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yash_jain_vesu\Future_Vision\books\advance_excel\excel_workshhets\case-study-6\ExcelProjects-main\"/>
    </mc:Choice>
  </mc:AlternateContent>
  <xr:revisionPtr revIDLastSave="0" documentId="13_ncr:1_{CCF5A727-33EA-489C-8A75-055ED566D92E}" xr6:coauthVersionLast="47" xr6:coauthVersionMax="47" xr10:uidLastSave="{00000000-0000-0000-0000-000000000000}"/>
  <bookViews>
    <workbookView xWindow="-120" yWindow="-120" windowWidth="29040" windowHeight="15840" xr2:uid="{00000000-000D-0000-FFFF-FFFF00000000}"/>
  </bookViews>
  <sheets>
    <sheet name="wine_Sales - Raw Data(1)" sheetId="1" r:id="rId1"/>
    <sheet name="Dashboard" sheetId="2" r:id="rId2"/>
  </sheets>
  <definedNames>
    <definedName name="_xlchart.v5.0" hidden="1">Dashboard!$M$11:$N$11</definedName>
    <definedName name="_xlchart.v5.1" hidden="1">Dashboard!$M$12:$N$20</definedName>
    <definedName name="_xlchart.v5.2" hidden="1">Dashboard!$O$11</definedName>
    <definedName name="_xlchart.v5.3" hidden="1">Dashboard!$O$12:$O$20</definedName>
    <definedName name="NativeTimeline_Date_of_placing_order">#N/A</definedName>
    <definedName name="Slicer_Region">#N/A</definedName>
    <definedName name="Slicer_Segment">#N/A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0" i="2" l="1"/>
  <c r="M4" i="2"/>
  <c r="H4" i="2"/>
  <c r="B4"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2" i="1"/>
</calcChain>
</file>

<file path=xl/sharedStrings.xml><?xml version="1.0" encoding="utf-8"?>
<sst xmlns="http://schemas.openxmlformats.org/spreadsheetml/2006/main" count="103094" uniqueCount="2577">
  <si>
    <t>Row ID</t>
  </si>
  <si>
    <t>Discount %</t>
  </si>
  <si>
    <t>Unit Price</t>
  </si>
  <si>
    <t>Freight expense</t>
  </si>
  <si>
    <t>Name</t>
  </si>
  <si>
    <t>Freight Mode</t>
  </si>
  <si>
    <t>Segment</t>
  </si>
  <si>
    <t>Region</t>
  </si>
  <si>
    <t>Priority</t>
  </si>
  <si>
    <t>Sub Segment</t>
  </si>
  <si>
    <t>Name of Item</t>
  </si>
  <si>
    <t>Packaging Type</t>
  </si>
  <si>
    <t>City</t>
  </si>
  <si>
    <t>Date of placing order</t>
  </si>
  <si>
    <t>Date of Dispatch</t>
  </si>
  <si>
    <t>Order quantity</t>
  </si>
  <si>
    <t>Order ID</t>
  </si>
  <si>
    <t>Country</t>
  </si>
  <si>
    <t>State or Province</t>
  </si>
  <si>
    <t>Harry Lee</t>
  </si>
  <si>
    <t>Express Road Cargo</t>
  </si>
  <si>
    <t>Rose / Sparkling Wine</t>
  </si>
  <si>
    <t>East</t>
  </si>
  <si>
    <t>Critical</t>
  </si>
  <si>
    <t>Chardonnay</t>
  </si>
  <si>
    <t>Hewitson LuLu Sauvignon Blanc 2014</t>
  </si>
  <si>
    <t>Standard Size Crate</t>
  </si>
  <si>
    <t>Newcastle</t>
  </si>
  <si>
    <t>Australia</t>
  </si>
  <si>
    <t>Western Australia</t>
  </si>
  <si>
    <t>Brandon Franklin</t>
  </si>
  <si>
    <t>South</t>
  </si>
  <si>
    <t>Not Specified</t>
  </si>
  <si>
    <t>Reisling</t>
  </si>
  <si>
    <t>Villa Maria Private Bin Sauvignon Blanc 2015</t>
  </si>
  <si>
    <t>Canberra</t>
  </si>
  <si>
    <t>New South Wales</t>
  </si>
  <si>
    <t>Stephanie Mccoy</t>
  </si>
  <si>
    <t>Road Cargo</t>
  </si>
  <si>
    <t>Red Wine</t>
  </si>
  <si>
    <t>North</t>
  </si>
  <si>
    <t>High</t>
  </si>
  <si>
    <t>Zinfandel</t>
  </si>
  <si>
    <t>Domaine Lafond Roc-Epine Tavel Rose 2014</t>
  </si>
  <si>
    <t>Full Container</t>
  </si>
  <si>
    <t>Gladstone</t>
  </si>
  <si>
    <t>Bobby Hayes</t>
  </si>
  <si>
    <t>West</t>
  </si>
  <si>
    <t>Low</t>
  </si>
  <si>
    <t>Malbec</t>
  </si>
  <si>
    <t>Lucien Albrecht Cremant d'Alsace Brut Rose</t>
  </si>
  <si>
    <t>Rockingham</t>
  </si>
  <si>
    <t>Victoria</t>
  </si>
  <si>
    <t>Harry Barnes</t>
  </si>
  <si>
    <t>Sangiovese</t>
  </si>
  <si>
    <t>Roederer Estate L'Ermitage 2007</t>
  </si>
  <si>
    <t>Australian Capital Territory</t>
  </si>
  <si>
    <t>Richard Garcia</t>
  </si>
  <si>
    <t>Pierre Sparr Cremant d'Alsace Reserve Brut Rose</t>
  </si>
  <si>
    <t>Darwin</t>
  </si>
  <si>
    <t>Sharon Hughes</t>
  </si>
  <si>
    <t>Shiraz</t>
  </si>
  <si>
    <t>Chateau Gaudrelle Cremant d'Loire Brut</t>
  </si>
  <si>
    <t>Victor Harbor</t>
  </si>
  <si>
    <t>Queensland</t>
  </si>
  <si>
    <t>Carlos Oliver</t>
  </si>
  <si>
    <t>Hamilton</t>
  </si>
  <si>
    <t>Sean Robinson</t>
  </si>
  <si>
    <t>Belle Glos Oeil de Perdrix Pinot Noir Blanc 2014</t>
  </si>
  <si>
    <t>Hobart</t>
  </si>
  <si>
    <t>Samuel Morgan</t>
  </si>
  <si>
    <t>Pietradolce Etna Rosato 2014</t>
  </si>
  <si>
    <t>South Australia</t>
  </si>
  <si>
    <t>Wayne Wright</t>
  </si>
  <si>
    <t>Veuve Clicquot Brut Yellow Label</t>
  </si>
  <si>
    <t>Mackay</t>
  </si>
  <si>
    <t>Northern Territory</t>
  </si>
  <si>
    <t>Kenneth Spencer</t>
  </si>
  <si>
    <t>Cabernet Sauvignon</t>
  </si>
  <si>
    <t>Laurent-Perrier Brut Rose</t>
  </si>
  <si>
    <t>Campbeltown</t>
  </si>
  <si>
    <t>Douglas Miller</t>
  </si>
  <si>
    <t>Gerard Bertrand Cote des Roses Rose 2014</t>
  </si>
  <si>
    <t>Benalla</t>
  </si>
  <si>
    <t>Tasmania</t>
  </si>
  <si>
    <t>Steve King</t>
  </si>
  <si>
    <t>Albury</t>
  </si>
  <si>
    <t>Justin Myers</t>
  </si>
  <si>
    <t>Janice Frazier</t>
  </si>
  <si>
    <t>Merlot</t>
  </si>
  <si>
    <t>Joyce Thompson</t>
  </si>
  <si>
    <t>Mildura</t>
  </si>
  <si>
    <t>Anne Myers</t>
  </si>
  <si>
    <t>Medium</t>
  </si>
  <si>
    <t>Pinot Noir</t>
  </si>
  <si>
    <t>Locations by Dave Phinney F Rose</t>
  </si>
  <si>
    <t>Wollongong</t>
  </si>
  <si>
    <t>Albert Lynch</t>
  </si>
  <si>
    <t>Marques de Caceres Rioja Rosado 2014</t>
  </si>
  <si>
    <t>Palmerston</t>
  </si>
  <si>
    <t>Stephen Wheeler</t>
  </si>
  <si>
    <t>Chateau d'Esclans Garrus Rose 2013</t>
  </si>
  <si>
    <t>Melbourne</t>
  </si>
  <si>
    <t>Irene Arnold</t>
  </si>
  <si>
    <t>Carl Austin</t>
  </si>
  <si>
    <t>JCB N¬∞21 Brut Cremant de Bourgogne</t>
  </si>
  <si>
    <t>Ararat</t>
  </si>
  <si>
    <t>Johnny Carroll</t>
  </si>
  <si>
    <t>Logan City</t>
  </si>
  <si>
    <t>Harry Hamilton</t>
  </si>
  <si>
    <t>Gerald Olson</t>
  </si>
  <si>
    <t>Bunbury</t>
  </si>
  <si>
    <t>Dennis Berry</t>
  </si>
  <si>
    <t>Orin Swift Cellars Fragile Rose 2014</t>
  </si>
  <si>
    <t>Mandurah</t>
  </si>
  <si>
    <t>Charles Ford</t>
  </si>
  <si>
    <t>Miraval Rose (1.5 Liter Magnum) 2014</t>
  </si>
  <si>
    <t>Perth</t>
  </si>
  <si>
    <t>Nicholas Perez</t>
  </si>
  <si>
    <t>Bollinger Brut Special Cuvee</t>
  </si>
  <si>
    <t>Gary Boyd</t>
  </si>
  <si>
    <t>Adelaide</t>
  </si>
  <si>
    <t>Gary Hudson</t>
  </si>
  <si>
    <t>Liverpool</t>
  </si>
  <si>
    <t>Walter Robertson</t>
  </si>
  <si>
    <t>Brisbane</t>
  </si>
  <si>
    <t>Justin Fernandez</t>
  </si>
  <si>
    <t>Earl Fernandez</t>
  </si>
  <si>
    <t>Gregory Moreno</t>
  </si>
  <si>
    <t>Louis Roederer Cristal Brut 2006</t>
  </si>
  <si>
    <t>Joshua Nichols</t>
  </si>
  <si>
    <t>Launceston</t>
  </si>
  <si>
    <t>Joshua George</t>
  </si>
  <si>
    <t>Schramsberg Cremant Demi-Sec 2011</t>
  </si>
  <si>
    <t>Freemantle</t>
  </si>
  <si>
    <t>Justin Mitchell</t>
  </si>
  <si>
    <t>Roederer Estate Brut</t>
  </si>
  <si>
    <t>Penrith</t>
  </si>
  <si>
    <t>Laurent-Perrier Brut Millesime 2006</t>
  </si>
  <si>
    <t>Port Adelaide</t>
  </si>
  <si>
    <t>Harry Butler</t>
  </si>
  <si>
    <t>Mount Gambier</t>
  </si>
  <si>
    <t>Larry Vasquez</t>
  </si>
  <si>
    <t>Port Lincoln</t>
  </si>
  <si>
    <t>Brian Fields</t>
  </si>
  <si>
    <t>Barnard Griffin Rose of Sangiovese 2014</t>
  </si>
  <si>
    <t>Mount Barker</t>
  </si>
  <si>
    <t>Bonnie Walker</t>
  </si>
  <si>
    <t>Mildred Nichols</t>
  </si>
  <si>
    <t>Moet &amp; Chandon Imperial</t>
  </si>
  <si>
    <t>Goulburn</t>
  </si>
  <si>
    <t>Phillip Price</t>
  </si>
  <si>
    <t>Carol Nguyen</t>
  </si>
  <si>
    <t>Brian Long</t>
  </si>
  <si>
    <t>Langlois Chateau Cremant de Loire Brut</t>
  </si>
  <si>
    <t>Walter Adams</t>
  </si>
  <si>
    <t>Busseltol</t>
  </si>
  <si>
    <t>Mark Butler</t>
  </si>
  <si>
    <t>Chateau d'Esclans Whispering Angel Rose 2014</t>
  </si>
  <si>
    <t>Julia Wood</t>
  </si>
  <si>
    <t>Albany</t>
  </si>
  <si>
    <t>Juan Smith</t>
  </si>
  <si>
    <t>Peter Williams</t>
  </si>
  <si>
    <t>Louis Roederer Cristal Brut with Gift Box 2007</t>
  </si>
  <si>
    <t>Lillian James</t>
  </si>
  <si>
    <t>Jean-Baptiste Adam Les Natures Cremant d'Alsace Brut</t>
  </si>
  <si>
    <t>Sean Willis</t>
  </si>
  <si>
    <t>Geraldton</t>
  </si>
  <si>
    <t>Cheryl George</t>
  </si>
  <si>
    <t>George Webb</t>
  </si>
  <si>
    <t>Bertani Bertarose 2014</t>
  </si>
  <si>
    <t>Howard Mccoy</t>
  </si>
  <si>
    <t>Simonnet-Febvre Cremant de Bourgogne Blanc</t>
  </si>
  <si>
    <t>Lithgow</t>
  </si>
  <si>
    <t>Robert Olson</t>
  </si>
  <si>
    <t>Cairns</t>
  </si>
  <si>
    <t>Jacqueline Frazier</t>
  </si>
  <si>
    <t>Anthony Hicks</t>
  </si>
  <si>
    <t>Bendigo</t>
  </si>
  <si>
    <t>Marilyn Nguyen</t>
  </si>
  <si>
    <t>Richard Alvarez</t>
  </si>
  <si>
    <t>Sutter Home Pink Moscato</t>
  </si>
  <si>
    <t>Queanbeyan</t>
  </si>
  <si>
    <t>Albert Dixon</t>
  </si>
  <si>
    <t>Dom Perignon 2006</t>
  </si>
  <si>
    <t>Carlos Mills</t>
  </si>
  <si>
    <t>Rebecca Myers</t>
  </si>
  <si>
    <t>White Wine</t>
  </si>
  <si>
    <t>Grenache Rose</t>
  </si>
  <si>
    <t>Miraval Rose 2014</t>
  </si>
  <si>
    <t>Orange</t>
  </si>
  <si>
    <t>Samuel Medina</t>
  </si>
  <si>
    <t>Large Crate</t>
  </si>
  <si>
    <t>Jimmy Robertson</t>
  </si>
  <si>
    <t>Anne Fields</t>
  </si>
  <si>
    <t>Walter Sanders</t>
  </si>
  <si>
    <t>Walter Fisher</t>
  </si>
  <si>
    <t>Jeffrey Hill</t>
  </si>
  <si>
    <t>Robert Oatley Sauvignon Blanc 2013</t>
  </si>
  <si>
    <t>Dubbo</t>
  </si>
  <si>
    <t>Nicole Matthews</t>
  </si>
  <si>
    <t>Dog Point Vineyard Sauvignon Blanc 2014</t>
  </si>
  <si>
    <t>Ronald Green</t>
  </si>
  <si>
    <t>Pinot Gris</t>
  </si>
  <si>
    <t>Lincourt Courtney's Chardonnay 2012</t>
  </si>
  <si>
    <t>Aaron Sanchez</t>
  </si>
  <si>
    <t>Sauvignon Blanc</t>
  </si>
  <si>
    <t>Howard Campbell</t>
  </si>
  <si>
    <t>Los Vascos Sauvignon Blanc 2015</t>
  </si>
  <si>
    <t>Mark Thomas</t>
  </si>
  <si>
    <t>Rombauer Chardonnay 2014</t>
  </si>
  <si>
    <t>John Watkins</t>
  </si>
  <si>
    <t>Karen Bennett</t>
  </si>
  <si>
    <t>Angeline Sauvignon Blanc 2014</t>
  </si>
  <si>
    <t>Melton</t>
  </si>
  <si>
    <t>Philip Ortiz</t>
  </si>
  <si>
    <t>Louis Hamilton</t>
  </si>
  <si>
    <t>Sangiovese Rose</t>
  </si>
  <si>
    <t>Stephen Wright</t>
  </si>
  <si>
    <t>Champagne</t>
  </si>
  <si>
    <t>Andrew Mills</t>
  </si>
  <si>
    <t>Domaine Lafage Miraflors Rose 2013</t>
  </si>
  <si>
    <t>Paul Nelson</t>
  </si>
  <si>
    <t>Martin Fuller</t>
  </si>
  <si>
    <t>Justin Rogers</t>
  </si>
  <si>
    <t>Cremant</t>
  </si>
  <si>
    <t>La Playa Estate Cabernet Sauvignon Rose 2015</t>
  </si>
  <si>
    <t>Grafton</t>
  </si>
  <si>
    <t>Chateau D'Aqueria Tavel Rose 2013</t>
  </si>
  <si>
    <t>George Williams</t>
  </si>
  <si>
    <t>Christopher Wells</t>
  </si>
  <si>
    <t>Sutter Home White Zinfandel</t>
  </si>
  <si>
    <t>Tamworth</t>
  </si>
  <si>
    <t>Clarence White</t>
  </si>
  <si>
    <t>Matthew Wood</t>
  </si>
  <si>
    <t>Bruce Morgan</t>
  </si>
  <si>
    <t>Carl Burns</t>
  </si>
  <si>
    <t>Scott Campbell</t>
  </si>
  <si>
    <t>Armidale</t>
  </si>
  <si>
    <t>Catherine Frazier</t>
  </si>
  <si>
    <t>Jason Berry</t>
  </si>
  <si>
    <t>Kelly Robinson</t>
  </si>
  <si>
    <t>Joshua Simpson</t>
  </si>
  <si>
    <t>John Myers</t>
  </si>
  <si>
    <t>Raymond Freeman</t>
  </si>
  <si>
    <t>Mark Wells</t>
  </si>
  <si>
    <t>Broken Hill</t>
  </si>
  <si>
    <t>Larry Grant</t>
  </si>
  <si>
    <t>Chateau de Campuget Costieres de Nimes Tradition Rose 2015</t>
  </si>
  <si>
    <t>Antonio Parker</t>
  </si>
  <si>
    <t>Paul Hayes</t>
  </si>
  <si>
    <t>Frank Woods</t>
  </si>
  <si>
    <t>Craig George</t>
  </si>
  <si>
    <t>Jeffrey Clark</t>
  </si>
  <si>
    <t>Nicholas Gray</t>
  </si>
  <si>
    <t>Devonport</t>
  </si>
  <si>
    <t>Louis Campbell</t>
  </si>
  <si>
    <t>Neutral</t>
  </si>
  <si>
    <t>Richard Hernandez</t>
  </si>
  <si>
    <t>Betty Lane</t>
  </si>
  <si>
    <t>Billy Montgomery</t>
  </si>
  <si>
    <t>Philip Hanson</t>
  </si>
  <si>
    <t>Angela Johnston</t>
  </si>
  <si>
    <t>Douglas Sanchez</t>
  </si>
  <si>
    <t>Rockhampton</t>
  </si>
  <si>
    <t>Amanda Nguyen</t>
  </si>
  <si>
    <t>Philip Powell</t>
  </si>
  <si>
    <t>Sharon Kim</t>
  </si>
  <si>
    <t>Margaret Gibson</t>
  </si>
  <si>
    <t>Antonio Stewart</t>
  </si>
  <si>
    <t>Timothy Powell</t>
  </si>
  <si>
    <t>Richard Ellis</t>
  </si>
  <si>
    <t>Johnny Torres</t>
  </si>
  <si>
    <t>Sharon Crawford</t>
  </si>
  <si>
    <t>Lucien Albrecht Cremant d'Alsace Brut</t>
  </si>
  <si>
    <t>Harold Burke</t>
  </si>
  <si>
    <t>Gerald Mason</t>
  </si>
  <si>
    <t>Teresa Alvarez</t>
  </si>
  <si>
    <t>Fred Burton</t>
  </si>
  <si>
    <t>Wodonga</t>
  </si>
  <si>
    <t>Joshua Morales</t>
  </si>
  <si>
    <t>Louis Patterson</t>
  </si>
  <si>
    <t>Locations by Dave Phinney F Rose"</t>
  </si>
  <si>
    <t>Extra Large Crate</t>
  </si>
  <si>
    <t>Randy Hudson</t>
  </si>
  <si>
    <t>Timothy Hernandez</t>
  </si>
  <si>
    <t>Rebecca Carpenter</t>
  </si>
  <si>
    <t>Terry Johnson</t>
  </si>
  <si>
    <t>Annie Boyd</t>
  </si>
  <si>
    <t>Dopff &amp; Irion Cremant Rose Brut</t>
  </si>
  <si>
    <t>Norma Nichols</t>
  </si>
  <si>
    <t>Francis Ford Coppola Sofia Rose 2014</t>
  </si>
  <si>
    <t>Eugene Reyes</t>
  </si>
  <si>
    <t>Larry Smith</t>
  </si>
  <si>
    <t>Cessnock</t>
  </si>
  <si>
    <t>Walter Bailey</t>
  </si>
  <si>
    <t>Burnie</t>
  </si>
  <si>
    <t>Ernest Berry</t>
  </si>
  <si>
    <t>Ralph Jones</t>
  </si>
  <si>
    <t>Juan Mills</t>
  </si>
  <si>
    <t>Bobby Henry</t>
  </si>
  <si>
    <t>George Peters</t>
  </si>
  <si>
    <t>Gloria Berry</t>
  </si>
  <si>
    <t>Fred Willis</t>
  </si>
  <si>
    <t>Jimmy Banks</t>
  </si>
  <si>
    <t>Anne Peters</t>
  </si>
  <si>
    <t>Patrick Stone</t>
  </si>
  <si>
    <t>Victor Hansen</t>
  </si>
  <si>
    <t>Gary Bailey</t>
  </si>
  <si>
    <t>Bundaberg</t>
  </si>
  <si>
    <t>Paul Harris</t>
  </si>
  <si>
    <t>Michael Ferguson</t>
  </si>
  <si>
    <t>Nicholas Hart</t>
  </si>
  <si>
    <t>Juan Morrison</t>
  </si>
  <si>
    <t>Nicholas Carter</t>
  </si>
  <si>
    <t>Matthew Fox</t>
  </si>
  <si>
    <t>Sean Castillo</t>
  </si>
  <si>
    <t>Brandon Freeman</t>
  </si>
  <si>
    <t>Dennis Andrews</t>
  </si>
  <si>
    <t>Mildred Fox</t>
  </si>
  <si>
    <t>Roy Murphy</t>
  </si>
  <si>
    <t>Cheryl West</t>
  </si>
  <si>
    <t>Kevin Jacobs</t>
  </si>
  <si>
    <t>Jose Richards</t>
  </si>
  <si>
    <t>Walter Ryan</t>
  </si>
  <si>
    <t>Carlos Miller</t>
  </si>
  <si>
    <t>Bathurst</t>
  </si>
  <si>
    <t>Donald Reid</t>
  </si>
  <si>
    <t>Mark Bailey</t>
  </si>
  <si>
    <t>Sean Elliott</t>
  </si>
  <si>
    <t>Small Crate</t>
  </si>
  <si>
    <t>Blue Mountains</t>
  </si>
  <si>
    <t>Samuel Bell</t>
  </si>
  <si>
    <t>Carol Morris</t>
  </si>
  <si>
    <t>Douglas Morris</t>
  </si>
  <si>
    <t>Sean Williamson</t>
  </si>
  <si>
    <t>Heather Griffin</t>
  </si>
  <si>
    <t>Pamela Hanson</t>
  </si>
  <si>
    <t>Susan Chavez</t>
  </si>
  <si>
    <t>Annie Alexander</t>
  </si>
  <si>
    <t>Joshua Diaz</t>
  </si>
  <si>
    <t>Marie Sims</t>
  </si>
  <si>
    <t>Townsville</t>
  </si>
  <si>
    <t>Scott Day</t>
  </si>
  <si>
    <t>Henry Butler</t>
  </si>
  <si>
    <t>Justin Alvarez</t>
  </si>
  <si>
    <t>Harold Burns</t>
  </si>
  <si>
    <t>Gregory Nguyen</t>
  </si>
  <si>
    <t>Antonio Green</t>
  </si>
  <si>
    <t>Carl Dixon</t>
  </si>
  <si>
    <t>Sara Hawkins</t>
  </si>
  <si>
    <t>Jeffrey Burton</t>
  </si>
  <si>
    <t>Mark Hughes</t>
  </si>
  <si>
    <t>John Butler</t>
  </si>
  <si>
    <t>Thomas Simpson</t>
  </si>
  <si>
    <t>Donald Garcia</t>
  </si>
  <si>
    <t>Billy Garrett</t>
  </si>
  <si>
    <t>Jerry Garrett</t>
  </si>
  <si>
    <t>Harry Kelly</t>
  </si>
  <si>
    <t>Kathy Jenkins</t>
  </si>
  <si>
    <t>Adam Reyes</t>
  </si>
  <si>
    <t>Carl Ramirez</t>
  </si>
  <si>
    <t>Juan Dean</t>
  </si>
  <si>
    <t>Juan Richards</t>
  </si>
  <si>
    <t>Bruce Hernandez</t>
  </si>
  <si>
    <t>Joseph Burke</t>
  </si>
  <si>
    <t>Henry Sims</t>
  </si>
  <si>
    <t>Ballarat</t>
  </si>
  <si>
    <t>Howard Simpson</t>
  </si>
  <si>
    <t>Earl Burns</t>
  </si>
  <si>
    <t>Gympie</t>
  </si>
  <si>
    <t>Mary Lawrence</t>
  </si>
  <si>
    <t>Earl Bradley</t>
  </si>
  <si>
    <t>Roy Vasquez</t>
  </si>
  <si>
    <t>Joe Fowler</t>
  </si>
  <si>
    <t>Frankston</t>
  </si>
  <si>
    <t>Stephen Cooper</t>
  </si>
  <si>
    <t>Diane Howard</t>
  </si>
  <si>
    <t>Lillian Nelson</t>
  </si>
  <si>
    <t>Steve Perez</t>
  </si>
  <si>
    <t>Bobby Myers</t>
  </si>
  <si>
    <t>Billy Gomez</t>
  </si>
  <si>
    <t>Daniel Perkins</t>
  </si>
  <si>
    <t>Jeremy James</t>
  </si>
  <si>
    <t>Gregory Miller</t>
  </si>
  <si>
    <t>Philip Cruz</t>
  </si>
  <si>
    <t>Harold Barnes</t>
  </si>
  <si>
    <t>Albert Robertson</t>
  </si>
  <si>
    <t>Matthew Medina</t>
  </si>
  <si>
    <t>Dorothy Morales</t>
  </si>
  <si>
    <t>Keith Lawrence</t>
  </si>
  <si>
    <t>Cynthia Porter</t>
  </si>
  <si>
    <t>Victor Hawkins</t>
  </si>
  <si>
    <t>Gold Coast</t>
  </si>
  <si>
    <t>Ryan Clark</t>
  </si>
  <si>
    <t>Kimberly Austin</t>
  </si>
  <si>
    <t>Bobby Willis</t>
  </si>
  <si>
    <t>Gary Matthews</t>
  </si>
  <si>
    <t>Paramatta</t>
  </si>
  <si>
    <t>Brandon Cox</t>
  </si>
  <si>
    <t>Richard Burke</t>
  </si>
  <si>
    <t>Scott George</t>
  </si>
  <si>
    <t>Jack Reed</t>
  </si>
  <si>
    <t>Dennis Fernandez</t>
  </si>
  <si>
    <t>Brian Freeman</t>
  </si>
  <si>
    <t>Jack Collins</t>
  </si>
  <si>
    <t>Carlos Gibson</t>
  </si>
  <si>
    <t>Donald Alvarez</t>
  </si>
  <si>
    <t>Phillip Greene</t>
  </si>
  <si>
    <t>Leeuwin Estate Art Series Chardonnay 2012</t>
  </si>
  <si>
    <t>Donald Owens</t>
  </si>
  <si>
    <t>Jeremy Mason</t>
  </si>
  <si>
    <t>David Wagner</t>
  </si>
  <si>
    <t>Lawrence Berry</t>
  </si>
  <si>
    <t>Anthony Cook</t>
  </si>
  <si>
    <t>Dennis Harrison</t>
  </si>
  <si>
    <t>Ralph Bennett</t>
  </si>
  <si>
    <t>Christopher Long</t>
  </si>
  <si>
    <t>Scott Crawford</t>
  </si>
  <si>
    <t>Edward Hunter</t>
  </si>
  <si>
    <t>Shawn Rice</t>
  </si>
  <si>
    <t>Albert Powell</t>
  </si>
  <si>
    <t>Christopher Stone</t>
  </si>
  <si>
    <t>Melissa Wright</t>
  </si>
  <si>
    <t>Chris Moreno</t>
  </si>
  <si>
    <t>Theresa Montgomery</t>
  </si>
  <si>
    <t>Todd Jones</t>
  </si>
  <si>
    <t>Paul Alexander</t>
  </si>
  <si>
    <t>Jack Watkins</t>
  </si>
  <si>
    <t>Laura Campbell</t>
  </si>
  <si>
    <t>Paul Nichols</t>
  </si>
  <si>
    <t>Katherine Medina</t>
  </si>
  <si>
    <t>Phillip Brooks</t>
  </si>
  <si>
    <t>Richard Thomas</t>
  </si>
  <si>
    <t>Bruce Gilbert</t>
  </si>
  <si>
    <t>Phillip Ray</t>
  </si>
  <si>
    <t>Ryan Patterson</t>
  </si>
  <si>
    <t>Jeremy Reynolds</t>
  </si>
  <si>
    <t>Kevin Lopez</t>
  </si>
  <si>
    <t>Kenneth Wheeler</t>
  </si>
  <si>
    <t>Shawn Allen</t>
  </si>
  <si>
    <t>Wayne Chapman</t>
  </si>
  <si>
    <t>Adam Barnes</t>
  </si>
  <si>
    <t>Scott Jacobs</t>
  </si>
  <si>
    <t>Wagga Wagga</t>
  </si>
  <si>
    <t>Sarah Simpson</t>
  </si>
  <si>
    <t>James Miller</t>
  </si>
  <si>
    <t>Donald Perkins</t>
  </si>
  <si>
    <t>Christopher Daniels</t>
  </si>
  <si>
    <t>Gerald Holmes</t>
  </si>
  <si>
    <t>Raymond Bennett</t>
  </si>
  <si>
    <t>Jack Alvarez</t>
  </si>
  <si>
    <t>Brian Morrison</t>
  </si>
  <si>
    <t>Alan Lawson</t>
  </si>
  <si>
    <t>Thomas Parker</t>
  </si>
  <si>
    <t>Deborah Diaz</t>
  </si>
  <si>
    <t>Howard King</t>
  </si>
  <si>
    <t>Steven Willis</t>
  </si>
  <si>
    <t>Jeremy Murphy</t>
  </si>
  <si>
    <t>Joe Banks</t>
  </si>
  <si>
    <t>Mark Morrison</t>
  </si>
  <si>
    <t>Clarence Freeman</t>
  </si>
  <si>
    <t>Steve Cruz</t>
  </si>
  <si>
    <t>Michael Rice</t>
  </si>
  <si>
    <t>Donald Bailey</t>
  </si>
  <si>
    <t>Larry Armstrong</t>
  </si>
  <si>
    <t>Kenneth Porter</t>
  </si>
  <si>
    <t>Douglas Murray</t>
  </si>
  <si>
    <t>Harold Kim</t>
  </si>
  <si>
    <t>Mount Isa</t>
  </si>
  <si>
    <t>Mildred Mcdonald</t>
  </si>
  <si>
    <t>Johnny Hall</t>
  </si>
  <si>
    <t>Christopher Elliott</t>
  </si>
  <si>
    <t>Todd Stevens</t>
  </si>
  <si>
    <t>Willie Payne</t>
  </si>
  <si>
    <t>Keith Patterson</t>
  </si>
  <si>
    <t>Gary Morrison</t>
  </si>
  <si>
    <t>John Perry</t>
  </si>
  <si>
    <t>Lawrence Perry</t>
  </si>
  <si>
    <t>Andrea Butler</t>
  </si>
  <si>
    <t>Raymond Hall</t>
  </si>
  <si>
    <t>Edward Bryant</t>
  </si>
  <si>
    <t>Victor Payne</t>
  </si>
  <si>
    <t>Peter Smith</t>
  </si>
  <si>
    <t>Johnny Stephens</t>
  </si>
  <si>
    <t>Mary Peterson</t>
  </si>
  <si>
    <t>Philip Harper</t>
  </si>
  <si>
    <t>Jose Gardner</t>
  </si>
  <si>
    <t>Keith Torres</t>
  </si>
  <si>
    <t>Keith Cooper</t>
  </si>
  <si>
    <t>Paul Rose</t>
  </si>
  <si>
    <t>Gregory Morrison</t>
  </si>
  <si>
    <t>Jack Grant</t>
  </si>
  <si>
    <t>Jason King</t>
  </si>
  <si>
    <t>James Garrett</t>
  </si>
  <si>
    <t>Steve Fox</t>
  </si>
  <si>
    <t>Karen Williams</t>
  </si>
  <si>
    <t>Marie Evans</t>
  </si>
  <si>
    <t>Ryan Austin</t>
  </si>
  <si>
    <t>Sydney</t>
  </si>
  <si>
    <t>Jimmy Spencer</t>
  </si>
  <si>
    <t>Jason Carpenter</t>
  </si>
  <si>
    <t>Earl Allen</t>
  </si>
  <si>
    <t>Carl Perkins</t>
  </si>
  <si>
    <t>Willie Perry</t>
  </si>
  <si>
    <t>Douglas Kelly</t>
  </si>
  <si>
    <t>Carol Diaz</t>
  </si>
  <si>
    <t>Anthony Fuller</t>
  </si>
  <si>
    <t>Fred Woods</t>
  </si>
  <si>
    <t>Ernest Morales</t>
  </si>
  <si>
    <t>Eric Martinez</t>
  </si>
  <si>
    <t>Elizabeth Ortiz</t>
  </si>
  <si>
    <t>Steven Sanders</t>
  </si>
  <si>
    <t>Donald Frazier</t>
  </si>
  <si>
    <t>Johnny Williams</t>
  </si>
  <si>
    <t>Clarence Grant</t>
  </si>
  <si>
    <t>Judy Mccoy</t>
  </si>
  <si>
    <t>Billy Sanchez</t>
  </si>
  <si>
    <t>Philip Morales</t>
  </si>
  <si>
    <t>Jose Rivera</t>
  </si>
  <si>
    <t>Justin Warren</t>
  </si>
  <si>
    <t>Lori Kim</t>
  </si>
  <si>
    <t>Chris Palmer</t>
  </si>
  <si>
    <t>Gerald Powell</t>
  </si>
  <si>
    <t>Peter Knight</t>
  </si>
  <si>
    <t>Antonio Patterson</t>
  </si>
  <si>
    <t>Edward Henderson</t>
  </si>
  <si>
    <t>Peter Fuller</t>
  </si>
  <si>
    <t>Stephanie Burns</t>
  </si>
  <si>
    <t>Daniel Larson</t>
  </si>
  <si>
    <t>Andrew Matthews</t>
  </si>
  <si>
    <t>Samuel Cook</t>
  </si>
  <si>
    <t>Alan Weaver</t>
  </si>
  <si>
    <t>Patrick Torres</t>
  </si>
  <si>
    <t>Charles Bailey</t>
  </si>
  <si>
    <t>Donald Martin</t>
  </si>
  <si>
    <t>Sean Ramos</t>
  </si>
  <si>
    <t>Fred Nelson</t>
  </si>
  <si>
    <t>Nancy Kelley</t>
  </si>
  <si>
    <t>Kenneth George</t>
  </si>
  <si>
    <t>Johnny Boyd</t>
  </si>
  <si>
    <t>Ryan Hernandez</t>
  </si>
  <si>
    <t>Carlos Taylor</t>
  </si>
  <si>
    <t>Richard Riley</t>
  </si>
  <si>
    <t>Anthony Schmidt</t>
  </si>
  <si>
    <t>Henry Simpson</t>
  </si>
  <si>
    <t>James Parker</t>
  </si>
  <si>
    <t>Gregory Martinez</t>
  </si>
  <si>
    <t>Antonio Cooper</t>
  </si>
  <si>
    <t>Janet Lee</t>
  </si>
  <si>
    <t>Katherine Baker</t>
  </si>
  <si>
    <t>Donald Nelson</t>
  </si>
  <si>
    <t>Charles Crawford</t>
  </si>
  <si>
    <t>Phillip Rose</t>
  </si>
  <si>
    <t>Jack Long</t>
  </si>
  <si>
    <t>Jeffrey Duncan</t>
  </si>
  <si>
    <t>Ronald Sims</t>
  </si>
  <si>
    <t>Shawn Baker</t>
  </si>
  <si>
    <t>Larry Baker</t>
  </si>
  <si>
    <t>Joshua Fuller</t>
  </si>
  <si>
    <t>Carlos Berry</t>
  </si>
  <si>
    <t>Victor Burton</t>
  </si>
  <si>
    <t>Ronald Daniels</t>
  </si>
  <si>
    <t>Nicholas Shaw</t>
  </si>
  <si>
    <t>Sarah Howard</t>
  </si>
  <si>
    <t>Adam Boyd</t>
  </si>
  <si>
    <t>Jack Hanson</t>
  </si>
  <si>
    <t>Scott Bennett</t>
  </si>
  <si>
    <t>Jeffrey Rogers</t>
  </si>
  <si>
    <t>Bobby Smith</t>
  </si>
  <si>
    <t>Brandon Hicks</t>
  </si>
  <si>
    <t>Jesse Greene</t>
  </si>
  <si>
    <t>John Peterson</t>
  </si>
  <si>
    <t>Eugene Perry</t>
  </si>
  <si>
    <t>Victor Thomas</t>
  </si>
  <si>
    <t>Gary Fields</t>
  </si>
  <si>
    <t>Henry Cruz</t>
  </si>
  <si>
    <t>Cheryl Shaw</t>
  </si>
  <si>
    <t>Air Cargo</t>
  </si>
  <si>
    <t>Maria Gardner</t>
  </si>
  <si>
    <t>Russell Adams</t>
  </si>
  <si>
    <t>Brian Bishop</t>
  </si>
  <si>
    <t>Walter Armstrong</t>
  </si>
  <si>
    <t>Mark Myers</t>
  </si>
  <si>
    <t>Alan Mcdonald</t>
  </si>
  <si>
    <t>Frank Schmidt</t>
  </si>
  <si>
    <t>Martin Stephens</t>
  </si>
  <si>
    <t>Michelle Hicks</t>
  </si>
  <si>
    <t>Eric Wagner</t>
  </si>
  <si>
    <t>Ernest Gutierrez</t>
  </si>
  <si>
    <t>Brian Crawford</t>
  </si>
  <si>
    <t>Anthony Rice</t>
  </si>
  <si>
    <t>Victor Jenkins</t>
  </si>
  <si>
    <t>Ralph Baker</t>
  </si>
  <si>
    <t>Jose Price</t>
  </si>
  <si>
    <t>Patrick Garcia</t>
  </si>
  <si>
    <t>Charles Davis</t>
  </si>
  <si>
    <t>Carlos Adams</t>
  </si>
  <si>
    <t>Thomas Jenkins</t>
  </si>
  <si>
    <t>Daniel Allen</t>
  </si>
  <si>
    <t>Raymond Armstrong</t>
  </si>
  <si>
    <t>Steve Brown</t>
  </si>
  <si>
    <t>Raymond Shaw</t>
  </si>
  <si>
    <t>Todd Simmons</t>
  </si>
  <si>
    <t>Richard Sullivan</t>
  </si>
  <si>
    <t>Henry Freeman</t>
  </si>
  <si>
    <t>Tammy Rodriguez</t>
  </si>
  <si>
    <t>Julie Collins</t>
  </si>
  <si>
    <t>Todd Marshall</t>
  </si>
  <si>
    <t>Eric Thompson</t>
  </si>
  <si>
    <t>Terry Gray</t>
  </si>
  <si>
    <t>Larry Hudson</t>
  </si>
  <si>
    <t>Phyllis Lopez</t>
  </si>
  <si>
    <t>George Warren</t>
  </si>
  <si>
    <t>Anna Stephens</t>
  </si>
  <si>
    <t>Jeffrey Webb</t>
  </si>
  <si>
    <t>Edward Ford</t>
  </si>
  <si>
    <t>Charles Willis</t>
  </si>
  <si>
    <t>Richard Welch</t>
  </si>
  <si>
    <t>Kimberly Freeman</t>
  </si>
  <si>
    <t>Patrick Lane</t>
  </si>
  <si>
    <t>Patrick Ruiz</t>
  </si>
  <si>
    <t>Sean Wallace</t>
  </si>
  <si>
    <t>Aaron Daniels</t>
  </si>
  <si>
    <t>Matthew Little</t>
  </si>
  <si>
    <t>Douglas Henderson</t>
  </si>
  <si>
    <t>Joshua Peters</t>
  </si>
  <si>
    <t>Anne Cole</t>
  </si>
  <si>
    <t>Doris Hernandez</t>
  </si>
  <si>
    <t>Mildred Franklin</t>
  </si>
  <si>
    <t>Lori Owens</t>
  </si>
  <si>
    <t>Geelong</t>
  </si>
  <si>
    <t>Christopher Perez</t>
  </si>
  <si>
    <t>Ruby Cox</t>
  </si>
  <si>
    <t>Victor Castillo</t>
  </si>
  <si>
    <t>Catherine Moore</t>
  </si>
  <si>
    <t>James Moore</t>
  </si>
  <si>
    <t>David Little</t>
  </si>
  <si>
    <t>Maryborough</t>
  </si>
  <si>
    <t>Dennis Mitchell</t>
  </si>
  <si>
    <t>Peter Wallace</t>
  </si>
  <si>
    <t>Edward Ortiz</t>
  </si>
  <si>
    <t>Robert Vasquez</t>
  </si>
  <si>
    <t>Shirley Ortiz</t>
  </si>
  <si>
    <t>Terry Williams</t>
  </si>
  <si>
    <t>Russell Allen</t>
  </si>
  <si>
    <t>Carol Oliver</t>
  </si>
  <si>
    <t>Joseph Carter</t>
  </si>
  <si>
    <t>Brian Carroll</t>
  </si>
  <si>
    <t>Joe Garrett</t>
  </si>
  <si>
    <t>Brandon Lawson</t>
  </si>
  <si>
    <t>Gloria Rice</t>
  </si>
  <si>
    <t>Lawrence White</t>
  </si>
  <si>
    <t>Terry Moore</t>
  </si>
  <si>
    <t>Eric Owens</t>
  </si>
  <si>
    <t>Stephen Brown</t>
  </si>
  <si>
    <t>Ruth Scott</t>
  </si>
  <si>
    <t>Antonio Powell</t>
  </si>
  <si>
    <t>Anna Grant</t>
  </si>
  <si>
    <t>Patricia Sanchez</t>
  </si>
  <si>
    <t>Walter Gonzales</t>
  </si>
  <si>
    <t>Joshua Snyder</t>
  </si>
  <si>
    <t>Roy Day</t>
  </si>
  <si>
    <t>Gerald Butler</t>
  </si>
  <si>
    <t>Antonio Campbell</t>
  </si>
  <si>
    <t>Raymond Daniels</t>
  </si>
  <si>
    <t>Rachel Garrett</t>
  </si>
  <si>
    <t>Roy Walker</t>
  </si>
  <si>
    <t>Nicole Moore</t>
  </si>
  <si>
    <t>Shawn Fowler</t>
  </si>
  <si>
    <t>Willie Medina</t>
  </si>
  <si>
    <t>Russell Hill</t>
  </si>
  <si>
    <t>Jason Hill</t>
  </si>
  <si>
    <t>William West</t>
  </si>
  <si>
    <t>Alan Hall</t>
  </si>
  <si>
    <t>Ryan Ramirez</t>
  </si>
  <si>
    <t>Roy Kim</t>
  </si>
  <si>
    <t>Brenda Frazier</t>
  </si>
  <si>
    <t>Antonio Stone</t>
  </si>
  <si>
    <t>Scott Daniels</t>
  </si>
  <si>
    <t>Margaret Palmer</t>
  </si>
  <si>
    <t>Jennifer Stewart</t>
  </si>
  <si>
    <t>Ernest Hudson</t>
  </si>
  <si>
    <t>Jerry Robinson</t>
  </si>
  <si>
    <t>Justin Kennedy</t>
  </si>
  <si>
    <t>Scott Stephens</t>
  </si>
  <si>
    <t>Rachel Howard</t>
  </si>
  <si>
    <t>Anthony Hunt</t>
  </si>
  <si>
    <t>Thomas James</t>
  </si>
  <si>
    <t>Craig Cox</t>
  </si>
  <si>
    <t>John Berry</t>
  </si>
  <si>
    <t>Andrew Knight</t>
  </si>
  <si>
    <t>Gerald Miller</t>
  </si>
  <si>
    <t>Heather Lawson</t>
  </si>
  <si>
    <t>Thomas Miller</t>
  </si>
  <si>
    <t>Louis Nelson</t>
  </si>
  <si>
    <t>Aaron Smith</t>
  </si>
  <si>
    <t>Roy Berry</t>
  </si>
  <si>
    <t>Gary Ramirez</t>
  </si>
  <si>
    <t>Roger Powell</t>
  </si>
  <si>
    <t>Gregory Stewart</t>
  </si>
  <si>
    <t>Joshua Jones</t>
  </si>
  <si>
    <t>Marie Harrison</t>
  </si>
  <si>
    <t>Jeffrey Green</t>
  </si>
  <si>
    <t>Philip Sims</t>
  </si>
  <si>
    <t>Mildred Harper</t>
  </si>
  <si>
    <t>Loose Wrap</t>
  </si>
  <si>
    <t>Richard Cruz</t>
  </si>
  <si>
    <t>Michael Griffin</t>
  </si>
  <si>
    <t>Harry Bryant</t>
  </si>
  <si>
    <t>Gary Medina</t>
  </si>
  <si>
    <t>Norma Lee</t>
  </si>
  <si>
    <t>Katherine Brooks</t>
  </si>
  <si>
    <t>Eric Evans</t>
  </si>
  <si>
    <t>Harry George</t>
  </si>
  <si>
    <t>Linda Rice</t>
  </si>
  <si>
    <t>Justin Dixon</t>
  </si>
  <si>
    <t>Kevin Patterson</t>
  </si>
  <si>
    <t>Sean Meyer</t>
  </si>
  <si>
    <t>Jeffrey Lewis</t>
  </si>
  <si>
    <t>Benjamin Brown</t>
  </si>
  <si>
    <t>Johnny Garrett</t>
  </si>
  <si>
    <t>Lori Henry</t>
  </si>
  <si>
    <t>Philip Richardson</t>
  </si>
  <si>
    <t>Ryan Weaver</t>
  </si>
  <si>
    <t>Howard Lewis</t>
  </si>
  <si>
    <t>Wayne Boyd</t>
  </si>
  <si>
    <t>Russell Hunter</t>
  </si>
  <si>
    <t>Eugene Harrison</t>
  </si>
  <si>
    <t>Louis Collins</t>
  </si>
  <si>
    <t>Wanda Garrett</t>
  </si>
  <si>
    <t>Katherine Richardson</t>
  </si>
  <si>
    <t>Aaron Chapman</t>
  </si>
  <si>
    <t>Keith Howard</t>
  </si>
  <si>
    <t>Jimmy Rose</t>
  </si>
  <si>
    <t>Jack Castillo</t>
  </si>
  <si>
    <t>John Thompson</t>
  </si>
  <si>
    <t>Brandon Jones</t>
  </si>
  <si>
    <t>Carl Montgomery</t>
  </si>
  <si>
    <t>Henry Price</t>
  </si>
  <si>
    <t>Benjamin Mitchell</t>
  </si>
  <si>
    <t>Chris Edwards</t>
  </si>
  <si>
    <t>Gregory Fox</t>
  </si>
  <si>
    <t>Christopher Phillips</t>
  </si>
  <si>
    <t>William Fisher</t>
  </si>
  <si>
    <t>Alan Lawrence</t>
  </si>
  <si>
    <t>Mini Crate</t>
  </si>
  <si>
    <t>Willie Elliott</t>
  </si>
  <si>
    <t>Joshua Vasquez</t>
  </si>
  <si>
    <t>Louis Simpson</t>
  </si>
  <si>
    <t>Michelle Black</t>
  </si>
  <si>
    <t>Christopher Sanders</t>
  </si>
  <si>
    <t>Jimmy Schmidt</t>
  </si>
  <si>
    <t>Phillip Owens</t>
  </si>
  <si>
    <t>Phillip Gray</t>
  </si>
  <si>
    <t>Philip Hill</t>
  </si>
  <si>
    <t>Jessica Daniels</t>
  </si>
  <si>
    <t>Andrea Chavez</t>
  </si>
  <si>
    <t>Lawrence Bennett</t>
  </si>
  <si>
    <t>Jack Bennett</t>
  </si>
  <si>
    <t>Christina Woods</t>
  </si>
  <si>
    <t>Janet Owens</t>
  </si>
  <si>
    <t>Craig Washington</t>
  </si>
  <si>
    <t>Edward Sanders</t>
  </si>
  <si>
    <t>Ralph Allen</t>
  </si>
  <si>
    <t>Billy Hicks</t>
  </si>
  <si>
    <t>Dennis Hansen</t>
  </si>
  <si>
    <t>Henry Perkins</t>
  </si>
  <si>
    <t>Juan Schmidt</t>
  </si>
  <si>
    <t>Joshua Gutierrez</t>
  </si>
  <si>
    <t>Judy Alvarez</t>
  </si>
  <si>
    <t>Ruby Harris</t>
  </si>
  <si>
    <t>Andrew Wilson</t>
  </si>
  <si>
    <t>Jeffrey Sullivan</t>
  </si>
  <si>
    <t>Brandon Chapman</t>
  </si>
  <si>
    <t>Steven Greene</t>
  </si>
  <si>
    <t>Gerald Greene</t>
  </si>
  <si>
    <t>Joe Rice</t>
  </si>
  <si>
    <t>Kathy Harvey</t>
  </si>
  <si>
    <t>Bobby Ellis</t>
  </si>
  <si>
    <t>Joyce Brown</t>
  </si>
  <si>
    <t>Eric Mcdonald</t>
  </si>
  <si>
    <t>Victor Gonzalez</t>
  </si>
  <si>
    <t>Anne Watson</t>
  </si>
  <si>
    <t>Cynthia Webb</t>
  </si>
  <si>
    <t>Craig Burns</t>
  </si>
  <si>
    <t>Michael Taylor</t>
  </si>
  <si>
    <t>Kathleen Rose</t>
  </si>
  <si>
    <t>Terry Martin</t>
  </si>
  <si>
    <t>Roy Pierce</t>
  </si>
  <si>
    <t>Eugene Howell</t>
  </si>
  <si>
    <t>Shawn Boyd</t>
  </si>
  <si>
    <t>Wayne Morrison</t>
  </si>
  <si>
    <t>Scott Fisher</t>
  </si>
  <si>
    <t>Matthew Alexander</t>
  </si>
  <si>
    <t>Mary Moore</t>
  </si>
  <si>
    <t>Daniel Bradley</t>
  </si>
  <si>
    <t>Angela Price</t>
  </si>
  <si>
    <t>Sharon Fernandez</t>
  </si>
  <si>
    <t>Russell Pierce</t>
  </si>
  <si>
    <t>Gregory Shaw</t>
  </si>
  <si>
    <t>Russell Ortiz</t>
  </si>
  <si>
    <t>William Gordon</t>
  </si>
  <si>
    <t>Gary Porter</t>
  </si>
  <si>
    <t>Thomas Reid</t>
  </si>
  <si>
    <t>Howard Burton</t>
  </si>
  <si>
    <t>Frank Peterson</t>
  </si>
  <si>
    <t>Shawn Murphy</t>
  </si>
  <si>
    <t>Stephen Parker</t>
  </si>
  <si>
    <t>Henry Mcdonald</t>
  </si>
  <si>
    <t>Jerry Elliott</t>
  </si>
  <si>
    <t>Juan Williamson</t>
  </si>
  <si>
    <t>Jeremy Andrews</t>
  </si>
  <si>
    <t>Stephanie Bryant</t>
  </si>
  <si>
    <t>William Carpenter</t>
  </si>
  <si>
    <t>Ralph Simpson</t>
  </si>
  <si>
    <t>Steve Hicks</t>
  </si>
  <si>
    <t>Fred Long</t>
  </si>
  <si>
    <t>Brandon Lawrence</t>
  </si>
  <si>
    <t>Paul Gordon</t>
  </si>
  <si>
    <t>Keith Anderson</t>
  </si>
  <si>
    <t>Andrew Henry</t>
  </si>
  <si>
    <t>Charles Gomez</t>
  </si>
  <si>
    <t>Adam Cox</t>
  </si>
  <si>
    <t>Billy Andrews</t>
  </si>
  <si>
    <t>Chris Schmidt</t>
  </si>
  <si>
    <t>Steve Hunt</t>
  </si>
  <si>
    <t>Paul Frazier</t>
  </si>
  <si>
    <t>Howard Olson</t>
  </si>
  <si>
    <t>Eric Grant</t>
  </si>
  <si>
    <t>Samuel Berry</t>
  </si>
  <si>
    <t>Victor George</t>
  </si>
  <si>
    <t>Matthew Hayes</t>
  </si>
  <si>
    <t>Virginia Romero</t>
  </si>
  <si>
    <t>Harold Thompson</t>
  </si>
  <si>
    <t>Walter Webb</t>
  </si>
  <si>
    <t>Earl Cook</t>
  </si>
  <si>
    <t>Jonathan Carroll</t>
  </si>
  <si>
    <t>Earl Burke</t>
  </si>
  <si>
    <t>Bruce Myers</t>
  </si>
  <si>
    <t>Douglas Hudson</t>
  </si>
  <si>
    <t>Joshua Holmes</t>
  </si>
  <si>
    <t>Gary Cunningham</t>
  </si>
  <si>
    <t>Melissa Reynolds</t>
  </si>
  <si>
    <t>Paula Patterson</t>
  </si>
  <si>
    <t>Raymond Burton</t>
  </si>
  <si>
    <t>Ashley Rodriguez</t>
  </si>
  <si>
    <t>Marie Morrison</t>
  </si>
  <si>
    <t>Judith Mendoza</t>
  </si>
  <si>
    <t>Larry Day</t>
  </si>
  <si>
    <t>Steve Ryan</t>
  </si>
  <si>
    <t>Raymond Carter</t>
  </si>
  <si>
    <t>Henry Fuller</t>
  </si>
  <si>
    <t>Ryan Murray</t>
  </si>
  <si>
    <t>Shawn Lane</t>
  </si>
  <si>
    <t>Jennifer James</t>
  </si>
  <si>
    <t>Amanda Patterson</t>
  </si>
  <si>
    <t>Clarence Pierce</t>
  </si>
  <si>
    <t>Tina Washington</t>
  </si>
  <si>
    <t>John Mendoza</t>
  </si>
  <si>
    <t>Howard Burns</t>
  </si>
  <si>
    <t>Eugene Day</t>
  </si>
  <si>
    <t>Louise Cook</t>
  </si>
  <si>
    <t>Julia Baker</t>
  </si>
  <si>
    <t>Thomas Moreno</t>
  </si>
  <si>
    <t>Terry Gordon</t>
  </si>
  <si>
    <t>Jack Armstrong</t>
  </si>
  <si>
    <t>Scott Stevens</t>
  </si>
  <si>
    <t>Shawn Ford</t>
  </si>
  <si>
    <t>Willie Young</t>
  </si>
  <si>
    <t>Howard Hamilton</t>
  </si>
  <si>
    <t>Carlos Hicks</t>
  </si>
  <si>
    <t>Douglas Stevens</t>
  </si>
  <si>
    <t>Scott Baker</t>
  </si>
  <si>
    <t>Joseph Marshall</t>
  </si>
  <si>
    <t>Gerald Nelson</t>
  </si>
  <si>
    <t>Sharon Washington</t>
  </si>
  <si>
    <t>Laura Palmer</t>
  </si>
  <si>
    <t>Cynthia Hicks</t>
  </si>
  <si>
    <t>Martin Mcdonald</t>
  </si>
  <si>
    <t>Jeffrey Stephens</t>
  </si>
  <si>
    <t>Philip Carr</t>
  </si>
  <si>
    <t>Gary Henry</t>
  </si>
  <si>
    <t>Virginia Ruiz</t>
  </si>
  <si>
    <t>Wayne Perez</t>
  </si>
  <si>
    <t>Donald Lee</t>
  </si>
  <si>
    <t>Jonathan Sullivan</t>
  </si>
  <si>
    <t>Steve Fields</t>
  </si>
  <si>
    <t>Jesse Young</t>
  </si>
  <si>
    <t>Fred Reid</t>
  </si>
  <si>
    <t>Gary Ramos</t>
  </si>
  <si>
    <t>Roger Watson</t>
  </si>
  <si>
    <t>Terry Diaz</t>
  </si>
  <si>
    <t>Christopher Fisher</t>
  </si>
  <si>
    <t>Roger Gomez</t>
  </si>
  <si>
    <t>Mark Berry</t>
  </si>
  <si>
    <t>Thomas Taylor</t>
  </si>
  <si>
    <t>Thomas Morgan</t>
  </si>
  <si>
    <t>Mark Snyder</t>
  </si>
  <si>
    <t>Sean Morgan</t>
  </si>
  <si>
    <t>George Lawson</t>
  </si>
  <si>
    <t>Earl Lopez</t>
  </si>
  <si>
    <t>Jimmy Hart</t>
  </si>
  <si>
    <t>Nicholas Barnes</t>
  </si>
  <si>
    <t>Wayne Little</t>
  </si>
  <si>
    <t>Benjamin Pierce</t>
  </si>
  <si>
    <t>Martin Rodriguez</t>
  </si>
  <si>
    <t>Ruby Gutierrez</t>
  </si>
  <si>
    <t>Jack Wells</t>
  </si>
  <si>
    <t>Nicholas Duncan</t>
  </si>
  <si>
    <t>Peter Gordon</t>
  </si>
  <si>
    <t>Thomas Gomez</t>
  </si>
  <si>
    <t>Edward Turner</t>
  </si>
  <si>
    <t>Philip Mitchell</t>
  </si>
  <si>
    <t>Angela Knight</t>
  </si>
  <si>
    <t>Larry Fields</t>
  </si>
  <si>
    <t>Joshua Hart</t>
  </si>
  <si>
    <t>Todd Thompson</t>
  </si>
  <si>
    <t>Gerald Gomez</t>
  </si>
  <si>
    <t>Ernest Grant</t>
  </si>
  <si>
    <t>Juan Myers</t>
  </si>
  <si>
    <t>Raymond Gordon</t>
  </si>
  <si>
    <t>Bobby Fox</t>
  </si>
  <si>
    <t>Gregory Hawkins</t>
  </si>
  <si>
    <t>Raymond Arnold</t>
  </si>
  <si>
    <t>Sara Henderson</t>
  </si>
  <si>
    <t>Christopher Porter</t>
  </si>
  <si>
    <t>Carl Myers</t>
  </si>
  <si>
    <t>Jack Patterson</t>
  </si>
  <si>
    <t>Jesse Snyder</t>
  </si>
  <si>
    <t>Marilyn Rivera</t>
  </si>
  <si>
    <t>Heather Owens</t>
  </si>
  <si>
    <t>Benjamin Gardner</t>
  </si>
  <si>
    <t>Mark Griffin</t>
  </si>
  <si>
    <t>Jonathan Berry</t>
  </si>
  <si>
    <t>Mark Henry</t>
  </si>
  <si>
    <t>Harry Martin</t>
  </si>
  <si>
    <t>John Ruiz</t>
  </si>
  <si>
    <t>Janice Rivera</t>
  </si>
  <si>
    <t>Brian Wells</t>
  </si>
  <si>
    <t>Ernest Simmons</t>
  </si>
  <si>
    <t>Jerry Hanson</t>
  </si>
  <si>
    <t>Sharon Henry</t>
  </si>
  <si>
    <t>Roy Cole</t>
  </si>
  <si>
    <t>Andrew Robinson</t>
  </si>
  <si>
    <t>Brandon Murphy</t>
  </si>
  <si>
    <t>Arthur Henderson</t>
  </si>
  <si>
    <t>Ryan Boyd</t>
  </si>
  <si>
    <t>Charles Ross</t>
  </si>
  <si>
    <t>Adam Ryan</t>
  </si>
  <si>
    <t>Robert Duncan</t>
  </si>
  <si>
    <t>David Reed</t>
  </si>
  <si>
    <t>Joshua Bowman</t>
  </si>
  <si>
    <t>Gerald Bennett</t>
  </si>
  <si>
    <t>Pamela Ortiz</t>
  </si>
  <si>
    <t>Virginia Sanders</t>
  </si>
  <si>
    <t>Rose Hart</t>
  </si>
  <si>
    <t>Matthew Martin</t>
  </si>
  <si>
    <t>Lillian Bishop</t>
  </si>
  <si>
    <t>Annie Pierce</t>
  </si>
  <si>
    <t>Charles Freeman</t>
  </si>
  <si>
    <t>Harry Weaver</t>
  </si>
  <si>
    <t>Andrew Hicks</t>
  </si>
  <si>
    <t>Jack Price</t>
  </si>
  <si>
    <t>Peter Bradley</t>
  </si>
  <si>
    <t>Harry Price</t>
  </si>
  <si>
    <t>Brian Collins</t>
  </si>
  <si>
    <t>Walter Burns</t>
  </si>
  <si>
    <t>Harold Howell</t>
  </si>
  <si>
    <t>Antonio Lawrence</t>
  </si>
  <si>
    <t>Roy Stewart</t>
  </si>
  <si>
    <t>John Jacobs</t>
  </si>
  <si>
    <t>Larry Price</t>
  </si>
  <si>
    <t>Michael Ward</t>
  </si>
  <si>
    <t>Ronald Dean</t>
  </si>
  <si>
    <t>Carlos Spencer</t>
  </si>
  <si>
    <t>Maria Crawford</t>
  </si>
  <si>
    <t>Sean Gilbert</t>
  </si>
  <si>
    <t>Chris Riley</t>
  </si>
  <si>
    <t>Patrick Clark</t>
  </si>
  <si>
    <t>Harry Turner</t>
  </si>
  <si>
    <t>Scott Ford</t>
  </si>
  <si>
    <t>Mark Lopez</t>
  </si>
  <si>
    <t>Harold Black</t>
  </si>
  <si>
    <t>Larry Sullivan</t>
  </si>
  <si>
    <t>Teresa West</t>
  </si>
  <si>
    <t>Willie Sims</t>
  </si>
  <si>
    <t>Philip Scott</t>
  </si>
  <si>
    <t>Jeffrey Washington</t>
  </si>
  <si>
    <t>Justin Hayes</t>
  </si>
  <si>
    <t>Martin Sims</t>
  </si>
  <si>
    <t>Shawn King</t>
  </si>
  <si>
    <t>Lawrence Evans</t>
  </si>
  <si>
    <t>Martha Hernandez</t>
  </si>
  <si>
    <t>Dorothy Bowman</t>
  </si>
  <si>
    <t>Russell Powell</t>
  </si>
  <si>
    <t>Carlos Jenkins</t>
  </si>
  <si>
    <t>Jonathan Bradley</t>
  </si>
  <si>
    <t>Craig Ramirez</t>
  </si>
  <si>
    <t>Nicholas Coleman</t>
  </si>
  <si>
    <t>Gary Sanchez</t>
  </si>
  <si>
    <t>Anthony Adams</t>
  </si>
  <si>
    <t>William Wood</t>
  </si>
  <si>
    <t>David Collins</t>
  </si>
  <si>
    <t>Brian Barnes</t>
  </si>
  <si>
    <t>Carl Jacobs</t>
  </si>
  <si>
    <t>Christopher Simmons</t>
  </si>
  <si>
    <t>Paul Howard</t>
  </si>
  <si>
    <t>Bobby Knight</t>
  </si>
  <si>
    <t>Todd Robinson</t>
  </si>
  <si>
    <t>Christopher Berry</t>
  </si>
  <si>
    <t>Jesse Gomez</t>
  </si>
  <si>
    <t>Billy Webb</t>
  </si>
  <si>
    <t>Doris Gutierrez</t>
  </si>
  <si>
    <t>Thomas Rivera</t>
  </si>
  <si>
    <t>Frances White</t>
  </si>
  <si>
    <t>Billy Bradley</t>
  </si>
  <si>
    <t>Eugene West</t>
  </si>
  <si>
    <t>Donald Armstrong</t>
  </si>
  <si>
    <t>Ashley Gomez</t>
  </si>
  <si>
    <t>Robert Henderson</t>
  </si>
  <si>
    <t>Peter Hunter</t>
  </si>
  <si>
    <t>Richard Carter</t>
  </si>
  <si>
    <t>Robert Lewis</t>
  </si>
  <si>
    <t>Norma Medina</t>
  </si>
  <si>
    <t>Edward Thompson</t>
  </si>
  <si>
    <t>Earl Jordan</t>
  </si>
  <si>
    <t>Sean Wagner</t>
  </si>
  <si>
    <t>Nicholas Morris</t>
  </si>
  <si>
    <t>Randy Ward</t>
  </si>
  <si>
    <t>Clarence Burns</t>
  </si>
  <si>
    <t>Tammy Franklin</t>
  </si>
  <si>
    <t>Juan Ruiz</t>
  </si>
  <si>
    <t>Adam Ward</t>
  </si>
  <si>
    <t>David Vasquez</t>
  </si>
  <si>
    <t>Victor Rogers</t>
  </si>
  <si>
    <t>Clarence Hunt</t>
  </si>
  <si>
    <t>Victor Hunt</t>
  </si>
  <si>
    <t>Richard Martin</t>
  </si>
  <si>
    <t>Phillip Snyder</t>
  </si>
  <si>
    <t>Laura Jacobs</t>
  </si>
  <si>
    <t>Beverly Mendoza</t>
  </si>
  <si>
    <t>Johnny Rivera</t>
  </si>
  <si>
    <t>Harry Harris</t>
  </si>
  <si>
    <t>Albert Ward</t>
  </si>
  <si>
    <t>Charles Reynolds</t>
  </si>
  <si>
    <t>Joseph Castillo</t>
  </si>
  <si>
    <t>Johnny Ortiz</t>
  </si>
  <si>
    <t>Scott Alvarez</t>
  </si>
  <si>
    <t>Lawrence Allen</t>
  </si>
  <si>
    <t>Andrew Parker</t>
  </si>
  <si>
    <t>Bruce Wells</t>
  </si>
  <si>
    <t>Samuel Burns</t>
  </si>
  <si>
    <t>Ralph Hicks</t>
  </si>
  <si>
    <t>Fred Parker</t>
  </si>
  <si>
    <t>George Bradley</t>
  </si>
  <si>
    <t>Charles Ortiz</t>
  </si>
  <si>
    <t>Edward Rice</t>
  </si>
  <si>
    <t>Gregory Russell</t>
  </si>
  <si>
    <t>David Wilson</t>
  </si>
  <si>
    <t>Joshua Sanders</t>
  </si>
  <si>
    <t>Catherine Jackson</t>
  </si>
  <si>
    <t>Jonathan Bowman</t>
  </si>
  <si>
    <t>Jose Carr</t>
  </si>
  <si>
    <t>Sarah Hall</t>
  </si>
  <si>
    <t>Jason Howard</t>
  </si>
  <si>
    <t>Terry Fuller</t>
  </si>
  <si>
    <t>Larry Carroll</t>
  </si>
  <si>
    <t>Ronald Sanders</t>
  </si>
  <si>
    <t>Kevin Hernandez</t>
  </si>
  <si>
    <t>Nicholas Tucker</t>
  </si>
  <si>
    <t>Stephen Snyder</t>
  </si>
  <si>
    <t>Paul Gilbert</t>
  </si>
  <si>
    <t>Joe Day</t>
  </si>
  <si>
    <t>Peter Burke</t>
  </si>
  <si>
    <t>Jennifer Ford</t>
  </si>
  <si>
    <t>Johnny Ramirez</t>
  </si>
  <si>
    <t>Joe Morris</t>
  </si>
  <si>
    <t>Matthew Anderson</t>
  </si>
  <si>
    <t>Donald Nguyen</t>
  </si>
  <si>
    <t>Johnny Payne</t>
  </si>
  <si>
    <t>Laura Wilson</t>
  </si>
  <si>
    <t>Martin Gibson</t>
  </si>
  <si>
    <t>Kathleen Morrison</t>
  </si>
  <si>
    <t>Walter Day</t>
  </si>
  <si>
    <t>Benjamin Long</t>
  </si>
  <si>
    <t>Barbara Reid</t>
  </si>
  <si>
    <t>Anthony Snyder</t>
  </si>
  <si>
    <t>Joseph Carr</t>
  </si>
  <si>
    <t>Brandon Carr</t>
  </si>
  <si>
    <t>Todd Gonzalez</t>
  </si>
  <si>
    <t>Phillip Patterson</t>
  </si>
  <si>
    <t>Jeremy Romero</t>
  </si>
  <si>
    <t>Joshua Murphy</t>
  </si>
  <si>
    <t>Howard Rice</t>
  </si>
  <si>
    <t>Jesse Cook</t>
  </si>
  <si>
    <t>Catherine Hanson</t>
  </si>
  <si>
    <t>Lori Woods</t>
  </si>
  <si>
    <t>Walter Martin</t>
  </si>
  <si>
    <t>Johnny Gutierrez</t>
  </si>
  <si>
    <t>Nicholas Ortiz</t>
  </si>
  <si>
    <t>Victor Holmes</t>
  </si>
  <si>
    <t>Phillip Webb</t>
  </si>
  <si>
    <t>Charles Gardner</t>
  </si>
  <si>
    <t>Eugene Gibson</t>
  </si>
  <si>
    <t>James Watson</t>
  </si>
  <si>
    <t>Donald Stanley</t>
  </si>
  <si>
    <t>Robert Oatley Signature Chardonnay 2013</t>
  </si>
  <si>
    <t>The White Knight Sauvignon Blanc 2014</t>
  </si>
  <si>
    <t>Stephen Miller</t>
  </si>
  <si>
    <t>Benjamin Larson</t>
  </si>
  <si>
    <t>Lucky Chardonnay 2012</t>
  </si>
  <si>
    <t>Johnny Moreno</t>
  </si>
  <si>
    <t>Jesse Mcdonald</t>
  </si>
  <si>
    <t>St. Supery Sauvignon Blanc 2015</t>
  </si>
  <si>
    <t>Matthew Bryant</t>
  </si>
  <si>
    <t>Justin Ford</t>
  </si>
  <si>
    <t>Antonio Robinson</t>
  </si>
  <si>
    <t>Nancy Lane</t>
  </si>
  <si>
    <t>Earl Alvarez</t>
  </si>
  <si>
    <t>Louis Ramirez</t>
  </si>
  <si>
    <t>Jose Lewis</t>
  </si>
  <si>
    <t>Jimmy Sullivan</t>
  </si>
  <si>
    <t>Walter Young</t>
  </si>
  <si>
    <t>George Stephens</t>
  </si>
  <si>
    <t>Irene Adams</t>
  </si>
  <si>
    <t>Daniel Butler</t>
  </si>
  <si>
    <t>Henry Ray</t>
  </si>
  <si>
    <t>Walter Richards</t>
  </si>
  <si>
    <t>Karen Schmidt</t>
  </si>
  <si>
    <t>Frank Fields</t>
  </si>
  <si>
    <t>Julia Cook</t>
  </si>
  <si>
    <t>Gary Stephens</t>
  </si>
  <si>
    <t>Gary Jordan</t>
  </si>
  <si>
    <t>Alan Murray</t>
  </si>
  <si>
    <t>Ryan Davis</t>
  </si>
  <si>
    <t>John Gordon</t>
  </si>
  <si>
    <t>Bobby Scott</t>
  </si>
  <si>
    <t>Cloudy Bay Sauvignon Blanc 2015</t>
  </si>
  <si>
    <t>Antonio Barnes</t>
  </si>
  <si>
    <t>Harold Fox</t>
  </si>
  <si>
    <t>Jimmy Alvarez</t>
  </si>
  <si>
    <t>Earl Hanson</t>
  </si>
  <si>
    <t>Deborah Robertson</t>
  </si>
  <si>
    <t>Justin Gonzales</t>
  </si>
  <si>
    <t>George Coleman</t>
  </si>
  <si>
    <t>Jerry Shaw</t>
  </si>
  <si>
    <t>Mercer Canyons Chardonnay 2013</t>
  </si>
  <si>
    <t>Howard Watson</t>
  </si>
  <si>
    <t>Douglas Alvarez</t>
  </si>
  <si>
    <t>Joshua Murray</t>
  </si>
  <si>
    <t>Fred Peterson</t>
  </si>
  <si>
    <t>Fred Cooper</t>
  </si>
  <si>
    <t>Gloria Gardner</t>
  </si>
  <si>
    <t>Martin Bell</t>
  </si>
  <si>
    <t>James Mcdonald</t>
  </si>
  <si>
    <t>Lillian Evans</t>
  </si>
  <si>
    <t>Ralph Sanders</t>
  </si>
  <si>
    <t>Matthew Chapman</t>
  </si>
  <si>
    <t>Martin Hill</t>
  </si>
  <si>
    <t>Sarah Flores</t>
  </si>
  <si>
    <t>Kenneth Peters</t>
  </si>
  <si>
    <t>Steven Berry</t>
  </si>
  <si>
    <t>Thomas Meyer</t>
  </si>
  <si>
    <t>Willie Black</t>
  </si>
  <si>
    <t>Martin Freeman</t>
  </si>
  <si>
    <t>Steve Wilson</t>
  </si>
  <si>
    <t>Heather Greene</t>
  </si>
  <si>
    <t>Frank Diaz</t>
  </si>
  <si>
    <t>Jack Fox</t>
  </si>
  <si>
    <t>Larry Ross</t>
  </si>
  <si>
    <t>Tammy Burton</t>
  </si>
  <si>
    <t>Randy Rose</t>
  </si>
  <si>
    <t>Jimmy Graham</t>
  </si>
  <si>
    <t>Carol Patterson</t>
  </si>
  <si>
    <t>Phyllis Hicks</t>
  </si>
  <si>
    <t>George Reyes</t>
  </si>
  <si>
    <t>Susan Ford</t>
  </si>
  <si>
    <t>Clarence Romero</t>
  </si>
  <si>
    <t>Bruce King</t>
  </si>
  <si>
    <t>Aaron Vasquez</t>
  </si>
  <si>
    <t>Frank Carter</t>
  </si>
  <si>
    <t>Adam Grant</t>
  </si>
  <si>
    <t>Timothy Andrews</t>
  </si>
  <si>
    <t>William Gilbert</t>
  </si>
  <si>
    <t>Scott Cooper</t>
  </si>
  <si>
    <t>Gerald Wagner</t>
  </si>
  <si>
    <t>Willie Reyes</t>
  </si>
  <si>
    <t>Jose Hughes</t>
  </si>
  <si>
    <t>Annie Bishop</t>
  </si>
  <si>
    <t>Alan Stewart</t>
  </si>
  <si>
    <t>Deborah Reid</t>
  </si>
  <si>
    <t>Victor Rice</t>
  </si>
  <si>
    <t>Rebecca Kennedy</t>
  </si>
  <si>
    <t>Bruce Bishop</t>
  </si>
  <si>
    <t>Samuel Martinez</t>
  </si>
  <si>
    <t>Bobby Stephens</t>
  </si>
  <si>
    <t>Wanda Foster</t>
  </si>
  <si>
    <t>Carl Thomas</t>
  </si>
  <si>
    <t>Jack Roberts</t>
  </si>
  <si>
    <t>Alice Marshall</t>
  </si>
  <si>
    <t>Todd Gilbert</t>
  </si>
  <si>
    <t>Douglas Ruiz</t>
  </si>
  <si>
    <t>Wanda Morris</t>
  </si>
  <si>
    <t>Sandra Ortiz</t>
  </si>
  <si>
    <t>Theresa Washington</t>
  </si>
  <si>
    <t>Albert Hill</t>
  </si>
  <si>
    <t>Paul Owens</t>
  </si>
  <si>
    <t>Barbara Wells</t>
  </si>
  <si>
    <t>Joe Coleman</t>
  </si>
  <si>
    <t>Daniel Collins</t>
  </si>
  <si>
    <t>Ernest Diaz</t>
  </si>
  <si>
    <t>Stephen Wallace</t>
  </si>
  <si>
    <t>Stephen Taylor</t>
  </si>
  <si>
    <t>Shawn Morales</t>
  </si>
  <si>
    <t>James Ford</t>
  </si>
  <si>
    <t>Matthew Rose</t>
  </si>
  <si>
    <t>Nicholas Reid</t>
  </si>
  <si>
    <t>Shirley Adams</t>
  </si>
  <si>
    <t>Albert Wagner</t>
  </si>
  <si>
    <t>Jonathan Vasquez</t>
  </si>
  <si>
    <t>Tina Hicks</t>
  </si>
  <si>
    <t>Antonio Carroll</t>
  </si>
  <si>
    <t>Shawn Snyder</t>
  </si>
  <si>
    <t>Earl Ryan</t>
  </si>
  <si>
    <t>Martin Sullivan</t>
  </si>
  <si>
    <t>Clarence Banks</t>
  </si>
  <si>
    <t>Peter Baker</t>
  </si>
  <si>
    <t>Phyllis Woods</t>
  </si>
  <si>
    <t>Kevin Oliver</t>
  </si>
  <si>
    <t>Philip Robertson</t>
  </si>
  <si>
    <t>Diana Taylor</t>
  </si>
  <si>
    <t>Nicholas Day</t>
  </si>
  <si>
    <t>Eugene Green</t>
  </si>
  <si>
    <t>Adam Richardson</t>
  </si>
  <si>
    <t>Walter Watkins</t>
  </si>
  <si>
    <t>Adam Larson</t>
  </si>
  <si>
    <t>Jimmy Lane</t>
  </si>
  <si>
    <t>Peter Rodriguez</t>
  </si>
  <si>
    <t>Bobby Perkins</t>
  </si>
  <si>
    <t>Carolyn Pierce</t>
  </si>
  <si>
    <t>Judith Garrett</t>
  </si>
  <si>
    <t>Arthur Alvarez</t>
  </si>
  <si>
    <t>Grgich Hills Chardonnay 2012</t>
  </si>
  <si>
    <t>Gregory Murray</t>
  </si>
  <si>
    <t>Henry Hayes</t>
  </si>
  <si>
    <t>Wayne Butler</t>
  </si>
  <si>
    <t>Jose Johnson</t>
  </si>
  <si>
    <t>Terry Knight</t>
  </si>
  <si>
    <t>Stephen Hall</t>
  </si>
  <si>
    <t>Jimmy Marshall</t>
  </si>
  <si>
    <t>Ernest Day</t>
  </si>
  <si>
    <t>Eric Gilbert</t>
  </si>
  <si>
    <t>Ryan Stevens</t>
  </si>
  <si>
    <t>Chardonnais Napa Valley Chardonnay 2013</t>
  </si>
  <si>
    <t>James Stewart</t>
  </si>
  <si>
    <t>Louise Medina</t>
  </si>
  <si>
    <t>Jerry Allen</t>
  </si>
  <si>
    <t>Patricia Hunt</t>
  </si>
  <si>
    <t>Bonnie Stone</t>
  </si>
  <si>
    <t>Johnny Wright</t>
  </si>
  <si>
    <t>Jeffrey Rivera</t>
  </si>
  <si>
    <t>Patrick Ryan</t>
  </si>
  <si>
    <t>Nancy Sullivan</t>
  </si>
  <si>
    <t>Robin Bell</t>
  </si>
  <si>
    <t>Marilyn Peterson</t>
  </si>
  <si>
    <t>Alan Garcia</t>
  </si>
  <si>
    <t>Victor Long</t>
  </si>
  <si>
    <t>Justin Martin</t>
  </si>
  <si>
    <t>Steve Edwards</t>
  </si>
  <si>
    <t>Dennis Simmons</t>
  </si>
  <si>
    <t>Jesse Bradley</t>
  </si>
  <si>
    <t>Joshua Duncan</t>
  </si>
  <si>
    <t>Jason Crawford</t>
  </si>
  <si>
    <t>Roy Morgan</t>
  </si>
  <si>
    <t>Andrew Dunn</t>
  </si>
  <si>
    <t>Rose Barnes</t>
  </si>
  <si>
    <t>Willie Day</t>
  </si>
  <si>
    <t>Ronald Stewart</t>
  </si>
  <si>
    <t>Peter Nguyen</t>
  </si>
  <si>
    <t>Gregory Hanson</t>
  </si>
  <si>
    <t>Heather Hart</t>
  </si>
  <si>
    <t>Wayne Mitchell</t>
  </si>
  <si>
    <t>Christine Daniels</t>
  </si>
  <si>
    <t>Randy Garza</t>
  </si>
  <si>
    <t>Melissa Garcia</t>
  </si>
  <si>
    <t>Earl Grant</t>
  </si>
  <si>
    <t>Philip Hart</t>
  </si>
  <si>
    <t>Dorothy Baker</t>
  </si>
  <si>
    <t>Matthew Austin</t>
  </si>
  <si>
    <t>Alan Mitchell</t>
  </si>
  <si>
    <t>Tammy Chapman</t>
  </si>
  <si>
    <t>Bobby Matthews</t>
  </si>
  <si>
    <t>Alan Black</t>
  </si>
  <si>
    <t>Stephen Mccoy</t>
  </si>
  <si>
    <t>Brian Rivera</t>
  </si>
  <si>
    <t>Jose Allen</t>
  </si>
  <si>
    <t>Matthew Thompson</t>
  </si>
  <si>
    <t>Martin Nelson</t>
  </si>
  <si>
    <t>Juan Hunt</t>
  </si>
  <si>
    <t>Emily Davis</t>
  </si>
  <si>
    <t>Jason Owens</t>
  </si>
  <si>
    <t>Michelle Kelly</t>
  </si>
  <si>
    <t>Roy Williams</t>
  </si>
  <si>
    <t>Antonio Ellis</t>
  </si>
  <si>
    <t>Joseph Hicks</t>
  </si>
  <si>
    <t>Ryan Bishop</t>
  </si>
  <si>
    <t>Ronald White</t>
  </si>
  <si>
    <t>Patrick Stewart</t>
  </si>
  <si>
    <t>Eugene Butler</t>
  </si>
  <si>
    <t>Raymond Rogers</t>
  </si>
  <si>
    <t>Sarah Spencer</t>
  </si>
  <si>
    <t>Louis Chavez</t>
  </si>
  <si>
    <t>Jason Diaz</t>
  </si>
  <si>
    <t>Patrick Peterson</t>
  </si>
  <si>
    <t>Wanda Williamson</t>
  </si>
  <si>
    <t>Bobby Jordan</t>
  </si>
  <si>
    <t>Larry Warren</t>
  </si>
  <si>
    <t>Judith Stone</t>
  </si>
  <si>
    <t>Andrew Walker</t>
  </si>
  <si>
    <t>Sean Rogers</t>
  </si>
  <si>
    <t>Nicholas Price</t>
  </si>
  <si>
    <t>Mark Harris</t>
  </si>
  <si>
    <t>James Fox</t>
  </si>
  <si>
    <t>Earl Moore</t>
  </si>
  <si>
    <t>Kenneth Walker</t>
  </si>
  <si>
    <t>Anthony Ferguson</t>
  </si>
  <si>
    <t>Earl Carr</t>
  </si>
  <si>
    <t>Johnny Tucker</t>
  </si>
  <si>
    <t>Earl Phillips</t>
  </si>
  <si>
    <t>Timothy Lee</t>
  </si>
  <si>
    <t>Brian Hart</t>
  </si>
  <si>
    <t>Antonio Hall</t>
  </si>
  <si>
    <t>Brian Payne</t>
  </si>
  <si>
    <t>Edward Bowman</t>
  </si>
  <si>
    <t>Eric Washington</t>
  </si>
  <si>
    <t>Patricia Bishop</t>
  </si>
  <si>
    <t>Ernest Powell</t>
  </si>
  <si>
    <t>Earl Wilson</t>
  </si>
  <si>
    <t>Jane Stone</t>
  </si>
  <si>
    <t>Bruce Kim</t>
  </si>
  <si>
    <t>Earl Watson</t>
  </si>
  <si>
    <t>Henry Campbell</t>
  </si>
  <si>
    <t>Gary Knight</t>
  </si>
  <si>
    <t>Timothy Garza</t>
  </si>
  <si>
    <t>Martin Bowman</t>
  </si>
  <si>
    <t>Albert Torres</t>
  </si>
  <si>
    <t>Ralph Rivera</t>
  </si>
  <si>
    <t>Louis Ortiz</t>
  </si>
  <si>
    <t>John Sanchez</t>
  </si>
  <si>
    <t>Fred Turner</t>
  </si>
  <si>
    <t>Lawrence Dixon</t>
  </si>
  <si>
    <t>Kathy Graham</t>
  </si>
  <si>
    <t>Samuel Bennett</t>
  </si>
  <si>
    <t>Roger Greene</t>
  </si>
  <si>
    <t>Joe Gonzalez</t>
  </si>
  <si>
    <t>Michelle Andrews</t>
  </si>
  <si>
    <t>Bobby Henderson</t>
  </si>
  <si>
    <t>William Evans</t>
  </si>
  <si>
    <t>Willie Austin</t>
  </si>
  <si>
    <t>Mark Armstrong</t>
  </si>
  <si>
    <t>Charles Lane</t>
  </si>
  <si>
    <t>Carl Gilbert</t>
  </si>
  <si>
    <t>Gerald Adams</t>
  </si>
  <si>
    <t>Emily Medina</t>
  </si>
  <si>
    <t>Beverly Hart</t>
  </si>
  <si>
    <t>Larry Richardson</t>
  </si>
  <si>
    <t>Sean Shaw</t>
  </si>
  <si>
    <t>Frank Graham</t>
  </si>
  <si>
    <t>Charles Frazier</t>
  </si>
  <si>
    <t>Adam Griffin</t>
  </si>
  <si>
    <t>Janet Black</t>
  </si>
  <si>
    <t>David Garcia</t>
  </si>
  <si>
    <t>Dennis Jackson</t>
  </si>
  <si>
    <t>Timothy Sanders</t>
  </si>
  <si>
    <t>Christine Fisher</t>
  </si>
  <si>
    <t>Kevin Alexander</t>
  </si>
  <si>
    <t>Denise Russell</t>
  </si>
  <si>
    <t>Scott James</t>
  </si>
  <si>
    <t>Gerald Stephens</t>
  </si>
  <si>
    <t>Mark Rose</t>
  </si>
  <si>
    <t>Craig Wright</t>
  </si>
  <si>
    <t>Joe Myers</t>
  </si>
  <si>
    <t>Wanda Wilson</t>
  </si>
  <si>
    <t>Patrick Davis</t>
  </si>
  <si>
    <t>Brian Hernandez</t>
  </si>
  <si>
    <t>Donald Rodriguez</t>
  </si>
  <si>
    <t>James Dixon</t>
  </si>
  <si>
    <t>Cheryl Rogers</t>
  </si>
  <si>
    <t>Terry Garrett</t>
  </si>
  <si>
    <t>Jimmy Nichols</t>
  </si>
  <si>
    <t>Raymond Bishop</t>
  </si>
  <si>
    <t>Jeremy Phillips</t>
  </si>
  <si>
    <t>Joshua Evans</t>
  </si>
  <si>
    <t>Donald Simmons</t>
  </si>
  <si>
    <t>Jason Perkins</t>
  </si>
  <si>
    <t>Wayne Hayes</t>
  </si>
  <si>
    <t>Margaret Bailey</t>
  </si>
  <si>
    <t>Jerry Bell</t>
  </si>
  <si>
    <t>Roger Owens</t>
  </si>
  <si>
    <t>Andrew Black</t>
  </si>
  <si>
    <t>Jason Adams</t>
  </si>
  <si>
    <t>Philip Martin</t>
  </si>
  <si>
    <t>Louise Carr</t>
  </si>
  <si>
    <t>Henry Jenkins</t>
  </si>
  <si>
    <t>Joshua Green</t>
  </si>
  <si>
    <t>Henry Porter</t>
  </si>
  <si>
    <t>Susan Stewart</t>
  </si>
  <si>
    <t>Daniel Dixon</t>
  </si>
  <si>
    <t>Charles Robertson</t>
  </si>
  <si>
    <t>Bobby Garza</t>
  </si>
  <si>
    <t>Bruce Hawkins</t>
  </si>
  <si>
    <t>Henry Boyd</t>
  </si>
  <si>
    <t>Juan Foster</t>
  </si>
  <si>
    <t>Gregory Payne</t>
  </si>
  <si>
    <t>Jason Duncan</t>
  </si>
  <si>
    <t>Eugene Hall</t>
  </si>
  <si>
    <t>Louise Morrison</t>
  </si>
  <si>
    <t>Jean Morris</t>
  </si>
  <si>
    <t>Samuel Adams</t>
  </si>
  <si>
    <t>Denise Morgan</t>
  </si>
  <si>
    <t>Adam Clark</t>
  </si>
  <si>
    <t>Jimmy Day</t>
  </si>
  <si>
    <t>Evelyn Kim</t>
  </si>
  <si>
    <t>Bobby Sullivan</t>
  </si>
  <si>
    <t>Brandon Hernandez</t>
  </si>
  <si>
    <t>Robin Watkins</t>
  </si>
  <si>
    <t>Kathleen Hill</t>
  </si>
  <si>
    <t>Larry Jacobs</t>
  </si>
  <si>
    <t>Ernest Palmer</t>
  </si>
  <si>
    <t>Gregory James</t>
  </si>
  <si>
    <t>Clarence Wells</t>
  </si>
  <si>
    <t>Edward Greene</t>
  </si>
  <si>
    <t>Charles Hunter</t>
  </si>
  <si>
    <t>Scott Ruiz</t>
  </si>
  <si>
    <t>Joyce Mason</t>
  </si>
  <si>
    <t>Jonathan Campbell</t>
  </si>
  <si>
    <t>Larry Hunter</t>
  </si>
  <si>
    <t>Mark Duncan</t>
  </si>
  <si>
    <t>Jerry Welch</t>
  </si>
  <si>
    <t>Johnny Brown</t>
  </si>
  <si>
    <t>Alan Duncan</t>
  </si>
  <si>
    <t>Jesse Moreno</t>
  </si>
  <si>
    <t>Clarence Sanders</t>
  </si>
  <si>
    <t>Raymond Cox</t>
  </si>
  <si>
    <t>John Harvey</t>
  </si>
  <si>
    <t>Kathy Myers</t>
  </si>
  <si>
    <t>Giesen Sauvignon Blanc 2014</t>
  </si>
  <si>
    <t>Gary Williamson</t>
  </si>
  <si>
    <t>Eric King</t>
  </si>
  <si>
    <t>Richard Oliver</t>
  </si>
  <si>
    <t>Jeffrey Dixon</t>
  </si>
  <si>
    <t>Carlos Welch</t>
  </si>
  <si>
    <t>Joseph Crawford</t>
  </si>
  <si>
    <t>Juan Hernandez</t>
  </si>
  <si>
    <t>Anthony Moreno</t>
  </si>
  <si>
    <t>Jeffrey Carpenter</t>
  </si>
  <si>
    <t>Stephen Walker</t>
  </si>
  <si>
    <t>Roy Hart</t>
  </si>
  <si>
    <t>Debra Montgomery</t>
  </si>
  <si>
    <t>Earl Ruiz</t>
  </si>
  <si>
    <t>Paula Long</t>
  </si>
  <si>
    <t>Ralph Dunn</t>
  </si>
  <si>
    <t>Jonathan Ramos</t>
  </si>
  <si>
    <t>Bruce Hanson</t>
  </si>
  <si>
    <t>Gerald Owens</t>
  </si>
  <si>
    <t>Sara Stone</t>
  </si>
  <si>
    <t>Edward Gomez</t>
  </si>
  <si>
    <t>Chris Carr</t>
  </si>
  <si>
    <t>Douglas Parker</t>
  </si>
  <si>
    <t>Jose Taylor</t>
  </si>
  <si>
    <t>Jimmy Garcia</t>
  </si>
  <si>
    <t>Barbara Flores</t>
  </si>
  <si>
    <t>Randy Fuller</t>
  </si>
  <si>
    <t>Raymond Lawrence</t>
  </si>
  <si>
    <t>Nicholas Gonzales</t>
  </si>
  <si>
    <t>Ronald Baker</t>
  </si>
  <si>
    <t>Gerald Harvey</t>
  </si>
  <si>
    <t>Aaron West</t>
  </si>
  <si>
    <t>Janice Hernandez</t>
  </si>
  <si>
    <t>Jason Thompson</t>
  </si>
  <si>
    <t>Joshua Young</t>
  </si>
  <si>
    <t>Phillip Lewis</t>
  </si>
  <si>
    <t>Steven Gordon</t>
  </si>
  <si>
    <t>Brian Perkins</t>
  </si>
  <si>
    <t>Craig Grant</t>
  </si>
  <si>
    <t>Michael Frazier</t>
  </si>
  <si>
    <t>Henry Collins</t>
  </si>
  <si>
    <t>Matthew Moore</t>
  </si>
  <si>
    <t>Juan Jackson</t>
  </si>
  <si>
    <t>Clarence Bishop</t>
  </si>
  <si>
    <t>Ruth Martin</t>
  </si>
  <si>
    <t>Rachel Black</t>
  </si>
  <si>
    <t>Steven Ortiz</t>
  </si>
  <si>
    <t>Bruce Stone</t>
  </si>
  <si>
    <t>Sarah Brooks</t>
  </si>
  <si>
    <t>Scott Patterson</t>
  </si>
  <si>
    <t>Carolyn Davis</t>
  </si>
  <si>
    <t>David Graham</t>
  </si>
  <si>
    <t>Richard Turner</t>
  </si>
  <si>
    <t>Harold Bell</t>
  </si>
  <si>
    <t>John Hill</t>
  </si>
  <si>
    <t>Kevin Reyes</t>
  </si>
  <si>
    <t>Timothy Cox</t>
  </si>
  <si>
    <t>Bruce Bradley</t>
  </si>
  <si>
    <t>Matthew James</t>
  </si>
  <si>
    <t>Barbara Fowler</t>
  </si>
  <si>
    <t>Raymond Burns</t>
  </si>
  <si>
    <t>Christine White</t>
  </si>
  <si>
    <t>Ralph Meyer</t>
  </si>
  <si>
    <t>Paul Long</t>
  </si>
  <si>
    <t>Steve Moreno</t>
  </si>
  <si>
    <t>Douglas Wagner</t>
  </si>
  <si>
    <t>Carlos James</t>
  </si>
  <si>
    <t>Justin Campbell</t>
  </si>
  <si>
    <t>Carol Black</t>
  </si>
  <si>
    <t>Benjamin Fisher</t>
  </si>
  <si>
    <t>Jeffrey Rose</t>
  </si>
  <si>
    <t>Beverly Palmer</t>
  </si>
  <si>
    <t>Julie Alexander</t>
  </si>
  <si>
    <t>Laura Wheeler</t>
  </si>
  <si>
    <t>Chris Carroll</t>
  </si>
  <si>
    <t>Ralph Spencer</t>
  </si>
  <si>
    <t>Benjamin Roberts</t>
  </si>
  <si>
    <t>Howard Bell</t>
  </si>
  <si>
    <t>Shawn Medina</t>
  </si>
  <si>
    <t>Roy Moore</t>
  </si>
  <si>
    <t>Daniel Gonzales</t>
  </si>
  <si>
    <t>Samuel Bailey</t>
  </si>
  <si>
    <t>Albert Fernandez</t>
  </si>
  <si>
    <t>John Holmes</t>
  </si>
  <si>
    <t>Ralph Burton</t>
  </si>
  <si>
    <t>Justin James</t>
  </si>
  <si>
    <t>Chris Sims</t>
  </si>
  <si>
    <t>Charles Schmidt</t>
  </si>
  <si>
    <t>Eric Webb</t>
  </si>
  <si>
    <t>Terry Gutierrez</t>
  </si>
  <si>
    <t>Harold Campbell</t>
  </si>
  <si>
    <t>Dennis Larson</t>
  </si>
  <si>
    <t>Justin Jacobs</t>
  </si>
  <si>
    <t>Richard Ryan</t>
  </si>
  <si>
    <t>Keith Stone</t>
  </si>
  <si>
    <t>Bobby King</t>
  </si>
  <si>
    <t>Steven Butler</t>
  </si>
  <si>
    <t>Ronald Bryant</t>
  </si>
  <si>
    <t>Paula Richards</t>
  </si>
  <si>
    <t>Arthur Payne</t>
  </si>
  <si>
    <t>Walter Bennett</t>
  </si>
  <si>
    <t>Jeremy Gray</t>
  </si>
  <si>
    <t>Raymond Morris</t>
  </si>
  <si>
    <t>Brian Mills</t>
  </si>
  <si>
    <t>Chris Marshall</t>
  </si>
  <si>
    <t>John Webb</t>
  </si>
  <si>
    <t>Carlos Meyer</t>
  </si>
  <si>
    <t>Willie Banks</t>
  </si>
  <si>
    <t>Joseph Foster</t>
  </si>
  <si>
    <t>Thomas Little</t>
  </si>
  <si>
    <t>Raymond Hart</t>
  </si>
  <si>
    <t>Nicole Wright</t>
  </si>
  <si>
    <t>Matthew Gilbert</t>
  </si>
  <si>
    <t>Ronald Lane</t>
  </si>
  <si>
    <t>Martin Johnston</t>
  </si>
  <si>
    <t>Deborah Thomas</t>
  </si>
  <si>
    <t>Gerald Bailey</t>
  </si>
  <si>
    <t>Antonio Wagner</t>
  </si>
  <si>
    <t>Benjamin Hernandez</t>
  </si>
  <si>
    <t>Bruce Brown</t>
  </si>
  <si>
    <t>Nicholas Willis</t>
  </si>
  <si>
    <t>Susan Wood</t>
  </si>
  <si>
    <t>Billy Greene</t>
  </si>
  <si>
    <t>Raymond Wood</t>
  </si>
  <si>
    <t>Jennifer Phillips</t>
  </si>
  <si>
    <t>Frank Stanley</t>
  </si>
  <si>
    <t>Lawrence Hudson</t>
  </si>
  <si>
    <t>Teresa Coleman</t>
  </si>
  <si>
    <t>Terry Hudson</t>
  </si>
  <si>
    <t>Larry Brown</t>
  </si>
  <si>
    <t>Randy Thompson</t>
  </si>
  <si>
    <t>Peter Fox</t>
  </si>
  <si>
    <t>Arthur Harrison</t>
  </si>
  <si>
    <t>Keith Palmer</t>
  </si>
  <si>
    <t>Dennis Gilbert</t>
  </si>
  <si>
    <t>James Adams</t>
  </si>
  <si>
    <t>Martha Wagner</t>
  </si>
  <si>
    <t>Gary Harper</t>
  </si>
  <si>
    <t>Mary Hudson</t>
  </si>
  <si>
    <t>David Gilbert</t>
  </si>
  <si>
    <t>Justin Lynch</t>
  </si>
  <si>
    <t>Larry Wallace</t>
  </si>
  <si>
    <t>Margaret Hawkins</t>
  </si>
  <si>
    <t>Dennis Martin</t>
  </si>
  <si>
    <t>Steven Alexander</t>
  </si>
  <si>
    <t>Antonio James</t>
  </si>
  <si>
    <t>Carl Watkins</t>
  </si>
  <si>
    <t>Sean Carter</t>
  </si>
  <si>
    <t>Aaron Gomez</t>
  </si>
  <si>
    <t>Antonio Garza</t>
  </si>
  <si>
    <t>Carlos Peterson</t>
  </si>
  <si>
    <t>Anthony Lopez</t>
  </si>
  <si>
    <t>Joshua Anderson</t>
  </si>
  <si>
    <t>Joe Olson</t>
  </si>
  <si>
    <t>Ernest Perry</t>
  </si>
  <si>
    <t>Mark Howard</t>
  </si>
  <si>
    <t>Alan Richardson</t>
  </si>
  <si>
    <t>Paul Lewis</t>
  </si>
  <si>
    <t>Kenneth West</t>
  </si>
  <si>
    <t>Antonio Young</t>
  </si>
  <si>
    <t>Albert Bishop</t>
  </si>
  <si>
    <t>Jesse Romero</t>
  </si>
  <si>
    <t>Steve Hall</t>
  </si>
  <si>
    <t>Christopher Bryant</t>
  </si>
  <si>
    <t>Kenneth Butler</t>
  </si>
  <si>
    <t>Ronald Freeman</t>
  </si>
  <si>
    <t>Douglas Reed</t>
  </si>
  <si>
    <t>Martin Parker</t>
  </si>
  <si>
    <t>Nicholas Bishop</t>
  </si>
  <si>
    <t>Ronald Bell</t>
  </si>
  <si>
    <t>Brenda Walker</t>
  </si>
  <si>
    <t>Ernest Howard</t>
  </si>
  <si>
    <t>Stephen Gonzales</t>
  </si>
  <si>
    <t>Brandon Howard</t>
  </si>
  <si>
    <t>Jesse Clark</t>
  </si>
  <si>
    <t>Victor Green</t>
  </si>
  <si>
    <t>Matthew Ortiz</t>
  </si>
  <si>
    <t>Larry Allen</t>
  </si>
  <si>
    <t>Antonio Sullivan</t>
  </si>
  <si>
    <t>Bruce Owens</t>
  </si>
  <si>
    <t>Carlos Fernandez</t>
  </si>
  <si>
    <t>Todd Bishop</t>
  </si>
  <si>
    <t>Stephanie Rice</t>
  </si>
  <si>
    <t>Charles Lynch</t>
  </si>
  <si>
    <t>Johnny Dean</t>
  </si>
  <si>
    <t>Walter Hudson</t>
  </si>
  <si>
    <t>Harry Hawkins</t>
  </si>
  <si>
    <t>Eric Rodriguez</t>
  </si>
  <si>
    <t>Rose Stephens</t>
  </si>
  <si>
    <t>Rose Dunn</t>
  </si>
  <si>
    <t>Lillian Stanley</t>
  </si>
  <si>
    <t>Paul Webb</t>
  </si>
  <si>
    <t>Linda Carter</t>
  </si>
  <si>
    <t>George Edwards</t>
  </si>
  <si>
    <t>Edward Stephens</t>
  </si>
  <si>
    <t>Aaron Carpenter</t>
  </si>
  <si>
    <t>Juan Reyes</t>
  </si>
  <si>
    <t>Arthur Brooks</t>
  </si>
  <si>
    <t>Larry Hill</t>
  </si>
  <si>
    <t>Shawn Chapman</t>
  </si>
  <si>
    <t>Keith Carroll</t>
  </si>
  <si>
    <t>Todd Nelson</t>
  </si>
  <si>
    <t>Virginia Richards</t>
  </si>
  <si>
    <t>Patrick Welch</t>
  </si>
  <si>
    <t>Patrick Ray</t>
  </si>
  <si>
    <t>Howard Alexander</t>
  </si>
  <si>
    <t>Nancy Welch</t>
  </si>
  <si>
    <t>Christopher Morris</t>
  </si>
  <si>
    <t>Ronald Fernandez</t>
  </si>
  <si>
    <t>Dennis Baker</t>
  </si>
  <si>
    <t>Willie Hicks</t>
  </si>
  <si>
    <t>Robert Mendoza</t>
  </si>
  <si>
    <t>Clarence Andrews</t>
  </si>
  <si>
    <t>Willie Richards</t>
  </si>
  <si>
    <t>Lillian Sanchez</t>
  </si>
  <si>
    <t>Howard Diaz</t>
  </si>
  <si>
    <t>Elizabeth Frazier</t>
  </si>
  <si>
    <t>Eric Gutierrez</t>
  </si>
  <si>
    <t>Jimmy Davis</t>
  </si>
  <si>
    <t>Bobby Franklin</t>
  </si>
  <si>
    <t>Ronald Wilson</t>
  </si>
  <si>
    <t>Anthony Brown</t>
  </si>
  <si>
    <t>Ernest Smith</t>
  </si>
  <si>
    <t>Patrick Freeman</t>
  </si>
  <si>
    <t>Henry Marshall</t>
  </si>
  <si>
    <t>Gerald Perkins</t>
  </si>
  <si>
    <t>Benjamin Owens</t>
  </si>
  <si>
    <t>Randy Carroll</t>
  </si>
  <si>
    <t>Paula Mason</t>
  </si>
  <si>
    <t>Kevin Watkins</t>
  </si>
  <si>
    <t>Jerry Simmons</t>
  </si>
  <si>
    <t>Judy Weaver</t>
  </si>
  <si>
    <t>Philip Kelly</t>
  </si>
  <si>
    <t>Shawn Bennett</t>
  </si>
  <si>
    <t>Judy Hernandez</t>
  </si>
  <si>
    <t>Gary Foster</t>
  </si>
  <si>
    <t>Gregory Lawson</t>
  </si>
  <si>
    <t>Alan Owens</t>
  </si>
  <si>
    <t>Alan Harris</t>
  </si>
  <si>
    <t>Andrew Gilbert</t>
  </si>
  <si>
    <t>Bonnie Hawkins</t>
  </si>
  <si>
    <t>Charles Harris</t>
  </si>
  <si>
    <t>George Watson</t>
  </si>
  <si>
    <t>Steven Brown</t>
  </si>
  <si>
    <t>Denise Watson</t>
  </si>
  <si>
    <t>Ruby Gray</t>
  </si>
  <si>
    <t>Clarence Nelson</t>
  </si>
  <si>
    <t>Paul Mason</t>
  </si>
  <si>
    <t>Charles Torres</t>
  </si>
  <si>
    <t>Earl Dunn</t>
  </si>
  <si>
    <t>Raymond Lane</t>
  </si>
  <si>
    <t>Samuel Wright</t>
  </si>
  <si>
    <t>Jose Stevens</t>
  </si>
  <si>
    <t>David Reyes</t>
  </si>
  <si>
    <t>Antonio Jacobs</t>
  </si>
  <si>
    <t>Larry Hall</t>
  </si>
  <si>
    <t>Ashley Griffin</t>
  </si>
  <si>
    <t>Jerry Reynolds</t>
  </si>
  <si>
    <t>Martin Gardner</t>
  </si>
  <si>
    <t>Alice Hernandez</t>
  </si>
  <si>
    <t>Thomas Nichols</t>
  </si>
  <si>
    <t>Michael Harper</t>
  </si>
  <si>
    <t>Albert Mills</t>
  </si>
  <si>
    <t>David Griffin</t>
  </si>
  <si>
    <t>Daniel Taylor</t>
  </si>
  <si>
    <t>Gary Mason</t>
  </si>
  <si>
    <t>Lawrence Ross</t>
  </si>
  <si>
    <t>Maria George</t>
  </si>
  <si>
    <t>Craig Wallace</t>
  </si>
  <si>
    <t>Johnny Baker</t>
  </si>
  <si>
    <t>Philip Fields</t>
  </si>
  <si>
    <t>Gerald Russell</t>
  </si>
  <si>
    <t>Sandra Diaz</t>
  </si>
  <si>
    <t>Jeffrey Andrews</t>
  </si>
  <si>
    <t>Jason Wright</t>
  </si>
  <si>
    <t>Frank Ortiz</t>
  </si>
  <si>
    <t>Ernest Alvarez</t>
  </si>
  <si>
    <t>Tina Elliott</t>
  </si>
  <si>
    <t>Gloria Myers</t>
  </si>
  <si>
    <t>Mark Howell</t>
  </si>
  <si>
    <t>Harold Lynch</t>
  </si>
  <si>
    <t>Antonio Williamson</t>
  </si>
  <si>
    <t>Ernest Chavez</t>
  </si>
  <si>
    <t>John Carter</t>
  </si>
  <si>
    <t>Amanda Cooper</t>
  </si>
  <si>
    <t>Paula Wood</t>
  </si>
  <si>
    <t>Martin Knight</t>
  </si>
  <si>
    <t>Timothy Allen</t>
  </si>
  <si>
    <t>Donald Weaver</t>
  </si>
  <si>
    <t>Jeffrey Allen</t>
  </si>
  <si>
    <t>Christopher Evans</t>
  </si>
  <si>
    <t>Fred Brown</t>
  </si>
  <si>
    <t>Keith Hernandez</t>
  </si>
  <si>
    <t>Peter Gonzalez</t>
  </si>
  <si>
    <t>Charles Armstrong</t>
  </si>
  <si>
    <t>Jonathan Burton</t>
  </si>
  <si>
    <t>Ralph Smith</t>
  </si>
  <si>
    <t>Paul Matthews</t>
  </si>
  <si>
    <t>Raymond Wallace</t>
  </si>
  <si>
    <t>Gerald Garza</t>
  </si>
  <si>
    <t>Stephen Hunter</t>
  </si>
  <si>
    <t>Steven Kelley</t>
  </si>
  <si>
    <t>Douglas Simpson</t>
  </si>
  <si>
    <t>Paul Porter</t>
  </si>
  <si>
    <t>Earl Campbell</t>
  </si>
  <si>
    <t>Todd Olson</t>
  </si>
  <si>
    <t>Keith Ramos</t>
  </si>
  <si>
    <t>Roger Williams</t>
  </si>
  <si>
    <t>Wanda Cooper</t>
  </si>
  <si>
    <t>Daniel Stewart</t>
  </si>
  <si>
    <t>Eric Mitchell</t>
  </si>
  <si>
    <t>Kevin Miller</t>
  </si>
  <si>
    <t>Larry Ramirez</t>
  </si>
  <si>
    <t>Keith Hayes</t>
  </si>
  <si>
    <t>Juan Morris</t>
  </si>
  <si>
    <t>Russell Reynolds</t>
  </si>
  <si>
    <t>Gerald Bryant</t>
  </si>
  <si>
    <t>Gregory Ryan</t>
  </si>
  <si>
    <t>John Chavez</t>
  </si>
  <si>
    <t>Wayne Spencer</t>
  </si>
  <si>
    <t>Phillip Spencer</t>
  </si>
  <si>
    <t>Robin Ferguson</t>
  </si>
  <si>
    <t>Samuel Ortiz</t>
  </si>
  <si>
    <t>Keith Scott</t>
  </si>
  <si>
    <t>Johnny Shaw</t>
  </si>
  <si>
    <t>Billy Stephens</t>
  </si>
  <si>
    <t>Justin Williams</t>
  </si>
  <si>
    <t>Roy Hayes</t>
  </si>
  <si>
    <t>Clarence Jacobs</t>
  </si>
  <si>
    <t>Carol Reid</t>
  </si>
  <si>
    <t>Raymond Gibson</t>
  </si>
  <si>
    <t>Kenneth Robertson</t>
  </si>
  <si>
    <t>Thomas Stephens</t>
  </si>
  <si>
    <t>Denise Knight</t>
  </si>
  <si>
    <t>Louis Kennedy</t>
  </si>
  <si>
    <t>Kevin Richardson</t>
  </si>
  <si>
    <t>Chris Brooks</t>
  </si>
  <si>
    <t>Douglas Reid</t>
  </si>
  <si>
    <t>Raymond Thompson</t>
  </si>
  <si>
    <t>Brian Walker</t>
  </si>
  <si>
    <t>Jeremy Ray</t>
  </si>
  <si>
    <t>Harry Greene</t>
  </si>
  <si>
    <t>Douglas Lane</t>
  </si>
  <si>
    <t>Johnny Dixon</t>
  </si>
  <si>
    <t>Jeffrey Carr</t>
  </si>
  <si>
    <t>Kevin Alvarez</t>
  </si>
  <si>
    <t>Daniel West</t>
  </si>
  <si>
    <t>Patrick Black</t>
  </si>
  <si>
    <t>Antonio Stevens</t>
  </si>
  <si>
    <t>Sara Wheeler</t>
  </si>
  <si>
    <t>Douglas Payne</t>
  </si>
  <si>
    <t>Linda Stevens</t>
  </si>
  <si>
    <t>Jennifer Rogers</t>
  </si>
  <si>
    <t>Shawn Perez</t>
  </si>
  <si>
    <t>John Stewart</t>
  </si>
  <si>
    <t>Joseph Ford</t>
  </si>
  <si>
    <t>Roy Peters</t>
  </si>
  <si>
    <t>Jesse Pierce</t>
  </si>
  <si>
    <t>Jack Powell</t>
  </si>
  <si>
    <t>Scott Nelson</t>
  </si>
  <si>
    <t>Kathleen Burton</t>
  </si>
  <si>
    <t>Bruce Stewart</t>
  </si>
  <si>
    <t>Adam Burns</t>
  </si>
  <si>
    <t>Douglas Gonzales</t>
  </si>
  <si>
    <t>Billy Harrison</t>
  </si>
  <si>
    <t>Daniel Boyd</t>
  </si>
  <si>
    <t>Mark Peters</t>
  </si>
  <si>
    <t>Daniel Russell</t>
  </si>
  <si>
    <t>Eugene Kim</t>
  </si>
  <si>
    <t>Fred Kelley</t>
  </si>
  <si>
    <t>Joseph Hawkins</t>
  </si>
  <si>
    <t>Jerry Greene</t>
  </si>
  <si>
    <t>Thomas Hanson</t>
  </si>
  <si>
    <t>Harry Wright</t>
  </si>
  <si>
    <t>Lawrence Knight</t>
  </si>
  <si>
    <t>Mildred Elliott</t>
  </si>
  <si>
    <t>Phillip Gordon</t>
  </si>
  <si>
    <t>Billy Alvarez</t>
  </si>
  <si>
    <t>Elizabeth Murray</t>
  </si>
  <si>
    <t>Jesse Richardson</t>
  </si>
  <si>
    <t>Sean Edwards</t>
  </si>
  <si>
    <t>Katherine Matthews</t>
  </si>
  <si>
    <t>Anthony Wilson</t>
  </si>
  <si>
    <t>Eric Myers</t>
  </si>
  <si>
    <t>Matthew Howell</t>
  </si>
  <si>
    <t>Bobby Hansen</t>
  </si>
  <si>
    <t>Chris Pierce</t>
  </si>
  <si>
    <t>Catherine Shaw</t>
  </si>
  <si>
    <t>William Payne</t>
  </si>
  <si>
    <t>George Cox</t>
  </si>
  <si>
    <t>Russell Ramos</t>
  </si>
  <si>
    <t>Justin Harrison</t>
  </si>
  <si>
    <t>Benjamin Peterson</t>
  </si>
  <si>
    <t>Wayne Schmidt</t>
  </si>
  <si>
    <t>Harry Ford</t>
  </si>
  <si>
    <t>Cheryl Ross</t>
  </si>
  <si>
    <t>Raymond Campbell</t>
  </si>
  <si>
    <t>Terry Reynolds</t>
  </si>
  <si>
    <t>Ryan Taylor</t>
  </si>
  <si>
    <t>Ronald Hunter</t>
  </si>
  <si>
    <t>Keith Reid</t>
  </si>
  <si>
    <t>Bonnie Cole</t>
  </si>
  <si>
    <t>Patrick Sullivan</t>
  </si>
  <si>
    <t>Chris Gibson</t>
  </si>
  <si>
    <t>Emily Long</t>
  </si>
  <si>
    <t>Jonathan Parker</t>
  </si>
  <si>
    <t>Sean Murphy</t>
  </si>
  <si>
    <t>Harold Murphy</t>
  </si>
  <si>
    <t>Gregory Sanchez</t>
  </si>
  <si>
    <t>Mark Flores</t>
  </si>
  <si>
    <t>Fred Ellis</t>
  </si>
  <si>
    <t>Steven Hunter</t>
  </si>
  <si>
    <t>Billy Mcdonald</t>
  </si>
  <si>
    <t>Randy Edwards</t>
  </si>
  <si>
    <t>Anthony Hawkins</t>
  </si>
  <si>
    <t>Kathy Sanchez</t>
  </si>
  <si>
    <t>Ralph White</t>
  </si>
  <si>
    <t>Ryan Reid</t>
  </si>
  <si>
    <t>Michael Bradley</t>
  </si>
  <si>
    <t>John Patterson</t>
  </si>
  <si>
    <t>Andrew Jordan</t>
  </si>
  <si>
    <t>Frank Gordon</t>
  </si>
  <si>
    <t>Roy Hamilton</t>
  </si>
  <si>
    <t>Peter Tucker</t>
  </si>
  <si>
    <t>Mark Lawson</t>
  </si>
  <si>
    <t>Kimberly Sullivan</t>
  </si>
  <si>
    <t>Eugene Hunt</t>
  </si>
  <si>
    <t>Lawrence Lee</t>
  </si>
  <si>
    <t>Arthur Warren</t>
  </si>
  <si>
    <t>Mark Cook</t>
  </si>
  <si>
    <t>James Cox</t>
  </si>
  <si>
    <t>Gerald Cunningham</t>
  </si>
  <si>
    <t>Christopher Mitchell</t>
  </si>
  <si>
    <t>Joe Oliver</t>
  </si>
  <si>
    <t>Donald Fowler</t>
  </si>
  <si>
    <t>Beverly Rodriguez</t>
  </si>
  <si>
    <t>Terry Black</t>
  </si>
  <si>
    <t>Brandon Hall</t>
  </si>
  <si>
    <t>Richard Dixon</t>
  </si>
  <si>
    <t>Earl Howell</t>
  </si>
  <si>
    <t>Kimberly Dixon</t>
  </si>
  <si>
    <t>Peter Hernandez</t>
  </si>
  <si>
    <t>Matthew Fields</t>
  </si>
  <si>
    <t>Paul Thompson</t>
  </si>
  <si>
    <t>Walter Perkins</t>
  </si>
  <si>
    <t>Jose Sanders</t>
  </si>
  <si>
    <t>Alan Jordan</t>
  </si>
  <si>
    <t>Todd Harrison</t>
  </si>
  <si>
    <t>Jason Hansen</t>
  </si>
  <si>
    <t>Aaron Lane</t>
  </si>
  <si>
    <t>Martin Richardson</t>
  </si>
  <si>
    <t>Adam Torres</t>
  </si>
  <si>
    <t>Patrick Jordan</t>
  </si>
  <si>
    <t>Albert Scott</t>
  </si>
  <si>
    <t>Brandon Bowman</t>
  </si>
  <si>
    <t>Aaron Martinez</t>
  </si>
  <si>
    <t>Kevin Stephens</t>
  </si>
  <si>
    <t>Phillip Harvey</t>
  </si>
  <si>
    <t>Carl Price</t>
  </si>
  <si>
    <t>Gary Johnston</t>
  </si>
  <si>
    <t>Clarence Powell</t>
  </si>
  <si>
    <t>Billy Ramos</t>
  </si>
  <si>
    <t>James Frazier</t>
  </si>
  <si>
    <t>Joe Reynolds</t>
  </si>
  <si>
    <t>Antonio Freeman</t>
  </si>
  <si>
    <t>Walter Nelson</t>
  </si>
  <si>
    <t>Paul Garrett</t>
  </si>
  <si>
    <t>Daniel Matthews</t>
  </si>
  <si>
    <t>Philip Ellis</t>
  </si>
  <si>
    <t>Gloria Carr</t>
  </si>
  <si>
    <t>Eugene Larson</t>
  </si>
  <si>
    <t>Brandon Bailey</t>
  </si>
  <si>
    <t>Bruce Kelley</t>
  </si>
  <si>
    <t>Rebecca Owens</t>
  </si>
  <si>
    <t>Fred Reynolds</t>
  </si>
  <si>
    <t>Stephen Mendoza</t>
  </si>
  <si>
    <t>Stephen Carter</t>
  </si>
  <si>
    <t>Victor Henry</t>
  </si>
  <si>
    <t>Mark Stevens</t>
  </si>
  <si>
    <t>Bruce Torres</t>
  </si>
  <si>
    <t>Heather Gibson</t>
  </si>
  <si>
    <t>Russell Cruz</t>
  </si>
  <si>
    <t>Jeremy Howard</t>
  </si>
  <si>
    <t>Dennis Turner</t>
  </si>
  <si>
    <t>Arthur Jordan</t>
  </si>
  <si>
    <t>Ralph Medina</t>
  </si>
  <si>
    <t>Philip Fox</t>
  </si>
  <si>
    <t>Eugene Crawford</t>
  </si>
  <si>
    <t>Craig Perkins</t>
  </si>
  <si>
    <t>Brandon Ryan</t>
  </si>
  <si>
    <t>Wayne Woods</t>
  </si>
  <si>
    <t>Patrick Cox</t>
  </si>
  <si>
    <t>Anne Fowler</t>
  </si>
  <si>
    <t>Harold Spencer</t>
  </si>
  <si>
    <t>Debra Hudson</t>
  </si>
  <si>
    <t>Jimmy Powell</t>
  </si>
  <si>
    <t>Walter Henry</t>
  </si>
  <si>
    <t>Steve Phillips</t>
  </si>
  <si>
    <t>George Clark</t>
  </si>
  <si>
    <t>Eugene Ferguson</t>
  </si>
  <si>
    <t>Jeffrey James</t>
  </si>
  <si>
    <t>Louis Boyd</t>
  </si>
  <si>
    <t>Charles Anderson</t>
  </si>
  <si>
    <t>John Olson</t>
  </si>
  <si>
    <t>Theresa Black</t>
  </si>
  <si>
    <t>Deborah Webb</t>
  </si>
  <si>
    <t>Robert Gilbert</t>
  </si>
  <si>
    <t>Howard Sims</t>
  </si>
  <si>
    <t>Irene Berry</t>
  </si>
  <si>
    <t>Randy King</t>
  </si>
  <si>
    <t>Roy Shaw</t>
  </si>
  <si>
    <t>Jeffrey Spencer</t>
  </si>
  <si>
    <t>Joan Bowman</t>
  </si>
  <si>
    <t>Russell Parker</t>
  </si>
  <si>
    <t>Michael Bryant</t>
  </si>
  <si>
    <t>Tina Foster</t>
  </si>
  <si>
    <t>Ralph Montgomery</t>
  </si>
  <si>
    <t>Joe Frazier</t>
  </si>
  <si>
    <t>Paul Hunter</t>
  </si>
  <si>
    <t>Victor Tucker</t>
  </si>
  <si>
    <t>Russell Ward</t>
  </si>
  <si>
    <t>Keith Bailey</t>
  </si>
  <si>
    <t>Dennis Burton</t>
  </si>
  <si>
    <t>Larry Ferguson</t>
  </si>
  <si>
    <t>Albert Reid</t>
  </si>
  <si>
    <t>Albert Weaver</t>
  </si>
  <si>
    <t>Diana Wheeler</t>
  </si>
  <si>
    <t>Aaron Moore</t>
  </si>
  <si>
    <t>Brian Stewart</t>
  </si>
  <si>
    <t>Patrick Lawrence</t>
  </si>
  <si>
    <t>Sara Jackson</t>
  </si>
  <si>
    <t>Juan Coleman</t>
  </si>
  <si>
    <t>Tammy Pierce</t>
  </si>
  <si>
    <t>Phillip Black</t>
  </si>
  <si>
    <t>Harry Carr</t>
  </si>
  <si>
    <t>Gloria Washington</t>
  </si>
  <si>
    <t>Jeffrey Roberts</t>
  </si>
  <si>
    <t>Randy Nichols</t>
  </si>
  <si>
    <t>Frank Wheeler</t>
  </si>
  <si>
    <t>Gregory Perkins</t>
  </si>
  <si>
    <t>Richard Wheeler</t>
  </si>
  <si>
    <t>Steven Mason</t>
  </si>
  <si>
    <t>Nicole Bowman</t>
  </si>
  <si>
    <t>Kevin Castillo</t>
  </si>
  <si>
    <t>Doris Williamson</t>
  </si>
  <si>
    <t>Craig Harvey</t>
  </si>
  <si>
    <t>Michael Morales</t>
  </si>
  <si>
    <t>Mary Carr</t>
  </si>
  <si>
    <t>Todd Alexander</t>
  </si>
  <si>
    <t>Louis Carr</t>
  </si>
  <si>
    <t>Richard Freeman</t>
  </si>
  <si>
    <t>Nicholas Alvarez</t>
  </si>
  <si>
    <t>Jack Howard</t>
  </si>
  <si>
    <t>Ralph Olson</t>
  </si>
  <si>
    <t>Walter Fuller</t>
  </si>
  <si>
    <t>Joshua Sims</t>
  </si>
  <si>
    <t>Juan Hunter</t>
  </si>
  <si>
    <t>Terry Banks</t>
  </si>
  <si>
    <t>Dorothy Roberts</t>
  </si>
  <si>
    <t>Mark Murray</t>
  </si>
  <si>
    <t>Gerald Ortiz</t>
  </si>
  <si>
    <t>Martin Peters</t>
  </si>
  <si>
    <t>Charles Clark</t>
  </si>
  <si>
    <t>Shawn Smith</t>
  </si>
  <si>
    <t>Earl Fisher</t>
  </si>
  <si>
    <t>Keith Fernandez</t>
  </si>
  <si>
    <t>Steve Mendoza</t>
  </si>
  <si>
    <t>Annie Hughes</t>
  </si>
  <si>
    <t>Brian George</t>
  </si>
  <si>
    <t>Frank Williams</t>
  </si>
  <si>
    <t>Walter Hicks</t>
  </si>
  <si>
    <t>Phillip Fields</t>
  </si>
  <si>
    <t>Walter Lee</t>
  </si>
  <si>
    <t>Keith Jones</t>
  </si>
  <si>
    <t>George Gray</t>
  </si>
  <si>
    <t>Alan Snyder</t>
  </si>
  <si>
    <t>Johnny Wheeler</t>
  </si>
  <si>
    <t>Gerald Romero</t>
  </si>
  <si>
    <t>Philip Grant</t>
  </si>
  <si>
    <t>Larry Freeman</t>
  </si>
  <si>
    <t>Ralph Morris</t>
  </si>
  <si>
    <t>Anna Brown</t>
  </si>
  <si>
    <t>Earl Lawrence</t>
  </si>
  <si>
    <t>Patricia Fernandez</t>
  </si>
  <si>
    <t>Howard Ford</t>
  </si>
  <si>
    <t>Howard Watkins</t>
  </si>
  <si>
    <t>Christopher Lawrence</t>
  </si>
  <si>
    <t>Arthur Elliott</t>
  </si>
  <si>
    <t>Randy Hansen</t>
  </si>
  <si>
    <t>Sean Snyder</t>
  </si>
  <si>
    <t>Nicholas Carr</t>
  </si>
  <si>
    <t>Adam Williams</t>
  </si>
  <si>
    <t>Stephen Butler</t>
  </si>
  <si>
    <t>Donald Perez</t>
  </si>
  <si>
    <t>Roger Sanchez</t>
  </si>
  <si>
    <t>Peter Murray</t>
  </si>
  <si>
    <t>Christine Lewis</t>
  </si>
  <si>
    <t>Robert Hunter</t>
  </si>
  <si>
    <t>Randy Riley</t>
  </si>
  <si>
    <t>Harry Meyer</t>
  </si>
  <si>
    <t>Jonathan Cox</t>
  </si>
  <si>
    <t>Jack Crawford</t>
  </si>
  <si>
    <t>Michael Green</t>
  </si>
  <si>
    <t>Ryan Dunn</t>
  </si>
  <si>
    <t>Victor Kennedy</t>
  </si>
  <si>
    <t>Donald Foster</t>
  </si>
  <si>
    <t>Richard Martinez</t>
  </si>
  <si>
    <t>Nicholas George</t>
  </si>
  <si>
    <t>Benjamin Smith</t>
  </si>
  <si>
    <t>Harry Peterson</t>
  </si>
  <si>
    <t>Jason Cruz</t>
  </si>
  <si>
    <t>Paul Diaz</t>
  </si>
  <si>
    <t>David Murphy</t>
  </si>
  <si>
    <t>Phillip Barnes</t>
  </si>
  <si>
    <t>John Pierce</t>
  </si>
  <si>
    <t>Christina Dixon</t>
  </si>
  <si>
    <t>Jeffrey Coleman</t>
  </si>
  <si>
    <t>Albert Peters</t>
  </si>
  <si>
    <t>Carlos Arnold</t>
  </si>
  <si>
    <t>Thomas Brooks</t>
  </si>
  <si>
    <t>Mark Frazier</t>
  </si>
  <si>
    <t>Willie Lynch</t>
  </si>
  <si>
    <t>James Wells</t>
  </si>
  <si>
    <t>Lawrence Scott</t>
  </si>
  <si>
    <t>James Young</t>
  </si>
  <si>
    <t>Melissa Duncan</t>
  </si>
  <si>
    <t>Carolyn Ramirez</t>
  </si>
  <si>
    <t>Douglas Lynch</t>
  </si>
  <si>
    <t>Edward Scott</t>
  </si>
  <si>
    <t>Brian Harrison</t>
  </si>
  <si>
    <t>Brian Ray</t>
  </si>
  <si>
    <t>Thomas Rogers</t>
  </si>
  <si>
    <t>Jeremy Medina</t>
  </si>
  <si>
    <t>Steve Freeman</t>
  </si>
  <si>
    <t>Paula Rose</t>
  </si>
  <si>
    <t>Dennis Walker</t>
  </si>
  <si>
    <t>Rose Hanson</t>
  </si>
  <si>
    <t>Lawrence Griffin</t>
  </si>
  <si>
    <t>Gregory Mitchell</t>
  </si>
  <si>
    <t>Richard Richards</t>
  </si>
  <si>
    <t>John Lopez</t>
  </si>
  <si>
    <t>Matthew Fernandez</t>
  </si>
  <si>
    <t>Roy Romero</t>
  </si>
  <si>
    <t>Douglas Ward</t>
  </si>
  <si>
    <t>Clarence Garcia</t>
  </si>
  <si>
    <t>Beverly Thomas</t>
  </si>
  <si>
    <t>Rose Smith</t>
  </si>
  <si>
    <t>Larry Romero</t>
  </si>
  <si>
    <t>Bobby Hughes</t>
  </si>
  <si>
    <t>Lawrence Hart</t>
  </si>
  <si>
    <t>Bobby Hunt</t>
  </si>
  <si>
    <t>Sharon Meyer</t>
  </si>
  <si>
    <t>Bobby Day</t>
  </si>
  <si>
    <t>Bobby Bennett</t>
  </si>
  <si>
    <t>Scott Montgomery</t>
  </si>
  <si>
    <t>Philip Cooper</t>
  </si>
  <si>
    <t>Larry Fisher</t>
  </si>
  <si>
    <t>Henry Williams</t>
  </si>
  <si>
    <t>Fred Chavez</t>
  </si>
  <si>
    <t>Heather Palmer</t>
  </si>
  <si>
    <t>Steve Jones</t>
  </si>
  <si>
    <t>Justin Miller</t>
  </si>
  <si>
    <t>Ryan Russell</t>
  </si>
  <si>
    <t>Louise Lynch</t>
  </si>
  <si>
    <t>William Reynolds</t>
  </si>
  <si>
    <t>Susan Spencer</t>
  </si>
  <si>
    <t>Peter Moore</t>
  </si>
  <si>
    <t>Christopher Reed</t>
  </si>
  <si>
    <t>Patrick Long</t>
  </si>
  <si>
    <t>Julie Roberts</t>
  </si>
  <si>
    <t>Craig Gibson</t>
  </si>
  <si>
    <t>Wayne Clark</t>
  </si>
  <si>
    <t>Ann Clark</t>
  </si>
  <si>
    <t>Ryan Lane</t>
  </si>
  <si>
    <t>Jerry Kennedy</t>
  </si>
  <si>
    <t>Anna Myers</t>
  </si>
  <si>
    <t>Thomas Lopez</t>
  </si>
  <si>
    <t>Janice Marshall</t>
  </si>
  <si>
    <t>Maria Burke</t>
  </si>
  <si>
    <t>Marie Stevens</t>
  </si>
  <si>
    <t>Howard Thomas</t>
  </si>
  <si>
    <t>Christopher Gordon</t>
  </si>
  <si>
    <t>Howard Kelly</t>
  </si>
  <si>
    <t>Arthur Martinez</t>
  </si>
  <si>
    <t>Stephen Sanchez</t>
  </si>
  <si>
    <t>Gerald Thompson</t>
  </si>
  <si>
    <t>Jesse Henry</t>
  </si>
  <si>
    <t>Amanda Parker</t>
  </si>
  <si>
    <t>James Weaver</t>
  </si>
  <si>
    <t>Shirley Gilbert</t>
  </si>
  <si>
    <t>Walter Spencer</t>
  </si>
  <si>
    <t>Benjamin Snyder</t>
  </si>
  <si>
    <t>Ralph Alvarez</t>
  </si>
  <si>
    <t>Ryan Hamilton</t>
  </si>
  <si>
    <t>Steve Coleman</t>
  </si>
  <si>
    <t>Carolyn Price</t>
  </si>
  <si>
    <t>Edward Schmidt</t>
  </si>
  <si>
    <t>Patrick Martinez</t>
  </si>
  <si>
    <t>Eugene Martin</t>
  </si>
  <si>
    <t>Ashley Hall</t>
  </si>
  <si>
    <t>James Ray</t>
  </si>
  <si>
    <t>Rebecca Jenkins</t>
  </si>
  <si>
    <t>Walter Washington</t>
  </si>
  <si>
    <t>Keith Baker</t>
  </si>
  <si>
    <t>Kelly Henderson</t>
  </si>
  <si>
    <t>Jeremy Powell</t>
  </si>
  <si>
    <t>Jeffrey Sims</t>
  </si>
  <si>
    <t>Rachel Baker</t>
  </si>
  <si>
    <t>Jonathan Watkins</t>
  </si>
  <si>
    <t>Terry Day</t>
  </si>
  <si>
    <t>Clarence George</t>
  </si>
  <si>
    <t>Angela Henderson</t>
  </si>
  <si>
    <t>Linda Hunter</t>
  </si>
  <si>
    <t>Larry Butler</t>
  </si>
  <si>
    <t>Lawrence Thompson</t>
  </si>
  <si>
    <t>Phillip Bowman</t>
  </si>
  <si>
    <t>Joe Torres</t>
  </si>
  <si>
    <t>Albert Hamilton</t>
  </si>
  <si>
    <t>Ronald Johnston</t>
  </si>
  <si>
    <t>Jonathan Hudson</t>
  </si>
  <si>
    <t>Ernest Garcia</t>
  </si>
  <si>
    <t>Jimmy Gray</t>
  </si>
  <si>
    <t>Joyce Kelley</t>
  </si>
  <si>
    <t>John Lawson</t>
  </si>
  <si>
    <t>Steven Harris</t>
  </si>
  <si>
    <t>Harry Duncan</t>
  </si>
  <si>
    <t>Melissa Watkins</t>
  </si>
  <si>
    <t>Carolyn Burke</t>
  </si>
  <si>
    <t>Teresa Lane</t>
  </si>
  <si>
    <t>Eric Little</t>
  </si>
  <si>
    <t>Daniel Green</t>
  </si>
  <si>
    <t>Ernest Bryant</t>
  </si>
  <si>
    <t>Joshua Palmer</t>
  </si>
  <si>
    <t>Bruce Holmes</t>
  </si>
  <si>
    <t>Kenneth Morgan</t>
  </si>
  <si>
    <t>Jose Evans</t>
  </si>
  <si>
    <t>Louis Cook</t>
  </si>
  <si>
    <t>Antonio Knight</t>
  </si>
  <si>
    <t>Billy Ramirez</t>
  </si>
  <si>
    <t>Lawrence Austin</t>
  </si>
  <si>
    <t>Barbara Rodriguez</t>
  </si>
  <si>
    <t>Mark Young</t>
  </si>
  <si>
    <t>David Larson</t>
  </si>
  <si>
    <t>Jimmy Montgomery</t>
  </si>
  <si>
    <t>Billy Snyder</t>
  </si>
  <si>
    <t>Todd Ramos</t>
  </si>
  <si>
    <t>Gary Kelley</t>
  </si>
  <si>
    <t>Alan Payne</t>
  </si>
  <si>
    <t>Henry Mason</t>
  </si>
  <si>
    <t>Victor Wells</t>
  </si>
  <si>
    <t>Adam Jones</t>
  </si>
  <si>
    <t>Roy Nelson</t>
  </si>
  <si>
    <t>Phillip Ryan</t>
  </si>
  <si>
    <t>Paul Cruz</t>
  </si>
  <si>
    <t>Judith Cruz</t>
  </si>
  <si>
    <t>Jacqueline Young</t>
  </si>
  <si>
    <t>Edward Garza</t>
  </si>
  <si>
    <t>Gregory White</t>
  </si>
  <si>
    <t>Gerald Rice</t>
  </si>
  <si>
    <t>Jimmy Burke</t>
  </si>
  <si>
    <t>Henry Palmer</t>
  </si>
  <si>
    <t>Ruby Andrews</t>
  </si>
  <si>
    <t>Larry Watkins</t>
  </si>
  <si>
    <t>Patrick Ramos</t>
  </si>
  <si>
    <t>James Hill</t>
  </si>
  <si>
    <t>Douglas Crawford</t>
  </si>
  <si>
    <t>Keith Simpson</t>
  </si>
  <si>
    <t>Roy Black</t>
  </si>
  <si>
    <t>Arthur Scott</t>
  </si>
  <si>
    <t>Jeremy Nichols</t>
  </si>
  <si>
    <t>Alice Boyd</t>
  </si>
  <si>
    <t>Martin Cruz</t>
  </si>
  <si>
    <t>Douglas Black</t>
  </si>
  <si>
    <t>Albert Armstrong</t>
  </si>
  <si>
    <t>Kenneth Willis</t>
  </si>
  <si>
    <t>Patrick Graham</t>
  </si>
  <si>
    <t>Barbara Cruz</t>
  </si>
  <si>
    <t>Joseph Bryant</t>
  </si>
  <si>
    <t>Roger Andrews</t>
  </si>
  <si>
    <t>Chris Kelly</t>
  </si>
  <si>
    <t>Clarence Allen</t>
  </si>
  <si>
    <t>Christine Miller</t>
  </si>
  <si>
    <t>Jesse Meyer</t>
  </si>
  <si>
    <t>Frances Fields</t>
  </si>
  <si>
    <t>Anthony Jordan</t>
  </si>
  <si>
    <t>Eugene Duncan</t>
  </si>
  <si>
    <t>Carlos Austin</t>
  </si>
  <si>
    <t>Walter Wilson</t>
  </si>
  <si>
    <t>Bruce Larson</t>
  </si>
  <si>
    <t>Peter Wells</t>
  </si>
  <si>
    <t>Michael Gomez</t>
  </si>
  <si>
    <t>Craig Reid</t>
  </si>
  <si>
    <t>Ronald Ray</t>
  </si>
  <si>
    <t>Gary Nichols</t>
  </si>
  <si>
    <t>Frank Long</t>
  </si>
  <si>
    <t>Justin Mccoy</t>
  </si>
  <si>
    <t>Jeffrey Larson</t>
  </si>
  <si>
    <t>Alan West</t>
  </si>
  <si>
    <t>Eugene Garrett</t>
  </si>
  <si>
    <t>Bruce West</t>
  </si>
  <si>
    <t>Billy Wilson</t>
  </si>
  <si>
    <t>Peter Frazier</t>
  </si>
  <si>
    <t>Adam Bryant</t>
  </si>
  <si>
    <t>Paul Gonzales</t>
  </si>
  <si>
    <t>Maria Arnold</t>
  </si>
  <si>
    <t>Alan Johnson</t>
  </si>
  <si>
    <t>Louise Kelley</t>
  </si>
  <si>
    <t>Johnny Roberts</t>
  </si>
  <si>
    <t>Alice Wilson</t>
  </si>
  <si>
    <t>Aaron Morgan</t>
  </si>
  <si>
    <t>Joshua Burns</t>
  </si>
  <si>
    <t>Joe Sanders</t>
  </si>
  <si>
    <t>Todd Cole</t>
  </si>
  <si>
    <t>Raymond Kennedy</t>
  </si>
  <si>
    <t>Joe Boyd</t>
  </si>
  <si>
    <t>Jeffrey Long</t>
  </si>
  <si>
    <t>Wayne Morgan</t>
  </si>
  <si>
    <t>Philip Rodriguez</t>
  </si>
  <si>
    <t>Stephen Hawkins</t>
  </si>
  <si>
    <t>Patrick Bradley</t>
  </si>
  <si>
    <t>Terry Stephens</t>
  </si>
  <si>
    <t>Robert Ryan</t>
  </si>
  <si>
    <t>Chris Gardner</t>
  </si>
  <si>
    <t>Roger Carter</t>
  </si>
  <si>
    <t>Fred Ross</t>
  </si>
  <si>
    <t>Jerry Ward</t>
  </si>
  <si>
    <t>Scott Hughes</t>
  </si>
  <si>
    <t>Scott Carr</t>
  </si>
  <si>
    <t>Dorothy Burns</t>
  </si>
  <si>
    <t>Adam Bradley</t>
  </si>
  <si>
    <t>Alan Hill</t>
  </si>
  <si>
    <t>Fred Martinez</t>
  </si>
  <si>
    <t>Sean Ruiz</t>
  </si>
  <si>
    <t>Gregory Perez</t>
  </si>
  <si>
    <t>Robert Fox</t>
  </si>
  <si>
    <t>Scott Hicks</t>
  </si>
  <si>
    <t>Joe Simmons</t>
  </si>
  <si>
    <t>Brian Duncan</t>
  </si>
  <si>
    <t>Ryan Garza</t>
  </si>
  <si>
    <t>Teresa Meyer</t>
  </si>
  <si>
    <t>Susan Grant</t>
  </si>
  <si>
    <t>David Gomez</t>
  </si>
  <si>
    <t>Kathryn Taylor</t>
  </si>
  <si>
    <t>Evelyn Hamilton</t>
  </si>
  <si>
    <t>Martin Peterson</t>
  </si>
  <si>
    <t>Earl Coleman</t>
  </si>
  <si>
    <t>Christopher Russell</t>
  </si>
  <si>
    <t>Linda Henderson</t>
  </si>
  <si>
    <t>Sean Kelly</t>
  </si>
  <si>
    <t>Joe Lane</t>
  </si>
  <si>
    <t>Eric Brooks</t>
  </si>
  <si>
    <t>Shawn Reyes</t>
  </si>
  <si>
    <t>Joan Fernandez</t>
  </si>
  <si>
    <t>Antonio Carr</t>
  </si>
  <si>
    <t>Jeffrey Jacobs</t>
  </si>
  <si>
    <t>Mark Morales</t>
  </si>
  <si>
    <t>Steven Bradley</t>
  </si>
  <si>
    <t>Todd Fernandez</t>
  </si>
  <si>
    <t>Paula Reynolds</t>
  </si>
  <si>
    <t>Steve Watson</t>
  </si>
  <si>
    <t>Ashley Black</t>
  </si>
  <si>
    <t>Robert Rose</t>
  </si>
  <si>
    <t>Benjamin Henderson</t>
  </si>
  <si>
    <t>Donald James</t>
  </si>
  <si>
    <t>Gerald Graham</t>
  </si>
  <si>
    <t>Jason Robertson</t>
  </si>
  <si>
    <t>Jerry Flores</t>
  </si>
  <si>
    <t>Albert Burns</t>
  </si>
  <si>
    <t>Benjamin Carroll</t>
  </si>
  <si>
    <t>Roy Graham</t>
  </si>
  <si>
    <t>Jeremy Hughes</t>
  </si>
  <si>
    <t>Melissa Cruz</t>
  </si>
  <si>
    <t>Ralph Taylor</t>
  </si>
  <si>
    <t>Jose Miller</t>
  </si>
  <si>
    <t>Julie Banks</t>
  </si>
  <si>
    <t>Jack Morales</t>
  </si>
  <si>
    <t>Jason Hall</t>
  </si>
  <si>
    <t>Jonathan Kim</t>
  </si>
  <si>
    <t>Donna Reynolds</t>
  </si>
  <si>
    <t>Harold Harvey</t>
  </si>
  <si>
    <t>Jessica Romero</t>
  </si>
  <si>
    <t>Jessica Fisher</t>
  </si>
  <si>
    <t>Todd Morrison</t>
  </si>
  <si>
    <t>Adam Phillips</t>
  </si>
  <si>
    <t>Peter Bryant</t>
  </si>
  <si>
    <t>Louis Gibson</t>
  </si>
  <si>
    <t>Brenda White</t>
  </si>
  <si>
    <t>Larry West</t>
  </si>
  <si>
    <t>Andrew Adams</t>
  </si>
  <si>
    <t>Johnny Collins</t>
  </si>
  <si>
    <t>Peter Ramos</t>
  </si>
  <si>
    <t>Timothy Morales</t>
  </si>
  <si>
    <t>Thomas Dunn</t>
  </si>
  <si>
    <t>Roy Thomas</t>
  </si>
  <si>
    <t>David Schmidt</t>
  </si>
  <si>
    <t>Joyce Harrison</t>
  </si>
  <si>
    <t>Jesse Henderson</t>
  </si>
  <si>
    <t>Christopher Kennedy</t>
  </si>
  <si>
    <t>Kenneth Edwards</t>
  </si>
  <si>
    <t>Joe Henry</t>
  </si>
  <si>
    <t>Ryan Owens</t>
  </si>
  <si>
    <t>Craig Montgomery</t>
  </si>
  <si>
    <t>Dennis Young</t>
  </si>
  <si>
    <t>Douglas Fuller</t>
  </si>
  <si>
    <t>Debra Gardner</t>
  </si>
  <si>
    <t>Gregory Gutierrez</t>
  </si>
  <si>
    <t>Kenneth Bailey</t>
  </si>
  <si>
    <t>Rachel White</t>
  </si>
  <si>
    <t>Earl Mcdonald</t>
  </si>
  <si>
    <t>Stephen Bishop</t>
  </si>
  <si>
    <t>Stephen Hayes</t>
  </si>
  <si>
    <t>Jonathan Fernandez</t>
  </si>
  <si>
    <t>Jack Morrison</t>
  </si>
  <si>
    <t>Robin Burke</t>
  </si>
  <si>
    <t>Matthew Kelley</t>
  </si>
  <si>
    <t>Brian Boyd</t>
  </si>
  <si>
    <t>Johnny Carter</t>
  </si>
  <si>
    <t>George Bell</t>
  </si>
  <si>
    <t>Michael Russell</t>
  </si>
  <si>
    <t>Sean King</t>
  </si>
  <si>
    <t>Keith Bennett</t>
  </si>
  <si>
    <t>Ryan King</t>
  </si>
  <si>
    <t>Robert Holmes</t>
  </si>
  <si>
    <t>Katherine Myers</t>
  </si>
  <si>
    <t>Michael Murphy</t>
  </si>
  <si>
    <t>Adam Cunningham</t>
  </si>
  <si>
    <t>Jerry Woods</t>
  </si>
  <si>
    <t>Billy Russell</t>
  </si>
  <si>
    <t>Anthony Collins</t>
  </si>
  <si>
    <t>Keith Burke</t>
  </si>
  <si>
    <t>Jacqueline Cruz</t>
  </si>
  <si>
    <t>Eric Hicks</t>
  </si>
  <si>
    <t>Billy Ferguson</t>
  </si>
  <si>
    <t>James Scott</t>
  </si>
  <si>
    <t>Randy Powell</t>
  </si>
  <si>
    <t>Shawn Moreno</t>
  </si>
  <si>
    <t>Benjamin Cooper</t>
  </si>
  <si>
    <t>Brandon Ruiz</t>
  </si>
  <si>
    <t>Shirley Bishop</t>
  </si>
  <si>
    <t>Patrick Alvarez</t>
  </si>
  <si>
    <t>Eugene Flores</t>
  </si>
  <si>
    <t>Ronald Wright</t>
  </si>
  <si>
    <t>Michael Long</t>
  </si>
  <si>
    <t>Randy Boyd</t>
  </si>
  <si>
    <t>Timothy Richardson</t>
  </si>
  <si>
    <t>Barbara Lawson</t>
  </si>
  <si>
    <t>Nicholas Bowman</t>
  </si>
  <si>
    <t>Jose Campbell</t>
  </si>
  <si>
    <t>Kelly Burke</t>
  </si>
  <si>
    <t>Jason Brooks</t>
  </si>
  <si>
    <t>Dorothy Ramirez</t>
  </si>
  <si>
    <t>Fred Butler</t>
  </si>
  <si>
    <t>Gary Thompson</t>
  </si>
  <si>
    <t>Eric Stewart</t>
  </si>
  <si>
    <t>Charles Lewis</t>
  </si>
  <si>
    <t>Deborah Ramirez</t>
  </si>
  <si>
    <t>Russell Price</t>
  </si>
  <si>
    <t>Margaret Cole</t>
  </si>
  <si>
    <t>Carolyn Gordon</t>
  </si>
  <si>
    <t>David Harvey</t>
  </si>
  <si>
    <t>Russell Knight</t>
  </si>
  <si>
    <t>Bobby Thompson</t>
  </si>
  <si>
    <t>Keith Kelly</t>
  </si>
  <si>
    <t>Jason Williams</t>
  </si>
  <si>
    <t>Eugene Reid</t>
  </si>
  <si>
    <t>Stephanie Andrews</t>
  </si>
  <si>
    <t>Keith Jackson</t>
  </si>
  <si>
    <t>Albert Peterson</t>
  </si>
  <si>
    <t>Jerry Patterson</t>
  </si>
  <si>
    <t>Jennifer Fuller</t>
  </si>
  <si>
    <t>Sean Hill</t>
  </si>
  <si>
    <t>Paula Morris</t>
  </si>
  <si>
    <t>Ralph Bradley</t>
  </si>
  <si>
    <t>Brandon Stevens</t>
  </si>
  <si>
    <t>Katherine Mendoza</t>
  </si>
  <si>
    <t>Adam Warren</t>
  </si>
  <si>
    <t>Rachel Hernandez</t>
  </si>
  <si>
    <t>Carl Reyes</t>
  </si>
  <si>
    <t>Keith Kim</t>
  </si>
  <si>
    <t>Mark Vasquez</t>
  </si>
  <si>
    <t>Martin Simpson</t>
  </si>
  <si>
    <t>William Dunn</t>
  </si>
  <si>
    <t>Carol Mitchell</t>
  </si>
  <si>
    <t>Angela Austin</t>
  </si>
  <si>
    <t>Walter Gilbert</t>
  </si>
  <si>
    <t>Stephanie Lawrence</t>
  </si>
  <si>
    <t>Philip Bradley</t>
  </si>
  <si>
    <t>Robert Wheeler</t>
  </si>
  <si>
    <t>Shawn Lopez</t>
  </si>
  <si>
    <t>Ronald Wells</t>
  </si>
  <si>
    <t>Brian Sanchez</t>
  </si>
  <si>
    <t>Scott Wright</t>
  </si>
  <si>
    <t>Johnny Wilson</t>
  </si>
  <si>
    <t>Ernest Barnes</t>
  </si>
  <si>
    <t>Julia Kim</t>
  </si>
  <si>
    <t>Andrew Duncan</t>
  </si>
  <si>
    <t>Jimmy Ellis</t>
  </si>
  <si>
    <t>Stephanie Montgomery</t>
  </si>
  <si>
    <t>William Lopez</t>
  </si>
  <si>
    <t>Philip Adams</t>
  </si>
  <si>
    <t>Jesse Wallace</t>
  </si>
  <si>
    <t>Randy Simmons</t>
  </si>
  <si>
    <t>Martin Hunt</t>
  </si>
  <si>
    <t>Andrea Reyes</t>
  </si>
  <si>
    <t>Adam Roberts</t>
  </si>
  <si>
    <t>Sean Thompson</t>
  </si>
  <si>
    <t>Russell Franklin</t>
  </si>
  <si>
    <t>Aaron Allen</t>
  </si>
  <si>
    <t>Robert Ward</t>
  </si>
  <si>
    <t>Thomas Banks</t>
  </si>
  <si>
    <t>Edward Black</t>
  </si>
  <si>
    <t>Aaron Foster</t>
  </si>
  <si>
    <t>Juan Sanchez</t>
  </si>
  <si>
    <t>Donald Harris</t>
  </si>
  <si>
    <t>Carol Porter</t>
  </si>
  <si>
    <t>Fred Campbell</t>
  </si>
  <si>
    <t>Steven Reed</t>
  </si>
  <si>
    <t>Jeffrey Graham</t>
  </si>
  <si>
    <t>Howard White</t>
  </si>
  <si>
    <t>Jack Weaver</t>
  </si>
  <si>
    <t>Walter Hughes</t>
  </si>
  <si>
    <t>Joe Chapman</t>
  </si>
  <si>
    <t>Louis Elliott</t>
  </si>
  <si>
    <t>Joyce Gonzalez</t>
  </si>
  <si>
    <t>Carl Greene</t>
  </si>
  <si>
    <t>Anna Jenkins</t>
  </si>
  <si>
    <t>Jason Ramos</t>
  </si>
  <si>
    <t>Jose James</t>
  </si>
  <si>
    <t>Stephanie Roberts</t>
  </si>
  <si>
    <t>Daniel Richards</t>
  </si>
  <si>
    <t>Sean Campbell</t>
  </si>
  <si>
    <t>Joyce George</t>
  </si>
  <si>
    <t>Jose Brown</t>
  </si>
  <si>
    <t>Donald Ford</t>
  </si>
  <si>
    <t>Jack Woods</t>
  </si>
  <si>
    <t>Albert Brooks</t>
  </si>
  <si>
    <t>Sandra Franklin</t>
  </si>
  <si>
    <t>Andrew Schmidt</t>
  </si>
  <si>
    <t>Harold Gonzales</t>
  </si>
  <si>
    <t>Christine Wheeler</t>
  </si>
  <si>
    <t>Joan Lopez</t>
  </si>
  <si>
    <t>Kelly Garcia</t>
  </si>
  <si>
    <t>Brian Cox</t>
  </si>
  <si>
    <t>Alan Lynch</t>
  </si>
  <si>
    <t>Donna Sims</t>
  </si>
  <si>
    <t>Earl Simmons</t>
  </si>
  <si>
    <t>Harold Morales</t>
  </si>
  <si>
    <t>Michael Stevens</t>
  </si>
  <si>
    <t>Sharon Schmidt</t>
  </si>
  <si>
    <t>Jonathan Day</t>
  </si>
  <si>
    <t>John Riley</t>
  </si>
  <si>
    <t>Linda Woods</t>
  </si>
  <si>
    <t>Irene Hughes</t>
  </si>
  <si>
    <t>Gregory Garrett</t>
  </si>
  <si>
    <t>William Knight</t>
  </si>
  <si>
    <t>Gregory Robertson</t>
  </si>
  <si>
    <t>Antonio Hernandez</t>
  </si>
  <si>
    <t>Ronald Richards</t>
  </si>
  <si>
    <t>Jason Patterson</t>
  </si>
  <si>
    <t>Douglas Robertson</t>
  </si>
  <si>
    <t>Elizabeth Butler</t>
  </si>
  <si>
    <t>Phillip Harrison</t>
  </si>
  <si>
    <t>Phillip Coleman</t>
  </si>
  <si>
    <t>Craig Moreno</t>
  </si>
  <si>
    <t>Clarence Mcdonald</t>
  </si>
  <si>
    <t>Juan Perez</t>
  </si>
  <si>
    <t>Ruby Patterson</t>
  </si>
  <si>
    <t>Harry Washington</t>
  </si>
  <si>
    <t>Russell Watson</t>
  </si>
  <si>
    <t>Louis Fisher</t>
  </si>
  <si>
    <t>Helen Nichols</t>
  </si>
  <si>
    <t>Raymond Wells</t>
  </si>
  <si>
    <t>Dorothy Gilbert</t>
  </si>
  <si>
    <t>Carlos Martinez</t>
  </si>
  <si>
    <t>Juan Larson</t>
  </si>
  <si>
    <t>Adam Sanders</t>
  </si>
  <si>
    <t>Alan Harvey</t>
  </si>
  <si>
    <t>Michael Richards</t>
  </si>
  <si>
    <t>Arthur Stanley</t>
  </si>
  <si>
    <t>Shawn Gibson</t>
  </si>
  <si>
    <t>Jeremy Walker</t>
  </si>
  <si>
    <t>Brian Perez</t>
  </si>
  <si>
    <t>Johnny Webb</t>
  </si>
  <si>
    <t>Jesse Rose</t>
  </si>
  <si>
    <t>Walter Griffin</t>
  </si>
  <si>
    <t>Scott Ferguson</t>
  </si>
  <si>
    <t>Jimmy Ramirez</t>
  </si>
  <si>
    <t>Benjamin Peters</t>
  </si>
  <si>
    <t>Jack Gray</t>
  </si>
  <si>
    <t>Evelyn Freeman</t>
  </si>
  <si>
    <t>Steve Ross</t>
  </si>
  <si>
    <t>Theresa Harvey</t>
  </si>
  <si>
    <t>Harold Boyd</t>
  </si>
  <si>
    <t>Aaron Long</t>
  </si>
  <si>
    <t>Phillip Harris</t>
  </si>
  <si>
    <t>Roy Mills</t>
  </si>
  <si>
    <t>Mildred Stevens</t>
  </si>
  <si>
    <t>Ryan Hayes</t>
  </si>
  <si>
    <t>Clarence Perry</t>
  </si>
  <si>
    <t>Ronald Mendoza</t>
  </si>
  <si>
    <t>Jimmy Brooks</t>
  </si>
  <si>
    <t>Terry Hanson</t>
  </si>
  <si>
    <t>Stephen Lewis</t>
  </si>
  <si>
    <t>Irene Nichols</t>
  </si>
  <si>
    <t>Ralph Wells</t>
  </si>
  <si>
    <t>Albert Campbell</t>
  </si>
  <si>
    <t>Jonathan Gardner</t>
  </si>
  <si>
    <t>Steven Nelson</t>
  </si>
  <si>
    <t>Albert Chavez</t>
  </si>
  <si>
    <t>Andrew Scott</t>
  </si>
  <si>
    <t>Robert Mcdonald</t>
  </si>
  <si>
    <t>Roger Ross</t>
  </si>
  <si>
    <t>Bonnie West</t>
  </si>
  <si>
    <t>Stephen Mitchell</t>
  </si>
  <si>
    <t>Ronald Austin</t>
  </si>
  <si>
    <t>Carlos Sanders</t>
  </si>
  <si>
    <t>Revenue</t>
  </si>
  <si>
    <t>Overall Revenue</t>
  </si>
  <si>
    <t>Total Orders</t>
  </si>
  <si>
    <t>Total Unit Count</t>
  </si>
  <si>
    <t>Sum of Revenue</t>
  </si>
  <si>
    <t>Row Labels</t>
  </si>
  <si>
    <t>Grand Total</t>
  </si>
  <si>
    <t>2010</t>
  </si>
  <si>
    <t>2011</t>
  </si>
  <si>
    <t>2012</t>
  </si>
  <si>
    <t>2013</t>
  </si>
  <si>
    <t>Count of Order ID</t>
  </si>
  <si>
    <t>State/Province</t>
  </si>
  <si>
    <t>Sum of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</si>
</sst>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
    <numFmt numFmtId="165" formatCode="_ * #,##0_ ;_ * \-#,##0_ ;_ * &quot;-&quot;??_ ;_ @_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79998168889431442"/>
        <bgColor theme="7" tint="0.79998168889431442"/>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7" tint="0.39997558519241921"/>
      </bottom>
      <diagonal/>
    </border>
    <border>
      <left/>
      <right/>
      <top style="thin">
        <color theme="7"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0" fontId="0" fillId="0" borderId="0" xfId="0" applyNumberFormat="1"/>
    <xf numFmtId="14" fontId="0" fillId="0" borderId="0" xfId="0" applyNumberFormat="1"/>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0" fontId="16" fillId="35" borderId="10" xfId="0" applyFont="1" applyFill="1" applyBorder="1" applyAlignment="1">
      <alignment horizontal="left"/>
    </xf>
    <xf numFmtId="0" fontId="16" fillId="34" borderId="11" xfId="0" applyFont="1" applyFill="1" applyBorder="1" applyAlignment="1">
      <alignment horizontal="left"/>
    </xf>
    <xf numFmtId="165" fontId="0" fillId="35" borderId="0" xfId="0" applyNumberFormat="1" applyFill="1"/>
    <xf numFmtId="0" fontId="0" fillId="35" borderId="0" xfId="0" applyFill="1"/>
    <xf numFmtId="0" fontId="0" fillId="33" borderId="0" xfId="0" applyFill="1" applyAlignment="1">
      <alignment horizontal="center"/>
    </xf>
    <xf numFmtId="164" fontId="0" fillId="0" borderId="0" xfId="0" applyNumberForma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164"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[WineSales_Project.xlsx]Dashboard!PivotTable1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Growth YoY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Dashboard!$C$11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Dashboard!$B$12:$B$16</c:f>
              <c:strCache>
                <c:ptCount val="4"/>
                <c:pt idx="0">
                  <c:v>2010</c:v>
                </c:pt>
                <c:pt idx="1">
                  <c:v>2011</c:v>
                </c:pt>
                <c:pt idx="2">
                  <c:v>2012</c:v>
                </c:pt>
                <c:pt idx="3">
                  <c:v>2013</c:v>
                </c:pt>
              </c:strCache>
            </c:strRef>
          </c:cat>
          <c:val>
            <c:numRef>
              <c:f>Dashboard!$C$12:$C$16</c:f>
              <c:numCache>
                <c:formatCode>"₹"\ #,##0</c:formatCode>
                <c:ptCount val="4"/>
                <c:pt idx="0">
                  <c:v>1974080.4499999906</c:v>
                </c:pt>
                <c:pt idx="1">
                  <c:v>2012179.7199999897</c:v>
                </c:pt>
                <c:pt idx="2">
                  <c:v>2314013.5399999958</c:v>
                </c:pt>
                <c:pt idx="3">
                  <c:v>2940105.3499999922</c:v>
                </c:pt>
              </c:numCache>
            </c:numRef>
          </c:val>
          <c:smooth val="0"/>
          <c:extLst>
            <c:ext xmlns:c16="http://schemas.microsoft.com/office/drawing/2014/chart" uri="{C3380CC4-5D6E-409C-BE32-E72D297353CC}">
              <c16:uniqueId val="{00000000-F957-4D54-8AD2-E68A366AB677}"/>
            </c:ext>
          </c:extLst>
        </c:ser>
        <c:dLbls>
          <c:dLblPos val="b"/>
          <c:showLegendKey val="0"/>
          <c:showVal val="1"/>
          <c:showCatName val="0"/>
          <c:showSerName val="0"/>
          <c:showPercent val="0"/>
          <c:showBubbleSize val="0"/>
        </c:dLbls>
        <c:smooth val="0"/>
        <c:axId val="1974173600"/>
        <c:axId val="1974174016"/>
      </c:lineChart>
      <c:catAx>
        <c:axId val="19741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74016"/>
        <c:crosses val="autoZero"/>
        <c:auto val="1"/>
        <c:lblAlgn val="ctr"/>
        <c:lblOffset val="100"/>
        <c:noMultiLvlLbl val="0"/>
      </c:catAx>
      <c:valAx>
        <c:axId val="1974174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7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[WineSales_Project.xlsx]Dashboard!PivotTable2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growth YoY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Dashboard!$I$11</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Dashboard!$H$12:$H$16</c:f>
              <c:strCache>
                <c:ptCount val="4"/>
                <c:pt idx="0">
                  <c:v>2010</c:v>
                </c:pt>
                <c:pt idx="1">
                  <c:v>2011</c:v>
                </c:pt>
                <c:pt idx="2">
                  <c:v>2012</c:v>
                </c:pt>
                <c:pt idx="3">
                  <c:v>2013</c:v>
                </c:pt>
              </c:strCache>
            </c:strRef>
          </c:cat>
          <c:val>
            <c:numRef>
              <c:f>Dashboard!$I$12:$I$16</c:f>
              <c:numCache>
                <c:formatCode>General</c:formatCode>
                <c:ptCount val="4"/>
                <c:pt idx="0">
                  <c:v>1936</c:v>
                </c:pt>
                <c:pt idx="1">
                  <c:v>2168</c:v>
                </c:pt>
                <c:pt idx="2">
                  <c:v>2226</c:v>
                </c:pt>
                <c:pt idx="3">
                  <c:v>3037</c:v>
                </c:pt>
              </c:numCache>
            </c:numRef>
          </c:val>
          <c:extLst>
            <c:ext xmlns:c16="http://schemas.microsoft.com/office/drawing/2014/chart" uri="{C3380CC4-5D6E-409C-BE32-E72D297353CC}">
              <c16:uniqueId val="{00000000-A7ED-4BAF-AE70-F901A7E60D4B}"/>
            </c:ext>
          </c:extLst>
        </c:ser>
        <c:dLbls>
          <c:dLblPos val="outEnd"/>
          <c:showLegendKey val="0"/>
          <c:showVal val="1"/>
          <c:showCatName val="0"/>
          <c:showSerName val="0"/>
          <c:showPercent val="0"/>
          <c:showBubbleSize val="0"/>
        </c:dLbls>
        <c:gapWidth val="219"/>
        <c:overlap val="-27"/>
        <c:axId val="123749776"/>
        <c:axId val="123750608"/>
      </c:barChart>
      <c:catAx>
        <c:axId val="12374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50608"/>
        <c:crosses val="autoZero"/>
        <c:auto val="1"/>
        <c:lblAlgn val="ctr"/>
        <c:lblOffset val="100"/>
        <c:noMultiLvlLbl val="0"/>
      </c:catAx>
      <c:valAx>
        <c:axId val="123750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17ABAB1-139B-4B8D-BE24-655424B8465A}">
          <cx:dataLabels>
            <cx:visibility seriesName="0" categoryName="0" value="1"/>
          </cx:dataLabels>
          <cx:dataId val="0"/>
          <cx:layoutPr>
            <cx:geography cultureLanguage="en-US" cultureRegion="IN" attribution="Powered by Bing">
              <cx:geoCache provider="{E9337A44-BEBE-4D9F-B70C-5C5E7DAFC167}">
                <cx:binary>3HvZkttIsuWvyPQ8VGFf2rquWXsEdoL7kpkvNCaTiX0HCJJfP4eq29VSlkbVPdZ3bKxluZAJIsLD
1+PHob+ern855edj++la5GX3l9P1189x39d/+eWX7hSfi2P3pUhObdVV7/2XU1X8Ur2/J6fzL2/t
cUzK6BdJEJVfTvGx7c/Xz//1V6wWnatpdTr2SVUuh3N7W527Ie+7n1z74aVPp2oo+8ftEVb69fPf
hq5vj3ly/Pzp+FYkJU/wPjn14q+fZ+fx07oa+vjT/pifu8+fzmWf9LfNrT7/+vm7D3/+9MvHzf4g
2KccsvfDG+6dyNIXUVNV0zRE8+s//fOnvCqj/74uKvoXQTBEBZeFxz/x73vPjgXu/xcE+yrW8e2t
PXcdDvj19w8W+O40uL7ef/6JopKuYr9pkVWP8/xt+1UBv3xvpf/664c/QCUf/vKNIT/q788u/US8
7w4DO+7PXX9uy0/fmPrfZklJ/aJomqILuvS9CSWY2BB1XTfV7433L0nzY/P9YInvzowj/+0/yH6/
xeD/hPVk4YuIONNEU/4aZ49A+zYOZfWLIYu6Isry90b8F0T6sQn/sMAHA67/kwy4OXbFsXyk2H9b
3CniF1PWFNVQf8uQHy2naF9UUxVV2YBJf9v1t9z5z8jyY5P9484Pttr8bf0fFG2/x1n5iR3rpD/m
nzbntk36qr39XZX/jhKIxGkYuqbq0m+hp3wfeoqJEiipyKB/3/Q3+/3fivdjm/58tQ92/hvb/AfZ
eQeQU7X/1qCUtS+GKgimbHw0pvJFFhTJFHTtN7zzvU3/GVF+bL9/3PnBVjuP/QfZCmDoXHb5sXz7
u+L+DREIhKJquqDCXj8sforyRX0kWEnTvl7/kEj/OZl+bLZv7/1guOWU/wcZbla1ffzAnv8TKVQ0
vyhoFWRTE38z4AcIKstfUCJNUTaVHxnwX5Ptx4b80RofDDr7/z9pficxGganRaR92lSofX8Wb/9P
GppvUdPp2/b1X+070a3okiEKcIvvq62sfFFMQTSM30L9Y8P5e5n8Xh3fy/JjD/nm1u8+/l3n/T/T
UP6fbfN7c86P/dH62tV/02/+/OrXY4KM+HDrd9D2u5P+XWfe26+fRYTo71TBY4XvsOk3uvrN5H+/
5Xzsetys6V9AGQgyGhZNEgUTRhzR2/762UThFTWEuYwKK+qw4+dP5SP1gGtAkgDKUgVRkCRZhoUB
qLoHq4FrivxFVx4VQJBlCetK6u9cy6LKb1FV/q6L/37/qRyKRZWUfffrZwlNUf3bxx6CaqoomYZh
oGSogqGoio7Otz4dV+Bz8Gnxf92uVymqD2Wyv/CblfNomfMk6FjMJyxhWULjc8PvTGZXpw0j3vbc
Ntg1pW9U9gMpxB9KgZyooaxpgq6Y30uhxNHkZmhpsk928bNwPizGlCbnaDpGVnbnSkGZQGPxZ7s+
Vv3D2f+xqyp8v2sUD83BLIpkX04Fp7Zb9+5ob1U4OU5mkX+wS6sObxEZszxUa5rYf3Jm1OKf7v64
/o3m+1qvzcMEu2ezsqcixJEPtuwYtjFr3Dy1fr6dBK/96XaP699sl0pZMrlKcbJPvafSayWuOeYp
ckVe2pWjW7pKtRXvBD7M1feeSfv3Emjt97j4gZEluPpPJXg4wTcS1JNiuJgVXO1qX6dXnvE8PLDO
OvgXnvPJrDgfePoqeAMX2YFyd1gn/MAuzz+XQkTo/FSKh5TfSKGZcTZRWqi9nx78+k2xIr8P2oLk
l27aO4Kbh9FrMpeCzv35xvKPDIDCLiuSoauSonzYOL/V2tWYjMleXTfw8mzXvAozbSmwYlW8xGtp
QgfPnK1MS56VrhqKy8FWeO/fWbao7DZz6rO+mGyMP/ELU9J+oBBTkjVV0E0Nkn3ww0pMIvgh5Mqo
s+RTVQWTUzOLWUeRddXhmKmtBwprPXM+tvbhRVRjyjpbu1HvxazyIystSQxU17QzV8upudOdZ27M
4pLSmCp/dAq3W5W2GNw7VoTmKua5HTPZHix1Hq3u/LHTAQknYxcfRyZzFts5H52Sd068VoP7VH9q
vWEp8uFYLvrFvWcKG47Cu+TIJDCZR8GVpwnVvOf9SZ2nTFsNTOQNa5wcq+fwr242Wp2l8tTpubi4
z0X7ZiUrKadhJtsiN95bLLl77KSwwhrCxIptnUGmUGe6dVho/MCNlMazYA1Mci5eNcs3PZcrGq3B
avkkppE9XkgzeaHtI9vkA2v5xb4xtaJulln3/RBKDWnMfCpWo3VYdlYVHFjsRLa0av1LmM3TZQbd
2hMu2SayAZsEMsnzZFVY8nwSDKzZq35aUO0LbnvOt5NFq5Dq1TlT57V323UdZYHhVathli+gqPnV
073rXDiwfkLqokMO7dihILfpmGJXMQlUWqmFMEsot6TXZG3yZi96xV7ZC1NzOfH153yZUrFIrcnb
uDTXIytP8lzxwclXx3ij+dkqikgKq5wmJtXT4lis2mmxGyF6nJChQnxVJGFmrHSuhJdTPD28jLvi
Sl14O4pUbKWFPOvdiz/RqXYPtjlL/Mns6mchPOi5IdEu3OHYcoPpC5NLlPGID27KDrMSeptMlVDn
nZUn1OzgT7PaLtfNttpe99oCSXUSUWINs+sj162zYxUoEaXh+Jq+KKuMzPVgdbtbiBqjsW52y2lE
XGotJav+TS6p3hg6HxrE590rnEa3ejfbmgKcVXoeTpKXInUKlmCN1v3hbaOFU/Me3zo3OjLs6sDy
kQmz6zzbXe1sJuLTIu/glJUzsa4RDQNlTChZLLJ7QSarThPBl+YGDDO/+73VXWgceLYqF7Vdz+uY
rpRtu8oug/SGjyvPicaEhfIshIdlOTBz3e2unjG9sF7nkafO8vmBa4s+ZXkgL6NNn5P2JE3LWW/J
YQuzzc2lQdeKDTyfXdjID1RxmT0bJNHAtTdzlSk0WLLd0cG589a723ArxG5kTVgZABxcLI1n08N8
4HWDVeo7u1vie2qnBy6v8kCb1pY21biJnLYsNTqszRfsI5Ja+tGzHmqbu07G4rBozqkdz42Fviq2
kZ8jnezTeeNEGZUZu+7zaexNBsoLqIkpluJcHh6PKsI1ROg40KUlGAja8TcZEsu8eh9v7G7HnrGE
t74YYT1Sl7DyeVxFL2Ug9SwunAuc09GXkxs7rA/rdFbOgKIW6u7YsjiYhPncmHYmqVa8V1fiKtko
1McsfTfWycIs+G2q40dF6jKaNlxfNey6Qe5Y5t64k1+rZbZM+WQlLMoYJjI20XZyJ7MgZXGh1k0c
Y6pAexdLKkngyaK38iByDhtkmGRZnZOtONNOhiu5vULVPHaLzZBQsbnv+lnrtyxf3jYTP3aFaZtR
uio8aR5NhYXmVdtyPq6qEFnzVbDKTb3pZh3L14Wjr9SVnDIVIklrdamJPJ0J/BqWSyFI1sNrdODZ
XFze3hR4RZ0w8WadjJIdpldfe2rWV4A/ZI5sfWx38FB+eJZXV4MhZEr80ObZRphqQVmx2G/WsO5I
WlDNE97txUVGwiqbIICVVeUKCWnrPKeIxdbl+cASGyHtxTkUOXD5RpItWocL1asbT1fjU2vJ/t1q
bPkscGPdTBVbIqzqdm6FQLRjP7P1s6rQJAsKXq3rZb89RBSfo7U8IbOmDs6f0cEqQ5MfVlFJEiK0
nZW7fHcNNYEuq7xl0PC2tcX5xFYXmX0Ihgur/WIuL0ZfWVbHg1MuMrffRKtI8JAekDeYNKtccVEY
JC4qkRmrPlSmSlC/1NtymyIxH/YV7sfmbhtOPOBIr/Mi1gNGx652Gvn9KOJdwSOmJHS1EDZXHq+u
DZBPGiiBFBivo8QU99JQex57OuhIXJNpa8sD9XYVmG+DG83r86Vi94b6DCGbRySGrYMzNRRfqVSo
HC8kdSzjeJ2z/E/wnPwjAGtKuoD2BJSU+RE4CFl3Geu0S/byk+EUK/mAMndDRk0Llm+qWRIklLwU
27onbZoUTHsqFpCx9dPlJZw4xWbyLrnZOrG11c+R1qNB+wPE+1awD1A3kcbUGAsIdjgLN3a7szGj
tif5Tt2phuulpABkjPTzbZUfNTGmaqBrU2X0VdqHdkKZGFqiNECWBaDAkxQ+3flrmPOKdmHN38KX
Vcy4yCUAqzu9bpzeKrzTdLAbb2/Q9IBifHk4OlvLfyKY/mAK/qiQbyT7oJBaywuhUSDZkzfXKaGn
dfi6s5NZQ5nlSgy5K6jo1QtfdQo6MkkEGLMkstaLmm60WAESsbnEBKa6BQWl99JR5RTOhkSK7ZWV
MXc6YfOMVKzn7UlH+3iheUHM5OuC5gcv5wIL0D4CjMkURtiiozAIFSuonJdlRvM7Fbjb1klDehdo
eeX59GqH8wvKKjALZwq5C5mdzvbieXVC/UIuVe27nRB/hVgksYqCC9f8ORZ9ibD8yEbKcNZwF2LX
za7B61PLb2yO/TUPKKiiTU528HQAinyyD17mXIPXgp5EW8MB5gITseydzvMXoGBaVnzn+jeCIe84
Ag8Sbnk2Hacj6QBh3H7zdwCDFOI478eb67tvkY2Ei8iryd3W3OS7J3y/XN2EKrZQ6W5H3N3d8WZO
DYuWD3D8Sh2LqESlz/H3CXkqLcM1v/DQ62njFOzFdF8C9nblMv70csV5BIDhnr/0QQapRXf+IpLB
oWJmF8ypmGhfgp5WulUwFBUvgSkV7l2ZjfV7si7Q7OTxYmGpluUYxK7+c0pry59plDneyb7Ss7s9
wC2Z03Cvo0UCA18sZz9bByPNaDG94/6p65soxrXF/KlvraYG+SZ/aihwB1q3lqdaU3yIqR5ggBWx
96PBY7ZK2B3acWrqqeO0PqEPcA3aliwcaFaS5apkwLISG9hsLZFrbd/utgp1yv4p5gih21T2UTOO
NNveHgmUXtB32Br0Zp0djWpaRzBbSjsTcLokYC06kHPWmeXXzj20fJFBLutcMRsuOoE6JuFsOvOJ
HVjNQljIerdc5pwXByps6y2UyR8sk7azgwU8tkLEOle6M8NurHDwlzcWXgBIL1y0R8YzcsOMAolJ
/i402A2hH8JlLxxdwQ29wnYX4tWTq8NfL9xwenuGFkZHwgiWNfmxxVOyasgdUzBY813GgdPfZVo/
LcOErJjBM9GsW+52x6wFnDNnM+d5G/GC3gP3aSSoF3V0dpy2BIM8R+z5Zl9hWjG8cYPuACATJ8dB
0gB1B9qCLVAiKXdcKNtwY4q4X7LHegN+qhweTdbW2kK63vJztl4+vY60Q06DTnR6NHUdtd48EGAx
zQFq50tg0XWNQljPUqQA/8/6avWHyU0TFQUdrIH8+4FWuLWtOLkekmS/i2aKHz8nVuPEXPOuqwtt
Kj/lkW/wDCjFCFqkKkQE6YFIvd+FsR2F12X5uvdPwjq3EjtnKUPzMljNPm7I5KijQ1Dt9Y3ujQIl
8zEY/iQ5az9svzU8sgD6TdNk7QP1FTf1JdFbiF/Q7aGyGwHxVyvl2NfIWCk3+PlaULM1nhMfsDrU
no23iXV/Nby7Egqi3QbiTFoLHG0Lv+2B0izQc8BAkNsytsJM9gSdDueUTZ4HEkBn3XgmWm5L42Z4
S1ct4VVwo6OpUrQ4joi3n5dF+cEgfmTZzH8cUP9QFsu4EYU+nsT7h17ROfMhRAVEGDQ53dAQjauJ
AP4gWmpIcc3NvgMDSbyw8ZQZoEv8kgIrpnTdJnyARYY/EU/8EQn4rXgf6A/hdruXiniI96abTm++
iNK0u3iDY3h9xdGKpaKTeKLfzmJfWU2mN+HPBHgU3z/oR1fx2JgiKDKwA65/Q0jVYqzfroIU76Pd
BVhQoLQn4Flqj/FL8Zqy6k+IKAXE8h83NCRBkwBT8DjbhxP31XjR+kaM9zXXT7HTubGXJSz38und
RuhITJ6qtpChlotu/pUeHO0YpuGCLZ0Mke7+YOvA5aUl8Zud7m629lSvIlvnB5Rd10AFB4HpJDE1
GdO9n7uT+MN4+Ub6D1hGmRStGin3eK85Y07gX2S7RX9cWKndWrrT7/pjbTKJm9OfbywZ2o8VZ5ig
8EwT1PmDWvzGUreoTQuQaPE+iG6UHNvIyeTNPeZw5Mt9keWU18vLyRTX/bOU+vmmkZeTAfBgoDYh
seXgDu6Vm0VsQPOXsSS3siCWyXBuABgCaSkTR9YElxpwQ4sZvCEu2HCjoiXw0H3K0caK65tKAr4U
+xazXKJDzLJVWlOcsxHRVFj14sAeEO4CqHnzZbqgEUInEm/z7UBdkLriSPe35kbxhSI0bPjg2NIk
SLclKkFpCYB8ilujYID5sW/ISvkmfaoXAos9gUyvAj+lIWPk7AH4Si9yBUgggEGZPFWgzBEyJLOW
XZz6JbOjmBLcMARCAYSLVGSgHXyR6wf+1msa0RCAVWtBQ9C1B1q6jNTaI5mb0b88IWGhZKsP6cMU
BUjAwriH3zjaJ3zVxxZKpwpwpkPo3EhbdCMd3ALwQ7IjJlDrTHgaNq4ZUz6S0rL7BFoNDykcU2tZ
AY7Nzj0TpN8DlfdBk3J5Bmqmfs25pJHhd1bKzM09JZ1fB7ouhNW1ZBekMsjaID3HdjJVC7pHFI0s
TZnktZUvFiSlQGDjYoQe30D1Piq1rlngg5JDoL9dHySkmq8SA9yfHs/ikV2fldlVZSKKcmWLaTB5
FJ/YFyRL2JdhGpqb6NV05Xk5hdtfYdur188jZ7IvAmFV7SdvQ9CoTrkV9uAM0N/0Ge8dI2gW16Pp
1MFho1uJX4CMGBoeAfgKzxA7A3J75Ft08qyyY2BalI8JRWhwFw3PdxUYtydzMbgIaBWs6vXiJj1F
taUgP+Usea/KmS4xXCsqLt2sUWBGa1cjl3P7cOFmZ8Up18C0osG9MO1i9eDHQMN21lg+/nhHnN74
Vcfn11VnKZZwLGNHxfTpqe0tUaI7ysTd0sEoJ6vhzjSwiDdAJROmRBPR8/xCWih7E35DP9CAIKyf
APpTNsBtFUeJmX5KvT4hxSmgtNyTHH3eg6ZpkKRG5DyVkPYnlAIep0z2BkpTsAtVbbUy3TH02egy
DXQfUU5LdDNxaFj5UyKQ7h3u1EYPXtLTH9RvtXvEJZNCFUGhvhkswkQN9NET2hnWAx3KBBbTAgAN
Bxeaw/BDpWSm+Qc/XjxAfD3tTaCsEkyt19oqat385qtoogTHdBFpz6A9gtS52k3MpBWiKQ1vCGfT
Q4QN4EMmbr80PUhanm7+1Uv8yz7CzaG5z3tmzi5I7odwZMqLKXP0RlY/Needj5xtRXYdHkBeXjio
eDQTk3m7fXDXxlcM/BjTFDH1GjsgFCKuBMO8BslpPs7+aJJACk5klnPwrx01q/tCC0ffWN4r8KjD
UUF3GVkxb4M6SFi7y5iBWQ8mTsHVu1k9R26TltKs5YflnYtTfNv6PN7gbvRe4PdSnoVtMD5PWG5f
pgrWykJMFRr2mC8wdYLf4xFhyOsgb9Hfd1w7CYskTLaTAkxtDexcc2ORI5Gsh9HLzWWyvE6CpmJF
xhtQMjGZgbItItIlGnMX2CthvWqNDasvpPjpBp4m+XVFvbKSIy6vLw1P0vXlaithuTXA9vegsSI7
mZtclkmaRbx0Mj7hyqyyklm0BhvMRnxAmU2mOtSWzftt6edubEW85oOlvSus5GALdRrDy0LkFUYU
sYcSI3t92I8UW4rrjjTBOua0RUP80EyMBgIZYNqDVj/AUAUAYOmKTKIezmVYNboQc5469zXg4BKG
H99H9nV0WyPh39A7tCIlmOvc8QY8uNMhq9jqXAvvtoLcojnVO1h9mbTt4OPO5YVfMWcZrWg2cR8N
zs1SWLKMIjZZRaFCt1PvC8+g763HIKhdaCwK4P52P0X82UgX0WtjlRVCxCTTfjhaMxtZC8RtRLSe
cAxgvWYmWWM4gd80MPB12e/v8BnRKQAMNRoXBTM2Y9h7r91ZpChA3z4FPonptQM9nXslFniMjGSe
YPpUrztC5aNxFrn9FLMt9CS3IGfR7NEwX8HCVk6TkbK9TwUoAVUBNyRuFkSP+0TKJX6ZYim6T29w
d2NfrZWl5CtsPFf+HR8w7WJZ+TJ4cYQSSdadrq5pJexm16iAGB/MR0d9rdhtm89xJkwiZFdhMYrj
BRMpaF/E7Cl6zMkWt3edbv7oAwA8Nz0Z1pXvspWS81tLdULCjQww3B3Vb8OL7JYlXXrKRDudVxld
Suoku8ioeYkwc7EwfhtfxjO8HwOQLrUkT7JulrRDKuyY+jqGigbRm2V6yvkVBJ28v7qZ32x7t5UQ
TFGQLwRLyUmxxClq4gH4qjIBCScVQTO5F61KULCremo4yaxEZl0qoeQkIHDn2ezhyQ1GfvrmojIB
zNLFUVUm6Uwz1m3npXp41/2yY2XPqtydVMi9T4ruGvjvI/MqpfgVwwEDXFIZAHBKzyjEmIowlNPI
MkJp5GBfxYRUzEVeMCVIwmxC1amYgtHLpiPmxhV6JgyNrzW44WI6Waargeusw0xxOCkYaAgK1Wu4
aKDPYm6uvk4O7eviaiOo8PRD5RgcScrq/SvDYvPGBkuLkeTjWQjNA7SIpmdlrc3zwHykoXVCXUP3
V/Hxq1Eow3RvcQcbBEbqAZEfWW8yEyYUQ4BIIX0mLVB0cRzDa4M+SBS6Bv26YrBocz4857wXqHeL
UFtEoZiyC6mgqgB4ro7azeJX07otMLdpXy/BXcAazalDkoXnvmMe1LZ0wUwHg46G0DAOzxedlLdV
W1vdQ4/gP5U37NOdzDvdUmqSnWKZyEYXF+cqW3C0cemikQTm0h2873J2w8zlMRov90CxpxzwKrgv
hSsp3FRIhl6f9dIH8kHDchEtoyb96+G0q3PBORqnuzkTkHc3eLqmzKKtlMx0K++pAhRpqGiorP1I
WSsj4dwiMjTUgIhs6NZQbhByt1I/BM+u1E94kVtwe+xyGNntDEpXRE+CLuVKt9EyX+Webij9HV1j
+IjdAoY+6QkcJcP0adqwxNX80ut2vffoqnWG8drdGlb5HHIMz80JqhYqW0DkBt3pMO8KlmxPFWwA
/jpCcGPSx8QTvP+AqoDQdRpHbl0JWXdhpA8V3GdRAlBEt2nzbG4x22tdbSEt4NYgHZzByTcx2MTI
Ha0M4ATgG+D+Mh0RnNepZDXw84tbu7DvYaCxIpFpVM5md9ZSdoB3MXmXWwfMBoqF6Nc3PCuiePGr
U+/NFbLjM0LZarY5htTPBSLGzSxU//jtgmHgYwp0bBeYLXgn0RltgwSZ6UtpXrqtewUXinqK4le/
Hd5lDNHRp5zKOVQteVfAgmeMJpsJXdAaYDYNbiVF4BhAC3degEuE82iQtQQyNx2Fv2as2+LZAaYd
xytdXKA/vs9Jd+JVsxGtit+oekYck+CVrz1hsm4ri4oZXrxumAx8j6xcUr8bEc5Xf8Ti64f6Xw++
MLHixZADFsDEBCeqqAY36NW7bpqiWcneNDqpM2Bfz3gzMfil4uXiqjPDE571meIVyPkwJkh307lb
lTdMSxrsPDCmvauDKsIsNb7YBYZwCFEM6zJMIk2d5I7hsFqKuGxfASrYAeJ68j7bKs/qDOGmjahV
BaxnPN+xQaLy5PqAJ7zbIsW7cDzffC05SpGNwWfQbJEI1Jm2OImoQ3ANxG9tiasa0+U+qA0qllcX
ju3dNvo5t1qqbCWmGqXr6lytkWdeMk3fJZNO0rx2e4wS2+BCezBDM3Orh5FEaojpupPOoQN91qZA
+PUrMoklOyfkiNLN3+PXyIsmJK96f9Ih8IXFBBzmUp51XHg+X17TteGb6KCu7BFFvNmCsm4oaggj
0IKVAPLIhq1lAkWsMs98wfxRoodx0dDa7VFDs7vFFBA7GU93HzTytAzkF9ERV519VjvIcoArgSse
ZJy9VOmAKajXuoKn0Dl/rQ9MX4kRDAnTh3Wg6lSdER8ZcrcYZNboyPuqgjmrng81FkLtsXLC1ImG
kmG423CTiatoi0xneJGDaat3IX11MjzRsO/7w6Jw7nt93zHd7ti4KkFBabsK5fVu14Ut7NDHWLW9
mSDIUTAfj5BgUHLO6cDFlejUgysZvH2rn6Wtuq+cQ0rwGEQJsm6pODr21nj5fsFTJBXFEys/giJB
Nzgb8dTAJLwjVb+LjmpJNZ3KfczliE6ah6xjXwinjs4YNofISOAI+kcBGJ4xLpUSko+ldT33KK+m
/ZgIFo/5Jgg9UAMZag6haXYH9/3QA33oOWg9zX1QZglI223jGRTPRAb0e6BWo6vJzJ2M8kypK2Pg
cHu+WGb+GBuC0Db9epeuDDsHFWDYAkyLgbjui1Z/bMCEIfvsFARcg0Js5e/4FT0npzKjeAtp4ung
ydZBwqMEGTfcS5i6mUz9TM2p26gsBrGsuFIQ40kc4oegdy6OhqQ2zEs/9bPTJXcj1JGEyaYlTA8D
Aly0LruR606xwLAU/DO6VZKeROAs2Zdbkpf32fn2Bnfam/2jhEBfICfeH88uKhaiS0HLeZTQ9Cwu
Nwb6SlYJZfP6Xs/AR+yhRkySwUtEAqHBl9dor8qnx0FQYNCvNSShqL0d4Hw4qORI4RCgESB1U1kp
OG5r8Af3FlwAKH3NbuzLDJM8W7Zyq3MHljqGpYWtbU4NDAJyNoncurJv/5uzM2tSFem+/icyQkAR
bpMZRETRorgxylLBEefp07+/rOeiq+16qyL+ceJ015lMyNy5h7XW3tUCXgtbk/7yGa/PAxQ+vV33
DFlEyJ2e3q7pcWcfB3hktn8iEZmJmETtuRF9mHOdz9astsUJy1Rfd03DatXi2FPtfcj1Ds/p8vPr
yHxYCUHyhfNo4kWWs83dvgTPAuVPYOTQ6aLud8KVf+s2K/s+vgTLq9guBUZrkCVvrYMqyhnEwACY
hlJYyx663YEkgGOuEx324EMDU/9sey0iALbUX+EDdiAf3WNK8td92IrDWtm+d41Pwx2ChgsI4jLD
dxn5JOHl+EKgttjxA53SBahnS32ET7iJVWDErXjDnzSx4q0N778Uo5VzwWJ0IljdfZfM0Uos9J4S
QLFZqn9L6vf7x17UMz0/BYeghZTAEHije8MxkmqgfiI+ITEgpWs7e8e0ll1jeKHS/TiK9zqYiFEr
6gTazLRX1s7jq5Y44HrnRk/W+oev41D92iZKjY6E5a179z4gS6CzjtwOAA17ObxR3Jc24Fbj/Rgf
05paueUbbypQzgVdj38sHuJGtHKv6SUA+Qr2luJ87Ae7AfnPfOXskTXVw0PD/nhydQ4u0b+v1qLO
1m1nm2ENH8ePJ1fj0tecVld3rx8KKUctcCt3Z5m1Q742KMXyR370TxwyvECOe+6EjQWY2V4o41ui
3MWeXClRpzuKxf0IKUXyYPvXNqlY5SMYsI6jycnCVSHTMNfOI1qFHHy8s85x5fBvQQTQHahrS604
8J1zGH4Y/nPMOhthelpIsluhq9HCI099HfOLsn8IsE8HPUS2fjt+Nguz+xwaoFvb4SMCJTTENVac
Q3AePx1dVG9asbYmLmnoHRbr1MX1OCRnWITeaw5O4CmP8OgC+9z8Q9QO1sA0e+vjHnMiitVZNEkK
YJ3wSj4ZY7LuN+2D2xSbooksLJj0DOv4tNqLeqZ9lPl9/vAbK6GTNmu+5hySvafJtTZeqwe6o3qP
VPWMkZqCeQ61tbcLO/NrrBKe7Ie/TVYHd/157t267fAQ1H0QhbBtAUN/tD5P3eYxaObr4D6uBqeg
5bPp/ujo4ZmjNc5s37vZjRib7TY56nYoLwcAuwGqaYhT8KZYn4T0smvG1xBtsFgGm8UOt3CedybO
o+VwYRt3Z7UR+/GRqHs/iOvFfpAmAyzytmtPhonsYl0/b2hrqCM9UrzdyT726wGFq7t9O/k7D6Uz
uDO3LsXeY2NQozsswf6J+M5BtLtlJNEgwCP2455oQdVdWUv85AVcQPdAuLwNiuEmG7siw65UMIrp
aUxJymU4IsM6gn91wHUBv0XDN46W1q/mm9IyV1y1lVeClhi9zvs92X+Sr3zWnOhhup4++/VUW3pt
UXkA1qAUV3cFxZ4qM3MGiP14O87PngJO8hDIio7hY9oA7n5H+kXg7R+AflLzvQ12B+psXfyb1ekq
fYl4mcEDQAWtJrpK8NSQTCxejkFcpD6g6j4gYrX+yYfLoFS1VuEKqrS0iEYfp2D0eOvYG2SbIGn+
kdgflIAYXIz50t0OUfjEKkEVzUm2c7hIHkZVFUBNw5b/ELiAytGJNCV+WTkI/CLgzge8QHwuGmHD
o1jo35aCkgU4fXzIH66yMBcrQvynNq+H+llgvxfUKzNtiOoR/L8JALaLpCpIxpCj2+jvrdus2b1v
pIzA6sRK8Qzvjozfqr38RJZUKEfpvOfohHYjHq8NmYvxFyhoK1VITVJNiueS8Hvt95O/GaH0xSud
R51+5Wys7fSGG3fV5x9MqPKjnsg01ZaqqgrdEi9EYbNaLS/6UfJS0AfdZ7SOD5/68NTdhKfoT/X9
D6wbXciq3mFeA/2Prx0HT+O22Xa0KzTSUSBhbX2QPFD8cZPYHRlQ8Y8N6/qXFkf5gQ39vm775SWX
lbHbdFbn6k353JHv4dkLOJi3zlo8B5SKZrxydoZzIvOb/c5fKT/w5P9a+YX2O2rm09zot+rtmCuf
Zi027+TPsmKn1s9u/ftoPT1NcXt/LPsDv2rKJpOmqaq6qZsvpJmuHJvbTudRoeJc+0v/mG39J3Iw
cSp2w3WshCpVJAL3iUHusgrL5Pfl1R+M6l/LS07vG2c3aR+Ny33D8pdQ9+h6ABI4pTu7OTp59dx0
Lu7ZIZkE+/w49dXo6O291f3/wPD+6xleKP77/XiqyhU7fwvLAaWVq/llMXE740OmA+D//sY/8e3f
Vus0Xyxsfzo9mjvtXr01/G2vhLIRB3Th/iR8PIV+FypOPdDCdgiwFTQGdRep40wlqXbXwd4/xNfo
EhDgV227Gd2imozI7K//OJWfSFxTadNe3G7SXWy0Xzjvw+astS/tQ/VmFE9THPst+9A7gHzYN8J6
n/x9m3WQrhB6aSb46yL8QOP+a3F5Ub6ZhLq5PCaqyeKPVC9uaXOwx79nnc96QR13yeH8q3GjaM2a
s/sHrvb341Ff+WtanKTcQKMDBLfzUxvIRjkqemtk+mjpOgkcjRUnigi856APVLIOJJZihZZvz/7y
PtrrbfhanKZBU9cYVKPoL7ahda7leVKqrVEUoVRSCXxPuyiSg4Vm2570vYFnLG3EolCqcMFN4S9M
hExito3+2IXXLpzXB3lxRpdyYtweGx5kLYV6cKkdgSrk2s+yQeB9OqJ7PrAFlVgM7XT8+9qGNK7v
govXtWVo+Hb+9Um5TqoVJzBuQ+E5dWVFeVE8g2yle8H0IBo5+kYEQuSkArK+jk3DvYtVclk7tQWq
MrEP2rDh7KZmx+3f+q0vtcbVegO3I899vwPaqHYlI4hWW4t2Q9DItLf2qUV7BcRzOvNRhtnH0UaH
OLUrJ728mfZNcarRjAJUnBDowDZTj/5h+P/xhbomGwoJrAb94Xpbf9n0/bK1W6rXQ3u0FTY6LUW4
wcDre1ZvNGKb/T/2ufVfY2NQS1NnYgTSJobtvCyn3p8bXdlv25xxcwOjBbrGMRtekqAxNUQSlE7Q
6Q1awSdIkNtKdLRuB+u9GlClWCM0+ggRdjF7AitLGvm7FbSN/15EOUdG67TNDmLh1le/1jczaO4r
xkpd9u3RydmKGBLmYBmh8bSq/OI1FLitbCmSpV8UqN84NTMgE4TtAmusSd61fjq+WRHCDfpgrpWj
UqOGx25HXN02ItZx2gioahDPmUHH3kYltqYEz/exLi0+hNDoPRr9s62jFm34Mz5/cfRCbY2tuH4k
XQPZNtdzbwYIw62DcDdJsnXih1PkB8fWAp6HbfHG0L75VhzhLp3Th2pNDtbzCkLaQnFgiiiO6Jbx
I9ya84DRnc12lHCURfP2yr5MF/vRTWzi2Qx2LFQ9PgYqTJJva7yufT4HNwggRCRFRpIS16MnuGbS
jA9g4QXoa5BHm3zb5nggxNHNsYuxYdjTmk9oLa2az4IE09DNkVBZU31eTMIGHUp1mgElZzpvVVTZ
zUr13lgTduzuXRfCZ7ByM0lLFiqs2NGO0psAFbcWszTK8+UAIefJrZAJj9tP9wFlF5VH0Zxv0417
YS874cFS1tZj7z7X1gXqDawaDLO2QDCvp+iE9Jw+s7UFnHdcPD1v0LyBHFbDZ6TYibowxUEk7slb
hnA20wbALmTOAQCLuGnrsIKif1iJAULTUmTw+01r0y2SUmzngzak7HH4RGlgZUHbLeI46iDxF7lq
uVP5V6yBVzb4JA/djcCPnP1PPgteRqzGXcUa2mb/Nn2g9fx42FenNVyaYjDZuaf3W7+t2yokhLXO
bvZ7B5zn4Ib+wkDmmYbIN7rvCsjYFvXqDnVMzwCA5Stns3UAuTttd/9VZnZsVbU/WjsR6lPq9yEC
rhHwaf9i16UHAKi6p6D3GJ6LsyWhnRAgFReIJ3scnPOocoZKrOlgTrcEhuVGldzqjlquw798P1KU
mt57eKcMZ3eHK+dohT0qWatb54hxnB7XBizG7Rn5e7W0qt7FhsE4i81b33HW/V4VrXOVDHC4uPmz
cRXk8XJpoUYfRzMzWKVDaqXhevgQC8o5BKl0Fs4xfgA2ixJzcZy3YGOprCdX904/nunurauU/+h+
rwvuB4vW9WAUer3aBtQYlsPZpbZTPmsosaq2pVEAQ8jvvBTZJ3eCOlhyfwhim8Ej71AvbUTvEnyc
UzSxVYoKHNYapgwFjZh8/O6ZWq8lgnTTjCGjLungpQ1V/vk3x7Srbrp+blXtUQNVJzr4iOaxjyJ2
W5D2KpRBmGE7U7gGDHwl+t7demvE76XEHTmFmINnw2t7BK4COEItPXv2/8wkXquJr4fUWrhPXft6
zn8/5KGxNB/1loesEXGAq4IDlE8ENXniTi+jLBjMB82g3xruFt33JVaLWmt0cCHSadoZ/bFhr7Xc
/56FSo6ExtSb2ks2qTcue7317KDiAAbffsmD4uTYdLONnRGtB/NW5lzDZVcXnkNZvAd0FKE/fPg7
jOEcL2gltBcd+xDRvPnHo/0YA5EmG1qbqUlG86X8uK6v1f56Jc8Zn5wj7Q5n5OgyCl7tYuLRpwOE
OSvWR5gI7qwIrtH80e+vxrcclPoOftt89t6fDsj/iCYWa9j4q1j48Ri/Pd9LaXK47TcX46S1RvY4
7kjx/CXV6bqEW+dHRnOH9Ffvk2QCgAimrZVAtBVAJxCnDRom85Xfd4zSEMv5d3qG+euKQYqq6i39
S776zfwvmP6ubj7ZMviUIEGqkLjLQRzvPi9WfnGKFgFpWhTU7fSsaPbByrSJnbmnNDt5WZYdFZpr
YAhL+K05LVFTuoDpW6na1hPOwjrQ/bFmVKI1mNcr2/O6OKTuyaYFh/ZI6HHbcQAGt6a36tHc9onJ
mBCS9FR2AeR6H/U7hgMKjk7aITBth0Nz5aFIm9d7W5+Cpg6hZkp7M0qBI0mcZ8ZgduuImY93IZtl
09JT+PuOffmD3zbs5Qz15fVZt4yHzKUj90rsZISDE4jdtF96b97TAounmljVFkp90/99ceNHZ6Ub
Ha2tMXOv9XpardN2a6gHTgtHWBDsmosaVXdx3ItpQzyvosjab9K078EUgczeRnQkhZ78or4Fa3lM
HNRWDD5bdrff6CChDLbdrkc3JlQopVCvpCH1gicGf4vCPbAjISk17XY/HVKmDtPSJn/gv7wf/IFB
zogqb2XNZqB+sLMy39ad31/6/2Oi/7z0y44b1N/rzYaXjrg01C2tEdKaKKPVgDKu7TSHspPig5D5
8BfnucwB7XRv//EQf+z8K5J06mzV7V7ufO1EcVJkUkEARwo7Peg7QNG9kYqXW8l49lf19lpBfznc
fw69/ZLZNzsXuuuqpjx0O+98FiqdSlsn2bhZ3+gKmLfu+zbr9cgxdp4fgdH/9QA/vjtZu0GUbJrm
K35Q3yZXBqTsWqOmZ+c1R2BllT3oT+Dzr5YjQvy6n3YCCui/2hk6skT+z237trT0qN/c0/Ow5amu
LK0M6d5JTtbpjlsJ6Oz1BsHWydY4GI8Oqbdu1aO1yIR/f/bq3LS8gaCsgWtZLGWmJ650JUUHp1nk
cUImbNt+yIFRMSxuNOuX7owy8HeT+dqW12dnbkyTKYvMjWm2X7C48nJvEM2XrVFuu2VU5BHqy7bI
gQLw/IrAekoxX8aD7OZliEIqd25axKOzQ+70QGAIq0EHa/gQ1iOo+A+a2I3VuWFhCz/662n1/9bp
zMv59rQvsVPZK4qpPLYtxKhyNMU5j5o9mk2pVTalc7742L2anvM8Bz1JVgnH38Xbdd8oxfHV3pFz
eIb97hpJlCY+B7vkLsRRTnV4ex5FFwKvF8L240K4ILPfd7r1U1w1m3pbpnK6ppkvKcmleWtc6t1E
Gz08igfGQNgMNFAtyiZaxsF8tKMdFy0nC+p4gIznU0nfuo7JI/VWWxH2SDcda4jD3njpH3dH+eny
ModEDh7iP8wl+rcBMw+nbJZ0InF5Ee1bZfEYmQ5RvhPeknB48S/Cn/0VJjo/5UHfF33BXNqPsnyu
Mb4RFA5Nyd75UzYrAEjSmfUECtiiBiHpQABCk17vbvWv5LcoflC56h4qw/snBHqPaE/O5Opc9iWZ
iBcsPRMFESJgFB9Xq7YpLc40C7XfKaKqAe1r7gxmxnp+rCnZ29khak43MaW4jpT59xPXfvILZrtF
1iKnY7bbL29IBrjdbwzuFmkLYbgfmyLRSChEsV1S6SbtbvZ2dZb91d3+oM6nwBiugYXsv8LCj5ZH
r28HZFUjEr1Y3v66BuK7bGRsqkWSZCKY9z3x5rxblu8vovSvhO1HVEkimh2StjYtTC/BkKzgeLk8
2hoLYuMEdoIgLZVUfb0zNkyWOPvDhFW5l//xY/8s+Rr6msa2nmjLLxOOclLpOFHnvGgzoCO0Mw7D
0k3BI34/4NZ/IUuFmX2M6gIq6uhNXeJJ3xz/pb2ZNLSrqn0BtyAqCxXh0sRpJAwOcQvFrnLi3zPa
Wo0eMjy0ynbpndwNRo1K4tKVGcy1WPn38XFsUQ7vnN7yXRXDIQC02vtjh7QfrEBpfs3aNQzV0F6x
t+fktGqvjhdtVHXbu6TDhIpPUyByV3zDvvqb4dp7JAcU4h/tQZk+d3GdMl5k0hB3+NdS3G7eZIhI
zr6DYO27JWNx7mHFNI55a/D7rv6HlSKVUBj4RVOVQfdb6zUk3VS9rE2tRlHhXujRjg8hii3UAx7a
DSjIyR/X9Cfv96/1XoJK83ltnrXJThvhkw9j3J+DZgzNZzO5dGV3k+Es3+zH4I9b+R/a73+vyUGY
HerU/9T0x/q+aekqyz6TaL24OTs7GShFSyy7dTBa/PmW8pK/XBDe8p/lXmx1OSlXD3XJciek5DLl
ngSEvYdtqfIV/9rTH28GU+o0OSq2wwTgf9+M5/q43B0PB23UDEtUMD4CxqiMTbmtT4gmVA6jc8G0
Hvd321F/NPJv67685flUqQ+9PGp0KBAk3p/I9Xc0vctQMEluXD2APdd07paDRILRQafpAfHH++9P
8fPRfnuK16Rqqz6v5Ya3z7VuNXHLtHq7Sj4RGYAwQVtHN7/yHt7vq6o/RHFSi3/2/MWOb9ftZX/s
sGpb1B8NcbIu8cFr+7TUgFqvU3SDtLiYTgcpzRPZ3MGFy7NVW5nfkTIL9kEf/f5EP3BL3ORvT/QS
B7Tb8abrnb02MkZyNI/hNcOmd++3IExOTIC6hKugeMRQTbQdGLaC0AvdoSaW3vrqPGa7MZpnfGRO
wbJb/bVbPwRnRfKNTMaV09fkfP/vvnvf0B63icF9kIDd1QZ2uaJ08Pcukn2m7nQbH61k1buO0SdP
zZVTgqz9cUm+1AuvV/L7I7wYq7kzjctK5xHOrhxq9aztA9Rafw/HgXSqHLaDpteip9BBaWhv0Te/
1c7vJ/Sj7/v+CC+WenlcN+W2xSPc3cegTSt17tI/YekzRm+RcE4Sio+/8qIf31tVqTggnuQk6Zd0
s3Uv1f3mulFH5da7HMVlI2LVWkbHnZj0m7O+Qqkv1jAu6USEaE4P4v/w0tA7itGUHb18c4eXoz+c
GAazJldoejSZec+gUsQaAVsLpS1ycbsOzimyKUQ5qxRbNbPf12//dFHl/FYsj/AGOvnv9TX1ulIb
5lMbNfzxWGdABBO1NIsZKns3KZjrsZXtvWP+Z3gMToCECAZqv2S+Sk0hCc8wWJMMh2TFX4KwD+cy
7N2dScdHK+b2qBit4c5K/whX2l8PLT3vt1znWjXO9epOrhPlHXHb2vnzsyNoCRNxQoKn+JmSBfQT
2AMU/F3x1kMh6kAlXK3Kp0Z8ig/fHv++jz+xicr3fXy5wsvVunEtD00CN+TZODdSaC8d+CWP0dUH
DG+RJEwwMLpdxlE53CnKO6SjQ1lU+4xkm/3xPNJuXu+zZlLrtzlWEv6X+wx/rZlmaarYVRSR7BeZ
vrYTWMO5yalVNh0I4RfpY1rlyvn0eiE6Kp4HeWjtp4vziAGbi+GGYhqd2WxCifv7A/5U7DNG+p8H
fDH8ctPa3lubtjqy4/g4O1B4bnsFcxeTL+I1maofWQlOOqfH500yBvCCSDx5SEsbrcSH5XUnvtd1
eiN/SI8oO/jX6Av1py1sQXWQp0B08I0f/m1ljZu5PO+ed5XhOLkdH7tM1sncYA3pVsafV9HtWuEk
giHzhrKI+H17VPnhr+f3ffEXE++o61u91FhcBbaMYzdwaQQaDM6kZN3u3XHOFmaTatnvy35xEf9Z
VlUAkKi8Db318s7ry659u5dXdcSwwAqygomVtsG4o46gwQ44O/Dm0I39dbfffWcK6kmOwXmzrjG3
PPpLCfEfqZDMSlvfHuY/e3Cumex1UQmLLemIYKVr4SbZ4Cr7GSBKvZ1izbXeJzTiOnPeL1nPGg79
6CQFlebV+n1vfrYHDT/JIBdNYyTyiz0ot8fksb6peJ1dwINMW1aABINrVH3xp58SPzsMtdEQZP2v
ikn9mrj8X5P4tv5rBoMsadKpDG3UiqP8brs7mxuigN+JRxygkSdXaTIJkz6qys7WNIHKOTLXTrKB
BokUv7YgFk4NX9kFIpvYAc0lptuQPRinLYJa3TEvBPeaBvKcoWAJfH6aJKs+dLuEjgMX6UktTJFX
TAxjIhBEFa2foWS0DOKViPcM6NrDE9W4OkYVUGYfvGTrJ8DtuvXokVutBQXoAOQEXvmKiPTulzy8
W+y7eUW0B5lH2SPyVZcvgSdi4EraIUX7ZGdHqXaRrXOAmZX7hDVR6DsUksqrmDpEj9EgCFxXteh/
k0ejM07RThT6W4+tgGBlbYboJUA77ILhZ3LkX3rxo+iZ5LkeMmC17QfoPQaSPZ97BI5TTBPeG52T
XwgJjeMAyAwiDga7Js4TEDtJJFYm+67ZLBl4NhJnLszPON90US0GqQ0Pe4FCBiZ7nu2ZvwBvF7Yf
k18k9LkeeKSl2IYZrUK0YRkNMac9i6GLbExQW5nrFjcnztsiPm2AWpsrhk09rO1H3sldpXsQ2WO+
RH//fs+Abk6gVE+fF/B0QN1ABNOkqJ+OiXAEh6pFAcNuGV61ctodqo6ruLDaXWS0UtewQ64m6g3j
v+KmVdB3ZWdYT/AUA48uVzZ2EgRVvk+CZ1Ng7+Rk5tnXuomMIV7D8oJtLJUXl7vYXVCkSM7ETRpM
koqYMcdJMvskAEAbVIY7fwDE0xkVrB01zMfNYrbcA3VpYvcZwSR3INRczHowUG9E78pmOY1xZNOd
JthukPw4aY6Woqh7YKoZjYTMON3RDWcHlesNQFSZJAap9mQ6htkUqDU4SdMaMAo1oLsRwGkXSDcC
OrK3xo8wL+Ip08KmWWAO5kf/8/OdMZvYbsiEm4DuZcZqtWzg5TcPrlhuGF2f2Pa8NWORyhBZxp2I
SUGeO1Td48i4C9A1Oq1ykoD1Q+Q2dwKM6/o2YIfIlyqXwW3ufYiwiVYqmnQ9s3cn0ZRVx1NKTori
oLN702zC0Ad3GS7FY560mEFd+nmOgNpm+lsR73gdGMIjD56Y0dTELtYIrKMZWiR/iHT8Mk0Nh+mt
8EwdeiaQ6y5myFSaNb/YwQcS5/lLb7PUYBAWkxo6hM8xrmDc/p/YJmbeXjmI0ZlltBKisS+qWelf
mYqtuOh7mGcHK/Ag76Jr6GJFtHjN/IadRoRy2Y/2hGYaKL0Bl2Q7KKaVFSjcdJkw4hEYyoz0hw4n
Ls2049KlwYyGOOY4EPjce6suI5JFvSCvY4ADbzY+u8CRHiKgmzVe9s4A01nQsISUP0lWRfa2DjIs
5RAWKKUTExeEqxBox7zuOhDe5wBXlNGha7rT4twlL9vxMy9o5Z7TuFkLnZ8c2Lht27SYjKDdoxWa
O6l6hGTmer6x1tovDr2pGbEk5SFnFNMErygitl03WzpLETQM/rr2Bl4lAl0amzRxfbShCxABIV6H
oXgc7SqfPuRklvrGnBG43zUDBKd508KMxvQkbN/SKD5msR1Hk7kmInnp5fwNrnIyneIYBgFcTSBc
t3Vyk5Z1TNyiqMAVRZ5f3RL748oxRPFDOuZNPqb1TmNEXb7neMjEU6XvGyBoqEPw+XIGZNFYW0nW
nsJ0OiXPJVtTl8wLmMZX5FYdkzvTDCeg0sOxzoDqWdp+Z0qI6iLeeFusk4Vv2sAIBhMIQeAeArWg
5Fqes5vsq1/RWCbf4JizC4wNkYqZFNqTv52qsf116BpzGERnOGY0Lrpe68btpAp+wkJgJMzcMDT3
HjCZYI8TxkPFeO8oTYfrZCjZhwsZtoIVNR2Xw2F7Bs+BB22BQdw89Gg5K0exG8tRCYzqpg2ZsqUt
aV18bFLEbBp+6EAnLc11UVwkWiVdfptdbDMdOq7Jskx7sQSg4I2RtM1mtTM+OMsNC+MvkwezyJkx
Ijc9jw1QZqyZk8LW8dHKV4dKvQ3bDG1sd3Ur25ZMCmm2ZNwblN5c2qbmZ3C0TlLwcvbBgeFoBykQ
CBl4q8GqdKKoT/uqulxa2dmh0rqmiVn6iIYokKNjvMBeZYWGiysevZNI7sSkXPUiw7JT2StFb000
ujANkx8LM0hbPQ7/keakdcqFsun5SfyW2jIGQTBzo3g4dkwJLqf6GV6uuXm1Z5RKoRqUfxJAHxi4
RcGwgsXnyb0PCDjudMrEc2tyQyldMl3ayxU5cU+mayeuRo928mGAlpLY6sqbslEEJfYGmsFyr8Ms
2zLi8BDjpKfyiNEBSF96ubhSRDhxFg/ROlmLzWg2i2p/jEmZisi3D0zcLko/vjmdTxXBsFNAXCFG
/F9UjQaDvprxbSKsoz8Y4BZWSAEFzoNUgVuT5PGV8Zrn9zXZ4tpwt4o1q+LoluLRyHVVSD32o7iM
0XeIrOMnSSz/xcOSkD55zREaMsHikqTpTBF34KdNYPU536VC1ORKjF6QlTxx9KxYxETo1xH+aZow
a/t/ScL43o8Q4THRJ43ufbZ7QxFEHZvvTj5xGmyelmGrpi3t3uO8mhYju5FqwNqTYKLg0J8inTEZ
uRO0SsEgCwwVtpPe+yfMTUW4suAZyER8Pxxa770PCk435be4YnSPMi4t1kSDqVZreTGbxdhw/OHW
HkpXzqefmKtCZe0iN+ZkKWXv8kuGsjJJnPRaxNCagWEPSFS2vclRdLQx2NjVUq32kUmnCGEq+tHI
04nX0gkVKBGMliA1QCNKwiMFMjji5YL95NNOvYLZlJJ+jApUC8TCiYd9jvMG9evTjQ+Crgx5qeXA
fKL+9BEXyBgZWhAAVHSJJjjwyGfCYG1TBDxXkTHgG8Ta1zktjnhG9/S0F6U9mzTJcNFzSv+oZfiS
0yKKokXLHw43qE8f8jtLzNp9Amfqh47pOZa/RxrdX1xA+xlyP9YarnkRRgenvgkOircJUCYBmSX7
YdakaeyMQjNfSr0S3zuB7vKBybSzs2a3lr5MrVYNK+sgwhEM+JEFLqGrhS9a2ds7KoFhliyxMAov
3ggCh1dl0OyT4EB/rmYtx00I8XwHi/P5GE/ClpUEGSAhiUC8pDiCOkzP9prGQ/l62BAMT8A8Jan4
PfkrL2KKaNWXjkJ6qHqUuUnHTaRONB4fFRtfWR+IunkVKPQOMl1sF7DxTE2ySc2hsvHJToRWCD/v
80A5UIHvnxLfSu9J6rewTTRFROyYeUk4ZdNFdLGxt3MwENeNYlzbCicPJhIHO7Lfy1pMmaEbc+OI
Cqgi2mxEqPIpSJl3I8uyuoifhOOEK2eItFm2PN6iyNcyP33wt+zx/nOMpwbewLYY3Vpa052baezd
1UZWfEXlZKdowVDTMV+TqUaKY8kxcsc4fBalZZEsMXPHzPzSNYOFJDyte89K/VXsI0nyJ8Ki7gB0
9dN2YM42lq9xDmS1CWk13yWAK0+SjhsdMswSbJLJGGKlk/BvLIWxRntvsXFGdf/uDcFRmm/DsIpC
WnOt4ZohEnElwo7ujgwsbxc37JCrh4q1Es8nbppMJC1dS4ouhhfgNUeJS+vR/dhd7RG6fV7hDrTm
DIkJh7c0ZJ2wh6jGqt1TsmSOaSuibXV4RDw66jGAVg5K8xvr/tq2asb6ck0QeuVHG8PS2EBbSXxE
2wuVHIF17bFakxJ27OZASuhaMTrnjkCTH8eHMTpKRt0Y67c8p/zJ8/aFsOVbC4dmdwXRqR0eLrwA
EzJLund503WL7fWj6/tYTvkGKmlLgdqQWzWTI83kb016i7TpLzayHZFzBeQZKc5oJK8jAkhO/ib1
vmxiI1hc57wzElm9pP1inzLK5Y6Udley7SWtDCk7TzbK9qctvhEDv/sk7+FCR6QlmISbj7eRzzsu
Utzuqjt+YPAEKXewjgOXe7QeFLce5cZpnNtMVyMx9P2mCBlFO7LIrdGrH904n6TxOMLRrAQD4C3p
dngN5OzMNKQE+EBPganTSqryQmiUw3Ov2orRMkcjpr7xbTQWqmCb7rEcZ7iPl/btjfdW/VBzeqYa
vo96W5sO5vCCmNnfx1gN1uqcxzsxOgr26QYALyvLXSyNbT1F7gcx8KUwq6V5o1NOV96igWpnJXqi
a15t74qs5P0EVvJ0RpXsFG+PSwbYhFy4vTfkCIZqtFjoA8SAYnW1/bWrvvmLNB0THR6WNJPTE6kA
mRbSVXrcKcEfoynOXcGD870odllx6cEeUOGmDEYmr4C9WOC3B/R833DtTM4hfDAPvrvKiLDNEyK8
t8mYdCtek7g2vXFe0FFrkxyQzkv1fVEYcwCEGMeDAAliaLh2hyUi3dlhWtrcI5nT4N+RyVD5pCgf
MSNMH1k4kvxKtOf8XDvDRemyIQZtCyLFeg5Xd7GZs+GLxl2WQ7TFM8H+Ib2A/DXtLtLXE3K9Sxil
6tevHZ8rKYV+MwSvB3qjUz9SAJXFURM3lQbvlWLTif2gXUgTne72jWz47kQ865DdZV1i9NjnHZlX
s0AJ3PEOTh7XHznF/UVIBPHh5RcF6yHmkoEVNzzuXbMoJ4/206VPmv4d+tetPIpkAUPGduzSFILr
5k9kddz4bHA4J5CKw/+j6byaVEeWIPyLFIEV4lUt70B4eCGwAuGNJODX71dzYmPj7s65c2aQ6a6u
ysrMUoRDLLWkXCBU1a3zabB089KtO7ynrolrCFoBB1cbhkRix0l6Qq22IAVskm/wq5/s6cV7C9SG
jXX3lewGAy1XblGBHUBXh/7yJLs69EbPIYM+rk4G0eWi8KSRnOfGrxM1gc4QCQppKSegxI78zDTm
o/p6wBf9Ek4lODTpYc3ujSQdf9fttnhKVXgTALEed6WXZcFOvgXgx4dryW55xDNxQkX/pUelcDaR
fP7cozqz+eQwd9BR4BnWBh764O16t5zeCRtDr7gEXfP4M5vYpXXd1tWt7DJzb1c78xYt+HFoqlqT
xekINPMg13m1HR7CyUO+/OJVdcxH28FE9fnisaMnubikZJO8iwOUelP6UGmTUw9bdQXcA1kLzbi6
TJd2c05BHoeTiUW4hupgkn78FV6aF5LqLP7UOyTfThzKlgN6gHeBY+pdNA3myTD3+CSLCIZwRfTs
eqh2qAhvHqDQ7DcMJcmYMcqA8SfpeKyMkJB6FyGEHC1dROCnNWYVhKS3Mws1nPU/m475xl4/NoLF
vf+6BjWs7VtkbTXsuqlgAVRIJA54Ua2B3niavM8B+KoLDOePBveXEteZXkHmR7xcSNkl1Y8kvJmp
IUMafkyHKMofC9Ab0mYcbHh72DBsN9+6CcXwhlf5qQ272fAHVNUv5fuDAbIVd35OItu9e64PWgXA
+6gA4gRi0tTg6uHNXgZnmIqDPsDJMa4PQGPuP74N3ojhPRgUr5HRNVz9esH+cXqO79ZYpyT+Ptew
vjeRk7nLSHJ/bvuO6aSTPclgOWxBev4Xz5UmEFX/jqAL10wqCR0/filkMMkFCHfJSeWB4yLyJwnk
5V0U6OZo9IHMl+z6J0iWowtogFYDY52MnF0H366OXb2tHTlfBFe7fUD7Mr3brk+CTqAFpdJznp/j
+2SyNZtEshCkBCcidcTPCm8PUCzwWvpuAzENb/n9zdXruyBUh6G5e4bdn4lErVRYroC7UMPD8+Ge
5ZWO2GODnQ6ixg5/a2zMn1eGvJBvv1HYRWFCxdUO1AaVv0qa+0TjjWJrhkX+/HWw5ol+M5Oag9UD
VkPuxfCNl81IiKwR1Zc2Rk4thwk8M5ikNMeZiqOOLcZo3PzSjuYlLIfWaHMp0yw+AhPSUO50Lfax
phq5WWCjmfwwOUlaN2cgMwbaVMHgcB2TF+IfTzb/J6HEIJRVkh6f7s4nHD3cSzzKeyBj9i3Dkcv/
FhbE4gK1dD085E6xO2I4GL972PwRbQ7DTti02tEpj+9H+4Ss2s5/w2u9z/QPw/oBCBC3zCakE/6R
840z4Ml7Li0N7YBNBXu62nE+z3EsKoYP5oeQ0v5VLYRmkN+o84TcdRa4GoBGiOW6IVgLJhDqni8m
Vdsku9CG7Lqn4BAFKZXZeYGZP8hxFLUDnwPfkJ1J1QqkGoumbEn5c0MphhPbTPD1RkoIWjr1j3O3
vu4WuvKtQ5aNg3Uvc/5VJZPJ26rQH4EUzRYa8Uy0dl2M4OLZx+kM6UZSHsVXUvHv+AGAOorBl47T
Xw+rOjXTXeSlEed4yWYyFydPwyM/BlBo46mP6E7rmkU11kiJSI1+vGIxRj+PMIqrUfp0ieE8bC66
psqbmTeoE6unybQLjBjFNL5FMsDpJfc0o9IgIYgfg8UfuM2uYtwfZ85sRukL1P1X54kMj55pTlPF
BxbhcxsapqLLQKaTMatNpK9v3j5QLOOCTJ99wjV0nxxsJBGBPL14UcWyfha9irLyKY/4uze+trwj
0bI84iWQNNwO6M/frTtA2FLlnGAScACL17hubeti80uQ949YX5G96MEH2J3oyNFgcrJmH/EIXM79
Ea6euJVQKd+g3TGvKe5mf3MSuqa0T2hFZGc3zwCgRtIb2RkjdmPvu2hrrFzwRH7LwcpRUI5OduG+
0nWNwEMWBd15Qtr9FiyWDCpYPzloHG1KG+RqIZVfniw5926x4Ao+08rw1V0vPiSWoAxlr43nVOU0
6Rjyj1NemLr0u5j9y1m5VO3GXEIWYhP1S8ypbs6j8YnSf3/QFQmkCnClOTsMebheMdxoj4O3+8H+
Z3zZJI+Lo7k6Rq/WEX+9Ixtfi7E2jx/WK7NgN2O93jQUwy7s22h8mY/vOFWSwrsdzaTS6favu5NV
84ZIQoevUtXaBMg33Xk4xXezhcOwCU3a3bgNH0HboeFiIkYyx/dWn/18itcY5juDy8X56XgHVcNg
2KirfEd+db45FccvkrIhZWTNbEHPC7uTsZ1wJ6VdHKzoxZiIpxUxyUk8/o4HS/SI8+UsGZ+AyQao
Orpu5x21vs68enndjtUM0B1ChzBtHSjPPGkEvBpeXUCoWJRhM8fpdHFzx+esANUlZBOua8jySDG9
O2wulJ5jxrct+4OdPPzNUUXudzbtbxrbbHd06+Xk7RWfoJvcaAj1eO9GwAu8oXYdHDUGb3o1w6r9
VO8Yrh8B0MGgNm+JqxyGHM3FJz0q1JrCMh5kvxntsMy7ZV4D34xB6XU6LKtB/cZYBgift9Z08Amr
2+rbskbLjj3YadguKE67bIfAJccnC/CPW9wdIWYtQ83uLBUrM6O92amrU1CQIwC2jNZ5n7hSW4Ks
Mkkp7gJrg2cR18zFh2oS3N4mdhlZ/EYc2GD/ax3/CXhKlUW0A5IwDwfCYPOF5PfgS3bEu5MSY6H1
EFVyuE5aLTGPx2z9rF4YYWOY43RpgqQ47MxmRmzNKvv8YluaYH+C/DwmKG8JSio23Jgm9WhU93wE
L1x5rjgBn8yeadYUueOiZbH4+7SL5NaIMmx2MFh7dHWcNta7dttp00QEu8LKmVYdeE8BqBadqH/M
ChErnjYRMZUEwEhyv90rLiDvxjVsuTjii4pZw3gZFo1+5Y7bm49jpJ3e5LgPSyA7qPY4DUnqTqA8
wnaQyY9AIwsHo/Gl+27gcN1GlFwEd1RkYN9WDJTW4KFRoZd/yedNKFgHqQq+/O+YgKLRHJPOJsN+
WB5ZagIrn1iZ/U07rjnYveEecvGnl5sZoXMt/ITT+W336eK3rK79qGDhdUkWVBerzahvWNe1cTcH
R3k8/pIgcebs/tHSqU+dB6QgmpxY3D59VM5n3f5AeTeZU0pO9FhJXnSNHvi12MBMHxJcskhi5YOQ
+WnaFAI05HIBxekVvlwYOrQiPbMvg21t0qIoml4PCsEoCRH/GmAxS9KEY71dgPuRTHasPIlkMp2q
xr24RsDwObfJQmdY/DLki6MLKt8Op0TAfKu+dDXTeHAOsqO6ZHOTN53bmo+7u7G0f5vrEoATaMNp
YtDWnHs1mp0k6bhT4fc275K7d3DrU2FZR+Y6WTadSbOgEHbDR9NHUVJDTke92eAsvu6K8ELA4YW8
zZQyEdkuEcAwC2bwHEF0BMe4qmJamU0MnqRqvHrdmkV9iCTceQi7pqnz9VPmMbIXZjGmvDy1X+j0
wgLFMeeQvmct9JrR6JaSqmM/1KK7yR9IPTmIYvrSNzr/ZE9vgwwQr8+QDjaTCazjnbKo3u51ZGZA
pkY/D10DM5aQT45eyBxoi4Bcjgbvmvmrq8uYoPHX99XxXfIMslQwud4xQH1DJxA14zSnW/5SNVoq
I86vH1r5TGBuHCsXLTzpuA2U1eZv+sGktN8ebH41e7P7FA5nHx/5UF8uQtJ+9mL0208j7DX79nx+
HzCpDi80O5KhCTr0dFL9i6oY6KCeWI7ufh6pA520YEaF8TanhdPfjYpFiVknyT++NTWdt+xwDdQn
49dOq9t+o2XtNLvIsdPLecws9ifXdTjQoWxKcZPJdNjRKT2jvqG+gXJH4/LVhBkbLGHCJYfCuYcs
xpPn9zigsQCgcpvNpM9GXbAgJkqTmVLVHJGVoCQMCSwlOXYZduiSGJrLsI8tN05iAYWdfntXGXsk
F9rmgnVgtTom8X0DWvvBjrc7xYiiPrxvxIG3Xkjpj4v7Nnub28f0tLTSPfjkXT3jE0OrqnCf2yD1
+gCccNiQovGzAELEn29pXcmZAY74BpAruWxH4eHgVdMvdeZnzCnMCu6OMGlIgcUY6km1X7kVdgRS
Srmj28fkEeMhMoWy5kt3cwT3ns1WiAkFEcA8Y2JqmOtHkvehMwjL4wOf4ReWU+ryLf60T+8sxx8z
k5kzCXGCEgAT1amwBDmIYVc6V+H6i4jGqutM6aXkGcvOZzX/xMuXCxgMzusjU8/8EyUeSVtKh/Br
NaANQwq4BDRX+DsHfB1F4Pce4fibYL+QktAyjpOIfHFrnPNLW+8mTaIAJpC3sLr3qftrWM03ow9z
fOpM/DrVvAXTGoQ5IhYZ1qvmViTeMeB3DwLWIAyhQQmkDCqznJCPPjTmEyzwatJYGEwf3pE4p++a
9eLJYAtNwiU3cQp4TixF/k9xOHr276Mnc5r8ksyE6gHCA84y+BVw0rXS7ovE9fN1DngNA01MawwO
Hi7pzH9nFGiG2QlWDWu8XA+LNxht0KCpZTZK9edmK5nTG/GvgxXfWbXC58fcF2G6VHRsRZoGdvFx
AJGGsha6eByXbasD6HFbL8kA63AHGLr10c0V9uSjaTeuLPjo+Blc3irDX8PMF6KobpO/HZ1WKPBu
CcIAH5mW7MG2H5wxGCw0WcSVVRLHgy5eo60IHBKvBjI7GRupc21w5dQNVK1Ux1m5ABtlNWKB+Izr
46DJ30H8bgc8nACXjBJ+ZBlXd2jYoCdIaS9wL+7W0bqC0rtVXe1LjLHZ+hZTfI5DJLVd6z4e3hdA
LSJfesfDO9hoXfNSAjueKBgHecF7Ncb6gRKlhZEc8NEDs1N0WVWvg3VKYb3afutOEyD/CEXizXy0
r/lsodglK763+5cbOO8dW5zM9zQMQg1ny9ga9eG+WITbXPfqD9rcZoNmGMdy1GGEctsxpAFu1Ehj
CjsfdQ6rMuo2aa1TW3bZUbY2fFuPr10LLqtlSifz7HyoTL9w1EkHQQPzt/279Yy0qrvXqGQFcTLo
lFf4GJbQFr5Bu84I2xgVGp+7RJKGn7XZwvy4vdWGM/o4TEWO6l+ngJByf3kyRaFSpCFfVWruqdi1
CgcIMNLvbhE2c/uFzVrWAz/3sNc42zpwAGN2mnZuhO2jumfm+OJ0M/95Dod7UMsClSgpIHFZiOE3
b/kVF9bO+MGsGKaL4rPbrnjky/CJqd+qdbBWT4aYxJ3d82OD2qcHW5vjRWOOeWtL8/DjX3X7YgUH
84Vk/cf25X0s0aGaZZp0Xs5pnnuNpdOIarp/fkYNiWeVpl53L6ub18VQmzPggrlc9vidXljFdKqA
wgBGvzBcQmagUPCeViBo0BsnVPuC6MkAkwsGR25ZuSWWB7jAM02mZn+/8ROfVbHitLsPZdv5Q00x
OvkavfbDAUDByxhDvoPSzVbXbNQt+3Ww50LVn19/dpRdSGkuMxfLoIpKY6rXzSn4Dw9CRUfSsTyp
75knq2rWKTcVzt+NzUtcdZdhubBf0cou03dS9CGcmTlejfcY0zNujj7Dcbqls3lOMXMEOlzat7pN
n58emUfP0ytdz9vWfUiKoIX4OvID6W1qeXmaxyCKlbSFkuTrgDbq9DYhGOyYpNtyvWG2wc3Utoef
OBjLe2ARsOK39e3We6A+6ns0z3AAmnzmD6+gucKL7U6CIR4n7a0gm0Ppk0QRkFAk0NFqrAPFO3v2
Cn0Fj1sBsj8DsEt/wkw1h4F7ww9dHv4g5Klf3YQ1R+lWMxl2jBuzWQPYFweZhDaWuH+qou8FaS1X
e9X6Ocl4yK5XQyY5CMJfeOlQ+oT9AHcRNrFNJGnBtZZHTkAKnroZlC4OWHs70MMgwUSsqbSvmTyu
TmDnsMSNC+rMYfoonJRGT24b3viyHe+/NUJAe457pjc8uOld7b36vHuUzqGV9XBEenhtaxzg6Hmx
VHJfrZIn+Y+O1f7Lb+No/y1M0m33FKPkmAABvlG9SI5ubfqchHCba9YYcvOQME9JPR93Vgklp3nb
oGuORKt98i9QXtU44EnTzF8pEuL5lQvmv4kKWC7cjMiFXz3aRDVnWs1JrdT9oZKXHwS6Z1kvIOvU
GyZQonAzd6StqG7rFLeZ+XnSwUMjZKQifc80qEYHk/ZYAQGFB6i+lj29hjaR2QDHNVMoBFCfBM6x
6ETgt4GH2Dw9DQPs2GjCpEP40B6UGw0lGeM1a8xZJo5kIAkk17QFN/Sjvpa7gfAxmEZR0NTNcSCu
UkJHKibAZ5NJClL+dLEr1RXrN1BR3eWAisfzfIBRd9KZ8KvwQlR3l/YiZwNMTsnILM6T4Qcq+8OP
Smyk9jy/ZU98SuqTI5axal5ENk3EizMcM+Vs9ETe6NFGTKv1/sWPdqFsujX3Rb/pLMlA27T21zEp
FFFkLw2apwo9OlCyfV78ppuTXH9qzg4Kxrdey6M/pwIO1iCxKwcvF5k8kCi232W65UHc3Zv1NM9M
gmm6X19nghb9rGD88jGATgxnmBbUEkrNO67ByPIDQwicu5kwicdUWr9Dr0/Vwg84A1+gQkqpOPZe
wNJ+r8Rxu9p+Ofp0ZRA2mdm9wXo2fiu8ueuc1WKZDDASXlE30R6l180mdPFvcUyZIu4myZjP4KS3
f/GYo5qaUSZuEl0zdR/QPR4e0uE4CL6WmNN8XDbE05bZ3JitOPguL160qANI4DTP5rRz7TblJfCF
RVjQOHrPQQsUWVBiQ83ZjvPnqsY89xPoLKEbQ9qgQoGai0oDshIGSF5ghOox4jC5un9XwnFUV3QA
NR4A9+OUO/qmY33K2Tt4EjS/B5shog4XcOk6Qb1l8mRyGJDmCg8osOm6+5x05YPNA3Q66+M+Fefb
8FbQq+DN81txK3+596BzE9Po1Yp0hHkGhnlevW0sI+aR2NzAt0JukEisu6ybcHCmQ5zlSRee7jkd
/2JWUfvAYNTLHc9gjIvVjZThpPa3Hu35Yx88DbmHrG7Gjj68WtIlbTLv34RjHkiEsRcc3V1Pg/G4
vxMnWWBJ50sgZte/wm02hdPA2OFFUzC+Z3QeyXwxF+GLAQHPzgFcmqr5IOyfqWjrQ1pUQAXZxXpc
7MvkxxSZ089eACRWg3Ux9kuIk3jKDqRf56xLf2G4P/AO+8ZW+mzC3/A9ryNYlIlh56dXtJzSuT+9
2aeH3wm5W404QprF1qimSEQe6/q83md8XEnVbRcG4VjevdA0jLXndeiQGqpQTdhscGcOPvSmFoNo
Rs1Dv37o34/u5cD0ry+GcwcaS1X07tjXCipGwKgb+/c1O2mHIDCGpMOvjdIb82lvLFi/MwRc9iYh
Y8IY88RKH46VDW/KucymdkD2l5lbLJSGQ9KlVWAIRYV2WiciW93AM5NrHH52OIF8sdklbPfDil9D
5LPZvGMPcxRPze3aBofvpcnJQvxQ3l+4Ka1axwIMklPWSxJjYyu1tyTqzbSeVQvCcLJnWPGAty5n
pHtw4YdwNemZ8cHs9c58T5H25fPw4VdwP/GWIQYD2ZyThKwjVekJhlqaTQvG8tkN3aq48O2pTkSZ
dIW4D2UjPZ2UDDf4mETayqlLtlzcrda0zfQeKn98qVs+nrG0S9g/w8Dm3Of629bNvgltGIZDx/zl
5mu6HT4zCDEweahCl7ttzhRpbb5Pb951Q950pKFdZEK9ZIPeLLu9T6AWvGMSj+23Y8JG3HN6pLUS
z2zD3kIfIpq82Wa5vd+3sUWn0phD4sVpBoWxql3c52FQMqLg6dyp+tAToDCLSH0XNYYdUe25/vIK
91ZaysKz+THg67aqU9w9OrQl7oX6NSJG+ZUb42y1YRE9qcgQh9QpCt/0FR3LuCR6LaiMqb542DCp
8qiFa/K6TeJnfHpthiDQ4AGxIzzNJtj/0qt5zpiXQJFEzH2q+ooDUW35ITxA+URwo/gV3MJDDKGa
QIc3ftbjwWNozXitj7p/mKFIjH4+CHO2cC6HhzA5lpRAN79m+MnBw/OGJu0H/g6H1lXVGaoTE9KH
LF2NWtygFMT3REQHDngLkD7ca4cFAsVhStQj13gsreWgVberkJVukGCDXuueOKsf0iNBR7ZHsz+h
4k8tMqnVwSue8Zzan5MLC3jiPMfAl5PuqryGVHzlXtIEpiXbL00xb4GsYj6VxulzCtE4IaUj0Mas
qsTWN0y5xYZOvdMAr6jKhMBYCT8ROp2nxhr8Kr5m1zTHHnkerfAG+zT1VGAvzQK5FPXC726yMvZe
p7QPC8aheJ8xPnhhnQqZIQ6qqYzZYZDjv/cJsIYSSqNEDQlIGVHyZU/4JJyWSFg70H/gdK0YB2V+
NySzyttbaQtOI5t62N4NL8T3IK/7TNOZP5/m1DDZWtCIhsP9NqxhfBIyBZ2i+qmg/D1gB5Lv4C2Y
1CzaAJxnYB3mYTU/YRVUuvB2xBCfPGs+bS+iL5MvMg4TbO2u4I2S690zZ9UAadyPh7i17RvmeM6B
Z3NmPCGqcC3FUFL/tkvytznSZY6i0sa3PdFSu5lO3wH+2teu1afFMa3dSB1Y27r5uihyA/JOG06K
DU3/07vZra93QqtqTmh3QBDOatZ5cXX3lhZZUFdvE4hdBaHzMRw/O+o7og4aX1NOKtaH16ZNEtaF
E9OlLw0KRFeRoD/rnUIOQbuaHPq9fAaxMDQQgQnB1unQjJqFr2BinQX7n1wpn3JBeyc3yg/vbK/O
P/N8VKxu4W4tl6pRMlSVJKVrtQbQpSD8dUM6RQKNACHTUAfCr4g+f1T0V8YCSpsMISSkaXjEN1Jr
9poUNR/IW4dvyHHzcRtkCZ8EBhhe/NBUHeg3nJqMrWW/2FJ9ahHAyJAc82lSDnTmXppW34Gh4I86
p6CnK4fuHzfEEYd/bR7XW9aBQTEDNjPFFOy7RPztA4qRit+m24wXBInVQiH1ZY6Qs6olfjzMI9hz
8POLaDaqagJBHhsx6CMfqw1DsuIp7Vkqz0UAu0xNZqga207m8dd8Wr2XpNLJLOmTji6Tat8htIAa
T9tsUFatR3mWs2/2LJdr7AHgQJZcpjQvbQZklhA9BIWKw30ZXwOd9M1sTV89lhcMN97PBS4JjZfF
eUs3+YCFHxNJV+vrlmOWJ/kPcNLHGhzgapq+xXANAJBMrWu91lKEyWgRPp1FxlQJDXo2VPsmVZH9
erhcHw+dGWcEjoLng3anZAAv74B5NSzBFRKBkuk14BEz2BclBGs0DSIX1+0U+OQIHHPe3WkrOPsJ
2ZOJ5KFLFtOmfTi9eCC7M0x0pFNMxHijMQJbYjYcD0XKrz3FO4eu0NY5OiE1MxeeiztH9Y1Y0XLh
9O8Ya6mSWwOpqMGm+KMTbicl5pThrO7npMLM42R5noZD0KavJS6+THYUhmVyahG1SC2BcVar9v7M
xAl2dEIOCksRnQPAf/EH1C1T7pNRvYUpBW/YWIM3OPoNWUTFc/ojt0qvG1SXCDO54eeJdvYcZ5RA
uw46J1WE+0uPXUIlZFEEM2IzNGKgGOvQ/1gloxf7B6wI+jns6W0GjeHsfydddgvJhoIaDZEXhOUy
fc95oZuJoTDy3d9VkJH1rWpUbmVMpcJoH0QkiCaMt+NAn4tDfZxuK6Z7kHCAJ3TUL67e6ti0Ozu4
laCxldPVVR1kHM9/JUNgwAwmIO2x9rTApdz47jTDB2xlmm6HPvI/+8FYDz5FpAZCJy/MA0fQGOYT
47HkzoYnC6ebit946bGWt9/BDMFgI/dPKN/8M+gYK/JIqlmR8p3WGjM7bmAMZM01L8gU5hzMYmWU
pIpsLJKoeo8QqDAu3MLeDFF/7Pm8yqxdPTDOmzURWGGoVg2gs0CjszhhDHhUtpzmXRH4FWO/NfB8
SFSVyhFvLp9OxoBPSFIeZX0A7vRZQUvZjjP6zSYiAEAzmlyoeJbpR+gdslqrVRMJB14W7htWK+Ks
Y0gsW7rk7rQf4SJvIXwaCgQfIvoQUo+69cdSPJLve7jBEmfB4H6ZBb+dHepAVCqtTg/pes50UBCk
PblP/JrEIdU6ei5rmaSzGcPPQYad0897O8wEXoI1fEgd/OISHmle8exJEKDUZtaE8nW2ZN/V8A0F
Gqzd1WVizdojkvNum6xRXs0tREiAfsar/xXRf/nvnhj4mG6rKdWn7b7mtr0CgOOILzx19BlKNJkv
hxxWNvgJgM6J08gjdPw9JlFE1PZxnYlMMi+CMsacsDfeJONHZ3imMyNlf3dXvkyK365ChcDqSLk8
pnNzXA75AluStS7juiUDZu4gLgyFPQGJhVWrJwxE6YNH1hj/fHJaHolZHJwNK2lPqOfawYHkxfDs
6HuWpUJOSmL1V3JLopf7X5XpBE1pmJK77uGPst6JFRxQZ0bd5SReSg91wC9xarzDkLTb/XpOSJSB
V5NG/KTp/xzwgmdiSJ/9TCyVEEBxp7P27Gs73wRRKtLWdum8xsK1KAailJ3EkCBiAKLhsVd5++1l
ve2yqNT2RUuGuk9chGkiicYOQaF4Lvt0MmtQ7KBnsRHhg8ULS3ixuhuji3dyXN7bbLUdI+/ckbB8
pFqcTRol0s16xnkapvgZBrVIxvHqCTsy4qfllIKj8zLzmdbyStCnfiziArhEqDxgh2BWfOd405jq
SwKwRATj5uoVsP5mHPb8oE/qDBwLMQSLJQeOg9Bze4sT+Zi8RPIo8n3UX38ZCsOOrKdjFRxGuKG2
gseKNuuAhwK/ga5IRiUiHcrRi5bNk96R8GqooUIGs4FfK31Mr2UGSVEaJKwk0sU7AHYenW5JE5qx
3nYgaknU4NWc6aUzsxcK0WJB73ctIsvuUhnwC7XOn5wN29VejemG02LxbvvFDqaZy4xwGk135pzb
uHoyi+oVPKy3ufljsEI5ZKSztDOzQBvQaYKRis8AXlR3W7f6HxPxEN/Gzk/jz0vHfYHsPh/AdUe/
33+Gu7Y9/W76TJlS53VX8cVP5Uc8H6c7MQ6QkVHvoENj8WF9VCS14WWeJK4NoXbdTjZLx45IwHHY
i5WNYyPSjsFxwb/v012/VGbUmkVcSa1usl6o33XaswenPh0M+pvIDWwMpRNao27GnEmGsH2tF0Jf
I4IwgpiIRwoFk74x1KHtUYeJB9E2ftfMk3uu27hAtPzBYSgU2keKsKc033wGHdis8hqa2TYcLfEZ
Gkz3uTT7mUaLFkrLjuazu/Q/3kAUbg4Uxj8ypB7Jk3uGS4tWM+Lc0qwN3Shqf3Fe41nvbi0syE7j
dtfS5127Yi4SbWZGgpv1dRYcbWZaIo+5KTgsbx78XHrcN7g1l6AcQnbA/5y2q7+7VGo3YFEJxYDe
NOobVLR0P6eAi6MlvMwKbCOFc8oYWc2u0xaxjtETdAA974Df3ckYR7uAajz1e02rR2OGIrSzIXzO
IJBCpJh24k1/MEAe0PHW3Pjuhc7YH617b8J1MaGFK6Pu4bTL9fy1eB1YPTzfPqSwKnmWbku9UYOW
vSfXfYtP46X1qjs72NZCDRNXS8Og9fkLf57BeB/L/+Zh80ZDGVqPNPgf1wH6Vu5Tp4IGq2nx7GtD
DkWlDNaKC/fz6kV49ET0xMwptUXziUvwBUPPO5xQVvW4Qav9M+2IBu0zHWzcoz9tWRsaf6zsl9Xo
77rkU+ydvwsZGX5n0OG18vZNwmPqMlTT7IMRjWjbNzmgEWxbBzoplGQ36z7VhLXNGvKd005T97C7
QhZIoDdFkw8h5YPvwGhEPohKHUrO6MLe27VIE/G83LQpnaEn21Nt1z+6LlJ++rw45GMkbj//6Bu7
nOCaKRr8rcwbwQuFOSdDv5D5L/eIv4S5LHRZDR01WBYv1D3fITd1O+YAqqx1JYhP36inoMYAciE8
olCAeUF4KhkD5uAxgCI0vbk061mv/PhF+WvNdLqbxUL4s12kiy7b8qc+EzvqY+LZ8HfwSFhwMiL7
vHmh5zxDmXBE0k04helL8YxE/0CmQBNb9ytg0ZyXnxuwdVmDfjtZ8o1ai2hKf5ikGY9Isx71Rs2w
+CMv0FemXliK1l5Ednqfi/pxn/6Aaam2S/AcZTLNmIfRg8p5219M6ht8lcE32Pl0PiziIIx93JNK
+6Yuu0yKL5ZxDzHfDbHp2oHrMXKWEENJo9yHKjFs2OlVQIonW+zISOEH65rvvNyKX2u+eNIXT9g2
rTY5ZXGlJHlHzxfTy+Fmuq+kcaSnTjV2gAzEqcbuu2XsQrjHy1HHxoJhBL8t84RHmq3YX2xVXkeI
2aZFDvn2FzyK8OPt4DeDnSu9F/FT8Co+/mPQcdBhCiwi7OB3iPgA+wqeEQTexXd1+rsvNA/whFPI
kCnSLOi/bBfD8nVLH5WwSS3/xbx3tjcE24cN3ZS0pe3EP6sY4C7oMPO9gTmcedgcFFd4b9tkdvvF
bUV25n5m1x9J76EUwSKVdxjPeDbMR7/3nxEd3BPJJDJptTTU4sp6oto7dkKIxs3M1RtpF74U7ALh
KmUfZDIN9Uo4mFjZ7jE9D3OrcLtMo/9LJeMZjTCIYoIFSzbV2tPPvfvfjnXXgkbHkqP7wjFGFkKr
pN2T/xQrnCJOkwJThfjBTVxtMsmFkCSa05FM5/gTBOOAv/rMzv5pQkkJdW8JTe0awWg7fm1aHt/9
hWGCdg3CNcQPwrEZPiYfvpGP8DCA76pX6OxR5fwVoVCcf77ONFkITrCXrz+K62VD8Og6LFjhAt8k
2wcjflys6gqVx/3axp5m+81muWcwewav1bn/WuXSaal0HqeBK9vNza9C5vCNL29bnyyKlcb0M2gf
4sHB3PdFaxUjMMaVxFvQKoeRkc9JwpEtnrnOW9DDG4IrEhkJbx1GLbzmGYmEGMeKlc4sPveRG/Fa
mw6cD/SYEPB7a4oaXBfg6Ew50MQaRcaq/HsTGxR/CMmdwoWQjCeEpqq+iWXIu9+EvkfhAE0Ky44e
TyBbYew/hxWUnCYdU3vZ6EJ5ouZ6/ROuCEt+QFCNjsqHM3pMe1c8tnhSMiSPEm/WO5cIyl/qs84x
cLFFeQDR8Eej7S8TI2bsjK0p2ygm7Zk9dJTmzBAQkiMiXAgdaOaZe4h1QY1DnKsdDXQ5WfmCbUvC
1hQFJ83w2Uwj7X5aaKrQJo2h+M9Jm/F5zAGaQZ0FHQTdu5JcptQq3c0MiSYiJa3vbe+APxAPugh6
f9bRE0uCLmcBeQJOYKIo8OVxftkJbCQo+kiitxze7ghphoNYCUdkyyG0HoUkCFDFWmkEwuInk0Fe
DoR7S0rLInctaFp0sIewZoeKT6eNr3AiZfQGWgmxsR6N1vFsUq/c9gg4R6S55LoEdmBd5nLUkchD
A3yDMqXbghLpAZ4SImobooAWVWPNhXcDbVAwhxnZLgJZUEub4tlsU7R7nqqZChyt2bSvrKCtkViS
FTdcUQR1NixzA9qr7EcUzbLLeBI+mh7sZkYtu13yCr5j/sAQId4cZ0npcYtIZHiJkp8I0i21CegO
RG1JfgEVaGPv/wCzOkY1rIAXqazyB8fAH9yZy4hMC6k0Wt0NVIYu5jUvAJb7x9E48nmfYCqUTu+o
6oSLXuFmC5+kDMou0BvkcjF4Rio/wxlA1CsPsfe2xINsjOjNaQJ5RvYwJdsO2R/UtIyK4TE1ODFn
b1J02gT8LVZifnEuXVYtIn/9DmItcFbxUwLgAJhJ2Oo9+yMMDmKZIfH6sZFBeT4+67YDNV/kMewa
KHNcHEv5b5IKT/LHTz/s1JLe/NEBGkkf9p/yO/N+FlRSXGiQZx7Uh5B23lzZe9chGjbMJRPAEory
EfWF6IDgjV5IbKH29UTVxpoDxQwtxjoLOome8c96+DEeAWb0nDhLRH/MuIg4Bdhap94VRoJwNR8h
8FvMlbFamdOTy/qUY5p0zRthw9LdxHWOaFsfuQNo/KSHXYShhJmY+jdv0T53zy2Mfw6L4bbjQ8ii
oQeViSEjVbj9lhN4eylwNPSG/0g6syVlsS0IPxERCgh6ywyi4DzcEFplISqCoAg8fX/775vT0dV1
LIHNGnJl5mLziHjhXmCNi606Q82xJ4NkgA77qeD98uCQUn97+7U8W7Obv92KqSLtmzmd8kD5muAN
2m4gmATMmgCb7E21DFgh8ndD4MmU2/oVp4o0K7jXCPn3xzY8YjHCBQqfDX7cmfKi9J9rXm+eYbo8
1kvVzIW2Cx+e+CcGRd/hf7SMqiGM38+SQ8WqF5Kqw0gmx6jkRZgS9M7l8o24j0Pvz1Skh/4aaQI+
G2LUpIdXF0CQr8tbysBWQEdv56NxeDF9yk8wKgmYKA7w8GupntYTsvzxwxw9I6M0NSeYE0S5Aa8I
VyCLgFpKSOCJNGiTXyKJDENEfGpnsIFj21vUUDKbvY2IjoYgRAnMJrlI++Ih1dLEZQstvm/8eLym
lYJ22gb5DUYGC6fnYAZmxdKg+moPA3teAvKf7PDndo6NA/S1k23T/4zsmC4OGP/0Dzs8HaBpNCzI
NGFbu5lJOQmG5XMH2Bzn3ze5+fZ02rqnocHnZQmWtbMBMMQcDQjXZSVRSM/X7ogjneDaNmMam5uT
u+WbVgBvqDel/XPb0E0qM5iPzpp9GhHegi5UWi26J5F+905XyBqGvKaf1SByc1jFKE0YEM5oKDws
6Okhqc99v17469ZTKZN4YMMl6kwoGfUs6rhf68SnVscAnqLYG69/frg5HfhKwBeFqGKHcusI08fC
D+HPMS4TO5L5ue4yrWiJogempxWIj8AbV4MzQ9mQ+e1OWSCg8F0fxrD/cxn2hsuPzQCSkhFWOazQ
eznLF2tUCGy3X/dvKMS5GX8/2HthmlC8iKPkFK7KiEUhjE8VJtZXeIPh8C/8SeFs2GLxELHy4r5Z
lCguufQQzk2XhObIv0xOy0s+E5odBuGkTJSGnCVFYNbCNo0VCZxgYaZ2Tj2O+E14is0wNJgYpFqq
z5xbBBHjSePJqJFojBA8Wvu383BOZp8sQsMVTVFjKKhcc0SMhCIRjPjVKfM8iPmka6Q3V8jG9Ink
jFtprTEq8S+OU9dAimukrb66lmibJPacndftlIg2Wl7iWJmV9m6Jmwmt3NTH3+jFLhLdpEoWXx32
8VUkoQntkK3Pk3Uq0ANzUNlNZ8YGR8g/36cOvwEpuXaUBUH5SVNeCnZas4WHhAzggeIw4Q4Iq7Xx
6Tj+G1r4E42Y3qRCrij+0t0cTgBMsnDnU4z4vp94Fyi+yy7meX7eHG8ThkzHkuOJOYfPTfO/RIBE
YSBEgbh3+L6gwMUjW1cQ+hSVfzhBSQs0Q1uJ95CTm/zmN/eNk9lPfPhYnPvrjmtOjfPVXFPRC05y
wV1kRdk7iHFk0uGtCe8uABrwjdzsDtx6qHluLG3jMPd5R816Lx3DQ2fNb57miH1UcE2+MD2k4ayF
IXK4+zCmttyLObugFDt4rRnBXTnR3CYMTues/LNxo2Cx+5x96hszqxkh/IN+vnvIVoXPejI15ML3
vBjLuaC5iBVd7emU9o7sKHwGPBKSbNAXTLPYmZTH8yemACPzBBUtmTKdvMkuVN+rGWqwQox3btc/
ObiwYt+/05Hihq35sRjX8p9VAy7khG4QMUf7t9uhLZ3YWeq9nx7Q1qhb3t0b3JOLoLvrbB6w+h1R
9eUyGsdbVm3sMX2UkphDWPGbWvoTfR+tepcGY9Vi6yTZVIzqKGqRn+/xkLNG04iddwMRavEvo//3
hWnPmn9Np48DIu4gR20QSTQ7s3V65Izz4tUT4wY19278ZBuVYbMhA0xvJJ6lLdTavEK86IvGpzzV
Ak1n26cwalLO5Hi8l4TMmdqd1RpHnKqqEqUBmILASccumSFytH87bUAEziQucEDGY7LBOIW2Rac3
LvHmMalUhWzz3OHXISq1+OnTKV3N7KS6lWo/wluYwD3EdwWppeDq3nztmCNtHZDWuAPESMoIiq5k
s6XAKkG4UiwQHGrXmchA57PCXRLCplHEFxDUMXy53mwYQnBeUwUCO3yYpOBsR8uHL59xXZPwkgu+
NgPccog/gc87u/TPuHGxCipznud/WE264YX1EGy8d0RrJC0iHkXa9rwuZuvP4oybItyIz5LQBVTJ
IpTA9Q3nFUTUm2zO7Bz7Jyb6mx8KGH6DiIDUCbHTHQUIvwGT4FBNK6JVYiGJMGMO2LDjhAL5MKoQ
oOhjGIQatKCKPcThHI0YvBoW1gFqNDucJ3HKZmKW8CZytrgJtV1/4WaMXTD81koYwpkN9P6r3aAU
FP7+xEtqRVwexQyottuftzWBAb8YWfl9BgN5xHL4DcQHZq543WAKqaxedgtleRjyv28nYQUzfKhV
11h3ff1hVZNgwTCJ65eQtDfdzZQh2MDoYEsIq60QbX8DzHzg5EC0Rzs1UpjEoJBn1snPQOGvPuVO
y1MTSzeK6e+T3mE2o/oZ2HtITw3OkDzaCsDHwHuHFY/yHfIMfZZuOADbNsXUB62YsPYRTnYv0Q7T
iclbxulnX695IwQutPRnzIGP+PkLXRXs8mCNlEfdRmeErMbj9x/OwFQttxOxVu+DhrS23z+zPR0b
RJX9bFbG13g/UyLrCG5hcvidl3nmdNM+zwq4Twp57HNCi/54mueJMaz9fxTGmXAn4lILSsvffwN5
QRsM3rWxSYiqBnxjIi8zP+GU8cXk2xCrczYDD/OVZWoGq9txFczvMfSQ4M/7pTz+eNsJlAaHD4SH
iy/BYjyfUqq/f1BP0Hk7H5ahwpTEUp0SXrA0azgkNPWHxW/DfYcsxtxu5G9njS+qQjE6THitJGP6
l0aLbQmZWEzIwHVodaxpeuUTr0NLQ7Ic5TmtLP6f3MQz8AmsJDNyl7hvCJmff5RtZy1gYkZSWObS
QjNU6b6i1BFIXIJvtc/DIa58EbyQ1maQ3Xg9KdNUUp848KCixElin7CcFH0KAUDEKN+IWRoCtffm
UX2Rzl4LXDkXH/dmLaFYOPxXENsNfyDqw88iugdAxjibrsdB4n7AkgBhfLzcQdNtvFOWl0G09NkI
SOqONd9VZfNCeqYhAQeDhyfCINZymJFD98P8l+3LLquCGsN28TCgfKLyjjBgEBpvwSpAUM6eQ2nF
oCcC6aL2jFG58ssAjx3tN/hAydSTsYlgvAtvGwAvw88uwkIw2eIk24prdxQEsfScPXPkqOYwZUQj
K/mDEJI97MEMYLTTiKUZMjsTK0UNvQIf9o8OfKJPEaMgyJE8UpMCP9wrP2JzU7QW2GEEcORs2S/B
VlkXceB3SVMgJlg85WRDm+WIGI5cnGfnlHF0hF5POEUQG91tJ/EToBa0NUvAvEYn0S8fgnwfc6XV
TiSempIx2fIA1C8jkdzNbIzlJtOzqon+HM+m59ACIOCeil0jYCey+ZnDaxG2o/xwL7rdWrP2lUDe
ANJmN8CYCtPnga1YT2u0O5/bBmgKYf2D+y4ZovS+KMs4ZotOYezeBiCrX0U+IHsDKL8j/GqW6zgD
FOdAH/7wzLGiC/643YVWGEsREiyIUOIz8JNLKkV3mYQUoQ2Y6Whu8FFCN4XPmD2yAdU9V88xXK1F
TS+8NLVfSnfxlzi5ezB6pGtxODbcdqG4iO1++LUR5p0CgB2HbO5+cxzIc/ijCMGaRIoH7a6/RjYx
GFiJYO77gPS8J4eI6PWMIofRtpgjFyeBSgHZBAjgRPhaXq65D3uUaJbwPOhXjsScvTU+6kbJECUC
2RIfRPeQrL8oOoMwvK9H1DZjY5d4amaFLix1t/vFaaMxgItAJTQ8RTkXSAMV3mgXPQQcDEuMi5aX
7MO4KDcZWvwbReAvS6uobs8Z6Y0M6GLNu8yZuFH+zS68KUzWKP9Y8THmvadwJV4ya0mMY4kVAAcO
Q+Pl5bljbkVzRApX/ie0Q5Y03hJvCJNG4SqGN81n4U8GtKOMPriim9PwNxgMjewslKOdWtvkRE4B
+ZCGclVVbk2PEjyjTixRwQqMN+U0wf0Q3Rx3iD7rI9prAYzMREPQEf2dHns67iqftNspAX3Lv9kl
ewDovzLXWEZHxaHkKoc2PR+RL3Kk6Ha1rGkDmW4A0HaA4bEFGwOZG1KZtCvEsjvRH4Tsg/xHirJR
2xbk6aXrHkrDfpvCMID2HGBouXRtow6N+CLDYYnTmTgGV/MoxLXfU3TG1ZeYu8JL33TDkSs6jLxj
AsdMbseKbBCUvbzIAUqis7/UDlr8pDfgcXC81tF5RhUggkCPNbOoX1iuYBSw27Gk0de/AJFg08d3
zGMaH/i0JdViY1yEJpv4NAE83FYH0QdyVjP+fvsXGpi4YAMyc5CCC7BpdhYFKbOeyzhGv8kZXzIg
+bgfF/Sb14H2yOUVuAGgi8brMnTBCeibRrb7ntI3gRkf7xpFC48Eh5ulnzi7Xe6zkFehk+AtEua1
aWeuc5G7OW7X+AhWzGiNURdGnig5AJpV0/lskCnzKTCu3n7mPTOrDenomAPx2n/4mpQHoud884ZM
alurjD3avxcVxsRbwM8EdzSGUfNDDHTxI3IwGINVlEXCkm06WdWkVRbZsmI09VRTPn3muNkCgHoW
zMIVOh24CmKQQjybQrYRtwagfCITatm2zbMZM/O0P18jJjiJdaL0RBm9GebMrdmIPWfMWzlitIz2
wcba3p6HZBtH8y8XBPW8aUBqIr2J+dBnbJdj5pXisZHTZmJcWPwUe4IJ7b2YpVH05DYoZG8yiRAJ
Wzv4aaiuOEAQCt8k1wfrgIEnRDssVKCsTEuYVhPULg1ggzUE0TwnYpBVmGp9lGWnnq1fE7t7/Iym
talYVzOvzAcx0P9Hr8tNZjHpIvPunuK9ZtL87d2enk6Zm8+GQ3N4rliboplpExUqUoTwGY0tHROH
dpotCmVaaOZtlWrzMf/8GTqC13B1347m3r0v0VY3dyXPO9/kQe+r2+9smMG1W2Xo26XMqaEynvJl
cRK9Byn2GStDjBAgN5h55olmVadzIzjbEjXJnTYYGXCMSniXu69NX7lPR7YTt0Hlj/LXejpMINU/
4FG8wbPZlXlE5UOWIVm/WOUlm3KAa2gwnme0eD0M2cLGqneqhNWqvRpFh5WAAI9EhB9bWgj2Y2eB
SBUwS7y7q/rt9AFVnJijMWnFm02ximCdu49zesS4gckHTpQ6Qm8clCCsPpaSO1ropfk8PabXxKqG
G6qYD/GOaGoO3ZRhGQxlDsOQSz3eF2OYEBUvjZjowlKYzO/uSEgNIKm0QLUlgF0WYJ8R0mSgI+nN
ylatu6tRGcK+SJZtEdyho0Rj+JlXr6C7HxvtwNDnjbD9FxpkFq1H9HBdxZasB+wGhSGU/LDaaAxN
ro6GJfal/G505yIpHw9Dpwuk6Z3SkUGC0a/rLLhrmFrOsyml82gq2wX2mZMI88x577yEgFPDIUrU
dyKMY2bXGd/O04FweM50MLOBzVhqOna/zA1KQZ2Dd+33+2JJefks16V/9kd37rBsfu3Ha5YV80Fn
K52jSjbObjU+RQSWDHjwUq0aj1hD4SrEoxR1DhP5+jj2Vf8bA2l11K1Uk3Sm26tE6J9Mk6+htYF6
kH050rhP+rSGuDJa3s4Yg5K1wD/hf2apMUGHrv2y58odr0r7UkWIBSaWMk/tcw+gz84ZRD4uVs32
nXirUUdnklEKNLBNsAKAcsTUsJ054+3A7inBNPDrqbSsyZl377Ok2Unfy3yy097ngc1uX7tDVwoL
VQmflvClEVPliY2dwOMWVB1RH/PW+DXnXqAReNigIOYLbmKlbd4/yh50F034aPCvbEcX+8TsDp6T
qdv/DhN2vENDz2wYXRytxksCneAKuHljeEBBRgn3nghCkBpE9eyCKcdK51e7WTO9e0//7fSIy7FI
5BWV7CrGiuKDkzVPdxA83m7x97UHFLfTogfEvlncY2lZYdHDJgw7+tKq95D/lKGA11JuV2a3VF+Q
TVat8VNbrf2Yv4VrFf4oSdBQk0CYojtWuJkTwJdkKEgwpZcNrcQ6p8uGSXTUXnGIR4XexOlxYlY8
9aEjzjerJ53h6n6fFVxsj7fs9Y0fiPAir6apryBdoWTMNxoRr/iTopHDfBQbBKydgIWQId4Zyl8r
S4qAwjcdDADcZRE4L1PY1TT49OgwqYxqKzsDq1m27k1xmsVIQi5hFVGHjh6WP7GAuwprwbpfeO20
VQ8/Pcuw1dlc2yMUj2LwF5ferpZw0kHyz1Gj+NM/xhNb2Mn2RufBLbw1zugxu99jwLxK8cBrKl0Q
qyowUSgp/XT09Gk9uM9fKP8klEfh3e/z+uu/rsGXblayFGRtV1feQJX4fP0xD5BC5o5sw0kVpz6O
wpdotZ5gQUzXutL56NDYsI9tmAYFaeYV47iv3deAWR3cALgMcuFeJ8Apr0inZqwRkPvXeqYp675x
JyDInYOV8Tt1MbMefczmtslOBdGh3Na9z4BbFw+NNPcOy7F/J/aivz3J5vv3g/uArpilTAEJX5P+
BG81I8kgbCJCus4+3mMzVqN85CKGKm0KTWlkthICHL4zrGtY0pO3Vabe9AH9sHSv0FfgRjCFLv6Y
6X+2lIFy6ijq+TYRrhc4IOD4gScaYgAzpTSZ48zVhEPnmhgW5gfY/OpSUIUlkxZosUNGPFqxHahI
Sfs4GbgSUe1hvHrvE3wX6cBQGh8GLryRsPg4bwygEwG9KJr/IRlGXA+XPER8PP9s3zHFzIx6sYH1
QFDMRFcI++Fx4N7uWk8+kWwrmBHmOHz/JfhhpNNKkJshPwQ97deWMwvSrsatx56z9WdiStgsUVfQ
Fv3pT+6GHqPtJKwyOTP1qDzoaBL4g2yi2KUQWMaQMvA9HlulyDSiVHO5fdi7du7Eq57mE23Jcks5
T58nmyVoCfI6LGMSt8yde+qMxNh25JH8cT/sTukzgMYDiy8J6yN1/q7kKnL77mnBJIL893N1ITgm
NkjVd9EFk+KgT9OgjJ7wUm3CoNrPynpoyMgcoe6yAeThwaHI5pgAWZ8VG/Zw7YmxE9vLf2WsTDXJ
eK6Um/O9sws9BcfOvmQCqqRp15tN/JoNDr0noS2xahcvjNeGYhaT+dG+Ja6MnNuanP3B+8FsR3aZ
uImbz4ewOlBG4V73c898RIQDh5X0N0//eawHY377i7PRjJOlvTf5x3lmW/3jJ6NgrB+GynyyZvGL
L2wJplf58rqa6WSOQm/gFtPCSfY5NqbgZRHsEjmAcw9hHY7KIdMttQUDg/zbYi9RjJ0P77jiXWfD
ON1l24cMQ6Dyrc+WF0mSCcySp0MPndb24K+18GHEfd4c7m7Oc+SWDI6m2D6xflqxsOTn0K2yU3oz
zw1E4GJ3mylF+DkrIBpEpiHzYmVfotIMh9YrqM1uI0zUrj8IwRyNhOkxZuydd2ZR/eJKLp5Rh+TT
fAvX4m7ZKsSjcFR55IvxkUbq2th/6L/V8B5J/mDOIcX3rRx7fVg2hBybI05JwqgI4RQrntcj2SLN
IkDjDsi5+81x2XJpdrq/YZQCtlXWrVq0nHk05fv3VF7l8AEoPeat1/v0B+zz3FKwRcXmnTGMzILc
wzlr+oanDY4dpMckBsTY3F3JLGYi2SRxM7RBzm+YwlwaFgJwv5gKtvYLt7OacQ000QkwTw+fpOJw
O01mcBgfYf+rLnULpjOuRyNTepo17AnnORu/kSACxIF+cK/XmMsnJ2JGkWOQXuIL5VFAPRBrWuMZ
5ldsulog+iUxXMb2uHTVhy2tUbLylt4xnUnsfJfd9zIFsN45QL6jkV35r4E3wcv/ok/ZkQFNJPHH
hy+gQVxz/Egx1+9UqgKydocnK/Na5rdrDKeUMD/xAPARwysszy11suqRjrXCeD2b39av0zjIsbg9
vY79FOrU/YgzsXYatCbdd353ZQYZZdhJW+Vla5DCpllvC9PPdYl1iWwzccPXCENK2Z/MBwird/Ja
TS3xDjKGT72asF2p7itzy2kJPXaWuz0eSdoWOIpZN1pUdBucf4K7f8XoCS6YNr/bBTYXjIxXhEtk
hcNfKvPhzc3ohnkKHTqUDITJHO2uDjy9firNJ4jbKEmgK8CM8GA1rCtnAA4O0PVzW6dTkdWUN1lY
9MhJa7csYHn6ozVe5NT88mwQCNrVMJQ1g4aD4PVw04U0L9z3ilpG3FY0Hex+mtSUATVT9H067/50
5zyOu0jWztmadQ2foDho027FlIQJ+DtoPKqf6OrcJaHX3jzm4wh1W0TfKI/oxLrCyQqWB7fT0Yxp
d2X38xzXeGXZf0PVL6c90Pi8uLnVJ+YOM2kfNIt27NAFXKPeQ6k5fSvxmDhMHcKkdqs+XOToV1ug
hs+fwQJP4xlpm7goOmW6FOc+faBvg/4Orw8vltnI7vadhaPA6n1JHdQAZm9mphbD/hXeVJyy7maL
q2hiSbAbaQFYIkIY3tyPY6hl8Il/6b08UiJkAKb9MEjgzgC7yy9HWamLOxX6FkydO5pfRss39d4G
3s7YmOgz/oi+e7nJAVxGaela0wAcZWSBULQ7Pn0wMmmBR4vWrte6SyMMk1nH1Q1jsrE7xrrkazFM
gNEi7JDX48PLVYwe2UxGcKnYBCLNoTJ7BSWV9wTw1KmEjHx2fm0lffNgIpe62bISIm2qjPEfE7ER
dqe/aqBRJwLEnUj0NcsZJOfWzzHeI50qtCO/yYOtpUbN8E422zClUCBRvLa57E6khyERh9rpILe/
/5IUxFhz4L4FQ4pGaIzh1NX6Mh960WKNaBvdCvIghM+UjaCaoPZwcq18ARjwtV9B8XRfp57BHpCC
anNvbYWuik7Mu3Nq/zUcfyRIdei/r/QWVvbwsjwYi7SX2Qoomsrm9TLOJgDMMCpnmBc9fd5gLKJk
W5oQ7595yGVZsjAkK1Cx4eTlXg/i1aa7cVS2qNuKk4yc5+G+YO8VKmKsDLvNbf39y3sTQLuHRJBb
I9Wun24K9QSQxevYO7uBI9trwW1sNLz1wSOlNMQcD1Jp1YCADXuL6emrNQUcBacbEfDllfoS5Iwm
UhrznVhU+1qoLDrZSNdf9KxF0Hr0Gb2XLdhSlT3idz7L73aF0xmTYXqjiZ1uhD8WaEJ7rpmn5jzK
xdPRK/TwQXuL7ney2vt7edFrfqJh4yTlhm+nqlaveKOX+1XpJ5j0ypTciDRac4IVAYUI8ls97jYT
Dftui7acvUwc4HPrQx7F3fSKPzgkrtsnUCDlaTn+7dNBa9326abd1dibC8/IciWxKmzT+wV+ZRy+
KKXLnakbpXdqKLlwBEpPOl07+0bdYZupf6uMkYAcRP+6QYYBaArupoCXvo1BpLhp4gHspJCA08P3
A7ZZ7YivkCCwIsQTqJrKijVeA3isPvOHCg7ffMxXcHXoJR46Cgs9h4V0UswcVQiHiDYInjgWcSOH
rc67kf0jowo3eUgAxRW+oxTzgUYWjNR1Eo4ptXpPPDKjoV/jcO27QMVytjjRYtD/4nkp2h1KceYo
dLbMIY8X1W7pS3p2A+NXFAjW8Ewb+vwfskWFksrp7k6CDaue2nq5mDDt/k22w+mTXWwc0/uR9vJX
YOyaJ81u08bWAAWRT4cxdEn3+jcKHnAAD+9TvlajLNQnZvEElBstAeM/bOtbtnyd1nqvUoOcAWGC
GxzcnAH+gIKrxYWy0P2fTOHdRX0wcE7EaCKKKe+/zhvnBbzyf5sO5yzGuq1uKmygZ1uCLz+xfe1+
aOdHHaFczE1yUz9Kp5YQ/bVJ/FjKnyreSHcJxGlmvw0IDWHAvds4J7sJ++ShKGxvQKl7FbRvYkMI
IO4yeQGZGwBHYTeBqGg/OEjb290bdZhYTb9Wju3rvg+6X/LE28PGvTynpBOwkxLkIMgW8ZOT37m8
V29Y2oDmL7tPFtXT+U7ARzLFrSY01Vf7zRKSSpR0iublYlyjsi1lM3mvJ56mO6AEdWeN4QnTfEFp
HeOQEF79ojKyPxoa7UjAVRdVZWlPFx+tb3GZ9POi97QNVj24PnqVgzwLJA9DjLcT1FPUsE9f56m+
wdBoszgUzpuSxLmuk9LU0E3jAjXBZNYc49Fjltg/jN3RnkNcLAuTPUZWZp7zOXw0ihDZIn6vX2xo
pN5gLuFgw+zKFLW/XzNbPiNpns4KGq2Jkfowi3vvum9XHwboVHnO4K8K023zdG6yofy0sH5aXobE
QYaBze0KGXJKDfcnjg0x8vBkVtV/3ZYpJhKSa0Q7pM4YfOtvRsO9/wGikqwhdMx+qRk5bQYPfKvI
1h3Q+4NqgVQjeW+BEqEuZogAnlQCD6Xhc6vgG5R46xz0y6pxNUuGrshauUvpQEMglm15wkSnCzBX
dN7TIriNzK0Oy6Q9ZzOg/fAxlX+GaLvniVNIsHWeyyLCMEyAztA7mUT24DEvd2J+9tceGMh/xKWY
fGCFuxqvh+49N0sOedSfDhnKqtEyv2TBkHpVpcuIRvN6j9zKgCxGP80IkohEOBqF+TY9P+Dp/agu
3MIUAvBSo60iVQ2qnz7MCRM/11MjxbWVuqzm+ptEFNXP2td/koCxr/k9DBefPQwnrhh+bWpT97gN
AXAyq4g/eF+qBkDLD1ca6lOKe65In9EA6FTHbldZsK+mqlUV8TgJ8BnQcZcwRi4fqO1x0+tAGMTA
CcwZftE9rOH3YuphlGMTtXRua4ZdSO61t3XwLZnJNSWueKlV+1t5E9gaUC0gV07f2J0bOX0KnQd2
xq7kUiLZg6uhMyCs97Rcp0ZzHoXdPrxv+Fo3ONLBrgBVtQY/eZiGBJxlwgnrNpQiy5tFArYzE1Np
nJcd+lV3BPlu/uGoyjABZeO2+Tt0UeZ3gPvseDBUyiRt4MDqY2UtYN/s5uZ4Od2u5nWe1/bHauYe
Unbj7hOtbzu2OxzA5lMdidGtxFEzIIQpAcyq+GovfiU235glxfWRmSgbuRtyw+d0vlnjUHEP0qLL
sXn+cT9H4OcDtEmMN6+69WC049zc4Re2l/WdzNwre3I4/7MMbHB8uVqD1WSGQ9RFM0JSNq6fHyoJ
M1kNUUKEJBkGxtSXtx/JpE0jIT5Y4tgu64n78jsMJH2UftMabP8TDhk1U00NYfM4ck276g47Iy9w
4zGURYWoaWhMNs/MbzBkiPXckz/rJ5gx/fPTu334NrCtpV9luClYXsWBaEP5y1iGJbej0n6o0XvH
bo0WsQEgy+A8fkffdwQCgmZCAl1xGCbIUxoKRgz3uSv1S1nyElLOYZSYiOoGe+iTici9BjEWT9/n
Y/GmoSrb7ZMtEfd41P5ORq4CAHdkIcKlY5DeqJ6O19NwL714TyWxUqMA3ELxowUfe/SD3SAC9d6n
vSdwXeE5aCcNzqWLazNPHM/Df67VMvmgOaS0HulReP6iVKJBHTow9dkc46ZTEgAH3RPqHBSfUM8D
bEY3MIwE2EpuBvwgllpP5rKD2eDCt5aD0hnHXMtV4gNJQEuaqIgGmBTt5iVBSyD4fHki3BfYCOL4
ay6sXGxnDMuRiHdWJkxShA0v45TnAShyyV7T+aQ1ajChWGzk/LqEUoMCqdjK7mtJN33OuJ8p5I7m
ZWXsvkgXiuxJE4EWqx+IjUyu2G7L50agYh+icIkqlGJa5q3IDqmfKsx+RJqXjBt9ZOV8arsfunVY
s0wAn+bcr60Mi2Kkk69CQJrNOU19KC+3VX2BgQoHjFJAfBNNChUWS8pWSgVRGR0+y2JM0KzB2b5/
kPZknE5PGpCEfZOCVJtOkgA3nKACUGQNrM82xt+b+4FMBNuDXJFaasD4R/V16EUtU85xxLIZ/IEt
Mad+uaTpx5n1uGRrBhOT030znCIj9fPw0P8BOxvpIlLdRyhWI5e1pf09ftvfxP+JboWFhMsdqJbK
cLke4Q/rv+adEHuP2C34NVl/txqEuIMiUF8O4+xcYC4wWuEIpJ4kdMI29W4adE/eV0UlyWmxbpce
BE9pq96hsfbDIEvdedPZZRnLIDR/1N8JM3qEU8TN2mLLVplD+kRHGCPGfW/HH5E6akvNIxVBqL6S
kj2f/0V1OssvT2ahEi88OizohnPnXMEfaj0eGa9s8HW7LylMRbCooyxm4QkokME00gFT9gnI6AV/
Xi4i3b3sDxofqhxb6GWNyqGfDuE1QsCgSuiM9vcWQQi6PBLnNVv+FLESdBHRK/EH/pgGAkrRwM8Y
XrA5GYJ3Fw1hePKdLFm3mhULOYYmo2v4aszlTMl7nUYhAOa5ZGdCC6dPxjdbCfJfiEmwxXssDiC5
jti5fAUm1fc9Pr/dy4I6ffdF7Opr59W4VTCAqxW8Dh0sm958YejiMCxlE9Sa+u5a+Ilffp1+7DzP
pKRncxMTjZsY1VJHDq9RrDc/Hy2kcpncgsmmyw9Qgu9wEuBTV+jnmyi1qdcfJ8p57uAlhfPQYpj6
Me8+Awk8oCLYryWjzOCTQaVnMUDvDTikzhiaHeIyvGpnOaXsd62h/Xal+Fk4qVUQmQ7jeb7Kf97m
u8f405nwiIjiwxingJG8uN39yUIJeLPHUZEZVf6nkQI+kqO9zR6ZoA49UqbKoVS/0MK8P3/PHQOr
iXkR49fCFeuIyjMTDmZNtSRcJSqb5JT6+N0OA+qgqPDvcRaP9zUZgqKAEpHxyigY/il/nLnypO2z
GPlztU3j/i9BEggiHcBCzteY/bT2kHFY7pRuZg3wJ6xmzUyGnKfgsFlhf4GO2CscXGVm+eoaDHb3
iB0/cPLGuzIoogyzxLvT7RRQZZC9u0Mg9nVLs9l0MsU/Ya77k3gSP2bjJfvQbphAoB7Bj2yDBc6H
+ogFkhnOepkYSQwLp5Sd8m7VYwBS56FOn0wYdWTF8yHm3k5rc1exGHMU+MlBR8bFK/AFJgO3Y34n
5au29mG24jQYMCJFPnwOQ8TuaSivrn/DhbIgCaKssCtbOjYBxODHtPLIu/UB4rIn81ZBR13Lh0dt
ygepMvWl5lc7fa4e1LgsrAYwB5g81EIWRMi/Ne4lTEF1cxDJkRrdQ/04YqEtZARp0wZCmz9xy3k5
p91ks0+YwD/K/cF+sqjDf2UOHG0Ft0jstNZXT2Ua1ttd2Ns0UVgWSv7Ix2aDSSXWwu7VrqO3mzMg
u9qFUy3S/XvxiaqjOlWn79k9SqNyNpjKu3z1XFSBGjbz4Sk/mNUS0DaQgv5Ur/ttxcB3P96XmtHm
FrfsvmYCHVePQN5zP8HjYNNR0HfG7dTtZWDRn+s2owybmElI5zHTlyAMJdWzHEtAXvcNGSKlYrrI
McFmhVMIVfVzpwNDxMzbVf+xu52v54Z/h+vQBP0C9Tsc955zxVlz+MpGgxllYQ0sKSBgyk72m6+v
y0+o7ccRgzGmWNsxHvGzx1SzKkGnWCv/kXReS45i2Rp+IiKwAm6FRwZ5d0OkspQSICEhPE8/Hz1x
onumT/RUZUmw91q/XcrBWMOBtzOYuIb7mFXLiWsyp5nr9EdD7SUResq3MKwz1OkMxIf3LuF4eyzT
JYmcuEIq3Ou9rVipvxfQwhMT530Xn5u5Sm8x79he+Pf0BELPtX/mXAqeJ2n7PCV/+elzEj1jDzz7
OcV70ZsswIfLvwcHw292SHAr3g/SFp0vC44G0lVPv6fm98P/7Hkq/OGs/3tfexSHRE0uHnuZTR+n
FynpWjt2ZN+3z9t9m6tjmF4S9dc7uWJXAcnjzDwnY9BbDth0rY/Pvb7SA/Y1zZYphH3N7pQja1Ef
UsHBgDrPfoQo303+5ALVBr0wtDqUMFDv9dhUlDgf+thhx8oFoSHl/mMwz+ZblHqIxrDKIRZSyVFA
7rGDrVLDaq6dWPhGyYHh5UH7R0sFr9VfGiSH+6FfP085Tk1xo5bj5KQCh36mMl/35o3QP7Zb4qrG
BJJ7lHrauTiatkauBqRVyh33X9qOECQ2GSCv6BWhCH5txZkAvNzodD2nnhkkHCa9X1/HX4IjA6A6
IN1zJSI5nckbAZo6P31PbL8yR+JvXc6TnBPDf2mhJgQSWaCc0+rbVvOAj1OH7Pw4mjgryqVhDbqj
J7hNkBF6LSMUc20/jV8O0536IuwGdskwnVPFVuQRzrceDZxECVPeZ9RLHhO+SQ4sM58LbnI1Xr7A
D1T6/0Sk+OXYKEn+zMDxBGt9JfImdlAceMK5Io66tvl0zNivRWzMpOwIqQNvzRpmvcAaERyROwpi
8rbyNeniGTQdkdsBLm8+T8NS9pOKSWTatwBDhfswZ0JnN9q6btD7RZl6LUj14OVwn3zqYPkSQDkL
C9CHsC4A1IBRaoaP79PmJsqC7GELk5nglQH7g+R0hVsGtS2fnthyy/krZiGrgxLcxqmWbWLTgkFY
HtwNizLHyOCwotT28AeXP1cIAHlcSo7ODqVQ4xK5e7cI0TUN59uH9TvojWn78U2o9ltF2hVhkehx
HOri98/993WFXVOPpKzX9zvhwaBvQLouf++nhOw22YzlLLkAkvL49g9fkqykde4azZbrDuF454FH
EvDSXGm8SaOy9YfrA8k+PS6LZzmLYUxgeNrF4N/XFMShVWjgYHB5E+ruUymM/gPOYcNvMvoJONmQ
gtHc0IMjopgEIjrGtCmJUfVhI0j1EO2kCN2zeL0BF9j815OaWiSreDpJtmKl4UmKgaeDW7bAQpUH
TeM+twhaykcIHSDVy0dE+AgVqc54XsW/GWrwnbImdKpfdYjPZhA/VjUTG//LTvTwSSThD2h2v7SY
xfeDSPL7d1pwDujrRPfTQ8Y93vsv0lHRT7AYeP2YL4NE8FWdtWXKMwnBvkfa0E0WphrBARN/kiTL
plrKkssxXkq0QS+V7/bBI36WxKk3ELghO9gI6kW37fm6A3oWxp47sFe2uk81RcWV3B2URhPWkSvT
if6asW++5oAJee704lK2P+GntmvyLjekf0LakCvc2S/xaMREsE4zYfbZpw453ChXOTG5EF5R0R26
fbX5oGkxAhPEY9G9fQFmzteoE8IaRnBtb710v7aPGi//SWjsJ8IV0J7o48fzxxFU0EpI9fcbJDRe
myyVh8tSO+rkhyl1Q5mXV0tRd0BkQFqZt4m82/KtweBpkvNugtdkPn5mwagbG2Uj7gcjYgxJfmHs
/UQd0ibjnxoILO6yW/x7Q0ZlW95CO6k9tZ6+BK9RPR3Wj+sGpN0SltBHsO3IQvb5m7EPiExyuErN
v0KzVOBoDRUFAdN/jcVk3DE0a7MGeZvw9Lo+KJRffS+kIUP/9wXeKX28V7MFDBtLcoy3S2fSKAx6
2Ebj87xGzcdxWd8blnf0dOy3pO96rIcb8ffBegfOr1gqtNb3wHzL95WVToG/urU/os8l+bB5qWmv
mN5YWFgxtXEB+upTeJgEwGvdoQaFTemnk6fVS/a3B3+2RGBZtipOYqCOU50i151Er7m+4Ob3xGCy
i3fqSg2Mf5PV5AzZDqmmXL8Psp/A9UG8We7QbF8rXHhnmZgXGzgY+SSmxX7VI7UfxX7gTMwQ1B5B
Eyd4cl3pUDI5Qp9gGbxb5b9vZ5eyLX2n+d89GDY6nsAzQLO8m3wRTQ9EyUq2sNDXFZMkC3GgXTRu
FGzktEOZUAb83ZY26Z8aEeK2bsIGcMxByMn6+Z0li7oBbIdZsaFghCVPz4vTnM8Ko4hfqNNUAOQc
xpPqfStpsAaw3rEk9c7EUylwg7/iMtb8LET37cPE7eMVOkOCbI+mPjLoPIvvvYR+NOG65n99qT+c
GndICAPg74ti73dY3+dVmDMPfRx2jRNfifmDTm9qyNYTcZqAAZaz2QYXG0dhT1hUjnkZQlwC6eHJ
vRcK1OoZpIV4ukdeoUGLwpiCU8wfOX97viBTKBVQf3VPJmb0+3NfGaCDnNQHzhI8n8W8nt+tH3w6
kKgsf+ZKW6VgO0sdhcL+sZ8wz/pC8N2/IiZLMKUxPpO5S3YB7ZH2bunHHTPSHl5yBOti6yWCFffG
WQ+4AtkiuD/1laI78bI8GpviWs7SW7rXzuntueCEA3FhSLqYbxcxgczIMtII65ahe/ehU2BiCyTD
FVAB2lRGF0d119PpQ6RTJGI8di+0CCR96rA4vESIbCcbswlKdnxOAB7u6fe9QWtjNotEv+TvDbfU
Ww8/E6viAn/K1nevmq7EDg7EF7GCRaipruZOt2WuKFLiiH1tes+QLODGzFYh5TKnIdTbv2MJ3cgu
yCmCoUABJcShjDeTobwE9kdptjfYYlgGiZJK7InsVMC4Dz/TF/wBVSoNPT5K4xNy+fbVsfv+ZGgO
HtP7ez22VzTcyifZZW9tf2GFSP7aG1MefDUSxAV2B2Hwu8Tqt6Kf3zSC/LrQXL3dsXazDuSEhFxh
LTEEam5be6wI0CzNVQgrWiuJnrRbtwN8gW+BSVHes2RnIINxcm02LO97jhdNDWruQ9nNAKB4TGB5
IHxTT8Z175g/RoUc60ffq0FPIctaf3k6mYNsRkTSe6mHVmb9CPU+FN/+kHlj8B+hiu2VwPm9yfMK
j53wZ3EGEZOsKKN25J+1fXPnS7TNQGUW5mi/GfxnoF7UlweU7gkzMjNSHpg3nQCVh7Lm3FZOvjQQ
qMxF0/vJl9k/cc7+kzuce+qcpOhqHYMT4wJYsIc87KeT3vg+W1QXkX4uDeqLiXdwSpjYWy3an1tF
pN7vHeHZ1+7AVKBrZMMq9Zkus0hBIA52Jnsdv2RjES8zqoEDZGnNSiZd7G71i0+AGujZHtFslGHX
ju1fYxjiGJTYRaYf4wBCTwrtIU8fCocaaUESHgvjgg1R3Jj1Thdn33iD3gGeU97W13zfMQFNlt8J
eV3gDzyFPNfAVM5ZflKK83lQnbLkt1GUqZGsUR+Bc6GdZUKsuSWxCGCGwY4ga9PH3YnL5aeymfBR
24iEZfFCecgAkO31sPUQF+Q/XyqmyI2Op+3rSU58ev6wNfJrBOhraQnz28klR2Sfrt8s/ZMliDSw
OW/Zut++VndsejsItREkdWXCAS3Sc1U4xeemauaqe6/DCYiqYnGdnON/iPHxonNSgvjIO32hGEuG
DU6VEO6AyYL35cm934XUtTH6Ks2mqPw24HWnIM37x8S0kKwK1ck80xwZmHUnrFLrrtt85qLfdMTR
TCgyIzC0nP1fqgtRl5VuB4EwRs5QnCX+KQgsFALRvEsTSA2WCmoG+TqY2/m40rdbHhnw07AqNgrE
CPIp9BccLHzkwQTErvCfhpep7nNe91HabnU0RXJYFFaF+gu+QQ/6v/LwXg7cDj+l6vJNxFmoo59S
JLslUDJ2aInCbLaOkwAJaKUHxpq1BcmnFJYHgQS1EtI/+KoWEcYFX2nuSDyXXzcPHqv+MMyHx5KX
uGbkcYRv0IdAxZ+Tuq4zX+RWr/cstWg2L41si9KaY1M5VUbAP1WDW7/s7tS4Ke2JSAs7l/OWYPbg
QyCXzb7AcToV/r0Kakpo4cmMqdCFlUbsMz/9lywWvJ/6gUr49dMTZ5Jp3TO3Qxs4B4/KERwSfsDG
WpCHqX4c3oEV3VkbzvUaBnXJA5v/YpgunXih4N0lqrvHpCsCvkCFjqeXYXGbcXN9D6RmTO7e65+0
MNtpvImVqCc4q/0V5oZTHhGPIWPiec1mGlg6OcbsyOpU77ycU35RRHxghzcUIufuY532Ifn1RuHl
HuPp2M1XzjgGCPJZxtv7nT840AnIkghKksu+RjsUmciz2zgycTrw099DBcFfainM+m92ThJdjxkT
GaAXioUJ2PeYLHEPYRDIHyOhAXIcQwMziQ7b9LDNr5soB65pwC1AmftjvKXxSci7gfmLki7E0AHA
c0GlLJqDyeuiiL4EPffz2urt9H29G9O/5WdDqAD/WBK42Qfp03nu2+ag3MM4Wwug4AXEAwZhg+MI
BP/4uWVRs89OghIOF5UBjSW8ZendFFBOc0JE3fo3YcbXSHuMN89rm7sxrMYQvYKcb4PItgSQRgg+
tatv1NzSlhNb3WUx1zd1VZac07CwG2XQ2lrdcUuMnh1F9QzUBwBsd0fBai0f6l9RDyB0tsaweog+
fB/dr6fGgaPVA6mPnoJToNZTDzWNlSj+9BllR/xUBTPFKmEkB+e2GISOhS0L62R+TxiIahtg+TW4
inDMSQl7ot3Dyj2CgZP5vQn6qMLoRF8XuXnSTNkkXrsaB06LuVtZIpBof5lve6TJHv+iiSrjNOpo
gLmToNukMlQ2HEapYnxkzcyvKnCP6vafRfex0PRN7BHn97Abab6u7dHGQE+gdKcJidLAz9tPqugl
zmAhqxkbW0MELZ8Pp7tf4tLZlr+EgULlGjBPK/6ojGPBcOi36tcraiesM+vdeur13c8z2Wm0pXzM
O+bxQBFP+UJP7UQP359w8qS475m59XcmuMQ58/2L49dfcp2CaSrBPXEbdUlibK9FIpUJ6AQLS54/
b21s98cmc7JocuXpYyDx42Nmv9xCnMcwQLJfo7uLrTJxn3vqH6g1dpmLhiQUqd6mscpBrWmuYtn/
8oeDOdAjLhJ07Jru51S5MJYLoZLxyM1FRpXi/GUAz7Kgel7itUm3cURZHVOYm6ENw5mAQO+NGrF/
oLVdFbOhpXR1yp39qnEDUQ9UH/l9nkypTG38OPmNoSyLalRjvdUbIdn1Yya13zHcUTIZAaey/FZA
ghm8VLUWoegOEzddqpFJ+jgPBoz2dDhkJ9ROiPdIox2bBIwrMDX9FfQCbBCzA1iQxI7cEXEH5/fX
RhMOmICEgQDx3BfRZZH7+VzE7BXFhZj4dzdPypmmruSN+vHiGE61XsRfIBvM7syqXebqj+W38pQn
pov4vkCFkJEJibhi+1K9LA0ne3kpnmrJVqhKZ2SDdxd/2fE6iAZm83gqskdpDpkon8RKVq3NFliW
frqU0aUXC6b+oibFpKYMBut/j+9ge88j84JbA848hHIv599x1a0DZZ+H0CAkI9wAgF0SQy2OJTUq
Tzqkq3RsXv9ixfkgJpVwFPHiLQbk6Mv8Rz6xoGea1asrzo2KfkQg44++E1fmd/bJA4nKLyCFJZ/K
hUccVr/ivoE3KgNkVNKhou2XgwVn2Sc0YZZNm8FRM6LX4GeH5lfweWL/meeWWiCawW7DhB7faUUb
W2ZTxAfsaga0AbkfMP9QpQWLk/Ai0BREFEhEv8I2zbwB7OcE6PzXwiGtG+f+nPMzyHd0vDtGjRJO
BF4+UiAmF9+w3lVipOfkM1F0JXjx7/CXwp4xb+RuZ52/FqhRG3IH8UQJ/Y6fZNrO9BXJ5WXql1II
Aa1iXMnnoIjP7r8KGtVtw/z3xQVzHbhpbIXV/szqoak2rVjfdFZc5dR67D80dYreQBsDogZmFpAa
pNu9xwtQAnluCCTniHBSHHY+ofkIp5VV63MJg6WKU6YR5hWwo8SWCIBpseIivmAw4qJHCJFdvkMk
/bWMhzp3yGCVdN4G+kH/oX+ReK9byY1MZUYCSIe4JGdut7NrJnponephMRQ2wXcxkDAqTzhooDTU
Rf91FEq2+p3lyMdGaGLaTHwujJnBqLajEvAvAbmad5G8FHYmcANEz7cNn6i0ilPDvsiwY9+xeL1X
rfG0RYAGrViU8VK9L3gvyi+Ol67w0yCOnU9tIfLMMHL0DHV3UvuZqnv7C9wM1dSFfRpRZfIR/DyG
Hzt8W4xgkmbJqme+NhpEVus3LYioJV8NJFj/aRRleJHgEYhruXA125zXBNeemRwfl5e2B6GMl5pG
NFNQHrsUzbjdCcGrWrLMzBg22iPfzNgSCdpsIidTolcSqdmCgoP4zaPsmIqjPJakBMhjL87bmfEM
aOa/0XjAPGme/bHISocF3yMqwe2CNyINiSaJWtyrwWtGJdyZz2zxBsaEfSOQw2FIf31dVIHlHwSE
5PSeehntdkDakrEv/qhrSpbaANI91a9jOvBYccu/sO7OJD7R3sX1dreVgIIfAtCZAI4vrHQnFPrV
uRIQ+jhwG8TvjQ1PCNJA4XUdp0nzirJhwYyIaJ7DdJ/OB3iTiYMYbgfxuccjyTzq4XWczmx4DaLc
38cK65H9QKBZc0g6KMzk+ZcSImVTxHRwsyStDCRtE+x+bFnoMuxXGhYUHpIRN9UjMBqm+YcVX2Ss
eC0xBTaeOvW16vNlGcqX7rWhNYEVJv/tNAvYXhQdqdn2xrKoflRAk9LlJfTH74pCo5K1CWRkbKRh
LqxZ0r5zYbCGn8nvUZnYBiglcrDcAQMmTsacVow2tXOHljtOzjfTabl80IzKKwDEZKH+I4F3nPdO
X0S93UWjegg1MiuIJWKj1SzER6BvpSsHgiVttIXy8oiVAtxiOfZNSyUZ5kQTy1zE5cwZqqwn27Kw
IWToOZ0nqv286tRNpXYjB2nCZDdF9tM4Ajs/qzLgTTt7k4LT40EZLaHqY/k+6QtAO623WsnGlouW
Ydg01UqEdOB1JXHhSUHSeUh9CW+FEeQv2+v+VA6r30npJDvJeu26Q/Iv2dXDSrtAt7crDQ8YaLjX
bYvlazkhKBuLDN5qPlKEyIDCXfRl2C3sIaR1uXhePn93lXBS/zU3kY/8B1WzwJE0zQw2jQu77ZaY
QaV0PQ6DC63me53YYjsbYoc/i/K0S37bfoWF942FYoYikHmTj7F0zP0LeCk76Yqnb55ogCnfQwnx
Sg9lQx2VbaIGSuEOrLxnpd6wrMpIP7bM1RP1H2AJq0NC1n/i1NmG6zPt7HYuk/pHSJlEj9uPEL6Y
CVUrqxj+x2nzp+RudUviuCbbN/V5LmIS2JAB3CQuUQjbNVO5ycjW2yyd95WqX7vPIelmgPXKmima
UGtq7fKwdqFkQFQ/6Nz+Fe54Wo8EmDxD3waAdl8BSSJNRDygngbYmnLaf8OErcuwY5YsCwTL40Kr
9t0yVqxq009N+EMWWuFtATnH6BfSPSeyYJc7aUELT7xhFSm2k2V+YwfnKxeW9AhRRPfdQA8noBrO
j+rTI0d8t/vg4ZlVHigrVkcK7kgWQdymHdIPpjb/Szrz4CBteb1ckgAXjz/NsyovQa96xTnFMihe
x9VKP+RoK3d3627VDf5HelkBmTq0LZr/ROQx+yxH4cLAuoWlnhhe5ir0UM9ZS5ccNpaS93hYQWUR
6YFYkSPs/PTf9nvLvLul8mst2z8/ivX8ES6ERklrHucPDi/iHFzUXJn3siRgbGIY+ev6nCGnR+Dw
eGyRhBID1ZEP9+6Q20yQF/KXj7U7P0/4Kju7Uw8EQT6DmESdwTW3TYwBBnAn/tNiYEdu0WlFflZm
gfFrV8AeIpBIr/h8/A8gl91RKxZ24PHprrzT82c/0wiSpSeO3G2aMEXuhv5/l2oO1R+Mfq/OHozr
F2D2zVuFuSNZ31lCInw/1NS2Y3ILSHmHPqfZtV4NGZjY/QVKTJVdgkDI4dE073174/uYKhu2qlII
1GTJYSTGPgYo9ptkdIicX1BiZMqg5jYQwzOJIV0j7BQ8DyINGfh3i78LB8HI4l/f6wZ5o3B9h3oc
vHR8wdaTzB+g++9g97pzU9F4tXMh8XXSDT5W9cSvHz5Qa6B7D5WQS3pqZFaxksewBn6rkoDlz75i
JhkjjcDGFPQxDyfvXe5bBMy9etZOOEpEHPBA4j8ZF4CBf4kI9BDgHc0RtJwGzIwpGkh2Ic3aDalf
DcjMAy04MwO7HagoKpyGREhYI5bRDQa2W41bp53fyWME0TdsT93VOKlZgH8YBOYoX7wRxH44oXkD
o2WWjrcAoAWJRb/FXHivOKeYTTvkGJnLeyYKqCZJdqP/y8dS40Hdc9FQ7EePorhTVUsQkBOhRkjU
GxLbGrr0HnEbvSk/IZIT3Y4YdFT/LRnERci8Zgg+oEKHHAF+sUQqkrNvRaD0iMo4RYlt3Yq2A19G
/g4MIug++w5xlvQXU7EFkuQgpKEEhj/Izfxs4L8FxUZ74z4zWyRbYLIQ7v79Hejn+mrUbke6USO5
JSjVkmpAMrOJSXEeH5dlTsIrnM8BEh/ww9MJDPOp1ReTxJU/oaz46egAtMxkmyLQ+S5z3cov370J
nsK7/z6/G4/C7XFhYBpNZEc9tpHEB+UkvDbEHWFPU3Y6JrA3Uv8hzGhHQiQ5RcPEGYdmqetsFCtt
8NnwxwnQ/7jq1FEbytrOEt0Z5n5Ef/QQwG/sQiss4MLmZQvAds54OkOltygJV31lp6onVatbvMrG
pdsKCDYi/Qu19xTxVXH3CfhHHQedC+O4Sn/u84L0V2sIWLVM6DUCCARvZHpHV2S7gtwTIaaU3z7i
Cn+KXvO15h+UBBMHHVFezgB8uN5BAMkrCGANFYxkiDRxEiGF3z7R+XFgqyi4eclUKviwE7n4x6Qx
2SRW7ZYTeUwU6qNlV7l7xwyLeYJH+b7RkyPCFhCDKOss1DbIzP9y7FDk1tnV0kCP4gD478XI2Km7
bg36HoOuEaB350hEISYC8cMUclueXtTKMdcOQXt6jbMDv7dfByobL6BIMdesVJs2P2O/CHlD7VgG
T12sibrr17zol7s0L37JFJB3NavOsoCDZ61E3A0VbqWD2w9Oh5hs95ajKno+o/bpoPcHdkA7SP6i
EaDxh4Lv22l3fa0x745UXc/ktns1PuzsONjoTkc+20x9uzhNCW90iDMN1duD74XpD/Kniz2y8yek
ieA3nAmfUIFVJvkC/e0nLBacl7nbCHZ8IE54QOQMLT9mdpAGunpCMiIkR8v9FBct2tTTnSF7sJT/
6DFexBbbHKsFmheUgPqlMOkH8qBml8hJdziodJ4WgixQRbLx9v6oUkKH2J8FFB9katBJoocZjhYk
PnjFnlEx4HAcRVT+6MlBfVyjueexBfu+fwK9Xbw5g68xKI5iCygU+BwNFsAsylym7DP6V7riVBf5
aIxF5rGZK6qLxHvCcHU1GpAmqDTmSmDXI9t0cxQQX7isacIGvj9bCBsFdQbtm3vuKBPT1wyHOz1n
BCrxnHdzU0delTIg7CeRsGbyUeprWZ9gSQBwJztGnF64Pn0TzR1ZOqBxFkcnUUtOslYp8CNDZCMs
3g9HhVxGxqBOkI29FvIeO2O7Kfm9qBS55LhMGS7WHZ0jvG8AzjZ4aR/htw85fQcH0MD0oGkManzM
308zN/COye7rd1JhkVikm3Oym0KAYYGFwn0caJCWeP0Je7Qy4oL5vvOVI4x3D6gENg0kCwrO2eKP
cRuh951PX/I4pGamI5+b2Vd2pLdfLzgAdyZuNtlB3oBY9krxkGyJYHPMJ8AwS3TkY8LBhzMj1L/o
qr7bgjzxgjTIyYgVis2CO2XkYBfGyqBG9sYNg+SlY+nleFngONV59tAXceOzN5LPOmpVtC9JWk5e
Ih3F8Wd3+qJYq9CtpceGvH2T8DSECouXnUdi63DRU4T0AUiS/IZseImktrZ1mk8gaXvMMAMKsccs
eQaTG3m8OqQZouUqmDyDBOKWU4YgJsI+fKYqFe8oeFQkGMsaJzryu9/8J8aJvGP4e36WHXWRn1nJ
VgHKt8Y2Isxp9iUPYTdZolR1gRpWy8cG8Fmx5j3CE3A43QcqghJnoKCmCuQAxxUMzgnlEZ5ZCpNV
dNbUlLlI1bBwLft890bOx83Lmmofy3kF6vf5QzKN/n33mPHISYtm/WXcw/tpDQfJQjSDujX1zZts
93Y2H3hqxkBddj4y4qFwUb7ALawxgPIgy9v8Tye4WNtMV9DGaFMqbxK77Do6IOUsz+hswkP2uBY0
E7CG42rZTYI0DyYKshASyrboSo4YdXXFl1WbKYimrYmKbW2MpJKmVevepxvBmRADuh+LX5QjprE3
r9esZmuD6UCnl63qRX+hJSEmeTmgde1XDlnzMdvGy57kD7BnkheMUWL/2KbaBQVH1u50xAvEpjLw
diEuRQ//pN9AZFi3h6toUWk4eVR6pQVrAY6zq6jy0GY8qfzQCgiLV/2j3BgpwQToEcMcwzrHWiiT
6nDJLsSY6M6dkpNu9t4TzEvxEeEMb6uSpnYklEGu/WWj4B+cMqDDypBd5Tj4yGQUX3cJmKUqQfPT
ioDw1C5vA9UpNPDgHVG20MEcBNeE61F2q8ziwmOvI0APxT7D3k0+3DMeVicxZt+zNI6y2Emz20Tw
UxMbKhlXmV13LPYOTzmhKGRsEUCThQKCO/+F1rZD+wE6V85lVzJO0BWvMuhJeOLQOSFkW5VB3Lsm
f9bpD4LPFOfaSvuju+p8BFUUKw+/KCQpqUvAepw699WS0iscdi976vzypRNk6PwYLj3xxrT746Bt
RoKYVY6HGPVZZ2ukLSyRN0Gpilxm+AMdHidsNtYDX6GFEqBfhHf0w1ynGdKHFB3qkUfvKG8bi2j3
1iaxeX6Gk0W66JTzWEWmCtlzf7ow1NOUtBVUPjZvUFs6YKbf5KhOPfpoaZXsj70PLsY7tEKb3Kce
tgZvzN2xSSyJ0vqHPx1xKCVhzUnAGKmZR54u4WBQBOy3QgCNH6MOlOzfVp4nITFwjQ37B/AlgeGU
DgjtH2YObYoonhiBgDd+7J3Au9iiUC438QVGICzGrmA4HDumxYKZGo4O1wRZNKWjip4UiW+ntQ7G
4mv3H4skCGYBWvqISM6mB78fee61bs9m4poSnO4EHsVfFcD6nA4VNyBDrz/fb6tqevw6yLBcx5ur
9sp0bt0x2LFyYPfo7esnkjB/V6vBVhovk0Yapdv9/+E0P5HoVBUfgAO2+QDRcPDTx/LYeISeLEMG
u0MtGDLUjfqp8VXv/gs13/Srla6FNyiA6XSOjJ4lBLl5hXfh9vXZJCUrtpsj777V7ksL8x21KDyU
59Xwdjyi4xCZoQzjF/XexK+TnUUC/wajEAVmG5Z/5EDZbCCf79sQAsuNQBDM1j51dgQ/OnV3JHIG
AcpDrtX9BkWuecRhll12UZpOr+TgYUi57khiwr/vecjQxxQo/ntARqprgpLRCeukqDwdc6tveX4Y
CG2oAlBR6VQcWBJWDPDWdaexdXATvvexZgXxPwI4R/bNxinIxcqA3RCoRnLhDfoRkxOtdFzunb/r
BrqnUDAiAuQSMvgxzeNOmUfClIuQagpM6AwDjnTcTazouSIG7LFqnd46LQpHvIxV1ieiqPPRquTz
YxceGaP3xUbaoK6Tkao5+Q/vnEPwZgjnRD7Rzw/XxJnfaDdHzY1sAS/KcQg5y1TnOD/Wv+lfw1vn
cbabYEL2vPk7cj4QJGvPnwd6nKba0ya+1EELyWw2RnsSM0Zuj4QjxtyYCg9b1R6aGRpInNS0DI5S
QI6w0fkFPg4ny62g2mecDvl0P/FRyszjaD5Xp6vyvOIcWqgR2/qbAIns734gK7l3uMr4v1309nb8
inx+7tg4UIEGZvya78sOBd4/wh4DhK7kMOwaUranwQS6waGtQXjb+WQxgCEQ9secVPDfo4i0WO10
6k58p1aBV4vfselmxFdBSeCqRRvAv0t1Xq8SOcHE89yqPVVd5pz/Z8jD1XzXHXkfAQIVnHKEJQfl
ksV5Duln9beM36knQJLt+lqpFqnezYpcpWmFNNt5EFXcO/eN4cm9wyiz4PeEsf+HdtbkhnyFzOF+
9N6ITu8Iv2g74+0Xj95lwAOJgY1ckfHzkX4JWDp142HCeTRLjqm1/qev2tlfxVpIds70Dwm89Wkc
2IQ1uIkNyUdC9gk4Ap/Ew6bw50qGxGWCGY6PVxPsaKdXU5hUmgG4Z/hUsbiiCua+tCaoScefftJ7
/BOiKNERCFRcvXK7RxNm8bI8WAXwChKIns2bL0mmY4Z4tbuY9A2N7UvOGLNN8hXo+BSXNVgzxM1B
C8orou6/+gjJGP2tkb9TP7LQTxd82XLpslfgP3NHh2EFhLi5+xPDelR8NMRkDSVf+boSV8Wh/IP2
KHDkuGgc1nydYiD49+hACGyYWgJi789FX1FXBZcILIZCD12ph0Mc6fz2RQ7NmN87CihBQIJr+/M5
i3/MeEvmQOyNXOVjOq+w9Boudgx0DDFu8bXIhUUrPT6G4EWBQSMWCUeFRSBt4V0iUlHaSzE4pgy3
Q2wRJzwBfLxCXzsOH6shEv7hgyLH/CQCmBMMPPY9ZX9KOndnaANIsisP94ltXrMLGO5qDFEdPWpA
Yai2OYWBCjCCJ2tUqan7xRz+2HqvRRY+7FFYi2CaZGj0zQ8UepAV0gexuvV5ukptXU98Pwqtp2wF
VJI5nIZdoLivH4hQfkCIKqyGofgn0uKAoQtREKnJyCp3+unD5EmYw69oEYGFRhq1jgkIRN7JWL2R
LGFDCBcbb79fhadaHQ0ADe2lKdXIDlwbqoeHB1mG5EiDSkDtMyDo9FCctb1NyWtfzvu/Ny0L+B5l
y/gr0HZKfgZPwNlxpapD4S68O6yOEs6VG9WW2X4Eugn237CYzD98CtoYQ9BN0X+MKUpIVnXvpWAy
OGjqjDkUBI8riqHzTuBQHLCxz/nqG06Q5orvdsfUGfGZfmTHBHmPGhJ0uSG4i+g7rOUZyi6v2ol/
wzsir13Gr7maHIqBM0P8e3NaoX6gx3zBp7/ESLjSt+muabymDKjaG0jbR1hDWcFpgd2W4x8FmumS
cPcOQSjVfRdwvUtf/75BInWqAol4sEaxlBNFONxfKLU0h3VvgKPlsfxOSV4wl1AFAZuIYEVxEDCJ
Cm8fP+Hk48YUEI5PDA94zvApte6z9kfReYbigqeaYZM+BAKcbpSXxeeW9hiDXpIenQouVd01fxET
fwkgubtFqB8RsJOQOrB62GTwATigGESLCYLtwj6f0UO/puIW1hx+hqJSEElAthd4hrmQI0ENp/ol
RoFlfbnn8Ir1zoMAoDUgvWiiWQjeROEo44pjmF5D1NsJuJlNr3P75KKQloBofAbg/Fr8j6TzWm5c
SYLoFzGC3ry2AZpwJAgBIPTCoASBngS9+fp7em7sxsbsjETT6K6uysrKxAuR8IywkG79rH82AUgN
r7BixkbC4bF0jl/6SR+6aG4dHlFokfvvhqpRZ467yMGcgRHb+VZLyeg2FI/79JGt+2IHgfOI/ALV
2dKOOTAVbz0zSST5hKv1jIKIs9WKuaXuzrpBe2ad7p5eex2NDgwKhAsHzTlD/gCLRo5+Ri2yopUe
Fj3/5D6fYOUU5rRwZv2kkeF6+EOXY4po1BPxor8+OupoSrZg2j3y/s1e/WxHh+27nQzyZ4RK+ZHE
4BytV6r5Un1P4cl2ztBeLQjlbfKHC1kYiB8IKhJ4wz/Qf8Si1AK5tK+u98GZDa70GmI1N+OtjTAN
EpJY394gtaJo6uzSFxIR6L3yZAQ7z4GKKmY8+Z3G53P7+yb+x+jMbDS6spPnGS2rndna8u0eIrbC
7zJ6MZpBc6WgagVXxGDh59JYGgig9ktD9l8Ce62r27m4Gxb074u/duDSUzQxJuIMf48G0PCRY56I
6DGHyvSY+jIf8+yKrx/EeKPJrBN2fDIIqu4DkY8pggkF3AUi9X6pKXYHoOKIq5Ng1fl7At62JX9m
0nbAwehOESLd4H8u21NUVUcIhtctyQC+M0ZcSNbwfq0mbYNJyLWDWRWEpU3IuUjJaKcOGcWIhywa
LJ7FJsBviWLAYjxVKrEH6DmZ4yHtTod9yFQtFA3eagZ4hGY5N2pwRljAhety0W6z7MwGKCmiiTA5
cHuIGUC+YTqcoHRIgddRbiQqgFVKUhWXoHd0ADKef72BvYD4Igzyv46GiR+XO4m5lkEqcsvWBLdq
eXbifLj2mTV5I2TAcey8Vf9uGn+QUyizLtjSBfvqEz0bWPuRFGM8hUSPpEVUMbjaIXqFDbQUaqyl
eaYcdRBTbzi9Oh+pVyUtxyauDQAB3QmU5JMI1tnwogpxn/e8V/WROaqitZVwbHxLcIrhy7o5DWDp
xdzkkCoBIqjiaLFtrjTgHtkKWmDMTDW7BAIQPd75per/cvSOXDzw5g6yB2FoBSZfLn5fUTPoXtQS
+ngEGkpvqkGrkvHMBfzIZf1OD9MmR9/B+cUkbwhYVsp/vPdOybMt4Sdtfi8neYZSOe4h/foc38k4
bKYjao+LGmp30A6ofi8xlIwQT1yxgAzpZv30tRWjjoCTD6ur9TD3m8h6g2ADMx3oJB1uJX/c/tk/
SPAYr/PQ6eApvAUzzWmy/fP4zXTv0p9zJIqokulS9f55+m04XW0fNjyczJUj6ShIxhU3SRtbWBcp
vQZaYmRahhFh2paefPZDSWsZpYSN0/S7SOngyguhUt5L5ozkmgif0QC8feChisXvti9yLJMARi8w
f68e/J/mXZ4uhoo22rTVIF5wZ2+DM4MhaNp09hrLq+YvWD9wFaghhNeV+8qeZRM9jbWx1E+a0qxZ
3mTuGKyWjrZ457X9u5PG2M7vFG9qkM54Vd0pY/fuIV850MHsxGU/QhYu3v/RJIMbVLtwIKAzKyuH
Pip8DNorPx7RWOK4uw/0CQ3B+u1L6CC+4dfbA2Cuu4HzzBNjYRgRp0XUYcDUdlHztbePYTcxvbv6
3UzAfPfxZlINB4B6er/VEH3+eAZ3kdwN9D1at8/ksFLEZzKXjaopqd3WH1Z+01sxUABPRB6afH9w
TtDfgG6DsQ9jhDUqLHKjoGe6dwMZphlDZz4dsE655i3YGHeNMGznKdBptdOMWwZGaXEUhMAB8zRj
QHEmRlbTttijaThydsmjnm0WTmdjUo9HuWUmxn6SNu3id7hDaAXFl5Ea0hkfmaZqrdCVncEcGoHz
iaYaVTvwaXohQ8VAYn2OBl6nrrg5YW16yHgeVB31d3bi8Ab+sUBmzFD2Xb5Wo5/X3utUnc9kUJfb
6NGmkbT37v0zqCXvpgdYwZK70Dm3xE+GG1G0OKybOOPtVu5NQ2DouMdW0bAgCr0OYmBPoyxOJw9p
rVtuK22bWhDW2NYI3NAMUsx/DxEIwxmDwu19j3vRUM1uLY38+Axs//ByAQqjvwsV6Qsma3yQf+2i
PwIJ4F/pzNL8pQSg1tjTmGD69uv0R5H+AL7CqIoeToypCsCCyJ8KVwPNUBqShyg7zRDr2db8/4Mc
RURaNLp1ix/nKuyIW9P5GeRkyniV/9jCv3VSNQOktDD+IDWAeb7c6xZMG0SjwVdxh0FOrUzn/Rw+
17MmRBzv2f4jxXFd2rEjeUauFYe6LqJMAmos3R+aCha633/CzZh+IEyDO4KLIKeUztOh6vPFsImJ
f8YgGqwPH7UTUSZg1LzFbsSKFBD2efsvK0vT7Kjf9Q/Dmgw2cH3gpDH9RAOO7quJN0TQamJfz0kG
PD7RwA16zTFCC4w0cisiGnYD5GukH1vUDzFj7qvg90UBM8m5N9Z9H2ot24rp/4UoePZHka+Amle6
kTLzuPZfs78HD09NB5ZA0ziY16ydvCxfl0mm3f+gtLNYIfGACgV0+AZ4WRPogsEN9dol4INvkd9R
2m7DIN6xFkT+xe892EZDkrVA61Owb8f80r9px8sMxMH+B5ACunFXFKcxgkk0ZHsaK0IslezYOVub
H9NYP/w2JOgBz1/K5CgZLTZS1gKiMcOnb5lHwzmDU16FD2wjKNcEhB8YbADW8HdutfzVQS28NDEj
LA1+gTNuC/nHeOA0eOOKSH+v+OiI9P4tiihK2753hEEh4N2y86fxRsET8TxW13rg/d64mYWbH5cP
pNnoqdBB7jNH9H6IaOgnZqP2f8bTMmikQWAZ/pGupUkIqCSOpI4b6QLRFZh6eF7Tl0IPQhbhq1ha
bN4qMuh8nbnF6UvjMll2Z/HTVHyWreEDBnlra/gY1psu4FWCgm4v3CvQ2MdGFjSGeTvYGQfoxTu1
gK8nCrc5wfGm4xVcIEQVZLx4HMgei705KA/VIrb7QrB6CVjCRsUdcBnMgMb+QWREOt73xsrIJbFo
Mfeo45/CB4hIoiVXozXMW0bpfcLSKnx6Qd79i9z6Hm1MNz0SshMIG6JCGb4n/H/GXdYB9wJSwR3c
FtExgv1y/lryUSpobXtZROjtkWfoJ2WjPs7wuvWSqvFluYBNFSFvMgkYrfagevFUrP4GHlXx6sb/
NFTs6YIT3KF7MQiDiHdfKb8z9b02XB94WJH0zNOSDOBGpk/BYyqAjPVDn8fUwIGnV21VMGSGAiTE
H01BESbR8Dda1l5y5BeYVn8UxnjRiwOi9fIivKSWcb3Ve2lkpHVjAEwuNOB2xJokzSa7bk97uB1w
Rvm8+HWbFxm/pRjz/5iOgAL+FgnKtL4xuMkO044IW06IrdRxfKFsQv/nIA6+H1ev9J9npwb5vjsB
XyXZOEam0XksPa+hoLduZVk9MUW+8Cyln2U9zO2gwKke6BFTVcMxmTsyAHt5crwO2jpnxzNA17An
3J2Q3FHRp9pMP7LYTYe4Xn9RFGEy2QoZgav2IR+v4fhg3whB4yVlfW5rlRlj2Ke4RkZwkTwNhRb+
dDyKh4Ie+Mhbyr1OTGydcl+MgQvMjAfqBI3Rl15rac1usmyuGKmCFXnUvd+DmFtoIhywZb+2jB6B
Ncpdi2ROVG9hWK11vKnhJJPOt8AlWNUR2/MjmW1l4B6rRVpopD9n5HGB8hea2g4SNmUn2RA9hc0X
genmBfBbbA8jKArbASksQ+vwmzLhhtKGBS0TdsEaCeUtztrWXfg+xOe5Ma7Y5WiTwsBMJKt3HkdH
vt4GWgxTMweyPemXVy9jZZh9YuXtgscGdlmqhyNGOUkzM08HjP4GT9WSlkglwLDKgWLwFOF2VjhO
2FKShcSrdsac+6cn8uKpljeZxLy7QXPsIjvT8tySe8mRu5ORjJ8iZnJFVuleR1EQLEzganZItd3Z
84oPHO0Dk8Age5apIblMyJyTs7O8lpEeucXAOlWiG+mughpyCoOzp18rpBbQdbEhrIMykyVJ6mj5
cL0KD/LuDwLEeGa6eZ6f+gy3uJBnopVMdyqJFxHvNXR47tsQGeI8MVrj6Vl0YoI5keiV2eC+HNCO
PJcRydkN1QnYoulr6dG3OqutWH4+snFGuUZ5a59ZOq56P7mluO4yewQGiN4Bz4Wk3r/Ro9SN6Yaj
Dg11VAy6lgEATEB1areN/SnUHbzVXXi7SRKrjMiGmhEcSpwjaa80jB/HZZycMHVmr1BVElzpWonI
S6Qp8Ujru8dgzl7PiDXs2CQi/PYI0fhDCNpeHH3WP+YnkcnA/u41uaLcH9nbA2yeJVq+hXUlRMhD
DKEFbhF8DQfg5iOk+Yo6016UIJUxUv6J2LgdP+W/P3Smd3YP8ursDkMH6xO2g+bXZbYVbI4AZ968
uAaM7DN+uUSfloJrPKQDs0bHEIiAyzhfA+n3mG4oXsD/0Lnb/7yPJW5SCRIj+9jeKzunYn/fsP5D
qgNHo/GjaD+DTkK7nPXDpegttjDYh4aY1mi5kW7TSrPcf6bX4UrhvVrYVlz8kTLyhia9jrnv95x9
bkZdrGcyAqYeTROPOwTD1x7yUPOBW+i1vyx0TjBHe+OroG/uWoUCdlx/kkuMVguoNO5pXBDz+Vzk
AXtUFP+dlzvpmfCGjsf7ot3L9Rttyhr7ShaChzZYor8/QVclZCpNUy6i4iO6zuMjeCGuznDKZvyK
HtGmWHJ73VWBPLGbEzWizkE96eXnwxaf45YRxO3l8xaKQ4f951MkaUrzUdvPYbhIWJpv1OWhZd8x
9n7MoVRnT1n6TOvxvExkpT50uhVsOrjaxEt6fwe7/egUCu46syW3qNYijSLqOSzAPS7BqfF76vov
cKy18WR0Z4lQAJKkBqyqNWruVaQPb0fsq7xYR1If+TlMSKXJTmj4cZEQkXXEQMt2FkFz5XvXjFx0
neV9wk6tmdKzt6oOLMsWrp+29z+XbNaelTHPVuKai8R8eDTT/hdtVF3oiFc0bxOTHWBCf2aUcbLF
SYIUAQqlSIkeVxWlyJOYiJucyszjNBFZIo3ZdMIdLPzv1awtHTVXb1fFWKkfZf0SCSmADvJeXPCr
nmRNCYR9HVddf8mMI2kqroh6JXHssdeavjsaUSiMgCEpE1aGM5N4Oio6rg74Vyp8KYtlakxjKrsm
shlvy801U17TFMFKj7eVlfRqL7oGkfdwZfGiqxwRlg1JSrVNCb4YW/fJtbkU8L/WqzGhgBfwTEx0
IQnZMZxpCKRkqV4RsPQJpW66/jZ937OdrqDWLD7nJklIGYPrXGvrF86qkp50pk8kfklV/KwzsZdu
jwwDZqfTTLrsTU4YZT0N9k9FVj8+TZerkspc17Nor6l9A15HNOCMsBvua0VC95wAUeyUkv7bpaWC
zDVRbUD+5t895JDHpbmFnoTbVnhsrjimqI+NebicyTd5DA9JKZtcbBi0IbJrASkffdLNOKCXH/HU
T4qYixZPfJGJBvgqXnsh+b2kmZMSVE32Ob11L20qu3vNzlHYK8UZnqJkHXyQhp5fdUaCpipJTrVm
DNQYtj5lk19WdVrFdqgBmcgRM38SWzyfWAf3AsY1L6M2Gfl74cd8Bo8Ulc+0j3SBXAUnuIvWQluk
bMrYbxibtKINzQtNbMIkRibLmAwbaiZ3OLnbP26tvUweafqckN4ti9oW2ecAjsDTyIQRPOQGD9Ml
21zwzRp8hItM4VH1a5U89nrFgyRvIDvwEq4cDtvBuaHTQAjBD4tMIj+wa5oOH+syW5KiykASN6lj
VFk20R7J+1EcLxbcWnejEvNvVla8f0xZK76m9ZBjCucS2KaJmHcmPvP4zlby0QEmetPLyenypRSS
TsKMphV3wqhJt+/FJIddpCxDlT95+0c3zvx1MKd1/QhGeBnalg0mN98jQZuu681vTDoFqOcT0i8B
EE1sm3W4I0hMZ5uRnf9pYfwKBXRBAuUxAf6sNcYITBeN1K5JY2eoW0gUBNeRYjjny16xHItmSwPE
PM8uP7J4z8o+DcAF0xpwno5/1fquyvjNhYL8hEyMWcyAXCDuDsmwH7sIUUC3RXk8UtzpfD+CAnh9
nEY8Z3tX2TTZYLcnoTzgpzKfIzQ1CChO9mG5cW5/BKAX8XwlPQT5Qgu1qbJXnn7K50/9x7XeSvvO
aRq5QXtMmL9l+HZHKcd2+xpvtSGfgwVKP/E2YtvAvKKF48z7OkPlkjTjzVeITbbdaiS04utPtZuQ
YyNu6/e/TTkozGbSUO+zrurQTqsRVxtuyp2xAxUT3R8blpPYWuFeBS3huZ8N6OqNUeqaNogkDAb2
Hd0CkqJUgyezRMhOJpSxs7jdFIZSShy1t59dv9KFzyxczupg/8QmEaZVOyy270VRCzEp7aFskbYg
FnM7ngsIh1Ht8elNJIlgUcOVQKA7omWPStBiTB7Qa3qf0ttUFROgJAKJfyIV6hU8aKeJytpoXA71
Fp/f3mSRzo9jfCt/HlPb9H7OnPCEf+hrwtFMmHQqSdt++WwVN585Qg4L+7rz1cKJZ2TKq2FvdTA2
yeLyZXfLPadmY0ZWtKMSEyWewEmT+OPGZ7OxO5E4aVNXKABaX9nUOJvfAjrylzviAfhx3+Gk0ed+
TRBkM1cqT/ieQ/Hm5D7BI8nRMmZ0KTIH1rcIKyRLt7lmQHxsdrQs5GJnupXTzr7nMINtc5LT0idL
XNJGqVcorHar05W3ggvdplh586u07BC6QYOcwSnbw6wXRJy1PUDu/i6zN7F8z6Vup+utRsvdtkCJ
OiGyLjxDkF0uuqhHEOv/VKC/1SNNqirGWccPcXUSmASqua281UP5WU8psAdD+Fiep021ZCUeauG+
VMhFypq3pmW5iPaMIFICDKZEYSLykiTQ6loStU06pObksvA8f45sfjuGEkD68ZrYyLjBPHdOkHnS
Pwje1sSJr1hd4GCpN6Ij8A+2F/W44uf2PkWL76wf9r9HZ9V2dxxhvL9HwZmnMu3DJERaSr5O6Rtl
KywyCKv38OyvGPHdIjn3eZhWA3H1GvQWazWQGYZJ99zDq5s/PKn3VR4AYnAQh/9fmybyyawTKaIl
Yh1wQz4iUHkeA1Ag+Q0zDVmLYg8G8nbwZhP8+yPTF3sv/lEz9FIaHEUBIZ5L0XsmywhwIpJtdZ/u
8JSS8Wbm0wMSy97ScE98z5XPpTE1sb94kZOXbz9hwF/Gc8Lk6iImStngG8c9TIYaiMg9fezKv5Pk
5i6jFXAK2AvOBpKMhS2K/0b1b30zFQN3bDl+SFfxkZuQBeyxkyp+u6Ui3d7r5XVM9pgmG7VSXFE+
7/jMdtGL5F+wkwbI1p+X2ykkJ7YtD+LlQKm4Oot4vqOs3I6hE7DNYEK0Z+ARPkD9+YcTBSUFrigj
j74h/LI7Yj8+gZisWFxh5IUUZGssnLYiAToCDmDbyhlBIWM9pqqPGwFG4Uz62s+mexWjU0AllFSA
PY/ibErGG6qL67VQOV1uCqhtJTEktfKt3j6SkhI4ociiTTBh7y3bjv3aREKdDn1ij02w1DsGLCBZ
Je8Ho4rJqEoVwuzkHRzO+AvnQFNucpOk1GHDCRRVjwoSgY2Z7++D8LURYWhHwxsmJjRL7zomp8E4
SWJ6wPBfHqBZTmhPOQsmtobWD/V65XNFOUXOIykoNOcvVps8w2xsoHY5kSNJEuQ+OaIErxhmSmt8
gQTh+HTvO8iW/Paf0Ci4IB1Awz/g5QlnNcQSu/7NQkuUYFLbgQz42PN+BAQandIPmzJU1HqwZb5I
8einEKzQvCEIoQSsFvGOgT/McsZcyuup5QTee74/f2pFrmSvoHvGdspOkAknnNoH6O0BWX+CKB2U
sWEeNwb3+TesAjZFQmJKf04KNfTCrMsS2RAH84nH24NrJKxRNuUH+ZTZeokyPjutdsjEEfuuHk62
to+eZ889+xRzZg+ceTjEFqq2SjqyLhyIQOzSIS9zQ7tMvvUYSgao9vcE1yLJMh2nI950IMI54qsp
S9MTmQ1txlTR0kJ7yZvrhE7qT2wLyqa40bmVwCkWo/X9LUlPnwuYImtpAxQsXwzZBCvIirpxRQMI
5KUEWGHhOw3nrtdMZDCyqVb0wjpB2K6aspnhIhOgxvMIws2SVf7jstCs1zsnVLZhB72tkG5GAQ45
8TpBdA9e2PCh8P0aifINM0WtR9w0i77KgHBACENo6wit+iPGwOPXBxasfGEn9BIJIrtxRf8qsVc+
c4D0GF3LOZCbhG4YSe7vkdPDwQMp7ZSHvCy5YU3CIgA07HJy1bXMBgkZsh34/dwYMb5XJO4rxWMk
xeFS+v1MMszrqsFYxcBmFkpiLJzEHuqND8+Uq0/XCA+oOfSd8INzoUIShRhfIrMmTrOfdU/+IE3E
aCnk7zsm6LIfh4ME6PV33VIZkl72NbeWT9nhomNSnH1WhmH2pkgVi3Dur3LfRhLDswwXTJ9wbdyU
j88lhxkMvsyUCp/RN8Ma3IIX1flimB2218qhpE3uk2NTAwNHRHPK/WUiKzbw8WrxzMoCMAxBM8vG
hAHbFUjwLOcHomA4OeAEtWM2fEynPKfBRDvHfKFCoiZOx/mnJGQPTzej2wfIvLFqQ+3qu3+FYr2i
Nwlfkw9q7/69m6x1svBBXhmY+WLE9LFc3rKmAw+E9sQ/BHBJuuXZZ0b+ANb/RFOWxxX30+y1l3y0
jCPg7WbHKcykDRIohIJGwmdtcUN2gu3Ifa2tOyyeR3YxccNyrl5PAdPJvUdSaqvmOEZ11o5di+Nv
p3zjH3XW8/lbOw6URxitAFGNO0RmsWt+daCSc2EzfYK/GJRxdSDS4qa4RfBHjoiKsj8rgc9po3/b
IlwMQ3zf7OELoQo/kDvmD98b3qojvkljT5aG94aM9ITaC3fktVZXJsaYFuGm+UQ3EAL8HYdx+6nu
QE+HHlCEQPcEQqkNK3vqdHBCw/XdvCLP7XASdlScpLY+mdbEAENWVLpmRfhTyRY7KnFKmF0knpod
7QSau5Rd8lqm3B3E1Rlw54kr8ikGK9tufop12lD3piipB49miIaRRQwfW4LdgLktoICaO0gOv9Gp
vFDHxdnu58XglMX2GGuelq2EXsW/+AG7U3WHknF+7+C/24BF3iizB3MHpZ5jeoAhAPZxXZMfQxG6
uM+Jp+9BkT9k8NuJUIyVgA38A20cpxWm7ImjqGgqNwrYu239rhWjQjhWebRTDw4y5hfvjS6aWOTD
NcOPD+oneoFc/9ebAXIB+QOSoFrmFv0URGxWiMqH2rd7GC+shN8KW1ctUeVL1l4tvde31z/rHbOL
8DopG0pWtzG2WS0SS0/HG3Els6PtqlEcyIf9A6OQgwc3PDU3oeaNPiGA2fI2628EBKcXl4NclaDb
a1wkJP89O4t8S4em9bdhFWFNPdDARoqcN9n+UcnFWIhiCuQe0WNAgUnx4m+oVN7NZYYKCUfE/beT
ryanTK3iGSKhQ/VsMApKD5y4LUXNgDi6RSjIN/BLeoldV8y6DYEau0CXfceECXIl/S/m0mtmY7vj
2azZwI3LzNzzU9oe7u6PtjAyUPaXmbBaqIa8PiUXr/XGviTwuA9/1oAWhy7v9L2KIVx9VPsxvjCq
J3DMOrtfdfIRX/fwCknq57uBqIVcg5pAerojkH/GAqi7lld9+heE2l7IQJ74eqZf49khrPP++Pe3
b/lldcWkD8mrrhnno8dtrtuf02EGO7G78f9Q4xQjhNA8lObBWVqoQ3d+jlDv8Hm2NFq2m3e0Nl52
2OgUPlpWA3NIeBFMTB4gVMeTjtr+I6gzJknYqtPZduhADp4x2H9HJ0w3m05X/fWiPwZZUOcduwMN
u/4575Nyy35yuYgdtLvJ9D0CxHuew0u1eCZ7DvL82PJuQJ6CPnH7Ym56gZqduziPt2/IUn2xz/Lb
m3QJ5StEbIpp0DoxiSfdPQw4lV/gpXl5jSYC7lRa0nbwNOAa/AJA7+c5ZlIiphcwlJTQtprXACx6
M81rXdiwsZgjNkBbpetImZKOxnBCpc0155BjVzkS4bRwGqpq55Iuy1ZEu2kBsAndCATseKGvWnhM
+Dp9MjZSTtsjfCYJOQsIImAEoML5o0x1mlRkEvHBH0xazvfGn3zPUbWe+2+quJ0ZCERLF3xk/XBu
Q7fbQ+FfYEvJtQqIMEigUcF5cC5cFKeKH3UflJjNqPflLyRC2rF9szP7w3/PspimnE2D13Glyg1s
zGkZx3R6cF1+/rS742PNMDM1ApQUz2I6NEYo22paBNouEMh6lcCDr92GGnUVKSbVMf2sbXjkmF/o
lqxQ/UGjpPvDQZMjOjnZIefGXa3lmjxtfn6D7bSSjNTF9pi2IUUJteI8hHNOvqW55yyTftAmI8go
IK78Te+Xi7qeZ1cKYFOu/8hl7qhmg82UQ4mruri7H4eIKm2Omr0PAJJNDGvk4ORUtmGyubjchwvM
TXdEz7VGquU8ol+7fo3vtveWrO5+t4/y30as2yZFQZG9pva120ZegNFA9wh0tsXBj0YVxrNeu54s
7w8X3aQGcoJtspTdV718tT2G167O4An60W9OG1DT4B9ipdgWZ9jlv4f6a9tCkv71pITr+flmfANW
Y8CTuYeP+trQtGOuHVaKGGIO1SUiQLFgjBVsCb+e1Xv6gB+I0xLKri3nJY5NwXDGmq8xYdpKfK1E
L4fIvchg4wrrkL5FAQsqximd7aAWH1yOnUJJkjoUJh9cxBY0wEM3uvlMk40wSRFfZCkv9D8MGrZN
ppH/VojXwrcVF4ZO0POElQLlZOC8oITIFUodqxRyBWpuqNJeD5PgPue84rUAI1ZhijIKXwiZgABf
9BXpEHHYk6vK6Y6JmWDQnb/x7HR/X00IMxoHVHy15XuTPQZiOkjzDQKLDLXmUIZ3QNBb5juOsLr5
y+u8KyyvpJHyN0cUSRYTbj16s2Fen/wuvSLmtQLEQLxtKxxS/n+c/TokHf5fSepTXVHO6nJoH8sV
k0ESBfPrmJyFUdG26GXPq2qBjtK9e6NCWRQtpm7HS6hlx6E60h2CReN8UG+BFU3z4uV9GIm0X/rU
UuhZ2YD2sMMnDw3I3gZyRj2rk9kd8dLwMnjNLp1axsU+GRoVT2iCD+nhYN6EjXRVJHbLzRSvrGIU
FzdNL40NwSxMzd/j19jQ9kPRvqzYH3zhoyhw3HurLdcJE0gO89w3a9EF24k5+bPqonYOZ6RbYt0A
Y/MYwB/BGrSvaIYS90JIi1CQcUfowrUgHBY54zNa02X5Ry1IODz7Pxs98PkRNr33y/ieVxSjna8s
ju9+AwsxySDEYBrDhqe1DFCYKHLOPTHyDKI0TEckUxS5ZOAxh/hE3xwKCL1bCgpjEQmi3kBthg6D
ILboBiPaGxtoSa8gfhYSRPwR2qs/NQ9ymHNN7AIU3uVlvAUphdFxF4cfeCpDn7Y1mtFiaJkutnbX
0Lxc0qZkNaE5kLaVBCyEQk0KYPa8EYjtN3gOYcSmX9s/sAHqTnD+t4s2JrlD5BPs5/M6CCmzSno5
Ftq3pSztdwuykvHgivKk31Ar//XbBY5bf4EAAEs9WbHmd3a9O4b1AYa8UsqQA1FwMm1N/x/lBUex
d6BpAbHIk6k+uMNFJTgK21puU24G8BVYoB7r0r9K7xN6yBkxCffyOqGVT7MHr5uMvgMG1C80t4Ei
7lZmmTS9c1SkpZSpQN8WxDEwb4BQmOwd0tnlogdMFmZDQribfM7iOUmxCwLGaAe2RapKrMvJ2Z70
O2jzkNiuFG0etkPy4K7+sRQYkkmDFYlYoQ1TRjTB0Ua76j4CDqSJgc4fHqDmHQohjn7c0WeZD+B8
NZG0gdcAcEUyyxwi879LkEQ2eoG+/ZgXJ12PNE9dwgVwIcm7NyK7IUVYjVs0bSicwUQ8WKkSQIqk
XlJW236LD1BhpDfwrLw05IoBED3UE0D9u1DhmT9B8Ax98/rDV/oCYduCLz4oQjvnssOQmXFsXUk6
ajEdlqG+IHyAxaoqSUkhmNReBR40xF2lGvoU/H+rX7RMuSSPMVmyShfAjW7BIrTigH4u+ZZIU8Yc
gUzBdsC81yaoYRZRSOB8kwH3qzAc/H4rnzLIZ1SC/gdNLplt3VucmL1byRvQ84DdzjZgZ8a9scU7
7DM4glHv3fgwMVy/wKvcpvRedyrSH6940N2kmRufLFxxIkWvSoAhZdYsDr+HAJAX9edwKZLKbI0H
mBGRZPehZsFxYNkVOx2wxF6q0od86iGGgLYC7dkg6H3neSO0z/g01hVHiY51EUC5C/hDFL0iXlMz
qcksOPk6wh7Qngp43pGXYoNJU44PpNvQWJAyER9v8L2hdgjy62+O9901YPVgOVFoFBzOlusS4y5Z
bjt4l6qAmgKmY5O3U2AbnA+YxSoqpCyRmbNcECqkJT580+npN+fl7UkfmlPhebRl1x5K0Qzw0ylb
3scME45i3o/J3WDZDm5sqAJdjJGLwIn6DFTQnRSa2M02LaaDMO/eZI72hUX63moJKY5Oxk6UZUUL
l/YOTxl8zpRn0yoVT9D3bLMdEJFwxoirnWGzqKBSXafFowHnCSsDYayvfWmWXceLLnEUQU23/Ku2
LVNlTIQi/r2y6yT1EghzMCZs9/VEdPYWNGHeFGVsSx57cpH075cyPhIeeMyC1wYds120zIdeA4GG
fJfLjUNpu75dBvfx5oWAp03lW56ZKZOj5vbQnCVDMPKHhC9UfNktPRRghPceP8e9Eelv4sf3gagw
x+FQ7X4snYPW2YVB38UyawQryys8ckdZHsme5s8IVRqCLi4QXG6SOrjlYJw3M/8wX7YnzemOpp50
bOJMR8cYv/69qGzNwQdO/vchU41BkYx45biiFcjRPf4OuTf+9enlErZiiNeEc8m492VF0LObUqcy
eZL8gt/4g4SwXW0S9E6vOShXiDuBy/6JaasTA+n2LCUsQvwx2Hmom0QQPEA5lO3u2URU7O3sIiSH
0cX2fgc4/81BMaHPKFoe9sjQSIUXoV9RFB2+ljD5yJjfhExgk4wcnINrtRrphQByUpLzDCs2DKAT
HWBIcvZTNCGFug/xN5CcHr20SHXFKoONtMbHeUZ6/FFzjqRAd7HEIiepCLs/PaavkS38AF7RXrKf
BE4JB0WcIRnYgt+pGYodV1Zv8UEmoNofkVlA5hs3wm86reCwXa/xOxJhc8lIG4hKH6xuvg6oHyri
DzpIEiKrzRYAo9czC6Pz9aCQEduO7CJVvm7q3zLSSuXaopT3n/Tk0VI8K4hwuB2GB0P4pappMAPj
gIgxlELXkPUF/wznLbAe9aa5n9EnowdNlzxT3074tdGTyc+/3pjFfeZ0bCyUbHWpran6i+4dwJhF
D5/YUsAxwrnDYp6Ht71kK6TQSPChtxmFkiL3A+7AuNICKd2cdzO+e//Pn7Kdz+b2oFaA0M9tbi7u
Ir/FN3RwhRUY2sglRNQTNi4Yad3L/i0mV/ucnXolWF96rmYPvnMkESHRJy6cYaKNnG6OWIrHVOps
N4UOZHkuQXdFrr9BEtEj7lwZGBNPAiPhGkr2KcgjS/uJPFmVndL/R0NoiiMC6sAvLU0nDKWkBv5x
h3HL60IqbTro+zFoNo66gWdpe+kRoV3woJdM0pOD9LayYY9w0kWj1o4HkEd5MEAKr0vMIwVd7g+W
QLQGjRFQ2e+wGYfgGI1sCm2DFi2RhFYxryiTPUGHRMpy4qIlrR7oP7YPU1laA7FlejSBaP8G7tVx
SdhWxZJOLe1Xr3XkB2TXzltwWUJDQK+YoAVETpWGaiNsmz2bGiCfVgzBHS7JgT1AJZxU9sssI4+2
itaQMa/jAONXd/zyZ+i2BKSoctnRnLMjJIi4HdFc9a5TevGccu68Vkr7iMxyy1BKhVDCf4Sd2bLq
3JWsX8Xh61IU6qUTp84F6ntEDzcELBYI0UggEIKnP5923ZRdDv9hO7xjdYA0NecYmTky0dT80QYt
Fve+EUEphK9RM+HJ7SwE+CsH/c2MUhTMyV4eAe2p53y754wvXkPJCptkcb7ihaf5aDy9AzUr5kgl
xgjysHUhNrCsAhHlc6FJGR7CSdmyCzgnV1iVeQHCWVlE3lFggL8dLmX0iu7F6gXXi0W/zqb4LelZ
IeM54IERwpTPh3WEm660H+pxWHjsZbdw8f4jgZLORZSvPVyKuIRPmRdJDrUeioCcM0qHnMN7GRle
4vLoQfBEtFhwIcgN5uuk3oAcCcNXCgLkTcvanjKoDxvCiOdw2SPlnGx8hCLngJh8KF2sPDJ9G7o8
wbuIMXQgq+MbEwPFWWOGIwHuilO47B5yh+4We4YmYfIzqUIm82DVAcWd7gc6vBhph4GzYUKXgQIP
lKsPGxBw0empaPlDzpMFursUmXs2uZIIgFrkpTHVqqXg0jl8+cR0IGXZ46c/QI9hlR3nBNo0uEcL
Zh8ZExXl0pm13oSQLcg/792ruPOCiVrM+/kNEjSo3WjuNG4niwdvtF+MKLFRYdyy6/4cKqg4/ogt
93vlO9z3rPeG5qWXggsxoMUDDRFH116B/drt95DDSFre/E8dAYIiNWWEDLhms9Ynt8sfN40b3qct
EWG9YQYsdW6se3XdqbH2/HUZWzqLcRaZb1IQ5DwBqDOUhhehA0Gh+segxASnweYpeJOIMPsEKS5y
aa8jAVo9uYMnG685orlgsV84pRm72ZF8sf+O5uaDBSpnV7waejMIATtG6m+GbDGQsnGmlOLOPTEc
8ABIUB1cDWlv5hTUVJMWYDIalCO7AccUpPECASVP234vUTlfD3NMCtWePyM9gFsOwQsIyaok1H6Z
0M7kloUoG6ke5SIeAvEqVs9ICIFx6ccoaEusReCqqp4QAA+xDWRCwJnrNTqGzj6nSz0zJ1+iQnnZ
GCct8KO4baFr9tHbR9nBGgciF8JetbdJulUvwooOJxsxk+QzA8MO/Bhat+/wyZAyCJmFkJtYs5/F
iWy7oSbalIF/pvqw0yMtwyXZnhiJ7kJtMKNwxcPoZEvxRrLNS3i/xFtYgC5RL3NMMylkDy+4JJZo
hJL2/sfppBvm+/I3L3IIgF6g5c2PLIjFPBKwkPLEFYWUMCry98PDLdO7YFsVXrA9YKqB8TqG5OR3
LxiiLbT3HzJsB9BjXG3TJhvu6P6J+1MITn85bJ9FPO/F2DLIqXuCZMIzXbK+cT0acNI+p+5A9nbP
whs4R8JbYIdO/SS/MKH9ZtCQwR+HxC0b1TXCRLaP64LqspyB7XEWwvH698+Q77/zJ/NqpbOngo24
1NKBqofeGFoSHToblzx8DCJGBeSgH127zOg0S8s3/b71hW6GPk2OEY8qE1lbCVMSxFofi8KUO4+Q
7Tt6WZ/8dKBgRljF6BWpzBZonpTSdnH5LNSLFDlM3lkYFjEKg603RUwgdF5+eaE92Ng4CR7djQWs
T6Nah30DXyhQHB0URz+xWJAmZdV9PuufFkqth/syMfFFsGD/+5PoXiHs+SOz5uhhDx+eduhRXvB/
gl/rs9ubqk9iU5uLI2JljkP6dlwdAQyP2c0D6pSIS8AVKLr90klz+0ZwbfNHy4HxXbE9/R4O/Q8N
jYjAiwMFe/+aIAoPFwCFCfWEix3P99o4F1Z9AdGuIbeGE+RK3zEyuTvGkaeee7zaRjR7dki+LxD+
rUbz3CXmL7WZ5E/OPxNpBw7S656eLE2AVtgsJI5wkn2IYF8cUt3obGp79lM+5JxmXsd5e0T4JoWF
fVn3WsnapJTlegzvVL3uyS2hWNBNscnoW8u2iF+cTIC6D3wJ5TrYRf8AUlehKOLY4IRz++787cy+
3yFiNKaafvld0+OxT2J6EPQa/F0ITG4cLtU8S2Goet5i48J9r0Yb+7HoiYPpI5tu7N8N1o0PxPnr
9E+zyuhMgi54FZvWjXkhL62myMuALUL84+zJZXZoooY3FBWBOuyWMPD/bUzBXorm3bnNedYtugOb
K0EkZH5D8B+ZvzMMybDxddgGUJKkUAOMoEz6K31BZnYbUpSPH/7vzfdooCjV6u324oeUViyCiyev
aAA5l9OQE9tZCSrDVhb/nihMw/IJ+3MccVrckMxV0hqMYGyPltJr6rabV98vs9X8CREAH3YHNvkK
H2YkAdq5Kb3QhunUvsGjpaFGpBk+jsL+PWIdybXcMsOA1FiY0XpwKUAEKMmhtfTDVolT7U+Baccx
Ulk+FWtgv4flY4eFAb5NL9MKYtaw5j5MmM+o/nBbiQAD6aCw0f9ztKwPWs2lRbU6o3iKG/ez94bY
bfX0NyhaGtNpQAjQp96S/DWkURl8uAGYi/oylB9LV+B5BbOiL6CUY1PcR2LQoZqzEE3qAcgXIR7B
s4UgYNs+2zMU/9TCGDHGDoMkwD8cYzCnw71988r8zBmZH169b/0hvyBNSEpU5YIFCUlt1WtbJ+h1
u5tTNeyLbOwhl81Xe1km3w17lS6S4mVnclYhQVIc5CXo1MyXR0zr1cJhNRYolejy/pxmrhqv/8gb
eVy0P1UbM81wBXTvG8cHNuo7bEigR4EEsteizPqyHjQC7W4PdiICaOH+j49eqIoL8HqXFdhhD3mr
zKKQnzi9Om7WZ++8AIh1+8kQBbJRlWSKczZYNAsTTmp0WeKJuuDg3VnxmIQRoDTdK8gzenq3HL5F
HxWJONr8MgKVHGpWTQ3hYjjsLXAozBzFzfCO0xHJKhFGR+ON/WUgVfPwelwQ3j7Cyx2FKzolWGn7
uDDSWzLw2aZ0hk9ebCFbOTkGm+hpXfIeLcUc1aKpZvec0ywIOJU+M3LSenq3zBuQeKTddzYrRlLZ
xqgh98hhrOXbKjZ9wTBEmTZvKNAbgNreFBeByeS4ZGEbNMaV+6fVoBum3mMS4ciWcmeaecQKoIE+
Uij01/bvf/vP//d/f7r/c/ytRtXlc6xuf7u9rqPqdHs2//V3Q/n73+r//nKw/6+/a6omi6KiDwby
QDdVVVclvv+zHVPx8NPifxSd9HqeS1maCb7WYJAbvXTUHILsPN2BBzCnzYrWf2JsP0D/Xc1NyRYy
I/nuiTX4gnyAfhL6OzgoYQInHH0w1QnF3kPKfif4i7xsjEoTUh21U3RMBIyu3/HpHUJW4ioGdQC4
sn0bgcQjoZHs6TLeAvmJ4Zte4Edv3zEn0W2clMjncovou37APwOPz14++zrz6+6yg7GYiEFDF1rm
Cmyk/+8vkGj8qwtkDGTZ0EV9YEqDf7xAz2MtG2XbSjMIR0bvWMmy/VzQKMbnYJOpaNZWZUREKsV5
l/3715bNv3ht8R9f2xQ2x6YwO2mGG5n3XSKS1ZeFPFy+to/4EmtjwZezAq7Lva1utmktmI8T1+3Q
hC8ce8RtbC94dZJUNwqJ4dg9E7Tv6LGZR/z371PS/+J9/tMiqurPuTU+XCM5w0YM06yGuJUKr7Ru
6MGajY4MTfQclYxan9D0z1DncEepRGY3IQN/dcf+1btRJUNRJFkdGCztf7xqslA9ivf7Ks3qdrgm
tRUzXtUJvpFEihJ608qVKgaw4n9/DYx+Hfzzg6TKoqEbsqRosq7946vqg2NzVs8FPq+f4UVrhiYP
95u4acZukK3N7mj2Phj8DEWiYqFNv9Z7fMGP9ePVeI8wn0T0GxbsFnb4yAHMHBwWv2D8SSlKBd+4
xTJF1g7D/oYS72tfyBUnx7Vwv7WDh2q5eBP+97H6SWxyoZgSIMvvwaBF/jzmmtvmdULl0hKQt5c1
5w4nTkI4DJrl0yt8ShdrBoE4x9q+fTyCGi95i4NadoD2AGD7rr6Tf3+xRKlfEf/raqmmrGmiqMqy
+E/3qFSNWpZlRWQtMgHvPJn3yxreO2E9p6FpzmiKsWDrnlbVBTfJkQ33B+/gbiJerSv6x8rqM3Bt
Y37bC+jjXm2Gk7QUfDCIWtVnXMYts7cr7bjoybF2ZXCJAQKU82yzqqtAIJ3gVydnBGIbz69npht+
u7+G57NtkOrEPNAzPTI72cUv1brjvXS3X66ZfJ4hXRSZCAbwW+G0b/uMUv0xvFCS3ezrT/HNxdNE
wbMN440i/GK0yGEAk6K7Zy1EimMY7oswz01KTav/ljf7vRdp1SLlGz+QSmBKiP/tfXY/uaJKxlqN
RssvHBMR9ghXE4VBwusYoR+ubKhSmV1oXqPu/RfPstbvKf/rzmimpisDWTMUqT8w/seBIL7k6nj/
tNwZDPWydlk+Q1rjOzU7dvwnrHUtDL7Cb2MXK+6azDyx6t723ZT7pronv/iRB3G5qrPCPlnCr7xu
7M/os7pFn4zDAK8K/HZ7i1Di8AI8p1TP+BGK5IEIHE8ymaDQ4WN8hYC2MBcdS/YlFFZcxe8Zn/jT
M/2rZfgvPqsmiZIoa4oim5r6j5+1OBmf10DtxBlZqbho9tYURIlEnbUqEE39xZVVFflf7BGSYugc
tQNVlDSlP2v+57WtzuptoBnizAivibLSciMsM3P89T9I34R4w4iFToyNPjmlilOF+O+SAnRMERtG
dwp7wiWxUL8mnNPROWx3x3UxOafVWM5upUP86uR82MC0rNRR93Mi7mbzsPRYH5nTmnkBIKA75oLf
0Xlnuk/3EhI7iU5QQXQEfdYcadfJOA6UsA+BURKc1HM90xIpR27qPVwDKnHAUcycvhic5iZSxM+4
CLCVQE4rMwP/hZAz1pJTIeB5SAjXqDyFUT1DcrK8b7v4Ntm4x0QLNfJnn7EetC7hMlu2Hk4IHPGi
LlLQh9K9TIVY8UjjynQ6+82sG0mJnsk+NiahEbJiCCImkggtFrawtupegrdXpedtNX8dQFS/mRyg
fwyvY3HJF8bv+SCn1k+lXF3yh0OOzYQcXfQfOYBRXPLBVPfu1IHk4SMZ8O/xGyrr4X6zy0yLnlQV
gq8C00iVhbe6RB7CndKRWszITfjnoKMeCeSfs2PEeLrNwNAX35U5fTKZ1UY1h85lsYklwHYlOe96
AbYRDpLSrqxzIqZfXyYcSAxU+zLhSjwzLYyOpH50IFZNdI208BNy1AcqLmf4z47bqLEqw5LG34yZ
ejPbkP+j40X8/LgnpAxUKBIoBfJgbmu915fYDbx2zGZNtRm2XDsmsgqXgKjRKdIbEnmHlZSjNVVw
oMW9p4xPfpW8Z8XouhV+UGMLSwwZv4ORRBXRcoxZT+z0zMnm60sGAzXaQfqwudmC7m8eCI2Zt+mT
MoutRIYSpcrFBdckgAJUjD/Gzwo/vKR2OG1lUoxIAEKxZWJii3DviZiAF8HGc0mwKh9NRna3Ph3M
6Sd/LBsYL0ZaKAJJ3p7XkKEnZMbwHgMQ4sdQ/+EX3sgzCLcGBgDYO2gMUxBc3NvyAviB9fFt/pr/
yZ8raYzZpC+Ej5xkZkZI2vkr+G7v0zZpppcQa2E8kdmU79lgp+0AFW6/7OTK7j6hYpHGx/nmYEbq
8jM3J4BZGKYshL3snnOSRWOVskKdMFsng4n30BFqTnKAaFFWRqqll1wI3rk4OYGmlDHnQaIlTCFd
0SntX4m4u+evRJYt4eeLeeGb53XWzE455ugj6iWTv7cSRmdUSfvb73OFmQ9H/i9SD+COYg0c3K0A
aM6Txy8NTDFrf6tMXLEqqq2GxL3PONxpwFEtzoZifObZ5feQMLC1KnE7VrfVhM+tjW8zBTO99Y3k
amQYlyXVyxtXkKU0b0h9v4clVsPCWCRRxJWRYJJeCL+T3fBEvqdMTYCvBHXwhXIBNeJtnwa7p+Aj
0ANTLR2+57VkxJ33xu4eNXC4W2Gp/F5nOFtnxYT6deObS9aMuuCDE//A+r+P68ngapPQCfz0++Vp
4oTvFiDaeyW8hvfcmHPUayX1wLnrnbSP7IiMHhKWNKcq2uw3vKepvEB0Sh4g02QqTh/DLy/QAj3k
8o4smrmwOP/eVfsU8nYCPby7RvTBa176va6x7bxSzrrCxup97Gb3db/KJ/fF8/c7uu7UFUe8MC0D
c9FG6thMu8VlshldZ+XkNHtkzxOMat/MdSumPIhFy7hT4kiYKuvPnLTLbsjWM0ZqtWscXDMPG8g0
I2ToKsROjk/8nr280y+X+zn9/lSOQajr8L2jN2ZDQXr6BFESR0qC4f1vmQzS+hf4HIRLzESwwjtO
38Nn+mKJGl38yfma2voVYSYgziDm+KomdLdzzdeohUpP378gvpG/gRGM7/PzgkOD/25q50mvO31g
FzZAem4czr4EoGf4ZLEVcbMlitf41ZJr1v3eqK8HrKcB8CpBB3613YSXH3JQHrwZwMKscuXDfUIj
XZH9uG1ZP/snPcFx2ekOQhOmXX4u/WxMs7EHeZW9MpAAhjLfpFgUMUOpZkbL17r6vvJZoWB+0Wl+
3Ans35fkm3GWxe2iClW6V5h9Ti2m42cwFfJ084t/NyfE4KAjY8ftlAnE9wunTsLu/Gdc/9DHppiD
3IeMsqm33m3iTFgOk6vzNnsuX3NmYtAb7B97kS0fk8W1tP8GHXpmjB78589rW0/YuHFZinHgLK2r
6rLA5SV73+uA3B9fET04bzUcNMgnSUs8RrlXD4wYcU3bfQkkp867LGsMXvt9A0W89dWd53vY/Twz
iKRqBxTNI2quOOSvY9m9RI1XT9Fc/Bx9IzEJHKaY515pqcKmzGh1js9kdA3VfYN4MR54d+wArpxR
mxXm2k2i+xQAqcnDxRSQ+0r4YvVrfm1R9R4TcfdYXLJvXI4ayKKdvHhm4vJzoNFEdqcPb/BTyy8K
0f0triUL8+G+5hNS3CXdQSqF3aThrH9MqeqxRGKaHuv8rCADrhseocj82+g5eYOzYJdXRme6DywD
2UeECPhaSu5jcVFPHksMuyd4Ezivk7uZNam4+Mzu3B48y/pBxVeo7r4buzcK99/JxjP9W4xyPby5
pETNugVbwYmDNf4ycBi1u7Y9dKJVLa47flcOxF3d9PFyR5wuCUVk0dcO7vflWE3ZHvTdN6aSmQoA
SRgBE2nbj6gydc1k09dS8k0iBOUvw2AH7jZ3DGBJZeSnfNkCM06gnxTt2T1dcniPxB9jTM1EVD3u
kANheJ5p797Nklg+t54odruxFKxZslOu4hxU4qaAM/qAgezz7pRif32eDjpvs3pkdVCl9Ygf9F8H
9q7bqNkyc8C/pFTLsa0rSKJNBnALMzIOc8Zjx/KKifB5PX0+rVqw7iqkpzHtdm8xEBbi4oqgPJUX
7G4SuA2BA78XxTcYvP+E5vhNGvQt4J/NffY69p689KiD1SnejLC2vPbv9RYJoRGZSZMMkiNTtDiA
VCPVx5fztnpwBvH8Uw6NH3WosEKJNCZBbfxcchF/i1j2K1Zr2C20LixiPva7DerWJbFF5EjTezM+
2Jf+AcejlNvUZmY316U+aUR/ht25V/Get1/i8cDSqUtodickTryQZ1CmlfZrTfo3Xn/H2pZR+K/Z
CKT0AUy6+E71GHdARBrfrCM5QrVeZDfQ9mnIeRCoHi2DDZQH0PhTduCot34tilXNZLtgdbJP08ia
ewTXBosiDPNs4zIE0xTYam/BlXz4HMfSChXzxTnP3r/nnBVfqB4mbni26tZm/1io/mlGV1hZNxog
DsaUQB2P6/Hcfb1i3IVG/F6SRZEikDhi+gqYMJQIX4u4OlenZeTCvoeEh61pxHyMsVBCOiCRzDYA
IZ6t88se4EmJnzp+K67ombMTZvaUXug0YFnAaJqk4KFlLyQDqsVYHBjOyN60W4onTbvC5T01s8o7
99/kaah+0KttTrFA3iTHEeKmh0vOrUpRdZ7Jz/jWxLppEevQZFVfKV6Wx7dvdGFr5LdnpH9iUQ+V
Lpc7jkE9kT6rTrK0D4Xecd42dsOpd/+tnz7X8fIV2H/4FOw6r7kmIVaRiVoc+BvSerHmvjPYNXjT
pGOUOeil5R2e9mdGZas9o8018Xj4paJkffdEdIH4ga0cc79Pz/URyNmAy6IlJpqQIcyf81Y+u9/O
LYVhLw9i/8HwoFeGfhmvEGOdDIOZPIWd5jykDLrO+X9wUI7NC+gA8M7AvmMYwbjxjlUmYtc0VNEw
kH1WP4Lq5mlkbCCjvaBBciSCYRtLVq3n0+6w/B3hvImhlI9z+bmz3odi9tkpOKC1pCQ7Few5teCD
MCTkSNyigMEpAXFAcsmRAZSj2uVcUqlNYyF+BAbpIZRM7oNcVmr/20jSrQcxZli5sXTy67TNmedG
4wPbZ8yeHJ/k3E30vbGmQ6STQNkDrsRYveYTAzuVckWnKWQmzlwCWBkLI/8G9/EnRCtVTumLZXKt
kA/0j6C1Sc09IEAZm9NrWoUy7s4g1ctz+o2INSLCPv82Vlc7sitO2rfFo3heyJmZ6UukAWm3pBLB
OULbwbU0TaQsHlsGCcL6l2E0SswfzoBfhKUmQ0KGe7971FpAJceBDfH43XYk7rnllXG6e2o4XUI5
CxxPlVPGLRU4XAnlDK0AsTJf6zpHvtpkFP5rDKQHQxELuPNE2TUSM55FXu2kVESefyDcg+xeVrBd
bVXEG9ysn45xvp1OQsaqXJfjAnnrpDsQS69lxxFCz3quLRHAoUiut8ZSfgylSbkoD1hzmkmBezTz
2Zz+bSgkQqhEVSymBK5L2W1ebAfx52xhhISeQXN1r0yRDl7j2/hkDHFFuoHFobN9RSg8T+mLt3ie
y5k2u+/ACZBML9AuryruKnGyIRkiDlXdJpHtejcYrV8fRmZNyr4ygAzZQEAk91k5lTHUZ3nemYrQ
XTOmNtLWn5C6IGIKd4qB/wkW0r93Fn7SMTtqA4vOJOLq6Q0iWORudVsaORs3F8FjYh35N8ZTCQMw
mzFH+MMtRq955ROKOrq65lxi43Cu+IPd4XdINPK0hTn9zu6IxZlXhXQYq5kU1lnrMqyOkWWAKMc3
MezC/364Qcoeij5bTrhh7bhdUJONIqTH39vuGUHh3yxxjzTCfXvf4EnfX3jX6OkK8XVbHSivGBJF
JeTVsbAcgGuQjrIooYquc870Z0xM5y+PeHJPTbeciBBEyoh4MCKB2Gjto38LcNzZiaMiBlxP7550
KIIBvmFgAC7Qsm4OyyWxlCMug4fOyzWCbnpbXezT+GK3g+E1JSYz+dyty6hmPoESjWFmjADNySc9
p2j1wntUx+A4LEXs8M0UN4sxpcM9aoPB7Br1KAZnBxq26YMavxydQxPtAuO2btVnXkTAP4ECEvKh
PZvgULYwA/VkK4QU9NyXw7aMWPAH2FDtzeJo06odTBe5ob7OBNHg7g1at5VwuXTf0G2y0/0C/Ypv
p52pI9ouh6erzi+9lACLpCtVhnsLASP58Aw7fhV8bK0qKhLBVYhxLBjdoYJgpjShRt2MpaHg6Vwa
Lb1nnCtJnRvuhphInnGwHFRhL+q6O/yupmPtb/WR1V+wWKI1p5x3TNKBg11m/MnHJzy1qIgKT0oZ
H2Dvvv2YEzW4OWYgE/+Nachq4FQ5UUlVBPJV2mBZ7LBs6yd20TLgr4N9C7GafZFwbGvmhH8JXkJL
D9XU+aovLqqcTDHudRGzKh7Em1UYejnqVPFk5iA7X/fPa+LiUFTBZm2maDpW1z7L+ooFaF54CJUC
TnZK/tmRbgmlDnsOaQPdQkCV8vHEaWFh/cjP4A/PMT6qOLA8whae0GtAL110T6UDXSUPnxidojZ+
JVBMo3sOm+B9nHvCyahKNkDB3T+B/BOdA5d6XH8SgQdyZ7DoCk/Yw2iiSXv9HtennIJ9p+tDXqJJ
btNNqOVNaE75GeBATv0M0SuNItfyGjXhDWhMGPFwxAw8ZlTOI22lj0twMQNBSrHv/M1oQ3QCzc0z
/mB8BNlGnQ5E2ANUhMYEVzKZqj/19ymULICPK0/ZyTnmwvjtYZ1nQS4joDunbIk+ZjnxFyTTzJiL
/xHj2/4IkUX8XCiN6WhVGzqNoiMR0nci+oO0I42ynp5yM6rGtdtOS0rsUPbPuyah4FGczv/Grz7Z
O92MObrE7L4+9QjUJxf6sJ/X+DIBLUxV/7o9+zgmO0VyoV+UUqwGg87VcKNeAyV1Fx4mkpvpe4E1
YDfZPzj/BqG2lidGyj9hqt+6LbvVnCH7cjrIjwvpQJ+cdhN1cvcaIpWA+s5AGE8XAjO52TC+Ta55
ZA9ljz1Tcs/g5WxCFveimT2DL9MdKR+V7u3nmuL2zZSm9Vgq6Sl9xLSop7mUQtYguCs9FWsFKbm6
pV9GUnTOiCxF1eoLPtnvAFN5tf0kRFz3xlNOM5QXd6/d0SjwlPHIiCNGkArrMaV9AGxEcO0rzAyD
hdiiqw7vC3Kr5g+bh5XGXhr3hUzAhqFPaRkUcixe+DBRWLnCtMaNS/MuOK0NcK6lXVcSeHtfmvdb
OJPyGbfyR82uDthfFxuY6DQ+aDM+DbzM9nXg/vN3V4ZD76u6xqjxGCGenYjocKmlaettYSq4/Cd7
TB8jM2IWk3tyD7voNLvRt7mn8MJRM1JWXw/ZDKO0GxIsNfvmmryg37iF30W139gDl63UZgo8MEPi
voNy/MBtW7cA3nuDBr/Xt5Xs1aIvxkevdUqSdZjTdzSns49J4+LjTG5ib8+mBfoYd/1dOzGy1nks
hDGJh/5tYiKS3Q34ibnsqDXOyMb+sqv9DYEXAjf66cs4rtUoix9Oy1ehkFIj2MSojkhuqKdVQ0rA
heHLDgIXfoUqSvdBk690C5Pn5JjTdNFAPMMnlZTMJkbGLmEFakqKAh2S93L1VCYCRbOLFJ9o5+uI
IbXIT0EbjvkO9AtNydfbNhlWwg0enEM4Lb2LHwvZe+OPiGl+BE7WlpY0fTiU5rQpx/VxpjI0ELw8
shPGBRuU/V7hmI3nYl4FuGuzIbULM9XHjdv5VyL52Cvw9CYuPKFgpRgt3Kff9rHwIPX4eccmeu+K
Aju6RbRt4MB2E/NGntE3ulAbxFV+RH075u7ujrM3I1AO5PEdH0/NaXwJW2iG/F0d7SslIGkdRw5e
5xwyJkqiTsM7Ti+oObRQ94vsCWvEftC/JU4JWHp1fI7L7PT7pru0SPpeiX7xC7Qjru4LBHcGGTUK
TmecaQ53mEANbwAquzqH7OWP2CDe2SqgHvpopcV5vRnBvQGdOOzw6lges9vPHkSFXFxj/Q5lmyAr
2nZBH763RaaNbtmdrivSRgzck13D++K78CV0dIw5UlbBj1kXTJhwTUqekThW7E1MLqXDPH1Ko51U
3hX3YWbMLW1VkR1WJogTEYnVC7pgJJ/YyU3roJwUSNuZP3GJ9J1VszbqbLSSaZUwG413qnVKTGDh
sGZMlw83pdqdd3Zj3dPWrnzJU13FOefVL9gc+K3kUZQQOtN4El/Vow1Sjx5OtJ/49y1aVDpXIK4d
kdSa1WKYpnJNTixDjqTD8VDhQ3jKUK844u4dsgc74OHo0UgdmfAqCINXdEJetTilX3o88Gf/M7+M
HtyiVs8l3YFvPQbM03f4AAk52X35aWbECNCuwT07x9elmLKOFacZv5N2x/VsJ4RDckizrX7GWq44
XG7KD9bvecZ9baxBKGf6VEtgDkgnwQv4HZ0DCQNl/5NAC7e7evLEPYIefAGbtBSz47h3yw2N1TNT
ZpuQ6jkW4yaRQtiwlTFlLdDoiy3LBBaac7n6vRLJDcIK65M1qbTV/WO/4NRxNeP1gtP4SqwsbgGR
MgbAO46/wW0CSw2wwdu9w72BRoBiN2P6uc2ad5qJAEIMmG1BKBQ8+WISgffH3yYp9zLkGtRIf6qQ
sVx77MDiqsvkVT0ys2oBNvfBVdBFO7gTOfzhvFtnsycBBZN6xdlMLwh2ibbuOUWnjc5JJTgcwWnP
tIkTBl8aEJkbyjSDT/3yGl6zSlFpwFuRbDu7gYmAOTPtHg0cfW8CeqPa38xeDpFHETIezs8CI2wH
mpBrdB0yIP384AkBextSs28VXx0JI2KDgex+uZJoGcqdjkXxeUZe2+DtEMRVIPs6DflFG3SNhcJz
NaNJboNu9KJlpqwumUaYSGkzANApRoiRZGzb1AwnFFQDx7ke3KhJr+k7vARUC5N7uBk9dpdMXhAW
Dz2W6NNSwcAFdg2q3brnX4ahYDpq+xs8YiiOZPO0L8Se1sM3Z3k9+YScoApEJIM+8l7BA3BeBoxK
BewDog1i3oPNoguaRpTkqFsA2UWXhQ4W+oiKwwa/iAWA39fRkVFuRgUiRFww9upaWOsXW5495qze
5Av9qU3OMcY9Km+SMnJujMRQo605rnmWsWS2qOSoCoWbX7ElxPo5kVBPZjyINr1FgFWtGnDgOkWA
R1AkZCo5VGBKGWUHyZa+EZI+1GjDO2+Pe6NVbk0ZnzdEgoME2qfZ7h4CXJWtK6ePg/JDEKHMJv09
MpkdVKX32J1zMFhKppMvR+2IGL2woX4DhzNG7H1tDK5+PFkvDXyXofWajR8UkEec5PBU9Gq33t/x
wLxzOoneINlAtlapHBe/TxJisORT5k16rpGK8dBymOtUSyTOpudYGZEMdg6+BxyE4ubn7YoFCTQn
uqGVlAOECA4brOa9oZOQHsKku2Q6PAKUjphCVOkbbR+ZfQ6yRovkHaTNVpWIrOf37DIlehxJ4qdM
K4SxtcWJ0kbfvM+N6nzFMQDwgUumG9+YvNgOuY8VEZhGJudnmmKDkq/vNXi2V3JfhBLfTUcZyyAz
fj1H9tqGzNpXLxvDIde4Wc0MK4s+XucJAk5wKn4d/Xv7xqaLQwr7tDRqw838xewq1jxLeuETbTgo
olfsb9Sb1+09rdakUyGeGpUJfSHDHCEHN0u3td4dgNBlVcJjK84takPF/nobv5gfSWuUEz653BB+
C1bOeuaUPMea/7Zbn/bWNd2r80rf2zPEAtI/LhbOgbQDG3aeE2LA63DdDM9OYwFi2bD1WDqJ+DMZ
zL5EVUImRig4MiUnXn6064RLkbA0VEadf8pLF+mAdXOZj2BIjc0dW4cXjH//nJBt7smLU3Ttt+NA
hdHglADXO62prrio4+fi5uuJsFYpOK4xD1GCf1RcpC/3bes02gUF1KxenMntvCbi2BgpI8mm1U2e
/jGQfrSMoyTCSSY3ObFpvxSbyBW0CWhwfWoemd/Rx9r+DCxfpjdfsW8LCku2xpoX7k/h2v+Gjcse
NhusxLReGAFGzf5jwUZ7RH8KCr4rdoP95YDJobMyvaunMPJtTKSfYvz0kO9Q/Kmpmd6iAp1EPSwn
l+2RI63cYQ7h4YrxyY5IEJ4/GgFOxoSItTI64Qn089mbvORj95K5WXCbqeBQXI5OQWWLTvMjOG9H
XTRHDhp9fA4uM5VKdSj+f8LOa8lNbVvDT6QqooBbopBAEcUblSIoggIC9PTnm16n6qzVx2XX2uVt
u7sNghnG/McfxkxlShMsK/g22E9KaMQZJFh0i8jb/DquPZPdEVubRwoWScuFKDpIOcz2y/59coxu
3S2oKd/OI1Im9dNuR83ARJtDti3pMhYhUSSCnA03zTySdWsSzX2zxG0GlUNnaH3cNqCs6hrTTyOC
7R+sLqfwSiIOEhBqQz2ipmT7zVm5iFoJ2c3XPLBTSB6vFrZixZW7JZQu5t6rn/OVNKLcByUX1eGd
zPa3yE++Q7AtusYjuOrBoam74PeF96FGXLKHtgGhTJsY5bIJLIAomjEff10zsLw33Kz9ueV+Ge0p
6WbOGqiWRTw5D28j+nQsoZSNVAWhua8+nthLZTpHgvbEKnPzP/tW34rTKfY4DP3FY3/tPzuwHKO0
U9JvaWVe88KYm3VJ7d8iDVL9JWC6ktOX3kQvoYApRQMLBi0Gq0GBCFuAH+6TFTRSgfZzO42fPSU5
HwEZOEDkFV+mKC8Kl04V/15B+k7hChyfArLuAg6VtcPmZV1HOeMxpthm2ki9dqLGNavZAtze3CFP
B+tXFmQq103HUkKLOOhWYLVd9Txvnh2iuyyUKz0EEO3Me+yfpmvgm65Gp/aueYWwmmkSH1qXIF3c
hgaSjPfiA7mwpF25wTbo3lc6sEy0gN6d9XZbxwpxxMOzdgQpk7HrrjFxqB0MZM4oAqzwtMzavpYG
hIEV8CO/KP20hTzK5ODR+Ffq/otvfnr0E147dhE+xboMJZo3e+49p0luhMW9R3ZzQfch+ZgO+eml
Q0+ijXgDc8PZ65FIJoGnPcarWrn68XXzT1BDYBGCHCOop2GT+eU1LnN2RP/RclJyoNp+E4LkZ4Vz
WweXCqnbd/XmaJ9hylgHTWHfj2sjIBOqQdrSh6J/xrCbHYgO2MUxVt+Z9HEubBWB6DNl3vMdZZeu
DhB4tFoE6LgNrQnnc/GMvGeC/GREAwHAXEb6CAXGvZthchNlAbh19JppYyLFPixFAGp7vpJj0UIo
+Yp4xHzBplLHEFoq/AF0pkKsUinjVPae0oNQSK/bt9oemFd7q5KaRYuqdprwocEq9aWnW9W9kkJN
na1pJg41YhTJKaFJwIgaZTopWKkDwbr4dtdg+l15VvSVnWw4ZBDRd5o1obQ448VmJTIKv+llaBzl
4w0/J43IIRn8i6ZzZFEhR3cAgi8mVox5gIcxPwg3KYs5KDuXKLt76auTSbwLNNRHljx4362VyZqU
eecsxi7mM8v5Zxd05KpFsXkW/conOOK+IdbKxDMKx8idNHksWJ8ktDxDeBer9zu6vML0MhUGMfjX
PLufwxXwhhIEAgY1/lzB1GdqzvXZGi8iIoGtwDiHhdJ9ozEwA0PvYaulUV2DOidUueUu5YXiX8H0
mF7n9+1Dd5he9y3T8jrP5pfwEbbhnRd9fcQBHzP9d8x3BNBAR9Dkh8gquwqi5kuUh8A83c9yPf7E
p0W90cH5UAkk613W53CNdP8zq4PPpph9udyGTSkQzYL2wAquswYETBpl0fmgbd/T1+DLBVWC30+k
6+n82HmljR+Qu+ugvQPmQBxDj6QDnXLznb37n/i9eY8umnPdnLGPAQOBIgUOagYnYQLk0dVrY5E0
XoftIZvJ8+pWi3rW6l72VShtsykY8mmTbk4zff/Ykj1yphfa2hdAsIBDLYdlgJPasVm0E8wHYYH1
XxODprAaQh2Mr6KHXexux5RWDTwKfpFGb5Z+rIDpP1DANy7UGH3woB71ioUJiWsHG01gYtBBCq5X
Fd1WUYaPPFSrDrNA48yHwi91kFswCNdbA15JcmGpXWIARFYhnRrZfRFqjA8nIoPZ+5BvS5rthvdZ
fvdAaYJ/9TqW9AU+uO1tZQ7kzAGDzpGNmYl6MWyFxnkV3kCR2gG6cRxCKw4gYvrS+Oudm7CQuibq
BOI0S2a6//g4CtIZLIZYOvaMU73CWGl2K5aqSdhWbHw268fo1OquSaiG352yiM/a7Q4rmDEuttcZ
sCI7jxKoL7+kmwVT7jK/vnzZYBF2iB5TZLhMV4ZwYqxoD29w/W3M8GGGX9DIxqsv3ablX3GkEeOz
Qi6C2Wbtp3XvriTGZZJ9plcoedn4SZckc6zNM/M/WgA7el0F5fJs2C3LU1cPCDiVSIPleAYoldHG
71l0DgcmMlcIWnqvqehAJy1Oble9V0k9Nu08bKLH4F66Bm10yWnT7JGD1HTKxjFxmT0Ft3uI389V
6zfGiO4f6B8HN7oJazS7K/qoLD0N2ANEUIyeAAFxX6VQmZ7AhnLvNH8ThrK7Gt6rjvLtemMsKXPq
pZ5wOjvNU4xHxhz/AI1ztWORy7r+bulRsebx3ioWstF3o0U0/cLX1koy2OWpq1IyTeSdPlHiYnGF
iaqMxPQyojcPGpKZx58bOyfH/Lt7RtnwCd9QeLY1N++Xchh7YNBfq/alm6dh32m47WPJkgLRDoQ8
n+EmegRP5pTNPYIy6RQYSxovkDCFYPo15/8ePX3PJQcwGzH3SbQ+36e+XZiDNGrh7/SVlTWpIz06
7z6D16ZAekN+7ex7c65LfQfm3DUWEDFXt82VbPO1Lw04CGSSQGneE4m1edtMy1GxJOT4iPBV3nHz
cCHBVwklkt028Kz4SObqcsQ8Dv3VDZ4GDqOX3nn3Gje1+xnohVsDEvC/QTHUGZ57QJfVq4hg3ltb
GIqLC5Y4RyhRxSOGmGmOmN0kUcOwaslRlnxfHQzv+FwK0vb92nLU0lNV96F0nq1Ar4K6DHXVzTnF
0Yu/bZ+G91ANVHS0sD53RjGLi0W5+b3zqaoPZBLEjkUZ3PH8vev9oglM6KJtdWre4muTZKuL4hV0
cb6RQm/o1H2e0bzdq0GLB9cuOgVgVx5b36D9Ds9KeMcQ/ubXt3l+jS7vTpOxrLf6tTr6SCtM9K2G
+mjwvnbT54id6nzptFu+fgsIcK6sgXyZ3PNhBTn0PjDNgUzb5dZLOesBqFcj0KgLS1cpYoXvgB9u
+nbBOYrte8uRhjMYzfAP6P9jdSOP0lUoCbSQIpXmwWcOTNPKPXIQLTBP6gJOd7CSCo8K+0t29zZf
wJlHkxY1C0JViYNpqJxasw/GHovr3BqzDUXfsTJBRVIgqWNXxeB4dO+p4xcWCiNro674kia738pN
hwoD/kmBpERFX569hmW4XlzZxOBY5GKboTRxiN5kNjE3WXsrfl2ZnMyZHvhW4QqSuZLqECZnwg2m
XcHGC1tm0/qG7GOf2cPsaDy9cbn40BkXdQC5s9bNpTAoBzgkDyQMofghyrYmqgaIzCet3CknbbyL
NBt6mDS/jyxW+3Ht8W2qp/Se8QfGIuFB7GgNgw05yNoWtnF3F5sPpeWuW5Q7VhvE274s14sLYZRB
e0DyTUbDndo988rFd02Z7FFItUaX3SfIkzLihCMxT1AKmeI37J53Sg4ked2sC60R9z27CdlloJ28
TYet89145qQ9KXfULZPi5irUd2sCXHGoM6hJvwg/nGJ8Hz98nlrV+8RVJLaShw1t4gmjDh7cRJvr
4gTpYJOvYxA2Rv6KhDaP2gvCcw10eEPqNgqFkxVQh/LWSCf9Hi9DjRBqkL6P842f3XpDVNq7j9kQ
W8u9cs8VRl6OltzBJADdZ/wMYbEf7nDRWgFbJOmyiXKUG1f3fRQCO89gmFQuHwsCULr8boqxwRzm
OP/yL/RYcXJMvefaU4wNgL12cq3aSwmY0zziio1VTjb9zTtLofaImR/PIzWdtgPoN3fvlnfGQg0D
3higUokxATawBvXJH9Fzn2Rdtg3Rg764NVQldVRf540V5GV3rYgX+hjqRwimFsAXSaqIODPv+pyx
Lypw13XRCbjehXTytueNab31uC078jQDahipGzV1TpCMeORV51qJlLnrqBjXhyfe1opDfrg+eySw
d3KWl4trEa1ItqVi4yN429+S50zELdA3iQE4sQySgEfvu3p5PpBukEIMtTrYQRFTd4soRUq4VDpG
2HY+fI8zVvwpt13D6ehT9V8SDsL+fdPuPacFAAq7OE2X5Zn+WTlnMfuzpMX6ncRE1xW1rei6JreN
H1K8d31er2/tTJ7qkzP0g3t02ZwRO7d21cw8QrhhT8HDhBa7FFuISF5T+iMj8KDnXBkCmAPEHk50
mdZ7IPktvQVatESxd1oEFJ7o8Vy3iDhZZwjOyVl6MJy9z56z+rjewTLa5EOI9MMP5X6VFOMqQhg5
ukwor1rDcvuYlz1RiW/RhADX9aXxF0Su99VxwTASIFZ29tdcH6rhffc3TaD6G5mrwsNA7NNWTU3X
fih9LnWhvor7U57SCFr4q/NiUExw4A0PeOnMn0cT6KSw0a6LaMDUJ5THIcikM2p6f9HbqkLY9kNe
pRiWYpqSoSiGpvy4kfperK/m5S1PRbqRIVxHPu7K6HxtP6SnhwYCsGko7YcEVYkEy9TZYBJ5wGwH
P8I/DxX1NzpJxVSEykuXVU0zhPp093/S32tbzbMq55lQa7n4UOEx2+6uyvHDSfIYpYgbBsNdcbPn
RoyyW/E3qTO9+YgNRkdhavu3R/PrHfx8NP+6H/OH0lZ53k+6dC/k6SyjjrpyS7REt7fOgJ7D6BY0
H0+Wp3W723KUZfBxbJHLZOMkQFrmZjpZ97EHnjsThTSlSQrj5GYmgBrOX57aX+/yhyb3nekX/Z1z
l4sFLW7LBgwHBx1Uh4QO5T+m1vA6x8yl4Nqbe9TOEWjBvYdBdiic/bDywVgKywaMwk6049SwR/LQ
n1+tbIph9Kdn+WMZyJ8fK73eeLdZGFceVG+U/fDDuN/1UXHWwam/wLZl9eivihALi1U8MC+9lwMZ
hmbUinQL0adbEHuxkDx0iU7yCug0Iz1lQQUwpJIBlsBSV2qNlZaNu24ag9FkbpF3koDvgFvbC5E+
bGH92uMabC89k0FJw0LPXazD4bMmO0LihDGOtlhf/U0f2wgUNcdu1yEbsx9gnIdXJ8bbnIYy7Oyw
dNh8ZhsHVAM2tG3icjRxTWyvJu1th74SBsvg2yIBQsWGppxzurymGKqcRYgDMgi4o7LTqB3cqypy
YuA1jcQo/lWV4310wUGlnJNPRtVrYxj18HrnYNQhLRY7GoT8f3tFv1sIVM1QmX86IkvV/DGOWob0
eGn6F5Wye1+8XSiiL4++Bwbf5Mm6nzBzfHyKOrTV/bbRKWAgGc4Xw4ts3I6Q19w7VG8Ys53wisLA
5bv88wj66+39GEDn+pQqmtYo04XmPMN8W8PSM7sWRm7A3316nG30NoyGYr4rDFQHIOmK2PBbwZPt
0gXbufxiMOKZ4GZT3G0L9893+Euc+WOI/+cB/pAQN09Zra4lD/Ba9/UFLPFvQgmN2S812joCYBtW
LKctTKlhuV/d21Ttt6OP4WRHeOcc/6l8KVIpm1wwcqKYJjnW88itGdR72k1ditkeiMb7HtyxmAOO
Al+AUUvkU3lyLwtROX5i/CcCyGCUt5ZtTCrCbPyZxPYh+3/+tMpv9g0+bbutWrrcVtDn/nexbptK
2tyqtzIVeTloNgJS3YaofAbSkStjZEZnlmM/rGxpgeHJxuzQEfjbI//NLvqfmxA7yr92jPRRa9U6
5ybMKYRftHuGaEOFJ1pH15fdHknHWJsBa+ooGyphvK26yhHLQ9pzoAkvmwDkdvfS+5ICGaQxYE5Y
DTmP4AptcWLfgviFa4pHYN/8FSLXp4HvA/PgPYub310Y/LFPS+5cJB8wKdPjd3+T/iLT/d2T1nTM
MPB7kA3T1H6Mq6tyNc/vr9zg2ywByFZdGBrYerEL1bS2OZRMEN53NTIdl/2jMGz685vWfrMta7qp
SooqWbIh/3zT8jlTirXK9d8QvlZWB2MSEotGmJd1jYkxWK8UeKCrk30YG2Cp6gjqke5JIdkL9g3E
faTGjx0x9HYqmnBB0XnjQm7FRkzurw1lEZpeurU+f7lr+Xc+Gf+57R9j42FSYskXtZlSKZN/dCdQ
SO7X4zSCwNS9sALDV7Az+o/7lKg8inTUWctscJ4glaLJkU9xjWB7gmM5U0bgMD1kO3mnCdL528dj
hJa2fapc7PBze0zz4PgSagfa4NpeW54O6+EDzdc1tAZpHxzntIHhm8Ebn2CPAfXtbdnPHWamD36C
mBU7nZlx7fs8QWXwSj1ONEBZZmaXLV9Ayjs6md07B1bQbzRBWdsG7Rddkswhw3iEOcl1IzJcEfR1
zsgzhUaOPROdeuWgWwHDafIuNFjY2OL88HQkyfvzKJH13xT6/3neP7Tk1klpfZHpY8kf4RlIit3k
O6mHVE7SCEc55NurBjaPhqoZf1HUBF6D9hnrlV3TOBUj6bR5HIG29IE6+PqDYek3Oz4xbAWJzHjo
XnhZGp7uPVyBRH/oAJQ+An7aLLs0/NC/vjg7miphuXgsstlDOOx01i5CboqFU0/x6kQXPWUobA/Y
j2RqBLj1WvS67yGk+vsaNqLp0oCbpElrJNM8xg2Bk4beyZztO/qSjnbpnwmzYUEfpJvLbL16HZF8
euIQ/xIn0jwi2R3QoVqAkbYH76O1ytgc72NO/vnw4Sv0GbFTEBxmUsgBhe3p2tMpo1v+q7NHsodi
QQ3//FZ+mcH82JO0tiQpkmK1JUv6aShgVvlDP12+zRT+in8OkSV7OkauQYCJck0gMhHqOEH9zbPB
+o1HzX8u+3Nz0F6qus647GwRGz7WsJgvPQkCTGeNs1jlTKxBcrC8tUvAwYsMKXFfikNaGQpphjs2
ADHWlrgy1fZ4fNiJNz8es2KfB3XnwrJCK59XbkORs7+wuUJl90IwCNkmOSUSma1rWH1PzJcwbuMZ
E4X56r16RogxLBgg6Ac6GCislGZpX9gg4aG/7u+vf1mCfrtw//vh/1iBTs8mu1ZXnoISgCg+CH2M
E+IjDno8jHBQXWJwhkeWM/rLrqj8/wVblXVdVSyDLaNtSD82jNs1K99tpZSmqo22B2X/l55w5sP6
8u/RPazGKPSsvhFroTQwB/kAMA1xea/pUbjhrvrnISiLq/13CHI3hqFqVts0dU68/92jlW/zeOT5
m7uxRPAgJNMQ7LMbXJzzhq4r0et/uaLx/88aKiUJZ2pVVRRF+/V8/lUVFFZTfXkG0nR9wv8MqFpI
JdecvRKpu0BM3lLHvdVjs8ocOUGTFt44INBlwGf35Xq4/74WQ7kPR+3A6YBDHnq8W+4bd6zLnDGa
ScakGUUBZwLZ6Z5Q4HqvgchB6ObDaTXhN8L2q5MOcNWT2sIbFlIZZweMt/78ZFXD+I03Cidm1ZQ0
XDwUQ/7xbFtqbr5brZs4vEOYtr+u/3LC5Dv/2hxUUcSWzmqAHtk2YOVjQ2irnRPFMgBmFHPcojpD
e4DhIW5eCJlpCez3/E3Pxa9g2tlfsdQrt1dHD4kUbAW3V78asU3BgsI0omWjqySxxFR8cbFk0Wt7
0OD2+9JG7uYSyXVs5+7xebgzpngACCrwo1vBYY+xsi83cUzf6enM7ruLSAt9u43zmPlQmrfk63HK
E1lnSu7x7r4+PxHfJwmpR2iq5vRJV4NyhLtX58HBCL8RousW7Km/HE+xhhApArq9f3J+wrn1HOwF
riFs0Rf8Af9KGtWY+BVuC6UfAmy+uL55XFDH/ZpsOWhXZxdtGm0gYeEWEzLp9QniBmvFvg4X8lnV
lQKK3UIkzBKG25lY/FBPOKuhYrcLosIWFnaoCJLjngiQXXDOXa1ezkpeLAYntuM4QViC6th+D0rc
KNznLp1f7NhXo9Wq0oISxUFv8fV7ON1hRcMxUun2hKHjqHO8HwjnwdrP6liTsjtDHdj7YrF8GojP
xV2M6HZ/oQvh14HlXQUnx8TX94L+w+G5v1h+CZsUI0XkvBJIgCha4c//PL+b7a8KcB8o2FggIO6I
YZJe7ME6MKK9uhwdSVglahekiNtBDP3LlLknWlsMeh4UqngbHzYyLa65cCzE/RyiDDCWIxJObYjO
R3TXIDX7RTxozdkXbYbBEcFAau8tMYBGJx8w4k4SwmhUD0ejiz+aIXqnAzcqtxNahgAVJ4weK2gF
FQu5FQrrxfbLYbyNZuKNjEhj7vZBr/kPp17fW76PstP3foEcPnh8H2/m3hWv6cKZiSE+Y1x249N4
tYUqI3Opjv62EzP3Q1QyEtuCRigwrosf+FAQ82yMfPcgg/BgY3xfn77wVl2gDghlmORSR6haGczf
nVQ4ygqeDFpILaCpfHbo1lqYxKXUkyKE0+DjK442y5aDbeEnr+k6JIRQOZRTCwJSN3s7OKllBMVq
MZqL9rSHi++qAv2AbU2I5qzXwdn2Or1CugVdIjBar7tvTHOY5kM6Z4xmMQ+YqgN1F8e0H3rsxABq
sovRYRVzqSlEn5AwLlrYdgLFnDcefOf8xcvBfBjPT75yOpA11MPrJoAmY0f2oUSOZq+Xh7EEv0u1
7d3HGXrk6hCCgqBPsPHbRPPmLhptbfg6e3SDHKJ05xe6AXYZRfNvH+dO+iCkmXNct1VHJpgna+wg
JN5IawUpZlvO8NqjT5bi/+UEnuZvbiQce7RQ/aVB5N2c/DCIDPO57llxtNNcy/Dpc+HW4K55pMlh
PBarEmVGjCju5qxQv/BB0Rgm1AkXW/iZNgCrsUBbIW/OA2JpDm0RMzdeGxFo0QEDZuZNwEnwa495
Bvn0MlJ7GJZt88PJDn3kuJ2whrrwC4Vyz8LIccBmIhwCeZzZJGwh5dZsUqFEipt99a/u0+xSANBy
owoYCPW8PdgOLJrNnOSSl+0yoHT4KKD7pG+t2J8GV0LZIOyJPerk3WmnE/p2GUFb4w4/dFjdseXg
aTWcX2eETX49ui7R8rEgG94rw360fOv2MDBDkvI020ZKHVwCTHqhHYmkOIWNzckmOTxenCKIv1O3
62Ei2/6AYWoDVqyonpMkKfwVJGhOePcBjDsH5A7a8opywm6KCGanv1oH8SAJ166AG8MBVkwrOyw6
Q9MNx2E1hZCJ5lHxMNjc+rXLS9A7A0R7DP8Zn1F8+rUb3t0tS1YziheDkL8J1K89HOfMgWJSxZYf
+wZEZAf7X2QEfrx975+TQcu0B4Zib9/DFYf/8aL2e8abpdjD+3qF37J93Rnz71YQ8OGMot+1vwap
WyFgFvEz4JDM31PGEyfjFKtCGKEIhfTe1v+4uLU3ccnxTBSIZrCK207m8C8mqkvkKV4y6ZZVickm
Okls7nabTXiBu4rANA0u33YwnxwMPpG4CCU2Jh5oYYXiGjEp6ZOyaJej6qM2ITBTCHS27doeVCf8
zE5t2/2mHmck1uY6Ddom9wvxd/DAZgoSNPpjtzzzKgE2WFeh5b7dAwRL4rHazjiNsRZm+ghIwKpc
b25DeE/0yEf/Rn7ZpbfFGYcoB2ZEyowLa6TocD2JqxJUTbxk4tKy5zwlHU2zQFg/vZYT/CqP4JP2
sx6MB+/cD4aWE4zrzj9lRTlWZgN0XlQYetEFiCZ5gYH93nLS2jWDIZV6lybsvO7W4+BAQ8dtQbzl
3Xe4jafs8K7P3PWHZrAdECnmwoB/OFF01vzWlCYnWTDLzYYslttgUnUk2ZmQq+pxiLuxc3N67wzb
9hIvsFjr0HilSyoM2I8U+6aNg3BqkgDQXRJI0pkzN6IdFHMnPZB2FsxhCH/sYXu4m8+h+t/czWnx
dPA6oKFN4BeRX6WL9dtmY/YmH4xVCfvlOE2i5Sfo3vv8kxhdSOC2YpIHFieSQB9FEKnZBcjn2Unh
EEKfBjiNTBhCPh1TVtlSJ/ZNdber23ilSm4DwzneMoHFfxhAd08CuhdQdT0XEXFiKWPihbhSYI6B
iomiyVORJiXojqzFYiGH1Pot7KXRoxtUN4DPszgRD9cnQdnlxeB/d/VZbrTjijXwxOp43pWB2mHW
wpbvMjfDHEsINAseSxF1QCjGh7ak6wInPf5ORIHyGYbjN91CFh/mUpiwZbqL9XQR+9swkXIfdfgE
Uu34ypTLHda41T1ZcbEwrJYMFrtPIhBjJvxu12KsxlhMHlozcLhv5vl1wvLyouRAzi5W7xXoXCxs
8LYN7gb8eyQagyRQy/UXcL9L0jc3BG864DT8emfxGaBQmgL5kul5GT2Hg8R42wPIjdH2NWJNE/Ob
ZgJi2MrBc1dyinBF2z1OBiud6U/Ka7JahXch7qJ8zikstYbpLGYhWfWnlif7Kt8GednmTkuquCpk
Qa6dL9skIZyfJc7paR973ZY/04fl/OQy7/ckmDXHBS6cYjIP9A6KQarw6Ta1yJSsZoAhkGxDeOt2
PkJYko9eB8jupMvUCYuUcFVbxaceR2Os2sSO/h0gXH2+QslZj/DrcUUWBg5KLWxoNXJeTM76jSMK
GsRAlPrDRO/Bf+d9JaJf4j6MSKnxuLM8eKJTbTJklLVEd218CtrurQJL3LGxMUpThxyKVSxK8VmD
O7wuCkpWNgoIyZE/9laGQBz+GvhaHRCsiqJPtF7oM7VWsiDugTOwdbL8DkNkIcAlC5JElS56Gnjb
/PA2H43xXesdlCRvBeuEmYJDpbPuDOWR5eyKTjuBjWHHuN7wk9Qwg/Dsj9thjYfBzR5Kk50yIL3F
9pMLT2aepP87dhU2mS9Fdo1DNx+c85qae8MgtRO6+HbeX/ksiJkrQhx3j11QAfMtMizkgHeHDLSz
K/bDkKbSJb7FNQsZ9jScFM20Ix7MbTrevSFl26cY4gOBGGtcUt1T5WEGPEXKPV8PIkjqwQHXEnXN
eREEOj8kt5UC8TrhEZ0oK15LPWbm8k55xZQn/P2b0usm+y1H7O74dbEzmsPwcfZCgWHBQA/PtEBr
JMkskBGODcvduDW+kK81ZBELNDvk3jmLSdR2qD9YXDn59a7ueGw8nXFymT3Dbe3exlCS0OuhpkZh
SPhkZyAOw9QusLepCp7bg9oPyBUjoVZcRMncaKjsOaN1TRpgij2HwOq8yYQ0w3GSbH0fXAO/BoYn
swJ1O+sTh3teaUB9d98so2hM/cKGyZug9AgRHl9Yl3Inwb4s5aFVWE7Z9ZYq1t9qUzY632xs32c2
cy63XMsbJ7fu2NYIn/w6pySYH7gE+khWZ9g9DRsL7m6lc3uFX8dmwIF2fDsvNH8SglqdzFz2Od7W
e+3oRXAotozUA4IVcnabYYCPe3TG0b6wnc/I84Y1ecFL6loqQ5sSc2N1idOh+pVTKin8et+eAhob
lKk7nC+xRLWVkm+kN+DOvRKrdrvf1xHsOtevrfl9iXaBUtpDTJVE15GBwBh8DmH+95QljTO66g0x
lITfEpjVzzre2x6riGmZjrQoLxivl9Fl6HHhMeulHYCIdXb4+nBFi97tfeN4uUgYu0ymN7evHlsj
vbu2N6+T24UBMn3Hlwn0+BbnLvvmP7tKhwXtGaR3+zQgvWyadcpIJnJn3jrY0RIK8udLhF/+WJIe
GN2Q7rtqty9vNsv7hldJhwdvACD847xpfPhTpmUvMYZ/cwQj2EmtnCOSBYiawPpE3uzxAZGIZw3F
YazZZ1DJ0H5epvSF8GLihg4PuvrEXrXFuvikmeVyxr/OacyetyWaC95yeOki+3NOUOvtMxFQTOH1
ctzyAua+zenh5UdzzR3eHHN44iFF8+uG94HsdsyJpEv9N4Kf+xr0+99j6RKtzhG46mmnyLq6ZAJG
BIN1zbkcd9uKC2Xs2ueHCezLSOcYV0i2XdmBCh2q0Q2Vuv/acFBex1SX5tNegVdqTvX1JA9j0OQs
0BWSv/Awnpc0AdAFnnttNgyEPYgzKHBZfM/uehk+hb0oSyVLBbXYgS407CvOCxyzKGagqnoJa0Fr
zFznQHJgp22G86Ah01v00/K3K5f+Tn3Zb82/N4OXu7tUMOmIoN1j+eSVhF+ioPHua2o6iLSQkzC4
JYfFvdrqCFrqohp+GxdGH62PM3V82SxOrY6cLuXL6J9uuFl3k9z5bFPMNX5VIUxpq47WidLCRGij
SD00Oq2DnnsZPn/INNNZ4cn0+ZA2uhqxqzhGoiO8eTzMj0clBE/fraDLSSEW6ucTBkQdjel6iSq0
Fm3JjtLEGtVW/+Vir/QqHaH+QfAD51EavjEtuAfzOxXhq/O8IV+YswYotiS7WiquppF1h0cBK4GA
3VEKhCcaqa0ICUD97XxgFBVJ2TANPx7lXf6hLpOayUamiYbJcu1eyRN7jm9DeQN3A0YJtCHOmQzu
++ZSDMgg1MCYYCIqeA3Zt11L7pDSVVsoq51n7r1feH86GyJtVBqBb+d56iK1WynzBl6BUzgP08bD
VjTsQaGd791XQ4tQM2E5TpwWgn86QQ5dc92pBvw+IKadKIbKIS1nSsp6SaeD+yK/A0KoRjtI8lty
CM3rRVTbpBxMcSi2DpkNv2Q0+pAQ9+oRmCQAFHxKYqIfR79scEb14TzCsF+lksSYWgCSIAFrYXRE
m6ijbEWQKX4q845xDvC8e1fLjCrpoXWQcNxr+AoP8hUn+JoRrsZPm94MYA67KKpcBzzQzzvECByx
OmqFVsiCY9rUyL+im8oOGXLEu/y6rWJEWGavw9yA2NxT4h71iOmVHXQ6r179Cb/ArMur4t9MhEqO
qQcXPOKwVeQmHDntlmBsCsRYEBecRvGgsjV508ZIJO8iwXBMQqaxpXAxZZlZnRnWbc9Ou3AuJgct
BLSoCwy3wcgKl0yenkyoeF9eYmbhAgDGWCn14HdTQ6tLbLHBqEDx6qjdhUTtkzFIJ52oHGGOiqSx
cuQJ6tz9i8Ok7H0/YQuCMO5W0DaCyXoM+qt+POFxg4zgieGfSAZDUACEB2YGj8T5WPw7T1pZZSKS
m8RDvGdeukkNUMiv33p2iBh/YscljrwNPjy3DkamRmFr/V5d2mfqR+d1bJyGMGesfDhO+NRHkJQb
Mr3C2XUBqxqSCUsSKFDlXFWHTwCl0n19O4a4FMIykalmkWQKivoCHuS0/yDtxNE1D8Y01Sqf3+dc
rRz50LnoXeIJTSgDeXwjrQeDzj2Sm9OLY8HHebBKc5IHneJIC1OlA5foMmi2xxFn5KzFbe/zj//U
0G5/ETbiTLI9ooMpVF8tSN7zOtbwGZAjNspQb9CQMseTSRMKcpcnQk/OQfrxzweSwzj6nQ8nVxLq
mS5T8IprrtabOJD2J85juMZD5EWOcZegHOLHjug1YF9JIujyNTefnLxHEwYXIDDx6pPicKR4TjF+
FWZkIYU6IU8AdBlmfTbTBdFTrYHmw+QGuTwHZAA9GILfCSYFgCeU4lJfG++f6Mows6KzdvX1d7fQ
cbPi0XasiKBbQEYB/D2uRC+2SeGSAryogPP2KaHk5Bn/wsXLbu+MO/VDpp7PImGbY3cYBxghxzPg
gYWwVlDP3hOOqt1gLQvwAxGP9eG2w2ppRjrmE2qQxlSedvsmW/MMPQvjy4kcTsyTyX16fBLfIi3u
ZGq78tMuFwSbwExp0eQc8hFB0eZ6d0OQIvmDEJg3TG0XruoGcjXH4ZvLnHZfc/bT4IjdJ5Ntxqkm
G8a9mRru9eVsj2lHfH0HRQ0easIDELwTIyHPCW8/mm9zlhCN4gNc+IgpWss9T/fkOg1Aq99YJbGE
UE+7SKetiYCidXx+oTwepf/h7Lx2G0e3bf0u554Ac7iVmJUly7J9QzhSlMQoikFPvz/WXthwqXws
YC0sdFd3l4vpD/Ofc8xvYCIzr19Nd+NHYxw5T854Pt0R8gHm1bw0EKpB490ng/ROwoRJe80cUtEv
gxuP4yi05iqGa4j4pI8orePHTLDDGfQwoj6B09cRDpY68rkGlfXRfHitDJyviAF3gW8yPm0Jhxtn
ZcY4/IKKRcY1nrHyHdecyMzx02U8wc5ywquwRovTYbQgnC+/ntyCIy8Fi36r+Ax1kpBofEetbj9e
SP7T+a6TP18YnHqHgz2wvS3BDRJzmCjDYYkMHGcNMjx7l8YWzNadSxK23ViZPAzp4EXv7JeNHb2Q
VqrsD/LfPDKjglV/JfKKfaPxv+CTEv3b/GUFYJRv2du0Q7gNawFjYUaxSqABczTeJJvBjfOxhEVt
T/z9S4QXrcxPMWAGQyG2YrZCkj5sWLiVLmXKZA+55Ky+sO8+OMfNiku0I19926ysJYV6GpqNkSKQ
uh21u3AzJ4IlDy+6uP9ExMbF6HnaDD3D2ahOGaO0shGHEbNyCiYC3b9Ow3ZxCcLwCw8jZflBXnsU
8tWxWsRmiYIuXZL+BFkBM+wFmeqgxCzHC/dpAAM+PQ11ZjA2WJgGWGrxgjD8kR/Jlg81D46xsMce
9xDPpmw8FPIaR2bczilmxI8sd9V0VjzIdBHAdJg1rMQGgQixNTXmMd1EJlGM/1WDWWRDBMTixW9M
14DDOKlDe/Ajj1321X4UL3jFX7F9qTY4dl8oTtBie3BWNPx4qYVNzZxFkPhMuqPB0P8t/EqyqWso
aCUDDwvrphzY4XiiR20rkomcPA1eSvoX5q4AfJ96x+XoSVS3e3g4+rkBY4UUkEOgmZKzakZTJPcc
IPCQRlWRjHa4PhEFSePjElwaRa8nXmzMCGEWbooXyjB0YhRUeI6YIjPZ/9+vHkDyDzYzfz3HTQHb
PFhqdNZ5jpoPyOR5eWNCDTkMZHBIWUc7koGDJ/DRFVHzDYm+yR3PFuXHV4nYSTQlWbQs+UYN2Run
qI2rTtzOHluHjPcDeSCIEVHoktAPPjkAj8wptcjPcEcNg1R15Zm7w9jPQUvFeEz/N2ICmXL+/93Q
zbc9na/XTFJ7cTuZvTWLB0r6I/QPHh9uHBI39hSkqIg9fvz+KbR/q/cMKUNDji1aqilrw3v6Vkuv
GkFM61YStwTsQ8b8RXSoHWb2Q9CQNeXMxggCPTP6ZDd3ADlFG8PjvD8kL6+jh7XjoWH/6icQpFGv
2vHuEc/76E8b8PiOxlj9QQyIjF1GUS8iYxdvleyVGe3zpuOT2URqaIjLKxknUnUL0kJDKoQJgJhk
TYLK2Tm7sz1VwucQVRZW5Fgaop0CRevgJIep1e8vURm+zd8SCF7itzu7kcPUx9TCiodvxyAaFzgl
GUNe7/zKyzyPZQdyHuOHyBRK2Gv0jmXZFrtMFIbIV3A6u3MzP2hzZNOy0G1akqSbf4S2377oXkz2
xVWIhi9K9EZm2G2HvF1H8slC33CiJkT1hUVuzv7PFjHGNTsgTnn7wHnOh4s4hvN5Z+XSfnhDiiGJ
sqkZ/B2hyN/DLK8ypJwNN1U6BKkEAJfxkS5f8+XkVSSUPAme3RmCZkfVrHhq3PwL5ZwFtd0BMcQB
miKFEnNQluHTAlMVhqZTC5kbtZmP6zqf5pxUWNZz8hVgJeWI01P9GUGg8hU6nqg/ze9MnB9EOJJi
mBZOQtIgqJZumgcORZleZCSVW5p7R5Se3vYE1+ewQ5XwnzrWmfzGNfNjdqHWU/XAU5x+ArB7ANJp
COPuuWJJP77kb7d0s6Zlyr5prIJbqt1FH/v1JMPxl5xZNBnT/Vwrd9xs/qyRN8P+r1dws2TlTZGe
y4TrWXAF6p0wL7ec8Wziu/MoSJpApfhLEtvVJyUQl9hHrAjWX7ujgftpKVfocDFUS8IujdaSv8dW
t4+T6nyWxe0TYqiLR5aT1Io0KtcZ1U+M3lBn+sKu3Hak5Bj+JZiSBFnGo0iAirORxFIPP2XSbWuT
hg9XlrcEDuWujybGHc8u5ScNpTIsXqolM26sm1s9VHF9lCvzitRXQ8dCVLm4zNIVG/d6PXr3nHhZ
DAbjYT0mbNPXHPh/XxzkH4aIqqqaZqqSYsqEEX+/K9OopHNpddctwVI5orxDbzE0zT3pS4QcgEwI
yAn8MJ1BKTb+/eI/LZN/XfxmESjzRuzTw/W6fbRnLwwPjqRvpLNzbwSKztuNHAJI0nqDwCq80mzB
If3OHfywhfx1B0Ng8m1tPGR53wg6j//0ssjHb8TosGmpOL3xT93ofQmox2lGZNw9ckkVVUYczWNs
bRFQ3Wuc+ykI+n4vf6Sd3+5ln9ZanCU9b4NUI9ZEJD8TKqbXCehTCvqeE5LyPbqVV8FUH6Jzlj7O
qYJ9Z/f6Uf/9bUzchkKpFFtCrnIj0kZaYNbjGgs2V0ox63d1dHq0ZupCHb2/D9HAULYDdu+kqGYD
CoAUJubVqJkNidTGIRUw2lApnZb+3rv36YY99Gax+et13Sw2xrGpD5rCXeLYtBHDziW3wd105FnN
AFqi924hRcFQ+1lz3gfh69UhX4NajfMqRrw0RHO0xR8EovXo91H146TS+J+iKSJ7nHqz7l40M9ez
Tuu3FcR9e0ZBQoJWRf3D856fW/sCOvhr9XFPt3/3sjdvJE2t/1x24g7ziMVu0LP4FkX16Z5wZ1CM
nYFbk8b5/YH/2IbdfgvN0CVNkogbVe0m3onTc60eTLUnXSR6GqPFom2OMEfagXDHZgvrJ2rMOCNQ
hUKe+klBZgx88lNae8spRZeOEn3BwAGLPxITN11g0P3SeNsvZF+2yMp0J9qXzJ8m/vc7vln3ovya
t01Fs8B+2hGkPZavFoVng5NRR5lSh9xHhT6MdaypOlqNKywBFzAGSCrWVVBoazh9WGDyazGsYFKS
DfrSnmpSE04OX5ESNP0HONQM5rJjiHOOtrCVBd2wqFsQeb1HM3j510EOJmPJ0KAaKxBpNUGzOCxO
1K8TP1vAgXiW1gRnA2d7caYqYqVUBSPOmz7gWmi72oS9TX9OPwG76cFhoK7sd/2F5uCRhkadtnCS
43iDvFwGaE8BT35qrRrUVcUxqF8pKEcjCUKJ108VuqWfkmX8IC923dcV6Nx+rIR8EKfwOrRQHx2c
F9U/raQZfdw76GA+aDH/zFHgqQeLJm6MmbVS4S+slXIsJ/TIlO5lcd1eNlB7u3HqxrqXIKpDRecR
EpWkd+gbI8NORhqud/X4WmHXLJAqv7fL/KSZ/aud5mZaxHWu630v9tscu+AOENeoIPtOt9bG3ObV
aE8zAEZuup+SZeILQ8Sj1PBSuzSczXKo3O0KfwIDyw50s3gOg15loaE7y8PxaUB61SPqxubzYZOD
UKepqB0fSYcgPwrlhfCiLi5u5F/nyViXRpE1o/RMT1f/rqwot1ZfFD26FHNsqx+r7/ITffZubP8+
O5V/DwCyJeItaPB/U6Gz6O9NTjsZl7Og191WkkBdOELvyqldGH7S2kbxkIIfwtqOXn46n0wnMafa
gQLTdX3opyYsO/omDmEH8v3i5Ve3TexcxonRTcB2YCfWYXI0NhGRaG6aOGAPQOLQBS8Dwb7cOzP8
K/OWLdYX3RRxTKR7eZjT3zbI46FqCiPT22382LnNFFqqDx50hgWh94nAwFXA7RY7DqjVLp6dML6j
pedtv5ADbdWFUgh6wDuGOVzhz89jkAdkO2C1MY71SbqRJ7Fr0geEbs9wZPzy1uSL2h1M8ntLzw8t
GjyGhmBfljTL4HH+fgwx0Qw5L7R2CzjU5ehjktIHyura++WTANSbKe7lj820CLJlN23XVpA7qpc7
shOvxbAJTsuS/4qBXTgD6ohjmDQ5LfBT4Vy7MJdIOTtf8Q3k3sIQdl936VYF9X4eSSO8BgOKsl49
Tj1Ilg+Zr8wy35wO6eCrU+G4rk8yp/KEJXu3g05slAQDGq96lJ+qR/UJJeZh3dJj+9oGB1+29cke
s5FkI+7ayT44OakrTsb0vCDGOoT7lfiWbQsvXrRvp5l1J8iXZPmnYY0E3pQk+kBpYr0Z1lEl5dkp
PrXb82CeOFYWkFcXA1AH/QjMFWMzbERiuA9MDLrPIRpCePM0W+Gagl4HCDy2Ku+Hh76iBek4h85O
s+ALDphDTt6LgRZUD+Vr7ugTcO5f8Ov5E4RNsc0nGw2FrvBQTaVFPkF61T1fF1A/Z8JGIHoHke2J
69PTfsphdppu6PaZHMa29dGvmyfJjjjaKsv+S1jEm2Z7DpV3EtYLFp7ej93EtZ7VGUP77TIudyqd
Qn6/tjbqKtn1Hn2AYREwLuhIer+SNMWj92Oo/zwc8DGIEHBl047LVmQ+HmpXn8uA5rMlx+pJM1Gm
+ZphBdGaUuTU9PudOjlvykm8lhYJ5pUJPOPLrKmptheBEeDrQcNts2QeveFTG8SvBZx6bSGGx8dB
H/kUrQDfYiSWwSdSV1essJrpkSF6QDt+hSYLT5sZWYa1j7XEHOmnw1j36fybD+4NKbBqbCwwioi5
MzkUx4Ybu2wNybyhfyFH/39hfJteFBbTZJ55l8n5LcfAsmFVxtxvomNBYCzSeTqXfMUjbz4adZQs
vGrXrSQEVIZbTI0nyDZoD+Y9S0CB+8E1EObV7jyA1QFTVFhvoghJWMizAd77FIX7DRMHSieUian6
oq/qwJorPjZjE86IE20Hn3t92OjPjS8Nuq58dgyhOgObRddiPpefxwGEGj0nxKCrEsNl/iY6WMr6
YNZt9bl3zhP/MuZLOsUuchETYRlg2MKEzC2eaeK6mFrIK8/w7Q4PcZjgg6lQQzrDOa2naDzHJvZb
uDEB4W2mWKkgnDbmwiNSFMoHsZ/OzAfg7vDF5jKUdwnk59ETXiNfXwIExZVEB+etPov4TqyhZI7V
kGcFcUmCxb/CYMZ49hGbo/XhE/cEaYlo1duqyFxaEPKDtagBTL7lrvFXhyUgjGuURtQp7JznYRjY
KSAoxFyhaVdEu6BEUVAUMCQxX/DgWXrANKkZyeP0E+02fYGth6GCe9rAcGdsC1Pc+MZYHa/2eLAK
i2yp/HnB0PynR7qLmWC4jcd8byhYg6U7OkYG1jReD2BsPENs2yBYw9+UR4KnyYgrppi+YsUmrIEI
k8vteBM1g6vbafMYq1dtzZebCQgCa18dQxCEY4oRpMeY9as3FWjK0aveal9Yd5MG/4QBg5x6tMJj
1VJssFoANA/nyb7aNBIiNF/kw4ePlt3ktOEYPciZ/AIrgBLujUjnme4p7t7tl2d3bz9SgC6dyka1
77hEi5JPEySR38DxXYN+5iNK4X5COoKmx2bEv/FkVwO5DxM26MEJwUsOFMeAoK7T8Eb9HElE4ctB
PHAL3FCdn328EkmnAfJxIrdmQY/cfHryLn5JB1bpqyHIbTextTFQThJR/Hzv6iPwq+NnymDCA9xA
bF99I8AkbnRhd1lBPGNixy9X/7jdu9nkHRXxxpi3y2xuBEPDx9GGJOXJgewamKJcl2hFxqcp7gv4
K1pL0bcCc25SPhCoul38D8Bl68P2siuB1i8Pq9KOXHPRL3hjgeXk8JkHJrW5PCIo0jnG4GW7hNXt
tUEzixcZ2w04ejfZnELlWcWjwVio9K1UXrps3cMcBila7ecLEhi3mdF5yxCPt+ZH9bVfSePDowwW
J93QMqtzvpDGwy9Qv3DA52iysQDtHN2pDjEC+r1A2f+TjCOriQiz+OpRIXsxaaU7LvUn1YXI9yLy
pRlLq3qGERPc6WghbDHzxlmX/lvq8omL1HqWT5lO036iu/U43iWD6c2z9iHPD5+HsHcxNHBKv4X7
A8Qb7wZzWgJ3wh3WZfyFZyr4D8YsfxDf+ZQhjOpFxB7ShSxvD4SRycPBz+bVq7A6sYWb8+iV9/+h
YA+20Jal0z1Z05qGjBHkXpGXb6EEg09akd2vSffoi2mEHAVD2lG/q0BAXXayndPyoniH3QmTWsNL
NlCdXKxCl7pPgZEx2DxaXuXsRBeLi6U1NedHzK1Mv/JOBBlJAM3PVrwMd1vGA8prYyUsX+FwBNGm
pNRovfRPJxwxTq/142Emr4uZzh+E9xifK+dEoDn6Rx4w8JpZaSd08WozYTacHzjMu72nLEyesp9k
qyxMFrxZ3hvmmdtioqLt1tbmJl2Cw306+P1Ud0OMa6FpZZ7ycdxJ9DShI10pL1LoAXLcnRzGRiA/
dGEeoFng09f8+waYeh0aIU4WC8bS2Y4xTLa8zhMxr2ZHsrWZxKRCohP0q5aDXs6ja+NkenrUwqsT
MYxLtjUMSdFoLwmiQ3HDgvvehMYsmydLyUNXsWqZxglQEyexpYU6gza7oKeVGrX2zJ6wE311csHj
FYbxRJhnb8k02+a7iMhNeGmnw9l4pz2D/lwIj8WXNjtOeWpWtXh2oBfZ8mQbEzzvBGlE8IotBq2+
ClIkYZFowEyf3hDgw/eQWSui9XmRb/TAWvcLtsClPNH9QdIh8KvGP6LgJz96XVuzCJyhuMOTCXlv
0LranN4ADJuUpcpm+0zBWJ7js6iuj19gNd8wpr2TbTB/KPzIpHf/L/LT/0m1C415uuxxpg1Bc42H
NnM8YcAk0GpOmAKPctdjEn528FsOjzvd01eSjWH3VJ9fJnvijRhzCjoQd2f+6bTUQ05g7F1euh6a
pzCYedDsxwy3pLNnTbCnsYVAfeMwMFU29VR5wofhpSJ5ryyvS7oKp5lz2lYMiXiBbwFn/eOiYpoI
D2c/chqaoBsPjzI/m168i2eROoQ/5kVeMUOjE3n1k7bovYqG8y44LODcrxIwK9OzU8/aoN7Kk943
lj1oAQ0TqPPs7FxA8mGElk9o40OLk9mmpxJH4KIRxLPGIJdxCYFyOEPHCxbpYR2AF3DxSnbzGQcA
W0MgXzqZe5jhRzWpCD6ITtiem4nlUmd5ox//qcAAHYGGgQ7oMN0Hw80nDuD/kRhEAbazHhZuRIh7
2vlNjC0wRHZFPsJbAqjrODU3DM5RsqazO+KcIWxjQN79EgOmBST0+f6h93CVMBDoQxv2xSVkUNIg
JKsAg8tLNriltZZw3Ry2Cb+YkjPaoQDHvEZEVaEhOMMjknyfuBJGxAEOkSBqS6TjHxG2TvyEwo6H
LId4hxYejERqnnHPH6MHyuBgaZvBGRkyFd0QvRj+XCKRfc+YGH4fkbI3/Uy8/dt1bmx1okaDbBAf
BjpZvWMDSAgWsIX6EvwGk6AGevzBpVkLG18yPuVrOh86rmknou5AyJvhVJ1+VghNNkMoum7CQZXJ
9jZLp3ua3HuC0TVeWciyiymNtTEt8rE3iJcbaM0Ki9KVLgbDRYHPwaKAKLAEhw6mhzMGpx5wMzgN
WJOLh4UYjl00Xm0jX1tnk8jPYBSltuCN50IIGeFDW0cPCDKncSCFKWSko/P5zjIV0u/s86qRJWfb
2oMcGBSz0t3T70KruF2sSjcH/s7InRduOTPCysv8045+aU+epot2p7MLk/IAp0ikQLSQ2IxcwkiB
34dsGZUHXVM+oAVf8wz2RIEEh2ibbuVEU4F3rk/RjPqVXyGAHHVbke10H+YbccJGfOb1EWM5vBIE
Z9H04hYzI1Bwc2h8yBm2TmoeYzybF8paj5jQM7DOgzq7IQbDB/oQIv5195/EXeMWNRnMPje1T6vz
5Ghr4QW7t3R1BH/cedQ+VVe0B+CewUc3x1+grp1ofp5kY5wzqkmNU8CeI1r7th1YU2pAVlnyrsRn
OQMMCuQQm80vhDBKmM2yGRs6HZLoZL18lpD/QlXGj2DBigCjGvyJxvDuZxVhjc4pazBtOvNK0P6O
jxzf5YXsD2EK0RyLeecQ7EwFlzYk+7Ttqd0uW5bZtUyDtjnHMnhuDL01z9e5xhXnVEKD/ezIDB8w
G9i3cPzFDEJ1Ic7PjamxORBrY6iHMxLEe84PLOIOgtxxHBzZGLLJ1SGcGBY2wkSS9xMDHUxBPp/I
ju9Ey5Yx1hmmLdFsE9aIfRBaeyPFG8avOHxe15pJqHgOYFeQgs8ZRvxJGSDzgkC8cs5sRjKZhnJa
usdN5xnhsGEZnAEEH/ceYoDak8KCVSaeK0G/w4OVyAXo44wzU1BQBjHx9RmoOOY420Zrgi8atNAI
P1kBa3eg+lj8PGoLfV7MQG7Zl4lsy/5pJnukAgKUcSg3GXPZrGJ/zKeyWwYS7NOEWzizkMRLINV8
WnFynKuhxTqSeRV0MAYI2fN0UmGWcVhyVJl2WH7/nqyj5kf65+9cukyxXrWAJ1oQDf5Uzr9lufra
jJqmTyg6LpLXyyOu1tS/CrssXDrspCNHg5dZRwNWRgPqUO6IcKEY+naF8Z82k2XkjnjRyhhE6Wsx
ckYsTGevqMf1BhHp5/Fl6I1YntByoEZfu9liaELEnsfmQPRZ0Pc7cqbkcfnJEAkY4jgC468V78yB
CY1OqH4sRq/dHNXzeEUCY0MfQLzYDBQiBelrQnO1Rtt6vClmzDdkm5tBO3rocP9FVjlGCoiqe0pz
iPpJDTwUHlp6kY82FqTpJnvBpvvO+/z3bSoisARL5E0acCluCqyJUBZd1FbS1rgA8ykgY2PJSb/m
qrfLOxWpHxQAXEs3Lc2QDFUy/hT4vn25VKxrVSxMkHcIgBfyK6AT0Ro/XF60necA7jLt9iF9rlCX
h69j3g7ggeDjzvD5U9z+e/hwE4ZmkmOUKXtYQxL1201UqnC8RmUkDSyQ94L+BejLGB0Pze4PlJXT
TyZpOapye517rmuMnqTYMdCy2kMvHjsPq9WIbtmHYFCFkEs1sXGj92VKI/Z5Op5jojpCoPkKwo4u
FLSZ3fqdWH7Q+4GvRLLnf3w8TUhT2QNSzn78sAeRTZjFVHLPwXxbur6PTI/OWe6LPJLsoTAW7I10
HPGj5p2U8Q+R4t9v46YwpcZ7Qb8UvA2SLvjSPs36lNoUrWxX6OkjKAm4KD3SNPWmvP1pNMHQL3hP
6V4fipeh9nh5OPT2cFqrqE5dljS6QGnyQ+T3X/fCWnkYiv9+OUtGz2dp/+p0rorSXPujNXy5p2QO
1MLvt8Hnw7Qox8/jcLvhZPjxcWe8KEMp8p+LWrwkFEKDHOcmlBaLzjonLVhL80V5x3G2fUzYm/Lw
oHlaHraQOtaCTEvaKM0WEN31dpI0NPU383yTXO1cXxmlrYuOtZ9K9VhkT4Y6LDPEAK7fgwz9IBfg
Pi2dqi9/MXXzpmZXNPVR3ZudhGYIaRrtgW+DwHEitkOX2RrBAgxr+3lQLbD0yfaGxctA2F1rSDcr
9/eJ9kOxFRAd67NkaLou6tJNjXevtqXYHMg+XxcN6ZHxbKHYbqBdR8NWvqS7y3a2w/Uff7/un6z2
zQf767o31azS0KxTYx1bRgluTF9PxkiEpymMKDIPncZ7O4bi8VBtHpiX07nihBtg2huZ3bN6fOZQ
3tA5/Z6OP9UWPEAwBC2jeGl50/HYX03Sr+tCRVB+767/iJ++37VliujhDE0VETSySN6sSmme5amZ
FtrKTJdFNesxLLXkMWqb6OyolA5Ve3/O7pThpdt60XBRC9UbLCzRFKU/4+nbUmgZRa2a50hZFcla
qekaav20bT2tIOkRrRrltb04XbMuy8xJctLXdFsdFYva1T1wz//nTixFMU2TRdm4+Wj5QTsK+0NM
elKVffW6OgiX7aWB8Qau/njd6ofTJCHYZ4PVhMuk1OAlme1MyCP3Ai/89xH0j86E18I30FGosUlo
6G7/3iGOjdJl4skANS90tolIguZaM/FrlXrYNbHLvnTEgVCnFKF0RchMuTK6RlulZ61sxjmHGKEY
K7SKiYqALYxOaZfiUhqq5ZHmndX+DH47bbxetTBkxr8z3/3+ALdb+u393ywDdd1J5bmC1l0BbsS4
xpgdLis9B7MZpiq6GCO5k3C4d8Gbgt1JFqRDfrKUFRWjQ/SqNFjSHyaGOjvL81PKGcS6o8D5ZxP/
30dklaPWqRC43Hyi9pIovXqVlFVyWUsaJAWDJmQatFITwx+quNYpTMuwzDH/0wAQHbx93d6pGkvD
mLyZshaR0zBZCWZU7WaBExvFaOsoN1ba4cU6B7q+Mfq1nLxJ1ANoy4ueBKTPn531+fvX/Wmp+Ou6
N3NFLq5qXcmlsRJBCB7J/wWpPGEsXbUU0NE2xlUCZPqdi6p3HvYmTBQVQz4VaW2scnzSkrWlkA7S
H9pym8SVe1VxPpBXbfF0Pq06WQMuTOL04N25h2Hc/vbCh3v8tlwVLBBC3lyMVSzQJfnaCRP1AFeX
x9YUT6JzLQpKeXeJPY28bX10csl0pcbpdGoK4uvvN3NbW/0zAL99/Jv1Ooe1pnd5wcdna63SbUYG
5Hge8dXVy5yL/n614U/77clvhruYtF1bGrz9A8j79kWRJ9Z++fslfpzDmmgapoogFn3/3y83OZ7M
a9mcjBWTt8w98ZFBVZ+Xiu4ay4t85+0h+P3hiSRdJZYDlYsG7OZbmkXBv7ZUfdVX2lPVS7aUCcEB
x5kIekJRtYGaPZYc7PQI3QWeJAdSqwibq/alVvBIbqdmTwooIkvHeUWS5gnn/fzcPyLcKPeSIyHf
7evHvoGimMROL2r4ms21jF61w7RUVzrMinhfjpPytM7JpO8hMQpzGTN7SUMeAdY2i5PAyp/i69Bq
1sVAF3S7A2BxEua62jsSfmXKcSpYMJ0i2AuKwUC0xmJPDdNcqGYYH3qwaV+VKNonfkOBn3OGlQgb
w54zBFZF+3raZUfnRDChNxpWiFVfhEpxJoI+QNdYKtaDuF8frwC4TPmxU58LoX5ralKbx7NtVYnd
ocfRODd03VvxTEtXKVz8TC5R+AvNqkVqlb014kNzsjD9QrbabrXzu1r7bdd/6Xu60A+hmp7sk2mO
DtJzVj2e8jcO1S0cVcXUglzsgyZSF9ZFXR0NvOv1w0rv3lte7H6P81ZLtuFszsXeYfTXlHVPTLwk
ej7G7+eLNMLQqG+pTFzztZpnd1TBP41VuLvIyTmyEubejNVCb8gBFBd9pQmuQu5UnTdow1LHekw1
71psf58ZP011mUAJdqI5xEo3ky+VRF28RhnV7tqrSOogNpHKkYjdR+Jo0fr3iw1/2O1M/36xm73b
LPft5RCX+ko+T6sThqATCQMmIbhzlWFv+u0yNzv2PheMttzzTCeq/tpUUVC5aX6kXUZmDzriNMl6
a9xVJzc70IqoG3bZbWUZ67rmOTdMu8Au75A9tzJOhwLzMJ02MU1fitsnX1F5ds6n+jU7KLZwWh3T
zkktMpv1tjtPM5ZlhfbZJD/YqGhHrQXghA2jyxmQtLzFJv2AFWYrB5zpD/Tr731Qc3lBANYeR/Je
G9UGYNrOS8xQBbyQgoepQQNJFfpNJSj7rwhraOsy6szk3vbz4zighUwdtFUqqlXe6bfth1Akrk9i
oq9a8bkvClfIaMemmV+kYV6Wp+fo7SDArMk+KqrqqGgU3F+vWKezcrV+r4DH1v+LuAtAPe1tFHsU
+VZVejy3pXTUKh2XgvlRCk7IO3CaEfGixyKcVj29uPMOflq1kbDKlmmhk1PUmygg66SmMnRLWxmU
+2ppVSBU6P6Lyf39GjevuZOVo5QIXEPvg3PP6DODfUtwtxYqMnnVXBH2o99nw89PZUqGSHMKfNSb
yXAB0npIq4grpp7c+cl+3RzvdH7cu8Swon0bO6Z4yVo9+9+HMq6Ts/qe3IuJf1o5NEp+/3mKP50U
3y5xqdqyLBqeosOC6zJpzlNt25qr31/VTyHY94sM68q3ixwvZX0VG54jsSbEX5fWO8eeyurR3Fui
fppt3690s8ZHUdyLZ/rwhnhEGqQFyPz3S6LM82FtNXfWQ5pBf1gQh5gNpjxZQU59Nw8mtodCP3K5
Ilto6tXWtdguW9q298L0YpjuPifqyDFw7FeiKdgm8QgBP2lqDncmwAFhVFnPTEAV6936ZG01qqzX
aty2pP5aqj17Uri5F2EwSaE7OrtJChgNvudcBOmtR9Rj6+hTOFGpNbZdpYxO/dWrjTMLJd7xRcav
aUYT1XGEX+EZMz2DJmb18xxfMLMlL6kjMBWv4wPi6DNNc1BA0mTdic8HWH4pHmVDBKBbIDcbXMGq
TS837qltwzgVV3ot2lGUUy7pSy/TKszCOvo393AqL4g7itdrOmvICBiFJwOSOVS2nj7okRL2yXNG
7rsrK1eBb16cKy85Q8AUXnQMQHmhoyIihYlT8okqvKhE3PQ4H4ozSuJIPdQyOR4Nv/VQ4cYEe/uh
w3vkQycRQyQxP5yDC2oErKpxOI6n5XkmXaYx8cvJxZQdyhtfRES+LzkC8u5RVY3K61yW5kNA08ML
vZ4o7jXPhiWEdV0EQgsl20q9/UlzpPrqHHBC3RM0qmlpX6sXQ3w8WW+ZtDnD6LHo78n7sXxUAoIb
me0tFWd18Xy16tk1fc0KOCtYWMbS3jtW2fh4BPKalZ5evGd5BdKlwj+Z2hivcyt1di8KtnZ833sd
vKUhlNLr3X8xKzXN0nVdVVQSSX8PXuPQ1EYtnrVVnnqn07rcL5mV+2p7ie5sOD8tY/qA0jZF3aAb
6maWSGmntFeZC+0vK65iGctWWfz+LH/ygrehyfdr3Owxlhonx9yqtJWEFnfv1DKa2vjdwCAEXdvZ
0bHbtNDj3l0Cflpwvl/3Zt8xzg1PnHJdUbgEp3MzKhPoKECD/QxmzWloey+BqqirjIkmMXk0fWJc
xT+juIz7jXmdyEQ2v7+Nf1r1hnOmAc4aGxpNN/TbnqdWSI8VIHt11Zjy6LxP5v0e1R3K+ITwV1Ww
YlMImCQ3kgDw9mUo6DIOwZSoFQQtCKUR/Ka6o2TKJEPGpUo7lUmX42qr4aWnJG6TnfwL+cX9Rwl1
UUnNsWCCkLBWVowuV2xD/L46LyvQOkQfvz/bjwkU6kBk8+n61MU/5aJvm0nXCjGyfEVdVXSqplen
yRdd+hCj00Yo/6Jbs6ZSx9p1fJLvFKJ+2iq/X/hmvjT6JU33ERdmIvNBWyGIrvO7e6U2jJjbkWyg
YicHLmuWeptePainfS+XmrrKaYE49sX4am33ypt2RUB33ZrtS6kq+HFulbMZJDWyAI6dpkyml0Ok
lZnjGks44anXz6uCitxZcePqpTldMM25wk1eSVg2ny2aehO8IjEOwKMxS9VxIxav6VV1jtFMvGJK
hFuz1bYzM+/tPCrH6gFZ1jFQGcRXjnlRv26PeESqCH37iJXRgkiybroVrcfsXFJwhEpz95TzYw7L
oBJoGUOrAhvX3ytWn4q9dD50HC1Bl+jyc1zIQ4iXmo9KzBpmaphjYgCvO78PuZ/mOBu8yERS8On5
J21o5PvilJ34ImDFaHRIt1K15iSndQ8c5n6/1k85bev7xYZY6tvwPoiHJGv7I+OLY1J8WR/gayfN
+/8Qdl67jaNNt74iAszhlKJysCVnnRBuB+acefX/Q38b2GPZsIAeT0+P26TeWLVq1VpjMhxLwgHP
Yp/F3jpnXxJy9rA5yOgxHB2OqhpciT9/9NFadAFMH5iykET1XLlIYi03VK2h95SjINezgjxPc18D
GZYyek76v8B6HHMq/kp5aNlwQqkuwtFdgRSY3VFKVkI7rJ7qHEsRbNGlQVygv78uUnkXdtx3/Y2q
ietQOfT5a9HSu6NdqVH/cifQNze1wstYA6okGN+HUtUGjZN5lEEiaMNV3FcREAW5tnE4qWDrarXU
NRzgr1yr0s9zgsda1KklRk0Wv2b4PzNYjK4p91ErH9muWjUFhS+5hWDMuCgyz6E4o6HfUyFM25h2
3Z3yjEvAXXUBAGilXbl6f51BTTIs0TBQc0DT4fsYyD6iCVTq5WPWIVQzessoffTqwXEjlNMEdR9E
n3gSYeE+zs1MmyWheTuk8d3YwCbu9tmwGidLzOLRD+9qdO8Uf6UFrtO1XAfJ1jcgtijzMDv1TT9r
cwzComrx94b4Akq+n4eSpMmqYdBq9UuMLUtDb7hewSwm70IO/xFFL/ddMItZQ9TZLcMADZbyNTes
rRbjjx5h0gV1KzLstnzMOmMpJbeRrjhVD1qntziOH5OGxqX6JEh7g0rK3+/76/RT/qELCe8MLuCL
ZEfU86Y2goqUo30d6FoLE8kWjcfSPAYtMlGDOxvVcSPGD9N4VeJH0Km7MMsdaaD040vXXudn8MXw
keyT9OAdIn51bP5nNeapZ5atGMrHHFYeqk4UNwTC9cTE6jMhUi+y2zjVF2n5IfaJ02Or1HZrK7J2
wzjeXxman3kg7wL/RiNTokwmXeSzpasnmkCscSxLde7Tcdmok8IRlM983EajtavifxLEd93nAj/2
jE9C8dBDdVWhOtMV9dyTrs7XFH3+WF+6pQKJ4AsGMvh9h7A5+sAyBvloKY9iPI+LjQpo1LPCa1TI
UQ40dZzjGxwu+kexunLCfg3/j6cbRJAoKkzvML3df6ZH8/xmlLVaPjbYHSgJDYBooyfxnav7h9Yd
l6Oircr+DhR/4Qk15rSw5Axa5zXVDqSNRgIGpJp0wTxDug0AzbHkt06nb2F89RvhudNmtSbfqHUz
r+iFbJJVAH7Wc/pl8Sb3251aoref+8jth9hZxb6F6W2+TLSTYYqzSvtofX1RWQSR2oeJSVQj3pbh
2g90uydcbDt5hjl2SSLVde2sEz4relTDQmG8TFs2143+KYn0KEUHub8ZaV/D2yEcseobj21JlThb
Vmm8qSiRduWG74oUHK8aVDutjVhIS8WSV6WFNNlHlrNUhexGlWkxp63gysL8CWyyME0mYQLp+Oci
tFM8188lI5ePavHYd5gTWPSV4kaJsHd7zqW9DtVrFPFzXl558M/QAu0YSf26MCRduwxmlSyPLbcV
pOMgb+Seiqswawfcm9HbU7qNQsex4N3oKAaHr1J7blJ9rusjf0a3r3EbNAdNuPJGv14YJAyWqVuS
BUI47eH/LMhRyIfOChWJGmm9zMSpC7ed9Tm9xcHCyB88GQUYnOgyZbmWUpR/K3UTxdCjTVQYQ2QT
eqqm1uB4xbOmoalNl2UpzYTxrGm4XJ/q9ARroC9WNYohXS1dQWSmA+RiN4HE0QbKtc+Vf3nAVK1m
lDnmacdABE6g5lDMu2I1intWGv26pD9X9u8vISnYn6orChkJ8aF6cXpYidoaYxVK4I4zw6IXWrDb
+Fg0q6wEgzp7Mj3f4ZWHGpfyJoRl3x56MUdK2aSi2mbIHKZLbG8Qzx2751rZBeK+0DaM7Iglnpcv
c31dweQNFhqnmVGh6prvxXqh1jeST4a3d31W+2MY3kfDJtAPZrTwU3gc8074qOJ5M24ylP34jg5d
1tydd/q73N3JtCV3NPRKwZNa7gt5rncwICV1ZuGComsBCjT0YLl3ZbRIoJ8xcDaetbYVvFu0Aeni
Jh83hua0e6l9kcHj452SH5p2k/WfeEop7ZL0qsJdi8boK5vtl6tQVjBvI64EsDMuAzPZF2o3TiPx
2ER3sQe4hMSdFsxZJCkajRXao1r6poMaBsFcLDcVvkopsnxV8/j3i/xoVZ7mbxKyoNcCEo3yZUX8
nz0WelFnZWFiHIseJwV0IuPg5An0srnyo9i/EjcOkvtQ+uFKr28yr5x5AFeGJjpdlx4qHJTbHE5x
uQyjrTQI1zKQX84k7iKCfYNuakkVL1ZXO/TJqBuhQX3gzpTSVS4GT2FPMYcq47SpFONoIGKCknLa
uoteRr+91ZxKrWexiDdkAVut8NcemOHfw6b+tuwnHziFCq9sSpc39UitsNYSYeokFtR528x6eUdh
FklVv3QKCnkrbA30o/QW37a3yTm8QZmJxawcJHHWFE6t2YIOt53mqs9oHdwTiM8QYpip3QL6Iaqa
NI/p84fV32/9W/yq8NaSSI2cURUvbnhVCBs1L6C5EF9UXCLdCCY8jmuA6lkfveQeYJCHG40gH3pt
71r95snoz4HBFct3JCCUrkA3hqcs6NHn7NUXoo7gJb7NFFQtboKxMTZ/v/Mvx+i3V74A01y3r+Iw
F0j7qnlYLWW3cKxg5cv7dli6KhK9yuvfD/wF1GE6/zNIF5m9VuRN2ILqHCtxExLvmeWHK5wkdZvQ
g9FRGTwm+kPoe3PlWnL/2wmu6FAJOL8N0aRa+/3CG0rgJDML1GNYb0Lr3RXEmzZ78wmVg6ORi05i
IitNXfzKJ57G8OKqUgzVMDViPhWo5+LiCPqi0JJaVo5oaVbFY7nz0q2lAascyJw79ZQFp0CfI+2i
X0mLf9ne3x58sb3TKinCkIV6rBHFRtiye+zF+dBszImQpl9ZSdcedjG4qV8HVkF+ftQobgTzJj35
xSMeVHC74mt0l+nFf4yoNuFCOgesepnqCn1fCmEHu4uIGOpaCUJCcKn0+6y/coD/tj/AoVRDBF39
WUEtg04Lg5ZPJYYr5kyrllF2YocQL5JdxsOVQfxKGX98skmzcuKMYcl4sTvkqixaQ+6VY+8+RHGw
oGS3loN0UWZHCwP0IVpFnQlXcNWlIgMcEPdwJSv9XWA9hOOxK8V9o2L4lnQLwws3inIlIPltPEwA
WQWlNetnJaFvQ8tIwk49VtFT0J51spLpWiBuzfNZp5eOb12Zga+PfDkkIDsmN7nJtr0cksIVa9kf
6wkKRHA9OI7YpI0FZba6u61MNAfM/rOI461YpHCs0Vb1MaKWJaCn1yo7NjIEyo6mLVwWxFRycsE6
WVX4KmAgVHY03pJm/L3ff4urkYoUOWS49MHkLxjhmaXHSqyXyhTpqyNtxiGIPJhMLWkHmaA6k7R5
VNCN3JcoFNQG1xWgKlFKIQSbsaiRwOb3hrEYGmxb29cI/oXrbiRzSwY5A7zDqlej16kLcDVSx0lB
X+mMRS8Y/ZV7+LcTk6iAsxISFpzxS6UVWBaK4ap8FBNERd4b1rFDJKlqt7BVreiR2yG5do78ssJ4
5HRAA/zqyg8Idmg1V0tSDi1jWZr/SIwjFtkwHAClUiyNr1WslV+OZ/QDedLktUoYdHFra3ociplr
SkcPRuIAPIaCUXqQEXFuOu+5terDCNPaDyiIyMHUyqE70J79dKtReLQ6mj9w36UD2WfChkWv4pNY
5/OsFD4z9VNozpz/cE+q3m5S9IuMfJuM1ktFrynS0r1GC1VRXAt/p1e+2DLcc8waUJAIknbxkTqz
6xoXpvQxMaJFKlTYkkWbwouO0I97GGGWVm49nd42Cgo1i67Trpxjvy0cXTIVKk8T89Wypln+T9xr
9YpSZDppdtluuzaYC+rndFbUNJ7C4Yu71zou7atz+VsE9v8fS5RxsfUaAotEVkHkQLjsePz0BW+u
B1TJEegv6efKqmbuNphJAy7poJuNRNGFjCkFUiF3LIxlmkULKRjsesDsswruU/MxG0Y4RNs6x3Wz
QLzqeoTwCyjBUU/RlGWv6EDJ30cLjDnj7XTpGDWn2MNrBCMDACqBZeS9Df4pj5pFZ+4r7rm/z6rf
ojG2tgVvTZNFkoBpc/xnnsrOC0MXMOrYJFTVmlOK1gKATk4wrf3jq0jl7X+7rkSq7MrDf9l5OqpD
dOmZ0KWohH1/uBzJYEkGGv5m96oHz758mE49GWstFdWFyF3X0aHL9iMFv4xzrrtWNvjqd7ncJ5ww
U5AEl5Qx+P4CURqXgacJ4lFqZmV3SNyd4Z3rdun6K6t/Bx232wrr+FPWvqrpbTXM2+Fk1B9Z8lqW
sFq2dbrX1Tu+u6+OXnFr9me5o93YXEuCk8T/Iv7fI82BCX2k0aOq78ZgLWQbapgRfX3dYKJc1tlK
PgeD0d0FcmGatknQi0TzyF9RZpP6VVftU31b69sw2Xjau6jiywWNWF9kNSicM7o7TVpG/lJ111W6
t5Snslv50adU39TVTSD9M5H677R1Q2dEY+6H5gBUmDUfUnpKq4eQonDJZdMZx9LapMFjl99dmeMp
uL0cYtRRmV/SIqKoi4OgGKPKFQyFThtcODwJNl4NPr0kags8lGT7f6G0KYKTUIwgnTtfPNfcZijl
pW9XXuS3MxEcGolFEBwkFi+CYTlSQ7Cwnrn2X5N8C2+j4Soz2jdvaZbHsn5wrftEmDXjv78f/OuZ
BBVisps2wRsvS5kiM+CpQSceUdtEDw65oDRf+bg2tmcx+qfgVlFhUhCUGr0fFU1fgq2VT4yP0T66
1OJUMXF02bdHmg5d3DVr4WNE4KCgD8+bLn9LwGU7df5+aemXaH5CBWWNyIvI9ytB/8+5IOZp3ykW
9MRS7h2D2CQIN3JMlZrEzErPYXMw+0NZls7g7qvgNVCxfLPO4bBR6Xnr5/rVqOq3NzJEjgvwewJy
BK+/71W3tNTM6wKRBqhtC61JC3d1vk+ttScu5XZdoYSAtkq9L5pjH21SItSaEsg8y9ZF+35ldH40
qpJ1cGIgkYzMPaWqLznP/wzPKEZmGJLPH3URn/KjFZxi813x/7XggsFN4N8EuENBJu/EZap81OWx
bzdF9ZC3h/zWV2cUr6jThdlNG+/ILRScyNsXDY95KX3WGlp9NfwUi21a3hvjbScvI+0YUanoMgUE
f4WBuGXcmcFb1eHNJIMU1C+B9CFS9Q/xuqzA3qz2vRu9WY845WBioja+Gv5NicCNe2vpjt+dTf+t
ol8sHh6T4C4039Sc9BBFV4M6SPkw5K9av1MgPHYo0FaHQn4kTx1joEAP+xR/Hye3VvlY09XYqi8a
8U1nvJXmXVeuXAgGmJT2i3g8CtGbxaXf8op9eDvqh0h7wBkGrKNJN5axhk45CBifRf+G+tb/aKGt
Zf07HDxbQxnSio3ZRLbS0QpBKgoNTAHzEit/UKtDL7zT9gOQV9AZvZfUTdvc9N0L7QnQ9LFJD3J7
AKv8e9p/2RMGvQ86wA6ZoPkzuBBkw/Oq8SjLbE46p06N/DjGcw8F9uAKA+W3ixlmjwpeoctAB5fL
PQFjKnI5GY8UZn0cWyjHF5Podk0MQIWWhCuwVoVKjai4ggr+EoBPoCXVdIouCj2t3zeaaVGXMiXq
NiGtqsQj1lGUnsr6VKPRhWiQdfp7VL9MBi5uCNPUp75GgxT7B8tHDIeItFfuj5yEvWsLqMHKX79o
7DDtSKdLzh5xBveom868+zqY1dZsUGcK/mXJrLv3Xtt4VtES0c0omPz9cr9MuWlaKvMARwfh/ymC
+e8+V402V4oKs7judUT0MZr32qZTPge0WNsria71y8MYbQM6F6wmalMXJ1wz6FEzSnV3pCM49dEl
y/4lADVfHlowIoV/1tNwFjEpPteY7GAG+taiNfXA4VyadirMshjrOAp7dvgcSraMHBfWXIZdP1F6
FU5oB1Ny5qbpfdtVCVJsNZvhkeMi+P/SvBmxHQU2vsG4J79CnjCf2T+cL9jOlaSuj8n7gH/Z3o9t
AWdBnN0A1F8pXnnPYmuXqJ7hCPNiETc/JjiNncNz+oGakfFe4TslzcaH4i5/kBTb3+sowDxRYzXu
oxvlpX3hGyLTLu5Eu/mn3P89fdTzfoYfwBSKShoO/ZFewO8TWPme4HluggIt5o9UI0uHhlGUc8xz
QTs63FdM72+N5/Y+2mj4MP9TVvinHay39LZ5TE7JqTspW/fRfGSQlef6vr3JHsb76lV+5Q/Cl+Fx
eD0jV3xfkGJIa3fpnYpj9zhiO3cOjuZ7vqX9oCfVEOyMdJ/D+DlwbRiKOODBiRbhVU1VUvAcB1ZG
5+CdN/hkkk4+oHSLfZ0TtHj4OhFCNK7NV4/eBrRQ1BnBeE3ggIMZ4QJeXCM/xpFDR+8mYwdKqCwD
rHahtCJ8B3hcO4rqGP0GkzhGu8VcGZdN1DAEu8FRGxlhAcqIjTub8R4hj5TO/p6I35a2KlOPMThX
4MpMUeJ/9pHSiW6RKlp71AGwcIdEu7hc5a/uk0sN/O9HqfKPKZdhucsi5xcBDJWN788aBCoZbssx
TYVXHVS7luO5W8YzyuVmF27V/M5yBaelil1SB1KUE3j1HO51FOUoSyQo/fnWItPbhcK6NctZHoaL
PMftTq7mnpI4iXWqJSwD6d+1jCd6Go0SVCZ6DIb2aRCRSywL0v2M/nWT0M3KDmaxGYzi5FFtunZm
fJU5vx+eMjGtDuMHGBRUbhqM/wysbxQ5PO1uOEYW+1s8tGF7o0vPen+QC3wz/GFTjsO6F/95OWZL
auJAktrX6GumITKuHdaN0bgmkTZts4muBJE/J13mxSTCNZqjRI7Q7+9WF54QarHV04e6JoqiMBPb
efcgF6jISc84RP098eYvE08mq8hfXEodXuX355meUMVDJ3VHQUMjJ9OWBclYMcA9oWWpb2kLVdY5
5NWyrR6a+Hksq53RFDNNPUEW2fdStAwUFVs/GRb8swdnNkZMupRPg46DfNjYSY2vSyvuKxI3H/MN
L2rnbvDulupHpgSb0M2dWjxVloxGWCTEd4OQ7dJidKzqJMozdzxxBdojP6z1n8f8kG9iw6MQKM31
tn/uPYt54KyHjiVLyha2yN5vm4VXZdtSfBuhkFvaczrqTltJKzHCV9hb0Zu/MNEhCKxx3UEXtKaS
vaucyRlWvhhCywXEKotbSSmwvBcdL7G25WhscvyQE1feFqJx6sbkCvz0C4ityEBqiAeAPlGhv4gg
/MQtW3+IimNcWwsfvDpTyG/pAuCkIlhcq1Y+47jeVcWDRQ+PT4/COLe8dKOU8H/qkFYJhI4Y5VHa
ivncQ97m76XyC/WSN9SpQ2EzQ3u4rn5fKnKZpIlUtsVRrAipDRo1jOE5gixX9EdXHW9jaHpNYzih
5W2q20iqsIqL800GT1b1tStv8wtgLIP7kBxKcIHJTC8WruvStCFlUXesW9T+22GWeKOjiVxQ7BgT
19FuEG/TRFzIYrFU+ncousiEcG5XFlEQPq/ihvRMwLw1FpeCJ8zUgN5U4ckQw3WF26slVLcBWuV1
6p66tLMnik2uDFf23y+DyscwCY/BkUzu24uP0QiBECtm1h+Nbtvic5UeJa4ydwragxsDPXNSnpG2
GG3pVVv0p7LXhDjlysz+hNJkQ9ZUjkReYWo1+z6zRl4petNy4Rf0anHPJNUDuVWerd30psO+xitR
qxeKGWfBlSf/LEp9f/LFHSemnRUYIU8eqp3iY59ncjOYZ1cmQZqjwA230l9L4tIPEdbre0ehAS9X
tqMgzAvdncfXGha+iuQXdwPAFsr9ojxlLJdF9LQIRjlX/fZoEBLARMZHGQlYf25C5De1e707qsmh
a14NmGbFeC50R5HfcP25EYkdTQatE2YJZBfPzx4GiisRkj/ouNgGJkh+rs8GP1gV2U4vj9II3GrF
8n70tHkWys9pPKfAtVZ9CrpUka+M9FfYffHJTFIj2sOZZJDTi0h5SM2xDRS6mN0M8mr2kibFYmSB
B6k0D2vBKao3rce2ISUN1APCpwXwXRmI8xCwi9qNbcY3unEch8qpFM8Z5kPqzmvBe6mtlfs4NPFS
CryDVmRbMXxphHu4TC4MwajHEdNdEFE6Wt5igkCinZzM6LMkajPwfK61ORzqhdk9xOHOqDYVe7GO
Xywq++iskyQ7vgrnL8OwASenKeEvXCy604egR0TYGueJ/x4aHQyH3JEFcWl6A33VL6GPejacvSJk
NWGUxw2VYESMyJnd9m8CbdRFk9JxhP4p9tSRO8XoqZOJBQKEysjdZ8RLLgquPtVbp+ObEGgburXC
drQ1opig8VdD4665pKLoQUmfOmmWuduq0O6i+1wApUz7uQKXz81eOnQdTGHRKy+VmTkFyhqA+AY/
WRnklTyQlBjrIogxQUBwLv9U9Bao61/PmwLLA0tAHzOEmdvfFhLyF49JhplL85wEwlxGndHF+aaL
9lZ6VcRsOnt+rBhCEAlHPnUSbfl+LDSVGo30mLQUed4o/d21ibtRxOA2sHbcVRwOqRMr1m0h5Ce3
yXdCVd5YUuEoUrhouJGbOl4OZKPBztQfSiJvFR05+gIUPVxmFqIzxNJFSJtA75RkOdSI1d60lYxo
WwNoOaYGmDoy6ULjeBrCAIk5V9VxEfYR/dSobfr+OVUQQBdrR/XLZQ1a6yoYg5boJmvSIivmvrkM
+nPNJV+EhmOJZMFtt0gL2tnaJURPeWgWWTrOs0NuhQtZHTZWZti+JztMUJTeI0hBVVSdDdT+87hc
eBgfp2Mxi7iL02A5lJ+5+GamwcwYFkXFtM7vepFmPd11JFy6w/U0yXJmbDu2QxCfpTq/cn988Q3/
M0cTzQd+BEIhogInUb2cI8COjFJWLdIpPZkF4x4fSPOqjNGKlgWkXjt8PlQ6qEfhHFoP0++CbKO3
ZwoIVTZCSk9WKptHG0mau4fEw4DFf82JeTN6NTvX2GbeJiIBJv2euKx1ubSiB5fJLONhp26UFke3
EHnvOlpBhRErxsI7m80xKxGUVKUl1iCrMsL4JUcZ1vRewqmxsy6esgYanErLf6jls4qCpZkUe7de
KqVCKSlZ9oOBLhA97F23i6ONIvWz2jCf1DCf+bxv2pqIxGovaZ/PmvajD5Vln/k7f2pqdeWEvknM
aMJgJ7JohEF4+fswvZThYtTpXwAVV1WZNBmpv+87o6pyiO19LO4y1LuFvltL5uQZqh7rPl34iT4b
DTtWIltvEKs3ZZjA59YnCrJNiDNW+dFK1aMZYj+sVE4qnNSkWmS9ewWT+qr6fl8bVNO/SpkGCIl6
mec0g5hbfkJVPyoeJ86s259hSNQFcW0Flx28UfP9eU53OwyB3I1oT6Ab0FRtgvC5CHrUOdWwNFtx
kSnRfLQAt26VGF30gO9qd1rVwETkWK7gqibhJq+ABkjMC23A7S69QRBwOfru3EKhXH+IcYUfMTWa
V0NPPwUbKgvvQlJNL/2skr1emvvGGTAtVmeYbDlxAwum9Wci3AwDFJP26466KKsgQQQU0/uoUE59
VC58hjcGkdDEcJYY8SyuznpIRDg8S662k+tmIY7JPBn3o7Ty9McxvIJA/VwL+rQEJjIgqSQNBJf3
agEXb+R82UVqcoOWwRydq7lIxlLl3TNvNdd7unLNdFX4n77pzbviHANVNMOwK7j+VPWzGPF36mp6
kAfg9+DDaLEuVa/wmi7VnUD/v7/nRVEpGyMhzUwfqXo9W/kwX9qpQ2Ts9MXQIoyBqKp8r8uPSrzs
QpqGr8Trvz8edoJmmTJxiHiBMAhIVmWx4Bk7EV/nkmZtwat2XqncR6eE6dPrYdYVR8/UN1IKJTHL
t25y/HvbXuLDX0NgiV9yfsRr9Mx837aC6zdh4TMEWozvtqus5ZiaILkvvMd6o2vFVuYSkQkTaIEh
5j5fef4UzV5sSGnCBf5XOpZN5fvzDbfpqfj10o4tY8cm7F//NUS92lrkzWdn7Iz60AK4caca6XIs
FmmyrcZ+ThP7lRe5CLun84sX4d6gOX9i/F6cX4bUdkUWj5wMfrX2jGQmcl9rocegaEuJ6uek3RPk
xyp5iGmlYAerIfrPFtFa+OEJWIwJV17pi15xMTbU+gzCDSINidn5PjZdJGmDm0bSbiiGG58mddPq
HDXCnQZnzIcaXqpkrfsIIxlJwstqRV9lOyCPEhknKYoWBrmfOSvNbGN29SFMtVOsVwvk2ncdN0lZ
SPfSgOFXH9xngANWSa2nbg9pUdyKhXksCGW6IJmH2jlB5Lx/zoz2NrJQSS5AiHL8p+EnOWMYnHIx
pbi9z4qHtGLtCBW4MFK3qjnjTWZB7R5cD/HSjzEu7IzceKDQXZhP+iwVtByPr36DSJLWUCgw9JnX
xVsvz+aSghFI5O/dTrSzxqHBc+ZOoDHHhCIY81JO1lpZfmpNUC5UHfFEX3v2gxBwMsv3lUnLahK/
J4V7W8uaPXjJGom6MXvwOPwa74UPLF/JJmga+LGU6X2UoGdCvFB+cu46Aua+9zJpl+TRXH/wCCwK
hsZgUacD9bThQc+xe0m4AznjAw1ZcdT5CY5EVVx6lJyUUJ2X0c3Y9raSi0jPbCXfoExgzITA2LZ6
NlN1gpXozdMUxAzEvcpfSuoeiSd/5pntbUglrFLi26yUGWX8ok1tU3TKSqe6USnvSjDeVGSNlTlP
o+bYgLWX9bGN4COIreMX6UMYcFdFuhMi3yehZaCY931ATjSS9sTKtklIXEhCPHRJxzBaC8JWwiGp
58aK/I0RWrAoo3SWaxRQdHHf5d7CA5AWo6MF8dpS7M5SOPOPToZoWh+vkxQOFGp6tRk4bf00GkTJ
CB6G6ObXSGRH3RInGRqM6M3IU83xAjQNe1JQk+8GnYiw8NHuJS2dN6a4zolIpz1q5eqiqGmqyJwe
nW7OjDblolf1mTKYW7VXF+V4lnOkd1Na7bDLDklYQbUbd7zpRHUfhvh6leuqXA8quRokDCzmvr7y
exFXOsm9LVPj04zxKHLXFmaEpgrvGeMoYd24rSOrH7VBeBmYc9pHyfTOFUWCKkZ2KOxnKd25nhht
pjWqRy7SVboHbA6BIvXv8yFfaE2NvKAAC/LMxdNmdCd60Ua9iXHSATmkGkzYPIYDfibKQo3SeZ4E
Lw0TKEaoxZvlAikItj/aFOFOefFoqKiZtpokW/WwfPHOFGQsHKIYSb3obW88le3ce6LXKLS7+BhH
H27y3MpbYdQpo7rzHqzadHE9K7qtUN8EeBWmOv4WYvQCO3RK3eh4ylrrEIYbr8F0hqnz27NVuAeF
NR6IMrpSwz5kruWWVuiPIBKXeurf1TK+hPqwl59S0PKeQ8l2zXytARUYoEpiWl7botpFGYdD/qs9
mQYqwO6JV/b9RFXioMwFaOM7de89Zp8S/hDtiz4XD8JWsVmesw6raM2epLOHGaYB63KHsdFBPZoY
XpVON2vh5tnyEn0NNJMNHOOM0kkOrYOa1EyeSY6PC0ZlF3Yz15cos+Dcjm7TJrxHnLIIyGSJJ1ne
0y9uU7WY/pNf5NbpQnzgX2CYzElFPQx1cAo6Ldk940tiOP1CJrnhB+k2ISY7NcEFh3MFXcDa9v/1
OCjqNh13/iN0vJhaWG9zznSYXwEPe4RPdsDXr8fWKTQ1GyzNVewcxXJj+iksCKG2FdGmdYTv50/a
FCbBVOuDM0z5CYQ4Uqf/65vTX8FWK0cC5esvxm8xnkTYuvm2UU8/+3/P50PyI/t/4h2ZeyXTxGyP
Z0gXOof6V/mIo4P+f2DlMaL651gfETEulUR+zEfAv+kUCW0PX3EaGFvbk8k5bUCUf9EzyQ5Wmuwf
4YN7AXksio1oiPmwkN7JofiRYoqguc0TqFQJIArq9FgezqNyurohgzKuQB+DXQ7sCBv+HqYw5MK2
QaFTYfBXfEUoTGeiDTul2GX+v7edJW+8V0m1DonjJ7TU9SftscFfL8eKZ3xU//HI2MNXdCbmjohV
w5vhYEJCOZRV84JjzdY8CDv1IJ/E0zUr68vC1bTIZUWRUGeG6DxRpr4vcq2xuqYqPXE3IHbmRlis
IVmfWdiO1eldIpB+TbcSyyWucdCxDqT00z2gkUEYgrSMARHLoN97YrLQNfxZIlSqtKFsbUsNbnKX
g3NU393Bd/DT8WNcKGGm1ePaTM6aClsFQ9IRm4qROqY+bkYwh86r1+S2dG2S39bZqs4e/g7e9ClK
/B4p8ZFVGDTISsLmv+zi60ZuoyYJRYhfn4qCFI4/U6vT0HBRAH8bUQz4kDlxtR5LeS1UOAp5HcJy
mLZQh3HLjy7F+k7V2IiA5ZyWfXLWIYqEhb4QLBYeVMI+wHKiTecm7q1e3zmDvgIv8OR3MeesKhpH
asN1GSfrkKoYbEM5VhcNK1OdsMEHKUMFkeZHz6xXjbAVcmOmCvgfD/GUC1ri86dYJE7abYYUIwEk
SYaSzFHawIRbDSbKtt0H94jVXMmALh1J/7dWQJXI1sDbf1AnxarUW1n2xZ0EqkmmOm+ZTVFEzYOO
CMEFRlsY4pPHaohuM9BcfJu7pW84Luouxslk9bPSXTRvrdC7yXWZzWp9QMbcTMFalg67gAarrmFH
3bZNjaSxsPuM0FHUavMm7htHD9JzLS1SQ1v/vSQusd0fn+wCRtc1v06bXhh37tjeqZTLkyxwct3/
P8LOY7lxJEHDT4QIIOGvhKEnZShTvCBk4b3H0++H3jls1E7MVFeXJJKiTSAzf/sho9qTivu6lEqy
4auT4cg7+XFd9oyG8BWT0HT7p4fMXvTRbZrcDcbCG2KKYQi5wseWq/AkU+Zp6b0IDWcAgg2w5NR9
14LN2F4sMji9/FzSafufX5Syrvj/3zg3DZLxMAGxV/lrY50rEfZ2U11ODS73cXiJxtmJShpNEjQY
rHJqaZdQwxkt9zT2tMAfq8OQ/BcM5W9+5n/fWZNajFXnjuj3r0nUHmr4ALE+iY6WwdnrK/vRmpI/
Qr81wZ9Akzxdo9Qk+C2tCQNpa/0x9T8Zk4cMhvKf35C/G9LX56IJE/cxA5j0jL8FAdpYDGoX5NOJ
rOsoOOPWJJqYdsokOHbm5Ibh5BqIEyrrx4RHn9ntMOFFE3SuvRlMUnHGO1FtuPhIVfXsBRVt5DUy
pJ2NxAyWR+s2dS17NWshNX3MVE6Nw8+bxSrQQLFVgLqhQ1Py53z0SmrSTHrWSnXfl8C4ekNaNMLj
z6x0bE36b+DBv1nKkD+ANAEtLFLGv7uERx0gujTm8aSYL0XzSKyFUeMRMBAXvZSSm+p3of6XzTqn
1H9zov2/j/p3S0FSZ0qeqwCQURFsh4hwkgGxjh4D7tcGq+WcybWziZaPVXpvGZ25JN/78J2IK3sX
osCy7P67Zzcx/pSTGwyBV80G0bmjv8g/dWy9DMqrIFWaTE5fKRsvmVhEojVSrKcSWDZ6jaq9wtQ1
yNNGqO8t6aG6XG7VsOUcTRTvPLhqdJNJFsjf5SS/6AulVBKOWR2LU657waQ5+fS0/g26q9zn3sLn
pDYLGktJPdVF5tRUiC8zK+nhxUzkbVbGr0PGSE+79mi2ws9LWtVjy9FVzTOKnxzllPVWFTchUq9h
b0xsCuJRtqq59GabkczSKnrSC8Ip3ifhdCkqm5moMeurMRuvM8trODeu7/vu53n9l6XHhi/+lb93
LuGCO19VXzjn+/labmhV88/c4OxT4Xk++1y5/uD6d+p2+YZb8Nf1y8t6Ia2lHxZrr4Vc4c35zC3/
9cfHzjDFG372BXqK/X29B667Ztop+uaOyguXcPfdfr3XenO+84cner7b/3Q+rJfyy9zm7vP07vy4
3pyvV97s7JuvquClnH1egW9vwh13QqCxe75TP+rcg4O0OWvOeXF5WCrIuNf7nevXhxIOP515oTTb
bRTund9XeKB6w1+un73rWdqsT4ZY/M1n5Fx56z55sE+fJ3K90jLl+8rG3/PYXOP713bz6X/u+e7G
P7f169VvKZq/3q/+/bZWtF0/281686u0ua4PwhLCWb+PnPvnnUt4tvwkqNb958v9n9/8XG9ebz6p
cuNh71d+uov1afM7wvvkmnZzJ592c+Z7zfnX/dv+PaIpYtpfDeec724UVnxyJd7sDU8U+RiXK/wb
OZ83ntT1U3Wvfuq1Dj/Fm+u1dfzKjze8BHrVHF4HN/L39Mbc1pfGC1y/J3SaN2Dv327+P5fv6aa9
3W70mHHpbf2PtiHejQ1Xr//u18tLx9+Hmz2/tmz4covcPT+HXuns9+v3t/Um04bLFq5mVbTelitv
PlczcW5Kyoy4AwIYnfDwRAmGx022pXPj8sTdEIfF1etvPfGL/3z91/2tLTf727R5Wh93w7VPJIz4
T9zt07TZUC+yI7uN29zW3+YReO78wJ088fDrk1m/Cbl6y32Uzma7cTb88flf9OWHREx2Mf7IyWeU
F04yU7QqWvfHBPWX53A7B9V7BRERAp8v0w+3RLUsyRM892O+6MQXJbt6AVGpgn1wy9rfSJVB0mnF
TB7yMnwy1ig12ItuHp0yQpsv0OcBQoTLn2nODhPIRqR8jbm9kyfMguTU2DFABHs/KT3PiTdkP6h4
HhdU+5NJIFp9F+YDCGhbBi/FOJF+OViXRP/AcotmU6OnPMLH0dBBSYJD14mXfJKviwkhpWwD1DKD
JmFkBP7Q3xLrjx2FfhaxH8xIk7S730XvgTJbb5EcGxm8LIaVSfLN8WsUliNmDJKDsImBQFStSe8D
QVPtmpM+cEUXar7e+PWaxzM/NVphbEKjdhNV24UmAnK9RzfYdcfA0q5TpdJJA/81qbD/XeqYQfRm
6ucmex4FJbSAqmStA8lsUgALdqzRrtTdxSJ1cNYxCiLNN+DZVMXt2DFTjvAizyTwV4hCDES+eFW0
+Keog8NINCW7P2hQRUju3GIRMWTKoNG9JGt8uSKuaX21cuI7lx0gl9clmi/lOGZGkn+DUX8K++bY
xD7uvl8mfaYA9nfkxl3KHnWjGZ9yZoCaMJyhGn0rXE6zIdy4jJ2MmY3MsKtpV24zdZdIaRxtYUcU
USFuffbxe58Jp5ijQxAvz5SkP5L15Y05taza4FdMR3jXK+2+tCdlGVxyoDZWS4SzTe0oHzkynz9t
2j5UDAEzoAGzpBg61LbpjM9FCffNqDoo+7yl3C9qd+nE5LXFVzG/kmkKfKPMO7x13mDmr3Mz+sqY
eWkcvgzt1Wglx4Dln43HiGalES0BDKc2UoTchIeZudTMNBTi0kOlBCSOmkg0xm0apLuB3vkSt3DZ
+Un0GYSVn071c7iMTNbjtbTUbyHljt2Vp/Q4BQbx+AyIhWrTkmJdPhUAv1MAgpDVvJOMwMKgTzt4
TZEahEboJvNPVhpk6ZyXkRXBd6jSQAwOMhDMkN9n8WzwUc9kMw9Ld5ki6bNQq/OMtasxAy+Vo8Zv
avZUFXswDrl8G4QxotdTil3RHNAs5SQCyJiclMw1atAWKh7FtGmiC0Dn19jjc7xKZh2xpslfJbCu
WVc2ibYeUfnFKD/nmu7NTN2HItv3prFgLaDwzu6htZ5ijWHOFsmIEyfTIDeV8U1CO9iNxjky5X0f
rwjPJcPeqdQLLsEXjZAJWQseElIZZVAbw77KkF4Ou9JmOQ+HHsHtyogp5nMZ01q2vFcCPAJ4RGXp
IqmdH8TFRwnUqQdvRHq5ZhRskqDnY6U2CgXBNGsE50j+YiUOOPJ6UcPQGaovOitE9tDnH0Z0QDDu
iUH+M/TzTacHcEZNnFDT1SvnCkKsV2vE82DVS/SydGizAc+7NMYCau9infeoSqgcV+VjEKTbFmBF
oWtggbG0yv5cG7TZ6Bz6cfUUwqylZuX3i+kpVHiDJcjpOdHLc+P1UD4kF7pdZG4NKXVslSq7uX6e
UmS3y+jKrc3RmwzbJRkZPBJycVUlsXc5GAkZWNP8rpkdYinJSQT53aK+qqnkqDXym5+8Hp/MAMSo
i+unRjXueXOTOG4HjFuSTZBe8mglObL/yFXXU1xpXpbhi6BbRzZe5unNqkj9U9OtKla+JfSxv5Qz
eBf651hH/I7+Wgc5bINjzXY4T6lhsGRHivorUdKG2vrQv2MQAeXXGyrrpdgZ70pAI7Ag+URs1DA+
l40FyfurKVRYKRNm+NZpkvrUW4sToJIwSgKIz215D3XDKYHyFtv0KrP2VN5I9iYLUHgavMbwdGHw
qBbPLYf8KMcbVWn8Lm334/QW2sbRQLqlTjE9Jc0pyNsPRR92GXNgodznETCf6aeqvToUJz3Pifui
adQez4Z4kUJOyFB0iV2cYyHB0b5ny/uiIHeZaP3KsSVdiK1nOmu9gcVae6jKl4gptq5f1R50W4bb
GLp9B42qm/FWN3uOyYc51PkIaJ2dF8+oqm1TvVRkRNbd1aprJ2jemLGuVmvDRJI1dghTjtGOBkmr
9GckymYYo3xVSRgM3Uh5JVJqKyFQjjis4PGvPZQz+Lw7puZJ7SM/iBS/nRmHEsaFeWDr/FEm5jaQ
GDBh6Amtu1iwB8LWfKSu14k8zcHOrzLuyrFSELHJFwTUkH6h14/aJYp6R+duyhJ8vnwL38zga5Zp
BjWheDAkdXHrhLEnwBYlUqajSnNG0NFMBxDU3Qz/UmW2rhXWF0Wa2IrKG1FIftfRvspO1ApLd4nO
fciJSqejA1tVDchaanif7a8kJdVznraKfK/B6bgSZawXqCfd6P+ox6qyNw1rECWr93mselZMpNOo
3SpipAcur+RlJ0cg1flrpnpDrsHbPUXaPiEC3yrDbW3YrkXMkRQrzwXc25iHbikFxxzej36CTV1R
vxdhSpU3QTJv5mLem3ZE3CwjMxdbvCFUf7h1RvBnjjo2+TaS7yaEtepf9Am/tDx+VTMz5CLcEJSo
S22kNGBltlsxyMIerxpgt5VgeFAkP29H8qISX4qU7diwWDGAvZefEW5jqTmhTsrW6NlhVjbaNhDW
JHYbphLZgPPpG4YCO7YKgBmhXFB8jPGApC/eaMN8SpfZUVPNMYAzVdYhIik2fWn6lfquZS+VnHph
DsAFNYIFBB30rxXEbp+qbmcMTgXOTOawsyxejSqyejKl0hGS6o/B55LnnsV6SgNyJhpOnx8tDpSc
wxUdEtKCzbqekY7tmt035qgcD1X2oKn5sa6pXm+HQ64E7Evj6xyyw/fCaifVTwzUX9MI94NeuVZm
e+QDPvd1CBIeLnu7zuBGld2Y0kqRIFtX5NHrI80jns+POjrsReVkaXNg36wGsGJp4jaISupNFkyu
wJYlunRjhg/CCrcyCV/qzMhHvUT+6k5FUgfM3cTRuZHCS6sXB1lkzzWUU5g3XlQlXpTAWqixmw/B
nvjulx49oWFZfmnGT2MLnYW/qPiYMZ1MIDMKxpfM+LaUeDfaTrQ+55n4cqEeFRgDo/YxNjkDtElY
4wtiLWNg+NFtjIqzQuCF8mjOSFgUxTXg1IZq5RxuID/OugbrYgISgnNM2IPU3sP0NgX3LKBmWgSo
64OXJWmcqQdkMM95ZrrjdPpnv85JrUIrTrjktKRPpokOqNV+dWK6QS2oiIMQ5DhPMz+Yib5HIFGz
flIaezMvw3lpgBNxOVpAxvOAX0MVjhpj/GnZ5OcrnKBdl/TVotMcfqOuiF5M250lP5fZU4VEL+4l
9J7RoTfic6PgnwnNbZjgz1XQpMwUP+fwn7Vwx1y5ko+zTXCUxCy1EyP9VpkixxQ5Upc/tMircry2
Sie/xyXNRZBH62BfZA2dnlewkqqx+67Tek76WptJ+AFk3+B4XtRmGyrzuQCfzdt0J6vP9tzuyxYf
gAJbws8x9ur1GSEqd1E9pek9ywlr09AEsi5KcBsXYeEt4ehwg1GhIiWmFjFWT11ObiSV6YP5Jscs
eKHNlkRiU1KgMfxN4W1J2tK9oUqe9eGuDY9q8NZU3WPeuupy7Wzl2i8sOZcvi4hAfQTQQRfKMktZ
jIMNiaNywiRzY5/x5CiNcaoiO1aIWctBcYZWHFtGjZQZm4j3QJbO08SqTKfwlpQ/gb8stDnAcU2U
OY205MRW03AaaR80q4nRGhzyqnMiiNuJeAdiNszuXjThRtTVLrYpXlhAC3T4ItntLUyGS+VYIf3F
xa7lnN7qsjf2kE8N9o+GUdhSHQxrum4VQ9tipSyf15VjwCIhzcpjLkWuqAt3qqi5X6dHdWHQy545
vyYcC1qTnApzdHSBbzGMtqb2PRHrnfKWBzN5tlgipNYpmtKP1/eJ/Vwi2w+hsSYJcKeRijtMhnzA
sMKpqzT1rUCQai/xoQ9OdkQ4idMVd1QhLyBkT8QIOWavg2Zy4tey8UzNkydnkIh5w7ulXNtWv697
oAkXIK8QpO6jAk9a9j0ZzeUpRLwCR3yBicmmVx22o39dhkvenzX01QgpEPygE8tl7IM66repG321
AD0WYhvbrMblJgcDiqpjuaAivLT5vbb243Iywm3QSq6UrkrX4lGaiR1EWmwl7KRGv7Rw5Ue7HGmt
EKorV5qndYj4ihM9NodJVbdGjCExP8k9jXKFxpq8dApmLS1+te1qk7MzaJr2wjlHmYMvif1y31A2
uGa21LIb0S4q9eOBONxtiyo8gDtAXeV1A2Gcke1KEV3t8U9Gb1U3//Q1osFROw64FKx+dKPmLZoL
P8vNbbcw/vFLzsaaklzvBwCBTk/Y+nJWNli1MaHkHVL7sdiHSOd/dGwXGPq74kErBNxU7rSoyONu
eVT5QFoLrr08TXRCGLteL91W1i9yeGEPs3eg3Q9Dk7pDlh/MenjXkxQ3Sn6JhvaRpcHOYuiay53U
bUQCnV8mJ70/abq2JTpyIw/00ZvCTaPC7QLZ3OhWfOR0uR8N61Sl6/u3MdSTrdyj+kmfE2dUO/yA
/Z+g7LyMwZaO7znqTzv5qkXvxyT/jPMuB5Edem2LqmhUX7Vgq+XnBaYIpCIsc9+236oKlSKnrtB+
xYK6ogRtGT6m6TEBS5Ztlgrw88FPbnAcwd2ZgCozTtdYKhzlyayeJ9TyUH7ZCPSL1zEshNvHx1Hw
2TyHyGwYCKO1y1jCVGx4dIyLvdF5HcuYlSwg0FDvNp2yHoDAW5zWJMTt6y4gGGkbmXBfloWfV+9y
wW4CwdMk/DHcTtO+iV6Lca+iaxhk4q45vc3IXyqjxXWub1uF3PMnRL4c0j/mN7jAh/plPyNCMF4m
uEbLvJsiAdYvj0S7b2JwiLx1IkmQEZS4XSltlF45KIR/mIHwzZl2JJFv5XHwdkujHBY2LmrUu9XY
rDMX+zae92VRIlYs4D/jdtDF3tIqDoaWrGvmPaX3inDaZ1HujcyjwbR5pJNG7haESJu08hSaC2J2
nQWUexft2pbymZU2KXa6eLW0dR5BEi7HiFRoecM8ataYiNV7l6L51El9QBS+ZJD0+hwdi4Rx1A1H
PqsF7rS1yweZKciEUouRNBBlnznmAHKkxs+hvVy0tiLzWeHFJOLUSeJxXIw92UrbqbHdTpl/+8mm
vQuQTnRP8eqd6ExH6XBjTNnRpuxBjjWSVWx8TpWrJ8QGYxPQrZ5hhzBLddO2gQjKyxPyKLCFlJVQ
sYjdfMzUZkcQkE+0JVGlOk9IOg5Kc2umS2qIc6YhFhTtoaypn0Gce5ljyAX9vTI/ZjC8Pv9OZ7rO
jdSbG8tt4spRelQi5Ws/qHuCONkZpXzk/SGeOQsqrxk0Y8ouUDS7Hu2CFOmnbCBovXN7dmyW2j3N
w5eNFCOpZadZitdi2Fd1elsLUe1IuIGFjETGd2w9LikyJXZiYUoy5ED+Mznr1m2xz8G8C8Qe/7xn
Fd+w3edJFv6UkMgwWPLCupGd5/NovBfttZjOJqsMohvbvTwC8ZXUuGnNxPKadOu0gnQhF7XIfLCL
AKv5hC/wN5h4TiaWsYHVqRF5s6xAK3NcSP6YlTvD7k5DUHkDj6wCmVqicRvmO4PU4FoDKJSk/RRN
18H6rSiV0UAymuYO3fiudmyIZyZzUi61KHIaVsTKc4yJvFKnHaw5lseE2avrRkYrfvVV3pA79fAj
luoc6ViGBUBKqozPOhNtUGLVbpgz7ej2nynJv3NaVkpSJ25hbVNZk5r/piRnewBQblS2t4PhVlA9
K3aXCOVDolappgPbtEmWQE4zgDktpxFVSJzLDrDPWJSHTGULLqlUI3oVahh2OJa0oIOZ3HFlJFU3
T67WfyP2/u49+Oc503ZOcpFBewPt4/DO/8f+25Nexxjr+5PcfCbdimxcy2kvlhcSAtfNl4IiycxJ
skIY/5/frn/HJq8eOx7U1mll/ttdFk1KQLpt0J16jv2lU50xY3Wu78rlQzEbQttaR12cXql9Xb6W
nEQlmGRRgi39l6wxVdf/vxiZDGtev4XnFA+i8pcYep6Jh6qSbjnBKl/LtN2klkW/74NpgCrpAhm7
9Ign9Rj22a2RtBfpWo4fieie82wEHUj9voi2iz06SoxKT6L5JvQYgYX+1aCNhLL1iyDdl1P0oMrJ
+VxXxz757aPfTGHJ1/eOOtYOaLVF9U7QIlmwxtiJVrltnUAarj4pcuN4mzq534XteJGsXTlcdR2H
ivQx1tK9BKAR9msxqVeppB1iZvtJ0p7bNTdhPdPkY5f1Vq4ITLLETpKKpwxBlwRUu5TSLlAB26WR
Fg4RQWJM3tCs5y/kLE0+HcXIfjGJR8/old2gnoqlv4yhTbjzg6pL54okoX2lSA5vDxlQKVKfEEUL
8iOwayqD8j/5W2i0jwhbj72d7jJFPfSc2gLSSIx4eqjk8TtMgvPqos6f1HJ90RSbSoO8MQ4Dwf9h
MB+s5Z6zlykaNurWM8s4wksCDKLTUR/YiIrqlBnoxCeYiwdDO7aq7FQifF6mep8k4dnQey//yDqe
wWQdm/5ddB9y21Bk+BY3LG/F8NygmB7UX3SPH6pkHLNWIKdGLgj1Ek3s9MYXwyh2i51ujfRHtz4Y
JsqLya6A+KzXbDVFDTwTDZ2J04zQDQqfDUEys7gt8MqGNewS0KAOgEiTX8SUOZVcbSdxpqki7k6i
eQ1iREXnFoxqFQFq76r9lfMhVhJ9syAjFjmBco32w3o3OiIDGTMyiI75HRX4UUXzFBnpdgnpUDdY
4Y1v3fKQmrh2E+pegRqM6lmiVY6Q7i3RaMjxZLdMdmp4FAEnouOCciq7LS26OCrEFu2r51QKtCAL
bRsxCSfTu0KR5sjOKVLit2JgiEkHWVK3WYz5sGgckwTsir0eDr6JoaXlyrbFNZU0s9Okkicv6YuW
29gi5d0QJO+41I+NxhSMtsrEnXI2o9KX0+5hiT/yhpyagiDOUomPSE4oHQIIKnFGvUkrGwIhY66H
2vLQNfsmkXe60XjatMvsfY8eHCJlLLsdgpyLJD9oNjBRUOzz7kuyUOo2F4qO3br6lMzIGcq92j83
k+5KHAb6VHggfXToooaKyMuMba9g+VVMiQdAnNcTW+hMPfdd894tUD1S+BCPgPCZEwuEvmZBHTdA
glHRkwckrVujYxv1PmxOGUC6oRFNt3wgNiUncIbD5HiOhgr1YeZaTKXD11x813HuNkQg9flFbWEV
LSSfJgY0uIzBeDJp5TA7DksghYDhW73WbOdl4zGM0md23C47382ECCIPUM5L+S5F/CfmET/gGgGN
rbDcFQE6TOBaFbqNoOvkd4CDMdHpj6hiBorozQU/CMUKS1F6ITDOiBJMlPuR/bc043g7DhS4tEbP
aySZeoTH6oddUSAL7S+dPt5aHZIEMD0qS05opKs+xepjRFvqkit0Pucbq6I+XfwA98YBOEop3AxW
R7EPfURzhn0UyVtTv0QLm8lxP6bP6/iVQ+TV3YcFeaGXtRvbz8sQeS24FdDSaJKlUr5YBa16inYW
Zf6OZpnzMeAmueyK8TiI9jdX4pOwiae2GM9sBnO63vLqpuc/FP8wEz/wFAsWZPjTfxv7C77Xpp1I
nBuwe91M3VTLoLUOupVucwI70rg4VORzhAm7OBa2zXqooF41xTFFyFxJUCls2czvoJ0cjQrENree
4yTeVRoWuXHapRJSrgV+S6qPpR0feyt0MxI+uzBhF9/zctHQ5W4y6XvkI0ELuZXcMZ/j6EwEklwT
yUy/axf1T6yWW4vTmTV7KXvqSlWPFPQci+BDsXCoqTvQeGEB/d8qQzoj49qw4RpHDqxx8kucjKZ8
kqKXKZf20EiHOMByJQP9FluSN1fnoQd3A7GJahvEpdCWXVrylZ7B/FKtMbTBgDMFtX5PtZcJh4XN
MVlOkRFvSyM7K2297ZP9ZH7Zq4q40dEZ7rsh3Y/dl1wQPJzCvjZPw6wep+adVFoqPxGDZG9ZHe+1
QPdjYIchv+mErxjtfJ5W5Kk7IkDjKOOUWnmzSkn0/ITPYwPZvI0C5rhx8SuAS1M8te06P5/iMNzL
1Ys9cGBzFL0X86WAs1OAeOMSaYIpAD/pq6OPsel25BeTCaUcNT18WprFH6L6M7S867hsg4pqb1Zr
Cw47tuuT1ISkIdhvKE0dqTVflUJjmuVDVLaSSjkIIGAntJNOIEzyPKcPi9Le9fKtEaBxYgdnjueX
4j+TtXpDLYYyX4cAhbbE/Fszr4SK7sp8NEVMEbU/oZoOJnD45xwIxarPHajG+U9v/07Nm6Fjm4ov
jREhOqpf2Ao+pK26VQcO+9nyGu5V119E1W0tQU68dI1C9OsK/Ct667G8JJNNnz1gfY3Wlxtno7Yt
OsIYsvwMN3pq04cAUrsJbn0EIUYJUJvmhyWLvLo6DQK3WrI1Bk8rAt8AcFC7ziNXgPO36QICIlHH
YI7bbF3GZzEKdU5whNrwwMZkQDFfFJY82ZQdKG8/hek2TBmEwfhqxskOh7NrAYRkNi6fsMSGzKdf
41OApW8vnaafwSID8j5Fyo6//KyyU3XVqqex6q70erTd+6TAHtH7qT51GbxTtpwWNh8T9FIf3QS4
wVpPSpQGqxNjG3fzNWdfXFw0Zb9uypLBE3SoKK+hOjkl/HPg1Fgzxj8wZXLxykyUTG9lB+tHUFPY
V75gWigBWmpgvY3+JieXqImcICSQscU6UDFLyWuWgLlrK0J/d3PyZWSfwqaxFBTFmh/H6JwwvZN0
lUrtNlAfrL53C3AiNS72g1gIB8BX3toehBl030T/a+2SBAnhGh4Z7FALzCX2kSCTh3hoTiUJ55U9
3yTK5jNfi1rXaN8Qqs/dstUQqyc6rmV2r+SBZGDkpl7tzO46tYCX5XM1MW+RzAc4oFa/UgZv0D+b
2TGG5F1a8ZTe5oHpR/fn2kZIIDtQaWg1Ui+IZC+KEj+VDK+Bpy6lrzwOSank7ImWLq1PeUQJatPB
FQeHqWD3DwevGlezZEkcdryimfdcsJOcNgs2bmmT5ZyfYMGGODqZ7ArzknqHEQ1/S7alCoeZsgRn
tBgtpgF0mmhD+paR1pAq+SNX91SajrLUXCTe2p72CUwLshhRpDxY4VcovwsTLxEvdv4jYu0HnH3H
6+rU7covFoCmqUMGz6YbqC5haRc380mMMHbLHc6XcTYsZ0t8Sx2Sd9NghnmXo8mvaePINcrcDIrc
1L0Ch6EuHwNUh/aM3JS8IQJ5EPdI24j4mjFhca6VLyWwWCVrbzRr9Jn8G9nySR9r2o8EishyHbdz
HJ85QXhFR+iBik4AjcPrslzkkYUAa9GC02aunxPjB1ZNad9lFTVsnu3qIL5240NqXSHhVgKGRWhu
nBe4eaiXqLya13D8HCRf4TiyUHSzhRkmMGxjcnvzbY0yiMJjIl6z8AG1N1Z19I/pVhQvk7Yv70VC
ef2sHbJSOhm2E1Qg2LuFhIGQzgJp9BOkWBmLtaSzj8OkP1sWEFqNdnbl3dh+qfYLJsQsJMF4PKah
vKOKstbfavsnE+FpwpIwoKkXIQQSOGWl3kvouw6uZhyCo1WZbgN8lzGJhrkgquS5JEW9FCQ2TbRY
vi+m6cSsxOPuXa1gBjViNaLf1PxOwvc6Ls6nssvcNHttSpgsIKClLpymYvu2GlYKtjjfQ4gnJwG6
5sUA0jzkLYEwEm4g8yjZp95eQJzJYSOuSedzEtLLzEbJPIqmxAJPkBUtWQNriAFgVbMMbyGVqdaH
lyL/7QKb6ay49bKyygLUyIKXjZtDjPsgnt6E8pvmCburU8YyrRk+rfBjamE5p2sas4ql2pIpe4JH
0gbKINlJVC8TVfJNjOegOWfl98T4KrPh1AJCh/HRlBJ0zyxaQwjWcxlDIpkJBUD5NiZ6LjU7CCaQ
OxprbdVfR8KcXZHrMueDesGb7aS4cVW9BYwXXm7rFzUr/GHhY1ToBvpTtw5MK7rat6IvncUTWb3F
t6g12z5WXeqjDitmDHKC1wYjFqs2Y0BHYqnjW2YM5DfNR3stZfzOhtabZmU72CcrGp5iGQgd4E+z
d8gf8PAfyjjf29bBkjQ37xcva9Rv00DAFLPOMMazIqGne4Red0EYN9WmSO2HZEz+sAzyR3mia1d7
xg/hVbKxW3500e5yHVpAHxDLttOmmhkJVeJbKev2VTqkszzUypYgGLz2FevYDDnxBJ3e0BHQsvJp
bdBuBCEJrMSMZLxH7Ccty7eZ7iy9OP5jS6z6JypcdzrNq5M2OZBEG+R1D0KHwZDC8yhnW6t6aaTT
vL5e9WWwm+9pdTQRTUG7tI5Jt38Z4v5kJPLeKMuHWkmZ/VHSrc8xr6uHGHl8R7NCF82uEcRHaQ7P
PVkxpQidEYNsNhBLo0WoxWblrGrJbordYnwfjI7Usf8h7Lx248a2bv1EBJjDbRVT5aCsG8KyJOac
+fTnozcOsG3/2EZ3yy1ZVcWwuNaaY45Q+esJxV37bGnJpdfkYzD0NhbsBt4feRy4tB6cuqj24fjG
pKtjkSeGewE5Xxe+otc5NeVXO+E/MKEOC6SXNgeYFFCjdk7P0KxZ+/l42+wVe4ApZYEIaOVPAdo2
DdwW0C7gyCuWR4UH2nTq9sGwatxhU8RsBGEbm0QYMA3IoTSCVGnRVTSxiBGVozSbiK/yJ12TY8rP
hlw27Fl4kpOKbYe1+MUSOlL9LpBUauLooEX7ErlKCNLSz1hbaUyGSrkbFvAScTgN8aMsdQfBRBUS
6MeoA4BJICcviRcO3YOOB02DyVbMZqoKJ0caOs9qO/wetpDt7Co035rmaIHpm3ICKYRYgvy6oLwO
cbH9zCtiJ/HJTFcC/TDaJmWcAuKmDgupk/NboqEGltQHK+luVvfRB+Z7q+dPQmoaG6xg4IVQ11hz
QkzvtOnq/GyamVPnxqUsM08v5RfVCA6Q0bFRp9MzXEdrPiP53iwmmScGuw0+S8pAvfvaawz1LMyR
m8yJnwheQB+ZgMytIeFSEL/FQCQSLpGhDvtKDPbIeWgMcGMCcJ4Rvv6YoiXOXCxhfaZoR2O2DQ0y
BnO28K2xn1P2c3MqYrDS7preuCtGSBoZk1fI7jPeWxXulYaJs1tLvRfvZSvwTE0AE5fPoaV6Y7C6
0elP6qTvA6Pxp173DPT6OXN/Ova4ZTj4ZwE1y9QmbE2XT50x1ADSpNXgWljDqcW0F/GzMuNjExsY
P8jP4jydpm09KXthb1lr2PbgpKALdPhso+ad1SSzw0V3SIu5WOIJ/kMZnKzJTntKXFz/tUzbLwQy
EjMsBrlPX7lo3/k6do5QPM8lSQ/Abgrcu1wRUHeNu2ZWMKaPXp28T1Dlt2fSScCrkEhS4Wzr1s5q
lik9d++iXu6liT1BMDrDIh5zk5RHWdsKBqhNVyLEl7mg87rfsPC4wzOiN5qjYtJgsoxLKxbfaaeB
8lAuPoQSPXoN4gLchpUHDZY4e734ieXMQPsCeYafZKZbYSgjz2BR1uTRI6bN4lgRcVI5PUf5rcKm
KNFfJekyEZauRTep09/V9lHAHlMYPizsBGkdoELucI5IUW6We627F4F5TcVuZ8ivJc28gdk4ti6J
abhS8TOAwTQmpocaehf/HKfrKDnF4mY5zNvnZo49pcON8ljklt8lz4IJlUqfdpNgy1K4V0zLnvPS
pmrV64XHjY5EDpBDjSHvCvGgEt/Q6mTVxq+ScJKHEqOu0C9ozuN8QTI2hLtMdjHjcKVZPYix+Kii
wW8viZKesW3aVUjE08ziwXwIVvBNQOQFYCczew1Rgu/74ulMXOMuha63Ihlz0R9wF4MYN9BvHa+x
aG2tz9mgt26mNOF/jsWnOlFSSBDlcdKOuxA2tIl51d1oSydZQmzdeHkNI12hk7ZIpzmdEN4N7mSk
ryP79WEO2Z4ieVelRzW5KVnyYx5Hv+hAneXe1pjW4CQaGD1lDVTxdZqQ0RJjO8i2mnPAXb0bMTlh
tsjirVyZjim9yOSgA0BsmtOizo4ifJrLTUdT34XKuZgHZofFTgsNMBm4EaD1dV7V+4OMjhjx5OqX
Hlq2sazPtHQb0BqLBk09606Sc1q/m2K41SKJAAF27RyHkJGTQUehym8pOB2NEmlnFMR2yu4MR6GH
k2LFuFyYPJlii+Er7JyixvR2chMaZyNLFs6FOTL4slZOet6gublNZL4OQBwYLJUBbuGVdjHU6nml
OYZ+XqsbnGZA0k18BFLJxsbvkrPNjvCci3RCWWKvMgZPQ8w1sn1LYuNIvZQN5bZRNToyJOGus8yb
Fj8akrlpaE2s9ZsupuciFk71sFKQxOElVmAXGv2TJURe0SS3Qf9pGWsPrOPZnEMa/hTteGnAuiPm
l9CGAa5hbFJPLawNYuJObemVbGeq9BRCHikYj+wu6Z83zjg/GcVwibTJEWqMGgUToaniaKhfJHQi
H27ut7/ULDXSEb794E+EJ6eRFkp3a3HiWTykIehAMC1CjfEfOQgaEOQd/LfqNB7vbuKuOpDH3R0I
EPkF3/F3iELcXb3lV3k5r0hs/tyFDn8RriKNVdyx42WRvXm8b5Bu8LNNYEN63W1Wacf6dXff3HPk
JJsdX79WqQdfXLQdu7vLSxBy1N76t/zDZwf24+ZxFXwE9pdL6YcWhYNYpSzxZocGZj2sx8f1GO/I
SZbDevzrT9G98PPHVcayHtuqJ/l1XPz1hl/kX7QlOwQqfN56aHzU+ia88DGxKze7oBO4EBLFkSU2
8pU7FyByOa/1xetH3fnK2XHod76u12r9wrvTRd08rjoXToAD+8+P1kuzvnvoJDbs3vXM7tP6cpgO
vFW5jVz0K956Fnyz+KEDyX7LjeDKroKdeL3EnAyny3vyrheuAKYB2GrZ0048lbfmAnZ451bzb3hA
gKRu308nJGHWBsEU1NM+OhW7aJseCrf2ypNwDqpN9fL1xXUZNps7/UikMrvNRth6uw0/XZU4Xzth
e+dbgfPkdL/uX5z1V75db+DXFzfu68vdCM6d+8vlsbmc7uRzWbnr7v2RK7XjaF0OvX6aDoKz4aXr
6ebbDa/d7VwDF5gTci3tgJaJGyb9ukioejjDr91PRgrD6H437fW319dyvRgcvPGvMXT/uq8HeOfQ
1hvCWHU4vvXu8Clojza7xL5/eeuLeRQu90dvHS13b7M5eozJyB42XxH3g8NcX+TxH+/ImP/1Dvx8
HXDBejD39a7ya7yzs37Lz+6InbbrPeSjeQj+/2v4MT/giHbB+vjsODouzP2LgbTeuPWEfg1uBgiy
qPuvizne8GG8xdD9ou4hRgGOUYwvoqiY1Gw7JZeko5NWHI2aKsiZqos+3EhBptmPwXvXesKCiAkc
tsfvTg1PZo5EgHWsy3tcUgnbyIvunsPOwU0atfIdscyxobobAaEXWHVGXuC1iEWAZGxtZZPhPwi/
YqcuuxISM0YDXgSbDd/YPYtnIj13aC/H0cDzJbcVyKcDDhISE+FsWX6mw00RF9ad7Qp96HBCSwhF
fZsDYFI3T19RTVMGw4VOh0UTd24RK6eKdodIXqjMUWn0+XKt2KUDpEbhouOeU8GvqKnkExDVAjcN
0gDV9pb1sHyLB6W6ayziVhRv5KbBcYUasoSsCOsbJ09leV/0HFYoXL7MIuUkOC/Zt0HkWdhMkCi3
yfSjIeyzoZ54GisANvpnXb7g99oiYXjo1WzNXMOuYxT9O7tgr+m+RvVntmKBC435SaB31ODKNLhR
0h7GUHsulMKHzrkrysoNoKUs+SOsM1uPZOjfgLjR6m/xgI44DdGCghanzeSawvRhLNACA+UhWOYT
v3lagvywQNgmxvplpFproEOjIlPK5hwPqZvpSPzEwNb3+vKOWwteNxnXycVF1RnlHsfQAmuhwC0X
7EFMn2TOMceaH9x/gEAiW2dE90V6lynHTFCEuv3CDvo40eNae01ze2cXv5MnONWC8pHO95VWJEoN
HSWgoSCyDfXewgeFPbNblmfdPCjSER1Nz4447I5t/lOA+ZF3uMbHAXk42IlI3S6tTTcHXYBH1Vn6
VV58OZU8DdMoTUGho+2qTLETdno1mUUz/drB8lRtPhmgODVVdzJb7iyVENhfpjxhzGYEoNHTjuNN
j3WP6oo5Zng8HJFSH4nCQomao0Exd7DwD2Pe73RcBxTdNpLHfhBVTwFu15PzAk+l0Pdw4R4qMMmG
IrZMrmYu46hl2nIrO313S5F1JzMRAEd12NMK35t94hg0b0WTJJFjhkvwkNwB8I8h5EyQF/xDdL/W
QmxfCpVUckSuFmD1yvrJhk9i+95bueTW+wPgf7Hic9V5acaDPPiIjVM2jnLcXjHag5drHeUF5Vys
UMtUEm0ocuCWY1cvT/hgwWvR7tY0OTS+vLBOsboELljRrxX5WnT6yzPqgk7maS9CnBfGX8K1ulxV
gpRl4KRE6fGOHyqG/mU+05OG4duZDqHD9KoNCb/Q9RKrLxxwWpm3pMHttKu9HBQ1kR2Fb3ul+xEP
kIYRZKnRwbCuGdogjSlMCoNrhMoEItuBbRVKmZx2ocbNpQeFj6HGhl0OkQ60FO5Q4eXqppTPARom
qatO2VLYi4AlBr/NRhrHmcQJamqmprOlaDiU2uRO+nIKcrp6snGmRHpIaiTEs/IYpm5CvHA7F14m
UGiYsz9N0nWolOclXOkJCLWoWmfZ4WnyEqU96br1pPK9Fq8+eN12Gqpj6bZN+pCo8pFS/FTJBs9e
5GjzBCPxVaW9Io9oz+rWFa35ImQfZvQmgzIE2pOFVimZc+xbEV7JaHtE6OMIf5b32dyvDPkO+p3A
7KhjhCzn8jVtEE/3hvJUip8W9kkybEldPdW46zPfKfFzCeYHotrA206cltFLXkkPL6hXPkj3wmJ0
nl/kudgqFlPjl0lpbyDAoxMMce8rbB604GeXKBtUTVpBFWge6qwFeH6rBYSQy+COv8D/DxPaZnUu
F7axwYtVZey+rXOaQSeh96jJ+8hyoP1uDJHzZ7aa4fEhWMA1FzZ8hPG6squF1KsB55oCrivHbpqn
CvBQg/XVQ/1dHhRilW4ZkG/F3N0WqTcahQO1d6Eumy2So5FrCNWx6KAvIs1I4gfkBzTrCQkxX2ML
ciFeSpTK/TQhZQx8HbvlpXFkyo52IiRB07YS4o1m+Zl+jTV63GJfk0UThZ+JpGyH/taae8gaJuSS
Jro1YX5fwdgggu9vfQUrrMmQnX4hEYAACxEIJtKDcPZFTT1PquIO78GHuLjCBB+OLZf5k9BzxLGE
aVV8ChKit2KyB81lWp5yAhRoje/X/I3cnX70V0jj3XsG/GzPPkRmO7h/tx/tR4hvn3kPHMDop+SU
nJRx8411EOZwG9NJPOuRcgO4K4aUeZWu6EC28klj8tjiYgnxeEMT5LI6WUVf39+Zd1Oc4N7+WHBQ
+ogv64dQrjrGo7nFOfjO/9nqXSXFHDA4djOv8JS35mvPNOfErnAVfciPHw/foFde6sof3+Om8PZP
wKp+5xH79ISNky3zT3CglN40UFBRx7Peloo9Mep6tWGBRco42trUbodFeo7WQAzNlrQBDpyMUHPZ
SybOTrGyjZiikklxxJ5SUEdlm/otfEgzmx3ikmzV+I5ZAClyN0XHnNKPLiKPLO2gRoFxl/0xwZY5
Q7HJY5XCKdVvAhcPsN0nzsoREpwhULcu+UkKH/JRPXbqTBTignkPQSny8hGpo6PI45n4dZaP5KQy
fWYTfdMULYGV3DL6AlVjogtM9wlroUDHKguBNJmO+Q9tE40HjJNKbPy0CMJ7CQfK6N9w69vMa1ck
ofcV6KCPM1bCy8ZgGwfYbXhy/dxAuW2S6U0apX0a05NDQtKGCTHjMQGTYFSB6sjz4FRKttNU7a5i
ZCxkvpj1vkR5mCyvmmBuWixLswyn2Eh3Yxp4RTyeujK7oXwspNyRmsUxDLZyZFNq7EJ0SGCxCgVY
wsmLBV4z6IbHsEZ+qnPmLg0ENKpFE3Kihs+NKq/2Vzk9IuGpMB6E+ks1LhUmt1n8LTTWZ9/W12Hu
HkfqURG9b6qOPnnVmzhYMLaFbK0P6mMdGqAXdq4u7YZJE7df+D5Z9tXAPK5b65CryG31ECgb5cPq
YtfQZsqCxOn7DPE3TRTNRYziWNmwwZByUyvwzgFhexo4vYk59kQ7Qcc3qTK9oozcOkBkLF86+TsK
pcPQ6BBf2judqirQ30RBfx1we6J9sFXL12nC0onmr7DLW/rvFQJbSBFR5cnTF5y0yQpgW5WXMRTZ
Yk7wsFq3Cz8NALhl4TwVAUURDgMD5KRWN5+bpdnRHO0NpxWTTaE9CPNwFkoVqW62FxX48C9FgUWQ
kqf3mrNN0/zUJpjsI2kElTGi7BVmvxZCpgKqSSw/lRenBYc1tfzQVNNbJYluJlqM7NVYHDFJuQBP
XJOZ5iQ5GLW2nQs/Gm9ZvopKgH2L0s8rGqU9swMw75xqsI647on+GSO5noLvsL9m+WynEOdAMZ4S
vMhXco4cg6HnA13yGSw5OhAgdwh64JYpey0B/yGrRlitzVAZulp/riuoSuJApTK762hI8S9XAHPy
MsI2PkascgvZjaCUzwhxFdv7FHzO6gilR4EW44S6i+dywQOQgdkO38zrQ+i1CRKchH6ok7CLMSmK
UImYwlk2CgDwV2261WLma2O4FepXNmWy8mpAH6mfjX436+Q1pZQj+SM9TiNorpMpO0FV+uuQetai
74rieNrVMgGAHZK3Ves9220Nw1hOP6TkMM9LyLKHA5YzMMmmhMZV+lOBEm4VtnjaKBIB1aA/b7xx
+hCifTt9iYsAw1B/7THTW5LrXC+wNXkuwNMWbKJa9V1mZy4U0qGGVMVUZZC+vOJzM9auPHFw8U7m
hK+R9RVDgqpOS6VsY5rpbPQ+png51uLNbH+Ry6CEktqHGeRWHQnDEx8ta310uHy0iAwcKofF3K53
VjZbiFXLVkWuY1RPqfkIpUeJzmmyhx+zSbhL0owkaFDPVq3uJ9xVoUTUOS1fVb0kQblXgsgB6vLU
npakVkQE+w3xUcBrmweS7mvwhAoMSupmVJ4W8V2UucPLR0rSCO+fYggGyTRWmIgiDLDH0TER0lUR
6UbldEbSMgnBcy1YL4umnTAmOMBB2KJK8iM+kpbagCiw2SHwFs3IS/sGvnp6TYqeyYxZfxbHvYXQ
bk5xYMykDWJypuDgifuegQtrrENsyD66jJoETUpDS5qqkZaqUNg40ZqwHay7ucjvNVihmYWHVJT/
wTJemdR/OHgZsiErBFj9ivL8w9PXmKk0GngOx3afZO9ytKcFDsIYCDjL/8sian2v3z7rl82lquoa
1sYmHJLfWd2VopdWn8wlzhLyV9P2vtoFdgDHJhy7q1LcNIRacnRGsr2RRtgoQdo+0rJolX/Y8/1l
rbyy4Q3RMkXMqgxT+cPnOpIXccYnApax+UMuvnGX7ovWQ6TZjdW/HNK0/+Oc//uz5N/POWkGLVk0
PmtM9mUW+4F043p/ZMQgwZFEejyoXlakzwydM3s6PwRXprgRxn8Za//FJddxz8IOXzMljfgY4w9j
awz9rSmUwY9b2rPDVpgXCGxYxfZAHwpOyds2uwfhD9nEz+pJim85zCwd/95/H8nfw+D3I/ljyNF1
MJG5cSR5c6cyVCEHNLcZVmdE46Syx877zwCkqbC6xUJ1/QfFf73mv4/D3w9gvWf/pS6Q4i7OTcSs
x9JhROIgvAcYGW9SSWvgKZPf49Zr8xOT/T8+dx1Xf34u3uK6Sg4ENpjWH7dAT4xsDky0/ySY0wjH
gH0nkKEWfpfFe0tLO89v1nizhn+d71/WbDpZCKaKkkLTJDJC/vjcdA4jrAcN+Ui7PoqdyaTT+ExC
gCI45maEQ/bPBGz572GvGIqG5oTER13Bx/z3S4zEO+kSPGmO0FBDn8g24Vknt/kr35chGyyYnskb
dVHauT3I3MdwTADEQjgxG8UfDHDz8ExD7CPcy07ZwhVGMbcZ8ERDlutGu9gHeRn0Gzx7lxAEtmPm
TnsX3yhsaI3GX0lgxx4VJm75NnryGPnbduLtxAfzM9iRIeUZjuJPPn1KNvOrc8Yu8zC65rlT91Hi
S7AkIXVj9OpogKR7C69Z1NVOK0Pa3sIUFTzjsZcv0xuITfFabEX5BzwRYfIKHZLyuWJbgocN+vFn
6VsKHFqlnlx51UmZwBdgYTra8/wgh5vsOCMI3Kcv3HRD8FrDNXElNh7/OQbUv8eAKlPtGrphEV4n
W3/MQ1Y+F0qu46OhFplvCNNXbNBlKiCtJ7MGfFa4FV49qtmc0xqRV01P3GBvx1yMh620OPGwvCL1
dxsZjUQyQzzNb7WhXvrRa2TCH5LVtU7eo8xALciDGw9PVqy4dd9ih97ZldL+hCZynsT2aS6Rko/B
TdLaD9ijtA010e/ZTPbiPxa3v7VPRClpJOaaaJ9ERHt/WM+mSilLcP6lY9F7kQaxY6HKzU3ErP3E
HvU9p1ILgoFNQP9QpcLHjIOV/sZKa3Ne+GYHxftiEKYT082rHNTnPxsaacSG3LuqPI/Ncq+0+h/T
hPb3s6PKhoFsi0cHWb74x61qi7gU8jJTjnC1McWDPNdKu0h8iRFlKY7qDMRtN9dcvljZpc+vnXHJ
RBvlr5Vso0tKSSK5rKsSxA0o75ASNFjz8uRxF3Cj36/5RaSEQTqk0b/BDjggCooeZ73XUlsIdw0s
+uKU7DXhGd/DwNgn+kM/ktVt7AV9C0ssSp/hF/xzfTL+sqvnXhnQb3SJ3YFl/an5yoKZArjMcQxx
jexiZlcADycpbvX7ZN3C8GWuf/C1n/yA1vD82HtNdsmNc6q45H4Jwa2t76LCmubQgcDvM26f5KfG
OIkU9zrkaFcDqJ3e9PpHvreEt6nyV160+qOuf+Az0Ie7PPnsskd8pKUW/3NAboBRnBeYcSRHq0n0
RCj9ILWHedovMlryH4CT5KWAUAFhoGzvYOEcmg7WvRP2trkzcMUCFBU2absPPkvlJe7s1c73qLqw
nsAGsdKFFLewtR9BPO0UrjH0gQMF1wZwZwXq6Mxp9mf9UR9hXrmdF/YPemUvnLF5FWk+s51gCDxw
u84FmSAXHFf10pY8ZV9CdwGMhbqxyV9WnkX3HfnCjArih0wqd7XTVb94HygEZLcMoW/u2nI3Cwdd
RYi7ixuv/DDFjzy7CdepJDPhoJDIsUr4L8WpN2/a4BgDdv+nEhMkyjzIOXxSJR9kODDnOThYKp79
VEVbla6URtzkC9tJfkKiyqKCNnhGcdcq2hiaNxE15fxrpf1rW7sOJuxX10dIROr+xxZPqboI7Uei
HOli33HpyKvtCNsDCtJtxhq1fWJYsDJoODL5c/bMD9ThAkJUopWQxJ91diBXeFF92B8YraCHOM+r
sy48Q1zlV0MruceY0m95+hf1ko9+nNK9ucnlMar2Fo8edVCpPOSc/2ctfC6QmszHUviUC3CSHRzI
HpyA4OEn6akvTvqHQoh4+Qq6VbxW2U9du2BaHxSv8/ypMRxwbJ1MQCc03dQUkCf9jhHWbsGuxvah
+8ofAtxM4gsWA0p5NGBJMGgPqbEvon3V431tCxVC9R2W4byqm/fc0EDdafC7YLXBlR7mvRKGm16G
JE+KAm6gxy7cixC6hxMCHQxfVAiSpQsrk8pJomGk+OjO/nHXzL83SCrx3OxVLInISGK6f981lEkg
BlloyUeqxBEyfkQfC7swJ56eyBUwBf6H0f8MpQQBjaydK/kjku5Y9inDNdbslKRT+VCfSvlQGXss
sIcDtq6nYUGJ7dJ8WgK7BH/aFfhXUunWwfOaL3zRHwceavAOm+040YoCj5BfMHBmj10Eu0S6Dqdl
PlbVvtOYRi+6ek7yk4z4Cdu4nlHMB+I0XTl4aQOiLvZg3kbhDrtrghPSABsXTBudnSbefOXGdz67
igHHmrWN5xFihxoNGELuoKbbGaSyDYUCoKQqvMHHodMCARMdXDp90ytqRl+lakouPGLjofb1eYNh
rT/9QPUupYg6vc6Dqk6ndFbYzB5Iqa7QNATsXzZ6Cz6Kmo7eFV6Q8dsvc3k2MQf0W7AMsITv7sPX
lpq8BQhgA3YSOpvxDpxZ7dX2IPpTZxOTRA3N5pxVoJMOiApLtxc3fkmdyxopHbJTX/qyyhSOIi76
ZGQuyAz3uumarESI8hPSNsDcPkB5JZ6H7hwgwlC9/z2azHWw/L7bVtnmWNjOazpFz68t6n/t8qG2
maMJpHhMduGddRRgn2sVQNpGIij6OHWt8uyWHD8M1jb5GcfiEhdOwmuMPfExloG9xhdz/yQ/Mapa
wdcx6/I6661LbxMnQn/KDO59/FNavxk+I/nJrDYqIdCHNa5R2saJhw9QW79jpMcYhGS5qF7j0wZM
4Tf5tCJ4yOXhSrOTVGzCYhHyNSOND8wSsC5+EJWO1tcpWYO0HIrgurJTJDZNtLdCXx2fJd5wuKUf
Kg4ihrOghcQGCHqz/I/n8m9TdioWUTTpqlm6KmrmHwbb7dyOUzIt1A9nEz7kSz97qPRRtyqLLeF8
ESAIvFnc7Yq4jsGdwz20bsEJWZaWH8Y3dpDTl8IK0x0keulodoDq6aXV4TGs9/AgFazcJKeavCq+
IsSr/3H80p8J9KwDnADBRZZFFJ8i6n9sA8deacxAieSj+QTj1R3vEnXPYAf0ROgn4UqI24NbdadM
QZLyM2yv4G2IYqA+5674lAl2OBNcdo5LB81fh0npR585FUhTsY3Na+8t0p0m2XARaGzSEu4epuFs
EDbJ4yi7zDrkJgrc4CDcD9W+V88In5rslkZ+eDO1deZidlEnXFCaNVtIwqACQWEJjfcWTrc+RiSQ
XBmGWu1ZNKKVh9F6NndWwerkx4Ctg3aaaL8w14QrvU5+QnhowgVk9pr2g+T05RGvA0RkkfaOkWZm
Pir5jsnIIoL4UaJLjJBaetLUE7+7AEpMd3CQFGAYx7PYDgffiGGJeYT6xOOLmLp4lobXmY3aM5fn
0NRo71b2pCD4BpzAEI+oj4iq64N1BzMsbOVWt66ivGuhD4uyKu+iecvolsKnN5/XtY11iNA31pRl
fIxpdarnSr+GOaKP0zpbrLORKt6H/hLCfoZtOTgNlCjIoymq5lOX0Beh5YQ4ZdrzdwEPpvaOYymL
oDv20AquIK/YbpHTFKFVyj/qFCQSfE6GNYzLa8lkUCHy2OQfJCVF4YMh+CRLjEBupzZ9ZLfS48Ra
sINw144Yc9b/nqoAv/6eq34boH9sV3Anb9UhpjorVBzGEBEVEkriGr5Mk9YH9Jznqpy/68WkV1Uc
4pnOa75dMPwOZu0gNlODdlG38Wx0aUQcBUS4JsrXAlZfIU4oXCIUlMq+MtK3tMdKR6nwSRF+aBZe
0RE0QuOmaNJr35e7ZLAOSVHaVqQ+Z0kF7F286UJ00IzqZ0m017io+3zIHxR8lzbdJN8sQT3nWKJ2
cXusBunRHATK3680RchDA7qwIIPSjoQRUww1CDyRPLjPAUJktz6oiZuqkX00B4JvXQv1ppx8yLQC
NKREU4YqheSOmRyMvMNaa5WbQ+sEp1JkaJWpvUgj3k9PNTykoN5zuTZrayLg5mZZeBsslivKISGJ
9qEy7YHFoMyDo1LvhrN17ng8h3WLTcqEBOz5PkEJWXOYaOtH6oC7x62OhidZHFmitnXGtrELGeTi
TtDcml6Tji1v1VJbKF91b25zdlo1pyPKhGo1b+Wjhq4sAWJLeUJCkVtQE2Kq0VjhuqqEmzT4co3w
KPusdkeYtUHiBiGbAfMahDoKSfxl5tzVpPpBJfbNjCYa8pw+jFOjuZT0XPMc9+ImvFYtHTG67ixU
oicO3+IiXwax0RGYneBhvWjM3ay05m2SDpKhV/QnWtqamtlvaxT7moSelTQMGocPGFL+77Ft/I07
kgvBrGsYRDNQjP8x9y4SVAg8LqRj544cANYPdozWBP6Adc5klOtwTw/ozmQGvbCvjljSsByvRqQQ
J19q8qM37PrGCSNGAhM2ZIBQvrPhYlGFfJ91B2peVMlQsBJAn1B2u0P2wqSWsYmBolT4uPdg9Iid
CW51iQJsY7fHMn2vj3XoGXsYxjhLINnULEdar9hdKZwEhtjDlm1guJ9Kd8T8FXu8Q5LhIrdlveLI
5vv/vky/sL8/divAFDIrlCTJKyD/+9a3aoJFWN1byHcSLvHMQ0FciTfB/RjtvGB/VB4I2G36LddD
xRCOJhjZe89Fio/dhnDGilL0gb+OLE/OabgiaUJOjgQQajHXwh/s+VsensrVTvY4txhKHtGXodPI
hq3qjPAGf11SbNsUw+1dpdnQzhZd2qBHhMJhAx9nrVmab6XaJink8BeLW9h5ZUOMl6Mwarfzz5Bi
Ira1eROugQdbSdzFb8ZeC85CtsegajW9Mn04ZcO639tqz2V3KxymhrB3NOkiI6M9abH9v6+srP0N
96uKKosGaj1ZJabkDyzSUJS8CatROkod1oVb7YFuPUNQFj0FuY1EBPUx4Q/B2ohs4PhjybdFv0ey
lOH6uEn19UJq00ERYPNvxR+jsl/DALPdQrAqbKszK9ZAru5mOgbfzYKdCKxym+1BEzsAnFLkTaiC
29OIf0v5sMABfOh2bEhpbaNh5z5VltftuBVsrhRaifvsU5Z8mvf0k6vBQ/g4PWL/N2/SMx1RHFdi
nCM38w9LOQ5EAUU/ZPwG2TCKW/MbRiLGwSG5vtukcHG5GyDUAWsfcHui5IWxTbU0GteRjjMz7kfv
xbHfQJAjypmz8pvuwOZBxDRQ2cVUk/WL+qjaOm6uBUESvkhj9cK2gPqFQqn4mIodbB32DGK2nZUt
SgO156Hi3iuFF2L3mtvpZ4iize6PWecKJBjjxcs8Ll3zzwIvEyiT8LvPjAndxSBCgyoTbZan+Sfe
XFgHhq8rjfBRR1T2DMOpQhTdnqSnQH4avlptR+NVewZDgf+D0xbgCV1vZNB2/ma2voUrwdXk43AL
DD3lGbejpXNV7Yjd8dS6KdUP5LdctKcfeb9nbJN8fIYrY9h8HOMfzdxgQwtAmixd8jeqMsl0xgde
Ku3pGY5Y230P0BGyixQclScEWt1g1y6gGtF2EwqOymt39VGXNi1ufUcmH6Z72Wne2w4/lQ0krAyN
wg/p1xMwzU9kbA+To7cIGjatzzQz4ljHBkfbtgfr8x8PxTqd/Dnd0A4SAYNV4l5/gXH/VRzFUjob
qUU2pOzlZyxCGa1ZbEci211EE8I29tJdfxzu1jfWw9gxMyYQP+Dfei1RHP4jG0len8D/cTTmH2uE
pOgtbtitdCRZlZlt+clwlvfqs1Zupgds+gMSU3YclQqOsTX2Bs9AgJ/Ztt+VuOr6/UH8x3Ss/R9g
pCqaomrhvATdRPp/pJ1XTyPZuoZ/UUmVw60jNjZgwG7aNyV6GirnXL/+PIst7YHCwjrnSLNHu6e7
qbTW+tIbJp0IzfLVQoOCvYu6hQL7EyUO5EcgMKVvKRIj9ibmDqUdmRrz4HJFxIJizyKmwEyW7juk
DNymwZjQLLQ3gYSNwDzSHrWA7tNcJywpSIsCN7wx7kCywOkK5C38QQo+70CZiStCbrAtWGDgvI1D
rb0gizFGOHDvQewq/R61fJprBkX8n9y4lo5eeniGtDDwbUu2Gd98jUWdVPV6lVnKrlPWeN824Rt/
GsaxASd5kWTOvhyOhbl3peN7jC2BAvtRYXZXzDvzHCG265XX7ki/0BPHVInvge2jzQRZJNCf1mvZ
DLltQ+Df6aY87+j+FIpgj/vNwc7frXorTE1xLXX1fUaa2YVCJfAmKmEE1qfCQPvce/V1dd0w86+r
LSqJi4FjLCv5ZBD6ufWByOAiaeK9W8EpqGj5gVhIpaOfHm3G9Ek8/IlBCdRK9ZRhaG6774nN39Dk
9TCsOzSUBYnIq86OsTfqU4J3gZMPtJKPBMPMXPbeYcyWWs6f6Tlqz1ScaXOTJoekXzN0F87e5nhs
YSaTIBrZtoKlKZxNI/A0gH6wPWj8E5AH9OlBONvHvjnB2wEa9V7TR7KOZnOQMySOkdY7aZUp+kp6
R1KDYhpaNx39yHJddxFyqTEAKCRgqjnezbi4AZMB/Rimy6yxFqDk7fo5TNc+0LvsVVZvcg/Kp59T
nIMnS5JZ7wsx0IPSrvFNp7sMBvGhKCEennvUM5gcu8iPdwfhPso4tfKXEYMWnTM7xCe8YIryCmkW
+mypUyY25lz8duVoR1f8hYhTxqB75y5lFZWQuytn3vdThrUjm4phw/Yix5os6zRr+hhJhB4Vw5mx
Qoea039p0YRdFHvbWtK3N581JGF21SZdkrMn0hwACWIc5pIT5jZqrqTG3y3hTBNFbJm0TjPYZ9OJ
B+oOdddpWGaVUCgX6C4hfGW+tRuOPWBF6juINlC29NDmwYYi/CbY0l1aY2CboNQwZ9gJfo5TsH+t
/qbb7k+UUaivkcX6+b0p8vcEivvE0IyhlHNBEq+16lIt8aPeGVjH5qeenaHyPUfSZHlAVAE4OElS
7t21yBYH47EOXruS2UAH/D/dDkazCJJyRQeXBMxn65UxC0k6j+0+L4/CqQ7QUkoCb9JBIvCKvYy1
itNki1JnasreUOuzkp3HFOl5flKe8qlgkHuoA8i0FgrETmrFWqT2m2RDG46Guc3sCulPzJ7nYjuA
je8ZSOpbsVNd88EfOcYFmPYN52AViRAUWHXvhEQajc2HtjtbZnBfOqS6TKuH23A8ss47DI9956GT
xw0k0TuD0xHpZDuWUMmkQZvZiPYc5BLtDQrDDC0yCkMrQ2tf3wfCp5o/VCTMGe4kCw3UIFhX8TDn
wBF2uHKNNDzbNKnYEzrZg0e3xaDhBCqLnViG8bWv+v1EZfWZ1KCIC3KqapOYW4BUR7rPZvIe4Ahr
hzfdO3N5C7GLcN39TuHYL/EhAhdeoWF/5TxXRfj8GvC/XnwSXq18UNW04eIETjncRAyJ34Gr1Sbb
bw3hZVvSw0nn0caBhONspPwOoQN/C06SFjquNNc6MB/5zvSGbKH7yACCEbk9iS9S53Wpm+jtToXl
E5D8Na8cQAODHCgjCOUVpxYkX5O9Ez0yTN50bR06R9Y6Y0aMtA10tBPtFpelpdG/jxECgyUkZMLO
FuGjmJ5L66ZrIgtzaDihLXkurRBOSP5NM8TAacer3r1ORzIiWVhBubSZEemtIAwznQcFU6ndsnB2
HZDuIEYR6jQOZ6k8Mo1KoK9o6btG0mAqb0BnxFoSRs8dV2nRb2CIbXPMFu4/VXGTM/aX/IM97Iby
FuEX6Bgh5aarxzd+v1fx61D6Q0to+fkQ+W5GbkJUMC1DAWjGITxtwZqtkchSoze7Xn2rpX2imwtE
VRx34XvHmBCscvjH8Jyk8VUyil0GYC64ExtJhLGm3teU6GqxFpHZTTZBPcuDk4jvlQbBPBEvWmb5
mhgRXLlx+Xs2BGAC8zy6dhbAHX2yNJwC3GSJN+gOhnLyCkIDxfZ4azlAPFAgR093hcKf/zAwIAEp
DGl87sI51pHxnWfxC/Y/L3W3VZ4GCkq45jdCk/xJ7WcKE4FliZS2sJSz18oTatjqLLgBGMRKQ3DL
xY+cwVN4X24Q062jnf0e3QG8hIGc0wYAg4/DRLWUt92hRRURUZ0XkM0ac5xdcGPDSltRkv4ZoZ7b
c+DvyVwt72r3mQ52Fi9pSjPtpK0daGscvME9mmAQl5V7wyhbRdP5pmtAXt7b7qo2+VWxr7SZcQ78
ReSsk11M3gvhOp4lv633SkH8dOZsyzXDYvhk6eyJxAGB+T8mllNzZSsdwf7W2UL+DejIeYVBTADe
IjYB06feiAn70XxGUgi4dH7jVLdgSFBeGX7DT2pWiByZ0rZ+zZ49D1AmZRkSMWo0R+bc2lJZOaI/
Mif5CKKd96CRlJwqZE+SRbOi52MzU9s2DMBXQG8oLf12gbL4nzICwjsf7FlvokFyA7A9c1Z0i/Mz
adIZXbfq5h3fJIgIBJyZ8rtvl77DJP3WHRaOMWe+KsswIJYUnP72Wjl0KS9gmZmqAlZHoyE0SVSi
jEaak1Y1kyuWRIiAGFPF24zYqt6Otz13LTNDBLaEFL2+oBHG8eGfrPfoGXAB3j8+QpJU2UvlSaWN
c4BPEfZr7BzU+zy4MmX7LpdrmtwrJChuFFUrWyRdnxLzXEcWLAVuvtPqOe47TIhOyAKyZ+sbdOQl
mwxhFd8px+uv6bvXqrg0V1YNGzgdRcHXS0etMniYedQ7srR8Z281kPpE2/ImoePVzNvNQBL+x31o
b1VGaHvnjCX8U7NWbslRq5diry0ckvBZcaa9wctFrXpAEWNpcKhsVAr8J0p5phMf09Fibq+8GFIm
YDMx/75yyHwffH99FJGBfXqLVRuGDoKbiA7L29RZ42oSNgfJPpQYbWikDZj9IlUJgVj377pVhH6P
nzNSi2Y+ORNhpQuGeUivHGGOn+9MvxCpSRBUwoyqKfRxJ2lCk4xaFI5uRV+WYQMj9NkIGfd3jjCo
CN7JHX0oWCyA08/hfZbOsRkuwVRke1pE1AraUn1iSmU/c2JoOuqJq/Sut+5Ue2ZED/YfsPrw+9I9
oTKNlvgsaNGSovbnZ7i4nzCPoNEHqoAQr319u6OrGrqjyhX7iXCY3FmrkAObrjK91XrTPogWFgpz
Dt+dU63C22SmbUEIYmB/Q0Gw0pYdzI1dvvQZYzPZoiQIfv18j5cyIvvzPU72UdsPmjtU3KP2NDzK
5JB0FaNtAB54Nj4j8nO0yPrdnfqkbWmdtodyDUL+9ueb+Jbngw60QV6xn239e4yWDCONA0Tpd21q
rOMKhxmWmY3WGmL8V9aV8m3iJZCIFGMqMFjF0uXJN/EUPxsCJMB2lWSvowH6Fn08coEse2UgA4Kh
ROjzdUQhn/9CXp14rykYw9RsFpW512kGRXF9xX1cHBhfkkDOL5P+u2j4KJo8bRTjrldpsdVnu8xH
VvtMHUtpmyJ+9PNrVi9eR8eu2mAWbRrT8z12zRaTsCxDYhzHq/YfHado3cXRR4p2/ohTh742fQ3R
3l8VgBu+hQIMxBrzhYeddIy4rK4jBFC9kanFLTB5RpeMrJpjgfWx+C279//XHTrxasCPOgrZmw5s
/usWok5Vs1aLs10pATcs1EPlv0ZItOX5ukFaUZcMtIPuo/ZeJKhxm2xydDdV8lavwoISCAqYNmeY
i0FW1JgIcUlrj4S1ovvtp49X3u+30mZys5PAUHtjm2cVNzs0eCc19DqkVl3aULLI8+8LLwctGYFl
gnqEc10nnROKtY7UwQr2Dq05uHJShpQuHLdQYgAZ9PMa9X/F7GEPGo+FZuHQYV3JkC9sPpu1IMgY
hq6p1mQEbGEL2utWCXzLXlOXAkWCbY7h4Ew1rizzbwmteD2friSO/E/BRu7SIqkbzHBqbJtU0T2j
orDg8PbnON5SBfz8OS7sdC7HKtdUFSTGNILAYw3NBOsQEdsGFoW/hfIAyH9otl1+5VhRvwVS8Wym
AVRFITWwPjrNn54NaR60zfo0gxEPM4e+u70cadsNZNmt6q9URP7keFjZ4V3EY7NXYqudt8q5j+Ob
AEQ84TSJcA41IZgGzGML5cpnvrT3LQUtf1jyFk2oyUYCqZi7dhNlO0pKuF6WdYDfzcz253euXPrG
ny8z2QJOX9tjwAR9p0nJg0vrUTRGkmgEgI0zAPNCscAHS1rIlCJydnbwfFOrpWh5iMMEtNHobCV7
D+l19/OtXVoOn+9skuroNlxoQwv5QvJahxZHtVkyaz8OzGL//HypS1uK/aQpH5W9Nq3cVCPusVrx
wGQ6x7HZcp6LHgweM/q1NEkR4WoaOiA7WAadcCaQ0yPdr1szTzo73XnVrk+Pio4OLg3hlEknvSez
egkl1O+OhC6FllSq+8ufH/VjIPHtBhzVlFWFTQb14uumrmQ1z01XSnej/yhD7oYDXKbatr4fT3KJ
Whe4dxuQSwn0KkVQ6+erX3zR/178W3EvVwpibSxquvLA6BRkGMpDGWyBA/3vL0T7n/hMosJnnWSj
fVu2FEZquuMgKaITXXAuFIL0oR/zf7kSe5SiRsNPQDzyp4NEz3yFXEhOxQwkQZLBsEgJgKFj1nf6
/11p0l8onFRqu4wrJfGWrN/u1+V4NtP91UWqiYN9ukZA8Olg+SyNQfjkmRIJdWXbYo2ktbao7CeH
gtu4V5FOUYo/PhhlqUUTNfyLySY00JPFlLnV7xWg6TY2Bi5ewYNOOxW3tHnW/81p4XN20YTyTCYU
TItM/J9IoGu00jIvJ0NB3hFc68+v6+JW+/wUk/dVlp2PWCRbLdLJCudm/moiCTJWlLo0d6F1rWgX
pdgBi87lAISSBsOVW9AvhRkHfxhVNzWbsdTkTToanHjojCmYeLTfGqG9gdYHMhZ9ma6but45DTNU
YBtRgtG0jV7ITvFOlnOvFwITUN326IWkkYLxg7WoLJqG4zLynuQM1zfqTw5FSUKcFHXqWUe3PUGS
mtNDtZDBUVOkX/b1EN30JtYJPclCAtGguaWvWGTuUkmB4zugewYabNHK74TK+1zVqkWlA9bM8QHi
gycoyQzFMal5P2mBbwcySWe97lCetkFT340m2hV/60Jawk+nJWgvldAhmes2A2lcXv9SXY/OCYJD
drV2vHNH2iQD0JL87EHFEYssMBJKwqhcd0bzUiCwpOPfRKMvthBPdbyVFB9QuJtheIaHkPoreEjR
NSTr11Q4WzJtGvxUQe1H6LnGvEjcb5ZwQ6EnirkVP8elVzVmKIDaOKyw6kTobmtpHRHu6YpizzIb
WBNO+Ybg5LKlrZWrw3JsHOAO3IypLNGl2UQyHSYHPQzv3fbOA0N+JlB64yx43cImznDfs+Sg2cj0
VWfXpERB0x9a9i8yhJvC0ZaWGV2pwi4d5Y5iaJoFR1nXYal+PXqKsA+LoMIawEesMwmc1yzwAaUB
Z/RflMhCHAP6PfqMYTCP6gb/hNefl/eF3IGBgKwaUJDoQU1zqLxOoecMabqzxRmwrT3I3v0bZRhn
bdSzEq/xcb8Xv7A0FJOhnKaplJ7T3Nf0Y7OX/JDt5JOrF+U29IQfR7PENuAGddMQbSo6gp22D+L6
Ju3rLesgaA55VC7jOEISJgfbcS59d9X0b0b+Gvnt/c8v5Xuja3KP4nD9FBC0Jo4ybDJTdMc3LKTY
gRKlH/7DpcSN1EGXKiOwBomxJvKJGbgTFEvbV64dPhfOHodM2mE0LyY3yqRTIEu27GLcTrywmP1l
6iqxFUzU8RuLmCB2FvMtEMrdkZXfytf4zJfWxueLT9JXVc31utESfCt9+vQbXT53/TEcUKxBM548
8v8S8b887SSRDfNQ8d02Q2zOXqvBIQSqykhIvlMBSf/8hS8kpo7KiS5DTVdBxYj3/ukD60pupIXF
IiSJERmypVYbcjcjxX4F6pv18PPlLqXotFoo9HSyRmq+SRzTB+YuqhWQyyDfGyxDTxiuPZY1gEgZ
Nc7gpDjI9giXG8TzN1qNAI1Gyg4Fs5aJ1Oi/E1/T7nDltkTomiQJ3BZTctmi1HeUSWgz7LyUUvwv
dkqHHqF/5wqrFf+u1lz6c8wsunXsOGsXfILbVHOOBK0OduRFusQQj2cI8Dq4cktiUX27JXolqsoA
ySLB/vplBrXOZGkwkl2jnJnRrSBNhwZwvnYt8uvWBeNYOwuZ1+HE2wyMWhcfCiA7ZmRfu5WLi8TS
iPqGYjMunKTZteHVqT2oyS4A/hDl71oNqzBbivXiqfsGvofhHMWvCpglsMlrR6ergOR6D9gy3cb8
TtJeSSA/iotv7+ffm5oGDPjsJomxnuyMXF2yMTvlXJdrzJ49xI6tcQ8YJM+luQ/nacTbNwbJEc2o
OTOW3c+f6lL9DXNTNhRZN02QZZPtaiOfpfXqmOxyBz9KtHKBTQ2Y7GThgvwkbU/0hF2bcMZH0xGl
E/cUJIhausFaGhaBCqcG4Bu2OK62rJ33n2/vUu6I8oMNFJnegOVM93geJV0MURg1hgQpMoCs9kYI
VrZSzusqZ6OxNVp0WRDPXwut7HzL4OTKLYjjefqxGIDCOyZ3vNBJQ0zbqwcs7sBqRx09vdwkB8vX
CcrFwHlc8+RkuGFiSY442MLzgEtA9uyurJlL6/jzXUy+kz4kTukYVUaiumYVMMV2P+I7dYcARF15
Zu17eWzRNdTQPIB+w9aZbJu40uNG7SpWKBapkYkBJ9xC30P/iyI5wXZOEXZxPsjV+GT2h1qiPcCk
tyh+CTe2MFQxkcYkmm6hhRibnaN/Bi2qDB86DIubvEc7FIlMzL/yAPIkyi8JoNsA+m7D9gRirinR
DlPiW2ws5uxaxJ7nddDfkYBucx2Vd1zHw8DZVuVdaPe4yCurzA9f7S6/6XTWY+ItcCrG34zpAIa3
EgPFTNnkNf5V/UF1HrHvYVKt5X9rAIEuIM8RbXVZQfWgRkaLyeM+AhQca+GjHg6k2BbPLzAujEHZ
icRqjcmTC55M5FpJi+FxvfXgMI8Gs1cG3yaufXUULNPsQ6JCkV8bCenn5B3KyCIHRurH3cqJnJmE
DlDMOKzU11715Pq/PRXUNQDZ8ejBcg4EBAXrU908etVeldGGrw4oxpM6IPUdA4NHfZsZje3WSyzA
ka3TH1Gk0AomSzVMxMheeIyjBtTSVdSlYsypSUIT+P6OIS2BeckpZUX/Vgh/qSi70jf/vma/LKJp
IzGROt9OG5zbUTBBOyXjLCUdMOuPU9W9dqp+j4PiaozlDJWzzLYncdAPw6Dt+5STDOhwsCfZ4bUT
X3yq35+3x/ec6uuVJomAy/LyCjlLdk4I8zxAcvAZkGDXABrEZw3iZHQtxosK4usZBKJBlmnH0kdh
JDbZ/VVdmVo5FrxJ5OnSkPSRrdOAtdEEkB/JLfYZAEfTuxIeLj3p5+tO3ukohY5RyrxTQznZUgsx
9ZRBNXOgV4hJS762wiugP/EkPz3p5N22aZNabpbzFRnveYAjaIWy38QM4ueP+JGufb8SyEJLUJcZ
5X1NUmTJl2NOsoR07mAB/4qW8NKXogFhdgDmm2KRtPqssKNfuhzfV4k6M10sg60ns9s2xaFGIo8K
VAuydQ/bLOoLKPJvKjNIjxPPs9SVXwZzVuFgDQgj4VSCxx0EAH1NGW9AaaKSb53fruzfWKP+lBXI
EDKjaNBl1LAeCzqIHSpENj40iFBXQYLxysdVLq4qVRaViSqEhiarquijDla+n+z8v4WX3IJRygJL
SOpo8dqIi6ULXMePrr33i2vq01Una8rqe2NM+yTZ9QjCNTp28Dhfe1bLlKH57SMBqTcvYR0s895e
gLRb+Kq2rrBkl8yTjkMuPYxH8qOQZgVMBKB6BTSDnFwpXpRo+Wnxs9bibQRsWM5uMtnB0wGpOBMu
MW3depvKALsJmClKsYOTP3jiTA3UtSLD5WPYwOkZjXuj+m1DvDE8iBqGEKgmW2yvNWEvFBTsalWA
MBwAIoozCbKV2stmrUnxzgMjXQavBWVqXXkwF2mwx9WqgpBRJamwDLhh/lJVuFsIYxAXYmgzLEIc
yl22vDfm184b49Iu/O+dgeP+ujdoTo9NG7EyRtpiVrpXmwW8/WgAI1RyYcL6fxqJQgFQwvjF6pYx
0dAuruXvH6jGb7uUlp14SRQ4011aBYmZd44R74Li5ED5A9JpvHTuHbDWePwVCoU1xFstZMA5iykw
BAERXuA6x81DvM+8PQabSgfMbOgApFTllvWdIxchRflW2hRjeq9AaFIHGYbmeGWtX9phZKeAcDXN
sE3HFmnWpxK1rNMkDPo03qXaX+MewAB14JaGsRzmNwn4m7civ7apL2RuXy456TYkJiqNkiUu6b1S
GHuoqsDvIpFPWqC1iJFaizrYJr6zSJp3C3LRz8fqpQ8mlHs0lHA4n/jn6yPHTmtIlpzEO7tH8VU9
CJAwQ0uRKNU5SgvSby8/iL4iPnm+BbcQQS+9x/fGfgOYX0d4OtX+ygvRJUGO6UPt601MgVxQxU1Y
PpOFF8Mxd1ANPSEbdyW0f1TLk/XG7dtURIz6NWu68stekYJiDOJdSM/KTJY2CH3zgfM+iwB/Ft2t
pu7Fy4tIq1CEJWkDCtNgWmLqR6rYn1/mhWCoyCDfobPgJw7fdfIuyZ/lyOJmmBHRoaUZCu7aP2TF
lSksnFF+0rfH/nSlyaHcVnHPmBM7OE35K2FQ2AlInQWzwL9vjWKjoYVo2Mh81U9EDPDbCyB/g4nL
fPJsokwxWHe+ubNK52XUT7CYlnX34uPQ2dQx+MDkl40iIjI2micEErKFMGWGiiDavRxn/HAo4AI9
Pcws6U2lK1ZLJDSlvAz141CU8xFfk0bbq8wIkuhN0DnAosyTFNGRMFsr+twr8ztAqh5EI7eBi2nq
L0neP5aDO5MGJOuiBOM0hgywGnvMBKFj0owWIy/7wSF3Yva+Sv135skJcLNiLcyqTMgTbbTthFa3
hZQQcQJbPQ2FUiuD6tVvfRkKhbaS9bfYJU/wC/xoMwxhqr1HnRymytzgWPfrRy1mlbcQUkNjKfIB
Ce2d+qEJF5zpGc/dKfBZ+5mWUrMAcQy2do3nDwSP4KUHIAkmg9CVj+fAfDOrpYVKg8a6pIVvHwrM
qOgo4VBozUH9ZOU+CU4uqb0sh+9x/5jSW3dQaPALaPwAiWn7IA/o82g05avgVaUNxM8P1FffSudW
DbAVVgNyek2rnzuYUgLMlkuPXgJFuqG9Gzg0DcNVW7RQvce1lT0B/r0pml6sfw94/IDVpilQn9VR
cxHt2Vv8YlT1FTN7+AOmijv1bRxDTLX6uQJ+ehjeft40F1oa1pddM0kho67zaXl6GE5mzVYHD1Ux
+AqVdJ0ph4DQ5fQhVqsAgbHKpE9uaGsHPUcxfzCG3y4NKseAuc3oBoq5Vh2vj6Mu4IkI/Gi7oXRi
yCb9y6/72mgp/TqZ8Kp1IGGrkDTR28GG3RRYKSCJC7hwprZFvCzjzljEqN4peJrJ2SveDqms3qsm
Rq3kJmW+6zIdsnpE6OPJsgydDCdW8DJLx98j8qwuZevPr/dS+mai0Mb/EOfAvOPrvZe2U5RBa8cY
xIfzWGEH59uUlr42FEt2VN7te7e+ciqL9zE5nXhN/15zElNMV+msQLO4ZrrMpUXavPvVnduIfo9U
2lceUBx1P11scuhmVj0kvmnGAu9Ap0Ug9ynisTnmoPj5VV4YHFkg6mSa2KDVNSq8r+9S68JOpY6I
P5A2uLmDgJb+IYlBawFDU0bnc5JbduPVEfbFF/rpwsrXC3uSVUZDQ1ZVVluIPHzCSJwJzRrWmZG8
/vyYF2LLl6dUv14sMNyscVWdrweyvFnrpFlte2yZOP58nUuxm5gNIUSHMsY/k23FGBsvWGeId1gl
r6K6XbNKyL/mcvAnmfulvUxQbPSXsAar7l0Ny+UYNhvRnHeb9xoG+M+3c3EdscMBqgILJ8H/+thh
7ZVF3VXxLmY2xqpl8ltE9HnJVq+kCerFSxmKbuoy6Bldm+yPVC+k1NdKkuRGMP6MnYP7YOkChfaw
EG+DrZRhDEb4kVEOjU00lYUwICJGFh7EMpihczdSEkX+Q0uGEyXyEs6oP7j3Vlwf/MZ7sCwOR6/Z
pIZ7bXh66d4ZEjgWFRCMuil31S3TgFelidf02DeCXGPF0cYOb0UY891DEQGXN7ZQs7hNQbIyQcW0
EcSBAf3ma12BS+krZT55n2kqOjngZEumraY3jcli1fIDCAA/hjLXnVpJjMNRwYAFo3LwciKIIfVg
FgtRW4iCiBTRBbIF94tsF2y0RXsaem2FOGobQqQ7xwy2yzUbjvStg3cHtOjnBad8F05AuJgJo8MU
2MGHc7oByswvxlEfWQfmS6kVd0X9KhSbRd1Beu1pzmOWlxtzYBiPzk89wDtAXKY7hGKuTx4AgBHf
jFXFiBKXL7OfGWZ+a7kcgq6DHpf7HqLrTkU781A/HxMMSH0ehOxEpiudZ+FSc1cIQc8yyYUUllnw
WPICFr696oIWlT2/X4ig68vWYzcipYWhoqJAoTsPxsHFmjRAigojJU+ZhYmDu8maZBd4o16m5KUD
1kx3xYpUdQFtRnx6LTYFhmNDmgYrELbrXtbvrP4sRv6ZvonJ0ODhhm6OrQWo+xQNx3QR+DmqIvSm
nSPklqHGHQCRB7rGWxW+gJ3tqNBEa1+1kHMZ97S5QsmAcHwXK/Y9Q5ISxw0/N29q2EQVndjQ9Ve5
hz0xzRJUmAUqFa1qlA3iU4MFDjbOrfSo6Ys6l9EmN3Yxe85kUilmOZUt3zkKCjIGTeF8G0AxbABg
xNEb5KudLt6BvC1yBUuMk/+cjpiyMF5gxD/wSq20eIJ2S4dTyU7YAWFp4DC6iTeklZ3WrkrsB/z3
myJUkaaA3JF5t60i36eh91g71S+EXjFlXfQSQhBS83xlKV7KEgClQ/NQOI6YT349/LS4ctVWlVmJ
9NKEebADoa2hma+k77UDRnwoZ0FoLyLpLc9+WQZ+4UB6zWrNlEuL7fsBk12lreaerl7JJS4M31AS
Z04KsBVQraxPdji2CKacNWKTFKf/ACZ0eEXKTCy9KkywNY9EQCTh7jX0poFfFuZGMD/Zxj+/pUtH
3+c7mURhRTJL00mJV3xRMw5RM38nS27DN/Kan6+kiB81TWqAgqMcISNTy8H29XuUEW4qeGbEO185
dS2ZIqYUNfAZCo4C1q1zBNCZG8WsTKLVlUuL9/nTpSdLIegKOy3FpYEAhtW6GscXScW5IadOwwtk
0Ndq5W4M8o//54UnUdHN8OxpbdYg9GYB5qLs49yGew+3n9Y1xmiLMfhz5aLXXvQke6wAyusKhs+7
SN547l2insXBWnX71Mk3JFijG2yGHOWFa72CSztOoICY2SkoqX6wIj+1mlStGNwo6mOBf4zTOWtJ
JFr/6faIoU9zTa/xYrT5dMWP5tenK8b6MDZWyPL1yjfDDV7GzvilsobUPtu4UD8UH2nS7jSO6dZJ
T2L604fVTCOEc8RW2fvY0gmga1d/BNd9DuwvK99JTB8MRok1TAWpeWcoLsX5psb/1sZlN2CZACVS
00PUNtVC6/ciczH9EpEYY5mQOXSY8NpqtO1DpvzA8PIwOswNwoAjo3v21gsJeRZCHK0EAM1P76Pk
zSR+e6N7c2UtXEp8P7+gyf5uE/RaW6/72N8g9kVCwzocIMDDlMEZY8YwwBty0ZVzVX9OcS6imiUp
c+ztj1duRqSb37fhf9fHRy3y6WspQWkqmd58bENoOxiNzRPPXVioczR7BYlleK6eHC0E1ABw3bWr
i13+/fKODhINvL8yHeSbdtyNrkU2TFuyI3uiR/TmotieMBhcdMQiD9/q1n9s7eOIgQD4xqVj/+VP
dmWCJOeuKI+ifShjiRQQ3mMXF8BoLdHb+NjX6jwtFCz7ynVv42oUniL1vR8NbEqgppZzxnNA1ytw
hEIEpIOeS4mlSQiGgABjaIvm0L6P3w3WQVGHMzqW+pGP02bDzO7wM+f0h/ut0QMKkR8Y+XJVAp8c
VBM6CqIfBD/BtF8bBrr63uYSosAJ3/KuXkFREd0XZq0DTunMImojv1H709htRL4Yk5LUPaQW+yAG
6HWt/eFsEiB/RsqKhrhmfSAcZNkvkfuSGQBq1oI3kdJFdKncGhsoPN3sNzsSyiGQ10UGog0HVGiF
GQO+6mheHUbvXMp/bXCZRuAtOnICGyQmqQx/M6+SDbfnZQbZVDAvqVU6Z5E61+YdF8Od8u8SmBRE
leyjxefV8a53jzVyvNaJ5MphDfTNlcB6scFCd8IEjGlQW0xh57Yctlmds/NsmhQ4KNj0vkfA57Js
rSuzOwoMYl/STKXbQz8OMrax7K0ckTUEoEdrS0rrj0eLTx+4TTSzWWa1jFJnuK4k41bpTLSVhvzl
OjDfFkHp2z6hfyWTwAOaNyY1bOuGjCI8mleyi3CTPzxlKcpJGMzo7Ukw7hIkI+We+YunrXRHWpR4
fZE+2DxQiQ08Hf9gLG9lZBQ9jjeS4dgrBLhw6LxHenKAjSB4YY8q0D229DeSYK+XJ6HAYUaJQEek
xEggSA9KYYoZr10XD2QmYbmoEgPCcABksV15wI+F8E0vHwwgZKKlyUEt2vSiT8r/pRMkVjdJlMjm
U2z3GDog9hOPsMoR8hG/GejHDCgEDUkxcI3F/BotVkPHBuhc68XHPIZ2Uo5HD9NIPLT9R3MssZw9
N31yp3cNSDZ49CzysJCvZC0Xj+5Pn2EymrObanDbPOQzwI6vjGKBbAvVXHCtdL/UiHH+vc50obp1
1Luy439Uv+DRmICAkBAvjz14LQm8uP8+XWsSjhLKkbTpgo/GVlmjUSWOOHqcNEN+Pu2vPdRko7dV
1DWhx4Wo58mkORIBggPLpPwV6/Tni11son1+hZPU1qpzhFEcdgwDAIKJ3O4hCIogK3RkUJAh6ZKY
GPjUfWK4//PVr6wTc5LcFiUWtUbCOsFelIsLGD0IHVbKz5e52JZwbAXmrcEYyPrQzv4UvUtMZIcR
nR0ckGi1ozUHBlUc1EltIS9SLCllTXqxPK4QoQrw/YxoaKVKu1CpoiIfr2cysjw6jclW1P9iuC74
IF7z2qfyUhxkNhN1bExytaIERqO4v1KDXOxSfX6GyYeKs7aVrZQZ06DLc8vDbowTqhSjA/XdMH6z
6tHARQjFXsgNgIzstYgfBx+dZ7gIZO2UimJyiFvBIsDtA7IFIxYbkXS9w03Te9dBJv781s2LyTzw
dsREbLCH05wpN1qJVhB3bIWwSsvH3sdiVktuK/uBOkqVXiJXQn2fwtXzQI7AYCm7hQm2g0TTV5BW
0H9Hpn/TEWHKdNOZ5jqXEFIKZoOBRk78Mtavhrqhd+GvNNomsX+HjqQBvEeyvXlmvsUI1WT6TYNS
MrZYc8P4xwx/i+oBkJEghukK8kUEtpu8aZBD+Gd8EFGb77qwseuDebKqlBGc0DirHXBtKFZ6BvwO
ja4FQe7nl3UBqkldLcpq2LAWWNvJkdmnvswey2OhyJNUJzF8H3F0ze2tRGYvIq1I3Nt+4UfJUoDk
xINcuYeL2/Hfe7AntX3tVYbX2jRCWWYzMauDWVcZKnLcKKwJ1uIbzabGrwXNZ9uSgVNAQBcRIJDG
zjc/3w2WbF+DuWFqYKAVCDDgFwxNmbaAA7nG0qLO1eNJuW9fktl5vwlmz83j6jk4sAfvzytrdkvb
bb3Yr+5X0vLx3vqHadk/6SabnavHYnbWWfpzPI5hdODGMXdm2gsal//Yh5f752CbzTcrJGOaV2l2
tl5IPmftc0H2qtDYQ2/0DF4k4O/7f/FYPtPKQ91lpiO1caPMlD/BDPBgMW+fdISI9+1Dvtps8Fg1
GWrPquj2OTqj3NPNNoA+ImFjb/2p5v1TtFzlQqcG/4aZ84uHUJfPwUx/k4/B7B6YCOKg98+PQoUf
OfW58mucrZ6NX0hqzpwVSnh/kpv7R1RSl+tfkjWn4mhnvytnPc5tLFvHOfjZeZHPXpe/h9WwWqqz
6un4P6Sd2ZLiSNO0rwgzARJIp5laASHWYjnBoIrSgpDYtHH136Mes9966m2bPvitD2bpKtCSGRnh
4eGeiETIjvOO5U1g/DSbNDaa4EKxp4U3TacHMe1NplhzHMRRndSsMu7HY9Bpui73U2tD8EiFNcn4
wbXM9pGQz9nossIkc8qimN7EIReyCtaw2pxp1z+MR1Oce61pIkbZXrrrchHvjm5ofy9L5zvzl+FL
cklQNJ838ZLuRYxr25/PY7M+35wI4WuZiCpIhGvq0pVydNhKOS+Eue2Nxui6yHHm07hzRkUwrSaj
vrV2I/FdbEJzebVHyTzibqe1JSaxN7O6kkfAEDwPYF15I74xtaR6Usbfh2loDqa4Xn0+ravYZh4S
Lsftx739hsjBOxpT5y/c0z/mofnd27SfsCTXKhfSdf9S5v6cUvxnlZNl9zUcxDDqazflb2fT/dah
BVJV3TXWMhex1Z3G8q/WU3je5S48FpPvReZCNSc6Q1FS304fYrlsxBcDEbv+X0L2T5mKXxejkvm3
5A3mkn7qHpTd9BnfdE1ZV3PEgOwsqKp5h0P5q7C78jaq3DkVwaiAWE9W+zchTjqSf9jx7bymSkcP
8PNnAHq+O3GFdjoeBK1acxX5q1xsFcnWvSwY4I4i56lg1m5dsBQQgxFW1Bc3sx875TiQwd3xDDsE
8m7GL7RvPeRxalfXrcwGPjIfy9su2r29Yk0cRxQqIhpcFwgSP74ullpJdIydkGPeHrqw55KXW3r1
S7JnT+TsTxrt9InvwsYs5eoMNBllbP7rmnb/AV91TaRf5Vdi8jmPAFqdvEMHQAzCQwfvsIJvfib7
x5XHefqxdRraihVQso/sg4faiJ8GkCARwpKHSiJMm4/uMrY6rUJVczY2iXnG+aRnjrr+w4nmD2lt
QqczDeevZWiVOLZuLqron+oTBkyabh9cw9fZWjs0e+FvQzcd7qV1XREemi9GWtGoGj1G9QdGhC8Z
zyCh4Ir+kr1cFF+3t3VwQysbX3ORe7hhLVMcLRozo1qe9a3nROmKaqvYxaTw9HE6zQRZ0RWbJ5Et
CrOZYdE6JtLJjWInDIIzfi1Ud146xnfjoScuJk9++blyRvpnuI13USNTl80+wmNJYNT4ES9eZoM/
dre00Jx57JtTlZu8qhEenbjJqad894RJMxDf3481riLRvHLhpIh3Jfix3pjiyHXxMnN7PvYT4AGs
oZvF2A42t09sawK9FJcgs/qjdbO6Br1Td92ZPXzSJrSA+ZwCziLtsh0cj4epz7ufLTmJfTCYGLhJ
TzSs4lfaC4cGECg0pmSBtlkotTM+WKKYoekzJ1LcN6+1YbI/Uh/PcGj7ZBqvfWKtBy4l8Pww1a1D
FdzdFx4my/8+Mpma/NMGaoUWekwyDjFT+3cwQTKWchkD9zXBksD28aWJh+0P8SN/mePx3mc7BYHN
YmNlB4E/NjNnPh8T2UwfFQRhiGAV2auTzWmryMC+y7sTdEUQcCja8PIRVuu2MQnWpEjtWHh39kyr
frSohWFd5aIzLYW+ms1SMWNaU77ES2w4a14WZ8VxKUPTXa6lYo54o9eg42FLYxebzEes20WEWh5E
ab2sm5jqYjpaL+fjD03MXXe6Q6paF8dH63j+jd2B/OJ4wNFKzP/7Af5AgX+Fv9YuEE0DQ6PD0daA
v8XiYQXMFj9rZT0MKgttve4CSmss0/XfiJk/arz/+aL273/7Ir1XKtoduYa1MjLQUTcgS0n04A9/
yeh+Fg3/8z0/sko6rEmmqqWyRg94h8TyuhNc5je3/OpvaoyMaiQnD7vSO3wpfSuacquDaT4U6gIh
bpqfKAu7h+N/P+JfDJffIJpflzRkdTLmqKD1pv64JKU+dGDCEuP1OXjhi9xm/di8Fxf09ZyOKq6R
0BcDCFp/OdqQmP3D3tD5XsPg01uB138/81zvV7dY4VnUBgZV5vvh3LpCR50/SHbZisGa0hu+ANll
OIIMPUHMa9lrLa970lhiCyU7XjJaP82E5imyg442ww85Iiw9R5e39ZilwaVxlHPm9b0hPtnjxtc/
MCN0n6B1Mpk8ZsOTXtLibdXt0FU0iXA08o7p7L3q4ZsH2oTkmsNgTOwYY9zqjyhhVpWI189zOLRe
pzsD3gwjy2fXbuQQWwPsn5fkazEOYBFO7qksfMgYr+Dm3ff5hwrxn3HtT6QQYciLQUlKoR9mBjdu
2EmExv776uPdhSXMRzNlrRc9+7aM59i7of+Dc8FSN7sr9IL0gXg6j43hX/26I5M7llfwFkV2c/G7
rJ/o+IIPU9e5745s9fLJkfGs94CdevP7x2PVucryIBq/OuupR84MFhUO8Xnht2Acyie+c+RoYLuk
Z9Te647mZ4F+5246Z3qwmThFZlLYd4LPizENNHKdzlmBancYFQVGXav4xiAiZC5ZkJmXZll93hkW
Ljed6/gaWk/2Vzbt1MGQhob3UIlFWWYNPvPVMxbXL3RWOREW4RZpWzxoLl3ax4CVVj+X13GX7jpz
88HwTJ2sVdYN786XqbzN+1PeSrdx8RhcG05Su1Vpa5hhJX5zdXqb/B9rABsZ+aj2MC57YTbRfEbJ
uI8Qvgsb5Bb7V9vYqYpIBjBHON+Po0shB9tUs1/TZN+Xl/XBzb3Hvk8Jc1IX8SeWPGhMPKBki/Cb
gSwv3qLYfMjgQYrI6QdPqyxEaJN94+sSHelScidhuEsrguvjI8KCDVKBGXq4TwGPbarWaoiU0o5S
q+7Z2rrJvAzVFBxeGfkyFTNa4CuPEVrYOqWg4iBQocyRuECqk6KrMQt5kBdSjfUIFn2G9fya2qOk
agniwR4fRNiMi5C/nxz26oIt8d9x5Cem8yuOwNSgP44WoqopvX9v56LQIY4rV2V9FdhpiLuVeYwQ
mX0781C2E8wTonQdLCabwnzLnrn7ZLakKy+zrjX6/u9L+cmc+p9LaU/l36K5kb6iW1rkynrr26fU
TEyOPWudUf4s3a+/fNefUuTfb/sHZPZ4hfcX1rbtbe8rWZqYAwaB5zSkelR/bzmt/n8fdFum/353
SXS5v5/cHXnEPtgzE2jtg9SzT2/hOJPjjhJysknFbpqb7tz8y+3+6UT+/XZ/VEe3bmHEFXSO9XY/
FFvfD7zFjHr3ae5kITL58d9f1/sT5PD71/1IAC7VsCjqO/faJ2XybdvLHfvUFauFWEwmoytPeLT8
dv9G4hr88aX+M0YFAwkO+L8fcd2o8WVQHJDdNovvSoK4CNV5fusOenkCZxBW9M2zbedmCc/XAq5r
8Snern0VH6n8IEMVmUeyhsPz7DB5jRf29mXv72LRsXJhO87OEqE4eWePk8MWF7ky6Vy5ldTnN/Nl
nla5H2P9SJ4zNtaUmVNK6V0td5INvlzvJpNSkpOlH4acTCc4PYhkzBEg1+Uo/dCXjf0Q0KjninsJ
YHYLoDR5Fb5dioX/q7z/bhxN+KkklbPE3bS+v0m120+fI9HFn9I0x4hd/GXZ/mnhwORCpYkYMWSU
4d+P9Bn3MiXMs/c6m7wKnujFurl1W8f8jYbykxzya/cbTIEBzg56hKMfu7/fKdWn1r2+19DMve6G
0zPff1Ks+1hFkkf99wr907dRljNTPEQrFyXJH99WxFU8GB4evTWnxdXKZnv696byiSvO9hL95Rn+
tKFob+1fX/Yj2OixkQ+HIV/WQ291VWTW20avO79ALjM7CTCh6B3fKi40GonLtNnrF4eRmJrRPJS8
lxEzZsdCGadQvaiLtslHdrwConbp3AtF9d7rKPLLp51SMderBhUeDAQx4vQOb2hEyBAz2fvfT+9P
YMu/buhHLKu1e22802dvXd0krHp1dBnfltXC2GqfnbHhVfC/zUcp9cYafECL67u9VafhjoZmfgUN
phRtIehtMispQMjgNBlH1n9f458S5C6MX+SWMErALeFHyNNedYNvG9eoK2SB8WmgkYJmpCdT5nz0
l3wMKKWTdfU315FeG2V+ZOb/+uIfwQ9Lmrdm1LxtUscsqEPHiMVt8NHdDDw6eK+RuuQI1T8jDOox
MITncBc18x7yHcAb/Nv53m0X8n9dzY8SKdLLOBlkWXs1Pcl8JUCquitH4Up/Ye8qsvntPCz/8uz7
P1oW/yz43579j6jR7R3Sbt3jEZDidAqBgLki3pMBKIfb3aCdS8KJl9jDi48YMgZNAKKzP3jqTL35
+dOsQis/CESdhszf6Ga8vZ/iv3VV/nRE/f6Whj/KmOKldl/1495bp14KWBTTOjZBLXoOiSEj+Moc
fXy1MK+qeIyv2+6o+3GIxCAosdXSRIMbl2WY3dlf1uwfaiv6O0Ns73AyxoH6x3OLXs9roeVad41f
l17LtzuEKuEoKFuJaw905S9f96e18dvXGT+ewTB/V/2aXt+aDXwdQX9JelaN0LtEhnA2wHuKXlFa
e3/51vYmfq7I37+1XTy/JULpZfjM3g3fmsUiZlQqd0ADB7OqVYpXP5O3KJaAGrW8rTWTzkHP6Uya
zV+u4U8LlKgwGKIrYRD92z382zWE9363Lg5Kd51MdGfoquqU2n1bhY7ele+7mb3+9qhpuPwhKWr1
gf/fd/44cjqP20Vrejl2i9msawhu7cWUsF34jJoNl8/SfifT/hJlXhTtm6m67/E+VpqZOAjkFScK
j4sJ++czvjovGN5Uh8x3Ye80GXodSOhgbqxP577B0fHDWGG8pJiXePSs3KubYPAHbDpG7+qO1Bvc
XPE+84SbDXXVc4wvStKqcnce5uOrg7/q8bK4cNycL6F87tOZZua6KLjSjqzc1yR3MFeT+VMqc5Ud
jXS7tqFl01QUCq/tAE6lhbTU+2niSYBJxX64oDDX8Igdl8GtZ14HWwro6ErNFpkIrms9iZnLq2N3
n1a/f3H6fVn3zG4elJMSw89SNBlYfmZ46tst3u4zGyeG01m+BieE45nIjhhseNfjWnfSFR53DXN2
z1Re02WnRjgcjUIfU8TX57Mxb8o4KvnE+V11+vEYrkdMldhgBgDuuLrm3mvduZjKRptV9Aav8sI8
9PKi4ZptauObV38aPckphpR7XbmJOr1/lJRMOq2FRzPJ5/fEu4b2/QNaqT4yWNLyfodwIqr9u2DW
RERY+focyIbA5Ldv6n5JI+kYYvoyLSzIaGiYuX00mihBrMcWHSBdDHwNg2xRHwBTItl8GxF642YP
qXnRs1qYBR8iGm5vuxlBy46nQ+wRmStZ0HeBUu+/79YttplhdUJICD2zwWSqNQqkVWZ1N8bNGloD
IOOp6HLvGF8x6pVhsYiTlBnPM81FFSDrW3iaG/gPY/inMCd7qoH1wUl2DTSbvpmDOa7LcJIOvMxw
WXOvl/WepMSRl1TXL3UN1SItpnHrF9WzjcPufYfX5Ct9W0tXejNPu593fXaNMZWa9CGgxM4rNofF
OKkwv6bl2HPon8LrH7wmEV4BTVKLF1Sk1HtGAMUKCw+L+trUdDfd8Tu9Zh6+gY9iCAm5pX4jMRbR
kLhPWyHXzNSPg4vZU0eIUz466/7bViO/GuxugAioWcbigHChvoC4qrMOUIvBnmWh3Gb1JCos9usj
D6qnnTdrpqSYNf+8PHB9p2zmPOtiqo6wyNczMy+kFNdY9gbjJ4bw7w02RQbLvEFxTWI0ywgystZd
lDOO4GKYdou0EHQ1VZClob03GOsQsLyeVph4z3zWobkHIgEXrgSzBwxq/0MytirDYyN7iZdTuHTc
j/DE/o90J79aqrPF95MWbQfgRbxsnGhUdF++cCQ66wvNO1icytiP0KV7B90gnWy3b+AOyqC52ztV
7tfNhG4OGJA9LWR/mYkV/YAG7kEc5kM+cdvbV/Ph3X2Y5Sf8zQ+Ko4EEzUbNTdbCphm89wejIUFt
G1yt1XvsleNz6JfCyK1SnM+1WHUox7AB4IbwKs6k6j/M7VD4QeEAi9di8al8gYCbC8IG1ElwgKEU
O5A10T9muC2u6knt9ULmWmUskmVieotsswgFWHoLzo/roQO2MrryHbqDY0PEVCnN48g8G4pELkis
Vnt/H61UZz8AOQbBsbPdC/Peg1DeFi4UMxrafKpHqbiJ2zatMzt7K6A/XA6Dk2GvdG9xxvVk6cwW
i9UKhOQw0ia0yske1MRrpLYcJ9CfxdeDx3phbqITvIx1NHtN9vSsugTGRWR6ijeLJwLw/y1WA3pt
UIF3PXnzuLQhyufAqib+NpUYb023oBx8UGfevwm+7ACx39urrus90PkQMN4oSJMhXeZhjS6oRZYX
tHiSCGfR4ulVJo0qHqQ6g2rnhZb9lHswW5sHlq/BmnBPkSrOSVJTLCBF3lU5vuWuh7prkYiHyygI
mOJiYWBRT9OL2nWJT9adXyW++ThKDE/lw7nDIL1zL8ap3zFPfZpYIRUyo8pmLSI7sdPlZbQq9o9d
JO+LfJHOhlhFMV5PVa4+YYl628HVYe0PHOjjvS46bdwn72cYEYTEUJ2U3qMQF4tABGNyqkrlo5ww
xIvgrNkuTOiDA/PWl91Pjhbwza44ZNMH7b26PVjx7Wz9Fx+YLmJsW8h3NfZh9X4YIoWO8NU2bsqA
fUBAl+kn98FDmPAOnLf93raFm0GsJSSNONcCbUy0+DgpsSTmlk8z7vs+xxYvMLZuq/1jwjpjHQYf
HMTCbBe79jAjYN4Fr58ci4eEQL8oQrkqb4zTC2yIkRfYXaVCZcRfp+YpUGtwZfsx2Y8bSQQp2r1X
Wft6xWW2hjxOZCJQCiYRpfKULZ9rPAndG+gEAqz4eW/xeUH8pY38gO/8JqwOu7bfn9XBImZok9x1
v+U0mx4VE5bAwZoDNPhpj8tV541jTOYdc/k+N8L9apwPHAZE9cEJFxGqoGnQsjW9x9h4SO0hzx3L
9vY1b8EI+fV4ykfc5T7R3XxqiHxxUmUWs7EwpmFhEzWSCXP2g/XASlWzPztYndUB7DpzO71lGMjl
qFrBYjBdLKpklwdSiYP1NYJXZybjJYao40rMPzqub9Zt/kaO2B6r2hYvTcXqoq/1ceeJX6amJrBQ
oskmC/cbHGE5JskE/4pml2kb76AJOeyryKZtam1t+zpa3depCb2E3CsRe+x2+/bbZh0+v6H887M6
tqo6t259DawXGA3yXjTYedfDNqQ/eua+OsJ6mWb2auGBxfOYPBuwj330ENsUDVAwnacI6Bd5PqsU
RZnAHtor+5Cw5fjp4ZUX+okCZyzPfM/uPFO8t3NwzwfP82h4421KvPXx9+CPN0s2zsKLlp53ug9M
DUpNQgbWodKFUa94ZB9sp9quuqNf31XSkOEDJlQ8T5pUChNFLq+n5yRfMYXWorGSUl5CG5oPR2LB
h1xvM47SI5ffSHNLXsO2aA89HIFXeg+kRiEtaeTT+jDcSkRnUqrlPbiYF/vmzw1zTjT278hTypxH
66N7AmPAf01ofEwi7+M5KkRn8kW5dVJcHCoiMZ9/tc8yXe21ZryHrMDGCWBRieGqeE4z1bxnrgK9
x6EHuh6VFpB0mzJBIRRFsHRdGNazuRubEhDXOna+R/qTnvZN0vURsFC+vvoCGer2SBt2BRfX5k90
SdrlkvTMg0MSwBU3cmw+R+O5tvtQHJN7nrSkJRK6NlTsK2d1h1akdtyDedtozEu7EOWp4sXlYmon
BPlclbVem4r0q9FcM8fsCx+2VUzAHcxZZ/bdWcF5WEWRWKnrU0/u86MhyKZpGjrppPz8gLWciDHS
WpXsfA2/OujVcdM8XEVQtLTtPRjOdiqHO9a2QGxNPPAZYkkTH/bBxQ3IuVdcxQIvGPfgEL/Gh6M5
LiwOvL7tcypuWcyKlUrD/I4sxARDY86AXOhGwi020JXWPX4ShMR5HiRCGYVXw3CQbX9sRFX/ICqL
y1tuVbjTy18xw9iGripXlzlsq1PUYq+abVD777nD1MyWYWs8xU1TyJAC1DBAfGIG9BPRPYz8Pud/
T+KvaSdmtOwxDi7qcXsykVIcvMjm3IJAcmaOj95c8PKYVPM7Ip3tt53xuHDHuTtGdZUjwBAHZ89J
/XFadTgUobhhi7jGgYwHQuD278eO4GyK8cyFaLFZIWP34sUqFqOUNjMX24DDmIqUQQQAtYQX3Qbj
4LRXR9vxazeGETGmccWj6WcTVv2HFmzvH/vBt4/0Bt8OAyCS5DEt4aQNzql9aqZUuvT6D97CkOf3
tLN2FhenFh6jUS7ZX9+NmQHhzi7Waa/IrdnMdTkmBsvM8311Hfi1TZVCJoiWRyJ7+za12e8ZI0U+
gl+7tpFVd6l+QPwcRQ7QEv51LfrodB89EVGRT4EiayT3lG/YSTpP68ba/xg4MPZid99dtZOHMtoi
qu12zZwcbMUDkV5qh2KxgH0QHTc973wwV6xdoY7Iq0tz//D25ZJR6RPnVwH1LjNzMg/Zs5KYkzC/
iiCKzY54vgXyrxCLAnuv6iyMIBs6XfO+eJtERozpfBZRI/tbdt4TEwnnPip13pEZcJKSazEZRGYr
2CxMBaVm4WOwwhAqXuXpIjMNZItfIkFoT6zoVXF5Ax4B2MK2DxmxfRlBaq8et1HtxnMvoM/LDg8X
ZAEevl+/aGsE1L65Wrw2i5hNbpttzkbPccZqZKdTAdYuH2CuOMVI8WgklPA/rhbpjbU4XztkXsMF
C9u+uti6s9VQRhf+fg83BLN38s0MDTC50hQuHpoVp76vcErX8q6ZsRXJy7gZsF4DwhBrQk9MsiqQ
J1mV1gJ9Ns7NesX/jec5XuG8EP5YKz10IUSyQcSeNddzGvi+on2CV4uU2IbLq9vZbcRT8beKQ8cH
Yy1T3YVndsK93QkVOTulxQmg3UhkpZKjXVtmaEvoJJ4yciRfm07mktRjS7/ptMd8BxlhF9Oz/qIe
SqcUsb8wFszDsXC5jj18aeIXnWJzH7S7KBQzlCjFRhUxNliDyYynFFpYQzunINhvt+GxN1JkvLiL
U+kukgzDr9uY2OCRDO9x01oe1jopmg2bRheL4RT3JryTTaUvPodrvE1nTXA+L97isQz6JvvTpwIX
h7VPXrKMRWBw4LIM/H3/IGwyz+FQrFLbPoft7b03RGOPi8itMQfKECCaRF28TONOis3HnInTK4+O
Ort0FRbm+eWiNnuVg91iUY5D63Fq4DCgkSlu2oijmkdH4dOeKM0IHpCvkhrn68Guo1jA+PTPDU3o
p7efusC+x7v37JnVIbiJASmpAO8k7bXLBYmgFXbFa963HqLXE4/jZcXsx8PMvV1Sm/SPjm/ZZSDR
1sUOi5IrXdmDASCZLG7T6xdeaVc5aRWEYR483h5Ohy8L6c5+E6jqQnvYmmNc8V+aIddPdMYE90oC
+BajB5ICkzJse+1HBKRvYnQLhbvkB9okR2Khi9NuKaZPGlutGW5o1fk01WXc+3725RstUUB1Y3TL
psPUar4MKuBx/ylmIEETvS+Hmo1bdsehZmflUWWZa8bmqwAuUrqordvTPrRWkGL9mgN0ooUxnnJ8
Q0QTgAB3E08xMYDUlPdMsPOLFz7Mtz4VyXOi+Q6Sl918czC+VC8fWtXBRc5miDKvQ000hPHQ34S5
HaOgNXnkH097NnuMB2gbuVXtqGC6aAooXiwNhvofcqbDX2nxlu5VzKoZLm4DkSECJaZ3dsZKF+9j
S9YNrKaxuxSHaSnfdmdZmt2GPHGYtu1CjEedE1vTPzPexabz7GB7WI+3ge8d2GQP99KqeYnujIOV
I7eElZLbD/b3a9YOEXnQ4kLxlZZu0nFDOnrz50hbsg0oc9rO8VOsVolJRspVvQEluI1hjbSbWyXT
IZplxITzIZ7diplOY1DeDiaZnbp5gNDxHedFpnpt3Liu2XJcDdPtBJTSPYcWYaD9d+iUrGY1n4RW
cpFG5iU0KvxfhcbV4XfPjHXVhBgK86f0Vh57M3fuUNtK4BSu576+4RCyZOBrY2zANdZ4PnulR3mt
UV2xHGl9CYCqkiflg4OSpFMqJXKw0GZ3/qn2vM4YKCyArIwlSFtwjeigLMmZSJIHO54p5CulbY71
yRVJK5IxZ8B0AF3Iaq/tlEtYdVYYjyqsAXvEwwuBrj1fubHrGkEJotvOy5ar+gRJKYiWUGKuPhQ8
8oK7DAbHrrgFXZf4vlfZcayRU6iOH5g7FkHdMcPORzx+2MpQkEBpnxXymLND5XaAR9fPIrjSuYQx
uw1XxjQLOJu0LrPBUct+5WLx5g6y6R3iemre55xW/c/3V5m0FobJcJbQO969THAIgLVaFxman1Dt
e7OkHFPXoLv6xjbxHdQPM+SUDvO2RlaOvKdq/VbM7imORiBuWdBLvX4mejgRQiQKR7dlUbtvjmp8
e2EHUrM8bLDXnrLKh2bdbIZEml1/PNQcPudhKlBKV/kcu1eAtLT6gKZL30ifacR9Oz9nwXMxoDDf
Vkf1vQbf6mkr6Fg9sihIwJ3F82bDZbrDm9FMiLxvt8ZK1UqCw1fJYAjP/O2Fbn336R5ejlEpI/Xc
pxQ6HmpZXRwVH7+LqWKc7RpjqsTkPT2MajEYWFF4pIfUTEl6yvaUadY8U+aPohtb1o7x/LauTr4A
6+6dm119IvQ2Ha9fgI6M+0wtmBRXCA09K5mY3U8FNZXzTfVUcgSbw+1eO9UCqb/H7HW3mnRM/zU8
o0JSt6O/Iv2sVDLPOLPSGZDiZdxqYoF3vYSSSx71xWjXe3muLuPOJsRJJPVuffPxNJF8pkhV9nd9
fMgBGog3aeS8NNhdpqFjRkJynSy6Hf+SXZ3hY94Uiwh+UBeNEe+QIvvqocbJQBKQYyzj+gg6WMHO
0c5aoaEr7ZX9gbzpbnh9W1EOyo+2j8JdlPEigqLd1Bc2Akd7a4YypMMx7wKY1KCdh47diSFkDxiE
UCNOoOX1+LhMaraRSt31TtYl9K6SOShC9osX+JrgHpNcIRjyawX/855Tzb22OlVPNHhZUf870jry
XWrTw/NUNfscT/Q8KAAk8+m2etN2AI3oM7HRsS/QnYtmj1LxFmMMRW3MB5L4WoMxOrTpRrMahN7z
mx01Nh7b+BrvyhcHY0jjtDu6A+reD06pfuaHTfXoiyb2MHuwlMYCLgbxNGhA0EsQ4TGhmbfscdh5
iL2lLysc57hpgQwM/B51iC60HahyeLykLv3hQWpGkQkdmelr8DpmTPTZbYbJJ8OuIpklhYPh+Z0q
jRmQygXKz1OzaqyhHa0S1eqEaJLiUm8zpXW1cNIKc/OtjK83+jTopjIjnWP5vkzpACerkJw/HxnY
zldzpbSzUKrKoqT8SK1L7PS/O3Qjj48aC3vuFVYZMgP3h6Uqgoecmsq4eS+yys1vpqZSyptwKS+c
vsfigSPEpkmCyxZ1IkbYc5uM/Cv2rsGtMF+W6hH7VPt27iZmDUd7ma4Ohd2xH/RebiJTJJKHrzX9
z4gSzwZkbOavCUjO8LZrvo1lbqV+Dj0OOGmmTCvwZ9JkYip2uCxAByGarOYjVTM1DQL3FxI/37V3
vUAGEC8dB1QaFfSzTuicviqvxrT97nQeo4N/PSrOzSkTbJe8zmEUuv3pQOa9+XD7uNr3Y7J7jzF2
bwoxKETdmOlSM0Rrf9lY2Fx/gnPCK11cXWoJZhfO3ZtDxYD986Q/Hijj4Rqj0AT7D/f+/YqsYo18
v10Bwxsgs9dpBSCnWby/BfPBW8i0BNZinQ08ZhWqeDSYh8DPgfodlcvbQfQLyT5UWRpHpD+h5zFN
alZW1ieRMCMacwcEDBBrQc+3bXL3PVKVtp3FXzBuwBlihILkQl1fmEHDm7fn3vd3ul6DEVf9vsnS
jbbNh7qorKKWKTfPi5g8NWGs4AkcrD6K74gy7sP58BTvszEzlblzg9gQm+8d4EXBWJ6t7Uv3OiIB
JX2bGuMGQuYePXytRfMX0E+aM8DW8xtE8mZrAFfuwW9VFhl04mietlwOWinNQB6++mOw1M8CcuVT
FnBrgdmIh/AIIAoOvTvk9I8O01o8JMI48WMG16Pw6W/waAGPRkQe/UygnzWEoFrc7H5PNOCWpaTb
fAjt24ocNR1TP9YbxdP28O9Cv+92+lIf2I/KiXnAHKc401cyBTA9cLJTuVY1mR1lqDKwcwcMtXX5
uVK6pfbrwnwGx2wIbuHkJNbf1yM6Svd9hJoP1rgDpLLoRHJWVufLQGou4B0vRm9ZuLQMBvZhN9wY
C4Z1cmcICYkjol4R/S4jtb9MSrvacQqOSQkuVrRShnIw1795RQCOgD44VrsL/ORvtF5DGefy1vcy
c/CwuyCL6azDVMwUvYhmYPa36awMcHIMsbW6SBBlUhBqvJu+G8ICY86iA7yaFELZJXYxpYPJIdqA
dvY/L4smNd+g6cOeiy1GSRaSzepmBr7YWDfY1JQ2EJ6vySy1+wcZDycvsHsiNZqhlamhorzj/DzY
0Ud+Hsw5HLXJ0y9PxstmZfY8NWiIM6BuOG2K20c9v3oaPO58/NKwZaPFw+qhXE1ssvseb6sHzdcv
ehOKMoP0dcgwMM38x839P5LOazd1bQvDT2TJvdziTm8BkhsLsgLGxt248PTn8z7a0tbqIfYsY/xt
jJZNrIriKOf3r+VSlEBbQgfzpfsZVAMknkBrtShhRb9FfGTfL29cAxTKvdOvyYLTtqPCTPmZsX/m
V8pUSIeGM37HuPXv5otZ5vWiurRQzH+P1EGswTcODwEpzhJLLlQcjc9XUgKCBmAQPbr0uUpGbM8y
YdxCrdg9lY9KmPwSX6P0cSgDJOFGooVKP0KfwWS2eJGEsKeD3XwxHk3vfWs9HC1MtmvLmA1gzVs+
1HMSm7dotFyk68ZSFNiOAV3x7fGcCftyAwhMIHW10+eqYafrlyMfUxdRDIx2u9XWzRMCNm3IgLGV
RQYjtuoCcTUSvbmtWW7+a1zg4iKtRp5J53Khbx4req9DAh8CuPb8Qkb++jgNAJ1tbHib0olJF672
cEeMXvYLBOynI9p7po8cHAs0AJQbIcnUFVTSm2osnIqEa8llSRfldPOE5ouGk8Hm3++VfgLo0VhH
jRv73E6k9bXfndOsK7/X7DafuMoiePnJD8w0qmd5N4Alfuzh0i9Ebl1Mm1Bvit1uWwqDMOFxA1ZO
16plP0NAIN8MlRu3evyv5lxlnb6m5ocG+gD6TKcfB6Pf3BKMYE63eONDdrq7lLvkZGA1+odwQgr0
nIpf+301znAucWRu2gVlI1jh7pnSzLsv8VfFD7X9rMUtAoUlh8ljnS3S00gXsNI8dmodOeLhsWqf
nkTuPfQ9Ld96zL3PIptnLqS9aMslkHF7Ruk/8j4xnEJq6Hto9yW1t4BUic/oR/M4NNdvOi6oJCj2
ZYoSjzUo0qy5bIZobhzepdsYE/rN9Awim2e8pnbD6YpCSpU81lM9taVMDgYNLXzzHw9/Q2vA6bAd
cfsIgGyyb/zK64aZIcRkzpjlRnmaR5QbHu/VS85SgqIButbBn2AWdsyRuOLJtRsZTSxwHB4GzJ+b
dz+rb5VfbsHkDEzbxpci25oCUfxmW+l/8mQe4ARRIRTWQnmeJA0gUJQgCzaQtPwEzxVQgEbI4AxM
iENFw14uzVLhn0bSQYsB2K4Mw6mGeWW4gxL26lY33NyB17atH/Q+z10E4OC8SbzDuxPqb7ds1y/O
O5G0jqP4Xb9mDQlysxr71SfUj1Xii9a9URFNImhZk3nc2ZVlvw7Da/UJCr/DQWfNFcbfARPvNeqD
H0a0tJc0eLvPmBplWmT3J3+yhKjCVRXkI42wRo21Ef9JAXuQ+o8nwF9fPNcMIaqu0tOllBGv49sx
zu0l2sW/7DLqh2T2oGaAR2OwwlZaQL8wLIlBjGxB1P3prk8cgAgg72InsmBoQlGmuA+CRahL9MiF
jkNQT8CQp1DNYWOMDihAyb1cUIJgW1f5tSvVZX4k9lq8D70fh9yLVGrFVZ3KUVqhoeG3+3X/pWk+
5wy9HowqODZqk3Hd/PFihKu+zXYl6a3GPCr3tRrmjZ9XTvkEenz8pfMOJQomdELpT72wTFCE/DAV
74RDT/Sk7wpCCCOEayxYgQz8kGcyapz7RwJofa7kQ4NEK+cIsR9fWRzQp9AvWSqXalALDkuajK0E
ORVlzLycioCA06bY06rUaI3gy1A5jK4pb1AifTWVSxUy3quPy9gb0FJ8qYRktRqhMGC6U5lW0tcG
1mVyZCDkZCOCIRW+muDin+n/3o6FcWcO+zUy/hoF0lxklzHyL5nLL7/cDDeSGnfRN0Xwj7nhVkOf
04FuSHuFAlmAtkFOVMrL3sd3WtEmbWkRWxAK6IcyaCX/7Y+CG/nDmY81hDTFyv51f3wx3pIGFdCe
lqLE4rQkVQKBykRosS6nR9X4/Zrj1p4KfFsenHzJt8BHYitQs+XVRospUJU8iO1mXljrT8jq/Nwi
Nv3HpRv9lP+XXesOXDp7XiK6Aj7y2p3j+2f8ffb0SwEKnlj4FrfxwbpJxKPvhNyJsWrAnl3a3+z0
oCbkNIq914In9l7+cnKZIf0c5z13on17cy5/8PLO8LxK8xo9cXZJH0SW+48l9QVGqerMaAxNDSV9
FfWrFpAKAavXrJUFuSZvBkwuNE/PfR5b9MV1jy2YMB0x9dOvcsFIBIl/sXeFc7VGqHYHVjiiylno
q3gV7ZTlE8JlBUBAwhSTjha5p5+UCyKIbPEBuOJN9FB0S6CuwwDFL7MEQmtR0c8iTGIGVtDy3HYl
iY0+kOpnb2p2JAQImgTrSCXPLc6p0X8Nh2xlRJSbGjc6mAhgB8qDg1H5SuS8C7v/iX+tzJYCc8tA
WqU8c3wN51xY5Nh0/PaQHNt+0bRMMqT1smm0lcY2E5fYD3lXoKULxdODCo1g0hUFZ+KguRPd4Ux+
kxK7RuNKkgNprDJkzUayNe7UzH+QJ73tbqC+5UzaMDBvZ2xL5Dt5a0cbawWWlbv8M/wxEU5x9RJs
+YKrad4du1vyCT4whS8x1OP9u3EBNFnJZnathEDnjU/ZW25lUlJOesH0Lw/obhCXt4soIIEjQ+O5
FRW7m78h0w4x64wQbYhx77MvgCkxfl1imioOaafJN8xEGLvg2Qc9nQRnHQ5tshsfNjrv1TQvC54b
6mjx5JKxyyOy71C6QzKIb0cPmc+1UOSvNPXrQ8upJYU5DA51x2eSvKnz572a8wejk+Spe+kwOL1f
3xSv84orL5sTCrgDFQ8p95wiZMHO+ESrfv3McZLNauGIkw4HXJ5RNhDvNG6nkpeMctqGQDCnLE1e
Afb3VbGTltq+YWaOE2/yjgYL3dZZ7mvSTWySU57wNTNTmD8apHfQ4v7Q7Bmh2MN+WndokrFbMf3D
9MTkd0AYfHtlu5hLj+pAsgURj7TDwQsOYxvwrvzbiCWVWXvjTWTDikXHlaH+SaibBPdpLEhuoz1E
BIbDnvkN0O8ZzD1QDpeV7ibflDXapTDtB1UxEp6dsUz+kmM0gXzjmpO+OWGVs3o7XoHpJP/yI0A7
4vts8+/Uu2hrPDo50qu8h4uZmMaZroJ7e46O8ifbF0wd1kFWM8OOEYcPbgZu1ITmigNXpDmjMTmp
13IZr9JrsS52RN1QPLE9D/VvCvQZcLuVXuu1eNfDTpw0DO2R1a3/kFR3Ed1sbkCeUmJ4zyUf3omp
Uy8D+pTasQ6vMHOR5sz0UD0aa4pqJG+AkiGwjG2sSrf/7hZPLKSU9Q+bEqp7euLoK9ZR7NxHQWz/
sIwkZntwFlhOO/6yLSLW3b4NeFUEBEBvKl7291ahXdV/pPIS/UoniHmUcumhHnpjyfSDT3w2Feep
B2JxzAXXPJSEzn1uFEACW4d+EfU65dG8/hGQR0X2P2XL1QP93hLLHoCO4V30ydE9kltkpEEKS0D6
gL5IQYJyF2SG3dMfWw1V4KVEsoGgSpSJ+J9Vy89csuf/UNrxYhBQKLP5V30qlq+9gK6hPEWbZK3K
zhkGUMjvuZ8E8f5V0rkH2beVTN2Igr8/ALqTdIBeJ49gJqqWrKt1qapTbybcr+08q1Yd+ZNMpsh9
HSkkF/DD8of7AMA0Tk2MheFt2ywNye+daFPEV4mjlj7y+pH8Qb8IVEhkV6leY63ExhWKf49qZTxD
+UAFFOV2eaNXiERnQMqIx9Ja5RLg5gXw9pm4OgkPZ33wKA9HYVZz/DM6At3MieKoivaWPn8jyAVD
ir0MiIbLfp9/jqNIlBHw/qxmxpU2FwkuT9ycoUNCUD29iHFUzMVWsS4wCet9qNkvgGPH/n15jIvP
W0HPAkroKD8RuerBAyCVSF3VlS/6wkzInLLjAGCTbG10LiYlwwat+01I/DHE7Nn8ewxevR5WNXg3
i8CrV9LK8sdfcakXpCLNotpmZM4XvTj9NoWh7JSVrUozY6dcRdJs4j2PFfSuRuX3NwYvfVt+Mbkv
EQPKc1h2L6nWjeZ2mldah3SrJtdUmQlzCfqMAQv4ge4aoNbdOKkNJJRTHFVMxGcNl9nkbK+22lyR
fTL5mcPuSyflzvtnxB+/FVlhxHnskFBh+V20Jp9S/WU4E4s4JnJCYXZNqHIXCJ4MeUn+K8umxZCb
fYYZU1olzTNqr19+MDm3rvbF5y24PmxN8vJ3KDZrgaToZD5Yfw2Wo8I2F92PeWEGy3CSVjpVwReG
jaJyVP7yvT8qpddQVq/UF23lUZOczz/zddF0UKMnFW8oV15T/LbIVlQ3RZyDgT9lRK2v9H5x15rK
Ee+AHq9+Mch/7yQARMYq0M+Ht6to9vD91IH80TWBl12icaPnC30MxxHke/vxEC2wCmfScRzdh9dv
on3ncTWB6+reI2S5yUfaYpIxKCO9zwZsD/THwcUrFF7Jw/gjv4c8nqpeMcXx3XGnOIL83YrMZS5X
WmzHa35R+UCRzbJ/zYvVvTeuOX3NM2jCV/8FhspSfo+H8iRuzG3jkQAVu/JSDsjpgLj57ijtDT/7
5rSwfJ35UbYZjA7wSeoJqlM/Qhw5oxqy/kSJCY4ARj9vhJeyp31TBPFcSxW2beojIzTDYNXjXIMw
45qJgrda2paMqED+lk071S+PPZcNQeqHQl6khIY5WhsK77koBvnDMVltKAU2VMxaxExJ5V5+vBKZ
g2U/Wq9i2BAV3sMHF4wpdgqf1mRC/hGLESyDqbx3acnQBZRTlAfflhqYgN4HY2NdhIOY+ZQmkfgV
CRdtK3H+z0vgLsV7HKpzZswy8di+g7o4ynuAcPDp6bFCwZ/q/ce0611Cy5XSPDBEHbv360/PQgPs
iPQFRqBuVYi1a7VtNnR2GSDE7gmShNhcn0WK/Yx8osp4fTmjK8POB1TolD22b0UImzmmepOpmUZY
XuIV4/JEt8IjNgZvtsMjDfhuEToCX40LS3VRfOvWmh4ZIXrTzHrRbbpljkxOmYvqMepvVB00hybE
75VmRvqdMBEUL3HQAmZxOBba8YHW8T9oZNJ7O8ZC25tAh/5TmY/E3rRLfqb89kD5VDq9vII4em2z
66sOIa5j57mVVh9zCXyNMZyglnFRgiomnF6o1d2k/pG9dCl+v5AdIc1gbf1NLX/Pc5g9lipSn+tI
TZMdKs7Fly0/fH6Qr+F9hiwgo49EmH3PCZXt63dYMpuccdGBXodpRDe5M2/GlfNKkudq0CwY3wlz
OJEzLwe9+Ydu50/uTkPhxeYS/HrgH26v+sb8jWI3ZZDhltfQq6cXslGR7cP49dnn7XTEvTARg4vQ
cKKLidD260HyjOmZiZdtIirtfm4KXpcdRAW+Ql6ql/aU4pqMZtBbHHYtEQLfnCYxi+ov2Q0/n9Nj
y9AfZTe4RC4zk7LofLV2yMD/jJPgoMlI3LLGebV4RHZxLnflvj0VRsD1pv5jH76XYrpXqdAZakRT
Si+dnzN9qQAhj50rEf3wAYJkFtgSEtuKZtABUTitCJPeI3c0aVtj0DfFufnTC4yhC8GnGSWxZGRs
/l5kOB4Sv4j+iCgFwKaU3KMB6rmi969zCipZrlr2UwZrn7nuWAcdQq+2WcYPzCt2Hm2Tz6al9TxQ
1JYt6HSQdTPh55G4A0kM3DefgERY6+VLrGPJmTKLDog9aGuNJNBVV78Q0Mqp9no5HVDgx4supXKs
HltBDF6y/xIFQp7O4DUCCtF6UUpX5UdFwvn2uhvVkkbjtE1O3RC+skUchyUGFbTfhy4jFRB515LK
JtPcJhyxqxDtQYaEiX7o1KI8A3mN5wY0gEXD7GTfA84PnkZoRIA+wg8LAIUJoWc8jHcNPPBLQVZ4
eeWS3oZ24TVVPzhGQAJm5tsRh3D4OPxYZdSyZBsMp90J5jEuwhf+JFCmdPVGD8E1BsrCnHNOqI+P
DHBY0BMIFJXpr6wchOrwAJ193RK68d4uUle5vRS3hIWAeIqpf0hFXrexw96v/0Hdp3PpV0Xg//4q
n98qxC8aeXxB3EGjEyeBTHmrldQLTlGH8ianaDTkkI/OMm7R/uh2S+/DiM9Ai0Jzji5Sj1cv3ZXi
BWl0inLKkH49maF1qCS/C/He0E1CHjO6rJ9LnA0Ra8IZ8rs+esaqpXITeBRcc1MbL4w/pQH4B+42
IztKdYHkX/IcVY7JlsJZBFOuXSI9GPLFg+cQuWLlyA0qdufzRufUcPJ5sjXTjZuI4gPKDsTDoOFY
vAWfmiSJDum/VHfFbPqdpFgPo9uzQrls1T0KHPA5CfqWf4lmkW5pB8KNVudsLp8oPDqkP6jQEUU9
HAWgGyeaPK+RlyJ9Jztmlh25NYa/lK7zpF9iw0nrQKPgFrb6ol9oykwv3LfBPfj1POOcefaO1aDp
RXzhyNIcay+zUOBTOmZxTtmnM07SgdCB6kCyRlbvZQPaYYqhs6TFZ0TICjWsbfK/IjlW0RT/UqGd
TOxUsKGeudhY2VXC+eYVVEpRKHzc9Kg+/Ec7r02QKI+W2Wzmwz37V1Kx/D2toP7h0si7Y0YijWXT
o5bIv9t1+13/qqo/j2412riVZDpE1KuXeM0TjU0yWJYSWBNX1EYr5sP+DbCnLXp4VGRtACm6DC3A
Z9dDKuraAKl3eTlt6eeSmw5zmkwh7gFTZpjClcw365BaVKDA1fcc1kztZBwzArP0X9MgfD0l0qoS
rjieM4RkD18yudtgeDgLOEeMHMnFuqqOtASUkm3lEQafutGeqQUznRCdPKwMNue+KikEwuyGJhkX
1fJ1BSe3VtHLZgCN+cv7OjeHhxkIzALHvO6pCFPNQLpaf9FaUJyH5pl3w5pKjVQ41OhvJU7oGRRM
dW1IPF93N0QY7RluTXWB/gQjjI3geYLmxbwB9mMX2sylgodn6FYxBGZ7oeDGLyqhQIw8alIKKbJR
JUBqHFgyvIifpE4rYEXwGnMN32P+PO4wx2glH4JL4cHx4ojZQpD+RNLUY3QvNCku3FCXe6q2K0Q/
AUVi6hzGiDfZfeC5jBtTnc8jKG4JHU1vD7/yxF7C18DQwXLLTv4N3IQQxvJeiq29bK7KjkyD8aJL
biWho5g1R4m8JArtdNnCPVFkOf1h0sf1Du9r+On0tczg284byzDNmW8Wxs2fxuSCAmFeU69S/d4z
flxZvq1bwWWSUxCirsIz8Anl9DCUu475Nvmye+2l57LXFjXp3PZD2WgKM/l84+G8zK/6ImeBAk9u
BJA3PAhEC2wIzbwCUX024L5gyXG1Y0dlEP2iny95dWV5FKEvZQCLHT9oc5vM4deEwm3ebp18meCu
D+f5OoiIQ8R5POl0iDppvDImjK7ls7rMblcAPDphzhtBC8JzLyQ/QrlDqZCcO+I9X+hKfEVyGPpI
BWlSYAKrxz038IT6FuwXAz2Qgxj9c9F+0ScI+Eqv3J0pmKDwqzwnLmLfnPv8ktI0oSGnGvoroD8b
F8sftazpJxnTHxdoQsa5uReXHaQb/iiv3puqTXnBc03/dZTk6oZ1X9zxQPRO9QwnzaPqdnfxqGnr
B/zxgQlV7Xt6kU8jyMlT41AVgHzjU1Q52oMR4MjiHD4NlvbRaXBUUz+L62795gNwAIJ9FZsWbI7F
QyNEDgitYIy3MpSygFHDWuaj3Yl+I5S3TrTOCRs/WA/iB9ULvQely+vZOjCz9HaKwQ2QoA/9I6u3
Mg7W4JG+VBDru8utKZU0zRBswupytJibNF0mfJSDcCSfb+RDCzPp2p9j9ot6iTjIWF8QEDDrDq1Y
+Ws9HV5JVx3NH7FwNSHEAlykuygLaM8TI1RJD6KCqOdm/sfmbfMNuiyxtLN0h72+v1ETpOMvf/x5
H2FWQMvgZkj/i5firUu2NNwdEEtj4weU/1sM9GwEcK1YnU9qNtT10VnHFQ1tlwfs6qQACys4nCTk
lIiCnPI3IgiLOorNLBkBIgNmECZ8XB7Fmys0X6fkfpkXbFUi/CNoHOHFp+5zHtJlboaYh/DLcCEX
PGUzyPaQomjWUC4S8cawz+zAFBCstpAcuTOgFN+9lgut0mb9608QnC65GfiVyVWOqUAwOKJL2+Hd
YJbec8331P5i7Qg71MXcfg8/IXXoDW4Z0D4B7kr/GINhLRUFdMTmHsuRHGD/R7Pb+/g325BNQPtS
X/p7Ks9bmk4MoGYYHXrijC80EbRfybYkbSLLLPJS6GfHeYsQodYcqflpNlN9duzhZLW1MszGhu2+
ymBcar+L50/5Zo1+qawi/GfgzbWTHU3Lr55U59U3L4ld9ASewNx6eFUeGEH8ONdEpaiqHWeL4l9H
p8vX8t/b4fqqbHlj+eRWPrdpPFUGlG/oKJUdMSaNQ0LePm19a68ek5PgDzRoZ+WYjcw3CK1tI7kv
3+zXhcgJQVKoTrndsm/JGdny0wF08Oe5BKn0VNYQo7DI8SCucgATTG1+KfWixfhYd34rr16TJPqX
R8EsimfrGvx/yiQ56CnHFAA8E7ZmVEGvcT8ijZUMjmTnSdI/gAqyLIcDl+9Zz4NqXHKpS0NYI62j
poE27JYJfB+v5IQ3NGekEOXP+eO+roN1KLlCPsghzcjjmfdzw/Da51GSXOm1i+GfOMHE8qogAPvJ
yxDiZFAD47Gsvqx083wtElYbLV2x0/uDyh1qVL8l1f89B6Ru58k+kmGAHHjVVp4DQsCR1sKS2m8a
uNDb3INQ6NGEMBo7DqpXcm4QhmnzFGswjM+Oebgv6PjCeT097bNXcVbltE1gGfU6OuNq4a6vFsNK
mdfrEVL5Vg98ZMrBdfmX9n/KNOuAcTaY7Llf581N7peAdTJe5xnNBNN/pk6giyBUfrveAUeFTei3
+an5TvR5ovqoLBM86RB2ZoEGHFeTcTS4USYe4Z9w5WSKDpK8a8xAjq7pN7flU1tN+B+Jfud+Eieg
ZvZk0X5TvyUzbGNf5j6V3GIatjhLnv8qNShovOMlJ/jjF2NT1dp9e5AsV7VCzt4W5Q76Bi92wU9H
HIf0zAmXS/jUwWZR5ulwopzQVBaXYWv0i1zcduWRr8/BLmNx6E8mzqh0q8HhJeRENeAPTBYQIzqZ
eVVtaHfzglLw5RmK/xY8qiQNybl8YMZrkTjNMO+Lrz2/Sooc9+33blTCRMfM4gPiEBY5bUw08MZ9
qLe0+xriabcIux9VnL2Jsz5Lwo5btX3uo13NIMvIBTlLyh9B9PKB6W3eQFBecjKEu5oeux5lFzeo
iS3+n5H+ewmNU3LsSfXdTPbpp/HHcSFbt7L+J4iZG1OYyT57l4OM8YcPxHbZoZAUpyK+gPC7wXl8
vFo5kjb07BC+eRJpFJ9iwRBfrrcn+LhiOBqkg8FNZ/kazDznXG5cxNdPSXmtK/dRMF3lvU+Mxfjy
ctQoJLV7pfItgX6k+p6gzZkubutJrsqpn7H9O5cxxAKAeLUSR6gy/SKjUe2Hs/UJB6ux++jjEz1v
PySulOZmYujrF2pLbnG5ayOG03/pOurE/0RG7OfHCYdCYkwSl/oGAwRndKj+JpeY4B4bnwXLySQS
7OCXp/o0Ql3k9UxAHXXtt3R4wo7BLJ4820Ec7mHJtznhXot/+mr0kevAbBAo5Wph7BvOfe5SQDvy
xC2Tn+voEDCM85vxFf2X3wc1p1XqkDzDf7n9RQ6wQM5DF0Tfw6Ijg8z8xyymFUXJbE2YQpAdEre2
l7i4pcX4V3roFTzV0Tf1iSuZQhjmbf2Bk6ez/YBzYwtPHYwOMJP0e7CC9uBr5Lq0K+hREb0p1mUm
rlLdRZcPCCHJ5haBPO1vFSBL0bDYVQ986jwrhFSnQlhbHucLKEjzuTDYs1DXMJ8V8zC9V80oeedT
kY7uQZQWX3glITuflG20lf4nNPtQeXpNDauKxiY/ADxqt2Kc98+g2ptXRDpvng6xn8JJfdhtzPgk
Xhh823KgBlaRcqJv9IYbUkC+p/jDEDcPIhpBdgGpwwXydiRMCPtmhwCoL/cWLtCb+qXPm3tzRQ9+
STYQDsUXAo5/2TpzpQU3LHf9J3YftT0xZDF183Ty1mqg9J6kT78+AvztKDFTE6PWBBhSNsJUfo6x
wNFPXgd6syA1oXMDjJDVfXjQS7iPxoNTe2luOS4iZmF40g1xhlwsI7wIaiCiZtRwbYM48Chj0dGV
c/H1RjZvuJnKJeQ9ddSlUO0+AwrbbkYhRnzLY5+9Qv40eFGzQF9S/eCAI2QC82BDx5OuJl0Pgah/
H/pDDdDelUdfmiaW0Xe6ce4N0h4n4KzaI5nR4KYImufNYKd6YH/Rz9NBgImjaCmrkaN7CUlvOdYw
HDc+XQ23maSGPGmdzM+rSpL0xuq9hHMBu8nu+VUM6yFyX4ILBVbmvgDcKc/eYSFsjOqkNJ6BfHDf
aU6Mp2niSJw3+lBu0hCF3ZyxlOmGOdyfK5NFWMX1EMSPCVKWi8D6E5dizVV81q3QZKI0zx3yZ2Xc
U3WZrB+xozvJBqXtP5ogYyvj+HkEZf8N1D14HfNPeUT0H1LqgJUQx4/jSRzOjRFkw0Lbif9iMptl
r/wBoBqXdWXHmpcB+1B78GG505OlNBExNfX2Ca5MarxulSMKNYHsIGz29R5wtl1CEVrU7swtqa8j
8zyXGlcfY9txw2B8x8C6UDBqZQ5lfpHZ7f0J3cf4i8FpuP9MUCMnv78rB7yRb+eWwYJzqYJfODxJ
AX0444kcATxWfv48k2Vyndikl5ep7lD+st3bO99XzTCA9EeLXIMujT3xj7S1DBsYKZ5MW+X/TcBn
/FRb+CYF1chMm0spyTnXTOPL2jo9UYkLhcbD7//Fn2P5J8Zegy+72UrY1yDdPEs4WNkceC9SNxIO
+Yl1iB9AXAA/MxkzxI/5+0lCXjFPcLyVCGCt03gG6jXuFCw4Dvpxy9vPoi/06bqddR4t+5tm5xlo
imeQrU6qAgrnX5CJWvME0Qc5yikDyEWkTf4G6jcwE4o04B5EU9UtxM+Cuo7rafJn8STQgV4NktUu
ClkplRObTl4gq7SBpLsF0hY6qw7Q4ROI+pTnyySuog5yDC7uq10Co5roYZkIm8tBA7hyRi6cLN7N
prMWjy4U/6nIBMz+wjPv6SSTpX4YDAoXt3ox1mODkIJrs/38KCRyi2eRYogVT2zSOUEh0drarm73
qrlhNHlB6EWzLd42spTXgWIVzCR/zQVpVTaeuWxxoO3gMdvXPGUSd+NZu2z0Zsq8wvhX796MLnw6
Vn3KY6ZlXFmpDXgV3+XTrfL5Z61GoYIycv1Rbfk64fTb+O+FhwVk5A9DnQ50PXvGayZ5JczARAek
wRGNeohZ/gFi2AZFhpRMnr8fPnARZGp0e8ogsosCQ9hfXvjEIBmpyywHDew0ceoVQ98qj66iP6cx
09Hd4mihiPp4ehMIOx4XnSeXdneW9g++ZyCgrZ7ZxVE5iU62teYPZi7vpJ+n6hS/SsJ0rQAsjL+W
XSZK42cCytBRRS4U8qDNn0sJWea47a1Jc0yCscFTHg8TtxbSIVg/ExFLlY2nv3cKxAl3TtTuzhuQ
2O/ok5aw77vyrKPiIXzqJyPXh0wkhhjQi7VugzlN+X5H4Gt+pp6E9NyrAGkuHwFOW4M60C1vvE2q
pI26yLFnWG6z1cQgwrGDPXKXIS3M9q92o5fuyIXXu4bpvrBSxIFR2DLpRhjFP3bZ3fB9JkgC8jT8
oM/dwGo/QJIyDwhUuYOgUHpETfD+133lXziZct5wOLmX8+Uj80cUqP1NQOT0JykLqDfRAb8UHvPq
ve6lW/wH6tZPH4YqSzjKa/TBiDc96be3zhhPQpVl83EAtah/czIYZtH6ecN6FMfz7g+bR9u7MfWu
OcsOCrVLTDi0J60oNd4HaLV4Gilkm3t8IzQAyU96oSR8/Calp3P99nBi3oM0KXnq0lZgUxwYdbUu
rzITBJzqzAAMHQ03izJgnVv3xEWPqy464rCA1ydXSSzv5F9euGkiF0CH6JlSNXs+9qiL5HyZwmRF
k5XyWe606CJ8mOAyByMVAWcgwpAZg83dKC1M5fBilM3gf6rz68YkCTD7BxxJ4mbYTBjr7Ke/kIaA
iBME/AUZiOIQTIGTiWPUxFfO7IFbyw3Sz4CEq9Kp5zhmX6U9nebkiQBHkre+gQypxyPqhJIbFLW5
uplY2tXzOwHrrLB7IfyaZWjCd7x6EZVN5gmC+7C5ouJyMca+Tu14nMBLcF+6f7aRtY5iZlQzMguZ
LY52JZscsG8NJM1VMy/t7CZafQD/wVChuLSTJoZcwoW8JDo7ft0b6USqt0wrTfR5TK2UKBt0GKZ1
Qhf+SlexeeyysEcSjx+2Y1KLn33lG/FFCTc+T8jKM0Y8OkPl4m8bSy8T3QjiTg0eODa+iYNqrhrL
37VUbCXUj4LqPm9JSGBcQC3y9kn6wZkExISVm2y6lG7LQTb30e7plWFU1sZAiPLyLILGD7q0KV+7
ke1F0T+AxZLq5VpECukOZX19Fk75CUpE3lIekZyDjpjIuSyZ1FTydyLZFdFDtAyP+QPOiduPuoTY
B9bYPDvlv2Lut9tJZB2hckIgZs5xB2XNFI8jIY1FiodUiqiGMydiU8yQMCApK/3otX/k+/SPOsna
VxcR8uKsTK00OE2IJRwn4r7ddO1M2j+/wK3fnDkPp7YcbceseE4Ua94RzIuEGuE1vSs1a5VuzdSV
9XOGyla11bvBeKSMwPRVdmJWJpbNH4Oui7IOlh/u+Nz+xqjflhks+BYFGBYrDIPiThw3E8/8Curm
iPwsxue94ROhRcQ3Gs4wruAKXFpsQJpxpJn+e0Ur5SH7bf7wPxarV3voYzYMYresDcsUuuqmbwBm
ytob0PiiDSA97OOhicleNtbiwfk2yZ+S54UZaoSS9we4pt6aj0QeA9jWZP4L9nPHykqm6oL7DDZY
QhTce2NLSh/9Pk3bghpElbYxnxIZzvirG7NEWiBgMyh6/kfYee08jmbr+VY29rEJMwfD9oGYJVE5
nxC//kCKkihSFIN49X7YhoHa5UIXBphBY6paFPWFtd60oOtX8TO8cZerXrwHX2wwqzwCwK2eZBXL
TZ92kUAohm9rqXQ2EfFqoMIwJnZprkzSaSCp+JNgM9SRBgdrVk5u0gDPxub5ra3uQIKEZNDqOU2x
jVGm+ZSMF6qeismV4kG7zupMcHpjcTXHJOkmB+tb46CuzzDuaBGAgeCSGia6GiQF0FI9kmlVYRuD
/O6G8SjFzb8+yd8a3Z/HhzYVxh1XNqFLt7F6Bd/U3n6KEjw1iVi3Zi1Dz78IEUDWnp2tLXuZ0qS4
hM+7D/obNxtlloRoSFLiLpz8FiBneJYUYcytpTl24LJ0K9BxXceekR6YaUYK/SB9fU05DTIRJ+7Y
+BYLGn4H3iHtgurLuq8H/p+LJQv3cXkop1JidzMuUv0Tmqm0/NcPzN6tPBszrjfKn/eSfiUOqDug
h15Mjt61c4tqSXCh7y/PY9v4fRomXHtp0KPNlD1kNahYynPx2dP3D+y4icoCBRgCHtD/ux+XoJfO
I8Neh1PhMnkhakRIGGmD02su9P7F0dFXTvKbCyigXAIxyLbJ2XK63m9FD3TnCuEEJpUCCXsvKeQU
Th+ucLEby5XNIFs9BZT5PqAhLORnB/LG8J1HoB7jqbQSCFBc3OFGRhqVFmj4qpupE/niNR3KWw5v
KQkQAiWolekkglafA9vH1fIxB69WkvXDQudIcF4Ls47NAxOl5MXG0qxpj7lHP2ktDTYMIo0vbMV5
QDOaWFO5G5BlpDQaeicoBDRL/mOWK04zpcO7YokAjKh9fOLwRcCzu3yDlVJby0S5+GguJlk3VuNJ
nDDu1Lk7MaMfNEcsAkH3pO+EBDE2Mo3jRCC87u2XHLetVxW8x3H5paeuWvmCvheg2h9zw9iTdZly
l6YoqW5Ye6byg9Xt5t9kRT/Re9NDBwpnNTaRG1ptlN/v2iZKglvF2PbVrCdBat8vBwcYZq/cM7+y
51rMMW97l3JZ5wMrMYAzqJD0FVUBYCQw5QOXEDIurGvJcmgC+sUlntfZtLh/C9qhz4LuCs/nCPSI
NLpj9IqIM3JIF9CCkxCBa16O18MNVg7+aJR/M36hPA82Ao5HaQ12UY6NdkQ5g68UYo5vh4DmAgBE
v/acvDhlHl4sMdAZZm3R3Xbdqbqgl3ZrRjLdmWfxrFbA1cVHrnvmWTha9OYQwlH1ouiCf4HNtkQf
+deDW8tw1Px4pz7v5xxoEuoRGdEfcwavgUVCTTu6IFFoA8SIshGA0/e2rthv+affgXdnufuEf7g4
NwbIwp6v7+WndbOFiYESEFYXINvy8m+RbGh64xjoSIuAOrsFerOKloBxEGtKwWdn6+/pda2X/r31
0q3y1aOkkPhzCip/jiAtTEBB4ZS/UPQxX7MtjzFjyW92WVG6jxcUl1dwG4sjkkklFjQyulj7FpSc
aw4Mpcz5nlC6Uj02H4K0rPkRehv2W71XjpUvTGwEmjm7MPcEHRykvzHs7TChnOOXrxAZuLfHZ2z+
3ExOwANqjtRW9hfwvJjK4sbsp8pvaDdW8MHgRW+obP2c6IS0cvPIvoha7kTaYE3dAv0QxR5Vf06n
pV6QUkAEVNgLQe2vL4aYoX0DRmO7nsSd1i+gjjp5URk2lqOBhRuVkalCKfN+v7Vznewv2eGu7+ub
2wIV+Pm+PVYc4Av9S9lrdyYKoxFEHQxeLR9oQcEKS3w/q/hocY+FVDekBAqxo5iUKaOrT+AsKdFk
HaqjIkB5Ydx8JfUsXjkOLTsb1AVODcpDvGMbsTRwd1Q4swPZdIXYf6BZsLxGdwmalXj3LfWtTaH6
OuNNS7mIIKAIu8Q7jBX9+Z4yWFx9eCQLKQjGP83YbTavtYYcboDkHZSeOKQ6dDoAsrAlOgPRrq6I
veWBDZgYjLeJDGZkTFpCFhDVln7GJJbvKgIDSCiP8FU7ElqvNBDhMKjqGk/v7IwhO8JQ4BCgSfFl
UdY8EHSM8nmxeNBHcIvEWE7iBuoDiYHdAtXBRvYukasfwtl4De+GDtCyHP7u47s/l8s3MQ6MUkMq
pIKIkT3SQUngM+bTwCCZS9WG72+EnLeakAMW8Je2NwAW9GKqWch9ncSwhW73bBZAnCqEWzYrCBnP
Flf4KooAChvMJ8yJ3F7Hl3HidppPkYKaixKSjxvyjS6eDDX1RUdRPwhkGiPrT9qIx9AzPzZckaq5
snmLkDGYG3kchqC8Rpg/eWjlzMI06U7JIDE84Vu+H5G6sG3q94T+ExndC1UWgOAgxJnJ4qQTiYwL
3zIiYGWGJVFWZnFXjL6LatIYI61xwBGuFamrj8WAXGQBIHSGSpU6l0tJxR6Kqw85GOuL+60Q1nS9
QqSdgA3NFI8MeipEmPXk+fk0d0YTCo0LrpbYwDEWB2nFuTvSgcsnQrOhS6NvodN4WEGRHFAX3URc
2h4TuQkP4TXF0wx1uLR8pjZeuavkUdXy3zXBqiEgDZYGBdl7OYc9mOBVxj3HwTgVh1IsX1nLDrSU
MbLYgx1jbAZIDDP7tSw+0AjBPt7PMWJ+DF78bpDS0qY/tEvwiefpHqJbvJJt/c/XfDjWwqDtvGyH
qeAz+Yxsb6dEVNryAqK8j1QAAP/qSWtqsPde9/Q1Mjpk6DJj4cLis9q3YWM4RT19OC0+mdH2RmU7
FMsDxxy8PgoMFG9Sl0D7BiTvElKuS+PkU3DUGSfy5ee+v22fS35Uvh69CdYImjkC8FzKxvhM0upJ
/+yWKoGHmS+tSZtSNtxBGL8MhK7b3E3gQw3bmLz26DCg6kFgYy9evRBDfWaLbp4iEUfhMeQYdaHp
X8bvRbIBlmt+1Im5Ss4FZ8kCe+zdRdZ3WYiLa1hvYkohSqYNiaaZb0ybAynQGrk6Y5kyy79tiyVk
zHNpHNMg/UG8+E3AROpTcm4yfyCRvqq5ePHMWX544WD0XrYyVkhIDK80GhjvQs5T0y38F6IBpmy5
WWTM0y8KuGLKEYXFM+Q+fJ+1BdoCa8Q09W/T00CCxsqu8a/7i4eo4UirClUT1WNaF5hXO11k09Z2
9CE2ADc8ToCd7vKjUgyzs3zhs5oIpIrsmQL28YJArMa3w4MYShfWyDoqi7y2Ea4jCYwQ4rODDtXX
0CG1RK9413nj5j+w4At1ihAdyXE7zZkhcEal9f3wHtMei8Dh4eFeBmXwCo0AJ3RTDCWcKIPl1Im3
6lL5vB2R4d0WyYzy7FOgsd/QiSUrcH5hnuyNg0Ueq/v4SZDNK3ZZ2Caox9WRPnBwP+ZAKLH7OjTH
nFySZR9B/XsGVfXJXALid0jq1qb/PJADkQFFTePosb/O62Sqr8hhLiegIfGWhNWZqQNvBqlLOMeV
K4bgl4uXRkJgzN8+VMzM3Nf75GfQUC3zhdw4qAfKCbYH6jDocyEs9+LQ1VQL4CvsABbGkQvKR0d2
qJ86zsN6lgUAWUhSnqvnkspw/9QXgwAJs8/8akbopNYlLVc/pRSRiEzYa0dwF6CrMkQ7Yu2wh5Rr
btibp0aZb5YuAJHCkwGgqN79UJyeV19IAuwqyARHUMgESAOhc3/ssmk1bzf8wds3cC46LmQ5g0fd
QXFD2IGTRhiAGJx7em5kEiZ2aSQdqgmSYfGsLHCaKQRxTBSGPnZEUUDfHeRhhgAEbh4K5JL7cAav
ciQUA+KWo2QlGGLZu0ijOq6Mq3M78UerSYxsSbGTKsTBgSt6ayAFcjoAWNhquz1XrOYj4Arw707d
qwXF3nsEruFmGAuzabkpv2qKPWls+TeacnoZ+N2FORH9nsBUpNBDhhwY3UweEwvjl5O+QTrFKm8+
qe8YmS24CCouQGfu5SMj0wmn6APqCHV1PUYts3khVnSuAVEI8Ral+mWQxV8xB+pAOm5OGH8ynJ1Z
hNgBb7N6d7VN+V7htaXoItcHcjIwOKgYvvLcYJqomBfMs21Qsc2E2iYvqmwdQ5tKqFTQJFt+22BF
H73De9gAW4h7bIl3pxkg7WHKWjdL5lr4IFlpLUxS8sQETA4IyK8LGugP0ksIWgjjM70YfRCoTs65
3C5V7toTcXKqQOO6oOBVrmMuxeTI/f3cIjpHp0jQ7d0nlicbmx5OJvA8VLVrBHbqOXXZtrRmOrEI
YGef6QmU8V3N8JBP3+lCW8ZATZSgNDykcwfPCLwxV2xhCigJSl0uANGtcbcV8/Du3Xa9y9kysNoj
c7KnvGo9vvsCih8iT/fyD5L58iD5bvDHEXXD/visN8LiPYhjp+WEfojpCmagFAulmMVIoHAOm76B
fnMlY9kOb9O+9tMQgwPWjeTzoYZGEiJc4DY253TetNttaLAAkLWhDJwg6tCIeGTRI5dayh5QIios
EojlH3Builr3+qWw5VavU9Me1fOQNPHVfqJLhgbqYZZsYhjJ9AuFRTVJEOlRpIFqcM5mtHW74SY2
g+fKWOTj16ooByyVnkk9Vwy+M4emscPmOtcRho7a4+P7nk0fX3LA8JmpEa/oRHFB7VM09ZhiqkOz
K5kwajLtWkAW8iPPyw3iP/7Jbr8phXxr9/KNo8g7eiPUtTuwkaBHaf7Nznyr8x5PmxhijrPwMgic
NwZpuAxgxOSAf9SXovy50DCnkRb3E0MimRBBY/aaLdV+/CNVUZm7MoRNzIaSjtW489SfOJIg1GuH
90ZmkIKhADCaYjQgSTxhdD2OZvJEwUqJdrnxUJ42HCc5zzyMbeCw1glTDVnzgNGg7ZReIQmtgTgG
qNvX6wu9P/pJzPBu+3mbZW5D1St4SOpA23Y4CqBdvmlDiUehA4spJEip8CQQ1Q8oBGXc3X1u7SPk
iHUL+h8qzNYz99YYIGFtnA1XWdZz7ks8BsYMqd++DSpYK8s2/HouH177HquvzQ9GC8wK/JQ+TLR5
PzGINlrUQ/edVDbNoK2tHgec2RDe5J3APShTbr/o5utLXd4wGgMHMfuDdN4NeJUY20TzqRQeYNmU
MG9O0vAxDEFUvy8nmGyM8kd+sYyDcUb5hahkyGxKqdk5CAgIsf4Z4fs4i/UC2Oxejvsb0yCX3Az1
QuUIWIPOEMoDGhI9X54U1ovbst43CoWvnSKO9IR5RqRF7Tw4kQYqCEd21K5w/GFsYpAzVNll1naE
b/kvxjLQCqJGDK87ecvkJBJ78E+RBggGxu0j+cMl8VzkMGOkpLZORgO4wlPmJwFdT/XdcWiUHrhx
jpMQ9Qutv2SThNFxpCKNjmddMhEqN1N2Cj7wJypYsMd91dMxXFF72ZoV6YPgzxdALppm3QOx4MxX
kEh0Y0fBOW3g/uRjvRcz3LYQ3EPmygOG02a18l19i/1tUuvxNo2v4UVu7vvry0bnd7NhHTA1EEI4
HGBywO6+kYsUXtli/ZEDH0/bByXwfYqOP0IjWD6p3q5ORcbYiFgQdQXhJk4HO8jZ+ipmBLSftaP5
HpElEKoB5rP3mRsr+WyLMYqm+B+0pA06+KPb4N9SkwiH/16PaOBbBhpUrsWrXl/Zs9Ps8/JB8Rq7
lVthQGFoQaK4hA5dHOzJFya9gz0tZfRighP/sMnkt03lbXKht7icaQYSB63YDd6IrEPSV0LWzmvG
WR5YTyfbIsMmgzYwHLzpvk4oRkiDCiuIB3l8mTdHC3kI6eRo1KGE/e7wOA/rklOL6Dfq7ZdXl+va
9N7SoNbn36/5lQnFwl+nkTgAohwlXNxj+pzL+mJ6ujdgVmFKoCZpSS3DZNMPEEwbYcI8Mf/xmB5r
VNjj57I9A77PyrGKoY3Ejj3QW+ESWGNR5MQcHAV5+nwXgZHoJHElT+8F+ASSQ9DlXPq0vuRuXoIZ
ACKzA28hIlCiOfBzN5g3s/CSU2oKk4p+MMCszr+Qyl9zet3moAUnH7r+bsJ7LQlzU3wadFoqIPxi
fie7c1Z3bvyjbovQmitrpqu+vMsHlZMyb1BECQT9uKJO9nC9tTzEKUXY8J0/DdJCvcvM/MBl/wY1
em7U65idL80JxdAJrT2hhRuutrU+S6cEpxXMYlvh1ejtLCpO3FEikb/OTR6JWx097aZYy0f9G5QE
yqXdkpoyuL8ZOnCSd81QUcaLW4FtDBjMM8GBAUQJSgPCG9pGyhLiiTwEQ6QPSBMh4RfBnDO5Emdz
lrNJSsuTQJdyLHDvmdRILKeKZAZMOKPu6/mlWf79GuryGJIHTk/hOuiJxx2TEmS93LqYwSvxZ0QW
TkX7bj4W9+YD75Ylesq6HfMt8NRfP5QyNKjWitMLwxNfY2hBbQpmYgT59ZAoBU8jJHyT3TTcgpQF
Tyapc6qVMOJc+g7SOVSMU3FlkSBF+XA5NsvMlWfJB4m8z233SdgXAYH9IlnTJ4gfetQ4pW9O9W9Y
sX6YzxPfXdG1zvwqBbEuun0JCm4gwa6gA4gRS55419UPiJ2ckMFNpJXLdNOEvBavdUW6rEXrAqKC
C9mWGdbqhpxJweTb2Yyc8K/xDN8iIrm8mXR3764smyNgoBo1ip3zetxr1HKTTZ6lO6S21WDkCbQ+
WmCSB1AOc9ALjILHtQNn+Iwo6sSVvLy+puD49C0SbqDj/dSE3WfCBYJK8j0tMTUA7rynueyVExGJ
546UvEe+vqXnGu8OSXNCMhUZKoRdlM+98d6HMzkOEAaXCFSZ1DuWViIioGIqaHPdml6UQ20OqXlD
rPzdvdOPIeMhvZNLvqxIn5I27TeBJ5lXbt+Abwq2HPhRMumHpAfmFjWkzdDOkDX4fFKhuyxddkAy
MVDcC9HjOU2fc1KCiOVR2WV5fYCArKvP681RKmbPIwG5uA0nDgF05hUHMsbYga+7xWEljrUqeuan
pPyRnhEBDPd4UJXn+KBxrxHWdMVsNszoqgAEweqlafNyjMvCupwT024od/X36QoncEEpxT9k4zdV
CpApR2mmrZj1om/xQ2PRqFtgtTfHXyT20Zt28x7csdaX4as4xZelaPAFoa3GxtUr7wh7rPH1XDTh
Q/WvEIRvzImjK25mXfVpDuWoKvYtxHfqXQDjTT//tKYmTSb9BAB3GtyrgII0ob7nBsPDgl+TjOxI
PEPKWF/plKQeOr2g6/xBg/NBp/cKYKEbKYRN0whyRLyoDIOKsArwa7V4g/yGyM3axjnb18wcyNin
1/1D85q39+L7Itmg/6LYfttM1WG+gXo00HhhDgGG2FiGb4hhK5K7TMTVDMtn30HBFCC6ql8jrXFy
8tN5pbLmv7aABKUV3j9h4K7Notlm7bQ4iYMq8o5SFLI8mSBfSj7vR+g0ICnCNMiIBQunVPyUmUUi
T0vEVlcyOUkPWFuKPxirXvXHFZoYlavhVMZnzrBpmFqaMZlgAGmTMpiDDdS5UuxiZmuwLEvRDb2s
7KTy8WKeG2uWYQu5GZVNTWeUTBoxwpog33dAYEJKsSB9PBuQ4dZv2lPBVSRUOhlP5PLmEB878gmZ
CGpRW53LDtA8vEo9aX33E8sHGl/XpuCERrVSCf+kDgQhAmJC4p5yJEihBHxOC17j8pqYby+u/Q6c
ZdDAr+XGz95bTffe6GHPVNKMfbBqhAK2mI/j1LLbx04qw17AUJtuLQ78BO1zhc1O1EddGdyVU4+T
KN3Lz8bJjJ30xF88tJ9goQl5xSkeCTPRyfyalUjIDyjph1buHWZBG0qKT/dz297P3SIArawduqv6
nIGrgTiiCSYtM/toP67Nqq+CUvP4kbmvsvwjJZFSmJCQOsarT1GcKjNW5NxSZlhTLsyj82OOQczf
2br4Z6zr8/NhjHiIx2vRIxCcMFNPJCrUecfDLG9UAoJzL51uYI/Jsj5d39MaS6+i7otC8+L3tGOu
zo1eFR9rXboq03kYul6EbUYCW37uABZ62AN8D6hEte88H99F78oclGTBMfUCleuZl+O7hAMm5bwj
7au2Mw4zLPXGBPF0R25XH1w16Mo9Wr+eKwcWLCbMk5g7VLvRvfcZWApQrSDaL0jjHuPPzd+OWG9U
3F2wQvL2TXTa/hnec3S2Ki6nZIWFU4RzD9GT3G77GroijgS/Pz2Rq3hka5BNsbseief64pI6X+Fv
mBCTsIPcVg2g3uhAq70805CAmna3EBaXTTVlffvYhX2Ql77yGOIK3TACAXtG9SZbtXcPsh2RIU0P
MldhhGyNROkdRhEqMuGn+8GiSjDFBYfs1y0ypLUWPnmvdk3iGtcerdAyw9EHdhJZY5oKIFkM56CT
9JcFRO7o8XHn7SDwg9gpQxp94nV177q7fXGiPMgTo8emcUYHSawF0PadjFkXEil7DTMGgWFM8oPQ
ZKutE2Mv5fhHeOOzELjjhoiPK2ee6ZRakGL2mr+Dh8QSwb1I6+nqe84XXI3prJA25tzYkdJtTmRP
DhPUiwyCccSDMeYcFPeJGnQRZNvV1sMr2V7gSf23odnZuJiBngGz5ph5SsR9NzmQ11DuYmCFSUO2
2WUSr5hvP002WjsdOM8MbB8YFYlFOtOvNr6nPKJ9a0aFDw6TMsjiTNK6zargTEICaPjcsLmPxCh1
G5xxzJkg0J0zJ0BfSoDDdx/VZzWop/ySnD1U6OkoI4kHux9/XKhJFazHWeO2XO2wKR5U5w1t0mNN
p/synfhOkBoBD5e5yAinEztLXV3m6E5HeE2vKkYZHoz8dtO/w8i6hGIyuWDZhi/ZR2ASM+b+SYSp
K3vUemyBx6Z7+FQZ2NOe30NnQ+Kbfc/tpGHx4MYQ3w69Nc4IejOX+cD0pmj2P6FYUCxG0mJ4eBCx
iXUayAu34ZwPlNA4koLrwgBUGxZBBu47kckKHLdzMPxyzS31ptucQJg3Dewo9L2TdoOrI1GjC2dc
wWireCSRKYRsYtEfEM/lU5HQpi8SkEQuqv6T+smWV0Qg0FKfUpDcS+fcptaXvqSdMWziUmjxsHfi
BF/KM5X8ZELHQu2fyDJutyd79FR9EFTN5kn4gh04cXghMJHEEpEJRBohx8wWuZObbhOLIWWTOxOG
XmCWqwG2XJEP1Uy1T3kpMp7ywAqHOaXlYSjjMOOJAM0c482oCoCaiBMZq4ljLEvg349BAzKu9i+Y
Q07pUf0jrWmKsCczpIv84ykYDjpgkaEFigeudbW8DpXVglku8bdszehi0f4EmClRGWgeUpNZvK3O
/BWcXjdXnek49Ph0xhChk0KGAlqxIpkiRCYgLDPoozmbqkd9SqLBGP6WdSdHTCVE6E/w+QsMyxH8
9tBrHlbo3AD7F3CPXwhBwDDCIhvhGyQ+YcvgIEybDB/RA4gXeQSwjRKu/XrdyBty43oNy1IlU3Py
doaHJBeAyAOJTD/nuqIkIROAGzb9usGT7toxZR5XBw/BGV5O8AW1tBBfVEFqTWBDSHwT8mvlG4kf
h0D1Cq4HOcgi8kTKxz4BVld+IMOR5KL65JhqyZUMO2yzQKhZ1HFIxRN9e89CjV9nQS3JbJoPeam+
fozKh1yKkOm+G++SzWnC72vOocbOl4xpzIJqTItofLcTsGdG3o1QDMO33yZozRVSm3iuAIXKBcw0
9nDlffc3+6diPpovxB9oS4JyjXhc3qurXLMB4oW97Jesc1JBx3XKwap8q5w4TNS6OCqmHugsbQHx
ThpEPhe44yf8q8lRAwzyjMWbM+d5qNFVDUeNx9bCiCyfmCUAmXZPIuCb17G/M3qDEwhRD6QaXVRp
t1F2fI/zwQPk4hlnbmg8RSUEtVAH/NtKA/fEmDqQXUFdyUIqdn0FwcNK0H7Ezwe3BF4AxFmodCD6
auR9A4JEk/OcsskIbP3QOC44/JQJmvjY1mcZKqJ5jl9wf2m/YQRyKH5QNmNBclMyv+NDHNSa0AOq
B0ebgfNUzgCf4v+I9B+zxyHI0sJdPYb8hlsDithClMKPXL6ab3EpzPWe6D3MdwuzcClfaPwJpxpo
J1IbVuWPpVC2cfA8PNkjDOsNOQcVdnMHZITuGSwgtN7hIxxk8eM4YN9DjV+3qkJIcqB/FjOANL5x
PDNTfEYiM8PJn0pHmHhRnf3nf/z3//0/P7v/kXw/Fv936PJ/5PV98bjkr+p//af0p5nEsqybpqho
hmTov81itsxGerf3RNqW1uwGljbrgySqQKZeHvpZIeKszk9wW0hqhOm/f7bypxnMv372bzOYs2eZ
CbogiNsarzGB0Nvbpk2Y/NMswOvwxgi2ym3PGCNphRJa+ZF2jKR5RibpduB7GDKK7XvzprMnn8Py
KiDjdmQF//6Q0jAe/fdh1b8+5G9Dmy/xW7pJb17QfSf+oIX6foIfkJ+ywxvh9T+oHNHa0QURe7Aw
ptrxLx//x3ekiIqkK4okStLvH/+wUrF8FXz8m6Ll/dGST1HbeOG45Fes8dlfPu9Ps+vlXz5P5XV8
fpCwnQyr57/1mSpad4nPex7ImjU0F7msNksJctph+2U9o7rw/vKZf1yDimJofLBqquZva1AwLPF5
KXJpW2leh2mQVEjPQJVlXzbKdlt8VGtTsa9r468juf/00/7yub+tPynVLV3UH9JW9BPqHPRzqP2H
BHQSB53iZBI1V7j//l2VP79fQzJN2TB1U9P/6/sVer3Jb1ImbYn9W0FVkpM5zBG7OWSn2Fxbq4LQ
aWGFJWWyFz2R++Xlb6kKgxSIUiSrD/tg+7c1/qcx8DIj5//fQxn/9aEKudf6Fz/79mLawJO3Of5g
XMkT8nnGjL1H9waI9Jc38eeTRzVUS5dFUbKU3z40181Cv9x0cWvNwQSJyTA+gR7vH4ZnzBQVH6HL
1qaAFs+oLP/yK/xpAj1bSpY03dAt5fddlRr3tBckPpuYS1tGD26QOX1lUGK2iMfMRGR6GimnUeox
T9WRGQ2hTOJQd2jjqH3Uszx5RRlVI/8pQ+iwaXx+zJf//oz68P1/P3h+fcbfdqJaZJaqDs/4dIbJ
tH2Qe6jieBbZzb8uAX5vEtuJ85mQ1WUzmZJwWjJFKaPRlZ2YBGTXDu5zAqmhQ6NkzFgd5+laPoiP
by1IxYMxKVyEsFEc0oP6aIn522+4xatnHLMtKN2dlO5ju8fLQDbz39ac+KedoMqyoYimrpmG9Nvu
S9WiqLuyFiGD0UHa9x2ESv7wMotyzGt3zwWCNIEpDx5iQSl2BArx28dzjsAN0D1VXLRdervBCtC1
C+BiNFktMtXHVNdszMcdTUJlo25kaghYevpGMYJBjliydZpP3gv+lLwwAb4YUXPDzUlKxhCdC4QC
NvTcUc8ZrEoqP+7t/Fs7NvdVqaAlGtQig/YbuQUsGOF80DXM9R3SGS77juRPWl8B/TzdkENuTh4H
xPEB1XU19DHyFgA5KO4JBWE76Fgv83xJlmdGJCzTOGlhCZS8ezmSm/L+l0Vv/GmXq5qia6rOOSvK
vy2oW5HKWfs2exY9I8uCQxZNvobJWyf4qGnJ2DqsiBG4ij8srUUyinax7UTezUGUcbAmaN1CJIkQ
jxc7iS6RP5q5r2iLsblJRgu/cV8j901KMHqL0fE4GPMzd5lGPw7mDzQM7V++zh/PD02hdJFFeVhB
v62ftu2l7I1DeYv3oLwGqhgUJmNXM++yNY3gmDGjBYNgFUCDhP++Nf90evz6yb/dyTertG5FnUpb
GGkyMsb3oeWmAdbQcv37J0niHw6BXz/qt98se2hy+dD5kqi0ae7v1JGBkQ12t37M4vX//ePkP93E
v37c8P//cvvLrfIuhYbb6TKTOTuYNYomDdsjAzeZj+EyHclrJikxNERDTJHJ2OL0ueJCmvz7cxh/
qnp+fY7fbknx0rdZ9+ANK0ZIL4zHOlnRTEAiqB/KgUpbN6ExRwlI9vRVj8WPEo0r7+SY/NCfgLuh
SH1rjrwV+llurGCkSsMrvtSttpKAnRJXy8asWtxi4LAmRC53bxdeokZC8uYI29dP/VxyXGjC7Ga5
ue4Ix1Qgh84uTn3nW53PZKccmwJFK0MdVljIV1rHHHsOD5uA7XWZuunf7su/LYXf7sur2V7F9M07
6dcwfPP2wcS797yz6QzoQf79B/hT0avxA1gGB7Nu/HN2/7IO+lecWc+Gs1n34e2eC8i69qAz++gv
O0lWhgX8+y2nK7Iia7JuWZL62wK/lXmXKX0pbtvl7j02RjGWBMeyOJby6dve5QQkYG1lhCnYKJ7J
0X0l23NoJQJBvxl/TT+Aqwp/GGWULcISE/RHDJgD7h+cTopHTP5nBrIXVj/UNkbiIhY4FKFsd9OT
Np2Xp5vziIZ5gWTaX9zHZVx4t895pP4w5GxEskbl9l66oac/lIAvTgV2Mbqu8g1e6V08Pr05HucD
hzcSo1P8M6DgVQirxTKV7QZHrUvm2fhE3hATTpnxIOWj8+YyLpE6W6sV91Xvj6bVFAdBMQSxscFB
k2Tn+B5sCB/t3S5Dy39gHkhz/zGd3m5jCAhQVcJdR0c4VuzSUxQahAof49G28dMh5YGuIKjWciAQ
dAwYuw7ayVeX4dId0R4Jo5/rGsNnawfqCgymDMDZ+N8f1Lel7IKJoywbyVN67rCgoR2bCL1mOhaj
0fa6eH6oB/UAlkSR2DiJBSBr1xvssnesHKOjaaFvsmmg58PQzNm2GK+hy5maODKO2BrOX/++SpXh
GPj/Fo+haJpuaZqlWb9dAZaWvoTbS+i3LSKGXe0ao4jxzuMT4sDDSRrNR7iB1pcQ0eRo+j6ATIyO
b+dja/+0o2UZXPb//jiy/KdjS//leX67GPTuncu5kYhbceudIkcZTco9cuTR5HCfGQfMGyMYu4kc
fb0nk4ARjHaJWoGLN92UHyVkcSR5JB0OdzIo+uirCjCHfD2dHXJcP5rPQUCH2mfoFlarJDK4jK/T
xbe+uNrh3e9Gc5mJzZtktIqn4WiOdPJ0Sm1v1S39cCPtwxWDmSAVPn3B1sFZguFv36j56stoP6B9
6Gqcl+iXjtQ4BgbaQFrtYbuxtP+Yc0Sfxwzsa6tOyvl4xtKcjbMRK4nh1QvLmex2vHxrlASEH1Yj
77SbBMH65a+Xor90xpK9TSf2OMj9YNkfEdXud8Oo8ojxRvPoFlq8g9Ncm569gzHaGc7Srs8/E93t
1+JygvZpfR8dLs/RZCks2tGXvloyYZ4p5VBeF1iI7G+VhfjH39EUVdm0REWXrd+un/Staoko6f0W
5xCaIkL5XDIjpwiFmuFsik5YXy385URuduT+2qrdrdWrs9E/RO7JyHqGot1570FORKJEzGBkZbrB
UJLAh6Klt5kBntLwAUT2aDROkUoIj32ImDY8+s4n/QzKEMNusMfCppdLvL9HSZ88QlSnlUAamq2+
yVIhTsIVP2nHLV+u/RYckogJ/KcMZ7PjyTYdrZ9RYB0h7ynsgoqFZTnv1V8BA+tPZaUha6Kla7rC
//x2L8VCUz77+CZuZbiNDUKmM2Eh1nOJzpRg4zfKebSiHypxoxhLCGgeF83gcCu+oC3UQUAjEeKO
ImKvNeRI2upgdvZuwhytgVTMzR0CkOcLwYKPnCul4iDeGR0kfAUtQP9/ODuzZkWVbl3/IiMUFPA2
6UFAFFG5MXTa94IN+Ov3k7UvTkWdOqsiTqy911drVs2SCUnmGO94GxnF1wJUHLYwfmY/RWV3uAYt
+OM7V0mNGAa5LjM1eGoIs4i6vaLZJTa77hV3dC8vDH28T0Tszy06ItXX7RJhDgxB0MzhS3E7ePz5
pyY7GsFHyuW8SyuHd/CGgAdJsB0e4T7trA8ulV8yOhyIzcjwsEGwcFiH+w9y2BWPZ8iU6dOVCq5m
dU17E8Scz0I3Brekne0qS/sB6uhpVnny3nJ6ZRmwzxTzqXgaNG10dwmmC1DHUNNYUGINm7FI13CO
jdtyGSkRQdAiMgTYFo2pAcQ7+X4jNHQ4YoJa1qfwgc/nK6Gf63VEz+rPJV35ZL0/Nro2ZAevp91C
kPwrghKME17UeyP9z6clXKQXZgado71nwEBGkIdLa7frfdTJp5++vwGoG3CcQ7DceUJccfrBaEuy
h89loV//8VYqulxIf+72ek9rK21VkS+nfGt/K0oavbq364PynbBDPraMA4h9duRhXFvHeTf/cn7O
7+u+g1a9vfm4/PdptBvNiC9gQ8XljIvjl2e/MdlTek+cmvRkl18oOzR39rTC4mMX94HlVCK6CbqW
KGLEDizUC4EkfRYy3DTMBLe7ndOQ/Vdb3bzJH1Ano473qsV+9pFyZ6EtOwMtuGYcjpDSE8MlKCku
qdj2GNDMG/s53ptQGiqEFgMavqihOcdO0DuEt7iFXRAaLoBw8Q1HLbuWEVXfuFfoJMYk2GG0oheI
KJQRGyEhnPsDfF+zVUAwvvh2LHueH3vAdh7AchsMOvHVU4bDwRR1KnvI0nAYHMSx9qOnCsOOAeqZ
Vqq6untd4kOxy+AnU1jQzGBQQzyAqJiNn4nWIx2GlYms2VVZoHuz/HoNEVhMXQQU+pdzGaD3xk+S
QuV9sYwZMd5liqIy4vS/jbFBdLGisI7ptgp7TL8wk14BQVhVeJ4s7JbFXMD6FgzVLiLFDst6hf0h
05P07UK5SfcB78nC4rsqb5ec3VaI2NfPK48jJKznxlfkMJxQU0iJAPY/cF7jR7j4QiBEvlmtej5i
brbA1xQPyX8U5Wr7r4tS1zRV6+idttb+48hX971z+1JVlCCmmmBWbONVRHvdmb22EFze6Ebd96D1
A02NBWS4WOiM2YlNieiwX1it2Q4/igsYFHsj2hDCpBFMM3z45QeN2VSHJ1uxborGfmBMKXozTJ9U
Z9Gylfy6Vp27T29W+rBJBzX1ufUIcBYvSLuERACqVVz9zgzkmm9ZsaPFfcEJW1qcNY6PM9lbjDLC
xz72wd5bp/Q4BmV5pIgDqxTVnbNLIYmZu5DultAmNuIbRM9x5TaTBYNEcok0E+VgTIKqDXX47EtV
Cgab2wc+rvbL/phdF3icH5W88j0fhlGjD6PBO8HeDvvml2nU5DRBLhh1EEhhyOstBrp5t9H/EY0c
qWlpM7b7qfpImk1Wvx41P7C2nPf2GLcdPbgMOxiila4xpfk3z7aCnwI2j1vtLY9BEhyuI8QQTjXo
AqtYpZgjLk7bzFAvZm1eBi8HpoB7ypCzAePL6V42Md+Ti9X47cFpXY6IU/GZbjsw/+Z1dAy18OEw
8DORgPiU65TmWcduD2j9+Oa2NEFfzPCtawV0HPYr+fg9kmBQltQTxQuYjtu6TKaC1cuiRwjo3d17
hLGLS5+Bd/I1CpA3MavGTWnNkB0RG9t9egwY1vnex1uMdN6kNa/Seh/1hgiAqX68ZtT3MML0+DUz
u6P5j5r2b/2ZoXR1tc+Wq+u9P07346H7fLeU63cSUt9dEPizIRJtQY6dLZ8nbGKJWcF0HtYTtFUh
rFgmNw9h/fd1aH+9DuDQTocxQbfXlt3xb5v/nfmAXu3u3wk2IcgZj4MS/RLcz4f14cCE1NNHpxV3
SEVE3HWzuwVcT2gfb2S06IRxEBYl3hVn87YEGsA0edOtgy9ZeOzXOA/swibXjfnzBvtjXKvF7eSc
O8EBJQscWU7hFwZahFhK4Vd2/SYK+dXwKxo8JBAYQGkNW6QsFmROV9MryhIsMjmGdh7zqBZCkvc/
HspfhwhGTwE8pevh2cib9dvN2D1uvcdZ2X8ngKVdGLvAIGWG1V5v3LTN07bzQ5daznvTx+S125T8
vMV7C5pxJCYIYwIt1Yt+ihca5IsaWiZ+KrsAWSBY77+Wj/o30OL3K/0DUKoW/ffjcmo1E+qB0gpn
CoQiKzrZTi1GD8sddMx4affT6Q+kp0EcjNP1ZfrfK6fzt2L+90v4o5h/H1TlVl8PJPYEr/ziEQLL
DGXacxkEn2mh5//9cf+PZ9Nv93kyaqer//Fx+uN9ej+MRQPK2pON31LWH+p4FkWVmbHvCDLwNkRb
mcJeCBp09gERlCPPTP/7Qn4hJ3+WS0bv/1zIH2/urn26f7sfHZqfsGSDRfvIEHW1IwCM82bnIV6/
Bcb83VlSWX5j1T0Lu7O176NOhGhi6l1Nj54dKpC1h6Gz8+AYrhgGa979B3vIL/rff1R4qlwM/3XF
EpX6bVl/lZtWPo8slvsPJrLcKMtqQ6eJkpV/tvDQm8szBChq07XQ+JmaGNyyGKFYkLastPLW939s
On+/IK3fbetdrav1en9sOkd2nEdXPcrDHT4LU2ro/w6Ga05tFSj0wofpkznmk3rWsrU5aqh6ZAzk
mOUKaeweGzPVhAx8srdHd/3fT1eR0Mb/da/6mtHHjK4HAiJ//7d79Ti1DEM/dpvJddYr7TxKMgxM
eaYH93kNoKqI+CiCnQX3x+qt//Hh+l8f1G8f/kfR874ond2+7jWTPR0/Z77isdjxtbZveDrRytMq
hRz6h+BA/uEInFZcoqrl4XvQMvU7NmrORsJ0o3e4ecMVsU/4ceJTOrpf/DOpEp0pkW30Thd/+DYH
L8s2DWdMGbmFbpg2Ygztq2+le7cK3zsPGtcFn6oH4j5UMnQh/auDf9dHd0rnH/f8Xz/2H9vu3tB7
e6WlNmCVfZA2utooqYTvl+Gmm8mT8DRATz6NTTNNlR0Izn9/vvq3uYPx223/YzNV29VjofZ55vCs
nXBW+KPDpgxrPVu0HUOzG8pP60QY3Q+yQnhYYmma43QxYrKK35m5/rSz5g0a1XvhHeblrSxcLP/7
Co2/VcO/X+Efm1+lf7Sd9mDPgT1i0kVxe5J6laGAFJS/D5GsVI/FcCMU0HkmmFFA//O+GGTJ/gdW
IAnaD/ilItmbUfEA96qdqx/xrgGN+CNyes7mEK/o48XmRxw+8PwAgfR70cD24AkJM91vdESoMIWI
hsHtdsgIE6jzS1819E7O9uw+ppzJb3a28ub847X463bRZ6zf6TPPZpb+x3bx+TxuqvLYt9m/noNL
bZEfQ+mhkDDdiZoOKLAMsMHbtGO/MViTRh+Ecrh6Wr0xvISyWMLJW/gX7LScE7szUqHpc3Tq+w0G
Eit+kv9+WH+l3/S7jMCVfodiwvjjcg9leVjc38wDn9S0qjQju2ZHn/f5rgit7V+HHRRD4W2j67gt
KLWDWwWe3Rn01KBauE+4UWC9W42oVHhYWOgoOMyRuvH/MwJj0t3njgLHad0/2v7qtTj1dx9AVQTk
4ozdRniKKCZihlTj/74jXfm3ySX6x8bKQLHNwQktgNrqj2PzudCrT3XsfyetsJydcRORQG2A0uvM
Od4b4zYXFAt6enSPoyjKez6yzHRGOE/HAuHV3MI5hQkTKAi0wnqxE+A5bqb5d5x30wuZGW/CSQE7
jWWBD18QzazSCRmTwu+ehfyAuOg9WvZspop0ux0rwhtv927YuCCgH/ut8JfOqPhuXMV+GM0MGCNB
qI/JviA4uWXTb1JsJOFVHqDTHghzzWWTy7qzmqAxv05UICkIIZpaZebs4XqKFfKpkqoeMZOIwtJJ
X17a92hXA6RPjKWjUJ33s/VH7BJvfbNz0g5sNvhXTI0/u1teI2hMrkjGvPG9AA9Odavscuqs13nb
nSHZxM2PY5zrbkFfoDWOCsYFXoLudtsXSVKZDupkbC/pMR8u/FUisUaGNSJgcE6RuE98v2NFupgd
4Udyf6NdyHgFAzduwm2J/8yAx7IX+ezI4IXFi5EcX4d5Pyioi5ECk75xMMF2IgtEOYUiIOC5Ys86
3hKdBjma6QRfVUIvRUpAKPPA4k47+/lCE6sHbuA3/p/SrQCvJtmZgfjehDCRgazzkH/4zBhQCaqU
+ICBINexwOBEFRfIXuj9rVkY5vz9eeOGM8xKiE1X+LPqjN9pzAOU9pI+GUq4BYFdAlVVkO9Qjock
KIfLezwx5bTijReBCeM+zeWPatjrLWTJMRGM4/QYjTkSzbh6C1MRYyvcc0MOMRpWNJ1h6o0Va7I7
WMu6CNqet+MQtWGFr19e38rXGtCC68EYMSe1bQZbEiRtLDUQRtwB9k9T1rbA3vyZtsV2N047h/AO
ZRdQ3tqOG388xmcgxDnFQbmO4Jr1hedAmyjTaPayn1be1bmK2X1Q86hALmri5wK4GGaSVRGYArMC
FgMMeOKDXzyjsu/KKYnkXtpohGoHtRsMZo4qHFMOY8TewWRPUbOV67FvQQlepV5g24N+ZDP/MlmK
3m16CykpeGnzDs+xqwRfhoAo/bgSYyI9RPjhmE2Yg/4E8TZEr7lJsN2Y0cQ6v8/CWbvhIaA6/fXC
UTeP2sukI24FhF4cqkVrVYGyMOk4ZnKe8+zzL4wVsHzDIt4tbyI0Ju/5mlceE4VkHPImSUSIXpR5
opuHlocx8rgtTErWtYIQd++D67JQxdMJ+9a4HW6RR1i5NnlgRutVtib7hxI1N8Bc/iy9sDPO9f0w
3EfI+jqYIHza0O7H7yOt9yl5jJXwLv9ucrAtLuFoB1jQxBOQN7QDfLl08v0AP6Ntx2eLMYM6Dybm
1dwyIsQJhckLPGNrwnu85j0+itxreMNpmEzW1YyhLG5pdoi6m68wgMeYo8Ddo1Qpdnp+6kF6pqFu
i4AnfRPLvZjQRjCygbFogbMqrpoQsWBSRXtesNyPlopAMItFiXexgmduT17jpb5dKlZA9/Ft8cEe
a9NW3bkh4uCeBrEe2PQloTcppX5+GWxb1jhNm3B8c97xhPT3WnAJW1n3qsObTTUZWPnYtOc99xgv
4+U75SXZc2ckCskC4m3gPSmt6Jh9kfDhb4JQcm9XWzDh3QjjLxA4QpRhP2yL4sTOqYaHlBGbkg1H
FzNzkhV7E/+8xKxtFoC3WE0hmIWz0FjJEcgZiSwdTJfdt7Ss/gB9HANWEgJmEW4vlEQPlhNujMkh
QBTr+OyqkcGzB6BLGuYoq+zkgerhMzhcXZ3syIYpEtAMzfRvzLPF5jv1V0lBRE9fFFWsmMgti+6k
BbWIa3cKSPvst18/qxGQAOatyvXqka4iZKkRu3EymwFJErbkYdO7fLUZXGHKuIyOV/633ttMHX1j
WIus4/k+mdazTT9mxCLwiVpVeBlhI4llgK1hDmNW6YGl/BWvVJ8eirOz+sQXXhhWAvEBB6SVVj3o
M5lFrKMhcJRwOpVFNbgiYi6dNg5HF5LokjNhw6XXS6qjr7l1PX720MY4kh3GbesF3svbvhKPvTrk
/Y7YxNgO77DZZJQHLmxk14j8KMWKdKgZa/wYLUZ0DedNypJmeMKUx1QfuM3wQBCc6fhWsmdJRYZJ
fh6phxZeNXPs/xH4mbc0y94EKYgVUX3asn8e6Jz8ILI3w3rek3MrapuHGDfbp4tWigmY/rCwlbA8
FmHQZIHHJaVrvJXvF1Y+qjEOwCJ58xAvha+Z7CMcUpyNlT17nFHv+R9+gpcA1H6JlD1+ewUTgR9n
lkfrcbfXKTR8EezD8ZYB9hcO/8dtOQ0bBES3NsfZw84vuHSy49zPJlAv6fazXnJrBI+5aNvJ2fFH
O1f4nMLNfQ3WjBkACxh8WDXvXUS0bDgyUQTR8hf74vW1DuvKxtLl+Eg7T8n6z9o12CnbfMC3tM1X
5ZQM3dqgBKjanBtW/+KLpVTtHBEOcMjpY446HvW1FZx6TqNbuqi2uBIwvDx5V1/qt8WDdXvhzEZB
2yaXwZq1ktmThXuAnyCnyouUo3MGxEy80xncj5xwKHenPTnkPTZijt6L++FN19z7NzbwltLc3k+j
8N/8aWolXZ61HM0MMkilLXcuF4N5AUtwAMI+iPIa6J47pEvd9xfKPeVKvstnMyLCWNJ4efJbHxsJ
mrjysGSPmygT/o39UgBy7N9oVbpmAY2RFB2/KOer61jCLV2Tu77lK48gO9gM6UftuU8Evfy9zqAl
v78RbA+tFfwQWU44ycVe8WZne2uEU6J9EPDhW9yFQtY0/fGFxVIU/KGDeLhY2xED5dZyUoQ1rqXM
L2ZrhPeB7STfLMkyTOqgx2y62uDejVo3EgRJe8ZL+bS5STPBbD9DTE+0lOpgJWUu4Ejig2RVgNmI
k0nnwzhdQZfGnzl4STuioeNywYHbdgHBYoc55ttNWmKRw2vJoDCL99TJkuI5YGs5bYG8nJWE1p0b
kPEBRJKpFuJB8+vdW2ZJQu1G5z8kl7PXdzKMpomlB52iy1gM2dymCaruFVsf1sx01qdBt2U/lvuh
dvJYOovS2TFcZ08i/0w8vh760Wrbxi2UbuTLGNl5It03UXJd8keOP48Cii/aecP82GWqglRx/ho5
35aZHdiwdnbHOydM8RK4QJwV1uJjwv69GgKeFQXVZLMA1eW8502ADVxt2Ni/IfAxXoPYINC11jSy
OBns7AtWknc0R6ZcA9TYlyGejEx4qN6veGN3WtGbHBFiRArlC48p0ae9G9/LnTLfGYHV4CXcJkvn
kr+sJ+pIlhsmT1Np2isyalIs3rlPpQeO5w/V6PXDOB0TUs3CPPYpoPI+b8GI8tk7pHRkXe56Z8r+
8fHl915Olo85gOj6i8Fn2CugfrTA/nqpVOebeLlzDLIM7Fh21NvP9G6ODS++DBlBAy8L75G8EhN/
NRSbjB27VTA9xvHyWxyl1fuEf/80bzNmDKJvDXGGeoNXqvKj0UAh74n2jd06eJr1Ybp4dQjs3U/f
jIHkOuVlN18R68G6uBT9sTYghbS0B5z91zi+WQGXsxhRmrTFdwM8VIpPxoBEfAbL3uSTUXAojn39
kqnnqMx6MPNrbUijF8zC7X4QB6+E+JyijFr+ls0VhknbCx6OScapzHFnKJ6qaX3eqiXZsXZNgmyM
2tpVEszA09vs51ihy7GHfWlTuXI1azqYtx3xTYn/op4nDANDhmI6oFCJ1YmxwnXFjvuGuazjALUR
4NBVjLHod0zF0X7IfqJMULG6xGAsUzD+e5PYZX9bw5tvwPJY3vFSUxQm/pcMxs+Wa8CzBVmOZiET
umGjaVZHm2k8VaZ52AADsfvGQ+4WllP8LMbPEv81BI/NePmsuEnXpSG0hNkiPTSss89d4AJN71S7
JE1Ak25fmeFaCl4sWFrardFmnzzDzcJ5OXg6xj1zcnEC2OMDG8g8JWe41bdbk5/yA+GXKfCUjyUf
4cv7wtngqP0pTxsOC/RpBQbZYciyYgMgptjdmc8YegEFM7+hELSJOtrDYiD64pfxrPEwN4cHczSi
5kicgr0Xcwzx/lHRZJicZGw/MJJ999pmzfIhxrjjVtekOeLkgaiv50yRx13FYD4/nHgWDwVKTJ3T
AFEvEpbrx/L+8g/2OmyY+G/zfz82GRfYKDll6QzP4RB2FBaVE7KgMErJtRwzNxoBBIEtMrkb88mW
ws5NU6PLjXlvMt0c3UOKkVnthN/xacWZ5uVGhGKna2PsbyoQG2F5rR9fsj7oELtutxOglmROegKf
Jf0EZz6nItABpStmuri6wSO9mlCh8IFfrfV1SG8ii4RuUKhWQgqDqCkVi+KyxJux98OBtbyRmErC
i/wgeWp13U4f02XH4GjsuPtmjClDiz/I/qeYvdmJomUXVyW2nhFNFsLRt/WCISnq2fMH5XfO5hnk
Nzvcu9vdDbwMW+V911qrWCjvqMuBz4z4yBDFfrf8569BgaoKei8gBxykZbU7O1NNfuyky96/d0Y6
rro36+Qe6mDXz/fW0THm1S6ArmRzvR17F9D4gwI8ZMdNGpqzH3+nC+sLCcXqhBieEN7ztTJlI8+S
b3h/49QK//NXbfpwk+6kI0MDYKsnnA+VWKH+pkyjVnN4Vg4CSD4/+c5TOAKXVdqTt30Qzg4x24YJ
r9NMYBixu4pCkvCQ1dLQsv1Y/TEZNW9ZrEZFwl5N/+cUqGd5lhptKwxR2Vo2bgrxQItBUcITdd6s
cBDkWs5z3H6IEVzPY0K5h51uwHrhUN+cNpw4aCfZ8+7j7D1eFZEql1nSUB5e0qxFREbkUz/sh2Ac
aFxpFlTG+W8xi3rJ2+rMmpOHBNHhpwXj9NjVQU6eIruZOAf8OiT8PmyIkJmtDIuyOqsnFnC63dNT
8HeSXvAPIkyOVlChhnhMCM4iTOHhnok1AnhZtFzB0/AzzuDkK9S3A7uwR6vQ3ZJL71sak8+7masn
Z6dbWoENvY2JPwsjXcjOXEIM9GBDolYgbZQkCUEDbRCnYLNilpOUXXyMXfkpGe/w8uTksBdf+nrs
pIfrw7RxT7IcU05ehzaIyinzL4AFkLckIydhfdg+zQNfegBDHUZFJAuiDPsxyIIxR6mdSW5NZfpH
pwuCwe0BxHHk10b+8BsLH1s5c3UKV82Bg5kKkzK1MYsVSQJPYSyh8jtVTl38ZYc+BWcQFfpmla73
7B4n5HJM8B601i92U/B0IDI6kSLRvRUVEniGpEGuKhqDHb0XFyYHIFwbhffQnVeD+fQDi+EspokD
4Hswiz2+3jMFS9kGBmtNeootWwWcGjHcPJoqc32mppyURKWYQAdP0w4gmHNESLO1ybLlBvS04w+t
9g3ERolyqsQOBXHrac5KKlz+gfhhuHIDyXVa0PXH254cTDeSYPA1h3U6hVQxiE2G3Z/kDAfhuUGU
sr7vAnZHXpshuhYLgtg1waQZfHjHT90hZPvG78Ox0TAvHkqO7/ZuBld7CWF4EtBdf0QIOgmaIiEV
Sn68vqB8Auid3AzqSHIZJZ94dR/rIdDeCItj4ikMID9rYW1aFzGSVbIEifAmASzUgZUg9iJCN5+D
O1tLWP/0FRTwHd2fXf1CsbOTnR1uKJ4e7BUqa6XPvooGRCMAmJHdyaODxu7cG13cjeLzAE7+tP2i
R+KoGt69t+mq7hDqVBmOai+jgBr9LLDG5Kw1VGFYw8/QHbxmeEWilOqIn91gR3M70KyavkHlCdcC
QN98TQ7FiMvozrv+cNjlzB1S0K+K89BxMj2GNTEY1ub0ZQ3aSWVxcOJzeSY99cbGnXezzmijxzvo
BAbvI+Xn4wT95mD/qoV9OohhM3RPg6mB2dDFnr8OIu6Yc+xvGT+5SraBC38+R5sFO7KJ63mNQT1M
U1rLnnXY+8/9ICuQ7gv9hzXfq2he6AtbzGkm2WXDk6SmkJXs0YF5djhZjbyX6p2OmP79M3IU7HHl
LoUooEicjOB2/jEy4tdgEuspB3jPGQw+uI+OiaOlqAzmw3sppudcTYntMj/DzgURUUPWNMb4PQyr
pctq+FPNSqaCGKAMsJznF9Pr8mOZyxhmzl0ES9A5EGdM35AUvV3qqvmZKj7B64XECsPtpAs+TTRz
lk7GOwX6HmUvNxttuuthp/gSZ3GLX9ZzO4c8V76XD9h4vRkO9nVy6CcX1ObwQbHI9ilIDXympBet
kl+gRPQSXkjqmtJ7YmamW89W8MavtdcXqjLQBbHaT23SuM1Zwgk6a/yxvGYg1El2CuTN78439fRG
xZhwatN0NDan8J74HrS8vZZzgbO+rzwOam7IL9o3fTDlzoseAs7xh7iM/LN3wOFu4BmUE2LW4Z3A
2HwnVE8C06cNRiDWzdR4MQGeEOiYhQTIX29rRUNaGl5xnT/HicSBzkMMtudZdh37qyjZZ0VBTTWR
mxNMybetjuil4Cc8V1/gqCtah+daR5en0cmb7y/hPwkwAaY11iJ90XAgLtRYCs/sFRPnSDw3xBo0
tOsVNmW0WvioSm4KZB2M0+jq3xZTA6BfNeREB+5HnnGIZ3v4q1avu6b3loWRrKmQ/eIvI4wIqzDd
z6lLng5QHM61JRAoLSo7W5+a4UFbdBwWT3/1YqfIOqG/O7loZ7EAqAN1ET5XjA/k3dkpDk0FtFYq
Bu5QR6wAdzjG5a28FRyYo+uKA14X7uY93Qmw6azhWPksq1FUQCDFpYtyib679lcdeqkFrXn8bJub
DVo+8hZsqVO3WjTgh5ONQT/i5SdjlfA7qDhY48a+vFZ4GoF1lL5ac87cHoARWun0fs5YspG3zA5N
Ryt/IqJ7t2Wbd0zByG53JjkCy6VYVQdPn1gqecVli8h0E8J3dLQy/UTmErk1DjRoyQVs9XHgGL/a
EWUmrmOc3ed6XKprHNSY5nDEYHBydkg9PyxJAxbsmVglO18aBez3xCGlr2T/5G/GEANrEotTFoJ2
NfGrFIJ1e9K9cygPX26nhS/ErxtYwhO0ujTWtLs4UJ1cqUt6Mujt2oUR4IwCwNLGnI8l/zHMWTtQ
UqyEMXzgjl2TXpKftvlTdxWsJUGjxaB/8PoTCBRnMSjz+SMLAs2jWPjg2y/GFRar5hobBwoMgbEP
GL3hFg8aVbMIZ2FqHZwxmPND2pGMPUDgvmXEneH6Pdfs0z45td2cQ+gGzsEDAIHanThGjJ60nFYg
1QsKYPWFYWagap6CEix6Ot27yWfMGF0f7A42d262YXNu8Z6wovCOYwHspC2HMlexCMLrMHpg+3AY
XnYYnxMLzTG6HV9RPpjrpk/yFalinjr/fvBnQRE6fGAE+vYJkttHhy8w33lzsDDt8B4OulI6W9xk
ednxzNS80iZ53p4edcvuRd8uNili2jiQDs05BiQL0q8g5dLGDOgUpVIwufUj2jzF/1mssY/acPBk
Gmc++Rz+ELGv7OdxVlIc74PdsoowiHv3TM82FUZXRqEFZRBfa4upEmHarjqJdVhlQrIXmUlC16UP
wHWLh+55D95+8i4x7rmM26uDBQOuEVvqPRf8knlMO6Ydkk3TJS7CmnTs2V02Ud2T6AwN0zjbJ5FX
Ybq9btKFTQtFeAtm5ckOxCTneB7QnxPChBJpvhjP+y6GoAdziV1djOby0vPwVxFL7Mbo8U740pnB
O10uxHM5b5z9socukPaSnvhlzo9L+m6YmMv5M16SzfYDv9KWP67YWRpGtKyUeK2MDPMJkYamB5Ww
LlWxRrrdR5D5+ZnqJsCnhvH8BvN3athj0UinTMQPmIeHJXonG7E8SfVwPM9iIfo9R20IErdOPmqa
U6F+LImK3GNMg8EvjkSm0lkyhNoLAxfIl5i0Atj7H4F9TnegYGgj/4q+22GXCfopVo+OXnDY1237
dh0YGo/znGvi3XNsPYL24VFUUA6oiEDkx+RTbfwAQr2KH6KqYQihtX+ybPdQ8FrmkGAneW/RbPEd
O3PyTN+RZJxiybalnn95tDUc0VEz3aKlWN9IZze9Hs/HeW+CkqA6JvGIiWTaxbL8Ncwh2BiP9fQO
Dv5h8CXuco7XeocPm9nl+dwSSKavr2i3+lASqi4RhfDL5KDxBkdFi1PmfYyN8TplfqEOKDlk7wyI
fZ0RemLDQWN6q0pq5dZj9OV5jb8kCPYqpocbbX8viO9B0A5PpBoYIZfWnZEkyv2w42cMrIWwY8LO
SrCLYHMYvaA90q5wKcy9x1ghXQCD5Fbzrk0ETI0oJ1vkcwtz/XSaNIdS3mXuxh8FF4t2znqxkQZ0
uRwKO5uLm61AKGSrJs+vxqRb/9XuAbsVlLKAcUC/oIcdUS6c/ROdYkVNb73Agxf5qkcEDyhzvVj+
KphfneB1W79bxaK4UmswlML6Y1lmqxo7wDOaD+ucnOyqeNFj7M0PeUJ9GsxXKnvUO4prgQnyoW9l
2UcOZ2okK3sOr0vACOttKjLfuGuTj5c5J+ZZ8LOelqFao1qAdmbgmhK6VA82wHRfNFdi+Ki72/aq
St/DBPnD3j08eTZ3LGPsS6c2ObmN83h3DrQU7Pe6aY3fYNM5UMZ3SG3Uw7uJymbhtByYg6fVgviv
lc4wHpdrH8rA98i0mdjWd/7MH4NeaiRqQFwuBOyFWCqDuPKDnTk2IWyWG7KteNUOlsLQ0FBsCQii
DIKyWJoKsVHLOfAlwvwlUM//vvh9JkniMjjmFT0VnmB8+U4t10hfdhYOES3XPa4yeJaxdd54DSB+
oLRAxv62WdlMfoeGmMzREdnxpHsVLCA0NOyQdbxsKyKm+zpOSLPAnrjkRNrjxA769z7a965GJ+wz
HKoAFMNalhLfz/ise+d7puF51Y92PefTg7tQsdSe8OM6XCkpRM/lvUXjVyc9lbCnuJ2e5ETRfmOt
H0Ks37aBcA4QD05MjseSiqn6674qduQgrhY2rVe4HZ+hjnOmrXbOA5PhAUPYMJIjzbZNJqI45KgB
9yDktWNE33FItAnsuoND88fPx/hVezknzCetXMYMMLzN1xjDjr1QzkuhFZzT/50zE8eQG5NQkltO
Ik3H3JnxzvHGknfGMUd7TBqcd9ibdKXyBADLxjqK14RTdXYcpN7Fic3X4OUvTV7BXBI/GblsWVX8
ijAQTvrHCpEhfS0GV3kV0HWvji4A29OKIoR1xdcqQGe0VN55OlGsqMOcklmOuWl4ddGZUav2mFny
0Y9AJCUphULWJ/TpI8lT0K4xE7MzBqs2eIocx8oR78JvmAL4FyrkhwvA1MSLgGkUpa/GGA9U70aN
HwMNyQabMdalmynbDrxGuu0CxnnO1YR70uDM+xPmhMW7GmV0V1ndBo7H/Uy8dmg0jpqPSQesHesm
319MJ1aVyxn1QJPBVFg8kUjijd/lHX5qtDW1ebbeYzDFs9vVYgLNMekyj2MSgkBuKEDJKnXR7GC9
aSUrhbHSpaEVIJbqYbU3CW3c4xtcCph21tGqqVXrVcfDjdM5iPd6FXWBoyoLA2Rtl/YZhTEMss9l
1ttjKIyNxUylMZS7FH7KZ8NrNMT2Mrb6PL58JlU7ejE6ks9Pc7Ht5J72kz2lP7esMaNeiX0po0wO
xfPO/dhS9snToYYr6/DCvMBgLgQ8/dlF/a6N3PsBX/3RlZyq3S1UP+HlOeKuE+kot5PS6bZtYwL5
nSDJmdbl07pINZbVEsdsxTR4vwcYvl7tGTX1YwuTRPPqH15vliDjlWKRyq/nmNFt4QjVzOJw38aP
TjKFblzuReQa5YpgvUqu1ycuDtASGVNB2+tuyiTrSfDMVp/g/syAWCI7O7sVBvzfl6V6zN9JhKCC
bsnVAfexrYVtAzJzp/KuQ/pvh63347amXXnv+Vu+K3ZoOWm/h65ULFeDmHjV7AUpgwGYjeCrpczn
rdK55gR/UxF2vtGZGqmxj8se2/UUTFtfdZmVd5UBO1r5yOs2ZSCiQ9Qu1xzfsaaoSHPmOxt2ujdC
r3IRn58Evs/uePRt3/9D0pktqYplYfiJjABEwVtmcJ5NbwhNU0BQkFmfvr59KqL6dHflyUyVPaz1
r38ItymJtJ2VSIvHMJAU61ksQyOekNJtZps6I7jN5HE8mM91VryRu73CrgozcqdK//HN3fJtlg3y
LVXELpgKkbw+8w0SyGs3xNOQMCC8tbkVub8hcuu7uMIsYfXz8/Y5QmGxmB9BNrowqbBdenIEdxiL
qIUBEkOpabO03KfpAsnQ9dh/UcMPKT13ZM++gXF8Tf/GPug92a0EfO2og0MQndVqfGuNSNCMP7dH
48iu/YNbgHHZPsG/Mm/RDqgN5IAMe1o2RO3mGBidRx5iKro4L9Mp6qotU1Iu+BPhEsD/zD/pBny/
N35V8BbL51DJN8RUBkfNRIqtwwmP7A14KhoSdjmk/6Lc/on+MDr7KeL/dgs2GQF3QaIo8eJkObKw
+DKk2GsYbhiBWu5ObXnHD4fdGaBInIMs+LQoEqQy0hLE0kqM7u8pTrFyJv829pyW1v9Od8vl+euM
tv8mDjwH3k09cc/zzgX8IkyGt3ldco4JXLllzKCfP27N02GV/dxeJjYA0pEh7+ow8diaLz9edRdw
tKHuoe1+WWpvXGGxxqU94OwAdUpdAnzxL8Q5gci3z5goVIDXz/yqKQaEmR2N+QaaLlOk2SJf4UhI
5rcZGotqpcBoMIYECvzSfy5rsz7vMb6BekZQCDnkwJx2uGSudGJ2lpkTeOJ/gw3gwRir/B4V9Xvg
lx6rL36YLhV8QfGbRMynShs2mTFr0EL/4+g84Dy0sBuckf2r+htAIl/MqJfznWPgslWdamNFUw96
+DV2GwTlY+tFAW66m+c8Xoo5BDSbVQqcSP+3BjfY1bvzmPYZ45nuOyeYSoNwxwh9jimFGEeI6poa
0/jmFg9Vt+up6r9BeDR78zgKkEVpPbpFtVoW129h//UPXAjtYeFOHuuYp7yKWi/COZkWEMbjTlm5
D3+4LH4PwMvnzk0mdo+ngnYsG+MsXYpdDwJUXyOFl8SVygl3OrUcmxpnF+fedji0cQ8/1ZNl8oZW
7TOO/4vmjys/X6OPFdA4h5AlrK6cMz/CaoKp/DO1nNSrfR0y1/0m+m3sZ/oVz8FHasEdPJWX4XnS
TTtd6OCZgP5yg2JFCgWSpUfKWj6tZ7LDiNtxONQ2ACst19l7Hm93u8q8gp0dxNkY1uw75QBploVz
dbTKE2xvxfR9LpX9cvc4AVBgabDavHRaFiYTqx2ohFPNK55FtWCX9rvzc/GCR6dRVigfClZBqyp/
mOWU0uJrhYD84lCHwJFBFjlBoZvCTRATNBUjTQjxJlu64FjOcdZYPHavmSWIMwJg4JNjG6SLE1UG
2naR8chsYTkEbmR0j86K+6EUEQ12ly+YBx7ELxfYUgHHZ2h9LWq6X7gth3Rgp7AyewZ0mXE6X8mx
8q7K/sqQAOzh3uO+y00HC6oXVWTY28MlB05LtYV1vCX/0IfeQmy/iV00t1vaM3QXkvUK9snAbV30
Z+9t0RvB5G2YWy+koY5USFM3Bl6qhiXpPXLWWJjCg6JBnd8EDZL3Bfg715wryShvXC8pO5YagDfO
0OgJgBlhKdTc0lxfYNMjAMiPmFBQbPWEFSOTND/Uu5/XlA/qwLm+1sSQdtJOXwhbYRM4Ub8kwjpS
cQUew4BgugCLGJQBLRavBAZuR21X9+4a8SNgxBr5l9CJOTCFEU4JoDlm0GI0B0G2rEFEG5CfNdTd
LVXo/CTdOYv5QBmPlWKpA6GibkBS1UDq+6yLEyb6JwwHsLPgzdbQF/Hx99asYfp30IuPsb5hO0Oa
0C91Iz4XWOCLQcFr9cXNGNcJ1ixdGiMh6BwLzEAr6NLiLrjCa0M6jcU41tWYqHNuPGTDj60/GTwI
NtQS83gRgTufoNtmftAbPiUDQ4UhFUY9011yYPA03oIBrT3h9ZEziLXeT0zBMb1g5utNPXPYM9UR
TXhoI+7UbT3xtAalzeuXcRSfeAq8VFpDeLpAomRRqTZd1kWUzdHHgA3zPEDhgQB5Rx/fAg9m400I
QcpJNtCrJlg0/zLVoATEgrgxDmQFFRaRt7ypM9SnnrRaMz00piw5/FiKdyWARyXY5cA8oZfI9gdI
72EemExrDS8IW5Mx3krMZaIYWzW2lr0uBwbB41O59R5kfOTmbQ1RDQivIoWS1CUbhltI6317Th+M
gCwibd1tkpMb/Jd185L9SAuLIDy2xYJ/kYqIssnc3r8d3Ia+sRJE5WfSCDi5qa7p5KxHctePCo4R
Bulfdo+0loh3Q3AokC3A+MIn47lDJ232rig58m2wz4fQAh4TM1Dg5to0TDUojxfox0fwTukry7W5
SFY2BIVAWQ7dn9lzRFeISevlko7tnP2ybhk0wygEsYG6dFoE2mXsBI1iXfAHMy+NrzIy/NqPTS+d
oxuvACgOValVU4uAkR1gZywGUFGe1r59C8oNhsubbWeoQzYyoJOs2R1wP5mcdsj+0GE9kQtq5fYT
fP30hkqhETgmHNDnxQzmHsozSj9slDKWpvli7wCqi03A+a+UjoLh5O9YDrBCUijOmS3iNiSU/JbA
4OlUnT6+oOPG7qTXOVV7USXAO1EdvklnjzH0k6l/rTYMSnXTDpy3/Ro4zOKmukkw9lb2i9CTkCXh
4E2EcfGwZbzGfyr2IPg0VyvSEYrbiT18Op0wBTYxZXiK+cBSAPSOwwntC4U6GUrn3cRx5qF7vu4i
OMbHHacu451wDoOVumz3xBlZDyLaCfTSA7ekUOSY4NQMTTDtPJz1Q046ZfkYXD/RKaXpqD0Q35oN
joiIin0cBbWyJ0I1ediJdB8cngPMbkl5mOuPVdku5Ii5N8kLuC3C9OmnCa5b9Qy122P3Sf0MgInO
q3VQxvdjeyK2QvMHwFZjj2yMNIK0cezYDnr7Q0F7nWyaB776RIdbr5fHNF4Z2pMPhhqr1yh4Q9FS
OqOWKMlzR8u9ptorut03C8D1MvfaAYGydHZwFDtXeljROotntBG8Bvb3c83IdDIK5AIHbGIsZm/e
CLm0iZ5a75hTFbi1Xffj3ReZokFlWmrOk3COIRbqWTFjDN/s5JdbSMS/OWrqFIOZpLl5F3waj9da
wRng1Ms4iG6bmIuYFnWLdZahUZab4xvzPGYokymWyPz4f3OEarTIcQ/Ao5KmkoDplxAA8tv/3d1u
XHhquR8o9ocBr0E8LwxRq2FERFoLSiJhjQNJURdFFw77jG3L7S524u7wAjIHYTEyIl1rqxGMpWRi
uJ0zqzDFgmb0oqk2sKIuSvNCW5muSHur8DgCi/ktgTeA7d0MzhmGh9Hm6z4Sv+SfR/DgzAYdqV13
tP6ZwOZyEXgr7k/4qxq/UNEKjPHd4w8R5j/uMGF+HEFNwnsH6JQ8CJD6xgJ2JThtnYuE3NY2MDP4
W2FEwIAOoI/SxYestQc3Mobxj88beQ/pwHgDpDBDK4+J4aBXUVaD8Zq2JzVZPFJp/9JTwM53JFhf
olT7fin9qS7OZ87af7yW0z89KjM7MQAtQ+pb/sKcYG00tPwBH3OJ48LSFwTN3KTlqxHcGRttw0Fk
0TIRf2LkggL3s8C62g62DJ9IIJ0HC/xCF8djv05NqFxHHizgoCab/mZi8gEM5zN3EWLSPYOMVTmr
iUmftVoZs7dvH/FrYCpr2/iOuhs8GW8jyBl2f6SCd6kT3DPxh76Y5BNvBGOZTAUqLYjvSvCErYBh
0u6JNYQjdD6gn2JcgKrFHsJOFE21gyRHjC4VoGixgHyIm53tu+7XBYw01QlH7ONghI6otyM6qdTe
+L+f5ehsCzYajcfBplHkzsisFBccbe/6f7tltxEqJPEbOQD/kW2lr3lGA2VoFMHKedoxVyOFp7uT
lfA2SUKqNoSj7WDYCHR1l0yX5XCmnQA2QKugGDHgE9qQhFYBrhef3yx7WEN/FE+jIz9R+6EOio0H
lk2iOgrN51URga4ek+5tZAZM8xfjIXMOxQi2CVYsVC8oAXUi4XEsdfAeOB66dexz679c2sMvDXkw
NrsNnB2tniaZq12r/f/zYT4lgTqIgR2AA86x+KfS9+TtfKyyQp/zJl3h+MGnSSMUw5Ro35Cy/Pqo
+2w8+FrADOGhhXKxBTI+QzQ6blab5IPzmF9Mvxt1S7oMSWlmTdEXY7zynRMG/yAngbmH9YGcrDwY
/VqJZusDd8ytlyxBnSf2c7IZqQ0X0Cy+q6W9ejEuQVBnJoOgiVwcr8JVOIFf0C/Hy+6E01UAr4Dg
DWE7V18wvWGkUk4W3Km/DEuKxaX/GhfIhadZb+pbyWfcMU/dgqPLgi/5eZkrZSevsajjoVg/l5G5
194GsxJ+72cZzej/HvQKuXHETAdwITOYbMhc7W9ULUtF823+h1paP+PfDFylr2ba+Z3vFM0lyeQ5
y6F00B0z/QCVVXA0CeFXZdZkSjn5+oH5G10FoUW6j9cp+LQADMFhhTHR+OvHpTWAF6Ch4wWYDJkN
2CdGw/Eua43qAIcEFxeSYIEsjiHCjMFGvxEpDvlRQvZqlp9Nzl3N45rAUXtZkGaoz8X6ezHoVO70
W5XBgo68VFrWuyWj8GoOzRysSvPwLTH0+wd0D3YHY9FqxqaUEAwNHPnnxiKlNJKMWwrSFVq30oEe
RVX8Dupt0TkS0fJr+cr5w9Jh7emkUrfORtBSXfl85JOGX2kt0p+L/b1zcs4Sc5LbnI2bB92dhini
GSIJ0n7BQgnFmSkYo4vPw5BxQ+sy83dyqWgl5hz5IujcTxnCsuihsTuYY3kxkkvr05JIxQlecWtI
ZoROw/xmXOMUw46G8Hjd5x5REiyHFKylFggrR0jvRUnwBOuT7Apeaja7CrWM6DQ+6zl5zUtwY5Hz
BQG0t3rCcze0+VAnqPjLzhmQ3WA8I2Q/yMMw7TEniYN/00NByizoBUxrlu0O4l+EP9lCAdYOUDx2
F2odQlPs6FztB/W0YC67b8fuWLeJTOjNIWwFB5wTxYIKyZz41EDubD33CzMdu7Ax14ItgosPdlHc
d2ttCpbKBP2+BXdspmG3COq9B1uaRmDNri0soqAxBCs+u1A2h5+g56K1q9xXJINJVwCKERkXAqMu
TBnhyGRBL1F++KUEW1acl1B3g712iChPTO1vr9dT5Hh4i0nHMP7ZihOMQZb5PpKzI9u6rWhP0g2m
TCLo3NL1M5urwMJWfgwlU9V2DRd2hfvOfiqA1rnztH3gL9pKI90TfQDS8vRaoA9mNBvdj2zepBqU
Mw5V3PjwqHp4Q94+QpLDnAZ74XxgLHxx4MUk++362HANhTxfiDMEUHwjdBYedPCiVfAmqxtDCVaS
9Ry5hM3gZn9vjvRZ45f/mWZ/93Rgvv5yEC3e07rMSZHYppDful3HXHvL/FCd5hqaS8kagnXRyJIt
M7095rRAA2OduQjwhqqxZfyd8UVs6nb5lHhAAVxD8xVNrBKkYy6185nlNjGeMEtalEgIapSPKe45
Jj2cf0ZebGvhqcAaSEFKtAnIKxjGMDGIb2FMIJhxdOflHOXWhrZ0cPzCmLHoUQtH/brqxFY5QtEZ
wYbD0GPAHskey+J9THBXeM+qkNaQzUq07fBQ7976rBlZRbYJecu5SQk2QRz8Umw88hLqoInzQghS
jPZ5tCVV6dV479Tqa2gi/ghThwdKwH2em1Jv5iLZBlu84NHddD+n5CPSjIno134RqFLNuKL6LTAK
BW6c++N0Mb4AttB+ftpV0t51yew7wlUx5yP8ctesqOqiEDID/HimIkaV7MLGAe9IV19ga46BW05E
IBxxQUFCT/IJhlEwAmtRl5PUfVe1+eoI1EUZR+IIMa0v6zVwU+brX5ptvqHd6/AbULINnVYNRl8S
jJ3w1JT2B70ckjKIjTJlmNkS4fxYjYkI6wGlLTpOelQSw1RKWzw/WpvrXX14z8m2rt0Bzv3TmKCK
JRFqiRif69BszGpGmYlhK6Wdl1whQpTVKSa2GrST/jc1n5T+5HrTHbS2ks4lmcwxS5U3lUyM3+wD
aJwjI6CYfUk/9A04tYUMY8b2c6mWWxruxmOo/DErhLRwjNgETAXqxZj03RCpaMiZu4sJOMJU90r0
cm88GJlCpyARSDuRlZQP0LK4D8rtbIHvOSFr8FN4IIzwIM3k2XakbsrRJn3CYB9nlvIIci42rjyA
+q+6YoquMJRtKdEteRLUxPzh2wVnjpGMRLSOblUlneTqVXgvrAipBqAzLTvZH8v+QOH6aV7bdxG7
UriFAID5fzF/1EEZLglNHNJWKFZUTlMkB9zTjD5CX1PEdlBGKPCz1o7PTyz0vhM0B5auOi3YIvHz
8D7JXYPLlxF098Ycauh0CvAFxzG4S0RWVHHuR6yPfdutw5E7jn9qMmALM78VMM3l1SfbfZiVazCo
1lCW1MwCYorfZ4Vxkmp1XtbvOELfQ+tFOziidLC+kV+gwdlHOaNfS/9YCcx+mjN6KQVO5MjkpGik
IOGdPK0vANOW3lm4c44tRmV58HIqKCGV04F4SOVdwVxkvPl8lyJyikceVdeWEu3tTd5MVKw0P3S9
/aR0hGHW/pCsE+aWlm8iLYCxgT0KuAsjc/gcQIDr4eqgdLPRDge91+yUcjxiYTB9X28e2v/5SSHi
/sM4TP3LmRjRpNucSKNVAbHg+tnEdUCBPHQm7QqPuND9/j44wNCPKBcZ8vhPSiDnUTmXVAGU5Z1V
AzJxmEOK12yJm+kYzxjSffCyKx19A2nn7XUBYVEyWU3wwtmpUDRYbM11wGaq0H0VROcgYTDePx9v
2JvxGtN1EJDUJHGSPakwDQw+s/ZDBH3BZy+svEx9o9GV8/1XacPrS6zcH/Lcl8qMKD8iw7MgR6re
mWOhBI8hoR8byZ3cPn6XiA0RHnNs5LzXvHebWTobU+tV8G76y2cq3zDwP6ub2P+eYNjpAdbjHviC
tvq4EwJwYf6XwHuvkMwFsGiacX/wcl6/T6gGBQQza8Kkgxtjh7BrCK9rX8EvM8opdwD+doxqtrJX
MsKfs4g/bhfowYN2eUkgMk3mGuWpW19xD3ma77UePO81PfeJyMpg7Eu+xrpcDBV8+r5oOCsjOlAK
VU+mtxYxzetsli9oquUZITZIo5fhuvU7KqSDtHi29PsGhCywncmJ9MwKGVZHtXcAUEVCb0MuHU7R
0FnqT8ZYVfn60aZgFogKmUMA1mbjgVMXryUe6V/VUhd8ECzE3tVtytYnnmrWy5GCL/lGBGZk3mg2
PA50p5CN76n9rcWkK/kDq7qjFOG6YOzCDaaLT6i7N64E32YdD72MDwxolag4M6WxwgiESG+G96rx
SIlhtFsmiEvZye+6C2KDFDYiXj2ZpWfplsz5K4OjlGCR9FYhNzYibnyyrFwKTFW1wiFmh5OltGaI
4CTC81M+yVY/sfIoUAqCHAB32gVRnCo+iCFcF4K7Yfw6IymIoAE+UydRyaw0a5koLJzkDa3wOKsH
32uJdWsGbvNAWxQoiYnTxlMJMpIUijmmAZ/MexAbDJuzdIrdAAvzYqbYNApoQcTAIJoX2l5flyuE
ku/NkLbYB56Ee3No4RNQAA+u+aIa2PkhZADnf3f4DKRiRoFNgfDJtUkbJzjoNRtOeXaOdFceHkn2
9U9LwbTMdqiguFLIrYO1M/1cZQIMdNWNZ4OtdHkAx7zgi/Kxb6hBvgXRi87zmNxHjDBI7iIJ0s3X
4boKRrfXKQSpZKo7Qz4EMepYylPyMeJ9GmKPH13pQXBJ1Yx4S2rHB/nEPEIYAUXisWswQMPsaZRb
Xy2ogWQf1rjx9F19lUbHMJ+xSvQ7DjXvTeNCT/+mu1IYzfishQmSBFm4ZeZYR/5E5NlCqEisd2/B
Nx0ND0pB+Suvxh0iHpqtwyR12toFHJ+89tK5PiVUK0VjJiW3Ll6YfJwhFkm8VGBMGKHFtGxBsuzk
6+k6Mj3BcRoREOdSTlULargv4QhvOIeVCSoLHsq9w6DUw4aeJlkmdlIEyXyt8cN6djbvQxvZjFVI
1nkH2Upi3f5A4rHHitng640f9l+Bu0Zufs5EEysc9+iYYppgW/2YbyhNyIXgZUA1wHJxDmyrweRc
PCqB95a7z9BtaWaIlm6CMac0I516hakhZPYPiXZmzXBudB34L80crNJjxM8bmuN5/Dcm9M8QMhgB
1nPuDH6zCq5ytx6tamfEAoFbZnPe26y+hsE+KBYBOexY2BYgQFQgLztHaSRhGRx7UHvCv0pFX+jq
8F6YfpolIz/8Hx77JPP4tN9Qn9dhZ0HWAZwCU0WsSxpK2myQ1D+HBK2YZDVgicqXarIIdR7XE9dh
Q65MfgFq1jFZ0I7G+f6n3r+nUbfVPlCYWhx/eYVYNdC9uimkqAmu3aevqED5tNGgAn5DmSduj85Q
h4QyWOKYWiu2EjkArPpoFyHYpa2gWfoGNBHYxsDScrUl0eLMWW6NPSH13RxcZWfE9B1kfdXeWM+K
akEaaCHwwA0vFtkuVhaDzoHuPxxYMg0WzfTPaIpgrFxBGcK2+UgpU6FRhmyPgnbPDL3pAaNDsKDy
l6qQur8ntuZKPOSzDAhA2kyWcHFaGvHE0kNS77o1ancEkDPC2QR3TF5yVZJPkZ1yXKQz4maM9zHV
wZdkQuP7WQyL80J6/LLu2JDUK9R2KohTQE8xvgxod6Ayz+UzrvKFNb6L1ZWLK6HfFcv04z7GwZjo
m+U35jpI/ihb3hAR7vQtQs8o9miWckcQPh2k+0l9B8am7YaNlF1LnvNGHu6fc4zppHDTowcC+rmP
u+2TIREe1BZiPslI06mWzZWKINDKHA19ZeCTSoW7tdOP5i/GVRPVb4/PPsDvbBxPdXbrZ7zPmZK8
TGRfQ+rb/MLhHJLGTl+9HzxXsb4gYznq3Txxi+5XkY9ckq9L1QRvOTXT2xC75JLo98hHgzZa6QND
Ahl/L1/jGyPjQiIBizk509PFC0qHxkply34hHoJqI0fkrpVtwIhB95uwWKWhXQC8NE4XBSEfb33F
0eyhndtrTD12hqwz2afnepuIDMovTfaNhBIYGfVsKFvSHB15eQRFByV9OAO0Ayn0wSFt8lICneOm
PqPY65CEqItkjQ4cqiq8CHKbiDIGRCvcRrihFQh/UhWqoJOyg4gV/ekn9qe2I9WcSL4cOaKcwR2H
2fTAjsBfsaRorzKxMpdGACXy/CX5Y91lckE80nYE9gL+5IxYLX6R84Hka6wOMdyRcDyivdcvSWX1
9zZflaGtZbZcmq9rySlOK5jPHvW0rbbIMgb9LYnJ+GakBVC5UQg9vOazEeqdhGGpDmy+iej8++Pm
j+LJlfyVCv2nUe0+gDt2AyzCG/hPX234xAGuu874g73gqrKxUmrzOF7OGLdAKTKIeqBeMcZbF0Jw
jxnfc+C0JjpuMHaRFrJ05pQtwncF+AucJ7NAkWEpYUPH+YzSKp/z6vno3PxlzuyvHWEy06wuwwDW
NjKtZPYpbQAk1SoKF2wLpseyB3bgXOjBTCk5WA9g5eHsV3gB1nb9tLID72+wmtX238bxd3lQon03
zvNkU8c2sSEJkCz3igknBfZFBm0N5p01USzERwN0OkAFmgc7jAIIQ4KxWxYWCJ8Q8P99lqvj675a
afYKqeOGQg3wP1qnqcWv6HEN8IjxEbTC+fx5OWnL/tean+fsSI9h9YaB019vlF/SJEoRKO736Qm9
CTCMAId3kyN6S4YrXGkMv+wN+w9z/f0voRo/gosVcQJzG6zwG8im79T53VAC/SXuH8MAGxm8GaAn
+ANGMYJnaNjt/Rh9nJIzbndcuAWXCaIF8oNAlNJTm4JQWIsgXeGR/AKfsMSTbzNrddQbY8UKQXo+
QyQsfqi5XidXhAJvCcic+x5liqF7weC+UGNraF6oyAPYc5NuD2TwRENAUEoqqL9HPTMRqhW28eeD
fjKLB9GL7TMCOP9t7lx/ZCMABH3GEh86wQmB/+jOCnhUBso03IDpV3fjIAWA1smQEcZmghYdFquc
aSt3G8XueCz04OzKLyxA9rI1kpBTfSlRY2P3nbbXpoMQAOBLTCuWEHZqwxmKCZDoIvPKqQBQyzD2
f/rrS4z0B9MbspHpx5VcBekT89gaRkOJZbqjfnBrCflw8fKf9ZY2cdPMS9Em88g3LPCXWN1MZWZu
ipz7NJmvNPNXxaaZ4lk4GI0B+3WoRCyWLggdlzwk182mLv5rvRhe8kc6T022JLWFVhk4y0NPjm3X
/l1t/MyBx6O+4boMdP6A0wZ2m6DBqlhfJZN72zdSd7T4JUt03NjDBUNL4y8xj+6MxADsAh5c1qYE
ymmXl/TEHP/jjkc+z8vek4NspLDEmtIiBPwIHg9cf6iXkymO/caHM3dKATH4hd/qTByYdCNhwV/t
ITGhoTC4TgHJzvUAydpA8wQW6CxpCNCiI6I+C/7E63RCyIa/5NAUKlIAOEbf38+isrXekdwRmE/G
tf+8w+9CO4XYLwM77qGvYyHUCrapqZsjbTnAF0hzGKtsBSJ5LnxBkXnb2m4dNYt4zz08He1qBpXG
DagxaoxAkqxoiG85ymgLeiaiH7MZc7/NyjetGtZEeQe+EvvVCMe4Je24ZFqlQ5EGZzhZ3daot6wO
6iSrPhEXL9oS1CcZFzjBB5Qbf23klylwfZwa96dDWJeR3y5sEM6juYiyJgMC3Qpi64+QbHtqaAIN
xKmt4c3WQ7B4wYTmv6TcG8AWtjpjm4P2duN5MBpZYc1PBqvAdIzki+nt9vby6btaTNfVEZGMjQkb
lPhFtrEXMcKhds6rur9hjLXCJEyjnHEHMHFpTE5D9Z+mUYeuzJdwLxUfKV5vWHhND/+8kjDPo6GB
Aw3/7DAkIVyg3pLJvATyosN/sCBUZgQI4rlfz/H7JsV8re1INyfznXIw3JMFoPrK9bNlgAQvJMNN
h+aWtwfp7OtTxKlMfahiH0v1MaXE/CCE5LzLEdQb+OJ3rtAS99Nr7VMQQU9AZWm3xm9l/f7hTwAf
8AVxLvR74T3AKXmWmax5rXBbgVZhQJN8/Kp7ktT2E91Ip+1Wtd9Bz49YfeaEbK7oBH5yyPxMX76z
3o9YqT416ESBIcy/2EURNpPi/yVY8ERTOmYjts7nwVZ3sWCy4WDsHomtOaFbMdZD5S8ahA2qHiSd
8x6JqD/ZxGO3KWbI0m8NVxv6FsKU99V2XU31DdfxNHPxY0OFZQ+cgg9S8Ol7Zh64r/F44Gw40R1T
A0T5I8TpYAQ1oDTfJ/rQjq9TFhsU0RyloxN2vIRqiJyuofD6A6UbnF473Q3XEkkBhU/AZ76gaSKs
EthbpeYtd18shvhnBrz8WNUK1ojJJvKyXQJjZpf5stMmQBHRJsGs7x6vPkKbBVMOX5DunvlvxmQN
zDom4JFHVp31/c38r5PtRN9gqAcoq7Xf2NGigMkCqbzn0IcTABaNB+b3H0k8g/FgFP5yp+Glsjwf
Dh2KL0AtDonegTIDUD78Vdcir6lnKmXrTA2A/cx8Sua8bk8swV5jksy/bvhMQux22c0+KAv8Khy5
QGJ+GsbG2rILJLw1UclTsu4mnrR5exoGsACpWEckV22mzmWEjbSk5LC6xWkEleazBgobYVw2uKkL
5PgU/xmBAfweG1cxDP5+4gVJgIJH9fEkj47X+Mwk9ugDGZS1Nb17ZpIaEFliv6K8ZKcdOgCQr9Og
KQbiZ+pn34s/IZWc+AOrngOzo0KUWCicTfDBWBpmMz1Aq+EbmMHIDg+YqVcz167sErTh0/GfCElh
fgWyB4HTEZ4XTN13Yqr4b6IoLrbaJ7nUInDNTbkoAZkxFDB2dDJevB74HEcD6+OV88KFEsS7uLx9
2OebaEXu1GWLlSGEtNI5xasezgCMfK4+fQ2glC6iBRU0rvY8XCHnGG1VF/paD8VRdYtZdU8vyN2X
yEVC0E3E/nA3P6KxZx0BBKGukgIpgOF0opHqyLAnYiS8KAtS0VS2NA7oiPuZGMnMcoYMj37yY4Xa
cWDw+IcratipkP6k9xfceGQt8+qOKmHeYRuBl4PLMFWnWQP2a39HFGC0wE3p9AN8xJug5XXPWwZh
YuFgTul15hfblNbpx55+HiCKxwyQY40fe04OqovdRkwUwfw79mD8PWYNnDyTv5YgA4JA/QbUQYsu
SUF2YiKSTyz84XKRhSK6w90EzSbPMud+8h6cc5AgiJ074uOyL/bpErxnqq0EKv7kHYHdobEilGUq
Iln0IVRFDfov4j2NZfTvad2p861t4lQ1t4WYoLidV3nvqY7fVORJ2IjkM50aFoOYKAC3UoCjCwhJ
oFvme7JmojnaZwc6DyrbUcCQl25AC95jW3nb8V+rs0mtMF1/tF0MKYG4D8zWKUX+ajO5ffdZulJz
K3oH0WueOCPIqj6sNx0sR76GVBos4AhLlkGgMkn4y0g8ghYSmnV6kK58o9ow0W6plbQ1N1SBl5k7
+VGnIA68nTq1eb1dvVeA5CUTgikyNk4JzqpHuYs8hWUPDQ+QiJOM6h8HJ3MyFact2uR5tsLpLnTx
TiYu+FIdhlC16E0rDNvMIZ4LxSHNF5xfzym/6jHDsVGO3PBrAta8fip4J9yDAZhJ5GkLebyTwFSq
ZYxyk4GNHmBMNtZmonLjuJ8yUen+EjpYD3XS1+z4Z1Hh9WapypQzjtcHPSwv6F3dr6f1M5lKDvHl
xyp9tEDAkXlpRmMHodpzuK6r9XfiQgTUK6fkKq+cop/KyqHIISIlxwhvPav/fWNNw4WtYShhDkiL
OzHU4Hab0A8wPjpUAEOHoXpQeqv8gRcQppwlIrwGmvUIusFL2PgA38Zm+TQnX6CSqcARfquNghq0
8JIzvkBzLsFX7KY4hjIRzVkGWFYghWL+jtrhhnsRZmv4CsiuNg2x+wYM5G6j2CvnGdPRAIiOd98B
Db7sbjzFGjlrXe7R8IA8J/593XgZYKpfrsY7FdbXh+uiQlZVvQqBlcgXxXuBJhnZfov2waXEUADC
MLncUN6WrcNsBKSKtxQhtPmuaOllGXWzQnvpSM2+ei2GpT2SoUUO1gky4g+VVpltdIVZhPmc8vMa
Ekkb0reMaOSD+3EzgueABPBAIdBX8M9u3xsQGZ5wf9UGkQj6MJCoQWzFOwYKBadxZ6ceEyNcqhAW
wVlUjUaZDoZ+f9SoDbnA2AwAZ1d9hdueNvI7Mj+CkrcSgCc1gQ5eYjCa7RBOXN6S35Nz/fYG29cN
V8PjqLLTKZy89qrPyo8JvEBTk3ZGD5HSBySHDZTgdzlyy3DHAqPNGQKN+0x/6W4eyr7BR4nqoMO0
zqxa/5V7IzLTCke/0WGNMrc6FYzyIZbHJnQgvVxWDQ8XDxIshVAvUAIgqsbAUAaWgFoTL/CAYFaG
Vwcn6JqvxG+ru1CaV66S/EbMuV5eVLsxtsu0ZiOzntJRkY69GVIwSmZLwd34zBGkG1IQIBkISNAU
iQP501XRpNGsgTnJhcuLzVtP62bjfA/tbnLpsY4cWz/pPuIEAeyDZJgyEHC6957RxYv0RSh1WWgO
RsFLNpvGeuR+/ZwzBX++rGbRR/uHE2abtA8Yb8gyUhbIRfJ5vBodx5f3fySdWZeiSBCFf5HnoILg
KySrgIq7Lx63lkXFffv180XNzHRPd5XlApmRETfuvTGkx2MiKATQSc6NHigLfyNyVB8XH4mLHpS4
rlxUo8nFRzv8/EHacUDWaObY5dYIkNkmLAtntWuFFGCYtyg4JvD/kA9g63UO20IPbNi30ZFCqUXW
SHPJ3XxJqwdfjD4PqY489TYnMP07/fvM6TUdslOaYB8JK8yD/9/oLz3whhVUrbvpfrmjXL1nsBo/
etbCCmnvu8wQ79EpoOqTSU/oymcfxx/sK4aLy2D7HLIeLaYRo3hBKIDVoDGieow+o8+4JfIi8C4Q
txW5heWbWzSc8dWFl9+HHA6N7i1mBW+qAi3tJSoJEeuEHpMBvhFEQFAdUQPRlgaR4C9P/z78UNEV
6p4WwaYJ7Q3eI+RpKCLQIVyEoNkKavGYK6m53ynztAhgoPe7Z9YPn3tRSENNHItV9Tt99c/eVYQ9
6ebuV4R9iAcu5v29clTxhz3L0Qa97AxQ93QhJPnF8AijCUpseObLCwFNLrOSvh+2l6E/sJ2LHcfg
aU1/xkEYHdetrfCh4Lk5Zb/sNy5ROC72FlKC9O6dECOH3/59oY9hP2m7Dlz43LkEDEH50uPcmegQ
+OQNKoH0EcGze0XN4Xurjz4U1TC8FewOmLH5tLGsYzR5HbuNuvAR7fd4FGWZT80f8lJWjLgvucxM
mL1sg3ovw+YxFyVUo3L0u20qGpbuGWAWStfp5XYU7K3umjkMIsGDWQf8ynumeCz7TcvL9ozhKLG9
wUQJpNLfV7o6JHB2M8hd6kAzNB5z9T72vi0cru0Fx25nf5m16GxwiX1gOKeegKbjhsvkd5Re4lvw
9dsGK73yMywL9YGlstOEob1XJLXwxcLMLzcX+GaXTTbQx/7sEwEkYYDQsRfuXWkNT3A4bA8HaQur
dNwQt3GMgWAVP+/R1fJPeAegqmVCUcienhKLp+T0Bom4J4NjOyP8i8Q7keA1m62CJvoxodSXIYtV
xCcmB1PiPYcbqH1HGYEC0mu/92OzBwYDnztHOhqwod+WK/zXjtOigaSIA5RabbJqOm3CcRXOqS4+
a6dMnNIxH5PuI1s60Wpv/9hUdCfV6hNltdh6XrAjVY/Nq9fQWT+F5cKGM5R+2I/bSEpZ7lCAXsx0
5DCgYVflgfR8qXJBuxjOQiIwlnoyROwWNyNjOLiqI01PeWZTD9gj4b4C5YRE6+gjjCi8fS7gKKw9
2AGYr2rqjpMsErJkD5GT10myMGyDyuHyJ20qduaGZiiNygAW96sHk5nFClNLTCt1dk6JO201ybAk
ujoGjQfcxJyNxDATFHjfzoh/5AFAcf0Byj2oMKgP+TzXIb2gaX/ZwrZFhOTXM4P1lquIMxNeMF29
n02T8ArvlcBMaR4I8ToUz/nxUxMXMeidWEqM5jJbaJw1shOSUoGmYWfvrXfUcATYNJzMSN9nZ5+Z
rG5k1m8H/elhYp3jPeRzTqcNLkk+IFgJR8i7tv3WtXdysYxG4yL89Y/Fb2HYGSD221+CizvwX8He
N524gx1FFJFfM7Ykda2+Pv+4TFeeipV9/ERnmqsYrNK/KxbntjX+ZKarF35rgXMWOA8dAkZcSyRr
qg3O1fTLxRos3BMkMIQ6uALONmcH24b7OoAFu9XQPZIA/pi+Yg32WWcHpkeFRoD6MFHJ5S5m1RK3
H64/vGvB8ez+ZbAZj8d2Zl+VOHjFNCzJlDTKZNN9HOwt16Xk5nOb+PHaJ6KEMGdXTuEMjGG8uPIs
1gBQXpnu1j3F9sAAAK99mMYVnsWwIxubAtCCxMZnI583DzotDlHM7G/964vosFpIJB2C02+Y5vB2
uWPAPxhJLZfP7KwM2rK49t5z9giN+aNXIoB3yYYRNzthWEx8Xw72CPS/o1BX8lviz0yTKbOA3Ctv
UPg177wJ1k1BipvSN+2jfMeot+sXBDO84P+8PBI8pjk4sD12Emzrrk6Yj7LbpkHawq14gQ6znFtN
7zB8vkHKPwFIOQH6RWMGLO3OBHl1gq/zDQ6Q8HvkGNxJ2ES97vqqCDutOfoESJnOGqOdYYry+8/t
ZoZ+jI6DlWIo/qTFAYZdHD2ItHnaJMPG6Wcaz0DaIUwzA+iv90BWMiYLbzXs0OcmtH2S+vAqaNxK
fkMS3aCJFS4WqbFetx2GIWqJxd2925QgJKBWZCEGOtHQa3TJ4g5whR1z+8ZNmE+PIL6LygRGENR2
YlZ3XqfJZbG5LzdUE9yipsXRa63bMXRlB74QNH27j8U0DDGuEdx1S12sAI4cTeSLc4MK7ZOeFMyO
vIS8FCzGgjkQ7zvgAUwxVJsGOAOhUK9mEFnuGGFq5C4MloJ/DgnKpgVHl+msg73VdUxXqp40IHph
xPVt4j8eI0WAEU1WDCV32FGrWFsQoUQrkP9lIHvOI8rEKnnSzOZcyauxgVopV6+CZCfrupn/ZMjp
ye9wxjtHU93V8d9TBwi4DFlEkCiJ4vavDGfIaO7K8BnTM9OayrRgLGOYfvcWUPXUjLoWJ22bkYIc
SXGMNHnRdn5TbPvaOANFv6iIzQnerNPnApFwkZwSoRHDAKbxMqPgoB2O3Zd84rJPjkNrlemWbVtb
Eb8R0VFwlpzHpBZNmjXn3pOaV2mLhnOUZUk/sztGRoW8XcQ7Tr1kDsDBNqA9yv+vyRg7GEWT1u/n
QMVi9g2zpOI2AY4kr5Yy0Fqr5XnXQh1s7XnJCWlh6FFqkO3vM3q1VKUkXX/XdcQkNLEYIko9TdnA
FL4Eol67B9VZDDubdreHqvhCuAzHT0546NFIIt37waNBaSH9faccSdJX+sxoHdy6KiOUEdIg6NCh
If5jd7aDJKRIz2DRMEmHvgM+nxAy7WrIYenmcyMgNlbEvu6isty/03eMSHCItSSZMwevWB0f6dXS
qMvOAOKOmRWJdPAOQxEiNdKH4Kcff78/RLm6oi/ioJZNQG17172WNmQ/iChWGnSww+8ZrZbvBF1F
7z4ht/Vx0APaGv/Gvxg9PRJMEWWfdCCe+6n3o25BLFuDqrlUvtSQS8IOS3+V6hGN4adrAgv5FJ5J
56Q2VcDxiJksv64OTSsgCwIT/R92jKX+so0nakSlM7spe8Q3POBxRFeHXgtMmWMI8bBtBEgGaB7y
wzphH0GnHQpLXTUDfE36Fbp+B2QG91iutodzyOrfBpXzlete0tRkTtujR5dZ7gMCV3KAiuVk4Tn4
5OK1DDZaOevAqOaCWuIuPh5vcOC90SPLmddaexhnY+x2REaRDvaP/sZEzZCy3G4tMSvmQG7rzvMf
Ru0Q5dwS/xbppQDV/TmH0CZA0CvQbf+IjdSUQT//ftgli6Pv3UVeM6/XdF6YxWy/M/IOB53Y+IBE
lNOAmxEVgWRZGLWAZpdMf5aVje57ienvWrKvjydfm4BtM/wmvk4bhLylxrNR3sIoIwsjm2OuZnqL
EWgTo6BW0fTzDZA66CGQWFLKaeIT+QjjjDAFEWA5xOWcPMsvxaE/yL0CacNJkiks4ujkHyLOHN7h
JPc4RiiUpWJYqdz78b5zbxXCWKORwA/m/RenSp8tzBFXLfke9hCSdSFcsMkDytGV+vIzy716sloQ
FcFVR7+gGVB0kI33jqOyf/LF7Ivcy6UXjwbrmrw49Zr44dhFJh+OEYsZD2GMAMsn7SzkfTTlxOvS
Gg0zSpS353fZJyvSTZgNV5Kq7YBT6c72U29v5V3VHjOY7LBvMwp38QguvYMv59xxoy1e1EWskwHq
6H0Hiww91ElMfilzzzz0bSSZA21EckgKO+lmXAkF5mU6NQ0cUnC3YNPCu3Ffwv454ZLC5apwaT1R
40u4OTE26hBJtwObe090dFKC6gtGdGxuM6kNiNpPk2Okf1R/JWCAk1XHOblv9uwJD35aSVbS8kXF
/vPacyH9QGtUHEtcHL7P/8kpxaxabpK9SdqAI2vWIAD6mxSUPGypgkkUXZiGNenQidoBlErD628h
+3wQSIl3qk+JUJClKXCksNnTSNLV+eIeZwf/FpxnVEnZd3cItyuPb90VibcyOV3uHgI7tX1hMX+K
m741wuRt9qHLfnPfnra1+icwlzVnkPdyv/MbaQEWw51tjqoJI1W49TYWbwsx+0XLaCYz0iung7M9
Noux/LkZkTQjYHy4kCZ+EZ5wx+nDzdMCzzp0O0wlplZlE/vrFI0XSkr17cJu4MjjeXAPsVdPmCuu
LIgbsiXnqeoVlnusDm374xm/PGSxoo+nUe1Y4EEMyEyZTNVOm/D6Hn2ToAPrFt0R6LwGnXf6JmZq
Tidi43f7FU2jV1xk/H/Y6Lf+3eL7VDZfd0R/5hjC1x5fYtje5hx6qnMbi4KQSgrEHLZZIpq9t4Oj
Nzc1Z7Yd7FEkhxaTetIjrCqORmZNNUb0dr3V8BYX6/aWVgMpTv/pSn33YprVIcXaoc84ERB9bBPu
0yKjR7/+sEpe8Y8jjFyWcOmuFhxfTsfpA7LQrnx5uIPElLFq+o5A/OmyGbTPzBENZ3tHA/gy+Tfs
gdTgQ0pBhPEu6sAAk5Y3hpkyb073+V7DTphQlGR7rkXSXR4kq2ebMESRsZcyOOQBvVY8munHQTBn
4QGROdD3JFvrEyERndC/aoZadhE8u9fwpEc1hf+eTnvMkaadW43EL3OMhgIH00ljgDcQGN++hD03
ec6OiYF2b9Z8uSu39PEr8TtZ6Zs7+gqi+a4DplXRLdeH3ZH4f3TA87jIMGynl3Ap7tPluMte6r8x
ReLENO0pXnol77iHQo3wKt1LWpzDK1wYWqR/2wZbsj5db8gOH+WR9mOs/sSroLnIfT3FpZz72qZH
14VqS3u4HeoppXWvHXbcYmYxj8HZQYXPZGBOpfDfZPKMYtIUJCqbZ5riLTHA3ona0i9ja3KP2nRF
eDnO6JLH1jPLxZpfAbz1HtCD5y3i5a6VfpEluXfatPSEBjkkRzpDIH/01/7lDJGj8RZCAZ+MRFh0
9PnllIkR3oNWdi55A83QUHVvlyf0joxdI9az9uBOa4Ue7HR4UrU68XNdxUtgsjQoAS/oUvCOd7vP
ADICKQejiiqEQ3RfCZ5Us29pep+ZWeI0cet4uYwFGu3wHGPLC7Ogk9ab3DfH7RDAJrAmx/kz0pdX
9x51qGugk/QZAoGvJ4EDRbuxrchBVuwaSfNB/ujLWhFZPDMXzt5r1ySCtXEiO/fNnhnortixPzgi
IVx7SPo3b2xpH6MHmTp1EknQoBlDM0/Fq+iMg5I8vAByvY0EYrum1j94mBxB1AmrRRHh8i82Tzgk
iR//L66zxnzllwM9Qt4PgYsfTfEtosfL8Wp4hkepRgIE3YSjjFdTAJwK/2i3jmioswmJDfgnNWHI
QyrF4ubHFiXcQ8MjHY1W4ZjPMzR6JMDyDO0e4EgxJHPhQo7Zz0yvxcVf5IwwnX0ETTjnAClsqGD9
fCTfg+nHYUwe6srh5zCGo5uKpvoWtAZ7wbo4mMSE+EO6Ra515T3xuhhyh3+ZcE/pkQ4cC2CUiEJz
IwSDJfEIG2eQDeTOqDajY9iKvtAmOks5TC6xzo7gX86sIz3ttws6KXW07mw2FIiM2SI5iWRLjSka
yMIt8jYZqJOPLCYoN3vjIyAJXSqv4JsSrUgGaddSRiXXibxhskoSgaxOMuCQ7QBPJtzlFfMOOIJe
zuAWMDqGCnpvgarouF1x2mK6f8V8maSEkxn0Z8KJK3UBKWbByQwMAms/gKIrVwMq4ew8q/yTb6nb
puuu4ktwSLiCluqo+4sUBKekV1CQqkAgtDuhvqBWs8Lz7LYB2SCHydVvQ4pEmvT7Y6fVPkUOH4Bf
9+Q0xBgzOnpPHwM8nH860CsunjSiLwQh7M+51rRA7c3Pe3m4Dczx7mNjNVgCwB+FSwnPnQNTcw/U
IRDhNn0Bmj6k8lbE6KOfantYTgQYxYSgT2DQVfqIUdtPIUhwVBxDgApSSpD1p8sQzIe323XVv3+0
q5AdFv0jXdg3rAtOSRr7iDm7ocr9e3AD1CU+N6EJwPoKLl3MatqjO8/3R7qY52HZdkAi8rDGBQZn
J2ZfakNkIw+vG+yaA4xcdm1gLSo4MhKpnkl4BZnsQ2CgwRxqPmODqTmUfP2MvBfbDefNoz6e7j9Y
UxDnvTYZMR4xa0r/vwBwGwOj9wDKXbiIA9Kh6crHBD7tMNaqEx3HstA2Dfs8FmaFOmUvjKol1Iv7
kZa0465HC5ol8iJdYwICNqU+VxVgqFdMMtFl19xNhNng5FJeXHFy3hGeE+xTTXHfI/ly8DLgBP06
ySOG5YE9D8Ar2qUdrATGCzAx0gZjbbgsF7JBlh2F0obGCPwjPtLK5yzuenAg5cMa/btrEflosdid
SF6D6Ac7JGa6mMFpIkQrhlxC2wrEwdYYifN6HTxYKCuGP8RgvS8P7xXisPaFHyNzQj4etFzntoWi
l/52HVf8e2jCDYQ4wVy0iRnSAPyjXhCK0SO436wLFP23Sj4e3GVuNDYezoFTWQ5X8iM+TtBZsjz/
veYiXoC/w0xhcZOigbMmNrH4G+4YDJag2sbSp+npERkZQUQ+m3AfiO9/5A0OCG7zb95kXFuEO9cx
ZObJHfYHY7NwMPsQ+LlM3lTCibwXPrwD1M56MUmJZIAiuRTD8T4x5piUNxHSbOiL0uQDUz7SJ6B6
5MiGhEY9jtgkRBfAQIySTQaXkXdEuN4ZMTS8AJdFd3Pi4EAOGxkz0AGLrF4KHpGBo2CiZjI8Sld6
3wTF/98ZjA50vyRwCb1yaCjiC0XtJB2CQEokaSeRVvfkWb/JFaiDqhXAnMHs6hVIDMHIBmY+60vW
GnGKVVYzaEp6U/xNkPInWHFJGCu901K4rSxaeRo8DphTXrB8AFrls8sH3oizIyGBqol5Iq8ZWRt/
oGdB0F0CoLwhQ3XIZSU3FMdcfr4UqmQbfFsk9nIK4jVpbyBKYYXz4aa2gT+KXpOwj9/cj0kz7OI/
rpvEKekSCPggN/YFY4ms2C/HkMRsxrwRq4jvfugtpzgU8x3ocR1mnpo8mLsrP/9X333Ce0rskmvH
AXNkuCTX8YisYw4fH7LR3z6S/f9ct72N7jDsCjYyKS7SmrBhb8b9ezLedGU02RsdPHNvSH0AqrE0
6/bLcL5pq9X0maL2470Sb5hYgILNsdi5D7aU5QyRhvdMiH1sQ6higFs0OWSF5GEx/XjH8IPzlkRh
OcuOFLCrAbUt3R4cTLiCiOg1lyLKMWI57vhCm4pbqEgopwlgL+8brRgZMG+OOvQNDWZAhnwmBjTI
WGacUiBRIYMrMum0UARoEXb72pfWywEQDyQiLsflgObj32426et8qeu6XPy3y7w/qo3pVHxH+XdL
GML97BGXhhDPwLFxK2nGTXUAanIeo/fkrPJ518LTH+CF45j5W4uiV8DQIF1L2S306ZOak59dwOm0
MYnpztnjnw2NWTmqNFcYda1/8kHbQZ+RRB9uu9QEZGTcSThVqFxoXmE81ZEW0jP7XgYVnHg+63t6
eznLj/rl6nGhYlwlWitqemTZBeaym7d7NtwllvcdGOfhEp3S4hcjS3Ot6XFxWdyHfaZaqx6vKd5v
dKOoQAh3hH1m1XTnnAPbfKez1qGn8BDW+PQ84NXUhSfhOG6RknXncGPgEZIHokZ6xbRq/1GetRzr
X9vjjKGCmu/EVFBwZXHma2wvL44dIfyBkpF7vvmVj78OSXp6C2/hJWxSXkQWgjNuOBqtv+VrRZ1/
Te9M+yYzeZopT1KLzIXt9GP3ocLygNF0qCoZa3YK3/4RP+LG1ph3oiKTxriGXJAvQ4HAQ1AWVJus
skpx04Cx1oWNKSRCwhZSoI8iH5s2KSCjDWUaOZNLP4hGMqAatg4FB1PT+7qkZ2iSiQ5c2msq22nl
UySyjuT1GnKgEVkOQ69iyEQzBgMm4DUVAvsBqFS+eMUnWVSrobzV+9qEVr5u9Dv+A5IkqQa2eBcG
NgrPmKvMgUxfFgTB5p43OGVh2ZGXjOloo9z810U+iScJHyfnpJD6FKASGTqmVfZxV/TM3obuHceu
l0huCZS5hA9yHHSYLv7/cNolSWSYJEzH3vUc8IZFigl2bqth0p5jlrvBo434Udk9amIMyucQgsUB
2Z6roBdFDHcDYjiE8UL3LPvguIARTqAUbf0gWH+ZMrh2YWo4dMYyEi1CDG0qJA00XCPGE6TXMJoE
FGNMNh3S+o5kNLJG7Qe7Vzgs13q/SgQZYLzZrYrbB0aXpghMiRK/GQTw6ylqk3wDn1i9mvGoC32d
570zee/JOxw8mhLHR6BpQdNwYQHkaGRrn8347AgdlJIHK1VuyaeRsHbf01OK6Dbtk6OTqj6QX7TC
beZxfvdIuwBzqe0vqo0vIfX6VYZMKqGlImKeP6fGwb9gD80mAVJf9Vd+o19lVZ6cHy6Vsjmv2MW5
YhXCVJKOJnk+i56XBYKvmVPQjhD65dT13NwFpB9/w0E569DVRcc6u4zeSU4PEh9EoAw6/jDVKJFk
5tPyFXMekVBqvrDgL2wVAT2+DhnFSHJBk6O62ySgG1sw53DFS3PI8ACJidBSHCk0hPQpbwoQtTN8
Wg4rvMbHFkYv072PY9ik1OcCFpJE1P3OkMcV5DJo+kctyVBb/gtu0dP+maE8dYLx92pJ/nGYckZ1
YbW+8TO0hk0k+1jawYyDtDhk5xLxIhSm2Cc3/eNxiWzwVIX5zqIyb8f5DgYYP8JmoYNEy+KlACzB
YJdLNi5niYkaZH4Zr5jBqQXVKWqhxnE0Vv6iDbPxElaf4Jtys+l8wIbL2CnL05ldSv9LnOwP9794
lI8/W1Ru13+QRjvDH4JKABzDxvTyx70/TbkAODgjER8dwJv47KG1RHAphGFmXmB8Y/nk7S0fgqk5
QgB+wC79sTVHx/gwvSnKuWb0+qb/o1mrBL3BHcbwZ4t3pdiZXsITDqaQyPfSChJqj0C74tdaOz+D
5LmIwI+r5DSBmVTs+a0FzgBrO6AKI+LvyXte6Mbpe9qrHSrbDro86jM8oWe3mUWB2pb+ipRtjxle
ZC0ylMWHfvf+R3x79W4zGiTVxCCbmOj0mK1dnTyCw341wFaZJhA+OqRxBQ1dZt385YTMtRPFdzHM
LEUnPPcuiFwmzCyF91BPHrOrSNZQTb9I2z4bWALMfXURXZGoMdjzr4QUnJxqIfea8j2BXj1PJb0e
AxeAdMiEBgDoakqRIOwfdgw4fclYYBg0nxlVOWkL5iQ9UHF72/3rgpFg9l+afQV2DfFHAi6Gf3AT
rj4azAAy8uoQrM70giuqWqM1IcuFGENqqA8+M574PpF5mI9eI/0wLzUCrUgaqSSDFLQv0mGp6Q/D
1wYV34rO8yfASYO7hWuj2BQZdQAf4zpZDVo1VXc9xFB+0hZWECQ6qIo/Rs/CS0SgvYcgWTkrOjw0
tMbvDKIpEud6+EFOA0ByjSBZ3bEZuHi0YKReb958mnk1VgakeS2POX6ooYgNlCzULUs01XoewOJp
UYMZTkVHlVudrX7uO6Pn8sCw7Dww2Cp4MlNkdIbtbQ4XdYiI9sQkVRY2Jwc8rcBatMklQdyy9vL0
HB7M8EAHmf5oUG6QUfbNZd7ABwstPVSmLrj3XGsr8+o9EQweXWz32h/3fQ2h0nUxy7KLEGIDRls3
IhzaN/BIzce48dGMMNV7MMSbwm/O0N9fAkXnI9Z8RhHem7hryATTOzjrw2lfnOv8UYQXwBLQG4wv
aY55F7eclTf7crM/WmRO6gvjLSGCBg2E03csm27eqQV8fa4iXuyG1wU35TJs+zTVMWihlds6IuV0
WtQZRw+/9UPuXpkv0sIeb73qPzmB86DZdOj9HNLGLQSefqn5lH+Aqoj21FX1FA15cVK3HKJllUq5
LfiznrSGgjZOJeMpSRV+f8krAbDD13H7lWbCg1ISRqPbHVVNhFRw3CUov1SHBA4ZNpXQ3dWHj3m7
z9y7voYmzIwB3OHWdW3I4IwGOKjq320OTPDZfrqcXd5tjhfvG3yo7VPRov2DF5s782npTDuQrShf
wSrr6RnRcD1Gr13eAmz6qR4J3cdvyjM9f6H5BIj9Rnc4sNH75OrojXjYJeGVb1gMnCG0uo85JjFd
GhJ/se8yh5R+5XZ3owZ8TK4IMqQy4g20MLw89Rh3fvjCYhNFOSPX0NHDedeThxhJQJD9Dp8I7vsU
wlU50jSnCXYuUEoeI5FVUPON3R/y+ux1w4PSGAXChNP5O/z4+C74XbwW6Ftg6caWt88nZYCBx3WI
tpChcmHea/gMFnlNj2d3tf1BcPA7HgetevZXvXqBb51mf5Imt8M3MY5zbsPj8BzdfCb6DBqhWDrk
UW3Z+qbqI7n2G+PScqEbyhCgL0gzUgqs3ui6aPbk40e5ffPPfmMwXDm1y/ryu53A7Ldwf3AovgRu
LkGEymT4hFoPOISEasTqgXkPkuzAYV0fHHqdHjO0mOXnNZRA7z+gb9Qnf4VWyaH61kIDk1cw4vXB
Ut/pIy6wo+a1OJJFFJGHrSHTR+DO/rqUMNXaWEX8JZGTHPqvuvjtm8zTnZ2n3V/4gFcNq9huMyaL
G/LP8N+qHutf75h+le7JAAB9Cz+V3diO3/T+4Pf5+vjiHvxzAEFUcJ1T0igdo0mhb6INMalqnj4m
bDBnaUUCMDqGi27ArmnGM7vKhX3udmwh231QedZYOOQMIV1UKFKWt32NgQbmWF799g7MtzARJDqn
t3dueaWhji2RIFyuzILA+MNdpebbPhIOV6pz9Q0Sjs0qu0K7VY2wo/cNrClq9a+ApctFPyZnvFsG
5ofBZcFxr1leMdIC5D3S8OCbLe+MbuaAFdWwTM6+Cc3tYQ8Ly2sFrM+vf7+67x72jVcEecsuKmSc
jVFUdAFyvqhSgS0POIEBV+zLPd4onZVzZqZKCfhXvzx8yOTPB3Wf4eAb0lAZ3AEGKZWPfhv2KddP
MYTzZzjth7owpLmOGrvr5lN7humWOg432Nc8e9dNg0MepZ18GUXhfabfe2c8TyAH+bV3Huq9R8KB
mDxHeO5ocR4gGdWAmR0jagyPkORRSOTO4aa07RGXhH7F2FMPBwOagkTbRtL2P3T0ZCjF7x9CDWKL
qW5a8mVsdYh3B+QXoiqNPYhSECcbaIGAtR5g8qTNOlOp7nOKkFDvn6dosX2IE6HDHTf8drQa/Zw8
XUhD8eU2kssjPk5f7jFteQ3/Pq6VZdkVWkk6PyO8pT1WfHAftOx/Wu+k2h/7BjK9GwVwadDAhuvA
CSw3cKK/CdO6HsMcp/cTrcW/ruPdEN4THaKje1L3HXY3dkpbk77oj5/G86fsnRoTTXcsKh9zl5te
tbiPTQJL7JBYM1z853arEL27/mIyu2dgmf5wz/grtPy82T92HX62KiA7kongqqc+U+PuHXYa2cG2
SUszdxs329ri7xMufiZeVsn34DNvo4ZDO13NjagYML1cy90DqSFTwsvgNy3pOrnfuBHdwxzmRfQA
VnWxh7ev4QSTW1dTJT59qo0jW9ZE4ZyOKNQkSaJDBx7cFqu7G3JkvCQJSXiq4ZnN1N2zP6o8JuQB
Qu9BNQlA08cbmdgNIat0v16kKTC1U3Q3LC3IKdCOhf5PitQW5qNA+xgQ21nlbDs2AvCb7u8zUiDS
tpc98NM0INodnX9ROttnlJi0//d0Wyhze7cGlCEHYI5GA9gfkksoVTDFq0Qf6Gp7tte6x9A4qkh8
p3sMBWSs+Fv5gHS+n57TW5G8x5OHTzhAcGcOEFIEbLN3D4Np5h2HsNNpfREmUcf5hVepER82msjd
1mxc3PyaMfCY+x36hIAojSk2/XADVQawj7cElOfeIE7MRSRILyBgBsTNJwOEiIEJqqR1gmbLJJLt
YBCn3eiSVQus4XAxWWCgeMdrgejFJlxBlOkzUdfk3mFVisty9h6XWR6UGYYtRENE5mQ/HVtn3htT
SOiq2TTv1WJCjE1lsL2JcY3PVr1c0mpgWhj/OnfdwU5scUmb7chE8d52OTrDc3a4q2pQH3rFoh5r
ZcZF0k7Ok//GqRanOqap7xiLkelaUywTREsnp42pFdBXhPAkZFPfVDXuDmF8+/cYZqDfgaQGiKC0
OS17SGvMmKRcP0M/fKrULYMUSqfhy4CshUUkMf1vrgykg6lxwtbMyWnhzRs+M/qK3VdxGhNq5Mw9
p1jd2ryHwikGDRKAOI0hJi4+OLc+KIKZ2/X38JJ+jTKiA6PKPB69Po3vsfHvhOSGPO0f2Zi17frX
cYvBeCaHk3kBKzjsEC9NO95FRueE1xBjvn9i9Lt4q4XhvOPD4jRoYRDwgUtrQ59rUQ2qS3of3zIk
hudU9zRVoZYaaFytPMDg3eC2yXN9Y9JN976T2Hkd5METJuTF/q3vYx5fsBHXWqzFWNwjI4OYOu1O
V3Dx3Fb8DY1JxwLLMCCE+znZtB0dyE8+jvaWtRkEzMFIml6SKBVgZYB+Ai/D4GvfktEjAc5Tzamm
JsbHXstngdzT4/OvdX2aHmlFV1paP9x0DSbjQgTp2KZfBmd6ElVwW1+74f3kXY7hw5L1ZK7hU+U+
yrDcFpX4KHIctzFM3aZ7O4ZInoJoRC9KDXtmTI5q9OfAuNIGNkeCDXkJLD6AYCDkeTINUAZefDSN
fAZFp6ThcW4Fu9Khxc72i9L0rVzyn4AznYXnOtHJi9iCR9dhO/+cKOou4KS0AidlpmWjA6XkaC/I
0NzIic7OMOh9s4C19XOKCg1hEBdhnC7yID1CY6nj2aA5xGTi4c7IXch8+eS460CIhWGpd8kqhNeP
5/xk0HWehjNoTLezJvMyZQRjyU69DfXPCG4M9P70++UWw/h9Yrb8+Ew69/AByHJW66ptR7rhHlnJ
OveVD9Wu7NFn8iWCwqlxnfQ6XtRdf6HXdtqcpimjOC+sWoyysGRxrrRJgmLFBAIr6DIpFycMbATj
SDasYZBDpZPWyylfjD577moInYzFCODEfApMPljDwEI/Z335sGBlGUaMUG/ZX/SuzIN1jjgcF6/R
8Rb/hM8Hd1JxtFeF/9RGeSuIyiOEu4goNGIw3svJT3Zq/GNOaFgMmiz6omC75eSJqoCpBSVXde4B
JTlHGhePcqHhsUIlGcCvii7LvytFBnitYpByo5jd3L9ZliwOH1sG6Ld23IHiRHMzZIi2UI5wTaEG
G7KmToOO1/EOvGjTZUfwMdGNqYc/+va0DZVAMJwQFSDMQjDq+l8WQrzlQDHpozfTAr4VuhrHTCVh
NJ0fRNr3nBsYat5tSk8aRlITsMtd17vnuB7gdZCJoQiTmyfow0NKNXb7KbyjhNiWa82rw1Mow6uu
4TP+qvv451ps+u70G2JPmp3G1WCFHSchkImCQR602IDHoFZ/Izk1e4RzGQvfGHQHK6gmXcVGLdSo
9MEmubmk6lMObpKOqIyO0Dk6m8qrvWu/08PQQj46mW7vHSAjZuIGG+WT3Li3N4dMM3gNS3J8TBuQ
QSPXhJHTfWPQ8EXjzR5rqNGRc/lpR1HasWeEn/gTGe7NJXhyBBDpovP64zaJchz4PCX6R5ffg3pE
THYa1BVgZlRKyMs5l4eH/lccfJ+chaAiTJ44ui2C/iONIC2/1RpbPMwkSJ44SnkcVc6+EWIHQfXD
3Emy1xK88x31hmwayQmfMYIaaNKQ1J1WOPNnh8HHvccdmGlPaGzd5cVtkPxRyzvYkfFKv3/X8KvK
bEHqNX5Nb+suap1VX/Oweg0tm2t543NfJq0ATThlkFw95IOemF9gt4dSnMOf/A6KrD0UykzBv6B8
3jFi6KxLwOUGntPV/EJYf9MO4NqYfhVeTiSab0XFQFjS1I3jCFcIHn8MGoyYbPjtf0KrY+/+GOyo
pP4SgQYmeBiSjClNFkQ2akby4R8aq49rRMcUQJc12CW5JB/rSdaJragjg0berCuYOQSGbN3yqjun
rxlp3mIGfLYFTI+Gb8rZKeuIpER1B3L/W7gUBxVjHCEzLTQMrLjgWBNPzpM3CFgHiNV/97581OeA
3IARBLOOXTAzE7Z/zPYTex7x8Dk5m6bI8OGROky3Lxwj4YHY1I4te811rebH6DKsvYdzy2Sdt8RG
RwwF6DP4L9Kh3X1grOH6enogJSwJ4yV5cIxNmGbi3/xjxC5zVhzyD9REg8fUiKqH+7McbNHXX6/t
3yT2cx9JuKMo0oPRFSUX8Wi14ucY4EtOHui90b9vrxz+x9J5LatuJWH4iVQFSAhxq5wDIt9QhEMQ
OUiEp5+vt2c8ZbuOdwC0Qvef+maF34DCgI5SN9ih/R3qwY67bArpfS94F/bEP9ic7TVKpVesMyvX
PWK3dmvbKCddGkJLxydperVNy8FCfMb19Obc6eCTM/Q0Kso+JmGqUzT/IiYdPPyj1Z5/T8t1RZX2
2lu8XOXn0/TusVvwhOmpxstlk2qSnFJ9THKi6dT8/mbcfoe6cxfZ1wlbYh3x+FqTUsO1bjInl82S
7OwPs6+uLP34zKAXs5PhwmGPtFyWY4rbfIQz7+mGvbHY05cLFs2XjV8W/a5F93rRzFJble+MWO7K
HBElbLZHRxtze9h4KaXlMt0hhOXppxcnLOg/5ZwIBQQZseE7BFIcjpYfMgqXt9He9pE8ot6BCqOF
Yr0XgBJX2wnvICIMDua+1COwLnYG7oSvvZiGzYB98fpHjZ0V4c72CQ7ocdb5uj+iEuFwN9wRJxPZ
LtoKc6OL3M9ndG1qNSmRE8xxggmhtHmTPQm7MB13kvED71IOBPXJLhcSb1BA1BifGYdwQCVtPa8f
87C63OdnfDMD9B53tBi/D45q3DE5CreD618zLJWCBDAcYbslBX18/qKcQGpbY2GxdreQMA7pYKST
6elOV3d2NaEmDafeM5RhJ/y5QgVr1UwhRnQjo6B2HK6vz/DL3rKYCOyPbxJ73/r6jWt8sukuPSBf
vCyQn+9zG3kPc2N+1xmaDw5WQKaz8+mNsGkTNXEveuWrb45/PQ+1CK6NLxAb6aHmA8nh22zQYpOU
DfWlMWIIiO3KkQVIADZqOK1IYCZs1DXB0Ronb3bsONu7wWH+BJQKnRnlzW5vE5+fzh4pFNyXQbSg
V5whbCLkhxsCjTeGg5xTsX2fBskrS37bRhsw0rxvvd6gRbJceyirXF9uiZSaIB1d3VFJ+MNM4Q67
zG/W9u2/CN+y1LwdvGbk8oCt/g1ivfs0lkTdkpzPUn2/JOS8OZo+gURbkI+NIIqdj8M0p5fZz/1W
VBKcRjP9DNKSuxNUyC0ieZwAhLrdmm86AwaTO+oMg0xem5FAY7faEvV1TwworBqlFftKZW63HR/p
5n5+G31NgDfK16QUsfW7MZehL7dUf8Z66LE9yTxA3lORgUe28Rm63iZZeVO3HcaQ8/xRhUrGRXlJ
Sm3CnPAuKQWAwlzBqm6FcmmkBlG09vK3pKqoPvasTRmqNWbYHpWt1cXbsgnLymR6N1HL1DkOO5Kd
EFJ+jYBCIC5vIT4HZ/Sbh+nzLOdaSGMTGj6v/bUDIgSXARxkhyu5/+Se9jb9gHGZQIHmBSER74Iw
5R3TNx2Nu63YF5Sc5lYJtpvPjJ7eBBh9F1+kpxtyXd7Y4M0tsw/nbc38m1+1BQhTZsWlONrLl0U3
Bb7AYWZQNL2Qe1tpaPm8DUhLhYyaQm87GzUvxmOiURkvvLNJRjri0oLJ3xDqfnM2BaB0yIy78biL
5QTqq+kF7Oyiss6TisgSQLeAcJavLesLuIAuAMSdVnsWXScF+Be4gTUmkwnF8x7jNP+8U+c53c3h
ErDbmf1ceW+TTA4W8B6VSFGRKPP8R3oihg0g+X8tnFqMv6vby+fV5kbkN7RaDp+E2Z7dV9qXb9R7
Ztno1g0weV7eOSeeLATQISLLTc1vKfaP42U64qF+XSLgfsQxY2n4XjPYUirBV6rq1Iwc9FxzUUGl
ZXWgz06ItmMAan6/aOa0hlPtkzdvc7wAuLP26qQGXomQtNRW0UcmTGS7PN/Xv1sCxtCKTkVnUs0Z
zaKHAHp779bl3ZOUmF9GC0dPtbT2eQsRylxUXyfqLMIP3G4OxkgEkcOSPgI0MrnW0yOmvcAcUEnr
U9zE4RGM4TNmkunRPpbMoKeu5LVMX4zrIItk0wvQIzPPgZERDASktGBeevhzRge3ZVJrfSlwGyct
9ckedXEhDH7toIRoSN0WO/x9icDkPcbrYqJLIsDu7i1gtVFHXtz3wapmj7z1pyCFiclh/CC82+4j
JiiFQRos4CxBVsl8wJYH4/mluf/3QuUWI9IesEYCeaM2c2dWjzmTprzvqo+C0KsKcso7K4M9UeiR
9rR/c/2d38sWwzRYDOHXMJ83fHrmZVRHPyAq+zQ6WZHuPcdCWQv/jIRozBDHRYG6p/MwbaWEh2V4
vFoexrvl9C6KeVEGM9vwRRGNgSh95Gp8L7ox8XA1T44Yuoh4zfcIJTP7eV6PPqx5/Hs7Biv3cB+i
80EO2Z2ukHKABTGCRKw31vBGtJJfF4QqJA1Rf8S6LkVXs8LEjVEb0R0892+qrlVepRA8X9xGRMtB
8UIHyfaCPRFyXCzN2FHmoo0SC7gMj+kimfszZKrrB+QZsD/K7qKbQbx0WkywMmHT42+IhtxIu/YU
seOThHCFn4CoA3VVzRnHkj6sRHt6887ZdrNBt2AUd6a9dU2YhzHSSAgJJYPSh4VP7tsPjP8lQCnj
YV0bG94NyTU2qlz3DI8QvUNKXJkvQ5ZJ+w3fXZPfwf9FTihiGRQFxSMHLOihP5UnxDCZOiRRDjEY
eGle84u/yHOqvEaNaNbLzlbe7L3gY8QLtnwvFyFDkv1d30Le80W38xjCVaDczXAErHfLfbDH/FWQ
2Y1pECawkmATwqw05NviFOAYrbxOiuqeZTd8uS9eZ4foNWQ9P37zw9bn0F/N2uBvkHZGQQgaaVAe
csUpAsYbQel88YVIZzRWSywWCBklF2M/E6HwEWm4uLSQfsuQGrw8g9cEHzmed7jPRBnwx2wq6xbV
CP1TIj5E7twboCq2VOyFfcfIIeqPngG8GuwKEjN2qKAfPvgpPqZjcvA6tAgEXh/pqO62WjQIZ4nZ
XHM1Y7yhkXGoaOFRcu9Oz1y7P+ptYjOfdmf9nWrZB16PHuXldBMSdZ0rZ94pOuLy9jxvRrNI/oRK
tKO4NG/wFLPFjOTYu4zWFY6/a2A7u0MvdzrR8ROIwqQ1EtkBmnk3kdLOnYqSqc9QC+RvxE8g1kca
eBnKOK+Pzf2BaqyJH3EnbAFyIrPqoclAm9gJdU4b4fDwRKSKeyU6q+EvhlWmC5ajUspCRHuC6B25
k8xLUSjxlLgmSIgnCwhB9Jrh/EmoLQq1Hxkhc4QJK4D7sDed4/vn9yEcQ8CHxht3P28Rk1rSi9AU
2sDXxLSSTBY9chnSunfdZgV33ubdQB9zxLHXAwLwPgg+QbkDBoq96KV2JlqgQiTVfUJkscDyf8+b
LEjamABwcwSurqPhGQScjxiqGcbHBaxM0br7eyS9SOr/BRl2FztibA/MvTWkA/k3iEg4RCtJDOO+
IPI54lJDr4vwO0NtOFRikpMmnYGR9maMk/EP2cPTJ7BTHuwUnNBzYV9GClNgK0e6RMoon6YDJG6X
QUJau+2LD7iVKky8BTVC1CgSFQbDoTrBHhIoZW99PaMYCW7EAodI83DDtX08hJJiQi7PuMuooi8q
R5lgq5RPcMk/iQ6n6+XpiwQIShDBH4q/tYh10RrHjFpgDCWh06jftHEL+ah6QEgJYlt0vkR62DKF
VxIzOsUCWxMJW9GO7mWtjwjepvyhy+ef3aHgCwjBnz5/m86T4WsieTSrV4lR1Scu0O6vyQvEZvnI
edEGMUqMoGEmOfdhUWEDJAs+O5U7on0J57EZ3OzVKH9/KzVCLOIewwrbyj+4RHeAV1hBHZOfvQVO
F5iODyAV2pEd+/Bs5RBW3n8GRHycksZxwhgrejqGCg9eebuDmveSnd9ELWqzV4QzJFMnqt+bPIvh
Ge07jKDHhNKI8FcwPryXPaoTBm5JzkVl30pMgevWEVleLbOKUYbdl7qw5GJ4aexFIq60S1AFpyGZ
YnjrocRR/SE0FbuDbjMUWwTvDBYTx6wcx5x+oZxhp1ihBkDUYRQi5hOTjsQ0/vC6oU3UuMp32DhR
qXDDfwIyseLz4DvWtphSLMJKDtgArcqQ4+wPeutxFinpOWn7QNzuIjwPxJLfFylmeuel30kxPobf
UR93yagzQuf9HBz8A5EYYswGz0+hHOWAow2/rtXk5i983e4zzGvndRjl/e/4Dw8n4wiQJ7J1ue8i
ZMLXwers8PHcDhKW/bMR6rGt9y5H7ODs3f8hI/on9y9hPN5ClE+4iBJxWK4MEANiIkAykpPNUs0l
x/g+Gmb6Vg9R3RExOeji5BAV7n3eGmFn6lDtNAGB5ogoxUUjbw71L3INstmZj7PkqUCi2ytOlUGG
ZlJLuLc5AYmMQjCPJIwjLkPSi+IhbWJE7I6+vLk9F7L0w0MnsclGG+QQQ6Dnn5uj5ySTJIQTsUZ/
0T05zp/e80O5hT3oT1j/KMWeJF6nnf+l6DinqnvKO+MeCtcF2aFy6PURs4o6BH2OgxrEhRPgUH3Y
Qqw87R03RWuzVj3Qh8UVWNY7u0Iu9elSTv4rbTxqA3ABHZpl9mIirSWYGHhYyDx2UhvshjzGr18z
NjMDfWpTu94n46455XjkAhCJISr0YTKV/kVu3Z5NT53tyhMZmpsuiYR/eRGcIm8kxJ0QhpfdP/1T
FS97OGQjeIFu2NnbzJ6anuFeaKQe3s0THUWPQ+wO9qDQKdPjUjgPkaw4Y3/nikdcJNFf507Mk2p/
5RM+O/XgPfgFGvMgSBpgW6gTnMERqRhCMH64AHZzjoQhB/C/578HCArICjuDWCgGtmX9GL0M0GFI
q5kcyxOaD0ZOXZK33w8gPCxlRq7njB5ngfPfLq+gKeV38gUfe/EptSJAuWtZwhXxAVYmY4aw3YCa
SLKiUP68WYorXFor0fPTisp5x8ICgCyJ6QQ4smhAONIPruCycAiuMbn9daVhH6SVVHfSOwxYMtJC
qJIB+CEywUTfoKQQ4gCaz+xIN8Sf+ceMsWxgSYq9hWC1Qn3V8fl5bjupInBy8BRgZvdNo1EzsRni
Z+GoSBDEtggt5xfdgDDeiFbw4Wpzyrst+Wh4pMUnRPYmK05MsT2MnfqXHcEkzF30dc6peII6qK+h
ekWeniTTxGacL0F49LTMArFpKgekzA219A4esm2Y2cOnsONZk/GnOq+16KNE56SWVYwdShymQkdV
sWhSP2hSH3YVvK0NlwmFBKlByWVdW33CU6u4cccRxk18lWIR7ftYerBS9P1mHRUlASV2N2kF7ItZ
x4eMgHYoZ8xnbIh6T9GMWL1gYZXlMgUxJRYLOO9gA5TaVjr5pd6MzxokgS5uQ9fNMyuomxcWLgN5
xZec8dxkUSM2RaelcwhLrX1JIAl0pyjhdjGyYbCn7/RmS2PFcNpn8Azoz9OQd06N7lzRD3ftDhW8
cOdxzsQFrHYAt3xD27nawmWDxzHEw9onysawWimVBfc6wJorW4krky5v9mSrx88/D/6TzjFXUk4Z
b5FTc8iRzzgas1NOSMiB8vbymOkZ5nIJRNPyQzPGoC8zYZlC20Of4834kcAQpAXlil2UMwi3v6+Q
K4GSlBK0M1z3HSgxawJlZXT4ZEC7WOk69o+WbhMbuVLIE31GY8UlF5fnr2CnMtA59WBR2vJe7pE6
bKXGh6VG72r/yse0U+Bgcs/TBUHM7peoHoJOdNuwewNCUvDJj56Sh3bEn9NnNuQHG7vzMEdSObAY
cNSJgasXMPsQCYo03HY9KcqHOemBK4OZWx37NviM1TFsmAu7TfIog9+sC5iwxhd5DpjrNzpksh2v
7nuIfpwgbdV6LG9Pvhsqn6YE+oLONms/SFXrFWc6bSRu7sdrIRn58JMf5Igtvuk+vY3fdkOiWNps
W67Ssz/Qk8PbEkbbe8G/32PierDhi2AtDRFwwKfGLAbCV/vRHRHQTDU1zGC7pSzwTqhOL4gP34LF
8H7RwukDnb8RooZru2FuFQg7rKOpeItMSZ7Azy9zMGSFuKTEQLZ3IS8hP+8sPveYI12yr/kenGgm
HIYuhID39Xu87cnl3wvOL/z6Ww25E7KmzZfZVkBUIIIMEkL59qDLaZnyR4GSt6KO/0tA+C11+Hlb
P4R8baeDKBr93kwZkuQIYs7BDn5iSJbvi30iocJSVEutQyT70bSPjK5DixY/Q6boYewetstOQiI7
CIV4yl52RUnT8k4oAkFcQBNopLlz3iCOYCB+P96Ao4J2Di7WNWPyH2dcTTgyoNvr3wNUG3xsx0aq
nO0pQbBnArrbfhVuWSWzbq6lLw20BFnVcyKh5HTIeTe4Rlf6EFHQc9qdguv4mPLq5U9uuPsjTgVY
sq1hwVWBYYBPkVoIChs6XgrS/7PSsthwNhVfE9hsw4Hs8y1jfEoZnw545Sl+bjGMLsVOKKZEwzsu
NRT7nDBifeza+kg8Boq7OXINnIkOcEin6QSLzW3y8B8czcP/Dz5eq3+uC9Kjul61hH+ZaZlXE7Nx
Xa91NM3EX9kERhHLk2qIexiQq3rd5Onqw56VIxNxzQFTtLJA8jp2zr/cQ+MxaUJmArG6YchhSby/
0dNisMH3hmOOiq7hTMFvEBBOcrSIKWAex5n+CEsTEn5nikC2NncTae1IkuRK3jmGzdmAGgzSpVCR
oKjInyBdYXqA2p0ev4sm9R1rU44+QG+9R2dj1uwSQMxTGuc592DPg/j0Fr78vvFEcg/v9iViaKbd
yT572CCdDvtf11HnC/8QqyenCW+4wAetoFV2yh/pJBT52LyFLPvXQ5C45+bL23Rw/4jC61kLSMWK
U1D11jfHiF8hWVyBkcFxIf50v27/32f+8pCu03JVALIPjEIo/ohD+BZ6wsxoMBf8b6T5M8jPO017
MUtt8wLF5bZlgRAt0PN2qytX1j5RuXs4+4ebs+GC/3GuowD03xNkjJDOUH41VmEsnaLPqiwwR66Z
CE8auc52b3ZwHwQdAC8jrgu52ELCPCwqioVTjPeBJJH8nbiz94p737sll3ldAviCmI7CdyC5A8f1
3e2H3TEals9yHz1SJbyjHPAP+Qw8kDr94K1/A91eH+NO9s043KDtYW1RI6go6prkD7y7zK/cqhEc
RvSZ43j2KeUgG/9+AY2dEogoi3LjCZHPnrzNe1T8ZZsBHTijd2zjXsDyPqw+eT9uMNYBFK4oaSk7
uplRfC2Dzig8LOkJa0t3yN5+CoZOpamlAviowdQuLMeZOeU5e7Nk+QjeaCHZiQafSSv6JMdpDSlb
sdBq90vBav3YszZrBX5xdLaZXCBc/dkOEcfcURBcNz/+U9AeS2LaNbgPPzo3UxUxCFe3nkCS5YUB
szD1Ey4M0JB8/+/ZtpB8HmxoHAO+9JXoPmoOLoABYgUaqoARzMF+S/gt0kk0lHCWNiHuxqplcgl8
gz/pVQ8NLlNchY58OUy9int8k2htD8w7Jg4QrbsK28m9cluiwHKOFJzmMzu7TOU8cszBLF24EE/I
TZ9+l4N1mmVDtx8hRYM4WdLTmyru5sVyXzl3ULohFwmcws7dbnSEKoN2vtHmatmZ36Z7gBheSPZy
O+luov9MuFcwe+b8csdzJDLO7IgJYNubYn7DtiK8X2UdJh0gVTNK5DijPZCyTeCNHtOjKYbxw18s
CoUugF5tjTcLwh+FzFhwqz0npHFTxzKDwfvyp95Hs/fIJflxbyZSR8WBctIy3BLchEK1/Ftfe+fg
1sgDRqeU0b5CrnOVggtTd6gULyDFLaZqPFwbMYGvpVtEwL/8QoGMHAMemfsBcQ2XRYHjDroOKp4f
eEkWiK75i5T3weNlc3+xeiVERHoTw+HRq3QI81vRdl6QLgjjrajGb3WLI99ikXWLewzbqtgb7iyf
voDvHO6980p84XD8PsO95JajkBVHOwyIzo+oeRS1OX3YOCXFqftCrR63pzRtiAhF/4m4Im6tJ6Q7
SyIr59iVvAmy6oJ/OogTqZ3+Y9Jc7csKNwY5BhJwWJ7/wqPIPBNEsEFuOHNOIQwz4gWLuaIPRxkt
3IPlwYfM1Lctp6uCyhCWloMf/lr+E8SjQiH6Sb9DA9iZujc9pT3vJlJB9hoqIvJhlLhrq7kUsUqw
F2xq2tmjFEdS8KCZkVR/UZE/ilGbibhdUi4n+pAbqRN0IAkoKUXZRVlm90CIizaS8tdfUp9HTf50
OxtY/GhPxt3DryTe77ES0z/Rls4ghzNIjfg9Y/hx3kzQmROS0lDYPd2efCWZA1ciLlofT7EGuYeu
Fi7kdUPS8Z2KBBnDiLJsp8TIslxZd9t6Wk8PwYekdNJ9GbFlfafdAuUeQNn0Ov1dHVhecBf2pCCw
be/ptoun23VukSRpYTd3G94WN3REPNqb2X/cvmQ6tQl3YaZR2zvGDUBYeXybALbvd3mEpM66xT7t
AqU7vVAdP3PEAb4IPW7kAu7tD1fU+o26ROZLEQepZTo22ng/3o8bciGnH8voxIsM+aaCg5xx5TGn
CKDdGrYSndded+v4hhalz7EvEqHduv/PiJiJCk0O6AJQbf8SBgSX0oMiHEd1zcQ5FNbHDcJVFsIu
R3XA8ULdZDgalQ7tIswxD1uVyn6mQmYynYdODwRLWJ5L+PkXUgV9UP4p815xGe8HnHguhk1PWyM8
F6kF6h67YPkfqfxow6iTojGwHIesSuH1AQ2lb4i1NLoiNOySdYEAwyEPlNqbEfcWuKnwS2wfqdna
Gfz7XPqhwobn2B/ECv+agve/senJj2LcldlalbzJc9Z4tBKoFa2w6POLj+7ImcirU+ZaedvK5Hrs
P+4zEHJYWsg2iPtPCuk24Y0apkaMANbNESVxv5A39pzSYb4cE0lVy+BObqN/8Yvtfxe3mhsDtNhE
LPH5iG8FjpYv7zqxTJvCwuP2i/f0so0dq4DlxZbTi3/Zzb7SRtq4IqcN0M4PfIgs9KjNeRgKJ8z7
8eWcp/WJ5XB6R+AXKNsODSynWiyINpE+5YEVc7rLcVyIEgjhf+D4qDc3nJqd6OW9LB4TY7ImJHGu
X/TXpVayxFpTNCFdpNOGK22FsA3xDFnSiFjkGndWY01iyyqlyFD5dNvZtxCj/Dc0kgs2FHgX8YDq
d/fryXgUiElrBtQUA3rsaLe3m3H3JZEXDalA8ogEZDjyw7qUAx0aZRHgkZUNj8AljvQdq05K9UEy
NvOjZgJfnRBZ1YwLmTkTz+s5/7xZ7CA7Wn4REdKnqQ6y71JDZINyMn0tWYnbL+fL3UYPHzvL0JJT
6oL+a8HzrW2NKjDP22GPrc4DfoVcbpS4ejxpZRMWQPiOWy4aARlLgvocHRCGnJnijuWjBxdnF6Dv
Qy2z3XMW9hmQ1N1ziV1hPC40Xy8BNWSbFKjw93/qNbmn3xP8K2goaUbYl/e7LZ0kGuwl8WvcZAur
UBQTTf4IlgCgBkv0y/tyNqPtRab5odyN05F08aNncMGrAd//5VE9p2vGANg6QON5dCgELz166kAf
tlNE+YFKwIWEA8cTVmnLDGdG9rSdmEro5o3CFi2paiEAOj4pTrXBghfI87uFy/b48bGV8JaiB2eB
+XxmXKHm7JOg9gSCoIDH2otfzD4t37ZOFJ0IMemzJ56KrhOf6kYLeqlkh1OCj3rcXomOH8Yxgg8j
dIA+CJwGAbO1IcF4Kw2NT+NrxHgR8gI28eceaiEurKmCaNz51VcE3wTkCHrIbT+imh6co/MKaRGF
88Wy0pZ7p/J7bqSQAwmCUvuE13jHfPng8LeWON5YYSKnbJweFw87+sm9wCqjPgvLLacM9q6jS/NI
/V/HPzCH5YQEPEqwntcvRIUdsjFqk0k8mq9H6oePigoYoI2CEAORNbo4EBQiX6QjvJCJwWoxHH1A
N7jpztqz40Rx7Q3hlbBBHBQMGSI4hn97cvAxqpkZRmFbXMQg+w2ikQOxFNy1stusM/+KNRKBQnRh
mxkW5ZonJyfuymHPFtSSnoOwtgdf3pB2jZJQAXJ5rHEpw8qmz5BZT8CqgLowAHegPBcoFbhd8pLQ
5qwplgwJViPwb2AMqlH/42Eh2bGGuTBotW+jF2+O1AUg7KJPbMe0Nby6qnMhGbXjaa4xZdjan2RY
oCPSIPGKTLi1hN385mpa49mI2umCG3LYCr5NVG1/RT/pzrlvr+uLz3cFHaIPmcyHdkGy3MiNpXxC
i3TxjJRRZJVnR5GeCL5UeZuLd2WtjlTqHa9ByyZF25nSDmEao5NdjdE7n4yt+Sv/3tZ1VSUUN+X1
zwG2D5El5As+eS3VB+oN3Rapd4wisYqr07jcKOMIVQ5lK9PMyTjJ7m+bjL2yH39y6eVoZXIat4Ty
xz2NBFhVmJ9T0QoKs9/YNkFw47tTUyryUMT9xTyYsB9z8m2rWC2Fmn/ExJst/+Mgdj6jvqNq9iYN
9bOeSjrTKRemkwgrhHWHiRLvE8EE+8Ou/bmZ0blv85QbGdhzXwGnRWSCtGAJGnt8m04T/Kr9tRHC
rkhUzYHMHYmTIVAGhzb5x0BSt0ifwY19KCeFXzn7N454moSwTeUneRQUpNl53EDfMiorJzsZEoQR
LpxtfJ6q+cOkuo9ZbueoijsezRs8Vsua90nXeRDi1NhIIsTtrhUyGwu5yF9mRvGREWir4QFZiUYc
UJ/1h4LAwYDaBY55uSdgYWms1WzcmYtvNTu1+aPWgAwtsJ6QpR3xefK4dxmSIkQd9hGWhpgdG6MF
uoZ5zfcc6Nv5xHaorW8YDuQWlfAiombZJRT2N4v/tUFuKCJePCwnguNI90Ol1Atp6Nl2G9SEfqdQ
iQT8sT6O9nbD19mMrCDlKxFJDhO10LgxYevqR2DexhenxJVEiyekBs299PPY9brIIgtYApud/A3t
hL4Xwur+73505EhMdxrnYjclOYvBSSTKIhHAVom5vnp4kLW42sSpvyLx2eC9k/LxIQH54upoVQgq
ixhjRxLQWsHV1woY+AvpO9bx65AcHdRfxg2Yb0pJsHWUKRwZvJ1PdiVorfJbfxqJ2u8uXA0lEDVp
vqDmHdY9PPhPf9NHU34liz/9MsMEuHf18A7rkK6nwiuthqKfRvSOyH+f9Bh5jlSWZv2vNa6QaT8s
Bb0OvkQpH/vBVvgVBWaC3ntby96qQLxBcPk5xLK7S6YOb0ZchRIGwhl8sjaAj/ShirtF7E9vCPkW
bS7Ww3uNLsCMxoAYm7lkU5FC5czppnREY4AQfKbBM7oBR9Goaog1dQJGWLdCYLW83Xi6kSEKfCXM
CrLQPbJSRl7F/WE/BmRItBSFloDt1pTBduGT/dfAUlwddt2JT2HwHYja9KLZWtrMNAD6L85lytl7
1N7Q/9IDSn30Y9fI1IgGjcN1vN+TKPtgAxGB8+R8kYBMlHEsHm3QQC9OcH5GdOWzF/1G326hxoVG
9r/g/i9aWHpnA5ZEsxX2HYO83yb6wdvadZ8sDhLaXoGKFgcroveIP3u7xmhIBMg+fxAyc8RjciDV
ZjfQOYvXWNol/QVtFAUqGakE1wgDyt9InHKHCB9WfV6myHr4+leMsoP11SU1GbPLtkNYE4eIz4Uu
2YKVvQj+fTAQkfJHSvQTnDCfvLYTuOQGBnwoz2ZRJBn5DTxWP6TR6IbnIPSBLPio/gKmap7y3TdQ
5mCvAWZDepf0c4N3zCfP5ZiQ8c8Em7hFMAkQyPI8+NmPjTFmoG6NP4XCjb/gHMWFv5gbYBt8G9iF
SvZRMHWn03pJXAhcFiFQfyxOO36nZHTlr6HbGVebS66gHGsDCqX96WNIzUb3fRugDxXStA7wqmH8
BSqqfOs7PK8JoKHqf8fH3Fj3Q1TX+0HPmxCy6WCoeU69X7jHxKF6alGl5m0g7jMwd/oj6+ze3RvL
XQkJbfD2UcsWixzJ1fF9uKTpqrBRLZUC6tb5gAZ56QFc4MeY4oa/HnSretZPfuGRQVcZ7SLW3seY
wiSBYwgW2TFgwslhWC1/Vr0wGUjEriLZCSvSDieI6lD8PxnbuG4hQVkyolXtmkQFI4AVRHY3vB5M
SjnE4jMlPOPb+NEPzYw+bRATBagXMVaGFwoMqkjaSkppNbzHi/KIV4fnxgwAMUKNf47iIUocV0v+
4xrK5Gm+h8/8HchH8Bx2KRou4XuDqa4pxMDyXS1S8a7+O8LGERCd4bqnW4BP+8fHAGJjU+5WfhsH
Z3Ir3nCyzQjg7zPao40fYJa1Pqgl0INIcwHo34yEUMUlCa/zAnQjsR65i1ta4air8xqfpTQTF54J
7HhBtLn3HtIwHIb7QTXA6EJBfM/Pubrk4JrzlHnseMQH183O6ofXoErF3tmyG0z7eCcyfHfhiGre
vRUPPhg4Zeo/oDlJDuDQk5OIO8jd8sLAb/GaU3ICgxcMaeXMMYi0ZaWT8ovYsWWq/5CJoBVC7soW
q6SO6Wda2NlKErKEGLMZmJ0OF1ONiCUIquJBEWYTbxMecbSQCmOdHLr6CRJVpObkWdISYVKx7/Fu
SLTv+hnABPk3g/O2zUph/TRAjwz8GAHwU75T6Dok43vHEeLYx+TUkNBivSZ9qinnDVwHJdgGBdl5
8k89w+ZL60TEHcx1z5PsALyGvIt2gtCCKAPoYPeQ7Z2Wz/Tai8cZ1pu9/UuCrKligsQKvUH6mwH7
vfE+Y4ppFca8Sx4BoWTFiwud1hSUH6XYjzwsoUwk91Ak3x8wgFwbiCdA9a8rpMeR0rU4HflsZTGN
DqCwDDb2LjDnq7px+7MbQ93tU8Lv5WvQG5SsY/+D633eWSmzXdlZAWoA3L+5d04e4J/DA+AWAKhT
3GKcAMVTW2GCJ4wR7zcnO3NpODE5n5fIIA8+7DSZWFKscxeMBTklCfosF0a9d2FA4XccrWUZVdHd
LJiWRxjzb3b3H233uDJQY+f7T6jmTVOcJ22+ljFxOB12wsLpg+6M60oZXilpNo2C+kuMYw+mgoTM
q4TiH/GeUAB32qym94q8AEwC3FX/viRpajZOPH/HJOH5zobq5dNoPlbv3wn0c3ezsQixVCG8PSJf
3O8EeQSGva9dnrmC8RdA4sJ3iIKtS37O2yo2xkgiJ1vMVhbB3vRMUFxny5SPeJd+pj/UmhLCuaXu
NUbEYDazy/oA08ZgL9cmezRKyP6ogsO2IVDsNv0SWMmAXy7Ex8GEFuzx13n5sPcMCEM+S8SLqeMn
WyOQytXpeXlOqUv3Q2KaumAexdth4rG1+1mIxXDk4v6Bajyt2wsEhseULUOm22kossUD8kPCp8gh
XLdCivtOcd7q83Y5XuAkoNBIppLYIipwNRNwAksJKQ3ScomMVa5Lovc6DA5AG8Hz3lEp8tIKQq4k
sxJECnAOfeuZmJRLvCeCxuEFMX6adwVaTM8iLGdtYoepwLpJuIZJ4roXfYY+YHlIESl5EHIt1lZE
cnO5D3haIRIbuJKqAo5Gl9APKI96sWGxZVTCpiN5hUhyvV6J9MTNYOsyV5nO+5QfPUDq/4drorTr
zN9FO9iDu4vWZWyPifSSfMV5Zow1h0kBjOtcK9n5DIxPFB9fTZXo3ziLnOOKTNPa3XAqQR0gwkUa
T4WMIUV6RbFcIIKdPVeVNzYc5I6RCAKU+O7vVj9JimyluM/N1h9oxFALEVlSFoP7cRFZ9ERg1bRu
B0dHiutrrMBNwyHIcYZl8uawD3obqiuFkiHic6Au4o8OTC6bMIuU9oxyHg6Vr6AR8gEpXWWIqDCK
aAWmU9Ucn6MrOgomntItuejsSNS5UrBXHq6iCYJ1oqXQuCLY8YDgBD2MigJLlF8Umye1vPzkfSyz
WyNMFQGiFp8UPA1xaxH5vqCkf64NPpIuyxZWwML1jeoTeNbk+Wx4q/wU8r1dvBHA/pKKTvyqhwBn
INoFw8FZg7dGFEQbRoFbfrmhnRNuhJ+P9ohX8kQUu6c0woImXIaFI4Mzik4X2poWmQnd4Ayiv9hW
3n4khANQqbiBBDd9W2Nejmhqr2KSSQW4l1ciFAQfF28GUqSA6WdJnjliQGvvHkeIDtc5aCOHRrk9
UiV+QadTBqmYYNga9lGvqsMr2O2dPTJA1LEmiOgyrdDKlosT8O2O+JgHBXcVo2BXM8V/rFFyt5kn
Dwm87MyVyEhutJr4VKlEEXJ8wYqcU2wku3EFKNql36blBAUGxeBEnZ5iNGHeAR6eWhLqvEBI4QNo
fFxKP2psLgyUldrX2ec7DKHTFmq+sZEQUhqSusy75UPhG9Ah/AnXXzasF/kuxbcYb7Zg0/SVoAUy
cFoGyxtIEBJSNZM+W7/Nsd9fq+jZUY0z9/qcUka3tiLAR4A0HhfFlvbuL4uUCW5WliTIWOJb3M0i
0phw2BSHyeIf6A1LnnfBYAOCpdByvqafNe+73qLjJAuKcDnUnJTwU424rgX/3gmP6DAfw2qmj43x
Z7ggcLNDBvrCM0KJ0u1Pq/yU96e84Qa+EfKcJgBzQMOFqYX2Y3hfEnz3HTNYNiQdLCR1kN/zitUp
TWJxHove/hYrjEJo3Essu8MAXiGqCwhFmnF5fLg8Ohz5bEhbG3TtZvagaipoqugl2d1sG4GiQCzo
8i9TAXix0cEW1mQqnoYNKhAZQck1bh/8YySZmI/gnhIm+osXqJLlQ+xlC/TX4hkgpz6WvmCOAISs
KUnLuiAIuXCeM5uB7+TTR+NvM5zL18MrW4yFLuaj/xF1XktuK0kQ/SJG0JtXeEMQIAjaF8bQe++/
fk9Cu7GhuJKuZsghgO7qqqysTFjrVjRxtrT8JZq7dVPDd2Zxih6JWADU3I0QvVbEFa8B/kjxnmEP
orfk6N1TfMG74KhKSq+OZyVeIptHw0BzhV4I+WMT8NNGyoaurPNdiLpVT1odnJI21MNI2VaQCGKo
evmN3ukTtZiteYQUO3j4PxixlEGIQyw4vJ5Q0FkEmJvQf9xSpv1Q5ATGXz3YCmRPKI/pvCrbCMV2
q8vW7EdGiukLzmoIpuN5YrhJ6WtSbzyMuQv260qjvT6mSYZcMjArBeHOQRz7gDkM9mnMwzC+Aw/6
AAVZLgzyrhdfV6JNT3jKFesDCtji6IR4uzWyEnMatxher4f0P6Zpn94rrv9BbYX7hqiUv0FP9tc+
JFzWDdIygoLIZmqW6IGy6bbDNd0HdUwGbggMRxtoyzHVlbQk5WhP25wO9WWxZ+IFx6nVy58GYE4V
ieOx5iTeLT7p1ybPggVe4XkfstqoMsIXnEcuajuFLSMeW6xCdKBwUEIlFkeXnY+I9ZcxJ0KWdbIu
mFLFsUWCMliwRFZfnrQQpxZxWRGDvTLtrtNtWg2U0EH/5Y0kPF3h5jDVo3c4slrE+aMFReFvRlrB
CKLa4uNOAVH5jLzwhEMJcpOsT/0pjThWrt0y1uE+xY6eeCAIjn2HVC4u9qt7ekqYv5q6VRO1ed22
H/L+GpbZprpzAGcYDiH33d53+FCBohslOJUAutkV58Ut2PLG0sht0E9pGLo12Q/FWXH+qbdvyNUX
wf3+SSlntI4lAIu6eVuWAkpko2gCRxyyNdfRBTDIsYHavEx8ULjjB3QiECNI33hV8Sn9EoxPxGl4
LvrvSf0MP5hMmGgEG7SJQSMTWl/F8OPgA1xI9sGTJHrDD9YHBNA8D4jzpEYAUqRNX+b20b8D4SRe
vMm7RhNo0f9+iOTllZAcMnnNOwWDBGxCF5CTE58++OvBJaP4HxTireLwJlt3iC83AlCh1yRwNrt6
BBLgKzl1wt7XnjSJmvv02dmerPLgxdL7e6cXZ00aPyhln94bjXB0mZHDECBeJqdEj4KsDylmaV6f
/BvR+PwHiOKxYAjYg8pIpjSH9sbf+JzVLEOU17khv3+rBx+09RoftJZTJVrvPZwwDovqCoPrEgie
9/Cx3c6ezG59BGloFAlNTAocgceqMirOz6rDJnFbrEothNacW6EVVzKek/rZ/IJ3eo+3Ax++S9y5
xMcA9idUbyDV8qDOWscq4ucX0Afo1drFqDCczSI9dlmqxRxQN0CzvSTbWZt3biXOSHNL4vcco/w2
uPH8HbhN4vDB3yNOnIgcqI4wLIjf4SW4LhHWFDC5gxXWR6g9D7MICmepsUx8hmuYMtjbe4RBNVmI
rxDx9tG7MRHBJEd0tFsOEVdkeiZaCUc1Z3JI1l4NNnyZ5csdaN/ZGYdEy4H6Ba3QE36Y0oAFleAU
+bcm0Wxmmc5+RElN+RRtThVXFgIKadWgwKTKGbO2dE4n50cXbehCrNu6pxDKO14VDTv1sxjgWATW
urLETLxiGIWsSZh4LEy9ESVeRwcVGUMeaxoenx7HD04Q/gULAjYBW4HqAznHSCWr4ilfMx3eWdUD
6CsfhG4L8eS1QHPRa3jn4NLT/0srXP5IpOEKFEhr5/9HOC6hPv+hzsX04kq3Ka5wR7lndew2vhO8
kAnlJQ9LDEdhe4NYNcjxxcnkfHU3YhL7p5v5S5+5Lk0xcP56nwwjwQqHgSa8sB8EcubcoO32o/lh
NROOmugaMa7gXiNEVvk3WQFgv2lpxgVpfXcTMyeGc4rFCRCi9IWAawufc45LGTRw1gbnya2HyumF
Id3+MeAXe4DAT8ykQzGqAF0r0P5T0ZcGd5ktOmvw4LXZykRa/Q7rnOCtx0DC9sKQN8v+neTcFT3Q
FGlWoAzIISn+qamWXylkwCcnKYqx/KDt/uE4Z5okt+OSbAY4Es+EgTHcWDIY0zQyOBPJ2Mj06EkY
Ges2Y7oERRl2EMcAi8CuYzyr32doa5t6lTS2NSCka8gVt01Nw3CO2kQYb+spfOkSJrMZln78mUUT
LfMJuvz8TmgFe2NNbBKucDShdBuh06xVBpilG2BPMEQtmiO+HI4muZ+t4jLLQpuB9PVnxTxf6rzJ
DI9bTXPxufP7wwUgAMak2potA3GIfsHOyXBSZttrslErlmvn2+VZwIVyuVlMb4iv85a8/P+/sgyV
7MyPs0wjsFz53s5/Bnt7H2RpxqwcS4t4wM/20//a1trpv8eEnSFxgg+Ds4Jd80gsFBOcjEWeP0F+
8sz5kY/o250sy7R25I+wDniY7oaERl/h73q0Ge+KGy04CBtWfkD5B1HiJd+e/FNjw+PH//vwS73o
v//c6OitUx8Xal7NelnOUxA2PnQWR1zAF+vg/LaU8k/Gg55xU3TvNEy4sdgITPVgg47NCTNThEEa
NXKMY2lhcpGPJn3QlstYQDPCY/5exGMipq70YD3iPQ0bDSuBr595JdfObYgPTnb0jqR6uGw4OAHc
iQFE7faMSbHgO+BJaxVpLeFAN5konUCMv5yvEDm5kDBqWWjXvHzJkj/4XS/gfGEPsWBGMeC7EznR
KIc5mhSxFtp7RTJnwJMJ/LNoEsUEJhlTtjis35ybkwYJeI1TQB5jcPimfQgq1Nka2ReRjvJ0QH8E
4M5co8d/YXSjxQlxDajOmYRbB+eolcJcHk7bV0Z2mYugGRAVQaiSdf8HbkKXPWrSq3HvDIt2Kulh
VkwqbGIxht9Jw66lzay2Nm5eJdoxceH/ulXrgs8HQoOEf7Bjr/5GVZAfQncqK9jGur/ul5M3kzD9
Wzh9dcEtYYcxj1uh80O+R1ximjfZL5kNdYp/CnvroDlu8LNvMBFKEyh14WMG7Fkfl0q2xAs/qNsZ
r5mcFyuenukRMfyl0vDm2M+wOVyehvJYzqr2t6NRMASgrWk2bWNG67yCR1CL4NK6c8ZN5cHBeDQT
ZKOQPBjK8DNQawPNpgtdykL7AJyiTiV4gAncQFFA3sJmVJxqOLfsi5E9iqeRdhJZi7Ysir+2siUN
BsoIgRqVLJWxGvrNVM48OCKLHmazq7xU64gxTrwYiqTqNXIJ1h/bXnHma1I1aZfhBclApDluQ4Gi
vWQ/gsLfyTu2mz1MbBknlqbOw2sm7ARft2ET83emTwoYk+OZFa/7h6H8GJvjPR1l5hfR6Mb1nnOC
b0lxsmRC82geURa4Yu5yjjCAP8TH7j1F0sd/dhpkI8wldjdc89H7YdnBRTGy+sD5zm2F7841vaZ7
zJ4a4cV5YcRRY1xShwm5ljddXe8cnrtEN2PyZC5VE6u614sQQMT7MkswkDeJTnMtcx0watSLjITa
O0k3IbnapWcvk4pppLyn6n7Iwz98D8ZAzcmFvPqLdwfjsc6+e+oxBzo89RAftw7WBesFlQp62wrn
/h77JEpVCr1tpza6sGeD90oQdjFQc2oLbfutefpGXCVbJXmVpD1YQ/FPzHtcXpBU7pwHpdG2g0Pq
9o9hrPg1AjZo9SqxTg8BfIxMfYFEbg5Iq1giouvyVhQP8NbgeXSB87QoNMnFlDYrgMXCCtIpoxVV
4HBTXkVAsu+MWBLXEL9EPgkN5FkDcdLOnc1GHms/Ns6FAXP6wMw43djNZQaQ1v1/bl9veCa4Wx5m
yKZrWoAt31y85F9c6mAtu+csrtlXdJwZVmTggG9odJpWqXPDRrTRWbutTgE6ZSUlZi8/M2bUkV1I
mwxPsoQ8uK2v4TShCUFpG/xCeE7QXznlx/u3v+OIWaaua9N8YUKjp0JvJZ01RMScCy2aILD/2m3X
ZzRK7AcdKiQyBjOxpDJHexZzuOqerMOJkhJ5UFeJuzMSrSuy8xKTuDHhwf4go/znmKCdBbSce9qU
iaPSXy4Ggk7uK4aUu5JT5NHY9GQpXyeM+WquHHT25CMTzLWVzOiEUBgdFsoBpCEZEq9qrsADMOTb
HDZ4wXbqicbSfd/B0KwdOZaf+b7ru8gCW27ikv34HMD/zi15vany10m4JL7Sq7kNC2y/tf1c+tns
bk7KtEsTOcNJ9pSwwrAQJxHhTBACHtpo8Cl5k/Wskry7+wLMIyzM3nTYi/YTzcSXuefG0CL+hSx+
Es4casFoFvs3MqNtSFqjwncfndDX5l9Pzpma5GhnPhnalklr5LJcF78RR56dRCjmHET77Aq4gTNr
68qdNM4mHI8/4xUy+6/asQiJ4Qjj8wjS/gDrLvXWP/8dnNl0BNFar+j+etBQ6tF0Uq8ZG5afC6hY
mmPBTK1ZYCsgKYC4KQxIIma33m3B6mj1HvPbHIYlugOPh/uLH6PBHXyxi11kRAre/vaLcAGhHvW+
/UvvHjEtzb3x0EpB6P8cSSCilTLe3MbbzNzz39Rhm4SP4WuITgQnCLPgOCI0E4wh7DelCcMle//u
vMcMmjBqwfZ6jkudun/TA4DkhreA913cvIf3CBlFd67mcjlnI3ArtgYcPmibbsrMDXW1wtq+A+3B
ZT7Sxn2OjqO1o0kDtTxfa7KVYox9y+Sr8luUHVj0qlRYyS9kS+7G250pEuLgAdzzJG4wuQrt1AAx
7JQshqLlu4pbavq1qd5BKln/Zx0aADql7Eed+6ZDvGCQenXJcp8ksQ1oeqzrRiQ9ARBduWegCOHK
fHUNUbTqrv8asTDfCUMrvV98mqP+0D61JfVxcy7g/fDgWlmjDaUo50wVGL/atdG475Wpbjg/wlc4
TZC3xPxLPhW3IfmZc5sdKVjOyz0o/xhKzRRSFnGt4SH6UrvDiroSkx1mGLj6LSrkhIc/sQUYSh1I
r8Eht8RiS/PGjfi5kscfn377tx1sB7ut2MW30XpFn6KSbXw0lKpdjoM1vdheKf4gaBKV/HL6S87M
tGL6gY0Bd3zFKgKH7COk1H6MAHUBt6pdWlw/nACmiDTkiEkXvJWsipwAt0I8pt4uA+Hhk9yfcXsa
zCh0I9rhkQu9GEAg7LZuYSXdzb7A+iys77i+mGaXsJaWkyrxQsvyEl/pkg6LSzzBEWTXPGiIpSJb
H/7QUkWiECmpFtSxWwfyJLMJsIUiIqRz4oCxThfdMBSiscuwigCm4VDh6GiC1W4WL2C9D2ge+7yD
QANYrfLMm79OUTIAoR2VRpjpIhPea8Tqtu18kcPYnhu/4N1thidod4QLZo0RpcJnnIHb9hO3UjV4
aLT44oUzYJhcSiEzhrXx1F4s4HidsTTdtGE32kL/c8kpaIr2b3Elu0t+PcjSWKCqXQsxdE1rbbEI
Qf6ovHVWYgdG0CYNC3b4AtJf4Bw9tKeRcGktBGZX2vpVPiWK3bJAK5NZnBEQuCxkpaXbBozKiSFA
g5o7pADGllIH57FLqcwNxW/a1XcKTgXTrJvYUc+oUpIWNNdHcHdotUcvqOR3xpFg8+JSYQDjHgwi
MJVJka1ft/C9dl1JwCADyr+jUYFG6j63yvwYepA7To4UWm2Ruok8f7jMebXlN4kVSLd9Fsu2Or6F
jSk2po/ZPtpYJfY5mTrZTzHSRWByyhG7sWJ3ilAFBP8buR7YyBcDabrmIYoo+Gv7zfZe5zAJEF1C
+iCUVst0DhOX1vI253+U4E1XuQANLUmJUjPQ2Is4c7GVmQbokEZAQGAY1yjPcWrA5Hq+9fUKadMj
/usXoLOsAb9Wd+YrntTpKHCYvLyZE54xs94rw3Zmk8xxDZcx4HZtUpn8OAV/AaOF/ES+4xitATDg
4eRHPFgR0AcSHtYODj/SNji4DckWO9+OlAPeHRXqk8gCWqB/cc2F5CKHZBsBcte25UdeGDArSNiM
y12hy/I2jVigJNRUyIgkC1jjUOB447mv+YSJHdSHB+b190kfCI4PlqSUmm673fmrtv+e0FHQXEV2
BH49wzhtxBqdT3CB5XMAi1PHiQWpMVHJXPED5jumNxHSRyPli6OT3OoRnkKSSdiIkrc6GKiyW3Yf
+wyJJmhSuH+SQTL2naly3XGSn3l+Tat2NJSsAQSyRjiIkUFZct8wv7GeJ+ZklgS/eEZ8wJiPXFBm
uDvruzwGs9k/hEP6JuqVSENdb8nxRIKCqMeRt4R6Qz78M5b3cbH3oU47mhlULPR53Cem1QLOaWYO
pXP69ug0hqMwimKyB05EIV6gAjHYggN1AuYFA40rCILiwcA5tr4IbkoHnmbfd00MgOwcfkl31XWG
cE/2gEXoQCbeNOGwzJAcjruhwVuG9cckcf4FjattcG1SKx8KYRPpojLxQNZ3D5B2WTMVsA5H5M0u
0qtXPCBOtGVGQj6Q1vtwqOHyTfs/+ls360utxqSwQ3AidNWZH95hX1JwED2gkoP5CSH4bbwZhW/a
UhCFzoYFhER94FL3JK6LzAAjxfidfF1d0jncD89hI5vCZN+591C/RMaQCi4UlujpTVPOdXjkH0p8
JIYai6aIkUStPC5ydtaxRtQnEhXxsHeaLRNpRFrZwbNBxKwA/QthFwP3lzvYQrE5tKtd+NFOHfEU
rT5GakiEILxu2qdR0YVCC2tVMZfiwgtFcngARlXiF/xc1Kxdig2I0hIk0V1Hq9yoA9ErYbvTELfo
f1sLWACOUAMiMa/VMLW+rv8LR8XOoT2gD2/X++idaW6aWnjRRZ5TZQySYyZPmvDNC4lbJllcXiDl
+QeqEzsfUSne0goRHoPAYeCLcLYHIwu1daFjk0ijdTzSmybPeSkaX+wOuLfqDqnVI6yN+hLHH5os
LRjPKo51zs0EsYHSwYJMVPy18hydOSTNPoqYIRk3VgYrSQ0GIfZNejubBaRpOlZTl2gUVgdgmeB0
k5G6/ZblIDXVMF2y7hx8VGqmnJ0gjlX1AeRILoOz7AkSJZh8BnR+6ZHgEr34Pe9qlkJyz8l9j806
qkfYrSBvlXe0iibSfNRPI+iR7wH1b/sVk5+j8ENkBaziY+gQBOLThm0Rqpmbsz7DnXICIyNVLYDq
csiAyuDj26dfaT+Gj7BEDONQAeNi66sYORMiPjQgjjbqqj3UbSzyX/IwCaXVOmVf3DEyiL50ePfu
FHYdhWQ5q1DoSZOXGzAvP5lY4ty7QDxbkrpo1HUBEglgqZCL+VjDXnNEQLg10KomIZkTB9vJQaVk
gSNNeG+iZFv6ZpSS3rqLrJCLrBWvn2/N86i8eNCqJkJx/mH4xTkQ0+V10Z4jpRY4CnAQCnmHaU2K
jmyQd+pJ+k9VOzNpxoWuDbbW4QZ87sk7VygCHLqCmLHteufJroctbVhHtCJpB30ELgybw6dlg3HU
fdzGSNI7tvSrLU2ZSpyl1zQHCH40+egYzS4RcyeOcnQgy9QIy8stdtx1659fznhMms9f7T7CosoQ
vszEMx7MXZaTLoXTmxxngDhBrxhwEvA2lfaHrfAkJKhH+abuJGyPyUN4aiC2ISAkt6iZbKNkrkhd
sBvM59RQymRQeA53VPgMWDSfamuuSUC2eOv+PD0T+jvU9S/zzYwM+hsoySFQaVB18i5mIj+CNmRk
58r5xJlIo1/CbJpyeBA04JiAkkMSeaI4giGO/RmXo8e43idoQI5gzMGKpvQL04+AGqa+1x1IYauW
zkMTFUBHE2c6NxjacI49dCTh3ohtg1qcQK4ehA54Mc9hM60lT+bnTwzgMJYBtbIKpWoT7fi1daYd
XoXl1I9jUkfEj60Dp+83ZrQ8JFWs+PDwOH3ES1JWfrPC/nmM/vEKHYvBv2GOhoTKxAYikYG3hQ30
tE/FAtcBETN29EpKhaJNoPICq0HUjLdbxAQW0Bdc6NqtUIQQLEDo5GOrw2sX1ZLGuNnROC1DAxxl
Uxg6OUir6II9rFkeFIh9BF3iXMOYzU7Os09Pn4SdnsKgNVLyXYV3AYLHm1OzBLVeLT5RcpEmDLqM
vJkLjXJfiGwM64n8/2BIj7rbfwF2IcNyYhwFJzrmKUfRi8A7YNjGuPW/BpPuTDigWt5j3IknyfnE
MfbRudYllTcQOmgx7Y/yEceSpoKbnEY3nqPUg8SWI+9GbRnR4YmY/DAWvc2k9Ob4qkGIXYnfj8ps
JOZGgRn/KtUTj2LDWQeDEXIjKkd4rSCFzk+R0MIaTHORV7sdeJkIrSKuUEdhppY07S2glEU9xKEz
/MCyRTAPcuyRSTtqAK9orCRXA+t6Df+ajwx5ViI7BV8yKAX/66Gnz98k8bBjsW0mm+CJLZFzW9Zh
Q6K5q3tyCH79P1TfbfQgeBEFibhz0ifRUyMh8TQTy0yCxtGuoYhp9wByWufqseY5L1q4KL+c7YAp
F0j14EVvG3KnsxlJos7/+USaPqWFd0lqzja8oi6GVTLw5ta7QZbYhw2aV35hS0cZ9gU+sOf07eqw
+sBIKLX3mG+3FM3dCmKitfY6hF1D+1ily7P7Sj69vfqVAeAP3BdldXc8EBthsV9r0zyiVMae9jlo
zSfqVajXJ6m2Emcl5H8Ia2zlnO0Dgw4NtO+qygrpUEbDHsIHAiC79z66hzZlX0XMw1N27pThRxFb
jB+6ol8a/Q0GiFvi9H5GhZJORhnmgoYV9WZNF/dVVnIuZUpy8kRjlrJywIjCfrABnQCAULz42if4
FeUvP+PS3l8596iUuZGIvDoXeJ7QFRyAU3CKtXdFxxZqFDoasIzoQthMDmXVqNKDhiYreEbnGIjL
mazzBkk0FOuGR28F1s70mpYvCZ7MGD1Z9ZrzQeqRhOgZwPhqmA9USKr2o+HVkAdlzVfRQXIaG4QD
UDG3C2cO7crTbTKdZjTfVmtjVftfhgeIVnv3BpHqat+RQVibLyYdUZroFV6DB/Vx0ypvk1ctoplf
e3RKpxwBOnIkVwuy+zTryWkGuG61gIzqix+AYTbNiuMP+/+D9GjTf3lk+q/hpldIP0zCMwk6URd3
362E76jmPaMGw5gcdTAHTj0qRfMBmOc7xjBxp+05VYBcOefUU1tyAYG0wFqcBw/6LvLArMImpFtH
94bZREq3u8P68lVTqId3NTO1FgFwq/5v41QzsLAdlUKhw5lc7X1jaXDcbA63Q7gthg8wZRA+Uco5
204c+qj1d6aONFIbHEN3S0JoneFcCoLSMa0dXOZadQwuDxxDuArrPITuqo/d9NXibakDXX+TpaBx
Oq7u3McDJAjhvZKXTemsjD8/ix5E/x5x/3cc563hDU4+kfq7pFqC1IB6dZ6PkRFRRdc66v+pXN5Y
F+ZWOnwKPO7/hNDpY6FpciSooOZBFVfqIsXUfrY3mBNhTbD2GSJPXwbZx9SqLhow5StR6YbjjoHx
6t1Y8mD7oIdgg6Y7T6jw1xGKsiA8Va6GdjXiPNi6TrGzLy/ffR3ba8ooUjTuj/0cb81KJLeNoz+c
D4fMgiCwt02Y8PgrBcnDGIK0otEzrlKeKcnkg3wMuqbElppR2uSVHPUpTH80sU4E9NUWITL4EW6J
4wZ1WzDUZNu/zB5DOlpj6WQKToOI8OVISoTbT53dakjkNdN/BSHUAdIb5Ygg/moU4VXH+326PwCB
usX7Lhv2L60iPgZnDXRjqCoYPYe9OyeRejvDi/dJ1+0KlS++aX/Xt1FAfWzOOKhzbN8tgSaF5drd
DRv2kVUD6N+el33sHqZZPWMF/zqGHdAPdW3Xj8Hy6HCtWV/ThXLUJqJIvKv9gvDDrPSFR1gmfVWO
+02whx4V/mrRDdWMSjp1Dgw0Gzb37wxZqYQRyDQmGUUiafCw8Ri62ZvOC/Wvg2AMZkrQx2Bmfv7z
QPqFhn2s5hcPAcxfqTp2GWGKbszTZgLv5Gv4C1rpl36cKhHWIRqbs5kzE/XBp11NUw+12Rj8VTK5
cAHsF2wDFLKtsv2IMyrlWUweS9qCWxCn/lpm1pBNAgYRqJYU2J4rQEgqYDDKKkO50DlJJ74UOPQ5
yHEksMVQBTK9dQ2LAYx+yTPqMBgqqE5GR09ktRcMrh/BkbkrC30FRuj6lZi5NatGMuUCCbchNUgo
i2kCYvOAKk3mcoMNV+UdobsjcnvznpwQXMXE0rWK4yE+Qz2idwzomrEk9zwaITxa3ynRI8tRCDX6
676gtU/ToHFD7u7eoxOzbmzPYN/dOKVhY2qVZqXwHJ1YzciF8BXe5YA47D06xCeag+cu+q/8G9qP
lFBavq2w3GcMhN4ulKESh6gYMI1QpEjYAQokH/ToTf4HDMXwl1ss69QaIaJ10F2ZWupPIbKMeICL
rok7RCAYARDGabd9NnSOqLyTIbXKCXgKalbQBqhiOhlLZvyBLSbo3Wr8uiGJ9cGf7S4pgnkDAa6S
FDKsP7QxwIjK3mNv5DoqZtOTnMoVEQBAN/R0DNxFkIYMKrzi6J/gez47rBk++pIfQCBAGXDM1/Ae
7bXcZxt9kHqvRvIhfn+RTPKhgQSkxFdNaody/9M+0c0haqYlYlWx9zKlH8eHsWnT0WPCJT2COKiS
/tAGIxiF3akNSgvg3QvJZSnKv1j35sACG4tDXO0Clej5MC4fDaoFdxP0iPpMPQwXYS/MXZg7OrcR
C+A+AQS+0Uf6IVnn3IwOzWfEvxC1aVpumjwdn44wBvURKALLm0XeAa4HeILRyB6Z7GAIVhzRa5vo
lv/YcbC0mm4NnKeBurdBFrGFFRlNczIiC/DMh/2AlLzmYjuv/8CI1yspM0qmWdCOuntqAPM7jSCB
PAXGX+R5QEeCjLKrog7RyJ5AqRrz5qLqF9phgV0m8dJWbwcfsMbfQ77hHqpYoVNgFTv/JCNF5Wc2
zF1t7MvHxAn26EAwXjv8DZEPRLtWArzOD8NC1n9F4DC6ef4ff5x/F/HwgTiULMGU5s6oqV+jPwg6
ITYlPLVUgSYq22T0B782/xdFxKC70c6k7TMDzC2vitSKPLmgmCNlAuoOxBE1ibmtP0uEhglZmnjd
R94PAhYd8X8sNnhJOR+We0QBAhKpxrI0BcQVdSids1n+Q4S4sOFHIPqUFqoJuP0x4nMCEen5gmyX
E4THOCpOCOrQJiaPAZyw5/mmAncIOD4JBAILn104jCS0QDsXX8jNDFDEjyP+Wje4IggyVwPK5huy
tMZ/Sg7kmC+4FqRNGlgRqFPIWDPPZcOU7/5hDOqSYEQugLELja2oEqIOGl0H+aem9OPJATBqOsqy
DtkxLZt6q4js2IkuPny1Z3o3Y/8Vivfzj4sBUiM0dKamKPQfDt8MbOTspvRj7dStEu2qCTuB3l+U
4aGeCo/hMKO156d6EQ0qXkjtHbbCFjxIxU0KBX6fwdfQV0VMaloF2t7w25C7rBuf1YeCnttZMbac
1Jv4R2Q8dvfBfnLuNvj7HaYxs9MNJpiAXJsQ60SvJHEOuWeo94nV08B3uOYvJLJTTcmdOH6dASPt
5ptGNfEbbiQ4G6vRCwdcv09OqmPV9SdigNMVpp/cAsho2d9XqjxcFH2xzDfm5AOjYTKFO1v8u3Yu
yTp0stRtdDh4DVvaJ7wrIqwoxnC+E1rlJ9jtIrzCD0Tl7vNntB+0HvZLKCVNiClrX4KHN1vwSN0g
AbM7w3ZCGFbmV8F3/hyBS1sxLFeVxXS07jS1viz5ycNnTY9oFCNLxpKfTCI4+hGe7RxCH6+V6s/M
AVeDHwGXW5thTUT50PDCKaE24jog5dDUSR8hkW1jCTmfvBmv+LR5QLQM/GzXg+zq0HU3WJz7TvxI
1DGDzu23xCqcZGcXFNCBtuTDF7kKaFQ77UUXQNID9wZi2HldX2tRYDH+wFwHE2YMkQQfZnryznlY
RLTF68m6i3iBIZXK3k2VKUtNtONjFYZdAHFKDWBbxHU5xcsc6hdfG2OdqoqqzW8MQoFxFoE9BH+r
GbYWEKxamnreYctiMwCdXYd4DkgwY8nKpKOfFTrch41JRME/kFu+XHLsIXTUQSXWWELEokXQKaQk
3Rwv3K738tG7Tgosxm1XcOIBblzDg1qxDWcoTiCFUaJsbNFyBG7l/v5Asqd/g0ObEacyOrh7+iDE
UThnRYL0a20/1qQmF6sc3UA42NucERGhpTSDpXiiot0aTeG4ZDQKFg24/v/4QAd6rSrEq9hu5MiK
gpi6AUirc+dRBieIoMdWtLce9fZp/Ey3YQYMyFJmcoFqYTcS7fOBqfaCNII6HQOQX/vh3xnQMC4A
b+RwaKir08bhyuF8VumScxjF56IahHTaxljKf3dePY5GiNr3Ijv9MJa7wTFVmGMAg5UxgUVPHvvs
5m+2tiEW0NmJT2rQbV3RZETbIiyojzubCILW8bcR6UgUlemkDMiPFzPXKOI/Q0wG9ao6tkVcVG7t
K1mFr4turjgpU90odb9fFUYvd2UO/LAbLtDH67GonIPZXcAHfNrMGa5VWrEd2fVcITxKPqoWy5rh
HnYYZ8jag7M7K/EkmZH5eD8URJduzXbXy1qankJyKdwy7BudyL17Yo5MV2ZRoirvA4ukYw2t02cX
8R4KZozX0B4v9+H+rkmR6ex70H8gaMBCg2g0A63dOiUG3MaKSy1TGdcGBeJuoy+j0EmpO5+nfNbU
YGa7PNp1tpny+o7kgv9q/aZ3QSCKhsvX6NXMKhi1bEYTCM76Q4nK16mPmKknfwGXRpaRRiHFGw67
+Gjf22MafAiCUTUwDY+gArisuxusqRYw77MrUetkNXGa8qtM8JTcQvdtIdRllrBXfA3GP7NRQ97p
6dt/gN5ntJ2+LYM06DIsmHNK8GCO9F/dunjUj6Sk1J9S0jufzERcKxEiwybELDuhEzv1RHLlPnZ4
2SeYK49zZl9bZ+Ml/LXfEGrs5p0JmjXjB4jlhuRPYu6ENWC9jKhB34U8Z2NL0EYaNojoqHPulznw
z3YpaYIIac+x4Ujx1Elep7XRGQ1rTyyH8r80xKj2RX+tJ2RxxomScMpDzWYM8zglK9pk8ndaMfZq
7H3lvy9XWr4cRWebiTpShfIgtLpBb+cBOwPPRavgnnyILhuvv3UQcdQshoYt9vY32nuzSzZhTB4W
ESOH5pGPBYC5Ro/xjt1gcV7oHgYUaUgfvsD6cJ0MK8nOpo39jPe9S3/X55T7MArH0LBP0XFpGoV0
bztQDkklIJ63OjGKdSReXzZaTP7JmZ1mWeTRzgClXCxwKZEIRbeP1nt3NA2U+yy6qIDXIckbJ8by
lUcwVEFwhrnJwMAIRi7kE8yBhZf+nE3CHWW3/WMsRJPZlh8xbacvawbTi0qdlDc3GKkZlji9Z7Oh
xg3cfs5wuBrENY5i8du1eyAEMPzEwAzkzngG2ZJuw2zEnS26o4hNBSuz6W+XxGjTde/OvEESVrcS
CgjVtFhicFCRX1Fwrg0ASnie5Gnnt+HW9MSJszq2xFMly2IGEgqbxO4hclXyppJsL+LI+nbzth9E
OBIl0h70hoe7P9r6qpvEv+bMnIxavSpLhimxEimDDt47VgIcBiMlPv/AZAmuvIPm5OHU+xxL+8GI
eplcyPLRPFaDKqPUw1Fol4ffJzyMEqu8wCAN2eEha7rTLonAXFQ9tRb5xBPKCFE44AJ6OskUkWdV
s8Gbgt+zRO9c/76m1FIXWg6odOiaZnQs1t6sgW1DzoXCH0H1RyG+cYRXg2kXSPOJnRIdOYr9YnC6
M8T4BuRmC8HEhBMlJTC/OwjXzIt9RiM4t747ZK8vl/4MQjaP6M0eKHZH0cSPU8AcWCB+oZ8khpvG
PnedYSENrTE39sfhTe8YnucoLtt8jD1qLrplNbKv89ZsHkk7nnfnwVhcfif/NJSp5ujxryKnqn+M
uq9p0aTIl6FAajiuZkmJRtGd9ncQ7CiZ2B0W7jukPkxVtgsR+KDaqwg/0xWZmt079oYcIL+oHFWj
s71etbzBqU2hL+rzie7zxp9io/al765+RoERcUaTGUevjGkc0z4mbrR6qJ+7G8hEVo0Gf5t+9Ive
FA2ZMqdOpae3Am4WzxW5pRaD2VZE+gYgZUexDwu509wZsPRUvtPrXNss0hlKC8Nbj9Xh1FfbtMRE
ODIQXrFNjSxx8E1QQDv2SbDHlwFdiGZ6WJKOCr1f7DG63Ztto3PPpqjPBYhcUqGhGR2jOobkx2Oy
Ma5ZBS2U/VhODe8QUeKb2R9/nU5Q995xzeQlLjafaxOJkaLzkje2fePEuUMHdmQx20Hdr4IyCyXf
YkCJomJNGIndvYfPWYV7RwfC6KMwe0NwSlJW6if+bfCl8Ej3Wv7W2Tsy/D7UDCQb4Jc4U94RV2Rp
eSKNSGQdH32Zb0vCCHSs5trj/p+uHX/A5P0wvN4zPjtNFEB5VzRojNWLnkrvg5+thS9br5Wg847t
RK8n+cxbDcsELE3HkJRI1IOAf1q+C1Js8Rj/Y5Dc7N0C/VgkaXizW9duGkkjgglTsut8C7+8wnia
Stp38DaJXGQ4X+JsixWl/Sm6xheUCmdRieLC/aHjZV9pjAst0wDMswu84LzIZTUSSaeD2i+aMDbO
LMKHxgDJx+RuWhAH6MJiZYlezQUvcvIV62Febiau60vy5fEmwGLOlXpyAS2vXgAm0R6jYnL2t9mH
roX1lTCVxc3/Gtv4gTrLg0MK8UFUxQ5I8Kl0FCggItodoQbanTcas045BQmjk3dAQvlLjG5v3C6M
NZuSSh7GVt3546Z8nQ8g4g318nLviaWX2uJnv3pwxp2/4AS14mevcdfdeIhsZU3nnhzZNwh9AaML
QUHkB11dIwEhn1NFFbNyGyEaPijXe6VLsKMWoLlqcRzS5/1rhnUn/zoe1whxywuDJ4UUV+/vL+jj
Zs3TlkDNe1jwt71VFwPPAQUjRUlOnKhRgoRviLNvExyowpz/hYYpggeIEiBhgAceLToZF9+wTgtE
3WFJOR3cFy38NovOm1INEFfIGEbv4yD4K+NvIkLUg64cqxsvmgKSMc0191p2MPRtGZYnz+WfxeMu
eieUVtHzrLsXcEOHCyVzOBmIsal1ywGKmgO3hhJeWA01vZQLv+wMvIXk4dl0foNnhpzmXVUKmq3T
kE3ZcoGderw9P6CL4IO4mBQTZewXqm5zcg8qPgLO/pFCM7w6wf3Om0lVp8JG5hkC2d3SY1J1ENJ0
HmQbh6CM7fFJVugoOdTDvVWqYqplbh2tw9qYSvfrlvxv+qTF0Efsg64v7jvDCxKlq8FA9SYj7STQ
rF7LxLDSAopTQeytNtysIpufB2vT1NROpbnZY8udMHVFew11RRNQibYER1TcZOB3suNhlJY00ZoG
zpB4xlxMGrobG1qS2rbPELdjSW5JMRfpUcygK7bCRxlw2XoNfoMbt76Pr/XGqyAHVccznSUYoL0K
Ms5KxsbGI5KakHexid11uRSvqIfW87Sgts4D7/QbLdMin/bKffojdHEoWQS1fL3xYcHDCv7BRe+J
FYraxdtbfZkxIi2LUF7nYnMbnpPbw3fd49N/Q64dFTlWDc6iKHCgB4887cEMiHl2sEHCFGYp0trd
EMdALm1AUgmuS0u2aYfFlPOD2x7Sp7byyQk82FjLDH5KgAPRPo/HdTHhG0zuRPNnUoqevWITmToI
EL1+CU/3D8MtPF3kl2q4w9tHBg3OfCs2rQGkxoAIoarcRYeuPESrXXE7uClSSgZvcRw2iQTvitdI
Nv1p5zo7380akqP0vu8lfQV9fSLxcf5FM4uHjqDUy8Vx/ovr7onW/MOtw/X5D0vntaQ4ugThJyIC
b27lDUIgbOuGaNEg4b19+v2S2eg4e2Z6aBr9pkxWVpZZoFaFgn13gzux7V+Tsd0XEyQRIhWFcVjh
X6BSJXxoxFwEhdCcEqPxV+6h3/F3n+ZtA+HpIBjep9w4x+OSoGUaMagTQTXMFgIfd5OxiZTxHFKD
cIUPuJk5RKzx8OxczHMctJ0A8ehgjwN5RShv5WJA2ppRLT3UJRYo3COCy7a2+QhkFE/NMeGSnxF/
QlVfjgsVai6Nd9jizfiQyyJo9UWeeTUwsH85n26NRF8dfUUfZiDnHZJc44cI/rDkjOMG4dvheMFU
2WtkUXzUYSDKgaByQD3qfja6SXOWBLm9wi0YGomuTDXqdI9ITpUcKdmov63oikAMHXQyQX/1jg1B
Uh+o3CQgAUaB+PeFz7uMrzUJc+nSsCaQBRcT1T1yZqVbjSqYST160h139gb/iBHiBfB0LPJz2vJr
3P9JKVxPrTOzxtGmMgZVYOHt6qGaOHaHg2PCvdYMTYKBz4yieTm4rOEvtweA7XvDSVMCZZvec8Ac
OuAftAG0UEdS0iBlGRh9GETla0QwgqP3ELGJuwAlBk0BH5LYpBzELOAbJR5L4no3cf2ZU+rPUOq3
r6uXUx+Q+/NxJhWfi5T/vtEqIFJ33qtoQgmgFwKdiFBYD3YotPUgfzO9LAJIZHxujOyp1Gnb5uen
dmJDdNoxDDrJpf5KPW6rwUCUvzPkP8g3fXQPe8B9eFlvJa4Fhwd+DOTCyZmrkmdheWDBN9mYyG3S
vlgPmqg1zSY3B4pPBw3WAaI/9KkzRMfl1hPgklPEtAf3xTG72AYlXpom4BSBWkuNFXPADtlEqJD4
AoWkzOe1w1pMQsYc8xnsVIOuvbhJchtFE1FPSG8iIv2IkdVeiArEjOQBgAs00kCp2iAPof6sknns
kBlbDnVpdRmRkxA3I7TAyfB3fc3mI/k2GXJx6lJLQVEUK/Hzt5rwQ1E0MhZ+4rDOSDtMqitey47C
CH4HWFf6ZDBm4s1AG7LwU+D9DCh1MqJ+9Q+riWym382JQSCJrxYzhlDsjmcnCh0E96DjjjqPwXeQ
G0HCAqKgxedBmxH2M03TgHIQqA1iC5sn530pvqzNxCVDlN+uGzYGt7soSB3BYDZOXOumaiScu3R6
0z1BjyIiBtRhBi2D4/xkOno08fjU4OcDglrWrJ84dBze1nyIjY+oC8IuvHKeWg5wlJsn6nieTCAE
CZAXG1aSWKDTQj0tWN5KBtErCoVpcYIF2s1Yn8p3WUlH3oE4vaJRn9DT0Ua9OTHhoPTDJp7tNuBv
/ctRY0V4VschjeLoRCyvN4noenFHyDNbM07Y1kiThYFOgvXH5juxwWfn1zwn9GArVH346XVS4Q3o
oJ1Mar4KCBtUy94md+el4UeOQ0UQhChxrIiL+lqAUJIDu+7BYOYBvxxZYWl2SRrBd4kHb4YRQxoV
h4y0rYeQl01hwKBAaNP5xYao13PtVe3Y34If120pXKktVH1rQsvaKtjd7YgOLSclioAcFPqwHzLl
SHeS6guxMaecg9+hpMDJl9UgSM5xYWHhz+DM8gkc/OPZs6Iwyo5wU+kaI6MCpeyiF+B+PGPKyYeL
X4GlwWhcnzo67BF6/JN+4qstlQJJYY3imjU6oBtAwRROekfPGbddMb+pxQGxW2dYhy6GZ6RKcOHo
F0EGB090jZ79uyCDC9a2T2kTaXOiSgsQVm3tYlS8PDAJWIuZ6hlq5oWCEjsOrc2UJmhhtx0hJSX0
YSOg4J1jAMoZLh8DCvtYnVs+E+GGQ6qcG/rqmuaI/3tQ0aDuhDg1d2BkoBTfTQqLWxIpRyFB1oDc
R1Y4jKlYrk3i7lvgd2hui2m1YuwQmP7BugypQUT+dUmLq8sbU7IfpZkvuFQ4aQFFwhkBPfAreEhW
MYG6wpPy5fAwaUQ8aw0gyK+DJOn2yP0Ns+4xKmlqUCtwhJ8uEwZMpi/vWyAHXAbfSfFNIf7eCp3M
WSYfdMqJHEx7Z9iebbAcbFoylZK8e5i2rXzcsa8bq8mUSPsBHbRt1YF3SvQXPbz1mL5Dlw2ZY+Cw
YKzWyKFwCP4tIaFOOIJ5waXH0MpOJlOCLqNCEyCNZogrqdlshOSBQ4kKc8J+gjW9/N3PMVHllek9
zR7Yh+MAENEfH+97ZPBgQxbRK80yH89BRYtxBQSMBLPfMVoD4ZNxXMvUfKAiv8a0JkypQ/7IcEWc
/liZNE2iSzdPqoFQbzLIIGwxpiQcKK+TT4VxsEOCEPBsUukzLbAAkFM2+k2l8yFgAkC7TAJe8W6K
KO77VJ181+4ZBvS8FxAj19UKiUFWFMGctGSMJLIBfON2TYaj7m1wQQguXHobbkDijzKqsxi+uzl5
LURCDCNAwsc0qg+499SkIM1yMgB+6EfB3/Nqvl+3fd/uAmuwMKp8Qm7AblsTzjXcGpv9FEEcFQ5q
iTB9mobrchRyvAblj1E+QPxpyK0EneEd0SyyQm/oUd55cT3g2eOBrUGofwgnnLxlx6bgBQeFwiUH
mVcXqvDLiZFwYw4p3qkLWybgE64x9GtKa/foMKQxNVQc7329Y0TZxe0yXAyrQS84Fz7kRqNtIoKE
fCTHaQ1Wu6UjEfN0B8EEj8YRc9Yz7m/GPooaL/p7prbFrQ0lAZtmGPYv4hW7GAjRxwiM4GazUfSo
1qAoq/yxBBrzs8yhr87JfI7u8uJhZ9MrdSvI8tbsb4Dt54ksFBi2NiAkRYA+vhYAz8nwoawEq0/n
gdUyhISpMoeJOgJysbVdIgi4HnyWDr8OuyqOzY1T6nFUU7x2Ujf6PiURN+mSf5ikI4nPE4U+nZLq
bIGuaaEyYfAecLA8Lk/dBUlbG8sFgBBHzGEpWnHEc6lkzLJGEJ2Jc+lexhxg1CKqWNrHAYGHFknN
txRB5py8H4MVcNF4NXwQScrrVIoMXssu4KIRhHl5qFxsLFTCDAyoPkYXMeEaymZPuqILnoduDYr2
YCwUWpKl0TW6UF2oU/j0sYkACUewjVGe6uixEyOoIf3k41HbgtFFfzj4/gLSPhYY3RSQ5brJoQZl
MlgHB/h0dHXZXJW+RmIUYDvwN6vQYhFJcmMkKugPXtDYykhxTm3DmDmEJJx5hE0KM3pZnOtbiO4s
BS8OHdrpXBMiwCZiiFZKAwNAPXEa29vEPuCYDC5OzCqWEwBCkUWk74NbFKkfI++kN2Hvk8hJWTCY
QawS5yXp++zObogNIMYegDDDlw3g9RAVMVkYDzNENwTK2S6EMUeXHE9HmxOylMOQdCXc9gQpG10w
Qxd0xk9pdJoJgaf4rdYRg01zIs6osPBUOiv4I4cwNceq910cAn5RMXE405MI4I8J13hZnSo7ESxR
buT0/YOT+Muk3+0ajioCJc8CaEfEfoJKTjRi6y1UQGkU5+Ikrm2MMc94VweIng+kRjdw7yA3Ykga
Di0LhSOvHftUjNx1xE91cUoce7sPqmROf/jOg7diSiqUOC5CAtYOjyehds+ftsFhuKXvkQPPzUTa
TZV/hS/4zAZnJwoZqAAMjJIl6ri6NJ451jgfyCrRX+jgHpkerdPH2edfA6WwQzJ7m4k6A8z2xk+d
jN1Fg4OaumBqiwAtFJkJE83DUKFYY0QoGCmie+hVuZ3xebASmA+OEZGnbgXc3BEyKExt4eY6rJki
BVm9jK1Y+uwAR5aKB803ihOukeL3DGswcpf2lH9ACIdNAtgxLy4yvRa4IAlmYNq62faPCQWLZfu1
u7A56XrH67NMfA/TEEUYFz6EuBucD7Xe9ZeUkIh7LFi6/DKmal8g/nqbWVamC0nFWzksDiZW1ad2
AvFtTEl0jJ2VjIY6wl37V5uDiSJKfOFuIQ6mIYuNhmA0IvCCS4H1cpPHlGhxnKUg8PiY1MdUcaJG
3Ak8MIJSxJ+cF9tkjhHODpvlZzAbOFwcJg4lK/vdIQywz4fRKyl2YhY5wOsBZ4LYeE7g9prK0uOY
aKoR1Vglc1zKFeNF8hSz1py+r6hSsMS4r80lU5Aupg0ZlEVR+rQXdbeEUzKTkgkVaGkkcPxQFEFt
BO93R6KByz/eR4lW4OruB6Nz8HTjKkUNNYgjIaCbU+ErRfKKSxchoo2bMmHNcQQxOODJLAR8IM7F
GSOQ+kuIqBWzfyWKdbkXyC1gkX2D838ypj4+I2JiJlQZxAd9VmTIm8TsJW6D68kaEafgCRzsvM6a
SAXkD3LeUoaSwTUSB6w6JjZG8TOKSSCIsTkcbcWkULjYKUyJgEfeDyINFghPjRKQYgwOqmYGsREW
noMZfyOWzuXUE+pxmAgQKb5ffARTshoCWjwZBwAbyqNzH5A34xco5c9UgiU+0Z1A9aLGmdTUynAy
QAsYxBwnRADBfzHEM4I7x4Di8/WiHBkxA55cOUpNbjlQRICTKaBWIvv0IprDkUJaRieqxfIq5qix
MArKcBIjCv1EzomP1YIts/bgr1KqjSaUCwkFlRgyuJD+U4KGGSMZsBIsuHKD2Jk5/oa2dLQ8c+VL
EbjdNfwrsdyEJ8FuqHgFBHAFM8HCapJBcGu4Bk6JRtgRRJvCouRoB3bSVoplm0MvMJgVDpUzuTq8
79pVrzR0BPctIjGV8zYbdvASPmunp1Ina4jvnHeJX0bzvt+YZqI04c9yI72NRMyF+1D80SdBSo3k
C+0GIuTWAw6fzps4TMS8ZKFqS2zwAdlQQbYrnhQ3RGp5H2ccJstaCeiiOgIGMomqlN5DizihxOw0
rDTJwxD7038gwq4nMSleBHhxl0eDDsm3TkT8VYv7zqdOJPqVkDVCQF20Lc5y2THobT5btK0t3W7/
xZuQyHQRZGEGrFvGyWABRXrAZ2C1mt0+JoULTmbkcsqWN2+xXEzdUopwLbXiMvRT3JbIsTD3KQ/S
efDixYQBzIGgPIHLpJMBug8ZpAi4yP4FNSzryam1kcHGDsCm6WcZqRNabFkctQOeWSvbCjmfUSr9
M5Vwadb+dNOWl505dG/Ei240wEgkkKw2Pf/WOHwpGgUatMGFQW6V9FuKq5zVQDPpSwtp3r4hrezx
vdYfXpDjHuUwjODDbBNaOGr8PBIWltqAL8hx8rs3owgVkLkLVVt1XfIrtmtuAgZQnXN1AK3BCoLm
IDr39LsIJLAEF9O0EBgelA2L/BkJBxjV4lyOuLkzogowHxqD+6s/in14ayKlaMYNJLIbYp4G2G6y
BBGS1I966EsRokkbXgaCQPAntoCVSY4lRtv0bBKvo9RBdqRfjwOsq2bM6UYpJs5SAndFngL9aI2K
oK51eGKa0CySEEI95GSShNiZOh6zNO8+Q9Kh6zJCkHAHI4BViZTvRGCoHvkO9wovy8fmyM4AnFIR
FIQcIfzGeUO8K+EQKJGFmxDPcBsUt6EFkiPejAQL59LI6KLEQwi5RZSk5eBpuVwV1HaRIMMMUHUe
UvKlBsxfmIRHEGvxAFU34s1EP0MEhzk6/Ooaz+2j7uqwO3wu0gJy1TCJsxiRQ8qGyHiQoHrWnraz
AzuCQdmr50nYiozoaB8wsoqk9RzJ2DpZNop9aHsp8SZRc56SVZoIAz1t8KOIuGmgMV3GABOsmIOw
LZblGXjQjFOArxSboOz4VRg3cp6t3clECRWLrdSDH+f5yZJLxl1LSPiTSuZHLK4jWT7ekBAGU8ff
5f6QJZMPwvfO3gPM8JduiIXB3mbZ9v/mAM4SXEG3xaZTpONMipHZDMScU8LBzkdxUnyhHKJnBzBT
JBMHr3YcAxHxPVJ3rjVh3t0CUQB25DTBSWEfZvAMoeeT3NMYjvV7TaFeIcmlVjDQ3mpwblmNGP2U
NW1soMNiB7QRZmaQE+mhmhNLRibS3/II0U+sLggpw49H19GZBP6FfpPSuwxclMLuPt3E2DZbRDY0
Cb6pmRRd1J70peHjXr5nCghgtIczqq40CPgf052z7Xj8Hv3c+Eougrp1mv6izSEGu4XaQ9vLI3yh
9CSIoRGy8RFZOMyaCrkKulHL7pQwxqZHRwOV7pHEBDVc6TFlpioEJwaKohtoOzVEZ3AkW7PWZjZT
QpBH/WdMntfvL4B9pXkpBS3yV+U3MwJ3hnOjdLSEqtUv8cjqc6KtCrNZWMhXEepUelhOaFtTfo/g
1O3gBOhvN5vGHKHu9sGen832SmK778lzsm5btHbf6W+Yw+HqvVc1kOECvf4PTRrb3gM44Pfg12Yv
aH1vow5HYlEgxNM7dTtxMTpPSsMOg7w0/QDh3ZdTgQcjVe03nC4JVzFxuUc7IwqFIxqFmtaDaadM
yPTrxgc4rDYQz40HoLVbfL2tW+/fPJpq/N3cQl7vll2ZFWCs2duTXS7+Ng86h0q/z8Xm9018SK2U
5EFwzvsL6aiISe3MpmITiUuRQyzUJDzKAtRhxxT5frpGjZ7vhr1jsGTbq4Nj0rNtic6wH2nOCHQ5
kSnUONCmk+ButQYXgsh/7ThXa0p4zZcGYD6kvEKwfUBIkE7y3GViuInPB9nBKolFyQZ2bNy+TJhC
csBG+GzfSJReO0hPY5qf3D0SqQB40oBkPzmpOtcEBACCyG614SAhgQvpmH/6yuBKhFtiWnhhTJP+
RM3aXfN79PUI93TYcUFv0+RrcKkn0nL9Ve4WYIp9FMRDm0/w8Y80bZ6R9UHkxOYuBI/sCGfPJg4+
R0C76nmR/AxUF/1xbdemqjzMyWmSJjGLrqDIkso8EjFxcekjLgB4LG5ZQmBATF9GJR9TOo28DPcR
hzMPIjEFuCbt0yonrIa/J4Pyo5IyiWSofiNu0HYivJrj+UJ3voIzIryFF1yZ7jQ1a3BixuTxr1tZ
zReHXnmmMkJjcHfuNA9Of+CmMGFxHKy81V/hUpTeUKJ8GyvKQB6JlYfbouAl0/9NKENuL1yL3sAz
8SSLr4YJEGfXHo9/f1VhVkl5Vb9pjlIMRcBTNCUNDUo4TNjKUdSASpgdqEefzLVzcW/uwd7ZN7g8
VJIpn16YpiMewprZfsVy3rtmGohZ39OecdeIDskO5QrTysCVYn/MARFXqlfdp8x4pD7FVEKPGQw8
ibumQ2lDA4hqmeqW7sCQ6FCekS6IxheqU/j1U7hiG6EdIhGNsOiit7EoQ6TN3eIeEJqcPs7+YBdN
DEK/Mmp4Z0BILCq5EIjsP1lemp6IQlVrKtMiS6bFDsggUivA8kkcGcFuGturAfiCEBqKo4QYkzc1
lRcdHzc2DnQkJcDS9x8Oy/w3aTGfiBEZ8KyecEo0b01lgpyJ2VuuEPXiYqAROmXqr0wip/iaOzte
RJGYmmvHOmcF3d2bSAumv1Nh+S6Bc3D595w3n9ssm8HqkfFzzkQdYg4D8zpYQ37i5w49YQPTRjNY
VxSnRW7JrTbHUWr/+pLR4CcFGalPjQFCrsYVPKhfCqGDXkcW/aBtBn0cRMbVoM5kE1TIHk7hN9GD
uVEvBb2puo3hjReeGUnSoOqpKEy9IEwgjhsxhNLr11w2Gcdwp1dZP0eRyX856uVvIBKElKMpUS86
oP8n6sNC6U54AR9N/Fn6jfCqNanVpClRVYMvfo2OwY72eFW49NkecN3ULC4GnhAjCK1cK4qZeBdc
PzRvlDF1GU50/tNpzwbyP95ZU0v+PBZyRbu+yjvSgqCgRfgAZEndSVl/5FumZ024vbiCiQjhbVeq
hioHAx6hQOCxG/8OthZAv4JczrSUqSDQx9GS1juXGzhvJKMTKwZUnCN/T+MbNMZlAipUQ7FETE4B
QXoSfbWIyurfm5x7qTLjTqi5bS+ft1BZh44YF3HcJvWQsyklUK2TVsphhgqcWVaugzgmMRD8fiuD
ec9vVgSKjArWW8KF8PaJDnc/wE6MOlA9BR79FVDlCpsYDdQCSdAalcbZxPJerlLqijVoNc2hZB6q
iDxt7Rdy3KSxFUMtwUQq6FnSqexFDlMTESuLxQJo8bFEPEZiygTYQAqPWvqEPDSgWW+OPWtRvvB2
WI4Luzs3kfqhnMeWTqyqmrmgVSHSzsIQPXZYfWl2kK+2HPoCnu6LiJjm6QT0kdj0ZdR49Q8SSUTd
NUqiGi+qkl92H7/HGPk68TQX+ltDIjbyiE3nomkz70cnSYE6cX+4gjWjggqT4zjcEtT5PgGpIKEO
G0gCTqgLRonB4D00F5ZospgbqlUr0iNNCVe36BRd4/3QUxhFkZf8hsxfrQ4sErG+RE2oeEVeCHBx
xjeq+0Gm6e7WDvyHrL78W0cwDSY/8BqCsbCpKWtJXqpNawMB4TG4Rw9yQsA6Ssguvfju49vuRfme
UhHZCCpbDC+mbchKsydxv0f9dRaP1nZn+oJ1zBNIycoHdUo5LDppFVxpxagJdlFvInMF/JtDwVuV
I7BZ3RbkQ9iJimOB60EnuJLyvSmzErX3ydBEY4URDLoZRE+ysQI4jHDeeHbNBNHsQcb2nEmtqAxB
A9EB6ZHaJculATP6jz0gttdWkX5eHCCnkvjfoaMrYYUrpgXR6EUUTitLmkLzB34CgCbf4Ac1p4Q2
zT+K9awUzRWjdaKpRl/CRNsMYUhB1gNHL5uEC2DESk8oPHFlV17ATgGBK8/6fhPkASSM8g+Fwsgn
P1WfdKQMnB97dEmkGXUfAqJQbK/CGHbIUNOSEgYR07aQjvNwM1Im8LFqVIW45Ar5UWi2OzMi1t3P
lhwA4DVjYQlzR1fmJ+wV0yq1KKuG3zGyk5OpFhiBp3LwKMKQ98tjnXsMJEjo1SqR/abrX10ZMvEn
E7fa3F6uyYrTyHZp4AIJOerGeh/xi9XLdbHWyOJgQJ1mVPj16Kw5yNhVZLxQfBiUPPqhd7OCEBmK
AC79F5AGLkA4+QxrvJIBtJz/XfdJYw5OQa2fBfqaWG4yXlFE+NOiCv+WiQ/rVcPIJ4xAW/CempLz
JrbmTwj7Oy3keRF65u49kdy7QNY52iI7o/QVnOUPEESkusTdbzDEDKEbkixctQ4mGvLsA5DzkX4f
Kq+YNLXvj9TPjFxU8OU2V+hX3g+qZ055pmajO0x95p3tkxztEIVee3vvbRbv3oONykakL1cSCzUQ
vpj3xZq+v2a9M0ubkwcjIF4MBWBib+8JZ56ZNcc25kL4M41IRKFo70Le1/ggBFGRmSn61TbLVNMU
UcCVIG2jeaXmW2QVOa5qBWXKifVekW/Sa/cEkM5UnSTmbULFso4RESxh93KxpmNPYXZhlXrSid6B
PJ7HnZtBoohpIMawR7KH6kdnSIpqUb2sOnnxkSvogJxpe2TZpENa4V85b12BRbe+nAoVp9hJ6Uxo
05LMgL1EBwzihJmHD6py0v4SmYJD7FwaxEwHiMT7r+QK32I46GdUVefYhlHHTnvVgBs1qhAaAbL0
ir9toikzKJGM3hMAq37FYYyKhqJcRjWcczNovg1CtrL5XuUJqdmlwEFoNh7eXGOWFKGBTIEwoZVJ
vKzeeKyojNYoD8gVQNITyeBfEfiivc5/k+LeRloBgQ+MdkAtvuWpgx1OBqgz01xpqkzRfWGiBHMl
qJBlHcUKVDLgfbGHH6s8yVlHYe8cMbOBic+o0jeX3xfga9fe4U+f/+J3JOa56TcDHpve6hmzUyD8
YPZwGE10B8UqScESfSNmQSSmtvU4jL2s1gX8zRAposQdP5MaatjP5JlIdDTLMC1ac4ANMCfhU1i6
uDN9R3mLA3sMNI+gkMWs9qnfLsEpvjrNoSIfvhohKgBBfflMOs5mw2cX+K+GsHPwxol/OBBq0VS0
hHSv9eiuIaTxLBrZl+3t+4DSFLrdVLSJC1SCpUWwMwWIvOOKyrSUfTtAbSVwWxNNFTK8G1xbPhJ4
ioKv40A+qjRdh/FtqPa/lqPOP2kaHDkPDSwhSuXeZ3QDupa91dyMraIH8AQlZBv4IBjGRrfGqWUw
7Z9cp7qm28Gmf/2F+sF6P5jWO/sq4AHfk/urS1chF6uXtnTeFQYImvExC0k+ziNJs5TQ8VBGepEu
iV+G7k5PncCUxcKGbd0Kerbx83RakXvBGxuL3IfeQv4EiGyXxpvVgkx7mgOFd0hulc12gN+wPcC3
TKO2XmcbjYX7cmeVskebhwPsquK3Bfc8GMOr06tj2FxVVx0eTSMKpIK3+VsnazodHfTIuHzUZUY1
7wlxYFdi9nVOCtOhyAMg4h6jR9lABsZfzn+EprT7l6xkw0T5ET/lRv+xV/UPb+t6turWZ1BLT/YW
a7vY0e0b3YJmFU3VDcRYZE9+Pu4abS+3M56T8pf9Wg3RuVr0SUqT3G13q34xBXgZ4ebc0hUAvE2K
v422Y7Jv1PtBPxKw7rw7d5akl8wjcG8e+DqL2T8uXklzVKbhDrwAlToAnI5do4SgpV+CHPTh1shg
U7DIKHWPdJh0kPKolfRLnK0juvfcCqXb/vLEQAnCJReVuaHCvK+svnmnl5oJAltWHRkhuOvjJfbY
TpbHiEWZIopBoNrfTSlWXBDJRVdvHbV9JKfDBpgxyDR1eFCbir1eEjeykwny/H2anJDMwfw+MQkj
TGTTQCSekWrMcLvbtRr43RPqPP4QyXOCrSwT34K4MkZZbHX8TSns71SCNASQ1KJdaBS9p7MnyGR8
AeJ4/XPbLnbRFZpZxbi97cp4C8WPJG5wacH595Oz6VPTexKdOJVekVX9O12XdDgYl4o5emwxSiMA
GCQo+nvOwIuBNms6uHDVK9AXemKd95aOn47BanOy67CjGsQo1AamUr3CNPdu4CqAaIA61vFkF4W7
J3k1n4PqngCvPuIJhJEw7QNqQzp3G+Q8F4e8Yu3sYE4zFtnxBkqJEP7F7TXITTJG7YHqshVcGZd0
AOEs9ik+87txiUQceou2WUH1iwSsZRUku7CKYZqonY2KBHnQ9WsApD5zZv0Rtzl4+bdvVxYIf99j
ilqj0IyjJteI0BgbldsUC+jb5qg0yIGQGoubzOq8G0QZ7agzbKcvvo0JTDVk6E0CWBmiyom1q5oZ
YmOIwnjQPNUDgWdCgwBCJCARfTPgDRuNQ6cn+EgKQIS7LIBf98t2v4Z3pDucYVSk5R3WdjEHGwSN
gXYOrlAma9jzb4+ZMtW6+1k0B0/IU0wda9M2rglRHYPQTci7tLbUu8fdt549nBVT0gjHBfrDvxkw
HSgC+gKW67dgJ+8pIbOd0/VvneiJp4EzTAM8oR3Smoh01N315EFBW4rMn+6DQWRlGxeAPsKeZyuf
jRtwxstoVAne/lKKGuWDWR1etjtnju6IcSxViU+JbSaEuYDvBgfWuSYf9Hh+eIGbgOLBnMndGmLF
8+5mSsFW3kkc3It/ABImB09QM2iYigOm66T8Se/bI+j/zIree4B3x9+ZKI9s390KbfYNr14HjaC9
0lxPb049v3WhFDN3K26saQdUFn2t4tYZRa+cJzeqTwDK4wwh6Mkuj4qguWP2g12smK+bgx3T5p4x
tAQipvXxdtYT6vLamD8YhMdh72A/EX4Cfm1guwtIahVAR15CWOhT2KO9aA55B9XMH1DDGqV0WAO0
LE+X1DfvlEGp1X8Ti1r3xhX5oCe9HZNMd5l4Y/Q/lG1IsJTBRf/a31/4PPBCzHh93CY2HD76mluz
HzRAmpSetGZKfZCj4xOTOVNh/EcuI7Nfs+v4Quq8u5K1DzpMSGugef6hXvOWTMet20E5FvPK30FZ
CsTd8kSTHm/+ZnYMhGSl0jeJ60sS5ap9+nt1mRSyIXdqBhuoIcpGvN2owwf5ME3kylAWRuH8foAR
qO3VZnWoU4Qqz16NotqT8HqdoiDH6Ad7u3yB9Is4FmLspwWhKJIduFgCksVChJ6+v18WBeVMvimj
Dn/s4za72NoX2tmf3tzbTZ+aP3PcGK/ksbP60xP0y313ekAkE2JHcPY/CGy9gElapiZpwJS2MIkk
CegMsUWsVqeCfHcjzNi9ZXNLSQFIY6wKrGhh2h0xIdBW+/mGFdlniofGLw+F755ReFPscU63qaCZ
PSnExnqiIj28tI1HVkBQ32t0zldCDoWv29md/7WSSxkAWzDxPwPPw4NKNx/eLXsj5ORSCttR092O
VYy5UlaWohnaI9RCkqWgcD4SfNFHpg+3G263Rp4iOxvo0OAZRNvVUIp/vpDSwmI5hc/ytG5w0Kao
lPXPO9gwcFqlhIJWEN766kAnYbrOco9ra6lCefCgHS39F+/H78RJ0+iOI4J+r9kJbX8dveZoyUBs
5SdUSSKvXA9O9O8Doogrt1l0iLYUQdMYLhDq0a3htq0DQ+ydGiE69AzmAySlRUdjoDF+0NEvarS9
T0pxg++17uZnR1FfmbCGxjysxgxSFziatIMga0iiwqj4qNszhHidDZrjw0KNv1eySdJ14KG5uUJX
H3RO3SaTzqitHsHtSnLLQiD24TWo9t4J0Za0Uo/In5ScJ2nuBJIGs1ZhURmA5IILJ/Tm8TPCoRgw
xhA4ZnOTGdxuxKXoS9gPHhQ0RhSoq/5AuAuVmh25uxcYVJKXAXNLR61pCxwATiz4ZDMSIoVGPI0u
lB2FDRQqT6qseRpK3j6jvErYCXWoP707/dxHy0/aVoi6zxYgPczeAmzTQtM+jQSyN6c589Fl6gJW
kqYNfKJwZkAPk4EKjSHtvTg0+TnI+DMIKdRhFTmfzZHiJORBkOQ9kwNh47/TWzPmuxmtm/FgnhGK
QtCL9KXK2uPbSHldXGzii0EjnTtXTljLrZhjejaji+vRdm/2XpSKUMrBVta5etAULOmENVBHbIXi
ZnHOzT7Epaa1Wd2dYnKyG1HtZHbA3FpmI0Lf2KwhUbWhjnUZP6L29BxXv2Wmk13bBI10ujN+C9rB
9g4dpuYDdfeaW45PNuo1LZMeb0QWKblO68NWVOc7fQ68DykovqYP8vs9zF3szfRsvYJ3fLkY85vZ
Su+LVnSe7VbPHRKCdaJVDKl9p8GRWwlbqb+mW7/hdi5OA/Ww31pQXjzszuAjSS3J4xwmmx7+wr5J
RJm3xnIhFYm12dEkQrEckcNG0siNN1C40afR8OfY/9idwDz2n3sHGYzGxzwkb6sTbHrNGs9U2XrN
W/Cw39ZtevIBCEtxHURgQam8dnfVYd3Ek/3d/DcjAlagSpzF4uc2whYTx0UqU0cUx7XDJ6TvOCc5
108YAklqdEMbiPsIhNCt2i1vPpGqMGEQX4DzSPhuCGomIlkJ4Na82Kt9fBPLaQqqZo20jLmoBHrF
DTwfXHdvwCClXYMrC2mw90/DCYcjve9vb84L4j4kOO+NX2AmMHrPj1gjHNaJ0siqvcd5XCflCT7F
xQfDvEYokpEZiPtykWAjh08mCiMg4DATF/js3dvTzaxZtQzI6J6AmlRkAQG6m3/XUI1fSNBGFKTC
OtUNzbIgCqcC1O7dy1Jhwp48A4a6oLLOIA36ZG6Euk0EDLjvv5XZ8ReBKqao4CCl3AKE77xX50l7
oOpbGXtzndxXqIEfWNRSvP+9sLTg7QAG3CKs8ZBT/kVFlbvCV1opsBIooKFc+WA/PrvM/SE3yXCh
XIpXCL8WLh/EyicJTGvKTw/Jnp1rT1ngv9G+0Gd+AdtsjQhRHsxUKecFvwIyDxbk67rGD0ZlwSCH
tbVFjZuU8kn+QzGcyka4tp9EGPIhiFPbB69j3+gdpT34YCgvI7RnRXPIFHuj8sR6cSiba8IcypAV
ceH0EiQszlYnatJIo7avDiopjD75Co+jczne4i86Njnyd4JVE8PVoazd7jJ9Cg4TIqOuuF9KpuRj
b8iJQ5+28qVUaniBXoYsN8lfi3t9w5JUUPiDudhwr1bNPXdVDRDFYYfDA/FRNRXCuLyRWBssLguM
I4QWpQlMRyXa3ORCjp//irugRG3P9wmcvr8bHTRQMNzj46um2Un2fEjd3bpBvdO8122MFVk7BW3E
Vg0NhrrTsN7NIR6qSkIaxTPDYhdBYSz/WEU3VEP2Pih+nK2rc3XodrE+jNx78L25I6FOxDB5BiIP
/gUDj6E8sZaEbsQrN+PuoOHehiehqvb0SR33Za79u/VcUIg9W2frp9fdVJlkZJ79XQ92SY3ludgN
Cv7IK/h16jw/LX9u77PcGqrQ+vaeU0qMlBmLqKBXUPfBQtLq4NIAbGJLLdgM5ikQ5L+jRFuowdk5
mbfxcXhx99/Crdq3hyblQRpUx2+nQdN5jbpum57Uhnu3zujLHP3yrBbUMFz5XxsdAL1VTRVfdze4
uJegSlst6gouVcir1+FTof9sNnjLk7uhFXpn63MwS61bdd5Oxey4R7+NcA0Oh6fTjJM2FFJwluUa
2JSuJ3QqHxqNav87XhAIcUkPJB+b8RbO3Ra9U/2/WHRVZom3elKwrHQ131V9Ha/w6Da80w+SMlgb
Tv4Z3LQWbuLqGZdX5t7prjAQwAHztVMyZewuUB9FGMhh8GIIFysG4Cz1JTuFJd3wyBe3rl+DUca0
yfg4mKPi2uiV/XX3vihFe/jXq/awlOYXq+U2ZxVWr/DKdO4fuy+z5dITpbNmVBIfhKLRa5aMXGEd
hBlmoDRA/eaMd8e80qiKhDpjEI6TAnPYoJDHDDS/D12DLsLcyFRzHEE/rAV4aPs14AwRgE0Y5xJf
oXNcWZk7hNg8OoUHb+1WkkYPJWMAGsrpvQZDyjQOh1UZfDSulOaiLsaZ2sG2hyCfqHCNmE5ZxRvi
KKgCcGSQxF5TfMnawW1fzDamO3DQid/gVVsqFGuEaCGPQHYDXXGr6TtpWU8IAVsK3jRmE9hJgVEj
pakOW5OVN+AIlrO1w7H127182E5gbfrPcCVGwITmo7CFF2vM47l1+t1Y0wUbSGymCANKBlfYvQP8
qBvhArEIkDdjqDUJFNgRNI9BKdkwWFFFJs1rPbpQa5TmKQirL8sCxQ8Vqmk0zJEXAC5mWAymkPIn
j9wPlhSolCsg9R+gJ+CmcLbE5BnFFtU/9iDjO7ceFaDgiNFvzHN4D7mNhbGNaQF3T0vU0KN7WCAy
p4JypY9WwMY81K39tNI/QkJwT4vniflXD+Y7FaNvHZ0SFEsu9f6dv/3dofeCOBAMHQZIv8C/VRs/
Le7UT0AyGjhB74YW/W6Du/v8lSHYUVBUHVQc0OyokdYfbwsXruJVsiNR4DrgckxPzCRxN1C9oIRr
vtLoGK2DznQ7wFyhCZ1tl80frLaBUJpu3zYCaARMh2Djks2R/u6cB+iog5zWKYQR9KBwaX/o7Ab7
wdKW/XfcIpWQ7la1X63R5nEIAQ6twxQ4C/60uq5shjxssgTMLUnOaLqgxG01EtJb5sSKcSzLrzmY
XNu2VR9tMuz2GDzTPT9NpI0X7vQGTf7ov52pfe8+rc0E2RG4MAdjPqzHp8nT0ezN2gBB5D2I2onf
m0fNPkAlmmjUuwdq1c3x2OcACilrnqv7nE4nNjr3SgciuWq/aQGsz+QSr1YLZeO8qk7ln91kHjcX
sooSqH3YpZRQ8WbnDw3beNHQiY1yyGGnHzf3t916vJlcbFAKSsDGggjReAQ54Sztj+hRLeEd98/W
4tnH+q9xVX3CXGPd/Qx4cWnSL413YROhlUkVdvHihCF3cTRVfypXxdvGEpw+4TYQn+Kn12wKBhPD
pmSTKqGap2k/ohuIRT8CFBmjSnjPcU2SGr9jGdWQ8TKn+tBgw3fIfKY5RhDh9z+SzmtJcSUIol+k
CJAw4lVeQnjPCzE4Ibx3X78n2dh7186AkLqrq7KyMjHPuE4TMv7zLza/3UvKHW42t/WCV/RR7SCY
ZyhX/JneO3zFlhm6ySVo7pZF223++XvkLr6IKpiQik6YRjh/TbZCr1lpiS7L0/KbdzcZ+Xz0vUN/
swWT6eSJu0apjyjDUwPTb/fogIPm/UdQbjyTPJ7BpBpXPy4J+cNyUYjjZ9SAb59g09wBfIRmAMcq
Q7nHn7FN0zfnb/D1+aXpIjIeul0eO0z6Fcc3QzsMOMCzZUJAHZI+a/6XPWSA0xkgNpp7bgrJijAQ
C50HFCRmR3Tb74g+M/pCkaxyxJn4ydFvnsAjaLu2XojelMboE6X+BFY5J0ZgIBJJQg+htXto0DhQ
XfHwQmaSu6uZQRefuVFnlWbxN6QwpEfEkMxkglDehMGK0egTfHU3KqpVzhGI8TUqqtI6E90fwruR
4iY3oK4HR4B+xrhaTJzqq7jrHxpSFF0BIXd1ovWZx2RtQTRJuyE3Q/3jFj18XKhBj8EEOKx4+4sX
8rbpQuVpCCXFZpQNOWHFU5Fi5/SF1JK6x3P5oKuXpGnC/paDF/R/ut/QfWUwyAILltXWFM419bC6
R7gMhl1tcGIL6d1i0ZbIwNPdc0dmcNO47e3TuMQWVF2K4B9hgK/l5k7wtRWroTpX9a1p2vn8J/So
kFyl9laRA8EYkq7moe1Y6Azq5l2erE5avZB+FVNGEY5H3mrRVAHicjRuAkNYcxkV6F/AwPLzpuXk
0jSmcbP3IFaQVaKRRRDh1teRelspNLKGaNW0WnN+D7hNEFzcYX2GDr6jDWZCgFMQJusyekTGxwpg
CIqWMhY3q+7ISR23x/gTWei7Wx0QEY6RnNkegdBMVHa0/DKIuE82NxkPioba5iA23jVzzlGpTUQB
RfJBQCWlkBGiY+AmEheNubA+9Wn1ptWIR8bFZB3EfQmBArz064nygQKCk42bBH9Sd0lUTJomOmTx
QSBLXVULPCeeywpLO+8a6V9kHUCtQaAhlrx52ld6XQzGMCVA6o/5Dbk6gpPP3rtCE04lKAwLjdQw
24N3lWY5xiRKv+c2HitDEJIhPoIKzm08xL6S8RbKMWfOCMdlmpOPw9LlBAfmUiVhgxDmcIQBFui+
KXjeArYcQUqqWX9NlIWYL+v9xKHhdbnMK0doi0lY6+s7b99KEPc2GDZKyqH85H64RmMWUXWnNFfw
BkgsmiVyXTgiuK940G4L9KjE7VXZ30KOwCtzdgQfYsCmq4YhT719pbgJ93W6hGxd3PaYMszAkQk2
7H7a05xpuuVEmi7Ph/+6uo0aGSiOZhSXgm/mLeTn6HMWsBgBzFGtwOORmbvhBvQnQJx4Tx4WYL09
PLPOzIRpAsaC4BskotmUQejpfdLf5gBIC2uS22QqRT05XRmts+lU6ew7wEhizD2SKoMmbSOowrS0
YtRHxLpSWgNi1skCZHNC8Y9VJpy8hO689IPgIKM9cwiYrkEQCZJiXdZsy2JbUsgibdFBgZMqYYcl
anXYnwMtwD1JL4gcuXhW0gd5JJrvsV1InBkQ35jZhY4gCdlGq1siCX/Zbz+GJcIv2z2nPz9X7oYr
E47vz/b8FgpFqKIwC9KrH6fpA8IO5bZ2bRTgd5wUcVaHFXGZ0r0PxYo6GgxXiQ4w58aqNCMcQPwt
j76jEg/8guRl03KbL+/pV6X/xVZE/o0ixXKND62SZEaoDyyOeMZ3z1brTjPFCR7DU2dM+ymDme7t
vvSebbhX+/67L0rBF+KFZvxfO5L6SoZx94YhuRg/andBBGiDC2uaEVXY4qhPOIm7zJPGzYSFPHj0
Tu1Hm+LNuUxePKvGl7MPuuOaJISeFzwYxBQ+Hi1NFuQTapsqnsw9vJ35j11I0GWB1e1XYwtWUXVP
NUDYvBiOO8sOOT5qOAh+jI9tANvyolL1sn1iLQ7DPU/Aqy4/PKMyPbnHT/jmwPS2Eahfx4OWJNfB
hmwKlmDQUpFZ6XDo1RtgRdyiNQuRRITKCSWKYzCv1e3hk4CD4nGt+bZQxXyEmx7lCPVtcGdxeI9B
yd+O7+3dIXkMy1m4a9b2TN7TVwwemEKQSpd8yhMacjRSUPsPaahVwbb2qEb6H75Si+YTVgYy2JMk
O/pDMUxRqaC8WJjoonBQFEJAL0qaRv6buD01qwGzQKoHWjBMKIuYZ7KZUe7fDHi/1GH0CwGzjtQ+
ilBspysKJrC4AusTbPvlhaognH2YJsib+vVVZLgEPUbOE9qc0JFhSiOowrQLXcddNMdBfqTTd6Vj
e6G2xoiMcYanxn6+mW/pGUK0jz9LfrE3TopxCrXearHiIObYAdkH2NmDTh5Zt1vW07O3hy5SogOJ
0iYHGoQ6ogzpyYqjcBM43ZSJD2R4wTNsbz+vucUu3AFGkyecMUbD6qROzlLU0YV9aE62zDySPFoM
8BQd1zYn32Z+jNoKdDsqMSAZz1xBlovyeo5FGrGI3j8DMajTyYEABdSKgwVN2bWDot8kp5woHv9n
h59DGOdHan7SPY3DiTKgQQPJ+U1hdsEAExdVOCT9KmarOWnCLkY0INonoEJ4o6pUxwFTum9G+NqL
n+JOAEeG0UtG04EwabQy/sTJw4NgbgunAwtoveV0wxGXgxiZP0k5MDXgiEcKUZuEqNrRAF9FBy9b
csS4Je9DmwLJTTLFVks9pW2rT6Gw+iUH2l7TRwXPZ81Ti6L8U35gsBWurQHO8BlOYQ+3qsAMVyKB
NT4Nc+SentgufdbnNG8COi5QkPIyrNuotP3nFuUY8bIlQyetJ3HehfIgwIjUXw/vgxAVKOQQT/Ps
7pxGp+gD2wSKt2DQExpt5TZyjMGhbkQVxj1Rkupe5AXdrsbILga7FrTzzlkOCsR4rH67J4x/75bz
tVenaKuwvbzwK6J9/UrTwJ5TZHFUoNu06RXSqzR0q3ERsW0I6zhuMk9a6xcJjvwrDlVIoizxOYNw
Ba0lEiD14egiTMQ0gK24THpedJkE+Ja87WC72q8eTIaVsRRDkekaGBFkbzjnW+7nuW+MTUK0yNuM
qIP5kWeSu2npzX+EUZ7sjONQXM7Pj0EP5gBHXBv8RSSgp4436X18I2Kz4zNwBYpfeO4imL6qnpm8
1r8he44aMaWnPDPpE5+YR5ySQP8fm9DPVRbON2c6jdUk+taLR6di++NCcqQjQ8neKEwBA9Bc1d+4
tQhVJPTSmeoiAsC+BD9nLO8T5iMUEftY+xEpH2ukyTD0tPDVKzEVDEiNjOmf+jyKLVKX+sb/ZdAv
ZK4ATNBMdaJXEjMpJJUOvrWdT2Jh3yw/0ePiPjGQU7aJ2QZPXCtigz9qDUNSSYK+AzzAw4B7Axnh
AYV3HyOARtQacwySECcH5re+4PfK6dRLyRDxxfoJ6xhITBTM/qFhgG1SgsSELVJPZehgwE2KVOBd
1Z9mW+hoFaOnnLSsRE1b8d5dO2U6tr+vqzGzi+3W0z/ECnnK+28eedUsPddXG4ROKLxjzRQvlPHW
+J/TsVFp5VhbnXlqjV2KHnclPY03ZHw/pl8g8zUY9SRgNX115xOAMKYyb3lj0KhCFQlG74QCLQb2
TSOshufhpnnz3B4DOUXmoHYm/Z9DLEOVQ2q2qo1C6zam1sZinjLRCr9MM7+7VuPdhfr0RzdptnG+
HZkPX6m8ZUN8jO50RaEZaTYJy6wIW/pQqOanfQMSxvnG+NUfSjPojCg+C+gGZQSLzinQKu1aU+P5
Gl2EaSRUOyMnpyHM6BzpX5QnYNxy86BVjbkw7XUh3uKBkoyDyuPzFC8IzXpB8HDtFzIh7RbBotA4
aELq3Zky4wTochnzA5cM0fXJYCcrm1e6jvQqYtrkA7v9ZNRdc17mBB5U1sB4bYR3elM4jOEXXs4e
DAMJIXzVQnKN64hkVPUmJRLGW2A8A/w6mvqdLjTHhkTzXHADmF7E5ynqUglyLqlj8N/D6+IxNAd8
iV+nd2iTaQWIaKIKeu0i/R3d3Wv3Hd7dAb250MbqRwqeIF/hKTgmvXeDsUqHAVyBEqZDnqqRGuWq
1u/LcuyQ764URaVLXwQJQF4ExfjESMygaXp3IOqmWn3FME9vND/etEMF6x+j20TwFZ4jEy33M3U6
nXgeByRIWhIqe2X2NIWvzb1WcwsuDkw1GA6AZLqH2aBLJUmaT2cy7utgVsmtvjM6xQ+folOIncpH
qGHCumeBKrwZWmbo48fgSbT5Sw4Imu6Vnjf200uKZ6Cs/7FQzzj3DQ4ydqPPuXtel6gKOcbBqzQu
Fk6afvtLI1UW6mo343C2oNW6B3/fxcLhafbyjpAvoCPQPaHG5X0WYMx5HKJpouwDKQkWEGWj6A+7
BKEp4rCnOlyJhpCTLksM7putJIe2ZZt/RdEJBhckLPFLyd6oR0zIxyatPtkLiROvCL+DbUV+9TO+
JN5zhitAibIOPT0ZwzZDDA7RQdstZZwzOng0K6WxnzKVxqZRasp8SLnfO5Ao3v8XexMq9RaqKJ/E
+B9nvMbZIfrpEYowW0M/1LvbwVcTkKHPJ4BAm0/bhZ1CVkUCq2pai/kHmDQoVH6vBomS5EJvRw76
OzBODjUOyQcPVk+YqQ9JZuK74XTyIO8dG0xt0STRQNgryhC1zfU/M1r/x5ik6D1U9qJj5us9mvK2
AKTQlZ1+4EXrRQWjP3IsgufsOgybN/7veH0YbGeZdVTjEDNLfpDLiqetGlxYzH8yM4kr9mOYVJ89
qHH0fvsQVfiWjz//iu3xc6NXE6TGX4obC8/pR0IJF13dHcEEoj2JRfToyBqH0p7cSyMgqum5fEj7
nHI8MlWU+dxiHEqq8RoTmiXHvjgkMtpQC7noVYN7X91UOxGgoxupD698VnjbATfoD2IDzWp0Dj7N
ElNQ+gFJiS34ozuIKKcpFUEE8y/zPwjiMNFX5MQ8+LfQgkCsPwk34gfxTnRGti+v0F/1uZEoYXHG
Qb6pzfG8z9/OY7BFC2OuuEma7kMzHd0uLACFWAGI2C0RHlcaRRXBmqUC4rFb6XcyTKaYjLiU+vji
y1JYn0b8vceFd+Up0bptQCd9nrksLHm0i/qS+ADvZpmx+n5sCo2zCsZllqdz38E5P4LfF0d4E/Fe
j1/ZC6MaslY1Mkk7oQvivqzB1Lk1egK7DA9duOibJ6u9QBMVOomBrsqj8cEJ7jD9coEnDhnMUHqy
+8GEEPqzMH9h9CuQpllQ8iqASpgdAwi+MUy7c+SNsI6OCrgzZuHFsxp0jNn/EiD6Rb0IF01uk5Zq
F0UN4ZxF9z1Uqq/THjw2hnNdp5OVzjiaj34V8C2qEOwnL89/UHcf4okF7vsI7kyHX6NSvFJsEt5D
DUBXnKFdLX3Ox6gAJjt9QzOnJQ5DBx6aHJ5jaNlwVb6kFncSCh2SlXh14Pnivb1zT5oXvzSsOc8z
I1Trc+uSu+L3ICiHtTBddu4XFwvRjPO83KikGQ1CqvEt7pCP9D78cJ4USMeLvhmQVlAxcH4lOvLF
S0HUcOYVtl4F2wL/sIKb/SWLOoGQwpX/Mg1XZlCOs+DSfH3DO7s5+qZsCNqe295hugkOA5r7SMAN
CiS0vQOxWG6SYL7Cf7lejpY7BpJvgmFq97/dQpv4PACpmosQTMN+kwdAgvgEIQEHSFyYYCI+2f2G
sDcBnK/RjgsjRvxWt84NToNnfda+DMSYnB9Z+uXRxS2gf8vIWBa9fJzgGHl3LI5Weos1zkdOJsWB
zgciyfQAY+3H6oPJ4dqr5/LUzW0P2ULvsLpINnL+6hZT0SeECgIYZoxw1UgmtebZxPUq0RUYHAiE
FZQlDGLQUqqzGbIOEy155p4a1xxdiUODe0K20gQr42lB2pvn+IlnHFVMF9aLBecxhT7AbJoK6xIK
k1XXuLqcrdvRNaq0yWoF+wr26a7SOz1VPwWpJXb9kN8wtlNBzZom/6lM9U6Lsi+g/U1UCxFD0EAe
FbusQ2HThVD92nZ82dZ1V03kCgRHohgDZ567hYWwd/y4J/548TjYGfzfQVVkbTubU7Q5e7BKAT64
GBqZd+fGBJ9UGRDOu3UqfzqRjpOv0tcPu6gQ1KZXv+iStMLDokKdRcUQBwPWqJxrbnzYyGIYcgJK
2y8DA0zIDQEJ4WWyVJkimZQpFJdcqKjU/Ct+t6RoO2hv4rYfDTfn9la2bCJi0dSmXcoHJWuQRNbb
Oc+36xIGOijZrVavCc0/3pRGH4MGUDsxjpCKCXg93GS2P9LzIZ22ZAYBsURIWEyOXTgnv1eSTmYF
XBzWdkv2VuKMFNnJ3wjZm9PbZbkARSv9BG/duY+t9wH4m945BNn4MGAwZd1wpy6ND9konT1vtSU5
DqGXgaf49zlpNEtLfWK5IAK+Y8ELUN5emfiWcj+VZu3C75xFpyudM8FFVq2hjfh7I5eR19S7zl2b
tWsjjclwNjK85lT61+iIv2SbrsssrQ7IiYD/PkeKnD0tKn8LaYM09puoDUDooiNZz0peYUkGSZye
uc+q8wCf441EG7lDR6sRDmAYv93N0NIiKUFZ06phyfEn9ph7m3C5O6e9mc/Su67ejE9ja3o7OW06
APQOx4jp6Uu/bgkcA4IEb241nnxKedy+z5gH3ymxp3gmEclbsx7hao8XEyYNkM9YYhxia3hvxL/m
w9uSCN88GCkBbcrMeT3wTnkEeWwujOmvSIqvf9umnJes8LPYrwsPh7f4LDdoeG99rg1gYK5PXvSZ
sTg9mcas+ln6DWlnHB2DvukreI1LuoDiy8v7efvFORTXOnBh6PW9gpwakAo+3MXlTm3KmApgGIMS
xgBO8IF5n7t7WZRLdcrB8iUwW9ADr85jUXrwrdUO6yc9QpZcPBjfGtM2qyxqnV18e3AYvBh/aZwg
QpI4QDbrXPk+dLI//m1h0H6Y7vHhGWRpnm5IjGnXHvz71aG7aDREeqz0rtBjON/RaUA0BR2GE9OQ
pDdlp1L0XubQKAX6Pb4AkNlPbXqSPKI3QB56xgfvDYoMMM/EGV60mW+V4LX7NHR2OlkOJHmXwHr7
z4rHfWQc5w14//Y3DJNfPGPwWarLK3WOozM4INHwl7V9CDV0EA0k6p5+2o3nysI0UaGMl+2itAV5
SRd68Il5hD9uls0pTJa1BFB8wUmteSyc8vTLKCQX5lzGm+EeZwromg37gZ1LcrHcj+XSG8GH1nIz
iENAhVBcTRZJaQy1BUMa8otmMdkZydOmooJL9nm43ODzsPhxbsC+JiZdPODv+nSz8fi6oXmc6mNU
0fnfdDfdiwnYnk3MoJzc0ufQJk8gW/j6ZYhDjrr8TBC6r7hZGV9iI8wnr/TSfoK3VZxNd9fGIyXN
Su5sXE2whEmPzevXNU/O3zZ6+8W1GaD04t2HJWa2x9AwZ+NzsxJkgMZedT3Dl+TkFTTQfWizgWAr
3cHtaRGZHg4Nr9amXts7NisyLdLNPuJM0vwOT238JCosNcc/9b9+BYuOSoClLCL+mWvXz9390TMQ
WAFBHNHsbxOfX8ENZYK9s/mja73/0x5jqUPLi4909yiwqHiD7zrv72Ju/yeA4xOPXt7p1yUeVRs3
fovBV1hpYeIcVPi+O9SG/fDmZSmvkFOJsjjerjFl3d7GrGoWGr99/UcqWMOPxffjsoVuY7v3CIji
Pb7IONSh6bJ3cnaKU6y636Y1rdX8PeuzR5yswx6i+3J07xRPDMSEX6r8GgKwW5e5r3M9YzQPpq9i
VZkIbzULHDeVlEGzScXj+6tMa284d2jMbh3S5XOdLiKxoEaP80VRXd77T6xknBloiFdqlVobeBLZ
k9hjDEYYjYF+l1rVafagBt3+1diDsxbrt2c0VJyLo8jaQ7ZmTVs8S0NcpbeGb4H0he+k3OHnNVYn
MSu23GFbFsYHyCUgaL8VTBDYNE+mk3HPL2y/+DxkrZ5oazT4GnjArNhZi++wnfR5ZH+9MW0AzS6a
ncoCF5ag7QQXF1lRSmg/vaTGNj6fK+6L+pSXRhx+90enE1HrI16RDN379CXoG0hOVwZXpcRYfNz8
7+3d09Pf7u/BI2+WeE7UCltwRURIu8qNWtSY8noyu/LzYfZTFmQMgcuQU+WdRhqP6Rko+Tak0XAA
0agR0hxjAYksrCJFboca+1EZLduBLKCjip0ZxfXQTO5q9WB52znTFlSpLLNb2KEBJlv03840Tiqd
Ahz+8WO9Tw/Dg3qFyHx4RV08zPvfXzolSH/06JCDGYq/CrZ6usIBm+EmVCAc5vFzgR7LtLzB2ICW
zXbr4ebTsOKzsNotJhKlrtUuNTFFalT8il+cXEZgyNl8WUVwptw+b32rkm7d5yssdSuyesBxgL4h
MG+FBBY1h6F3RbV+mwJ3QzPHA6FjtVR1lcgHiXKgw5WGhfg/kGs+3JLnlWlBlhpSNbE7eBOj5qHP
fQZiEBVoNsDRt1MIQW/HTKQf0zLeauK6yffstkYBY0y7z7utUTXBS6uaebmNxQSMYWRTPjJY8x5r
4c+FDk2p9Lt4Blvcu1B/RG0NgcgGJSG7EcQA2SkMS2++xSNeQhajrSaOnAwLLExLUSdbyLqAR4Ew
n9wJwOG64yrwyAFrSsLp4W8HU1rr4cyPp2f0wE2kMnDF07m6KCXV8WeYd78YCPHu4o73V87o6JjY
YQQyqQPeHKVvzhXI6HTF3Q2xiTmb9MSkzcM7U7VZRCfbmS0I06e0Nh2BAc3nrB8CFXiy2VFrRYbR
sr+AGMNoLUMW+5CnomWGeAikQ2Ryua59vOU1HJAhhu+uKCVcqGwNaenT3+gg2Ue3ELVBqNbf9J1e
bsj330R+BkfRiBMfmQJepTiGAjQY4d25Lwpe9gFQjWoUDh3Umu/xi2MIDmeO53JboyY3H6c66nyI
ne6cg7HOdCXFKunnpAgIApG9aNKoKUEOHO6azDozgsHTKUtBcX5I5uoJHLoMRQfFhfrngnxu1CzI
dPrqC+jJogIGavFBdCzctMvjQ9NOzu19+55iF7rYtN8mLxnkXU0iMwvIRWm/zcLK+sPYn2j1tKdE
dBDoL1is1hIF9Bjr/d58C9bR6gkU2dBcPfwjQfh82Rin0vYOqZT+pj0DLhNVvTyuLc6M439BpUxP
PnfFhyZBeWa7vx05/e+3V87ETmXj8us7KM6SO+QLdzfcxtbits73TmHmf+/MJWpQkkboNf2OCTXi
htKgp25nEVLrdrbX2OwYJOP81eJYdt9Q7jmMCvVCiAfMx60+nPPWu5bdJ4T/l/deFM7hjDYcVfSt
O2Psterlx3BPVQ9XkYnUS+NitN/oSZJ3vLyd7R7fdfMAJMII0Cy5VOpYq4RXqYkgoWC51iIr4wPm
vmsEytKVeFk7N75VxCN44TEh1UxEo6zsUYDF+Esbls+wh7fr2DdOS38DI9ExdoHdOB1C+sU4Gzbq
NFVcW3uU8p1zGiF3BH/BFbrQSKn/qDunBt4yQurBXnsHLqgJqs0AGO3YrbuHnHdze53qi7aZLFcY
r5jnMGExFcOVCUMm/I2E9pXghcfeshZxbS+7abAvvPwaQO3MhibqN8Pn4iUfQUZtO89ieq859a/l
D8u909reRqc1e+YyNjsfutxEmK3l3kv+6W9GQKeDL7WJ1kueb1JoVNt4YfbvyHHs3fClrO5khxOT
+xaP9n9PhPpEvtemBZJd1xQr+l0YLS9yrP0fNBuGZJrUFYCl9MdniFB2hRHDicebmcYa6Gy1f4lO
EeGK6FwIK43r2EIJIXeQmARaI4Mo1ZzX+N2pIUGId1fboVd893vVEPJh2Ogjv0sVjmkIrJG07Cyl
ynSHlPlJmBArIFol/bBPqO0nlV1GpaCwUt1VluRWzcuPds/TkSIGDRd06nIjXrxYjw2aSU93VGk9
17fx9pZ+cqYOF3c0V3rb9dU3W0rv7ZaPoaB0WS9sKZi0tPY+CRHVaonvgFrgGDXugKV+lLcBnJ+M
ZrmQ+tP4FrzaiwXNEzdfm2//Uqt/gaEpEtAWYaHTEj7FIFI9MGA06SHEmAgHC5KGBJUNb+sKpzRz
tg5qIu/ASoE4W5iajscalkNzlS9ElWX8BBSGIMGp3foSTVCDvniIdFPnwTMBpemr+UIsDOlxNxrI
qxlxRrdTSLLFqV3B6kRDxmxcPhuxeIYbzJeyEkjzC+hHxRudb2BLuK1Sex7GwDB0b0D76ef0oRqU
5wYYHhQBpniyBj2QCE21I4ivoFPmUq8ju/0dzSCrMSTYBXW85fKRR8gD7ed7q8J0FTM1uF7yBJmS
33hn6ncaNtRoZZgSrPMHhd7QAKZdV1vWQuM6WffwN/vGDLSSrdRar7WoFiaxZuNZD2k5Iv9CBCPj
Oj8da2FS1tWcjJ4M3VQbrdVq65ziEvpx7+MMguHVydbFS1QkKI0PB39WlRsm4kyHYdY8KT7Uehei
wlqpznjL3ysSbgkgl6vyHKnO6GmQ6BxgGBRbWHve6Stc8SV2Tfr1+muxmrQVWb3MH3O070g9qpyi
7gMXovukloK9APzT7j6jt3MefyfFNq1v8pSHYzY3Ib1wt9hGym9pOfagmn4nuOOiOVVwav0lom/u
aV7zZk01DGZNajgcNXsDCcgxpc4KUyOEfKJO/kQcCShwE6zNzw0jPrvr3ha/t7PTg/WDURiDYNpN
Eqaur0v1Qc+s291zuPFx0jvyDbX2APs1+OxmtHEG3OZke3LlmO7XYNJgcwloBGAAGtdWO4aMrgS+
wWfjlWcuBsNidkmjEoW6wT7ZtWbNclyTc+vwUj+GTHIWY+ypgusAK7MEZ7NDK/fOYd6rRDRs42uT
WtFvlt0BlneKmtCSPGMSrTsvlPCOgyPXP6zQ7LbdTqfX+YxKmAViEKfOChttN7qxCUBBcd3kSk9z
7PWSM97FGIJ+nG/FPa9KzSWMhvquRag+Y7F2dnEenF5XH0gXCOXN3OuK7zw3XtwXDTSse1e6xuvH
fHPC567W3tmOgULjtuRspkvbRQwBJKR+HuzRMRBVApFq7pSey4NlcJEl6cyXUqEVd2xGxQ2RKVwj
HUKAv/5f4h/3yDAH630MjQCeS07Iu0T1ZdaKTqNto7MNK10tP5ljumuM/9JaZLXL7UdU39Dd6Yr/
0Hnopc2mOa0zHP13Qu/+P8UZAyugAeS4OtwBdP+GDNWPZX02XOIaXVewoLJA2y2C3NerE/FevJw4
LUvu+brOdeIupYAGo4SeFqsSsgVCfxHaZmanyCWJudLrFONDXccAn8Fx/14BJyKQp4XyNSjQGbSc
eZEAwjabjXr3qT5l9+lvuufkD465OTaRmdw3LIvT9IzvVDXN5+tNR7fxGjCMgoV9Bu8MHUioFmKd
8C8yJ2SLvduMBotMeiKzHhopFnGjF8Z9XxLyOj6D4efs4w6YcF7d6tvpK2KJcFqN2TIVMMsi6/VO
273xiZLETwb/V0INWmSZmStpWdKsIxaWvEeds7yVtz68PUPFIWs8OQUzdiktNRMRxe/iPq723uze
O6luuH/FLFuwPga0xKaTiqDNFCahhwIsLc1I+A9D+xu9ysx6/PqJX2Tt3kGBCqAy88X3uI5ZElar
0Mno/bbgCr3YYCQcbvHFEylS6TRnTQQR6YyWvRq1UZmxk0uEAyeSGjWPtbjvKBFhVAyzSRtCXMSO
vo1mPhyedkbyAl2HdmW63M0vpDDsGG6WIstjTlJP6yZYVr0aDSV/NpD2fWHKBlo+oPlAHGLPUDBs
Pcw+5zcNYmrWurNdKQoQyvzqhKXBjmhXSM1P6Wkkd1cZoBp9SERzXJAz58AgRmz9womxZDnl5RAL
u+42/GK+6+u+yX+ugtfkpV5dLmt0SxEAo8FKDG7U8KGF0tSUMKmJ1eaRwdGQEbTeu2kNNvVPfO/M
RgfvOD30NkQCKsvMra7s+j4qD79TOhsQPNduM/2TLecZhtWGRFLcp23D8M6Mml4YI2dbdRVlJSqi
TzXz1xpnzmEzEVLDs5t8gktc8JibNgh1jSeV0c4hEhF7NxIvxBY+mXyTNEH1xDfiT522cGCisUoe
TNBd86kjwggL8+rO6qIyEOhQROkCmTonIiF8Pi70EOyjUnBkPKNIJcdINRs098w6doIM22Xu+jXv
DJfE8gi1YJyPDW+LcgMLkSxqC1Yhj1G7m6PyusE/lVZ060V8wb05zNklee+DKg3rdsWg0u+6TO+1
oVN3aP2ovhwIdxeksL1mCtCdJFGnhGvCfxo3JUsghx8V4eIlWa0ae5S85UIFffGrvQcVeLxHBa6G
qjJCZH8zekIbNC+efdqTIeOtNIdguQTnDSmNzUEKdRXoln3JIAu9uh4TXckJReEtzeofj4YvTBhh
Ci9qsNLaCxEhf9L1RZ6CziAdFiZyqR7VSkPO84tMToUZJJjuaAUxu9qE9YL+xKxNH4KuDA273bxs
OZchTaUnaqj0PZaPwWV1pTfX3BE7m9C81tuFBYa0dU26mCXitjcDAwz3/XMMqY88q3kD6YTldQXT
qY4lkHBPL0e/BpbarC3ectKjoEI18uFfhk+awMgjPNYwSdckS7yA9MmP8XcMsAOPmJK5+CsPq3Ts
qRYvmYik+6Us5CvhpXlBNiSPZqyR7rXNXe0yMD6ECY7iC4zbU1fKAgV/vyx61/jStMAAyBsP9NKz
iDEOuIpk26iYwdobCjIqQAz7MIB9gNj6+VMLUGQ6o/YDSw5cCPkkBYPPdWuq74xPD3kuuLNkQBE7
pzRFioQ885iSScG3JbDIqJz6pndBvpcsHzqcchWNrLJ93W+b3RXm60fy6twS5tShJ0ArkGJxGe4A
ijv+fXEPNqmVUUgChyzQmaBnS8ebNxVjDnks2v49Hv08bxQ4XbsohJdxrh1U4DOVKKZOnvmM7AmL
i43EnPFXLKeGiEjqRCJjcmGIeRMU54eB1lh1ztjU9DTdUJaPDASZ6evDO38NaujHbccotgM5TEtJ
DVhhuqfyhy/BShblZA+1ThqhFD/gAMbi8QfqAAG8W+P0PqATCTpSA5+BCwrjJIJduGNZ+uhsemgO
me69fzwjrsZUN6QHMtiERgyJ1GxO4zn9NirUNN3d5Pt3bVZwEqbNXXG+fzZSPXXZpoOZM2r79S/x
A966tT4cZGWelBjhLQRbkHMQdvc9JVDApd+5FxhtzHEEh1ZpTrpzgzuYBwqIEWke5+KHid5zoxbX
PP5Q6ZpkwQuG8WtnHiIkbt9uiiBKmFySKMVkQjnerBxD4SZzZ1uCo/SiSVYMkqnn6hSUIolF24Ed
0SVKD30jLLo2JF3YdnmsabDC4jYG8u6VGyBOsTO5y5yDGQ3mf8vw86wmELHYBHzoZJfasJbRhHDV
vtmuT+MzTB6W4jWqTp39+u3eCMFCe+kr3RF2id+2e/67xfaC4Ojly6//mjnuAZbyxxsAZzq15Nod
bCIoZ3hb31FywGLbAyTybrFkMI6+sbajK+NmBe8V02NIi185yh/DKtTbyE0VV9pIhAVnxyRpjOiM
wBY48cd0504eqfRsoGnRDfujxUIMSLLlxzM6EwAL7+3nbU3H285r4xVMz7oFdi28m+EGTehHvfiK
yVSVDBfqAAsj9IrLHIgnfymacEVjGtVJj5Nm63IeZJB1Z81qfONpHAnYWBM3JACt3GW/ygPOd5aV
TlN5hVaa38kFT1htuNnf1auC+yDCQC4F2hvm8y3JNerdh57uxaAnH1Wsz16kzb7RVy6G3jMxQDuW
805a4FlwXDEIDs+Dw4vCx+llAfKzUDY8pU2qj3hF240GSNK//cQEi9xA7GM9oipeYdUo+2BJ+Y96
eUtxMWvuw/eWmHHFd9hsLF8sUg7WDu9GW+zM4VfEnd5ieP5v9BaNrZ+HL5bP293+GZ2ie29+Yq5e
bujki6RiHML0ZeHivBis3+BJX56QPS2hNCNK5Y2nKtOkdbYbXlO7AxAPRlxt5UPhHBZJFZRnTmd9
bEIiqhkeQqnQolWYFbC7RuuddJTcaOMMzg5YK30nzuPEgt39DAu6ZK0FjXQdowXNXBFY/UGRThg8
pF+rGFSCRV6jVXelD82XXLzTC2qp1f0CW0eQ9xNahQAInjX4YsU8wjZ8UaUUogedPFpvel5lKzFN
lhtNucJ2UFmAufgb9Ba6taSU2mQIfAspN4kMs/xmhHAA1u+X+f7ZsSazphFr6eCEzg8CKGseLi0N
VTWulLvfxQVxix0mU5fMT8Xm+PxnrT8cBXb0SLmy8ocmXznJ+yWH8awtGQvWAwWUFqB18oeHqEDJ
g1U95SdE51Gwt6kyDe/SK9SzHjbgx9AkjWcKqa7EiFv7CyBkP6wO3A98C866kZ7qZcs71S/zqlec
GB674Ntwt5Eg7NdYrUVZsCPWFzxDxGfIrXof5zPiTUbnaXFA5Yf//J1MXhbeTHdXWVckUHBKvw0z
OnksaCIkBwcfYUdUZYW+G8WGuXOfFOCI2su2fEDQ5BK5lTxdokTn07NpCOFFXl4VG2INXRuDz4bJ
qfLq2eihw8DXsU6UU3Y+gDakMt767A7uqCdk/NAd+g/C20QUMzBwebcDJbaz+qtHV7duR6zq9JM+
SDszl0galFldL7ojFvn/HpV8ynF2Cnvk2sC526mwI8naxIGd/FVoeXInqA3cqKePwYakUxTl2Evw
5Bv8DrghC5STGiT3L1wNtOzFwxSTkREA8u5aJNmVAiJO0p8QB59VT0pqoFNfix9cBdbi/M9WiYsU
AspEZS1AAYbjfc3DkR4dZo3nVJkXgzjICne4O/wlZV530yDfp65A9J8gSwpL/OBBDZjiYKikU42p
Z3gPzZ0ZbLasp6mJMi7o2okEENL4svcJy56m0MRDFNLJiE8ohL0GCCL+ocZ51AL630E32NISrhaq
83FpUNTrVf5KBigqOfmfKl+FlvSrUJgJVO5qUAkPbBI3OghEBQFEiiCqlWse56bunBLvLXdu754H
+hwn/BYa/AhVG9rkQhfyoAdBVbxRKt1L3UjLyD1679aBC6K1xYxctbdPQRlDsC2+Xh07QUhkV9xw
3QZpaYlyKQgfeJYtwsUMWQx1ASakUbEMvIutD9+HDKPFpd+ZiHgGBLVIs1P/WDqvLUW1LQw/kWMo
KuotOSsgphuHoQyYURR8+v1Ne58+3btDVVnCYq05//kHLAmYPDD9+DEXuzgQCs8eviC0KyGg/mxW
KHfWOK9+iJSSocQx2kfYH7o9SkWZSn6BHOXlSxA54HQSyV+WatbskDc2cMEbwjVe7Ew3ZfzAdGhG
poCoM+QWdNFgyQ9J8pP0BQSOAl4WGENj680oCFISDptCoBYl3x1f4vtIwbRW+PVrvkU8YISi+kTd
u/fL6OR8f+ItCXcXlUaBewLda9yglz/btMfS67GEdm/7G1bYU62Q6gMFDEb3rF431/Rez2Hfqezb
kAc/aoVvu0Pv+JhfvRMuKn0rq9h915fcUv2+/8qakLVbeu5d7af/ZdNzuS0UvsAZ7sPpuk//AkJ1
psfSsyXMOM1r+i/879lAiqxhxGwAu935j54QijDnNhkc8jDX4GvllESONLdv0wOMsSkrCUXOMil/
sd88AbxSyXHOFKI751qLNHMwOoTiH1MCI5XTAQ8Qx04IDJR9sfNiA5CNjk1eG0z6VjlWKEQwjKH3
y70OuFmRFVzEVJmyYtkXAL7u2X1x5fEUgT82luY9vGD864tX2NVTHfgU1KM5/+1P+aK7EuJHZZ6W
sHJeuw32pczazzvG8wwFYIgYp3HPPkTYqATYz3j31ds8jVpebSjWOVpuikmxKh5QEYw9FFROuj50
Da4Try6QnwxUjhZo2K6peZFmY2IAWETcO2Eou4P5zkBgsB7kM9kuioeme5CcVnjKuy5tcCZsA5Vy
bInngvnCzk8EFWbHTRgniLMeJSh9hFg9YnALZQ4Sm/0ncgAFI5UNNA8yIvWdbjbsGrY++y+GhVK/
/SPsQAVBcCbWhQWuNXg3iDFEYUqJh6XCFHo/5kcGevwaUgidHmXuCJMHsRJbRfgmzAO+EH/wgM6O
+mZKYfnFRuxK+rUd2JGnO4SfLZM8RuGgteIOhyzqfSY2BJFixBBt3h6+AZAZvQ1DG97KqDl6QghV
6aS/dg8up43rAMZHH2xj4Odq0EGwqcGxsUJPI+SvPWrheB6tTtYqSynRSnc/ujAiHti8rQfyASms
mha03SVXkaWR5DybQBIecuwsav0VYEWOnHNvQJczVYQcgwKyvDinMIBbtEKeNJa+xMkozsUAdI4V
BxiCk2iZsD8CDXGLQXYPwCZnMBZqASBjtnYCUIj74wzZPfqkzGBdSutyQi/X9I9DVoDshlgGbs9Y
tAwCiZsRRJqkCS9VlhSlPJJJybFH8se2Ecgu/GoBYAvSzAkylxcQJAtNHqATT+06TVN9e4C4sOWI
ZZrDPw8ASflRCyaLfc0haMb9UIkpzImRrHXARfkiNyrrpYkOQCAfFZt23hLPX65RPEgVvjfivgl2
G5+mLRfWR3TjOFjCb3d6W6nQz7aC8hQkGw8t9pB/5wjXBNOlgYt5DpNGMHt+Sm27jH4nuhy61J/S
YjOT75sDyqKTcbJO7FFS7fAEseoqkmnrYIWLhfrDjyDQUYTdUsnyqZEqnLPG6GgAbku5RQeIppCz
SU3YzMaCxTvEu/kx24qr/lwcBfHj5bgwY2kn7sAnlddMSiLkAqdLcVKkx6Y2ae2N9vhc2c0eXIwZ
HbDStYgZ4cRrqK6K8O2qP6a93GixR3q4OYuD0pKkVh6HzANaNCaFMYk56V3Kd24qmyL3n4aIjaBv
VqPaVskxby6adsP5IJOTa4pk8gyGT0EkkG57dLfZKdRE/nBqgc2r4JpPztsDpa7ziV/zXvDgxC84
5dvbO82weVk3o+P6NYel4kz6Ag0/4Kksow94JjAqe+0pZRIBx85RwGZtAFS2bnC3t4lCno0I650I
4KyUMvJi4BHIaKWtH0eyl7GHARGitWaIC0Zc6s5E4aSjSGBmRVZyYfF9U/uehh/KVzrI8M6v0g+y
Ts+uFBzUYPbuZ73EIUAHbl4rrbmm8OfH1exOLnPFqDGKDt7RUvMuozYEiEnTKN2IelnKubM+Afmv
dXF/P3GzPdIz5nunbe2hy0YPkf3Uk85EVI1wmkDXliBVmBii6uAk9w7uwb10rNnN7OCCBqtJn7Rc
cdfZGp3oNgVWpT6EZ6MfIUGHZ8SsNYNUaz/M/yjbR42gA/P7w9PaoJZRMzUEb9vzTAnO2+UIfE5l
bsRXMdskHMkVjwV+AL9mlWmvP1bLyegxl2KJsIrThs2kiutH2bqVnaGg85DLjTp+3sTaDAHgGCLs
G04ZnkFYQYDfQrh7kfd5GUMEO0df2LFv5j+W8PunjwDTVcaizJ5RCGvo0RTUC7StwDeU37IfDmwM
dKpVd6dCNIPY7nvnGwJ1rU5vUhu8uO3vRe+vAYYRl0/Du8wPIH2m/uXsZ+E4CjZxHB96THjzpScR
S5gH04ML2vzhPZFTSovBBYAY0BrKBAYhlPvAGBEnBq3KLiwW/TL8tTGY7lJeHzJ5ODjPOywVFkUm
SP/TmzAC7cT9s0EkLbyvwxgz842K3xSOj6iu4JrJioLSI0IlgWxUi/7VylXNa5sqxS3EVlMfeI9t
ZR802iN2l2Htx481NYfWc6urTmMjUWA5c03wgtHTb1P9gNrTVeTA1HtwqS4mctxjazDvjR7TRoD9
fKqGx4myYAm4bHcN6CQPKtyvRQZfWlBps+tL2cSRXZn45HTZyvD8gGBiRqs9v5XFfmajlS0LyIGE
RxGJ8YBSFv0zqBCI4mACm7urrw5pmPJAPq0xJ5FLO6X1+jRUpvX6vNcPcQExFOjgrznN447/+nvZ
yvqUPmnRKyZ/B09xpEK6h/eanoYhE9vlMjn8qexBJYi3CJqXRNNAI2CMA1cI2PMMb+8BiKCwNwnr
CwAY9lftXXZNBE+sfZa7d4cTFQKe8//b1f7Oqs1pcrlA08sl5Sqn7hGReN+XjhoYqYMUpe19ghfH
NlP8STW5jPqbowTTNkIopLjQfayWNy8xeWzjdNKKYTJD670FS2XSgn/bQGGp+urv6wnhtseuu5y+
MQmUn+e441Qh7/py1ZiRrq/o06FpMtCzi78960MuhlSIigxaMxbCusBjsMm++JkC3jz90jsHL0sy
PKBW+AN8+OKKE3MF5w4/9Gq2XJQ7xe4s1IUawjACJR8+oQfgAfE5OY0hhDm6grbe3OH2vhKe09VF
M8ZyXYatmczJ+tD6pP8YDDHKhbXYCTvhd/jxTrv9hC8ITZOR3HPXwGeIOJunt8w+8RcR9XG1rCET
CUWTM+WOfJrNnw0cbvvw2dMmkyM82Z3MXXGVEjJVG4gXCAfGJZu19Erou2FzSl8pd/NtzfjGu5vP
bkY0zwwmFsnLZg5xeqx6nd0tWowfuosbMPFFBoCjHqUXy9Ofbnf3mih8eSrqp9VE/UhQFmWdChg0
h5nHDP4LM6/Y7ccfcDb4FPBd51FEZ2/ohsSsEt8jw2FZ3Vddv8dZZDJRpUc+e15EPR1ljh4jDL9M
sWU3dh5qBs1b4be1e+0OVMWouwK4MzagDgTcFHNONW3ZgQJx+E1FHyswfZ+WcPpx7oYRQ70I3fvk
7sf15jB5I4dq7E7zKnrMv+HZhBbNu9lf9OYM+GdE5iSYW3SO8PQTlBfSLZX3sM15N1SH/fSoaLD/
eYuQd4+wDmvM/z7B2Tk4t3Hplm6dvpPnEAZDdE0uo7MzAArpeQeaMMFhjshX7WKhrvtHovWoCoUa
QYloUZU5MmOUpl1+8HCBW+MeG8nvnhxxK544abeV6DwTBGMwJvuAEISsN6JnK9dM7deP6bK0BKqg
5zqEYqfwXPMK7LQFVS1bbt/HCG1IdzLPOnQb6GpwbOBMhXexo9sipSp2nFh2pIuRpvQry4SqU/bx
ZY//8N3pDuNlJ95uv6Ob30xU899Qm28Z82uOdWkeiUsAIOEO66fdddZOq+GkwaT35kw6YJV7Dsdq
CFIwb9JCc5/ZKKk4tyx4kyO3Z8iw9wH8mu5AX9b4+JxBvTrgrIImy+yvwKsuPXAsMdz7DdZBJCZE
MEkeemVAuaknzwE0Swm6nVEZdY1tLAgN1diEpQdAEnbJQIdl8OFMwQFh1md9rAQ6aU4UOvcfjUns
heEcTNqav8UQEr9ssekoEO7KLIf2fXw1YI/SpYdY2YvadtiYlzuymCQXeZDC9WO6JFWKCHsVb8YJ
IYQpObsGqaAHULRCYxbKFC1c4419pIAh7Wj86GFKlc8+NEKm+AiJ5Ta8M8nBkgcHavBCbDggD49a
iJkcKm+HArYTKdFrXrJjXGomvxJuBY3lLLSch9OElyWtJiYU3htUj2mHXYRvRh2UGzFEgvm80pGL
iHzEZfS7uTrBdN7XkAlA+ofyXtHQIcE7QifD7dXmn+bS22KVHQWdzXfXmcmTO/jj0LWujDEpborF
m7tuKIE0ToeEbiyeH5LjGCerJw5G9LomAN9r9xCRQG3RG41qSx12QX4FcJ5uNpTR80cQRc2xwMRM
d1/2A1WLhSLD2s8+aW+SfcOb8Uo+PHzt1YtyUTBUpAMeni5OK/NWl9FptERuAs2Hf/0yWqGjb9vP
mcxmjkDEtI+z5wBF+v1jSFrpUovE0i5C8zFarSIB/XRvjvWCQqf/Ce5QfkTC8zYj3kDEf+dmiw0M
CnLfBkVuAI5XCI+WzpQLaIpUw8uTg7PKxIzqBV94VTDGAoWtg0j2NlgcTYO/a5u/B7HhCmrYxDGX
Ybh0X/ztzXCABKRx2zmvTFlfM2l6eDBMsQoDse96Zn+IGd70YWDnOJ2iCETeTsKvWPXhesYb4l/M
iKsiN+xtrlYXQ53KzIzHKbzv6ZByGt6CL5p7tLhkVtK9wiXpup3o0rFblPXbK/wCHidB3cDOhC97
cGu7GrVG0P+wDoFtTVamwqhRctGo+Tj0U/gjkd8e1p4AbTQ4biOohXgr3C/6NLhYwxPYuZjH7Hkz
LW+5uVKl5gwYmGI18SkUijc2PVOxLetrK8KBJyyeaN5iRR6S/pDallXNgqFWW901L0b+OrBrSwAD
Po/RlylNfcNgm4HFBZwEocx62cDbeneyYqur/po+mJApTc5pVBvnaHWjuhb7gY67CaIPFUqJbO1u
XqCzcD0N2ELw0tjg3PbH4PwQ7CRAlGGYu3fSDBiJ/ZXp4E+Qp5a5+mzPJvs7LT04wp/iSBsFkWx4
txVe18kUg3cPCheSoTwVXwjF0EFrCsB//2CeCbplBnpHnH9gRrQg5REB5OKd3KxU0OcmjphdO4rg
U1B045GMAgvcoQkrhmNlb8mmLAwVYXYtOUFuJncTIDb22acWRAKwUQW49L8tMky1CXwuZmQtbjPM
tW/6Yc+BeKjCkbhB7CVFgGY9NOC8N5CuD0P6sMmka/jQ+cGoexIRDkbdLChf3pYBqQR/o5AxPNsc
igSfJERiRjvkPM4Id8SiUvT1sucSW0hj4MhHkzyWYJGIbRLGskVA9spJ5y/ExgBFPtVU3yOG0Uh/
X9nSQFldmoEXfHgWJpMzr/aO0rmX3h7KEoAnWnm5FD7g8RKpi5j4iTP8Ag6qYfipY/CyMPDxSQpr
nX5DrI7ggFZkX/Ht+HFooJX5eBRJ8OqTh3gu9wuN8gn4eXiMPhfjiH/8TJIGBSj+14ur7MpHCMCA
6kLok6cXctawO//4H/ptaWLl7AOEwAAI2snB5bSyHvGLZlnvcRSZ4rYsNgOwKrisX74JP4QYYhGr
RjjYAFI/4DR2QR75NA9wZuQB3JQFEiJQ8AZOyNcRpAwAZXItRgM+rhDKHVhN6fQMUHo6MpYnp3si
Y4kOXaDdjw5/MA3Pf3yTNOSdKd55JDeBKWM1ByAozxzdJHMltB0Gp3Qdf07efSPjBWl5gIakqjuY
RASnWRYhpGNLLTTXJa0Vy0rC7RB0CwUau1igwKfwmXXAR8rLjFPoaz5dmSdFKIk9DO6EkNRB/Q1/
BKehCQ/67WB8uZLBqW/eYXBl0GHuzMSZ73VxSexrFDQe3j0mk7Tdr/rkdKFS7MZfLzqsunbXK41D
NP2STy2AKgR9s7vKBan8Eoq0Y+qZ+wI7iDU2dCydurSwU/amb0gjyCQy4lD0sqbjST93MTIZfuV4
lGmmQWY1DR9sfyvS3/aTjRscgO/kQgff4l0xNZxeYXXC46DKAQfDV0Q23PtfjuEVGy7fuqlLtrJ0
eGdPWuUcVlZ8ATQCQqQOc/RX6Jh6wNqBBRdDYcgarnD3053MqYQIeoI65uiyH5KfKrfEcABnNWf3
XEMDPVMXHqjCmCXcKLRkrUJWrIY5PDgzRryAsHWL6UPQJhZZ8aBRcHgOK2gsPbYEqZFY/0InEVcU
MB0jvBoLnqOlyYoSC23WJAt09rKQtLF34Cgl3QUlzHAoeVq1HlLkXHGH5GHxfIPKLPYpsmSkghiD
T0a4bKseBVZI/SZ/bBt97+SIL0aSSLwqehzo7cxN4LHghG4hwSe2JKT6E7M1dDTDNUrTVTF+JJI6
AYup9sI3IlPc/CWT6T6ja+1Dm2pB+HIOe7PHnbr4SnjG9yXMmVoyteH55lR05GOMNuENqGcu2r60
PjEaEpC/5tXrMpAuIDbax3UFxsW88MO1e4BjrsWIDOnmXvtIRTtAfs2zTk1r1U4RvuwXCxvwk/06
leC+YK7rKQNFmuUY6beeBVg6BCNZCieMwx4cWkwuLsBPHMDGgoBXinUy2zPA1+RsRywnIcfGpUOL
Dr1rKy0nZzCN/Z45NTvQ+U8czARflMiJmllX7Q2cWQX3R6L92H7Zxg2GnSm+iDdtbWGah0slpgji
loO+hLaNbZwYKJmrYYAz+Df/0voLJe5nsz6f39Ym8Y7nHjIesBB3Q6aAXWaSmP3zqUdsV43ZhDq/
624noXHHVoyeE36vYlosoEkf6Rz0cyRu+D46JNruPjH+LNx/ynAIwOEMvRPE31yDTP1BcDNSo/aW
37B+wUy/c7DjoLvtjvtPpDPa9641E365cAfGPjTj0vPpr5YmdTK2/+NG02pD2PmyJQLzNUpHSTpJ
IyA97W1OnrnOV2W/7ERPpz5YquI8gAObGsSOKjd/PNZny2SszA4KW9Ee8EIUhlXQajg3QKbgzGAk
S2WuBVuAo1t50r8UoeLf8aA+XgVR5eE2mw5J63X6SQE1pn1/z1jeL90DpKMPWmP6zFeNAPsbdyAF
Ju5iwK06LuAV4uu0CdhdT27jrleIgyH1M66hzmP/pOYGOt9Ty7CXshnvAS2XZg1oBPIltMjnsAjZ
eQDcrixC4oMhhhj6B6TfLDxpZVXrRnWCtx9zAGHCyCyYd6qvMgZ9AHW4CIDlHyHed/iC6c6pPlqb
cT7jwiYT5PGX7eLKA0d0F38PmnxlToefPnM84hXoNwVwbm/52B9X+gP78Pfhbe5pjbciBC1h/H78
xugG5x/uB/PFK8OWBvwCoCwkVA/hjDJp7Cd7S4A6dBoyC5jKN9wKOZzSbmm8K+08CL4nxOtM7M0i
a66LvzeVxMksKi7/i+2/sfu47/jBtaKmZuL10lp0YQ2YyR9f2Dzg9VdwQ2GI5SgEGIvQuIPb8Q2A
41415j2UytxIi3+27hRx6rSwGfVIgIUEWWRnqLq0rkxP73+nYe7xlpySsvamS/13WJyE4rqgCJ5K
wX9J90w9YBZVoVClmo6yrn1pdnOEAqJ94C5yMndVgDU+k+yjl02j1frrr2VeIiSQd/gBb1EAezev
5Aulw+utyi2sCnojj8EvZzevDwuXecoe/RHy9XLcoy9CgF66gWqdIHt9cfC4jMWjDlGKVNZXeqI8
ubkq9oS4knV3t3FrhyvGvGn1NwO7Mm9uZ4O1Qb66uAeAY8KZBKS+uCAlWOhzdgcNwjp6BKngG9ox
i55RwW6x3i1bmFWkqjOPk5t8YrgDhkg9XxsM7QBcuvYyrS7kidFm0XVmCoyQjysV+z1RrGI1sA/J
MwAcKjG6h6GHnJ/kNtVQIc0WDsKnPoKqqbBJHi7wFfTnj/EMGBnSYSLfEFt31eHG+eku5sx8mBgM
9xMWQa4Tpr3UUqetOcDt9EhRdIiENoYggHF1fLB7htwVJAU7nzJM5v/YAiO9kM1eWQvhhmFWiqkl
I4Tf/SXv5B2/7YKp2C3dXYbnOE09Ex97DEgZtEHLlqL+ZDnM13GJ9wHIsDx/63ZQTD5GFl0MYU9y
aYQKeBryTUzYHn/0din7gW9s6gfYSTdZHXxrUe7AQhFgnDhzTDhuLg5GdIBSYxyQhyM946V/nDMW
hfQUNevyQo9Ew8igtEVPL4yqN/XlmY+rn/jrK0aHEiki20CnjQVk4s2wFS0gFHGVQGMNqh9aSv3C
IJwNh6lsl274a2JZfAWGkwyXk1t5HfHZAKfW+AAgzLG0UmZEU3PV8EBBfsfqkpUhDS9UWXpENnYr
pURrQSTKEykvvzTC8ivAejmSVSH8opf0Rg52ZvTQTHB5Cj5EebEVZN+ssllE+xlABTSC4GY8Rn3I
6kUi05aKZYaUEDcDgaS7dJLTj9GcYalgzPf6HGz65KoDwOsPH8wdEzD/HfLo2a+Q8zsuld/UEsy/
EcuzI9DmI33yQJ5PTCrhsnNxezdAtpcNYQNLB96cC4FMLqPP6mfDk7EmnVvIrI4CrhM9fM7Avkls
sFBhhJWCASkY8hMKdGkuY6I30Mg8zYYDDgWGrhebBkqA45rRCPSazRJxLlgvedSfXwjK1xIf5Dcp
6rTiFeKuHhZonUiNnn5NUUGtEF9kDLk7Z3SV0qd0jd9Ag4CEJtuxh3cVg39BgHRPlrXM/2hr2ELP
JiUHKh2Ds1/Cwi+rCaCBSF8ALPH8ZKdidPIw0V8yrp58GU/DvQkRYLhKxNCTRoVBdum05+qFahWO
F7uVrCHGwSwRIV4yQ+bleLI8Z9sVLNxpDwt+Lawltk/MQT8elqqmmJZClfJ6Wj6WLorUbiK5+wV/
PEUqykW03OP3G4b40m6jNrQJNCPUVD5IKD3y65qydaHad4VmC+YVfacIt3v0okJL7+gLieO6ROXk
X/z4QFyaEJWTji6p3118KwBnZCq5d8SCkYLqE67XopcmOjVa07PhXHqGvjTc+wqm0pITTo+E69mT
sleSLGvYQqJEPzpUtkgJaIKFTn+K+pRJOPbws4XqWrTad0BsKmiRvS/Dhhg7i9Fzj9t+iY7Iw8V2
WULSBb18TFrWkhQfxIRX9Ic1BH94UCgYeUEC0aQB7R1QgEOZ2jWBEy1xbGkbEmhdBUtvyAYLzQpu
kyLUKl4/QNwNlx9hpQnh6k2rDcxJxS/fZEVeucS3c0X4/A6ScsVDIu4u7RZXuSKa/Re3iJkFXTn/
yCcRLT0+RncXX3XCA5kqwxP7x7oSMhx9rH4j+vNnj17aC4T3JByUkwXtMjndv4skhgL4BpqE0VX0
LX27jcSfSyUxSmSMnl0xNrhCmJVnCP8LbCR+HC6YXR76gpkYzyJAnTDnmYlismYMxjhxXurKzy6D
bgPNmtwq8c4UZ7GB+casaYxKXrr287jeIVxbieRdFsOTJQMTTG6e9FH5GEG9ENdUuvYnJoVEzC3w
zkXvz2q0bmgasOTjrfS9H9Zyl7jajoemlsWEd5vovM/W4MWC+mQtNAY9VlPXGeC6d9A7Wc8pMaGT
r83FafCbdU8i7LRqTHSdiTaAy49iYgK9kJF4mI+B5yb1Dg+G1RdjhqZesg8jza9J7yMCDm9jMqBY
qVL8S8b6+J+9K2FEvPW+0U5eJKhd4PDAQOI81SUloMv5YjxiSZp78k31uF3qSkDutpXPv0AA5t4n
nx6fS1EtYFnY3ktARcXSak0rUkJ6e+1O4oD4OrbWoBt85JXvgHCKPoJxIql8MVe86eQbY1lKPceX
wT7eIFA3vmW5Ib2KPCAF1/o+bpT6G6M0tzdD3Y+ApOIgk0XCe53QcfjDRWk/7DHaRozKjyaI/tti
qr+AbNCm9c3FbYTVSOBRbeJYwODga6GdMRl9duw2qBf3mLFaL31QntlX4TsecXBmLMwQoIbP+B0S
EiyGmyI96rAFdnu2Aj5j5uR1GS/Mxa0PXVl/gKwE/wCyQh+4sg/rZLnCrhm9KemI16te5Np3W41e
c/DVNl3QzWfXYxukQteXf8QWoDXLIRoaNLA4jbBzy486ec87XFj3NG1iVKxDdCCF0a5wvQSFmD57
mooqCu2v8HiO62aSd+AUdVGvPeiM6K9uTIIvTBIagZKIJE4+7ua/c7OTHEIEv+NSO66R+JE+3YMJ
OoLfuaYrgJmUPZljteZI7mgFG8ETuwT+vSKPNOonavRYSzex/WlyhToLKoyqjlEQfSKHD7Mh4eAj
tYNgKF/vO3+CX9GzPabAZjmCdPxK5EAUMdLSlq2l/du8Fe/q7hNxpODRETzs7j5XsmHLHtsFWOAw
gDvEHvmctGClsHe+uQOMYHEzkW2Ta8LQV7HbRJKmiLXpaPthL2VYS9nKXBwWCFvWDN7tEu0I/ew5
UHC7xhTAKiy58A2opCWJ7UCBiKLhDX/4FDD4f77jD+TFSx5+TwnrZCK2OtdAvL/vMyZk8z4IOme3
Es/EHEfsO2R2dIdRW4CAqJBRZaS7T8JjdMRspWOTSMIpawLPXskteZgPwB1ZsgdGyq1hE0DgGggo
sFzkbmv42pBCMHzschffxH10wVeD/Y4IzgluGnFl+YiYuNtccuAoJs7yByH25q7iyXBcWnuQBLuZ
EGgLQbfNe0FvRVHBeOAdqB5mAZM6Zg1C+OXCoR/m6D+4AhIpCaau7iFo+B+vwTw/LLvUAAUXS6jB
skqE/lt67WGvpQ32IAJ4WfzeYUmna0KaAsam25eqQ2/PIdn4PX7CwPv4y0ggkcbIoPPEvT0Dff3p
ExkUUk3tUnh08T9t8b/ZKL2dfBXRpVN8bHfieXtmUgbvh786UtXDVRJEs+n/aFtSDbV/FRFrgO5Y
SHGo36Gd81WE5SMaANA1xht0BRgaUTFBUV0A4OTeW6i0T1pGMmRREdQUtKqVCq+VIZP0Mznl00tf
CYNFSmJEC+ZxfHED5mQc1JIatnuZBPiNpc+BDWkANe5U5irHCTdB2MKsgC7CEGCe7c0ZYEvEUJm3
pAshHA78WPhM8nj9GmqdXgfl58VifG/Sbl1oF170H4Veu9gO0FottSyS/k6b5xooNpQWrgJtNoJ+
qVup50MFCcPHoPRu4ivWYmQTwT8UtiuMXcptaUDuFGtSHSo+k0f+lm6EdDpstNVNJDjIbsujgGjW
GqkGWLDH+EL4b/HOy+BSGDU/CE4bAiWD2E7a0HlqOpAXnNFR0zgng91yxnRvVpmQoa5gxz1g3ovb
tsnGmfVICxWCAhwDRAXJBRq0f4070+Iks8TXH7k7+mkudE/FIfGh562yrNxWqBCiu6qtsueQVhkI
AlXpMW2AjWe0fg2UUtRm3L+O05kixdWh26AZo3UDAxDqZ4kQgJpd3KBkkgwd/A37G7cmFxirRxFJ
Zdhiy2JsIdsKmx1FOCb4bVD4g93E5SqnCAa7Yy911eQfXak9ktd/ruHooQMfjHLF2qcDoC28REcD
jj+r8aGA/uDikoHv8He4CTFXHR6OcDJ4G9JrEfJLm9yy8d0ewKs8YdN5RXlGK86RT3tH5WdrtMtw
coKWJ81hc0N8Gw4Y998XCXrhizJfCxLxrsVJWIxMMbbHO19k9NwUGzPNl5ao7pH0+T8RDhH/xVGV
FBzo+GqKkfvob9pDbN/1RGn/FhkUH4QNrsHQd2nxBSpIzlhmxm+OnrDyX+sjRgzewUr+RowDR9O/
i34JW9QEw/vwUWkE7aTk/jGa1b9rREgE3PbAjMuQMNsYW0aymU4e5dLVetjt6bgY3ha9tRQaDS7k
WiyPT57aN+usu8aBt7EeP0IMjS8mkYrOEwY3hcZl8QwrBfXmBUPry6L+ewGhUawynyHOpuXDmuRO
Um40tc4cz0+3pKmbNrAn6SXkzUJCxlUTw56kFz24TTpXozmst6i/4Lrb4oc5WClbUtGf86XVC6cb
DGJsGEtWopnTjC4yRXtNJEk3Bt841pIKgEtkvVHTPhwRg0hPfoWgDWPDKm8iRzTNftqLz4w9xGQd
fvsU8owodRqhSLJXRJ8wbOfZn8sMJpg3N2f2GJUPaO322w9w4nkSzM3f48q8lVhBjCO9enMvrGut
sQrwoitphc3LDNc+3PEE7+G1ulgngsXMSP8Ma8irgDzqkG8AGWRt8FIv7jmk8/nADgI0cKRiAW0w
vUn76SBsMTvHU1PMnMGGzlo02IlK9INCeFSOAUhkxzhZ7Jet8GqeZrl/gPZkpLT57Ei/0Xqa/rYq
tjM9YsXvt/BmR0gmIek+2TFu84ogTrg5B3g7TbgJyNQ7zPYHuO03duLc7zFHhghpeUV4iGnHLbr3
wtZXO+8xf0UguMKjxEvBP/gHR353S+mjbdWX3U1UgdlqPl8hJIuwIQUDWB1HPbutQ0Znd2OCVIi2
cqVwB2YN6HB50rRQw84qfWrCEKyZeHPpFthUJYTqPOksujQZQXcBwak/7A87GKII9NAK2yZQBhNk
OBZv0dbeI+IDTmMeA/QakxHPUjCaXoLN3iUHypgWkyaHBgDLGep9n2tMsgVcervlVYRF2F8PG0GX
gZk5nQe4mI4v4+WQP57GZrCRm2cNYnwf6TP5dqc2OoEWe+xUtg8ydRhqqI7wHTKIDrYMAE9zLysW
dZq9OCWWWPTaEf/GpfxjosFkRVcCQZuhHZMHzvnWtktLJAmm3XSDwsSR9SdCUDfM9TzBqkCGBOY2
A0/18c+efNwMrjuuneIVF8AuichshJkRvTBMN68eZ1mGFMNxYIenIGrAXA/XjJxf5mkPPtAsd0En
GGDjeU8hUPsQW6FM9nmE2YzQrWWoZDQPBNfrsSWKuamVdfiuvXKk+m3kABThZu+vS2fHaejxPUJG
AH8T+j5Yl3CrBA+7pW/8ZS4wIdtmmR58KBcFImXEniL2u4xXbQD/VxTNKxMsC1aZFrEXkwMx6YkS
RN5cFyXAJk9AzowGLVz85gnkYtXalDsYfDgVealdPqm8b8ymjhAqAvc0BsmJyDVbcjsY59C4Y+V8
kzwEsU7GJ3LTnOPCy0b+JyHY/B2SEbbwUU9P+sbSHQ30vY05cQL1eIT2REP4QfTeAO4Mg/LfbAJp
SMXCmd/gb5KGwbPI+wQ9kkqmZcrGpTBZ4qHpgMbZKXF3tCpgp7rTtzwqBai16ENU04EFkfZFRnGH
gSI8c5CwFHcQCjZKCnqB9kgqj9KBYFzA3UtRzsC4cR2P5OkF57MRU1eKl8hWOP8NYCPD2VEqcgzv
J8KCvFMB7yci7j9Nt1soAiDunaXxpuSB2GKD7b9D7jMIOoO4Z9pnOcvYVuwzDtqZ6hht483gcefh
Aw2t3VMbD1nj/LI6zGivhgo38GqUMFGp68ei2/6iuSmiatLhMzuiG+LBl0LpsoW6NX7CF8YoY1xg
fguyiZ0K4CKbJRt5v53s3Y/1ASZ9Yair2He260Yo8pvODOuhSY8gKCqiPJG4kWDajp9Ug6wFMfhu
6H8XDPPdpB0hFIr6WxU3Cfylp4JrinoGE+oR+h3Zyv7tjei7GFjdvb7VRLrQIc7kYb3im9XqGnCL
c0xZeJt20Q9K6EeDUbnuQSDGpaMlZi5CZIRWyzUCw2VC8cr607QAeF3ylxTYQwQvIswUfFCQ8h+n
MALcM1LVYdIUHzcdh3E3ewL1JMAyxpXMsRi6mxnzsHHTeCMmBbyGY/OAValaz/E7yvEzM/ZzJOq5
U7p9K5KH/+Mqbw0r3PcK6nwZdNkBN4Tj4QbMLVOC1eoZHEfytutguTmrWlvxDjxTyw3cHVhU7DMN
G/UqR+AjgHkmJr4XmGBU2j9L4UewulIWH5zcaXGzkPXDsjI5G+FmO4Khy13FbVdg83fMlJe17jTh
6Q6MrY9CE1WkRv9/N/xBytALvG0BmqA/o2fUtvDoM9cN/o65o9m12saiXB2Tw0hUi2r8Mgx1wdh6
Qlicsmi5N2mabvjZkRagxyi8qQNZ6FJECsOWHxP8yMwQXoq8UouMMKiNh61oInq0y+Lw0DNAfSZX
lmB0BHGk9bP3TpPHPOhusEUTyjDIBcyaE4+PpFNRwUBwmQgH7Auo1dkR/D2sQagWkHLMzqqLyZkh
6QFgL+Z6AR3lh4jKZF90kZQ9EDrqcPmHBDV6eo03k9g7fIdESR4+I1Y0UNOeuARd1l23YTUjYGPU
u/2EGDCBg3vS8UmalFvNHzTMGGZQOL9I5XpZdXKiHAItMHymIaX2TdvjB14DnDW7WqKreAsYNMCk
XGEaII62vBfm1AwhPwjmFXDCx0qBVICWhMw9Re/ewBkXA5AAQTLRnoqvIz6i1P14Sr5asCTefD70
T2Fm+l1esbBaW7AUPGQfzgn1CK5DMlDCtMB53gyV1PN1AYXmjqeXAjEbwsRL4zdYPjV410B7HRyM
RPCl3gzcsnqt/12PblT7PEo3/fy322Lahfods2AL/vc6f2jXjI7gfDKZJe9TWH3zxuic4Y1zRsP4
0QqVxw6Hsea0fls8gN4Bmc89rNfSHTT0z/SweHW0Jmk+f3wov/3CUTkZy6N1roArjDwWkvypYQh3
jZGrTCbs3U73GB3hNezxP2UNtV6hwzvH+YLBMdFZdAEV8djud6+3ofr8MQ3i/8809xq8CG1g9+9L
6Ze2sqzhIT3XB6CT9llxObpfcKqsClMAHO92XS/qWBFpkg/3OHpz+ovoz/5D1ygJfr3w6x1WVL8h
JDVX9jTTOdM/LhMdydiGGNMRSUJBwIDRDDi7FPdpDSi+/zYv762N/sZEsBMsvjT6bk4YrNZOiDQR
Z362URLCYIm6XcpLV2Q2bAnC9s6dKE/2o0b8xbKRY1G8EUT2GFAr4RQJc/XrlVheyzgeJUpC77nq
Ius/OFJrU+w6N8gyztJ/UFX2VgihIHgsYXnC0MYQqslxv25n78X3r7JPTG2PLHmzdBWssLFLkKJW
JpaMRBZntqHHHLOVk3tNVpVJPVD+x9J5bSmqbWH4iRzDLN6So0hQ0RuHoQRUTJiffn/T3qfP6F1V
bSEuVpjhD3oXG4cNWvIcHJcpLU/36d7Z2IgZmxlxZ+WcU2I4GltDycEfzpG9URqrIp1/Ql63Ky+h
P8qGelndqUVghudeRp0pvZ6nsY+7ZJBfo2veV53p+akdbUFG9ehVkrAm7zf84hut/jvQXyAEcE/U
fXR0h2fQnO9JYZB4awQ/RwOFK2ZFZ7L0nlCSwoqxaHsVMSYyBtWcw0cycu9Om1TOcg5siayuYefN
wVRzbAgmYDh+ImlVERRQl3h4keDWpXl2sg6hUC6FUYm82JpFCIdlJ1QkJEA9QK2xVHd2RzDKclHe
K+XvxSN8cBsoVACSFvRtsUBzj7YcBEjO8umNpiNYXoL1K50tsl6LascT6BlO68Avvohm0bXkAZ9W
HbckA1oR0PKCw1gOkS9nFzH0CAleWol52nFJs0DTHdIrTdSKU0OENmo63jyYHkI4gkXuAFI9kbhU
ZgvaMlgQTlrA/rToGiftRXeZLrmJTNqtS9Qpta8O29SIKhYlKB2pU/ZNaGWSLz3WKGdNHtC6f9TR
8QsCVHvGRdRBOvAV8GU7gArX8XvU9PM54hEKxXMSZK2dnZhGBHfGl1YN0eleeJnBAyoetmYJxLXc
fLB5wBzNdXaPEvL3AAKAFJ/oTTdVpquo2jefao0GPRE4gRHS9Cj40s7DN0/RniAoJCPMHbqrPGB9
5lPxGdUOsTfQ1xKMA+wrvTNHu0RKnxAiX0yU0rxPanq7CauG7EIi8T5Ffb2zq3owFmyu/Ony2Z94
LJBInlZD5L43gGq6G6VroMjqDyujvcEPoL+p8BmrSFLQ9Wlm+VNtfYz7ro8u9s1BhoSgrDb6YZ6S
VoEiy547MuGOwBteOvpvvpLQEw6H6Oy+9GVCVn7ZdUiqnpXxyUocuWQPOWCGC/UCd4foND0SpouO
/FG97TC8sPFQCGTqFCvx57kzDXrY832txgRR6wPlFFJHUOndpPIHZLRLk4mFRCwm12PSr/EGk5Xg
ZpxsvH0WHal4cfV2OphQWXEGQXM7YCe76uwFXOU4OvjQBTDtLjVfimRiE1j5j2xpd5PaFGz+0ocq
wz1NS/9hbgYGPm9ayTAxcWc9LA43WBv68RtHVSGY99FWEbeZGQ6/dm6dvC6ELkXvYaLSxlwDoX7D
X81o7WAdpy/9PT4cvGhp9/lmYOB/Qz8rbulXrb1nUbXn3XmLyCjuzjtxk7LRCDax0dfBXt8qtRMg
KXOateJW3HX6JXYeiCppmw4ayYA8lG0eXECeXbAsUdLOqD3nyme29cqK+wxYzyjWfZ1fHjW3wtQt
1mIVebP/YJXjKiimKN1Uyjbeo6M+AfxZj/myaeKbsv79aA+o78JPbwMsVsiURIoL4WAiTvtJMSwu
DaLs0mqNxNkkxkDm4pV8VCW92WWAOvEIB0PjZjfnIp5fBn+cQyW+eV2+L4O7WAwNYzl86EKZOPyK
0C3OSSMx9TutcZkpau1Dgcm+ea8WgmAKTpQ3D5D68Oc9hUdjLmJi97Uo43bBqo8xwvtZAl1xtUeQ
jkv3gN15SCLT0pNDzqFNZpcL/rjIZmCCiKgYFlb0cHO6z2Zq7sNHVNrI+K7xh/avI9rTI0qZxJCI
YRTa0BS0MWW4hOySuY0tWFe7xv8aLLX6iOju0QDE1MgVz7cjHbw+Gs3PreA58WDn3Y/JeSLd5GtA
1S68JL11ZQy8DgZUtBeNt710OmDvEFm3O8BhdAzhrSFq1sggXC0xels6S/yYOrMcRT5MpOmSHzyu
Tl9WtDVENk44CVRgO/7XAdBIBx3tuI9x7AoxeHkjRj14654pgXhf+rEaHfmAUdDrnzubaHPQuecb
Piucb/0ccwHao7ThV7SqsWABAE4mt/o+6L0faYHAotyVo+ZOBO55JQ3gry4hPUYgNGEpGDIIi7ce
fgK5mvR0xbiv0P+QUkHApEG3U1xVawzZelQxr9oRDInWwmizxYfqGpWNQSNtVrF22+vMFjL64OuR
wbMTOnlUsOv94Q+0ziPM4nIDR7I1LVlKlOBmARK8vYLfv1oME7Pgn3EeD0lkw3MshcS5jFnBU2sg
x0omg3SyTEtxgroiI45VNvaSB6PIRLTwMXnwM8oLbsvrsGGjTy2PQoz+eDmadYJYxDJK3M/etny+
5ZjhRPib9II2nONYDurSobyESdHXSpVVBCZTojAkFP9uiD/f1lKyyDGVlOKFgvvSc0Z9QlfmwxEm
gDGzARcpWsdUo414b8J9lkZ5jGcYe0qcnjXH4R8ofhTJ39lilYmfYKXFX3mzGKwDj4CM+arF8r6Y
O1kYtzG4uXrAhY1UmrKJfK5AnhUAYYME2ytwvgOU3FJZb3sdIDLSjWml0Z022e7EJy8Vpz3xuIJO
idsUT483xN+PlvhVwyiRGzvpyOeRdizWS7IvEfm5IKv/MfrYiwM70Zdu22il2PvquQ0aoNCAN5fA
ReQnxRwCrnVJBxmohgegDkr6+tsXIEVu054OFmjSYzMAwLMJKkVYZGEXhAdEh4UyHbDJMA2YSKJ3
LlNB2u7iQsfZr61DadVjDA03Tbr+IppIKUm9baFB8KfLOr66YXvF6hFbw5BZ+cJI2m7pa0GpLFAQ
XJ/G6zrG0WCUezW+2DW//+ZhD82QpvcWWoMP6Fp7OqwG3iuTdUorHeTJogXOpK89UyAmYHdWdP69
D/fc11Kx8ntZh5+B4ZHtBR92RiUVL8mTTo1fOAYAa7jBQrsnfM3NPdiSvoCAQJ7/nAweEaPIp3FN
UBxvp7kSLEllv6wH6graV1GbrFPos1aNfLdWbCo89HS0xBvr9qQ7uZgP2bIS2e76SCgC5ICo1/Lo
OZxdfkScEnBnTB6ZQHWAy31JK4HdjrI4d75my2IZPqwUhzNUi7h1Ni6mDPU36bzcbM6PK3prN6JL
7IIziQY6QY8TvqYMFnfiJ50UfAPZ47AVGPfiC8U7cQnksF6aOec7yoP6fi0HIqa42nF24mt8ixGO
uXlfjsiGelzf7R6huKw0jhS7xk8WTsjo78b50dCOMCtmOUkkuGaHU4eEiANxgs4M666jti7GEly7
A0wDeDbLZTi6z2h9LPWcLZSohSOclfn0OCApmJgVq6iHxW4O7LShtVB64G9g22pNhqnfFPX11+E4
uIT35Fmg+KiGfa0H5/237w7syn7E7dU1vtYAkO7pMBO5B0z/ekLmiZ4wdlClFp2ph/Zj0YKbs6fT
p3mkpU7N5ApP9Wq84CRER+A8Yq3ShleNEnOGvDQGHIhJ+N2C7F74O0JlWY6EOyHEhI/WGsKYhsMd
FSnIOaxoKGyA53EPPXbypkF+DdjmKi2n2QlLwR7tvQ6grItzVZfTfcbEucIV/epVzarEO5Sl2+FE
wNPC6bD4T+Kfya4p+p7DuKQ297ZzF4NFthv2IrHdLI0e+J2ejwyYU9rvrnbb7udt4zLnsIWfgW37
AyHXe6kq7BtWeYbI0a+M1+eHE7xtzvabgB4+qM7zeu31PgEHE8NapsqFPfbm0U0j4BpfkBfA6vlp
L+fLcfWH814diNVii/QQHJDwkbA6YRcDPCY1j4KhQ8LXEgyfVEgEYtZhU2HzkJO9QoZbC9cNJGYM
kXflZHYdEdClztXV1vcQQwBWSKXd1oNYrLqbTnEnvBmSe/d9mHbNcNPVX+gg4trUidvOA8AuvUuC
W8LbUKLSGkB+pY6bDjpBmERCzCN8hR3OXyqeXTAK6R0tKbmioUDxhzCYn1NZVLwD1RMl/qiIZQu6
W2Dc6AXsqSV3PVxwYSNaSRmCYI3qEMw5cE3tEq9o3gBpxvkKUCq9aziJaGnOZpXTJkZ/4VkD2HnV
0VYNNDdqmuguQvMo+sDdUyPdu+vZVhT0tzRp7e0WutSQNHY3uVEBkXpn7QiHVbDX3CHoQYDKF278
o7+oWjZ1OEdoIMBQrbGfHtJMgeVK/VZsSn8NkFIU86Rpf4p72upCrQB6SU0DR7JK9gRgxDTm4H82
aNKVDleiwGozL+D+gEkQvHXX7OObJm3ZntWx8JmOPmHLepPM0oiAjmUAPUbyBTl7Lj6/aGTptGUm
BrdtTBSQrSOhvENdPGkJpdKu2TbvJ6OmMDoVAa2SJJCq2uYjTnTtzZOijE9fckgb8pM1grf7gj37
2EhC9CViJzoft1ESHRE/WwNDLG0lfr7Zd08crynJ4CVF5edmtAZa7ud0q7EQUeMDcroxtpPeZn9T
KQItmfaQCDdwnP2ZtdTHG4i7FgaOzJq329y04I5J0YbSv3FFnoEX98PLDgNAStD0UX1S8Tm/AD3L
hiJfMS1OLhJP8KwuHvB0g/xKJZ6PG9NvDD/0zvjBAzbyMZxhNvCn4QoPlMc4PFjU1rqAUZwe5oNw
cGlcgmfa7qBu0sai/4ewlYC9NQ0ZFMELo/QoxYj85xoQdVLYlog2UYHQPKTuwaKIv7Qk9ZoNRGOr
8OMm0CcJdDMP5BQNWNA3Iuskz6QBVbRF+S1J0ESkNvw0KZjKWubADrKpqBVJkR5GRRKBJRqE3jRK
EERtaVRvpHCPmhBoDXSN+gCRswVVzPBpNgEywJQXtVUvB7uFlOOOKoRgTeQbGj6UdkvUXEUbcSCC
VxgWFH8Ibogmkf1uUCAfzEWc9/Sr8XKr0JkaPX5LVCDqWW9OnTPHlkeroRyYCNk6yxF1HwQgUcab
A34Q4E1Ba2E4Bpg/oe4pLYtctD9K84N0AIs8gWuRfGZQ3wWIw9hGQECK6CJIEOGnnHVkIcZdv9wI
uQ/9oRgVNx49ug70e5eZfE1LhzIYbdwk2qLgBUEDOAsGELQWjZmRsJquNqXWhn5fHOMTS6apKmuK
Vzd6kbQGEbTnQWqXAB4Hm00JYUTQ/vQbITYJJJ9qjys+8nuVyh4NJ3f00x1rAveHSU6RoyEcRXs+
cO+j1WXUBAgjxGnpNDHXfDSDs/lL+ofckGhoSi+RTj6lfapLF3U+/GBDCKAdIp9/me7ZDIpR5Yi0
3QudLaGKn/08JZ13+wm94KdGrk8PiWw2V63BiCYuaa41NAg9NqxGAmkQF+ofNYAKxqFlkc7+4mCO
/QCNdIJ1Amr5rUMQk+zGB4vmlNXVWZ5xqfGNcyfgQVOAOgY12glMCNo4lCaFi+ZlHCn8B0EsYRiU
iY3mmpZMIFchK5fQ5osoBD4ZQqkO/tNtg6jKHi5NV+AZoOwTBqqjPaeGq9HwhZEsogg7avaqxyz7
YCBAu1pLhjyVJg3sHWJhwPKRH9aRDHugi68hG4En3XHC3KE1yBpLjovK7HrK7Es7uE8bU2g3MAru
9J1i98F506JgS7vOYsBHJ+wlWi6k038yuq3o1VJn991bQ1SPYE/YqVSSCnpN0k6CMYszJP+ha8Xz
WskDpgRJq6vSNcwi5dqUxVATiCbs/y/H5SPSyIM7M3e7M+SmxNDF206nAPbU7Zm26q7toWfESUNL
VIqpHcdO7tYPWwk7FIoeWwQfTfq2bY4OqfhK+2vur0TVgVqKNXBFPq/HxBf668xn9sxb6HQ/DQ4X
kWuA08HLmHhUOK0/mD8AdJY6eyAdNVHCtQFAUgpk6rrQVG2XJjYqBAgD6vTF9MQVOTwUI+ggCrMD
ZQgemZRD3Qn8D3meHH0jfyRQJfAoE1Rb2BoMYCZwEFbnVIxbBeIi5JGTqoIpgcRBUwey0dDiahZH
nbBfVpRzE/ryQh1x5Qn/nm+ka+CdHvydq1yGBee6wDzA5zHg6o6CtcaiTdgRL4FYu9DSs7k7uGz6
RLZddwgKAAkvTStTKCJIqAzQAos0XBQ0unM9iOoDdcrOwHQSSVNx5AGTq9KlYv+u2TWp3FIrRW+a
HjbTC0QgamFIZvK4AFGzwDlQYcfLJr5ze9qDYEEgdGDybHvKrm802d52hBNUcXcSjLGLe7ilZLw7
f0B4v4g5g69JACco+F96JnC0rxk2VJOepHwjovrIlej1CmNGFIF8ShcAYjkFJMIj0mMz1oCw9g1R
pQGWhqI65w+7eQPZwi2yoToqLjGeNQh/7Tko+qMH/SuIp3uVY4nVtpV6fIEutfizTLlww2a6Ih9G
QxGAp6Bf8ZzyBPfL0WBDe7Fp+KEVaHQ5Z8YKsDiGFiuOwbz4A/FpwGiugRpYyxjCVYi0+0ulkbaf
ABa+ionE0FE4f9YDIPAtgxOAmK9GmrQxftRwE+lkfUTw7p804TIG2kjQTacfa8EAyIgp0B9q7MEF
AgaCDc21wENpscHUQaihcPmiuS4MTvQ9p8g+arIw4YbTDPsqBs0MuDLm62a9WeTBcSFaG4e9eXKP
0QlYoMmpIxQsoVrdiEwpvx/hBt6AEdEeMZtophl12J89g8qkf5Jnbbu+M+vxMKbRzB4gXC0FSCVt
85PxSoBBfYMrzjo0lcrsaB8N2H3EGPqSegHF8WkB+ITCfk2NHxv7tM3O0jKg/T3oPdD/L7yWcTbd
yahN2HMYi1ZmU1co9LmDHS1toIGgEQihK78X7RWNuvbDvBKIC4qoZYlazJk9705IjNgIWjJnyFt0
wDpE3D/mvdWz6G1YtQNqgdK7hSifCXPvMBY10pfOwSR8KgmXeqiAgc3kXGA5XoiHhYEmu+wR2lk5
v24hxr1hv6lHAkyMr8w2I0K4vVotMzkoR6M8vU1FMm1g0fIiJFfCBrV/bo4mjahJPjKgM5jS3rB4
HQa12Uyu+sHn05jFbiBnmziCvy7qmBYl7R0J9lHaR3ZM6P7luHbq9JrKKF1GBTVGZFWH1gqdmSuR
wkdfiWL40OpnMpLPKTrj/BTtsjexpJgEUKlXgcu82ANFVwRbaXpv89UjpZHGn0mhTl6caxwubFHR
VLYPNLtYaSRwwNR/VRJht8jafmlCEeiA+e2OFMjNnXFOjGS3qQTD94YUfUAmwYFe25mfZ13QNb5c
6MrpOGn4uYgNED/RdIaTCpYGHFQ/Rpd3LThsEfYV8DDpCxtRxIJHl3/IsihB6IjCrwCgSZ+aS44W
FAoYHdYJGJ8y3C+Yu4m91Rqo2ygcEYCYaVFxGgoFj6OaoDA6C7YHtVP6WgmQOkKgB92cFZAgeoof
vpy0tPmEs4HoSd1jgSO8x3P6NtAcu/q0aRB61Zsbn6r9eDawZv7THVJ1YdpAmQZCJvAk8cubzQ6O
ggURILeeNDKYr0/3qvdT+seSTypJy/2dwvMnAnwvm0g28uSYkAN7ac+FGQnCCM1K7XxT7WR+ZB9G
1THprid+jvGxv7pbbzBE1h2LCkAway2S3fSJP6aUEzj4ogiAwGeNxcHfB8UPC8aJV0wUEBuPXQsL
OMw+z6MlBPhNKzz5yIGaArcXhb272Tfy9Q3WAEE2HAKi755eeb30PFDLWdEy75wRDxPaXlvagjhg
jF/sSmw8p0hDYxcsD8cXMT5yHL9yQuNX6osVSL00nJfeB3wE4q90Fl1l1hFeYkOfYg0s9e3a0HeV
3lm5zAG7DUKKFEA0XTgDwORPcYoz2kjdnQG08IEolzhD++RgWetf0XMVZdX9hHj91x4UmWkg8hoA
CW8/6cEsIRmY7//2QU2gIqa/8BYZNucZto2sG1FyLw38dc7aHx0Zher4WRss1UFbXyy2O+o2FY/C
BoiCeZ26MN9whVLuC1EbqWqqnXAK5mbKWgkgFDzIXHgSZN7LCTCQkfgMYp0KCs++0GYTxSax9rD+
pCy3NhcZbkDlCmfOiE6PiwzzhuitJCxuhg8zfhgt8fjb05sfMRVHA1oLjew4Xve1yl1UI057Qq8j
ObUECw8WL5uPdaRFOeZTfWd1ABaZIhFGn4gyoOvtcN6jivDzq9HOu7fZ4r6R0oGUddwCD3EvpGi4
sO4ehjfFaW2LYI0kgDfHdI7hAIg0Jc8X/QuhH3tkYHbfi4a6R8GXpoNhci7rOu0PvZd1OOrTS/j2
hP8SDGHHgH+hJYHOWBZS0zcXcEXR15BaNhXbX/3pL6VzIRWu911NKeeIEpqQX8odrvVuF6WxO0BK
CFMYii0XQpxCOfGKE7GyYBwRdIBRmqMYn69q497hxcKs6YGi4cUZ+pEJdTo44lk/GiRYGCb1brkQ
zBHERCq4Ou6n9+wKhufo3zCdExaWqPgIt/ND5QPFeKOgEHV0usygf+IWR6cUIhtv8XGxhRWpiTu1
QHkBghVUvyV5fZtSz6NIxm92TbglIs343LzRsDw6lBO/m164R+mqaeGStgFGhdPl0e+FwqdFRj98
m+UKKTcU6bO+RSYN51RhneOA9jTx4MRijYG9qYeXAIVwXj5QqCB341PvnV6Le/v9wUyZ98KIijSa
UQBssntuuJmX22mpH4QHj1grQ0yCNZYdKii+yuSFifMDLRV3mOyZp2Rz+BDd9EFyN+8bcV/DFhrZ
ymo3oGlOx+HqIPoU9oM7FDVa0JXRZKCBMS0XLVReDlMl6C/wDW3TncOfddc5mMsFdto7BCnPO5YL
PhwOv3vJEQUtnLP9QGKJC/F/Pt59U07BMeEphJ8oBVEoPtgXJFfe8fI2uwuUKrGLdB6gEu1mpB9z
CDzIBqHt0bBbdwBb3+2TfWjSQ5JD/yYD/7IZ+EjzLuBbul2EPMY5h7xZAXej2TY5Uy3HQw8iXE3N
4mo+CWjc5er+k0lsLtgV94jFQ7bOrkOh1Zm12wSpag6osBq80TdU3mqfuLhQv7S94eoF1a7wlQlv
hbBBAsE6uG0+EZ+GIYY4FTEcUK6AGjG8GAPYdaHtYRcn/UhZLBedpKD0Su15owSoS+2eiKG8s+5H
w7WTgQMcVqArhldoB9MfY7ihXXgYvYlIrFZWT0+YELDehF0l2gC5OXCEV4bswMR3I9BmBN5PPn1P
DeiuFmFIRC+FIBETqI3grC1wtWV1C0IGWST2YGJ+O5u+iA/9VcRGLd0U4nwcn7tu9k5pZS5yaiVe
kFGB5pqIiahNh/oYvQN6xTPhmmEjUYoK4kfjsiw0wvOF7BK1+qNc2k7u0Rs5sENQsKerSz6xIGTi
eJFeu2OGaMhMSSoBgPhi6/dCtPCNqmrGYdIkz3STHYoH6p/qr1ABIxGywZcSEngrgj6XvjWPSg6z
AXBd+WwkLrSR0b+wlZU4x9pdARSzt2rcKRC9ykaCSEqS5o4fNLXTuI5wBxOP7pM+mD2p5mmtlHaM
SxeG4+9L2wY9Kb3voqnKc0TRGwpb0wWgCE5QzLKZ2spCEYnXShTRyP4Lnb0Gr3VEDTSGBts9QkFs
1osUvmcTeMeUB87r8+l38zRxQpTD+7kZcP9ozfnDpHAOu8FVbxfgJ98YZmcdLHecBkAdFn61Y/+g
Xge1jtUjM4tZ1bZ6yQnf5BYsrZfeoFhO0MoelDHdBgk7QwBPmWX85LSc3kz0dizutb9oRl35dTY7
YSoKNZLteidK49INIcp4bgSJ2o748jQkJc2/9jNrsuUAjhZz+ktW+CcIsKKc5ratIfm92+GMbtwM
JeCz3s0rKWCXForMEYlBl3+SIMKSnOz9Mxs/78vFe8k3bNhLDq6oHbFzssAeHGUXEkXema08e6MR
J0RFZSFtGsyCdHHO/rhyzYbdDoTbBgUb6KnbtErQa5wmnK4CeWXP4EQX+GdPFbHLhgcs9ej3I2GK
3zaiMPsDy3YSbg2OZXGG6SZKRtQmNY3qmAZijULCyk1s26MBdHQyMSoAAbazRxqTljrFyCXBppyS
6R6pNr9moOyxI56gdEGxwiYk3Ir70j9uehkvwjpaLzgdeGsWIXY1RE6wXvmeZU79aalleiBNm5dB
5/E5ZmKyqGgE7hPnYr6CCzKgtEf5I1uDAHe7FnsPboQlH/5x1BnZctdkjxBZf3xoiNqhN/hbpKuR
AyApzs2dsA5e5MvFX5JQVRhuMUSLMdSlfJ8QFuySIXRJ7o5kV++8MAoWpa6pBGSsKYwK0MML+MS8
VAq3MmpBEGKgHJjYQgsVOptG0wH1sQdnX0Vub0CieLjbKIqQaJDCm8Cdb3rGhRdrRwqEpsmhP1CD
KVEiL/aQRCLx9qaEMV6AnhP5dQQ9mj5aeFaDrhGyyjzv8OUOFA0gn45iGP/LAg8tJ9WGMKgFerAG
g0JhQM0Wi9v4ia2KQJuhA+tbkVQUbaLIRqmaN5FyxoJros795r4Kh9eZLb+PoQDtYTu3pe8s0VOm
Rztd82D7/mzVw/UrSBdhsMgoVdmi+6Ohl8R2BEb2oprIGEp4TYWnGgGoFmjJYt2cvEY9/ulKiIKC
WQruyUFHArGrthVctQEc/aOZBgGIbtrxUNe/dnwKr5ZTTugEgg9QyVDZXOMzSrd8B11KOsLjm2HB
yThYoE2ldTHjn4DoSPu+spyNYxnkpga/SzRoMicJDb0YJE+IyqzJQ8BuQxuplGjBO2BQ7sCkU0nQ
fV+NwS7EmwMFSW50JtQ+hfjHHI5g0ruhGVz8KaXYgDcDq/Ea03DyAU/El6SOXqOSkUJobekO1eN4
mF1XAIP2Y04EEYzo6Gv256WFJAZtUxbZIOF0SzkeooGUd3nWNWbgXralNrmLiKA4DahoMaaYMDN8
VK30gDnImHPQxFDhRpaFxJvJo2cbFnUxJhRzqxKJyUzKiWQAuCJJU8PjiTHJqSSjRGmw74CB936b
z9mYUtLbet6QNq7IRnBSBpytNml3k5JwhdAYYtWU0lTYv+I7xbcyhxhLcinUKQF3hTzbYIGvBHJm
QSDSdB5dGo+jFYFGJ767MY9c5hGZCrfFWqBzOqOyxm0i9xeRUcv8MPH5dAqTA9jhGqhw6zSrZbwD
s+f1NQoRjpqaazZqeqWCZQgWAuyvRuhmQDbPmPwsInwmBBguOnI2rSSZksEiJYwHjrJGSS/aJqgA
8e9RxOIeMu+uFu/mXRgb3gnVCikBnldDpgtdnKnsynwqxl03ca2kr02d0INrqTkN9emEIv5JXdE0
07Tjdw36vQ0QYi+rP707HNHTiEcWmGtTD2RZI8yHQh9bCqqjaHvmuMMPQ7YDphRfy5AQv3rBOrhx
26wuNCeITNgLeahHh5+LwqB8JNNpjGSUCGl+ZFpCALYFVbXkQikygFzK0xUjsk09RzU0YB0ETspq
+wCB0WTNiboIM07RGHyiL51dVPc4o0CLEMjwwGSDlqT2YQRBR7a8TEdlkEVF+CU7CfOus2lSSG0a
4AcCNOxM5zpJedikGjwO6bydnJYpqgMFGWHKBIOmH4T3FktCnpZsU0wvgdIzZ35Tl5FgWJw/0RCB
+iHhSVizx9FM+yV7LfRDAFeEpXqNOl6KhupXN5lHCJRyB2bqMEuQTHLMNOQAWnzZKnltByRcICkx
KBecaQEe0YQnMOWPNGdCZ8HYgz6q1SOaogEfZt1SCQaBTfLQ07RIrhoXXKcChzsmDqn5ST+7oOZz
8bVatLgFSj/yZNYBHyQzmW5XjQdCM4OnIg+3pQdsAywbLk+1GeiXhWy2EbAF7RlYuT19YQIPU2PN
4C9QgqbDDsTNIURDgPEBVZCeJwwe6CTg6dK1JWrlozKvpxxN5OxU7k15xDwKwTK9mNs8JmYGMFeW
FTMyQyaVnVfEU2pAXHFs+RTjLD+OU8ekm9wzaBv/NbQv0OPZgSbxkq14r3dmD2Zsbq8DUF0C7mGW
cAjJ5OZtwTPxbjElp5h/royUcR2Bx+N5xDxKASfypsjdmurfwODpCCYoHhp/fEp5MsRBXGg5BvDB
VWYxT+mtmw44HdAggHy4v7HlxE5oygip1oHPxb87lgpi3+fe94BnwE94KguN+zSXYHJj1ZrJLwm6
AjjoxlTlBJQxBgLH84l9dcSCkXEKB154nYgHMTPFEI2V2jqGqRofic6dEtQau84H0BUT8WRtKXtt
aT5z6rK7p0wagGIpSK4wfUzSkJObfIv7AK8F+uvD9ZhHForhMt+EffjUwYQNTS62E800jzSEwILo
oG0sWLlDDhgahdpmo9Ic4pPL7zGaacx/TGYQT1DqEmdLFluLT2AB9JhJa5KBR4wHwBrrRjRWMuEA
kTWZIX+CoMGerXuLNKbziBmWxeMHsNbxyVpdhtOBNsJ0dVKgbudRFuicd1Kj4HjiAQE346OZZtww
nJDiUEDI+v+azdhfRDEzEG2n2mK4FqI52ttcyBfwRN6zjbBhiMw80/FJHpcBEm26Ap+56+ddvkIx
hODrRtwq5QUaHBLgU/jQfqomfEF2Qa+nVN+cnmIycjUI/98IeH12cupxnCL9xbWmEghJynDdURJ5
mwqMsXKKczunRJ94UbRYe2ymojnwpswo5Rqph0gt4y7RP7UWJWiRhhFqUzchIxLtpYb9RWYsHx2m
510NGdJRAtiOyqhPrku6o5Cm51MpHkTUAn6JU9dSKHCQUx11ZYKLSPYEJHXRnmDwyS+AXQ2lOHEb
qujefCmD+OVHMi6Ga4KuSIAbM1mKlEEK/0NKdiN2pjSEWkk5onX53d4o5bw3NYxtGIdsh5SINn0Q
YJSvyYEGySfqB3wCX5wD+5xi3OCscUJ+2hWf2JeLRgZyC5JekfnMcKeBbpFQQieLuOg5YGZsuWiZ
toxEwAs7KA/gHpajZ5CbkyumeNEd8qqMJ00s9nHRS9vR96F7vZqwQHaDAn61gaAvzTzha2xZfOHJ
ZOIQ84cp5+hbB3MbZlNKeyezoaIxYkAkhii7OqJqAt2jSbNbwSVeOl9t+IMF4QKhOsXEtp1s8ebT
KbBJXYA6shTvOB49JuU7O6wkdbiOFHfpKtMDGDn2dnzKS1WqdlJBAAfOXnMlI96zWQAFGzssAg3k
MUBFZiyrTKx0BXpCJXhcHkQ+lgTmTBFbQcRGzG+QJcrgTaY94nuYhTpEQJCd5NPkNV3jzsHwNkVm
p47COzJanHVPktOYEjXLpeliM8BSJfYldwTHV7mnUEBmHbABm66cPsBmK1D9Z2v9RteMap92YaWS
QAk4W/b6nrC99L/Gz3eBjwVI1xJw4xXSwZht8812wbJ/kUu/ya84sdmL3upfjZQUh6I6/a0Y3idH
c4vXowMFWesLuoECcAq+IQ65073Pvl3og9HF2JTB+O3ijsCXMk6VRhNn/FaDD6DZzfjgQNKg4Q3o
IaomNZsmeHtOA7nXOIZkzyjyQopZ+m8SVFHsWLTK+WfOpkUAZgkDYLW14HXaZc0h5B0Wr8nLqnI8
KbraB1ceioK4uqkje/uivohCUeaoY5pJlUMLnncJgbvqcuih38uIIJVBQQvZIFaSJwWkDCjyhggB
Ia8fjFeOKE4+6imkUlJdusIYjp+ak97BhjcQ2yDX0GLzYn5QN1estw4MB8gcCuJSZUX71P4i66v+
kNbU6UsGpRZwB4ezAEhywyJRmI+hqQjCVCzNz9prUhKRhJQonjjNdErAy8dUcamf9+xninYcFFhW
oEZNHS9MEPJEG5EIj6Vvu54UJhfvg539HPQ/TsSF46jpwwgPzJAb9Ty7pR5DhrvQU7DLwZHik0Tw
2EWTJnQoXNY46hAZoVvF1vdx2eLJWsTwiO18sUYWjgquJYpkrC5mx4VzX8CZwiK4OKJt9/9BJkX1
Z3oQKsXVHYBp7+sxsEzRXCdoAE9vwYrga9oPnG4Pwo0Bgc2Jw0sqvUFq/r1torOSij3KIk6qOHL8
7kmxC1OK+eLv+Je7beetUZQ7tZi714WMzAElPzoP4CynC4SvSFzA7PDEfxV8NqXsmbDo9YfFhUGm
/ogB0PTPXKCFrtPT7LCp8bKeedx2zDuQe+7CO8dUzHgHk/CYwqVzc4r5OwXfajOHl/oPr/72hqMW
gHdFj8WWRNZc36mCvRkuxwQh5iB2nHCxTpcO5zCRLMBf4gugnlqR1ABbA0of6Ehlp6RB7BP3QXRe
jAF4fXGGaVoBgeMFrD7ELX29N1lTv/CCjBJTASpzzhr8PDnI0IjlakxQ7UoXRYTw9nBWEIzzkFH5
W0tAtiQE/IVluGCiXqqy5Y4/84bWQBCh70hfsDtuGBe2wS8UGQKxSReijAqLBq17SDfIG/DKi3ef
LccwadQDFHrw1izgEroPRBadNLwQ8oFT6HWXIJHeFKXFk/4EaN9iy2rSXqLzNzoj0ygK2hiXodZJ
FsCuFF9sp+flKioKABO5/4NYdQKjZr4Qy8HJgBJxCKo/xhEqCCQqKVieLcGNy/RjrYOjt6rgGuST
M3Hqj+EzKxdLAm/GRq0m7Cop58qUoJ94VDsE2LmAn2TWzJtjML/6DSU3HZLobTeIFHX+hKWZ0JDd
W9IdRuWQI1dwjgggCL107+Xae0W9f3sew7PDWpZqcYREdXq0P8l1/sWpvqk/trn2wGt+aJ2dRrCf
ojQAvrPsQpMHpmb2rOKqdUOQuxu+HN2NRiBoyzdwtOxi/F2MYfDIjdZiv2tM2sh+MSDMYOd0U3Mi
q6wVDSe506X6Gg4ntdkAFONX2eUjUEv/TidgPDTgMr8ED98wmi/tPnt6UE968ANkkr/EgMBocFIS
FAbBN31EVIMlL8qkd0nl56YNS/WIYSE142skh+b5b6+oezJeGeNePDB6YL3T++yD4CskNHaPtD3v
M2VRV0KzAfPw7D79suk1QQN8UIel2UMtrDD6sHLivAGiGAnYtteFJEM3McEI4M5Redb66y9HRqEq
M4y8jeeorSttYyjAtj5k5hx6Kt2B9rq7ppf+cy4DNog6ySOEXH2BFn7Ren9EYF4FUbKgpQtbdAKu
ow9iAo1Z/a5VyFjQVv/YyO3ZzcUX/nwjFaMZQSNiKireQAAgeUEeUkEMxXuvlxKoWjTe6NegFsjO
eTdP/jCspkfcVkVxDE1hIkrEx2a9bUdgPs4AYrtC6/rsDbYfZP3uao8o4K52QHHf6W4UE0AJg542
oM4IT/dhnwIcIIMy+azbrMomMJkGd8LnBWoTocJyDiFzOwzNO7i5LfAIIFxQ4roRemFnZSLkjvJC
B3TIYNo4qkM8WmkVI2FxHGoP9utaP4/hKwPLm17oOzwcGK3LLN9CZwZK0APY8tGVm147H1q549Oo
QQic9TPMFhtRb4foBtjxDZbAonPd39yn95U8VPQ6pt9dy+VraLr9zdAq0clpobyTY5H2K7ChXCM2
DcfpkGZ40HK77AcwQTG/u970YwXbk588P0ZJKRDpW6DWA1oINBrM0mFJJnDckVM6+01ophG46M9/
LJ1Zk6JaEIR/kREiLvjKjqzigvpitLYKuCMu+OvvVz03ZqbH7kZkOZxTlZWZBQ0FZ+vxaX7Zw3JY
fQDhR7C50Zurqz5+5igQe6EyrkcP+7JfMxgma7r/QGuhtLQ9wVGWuQZZa6SiBqGerlIZiljkZ33z
gj7TWSctaMcsXfxDpaGYaWKNIo/JlqwmwZIyRhLS5zdn5xjm9iBCOEL8yLSEdCnXvQulY4T0znGG
gIh1TGZg1WUtNGt/7RVPE15/m9I3GeOojB+MfE0fZu/d9WBMvwQfzcdQAJl62XN3HDWzB57k4d25
TTrk++Oh3+H54J6vei6mWzf7xMBGkjBuXb0BJqBPKkBAkavibqu+0jJ6WRd4Fi4SQLT9ZukjNvC+
OE8Y30A1h9l5dcc1lQKve4tPE9Yv+2QjeYkOu0PIPAnx/OX2LJSX6SAlpDNq1r2SRVXEbBvIBn1i
WzBNdIHIjlS3NDUEbUcnNxE8tHfF6Dk7TS4xZUbWhy9hgaOsbu6Z3QxTrvsXJdlbvzOJDAxldXDe
sPjRb9jDxixm2sXoinCzNdC15YcHoKtfd/mkPLLcvXdnrrAI+kg1B8RR95m6UbLLBHkRHIDHbKgY
rYfxubnvj1EqeoVaI8m32q6hjkNYz6SffgI6o6JLzJPjxboQ+U4hAPx8qL6Ty42vZ/PCwjYmG4Qx
UURSfWo9CYQ71O6bhqI7SR5FLPIz8kcKoXxLUkj614xrW5lQMf3Gg0ChIgDVMUMajg6/pEpz/adQ
hzfnlmN51P8auzmnWWFjnINztnTBe/p36fsNV0mjfHGwmbuNMmijBtWHW8U+puqCA33+5BBZc7M7
/3AzD66ob7oGtBHv9fuI5Ab33F52hA+CjMhpZaybyBU/ICJB0BofO/qZHlm4NvjflIhhHfQOOjpa
MrmDPkTRYhOtAZKgcDrMZHXO4zVxB2nH5rh6zN6zKwklx8/2fjUpIf6yvGrTi5/syBn8hlZZxw0h
DcvI07mO11eO7hmiaHrM+keLNz84sKPxRrznPiBnWWjoiC07OPvSIQLxDMkxSrhHxFoEXFfyzGre
0AAEyZchoMYv1twChiNK1V8bok1zWJmX6f0HReucYPp3YPcCKCwUpH17gRkAZS0pDYqDCVNvjM8J
xc6P3Zqc96VHZek2ZAZ/YCdAqb+Yw0gI6PeYQSii2x/H0hhFwGRTePRwpFgAsfaHHLcylS0Tm/tu
SK6gU1CvU8j4oTlsMRoFP4DzIdwMXGb+sQzgbYxwZ+HDxPrzxH2lmjxqHAxc+tSXlQmlx5+WewNu
OGze4040/KWCdoFG+1r2pW3VbOC1pH1HOjQx60rnsDIgho9b9nz/dvvWzfwmOXzZhxBh6R8PtHqc
YIsiFMkW9l00/NTVH7Ftuv/eb1DQ4HbSAg9TFdECCHl8bRwmKpwYiKd//XbuRJKbx+ZMSMp6NcBm
4Xqj5MzCfYjxQIc3OhN2+V6L6D9ht2mqit2il+/K2RvgKemVVj86MOnRWj44ZNAdgu7VgsuwWdOe
BCr75gQntW08Kc8m4i+MWSvIhCy1vV+cY3B+XELLo2FR8vbF0KUcN6Tr6PvpTz4bot5zHhl+o8Rq
vyywA0p3yOSTC92NDtI/HI9KJHuYjpLMj/OP3kBdLVnlcdV6GnDaBRvqhkMi7x7sG2VbU7wGsiax
IYYcZIw8UjaOEKz/Tox52H0uBKVrbxh18L3zDpr1ov/OBOG16GHLGKmY4l4RhjLxhydxUB73ZO2Q
Keo9O1FsuMILNZiRL4JDM/e3sp5fMej7u8/khDnMgFRogKiHuQxhNpxDVpjl+6f2oG7oLbJ2Zq5v
0LFwEg+Gemt7cHHxsc60DjQO6eWMPa5gAzQUw9VZkPePR2OZN7bmb6q1g+kjI+knV5zeya74fKu/
BNQj26HiXMKyANPkIUOraxQkDSsKtJCt8Kp14MYB4ox9QXwGkGgOEeFi+gE1ua84c/K8tXnboMAP
kM9yLZ44vLcWNdXbosDsWxvfLQAglWrAYz5cyJxVWE/nhbxx7fCYljbxOipvMJkdClwWkxZSwPdO
IZkVzWt6proHUi9CUwyiWCMlym+HTycFjyS7GfhHS3EfO9Fc3zZkmixK5BFkKR/3REMxphB3evSb
UAWReKcXU0WJu54/o1cCXyytvTzJ18z1Yo9fBeA10keTXCQGqdBGPYTFFPechjZ5phKc055dJ22K
T5wQOV0JzhsDNNuYWtlnfXokyphOvyZkC3rnQnDjgF5f0sOz5TFEUHjCaZI6Vg5qDKovCv9WJJfx
myEWl+lWSkwf94kuenJcXXeniYA7oqK+hmjSP/phrKH5y9jra/PZMIsSqYu5ZsoaSb6ECnaHTZJ9
nxUjMqTRy/0gku9tLjExxA1MBFDF7fm3yXEMCWfUoUu4yhmqZPRtngptTKen2SYe6n26UZA4t1Jo
bz5jGuPQW1yMqrhBZwAErW5uEz7EquKKYH5EJoaQt812aPWLkUqD7N31SMYq8so1ifYpPoyV7LVZ
J0hoWW9y+8Njhmif58juLlHRAmzPzuH6jTyfXGHDUzc6rFBi/lbZDciJlPCLN8EEmfz4hUAUv6fx
eXQXmt6Zoziu2rs+I7u0j6Me4ZBKDNZi/+Q+To+RIOp61riGVveYUVzA1LCRQGsZkdg0b12kv8X0
MBtyAb8D/f2yJE2HQmtcsvdSDTvT+wKTyD2WnwqGQtfgOyrnB69fGxeXdbTWz4uOh2TzAa57gvut
xe0FqhC0oKnK9t+R4twg0LgFCmM10sx7S2+YQDG+Mk6Mx6mi2UOMQQBvJrXCzHJGO/s2zjwHn4xb
PIF6eKNxyVjxB0QRu+uqfUe6bAw2T4cBxagKG2TZdW20sjMzgci5cTwypGqCSwZfCIy8of+awLn4
uRROp7ZzCORJQeVzc11hFOvesaf9FVMExubmRqlLCa5p3+gwoS5f3jUS1wbi3HHOI0hYx6U7zFQK
Vc+3JIMfWp1gFA3qoRqPRaY6L9B2zrjwLm7OOskE6aztNpqfp95s3yDgFr9+bDUmK9XeKuMKuZZT
VPDph32T5bc+Ow8cjMzPqDMpmJ5zSlT447ZjzFWCwqhH5RrqqmBros86oI+s3KNxQsJr7M5hPylC
8RQZWtIHvk/03l02ik38SWxLcOmJc8LaPP+hll9SZXH0B9CQcQLK8coIXTfYAWQAmVw+fot/xBdg
U4whMJvYPGbEWOLoga9HphKFl8S8yuYRKlnnajxhlDIyUQ8TiWjEq/Wk2X0xpacHivXYiYR/I4Jg
+m/t5H+xk7jZ6zmtBsBbSAQ0Hlaysd2TwXuxO9QAkoE79Ev6ocOXexnV8gSyTBzEVE21OL2n3Xkv
d1g1wLfdwlWCln7w6ZoIEAK6FUlZSIw3Creetq1qemMWQ+FikfR34NG2532ksb+wiztzjZlQTAfa
Vr5swAzaPx1DrBekt0QHmBuLPKTQbzxwRgrCA7YcLsrfN1oHgNouWPIPHYh/rh/zgbsRwNG0TG7T
Cu+o397BqdezpxJ2sWrH96ijf2iYXVvHj4kVyels9Bq7gtUOzwsSBZqlNx04Dn7BzH0iFr3iXCHm
w7l9351HSs9rwpIl/cYpV9NzWk97POzz5hl0W9bjp/Le82t0BJdN6cx6jB5zDCJ4JiDIj1Q6EdPO
ZLDo7tcjeiDsi7RNyf1kxsx8f6UsHq+cirj00TunrwAu+293fk1PtdvMge+/anBnOZfWFos+4fqN
Zh0NmSxu9eHKA62drlbUz2njp7rE7NjGDHVpgc7F6sF8/phcAdZH9WlAg2xZFw86LXEsrEh7tQlj
bvMmXNGUlNrCNRVmThF9gpXo8BcreqUY/dExfXkFDSTkdcORfVmgXqY029CoMADo7C+QDql2vXAc
1Fcm7nQ+LHP4deQT7Klr3OyYah11xBXuE8PtK7hG4r5BHW17n5+mlyl6fSXQ9tzSOzeXrOmC1scD
MWaInKYwyDvWet/f09jyhBd+RBYSSBuPJiTnvMAuehLFa12eGRC8rLdROyz8EBm3LBmsEZRAGlwk
uFZilHKwPKkiU9A9ilOOfw6HF694g3Syrlzdl1/5ODWsTbJonkzezT7519BZxr+GU9BaIQKV5nBA
wthnVKD5x+UFLxY9PcxqHuIh8tbsy/RAuZGdELYw1RJ/EeUtB2kxIxG6ET4z7ybX2T0kSyfZsU6a
LsmsChRcx4fS6GrmAMWiXSbEWdIepIf+2W7TSofc7MEf6WEBnH6MWlvqn9PTNAR3plrRipVFgf/d
nZjXJOJoVd5Hna/HT+tKVRqQDXwZLw9GLiKro0tuesEyFTkQXZq60LzXYb8zzc/G5+ms8eV+2ISs
g4py5pBS3/apGV+4jeMXidK05L25dbz6l2+Uc/u/XsWeaSBEIInpAs/A2fpQYLBvHcK8+9E93JKb
5nWuEa1ucYFQyyA/OOXHXzdGC+eBIZG0W/TsWz3SGmPRwQuq0ctr/FGNwW161YwcFBLSIXdbWbJv
7REob19Fz9dhMbQfewbdxYf6NDC1cDjwXsMfePIN3Whr+tZS+MSlkhQgr8z1SXilZWVSwqU5zc34
bimyqnjqQIlfh28UyJQ11qti/uAIMAJbwTaF4rulTUJNjvWFmr5e1aBNtEAStidMcGiT6xV74aNO
Af/zo2Z0mEOxF6p6vXgt2C1vecPSv7NJb0JB9qIa/BJqOa/5AJin9DDhaw/oH3k8kWRPh2PKbynt
Hua85Jd8raB3k2lCk4DKfsc71sqpHv+9gw1593vED4pGdsGbK1ThTJh/+/r7uezuhOm/w3fUjd+g
6GxIq12FnF+o7qdADory0t+xyFYc3Zwd85fPpJ+EfCWjg5SJpquR1/XiuOe//3/tcVAdoCx5kzrh
CHgP28mhNPqwYxz3H8ALmMdYoJCPvu4mf+HA0quFF8INb3f9pglPi/bqk9ww4kReP7TelfEA9CWf
iz83ffgy2tH658UJt43DRvmtl5/4hZatbZD4feJ22jhs9j7onVD5xc4UZRjaXNWs6UCC4yri9Nqs
pMOG7DH5EvzS9AVCtKN6XSCIF/WsT9JO2yCz1IVJHP88PtjfVTJoqoBEJMknOdGt8vc7+cQ9s8iK
bEj3lk56zmjqEn0u9AXGKST5LHtTGqE69CvteYPpMGig4FLeVugDNvh9d6kK3P0BhoKlQ8tNdGZd
NJ79qPXbj3r4spNTSm/jh69Z16w1bQ/0L3XqFCxYticV9viTXLM8bNF+oqQYd8/kDxv2U2j8bms6
/B14veWajTUrD/PwgUyUZmGz3vK+KWff0sRtGIFpUs6kxYbU8954J3RTkLLomfGuVE1KutBAgvUG
yZO2JfdMXd6zDx38Qi29Z19artCRobeUkxh6OBQmd9rf0tmSfrgaqi8tGpotT6Ro8GVN+iBjQ/Bv
XxptPlGFgUch5fGRVydyEr/YtBo9vOBMhAf4LOLjStZeABNHraDbmBWK1qWStGzCaq8Hjf6bdAZ2
7rT4h4iWUDz4PL121KQ5gTCCiAZVLID7qt528GQQcpz0hX5Sj5Q2WRIi4Ql2ZIrP4R4K08Q4EVoh
UsB2iJyDhI8MBUsvBdypsHDiypTsHl7JgiRVKW0PszX4vtYpJk86xdcQNysUPdQanTM2H5S6ZF34
srSQrIdgXvisheIS1oq0hFcUqyjlSSZnvNya2Pf8V487zs4zrMay86xlrRO+C7EEAE2mbI4YK9GS
Y4grmXUMa950hL/Ex5HokKLxBWuhAwWW3GxFL1+CSYJC4fGQ4B5XxISEPPKZUhTH1TToWUpU+RqA
tZpSh3Ff+IIR2tIloQJdFVPyvol0UyODppsEEk7Q3FDz1oTrRKlmnJKbciWnVJDNM+YEdXZ2xO5K
ZAtSJ/RoYkWRD6s7sZWTl1KvLYSMcMCUhxxVMDlyQt4Oe0IuHan1aQLxixpri0RWfiB7luskCbwE
nEgN2NtHFvS0lZ4xlsOviop2j5tCKIyJliDIBABUEMHMfRIePkLM6w68T9AVytlk7TRfA5vhIrHs
ExVMN9NUPgioHdc7DN4Iy0knXQnlWWKx2OmKjx9MY5JuPkiq73/pNukTLkykpTjrmWduGH+oJras
DjINm29mH/8INZ362YtLLHlElWnQXcXujEvFzdWSOgMcevk1aR/JBtd+HbS4LClHhiiFy+ALni5l
zQN3XiPlbBnJIGpx11vc05QuF6lc9mIHeuoxdDjJF7km3C9crdhKLjF75ccCDnADqHt2kt2OMRvu
PjrfCSu6kwys5OBQgYPAJ9nsjX81n/Vy2QOVT0ZEJd+y679CHUnSadMsC2hg/b9x1SY5pANvklBy
j3Z9D+MhDvbiv24OJhdNUlV+G8PpgU719JYNwIg5CRqE8OeLkj7teiS/UiGofK4TNfJL1vcq/1Ny
OH3m9Ex+2vVqCitQGaUhSEVyL8dWhEhRnC/mjm/YBe6N3O1I1g8Lhl/LRvLngFsX+2IYT6XgLD/C
MyviCQZa5D2Dh75d2/LeIpQs3L+5YIdTBe4CVLIIp8sU9MFWQ+pA2D3ZYqapfiGky4f9u0IcA0fx
5ZdksGv7rJjqSh6etf2wm7iJ+TxCzei+VRyWYUMKsh6JaxcbYmoKnGaTfJ3+pNxXiA4Y8tukGOpr
aAlEMAjEtsdh+HXIj1FT447jyAG2n1LUPS/YHIa7J1nu9rzoFiY7PROA87gjDIvvW3bJ3wtqEMAw
2G5QsRFE/NZ6ued1k2B15nBmfYxegLgvJp/BzRvojyX74CKwdb6hS8WK4+FbrtaRGrhcRegdDj0S
1BDI4obJ5s1V4CR8nXLfjuU1d97lgJ7Lb9SaNwk3jxEUNLG64sjvJOH3LVakYuUhQ1uuZJe+CWrI
lfmM1ohv4fZ4+VwhP9emxO32waMJxwfhufaxzxSG3yYwSX4SsKS1KufPRZ+iH3B7f9Jla/4dsZDm
96f9x2hYY7bn4BygYOfUe1Z38h3jyjTiTlBDf9r5/GEfA8VRkA+MuZzKShl/x+W+z9bdCbehq/OW
iA1WbLrl+FHPcEiyF+5TO1ZW2CDF5f7gcdhfpztRGBPl/rRvYnCHWm9iOrXWBpeRi/Ydt4YgDzeX
4yR0gm92MB8q7KXzorXjonFhIr6X33Mb+CW3AcbBUfAR7lZrzoOxBpIAr4uapMu8/eUZZJwBNGNe
W5j/bulzye3sAlxIwVFmDew+eSyEIVO5Tzzyk+cHR5qhNRUOEsQQp2UM0pQFB7bNwAKR9dY8Ncw2
TN6sFUYKbcH1NG8q2/j9pUf1EyNUlhhZ8RJQEdHBMXfhgcmiAIskpthGXdMnjZW0/2MK43L+SxM+
Ol3MbsboR0yacY9ZNH/SEy4FSzKUaWJRhD0sH5bOCdi9qMs8I/a4sPlf7m3jYWmVQexPU/AjOGay
fh+FyIQzGpkjc7zndZYei6OglyCc8pLVGqdM5tgUOCs3vTXUvTi3ob6yeoBKST4omSatiNiSNYPg
86hToHzw4xOVzm+WljGbQ3gFroEpLGsReSigsqw33hMq9YY1WAq3ELvEjlX4cil8bF7JykiKyHIH
ij+dek+8EU/2dezJ5uDTU0pnslye7JjDrya3+P33fRNezBqrU0BJFrtpF788WPBiExnHj/ToCxcQ
QN7eKEAdbdp/4gppHt0VnStrULe1Q3ZOvg7LsbHyJESD8YWOBr/LZp5x+iMIytYilLoZwoYw7I4g
e5PbPLACbAxYR6iNPoA/mFGCLOdGvJHyrQRU19ENtrycKo80t+tCcADmCd6rO9MvgBMHAWFPPprR
hkak4eAWdviY+6u/jwr7sOmoDTIPDSwhjIkL6IlL8deeEv87SwAz4Y9JKAOTSKD7twOxh9qznno6
RENJmqW2XLJW7zg+rBJl2gfaxy1haHXhJho/aCXJQnj4gzZtzPSsMHYw3+AfwvJmSYQHOJvRDFnv
6OivaizgbgjbkiQy3BHvTyx86EQXMoNIbBR0NdItGqkZ4gJnFAkeeYaBJYeXp1gr4FeGwxUtgA5J
0Ma3KAiuAUYIVoZVhTbhFUnnkw5TkHHi0/5mdTGwwF+OI6OoOpy1PahV9CuCW2A70z+l5RRW1t+1
wSYKUpeTWHTa6MY9Kys852m/4Fw9zDueb9/on9UU3oQOq8jfLM0Tw1liJptKkb4A0BOc6m7Axqwx
oPrBH3AnvT6PISEl9zK1Ux64ipAjvWUekYIYechUw9wASsojyBq2ZaHvY5RPoShe4jYOlTN7GeLE
ZOG3OTBoTmZJKw8WDQNmuJVFmfhoj364yHxr/QQkeDguTbigo+hHxSTuGYhhEc1Dgsjickf86O1J
ryNcA42P84NvumYfDPG14hYhgZ2VFn4wDpNIy4NqtWeZsyD60MiJrsp4mGi0nzpgCSivWVOcycWa
XM2cAqY9k0/GWYzqtf/TwF45GHilY6aiwj1iOuJXbNKHrWxHJ+m3jRWSWKfoFrtCtSg9qHUUtyPV
kmOx8UzX6UGOryCnG+mcAO3aDTro4RPGWwNYK8uATlZPE7cwS759WcvLz/Kz1/BTb40L/JcYONX8
7DFILMQFVsB1W8orDMPZqTiAUD0upuxx4LTGWP4FFo3othY/uAdWMWXPw7F1+mmNlxrXXR3hn+JE
jXjhV/O/44noRBbgLGUxLA/TpYVr1vJvrzRkL6aPgA/vLMRBTzrdLTmiYIlH1U0PrECs9oOlHvHS
4lhwLLEttuRDrh63Uzxm1JFFr6nLfOAYGLU4Pw5XAQkLdldYeIFfBx9rKQ2OcJwaOOxU9gtJ6GvI
JSmjTKPZGgfIB3DeFh/O+zMuBN+VGFf9/YrP57B0A2ctfs5pyEHSU49DOHpvczkclz9cBWUkhxk5
L0uL8U2JHE13ojNmNnI2Wnyaf0FPsKvPf6ixbKnH8Dxqcf02ITZQopCebrmxPpiDceGpYwWdcNyJ
6demTYJs7b4MS1190zrLr96JKLs2VQgQV7tGLZ8NAA2gRRRonu3Hx7nS+OgSqQMjz/BIfxlrd7sj
gUt4NgezAVJQgA+mJaklSKYixGiSkjRV3DRFd8PKi6W110s7FwJkYmf4xawzrBZksSYus6VedHWw
yj60fRAL5t27QykPO3AXwVExFldyigc3nmvJieCER7u15xH4e1PPwzyeDIO8wb2G3wzeo8FHSKbA
souBNaIaptnnnfWoip9MEYfVyawu+gbnUVZPVkSzM2tW15HqyppGqcNtRTBuKBsyZVcx67gUhUNR
llCcRke5OiOzQ3L7J7gqmLW/MH9hahPDknJtGkuKTTZEizB8vXB6lTWGDsjM6WTEksOEXMWUg2Tu
wXSeKS5wPFaSMvAhNfhz9HCITHYp0/vdvO07cbY0JoZOVJoxUFtOSbuiUUfMKkc/11++d5/J0+vN
21N61l2dE9N3GwdSakQWvYsOTEGnKJOYfZugXkHY9rIXVdDZ407LenhI4aB4ol15UKdFWJdu2xMx
8idopL17H4Yok5YeoCmD2LtADg4kZuVTlCXAlmQX9r0wVggakCUl0oUgWCpWtHQsL1U2J3sjFvDg
vpTYxf7kqP/6+wstWGGvU18Gomc1jGqySmxm3vsXCWtUA60LOA+3kqW7gfvzshHVS2ddaEj271ja
u2ppl/FqUMynHM/mCiJBGOMsMF/q2heqzylqIPRlQz0mKprGMOJbNhV8FJVcYBRzsFd8/H0gvLrs
RQS6MGc5STjcMIeJMdMdV42eq8ymFgNedwycAZkfaIMQMP+Lgahw5IDOKVcxEJ1t4S7CVZwvZGRD
qR/qsLSlb/cUZD6Gih7zGWblmUgFEe4JtUfQF1QKxD3+m8JBC/YVRjuLFRETF1vd/umNbNHGibEJ
lYC0BV1h1WJAygvVRsvYdTgjVPRIKhE7fNlanIXBfg3UlZS9pAoCfdMPAcUJUFFBEedAdOekkWE4
WLYs5j7SUWwPcHn4sssqkHbgpFio9bVVoSC/aRgx4TfRQCCQ78NfglWYx8Pp4PeDRWVJQ+cBrm5v
cArnW5vd3kizNBRAUblbG/lMYc9+a0rrTsh/lO3hfXLzjS4cGAmLcqhOOEAcohcWEzwA3vjuVhdB
zLwWJnI5UIvx6y/MFQJDkQQjfTl2EfW8xw1qEkLxBVZIk9EP/nxoZWami/6vmSFpgJjghyKUgy29
SdNkm8KIRrm382yUsOakA795jHRLlMZ0E3EJqwz9aQfGcVv6GAL4Isw9iWIQhWFnNUfRi8oQjG90
n/WkbJ/d4jJWa0RjiZVyrWNha/WY2r5ZMUphbMmEJS75iLmRXaMu4wjiDWHz7gXTQRCbK0lI8Xbr
DZgRsyok45nkLLRNdZg3UyfZVYrRI379q+UCdCVUrRO4m0+qBlwHU0aQSrNkptEncB2lJNtemf2j
K+3NSzBj/Qkl7ED5TFR3DIw8oQhHwXOQW8KkoeIpPeAL90ndC3Wy/Y5ER6BvCeTu9JNUCRkiMXy0
ZjPWu1ltsOx95j+lj7OtMZNYQxx+8Sem7MjCc4q++wHMwYPz2feHenY7uoNxfz0ajCuC0GwrMMnB
6Uyviz/jLaxXoy9GuXBYg7c9CCGD82b7ZtVUyofhlSaXtoXZMNppWEo87sT4yK/9viUuaGJZAE0d
e26ntvHNwDXQpF92RdPtnAmDcc3WC/9q+TgnUC+o7atljnnmWV3rvZj9fkYwbCGkWWfA5/B7Y3lL
EkEGCjLcBNM6ju761yClRUdIiEtuQj7OX/JpdXzr2tkwzAbkrqh7tk4PC9MTi2xlFSTivM3akqZ2
yf23Qjd82IUhSBHVZG8IxUmMq9WocCi6qQjxsQzWwdGOs3QHBcoTv+sk6cbbBDaLFgwtqvpHI0le
BkDFtmLtos8LsA0pZZJKXuY5Hm6iycBQox1AUbJLUF1yMpXgkn2vCy7iHzk16ePQi4Y4TJBv36x2
/N5y4p24dzNOJ+gHys0YMmkDbN3cnRi1ZkHKYYELIa8K1QFMToadUAMEwEVXIRM/wkmalcQE6v2k
FQnz19NTwDp4Lo+ueVEsoUXlJuk52K+qCYjIHCjwpebVG7gEGcuoAI76bnsIOtwMR86KZ0RM8dEg
IZbKdJZ2nXHDI1fgB94128knLTdflFwuIldWfUgx2pLFqNYT3sFOnRrrG6Pnw4jBFpQ4gmWe+gg8
YkeBdiDWGx9Nv48+k7ZFortRAymz48SAnyGkmSGIhI/8J7alwd161OapYkJFICfiSSVm+kU35XmI
R4JDqJLKS5YNeTQcskKx3venp6yFYu6hdzyNZQkJkJM4XNZTBhLh/zksAJ96HC4JH2UenCzBG8aq
D1v3Pj67VSJQOPUvQiIKgwwbV3Xb4Y3+dBXiDfh6fSf08P7Pab0DEjowekxAEV8eJKR5xn0GvLxl
IkXeAcuD+QLxasmOLxRQQGp7m+uItNfYYKdPhR8m1Nn4EruAlS20feXdPHua3uAXRrliJQB9PL9e
SnsMx0kCVkw9oJOswzDUk+5k7QoalTzsjNazGSmEuAkjm4GoLmT5CM/kxn2quMwuWfd1TyBraF60
FLkbqIDNPx3tVPHp0QB8sQF2GQFP0DWhoeAl9g7kkTEqQPtNB20hFLzMW4Bry0rmXxJym2mu+8di
UHwvTRLHwRUw6XIIxKg3vSb1A/smKJRlQQPqPWJW3E7ojxAJP2bLIyN65cQyIjqVEnphDENSZxm5
NZqRBIiqja5Hf+DQBm1NMRKmnW1D2DWJrkKQdi7lg7BkyGx1wmJE4sfcWME3WMNJIDJsDNz7SL3w
QWiP17Nu+HrSyhlSbM+cw7KF1kpITdIqu+OVQ8yG3UrfyacSRt1wLkHEzSmEg0hYRzzTNPIkMt9B
8wkqn+GFNCnlRIQc6Oy6+q6DUW1E8yEwLe/wFEqZaKiErXZAPUVvUEL3EjIc7QZuE3EI+Moj8fXe
VwsdJxyH3EC4VAFSPcxjChmwAxB2E9LgtJyuFUddXKYdfPGQsp0g0vMMItZIVa4CdKQyI+nGqlh1
O971hgxeosUCyAmyBm4tfYdqOu67rN+LRVgjViS5T6HnUTrhQaWO0KGjNpbXA+h9Z1J4iPn01hYZ
w9q+mx2axiPjUqMTw7/y4ZWlLKDT/rTtbaUR+ZAJT4DBgdEsgQCcvrdNZBGibES6AjMQNo2x/pXS
gMyNxezlDmnO3V/KB1WZyMql2jOlvCSVDEkpXgCD4XF1PnjXMeVxBtvRpxTn2fSL3Ck+8Vy8uiXP
VLXvoFrrfbk88jBG70ghlJAER0xI92ciQI5P8ECHzw0lDvSuO6YBHlHiBNH7w/Emju0bMlYJwNUA
1wRCWbRLwEcCEEoFb8qTYskiiLyT4QcDBnwEdAuMLJ6mrD81NR7M7zfgJ9RTSq6qEEVAB8+zu6jV
P+aGmQ+viM+fLQkk15ct3ogL4kUSJZITHzMSaAsI3hnFVBw3KzkK2ATEa5gl4Y+8f1IznRMZWvM5
pWgyA+8spvETqaaO571fniIyWjFMJpcWjGWyP8k+DR4F/JVKOLiC0dni2iJlVTGwFurPgGBkA/xK
crVeHkYcrrBetCSfoNCV9QFYFMosC8M26S4FJYZ2CsikEZyDbDpSHiV1xOTRp7EPdwYKroCd9nUE
ZZDS6ReGbYMBzSOqf6vfrqVq+JI0Rjx46TChT2gi4z85KuF2TG+PhuB8SikNvcuZKI45XGdhFWkN
ERyjLRUGDk/TM8I5h7jNOe66XfPlt1ECSiC86fIQil3Nn+/NygaBZMZ6p1dYUeN2WE9Uel4pOksK
Dg6JKINVovV4M9iUCPoh9xB1YRC/6kI273IM5nd1taUTIo410Mf9oVd06e6Xh/2oTyl/ucaATRxu
VivopzJ3evfQY4RiRcSNNRcI/CZPYIUZurFdhdc/qpzVbdRBOfSLgbB1GteofDUEbOcJnxhUGBfn
o/emgqCHs3I5w+EfD7PxhAiaZIBF2DzNsCANHm5Jf4P7hqajY8YJo+qwIehfVTgetEftMf+jIb5b
3fH5LZZrNizrUQuVMpSEDzx+SvcbOrZw0XSq9rsn1AGsUuLLTqrte7qY3ugofnEQzBt7Y2RMutSr
6AZ4NhsdDkUyoTFg2CA1aSWYYf3hbDDfB7ieX20ZlfvKYNjScwFnFz8mLRjY759+IyEMXdGRc1kY
awD79hY1lpl1smobxNIiDubBiJufB9aScILaODnCXio9UbibUN1e5pow9QfisJiikVMzemKeqzzB
9wLzGEjMBGcyIHdJQL5BQCRzEcVeojRme5JPEUddNasYwa606pqnfweiTFuhdkia+KP+DUpJGjch
k24VvPcDyEnRAQOm+1yoaaw2MH6iZn+mP8OQZVP4bPCU/vxoTU0Oa6HasI3oHUx7HFmiBOYgKSMd
OgUd6dT7tkSv2oaGgJWa+Y/3jvMdfq/cNRT1sAnFP05WPIeIlIHKfvC2OBldeWN3hSXDJ5Z+m/iu
IQVRxXpyKY2KUQv+GXzCxGe4fJa50zjYtwawa+DoQ+77ME3ahAYe5HMcZVgDF0/2dXXXP/i/zTuO
zA132CH3DI+fd9bnTZkYd6MJDDHnuusGQCmGjcasbXboRUoqV3EKQuInJSDlZNzLkfgL6iYhiXzM
lGoifGQMX/3fMdZJgHQGAyQnVsKbu5/NZl8QaxfdRGVKavE7V9Gk/OILRZkPP+Rxm2SSMW7izz6f
c9s3KwASYhI+LLyjmTLHBj3crdyNrsESe/tI327X08KBsr9LE34T5S44ZyTd47GLIGf55+t2W5Fj
jfYDb14vL7BCLTUeTsKTpywgiJ5pL0eybg07cBSH8GBV944s+O6ofnPFnBG3HqWtewV9Z4+i5ABp
q+mo+hm9NsrFU9GUk1pehtOSDp+l2VD39i4DCKTjCkvFj3M4RoiQbL/3CwRha3AwcTO7macqqyrn
Q32mN9FOSbX23j+aEh+wJh4f4Ulf3Xww6tIR4D4qTtbnzuBev/iygQGqChkWxEehQkiLjgEc9OwM
wFdZD1C4L1zcwgVD++ogxbRNH190/IFgsTOv43IcwI5dOzB25xpk1aHmPOeo/uy6o+d0sHwZ+RTu
3uHntmABUic+gM2dyvaP8dgrlTeg/9hp0VrRkjUHsm9s5303m8W1Yx5bML+ipmMUT10Bez8Y/ew2
vswavx910osDqQnDWOu3iDvZJ9Q2w8IoWs4JKluJZg7WTw2//+j3wA165l7xwoX2tVbtsI1ZMfXg
NmY/KaBgkT6iTfmkDMqT2IEstenqSz46Z41jDW19nKpkErfa/qRdG33sRFj3Fio/frvvh/H7wkkK
k3n9xdqPdF3/RF+Gp96CuzRv0h5NYWF0kM+t3qMQh1EsArrX7UI8Ya59u4en4jxGc0LfT+C9n7fl
v28WnZqHb2bNS898b55DO6cxNLHy270SJ9P3KnnreFkfFOPUN+YDYgs6LpR+8x9LZ9asKLYF4V9E
BKKovMJmxgFRHF4Mh+OsOCP++v6W1dFxb3VXnXKAzd5rZebKPOOUpMf1YVEmzVkjqohgwtRzodlt
ptkIshN9dvDXGpGn4z7bqKTtM/YHxTcaoEY3wKGiBkJ54s7ta1LY85sNu0eYWzRjI+NhjpDRXZmd
i8p5vLlhIssSCNM6Y3RZZE2BmVLkhi+HVKMFdWXDdm79+65zt09B/eoVbfvwZ1AADdNt28Y8kB+O
bm+7+0apkDWX+lDG14GsyUtmls3d6YFVji6LD98APLdboD3BXIG98qxIPXamLV/37guzsj90qBvC
ak8X5rKDy8Ob9wxm01zQd14ogv6x/NPCxEjaFGsS2+QsO0bfCHi71+7V7t4XsAH7cR8S4Ryy8lrB
h9mXodV5Qn4YKzxj3pvDBcy/VIYnvJvuGV7iD4bvUGaDBlgZ9EmdcvfhQzHHCEuB8RGtiU0Gxpc0
C9cb2LANC27X4tRNIjdgXdu4VAYTBKYNP1aRY19OMHW+7bFxz2YeBDHMubuArnhHPk1Pd2dH+CVi
wRZ0XRiaaz7v8RULvg8oEKQMEEfVG0P20UX69l+yuk2IboGscEZ3J4LSADc1CXGaZ9ZM+DQSaCEw
ISsFVakD1ksDSswnrhEfGLrd8q8NeiogGm5cLn3kn2AL4ervh8+L4eEnZZb57tJHJtMo2OGoPWp6
ThanOz99ib14p8aIPcp+jA88rXSYeyManX7JvdBlSWiShqxvI56eB3+TNZHoZQzGnTobA1GDQEu4
TGJL5GXBDot5J7DCiiH0DZN8aYpBO9gxPVHv2JOkn826/CGYHDmMsnc2Gx0Q8apSbTh3RVHIkOJ0
vS5iHIFIXS7tZ0He0Y3pxAOSwgIlQz+wTOcw2np7xmIfTORxXnHumCEmsGgbD50meCpv9xqXUHJb
xsm1NWa9NsP+6LgxEzKCPTXO2z+41dIsKbspYviK0DQ8uT5PBl9483PyrzhJrLC0d7MtqSU7am9O
KY2ScI2fc55jT87Ao5j3c+Dog02Kz88rFn9ASi6dtHg2aGZwY5BhivJW36SS0ph74MeJb8FSMajL
VSTz48HlexBjwRxn2grbrszKpbx+Ss5Lyvv7mBK3kphAknWO9wKpH+wr4yLmF95Y87Tg7rXpkSJd
p1ylOGa50nQUgebV7cYsX3PcMml6Xb1r9h5n2V1Yx1NWPFdx6nUoG7EbyLcV/lOcz55OxLfGeCMN
Y088ZNf53CXGB6Dmh0+dnf4AwIL+2B7zPCXCrNPQ22ECUoBZPmgMcJOQJVVUsC0HJa/adr8ZL2Ot
UxLlMXFD/Q6cK7hknoMB5W1mMDH5bynq2oCrEZNq8EDfauEVte2Vy+vfpYMla/RxtWgX3IYNTyPN
5uT+iy36GCSMXG7EzNAtWSV3PcukzMaGld93it6mjDdcdxK+mN9kVa0B0R9XFxd4Cdp6vt3GoFYi
3G0Mvv11fPLP42//5q7bDjHzOUfX4Z82GCdX/wVMbuF/OXdPThVwczosX4qpdEMCw8XB9EpT19mt
d8WpoiLWyn6PCBbhkYLDpsDiUSbGjjUi867YdXLRAxRZPgeEmNymLFiFNpcyKKXxEzNZ1sL64KQm
Mty/yx9GUqyGzTY7kX4lVrQvpMtwM/LTt4CFHfDDgo4c3AD5b0mCVzDvboqxpdKdvCD/TYmmNnzQ
LF2v44qaK5fPYfWb6ILjHLQ35W/s5GhUlw7rdbNRtKnXTrZOsf8PuVmHDmae3C0VjAJh89ghskeg
s1xx/maBmkOUEnLpY7wx83RDf1qmdU5DEKFoToRKJqUf+6Ro93EMt3NYHdjCnpqJ4yIsTFwPKQfj
n30cf8C6dXtgKDKOpmWsxPDn1Uc/htncr1VAlH/MccVVMRA3XbAjhajDx6NopfwSMIhZmqcC+8JZ
Ey91bD9lhcOZUg4TtOCaOKdTx/KsUsYLShCjq17T4NxAxEGVnpgQMkKFM7/8sdgine27zAEwMzHT
mC1NMbPHULTk8IrOgwbzc1dmNh/00ELmCY9pQq+ZNKiPjkWkGav2CUYJHiATURV5l3USjosIPyKI
nQ5KU0GCmQINKAAESZLkyGbUxgmWYQ6LnQv4DjhzS+8kAhvpx1lGsDcidP2AYuCgd6VRLLrnimbj
5b4nBR7WwBO4XzFEQNyA7nOs01OQ3Sm3YYc3vVjMH9ghGBrAWKiNPfyKyfdSFQuttx00icDlW2PC
D/v0nRyQlC10DseW8GnuAQyHLjUip+EUHvOK4d19F80/7QNGtOKhrkcNXp35kcemvoJDk7fGSrX2
Y0Z1x5y8Ddv82Rgu0WIDdS3h5QhRoid4gmaQP4ApMfZ7+8UFN9wG87yUP7hWktLAXARv0Wk61JIB
1TyN3sxaMVxlOMziyj14+F6LT8mFnjzgIBLG64GMPZbHpY9z0ytH+cTHgRSrfMVCBihESRvCgmo2
galcZTpDbPK6SrIWlIIUbKMVtF8bGkSl4VBPnQhw9HJ5bT5Sh2+C3IqgUq8RSWdGaMHPCiJ9VQ4X
93Em7UBAGhjYAdNToC14cUk0A11jJraB3BuQQ9kbOeSw8/Um3nsO9Qt61Cz5AIrZnFZvFwpWSs0F
L3VXzc2TaeOJuKTNls2F7pYuscV5RaBh5d66ZyyVWBuy9R+S+wrT/dEu+WZzi5OfWo6ZS4q/uBWW
wRzQQYxsNQyjzez3UIjxKwbSSp+hA3DgLs314e221vCW/DtKPrfNVsoZdF6yNfFdycb7EzQFk5w2
xgOW0nHbL+02VcpLWRrlN9WEOsz04PqxaRmfHSNuB1rkdM3ont9z+xuJzorSSdQtU2RX7vjjbPc2
LSZFenKwqddQrJTejXSclpPYiH8qRhaCyJnCfiEomo9NKh50OKSJ4QRJwhNZcHPam9Tq0+/6G5Pe
dVPS4AZywpNQ4zZdbkoxYOFhNjSr/ICdDovWNdsb+x26EAn9ISyRagHn27azhj+hbpBQgcaY/B3y
n0Tl5R6AlBoD7HkIfKnjbeAQR7Q68pM/p6Aw4+04T5y92kiwqQLYlu3GxM2Chlq2Ja4ToXnq5HJW
4gtKz2xxNlBtkT+wz4Jz5lxmKCm7NpIdtDSUin3KPHcEc+C4kkg3oogVEHGHYQNDv5wHkpUoKqgg
47glkybN+S5VcBdbJQnFW9Bofyp7ChXp/DLxJL2uRpKViRAr0pFMjShlTb8Lrwh6lHS16BESe6Ui
hFSLSDJNKxVFchj+LLFOPrlr2SZgJ003WTQSpwg5ozcbQDEAJw7DTcbJgjXfZiOGTYZ8QinSIKtj
qKL1GskDvxztLOU04ViRYw38c427utRgqlpq02N2VDhA8gVMrpV8UUon3vlBIkZn0SVPdgrPNh5T
pE9dEIMp9/qAPw8ppl38jQIEYZzgfLorq1BKv8p+LdemvQ44RdPsrG7eIsqwfmC/5DjkRgfm6AO5
Oqo4YbWQtwR6cLl4Uy6SuLScFUf7VkXv9BQc4vne1jZbp4Wq8NiXONPSYyZSrRBRJaI2c1GJwE7/
wc9Bdk8TREOkEY4yvsWea3T2nmnGgV+XNfUrVEuWFQWrn5FSlm049l8EBIplP27H4jrP5eUHWVsc
/ZSMwSY7sIuklIIlmz1znNx5voggJht+O6fa5ENfOxQY1EO7kcCscjhQ3sT8kSyitWA2FncG7A80
kMRVqWaARJTI5qal+jqlt+tuDaVPRBHm8NqZpPLkWJykjOQRAWEwODthi2U+ir2Wxd7DybSF/KrT
xLka7jm+oNjfqnyd7v7EPRTw/AWezfgUnxwb+zX2arY1pIznB6yhycO4ZqsJtFBQUjn9qWEEDjf5
fXDxJ3ZWdxkXYjfy85y3/nCGt0+/nxHcHbvW5esHKBecUncCouU0ReIqZmc6rD8Ttqf+J1kCXQ8F
nRYAUjSnSylHUHycPA0vQ4puXhgaXcsqIlH8GhkWYhJ7eUSFi2kqlYZYssIyCDwos9QNB/8Il1ju
lGggCLCa+ieYAl8UcLCCsZdQhI5YcbzR+S45fX5+Gwm/WXHqy9HZe2wapQ1P/I3G0G8rqNI2fpsi
bPjGrz/MksGOGBSCf1cW/A/1Obi/c0xlQEVmWOEzfmY3uGPDE+JcsqzHOIjgMgGw3m1jOHnEkZQB
fy6LuLzJr4J4ir02A95cAMzt9wtDPionue4OH1B67O/ZvunsZxgLwrg24XJ+ojVmY5n4hzwNz3+g
XeLzKBKPVlxXp+ml/+rWFWTCT4EGWp8JE24i396nN/humFm+FuTEG2W8pJBgZkgOJe4dJ+xPsZpm
jP7mvzoiYsK2jx9tKGS0X9Ri6DGg6wUtxsAPogMXTDGdA6eBewBV7rSJe9/TY1vdEy6s4fHvvjQO
aN7n4Rz2rAv5h7GIZ/9h9ipmIgP+a8eYcFjDdfIK7WCN8aZAU+5Q81F8vAb7wMMYQQA27i1aJNDt
CpUYnh+mV9wdhER4NeMnWHE1Of2FJcQEZAlMx0D7dWgxZdqfRziwfbGTpPJYYsxVRGJQUVO3wZGx
7Rlz6MLHQJ4d8Byo/oRb2TlbFo/NbRUSB+GV7YqnWyDxoWxy7ONTXK/3hDwzzSLKAMGWMEfsoLkB
IZl7RBl4gAe8KqbXjFND14mGoBn+7XrhPsLe4My8ERfhE/8h1eKOwHZy0YdDbKzt9gKoH0IX4RjX
n1oe/pZVgSl0R6a4ttg/4/7cjMQtFa14O8LZpP8MexNy5xU0NJ9c0H0aSrGfFYUKax21OkfxJaH6
qSnKNY+cJiP6Jc18mEejSJR6yFfH7tf78A9qpw4lG9bnvAm1ly/lPO9/dFvw5Vxj7gUvAy6ekxtt
QcPVM1XQ5qG3igK8xGS2RrSr7GFih8fVkzNfBFJs6kSeOtgjO9SSnZ9hOj0ke9OuEzhR8vJIUHUX
Aj3s3PaTky7FdznEpo9UvPZAtlS2AD6CSD/QM6aMEbBohHP0crY/IjIkwMbr9FrcyuGgj3auabdS
RNV+f4u5N74a82jGzLh844lBnh3NH6NdRHY6YvBPPi0R4nLE4j5FGVbayJU5ExvelFTXbWK7Uwz2
MsWJizGYT5WLSMjptOVzgbPLxOQZ6ICz84hTImWDlzp5jCyIGWv/MqyZxNC3GbghkUlp9CW0L9Tp
h8wTz3rWKDQubQ1ORaKmmk8PvVpwmx3TD4fj01kiB+P7oQHxoGBZYltY6fpyn7KowLVYdZBr4oE3
YJv6W+FnREWIx1GFQsLI6pjRkmiD9ZYeAYKeN/XM8MlZnfvCcjxlY5Ub++wjIdhjZv9LyyAG6Y8m
FM4X7UxR8tsDPN6f5C/VFNYkaDSxdKOgfuS43fZ59PbBbXBdM4shX4D1Q9spFgfCbAFlUlXVc5t7
R0uxj1tBz6MrrdzzN8gR5nFUM27lPxu2viwJyR4RasySufqXzi66ZQ3Nce6kolJ/ntxmXPQevUZQ
eHJMXvxsPqZwuPv32b2jj0Gq6hQjj8x59TGsdKn3BMTibxqEdZahc0Uq3L87N3LUd2TIgynp3Pe9
R6WwcXjW4WKCmGBYngwcmJ0G6FYv5KIvtRVdzhUShtgKnguAYp9nhccE0FKegBPIBXZOhPICTsDj
oK7nAwdl1kW17oyoIpzuwqUWJBGaIpy63LZ8M4pgfCKknYjIqUPtMjkO55Pu9JEc+wadCYB7t0yq
pB0YycipA2wuQUb41LxelkHAPjsHMq2CVt/ZnL1AvMGqGPjL2ewV8YegOyUV1pGHiizLiHTMtARh
EDDHQX+4OT8ca6g2DCO7oBAtJcc9fSIZYxz6Uheg8vmRWMSoiTYTIqtNF1lGDfLHaMQijN0oTJFw
0eBNDhyw12S70Dd0yBiSiIBkB9R++yUKwYHVMPwy0msyiSclpQ2r72iDwZG3BImMQmW/OccfXnJd
prW+4InO1O6DDzubX5+RB981uW38AGUKjXHdDqyEWWiSDJ8eA+uDHWDzBFadrbIjOAj3RJlr1J94
oTW6+LipgHg2nm/5avh5sG3Etb5AMsfledkefLf0XoJdsblVMe8pyNeW4KIhrVeXkhKwE7776J2C
jGvmsLZIdWZtZhS6dzooKtJP5+ObuZXvXCMBmtZZfcxmYBaK1gRYEzExhvQ0POkmXQviWkrBu/PF
EhUHIZU+yKM/MvJPeWokH//akp4rKUjIPris2HPv7hgI+GHOWcrHlW6PWov5uJ4zsObNSW0n/xVR
SwZQ5GRvn3DT5MsQwyjgJmdXX56U0UEGSBaGchzLJ5u4Py3WdefJfKzsgjYgUJtZ8la4Z3iQT8Sa
9irm0GtTQFbEbqqJjkdhNVeftgiEJoxVglTBkz9EXF+dWsOmP4u6NYK2IbxOeKRCegclY/z1cA+w
jJGuHCxsQHknf0RSiN4CcFg6NMsB+Go7NYH2XsFaWYk+aDuAvTRZ1KAC0q55+C5hhw955fXeNPx9
MD2C5chdJuQTF8wBnBloYIRrPZ8YiO1GO8OTIZ+SzpDuvfIFkopFb8ImjnvhT66M+QrLUf73nl7V
jt9zsSYYUWJT8oKQsPlSe46wPYT2lpk8EJzc9G5RhfqQcsO25hyoM7AycDYm+Dipz0BQGNzDKqN9
wBd0fcD+GvsyZ4IbjjCLn8TCr22mWiA0gmAU8PtXYhkxNZQYqpkkpzCY0CMDxQuvGAC6RyzbOLhn
olUXSlgKYxkSm6mJhKDe4hvPoMLlwX9OG2hO8FTYPu0YrgIcWWnTCys6vkC7+sz8Y34RCpLUFCsU
kJlOp+0Dhkw8DHv4NG2iY9q8k2BkDLAxcTcz/m4wZhcKzC/SYWRF4/dSG6BJH2ndO4OOqC0Z76sx
1/DyrZja8hvLfzI/ReFbp1AHkZNChX/4GkOOCylNP0vocHArGc6wujLrLZVwHZ0LJ3RAPYT/+NLC
MfRfAOf258HRyl4RkRM0B1WUK3Q+kFzAxXcbmmhsYPcs2faMC43YL2mmU5wPQRDaA5iKjOfWp/X7
HT0eBMTvlKDSYOEu5tQueCvR+OMXyuYZFFd17zTGv5hzLBni3Z9KWcAyckHFRQk4L/kXmbe7qDNj
lK8BpTjoGiqlbPT26csJcGcJykG05skRPEF+gwaKuFqzD91D+81cZ8DsFF0ldJBN9LD0oMSD85cO
aYs1iLyA9f+iiyYhiZQQCTCWl8qcruYjs1DfUTtAF00hlUD1n4InGxIJ9a9Q8qK/nDpoCMN+2Bv6
Pj/VH/ddZjugYTbfVF8bdbsNASNcPmU6yl1AqWTLsLoU+ghF/WR6tatwP3lgzV2wF1EsIfshB91Z
i0AQneov9EA+oeybOqgDtVLeynhOqbFwaCYLrj1oA7n5LVw19DPuzS+WcQMrTrvExNXM6qDDtKxB
/oruNJOctSUJwd6l5V5Jpya/enQBzzdJTpyf4zectomARdVKG8jNYjDu4BZLyPMuig6ABiz54vsE
LxnJIync8/K49z4173Xzb6h2Bl8AGnyWnBfVa4dS0Bo2Bydfm/KotA42Eeqcn0ecMZYalDRi4kP/
8w4MTECHYIuEjtbu7nVlJUjO8DYpSEAnsRVXU8M3Zk/vgA0rvtWfvjG4ttwDT3FsrVvDb6Nf4B2t
DR47mPQDxzAvzn4aGIRH0vuW0fzBBcSus9fKmDDBsvjbjDRc+OPTOayTD/RlFn+7jVoHhzbwdPDu
iIvJhGF89w/fJYPIRt2maHzlJWkX5z9UThUP/tHb5tYuqUvGS0Vr8HCJiSQTdOsXprRMgO+vovtl
T64xTYd95Rbu1EQXbxFQAEB4hLAb7KhhxY7oiegDVXj9jj/ftT00UHi03Y9un5n7wdCge8UsIr29
FH2sDm1vqpMV7bd4kxHWzDxJm/GaEAlDLSsOURmpC6LfU1hZ7gMfttJ7sU/2GgsDmeLF1cqsYFsY
nJFfDq+Gzd9F6/OlRSAwRUxjVNO/h8+3swe7PqeoPu47uwa/2ux/386W+CZc3BhTO9CXu+/msIlB
+J1lTgnR3X6ch08hDRR+8LUB4l8WeBcdC1vcmfQU6IQMeVQT/w+cpEVnx9Ba+ZoeqNCayfkQ79GS
x3PsnNyDX3AsYO6KYSn7I3niFTHmbbROMNLdy9FtmL1qeTr2WwRhOrVDl9vdxsHmAjibXFYgOZhI
bRfzKqixid/EIGgnQyuvRmC93W1PH6OQ+LBdvG92JrXyAeM0qBAcA73sFBUIjq7BK2sGDWxVn4Ge
4MteXtUF71l3+4K1HV0f7CxCxM0HwsneO0jtTle/gZ3DDDP4G2YSNff87FqYcJJ8uT6ewycozpYn
ufnyQGkr5lBpbAxsTtyL2/Yop9nS2nFxc9vBKdihpDuM6kX/fPKSp/t+Ml1peE+K/edEY/jfYdTX
NT9sZhXo3oMZfHxu3qAvlEZDSjPTodowsIkecy3GbMeUFSWe/Q1ou/WDiAMdbWcKm52UO2+id68T
TBQB0Irw6s73rsWzXrjzMtoXybvhoyx6aIHFVlME2FWU/ddk17Tf3Vtv70FZ7/7w83H2y3bh6i1W
dK+trz7H/rnXOq1kWLUocETstv6uTXXgG8ztJpNNRE8cgwfJRJY/vaM6BsfZfHNj0r4pjNXP8475
oSdYvby9xmAxJ5GJ71apToMCzv0RXz7egwoDg2medNJubu73OzyDsQUamsab1yCc1ImMu//CmYIi
fq+epjIpb5EvlcwR15zqq0RFUNRdIH8Y0XMjrO84nzjRt8621THoaMrgDThUhahKwBeL7P1Sr29y
rK3w5a+iNp6MJCoAi+CktCf0vOG9X87NjI3O6+reyJcso1ZWRWXV0/bJvOVcV6h1amCu6B6PfoWT
eN0uHsHcWmidc/g2veQ85AoVc7z3lx8qSToOFtqd4+2sORXKDcM7qtvFpqM3xnqAuqjwEGOB/kYZ
/IVgxnijgbPgy8YCBfsGFYWgYNq5DXx+RrHCEHGp3ozcHtGfoLfCcwJpC+PRc/gN7hWTzE9fhp1N
6uLvQmBewW6B+zkWODChpOGZTx3ijFoUr1DRODSTgDDa9loiJJh3tz1oBY+PzOeRdSe2THP+tnwi
uGDaKayafSNGU8HJd6GcPSr5+R+HsujKHXjFJnpHEA6OHLoLWGX5HtQOgn9wTsFEiQ6w3W1wUOEA
LV9VFBMH1xhfUQ9eRhrOUIdOfYp1Cee+YPUQQ1S4aDT6bE8JjlDUslqIUxQ/b4Gd4CnVf4xBUFoh
vyjO01vwCMT0qh7OnVusJVIO7jpziJm11Bp0gGwB/EX5q1P5Az4ZpeaR3yWcVD7iDyMmHKHFKzS6
bQidm7tL9HSXYH3ttpTTHhxGp79tdvl7YTO7tDR7mx1mqLWqMR3AHX9dKCmN66+F+u86b7MtVvgh
QpkmhXunGmtTfpBv7F8wGMCjVh5JGlL82HvobCnlqxhEngaU+tSCKZFCTHgNrndEQcSmFDRiI+Cu
j1jfnWt6jV79xxVOaxecpywChbSuf+5jFuN8O7VRI2guG3HEqO9SKJQdL3NJ0bPET3CCzQa4RqqZ
M8ABNVjLacd4bi9orejkZhzV0c07ycZVH915nyrkT3bx7WoXundbRzWXAAc1n5TJtVslFREaV8P/
noDAdE9Gv1m3kT7ZYZxQ90tv9ctaYgX8wHC04xi/qKc9bthicIDhCofuB/HSKafADfforEzg1xWg
Du4OVJtNnHRApaVOBnJkcNv6VXu4tnZePCTsU7iko/K3ofpekApY4qrxOWSMTlI4mHCTGm7rLPje
4FTt4AsG2mej+7rbZ3hc1xnDcu7dY58GzP26DXRpg1toeOehGV1xofSgtqhvUIfNObJw121i2bAX
0VqrYoK92TP97fCMLwyGEXyPJJk2oPM+zjlZMTzljkX3MnapJvzflOHb7q/E94Y5jcUfKNaQjoBg
bxyLjQbYKaYLCrbAafxJhyCTEgQwcbV0Zt726JfbTCcw4HEZE5vgzodMY23xhWkr5oTqgw8ag6DF
OB8GXiRMeIw3/S6ODNC72NlQ9rIFIV5CtEvPQJtsIHG8uAf3iZaJGc1rdEEnIpU4DTa6WSYQIZNY
JOwung6+92vshfeDyFGPpLug6YUPipnrRQkhKy1DEK60tShcLqlAi/w6guGIqfLpvwUxEk6pgLYm
PZuhV/hzAZJAO8eC24jyhqcB2w52oH2P3vqaXDuowRAspGghUYYtIbI6FZROc8nj4QrJeOsf2oqA
EYd3YYc9ZyMjaSQOT8H4kfGg9EblurZ4DUXO6WobE1+QkBtv+Q5c35Gh7krpXqlknvtC88C9ZjFX
3MdbiAPCS1XE6ZxD02c9M104D/aQPxj6iA9Wg7kmbkNjXe/Mg2NyhKKzmTfBywcdndZ5ux96EK5/
V2epYqvpdnkCuU74WIyCtcjpxRoBv/8pFxwqOxlP3QX3YQQtzMFilxNZ1lOGuYCu0AlebGENv5iJ
HIIuLBr/HcndZH88ehmHKdcBX4kGuH23K4RxtgCh4dalKu1wn5jfYrhXorVB+UGUcv7dnXanI6bF
2LjZztcQcBi3xrnDOSu3E92e7KSb/ACm2gI7MEHeh5+4VwMXByDzLVrxq7dcLofsE5i80sRP8pxM
o63H4oATVPSEHNEwu5xCRP3K8SD0tfCzG4Z/RVgjgh3p7D1QKpaEuPNJODq/Ixp5IZJkHLAFijUH
Y44nv5BHlUvjBWQKHINUC6QkDThkAbRYrdKKveAD+dag3+gS1oKXg36xVnmT0uVT4GADLM6Lw8X9
4I7f3M0DVY642k4ukCn8AnfG8AGiEsmrRy7uGN3jWN6ZQ81lskHiN3IOlS8T+MydAcbNOhAvvCx/
OddQzkyY5hEarPSXwBZzX+QVKHIA8auozngj/TymhEdqPR1o8AUaENfX+yICm0QlTogiYMlB5Vfe
/h6fSuwN62sqyTsfiYL7qYIahfgl0CtAvVw9+MYufWKsvnWsIY/Lfb13eKdVuboF1XOLGJFopJpn
DHgjK3mXGLTSG3KqMgXi3jFIbA3rtGrEWby8L1Jo/2s6BQ8phmXa5N1yKUyp4osx3amJpGw41+km
+fE6oMPbpRWYg9c1fJrMG6FjYQVoCKLURaIWY6KMSORqP2KLxgyZAH6AY7qISy2WmZ2A1pD/kkDE
V7DrmNM6FpI3MZrsA8sBdxaqqDl7pqzoHxUHrBWarFEqBEoaZU3ptDWACZX/W2LSWbMAuMf1jKFk
2lSuPIv7DoMkcrNGZz6aCJfR8MX6GO7JgMfsgIO/WSr09iBNmoTVf7By8IzuT8vHart3rqMNolf/
1OE732muqJEohsAkqMVqLj2EcEV19LiF1AVAnpaIPiB/6JxRqRYK4eIrqE25+A1LeGd+a/6lLKkP
KU1A6kTuJpwxUafiX/RKORnwrKLPw6IDpI3jgeicewwthz2Ig263NiOUxjuMDZBhqMgH4OT4C0+y
nVl0++oGRQE3h3Nq38LrDxeRUNw7CENnLJPoWyGZxE4Bl2WhamMryIXCteweQ55wJISWA7p9FGoT
nqADOzlcfCigkAz+7xSkMf//8GEGB/7HYbAOIoStgFNJ3T0sIFJwVraUTESGhKqIStRwUNixGWVS
T8I5/ph1Ff92JyXz5RP+FkMiHE9yVwV4kQIuj9dgHUhbuZHY7ypJXBVpFPcP6dtS55uCIRYMNIrt
snC2jDaARgKR/7LHZBuZsHXUxZmBBx+bEV4V9V/9B5IDovPcsmMEOW+bleysggWL2OHDgKTQ8+xu
QKlk8ri4/DIwKjgqjwsKOVlysHjqOGYXE2yWxY+VhiBcR5qicxYh9IyCp69zhMH4pblMYsnfkgvF
W4t8fD678mIihZMlUCNXQ7DXOjJymEix55BEXIsUFz4+LIWYmfLwggoKsV5y/9hl4HwlhZtdDSkA
rEMlG2FeBDIHiGa65CA2wKTZ+ESO8KONDZKfuYqZhR1qM324MTdALthsNsNKAXiEf7i6JFHyaeRx
kTeTgFsuAH8FDPi8OHebfhMyRT4LHRQJxaxlig70yHN02djFcqG3oonKpD5IN+Sbsj7gRNhALRqx
EwG6t/ytGsRjfPcsuEv4JidCxG8W6y6UnfhEUNLTE9GDXLJfiiLBu7u+zvcAJeBLYMPDtCu3WygW
uYhsv8DQ6iHySJSHDMcSdA7bLHeaiycTnXIIAUyLaPKVi/kYbZ2zbMXLnqgZdlMM6mWQvodTTgSE
K4QLGlA0vSR+opCTpSQUi7Mdw+z4xzm7tKzXNXa28T+Bt/AnB6TFew8tUq3P3CYxsshk+duPaDt+
RFf4JIvEv5f93Lpiw4BWDhJKEPsJ91AydBup3GS0K6I86cn3qQFhHmeiMsHjTTB7uST/7EPYhYZc
4HDHyixQiXx7ct9FzvrECKbt/7s+J5zb3968U+NPhQ2I36rcPCV2Co4JxbjiHK5DOFW+kF8iTJFn
Tez5WI6sR7S0msfT+MsRzuV3RQpT884DVh4xynjATxopZyD/+cFBXj5jy9Yyvrbux5M3d37Cs4d+
R15driQDbkq8aST9RXSE76R0nwk0HLdZ9qRtIOb/olvFyl489qU4ENJNlivXVDxwPtygHg57zF9i
Px+J373kj3LDGVmyY5hNhWIMAR2vXXK3JQaK50teRegKqFxGpBGziJYEE78thnVm0BPzemSkItAQ
VoTUAQYBITYIbnkmcqijzRAoHHNgonlqgWkHmwq2lcaaWlV696fTRXJH7UbQnVOJyVcFxNjvdp3F
KRh9fHgsFP0OTx5vQYkF2MzDcr7YG7WexKfQrDPJ/X8xomV6hFqKMKiG/4XnNnY82Mw2Cg0/mS2X
XHMpqvKYLj3N5e5zO1Ah13v7vNl5e/Lo1DP2cJxyuJeyW8n2woknVZxshG79hX82+s+QgS+koNCd
SHoVQAq3idu8AqG8PDCW4bK4tbCcQ6PtSifdIchjKZROzuZX0jNkc5BmcBTXYFebgwcwKYpM4vAr
HIClldZ0d8ia9qMz7wUxOIUVZLyJwu5CqfRk9zcpoRCJznQUnJqTZTXUqv6rX1s0vDsscrX1t/R6
WMVZrh6cTCTphFX9yo0noAOMeJdI5bFx801suonidr5QnBpy4KG1F8ucUxkYUDmdc29HppbHbWmh
XmBg9eucgki/qv1Vvf8guVH5rBvL1/LwDuvPTnt2w/NdT7eLW06EROmesaNg4ZpskKvSvRjKxFzs
6ho8ogaOLg3oZlyybk519u56cEtMDF1fmteo0+7dKOlbJk0Nk/MsZpQ9TG7uSC95suOzC7093Ge+
85hIKGa1aEOunvWIgaH1v9ZDabcpeqFi7xxW8z4o4Inigw4/LSCkMEYf/TGXqLfcC+7hWISYVEsw
akwY2kbhXVE80fbwKBz/asMvqqmjHVpLdFOYHIB646IETolH+8d+gPpNPwMMdluD+qChWiOx3KAP
kl+QUmnYQpPvindFc12/Ul+0JOnVeTtPJtN3OWk117zLuNcNm7UHXxj2xvRfk7rkK6Yn27+pfZLo
oTFsDPsafT/vAAimjazFFpvgD90Xs2H0b9MSceS2v+8fuotX+MBmBFgDcFckTNaUwYlt79l59FCu
Irh1AJLPzHF7L3rdMjsB6WobklEZ06Lxq20WdL9Ba2N4Nwy+xKKuSD6bStVczOZO4A9gW4qZJcSt
EZNhUCW4UsM3oQPwd38QKG1w7Vr/BUG0zTZgQVfn2XkStpnRQcN3f2bVkNnWo82QhzNlhKzob526
y1PvLgATt2/Qv6+jr+r+Pin7+9LxV89opff59nZh2X2936LOW9FPOs+KT8dLfEFaYJy/+SkwvA9D
eru9o3t4AjW8RmG7hceEIZGj/oNOje0rqPkPJVhLsjLIZXR8vceFdVcDH5JFvzK3T+3G/1/GRPN2
uNDb0eCmGr3SS1xETnqPt/d3y4a6u8YK+sExB8e/44hVUDs4IVZxVFshRg6gNtg/MUv91+8nD3UO
0WXnZNQSS5DgDGO3olMXMKlfKj4qa4F+2Vi3eL1yZc4avWPS6jTt1wQTxMiwu4sPPXjpCXxhAwSz
Dk54IJ/ieaLTK2xh6gYiSnsvw2KEGAi/EExmj1hO8mf3eNvh49UFJ4HNutv9Elhk1T/6fWz6/JV/
YjZ4j7vK2CdwT0DYBaIUkIPVN7I6H6fOtjIp9vYVcOq5MX1JCjVTfaV1TB/9KuaKMEc1nxUEUeG1
fCsV8Ks9KcLXntUiaucPQoRFd2HYEXKqP/5Xc2R1TZk8vOe691586e/FaY4wSb+W38InlylkQQpw
cBp0oWcph6e2z5Q2ervEnk5RKQM11Xhv5hNlwnHouF/CUttUS34zGDnPQR0Y50rHjWCcYFT/7vL9
prUcv0PsII/927A5qZuea3ji6ch5BNCgulG3y6QD0Ae3yJ+ykEjVPQJuCSaN9gmuufJO9vgb4eqM
gfd3vOs92UdWIo3ELkmsPvtjjFv4diTBHojdxKkZQw+R6MlTjHnoyuTpJVHn5xlPaT7aRsydLHe9
dtiQ5LSjL6JLMa5HDoYK4By1AhM7DfG7b4SH5WPaH/zhp/P35/NmRyp7HFzVH47fsfDmRJP1GInd
Ig5wNeSKTiipTFcd+x+SpXn8IXkHYo5Pth4e8ESbQ3F1Dny4sXgZtdXfM7iO/WfcqLOJuW2FF3dT
PUq7RSN1cHYbjJnwwa5tMe06gMzhrzRg12t1zx1GyzE7wayGX/vwMd6ec+WiXnV77//2q4en98av
iThwJ/RHY3feg05wm57mfxYYRkFfu8joL2B2+z5ZznfWVLt3gOfmYZmC+sgCu+S7AeooYCt+EzU6
BqdMOfjjVYLHJyp7qdRShWiPCgM4kx3SAfzZekwyoElhsJ6hTllOrq6Q3W/VGVS+EVz4FHhd2l32
KmqxWKWbKGObevVH/9F0Zs2JclsY/kVU4QRyyzyoOJt4Y2liQBwQEFB//XmW/Z1KddKdNmoY9l7r
Xe/gNxC4nM0U4xSUp+LOYwniNmJZno9GujfkwkmYaMAX9eBXVUEBkDaksHFCoWaBzYhsDZkDLrk9
1k46AWvVEm/JRSbA2NC0vklVxtlsAtvd6poLCEGAyICy8xwMPDWbuQ6XKtQO963VwLYpGAaK8A2h
A8vg9EIjpW0usBZU8HX2cN8qAjosQiNl2ECnQaZzbt/n7RLkbQEhCW3kX8hii5MFVnQL3MXgETwZ
EAqaIyavjQez6Q7RbqaMfOu7duUWASmHhnYksXnV5V3NfFRnwB0hkj+4vTT5kMRh7UCqA+vIHChN
sxLRA0RFpirCg2eA6Vj6twwIXGFhqIedxdmSWlfMDLjPERrCbtpQ/4m1RuL+UiwJeceAKSbsL2lk
5MEuAB5iY2EcKG7p0nI40HrMKKEjerpQijBKrh1JVKIUQai1AinKoMaIYwg6QkhS6QffXTAwWtGX
AxKiS59Rn/ErkNZBMe/P6HkBhNHm1pEylQlRSXgsLZuvUQlxAJAlxj6cLSYYNnojPQB4KiHdkvCN
dou/0IHQAcNRYoKBEIDe/6/PaENO3ZoglVnzU1GNHw4xrQw0uS9+WhpmpjYWR5ib+EM4oVEZja+T
sy/lPX2G9I/iXZEFpY3VhfmLoSC7K2XiDUsOoca+XUSAUEnpVWEwIuF62kjMRNl0H2kITWl5Y5ql
TxYH+IckWomWLv3C88d8j8A4Pv4jlaOGb34bDE2/tw2Bw28EeYeO2wSqZEo4W/zunm40BP080Zmn
06uZLcWpA/pf0OfEMq2HNPx7IdmkB+VIlG1PV9K9a8RZvv3nL5DGoLI+YaH3Kz2ZPYZvJLx9zhm/
PI0t1ATqfBqWg0CseHbxG2H+yjpHH9tfV3M8uyaEd4TH4XQpzTnmQkIjYkU84mtE257/i/HacaS7
2E1S78Wcm6+vZH4Ptpdp/0/EhC9ST0RGRr88MLUtrDP+BSypjYktEhotYMs7Lt2+tLWEEJUUzCTi
1KrFhdWd9+fdCTM4uwFzYILl96az60ab9Il46SimNqnxdjBsbQ7DGCfxCc0M+TVIM+D8GTbakQmK
DEDdi8cQD2UV3054nEMhtUzsASPAfPMh4SHwPXSenmH34UC0JkgbVBwJPa8JoDUC42Hr37s5WTJH
bc7rYV3KT/i9Z3g55kCSk8E3dE8gwjlOBT1sXujEFTj7FEaE521Ocv9fPsHI/FtGpLMPZxQVtzEV
xiKGEIl79+SbcgeFbXRaqMz107ALV57J2eTmANxfXfmHDOJUW/G+KU19M2Td/L4GiNg8RGkEQc9P
V6vCOPBrsEYcSQ6Nrdp4GoTFdLWvKVFZJc9YkYjfkyq2EM1RPHYYEGtuNk/9LosRi2AMiBRZTAfv
nn2bLXyZ4Qw3VTywjOO+vrKVsGswLTC85BfDBSxqmYLJyI8xyb/ekyoXAwaXC/HNgshQiyjI+RuG
JKMPxhJIoWiwRFB0QjFfbaCdTnUgjE+bfqPpTGHrxq957gAqIeX9dN/S8wnIoETc334bvoAIG1cE
KLpZrOHdeTip/lPD0HFKmrG09rKyAaiBdsBdSibDMVjP88dg15u9vGT9cK/Re/rXYUqtL3VUQnBe
O+gFkBciCfsIviLJ2Cp/6hAaH/eMgFP3YLBA2x51E9brzPTt3wHXp4gjc78AXZAQaNABHHltZL5A
3hJGJNcdekaHC5SrMUKH1iACXPzBti9t0QrJPL31q4j/wwLKpb391QMhWgLyLfIYGp3N3sfwiRBk
Ns+w4SxBG2GVZXeTqbvMo8FBLw7CN++PV+FadSB3znDcZSAi8Jhspn+0FnQw/AuTKZa6Fy13a7Eg
AHosx1AxQacw+M/xSCXQBn7LAvq81SzeoBZMjNeY1UA8R++C9Q7U+1gLT/PrBGQDhuUS40TY9gFG
pWhQJIXg5LD4tN7NLUGSeWaBeqG6C/KVo0q/oNeJwVFgz+/FSURQSVACuJNb1IiD+DQRXa+ANSQA
g8Ah/YQUCrj44h/FX8Uo0osgBFn9mf5Bjl7oijmvnCkhRZO/Bill34t5SKjNLohUuVLGXF+7I5cP
wAS70ojTF8Hj+qudBxgEq1nlFKRWR7vVgHm7XxOWHuMKNc6CNmTeA7oqorQbxyM3E+gTiYNyFRfH
oci1Nqpz4X5EfZzx69azhvuOm0OEOhraDa9zqMdajh9lMwVkw/GpBFK3sAJKQANO86z2ej9nGEzJ
uID2lPnFe5xU82cRqKqXkNT32JNLpd1CY+cPu76Wuoy9Ot/COLoFmZeuNAYkpPk5XAdUcbzBr5N7
ZbCSOfq3kkM/ct7fZ+jhyMITcrCD2yMeOkXtFjqEcqS8CW6T5OXBDFNtiHXJHBdnjZ2PfOVAVnMD
hPDrRZe8MCrnRuzE2a1gSxtUwdH5AEmrZGB5d7TVLgtVSDhUzSDPLV+h9KGYRrN9gXPWd7svs9jX
BmaBNYZ3QD3YiD6conLbNRYVmjnMgksfZwQMvHaznMOdTAjo2826++u++bkY5u2nhzmflSk/3df4
/Pd8eFW2efJuwTehs7JUX/Hb6DGqgQCnDbZtjjSdTBQMgpjzLi5D53F22h1yYMK04Kh3UMVDMxDx
J8tp8t1lARVYwhldmLqu95C0GF8Xo7bvZHgbVegcaMENSqDWSlIslC84jkInGJ8JwTHraenlitVh
q//O2PoLFr2OVVzhSOKgzy8qxUg2o7YkZP0dPO0St+xwgC6XEPTSVuIH0Q7Ex9rkAz5xwwX47Jnv
Rb7ve92wBj9F12146fTjUd77ei8G3N06lE6wTxzZ9n2SsUaX0Uf1J/LUasFWFTQsRrRzSOIHKBp5
issoJZkdzp0F33KAI+FbsVrU4NOGO6N0OkrwZK3FTApUD28yKDjZsc+2OssSqkOA1hd+HgzqIH92
b/6bgLbcZpBRMVjMZdUzeP8e335qI3WbUf1s398JrlXQZ1KLk9ifMNeyeMCOSfcEmoA23XEH42cB
x8/BTcUD9ePQemfRegzZ/8TPWChD5aroOir91raNr9MrPAN4FRAV72bGyCN8RRkzFK9zFEbR7+2r
zfxrOypdBO8a9Jsz9W0vTu/jApigxAythMsznGiDMbVAwf2CcVvGAKG7rZxt+XJ56zpyb8XsgVHl
oQ5Vtm+nOJUqUaLaMAt7rKOD2OhEjxPTGmAv0AKs3prxDmQBWgl5BuA5Cqsa7euMHFe6QIA5g8Tq
elIGFHyoHbET+TEWbyN+A8+VqTNIvCbIvm6ukcU661ZhE7hC/IM+vvygctK/8n1KPPZEI1GSM4M5
JGu3gi6kfY8HZ7evI5wva1+Dz8d6S9otHIHOw/7t/eaP1NxVE64p4uZRYuTWHVOfuJkMU6ehpMSu
T2Vz1WZXmbd8tj5CYpEmca8OnAJ6x7J2OpqfniY8go+4nahnSTcLqyjbdqG9Ij+HGFAEUJPNW98u
Oqs3qa7MDFvHaCBj75y/M1fNeYz/VktYeuNei8Vvp1kqJ2ikFmWh4j9+KudpmA9S8VTsODQzPa9Q
WxFf/nCe0Kl9nCo6hlufozMUv8MVvISbfPEAM8b3V7EKXAEfDF+9E+v+UV09FiomFuLKFw9GzyVJ
xXh+u7cFjr05Phc4XVAL15P3aAApk22wwh+0a92m13m7vi1FsnXomPFBYPo75+wJql/QGsieibYQ
X40bhhBdZGrdvyHzKg3GunUdsidlPesdwy9jQCIFBrg2iLdY9KmEeN4N831mViVDtyrUtjK0a2Ai
DMz1M+4EuZ9po97ylxJ3pm7Efl+bdL4fwnjnVtPYhuhwWvwBuUu1VUXjlnBfMQLWdJchcp7bFQS4
ZVem+N05h7bGYGCTrn6Z3ImdvvjAnhGgaWG2LDE1RVeH0e2aNFe6i5PJzAYZy+w0yVKbnYBHANkX
KI0wVM3NPvcTWy3yB4z6xjeGCED/cTZi12Ryg7SvNHOCU0tMfl6zmgulY7KxtrN3jS9Qf9xj4DI7
EayN10Q7Uz0NSJcSiprOHAcxHpoS83VMEIjOl+LC2Ha8LHj+sE6ySuyF4dDHnQ+Fh0cWs0WtxYxc
tN5977ymTZ1kvy/Yqstn0Bs1mKc9AIXNdlxvB5CcWybTHPRV5VVm12kCjO1eGOAiAHb1GrdPI1Yo
QGpHBoO4lkCTLgDL/c4UvNq/oCJeUO/vsMaHrVBg2iATdhljGD8S+Fizje1CTEhv391989s1JE9K
KiZ+C+oPtjTKmZnYkUjTqUEmkJli7Zwm3Hc0fDJyEjWK4X5Sq9jDaiqEh4Ols1eOksmntZprOPWs
OYjihiijc+TqUBjwesBkWPSbDAR6PK0QSBi4thwLPFRf45Y0p8HohhwvHm+/sGOPqEuHOm0SRYdj
4Dv0zwWCKSGykHcc2YZfwkFISLzMnQcLf98bcuBLKusnJVnX07asTwGC+jAdtQwv3wjPUMSccQUV
AT+MFN7Gif7waTPd6PI+OixmUheNE+eNa/HNxSeXOw5KOoau8MEdKiX8ssm3QPV8nhUriViWzAX4
8cl2cCKb8ew0JL063dWByZmMx9T9BepeKPNmadlZpP6ebkpLsdNsrrjkT6aMImB/ojZkOSH+gg62
9RRTd69YLzbxOWqmj8XNptR1KFxbr7tuJ+X033SRmfGoj/2MtB1IQC2DuhCYAV/gkmGdjIcFd+kj
XtEpiD8EpqBHectZ5M2BX2Mt1LcKCBciyomZqnJYuBAcJsZUxiSTV3Mktyjm0T07nwqyYmGRZQnh
j905ZG5nU6/0TYewyfehADLggISi2n85NEMyNJdGnyGbXIiQhkQ9KoGTc7G0ds+R2KXLVaWIYOhw
XywP1NpNaVPWqegbKPKExALA8BkPwk6w/C+eBO0/kIYMh3k0gMMgHm6T9XCV/KUMeR+wWmTkJxX6
0JNVDaNLMn8Zt1N+z59QBuT4yW0tHjGqI6N+0TS+3RcVjsRYFAjDGvSfD3hKxmhoyey7ZikQYZU4
2bBtougCGiA0TMAqwAzkwhHGptGbpeNjVEK7KKSpHUG2KYsktT/sHrAuyL2iZ0NuwmApSGiUKoZs
0CRoi8TtSiza8MD9fL7RiVMdurfxfax8NHYnl3/BJBYzKf6+4Ofx57qQPyvfEcsN6czbANLRBMIs
s9gu3XXfbzzwSdpsRkeUNY7CC8P25amEC51CgyxBtBMLgjePUk2Nmc+ebdyEdr1Y/OEXirsX2AH+
KULcFc4pcKc8EpgMQK307p83JW0c/B8+y+MlPEzCoETwxGvyB/qeIPbyHHj/8iyTHV6GNTRw6kqZ
FvCtlSgrqW4nk+9dTHsvD2+OeL6Egi/+e0WBDORJhByu2uiG+CgZRrzgN3bdAWk2Qi03Zq3riYuB
Yd0ZkpyFXMqo8MTUh3ke4I7NMI7RxZBXTcBHzzb+HfwKwC8ZU1yqPU9j3jWEt9DDV2PIrwaU4wh+
g90mmIyMwUAx5SMLwT5NNGag22thCIvZY2KtoC1+aN8GFZcc7X/0cHheoyEEmqGjuJpz2lzpjKHB
Ke7Q6QU5cvMBgNkLxotciapX/sjfRNQHRPW5MtmWoE9Ay5H7CirMQUKBlhd3AICnomEG5WOC/+S6
BnI4cQvq5NpdJwa7/H3UQLuin0HZLn5iAiPIDS+fZSkRTsQQcbC+ELKHsDOkFxYJkcS5CI4pgKHw
I5H68IcRhnVZZC7qK4+EJb6Hcwf8XiGWiOEXd3bFHX4QosHATfwSR1hKjp13D3SeVJ5SWmphQ8it
u4MCIsuFiyMARGCHXGBHRhr/EjENvhKGygxFJhfG/OydVpLOSH8RMSdB0SMCqpWCS4P2TQ9HyL2Q
o9Ae2mLm/ZQJysf/Qz7nY0jJH+oUQseysvgpcmNTl0Th1ZUYPhm5YaHh/4MbE+dJDi5xiTLqyWUq
Y5N3CAWLeB9CjYkz/qTZglMQ/eu8o+cnk0VieMWBGZo3GwvP6SSOQq9LzC4YJlGLV9pwMdDAUp0w
3Kv1iTZepTa8LqGbTUlF9rCppX+356lLPu5GuF5XHnFkKtifQiXAw+Tp42bvGZ/MY/4X5pzCr8zc
iEiZfMW7LOBdM6TCREIKFznEd/nSh1MBBvsAuJWzPMYnAkWnkOjeDJokVIZah4wtZlU8qzyvDKDk
wMgjloUlYY88LdcugbtyXIRHAvIsKzs47SfWiJ2G+BwYWUI/orqUYkOWzS/b/XDZ2Bbm2PxMJbSC
n5YcSfl5JqYWcCtOve0axPpwSIkNcHQuvANB8D6fiEoSO4KvbCksmSdbAnsNVSzLO78LNDmojulU
duCdJxctHCdxRuCV5WqTMuRJNyEuN1/CPhKXW65GYGR4sTSP5pYXwHJsLEZ6WP0hs5Md9dcXKwCQ
rPWvpBeJzrZyunJ3fuGwz9tzOcJrsO4vKHbyarIRI+18wBRDVLUa2GDlYF2yTTBvQ44P3RAKJEBd
fxz9/pbuGpKvuFohlf7110JEEeIYfyHzeyH0JOEUdb2SAC25k+WPUJvYhmAtfoh4EI5tm8JIi56s
pzJFymDnOfgNijAi7PsLFcOrMAS1ZSSaMkoCgW1Zx2QFl8mN/MLgmz6WaJRL8vIv6wuKE5AT2Chi
fApiWBDJTM45DhXM78U3hX/kY8oJMb2R6wjowVtyImLOVu8TJ43BDiJErhJuBK4hTHAkhVES3OTH
oKjw56MrRhlxojLBL5DHXVzIX6B8LDVy11F9AAOScEpwin/7YIIUJv9dubw0ctdI0pN4BAlt90+S
Eg+ku+JthUhhkSvfAA4vNjMU3pqsV4NIxzjn7Awiabuu8OC6jEDK6Ttopp0RNZlfeyl2hS2fCf48
HIQqN6Yuk2AG6M5ygR1kysLLU57IAgmzjoLRPkHkkuVYLinhXOFODGQIkZO24t+6a6Dr3G7jF6xG
Wbuz7wHZJbLISq0mLD0GNvwfIwNP/i6F4laFmyXPBpXZ4eWVn1vA5S6tYD+UgvNJdIPcFlL2QA3k
xYC+YTDhWcLiu/Ne5Jzdg+7fmJ8SjteTXvBO/ou8HJMeykimKdTnci9JYXknSyNd/le7Uztxz8nA
5SB8xNNEiWUe13xej2bEl1vxhC8gRMcLUF2Fpz3NsytcLvmQydOTpvKCJl76jOeXWnIbqnDP2dVG
txEw1NclaL7wgpCfFh4qZFGADGZPQABCAeM9AI8iCuSZpZ6XihfQivtQbOfFv+UOkR3oTWwDFsIV
YKPeKOzvLZd54lKCTWWnl+Im80S3iBWfDT179GuMIJELwXyINmrIZxrMJRL8qEvPtaQroRSo/A4z
c35+MJUSr5uAeKO9YqZD9eOJhy31gV1tErtgqICXwREkh+HPjveNqRhSKympKB+EriNyk3C/Fznl
0NzvVw8GGdDkmBAigGNSEvJvAz0FJUbPWk3CGzryPkPfSyiC8xsuu1IcfSzXeHFZV2DogvlLlcvJ
Z+m80czU49qDXk3x3uL+g0Lks02zmEYv5LQHrLatwUhsbAhz4tTKFaEDuipxlzFhQiso9YGcCmkQ
/yGwXe+CjX9JzcBoRM6UtBAYOLGOy45QEhYCfyJooitsBOVfkBF07dk/Is3umy2PlguxPUpd2UOT
mezMsvWx60J7YM/2xXlAFgd2z1nGlvkRTQHln2ZSgOAoKnkGwCZ8Zq2IYCRG4qHFAjA7y1d8Lskd
5n7s2TeaE+l3ZK1Aj4wRjLQzgpNoHA1uKKTZAHl80BBiaDTAYOkDvdCW1Xxc3M8RxABMd3dhu0/J
N5L79NNAumdfELS+81w8A1QQLHn4BnSdg2QI9Ww+ywczC6KfuI9l32Hn2QpaI45Hb25OmSQIU1Nu
Ktmh/hVm5ciIH7axoJvD7lSwnEaiB+gVpdOhPUd1jHEU+BUvI70iL8OLQG+EoPf1rw582/dluxbS
Z7tP/D6pxbK26PQzYtQq3Y7KgPT8J1tL6T5jEekhV/+Vbhl5AeMnvOLGeDykVDzHz0JPNcDG/0QP
AymK4WBEVRDRHxN9LSesozKArrwB6dPV7F/nWHgXhjU0pL4c5LcdS++X+A+E6XKc5Y9CTyr9KUPf
py2rVD/EFIx1TeH0yIonJ6cJXms5WB2WyR4n6QkrVaiyDQ0Hez35zlKnCudWlgWh2f6/xu3LUFuW
RYjXLsAW//VfBcq9ogLXC1FcnPgkgUMYwP/KYlIm2HSlPhXeNyMEBO4tXbeAGfJYQdfkaKusQw+m
2syzYdHePlvzbURxIP2oADGyQspDyCe0PzDByZz/TEWsoIg2H8c58ZmTfaiJaffZgaRJ7nNfslFd
3IMUSLlFA3wgP4Ej8u+ASZOPuRwWTn2OVIeiWgotOX5S3ohkR76b/6P+cjD/ZAfZEXjdjIZhE8iR
r9jgTs78xCuzLJCYJDuUcA6EAyvzODANbhYJx5FyHuTVvgePUQfbE4lPHozkDFNlsqHimkfek04r
Io9kis9uK/5s+MhZ6qoIPzGeZDUdgEi4VAdujevo7B2jXsEN+Mgmu2jf/JS7fbsPl1HmC1KLfxqa
xrHagPr+PqBcdGIMTVQQQJgqJ7lfr1b5K9BZnP6k+DjMhkcM/XDp0KOyQfBSwOfSnQbXkoKeLrqe
rAc35RfGxI6C4tiFc72mKIC8MB6GZcZBM7io7c6mGjPbBymmCU4hmLvNumJxpAFlpjA4Ig+ldByl
udNQsw7MzcudPDAhRVZ63QxhT5rnr2bWAbBY3bbqA1+ry6ycFzvzMbsc3wttpo+IvHmij8Th5sAk
Dck3xkAXVnX0ItgA3DGel4HqZXXjM/pYWt4Bj1EhbeZ2j4DnKwwnhBauEhhT/buO9G9dnN9XEArm
xBBO0yNCJPa1OqqwsRXDbigyQRsZUF6SmM9YX2JDACwAeQcPUru0clfUtn039W8TPdSH0I3e5Ab3
iBB4MjjqunqIQ1DQBo13Dzurx+w+K+J+dA97xyGKTr+cyZ9yWy+qWPMxOwqrRf6wdps6xcJruJEH
N2ONr9XinWDadXHYzXSrG922hYhIsALDFAcB5hBjcjx/MGdSpti2bKozBzdloJLYMp2W34NInng3
4YPFDKAkhzLA6MKDyvwYq36JMfhj/B5nvuFJUMLD6RGxDL+QQ+fhWYDMUn59hNo8zQtLxOkNPqsy
5Xiv1AM8bITN7QH0ZaEEwr1AtEk6TBv1pmj+/x1OBaX+qvaLKBuz+R8BV5jUfmNhrn8ni76wPoB4
NuJRzscK4XTMKeeK4mEJOlag8yl1SWAgVBX1tf6NG1N65AvUosVlxfmhakllUPhBbKCUw28SMaBA
MnLe4WsgOMI1IolPyK4FXZIAgvqAPyiyeCgiSNBhFcAsgMBS4W2BSAUOVH9Cu8C+jfkG5T5tkWw3
uH7wkbO4SzyaNHzL5dnvoS06zGX1R5fG7sx3Y7o5e/0LMQowSagBEJDbD8DxhxktLqTyFmeZJ0AH
uwg7jL7kAN+fls7bH1ja3TIWUjNmVKTPXwBwJic1uzO2PYqfIvchn9Cqal7vSrKp9Nj04oA4DULk
fgAf0icxa3Oayfb+5u/dxilxYECyiCid0gk7gW9joqI++z6vTsc+8+KrKZ4+CMgP965zh+mA1wr5
iAnpNuZ5yzfYscadw6ChamgZQw2pL3Ies2jPUeG9mJtxAa9eZ69OrHoFYF/eTDY4btY+32+p5oGF
4P/GeDqpaCyiAryZ/y1M/SH/x6DrtapIXTwMDvmWv9Sr++LFETkUYsE0U8cDX99gMqoeXytjw8Pb
VT2+xeVCvpEzKWBoYGxuiHgWLdBrvsWkStm043z2Wt15WD7j4Qu8RYOakoe2iXZESiG6HT7gUbGj
XB34Xe1YJ4kyD4FowgHxeHk4oGWiNoyppNyKRA3J/Ak7UhquriQ6Mh+kGNL5+hqnTAHb4y2+hq9V
O64oJpJI3P8MHDkJmhQUitYpZqsHSa8Ahqpxfay8ni+bhHgk3ujwAdhpRC7TjwE5+1FDFTDADpQt
7/hYsAFNDFoyJpxeHgocTnvmXx2Oj/9ArqeOjegumZrq+DVRNjoPvVJ+6X4T81B+//Srmb7GDDQ9
5nGRfG09+f6VyvER86O63050UrBIvwSLvsIkwe3L0aMWg6t2e3fb+d2tt7AoECZCJQfK6tnEyvj8
j7dbn3nc5efqX3k/Z9xaqfqCK//XsXm2q/8GLrustHKaweFSzvzaCS8RvWgKL1b5fWFWfp6nCr1k
vOvP4hdeFvTEcCgnr8fPvfXy+f1k99fdk/V8kBIclIxDm7Ao4HtT4zI221aTnbpNou2z4H6o1u3F
P8EkpuEe2i86zKF9b8IO8u3KvLO/DX/OOrgLu6DqZ/3R7hwY4Nukt77dwStqkmgIHxNN58N64IdD
CaaMS7ymTk43WRKqHZwNa8Caeg5OEPQwmu9/FxoVxLiv+jkDEgZfD5pTwH3rejSoyPTEq4uJBsKH
epWmLYk0+gHP6GMFi/95eC2m+TW8wltUJ0ibFN2/NF6vRAhHi7dmBocV4cukva4neVguLsCfFK01
cCjWF/hXIMMAKbKGUOFXTHnX0Daguehc41fpvh8B2VCvvybg4rPwK0pCCfxk1Jk6xf7RtQuJZ8JF
zI4oOm7Qlax3x2zKL02zb+BrkBvIeQzxpBXeIOVbqdBTU+JRCuGTh6xOSsMzfq2VCy+lhoExqigs
4ar4jDxLqsrLr/7VlYGId+vQpnAvEXNq6NZGB/C7uHf3Pbpj48fiUN+nGd6OFGoyq21v3lVFbQnF
KIT552N3g9eJS32FGtYvA/iJYgjSZQyYBhWlA5wliBY3qzOq9n1LTazm9wzAwjwabvRzcb5Ptce8
WGdLg1ZO7YZnMtwv23Rn5vfpDUipYqCxQ6CEV+24O9NLyCpMc2sYD7a4u3TgkGTMUGhzSdBGEEpb
PdXNmrEQk016eW5+isYj+oMHvzlU8zelHSUue8n6PhUdlYQ3ZqPEWHyBtpUcU6sBJF4wlE0grUy4
VVHqdiaPi20AGsFdmvU4YNfoMtL2O28If/PsM35qG1axNwq1t09cRL2lB4OI04YqdDmuh2w1hO1x
YH7/Aii49a0zyJurf+1Y4qo53dEagCBO1tUzVlQb3lIe8TVrrQJIKbO13UjX8EVJDijDUwBRl0Hz
46fR99o1IgSLJmvUWfQwk4WPXCBJJ0AnuoLfUd0kdvcKVbf/cAdUvwFzaRyvsbiqlNG7Y6u6zdS9
6IHtUmUWawHVW1gfi4z0Iry5B5IBALj4pX+hUI31ePB0v7o7590nDQGOc4PNFZhHX+fndbMMuDqT
+RtZLhP8HhgHFBsuqT5cNxRZEqIK4N8laKVnPbkjkb12oWg5CtPBLDjt9YtbQP6YXpt5jUNzY+UG
LNdtQsnbBX2pgWYgEqgMsMfZSMgWOFaQkUCPxdS0sFCrnnEjKXFMYsCfHPTP2AlftV6AJ9oMCLVx
FRdWF/YGfTvZ0U3ShQGkPiOqfWu4Kln+WCmaBdsNnTzbsTJXIRy/vq4QIu7f2loiguG5AmsgNLH7
kCeZI/qDbyLHSCHVILIyxrrNLq7h3P2dq5wRSgkm3noPCpXK03rmk1ZpiEERaHqKs9LYaKe353o3
NbiUZsAIob4xrkuWfrqi2whp4bgOn4ysUBWFL4eF3b3Fp9Z5wpEioQZkMr0HVzAbLji8MR0FhzWW
PKxSpvAbiCm6MKqhQaeNl2Vm3uRhGoNNYuBWHJF8PBaVp2Ppl4aUAAV2vjJpYF6yvXzX684X5KN6
DX/wL314PWaCm1vuYpkJT3kHt71MPDIg0181fKVWtd6RLX3Bh4p+/ezDOunszOuN/kePuOmDlt5t
Vsy2XXp6evzWbBbLH7WmZDqwSA3DLuVAzZySkwrPxlUwf8ed3NWglosnGpHxNESopLTwjTtYL6jE
YtV6kWex3+QDa4cXH4gQxBb0eShcjljSpAg60HF4ObHDJD7F5yWrHEIy7T15ThS79uHOvlhb7TTI
M/9VuwBnT0+YCjKvF+sjvEQ7+xLvK64P9zqiz0OFicw+uM21i8XTG8ByI2Pc/0BhcAGm/eHhibSQ
qCYUJ271daKDLU3tp9Sjne6ne5VTsWYhoK+uTLhkOdwnAV/36hUyG2da2mPd5GLWXg6bXGHeMSGE
G2i9kOhCo62m9y25bLNRb9YJK6LX1bgpkaalqvkIz8w37AGLP34Ux44CwV53Nsn0AhbiXLAE0kxj
LAFqCip4DMvsH/GZV8DkIL4wUvuYi4BzCKCBuBN4tk98DfQhGUMPhSpCkx9D1xPq92AKU+dBxexq
NIiMHwgLTTjckQEDLL2HJAg3FGC6yw4w8HtcZFsVnjOD1BF+qNZzqf88AxBxEJppxuwcNJop1IFN
7UCjNfiGOaLOBTOF1Oqli2xjsIU/bMXf3exxz04ghM+e87evnk3jUOAfhS/cZczwUw/6CAvucKMB
GAKKl2KezDGQLk2FxV2whmzov2Y0uy1rFCgt+8971AVchoHAjiV31Zt1j7GSpDfnsxPSkpvbX3EK
v4mXpLDj6vWT2q7Y0i7xbmhnD6u/6oxOHf+qu2dwFGWR+Lr+I0i1egmlh3+Xd1OBibBnt7mIjJ7G
BiHZMNBwLoFGenaLKzy9qfoSrlS7bl4Ldd3EN3A7osfVQH86O5/OE2FUulCEqQpLfdTbmVQ7zeg6
r9bZ9B6wu7ESQ05iZDMMqUmjdo5nwAmKjZA9lIUgcgIciZih//GVYC5CJQLFcw4xjSWdKCJMZWjR
x3m94hQvq7vzR89791BZ0hgOUEsdcbQkhUnGL53fFFvOiily1y6XRvSUxoL+bIKua1C7+fjqlQ/0
qB3Atic13JKV4TSH0fwGkdVZcfWXq9PyJWN4mo2tnf3sezd7zUoAa805T9i35AhxC2PLy8YB53PJ
9cblmEzYpsBZeAKcEpB70J/WkgGFWXprqiz/GOw0IHwUAgEzvjIc8nId8LcceuE1+oO4GmoONFKX
mIqdm3Mgf/HcO8CqPYPGCOstIRWgu03mPXe47zoUuy0uADtWeLpQ/7TtRNnQvEGFaEbVBKBviPW9
uh0ThjiCT9R9mzU7Pdx+RJWIo/6SUwDBUIm2yaxgTFEImF2HvoqgicxJUF2s0aXmWG7Fr9gwl+cj
8UsA11dfAe+qfIGx1ZnOr0DorcYwKTlq1rZ2utsOgVEJe6ERddfXOajWLN/mkJC6rpo5d7wf4HGe
3DcdpdegdUqDeuigOqZPDPIwiSjK4FGCdbrDGXTae5CQw3QFnRMrgwcDHzA/iGJYDCww1ORKTh1q
ih21ox8/R3BlK3Y6rrZ00WUK3bO7eWRgv7FOohuzycyitGiAJKlzaKyIynW+FEIsGD5h7YNe+vW3
S6zrPEO1yNbF6BYOcms4t/g2NC8IVht2VEN1boNQq2Wmjq8bXSz98rawyjdMaTOFteTQYDd4PmAI
M7A7oKvEqebI1Z1iRuMMyTjinr21vw/VrHCIYHeGno7+aHOq7YJAz75ZK8fezsJlEzOwxR3oVJsM
GurXHtgM096eSwtS7W+ppw+D29XN99zJALugHTg3Ty7T4cusd4vBgJ1qegUwgSrXozd4OoPNKSSG
nrEnjp/QSu6gEQjzYL05euq3MIhRUCuehn0F7NS4gjP+DpRx1y1+2SMHkEFwPoM4w7C0H51sUDvc
LRHKJsvKRpId0eeT8Y7IOAmY1EwGFmrINK4Y5LJjWOeh06YIysmtpeF7423nsOmfIHomTtEExsk3
ONjIMl/TR98djNtv8MJkdDvUrjG7EwEO8R52O0c8TOBx33Fsjnej9+R+m3ay8BzkQc/BfnSu/P4q
dr4wJvrdgd6CpbgrmJ2YbxUBOOsOTiGvbkyIx7SUozHOJk1wH42VB7THfyKD3JE4stO+AS8+O2XH
4gVvNDjkiB17k8QrUS+5w8q7lLjtPEMtriB3Av0VXTMhtWZ/X94Calom+dm03j+WzLknxg9Icdxm
IRfdvIGgZ6WL/rTO7G5L9zPgVj/JbYKoNh2aCoQ5TFePPY4o14Pfz90XEZ6Dnn9hSPZGTAqdOOzc
HQ4qrrcFzsVQXKDRJiGXZcG4DuoqGziOZbB9KOP+Buuhu9tcoFWeJePlvrmuhvbQZrueyo68eZjT
JHAm4YqyJ2b+L9Oqf+MBmcLg+3VwtcY53d0Lg6SECma2m7bNOB9MtW8dvg7kf1ZQIZrw5lpWJp4j
5i4csISQLpOYQl1jFiDJ6HZC2HYRnQmGP6/J9bo3gd5xL5gqUfmAFp6rxZ0T1Z88W7FBrjSbFYmW
8MqvOblyug7JNXgG523GVgq/0EmeyzSL3wikEC2N7wutXJUNuiyGgEMxrlczl8AfjqXbMAZ42zhb
t5ub6Mt2L/v3iuIJhZ6G2QrnmPXseVAYbgAlwKJCTleCuxzUY+vFdSF0qn2J0nSI6xswP7Lks3UH
vhLtf8Z8AV4lHml/Fct85zvDkq0flYX7TGKx1f4j0yMxcdTCdAseqr683TChaZiA52kAHgTOFrXr
8vt1tqvjGxtYBgL7HMRvupvQZVl3oHP3OstXxP6CfXEyxmpllZjnHG/bQd8sDedNu/RYdO6Q3wBM
398F+oAbLtRdAIgDLzDwu6stLSzmpOdDjccTIGqstxiIxWyx98ypOG6cg7uCax/u9PhzGUzCKOUw
QNJhiuJcUzgadITtm7uffeXko6W4IFXBbNh6rKC0vhir4RZGhQyFqrG7xM6RYqE5FRyya9CH56R4
TbOktoLN3sUAdvWKHqwSXHM3BDhMHiBjQNMeY87Vnb1wQAHPdlN4h9ROrwwuNxbJ9T77OoHqpXZv
XMK3xfXOKWKWu5D6pGtuUJlHKSxACEuk+5xnIHLz85wSmkIYTNC8YD9QE+kBSEM3qnqGf93AfV+R
uTxXay+BTvo/ks5sWVFtiaJfZIQCAr7SNyKK2L4YYouKYt98fY3cFRX3njp1LLfCYq3MmbOxWqK+
ecZLhZBaQmXf2Cf9bNqM3Y/2dD18QY5MD0zoWjZCNxrCnNENNYqR3CC4TZqb5gn+a8dSycpGTqSC
r5k7fKCB+/ZExV8ZPEFH2wVHDsNnu1/fdUJP4DQpr8B8QvP7rA7vdcm6fXJ6GvlhEesK1+yQqwwL
ePhOLfsRg+q2z7v41plR6pjsdoZ73UWd66R1mn6BXx/P3o4f2hkfmN3ofaU92TfyqrbxCGlwjle+
+qQdoeO9614bJ4eTRUFjcq+Hi194holNf60LYQkKSPfU50HE6YQmGg9iKynhyam2xgD2nMeaDPkk
H0b/8n/ktGpRx/LqGfMuXxXSyVNw8Y9sUn+Qq3NOU3NJFQMAWnAkXKJ88Q6LK/RzUi4RBHx/UQHu
cnpFFUa3OeM4BbjEGO6l1ZUJ4XVcnSJkFABXpTV/vBh+3kIdMSGbT/WlOexYIJxgfm2naOX3HswL
6bIVg+IyvgqsP711obuihyhyrhUKuf+EERrZPmhxaeV7HAk2FamUVkY9j4beOo4wlshyDVcD/sjA
hsVaEGvE/s1PgsV9ptwGUiQY9SYTQix57Hvlfgfts4dsVgaGLz4eqIce0VwsabDyORRcag7oA9EZ
mtmutBPG0jqNGTIZewcqC8+63b0QgMCzaHGPFpBs/KoCO6B983CpA1bgJTjmgH6Qnoz0Eh0D0DBf
d/G1Wjfu1ny3Q8U1p2WeJlPMzK268s4LX5c+uCAcKgLMpfvpAAVDQ65ngLluft3srEdhGkxf0zkH
GszDD6kOxt32HlyfcwrC6GQfQ2hwYQ4swHb8sfr4Pmwek6NtuK2bvdHQlYs/xKFoPl2a4o020x0l
N+zrakeOHf5MMnANIUxpYX+PtYP/mJxbdrZYBLhac+kZn+fH+XWETAnaSdi+2XrpvKLP1+5jMoEU
4GBtiNh6TYzsZX24K3ajY286bnjxIUNRyUUFsJvrfceKfYBqvmZh/sI8rDQof8V5pts5o/rNFS8g
ByOTFzYW/mmMbJgMbRk+nyC+Wh2UGNC3Fn1ueM335cZz+lwSSrYz404TpNgRJiBMxZ9VzXOW2s9K
aJ/PqnN88AVREdLstAIhBfA3sKaAYJH+FMfEzNNK5Y8fMec/KB4T7Dtyl/yHfR+zk9KCIqIT/A32
YI1cYrtDoWl4YbedWBknal4UsOqmi3mCEuRipYVoPr8Jogyj97FQw9f9XfAZyvhq97/rOq1I14D0
ASBfWwVGGGE9ydjAmrSg6WJcgNumRZFl4cnqLtKeD/swZE7zs24LZ9Ow+7fKWh2+1sSnhdcZs778
93BBvkBTeJ5DMCcDJ9wPJWFTY2xMDoPfPzT9TJshEmwnWfY1x6ZDnQu2goXGzqo5bKGzIGK9Kt6F
J9V98n8/qJ+cWtwnxHpqoJ8KmbtpT2ShgYZaEEuobk1xiLtDoDHAbmFuqIfcHv6lBy+0e7QbSwOT
VsPVnYV3jkv/yM97BQ23TIys3evgUKQ7m07vEd8KipXjqIIIe4ywG/Y/wW4uaJjwNSC8ulTqlwtz
rSuQEKNvlA74J7F1syoo4xnaiDccsWFMg0jECDRGJgAvjHuKjqd22RrsnNviMAd589TJC4WeoNup
KLF4PiHIVeDg0ALhgLADsltCAbTuCTsYzBCEyk0X1oPwhI9w5iQREOlKch8xR2PNkrRyQQ6DHZlV
MMOJ8MAR7iDwDaxTyHxMaNii3NaElQLzgHWWmeGHDyykClkUBcm4bsvKsGXG44WKEP913Ib7psP+
RlnXsX35929/4066/EdgHbLGEIq/vcmktNVeu7fRchz5adH9OlbAivL/Vzs7pBXfQoiKpyG5gcwh
QP0DRCHAVcknOI7MkLHmh+9Usts1E/ZK972RGD/IWGh1RsCFF9youdqM3lqxGrdjBomXQTUAZJAM
kjbDvqsPJtFiunbiEYLa6KkxMQhQNq5kK1AV8eYyglHQNHSgZWjuMcZvgcBkYpSFJsVFkALLhQ9G
JxxXERywP32IMEAY1wm3hBFdd8/nFA5JTugjoBjURgp4YSmBQHIdzRlvaOdCW4ZpyZ18j4TxASyx
lhcUP6IbDZhQMuWTK8/oGANxTCCmwmqEIclTKiSe4t2T/VRe8cftBBJlgckSK2TsJj+4xZ6Bew27
sPz6o1zLZ2brgLwLG0g+OHtMPWQqxodnLL23Q276jvKKDDUuHB9yx2KQx+oWy916TCR6hlR24Hf+
WMjUAs+V/iNgiNHiULUfGHSvbhPrVrv0v235+0IIpz5fzORhkRX5x7j5W1xXv1XwKHFJYHrziMPw
5mnT8G6Au83OvptTj2UcG4WQqM28hWaOUcfVAdG32eRxqxIPg5+t42ZNLplr2N9ZKzNguEtISwb/
2u//rdYNv4XMvaPpzuTaE1Qp94SkQeTuoJLCcIbK7FmYSWH7hHnQCmK12GnJ/5rpFVurmbgfIVQQ
T5gWv8T3qE0CvY4BDz7LUAu+FuYJleO6H6QRtTUTVUgklti4UouUA+6L2PrDT0lgHCL/qFCaQE/A
C+LZvXcX/B15c4jHWkz3Ajqs0DuK0kKNlGkr2uX7nnvp7nD9wgV/UGG6pIE8dZupJJP8oh3ZD5qj
d9nM7DYXw8AsXelr4vX2g/AZqj2DS3bj/RYpKjR+d3VacwbwXh3cvs5rZ7256AnA/wqcxOck7vdX
EwIDw1AOwUWuhT8KICpRiNgLZk/tiwNl4FXsPZJAdGrqEQZOVsHFbLOnFeJTzuXvatYfUWvvsRrQ
lLSpmQxCjVCVhJncHxEsZOKS3hdxgLAYeRniBc57wyWecyR3019tNpVvYnh+smaAfBZva9jN8FC8
Zzr4DdAhX+fpvTHH+nqgdj4XDf+kUyaaY7HMensvzh52+67ZxT0ON7ovcTlSNhy5LOxYwBh0vCu8
qihtrNUu1LByCupYxw5XN9xb8YpfRYMqQE6kF8EzoVD2riN1UhMbAneFUiZio7kwSbjN4MBDI4Ae
MYBfEpn4imFdz/Ypy6jhAnRBIROi8iu9pSn9OyfHadgqhDhVRbe9ZT4dinpDccmQAT86MdxJF1cy
TqzD9AgAghKB5ovZPkAdtrzISpCMlTC2HqWjjM9kfgppsepB96KC/1R2k7EiupY7OV1VltxwthS2
puzyMMGtd8buBzQnJ5qRlVhofb1WVC+fpdVIgIVwcsIBvfdzR9fwi+MaE20glIfbGFS5mDd9S4vJ
kPdw31NqU9U+LRXPxGxuafJ9TWuP3Yj4iqDNx1Ds7nRrFPkWnKg3aNOkj28dl/7l1mPcoZa6d5MU
4MdWnEfa9sdv8yyQqYEboMoT90atdOzvM3N1Xr4IrJ7J09+/z5qhOteGwM6+6h+7Ssu6MSkN31Pw
K8zcOiy9MmFP+iBo5ofVFkotmFd8djxOHi4BA/aB5w9UMXqwt/rPp9UMfxnGkUlHChEWOKtF6bPD
2I3xmzaRrS/aIYmDuXFy1UTl5KBA1P/s4Z9dCR844nEn3ng6+ikoucXH8o80kjEPns8+NvplrUwL
21kz3E+oQgLmRubL7pydH299X50DFSDc2iGJUu3L9IpLWouHeOEpaTOspuf4PVt47LVpibMDX5Ft
QEVqt61ohLjtUDnx4xnsey32jyqUPeROLsvefmxxQ6i674evpWeGTHaJOjD6DWgT+SZNHn4tZGRz
Lv62dp5tw11QMv8oB1HaMlCPYOoM/x+eOoNFGoJHy3pm+9l3TDpFTFpQpJMNoiK2I0LK+ZAXgtyf
RMrHqPZvMIiT04Cki1S8uQ+jfQICoPXw+Ox+iNtBknrAjunmKANtbs7/CLZ3lz4ITH3nP1BfwjOV
ma4WPbpVD6wW4z9p3ZntM1d0pdIdI4AWHevLI4U9MTjzRBguR5lsUQxq4Jkb/TEyfr+Zve0pB6hv
zj4oHJ6R6VZNPOjbjpp+mI1oPEhkfFrmfE/lFjwjleOTyZZhVzdICHYHU5SrwweHA6DdmaI3YqX3
Yf50/9rl9vJ12kZaT187R111VuDLEd7E6AibE51VNsTRt4P3APgGwgnd2VFhPK0XQSRXx2RyWijz
v4uCGht2BOAztAtBtJU/+xIxzkJ9N1gLIvdawTP+jgoxA9Z054Y6iSNNGOwpv62dxQfDHHgWbgvW
GfoB3uUGADlWp8w7OvCW2bXnWKRgtUyRMBc6sXBh8YQyB8LIRZgAUALehhq2Dg9rZnDMn6z2ap//
VgrOLERPdTFzYei+ag7MpI2mcWCktLBiCFNljxCLCiGtMOzG5aCNSYKOnTIFh5160wEi7HE9bQ+B
Ud4M+pE5PDFqcRLp4jH92cMaBuFJrri/Tu9M8nh3eijrscIUxn/QJ4Ms0I47a/G9E0dIkTYe0YTC
PEvhhlIpqBzvZR+DeQSMDzaOpmN6JszQ4RuE6hKv32gKgggs4QdRFcWmM4C6rW+r3hnVnzbge8Lm
r5gWMP3uk1hY9XYdBgOAC2sG5Hdrsb2gE+l/sGA36eJlbDlVISe8x3t5uY4HDfFClK4MCRDh3rkP
isPVAJi/YRtpFo1HdGi77y013GLSzJQEKO0zO06A1Z4G6n80/xqMDb8qdLcR1NgttWeQK8HmTMjX
ojzCJA1WJe7zKDFhKKZ7J8XoGjUInuMUaQCtOIXY43dE8BkghAgZichiXAY/BslFR/jxUx4i6x4Y
3b2PIb3Np+irELnwei7H7VRNn5H8BWUnMn29dw1gIvVgbPRN7vNM7+GFnsGv1P0Tfnw1olAzO/tP
ixQcpB288+Dlf7HnQkJiryV04o7CS3cv8deHPIHhVwONyf0c6hkP0ye9i0rigSO34ny3WiQaHC0S
R6EDB864geygcmt+iwnn3T11m7XdHHQCLlgnWMDNRuiuQcg486NJFtn7ALrhDxgcdJP2JPhcPGN2
hXsYfHAvAQ4lo0Bk823sY6ZKgm2DeBz/UokLXpAs/4zeg09f0t6xJ5u/AxEj9xvhMZUVBHL7w1bg
ysgH+55rcAJMBP5cs02AwUByYTj4ZGNBqHZA38OjQs4JSlSOcJwpZLD+n076dSWsFXH//Dk2MRRg
M6eqf3WfSz065dC7MBI+h4vBc3ugYWLdY+uADL7CgeTcZ8QgtGzDmzMvX6GJGKsUuGySqkOnYRW4
CGKsCWDFKFTxONMWa1L83uAXBLXBhniscc5wcM5gK8DCBJaUsQKx33Q5NjihOacb7mvSAeqAoq3x
ZgAWi640AkDwo8Nw597hBZpLpAYuS12UCKgWiQJUhxqePselyARAthlaHmaKexnw2KB9lzJE2pi3
DyBIxyWtCgnKvXNeZo9uc2usniZSgBYFE1xAIRU+E5BHyi95oaxsbWcbAd3s6jZr5c+eNm45x7hD
uyHke15MnB2/oUYTbmUreOAjCbPwS7ElsrlfUH6sywhcOwDCOg3JtXfpnhOm+DGzVNGZogilYYGg
Kty4AuZ/T2WA5u1nKrw4rpmKGQPUW186s74PsekYng12mrfX8jlpn95+TBKDmlBuu81126XYoNQ0
GJqb4a1oLJjZLhpyTV/BKyg3xBoylLswCRQqQfCAXsDL5Z+wUERwy6CwvqPq1cM7oi732+c2AA34
ElNZ+u2sndGQoSOizp5VCX+zoLmjsQr3w+uG2bC3ExZEuADI1Pq3QAubMy1s2Ar63zazXsJL6fWQ
IU2o8W8y8YAHgbgwLzT7QCGJNBmXsDu+HIU08AfMV3zGZ7/JLkJ6hIcYHufznKEJawQB7s8BhouP
SV1Im1jaf26/eMuNpVlq+5TapQ0m49KqeupEmtZ+SZO3ugLgPCJoJFEZNleTFZ7EJc2xuFbIziAW
DiKdOva+zNEVjJjEvg1y22BK/7HZ7IB1TDJUTcCK0j9NwP58cuhcKp2n16XoP9F86Dgda1RtX+8Y
YodLrjezF52nSpBgTt7wzWieqJra2X0xAmc/aPpTL5TOFQoJdOCzZ0waReVeiAbxKYjUszALceah
xr/lVSbPAM9t1avDI0fUdIzNFpu17MBIkDBbEHssdmMM8QHPxWxCx5NeVCqipmx7p/5+rbP3GdNT
zmG9qJhDav5nxaQapzrhcZgRzAU9EtUuUxF3PgczBVBd1W6Ww/LARkOYFaAG16Uw1rFKg4UuxviI
X8fqbEwGi1ijiVkDv8TGnrsqai+auQ5yH853/zLGnG8L2atGV3UOITucIcZ97dbqjk4W0SGuVpQb
3edWhb0XsStfBHDK54Jfi6CmQEjK5xLMgPacFeIjYrNSjKes+JRAftey9X9HhpsvfqBEQOw4mGRD
fgrR9DS9R3fqRw9R77SR7vNb94IbGe07g8QI1BI3nujU7QwJOPAk3ueGywW2UBFf8oCh6kFm/ZyK
koFQkxbAB8MHEwxVoA6RZ/93CqbAdMP8IpBHAIbqASQcfSkb1bhIdNwsphD+71wdQUl2bitmejoS
AA9A6ofTUztg9Mr2ETxHp+E1kTEG6BqQhzICCpyKaFYt2G0TQRQBa0lVl+tuv5FX4jOLI8LOWVOp
EcMtBycfGGEmBZikx2J6iYUsF0TgCrAywTIEimSPsiBEkAFgmxyq9jqes9ULBsQFRkXOecINlcvE
w0nrfqOrvQXmmm0EneA+bWQNt+MCcSsMBREtPRyNjhUshtEABiXN5BOmJ/IGw7QTNx5W/q27sJ6c
Gwf9h+0yX+DOPPz2CBZpQJej0CP0/E7qItSSE0fTwnotVRsLTAoCFBktBZrAF02Dbf6cw5EwSGv4
HF5nETbVzcpGCRQNv7ggcs9mhqNkCtQK94aXeF974vXArNTsNXK5FBKO0ra8XM4ODGjg7SOvP/wH
dRTb04EJ5ywwlHoy6JgXqKe4YIwm+psJjDm36/eB2zNGOGRVO29qACR7XN2pYifjNfGgJB8SxzNN
CtEACGQKASacJ7xK7DoE04kUBzERgqOTv10jfA2RcIiLkNw0Fra88AJgJA5oElv4Dh5Mf7FaEz0J
g1O+4M47pvUInzPG2hDleAqhxOTG+snYGXQOO+ErbiUAalCDEY5Coha2PPN8mCa5ShKspNATl4q3
r6GKYpVbbvr40XYXTK6lV2KjZCUd/HJJWWAOqJyhSut+I616P1ocYbC2h4s5MxXvOG4MZWc5bq8A
UPgcyLE9VhJ6JflG84RJJvAkLg2CwraDWwpvBzPr7JEbcIcCaldghaaouGXqA6gps6YL/BwaNVR5
heolIRjo3vHQcTMWdGHn8asDRffC1EvCNgSbPDuvITybTDR84odRD4Fr0atgrcA0in0RAtTPwf+3
gxISIiwC7iaPEb4MY1yVoOPSCIfTu1ttOcwgCyoRnBuaGJEAwqtV2V6lLGo5r7TBRvWB4EisTAjv
X/ZddJZJi1xfTcIu5BdF8Z7bCZF4z2Yo4V+FwOnYHwiYCjt/1IEO8geWZgXWumgIp4M3W5g2KR28
Y2ElIS3OlEwaS4ShT2SCsC1nwtRnZwORTovpVArAC0tm7FD02FgtdiFUfzH31Bhyv2ZNeKd90y8E
jfOykEESuyokLuydIIvzLXj6+I/Muo72DU4VOwHo/M66b1RkIcoSJ0TaYsjh+z46C9DmryuWjEc+
7r5vDoz+vnfML3kHSGDcMdGraUB1Yy02EW9daUjOzMFoH57wGRsE4zacobsU9xgMaSqnd3/xPDEZ
8wU01VJ18CRRAO6A+2fHzrh0dee1SBR4yt5WhHs22M8IehI2pgRisdiefP1tQPNtt9xD0La/OXI9
gFiisgCHZgLrMAqnv+uAmNaELejeSPywS7EB8uvRsHKMZf2XY9j0SM0zvf+CP3CO+JpenBGGN8RK
usfhEfOaDYf5/KjQLAlAq08APDAI2nmS4IVBG/bhJswBAMcYwBngpy5M52hP2skK/lKfZFvOV6MH
HNr9ZaXtdyKx4mn7UKz823iRPsa698L4l5hR7IvK4oc/7pcA8j5tZ1BODzG27qvT0mTr79567/zT
Q1gHALMs+2b6IJVRX322uxwjX2BhAGSvVzLV2y+1FXXQF9yKAwWb+Etpdejq0qfH1E1NHtHLVsWh
/901YZi6X0eb6iuTrWrJ1aeVwIP47Lbcc2/XJ04Aikv8AdVTkBeEh+BjK6lY+VOUEfN5gxi1pH13
OjgDzS7d6y3or8Bqj352vxOM2EC/hkFAtKwF+3N0rzN+IbgHQbLO80eyj4bDq6d0FXaDP7OhHqcB
v2BVeBwKbweEXPSSpqdxXnro4IYiwCOunCWy/QbipoFjOa0W3BJnOCL51h2K9HCRkVZ/DR6za9Am
cV3ufYMubJfWbBji2rwFAg0+H/sQEe0Jz2d7wkfebxald+R85SMHj3eIzI9+FKt2ttk9rF+heMV6
hn91jHf4EEr2A4XlNx6KE9M3ILRjVCfnd0itE92SaqgVSrFgJHFjAEmNwqfEnABZaIH1Oz4H1wBM
jh/w5heO0IE4Gj1GenD1jgcMmPbsSHjBww7bPHw9RoIhZwnOmDYcN3spCa8Ex85Iij2yuOk3w92F
xw4S+Iw+8x688GvrfWYLqH1cBGJo+VGoz3m07ugJSZXzTgO9gLnIU1onfGLacT0Wu6kdGsZOuH2R
9oIDQkWA79W7ry+OQmcD+Qet7MXDlx2mIXwFPAndoD6svhZxy2TbPIudt21rnJTm3rvD6LI66/UB
6kGNNeIXT4izH0TR7InbNARGxCt+FbZwC7DUgYLn8yF4O29nh/AWOyQCXkAhRV3ltCJ9xVzjjRqE
s2wqntcsKiI2AYslK7bqNqCGby+BnPht+ek9lkg0dOGxAjN3Z3zydm3tRwhJoYttTS6lWO1XK0k2
aEeIjTvRPX35vOs97GldDCHa0a20Ly80uvq06j9fFvvXhdSFO/z6mAXzvDg3qD5r2FtPHXinixxg
VhL5YniXGshl8fRaLxeCV+sQN9Qha6sm2b3bxC2MoIKPv7zmM7fMZ21UQFbFDINgjSVewADPdxzC
RqdgeJoPkd7qkj5T28+fs93qTYCn2rZNjKJffrSFq8XjEi9kbzrMB4qKhda2gVTT4ZXRDaY8KTQ2
V7Pb7Z4INsSEdOd0XeJoe2IfTy5yRxCh0hktTOurOqwrYG2Jz27MQGHoikcEsEaPDOH0qBlEv5/F
M6PEoGxE/0JFNS3M0tDEBnAsezE5lAATYBantfilYAEAoIFFJaUBbo9t723HH7IEQENGDScQpCPR
3xQAiUqeBBI860fl7GIoaFjq3aWVuLSickzX8EM0hG2VzKo9mLBCpMA+L5+z798crB7C8EjVcHKK
ggNvKSe6SfEI9dwvt2eyz2H5/5pjIM7dJK7AyH6z9hqR7imRZUJXSrQOF77zcdoX/40P9/B8lC/2
jNdXTMDhxkx+Q6XjNErOobPRbV4cQJ6WV955XISJ+HQ08kokb1wM5HbpziPuj9vwl3378M9zdoWj
u4XKR1gtZWE9L3kIycUENT1jR/Qt0O9ut0Z/PbgE8ds+XeBWx8FpNIhbofO5R20sluaUz8Lzjxfz
+AMNwLpymYgrzeNGfJmgi5m20ine5k0bNamX32kv8iRxpM7YOdyZaYJi9eCkxXw6BRea4ge4SHAf
gh4lerIv3anNzTgsyDaFhjQQ55aj5RxQmyUxuQNKPByM990x2abzpJV7NKq48c34Fq7YOOGwnRx7
87uVy93QVRr+kGk1oaX8rCQuC4rilzfV/YSODKI4E2Sm7eKYSSu5whGKSRj+n6Y/PY6xd/e0MVRx
C7fAm2fe7PWDvdLGvIYqxqNRZA2Em5salj7UgiNwCANIgQV4y0HxoemT2ms6vcuFY97tADUI8R2J
q0e/Q6VC1QrwD2DEhDfL9kVGw1RgQQBX0wZgo8pCSbdgPU/F60PIgNnCCXMz8rwQtgiROosoB+3K
MC1NSFtAJ4br5pbcOFCSjS/L85l5FiyRLPR2RG9szgFzpqrbh/YIn6QJBxJG7SZsU+hCW58n+d0O
GxhIeiE2689xkpI3KEZLkBd71MkgfONqyXPRqAcfWnsIomAcOIXOU88T9Gk+v4FiWkxAiOZtkK4O
Z2yBW41KM3gLvaIUXxEdUTgT/V/BcHte9VIMOFkk4k2XJPB9wjBs9DJzTZwnLxcXzbgphh97Eg8R
ogD+bhMQ4wTeEOSOENdWYQVEmKaZ66xD/WnBaOOKwkua35cdwd7EnelW8cGKuu9B9RI2BIwtRChQ
t2CxIK7VxuLWIneIP3sEG0Ks7D749yJoADIhHtrQamefApxqItZzC4cfJY0a2hUx9BCzJnzvqHUv
7b8gUISqFs6P6KQ4tSWZcJpAvpxjjZIxCEZVMmZLBb7I871H2pgeEpHElGFad+Q9mG64NPh8FmmV
REp0d/Wrx/yEz0c8BjeMtaXe3F07Nr/h1CuEsnwD6XS4zEnCA3z/L+RkPiBz3nQOYrvY8HAJf67g
S0Pn4fKFuPPYvr+f9Muw3wxXflaO2hnoBxc/feCeKu8L32aDMoDT523h+eYxv6H14rlNvFx87vic
WU6a5G4r+AwTmoGOnzPyf8RC7yzPLyPYJEGeCQeHeWE/FCMuwhShjfI9/LROBcIgjBr+TZbxge42
ohGQs+ljxdPD1ZArFYaAkC539srVifgMhmztU/CWBcUzZAW4sGhYJXUPxwOVBrnKaLfzhSMsCsGI
3q7GlGY6NYaAWzriVfy4HxyPIXQBoLk/90/rwRrUgKPggA4/LSe5UIpZg9+Q4cIPB9CLK2zbBvJd
jeGa+42mJCarci3TlIcUacyFvegaOKxR9so5N102LykMWA5S6AQ82HHC+CqVBZfDENsB+YKCpBcx
5d060wPhm8TjyLAECjhfii2LCYlqsY9Kasf24I/fgzHCEgpqxnqAi2U2f1EpWBdFniGcnybcE/gJ
ZED1vTBnV37XNsMintW6L5dPclpNLuKUXpYuGNxrv4JSdEp/AbeneFX0rx/0nGVvwTnmC+XzJYwg
Nc6VUYnMiU8tRMKjjwSCuI47YCw/HqZMZjIPp2tD1fGHzgLDeHkuzkDPi6/dvXdpl3X80kF7svbJ
Wwgh9AHnz9YHOP0zXUN9PNgvAjihfP8vcbFHiLyczkhm9/THHEwuRDAGbqidFr50iXeeJz4kHfDJ
+6j20eCBeW8/Igacc1OES8hjkYKxoB9qQa2F3rLGPonthc3+A0b5hn9LnwxVBxRT0EgdOwXrwRDs
5JIxcMFVyWAo/030xs1jZKpj5qb2fqiz2cepoGMiLh9HR6X0o0R1HptvS4LqCc082hGEGvtEH7nI
SGyCWgN5nBKfKCuNwCWSXYZUSqptc2cH9oNxYBOehqPS2CCVJZne2OzsNk+L6hzaMHbcOtvZFL4B
ZeSWWRalPO6irOJpApXi2MM8kFpj+MGeIH9bOjKMCfUYrSRvNTrENK4/Eq0MiGCMvMDPGHOpaAxn
2yrdUkZsaXVWQ3GNqa7uEMsYJxJgkj9GV3iIqGxVPihjGboYhf3P/q3BZnkaQ0AlioIBkUzfCQk0
v9kaTGn75iUn8Gy3s6Z8YShFfNCzENCKqV3+3FmdO231+S/dgL0yJkAAmpG0Vjcv5txowhn8cdM9
7zZkp68flpgKp2Um/BQgDiht4HthmhAKJAAYimSJRt0OS+c5McKao+PPYFwM+ZjEEP6OuaHMCOSx
FNF9uKfMx4AQ3T/7yWuSsevOE/4aTrHsBG9EpBUY7DXiAL6FRZreR0VhsAMzSg2n0/0FsNoZ47Dt
eXc//zs/Q0yxsbyGjNFE9jmdq858rnpToU9zoMGOZjtn+8RPkgIkr4I9/G/QltW5P59ztE1P3atA
2ZYKjsvDyUnwiYXi1OjVTfi7QcguyFZu0DTjlfrA7RrjwT+Up3JfqAiYohBxx7gu02fkR6cVRs7w
mYTUA+mWkkhMWPFNdR4/J9tQKC1wUT36hxbW3xyguLVxtrE3obGNofiIgQH8c4A5X/nTnzPWPlBt
Paj9jLXY6mKXhx6AO01RysUnYGYg2V4wyIHQQBJtj138FI4F5FO+nInXAhGHLJe2xTBdLGnlUfw4
VED1UCbClzF7+7gTnAAbCBLbsv5olUniVvwp/1nbcvueW+Jvt9V4L0HKR0sDlmIdrjjnvTxrcKRw
FErpYECNuDnTDy6eUl/cAitP55IvLX/LGTe6Mdih+A7CP+amycyZggaSCRVZamDSwF3mToulvqQC
vxv9K8Qbb98XA70WRxSzfvBr8RtbRIwlp/xZzd46Zm0AfvEGHtUbB+p8mjBXx5wRkO/PVYSZhHAP
pFUB//3ZSXMMVhclgGoyOpp3wPqYu4KZhsTR8F7YEmO/CGrI0r1H8cAIBxSpJf4kOJvjFMviRr2a
sz7nJHOvwXMG67VkmzE2Jyb3k8+h3Ne4WHIDyS7G5A5IXJzE0OiwubPeqPGNoGDb7EwbHLV5zUqm
6iLGgkF43f3weS5QseYGozU8PJmnYfbn6P1zDa0R/srPQWXweXq32i9h3a86iYp62iId9ZfBVILp
WI2ksjlSsWlnmb5t+MiUNX+LnHKOf80El2VuHBGCnFcDvleedsTm9jEhLjHLTxyXGcGq3SukhT+0
bbZsdnu93/btWDCaTpaph33UIGsz3KiZT5Is00ZiZ6jSNY0SKd3tpPAIqY0Xjp+2gzw0RboMOZCg
tPm1x8wKDzGWLMjviiL9boW+UHNgi/Iy6ve4nceUVISgWGVP1AUQ30OP5y0PmW2nyodsqzPl2wbV
IhUUNGI7Z5NKFL6TF2LIxmnJJ9ogIX94q0ziByjEOkwCKqu/aHcX3dvTaxLqwjSqSXA7l/ZBVK4N
x5CJaU82jmdSmGOg4QzJ+bTM4LnAMwoPfXhybv4pWP+fFrSjypcdDaqyVN0Z9sHDPCRvN0D6eulp
Jtsl/BZenEGpu68mO597FWd0K1L5sXmAiLMHJ7CV/4jEcux33MMFCitaPEa3FOqwAa8wf1zl1Hv/
/PvJvWP5VfUQxDyugfkJd4eo0mJ1N4b1S5QGu1ErFq6uApH1/swXwCnwRMPZSfh0R6HhETOa7VkX
9B6jl984ugusKRGg4hoGBvUh0/dm3yF0AA7B3ddx2L26SqDFlYcDjbNo9d5Y5BFKeVZ8jE4unKle
Z/tlDqIAZBzBy2qM+EalN3oPydF9tZLP2b+iyNoTVgxRrd9Zrup4w95aell9GnDTGd/pnC8/v3HD
gKk50neeR+oD7TBdzntZ/kT//4h+4Kpk9ECv3gX1jLKVgb4UtGVc918P97b350rldC7pq8vEuXRv
GINCB8dNdcEiK77uokbtc+8xxGhM1JhnEk5iP9slzb4StgjF6W4awDG+/vE3DyAwpjbpazo+TXdX
X2ZP+OtBT9tTuH2J1omITaF6sgfr4ASafHAxAwEPpf33h3CzhNL2mrWGxs1lhodF8NejcjfIjfh5
81t4791FctbZ9UqF5W3o2xeJxLCP4tpcd6Sy2OV16bZ/9LAXpgFtmi78WFjSwC8YDTWmbe+Je9pM
U6MF/Jc93+y7vJ8Z3zIkvsCM2Joy/PnacOdw6nla46+NsAnbZ08bmAPxum0jTyidq+5BtuCRDXM1
5jFqfTEt5yiliXq0rMPNPVHGrBpAemQRgy8gDeLkqU7Bt7QbbGpsYNTK0+lrLyrzNr0BOxuon0dF
AVmYk6JFeSAYBG0Tgj6ZVYzFVldcQPdviyaVBgUPM7Yr+NkoAmQG3xZKTAIBDDoaVcBrynlHrcJG
+hdAYB8eLntIOWb/pRqrOaQ0AjkOuR7hK2ouxV9U2RLKJTs7E+oxgIVhsfWjQPM8fdPC6HNcUHU0
OZq968f2yEtDNblG+EUeNuk4Kk4Q7VvQaXEVxgdlx1kj9paHvDwFNRyudKoP2tChSGxxO8hEr1B8
xoHxJ4t8LuwPAx+3NWQcReXcB6Qwx3NjSj+Q54TbcpLc2YvZCzQIyB1IvCKh+NvNnBzrKjt/jrIc
27bmLGNYdtTtMP0wEbtkwI+0IM9R+CnEIKm0ypeTPzcHT4GKuUPbcfFp3NsZ8gyY20UDdIMblPxW
dFvchgXqkmkCubLNTEzsk+YdHgOnnhUdS2tQju3RbyqcTfAYXuAprIsdT9hzAIqBsWRYIAIyMBe0
Ud62HJQO411w6YH6YH7gEUImFQrn+dudg28I6z4yXyFkFT+nGMPKDMcOqhY9am7RupWVQ378k0bs
/XEVdvsE+4urVdLByXJJdhmwoZMk7543965LTllpP2FUvSNxG295SXHERyw3UA9aOeRsLqnQl6nR
mHzfcZEJHwTKQ46DFv7GCldnNwdaiFESNetRw2BxQl7xapN/IDSU5u6Ztbpwsqw3g2sYJc0Qxyuu
Uqrh34Xc0WlRK1EVf5Fy4HQpR4XXEo2giryrNRGZhbqn7ESraPAuKAephaImGOmQ5UqxB+7KBXbS
i4m5J4NOjwsDqjWvJSGFt7BquLQ8Azw7/XZ2tD/QZzhmHnjvYFVR2fqaqZwS/mrKzfbR0rtlQ0ZR
TZWTDfnCnRzhlfqzmFBBlVn17w2I8k9I0pC3KoTvC4HdjxdrsjJLp387BDXYhASizU5tb/KJJv73
BkFp9Y+m81pSHFnC8BMRgQwI3cpbvL8h8BJWSDjx9PtlT+zpMzs9bTBSVVaa36gM2FhD2c8xsESu
58oT4pAhI87Oh2Vn3B2u5QoZpyZfWoGLWr3G2xbxCyzNQveAUru2C4tvyNvboC1Hv09ygDzanwFU
t52tjm4UI5Yn5WxX555ymzwAOev31DjchrqIrDH5aj7p4Oe7E+umTBfoDWRgdD1N9wpztq1uXq1Y
n49f4L6554B1kveBI5C3WcRDoskfP4x6Dx4W7KJPOjZB05MeXmGccNRa6sfa0yFSrOZEmnzz9nLu
cRRjUF5DNQJHdbcxNbChAiQdeB/Rh0nxY9rtNm44d7+nJ2Rr5OnoAVq9EvQ1pgehXzkuLszKWvk6
Ns30gEnWgGZdgABpd1GsTayWLL32FqVbP/3vxWnj1MHE9qyj6katcCS/QGavI41L8raUrBMewhHC
Q4dREXJLSAvgu3gZkwO3ByfitMH+0QqGMYPP5gt5uWMdDsHBDEGQVAEqXGodZqzGEciYbX2g/2uy
uZ8kAk4JkFSG31/nVEqGjRAZm+wYLImLIcAvmk8uiSGJvcJM9+cvOVsCpDfOTg5+kg4KKUN0jXE0
PsHKc7LJn+fXX8gr2UmCNcbHCX93G/WkwqWcJ8VGzlPAkvoQffEdUMzA3AGGiqel4mhI2vVU1uuf
rDlxuAMIhrho3zt4Tfpk5uYRki4k3xcaXZykjZecdCcE1vnsktBXL+Za8QFu2aBXYT0ESdFUJq3n
3do93pkw81fAPO1WuAPbyY/RQCcr/ww33zN7/2LQj30gjw/EBZERx7u9RZ2vspY/1ZKuu2KRt6Hk
bNKv21Zst7dMt/zrfH+ZNejVdfohvEQWbiYIKi3pad6SN4BZ1N+8olWCduX+rxB159qgZ4aUNcBg
0BG/bjtCfq33GUIH0UxymzZFMKuAx5NmOMTXwhiYt6ATrrhM9l7QPUOke3wwfF9BwAtBVJhjyIYo
1nvHq5VocnmJArI3Do+D4R5CrKThZ4GqVfZ9SXw+OR1EqNH8bC9QtACEGAqTFWYgde2LlAKZ4Beg
iFDIJ7SjbHb6GQLczfnudHv146i/jI9DwBUcz037qcq5KBad4tRwh/8+pSyHTI8Sn+x+cj1arHt9
R5sVioLVXtM7/JIaeiJ5bFTSLdNihQj77h9jEwQPB6c6rbu0CFKaCzIJIDPKCNVOAx4vqJQu1F4e
FP3TKyddSrh5+Yp1NWSbDyDvSVi2bpXfANjpbOofOCB5vdIBOA6lBOxBiP2j7Q73OjCE/r7kJVLi
S25m/VGUkpZPJOuHq4bc/rBAgWphwJKka20QZgpGQgM6++SxNGms58YcchWZ+zq+1mXIvvRxrS82
BPTFfm/Amfx7wRlJrBX2Xx8r5DHAxLi9MXReOgjPfm9MV88abr8gCxoT3ycQD7dwpaxsfbPgplWa
eK635wtrdgz7nz48VpIIu0UTnameS2pPWJoR1s4Ih3N13HBfzEK5qLD8aMzfox5bOSPd114k0zda
dbRFOHKTpQdukZMLXikn6DEa09kr6bZrzvgDNpWii7EPp9CrYQ2fG2qsMmg1bbxY5O2zoI6cUeEv
kF/rPdZeT7qaZYFPBSK4mRUqBldl1R8jRSiE59BvLvivBmeWJUh/WpBYR6vX8cmEUU0fr/oABnkH
74AeMB2g22jcmfbII+RKMTFkvuavdnKvHpgGtnzEp3n3cqg3aalCWW4iO+cUT8TSa8j846vNrmXP
wkEfbmhvrZCXcJtvMEVHnAa/TlE5GTSmrHsNniAn87an/my145iZf0KO6bo0qkF53FwaE6PoVVpE
LYLpST26N3sdHF/ztAJMcXMLAJeZewwudWxmzmP4hwmtLNhhJsxRyRYq5thG8eeDTl8/nxKg2EPA
X+ncror+r0z1g9JB2ofODXnaVQUwHun3fcNEqOazbqqD5QMp2zL8fWcGwZgGx7T9C9/QRK+uDkxC
aUuH9015DRR//HOW0kjnzsK1l00muSQ7usbsBToN6olWLR2bq8IiuAzPZbza86UIiBly5SRL5NMU
TigCNfvSD2MGmb7cxkhe9bELXFD6+zSTwYjh48BhMyeEypLgIqOz2WeqwOyNpQaMgPOGkMvIqOeN
exsQmojSoI6rIbfmQAWmwzYARgwDf4nS4MPnQSRmYdJ033+DfQl8OIUdSOYlymCiFKZCin2G79BL
AX0Pj8M0G+PA10OwolF7TKi0ImiDwEAUG/YcgPD74IalwZ+1AIYESEB2pp48Tq8oyNcA3IqbQdXN
g8/6GXomMKtOhIaUwGz5SxgftYvMqxh9dKJOZM5NEtOS0eFjLfC1IkxVhD+5cdHHf5MFk88Jci/r
I77mfq4OQRIhQoD69IzQkxXZKeQ7I07k2s36T5ymAKMxgk/K5Nz9oDMmlhIaP8HnQwHEi2z/y12+
6ZWoh3OXe8YZU03FhQR3Xmg2RXiBPY/SBl6zUZHQ20fKSJTdRKP/6wnMFz4RlAiZe2R+g8oFj1ac
rgX9KKMefHcwBOwMUoS/gNVrf1cL/BiLoGk7CHts6CHBu3A3DeiHEnBFMvnHsPMKFI0s0z/1sz6A
vgOKZ/YJqc3uMxGBjWeCWqd44k5pR8sUE3c6IxnMmbQwEfAEWDkunAZ8A2lelhYKwT3qX1KW+bQe
0HWLnfrgccbMswQ/Z+oMUdt/8F99oBLg5nRz2g5r0xDkrExggF2z+dGMTr0WIXFI0GZmQY05zmMx
jKmnoscvuOfnnGzq93DaS+ZPabNbHh0nP5TQU1rhyabUFpMHB0cJHvaIeC3zDh1kM6KiHbugWDQU
hwE2jWE+YqYF6W1XccH+6SZ9gJFKldSv0jd2D0Jc4Iwnlzbg3l7ldMEa6Bm30htgjpu1TQDFN6a6
5lwOTcVKjIHiJ61lbv8GR5/xaScx3P0NpLz4hdAYfFpaaVsmUv1EP8gZJKKcAhl5b/h+wGXArGMC
p2urAxA3eujHpkQWoJbWAyntglZuOsUVE4BAalopPoohLHSMFPT1UgwF5xI65L2IBVVjlLJgE/Qv
HY6i/Zi9Pa8jsAGprAQ0D5DERJ4BE6Ali6ikhqcECSCrCyqVoRb1/G6Q7d9bR3bCC9btmoHlfO4E
hysIrXZMyrzboVrqvQ5CtkLgpf+CGLI0qPydy7i19dLmmh4qXXP9wHmVejU2R6uQhIjIT7rhvbxX
0kzWrgtEgbF0G4RmCeSvh77oIPMAIq56H+eEDzsIYBqXpE31BAWlF1NjBc46bgqMNeW3EKo47zky
qecakGN/WC3wBpWmhWCBCuwTAdmyX47OLYeR73NTvL18IpR4PSTVAoFJUX/aqCcOvX2+fyC+J70T
BKrJWU80eAmRXD7F2zAM+OtFM/e18d+xGJE0KXA5wBiDMzlR7LE3d5zgtRk4MRiEO6qTaMOqeLMx
tgCbgsi7Fp9xpUTj2+XoS+AjUG2nHNUFnVWGDi6418mDXsIbD07eqeiPoxRBiMi7mljcMbmuJ01I
PcI/ljyHSsYP/5yjaFdBCbgsmlP8g/UpKghokufMbKAmdSx1X4xW5z5KLODs6H4RPJGoAx4u5Qxd
WDIXQjHjSskr5RiSx+SFD7NePrj1dN1qQS0dk9GaNhktWsX0MYFZSd/iY4PiWKKjOybQ2D0uB6U7
TXMMT4NBPmIABiCAxgZNKUY5MnU5D/KBlwKPmIGDBxkg8F1CCQv3hv6aDEHGtGsjLj1gBmggZFdk
LpTtaKDQniD3I7V/c8XGOReTF/bdPCavvbIhH1c5CbId80uQ0lTjIPyyVBLd6dLBL6BlESAdZgeU
MxxyzKG4wMxO5dSDrGSfemxMbVOiBcU8kwwNtQpmYzhraYG6vzmbpbxlg1+WGXc8XzLDhl0CmYYT
xNdmxgy5i+PgzDF43x8HFY3+JVu8SrV4IzZXnynxvy/sHEbKgxYRlS4lWvgRlmfb35GAf4HJCHQA
9TmNFAB7rtewibvRh5lzg8nJKvoRknxlXmBOi6JqlMF7/M7pxw8+ce4xGdfCAbBJTpkasQymaUTZ
o7fbtQeM0nQSM3g7NcSaMaU2s/G9zu3Hn1aOfrSRhb61+exFaaP5ZfXTgoPU4jWwCqKo4NpjkxI3
qL7DHtMTupPeRu5Mw4atj9yEeCLl7PA7qohi1ONhguT3C3dPz97vJy9HivFFFXaC7gKpQf8DmTgp
gi814PC4fMf5pLNo9/d9y2/5FtdxOLSSn234tcMEpfL6T1ff1hwAdgcI76kLiK5V8q/LNA9pLXj3
rZb+ug8nD68JYNjktjYhbloNv/Za/oIBM9A8yADV2yZ/6guU8BxCmUAWLESkAaXuN4GeeVftZMRH
dKFs3WkhP4NcBW/acE8zfcd44gIMQwaGyIeGOoBjUv8WGRDyAdUNupfoIki6e9oQ9Gf5vr3Q+x2n
M+a3kbahiqMafG44DuDjpQ33toHmkZTxHRW2GfnyREtLEADgKJcm41kQRgjdtNyCFuXhdNDS06w5
0tFRqGHjjIATW32eLH4gNQReqm3/Zt+fQ3hHo/DtnnKP5sjkew9oqdVoyh4tGCOrPkSwoAXK/io+
DbcRSZdMVdp8PJzk6Ro+WEqVBof9SR48+lQH5UdTh2wCWYH+Y/4dvKPkOi67GcQ+jElv3TvSThC0
KKX876DuHxMa5l5j30lonXBKGvbtYBYoUdbe36Mcx4avRFc6JsoA1PO80+sAJtUOF5Ju+4nRimop
uf3qi8Ff4d8mdXDt6VDcQMk+ei0K2kHuiQeIsbhQxkr6DB+VlKgNYUNbgDBNc553kzslIg1x/vwz
fpG5CtIEQLHfgMT9j2NE+BRANHQah1eCTkL4RU7EsBFJQTsKRSQ+xMS1Fb1YhfILFPjdOvke3i58
EffBAmJio5vWqYt0JGL/6cPZoj3gwsDE9TFZdNelDeABwDzMpkCzF/zCNFlMvunRRkGBt4+arW+w
/pDjSY9hkw+dWomCBDkoC2jMlaC5HMsBXrtE1pNH6OOStpDSEM0T0Wxw6T4g4lSDDD6STfRQVx4+
Zh80E7PlcVTNjEUGgb/TrWIcWRk6m8j2naEfpM8BOFMQGrSLyoGaoJ7nPcKm8/Ca41Nw3CK5zM9W
Af+z3BZyJW3q+b4VAedYdTNrjcLHzfpGHB0s8SMYWTHJImYUnia6PLRazrRgMkZdIrxEn2rSZi03
e0XQ7yuR6JzAv1z/wL3rFM1maqS6dYd1WDnHpARbVLl5aKbmBP2DnLkE7xZBi+AWfAfHF7i0tqNi
ldIJdQZIu5YaSMdSZD0XtE9PmV0EzfAZGemDPt+AiVYe0pPLHFbfcfx1aX8e7ceizVsHgh7VwSto
YyNjhqICE01wrXN1eJy9k/ucZGRwfdyHwpP/QEtQ8u/YYBp8XBu981qNVsTfT9TAVAxbPZxzTOfY
K9KcuQCLllLCzhdZoNhV8gUM3W0MFm347X0RQRFf4BOLgw/wvCo3sJjkoNTpS6TZxOhDO3LqmVgf
K+jaKEhx/fD29RPpRXLCiFaLiHYe6bw4BkRP1ivaFGjI9BrLp5vDegWncHXEhrhKsqHyT0mjMciG
MigWDDcuyDn2wJPugqVkpl+7aFnbdg+JjiUNVS5k95Tb1dMtutr02UXBDHz6PnNLMVGuHdENadOi
vFjqVos+mbNQWNbopV+9HAAu29NBqpM08SRqoMKUAs66AU72RKkD1wUzUcITyEFfYaCBaN3KLr3n
ovRI8FfM5ulTQ/DWdsauAcgCHPfFB1V0xXJnr+eeGkPqjs9eCWAIZgLHtcpYk+MUMg9MRUQtwdTE
hdOZtGnDdgbx3AwG1xU0g5E7mxXuhzYlBmSkorcWm1ABXQKd0LxHq8V3owU0gtjDEM9FMQXUIGoE
bDkwMjA0mGERC/wG3WmO/+B4clhrPNSdaSejOdtYttIv6uIaSrX6AtBJcN3TuTO75nC/7yfYc9AC
R8aIHAY9PZhdwN4AijpycIqPHI2Vd7K/bIr4jyD6Hcrh9ovM9EXC8vIhnaAtzilqYWLlLzA0IVB7
FS9C7a2CysvDGyvrcFYtEWhpCE3IIIyuH7hEAfaPnq6ZnpNfxCE6EA3c2hMBoy437+NcutB5VE9B
9Ej+gMiGWAApiF1EnBEiXRO6SL54tq3zuDFoenKmqz199IAGLCdlhy2Jko4romPyNzMu3BGZ30Nk
jBHW8uVf4rqbgchBJ/mvA0pbF1466nt0mXIEva5IZJNp0C/FXTEU+iTfcaRzKlBWTADJBWHWU/FI
yinJm3QJESI8OQYyVzLk57FFT0zsUMnmIHlOgDmtFpJrI/ODHAt3FL2hVfDzZQ8hKB7BY4D7TbED
0ot3JdTj+/zl3aYifMM+UCJYTeGaesMRyP8pUuMLYhSXgEGCi6rmzuAH4PU4hn8OhQjFuNslmoX1
VpSc5GlEECuDJvP9e/ovMvrQzq8I4rSgYcgZcxybgxPOAPp8ZR1369/k7r1x/WrZVSi2AWX3Nmwg
m9T2fm4JTagdgCwgSpX+FVoIkHkOSx9oP45pJj10mJguTSwHtBkuVhh1I/WCtxgUqixqBmr8aDrv
gZ6UkebqSdV/hVnAS3I/iYlkdMP/8qdCV/qBRHONCBY/hUGaEf2mZfc7lVck31f4KY1loXuN6BOq
zlXUZKIaq/amUyfyE0WXPGKswngS57UqjCDi8U1ZU/Ihvm/3vkKQwdDD+4TydQ3OyycsWXGAKaG3
w1mC6YWVgg/Gf8N5ipNczahCPOKPSObeSAVwL++2wQgtGuMKy7K/b3gmFAsxOxVibseuIEE8oVky
LUd+QwL6fQN8sCseYh/c0rizBG011qHYXNzOpiRdbHv3/kWc7So0USJRFWvOXw48uqflk82idWWP
BgEUhXgwGo3u3tN23ZP8PG+YyNu2Eh86WsNlZTKnwc4nyTFSoEKS4ZGUOAWp4PCBRGXFAgdURGEO
3RCNPRGdwrdXBKLxEWVsjCgu7MoINTa0AehE9lCNBqQykv4xOUdsdLEPI4tbjXMEgtoQ6huuBi6a
bzxj4G+pbMMjUO43RuOMGieSyMoeFSZ1GyQ/IySHzA2xhMxe/oEIpChCBpamnPR2vSsEWy0400Wo
UKMQO5H7EiEsRhEDyiUY1VQ6N1QYEY6diU2XFvNzlE+3XpVSlmPUimg4knZ8AWk8OtgQrdnKYoj8
o9JCucEXG1fGrNiSXZeM/f3zQK6EErwYpzAiFHGHNpdKiuOVL903ExUg6aAhLxIK2h6x7+n9IHbv
l+SD6MAT+knOxAuBb7q6/BjcBgH8yMcYJBxyfKIPiqbev760hGHuDAPIfy9ImOPSPbuT1EudzslL
jSMf3ArQJUQdft0GDOZe8QNF8oE/9DBRk3wwaIKCzo9eyYVE9k4YihIZJfF7c2STvTcXnWTLlSct
eEcP523nJISlK8noy+H0IasmyWIJ8RCcSEghYMZARvYb/lC6UsfU7iRNZ+LHHVUdUdsTTtaiAy2z
6a16bwwO5XHkCJsR0KmmVE8SiY7otNFetyaoUxPAThAJhY8o4Z89iCobU9B5OYVDRd5eoyn2cuSc
aUxQ9yNPZpoBc7TyMK1ztm1eN6cVWQ857J/+H1O3GUA0XgyOVc4nbED7JLOCz0Z968o+OcVi9viE
6CUx80Wi8uWXtrD9/wkn/rjrIn8obvYcFzRIhEAi+wD4HKfqdoba63BIHwSAu5TXkIGlkJXh6ZIu
Bb1rGSVLK192mhRlAtpCp5pADAGrdsiIUBOyAAaPDrUVCAWwRHz86T9TqR4a8PvFnFDYetAToVud
HTBdolXUZRLnvkKmoECqNCIYoi6cn3z8XVtQMBY8Mpj0tsaBK2eB6KopiCL+yH0VxMXkpsnpKQA+
+Qm5VnyXdQAD1lJHjKfM0Yc+LOZOUMdXYv7RpU+MiXRjlPPZ1xMnXeneSruexgIzBNrTLD/e9tWl
/abSze6AEEeS2D6JkiR9pV8AqoXzlMXK9ZA/IqXY4VhSoox8gnvW7/c/Xl++zC2UpFMEQBb+CqGd
SEq4ykG8jIR9gEhbzevXqOGa2xaHmKSaIuZ3D1c9WYaMCOiujjd06DGUxXhIsE6WtpVGdzPC8yUS
0ahmpAMThh0/kK8ZvS/dDcG2onKNyTY6Uwf8vAS7Lu9UekCCamF2yL4UxDPLBZFKLJfAMp5GmCFR
kNMg+vlQWOeCqpBrraN1KuuLjZI0lhqtWzoKfP3FrF52288vYNM6RGrDBSFbnCgn0E72f8MOZRqP
EFEYRtSkiMWU7KSKFfvlwshGevx1Ntgc3E+5lx9Hnb8PUmr0T92mlyMLifY9u6i9XXy8JOmMPvMr
2TU5+F+28HRvU9mdSJQjgyivkmo+ZA30Zn1eEKHC3qK3LNkKYCnCgbxw2ioSP1YJZfs4m+lsQpHK
legiYj8iKyOKevJvae11aBdefb7OvqBe4KT5d/hQTnJgSHihbyI7WAXsJAIg+JHOnoGcI61uNiO5
+1st8tAmqrwNt70QqRokcAh1OB7yR2wU8797o7qgjtY6/83BdjNPg/YmSHUFfQqZNgl+SyiCmAeL
3YDKoiVucqSg38BxIQoCja5ws8whKBABtfNLgvx5cKyIhC/TKXJA1rzMpOWR6RvQZhbrZeVvCiNY
7Uu/Bvn0TVbRkVGhCKoW45qu1M9pH0oM4Tt+w5y0jvhOywiPv5aXp8u48Ou81jo8MeSa0JBkTHLq
i6Xw/w8s0io/T6yR5U+RIHEHcLkAcE5Vzowqa7sIykxzwEgHIM0yg5gzSgkKCqezpwcjsBlnxyz4
tPXzsQA+RY9eYY8U0hyo5OJ7bv8LNHfPpu6jwncLYjliGCWKphF/K4dul68UZICQp297srrZCX0K
cjz41bATuCF9EUI52Uh2uaRAzo5YZgcB3VhADcBQmAIjFIAchqhcdIYQH2s4s2IU3wLLbibiBM+v
BSd8Vj+iBwC/lKwpfcy+DHtmd8V1eIxmV/uT2aBzaYkCwa+/Kx2NqCUtV4cn/1iI8ugo6/6A2hlj
8B7YZjXQfmEgGVK+BiaJC5heCelf+mpkLWGxAfWLXElAmz9tDKGcxXeRD6eM4p+N7l4qJaA3orXb
En90kqVrJFLLIBNmkpvcvGIkR8dfXREJccokTeodl0AQLAl9IscLCm6HJhGNeUbYZER0LPxOn0AC
eoSUh594pSFlAwcPhDoayihRAUEZYz4gI4yjRaP+RObDlJzubwEOhN+atGZ4QJAdfYGhk/zYmE3Y
IV6nfg+9oBtDCYDquqRPbBesQhiasrCYWQKG5CSCcEbbt3ZliNntROq0MccoEBmQlqAzWez284XU
RO7hPwXLhaYeEnrWlAndKLLd2Sp4WrOP55rSXLomiXsPF9W4xW1ATcJ9ZFQndNk4sAYizmT20PyZ
pnO7mxdWvuIbn3E9KqL7ohOALfZWWHv9oYtnq/j7cQuC0ujV8nEjhFZ9dKZxSkUvrR33Cu/MK4GD
8B6eDHoN6ZJr8GNYHPMl3WRut5yzdMMifWW9qVZu7m99Am3nXaLT8tor9vmo3pxHJd60++asnLzw
p2EzgwujAKVNo9gTBCojdXYeBXV8kVSdtiCUMkCzNCE9kfkQbhThZCprkvofqZajaNulUkZA0adU
aDBZY8/moFvf1NIHZQvTlZbYqBn95oBw8zUeDVvsHYBceQVdz225VZdwUEVf7nHIaDMWYdZfDbTt
ixqQSd1rirMRTjHqGiSwOv2R4R3uYOzGwAyMOYj0Zkm8zZxWl/MFvxma+nStD6u5nlvqPOeqMEam
DTTN0HgEBGeKS4yJxQPNPjq9v6E+/nV/YO91SK0raTSf0xbi60/K52PEYPHl5Jg1mZsWxUJj9gsR
AoSeFhpA72iLrgYlG3ILCJY+eKAPlN75IAKBbfCcIHJ8MzQWZl+6X1COGm/ITPeYbgzb9QopDFLE
DUuwI28VkbbH5rvQFq1+vlGH9ZG2TaY7FFQ5yUZt4SYh5IwaGSiHGS2ohhFQLzQzL0TaEnhAw8Pw
AK7mNf56Teav4MyBNicr8khE15h9cVnmeXzH3JgAk9ITKeMbx9oRvaKx2gfseExh5zzjF2ZW+Mzv
lRlkHw6uZdawvzN9UeKL97FUBP8gDvSrk6Pv0F4NcCya4w/T9I5PLP9QUHKR9rlrgU58K7B/6X4K
Fx4btnAGUx9k/L6+Prwqdutjn4GeUzAid7J4AUf6ugCNO0vILozC3/PjtNxW0aO2VR/LCt4sPmwV
27EE5Va5xyliD2BlRq2HAz+nQaWJU7RYbohNxwPvrW51aHZbfSVc7VmsPIE2hu6TwAHkGR6HNzwU
YIcUHgf8PxB8STSEgGCMn2GfvPuPiEiVHpMvQunVEJTMdYqeZ6sHOnBaZC5WH0A61oC9S5pMAGqS
FYNASKBoOMDj87/Irq6Gd2onMQbCZBj9zyL8sWtH+dpItJ52sb+Qz0TLi8nnKjSHmJbQkG6fKCHb
u8J02jgLQp+j5/jw6W5dIJ4NuUvcm06oINVI/+jsl7AXcRfcXsbcX+Dug1poiY1eTpnQsduK30Kb
lpE5LU1xP0ZHJwTc+oQBAww7zV4RvkpDBpsfGcR+Z8OPgR4WYDsQK4x6AS71Nt+2qzn1nj29HyJD
fYn7nZGq2eZ8iYgp9JVRjNiprQ65qFiXYRRzHo06m8xaxehXxbi4+VcG5hBpOjaxV0u0hKk1MPYc
NMMbP4JBmxkTnqzbT4TiZnIEm7uu1mWClP9ngldb3FlQ2jOJcS8xrmndMmG55yQkKLaSyoIEKewT
5WlJYISmhvaW4pjemWTlHClDYFdbHaPX5wI2GwNBc3QiJnBw9av1d3Z0nxikvdB6ql3Te7SBf52n
fFeNCuxSbv3zEPI1k/yzwyinFa9gUfB42kgJYaN9QNWjgklEoa1QiBIE/5fH2FVdzsOT8wExlHIp
GaG3YmOer9sooGCpxkJ6mlaV2a+DuTU9JhE1DuRsNfI5wHNoaYPkVO0M20ItRnokbbPdWBQiVknb
FbVuTrNEXd8HTIJXfRAUAMva4WXG1GzCzL7b2qn4KNH14ZzPLFNj01kVxUrAq24Oq0gbw678fSxS
jZP0fC7R6uFidb8sfeRgfU6iE0PHXce+zIlrz3ne/ZkSgYhDNWrZyLZuCVjsvC+H3bIxKhhjvOLT
5EEjmH4Lr7Flk5QY4/NmRW0IgYbb0Pua1qtDY1W4HJ19BRxu+xvn8CB/1psGBe9iriMUlLkrDm+e
X/WevoK7xcsxP8H95HFeVZvfgpD504bvh4NycEHSdFAgqBAYO6DueT8N7wP08ukbR7eFwh5ZPl1X
HKkLGGlIUwD7JdPe/9LWtE0YZajEZHx+A4BaABaxn8iw7277F8Yulso+2NfR58CdMlR7hbcKnjFr
FI9btKVRpMEtEYBhYWMNecocslQdBaf1+cvI08VQZcL0XyO+PQA/AenkdsLaeo/qJWD5ipn4tGR9
VVOdXrd3jOESoA/ZYq9AWd10jgiZ/yrnyf+fQXPdJtGlHCFbRYANbRqOUkCdmKUyESQAXWHvDsqr
DbL5s37vSjDBzDPhue741p2QVcWI6Ip2H+dbSSwDm4PSHrpBLacN4whOCqdZiAk6ZhHV4LLAE2IG
yFXU28U6bGBuviuRV6Se3b6i3+in4YlcTWsUV3juwTtsHx7TG0XAZ4gw8p8/D7A/DmpAYISJUoXF
hrADSQDzEgO9DzBDwFTgLlJHgK5EnAZDAlYYWr7QTGD2Wi0GSjPY2gXS2raGceCuQ89pr08qFBHH
ek9l9HgAcYafAhNQWinTGtExiunKa2Uut5yVVv/s5sM2oGyfw8ZjgMgKmnxtVLXzA8Uv7qm9DsUk
KuldY1RFZ1qXhKs2XMnjuoOAEfsj81H7ZY26x+FnDSjjA85ygLzhd4zU0llEW/dPhBqXn7QGKVaM
Xw+I4srLFhbuWpw02PyX3j0ChNeZKipeTm/4c2zbm60vQDSrJ6Q4YUy6H9phK6fJabz70JkYfme5
i8R4yibHz87hqbNtM33vsGKsQA3T+bpD/VEgTR4DffpOdNuYkZ1HCJuObs5pd4EG9GTUuUPULXME
KFc9yDX+ppNeoFlwlKA8TR8BIOWaY5eXHHXY7AyZbQzITOQhj8Et+W7xOe5rOGhDgtm0kXODw6+7
RV8JahgiuKQEChpaDbva5/FlBwrPAKLea/HGGbhxMVLSHXwTp7cEgU3wPOmRMdInIIIOuAFg8ILM
vUWdroqc73ENTemCXDQ+yCMQ1h4cN2B9lgEiBKfhTYNP7deWMh0iFBExYTT3Jb9j+hKcUFPcdBzG
/PqIbwxegqkBPQ43SKftheQUvo1W2X/uPtQvf5HB4CG6P5KUB1BEFAtqv7W4blQ4lLiyT8h96Kiq
FRrGFL9k3oBjObmOd79GwSmHleIQXdp+tlMRn2YXyAGsQ/B7+eSEbYoMBtVwIpw3w2a+jTQbQbQK
+PxB/ox+GZO4Eo4e553SI26+auesp+YOoKZdLM/cqioAX4FdpB5fWGpLmu/X2dN7JgbMUDOpoje2
mlgeRxx4Q3N0XjcHz/l9+o31hene4gfpHwkTiUFn8E64X3DEYsqJ7nHY8TP6fGgMhEcEarcvDO+V
oIwv8WrcxKLKMsHvB88NSIcekRUBgy0IUEcZPhA37D/xisVcIcDlN/hM9YMJQPRJwf7o0qGgDf7D
fkCU4BrdJyqfnFUENhSIYrgoZFPwejSaakg1O3mqDMvgNiPHUWIjqNM8/ixPCO42uVtxe/EVreI2
B4F1WjTmUp0VpFLAf40gh1xUgHGfcGyuFtCAfogpOJ++ubyt63k2vUNBdvWd6SJCQ2J13p/akUDb
ETeaNWFOYay4GedwOa2ctkBOLWblTPmvg9bsjawmBjsfnnhDazPNl5ylAOQwpMRUiXHjKqkWWF6V
m+PExIqAwaF/3MqUqkquobn8cqmSiukM8n1gWlZOSRXRtuEY8FqFoWAE9yVF7fK8fHPUk0GL1VCG
MbnTprSlpWkRWEwQ4yuPi1doqD2vyJJAAwG1T4CWsrAUejXUq3VlPd/2kVICTehOoDS7LwVVV4DX
l0D7xm8mLN+YfEaBRgWOpxzUqC6PyXHpxju3p4v2+keq1wCJDEmjV+kbLSdBYKEu8twVfSFqWZw8
KuGM5OjtAI1FwBqwZ9O+gAJDuErULZc/JA1MkF8vDP8ILlSVEUtU4NzL3nAPyx2+O3ZoQP3zFN3g
XHRWeg9uw3t824k365KNrp2XfwL6ZGq6L8Hh11dGccsBCfsis4zjto+uwdtZ3nYc9AQiBoCo8yEG
FRCSBEWYsy2RtehDfeU106edv8f6pKdOuclgIwx6RaTI0atKEEt//NAQNjGd3x6nHOrt5RWSICco
kkxzpMMOtG/iecsI2OtL78wKsPIhRwkd12baI6CCwUxRReE2bG5QTDbXIYDJHlER4WerGmJtFWxa
IMdfdKAf9hKM8vIUAhJFa+IzBG8C/BUDZrhhmC4JDl/Iq3ASuBAm5T4DHeHPbS68V10JP1fQYc01
aglkp7aJQcXN7QAg0exC5RVzmuGrHpJinUJStpj6U+N4qO05VFC0COLOZIrywzNELYsDNgZbZrKu
QJ/NU9CW8QuOEqnKlMDy6wmZH1wqkhOAi0ncp681GlePqNfagIuEzxAjrkMrQCS26oPqg7BD9oqe
4Ykkq39dG3PWphAouQ3OtQuqGV3PK8ICoE7+fCsIlQil9MgNOhiyWCw8uLlfelsn4B/0sW6cC7wQ
fguO+9TgmJ7fkCSQlcazyMQB6ogpkL/2YcntYdQHTZjdKhcpD5YpsqGSphEA4RhNeWpQ+VhjVFOB
UT9Dffo1A48uCmNt77pOeS7MHwA+B50lkhpTIznZmIOyAJSw9hFnKbeslJcIT4Fz74nWAtODMb0A
vePUKOzTX2ozwzJnWGwIFYfIdafZhZo3CnILGSApF0cc+ba3GTEJCqf4O8HTmUhbTWk4eNwo1mpK
Lpc/YtU1Wm4Gbkv1mURRQdkXei1sNPbq95E+C/hV5vonPu2IGBDokWtff1poLDzWQOhFPHseG5Xf
NIRZaox0aHt1r2wCtCnS9gopj0s2hDpXepoRvNz8Yas1UtGYnLfTDLlKcjCDecDNXCMk+3EeB5V+
FmoPrR2z3GF7hbzjCYzulNXD7dCnl907MbdLnNqhWzgNwvLtTz7iTr+SMh0SxisaYE/OryDBBbOX
oivcYGLKwNKOkdNb0tkGfaVsxpulJ9Fn1Ypp/bT4/JbQJnpJyOEmORp7CIWOqXNuCnGELIZwAEPL
BqnqwZNO5yLxQ1WKuNgfHhZ/L24ZHeLajr0NUFbQ0AKmZy/kHXtOasxuaqOwu8GL3YcOgrL9D2g8
OR3UayCdV1YTgeFRW3C6fryg5ZKUYFOGS4mHGcFx/jkH9KHfQOq8tJzL3khR7BJWK0fMctwKQD0z
GNGlp8qG3pwvEa9yNeHoFpCsB8b1N3tMxvVEww4MYqniCvhanOCWX5gO2Y6044veIWTaY9xTz9aG
bLCZ0qHvLtEXmsv2QiWNpC1G5+Kxx+2NHucJqTkxX7uBz3+Gyy+5oN1jWCrkPHGuGW945w+btSsr
h2VmEsneo57oFWcVWsLX7pKqaWlaBNnHGpd6zVHGaHw4zpzFsHJ3Uy4JNRQW2+jLNBA5swsRLCSM
frciEQQMiRRHuqA0zB4w6S4LsK4ctEwkykVu2E3qC03Y3BwynGsgq+GvYRvkENM0kzvAYxNj3lvK
fGE/Agtey6DrNOa1gQ2mc9J0/2PpzJYUVbYw/EREqKDALfMkirPeEFoOoKIyKOLTny97n9gR3bW7
uyyFJHOt9U+jQDWeNR/huVLxf4DtfF2IJ+H7z94YnzMOG8ScDnEqSWqHsg9taZSgYsexTRAFuDYZ
5nRiRJLzPInjkUeNAXQMTVRxwLTFcZfW0e0WpK+/9gPPQPn8y7xfM5X3krCbhUmOXeUYZIHZv5Bi
jKkJqfhCGitMvOfYnQJDnI/HlxWyOU5g4QjHmvFwzq//4FTEQjTxIpUAfy1nR6HNatpUf/TeG7z6
rDFmJZfKHBPHTvNXP+3+4uEMD9gxfCDyYKrF1Mhv2Wqa7yFFin/8UDMjxsSjqzz9052TMIi8mg18
GHYsoedOpQRgOydFYX6flF+TBAMd6QZnv2rnJ8TdEHerGUeaPrTv9+gzRHPTpjHyHe4JPZ4uZLLs
wmi6WME+pXFIriftPeIinpFJGSPt4WdMUUmvOIWRwMwEwz4+MBhhDS4XpVlNKo1JCZshVV8raqZh
rNbT7H2kVJtpW5JE16gdf4F06N1t1OKyWKQqG768XtyW7qk3/5MTyFJ+yrZntHQmUIHYaKGJyrvr
YcgcbQhAdz8UGwUgFQtf66a7lcCP9WCf9xy+2EZrRNoO1geIgbEHEGvaUvDR8mGSkBUr9CyU3hj9
H7ERKd3PwzxiP4R9ADnWmIOXHLiMU3Os27n1z3NBdJdwoNjRWH8V2iyHC85YBzIDhuFrKtft7krI
O6zvjL0r+6OB/R4p8FSHFjYHVuzWv1v05TTnwXjV1o7ZGXsWRM0hXbPSG48VAoCeJNgwXGdiINt4
CPgbbNHZkIUrt7t4kb8GBf0WMjHbpYnY6MYdfhswQoACydJk6bTLBQdVhjjQyBg+mtLsdK3NNHeL
HgkRHF3IEYQaAUIzrJKfVxBtdeOYeznSEBzyu7gfZdIie6sdhz8qbKGkvnjaOfeg1TOFwzJrYAoT
BBFxwnMPf0WHlmPTOh8EDlSasOXBODlJXw4eOc8lA0YICPMCFwBASpHM5lDr08g9g8Ibkg4q8Ogf
sbfUkLfdayK8FmcfVghjDZu/j6spUw/GJbREu1GAaAKxNW+Nu2dswjARdK3w2J+KCpWHFKccH5uf
0VFCdTFxMKWE6zDTa0iHKSxQzDt85jYAsHVSuxOMNPW1gEPpnGt8GCiop8TLYVqJNoTQM/u1ECjJ
oZofNlboCV6UyG/CIiqPs+kr2oyQSn07hzbw57wuriUMHUHm92KDFMXhAq+OV0R6F38h/g03uYr4
6uG3fZfaQyQ5PFfEZZyl+T+rOur+s+L+nHzfMB53+IWJCh0dwhkId7iMDgQ+wGFzx+FeJKmGY88C
MgwRhjnwF0quPK5BjmMBYOKr5uFrh/GI+N/U9JxQbFEUYvzGMSUcT1LNnFC2clfZAsbU9EySBT0E
tQm2cGMcPh3sEPmusLYtRzKFiwnVlTCY3E0wOVvM/JlqnrjlI0QOp5O/WIyxeRTcUPgQzPoolTik
ub0UuhcQSWYjgtnzh8oWXwsyXl48YBsYMWD0own0CRAeNfkWtuxmK5kS00dr4CvzvvvwmgJgn2Ia
eTRBtuoMihYbIn6mCqA3uiGh9RYQ40fEzmQlqxcsnLxN46QtdHzbya2DHp2d9X3RwgTgFRjosSx3
0P8fc2F2ISbkBzms5oIo8ZqLrFROZioZBn4Pyn+MDtmpfhod8FNQq8zBieEV43yGgIJn6SiG6/pU
h2jVgON51ZdTj/sH9LF3tPTY8q1FR1onGZzeI8NRekioFiYuYFbIchWpA8L7zDqHK3gsBsqeS2Jc
DzOuO6Ss0HFy8yS8C34sQ4eOhZUb4nTjUAfNDJt4PQIvRerNzaUzqw6QF8J8p8KBKm3lVG3JNGCo
zkyNZott6cJkEmCThWj19gWiyG4pcOV8eb+aSs+BCtGzC8VC3/GnMKOka3NwtMhgJBkATY54woR1
cnV3moqlv3PQwRebjwnn96rBy1DZC5n64LLi6e63sH7QeLsaWg9O2FFemJE8NF6FW0u0NmYPCZZN
LqFgpuuFB1n9OBOSeltA1WStOh/G4ZyAR7BkQItX9x/fersvgV6bOH5BE95DmWqSAf22iemS2YU1
rLddZ8yrwCymzFItGct6Hk70CaTvdU76jbNOJB3i3jEY2dfCP+Wf5PrwcnOUetBiINjCHab4MVS2
imxIzdWO+94sZ0QJZ/7va5YwWjkjF3up5ylwT3UszeyB5v3sVAqq/WWKeKJ8cxVkSMarbRe1vo5e
BLpayWNoSmjvXHl8q4PilUQ6XgqMGMx00fCTMUbrbR9h7awJXQI9spj4ANl9UrOnTIVUgKielkEG
xci8hXXwDo+vz0IzV6WtjSs+prK7mldBLhBnHV7P+zbRPSA2DDPr84WkDIos4al6oBF5kt1Z+WSG
0zkh4oGmJiq8SyHyekUw/YzGkUmzsKTYcHON4ZTx1RAq94Hru5Tht62jvRn0sXhgyGHCs2iN67gO
m9S7wVk9ApZKi2dI2tB95EkaY54Pp+qTGeEbv9+SrvADv2UkWiDN1TFYmECo/Mf5TLdKS0W9uKYc
HmitYfp6755HqzJAcUSZ26Dt+gdsYERRAy0xVfuiDDOfqAgR7OHE3FiP6wHhy92+N24JEvc8/xiE
5vTuorCkBT0Qce27Q/v5mEh3+w/PApqPy0r7IBoeKM5woqLEHgRSvsyaoHvvMx/XrJw+OS0xbmGb
exkflK9bJCJwkSCz4dWveF/3R2L4zcFr39QcGVbuU2RneMWqZHwojI6/1rWxe/TP7V4ZBDJQIIxw
1RogHnu4jRyJnEBuNKCU5utlkqdz3JpiMC9GMZfmwPFz+Zk3XI7IUYTdhMnibTf8q6BeIQQjElKB
bCAm4jSFDx9aWKtz+y+E05nSvIVgoRcDp6o3vdTu8ZNq4kYgGV3X9wajwqI+9OroSoxJce7XwaU+
lGelg9XyHNhS3Qey8HIwaPiql48jlbrVsLXcHzQkUA8a3CKfC5VnWytz8/ZcseYG5J4inro1jXuV
706vl/R1LABYKpQs/YqBTIoO/Rs/0l1zc565P2Si1p+Lv71202/zsgv86p8YfA3Kj6VViPGyac25
oKZ/o2Xdx+z8sqze/jD9G2aq/ZXoPQax0kb9y99P/ZJaxsS4QCqWQ1WrYchJ8OtBZHJ3OPL7BFR8
OsYWg2ETDR89h1dgEDyYDO+zJ3fonq2Y6JbSZtRb/jiaWrjjw8xBHE5zKbWuVhtJ2IBMYxLyYd7/
9vgftQ3eFA7Z4tNs79lf/kLQjd+tUoVFOb/TY+UvXCvk+IN+smK6IYGNz9LBJPt4bQNw8mWrJJ/k
7bRIyYzbNSB2s1QcveQYb3mzOEZRgIBv0l4Ba4wg3Vkf2jjicJgUi5KendVEmI/lvBxhCiac/Xw3
NxnqBnUUp0B1prbZiihagpQ5Fmc0F82UohyfmJGRARWXMerG1bCANKYsmRUTkgYgR5VPiU3tJP2N
znwQaAybIY4T7NaUd2aJxXoH5p5RJu+kGVNgUX7CkIEdAFGhdNMOEctDtDlkaZLSFPW72fvCyXHZ
arkrcyYPSL/sDj/KjT6sRKCfTPZeFMjt1+0+nkRPOub36gIsBgtOjVoMutmqQVXLj6ePUONnK3DW
ro+D28BTbz9Yjr3pTfIVdPxoAAo/zbCLgvs18AcV28h39uotysfyV/jVMPi92VtArFLzWsdZFVaQ
vXSLX3/Z+hGy6KSn3Ype5K3aKtCoOYD8N7IvzDgqY63ez/cWxQwJa6ACjly4pEboTD3S8Vs9/IJu
80vtQoc3wP38k+naLupSsUr4nVfcjM3yPns1+8/tnJstaps6vvWd22OfQutQjB/R4A/v/vRaoq9x
rfIaOHrfQCPrmAmzrjkqZHBXj+kGbiZmJmosARSm+RRc+lQ8HQU+CBSxlMP+jTavbyvNRDJBsXiB
ZX/oQs66BVQseOlcHcF9BBxY+8B26dWllqG2ouPrr5+oqoT14YWAdyTtFpJ5JZD+dsKQjfkLNrSF
iwFUg4rJ1MGRqTit7wwsgvsNsaBv/lITHREy/1dYI/5nZWJCTgfx5W2Tf7yWkLgVOmq6BBx3rY/L
VyKzhUNFjS7T7Z40ctGfd6joIXQtt9EtQkZTOmutb0xLmSrTzNhKR54r7VHQNCjvRJpPxWu5uOGX
+GQHG7bSPN7RC/juF6wQ8BjOEURd6hIL0RnaX0rvu/WFiYw0QWccS/c52+Jp8B0a0b001yOD6rVv
rf8FSqrFiVJ2yrM7w4H8yfOGZ84jjMQbDhrTgxRIggMntonG7J/XlpAbuWsRrbzmnbXUkD0fJx6C
/U4ckt40Wz2ApQT3PCgdqI3e9GvkJzi7f0wpraiHh8Vum8X3nse3gyMz7FKchgEpCezegz1UNfs9
+w86bRQZoDS+qzL4ZxS7q2mMNXO77kDgNFRBPejp60HfSplSqua059M5DUC5EUqYwq3NRnixQufW
D6K1PHbdLwyTcgiZ/xvOThQoLkZopydA+oNM8mnf/ZnbGM+0aAsVty2tD2nb8ZTvYjAhY6azsSh6
qCgG/NomBMT5VijPR0v8cf9Wlwx3CWSD7CYI+eltXuyE7DaDM9g7VphEiTIFZJbI4+YLs2Syk62N
TORyju5VXQJzCa43bRinSjgRfsZ0DB6cJ9aG6C8XBbsTZZYQCLwIFTIGzMyNwYKziueFAcbTbNZ9
lpbmCOHyRTIouV7rL76ViOVMkDOMEBgx4NBH0zsVtghXsyEDb2jKaaTLm1Z1HyMOWPOrmi3C7XnE
wvoMnfsDsVDnSNDHqQFQ8EEjjW6V/3pOS+JXn9WmZasYPRepd2WJlL42fwFQKhhLMHeTporqvYbO
axQOocoQa3Z3isFqVAf9q8c6JYDgt73mfn49QImrIQjJ00EvPGF+i+1cZBv4YTOZtZyZ2pz+hPjg
DpuUspk5HIDN+KJGl9vhWodstvkYugOdVXd1FX2lILJHwLEEAPvxlILHFmMdmqhV9jbq5/zBbuCC
BxtMXVsnyz3bDvQVbR/VKhxUP+9cuDAdGfd091daqrq1v78Iw5uvKRNxCUWFOB4T9wfMITg0BFrL
ofSOJXsgGVxwNgjeYIXgpmK+mHyAtm3oHrqQQiAKQLxl/M53bPKgCYpUpoGjc8Rp8zWNJugdrG4Y
1E/43jeXuwr7hywt7hzAXzYnSfU7dO+Ay+hq7lYPQX/FHTM/kElHXCyatHfjaBfnzcwOr2BBccm+
zhs6BNw0yB8Bf5Zt6IcvwQtel6GTxUNbyJHH5YaKS/Nn0pHhazW9dHHVD/oKMhCCL53TYDq9MvCE
om/0/sQGhhZ88fD46vxaEZn1Rmj8Morjkh6GYc1ISDYh50+uXnz76xa1nxrZLItpns+jiVgbYAod
kzEai4sMQV3YBffIo0AAgiyEAc0CNFTk5YJqYAxxNaefyvy7aW6Ksxpk2ycQIp4p2Fkb8mzmHJwx
hNn8oHucw2J4SokNFxpXIxE4cG49BA2pBXC1fcCFvmPbwog0J8cZEbKTt5Y2lpChXFxpTmmPJ7WI
BmC4NMu9YfRZ3Hj+6apVZmhiPlQDkb137/gxpd76Av/s+ziSksAAFbJ/o7pH+HmGb2VkHGCw89EL
I3SMJO+GmC5ETLwAaeSAhlj8z91WvhImdTVJC6Gx94ul6O/p3xfwhDHVNyci8JXwieBNx8YU9O5t
SnkBO0JMwKGeoY23RRob0xXyIcDQxBQdxJBpdtd3b0MHcvFHAX7pg6s9ap+OhFnv5D2+JZhi8YDc
GJHcGxOmhfZyMi3g5wsF1OcAI5UlfWIId7haQ8XjbeWeGuL0lk044j/rxfOCrO36NtSQEeiRgAlf
ui80PXru/OLESZajukc6rU4vk2M4nMpv69I3+uPGfLPXTiDNn4q+4MWXrYNQB+uNzsSYgiEGM5Mb
bIFuR2uXBo0/QLA2FeICnF6xEVjG1xkVFfP7v4KGB4HPF8aieyV+4MUtMrtFAMGDUv0iwT9TFS7P
HZq3MVrfnBodhKNIkIyzkfkC/jQUZdnnQBochm8hFMdLwo9RB7+MLxpHa0AqUUXbY8mYJRBeOYTA
AxtUs340z8YWuQfX19YTvqMYWFrn7G/H/ZAGO8mgjdDj4/lvamiqoTI5iLLuJHRos/zm5EiP0b5C
j0pdItmQX/VsQvIIIOuMy3z+/Yy5ctbnauPVNJzCeTIGs8cfbLjGoo6+gO+6oO2AkwKzeINospql
aVUBNQxIRf1OQDQz6kgqcqxwuLn2+VnaL1eTPa8CNZA0+/E1vffhYvHXF+vNsbMmgesHCftmaQqE
kHPCc4KpkjfXvOWIHlrBaMeqX4EEecyqntHoGbxfAPr0sWl8N+c3xiasNi7qwxwcroz3UZ+jAUMb
qgby1f1IXm+4u/1mdTXPP86gDlWoEtdY0a3BwKsZDNG10//QXoBNI1coPE1AzXXc/MuZglWs3C39
MmssyG/DJ/M47WXQWaboHZhw/HRDeZkXKVJ2sLxVOFsfSCW/6bfycpUQsj47Dmex6qnX3ROxt+pr
HOTPicjguWBeR8js4GOF4nlkyZYg1B82HIqNoQSV32wccjKw72n2WRqoNNTqhUaGeefIhct/H1gY
7AoxCpkgRTzeaOPOFPNKqlHf4Exbb0uqGxdL9cOO1FARyGlT4LG4BcZ2UOzPBBNK/Z9hT89YVEPK
kJMmG2zKp2p9+s7cP21Oqpm/ZQVGKJjUMXmMHzuKplSukTpGh4QdAjXoOrZxPbU1I/pTl2BMprYQ
Qnghq+PCs6teNcM/HPrCdXXiz/LlCfjxg0Wyq8YzrHEmC1HcYXkY/idck+6cAy/sM80I6uJ2ezmi
idtsbwM6MoWJ6L3nMo5DujcMhQXM+2Wsr6u2tvtwqI2LH7kv7/QJDZdrAGEb261Zs/4arijWnn9u
JEIsX4a9Fv64pBX2YCdN8S6Hc4MJoYQkZtsPEHqPvMqeLgY4qb0Ro95Z9kQtaWcoiDrV2g8RpwIr
Dly659OiMyqg/eZ38/eXEiQBqy8NvgLj7w1FBkeBypQ+VKQcEL01IhCWcboApf+xJWgOxjuhPbC0
XUF9BpSRJgPGcDJ/Bmb3Dz97kCiimMyaGyvszfqTkC2WiT2A5ZWIUbQhb+JyqHZnfFffyY4CRIS9
Qrv7qRAXMcUiiwWkByay5o4xRTtA4xSCVl4RsPYFplzfPJpk5hQsUBp98wpIhPzHrTEXEXQcrWMk
NRZpL8rNE0yZC/Rr1BPX+VGZaebrjxTDFYt4lblYMyXh5VB7Rx1J/dMpcmfe48l0rqekDPUFE46k
NfO7AXweHkexdVcoIIxraSRCU8CEzDiKlB9oGS/f2eEM1kQ4tHOVBx0Vbs0lwjZ6w6U9dMLX72vB
PDTeMMf4c+AqmBuFsSJXxUyS7pAQFPefZdNmI5O+5GEKjgUvVW+AV5lwSQTfJy1hs6nANbzAjFkW
cVA4yWoDowYGPBME2fDQbgJLuV1jLuP99o0Cr7Fte87GFepz4PrVWfKZoFsxFvyRHf25eBmAXcIo
eQb+zJ3afLutI/oeTey9F0BDY1ZiKDNGks8DdvIvcg0ZkpvXZF7t2jlEZTN5e0d5er4486s9B4vt
T5FDEWqE6whHdms2stF+GAFA6/zHZUEO1ESYNwYoJDj7sFMnwaWtp8NBXJJAGPRyf1CEUAyUq1ec
YYsRF5mGMDw4OpA9X2IFT0jzd5kpu362G0LnFztLJfDit50RHOvAP4JboxsC9tCJoJvs6G8PVH54
7cMAjSatHExwUBREPHDmUmPeIk1Y8338GZ4THg+W8iOf9dMJOgOaZJYc8a1JZ7IOWX9kQlFxcca8
0L7w34BwI/HcCG4CTCOQVVgGf/ePAXMDktPwtbiCQjoa1HPrtxldxlm3/l6Xaom79XPCvSNaQv6A
GeKcVi9nFKAowIbPoPF+Dy9TkxwhH2Fk9Csz16U2ZpuQ6DmHA/Yy0Fp7JmTuoDe/j+Wye6mzUUtB
S+WC8+zdUpAvOlQ2FI/ICgCZAUFyIDUhwILIVswzRqhwWZ1HZtVn2jO8tWCdN7iIMYtPyDVyydeU
oCWJMClAVtoHkdbTCfPBWwUSUswKOXnCuYBNxMxHwQiggpiovjFQxbvUHilJWZklZ89o9ez8J+ER
kOv8Z9KOhTdsQOGEMB2l7gnn/ccTROjUaAttqnywTAzUlEpcz8i2UT7eMEXoT+ZFrViPy5Z5/n0j
2czY/011UE7MmEG1bobkurOouNy2NS5s+e8GHOLBZvu0BMijzk4vzza2pDO12AAI9Ts9/4wxC1Sy
2igfNIxD+gFAhcF8hJYOmqm5LhgGown+p3K+LfZtFNMattZW26RGMd0HPWN+mfPsz3vE+4JxXEzS
J0D37ZiWMtGAMni2tkK8XlAzWw9AxnK1zWb50R45AXWV2enOubd+r7sUr2nIPioEOetc3ezMbnG7
D0TqpjenSEnNwcVYPb3OZYvjI0SvP55Qmd4FrMRiVNnigkWC0+MEeIcwAWNGujWjdIJYJII+agc1
NB/U36s/M1a/VpMEo0O1E0lUAFwE7RyCD89w6gABLV8Js+vkq+Gm83i6ywf715G45dsH/qFhplTX
RlpZCrYtNp4XT1CbDnq8ExfHvfI0tkT/isSWqI9kr7WK++5aoxAeweWya9oXDApP1xsnmpoUA5Ej
jNgAEw0BWcmjkBnnLdAuOJlQvwC8XSxXWrnuEJg6bayvmqTCOjqnLeTpQLkzE9rG2YKONKd2Z8lJ
5mLyTlSHfRrIGF9WpFLh+bFs2Xkh97pADLvNHcYJ3BjZap/Ax7/otYBRWFGdWwRwi4EFm/WPU25M
OS6kbv9yBUEgQE4JLSvoJzZsJAJrF2aecAjiQ7kDlrMXmfM1Zrnb8117G6B7nT9O3m8cECsLP8JF
Firg9vsEwvAT4lDObg/uHjBTs10tEsjctcMkC5eVuxT1k4INhutCj6b579xYv51ucg+zwx3aNSQL
2laEmh4AJw4bupWjCrRVbyFMlFPfuJduTatn9r+RZrUS8jf7pwIZSsLRjVaOhh5O3DEXiehCU4sh
FD5jPfAo8xkWuvWbtkxkrGT4sY+3zwp2Xh0m3Vq4E/EAytYcixIPOA87B9xVYuFfAru7Mc6JMGrp
/sVHDRef7WOT4QCIvH91n8LcNjdUGXLpD7/O4zFp9ABRiYyFLaAHPaTI6BgrNsNqpjtMGozZ8+Px
9OO0I/i8HJAoXetlYSMIuJM91uePckOIWGV4n81C5E4Q0EcXau9yjyEA7pEYA9crOtIBBKONCNmY
fuHuowLyDvyrCk5fI5vfxpUxT6qpoZgfGf0pA94+j1S2a0vOOQ7DBCLDYLy6raihzj08d6EJHBnA
73IKFR5QU7zpFCp5ve4P7MENGRtCJiS7pOXwVsxfFUy+C8TTNmakfbHGRD48RTvQgMABqJnmvADi
e7E9isgIRpOLOpG5CiDgMJVyAw3ZDr4J8PBxJ0d1ouCYSoWFKzLxV6OV6J0Fe4fxj7CcgHouSEZW
LWLs4W9y7hPGyzEFZnvlx+DtYUAIO/AzXw5KqHBHQSXCb2wqyE4U5rl4/afsTjouY6+H2mv4txm9
l/+IobsdvEOeOuHWcspdd9oErnGCnLA4wF94RKTLYlDqLFC8om8/TGRAB9IrqHJIvfDTrT9pY+zH
4XX+jAmVIzQHv2AUZc6wAMc4vAHkf1if6YSKi5hMnheerQXzUZ1hBE35z8ptqcTkpOCT1Rwl+EHc
7AlMR9kBN+XkFpC/DWWlFOynZzJ5bZkUYZQqvB9zZinQMJcTR99AyhYzj91j2xyfP0EA79lMx0Sd
lR3HE2XJfMuC7dSBoAuX/MVvTdImGiVPQs1k1zPcVU0AWYafD1AEuxKYJxbaFM9P1WrRHmwgjdC3
Cv7hYAzqdN+sBhQYwz9MUFfCEl6ou/hLSoN3PGmwl7eUERSnlDMYpRCh0HCEbzGLRZzFsBMFwQPb
YbJkWY95TPnzVT30RI3bCwQbrxqgcUKU+aq9FiQNkRIEEtQm9AIAYwigQINQjgj0iWFPzKx0WmLL
94S55uA8MiGNwQH1EY/g5POBWEU6wYkHBJBgwizgBhfjBi8ot3svB7sc/GTEJRWuulAkdzmkNSEI
Ym5RsIxSF6QYCveTfppr8C+QaGikhfvrHOZE+39gGWCzsG0+/v9tylBeRQoDmNk/IhbUaKJlmd6w
wCb8vuNFkaDhgEvXQJEiQ3zPeUQeFrPmn8NDbaXplPL85m020k3YGxCR5lOOi1KdSojrNuIW3NPg
42RYY+d0wGKGJMYuzxlnxD/WPdTxsLSfnVmcoeXUPAY60xIUk2/2G8Gv/Ap9u8h+xfEVJuS46Vu0
1ep8BVuNI0w2Lut/txWPB382xIDs8J3CFR9Qyoo/H8NMR8O1fxFf03E/0sQZty5lssFgnQ+OTHIH
lsuXggUKmfF8TN6E6VRYa2OO9RdSA4Rdz247TA6akspfXxwFrh8+4H/1DDDPMjy+RfJyqEPt9kD3
gwTDLGsofLjRD+ov49wLvXC14SyjpP05V/tFsuQ5nwjxsfkW33Lx0tn5tZzD27jblAqP4N5Zv4v5
wCHN2cev3IxLAt01Lxi9rDRc6sEj3nK+a7S2GK5t9b7L9BeOhfYGJhqB24heGpbKU6FJ7v1tQUbs
9ZNq1ImUzTbuRUzG+Hl1zzgK1vEXhxKzQifFFJknzegxHhLpI2nszdOXnU8yNulJkB/jNrP3D5ud
Gz1/hsuZO2K4az3Gz3lw1a0gpgKjTbp3xhpi0xrPNwP72OP07WzxFsD56mEHAVeHDiQMYYLeo1Ud
jOxkniXeCqz3as7xJWgtE6PB5PilyGrYexirXrH0hJU/nl/DLoqBjzovWMIlNHDHE0d4ndkxpAOS
OuUl4yThj/gwdZHofU2k6TlVDeQPJaXe4+siuw4f4/PFOiq0KniNmMe5NPXIrX5sVr9teEUkNjT6
fyjTIWjQJLut2fUDpjkvg7FNrgg7ioeDNtY7Ei77GLfAEkbt6f6ZTodeGIWVxSrRrnSj6MSf9kOx
Lgd0aQc6OiSr9RrjcYgajN7dNGaGXI0ZxCW01ENmyCWKE+EJeb5ZZ66zc1SPxyNlLP6FGeyeZebR
EQilJ8YAsd0zTD5f4fBxWt6DzHyLF4aVdPNY27DE34GXfE/4stOSmzSkS0Z3s3g/lyyUKCLfGwdu
Bsg0ZdYoph1NsLcUDk+E4ZiBdx76lALL1/JlDph7vh8GM9Ln9mLukWvTNMelM+dOrfo9h+b/nFxt
7I7MZh8H3138xt1tjh/SzcTDhMEdW/cJgqhx+YPHwx0Uo8L+mBlMNtv2V82+2mc/+51ZsWk37jxn
/vOz5pmhhbEaBE9niVMJzfGqK6De04o+V/ocXr7kZe7xPva4XKxnHBzst5iP39YJD+b8NU5guOpD
8w0qvMhcVZ4OrZRRJeJpOs8wGVHOsVFb72/Uu216nVXlU1lofil6+wGzBX3kpeMSmMWAY7K7T5mq
UawWs+y4m+QhZsvLAttsTvpqfpApfXacL2QqwDlQ7qQCsXNB60mufuOgVE1rI4T+YijptLx5NL1I
RA06ddpl0my5HYil/inMafdX2m6Ecu5ii8Q3/tWKITsjKqbznIuIXWqjH/07RccQ2j/CIgUtBMMa
QSGSJkxxhI1T6/aWDOLKuKo9mmhi9yiPmkBi1hTvPv4ADjKb7mYzgd3NLgieRk9FvqpJWqcE5UXw
bEiiwOpZ9THBQP5SQXdNR8ahD4pN9ianOGepMBv58EoHMmpwMVgLyHwh0yyZCJbMDGYQND1S5DB/
4n3fqfzM3Zse6GFDtqLTHcgLlL28KzhY0EdVC87xmMKSLuOBRSCDCQPDJ0ZRN/wqYZBXFnObwNTe
ZgylgmXdzlkp59agt5bRItCYAG+g0fJnjg+5leJifPdDtW8w1pYmA430dhnZUDGB7y45hcEnuAF+
04Fo/yYTOBs4u5xCESKI0RdE/jvZf5Nq/g0BCbEJogmAGUelB/sF6ne7bN/M8e03DEK7vy5PAHiF
29FDFcAc/+AmmNK2D1uZgSL2FSboGP4UL88Fd/67in/dyN6M1usA9FQv+8ZnRFXjkKCIm9/NmHxR
0GN1kAmr8StURUbS/oSyQ95YjGy6YCXPG1xnyKS4U59TpqM4sce3myf/9TWXUTchJBdvQPUdFkOK
uzczytI+LeDap/5pgAlKG2kLQnCs3ofwFA9NuvF8mH/aEY8SsglmswKGO8sZzSZHG1xIaOJiJEe3
B4+sRXvqnasxQVJWDlVyTdc8I95bNo5hvzUT9e0rncVUf4j5CqemxDq0DqyEz7z3pbpHB3xoebBG
D7svtG4fyiMrmwINUqa8xeE9FjNTFn6DWhf/CRuJQTt7HWAJ3MOL5GQicZ3IICx6LjCtnVnh+ifo
FWQg9uCjzmC9MRVxncXh4FCdSNGR41f4HzFq4yn12II5zM7ijR+/UNEtvBT92Y22ko5vASkVbY/Y
LTgmuQRkbzOXPY5mw6F5PCrxsZN9uBZ0zJMPrD3Biq+20K9rKuj2hvfEj1oPbwNs8mHwFiaMFdFl
d9s/yC6Q+3nv+RguS2suZkg4v/QR/CKo4BT/OBhlPlGE/S1XU6gz2K44wBXOOBG9dWTe2SYiTGNs
TSY4yi905/CNeBtQUJhIfg9+EbyoEP6l0KGeG1rUKJ6GuGKc2XwJT846Yl1nLAcPkXYpcKJzA4UR
pZMnK9Z5TpWCswssYEil857XMwrrQpoyzr0d2xcFAPTGz4Nmr6blp3sUvRIPBNZFpUj4Czl/2P/v
diDvUb8awVOy5i9UdcwbTCG9GT38u8vnEOyHNsCmwXjQgzRWUjXW/eqiu2JiCeYyxi3kFuT7/sUO
8clgTqgEvKuFbgxlU6aA71g6+sCqfJ1gtM0bEnuErJN/Q2gQzzDIjyBxsp2/0ynjuZovkD4Y4zTR
jfzNWBhesHLO7+v3bwILU2zfDCMYSVxzgDaMn6mZcbyOYfu9wTCNNHPukld7b1BSq8MyCNcMr+xM
Aq5LRyaCvEIL0W165Me/nRL70sZCpl193WI4JjctyWwIWBeHf0V9082D5CFqASlaSR4Nyicab/jC
k7adETQzUDM90q159eUU7YWc+d5Ds8mqsryE3QzNwWQj6uIwnSV1y+JTg3mKGIJZ1RJL2AXkvCnC
u1PuMMfC9EvHWq0251rlvj+xCIEj8JzrP/nyhtBpGHvNewg1cGHa7LD+km/aeR1OS7kDdOCKVfDd
YRt9fH/cnPlrbv5oXF7Yf5g//F5/+HAY+hmfqI+r4pRLGNB9/bOzi1Pm1khUb8zU5WCrq5jFxn37
YS8p3TCw5gsmgqBvmb1tVjENXWHgvY65Csp7kFHhhnznwZ7R90Ncmros2rAKyKqglJC/0GlwIpbN
ZdAksZ1OYDD1EzfaEguw/I2hgWztKP06IK6PG67Iwsn9HzFbfR4/nQHFW5gr/loLfhIUKjgLZCL/
fZO/9bbOrEh7JU3BwcBYqbLWFU6yzxOE2kW8H5p7JV1+b35rSUBC+O7GnWJKUDGKAmPHPnjKGSKT
jvWiIWdmZAd3G5ddgcXqIkdefHDT3q4j1yWUazz7u7judvA2o8hdn06akBq4fDS8wRe6u73j4Gr/
q8JSY3/1IKGaS1tKfmZEAvCcUqkPBMw2xmaBaTfwpxdsKdlKOYr2+VYMHntWPJCjHlND/oM/a+SL
7df+lWZ8VTcxhZywzpoHAyxtl+8p+wIoNg7D1r4yMLO01y846LHp3Zee4t13y4L6/2dWq326Uc/7
OfqLeRDElym2jso8ssXIzjOTkCooTJJln/LdBvUDp8tAfy2bvoHKkYHIJCis2I7KDRESfjTaxMu9
J03ny4BLykI0YZxFNq+6/eFQzDD4x7W14+X/WDqzZUWRKIp+kREOKPqazKMCzi+GIyAqKijq1/fK
Wx0VXUNXXa8CmXnOPnvQkk2YyC/1fRmE6cN0W1WY52tXXaJqio9puaWICazySS+wjPDV1VeLLiPG
D3f3yj4bDFYQemi7P/zU98Y07dKf5HPYTV8YzmjnpQRskGdO5ElEfK2KAtdc93FjmRCLNq2k6RBo
aicu4LpIr0jI9S+zy3yhoyt7MPIzo3V8msO8J8JRe11m1j3++tUBqf43wBOU+SmrR4fvSfvFqERn
z1kCFMd4jl5FOFy2OTXBvNM3Ii/q/7uYZdwMHlQfGFNk7XHvRBh0b95zjclotlis8im0ukwj7ZIJ
F/vy+Byd5oQCLbsuLoNaZ3Xg9iXcCmG1cY6YWWJ1dVATxO7HkqeALodN8+UfoubVpqy6bjCMGKn2
NB4rzaNS1pOPpa1GlvH15VwYamA6+RhftKTGfaj/PUcPHG6DpNC7gh7RRzbscfZx6VuEI/1geIpQ
4zSxOQHoi+idbE1z5cPBGuboObwb7ZCa+l1jG/NXE+kle9kRjipJOz746JZHWRgv5r14psLIwX/U
lwb6bD8ufeGD/w3DcD98a/7H9Y1z26bHnLk3reWw7ZYPfevewy07l2wi+e8Tzlhaj66OZgIzBlRu
p7oXhXfcWASjhi9E4mTSbpm9jtuD5jcgVxXuNug8whBx+QUbez+YggIzN5ZEMeyXYSNx3PdD3jv8
eB/y44a7V8MZ0xiwEVgnykm4WrCgrpPhsg9SyKODw+co4C4bDaS9UQA9fyID33kNX4SpxqHKfEEb
5kILfVIVHEBCwd8YfKYuBEtf8C2B0zyGkeQzyt9MvpM9aaaSORrRS9Hgy36NqSbEKxijsLHSICZc
8DUjRWciDE3hTmDwShXzQ+gzjYuZggRB7I8aK0hzk2eQ0Ctyyw2iWSgXXy3nS3U/NEfgYPC+CE7U
r0FeGFf+rHUne2tjW0RhkDG0VMuJ1YsWZCLGAzSOXKvBJIbndnkdh3cRy1IYiBcUHzMizcmJey/E
xBpMrkRGg54dlcPQP2IH2aUFZMpl/0CrrXYjFXRtKC4EEOwKDMMYdlFR/cmuBsQig2mlkFddNDA3
shf53VvBonZI8SHO5Ev8CChlfDIKuuUUj9PKXSgw5i2De79fNdiDqDKTtvTfMOEK0//Al8hQQPMY
/9gVwzrcIlVZ4usqd9R3GqDQHJ79y3yAGXMfkvmCzB+exwEDmAfMDmGxjXNeIVegdmHP6z8xdS2z
uwaNF9tYv8XYXkDvkAT1mzAGLd7s57l7a7k/8PFRvmw0yBSLyxzob61q7SQF3I6/PXa6fEb9y5P1
BzR+pUyNqybjNRUHEuGP9dFlCteDx5t1I5b1C1hXHyGf7urp6pp6P8Cjb9K66tuZNuMdyUSVr5et
cxo/+N507wBijD8cJvAjzc2X9wicCIxh+5uDFK1e/AUPuJt2hPt0wxsBFZm1LXU3N4sEcoAiNkbr
QHSF/m7EE6xGu6AVMb+qOKCLben9KVU6RTkn5NvOzYajImrRmaMW9+ASAQ209f62w8FbTT8cPT+m
7e0Ml1zEVaPChc5Sn/yH3k4s6D8j7Sa1VbcFgcG6Ajyj9+P9/hfyXNVQ9RxlXC0pFEKo0YjvwRMZ
j8Q3WywKR8ihY59blhW2rBow3gWCFw8GSDClrArJh4oZ2XgCS1byZ7uTGCawakwqHaHEIKkAMT9a
/6stVl9Geb3WhAWOZWDpgeQU045LzgvS5Ty1Fp2+GDF5llQDSR9mFFo8dAaBrRPjwWGlu+fSuqPm
w+YVxVf5JUTjV5mIr/DW7/+0HmeD9i4xBNVVGrm2nuNpiNCDqDTtE7q3OCQ5WFz7zp1qP5XXMUm2
kNJcggFI6QjLN9vH9gcwc3rs5Cb8Myi/VIY/kQs3YRBejolLJaGeOKPOP+PDUNVcDXqawXGOyUgx
duGmUZ9S6BOUUvIdYAdZ9sXe3sgDcTXFH8rxbNKu6SXsAkPvMn5+sJ7SJO6UmhFOgDetg9hOBgn3
6B+baXGXMFDmcpm/hHrQ5XMk0B+AVxlY8kHtW3oHyWQ7dOM5s7XiHBXw7O8XrBtTic01aBi0Duhd
/TGLLz1+N8AHS6g97LDmbQv6VQ/DSQsQZhUVIGLWp8EkdQkJhCyzj+EBqWwUugSphO84cyU+VC6T
A8IRxctVseoQn/18cyw9kGzk0szI8KbRgxu5M6oGVFXhmNwjHpTe+3BO8QyO70/7kxqwYXrOAY1W
OsZCL3Wxm2jABCPun1vvzz6+BPMOdCWtoOsgmpCPtmCcTDC7tEhAHkKfI0crMAkY8KnUSyyhqBFp
ckrqGSySCHdeujiAHd49gH+JfK2fpFfeMa8IekO0JF4rnvc7yIx3OuxBA3R9qlRYU44C4+KlDX+Q
fxCKkLtO7XNVPVgJbTyfMEaSFhGgjHoagxLRrdPGsT8Z6wzNsjE+70dev6VlRIJD38R1qiODPSWA
9ryvkE3KL6EhY9Ii+VbXOUYbUFHK8YtyOMHcBH0IgH01Z4KKSO7EJ/6BzOUnUCjmLAy/5y8S5ulX
wM2g/uCRYN/23tvsizdcVfhKZJ1dYVp8mAJp85ZJrAyXlb9mGCEprFCgvPo2G+Y2LqYkkB/U3OKx
SFdNZ9tGGwIGy5bEc/K1PNpMZkX0WLbqtPQD4T1tDm3VlKMESFXds8vwILMa0WuJ3moQXnd05O89
edSrlv8CSC/xANR5j/MahTtUttMBNIRqZ4dcAAz+8fQYZtxHLuyqlq2SjfQ0MkTwULsaLYVZgfLp
sr2DoxGeISp0WN4XKOVsfFQjeu2SdhcMA6x4o0UpS+esfZ/ygR+EgPjxKZMLZygDmm6zpGQtQUV6
G20Y6/rnSPzfTbwOZ/BYDMJi1qkMSpMFk7voV9QTK2M7k7uvwPIkA94yI2UHmfU16Wthtw9gaD4q
Gxy+WVKECiYYdtJWnO7blOhEg/kzKIL8rLDol+0LBBGaJ2jKBiGHstpmwgglC1WcMS2D41FWoTBP
FjHnoyXDkVcoZ3ldWgRr4igtEVcsx0sLbQpEY20wuRCHhFd+W5Af7Ah+hUf0BrJBMUvJnqA6/uG3
t2BWi7hZ2p9A6KbCBKiP5nPsVswx+ROArLtjhh/8Y8GQlBnqDNbiczytoE+K4eS5KDGq5zSXCprK
RMrZtqCfSpEvZ/xVz+INVJDBHhbPk9rzc6a+yQliQzOKXxVGPHgqmndxnf61sFSo8uugIT4crh7E
3w6ExMpRTLdBSspEEc9y6LQXN7nPGA9gVMNs4KZ9GguMqxHZbBO3nJeXJ+yE9mHwhZ0IUY5LHPXZ
GbsxIRO1iYaZuz9CSMeDgdDoTNazr8TV0OQL2Bb6Lr4PWb5vbnZZh0WPtDtgjCLqlnq7R8DV5s24
u3UArkv13mulYDRyZiUp69IbnCNsffNx5V0+LqrWxbk0f19AG97HtW/VLbvJWbRgFND5B5w0Iyfq
0+3bl4CzG0L1iatftIWKrQRW4cQ2gSvlYx5Y5LHqa3r97d4pmgzVV3VerOK6p0mn9E9naN7mJjwA
vAyNw4vdGEonC+IAPDJjkNDjMedkLCc0RqNjiQ8HKkZRQ1RQ/M3LBdRgfC++nOEvHQIpLqVXPuy8
1yaGyVgYhT/8mKgG3oidgAGU8eI2pyCrfAqvFQKmcGBub1/nVUFDddBRFm8PoTMBt3lyMT5BdSaA
q9Ml8dS94zV9iDhdHgaENv3FJcDlnNb3Lk+CoUZHwyJE7nLKTeh/5LWjlFUtysFFh1AWUl9L/QWp
WWym1ndsLV76ytDwsLZbDqARA8NbPh/prT789AgRsjq5giZr97P+oum0eoz0GvH9+PXHfbzhY8Nm
0ZtFSsP2FZ8jeTvixvSANgAoS0Cq/iG6Ei1Oef7vXL2ILehA56NlH4PS7UROUApdGbkfkMDFlfuI
sgN1wt2Yh5vG9Cl6swEjtzNH+IknR+s1bvqwDhmyJVpoHsPOSkUgcUV98vNvmZ2OTHK5ZC5SUvGU
UF2k2uXtZx4MPEBafTCw8hHsF1WBbaYNgIRyxlt/NiVSWlH+nHR+r61vxIY3R+9MC8dx9sO3gmgW
6A4XoA9JfpYYc086lkiSJEebykHDvWDH5mDudXw1E6PP5IWce/jkp6hXss0RBjbkRUdMtn8m5AXQ
deBi8omZLER43A8M3CBaAH6DQDJOFQ4ai5N8zvh7/ORoabnMdTiXGf+MmO2PeWMMflFQQ5gaWrV/
rZg2y8B6CgXJX9Awmx7CuZxxDI8Va2AhLWAQG79g1muH2/7d8TlH9DTsfo3Nmsn+cS4Ti1Kc8vsJ
OmYKGVmtzD8rFjiXJ8ehH9JbdNOSU0q1qkVcavB53pv0Lb7JMmCNwRGpZGIHeM/EXgX/wS0a1BQq
xpehtticyvinv976uGaYyPgEIJ4IIyref3N0jLpOf6/BUY9p36was9BmiI5YiVque1LgQTFSnqMS
iEBHMINrr2qxJGybUvHm3TnhP6j9Y9iB4UB/rdoQTuswDfbX5WP5c1EzTsNqun3l+nWFhmScwIiO
AJF5b0bfYaT6xEKz0QYGdcLHr7xHHV6wAWZbGV1jnFF+mxP10nd/SY8ZaVz1OUzJ/0sRH7IWOMv0
bDMi1gl4WyoMXpxSI4drhSsTJUSj/S4cgvi0CnWC9wPgkgG1OXMfOcdaalbDiPCml9QsdCEysWWP
23Z9vOO7UI7bgOhcCUQm2AlTQO03EPeIyNR71PVts++O2InAbWbNkHjEDfbu97h6C1znXbjAwwWb
RUskZ55/SOez0U/rz2aY40Au0zdy8T05lCS2BuOQOTn3o8Uz2/LP0v4TpUStuZeBCBHPciswBXlI
aEUCgg/Mog6tNnRCo8XDzU2lKISSQN311aCH4QsljT416kX8bJN5y++x6GQFlIAoMJch0s2FlQyl
iL3LQasMBXcFMPP1rm1KdAPcJiLbEA61mWPX+bLaeCv0dMjccuFB0pahLFA6sEf74LyFRwHzxnmf
NYrr6xbIm5MZhvRZu3pzSE69JRIGhhhXKcwl7ENgXEcYOjQSgKOHjr3jBaMgeNAIOijz9kT2iT+/
Q0a1RsUYD/UVjy2FMnz5YsZ5puJ2DYqF2rJGGsXOreRjBCeckOObVjanSF01FNF/O4ow65uYshZS
itk1LGTK1HwLamp5epTYtYSC4FaAFQBMb19Oqo3mHN9cHZ6nn4iGYe9t0BK9cpNXLtkNMkNGAg1r
r9ubId/5SSpqzu3AHrRzCdMeEw7mpgbMpA+/dObkdYQ8NUAEtOoPtORAlZqfA/4yRHlK+C1NKO3O
7ONbnzMLzO0lnrCtCpOKGqz4OovFwmpFAHOrogZbuPqLTrwxF5BN51KRy0rUaKh5M5Jsjnnukigd
FQ8A0s/kftte9LR8sgJt58T4+xG6Mzr3kX6Z4eI69GYK7SwqQ/pjS6JKuY4nGfUoKC3Ir9+uLZkV
1IqGSy3MxLvQXRggxmaPCeywFGFXJkQW40QDOpcIirIfbY/PHdS8LInRi1z5Zxt4xGdiR6eoUu4n
gBpxQzQvHstKz64AutA4P1/Dby7meYug+GuUFcf3B0Rm1dFmlKw4zfI5gXs59CtJFn4avC+pPaY+
8/32S/g51/OhbZlbhJUDAApMywQKCLanMkmgdSdjfBSrsSpnjHEJy3T4huSMbT1QmKqljtEK+lEr
aKD3MfyD3AByuJV3kD8avQhCDJk9GXxW7RwO+VtAP43NpjSYU69vkzXTTQ9phBRL2Vin8G82pjC2
BiQf33Vt+9ISj3HC6IrK5uGolJQgxgIIaoHO8Yyv0lMgZp1ITyBOFTA/UM319JxQaodquK9Wk9up
QBnNhYNg0WoH1csapsbzNEj124l4KRBw0iMVND9i0Ne69BjYCIAhfRCBLcCqTncMNASpR5TBnOL4
xDLX6lOvIFVFdJMyYxmMSzhqomy8J0TuCzBqyNTgOZfA2OLNvAOdzQhNETCHHN9AQZbcndWdORND
CyM7KfIiyXjIhcyqua4YGUwedM+6z40y3uH2/NGN58UJZZoWL7TI5nRJSKSmwhrAs1MlOLNqfBAm
OLQgCsw8tl+dqUaaUW+jZedegmd4IdRpDrOnuSKJl3FQW89s+E3yiW1qq1nWp9vJWHHvC2bNFOap
lrPE+iAeIMOVY6w+J3UzeemgNkbryz9AJyVHCgjck8EO6xNiT91vQhgPeP2FXjm1Bn/YGvCKLzpr
y+iroFTPmxHCsWCsL35b/jlvBRI9Yknmq4+bOF1LB+5Map3JAoU2S8jSEFyIS7zouwaTjsFuSCO2
8Xi4Je6OK8PkmJHygTXjZnI8qpr0zdErORpYMjXgYjSHJ5NnC30eQxGGM7950edL4Zj7Jc4KANIR
C/Ir7iU/QfihLO3PH5lFNzNZYUG1x3/ueDf4/iN3xeRuwl2fxk/DWilL+ch3jAHkUapKTqVUPx1U
XcnM08gBrmWDZd84RPYPTFfHxp9zSgs3eyYJ7An0pK0Jw1YYbTPJZBqk0sB9Roldi0g28VIRkuNw
5mV+pMQAsrXWPxDzynvUrqtES+g20oQjDibQewa7qaVLIASlds8GUyqIzaRyamOv772u1hIqDM7m
crD7p+UKanwpcY4waVvGbSgyUjp18xHViDmQy5gKWLbXtqr/maJENvlLoGCnkwf+cEdGNLIPL8TV
4gsWMYK4KzyogV9ryCmWAXhItpCK+ZmOfYIGTtNxbpv414eeluYm1TknhgrRJPgoAGx2gqgRaSk4
oR0lH2gd5bbapbSVdEDU+6imvvbj7kJVyJM3iuvC+BbT/ntVjsysjCsJyjZRp0DtYxHc/M3NL22i
zLzkVy85tcgeJn/7yiGqj2jKL5FarVsMV55H+SEfI7P99duLHOmPl7mt82SAuwb6D/MuI3ZIHMjH
t68FayBlt1KVhHsNMQ2Ds8FEkj9+Xa/+unXhPYNhn3ge1Em2JO/dMzfv7iAdPK33JaQ4KV9glcWK
pg//KHYCWR1dwpAD4tcYPIXgRuPmAAVebiXsL102agacEH4EtK5klPOb7l2f0beU+pfYqxYYNnni
qHT4l37ntA0bBzhjhfPDIkf3TFGmlfosoW1+7FCm8WlIwqJF1e9BzTKEMVybWZsAZlApGE/wX81G
H+wXGzZJjgM0iXdpRdG/S8R9kpJqxJkkjwlORdmi8FqnhIbKmp3tbTen6KPkjqDv3yAmblCVnqQa
jMLQb8z3L5AfGNXLZtw8AhBdYGXlCeK/qbVq+eb89mvYmGxT0Nb5rj/QhkH8JGikcvKf2XORdsD7
MYkUZ7y8MhiFsXfKAcJ6spcp8xPm7ViwSbp7GQD8b6aTPcWuaEAc2Hx4xbbzNvxqJPzVXR6HOFfO
2RmNzGsTvRDDv1uSDgXv/E7sFkWK3Pff2r7aBOyzTw63r0+ZwvnDJPkeuvSiLhuzxsF2sw7lDo8s
NGuaRHqDr/dCKKWfOi2hOoUcBpK6nDAxZr6/39d3cvZUHi/xIwL5KCdEqF/Cj4SeITlyOiw4LXyD
softiTKKezY+KbSF1301ArdSJJmA+ds5lCPe7/j4SZkUGTXE2WLKc45cejnguJHnitFM7zEKb3Nw
4TzYXieKWQxt/ibchkOPDpaiTE9UB/8iFfMoTj3Gq+SWlzAG2Cu17cBm3Mah3gvi+FJgugd/SlgT
/20g4A5hSmy8G7vzxwqBxTfj0XoRMi2fXbhAsy7z9Ge8eYutnOWo2iRWS+Zetx2nt4IEhefsOg0Z
ROJYRYwCKJas3KnNbBoetjuqU2jA1ZTZk80jJ+kS7JqUb6dRab66LBuVo0+gJRmdJQPi8zAVJq21
0c+CWyvsml2K8nr5nqeHKwIgZiUvBg6qHv4G1LATnE8VMevPQEw4jZhnvrTeqeW+rQGmvzd9l3sf
KDL3q2Y2xGy+Ifh3hJNGltOHDvAgM7DfFVnLWMH/0JR+DEH4qt/h6/hXwvSM14jiq2S6/JjcwgzL
0g4B3Xp1G7c/uEHwNe3pbaTvN9OYU0yMU8ZBkGxxtvzAhP9gtzOEjXeBJWV1Ynm5RVgHMHC8rVz4
frVc1IzyRwa3RBSzs7TSQNGAqarTTPB+oYzKIi05o9uilKCgZtRBi5UUQ5HAjwk5fLvL1RsTdXTu
ZvWbvKHyT2QW4sa5fX2sg1pa52X+VMFsJ6MWEsUHjq+Az8XbDWpIctTV8mURE62QXKXYyDGCap42
65d5IJcCwsvf5Ab3DY35o9xQRB/eY8e6go1ftRkNH1SFRc52o7H9nwoCFCVHqvLaDys50/8+LwYe
3HK3YfdesRvbmE5YSV9jdxtwmoZMeFJN43Sm1GlZ2qyGbQ6/eTRJribFi09vKIfP1TSXNgdPl5y0
ena3CtR1tbZ98xxAThrfeFrFSuTsu8Zqdn3oWNzh7bdFlyefx3xMuPqOY5EGFU0eW9wi9SckeWra
qVqQLnfDFBlg51toTfJ13PRgyMZhfKKO6mlhQu69rBAit7ZmGTOozVXYAEtSSRvObpCAYSLZ4arb
01aA0TWjMLariEcj13zIy7wHCapzOYY/xoCcESvpaagsQ9eF2iTJ35gI0utzMTl5tNNlFv3Oxqtj
0PLPQFVp5AfWe6DV4FYXVZ4oEqNiYO2ctPB3kiwAyE+ftTQ6pkvnyLBPXQoJqEV8ZNd9z42ZZlce
KBu9vk0r9kefczObD1uYvFpWkJf4IxOXzmFy4g5V4yThbTBYwBuDS3RZf/pE018+Ts4vfCBsLLqZ
iW/YAsv4HDo6/96yaaVc7HIo9amHwRyA35Gl6FJgQTqBTUojUzqOODaOXCiCRNZwS22Ug5i4vK3k
Enidm//Gkxh7EMZh2AGe2jYE73v8sUj1BmzgkpS7B2YLmuSyP4/gJiW8+5punlvUxVVTQBJU2GmA
9yI5z2h5fPvl8rqFAcOUhj8CxlAAcVOaPW4SqBg+ZCgXIPcQocQTvY70Rn+C6UqsokJXJNGh34Gv
AjBHBIxyDNPxkQjwwoZa83KbiAoKhBeVhRRO8+znL+4kk3YJI3IKCIXNGCzvwZl7d4FL7BNnjmdr
yb9t007p6w9g01rH8YLlebIe4rYTYxkaMslJCgHPTkIXvASk+r5w235NeZBoJ6+FlN7sAlVMoAOv
a73tymmZghxVkuvsgbwSXJTKnqvUiI8v/7fjwOBau0D2I+LTM0un8uuYN3ZOljcOguLtvOLLhP4n
tQLiJb7Bbj2QIrDdrSfWQbGVGYGK9ZR88D6a+sF1MiiN19MbtpbVzf4AVzyspjPLRvNzK86/Pu4W
kqp6umj5kE+yqUPl5shhgR3BK0wY145WwOwKtDotHU1PUXIC1YLJ+Vokt5IzunWLT2wikxOjIOUV
FmP4pBvFkQFaM7iBmZsZg0FQ1t6zsO5QM3ZP2GR9HlmmgV7BJHpoJsquDXg7Yxv9oAXasIV8qeA1
ZdciQDHDZeSU/AJtq37/jThoDrbG26q1tNakcP4es22dOKlAtMiWUkSC3AVsHjqQMZq7vBb4wci/
SusPiIp0WpQoMP4J0GJbPM0hyT/sv3qYArftybEUPd/DyOECPpy0EXfoEXZOicledqVLUx6kUQPs
QRlaXSd/PQxtrEtjh6ODbFAr/oNZQ0eC9j9wUSeQg+0znzYxj2Bn/eocXBzxxd4Na0oTcLw2UgXz
NrNnLt2M9PsKOcHdJGPbxTiApjGEjwc6z2ZFST0ANhkA+4Hd3IDVKpgRcPwxa2W3z/XRRPI49TWy
+gDarB292iIqF9GJd1KCDLASDvbpFnFjbWjrMPbXX2xUsC0Xy/k8gmXFTscOAaEVQVPgefRVbIBs
8xaDhgg7QIly100Uke8mC4WHjQxVCpgAbmxpYCG9gmA+YEWV6Wj91vp8SHfCXgDoypvEAktOYTEO
Eamcz37IpSEsp0bSg5VngDeZLhMPCMFybv4vJdLDRtNrtFkwBDcgpyG9SmDle9dH5FlnGrFj+BZF
2EFcNHZff2ic+9occ5/6TDdV8sUQ8xUXg3nOWSe+0yUx33PIVSDfqL8PpJjO+dnHDaR/gtYZ2u34
5N4weGOXlK2f+7dZymgsrQLNnSJqQ6JITQGr1wveFKgMzgeRhM657Hz4NS9H9+ZCk0SZljl8c7Yk
yP3mGjsmJgud6VOfv1cMRJBOoSBSmZtzIdCkyJ2hCPXlA5BSV6ze/j1iAF0zPY5Htr4sQiJdphjb
AYPbeFTXCfbFzjWIYZmPu9ptgj5UCigQOTCSBHAciSIMPJIo+Wdjh5zqs8C6/IoRsDNcHb+NOMYl
dlHoTjB3Iklm2UR93kzRtgAf+xOpgnnq51zMkVvxqB1g0sxAjAGeEvtiRYPwoATQ92mES4GVuBfZ
bTtbM6rdqY7qMJDLrNIYYAZ20XtjBiF8r2pt6l4h5xYwLta7jDZdM5039sx/kSwl7pAw4sRc5fIG
bWM6HYG3iirIEmcKnTJY0rz/RaLUK+ydFQs/9fVnip8mnbgEeq/2OE5F9ucqIIOF4FTia4eZjQP+
Z5kmYgcC27gLO3zOb0SMoVmAu9Y4AOUeAcCLD/6WyNXd1I0pIh2zJQrvgn83zoqUqzIo9FnLq5hH
KM/hlanhJDvtsaOhRL4Lhxhp08wm2I+Mz2YcV3iXAn12WJ9n+6FPjlDZps5l70hZdBwT+d2Lncyc
Oo21DKTFKK5y0JGRh8C4konBpOiouy/i4mp2Qatbj5uYmx4z3euo5qXnQLVzHkFl8FCn8DBSVMgm
w7S9t75Jn/E1hIzlWrV3DI9AtlHJOmuIF1Kb2o6CgLSBlA81NT/OGEszWIoG4pKptG9DobNeSzkj
QMVDIEJjpsbKxg+eVmW6zuNxML11uOLOcMJlgVq3WNAJWkcu/25kviEtQw01bwTd4SDIyMxQLN1O
PkFykqWA+efcFLxzsS5i7irfQAU4ICqVOTXEeAjwBu4icleFqSEzbtRSLiizOF7wK/oQz4xIAQ11
C7VpQ2IQ7M4fA7dqfP4gzPp++OqGc3D95E4DmZRnF7ez0jj0IDZw7C5utJKSBk9PRZclWUithkoa
EqdsPhWmNZRXswjfTaF2qFMaYwSGX9x0fMOfPr4j8hqm26VpTmNcQv80uY3F6oRDKdUeUgxe8eMv
IpgaR9JJLg5VA3gUYzA931EYAcXcpdivw/j5DFJFbeVRTOBxYhV6gozUQ4tFcM1LO4BmkZQBS4iM
VhSgqF47OKnrQbFYsoW/GMD1969TYL4sU1+qPhGvWAlAVlnKZ+NSOUxntty8jj1G5NsYTBOETKCC
bVxq8fG50RwneKOYneKQ8D2LuPcTEx6tWfz2jh/VPHftvTLhmXVIb8VdChcXMLavWMq4YUhArFUG
ld/wsYam2dcdBeGgETCOgbPBeTGgZGz5OreSZ5RvyQX9MhOCUzWj/jjRnSA7W2HKjZRjXnIoeIjh
5W6p//bsG+vU/rFkuqU2xn34sLu6/7MqVlfMGXlTzs8xMQy52w0Wmk78k+JncMwbuCQuLQoGqwp9
CNWtT3/d6LQIVwdfqqMDR6/5F0HxI2YG06eBPllc/RxBgBV/BDLm8ScD1ntTfskp57jDNXpm0lBl
E/EAwNvIDC5FIN8l0qNpLkmnX9ofXowOL+UHQ5+utm7tdut1b9lF9F77NwC9JpxeTMJwCgN/IVFS
8B2YIzFjwxSwdVDk7bvCc5c14EiYmI6W1tSq2LQd/rAz1wpmfbBaR9ruudp99AZOsVFP+z4HEOt2
/tj9HbGcHmcKTHbbDXJ4Su3lmdWbinVjLFl3HqhavpwxHQhwXjb5bi0McgSbvhxAyzw11V7z2e4v
JIhyJd+nnEnYc/I3/a5OSAA+DcAyzGX4iV6bp/5Y3E2WpzUkHU9uB2edfRmeU6yaCP46U2b+eBn8
jY5fMhmKO2TtfXiXjL/cEOUCYxGGZhUJDZoiM1XuzmiJYl+efh1vynl9nxS2Ob0lu9bilpzNBgiB
bz0dXwOnFtZL91V3ZbTW/sRxODRQuIWM0Gd3KV8ijr2IxgC06wumF1TYXEwsDvQuJ9HZiBvQEU3R
Yb1TiEk7kKnD8cJddD+CLKZMI+tnEyH7HIVfqmZtkMtssfXQWsvFhNM+S3+6G3G9lejmBAONGJhC
o+5kL2L3USdIrfgd95QvIAYkl5+fMw7PEcBnQui0n/2wOqK1wz9zteNe9nHpwieFGRVCFT4CrmwE
9+DWAz4s1UtvJOpYBzFkdCvRQ6JnQTpM58ulub7aPFxF9JjhJzr901Gtv30TK77k4gfkbgydvzVG
BSzqCTeOwyBfc76ws6yHLn7pqCfXplpxm9sS2pamGGT11uZBs91fxXzZoJykhGESemCtLwMMm9Zs
ENNHUGosHWiFA/KiEI3Jvmx82ZtZbmzcRl1iAIVCraePhwhii3C5lHpLx8FXYooVBJSHNJ5Ljdqp
26YRR6sm5h5iJ8wvYD9weLED3XCRABxk8Mn7ozmS24U86qiTGEjr4xF49Jj97bNwJlIrYDk7Z3Dc
5evrjGBO0fP/yIg7WavxVH2goppYA5BZvdFOd2DsU7M7/FaniwV2r/WZOemw3SBTSUokpI85wmgu
fT8X2RuvkdR+T3iaGCt/tfnTRLQM/ia5sH9qOC5TFL3c+TLocXdIpaBU2rVW0VyeUcHQCjBj6hoK
a7krgyXW5GD8uY19sLVs08MCxzMMZ4ATrpcAJnL/hJwCP1LHi8wkla58ik4CGg69mv76pISHFq6e
vPJjQHQfjWpUB3YD9VAvSQPajVZdWnPba+RnkONaKKwqc9c/tt3fOcMOkMGuNAny7RVmkzu9lORL
mum+jsS/PdDve0lZXRJB9VtChsH7kJfqSdeUIAfxvhqwPPpiqPIBl3l8FVGaRPMrYms8hnkEGaSx
BUx5vEycbH+eOcV4kS/G1occF3z9+fIlBFFOGsABuzOBIPNVtdqkJsbD6yWzVL9adlm/GENhw0AL
oQfNaX2b8oc5Ek8U1LnIn/N+i5SlFh6z8d/9VgyeIHpMZt5sS4yI01nZ4D8cGwvs4cF/rSvCG1TX
OBgI/4EljcKU3jJw4dgeJSwoU39ip1r2jSMlJW4cP3tKhknwICuIUOy2osfVQCNeK3ht1ZeUK7Nh
TpcZOx5l5Zi9ASeJrhvIYB0UvBST086NBcc9eNHB2F3bRu6Pon5d2MgvOXKlJ1GNf7IlNUUcaXwV
9jEm/jXhB49bHhf4BX0TlTTEwhsLNbXNhlp7ikr4oRExIuuv5QgvJH6l9OYdUQtiIShX+m9xG3f4
HcDPTP4ZBxiWNNFTG5lABYR6S/UONMbr+rfjeRCPYDpgiC4XVskbQkoiRwS0bH9pO5Qif4EQuDXi
CVNSTbQMx9kR3Ug18D2RuAIVckXEDdsoY03ZOJRh82EBdyBEio9PA0OmXIvZuYlgS7oXzXA53dLq
UzYCEEkl2qXUTocXiqI1HihjOs2h7si8vGWLR6OrD084dwp2ySBofylZzRwcWGQmWt5KYEpyRjQh
0icn8vivjHu+CS6zpB3gI16z74BCsLukeLqSU9simsilCa2wlOqRPBazIeMwM8XEbbprG3/pGZQq
BUsojbEnkefmkq6QR5zXZV+XlBVan55JLNh3RgNDsvqcxSuNlgKE8pTovJ0Ntbt3drrEUZcIrsNl
RoYPcn2qOoTtc0XrgyvwUGWCuhy3ZCkzB40CTP+7ZzPKjl3N2fqjVOArqFNuyy/HCSuQIAPm8RYR
oVytaRGRorfKxfc4pi2qTti3U1xAsHloMacnt2k9RbjQwV+mMYIxPdc0kG9u2duzu95ZXIEScZPW
rDBPCq1ZZ8Njq0YmDCWeAO81tkTQuCtHhoKMC3s3fcyIspKOi9xn2dazH8i8dFWOOJ/+Y/vPFIZv
SukEsYQOSYxpn9bP2iDXg6vUNabfUsPkGmuiB8eGmceSBlTOqaYpQmVJGQcdXbogI1CJN/4xY0tx
3h0OzGrmYC0X441zMb4fUcvVw7KYsidIT7FpanSpIVP4xNKmioaGM5wGYyqdVmTAJnX/mmaO4vJo
LXBtHySoOCmMCYsVDY03mbttllpKRz4ycoKTwBCoAAp3mkaO6AeVfmTV0p3WEu1nBCGU1YaGaYqk
Sz6Ux8sOL1NuSw7oJOjHjvWOr/4kzDPh+GEH4bVnm8LLZVxA1lD048L6H0tntrSqlgThJyLCEeSW
eRREHG8MUTcqzqioT99f/adjR3fvPscBYa1aVVmZWZT4rljNwEb/jkAYGHtIUiWQC8yKA1oSyT3x
Tjo5q2nxIT6w1fL5/OOEOvm42vEOeOwxClVMQ2lV4m0wt7SIuoKbasAkKfAoO9gleiu8/gg5hKEe
Y7uFqyc3Pv7TMKR1AIiM9Y1sQMxJpJWR5w8GGv0sqcRPvEtSlZ9DAJee9te8sEvwrVjGcxYGFyUd
cqW07kd/BZHrvDdhq8sGqoZfu6jC5HezQGmwtDIQIsOZYsPjVzCPByYMr/2EYDAATsZaBBgdL+f0
T8OuEOfGGopx+/a04SgyrpLTSQtqhk4Q32Q6gtpwg97ecyZVRIa/A4NKkaZtXg6N2QA+BeivwhhI
+Dc0I6PuCCEm42mIM0AH7tWUkYT86FTkOX0M/+G+R4jfDopofVXxwKcrCv/IUrI+TUQABgSVlum+
Nn3OkQ98GjYyGR33lg/ZHcz2cn/Zqntj9rA/WSoaMpjhEHOkpa30uCpbJ5kI1tV8aFO4vAPEmmtt
un6vhyfbhKnwD5zzHxnHNIJIIY4QCJCC81KK++yXuX9eY5kb0Vx5r9fRq6SbjWhruYmG6nzBG1iF
LGk/m9moIKP1Kxp+3PvFWQdwj4Z2uyYKl2ljrRTnwSxrzS4nO7VkvBJInvEYcMpIGc4z36jmRzHx
jzxaJU4kxmWWZuJyyaDFPTvyj1i/SMXln3+ZHSbZrnQ3MzYVYh14y9GQXq3tunvLv4zbGGScY1rO
KEpn/T6MFTv9aAZyK7zbN7RosfF9bUrf9WVAWdoebihd+SrS+bNJ0+0+xxoeIWLuJB9Wwm1bNEue
P/jKYbTfG0yUSAXROY9Ko8fRgwj8NWKfY4CWDSymXfChhK2EKOb7q1QxwW4WpYFE0c2qGLZTerp4
f4fftbKuKudsEZdknqc8JgmViR8vjhnGy7Lnd8BMGSYKHsa0cizO64fBrDjGU/SeZur6zB03i3oo
DmrUsK69HkK7gcG0Xk8O5L5pQKcXF+Vhtp+5Nu0/E1DZZMVlXPZ+TPB/LdEOtw/8tqIzyZmyyhcf
TR81v+9k35QEIs+rsA1y9C78okfWcnfpSjYL3c5+cp+xXz5PsHCMsqtpKOuUIYdpN5ZJdieHCGr3
XRBw89AgCU1TRiJU5Exv77vwM2mRpkgFacBneV7IBOO4+ALjSlkhSayd7WsTv1TcoSxNpUer69xL
CbeShNdAcwe3OrpPlgmaTGZ2iAQu6uIDMUc7iUCxjYanL9MM5D35waOqoBKPkyI/Jm5WOyk8Bco+
aZUbLJ0subLwM+4Kaw64rWKPQwlu+bMaFAmcg+eqGMmcsVAkRvP4bBN2CV87n3Pdz5QpUJ3IJOto
FvkZxnikaDy5Li8xd/CXGqczcD9MeoJr0LQNyCjejmaIRbphlkPyjYuD8p5cI+YwdYAjRxSzsfRv
AMt2fXuDzq+hUMZfurf4cIWkkAVHCO4oSG+jqB9EHIQlSf/wGtc7MRxe+eRZBxykjJShWoNgmbzc
H/frMWOZH9ELpvvjrLagkrD0kd7mlfdat63GvTI1Eik6UYAwkLpVBCOa+WnDG0wdNjal9m+WZT3D
YFFhEYZJKsludGLWCuZQwqOpE5t/MjuFLuxMadeoUHsgDigQ/IcnEe3eLVb2syCgGr1csJP/MyQj
ssNqImav++Li0SIxxbkAGkynhywRJ1HkLvRmf51Rx7HphwoCAVsY39lkYNKJoefKuOqzFS104j16
3dvwkN+m5wgyxBNFpDpRV47yoRo6JO9V2ByAS9xdu22v4L01h5s18PttAGQfFAaDw9ueIuPQH94/
I/RHcDFbSE4JVS7MAJj+8WvHdPt3x744OoSv7+jN0fJOyhNTtvBdnZB/JUea3SwZKpSLTy+AuWCg
cyOV7IgHjTaNgjZi0f/M+wq28Ld2lsVRiLE89zYJEobpJV+kFTVWfu3oh/fRdBAkUmh18TzRKN6C
vlFxoK28/iO4KdLAGJi/tPx3mAIEKpRdTMv8BqeuOfgyld0b6LjKoXVMGNSymXZiTkkaE1BIEIzI
2YqyD+os81gZu+SPYBahAkxWWYnvOAU1msBbE6AK0uxti/P3ozi0WsTPcIligW4ADrfR6Whj/yUH
/ocy4g3whbiGmQQOpj0KicjyIGlfHE8HKhg/vG9sjiQBxPHovmY/4LuPm85KRiZTjhWCXmszyu0i
Wbb+UQPlbZYxNSy9mAFVdIdJvj45Dyn7csmIKfLXSrMYvPaFtzowyaXxO2di8fwmsPAKGVbbV+0u
tgdmiC9114f3V/8sfh1aSey92N/sFsDB7MQ0V8B5ShXSAdV8jYrjGBnsj93H7oJnniTsXwz23b3q
adEPqc2R8eigZVyEc1cdBePwfpRfQBUcZdbDlCr5/Si6cBK1bw7LpW0cyev7TufOdX9gLpgkSg/r
K+0r4j1J0L8uis5wOioTjwc7D1ejQTzHKdg8gV7jx7qdahfpIS0xaOeckNE8WFQu+dBISjB192vS
h75sEC/iRg7OTkCpJI/knHqnJyv5DhjHMwaj7pgJRW5+3u1g0BicLyBe5vJNR4Bh44IyQaA0EkX6
BXdcNS0/AcTeScGHESndmrt9J0+2kvyzvTlHvpym6cDIEsAZlpTkh5+7TQ9Dt09Ew6h7cHD2HNH3
4tNwtaQe3EvGu9/8SeaOLxkAKocSQzuOvJR8kipmSSUKJC1uuCqpPf5IyznpPM7wYRiT6VJingkf
pFD6kJ3KCQv0B4pJ5PcNHwqptpwdTDeT478N4qtlyBumrQSot2tWtd2QeVGICDr+7rCoqXSkqfiS
6bcfctTHjfyVwwRdFRvIcjhDk3n5j9KNwue+k9MGc1Lk2JQbxw4oSlYP+1FtyIRgcnwhLlHcHB1Q
QSf8yTg5Sra1HHv9qKDhVxJ83+FjJrUFUB8gIfJTPdbG1D1w7iI0EqLS3cLs0eijIrob9WKGSlE9
goFvdWvbzWm//FNb9K4buiPbuwc5YazOEHGNvLD6x/q8RUxfx1O12XEZSRw+nLlFtQnLlVG7F+mM
hqBAZPpBbG23Xz4JPs3D/XpfY7vfjZALsU+0BFCmGtKJSVpdF5z6mINmm/0CLYEVA02cacih6PhL
b5jfYsB47ZDSMyTTnKKZbjwFGyC0PjM01CHgmFgZpdttlz4tJUXy5a7ofAD9aOyYXLgWp5EwVFGW
mrSY5og9ku9QJbiy6uHLXr3pP8iV3AgwJdod0ZLNFErHYPsPSRLUnstSCDoNgAlNEs7cKnyPQU3p
Zdu8x1MzJv6Z37c13XJxIgtfdRhe8ozFrkPGhlC60KXuhyxl6qOLz8aPKyGfYPmIUdKfDkXJQWRe
wU+85PkWpk6O6I7GscSl+RRMrYQJwScx4ADT3xXPPV5aKNw96GCKL78NNSJfj1Plm261vIOhm2jh
+jBuYDdw8X2oXCZE+QA3OkCh5fLpg+UUd2A+4nAt5GGCAJEYqaJ+tOGaGHr6IHwxK0H3qJlAQX9W
+2DMFWdKJ+UWWx4XFEp4TqjhaPcUBGfIHZAoWmL0EQLaHpewl2wlLSH0fGn0z5cfuho3rkO38weJ
+seTYufmDSIX4uIMCxzGHWbuecfkOQJm+26zudnsLnkRCZgYG6ArCW6kMKAul2hpwQBgw7qdB0Uk
O4nyVPDjG6OHyah9J7+6mG1IYpILNqCwtETrw46nRsjKJ6biNu9K4mUPRTG9LpJwDMwQDBqf0Ema
s8UPPEVzNNVCuu7ZgCimtMKBOvLvdpNJbYX/b6wDlNC8Q2pPT5x74uRPeAgp16N5QObDP11RD3ml
uqxP1lReCIr7jpZwffdG8f0PkV0ZP5pm6L/oh1M143ixIKqAP9yiD4AL9hB7HgXdmoGkI8Z0fvJl
Zgt4NekCPZeOWz6c490HRg3VD2cmjuoASjRVVn0jZAbo5Rn0hUpwoeiGukRIYhrwRswabzAkzUPH
XdYDWo+9f52ByXI7be8UWyBCP+M0BonAPHAJEn4ii0v3utf/jTtrMATzPsI6WtOC++hsP+EEg3UT
ss6x21Fcxjf7NZjfcX4OfOzN/U1nm6pd+icviiNgurdHbm9LHX9xnuPPFpLAE60+4BO9C/ozpn8Y
nXtG9l/rGxcVYJMu7STjOH7PjLYUn6sUzi9FEtVh3hBYDj8ON2TsMxYRUxNUnlJLDjCwA5TWAEAk
ax8mBpgVPoFunnTsYiALIPn9FTnAUqVHHFUeXiw239PQ9OAzGcclTK3R9Aq6TDRrbNbLwWiocgb0
L3o8U7KTefxbJWe6vR0rbs/lGDR8SsgHSx2pPLlj9gx3pCMAOicOqLZBVYE1sit0kDYoRvxljfHw
nUIghJzajeYQ8AT4Rl92Khxm2ru0/peMcueMo4Dq4Rk261nUjll2gLnRZDjYUy6Rjnd8GgUcttbB
5at6cB3+aRyIa91Q/3WmrbVkKDSrrMrdACvIbhTw9bXbDwwnB229oNDlN/o68wthd3PSZRlVM7Pg
2Qy05hzgth+zfz2Kodp80tEBo7tPBH3d3aEBMMKFKQRUMBgJ6ZDPkUmCsxpYy9w81ZLyA5pBXPGo
l1WIAy8TF3o20xJd7a8M+iDYsO1jNtHAM9aL91Tos9pSmaaUScAktH8OgeHP3AUmACXw6RzGVMvR
0ahTOUy6uk3jFOs0UN02NDwhjvaiAMlSb07A0eLPiCNWs1fwxw1oi3BgX8ySlKp/AKbdsxRTu9lX
zI2oqQXn0n4WwDXZzwdH1YeEYpomLtaQHNY83qw73FQlwyA9Uj3i681xGBrMRDBreUMMxW/tzmA3
NqAZuXKG0sDa14dXtwIRPWS0bfkiceWkTua+pWdiD+KqHc9V+n1N7H+kiQk4sVsxFPOySCiasw5a
8tIA/iOtEuwcUi9OlSxxK/O7jPmidUoTeL1U14qhQjyVLHq6Mq2g2mBjBRsKL0ZiEf364NgBTqgw
IPe0h5uDrRh7SL3Yb2L6qPOsJAbsnyY+BfxiCmUHRvjbozdupVimTcaBTfzWTdVC9ZZWEyHGAJrQ
fiZnkOjbUg11eva6A4OUnubcQQgj7BrOIJIL+prUoKqv1IAYHjBPCWFR+NQna0k6u+pAH4Zdecbq
YkT+hh27qe4eDR3Fdgi6xmWkWXpjvazfaLQ1ygM7whCPHddr/HzVs7qsAcWsSvOmsBPrOCGKJNdM
Tox5+Em7BAAaJnIl9JkpxByR8IQEdHhigSCxd+DirtMycdmA1LElB4rj7p6Rl3wGsGrt6m08I/DF
zV7M1eSfvdg73Crlx/9SfNA4aJmntBB/f/oa7Ar+4LDuz0UsHZ8Qmu6P3Ce6l/vGoNkehyRgQmYR
7G3L1AExcuP8B+/+MvsA3Q7h/UkogRyhOcVBGibt2RmcQGVIylsaTFjO2ZAVuEvNsPI6Noxet9e3
xCKur7qrKbkMqfbyTQ87U2wWDe1iDyRdoOasb0vFvg+HcKsFS2lHPhYb9smAC1GjQSokCz1t6Om6
mXj+CfLHcpyuIwBIF6gLBsEtpZzx2+GHYJy3diernlzNMyECgg+EdBYP/PjoYBK+82546pjAJPxz
YfXVPSMHNXQR89ro1nRTiBLcZ1K4n8+LCXGwKfSst+hrwHzYiK3xzjN4C7fXP484/ivB4AiEux5K
2SMDc9gnix9rlkYtnPdF0ORPEws/l/ZXll9HtLFNai+HYyuCiqkFGPYxxSMVLlZOu+DgEXaBhwCK
canICx7jDiQv2zAPLDJSSu/TOAdMhNKVqIHjH5PsCZoHFZA7xKAzwxW0kH8JwSTXHxZEj9wh7EV2
J2JW686AFcXkAhlruKQqkDDC5qYDmLH3nQQ+IpmDwug2nFUMWGlPn2qIlwGMXjnlDgwtA/OmIUgC
dLEujsFT4ZRFDDQzMscpYnKjpQN9R6A5zFdZTPEBJSTEIu67nD/kq5Qom+XyAYmZnUBrTd3ufHgx
z5RWlCTK+AnGCSeS1IyAfdKF5/QurNjqoiSbUgiQ1zDa21xZWapNdhKtueOYux01I23mtD0JU+c3
9US97M/2VsWpTleWMLiMOy7ZVM8unBqgeGBlohkltfMhcBFQ8QDO5dRshnxDOcpq5iADReU+VAKX
M5+eCEDr3smg4DNoc4qunUOLW+Rgw8PmlfLgQq3mODJrZZe1hzvmAykkdFnv6Ao0dp+7rtOKAXRg
l0ARoEnEAX/8KxODE7XYH7njL2uEr+57jRH2YsQnAgNQ/LI8MxYpPrlMs5N88mq6P/frGD4zwoD+
ACznCTBP/hV3mQMrXHKBK5CN4cwHE2vOz/j45NTsgK5mUHcziMGB0zVvzHCLeT/0T6kr6ectCdvL
4k5Pp11QHkL8jJizlw22ma8x6IlqxYD1T06OquLf1iP3txipgqcu0hQU56JUpPlGhiXXwC3ONHY2
3GL3so6Mi5ftuNfMN+sFnA7XgEIW7PkMXxF08cGJoJhPlr+rmQZy+8WithaKi7aGhYomnAHUkoIc
rS531BQL6L1JsGf1jOnn0ymhqDeXrXiu51ML7jZAEEwDKk2Z4Yje/kSqTQzivtOSs9+S7sknlaai
hAy8doo/2gfIz9/aRQ0piHvYXSFQMZ89MkraH/bt72I4uR9jyI3XUe5j5APMm7WXkR4ro0ULYQ1a
NtQn/LofjnVze1a65Rt+JTklz8SV5jO9cJyNaQ8s7EABvRxCmyZ9eDlp1QCKPryB4u9UEtDrPMuO
Y+7kPnGeTDT5eOS5HGj2CVWp+QjrBvjapVXB8UOHjcSZOEF0aZyPuahxRkeua57+McsqbwGLz6Ln
1H4M8dIUaVlv/qJYMGtIxmPAYCZMQkoxr6+4/Qj1L7ug1Zga+VbIkqF/br6LMujLVBQhd/jaxc/L
vsXRzaKz+8XxyYQhyNYkRUtyl7LHldl61/+Sq16QE/pv710A6XwVkHr69LV5jR9vCL0NcZmlya28
cVpjuMVvOZQmZLz66/ZB4Mn6oHTIl+B2BIegA1FveMFD4MpI+OChOxoKeVSXb0xCArXj9B/uqnKr
T0xm9ILNWrunpFPx3CuGidD26U14+v0fPihX88Xzxx2oV7krKE8oE7E2aOzuK7zwF9Lge8CTboEW
KaOGiTED2rVaJ70oI9W8dK3Pz8HXqzhoxvE15lXMsKSH5Pze5qA07/vZm2bkMVDBfI0DtfS2xL2f
g7/r9Cqr0FrwwLFXN+vsofpP5n0MstM5eTbz22D7eyyae3isHL5Fvbp3pMsPu7crvqhM7SeDJ3uU
Md1PyovOXxjLcLJxiMy+IJYrBrwc4rMeguFekNKo+EONB9OyZfP/fmXKX666OWDksDKsSqf1zloQ
3srwPghrmrc4//vLm2p3cPy7QUfCmp74/LD6TXg/jevOSDeOqUwLgqI9/47gkbLbd770g8HCILs9
oyUhgIEvMYd1wkZkSIonJGqFCuBMWcKJoNDoJAYUnNeg79uUmJbB86IcRnJOrNZmDbv34UtxEQOe
3jCeAfg9Qq9cSpT5C4u572vEhj+8jzpB+AWkQ/+0jQbmy39AJqA0CachfEZvi/IPcGka4tOHw51w
NWNo+7c8Gaw5fCnfyasyGn/fbdoC7CdPwFlTjkAhGF9V6xDCveBZwsAXjmyBFRx0p+LifO8w53o2
6+MziLFx7314sK7+Cr7I++/19rI9lI72lCb0APTuhvBEdyl2+QDdaL9cZbPsPLYXJakYsut1y+K2
d1s6y2L1M18f6/ykB+nuF7DR4sF9eqxvmHWjuNPmClxODKfie3cxUDGtq30e/5NqgpCHx94xqq/p
91HMNdJRhfDg3GCcoTVmjoUHWWdECR8T7ub98QFVh0zB6EAbfgKCoZhGsK7ZaGq+BXzjBVph+tRb
2FZUkgIkFO/k4gymgKGvKfhIx6j/vTc0HJZMcEGtOUXEZMbM/6QI/tmkqYwAFRpnB9Wa23o49NSR
2DCn45/wi69fcgCOKQgqNCBpiFCGFK8R5SC9ZVCSSQGRPslwO2OlwjLE3IrCXxIOJrLJIIdBDe+B
HIe6CAJTTt65I+xsViQF+pWH2H47pUQd/5Q4eLKal4LsjLjFjKkntKnzPeKB9p0kpkfSTB187IBL
dfLL38y/vAm1A79znXSgFwuwu0+oEpdHq4eYnGiu02OQsoQwTYh/WTcsC4ijZpvDjHqJUYw356Qm
/afxbWzKgNakgOL3Wn4GlN+WMmOm1bBkzfBLk/2FeRVwx92OmVThBXLJDxIHvcMEVvoyHqwvznkJ
QNXWKPbI66mo8s+4PxNy6RFmDm9KbuMnak3jSWpb38M7CTGLlonC0D1k+DpNi0T91wfyj2VkRwzz
CIQUvLQaHcd83JXj/zuMweZoHOwp9+j53+/E/9eEm7THbce4lSRcd8gOPzCJ98ulGUljEvC4j2CK
uN5uUVamxXVI2wnd28rdr9C9R48y1KqoEWdk73u2DpA/RQUWUtKqWXNLn124iThJIV/Rad3IiM4H
zAuUK0KizpWMoWVm4mA/Jr0c7U5y2FnSfRBp8DX8tZwjs2dKC5P2f2Cu83kbJUH+wXlj2pu+/XMG
32lvHckbZY4ShMCkO74yyZSlGQjBuDHbY8Drf024XZlXiN84t4HVIEL5A/2pKVnbm9bNvKMNcY+C
433NmM31UhDZaIZM2JiDcdEQwogFvsn8G8BonUkLDBKK2RJUre8ouq+a1KwkM1JbN1jVGkVxSV+A
BcN3x1rOV7hukXpJ9heXXF4sPWkY33kbQvRcSTQuXo1B2J/x6F+41T1Sxfi6hqGF6yZTKdY42YDn
GtvpFKZv60F6/USYgMHQ6CuKwtH2Tz4lDX0SJpr+UFraJ8rQZUK1iMMCY3PJ4+YymEoUSM8IlRDI
OJmkjt7GQZbMRuVNUBmXceE7H4oRdhKNG+Ilq54lhrRf4AmZ7I6zNkMcSipGij4fQK1I7lnfAe2o
171b+jjTH4ZHaj4/lMa0FyDCIAAA/XyLFIn5iYz2Zc/xsQUqk0oIb8tCeL/fyRHaIvzhHP6tXzjx
i2qfKQlAy44M8YLNeEqu/504TCkHWeGDtfGcucQcKy2bZPrANFjmmPTZ6m1wPerElszuJIM/wwro
hvkZ5xGqvQKJRI6Wx9HD16RoINhLqUgqBpKcdQt6cV/XrzwAkX9sFSAcJxssspyhBAJ6ZK665VOc
nJFz/BRAjwTyeVZprH7o+bIuOmyrgmecAVbsWA/6RmdTsuql0BHYY9V2rtfoAGwj8Fq9hJ9AWwpQ
ZqfXxqXYAW/I4A0eRIttvvLdTWpDh8HJWvBqGCD2YdmGmJVQ/mWDiEysayG/TAR+QG+1psVzYvoX
OCDD7P5ognRnpPvJYkNENpI1+bWpDam8V1bvBgopoiRBFuOKE9k+3IcvlLeHuB7S1RvEP7/b4zRx
bpp77UEMI5AkHLGCrRIoAQX7OHA5e+eLj5nikvj2baZbn3AZXky+DgLuyZ2Gxtl575jNgetA5GJ3
Ux/C73amTHoJDjaXASNzHIAj9IviOszzAlYeSFOOFWlmskKkuNpz9/qm71PQAMF8nJjBfQeDESV+
9gh9yihehk34zcPzm2H3drTTMxeuzw4glhRGqDhkFwzFpkSiVD8gR2WpAMBw8PuQivg92cE2ds8g
/f/P++Osv9a8HnYSQFvPELxK5BKtJQR3p3ETLOi2CaywS9JfWRCPaBbyMd2vRQ4OGkcVFGEcbQzB
DXwB4kjQSV6py83znKQHGRT7Ff2Q7z6gEw6BPLAIzU6MfiFBcZZxP4nJzMBgQDIAWB0e0/xuQyol
yX6GGQPMXbbiS5ioy86/E62hOOyPSYrI7fPK5eZRGwOBsWH5NNQ4f1kXP5kaDCgL0EJDA/UXFNEA
hrDrUFiRzMOaRU7ys5jAuDwMid4xR/uDCgyijxxBTNGLb/mSG/dEua4wyfaDrH3YoXACXuvBVck4
Nr0yoD6DyojUwXmndCkCeGET6uaG3fQbphF1OKyzDk3TI2wGmjjq3aOeOxqbPZ7CaLF5RNfRX6am
eT5DgDn/2THU+mjGkG8bf82l3syztgyKiAf/6FZwcVKicaD7fr1MgExdaF0DQyZA2O4MhIf1lbw+
ZtcrEKTRUw5Q+qgx/HNac4RH4nvHSKQTxiBgyjRoN7YbHVKA4F7ipj3A1nKHvmdwBQpghmcXahM1
WM4++2sX9A3mTxHca449hpsfcZTI3wwM37WxzjGQsuvsxj9BJwwGXGc4mY5bckXajHNa8gM3ZoNS
ff0ynE6AmPzkseVqvjFl2d0s7lkh2Wq3YBMqhuv+KBYTIoAQbPODSqfsQisBmAR2lpXtPiMAHkav
Fwnos7HrA6PybCD4E2Z2uSRasrhBVhNH+tSSZORZprMX97OVd/EUwqlAK3Q1HhYKPeseY3Zo1U5N
hETH8aJnz9Fqa0Tcj4zTIiRpZhU8fRhENB87LvbEHj5nqAZJhZyeK/OrAdGHH+/pYW8bNC4MU28Q
3Ndl9v2nJ+rI0U/mVWV+6ild/auyavibHyOMqnMlUqJzcRWjATaEe4rv3j76LXqjh8VsWrcXlJ6e
tBiQd/bxkvP6aDSRPOkAIx3JW5cMsXFPDif3EIdZ8xZRhTIS90JxpDE+UnVfkEdOlorLM9Jrcy8z
xvGnHHe577RLUL51+F8MJu2YroKjuW/e/Qs1ZtyK/gnWAKYdFqQtCFwlQ0d+Nk+j5Gg6Wg+QUYo9
68PcTayO/70QJZdZ22pQdhzE7Qt3ZWBb+9/kweV3bKb+GqlMyJq9/LXOUKjSvojvYNSbvOIzR3iX
87FNU+7otEMtLEe6+TQ74WJgdck4P97H40AE2O3CEuaop1MGkXqqJa0v+fUT6ZGtWd6Hagb3lvTw
r+t3XIW+1ZCpnc4JNPFhtf3DtIXS9iQF4tHTAZtvrup27MNIsSmTmds+CG6cjqfxJ7y6X/vj4EFJ
l1zKDNxXw/PyM37yY2MYGHRsEY1SdHYpFXw01yTdpb8T/AeXFpwvEM2yv4Qk0wa8RerCj3tGTxYT
IiJ2LHDXgXysCarpimsAc6eB7qHnga2fvr1H2Ob3y5Ton4shmFUGrNtQAUYGFGDlHUYAe7zcgOjH
FFj4AhAjsYjgmG9TWkhogq9M24ITFv+ViolWMPJdNrn15PRsAZBvPpzuOtGFPhCjmkxpKUEps+Ck
en0olHJaAWPzz/HIk+6n6z5tzpkOK0PhcBvwrpJPbuO5fOWTPyHB0C3dhWphaOTX1BhVUMOsuwDG
cy0D92e9wzaw0NWFLhxCvw4akMqXjTSOz2mZkuCR0XOFZ7vyeqMOBK2zu5GV0vZODhMHTJ39Ce4o
w29NgFVm2loar+k6D1GfXYfP6D4c/NPNKmJKpv9yDnAlayqNdqib2mQ/vPr36ItVE1eYXP0Xf5/d
pkaV4sPjdBGQ8npI0MMLq7fEZpks1dTdK9OQuEP2zT26OAMYlQtv9Ws9Jw+IyP34F4jTGm5gZp/I
TKQZjmE6mFrydqZ93Lcvwc3V/DOsA+Zy4bVwt1TL7iKsA1SzMfsO+S4L7yZLHBhojpst52vt8TTQ
3bMPx9jWRr9Aj3vJwf8w3UT0lCV/2u4TjDF4OWJ/vckLWhSWPF8wMaYqsPboUb2sNZMrnQU3hD8B
ni2TBVxf/jQ859opffwXuEUvvpuc1dLNY7InnvDwSA1EVn7kaQjOdrQ2XY/RnCyuUiYDzahk6TGz
bajxsQ1rwa+mdUjDBSwI226WRMkhKm+l1gRFra3JZt0DEs+uJk03ujZ3OGRALSRY1opv4b6aqWLk
Tw5gE78Bmxdz+3/mDkkswAvW4gTk2Tr4Ol+H3qYxu7s1w5unfeL5iQ98mzsQcApnontNAU87io2h
sKSf9qzmN2FuTZXJDboDEZCOmSkhkAf2sLM7pTEU8fPffUrhamBhQw4HdfWOT5LOb+bLXCRj3BIR
/tS2yi+ljYhCrGtMPw6SRDPvJydfZjxCjLbmLwg4NcyLHt8gGxfQmTdKVQsJio8BDLakQmv4p/Ow
44wp1kgt6bkDrvNv7+7FwkLTWaWVq7LlO6jCb/ZgzEAJuI2i/qg58ypuVUMgOfIcBQzeHGKaTGlt
nabHaYO9JTUERsI/p7RpwAPQWXlCXKch77tQfq0iH8D2ppXwsNc8kRZhAkUp9JCK9cyU2AbPqb8l
IjZJkxZrQeEjV9YGOoyR8gzM3YAlS8LDAROtGaS3exqbihwQziKh+e+1dOfYV7OK9IxvlhHJh/9+
688q5DDBE8+AL70YiyRM1i6jWTY7whTZj1QcH2E8wo/hL1RvQMKyTdsoBeTDFFZ5w/o9WynoB4ZW
MOuNNSx8/vrh7ghextuYQkcNiXqMb18R3Rm0CabEiEGWlhSdSEl/YBp8ZI83iUWmCi5MhQxIx/Pg
m1wqvYP99sTKlcwAbKTHBpCzS0o4BiTyENgocJVoJtoyKxY7W2IP6zA4x20CqQh87/RQYKXABaH2
2jsAIUbjlsHKf7LYdOIMJwsXcMPIGvDb3AjP6IFDMn04lpjcoA2mret/DHL5++Fnp2H7tc2r/7Q/
wTMoo44/yPvDbtbrUoKt8ke42rYUlDL6kAryyDbwqvgc/8J2aJyXbY+yY3R3eQjBDZSmnnQZmh7U
k6axX5MbhIdH8o2vwTe+wbojJhDUL04/rF0cG8IyxIw6q7y3/8jPWendcjKRYR8i0Tt6+21P+qGr
9DlTqUEXVawNy0kf+vhltooeYSvtpQrJRCcQSyJKGDPFxc6YVC7HCMfXy73TWpPHyOSAUB/KmJiT
xTFDq9wo/nhOHHZnApXOYuM4ExhhwIo4kwqL5pCdAhXia25Zm6zegymJDW0wurYMv4MsUrkUn7BB
ObStrlUc7M1CxMHQfIn8Y4Ud3rFFr/W1p3BbeGw1d0CAgAfQDzA53yAfjNxAQAGmXxR3lzOVC1DN
HWrhzRrzHa5//WAgHJcGoEmoRVlmHTzkbpxrEEy4fhLWbwzhjuOn4UFDjOJtR/I2SrWWFcmSzXdS
5IgXDse8QBuVcFXcxYZ8gMISyHOK+QbGJbLxwBjx6GJlTViJvIkhB1xqVHPiaLwAbIk/6J5Gy83b
KGSBUzkSoiiEufYOa4yUGn2mRGABHdjSu10uGOWblRbsjYjn5shy6OGtIpYsEtKoY8SSdsNwpD+m
CdVjL2Az+aTT3GiqFBpMfyFBJHTc7IYdSxZEI9z74Jsop+iLtInWOh1R2Ul3UoP9lu9B/a7xip/d
Npkz97Uq/NIkkMOf4mCh9KFEbiXMszqTS36Tzng/e4YHkhGVSIZgbPRyySs9aC9un3Ul6+niaDMV
2Rr+7PjNM4kdn1YSOnbagCciaY6wFxKUzFSsbWur+BXXd2BwQymTHPjdqGetO4wGokDwpxULThD/
JFqtgkOs2VhtGmuMFOeoJEngHBx6HPJ67jY9Q5v1x8Pe20C3EARDOQp77hHARCL5gpQRySubg2qP
AO/sWVH3uMfqefCM7nwKLAZnsFjxgDl0387AZEqv8XB6QwoUmz4eMQRrZqtiJg31OUv+Yw4cbTjw
b96JZGhT1HYX9F2BS3knmKkMlEVEwUFHgGPlvcPW4jnbV2YX6TzxeR/otVBivpzySbeoJxqZYcJ/
0fN6EUFZjuaJOevGlxDcMzrUYwJk01SktmOztKxmIjyQD7PH7PpjVvS+eo3Xn7VY5XDp1CEN6LsN
KHGwv31O1sPNVDjcFP7awRYOnOE9VPvWV29jxr44XUbdCpnICiGEiGr1Mvr+XPVVOT//fA5LiP96
M+y+xgcWy2H+BjjWVrTTnOvJV1YkvXxw77C73PxVZd2aYXPPjjr9rNf4G4Om/VyEBoPSV4pHyyp/
o947cTQtXv2CZhWdKcVO4QU7hY83+OXN8HUjIWB2BpNZzQf1IznaPu+unFZNO6+RTpYOkb/MT+pU
xRH0sV2dvMfKP76Dl+qc39HxYDXnQG37yn1x2rY7hs5Qjvvwrgzbe7v/cpuLXXon0Opv2FOdJ2lE
h4nuIZh1W87S77Je/nKkVaee2S45jmg5hRDUvjFlR5empvVj4/Y5+7S+/RrMB5RX7eRn1Sevyvg0
p6l8teVfbwx5Gz7oq74u9rUNFKQkNHMQc1Ff0S+5+Y9eSb/SXyFS/437zrHFnBlKCe7t/pY09nkw
P2pZ+xtqr+AGpV9JYPicyMF09/T0BriPGc+KHbK/OO3apUf5xTK1IVCdJnU3+FmPOl+uBmbnjtOx
Nn+2025/10bwcAetP6H9rz5Euseo6lOvXFp20wn0+0i9Dlttt+7k3Yf/64BQnFZBW3FOevJUnGdp
v56wej//Y+k8m1TVsjD8i6gSJH4lJ3Nsv1Bq2wImRBDx18+zz52aqpm55/ZpFXdY601rO0CR9I4q
5tdief77Io5i4doK0uKcbGeCzzhWH4FIriUvHi1SsEKG5Q7J9SPuQuCN26Ry3ZBjhnhjhq3C1Tov
UhSdeLH4lZa/T2+N8z6kiZvUS43izfZhQ5G2UHsRIOXPkAyvFiHgNwZcSgz81Any1nor6aGYJCGq
yhfUF1rVyZbZEcixQLJGRMEkQzsRecy8KBrsOSB0CDaUcNILmBbIWJ5sgYy5IKZXOFHQEGaOrKJL
EGEFSyYiDwmDuMgGGk18AUmXR87isGBwi32JSQHBiDNi6pMF1Fa7vy6tAfkGD2/rfnIXEUVOZpgz
IwcNdtL1K59vEQcZICs8QMujQa8JXdFRCYtAHWrv7R2nR+3PhkP+bG2ukhFRS5GdhYGo/MEb8cR2
gXLqd0I1Mg9UOyAQ26NqRAmzBB4nAGkKmDgiiYj0C0Fz3JciKQlQk5/0N1xGc3RR7kFxKpGcckF3
vnl8qODBngkP4l+CEuINk5w5kQTf2jkCvYEWPRF6cgQJupSabb/rxpSVt/Gab5bM/sVssKOXQD4P
CfyMBcjEw6cJh6Hd1T/XHxB+8cD/sTioTjzUffelMKiBL6mEUSEPQkcCcMVmHPpA/aLaV2cAoYsR
MtqtUFgj157g1hdVfj9bYyIG+/SE5eKIaoJCHxYwc/GnWQPvBOB1RuWDXHECDbjDTJPsuIv8SFG5
8b/QwzworubblheH7ANgpQV+OlsIR+x4Fq9+n5LMVSKWSuBnwD2SLRo/IYbC2TByfbB3H32ewNHO
wWMrxlrPpxoaNGm20W1ptbnaYswhyI20VpfHQJ2kPwox+FlY3Wysaak2ZugkpllqW3lGoitR4VRh
QsZmLhDHTREpBsqBVGibzGCPWxx/KgVEt3DG5d3LFsGmn05Rdqga9gLE7UzWvt+Q4coMCnGeD1AD
YE9giLdfC3FhdBGrljpjUGIcJj0fbJXGEOpxyR+qnfNuQVSzH9aAuLyRPxN62tnNgUOEiSMwgO+v
S54OsLZBYyrkM8UMhSe3Li7mRnYQgPHQbaFDrWXKIJBRT+JHRQmK08era4gbbsF29dCYIRQAOl/9
/19pNmp+uNS+HzhoIdDRcdN3KBac5w1K8DO6zaQmuS+upS9902oCgrQ0JKeWXKpABM8eyTb0jbVX
95yyTx/anj/Ge6SCKzy9D/p5QFPUEjjZisNAjjQrgrBTnfsTQfMtzrAN28O3syuvaWEm1x99/669
dl7+vIrRrsVDitHmntPDGG/nWYQSLfReIzz4wO+oskA9zxRpITNw0x0iFLCi19lXKir8uzwewC3a
Ru7d9V+p3aII6OiX7aER0i7+WeRRVaLJLNBbG0O6bAMrhhjy9shRouLZaP3fctShkLYR4p795Jc8
HXnoqCJICZvY6IsAoUgenJ0M+GFPfGF/hkhGEWwAs0YHdKCQ23xJL1uM/ZB6UKOnYI1G+OrQQjud
GJZSpSMojAPyciD/fwtiZ/Yox5C/+kDRrxvemwNt3M7HdkTFbU5fH/bbRaELi6YFBbCXtoq9yf+m
JzEQ/puBt7HsgBoR1LNLZVH/IOoU58xyyeD4FuD1HF3icqJ8lmaHAqu9Tm9Pn+JE+cbIei6TgnDg
574NMAzIdoXf8Iq9bUDgvxXe8PqREZYv5QwDLKrZI5IdxdMI17xYyaNZl22U62ur/qlM+vz22H9c
qQCTkSfWc0IhYbFqSeZ9z5vvonq5epVwV39Jr/cUEsgNLiF8+MraVJdnytvn5J0O/few8uQ2vvNP
7Lbn+DWcNbRLZniukus7yLh6nVwji1ZmukyzLZ40xP67mENSReWS07GYa7eXoz7XKuKOrbTIRiWc
yOJ9fKyFgxGPAX0PXhEyoUYVR3A20sjluoYSo7x6+7XemuTuuSr9t+AUYFdLgYroszbD3Td6rZEd
rxFOoOdZQrO8j42bND+DcfOjjppqVFmjl5YwagYHClRE+4evmUEosotY8N0GOqZ9ABgDlaB8AFId
uj1Vtff51dIPf95ElBfPdi4MMiIAy6CF1zlGkHbNxOLqxocLch+RBfRvDOIDz2WDVAiBIWO+hNEJ
2ohbEfax3PTx1hIWnB3tUkYN5aEiESoUuA6aBlhZoSniUsXkMRsu0CA67tdnbcIbC6g2RPOJt/hA
2VZCc1kCeoC71cbc0DCxbHVEzoQI0Fhs5kvRPeGKlpKlKJBZ+r7goIUAVrg+3xsOhsXQRNzGF8DB
bwbbFuLh7ZbLJq0AArcaHQTHCSOMsQaBHD35qdd4cqucAzzrXBCmwmkxDDVOQ8i5AcynYFFgB2A7
aiaznPoxzKzKTqBsoNmbcQPzLVBXAH7Fa0NxyGO6jOF8ungEmb0dZav1IP4PClBEoFTrUSug7O1S
8Hvca1eiSzTsrzOkCCwdCBOhQhVOFSNEgvt1LYbHegdCGyejbNY7zEdAlcN63B0mNBVgEaH4LNrR
4BzpZMDihwYON5xQsqwpjISaZDIgEubnyY9yNzYKtz0Krp+D8GWJuIJhBgYZLelSGL8gLhaGa7GI
RIjLf4/8gzyG7Q5cgk2XtgEoBBSAlq9f1+ilcLuJ17iiDQO+p1FHD1WqTi5sRhI5AgeqDmEoOljJ
5NAsUfZOhhvuKsITncsJCMY2DiKITQHUmkwurExQXKF2oLAA6cJJtOOuQndGtbN77WHx4wFY6wjW
yu73bOT2y/xOzl6yf3R7dN6vt9mJgA9OZ0M4LZHOj/mw0Jef5MkIClhP94jscnE0mekqrlZRexSs
NRpKLgT6WhEkojImD5UauWYEghIID9ff2IyMPtPRcf9RvLZr1HY+hRZXaDb9J9HhjSknVehYwY9F
dtoEewAyyYYewBZKDWHsK8J+PHzxca4Fplb9i++TvNySh10BduIKoZLF30/pJJbkAa8E+4Ikdofj
THH8DiEwgVRE5pFGRiBBPrEQG2TsmFzm78GEc6wdeFic6cQmb07LAdJjnKgU05NnDZ5ShDc6dEJu
xlVHYNfA4dHtcGBxXFwXhUfbR9qMoLbhm2S6N08X7gaLMrSA0TyQIdN7Z4qwXLjFzuRooq/m+oPP
EhkRWBL+XQ9y4rOGITV99DVCe4FHBn5CiVGQvMReQ6OHWY51xsIQJCenhcSSQ594ebJibrMXclH3
ijDjcuKrgp0lPIhFz3G8HOiQ0Ob+oH4d3s/QpTq4+2xMUDSfRXcNKWppM6mbPxFXitivQAWRorHW
JQrFcgGSwNXlsdcFNs8X8C2EkUMGY12+DxTNhLqJf1TZZc77Vzic+G0i8UP8VlKyyXh3zD1rv36z
z/xuzv/l7mjXmq/h09jT0yOWwmoqFhCPXzwqyg+UFiIxNzoO/iV48PgOVLECzyrQj2UGB6Mov55B
hCINbH+Oq4JtgA9shIImYV+z/5HRSFv9Huw0/3D9+GjV8VO4XZUuzZ8WGHMEmzfP/QwMBe6c9fRe
qCBV4lsQgQMvjoatvgNcqv3O+dBoiQloO1HG45UTlTUn0OFQR7Dx6KwUbikDgHjEp1kKLSfayJ3l
Aybxzg/REocG1eaHOJjzW0xoZQ6JoFqGN8IzrqM5ym6GV6MQox5FTtydmgUkKHesszNQ0mtYhZGM
JRQtvIDwoAEwi+RABSV+xNPXede3UHG4qUCaSHDd8nPggXw0qkSRavs6E42DWP3aUJD5oJuAgwZ+
OM2bA7cGtqMnzPWBZVEmxwLdhtCmomffpBfM4JBZspSeU5J0AkkdUVYrEmu5eq9vYtxnaHwQ9+gd
k3D4tMgVP9S1JpJ/W/1u8cngA6IRoZLu8/ADA2nEUTVwFY6vzKdt4c1dxKKFCPSIRTZ8ORNhDa7h
d7qPIliT3AmOSlIEZOoqtNtnzzJnDJ8tdiglru1Ygsz9upUaDsHALsFzde1/ObaTF9vs1Bzmg5+T
tSeBD4IZ7tppj62Az9+ePCDq5/uHiY5ZGqOrUdkWaCE60zMPyHLuGwyA8KuhNH6H+B8CbXMwT5ZA
bW865bgsORUVN5Id+3rQ3QfptqXbT6Yba5Tm+xJ6onXON79NjTLyvrPp6UI5eece5i4m2WbaT463
FyaDwjnmDNnARgoYhgPWUU/rl5f1zve4reGHqo9/Y+D07+2gi/mISINZEjv0SoSu3UDhqCl5D7Bp
X8a0BmfTI3nynxh98xY5J6XkoCt6sEDoaGJ5c0b9aaBpQ4Pa61PS88SXw6Yj2gowlI9zGXd52Jps
c+eOxb3UIuUcNRWyx8K5+4NTmady5hfQUpoQ/1Q8SsZeAAZm6+pXXLUDeiZ2IHe5tPj4n+3jhdiQ
0ubvv6xCuDR8dbEal4WHWLvEoBh8U4617kQThYzg0I+0Dcii+FjsWvSsnMWRFvJKZ3ar91kihKSE
5Y8NZLevUfmeGmP57Q7H5eQibjq+fMszOE5W9MmcKETNATrn1A0Ief3r7zv6RAzOhSw5XJhl4n82
gjk+P/lt/b4IuaCRCR5aNBxvbhUKZYDpbrTkSb12+mmYiodP3hK1un8Jb2efS/Ft2towBPf8aisT
+euCu3pTMVYyyKaVGpHJ8IzLl/uenvPIvE4HI5Uj9jGTpGXTjTmbOYJNAhJeSKsA+prlR54a0gSU
Tzs+evu7sAb+wzNXg+C8lgklcd4pkFp6X1xO9zrh0FZgVEF++2dkfWwyrmmiCVlhtx+esfpxzXWD
buDttjOuXDm3sTkJVPy9ocQDT8dmgG8hXwwTMGivSTiQsmkxEhUoV6LB7s3C6ami9S1WZwgRoat1
rISQR8pl+jcOGvjcn9K3xvoPX9IH2ujiWX7Fd7FEXMAxjYLCYl2QNbiX4eE5Tv215b6wDwu2DWEv
1RnXBv+h9BWazDuM3E1wXIDgVEIjaa6jehBvLHN1KCGNbXnjLXISEEk9/oYXDA+vGZ8w/aYDcrBF
YhGcJmUFWmFxuGP749Dhw+/kDWg0Zw6wMjIRDR9bfuSXxyiG/inkd2vhLbtHNEOYDFmVZDnTFDqB
gEHOqHZ0rKCnTetDEhQQNGRAfbghRBaV5CxJ3gZnp/vkjVmgDiAEjs75e8Cyn67JHOhgnDkqQ6EM
pXP4DxKjx6Zp4CMLNnPIQxdnbCMmY8UngTCwIe3rrwVp/EQnkjsiFVlMQutoo40UWgk6zb0vr8sv
1MASYNbl6xNsESRFhSb8FaDvDRTRTlNAOnNBUIoLW4TpUBRxJU5EsAGVm3OC8w+G+FezCCCIN0QA
L5AGJzWXFuCa4BepDhoHjbt0UgvetvRAsEKOiY+zaI4XKi6Idb4n9/DMSeBYhkM+CG7lztchVGV3
MBkG/TZblOMuNf33XHFzXKjLNmonQ4Ss6QDYBm1pNAQy+jMnGrda9NxKq1v6xfHf2v22iPC4BNK6
c/sUFj54bi6+AuuBew6LJEoLZCcfRBEbFDdvZy7kfm/6IWgFnpoYLcBtSn/qLFEnOEG1b7yjjheb
72xdoIl6o10a+rSG/DxkmZMtZIYoMu3J/QY13Rmv/gRlar3GfftlOvmQDGHCsAg1KjE2SM39PIX7
OT7/bvuWLMuWcX4gn3xPxfgzZJpJxd7eatvH+M2XA9AgaBiWyxORGMMDGULknlfgWtxxz9UwwWtx
eAWWoGHQ9MzyCV4jNtnjBNHOX45M8OEZK49qFAJOiOUfgg7jSzHTb/Dg7RLy9Y6FpMZkY4mvvSNP
ZI1F8UCmHq7OE1/TSD9y4eekhzFJ55kxl0yd5PtqPfBfEdaAQPGFhAWSUPPk+IIIAyKesudAyiru
CQMo/MEApTmsWHoOu78+VmjbAGoIvvPf0WBt+bQ+6vqb6h/3Ewkv04Y8g5OKIisoJwQ+UxZ1TNq9
/Fb7r2eGZawkJFJBkdWEIojERgHLgjVDi1FBxhm58AAGKutRDEh7M+7L6ZHlXSMdtQ80qyF2mY8z
K7wnhdMkVfJOPiW7kVOkE65j9MjALi+Q38KjZuGW2NKud8HpSz2XDKIsvC7V2t4Sv8SIC0xaCPnO
d5dCBX1Xhvrn4Vlbooq6oM/S6x0vbv+JBquz4VhmfL56D97ZRPitjeW5SL692/OKsg/AAu74PMGD
fRsSaSMDE2DY4Urgta8oXZ6j3Bf0oBidRNZFJPRL/7rqwAT5vIwguk+QagU5yiCDXOalr22uk3pR
oIjEhvLZ3DkjcHK4EtfeFNTHwwAMV8t1LaTtgTYaTJA+xN/Zm+UGjdvE8rgJ9agOBbV+Ej834aS3
U0Q9WnDkTUyEDOjYkL6IOCAgWBEpEJQhajPniw6kR1PBFDVUER8ESw+0iHeG5+6FEomKy5i9Y7jj
pOXoo0rmF5AFKSIELCQRkqB3UancgueI5cVxRzko0swFPXmcUnPB+E4rkcPX+szE5DQ4R1PUR+4b
r3Dt/OAsm3J98hSo5KHdTZcRqIy9S4gOENKaEtGq4FxPo8olzSu6rbkLQQOhyFJdpHUx4o1ZJBgp
KF3m16UQJmqQF5RN9lqmYZI4f0EVOClFTc1UEht16w201eHYAFrlS5m+uKfAf2eigRJDxIIDD5r1
g3wQBdINGoQD9kifi1tp1sd0Jek9vUYVWsQ+oEQac7AjfzGR8MhCZDb4eRvIyDhrUfPlC/pZ8oNQ
sDCqyOkTc/zu7MG88bXJ+U9zrSUIy7jYfRLVK+Ydibmyq9Q+UV710XSAt4PZxxcDYLh0uX6ElIXJ
umxf7F/BAKEHCSIJxaF/EHrvk2io2MSCvmAWBHo6BilxBcpclbj6EY9CKEN4C33PEHjbvcWIsr6s
RfR3XFS50xwMD6aAJFiD9VWFlYxQQpxKlE+BkRA9hE6PvurpvV0cLuF92qTDYzFGx0oxwQjMv2sK
PzvYmV42N53bphqJLwihi41J0vn9jDqGm9lhmYCjuk949xIFjJBuljGcEjo6cn0JZLqvGMMWz2oe
gU4oW8+Yx4vMaMNXIrnK2Eotcq7VsbHsuecjZDIhkWejOpDiBWY1HjSkxX308JkP4efBzWU+G9xF
xQuUtu4L3d2ZqRZU6U6WmNB+K4mBbrd0ZcJm7BV3yFgJeh3ECFfPZG/IozysnVXvluHN7d1YXg3c
DyI+3Uc1RZJ1qviv9IlI57zM50NOXM5gXo3ZRkiNBi6Qe/Dyj4gNmcO2ekTvoPAvgOVQmUyvEB/9
OqrINXOq6B4N4vfxA0gO++qsTfQoNBJ/DalFL6/aylE+akpowgdCnonkatOSwa3ZzS4Wg0MZ9+Fl
wlDthKEyPMl8lAdWJJLK81k9up7qU8ULf06Ff/WGXsl8bAmbHTpU3kDDoMfM49mG+D3ZgSum08yG
4JFH/iYxECUjz3t8dFDCQ9h+9AFHyuBDu1NXzfScaKGc9uMsvk/fkTgQH2M9NmNja2wJwgeoZHv7
RgqHA5bae9Wvugch/0ZFSCY3ZhKkh7nDvaI/Ce0tEnV9PTYLzuQxWC6Yej0VClvqIEfZt5wHywHk
aRmRuRcZ28G6ZVCZl8dlrIbIfp08rp3vqBk/fTSfUlzHxknNCU3pl/dZFSvprcLmwOy4y/YzruNm
fg0hiNtFlmiMY7DLUPXP0+9aiq2/ku82t9/j0tvrNivBh1Z+B/UoZonoi+OTA7dFCUlrP+P0jofh
Z3ZPRLWU2dc9MS6PtOFsGCspxAkxVs9IHtWz++y9a3Z6WD0chYv18iMj8eU8vG9NCCg6FoY9h/Us
hyTmzmQVHoxzdKWTxgDMiKMTE8QZKaUTSgOmd1gV7ov+iHmkTJFx61F1jpRDs7rPvoQ+Mke4d6U/
Gv7p0DMP97Oj0xljb0Q7MHtM7qNsGHYgNA9Mxa48bYEm5oP5MyyDF0Q572ZrwZlLQeWY3iO0iMk/
zxk1Ayt5kPynl+2KNdZlgaBpCXgTghHa1tdT1OvdivZSOZElKR/qqbWBGcMl/dhJmduSzgOciJCZ
QaaE1+xuIGmfyFJX32bz6H9MzIt5qpR4pRkviWA6B3pfQQcOVleW6bY8dmgn7Hz7jAme0k89GEOK
bZoLeaICtLCfueGgtuwzNM2ynS3Ni3szmFDo6GcH8N3cs3wZlcCazuweNSmDw6mcKltCvTXA6dQF
vHn1lB/zI7+13em0Aoxbu9A28tf5cULydVBxm8Vo7jPiRsf0kgpid57tmXEs7mD01qP26QMoX5LB
y6Zw4n9XLGj6aEo1tM/c/WIYrwvro6A03WbrYcqvbn4/S1rljrCp94K/2Y8tXhan8t5cGwTjWKCc
wxRC8P6Lda7JA5rPd6R+PX4z//6FYE4UQpfwFYAekEnByZODaBmmLeQzs0+iu1cqJAasj42V1CMd
AlXSbugLU9CmQ4QeCEwowXsvGkLLqxJjdYnsI+JCBFijy4h6iwoMatRGj0L5SHVS47y4rNBLhpgg
0F8elvQ+qg31X0w3RJSkFGhC0AnXCL0wz0KuS3t/R+YlhMxC5ATK+4aSo3JWO+IJzycKLqqUFQl8
yBwzl0bNn5r2kURR6gFMtl4dFiOFVF7D0+bU4MFUVJcazTQNEFCY6SISQIDpTgeRwjWf+QigDOfK
CcasLk8ib1wIZqdTcHnKbLIQkNWJJvlUh4M7t7lKGgIqQooRCvIx+9qzPGodnZeUECteyM+1qPOG
3PUr7nn/EogooeRBkki9Ibw35A4lZVH0XBS95CJtBGzxZlqAkGxdiBajORY9gOgb9B8AK9RZZlRv
6sOH4peWmfyC5KS7mc+wAnfzcZRj6+ZQd/ETDr9e5/MBExKXw/i27ClO1vWeJoD2q3N/FDvu3DYS
NxEhCR5Ql9cEdVCThoysReNKygjtLfePVBqRF6UiZ2Z2Q8iIzDd/wfpSYzQBkG9yRnuLXFZLZNAM
7+HefEa6kmno56O/gq/LveLidj6rZsRxsmtoXYN7TCaD3UcWsV3LPARwSfqIOIvgwQipB4MzeY0+
AvpwNRQ3CsYUpmGhIrJ/TEY4UyquFKb53vwLvdO6p45x+UzmRJ+cGTLAe3LVicy0DMowKf3O9Tbs
SptB6bgYTRfk6TJShyQGg5gWK2kYDZg20owJ8rgFtBEHCdx39Q85swp/mKBcq03oV4a+irieM9K4
DZvlGZiQ3nw3SFyZiT25iI4OIB9jdnsOa20HAmw9AwgmFQ+LGp3FWkXTQkzUh6eBPTf8bATFcH8F
ZcPRD2RDYd75g8vvFYle5RI3MJJTaWuVq2qpV38W5WntvOh1gB5NV/r60Py35xihQKvsrlZo6r4i
jTVlWg8ZrmJfBUlwSdQqAce6oYBpU/7bSiAYBlJE/kfaWmItDPxxNZalBYnFXWpRig6hIylSo15m
cvVb9YGdSsI6SvdEtFAnhRfKbIxGSpJp02sdfAs/v9G2KlLIY80whiDW3alkrzBFAxNySpO3o+yS
/Y4hLTpD2R8hGbPm+My9ieWsipmcyUT6HAH58xd4QIule8K6VSjhSeUZOhljRqiXJhn6zPWrdqs/
raJP31w6O0fdHL5c1jsEV/oAjtp+Z7d2Zu01eHgmme6s0RvhdXAHJDgD70ZMgkb9CmSyet3tMjn/
Xj8u4Sh96wCMtkhDzOAuxe3a/OMRohIuDbAWnpuwdrdM+sI6U0OZuASIZciM5JCkLaDM8BLKHKr7
55OGoK8xi9st58js3KJFs5Wnb+5URjzigEelSUTSl03+QS05nMrjrvQ+FmU33ZM1/sheqQXq9M3M
V8P7Dpz2pyWA9zO5y3FpOroRmWf3jeAd6boRZa0N/NL/vjRH612D2WMUfX08UPx2hAANy5JwVE2G
CVrKatGOuCIfkKjwW/Gg97PthekG6xfV6/rrKRwV1UTTk2JpcNb3NvnQ0Yv8/q9HJGV6wWWRedfe
IUquM08D1KL5RBpnboWwWSZ8hsSDXuQ4t/eglYOn6ZSvkBFG9XNpYd4BLHqFz3twXRZPlH2egZQA
NOwVScx038sp17UitGiQAq/ZJX5v6rD70Qv3ujFu0XVzQdtwjxE0DBaZHj2MCKiGPf6s3c3Prfcf
3CO8/2fqNecRtpO5EBRflhYjMcGmC5GcajEGlyb/Nh8V8zpVZ8xRRIFSYHsD58DoKG8tMziPYZn5
4vJInijloigi0os5KjqmmoRXUmiG7vvnTE2eze+nEjmsfZu8JsxFZ/P/3MgUuMVf+AHFFVPuO/dt
JK9L+n4kJRXkGjFFjvkkPTfePRsrNckYCx7uZ6wPOFpcRvxay1IMYcL/bfe3RPuMETGyZr5+3nik
Vjyv8Ysp3ZHGkMIXzuucFCYDTT/6WsVppjCbCnQjuZsdGP44V93s7t6o9Aege5Lbh81JCZ+TL02c
F5r3iBGtoUb7mtuZHl+DT2mDbim7tWVO7ulne1FipXcu90CTXR1TVz2/0Txo8Z3bl2AalQ7BCDo8
MYen7FSnwiRNFV0WZAe0Dddnzuni8NQ/2xvD1wnNNRiSzMgpketUIDEdo4r9wPW/RsUMTURo3PCh
1u811/og/32suC/DG/5CfBXGnBAxBB8FVBM6fGQM8eU1liPUzjebSARmrT8KnxyBKzBuHXTJ65Az
Nu3tVyTvSLb2cyUVo4rb8Ab+EnZQV9OsdjS3m62ffwooETCW7LJGS8hY0GK+ZcqapytzS/HWrq6J
6nwqLAhKR10oIu/kQWodsKEpftEzF2pKTQvr5QNQMLDiRMY5Yg9iTRnFd/YZhnl2ufnIGtai8uJB
SOWjRzKY1ds8+pKqRe8zxLoJE6tL67aIaya3EPwDMwJwP+Syz6aPEQYYNYLz4GlpLgQVVAahWp62
EUD3M1AUP/CLE8f7Oc7d10kOb7GFfguauF1ns2t0WXdaou6+2ExCQ7ZrwF8zahg4hLCL7uk6cJ9B
cxjO508mOm+/gbJQF4+hoy/yP3knz/PGVqEiqDEAcKAklbjBXXH3vit1wwzgTxl8707z03AdMxUQ
IdGsi99gCJMKWzuQXkAefWfftKgJ9jGDvKlSfxp4aiiKvX4cYjX750lzFY7h48fRj5IhrnUYPeIt
laQ/dEzX6WjJ1c2QMJbdWfGMDn96eCayhKYNQB0QEzEvLcOT3llMDP6O2Fzhc8EGuwMh7dgwSzKU
DmqqhvxBRutcYQpjtwW4PR28nksJ+6qrJryETr1DNb1o4MflbT9ArG+Of5VRHhmTi24/JK9JIb1Z
NWxRQ07R8xqpSnG9ZEHSgEvOsPK/u74Jryg+mC7zYva034NQ2oo7brRZ3R26308eSfU0Tz66X417
6qLxrQX5Gu7PGDQg2oZxo/vPLOgaR6aLSC+/t3fQqWlL1FaVtOfkkUEA2txo9yK+GKPinXMqKQNb
QtGoja1m8iYQUAsa9uPHSBHLkV/vao1LP0dbqD1wuX7VscYJeO+izGszhz++VulQY5+TgzUy9dkQ
sX6GOv4Nx+wp0L/zz1QtZu0/+VWVfh8/RHpX0oj0oAEh/g4scGlMRJy39M+H8PGs+AZdYYaX6Qvw
JynI12idLyP7hsxrwdsxSLT5sER35plI1hPU3vWuGF3b6QtqGe8U1X3EefTwnjkHtiy0Ge77OmrJ
o3Yb6uUOQZ79OiGixO4/eIfSwMl+v2qQE18NkjNrCPFYPBnVuTM5Qy4hi1KdaUUqFidffH34wsMi
YSvmTdRgYTawhVT055bLFFXLtYZ2953fjbRNXvXHnjkPvwG3aX0VH+aTyFQWquU8sApPP8iuKD75
4JV/M20zcwfIHrk5McNfYcfQlKVn3ZbRZTBNCqi5j7X0ggpnfo/kOkK5S/DtktP+/EXp6WG0xp9h
Osxjb9J6Wf8oBF679bSARyMTJLPVmsHusBAekiS0LFRv0jH/lf3XvvOMCag9pYgaK7G44o7qSCwD
CEdEyCUmxhFKCDKXCYTRlkx8vW2GUx1ljKNFw0j7EXDMh9+eR+d1cbgG1ei+epLkcerDYemC+dwx
tmaGzUqx6EYh7t3rqgcry2fXkTQVaOb91CbGDw2BMZUxoVFezctAA4ADIYDD1Jzvj05s+32bp9mp
m73onX0FW3bjL14u7sPO6cSlDZwlbJcAsx5UG6OQsYqQ996G60SNUVO7VwfP/PqXGyB4AvG0qLQN
/N3gVf51RQNCSiAz2R1QkeCZDLn6CNn3eU9vL4dYCNuwxN7bhfcgP+njEjWs/TgIhKPjaNDY+V34
QpyPXQQqrolAfikqF5c9kjLAZrCr137gncfa5Eu819fHef8HJrfPAtShi2UTSUdsCejpMGQHyjRL
gf00Z8V34+TzDTmkz7mJ8Jb6nOj16JMy82sKbZCccbxnMUq3eREqazx1k5Lkri9dgbIXwXoveGsH
CwdG1NAMGnC1nPJTuLuZ2+T33pDfdAk/qQ7SDdeBcJNje8iUwBuc4gMRZBHKLvOFcQooDIwApQLk
AKNH2CtGAMoR+aQg/pxKjPHVGKsL0DkIezElakUJjgHx45UhoICASkt7z7hExtYHfaJ7fz/3cBhj
Y0yekyt+iWv4iuo5MNp3L/+BoKVW3OF/d58+5bT7HlcAHLGeDNLLtFhKo4E/cO+x6dfMKemW5Zy+
HuVqrMWyM6cggt0RZOiRu9bX8UwRenxzL1Oo3pd9/Pngver5hMKmhxGFjqJZ9/hRp0pyYR49IxB/
WYIC10SpvHxsemwLLCeuVmHPQ/EuXHgXIFDu+D8drE2KCAbzb5HMRKfP2EzymSKeg9vRtQMsyu/Q
mAK+vSaQaUxgUTdqIq+bWRkbjNH4pZqDIBysh2+71j0LwxqmNy6nKFsj9kMFMf8s+Oq1tJk+UOoS
njCn2VOxcIf19MzqfgkDEcASq4CfQ689BKcpf+4/aCSZqRjy03R79x+E3NN2rPkshAHSZFLOcACA
BF2hl8vfc8IbaJb6ml/55Pb9wkPr64ynRKwCosWf+9SMCa7AOon59Q65LOjjwfr6q667/YODEa0G
7MFcdoX6VPOVNf9vfE76veIN1s+5tL2EQ78lgBdaYcwL4geFeAPzJZQr7cUCn4v3LlYmkBRSATEF
bUt4gXNBPol2gOyC8Tdt0TbzAg32W6HZqkHgPIblFU7JpqCf+d2JV88CjP78407/49dD6hIL6Aj3
P9lrIBzsPYIVnPqfnzHt8XES/IMyZn2ZZwFuoCUE0F74e5978Gd+Yx2xW5E3xbexGWeQjLJfzJk8
w998rfNpCYvB+yRfjD3Pkbkd+kJlF+fTYm4c6xSDR+uRhRGTyTEjZqshfKKMkAGlfZwziYepAYyP
+B3+CJPMDuWfENgJVPtKIgTMTIVERVlB2YwNMiakLZUvAlsPyTmY0Z2haLABH0dWQ7BRSj3sA9UC
qcotZvgm6vLp8xbqzzHrix6qsxxLYj/Vky9UC+7cYsDYmIhLRsNChtinntyUiWm6GNHey/rtdEpw
HXI+XCMiAD9s2B8jW6kwP42H7L/HhOYoNLam2zW+ZYatEvAQEI5rQtgrPF53Xq56iFYLBv8SSU18
uYb3Lxdnsb+AOZbytIdFuJHfdyQs6w2LqASosTk8ZR4mLex5K4GkepcL/EbrvVXPmhRja3Lb4ztj
6xIJuv4OxjVxerwy7Ij4VIZtFvHDTGQg0hrFNDGkL7JV52RA9y7kFRqzIrkYi1pL6zeTfuzr2dUg
FM05obXk55Emic5s4DNPeQhbyDGVJ5I0uV/2N3VGFQCKgrZb/3o60MoVnVT8eAR3XrzxpdzNP1x7
LJ0Kcz3Csq/Pur3xqq26/A+5pR9rL5FIWNvzr8BfCVT8McV8x0/SMeSvJIHrfkBz+AY1Q0+EkUXY
2cETbRrYPszXABrWeZQ9fv5H0nktq4ptYfiJrCIJektOYo43lmELGFABEXz6/ubqOudU77N7BYHJ
nGP8aSjv0aObt45U+b89tvgPVSFmFmd/egBhErQC61d4g6HgEy49llQM3ey3KjvdHWT+y6pkwAge
i+hxpLyrIvmsUuxh9uIg7KFjMrNdS+90c3uXKy/B3R0WHrub4rJvMskDEJ0AI3bxMCX8xMP8ICEG
BhrhZMYO/ohOk8LvJroUAWo89j7ebj2uZfZh9LltVAxduUDLjpiatupr5iPsPk/NztYSAZNcCIiZ
q8Bo48mbK0Gx1r8Wc3bQhamRsQbyZumxhu/nHOBrUyX3SXfpHs5fw0bzBNxt0wTJ63YNzToiumr5
HglRWR72gWawar4Fw/6/OXWH1bog5flPC5w8UKyeGI0NN++miphxrka3CErMMMEthYWfZJ1pvRdn
PJs4ZW4b0y8uy/nQ7fH8rza+DwqKRyTqKMq86zd419Fwmy0hceWXKeEq3TJQ+Hkp+Amy17iSByvV
o5qhBER0IAZR4TkjhKPv6oaNPBCa9L13XqhemCClRRIVR+6paH2Yz4Lxm+5RpAKq/ePt4UhwuNbv
ToCfOTyhR/+uXgtIgrEBQ90cMQkPXD1A7gjM/PQzZgG8nU8aDDrvgcPf7HP2fqbK5DVwO5o3RLqz
KzUvZA5TsSgbx4wmYKTDY8msBKIKvqTmRnWEvG7QCE0F3iocyiSpDix1cqGjfkQMxu1Fxhka78T0
qhHUKyIt9rrXtk/SAGMMyZ9GscQhhbOTkuSLkHhp2EYxu+wdQm/7QXXs2TdSgdDMcgNRZqQm08lG
NJVotSSPLqsK5fMguY8GudugSEVz8A9Ug7+fQObZFKjfdf7yWbOgjgFtDme9QfqoLRmwh155s79z
aoYHb1nYd15+ZThoNKn1i8rVea397xgKLQA36PbRj49kw8YP3BqpAFI9ytAU5w/JjhP2QCYEc3ro
z4ihFtmh7daou4G/wOkBC9+4XB4OtT4V/LM6SRd2ATl+hgafcPTZPRGKcWi19nDMPkfcQ8V3kag5
CDvmnaP6wjaPzAV1jCPbVGUFThYghZ44N+YoJEVaHCf4BfeOukEMx8qacn+Y5XEdBKI75QJV3Gd/
K5YgJ4bRC8d0WKA04gOaeOQh7WFknFxysi0nJd1sa4sxyyv2WS1UPwR5UVtA1YVPR5q1MI+MurMN
TjAt/CJqQGnzQO7/lAM5s6XOfK6aXtjRfmou01n2u/20DD6Jvnq5R+x4SJe47TOdbi5jujwt2p96
OExTE5CnSCMuApynxv38G3oNY4DxbKRR2XeKhYQJmM8oosXuFcVzaSu6ZD/f/6TyLLWH9A4yEuA1
eFdX0yiYklaRNkwjeHyg7XwoXrdiN8YKLed2kQPN/1ySWYvGykuLwelKc7zXC0ZY4MvRkA2rb2I7
TSzKCCyrGcG5RuNxrnI8SI+wpHojuwqF3axtvBZWhvq4IUTd0zm8av8jB+DzTWNKBXNmE3FwHIYy
qchJzftZrpo9UDQWbD/XFlka4WE1FLth+hkv2t1/vCLlFry6qMamhRT2MARFZaNARvN3GLOGeOCD
vvsa+AIEVDyt8Ng3aBG5zPsnbFFJVpy9bl0FPEv5Y9XEyGBQQIc2sAaGjXmP81zDjCDRcNqPW/Cu
XMxQVc8BoqszJyUmYn8o1fiWjb7PqGIAX+Xje6LfVDd7hLasi715y63ngW41owUqPBY6aNKPmC12
yIwhpw5L6HPhR4GtKfUMF5jxnj4Z53dQUctQsg+9XuqU0O5Z5eeUTVQZqE5eUAo09jTUVlvaw56r
fTH3O9WKTgVfMa8IQWS7/ZOON10Dy4IygzbDnVgX+zXNnGnq0v+5b2IcgTm+FPkMlsBfb9JbirEy
53z8jsCNQ4V9U2A+hAvbn+PAIdk7RO8XMCCX+QMyOhfxFcLJLBIehngn0R8o7OMd5wHvHvpSRFiA
7qAhGgc6bCu14oDGtB1n9J5ndhtCCxAlvC2DFnkGoef9CKxXnM8B7nb0mIEFXDJuN18wZ06ZuC+g
ce49yMHgV8rufbVqDsxYDsT5LVmMOuAQmyKmd248wzHzlYqkPX0vOoD1+U3l/KMDTEWCMxzTkIlg
HtPTsIwg4b4ToXV176/wMUWj6bziTEG7vTvSIfgQGwRl0ZmtEUajGjJcXButWyN+If8MQePgkumB
rP9p0aB8eXlxN+LhmXydT2aBLepOM/8MiIa5YbYjo+VIXxQzvSUnFtnZxwyKyOZ52EuGjrZgvjhq
hK0w6ApmF6nWqrVeDkEXfdJnSZNibEWNl5KZoLbQHPoPxuKJCZN8QmRKdoACi4G3V0uBk+2PckYN
oaPpWy0dPgVu2Cc4a/dLKIFnr4iYuPk7yHx19ZxIbknBTm6Qd5K+0LTyjAeyrjzSqZBEte6YPBcE
WlgN7PeECoHPIhTAjAsnEQtCFhIb7T+DSpn6bB72EQoOfgq3jdXEdUNNK0GHVCwv7UM95ZDefG0q
NBDEQ47MrefMCFWb45citIwGZfNakTlmabHskK+JGLrnwI1mbMl7VLcN38i+bj1hO5nHGSCGdblJ
L0vBzIBOjw9YwOCO+6IHD38e8sjqn/jZVWqTQUxiwDVMx0oRwFNH0n5EbtR878qJbv9DhcY+DIDv
2SK2RRCTb4huODC7mTVJaaX2Y21M6BRA614rCusBCUOl9+YCTcQmrn6STkJayJRbqibxIEnNhM0N
9VNx+SFiZdw6d78x4+2dj/FwU6tAhzyrqPT6pvqyPhviV7e6+YUkdOAOQhI5MM+6dTiI5VlxBGpu
0S0vSLhD4Yfe78G4ZBGbRkIYguvxe8NDruwvKSHBiclbcPjmNbmhw7S1ym8cuPr4bsa1Q/ANwpoP
dezdKh7O92N+Pw6C5m+NM9Qbzn73TfWMQQ7psZTr6j3kl2AixDtRkCSOXIKjooJDgXav3FvQ8KRg
wfs/J2P4Gw0EK4SwHhRo4xthSw5ymgox+WAk1ZaKNqUQf+gh5ublFlVKk2iufPnYfS+b3Sb3ytzv
x73vUkbNtoHcwB9gGd5AmEsI6mfWpTtkLCf5fuQeDaxOm2l/f9bwkOxHee2oAxBUu5ipvEOzGqW1
DpYiA7ul7o2xYIWlzF42R58D7wRTh6weFR/NufVNyoCuf9qffy57NOtp0rg/ciY7oj53+QUokYqD
wbK2eiIy3cnOSJvZxad4Wb1vKObnUQqIfYmD1Awe1mwsvFLT5BL5LGbzNYKZqkdfNlAIgpdVT+vk
O5eXLANz/vpXouHOURuH11m+eE60TaWY+yGaC/Jw6oPkcmHeLYB6ZBPpeAK8cBZ08AMU6OcAmPld
/AQwL5OW4eJlMgwpNoJBBJToFA5qJIjfsFhmYS8QmBSCPEZLtJdvDLodSe6X9LhhOAz71tMehvlE
QpSXToxwfxps7gzw3o8/bh9FH2z5RHFvk/3d7Xcm/VWu2MOpjjH5wHqqAWRJnLt0lZDCDuawsVTN
N0gqsHlHH2vj7wlo20BConrqVMHmmtol6r0+MRfK9hV18JlI/8kDoP0nbAkuGriMuRi4htSEWpTA
hDYc7hL1om0OpH/oaIASoF8P/ZpmXu6gkkJB+aMCTECnQeixKblXc0kaoYgM5OM0IQuePNrP9npU
SZm6RxhK2D5Yd24ZvdbSRAmkcZ/d5Mf2gt7jAK3s8j/7S76SEX6A9aoJJ/3kfjC8eyI4+G06uSOw
WalTYvGYXH6z1lBE7mfxOGs4ovqhskFrwj0tZl/FNi48OI2IKKhxNrCOtBuzODBbWmfnE3c3e3oy
Okt51OwYl/xK+pbuUwwdEEQmijswQ3R7oL0Q/SCw86eLHDuogu+8GX3GSLDd57acVTHbYYaxtq84
qOA4uTs0RPSmdiMSmrjPCJqRA7Gzk6cWG56E+I4SU8Qv+YPo5gpJZG/S214RgK4rgtQra196ysvv
a+aTYpuopoLf+2ksxq39nl7v0l9JyLsQA06K2XWGnH6/kZHxYR4q7Svd1t2vybxTQrmO0S/o7Xw4
FctAnkKfS2NWQ0mtzN42Vb/2I2B9p5N+mE6uicGbJ41o5UuAkXT0CB6K2aMA0RyosE61Yv6Rojvs
rA8d/6G+vBD+DILPxyoNWzldD2CqQAAOxCUM/+ZNMl3n0tJdVw3ygS+4wG8qzb9bKZDejJNQasvY
5R+Slsyi5O689o4y5xp1u7/rM+Lxy4R2qt0TShG1SEqHQwtnYSmwhnTo8WEb2nYmMuL7Qur98Pi3
/OFt+PwBdh5536a+fMnChDpNWT0G1sU22pdBvhAL7dnHsu30Q/W9egc/TCjw5oIQNEqTe4KsOGHI
YFB3YiTmI0b3UKOnHZMqjYxR9iCQ9NMjc96c6WHtlMRNkpSJ5oPYzHvlyt3fQx5OIanhWph2LW3u
h96UPeVF0GHK/J/i8NLNdKKGVeXfhPR237ksWAEy82CAVarM4XqaC/omw+YreP2L1cf++zv+XF9q
SIYVIgx4r1M24LSWceECnTvSNxLZnG+7OqVcv3WVPAmWDgf95GvEaIz4740HbfaPgHvMBxZDG5Ci
85YLn9cD4RMjp/soRwKWi+pxN9OFfMknmf+YdBryrC74jtnSNqhURWDcN+bjj/vecJRypl8Y9he8
dSIFZY8dGu5BDIzqkS4gejBR5qHc4/eJNJViLkei3mW8/I1YWd360oLjLyJErhfdn/b1tjYApWC6
2O5nPEkYZuw2wpyFKt7/HYkEo0IIRcJaTi6cHKEtRHo+dD9T6Bq/HpeK9UPJhwZS/BaQGr7Mvs/l
teo/Q7iKAykjZyFO75aEptzsHw6YBl2Da+wt4jdoFR0jyZeU0eUxx/aC6r8GyrT7CeJQdIhr2O+P
jShH7VGFE3sCxrkPnzNQXdHsgkBRoWBn4D7y4g1HOCRokPm7gpyS6R3dXukbzmzEsNzaVkF2MZKj
x7DyEQqvFGvYaauSX/yPE38ySxmbuH0yxw23SUnO4GC8H7PyGHw0ebN8r0kLqmn1luz2xd5plUC3
Wxxn/qw98jEkUu+zMepX1A0jAmh8XGvykYIDMy+pqEfkaQwmeh01MkxqPA4xyVjh4JQPg8yINGz9
3n7eA0HC40XQpxAlrsXmJmba0WEz11LDLf5Y7rdDYJOeGCmm5ZH6CNipvfq2kI8aOl1MB8x1k5nd
GqSYvTClCHWi7NcM8Tv+FrT83QoUQgddp92kwR6VRMK/KbIwKSyHPAaJPMkc21TtcBiWqzfWMWHb
qgmgLLDiMDpoLUz0GMxZKf+A5VwogQMw2k/Fsob1eoMeywYEwjhA5TwTF/yKflr0K2dXRBeqCbjY
Y2jkhxRU9OQn+ebW7he0HlvW62PBsg3nFfXPfkwvCQ/dhTJBohr6AOYQ0zM8o0yfSSgKCO6d7w8K
BJYmytrgvUao/mWYc4GsDVek0/zC5ZVQkm60B+WzHu6VtKtq3YsxZg4IoDN1wxwWVrXWE+T4k6cR
XorpW7E+83KmxdchcvLLeUUvpaxGDwC9hgxs/nAz/fuSeYbZv+uoAvAxUeFbUKCZ94G4/I2j0XFg
34+gB7gznxZlNPKr1WPFzChYWnTW08JCEmXO6Wg/vjqBnAV0WZGy7b5Gt3HtqWISFNhsGfIpGNxa
W7Q/iOg8YVpAzwD+SdgRetELDTY5LD824JDBSeRTPMl5ZhPvO3d99qKsue2elUsblzkgZOEAjJIj
IXpRIgHlyWd5WzPKGYK0sD4YqrHmO3pnPX++6Fw1GA4wBjpXPHchBJCPuxEj6N77HKoVxCXdQXA/
pwBWp/fqtno7CLeJRJ5xWoLCfYKh5MswvqAFuNv89wf1Jyrqcfu/PEOYUyhYzVUkkgywoSAELkkG
Ql5ndmjvG3TsvaC0mimiI9Yahgcu0ec1cyQ8IJ/wbl2n6vIvUNPExEYmgX4Qej0oq0MbE0JCYhZo
xY8C1KqJhJc3uldxBA7BdmO9gxbKcDOs0J7AhgmqCA7YawJ8MdRqHARVY3LOnF7+D4auXGhAaOz3
c40RTY5Kajq2A6CIJ3TUK36u0FOgThIZa09/kIBSqJMe8cl2s7t8Lbo0rvQaPimO+tOfVUK7kjft
fdd9wia7C4jV82DA6VgcueH7TQfHeqf394SIZTjXSZEVblS0PIRMolUVMlpf2VtInsD0WhROIplJ
CYGqfy8TaJM2gV8/nAiGswXz1BP+HmvGjAnB/AzvNTyqIsYNMcw059H9xm9s6n74og2epN466Uzd
4SqIFglamK1xz+om4Puz2XHDuG3S9BE6kafJ3CUEamQCCYE4eSFiGxFDYR/eAsABvAI4DjhBMH5K
mPKLUAOxLsfXQJtGLaRaF5IpuOn2GAoQUDIkZ5zFlYPQ0VoZ9kp8N7sKNizhOupYv0gBOU5at3H7
YlT4wCO4gaGJ3pPcBV4kJr/zxu6ncJluGd8OR0QkANvYFHkd0bLDw+Dg5UQbu7soOs+xzEzg724A
7yUxQFeUBPn8A+x/RjRgrkYdokFHCh+HMn4FZHuwrZEPoZP+siM+glFVkBNuE3cr5JxgRLu/lB7g
NDhsEhHIgLbQNqCRco5jWTIXRMFw34Zwn4oVnUGfGWMrtFY8PNrX8SPBv4w1VfFKfL+E9XCpTJ06
Mu6dV4Sz4OYNHUqrk3Ez1ZE66qNpv4ALNNeQObycHPMKN99O8aTp78zoBgZ2ow5Dq8Y7RlxhpNLb
/eb5+s95LEQkAgnSHZHas8q8PplaM5GMahPKdSQc6eqp5qrA4iVdXg0iTpJ2xC49PubTBZjqQt+2
TFbkGu/YjABeeA1F33jMTTHMElzzmGIzEyEv6QxzDzL/zH1YBqda6090hsIIBBpgjSHjTCIDL78G
Ir9jOBepmxmK/sZqASWnvZ2E7xih5OlF/v5MtvrUvfwDP2uQrVL0+EEPWAYY1yxZwfGEiRjEQE2c
e3KbtKskHNpLffx1jRE2ZGWTHai6vIdqYQZoWCxogQci5BnIZwkCw62K7nvruoY7eCJgxtV3IxMS
PW1nI1XANjnDCYDOGkIMhs9Sp7klSUgvkIsxyQ1JW5JfqATRS6M726OTN2wKPW7Tz6Wb7hM04ui4
6oA5i1MWv2zUgu7TJ5ATBcMuC1QGRf3AM6aQ+WA4O7Xn7mmW7i7sURFnDea+xj7ugOChKKuEh7Ka
637of9HCpDDT7el3EgZx/pMUhHLI2KWPvBRiw2UfZR2J8Q4dsXWk5a5TPKUa4xnAiOje8H+y5xk7
AmbNMLfnSXwj9gKyjiIJceTmGQzhyHAlCNatYC8KQKYW6ZJc8Qk1QQ9RPEryq0caX7vWsZNgJm+t
0n3F6E/eKwKIQEnRQXFPAfggK4Y41PiFx7tbFuZz+iZUn2xzlFvOE1IzdSv6woOiiktlIAbf18Nc
BgXylQJYNY1jXJr0pYlUna5y0gzO15533chIgSyiXts51GK5rUt8J0N9TG5tpjoa4VA+Ft+XiOLK
PsEXVRd+7db51dMfNIKgY7Dgqr6IDrvhcWx5m/UZhEW3HuKYIHb38UYqGdZAzBn0+3vRsXvmvP/p
gbFe9GdCkbN53xByqHE5zttRBgB5s/vSXAOyuzvI+PED3CSnPxDYt/9dFvOm7xHf8wdZCm0QxfQS
/blIt2mC60Ry0BuPUARXYvjKdcHZxXZ+ICSKUz5PHskHson0G7TfAmqGHULgi5sUYi3qTzsXaS2t
KVKMpcyVQ1xOgdmYjY7yYvaePJHYKNH95t31dZ2F92ntaQy/JHuYPGQ10Gf3UjN7PaQMCoLkj28U
bqo+zHrb8bnQPu7kebupQZ0btmvcs3H/Ne2D6CKZbc3oiizd4Cj7Pu3+goiMLd5Qpw87EHNYBHJI
ckD8CjnJkytETlKdt7TdDU6Rw2PRuxQJbR0BffZ9V+LxJGVvNnDzkxSjjnwu7o6yznaYXEAp5cPj
jOCZh8rBXAANDZhRSM3BZAZ4Lnxt0vobPdfIxuD/+AiqZufrns+UXyiFZbtfpdCTY8UHbv6e00IU
XWVSNfApdq14ZB3INOoAjpldHt4/lwYzm9WST1vZrOqVggxaJRqXGazNKgUHg6MpMeaQJTa7H96Q
eJ0pRjsIJKU3lcMX3iUMGp+JgIkB+36XF+5SWv8VrgaFTeF/YStbMyBrvm2S3B0gJXRJtB1dnWr8
cEHdSlNFt4Q9IGydCjyULc3eHhAloohzBGqEag4DUGktwUobJF6ppfm6m/mKKzt/FbEJIHNNJDEk
A6zTCOtkoMYZJSRxTqmdRdxBngroeEf19Rj3v+bHB5va3jp2NyMQbtKrc8PeTB3AATKkHlG8IlZw
Sl/j7/S+kQzrE/b80l1BM24/5nWkJTrzMvSRMu358lwj5naA8vYTynNyfbcZvDvPA9qJUG2ixBh2
xDEbXPb8vl6kjzQPPs0WHEYW6CPKCA+C5bkqKfD2bJ7tSR5XIavrd87QEtkw+Fw/zPzjwjnIcSR2
SczUvrYjBWBx7tln9hZaAUGtMMelpM8KSUZDUdPjKLsH1YP5rHyP4PZLd/8PaaJZRX37N1fHgh7v
nzvvE+oMwEJyORLl26alMqUZsm+luUK0cjHGacKOwGggTMXEK4C43skzHkwlpKDJwGsJOXHkTZ7A
iDERUkGFBzSKsLM3h3yTN+jI+X+X64KX+3spERtMSbciqyKL36RUZIv8IJE/9jszGJnJO4+kx7QK
KXxfhFP9S7yz5DQLMd7xNsWS2SHutJ/gkaVHezpFMkLoqcilYPbRrpgX+EteCLmIxyKoKHPrI/OP
iFeFYZ738TuDI3zxzvFDsPKn1pDssGYspGxx93R0lGAGgJwrx0Mi3TCGrp+oU4jMIYaoGZdb3scp
4iefv1DwxID9chohptHd+6QNdFWwyeRSUFNwqeDRQhj6OQC3bcqYxqY3hqdLiSJELpdgCo73rLna
HoyoIEPxtT8XBpAShQRH1GjwaArxYrdEdrPFBkHwC16f0UJ3jkZiA/JEZYBQUgf57AHTCr5j+FwI
myYlK2M1blON6u0e7KcFjPeDSkUVR+v0FacHHuVzJfI4+pCGiKWBNIDWkttIjei316TYcQ8J/CFQ
TfvH8go1tFwgKKRA3cUcL0SmYIOzPEHpcg9EDjV2h86MxJiOn0vuIY+N8JA7QRBlIDIuWr9ivhtd
jpCX2eUCqRsrQmFdU8cRrfo+kHDjsbxQSkQZ9uh6+2b+DHEmAXgOxUfnaUk7YQ7s1Ji/kJSeOK9m
RKawKaOJ1RK8E4/o9TUVLiob8Qbtl7whsRHzxzeG+35AT9GoUJ85bxshuWwreCdckJcBiB4iDiTV
+Paplrk5xNoEyCcEb6ry1ZjtKSD7rprZqP30C40fnUDGl/BUpUtvfo8HoweM45IsMk7YL8IApML2
J4ywZiFY7JMHJL0RWEsXqmsOYPo1KkcSjU6gDX8qfwJ1Q2Pc49wZt+OBY8RP58lSEEAxLSp3Wfwc
gvMwfzGEQvRRuPcwOQFmNezyJCSQCCj9u0XtQlmJgMXDG20Xr+FjxatPtinBMTFE9uw245cXsQw3
whgE3lZetgcxQp9LZ60uS8UNRfalzpCvFtcZNR/XuWKcbolLRmfBkvMDgZHaP5xwJDKJGA1BSgI4
mdIE2mGSibmNOAS4wqfDiDBRUWf2GJ74OYJAs2IdzrKXECFCYlPffcx+BMDu6RegoggBFFf2j/3b
R7riEqIxwxJoCopVtfeTx1JEsczIMJZGx+cMEzMiJBvUmdpwQWSJ+BSayZK9TmCc/QZppEJ9i24F
wTF9mGBUo9y1xaROGZMssjaKK9F6Bi/WMSIa2ijRii5ya/0A49EuGqLLAWEZ14B2BMm0TiR8/yQk
l33YyhAtiOFqBxH8lP3pVJlRxX4shMqiMam8bjkExvxgs+/REW1WvKSkWgJqkqmNtbNCYXlciKkh
Lb0G8STm5mLJDhooc8XZbI/yCMsOnO8QMtrrY6cWP3pPaqNLyrMYV3lbHrvLAwHo8eEv+M3Ocbf6
cNtFIpU4BcoF1hdL30EgOAbZH29H9LF4ioKxyDUUfYyQQ0mhGLtGmNpldel4HUR8MXAJo95AA9im
2In+jCmbxj6LbIvCOn9QJvzfAok8IeGVyp3d0TDJpMdrzz1BK2reRynnSG/8ohAUuY1HwfHtaCqJ
iHDobWrmFi6QKibqePdjEuIv+Pny7LQGd148GIVZeQyAVI9HckFe8cAbiRxPFiM77FpiMIWYgsIY
N0uaeHK4RqjuLJ5WQN78WEQzDm1EFTpddu7zBrLaeL8iUsHMMXuIbcxbQh3AId0OjOW5buzXdugW
9oxx7nNahxarEq8YHGsvIQ6+c4nfQotmnhik1jgzUsGfkDcxVHjfY7YIGYutj8DPZaw3CBh7EeGh
oDIaBTz3mbgVsbpQ2YKpWRMaNnDbGOs72fo/e8NbdVCsTWm3BU+BtD9yx/4hesaYxMLIbKY5uxzp
m7unzyAQPdAcQCDa0uADrD0IvhMBF8NvWLI3YBYOhyJv0sOjyYAzZcgxU2/ITHXekeY1G4UNg6Ns
VBzfEGyE9FDRjpUgDxCuN9aNSJ/PgfADBpLsySdLWWXCBJo74o3ChQ9tNoAoIXDdqVgK7PgqwdV3
3sS+SO9APvbzP8DVDPhAP/Dy0ZoFRtjfXqFIhjdKyRYf5JOCMo1vgTFaVwyzJJuRD5qGBuhtY/Vn
5L7MPh4NjQl5ixCgZzULhlJskVQBprrPEaICDAN9N0dNQmNL6DrSjOsCgQYJMDJe+mws8ygx5uDK
zcQk3myMtGzTUS8a1j8GBrFTkwDu9HidrwyfxQrsMGWDy0xHKQo0Hd8lu7Yv5oQxV6wJCvFbVfp/
UGxUsUDu7XqYiF/Gj8d4T2gpx6noEOmulTOhs9Ov0H8OZ8oX2OW1/gB3N9a74hKvyfsMx2NV80cA
oOo33hDmWYs+4xLQHG+vI7zsnY/hHSieYjxKlAgvERRoiWn96g/87XdTZ7BRr0NlV6OfX033zLhr
nTrpeC2gkYekMwbKqT+CdikiSBfcHXrUm4q7z89GVMXV5TGEiSOaWn7LB4OdIVIC5uhrYxL5HqPa
r9kfeCQD1lbDLEbaAOAKX5njNqTjFqaH5+brfkjsuEdrBcIH7Wx2eG+uh+G0Jq9pf4aCYxUMAlKx
VpT8gPJ0T6SK0Fno4wpKO1+AWfYC3IaBOsWjvyJvhjwgEfW0eCxIXILKQuLQm5LXnTt92hlGPelB
3yMvY/b4R+YWM5mwENNGh/x+NL2M2RmJCCN2D/LZxSALHDxC8W9/oHsM9z0SIpvdjz2Sc05hy3hJ
UDp7u78nTfRpjXfgfWzBxHLwLj4tpg9GWNRBQynosO2IGkzAEscvI6fgD00EczVOgXS2Sd0IoT55
YzS7AYQvDUUhYj3E3AALunHNG2YtSHelkKBy5zSAU3/5s4fz8cabCFidTQFvrJhbyME3/sfcsQUT
bGUwNBHRjEXbPH2RDKBA4bPSnZlmbzqhe+Mn7f2SyY5I3kHCdP4tRJUqQGBux4wcerHB/+zx7ORo
mx/0EKwwgYJkbpiBwWKAIeHR5lBZORuwOMXxhVMv0Sow9oj8ezEWgEFcBMLx5MWw5IWQ6LRoWwTI
+2/ihEgS+RuNS4U0omA5tjaVTm/e8H69zfEYGRHCHkHWCz6VasDbxy1BFgyTaTiDWbnWpwNLGomR
HWKiaMHlTowpahKHvAXIbPYfrjyo+F6Gboih1SMthKHklEawh0y1pHQQO/Aqtc/Yo9JEuYiieUPB
QkUBis5iF9mCmQs3BqKC2YFERy7/dZxdXWI0NHN7+EzAogHxGG8IjYm+6BPQKLspgNLdPAwg60nF
cZaXuxUOxNzBhOmDLUVlasUxm9CQVfXvFB8ILKWV7cylbP0uIk2n9DLn7nHG3h00e9Z8Th9s3f2f
QwF1WgvtFilrb/JC+LGlKbKaRPphTvBjDSRbM5SZu0IKY8GjYEMi90NjaKIaPhBjEZ2BwtUMiYIi
65tdNl6KOpctg0f0WbSr4XSLecmKxeNRFr2VFPys8DK9os99O1ELIExgpDx/gscVFmMpPyIY0Qgb
aGz4RoP1ViG5zlzizlDGkWeRICD4G7axRarHnmuMEJsyInJvqivF1uLwC+UBq2UthbSFF7aAibCu
B+XElnToeyUby/VyvXzgTc4ovZXgNxMKYM5Vna2fdCpGjVWTH7shy8zS5l+8EiMicQpTOgsksz8r
6O7WZL04GvsQppGTPG3DL23ySCzM3tSY5hN907f2GwUo6XN+zdok88XpoyZ1xM6cL+/c9DCnxxbp
MLxRDAitaGuFUIOGNgc/L5E4Mg5HlJC8LmhkQmQmI85whBv65h2je9BElCGMO0mTCNITbfMOrklz
4Zlg140hSSvG7tF5BdBJ25/TJBlUscjYSlB52QO+nJ1wsR+zDlwUBEF9uUNkTfdonlBN6Aja4tR7
Y/mnmWMn5SXHZiPKBE7GiAZlUZOt98L6j9BiuEN/x8NAdBAz3AiZEBFf627ziLfoAci1A6bhvH/b
OUSHXQsWmUk4v2l3Ys5q2L97HA2Ng6pJ2BMT4WIT4pnbgotBCU5+ZqBsWwJQn6g3zOGRXnxZ+0On
YJLxmzOIUGFka5u9j0oB2FzsUSR4EDax36WH/fSRoCVmE03kMWxeO9mznV6ewj7fg1IkrmtWBO9V
Ez8SFOQu6AiNsQacr4Q0YgxjXdF36mF3IR5gQpnAvjy45D47VSwRv8AYBl6skShnu8SIMN3yPYJy
b6MMVyHSQIruAXmivUTCS4zuq7bx8hZvXD4iW7xbtkwibxyOp7i3QwwI+g7uRqs3vvJ6goy5NI1I
q5CfvE/S3AD4y4QQVNkqqphP8FzK1AzGhvonYU+JSh4Y+DDnmZddhuzJOGqRpmDZcjOaD+Y3S1hL
Owdf3MCT5+UpX+3pCkNwJUZbDOlL8NVx/dsh9dMeKd0z+lLTrDOvQIcHOPk8gLwUjBE4gBycmOo8
mIIrMeNi3s365z3KK8hPyZR5zZPh2TgPyXowoy/2wisGeTOnLljgkMjY7xkRe9GmuBlSDe1dKdsF
0JLoSq/MhecVgNiBPCMhYZMmO5GHSKLC6KaYefzZQhuTnTupI31rYEql4T72UjENpyRhawZzNb2i
K8uj11YDdSI1bNeOxUdKx3uH9twI5C2fBr+vPuujfdyqV69YXt5ziTAfffZj/zj+Gn8/I0eshx/D
AAn1r7uGInz52hXTitCRDzK7xxZZp4ZYIKj/VKOc1Jwtr0lZBTStFTkYou8FaH7K3vOieHlmSUjY
qkhjKud0uH2vESvil6LX9ZWwZDoyK2x5G5X+Zzt8Oleuh4qUjroNm5fTNb6kkbSKudz8Ng5Xnf7b
yy5n33AmXenw7mxyGCIThbMUPppqiehUZCSEH1IMy86D+KYb3LfVopMjMau1nv/yr9P2Iv4NKTaE
2lSouumOAbD6dtonr+0HsELoKJmj8E7CfaECQwIGxTlNP6fqJY3+elbEbCUhjj8E5KKqED3DkJOx
dQkSgbFm6jNbAPNJSyfWbaF0GfD/h9MrCq4edKEijEUqOJfOhArJuW7EzHeiPKjgvsxZKnmn2fJb
/7kkRAJGjNP7wvsKVgHf5GQOMRNLUXVBD2+uFBqPmIKQQr4SfWYIs0jdPVl87G12aJBKDXccrYc2
nL1XOCQXkOB7WnDyZq0qJk9tlGImJpEKyQ/VjI/Wv+8aTG2uQxRwLE0ZfTj4q6ttyVzPzZO2nYHW
zHNMeR+kJdQ68esoMcX65iig5MkVxuHHfkJzctA7U7kAVUKLsH+AdVxIBgFrXatkbzSb/RQyM9Hp
eDpREFIzwmdzTFsk1GNJGmvIeHIy9TK80nRaFP4UvB9kN2rhcPDafQpgCHHAM0LZ3OzwgwnVCMzS
rrxnIt7/htryFt2Z1Mub0xFw8XK7m9MQ053Nr7ixjPCNaasm0K9bgWAimLn3LB2xIeFMiF7wPE0U
+k9l/Izf5DcyZPd9gi5k4+cc+eEHgAR70iiib0vPe1zrYUszfJG4fA4w1XtsWs5UhNj4mZoUFKwB
LCqJyXIZCboaUHcmTCrKHxiBzHsmvPugkXodgweSoAkOMPR1cgEw5QsgE8PnGdYCoFyMsRwudMjv
gkFh+xE7n4v8A+02Xl4L+ZeToccipgOl1t1+vXyJPpPUREaew0L4RsR4IzLt4j/s9AWLGLwPGFKy
MwmMZo89BXIqpe5Ffg1sdRZ6I/DeFJeaxc1rX3a3JOrxhzAJfpWZyWwRfrYFtJH+4+jMlhRFojD8
RETIIuAtOyrulsuNUVpVbCIgIuDT95cdPdM901FlKSSZ5/znX0bh/3ev+yCr6rAYEdINKPGHRseE
V4uEGNMsuEfCoHTCD0hDlFhPqs+YllRycSVJjoDFGuKCJlKx3jIdhUXPB3qsSlyPseH6zBQOgpp/
ufDstbh8tQ6sSVH9Y4jsP0hUifBVDlK/SYmdpYhhAyKkYYYYacplFZCxgH+1bw461Kf3eTcdncug
DmDWsl0xiqDt1p2alveY7XggDCbv0wdGIPJjyUOOWy8IORYODKTpI0Gu7uF4a8yRpTw9Jv7wFDhY
I/Dmwi0H8Fq8S27VygjGAWnuizuEU2FW0QMCHkbb0ZLighpj8cTTOWWNI3JIbbrKKRzkN9gbQX+M
9uV1RhZJyPVF6kKp0Tn9N6crIAMjaheH+vjcHwZt8fxP9H1Pm6O+HJGhWkLpBdifqRS5MwKHfGhq
n2w7qsPhJzs8RdIuE+XlY6sjG6GMxy1e88EivgpTFDlhhh8FG5D61f8Z4OgAXF93AJdqNzo+4IXu
asaKeLytTJ9rCazXV8s2Qe7S77gRH8Vu1mrwIrwYcu2+VDweq/xXXxmbO1JFsoLfh4KWwsehC6KR
cNkHGLrgxmw9PqE68i8xeocR7DiThpQDnwSTtYK8vNhkhUcC5p3++Qvjx7VMfzYm6PNJFqZX8/xH
pIOMTsNq9HT13WTxxozH4Z+SKmxebhiwwBb5aqYGCjFYOCBvTO3A53oIps5eJMI3U2Yy0ky7+4/b
ZNsrPxM9yP8eN5N5xaHvMI9JfjEY0kikIF2TBpd7BdGPaRpMw/MwxkSAOgIM9cmx8PaYMIjj3diq
2/sLo5L/fZV6zPb3PfwU0PYkm+mx1WALFUorswwUHuilMsO5bIn2a6WyI29qr15mzOAvWLmqFdRb
y4DeDLbr64IAVBP0B1pOrNoTQIkJz4o4JbLkBsYDGO5pAczNB7P2MsTYR2uXsXyEm9gNlMYMm3D2
B6W3u94y67mJ1JLRBEJSYheqDW6diFWgCyZWm6GshdZBQDNmdsNfnYRP6D4vWzhiTqb5ED5Pbem+
8RTQKYFeqIVGW8V0CLEzmX6RWkP+U7zo1Kn+fa+D1/aywqftoC6Gk7I7SPRm2u65UV2YbpDNKbqh
WtjmSQtpD4stlk/p8oEdbb/ocOxRLH7PqDVxydvhbKaOiK/aDsAuYF0mCi4HRjYADKUUdH3Rcd7e
UxUYigzcEHc7eLmTGXKvCSDF+TMrYHzAx4fM2+H/0KA9HwWMOjWPH5Qi8USdg2MQTKqTcDLsv8xb
ttCXlKAQF+b6jt2RJ7y/vq60P11no3lMYa13QNLCs/E7mTjtzwTqt7ZsJlYycC7/ETa4MFu6guFY
/Ul73htUVUwBtu2tZElHjxmCXeCwdwAKSnMSva5pFEfdSdFdf3GhagJ9kqkY87mmujz3NChQphNm
v5P1HXbcGNt2QV6ztZ9Qm45vj/lY8sScCg2hadqXDx0EfS+j1M8Js3s2RFwT2L8AYTiwmXeDbt5x
44kxhlvmoCc4sBsO6r1cWo2YXzEGUXfaojkYjrDmR9Gc7J7ztvEUKC7Q5NsjCalQphIG+DS9pm8m
NgWjBOutCXACvnu14RDiqpVfBeAhBFPk6MvPrcBbHLr7X4MYBvOpySXUiLPe6mBFND5Mwt8uZW2/
MhJLeExzCM7HhC8DaL/D92qEUT0SzWLaQTn9IY1xU+PwgDEphjiovvH8YRRgLrLoMeDfS2OzqaSw
OOgbOPQctWNwjQFD4qWGBmuNVmU9+cE8CTWzq/nyEXHmR4p0DEzKWYkceEwQLs5/fi/ksk/upicv
JY/BuLoa+VDpGHkNtnBFUxAT7Yxh9byNdzzt2XpEUZVYQQwXl0PHnSRW/JgdVWtb4pRKmyjzVsS8
CkaiCI1DhUg9w8T8B8EuNJ75bpl5JrNANEwUngEOKLhoNJvmO2YABzLTbuQJU0f5aORe+4WDMi7q
zE9w2mDWCWr3CqlCRaYT8h8yS2tXWaiyZ+4x8YYC74LIFoK6l58JZIE8wDzMhGl0jsGIWnuczWUG
6y13PGVMzQW1kRXZr1ATIsXxVmcHbLZUC9TZDAHpRwcWoAr7LvbbW+wjfGL2gt5q/sKcDeCPNyRE
0vDuaFDh28wupxUH8e0CJgFywxzKAXhDeAgSyOn6NSF/9x3C2WkiDhgTjpGIVARqqwKwZqyjHz/S
jcFgzAB2WNJGcGRSKgh85HBhrBJzC57rj+Lg8sgcA/EkiamgQgAV2Jb4Jh3moplW8y6CyMScfBTF
M2nZEZZmY4L2ZIwHT9ORqHCwHGYESc7wstibu87w34nXrcp5ekw2yRcea5DPQ9RC4Hm0svWvTmDV
c9am/oDLzkkOuh6zufCDSai0SamJSEMZ6XarzurczzEluswmpVPvd8Qrks19eEDUcFna75DIgWek
6IgWjQMfFNI55WHlVCJzvYtDvZ6PIg74ysrlEA268Z+k/ZqV6kJWwyZzdPTwspfBeGH7xgD5ad+1
MIOgjc0kQqrXtxlAp4EZ84LQkf0WW5qvUF+eTJqGFrPA6eENODDlGUelTZNUzVnmDOan/W5DdWFL
xapkQAonUwhdUhxzJuwspclg9uLjq8F0Duh/2d/ygtM71DFpXJhC4SryExpyYfJfZgKfoFJcfCVG
2e0z2SlMOMfBu3KEjAKm4JFyLrUwvtEZDE0zUj58qk3eTPHH4X4Rjosavrv3RTlwzk7mert4MaNg
Hj3FvKvYylB3W3LedZjFVPdsahSjN6K+fXrFEh0vCEbBvYunBYsDNQP34OPwYD0ZgkknQ+IxepDs
GaHLnTJhKNF2cnp/s6shq8HZ6b4ckWPCg5n7kimgEiyjNsxXjhJwMoECSMpBOF0lpqZFgrTqeeKb
b67GR8i5J0cxiDY7AaXzQEL17rDnGVzknoATxJy8d49t39hjZA/Q5iQCLdkH9qwMq5xNVurqfZss
hWUV9594c953CWNDvqwz81yZ0/ztJM9pAcktxQ8XTgLRHhyUgsTQ+XHuUhMY6Dqe7oUiDBmsjE/7
izocRslJIi62XowTMOwzNpu4ys0l5BA37TczRXEsHXg4Wadycr2XOMjEK/lyvTQeBt/DfuTejZ8H
Mv0uOfY62JbqlBUIELU+MfaFozMhLr+zH6LGpUuB2NNr8rDhqNbI4Etx0ONtnCp13o2E+Qc8ABLq
oGl8XsK0pzUQwWMOMwqEW01q0LnfoXN+K+MZEBbURuiieC+hUowdFW2rHIwVh5B16IOTI44jXxpO
hAxhwN95rOCUsqpQR7zIf6rXOP0hQcJpHUulieSUCKcRWrP0GicjAXEijBbpCZYvZJV3W4W+/ifG
4ThFlMas/yzQxzepLaiLKOJeIB3AtDH0xMbKXySWvfGWc/nEzYOwlefPZOz27VQdthzX8giABV2n
4fH5QLbU505Cvf9cvy/ffbLRoIPA2+N8FkLwD5OgYHT3G6paaIs8INXbJ4A3GWYTeJC4kw6iKgWK
yGMvO7LSWF0sImjSPUbKoUbEjexSUjMCV//XMptcW2gkNceBpoltJqNFdY1NRVhNjsgWdi+IKfG6
TxckmkUkdI9muyTarUiCRxkUXSCXwQuKEuG6aYD3cW2/6UpHXzDQiz6gwWQG4qT7SzprkaDomGHn
UY64Cgu+a8lAEJQxqwLGJPIjGG9geTLXg3dJCYHbCvArwCpy1Gza3UzuCN2hDiFcD6TaewxOTXGA
pdZGdzARD1MYZSS6cKCb3it4XkfZSiIKWMGFpNiospt4LbUYNvOM5KRz6/Wb5I9ulZ0F0Wc6R8Rs
/Kl/+c/pBPzAQLCHg0wyikL/92FsX1rR8XxtImUH6dsrN9BBBeLDAIVxtO5Oc+tIxcRs9UFmAnV4
PFUQM+MZBzrP3AR2ytWAHZ3ZI2DSwk2AaxEng3Nl3JLy9i6ETIza9r4hqQAXRkyf0St87Hu3F6Jj
Ipb8k7R/TzO+hI34g7zwvca/R0bzna4qnEnY866Y7moJXC6cfhHqDQutDlTkiGk6v2PQKHzh5e/x
a8U2G+H2JZjvrGipXwyPr/wxk9loIqAdemXQ4RxaViH4+BzpRqg3BqbFWyJ8P9vRxCHS95bg/0pV
/oc7R7V6Q5OG5gtyRv41jUbqJaaI1eQkL9bjIKZP51ezUNx6QZ8XtTrhwUcJo4qPm2s7WZrGGxEe
Pb5xtaWL90OvSKzQBm2zPRhkjuL9hvXBMFk8EveDefiWqoUnL1/g32XApJg0ronqEjJPtcpav1Kh
5KMHHz09SA4MIQnkRqf92uSXg4NnhfKJii+UIpkyV+CFEW59zTNbsBvvc1hn0Bo2jwn2kAJtbvEb
+4RKf75k23HvkXfc60FGRRNT3OSIp6Az831+5lca8S4zbaMyC1Zm5Uf0doSScGRDiD3JpBI4g0/N
QcH+9rC3supHIHECCM5bPsEnq4biIPu5UE2Ydx8aW/dXfNzisngbQQpx/tY+LQgaUAkoxr1S2rIL
PYS3R4H0VJpyRkG40jF6yx/4C0HP4v0XiyjXvQm4PuAm507Ew32Q46koUwfMtE+XJfufZXyTgXFV
v83lsBovUlCJBKAUqSnS1DdUme2zYHb2SaILaD8QeOp/EEUzN8tgsFZ+264eeExSG0XY9Q70iiJd
A6S586ElQ9qGP4042ySuegnPVgGBuxMx92D0+n0vDhNWzzDM3hMsDE+mFCmjRYPIidna5Fq006IJ
MUb4/txRxj6xM8PRxHTo4HSkhhAS0i/pB6hbueoHpfMej+lYwwHIoxdGE6yZXoE3Qzsrc7K0vwnS
eKtEYlgjY5o0e804g6EP8ZzwDMrABH/3a/pxdNmtBl/nVO7C0lwbTC6guqad9ZI24ANaiUEmCseZ
UJUof9oeUSTErVlXeV2+kJT9GLlMtfkAJvBR8EOCJ0FGWRUOjJlHLrFUWLjlJpJhkq3rzaSJhtdX
DsY4manCuobNHbfNE5nx7WObFfv0dXuSlQtDHHS03BTaSYfGV/0Zxqb7fsGUoLOu0UAhnIvXY3U+
fM7jdJOtOGZHF6gWQi1Fh8YPHE3VJWz2gDsY1AzQD0o0WhcYbwQd/IOb5pPeuxhFMEExurlPS917
zakHBZ7bMJaJ3ToilTcOoCQyXH2tcPHDw4pniMhvHjCw5+dNn9KkMFL9EsqQ+6rhpLSMu/3uZpIy
l7GtDD5YggiL1ckKMRVu1Myywdr+Oub7AN/nx1KPg7EsTIqU02/02Qyn9Lf+fZPx/JpDGIVIIspf
LQE8hjH5OmqSayprhc6Y/HQqng3mWgZDoSNlAk/RGIvM7UTB6U/2xnMZfO3uAjeyiacbfi4Tuy96
PqB4+7JxGkFke+9IMXkTd3EHt3MgkcMyWEFQDi7UdAUEJphu1CW+3hGDOUFjRT903zES8pSr0OMI
uid+BmuzEzJYZtUfJ17o+2NEhyH4FMhhjtwKBBnzCjAdnB6fPn024S8A4td6yh3J5xdstKsFubWJ
4oz+BtmnT5O62VP76bAgAWp//PYtiZfqHDMh/bN80I5QuUPIrCvh2qeB/t8MxGmIH+luyL0unjck
cmbhGzc2UImtjc0m5hZTbNVrxE356wqGjAt8y6gcDwBQcUHnaEYRGzAKtgZPbWzP1MbNv9u/DwE+
NMJgiU+KoHDEPP0S1JV9YXA/JZHP0n9QFgdsxO9q3cJ9HU8viZcxeKXzjXCirXGoE+35hm/63EYL
suTxM29wItkOJO+FLey338SPD2OhsGktKFWYiNvyktNLhYd24YzWbhiFwRfW3AT4IOAY+Sq/KMg9
AmGggq6F+Og9v/+AYaa9NeqFz3D/CLgp+KjBNzn0gXIiQDdXqTlHiFCZoXqURAyi+vBKb4DT0kKm
W6vgbJF1Feh46uG7f2LAHltwy9p91uDxRE6DMyxYmC02870nMU1cpBx7e3go8/qHegCTzLedAI1T
t0yxiK6+TNy8n572sscL+FDwBXR0wsxUv9pORKZcZWxc0UF3GwQ3LUT3K/XYRzgSRNWw6Vbqmvl3
11ryIGanT65h797/8LVo0fInjmxPdS9TwmSApWD4TNG+nm6FulP+Sv7GzTcVm/mn3TcdXqcbdRC6
aAqmIsHXHLAT8+kIKTMrN7s9hnlM0C/zkniYog9m2MfFftzXH/iNUOFg4ZULEddOllMgIqFzTNAY
i4pMcKEtr34oIw4MOe8TT1Vg5ZZ0hHyb6YwPcJNmRbWP8f1VA15SnezidtnQpqr7Gst1KP3w6xhQ
qFdsM/MXGiukcjwvClafz5D6Q/kao8RHlP2BKVRP+Ihk3ngyejsalk0JPsjborpl1969r8QY9QdE
13tMjszeH1DgVGE8ZbMxV/gKQVJRLrBZTtLbyeU5ZduNBJIaad03Jx74W4pHO2x8ODTQUu7ueOSm
kdR6MtTyQF6+vLWzTh2DAew8rdxyQrbTlRZZVtlWxtunEYLDvdgBBut97BaNSB8ZSu8NIiPn67b8
RihPjiUXm+qWqq6Np63mMDZNOEZKx6gwFv0bNWyvFRDdONS6wNCCJ4DNZdg1xVcdMYlBlnWAHIM5
0PFyNQmWALuHDYLBDgjwb3kmpfyMRODNuXhmlMFAB+aKyXX1wZTwKyVcqFG8Gt0/IEcSjOjMMelj
WjeyXtfX20tzmMYDR4LKqIaVh8dCjfcTO0pq4YeoYWq2ft5AiOXViJ0TQFImAytMl6VsY+/PJDHQ
IEftNcDOh5Vi2cFBrnij67O2trlXwSKb8UVw9ZUFpuCwyWIDg2UdqyQGF5PhJ7/PZJNwk0OvwsSF
N4iP+2NtEoTMvtDz8DeEfa0eO3qvCcMrZdOQyjgGVMATB0Gax3pNfnQgSUScaMVIo3cV1LxkPEl4
rKCNgOFHu/MZUyPYNVZOtU8/dcfMpYQXr+yzIlLKb6z8895VG4hqAmYEezZ/oP4wX/P1ueFmB2bY
5S8JNBp8rv+YltouCEsHFiKGRERru+3anOJwON9SqHBGexfQTB/+kJiCHxufaPMZY/WZPJkpJzwY
cd3ql3nmSuPpp3Tkys30cw5y475wiIY9/T5x63LIo9fJRmKHZcWvmJS8imN1Oek8FxpWoOb4Mh11
4YP8kPEiKaIa6Czu19VrltUu/9GQzsr8bZhKk51Bi4Y0OJ8xb6eYj6eNfCxwjXZliJTkIOK5lYgO
DswDcOWQZaen4g4UQ7gV5HgHgHsZqwKfiyw/xenfS70OnL3Nim0SB2VIdS9vnG0kbCSk/QPOZryi
0/hgftSRIGGzAnks/4cqLRgN8gGVQ4pLheYYgD9Yog5Tmkwfiq2j0ywSx4vB0ID31wI51+CN/fbl
E5kiKWED3wC+Hq6ZPwwXAaYpJGADNm4JvWvi55pNmfq4gPFJ7DFoEujkqR10XhE2BI7mExengZBi
G1CBDgY9Xg5vDNaFfX+6Te29SEdZAHkWSOTK70fYHxtW5jOscXb7uh8zINrXIr3CGQGyZYLsEG4n
stVRNQyW9EQFjSYcxyUG6ZgY83OZqrLFJpL9RCNewNfDOqAKsvsS9IarVpEM+AU9R9lyKeCQ8Dh/
Zv8BydcsqbBpHONBF4BIEqY1CPJFdo1JahmPYPH4E/yUoGdRpScWM6Inj37Ep7Xs7oe+k2E4fqmc
I2BOEB+EdpadooH4BZ/yCnMDyj70LjdGSUkXIO5Lqy1whl3VN8X8bg2MX6AsU4l/qx/bhYfYQnSH
rvMCM2xwqdtPyFWDJAErNg6Sfj7BRg3rjIM0OE9cYN+fDY8ceObjMosj1pIOs35vvsMk9aqSnlpY
jDxVnvRmdllN2hVP0+eKm7GnHswVr4qRLLxunHG2j+YwLo5ImeL7gnc/uT6XGJQys57lQdJZhFNz
aiBunRvQyTfaz6S7FeA08JgpTE86QQzwAarvnrM8BSciTsIuk78mx1dxi6GwQc6Kn5PNyp3S8eCo
k2nBERIgitIAcTvdyvOfeMz8Cp6ASa99uEzmdwTJtgRVGJIOiXjvbQxLH9RSCevnqmLPQnj+PFVA
vvQBpdJaLxUeugmkdz/c3wyj1N2ALoYB/Xd29LpfYkLfjCNn5om7DTBCBYY7GxYE2QGnEVDEfSOI
NDtDaGBHaBwBHdMa68ae3HVjbbKC5L10mcG+ST9HLkaPMeXmQ7IvfjR1749WyZVx7YRJTYZzkJN2
6/SxuVNottmX3ELXo9sqN9n2VRIydo670DwJ9Wi91V5O81qqptc8sOIEch+vcvyKvTtTdi1UunWm
LZ/Z8j05pcmUc5Dqqyu9fM8eih3LErUxXiugxmuJaKUt38rpYtOaXAirAaDhHMKNAHCSLGHmY1uV
tIltSSZZ5+0UV6jABECTwu3iIoDr018FCR3JrQgmVx3uHuFiz2qaa1tDEzuerlvZzTzFe56oC4Ys
JEStPwGWByW8lU9Q+yJLm0kWs1XO4gDTF9QM/AJxIR4AiikQzoJfG3OO6bFv2P0awRH3D8I+FwSh
AU4peMpMqZQJVIbSfZK/HhvtYlVr4Zivun00qeZYlohNOvh8dT/prlokht3tYoYj+kzvZiN4JRdX
9U9vpPIvWIePcw/USPQaYncIR0wkcVjbNyOmuu49Sg9j1TW5hoeadNrhEWjpks6/RoAKdzbi3B0d
hnz51hcXqsHHLknxH/uTscrCrkp1DJYd7h4jaZqvJOHuBG0VGepgVcZxjJmVi4cSLD+0pRMmzbRJ
e4EVrD4LdWr08H0YOwdmjasE3I+VwZqFN1nDxGjgFU4LnEI5eXyqiGz0bWARQ6VHtUqBpD885ixm
etUIPIO/6HMuvuFrs7rDy4/CvGfPGBWqlg3LL+Lpm6CxOhTHxoEvD6yaM5hz83mBhvDvg77lhs1I
dnd1SDBiaCKiIxjqI/vgQEDKLiPntX9wyLjpUcuud8f4oYR9G4Hh5NcRmWjMtMA9Fne/vJKgioeR
+z+vhLWy7ytbBWaHIABPdvpfFi8xttIqC+eG+7XflHsyB2HAySOXXHD6DoB4JBcUw7g7e9UITUeL
OAkZZbEYd7eHdOyVQNfneojrdq05A6VHRueTI9VMeCzzBXZByxf14RuzoXT2guxP96++bwUO4Dl0
holt7qjk2dlRsvRz5oPd+/RBkoyn80whUa3LnKwEq168q2knbS5S0NIvw8zqdPuVegz1iF162F0q
tASq8OYyCCVEX/zGzwLm4X09SYL0YWfDHi9zIlVpvVeUQrT6TQhSZETDD3ezwR6DXqeZPZniYV1j
pUdyfmpsAyCKQDq4rwoYu+0sJkYdc2doVqD0JxgJtb7AhZH6QZ1NLs5zK71mQtWHNMRqT/J41vcb
gtYOErvBf1Y67VJ2NbioRQiM/ernPG/VVWE/PJgdJYBfyfbwmMdRBjFkZCXprtZWJiGKypJBP9UK
b/QgvGkmDCvNpzDlrvCFvMDJhVaIOAiOW4/QZiXk+miJwTcRUIbDCck/vjep9cbw5a/f4AffIegS
LoNA5saGo5mYD9xWzSnwc0gLinvBgU2FLKNvKdk8V+ph9F18q3c7/waVzwOYN3D3w8l1BxbW/DK0
UgMGUTNSMXD9kIIO8lIV3lftJh6c0Z5TDlL2+/oQ+LL5w0rgEuLgWfvpGuwYWjSipudhAgFgJtYn
LW7Ae+WfR+nQ0gFggBhT+34M6xcDDwBEMG0YWEcN+ddADu/uc4QpDMUBdYMSGT/vt5t/0DEzbbQU
gYMNuGlhRYpeJcCdyR/EH9m+s8oDVLK/2buKnvDP9tIsNk6M5LSouLh6RJOp4UyTG7hlYl4kjGCE
+k0Ysu68Pgi9UNcQHpCQUhIIENCQIlH+wBijCka/tsscilBhOMIZEIXLkGfkF2tZDiqNX3PGBw98
aRneXU6wBqz+Sg9Tn7UVo4Lzro12/GWAVQJWksAUuGlxtuxoF7EVEcJTcXRg9vHG99BKcEEkWQO6
QO3iOrbEJPo/YR/EERRtVlACs9gcLYcMyxl2bPg4z/n5Ab/v+t7uGDPWNrdRaEWMynkz++9nKR8y
DWqL0XqBzp7xHNRnaKfZSftiGXqtr9BAk3pj/SXTLYZR9zM3SrOC6eT0t9YoIam8Mpewn5+y9WY/
Ds1rJkJ8IvxISDcF6eRrJSzu4UTZOagJ7ZSynwYArpLI9azsevviOYMWhHVWojsknXnVfnv3B2jj
1hq0xlqPwVyi6DqeLaMIuxi0IrDiwHi5FwLA+5McEcn88sc9wRUBnZFd0r3xbG+p3h/WX+E93CmO
QwynoPPY7nudgnfY33iRIKJlwOhOv7vJFZP32s6sFo6Efh1ZNlnOLoc8vRPDPa+j+HGmL/yI7ceZ
a26EELzhc4yJaEfkjwg+Jm1CuwdgnMcmEyV6N1qW96AehWMsHP1usByVXQsM8vTyWpgN0WfFFfLX
fw97zeYNkyR6kjtzqGxNCyq7pBEyyXIkT4xMaKbLfBZyyspl3FlkNT97vJ0kR6ULIzntTQuGv/+1
f2Pfd8Jqgo/PBkoeHlPpPYsDaggGZmO+OrllsHn09f0dfFJIUyGnC5bWlwC+l+ymh0fv3w03fUIK
Wdc4/syZZRdXnJMWE7Qm/uhij4tNlWG9afdUpp1dPeYZthc8hIsW3hdP3YNdEQZ8Bozolnk0ftkx
4k80+NR9k/nrskkfAK5+L//qHc7F0q2U9xkWJTIqLj696ivNKjexXmKFkRWHnBBuTU0EzjpTECiE
sHigt+Jwf3cy+FZE+cUFLBGcAFf5XtkDUhWODB69wkoelLECuiyXH7jyPZZQsJ2Z4byMQFoylQw7
wOIHvE6bn8GcX757w9frgl7xIoHrkubASR2yUgpPovdjARkOwXKmgblFMVqZQLsFnnXstYQAeq8W
WimEIwWSVv4MlNh5PlbKiAQk/CEouLOUqL/g3TBPHMLmEowvRymLetaGqAL77tbDvMH6Dq5WYog9
R0MH2PslS5Alp50B4irmoXfzlFB2xsFLDRiIvmZ9uuxVDFOY45BVuygem4ZWuLhfNW6MPKP25QA0
3r9IkN5hISFcpZrhcdZCo2Dbyeu9Xu2f90gQN8nfgZdkooghXwtRMCVwgVR0yy54oE6yjHF019lq
pFn5u7TMOKDLoQvDGPKyoiEwvR372Fkr5/GUewPR+57vdq30J/wJaWX40i5gp2QKKupmjia8sDAe
YxPdpudk6Xnh5XlmM1xhkQh3OARTAPGnVvgi0QOrZS8MuUgo3neX005kAnCjxGZG488rXlYeyrtI
bLYQjgVDlOodQbtHtb6jRYhxLwR/paXf9YGMG84yPcNzBT+0YfQ+36uWqpfPjBngHRiChNYMO2de
DU9Jtu/PjHMOfe7sQTbEMJdJj6ONm74Qka2feJlnjnylQMCx4r6WD+MyuAPfchgygblvaSPWNAa1
HapBsUauy4FNHg84G8kY82wJVxwFjhBnf2Z1xP+LH8b8OhM4jPBnjN37ltnHL1804+kbWSHv2tuB
YvKeXXkGMVuAwVyT3Q7vAv6THyQuBL8ZVw4b1LBn4ImI1yvtCR/ah/fMo8v7pngDp+bzWcsMO4gP
4BVHknCxrEy+GJMivjOHiyK+rInYKvk04iSsbfXtdeAs50oL0uQvdXmQIMOJl7z/zz6e4jQHhFLa
b+GYVAnCQ+FOPO3rgxWxvcxnV3yIoKEBx1ICc/gOi+zW8CPJOw5NbAy9cCfe2PiKSjLaTDhOxR1W
HZzMhKsXP4dx5DWqhLDBMwIOZmj7YKUoGLho090VEwIWxxTej8fzknibZb+73h1lv4yJCp9T+q8K
zEihsMx2Zmpfd+iKwl+zm8aReIliDyqw2ORTddZyyPxykvjxNOS4FsupFiQsaoHGOo+PpbXk/iJS
LTprhfIYEijKypY70v/ngsZ+t7oRP7safm7DaegsY4ESRYKMieFP6m2I09C5G/l5B4EWcg+/CwYD
rx82e/BYnpwyKuxr+L7ueCIpYzsx3qG0oZOs3N+Lw98xD6B2WYbFnhsU8M2QmghbDnlg+D5eZMfD
z1rQrI1SomxnDQl8P4aUj2QFofCbRYzXf9rt+CC/G1hiIOCH6+XrmgZnBlZXA1FKthXy25BXCZdg
1uIVlzAN/v/ckIWc8AzFZ5nYFlIVmZvLzO5gpPyKQoenXMO6znpcZQgiQb8ZlpifPiFEAKyrE+dx
fbDv/gpBJVtYKjZjlq9Y91x5Sq/dRXNCZGKJteFNRFTC8I959PCzUnnvfBF8f3HvWU6cqchyhil+
KQfQERxnuaFoIIDJghfCtxsTFH/uArza6Gh4O6k9eiIJoXpuxfTiYpWnb505iTUxHJrPDip5HA0y
pJg94LsplTZ1q13neP+uSRhuk9WlhHTWozAp3QSnDOOrKmbxaGbUs/ZU8PdKGzwwgKK5vBu7Ylw7
croDNuFafMArTgXM/0A7NVJA6zUmGpi8NHvEAzU+Jw7zH7k+vAMdg6twRIFESCc4dx6N2t0EFHlA
LPlalM8zE1drGK8A3YZybqRL8NnnhVkVwR72jk2Duy6qwQSFNauXtYonDTUv4vyZdb3w9PYH+IxC
Fp95EgJuu8HGEVyXZ3XDvhxyJIEnuatReDgA63sLF3t/qyJScNluU4xGqQZhL1mElopRExsAl5DJ
kDH7rvDtfG9GBNpugVKp54KAMweIVoYmjxU66guKTnWl/pCVsIfCOktwP13/xduA7ZmhlMiPou79
ERTXi/23/byj5h59oF//4HbxH3AhKuP8mkfQTHkI7U0ngwhsGq91VhgDihYZSi0fFnIcNne1dTxm
8y8MPimDSDgtrzQYP4bmbLGnM+IQzi5axHPlV5S3k9N6nV5BVEh9xJiYd9pZtm27tOONZGk/aune
Wo98LbeeLxbTfvE8D4iHwTLKApbarGmcF/F1pS9GAer8sfnWg5LYw2KJRnk9wzJEGO9IeLS4U4NE
J9jie7IEKZ6H2Zakc+fP6Kyf8aq8ONRanD7050FGh66GKAaNRLCBHlCsUYwi6YWKhS9PnIbiDzSy
zvpHpy/9mqTIvurg7y9YuL7y060+jP1E2JfUkrb6Qj84nsLdpImvziuWNX4IvY1i1K7QbzCwnctr
oDB7JU1mYCIXKXyQ2Unq5yNgrrvJLo6CTT1QCdFTwHBXpOH0pADXpwliLAY90SEMvYkVUatSCLBz
s3V2i2W7Zym++fIwxFiErbF2d/dt5uHnEYgdt+BEr4gbqGnCMSGW7F04pi6hhrHu9NwyeyUtGZu+
mMPBL2H/4skZYd9U8b1UmKRCy9ay8VtKAJGex1nIMQuwN8WGAjgNNia+g8tN/htSTcRkdUGC5uLT
FQoiEYxNvtprfmNYmw1MzpEABOspE93chdBb/zaEdvIpCjZdpplQLqOj8DNQhceNiEjSDafvZ7h/
72pLJCtHl6iCl3BLISpNVRZiwpz8DBOSa4JvEWxPhFtw5B1Irozsh8ZaRiPiQc2RrxK9QpLK8kgj
wtGD4k2xlp7GCRxj6LHjTBD1xE5seanV+R6WV8caHgTWNzt8bWCGMb8AlYlkY02FyJ77xFvx9L5u
+hm3QRRM8rVmpwDkYWHzL1d8ES7J1ihwXgg3HBhcLmowZ1fmLrcHYib4dJDFcxJmJh4IvfbbImoP
xbALYySHOQOMIwycaQ1ocePgmgdXdKuc7nKwu9RW+AsOIB5RzqyOA4YtHxUW5dg2Xu9Cqhd/I7Yg
FiEDImyjiQZjfgZLtwa6QI4MtMxFGyxIDozm1UOc8Clxpd7F1k6YaVI+12jxY3dDPcaR6rE2tI4t
wtxtxu78xCHwZz/c79eiQAp0lJgOYRzTEFcCfwAaZOHqmEdA5B08kloSapuXX2tuoW1GuSe33Ine
Ne8nPf5ix38mnqSeIWJh+frTm16OrMbxuZysSxA4JtiCfw39ldVFLZNiOoPTBVNG6/J9jKBZU+2K
KvrhcfyV9i+63Uq2/Q1FM4x7JtpL8fmFrdzFj0juShfenY5fdTBh5LqhOmTAt5FcsLc3yqgYMzRn
R4WNdyk23KQFjmDkJQf8iVBvcuxWuDZ1sjeShBSYMusfSWe2rCgShOEnMgJBRG4pdhEV3G8I9Sju
C6CATz9f9cRMxPR0t0cFqioz/w1rlreYSSlq/rM61tgYsrg8E3cMeYdk84CPMQy7k/sirnrJ4TeS
sqspxqFVBPt/tSIKiAgjjv4ZQR8UsaPuPSh8XjY6SIi4RNYqhyQo8qOPq46NeQfegh7KjZTHQAt6
E7ofaGMJuwoWhrwh5bcFNwdRLJS4BBbtMymld9XFTb7LA89ocMoQ+DBs6iD81EbfELUaZAS79xFO
s9ieOWgXnPYTzPO9j9t2XOUcIVbVoGDav/hGUt0jfBMoDVEQElpv0vtOtWyI+utTjTumzb6oJQoH
j+KW63P38MFpJo90c9J9u1/6o3JiKPMurl41DO15TgdmoIk92dmXmuzfoUu1Rc06kGXrEAmGNSMP
fjfYjpEf3azNFZOvHwKaToph8C/FSzb5MNlRPHvglT+xGWO59W9dJI2FBcZVkN4z6FoRsKI6e2CC
pMJQSaOoWgwwmLDDf/Iuw0oJoSUOgxM63BYxUKMeDsi7dDQpDkZrsoCLDAkEFiohhOQeH9AMsVww
8M/fG1MP+2r6ULc/eGyCfUWW4LPukqymgGFdTS4XnnPT3WzWLAHl5ozRD1946ainIXPh4IS+vlnS
lDBRDEqK9/vhls52qoOTD4lh/XCD+YvGQoXY9Upl5zLriIMhSrdeFbhbro2bFdf28jcll6crrFA0
o5A2FvtDuyWn7562Vj6mC2JawmxKXabhe71FX9RScxBrgyXpwN3+FlsYgNhgUt8VSPr6lqOsruRF
TJVViSEUXkQ3N2qo8zGER+IkQ4PKCu8jA3tOPg5LgNqYs4pJid1LO/PKyc7zvhws1HaXj6d7NYlM
ZYh1oauyNxtzRMPkZZWOToD31TemDTlnUJLauL5AhvpTghPWkqWVeA89bNdQYDr3YPAZFUvQKVof
HbBEHDh9Jy/njPcbdL2gJnLXjEv7/oSEHtysr0pqicv8gEefdZ07OPHWIxU4xle3UitOL/ez3Zb9
BVkPpoMZ5i40tkk2eSEspM722J6uaKI9z8LH850WfCEPCyMS/aQa7hYXC6YJUT+V/lPkrbNwezZ7
fyD3Lrcn2sVYj8YYczhsaox9/e+Oji3AqYmIPyAs5p32JEch8O+ON5jbsXfhM2dKovjGlRWa9M3y
pFB7AjSHFachjMY5w2mDqQYi4B8SxhGU95ShtJ9iN+arcD4Sl2i5Kt+YWqGDb+387LQHsAI8phjU
weY8EI6rUTJ6TEDhiAhOgfucsW42IRuiQx4DJ8Fcfn3E6hq6PGKEyFo4ky6Kf1JiTeItFaCf3gZO
a6XO2tp7oAnSw+Nt70vb0QTOGzisTVvD+lh+6jgeWo3JL1zKeviB1s2K77NY2p/io3SuRIrC1c7h
5CZ/6W1K6bFKRXoT/mnkD0kPZz5qz3FslQYoOKlEr2O0vs6YHw5PVm+ZyvdCfGm94JRt/M8SjxHc
VKigxMOjNt2kx04AqXLgqDgaCcBVJrLfOWFemogJx2bsdLg0VnhzCJLSjg6dTFQ4+mb/u4wmffLF
BUEp+hTICYStKxwwu+EczP0q0np5VO8WyehMaO1jvfTzriAKobSmRxSBFhlK0Rqgd3njSZHnZVzi
PjHcanMWG/NUYr0fmGCQpkfQHqNK6R2Lk0R3PcD9bgKLipMDqtIfV4cpcQnDyDafrn93wwvu5WvW
6895xR+82cAurNg8kvTz4upiNCuO1by/PCoWg2A2S9OeipBZJH+Nq2s/6P4YMyvD88ni8j3tORPg
3zGeC/9vUT3cCtRPPKXt6xfXpsIxsE1zpBns9HZIUd+Ct73sRRuifyXy/vEnaxbcAQej4WNPazSZ
qozkvg4z6SlbEBw4zToyJg19HH+JmcAWRCZFMzqZUUxKuZ2kQ5tSPbWBmEZJJ3nhkCVhElAE69bI
HY9p3mez0biGoUKBfJmgoP1hKvkKGHCMwM7w46jc26q4WOgWtXuSszIotyUti0NJFNhtEMin4JHY
ZztwkYvAkRq2u8e8M4FdnOqvpJtzWap5+kKo+NrQFXDVP7spIMqiNJi3P/Yv+44QF45j5Rqllz/t
v5888sg57CMVPo3AW3dynt+x1Yr/dDsLfpKn+iWdKhf85JAf1YhqpKMUnsNphGklA5eyJaMszH0+
zn39SjreD5sxk4jRRS2ze04PfMo6o89q2cfTTPqGXQT965XB7mU56dmfFfzGLCCvSfOqI5QvD3I1
PdbNj9OcDBqHWHnPr4SIaVLW4cUPeTdSHh7CXMPiNaxSdmxS4Nkd4wWKQISD9e37PJSsTGcev4No
/aU4ABDZ5/AWr9GFscDFQYHdVhYT+MfhZMll6x4h4065aAi6IV1h5wGcKSQe8Ec72BVA4S9xlxn0
8zddLxzfPIaZRg9cMTHqYQ7Xd39IN2mvVo0TSqcHJBLoSwuIJ6JrDNdhPfD7qt2B+wrDfcsQ+fdw
+Ev4I/jKB4Oq0/Q+2H8fzg3M6ufU0G9Pjg5DByIx/1TI+UVZ05kv1w/pycRe8g7pcKgi8wPkQ1kA
Mt5jKpoLzBOQAsqR1gyH9f9Lw4bBArQfWDsIOKmwjfS+YnhtSFQXl0ID5aSyvpn2hLicdD9hroZX
F2llEV5QBFqx1ABTQFetfAXjBnTH+qgOhFo2K3MyJRkoAgahc8YE2zo+2WWh6oP5PLwsyRyo7WkK
guezZXmwC2TGl9MwN7hOUHScxIO9ClcTB8lA6F+oTiHwkkfxXRts/rMFN6a2Ul4SIxGLPzPieWMV
1rIXh3PZ0cscgc7MnBwVHkdOOzaMXMxjeMFj4lGnEU2t2OfRJIqjkKcJzbwXx7Ti/T3XcZm5h+zv
oAQUkF0RD9y54suVkIPFImTnn3C7lkkBDimwCHHHUzAcfKEXx8+Qb5W7RF1agF8qvhdwVjDePI0u
B0AdgEDvFH5HhXjOtHAJrZaRJCHK0qgrG8MAKxYiRmcj8xzaNA1bv/anF3E8nqwYkJwPM9/+n/PA
hKJkMLR+48xNnsvxWBPQwQ93jAvlUs2KuLo+h1JcRjwgGV7TJECPnoHhhViSsU3jghh/hseUk4Kj
g2Bzixt3OwAkDWJw18uIl8hdEnkun1b11eQPgA+LNDSsAo0K6B6SRWotvMXuM+dEqFFUrpaKhOM7
C9n9/8Io56uc/JuPOGV6HrOVBP2Xc7y6R/Ecd95W2Gy3HEOvuNg2779f6RpKcFPGzcOp2PrU67xL
omK51yQ8o0gjMwIRv90RnLuBtb0lPfc84UUkxLHL6KBr8vdKv0ft/dllxRQ9f353DewFhr3OKFsV
25MPslOgBMT0vdr2H2wV3VEcdpgDIkbukmjtmQ/vPtFPI4PzouPo4YsljKsUDpDuKcn/yqCcFaUV
QofH3MdlYkhxXVjnme4tWYS1XYAIX5LGuX+9Xu49+yiBLI2vhb7tSpTYX59pjRLHsNleXIIFi/58
pxjgbfq/mIqEov08QeeOEzs33GSp4yjQgVAVvLBgqWGcqLlnwvIYGFyi0u9Uu85zeP2E5SestHWm
k35sXTh3bP5LUjUCmFdsUmv0JeOK59UYPgxcI2g4sEJjM6ZFQODwRBRmcvkpp/sf9lz1a8XvNRGD
axg3y8G4GbxEO9hlZxqvmaFOC3BCfNawsmqqggi5tDwnWpZmzzGG+ZkVmov4JWNvjJu9JLGS4dfv
Q6ca5Wi5Kkw4KoRZVRU9Bzt+0ktD9Ynrv9P5fsT6ZjnaLdW9qp6Dv/3whjk5AyaYmLDUrQun7I53
gUrc3skScj/By8BxzkELGXuKJqlaaeq6Q4XfA6DnGsVwVTRxAumwvkn6rt3j44qfzqLeTa+WvXpx
eJtDGeG6MwaM9vGV5MzAk4Uai00GMtmMgG/8j9A8CvM02po/h8QDYsDpMgZQrqqd1pmQtUn6oTJS
3HcZsF1n1m/RAQnhhl/Jey5xlWvTK+bBb7fPxonqrEI4KRTryap4He5uyvSxuTqdgUPlR8cz4CS2
SgxvzAggu+XRp8YXYXgKqa2ap9u5OGQZ42zxEJxZKd9z+iNpvcNcgYYSPwKFcD2sfxnmte6pGX5K
hgEWPCNyH7SwXZhMpxDjj+trynDuxkAFwBp9ReujM+zbyEwuZoIaSfH077D7mGFUv1YT2EvEchhT
rQkzUUD+P2EBplIJun30pfgG8R4cG57bZVqE8YQgMtc2pUHRtYrwcCDcBpDZepg+1GewILiG/kmz
EBBj8sO0FB4vriPC5Gp9odagD2b2QIMZwVKECVvMLgUyO2yCqNApT4gEsCiNpj3D+qMUs4FqeYA+
R94JuQ3qxPeuNNyCE6gzm1JBz1OmsHeXXIMjzfbQYBTTtanSiL1wNlefCZZdkaguyovdkPGZLjrD
AZfXPz1dPbgbPA4KTPvgh+UtGxxsChvohBG86wjGt4j12OvZi7/zeT1mi52as6P/nBSyRAn9aV6K
accOhROps5u1jMgTpd27QPO14I8RThg+IzykYPRYnxUw+hawK4GgKAdagxnTUtk0j4zxiMnIjGER
JBKUqBgDTQJMGiHpg7V4DMGxmxw76x4pMriKLvtijHIZiCq4Hw4gDaBg4DMXN0j2Ri9cQk23+9aZ
sdj15GHtupm/03kHw17LxxENI497J1LaEZoYnC08cGs0lz62fh23nz6siBTFgjNbV8Y5QjTr9HS0
wZAIRkwbsX/8Y61cV/MfYiR02Gbwha4Ic+4u2twbEFj5A6YUg9PGxGFedFXsaWnLcX9lmmxp0tv4
F4MPGevmt1Yg6uE6aIZNMjEN5H7UIlHTcwt2MLauU3/4zj3WHmIl9iuCJpEKwA1srfWbh4sRyCr+
Lr7EYwgyHq2OIedFMA+DDFacdAOb5Oj6agx3fydX412xXnhW3h7+0mn5Wh7Yb4unPcHIh+6QLkLs
v9oG7QvciN35cAaUywAUaXI7QGI6jqT24SLdH9wEfF9LMIS0es/Zx0bTgYy8sKMIE0OkExipMKM5
91gXVkidcV7LuY3Jft9xtu/Z+TVGHYmSJz8Da+0AgU9MlAbzVXtE6vbxGLZyQhIcdvJ25c+qqc9o
ixGD4FDryjaGIHLrRdjbxV8pXU/9BYZV84AFNNfjDqIGG2BW1fGuh3yATR/Vpf15DhE+7ekRPkyj
iy+TR8naUAIV20UUVymx7hDkF7gJPCRf7cU8GvCW9p5C2pqNVtJkHFV/j4m4+4uyRbZgvc4B0BsL
K77LYAYxAFSxO2AUVKS/odu1XHvYjOGRnLxjL6PHG8ILYn/CGmbVC0ej8Z15t4Q59af9nBN+Ja3O
R6qnWwtt9nffQXieUPQM03T6Wf71ExS2UXZADbIBaRm0DNj/TSPgFKDkeotRj5g5ooB7XC3NxvLs
vGFyCarVAdC9WBPKTvw59Yt/K0mHCV9UBkhIrfwS9cYtPZ249Vc5BxL1WJl0P1vv/BpAbUIVdQ1v
BELpnISO0nOeg0CH0oKktlwh2Soo8vK7+Ng4Qa+7KN+w78TtDEXcNTRwripclVGQCVR9UoK2XL0+
TH4cdc8fFO3GKKNz7+9TOprOlUHLemj6LwRZfhO+VUpcBRu0HmBEdzroUZYT5DduGtV+cQCrEClf
3fUTC05zslS6ttGFuHGo6/Sahf0nvgioj4E3c/Qb5EEe4MjL6SdpVr1dpuFdZL9MFmPVW03YXnLD
4SINKmFu6Zcw6l6fGHfR82KZkPV9JFzi8NACFgXwDmOamSQ8fqY0xiLwXv4Sn0psg7BsEoocCbMS
h2i00dD3O9YvE8rX6X+YpQKCgle8hqSwE2YvAE57F+fw4C8oLhPLw2sHoZKh0uyDiaJ/0GP1b588
YcZJ2svhsDfEktHfErO0Pat9iVAGdRXGAPNDPjJFFarjSeZi7oBNikgOeST5PdGvxaqsYvYzgeiJ
oyRv9/76lzbJCKNd/05LKLl+j1aAAlsYT8djgMe4H/ARgPb0CEynnbz8b1hgEu4oZXihBW8DnUyh
IvlV83s3yjOsyswMudMtwSUnr6ed1/Kx5MYXJjRIm6Onb7f9qOjw0H5nDQp39XS1DpD/Jl+Im2pa
10wn3xdPZyIIc5H22TbqqICiBu+B/bwzB3NEV7aFhdf60yPw5TRLmJ6kzEXYspl9Mfe8ez1aLfH5
rNWvb9xW/c+6eTAfG2aSYgbeMyvroLmPEMQj53NBxMB9gJiMrzvDUnkz0N3N+B0ybJMat+whXhjk
INs73aZ4aiK3MF5LQ2E4DGQaOU4lmLDhDuZRBDZ78N/K7sw0uBE1I7UjQs1aDjhuni/Cib7xGLID
Kfa6bsc5DPB2+TsVqaQt1dMrchJobFY5mvVgLuY500VzyMfIN0lmA55UQBR33X6j8ju7iJRY1j37
xKhEEVyrByIODHaQHXwlkcIK2JGqgdsazjsPgeIrXHcJSbw4vI9GRpvcsQY9vD/HFc9ct0m0H+er
vgFhTiSVE7jtC3RhjYHGCCNgMgaNpmShv46MlU8L3C3wloWvjDp5hAlxacWNB8D8HQnnE4E3rfFW
mstzBH/MaImUxcLleT3XHMGs0P97Vfbfcar4NJMDzpNwXjxsBo7ZKv+E5L4zs/1aa46PLGfOwpo6
+6FCeZO7qhZQ8RzhCcoadppj1Gb3ursW+3zqTCv8xvyYwdNCyzq6xZnVsv3/ciyp9wBGfVQ8RDB6
GJy0udtDJFSIC2S8RmKMtfMdMH6yHz0f/Q/zfNjEHto3MBuTY+RNi0b1iGeCmcFUBKEPsD0kwEvU
c/ghMlnkLiCE7CM8gMhIAHY2mEJczghZua8wTHZfHHA20gXwbUGSPTf2iAoQT9xJTiChYY+aPeOr
1QJNL1zYhvCuHAP46wI9dekzbMw9xMiEqWBDzv6NAYPVnsTqodoNAxb8XsyBRYzxz6I0BUFkoFP4
v64NuLoZPyhbaa7AmiXkOxvZtxUzB2Z+sL5gckBbOBaH2+H4EpdQZMM5+CGDhfQ8PkLqt0eck5tn
5W46DNUbsJ+2mfZumjUrUvSpudD04Hz9G6O74WyoMALCugpV6efh/Jvby8WUTZKJ7lyu4As6dGsw
PHEZuE/KbWzVwrvw+h9fxUU2wyXDQa7OYdE57CP1JpbvlSHMXtgvwt85mHS2rU7M7zuoOpGmhJPg
PJWsHDLJ/wia9mpzRM05gPqPZONtWYnyN1nWqx4PN8cAs8VIR7/NLIDn8WWxAAicf9fDqHWvuJlZ
pA7c5ZD8c3FYBtwzCOcw1dBTTMD8oKdbGzUcjfVhkGhxEi0RUw4kr5LJjueEjzCtd8d315nmdvqb
z3ET/hOns1i/jR0rR1+15iiunBzRN943rfUebH8X/3X3dMUr2/j7C8p6qOnDokwakXU2J3wXrr2E
WcqlO+0o4Qmx1td+d0l6cqozs8SKuNcXm01uWu8O4hv2lqI6fMi8h/2gzHVwsg+3HDHt9IefjkEK
GUbV3HPgyExgZ8MucPgl5V4W3XCxTvbBhQLZFwGlN4fl+N+WNJu135HydOEuoA0odI9dETokltb8
KAxYGulgyooBC5Egx9PTlolkV4VdGTCAj7DE1tl4JQ8QKqHtSnKZ5DwisJRQ/T/iTmVheMIlB5N/
CqB/WGdSICQ3PS/AR+x/KlgzdIPrAYnuxZZkTdgXKGSa4Rj9HnAzZsc6SVST8jJspdaBJ+v29MFe
YYuiub7PZ4NaxgUEbP8bEjxeYZ7zXpIO0ezegk/aHX7qkYww1YYKEG0YkIRAKZiC4iPiu7j8Zu4E
M7AiDke+q2QgXSQXccjiKi5uOwK3x8br9Q032H7aGYMSajQJIlNU+WeUV5SIiXlyYUExm73EHfqs
vpYGCVVmAKePyw7GA4ekoQbIQzj8Px8kGyLDA72uSyHK3s9uo2Jf4tVwXHkNyj1YmjQ1aPP4w5i6
mXq434pVnpjWNckhyuNp8Bgg4ycMi3aYShvfgQ/+e0UEkQWPY1knqn+vkgVG8+qVlxjU+C4dp3lY
4Kt0/CTIgruHkZTTufNJ+ChqL35zIqFutXPy9XC8GBsyJonwoVlmJ33ZimFzNz6cwccGd1kXoAM+
I2c6gODJZw4YXqXkMCLoN2ZuKTfQNwJhuE6warO1HPLyWG2wM7+MT+waMIILsLJebCD2fGzNnGHA
GxFtrNBtdzP5cTnjTro3WN/Fv4eXkTDjV+gDX3Y/NiLyNOUb82fnAxOm+NBJEq6glBcAcF+hrdvy
+cs5Ejglz5ak3Q0wxSaCqWvTh9T4RpNEZz+du7RRwMvUUqBqS2QE8f6EUyIf1tg9Wy1cPx783Qye
6GjT5J4mz9MucZPuDucwnpHJpiWR1lr9JIHoBxadNzaACwQfRDxUCAN7L+uecuU9gMp1PmYu9zT5
lGRNKC/QhFG4A7hAcbSpbpaiiffN7RcBwDj6xWuXP7gsWjcbPymYQclJKb2lZz3Btra2XyRc5piZ
oisyNz9BzYpDKGY68M8Tws1tI3NUI2jEmk0/khPB4sEGHnTVKcPD+LvF5JkGL6L9zXhTAiLR3mw7
d6fXugiYHlbMpvojH5R2dKKCIQWsPJIxXEm6sdhNmZOhYXKzfvDZyzR3PDqRNMgchqLv3jXKgRds
dMbfHyA00T3GUW9VLRD+ebQMEhboISiY/B5e75xkeI9w5kdIybrT6rI8t1i0CpNhD45RkpOj8Dx0
HCM+keahaJPeBONhhK6EBO8p7/mXMYVYD1bnv9vNB7PAS84Fe93JoTTI28nfguOnAzwsmGevK9rv
NVPZnxUWoUDjgF+un87Dbp+Z/tSwjynpGPrdXt+2a+Yto/pNlM0/l/83gCjfFY9AzxKMXOibWhe+
XbaMSLRh1Aej5Ag5h1pEjkts2BHmtAeRAq8kJvj9fb+w1xZ9A5xLSn9OrMfYbMZl3/+9xPJbuFdN
LCPyeqwH73JEXBFLWKDe190FyQK6R1DljWLsjemv6IxwLaZbY5D+uoZLQu7RPYh63wHbZnqSosCK
Spm56UW/Iuk00HRFJH/EWrIgm3gwxLloU4nw56zPMz6uu4cCo9KmFbLDISgH5cCgaUjITMpVcWxE
rtrPCOYTcnJ7OUj5APAyGVT0majG0eO45IUtT8uyT4+MqxOFTeZ8XK31T0cVXBBLCeYbpa17P4IO
GM2/jirGJqTA1haDDvOxMG9Ymu8MySDEz66m6DjtdOd+dfF0aHc0Vme3+2YXaxBfzHkw6o5sGKT9
9ufhaqPSXQqOdFmrqqulsUFKRvNlTUzKHmv5pACOb86W7294yy9Y4eJXuF3vIis+Z81TE56cQoj1
KYmiLrVDxbSFN8ChwcdAfptDxIHnMdh2sSChl1GlX8kXvglKtwnr2AlFOB3qNrC9RADrIQ7KuS0K
IPC1tTTmNHP86Jhubr10RO2nAIY8cP34usMYNlE2ivcJF5kAlyg24c2H2PlLJur4vZehEo4FWXXx
os01rKFfeGEMYcPiPf3pWYNj2cAzNScZ9h83sfD9EtCZhx+IC3Xo5DYyA0YRNFtPEUJJYbm27vKO
+ds4CsVU5UggGl6UQwp1XuXC3tkCGizWDBZYitE9cERYAPUX3tbhQdzA8uGKDtL1DwJqOP0Mz7ZU
BcXL6riO/aMx+0NePjq7f6VvTKZ+WI1O4JLHPzVhpQHLPIMY4FP4i2aiM5+jmLULYlwXGjeAOmw4
hSuAhtu6T6pttQWZ/JbuO4AON1Oi/I//b5kL2cbd5u7j18oo0oomTMdIOuRhXMevGMcXA3KBvdzv
tbu/73pWsEOikST7CZuFA44P8zpqQjYjAdB6mx/bIX6MQ3v69G2G2OBvQAXayHO2wj+qpl3upmm8
BQ2b5NEX1bftgc2OnS2d4vGzPIaxcCasBjt57eSJyZ87lpOmnx2+jd70jeUA3Fmgc6cDFBY6TFwg
tJWkhhlCvgdA4ksW9XAyYPWerHl8i6OoHXPte2Mn9gU9KcomOxXAhfAcYDTA2pgbb0vEcXSPImcL
8sI957K23A5EaOEUL0TxpwKa3UR6t9lXUKqqz/W5n2Q92jQHqgenzS/8mGyhBJU4pA6s8QsE+4aP
x7ABQAgSVQIhhxM/mVBzLxEUf3lJLz2RaULpPpjBcDU17A172Op6ENpmvMlYDnAvsYgpcsGrhz6b
asxNqjg9KFJDaHgwXRoLTvgBLridfDpWYgj4zPU4JknMIoGIfVIXBhnYkvWXBAD6kRtYl3tAL0L9
bS/7BFNbDLzY064zJyxo5y+sCOc8E7BRfqmedtgsHexnXhZP4tGHlgY3CyBpGaHvZVOAPDtjXbZ/
kJw8B26CPhuK8B3MfZ/Z38vOGEA53ZSrLtZEE0EyeVnij1tJMztd9EA/AijkrFR2eaZGIUk9c9+0
n7s79FZ4AYoftvY2nPu/Pve0ArW16K3JJ7o5UP9PvhVdlpHzdQSziDC9iGm9hO/zATt5eewi3KHB
+GFxZ+fpfYxTNH3yGVTGcoTn9f+S9u/jLgdWzGKqrXDusKhNj0QpwSN8E8UDnrUJBk1CD4DUNnTW
k2bKa7ep8G+eHkBydwYmcMX57X0MxqNI78WwJAeLQS7j7v3qMYPi26dZ7ReS3a0T/pNyNwGbgXnV
4b12v/OzXXlHFjsUOCYURCaXJ0ndAZmzJC7bB8TlVyr/uUPo+df7ZwptazksDbgilzmCfl0cH3Po
7g6tIObjZFneh5MLdBqX4y3GClJBS4fVIvi+Tk0+Mx7eFoseAKjkrTugsIbim0fjLR7xdXJTve5v
Y8L/toFMJSr36PYAv8CF60h7Ds8F1uRjrdrp2L1JlnvXAUczj2RIwSdkWN/jmFbsfH3+qz4JOKZe
z5vnsSxmLzpzSn3lOu9BqGZxRACqqgv2WSjBFRdIjMjxhQqrBVUIOdTWHAwNgAdqDtNjwDuhZ8gL
Pzmi2aBhnoYV8ewkYSu4BIPkWoGRhncUddya8449FCbQQ9jsCFn8LzS67nknj7FuLabPF+GpH04R
uY+xJyNwsDxP99Zxj7X4utnwpi90w811im3FZBDpjOLXGapvCbfQGCEZzkcTzuweQYBbhqwcw+2f
d2WL45ob4bbHIWb5gyQVIbvQ13Gwqo+dzwqa1ZnZjAv7+IoTJzAHpiklDBOc0nQyC+HCM05lr75P
4mzssLlcA07Ku13ghxKryFi2S5OBT02Fy+naxiYigQ+l1TIv5KIGfDoDEBu2RSELe+4ELWOs4st2
21TvRYs5OV4t65u2Ll/rvOAG82R8t5R/iNfRRAIXe1Buu+jwCUwslXjQYZ6MpfW4LYNq2/Fqvj42
RV3sPkUbqQM/01i6/TOPF04bDzu+It19IyplQD3Aq2MG7NGtIj44NfPJ00HfZhmMjacE7J8txkzW
2rj6/RXIGaB+PwHlknB3YoZPtqoz3XxQGUP9iSASLJ4ow+AZDcbMuN7UWJaQxGBuouICgVLd5e1S
GewoL1TifhiO/jC33z26o88DL2cvLidAW1yBxmk/2HfNBiYOJ5Z62j5A8rUn0LDaF+dJC/4kn+z3
OnzEHd2ChqI9D0DuWX9/M1b91eXmF1gcEizG9+70h7FBJySBamwntYhPdu0ds32zpZriVy9tfYLM
QAELcK+TJM7/DGDvvv/MF74x9qcHzHTzq9ek5FePLI4wIXLiLZUVk5oCFgNotUYiJrk/JMs8gYZf
0iWxi0xQ8FFwdKoivgeWWJwuTh29+uyp3m1LBSILzYFG/0h1SlkPFIxxCdzQ18OD26DRTMAKuN7F
JV/BWVT4qa0bLcGziKOktmeEiFbY02pSid6qlZVOjmEk1sl0VrzhLY3ycxKtQeiygoS1y8P5MGfX
+kO1dVuM/aQJUulQ7yiuwscuoAyQoXqEgyFuSsDt4SC9/IRX6G5PE4bHI8lKgDaA32rps391SqQJ
/K1rNi4MuiGttbJ9Z4ojHdtNZFyXnXz0WkSSFgmJ6hR/IPmfE4RglFgOil/YP4ZdOd3+8J57y9ru
m9YNq9eAr+dw7354P/KXrA+f9OZ+q4TXn+Jlw4W4Z2Od8o228EkcU4mufl9c/S8EOxvesXbBVRlD
iKCA3FygFSEAJRthQKyswH/4OxFDnRk8kifAaOF3a5tFfsaBli/Hr+pspJSr8yC4qFOyVXrYAL6v
m1t/yFytcphnf7wHuJy8XZjaTk74auocuBDDIuLfWOFkOjQ0UJoM5qXfoe01CCGZ5czuEccAxpij
NcP7PpkeQyyQr61bf3h59HgMS5rlD4xqJ9eTDqEWYw5nPvfAK+AN5KdkzUuwyCVAGf9HVWVD06f5
yXm3LjaE70tEk9aCfnFFWh4HBrSXSK04sK9L+lW+q1quanKI8UljOJE8qMxaor7x3VmaZSQxOHA1
ExXPosv7ac2meQwvOQuOAu9CaG2+XX6PFCaM0YncZGPJRxVWfnbzIwotooICiilVeKDDAkIwxAby
tepqtH8z62RkcXzyHPZXsCrdNDWhMDx9LeWD5bqjJ1LaJCrA8ktqqGPlTyOwo3d1m7t3JZHCDOF/
G73VpwyBulEjAjXiu1uGvxo/ePuEgU+LxfxS80Ds6n2FQw4Za4Vrtj7TSaVhQgjvggXsmGjwsfXs
ufgp8Tt0qC02Al/5WZmBdvDLhaZbYK8lECEiZfx0oza3KWzKq/vcY2/LydK5efzG6eK347uWlGr8
UwOl9vqaDdGtXp/Rh9Xih3yG++SrD0SyROUIEvfwxOqdh3VlA4+BcaBk+OGVySgMrObiZd8pAHYX
1LiSjPDbDoz02XiUkP1OYGLqP8FLC43gP0/Hys908DHt5FKf5occzcE3QX2Dx9v4Ms3JHcpEjq/W
2b2yrAM2ZeInGq/RLI2Q7bUxO7uf4WVU1EJDXGP91vmy9bqTfqwkp9emZtujjuV8z4ZtJm6jFsYb
7VD6YnbG8ll9E+3QUM8kkLLP/MCzpBLjQWMcqk01GqBCNO3TSOGYxY54bUwYNoyuljHWZ4N5Sfic
np6Xbd82Ighv+Y6keRoFGhEFQaHTd2m4rGjeWkfdnuaUXIyT7fvw7WPcYE/TXDakMgt0NT47hvtw
wSzx3sn+GDwqkEYXFy/fXXcwVvRZxTetp6wBvmiHtC7i6pVNi7UxPayCvFHdKElhV3tAWfcTYlAz
vHSYr7kNUa3p769NoEDPtL/Xxamn3/UpMmZYN5DE53T+Bg1s4Cs8zF31pGbjXotqXdyEAfPbrY94
wRtMnZRJfazwATGC0+y66I20oGQKp57cJ6R6lN6afx4Xo+HrAFmvIoJy/pycJx+mJZoHNK6s3rMP
FEta2V45oUCHlvyECgqDp+c20oHX7VFthJjaYAahHN8LHGyJ3Ujx+fPz4yc0z1y4PoEN8LABcKp1
J6iRD6ft8OLdh4ak43TdJqJlFtefVzOpheyF1SITiZ/U8n085uXDfPiMS0D5GMf/0Q9bxjNODDAn
pH0Fz5WJlhbrQSbdWOBODPwduxSwQ04Vo4PfEh/7u8J/AWZZgWit/VnYRTMozP4uWlAw5TXjM4L2
9Wk8Yxhfu//RdF7NqippGP5FVEkSvCUHc9YbS11KMqAiIL9+nt6nps6cfWantRSh++s3fokFzkwg
fOP8YBT8Q/xL5RJz+Ee234zHpsVXRoy2SZyZvLtTLOcfxsTT7AG9mj/qkvsflECrLPShvtIN9pKf
n1OfMr9nY+gHFX+VyMyD+Sf2zOU7YaeB3np4hWSZHGeu3ToPutFtX2S7fF+KWTWf9U+cpqOCmHyL
xMuUIC7rNxzoDDb67OexyBD8ruQcOahnwwiBboXY/cNSpyb7k2NowjaF5CgdJ1NC6+YGH5rCfote
ke3wNk7HHFj7E2NkZkNl8ZuwyMBZw4iXpEAGJmF4XK+HZL9GJK9vZKGkmFMAtJa2hwiem2V39hVJ
ZjyazawsXeWvN+mL+MxYjTpslAxsQjrEHIG9R5wPH+uK3QugRPSkZhzIha2LqE+EpISfA5EhNjXI
C9cWFbnAVjf7bEHeqJgIBhxjYHM3HJ3hJ9iciUHGNpe4cwML4OtCn4CTjYy5Pmbc4NgDGPDb9Zca
ZWb4fpYUnY2+Hvsfhx+q0L/OGF2OMIuzeGjeb6iuO3SZLWZdfsmaIwHCD2NG76mMmIlUBes5JwjK
4U65aAzg+RiIEH0m/0DZgkGmnn9hkHLPJkyBMhXV8DichoKqwavCa+875LWFxYqO0rjlVyGyY825
b9lXtuwxnMwHbpa7yfDjoQtzK1pHlrdNn/MmzguHIE3vd+ZoE3BVgCa1v8SX78xCIqxL+zOHGLOs
yd709x8rnBKRqEZFuDnz7Vd0rdanA6tq3GddR7dBmMQSEnOJ9EyjFgOOogsM2pkru5gJrD0bPTYG
eCVjylBbEpeNekNbPEjdetOdJ6yC00NguFQwkDRAgxvRm7BlBXkGGYENaCdKWqLRBRaUkxBfCG9c
4iriWd3QFhS9CJ34WMRADxZbhlFh+SPwghVVhHXUp+dI2I1ERXTiHhxpLAgxvkz8hIr6rvgigUjq
EoDQISAoga4LTKX8Ac5f/vw8n09+bojLlJgvOZD/UU2CM2LZs0+ndml4SINYBESigEjo2vb8beut
RWoSnFECYUy8jV1NvvvXLN2Cu6M3HdKfandLeVgtib8BzV/CY+076rVbp/P2KSFPkCSwWPHBSS7a
lCiIk7gNP2Rb+VVscokIfCF9t4fKMdBEoiTBhHWgszwFGHwxN0tYHnmCcRM6+NMxRkFvULltU+3K
xR0JgQJ/mpQD+k3FSydTwoUtsmlshCzhpXDvM8KQhCCNbxOcd9BuwmZce3sPyZrqdI4SNcKyC+sC
mU8aqJdRJ4g5FE2CTmxFjpoN5jhIuKLFpT1xufCeYhhlhrdOD0pAxE8FMUh4Qz4hMGME7kTCyY2P
VpQeojWjuJ2bCW/yh9IHvhNGSKEnwfuLjsIPvf2WW+3EW3PJrNRsT7h/wd8hzzg0Y8mCzyvxD1ZE
T0BKufPL6YRzzCcMBH6HGBnuLyLUyPPxDn46RQhji8v1imTe+XdFGCPpITyhwuYsnMiiAVnGVWZ4
2GCHD1pSv66oluaTt1Ee1Gzke94QNXEhN+IknDbeGSTSBhGn5km7/FbUr4quicfUYBsxrPXsB4xD
sqDVYuzvc33XgMOGNemvk2BPw6HzmhNkYm37LtoILgB9OvOBlU41pJyszIX7O8pDojZJ/2J0dxR+
ec5NYF2EQxJQjjnCYwrDSCT+wH/t13xnBQ3zdQXegRzXuQu5RBpSvc7rQAn8rxCTp5YVRqxScMjT
i6huh/QEeQKFQAfBleV9unf3xHYK9SrxNrixHd72h3+Ih4gQ1VoGdxwDzULe4CURDyxRPkT6GB4H
oIXkvk+1NR3qEScpKGmeMb6pu0LMKpauFVS26pBTE1FfRQjK8oWVWYiuSbw+eHPBHgIes3JSVMdo
vYK4xd0s7nNu3Ql38X+XweThwGu57Vvnlt8jtoUxwKV42wcVJdyJQilWc2q/SbUTj7y4B4k+pOlZ
w5NMdqpf80UjWHj3we2neyT041IWPmWWPJVrehLPiXiyuuDLdeGoD+hKyYhLDLo8vyB1RTqlLfA7
2hqhdbIHwyiWcBQDDIF0ZbhvpxeNuM9F/kFojDdy5N827w1CCZX99jwXumRC/0GTkH7w3bxLP6S1
d/7dsvmhsFh+UElDkBOip0HUlj5DeY+0rvqvZHT+oP4XVuOyXms7TFgNU8odDmvTqwPo4WxUfWI8
jyhDYJ41/pru9/j1tzZhG8RB5vfpS7/Z6R1ioZ2fU9QVDQibEPYm0v6OZ1sell2ILpB2HE4hSFQP
xqRnHN/GoiKVmCvSEukwHRwzLKIfCJ1NadobzjTupgSwzQVUXOhiMx7mB1Y3tH2WL4JDgFH8RUIF
HaWg1hNeSh4NYMNIvXh5ZLFugqfp5Rfw9EXX2l9UG/uU5BBUNgky6uus/wTIL0eA+9ISPUYWgzLX
jY+75gyxPBwM+wPnD+Cd9O9ZvurA8FyVb7lL0SSAfgbSkNSL+Q3aJJss8ujuaUHRP6Hd1kAf6MUd
DxC+IvRm5+hNANHqu3sfPgfWlGTilBRju0wn5t/lQ+sxldkb1BTJbM6YAeGeMXFbzBr52TPYrhqf
tGbClUTME2IL7o1VOKmnmON4KBPEHA6/6dG9WrDAsdoU1sQ8jvDXktfGfZTy2ItqdKp/xhMaswBy
2bpfsy86vHuwpyoKidJnf+IKsETgqe4BcIxIeUK+zyEi5/ZN0erNoADfjVWelVkjR4hoaSXncOLq
ClQ2RxMNRQYbV+uQngL47P1de6dFU/0bKhNWR1DkNw8petvdYIqI5WNfUT6tv/aIyq6UFV1HetAC
Q4s3cKIvVAicEDMg+SfQgRxyVOsigGrPuBdUuBtrlvRB4yWgpGG5m7z2S7FKYIKUxqxMxAsdSP6C
+T44qGuQYGUzamX97wWpyX0/qRdioPtiwbERhXqnpbCRQ+uzJ5m7OSkUleV9ZwNPEWHFaAJj80KQ
FbEeJkWa7DBJGomoIFYeljN2Y8GvZzR3UuvMjvkUkanZhUeGhQdZPSbjAZh6ZWtC1ka8N2s690sk
xC6fVSnyx9FhcxRBFMN26RTgaswYvwYdBI3hbNTeif/XRUSXiWgpEZK0vMFPo9HhU8RSeiJriblG
thrC7vnM+bBrxVG9O1si2soWfdqrZC8S0Q/V3yEacJoSvorag4w9oHVLjmWGE+DjYi4dvo5kjvhJ
jNYFd/Plux/E1bT8S2IjdZuCZkSxm7DVVMFb3IQdyOrPuakuEQuqJRJKvIp78kFodea1GFJsITCK
0gWXpiAExus2MkFaxHt99wktBIV9agrns/o3oRAv5eN4RNn9jlGJzLnAuUfG1ob5ngAUpv+UZ6AN
oLUIesj4S4epHJ/uLhh8pLDg8e75EFB3vzsCE/CLeOW0XXxsdnmeHQncnNQx8a0gywUx1gXoyHEw
fhkiSbebICcivYJQCOyOObZHhogJzctCSvTg9jQqixmlTMlgcMWUsBJZXv0fncHsEmhgyO9iouKD
mJtrQvB5fGa5c9i9+O0XA5/RE1OXf0OQKxKf/dcoE90f6gkV/wbveT4huxs6HW0S1cQX2hDPyEzP
h4DVY5hB2OVDQNOyQy0CGnbpa2fAPHOCZoFaQ4zYRAVURDGsD5N03jiPsaK7yS9uv/MvRqn+vM8B
DH4ARpvU2ihVZju4xMFtUSvoOUk4oDRoBbSv0ZKpAWnutDMihRdoHvLuLjRLchEIrNTPEkAaMUGm
TSNdL+ydgeRKcMqfB2Lpwt6WutcyAMLB04n8iMERu6j3DkzJ+4lDZIWYS7m+tHNVLEp52aJyLB9/
6WBTf1cGbXRL6T0vaEy7m8dHHoBk/aRZR9MXGPNA9T9SqFWjN6dVWtmfK61HrZg+oFX6XbPvS35W
zw6ksK1Ug01yY8zpqNDREdYhKnSDP2J8r9/abXI6qB1zyp5ysBEmyP0IzqCOe9JFk6iosHTsTaix
5/WJkZ9/ESZRAdlyV94vr5QZFlkdazJLDn5Y4ua8nAy96s0HffMa7huC+sS0yLox+9Eltq8km8Rz
nmzErt8bSlk7+9nVov1j4XWh6hWGWcAOupCU9Q2I02697aOKKuf2tbc5syLTce0gJfZrPOEqC8pj
tLyzRnyEYLy4KLuPHL8QdJFKIsLPKYIQp9hn5iNj3BD8kCwx4W1hEZI//GQZIqLnElufeYCFuRVh
ewXT5vjyvGBG+PD8cGRHYPuD8f9tjZ9d5MP6Wzqkc1HAYiVPrwLV310MMiPsPm4evJwMOimuK48W
iIyoSxstO2dWRjtn/g4Ql/B8CWWNJc3gPVdRSYrB6g+TmfwczrCNRkcc+PPki1Hx8xG9x62dHgE3
aZ7btK5pHbY7JDGIpvzcFHwUofBXgmGu5Q9Dl9dLXEZJ/zncZFgaAOiH5O/0refwTZ4225TzNPkp
nh5QwwkBG9lrVsmzj4NsCQuQObydLtmKMub6xDhmWnOC3qzzBmwatgZGEObQyvENj/oogV/Wohcv
VmYcjX/DHXADeLH8sz8OeqZpfziwFcl/0wrvgycDXi2g+O7BU0als2ZQiirXB0RGNlMAm7jy+EVm
yKa8blyy7e+pK8rOLQFQyCiLmtKayj8k/MLxI/stCAZvTaflxT6qLm58O2cBuc2oLqKIgK/naUwC
xOFYP7oeUj8PUsYxbVmSCQ9MZiiUVLoSw89Yy2gvBk/gtTmQo89ilfFHUW4ftvcD1a/zB4Iwq28G
zbB1D/mqT9WdRnAj5rIl1k9C7vgBC9C2UBxtq3DptfVDBwTvhCQOQqJkIPmiLNP4fcBBqlSckt/A
KcGnqADuDQfchzsgfvM9K3uBAu1FM25K9pxgszCcZo5Ucb9RVTnjjiyP/cEKFVguj+5L1jZ6uKBp
a53uqxLtQl/F5Au4c5g0rAMq1luL4gLVz4/K9pGOWmkqX3HO2kI+Vfnfl3s+UKiBmQpU2Uj4a6ni
E4BDHv9YNxzYJrwyJc/F3fHR0zxcaOIfBArUDC9eX8HRYzkYSqMWwIdPCK9ZoO8/byfaHVOubj7U
lcj8bM3J7Yjf1Nc8wmPig/tUww63k8oJ6EU28Kx6ThOhgZHfHrwOlFEyTaBJ7SGcjdox2gtq6ya5
0D1m4sKc3D/u+8pf4R4Y/GwoNdgypIdPSGxLdIJo22SnDbsRykiXgVv6BQbJtFjiFXhfgmAMEhpI
zFvD4hgiH/1Jf+D9NbohG3579VUmHwPeC+UnQaR2p8eP9dtFwWa+HAWFmOFnmtur/LdwJkVf09de
oQoN0Tj6D2p2VQxvV7IqX+USr1N+xCunYD+7NAERe0dlJquOOaqwMW2fDz+tkXDjQ8jCDicIRxlm
Eg4pvViZa3PT1cag+jxub1YIHt0sVPeMzy12OpZRntzGy8fFMg/w4BHBjsHBIJWGbiziFR7Ia8nt
DH/wuoAaTn+zI+ZXdyHEKG4gH0BfqT7kDXfVV08Ru+T3Bd4JLMPGSN5DLaKvokYMViTWtrujRrtK
cpsoyIDvkwKJn+nU++ZE8ZwC9M9grIacQlx6Gx5nE6xk9KG5wGmHwMk5x78b3AR4LNrlFXTV3UrQ
sw1GOutz4bMDfQUjp2x73g4peZ3YT4QuegRWOTOH4twVvu8hbaifJwYI+z4DJujI3tLsrHVffedh
Rum28WHglrWOGMKXEj/FHtsn8BuX/Ihle9vQ3BX2I5Dwz5UO77Nx1kUf+sEXx2YVZSh9u7B4XwLf
qQoWWLvQUhcuEyqDaN9WnrR6h+1CZWpVLtrF8JjXObZfEgpROF/eETEhZY1KlzSUWS373K/coekD
UuufQ41AJLY263kGRmQjVeNCjV8XlkaKfUunOjHunN5ol5qo7kW/SY9oN5hcVK7CwcTW1hFoaX92
nY8TadG8g4fuRdqNkie37o1+5yxsIwqnOGfxrZF3DkUhoe8maKrGaGQr+u9w0bGMPFiuUD28XpBQ
c0jQGz0vIes3BB0EMwHDwwqcnsQPGnYqv4Xy/2C2+amXezr/MMsAkxQLac9y/4JEhUNnMfy48ow3
iw1tMIKk3LWgmcwe6YYy7W4KgHHt0U0uR+YCRNWDU7SzVSaFzzOsXr7GGMu3fznNFPbOok8tg8v2
fqzKHwtRHPjE5OOBegikAhgFwvAQNFNi5UfsDMCzBBCTMEwZHA40Q0Tlh3cXbF5ZGnNOPYCq+jjZ
fzAXk+2TY8gRYm1MFnRQvGPlu9MOWAvt6gQCzIbVA/aZ4Kuw2fYCbUp+nbV5310Wie7H0szDTHad
jHIMmVbr9s8ltlJ43J2MePbB4bt9OGhUALebkA6/jUG6IWnEpElwTHe0gPP6jwLR0XOifp37JI2S
RX4RtOvKnKOXGb026YhDoxDzEakev+dNWJD4Qj7CuD0O+BBRzwDE/JXjx7hP+AIsPv+TGX5huThF
EpTLgZmD45F3wYeD8vQoX/mPjqqnpeFheV/2HJOFFKVTjptpDRYEXPkCqvlaUbEljQMKSbeEit9A
JkaYGk8mR8xD9KAwsgpbEDVwuEf0mbZj+rLtalWSC0J0/XDdHxuOvlSXvX12ymkUvV0+J9OlwswG
Vz8sf5VDJfvD5v39dePfJPHx44gtozc5i55cbks5SsfZcuD3twoTF6sSkt+JTDW2kE94FOLFIryo
5YwTlSsqS/kmuOuJ6ChIrVu8V4UH5oAbgdQkoeh8rFI4EH6Su9RYe88pKRhkoGlBAJIoEvrfozsN
7uQFzAYhYeNNTBzJY5XvTUoiZqjEBjv4us/GnMNwmeieNr2TQREOig7ZJmsAtYds02iaMaEnxrle
o2wZZrii8lD1B7OGfR14ieE+X775XLiDvlBbzqB/vrM8tA6OiHMLJstTSsXfCOAjndBQyRV7DhWy
4Mmu4K7cFP9U+PPM/RDq+7STWR0/FmAoY9Y5TsL3mcpEDiETpuQ9tgHJghzG4nJBswN3O5GuD+cF
kfCOAZtIrhaeke4Eroxz44WJBSg8Ief3Oao2ySyd1Cj+m90joGMOlSV6P3/TI1xJJHFXwgIB50DU
W2Aw2XKypzozm/ejcvjCp3/tRegrzz+wWa5XJO6rp8lh+TF8uTSXCkSYRZlpvyGom2fUWJGxP6Fo
B34NG8AwYXhmSs+WHJwOC+UsVFT3UIziyYg0Xt88a+fDpHNVGzDGHziIF3seJzm/c19/2e6NAa+y
j5/QRH3Qt4bkoLiU4LRjKbz5sz/YTPuIwBpl42sCJeCjFr7RMSuaFFAzFn9HikD8MnqskYQ9fP2S
0MB1dwozSJKY6pxiWRnbymVN5E79kkxthi+yLI+Gz8+Vc2s4Rchqj/qlbwRyF3y6cXvFGk8R+Ll9
e4OZ2cSE2LqvweTwCvv1AuNV9VxjE1ZFxgByDQo10nm/8KgmLLQpWYxI7bGbZCgxevaAREo8OVgw
v0hUdasbsdXr4OVsERCqWawUIzlEQN39xiQXePlrpPBUY4oQtx/RBS/UC3v0P1X/1OA7j7bmbDAZ
nFvHAM5TmT0c/TWihfWGasaJm3U8OK/1bpyR+cdf7wHgWYaSkFrgED5Ij5p64CowYE2UPhud/Zkf
osP1dxRU5WOnue3igZ8ESEAszqDIuKJeo/RM+4Dz8V6zjIYCYnw90JrlZ01Rw/i2zKd4yFWvWtCg
ESXjNGQyUbesuYvnRRWwxH2WReqJLjQsvUAXXCCbAq5Qi75r89q4fV8UnlAwfey2pJxDSR7hUsBN
NhlEGIBN+OIoMKG/DMNsWKyTsTRJpz9SZnvuO8S8+IzUYMAskxP665v7zLTFhZswShHLIbj325SL
xXrI07x+MbvPVdFTex9TvIseyOlRBfN1k/HnWg7LFOT6QE7t5+c+fxaHWKajNCTvnggtvvuYI60J
bwG5w+LEu+gmil+SCYJheM4Sk3msOIOdySsrUARwchtnc1l3ZabYdU1qtGknY4UGQs7tfjIW0qGx
CAj4gvdXAaIUbsVtBs2Jcsd5AFo1K+hLwkxYz9xnPBi28EJPv9iDSZEbEmd7Ob7PHh6A3r4K+qH5
dxj2h99/VkVCMkNziGaaLRfF6oJdmNM4G85AiIFSbt01HulrYlIx5XJo09CSJw7OEeQ3bKlwt5SX
UkkyIvpK52gKSgYgsVSxIbM7jw5/JrnkAFuDGIGCq27ggy3Z0T1lfaez6586IcqolxEOKdY0Mgug
nUDnmGzFK2Orf59MusuyGS63Lub43ScADT4D/zFtXpAWcG3Up8x1/I+oiir3uDk4Z56cSTakWwkP
hkEw+EUeNzsesZf3cnp/FI4ye06lf4y3OWzFIDqYo2HoWJRPfANpnLWiQBE4s550veHXB12G8KOR
jYxEND/kAr/oaua+eofGPifG5RvwpD8lz8CSoYX6XEPuk7hmSCEnED+Ew4yOPtRARjXN6iWR5nAO
Sno+LJVv+NiI4AsUVYjLccn5Ek2yj6CmaI/sMD6msKKa03AJxDq9A6mkodDtBODDiCSuHPa+2yYV
vhyeYaFM3ZpOtgIEZF9O1eBTCxvcIcQdD3Ps95cviQgBn8hojHNkuNJ9CXx0H1G9c6JKsoEQegLi
g2q7VD0AQ3/4xjv5bqsfapCihuMiyrVfzI9fFJbr1qnDBtzvtfpXjgjBJF0Orffowt+B7Lo2Ahfr
em4DGgxrYOzrgwtkw6mN8StL55sBAhPNypFiCP6JFTDBvJMgiftNUaK1j+mGgAksO9h3mvNPviRv
pi07J5JqoWxh3OL2xG1To43gxyd1JNwS5PpC0+cuV+9xMkn4dnDqKij0EaUtcPn86H9j9ftN85MW
an+sxmSzkvmJ77Owb2vd/2CZKEkBrgMSYCKwc/ydHayw5Epjeic8iq/4PPrk8Wq7bFXFAxf4mjxO
kSPPej6+jxB9rISdEzSU7VQOJjxUPJVzyDXAJAAlTskAeyQcyP4L+UMKuArn5h7CAUDmkQQ94HFs
iyNBfWsOy8MsCYF6kOhKs9ZFu0P1uzL8hRU1avw4JlRzfkCIkVCdOX6zkSK4N7fMr5qno11Vr+qV
2NotuZHhb/jiNE3CCriO+IKMYshVOYXOED4DdhX2wetmm6/DsEbzMcdrjgXmQpl8t5jH1Jk+4xNE
K83RaJSuf2eQSycLzQVLQzHkzMKhYC3PslB6jNFOC6woXecsYGcsWqwsd1JhFxoHob7z2r6g0v3n
lqZRIBI/CaGScFsTd1qLsAvBq5U/+3XmkEXHI7IWaZ1wTqABTVmaQz7DCpz/H4v20Ea3E5IbZVoF
AywjiX/4IyECuZ0ZcmIg/JvTQFz4MKMNxQI+mogTyD0gtorA3XkQnCLDvAtyBvJi9ooAXmvcn9De
1d/7T/eqZY8/oQ6pqv2Ns9gIHjC65eLVEvXM+EbPyn3Vnu4rDracOjYYW1EAoCPiI0RFaCP+qyDE
eAE+UhSYSu76N58Sah18kCfuNLoIc9muvlPWOrBFcFyB226othWTnxSQQg/iW6Dq51cxJouzj+J+
UHowYB5CmmcbhG0fcdbppzHXp15IR8QUugP9SUZIPvAOksUUSu5DbpcZQVTIVPjGaD8qgYtodx6P
Dfg20ULPTwT6yOwDVobA1VRtYMuD7PDg4qJL+5hdWWJ0nVn+e7e182AkEepiK/K1Y0fP+eTZSgd4
xcD2xnKPthOHs6/AyBGow7+DbmbsKj2nGlBDWIqFXFqrM74PylswL3kMTVC8MDGjj4Rp/7gSacet
vZFrJwW6ZQreYLGlioHmmrhsPAIbLqlsiUxvasrIuHhAgBHojW6SCM7M+9Xu4Y8wEtBvXNAwXuSF
Iz15jVvCZFfFrKAAdKyLFi+n6qHLp6ZhKN9muL+J9ib8DhptNjS3/QWiqy3t0m6WhLfKfii43CT7
jk5SXELGIhlvj4Y62SYk5NCLe3gn8EW63Rg5MblFOA5RwhP+Thj8RsWJyJEpi7Wv+0IJI+BQCcVo
w3x4F4uStG65xDwEjG9wYsvnEh8EK0LfIUCjs2HegnJ/G90de7y5xQKE7jk1zD4hPThgKaqjCkzE
QfOOnJ2QHEB4uyIH/CuRBzUAu1M5pwd94iDLdfJaAg6+8/BQjpLHDnIDHTIeiMEeby9K2nawMZmt
B9UKn5JkeMkKqrxoccuO59RQQ+LK7EsefbvmGuilD2AjflFC10U4HSgS+yv9CJicny4hT8IjK6YJ
wA3C5O8OUujBSKDDJFbpLoHRzmFRV0PjsEmmLcA8h13esdtfGDQ7zzgAAj4j6OWuwHIqHUuQ0Otj
Pcy5Z48tqBovVR59SqsJtfvdbobduqh97ACatpYl9zvkvTYcUe4Ejvt69H5eX71p/0xTJcL2mgGM
vDlmLnWNGF8jSkr33mjb8D5Z7ZpTQ79qLET1+CWUdjEg8phDxQPPPig2cz0H9SpCvc6jI1KralwW
iJxD6CiF5oud+yCqzzHPeR98FA8XWj6zm6a3CNNC+fHKIsiyuaasgf3BoJVzTWRQFwL285ChM+xC
3CgvIiMx8p5R71c/lz9hQuoL+ToXlIuiKUPCsNDL97b34fv6SxBFQ3tG+GOeUCbYpmZph1/X8NO5
QcL7+KeCEePAAHFgKbzmhwV/ORv4/PjlmvAKfm575WsC+ijpvPcbs1LckR8Sk4Yl9mPd5PC+hL2g
JIDz8g8l6zIXxlLeJLcvlgS8CILmIGRvznMOynuYFMv3+nakEcz+3jwIOs6EClUfwlnwEwwgwa28
7Gz4gikkglJzGAMqPoKSfzi/kcadj9mckEFyoffsBzyneJgnWAp1EOKod2Livu1v9jNu8AH76kSG
leKuSR2Fs5JufX5Wf89xBDFA29DH9nT1BUfexzB9My+Cv3rmrIl+M230m5kroglihMOPh13vZFI/
ozdSVr9Txmlj34BBsN5VImdYTQJa6RJIJXNGpXBBbhkW5dLJYdhXxerOcIwHzRimi48Sdzw61H6x
ETAK9g7Bc3ABd2gEd5KRVbwDL1PCwUrUAYgFofwFSahGyKwxXSAb2pwv5zMI4dcr2NgIh3u6fYwK
fue3PzZ15Xzr7HxsTsC68nUHJ4R/MhmpgimGXkMxFxX75+y9eHLlrgpBclulBHD2pGAQ8F6FLE4O
WuhDSDHyVO5tBGbJ0oQT8ymxuBtazCbOZsHuwaP8I0I2IET1/1giAVr9SSOT/+iDtWOtYP4v8d04
7yuQ6sjsI3IXOv5a7DcKU3biDvZv1qj+UAYIQbPJev0USoczsxmn6cp9MKE1AhQVt0bY/WycBPgZ
BEzP2QcVC3po8QIoNMNl6cNUDCIwV1BGTA6kuRhBs+1PuMtTOl4e0KoWIWQHgHqYmBR/AjlnHv5O
coJSj+ODiq2bdw+yQaY8IeJft4w1pKnM/er+8BzpKI3FE/ff48731zWPyPZbRxRRVLJZ8kxfkQwp
rdehx8RD+kZBaGcjoRd8+csqZk4hdz2uaGAqhW6KlX3gC3Xt54wBQ3+6HTr5QMDq+hxBDWKo1FYQ
oqEjERLCwmdfM+a8Ro5FiviQSLAQfRK8JtINranQ40GtwvXmE6QBwX1lShZkMI91zPTT8A0RmDKu
bG6ZxzjAzMl58Ofo5ERJ83KTsJ+4KfMLYX+BZm2IxY0kMhuEWxjVmhCsIn4sfGHQ59a9xc0OQiVk
quhNDSYxeZ7xWPyrY3i7eJWxigA3lUFC0azN54iSqncGaTZ8hgxgzhd1hXNWDtw3rAH4h+4cxtWS
Q/takYepQmcx7Yd6TBTAkLkC2c3S5GDN2vJ20yvqZ2JSA+xLsQCYYYO0iTzjmXhsGA6Ky4F88RgF
rldHkPdb/BhIloXBs0XqxOmyt6PhmPLWcc1An1Pfw2RVmt570/ZxpsWfC1qHHOCL4MWD86RTvAcT
rrPD7p97rZ4whHwL7vEIgAKdiCgpjztKGcjO00UGJVKX+ZN+X9IfZsQfCpb76WXtkjMdpeloknzx
6pjjmNQ4wg3mJrwP54uSfCrZ0uqYh2Va/4hx/d7sBjZnq5xh1CqXczuoPZGWS7QR4uw95bBKO58c
69iFUerd0dEyhtJmFRejbJT4vUkPIy+Q8raYfoYIJeApQb3QWKlDomDrei5F1fxAZsvDSZMJUHVU
waZgVbjt03m5htLFgqiysLzPEA4F3pyo4ulPSFSaa8lRqld5ESTgaw4bl+qzw/PC4fs4UrRdoMNQ
8MEo+Dg/Bl2lEJq9AWGqkKI0WCP6AIbLQorQ8Ebd1hp2KtgLYzbQY9Wvo1uMzvvNoeTL/GAZ++bM
CpctCQoBZWScUCNcYR9ofR5oY6Sc0zEbEZHJPycfs6fxh9k28SDWV22rR8+lfmXzYXiAyeXWS0k1
AeSRvMdgfFOWeMPwPOMEkzzEIMydnOrqlVEAZg72zLm87vfnxNxM6iBc7YcXzDD2Y7RbsTgo8rob
bIAHfv2AGM+ynbzpmd6oc1Zhc5rSyNhcaKehHc7LdORYjelKSC19tgRLvnRMinF7qX1KQCP2XO2M
B7G73o6kVXSBgrSYqClqN2BtuIzSm7iWQDmzcyNmoaA8e054iPhkGdbf62cIt4afCSBh2mj4TXz1
qiGI23L5MSPK1xZfq/UYd+sWFt4MKv85qS8tGqJFceYGcQ1sp+zuGRz+NCVUE3m0a8h+8XGK6YFI
sxDvKQnsuJ9vY+aCw7YS6Se3cXKwDF4DmBndvRkmLJSNS3MiFwEsAEzSmUgHo+c3yDulWdLBgKrd
5MlEOkyhOVjFFcIgg1qaqiDW0iYfs1hAH6B6kZdNuzBmzEPLw4It4bfl/Uoj4cFEkMAhlQR1tkfx
08aD3crXb1cc8sX8OMPKoPq9832Yyj4TEb8E2YPZIwv7izoyRtwvX2sj9h1lUjGIsHRBX0ooXEvO
7sBOlNihsWUBWhLRjzkBMQyYD5a4wZykRs50Io4JjRSn+w8qaSGmfoRKRMSeI7I20XjPaJUCN29R
5XA6RPfLs//7Q6ZVIzoBwUeZi34KrRitu8ww44+QKPtETYwBQScSu8JGrKqPI0FzlohE+TqvYe9c
uj8cKeTRM/UnvjKd4usL1PmgszhvgQMiC3ZJsBmTQ5bMXivQQoHDQhyw2wpRG4DQ5g4RcbcN3oG5
K1Z1QM4fAz2jEqxCjsI5pzVOqBF57facATe6eQVfgojTCefrWMK5jEKOM2Y2EhCJCeiGgoZ9q/Fx
FsC/QnPiI8C7I3wLFACJL4gLGp8CtVn0791HgFcVO+M7eBpYcgZfTh2Y55xKnKQRz0q2BKaCfQQM
ZsB8SGDMubaASoUU+0LYL4gGDmUboZRkTzWHey0Q+OfzLD7NzQWt812okPkTd0tQMv2p2M8y1Nhv
Vg9CHBQPJcc/rv3tK5j6qM/4EZ4hTdMZw8Ap88gI8G4j2PGHTcqFiJOngVmjPcwvR8WicDh7Wk2Q
LIQHqiCWQAvoT1oIwgtai/gS+CwoK1E2p+O9egWfwByTyR88RvdJt2r+oCtaHoGjFBnkNtR+NU4a
Kw0MVrP5hqIYk+dLODRXkgOty0EP9KMP1ZlH1AdgIUAlxFd/gjVw6Bpn/ECCkWHpf+pfShncnAoL
bqY5ilhznj9tWnR8JX6slJM0Lf3HpRc31ifodoy4RLUG6ET/XmTjk7/IgE1kJLInbNO+RhwDdoXp
e/RhJ21t07tPn6F+5Wipkl3xXldHgns5/BC6N8IxLa/yuBvlUeI8Y3rHfRPBLxPN4om9biVnTivK
3U1f8Jfm+M6QglAfwSE1R2DIn2MFVbMWqWT8i/oBXwUIsisQotwrJzVeq73idh7zfuVXHtD73Upn
PTZpb7D+gn4BFhuIkQD/kVUcLir+xStKaf4lEWBVEt/frQjS40i7xtfkmYsNy0XjrBrSKeozhhU0
ePYfOx9vHW8lktPJgVH1QaSX6T84RnwtWrn/CLQjVCJz1vA6icNp4RkbYT5r+MvyuYnMPeAWFj6I
tGuyfl35IIgZSo6vdblkFQ4V/7FNNiquz+nnlCIWdhNEZg69JQ/dKZARkRH6dhuMfgSKLajRtCqo
1zgNxjtxshRLgUh95u2Gj7VwdmMmtaO3xRssuVk59jhPblZRCSM5CZ3Vf3zWMTw6oRAmP77ivyts
8tuHSU0t4qjGA4K63v9lf/BrwtmZ+6JHBIQJuwWB48PaQcri7JN5g+a2cYG9MdqAAXs9W982buNu
UQc67EVO5b3cn8/9QeuMHoraGT3EzvcnTIhfvKdYfP0bDUENFfbiH5FRI1hf8dJJdfn3wjleuoIF
ftu3KHfrUeH0LC1YwCS5K/GDqFkRoUN3REoagpr0TcU5EZ2Qg+D40csTqpRDDJQFcooll3+fDtse
/0XI5XFMtf9H05k1J64lQfgXEcG+vGrfQchsfiGgsRCYfYdfP1/Kd4bouW23DdLROVVZVVlZlUDf
v5kNWz+jn2Iepw+r1GqROqnkdWfxslEmQn8BKsHJGI1IuLCQK1Winx6HXxM56FY9e13mtDPMhwPf
Y7mfBq2uzIOnFRqDUtiFzWRNr2BHvZGjBQtSY7+55Nn9NbOnEAIBFXeCWSf4jPUNHv8MkRumDS1q
ZqKuu5k4iJMZgvhQ+84+1CvzaUVMCRhEs4Q1yVk/Vg8gHYNZWTOyPeRVanbV6iCrcPxC6dk+8MDb
eGkImzTMaDcc7A+zf8bMlETmmJ5S0ES/s7Zq/aO3n2hqCeNNsXJr5+nNeWhr/ra2eoPKTI+J9B3j
jToDvmMdXN3sRh0KrubigKM5f5QhuRBEd+thYWu1MIXsCfYfjToVD2ltm9Hw2o/8OXGgtmj2r5Cz
Zxk3zmV0zDRh59cK9LzZ1Da2VYvHNtjaXsC/8u+SnFrlO3bPnJe0h46TZuLxCHggHWtMd7PFA0Hh
Rj98cdlPdjBaLEYZypvaZB4zlWicaBjxGP7qrzHFXVjEnbTDXBxKYJzoMZfpwh6mgo0MUrhxwKfl
zqF9AwtroYpgzgq4D/XpyxzcUIQKeChmgFbSAvEk9k22Csd7Iw5Xv8YdxZ6Dy8VnXvAZMT/B60KU
0ISgN+f4kxNG8VAZ4cLrbWSMWcLQtG0mpJo7PME2aE8eCL1og9eRmfkdtMzF1oAl0fbqFrl2e46U
Bw3tU830HdXIbGmehtio9+ht2XUnEkdmYnusUYiZMfaGhS/Bn4BQab5CedbRTTfRgOE12rlFfA1b
fuE2Bq+DifrXEo5mTOP098WdL8+FUWeC1TW797vOeXC09hZKbzy/omXxfHT+yOjQEiqSjjSFduaK
dKHzkhxQ4R6XHCW+u3eYDstR3tq3mI5+lI/cHRJLz6+9Nap6vF+fOTAhmyDA63rkXd5eHXddg+mF
t9UqVoCyDkN5b5BHDt9sGQ7WflBAOSDHWISMMbc7wWusfBYDYTjV/hZgxQg0samK4WP8RsGlk7c3
nL96hNShwyGLHuRSyWdxF9rJ2FKHvhq/F505Ply3y8mTSUEnzBxBVEg52GiwQVtxmQdsb+j5P3zX
Q0zMJ04SjRybwGkCwPx8Qd1wwIIgQdraPhaNM6CtgT1jIpk9ILLfmP9Q5JjNksXR0nti1xzWmYwT
2xnSz7CCKeID2qbWRWukXRksULiOZvRg8DaMAeLMkwIxe19t+zVYIRbHoB8vnWtCm6yu7NA9g2FL
JYmJDatt+HKf/VP6cs8IQN3IP2N3vW3w2z8xc6q+zF/M7UEtTXsP3G1rzVhLCKbGBD0yNcVeYJqQ
RKHLjsuXgtVi69VxMTLsHLmujQHNMnwVd0rXLfvyIkxjjNApYyQPulmLVrDIkGVTdznkKoCYrKfd
DInRIbhAKZKF2XE6MMdWGMMCo24/Hqepl2VVI9gzZ+TmHlLtwypso20qaUbplaH6FtgsrwtkdFkf
nphBGq/n9wbPJR64N8hyfY9WflsIDtuHOb9PUExya1sjZONanOOniZKnSY+w+AxX+x20+ndC1LEX
rHUWqwaCXlYYWrETIwsfViSRTaPixdpBZ0QBoOJtI+jpnLzXgHxtYYwLnzkbvUiCC1gs8pJBg0+R
bUTcOKyEaIiw0ZzCv+GM73Y16Bhw76EznPya83F6/Z2/9XeRBKAh2Npdd/fVJBSBn5HUSbdMiy9W
iXdu+R+qp2bxozu6hrJHfHcMlom63yCUTp+mm+Tgk6QOikE1P/lvG/kd/9uhVeB1cKQBKMPLSAgb
i+oyI6/ir50NK7395pv4SKSs2BggQvdt4YZ3kObJ5gGVaaYLupMXU0K0oUUIGj1cBK14/nMsRA3q
G83vezTIeimpB2I8sv7SrLmD1l+0Nnbpit+jMklVmXfDwfkwkPxOfMpJ/6nKSe7wFdRakmY+hJoR
qmOg6T48lMTGHueet/LSVWo9+w3jMRjjaLJMumemZbKRnjaLsRJ8CmY1F9VNAzUsiyFweZ1NsbWD
psH/OECWxTCULKiDAWr0ZdHatvUoWXJTGIFfhwUS8s9RgavDwRlcvRTDgBdkC6KYXcWe0Djw+G7y
SzphODXj9o2RY2BV3buhz/Eanb4v3+cM0wZD7uFCKrAWVZDJ2oRlaDzcETCFIrF2M52MxIkdE7FM
5PvRI9Qd07NU0oEFFOaIqVMtwSpAxLr7IxL41s6m2G/vPDjrqL3pAeHR8W0FjlYe/U60cvUKF2hj
h6zK2T5ZDWOMo0w5ITdYV9z7KAuQmOu4+LtFkw/cDrU/pHEGw8tEAFCWn1Q2wlrzTIzBUpkr76Ro
3Tt3no5pexkoAlO0wTRxYYvFCX+aYA5woEKndc5tksxOYypCex+RRTiqhII3iLtr/8YDuUvRh0fu
oPOJnCne10BrfzQy7Rmo6WPO+2LFRYMaA002MTE4ESGKXFYXXQs1pvfVJ8X4XhRVzTZRCW3Jxguh
Y6ZWA24rKJdQHbEqZbN3YS5bHs6EJmu1WW+ITbDdX/7QHShS55MUqfNXKoIF1l63L+CYjA521l5u
Ec2bCcTBoCPo6KUt98bEm19taTi2tHP8a9mu4tuCBhQyuYrj9+aPBobCd7H//XtR2NeefmA1cYHW
YgErlK1JCpQm0Tc+4M+k64ihcC/0DCS2H6Ae1pb2MXwbgn1PH80JxHObjtxjnY2LcQQHyT3nRAt2
e1jEdw+onmzjbgL6I26tWLDy4kMTUmVBIsHqJj3hKuCXSJy4ULuMngV7HcUcG2Lnjl+jmLCsfBVu
56vmA8eILHS5SPch4akdL5Pf8/lQc7Va5fRTEk7rZjg+Qme6M6HOHdaqY7WHDeEQ/qjbW/uU8G/d
P8SCcoTkmCFBR4XjbCkug5kdAI6Wf1y2E0UdgpayRNDMywiC7WXvdcbcX8DtLr6HfFRc/AjZH+LK
rDJY/5afQ83e/swIZrCea96c2AmHSBgN8j3EO7eHDE83KeKWv3XRdQHYNuggP9s3p+5CI6u7BMLp
gXaokoPm/A4bDqJXCYNPrB7RcOUfpNO5u/26RZshRb/oAUORTkWG4iQFcg83eq6gz3udDdsTrRa2
5NOmyT542oRhb/sNqezkP8cN55qsw41Xt1v8rclGXYoMfPk6Ji0G0aw9/SjCTcTX7HkUpGts7Tn0
TzXwt3BIoaZ06tJbVs2/B08wejVBBYg48Gk+nBZcXXkoYKzRGijW0ePZ0VoyBxnKff215yPjaUw3
VF2gV9FMS7ss84HH1L9tKkl0in2cNso+yInH9JfIj49QOz0ZZ7/iXv1LGbzUieTONSNAJq+04ojA
kg25kI3x3gPoiWYvlnQgZdYr21kYQvZRKPpkECTfbLF99lErZdJmGSAvSN/6l+S4evoIjjqQXxRc
EmKeHc5EEzyt18G+gnwINBztJvTtQoXQygVwwMJDjNYS43PRaHeqoWYNgoyagFX9uF7VkA3V36Vz
ukjFbXaqBpjlMToQxM6XoxEh+ugV05HDtFrsHVM3y5u9DJnPBEpUzKbX361cDHoJsaeHYdNREvbq
d4K6Q/p1j6/cI+v3CRru2Vr7DOaGJ9dIGJNLgUO6AKQcKUOpGgCtyt1PZWA69sZdxx3EYhj4jAVW
vltWRJMseWPCeahHXWRqTVgXpFR/4SVhbRFhRdRAX7ZSDNtpLIOacDJDgLxec7NloRlmVDw0hQnm
9mE9PnpHr2X1vLdb8aQJgI68eXNujpICpBaQ42wNhEEYGI2VaA2Y5TLo0puiqIOtNLtOtL3mZM4q
SFherDrJniKiYkdkggK3xXABvqvNerSvgT71wXvD7vV/8xZS649/bYYjPYMm5Yn+BTHReYwqRFBB
YShr3Alz4Kqy4V9EeE33MW26tX/as2C6hvNN2h/9i4e1ZibaG8LmCbR2temu5JCwr98mZQnIm4eo
Cl335fAtazweA8dB29gun6BtQ5x8iGkffy7vkzXOLUOrFZcW5/w/VgdIzO7ACinElb26lHhchqUA
embCD4pfe1aHBErHavktzOeOiEzN/F0zDTM+b9wwVmNl8ZRj2QmkQkZtDjvW1SPDs8rVqVBGxQqy
KtjYdqI/XXulX75ziK80MBRxM2Eq8d/S0uGhd+L9epHeB1PmKhYWHqU8zKpBzOIXGXPD90k48oCr
Lu3GPGS9bo6sRcvi3eUf1laeZ2aUBEnmhWHIhJGLNdV7NfqyFHoGNx6m1h5wi3H4d5tuo2pKX7f7
ZNH1Zz1ux3TlwSiJq8l6Ml8QnhrVIePX7Bs6xtZnsA+79m3W+LqjerwlCUBcaXei24zmBmPVYH0q
XmNFmwQrcFxeEcMiF0EGqgLMWWfzIalCC/UDyl/vAbgPcroTzs/LU+X7vN8Au8GKMVtubalpip3G
3up+17n9m9NmLFyXPw9nrM3/cITdtQ2Z/3K2a30tzjMofOjd/jPQCdAiPRxtwG10g2nfRu6kGjRd
Ypj0FKF8ewfg09WFPon2G2UYi2k0Lrk35wJvgm258wHzSG/EANZTRJtU2nbhIyP74VT6vX5tuoYE
aNem5HkILMBGKJCpJPFNqfjLQR/l49ztZ77zdz5ldXeTKHhAJsmlWdfd+dPx2AsPvuNM9RNw04Jm
euBj7nl1bzM+rUVuP4oPtJ4cbZjdv1zxPnwAft0mnXHv+MatVrxjrpzhi5Cl0a/uXTRvnp1gTa60
5lGZPiA8I2EBKZGcnD9PR3ka8LamKZ+OOLvBefz8Y49wQjEeLc7b1odbQc5b2/Bpb6Pav82i1UcG
gKOIH117L2sPJdHf9ox9SME8ZagzGwBqOCQgNCJapBzSPddFhtbEt7WtT596Hk+h+JL3kyTeyXpB
hcZ0MPOi541v09e/e4AyM2PAC0wQZOywEpFnUi4V2RjqAd8Ng1bWjaOWurl9R023icOshOiMk8pF
iRfPQeYdOQoiSFqHhRFOzITofj85JsomtAZ3ksf7SUs55QgJyfRh/Q7JmztvRg5xUs72Ptw2reOE
3rgYIRCEtgMMDGm4MskGRPag83v3sIHi3aQ5N63Kn/H86tIM00ZvPX5gJZaYg92o10wONDcCnPgH
5m1RSiFXi7HmwPrr/tqR/blnLzKuB1qFyGPhs5RfVOqmJ54MXh6irnJ15HJ2/O7OpbCBxfjLgq7C
MI7RO+qBqF8OrZ+sgk7skUN69mQ59DUsZGOMIQqn8RQlXffgs14cowuLIHwhu0WgGlNhZr31yaAN
tBEBWh5pKfOTrVaAMWaSV7Ce9SUpoxdJcfShNwxhnw+ZQQmzSSBwy0wbIvt7iKdB8lCRDQNcy0tC
thonw7VjrZS4ln+RHVeCZW5TMDGFNIXldEG6ZZhtnHZ9rZdUiB7Oy3nRxXCzdJh6mTxCr198rZMe
UsSL4quS1aZVEM+UzKLeZsMIczaUXoJZSrEzcRAPRppRmdCjrathr2vrcj2EXdNp/L3seBCrjeVV
ykCoY8ApvksTqx8fSSxaKcg6l/sgnZmvHbBzSp0IoWu3goCJQLlypEK/5FnIrCUj+tn1BWvU1x2v
SKAIxUP/BRspJFgsFjMFlJK5p6vKuToc3LBpDSI7YZbAKk0ZxprMIrj3fXEUJ7ZQQd1TliXL8/EY
zU+ThjQ9cqU/mQNoShkICEs+BId5njDGjH3XJQzMM8UCXADZXiVrGrZtGP4aGfh/UKEI6ZLRohPs
htB+ybY+LSXvSJBxWK2BegrEuxasobDXpYj2Ro5XsT+1NK5/Z1A7FP95wBQV5lYAY4iSNW6E8FmD
0ckAET5tiMMJhwXLSFsph5tnjJslFiUqVsJMB1kBBkHCCPKBv1/O7ZqO3l89I89/8fQrJaE5CrZA
scIPnsoPETbPhjQIoPEvP67omMBZK8V+JdDiEXCkVvL6qUd2mCwFIj5PlLoViF1JPpEx92q+4JAc
Dk24RKht9xLRX8RoWVyE3IZSU6rGfCiEkdOWv1ZkS4cRrkM/33YV01aJLUrecykUoqj3DTavKQ+J
p4inVoq+/Qjx0BKPAsnNESVPMDFJsb/UP5vUSlfkF7n2DuDkTDZ5jRhfQj6oTPBsmApwXgpK1LIy
fMBndQMmzcA8a9rXBF6if/jquvJinyk3g/PEdr8G7xS32n9SqZjKTBBEUI+hESyCkbxQQ2A1bC8L
Y9GejvLrUpUMfDoW5cobVfp3LA59QGC+gkgakhBA4tNv22h/YC5dDPKWTV9XHoa52F/Nhrr3pZhQ
5/HzrID6hKSwx63zRPaQolx1SaYXs8rf6OERKhHEmV/0gOnnW8onvYMriSxmBPY7RP4UP+vDlrWq
DO7Ljg+MIgInqH52kFO1J82vpn8E4NEwS1sshT6nfUdloZXWEG+A00e/pkp5KmLQMky8OuqxcQPI
r28LhgZ8XzQuGtC46ReQEPiV8riaaeE1Bu8pvJ8+TAjRw37dF0r7g/rTaGK+YQ5w6+YFCT8UDG/e
ZgQZmZlHlOKVaIDfUFyhKdRn5HBtBp/1O+78XxUSiaPMEfPnaEP9UEHgwZjtsLvc2beh0uLUdpa7
uH5EFsPpDDozSOQVxp7MejPicqiNqL9TfXhggRooFDI77KdDvrViodCPsMr2xH7ZUtVRSgDh1tJC
vSllMCDlRMmlmxxp7GTtKeWgd7dZqCRZI1rA/ZzM2zfLdA0xcRI2xcqxYo3VZwZqpZ2ROZb8zh6F
K0AgJ1XA8PDvSZrg3xtN2lDQsRd5q63LkbMjQh9IQvyR4XjT5IiogWbuQNBVDDmLNEgeYQEjigbu
wI2iZJYwlAS4RTVuViU9evYJMwObcYqM5s6Qys0FvH+xx7w8UhNoLAcjM8tVOCNgyPhfjpyqSq65
fhgrgAEJPepbeWpmQWbyo5IELlMSrsw4Xpeb149i3+G2WmQtMEkQFfiP0/P1Lc0/5O+DvICehuVZ
W1syWvxc6jEgQJicoi8LzH9sz0xTOWg+esdiCsrIAZa1TN53w1uBNjgYu5hci3li+ILwQIXcikBP
Jera4AxKRFdKSmvrulTCiKIEYmXyzvjov+Ri+WRZEwU8RPxKs/MAyVh5eY7gwBYFQcwV2QUAC45P
yce5ybqwTNbNCsf4SJVf9YTT1VgIzwUWjs92m2E22h5AcVsAXa+qu89h8o7xpQWFbErQpa8lx84b
rBRaYrXNMpUxnt6B2vzfX9R3twk2KYlpKAUum3Ig5WwVA1WyJMrgY8K6i197u+E4DMdpztNq0O2O
B4QIGzDVmvHJkFp7Jj1OTUiKjZSs4I5No3SgynKLUcJ4DLaTAvCTMamZM4wCb4BHE7+TEWjIYlY4
pl1oOoOfn3JQ54A8IxSYf4NHEE1optA7Dph9YOPVtGWp6rXRK2cySKx/spnTQLbOwaTYlBTtwDSz
FBEzeRXunnQavgabLZizM0PcOek8XB5bSuk4vRRSqkKn5ByPRj5bkJVlZY+yWVL+o6JrjhtIBWq0
2Xc4uNX/C9KizKw514AOL2H+kMo/KRteRi3IFkmZrNaYK5uaacb+ScOV6pAEktY0HMcxzx3EDVAD
Qvdz9iKvbSwkyBR13DHKNs9QdWr8rbtif8MHTgg/U49gXJ8FDKSMikaN/HlQjiuhxuSZgTlqAG0Z
HUCdLGGoienhcr0Y8DrlRgXwSxSIEY6vy+1oS0ZU56g0T5nNCCpyvG2y30rGMqclCDwl/EkEsGnk
cR+WMgZXW/HLnXrOmAXrgDOUOk1lGizOecqGVrIzZSdZRHR0QGDlgEfTKXDJZX+OOWZa7S2r3fPl
2Zwx1eQxT07PLM9ZmxVvDVSmuGPoDXOqT9Y49PK1I2PCm3CslA9gLVKP4kXfcQgh64o8S5rGuATC
ZG31/ClhbCkjU8sRa2E0OoGA0NsBWMLMcFUeG7F9AYBBnnfI3OpAcQM6p91Ex0orN+aIKXehxwXq
4czrJQsvmCfrRO9+/77kAcKIqlh8cEZ+nHKMDCEnE5jOY72Xb6b9qYyFHsjWFK4EePB4ZUExgSwl
BlxpELINvJduM8uwL6rF6HHlaxDujp8oF7Hhd2VItGfAAlzJhrcB1Lg5DkRXp5Lp3WMjWuMrzw15
UZaZjxM2Jv/N/8Xv8MmvIvTElijpMimmi5Uo7ZWSotjgsvIKNkLV3eIp7MPfJaERZmbK00lTtmTV
sDhg7/e/p6f9VcRtNGTOIUyuX/qm8NnJOeSRIo/G3ivofSrfGN7W3DqhAMHXAFFl7Nn9w63L+E/M
pacUNfeX5k8ALYN9sPbtYe8Ln+xgDEHbfMgKU0sei+YrEmIG2Fxg8ft76WzgYvnoKxpLf0lTr1nA
zmLCG5xX9nHhY+0YGWWle2M+gtMkeoQML9BUC2pRc6YUcsYk0RLw/ncDhFTiCDKDqkUcU8Az4QY5
RzYRrQwxRSyA5cUlBOFheE16F8gy4w7r3jGkZvBnhshZceYJwt5uL6pDCqAPY8COU21C+TAQNovU
MTboLJPOLSlQxIE1NJAJD0HTDMMJ2hSwjiG4QZAK/bRZJcLjdO0L+Uam4xAkrgrmUqNaeCWDt01J
4ha+lCqq7PtsU7EeI/5WX85J4q+9D01OFvI4kp9wd6MHqu5nu/ec1Xky9N+irk7bBKNG/Rvb8L0k
E4gYtTbruT8Pa0if02AGr43OsCb9gAhzfvB36On+66DDeDAo6O8vbr6h3cC+xNt0nnAdaJ9TLmxC
Y9rF8+F98moaD/hiZiXaU/5kahs58AwpnAM6VlRyBXvuWbuGdhmDu61RY7QXhYqi2QVGCI1OxYJG
JAaeQIRmdMMTlQKzyVSFFX0KKGsczSawzUaHgsJmx6jtPXrCHuE6dQ/ZfO1oaP385W4Y6wHVlP7c
DYTPHelGeqg1MxaNnDXiuLS2BfQuAfnrov/12NnfmqHqVxKak5kQ05bgQLtlMiYYtURaRIhTDAQu
umhoMkjWXH8zxnK/DloNb44894iGCpvC3ZmmAJOh1HOsJ8Kzy/PDPnfsK1/hNWkdhmCLVCHdy7qA
j7rmfgYDCoOMFZpM3JMN0BO8Y+oLf2oQYpQf7/G7dDzY1NpgibajOvaFiy/QhaskdHs7xbiYPFsm
evSncB6pGbVNSwFluhcijUjXtHHPCP5J8NdEv0Nf0BJB/DpQ9xv9h5A6epTypLUXNEJ6RoyvoV9y
UocupNTedyduASQ65vDnB1FoovtrLO3H4XCgIBj8sE2g2N9J3jO4aKzqJwPa32ax3C1pgqYbrzY8
eHXKIV4tOYSgiV0py6Zo4Cm2I7Dgaum7iotfyCo/2A1Xp2N+kgu8hkGHlr5LWLFvNH3cJuKmfKm1
/zB7+I4/HKzR9jP+RR1GqTKn5mHTZOczzlETmRg0QwH2jigRFZm7X8vFsbmNUVYE81DaMFWXQZWf
kqe6GcXfbvbb9EJRmliTQmDfA3t+Tai9jOowTx4N3GqUIlpvpCrnaMQlLJNZlFD7VrmHlkSyF+ne
fzuqhBypLsNYd+t0KUPm1oeoAlTWiP590AcykH2XXJZbnSKTZjAkoLMj0lctvBm+H44ZMfbtiL4K
PGWUN40hy9eJKZRMUQ5rA4939DJdLsb+5vLVZe9+aFxV4+XNoOE7dEkxAMRQ5jfO07lHp1M0+Xfh
80bcjU2fMzqRCK6B1oCGbmSIg5/sM2iBI/EI6sQ4PNc/23gaQasiDyE2gXWK5+F+UP1iHiblLcVf
/LGYp2TAEPzjdqEraKKvl7wtePPtKeOyrMVJTakFfB4qUZS4xOvZeS93hI8t3ZuANKjOSwFDACOP
TAhlcsQluR/E/SYIN1+pZotkuvfnlKwfnJ4DeIkZhvCLgJl8KGT9Gk8WOh3porazoOavwYmosaXI
OFP5V0GJDBK/CMT7NaOIcV5wBuAtKHCKDNcdGjZ7yVYqhNl9GXEDHoV4ENRBLmZ0w94Vxrn/GLUh
b964m7+icHbHSOJngYxI22a/fTEGt9QSCxu3R9Qpr6jwCv5hkWYbJ88Va4BCQDfQC7DLOcMqYGWc
+RH4FykkJchDJLQJ1xB6ssiGKTtGy6yjtRIKVm13bgO59E9rJxOXkwolyRqcsBI+VRrAwD1eCIoB
mWQwQXIAZAAi2QNxdkRcUE4EidZcEDMrnBRMC+6GsESGpTC8jDl8ulAvF+BbrYWMWNykjl/LUgHu
XyMk3RgTeYDdrRCAQvQIwwQCSxhPY7LkCyaO5JRa/l4KYd6B/p+x5XjuDr9P9FJNKo5ojhZwt2qC
WVtGiIoybvKKs3z110tEZZQ1WnO8aagmR+Lol/nJsX5YGR296daXfLIwOyMQgZmFr4Q7ajUiKAFj
+Xne6GrHIFz+Ht8ppIUl5lCgR9ZzdbJWVmbB2LCJiD6BzcbRS8cd8R2aiGQuFHeTuBs0DeIeIm82
kDkaleyKRbJA1ZKEHzvK5mQjmbDYD06GdmAv5vdFgukeoTzoe4RITJ7YIcaoHc///KHfd6S0cjbi
77t9NByn73/9DDHJ1D4hWHMCZrA5eHeCOJ0Ifv/EHmI8HUGA9jdsTbYOVN2aybAtfUeWiuRMAgdl
NtExgNyJZhFM9DFUHASAkHBskVU7Y4/ERezQqcysMHT83ggkrb9emFJ0VyzsGJ9eMxeszc1uKtNj
bcfFQiET7cUpk2iiYtFylUPSpGDa3mDCKHlBpqJJCwxXS3CSMBnSA60CsWEHuhFBJO1+LUbLirOi
k92DrvVH2IFoxdmGdENsxhCVKW8k0opBW6rUkNB1Q9KakCJGrZPxvBKJ62YYyim9CrR+vqhJPwLN
+rj2kL4jJ+swwQaN0apPL7fX/WIwBiqCdKzRRbOPcdQxIrUot5OYwvNUTLpOvK+vfh96Qh9V5hqY
QmrVKLegfk/fov3nZC+I6NL0gXopKhuiyPyguicVDnW2oOwxKCwmXcxBGj8+ad5gEYCLmEuJ2ZzL
ipULE82iyaD8+yyCknUxdlDJtyU+zTOPkNA0g4TWtn8/Pw9vCIZgaWcnYzZROZy511g/xfPMIIQr
KqlO+MAfnjvkt+jP6d35dpW/V1z+EU00+Jn6HEbPGpoNrASB0ulCxALHNBiK7y0XPdB9/tfrIurD
C1eo3SdCODJOCTm5oP2vkf9+Hdk+2kZPqF6QV8nOiWZwcW9we7CJI1Hfd+K7YK2gQwbb4PGjYKzu
lbZWBZ8CfoK4qypJi5AGi5eOFhi5kPD5FWC1eJe0+hID/cVyYhoBtcnFisJP0oiQaO10k7VFMNbB
CGIyCcYYdEWApUCEqF/RlkJ34i1CGQXzYHG7RQJipW8rvuFFfkkGVwUXahKqgzO0qEw71AYMrYLK
KnHKVXr3sIYNzM5TeRwvxI15Ch/VcaOqjZJIhFuKv8dKpVLOhm0CyYd3VNJYESsK8aYSUWWyjmw7
RbQ11w6oJ1ZhQiURpDwOh4cefSuH6MM1dm1MrjJCb32wUmdnIlYZflqGuKm3txspOuX2CAWIcD0c
Bo4Kk/02IYJqCoYMqmWFqz/XogvBR5SRsjEKFiO8QNIwR/hT/DXJFJb4zgbhFvOMybLMgHVpKiMH
OZmADG2bwcplNUeJEl45aWtuYG7mpAqwusxacMS7EVlV5WclGVQo+JbmJ0UBGEBVigIaHdIOGhRk
n1hp1R+VxpCtV767y4p2cXJn2kLGF4sMAt6OFyQjhrIYdVt13I9z8jGiY72/mkPWQ6RBMPTkYKGA
0GbOm6GyTYakyuvvI18UBjp0xZwYQ1LpNy94mnveYgf4orNSXuN14+pVbhNf4O/vJIaI6OcQC3LV
y/S04Sr+8RS2fkesVhUTuWWq4Spu6yVlsFt08i/R0yaqxZ3p7k5ldpmcCg9H5I8exRCVyVWqIn/O
5wbQEvwGuxV9sAa0CSwFYzepqlNs+Ptt8jHEpFm2WpFshOl2JwdCkE8dSaYUZDgQR1qVLJOtAFwg
uUFTjPVXEN3DMS7rf7Xsw3YiLyNSBbVFViESY/gdbCPGZlD16aZ3u0Cq2u3AyoLMdfDpJ2Ll6eOH
k7zz9wuVjlWGfDmUJaciHzSyAkk/nQSt5wYZMu2HnrFsEt/z7PODXwwOLPfO72XHsepHUNUYmmA4
3314kl99Z6nF6C+xqZQgRRvrGbvBxd8O2Dx1RoHCkGS8g7cbwIrmd6evaTNF6S3d0vpEkb2e/rE8
OtT2u66e/NP+TbTQiNgaV1oG97bk6reSJUC4nj527qlu7pOnyG55t3yAHzTwGv92nEV6/p3avw58
B6TSnHogGsXL0d5SMbXiqe5FZVRvodyGvjzb7EqlOhAk5/SpW+lGJU3/xD6g6lWHpwaxk35M9XPe
/P2Qg7B4WV1sHffEklIs+75EtDzl35TQ7LOhLig9gu0XEnOvDQcNAgUIKVRmjvzqCqRVB3SxsUTU
1rLqGnQkjZRB6dhHACL5C3hmHO4S6wHdaa78ouAF6+uACUCImu/gpAXFb4zB/dDhBiywg4RvyS/c
HSGTqxUNGAOub5p2AOYFnJJ8UUlFdWEPAXMDwwLMVFpWGT38AWZcFm5fpsEwcbLr0CHLLg5lZ7JM
Kd21Q+LSgSTfhwTHyO/TzwHxzoOLUEoAU56aMXMRSBWpVYGgqvyIERWGJHIN11TLluhOO9qQ8Cl4
EkDz7acpc0aWQ3XXXXqLR0qJUSEB/pc/zvXhfmjwoOln76gHjLJ2+XGsU9m5ZbJWwBQGWuLPkwXq
4hRp8Ta6ZdxTihMzT4EiB7YoGq+VoPCukAwrzFE+I0DdCqS1svf3/i9hZMOluxgYVQuU1aUEDGVW
aDzjjjmxPeu9VNJPucLiBZXiPdmTBGYKNd5jQ3JFoYXazrrEWfo0EeErbi+gZilOo8Iy/VeM3REX
XnWQLv8jARLMoXSp0ImPrPJTwhUPJmzTb1lWiZUv100B4PDtVI09EBqDZ+kwAoZOSO8DRl2sC91G
WlSiigsJT4Ut7C/cLw8bjIGPEPkVMMCuKB8+kIFPeDoT3mj2sGfKiXMNBC4qVz+N81KGSsxZlUYz
3WT5T7SFiK6uh/eImyHvL2dfIgeYx2I1oqFOm526RAS8SvX8PSRLrr9Vsh6VFmiLKQ4UaulTF+h/
lmAqAU35L+AL+AtbuY29jMYWQLYZ7L9s6gYVi8oYVINIjRonKOn8EB5b9rfO4MYMsMc/Ey9hf4EE
pINzvh7xIVWLRoAocukJGI02/zgM+mDaN50R65utHURetjD+V/eJEsRKFSqr2/LPGtF+mx3xfaq+
kelPyaE2jJMVKvE7TmmW5AJWJBvHPUhfXTOkzYYossUoqB+RB4QIOEoiDvBgWNAVsnnQhjt+TjKZ
TDm06u6wNWj5pFIZZTqTl7gvWfyfHfwBukxhHIMRaGWjYZmUQRkgl0x5PdWq9yYlTZ/Mro3XBxkd
w4qzUn0H+JSO5z+o1BDwb02+BctpUNDLSoWllrXj5vczuAf4HWTZU5Ud6t+kFGEdGfVgXGe2DjEe
fe64BWy4c4GQefU6M+hIZhEjjdPxlRXnohSO0w9JJrcA/7BByBQanBQOjNkgluEuuvB67PvJRpe0
s/pAPofMBbWix9BVFEtZeqAbYOMyZUCJ1/j6nJiNqeIixeQtrXMgS/9A+/XhW3XFfZXyY9uuftey
N8X2wm3MulXlQ0OJcp6XoNDoju4tuuy9BmWhml+PC4jc3QTCKXWU9biezr/bMNbEcgT50eV0+NnF
tLNImdgFAGdqkDjBO45fP5+fs9N0qmILM2aWu6rMjieBvZ/TkTvv+e0hV47TFlf0Badpzn7DJW48
JlwPD4NWhZlImg5TWD37gGrvr1sZdluIa6sd/2w+44aFcmjTFA5Ch2RwglUpxFYNGES+tyvZAeXU
D67xGBTmAwQDkKJYSRafGgwY4OZXASivaYeYyW+73y2nikN/mzxJ+mlWtayWne162sneiMqnXYRO
zcfaFra4ou7D3KC0l0ljdotE8G5VBZ/Fx/E64V+gNsXsDxquQVMicVcMxskgWYKoxclhkB28kjpT
bM3X3ZQGIdNX4tNCkaSCHbj26YmMvBoQ6GCfDBoxupZmK70TtGMG7Ia9eBHpz/s9lzidWLSBBZZA
ezEeMAfbOUfnaPO1L6PtGoaVIMeRoaSkvv2BSTDoSTY+puSy7neTg/ub3Zc5Ty2nUxJjio+okgLE
ovPk9uhLKXLBSaQk7cX6uTFH99g/0NdWt3pMcX/Sgw5HvPrV4mbaaCW2iMhvBPGK+mU7mxOaE0lF
del8VM7pdjQfaKcvdUEbDCTZ/9qIBjXvMKr4kBBqFdjyzKjFGoPhle7BChIj+s+MpHwo96zmgdqg
4vS+jssWZEARCTkk1JHY6KqvVBwxqWjlAznKPqiIW5Zi4ymR8ld/CRKZCuFBxHbG46oLNP2no04/
GdD4zc5UXVtsvKeZUrMtq9/V5K8i/jQwKG+DFnB6zKE+YUEUR8iC/f1X5WD5E4qsaqnVFfXodVDg
ojBJ1kjcry0ehnSVnN0Fd6eGpRNiM0yMIFuDtZUnlWsuEYmHq1r8x4YgVMG5XMwcW05iTK5U70m9
Gn5DWdNSRNlBo9YQ4UDtHLKPKgquYUdD8FC8RhpNcIYtF6pli3tUgElAmODJsAiy5mSvlLuiKEs4
QoN6WVJVTCPY3sGKiA+tXjwqdmqXt9sU1ERHvE5ktbk+4aeLfBjgSB9fGmrWRpX0kgMZqVpVCVXD
4u3hHXcoPBW4lfOEUdfcEZ0pA63uSuGKGMF/ZWI9vr9ra6filfMVmHPuqiGJGZWA5gvHXG0dGm+o
fx/zmChwlhgOXjk5THlnVo5dKdhUht58XediWW25EYXg8yHbiN2F0SpJd6wZLUAWLwPkoEdKN45u
DcxHVVX4rzNQFA7Riu4b3RbG9MPuEq8KJcGo4myWqFna/BaZVnp4QYZUfPcgAgirUwGxEWkkIVcl
MZ4A1hPDP5Rc++vSo3ctGbFLSkCnmnqibfTXMMUvQEZkh8I9AXIoiaobI8rVgSJ1wLnA6K9eA6Ip
SrZ/ZBA9BOqS2d7J/uh3LJR2FpBLr2v/4aoNTj1S6tMQ1pNdVxujkKb2k4iiilpRdfCpqIJXlejm
EjVD8l8klMFl4GX5OTYMZ0/5AKUeVGYsY3rtdr20o5G6AYjWI06/zscoQLeApIu+SecomvvgPkGl
ZDF7YhqF+oG1I0wdtXaBY6WRlSbg7p0TLVlKvIhlI8AiQv+K9Afbnrw1z3VTQo7VXx2dcqeOrx6W
bojzy+svJN+atcFx0mDtlCPhoLNFRfvRZiGvrS90hnRAtBI3aHpn+wwJTgngvzhfyYJmsBluBxU2
KrkAIikNrKuWOQHlOpRtUDIhJtSiy15vpkWSgdEzxGgaxyngmzxa4SEzZDWAzrvh3OjkSk0WQzqF
nZ3XgJvfIA2mcOfuX1eV4E2CDc1Hv05rJfvXgdHnqLIMDKfoUYszxh14NGZ7p5+de6GJpHCZGJAe
+8e+5g8UAX0Ag1N8GcE8fYl+irqKMlnsrbBTYdC8zUHRZGm6PIG5VHx/P9EWDd1JPXyuntGuTRfd
C1G+UXMJRilGzTeU4g8zgfnpyw9v+Gvw/SuVmtkdKeOHv2M6AypgjFEkVUQrr/U7yeVNTgZz28nV
AyJ+ve158LKLj30i2I6rkx5DToguKRye7M/qCt8JJ1shK7LPX2AkeoXdYlR72Gs6yoPDmVEy1bqa
1q22plOAQRvDw5J5OA8juN6CqtX7+R9L57WlqraE4SdyDBEM3JKTomK+caitiIoJRfDp91euPdbZ
Z4XuViTMWfXXH24JjLAS48Xxk26Z+SdR3LcotVqskTzIkPmeMasinlrII7aYnTEqDUsmTbr5Kbll
O+juGxMiGbhr26NUYYpHaCX50JfpG/lJpME0iF5hF/Qxd17C0uA8YnFoISmdyl4i5esp3GTDE+k9
RBKBbMMaa4VPVJ36DwJnwI1HEJSnWhRKLvJ2XdbRacHUDT3MoXLFAWEqm//V1QqUjrmzWXbpKE7G
MvWJ4ILZuZx2wg1IKVCx5vMIbThJJvvQZ4uXALe2EPHurkLUHZHMHAXedTSD2MuZ5cnEbEm7EHTw
sKrxK8DD1TzvyZAak02K/fa4UuzOsPd3dslh5FjVwYWxO/CzRDp2zEnFOJrRanCGLt+1cCHUksas
FHz80Maw1HisgxaoHqB5L3k9jWJxOTRWV4zAoDDmbuPk9ZICQ8MO8Bbd30wl3NJ8Qb1wjniNoXpP
8IsctVclxRbksbAx/Y60GJMrHtzh10z5EA+GdTLgxUQcJm/DJZuJ1Ha7h5csVp4swgdiTXymDkDK
s0/UdDLCHLLJ6/CIlECHmZpJmgPmq2+iYvizxRHBi4vejsSrNxlVXCWVCelrbWClxgfNQMB7qATZ
ghlT4MaDX5p8JAMLHz/zu0BMZIikv247Ywyf8x9ecDiYkQftf6yS0ATC9QY9p+c9S+tq/2TEm8fy
PVFMUfrZJtSjcoyBS4Bq577BWpe7Z8loRvaUeY7MOXcxqwaOMXGsBh1lWM7ULCLmHCr425HJ7Av7
zYwpLBOiJQcAqi9fq0aa5UZD+BEj/MzR2iKp/ieC++xkkixbFyYflJJfacvxbeGRNbAkpdKRuaxM
UNail6gK4zm+/V0GS1m7Kr4N80OMHTYcvGfBGQpHiCQWgEI4sYDDo/C7Z2LEjFlbo8/I6dDoK3ic
FYtmrLitGIkwLIIPqSvppI09Vs8/88HwVQ+O43dUzXCSOnqy9N2Ydd1wRzKvv2nNhxE4E3Gns8PV
yeuuWijEu/3HDjdFjENLO0fShwyZMuMHTDDNTfELfEcth/w0CtRPdB/gk2vqyA51d82bqGYLMknh
X8cwjx1U716DuQof3uggVeRPh2wi34vWByml9ntuK7uNrLEbrIFeTUZ2Qh+uo4v3Ro3Zw62H9Zut
uHKrwRdH9f5LwuDwyxBhLaN2h7OCkvIeaNEnUbEMuFnQiVLHY2JBhEP/apejEh8BKj/vZIs/hbY9
MUpWOCaq9H25elE0NENtLtyz+x4aUh9viaEWijyaUmLKkv6BYU/IgsgNIwQ5Pra+qPaL8LjHeSVq
gCqr8Fwf3nfYjb7Jnb7ySD+tDkVrJ3q6Ll+l+6Oc6i6RP086gzd8WArVgdCu4H2HeSwIVDVgzOKd
Vg1fXx70oewyV774njPHDmsaUPA1keakNDA1BylfbCwvrpRe57iBFLAzrpARLT+MGBp+vZXmh7EJ
nHX5VLTGe1RqFPsqez2vTnkGLE3HgSjLBEugCH6brVVNE9weImZKmVzcvM4gD9XJzRappQDpKpYO
Oiy55kD1WR4TdIXgH7/enJoRa0OzWip+EXxQWOEnJBh7O0bdhiZZYAPSBWa9/pEK6+5W2eCVhWoR
N67OcyF0vo79GVEUD4SwP2qAo0C1g+AtM6P2UAY0jUkbCvPdfcx7mNCIDFTqd2WpDh8eJmqBXB99
wjHEr10OrYyO501QjzDSomOEemD8pSo/unIVeiiOpKvqMJ3+a4Qd2HWiOSW8CWcooZFM/xaVFRNV
BoW5AbTxWrKddvoXv7ciEYRf2QDtnYjMRMDdpBW/RwI6Ewmi6nTZQAemmHhoI4Sk4zfjCg2GiHGK
roszJZXEGlFEbwDBr7t83rGfDkMDEYe8/QM/ch7jNQvqNAPa30mTnqCoRGzWpF9Uh8qwNf4x3rQv
6MV5Li2J4mt9xHRgNKNLdF/QdDsfYBWOHHw+uUTlDg3Cm2FBjepQqvT23QClQcCfOlXPzhPxH4JY
GR77cAU9Jvwhnqb0VDevOSiC5oD4K+sYtQa6lyMRJKWEKcPo6IuO7xKJ1cp3ByCQMRDkEFCDjRXm
s9u6Y5QR1mBml0Qq6LsLlOI1HDeOqYWnrRytzin45w0mc76yD6oqj43AHE9U8t34c/KlAaKClrxB
Chr3M+JYxUmO8hnGHY+mACwvaz1iIOOo0ibTclyiDjK3X941HwvS2wsji8u0u3yTysXLcU0CPWam
BOTTQUjTXjaiJsDUtD1s/PXGxylNEFeK8oTHzTuydjwJU8BBhr6p7Ss8J9cF/LomE4yC6PLzrNqV
jhJXseLDucvmeYjXXmF8pK/srE6RTg+xezpIkz2hKvLoFF5nrCwf4XleLnNu8bWpIb8b3Oby8grK
k7GKGrrxR6fvovRFvoDFksmd2Gva3+T3DWSJhTU3WD6v8VJ4eOetJtdR1DZFmCGQ2a8HnXE+B/MC
SkRMDVFFvNeo27FvwmcPDugfrSc9jokLGVNOoLf28AG+CFy310mGvNLcpywy8CjPqG/cB7HlWxCM
5QV8pPb4UU4rkPp3M/0rHe1QMQg52htcQyWf4uHXkBxqZuIVRCLs+02IB6RKOoot7KDMGhgRvjs6
6Kvs4R44xIIBmKgFZUyjONIvOP1F6GGBLQC4oOeKLS8pIBHjDukVXwchvKPIoNjsJHpfdSHWGTsN
Zp1UZ8P9HYLfcmi7zEZxyoU/RiCWPaSwF69p0blUxg5ykO/a2KGIBQZZbYa6EU8UNmKZbdBkykRD
puGyb+U0S8Y9uAfS8wNpymrKSWVJFmi1Ed1/uoKLmW+FiyrNkmC2/9e6ui/tqaC/Ke4SjMjZ01IH
PrLYoR1klizk7+6QhRtYXhpm4BHqg2df3GJk9iC4qkDtbF18h8J/Le/do0FFpReKbFzzNPAsvGTv
ARaOzju5YaUlLSVMghulRQvYTRrMKedyotrTcnDjK/yaUasDwcvf6uQYyuxfCFYqu7UgckCEUcv6
+FOa8to6/3EZL2Phn4mhl2zimxbfX+PW8OPRA5fJm/326kcM+G4HQoyCdBALUPLDAZy7eXMwvaGQ
Fw8n8AjKWnp5ga/lTMhZ+mNtgvh8C2loZbPAhYJ/OPEntrUxkmofZPiHEUsHKuYCdwawDe+f6hzF
7RxMRdrUNz8iTfnHfC0uEbvToptUizZh0AZYqqRJ3Vi6GVLqyXmmjZTduq8nfJEV7+QT6Ygkuw4Q
eTMkBl1l0T/5j4PMVEWd/cYRUcR2JB8GD/5fxsQyXxdYCVCGMb/0u3Jfr7YylxXXi89h3TYaAKwl
o+R1X15QNKPXqLyxquqxCMu68RXN9NvWUbGd/HQg01p5P2iyTi4kbFmCPiaHZ159XhDld9NUd6XV
408t9qZ/o3E5COQaJUuljC1ZxqMm2zPy8pFG5NYJ3XcBjNAzv7v721yv1qs6oL3kHb50OzMxtGq5
/LDsIszQxTbheWHDfTMmuGKWwMxbZ0zQ8DSE+dlhPW1414Wg1bKUN0KZEIjNA+dXrES4YDwrUnsI
WNSdlExrIBHUY8qPfN4aeDUgAhl8xot0DEv5U3ydy3qKNCr2fu3imAXg9wibyDpa4+fH4DuPbk5o
shnWgljkvK7YTQLVsHE3YTEoTurdISJoqOqvsD2LqOJJf8cPFpbb5ErdWPMMN6nv8JKaUikl3eUF
URoIX/8ybW4/cwShJ8Z9JyY3p1EL4i5aBURsDP5Smvpnx4RhqFOlTEv+Pj2uzgkC5BTeI4sksAcc
8mGTzhvGOHzW3/+a254oKNKks7aabRd0GmsZSIv7z/xJIuvNRGeIAxMUbX4elahgRuJTyfN1HD33
d2JMkBryDmDJxN9YH3xfE7AFqkUQZrVBmfdbsjvbZ2UoiOn7jxhVXcjMlQHow+mFFNBxqhvZohXp
Mwgr4LgJwwV6vwzDZjWQ/kramCvME7SQpCi3nO4h/aOd9oQgVvFfOcMfHOoZzq/XgZT5kG+ZogoV
qiBm4ro58UsfreMmyXu5hBTAKNqc/XXS3EEOXtTYQB83rZ0MBgjNs/APE1sV1tMLT8PsILPcG076
on/KggY2zNwj/aOzhjwN1y4mTzChofYZ1OK1yPwAztuDSGNiEGgIOWZrD/vLIJtDR57TdU8cZDbM
6Unkc2V/t2HTagQt9rB7wGh4jAXv6uKBFdtcuYSza744snJVjhgaw/4/CHBg9sLzgvjIltBE70FS
c5t+zMfsOGzsjsvjcD3KIXbH7d09Oj9YGzqUZlSmmE7gL3CklFST9XS9b64oUdGEz9nQb4BfyBfZ
F+cpZSHusSyqVBoIVfsLUbFKcuc3UohxIX8AB7ds00jeB4q8q18cnrvPCIz6j01eNPyCOR4jULG3
U5nTzxbcyeUmRisPNOoRlIFSAbx5WswfW2wGhuw4wNMRqjjKS4q/iiAppinEfzOk0CeITzqkEgzT
ecttJPqblBMDKW1l/TE9cvm7yinqxPrqTG4C8YVmuzaXQUo9pi61LujjMnerk2QhXr19i6R3XGjW
k6prPD5mj5Q24iaW7fF927szdLI0HvpBc5n1yZjdl+F6uR4+2xK41TNulXkeadSUg85fyycBAxdx
ooqOg+biPusy1xkACHyZ6baD+yadtGJ1NayZRrTNkoyDL8nERgYG5n9UoxopSAFYtOIHmVSPXR2/
dyWVOrz8Qly1F4I4kRawADFaLyr7zH1S2S20tarbJFZlUvsa5mhPt4g178LvSr8z74QaB8mOVk17
2+/+PsJ50uXN+3gPJmdL3be8lnfHHYJaAjdTbf4CE8d4BRyeMFkNPFtETIisZAiFCRX7JFgWA+2j
HVxQCC0FIsvhcTQYIIjKDaZShP8fmwxUURvqvkrtYsL5FrbCCyz4PWf+G1yDZ3Cllmi5oyZ7uGq/
Rrcki1mM2GgFMxdNtTwFlNV2c3uye/P1vAee+TSlvdbmYLDSHa00YsdPo56n7llTcIWcltPyYXTm
BTt3hd29qWhiuwU5W6bThLMyQGVJam4782NATT1lntrPQPvnMNskq/Xev7PAEgI7T+l6KHnxxgAT
jLvLGrzWfAes7R+RngK1hJ2/05x3YXzIgI9v4xn1L1OW5D7WXD4dHEUTI8WBGE8gE6ZMkJkPhdb+
PadYZaA+kndJE8zLRLiPmSkzwqFgkNJXZzKHP06BE6E3ZA7NwETabOmm0XqL0ac8L90lPTxG4PyK
aR2o0T5QB7lsXJIGNEKxlED8+Eaez4yELbB06g/beg2uextiXhixjHI6sUtj1n+HaHmlG+MJmsrk
XxeaDTcIFSL3Lf25OMRAErC9u9vjCPlHDz8yTqDu3+agvFgg0eHAJ805TLgwU8wbQnDMD95vZ4ZK
uNNCocfMDD48flQJPA+Sd7GXdh5bRFRBCeIiBHdgYbk5WyFMUGw3GSt6laPCKz9FI+5p3iAbtqJ0
eeXgWhz2aSSmn+BAYCqfec10jQ4J8TX5F8kbdLgBo4LML8Yy15EYaOUxBSGkphcXXJLrMNjyZEXN
E5SKMF8oHxnBLoRo9ORWe8cKKb/3oMm3IB4aiFLhanfAjRUAHm7F4JN8mMWLYaH6c267ObwYk9sz
im+6/QjHFgxhjv4NU1niyiDnUt+T+pxTvOqBZDlr25+LF2jKelBw/wkHnxpl3BmLCFHmx8c9plQM
VcV8Q2q5Q4+BD5dr/N7qtMjcQ1zFtjyj/RvZcsiK77dIIPRb0KXh6ql+VQXcEph0IkZHj6pwxfbF
lrM7pCHg28W9kzzz6yQ3Ek7BcmMTfYWCwoHeNdgkAePeocVywMrw3kqfQRUsFbHoCbBuGQo0FB8g
9KDDhjY2aURC7mHmJ6M9aRwoDQCRrEQIrMSRAvHDQ2N+x5/bUPaoG8LHHENTLP6EAisNJx9vzkPD
6/FmMpN5hAK7HPvQRUQ5CruWaFlgmIeYxMCVhKcIr0V6oJ7pvSk/wsLjfNB5WlRyMvh6UXiM38aM
mpG+VoR8utWSLzGLokmSij+R4SkHnOFYA4+Dkzn/u7gdoBOeRbkIUpfpf+JSSmvgi5ATFafX4VXE
mpB3k7eXa8+at5ezwSbHycYYlhUm5YHgIx/oKHiGWDCotq4woXA4nELF/eMBx7ZizwZEbzSlkvqZ
9vMIOTIngg1wNhkV8uxVdFoQvs4Of2VCg+WTe1mJrEP8iWWf/d7M5Ncu0tZYDypEZltBtc9Jsm/N
ebCBU2ShpFfjuYMf5XS2PUSCBCvQt/C4NHgoeWh7sIvpLL33lkvGCBaaQBi+HKE/ixWLzAllcM5d
wPmT6e3FFWIRek9uEhnYtZedMWwivuMhPj/iAgAd6vDniccrKmK+lSWMBuvHpKb64zpvWYiopfdA
e0x/eGV4OCn3LugLoAhjd9ZDPI0+HmiF2OZo/T9OoDHllKAC/TAL5fSLzyMWOgzRWAPxbuNEyXS7
+Olj4aCBicqMEnYQ3Jp6DmGczUDIF8cRDLoQLg97xHsNdbqxTGMI0zwpnROOLILgsHbve10ucRqz
AwCiNuf3aQ0LkVu1BiI5DPC965qoHAbJ75+kCxglh+lGjgLxDg2ujJF7GKKyNVD2I9LwPGFfJke7
A9mfK862N1X5Sy8sWPPEIhU8vY5qwG+MuWkcGtS5YgMtXEn4mjInx76Y8BO0fgQy8DUBwVskztUW
k5fgtCEKh7kJYYgzfdQNBIrmBxhRMASUzpkAIa7wCHpMZTbRuZHr4zOwQGfFdg7OAbbBFEonQ7ti
jPPF+VZfPdCDNHfHTU1hDTMQO4qnvUb+97JVF9dbV8ZLOH1RVDJHEeuOGumVhDhgFwvQgY5bwrSZ
evRQ9Z2cc6DZLXs7kWq5g9aGASaDqbfTWH0WH5LlGv3SfvJKoqIjFqcvCrAHEhSxMKidRr9mDHBl
KCc/q8LWUYOb3wT4T2kiyJb7iQNbjHNbkcmoAsBi2D1gvjjsOGK+2AtpSPDIwC4cbhgPEswhtyO8
nNGLyvsSPBKViUz/NcWxffrcX6gDNDbIBtcLUgMLRJehXSs8jWgeOqLKZvHrM669n1l238AkZ55Q
Kg9uZ5o3sZFuAIrhXzqFMtTmLhdmPouGZGlcWfpBY3K2zDfQkHV7QBjjwarn8HQ2xNvy+J9IkQ2o
pFul0yDVibE/4Bi5rkyD+QOdHkVMmiBeQBGB/pdii8YmY7ZW2gPvBpMObP44gifW9AL+aQBHnMaa
uGhehOH0ltEzEjYEzKMAqVG0SVjXKdSEtkujzljgYjdR8NMrHVe8Pls5MDb7HnD/39FmqfuZDbIc
/h5+aoN6zsBVcGYQfn3ClMJ+qUYT5F/86PDVOaQDsOyn1SJwaoD5aF0bJf4u9MVr4+U/SLctjH6s
Lq64P2tBJ0jHla9CMRKrDIzlwDgkJQXVxQifuXRwxobj6Tx3TH5h9KHI5lStUoAdqAM3W1uBCVfD
Hvy5Alu1h412XChyYDOMsHVjBaawAP5WFHabp9VkHkHVn/ycG3cEcJc7gAWrB5l9jTUbDm9AIx/4
4mi6kHBuZACBzWrUBkP5ECoOlIGPKf5xHBrTytx6H/TkionjcXKZQEUAvxdhAolVJIGvYC0HksMN
wcbuElRzserpu//en+2JqI5OMPNuU/j2jHjvnv+ltnHT1Qm1krVy6MiniIygjjgPN/euw8zIjDGL
O+Njn9wcux1yGq3RE4uVs7Fau0J1V4zbqBgRppibxQADe7NJ4MnTvw7rTT4+f41+a9YLMu/6pwMI
mli+fq3T8AthxKcp5Ns0rs6wZRNIEryZUvup9/S3D3MMyhkLYR6eEQAYHETUHLfBy287lc8z4uSj
whA1L9T7A3x2MtT1xRr3JcX5oE0bnoZcfdUpOsZNxBxtAFnYiMXgNVm7xeyFeexnU0bC7JicXb+/
aFshMS7kvkTND06DCps98FpvdcOwMQ+7ESb58xTP/EkXsuVs2+yjSHErzJb7eQKfIo97816YPiga
b07566vaeyZ9QUnUtWRKG092ZYAU8krdNZ5pcDHCAnxbSnQxrFQkdOWGPGOgTrInJeDLAXm/L5hI
tZNSN8SUjaYciG50Jon9mZs3Yt9fkxboMSlNpXlLjSqpV6q1Bj6GyPhKLrvOvlkYryG8Ffs5ScM7
Z+U8yDcKOiJSr+FRBYrTNGkTulhBoqiIodOI3wLVokwvVKOjW91JDvGryQ1+sto842BiPx4dcwYm
aUs206ZiM+LRh6wj7FJDzOm2gEEN+DTYP5FwcEUYIFadPPqwUDBKoiPAhnbYoqT+MggUSjylDSVs
KSvfGztaCoR12HPICq/Xxm0If5HIKzaoA7YCNLQbwlIjVlzaeAJk2jYxBykoxFAEwtX0uqLOp1L/
sKIlYstBTh4VE62FgNfA1oXJokMCA3EmEmjynApdn35xmietbbkvwV3ZWxktjmRm+HLWK/B87pmP
nW1ETPLgucQOLx03mZB9sON6ApYi4+i479mTKVszQOhCdUxAJVNWZLbceLw3nwqTdc4HmvglFFX3
aIz4m5mAyOBkFTStggy7wXmYDxly41Phv309aLjp3xqW1eYTXWG1t2c97xrAQsHCgca1JcZVo86W
0mvYnJf71raifHxhPivGD3qDUy4Nz9FmA2JusQ5r4tLQLLzor+5mPT9bvDegNQ0grqVC+OlJCZzz
0xCP4QOPmMntCiBc3AB5dAm99ohm/RqfzdPPMGDugeUCvJlARbi0YQgttuOwrldXYj4TlTEitThW
jwRvrN5bnCBisYx7UeKfY23+Tq4r9qkt0M3wtKcKpgxXhp2jQ+2Ob2qv/zEziNlobTu2dxgxVqUQ
pJusDXHeP4YK9QxBM3aOxR56dAO2a2YMoE8xrvWV3D5Pz+N8/JqUCCmH3UUb7m+Ez3lqnD3FuCev
uDPzkcfmrm/sL6Fkkk6eEgt5wmss7Uv+ec/qgtlBXzEvCaFhfawk0uBhtipTPAuzM1HoPet9gigD
qULwOzDBTdMpibATnzcQuQEYyrh0YRo9YUaIl/zHeVhd86EamauAeNlt7DTMy7zlZ8Q49jDptnnP
DlbWfhpc4jR4UdIHpxi69UjluL/+mySGTmXUe9Ur9u9+o0ko2rkyq7mCzcklyVdXJCiJulU9dS5h
aar3QXGJJGNU7wuzTHoz1sLMS8N10MHUxKh8dFP41wHPcQn9ErROyc3WTGRYXey9a3tLptv2i4VG
zwfiInN0DOnEUkeSf/y2COC+z0Sd22A6CuvmQpYGyhPhPH8WKc4q9hkp9O54eOE1keGzoQ+OBKkV
rrrN+w8zs8l0q4w12/mbiPMsyEZ4YjwpTnLjuy1DcDSJXZufkvWwx/MWEv5WGY++YhSchL4O6Es/
gzKD0cPsMtRxyZutg5Ktop417dxTrByHct0hkBt91+WPDxoRu2VpB3aADtNfo/p7r14wOeNsdUq6
cP72HM+JzLeTQ4YmB/Od+ynqlQ8WHr2TiysI/2t9zGsBt8nQlkrXaBEOw1rIBYc+iDqdNocnwH3v
tB/ESwA56MlzkO/K1ZFycdulIlxBuiZToLAo0W+w/ypIKF9WufOwIsAY7C4GEhOQGEISyuS2cT+8
d1jjXWz3lrlNEKWSIA4Ch4f6WHtZTULgvYa9to4QQ2NAR4ZukFS5D3HvALZ3SmMcI1gLtmf7jJMa
kbpPIMGwqRmffdv7uMXZmDwBQmI9PO3Ws2afi94OuaH2OXYgPBX1kKdkBPFpVKHzxttkmP1BkcpI
CWX5/drvSeOAD8SfDNiuhGH/YXH5sqHKPAcbgbNqWjkPq8IvVTecLoB5Sfj5WDC1KZcFuRH3zJS+
YgoVCWGwMc+wDwGZtZY5ene48ggnfM35RK8BjB6rxUvSvtO9RZdwLh3wyyRnqoRuC4QzuaOel+Gf
vI8GLKE52RDzgQv8yzttMhXxHfTyDtgjM1l+6DBtw8GUwl/UqVPdpW9/OglHMxhq1lziyoIRp9Xm
ye4yNkDLfqPyD5rodYE6zww7KPshsFDj0iYnAJWsqgJHwC10Re1SzxEzUTnPmwb7HsRcsaaF88Pr
VNPkkDt0b3zUn/T6wSe9+WwGtCIl4wg10HbCZSMsW3hsIp9DOsfQmL7MnkN+484H5JV4ok7SSj7O
8wmKDmdNYuEyiIDE2ouVEXmjyMPezmlGdXITNzc8VJLPTnXldyYbcLthiAGH+j3cLWH1Gcqol+ir
etddNfm20rzWVuPl5IvU7U7XZNNbDd18UYKMj4cK0hJhkLa2xNr9sf3Uia43zdODM9nFcYUsZMB9
oF74jWcrOTBBzixG827eQC3NCQo17mBw13k9Z4pUP+w3rRkmOl7GDeh/JnUyZb237YelDKL0Y/CX
IvZGjWhT49FCVip0Tc7KBUj9oKHnp53mMl8JK7IK3XAHUxpvA6/D+XEG7dnYH2NWeJZ6ccrB3aYZ
P6FTzGR9exkAgXJnvC0Ngll3xEvDBKCnlVPKvfAyf0Q8VlboAUztRQTCWfbhj9gV3TQmC6z3d17M
nKYT6a6FIUgSIGulCCDXBiGPczEUQaa3pKOFmwmLT1pVhZMoBiMzjF7YbHAr4AfdGwYQasAzQwdu
c91EnCIM9CU/ZW/+3bQDw464dsPCwRWBl4A1ycHWTlrC96sobHCO6dOWsQGl9Jg5zk10L5oruTvC
CoLUTCVjo4hmAAnnJe65q75CiQPQwH/oPSE+4y3fPw75A4NlhkRrvlssOcR2MEa4IZEjzkpd/OK4
4vF2RVqY0M8XCHCh+XQlbaiPqOdN17KY/fXMWSuARjgTtzj0HxOWdqzp+T7RA6PjOTIhvuLNIabD
PO9vs2s0YqFniadH+9cfnOE2iVZJ5Dx9qZtliI0oOM6ELsGhX9wZ82g+PP2ShFdA8fHY8TqB+Mi2
MCzvuS0CJZg90gVdnMdoG3eN3kgOqJoIC1wLcp0IC8oJdobHiDRcWqb1MgtuZ7t8Yf99cjIibSAt
g87YbUDVBFOIKWtwmpqTMxSQuRKyHzM3I20ZxREDmP2RhNG2Iy/YV8N09dhX3te7xsVU8e6yI+Wp
ma8uzp2bDaZeYdYd872vH4Y6Z7canaxrwpDOfbHb31YKWd7y3ez+8RUasscuaebBIzXfEp79mIo3
RQ63xG+fTbKWtzR1I/J840ssB0l49ljH+cjd+5mx4qqrVpyOSqoLymcIhR2cKEgwHehjXC8KqqKv
F9NE11AD+lsilaQ+UObjPavIfD8WZyxpN/ldTIi8ckurGWB84dz6aZD37HSUMrqxztP1kjxXqquM
wupincFxiH6Gzzctplfnn8jshqEGZ9iYbJtcILJZkZ4dzZNVGe7wRil2cq7OG4estZ/3U8oJDDcQ
/3oM7i0cEGvuNbPDaz/cwu2YOi3kZXl1HoFq3Z2uVw5zu6KaBSkgZaRDQslWZeb+tYiL8kUOJrpy
qYS4lSZjzJQwuRrQzVgQUdCARVIlvozhjjOOdwHLJ2iSuFoJbUgy0jEzAlbC1YTntOuaG7wrYfvO
h3uMX5ZYaIiHing6ibMZMe/1AsWzWEx9LDFhVfF7EXMqCbxDg8S/vH0MYircodouRRagFrYmPO/w
vX1tmE3L8EzDRxGDJfJ5fBtIV1wf9LiY5bSMTXphSVoRI37R4CANx0HgFWkHEdzJtZREzDdskxpV
/td6kq0iMITI5b/GNkRGxMLwpZ+eHC2IHQKgrEfyvPNIi04fx38xNv2blWj7avpxMd5HfmevwDBo
N4Vh0q9Na7USU5QKsocG2tF0133cEoLKkfiAF8wU1p7ZeiRMqjXrwAJtE+tLKdqiuDa3dMQWpBGM
DUqYIDIpYXHRAfhrDJJXhbHSjc9M3hsOCS8HZwZ0pkTGyBDaEVl8wQtQ+HG4gp8KVAxODb3xiKwC
ayFAFLEd6Iy6RpzjxS+6Q7GNaDMrl6QHWei4t8WHm/RkbARuqJfWQtAkT08AC5pF+kOJhRHrVfFs
aAWch4CJ90wLWhBYFrJWARdNBHiBSgZ4YIxdXuvCiety+kVpgi8A52xhCc9arCEtkxvGBIoHg8E1
04ScI7IVCWtuJCdfj9cjxu2RSkhai/fSAhr+QSNeuxqROuTQwmQfZuMOCJFK9wxq0px1YTrN1KjL
ipTa5D/jV/CSZsPGGcdBKUvWchbkwbt/je9JfTPVbdGXmOi2lwdkO/MtpGR7hZuyAMBzgGnOviRn
ZsyRi2pGjVTi3W/9fHpkQRRnnBcV/dG8mWyvPE/X+IvJXWdJFvUYhYSnD+5zKmp+27YRCMCAQubo
n106gXneX/v8snaA1RjlAIOwpGWgx79dcBpELkt15hFuBciFuftSRFHk4/ymeUebHliIctBlGRaL
MczNSh58VQPIpftF2o8AXqPDhtviMDQAdUShFVT9cnzsOt0Z7DFk9z1Psck3hiT2BFRnhIf5mbI5
hh//GAqH/Gtfx29Y5R2H8hN2uHyXgmCB3lMEr2JBpwVllHlgUxAjOEWE2dupp6GGy8JiLChYStvS
srlPx2v0sW2HBqxla+BkqqVQfi3VqB0p1jn8uDdzjO/PlaUINojL/If4ZjIPRcpSW8ulmONpRsvH
GG8Ez2X8RKd/N9wJ28YI3IT+k9ZFRwRyigu3OXVd0nPVWTPSA0nakrpZWHIfX2VyKR+RKNlcBhFe
M9JQEMsIk7LTqWZXVqU3FToMuoKTxJQBSANKon8kfrLwJYZWsWnLeU3xDyJFkpvohQRQnDaqSBbZ
16SK6s2DZUp1HoQ85Xz427jdxp3iNCzB/QR90MEOZZtWQCMUHF/OaJJJgwplF7Xk0r8xY/8MPvy8
MDFT7+x1HQ3WGi7xASCG/6UsoIEmgYp3MWRD4TRzE9/ci6PyBo9Ad47sAs0NmmOCqeoZJ9o+21lQ
uLeRLB1b1j52bNTNhfmMi18C9M+Uw9gq+D4ifaf/GB5jMXBsMJPYv4yd/Em8Eu1x19yP/e1266QG
Oyn94n7SwRnq4bJhh13OjrhQSmLaIDX2O5fyLprImoXJCavs9sw2eTORYITse9aEXv8hOyDukMWD
KkJS0YkaYK+KNfZImmy+T/Fkez5Rdjxu5jH5ztnsHbwgeRphsdocHnLkpWK+NkVkULmtiJBrO1L0
yB7BfWnz0QmYk2e895HKAgMrQtJvZj71eTb7FZszLaLQW4TtBGxid6x72LOUlKZUG55djXxiLLHu
c57p+/zCDIOo5YE2vIfXreygHf/piWFl5l7nb7jH1j4zL2HG8Ykj1tnc2TsZz7R4Ut/ID2SCCUAq
lEtQvAOcU/A02J3IMmtn2caZsbCETSvaRvEsLJZNH9GUteua95CDmzw5MOO4/RAzL8eauphiRpr/
5ItPr03fauGBiQTSTKcqOGTD6PhZvz3IXHe3I3N2mLovY6+B2WRu6mJOzyGOKbhFVnMnxgshn+3E
lbV6+dsVGJMUXrqtczPwYwheDGXcsU5b6q1xygtk5rxk7tXtc4wiFDNcDY4QKh54MQ/r7u0EjsrM
Lr9Qc/laLJPCu3fc3r1r+HV5QuIbINjgMs84rrvX+CIQK5mkspYKTUnO9HXLoU7v82yqLbPp2j86
De4CLmc5L70y1MeN1Ci3/MuQGUAFNMNdCF2FOtorPUAbPiHukLaIizpw18C5Fl1cI3HzlA8vQqy1
04meXsd/ebqNiahuj+VWreBBlV7u8gbjnk/1Z2MR4ORTvWscHblxjvGahwVWnLiiuXDeugN9UIZU
iuYYBdWwMb71vx54P3e64hXcjSrjAlkxt/LcTuS+HLPaD1V3nWgxZEZOk6QPlPTH0jR9kX993TpW
+2nUSozT4erRtHb7AmClESgNUiKmhYx1kFSd/Yo2TSLXchI6/xnK5QyRtOA06cbduBUIa3XdR0ZR
4MSOEiDSY5kiiW/7C5upFn0IBrqemFKoCv+sEbgk7tSQxnh+5NHTce5x+ShuzpqehsBm5nOikEce
HpfYDzDf+Bp7bhbaO1AQwYbF14QJ3HfUxm1BS+B5EWVGj1gCE+Z7inR+w4euwuLVWGNgq+F2fKF6
flClZ/Z5VfSxNwhYxDjnxyQjrPeJK2naZw4kLrUlt2ductdwEf31Mp++eAa4afw2LUGbjTnv565Q
2p7glF06Ba4cr9vefuc33kfxHhX7OA0QayQrEiX/kVWCK05hg84QUwg5vrX/CukC7PHRESNdSG0c
zUROCD+jbI+89828xwCC/cyWM9Wegymwdr3dgn/Jpw9upjbtufXo31xucfvtNokCoKjPvBYnsuDM
fRiA0EtcYGrxTTc3s3VuNvxpQwqYuIyvFFi5i0Ur54IrMrjsir0aHhUjpxdaMzsuCIe5hJ9hxQqB
KUQtimLvS/pVdsBO38TOiT0Wpwi6CfMW0LGMSpaQ07ZB7dQzj+hKpAd9xrwNM7jH6u605/KBCWPL
R2Xy9RUuNZNSq4uykjrHQ2ljf3kcb5BKat7hcjfU6DZuse+UbPLywRQ2gGJcDHhXEwPezBxO4ER/
nQJBIq2L4qzanmqV/mNcRse78R5ImfHy46J/pQuDz0LHL7JTHaFdRbnEHIPoB7fBkBUzKFZimoIZ
6YVsk1fesBjkPG+aWU6KQWH8Kg37Arqfe4+g+vtO7ljOOr3Zdalws8royacCZA/izuZBlE7t4kzW
+Jb1oPvgKiM+6iWbaT2gtoGFs2pHx0XXa9LlGY+gt3kEn4Hi3bAlLoNm8nVxT4OYvWBIylj1P5rO
a0lxLAiiX0QE3rzKSyAhhFHDC9F4EN7D1+9J9WywszNtENI1dauysrKIwNfkGV/JiToTPMptuxh+
Ccwg7yEgwlAaUOCtrzf18Vr56IzBfHao7YBWBquDUAEe9TG+DhgnTtmvNwOkeLL+uiMSyjjyCDrb
mfdI7tR4OLs5cHjw7Nc8Ymd7T2ReHR6IZZ+UWnBQrpfPtNmp+xtSsiV/01HXeMUmhAPRzWykl94F
lkz/ENzCUrsFHv/1zt0siNHk5ovTUM7HTIf17E2qljXeq7Q/Q/KnBODBwa1EheHUWJ7YNBw6pD5J
L/sNAqNvB5w1eLioTh967yunOj64e0W6+G2cu4egQdRX4vnkpgMPyC0+pt16cAqO3dqM0cP0tLuk
OtgeJ5QnoRSwr+54n4wJtRjtdZC9UX8WOBXFa7tqAW+gCR1jIjjtZZxPZlgzRg2CasAUsvEoCQHH
HNTpR3p1JI7YsdiEdsU7TMhXdE8CmS/LPVst62XBl361A8mx8w2DLB+4CQadzc4mJUMfwuPAbm9N
YJcXTtns5T77AgCO7KNDAJpAoFQi7BSxOWHkPPLH1ik4TbBsHKgbrvyxlbyoWHwKrtmZt2asy5fL
ZAYN/hzJX5HZRncb1yfyf35OXsPAAGkfih52MmYkqaeufMr9+BofY+EADafUETTAgsPTqnjAVgoc
94OvdfdPUTN4TimdUPEE5XdMLkaOx3ib8zcnURO0hWuTwnc0cHwK9IWR1NpUSUHIDeakMPltKcM4
OUXSxqgSe5cBuUBXsOTS1p4CoYAmcdBOVEMCZKairBtUAW3fEmEi6m1E92UzS7YJInJcGC08u7nP
nbjWD+ltkpWlH7qzEped6TE3dUmI8YXNM0saH4IWrTOkqkd9hyTzeD1GvG9Vm1d5OAIr2/l5Ebre
eP7dQJUdV9jdVGJQw0dMq15NBN4NbkuBeJt5XKnGUBjhIcs7CW5XaPfVjHL47Z7nL0pSyi41KufO
tdOE2EQn12agAa0500BcgQ6CjuSjSp2X+/az9tdvOZl9sOvLU3Dt1rw9NIAsOPTAyzhNT70MN/WI
D0+dn3sIau1T70DkKphu5zDJ3mm562Y4wIjZI2OAtjpYyZBkWzNujpsxSu1Pb73EkaDpuzxsSEw0
V+Z7IOHDbFknTlob16L8IUJY3uSj38qs5H/aTR1wnCwnvn56tROuTBZmIUsBuVXShPz6mhCHrTS1
5DLjhLG11NcUkXnwTBu/qb0Nq/CFcaCuHozy410ZpTopRo5hFKflCx9nwDz8aEY+BofS5nR1m5QY
tBBMr0UE3pWoYTcHuEAcSXOO97a+KOG4SpP8s6gCc9ctvLRFOS7GdYv0Oc66hLJRd0cWASVghGtQ
2eoPbZDutwk3jCICBkNeCsEOp3IkJglDykaUwK1O6LWtY5lUTWYecaHPXhllgVKiSrY6uZlPXO8c
YBSBYXVvTi380h1Krm4J3+tG++yHI4j7i0p3vfvKv7r8rP16/4pfJu3kZ96XZPqzYxEuztE9Qk8A
Ibyd91umGEJFXpK6RbJHIX4uPyJl2fsI4nseCRdcqQ9SXm4jFbBjc+JWve0mTHn1g2q5+vv8+7Zf
8Kcj1ZIr/SEkg7joru9bJKQQsSv01jGZuV10QnCv1dv96jCF2U9yhVp2CFLPlXrZAvBDV5hknXfw
pLs3vqhXLBlSY3gGMPbB8gEGSRYoStGr0dO/9LBUyPcZnN6NAXn3nlyd3vEfg8tdV9N+E6ag8zbv
fOTDKT8MKOW6q/hi2fzzTtpVP0LWnomoW1OPbMXvL2J6ggBg1xAHlUjeKDWhmhWJr6v8rQApDgvG
15TVEdVvPHikw6tpw97Kk3MRxDFhmtMuJySvDwIlEPx5C43uEZ+W5p3CsZ3BmqmjU31Dk0G60Ur0
UYiALnVXiJ0SyjPWCi93LvX0sd2JY7CcJytJcaOCiAZR0l9Yqt2XsEzoyEfkR7qD0IAFnUcgpEId
RXhzyIY8mNr6EZbwkbna8JzueFWiqKzzrPF9hvhHEgOsLIZeKetUPj4aC6O6JLjBTl0t/Qf4qlqv
/10FxWnCsRLALQe/fR0doZLzt3iEfPSV26C8hn89HA1u0p3M2KRNRZh615z9HpO5BBiWc10gdY5S
hcGdSWif++1qZeidagwwJ02edUhX5QJCKQwCltzLoj3yoBbUqGbSclZ3Y6nkf1CVEUAMdBz9ah6o
VERcgl1g3qOt0plKeZIWgxFDGfbo03n4ajEAZkwmrAT3HcjPKFRJjEUCnV9WoQesTMiqz7nb8RJM
DROK4WSPU2M6Zx8wvjlfUjI2IhqvYXFE49R/o3IqABO/i0OPZNsfD/lXWnOUDYGjwesDS4PvS62C
tH6kF6CCUUoqoPbxSwdKPSEDCb9C5l/3Kh1HqrRWG2/jbePTANi7SwbPbQAPYOwYScAB3NkT6Df7
jWrdCBajU4jVvBylZuqDEBWAASxRr72YybE0C/v1dhGMCrkNs0DbyItD3p2xkpSbRhMsE9edCmtT
TuXLPTsZOJwIEeAovIhqHMIkhTEpNIgt1l0WfUbGgcTCDdcU9hnNywVNS8i1SlLp7ZwQXVCFLUXP
OLMwBUCWX4ojYqFXNYcTumjfoKRUOg6OmkZz0wUr5c8FZw6nWIGxw0Hh4nyCnEIRsXd9SBCEZMJh
OKo49/S+ivcHDhH25MHfawiKC3GPsiVySFv76ORNcPKfESeWlLGyIQo4B1B2n6viRedBI648nhkn
fvcieVcpF3Owz8AL7QNYz86htQSo8LbHudt+wEHZ8+l4as6LeEMy59ugO5P/MOkmGQ8gnBasivfx
MyIt1HGPIJmCvRi4HHe7U53Q3fe/3o5DB+Yizo4rOsMbY7Htcbxw1G4sZZ/+Dlo99xf/cU/QIceo
oPiVwBL1Go5inYmcjLkh0ZX+Mk94kF2YJ7h/OqymIH5v7+TiDIA++E8+DJhqDCxirpeSb89CwJKQ
E5gfmSemnRFiwDQ2R/BrnEmn/isKpEZ1w7KB/ZhHU0qHdNkZDbB5YqAxDkcyjQme5TuoHcl0sHav
3rldHNOxlhe9DrFz6tuC9cuP4npHCDexFP6Fwmeyis755BG+8Mwa4WcsXJOFyefvLVYk8USekth0
v16lvTVy9JNZy0iSTJKn58syrg3WnoMdTdAh4mjjYN+DHTAi3B8ZWobt7t3Rk/RAksxP3KKJjPwG
cBKALlhO+7Z87VakxZ+xzKT1SCqNxXJiiN4I4SvQl53OzK87PxDGbEnzdS91to+W2gajMmUFX8zB
4OtrW924bSHRdGgRNCJf99kW3vAGLTnKAhGKsdhYqbs+OBr+VYOqDVYEH7SUw6XwEMeAkQEvAvfC
mdrii7WYKqEW62VBy7aNAwj4sGE1FpLlhhiM0IeRJI+Try9FZaqtl6stTtLNHNBrB0ySBSykjN0e
rIlitgGjxe98PRKuzldYKDnNQ28PYFo3M9a2rqQP5A9IKy17CIDYfA/3BeDj0EhIDwoWy2NXydFy
7wdPcCTAIIkRZl2ojqKxAm8WYKbgVqOhyaf4pQ3+nGNuzEwsA1wjOAMxmi/TtHNv0jjCNpKS8UPi
Dybnl97XZLjx8LeslKp59VtQhUl+O+IrIq4JPEU6nowDYPkuJs95ihok+ZHOJgAtmvndN3gQViIT
WDC/eKvRabjtPUjAKVHLDLOEggdNE/q1FNIZQAfBaPtIxnVrv7FK7ODeky2FHwzOy0M6uw0QGNSq
fb9BVG2flbH+8975xwW8L6ubzfiaVhHPHmdhCwCB0AoUhQWX6lyQxDHVs1CA5m/z9gN6V5qUJndY
Uhta0zyD4+r8jzbF2Tr1auGbWgaqGW72bQ4Rhl+c4qJ0wGH96hgbAMcOsjThAmjkPa2o5tMqUhU9
2+1DwmBA2uRBvn9w9ordmr1JoXht0ndvDQ4Q0bT3SPp12mkM1yAv4wZVmZUJjSUuLeOGXhGKYLip
leDlNCaNyZpfxPGOlsqmZ+yrbQiZ7DDMWBWYCAKSc3qV+BYfUYlO1BXhwFGFkQ0e1mb0DYqkQPAH
6UeEoNO8OvhGaywKPaiIUIiOv94rbLQrND/qPjLjNGE8vyTOQLHrPo/F3nnD+0blE6BU1JeC3Up4
cXqrAINM9GrapTsJCBmEMraxYlgZcBII1mO4JwLTjv0D8GAOWAMhNwAOXiEhnmJ30rhCkVCuBcvM
kmgnZQI93RhRUO9ItPNjhgNWDLW0cB7B54Vr0+eIp71CEKzGirCyIVmUqc8zHbldDI3OnT0niE7E
jLed5rJM8CpZV/d2eXxvX9u4hwqdrITMBPgzGEckcFObuJFfYnDBUouo+rJnF/xNbPqG2JCVB8pQ
5fWISvJR4Xn2COCGOmb0wDrgvhgHHcDa/rLacjtL0dn7s4k1FpKeGvyUaeBtulccWIVX+7Z7DzIM
OvcbYUvY5HyANpR6huh5eA7+4D6+uV10c/mApQ78Zu5gwWhQ/KXzksI39qTuv2jOSBLhVkOPeSGm
STqMRfwGA5bVRSGEUceGceRx6Cnlg/kFTsJzgAwOX0NwawEmJqBND9eHR1QO7M3AM+rIRXKACm9g
3ZzbFYaRflasKU/Jmj/jo6NUOSJQD9JTgE9iWOL2uDr5HXW2/wJbSgwffirIEEuIJHONNYWt1E6u
2kjwY+CF9OsOSGqBMby9BCRNuHCLJMczeKDMJoR+Tzhy5wzrgF2xSjI4IRlnDgbcAJEhK29J4EEp
K2jKQD9knTn81KAZDI+0oVJoLQAPGEX8n8KBnK6EgyO4QogTrAn/4WpMW8aZHOPToubiiWA0rQNe
NstXqXYJ40gxQ8gk+fcL6C3S0hzDksiQE7Btk1TE2E6euINiPFAi4SpBt+/L72AX9SGvCOrm+IT5
gh/15SyBToN9xmLiSecYZn7sDSpgZQyM/YDuSlZbSTkuH7KMcWM0XCwWFqwo/wO5YCp1kWwlLBnv
6U/CN3jjRT8HlCNxSPzOIgcbqgaMhUDiFrDLlXISddEo4p5CTBDRQV1JJO3UDkG0mKIJbmAb5gb3
gKYIZ6TcGNkFeY1baLjkQgGMv6QoOUC6tJchBwk+zna44+ZkxEM0L2cjgqIq6GmydligggPXnhaJ
wDOuThOPq9+Ef3b4FRxHD1Ehc3DSIHVUYP5uSBRWYx0kYrXSke6SIxjaV9gIJ0P6UHZq3z/24RXk
53mVLeT7A3gcM63CjeXGDeqWaDvLMobYCuipNPh6WMMYr0MezCSBBT4KYY5cIDk+UzJ6xIn3oKMI
BCroxSJmVGK3rUUoQ6CYkTgJF4lcJlqkDBG9BEULY0d7yq6sw6V8jwzPT5tczrvOHN2un4AngynB
dHgbxRdEq4OgI7m1mAQFVi0ucDAHEOnabziwmFKLuSXRi6sF9PtA5wyKFjptKk+VnrgUS07Ik5V8
INuLV02+KEXlomPeE60ZQB1gRLqZ+1d63JiVWOWOt7YEtahFTXYuWgtoaKSHGYK/aFJJXXXTuTrF
5MU5YleozpQmFLXfaDKphrXgfNze6JSqgB2FNXtUdxH0VBEJfS2prVLDRvFWJFmncltppCHXsnwE
baonYAid2ZZSA67aA5lfrCQc5r16uOPt/IFqrB6NiDwkPLp8o6wDYckH1rrsEFEVNufOlb7Ynxpi
OlWybhgkJ5zJ4avzO+IjfcBhJf66oZ0ITVicn2YgAWKBsxB+YGSAZ36dKc1JbhgWstE8CzVbiHKW
1AIA6giVosi3S/cVwWCPqxkq4WVWRgw3lWpew1qckJDhEamxllZtIdeNad8CSfkiJcN+e9PrA46M
I+xXDV3OHQJGcFm0drgf3YK6yZCrsTcD9Z9R2NjCbmZtMifPfj3fcqJPVJz3DahbUUj5d9vmnCA+
wZD9FFAys+pBmQRPzZmh9MLG1zUr80L/y8hFUmHmac1p7+w3kEK7GY+RgOnST8mRo9h075RJNZxP
BC0OZP4nI56WMvAeeR6wFQtHscS1RZVQ3miGlbUqZK3kV/MCj91y+HO4yAwrXNEMlzhh5RMPMFcu
xUpxGVeJ1x68HQM9yKL9AGQaIhGwNvQ0v4FrqrD6y1dXxqrkzFTVtfbgs3U2NPuk+uxrvUayaV//
CPaRKIpv8eGylEoyKNAov7m7Ah8Ey9Ne4z5ERxhi5GbNy68+/z0g4AV8D3ZjQQF4zIypGCKKsipe
zSNPubeOHF5/IeQABkt/57zbF1IMcCkJu+BfdgvkqIe4wfAvBJpqXVN/FlQ8Moc17xFSepKZb/yB
snOZNLxCWqZMYQtmHt6770VzCZ2TE6z77RyaVnV1q8NlY4lg48k+/CBL3OWkOTOYpEqDw/A6k5tw
TjdFo8Sij2oJ7uXi9g7KNXNKqZB77j5e/rmJaZnGOoXhlpTph7p8URotB+9UtVpX/CNgYp1k9h0Z
QYhGREvQsnyyxJ3iogjuRw0XMko38z01v1P81VZ0TeF3FDkvo0OYM1YybHuPRNJ5Q7oJNmym9FZY
6WzmJDjNCowtr/V1vn7xZB6bxgE2b0Af1rA0O8ByajgH+3UyX/nbwQMg577sy/DZLf9WSf0eKNoN
yXnFr0kBp26xhjpWVUnhwb7Gp+Q9uMa7xX1w9VX0Q/7gh542LMEvym4t6h6eNfuGWtLW3FWpK9wg
CTp/jF4Q0pN9vI+hBs0fp/YT3Iuuu8CbG6tCkzOip0tYb0VNkjQfSt3c58Y6+8dBc6Uc/8MuzGtU
lpBq5zDWsZpF2e86ufqvUeGnOLoPDlCT3hAslcRR2IlP78TZsARvS+ncU1SYc0ds385uwTugNJSM
+ExtQQsJIkqRg5t/iGsBsqygrNF6TGmIXf0BYKZKuUZrOjWsA2weTSFkNLvTfgWtLM5yqNHIpq6m
bMKfElqnV0p1ixT2zhCHoqaqe0LLtDLZt/HlINYXoEiABgCPI1srDIBVsvYeo8fXJmVq0UIrEHSF
oQkq1Myz6O5e3Sp3ofR/4iq8ve2QOmy3cZNITX3RXDQSDrJ7Oo3f6aa/V2bzDv9v2zv2ycofSY5e
gpMBk/RFTfAnr1unigKbQrAk92T4UsPZVMHuQYSF7gH68oxgiR6vgBAQAAUK6eBN4AV1qPsQsA/3
H3A+QzPmtz7ncX4/TquXDcD797/TrpjzL4rqcFVgVX6MBvThaBMRR/FdCiceD5OyCsSJ2LKQVogY
+9RVhGQoAiKv3agjut+HFrEXuOQ/FY1YBWUe1KKfKy5aotBeNeP8806JBSjy1q+447G4/cyKC8k/
PYMdA+EjGFJHDaJmUBHQP3RQGm7y13ow7a7jykpYZokkBq2FRFyUyBdiX4Dyw5PkDMijc4giuHnz
L+gSVlw6QKowBsZAcB5xp+vBk1Z6EPDcIzmKS6dOPg4GslEYlQGAhPwrbi73T6wLoHM66AJlM2vk
jxp2TFy7Ukqm2qUdsYdukg0PqWp9IzVIbJlvuErHlIh1WB/DZiMZ1SYe8JoLKJ1EQ2u/PKjZu1S1
FJu0WDGW1xQMw4SehO3B+ohShTezFD9IGCaxCrSj7bKOK1fGzAih4oZOVEDIpVIOg7SXCxNsHZt0
BV2pheF4bEC57lDO0XGBxeLU7cwBtCCH49wS2XV0TlByPQJjzpx+j1Z1Gd3q1kl38IcykTG0J82m
Wcah8zH3dsM79y/upk+im1Wl7ATZaayPGOBV2PVYPBwSQZc3A4IKSCQREQV40IEJJNgedqmD+rX9
JUt8jbEuhJNr9L7WIfnB9kFJYxwUDNPUZX9bd1IHEEmHGVADnBkK4UIIsIAgAjxaELVqFJKNp4Om
f/xa2+EVE01CH6AbVL53G57cbEKRQQXUCSe6q+hVENzBo421up27F3fdI/q0Hpys5NQlOBbD8nfO
DrvZwZMo4+hzImn3QDkDt6gxr1+SF+vw2N7N7ih6xmBm0XZYO9s77vFJ+828RLtsv/vvDbHGjavC
VkDzPgbD4ViyKmKvKk4Gu+F0b1B5eEMEjmMESBfUr5DQdzqaDkRRZ96pXDz3K6pxgJMg7w5AnUls
fyEinMJ9f5OZu+6pd85MKCwcut0ykhQTwa4bE/9wSlANSwdeS2N4DwAa5R9vyW1xmuXBL0QQDpx1
G1jd2hJ1/WW08acUo4gXilMEjUwEAiHjIOQsgxKcz3PMeWW9ho02tse+9CCF7MfwXmDUZAejQO6P
pJyPn9QiXtx6AnzJ7lP5D0iO1STjrnL3mKEGBFfil5QzVGrID9EfSgJ0wlNMg8NfvPTtcCEOJPqt
iWuwp0Qxi+QQTt07vFCV8O+d9aTSPgWXm7HjGCZvIAAGhtXt4+4BBgSgHxizVglyNt4I9des1ycm
99g/9VTO8i0a1/5r0moaT7giJcbkw+FFT0TsPccidtGag5jereY46wFfCP0i3RNfZ3tUPoCFUkic
PsSvwu+7Yd7G+7SO1MGOXbJzzkAhRT5va1/7D/BBxTf1uDw+Ukm7DbkMKDg4LguzQbJlxrKaVPE+
QFqbxolylwKDD72mjRuxIReJYagAq97pnnVyNl2Kboc8Ka6E/EVKY/p7xpNu6H146IxCSdTy3GFY
9+7eflZeQHYCnxH20zBrIdjfE99z8sUpWofTztl7ASjNqnGdY5iMv5BsGD0x/d/hlotokafpiKqw
UcDxCdBfWEm4MxZvLHrtKQQeHm5Dsv9RFgJq8n9wNAYgEMt9B3yIM0Rf2C1EzUNupOkIDlG0RY6S
VrJUje09KvSMJQQ2VqvsypPmg5fRfqDlCf0RtJ6N69GLr3P9mQIkbBOAKaph8JqDL/z79YS6INmP
6tk5AF2cbezHF3CEIc2BPWxJK8LJw69rmdByq3G5YlQXV2JaiJkULNcicJ1rSnP5/tTf9kSISJSF
pa7V36AaFapWMK0G+6ck+0S0qnRmNWxMDjyQGmkksH5ltg74C+QnSHAAY8kRBa3D8PEXWNningoV
BGYCKIQIixfd7sJ0bmuJhg9wESWGMIFmq90CrxE9EcieIBzwiYwLIBBQwtedajYYfE5aeM2k2cGQ
d7IpDJcwZTwOIOU8vTIr01yPOSVbwGeyO4ZklL55/QHhdh9zyolFkpLIvW7tUx0yW/Mxpn4R2o4g
rYqnGiC1D5Xff2F3CvWB57TA3teMcDJQUhRuqhvPE3kiE4UOE/Y4kbxyIoJEKPlaA2Nz1gRZAK+W
V4Ib805Jj+BibQhg8/7wyszTOAC+geARg/FTnEr9FbEz+lgJVTrBLp7c/edT4Yix1GFIslp2biAC
PEvYIdABdcmTlMBhrTbRA5zSLbiK4hZF05S4D4qwjGaiynEccXNLNgrmEqMpo2tvJ7rxjbPnKFTa
RbwZ7Hob43sjE15irzXSWrv7Ail9DWXoQauohGQ/cuQMd10yNjQ/hh1CGJLK63+4Da+5bGBs8NKd
mtciMH/Ca+SggBnALW9iBbPAYxNigTN8yQoUray9H+/HauGKIgWKZvRQo4+tGhdp8E/GpAqvi7JE
YAp0wf51oPXE6p8yUHf/ELW6ItvW7dYCzUgE5tLCGG2Kc908L1vUbJ+Ix5GigbmwPKJGvO5mfdTQ
6D9T9hCjSK90crx06+m99+hGV14oiK4K7nb88M9QHdBf9aW0j0aUte1SQIJ0W1mC+OjIIbSViy7s
6ggqTM0GKlZFhAOQi9oKVEHgt0QQ3C0hGFEZrFdoAAcbKMXPn6v0Yr6L8tV8gJioJ69kttHCJC3+
dGt5pbSKOwpwWZrel0ml5gKRAkuSg0j3gaof2gh0I0RMXbLkcTtVaryKowqx9IT+punR+oS3BPgc
34a89il4JbcE1ib0qusA1IQ/zw5qOaqIEHpwVaZKjnjdvC9g/7OIli1Cx7y+AOwSBncfryRbXtjC
X/9DkHaPKywVnJ8aeZ9am3Db9SegKsjj03Fn+ScH3kIYTK02W0jM1dHBf2KMC0BL6MJJFJoSqpr1
HgOrdCjWvKLd3kB7B13eWlcqvi+oX5CrtyNKVgFxgkq30oe/Kl305w8COmpAJShJe1Z6wSjzoPYL
wTaohyidO/eNpcorlIctAZXTUZnKkjJRetF+RZN6cBttIzrHvSwI3Sejjgxx6eeA3MpxABxMh9Uz
UBBJNQ2R0mlqqFo1xS59wltiGEqdljMdyQs7cxQewAsaM1KxtlB5cp5AHodeedhyHoQ2EfVEeBU1
As7f16iJVtGAYLROB4IViL67pmprm6yhJzaMhfCWO1Wqwka31LNwIqjpK+n5rzVRvdcekZctFfxn
hyJSgH2xzAYDzlKjSEYygPN8xU+4hILdG2xE2QAZXk5UZlaH3jMdDG4gbQ5hFlJcn64qwGtuISQ0
8XO9B0Vfau5yg3VDMRFZ6kqSVS25/oAAn3FzUInywtBKdExVUvFXojVv2TgFe9gRNDhMBwg+UOh6
ZiXi73CNC1Q04g9OSAONw110ozsVMrVPk8EiqWq+4G+U7Nc4vn4s5ceXzk+2knzSeoRCTfdGf5J5
vZc3DSZLg5sZkeOlrH3IodopBzQddhCEotWuy3yt7gd65kG153+bxWZr1TCaX382RXC5lQvabZ0S
0Ge7TjaWNjNDCdkgyMFWrgFH0bBmZ99IRI6r9ERxjj8bNBqGe4gjPjXNGOMr2FT1Y+wWeGrnxQm5
71GFWGH8UdGwj7QRx4BTAdw7Y95mV4T/HPDuAoYWsdym5CzAha6U2eFwfyafiPAivrRL41vw6VFG
0GtKLSzZhHxvUeBQQyBgcp7XuZn5vrMeNST5XUZ5av5YVSBys9oxKxQ/NgHqoHo+zHVyflKM+P25
dupBAUoWeQGAvhJ+cGmARDHnASx2N2tvKUYj6EiKqwO4GiaaoYVoD6JM+x/wP5Ra0LsT14auXVZj
eaWpGpgyQta4thCgQQYAOOnYR8fm9Ygexs51xw2gd/4K6r3bim7Y1OdfrQtsPBV6gr3+tubsgjpJ
B7c4ekVrUMzCbD+/jgspIcebYEHpdsboW/WzyQOH8M0KVmBzEYVDZQ6nXhlln7BqP7tn5wblhROZ
0AMGZ1gpkif87szyzt6GeEcQd74IacaEHXWCrkLVFUeAwuMAj5NmO+RKPiEXcQ+otaFZyqK9wlBh
z+asYpu0Neu5/QgPgX7vgNNKVoQsLjnywmjPJqqOAUHWQ/En/hhiW9EiKKBokiZERHghkmfNLhN9
qfJpOqgQhQHCKeUwaFKKdBvXF1uc6aol5OC4EpewNJl6N+cV0zYp3cKPURwuX0nJkMy9p3WfUJh0
hvwiBULa3JyquJhbu8JuU93f1yCAgsiApYD+wsQewLmMpd7SxC1BhIiofT28kuCpjvNiHlIr+Dmk
DkF0CN0SN41pSUD8/+emKZmljMYxvbbJf8xhjUydeUo+BPYbaWQcFqVT5E/jBQkHSCg+NZKEgHww
UBNRBWCwg7CQFA7IJBEUUnIzGAyIt9kVnt8i6OZzYBnIZdU3lTLEWSEGOZH0Eb5MKQbTNugOyBXJ
8dlwGOEuEshz83B/qENP8BhdkkHwyPk85ZPxosloi6eQk6FYUpUZpSE2Tp7cvCRReA1zJE9/88M2
N8y7hQ9gtsxt79tOEn++9JOEpEVyYAUQOpP4YU1mSxVRccNQ1uQI69GVnYW7xYxtKH7SFOSpbr8e
39G6Wff850z8YHI/MFcYV4qnmpRPKetRUSmW6mCbTEOBPLK+mhIRMu7KEuEXYnTPM3Ep167q2ubz
m4OKq4Oe4tVGBQJ1RRilNys9r6BOdNCgxqQ3wsdPI6REjkzaPZjLJm8RohC5UfwguCgdoGUuCR0K
hjKwL6DOIyddHZbwDU5DPAGKAasgdc2XWB0I0fflUzIYrE7oQkifa2AAQ5g4kncLSE7cskAhBUCX
UMlMeNgQn9k+cL4IU+ZVC2oorGgoRaT9hAZqsvV7wjxEoybA0a8qbX5ui/fzNpbk5USw3MI+2oGd
8RikCbmcrsifZPLTXowW7Z82BejdLuuWTWmA1HBj3Az8oFKqLKOCioMJEVJ1ctUXa69gshYJKEjZ
6T4IusmXAzPwBMkyqXcSbgU+h5g5IrJiS6kMF/ylTbSGQsLBw0SRdGxQXSHcvcSGJ49NJhsaCOFi
vXP0YvL+4r3yYg0UiIf/hgQCmskzUDw6dSrhA3HlQJQU0pEhIwRIpiXCOyvsVfAjjbPSZI2IBU98
Zi6XZBzyRCTfKNgN+B5/ZHXRrPSBKgBUGXAj0ow12G76PY08jO5UlCQl/cGKoiL7W//WC6PB+3l0
hr2G38BDgMzUfeo7dUNaiftU/8+GBeJQPkmfpf9XfUo856C3nRQphKvH/fHsccwuYo/ns5IbibX2
2myg0TXelI5iKutYg+2Q+jjQ3znghCGKLU8fuyk6KJ2c7XyDSV0ltpr/zX1MahaudIBRAlcM9BOc
LSMd5+z2vLhuF0EIN+DT0jt8R0cxFFXGEGQhxNxtUdDzt8bjzrgRvGnCUHZQ6eEPTR6tbADRGeF2
Ybs3bgF6foSMOz3Qn7/nnGVL/R5eJYxvfaCkY/S3frFknnz+CRX6a0OnBV/m/S9r3DSO1OKqNcHF
/y12fqHVqp/41AgguF9NbpPTNi64yhWIuzpFA6bTCse6boA4Gt3qUYflsmqvDm5q2ydfIqcijNs2
Kkm4CYh1NY0g4hc+kLf7QcDv/0bDo00zE/VU/6BxoZ8M85LxCpnPiHY3c7dDh3YU3JD2pmUP+Co6
SjlXHBdO5a8w0QV+azbtMVqtqB6pYXlgU05JlbFdMX/H/ENYNIqxTkfvablNY542TJeGN1E07Pf7
6Prv0HpZcVv0Od9wG70VEtKeSer+YZnjXyYCoVbV/TNWlPXzrOPUhbW45AZtG2Vcss6mnklythdf
NP98aqTdk8bYOQX+ImvDkoeIzsDBlb8aDCfjT9uIQsA4BIzi2x6XnXHHcCEauq6h56d/Owr03jCI
fjUH27gJ151Ji373tJFjBGnr1qfLKXf/2wioJ1AiYDzucMDHKZo8gd2nR0y/bwYMC/cTmcOAobZX
KyIhqUUxAke731uhNoVEMX1a1TyD/pDI7TL0K8/TBAdm0FevGeSlEVmk65NZQ3KeV4+3/6IQxCEd
x500QoQOkQISB0cbDC7n6vcpKjDX1FLF6j1rIZPIdKLU3O8Pf38DTZAWvhJDqn2QZkAZXWI0LRG3
1b2e0aP4GIve4mFaPUsDbY/V/lYce5o3WCJs65V+aahx6XTS+ZPBZsfiY2BXvYFSraEysUKFSFRh
3ckHUhjXnTgUZtHAu+w2UQqhVBZqiNg1UtKAhsJ/lBS2f8Kw23UG/oAT+pzydxcwHyhGohrUQhk/
aBIhCmL9kPwPnUECkoeJ95Y4RzbWRBZSZ4nCHpFsuhz4m/xESigJjzGlYrdgyRPMGKRWcbZ0SsG1
9X3XdTFcdRE++C9VubmY+/wzMRKKkZcYJ2U6dODc8ZfI/wQQlwphyvppWq67RzfGZDm4ad2gykbN
cT/okmlXf3JbkQ20HGvap2jA0LIQ0/Q7rLff4U4UexHWf4esTwgVdAlYUVrDfDAJUcd2MaIEXa5r
d2wzYh9sLa8fDH8j0+yrbQJ9qsV4z40O8yPkSaU4ctRIAS2TZA5/lN+lGqzneVyR+0wTF8PM8YqR
5UE6EQZm1Rfpoce1sZsdt+MmPC7bA22ufp+KfCIqGhsOkdqigwnWRrpfWlUqrTkjdT2PcZy6TJyf
GC67MKEbbHRTBWhOVb7a/z6IqhKeGPLXeEzTSTaRYP9OOk6xxBo4FQDwQ4yUHR18WkT+qAT/FzCD
yum/8ohcqPqLbpYd9M0Vo+V5fZPOxL8yHTsuLVvdQW7uKTOfSuJrjOLm3yBFNnw+WkLWkekc0sFm
GKiyAb10M+9fzFOeSUtxi3pIbpRxxpoi0Vn26NeLyggNISF/JpyJV+9BXO1XSvY3nRIvgC0f28bf
YuR0VyUL57/hQ5jN1xHLzGZEOb5x7Rh4nVoIve2iXfRXpfLWOwJFz+iO4c+pnr0RlnDzHmQrC71t
LKOvUpxqPsnfhGoXfUOWUMcXT8qaZD+QVpIroykGSiZlN+d8xwFRjZnObLxVnGC27jymCkFuYWbm
fMf1ECcUnnUTBr28FshuQ8GtJ9I8eK1EF8qqXfEGEghMeN4fSorlPkuYAorYK4HI4JQ27EKRQ5rB
ZnFBbIjCB2rAPXllolDprrRC/yz205DXEVOqJw/NEpjMN+QizOM0jvF3+FRIV27C9mREGVvc8iV0
sbOtbrg1sgPKRQqk0NqPGVQ6q+bD9HByAnEVVzLB42No5FljD3D09dAtM050R6SnTLY5xfFQws6M
CIEen791l+KyzmOx3MokT2GZYErOZK9xlkz0qQK5VHJLi7hANar15L+KVEaUVMa3kgfFG8kY4PoB
qhKqMVrdmXifNxguqqICTtFkETu0ogTCsLDydSB7FetxC4w51XhSYcDEyXWmwJOXyioISCjHOloz
lBMm4TaaOFAtMYcqMtREk8uAsc4UUUYpsyyzeBQD/mDiZsmzrkUFfk/+sai2TXxV8HbCOwbDZj62
w/VQzp9IAhou+WZysoU3KwYE/w65ZWjHvEMjcbHmBX4+JRwXHw9flIpMcp8iGCptoikWBUwwNowU
6HHEJtQdckOsijiWA6HOE1Sw8VKjOdpIFNUanVa0/EQ+D3nyP34e5iJlj8t5VV2Wrq0T6QrjT7em
FSv3VytNriUzOf+7+jFZj3XwqV07/Q84CHeG2ifp691bFiGXE5baLo1pLDWwIFWPVQYLTvCSIDjQ
4Y4GCvk3PwZWZIj0Id+m+7m64knjX13QpzQ4USP7chtDtVavHFQoF6OmOcI3mHLc74f8CuJEDwh4
yOq96CYF/EKTgbD2MiovvLajS9cYWnzk54JkJvPDHj+BPkpUZO0BpdUnY8uR37KasPmm5uJsVQwo
alPwHfBXKryhACOuQvr84y5oZyGQvEett7huKOXaTfiDXAhlR7Xtou1k/jHDi4OIEkMvT0E+wpmO
Lyru2uTTwidO6GphP91jcAHd1nCobwKi9DAe3iFF+w6dXJhEod600qBbRBlD7tHpQs8A6S4WS5He
mMMdJww5/oJVpMkID8WXOgblKsp3RReGsUJfsy9k+f/C0J2x/dnbTNun/dEKwZ4H/ZWaTiBz3bTR
QzDQKgbhnK3pMEHJmO6wbPyqu6CESeU+icrIpDHvZ1d9LhhWeWz5icCPzpoiPrwfkEjFab5QcHaA
1PP3kt6oei6r+wCu7pUoo1PspthhdBpVMakDTTKSaWRHw9++WihJIFvdP2p051EFnXphqRsjjCQW
FT0E+Nna4RN5oLwOkyYEnFR/ElBvPH/6DpF23B5RXB1HeB2yDPBxtXFKfGAREacKnmE5X4UU5aFm
qmvz0KqnzSMBGsywVGgw86C98C2lK2RCM07SFM1IXQfW1j5clRlTNTiRrPZ5grAp0wFpJW/LeQPH
1IJp0VB+T7eLm3ehqwAuRileNGKtwiYl7SflfMRDpW0dC8q7wWS2UPOmLx3NEZhhli/fYX/Tc0Uv
Pb62Wz4cNAKlmQAQoGKTSV+B0nC1QvKbVfgymnTTIZtkwM9kloGPH/RdFYk7J7Gys5A2oMusfszc
02iJRkZ+EeVurQTap7DW2XPcJL1ktJ15ZN6ifaIgCWKUrYXHelw7wKIQXXN1734eiEX0+X6xSTQi
bE9uOP8YHkeLlkdw5ZVLl0yFnXlXDV2MBW8uamz1vflnC9h7WqS8yV314O0uFnwfYbgeDYHV7ka6
DIvRzh1xhz2m0OsXEFOn01H/yJsa+fDp8/KtYebmZ0PLJC0otUXlM2m1lbE9eIt6tfTzuWdnB/Yw
Iu6yTdscmsQyhEC4gLyBEObMHgpWmDgCLu4Fm8GzqsuPhwsJnM7ds0/7Ky52pykXglVYZ42W7APf
lKn4MxFq7MG3oBM4t27dw0IyfysNL6i6cRlrTLB83iY8ULVGZlANXXTrUn9i9VuBPabYmIQkkB26
EspoYtx5wW35j6cz205cWbboFzEGYNpXkAQCRGcMmBeGoWwaGwMGm+br75xin3t8ale5AymVGc2K
FSus9P7QyZCaeer7hCo4t4eL2+CUaY8gwuf3QHnuzRHO0AxhSz0UtRlr3QTzkGYkcTeG7+9DwOWe
LZRWSSGE4jV1o+9Loymc77Lf/6v39TGEBoKD4n3DPpjob8QJNDWLRyO0thiRFyRVCjzwFHHxM4QB
zXCYxUo5Sw61XOZbvVxL5AqjBngOEpx2jzwkimbqLSQwn1LCEm9mdTmN1tp2d6Cph3geHYyEYlzb
hijJ2i+XRawuaUFyDq2NLJJUdlosnx/wGxfIDYqA2vOxofazivvoXEGx6RNAvqJF3+1gSYashsCU
8QyJ2EoMaoNPVz/XvvjJcqnaQBnVIoIj3x1EFfRZ+NPll59rnJGiW6WgwTeFWs22hnpoLlMkm5Uz
MDIl82rV/UztFxJIU6ymqI7TcR/VdJQ3bCoXXZe+D3ZFsGegwkshU2bxMgVfvTdjXbE4rp7Locnw
EQS7Y2gz4MfFJ0UyCdp4DfKquS+Tj9/pPHxEReCLfZCFOmVkpelvVJzTVP7hAUjct0M7q7HwSvje
eGCDzKF+mX7SgP5HkEG6gRswdTBMuUQbdA+2yAckq7iMbJXTgX8+qomyy67s/2JWX0yFAsIag9h0
ORQRveJw1qkKIfxVtKNLCFTn6e9HfxYEJAvz80JqcOARAmFoQJk8w+HmOrN0qFXpC913KohHT5aT
VxWGi+aovlGJC0e9XhAJqMqMSd9hBoUMNumoKgkVsqkbPfFgepMzZsL0k/LPHp0S/npMlC2jL+x2
9m/0L/fqGEFwsHEHXeHxmTiEARRYZcrCCqekw1D5gnqMx8kRQ4wPITKh+I0r0DDjceqtPrt1yPZy
j9kGvCNtMqEnZWHvPPaSMT/x+1JVaFMkJbXKjc3Ipn8t2ksI3IekEiTJb55qrUFeW+YLxyCHLJQQ
eTmBeAjABQzbF0fMPheoS/6lKhA8CQ9CbTJBySF4DbsYUTSImM1JMpqPWt0XcDBMtVGc0dvHhwYX
N71bamtbL9hdp5/xTxLbK4jWm7/wXf/HHCoeljO31uFPI8/QRuc3YBi1rIA9L1+0s788Ae9gYAfG
KilYpNM/Y1pxn8ku2kXHXoExy87fKky+iD93GHadjP5yxQti/PmcLNe3pfBK8Ic9R3Yb7+YYV727
W9sLcSYQKqTjAOlt/fEa7Ov1QBb8g7g2e72SQgygf/XuGzfyUn9RT3IXPL88GwdvWykqKBqxDvNt
xm80nlsfP42mmgSChV81RCpHsk2e2hRIgd7kbyI0Rq95irxTljE1wTqjsaSwGQ0KG2o+gEDsqXMA
FLSgAw5wafTb0MxozDTGpmGkb1QUxJ1mURK0U5wNf9UOkgg58E0t//4LbV5CjwVEEH/6tGjXwZuU
YI7BfFMlrYIy3c+CSgEqeYi2WDTQJiCYQAZhjsnHH6Bzui8KMcDpN9PCBwMFclk5fTAP1gXH4ec4
fm+vnDgZuhwchpww17r+1iX/h9uKshmsP4Rh6ajLWPeX20NW+CiWpfU/Ej9t9xBkbQOdBjfGraCs
F4xk9EC5gr/hgdDj9dDjIE4CVJvhVSyFjLB/GmRzTZZNnqXk62SGe9nDuXqBPkT9U66ebWv+KGrM
ibMj1Lid9Up2hsEM5RFcIEteSSH92KCZPIxHxcmCt7SzxEnrNi+ayMrCQBJkxpvM1OWt0nenixPz
QyFYfpNEC+g+/FnQEjGz3zGPbGjp4xYeoHrceKV7VGrIllIuN4vH1ILoO6eYD8/Z2L49AUTleOkb
sVWNPrbRyAzaZ2pqie/n5nR5pIC9tTwxMmFoTQ1a+BENWhEMtKgN0bfNQr5YWdYt6UssCili5bOw
dEhO+UoliWX+4iVVoLMAaxbuT8BDtvo4Gq3rt+4iJgiJRwikg3mklAjiFWtjMcgLKbmxit2hOtU+
aauQ+Q2ggn8KFWH5KX/Vl+4zPYH/RdFf+vQqlqaB8yAPIJstBLUYMHXLuCnlC3+CfZguCx09NGoy
iNXpUmdCjm/6erTP/psxREH12dYnpN0xyGUGxJ/C744zuNf0jat5Cld5oGXPPNtB5StPHc9NI0qt
lJxQhr+glyiBpQ2WiGIIMDnmwDwFRRCCOaYogl1rEudEr34MKryVQeO/fz5ALP+/U2s8JdKROKvE
H4QHyo5pfV984xHEeVip3rl9oe99NnfwevhxNiJ6ioFCULacwmpi182h0th0mE3KkP0KsHEdGLJq
/nWg+3QLrcLHBdWEdtBuBu2EajIdljQHdaDs0OaUReKj1Dq+nVPm7pEXXddRWF4N2Zw76ET2D51R
tPrp0MWIDPYVslGRVqUbWrLSsj67fzDU7fXadFdDO1FvnJprLMXaBrh8CnWjWn4ONt0y/IgTTF13
dp5GkRuNrApsyQCyMcwzBIcOBbsn3gLK4lKlOPAeSqRpuXKwzWgI2L1wfYy0FuhUjFfNPE1f03aC
V97ViDin2Axr6K6fAU9myO6XnMv86aE2U5kqrWf/fYLMqWU1Ts6jVn+CDAilwFgJE40Wo4ce00MM
p9WNFuoi9FC2/q9yin3gBzhqHj3OBOp0GGhfwGvehAsuAyzwoYUyj5W/8ITaRHbERmnDvBKxpWW/
0ekyuMOEnOnleaIc8GpgUBsuzuGEvbbCBeKBKc7kp4XnpTVLAr9Wsemtcn2h9p4molQYTmWSdXoD
V7xOmkO80+TMBoIElwJovr9R9k8bJjtror1PCZ9ekyx2KMMcXsuh4n4SjUGV0mNqXUo/T+Dc4Tqk
UC0fyh/LhwKuhdIqVZIClfhymH0FA4RJrInxUfLoYHxVTQNOoaYbJupw2C/XO42Q4NHCpbVFIxv1
l4rhdVj5YwoX1AvwstEPLBhbyx+3S/FlFo0QHFeGqYukfDckZnOuD5E8VmTyuovDsBHz89gzHy0O
WM2TePSOQYLSpRBLdZhG8YT98Eo2kLxHKRGEzGK0SPdAStngl11pXsuHxjfvdMEpM/lEl9vXa4T0
nLP4ptW0ZnNBbKaMJbfZD/tOY/IR+0HFZ0pbGqO4Ei7Dc63CKQ29pzqrMkvSWRX4ECpCotSKa8qy
+QQ+lMigXJD6T6YIft6gyvpKzZQw+C3swHaQhUsjlV8h3ol/+0iLCT0ZGlFYC2EAsMl+wH9eHuTL
N5z5LaIbCOsaqzG84Y0w2IC2RZjBIW+QRTDbSMynYoRpTCfw80TfzpEnVOY3gDoVq6GEf2a4AmkH
vQ2jL5LbwCcVlVj2dTTs1DpdXijs1hgnb9KyXP4QXMAj8CjQ7sxxsZyW0ChtY1phYFeja/dEdytd
u2jgr+PNm373B4+xhBOn38Z2dNgIDE7CHVfx1mklDkfG0CaIVZpQe2rQcEdBO9exqfycim+nvh2n
tsCayJHeDG06X6etDTZeYhXp1DzEcidtXoQ9R+vtT5y0A2tyDOjAW6MHygfNbxhIHXwVUqfXpSsc
Sd2mcBdQXCQoQysGs07nJAHPorcQAE9m0xO5FrYxQ3efivtlqGw2d7pNqSskbDo+Fvb+b4YKq4qc
u21ShSIctY0ZtoUaWNJUD3fIRUddMvXJ/vzvmIgBhiDOR8OdzBbC6J5318ifHpJyjBYLA7J08SCz
0KiTfqe/rA0jFpc6JS9tL+rjVzReMfQmu9G1eju4+rKMUmVMvvIoQ+LVCGtRQqAFVcuPNiKTHCqk
TH5smqoMMP8RP2t4Ay3aRlOfpGVSlpHh3YUWzv08/WKgNKB59AiDWF2ggwYnnzSN3HdCLzsVbYrQ
dPlQ+/quUa1Md/OQRPddRgs98jYLafZI9d9ZHYRrwl7Cqqz7s8Uix0v6ztMkimMzLcMoe6iId1Tv
JWTnrKYPligjmU7/oiCK4mEDmTTewwTfDefqxO+QaXoP4+HKPKwVkjqQwzCkBLezPOKYLsFMT29P
Fts2OPSLPHujf93nIxT59EAQjTZorHr7bOdSLwzvj+0GvzFUFT7PYDgd66P1fNU8dWdsTWMfe7QN
H9vBlExixj0a2jmfxOyDCgk2jmeIYhVP1ZB5P9iEPYAYoZxOifG6rLhjI3wY7mpXicAaswgZC2/b
m82IjXg+QdIm1wUmD7bh5y7MrFsrurJzlHi/aVT6Cg6lbnn2BXUFCOYrLGA5ahU64JY8iQc8IXtu
+4w4Ed7TKBNpnhl2uZHnvIJZgAjVl8UwM9a261woalTrXxPyBWhYqB1YppHaA0BmK4VZlb5eFIll
x7iT/bD8ldcHNvOLlDTtA1Db+BGFKU2oJGkpSQZxjoI60S2YGCFYua0dgV1K4vJ4XAQZ1P08Kn8s
gj44R3Qgb5z4R68hJ5lvs288nITJXIo3oU/VmGeRFAhsVp6jNQ6xs2tpjSPED4hxlegFoWcFpple
wO6WXYLxiNmtUUQvybJRoHyMg7Ped62z24msO7UVon4TWIvWAE1eLVa/3gKKzEYR1HdBdPmfzpUA
uwSv0VcAJKCBuL5SHa8F6WXwBCSzHmubdQl5DkM+7lvDEnmAUemDqL1HWEO3BMLwGBDLlhX1JOZR
IfhavMf7l0fDCCzPKvdFK2akxFA5hHCd3qdRB8w6tLT93dQfHMJ5U74e/Tgsg5JUku0s38LRJIiD
voelQX6LoMz5OQZTj/TWtMevuHNccdND97SG7vEvWrEpSFOFjGMYsRxqtxm7WHfh83L/a83MT3UY
uIEacyz4L/IllfE1pt8bDetV2+k6VV7BzkRIXSXtLaaIEdCWo18hBjF9mq5Zln5S6OUGqguyQrzO
Y0E6lGkfD82KPT+1GnWyTJKr1CQ3SfyaEObh2QFLgEc+UhT8A9SI/hHzCKabolps4YpCAQNBb5TK
tuAg2RQnKTH34zsEWll+heeGX9szHpM6inHltXGMvkPrRYyuqFNnoS4iaGN1RPlLoq9jxMiMtOaw
B2GhLcSQTDJXlilulnwugZSrVwr0DVgfF9QdX98Yke2dVIgl6CGA4vDG3f/AJnEjCgWoWGmb72ec
mT2+ZjnzQu8jZAXpg57uZd/dPCEyf0qk4OWVogIPFeO6Ra+FHiqVfLBiKV74x1bbsJ+YQomO5ROd
5A/2SoF3frx3mSl/J3jH7HLrpUuEYvOv1ssP4XF6Wf5BOUhPyFulCbZVoWSV8lgIpSRTIRxCzUug
8ZcwiE4b7nDC5MJHxYl7BY6ssG+NBKXtutFs43fzaNnzdRwq6ZxB5x/bdugPPlyzzQnQVNnPdHH1
oeZgfSBU93W5+g93JUBRiCJRjg4u4QXxg2m7/Y/HzTxasKpV0DyAYzFBZxrN2IQAH8A7bOle1B6T
EI3/jS/1JECaaBtwOkdxFEzH/8rAj5ZYdAr/Bs1W/UE0nHToTB7rK0DDgLaeB4PmrRYwIZnLaI16
JMmgRbS540p6QDO9JGlXm+MkiSUW1SV6owaYQAJvIzjPaY8P7Xxf3HoeZQksgRKXv7TwvBynJ1ij
y2pqBXKYXSkVIk5ijhs6eU8o6R4oqefjA5X3UmwawlNGDA1Stl/ADkHo9F0ldlIc2FGrp/jNF7T1
GlpYmIr3LlW4cauwgdiX67EAp4PdafmHatKxHVw7aa/5H3izDzkHvryqI1LAgBf/ztN803iDwvRT
+2qCD6NWOmQyDlNiOOqn+JW5dN3XEBLVBBtK5A0qcKjJmvypVakNO8GxwCislFJjgpeSEN1LWgB3
qcb7D04PQyGbhQhhzw5NmgO/e01bVfy+n3E0mPeuuqvYbqoUy96DxYx/GCUL/L1BEn8lUUMTahEB
/lrti6GVXLUFOQlXjzh+wqkTdAHTY7IfX07BTaFNKskFpHP5CrQsPqUvYk3aUI2rtGkB4lrD+pJa
+fH8KKkGA2OMP0qQU9Afy0AX0BPF1J9q/+r1EIwHLqc7dUOFC27gy8tbFhPCf/IMLjr1UsCW6qdl
MpkJH4Pf9r+PZyvAPABOmXaF9HheowRuRXVOVHamPPGd7CPG9mAy+hy9F5oi2wfnKpSgmkPehpl0
pxjpOIfwrhIj7lUIoBLzM/QYIM/GniEuqHI827QLW0nzgILBNoECeguC3gBMJyXpoXqC/zEBQx4Q
vwq58phSUVej1ajKABHtmdLJnxz1j3JjPcRmQr0icxoWUM3bx4Wlm6JONorvMG251YFpo7gxEQx7
avG4g2LylBQ/a+XZ56Z2662I4JJMshkhmfdXK6FrgwDHsPxxfbuHF+Ih+sTPzSdc978bBoMnegny
+9rhrcxefSv1tuMnRHfXdOnu4mqSmf18oAxxDquD9dsJqnz+t1Z4znUvr/fhvXFt3X9qf+zZ2Ya4
4Ln0fKNBbVQerEaXDfdRVGW2dUhuAO/qzspCzXZ0LWc6CMvMG2OYIVuDingxPra/IIh0Ae9o+6Bg
hrTHFiJxsfU3Ln589vfMfqQ6w0TQAo+viMpDDiJFtvlNbXwbHhmFXKS4PA/ReZpQo28fJ9uE9sbe
AVrle4Xt3tomhW6183EOd6S8lQ5yewsQi20WicViWZ09up0bX+xqL+/n5fz+RQHmZdv6O9b+Ehhw
0e7f/h+X8kqZiVDMdoyv3vEFsSp0Ir7b86bn8o6SxicrX26gR3FBrKR6qJcIvm9wKUuvuWptm2ea
txOz+f8nQpSXxvYQZBgy8tTNM5mGxok1zVAzJRXA/ZFQIKCh64qpArTmd24b2u5KFMo2xO6bbuZ5
HWeemQVXquXxku2/Z8Z+DPatE/NxgA2iIg3iG9RNz/QFUBUqHOgmoYV9ym5jXPFutCY/CSi37SD8
Hup7TFtptIKprP9DZQAggkEvmeZt+BPR5NU77YLLx4He6Hg7OnMwugd4XFheAodRbvpEQjTajuhB
Xc7R9SARzTNAczM8MHuCRlhaQA7NIkFiacSgM6pn29q+Yvc2jUnV7n14CjajEmuGy8+/KjWaf//p
zz/QAXjbLp86n8Mpjdid+4hUY1VHwPf35ZJUWqfh9vWTpj6aPeNrVAyeXo/NarOSfIHTPqGfZNI/
Rr3m5GSFQzAHzs/VqIoO06EWv9GSndGD9A+f6t6m0EBOxGm2hGFs+UhHN3i7rpGMDSPuT9VEVjGH
7XdaTLCaoGmO+wM9gz6FLiffTdNrcZZci+NULzXfKtN9nElKz/db/cqptccEAU7UK8v19Z4oF1yZ
3OhSW02+pkwEnF2RWKGUwVCAI9cCAsjTKC/zH4fR1z9Vme7ox9Io/zLvK4HwLnJFIoCJQJMTRapL
F0VNVMOX9IvTh4LeL+EwCibtSucGK3z4vUCOABdKxonAQqG3JQQ/1DJviOgcp5xmWtRyy+pvbR3n
esdmaZi2E2960Kxwj4vjpHip7YhEIK6M1+ADgx8R8n37KS4Ni0GW0QbngNlAaI/UIYoztg+idLut
LKJ6ykUqm6ikfdb+VcJTk9Mf7NrtNnBSZxZTt7ETxYJM1JuOHXAs76XYT6km0MLbY9zVjGT7XUQP
mT8y6iI6Z+0xsUk1YDSgMoW79KSxGKXBrd4OAtgfXADfWtOveK7WyMEBEEGZMNc30GZT+Cv/nU4Z
tyhjw8gYRvoRagl8kguBj622nKrpDzUBFcwQT4OocI7GlSQ/UElNh1ZAvk+5Mku8JtKfCMaND/zG
X6Sc2inc1jc9+SiDIzJpn7XBCjr3OTrwzye835gZFFMYJPLUoLtFxOtE7LQGr5Gos3Kqgywk1ofl
HylVR7N0XOmWY7lBXLiy4vQPYF7/ecm3oQ9l3Tg2141StxhnOms6x2lKhmpn6cE+8V4Gytml5uRm
OXDyVnwriKV8iPEj6sJYHTWr5ah+9Xc054rrC2I5fAPVwtahf1RXN9i+qh6w7fvfNdJSdO6yKNXn
+ey7s3rbxvPku1PsfeEue1uOrBiWGmyUuBY+esYWpbrddBqJscs5F+ADg67nQS2sqVlIEiHz1AGt
EBvjjjchR3s63ofn6Mg6O3LkDPS3jimn1PdtpCpZFe/xgGIvngLu4LhJcwg7I+mNFtQACQERdvGV
ntq7mZrLdDwChH9z2ycyPTWMwdYI0H9Ggvp2ktsERYmEmJ0gJmmPMx3FB49N9c7Lo1J4aptyKU9Y
4etfcKvcy3NODV1YBD5qZp4VL0WKRSkDS36MQ9kgPVdGIW8bM1EUC5alqnJFtsRy326sMl4RPRuz
BTu9r/T5lvnXKVy9Kffn2XKDPMnzKnPkylqFGHjUs4fuHmfz0vrkgiGgW5NjKUfZBE056kFUMNoF
0tbP5h9yB8zmiectNVeYcWQm6oFxY/8EOO4fKl3u9BuYfL5RmaFCHN8G7jrTTAIgMLLb2x3RMCqf
wf7tG/VBprOg8bIaroaOMN3ylSuz/dxE14AO3TjTq9DR7IXSJtu6tY6oEPrnt+VZQk0bcYPN5Nb4
be3DbWf+gpwAbfZ7NB69YRHfW8MTkm3cBkeu6ifAzOSYkeoZy/Xa/vOXHmREvQZf0yvkG3Qir/0M
Hc23wb1XmGHKeMn5G8Dx7MabVUJ1JX9RJKjA3ftdmDv/NolpP34g/n2wj9As6NJ9ElSRiFx3qsw+
E3JmVgzRrcRSTnS1982dlRqFxp05rD+pQkGp9Y0skiUwLY/PPRcdS0x8rVCgU3yQQc2dA/40v0PF
cNdNxRI3te2ogoxKR/U+eqmRfsgFysvdqYk9xAE9Jo/RQZYLf9bklnTjR9t/IHycGY4JiCmwXkEJ
3Svninf8cOwMh4DdsAacVF+wSWvCEEAF5hdcK/Y2dvCTYMASBT3N7XxSCjHgcvKYeCs5ln//W0Gn
gxIRwS8lDahfX/JgR5toHWZJO9fhCkqe1MFKF8IBuUHwD4bftr5r5/qp/mSQwYd8LtS9KPdhuP1G
mCJOi8Zw2yBIbFbCQhexz+aOC5i/ofwQXpGU0PZmIviJGOYH0nuhQv6Xqh3Ap4mzjVwv2zhMD8tM
e4PMwIG9Yq38HKy6iivkUVa4Ln+L2IoDp8eXQwa2r9H00FoGybbzi01PysJXWGrnmJfXOOPX98GK
KFcq0S4gwwEmCUqolz2Fzy3omfgQq72fAYgJYIrZkV+RhWJKhDFY1+Zl2HyZkcweTEN9jTroE5zQ
dfLYd6dmro8oVfcHIZsuwqasRrnDSrPUFox/CZv54Ly5SmUWU8NNeXtHsQddJozilUhOJ+dB1c1l
puj2YTur1Ck2FF+DGRKYDUsRViqK/PyNArADjWDbncJSMh7DquQt8Eu40Ck1bkKtmu67BBf6KaUp
rWMF02nWb2w7bJJWJdEMk9493puRmtizQ+f0weQkNqDbPZWMwrYBD5+A1ONRI4Y1VWtAYoxzUDn2
BDQAzYBtC7G22YxKGbgxztzOKzyhUFalWw3wXZfmY9eta1zk/4rp1REEcX7GpXVtAMMm/wZjFqc9
tejDISBKBdWm/Es79T2V2H1gARD0wa5h3NPHQUWEKVv8EChhSrjBQaEo/eBXlYc5ZwhuQKKotyHh
TS6xOeKfhBSZxkSr+f79jvz+fXKfXBfrZ6Y78vN9EKF5ZBGMoZp0f1ZgZ2YvqvPQW8DY3wxtEcQ3
c8aCwUFE3NsWZGS+mz8TE1AHKtlKXyaRB8QQ/uXneNkGaGyWwXRwBIE96Pmwymb+ikC47cUcZ4uq
tnThbKmeIdOjIDWp66kR/aajB019UQuCd7RB62yLngeyh1iOXZhlljhizwyM0xPLSUIa3GJ7Y+gN
pPrguAjXa8SIud7MKgklWydVuw8Sc/0MUyT1B8jh1A4jISpxK908Txnva6OZNeMUgickMLn+X8FJ
6hLgPBOqxPj5wzvxPZ6NO2QBC0pmA7oSkgV8xBbWNKwaUNyqhlVLapnCMWB+ZOtMiss2sYS3WqFV
aaCOt+sqIlNqUSk8xGqSHbDTVlcoYvw2GP4c/vUPURatNMRQwu/X7RYKw50hXarFXGaiweJxXtkx
OXKDrOYjnrkCKZjjPa+jXcI+AUUAuEcIPS3M8xRFq605G9V4d1dWRow5LZ0QZSy4hanUIVbW4Iwr
sgxENkdRzHCCo8Sf9Mygs0kFLa27uMRSQMo8OUhHAgkmEYwJToFHH+WRWJqbdMV0Dqjnjr5f1VEq
UIBbUfu8M3jUBcyGFtB9+z8khgsMYfM84zZiFQ+W4kM1in/DWjiRFNn5q0P5TU8LyBsOBdqRFd5Y
Hhb1MGpA3gh1Vm4UlX1m78mcWCE/0KBCT10fzCysv9EN1kiXhd4bk7NqHZoROgNIuknKQngm4boW
jpv1zaikoZGKXq2L4dkFr6GuMvTA2L5DF3Zfx8b/vuLdmHzn9yPzvB//fpQG1+kOI4EZ1VaUWZDZ
bPFtcR1ElKZSoVw6pEXnGB0UMJ/qhGrxcg+eJx132V9SnPIYIFiYrAZbZnyjj8Ztp1s2hVthV1Ey
osUL67D5bKBQP8stts/ktUcEBOiuWg1GEeuyIyFJeolUKk6iEa8R+BP5rqdJwHbXVqIaXWxy9K6K
7Lm4hPayQ+H//WvWYTPSyTjQWP4L4LzczXF2Gu9737C4GJSUzg42k0y0bhRxQOK8v2zLiPif3Kwt
pCvBHS4ZMet0asEOU0+3QlzgDfeTzD8ywWJsPqGdfYYOWWkf6ZntFF/m7eegGYzbW9zDFpkWBlAQ
0e7HnzS81tpMcW+f2hcSmAOHJPqprd+3yVeawHzc8JDSAy0x5BmOdIqL41IEggroSXNfYVpuHMZ7
cnAGiOWROKV5+hWMaV17/hiQszmTUVeFZ7tz/hHB/ajwXM090WgpQrthAB/i1okuTttUYFVvHInF
QpETmEjhpfE7YKrP8I4IGtoojJVAZuVMv/Y8QFcN84j9Qfvrk2eNtho0kD2CF7t0ph7NbZ+NPpUv
yms0lDZRimFJ9UPbpBz/0uJhx9AmKt2DHYHA5LO3HUDiST4zwTG6v7x02fVdYgbpo9ZP6K2Fyyip
HeRk845vqpBDokL3mXzNndRR6cObKBTrFSGeTJ25PYXXTSPXLaPCVauMSv9QtlvkhicIMUgTVkYH
AfcrcqvDbP9EoxHOu/s0rJ5ABiwvWrNbNf4Q5AKXchSuTmYHVILhAmCdOQwGeAqUBibgC05uwpcf
Shb2Djz4/6Jhpdrfhwjnumuf8M/HulsddFstkF38dYUG7PXg80BDB/WodiYmM1vTFn+qr55pIdvX
bwtaUJ5viwxBJz/w/cIn7e8k86r2F83bEVFlkq1dZ6vpLvoMCs2XVYpLW2yqJr/Lr1onhMwtrC0C
W0iLBfbc3YFel+8UId4rATIbQdoQ8HAlTC2lEI/vtVtBvYRDmBugI7zmE0uwjBuJBG10rHCwltKr
aeYLf9oEApQpuwhCaV00/1Z2dATWcmLVOVTqOLTfl1owg4ZlH5txYzr9Fd+TXiM0qdfX2uRdz90/
hyCm+zgt7hVql1croVVc+BAOArYOGJgiYcMtRgs91QPGo1ERnDxKBJKbCggn2/orUf31Wmcl4De1
ZXULPe9iIGnLF9e0BmnHLwRmRitbTqMMwkTa0IYc2to402y4GNEjmugIzAkGqevUgm7Yp5kDmLmP
ru2Q7osnWKEoHlpQ4TQM/2q0aSSzJI6G8XLJUrzT3EsRlSYVG0fwOHJwjU2FbKDizRJ648F+KFu7
eiPpsdg64AG5DlhznBtJ/wmWrV5J9sKDWovnhws1Y/4CfSqiR0IE4ImN6lz0T3dCMKkNHTEDlYdD
cZX6luU3Bk8wHZo3UMZVt6gHXKDJN8NDSamY9fBuXPv7kP8SM2HCjTh6i4UUREaWtgg5dMpHrmFh
sEJzCxyH/9K2gBnoxjRpgwjjXeyZcD/Su9gsQCrUjW2jmN5/eJcY5yCK39lXDIah2IdkQjd8g35F
XaP1ck1aoVoDjua21sPqQ7mm+bY+mVRQ27AouyMleaG4aumG1ndqlAykw5D4fHPhG6XZtDlPbYjr
+De+MxkPeefAFobzmKHfcOF8pGqvOJi+8q8aWmZrvNOkuiVcOQOWUlwf/kzoWeUqGYvOAZKHIFcv
9b07GmVoikfPGJhTQo0VNfeVt00XNjdM9Y7f8IVtQ+EW3vvEBkSnqe9891j16ZLnlCSAm7RkUyij
oG89dIWLpX8eXhERZrkGqEdFkeqd5T+BWy7e1wYODfknapGAs7+1J6Z64M52sIPM80qh2X2brk8Q
IPg4Q5PcVDMhmeIdgd0A40ADGesKwiMVnH0AZAKXYgYNBx668ZYXQ5tF6N8eyh7knjbup0nvoh6M
5gDUKl7qz2+IGbyRHuKfmgOmI6Ql1X+DAXgml1Zr/7vUyAU//g24wKdavuHcdLqggAVNR2kMwZ35
wkI70wtKf1eEIsbZBvmYvSRenXEuiPfYuq/bUTZtpUWgBnNrsYOfA9Tpq5RTJDSJIuJ89mVcazQm
fWkjn4+2pxGa8gT8vox7eg1tQVxoXe+xy03eKHARCcwhIrEcG1kMNH50UBLQzFjTRGUKNA+pwFbE
9785LAJni9mdq3KkAiHISbwuAsblAoTfgGN7nKcjIS9AhMTwXtIj2KD7iya69oASXgrgAVcGJHK4
cNJOxNZYJMvToghGJXfAgEsr0xzTDkl3SDtNQU17CaQobBPOidquR1qcNApqM/m73TSXHactjoY5
HEExLiPAEwDUL/BWFlAJJLGW6YAA876+u+/vk7NJL19rzalEpsohCIPyYV1aL5F5+YRs9tToN4YE
mxX2EfFPLUktd6OWG8AOmEDe8HhIgljyuSENcvR8Vb3BI+XoeTRvWg6HqNap14HA3RbevXCwCJMk
KmMsm+XkcK0ZbSLGd+0x0AbUpliDaXWCjyVi9hOsxusY2U1SdKK8sZCpo37ASTCnggApQYcWBMlJ
aD+TBPihfXNTsf3FftP8jz20Q7CB/AJC+ZpuCg+bAo3CTMIrZ6aCjHft1cLuUbxDrZ1ESVyLGst5
p8BAMZyRwmnSuehlsXUAzvHLiLP0qHeyVucAwaqZW7KeIwT7TQjxySKw4ZJpyTWH+QsTo+jDz1DN
hk6FHUkFjVtr2g7NJ+mXZ6qaum+yDnEAaiqpgovAup1wkABGpW8+g1XEpEUIAlh7rQj9ELID4ERh
0unIMZkw+ZTytWI11DinPdJLf9Qs+CY8qQlRPayh0zvTpeAF9xY4HgML9NlwHWjiPqL/48tXzzaJ
B7sbnA439EfxHY3KXXhLvhGORWLv5fw8ci2AabJ1vKWp6ONRSM1Uq3DheCxHRJ/RlDDRU7ddmpnE
0ceHn8kKLU9wTv4QS0dAe3j2ybGqfP5o0xjFvC1TddLZJbhHvwN3w7/4hLqWI6b9yLH2LgcCchxa
UzdyrBaxIUS0lEYH+cznQHgcmg5ZgiIqIGpmSXuW0P3QT5NY+Si/n9NVSd/IpJevkdlJ3U/fHVCC
pScuuC/+Y2H5ub9q8Z0bJ+f1ZRgqWBfWRhIRntcnhQSvzO21BwWRA6bOMEEqfDkxlkdoq9CHKMm5
jYIEwmLUKBEVpDOSW2AXDN/PzXebS8/MQCv1y0OVqjPWZdltq5dy16wdZEIOdPuvuYK2XwkUKESm
juye6j7vg8L98KEUTNWR/D9PLgf5Gc0HGqnUWqtKNCR+Gj72EpjMC9yyAffDQ7M19/QipvCgB1ke
plrBurv+PmUf4YNO5E9x32wt4vM04XSlbIV6YryoUJfr7td0X4xqD985B66NB1BqHfeNFY8Efv99
gaJRThrjMmKelY+A+yYVeNbZ+3usLKogrgU5Civ5jpYzJ8jnNyTyYtkjF8fT5GA5PaYjMjhHfAWg
hxfgAdW5Bq6IrAKeHv8V10m7K7j3E10S3h0HgTt9/MsdaWuE6zDizekV4K3RKvdZsDqsvvInPjgj
FQnqiGqkg8cRLud6/p/pyRW4iEPKARKi/3tb8D9+30DfPVLl9Ywx0IhsM85KIsyGL0ohTRG9Mv9E
ndPQiD9I34Hi8TNqynHPfMG7Jp5JX5BvQ+Byq7jt2CxEQ3yfF3dJ9/zNNsAe8cbo21X6pbS3IN20
fItfIUcDIiTEGcKh51b+Jj41o7Ydb+qNuaRADwswKJ77sSH1lKobUbd7xFPMsj62Ek8nXTvMIPwW
Gc8KgxiCGZ99N53SfAhleioYBtFuUHrOQWC2M3YDHymVTYSrWa5/omWM2yswHWM3fUqYQJh+uUSf
KD1lvKBL4qKli1dfioGeouvgBP3z8aMq+61S0ihCoqwtHpSbFQZltevrlONZp7mBPxUeoIIp3jH3
TpH73hzCjCGkRKvXzlU7DajGM4S9r9SNxC3ik3KjDLekTGZ1i3L1p1aO8SHOD3cmebGxGpkZ7XHa
v9T7f2whkwfmh7wIO2CdCF5uXGAs7HiJvzDXksNjdzBMQFOq3+AEFSeCzBP5kkcGsDzGoxuzv94Y
pVJuSPxcjb7eslERFTUD+gs9uXImldXLMaLF8ea72LAKMmGwj+e93I1szS9XYH8dYZGpB2ebMiED
TMZ5zxf2thzKfufGIKAMvseFKhTKS3SbFhuVXiaRj/mgJp4IWOQ1GOEPi/Sd/hGp09Pc2DG9vZxU
gBaZ9+L4t3QBiEJW8VNCPMJklyjzku/ZfOfv+PQg7fDon2bXIWzH9qVffbt3vxU4Xk+KtMCXeYDL
Mk+0xNBQ+Jew9bL97QI2QoEvHNqHrd8DadjxrHnijSKSynI85yMf8Z7hHw8MTW1REBBn/Wr7dKjb
KIeiq0RrckP7p3CH4KFP0T3YMlQCJsj0N5wPGHREbpcn4QMzRC1eTNtezVX7Cldh0600khMWLO0W
w6ZoRSXQfxH/5qDN58d3qm34V/5I5TXbO9JZZ3laery+SLK4ovC4yhH7EvrOHz5FjME/5e6Wc/oI
ILCTiQJr1/bfhLEgeMnNTHvtaOnfhHzUmYUO/P3kYEP3ZEWYASdfnRRS+iP6QHQU2ZumgWLsa11V
U04La3uAQ5mP77TaMMWHoTZKQsoHhMUYoIv6japBtb6daNMydasIfxxzuI/fEzKxTVxkMwHdkE9l
+QXo3TxY34vf30B+gT+FLS13GWKKi9QgGWgNfVCH0LfxWZ/YkuvuJbo34KwLwaiod+U4FsjmDHjd
tc4xkbS74ropawRIGKp9BjrDViEnxADzlVXKx3F3nNtF3G6eXUJah83C4qOZimgv3HdnZFPWSD3K
DqfHQBUWVaAOL5QGYieetwEsjAWykNlnC5fE/ZOCGG1gEKXjZ0ObG3vViSaSYWbjpyaFf2dqdgov
3wwkSYO91vz1PoGszoSDey2zsOlQBdcSPu1I8FWq2wSAn9STMXcRHWa9LIyVI3Gn64Z95U6ONNUf
sfF/FJqUkSpp0mIaSpy+x5bErpWCbO+7maVDQTGHKk/LKOaP2UPlEK0yVBIKI5Aa5n2UEUi+r2r5
/nlV8+ua0b+2lEXAQIZWMI2C35Ern+/zSIDGimG21/9GF+TGlMriMA98wJOa/PEiGdiOK3YXU5yR
+d0PPtFe39BHUmYMiUNUGHBDB/SoOkG40PpyMfqjNAo2glOh4+VyJNzcNQ8M9zjH3/0i6vDn+DQs
dk61mClyFttAuem3OINb9ovdHBxguoYBzLe9imAS5wJQFQ/C5BLovHmK+mQgL9tMPYe72QNR16ms
rIMMk5q6NEN07oPTKTygxiT6ec3V1wScCK7vW/MRU7dH9+Zy8gvzb1f/fr6iPq0Q7VMDpTO9R6cU
hctVAngAqv+HZe//LneQMrIf5X34BZpcfxpes+E3Gvwwz4LD+PcLo1st1io/zf0006g0mTGWR4Cg
c4ouwct6ME81XlCGQVAJluOJXpdVf17bNteDan8eMqrgq3F9qcD0ZSYAEFsR3dIXRMRTzBuBzRVS
5DDHGz/vzAh7dvjVpVloohY1hIpLRTo//OcogVz/NplTW/9Glx2hH5SCqq+8Oe0sycsVAOJ3cnjJ
siRxfvH1kt/VWoUp/qz+3TgttmGFdy72ty0UrMBUO4fBrf3T+HtRxeYdDBZZmaeoBEa9OJ5rl/au
zV9f70yTuPD3Ibq019BJ0Qn67H3P/mAa9zqfaCBcx9cn547ls6jvXcP1anC99/LTUm3dLS33eP3R
adXYV8ld590CU57mz8V7pvZDZsfwzMK/L7iE+3Xtnun/zithFtYoLcBwPVGKZUIb2gOFc6uyXN9n
39k4p5bH9fvjzJfr91vt6YaGfmF5yrTOjiFzsNlx0OCnJrsnlMDPT7VqbpCBo/EGTEFXIrzVW/3z
mEDO3H42v8+dK6ypFaFj/E3Uve8dO7XjOuA1MutSLfvTPF+CH4Dgn7hUaeRuvSzMAEpVVMqLyy1B
aDE80lneud+TarIjhSsC6xaQVkPzbPxTjPZrrxZFhKcBkQUUh3s/B/1tFWXbueTQnffylLQvQebW
zOcmzFWOV5W65LvsMSqV66t5uPmqPS2h7JPm7CkJIxQJS2Y/WFPXdpma/D5ND7f6+evj8FGkHX15
HW48C5VyuNt3DvQZ7mr5S/3y+8pALZIwVau/KqPvSvTLMDpkGRGtTC6X+nnCmOxDVkrs8VIH1cZy
Afo09u/frBrSdANGluxfmJDU/ryoAUpfBITljwyS/Y3rsF8ZrZjDse0O10HpNv0/ls5rSXUkCcNP
RISEsLcli5AQ3t0QqPFWCGSffr88szGxO3NOd9Mglaoy//wNKpa8R2E0/pNDpuyqvzci00yVE33E
PlNhWQdLmmi3JrprHSwLo65CpbRzNJZ8IKlY40FeW2fKM031P24rHzD9SIcPig8OjytlKRdZ+8Oj
xWzXKuGTwJhd3SdQTNPV6xpVY3x/dfummeZ5o+/TpltiCkCZMcZe1Oz7koeHr+aCVz3f3BoTl8bi
S+92XnQgXbARescO46z5o7IvZIgnsy9FsgVSAxEVki1BVbbfX2Jzpnn3dNKK6mkO01Fz2SvaNpsT
w718iH84Y1KOZB1D067hvw97IlXqrpVwn6Xw0iIj7PeRyH6D57j1dHoNKyNPK3qYVvbyOqNDr6tM
fKqKlfl4m5NilcXV8NwePPzXd6wv3lrQblu/Y9YavEkk6KnKS1uqgsRakp9jpW6JeqtFNc1IzW4C
kkQPhiXhoxzMKuUlW6Pp6JXfzJ307maFcz5b9xdqhsUbXqFfBN/Uakz20MKbKhmZL4qDnln3Zruz
9YQvRTnMUYfBLgVAR/Walv1u2+9dVN2CPrYAmdnkKIX3kq4Tu8BKY5XHF8bJ2B1iDKrNzgP0yPvr
XxZ03Wdmsly0jXY4ZyZJeuMC5t76MsUSxJc7/bI0btNRdN2IJJwCCXLCogHd1mjcaM4wYIP+Smex
O/SYPd/ncI2dh79L7DuzRAxkfpN9ETEqA0/6oW7asfmye6iRrXj7BuTq6OG3VlerUag72qyWqtFQ
xkmG117JJQPJPz2+6pYu6R3qbf6c/Yz5DZKNr+9frMPhC/qH/xmn+7IzPA/mTXv72d+ayL3n/VGf
tKXXCnOjm1ci2Pgyvw2St/QKGYMiAi+bVnN97/xplXMZZRJ1OmK3+dww3CN3h22p85f8glp37+Ww
+/n7fsIqHbx3YacZvDrDXtTqxtDN899U+9Of9vlJeLdh9si06Y+0nC7g57deEb+VPe/b/uvs/O8X
8LA/a/aj/D1+ccQ3FT9Im6JP2u6lMW5PWg/zE8gW83TTU3JbtYEsn59J9SOyVnfbyd+ra51htSND
+dP6kpuyRTkD2fVVcfFypX+7jFydQrduzDqNOtRRBemT3gfZVNXbPwjCMY3Jz+BZvi6+rb+6v2o/
E6c1e6Fo7Yc3bWPA40z+kq+ous6tv/7ratGE4FL+mmsgfsX4zgdk/LzQBl9ItDtTy+yK9uPBmIom
/Dp5Q2IY1NPeHKkQ+NmILhJmDWG7MbzrVRdKFHFk49b4y0AY81ECW6SjP7JhUWlJj1miyZSoBEFZ
RIGfbgxLAvTaHkUO8OdgMAUAx1oYr0SfE1ToXjNg4dkCjhiHvGEzOHGbqCB8XN4Y5mCs+N+Ae4Zi
xX/YYgLno6FBge/JDFMy0jhuloztxL5WVB6iOUImSN/asy0kWLMJxrs4Iyc4BnGoK4zFR4wXzo6F
OxnDko2wzWRsNzt5wOjL4YQhfsUQGtKULaxf8eCB9T8TE0HR6+BrJBML54eJpSSbyBvkM4h6R0hr
O5kmyq8TGUdrTZMb9JEuySkv3egz/3/nyuFr+PWJhwpXH/42Xd4Y+gKK2pepRrPc49hVnfWXS/yy
S5CIh5KgKY1nb/nwRvkoO/ymCUjVMkPacjWf2Lwva93rw0q5OW34TSQX9Z268ChSbjQUd4uKoVK3
SWKWH3WGpd8xk8UZGJ4VSolIm8YdPHMSq3bb1Cg5b+5XxxaK3bDFvQDC4kXjCqQj1HnmVxQw+G8E
Px6ej5nk6ta2n0wJ4bxioBglwYMgRL5G3kzYvqh3xe+00r8dji/8XNJXZ3ocdOvIoFPVvTuZ5vI3
BDchskSNcxsgoei42Sm65cp69d32GrMhNEWdwMAoAcsdPg9P4OrzQnE+rGBGDNtC+z3bP6Iq11eG
MJBvHirrmSWEoxMJN7vfVL8H/fb0MsbApoZGnKr7NGVj/JBZC5wU1l1ltFDa5TERSlXDhtrUC0lI
H1/obTf3VXu+W1DWWNW2f6VHvk4/3Jk19jZskurQCH5dVxsuftOOg5k6VWZFA47xjdOft+kKwNh1
s3t1PxlwtLfT7eEtvJMRc2jP396bruA64Bq1IEc9GaKcEOOoD+spYEP4bVGrnmeX8FW6ncp6U2t6
mJpp0AFyIbX0GFjckeW0ceqBQYJBWfDls2N+54PAm8995+613Ca0CqQ+RaxvHusr8xh2tb/yD6rH
5ecaGRFZl6/XaSskFXgR0Du3AY8XzCvggAKK/fwfYqp5P3i0VK/6Rypk3+/hAooyoR91eEDgB6nr
rOyYlMsNSklD6ZudXXIWEaGF0LBrckuQvrdOybiYZgv8UxjZM5j7PK3fzq/X99EOMa0ZG07KKeUY
3rcF0Ech7TbWFf4KLzbAZQLq4LTssuW1E6sequh+xBT4kHdVAxppSznEEMPqFI4P5YAxLkGyWE3w
sgyegZGgFDReTAwPjwWHVxHvDK/SlNm9ueZZ2BUKpz76B4gi9gla6fTidq9WmaiC4eixO7jcrG7L
6kzrm200BmXXvoX9QXd8+FJ54YdE5hGSKqG9Zuxh8Hzi29n8hW0mr8OS9LqjmRGNRVOz8qr4+bG1
IURfFNTOk4ob9NCFOwuDr7Dz1Yt34zArIRARstiVTOzEpmDrAHRJ6Gnrbn1DRjw/5eRxTC2ov60X
rA4zTeg4Hb2MGosOBQNS26ZqIad6sovk3IGz9aHQ+FoF6qPH6tF0n4e0tvVTuyIMk3OWWOBI39nN
XVi/EQEjNo6IQkZo+v1DfHroBP3SxjemJ/X4efwB0iLy4jLiJK3dSmcvbmbuDco/ePZfsmx9LGgW
nWEHf3Mzw4gDksjHbDYt/AZ75vmQfyED+5V6RhfbuCsoL7h76lw3Ho6KXT4D9nVbqxeC9AVbWwk0
pLhJZ4jGN5SYXhdqsyT/1fM82EE7dPRZw9kxCHpbradqVdYNku+kxcqX5wMOeCPSnZwYlCCFYIOk
5jav/ISMRJ3krZonabSjfZzCyyc3/OuWsT5vN1WNA8Vfb1ugwrkEnUUfZs1PfHc70JBbinvXWlXe
kIU/7P6sHQrvsDRE8cnlt9mEh36n5/i0hT3QWedJ8tWkx/iZiTaUMm2b9hnSX34gL51lKdGuQdcw
39MC5vb9g19qvpjlk2LQClrDVk4dhDUzxoxAzfBVuyoqPWxIwVwTZIqE5PY4296M7/+6nBtkZ6A0
bOvzbJ0gWJrcGy6w+/Wjjk0ADezDwb61EgygWaqsVBrLiGnDDPQfJdTLC+6D61zQkkL8J0mR9n+L
VrB/kHuxwyOjotY3+y8WpQ54Zfi7zNw0JlXqGRMdNju6NbNnSDCLnpoFc9jv+I7eGNclGB1uvtJX
bd1OOO5QOhA8P/4gEivIDfb7e2jCmcOhREdAYdAVdYmVHrTlzv3WKh1cNuVBPPe06NZRCacl9+uv
xDcTJdbP7ZROf9uu0XD+q7uAXF3wZcPXoG66LF4CWdKazHuzxMta827awPUZGwMRP2addevsJqMX
ohZIOyy+h3flUM6CdocDflQ23QeCiO+kMKwyLGYXSjeerb75qu1k1D7WaCGn+Z7MM3zeeOKOnQ/F
Q7k1TZHuBRoCM64GGd2z3dRIVH/8meloZzCTaNy92/RtdcFwXuryNhkpaThA8u3vCEdxi9r8GrHl
H7PDbZpQT6QVlcMX3Hdw/3oUv/h/sO/5reC2/YXGgqqBfuM2ana9audfXi4Yd1cyZ3nI2yCUbVvH
WDwJOeBZmEKTX7RidjxQgCsyYIzXaHUudOEsaMRtF9+gtiQ5EW6QpW8uCz7drIhznM8a6rF4Rocv
EfJeAQKKxgpB18/6LM/Tcl4jM2pOX27zReWkb65Wa8V7HJ0TxfoRba0NceeGQWqhmmeOEDrtkM86
e2tW/VX+fpPua7O5vjACbjAAwA9hNGo5tzOcnQwmD+6QdCJgG+RNWnQXqeJLvbcatYt9steY5N+D
d4ZvaW9H0cEycRrpXe2EAQ5ogUsTt4W96DtYFIenRWV6xc/5ukKh/3N2ITTCCZ9/e777re05dT7Q
8pwPYOWNZ8jN3laN9YNu67BK1AeB7BtOBYIFSAbK4zR5cpR2/V/PvjWdCU6YfESR+99KNBu76QGb
4pupARLIMcr15gIqQC1ArCNMPocynb+YXZ0ifjFDVA3mM2GrZhfoNCy/CbxEWMVRitBPVLE4F22Q
udlMW90p5tgmTw3LGx6gekAvi4VHIoA9fLF1F96uvJ2bjTqje1xk7MnHbLCDzM2OAesBVaP6lcBl
LTinJQXuB++C25ZfMkUQJ5eGacGQl/knz5P690wZD1XT6R65dUl4dsjnEW0XMhgXIa+wSoafYeMA
EfOpJgBtmeq/t7+2WWNguqNj5BZ+6LPryj31x8uvh4/L4jKgHAQXJHbzjjofrAfrjo/D5rNhETee
+GWVoOHNSDh7Rg0QXG2It6IfGdeqaElgJTNWEqlewPHMredRjnfUVLxsfl9IytAGLyFturhfJCcZ
4qTQX7dGZV56Jqdc7ncUredmF732FJ2cWKemxVptIKA3r6y+P72H1v7XpX8eVaJKN+b1Em5ZbyiN
ghZ7xfAk1utU2J3Rc4U1/s18lU5hXglCxYuLOrcGHyVMtAGi/ZpTterAWpDzC7JMkanzO9R5taQk
R6NFj2Q+39ahcZjcqFrNV5sTiCp+MrtGJbu+PAH43bPp3CNMWB2gF/Fa73GP4ZlEp1knxuj7FhKY
S3L73UK+nZjN1R3CrrCIZ7fjA//RBscpjCoIKshhHqgRVJqbKN3iAeDWfSJWTBrkGvWbb1un1xiZ
AoQPvrfltiVzUhjMuQVnnP9DkPxG2n/41KrJSFVpfYlOFuJUAaMYSXnwpd0KhkZHaDanCy4fovrm
1WaoHtH24mSw76tkHvLr+ySJismcMPN77m2uI5FY64a5rey4/lGnDni38KbeupsEP/gdyYguYF2u
rXuqlhfXux1hRWmKihu3lyvfKGraYhRlobGi0KKesJCJ6fC6ka+1Bxm61Ga4pJWhIOAuLPs55j4W
7KbF7EOJd8Lan/nfQuthB3+1UuRcxc9c3OybL5kF8ljOqLn81nDmXfzZJaMl9foNdlZ0WlCiCIrB
ISgA6GMh/pb/Hr7cTpZoyzf1CbiHssgbNhyw50E/aiM3qv89Bo2oizTL/lFySW/ZcEffwwcIp35a
DDyFWoVy2odCSSTgF1oBo2pC6jXhKzjzShQADPF+8LxFE5mIacJgenbp9y9i/H0+4kKiPeCt/aOt
Ha8/i6elMeo04IsQKAfhkk5Azvtxc15svuKJVGUm3dvgkjJjKZIQtr9kff1t/LK0ih9GxZdpSpqJ
BG3dCdk5mzi/u6aHP45tp8sRniA+oLnkWDWtEQ/bnz6iUmJkozbt03Ue7GCVhW1mDvf5E0zyy4MI
yIbrx5xACDCnD0Nz+nQKRpTxhBQI/M/uaee53e4G1RCKYd2zE2hMVglaenw9SJOotw2/0bX60Hzt
fTYQd2XaVIt9jg1Pnh4aZ87ih1kyQsUZy+qhSC6gK755XJXdWpdNf8MZu08xusfc5dAz357ur84E
2PQptBpb6ot/3/sGEBTicdO6UyOdisx/1PbmusGZ5M3FqJf+vsPSwK1eRHw5o6YyICAg5nEFW1gA
5LocKcMUxntvvQEFw1vnobS/ksOeAiCgbaSueVrZgJb2z5dhyKzDMWPr1GUj+skU2VRDDZs9pycU
e4rjf6LANbG364/SA83eFieelfvI4KFA7ye7ThceH9ApSSCnBBrXmEY06dkXv246v14AnpBB1mYz
M9/kXF/Xi33jpDXVZ2yIicmsitPjDsKb1xg3xqKmJpxWt9sSQsZDCER8dZujt9cnwnlOnygZC5Pd
iP65dBcbZrSASpxXxADbtwi+zIAJE9QEsE+0kpB+9bYPTPW+2e4T/N76JTZ0tGk0Z+TImJLJWnph
s6C1T7puB+kGCe+45/AQQ5VoQUB/4mUmI+Ab8IN5xUfAxJnjLz11yKyTyopqhaj6Jj5QGDyoX21f
QLLgmVzcYsBUDTOabD4SUaPHJXAPxniXIgM5zfZXSkQDQIuy0P/dVSv+wN03AZPZEtw7jMQXIb5D
yqhZIdELbQJRqCvPVyunA7MzmgEKnKLv2t/xgiUhdRRtiwG/ku1IvIUyhY7vtWxPXKrd6q9Na92n
immuyWrjhynxQzl8fiRLXfzv1flY2gBuTA4Ax4cfDcZQJDeGb/RAK633/JdPNzwFRpMW7o38oGeN
svGs6eWTnzm6eO2TOMOf8SPhniKcP8FAqCyKUwq3wemyfUeEMfDcjs6QHJasQRqAdxo2wDVV9xf3
2PFdTHngr4BD5GrzaYTiC5/0LBwP8unsNZm1vuykAEvurcOrFhLWEp0K1sPhMNydIyOzlwg7+/ND
1XPecVuu9I3pdEvE+8v6sK4oLIQAy4Icy3MIknEdIvbJIH7KCu7Q2rwGmACQ72tPemYHJaoqBRYQ
Ye4MwPtOn0+kgsTdQR4hp9RuatPfGcFqxYG3bj/9HIMyk3aASj2Z1AvjbvvNBlvPRT1npyzuTHf2
fVWOgbvaw9zR/Oeyj5lGwaZIH1luSncvuOVvSdHSvcOEKXFjUFc8qFA6vmLmtW+ZssvyzI6cr6AS
Z7PgwMfCQ8iRaFpUUSiaXnRyhNn+YFFc/Sc91Hw3KHJubA7rW1za7nAi32eUOb1T9rK371qFt7Vh
1fjNBiiggzP+mE3bEaLlGyanUL/bb5tZDBmeKAcozuYpqgUmYlYLYU/bdF/eqlgHD87SyWXETtZT
F1QAzqgFrvCx3DYcFTHbgq/pCLnktoFrOf+6c0hX8miqTsNtEBks1CsoBORZUFJ3YYgXLgzmqsDJ
pFP4pcyPsd94qoHOiTX/CaL8OfsM1UgU/dPGnQDHVCIDAX+jm+UUCyH1XSfMsOevGfletXpuKQ1w
/FCvHD5usUwyfwvpczD/hBzqzi8AC8wt7AAoKV52UROLblz4c3ZFWi5E7R5A1PpzEmLzfbSNqhFy
A94xIFgHcqH/BprghhhWtP1A1hfcaoj7QWysktlj9gBBTGa8C0IthF1ZN6CPIRyecdjeB31AhnFh
G5XTVym+Z1hn4zjwQH0tsBSCwinlVTYBg0AE3LSSr9VnMNhR27aUSv2h8z6bMR7JVCJ8RgsQS0UD
pE2AQir8F2YodGJxSWV9ipxPW3AHIAv22A6hDJjFgtWEuxPvBs0m0xJe9p8vtRA/4Jkep+VwGsv6
0hXfORddKx/l31J8WM6UaeERGiHa13+MIHAtM4lYa9sn2cp6zFRJAsoxlXefk4SMgQ4yeUODG5QT
Y6teEKZ+/Ds/iBYU/xgmheYb4wH0ksXT352oJa82JjYYpnhajbM+S6e6wfnoFaYzcEqmuQ8n4e5H
36P2NotSteS6Cj3JYxgdJrFw+YSpifXNsK+4sVtmSY8ZO95UVubDylkdwLb5oUZTq+EAYv6QVSIk
EGmBMW9bKeYH4tag+df942Jf2jbV1vay0didU7hNvT3Dle8UmDLn3e9K6z1tMAjK3R3mMz87Mni+
bn8NIEnNAoiEHwlXl5qSBgT04sHfU2SbCdwJ9QMDArjj3cSybqBeWJ8bB9mbkTrUURihNC3llEQV
tggD4LRpXtvmsTVobaARRRJDUhzj21/83gpvmxz3wmREjbEOzsWQ54Qi55d4DebH5opzMFwwORj9
i1IdP9cgMV27zBzeRIPHN5cJtgyJ3/Tdw1s8PR/76ZBasbszoWUDqIqnfUYaAEMEjj5uPV6pkDdo
78wmgwORCvLXg48f42169u5nxUWyioa9bazTATB00nf71Bkt4qv4baqLxy76DURXftyEIrPIJriU
bBoq+vhN9hab1mb85s64wrXfspft6RxoRLbz6LkVLpnG4/9PNXwWQi4mXg0UQ8DVotj+vllpJVjq
jHkqrUoXaww+C1cbXq/1PH6xJ7330RtNodOMr2dbm8GhPCDLpQqHnwibK7WC8/i3tKvgpvpLfAwa
b3MXXx+mAe3RejvFFeytCWuKJT3pOVpwH+Ncp5Il4/UwUPsZB0lfwEdaYNSEiDVppiej50F/EP/Y
82ZfPDk7Zie+W/6uxzjrvqb/B4ykcH25OeleHN33jvsvf+nq3CMGpmcwAxNcCCmfS2dg3deLLhVf
i0GYcapIo6DApHT4SlJE2bBHGGCM+tTV2aBHfZtgyIZVtf/S7HzyjVpehg7FbMGiBIA6HeoNQD3a
tcbgeecMJn7DXtSh363N69fCPv0sLn06PAKDDw4IUQ32FVnS+3TUPq/7KKQNBr0vRYfMgV855/F5
3PuTmDLolBUFVfeJi2R3Iu6ROUPIkDnx+tXgkonvHudtQRVurZLvlC2HNEGKGd3srKvaYZhWDXzv
4028nwtGTCNt45xh/Ud3qU9PVJPgQjqcXBsiCkWN8WSCSE3/ljGhzOMAymrzMsVvDJQH9goKABGS
dP3zZvf3HgAOib7wDp2sJaw6fkdvhBRrWI3PN7tFlgRvUId9pLvXMfU365Jy6J5wI87rmYY85Ei+
mQzLxP/kzkO1MphnoP3FTQU/AXXH7qZpfhOK3EHD0wftefugv8zl1wcYocE+Xfe5tXb0ICJt/oqU
aBumQRIwfD61Z/iIdtYjfbn/me3FLHVpOaUy+gCONLcJ0qvXgIMKywCUO5PhZPZkqHojE5iKc8jY
zaG52Hf3oov7Sh33cWYU7f6bCbDqw05kCo+83ly8GK92zxFjRIaJ743fP+kg9FdFAbiwDkVlZV1F
plb8XtE+U7tbfa8CH2tOPoPRbW+PyA97M/EmpE8iY/DQpFX4t7WQUE+5AgMJl0yI1ijTQJ1b40d8
I10mt8fF+OsEjW1QveE+WJvLF20mfBim6SuWNaPchr8nFvcdjDZombmbYKj7L13G12v3WPoMEkhX
JlEBzGqUTHdQ5byCMrNiJ2jbGawyrNgUzJU8MZnKk28P3KAyspUI8RRC9bNQEnSF1FEStqQhDkMd
dw1GNFOEhWfMDXUwF3jikPzYQebXp5rf7anbuK0RBUOj9oNA5KNXamCGvl+8+6HAifWv0bUCyKVX
M2ugiC1Amza27f9D1k7nxDo9fD38mcbyB+Ha8fPtfe3roE1WPrEXj2kGTYQm42AsnwY5lXwoCau9
PayKJg/FutExa7g1eGfFTysV6dyDBsffwENgIzP4uOhSNyybPtjc3RGkB8yGm0RtKWOKk36zH6FH
d/KEQanxVJNLxppWBbN25+5TYU3Y3SMOPdg9gxK45LzP8Mi3X/PK3kJnJNQPct+x0zerr6qQV6j7
266Q5b3dfJDO88G34zSUU41QC9wnhgfxHCX1SkhIAPvOccxpjXP7tQtZmP3dmD96XuPviofhUvuY
jRTfiUc1K7RBq7CaeGShh+ulziO1mrqPUwpzCztju0CwmBRU/UN6BzEky4FhqPDXXVyy+l7pgiqf
vt7hnNhgcYCsLmYASwSC9TrlIasYQvvrNluGojTOW/y7PLttiqkcKKnli5NfZW7RCHIVxqzg0hv0
R3M5vB8Msh2Y1JSC+3WI0K3vhREOF3Y7iMLXnGuHPRDu0Y9TiwY2eQi7VDMNBOVdp/nEqL8XfG5x
jSeIyjL1Oumpakw2/hdFqm6O0Cw/yULLFiKb5HCy1V6UkZXiUSUy0PA3qQ2TDPHEdErZPMUR1koZ
ux6p5SH+36FtBGo08Z+WRA8LVxxXh824echYmkQJkd1Hvz2ZmSM49IH4/ZYe1Qci5CfyHEGLzjb2
Ew/kE4zJ43JgeI58GttuTFDjpQ+rnKyYu8BU3n4sNkdhF2OOpxDEoGyjz+HHGuvrFL3uNzFZKWGD
49L58Cxa1y5bhNkcPeMu6UgmAsUnZv75gQJYddffpaCJKXWayLi2GkRvbP9Sqj0hIBfTqKFA8imV
6XAQF88pRN9A1HDN2O6Y5c/5FqmF++vbIQRntCbe0/JwN1tSJD9a5m2sUWLEscih9OH9Lo7j4KZE
0hE2rAMWmjnPs9fVgo+qWRGUFhz3OJ5cng5sh+2WljuM2kOJjcrH8RPZ5nUYFQuq0eGPgs8Iou76
XIvE74WzQg4jwelGOjJDPSVbR3b9LqFkLJ+gqxpRmULA31Ust8rE+3UIht+z9rshue6Fd+iMNNTk
b58U1gYOddqo93CbD6vgROIncri/PR6UoqPgPDzmBj41YHHznt/LpkZFKQwS5WhmF/DHHXYWhwmZ
23K0e8CYw7CUC91FSYVH2Qfid/RCRgcxW2QB8Z1tH79hbOrFvrA9yy5mO8rsFvZpF8rzk1yKdF6N
YqAWTDkG0WN2x9A4H0dNwqZH2TJbbh/c0vzAdT1CZRbrOAVnTwHYwGq7T6Riw/jK6u+Q9DyB/wTt
cWi35juyD68YkBKxizTgnQ9a8J0fCD4M8UjPClcbgwmxb3sfc5dBWD6HUAc5aqKn13vZ3a+3TQNq
eXdIAJzn9+DMXCUAbeZ5k/aM7aLyALDwTPBIX/ObTTVioHnajLzZBF1oFzyGyKLU+jc/uStc12Ql
5gfyHEGoP+gc27ip1KiF7v4nt6KQJIV21HO3HzwAJUyI3utayh5hdVf3LY3tjmgCxhNUtg5JPmaL
Fc2DjX0IRCwrbUdcQy6GINCiI7ys2WmY+g9rpIj/QiAQnKjfztniBgSFxmJD4pNe1asbdqm8brR5
pGrzC1tggurJLBGH1H8N4b1nbQ3aTn6GSB8GzPJP1+EP7GjlIY5Zsf+2MzizPGxrS8xm8MLHFob7
kURxho2Arqow5vUCJ44GkOcHDmbI4bLJUuAfy1qzmCw8DFA+WrJ+IgObPMllaw/noqSi94qnT+kk
eN64b74EZKOe65tj2jeX6B9RYh1fK1GXMqPik3GdkYvwzjDUAF4Q2QLr605XhQRkJj/FD/T5KRip
9K0MsXEtcKKdz5Mt2T00f/zeuLeP5bVEFIjhG5oWPZY19u9aY+9chDiDAih8YBCBnshN+VRgI2wx
yFCdOa0034smwAkz0wotZCsJFlCi7kPRah6RAohOQGRdOdYRdrVuhDAwx4/hINR8hPHr0glZFV8u
eiSXmTEszkYM4S5/4hpUBjCVAPZFB8wjXTFm2N7mKbs6tixy9tCCbrecKewxNMkUKaBKdtMPydWI
wHGYdlQmmukIf0mM7nCipb9CirMNH/OQXYeXpidjqIRyR/TGj7H8d5f/rZ8ItyWeax3iHkHUBcbj
Eqy2jbClqrnqjZGURdOBqD6R3U3lHBJ44Et3zRXlbEOKF46n7s+fguSISFJuE2vWG8zJamBgj9FE
ZYdR5oqDKOvqffrPNODfr+Wq4N+rOCmhWbkCl/Vn2ekV7B7Wj5kfJ0TPxHEISlkNc/qq3ksu099l
rDtXKFz/GWJUprXGzNQiuQyGl+SKdWcXrO6g/zwGvIr4OhoMO0unwbRxljtnJDbO8kAdsDRmcMLC
JBCxO1c55C1Sc7M/97aXQQbhWemzW/C5mA2vjK4nRkiGqhgsEy4GWRHfSKT3gAA0rfLZh/Lpe1bv
AAydxv9y3hmlIFW9hmKOZsRcD1+KYWP49kUdg+RFRXDWprDm2ALz1afhtRreLrcfBB/FfY01+8Jt
R4rSNEAfggHZxUrjX3yJytVn8dnm8wYg2OZ36EIgTEBOukMegh/BZ7r3DVGRoFn+sFy1sB5wmg01
hFoiwCKrNt5tbmzaaF/LYQGjLWavWT0nz0nKrsLpigZMVgmmk39kb8aExxBzOPuEc6hYU+LSxtst
NpR49Sg+18cM77gPLNc8K1OMEOH4SfPDIKEa9dVQzBBrJ/rH9wL2uESFz/6KHzHQBhLuB+Opr9Me
JTRfbaptyVPUh19Mxwn6GJJIC8V0+lnMkWHhIHMU/MM4q8STi0o/D++ebJyr/6LxIgyEgTBasMzt
T3eUOsiAqLy1mfB09VPto8oEH/Mwog6eBGfx8OruLf7QpJ8aE20IXkL/OK25cOA3mIXTlIFIkKmj
jQozIYCtg7JPt3abp38e6nEdvxd9EFu2j659iatDGhdIcNqMopNTPamnpf9F8YQuKkqZMWKMhNUl
Th5xk8kViGa2qZhxB4zTVrIfPj4zmN79UZPdBCR4Ab+bEFXLmOT+ZX8e8IfOQCvU98gb/GBATyOI
PgofJhPXfXzAK7P4+z2spmEl8AYOBqZtEFHj57HZtbXGACMBu4aht+FSoSm6vQfXyj1vsdZ+owfG
oOSvs+7yeKCgglC6ua8hSdT71h8m3d1JnzeBbJkNbMHIadr3f3zlGZwhqJ7O82+Qn3KmZ+vHMoGc
eh//TmcAQf86Z2pndw4lubCwLDLSPHlEGJ6VNO6lHbRdm9FfoszPoAGoUWI5X9otfMpJvhClqLgi
FehK/wJG+I94PA40HP9Ho44D1dpsKuZiJdHwj21+/MyeVm/FQJGscvNLXBkl7j4hapQ8QRjuOF9p
Dt0sFHo6XljobCl8kVqcZl685BnYCxP4YifhjJpZ8uIusI0X3zHdllhNQWFjytljm6rw8y2Ik2K3
HDFwxy0O7JbTBzIoCxJLXGz6hACND0/LTAdSSxnA3rJTsONLXqWcxwSVwZCzW5zIEXt9bvVcYTpA
Qv5ht1fYW4sy8+lx4FDLcqYBX0Gv5vyiRNA5WT8ucwSqiCd/E+MjLK8biy3PdcSpg9/zx9ajnyMu
s2KCIZm5P7w+gRZQI+KFzukitggJzZxmXsaUjKRHZUvx8tvxTjBQNdYJxw/wDW6r8OBdsYxG4eA1
huJw2laVL7XsGoSO0xJ4kCqSfLU7qLc4Dsln4PBhuggLQOCQ5YP8AnHZ+EJ8kA8sDRKpMohAI/Fy
B4VHUijX5L9yhf0DPD4l95f/4icgQ8DQ+88NWcbWvE9+qBjhgyknPO08lY8csfYAw+uQY++/gw6g
l+4C2g+HTfSv8CcnFAjYvI+eI3l58eiTwxbGIDaHEjAqpWMlt2RSWtfRbS6pjMJWgOzG6St+afL9
0JvNf0YzFNdYpJhLsRapnXXoDfvWYSj3MmTnXIewyisa04mFdw5MHEk+Fx9T+hHxrxniXC0AIRCX
Z87ICskUsehnqw+SAmP7H/EcEBFY7gQ36x2DseFusuZecgeBsTMcfGEbwieA6jNkJsaUmq8PD96M
dEqs6WbmaYK93cyb+YwFCa6hqk1cBmW0rFYBnGN55t4kJt2bMbUzTyBMmYQmOxm/5z/X1GFmHurx
xaVv/vqHDiwUcRp+89dtPsZ1teSTZUzVhlA/xHiFYRzDNXEZxlLv4R7eq2dcqO7AGPMnOE8N3Flx
xMU43KU7E43XiUsk1+ASSj5BgXMWUSsVJwWvL94KJ9BLLkjKZUBGqFpeSqRGfwk+BtdIfIRABT3x
szlgpHLD5pVvbgxw32KwpFoTsT/PlFj/wWD2mi6sotJpSggXarHaoj7d4rUDnekWHE4TQznf6X+P
Ksh9wFf+eYZ0hxFVdHctdXSTigzMaimsHVk4/yLHyJeTRdyS7Dm8gLkJUlgMInoHfh/EUskK3YY3
wO0QgiI19FS5LlIXhndzcVyBEzlGZc7UiaGJ1cd58svSFocONhAKjWhtWcN3PElMHJGghuJ8CGC1
HnqzxQhTQQbNp1lqsu+V9sY3Gauqmb0Jxj8VKBvPP9kM5DZR4IuNF65GU9p16r8wnMchrTLvK8IG
bP5Vu2XM3kKNIt0MhTEWIcURsw1mQFLpjcfYpx6l2a6ZVIi/mv/yARkHMLMy68NmudlvdIiJn6C0
SxvuA5SNTQ+M2g5chjsyaaLbebrHvxVY387jRaS4/PCV40PBGDmzzwfTwTQIGD4PEF/4djBGKohb
YOvfFYop9Uf//HfOnpisR/m/6jg0/kfTWS4nkoZR+IqowuVvuwsOfygguLtc/T6Hqa3s7M5OJgl0
f/3qEZ/S7u685zTY5eDBg0tM/RuCVYs5S38eE/yz2QlM768Ps+h38z79w686Vqh4Dk99LdMK3LJ0
pgiruAKrPmBcxas7ac0E8V16HF0WnuFM5fKBraxERGSIQhFGa0B6xvm3wxrvBV3+yU4HDrrqY4rq
CjGbBoywqO2+9tg8cmFrxAbAITig+7w2kKPM2bcDCQFIJHFlXvvvc4/wxYQVwLr2BUdzD9WlgVz6
FvCJtLj6/aHnMe+QJQ7wwAJqk1JTl0OlnghE84ETV6A4gjaRFCUK5N0utcxADbpMoAGW04NTp0m6
pGAeZ6sFoPKDWx/xBsKJz0j3wK5K9OOSFtYyeVXnSLDWKjOFUsWfFWBSn1XNsGP23rx7wTJoBV3U
PoO3oQtTIEL22mz5JhTQskxkYxMgkIhiLd+Bnl7OyV/v325VS7ENTR49CRdXn1nTttEqyytM2ZDO
ynnz8mRDI9M6qa1JlkS/k3BX08qKPiDdgdbVEP9HTWvVayLggRYkN1NbNGl/1GnNy3bJeiT3P54A
35jaLNUmaAGoWIQaRkUmbVPJXVCwjrHZ0h/903eo2c0IIimr7HYXuKVh2IEb0cvxtS3UIqv0Uldv
g2LcF/I5thbljH9jk9eC017QVznOzHEMF1SU7c6zBQf9CSurZf+o8MhPrlAzYI5HFfy/nd3u35eP
CnYDCZkWk+otDTiTOH3QVrDH503+VCIwEOWtMihsme1GsokrB1oWZpJICiCNwF9qtDfxqrd2kF8O
1V6vEPgT1g6cOr/ACI3TqulgKTu3cQ0aaEApiWXAUm5VVSWWSaguXwccjaTVbtE1S8AO762Z1IXa
ks3ZGF1S84GEKYcep6trZLv8pA2q6j8HdXkFrey2GoGvp9ZJzfq2c+hxQjkNUrRYS+MnlEIPJyLm
SL3gBskWkBBaInTTv9PA8nzSx2vRzX0ESAEJTa6ytahqH/j4+jg2EAQxR6ZbVSnERGRGRTJkzryl
sKn9qjHyuZYC+lBVo1LsxneTbLDiFTMdton2mTkBhCK7hpiGMgDkDWqOtyPh1B9mByk9jCsk7UXd
REM0rKTl/NkiuUxonobKnn0eXhUXFE0/AdmQKcy/MgP8Ft+nTAH0dlbJg35EJUsc/lmUVzigDjkz
JBmVHlxR381IIPZpTH+JZlwbtfqthX2DzKOLNjJyghR0NcmW9oMqLimWrc1YfqZvjAjqVDc8zGBZ
AD6jBycY5EN3TPNYZlxcJTzKHuZwjANal3lQ1XIj120DvWj275lODCh0h6JwSOmYqyoapg7Zi5GZ
RghIRiEQRYiw212HuQW1rpIOY5Y606A1R0WDLGWZBYqK0tkcZJwjRYXdeN3ZcYz2Tvv3eYaE0qjU
nZbIyS8Sj6nDia8MKsybWwklmy0xTLWcBHu0rHm6ORF8u4B4MZKMFF9NFJFzJ3GE+pojuJD0iIKC
go1klujQCEFE+LEEp5SSJQg+qxLtSNuK691/4AhFMmkxSfPrny+GZMJ0xBjaqSgVwORqfZB/1+1G
FZlTWNQunCJDd6TLvaI0lk4KP0RzKS6JZtVHvW7NsKQnB8Oa96jCW7rQNOJ8jp6LX3yldEDZVzAU
YA7zaKuoFvICEwSqMAKSU+IyaAqpYWALP4Wx3BX23YcNpe1lX/kxuE5w37j5UpGfmPX2yaakPUkQ
HoiN/Ly5YdpQoC+pIrQYMJJhMqmplr7reKaD4HfbFOPkhhYvcyZj3m7Xt8EQRYYBTgZzKKaDujo6
lTy3vzqevKs7gm66xbvhsdTkTCTTtmQQuUmmj38Td+qf73Z9Y34IhwYDBSh5MAWm9YNVY7/NepnV
QalbGDLO3WbvSE/89WHUJkxl69Nj9rG/cGiial7P990aY3h/1+fcr5YV/3P07iOaoG90f/K+9hM4
caiavGfAgE4ugA14WCxMgudgFTXGL6y+T4vtnFVA+kpKdOTYtFn1xZ09GBDmJ2hMe1U3r1DLj+Qm
7Iz6hX4BldYBe+8KyGdGVS12kUTuJiOBEeNiYC8HkAzgFE/OcbDGTPS7LPpNJEqZ58M635p+iTUa
s9nwgdcWCj4NbrXd8C6Ldeo00Ji5E9bRQGBqVXQ2aPadnTN/6219lpP4c3Av/VbYJdLi7FQ0ugV7
P7iyjTDbJI0/0GfpocFg6hSD4GIUUrVGWit+MhbtBfPNkKlE2j+PVt4Wji970M5hDGuNPypYjKA2
dfOuKUepgVv1sZI+r+YKt5d422fRWzpYraAmSMoRPi16xkziny48f3joiETcLKN8N3FRA3LT6AG+
NzZllFSi7dec0HKVrZKdtBYbwJ1Ib39dKBNlyqXOnoHyAnAlKNUWCjzpxmLTvQ3hmNyieaN3PiJ/
El38c35wgKyeQbV+a+YLu4rCi5PTve8wRTmFMH7Hu0598ECI5DxtLO8NkxWsWR3ebeSrcAHLjhxN
f4/jrhwXV9no4bOwQyvh8HQBNiIa1fJh/gM1MPfTybl7Ge5KEXz9bPQCFZqeQZ6xtKzaz4b1xmMg
BZVxN9ESATNj7nv3RQ2UMGvAg39oufydGnoRhezcB+UJm30L+OQeQFbiGyOX8T0uGnhntZJ9Hwnk
jVGY2HU2TGcscaxS8LjE968EOXYUAeVl6euXv1kdMDvkrM0aindpdPlwkL4ACLnnJbd5lBbBJZqc
8yeyUfvO5Dp8bAH6QsBNasfwso1KNNEVc/dwX3AW2OpuozVToiPDn/RENrsj1dk016fkzfrJ2CNL
chy9boScUrcJcKBWC7FQK9HL79H44OvvVyOqph8HZ1y35L4ZTg3fwR2/9IfzDvZAXFtxPW3FdxtF
EITUpP55t6m9+DdAEnAlkoW+Ai2pp81URo6s1zBz/IKRCw4whc/LWl7LJx0575bc64eRlH7QBuWy
QnyzaCRejhTP2H2aZYC/aSV/By+EwfQdMfbjvDbib8Agy38NN/6VMwAyL67gX7aeRo3G3qqX+uVb
UARvUrvOCgVIHkhbFxrm+QPZ/2Be2PNQrVj7w/JhbZiqpOWC8916wJv7IOd5jZudtXp1thP7QITc
RPvrrHWbFifjK7EW7CSbhRMYdj7Y6WLqXP1k22J+LHvf5EC4KznlifcSWBPE5gerrZIppB6WixeY
fLgfqiup49+NtkkCuKAC9FTEwM5xilTMEtk05ovuZX6qe6ygKy9gS3fndHe3rcHtMpyfQcKUIliD
9cp8f8xW4N3ej7/mqr+vFDE1Pl6NQyveo3Cx7p0JYn6F+1yyUHypff1Jh9twP4a34ffR4/tPihSj
19Bf9SZOHcUqPAFWEfKGVKtM2nFluHmNlzVJ6yA0l5J2KOcNOFvb6ek9eFzhtbp7HoSGdShmjdNf
vdrmLL4P9r3VqRI9YXMVG/7z6rSgYUuO7nxKmi0DJuBlXj/nWyYH++Xg675rYXn7BrsgR4InLjfz
iiv1GfgMxgAA9fgNaD4vr+xGfLVhNOz0KJlJb4kEPw0VPbVtT9JbhFD4dW1ucH+8WTyrDxPYh5Tm
MgEI4PFEDBggSO36V2RiuUyMirb+8KnSa9yVVBmF14bM/0VkAX2/cTndS9HLfcy5qAjCeRLv2piD
G1NQxAsuAHmSKbNM+UtzGB0kKCaIVPBI8NTUQZ0VelJnqcQPeI/oXNmN3iq6MIqAkQvEHYrJxix9
fFhexPKNRa1O8oWjsIoGOntDd8Fp459XloFu7H7z0s/gd4BrAGjKeA5GvgZqsN71Xdoh6dmdl1FW
7Migr5LsZ80/yI4aSVOnh7eF/2XsTAPBw+WVT857htAkGi+XqlWhbiMpAPe3kNZhzt1KpOnYJD+y
gHbLlA+jVe+nNGrDWkEMtFdm9PAyvkjnPWC+utWzwQIZLQokHFmVD/h/fK/35r0Wti4hhtrEU+4c
VJ2Ce/bwyP6kDYRcbZA+T94G2zDzOptnRnaIJmnTaIB7rwX8170Dm/mk26b5GpYYQo8PQ3yQvW0f
NhGmwrCl+SiZ9EVyYDkgsDZ4B1KTQ1HHVTiS0uVESAq/2QEpHcHQYSdBWGb003Sr/I67zUPQgLB2
wyqx6pTsMq08Zg4eID/nat5B8LGLbgQ3ZCNa+aZ7hsE5rRDixNo84aRY7hR6VavaqXbOy0KPIftl
/kkrpF0opUlrumIBhoDASH0gzNczOIVL/nKv6btgoXubgw0P7p1ivAk3ISaUqD9Ny0fbofTfgVVm
qc8E6GXvW/69Zr/Yt40hVB1u4AfwH6O158gCXm1YgleRprgcFxMY1qfpQQk4Wk9k1Fc3/sNhndBz
ma/uwTk5ZVS5Huk1/8arYTM8Bt/eOQf3tCgD2srr4a1zHdcWj05p8Y57J0d/rx7eXXidxpSBkfuk
IPN3cKIeTjXdRCgqllCrxI99WO2soqJfmErbs+0OmiRmBL2sTSbVjV3343ycWnDCBLXpvN2m8/JP
2b1dCB7d6w1wpP63HE0/0TosRw+/DHsGiffuOqx7e/vg3IFJFjBddKrh860SwxZ1pcn0rIjw+N3c
v+3rN29kZdSfQ1wza/i3gu1nwn3eePC77ywYRiOghdFkBV+Z4aZISbBAW1tjjysaQJ4a2mc5DHUa
OzWJS+olVDWn0BuC/fgab/Pi4NpDTQF/WHef79JDZz0uSqpAVhjXGDpJ+gnL4QF46K5zXWyg/jHQ
8cB7kZSRPjNhL0hHhdTQrS0g5ZS9FQJYg7LHJ/NyiBQTBAatOg5OhQ1Kj3flTd92EngvI9dQquP1
eowRcyau4Lfhp+y9w6gh2u2bxQ3P2Q3eZNGZQD3VO9TAGtUVBnVZkVldA65YwTRQc5I+59kQweXn
0qwVkP5oSt2Wt3yGUJiP/b3yB2MRq4EhMk4fVpV9HOEWqXSeYvHcAPdxTWGOMaI2zWjgMglh/JE8
vfaCIcwHJ9n1dN+nCvgYiNgNnpQLb2Q8wR+zFcI6vmTCOdm3QcrZ3hQRIescNJ3D6NH92mKmcdpk
E8+rZB8leZlRwtLoZTHSVOD9pz0uvdSrXXKJzCsfCaDfNagaaE5+XV6Ey6IJIbQfQbVpDKhBCMbu
HamSUZDssIKImp1BFEzMm/fgIptTwx5ljIhkP9UyGYYkd14tiCyg0pQwpFB+GKXQ3aafITAQyqMm
26+JgQ38AAEU8eyY9k6JJCAzAaMCDQQe6fQE8hK6lqQyd0ejpMcN+yeFo+ksdyrskVJ4kz85+neA
NA9gTyajGtMOzvYg4oEaMcf92kRZFyqMBxNZC4mPwTS28COGIZHDMTubQAt1vnFPfzGW3LsaLNZx
HWNu6Z7da7wOjr39opAtt24zqcDO8FrYt2kuic+d+XcLRFa7DPYufDusAyGiYyE4mCQvRvo3xvlo
+nvf7J3JuafgMEaB8COs/jZqxtU8rBn1GBU4EKn9/JvxjM4Yjw8L3mq6SsrBpa/BNlos6L3XDITw
J8kDMJjGGrmm4VcnPMLdaui1+ywQJiZmOzgmL9ji1Hy+Uw57myFqjkwQc3aIMG7CL25TwOVpOpxK
LkEnB2V4Y28BuZs3wwM++Oc5ijoEMPDXoDUSThhaHjZrPm5AsHA9PrHiGd447DbgPW3ph46uh4OL
8SCbNp1CdgWYQqzQs02zggLRu/eMgevmtDo8PSdO8QqQ7DMHgns2/7SuwUrTvIWFI4J3xiT5hK/Z
i5+wzg9pGQlGeZ9ezWPwTD6+jPnqHooOwGpA7t7dE5YMVxMf8ekZEhtU6yX3CE+9CaGL1xLTqWEo
A7Pv6DZZhZG2NlDIN7AFU/o4NIUQMDn2ygM5jqOJYCvGnF2avIstRuzVbYbvBMqmc0rhsxPiVuDd
WXWhmfKhNx6dOS0TulDqaqLe1r6lBwfMqqIvfR5rs6zZ3ujEjRuIjKD6eEhvBZNrdITSvEUqdVCr
WtL9ACI9K7Brap3hoP+tewjbQNHauzWqmOzhIU6Dk3Zv1zmzjB1VyQ2z/QJ8/drmp+3SZ3zNgfo/
GEVDl/6rgI/fx62Cu39x8yh0Z3tmTQXjik7qiqvwQsmHCQloVJRUlls05rgLpazmcydAy/gbYaYL
znMkB4bSi30W+gLIFhy4epNEjjGQ0zjt0pqZfI376OpUx2cUqPSK60w/3W3VWs2eL75XCe/3ix2u
e40/lGh6TRv/xbjFg7RGxakH2zeWGyQUfZAMPtM7pjYcY9aDK0enaMun1y7IaS2ElYeQGPjLm+3G
2Sh0Kxn+lVBWw4+EKSY2OPUM2CFE0G9Wxlex3q628+nRsEkqbi744dti99nXxgJm4O1uLDcOF2zl
nBe9abBEmWWVrkgxPZDMCAAWQYiDtuMBBwygVp07iT4A14Jlu73kfjjn3sfj/5DZCkuLk1WDd6gY
FaENlqgSl45Wfb7qDg5Rea7wVnEL6g8J9Te0I0dsugjYd/Pu7pwAyxZZUjeNGp7p9tZrOjxYrH9A
VfbDviIXhhRsSHhwf97q5oW1BnwEdgjtt8FwvMBygEEjgy6KPlcxGi+EWgJupO4v0DdHKgqD+/bO
fI0qSZ3R/9WbDzCkYsfVXqwdTdDBxf7m8kzdRVXFuqWOUuurZlIIH/h2KOUTA+jSpMor+wWfcf9v
TMqcgdGjyFvdT28mWM5sdtGoDiODgPksy2rmwM4rAVngoO/EVnpcA2lQD6oMefgLhc7rA9PuZn+Y
wJ6Yc31xEpZhbi2NwUahyoEBOIIPrMBbFKnysPj6s1RTzFMgcebd+Lf6y5HwZZpF23JaTFgCNbOD
OW+DFmeSCzwHGfsFIpoMSuhkKrEqHtxrFqSrzDY9D/8YzzKRV1J8zHOrY3IsWHbx0P9VRvDnwSB7
YcXwSAdbAqxiqcV0+WazQ0VCIAzZ/JFtAYsgr2BHLwcpF2TQSWta7ugqM6J18AbiTmm55jj4Fefc
VuyxzA+EbgXkOriuGstN34f1+zYYcrFyyAGqg9uqtc+MfV22Qn9ldOKFx66D2j+GxrwSr/yJ83Co
NpktYPouzQAAdqkxl857o3cH4UPIg25C++eyTG2C9WUM35YxkU6EvKzKcHNwCFszF3OrbJyQwQtQ
DiCdFI3OlMNL+o4atJATFR0Bwe5sJh3P5JiSK0aso3PPplFkVcIm3AsMWhhaXKqjio/aGjhWMBmC
saEMxM2+AIxnCc4aXltv4v3wGyiTo4qLjCNVMiICPhphxgD3LCZ7c41fDFc+Bixm3k4zXvt0u/jX
CKdhxRrgP2x5kuq9zzicLHzP3o028A6FB8S3ZnRmZFbgyLLNcX0xNNem4RjIGvBziMvWiDoDrQOq
kXYbFJwxY0n+tlLnxfodLKELN8K0AwTlR5AcsMXDosnpFYkdaxbXkPkR51x20O1jM2v98Aqd44LZ
XfYiof2GiKqHlxSPZKzOwVouyXIxm0wb4RxnS5KPCxbJraOMVfbwmo8ixLq1XdqnKyb17KfYxNtF
y/6Zdu0R+l05JNBln4v5ly+pnqnXfmiGlgVuId72oLRTFqTAsJIakFrSCrF0lXpmgIQ3VdxoagY7
p3Pl0LrYZRhPHi5aF0PSS0ZmBGhKOHRo1GIIeXAaXka9/Q9u0bSBGH7BJ2pusGefzQ/27qZePDJA
ZeVPq2fbqK8ZAyIIixT4glA4oQDH7XkD3wYC09wFTmsiDc6GD+WTlkboa6BD/LVu+8I6RbhXOKru
Nj0EhzE7bLOd3U3b7WqRwra11/RrbcOm2m7+dAm8ZQcvrbVDINTpEa2M24R2U17I99Nj/4JUFKxC
ewBbIaOiBons0hwTEt4mx3vDo6txRsmkM66hnl/nnk9BV5XMqVo0DKCWG2up0vGPSpMXIqcQRUjQ
3bpsbB1KfBRZZbBdYtO1aJgQ2xe8edZAlZmugcy2aNareFzdGZVckVOv0Jxz8qInQgl0X24LmgXN
SvvabwSIUYymymZQt1i951uXTEYA2jm8FI2VP7BKdhbdBqfeMAK7c38b5moobR3ABDlPYIDSq179
idxydTtMbuVkqV5fQpja13S1EhnPQHKEaxNVEgwTdzY02U4L6jwLlPZvoELcigkcTlebLtINH19f
UblsNn5NefdtVTj9YFuJ/sfu5Ar6BOzVE0OiTfLFcBgpGZBZ2i9W3Yvd8o6Ev6v5KJqffI1iRcwc
Sv5FIGHfwy2izWDBmi7G1kj/g2VBNmxVAw6qM3FGIgdROdaEskfpPhAGi4+dM6vXHcutA2iWhfR1
jg5+LN0Na7RL/J1Bd4WBEbRdm3FGZ70zzN7L4vAz83BHPWIx3L2cxg1YHb2vYeOJu8vx5+1qP1cG
T/d12hmwRkNbQvThWfM92VBqcYn5HKtHp1saAAsA2wnxeUEs5PtQaF7NzsoyKcWZ0/34MWUQgMAH
H1HCEyt34yCgasiImVzWQJx3QCQoMhsBYiOMk4nkxGAxyI4EcIaGbD+5SMA/jqxMWT1RmcYHPzPY
sLJgYt0H3hTOFHQn2OXj9MxzREQEuWMPDqbPWFCeMz9l+XuoiD9nOG1Hg8WCd2zWyZ5S3F/ZDLCy
EUWubXOpTQmnxk3QYqmj7T4GHyoKUiwRo8/wNTz3ZZc1dyH2HqyjrSoL8IfOKsfXmAKuwZNQ4fzX
WqNIZH66L//gBL26cw5QHeat2pmhRteYIi2HAzfkOqYipgcU6S8ka4WBiazSmYdFNZPu02iAtBq9
fd1pOnzRaG3UZ1fTJIeUAVMaVk42bBmzmAaljJaXO3C7ivc2f+Fp41HtOJdpyQEDpzWlz7I/0lf+
+8XUjh+3Tw4+4MpdRvtdstdeMu0EHQ1FLEiMNP+Zi7VfwcUdtGUpAuLsN7cxcpRN3MXh//ccg7Pb
CXpbhMISFxz72kxBDPig0IU6H/uEd23Cv5ZzAJqYxgW5LVtpexFF2KGqz6cf1n/KTiEvO7wNFY2R
pjcPdFsvESxEm/fTND5WtJ0i2oLlZI34XoxOf+9k6zFKR3kLwRhCyJHWdxvnCCwOGlnrjyTRvoWN
kfzHW1ldmlcU8ZJDSfDzVGtEPGesjIIGaW5JQ8fgRdJ+Eg8jU/EvIF3kP2IiBPHZzdNnJCVKW+yd
QsvbKi2hPoKGZC0D2iNq4K8EBxnE0ScNokx0jJc/IZutS+qE+oOfXx7y05Z6Pi5hTlscgsEju6lq
QJ/TqKacNtffxHUBaixuHktXn6KX37VJLr+gC/KDU7rrKXbASmeRzuMvXgcF8zzjggnSSwRA8a3V
LTGn2A9WvY09+/QlWQCtoct3IFCCVmnieNIGTiA4NwBkDwCKyWcAEcnVowi8hXLZ9ddWG3x4uk3B
jiFHwDoe4C0IIeUGYtEEah6mD2GLkruetXCkalptQQQA2E/YJlN/Z4stDDcTCEtgdnQPImQIjSul
vgrwtXPo8fLBA+GrAKBkz0kCMe7MEA1IJoGcHQA5IBgUPYHkn/1H/9B+RgKzVoBy+ghG+uvsgBW2
IGkNFtLNpbPxVhTnwtAodwndCojwBt6M5Q38jzKb6Y+9/YNe5F8SfVWVDXya7sKGs+HX7Lsmh+w7
oH/5d5cvBtPik+ww0SC9jH/7eLbxLp2Gz09M/SxiyLb36oyuEJR5mKOVSQZGTsrOCiwouLFEP/tI
sSYnecA65mAgCu/dvbvLR0hRCuW2P9DETqPGwH7aEgif8JRe+3Ujuzlc2uYPsJTtyOJvwOeDOQN2
PHUesE9HARBErAyMOVh34mrVQW6GJcbR7dj2oG4NiDI99JM1IKGbBE3FTK2NjK+yHukSJgUlePRT
TjbotIS22zpH6AfESBeXRLMUYqhxRGxCUIhVDiQPqAYqCmiYEVd1GwEPGTMEwRhad3Gj/rkU/WyA
jn1VBdC/c/qU3e+Kqf0RVuEfNkNY4z4CdYxEZIQ53PvFgPybdNuLc3j3UKVsU9X/nb1ih6Ef43BP
VvE7SOyqVkz+ANl+QjuatJp/CivmAo65ehmXnhzhzfVf1cDt9qKNe/fRGA0M2j9KFxgjAQ8XD4A6
zhUXAxwTcDj2+QaJKYZmxSsC5LOYH8MCFRpeyviGM+BrU8q+QWXabsIWwTZHDDHVKvNRpYTzzPzj
/i17ZYINJTXyAVcG7NL0AVdpJsEIC6RIstue0FgYmAXchSxjIzaIsrOdIXyZRm5kaFDZJpPiVBXg
JeLQ5fCixcKiagGCJwbVC8D679FlIcIG64uC3iTVOSDOy93DHrmAXTm5yunsk0m0/4DvDE/oN4jP
4xa4Vll8MuvYMh8MKXyXe4YjiNN1KOID8M1kiLdF+gFF5XwYur8Ao7NvSwTfEV+MrhAJE+KCQ1QB
pwMwC1Hn8bjKmi2TUSebUZYkMmFlg8I9+8cCF8QMQ5dN3EpO0El4JYUU/guw3S5lMQlccKC3AerD
8MGTAUXkxxG12jRE7fYXNlwz5z3MfpdAjRIWrxEDeNNmYyjz81EC4dC2Iy4YyvscfmHpAmK0SVvH
SaEDonFGy9nJGua7rUKbHR/P6tlw8UZbYGZbCThVEfxcAtWCHngPcpDQyImnoKBA+K0Ji87oDYp2
Sl62M4zzDtwnpH4AGi50snZjYGE49RlzSGu8LLlSUU0TuDV2+HV4djK9ONNkpCnzKDKDwCQPIaSG
/43BZPADXyIQtXgUzeek2iM+xQwO3NTnxjqzC45+AnNxncZj7TiErsao2BmDIPsAwQKe5DDIspTS
SaiMhYz84m1d0MlDODbioI6/HPqfGfsY4Bp1FfEhxTqWnKYhZdnqdSB/QIrmPMRD3HXI94DUany8
gmH8sI/RB0rYE4w06Sb11dX87girXzuKpHgX6bmi8BrGnEgobb8EVxI4N770maF45o2aBdZIT/xh
9L0IMapfPZryu0WFDCIbB1RAfoDuxbQAopuHIbUqGDnmGOpXydLcXZZiXiDIPcFF57yO4pDeHWMd
QHyxdfkBlcfqFc5CE3pArU1nRkBnvEP2JS2oqaDXydpVa+G3fQfk8ImhYwwi++lRNANHVJ4E0f2C
ddf+XfwUsOWLcR89pExNeWJwxFYrWPgB6lgSGguXg0L9RC2dcFWIXQjJqOPCXwthCYsooeY0H1qI
FEGH40Zqjk6zC8oezD9wY2pwj3sQfy3+en52PVXcQG+Y9jG3KTpm4nm8AnCPooUM4zz0lsslBAhm
7h4MMc9a6hvsh7IUvsLe+6BNeI5gsRAHikAiOUM2oENqHXgLQLlhPQpGN8agl+qhXUCpJh5azPH3
fIT98GNuuxwFPg1gGOUBwMX8DsYeecNUncXkRejp/E93QzTJEr67YEGjGeVC+04UX7kgl9nWssI6
YIAF7Zgf5MeSYwsn9onjsHVP8LGRGBMaU30YzExeiJ7sSkInACBQGLUaNGFW/nQui/nFynDs0ved
R9GmS1dAbmjrYVHi+BU4qGR7i3ZK6hr/2DshOHUPHVdVaVAdc146l8HqP+xV8uFiaUHR4qrz1u5W
H13F/O+vQPkMw4N9AecSUQL4tGAasWMFJL3qXYmO3bRs4qvKE0Oo6mY8C8oVmt50VUTQ3MQLKV60
DdceqUtCE4Py48ZYKBeZPre4lXx1X2h0Z5kXnL/feCT/Y1HCRY3T7ht47kxGYgQEhJEgPgxrFvcT
IoMMT0mGssybc97aHFodbdBoGVNdiAORDYgVFGsJjoRlddTXhYhgkgLlOAzGKH6F2vtwSTAn9jh6
sxkl/8U8BCm15Q4OlIOKv2CgCvSKRMCmqQZ5s+2mRbxaJUL5K/PLFP3sXHKhL4l9+Q+awdqFJxDj
Mq8y2KdgzqlyMcRj0ijzMZEB4C1RdkHCBX05LNszyWl1eWjhE2/yr4enCVhcGWFJs/Hkt9xCjjiO
Q5eKy4Uj5U9ccHAxHB38osMDiESu9aaN6DGUftv7hCLuayfMnbSDAeLPuJC+CvtysrswUEARQOhx
034FPysUo2OyPp4Y0TybRLS4zJ2uRqff4sFC5sGG64F1Qh39a6aPVhhrUCCWingBvQndM9919Ax4
kITffTtWPO4SKVxhruZkBr9LZ5r8AgiYQU1diZOqmSqIxdasU9gHh3xzsVrnppKRDFKXZoxis9BE
OF0wVcxhfuvGhJRoB0bEw0BpigJLNrI5uVCVkpM/pS1ZLjtBMuLp4EEZoGKS2MpNWdvoMuqGiE7C
1eOSvuxmQEfOQwvQlO6ABNHgaeRV8qf8oTKZegqhLt4508h5BV/Fd14Fsa+trJwguRHkYQ4jL3xA
yfM1t212oFF1+JUY/ssC7oMuC4OkEaApCqsn9eMHucUPi29MG58UlK2Yp4SZLRfh6bBbUVhk3RfT
ObZpixgHuIxYt30a6pGdgJbm3aQxqRC+DcNPrgqSaByJh+NmoPsZxS3YeaO8ROnDdgf1wwZzsWP8
YXW/PLPeOOfv3qdpfHvH8Tm/pPd45HKFGOpZtRA9jJLBqFHcITTTO8BeoSfyVOvxqHhSuJ2pd+JW
sZq+wdAZKctzRdFttWo2s2+kCrn6chsVhwIrxUT1haYxYKmBjuNXa+xDBtqmzC6fXA6JzoI8Z3Uy
B7OdbIbi77D9PoZX4EyqlBkmgdMQdgjILKuSBdvuc3vrIWILEk9/46zhpE9WVabjdO9MBBSjRg8n
Kl4ahfKuy3jInCNhffaLyxahu+ze5N29juQzDuVtzw46p4llkg0dBaYW6GHw6oyyFej7K6tBUv4N
y7UQPjHbJaXEsOCg0YjLViPhjWcf+FFKQnG/wRfkSqAWksKWBmtSnelfydcvs+gW2aXpEQKvwHbL
UjECmow/aKI2Q2qDkWN9WQo84aTfbCj3fPED2v2bovWKhSL5otsUKGrydyAh4xcd7pgtweiHQD18
WtQDBYIeABM0UYZgn1NnbJHSeXT1Tevj4lgkJiocVROC0VP80kjdOP9lKMtNsPwlSpxxjOyygyAN
nuBS7EO3hFxb8lUVQIzS/qdswzcN6nBOWc6RuOQhrPJgQgHNgSHWU10J/E1eFaPyDj+wRv5HmjPF
Oh1FdfuPTPiTTN/hlsUASTfi7tyQDBEj/yUAOegqVjtv2liSeHi3hiQH1TzsEh1x6XgvwyEZAlFa
zMQBkdDrWiE7V9RKhuMhUQshue4JzQPSMIoFbCVEhDyxlyh5M6hsYpf/plK034NiTABp2XeDtY9B
9/SPCSqzF7OFIeLiruUdexzMlTCQNAbT3tTWsz7P6gTEMlO0BE965Q8eX8WLQYMpIluC3ogJY0LD
xJqJahjj2YqrbknuQmUvsQtInA3OBGsq/yjDXBnyDTGbWELgeefFv3kLI23VFV1qOyxNO+8BXpKG
itxTzAvSFgr/Jap2ogFAl3vYZDK8tiDS85bBxFNU1wgzKg4Jx9cByZ3W52Jy6TgpH3vI8ME9oGEp
ab+zTS++cm/OQlAj1gnBw/hy1/id2RIpkt9hIX/q72PbMy3mb/0QzklQpByn0gnA5xRd5CLCR4Di
uKfrO+5zaopMM67+e2K86hw4DStZN/iUq0gIrDk99O7r3+xFMZDSNR1CFD0N9iYstbgOhENsVRZN
8R1TAIbAlysKnmj13alhUdMNWCl9OtUIEe1yVI7QlUxK0y0zL/Ww7ApCKkFO76/q3rPpUeHBIT0Q
4maMloj+3ToX9OJ2OVTazlMtoYTPxJk2YP5wsl9a42SrRn6YKLfy3bC3rZriBfuDWpwRqLszWY1C
eynwzRtcc5QBYOfqOooQXHLqyI1LykfHsEad3u3iaMrmAg9s6HC/Z/7qqMpUtXHMnJQBVMN2Jbyt
cry7GdNRUv5JNfv965opiEhleoSJYZCPRe5GAL3mpD7T538VTavd7taoeLZWWz+IhQ1foMPBt713
FKMxzyBP0yKqz6TMWnQ5HBOXsdPqwLSJYQt6O213rpUNu+mflTfoz87NubBZlxMje2zI2VCfAtQ7
dqBpnkSzXwPBCnhvGCXQ2mew2CUX6wl+yKTDOAj3xv0qutnDSX6YlgP09OGhV4xi8q+05/FGw5E9
SHzR3AYa6cC4RNFiAZ1U/Dt0Nn+djoiDZEba04G74CngnfhZBkSaq4Qfa+lrFEFkA2INBqC5BRBT
o6YdT9PYU2MVGXEL4FVm0CyA1zp8xwerOmOq+jLWVDjCWDHVevlCfJUpwaadQ+dMZcIghNRkvyyD
mlQPv8pIJk/Mlp4h0F1GdZq+xNcQugZVxx06BIoemgTAa6LQlN7XPWwodjJ2pPEQhUg1qPy3716T
uSqSkxYUExpv3G9KRjGVCzHYE2ZoTWbRRZA5+x/OoocDIpmPiR2TgZcFLBUw90DbRWkykjtlGQyF
+Iae5/wf4k4xQ/0bckrMPxhckdC9fVjugGb9AAguuXh5pY/hw0Gv4WBfrBdwe6GKXw48gxuPA2hT
YdsKPbm/Aiw2y39YH4NxvVkN7FMIkbp6OF26L87K1238MBii9166nwhIpYcYXcl+gvXpCRSorWuT
YaJ1NSs9JDPxb0u4RTAiADZT5AjZqBFIhl8myhio6YhGWaMFNZGtwM+GW34HeN1wW+hEXLq6OKDO
WCgBhHRPKevQFRMmHCHMQ4+1oTmP7KQYFcEMfpjhowHxhh2A5sQS6WnmF0jf0Zu+/IfPhZww5BKH
88rovzmn5muKf5wAZqVsR2acek/V+h1HNR6KCqU/MP8rD5JYeLDx8nKgBd2EPZqoVGfgA8FrevUr
KkKvXWa/7IReSZnh8GFjnurGbbr/O3dbQ2ZRSn7N/uxmNgYXXKsuxI8W3+vBMOATFLWwq+cHnity
boO/TPhwagOtpSZUCb/MsbY0im1Sqas+Uw+jTkrxFkRh0awxTlfzSvnLHbtFaq0GC6KaOLxcJyyH
YoEk2cNqlVRExJB19S/r9Ap2ncG7uLZpBaabqeE3mgsQx3gccp5ePp5eE8pKgRCzMx93ftQv5GnR
8QTjYtyIrLyyrAbNGZRRBuANZF0gf9/qyuAflU+i5a+ju/OEL1lFHI1hDUYinODwiTFyM7j6WyyS
S4hcoAXLtUItiq0wI37fQEeaKgiBikPCtLfi4J8MtGBxwHy5FGnSfrOZOwD5+7n1lcMjx0UoOukA
MsBA0MO88TqoF8Py+OSpjakmBahA34y8x6t60QmtnwR6NqjBh9tSd9GvAFRTvlJN7PpVCst+PS90
FBtlLfXkLdypx65RFUacIn4lOmfXTGpWumRfNBaZGNW5UFpKIKEPTuQJeOblKILeHJ+pxU2dlX7S
r+iSRIWyfZPCj4MQS6JCXQ7pE54pJ8/9wH+fnUcSvdOsTWmpGhTm26zEYnwDxGflNXn1h3bxP5rO
bEtRbVnDT+QYNGJzSw8iIjak3jhssRewQX369YW196mzV61VlZkqTOaM+LtAzx3DJ3d2ukuKdb0s
49xfQbF+7YqQIMpN6DMKL9aQMzayp1d7dZ84nR6pV/O79UyJm8EUL87GGkl7QTfWsrru6j4X1vhM
NBaM8QDTL6Pcv6QSNpZFD7SKk3+APSgycLjiIpbNiRXTpbzP8Pej1z4TaAj84NGEGQ59mED01VRo
RBk9Vkwz3FfOLSCy3SYf0r3xXx+b9Bbn2Fv0zk6ZPAi8rSHy0PyzWS5fgP1vqzNC63JgS1X54arX
ndNpKK5GSyf7AjqKJLeeEXYcQmDuAZADDc7eegVGdAV5Z3HzJveZoDkaggIakq+38MUZIgPem0hw
RPyv86ZfSB1eoWyVtCs8a2iffRCRC53JOSqJQxJ1zjVqevr6sKytL+3InUFlpdOZTBn+5xS0E9I0
GuYTaUJAHjMgBo+O89y9aDyonWlGWlTRjZGkB9boupgJUv/A84P/klDSllUkOUuZt/8K6uXBV20u
OctIos2FZjr5Cn+qAzi64DeVFaJYFSmgSE66dk0mRzN+/iqhaY+kj65fcWiDpFrvtYBtH1oprAHY
QlnyBi2/ToZ+ayLpHATfBoi36KCePM96ABB69vKBhIhQ6XUQUM6I49dyBq/YBB706GR7vRY/gCxO
WoLXvw7k1wdQJOL6vtDmy0Kfj0vUKZ0ZtRBIE2ob1JKJUKy1/8wQuAKLBAhuUacwfxWZ8OsotRld
NP0aIwdh06URlMiYxgAjsiPbCCWxFGIMEKD9El5aiLgWvZRMhVM1riMiOKGDICesf81LEXXJC3vP
pj152sQwSy8NWCw6sc+MMzdeb8kzFUhkPH9F9+UDSrBNzVg9rcaI3UO2dCELpVhW3QdgBEkhBk68
M0jVgwi4W8ypoUBgGBTlldtg6wEVFTBUgRQB7JTb3aagVwk3i2pGh4enuI1Jl7wyusnnx0T8UaH/
+oGit/i5vMQtgt4V6z5lr2AjIIGIchKsCu/vuAuzeCBEmc8u4KpMHZLOSIzuC+/n9offRATh38Mp
W9n8QKL/gP31bf+C1xwJAxA54liFdaNUlcMaSCB33nhX5XikD0PD+m+74mL+ulhCuH+LiGxBBjtW
YMnU54ClzD1gu7j1T/0Okw7c1Zw2D4MqmWG0v+QDvAmBmq0zj519P8t9Ijntd/QYFwn8KN0okwbt
cqJnwI1vFTmXumLmE5wySr42pc1BIASLwsiIcea1HakuGrxZwEkM3PA5qJQyAqTRvSB7cssJBJJ7
GkLOiXavaQNIEI8hJ2tf0k8I/mrbxyb6jCP2LeYkdhZu8+znfYbxokvKe3hqyvSalOmNX41fO9B2
2674r1UAQioHvOicn3IYSHDFz5wuV5PqXSAZend5J9J8o8KREEbOeUFLJRdB5GrXkZHdhvUEh/GF
9P09KaKjy5CIvdavaSGdDrh+QObk/I7Zpym282NySY+JQaTjiR5fdv+wYrzmWHVPsfF3Hp/HC4/D
aleycBde+y/HQjT9MGiPNN70lJ6TRyD89/tF5cLfcaawSlx28luq8PMpbrw9gmeZ/ksyPXFncqHm
tyHmcyqVM9B7wbt70FIdetXoOQF8WkmzQunT4Y8BFYK2q0yJTRVFsVji2xQOFENF0iGMSt6JRqhk
AaRFJs2PIX/Gn6Vmne92Z/dxdOjMcb08Js+LgC3DFtvoh9Ws0igzA0Lu3t4OCNS40Z95+RhHJ1wc
xrnOmdquYbDEdNhzUTXAtkLFXibtmKhenuhOsNhcs2PmpcmR3Gsil811auC3OorYJlGCdVvS116F
1YqUTdM+gaYmRU+PF2OMz1iDnAeTL9jQOrM2ABR6YqxrEgwo6gUidanWfLjs/YhGeQRhs8X5TR4K
5nJeWWLgXiq5d5f+gjbjSHHFLD5mkLAMWCSlcwYQulsPKuUnjSKwpyHoZ/Qi00uuoQb5tZiDV/mc
LAPit5xDy8zTChxd+ubFkNtu6YhaOe7B+FLOHMmiQQFiG+xZX3sRQmSRkn/xjHR1ghFFPEDHRWkf
HRwF2ukEOvyhbtlTeHx289VayuykTQ9bRS97dWNAL9BmCYWWJSsqKI8BQyhDhdWmeQLxSwf6H/Go
DYSFT7cTqXHDWhl0qTLQFWIbYU3S3PDneHYfztMVTEM0zESust8A4MgWfEVaYAGfJ6f+yUuS5G6T
910YJmPUeWsgiwlVLs7WPk0wxkfHQ+BEs9UKgHxp9JjEOI5J8B4IAwbC3hq8iPOOJzJYEJbxHlDH
0luQR4cCvdGfCfrAaCbGMaKzOXrAP6Oc8hmdC9XFGvD2ARIoiymR/pIWbRIyTocOB2SS0WAMACAL
SazgGDYg4VFAigyqDICbP2amXxzUxKKUrCmDCFWOPnTuHajnsJywvQYaITZqyjrsgNTe+br1CX86
uC1oEUtXmQB599a6tT4RstphRRUZCvMG43wVUMlNa9N19issw60gkwoGlcZ6yxacSgxMaa8r3NQl
6mtbGyRXYFtsmttGzHVOQIhrO1mzR9EPSpN0G5cMZcleIUNCUVItacLI8HKGBeoyQrmaPS7nnj6K
VklmLGp/YN9quCefH1838uV6DWjAlsjLfkr6V63FPKZnw7vgFND5eLxJJNPXjPbFY07MacLzhM7i
wJvhk96lu+EJPfXLvpF9Jmf3zsIl9ZYNp/7t4kLWnyyiWA8Wj6V4vbEcjJnpN226bxLwXGPHjPpD
Ip4CtY2N94zb+3RngVOWSuY8htDmn/ozfz3tb/gOm6NXeLfVIVgfHSItLBIi0aQxYpOaUpgNtKaY
cnFZMy0XSDw6RE8Xo/s+RmhGumEbpcX3VzEankEtqzDdl4FnV5IJD8mdZpSUuNOvxidYIamd1hCA
iGOyP5hDfIHKSZEoamBk32BnZ5HMuvgAbYxhqixSV/VmBHSrIerw0XDzY5v/zlG+nD7BZ3P3hDY6
DI0tU8J8sM6l4p5j7s2v440g80vEbgazDEn/Y9VbHxdtAOxA7ED1h6Wr2LGFanmyhC2KLeYqHDZg
FuOFue8x5Q6vBjV6jI1DM0VxFAGUxvyAxuQVPulMqGfW79CbRUYItHQ10QtG2QGfZsc8jPNETBz4
0N5YixejN7gIGyzp4k7TLn7/Y25V5jDF9c7D6yXo/9dsEBED3Q3K93DvMPFkMnkmb96cg+zUMzmI
3McGLNsJtgGLVgKRGs7L36LkKYhLFypCciG54yzuHzdVLPepKEnxwtEg/HXWjykSwHFFVwwjZKJu
EoXzjTt1THkZUUV1w/cSbSSYL7HgdCYfGiuTnANQmcOY6aM4CnmgD5j34qWOG5FtgmcnInX/upSe
HEpJ+hFiNmBrW641NMgrb8LzMODYGS6QSLAtDynQfZ4mOOsWmDMMNp8XIzRuCoh4/8IVdAt2ASx0
DRsH1WF0nmCwc0mIwJ3j16p16qDlUktUuZB9d+7YnebqGd2CRwc4EIlJGYgm+msROSHbZVZRPS3c
OuHyc8XWWW1HYOFHW4DwNRsnwi5+ITojKP8PgLlrodUEdYHwjLm5md4nJl5zEzN1XdX9E1Jx/ovR
cwU1FoKia+5JwhMa9p9rnlKTLCT+ioJnu026yFUa0xeZipV1oOqWfefrtZh7TXL++u4WjgF0wdPF
q7133JPf3LXJonf0u1s8sMAZzT2eURTacocMGf57Zy+lyHC+jgzzaOw+9gMfnE7oqBPHkj3K3RKc
hCXGSE8JXKCNxHwiYBc+17YvKGMXaBsE7It+tkiNre61IRLJgGptqXwoUIAgpNqT6u9fdBZwfdck
Sf/KRDn5/Ssh7Ue6Sxp4qBC3sqVDFIpqMWx5C/SpCllMCFNiA3+P4lw3X5smJVQuNqMX0H+ha+hD
nTT2lOLPJc4v+nHCfuGrn2RwY4VZYwcQAt0Mtmv6U1z9lueaNnW5dEPCRKGiYAfpEKBMC4YxRn4k
xAHkG2gAZzXcJP/5aykYu0pn8Hfffekv4PBrq/ddo9JQ6FvvYOmDBxuSTMikd7H1N22tgN4P+xw0
GLLFa0LG2b5jQSw8reacJKn+j3qvyNdHLDV3IaeekFKUulCXpmQI0/D9FNHuGObYHfz1+xT7ewCG
/eDeZ0OkwAdCQO62hioFkYYvs7kkiBPwiBCMRcoB0e8jXzNDeCgfvptX/APDEpfTNh0DsFBlAKAt
amJ8gGLc10oMD+wrV3w12JUczLIsKFU8TOhEdjJ5BjFVxAvmjrriDZA27pJt9ILamvPuBKwE46X3
ENx1POAa/pBypDl8AgKwcroKqTKvWZpKv8TrgiUiG5xQnQY3BnHl5jNHQDJwO1vh/S5pP/cv8R3s
QnKilx2vMXo6/e7gvLfbg0/Y4nqzpJ1FX2VIpcvwcrfeSVT9A1vX/A8SfDE/xLK8aLo/ZBtKVzov
CahndBEFNYuS7wARWn5J6rrTRBL1EhQHulUpH5nhwLiKdZvW+RCflu3BIW4N24M8LiLMBrjJZPk2
PVnAzaESyhsoonrXQBI1JYUTzpH2TVLID0uxJb3s/ZixB+qfrlv1rjOsogpPjD1FusLMFk6070jk
jUooONrbvUK3VpEoBAdCVpPtF3iSFve0nUBuvu5TKdkFwxbmyvSGnFZo0Sd2JRc5HiuIaz7nAzK0
YYZg92t/GUbH6JJWSEOzEdpwoBJtTfufSlvaZGBVGbISNXjFKeyq0Kkoysi7wzNGPUcxAtMvIkGm
vwyqUXtVy4BUl/ZTsTEAiDYNsUTKYWktR5QFVkFpuENmZIkGQJYz41e826T0xigpBK3BameWv9l0
3CkVvg6jg0vV/wNcZUlfzMNZfH6guLyRwFwjEJTVMT9uFgAWXHYPrC+8dazmEGlXw79IWDnxLmhX
axJ3vyoU6Qpuycclg3r7hyl15l9iQbzXWgqJfXAPK5tpPki5akbRi9lF4yiCVlCI1nkR3YkyRSx5
RM+C2sj3VAxIyJfSQJwODBTsrg60Lg82OqfIqC+h1Ah/BOI8zBspYfdv/6ta+7W0s4c2mAHTGQQU
bXNLHuNF+IyFbDukn90CgKZ2rsmDrpfHC1gBzhWtMOZ2dlmris8pCP/XQhf8scnJwFsSJakIPOA/
eX7p3gKoLY1JAzLRdeZFyc2qso7dii5Hu/u/NkraeYENDHkmCYrcEgMoulVoNQmefHG5UBz3u2Kp
upuiTxclDeLLFv++HRCFQQZxhgjdLkj36Bd0MZSx7QlD2iLBC9ZSVMix/qawNZxtbaDi7C4ZexyD
FyFshgcaq/A+2TaFkxVWVpgV8E7gQy9RZrknUnRSUXygBwCS3NGx1rjwOEKPscUPwcRESCF/20iP
I/5FyGR+FJN5SYA80JnCVIvEZOslB8olBXpH3AtyURhLRN0ptzcfc3TeIu0veuykdP241LsckTN4
7EVua2u6F6LNgEBoWTn/kRGjDzQlvdXkSKGYXxDAjZ0Ed62TMG+BMHfSBlOyYL9UVBJQmb7xnaEh
4fSBfwBS5jRll0TbImc2SlXyEErbmTAVa0gVgyFC5pVZIRVKydAVrzOQ6CehzD8SYPPge5lMB2/R
v6Cglhv5o8ZRzRA0w8N34VPDlVGcYtKwKm8iZznxsmh6IDeecKC83yD3eE8B3aePRo+TBorYBySQ
SD+9V9JoMUMWfk+PCWiT458BV2iUCl9Pc4hIwa7Z2muOOwhzqWK4GUpCh/bm7nBzIU/alAwY3Zw6
AJWOsSOfMfbnLp9kzXK0eVlJEBzLdoYTP4zbnih9RhbxQpStbCMeF6fbFz6NiBjsIA7m0PY8gfVg
Cgb7WxI5o1Cshqi6toFH5W9m8sYeQCSu+IYI0e86NHMH8uzb6Ps/oN5XYOqYYPsBCR2QP9uEUnA3
WsQQotCe57Biw0IUSToQeQ0WN5ZaTpRpx5iC9r3DmqXa5ykuDijE9hWO7jlrAo+I3ETUYRQ5XMwu
y9FrUrt94wcdE/0yxs4JKSoug5tfzj4tE1xHJvD+l6Dg/fJJpVU5xpCiMmthkOiSJobz3pWhQo3t
13vkZBJJ7GlmZi0TelLr8vXtOS3+k92dOqW091MJ+mCI3CtEX3nLaYsBIBhpekR9RBZ+kzThm4u4
iFKo1xxRzlHP7QnZOGDpngv0I7y7vOr7DPNwPfql/ULv4CqDd6gaMAi8jjbS+9SfqZ4qGx529xQt
+KqQUB7GErSdJ+Et8Zvz3dTn4hT+UJ5y9W9/1499e7v01D6rgmy/vbkgNAXU+FtAHuSEAw2T0oYC
/qisNhboe/j6YK5Vat7XXlrwBpkIigtoCZ1AyM411HDjHs12TciU3T0OzxlVxWtdkLfCilXohvpn
hf4ZOq7yF7rdGi+ia9YMwD874NVFD4yiE5hA1ibrMCA5rL4SPNgKDtvmTEvk0bgQjaez5IG5MDBn
18xIuzHbAAmx2xx/HD8pyUOG/lxHdw8kkgRHytUcSdvYdCHt1RCJm8lO1qxNXBndtqyQQZtMw28P
iPdtU2267A7uGCwaLrJPNqwjicIeoni5dSi/UKTODpPit64HBM/KwMbU+3ome3IFEtDH1NoGbhKL
mkNphv8S9wpLWAhMcadjSphj9glkFDqbN6oMfga7V8p88wEWsD/b2n16l5GPX/yvzxkMbj1AlIBq
F5FKv5NA9gcp4MkFuVBn3ORYSNbcv7vbGj25vdw7fU6kFFq2XoPjRbyTn75QZ7w0moBKIX+MyGSu
QdNALtBkoCCXJO8vxtqmsYRS73G/9K5dFM4eQT16XS/ZLywuenW0jDSfIC8wLIVvl+FH3NKNMtNz
k6ERkmHcdQzGnLGX8d8ixGvStejeYwcrNewwWLp0DYRPkjzMF2gEVF6Ah/YjrFFAVHSILK+cZCsh
s154d2r7NoZSiz52a30Y09uQrTaFlutYRDbCG+/oYpsgv2hhyLULumGjtD7gc+dUt0oxl1+SqkN4
Tjtkkv3Z2sf3yuZZVXSLf1HD5ppcIWYvnIcKuSAd15gY5H0ROaKQ9fQaTgAwcmYVfig+eQsCuenO
I72QSU92PR0DalTJ6KWiAwiZImg9DyVc5kj2BflZPSyndM+SUkRWZPBdqv2age4niZki1QQlHKMc
nC5dnPOaP1AdGCXIHIHlOXkeNAgnACurhfCnx8wt03r1tR4NPN68B9JAmhvrO+hNh8NOjE8b/vgj
I697qBtmXbBP/7W8M5Mvt0oXb0AFpqdxOVTng6CxQ6VSB+XBecTKwiR/Ku5yFLcrrmht1xGTLK4O
uV998lxc4lAQJVRheOKDnbeoJuzrsLN6UJEgnUBu6h/Dfdht2vcvHkN9BlKsmypPL7E1+zlH58M6
+pVZ4lGoAybOz5tEWxFjiQFrSSLGtgKX052F5LJwCrC3MwXn01MAkJliATT5yq3XPF+/iC419W0x
H2k9ppILqHAZcCVFb1G8GX+N2tTq+KeZutR3/OByIPBnSfTXi7sW6wwv9AuaINMgUoruW6jW1l8B
0HaMKS+0v8vDOabt3Sl5Mgx2zGnNkV0G2sGs4vvF/UTG11KimrsNrrScAbqknC4QIqYCuUFc8dfu
hI8xPBDfvkQUvj6l74g24ZAKM7Ez3M70vBGh032KZdqtkoP/iBqD1pCeFEklvRQgdMNsg9KYp54o
Jqjw2a2cmdUFha6wO6FXfoFef/kKCP2/M+efe4SGpYAl2oCA6L8VGkSpI2FTGQYMrn2bdlABfJn2
hJ7c+4kjEP1JrUEjLq2icG3IRnSXnkGqDcZvs3WwHUHRu/Pa2SelORBPpBz/oEMAjahzOShzQhK5
i+CntAkgbo8l+iDe0dTp/DXJGiSinOfPIjMI+IRwUQpjOiy7O8RmT4ofeK/YnezjZqUzq6RpFRuR
UAQr152z6Um/RQ81vzsdXDASIG3SaXjAvyZbdhOAAbkn8ksZjnyNjpBGDfMz+akM6bmPDEck0JsH
k26Fxq2ix6yC2x2T1ds+pV0X9yJV1FJkpReniXyUgVuk5tPSsY1jd3qBvWF4+nprmPlZp1d5j0kp
4A1gFZ6UUOQogTfg5yM1MPzT8N5nBopfjMjhpZ2HQ91Jny2W3xWShn8tt2zAa9HIX5dNIv5yWfiT
AkEUz23T7QgAVABfIy60z/7V+c5VHr0Jr0XTAyTpeZyb5LQNwcXAPskM8+uRgIw81czl06IOXsgZ
NnPnS6Jfr3QZ39nYXVN9CviFpFmzwaDMBgdTumCReZJ7tq/AVYurrURGy2xJMCN3tsapjvcYJVTD
uweHzd5HVQoiOOOV2LqgBfZ+Ti0LeX6wy1mrx7Opoz7rX+dsUAyxn5yHC0IEBgQYjCbgbvDfOPtE
w3YOb4MDY+KRqNbEIcKfrSbfk10Md4r/7Z8dvk3pVX2l16HD4pv6l8EnI2JuUAGdZM+WR1Kcll0x
IzOlwT2Gd8KjOq5iEt/3Rn7O3Nvb4MhrHEN1orUp97fXa/jcwH4W5p4wQohoxa6S7oI0VBSV2gUB
THPbaVm3N4mQcHkI1bOjRoqm+aydz+Q272a11wX84xcmCnmEkCcOVV/v8TXihTR80io45ci7eshw
LOTsjG+zyj520PA6YsR5X5TuNNlDg3r+4oyffQp6Km3iFvxbKDHc9FDDEumS3nsDmdLy0ZWrPr0L
9g3Sqx7Wc3hH/XwbCrxgZHdrgabyzpQtNp3dY/xhR1GgLJsWnwbqc7GT56oFhJIi59q1wj0JyyIo
aPJU/fWItZm6f5jX+IoSpvrfYEVGCwT7I+qmR8shu/qZ1uxHKMV4/mVfIhSUSeKSZH83Vwih4FCd
/ly1Gbo9PinOoZf3Lv77AQPN6MuLcwu/HCj+Y4D85ilb5Cvhm2ppzb92MS4W/EBB1iCO6Du26QNE
fZvAvB0shUcd1I/hhRhrGhmjDD1qMXIIBGTDNSmkJHUnJBLuhQSoPSLE5RawIEMKel8xOQgROJfR
5Drch5yg3Cd3379kkCL0PZbn0AnoMdWpRQ/U4pkAv0S9G6OidpYfclNg0Tpg3TBvdgkL0DEn3WBv
TowPaU+EoqMcJK0AQc8LDzK73wRCQ7DL6fQ96DjA4ARGcSpdrj9BX7h0kOd50Vok32SigKPQBmEg
kdxbTnspEHdPjr4RIW+teFhnzxVQbpombWf7xgHOhs/wjrcPQ8BbMaw7HwldPzEgDIHYkuPbl4oQ
xM6jDvauPQo/+LPPw3tTfHVyOhnYxy1d/TqLvBjHYD4CshfioElekL1+rg+YTcQYJ2GJtFrHJkc3
ukd/+bOE/kgIIR+FC7qzutjj2UAqyWJoZteJH06gCSFhSIxAPiyK6otVLThFpJ8oOS+QZzLpHjIV
YpXtHaOexmptLUUnjK4mvQAd0CX6raiQhFlu9zfjYWSmuKwEpCXHRNsdWcNIYdDfyFAoxu1BkqXN
3QtjSLqn4FugH8DB6TbWqgbbfEqvWKTrSqKR+khFqLGZdxkHkvrOTouq/xrYF2CjJxZdfbDgpHm5
Bb0Ev/pzzbpueL547kGf652L03ZwY7DVlVAa4Ik5+fD9C35c0Kv+K1qEneUrQCYw/zYIuSoVvxWS
rtl9cgRrVmPNH01xn/J/Mv8Jy6cJ7e+g6xRO750qgzUFOItZHXKXRORIWyD6BDTULAPYzHBCR/1D
Fxl2Jxh7A3RclJefebsno7eaM5S/1jbvK7MvzxKnO44njEcv2fKkV+jzD/Gf6/6zTmXo4gAygIx8
JF9/AN8uWxmn1YCCFuMeAd/BZuePpHCVEIrlMiQTlFS82j97oxFL5DRgtUouTY/5wcEBkg+vKSIg
V3Q/IgKUh1eE+CqDQwV4Fiv2z/kJSIFwCECeucQ/nTyhOfN5nYJZ9zEpoTXi9hADRjX1swyc0ZP9
fe2+ilGHEXeAK4O54P1Tg8LC5iAQvhHH51BcI/b0n1SzT3Ts74Ln4c2ibOGCYgHCNDaThkQbrAW1
ofFc03oegCUWG602EVdYBZ8kOEza0pNu9TRRU7YZBg8BkpJa4+J4jMSOwwY63AxHDfvLeyI0k6HV
td+JFb7tZ8FUkPTbmjfFHnIkVi97cm16vDfxhCjWqkFIPHo5gVBz//wCAT4nz6XEgKUmRzDmJ5ti
K+iS0095Q54k4buMuD0y+kBMEVrq3/zv4DCtAc/pYXnYUeL99dlgRSjZZJfu/lIY2DrZPcSqz4PE
jPMiO3h1zdj4noQx5Z4edzaUlGB/v1QJ7OhcW1ucsxN/hBpPwYzkHT1AcxHavW3N0XsuB4hhs05o
00X8Ax6A7vw8WAgoKfs2PiaUdu1k8WNe5qDJNNcsK9s/b6ENNxuYwZxWYu9cRqeRLKNf7GjPn/Zk
StcCn6wMqKJ2o5BiTqpoeMzVvja1LU4hsm0Cz8ko0ujajahwB1R6fHD0SziRfT1iqAQDoUSSsxpo
yzpVyBsjk5KrgpNj+oUVYYIX04Ww8nCi3z1gXdbUzWsAW8b8g98Q9EGrYIx9r25bRhGOwAoOCKBG
MvNABbytenra5ZxicqEHLEMoMTRBwZ4H9acQ8XxfH6KcyxKqhGNQALstnAXr+7pxMvl/Aun25pe4
XvketeAYqihBA7bJh8ffFGiQ5W+ue9bot2Ub81N03mkDdSg+QJTyl6bzpJNFVT55NwkDG+3v0dno
PUJeku9/hBToHz6CSQZ7bj8L4SeVMb33ISLwnN9zQI1Qfdl3WvGWfZ8diWBDRP9CWN8ZHaf6HnjS
c1eMyui/V3nYqs30jGYI1YJMBlqMOwEqmQRx2QqEwbqrPfJNWgkQwBtQa6a2zQCAHXFRHjIEYsJc
QPOWW4dQdHjCdGuEBPVb4we4EXWPpyVfMHt0dmmyTZq8kxPnEn+e4mZwGLuLc7aP7g7+YwMtSCKQ
huBU7h+4iWpir5JoFWYm0RydmEUrKpcKcRMDwRzWNmcffnqXlQ5GSczSZH/iOL1ZVBIjrMcz+WIe
eAALJ20FZQ1o7Zx4SARMAj2xeFyetUW6YjNQkpsBwnZhbexe1v4rN5ogPP6oOb729itKCm8RVb7C
Fee6vlOizjn1HhLn/jVM9YPCgnkNyKsHavhmOIEpWi+8fQUQH9Di8ASxe+PO4oSkXUG9h9jr4LWd
Lvp2pLy0fcxLt46Zfjdb4wN/haIrZa4Sod9kkMZ8vj5B3v4ZlTMbUSDJJaxg64lA32qvEMHNuQU+
axxxPvrZHrNV+98MdeGwCwxKE0sBy9bRK2bIX+QKAQm/TYA48XsRYSlamxuiKQLwMUUMN+KfYzqJ
1baJpSMj1QqbEYJlddcOFwNAzNYAuYl7iN7pPtsePGaDcKQ38IxJX2tGVBQCx/HEUQaKcFse0q9N
A3xMiuCFw+gN9S4jz1ZjqYCubCUyAKyDQKsD104tyTNUu6/dKSCRWF7tPQRvhB3/5W/mWMw087Pu
zkv6mV13Xuw0lMTcFDQXe+uNmAxGytRxy00WfndSMgPBW2gWAxHIAzTmFx4TkydmDfCX4yfu82LJ
Sf7ws+kwHYdlRXGTfgbl38J/D6sCbQjjVb1vzO+eNjoDPv19BgasDm4kUDV0FuTS55FYWbUNMAzb
hTb+DH5bxevDoyGQ3sGrescV8oa2yeSVb1z4L2jF+E6oFgphWtgbnx2gVXB/nqECG+u1t829DzId
ScAZI8J6giM4BspdAultuhL3YW6ZcOZwCOaTYsUA2p42uyP2TTVsCB8JstdmAKknT0+1BPivZZ8X
Fj/g3TY7YyE48CTKUcngtWyxadmKDrTHmBjrxXtySB7VU2bAnIFzW/attvar5viNzcBSRv/suIeI
ygaBxJ5wSlRPC/fqX/6ufoKq/upzFwUlJMJ/LAtO91882EeVf6H1wi7iFlja+l33xvsZt5Y1ayVu
Tt9BkbzHJYqNuNh0NfuaFJv9TEFLXCQSw0c0gIlZRl2C+iCVMZ9By70l9fg+JoIoeI4fsb7suEf/
HXf2Xll7RfiOr+FjuGh5x1BnGP2LwPdFpk9IkcD+fhsoYqKdaOaNfvPhaeaDTrdfSM9BgkkJfKWS
v75YXcNj74F/2KDdBe4yl8ixGjadh0B/hIQfSI2szdGEZAmRgX8sKpmTuSHZD0O9JTmDOw28WGBD
SUh7EJBdARBY94fTVocU+CWUfnYgnYzCHwGdD/XVp6/wElhJxCNMBiEXDls4De6fqESuYK/o9pCD
hvAP4KoaY92tPGiNcFwJxN+21CF8Ep2PX6Oue7CmWshnLqTNgOeyw5Xo/BAxwmMNRJq+gsL7P4hb
0G5oQQfxchfLyJPZIQilOExgHEDKbXGiyZkqY9CkMYAj+jLVs+75y0sQvnDDTc7OKCfpXUSLi5jm
acc23/UZSyYZeZdMbMySKEc4XxjDX7yIlCNIgL0v8HTFKphbRNorBZ0W0MyIWzHLtsFY5X0Sf7FC
syO8HiAfg4R5Sx2i+cXe9vNwmHR8LzOTvIePm4iUDm2R3102eayFvAOYpRhTBgT9/wxwiOnSipvK
LXb8D9M+J3SBkDZZSZMlVCUJ60DG3p7+EyhHrGEoyl6SLo9ukw+BYqPg5hP3O9nVfiOh95P7vGy6
0DGXX6iLQS59xCHI4S9KVLS+M4nSBIoiUYdpGXR1DwReaNgWiD9hq9ggh8f0HlXTSyDxVuBWAHFu
ERNiRz6WYQkuAkp7IJaF3HJ521d62JtEIhPYIWYKcT6z1aKsxpKhIqGWslLUP2KdEIe/DGeU+Ema
69ESgnTJpwFENabCAmq+/8mQc0lomy+1MUqtP0pfPejirBAvtjgbFMy1lH3kLTexemUOlCMHrpHK
6XzqckcYwhE/4D6pI0iNgvX2vrQ2J2RLQA0Yy/ZJg9ZPvLvrBEEvmz06wMWPipX7RqioFrASZAsl
dQgfWZ+IB3jQmDVHUgAeyROZJg8a6q2Mu3ja1ZRPIgA5qLkvqX8dbjctGaSuXPfTxFt7KOt05kVD
48Vo/ub6vCkUMapdb5/eUUqhkROS+lXB1BGYe0WsdRorruDsj1Qg5rdkNfAj4I1DJsahyxY6Hs4Q
dDkkpC8+jUWeirlzJi+ve52RNjgERr9p39aF05i0WNPtVMyd6DxY5usWStszTx1MtvNiQBzsq37F
QP/uUXK9eyVhCw2rnHyp3lSiTqid8UXTm8pR2gSu1kGsxPUlyh5cllaOCGSP91yeGPkqgWtrYuAZ
hpSwNUk/vALy0bkZHLL4eKClYZNgaglHkf5ifQMq9pjf87Uy0R1CayYQJnnSWufJ8epodNAogKFs
RY4sm+iH+OMh7jesMA38MZh9PIKRC/ZdilTZBh0aUMmdBURInj0SKwQ+9sQeWbEZqkxGQQr9BJr9
6QZcamGxr/OI8ISAIeH1EDE3yXn4gU8cy/tpdp4ilrWA9YGs7YZHwjzAD+Ck5GVIzEU3PCUSQ4wu
mEU+2pNxXtPNybu74Qni95TVTIyNTO6dEuJEMzYF+PlDKib7uRqQeyQuN/pnYqRlO6v5MEi9oHWs
CXZQ2980mPFL3jPGalG9IF6zycTZDNGJihlVzgU90Td1r+yVK0pLXq5DfzdgTipBigihrGYGb0RM
fbOn+S/mckmuxI7RXh5aJQKaGwGY6aTqY26VwDwZjvFe3hL+yRawyBQTXyqgAT+IkUmegeoTmSh1
GKWDO+OLdcuUlO/jaHAH2mNRbEF9SZFl3PNQhNNX7K0jsKOQQEcAM4uAJCaah+wkIyLzInOCmtNm
dyKUy+6gUNOByZ3lqJiEzHUA2uWC7IbdMYFpVsRDhs6AHfDjjx4eR+QFjr+y/OkVpVLl2edhNRnt
Njgz2Wpll/yAeF3AfWWF7M7hqBGwXBY9+K2JjA45jVCXggQQbsk+pAd3n38mWmoER6+FVilQZ/Tn
Bs6s7oxoZPr9oF0w37ZDH4JPLGebQ82RQRXAyODsD+nW33/6+jTtjiTdtkWKBANzaqca72eCjH4D
cb7C25j6WmI0Ckrhu7/RAVo8gr2HD7RMhf0U0ylHGVuvjBGQGdEPuDgWxZIp0SrazqYbw2DmG/IF
/CseiXOiWe55huRoA1ERPCh7BRJmHhGnAnuAEpR/UlVR7DUThcqfo7eF/5zIUjENyPwEJNN3Inf0
EC03yUUPiNT9UpzzTbpPQ4DBtVQId1D9NS1sr2lur1krOOGdELlRTkf/yA4TKvZ8W2UibK9WOBpW
zaAilxHpOqUaO5BjpJ3gSg6tQ/efHUf3bcU0EJoIEmCyW8mJL0mIQljJNvOLzZVPc3bVVTkRSeKT
MamHkJ3eL7ekh1IkPD2NcA6JivHLvjgw5N3Iz6Cfx0DIaYDFBDkrO9JvDOMYBBqNazHQe+xC/AgG
07tUzpxpffHY/MJLJFpMahDJBUbOAJIhEUJrvAVBsCJ6yqz7AAs0PWyJgGEEUDGR/RrwF8k6ytbb
qjfGiydAw/23XS5QuzBjlHKGhAPBtrYz1vkDSXoZRAmE/hghlAiJDxKY+MK1T2wrPUUAv6+afVBK
tk9vzF+LnXNLa2Xx3Qs3QMR3YAiZRZNVmRJKCf0zWSKkOJtEJ23BCTg1KJd2ezOeVQ4pppGzXvMG
GpYkN6JqIteOksecUbIDIo4DVFVQ/hRJ+wEIocPExTbnMTdOYhgywdJL6GbKaz0qFeszZ7ziRUdt
UHq00IAgJbkw5whELv0GZ3bLhIaAtq/c8+caaTDHoOkZa1LjcBoXmrnHsweniAAg718sMEeM3hvy
Ab+cqzJBT6YigIVnCQI3OkzuxsEfE6wAqLqieceLVeHwaw4fBNPUYdN7osjsq39F9NxpO4BU4B1U
jWiHkGtJkh/OWFEkV3gFhu+/FnrPL5EK4/v0wXtJrgDFoLloETnZcF39bjHKPy584ebDg6jpRCXz
mXWpGrhntwmSCiQM9DWcKDkn9U8vhh4PXsJw9DkgOr4TpF5Wsl7nwXX3pfSQmIEXf6kPOQmRhYXd
YRNmGf8dPN3Cf14tOvY8YHSOjED72WYIFJCoeqYG9EFfGHjGNG4SmxajGugTZwr49BxwePceSll5
oSCkJhjKVMHzNCPvSfuT7jaYxc8gQ/0Z7gddzjrIRvKED8jPGHMFufIlrSWTaNEMNPjmreYA5jyM
eYiWj3Zs80mg2Kf/0XReS4orWxD9IkWAMIJXeQkJ71+IxglvhOfr70rm3OiYc2Z6erpBKlXtnTvN
AzgOuPKePKOc4UzRfybSyrEXnMFJuG6C/+DN3uzxy2ESy3Jvd6UFVKo14wYKrC4Ag8+/6Bwwo3gE
gKagvX6pwU3G2z1Ugve2M4Oyc5GlZW0iGGj1C+Gev+3LSKrHfQy0DuLAzgIsdDuJV3RelHtVorVu
vjGkdUeL0zN7XIjACp7D59+JGeh2+cAoA8SFiuDyly2L6xdwWdXeLitxGQ8iLCNqBHNs+8V1jUKN
8DPqxmJsdb4UfI8IPwhTw0kSvpq3JO69sI8sE+3+iDKnzABVR6MAj9pvf87/DKobCuBtv1mh0eD2
8WfFT804QLGqcE1/1+DB04MNUF1EvX5BdHks8JT5lz7OCvnMbhXSuelZc7aOGCcjj7TxY7prtWqr
02S+hYbJXqXKBV2RVH+QdgBo3yH+4rh5Mvdqb1CZiW2oarkKd4ZGoe7wBR6qPaEKsIEXVJhZW0YW
NBbRrllbXDkP/r7TCcMV8dSvlI3sQUG5Ve6NJn8Hj6IgHVAd/R37L9foVOKS82iZico1IDWfse8v
3IlXjkyXHRnliM8Uco6AgqGLjAVgXuM+zFSfvfjsWA0A2QvaXB5jJvJbfAigabMs50/IEgajgenJ
b+WYExfY1B8DHwIrA0zMKiA5y2jzhlEq2yzvb2V58NCnqKavIUMDRM8pw3sHf0zObEYBG0dmkIY7
GDhWPDAiWIPOEqlWMMasIjCIlq9xOJ/I4oNHfmxSzUogrEK5dyYX8EJJ0YFeib4ST8Y7J+BzviLZ
xptNuhyJahH3nQ3n78bnfQJe+5p7HEfhKaX+ow7g0SJuher7zBxLZitn+Pqb5qjdjlqp4irI7rbn
dOnoJ1nsmK3Q+DTrnln0VxSoBKXmrWJ0YSrQfNJRhJcVEUburDsjhpASkPQd79FYG9QVsdl4jaha
8Asj6KrW7VhYWJBNUGobPg3asnP2zrmd9uvNPYQGf7rcUzbVScgxm+dRvqMSkZfpJtjOly+yJ9wN
hdw1LPYQP8KnQMzGV1CXe8NCXFdsrxko2FsNXCMcwAv6C8OLG7K1aXz4SKjwhqcFel17bbRFdMfx
cRMYaMSB+mgfCXLrPMcyP8KJo1UhXwAkiw3GDQdrcvpsEBIsWSjrPuEwpx140ZCWfl99aU8b4bMT
IgLyl8xV6QDNAVYftnsgcAC7xwellQOAQbJeEne8JsG4NN6dGmW3TA1cd4C6dA9YzmvPo3fUZ+/C
MaruPlgF0y0J2gYUF5jBWztt4DnQOPX17RtwvEyEgfEJ5X49AmdODSWPJNNz/GNxNzrVkBbg7rME
iYF5OQ3GxMwwpOzYNg+UIwWuYoWCUpl8ZgenAu/YREmCRDvetSzLXuFixEMNC90lLLKRn93CRJ4O
nGkJgOQZIa4TMG5F0CUaXBU03ArIEsW7UM7KK3rnP76kZrcl1Ug3vp0s1PBQArnV4T1CCl0fv6Ni
H+8WBwJ8/4QGvITZG5hqwvaDCPevGl85BoD9fZmcaXdHTdJBy3VVmeqGf9e+Q+PTaEy/EKn9fDm/
TtEDv9gpe1UHWwdEOE9I55h28G+HnbjO9nuFYF0L844Z3tN9b+0Ox5L08q0Pzg0zwz36vQ3QJNQL
+j/n7hzd5yoPypDkFN52Inyw4hYxkriuzfgUGWHxA9R/Hs7S1/qdVON/Yy3Tm0L3Z2RUn0g6uOPF
V9F3iNzAW8GRSvwEWJnpE7sCXfwshH5VgxQP9dqIgToht1zbiqXLfCInWoqjYSyTDJg7cJVLneT0
bT229oiz2G9eMet5ehCN6ykEEs3owxcqcK6TeSSxxuW/ZQYFJXpVBPjp+2Vn16C+fLCmyWbd+y/M
JMrND/q30C21eC4izTJL9rWxrkRkPjNsj9V3VInGYaXevE2f9UIHXkPjYkNgYvLhZhjcUG6+XaRW
WHBgQMvE2j43itHwZTc2SaMTK6b6TtlCYe7mDW/ThLJ3CgYft8DzDMABya4tHeYjScqLSlBdyOrz
0uR90ie0wKfWwmbwv+liPs+W0CjJl67UrqAvgWzwsm9zK1qiY0H2xt68aw/XwFysGPWecrwod0tL
NqZSVGyXInaAzoUIvadb6TFoGJ8Wm2gTFRdGCz6c2G3UY/Rm3O6oHhY6jS9qgof94qSZ5rDYNn3Y
nARV98dgEXM54tQJX2TQTCzZm9vO3PODrqfGjIzj49j9eGX0+OMG6gsYF/8SD9RL11lQ79bVKwRP
H4xVobdUleBQBxCILU0rvTc+Hc1Xg5y3sEwYHW34vgXIS3ktdpTcXIRaAAHTXGet2/w0YD+qebyC
QsxucfZQcA07Ne4PkWFLWEnxiTl4ylAvgCvmFzAVImqOH0TiGNnfW+4HWaJAAmAPbHusjs4DOO4S
NHAg4cjq3kA+Z3+f4IKcRQ6SBGOzjVBxlw6YdtRbyKB0kD7degvuIG+6xI/O3DopyNAxTsGNJj19
AYOW7Y4xeYXWhFPkBh3pkyjZ0V2C88FOQ1k0q8jrfN6n8xFm1lZNwZ/xxaVasSMXc4jNpAiD8eOZ
a5MMVmZSSY4RGzOaWrztGpDpCtykD/4ldX1P/BDK8SHaRU8kWHJPOa8ZKklJ+fnwIMrvkdYLYQvo
/jzf2KXGcUrMj0uRSCu1tadATRgF5AkNee/tf5wbE+8qlg5lLENki9KiaSPDky9N+Qm8LKoFUZIo
dsNrUKGIBPWj+qp4hYnyAyiIaUKwlBgRJm/faXDzhqyNmGVQsmouqZqDJvEK1IgxfwlMRhZXEgL1
o3Pa5xW9kZGpd7hHrQ09KPPcFsQs+VlDC5hi5v0ek3Gjf4XTCa+cG4XNSK9R7rzBUXF60pqT0o05
Po5lbIcyuC0ytcYfatMf49iZ29sPxjW3+JGxDyw5OLLRd1kd3LhxmX0UApWfnOekHu4ZIjgdg/Cy
KtRLd7veMCuLZlOeGYETkEyGH4433FcwaDEDdmZIs86TRU9pwSCTsMdZc7MnrxDL9FZhTlBrmJ3s
NevyhEBXzrDb3n6jjY60O0AVyLhAP06BqrgAbHZAOiK2FLxfn+dEYXbgNr2YBBZO/sxdypZll2Dj
GGfrY9k/jd+tKqZXkVxwZGrFK7f6oi1fwEao3DTGVd1QS3k6uXI/zH+9NNiRQWCCQ0JY9fHKYs2x
r8nCbVi7NAAl/HevNtzsbJeOpV/xHzCBGlcRfYbfiN0/kt/H4+zgNwIcsFs8mTqF796OYcTehflp
rj7pbrEZYwQiNKG3A+iqg52GVGjRM8w5LGCiyp36ldJgsjj/WTTLsZ+avvK0p9VYgxCNSVmTzMRx
nEBupZIXfAMQxaXIfCevvzomVxbt8YGHGWfQYe2Xw8kT64eNn/fqx0kbnz6IJjMATsc8tvD5JEnr
2trEnJoFCN8Hzol1irgXaqJ4Dd/wNdjGOcw6EpMBn+DOciafvT0eZ8zKcamx7OvwtLX3f3tOlRdr
M49yvFIufYkGz30ycmCTHhrgPlFtuaXROwa16Bhc5rXoylVOmZ8jNaP07e7hlvEYDbg81QkyLn2p
1X3Stf3aWLKy9wO81tr3onOmOAGs8UhBYUhNXp+wDRmEXLlQrUPrJ/9Bd1BqbHokCk75XvgOUhUz
8iTy7pHCwaXo58KpPdCGg/ELY2DIs1T/2+mDXhUSIOJGWEsUBjxwdQ6jDX2AoCP15JAlflHXcupL
SPJqKc/LSLcRepmg3FMLP9JvRky5rLQ9C0vpCfbGKdxCVjOjYvcSnsIyFCSKI0l8+G7+wvLaubcg
ohymN19iadAVroy/TNR0Wq9CVI5289dkB1jN3zCE0sAM0KzYvLOyE+Ya3VLzi+fwwy92NGuS6RdD
pYTvgdpBXiGLWf8Mf7nilJdZ0C52TmsNbQu4e2UBCSYcwQRCYFocrqpulkJFgJIhwKjutEXjJouR
RsJwLM13uWtVRikB6F4QaHRbiE6Nmb5Z851BcmovCr1T4xRu5ogAS5ldvtivFx7HeXgJt4EcPMgi
FN/hHu4DMCMmDFoFahflfbkPavh3wjbwazRHtTa8C7E0PJYCE4oQnLDN2JDb/uuoWA/qm7YxGg//
TdUtk98T5CS6Jvg1DC0AACle6Y8E2Iv6p94ZtgACHwwWRfPE7YNICrwRmECzrROlY8ANodfC0Pz2
kycbrLUuaUxr4oLRh2lAI5p1GdBl6wQA020yM/wgoZPtrcVIlg/bHWqi8Bg+6PHErIDyA4UOawz9
uoKbaX7Jzal4h0aFrxbQKvymjl/OAp5I3jBxArZw7JXp3x7TUHYN8A16C61tfeyxyNERJFKfmm5g
GLAxCBr8IC6A6n4FUjNyhUrEbMhdFFqa+GipshRxOrhA1ie+m/uAlp/F+iHjRdAr7WPFASsAC1i1
tU4QSoHZcdOY1NJmIEbkuQDVhPcC1NoQEiv7JpBY0FQC0xiwCev9vVzeWP5Lkcl+oIJAh5XW5YXg
er18zOX5NhAvRuo0NMZdiSn/z0ZXtAXadP4Nz+DvAMa2pcmOMYsIMeRNK7hPfGd4z0yeZDMFrt2X
i0ANElM5ocHof774UD7+ZvEt858AdQ+e/Le/HSFzY1eEyWnCMzyHL6j1Jf/iR4dG5uXEo768fVwB
eLjiV4YcxJ6typ3iGFD44lzfML1foNB73sk2EbEUQjaWgkX3IocyhbwCUEavDjABfUQW3pdvzENH
Bt1kS555kDMmReT9o+rLua724ROdCKzlG2QhdH4IVzFpKvd07TIllLTePYQAb6+eB/c57JEyPSan
EFZY3g7THR77j1017Qk8Lhq4XCfOl0pkwoiWFVBzzwOqmTZKEi4k8r201sphKS8oacLubqEJgNWt
sTVC2WDEAcuiZ83fy6rDG6yMILU/6O2o2mBEzXmYsX/BDodx9831augXPyKPsDNY4H9nWFnPHI5U
ZbSvu+W3u7u52dbBXqtZv3Oswd1kdwXJYPUXOB3NidnPePC7kAIM6G9Ph6HzvWrnuMZ4KP/cfRsV
aXvxRd0YMu92Lt0yTTRamUoH6DIwuvWND9yOvw9PJWgd3s+OmTFPYkj9tL9fmZmOb669T25s5WPe
3LeJSWJxepg12KOeeIttL3CFMcj2cPXt514W5KNtx2iaP+AN1NQj8+zZPLEH8/ta61i34dN94YOc
fHpqlKHfs8dNeU0uzHuJ3UHiXgM3v3hFGKcoDev24dRA45jVApSR23K7NgsrPKTOu+hdaHoMOLk9
fND5FOajsxJUdeoHg5TdpglIO0Wah3KduQCMw+ugm3mXyRSommUyBCthTIyNES+kztmCpS4xAU87
Q8UaYvzVYQDO+6gtT1zxpeV8KDKYtfbAAMLD/Al42VVbp53C5EyQ3SPnVgryzK5Rdr9driqEjT3b
C/SqkP/seWTlR47CR0xYcuZsqMTYUP300WL1Kvl0lOzFy+GVrBgdGKzjwon/VJrUyTBJnDabANtA
ojAMc1IFtNYIiGKacTo7C9u49Awo6Blnsv8ytZAXpg5cXqJvsoOvwOmBelewfLbsUJx3bOyQlGRQ
7BtNHSYWax03HU5RHPkbJ2p1Q40sp+Uz3ifZ71sRO4j4RVuh4Hr+Hk6s0CR2Ho36+SmyGD5AReN/
HN1AbDp4utD/tryLuhO0vYTZbwF4B4CzglenPIkunO/aOstsnTn+x9o6qWZ+J59eIJRWKLkLE4Nn
LtEdPqI54Q1QZWjL5uKsxLHTTN/dRtuoGKNJBk6m3HgTwKscKm4XBWnfjDBqqDRPjQMfiIqyiI8E
4iAahqfF2ZalOYFdum9Mf9qLNi+Joiq8FOAvcMa2ecO4rU0yCtsbHQ8MQTqeUqOKT1oO5HpglnZ2
wB/JdtHMS+cKSLsj/skD8cE34HF4td/dYvMJ5WhSaa50bhOaHFHtQu2KjCZ3vN78pYiwr/Mt4Lfj
soWbtMB8o/ls6PAWqxJDbg7yd8j5wcnCaFKfZ7akXwjsXAYrU4SzU6YScE1hHELux/RLYWhwDtB7
cmxwe/Rt9F/ItTqDdHjq00z1OkW6Mboyaj2SB8KfmgaLQ7YALWkVeyvVn+wboUG5oPpBRYNWowpH
k/megoGhWzO6P3vZ+hFfAYCVkXCjGCZ7YfpNDPsYSu/GT8Iim3aO9aKjTuzCxRU/JZUAGpjKcKjM
BzUTT0aFNZsNVGjlI84TEnQxI6bMpTwSj/x3/uvY1dDzn/f5LEZehppfPosKMygxsNSJuOGrqDfq
FBQ6o9kWIF/O6Ub1fnib7CQ6YXXwMhT59wv5bY1DBes7/qnh/JTAPH0QmKUrltc+eLLqBSlsf9EU
aFv/IAUFC36QCHyabpltdcn6+VzsH8bOIA2vCo1ZodlTgQsVROhCh/3vcuoz/zlE0jY3KDgBjrg5
lG266htnrkgLBQ4qnkLyAloQPmBJ8l1+nDH6IqwlMjFbOPxIlRNNU7XyBZgTCz2elRbdhBOs9Bcj
WR3l8MjQMRNjfn7xfuo8qZy1KERU35fdQ+OD4bo2lIWYUiceoqpb61OleRmmnWabhzSswCkicBhO
pdWEg9OdLZFuU+TIJB0mDRN0HNGb9DZ85jKvRuUJ3z6qttmgOQEotuFFTmB7ezzAltgl7L6bYSk9
j7/U9Fs+YzkLXgV/IRIKSpf0Mdbeghh7/IwPa31OLLwqcySSlaqwYmUyYAVH9M0vl4xC2N5YVJk+
kyWoDJidwSjTwhOJ7retUb3PoGoXWp/Wlz0LZtC44n07zCPTm4/WudsFx+BDxTn7Rn+1Io32Xxw8
b0N1DwfEYaRrxir4F5L4+1reIHoITpE21IJB5WhvB3JIvowKhs3WI1L2nWqI8MkRk1E2BMpu1rVA
m1+B2BWVeOsd4wdFvAF/DLgX0dhc3PpHAKIiuRwU+y3P2pVZF0XHiE6Bjwut+aV36aGj4ylUUck3
bmAj6r8CNYDgGmxpdGD4OCNc5cnQG6QfYRErtWJLsQ3gxe+rCImp8kXPxkMjrZ3oUuocl3XvhNph
T2WLYSU8xlJT1Tw7LSIQFfGHUbHJts0JCD2/98N+Ic+XgteY+esbNjEVG5AqoCqZGWTXvSj3aiL7
lVmIj0kBQ4LDvJuHMj60KHEsOs86tO8tdCPV7bu5xWvlIONvcg4/HVHkP/+ONrq4w4iGr9D+TGp9
CNb0EkD5IOSMBKqc9OV2ua2QaTVgmEfyniF7ldm2q23j3x7FIFC/0+mngdKPrY5TVNvozqLay7mc
ySrFh65tRy/ultHE2h/9uk6R5+jUM2FI0xrGRagW0KvVbMsw1fJRZWHXhNtSch5uiTJgK8UdLWgx
P3CDkZf8nZdeRHJN3urLKJUD1uxT4DkjowOnNkHFioiVbISSF4vQA/FJni5FnAe5ylyNI/cZHgbN
KXs75v7MN9haoeQ3OSeP3I/gUvOBHpwCJ67BLkXbxGa3dyjEaV7Z336eDDu/SP2vi922V373DAAC
uxOHynf8jDcfSMYzn86Zd82GcsJ9Bj/z+XGg1XAt8WBVIcuoINMRfRjR/v6+sxyOmHjzzXbLYxhF
AXNTH9IpL4VT8g0pkw1fO/UjALcCJ8T26gRlgWGUm2ID4YvyUY7TqL8KRpACEeEPK5QjPHi2+lGM
/tkIoEQXqBM5HDjKeVSmOJSCbHqQ94kK28GDN4fgOXakUwlU5t6gKmqUpsXOAxH4KhuIEcOA9x/N
jdqYTROBA7oXxOzUSTL+oHDhqzrViVQAdkAGzB/5Cs1Zcj4lWVBgqE4n24T4jXrgfW+a6FsGDKR6
Z1rmss1/Sw0TJ1HEpDVQxKdfJVYFcwxaWfgFKi64niGIAtB0Hzu60Jw8spAapXRznu1tzHZT8Yps
jHS4YDYICc7pLItpQhu8zGElOQ5eO3p5kNTNJa5OKAlAHb6gQTo41dYUR3UGwnSnyPDhReKUE9bA
n1Ry0MLaBzg227hveqSXyYdHFBfKGYy6BqXwgWpSw/EaqOfL3r483s8ey+F9CLE/ycdlclGsBe9G
ljcU7G716flTkiI/ji/vm1FGsRjY3WjXuwaAvxxscWtFNco6wKWCMgyhrrvjarNBCTPn7MNpANPs
vyPX6zeaRuZe5NnFfUN8lTwsM/rpwXuiyKEa76PzGo0mlz9CzLiUqyK3M8eIjgEc7Bg50i0HTzjb
8nCvpAv1/02ZwwHPY6LHJyeTPTzqx2/3ZnNJa0vuDBXhfIqvmZ+MGA6qHIAZOuOMV6GDo1cGTZux
N0uLyjZZQIMWwGR5UpCwT+tXyX002Znp7RtvQI13eLk5yAJ4GFnC4iQJWMmZSkp5gU8tLUSd8xzx
bgojLS5EEhQhDGo8C06N2HUIC+gadiPQkxePs0x/qn3tgTpkOYbJ++aclsMKlSA7Ha78CIKf1CKw
soAoam0Vl6pSbg7jzd+KYPtVBW6ydxgDPHqCPezsBw/ynsWBhbP8ytHYqSSSHVQN1wHR8Em8o5zQ
USEqu/qDvVcJBUUJ/JwtKep4XSfUFHfcsOTHeQ4Ovsq2gwsRrKscJW1uEH2YIpoYFymBQz8ZJj2l
gTGUoQ0tCitPuOYdxGzGo1GnABFCajRVBBvd6oSTFfflwbshWsyTu0eYNIcrnYcWo+ARyi1PuUwl
xP0ojbEE+viEl8GVzFwDsF7x3Gc217f3Hl6YVMkbLYcCiuKY/+DdITZzEesg/DSZ0GGD7697x9Y7
3fpZL/MPKeHfzARmJLfNAAAte5PC9YY1QS6KTA5egGO4DrHhnCx+i//ArltyPvSw+QfidWJ0mIox
jQvZTG8Ls4fmhUV5c7EP/ZFzrEBMm6OQNOo9UNRws65MrQGNHiol3VpyMuw2hFzstNtnzF1rKL6c
iHL3NniD8cIhqlIsYwvhpVWQo7nS7d9sbyv2NxrG4Eo0w4wjGvMXzgyEOONqIu1NCf9aHdEsWMtb
nAerp76AHgid1ZGDHUFQ1t8NP+NHjvsH8M0FtxAc3Mb7pWmkljGqHyHte3Fv5jghvzsAJt5QP1DA
sPnBs+TIKAYv//3xcOlWwno9YJwNqrNpWPhDh4e4fIl3qw+0mdw24iLeIJi2GrERlJnkEcy+H5tG
/8TTOQeGYLZywkv0Orgeu+c3ncislgCIAuHQ7Hj33gOKGVwsIJ4GlgWadPHwclDvQ5JPfuOL1qF3
at2YBpVsgCZ+U/27dYo4pUVHsr4rY8zwZkc3686CE6R2X8OhzQE/xjvzOahyVt2+nryX2TnBoxOh
FUjd1zQLpo5PQHh8vxNlyCyDTNp+35cVHqmy60NijS8bb0aUN/mQAFlJBUfZ4TXOOjhXZit6fvXc
qn7Z3piUwe1jkig6EA/mFehenIOXU+0wKHbxtIrZukfWsgzjZfJkgjrISa1I68sZWBiMQ6gHDPn3
w22TyIP7w7Famz6TxSrs/a9jXqBjsH69K6BIiXdlH94xOQvvg1PiiNfMbBPxHZwxI+1l0Sey/kJE
nfDF4oKb0nxjE87W2md/Hol1hM0DHTXxygy7ewRCRFbCSMpKFKxVYL9nv/zxULcsY1XcKK+qLvxL
OIXsYv/B4RS5ymYq47C/oQuShkFMRb1z3YRqoBSWG/UzOfJRFU2YIGI1vFQEOkQgXwIIVZfILZfs
Kw36j6pbbG7mxW6lWWryx39iTJPRYMgBTmsDqU77FqJMABbtcTRZjSJjCcyVAPURfemjFgnE4F+U
kdGIGVppgoAQhEWD02S4RomW1iZVOHrMe5rViHFCVJiAhAkxIPh+8sZ4XQg8P6W9cZ9zjEJ7mp1R
h9IGgwwxTWVgQ6Tj1vukaPzRzau+13BW1RNFDoAAgaYdYPI9hzU8Qka+TQECqtC+4LLN2YRqiIZA
0d24S9DeU+zzTPO6V5y0vMp/SLtmchj801cX6VBl9wWdVFFpGg7DFBoqGkxYAMhkYvR+OmaIKxKn
S5MiI0+1rTK2RdlAxYGTHbvKzy0ZF8LFqUYT8KbiWckaXwA+sBgnH7oe9aKy5FHNAuNO3SpiArdI
d6ekFziILH5BOgymkB0KYFtoK+KDnZTvyRfi6qrkKh0nCiHHm4Tjqh6U4mKM95W/B7wlTXWOBITd
/IWIokb1WuEA5qDtF9o37uKy1PzQLmQpxlx4zf8M1awmkla6NW5MY7d3+tweDjm1EVgCd9TBMCtg
3QAuYBkphmGVv8MC4KwQYRJsI/Io4ZzBYwkgZkDM0iWaaydCPsAm8PW/XEUemjlwlK/Nas7TYvGA
aMgvkIMubgVI4NxoQLUu6VR+LT/l2k80Y7GLykleUMTVAdZQG1X7B0jBHmThqawln5BVBASP20gZ
0YogFi1LhklwEIkZYENkKs+A6UsKrlY8LXk04vjix0B0j5mrQPd8xw/guMdCTny6lkIT//1EIZJC
HGeURipH6RvBAO021nscwupui9idfJiqm7BIJEtXklUXinWyIRxI53+ZBxc4hQ6JiRHqUnY8gZDC
OcE4WTqSVgvUaCtRRLBLEY40tEAR1bSjKMHGYl9Arza1u4Ctv1ep7C/1CypiZBipmMand8EKm/6l
t8W5viXoRG/xCNKgKkyDa/Ar6g1VVwKoKEB5FlVCoYKCLi5DrTMhbjk+IugD+P+jd4pzqgysTKki
TLfoPaJrdE1o0MqL2cPeXB3EtS+UhEXOeAmjjimPLbAHMQVr5OyoYseHdaFVaJn9cn8W3haE30E7
R3HHE1AmfC9j+k7sTa/aeqDEIchvolYQeQGTnQaefguglObV4OV/AzprUHQMzBO+CncW9kOXVQ5I
ipZ1m6pPaaqq/qeCKvQKLbBzNPavonssOcebZ6RSvz0wc7egCe+pzYzpHjfNB0Qtr7A4WK45i+up
MUWwVFiUOjNAQISPOHmf9/7jEd6goXE08Ar/hPnxR4wRS+AC97SWHMeX2zq/BK8SGskCEkxSLuz7
rnMDL2Gf9YyCB74K4RvXvEru8OnzywGWxkai/+bI48Rz+f/LiFY5JyzDTocqiCoCYmjnm1ItHCBu
zZwqurslqhfsLTIXDidxnjCJ8gBGwBvNslcNb71iarqYtz36X4zfK9zaPmaRRIjUg317x/wwh4Ja
xSnyG5emt4U1YJhFu5/xwmEuG2wxeHkGN5yRWMj6V18Pe6bwXYct9omOCwtO8DO99cpz/eAjgfY3
VDmQvqb/GAlHigwirvQqru3j5Nk8eEe/Oj/27ni0led3FE/V0WODGRSfDk00PIb7GD3mGWTVW2g2
N8Ht/2JBiBC7/vsXGLssNHDB2WI6Z/IWa40BZp9Y1iX3v+1yx/M22uAEH4wKi8r6/kfhVUozgAAL
7oTpbZtqVZVWVSHe8sNED7Ojj2OSV/aJzQAfMRUdBiFpY/K+cjZ7DgAdAyX/0GYrm7am8hzBMJSS
qx9h5Er3HSnuo80DiFYJyZLTBu3QzMQYgsQ94wUT9kg8THlWapRNrcOUax/frvaxU5k/gmPHQMi7
sY0nCWSqL6xGeYBXM57tQR+kAQsn3GaYcHrT1hP2ig+m2uckImUcBrl0Kt1WH68Lng7ki60WlMA5
5Aq820BdgWb6BH6DlrlIR/6N0nVWbr2WD7PrC4uMaYFP/wI5pdg/hhbaUXhYP142lu0Y4UBQOttZ
s96DuRO9/RQQgxfx8ca+cv+wq8EZDohIRjYFNnN99QczBjmswcLAUgvyYirzZXHsGmYwG0AA4gsa
J4QcooxlcEShrMWiAYtbpWsOAL88NscnDMExxcHYDVe3FItrfU3NSdPIX/k+Fjd1G5otXxB07WnE
K+0bSjaXroeyAO9hIVjSjsBoD2/E1Csmp4XOmNMAKOE3EgBxII1vaiF9eVKtfYzf1n8MypOMjhMY
MYfZpNHDN2T0CawUH9NKqfUBznSphrar2RJlOyYR5s7brn4Dwdmxy0wSS4zKO8lFpC9Tm01gz7in
+R5CrioFgZjzL6PtDFQV/Q6mgMMNJ6AJZQUo/D3fdwDPvASE7J1ia6oE3pgBWg0gFRJiX7pRasVI
MDAT2bnxtxuV21Q/6ku3gwIu/hwZCKfqZ+XxmOw0tKsbHz+oTa+PHCvcrnhnZXZVlH9sL5ogGGVU
67RWUNDWX/Q/hTmF13Z6ASxrmkwc6o6Jk6vPVvrGmOY8FG9JhD7gjeLiwcQcYaI5Opu0LVuI6Usl
eYis2lg2buHp7GMEATm/k948blu/1Y0CO7DbwBfd8xMsvttVCfgjknBg0tAxo1ByFGgotLosjq6r
jS+VWAQja7XHbCKwat3KHAYX/aGd53b0vJT8GwWDgcD/AB6AWKzEwf8ND27tjyhamAQv4klwRhx3
FCMw5MWJmgc7LGvWUgsS5CmwzoZbzZxCCqUIsr4TcIMBzySt0AskfhJWDfRwDtRYY4d9Wo1KR3tF
fR4UXvaq3F6tsNOR5TqGr28wa/ZPxuj926HAEiNvY0hIFDXJrE0xvW09Th42KXTaZ/Ddxyt810Ku
x64PqSGG3WYofe34WO1v9gea1Rrk2noERSv57t7RtwZXFcMU9/ZoQ7Cz3CdDsg16zfXdogLebwbf
9eyGvNMqpqJQlV9kqJ7Wn+WByTI42i5Kai10Kp17fN3Z18WWkmNnZ2+8f7rXncs65o1W5KWNUZQw
ZeaQlCw8SlmcjyTAq1HHAIrQBktyzSiJyadPaT3XY6caTS4k4ucY3okF115J4oMFOZeGanll4h48
ol56zms7qrvVyY5teC/Q6ZkKZNScv6kTylRMaqHPSaU1Lj7YEO+oQTgP6ZveIQonfhatFHY00aWH
wy8cFGYRPMEZeCHsGLwK9OM03JD3M94WmoeDtNIfsebAx7oMLth8tOEpkLIWa+vPE5BcuTQi9W5L
lI1pr1hCOzQAlNpYdO3bE8FvquM15MEegbydy/qyrvYKvQrKlR1Vi9H5JPlfpQYicOhWx5sh3IXa
4vJ3wJaAyQ6iLmxHDJIhmCI4XMUF2rxLCHmCQTxB3MGIDk2NBIuHMpmRa79GwYb3youKS6iDSvSj
g4kVDWYWd9WfHr1v9CWr6zwQH+fbAPd3+Z7NUke8MqnDAT/AyKZFmZpYqkBxTsJynaaPU4W5NlAj
tgKMEfgVVDpPZ6GAsCegXLQNDpaNK7UbrEgfa8ndQe40N+hIVIEElqEa5QIheV8swHl36yt16nEs
h3GFH2t8pcDmJKD81h/B/YT4DRbbqM30g56IIjsbwGlAoqYNm3fNG1RZf4IpqB6aV9lF7r8dPOeM
L9QYs9Gj0OQJVSMjFA/5JW12i+ESN7ZCh3KPCFEATvcp5IPkTPFXtX9QGEenWOstHy3Fjawje0E8
jNNqvUmux6S8bfvszLpBRqftIxyc4Vf+2toUUXgE8Nz4yJsR98mr/GdqDOhE69c8MqEBjJfVBNmT
QwN95zsRTikKj1haBR6eigc1gnFIPGjWgyJb/WUoWwnBVEhBQPPYINnm40UEmY5BBLqQyT4IFqMR
Fg7vGho2eu8Aes43sXxw0CMbJWtFg/LfLqmb/x19batgv1bAu0yXQa4dXK94TqD4oFlFl8cQp+DQ
jtB/cEaSivejY/HtLJAOslunm+WLPMpKK8LECKTdmdGudCMEfXxjgcDQQMGl1GmT/oJXnlDWY/MN
AsAsXe844uaJdHtl81cRgZcxhYo4ZoqeXowQwIo1nYlvwiB40cWPpotQiibwBjthYbbqA7yPZuHI
SvFd+LibsOjlcW4/uxu0+m80+5/EAknzsL8YVWVdETrx30AhT6gZCGJN2J7+JU9T4t5l7IEmBSNI
DzRfeHD34rHhIeiiDXa8gTfZRzUSZ65eY00EWqPqf0mWUJdtPujMcUuEWgdvc0Q+Mw688gS607PF
hR4d9CGgQbDR2HXEs/yG3UUR/8tuiZRzG6smXG0OowsV0PLS4Gx5UOKyOU603Fn0c7ZpnnX3C/dj
VI7ad1bCMaGZdG/KKDIj8st+DkXWYXX/yJoF5lCW4EJEPxVukxMAnSB1egnSD1FUwLIB69myONu/
QXUW8bqFfWrXQsDM/j0Lv4HC5hZ4eNGgfTtcnrL7al9yrshilhQRizDLXN1emJM5iwVdlzhUPij/
jG2jjq/MgQbQq38jBm3QyeBquduHg2Zpi6kRPdhuXUppCItTTQE+7dnWKzN8RK9Gj/2bv9OvjkCc
3vAT/VmfBLiIS1MzeIhwFXqAgPGBIeoJWxBmnq8JlH5YyEw9o+ubOZhYlrMtA4Ms+DIjvaifqvUX
nGvfjjEF06WIAhkhWABXJ4gIY2tajMGs+Ti672aZCTsaGL6IzABQ9Xsn/nqb8EE8rybyXx7Cl59M
vJgDAL92R34zclgpcicI+xwlE2T18CnU9vTC9bASITPsGS9keTxnvUKofyYzT5yTojX2ib2YH0Dg
gsM9TTg2yar4w/t2dfTz+M8IjnfPCCqs52N/vzzTcpfHJW50dEtuCalXJ5a5XDXRyElRQppajkND
1f8ruMc2e9PJZsEb6FhLsYe99Ttg1JoECUPkRHTVmy9LVcWUsWpBpxgYM9hgpSzkr1ZkTAhRZHEe
GxqTMNzpkWAz+UPrQq0YYNExQrGCk6V9xgPrztyh7lqTW2PmFNkNQzwV0h2CLZQrjvIGX/MethDq
S/WrmN5aB2/wD2P4uMmEH2i2igE/0Grq7sGv1suE7xVWWLifyW7OS9yMwAKqLCWzf6Ng2Q0PQ70y
a1AkZrHWI9+BfLbdn1Ixaej1yRL0blLtOAuBxf+eloyVx5utU8Xz4OVCLFQ+XpEOWP9St1LRFRd7
cEbJIGHrybHoeVfKkEFd439baESLADj2abyJcuK2DV/v9TqqoVtD9sd73vDMSy5BVYYsltA6/C9Y
FaZLm/selEe7zn0lsQS2RhhmhOYco2P8yvGX4HLeGjfcQZ6Tb1ugWoWcmz0WxezL9ElI5egYONR/
XIh9WmfmQOW5oVmA5PxzCT75uAMfvXdU8RWZS6OqkLI7Rw/92E91+AHU1/3ZzuU5gcvFBN2UY/Rv
OJIAZDR1x5CcdS5vpxDSqDMzKoQK2MCqnndDmZ/qxb9xMMLgfhcsWcQsLF0pjOBtQul2zTPLc0fm
pM6vBSSdMEjIzpvgE7p1/ooe62cAMIHFStnPuzgX4wL9CXMH24t08Okd6B3wQUqNaLfSZcTSpPEE
K9hgqVTQ03XBKOeMkppnJoB4iLmvcjrrTQMDzLdLC99AS9JoIAwBpXFTottOMEXm0JBCIuhbJxAH
Jm/3ueD0PtS4T/M0weYbGA+1ESOUY3hvw5HFLgxzUv6ss0pW6UiMIiUOm1h0TkGL/x9pWIkQnP2m
By8deF8KSJ95vYUHRO+xQhRU4mYIhjz5N05fmKH0kjt3j0X0cVqZH+hvsqmw9GxgEGeBs2SXJ0DU
YN1epoR9TkNyJQhP4SqywxS9v2KKNhLra1mu3MHmer2O7qXunxZfjvDmzADQiPE306LW0ScCYn3A
LcmCzWjv0K+Iz0h7A3D9bVjsJVXnkZ4IET5P761778gKyiMEI+AH4HCEITES/R9LZ7akOrIs0S/C
DBDjq0YEAgkhEPCClSgVYp7Hr+/l7LZ9T597qncxpDIjIzzcPSgAZG7Ax7p0QKcUP154VHq0oQko
OFAyX+LqLtvcM/pr+qOCDp6f3uTT4WnsHcMu86SaS5HB1pMD/vSUjk4bx/oXxGsmXSEpXg30czo4
bxafLmuZVW9Tp+EACwrAFQwju2bNUbJIaXc6clSOb5PB9u+u/nzaoPlE+O5qAEGc9+AcUfPdUMXJ
CpUGkluhposxC++XvZtbBHez5G7whbkAEGlcVDOoxiX3ZfBjDr7OTMm98N7qEl18umvU4ZKjHFwo
vwwPxqWkX/DQdEdVBiyyWhAl1oCnx4WPbROjYLlPxcPXj7d5EVKVjtbd76KzQ/adKro6PnjSXqK+
GzK+O5SvTHNU+GWv7D1ZrHcXPHVem3+/JUy6m81XPwQXtNnYiP7pO5OssEzsURCZCVb22PcaZo8f
iGOod4EN/1t3GTCAJ4FzovO26hggOHXK+ioOJjo36o1oZHWJD4N61p+HyQbzkfDmS9dLHi15ftXB
76NiYxfVewNY0RjDS1eL8G8ZINbEieo1YUL93gRAqKvnql9Hcat4RksFHeAKNuD8iyrRah8C2fev
412LTL442egUaEzM1jlgCjXisUIRyYHQmBHiHyBHExcJ0P+MblbJp2GFO5uDbKW4WhQ3L7zh4DaB
LDwMih+SoVUNQsH77r9n1xn8gzcIudH4pjWIKugm23tUcFCciaugIglvILXKijU6m+uzuanLPwyW
VPko7i9If8UybiZYQwNeELayKhjKf20zI5dcNkx1oIW609ahCSDbyCs9xfn9yZCez6BCUeAYHz4F
0qLBc9HBK+/QfdS7UMJA3JHbMvY7JpUTQWAPbrTmP5AxoNMwZzmCb/Qm50WIJYooCrX0Abums94O
ILascCTlBFrvkr9Hf0+Sd4KTfOopzaM68lY4mtI3pF8iTu9R+i2847hxJm+6uxieQEmw8dkg/2qz
fpe0OcCKjZ8Bheh3SbVmKkBzODUkl+x2j7LNM4PB4OfuzwITHBJmedXKCB55Xo/JNb/s7irMTgRS
Gd8JOEFkWlATK9K/5mvTW4GxRx9RvAjAHigS0QbDfLE8iJ+EYs0CZMD6kc4SXZLTDOt9dvU/EqCC
uFi1ogpD/+5i/qtf0Q5vQz7U4WK2oIdPMTQl5rqDYIosrfni4h6qEtHuFS9GGIeY7UZ/TXLyxG3l
y99kkWgHkQ+j+6J4gAW88qOl/DoVCvmrtHhIYhFXrOnaqqIWj/WQViPjbbNLqXJZqeUuXQRNR++x
F/hA2FBfKVadTvXjm1xoVMi8+lIvuBQZhnVnbWhu7HPkHOexvh/F7tZMtA9Jd0C5hFKKRQ0d2G/N
9EgbVGmPjJIYqySQgzFRmL+n1qr6o/RM3SN8ObAc6JQwrYEAeRU6fvzRYoAXxnLI5hGqLsOHW1N9
hWZr6h99txAWEKRS/WlvrBwFQBkA8pKJCg/NkmYxpDWAxI7+qF224qbeYx8fv0R5UieKgvbWq9FP
5qH31IlW7c/+IJeHd4eaizXKQWEzCn0o5ric8A2lJEReIJyIpjAhwo7Fce68svYVMaz5pnSGmsNZ
4dXekF3XVAm4oB56Xkw0xm+WFh7bsLcEr6gxbLRh52ZesvR/UIBFLMQxM85jQXo5/FjMaPJbJ/fz
nCNg50B8tcgnxJzII/gX+utEBsF+bR2TCJYcLUBs1m+4LvFTeazzYsjvzJiHQFT7UvDoCYDUXAED
uU8OxNJMrVERWkGlOUH8k7YDemhtbPUx9RhgEqiGXzug2vzPWP8lUJ8Doe3+HXqKBwCYuscV68jy
29UrbGZnkK0yXg/tqagG/yjZWGQG+K+UcXGSFF9tEUZI8t6Nr3K64HQBrXx3yyZkLtXKjGJuNPUr
l/RL/3Uu5fYptRzoH1Q8KmqKjxcsIynpZiAk1EkqXKm6hWlE2tIICanzUYmypqwM6AErtobH05XX
P7Glo9Dvg9AJYnyk/4BhpU76MP8kY/reQEIQQJGKkGmwS7kkgIB2fFLWlkakGiQV04eDvsx0oV2S
D2lGxX0V5CD0qYkFClGgKryOyBn8Gguw6rxZp+Ng3bn4c9obtFr0ZhkPBhLGvvsBeARbgrH1gKIF
ivsl9/MJtHXomPdE1QIP6Ymun+nJNt0TV16di3gTzenofIJzzByxZBceRlvQS/WmxTDTMRCK909C
/k8qwAl0SAP5IWdQ8zt1dv+FKA89yI5sDNIbfEU4SDGHReoe6qYVnpbaxBExVz3XYiJCFC6TbMxl
00Erg7qEen9JEo3mCp7BKc0SWuVEDPpTyPGI1Vm5QdB4pCXuXC7Y31W+HosMX2lyEcAZwMaU41un
E8JR5xQ3tdWbJ+e2CS8M2prtcDbc9viB/2Tj98qr7rbqrvmML2uHfWenPGkw/xe2nVdkgGYbp8mw
KXzlSVGzK5yeIW2ZG0l/5z1OdFWo4XGG4TO/FdZl79AABlngbjWGVUbG1ntHgjxlw95kHtnaO1bc
I2KFX4DY6yFolHttDCKP9rMkui7umBf471ym2KnUGF15Q+4lTXj/PL/nAFVelb+nC0VdlE9273/O
TsHkcO7cTUqq8Jy9ZyiiyBXauLpYO4N14UGU/DJwDjyPlivmC9rYAC/dv6dqTh8PkSMCAJh4JMNS
6dw4TCnBEmL1zeQKB/yJGmi2ipTGMAgRjeCv7LYagRARLSHWyEsI7K5ixk5jip5w+CSduG26dWjw
+DMD/CDlI93ZpEh5Yka4IWV4dADwQfSRo/bKtNABI26MJ4DhZZPcSMNzSeHFY6zWqx9lEN6Y7ere
4dpb582WC81/QTAn9alUpM6KipHIPah1qlwXBCF0Jcur/Z7SRz8GosWDLPcN5Mw10+Nsk1TnlAWU
3qMtxlFfjscdPmDTa03ftHxPTwxf8tcoana2P4ebF9aa+NwSS27jVmfZHcOisBvBY28uKxhei/cE
DZ4rVUqExYyEZ0uCRRnHxv9k+yEsYuvBODO/NH3TD0eRecZMpHfuM3kUMtB1uO/y/0NtBD/nmUED
5gHSkwdZ57r6DkOm7wN02aE1JhrMB8W7hKrKDnQd000As0aGnC8Rl+UP0k6SF1IzllDuZYMHXQ46
GvyDBwX3g6GuCVOXGDP7Gt09zMpH4oKxv77LmLPe6xycm3N9K2i5vRh+ZO5GzTSJOdPS0rN6GIYX
OL4FGPtFEErxDccv3G79gv0hY6PJ4dEP0H9FearIvGQfrUG2TZ/LkbtEY6RpI1MeXL6YAMZTc9ob
L185EqO8NvjiGYT+b7zLEGNAt1Kys6YpO1qgNn4Nq+EVLAQJGzTfAtP0Ym8L9p5c/lrhAjuzvwL8
5cEYqD+4+0CA/vliX5hcAIZWUKwCqnjMavJKxJt/BRJxMtx2Mdoi+6CLADBIP6h7+EOZHRzoQ4bX
KWce3JHjVpoIMq/H7O8IwLn2i4U4Z/3QWfmlMaIbL2WRuFMsOoEHJiLcXYLB/Wyfl9AMSeVWgSTT
pZ/7DMWWCVOX4bw8j0EVd7CT1YITIA4Cc4RWuBDvEC/0/OaR7hRPlGi+c9u9xs89lgcZNf7ny1Tk
KiIj4FiR4fYIJo+0NlN83CxspDWkOOwwnnC4YcQEu7m3HZ5CNCs/e540D+Vqvcfipx3JdRuwtWzN
4MA/oWccbf0m41rJ9K45aAH3DlOE8gsIz7Ccv8e6+sVowtOvAKpQbXfCqf85RmJMxuvsULkX3JPc
UWklUy9UfxiMljz8Ek37hbdgSM6TeQP4TVLoMQb3nzqdLIq7RU2l0gQ4+9+U0qd9p/+Bz7hfsTaD
i0hGzjp5Y1rio3o5BgfmMEKXGIkbp8S4yJrWyq8mF3jCJApVGIzVGz+R6+TV4vVFB2//oHFEICOS
kuxGySXgYeFuQDa77jahaRQ+KvFhHSctV1U7XicV/42JGROjL3iuuHesVLFQxTDkFb7jyQPO/YW5
Meu/J4q+1ncqBIVxO9z+YHgBmaAKKgdhL6i1GOjdYAZ4GYG2h4krdSaTp0s9I6kOSkFjUI6b/hPn
qVF3bwNaHT5MIzz79e4TKvWVWY+PCd7MX+QVhOrk3e42HrHhafzsHMYlG1sdbGlpy266h+Fp2Opc
SaFAa1plnPetzlHH4DIuHDC2MY5A/RXjbIu8PrumBSZGuNBWBxdwZAnQgaTjdvTswK3ZIpjBDIwR
0vLtFXpaoj+dAct52/DQsPABBvbHUQqTeLzSnXrE3J1j2qp3H3QAsm127jUulpEAW/ZgzN675QFj
t2G+PEHi4Hb/3ZZv3PmBw0E6XhEM2WdV/kuxkdT4PS5TxJKnKWY01eGHNxkdsADHsyZsV6DKVrtF
UiRVtFEQQLrV4RaPOC4TrGcYiX401z8IIK5Pu8bkkfmdtlnfAIKcrye3E3a6rf4TJ77yAL5Ay2nE
jcHGw/Vo46xgZbu7OXBWuMULi5U1ZdbXiFc389fAgnwivxzwhT49pYzBR78Yp+AeJ4fmhfV3A6i2
7mY7oPGKne8G27l6wjZKQXOSTR/gTj50JygN4iZO57Sc40sGPYNGFIAcIdjt9zstp4n8OwY7bQx+
cVY9dE8eaLf9hwlfk1sC0tyuW01hPIiTvIhlRsXYoc537tEHwymA4Kw+O6cPdF9xnTY9MKtXbrlr
Km/iKy/VDq6dGlKMMQ4Fhn8HTeZDF16NK7zf5juPD8DKjJyjZz5q+1hhA7c22Dxl4GI5Sa9HMKnq
qH0J3lRw3I13+97DVwfBFSbDbSbwmhcDwOsIzodh0KBM4Tt+zRg+1JSZgnV8Ww3DQwVL5xaIp2q/
J/vBveLhEsNzuuOOhVjp2buXgi0D5vh0F2f/d+RB4J5l1Ts1DFM2fzsgdOaPImSd0ExC5LNqOSvo
+Qv7CjERcAIFJeTjwfMYFKMVIxE3o/1chdyafhnE4RbTXncZl9obPODBQbNq5d7iV2nUd6QejBCK
zQYQdd6awTJEDGB0tr2Xv6C33CGbMo/Dq5Xo4oJpgHjkunG+s3wfHQN/IWJhvhkx5H2lofYkqhvO
YdU5jNZQBzIAryKSaSRiMc4e9CAN3tv2bqNmByrbDM8bSjUK7jCD5sld4ZGD+WFGfaERKNjYWC39
jkqwVacMbm/aC2+T1Cb3+Bg3US6evXCeAUQf7DqI5tGjXKPYe4I/77/5vi6Z/XDb5WPtx7dMZTO1
4yIgyQAXgLLEBbA2n/RcgSr4MqAecr5RoeAnsFAfQdhoWMmWWn87v4zIFGkC0m8D+REaRpIG/Kzh
UuK1ierPuXFDwGfm0DFMjLwgNDrvPrQNCNnMq6SazKpWy8sq/C7TyoCP1n34LSyNDogERAw4e74s
CGztisXjDF8fRnCp7Y1WxW5ECLm/4I1U8AmriVl1dIdJdPtdUz0QzJmrSWRFK9dr9p7xewAtW3Zi
FvPaHsHrW7xS7TDl80dZiepicDigQcmypZYiraGq+1fztnkoO1/ahDnYJaIQrlf+kOA0AB5J7/jT
5+2YRf+V9twh4rAYApSahKOv11TW7lGrgIaqBnwBTn7cB57eKhlL5oM8ScgRxdsbwBrlo8ylHv7H
LmaM6YpWQKswR6ZvRx6UNQYS1BAl6L9FioNWt2x5UBAwAKBZQYcch0to/qL2UhcGNS5hVptrj7to
0F6efPHOHziS1kj7kuPkK0sL5bcpfl0N/y4oBc6N0PXsXiGwv+i4P+z1z37SwOr45Up9uMMYZedD
xe4qKoOzM6ULLldriG3WT61bmX6Yc1fn9vvg/1hEwsbf3/U4QTkS9x1EmK8TVfjXgs3KFMwvuHq3
oMxCSL0tNeSTPcbW2Q/l9qCeiTKNjIUXcbnltUDe5IWFLQYJqOAEsTVE3YHaM7+NYO2QU9mNH2rb
RncaAniIOlRJFYCTbU8rzx5UCqMcVoayBh9NS4rlU++EhkI/V3YLeedHD+xl6y3bbrOjBg7HrLOH
CcjZg+vASyvBqX2Z+QLPMlJgNhtIuUuRjyDyIB+vLOuTByN5kykBDGn9Ol9oz6Vz5b0xCQCcURUO
ZAQ0puvn226bZyBymHa7RIk7zxRw4QGC6/vZlUk1bF4gH2Yc9vUBxU3XaNgtp/7el38B1lV1ug8I
Rm2+Akuov34cJ/oNukoiKfwjkyv5Yx44Znw0BwWH6pCCOscwq6nxA49P8Q81ZS2dBGNzNsrkbvZZ
RfAJjJUY6waQl2Ne7rLJ63BJBfTFO+KcVBqXDBQLbiWfX5iq8BmGGXI0XNppwmsQzILUfc0fVHtY
OTGBAPeFqKQER/4hIBUWg/zO/sm1xRpRnq+SJsf9A+ckkkWJw6TCotIg75SYXjZBEoMkjAYEG6AF
JTms7CMEOhcqweAyNRJIQ9Sr1FvIWpSz5lGJD//vd3kPgCEVBKrN0A1GAsSBrItQNRwtmm9tA7ik
d1M5B3uX8SjB8jljIGYwGP1hTNqjhw9pSdLaWYPusJj2lLRLAHWqI2Tj1NtAi5A05L7CdHLUAoAq
UFZsahypPQSI8euYqTrkB1hO4TQClXo8HqAirTI75mqX5mo+Mx6DISGoomhLo6oyZ7TGcUqB31PH
q+vVhfG5PKKZUzupwbKRNlOKpZAZJCSGkYnWQLBcbYSYLRUZq+JJiVlBYKyefjU0hlu/OTxNILC4
eFFP5fGyRScp5WOEsTErB1QEfL0309lAk0c74xlztBhE5VxnIovE2iM6urJ3yv3AhEffwlFrUOFj
lt02hvMHWoywDMTAillY8dJOsCSBdKAMgu3BiSRO0F16Owvi4X4g/ZgEU1xrYWFzLAUvSX/CDaib
B1gOsE0SaxoiUjlpIWdPFJ11Sm51MSgc2S6MGwRQBiZvfSt4BSJiBr4iHrZ5aQxsykfnJOtA1p1I
9PaGacaQuaWkjinjdWTkHMbt7y1mfBo2MybY2peRtxjNBhtnAFEDmxlt4D3Nv6dXl/APCopN14RO
/wtv1Yczrqs+4u8wtPaSYhsHcxYrMFwU+hw7ZEtsTEpdQQa8Ej/3lsDRVFysKvRd0gFWF9sFHu/W
p37i+lalB6HUjZcyLGMcx4x6CS0slx40PM2EA5KI1xSS0o/o0MZBShveO3QcusZjzUdCorpkKmEH
lzp6JvgIfJUtcDkJD9n8kMCdpscLZU/9C1ajYj49gY1ASGvyjDWXcIxNBq5UIBpINMAGKkMPgPcJ
NWBlGdZgBHsAxmK65AioiT05LpeaCRYDcPpEvySKXxj0Pa15AnOe3A5kXleyojKMPoS/SRk+Je8e
g9MQHTs8Ag6qN4MZY1gzjg/jgFg0MR9kDehYY816hpD583MyIb0wJFD3Bo8ZzQ5e8jzQWPkaPv8h
rnM0mjAGAcow3fDku/RogKp9kokYWF8g6QzgiXeSnLVuYfCt8EW6QzuDO+MXYxzi/ddV4tbLb90o
lvcK9kUmugy67dxZ+jLIG2NB4Ucf/mbRa0NNQ4UL06XBjlCwaQOsGP16n60MmsRPxnpihOMoelkR
dgCs7hd5JJJgL4Qqz26RFC8d5Cq8bqUrniCTWzT5qxr8BFEduE3hYMkp2IA/M81tDuo9L0vrH9/M
Ko7i9DzoLKETNQNweGHCKRb1DT5l2Q04+Ok5mAHZmrNKl3LeDwD4NmE2lSqCy07g1wpJXx4dzMFP
1WSyzA9jJ/i9S4egnCBlcBJ/yaAR+mKyGtj2RXn/QBvmK0vppN6tTPM4TxB92Kk4M/HRPowdi2Jd
cT2ST3abOlZ8B14UupqoRzvwBiJVEgQxe1AGQYQqMHitEBcwZ4zeaZFxFjhCF6vEm8VN/gfx4Ja1
Y2B5xaNGwJbvvLkiZPsA5YxzB3LPR8vzCOOOHYukgOOKSOoTG/D1gJu14gKF8sjHVe7x4VpnMeT1
WvBF0oAVrWOvrD0zC5xIH0m2SdA7B/JRgs4Hs4oLjq6Iz+fnCi+mV5jITF4QGZEg3wC8RsiNtnqm
3wfbh7bq4+phjhsMgHp8KbKG+qtiEyjeiwpMqA4AAW44CQ8WU4dIzsW0fELH2wfNvnTVH68BJXfJ
paJ5Bvo3vLq2mYIgXl9oCyX4Oo2hZhW9KgRJ1M+MjwBhJ+oZnfhrUOiRzo8x6PJEE3/C73jFLE0L
Hs5Py9X9FmBNsIQZTPN8SjdnT/+W5QZ9rHi8H7x9Bwss4OFFRzBk29WYxh27gf0Gz5a4xmA68aqZ
DGNxRXMzP6NN08Q7B5ePWVwiIAmGjJjt9sI4U1ZgQEZymOKrnGC7Ku+ReBGc20wBZUYbyFsNl6AA
LGxDGoLVxatp8GKeS8knnFV5Vewj3zGD75gonlDqeUkcE27iGDazFScUOj5JD8QHP65zWTOsiKvc
JsLvsTFjb3CQVn0uziVfAOM07uZZmsaM5Q6+zl7UXQu3FXhcLRJ6ilyng8Bb+N9qK5fNv9K5GoWv
eloZrHAPS8SYxyy3oIsjDWQxWCXtodFlch4ufEQsgitdH65DGpjSKWqJCGfkq1cTkDn24tSZyS+I
7xQtLz3+vm7jBmQW1YqhO9GRlo0LZs6uD1e7ejd5qDrLeEU69LRBjpU7IWBNOKuM8vI1vrppauIm
A3BwMOFgKilymMPKy8LyMgc3hxnVqcdjVZQhVN0gy1YIpFW3BVGRXWY+TQK1RkU0SRvg3PEKe7Dk
k8k25x6RsRH7daYE6Oka3gtjA8jhfYikgVc2bHgGDSDDcihCOaL9EWaBtB4lgpS/wNVeYlqBcyr9
XWx2Kt6ZrHLNpin+ajY4MJkDozbBgGWhCWl+WPWXN7j90mXmNG4UtURy0M0sR6UDHiZ0m/hFjDhQ
0akncSP50M/wifAaSc3nl5rMasBWdbDC2EJOdLwnpjJo/di1nLjt99Ddx9Q9pLDHPsebeSxEP/ZE
OSpLHI6OhBvqayNaZHLFgKSrAoXuA8otNYzFcagitdczpp/I3UherLsHcXR8S9f5+q6G5Nc1jd9S
s3zrEef4PlumP1afJBxxjiXaAANGq5Q/LiS8ioLe+zfmwCudgYWWqnBXeFV3gvqA2UtCvsEbaPPE
njOAxdst8FC/mKR8BB2ltJwWApqsKQw7iSPmD5BtCKLa2hb+CCTL8MyECnAFELWCn9FfZxDADtak
AxoXP0toJioAxLFQHOZIsaxSqIOQUQYQPT60kmYzHCu17ZUqaSJve1CFCU+ZQbglSrA75OVXxXqJ
TiKCLJ6MKgPqgL4ST0MtSzEBdqkmkWpIlbmGywZA7575G2QUgAWb7wUjnb/uIHEh/hUhCNU9Wkga
4cHH/tfvUY9V5JGX78ccYz4G5BVasLpSlilfQydPJRsHi2tK2TnbD3sjZ2CNRxBj8caeoe8grQZ6
9GMmHzkkUSOm3Y1GVtV9OZDT61iBQdzNuSELS+9jQjb3OKuK5Rm138OVrLqMXMGPyZzIWE+daPbg
ZA1+iO1rl9wPM3memfiT2PX//OAYgtQCp0zsE+WVQppEpgEVXJufJjR/vukykATS966gEDkZfage
pV2jTDa9AcKHAVvgwcU5bZmBAiU1ayheBFNH+TfOACtplJ0r+2+0tauSslwJiN949MD0gW9AKCPi
O85g1OlMhsMBUSPiZ8TAWKtFJfOkgdAK5K5XKTNOCGoSv0SbKNEHlf8tDhYBTV56DMk7glbuyqf5
1KP/qX46u8RaEt2hzd+ctDZi4O5cJ1ruaLg70gL/l4frn7KJUyYq/IKv6EWerlgL2rS3JM3pqZTk
nmEf/+v5q7zlkWPFRQdxzSBqNO40+EVVBHFn4Ng3D+V6ynNyS0fszbHzs9nb7AwuQK5hZNpfLibl
NcwDwRhvSIDk7yTi7Bkv1aFQwFFkFGP/RL5kwp3AaHPGhJoy/DZaz33kGx9qMq7tAf0rgJW9R6mE
Lenq7W2xD8m3W/uao+nDLek6bmfFVDBgFalGq1uQTeRFysdEUJQjC2lAtxkZhfn6PcdQUub6UJDX
EhrxmCRWPfVaTnaNsGVTfVjcJvMSX5UiQs6wJ5SfuiruZp02xJFpHIy0AKXgJSCYhMe/MjrcJqbd
GOJq8Mt68MT4Y+GJGEhixUN9dJWsLGW6jL8sCY26aIIbdeMb9i3y46g9VKBQrf+clcak0/LKw5pG
FzGKhepyT1eoW++i2YaX8mbenV2b4u8CLs/sRlSWztmvuivrZ7zrYnOtptYejsouxkIBn0FMuXEs
WgRsIlhIujYBMhG7QLUeHuCNMUseSkJhJUhv+FjKJ3QCYf/xHYTS0BfOoyr9rjUZTQOSREqLF44J
X3DHP3F8YuiocAjyGdMDMZD7Hnvkm6JpBh14k0ggQlYoEakKS07i0hPD17/wYPm6jZiFn8I1hInK
XlpJpUjC0cEHbNoIDaqE0WxPWiv+OUA3IybN2vQcpA2T8g7GPpPPpbwSlUdn5GyTuWO1JBYK9Qdn
F4b37+/vxvrFMYVmClcRCpgqs1Cra9QRM5QmLvSEWkKa0BNkE0fL2eCn+zesDVrQ37s/Lw4PlIeq
2dzZ6C76aiGrkCV59Z4rwnItUjoGI46iJ1iqhV2+UW7tBDrdOsQBlD5KdB4mNCD8F2XwDUCPLRJD
iaFVPwDtCougI+yXQcksSGs4z9C4rrBNA+o88hO5UwjUDHHA1W0AIY00k9e+QVXe/NztpZ8B4UZh
vPLiEjcQ7rtvs9DapIg9VhY5ThMEh3rA5bh+U3ZVvAPSyzpDPTdWx5o9beb3BZb15zgYAiobSRHB
KIfTBUm6LPUItmnz1Xhhn8cVm0qDFE8QAR/1iIyZKSTTK5hgHRCbse5sIqy/ArwJ/CXAGv0C60C2
zzMMjTol0TbQiB/ypjEdqV/mi8KvNzcDoQW8a7fuKErKZj2ZH3/mfmS2QqU8XDSa2LYd1IYtSnsd
KWl/NERO04m57CNP5pNYQ7l5rEhITtpEDOhnbcGRsbfUG5zIzpb8LHNRaHl8+7aKUi8A/PHQhlrE
TtAs5UGwVrLy7HnjvlbF1fqF6seDBT1wFr9tQhWXKkHgRE8aLIiRCrE0GaQhMa8gbYz+WTPbP+0f
jSNYYE8nI3YqiQo+3aGKUTkvCvQkOGZQrtgRW1wtBG82cY/cOzf0EO2p0FYlrdQuodG9Bh6Nm6uu
sbvd5HqI/f6cMYcOo1d15GTGLx+SD7oBK+WCTmRx+vxpdYX517i4yHMGLZORjZDkv0XPkpYb0jDk
+JDnVF2Je+/FWQ7IJ5wpeZjmPEMk5kSMBLBp5tDkh7s8AvU9/tAwuv488YRR8i+TwSSJA1gTC8RJ
TIUmPWZlk6qA0CZXc9hX8g7AVsPyU8rLJhR/w1slhgcbCOXi3FiW8Tls8/BW8TZ+BNmqmwEW0y8d
CR2nqDVjLMRH3/m2kyao8xco5O6nXpNxingOoPz8J0TfSVFzSRnxCZqX+CEvBAkXFgyPTa9E/INY
a3ADEQQYdsj3ps1ixWEW+zgiwDwmpshhkNHGHKA7/pclTom4oy+A4hC5rZfFuSBY4EYsKsPjjwv7
l4Cnvn/ZoSi6mTxhVSFhv/+0JuUWogx1YmhhEW9PvThEiM45f1tcwcLtVDfyZGUowyg/WCUvUdLh
8AOKsMz4y0A4psHbZMckUUpCAgfGTRQbIuXGeHdGufiKKi+W/pYnEBD1qGWVjlMhiYty6SH2fnQ8
L0JOhfsvQEhdzQbaJOodLfqS79TN1UQhKIvPtnRJCukx9GiOFoTxl43/TszOtAEHrjwV2ReLPo65
Hb1GmlYn22ZTJX7kN83esKcnInxNcCag4LeVALfLaZv4WoQZTbF9J2Oh6syLmjd5NDVLllq6lk9c
Zr26PbKnmF0x22rj37ulTtOcP1xWbZ48OjmyWBX6QGTdGm/j/aDnRt9BlwEmI9p1CwTk5U6zjE/Z
AlIpMoR8HKwgneFhtMRGHFcKwD1FeoivD3BIlCvEieXDKiaapcFj3Dr5mnhs+jIs9HkIU5uvwbOl
Cm9BASJn5pxzF41v3yjK5QC+rgyIJ/nGwRDbjWUOwIUrD1+PrgQ6XWA8Cl6fFam4rhSClDwxOQNN
IHc+1YQdTsODwUUsRxV5N9Ai2wThOHhP2G946ohipBFHgszAgYjL+tHC4y650qZTcnu1WBON2V0B
rPIF4rXpR7GfeJHK0Uh0g6GlTVxj4wUDBzUecCiFINXVgzMWOFZ3AT5hkZ9vCRI1szlHNnl3oQPi
PcTl18NNkXuM9imYHdcq6eV4y60BG1Y239R1W7K7mHgKLo+Ye77auc23VbSUA7XNTdM+cfD7R5zL
SK/ebLZXF3eobhllGTkG8+ISik36FaSzO2K0MqfKHw/9Yp8xtJKEH68qEb5wj+fAVn2YZm2riQYN
vBgMctHRHXm1n1NBZBTadmMkUTfPCLi7yc1z9H8cZR5hacyMVAaWS066n26Q6lr7nVX8XZgbjhKw
4NsC9TC/hEd7sfbT5928IDx+eq94FaDsO/Ru5hvjrgJxa/Em4TDwQae34uJ0PNDnkIPceUpzpRwi
iK0MDW6N8vRjlYZt7wQk0+Ad6wAaXNxy0iyoX96oZkT4aA2b0KCuA8kA1OrHuys9NqxbxQJjhLzV
jlfjGjY9sAQN84n6jPSS6KdKSQqQJykdLC/4ggmd8QVNC6ptZD0MQCCnQcd6tA8pmtlFAvm/1jcK
F/ylKp80It4AVau5AJ4atwdtaLUfur68XenNrL8H8lBk9qQ6KQ988G9UR998lMkxKTckaofCwrsg
LvCqpGa/1WiX8cpxk3Kqc8INpAT8CwhQfvS34zVMdBhsUMlW5KndE7Cva3CP1FrB2nme4gcpD1P7
dG0uJqte9nZe9or74jyAocy9/ECrs+bcnO7WumUVbBKUYciRFv39pPp26i3vwLA8ax7CY0NKwR3w
v9AIeQJO4G5H6snhsUOC9jc/DrJzHJKEACa4pxFwm/Y4R6c5Zgz7jaIOHrmmIHBg5MiVt0Fov8Zu
SGyDOh4METUfJTm0f9CU0wFvhrfTZ7DvlKC41xhQdZxMf9roo/1z8xoESwr9nP5I1Hh2S23u9vvy
g0y0zXiELzFybnAB7ynjE6Bzgr8c7soM0Isbv8taklbhCu7D+93MQSFTPzF6JKfcavsp3IyIeiRl
1ctc2aeSdc8bFPIAktzsJJpP87xCmWwdh2ca1vjmWttnZ0u3+WukT7lFLdczmvz9YvT98XPrPLIc
GmCLBFZTXNUaeQOArd1kV7WS/YnrgIrxYddUJO478/fBedML1JiJRn7YYCljfwLxE/GUwcmliTis
t0Ke2IRNBItpODl2LjZ0numeiOmXDXp4LuyAXqkzRftH7xsHobkNbXHnTB4anqoASDs8VsgrRww2
It66fRwdke/RqE+E7mIhuPBhoN5d8r/TxAT9vB4srxGCJZouYjmY7j7dII5pLYSINKGj2T2ZHzoF
CbhBujfA0csEWrP5R06Fv2ZU7yMVt45HQDK2wjtMbyhfSXhhIS6mg9LwGKS4cdO8wU8VFM4O3kv4
jj+pg4q4JUNm3zfIHc08ZkoHTUJDVr+FbeyVrDiVNGkRBLI6Xg1QLxLC/cHwMT72K7D5gG3JNfzD
yIdRX9L1xyV7pjmPhTPCMoZA705cUFDsAf2OpJc80bW5JxwnojlQIoyOQ/90wuGGkxrvrXcYIUDG
DzTF3eI6U5NYzmsAUrXvrGmEbnlbATDKmwNWVJmZxTQSWk1codT6IS8iDBxoBwIyhRgmBsipTCMz
uNvqGCCDqvurVkAeJlQhfPlkHe8ddAJg5X9NzH2JlMcVQvPYo8tiFg25+4X7xETCFRP4mnhj1W0D
79T+Of/Xkyuo4QmHoAFCRC4zVD8KBYSExdsySu7t6qCqRBQ5LDb2bx+vDAyR7alRYcSdpt0NIEhs
QvI6HrjaQKzjYZQ0uH5h0YipUVlu/KpXHVYMezXBE+o4gb1PBP+DJcgmq4QtCubg7U0Ynul1+v05
npHmPge8l6PCGnwXH9eT5bvlwprOE75pnl/r1ibDcLY24jb7/DGwZ++kXIlkbs1xvji40fv3UpBI
0AbEvBKObrviAJuvzfI/bsqWQiDbdy4j9sUaM3KMhXez8qRK7z5+QmhjBa6wWUSUq3XL8DAxs+8W
6zmn7GzDKiWLwc40enphvwzj8BfW3u5sYo00uSPfnJ4nU4Y2KhUphfCvgEFKR9s3YK2zMpRY9wn+
JFu6W/RZ7Ah/AHPQcAcm5484BuTHChgliyHqpn0I+lnbZSPk91lqeJSphD+ivANj5DJ6K8snkVJk
C+df9Wx1OKUQwviLiadsYQIQMJtGryAE4Cph40lZgqlCT3+9j6337zn95SML8/f9N3CZyVbhDWk+
k+XTKjn247gEvkU2SFi2iI/7DlJW4BCAsEm47WWNbstjwjEpOX/k3bPxe81C3Mt6LWImEVhS+WRt
2jx+c17bmSHpGtAHe75KtG/c+qVnoMQITncaYJVDX+HEky/1A6OJUWbaukkQgmlOeQSOkiv2Zsr6
GImaMc7c3kSojcm0n3+fpa6JjKUlyT51Lixu2T36ZF9oKSmfM5ILL+aCxTTqFs37q3ja6l/fVo+d
6kLK4pl9XNzVWKM9GZkODgKdLcEGAz9KX/YhBClXuCZ3cYz5PVNWO+jDcnQdEJ+hsFkwEXmKTDQH
Xq5w/EkvZrRXmp0afmu989u62LsAGIl0PGQsV0Iebz+Hfeb7JdBgFvhKCcx8UxykNAkumDsCRiZE
svbHpt+5HsereUIzlk3HAFNK1rbJSZoY0dacNDH4s5Xnk3SjL83955mgRm5nLb/8lCWfGBEEKBN+
RqU9ZFhc89TRRP5N/DxVLCT0bsN6xrQhBnMKzD6QNKcOcQhmrCH3Mdnb3MA+ywpPlE0PSo6CLYn3
7+b3uLaKX9BqhZDJDsjmDz7jxexxkkrusbNAkcmAzJ3f4776ra6w4vUNPPSn0z0K4UsybwsW0rfd
VMjr2YjIu6B8dpnli5VcCTsvXmx6ZNTsL8MO4WnVmd/rTg2371c68e7gtzZkZi9gfJnGcoOekGQd
fIaAX+zJc4/sm3txt7em/VLnhoFDjNKcvm0IO9Dr32oWNcoFxrlxs397b3Y0BMC3U2Fa72hydMrx
m6O+sQ7TzdqcMFVWVPUJwjoYLZIDrRirbX8OVBZEegiuu554lH744VjR/qtbUHWMYaXreY2ZJP/k
QEBQPBjuaBTlD/SJvpttZv35ZQVv33BhysFg9Sc1aie2ypWLlkSkVyJLzz+D47TytuDjgmKVKRQ2
qQ4EAoY5YQNI7MI/zhO5SswzHzWPOA2SOlGAtrP7v9xCJBLmp3DnwAb9xhummVa7fRfD4SX8kaXK
4oKODDVEDgKiKwNC2vHj9Cef0dPqsXha1HuTWNnbD+aHqz2vd+hRUMVwIRMvQjekxuqdcNR4Izvs
EB3hcVOCK7ur9JabFPQXf6yS92MxJXRldwrst1J8Bs4+FAOKBvO5HgBnXqeEoiQzbF4dBwWK8ER2
v/+grrn9uHmPKQ+xii0i4dH0IAbzffEfDaAR7ew0iiHl9TcJUxqa4zOSHxMXse9fdacH7CEtN1Pr
UfLwMrISbGDupDp1sBw6ytT8dVpruNT1fI42DGDe+WCHyYsBZEzZuM8iib6WHsUIuBm+/VH5l3a6
7EzgdFXQru5mIWYM8XcwJHYydzv13lGO0//4YmGH8bvP/hgszfzCriN3qsHgYsH93robEyJI23tS
uQnNQOrEW6Bn6XYQOnTG17Dbmp7M2eGMKSYfujKkw9P4j6Yz21IVW6LoFzmGCCq+0oN937w41ExR
UOlF/PqakefeyupO1UlTgb13xIrVrBZU1LFNSdcb2SPFJBctIDjVFrnCMnECW98R2CoOKKH1WBeF
eV22+eUE/w5182fy8bHdZkooBwDEfpRe7Qm3B9t4iOhDLSYKHsvYYF57LIfHw7S8u/NaZ7yM9ziU
brmGvw2J3m2M9XtOLoJmdl+unq0euIx2c1hADY/WXro14fFRFzMgOjozuumXEZg3eznHxHv+wqDk
GmTOpIZikwBw+DooK75MT7parFYZIjwYHemK+JDsilHTMVQxDYF0R7LnJTyIYGwtZkjycxrRyDM0
KyzbPhq1Ztrlhv71su3a/uLGBgcziocLczky9sh72sL6oOq6m3Znl904hDpEgc/6iv85UcAOyBa0
Qiy7v9A/bgJfP3f2yFyvY2fdMdLFwNWabfLd9t32Z7h/X2H9dZlYgKGwqYOQ1TuBy1BdueAF+Sbz
7WCtnUGiTxAPJIQco/qtbtwWf1OzvpU4E54r5UgPDswMCwtYuGOYpjwxure2s7exv2Um7ix2QGBJ
NrV5JrZZCNZrq1cAmhulrvsCKWVJuRxQd+wCYTucYAB6Qc7jFtISXVQlqKBoYyxp5hppmdnHEVdp
GZdCO/Dh3fv0sXjz8hz38UO1zYTx5n0GcytApeV6OJUE3IAgDTpeKNkDH+sGRoxRgzmYPzbVDiCk
+7CaB8QHSIuNN0IrqGVWW59CUChfszd0SKiHod3pYXKlPlFzjt70nVjeN4YCuyciFN5vd5hF6RP1
kF2a6evu91FBT7ukGn8ItABhqEKrnXklsaHQREqzjQI1D+LM/7YD/uyvtZ79ioLi46iY7TJyhGYd
WjSAMaS+Yha3XHSZyM4eQ+Vjf+YNfkDwtx82PyEFHlMsTJE1jCUKp3K4US3scHkSd82OOelzdfO+
42aozHm3gzULtnuosFAF9N8cpyl/ffi9UFvwBV0VqlnsYB/xCbNLhlO/kUH/t1S7HrVYRrmbEkiA
PKjH4QeJAOQT86Jxe/uoCCOcKvMQFOqLVfQH10FoFDzYj8n7KibLsf/adANxFRY90X3WcnlE2Fj4
2fA1JsIpkllae9iGmdTGmK7t3YI2cqgBGfZdX1/cpxgCeYUXWhRu2AH1vLdbuvjYru/L2ktx62l7
9G4OjlTj2HpDFcBt5e8rste8VwYITJ7EehsKEqNp6Jyj2yLCK0lSVxnNUheNFDc6dd3EH2A9LAkW
6T9joFl/9ljrISHVD6pE9jajRWuHwHSZcqSv2XOIkpawaATw857bDo5jbc7OOKIAepj0nTIIRyG8
fo2xxneraek+bMyJly83nNJnmMSsE1g/wHxIlFRH88R1lMhYVTK7nPYlXGGILAl+IKQyowQSA9Fm
MTs6E0Y8smEd5QzAmHjDPvpR4XMDd/FX19Lto/0ai6nSI0gcfJF/CsjhPSPC8OqNUZd+URsjp+ff
dcUQGyGlqhEsU8DV/dhb6UuBzaEZKoi3kXCPcZg88JQFxCmyBy0l96StQDFgVMQqrbDvyu3th5hE
bJ7nxQUoLUdc5iONpqz4cA0ZeUOCcwEV1wBfRxIcv5Nqn4PYv1mEcLxMOQUaw9xSjguvkhphCpQr
ro1C45bNUGIXQzBOnCPVcXRFCsgDn3YprPecPps0GbYJ+0IuWD7o/d+bwZzpLA5OBJDY8aq3Oz7g
AY0w3sa5q2vQIFP1p2fKcI5xAeY6v4pnLNo+pm0uYajB6fTw7i9zUqzQio8mp9N7jusEcrpBPME0
BfUVqrEh7t2PK1UOtW8by22jEosr5/XbeASYcyJxg6JgnWXW5N3jKYc7YGcTBlHM0fZUQQxgbku1
/Kvzf1XOShxbXODVbkP9wSKATCNmGfyOOyNAZus5r2rUKFjqE4sS4TRqf+j7iX3OGCu9R4rTrUyA
x11v/aPM0vHNruF54IcbuQiy6BNbQGQZXntLiYvH9rXIzP6uF0gxhj47+IzEkRRLlUZkI4EoMkTV
ooGKzhvGNAqKzu6uNU0AMXYquldbGYDSaH0zQXaBsmSsLJH6BfVcG2ekwX+c+7V34AfifRT0R6Ik
KR1lemOX4dE1Nj8bTJD4EvuwmvWkMaIkpOhvmCruV5ghWW0kgS2qto2USGJYJl+Cr0rulRSaMpWN
T50gPsmvcutzIShXvCEpCVEG0oMCxFKjU7zLApFv7YDlBoyVXZl0U4g70agzz64Ngs7GfI3kw/bm
HNeLPkDLz9fvAV/2zJQ+BH3OIp19R48fbHvIKmOaSun6oB2LMOY5/F085kUDhwYQAy6gVPoHEdND
nxPyk8iaRKbwC9LHsURRK64MVO00xIzeyavZug5+HHJfRVlUjx/W6oy/qOhSKle+7nCB+Att9/++
kaFh7keraJWPuCKb+KTsSsQjN1OGvCUAKyZtSJgYQHyWISMih9f7R7067pGQP9ccreR389viRfiy
6N3PLAlYXjSDHQ1sBztrPiZWLBAsRIKUTW779yhFlJQ6LfBNY2QbFC1Ul8wPxMyHBkpcOIRuMGAB
Cyf3cYNFw9yBtKcUvzHcUn4/b7dZyN0TNgs5MbjsdGn8YMA67587PxcUMpCwaMELQhSGDmWDwLKM
Lt3YzqdSfMtcvobbIcyOwxcgEVxEPMW/jmixaENxIkFihnuWWLRJn8nrbiALsUHijScm0rHD0UPq
gAqVQM4KknvZX9uAysg5UWEeJ8hjsZoe+I3HkcSXbK6p+NZRHt8wk2ux6ustezs7e4+UTzEjz2xw
L0tzO8F9Ep80Fp3MttEg0BlCgMecBj4F/TlJo5jLJOtkTdzIPloCKf7zFkHqlNmI1raajT4oqBfd
kRi33IcVl58HE6SApUvdYQ6myaa+hqfuUnNjo7yoKJaH8pzvxmKlvvpCz0sLE9X3RPIkB3ZJV3dm
a37/5QSouB2wW38XIWED4E5dU8nNhNkBeqnKw+VBtnLILV124kZlqiNJAsdRh7RcIBP+i2hkPt0A
EjJtCYFT9ctM+naESdGWxPQE/Yq2yiIbBSPM+LtblRYl8d394L0E81NfkbmX8QyXMzgsKULoLcY8
FjVtVTNctvg2+NZQvPPh40wUDPvRyywYMjE3OQ5xI+iG8me7xpEH5wn+qbz4wCozN9Ryk5I69y9j
fgBGaIN2CunvA5bAxrNQuQAYLIPFANkK65u8Rlycy63Wwt7qSAfHGAGKPUmyL/DJpz0AecKhTHe5
oa2lqOqQW4oPtwuvLtrQISKC0oIXy0me5FWrz5OrMFNXLEKbQw9ipSBDdNtYIlMJCUUAyyLEJSAh
KBAaJ15FE4YQI6G4a6RaYdDEKJ/lBHfRnfnxevELGfUCCrUQuSgk3csMe1iJ50KY0FleZrPf/AyD
wsVERVRMVNIyKEth30I/++PCQU/xfaJvJrKyVuqI0ST4MgAWT1Mw3AHUWztnvAI2+OOgmag3mMuS
FZDAO1Qmbd+lNThO27s9CDsmPMcpfRM9EK3hYK2OEZUwwcJA6bPlOWfola3vNjjyOV/mBHmL6Aba
PPwnWnA0FtAzKE1slWQ+5dzdVgdhXcA0Y1c4CAZMqYTh3JhF3Zbx8z+FhS9sev7wUd75bD6cnwTz
QFyOYbGIow1Qq30oTEDiDdJj9gkBFGNhZDgrvPg1ZEEftovx4SyiNKHPiVDhe6WAgD6wJTlvDTmn
EBNgx95uGT3gISSKOBXoDitwkg6eH6PuWkAZeA+y8+G7B9eXtGIGmNzAIxQv6AnorNeyTQFscH0d
hZnGbaUA4rVt2eL/6RDh0GAW/SusXEZpZkItTadWQMwWh+vRSD4ov1ewKJ+4Q3xTt6TTbt03pTf4
ze9MeJHjgxa8+dhA3wIyr8AWgCAF1aepJpSU16tn0GGRY+mMT6VYtwNzWXk1+WymeM3aoxHA32WB
TAWmsrUAeWXDBXftMTODblnDUB7ZbUuIWTMIK52aAo1xF5RsiON3/yWzWl5EgUjb41TQDZyTzT0y
IjGUWi1Y3/LgodOdwkEfc7cWMMXZrDGSYmYOrRPFjj9TXBQ/wj2FHyyIj0gqpUDpO98SWSZsiil4
jsrJwXTIx71ErnflzGDrctW4e+Bc/H1ywmaAFhGrmBz8oG0dWQSjrTCiZNwihy700D/Zl5fJ9Em3
WCOGa/yZlUHAkScNdu9Et0C9F0WNksBGfIU8C8YHnHH6bXOum7o9X3oitNvOWpv9KaKTrldi89ub
FndmVRrUHKGxM2yEopZehdqE9+0YcrICgMDbLaAi7qGmn1SR8NAwDbS/jqVv/VznXoAxvaHa7wk9
d4Mmq7bsHqNxcZNNjRroKvG/V9VcR3gYXJdz78fzvKX58NZHvjF44C6Rm96SN9q35NWI6TJt2MMt
DmllwgUDmb6qLuSK/ZFY4O0IXdZ3Ue8RzFy2EGxh+b+5k/15CBKGEySPo8taU6E9bCNkjhQ25q9w
FXhycCA5ieLkT1gocq3QfAC6begD5XHjlHUCE6wGd2PPO0LxvppBW6NNb10nHTEwDu670xdiw4i3
L9kvve1jfjPqaWjui46Rz876rx6TTPaymslnpRzhZawKt8GHzXjlpPuez0wOhhoMLdIL8MMCjF6S
0YEiYYH1uzyF4sk3cKA27WJuy+aA22ePKrdFyrchqSGJnePEMHlufyp4Fs+tbmNBO9zsYEFmfylt
sE4pKmMK2GsPkhDfQXWKAw0H8duRapZCpJpA4nQTpDTsmBGUJX4qasQu5ZJouXP/vmDG4OIcy0Ll
bUkzIjRioc9dci/EQsmWQ4+Kna0JoNL2YQv7qRBZQneAgY9QJABdhZ9MMIRQGTnFRPkhOImU82yA
5ykGndhe/qn/WNP/qOIi/mS7Nql2bPYVGbxSCRgjah/bmIkqhbEu0VIlTGYWAzDlyjmPGb2LJBdJ
D38cl0hybFdEosjZ6NrSbQSHBl/CMxkUHeFXigJG+KTyfGCw54H0636vJjjgvU1wueRJcW4ZVXG0
5Mt5tMwMoTUt9JT0xY7d3Ta/UuQxHdTWov/uIHPumfehYjEWWGAM6GEL6tSb3Efc6cYTUZogPZcK
PtDmTXA8vGi4cAiJfCgF+vhR4dTKbJFtBG+i0unZPfsKodrBVgWtgRMFWA1Dk+IGMXvBMwu6F9RA
+kPI19CxqWVZtjTLRDE7t77VQL8+sMAt1YUw+bp+A3gg24wFLtRMldjK+vKvfYdvhzC24jcKz6vP
1YVlhJUcbBtOFIoySBZyHF5g13KK3tj/X0RZcQ4EiFMCUKkU0E3nicaQWohi3IAF454Zm66wRCCR
L8JfVAXcHalveVamFLx/809fzO9FemrDOkDNxevJCcnBwLRC1E0xsD2Mu+2Cx6lwWuvoSgq1z7a0
uU1q5wgPpmtvYWuNhNPLd/+Lp/iz/E6YqwtgkdsJu9yVSwPZVaXNDjsS2CXpnaF/mTFR1mbsEMxH
ntCapdlmITLOMSlhZtsZiAf8mcWFPRxVDmAWY2xuyQnG0Do0gz9rvx6FhVDT3ZSami55y/NL5eTQ
KQntjBPc93+FHSfyZI3FAa3a4QChLpAB3cp/IUeluR/y5O8RDASCXS8BO9f2bSFE1D5EDdm+cK+X
01vwe75stjUh6fFG2d84MMCix9n4jRuLLW6gQt4S5mq8wdhliOHVzmE87fBmFpD5UaeJnrrP2Yta
apFApzJ/tx8iLma/UHjcEPIKYlup6dsnR0J/G/bzEI+y41C2fI4RyUMDnXROMLzkQNlzZAiudbtu
Od8EaxW/Q4gMhdUFtpjY5vz68+OZE84XlBEjdk1O49GFt/9P7wCtGdbXr7b6TlLwIiBkWcFaKdcU
ZzWqRiJeQWRgGMtxRkHCcyl6GIoiipIdGXZWdw6QJ9QyngnUdODZogqd4TvjkQW/VyTJ0VeJopmh
XAFV8DkmLOX8tyGJEYU0asPCFriKSanDIPHXYNT6nc9ckYRQBc+Q9clqsdmjAONzngKbVWR+FoXK
e+kskSqQ+LSMNp2pvLnLjE4Bh02Cc21S6XwVu2hyWGHXQhdJbZYOWx7GZup46wKqb11zTrDq3kZH
5gJMUyzG9nCjm5uhtQsnY8cxRF3I+XYWDxJZJvrP75cHSLPE0R4G/cg+eUsPDBnvXlCyO0UQPBsu
JXeDmw0FnGLY4PH5p+sStf3Hvjs4BVHKzVD5GVTOlQ9meV8xYx7B62WzFV2ZhE84t3PXZl+HBcZL
uKLKBEIzq65JDdKd6D96bxS7+flodY/oMkov3dJG/ZRDFXJo6SGAxTG1QwP3p1FfPWh8RSwkrxht
B6iBuRbhaCaLqEPYwOiDTdkTEwAxy4OlfXkxLZCLp7jtKR6IfCjqzEt3nHeRdhFrTgLNkBartPLB
UL/bIMzkQ3Y8eCp3TD5nl75N91iiZYVjh3ZhdKcvq0fiXoDhDh9yBiRICr2KhMYNoeBUz4V41rZM
/uermqRb6GmtbNnSxvR1Dyg2hNHdZ2pFs/kmlGrX1fdw9TPsgqLOSX15j8eO4UpOClZ2eOvO973J
X4QWiXy8WbwUk1G4FxrYrKEcHeuKc4OTwb6Jj9KMOXzg+Mptv1gdUav85o8xhno3uhT4N2AOXVfX
cCBEWQGAFs2eSmj2NKtRhkfmo+XkGUpPm5UW46CL3h3N8IkcMY7Y0+4/PEC/wdd+ox2SMYS2e6Fl
BoKsd5R64c9aG2HglXpFzxckNwH+NSPQZfLtCmhHfXxlscPHzus+LXWb/ao8pB9Tb62wHfr4DYxG
Y3kvWR8ps/N1G1IWrQom+k84rcvG+PyCV6e/S4X2xPggpHg74RQ2YIHjV00nch92+k7ZwhpKrbw4
sUJw31GRWPMNvyzM2ii+vNyRfWURdpz7b8vsdM2KYT9+4JrbOt3SJdq2JkI+h3rl+fa4UYk2eSUi
hTP1Nx6HXN4ubMVUSITHljgM3Uh61aD7wb2oOOCgGFJQRGwuDVF0TrSh4FhNgUnEJuaLiUzPBWAE
OJkOhoMzAXZphBX6zYRzbxUA5qV9u7kcxIzP65u5iycHNAxQ3fCUJlxqwDOlj4rKm5FZQmn6HEWn
bczOc3g/h92xHGWnp9XkbkRwXIx0FDAeCywraRvzum1c64GTuypMhBtzCm7JzbiSrIFFFiNSE4JP
wRJhfBehUcNUniW+T1k46SaszEeHgseDWVgyol/0VgzNHla/NSpr9m/72x5z1PXQJMRy3sNWbW0u
kJ/1+1BsnEFcblsdXOq9jPissDuIzfViWhaGiGg2QZhsDdqBOeop7PtZ4cVHYxKRmrZgGCsTjBZz
haPZAdwYLqV+ZrE4x90+mowgsdxqKyZJ2HzzA3+gTXEbcB6FetEvqHbyYZuMWjYVKtmcDoHhVPYA
jmZAhaSaXdRh6BjT8U4vgBDdeWuccg1Ro7nafdFt+7mE/rjlph61RyHPOYcWB95n/vvb7xuEfIkg
6HZC551bVEXM4hDB5t4CL62j1eiThndNdlqsm1VjVzDHbRiGsIyLy51kGr519dzkhV1RqzOhG3dx
qQPW/UzetNXVNbneeUVss2B1+OwhP91ZdjR/1J7dV+1Y5GJ9/3kkRkRb9H8kmk2j/s4sghwo2f7c
6O9dABrs2oB61VExGT/xkv+WgSJmPP0l7DGQ9Z8YaAoPuWT4ek4hGbVoUCLvebTRPmMPm3u1+Rfg
kaXuC5jebq2yu1N5+qK1YtgzyrwihM2mLvPBOPxMoUo25jjy+9PdJ7f6uGUqq3MxaTY81/RFfIF5
fCVEYl2sv9iLimxHHXhdshulCFFhfI8KQUr4CAdI+YBTBxgOxDJW475u1OvqYb9ER9ZMQqYx9Dzt
aycgPPefVaH53IDHHe3+8uswERiQw1joJsvuMerNq+uAtYVUCIeI/jBKpwrcyL4VFwbEP266ZtdX
fbyJ4FUN+bEi+hCTpE+b69cPR316CSDsyGk6tBmPaRz6tW5XQh9sobzkPn0vSbxhs8WhMxT1YLQM
aztbhzxhmOUHjEd6rOcsHSFmTi1cy77Ur7WvAIGxKaHVxxwWInLx+0F2qImTKt8aLR94+68TPI/y
zFaopThWSXSAurtWzgK/04GA+XSn/BOgu+Ng68p85cYpkeijyKroJ7cKQlR9/hV2Yl17hBy2F9m6
/7XUxCtqIqXSmt+95p1ETpWtc1hXvDUMSs7QG6E/t3EitBWPba6JJ0dt2Ybhwk8lH5UN5zn/s2od
fDYpC5DPEdplZucDp4lniuZhqhkORk09zhO/fO1qZg9dUtY+qUen2yDxwiCTRBOdSUAVmh+2pgor
qwwHP4/3A97ENKsa98RHp8vYCgAzBupYM3YJTcjZndguO6Cik7ZuM4Tip6Hc/GoeH7uQe9PGhAqF
FFRDO+layeE+r3AQatwvXr097AJ146PP8aui30sDzO8iRhsplHArpnAX34ie+HjEePRij8cJk9gF
tQK0Kxx/2g4g+4axFAfbFcRcTj0lXRdwR4ZvWFKpc8T062gtFbRsDL6sOoHq4eaVdV9G9OLoEjr2
bZ5yRrBvkWVbDOP3LNft1w1QPuGBA3iHIQw7snH5d1WbhMsIE+6KMXL9MsILkfe8lYaUoFKfPZip
V0wACg2jxbvOlPiTwUMZiJL4GM4+XzcjTpFwpJb1bFmx9QLQmEc2R3MV70O6ydKMyZlhvyAmImiY
s3KUf3/Ldc0pbPE+zUHkfriY3PdJzJw8NHM3YVWmASk9CJrwShx2uKCxMemak+TrZCtm+Za64bDt
2WAjJ730VVhtLytlCmKmvCKevh2zD8K8fRw6iccs/knsmjg3QjbYPolXZudxK3b9lz+Yia0nNvVs
mEYxe7XNyn/eLQ15ZTFbl67m5RzLKjL6xuNoe5nmejLB42ArQPFM1hNzLDIS7weGum/bdw7fykVG
815NnyyOXujhMBHTSAjRkanrA7AUqj3oIdKm+7BN1vJMAhwWC0Ijfo9+t2+QaIpMAciDedCMtrF2
toxnRWOX5OPv9XMFRLzeeqTG85KjiAPzRMZwSo7aaNvJbRVxU9d945AhjlDNm1TkefD4AvV1ze+Y
cqkEYcrdQddM3/78Pq2HSmYedzdY1ANzrRvpCYr0102psPMh/XNfyPhMA0rFxg0SyEVSv5hii44U
wWl5dxZMq1xlUQGh1yxUhtsuBMjHUnaxoUwE8IaEzCsbMxsPa0LB2wgLAAHPpWn0NTtjwOfFi+fi
QQcJtRIaaviyOV6Il2C2x2jBO9SnJwJAWAXOjcmLbiWLLoNpBvW2mtM0qdlYyb1PM7k/ljurhZcf
ArYuOimGgq1Zj8Z5AgaA6mwFHVBkkKhWMr/FA/626FEWglnjtL+Y8qo5EThvkk88BoTfSfuJxrXr
xB7IEW0qZbp5GRxK+5MbVDWCWbxIDqJlX4SErP/zieDpw2WS3g84DaGk/zkvIA+j09EhdPEvObt2
af3ecHsUcuEzGsIGFnXKrMOd/CMGgAa3nr6SBLGr7fWf2HxT4TDUoZvNYSjYUPa1FtgjIlQMlvh/
8AuHGaQlnsk2pwSlHrsbQM0zttTtA9I/3P3fWh8RLIj3vjFdfaljuSYuTMzEWUQUqDQ6mLG9NP82
zc+chmwGSAC/ENO+FlhMOpxBKWKVmYEAulDvMNIwsgPIO/klRx4UHt7FsWaPK6kO0TWuS2ZWjnY6
6z1S6Mxj1zpChVQNZh2dX3o5xQOhWFBmrJQbqJfpZDgsm+/ph0oYtI/JsoKjKIgT++eS5odzjLZD
5vx5ZQ+OKAcaktSgyJKiyCeei5No5bYzZjYFAVprtEYy4fPPh8OgMnGxpPbdUALsdo1LUlr8dgaz
KzaxP1YVPA2yj7DxE2F5f8sV4lvZ7fm4S34i6Z17rghoPkExsy+jg1/dT/ih51rkpkz3XSRd7u5L
OLmxu8NURrTP/5r28ehEXjk8j6OZPFIZasLavIoTd5e3aCxpbZYVBqBGh41n9GG/Md43r9lGAHrO
vYfpMMD143dOE7+IMBu4W8kQruZ9O/h5uOyheN/Oy7EGRMgmcYMYb9zs3pnCC1db9pLxEBE2UgDq
GWgRFX55EPa9PrOTPOjrQcPmZXBuYuPzsTXGFEZFOT8vZy34AhOsL12J2SLr/OESER7vKmwkyjFW
wPA3vKEO4+AB9fe+OBygm9TcygFOMcOsMGLFf5bOueggzngTQ6RafQxoaNJpt808Re94PHc642zy
xCBuwtoun4BVSjyqTs/sR+vvbrPafvThNhV2AUgPZdc+6uZhcHkN3HfhV0jQYC8BrM/St5uUTkI4
ZMcIiZaADhgtOjHW88dq8WZiPkynIKemMipO1KrlSGWR/BnEEu9UDF9jMUnIrsixPTrjXUxgn5hM
W8rXKZ9OazfoYOVvPhfp17ndrZyb9HW0q06ldzdj5B/f0XMxALqmyIx+etdmoxO0gtTyJ4YNAeea
Xevxo+4eM35DD1NqkMCJFiTEjGMF3fbvmOnM3vh5gqEL/CrOlAex/tSDBGcGPTh2gnqT+liyQnfG
cJ3xPZej5w4uWsNQ8uhShzOSB8jFQRQ/8UkC2/QSASdAenieSqgN6E4hRfFuNkphxyce1ZupzyNy
Ip0WFLLc1+bJtaEsVYz3JcuN4xoW6XB+XdIMALFaKeLwBc/dotV2QBqY6/FMzDmXzPkRTRN1EJBV
RcadOD3z3LkYqywTK1iyrDnm6QGkWPFCfNf2L/NK8KLucDFQR62rM/+Bfk7ciezAmzRE9mFix5AG
9hPGUYdMMeAXJpBh2r7pzefwdoyfWAQuHyvac011t0Opj351zlOKn7I/95brl70m5jFYwtXqOPtg
gv8KgQvGdTgfD4WvzehftXDb84ApIbgbG9QQlddb9GG3/czlo8CqIWwCD1EcqnnSE1S7fTEG/YEd
T2l1EIZb4mFhzXWqCZW8T29BadoygYKMy9rrWuE2GXYW2uRnvjQTp54qY91JeSdr8LG5NRyODw4H
yw1D4s8P4klOOtGsIK+2dvpaWRKeuRaTWdjbjGSsscWLcl8e/I3rDyVoDrVi6MFkABU48F0Nq9WC
v78bepHpeeZybcIdLc3lsTQoXUwsCMDiBTyPR93D4PCG4oM2U+aRMpEMlkw7N/MdL2+HGyEK6eOI
uBTS4pc7KCMSP38/3Sd3yBQvNhToelS3xoM8CczOh7XNdWx5qgEzw9jVjKPRBdq8uwT5gAShPU8N
wYDeHH4IjyMBnEyOBqVvWQNvOITmumQkuViXEBoByYdr2SOvw6FFOYCzVoyZQEdmxUfWKdRxG6JY
tnh6KCaTQFn1GIOIECxiBeg465Nx5lT4Wx5k6ER1Y8FJqMUTWsEiOJmosLfkzpPmRqp9cQWaY/uh
vbSEss47l1WGcKIX0AQRXjVgC62v6q6DlCaaET0gsvskENdMeTfHYEAj+PeRwbif6xXscza6JX5T
Yg+SGShH5/GcAoiGi/NAvG3uMv4+r1SLkkQQ/xVDbGqMlbCt0YCcJbh4Qc57p8OIDk7SnYryRvwS
Ug8UjgfMrFEZOg6zC23Gob/At1pmeXAJQQsgJ3ZQ5YEwDuw7kybSw2SOhd0kIaN0Vb0ujiWc9j9v
oR6J5YiA+ALtx7a8xvP3z9QKkasArd+54g7WOe4t+Mjz5ADkynQN8MYC+hLbpwSTD8z2ejNcNjWX
4ga+CzElwF40QD1sakzxDXFfuftC/6qTrEGtom7FDOcXcSUVBGgPsYHPsfrXc2W1TflyxGn+5tE9
DpiwQ9yFbXUhIhzHalPbDFB/MTqsx6J6mT6Y3Z+4FcTdXrTrx3qeWssmKCENU7w6Wl+mXIV9PHRF
fs+KkuUvvDSRVnDLJRQIjseF4wMXLcZruFvw6KQQuQ7cLHwA4ImRKeO/d7s2R32HkxLgzsc44eXf
TzxKTMRX3FChXPXx32eCeUUw88WrmbGwT7frRDPRvfOUyXoQW4czhIXQmCXJMEUsrXvoAjmCHIWj
CvcMwHX2+pJhntAD7ovqSXRU+fNABDi+43NjnzWbET2mP/EYng5cF3cf3xhIkbElRsGHEPUQvAGp
elG64AHIQHv2OSJ/KGQOBBLIwMgLmXa/zyG3Xoy0ICMzBNY3uExDF06GOagaZAwK+JSKHuN2HruX
c9utEi4LpR7VP51mRC8tGRooXKb6SfgIyWF1vkVUmS/ubWjnQ8T6MljNfBTWzt7t410Edb/c9F3+
D1YM6/MKTt3iF0xQBCi4KSH9A4f4a7IQcC1alAi0DM/11wA2kFlNH7oNYVowlxawZvahLRnbitH+
LVNU5vm0oeSnqgAq4qJjbg2pZ0UQ3uLogXf2GzMFwb1B8Z8skOaIDzosE5ntBsp4YjaC2nWc6ulM
7jOksbiWMG01HjjFqybM+Ge+y6z646S8jhIA/iOX3UgOXZ4EA2GCFXv0OZXVjtZ3Vuilf7SBcjtL
Fk4fMFIW40A5fdkT7s6TUT4I4x8DBEaXy3rpvP07M1XwaKJPnmvMepgRx+s6chGO9GqzRSdWz4+0
YaWICG9AOpD+1BNLC0X0bQ+VMh4++gEQxRfvDSqrcx93OAFfiq5VuCUNASvXzsZ17avbBIjg/6MA
Ah2BbcSS/il29xEKOvarNni719aMKUXtC/86/oXlduYV3KfOlvEAw6Jw9g463CyDnuxRBR2KpkNU
GwlFO57z0+crOId989w7NR+rt/n4YlRer98AEbkLGAWhhXyF8XFFhjS7CUFaLAIWN46NLiHdPg9t
Y85SyK+o4z66Q3MK6fHYJ5Xg49UNkT6vl4EXvnLGCi4aKmnwxhWUhkKkeORNoY8v5M30nWj/uVu8
M6aVPJ5Bm7SZL6Ss8u0gF+dDC4NCVnJ1OlTCilrULXFA4s8PX9IKiIkmECTFc2iePz/nbP71IG4y
1cMw6TMvDYlAZmBbV2Z5JTm6cfo3szdlwpErboIIZUOg66I8Kdd2GezbzBGLHVmuC0h/cOyghfYZ
Q7PP/Fza8PHngse/vmYdukkXvomCzXOxU+i4ETFsQyq8QCZUhFJ75ZymlsTEG8W0tXyEQC4Pk6CL
fuIs848JedHJ23RxMaVsfwjnKJ22O5Isg0iHT4NBFdw1fEWPRpgasOmHR8AeY1Keso6lG9HDKzQm
e3fOaCo25Zei6gzL0B+GW7QUHwclHkIPqz4vv7HbNngn2bScJ9g0h5SBD7tKreWLQQCigchqDzWP
3mocnIAojq3x0cipDYxwr5ot6O0fDIDbb+P0xgOIUewGodjDaLO/ztOWvdcS49SMcqNZPi0yN17z
ZYuZDBks5m2MEgpqXM6wBpLKz02jfzHbi966x/TA1e3buiLVzkrOw6E0fmS2Moo2PhdSNqBV3/F/
QClIUUOPSD5IpdgKyxP+ODE7ZvqrbXGn+jBbKqgPSSulTMkzp6iG4GLbrB9QbC25xE+uz3L5FNgo
nM7zxPE87RzTwHEdepmtbctxohgoO2JnsL8hwIPh0/2NYWDumHDDnTUwhj32jevjsFxr9Pnch+Ey
N6+3eejQHS6vj/XdAeW7xtMGtZ6xTMed4ZLlCsGEDtloPYIvtIUrbP0oc+LLjelHaj7JfLNAUQGR
g3DZHn4olclr9Y67etRYKE/W92m0LoatEWoJYo1yM49s9adD5g/oFDlwqtUs6vmnsrMGdN7nv9a5
GY02BSPfZpEJc8nJyeHprQs725Dw4xbe7TDYs2NNiJRePg6Nd5sTxM32zsU5cAHTQ+J8xtny2TFf
wR0LknlCfNhj+IRjxCybjjU0uaLxy3m/aJI7oz4JWHucVVTjNZBH5A6x2mU3JZ4HEkpwCn/Y9Pyn
9Vx+UZlxf4Ji2vNuuVHdDJWT47f2EZ0Ea3UTGZlOE05D2zk3MJYl0blF5Ds/EIEbwdfmYKPaDfPe
UyszT8a757Au+HnxTz5pRn0ezc39boHBaU9nEAyCYqYzdDilQHgQN4/ujQEBlerP62UNMrNjVStW
3lH+2bvZzze/y77z6pmpdaw3/15YCR4tPykVCIGwL6teVbPnfgAR4euwKJ4zpQevrYF8Ib9AAfda
8MzcgPgm/Rfp8zRKnZFyyoDuU+OpWipzh1kzGlyLFYvsNnyCWpoV2C6qNW1Yt/jRRq9jP8mxt+tp
C7RozSOqnEJQyM1nYNarh6c7R7FIVuwUXihHnBFHxvfUc6q79SBPzNIxdmGm6r1IDGdYu7w7OoNr
tinUdqVJxFfEtoM7IEAvo9klAoptce7OaplDVdt4OoDCVxufWmT6gN6PwSidH+NpqNqsEA0jLxxc
Ttzpe+m1ESOd2LBeX0pDO2udOlj2GvU7M+rC+4+lM1tSFNvC8BMRoThyyzwoIs7eEGoqCuIAKujT
n29Vn6juqOrKbFOBvfda//oHdeh1+mu1YyRdhC0pPofl9BoO6eD0FzaASPK0f7fvC6uOI73E8785
4Qg+Zc9TpjU+eSdeuvc0+mcTvkmsLcMfDSSkD+DV/8TquzaWA/pn24GQZVa1w+NGGakPltwWGCkx
pAf7HOyKvxqAdHN2678FdD4UL62AazF9cZ9upoLnv+yf7Dc2UVXekNzwb9Dj1MA2jk3fe9BNI9j6
K92oD9kZElUHxQJTzWp9ILeYX4zyxqQQvPWK3v7URf8FrCICxE9tqm0zPVu9n3vu67/fRFMi7X4s
WIWqzz76vtqbBFfGNH7b1mPZQ5xS2qOqDjRYbBgEWWpOGkKrZLiAmrE/qdlMiav+jW8D83I2GZTy
BWeV4hmiMCfOO8bo27Vuua+NyRYciRzpFbyCmLIEAwFynpsYTaCyZJVipURuJQM+4T3ScbyF3gW3
4XhfrxD9poiZ3vBeb73gpZdfE/Cc0efxv6wdTBSgjtA1QbSCrTu6/IUdIARdxfuZIw7yBVStuwkd
PwX0BiI+dVQXW2dq8hRQELr2oT9adZwhLiUcMX+bjr/BuO0Ap6SooedFKYy0xOWyC5ttOGv7wiNV
JxA44GKrYpuvPKz+hoLyC98E8hTxlPinf5rRMduD6D+cLDHkQwLhCRk5wFSs0YHMKbOTP94GSXIA
qm9xVriMI0Y+B/ThSOySofNdcxtba9yoJphDuvAYrbkGRDGoPCo/jmVaw95qznCJTlEcL3nLz77r
QLRD0aV+bfjlMiX4naw7z6tQ5wfw2+kvGX4O/d76U5o31RTlumSnDJHF41u0SN9gGWltNm19aY7p
JoFasDyAltk3K+wJCoJS0uAeliShoxZSnl7985Q+x3TpMo9+lW5e7q/c0HLg8Ve/wSLtCsY/RWBE
Lw+ESMk7vbXZJaYYF8kXX6Yye9bQQR+p0xHQ9MaLPI1WYnEkOnULuONzwPWGhuprPdtO12l3DPgo
nM3P31jOauX6DwID0wcym6nTmtgKDx8Ub9yrLJX1OKswSALBB+UZIkydqyRWhWePdXU2nqduATqh
gAwzQrfaX4LXbBAy2BQJ8qb8BmqR/RVhR/Gx3W0DJHwo1DEra1EnDBm2K+tmLiACEjDePBP1Ql8D
5tHUxUIq/NnB+2yMn0v2y5715dfP7qzfJywMyAJhnv9FmNI9AQOW5XTbPz1b7pDENjMprG2r5SWv
0T2ZlZdYwZD+HQ/zVQq9D01MhUreaEHBy90enjB6Uo6eZ2NJRJw2uuzToa3x3DKqZgRsnj/WDY8G
4zlA/Wb+op5qVJmrvYwAw4LtZ2TvB4EQa8+zz/5BtcwuDA81h40WIRghn7WrHZ81NYqoC/tz7TJ9
aZiQFesbrqE0cO3TI7HKROgyltrYv8ztcphm3uN5ePy8ijQt+o0iG92W7699/W612x8bRKGO2EDO
mddG5mxlSwCnznDW3IInt7p0syq1Pl/xT/thPMf/TAohW0pOwfZDWVkHTRuZ1E/mHjeF+Wbu977u
p4ov6un8tVSUuJn/rGcZuEkCsVATJX7TY0rqQOloT++V/8ncurdv12/2mUVezy7KVkHAPMRzjJty
tX4JUE/HuPdzyGqpYp8bFLK8wodQ+NK4pPH96Q3K0bCAaN7Wz6eitx8OJr/ir9Uxy9Y8f0/LltMn
mbSIGtX7wmS47n6Ndf3gfDMctwrQ+jaFwtMtFOf+9lqzbvVPxlxABGhh7PAa97qqUaqTH1ll/T4q
a2rCqFeBpWf7xwepsIDhoYphiuI5P9VrEXVabe5afFPWB6W1SEbnrvOFaHjzX106Ntlkq/Cu0SVT
mVFIYdsxPC/bLLcbUohngRfT5ZDn+7IzyZpDq0HG9HHb3e0Hl/a33eRjBEavu990x+l4iATrfOh9
4/tnXmY4vMjUqmqc9otR2Xly0U4fIgmzwrvm475ZAy8Zz4vTe8xSxetAKjc08OtDb7tibgamBQoN
4BRlceVR7ix6FMVfw2cAfMpt9QXFyCX7577q1XpHcb+Qut7miUnIy+gzMjljPnCFHLqlsnvnxqxR
7Yq4VrM8/ugDGsPPrFMinQVj4GaxGKK0kCBCpp16YuF3M219DXK2q9ztf0kd5aGbPb5Ixd1zNupD
7vFa0y6CQh+iSm3cqKXzbJrAS2kx1Fd7+PjZz7vfGug/kWP2v2YOUkVQsNUongqscqVevo0GcymL
23bFZrYh1+8w4K+utT6dapupOWRPq8BOWyGK5JhIRW4QBC5knX/nIx2MI3A7z0fawlLB7iV/jcJX
mL4bQ/pzeE5xJ+p4rbBv9by3Xretyv2QugA3xEhiRkW8OmmGDss5YlSzKKGe7M8YTIBLO9OOvuxO
a6Py2SOCJBS6L9kpYlOMnYU71bzpwLyOORQbwyXzcpZBowC4wnm6mL4ecq2p4JADwd4Q6Xh39TB6
uTlUrffEn70YOZqIKxZ3e4dc8EqwgAOHQqgMNF38qPbxNLs60z9GcJW17g7MYsCQH1vLizsBRKiO
E2Dc4m618cIxNMLcgG0Hh5eptRkYGClnPbmOZyZP2jeqL16uNzjr1LRzZ+vfjMHU/rIPOsPKX35B
Ywhng+qFLi4k1vOvhW4RzLoysizoceqSLZlwcA+W7wGtaxfKhdfVTPwtclgkg1Gfo+1DedaBpMkz
N04hWrQBdYIZnQs7KJL4WR3gp4HPt9nBUTkLaRlX6cMKeEYHD336Xs1OMwTR7qc25KmG5yqtnuYl
ZDfmlEhtRO6v2kDLoq5aXKSLPeDKGzCxrkxRTgU/iTdM8UwP9Ka/79p+Pd8NxazN71gGtfapnfF6
9KTA5l27Y/g9zcgsumHmK3XAsjB6xo6iuPAUZwHMDrOEdpZdjBEFWZi3cUH/eJP4XUJLaX0rHxxf
JKOXGNDz7DEDYaZJ+tl727UuKDUu8SX8+o29rULFpuvDK7+gXe0ZBLBEEkGLiwcOCeHTXpyUiGaV
9vB+NZcVbFSuDqVLZVxmrzsL3vHDPKJk+Y4y9xPCtAtmrT1XTh7dbEz3mx15GIsgQK+5Rd+pzytM
e7rWZLu+eePOZM2dOhsB1QasTXMLs+sCL+rjEoceDVASI6xn4D9/kDU0HxxAeSkDWJfLl4ml1GN0
m2MB9jJNldk+JyYzLWUjfqHM6OPkjwdwfoBJmP6p69Rredm+hzXdFUBiZ80Y+eDT8bD+ppBWzpbi
PV+6OC+wS9GDQlqxck8s8jQC8MwVJGLfv1oncA88XlhtHNcObPWCivdfNhjeowfQ9R+17YBoh92M
Gav53p+P1/EJ0MFonNAfCdIjmigWoOkL/vLV1Z+p1DyGfXLPqTE5eaGioE4TNj7pqY9o0hpjboUZ
RhcRT8sRJwxl/AHP3+ZoFPqps/Nb869e5TK0ujp/fdlfrD4XY38bC37EY/VwZ60VXz26QCz8QXax
ZsIKnPUO+Od2UO604PBSl8kIfcCTeLfztTyvBV3yJjmIdBNT249Ri8Neo+cQBBfVmcy9PgiiAdIr
od3/mCaS5OHIQ0QvghYt9uyu5dE+MNb45zr9G00wBqC+BseznGLUxRkG+J0aGg0L43cqLxD/0fbi
Zvj01YDoULxA9ACfhroGyqMfe2H0+poy/uAhk5Iay7FYRUOygbTLkATwnWoIZm5C5pNYqax605+M
yvS5zkCEAL1jBlBMW2tT5U80pF/oQTH4/AeZ/kCpaVVRDQxnG5DjMDXqPx9Xj3QO6CxG3w3yDdXe
+el6YQ1oiKOSoKHgzqCVRyQFE3riK3TQRVi6FVR1+MQ7vSODo3rBPITy7YLkWnNhQBQWn44oTsEx
42g46prqDFiQq93VdLhGtEYrJJqpsZAO9IzcDbmAFX18gp/uTnWMNcAiQlRi3FgaNgDQZBpUBDdY
0FntAILfCmDf6QWwhEijEkdnTNzh3COPEzIQbtVMT77mue+rGw2vFhxsxvSMCDy65pA4CLDpUypO
T7UN+KxzGYcTCEpLlcceMW/Xvs8r1JZinE5p4meY0AjPXkQt2O/CxtdXeOjPRsPJzz8g/CGHhmPn
IHpe5ro/5LvPtTau7aGmX3cfaxVx1/7ooWHyR4Qg0o7dgpyGDhjvMIBVVSz6m8wWvQVQc+ChLHGU
cXcSiUdcxLqy08hfnKdK9DCqqLfYWXhx/BNNPNcXHGfg5yARkRgBCQxru2jRGHrTmBbQHDDSRuYl
SoIhrRcjCqzuB7SlPSv6Hg5HeV7EbH9gjDZppGF8QgrIaiXhErjZ9Ah45YIqDHSySXsP4cSMjwcI
wR1ggV+cjFAwzSfoalCuIg2NDpHkPF2smKQcpAPi6J4b3yjqOc1JfFxQyKAED6pgMIc7ggjTD4mC
kZcTLDlDws+0OpGZDEb2okPaoGZBj4ND1culZQXrBnznSpWsnEkXjDc+fhGy4O+bRjgh4SwDMxOs
LjUKHFywg9LxBGmNGhBNhXQEoJ971OdBLinYdHemmj/ANtw9FzLeRUbDM3n135MZdCK/9upJNSvH
IHac8jyECyUCtQMu8+vg4dztB0dvy20WAJ12ap/9m/OgWdRvx3yWoYG5m2HIFktiUY/q8iGSkg0W
Xa7iYY9jLXZYTn3YuMXOE+0uW+AQG1RJZbgQG96JvmQlgAvgBWYXHoASq3Yg7ve7W9iDYmH1nA0I
krHIzWx71v0wY1gOJnPlyQIVCJ1YVju7uT74ATW1Dcz6Dpx/7TEfko6CfZaSd2JZi6FrVCMxXqER
tqzrDnFYtnycKOl5qm9utFrx6E8+FuRKq8e9YuHKpzCfHJrwcub1HAuksVzAkp/WsvlYRHXIR9kB
PkGqhAcC056bjAYZqQmjZGQu8zbDzopxI7NEcXxgmeJdj5zdIi3UOWBf63V8WjX9BS/guvza1Yir
wRmm2snkRfSbxH7RUXWw6m8jwhUPCJAhljSYF5Bnx2Idv/9pplE0d4MHKN/pq/9xhhh9/IDeegAz
g1GFSR3KNeTN8yiWO7kS/5JGIknAiXAfI/YuilYjw39tfUbDML/8FS32FRulM/GH8zu+tYWHPIDz
Ad6oTOmqv68J3iHJefSruAuhs0ZydyH/8Y0nEFJ8HfIrP1SIVF99t/gylzFoOpGLcN0+uwvLHt3v
ZyyQHGlsgAB6iUWQuipeIm+4khVKfe2RBeAvmNz0cZ/q7/uMFcfJDGb/20gOF8273gM2rWxV1Cvl
an4Sy1GxtiKMKP9Y94zYq4HGE5iPUP+JIioXKc3z+CDrwGKemUjU0ZHdIwLZqYg9hd3QVDFnYB9r
pgtadExVZdZwm/Z5u12bxbwj+E1iS1tfe4BFjN2bVpVPkwiwopk14WOJ0UmMtHZfe+Uf3TL5e6Ix
Zb3ACshF9vU4fcGczle/hVnoG/xIy/3NcLZCesGOCf2xxkm40/K7WHYJ4fGDPJuWuL29ZJbs/OG9
cW6gYOyr2s4RsaK8VyjhYJ9sKj+LW7K582/hDfUW81CFSPI7foWktkGh7RL75OXT+bxrjTNA/nVR
wVWb5K7H+DgjnPBufFYFbDGsQtvhoVpb3FIwTSZRwLe0FqD++J/Nk5eTqcB1Lxr/qB1HCCqf43kv
2Ku7gZ0sO+4+/ZrAaUaOfVwgueRt5IZN3BAS17devpMtV5sPKnOtYPCqX+m4548nny++3YIRj0p/
cttZnONQd2Y3o9bbmyXB7VoT/ZgDcLIwo1lUdy95QJdHOAtbmmEO+l0zr23NeaK0LBbw+GcN6ya4
bCF1tO+kGn9eQYKVBns3xrIXGCUYIxMgzdIkkK6ARiliHRC8/hLi13v5I1P6sqxK+6qOPpX1MSHJ
IrxYQ/5R0Fn9cxodrAeaoFKIJTS/aDlnDGCYl+JgmM5O5XhmfGeLIRUFMTJly2qcGW0Cs7HgN4OI
SvLxoHTfVt7y3jgCIuIeIvp9qVTWeObeTze8PauBfr3b/fC80GqaBoDtzMJscMF16xggRjUPAw2g
MUvNKY2m8MKaw/qm6kMYzHo395KWR61YgJYV4U8koplXG8vSvlvUE8i17GrVHljnzqpnAmAtkyM8
q0lvsGheTgCTRz9zrpzoqe0vVQNMKFrdoaHhIwty2BN71Wb9G3qDbPQxwfuykjDqaokfM0QdeJ2S
2b7twfYCqzgmeAnAYKNTpnPvgX4kxj8qG61FB9c3k6mm63caWXaKsNeY5k1SWzGnxX752qxV9jn/
PHCHaNuxwANXlRSl7f4zmc8v+BRbxID8I6tWRolIRRyLIBWAFn5p/r84Ebc9bfQ3DLU5Pxcf1hpT
msFEmaiPSOTa2LLSlqgOGOrXAAZsGXQqz9OS3rc7Bip4AqVv8PLPrV87uPTG53FJydXzB+aX4iN4
4MIJTOVRt1ZWhziMyrqlTu/dRrZG385bl3zyfHeeoyaD1/Qxi1Dog+CdedyMoLN0RrA+0CQTtxRc
J+hOtvfaeyIaJ3+tMDwKzxS+Pc/quI7vB+jWo9wtL2YVk/7C/vHxyV7EQ5/aFPzpMr093QyhEd0f
thJtKlfcCMQGpgVLS4PV1fc7kB6Tf2nlEmzeNXj0+V4Rx9jQFsYNc5c2XPsB4iUhlVQ48c+ZwgMT
IGGwASOd0mT4PHrrDHhxNoG4+DetgxQmLJBHaf9jb/HU4Z+C30zXuiMylupm9l58YEePOysxkPrt
CatDogEtRu8zjYCwAZjFB04tZv7CZn3iN8y2FKCDTfAYfEFMOVJRx2TmtDwxFWE4wHkrTBruleUd
GwxB3jbieGxCNULgWCkeh5QENieTZPb7cs4xa+BI2T7o48PPkDJhoHLUVWaL1E+GA4WXzwEe6B0u
fxrfb4Q7BcM7oF4OuFQKpd2OSVH0prLzCPRDQ5fMVi+qwoZLJbKezOSzxprhrDhXkaH3nI6/ilZx
Cnatf0HlDuu3xYr8jMwBqDZmuqds+9VTexrwKIrQiaLwgsisBfvjbMCpIBr8NTmTBIXqkBtfep+h
+xsppCj1jT11BnsP5lOlhykBcwXgTG8u9rdsA466BTdHDy5ZubnVhVsF0wrzWkJFuN5bDvENA7cV
FBA6EeRQ3BCOCvIIpbeKogHu9BxhCSL8J+21thUpcbEWwwf2H/YkBjC3SYU/WGcUk6S944TgdGea
C3IVwDSlgkoowTaEZSVGhZGiu9hh55F7Kq1FCBXafo4YC+JFw0JkLoGzCn0uIxB9LhU+v3jGZbJE
5ByO48ytzfdCuoqOe+UD1U7XuM2zCEEJlgu1MRjdMV0TTq2KnRLIX6bivNY7XL2+c/VkupCSycbV
GrUP+fLq8eWKTXyU8DqqVc4q8SVnh0fUO0/4aW3z7nO0+crhGkn4yo1F0glUoflkNpQgrtSmQ8r1
JddJW6+O4rKjSDYBFnbrWwLtkEHaSBKA/j0iWsxCxe6Aax9BzHKPhNhJJEhK+GZ7K8JtCsLNBkU4
Jr/ixsYghbcj2/Hbav6/8p4Wbh8BeAzIaWlr7tlpP3Tz3559QUoBZ8kdAJ5BMNcr/2E+g37c3gwN
dn63byXGDW1/a7RY3Kai0fnSKdS6+wdXj7UNKU+zxfZIaHQwAwlVuC8fI4kCVjgi+5vHvsdgDK7i
wIjFVgQ3DvFvh5mIS7gWDgEXMK5CeouHot8Jc2K22qsOpK/5Hk4dqXkFNmLlTIhOvz030TzzfUo8
z/1Gj3EGEWilbe4nPxcmJmPNwxsHmJ9zSEEOuBwpP0zOF8knJtN6396jRpTgAQ2HCOkR4LZj/zYf
oJcQWqctRzbuRm3+X9klIIli3srOQSmFIkYM5hCkEPMwZmAzlkAhpvnjlOw0CG7ua4Yf1NO6zTru
gHSWY4nb3RA3Ho4ZiNZH2TDhD5Lg9S/zdi8LrNhefO94+HFx/uW/LQYhKec+7wfKuYHcAXUURL2j
+hffuzBzjLjcx8XYm/fcQTBhvgnk8XRY/JmOP5t3VKEG0aAOI5ydCBmnfxxpfkRJJ5baBCK4+3dc
8VGIyrySUylevmj15b8BVKk4IYyOvW5HvxxjIqAOujWbAQ6zOIf7fL0Ieye6UrCMr5jq6xvF2axw
hWYMJ/YhDBm96yvRI+ANnF4JF3ik405B8Tkku4adY1SvsQTROz6Mqx/mzHArctV8YXwpu0o+hxxw
jYs5zQ2wo3iyFnPAUPNn4YUctegZGPYboQ+Xxi/jJizM2xSrY3poXNGXgs2ep1e8S7MuEjsd1FSZ
G3DWf0uUex+DLnQ4EQ64Doji6OSM7hATuHfzPpEetp2Zvahyn/shNbh53X7i5+zhzG4WUrOF6rZW
N2bPcT/sRMVKuTji8Yg+F7/KflwJsxpfGFhpyJTR9qFOf7vv1WXScsvx130ZiMRoGHBTYOsQXT0+
tR0fxxAcZ83sYnBegEyqrqq/J0/oMM2WmBcnX7+coUvjbT85qHVcUWfq6rFw68nivcrwDa4C2rWf
QVeJLMXsGPjHivnGK4RWhPOsqu+6NjTftRUijqMANmlGfWDmK01VvlZdjKHYN7C9gFVisO1EwEBY
aGPW1DYOesxTcT8SmEk8a+PKs7jfixNQFfbZU3ma8NlKnSP2Bwg1jxTIEFHxQgQBFh+zOwsaxVKF
i2I/ksACZCKZft3jEqQTYpb8EWiIKd9fOs6EuifOOw3P7aNFAAxQVYP/haeEqGld0CtWNpl1+hlA
jeRQmmYR20u5wLl0nTxmLNdHtBdDNBmQ/0uppWjAYUsAQ8kkS3FzQ6xrsidE3HpC1ibSJIOBqfMo
qu2WfYWMM/9Zuxr+B6AZ069zkNDGAGThZIZHDv4rX0B+rHjxRLUsUEKYembHatn0qbTH1LBAiQn4
TcYhhsonmn3/+w9YAe4wWPhkGcxbizeqKXjlmPRlH7uU7KqEXtdt9mjyjM4/6u9/6b5M6yCa0JKv
iMctUMaJizpuB4vu5LwDk+Mt9m0GrldLpQt+zqs5/tqb1XWJrxa4wIctDr9CSWoWn5H0qEaKbLKQ
KsklFKR6NDrC4GDyLLP7moIdbXk6+xvM+X2wCRBIjKnRx5I2IqXB+a9HB4l3+5z70KBVu7KbUAXi
1fPgz/dtG+7P/L3snvIYfZ9yFVfXNP6Y1bLYoeicpGEG0YbctxYIHkeFeKDKqP7FDxHbz9HHlumG
/KxGuiZ04Srn9Z5G9N/5fdb3xPbs36DnEqf8m4uqSaw3n36fWnUrww9R5zSjbd+Xcv/f2by9zR9z
BREQSjA/8QFsBwGOnczZVRQ8rSUXcDOw970ABK+KqeaFGdf1LyJooJbiBKDhJQU2dpyLYPxoEjkp
hGbSzXCJKVfA3xYDhqvRneEDcXMTW8wksXfhCGcUJ9bF4EawlADtXKIdYbMCc8IskEEOrh4bRsuU
Yg1HKAoGVQq+R2l+yF5o4XcSismsmMr2F0vs5lonLup9x2hUjnjKw8kehwb7Hb+delyP5c6Apf3Y
wowbpAnjcfexrjyviEBrYTrTFWks6O1NX5S+37ZCPO56FkgIn9U81jXcWJif89T5EMXRCfubkhXS
RX7LIdHtmi3+Qa+heLC9wFffdj+znpBFFYdFLFOAAn24HNXUIebxgVY1HsQfsOonHO7BfhJjrSHj
AfSlEw+rv3IF8Zsuid0FJjZ1oEQfpP580EKZuTp2ukR0q3/9viWhD4Co+E0IpvYqzPcI4079wyDr
Jegal9CAUGYVhwWUP6h3nYKa0M5/dthHegarrsUB5p8YVj/QeDI5wXWdqWESPn8md24gB8bNeM6u
VhW5i0W4sQSEYSYR87uocM67cwiS1VjwckHJ8jWlrD9bsJtXHh27aJQvbgn2dpFkzk6Nw4UEo593
2RJkSjA5bKiZsnSx+sH3vD2AEhz6FshmjSWfSE8fbmvWAwy9gKK9TZqRgjQ1BgbY/bBP9YBcN98M
R43Sva5UuFkvfbUqPDKTYaqy34C+Ti7QXNVARpIL2cV+hjMCv1ajIdgdLDSsMHC2OPTX/Muf8v/L
i76Tat2FH9adAHoiP5oymuia4EBYohwvffZULX4GvUjzBGG574uVpFJkXkYH+zs8RjDsJ0QUpVCH
Bm0mTz8a6bZNWkhvgrkj8TZM05clDDWDift6yYYD/8cmMhFPLaT8tMjWfi9VMLqIfCleyS2O13qK
qgt2tslsPTOmdI3JeOiURG0ZyfQ/4cYQYR2eDzYv2HcwrUUBNIEbbu/RfpA5daXI55sleBmzrVd0
CSp0yfrTf9iv23j7QuEKDzTAinEYfaJnd6ZIU1MgYXA8pCdOi5llZv72Il1oiyUE0xzMuSCUI3HC
xTdnlB+P68quCwDbe7ilqJmjpJ23KSblyIOHhu0mTfKDA1Hl1ARkWsnWTz4efbKMcJrVW7wYCKUh
/gNWP11z3/hE95gi9IUugpNrSF5Y8mYJ4F+q0PAyTtFzKFtMNn8ed2zFVDKTBAqc1kcPK3IebUsC
E0YhZdWOs1l2rRyj9oMcsa8gtXC5mIybi05Xmca9tTTOuUslq8+TJdQ5knVuHOQIu8RVudxsh6ce
PPTDdk9DuWIYF0+G/ocS+rAdvyJpN56QRD6kbHfszmjvEQUBWZ4rhSEwdGtEAggfVvDmesG8GEtd
LXU8MSBUz79AuPQDID+GYVd8aHKvr18K47ZELh9h/4kHHD0x60svZ209g3PP3eBuYXBNpV6aEzoE
jhhEaKIluUbKgb9w954IoDk8KRpMdpiXJJac7SP8mX9xLPPeSIiAqFLo9XFSinGKE2crSz/iLHiQ
XZ95LdCGgezvyeTW8t5QGRbzSy4vxyTkOHmzp6U+TB/zM3kxVzVyRglsZhAOpHngbaOR5r3rDKAu
1nP8ZjI1pRDZ8mnU47er/2DHouu1mB8icT/zPOA1cIHap6qzC5yU0nhKQBuiC1MJ520KJym2GAhh
LPUJqh4jEyRCMwJS5YmDG+XOmXYigvC+nHds83+wLpkJsnxBtIHgQ8WKIrpFI3y+9dAql28odacK
vbopOZ1ze5z39fED8Z2wCGSR2p5zJENqsD1QRfAt9sez2dLj1L9OWmxTMXUYe6/K2bVuazSYjHll
a3i8jc+as6yxyTjXPkaOywGn2DqNO/Y7fIcs0AHOkxYyoEgu0Y8RlVzx3E+n9vzuQ9CMWxs+SkTZ
gt19DK+pBTWiRMRRDEY1XbCi01gem5XcRpn6YdCMNs898tnbZ1u5zCsGqB/9sWrh6dz1HjdQouEH
G4D2ihQojZQFndHZf5KR+VzNAjQt3EsVyaDXoptSbm4/ItWLwR9ppnhdNwFz5E6bA/yt6GWC1/Ox
ifFt7TAagchMUgvM50HGk3THeQixl2z670NXh5cbtq1XvNjwYOeRDC00y28xKfpxknBYnB6U8buS
lE+IA8PKIAnGOAPrwNdGBcDRjD2WEt0h8B/Ce1TG4Y3T5N94hep09Tobzi8+dIUHC4GX6mieTkGT
PgQR0wvSOb5vdtxVZ3w6LtkTKNJkaYoxk0LeFmqx3L/aQ4QVemfP1LIAPPsys2JSS0mTlx6t3HUn
wzEtdxkWmD+8k29WWem7TY+s7y430BgyThReF6TqMty9R9oA47BNsk5xAnnO3yN6PFKYHa7MyCrJ
W9kVdC20PW98ZWj92qeE3PQSW1/RCSc/bFZn/ZV7gn4+8IKywwkAlaU0FszVI/jBTPTwVxh0HPY5
a8SlVO2OT5V+XnKeRkeHh0C64FdwvCvUZ0diGJEHBU8HaHTOY8HCF2/oUmSgKXnSGTs8XjmvVTFm
GmB23OEJnfjF/c0L/OfZhYGapbnIbGzUSIiTB6fRKZIcrvLh57wyl3ILcmGeWYjI+hih+fJe/lFG
wKidZsfNHiomU7ARhSHlzzxvdIyJOOVNPF8xA/K8ZNPdvHG91NkMcFjnpGJtCdeKPS/Rt0XYMs6d
ERra2ny/4/q5bP/D7DoXfZu/KHYACDtrrKb0ALj9VpPzQIDfeYTBI5UjaMXNnsRe/N2wBTb/Tp/5
nuOPzXs7af4mzegneXAXvR6Y/a8+njzjz2S4BOYyKp633K2XcGSZirDT5sEgGC5Z/LnqPK/yFxCa
n9NvOLwbnIz3tjsQt4YCqIR2D8h5xJPysVgPAABIo1KsA54eJD4Fs036YECsxw7ktDRmCnwpmlj/
EoW+9tQX1mYDFzxq3nbMte4RqgHZdaVsV0LKxtVYgccW4vTpHA6xR5TtDE0lJ86ezWFAXR5FygI/
DM51HLurMcdpTWcLCzIjDUXnpcDwo8rMXeZsuChhYmM3FBRwmBPOdCye/4H82ahHfiEB4YcWKnrg
tSc0YeodZYLF1IMe+SFC/+3gArIq1Ol1DToG6UaiHuAfyyzoeXOehXmFGyRXVFl3Pj7cHFAzBKOn
qjDHX6MryiAmFj/7EleAHohoQ6RpDDaQMV8jTe+eQHjljbZg0DFUmX2xfh+9zDZv7SGV0RNtnEo+
uYWKkAfJx6hOxRPjkLK7rj9Kiljf6DLuvZrN1+rWgVIwZxy1+SBfjwEXTH+K7MI79ICFdXWyIkII
pYy+096jkByn9MGqZcpMuFPDdhdeCpCa5EwpyyaQoK1BtRMj618TQeoSiPoKnAPpW59HtOkVoA9S
VB8YR7HzAO5B7XWyr/5DZY+KIwQ7D7WpFMnsV0BKWhHQcOF/h3IWsJ1NSBcnYBauk9j8+bSpRmyH
GySKer9jnEPHIlM1loxZDhA6DhlB0O4lzrNPrJ/uyRASBIoPpccAsBaZsWDlHNZTb58GlJ/ccfFW
P2/geFNJ6N9wwj3YM2kh3kq6XeqVls75D/ImZU9XfMduSFC4WlQkOIz1KMp0Ebs/2Wi5aaAUfT29
n1g4fWpBkPfks1NqfisqkP75VwvVW5D8vKZLQ3cJgZF5WTqPizmRiHnIwELxI+Oja2szXOZYgLB+
9O8J/PH+/dcEEtbdN8A/GXz0cOO/7Q8P99ADcB/f4LKOCHhmrvsmEYG5CMnt1A+1QlwqBhubA5V+
AnOSAZTkVnMzoMVhAiiOv79hqGw3hea8dg1jkfZuURLyxjAjpMx0Lsx2JpKQJvjcOeDs8kWfBanw
pI26JcQCzXTd0pC58Mha+FhMHeFy3KzdjqkzcP6cxWuUp2TCayMWs/rrjXXEn8jyRAraStmdK2BN
yq8tntfqFI0to7MqCPriZfDU7YFrx0oc31bJ31FFm4J+/jzjvnZcyRy5UcHqIEOxKD1eLgBo2jaP
bHuNi2kaQRZGjwLd6V/Mj5GBCW4+y5Z5//tijAw/3RqSIGWUfQMi7VuB48fYuG3MVA6475w3nD0j
JujmG0fRcHPp8gCzcs4x5oFmFuyYtf6MgROWp8G0RUgh3orETsGUQOBNBFabxgve4eFAQcITOs+D
txPfj+iCjYlmKxNCT2w6AVL3OuZ4DR3y7uLnMYi+wXXxFygUVJRnBDixfXRGN3NOVwF0K1Xnbcbe
O0HZ25jIJRJsh43PKHU1vHPw2jP2gOrIYr5yeMVeMcXF++KCcxAlgFRfcG+oq1Mk8v8aLBJIIJVO
8C7AAe+Mz0gg9SvvsfkjYhFOIbNdHSU3DQPkqQ2F0RFsn7jOQswZqXnP/yIGzGYFCEilSpd/Netj
NYa7xwlncw6hpTUuMkvnbM39O4Bdgq/rxqIOJ9EJBVOFvsa2EMyIETHfxwd4IPHjFzZujJHoj2RM
T6mdB9ttFslMaN0oducw0FPcobjmhx42YbSPWOIgf2VUPXi6knGCrlQGO4zQ74yWjD5WWAxMP955
8y8tqGPUGIDrW41pM224OODQ1Q6nwEoNcnucr+PoKQ5RcStzWrhJpXofyJlZ2JP3mUQQHUj8yDE7
58bS8NETpeNoSNsD4fNu86yavYF+gwM04RmY2BzztI+M3Oi3U4YCvVVhZeskNX6Ugh0MqgFRuuT5
daEWMqK9N267536P88uW2SuXD5dBiLK4aG/vY17icuQNwYODK4ktHd0ACaQ/F1glxcEPu3JaTixk
v/ST1AFM5fb0Qx1WzJyBXpuj82yrMI6JsPDOLRwIDU0z6Em47GwlyANgTVnvEVgp7H1S8cJLFn43
N4i97CxiBQAKi+vVmQsFh4Q1t2pLvysdL9RQErFhH/BOlTB2uiaxIXB/tNO/mtbSGO/Ms+VtuXqv
oaQgWbNKitp/fT1KQQxhyBA9gyUbeF/+7JoDcULcKsHI2v9IOrNdRbUtDD+RiYAo3jLpQQSxvzE2
S8QORVHw6fc3a+fkJFW7qpaKsxnjH39jLlX3s18ySgYWkykVJyqQtgHC+3Eg08HueC4sfZ+hyWRS
rCc+vVQfoouugC9jftHl0aOrB599Qlc25m0hxtc9LrZsLGVX0nJSWzxxbfhQkQlNOpFPJiBiwCgL
rMUpP43sSr4Iv+BRYfglOltcC+mbfh6tL+gzL7M77+h2gQQX8FcnlICKSOQACTAgbOn/lVBOK3v2
ruX8QlnHGQEOQ+8nJzPi1fG+Z6CAX+wuhml/TMgBwwRGMZi6Ik6cyMDNFwYhsBT5zid9zMSl84EN
Sr1qCZWT05eoXg4be/ELCFnkpgbwJJLL7KQkkVUvJ6A9ETeOOvLt7ADxag+3Iu/RWLAiKbNf9mJV
MZLwv8v3UcVHnsTA64Dhtlz8zeJGmc39+M+6jGjlEyPuAaQq0uyErTTmbKXA5VFQimhHoc9n/4TY
kkffDwHU/015sZLfSxidMIosiG/8orRgyN5h9w3oFgUTj8vbW/Ex7kdy3KjeZHGzUIeo7R40Iveb
yZDYdi+Kdet7SdWSTkMpWUm+WGnJ7JAnw3jKkOFvticoMY34p9xEdqeRswD4WecFAMovhv3JLKTr
aHAAVzY+81BJ/xjRYWUndMkWVtLiG17ern5P1FcAgfgNw+v5svsdR32k19uf4l6owPte3mLqURuI
ZkXB24QxfrVO7MbfCLy4M399hYrHO7l0rPRX7U3+NnK68iEjBDgVmAUE/wR/gLBF+vUhZ6HEbwYO
7vFDm7F9e6QO744w6fBNqtnFB6kpJh7J4BnuL3y96lI5fq3qbot4WMAONSzNALCkm6LZOvZjhBBv
bBTlg2YM1EO7r4w0jO+BE+iWrg4uiixQExCiEtTRHWoMjPzxfVdEpLkGM6S/fPavZyFZSfLbznwK
eO1MImk35cyXI4ouIB/BW6uGlgb64O2BqLv+4iOiQRr9KH3Nz9VKWg53nMKvC/JXCysp/MpWa8JN
EGdB5+Ivva9Mw2EqSz5oEsEzaKgltLPfXcIKA+oqTZuK9T5ffVnM0GGHrOx+tuD42gNWAwxwM1+h
j1JkJpL2S6Pl8+uI2SPVaTdignLz6w39ZVQ34b+/1iYu0QJn2cuRLjucb3kn0xVUPj7Tb8EB4J93
Bm17BCLr8fMa84nlS/J5CNbZIF3wL6GhdFmpyXcPNkygI6pwhBWKQP4PbD5SF4Vz1q3HCM2AifJY
ZedxBV7plizkwIsHnxaRqNlf/p6SxTWkJj9Q8+K/MDieqKVdFZY9nraFSauO3hQC98dcacjsyG+j
opbSheHXAk+m0MbAYWRkl5NV3WT9tlUtAUcOfnCYYXuHBr2FgIyDwd/XbEurtxFHho6i3YlZfYBc
XCeGas7qJF9i1ynOace6jY9DamUz+2DcjfcBHmD44cEe0LOHRdX+gQz2CkYw2MZy4gM8RLtovsDQ
iSL8dgU+BlKx8KXbchqfP1P8k5CwUBnsGq7m9QBbF3Opjw3oYVIbzozoxEEMbEhupbY6aAzofUJ6
Tynl2pUj9Zqc7B7yLBzW3ebvbHfDIx4bEMV6ODoEVbp9xxvSEgqRy/6lL0XoGosCTccEbuZT/Ayx
arab/bCFw0MRDMiBtPBH8Wo4WXY4/x3PwXeBOGuwuvj4eiKeBmvKuWqgtfg/WEhlfF7Bn9vQDuqy
gcezugL92nJuSN3pSJHAKuKEu52/6Np/1utHY+dWvp67jdU5WdJAuY950eQ1ATYnmJuqorzYZY7f
hrRM4Z4GX+SCBRNVqBX7faHtpGM+GSsXwfVe4vtOCUbpK8nLt4hmaXU5SLPWobs6xaxKAB0m6EhY
0mBmM6hgMcQYE1RmOY2G6aci+qf7tDR44dwgRKuBXY0mvGcFirWNIIhnwyYErdTFX4VeDXiOa1Vo
3DySUODzZeKxRBoRiCYoJe+sIo3FQe7BPEgSQS7YZoGOugTofk2KYeo6qrjmnxyaG3u366N4ohCm
1GPEfDIw+rC/H5taeTolMqeeDD5iN3A+2S/0G8//o1T5+yPzzMQ56m+qzgY7yeD4TWUwwv7luDYQ
byxmvTCAwWzbyaMy9/HjGkRg420yoSKaXNYFInvrpJi7Djw7oCK6hSlhTwwt5hikHUN8S/7l0w1o
NCjcPtObN326xHVPx7RkS2PE3+yMNTBU2YsPqamcSzAtZ/ggneXt7uCY+phKpnfRB0cYjOW48xOt
1+9k7NOJSn4W3Az/myT25kljcrrbMfd2jd2Ttfo6HAnDER07o+nmX/LG/WWiKid2lVBPxr5mQgrp
3Ro5n5PNvYAFlT3507oiqeyV1jLzZdgkReiqhmAq2Uw5BEm8AcqmYoH3d3Qg6tvWAEc4tDqtc5oO
ADT02qXp0vHI8ZeIxOfS6lCTWAezl5aJ6wWEg55ZX67fvlMluw1RXmg4sHdc0QrHOE/xlZh3CGEM
XqFgElhsEmaMsdiDJfupXNqKNyxPiipZ5mO5ypiwDOQXyoWDER7onFwpXRAN8SkRu+DDRu9AjTrt
fqaIOzbhnU19oPMy8DelxXij/IS3g05Wnyj5ikqr2eVBQSQ5DT8QwW3WULEQl8E4kg2Trxg/1gV9
IgTqx2X0xWTjT5e+DyB6iaLg4jQ87LHxhRB+Cvcc7bLikzcXRQhuCzL27ntxfgXFoKQlm32sVmy3
re1+1LeojhBq92UmIK+IY5qzl95+Pc0aqpBRVA2Y/rpwqb3XRXTvOYXoFVx0vQP09A9Tpn40YH4q
qgFR3O2K66SZXAQ/FMJArA7mv8HqDe16KMDHcXnziq940uLX2tBkV2LDIl3ehpOL6vjq1wQBeIft
xwMNBg+lWscsjO6FKTzjhAdXL40LyC8OPQKj/f2nEokxxQxTMMDcu48d5f+UpOdmchvYcJK/TMMZ
tFDT54YtuZgjdFonB7F68sMLozPjGkqBw1dnee+6smaj+vqRNKPFlDjyxHq5MGZAZDjMICOaP4VK
l897MxN0ZKvLNELPkfzdFwigFkAc6F9YtZKfqHf51/+OP5RHFyY31gRO6ynDLuwC7MvIq4E0x+FO
bXx+2BQnyoR6dONtPpLq/yOD5m7th0I/p/gWl84feKHbVM7/dYJZkZAEfeqK7TQ/hQogufG68hJa
/6bDxfMBi8+9GhJvnDJToOftxG+p0/qcpz26W5ptn9qHz+i/pYfXn6aRTNjrMIv5N3+ADuhPCkOm
atI5lxyEd837y0vh1o3b60dwGe8B8boFVwzDeJJjQwr6CfKuPwb2jalLC+iG2fWDpdPBqhIAAjWM
XCXICfieyE3wNhvHHQwEgBpfgv2F7dZkNQnANbyWUrZylEXKCh+RFsJsr5ZEl+ERh+o6uvl4Vc8X
+LXYq/hyAP8T7TSmlo9OcyJCWrGo4YfQYYqKslPC+qQOUqLKu4bN7HOfrJoj2T/4bSUbGSsxuc0m
prsvO+B39gAqkkR4VY4yDF8eKGR7Dk5eNmCRupM2tlfyQ9BtDtQQvfM/n/Pj/Q/lLeJTSOJPMxUw
00xiJfa2GaAAqPjDLyM7U0kAd79iAyrlSdzpnn5G2h+S9CQeBvFTBx61HxP4PMrohEg68/h3nkGA
gPMElfzCBDitH/zwF5KiR4C50QnBuIf6IF4924weRnWeU3ZcLqGrHI8msxwD+YObbz8ZqApTWrtD
DStOYp17wMCkTFs/7jest4nOSE+I5+nX6WQziHZc1H9crDS1h8T1SRLBcDRqYyjKOpkL7AR8Au3x
BgZWCKkpT+WE731HurCRa0zKSuF+sw1ymnI5AoLfiGCMD2m+cnoBvAXfkjxFrgltxXQM17Sm6WPO
TNYCHm5Tcspox+FowJda+KCHyQaItArZC3aR2JR8MbQmQBtJ0qeQX+QkheDuIpV+cR11ObtiPXg8
YhVE/ga3BIUhhKwdbByacgRNe0YjtOQCx0Z69SUwN6Wezk1YT5g946+rLJca0eQIJ0okzEOznEBa
1rAw2htfe4rHIlZ3mPcZPDGSn7umM4bug7/4kpOK8TVy0n/X6FVkyJvSp1ebn1UznoejR+3KuNMT
kITJxcyviEYEPFgPzVZ1JcL60O0R6EC0VglsZMZCVanycN7JtP0bg9dCu4ber8vLjpkl0lcLx18s
yvmvre78HBi/YOtb4LMTliw+9FA2pmKOjSPZ1jDldGwjuf4hTYn1zQAGNDt1QNQEw+zxuXB3b1Xk
UBcIlrlAfKXOUUFbJoAznIrTO5ZhlgLN0GNaXaRUEAV81rvzHXG9kq30dVpStYGfJbLByTllUtAc
wJEcl6k6SZT/UxmKm7kbt1gBE8SEprfKHuMvo9rpmDkE5tuwn2TIMKcUd6Bko0+ve8i70f3kYuJo
oWh9mTftHyYpCQof6+sO0XUjA/hA8IZ7dMU2CQJ+H9ds3CjE9PzEe3mwkPXducP6fY0mp/EftoA6
I/iT9Vlw5QK02DnlfTNtZ88/cqrf4y56L4hsX9HAC+vbjTLjdpt+iN5xSkUCqPX+/XALzLGmmrsZ
6+vzK+6N0XwxrdBG3U/4+MouCfI4NhBYRShHbchop44uL0/y9TnYNzmZqP0MbEbnejp7ua/DVe+i
Ay2XUghLDXwizZyLiqvq52rsZXly0mV+LZxSOuv2m9EeMrJ4GbMX/vkk45RX56Q7BZQt8cCRE2Gd
4ReqNfz5rYPJOszVTrBdnSZo1ylCXeqNRLpJGRmSLCveGp7HbPNoxCkNBe2jy1lTKZ4m4pz9t5dj
e7Tylewmm2DBPwGSgHNEy7LtRZhAZNI6Inf0FUV864h49h4F+hYeCE16SIoZAjY2LUUGFZP9BzkS
lpY76fvYXbpSFcbBi3wKzP9tHnMsBw6vXToEhxxjSEe76g4Np8UDjjMntynbixRQ4gzVGO0xw1Pm
ohAZWJIl7pEPmF8S7bQgX9iVasNd9v+eBJILSRlg6AlOG4z1nqAChKnGqFCRAy8kFLS6+AeC4Ula
iVlDmnOeEy7bnYpYYi7ZfSceJVYG3ALedeMbtwCvWQ4Z4NaaYoAickNeoA+5e/dad3O/L5M1GB0F
dOTajkVJYIimiJsROVK7XaQSTktf69cMfqoGW0cvnE7pScDl7OI4SYDy92IbHY8LmkBn6QUKFY0v
8ywrOy7K6Q1uv+az9F5WD+ADHcoI9FM97WHYuHrP/RHTDt8ItJ9Eh6FFSfQIqVy6hBGuuroAVG2T
vhSYQFbeAokH92yDRsTS4+6d4Jmse2D0ztSLSYsy4ct7dg6SiNBDoyU3t/5Oai1+bORmYZn2NdvY
+Lh5dccFps+cW+hbIFkytUqxtRzc7FaxCC+CgH23L0P/3fXfg6XRZj8gAnI+f84VncT4frUV3fqs
mzUWO/oM579VL6pp9KafoTij3DYwdXwlrynlMee9qeL0j/YOAhIi2C7BHSAAhJq0wAHcnbCW2Y8v
SA035z3qo0tJZ6oq4NgBPj3W0DX+Usjl0mmOvzI+e7HBLcUzZE2eS/cNlOGAT9zt4Nt3H0OCMNhe
GUZ4cA3evspa2NcMp2E1vxWPHff3cXthdcG6rTFswGk6VKNDx1QD4tsfKQn94O2p1dHPLg/PZDbs
egL2tV6Gl2Jil88P0p0K8jTiPZNXvO3P3janOEF8esMtRsCx6ldpPuRrEb8BZ02O1x9lUKKcA1hg
TtWicm+gRUudh8yQH9rm/mm50e+4osJZVQgVu9Ong6BsGg8CEM9TvFp8MPj85zD2tAgmxLheVm5Q
o1fc4u7GSxjG3ccbxGES2zGGADsBfezlsL1yUJgSUD3HiwXKGyh0c/426BB38HWrB2fvNfQQdi3h
pxlm9lL5XP0FtBLN3FZ9DqcGDhCkJajFpHTKUCuKZlLG6Qg5odcyTg530qerIUHsljYVY4l7Cy6G
bgjhboTLCOD63emgAvEqnN+ERrHKtXCrEi7v70xbVEZKOk/792Pw2EUH086A8uHVYTuACofC6GMy
4dLHOYpqc0gQuzXsOk8Pq6x8Y6Ut5xYg4j+fGB1OMjdrZw79ViaFcNNxwdqjkGnoGmApXCqQas9T
puuNte6S+MJfwvGb5tpS9kzkpdNzZ49rFRNdbvwznWmBeu+X/vquDnRClhCJ3wJgZVryS3FC9PJH
UzzbcWD1BMMAqoHr9I0HK502L07lShVsYBJfTyDF5Xz0XXc0XhtyKswkai7JVDvnhFPm8cX8E76v
LFgwiB7+41A8nPIBIGztbjaPp5UtD9cK0+OLRyQDtEFO0Fx2ylPSlwrMsHEJkX4Z40kuwZR/mA/g
UaYzGmqgbqDFw4x7yAIvvaluOMhFmFaDX/QoQUEoFH6j89fuWT2qOvAb5VtGgMqr0otDt/bO6PKc
dv3Obleokhy/3SMkMA7lyLlS56J6FLUWUMHODclJeEwr2OXTMn74SJemSkUEnQ9/hJwILVAoaCNy
Ktg7D7inJITVzyQ3wuIZ1pMufLC33+3Yj1V3fhq616mu29+f+BzuCeSW3gzPcWPecLggBDGsO2vj
aTf+SfI0mperdP6lScnsFDx++VD6SzxoREofLVL0Se4qVtAhjsMXlFvQ+B6WA/OLDpd9WYA/vrKp
htm/NdCJ6r0ip/Ke6yeG6sN40FqkMl4vKebZO5YBNxgu6SAOiub1NKo/8UvbvaFGzKl+4MVPH4j/
F1xy94fHoeynFL7Fm1VUXnevBLj5F9FrBY7RzYYQ4e5Wjr+ZZzQ0dCdEtQdjEKkfz/CHAyJCPn5F
agGpSI2cRp25uCBhbgiTkVjIuYm4NRilIhxXi6T/SemP7wsF7R9a7NDA3AAXC6AREndGIMblclPY
tIw0uADnX0kJ70eaHlLKbF+qWfTEb1sSUKIusGfCMpdSjBY3p5YodkPeTDtqYTOhUszNYEBqUYA1
6s2sXFok3wgvY3qzW1YF/egRGhEG0nKs/MaJPO5l3wS6KmL59lCdswZ09+RsDviTdVSPsMv3D4tE
71G5txkMP8T5ZrF9Ivvv2m0j+ZBM+y5M1i32TclIZvZMgdc6IdmaA0beE99V8D0pQnYfgOHP22Dn
OWXWsvgsdsbZau+Tzwc74ODm/hY17gg/946dcDXrPG2aCDYJlg2SfEksHTJkAEbNIWquFMq0v9Wp
5rvH9mYry9fWCJoDjE7ib7Tl4CqUTXBS2f/lpBfwVIGFAm5TyuN83Ur1QnWyjdYHlB5Oddxc6btj
Aq56AFEYTdCsw181jX2DmJJwaOcWdaCponACm+74V/IcTtNmrLYWDsf9WMHbrHT6uXkl2eyJ0e/i
B7wLLLnWkjMpfauqwPP3O6/hgeJ6gpsYLHaQeiO8uxuwS6Pnes8wOM2u1BbTThjyyBnjD52NSwSL
zvjoJusi9oXypLX8eReUZYLEKHLbujUgHYbz64thO3nKFrl/4h4O/yZQLLJpDo3N125L+ypd66gs
v7MLdAD++cPzYUl3dat3sfihHabZPPBncKpDpe+2XQB5iiVQYAbJwYBj6uOoucdLPDywVt42vFhO
X7ZtnoLi0JUyy1zLmTV7nL6FjEseAeMeDLM5s3CNzYopoAzEls4ECYE8gK8rNpFqFRM8lEdKE9b4
+h6H4ZP4X3R0PTgiyj2gYuph3NQ1H9+/8uT1aJ5SQPPvcwYDVaUCxIxn/ciobSuDoXuq3f2xQv25
Y+l+zDEDMN7eJg/Gn645vsEw4vHRMUJhRcGunhOm+ljBOyT9aeBThLtZTem3/aSeNa9Mvk19sanH
J+dduax3LPF/HjNfF3j/2xdV5TrVRSBrerIdUIxBPE95OIOOqFad5S3Wa6EalsIw178j/Zb/5BnA
3mywxLDPAAJ8vwlelHQyTwbJl1D9jHu8wUDywrbVy3puu2pKS1jDkGdAoYnKL6EaG1Zvi4UzB2Id
DnlOiHsX2s8id+85u3ERAr6fyef44yZan5bMG/h5IBqgUOAMYuhcp8Ad42s4MGK8L5RL8N1sX8tu
bjFuJodLtc7bPt8xjUGLq8mDqBrIUZr57jvNz/6SgfPyLtMOcwe0cuilxv0MsVy7l1UMur9a4EM0
vU6eJ5u5lqI7xpLzq7AbfE4Q4Edv3Xl9zPrQ/strYrZG7U21hAzpa6lRf4EjMjihr+L65Ra6/Qgo
J1+a1XPOZEJWVjPHYDn5hq35SR+layxzCbcP+AYipmqdEThu6cdoAXfl+HXYwEIf0UwcECrTlZD5
NXDvk0GfLf6ev5HmDLOG4EXmu9hCoOa41Dj/8CpohAcU8xsHYeaohDX4Dooch9kusw/GcszeOLoX
sOYdFGAeyxsG5ZdDPaCxuAHRUyY83WYHZosYZnaBOEqs9+XvujjtZJAdZe55flrUX1BB4s8veXi1
e6AdXhXkh3PYWUFqZouBTaO92x2y74Ker0Mx/TtSoy+4fksbl+yoRH+FkBeDzeR2sXcsf4gSgL/t
ntnYhUNwGHdJdtP/n1ACZA8tOu9b5UHkRGRY+O0Y4ssHe4MtipyxpDjDzD0+5o092DJf1gZWhxEu
LQKlJJ95ADsG/lIVdg+MZNqXzSwzdkUfEp5XcTIlV6oB/INx4iqgR0ooEGcLNn7/wGC3i/1UMT1P
Tt457vxVR/WHqLXZxGdlpDoP6qk+3ceFLMYfivweDAIYkJjF4xRjv5cP1N/HmUpijnk8YZgClGQR
gsi4dH455D+nvTrV2Vd7EwLiDHfQ2g+Mhzbc8vNqyyHIgLY3ft7GwxEIKNRK0AByPgDXCBUHTV9v
gMHJsbSurdUY4vkxX4Qnq+5ddd9PMSsQMri3ZAOhj7SzjfgdNuvOy17DdLfaY88tsS8X2lKVPh1v
klvjr8kd/aThxy/x+RCdaJg8Ro17Odxt+YgwIGRQxIMa5XSFiO6pWLpjVnItowP2/ZdXnxj6EAGK
/wVeBjFO7ybDZAbNfM5yWqCAYCwMtnrHERIHVNQhXWpmvDDd46ZyWTnXdLhqgP3R2vbMTF/9wN16
Qc5mXr73/Rn1Qnehdq3u3qB3qpMeF1Ip19jN+aeByqStWA8ECHYdg5nk96eMeg47LI80LLo+D+YR
Tr52Pl576GUIvcRNjm0pdKDZLOqscb9mvtBWlfNs8eg41NgPiDZ9XMU37cedpIdTYXfjq4szNZHi
5ORa4PxH8/2FGmDpDHdHvd1xDnFuyZWtjDU2h24BAk4/BUxc1IdP6w3+IL4LdLyPxq2ZazES/Zr9
yeZvcOgM7E/HO+FeBOMLNStMl9/+evJe0AlPwQfGJ1YC70X98ItlPcaKvXOHj+C1hJtDwhiOpMf3
oXMszpzswr1MsSza8ccOwqyfkeX8PnfKnQpNaOMN0e9jW2XhUT7AKR8Bxyd4bkj7iCA2nDnbpL+4
7t4wUyjN9zt6A/V+JLWkHXfA/dabpLcazLTjMzljxzunZe1RAcppAScjhAqSmDlqX/aA9rOAJLKA
vSI1+Ix5URQLnDywXHq7NXocLIEjH7w28Km180DazGFFGEcFFKY3E7uhveKd4yNmjHtjPaC9VHJu
JZ72EfNNIhxSjSYPmXbTAzlXAkJRZWhiGXEL9DyDS3L0nKpXR3F/cTUwv6u7B3djmU9Pkyce6ebs
6jVBY79wD1njXwATyKI46sb4OXdhYznFgkRWS/UMAqhkyAK2j5/0wofB+toswNWX8CrMYq+LAjiQ
1abiM9ZMqHeZGXgMtC8jTriGeTpTc0S2wDtEnh7VTJ0WRcjUHajmXbFj2rHivkD1YJuR/I67hyZW
ZDTwuL7+7/gWna95sqt1Gw6TzvRbTHHQl5lK9veSMq64j3qLOypuZT6cF3tj98AS2HrJdoXr0e7C
siDQQHVp8R8DK/fvjObAycabaf8W8UFy+qsed/DoiVuYuMwooahkiCbdAeKXiAK4WjiGHt5prC0Y
jkITIGy0Omo8OirSQYDiHJ6ISRRBiCt1WpdmRSUIdXaX2zv6nw1H8P5WC0IWSGuQ6sO5yjK+Qp66
zm67JlGh5gbfdDglDIDIWhCeW9dRTzbGTwVPZfsWDGu+xG+gA8mgjpVJjQ/KnJ8EnGWxHR4pcxSu
Uy39RqBIyRs/eLPO8MwyuPVX8MNL7Alfy3pvR/HDsLBz8wIO7cJJz26apQHUk+11EiOUAen/mh0f
2pmd/lYhGxK/HnB/mSAOcrADTMVvN8uyo3zy7vGDTZ7/0cw0zB4zy5vPR+EZp2RseJA5G+LwbKIU
DWg3vKbY3p0GDH74IMeCDMhzMJsp9hY2GALQbT3lk9VUKDxKSIqrO1SCYDifBZzLqTw9cEsfHQij
47fnVC29E3iU4QXb1rLdhQbn6/t2XchT7+22cTPM/p6kU8RBnc0C6QIQDVzu7ijZJzB7YEiawr6t
tgzr0PjNF4qQ/LxQZoNzuNeYEBCBF45uW2RX9UAsLVTQyyWdiehODqkxwF6wu4Pj8XqJ9OJwaMOP
ySiuQZxbLw0NMYcDC0cWpfZuHuJn13pZ7mBTjCPv0KPqiuBqhvNjuwO+g4bH/zc02wLKTABsDFOI
74Siws0Bz0p592FbyDJbRVLztH2Ykqk3XPfB0w2p1pAP42TLp3pnYNcNSWEQwsKGjni8RwSME86t
7H3hPQZsJsDRxayJ4f/NNtJLJ35sY1DvLWtAw1lQmkDGtlHzw3EtIBcCVgqZUDHkNus0SnEpIRcR
Hwr/zPGAm7LXBaeEB/eIV9zd0Q0uxLPyIltsiZNYRWTr2m8RvO6meA/ELOMLtVIdP6vQwjcsm71/
5uz/mSDVu/mjWDB1dLZqYQYtmYhMp2p3ASNAUsWkT983ivU5jrSQbiQWCrrOBU7DZL5kCGBRBtCT
OXN/FvEwXGe0EGt5dm67VgSbY/FuoZXqAW7HExZK4/La8ulhYkaEo/QTbE8oZIIVuocHY/LVigee
Y7nHy20JBYq3dxvRHEqqjU12IMsEOn6LPSwbPDp4GVR+vp3+nl6E96v3QwhwXAS/eY+7ugogps2C
2RmPaBvHDXRoIMUek1HeqeAfMjl/mYTOblkLrXfkzcNIGXGtmM1oxuSAZ/dSBGvfyw3zKDYE78ye
B09Ymp+iAvBEeBZW9uQ5tmaRHYNOIDds7fPJMmQE3tvN8C6MYpvlbnizi+MtFVBS7NGYRdqrBj6p
wAnDvBBYqW1nH1b17WEJAFE5s7/5MeaSXbI0+Y6E91p4wWUvjk9o17Y8D6CofdMwDXBDgwr0L4GS
DFXmxNQXtenx0nLXWll6PHRJn02PntAYGAueZZweS0yZM6bEPMz+3cc4+chv0D1+HHp+8Xy66t3L
X6H8bzkmljIlCGPnzGIP8seLwxEH4UrcIaqBRQV8nym1CqdOS6HKyenHnIaUmqSEyC3zMPGmtMV7
zsdib3FOct54rAGodaA1afngNe7u/N2hFkrvHJPGLihXcQfq42JxMdwFJ1QwC9LC8XAm9sRB8dka
979/NsmHOZBFx+ve4+XPYdbJmLSfnqZ4sKsuorF/YqO+2+k4/xOu+eOXPRy3jIWw08FbKUGuMh87
ctA4ee9wAWHAPFqH3VYsR3kh8MXTxyOLgKbl+jYZLT/7ubRk48diamZ++KmD8b/hMHNV6Q6M2Aq+
0c8DmL27iF+W6xIUnZeCWtUNSoZfnNGV87D6M6wCNMYxuGI/ISrIVAVSke7kcJZlkLHHgEItXIxU
D+DI0pjMSItrsL6PPUzOo2/Jd7NhngtbVlxLzv+X8CipO2ZhHXSuCbkaZlzms5uDWv+LQMf8PdgZ
zZrFKP3CGUeyVmRdLsJ+fBDedgCCLgI285WzQ2xbhuaV6GNZGVDkPNDOsLnfzHNxCc36uyA9HtMc
Mh/Ugyz4uCJfcZaYTSy3UJvle3qDcVax0QcB5+on/iAzxMNartJjWnqWN4P7CahELJFlP2KBoJet
XywDBTmAKQbb7ckbsLzl1EcSn3VOzAYchqKup/ssBdWKnz4WMQE+prwlrr27zXBCIlXPpxVslvQG
sUwswYOAOeHqkjCvjKCacwKwTbMBDT/zyu84F9gmRyYl3Z5jzxYCBgdfwb8vAR3n7twLDWONd/KF
kY+p9M2AcvZkElGPCwXw2HyLV0PetxWMmXlTaEepUn6wW8lVhJ4kB0LScwHCpnRkIWrijmAAKqxq
Ygkez+7BrH/DJmG1wtnAhJ2+al4Ox2bpxps9bAS7eHmxfSsRy6LJJfoB0sSIYHt1+mYEnVW20go5
8KWu5looc3fRN93TDYtjG93qKopcfDsZxtxb6x9X2I45OLzrLB/jHAHCzEGQ4bAev+0V0AQU7I0D
A4MJvsP8ocGncbxjQqkIn2xO9BHQJ5lYiexke2HT4Z/L/z1cMYOlu4o6axsqPB9UsBBIB+MqQ+QW
oEoS2/OE5+wumCj5EwQ0U1RCDJuopZn5REoQ7Xlhl4RGwX78+0uuITfD3Haj045Jsv2Zx6cwoHmG
8DLT5zGTlWCF+zi+sjbnnR2sKI2ZLJ1xYSMEl7W9mlvdAIP5g2HLciPkQBittWg8Wlohzn1H/G+E
h/eSNGwIQ2oeTiUI5Ufvxhk1cBeYKyeJBo3rRwCPTaooFMxrzPLwrN6IHxHwzOYPCpzM8/p0t1L6
KfmV4cAM65zXs2pKHc8LAmxVA/qHeevi1JZ6Qsj1xkKEiSrYoVnq1fSDIYx2Lq7jN7Q2dqjGcw8J
mhnY2FHJdCJYqwA0/P87pvZ4uxzKqe4f5EaHj3M2jw/hzbVDmrYediIeK5iLst0d0pMbjmjHCeC1
Dl8zww6Nm4Bje77cpD/HGTjOKLwuDxYfn0qQD1OGXmZTC/G1sM+EdK8wbG4/vADpRrHg5BqTR7iF
EZOtBxzPWTE+HsrFQZZzUgi4tA7nWcrnv7TisSRn9z61llbpHTSqmiwQIpKuwAiJ54uYXAF2sEUm
hU4VaFEMluYoHJzMg5ZgsZhneOp5+JdzQtymzXGxYMyYEAt7PjnJgsuEGjlNw19ykB9Jt9DtUR0e
N3wheIh6s4BFR6k7WC+wRTbMD/wIFjDvPOYey8iliJstpf+Xuzw7HgYUOXC2PKtyrBEpw8EobN15
eAwx55xrFNz/LhLeYMvK4k9gP1SsOmlSxah3xrE61Ey5GHKHNUn8GxcZQV/Uml54pUDUTN1iqXlH
j2Fz8FzlELM+drJoUhfXqrjvbBF4MJn2BBC4Qj0WoBMSK4GonidgD11ZGVBq20BhBubSfJOvxUFQ
YIiQMAMv42v3WGcW31k4l6YFI4TTeE2QUxHAVKBCpTplt6vLOLBeXvjAn4c9UtvLQW4t5zd0ZrJg
4AS2B+xlzsP4HW8b3MrjPvIEkYZ1MGcOSL4JlHh+4NCbZwzkeQXGK9I9ilIU+yA0gcJMmDCxQfD1
koVSPj7OX4wdeDmg/PXSmtceGxYiGp+FI461JI0aXF6STow9yBxIC8opVXdwnx2DwTyA6y/IaKT+
YUQBX+pEfdVjF7UOJOgmTWhyYlHsAzvSXcpjpesm/cj9YxNfRBK5NuW8jN+SxzyLLg3fKw91kQpl
y1+xko73WY4rpRrzCFqPh8B+iFegUivacMTwawSnhGbanTmI+ZBFDXESO/YcF/3ku+Iwm8DCEsx3
J+Zf3+K4oNRJB76H9t+VMRZxbxnZLkYouIswpg7gVjsTDjsIJb7vYq1DhRTH24ADIS0WbJT7hCI3
ct0J0+AkMdk1KzaPx75P6URnny2U/oDFRPiwF6a8a0EA54qSiS5MXmOFXAdy2Ur6sySqMcClwaKY
5rPldEFgAfas9nPaOTZFuQJj+kwQuTpD2FDmdW0sZLSKDLgZWqxs0LjIvQNaBD9UzJOJvxtr4NYT
oFvJ9WpHXBWSAv1ZIKSCFS1d+9Cwy/sVZsGVbRcGK456e386umbEzchal0knaQhMFpJ4IQKUOSnu
LwEOcZXLt5Pw0D+Svfv+j6TzWlIcCaLoFxEBwr+qSt4goUaYFwIQwnvP189JZmd3Y3emu5HJSnPz
5k3TcjrUanimJrfHN5KC5Lno8wQfJv7f9kvlz4cYs9ZyzL4V0039HYt5zE0H16xP+BJFMTumEFNl
ZewGRpVkCBiNlY2N0KddqyGIIugwQbubeKbwE4PsGiG3tMTeqjWrYG04cSRCjsicVJXNAbq18bQP
wHegmwd93PTss0oS8ocBUKOBSsEcNZxcgH6gOXwhkQSIFi1vxdZfWPJoozO8tYF8zHwvbbM7wInp
MbwI5xFWnDTLb4z12aZpjn+nZcC6zVjtEigQGxWbDuMHJgw78++ZTM7Jy7H7F51YIf1cQAlmzjmL
XuIMzyV62WQZMEchmvjYB14qCJD83YFJ4TjFn3M0nH0ZhlU7tlwf8cDM55UR9Thp3OM6pd45M5TM
OhRqDPyy6OOT2DutcNG/u78JhgNXu6L07N3UX20ops6fssQOPUbqldnZp89x/i1x0SXpg0QEhnkg
pNdKKAIeGf9MjicDxyx1B+SSyZzqPLuTeu5dn0dA1e6z7JMib0BYYHuqyfWOVbx7WHwBCuu8cQaf
B6CvYANBJMLLPHjy8LZ53JiXMsg//Vt1cJqq4oBmn66dqEzp3iGku7EpZcpPjX/veucJZRij1Zph
IQsrUMz8D5pJWrTDPBB0QQoxFtUUe2zElRk0AUGO1uAZNQcixtd2wrD91OxsCfFVg2zX4+DKzCjF
Pv/DapSifjYLZOxJC7bmjIbO7II3ZxDNPA1TJn4o52YtdlpTPNJvNUldMXtDErdVrzrfaP+YgitJ
NwdHhT5HMw23MYPdd/k/C8TedClxg2K6JPUAuiiJ7zrNDlnL/X6h8tAFmqHvWLLSUX2vMGlYpUbD
rWJDRQTPETX8az4GC2D7FUplzOsmyKk+U6yFTr8DilzRWElrzv5f9UzvN/OCvpoMohtkyedJJush
2g7J5Ufk9qcZcvuiQlZxxFm9igvmbpMZsKGqXXE+0GSgsJE4UoOnaErOYWPtSNUGzdm9v4L1zhN+
OsRufFtZVP4KVG+ZSXxYHbWZszKjuA1B1U6aMoNEbkWoG2MaTOrijWP5oZxkgAEr7GRAJxmvNK2N
yQJfVyqiekIA97qadCc9a8ClygMhDNTJc7xE+bubjW71Zd8Sh71Kz7R3+4QPkY5pzUmsoEXhN4gX
37JDenMuGdMOcX/2mGE5plIzUpJyRYwmCuNEovl2tFYRLJ+IBBRCLOVUK34nlQ3+yzi4lINpi36t
MhrOjtVSCJVjcogUkTyAO5eA1G/29dYbpv+VM3LGqenpCtNw04zuAjfS3zptkrG2hZWSIXV1mRnz
F8rPLQeQamUXHUbA1SPYOx+qeaICax4YDQEDgwRvxY8E3Mi5XcCeWLd8ocPCO61FGA6eGiiyQvVO
TnmdPOMNBeAF5oT+RrhAAQiwMH7cnVaSevYpOi4ZcfDUq9GZVnDOZbcrR4KdqXzKniqxGvB7HVf0
6HYF2QZNRQ76+eP5W1o06Eop+PZrFjEKhe7+5kqmd/dST8BTcQwfffWP7MJr80P5QPaxIh/IdsD4
HdGrlUXHrK6dYZaMUA2MrrtinudqqdvB3grWO6tbAptWfBpskPFKEF86jiDEU9ocbNUSqtpHsxN3
A72PhhgKBZT8zL1tqL6oyy45xVuF6FHZUbXerkzcKWP0VTUqv7Z+K9ocD1YMmlPGM2u6vlbr2Vs9
7NtoC4EJwJL26rpcH9AzvI0XDW9xYvMnfOPaAeNHxYo1DgxsTRPmZNGJAej3aHKD/zLyQR9ydTKd
Ro8e6Cph7dXWRfF1babk6gB/24FiQmBQnuyTYGZNLBN33Y4unwQ2t0z8rBh5wYk3JVEWPiLYMfow
DBwAMAk6zvgz6WX7DzYnp9/MWTbH7NOEJWu3sm0i3Y2Ennli6nEHRZoveDHwNH6wEu9GDbg2K2Oc
w32y90nVX2c86W93OJl9L2Xh9NRqonAV7b7sJ1CPk969w7yGn1V0XLZL6oUuoCcDnPCEUcl7aGYd
AJ93TG9mGGNmhLMayLasDn/dYQt+7zYg2hPhQN7/7Skehld9tGvRPW4YJq/aYNt9eGvQSP2sHRq2
CCPa8Y+0ydYHNjF32DWAbjQPGyqUv+9SzJ66ePLa3r3zdQ4hd9apzE4NulFB22dZMASPuze7UNvD
iOlwEZgA3QvmMOmZAn+4W4AdZtutqjZo54D42IcKnSHrzTSE4byQYJRPq4YzgFvOUV11Rv6dBAeI
mdg4w4IQrKEIV6Rrh79TQ51rXk1dj1YbN5Qim3rd+yev8nVFvJHKAAXJx7bf7agv+TDT4IZzRnEs
qr6DNiIv/hPJhNeDXdS8avJHwHm4CtfZTWRwEMdpMS2AoZx2IZyECoVULVk17qpzc9U3H7eQcHqw
n6x3PmTnGNBohunw0V+eEzqyhq7hF5NXsyC5PCeVrVfpxmtGusZGg+DPtRLZa5aRDa/kcV++79Nj
HhTyDFTpu0PWuZJOYIPysLvx2mxQqmEw34i5JnOarXZk+DIDaB66cNunyAYkTWY61gwYSNY5ZYUW
//896XYjYm5Tb3tvsz7vM2+2bNM4pO0P3MB3MjsvQAezr2HnyMKQoqM/L2jmcF+iFuQl2GBBt+lX
LDJv+DEnteQ8tn9K312yNNIfe9Mw+wxImau3JPMIqW5I66vZL3GkpqBwN60hP1yQZudqDd+I6GS/
D+USoBehsSEUVVFbfLHfS73dFm1CtiFhInQmOZwEEg4nDDPlMI+2rG/VEh4Zi6+mTLhtSc9PdNIY
NeiQXNMYpUlmvc0NKilLcsY+lw3hVO3rrky+A0SRTTI2TH9N+LFM6fRovIbIdiDjfoH+LQS3xXp+
Gq3umnHLO8q+kpo+mGBHgkwGU78mJGsmH8xWzvSuJo86IT7GmjT4pTk7Bn5zHKLmfaEkslF/eNOS
lbk30tNL5PUh6IbhOKaC+Zj+ICZruwKrOBeoxo4xhtEvY4i8Z7BKBxU0T7axLZnn4emNQyo0ZgEd
Kgqa48wzKqiQeB4k35iGZGjvOFxSSiHLiqgyFNregbXOXr3v9GX05+9gYSGi08774te1w830kXlc
9r/Il0AMAjp+2tBFgYjlkXh94cq31ZDsUqM20U9sWQ7omf0vwjtsrug7DxqCQcLwHJk3+henAUay
bJ25ZVjHW95xu7+foyo7TCgD8VTCQXwNy8y3lLOUXXU/Q1pFSxgf3DdSBxxe6mYZmDi7VASswEJ3
lyiMD83S2lZ2bbF/ywxR7WM6S5N91dTTXZqhM8beFKnMij6x6le6esmjgAxN+UQXhAZKR4EL/TCu
lS6RTsBpIRyLOH5EVuOjo8sbXyT9fufFg5G92H36ywlvCLTw10ok9/EVMM/WKRUdWdnt6dLHZg8B
gDacdWFAVwIwZTIPemQm4nfsacnfrNDsTChOC/Yvoq+kUxWzM+tlg2at8etu0NYuqeSAEl4KcEA4
WV+Spu7sksQ1xqWAOnBGgiCQU6gVzT2KX5qBIAoezRQ4Ugh8kRDSS2jr3RyArZ7lz3GKBN+AQDzt
jf0ZiE7JiErmSnXzZGMWS2gxtnAMnnIlXfCz2xAcnVM4RGknNyJUo18qCDRAuMWKQVZqgWgqGjYI
Q/0FqCUaaoeiq2w2LKkpYQGxlzKF8E9olcF0qtqM8gFkCmRv2gWlUQPFOjRW5AGuSyetCDoMnxAn
u0WRkpZabFED4R078F4k9ZLeMVg86XYGVvdhF2lOu4WWQtBgCs/WFP28chfoS5BNEkiSVTe4Denc
fhEucF3eG8muWwBbPSza+YgwCuLpP1M6dHv3sdGzXTGe1gX/YMSBDlnZHUu0TrIMPL0CdQ8NDO3f
kS38IrrBuPdsAMfmwzeeScQJsPWWjRxHl7IZ8bPXHViN/WaMgC2YyXQYUb2T09Sd4XoD0HDs0yuI
3+XdIk9ZMLbUEjIxQN4ikZkiMfknGOcQnpoF0u/HQ1KmUQLIgH57/83xYo3VcU4yNOAwcqIUlWMl
TLlipYAGBL13MFYFGNXV9H9LLDHlWaWuZQlbawgFTs0yGkiCLaZAvzFaArEP9G2Z7ApY7mgBmYkJ
sDzIAOgy11dxJZV2ACoRqfL9+ElDYWvqTHb9rh3NRzdhpbDMRS/YFQ+GTS2KMWEmrKElfLOQxUAR
6lfyw0vVTLgfEP9UQyYMIbOwsv7ANtCESUr8B2PM7Ri9HU8cLZz4low1J3g8xV+8u8dcMC9X2vsz
aygt06s5vgvE5Lv7ZUa+gD+SBmFxYSLF/PSp8Vzl04oNF+egUYgA7xDcARQRu0iB+QSxzk69DLzU
LQ5zVhKhsw/dLByiH02PTuerYUrHLVbj6V5ZlPr8fJ9s7u74VoxgJWRgpy/gAhorOFvCFCU4TWqL
/ByU8WQDFi0PAwaIEUY1kXdRMXtZSyjFFE4jaqXxWNblsWIJZDFhA+DGqZDY4qJTj4mk5T6glTE0
RpaTsLo6IWC+h0Q25gWCihIJfjIoEzhtsfFCs89Sr75pmWN4jrXIZ6MzwAG9VlSmR0lCB4TRWB77
kHycjkh4rjpIKHa30Q2K+LdfUW+iKxPJ96EMiUFpRQvjj14STxJXQQjxvOQYmH0BaGqy3+Ph/CFD
in4KeyCZLCM5C+VSZP6EWErUGvKOzfCCD91/LKwAgj1y2AB8Foi3uKtDQGn3YDcTlXLERi3PSPOr
neNAfeLdRZT+8BfyfosLPrJUMbKEjCpDovBLXTa1vBzLcZgKcLZDcE4ZAdwj8Q7fXcRb29EOl7Nf
q2M53N5YEoDofwx0/zP7QdU9Aumkq55Lv91KGNHrOwJcElmAb1ehRabFk7q6TLEPH0jCghTCv4C3
2AkXXavlDcf4si0gEhaFwBk1iajJ1JmFHxDKW3+/+GlGrz0QNJxtj8hN352laJ73QBNjT0BeIo/b
ZexQk4yByYIyXc2B65LxuwOBdfg9hPm4STItkdaz/5YIl1mOdfHQqqWvclcsQWa3bIFzZPR1Z9NT
tXJ5WoxWx4IL1avklIwvosHJHpckAULDM7pCyEn9zLKofcCJORfovYJeWCTDNAuQ1Hnj8us5rf5t
5LJ0Ai/x0NyyHIxm8gEwWPMTCLcj6EUEJ/YrwBQZsHues8GmBcBwAfPHTsKAvocyx1Qz9u8BYI5n
MZ2Ce5TBVuHEwp356BneI6S9Rsw2+x1AP/YquaiEbCTVhKQbnN3hZcQ0Wg/uAH+T1uNprN8LWYAn
OztPmCpgP5xARcw5L3bmCp1VVatjXoQfNTaPDC6feIMf+vfAH7w3XDudCYhwFHlY5/Zq0vWitZO/
zyYEAJAS1M7UWQRvtk0YpzCS1njYi82YPp0vICxCcmUMNlL5A1GyLYUgP0T3EEO3iMuUjdg5E0QA
WXRDMOstHdhzE1d9YQpUJ/XJgoWXNPmca/A0PabNqIJnnCag+pk/tYAkY94F1kGo91PAN35l9CgZ
yAoa3n+8XylGO1wXopqLY7GsBQTX/rKJVwebBGAgyYBlRUIw4CXSSx5CTB4SpWXxHnuze9l/LwlE
JKs9nP43Ti5dM4FoTLkSk6ZAn1HSIsWsiNh3JdFVoS/AW/Bpg0kP8d0LEOfDCqmNIeGSF+2GNPiZ
+jqbTMqoatzVj3lmwNonCLMjC1dIpyfkYIWUhZJa0Ce0AFLRD63YvCfJvXyXOhj4hmVydLaCi/VN
Anpb8Ehc9UO1RJwJ0mk7RqfqqLhk5nRpk5IbAQ7+SDIEXe5jg1gty07YD6HYfLDskp0++eAP9Z6Y
09OX/DomZJ3gJleBeV+wX67OxSa2I6YQhkPaUI6IffSRW4GDy1Q4SD/j/rwEHPdwCDEdncwMBU2R
gQLixNDFFhDKICHGnfsXpq//+uzhStDEpWEPtQ1/EtFoMdxVzQR/ITub9pxa0xwS9zfsrCCz9tvz
FVM8rmhkbxHxghzOlRB1kF5veCsn2XnOENPx5mzQoiPBCXdgN+ImV3+UU2vSPERo+lS6EHIQVnNM
26trFNMXTF4voLRjW5gCzRDSOF8QqwMDz3EsuK0Ua4t+FaDV/KtzGdQNw37XctZrlUigccEJtbw2
iNR4EmkMCzdpZZdHVrG76hM21aAJwRTUipa/6NO9AYig3WH6CHoKg9OGAp5snI6mkPAQu1lnNgHw
KZJjf6eJCOt1vD7qyr3NigKLGf7RZM6oPoB+bw4LOolwe8wPTmr/xcAW4OD4Ego9aRmx7EPwIS1p
r9DQwLVZMgTHBkv7mVojM8ewEeKDXaa3YQkTYICzFMufZrJZFkZuP1l2kjo1Nq9dXyJmKqlcWx4r
n5oWlbgzpjf408+e7ZA8HnSGdK+6CY9RDx5/NChyHJN1W8tOVWp6kqCaOQStx8A5xqjWoS1HMSAx
cUBewXSolaw8ev6U63IX7HD4trFyBo4l6FDXMAyoUbQ1EbTrwx9WydN3wmOOthARs+sMyS+pmVTp
BqetClw9GyMnJsgDXd4sEyR8zc4Hw3mPmma0DlGXbi+6CHSZ7Yz+0X3c1C8DWjXpJZFxgMd3PuME
GZA6u9Cx6dboEHI2X+y7xlEGW2/TUQz8O9Lb3Y+AdZUaSJuFXLTFKYXPByVh5u/jOIZsGJCN1hR7
4yiDhrh0ekILZHOcIW0iaaN0J8L4kBRBkfSnafMP8p6dQg8KItrq0JfgNr3tKD9ZbvGjPzb45A5W
cAgIaE/ajLQOCooTFtW8F026H+cFG/do7tPUpsW+NvOiW4C9gcPRyaGFQlOFUCLpyQJ1m9Y5Mtgm
BaLn1K92yKMb3/SxDIdjgi29EFeBX0tHnrD7EjwwhYYERwkUmB+6sTO4dGJoZxD8Z+QPxg8eFknl
RlYRodJljE4e5aNCgZ35CGLlKgnNofORtfXj5JsOedKUo1ANssYcPyRMjhcANV6UlgsJra+cN+Z7
Je0v0yLIrzCxRh2HMdomOPo6GdEN5PQRnPG3V6obGlnw8H0ea/iiRCB76tgDbgECafolyKn2+Eji
AYOJXkHVhitQI55evAXtIHPYEco3DpDunCm4CRo9/V9rFxvbiiRjTfnq1JM7Qc9ZcO17BGEV5uVf
UR4j4UAEevQqf1RdIWa5mZQ3pUs3HHgbn0GvA+rWhwvZqw4MvLTmffoozEFLmcAIlpqzHVYnF+tK
AzKFS4HmADKhvPYWdTfY6w3mnezXkUTyrKdKOHE0Lza0/9tHMyfLZPMIq3YY3wTImv5RYEizUEaA
f7AHm3DM1exSPldWXmEvX29UsYO0pPFQrOCVb61GPz+Bruu39JJZsHcN7hWHiqF4BdnxbZbHZepD
D13Z9SdQq1lCju2wxuUFvqPeF6nbf7wvlQEHG/MMZ7+mmQVMG+8RX4fwdOlAglhNzTftv2qDRKst
JCZ2Md4I1GPRxqFLaF7mKf2D338Th2HKARVcwfB5CFe7Q1TGE+P7QE5Y47LxfiGecozIn1f40qd9
ZOJAngyVHV7vpgVZZIxHh2DBChODMfQ5q2Aj218hKTDo/MlfVsQ3ZGdyxpWGmd0fBW9M7ARPFrUi
FOqrMQwbc+Dj3hoZ8BZVDbGD7viFTo0/pOXbAfId+xbEGiFfRJ2U4TX48LweNvmi1oEjoBnMKTNJ
qUhWWD07ean7aO3l0IlT2pk4FdqE3Kf8AR+JoAS2DqnB3Mhmii08m/Kqtx4ozF3nnUFwszCFxVmj
2bcOIbWACrRDnQrDByA3gOIKAQ4KbQOeM7kx+whAK9hz8GKz2E3ToScoyPxSfAYfAVyB/5kKvwS6
B1wJU3/UfXHXrNq4Q9XOYVqb3WIKz1B1kxe9185UU4iCIlAiPzoMFVQJdRPaR/v0GkEb9VuB0TGr
BgXldrLRpbiSNMgfEMBr9gRlim9w68t8HuODveu4Fsqs/BUv7og08m4WdZnEZFC+vWDpFCGezZ6U
IVdK92cFz8AKh0Y4oBlJysCjpmkKN+UNxLFanBsBjSDwmryzMWeyUt1gCMKwL7bKtilzVYQjrBRw
iyJkpbt33fZqbRaFkquv7O1Ou6usfrKPmCG3x2pJWmIZuSlYPPD+AUPac9IZdeMjL0htMqjpb/dW
pWPdB6fs+bLWpOX2e3lVmwsznxqlhqquMROGlMjH8Zu0Emyo2e9LeMn8RyG1mqBCvzURNpUtuJIh
TIOBWyAx8JDVgU8kHqw1/JmHHjcyR/JCRnO3wnKaoXTJkrcG34ReOfpPxga68IBMgL6Q9KHfHBgT
OAaSQN9AxwkJt3gB3GoxbKjejpDpS+hz9I2FKnWAr6jw6lc82CNZX4LBo663J/Cjd9wAUb2ZA1Cg
i5SOENaWS2DfPzBbJNMoTAHiwPKcRvZDFdd9tCrU4OUWTa8OAibB9q6sI2wwogLpE2MFJFRfi3dL
HwbFMxPsCXY8+sTdCUEiVOSQr+IqDOjWDyeBLoHsyZJUhc4gsFEV1qCwowe4pnW0Q8FMa3BPAiQP
Bl8vClki9/kARmrERfGg4uFUXKVvfYJdemXcLcf9XzVCmmQvD4VkMcM4NKApq/h189jlGAJOtonu
QhhEgOfwR1RYd/nmTzh4O+eUOq980Nti/u+CI6Ap5xEwy+1bwTC4nhT927PD8XC3/n25XTOScGCK
lTAiKaR55uIzJkfQMAroAseN+AwP9gz+BLLFo6OZazZPVvKwOcBtB90Cbo4LCJhcga+6+MDKse7O
4RFQdOg6DcPVy7ndPdRSsNkW1Q2x6NATvkMVNKjOyCEV3blhNmqUKU32BcLmBQyEVUuvtP2m04pV
z4593sm5qx53axavcUfaYLsWPWFz9bB2tI4YRjzqqp62Copdg6r+2wKk7WePsx7AGBnu23rfYVnS
Od+C4UCHxANROg1Y6HC38Jnm8MaiDDdpxuCLcb9JfXM/SFFI5oQCKtUvMtBAc5RN5QlgrCTS+/FH
Q3+A7Xs9O+SWpL0UUEB38uhqK8YnQITbeU1G2vgwKe4uQtCRbIRjlbGkRqcBxa5Usj4h32Dj3I6J
Tb8K+Y56bEZ5gjCK+rIKI7Sa0rGqRBs22Z7hZZqSiaJu1/e2vT9AeBJ6ivh+HyH4IYDwBa7OPTfD
5Qc3znirdHcOVgVpJPPRYCybcnXIIZcchJma8jkAPue6owwgw8e1fFXTcaq9thh35wXYxQMRwFPw
fRC1liKTkw0G1POAI0CtNxu/QaY0XHwKSgzRH2YHXdKUvL/J9raO+2anjfFQYAYUd0d3KaWV1B2g
bUM4xdKoG6TnKPtGsUQ0NDztp7ofAgSBniYrZVVn7P1954/lhgHqz+SPAollNHVRCgSVW97shfxo
XgftPAQMDW8N3sZ0ngB16MkDCUGwRHA0QkLeXzZocNOtItfvKur2KtV5CybS1XKAXGOADimxOBaM
NZQZqAm8ODxKSKH4OdoLuoFDw1t4fWnvsJHNfB/N+dc8doghDIaqCt5YZJ/M/nkorSkXYhI+guYL
MhNJe5KQ7BFevA6vgvWHXDPMDSASysYmYF3a3kp2QaEXglwvyEksBawAm4JMmyyMoR/GP8wx5vdY
hPE4NkJhhaI86PtMUJSXIYOn0D98tOjIBQQTFCQQkl58g3gA4YxsB6Fax8Flrizp010DuRWv5npc
FKqPIckodgRkl23oSgxm3zw2ncTzZLdk7a/3R2XrwHKHPjgYQMwgsZ9wUWU6Cq6aAoq+VifKNe1k
mPP2+M7yWUB6bsOlMxTkL3/EYAV4IhwWa9qDf+UeIyiv1B11ykv0cuwJiiqyh1hyScoDEb0hVTFi
txC2zoBvRNycghewJG2tOEV3h5wsqMaB/FQFFG5ZXNHH1CloCZnjMnNvAeNu0faPlSBqFNx8UpVi
itQWwMyHIEjqyOoKSEZCE5j2S2I0zarDH6+C3B9tJHKgj58HXTe4BMXNJwWGVHPoG+rXyLtC0iYV
p6g3vsFVEdTRXRwE6YltX0g272saKSCovg6EnApzEx6c2VEklPfJTbZQ/GeMkVFt5Y5v/sl9jymh
vAIWzSarziH9BHSu9jOBy4EPJlnKHK+GIdc1WChl0CiR8FH3OTyQ2x2OkSWBsS/6eI6HwCjkd3/D
UoI3kC5gC4q48EM7a8yIvsE1V/Fg4FY8123E9N7xU3wKrNXgOKLZZl8IWLc5j9T3w2TYRFJDHV3q
dWaL3PQtgW293Ksc1jWQBGeG/s6OrybVqvyJzYoMLqsz5uyJ0Aywdehhosg5J8mtYRP87JNfHghz
X17Ba3hUO+LEc/B02kTPU9It36gM9cNkL5wx7tEn3qliaunVSUstKscW7mo1AwSylJSkD9+ISPJo
00GCkiPTcmcPD2Q8TJhiHTrKYnyPDgGFGaXqDttLVctllxeoNTUA1kyakLc35D0dKyCAQwASbvVm
7F9nrcXYMXrk9WMSGzqtsKa26pt0Q1j0YjZrd7YFGEMbnOnqcu1DLEnkYewjKF8ydskV0hjKq31N
wg3lsRwPbj3afyH8+9ChtwN9hRfPsBPFN+vDsdhdDEnJjvQrLe7yvK/o6EHzB6uH0EhcY3chhA0m
oopiiyYupWxTF1QfQmEQABZkvzulpyOvWNHOxF1BsGXYiSrw0HAeJmy4B/WVAwBtYfczxm8BOgc8
ZYr/Lev12hB/DQfNQZS62VJp0/4sy6tDtQ9qVVMFnZ4dzPZLj5EJkkSIIbw83hMlKq94BWwqEwHA
NMBkjCWgEg5Ymd6YaSYO0nVqDTkbDGrVoMWRHmfAOhld4Cxr2XwbvziIMIMKhg5+mLp7T/3g0TYx
nxWzw/xixTS3LSh00f1L1/wQBtA53cTYlaJmHocvhKnA7k04eSpLT8McSi18L0YUNRNH44DwXRK7
q4io8YEcO5ELuEcyaESebRASPlQXGQIttA1R8oQdHLIBIaQYo6UMixSby2VKlMFuL++GjMPHpPbJ
f7kgmmEuGIj16gn2eXXgfDrlqiMDRdmqh0MiWDLo4lGR4z46fVnqttHXZVlCUMqgq53s75LCarsk
b5dC8BlTh4SUfkwXuhh7erUbGL+bHqMsQ3+BcWGSlewlAeU4k4TtzrQGm5G887LKfWWblxRf6IWM
obFbzT4dUkVqBVbNlAu2YyZXvJD1GDeYInnjr32XXoKbFtzn5uBwl0UOgfHBQ36ZvsKvGPbJ4xmL
SORNNPTME0xcEtUfnV4+Gc04ntu3pNFO4iptOVBpAtlw4/Ek+EFMBESMnXERsC9lgJGixECM3vdb
QyE00PgeEoAkSCOrR0MdA2isbUZauIf0B9dk5Y00V/iPenozC2mQspRL4eExd8YpQTaaoDhRfj2q
uuxapM5EqMg8WbthsYaYD8LAfXZxLrkxaeKrHxgvdmZ/zIIKFPC9ZZ1ozjMCI51Psnv8iPTG2zh7
TkdOnZH/Du6RSQxCG8gSFMm9UyFK0LBc+/QtKUmlk0rrlrdIuukP5CnieDJ4EhLU+W3SMTYc/Ohs
/BnvcRbTeJaZOmZqBGj4cAP5g6P74OzISsCCv7CBPLKjOYyZnt1D/5WQPArg5JbQBBh2tviaNOVc
pwXsZZ35vpCcf5No3CdBOgDpmtDpPxGl4EWT8CpyV/pR3CcEeojw4AWUhHxlNBrxZazWQthVPibi
/yZRoCH+wyYoeQ5NgKKUDWq64OrkQRQlFzJgxRv8tcEUdJsxDiYPTKE4yZBCvy/QypCZ1pkaDLAW
WHg5HRAxP5UCbQAOcDuuLkmzeVhwVmAnlBDw/b07IDWAvyXL1/gVxwNsX3I5+TI6NIMYg59JxUpz
jGcJVELJIwxCLmqQUTIMZhTZOHcuIXRAhUF/yULpM9JLXzgOXp/XQXVV8CRyog8NL9w1sbIoTszq
4t1TSoGyxNRcTeLkhOCHHDvaU5wbWt/0MFEv3sEPatz1MmH8DPnuiG4tCbnGmIsCK+AfEpRC5pSK
Le6ZA4fDxQQwa1jZuOWbCw7Cxiu+kutg1xUPRXKRmg3MDBZXyMulzkgBgWBsRPzhx+qaLV+yDppG
8UdtZkfwaYE1Bd6SHlKR73HNMvDCmwKeNvNS3CgB8UhRu+JB/Z/mPDHlduXarvouaJ0tJBb5KVhe
YcQoIHLqyg0wrfhlbikvvsBCTKNaYg2FLlOfn8pr4+KLAINtoi/wtJFWTx+WUOdljoR3LLaZcYyx
d9gn3AVJvLDgMeO1A9gMAst9dU1Eo7XMyWC0sn0w4IQGRM1oYtuios+oLYNuvDExnRf8TYaK5JD8
f3sYmqIoTrOAp4/rw1LEZoSXQJL3qx4YQOP3M2pghTsVX8Dr5qniSaIJSw8izT0xrwwXZib0GvmJ
fJmQkTgRNjuKJ71JFDHR5saDmdw5CWMk1yz/RL22qfmL4036AGLrygGU1ziqOvyL/whGXGzTm6qb
u3ZgBWkQec5TSkzUAWfdnrOe7MKDk6chj4+nwBTZA/ewdi5u0+swlhV3rA7fKt8sh1fOvkQ0MTfm
reVE80j5T9IhcSg3nyCGGUiyyq02meiCCE/r5sO+1Sssblo8vAhQG+wzz5tAzmKanHl8GI+LLzhy
GvJcTFOGPnA10JS+IGUS6DEnXCLWIb/kh0rMFXiaioKWHedFeOJQRWCOzsSbkxIJ1SojPGFS8l0w
FdjNTrdFgCYKUglmM5//BnXEV784MADu2BDEZAadigpWzcVxCxlGxOMrmDCB8pLJl8BYwNPQSvYz
ua00RRIUc+aO8THynGBASaIIt4tODcROyEcQ/S2AdU77Jdg6BdcF1c1i5kN8szwxPC0zBjxu+bgj
z4yPlicjl0fc4ErkOeyVTMFLgOGD5dFfgo46DSFf6pvLzyU34HrJI36/AUqvm946ugWdeGp1OVCQ
6nmev/XsbWzk91gxPz68juydVUPlfe3UkpZ1IGg1opN1QaNURvY+6mbtvYdVW7xtBrc4GLsS+P/n
EcQzSDSbsnCzzRj6i4M5pSKTRZwGEmpnb51cw+3fU8uf1mxOn0iNysaW31GscsgeO/foXdF038XH
v48lzudlHb1dXB+1ruKvPmrrdaIL2jQ3SxLdNv/c9TFce6C9HFHk6VUhg61yHrOSOyJno81hKBa1
io3nI/666of1sO7a8Cs9wxfzl3DO+ZRfcsVG2XHkOum9Pfyqc7GQZ+EBVP2GU/WDN46nkTLMReiq
Kro7E4Ge5a6OBv9i0N5hkRlHtYeGOAvZaXJws/ac+X0m3PiZ3KiFPOtjzePE1id2Q9m4InkC8kfy
XO/41ytDq7QRrJxAyR9/kV/lhv9fpTxpI/29l0zyxxYeVXzq2hM/e7cfSjJVzm5Tr+ZN3Q3XmNU6
kgcifZc7uUohDQtMsODgs+/n9zpJRvDFsmTyRhKDETpTq40vNGh1W83kYRokJ8EUjmYTEqrX9faR
HMuVfcSKVmQraAdrCWcBE9Y+pgsLQxcSCHg7dGDwV5x0DivGyz98CC26picGWk8a8drhU7S4aiOW
nLiOkDomeOUxUAZyizdL/P7F2ocf/8YbrPoMUkNey5+/UDBNDf/oGQhJHr0nurAoXy9Qc8s/Fq+o
znpFQ80nKL3OyTp4fXnL+dqdVAjC77ruANzTzYbjVaGX3rV2jvC0IV3R6oaLO+/x+EX1VhYqIXQ7
nxMpfiDHCjxE0By+ZoJNa1vjDnADhCyaGsw4oJbDfw5wGeJwkHABwSJcuJw3njzC5hPDidDZnUT1
hnp9B59L8GFBHPjVu2uzH2+bsQtSlBbhv/a+gfSZ325FKLGiOd6h7e0sp3ayvMO3kI49/DMgM1od
bIeU5viGPdSyOV0ItCtftqCtrC3/rrM5cmc1XWN5tlG8TdbqDEvYbROAXkjszx8O2n7083l4kx5P
Bg7zBEEJ44CNX0Oeveo4BBHULzWasu01p7omumXXB6dndw/3HuETKSTzyiuihh81qhZSx68q0+dI
O6z08xnd3C5TZnBIyA4WvGi0X/hWfFp3a+EISZ8xZLw61XfmUiBv9F6cKxwQujk11dnYGFk6HUqG
LKNX56WYVobOQxXj46vhnpnpWUpyDG8/IFFiNg7XeaTutcn4t4SUspnk37oIZjNyYjdYjMP0EOAR
ttuJixYpSIFILzPyeY5SSVvD0SrPTubLmgtxz3Rs2/pes4s3syysx9FfnqA57csFHChyDQsdf5F+
P4dVl97crrdF+oVpQ8pq9EMkyccxb6Op1WFVlHXEN4gCRnVytw9XcU81ltdinvZJ+mjRp6yqO8Qa
HOfha05erB5YOVEl40FrsSWEWgX8mw6+PdTI6KIDLhWnhnebbx8aSSzKpnQ65drqz4gWoc7+d5bK
rWFzdelpD5+p3tDGVK0HHeuK5rJZQSo4cTNqzm9ycp/wtuOtutC8nB41DCwuloVS0vK74vyc785u
s4HbrGR777mn6lgb5opDzioPb5W/CW+j53jtvNrmmzg2JYMAhWin04e9V9dX2mZVKJMkwYvt5w5C
vX2cDrvM6CVHn2lCWEEWNuw+nJb/a71hcpKjtSiQMMwRK7xlUh8v18waSEb9uqZHgdSmLf4FJSph
musHxODdTr3WcPW2d6zMZpASpiocMrVlg8XLlrlxlJJqTAHyh2f15OG1esRgJJtok2zgklqVpno+
LeL4iUvefkZTNjiYldu4uQ7y9h392dEhZ+91zRxt/0ZIOz/VC8iQLSl39/pHIopicLz9k42pNxIQ
dVjzLSd+bSsw4+HLchR4C8up+gEubf1i/PJhbzdJ0ehqWcgBPjYypM/eoPMHJM8mGRiG8obrCSer
xVM9ummjhmW9agxEIrVHOxyk4WH/fqQw6jr4Zrt8RsBRjnTWbwYhPUCpD1wRdM3c3nrT6ajZsloR
q1nPaeVqbRF4nM6MqypWkL4+qOQG17dPDHjl6xXgHlkbucSNrjmnUJSV2BRbv/fIPlbjbtsSsGtn
ibHRrGSNXFkeKsxD2XSi+BOOLK3EJ81gF4iJLycZE6mxCz+LJBJuB0cWO5b0qfrg8EIrpPY4bnUV
/ft/JJ3XtqLYFoafiDGUYLhlkcWIytYbhxHFHAD16eub1qnT1d3VbhVYa830B2eDfi+v+jokfZc6
ELsLVnk+aFqRRmQuCYkRKQshGVSy+Umf6CXyMgvHBpzQ0Pt1c/UZwT7u4HUzn1ZSo70mZKf/I9bh
irIzs2NgN6vGiwMAZB3z0wjEgbSE2Uyao6Og6B7WlyF7vGyoN4eaJ2TXO3D+ZoRCNH8uB9VOhPrp
PBMbk2oVJEF7tjOAHHgJP6U5tKoustIy73ducUFaSFqMSFHHmh3qNHE+e+8a8Bx0uhF2dQLRoXI9
NiGkKdP/5AHphtW2v+snSVyj+65T6l1T6OIWw2xV8S3fAoMYMkGb1GS6Vw6hNDKpPqjrGBIHpEmF
MbXeDBi87Jl8VBkjj4auXmIABXATgdX0x4CavS3PnWEsUPUZU/YBUnt0wyiW6a0kBwhozO86VGXF
JUKBOthwalQklwYWv1PWXEs9V2esuRjWN93nCp7sB+Nvbk273mEoyZdtD3YIdUzZTuioEgGd8pti
HvMg6iCBfoY5sEQo8q7qr9CKi+FefSYFIvMxkS28t5wuwR1BPyCjoJUw7rKdFw8Yw+IP/ZpIKmdz
RBstYz3oAEz2uZNDH4vbBmdxKbsRSTjpQXKekrIAocjJiz652iFYSUsJxUAOMS1G9e4B9KBbQEAe
e/PVBaiskY5XSBhfxhqCqG5ruqq+0f4PX6kQt6A7mIkFRurSCalFmCHrqitS/qvrz7qxABtrt4bk
rJLgycgDFzTSaoyor0tJNM+ivP8O6868m43adtcAkzBf4Hb4FdTRFS4VKYa9ec3O9mEHIuJIScOR
8o5yqak8UMoTqkJjQ89viN5B2zmKc8Q3i4rAehHKGmwJKohHJfuO3t0lQ/iMQzAX1hArmEAOIxvp
Pn6VE85RligR926wZ9VOFAqqTjPMt2hYbOkTchQg2OA0IVorY0O//M2xl19t1qdo+WMtXXxsa/2I
T+P7UleIKa+K3rGzx4COe4X+JkOlg4On2cW5z9sy0+sf8TUYroySGGnPAWd0Vp+3Wr0gkhlQUaFY
kYWIyi+NXxKgg4s8bFJjYjy0MJ1/vNQj4UV5nxHdB6RBeO+O+8WI2cJyXj1x86mj7I3vHiGlbbrm
2W34heUBdoNe2q1cSov5YzDvamsAFx9S1XpjIt0JNB8kKHHX8gARDBRXiYYIroa1HYZVuuobMSsU
egKSw9EJut2bqyD3vHd1wowdar2WmF+Sqg1zrx7UMXlkIUG/2JNPwOtjUIOx0LsDhyHDsIoMdEgG
emxijHSeIyeMD5Fdt0MjPsBKYGAk+LMpTfsWJUS3/MNT8RFnPY3l4b1Yhph8d2Th8lRISilkX38U
dh7BgWl/sbA3BOqhxfXQBPjgl0umxXkACCxohxx0L7p06LFxYLdnexgWN7+1MlePSU7k4/RCOp1J
rP3Yh5ZoWwFiAGYV1acPOxfBj9PwCwgm4DU3pQccQ+9J9AKHIJCSyaOGdp13Y2xQdTaWzEOgBpB8
5a6V4SaN/raUFRoAA1OLYDVXzhMsyfIQgqmLoYfQmiscC6VEw0dG4CXoZQidmQMiUyed5ydU8xgK
qbru4umh9zLOI0vdDZcJzxKAwFT4QTf7MBZkFozqHeJfz/BU6xtYsoBWqGgXRy/Dv1d+822jaElv
7jpeLqvNBHTCEqpuj39u6HQZdQwluGQaio9mp35xgfocXkPdQTWjAftrIcJ6NV0RGwSlNCDK3MCO
N1YkmstecVazGxrI7RDd5z8ItzM0ka9x8R28wS/KcOFiF7DS0fe4wQ/BFSGd3IYLRu+T6+bLBI+x
WIMy8q6esdkCI44QXuUUGhMlWKsDtFWcu4dgw9F5dOm9CN6CGIcGxi7TVCJDB/SgWmYfS90PRz/E
cs49JnbTLO28KFPRkaOZ1Ir654fKAqrij7sflA55D1p0CM+d7GkbNsPVtai+0V33LaPX5G1UYXV1
Mp3vqEXdRyAOTKTqXdCMWrAI2z0sNerebZVtq7K0b8dhy3m8ADScMbMcZlAO8ykICCbcggh71NzI
5SJz0Jv5Uut+h2tYrmK7VpvVcjDiUGBkU51pit0cAiRecpTL9O36T5sTn4KJKbdzBJ8MhRetRn5B
zeHu6h0kOI4J7gTMv5mAU1h9g/uktj2+g2PGMXT1+XN4UwvqCGe8uP28FNmXT46eR79uv5OqV7Vw
vnAIQSNsv96OGbUNlY1obSAScek0fD1qs1HbyOi7i4jDjqzQfiWGMz8flFdu8C1vrkK5gvEDuJb9
+1w5FuKP6h6X0gxZfLvYcTSDSzNo2nvdQbj+7WCN8ioiecdysJLTrp6OtRbWZMaqzzmk2Rjj0q34
IkXeew1Mpf3hWkLs0hbiK5ARw8VZhq82M9Wxcxe7vXkT67dRltmN3QNa+tt5fJN51dPFOOWEBsLG
OKu65XIpUz3z+llAoHo7H7efz/Y5dUtj17brZ0XMe1PbPxDP11XrzlvmA31XloqK3MKHWllH9VTl
ptbqmAqniJnG+eefBmZLtZqU9xUnsZZgOFHrFq6Ba6Z7vqtTbaAzHaOZ6WVBa0oNO+RAjL5Qxumi
H32YWtYK0xfIrVSvdVVtQ4jlN+ekK/3YKW4eJldjbBhWOYAlwGW4vDUQv0BewgrxfWLtg5FIionO
y3JHGN5QDn5uYLCOH6VnGEHuiE7dc3vv8vKTd/eP88uN52B/V+ctxzqHPc+vjYwCJgviRVncsHIE
KYMXGYcMOh0v/rJqoRGx9paLg12O8o5Iux6oCKmvmAe+QCF0QUQlGfngPe9TyZGfGMFOhBmcxKAB
k9/8TGGxvLhyHjDDHTP0FUQHBsr4plNL7hUFiVdr23eqNK/BJm6Fs2dp97Snh105DN1rkpg3sCJ6
iqTVOzjXfpTMD5sy96w3U3BONIQJ0DA//nGviHNIM7Tht/XevWB/H738r8UF+YsOcHOAfsxcwJsw
yBI1VYa7PZB0o16KAjBFxYnxpHri072blTsGlWJwicz5xUnrQ/7bC2LWKxgR8oxU7h/6fKuWw79z
r+nbsIGJ4Vt9s8XsjDYZRGzaHNz0zNVcFimx+PvHGGUAaRM81KPDbjzbW62AwbEIR1AeW7mv8RnY
2XioXNtnTPUy4cAfu5pq03pTN+J3jhO7s623nfVnQ4gBFoY8hQEKooUV1Xs5aYBx7Ew0H6y9jQKi
kOWAZIMHmBiMVEHBwUFbN/5mTNFM5v6ACWfuFnlPjc3uhXbIFfu8jiPALpc4gqn3HJAQgYHUCXgl
6JXJ18CFnZ/Udsyeat7jzhujhM7vhTDWRKyaywG2dObtUNRW+g0IEzWssDfWD+BO7hYuNmCe4ATs
zK437a1/wqsOL11BGpXveFFxBj5AgwCRXMN3W7uZsuDZArY7+gha8lkITPRu8OUwPQnMR/dQKoJc
hqKhQkECnR+qLuhjaevu5FNrQVi8TF2BXQAuqkLwC0iXaUJd0IYShOX4bpWE8qzpR+XoxCM9MfGM
mkdXJg/gdenzS1d9QRalbpnaPQ8e8tTSQS+pKL9XaiSSU2lbWuSoIjBPaXdP7vjL+bTi9UtAhQe5
0exS0tEoaJP8YLFkW3uXszYbos2BXEpJJ/fpLrogEtkpFNZtghVFQ7ff7vQfMchiqgetbl8rpLWY
PasPDm293yyotkLZnRzT/s4/AuigW58UKRUrICuyHwYN9/4nefcOmAwKrvA5/jjASHk2w4XppvUI
sYtnjLMFJvRgsKBAn97OXsfb18lrAaawqda1cjA5eGGYNgYKh7DWBOZ32tWS9a0GApIZ+56kxrMy
gpt1mV1OniWwqMIlFtC6+5xsvA8WBq2HgoMSl7CSAlHkUez3+kOT/KHjGBhJMpu9yHrpB0KbBLYm
sTHMRN2FtiOtRYl3mX1JGHdx3K/6t2Qsbrvb1qZVBKhZIN5SeSkoPhCU93FF3tQ+u2mP7Z2dZYcv
7MW7I6kK+RM0eSBYi35ql1HTHfgAAu/zLxrfA512Az1O4+osHPwONRf3X/844YA9lRBu+D5sdXCH
pfteZbYRPOm6g09VnOsZxF6EHo50srFj8crCXd28S05pRPNscUzr3nN52qxa0/6tT9zZclA01MjM
Nmf/Jpc32CejY3drknCK5zWwRrCChfgSAm4w6+wxfCvfwtstZuv6hz1mNG3woGylkfCkx+OqW272
PFv7jfm40Vk16bFKHm4gsc0/kD0dKB1YUAwMTEYK+mWg+/cdc1Ei+QnzdoQTpQsok4cmWwFtJb9y
QSLIz1428/Yarz7V9ErDfar7nNsxH+HbvcVvYKAXNue8ee++mk56L8Rm84n0vYhLYw89+JKE6WHD
+badAwTHRmhydMOfklh26i8Go5ZTvbjnr4AjEl4xrDoKaTKNOw8dn0fdWziNMgj/p1P0vrOblyfl
wRvnxLq6/dKck0jsjUctjbO2+cSDjWRTFP8pcu4TsWK5Dr9EMxvFF3b6nNAMKJVneOq2wu0thQgI
GYGsW8V3KI/VwMdzfGQ2OccLWteHQVYGFnG05TXAIRbdNtYG0Bkd6wwV0Jy1LmoEY3WPM7hIXlyv
8XFCN59T/ZNtsaj8H4Hht8PO7d63OFRSaJE9Egdy70UfCmUV5EKy4aU9vpXe1vg4QvrbU2pwZeOv
2MSy8Bqzg9njSeX+9bTaouxSBo3cFShnFyuZ9an5C+rr9qNp6/3BDWVmxqrjspi+L5HfQHrPqxsc
MKBAIa6hFNK0a4PR4H71+NPWAHvQD5hD2GR0+ts4B6jr969uBIe7fayG57zHDRAZk2YNvmCusHsy
PMttOEXu+jm6XFgVCKxGVOKvIbTh8xjp3ptdmRyr/AL+ERCC72Al3qQBVm38foGYJTtV9StBIU8X
YpCdkUOB5+Ii3RE09HfwugaLWbkavevq2qUazUllKUm/N4fU6dZGoqO9cADcshmBttYp1OtPv6KM
RFG6gqgkAw1nzPXsndqVJ3IShCtGfRskMRMiPgkyJmOqvVdW1Hh3nuQdPe1BelLgNwKSnq33oM98
TQGjstwLLTjREDS5PZ9rPNqShI+34+uEw6EMHsfhK2iPUJhx2MkmQkiYtJNycr0mAsWYMjxE5/74
ilA/MDO3oWEs1OzGa5iUeuYgM0P1DwCH9djmGTmXAy6BdtgQMZXXoX+YVNiOlkGtDM6+dk+1HsV2
gPvFIcJjjR0ZGenewUL1uH0cvEX4WJGZKGs0wJEHqYQd910sY2bHT1I5HJCL/uIweStraN0gIZ92
T5qFKCzxucGl7dyCzwyU9rXp3lL9orYL/sq4BqKRe+5eM1j/d8YgDvLFVumdIGqzXr82Tlqo3ChD
nI60BucEK3zhnEpOKSN44dwCTZeDJjUo6HIzXOQ8I37iTTfC5p1xid7jP8u7XP3x8egb6QXlI3FW
3jcYCBVdcactRPyGDEmEbDQroiw+UKLlLa91mbSsWFtaJYpA5UfddumjCag+l/gHbJQWp4wSrRmz
aUC5krvgHgEStZXbx+4r8EmGyBxmolixh986rLt19y0FNBltjuii4d4HNXTcZEkLwMsMakzLsTP2
ap0jqCzOzODTAY4CUJdxpV+kJ58utGuF2PYEfPTb7OmXMPNAzwng7OBcZaZD9vxQl6Y6HvwIHeQD
CNMcht+jV4uxwrFb6UJT+6eU2U2m1YbT8DDcmpnP4KkjufRVrr4mMZSd9VZrxhqApP//Yv85wvmk
7HBms3SwBuA9gO6LC7GgMvdL0ePg2UM1ftlQXBukYxyGVAaU9y9JomwSdX6XH6FfKgly4TXn7+gQ
PjGr4t34GQ04u0DaUWAAkIfYWFgf/l68lTjWosCFscxZennZW1rZzh5XT+mQcSLyS/5+5TxmIddX
uTeuU8/IzJBX8bo37wCbueH8f6+BJJZ73u0wEfWoV4dUWfLZsI/SUThmIXGCvYJX59UxZ8KU1WdZ
12JOyaQybsT7tFWqWrgg94Rz+8UrAnvobhnd+NZg9+x0FsNnBa5NT2qI3kLMiuCiZ0Aoe6C54O5D
7UemDkmiN70eIU80uJXIc9QjFJl91JrYh/wa+aJSOsPcBUqpPAG5ibzi/2OBK/z/R+WRfeBaHsYk
JEJ8bYmXcykmYDRLyGMKJPMsn8gPEhESpvyUpOBkuqhJVg7b+cv3SOXde8jlzFBKku8qeLQZODEu
IF0P6n4dsBnYHhiltDCobfg/yxyUPBRS4G0sDHnA/7+efKwsJPmTwuMbP3ljwZPKZcj3/yqERmh0
8W5wrfgUZG1+brXy+5sSBEHJCBVQBXHhFQ2gCfA/Xi9QMqDZL+Q+RHfS5oIBn8H029kDFlfMbRah
AV4MFVDAKxSgjEFoBDHQZqT9BuvKcBuM5xHm6tUx3DdAe9x9e1CthEY96LkUeADsrjaqCeyWugvK
dNaL+XTJY7m/afp0Smx+TeKlcP9JEfkoUHOCk4PZgE41FTDFAVIA/O/HQu6B6xPpiJ7YgnMV8oxt
9E7o8bW7AOQ4argi+OUsgxQSe9v116JqDpYO+TE1Wq+hkghXAkA3aBFWFUpoyBeGQApH2wHY8TS2
fTv0wINx3JNJIOWMOgdisqwjQLwuU31AXQFAvWCHFuYQcJHMccEcDacbYI1NsrQ/8E8RYj4LQFrM
EGkT9tDDw2uJqgXOD93TyVcUZyxODLqix/73qgAW0cpCdP5ks8+lcpxxz1+CUcoAkw0BJImSMNMq
8II8h9KkVYgvQpBPALEmQ2Z/rpvCX6cpBlRShCR4PFgYzZrOLQfLMWSShvgl/gKTaHYPZ5CopTyF
wZdM6HEp5nEJDxVxqT27BBIPVQwYkVrTzr4cmwi6m85mWO+TmzaAdjK450FAUlz8LWFayCwrj45Y
iILttuAPy3S8oGPSTWjr0tacJ4FOA5jZKt3djNxM/o524waOPcjKITMXhs/DZGIGn7D5Vg9+JUwJ
HTBNzMTxYWBkpY4ykWf+H0yuAwN8OoZMgAD46Le6wScDGbgP7s3ocaQjO+YLgGcjWbmwZMuj2xDS
G5ocoKo4Szs7biHN5JtiKMyFNxuDM/1mBHBlhZc3z7jxZd9S1R3/ngNkGJI9/dkiRe4rC+i8gO7u
6DzANrwCYSPilMWo3/vg5comEWeJ+hEjYgz79m4dFV/SMo8OzQV7F4AFPxDWyyQKLnrAzzXWkUnB
wl6np8j8uP/k7tzAnP1GTAKWFJRZHczPYr6g1Qcwyr+FmkGvizK2TT0LNIB24N9xOl0AfVEPD0RZ
mXPzGNrDvaX55mowrYiXu5PdeHvrks1SzEaNZ38welD4lGjh0nzShvT+TYUr91sOP/f7sNOv6TW7
B45rGrGpOSN0oBPJPJVWYoPUnsxi9AhEDBw9eKrvMVC7418jyHk4jbI3Of7x7DENrNt7w6OFVPvG
ZtCilStV88t/wN5AnmbLjOChngvv5Wv76LQPD8Be3E/lNW9gPXI6cNvaLXi8Se6YsUJT3H23CIW1
OxG0/l0tZWgQ1Z82ppKBVqAyCnUA40vcuTFWodMZ3rkVfu3S3QMdYhJQedn68OQxIV37ODpm53u3
eTrJhkkxaEZMpgErDnmUBWrK3YJQgDjJbPGHLOYZQ1z/2+zV6hxPtP8bFph7vnBW4MTBSSmLJGDK
3hplTgBpaEe/HCgD4EjwuNxSgl2TEI20LGVYTZOjqc0hL6GjZRfx58WT8qmO8eOcLJrr7/RFS8Yu
EAYSMvHXXebkwVHvWfo0Xiijz7NMfRLR/IUpsIcdK/hBOWhaK5AB8H9rpfrsOy2kQp+sXu+l2vXw
Ww8fqCeO0fu89Wi8NL8054yDKgDAbD/FH5qflssqkA4XZzv7gF3y60WBupdRIliQEZshNELeCZ0j
o4/9I6BcOqy2IID0m+pwHt6X8345oAXNtEnayUYJdghonMCpOn8w3AXrvRgx8J2hvAJpFP1gpBs2
IhmHstjsC/FvP9I9lENZmDOOwz3G4jRrp3vV15XHAFhXh+Adrqou2W5K8kK+Oxr5TbVOCeGuElMp
S7V3DK0hMvQQIKPhGcftmi8GQDAn2cFLLN+PBpVTU42O/mgh5D+/YueobQMJz/ME8Upq5L201khR
bauH+AyKLEedh1ZGg1MV3yXq/EiZcUo7g6bIK3iD4eKN6B2IWwbnJadqbYXObKt3x3+BG8mzYp9A
iIAlXZxQxHLLt9C0ss0X7QHIo3AkUD0xuiiW0oE4mC7WmQnZB8N9ZTErRw6i+KIIcQ3zXr5ML2hF
ICfE7r50fLbabHRW5QpwWJMgCAoNkQrGs234pjxAFgygfcwUhBQkxGv/O/JDyQwpeLFTR9VFZG78
0TqGjfPuYRwBvHJIp00bEwcPPCJ++DiAkj/E+4Yu39ofMUpB912c1UMs06/qyFEhfVc7lcBEZ4+N
Ji1rTbyBdux80CAiVl7YjYcCKAAuknZCP+zS2ndgEHVKLbScKUDCg0A9tbGgVLNVh1uZvBRfSchY
VBQhijGIEV0mYP8Fmor3ETuOsTfocPzkCELwWsgrONRmIidLDnKMU/SfYsqyVBIelKQkZgo0BINM
4jzjb76nB7kZKzwgKQllR0+54thgDL/caAqWERXSdks7+llFawxibLka9j/LEHoNoUbB0ughxdWN
wQQCeRbFCHIpGCFL1x3UyOPp5JEvCmUjCfAAIKGCKABiGgcWCiXuNlYKAH3m70Gthu7CArYYcYu5
3FDPbMJmwungssbAcdTsLV9C1PGZu/tgoTNAayh1PiXktBnQyxbTAcpyIdjV5EseySd0e6fpjEwR
6gcqGkBpK7KjRUcyQrQtr+6H/iKtRaG+UIcCJahlIuj94IZsFuCR0t2+CgRVwgx4h0foA1ezCoem
VvTsFxjWLtl8F/rDD/KSKzUdCKs5zFMs7dCiiNMnnR4RQ48mlznJwQalko3QSXiuvfe0BzuJyMx/
kHQGvgBn8iWqkggfkE9pV/GLpoH/RGN+hgcwqr/kC+5lh6uPaTOJAhF5W5VUk36FEg63RcA8+FJM
3PTp+ZynUXJw2rMs4f5sNvcOjuFTc0SWEYh7WBPidHNUo+NgV21/gWQSvSen950D3AcsyFbKvM+K
p2yWgxvOqUR3etW8HaLsud/Ih0U5tZgigpQCZdKB6hIkdeiwyH9uBAZxFobBw9kX4AR0HII5cxy9
PmzXbeamIudP4NbBxzYdwxLUT2abjXFtbjl/gvN5/cAeFfG/eSDxbBNgRIhnCCeEODdMSA35GHvz
l8MvEoRmVzCvRW9PcARIc2oFDPWC+6htn3vdrtUHim6QZoH0tDfysAHLaP35HKiJDrUShK9tMd5z
rpndrMVnim0ui+ZDTV3uwLn3hYuiMjmobQFGPihK6XFDLQjJMoXuYRCvLCCL1AIWWNHRed+5YFB7
cuv3DrOTj04938KuqncNpeIScab1e0hodLeXYI2kANWQ0cK9D3cAkT//8O+lFNgUOk8oZHfnWzqI
9Rw/tPFcQPdINwG8bWUdwyUvODOq9M8wvZhuN/CrBnPw5qBzE9zKjiypo0OmelOP7qItzx3JC7ri
TBhBu5SqSQmGAhfdbBg4GIB9lWCiWGmmqJNIIq1DlI2NIa4RLDKiLjMbVQhgLUkyUnOEE+EY/Ud0
BRZisFGCAj1rJZ/8BNVgAP8Jzbcet+1sNO/q7mpco93r7NUcPI8ZyURCUOmsFtgSuYLpM2VgwTAU
ZQfVkeJgCvL5flcMWNeF2+3yoLn1g+681kR9+D6nR1R0LXr6zUBfMub9sOQATorJWg/GPpTpcpIT
jiwaaD4U/ykq3C002fYZZeXbtQBZtL9BfOS8RMAyRROvWnPr28M4pa6i1+aPGvEakRxqbRfcbkAq
lKC5uYxmqLG2kAmKjk/aVR38jJ9jspJTUyE4kkNiYBjxZeylMwFU5/rA9PaHLvnIMvrOJ3BpAM1y
sEgKic5TSnKz2nHkKb63VIUXmvSE7aabMYkP7xOxKBkdoGAFPggQWUYutCxUjDlpUQ1Yxik8Zx4l
JaogJ8XDyG/Ya9rn32FG1SyzuprzSdB7DPlzUbhs8UdRfQKDA5AhbXkrgaFFWIF7Cp0brObx5gqv
jFiC4TG8D3iWdyggzPgCEPWkM2TzCsaiwwlBacRAyCOa1iGinEuR5IJ1SrB/Rw/3w9RJoZ2JDHhc
GyzGJCOorV19ERiTtm+bxPFlp9c4Ne2fPnKI6lwcwwqj3fWrXaDB3Anms2rNe/bUBYam7W6hptGn
MUOf+Yzl/2RkE5KPzCaGJ4RFPn5gfcl3iCR8aziQJMHA2c9Q34JnsBke+hdCCCeLIE+7htMFZC+H
ByijDmi+jgLDMlm+lyxzSWlMe0eU4o3REBDNc1Fo4ImQaYAtPBC0dTJK6vCHA6RuTZjuOCSZyo0f
5HtGRB8gUprDnJmYGClcevb2D3NJ/JBthN8J6kF7VzzPZjMMYjo0O4S8GWw+o6mUkoCG7Bq5/DDv
DlvgIxA4phPiztx03UJP9ODXMfp0lXzbHfs4szfKQUSxVD8LL7xewDSFwGmn2Y4cJKca/X03hOHw
F8OqCo7SWxJhm6IOuCYQOqHWYMWhEsQ5pU9DvxDaKcKeUwd6V83tAubrTJGezFDCrbGemYyzgpdS
arOjA2eiBIrEBQsXeoPHB4ZtO6GNCE0FiDpiCYQ+955MdgcAs1KoHtbUG9VTJXwoaQYQGOwiJArt
ufDtxtp8LiRqIPKyZHdNDuucillPqUT7OU0d5ptUqY46z8iHap7rx/mO5ptlsyGaTN6ZHM0QkCGg
oya9XOsDPIwLb91EA4PTC4pyi54r9TUtEFoRk+UsGyD373/BU0MP/tX6ZFEE1CKjaaJ3yPTatPQW
S3YzzJ2OOLSBhf2kfF0DqUoeMhU0SmRCJASpLkkha69jjM92nQNO0o89PCe8Z3fH5MaRlclPZF5T
sjYeGWuzgs9XnCDVkPxBpHEwzqI5zClM+rD40Mqoa9A4wW1CEWdWq6PCBwOd8ypJhvSCyQ6CPEOj
6+LfmHfzjSju8bXhXlfUlNb08ATDO6YcMxWiTolEDPkAM4ADRAPVPYO5IrsG6v07R64b4ejOfuPe
fXCFVGBP3KfuuOcBXrNWS6G/ISFRGgwEVGdCMfCRc5BPMBxGzD8oNcfGTwSTlXFSgE8DxsusO5Me
gS/i2BjPcIuBe+5JPTsyddbBDjT8KhFiLETqFo8FldclGAzaMDN62xyjHa6XYML5BW1s0dsYIXFl
Kq5wfy+cGaApw1P6uC/vipNmF4vkMxhpAU/rDCoV6G9Y0N/LCGh5kFga3+3RUPQ5zuJ0znO0seOW
hdhYMWWUArLewhYFFh5dl66w1klymXNBvdtVqXTa2xVrnDUx1ICcu5xNXM5+uxcv3CEa10M4G7Tq
uTh2APUvh0hEaojoSdIULH7jCvOPCj4HNyFVSmFjWvxNppXpMWyLm8P0yrCHJmGFLJfNUGg0yqLx
NQKqGInfQZu4sbXBgZl0vUGFIJnMwDclceeEXhrTOrG1FhAwnzz+RgkO4ylhYYskEZM5L4+MT2Qw
EAHh+LSfG3SRNq+D2gdU75+Q63+7E0SgFwgZ4TgzPjAr8TCQojXekuIaV/Kfa0e1uTqniE6Uh0dK
gNzFPYWJVVPGARZx8y26HiT+Ap6MzrNyOCGhfRJaqKLy13w/rFZsBB4Ovz7DjpmjCKl5ZOU473gu
9HZI0ijxPOx9h3g3qSphPcx5VKC1azbUeZ3BBuFvH4AXXPYuNfdbR8kLrwMB5czoedOUhfchDQFX
wrMwFGlAUVhwllCPTd4IK9EKQ4kMNBJqPTxTUeAzg9uSpExfo/JySliPgAFO9W4Rty1gi+t98VCz
OF8CNHcaJ49uOrFUuqanKSU6+Em38Xcft6OliW2vAEuhZVw5YW4GOQGgkOfN0b8xMJe/ehdsSu/b
peDL57RAdDcHNMUB2McTk+MaifHL8A7k9c+SnfmmWOIpLX+dI9pNdtQuAJ3gLcbgvM01PSVJoKVJ
MQIoAtiB+yhG1UGs01qYfvganBubCQ7TybO7fkMpVY+HB5nC05Zamy47GcRb4e0kWrIUmUsQLkv6
4r0WoQ1jR3p9chAvH+SqszZzJT4mujFd5FHsA9Qqe+hXyTfl0KAndJPkskZKUaXCUZKm7quHABT4
ItE7Q7oZ3qwVV2NY7MkVAOdpguHfM836mlNLyXm3CmM5lNpN8CIyjMNNaMmFEk2euoueQ1D1l9jb
Z09HZKGXsweKEMuGh7Noi14SVnWTBeilPa3Z9iBzdM4i+hfKvS3poijxcyZD9egSw5BEAFdL+7/0
9TpFB4ekifMS7T4ezQ+1hs3eE+6z3uX1YKq7c8EqZiMBNGo4HdvXKRBuJZicRnexFcrchsoTXE1O
3XIlsFVpJsRDvEavCYhXAmnmAOUfJpw7RDo2F43mMHoiGrGQng+wjUtnkK9MiPWSY0mIQ58VKNw6
dgFziX7sZ4N6WdwGnFT9cfh64hhJCUvvgLGT9N4nKG97R95rcLPQXqJx108Nk+EcrcoHKkpMpQoB
Hz8s742hUrr+9nBQQCyAWREyjDFC4QRKP77t+a/xbIkqB4jfHcHGZS4cx9qE+HpGlNjfilHJg3cE
J36ejAaL2LZVgxUv213680HS6ojeCMEJZdJWTyIn9ltUtYhUEfLgyGwIlSB74aMjN4cetcPy4jHq
1B7cpYQ3IMTRPEkWKw5X5wJrR9DgFYJk/NbgQV6CZrhh++yYhJK7wAr4MekcbQbMn3Y/UlREUtyd
IzOFYLMbmj34p2N69Rzd7B6UjqLzGrBYr8leX5au9JpkZnlfI7OiDtCBHb9q2ygFo9mD7RazkBw/
xIjlRN7F99RChL65DLoWDW8S7H4MvswREumGFRUdaNQRlUP6BH3Jyjno/hAiO+PPjGyUv+NlFN5I
jssh5sbSsU9+sR7aYCL9R2jUV5IyKhY+DfXHjSwt4VJv6PsQX3YRTRkXx19WAWZ+u1aTHxJBCJrr
O5HtIS6LPJ7cHZJJrv/5IUfdI+Xj5Koeom/rkZ4wxVlshRzwV7nz/cbwtD4mkdP6S3X0YVGPhGv9
wNyNaQ00oE/AUOOFCfyhf/RMipE6lRBb5+bhhGGudNxNXdHRaStuMo/g9xFk0vebmkpQF2bGYnlF
AoMzWNaMBP3k4O3IU6fPzJ6SSlkDaVWniUDvZQyOmOJu50jE0GjJ8w9IFEYWMD3dmwFcp1siir4/
RS4ZGAbwYERrImiigkdBRo4c133mmdiWiWv4kKUC82C8cSoAjFtSbZLYDX3PDS2Ym49qmByLSTx7
/yCglk/xdCGmskXYvjskkxuuaOxSP5NlbljUUYIsFpMg+xkNqQGTYT7hLc9Jgl8hdFLW504AdzoV
DPUQyXcLAzsAgigQQb1tD2TNyI15eKCrMG2JYaGog+lz0pD2XO15FgAPlNpG6m0hVyF2IKl0hWKn
r8WXcshNK+GG1Vre5+bKBxLcEv5OX6ycTQ36LZq3gcG5QwkbZL+qRaWhrDpyqLrfmvOAShQanSlt
p2xPR3fcm5GbWVGcStvKnz3jJRCJGmn3EtQBy419yW5UFeg3P2msuDiHRU91MjQGm3ef2qvbnYsQ
2rxpz+XArNXg5i8mOqQ/Zxk9wbmIMLDwvHhUHyh2+6PL+dtmsXKQFqTsg2RxmLWK3ufVOWVh8mQk
dguqSgZ7BmqIeLM9fVoiFzIzpjYLjcSUnEcy36OTPVwu0P8kMBguiE67YBwl25NSIzkSehm2PPy2
ROu7d2d47X2XpYbAijv5OXgY+0Be+gmXx/IXxsSsAB5EUzJKfpj5jKiuIV38Cy3Tj6qv/9hV+kOd
UWhjperqS7vqO4PBlXGrDJa716qTlAa0JOnN8TYToeTuzmdyPQchSxneAQY6Tye3mtKZX9ObIsno
nZ1SlJxobLJQnYAWJnQxp2kXTecUfqTTQlvF80ZvOvvgszwQ7p351zNXfIQqaEssOsiqyxT+HMbH
MM+69EeYG4vkVuVcx3gv370zxzWZ+y6aGLQKcEwhJf0+RLIoJsEiWacVggqfhWkww+xTx3TMmodI
vWXZNFuohUEUXDABHxLNavj3rrEvB60jOMxmj7EHI2TDT7lseuNf16WiCGjk3rkKGrwSM0R5jhqU
Yw/FcORHf/p/jEDwCFV0udhqglxxcaqguUWqQwObgg4hWPYLSTsVRoe+pdCFOkNqarQv09b+pzDF
MEW0eOhac+Y+ZUNYJKKbAM0SUAT0abhGsRFg4/7CF8on4q4kJhmE/Lsjhe7H71CeMKVBk3IHFIJ7
RAuDznQ7vuZAbikCX1TEVcS0836G4kS3H6kSqnsyb8wGe6DWce8MO4lIvrm0E3ELyM/uQHRrpd27
AyTMnrAfAJSFVkQrGChBU31rFMB1xXEnlPMuhpvIJYCUZP6t2pj3kNFGCBKnJRNR+isRoQAAwHBP
2xWBp7PT4yyLHztaDBNORgKpTUOBKF4R62n/QZG8sm9I7dnNDAVF3VfUxFWHa1gM70tIZVCxfkJJ
75g+6nz+itHVRrJ7t5MdwiSVXY8sFX7aXDsOsgA8x2gqHYNm2ocOxzisWzp/FMG0U3AyRGGUU3+i
YRsApFwMP3M3QGO97aAvRy9Hs5NOB+m4GiVzje4epp8O9bgskZMrFfPOmuEjS7MNYHvSxs8qBjV8
kLmKPCYaxaLH2GUuMOxkMMM479FkRmpDiIqaXY7nUoX/Y+nMllTVtjT8REQoNsAtfSMKIqh5Y+hS
sUHFBrunP99wn9pVq1bkykwVJnOO8XeDbRVrtGtzhZCC1HvJXuFEl4CmXnYy3+63y83/vWlwGz/r
0pm8vY4lYw2Xv+yus0eMz8+eBmVn2tWOXAj2ZlQJGEnoXaxyKAkZYJqvLxxj4506btvsLyEbAf8p
UWhVmvWOCcN533CfMZjiPfkMngVqLPhYMsL+vWX48d0mSZ9Hi4GF88/AkrG3xLxxygznJ8xa1Pmy
gNtDJG7edyED83B/XK3xRsQ1Jrp/i3muyEL6RFBagH8W64rJzYy1sDvE65+Zh3KDaOeXA7UwYX06
EDGPNLHsTSQfrBGW0LA7ZCyT0ykRGmlKriBC87UOIoTIgJ3B8dpU8ZYnvyRk02KTLV0S9DmgeExo
sY6wKR5jfqYQ+kwwzi1utQB3+O7ZSCXES7Q47L4+cVig8z6lA2mYc+htsDtSZ7OMf0AgIZ474ofI
9SZVkLHSESf2tk32gEv3bckD6vViDzwM6m84rHg3KeQKJ5/smNhPIVPxPUZR4W8RigzP0m2AiNL+
Qv2x7zCsBb2QvF/0PTVthmx8fbg8QNXUt7nhItlno7LYos9Dij/oOTttr3lwJFuIY75N9PMeo49L
OxtR01L6WnP934LkZmp2XgBCjeWc41twWh1L21nTMmAvQHWX7pndh3AByNPxriUJ6ZtxcPcm48X8
bfaT8U+ByLPM2qc3UiOQopC14XiGNQ4OWWcFEZ0RRybFNAqGjPYNOu9hgtK+EbpiOQZOQDSEmKYe
ExjGe6ca+e23zyEfkRMJYu9D08Icu2FFcrOAxHT9PEUFEaSDWexq7ojLT5ANRnTforM17wEBrjLo
S/bTNn+Qv8hGQ0EnOTQzLhkxloGE39MlReTOcGIR4aHBxh7Tychw2VNOy5gixLbZpHkswuwKXLJl
Y6dCR4VfxjKoiCZBKsX1cbX+zbCx0NoxDX5+oRlSbfYwqZRxEZMtALMYZ6COzgApF8HBMnAKxncT
MF+LoOClVmTZiRgMwNchxgBnqbv5AVyN3Y9DUJ/KbzqD15J2yarpV+bolrmr2H64kb9lNQKveMv+
jpEoxPs44NHhK8hkeg/Y7Vz7mMs2eyOj/4qbSAUhLk+AhMwkpt4gbi2m1EYaE/w9MOsWUcYhkQ+h
NIaLiGhr7olN8ILkuhxwpLuaSuLJyXGZrcVxnCS0X0JnM6mAO6GMZnvKxKvDXHs/b1Eu+BZUG2No
wW6J3OOkJC3uZgoi5YMYnzRqR1ouyNn+PxSHKKuRtUOkc6dVMhDoM+SUXIHPT/vZFBLJstH+GyDi
3RtNA2J9Qr3evDsJ+KCM9+n9rJAdWrK3rtJXFFenPfrNu5VJC2R/UcwB3EeRG4sB/ZT+4K3P0bla
k65D6fLG8hjZxVolEwmedE6JnPkwvVsmXkuiLVl9SkRa/2xWlx6rZtkKq8GMKc8pAfpILulP77bX
C9k2ee7J6rX9OFqkiB+JhmJTLshXgDsFlZQmUqtNaBKJCI16ILwmvpntVpV5zg5WPeZsDnY6osky
AYbAtWZmIe0TcjYKfokjbpA7PggEz/sseHqHLOW3P+ecxDeTDU5LRQcpcuIb523KiJQ0jru4UQkg
I3ZBemIBkI+MBPEJs2WBsiXKHHl5Kc5uhDKcfp9UaolWSKPrcbSufS4Cyb1QoQKEnoPZ32Py5840
s9DodZlky6//JoWMlIk+pIocgtlucneib4bgaiv26OeGEZEeMz6o8/jkEssUzRZCt8lNWrcwOJiU
Fj4tg+gpPyvcpUcwP8BYB3hozIdWQI9RVNKxkBTew+lEJApdRRFHmMnR/0p3ssC9hlyKf7yvBPB7
yDYQ8dQKxMLn1hAKUIVwgDFUYanPciB5lBFuHF3wtPPzf0ItSEbVdRjjaVkr2NN3SavhdknlQEAd
83RgY5bof3JUFSCqnAeSrjd6Bn+UDJY9k05M8HiRJIjmKH+Oh0hR0Ft6aConR8ccJ4go5x3qSeJu
YdAAZolKkTIHhKhxNNMugG2prbJsMQTc+knI7gmjCR2FGyx4o8VWZtvF/WMRWSV0lRw+c3pxOnoC
Vbf+uijxvtlwonJT5bZL/uOMFMBgRBouRQoM+qA1FulC8QkfM74TmnzNwejRfFDf5nNPYeOzSI+l
p40gzImpdlMgAKnsFJtCiRSIAukF1yYfOlR6yLJvFPrCdkozphGZKxmUy65rVc4Wr2NoIp+VFSed
Mg8X+SKSQHb0eQ7Z1snaZMOSWVwydRqWQVp0tjbKJIaUA36kzNkiQyCKz6rNMezwzLbnZE24iqt3
PKQKJCmQ9XZ6uszH4R8waSTF/WbafLR20qMca9EyWr1k21qA66zLtrUFRyHPH+WtqZNSTgQ0s4pE
lL6AnQXU/UAFvwtRZYguphdPgS+PHuqH5LbC45XA4HXbFLOUOZxCACyiodVyz+FJXTqYyP39iBLA
mGwLXp5t8GhTbDlOLXki+x6+QQnevy+8lo16TdE58iE7EBoexh+GTgNMkzGVvnG2ga91OKaRhSzZ
nGzpW3ah1PMw6XSkbvPKrojIjBHSSqQjb4+CS3pE6vniFFGmVnT2PbMkB45zIWrP2TPJFGKeN3N7
Xt6VAv+QbwkYgXYQ0Mu8t53Ku4t0pySNyNoewR+sfgT/wrj1KWoaa21ffRgQmEcZkSMF7y+jBfaK
lS8uT2vYnfHc0mNYFG8gQ+T2c+zz1tPzPwkiBWbxPlwqRrTX496HTzeF76UnetNzlfOh5SX/FDRF
hsX02wb0ce5wBdM1AdbCiKSgj37GcPDly35crcVoN5zuKDE9qVIQ18pUlIh89ebDHnVzGV1LwZ8x
MgW3aEWpRUmzoCj0EhH49nJ4GFuwV1nQ7Q86HGfQ+ifD1cuEi34j3Nh/YVegyaGmJ2TkD1d3RY/Q
GkezLkA1QXTkx004beO1rIYO5du34GGSIpKptcASt+DvOMRyGYHjELDuMNJ7yeAa7hNBPXeWpJux
TfI4jWjyaBsDKVB5uJlBAzJLqeWNe2PmxDleayZiVJnyKzKvdIsgCKzZp98gHo7s3RcnEen36KRE
6RKPOhH5IX/EzkKj9jq2hN/NTkvd47tnxLMTxLhu4EG3FwTLrFuk/IMOu7vo6nCmxn3p72Rq0s2l
49DM3URY2PofFdXbXoT//1RFC10YKwIZUI2spErJkN6i4OJ4odOnXu1S3TxYFgxeRCEH68ddFaUZ
W7LFhWbeVtI72/9ujnTFiscplTFjN7WLQobywGCCBaITezsES+iwvw49QCXg1wfssQDja2lgbIPi
J3jDorr/zf0iIP7qHG9mOW0xoAMGGt89cgt6q/wNJSLTUpAqQMSkv7G1PyESkexcvW/CjbF8Z5h0
s+l0CYSyTW3gfIIexK+IB2uByui0JF71/e8lBUh3bKVkCu0+Hvro8wbevJZQfUJf0JDhXlRZrTl3
jclMVASUUy5ANEfUmQ6Yc9saLBi4ys5BSck3kZJk76fcq3OHT1nNZErYD/8h/G0rK1Hq1vjvszR4
G2eJQotiqi9OK2vZg/S1D/5jTGVHDY1srTjxIABTTNI1qVNkRXM2v01GboTUZ4ioZ5zNkQ3uzhnC
XzkS05jYQZt+mxJGtobSjrpDOiHOEKIKLmZxD4EYM2ZGccQANxIxefxajfMkByN6zHmt4DIF5a1I
04Dde4tW35iTYg5DwUInHtGitn/hmnPt2c1laPKiJk+nAsNsOBppNT5o/Zh2RQvNAGUOSqq91Oj+
AH4ofB7pqxwUVA5C+70iprMQKGcTDJ6hMIZrN+gEKE+3VgjUJt0hHcX2PsU9QNocwj6UhIBTBzfb
vhu7gx/o6uhjY3DQ/Huhn517TA5Fpg61eU04u9ONTgW65e9sQVa+MQDbJPEK9mm6a3MGBXVJ9uth
QFB/c7f0S7hTXR147+BRcy1qD7H5qbh9Xa3nVB27N2rCzqgfPxkxhe5l+J3pcTemuS3a7K0yZQEc
e9+VQFwgI+M0oBgrH7DZ9vRf68XedZ3tEbViap/jRl2wT8OLvPnz5KlkMmFg743xGoCLfcP9w+mP
VBSlo/stKJPreqEiOvK7BJRVdqflKJqrJ9+9e9/57+kXQdolLONv12uf8c4FzxDiDhNk/4xAKXxO
9UGNjbu4B/jbjx1kCsq8osc5em3V7ZT+MSMiBHRWvXqfp3vIlYN3Y/HsXe0Z3C++8fQPnKGqyxCJ
tuLvwUIZ8TZAJ338+kqkjg856Q0nyESVtABS77pxO1CSW3zp+i+2j786NwZN+AbNSE47V0nufKIm
0N2HZnXONMadtJW8EDW8vVMZnG9e+dci+vvgNqr7YDjay+lcPR0lYXRnq16+BsjFVau/d4+Gqx08
3Azk/51V90l5ojtPfE6N/T16JRMEVQdPxWHzILpXdS4ECAKNdk14aziIa9dvv/zOwYOdUK3W1KDn
jbkgRt/SW4i5j7r5rV3t4/VU9zNtaFTyO5jkyyFACu5wXn+8rt9XHUISb9ibea9cfftLHNvbOtY+
Qfp3xoK/sZPyLZaBfwO7gRg7LLVrPf66TxcoAmsASOqLFJ+Md8qvPI0uDdT4UbG7BvFgzu2vT8hG
CwrF7gT9+EBCpQprS96M226sBbv24D3q3slZsPrpYfLY298ZX2rbhtt7mAedGJfdhFvV5aQLJGVO
8fuOEj1dI7sWvdEHRqCZolNaOv/6zH2si8eHidmdMa7Z55QlBS5F3PVgBwzBmyZFpthp2J5aE0T+
/ZGuWtCwStKZ8OSxm92CDnI7Sys6L+f6cr9k6cLt+ZRlWoEHPWQ2R75Puzgba7dhTU0/uMxT5N7d
0RmjyTmHGL8o9rOHqsesWR74Gq7OS7GJWDqgeDS4CeW/unK+Pfu7842eTUBd7+jsAej2WAheo/Mf
9+12pBN54fUIcVL2rGbQd2sIyPktPk2FV5oSuYDRStS3untV7MPT7hMMoloNnwdbIE8DgYMo6djm
CWfUuNo25AAZEi/VqklSJd5Vghft8mrzIwtsQzfnbDi7ytnDXT5RMdoX5PR3+9IRk2XnbZ9BEkt7
d3UPh7BqhYuu1UbZ2zjfrzANH5sBf065/JJAt7ceE8DTfcshTqZbnMYgCvvx3j8kh0mnck93F8hQ
PfhPUmOO4YFg47bdrZwDobLkvPrXU9ABbXv32CvNC8KqddWl55AwBwra5InRw+uDiR7+/HzBajHb
q4v1wFtsviA2PYVQR3yWj9rRg2p1ehHMYhsQdNMTygM2BbJPF86BBAdyeg6+nrVm1bA1u35d3B0H
H1lA+2230LZ2AQkOhlVi0rlayslpb89E7OjkCzp3Jiao9g1LSN89PNy67z7PTgsDuGqfIFB0FAse
X+m0/L7hHRl8Vc4uhtfACI1u1HZf94w38Bi0qbzti+4zmKnpOa3KXWS3s3fBG1p0kf/YzFP+OOXk
CCl1d/v/Wh9X+7LxqJpf95g75+/v/vMbGHzkdvgha+LjKl1333i64paavzi67YPP0MPm4dUn77yf
vlitb7fuuu8WUJyj9h1mzfZU/9h2j2/vWIbGJdTb7uvl18RuOqfx3+r0sUuija3dy3xkk7MgahLv
0BanNbO3yXMbiUOZZE/zGOsvc7P3oGRo1YlZjt3AJfPgDvEOn2xJkf1lOozjUD4LcAb5BAdMzya5
NaBIzrJJuJIpU7PNBDErs5cY4vsFwqs5csAKvyE4MQj8r4pJgW+yHoDffoLgfwialb/WQKhwAGDE
rSwZaN7A/NfMk7mM7f46Q1auaSBZpwNgwmYuxFkN/Xkb5kYxRPiBihZ7yw6P6pDBMGgsqNDmX8Ye
zhESUj8+0x6zuD4D3iYPJF2QEhNyNp2K0IS5A905fzAOHhWKY/DMmUa+2TCoTE0YT0yo1qjnE38k
V2/inpxVial73DuZY2zD8D80FCOhVmHPM3xFE2iharPddlc1spkt8kndIfwV83tEz8ksmYqaBakP
w0mHPW/O7CurRmFDSi+tt6Tnbqs0Y6S44LlNw4VQcgBXmBM23VM0RZbvTRn/DM06uiIDEO/FlS6R
8niJ3CUcSjHu3Wfee+xt3pjLsTYkJCSBFKGka/N9w//mBPL18We+edXmP+YXSyOOaJTiE1xtT7pb
QlimNjAIsYToOk55nhdjce7Rj/HPghEAhtvwcuXDYd1LStJvLiwtEFmvJgIPJe9iwvbQXZxw7/cB
hj+EVbtocvW1WJ7HZVqaq14Eq2hOsJD2xmcSLe0GNVSN1ng62IGhoNiS9ixE+hpa20gGMotkBnBl
sNkgMyvjo7XwsdwydR2fig8qymcQLN8bb5RxsJnyk/zPccTYKUo/V3Aeqn+62pkNcHn0Iekh2W1t
nq5bY/AL8AjS9qNtdhlxMdGM/Es2bx/Ji+GgPwFth1/AOQhkIiVXhuPSB9gpIh4bLG8ggUABfAXL
SUwyfZXbhW7RUdNBfYQkIoQROHExh3Nsm5Dlxfo+ffn0y37OQQL2cdvoWD+t/Wi7ONGuiWvz99RI
EnmaFrtBNHu7gDkNNT6cNlJd5lLIkVpjT4jW6jEu1osNrfx/uN+Ox6uF8OVrDZ0cyTWw82WqOzRf
JywSiGtR+IpBhGnaHYSrc4s6X6wu6wcjg1JgYlg5SFawNQvu6yUbeRfZ0hbuxfAYToa60L9SdWYy
wgf9oM/QlFn/6BNOCQmnVsidqcj5BA6kcvbcSE9UM/AkgxEXdSMzOG0diy2CxQKiJdn+8qEFAZ7F
r4I0DHMf/XGdjrxf1B5NuE7XYVkKGybgwGWFYYgpHGPavZlixhPiKifk67jxGpQRYY44l8htjzHT
jRSzzYZ49UaEw1Gqi3Cq+Iz5NFh4t1wbUt7pyz/m122FhyAuKG249hZwlKwcIzFIm5YEXAl+p0ks
OHAkWAYngBsBh2kJXRw9C4OIgWQtQShZtNAeYjmbP2XFOHCB4npJjyu0MVtQfQf9zgDAErimNeI6
WyhJfNSX+p2Fum+RKTmfRRUjRGr7m4GraoBpalykTXSZIPUun+hFEKkOGawgmp0MAQptErwkbZ0P
V3UbDj1x2zkmGznrheEYgw6Uqri1ZJYyUg+R50Bzb2mQ1DHCc1O5gkVtRQqGTPUuIOwHo5qgBNwH
yXeaHQLQoZOjn4YNOP3DLlvmacWiudJWmUBlvYT45L2LoGnvdsmCtjMqTUgr95OxHmnuvIo4LEId
38RZPggbhGy05080X218gVplSxKSTgLLfAmdnV+IgQNHxOTrh0vB0WU45xQLFLM8kANEO+cnVGha
XDNCsSFbRfB92KgXlggNvLBF1+mC9BSI6655IrZuo475UK+P/zy6i6t7Vtzq4alX99L1rkQ+Y+TU
HO3s7oiVWfj6Kbg9/W/p07BQz9+7gDD6wjpd/Huf0M2w1Qn08bXj04GUGX8ob+/w8W6vQLtY8no6
wezeA27n43GFFpfQoN14uqiBSAxG+1oNDwi8lUEn6IwUbHJ9AiUmi0GZ3J8kchj+pXgP+qka0bWe
ne/mmD2ejnSE/eE9OBfk+mRNeJgcx5iXO0nJLFdK3n12n54iyrUWka7J4wMgvEs7/NA+I4e66KZU
5YcNQpRdSu9FZ/rG4tL1n57GzCt9+tx0Vw88jFcUKRbvm/9FnnscLWidiLl9ulzxZ04RTEHcjs/5
NUIUtUCPMNsbllZ6/ZSWwb0S5b7HDbMUEUQLMKdliwz2CPduwloK3/NzmNPzbLgQgAa3IznOmMNc
qBwgWpI/zAbwi12JQOxYYoPZbO7R42CvUS7yYO7/0YekWw2H/bYnEnSEZ4oJ6onEG0DsjVoeQczO
AdWnID2KL/1v+WTnkuE5gBRArhx5MmGtk3ACe6l/GoXExZHPR1QKe6aL/o8y2ZSKfYgnj2Bm+6f9
JtEkyiwq+A1ihVI3mdSWYZYU6dZhg2Yq0oRsTYkDdHWsqAQ44PQx9bm4a4H1gTyRoqMukSJqw8At
HDbM6mWOWsYmq/xYy0WUp735FjbOEXUjoz/nm96dsgP/1GguxzwkoVhwLVEeRAVyCvQEmq0CXMEL
5A+sLel9KiwkOCbmIyBMaDSxXcnYMtXf7s8IXPgFMLBLCA/R+cjeSkPlDP4dQcFHGBMPlgdSSszF
lnfGzsYggQxrisbBwEsLG+mnrWG6hsMC7oP0CUAR7RkrDJlcsVNMILDiOyIZ/OcrZfcEt+cqMZ2b
mAtEJBle1DmyQ8ODW4c/zWFQfCArrWZ6gBBFgksScGxjYmW01h2oywcfVs3rZJl/SV5l010XvQnM
d95m2iUzeyomC7ARMCKzxqVLHUgVwdKxsf59fz4IHsAGP9Q5B69S0XHeuN9ovW5j4b5lPnhU8AHW
AFLgs0ykY3s7rVBChmFyPVv/MCvNGVt84/f6RFikX+hAijfAOCpZclGmdCwoXY7BXOB9ULJMDnQ+
tLeOHmA226wJrC0LGgrGB/6KODkksa9dguP+Zi4wfZLKwGVzuDKdGC1jthgDZPTTZ3CQLq0cK9lu
YVYJeaVPGs51H3tLocfldqG5zc5djNmB0CjwGpy9Tx6bUJ7887omXmkHeRQ/3Zel9m0cf9T3bLfU
cUSFBbQtUAmvLgU6Ro0DgT1FK3hMT3nV8w5PVyW5iyXNRF1aMMLqBhcXTUIbJBk84+Yd+55yxIrD
mdlGXvEvz27UZVSQtdN+Bu+2y/4qc8s+PrY5mAHOGQ5ZVDOkcnAjrPAxDh+xFJeIQmBJwUOxga2V
xhEGlGqDOlukulnFSwDTuYfh1DmgdP/51UUhvU17dmeyjpDTtqQcAxzGpSIpmyDNW1tDBeR8Wthh
/Ei0gLwUeShQNhdgXaxVLGapqx489Kiv0t8riflYikeWwxoir1wi6Vhsdgwc5Vt5hzpQshSWaos/
WNGoPcLwLeoUKR5SAwYFWE/K070tAOjf4x3ccKxg2f/phA37hZ/oQT3zeHsLsLS5MWBwAPbpNuo/
s99zdYXs8vds8bfHUkIvMCtB1xmUuts0fguoyL6Sse4bsZZq4YNel3gN7G5Iek6uga8XcI8Kgrgr
lfCsgAgxYuK6FreXjvi6d15YrI28mj7IuVVACwJaSRXs6eU3YANpmS8Y0Qw6dBmxrarR4a8GyjQE
U7qlICxlY54xb0D3SCA1E9qlomUftW5jCkV9tpghPbZKVr9wx2nfWfPQYZeeIvXyMsoWxPysF+L0
XSn3Tza41BpoGvOSTyyUy81jsxTxFpe8x+mAQssWQxfqbDiT456gTaR6Gc8Qx4bDWBJul22AN/g5
nWGyvMxhgVCKs2R+TiopcolhXlitHUINSr6uiRwI9x+2MkTg0BCI7pCfNW6iThqmSsM58SDkOhyD
/Ood9Hb0pHyf8Z7Y5X9wvOPwtDN+mqeYspiCcAAuC0n5HVE8aWYb9FOh76eVVTnhuE/anUrowsHf
7Tmdu7vPGJMY1fEr7Py79twHGNvYQLPsqz72vTORNbp7Dzi/J98ZiMygfJg9zXmSFhgxb4TKhekV
4euDvL4100Il6aevQR9lSFgtdz5lAAa3c3hCshFRLgyuZDNG91Vfk7EnB+oLtgdS4awXMz38e6Ck
98ZSUmDUAZvC05PvaJB6+5fSK3kdAhPSdnBadkaX4oKlHwxkTDnT3YN8Uf9qWXm1ngM9VlmTqIdA
SipAcG3UeBVQuFXlCspfrNXFYaBkvINjwbZ0knB1GCwsyIh4e5SIEpyixbvhvEygNFHZPMNP5ZIB
rkZVHh4HTXDOH4Dewy+S1JBja+eDlPIsVKM+jOu5qPxyBgB29svxLqtBAimo5tQv/VQPBdjS3SeI
pr9LSb8BYs0Rl9Cw4wW/Kk5rech3Y6qx4/rpqdH2wVAHBN+95IKGk49sNV457oCUD89DLYUC232t
R/zZITXXwl3aDK4uJTxAmJIdcl6QTFb/8qbgtXawiWQy+LvZfnwPe8nZaROqTYBJ2J59MiWpiyrU
x8IPXA7BlftFAmkXvVLXVaP+sJ8u+BluJ/UVU3OUAdjmZD+oqMIapMljNXhNEYYuCYqJ9eIRkAGT
9FgwNbO1ikNeM7qEkcPEijBELO76V0rMPoDsdV3HemwMaPCMQW/0bSyD4Nxq2AT7Sd9tBlSQPvA7
a+NulgPmKQ7LTAMSuFv8efEZWzNgrAjOKs6hCCKEXZ8CrjOqJr1RBQ5TyZtODb8K+ZFO8EGGGLHC
yZVN+kMigFC44VL2GfDsay+r6YdsKNrFfXO+8HYELu52vRohOeFUAwQN/fRLoIxhNUyn/zpG6S0I
UG9X7kH3WUuGSwnQpjjmDj8DfuHZYixDEyrZ4mZegSvOXgfgT3PPfpe3x5I6EEi3fGBFUbksnzU5
x/2OWZIENIUBMCvdVYO2xnmFBEDtWO22t0+ADnVXYEfkj2vSGZB26zaF7n5UhU2AXU0Lr/GxDI55
n/W4ILVsdAofLbsdHQ9gKw5BkYfGXfg9doM90iUQEJ5xotI+Huu6Z/O0VioYo0c8FM3HHufNhWkS
AewC6vB27T5ICn05rDWKfZ6iRQwMcJeZLdRI4X0NTvHdgc7w/zv5ZfSaLq5e6+rh+OpfHYnqG5FD
A0Ob0wX4n8wInynv4XgQvuWju68pTAVkAOuC+R1tl46HfgYCo0LBWlogFWWH9HAsMvw87XFOj8VW
BUCNXfG7qWqXmuA4anGkuIcU9yHhFX1rT4uZ7NInE5kfbPu3uPZaEf55avRyRIud08+5iLiI0mYj
xSAn425a4rATE7vo/GQXp5ercxxjGGw3TI2S8eIUsKXNsChiYn3KioUGRsC3fXyOZwpd/nocGS/z
taLMZUSs8t/xW+fVBqXyCK+Nx9Nq9yOVHKrWiqDwjbSdrWl3xaaIAj+r/56bk1und/EQtfzWlEPL
5jDkSPwgd0WIlJJ/vzk4aoQd5oiq4u7LEBSYTefpvv+RC4HYrnT5wZDvxnJnHd52PZR4RPgRq8YH
JJZcGGd6GX2MpYjuNX9skN1X4YmNwRBXKI5W+Y83kXLxcj7a2eO2ndFerqq/HZY9rgonsLhfRFpE
p6ROjxmHnGA0UnVIhKSBIjKCXGU8icfL8Fs+vpaAkvENFP0hf5NXR8pQb8Qx1YokUJuXYP940B72
STfvT9lw7iNGJqyeG0aKR7f497r8gjrmPpPgBg6KQ4toj9WZoJrzRrHl6xyRUQt0wLDbSTm9h4TO
FI2jbt+Du0NqZwwHIqGSi+kiatiE5M4QRLXNmX8x3BEsSpuEv1cWh60P39iqmLLCaBm86W53eiP5
ICILOdrbB6TA1d/efZYBH8fD3rritbmcKn6+E1oLaBaPr7MakurvZuFE4s4xwMluRTsuJf/QWsmd
vXGFYNlrbBusL5YST97N2yE+k1vBnxtWDH+TH+U3wKVhumFoy+4Pqcum9uo/0XGqUzXiY3VXR7Ai
slDtcy6SxV3wsD9h949um/QmZGm0lah0R50N0dITLM6YiPSZpKXBjXfpTUqbuT99xontYmUg313a
NY0Q7Qs9NW6DEeCziy9fvrMK+xHeJ5/2o6LkZFwXPtG2taOypgzhG2TFGbayFvUbP8fXgHBBWa8B
pimzy4Xiu+Q7BiSvTR/pld8O7+5xxYgGZUIb24iYI8lRRVnMe1RtffYZ9Kio6rRi/XW50fuaV2qm
uNoo9IkNMQJeOKu884bOnMdB6mRC4AEKOwFr7i0P2KryDnHJACweQi6ugD1s3ZPTms/AhZb3Vcn8
N+wUSLeY4UDiChfSU4cPtg5E0Xe7mUlerGRYsVjCN1/+FojZeZpusZKwPbA2jpnOnB9ggj/+6BDN
RCOmr54E6pQjnl2gNyoxizh+S1aAuAlu1iu42E22mLLz/fEx2IjIqh2LN+KyMvikyvqQ79nE7slz
eFq/AtQEDq5lS1szQmhFr5SJcpKoOZpODnC5fb8GdN1MmM8DpLf4J8Iy6UWpepyzd0cVYLHGuXBs
YQfwdTCx7oqt0mbOw4C7RTm8cx7xI6eO5G5BLVOI1tYCxvFIpOuFzZraeME8M5lFKW5FFbi7pn7G
443Cnw2HW/2Zos+iKSld7smqD7DHRHR2mZiw+lHpgpTbbfjycZnJB1ZL3rxulVMxg1BNI9jBe096
PxzBcEdXTcIg87s6iTIxkjqWnZv7yg6uTukS+K/+Y3Aem9vfDkUxt5gt2n3kEoO0YUMkc4Z/pu7r
svWz+7TZWrs07RXl/2J84VU7wRtzrlw6rkHUYgFRZPHhAGV8jhW5U6PXqOIqQQC4zHBivRgBG6Is
H1YbQqKF+V4uW+Y9I44AdJJ5F3Y9eQwkCFDGG+5ifciAJ7lcKGYVdOQYQrx7BqTl82yyC7NfRkoi
g355KrgKWrIY8goAj4b4fEfXaXtOZWaKILFxbhMYXAn4CkYxcIgsA3Ep6IxTQ2/437QgxO5dgGmJ
EWqsqyPox7dywVYQzFSTGwZ8FLcuFUgHttWBBme7f/KHOir3UD6ahZZcQuAJUc7JIot3dj+grCfi
low6uhnDw1lf3HHs/pOcXIolTP5jHaGixihutlfriU0CVFbuaM7kxbQbdcl04kCxd4QHrlkCnTnN
uPh9HPUiumweTu4Q/In4Bcxk8/STRILbfJ5Sf2l5njc+gX/BJaLppBdmFYd+7ph8feeOzYS8VVBp
FFpoVEMn+bdBKXmG7xsiUSakkxhHslO+TB5Az73IdxDPcQOQI0pJzjScDzhNJMXWawUkiv2IL2zC
qAB5U2lGRihGsvkU8o/UCOiOBo20UJLWurj4OO+yl4XObv0TuWe0fm/r+xGUkswziCC+l2wma7wj
BdgbP0lbvQTDEPxPUCqfRcsm0Ya/abNdtCFG8S4NUOEqR2C042QAEYa5AXAf5T1ZMDngl6ix8N1h
TbQEOsX4ePdBmuhZ0T4ipAKZCQtGj4l0ONSnPNL884SVDddyCJ9UNXwsdnD27rUWoNRG+HMVHfat
stgJuoP9HL8LYQ1QZUY8JeHLof9GTk8irIEb3BUpHT6WLVO/zy6URiI41w1aFlWqYhDwZYu0EkqR
FY5Yyu8l6e7C+0zTOhcQlndDTA+1+i9+RM5MYED68hWgGf6/bDgcTNt/mMOGXHJQFQvav47zHrF2
c4nmXAuyy/nJED82BZw1DIAavjXb2Y3nQ0wnfBWh0M3yZYnJ8PqHTAfqHphdIksovBC+s1XkCf3y
y8hY47+o3sMDGQPEc4IO1PxOW3JOcSKR3C7CBIBHkAN/SHxcZZKLziiSOfuA2A6qWNLYyE6EF9Ir
myvpcho3ZmZz7jrD/ozgd1owKKXXlAlw4oph4fMyoKG5JarmXTFn0coW54N1w7MSiEsQxuLsPk6m
l6A1QX9LVJvMZBVcySJpQTZprLqItDHQxqO2TcAjc8rpnWQcO8PP98OZqPkaCy0ZikH2/pz/C61m
IoLgk20gTUfunmfieILCtHkDYrb5hrJGwbOucwvYMiqQjX8cdzf/Qw6yhI+0L9FnMDydYAZBLR8x
XhoqB/wxQB/EQF28g82ggWAMBfpjqDigOEMpuqkGfrebTjZmIawjPA6mW3XMlWJivrEQxQqRcJ3L
0ywniTD+pWLDTznOB9c+C5NAk3iIZIO/fDGZ5TiPSJ770bgb4Sl59CnUWSQponkaRf5j1u/OOp6Y
+ve7KPF9SSwCRCEKeB8VFRQqvqtI43G32IbJuxM2gEW9feaslf0oBQmUl39bGBG5DUq41Hf2UrSh
LcpA4uWoiCklb0SyIESFh+v7yNsL5x0Okg/GAjYDcCb2KMojmB6XTVDCHFnIcJBcwFq0kFs8Vtg4
OEHlgRbMUFYwy+ff3IH2F1Gj7GWQt+xzjunsPmx9wr3DU4qbzMd3xW6GhgE4GZ+ET8lC+DNHE5UC
4kpwK6SsltjGJHeH6e0+TlTLkuwjanRcQcIPbimyIAQA4IF5GaNIvh0FB6LI9VZJ0P+SRyCTyAgo
RMZBzJV6dnG+omKGMLhzOz57G0M63EKCLHC8t4S8lMv5/6v6H+DlWPoI9TQKYOG9zxLHCSCJr//s
gurwZEa5dSRoBlm8l92IRXPIR7YgGj5iP5M4VNnUUpIrQeqR6uaOQ/ONo23ITnm0+yueDHZLDyje
v6GjVfps1Oyu5FZKPNdAz6YIEJbwKxDxP8ic3Cf24pP3skqdHVQbRZ/0DgJ/ugnvhCPYYDKABPWi
0g4lbmFhMQD17IRLB/GJB9X/jMbjw0oi4OmYvbN5UTlWh7RnISsSsAJWHA070zHATIoZkxfFDrbW
sBJYvP/pzbl9iF+XULi1EKesxoh3zKZNUc3dFS85OwUp954khsHFTDv4cURRk50tCgAdq4M2aBhx
x7XW5tKtcVgwnY634Zi1M/aYpYSgQgLZTGyWyMwlbivd8tADdVlD1ReaQzpalqeUSReaEGo/iN4X
u24BdirenHu47ksGA9+BAhlehKHvs4I3PEDqiZwy0JHDqIhk5ppHQm5pofSluwhzyp/GWlYEFiyz
8DjaVhuh2GkJxYlcDRia8zQJUp5xdKEbtx2Mw5K1/iWJvCTZnNAm4MT5wEN7z0dsyyWQuEGObzlT
IrTXFD2cMR4SIR4bXIcDvGt00hxALF7uPm9mOZQ095f9hfzqk8NRpIrfTW/2e6Yxzi9k6oSHUYi5
53xc/DJGoj44L43AogJPz/HWrxzSzDBJzfAs42bD7GihEPbX/yPpzJZVxZYo+kVEKCrNKz3Yi/2L
occWRRFEwK+vkbvixq2KOmc3CIu1MmfOprpYAdg9lES03HgKn8VXmFFbvRfj+IcmR2bPfjDAkBk9
mcO7xddztoYvyjfSm4MtxTMEAnESqN8OB/KROywDJlZQ2bYW5zPWIPIbIiOI7pOFwfEpikOMMODX
YkaFBg/xEEIN7ozuVrTnG2zk2RgzfBF50flx+CG/dXFPQ6KARx487PXaw1VOEto5I66+M7UpNDpu
EuSIlxjfNLCv/vjxMbscaAREAgMFU7uA5s2RzjKY8vpFcqDYeOQKE6Q+U+z6nJ88XGw0aApII4ZR
0eC3FVHgo68/i+T+jUoYAx5kC+Ad0h0BUnPuVg728BSRFwtC1wqFxo5Timqp/z4gvIKioA1hE3R4
Xo7DoTW9OWwQ5J2lEySovHe6bkMD4wwdLlyYRVjLTXYt55/4Scn7uI/px6ZLfd4PzshHpPik/HAo
qpjOrB+D5UsoN321QXIB05ztjtCD1pyjcYq8pxAVWd9kPMtRCn5hULxgPM2kNY6LMfXH7cuE1deH
4o3YhRw9wQQRfXtD7MjAx8xtMyhwDaSIlXUp00uhxW0osfYq3K6IQwA1We4xu0QwIT5q6Aeka4Hp
KdBVfooZS+FQQRuOo9ToQeQlDKw3OCtQjmVu320nc+tp4Z10F/u/Fb1CF7m2JdrCoVfCz7t6RliT
eWh3QwmC2Xmr1r/3jW/myTCBiECnEFGTQjygG6Byyg6zf/6XA/Ax2iTBImbQJnWmiAKWS54Ez8LD
jGEoszEZPVPnUF7hVUA47hpm0xHvVeZkPMjBD4oGvC9EA3wYsIgdFiE6UVMupTitO2iNTFI0r97b
C0ZG5I7sGVDB6GIIbloS7YaTLesH62efmd2AjeZCUR1eIlhWIaIvnBPQDlPS4K6H/X/3H+RFeyS2
i3so/jF+2zFj9YXQD7GBgIH3NehqXuS4012QrcxyuU1EfQfvQgbKCy6SikCdMajBFoZ+TbLY9hv3
uRxskplhdRq24OrfYKKcJiLT5bRGKMuikG7uYWc9qB5Oz/kwuGa0zBvLM97DucmXNhrszM3c04RI
JWtW02PjM4kCuhuC8HsiThkgIIoWDh5xjBrJrRMn1HuIAJSijRuYcPQLSWiAzS7pMqt5iJUaQTkB
rHT+aAf9SmTQFI0UcVTCMsb/hysS/RKDZkFM2MtY3QH715QtMqYxdTFXRkg8m+j2JB34HBWmi+Ua
XLwASyWeIURJ2hrpjntXvhlsjjcb4UDjD52hao/DDrS8WTKG8XjYDnFSgHCGhjBATyAQR2n9xsuj
NjsepdpnRLqaIrCkgs3CNfepf11Qjy+HayjF1IYi2/5MvzPAEHHIiTl1kBsOsWkdOwzZORdjSBmL
mAV5nDJOuyOSRIwDkaA7pUzVWZtDbQ8H7DHvRnC7wvkjxhsXqB8dCKpFGg9/ekSw3aeC/uYOY7lE
BQ3aIfujyZq26F2QKAMBCJ6LUSsnLRjICKWd9OSt7W6xHnZzfPsoNaWVg0JBkyWrC+sZEcYgvlzQ
AhpjDC7+ZntyGwo5SmxkasC45wDdIISHCL3T2+1PKSGPeO5BK2FLZKy2W0tpKNyJRoASw+4W0gCK
8dsTrgJfeh1czsvhfZSl9pYP/QpunLYFVZcyzZcapbFmabw8t8Hkn+FchshXHUzSJ/6Kc5CZJWhd
y7B0XsmWM9L3DFsgnKYYDwm1S6whe7Ai+NwUPH9GbiWlwHPIAP6FlyXcDxJecGf42s2YzBymXJ4I
zRkWOo+AMnnTOQsY4KIzOvMpKJP1zcMXoEU2tatVTvCapqqitH5g0MM/kmWX0n60wVeK4EI6SThn
mKPQaMVUfOrsOMXTCKRgBPTCB8WFCj7PnNvufET9fA7Ac3He9OlH5NXHkqtH3V2x4wIPURaMPu5K
aGzIzRi0Q62YxbFwihkVR0imxTqcD0usyMfDOI2jIrPFXwdvEvyl0cXDFqHP6w/VMzo7R7SkV5+T
FXQy8YtAGfCfZvCjoR88sOWXEOjdtLHvnJbCxKNZFyUyKP0Zay8YamxJGj3U8wIVuo0n7dyAkjfY
rDTHPxmTECW8D8VYbJihtLaHfFqKXwgZQb9/xe1f5IaJ/aVeQ6b+9b+zD7wBzkv8Xl0acTwp3g7O
CUAqX4sMIA4lKia6avS7VykeqPSBFSu4oJwzHHVi/IGCDcMWw8M7EEj3MUxONsVT7nNWPl28AKWY
69Lvp+OGf+JDw6TI9zc8iTimokccLDk3vgV2KpieHkmlRYGQzjeye1IwLMFj+l+Hw4E9QHd6VBVU
u/QvwtfFwqfAPxiyl/Q8wskQIrQgqf3uw+FMpDuiNUrHGL0LjH/mY/xVFyo7GsUPe9aE/dSaPVZw
j1yX5UuRxAidX8z6oBo9H89y1/6cdHBu0cXKBp2/MjlyO7i2yia2wv3flDuBFigETUSOX3YZWIKn
GLtHfhK9E4dziVv9Ed8vqof2ePmB5NEh9ZK7eaaxeUwNIEdWNSMx67kV789rBY7jfIcYaeLM9tdZ
aDGHL0udOjGI5KVgWxoej39u6DdMHDEMUATzEKRX7DXTPp26DU4EQCNCZ17Z0aqHqBDE1bGxTzDt
P/gsgiIDV8LcTKdvKuqhyh7Deg36YNd/VLMFpX/iajhT0QnIuOlyOKbI9vt8FdvRuuKVZGMDaRJL
ra25pvEbHbaYGay5XdMY4ZywJCifuB3CYeEwpSaEHPwMkfms17xCUGbE7VVWJKWRMqUKZg3QQQG+
8c4ywBDiGRAm9gIojNlJIt3OXHUOX73E/IVtzN+wg65aHmd4LLsP3TlHaRzFIGQ4NREFOZpMgAvx
SEMXDdv930TMMFJblxC/1G5NJunTnshZKpfah4aJhyp7Bus7Ig0WdnaAkiT6d9KOfs/16bJwCoGH
we7Ko1eAfxyOWwHmeIMmrafH2hbdLKeHFMUAwxjJDeGoYTPGC94v+/CBX5aRc4ZRVS9ZNZweMWgX
gJLNiWsb3sXuASODmfOZWMa81GdAGyk9a48qFP3FgAUE2Z/XWPK2JK6AwpZWjkuRyRGQmwOKxo33
p1PFe/5bgvDFlDY4BgVLilQaiQiSCTngrQeVfobnBvLEiK7K3ee8Z/woH5UUXp/cRz4wuwqrN/nj
AXKb6Nmwg3AGA3HzL4Ah2zM8HEt47PYm4nPE0oVDEEOW4O6fo/2+ATJyV+CWK0pcNhI3TsAf9xUD
BmAHugCMEpeBuGtgETAeh7/A8t5I8nELRobo0m+x5kp3C+gwpnxIF5QQYN1dF9cDTCqH/cuSEz2Z
tGyOWzYQ5cknG0H9FrOABxYGb43Kj336QdvfC9mJj5czv0oSvmtyPw3fwcCI9gt/o2zP2ceXgqgs
W5AEcYAaoHbDiqRztQ5bTzaFpToUurbqI2eTSxtCpOBx8pRt4RWKsQTmmSjSA3S+traH2aDbdKU9
6xcq1vM43Cr8QJTB7bbzlKNgn4XDwjqUi/l4iObJWr/dNe3fn2PTEAGVaR3SYLz9Ols95iMyW09t
vBSWKMt5J49cws9774jfhkQNOiFCZcAzj9s1F5OZIVoBEOHW7LiUHA4x8qxN5oMdPClYMpYDMMAS
A+jN+br1sh3iZQDk9kLNzXv+FR98PCGJNz90PK8bfZiQvofVlarubpIqQKC4am/bXZsMA+zya1CC
6DMwGlcC5+1kDgH+zF1+WIdqhG9r1OCwa7f4anP9GiFgbtm3wttNK4hr1s+0njT8dckXaLTXVrkv
lt3o2hl02YyAjMIKUtN7pNqElV9gaEBd7eZe8QuSDi5Sbk8LKtv82I8Btlhw3fh5xDPtyGt7Qhg1
dBCczCG5hTLIKa/jlw4MeiHh0nquwdo5Nin3HOXBQ+iq0YVjUcYjv3VVOanu1LdFpp6ezHBui+QB
cX3JjU2Cxi6h54SdzvFX9Tvj63NT1dsy977rJuop3rp0W1EGwWhaKhNIA/qan69GetuRm6OME9jQ
b71f/vilxRsDkFe1qNykjJD3V04PxozVuOrT/V64ewout+eGRojEkSKghGDseEQ/y/jG/obYa5E2
cJPU2i2P5DlhX3bpwKhBK37bpcd8hzAJl6J2rSZhvRvXRkgNkjqKOngaYcKP4WaSqWt/1+1xZ8wg
THHwbW+Ivc1ggeGrC1AKouZ+vjw3QIk3lJl6neRh7bF8rtfZmkJ5bVz5O0MGXqZpab9A8/lk5t9H
+bmqXcy0NGoPPozJIJmGX5No5eD3g3WHbsbKdpGaH3rWWxncmcTiSMo+N/2uy8rh72/N+Bo+wocR
8h9mzDXqC74WoXlBnsGg5X9ugxtSvm4EdpS4twPj1qdXG+caltbgs1GTIatPZzxRqeFNGTDi1cMe
eXkXKn/6u2npmp0TFh8t+/Fx9dzRIWs9NPgliME0XoOErajh9W5hP0Y5bLc9lmaP+DMc0l1IQsPt
I9w1LGGftV07ehG8nq7h3/BdMLg6Rx9/2ch/o/dr1GY6Rz14uyKvOBM4QsPA2bDdvkemKPuJESpt
yXCqvZths94rpzPWifUFlOK9zHmkHcNnv3lA8eUxdXbb18NRH25+nXRLBUuRqHdjFy3rMe4Dv8+w
KEZJFWmd9bseV8K1M1JaDR0OjiPTng4mcj/d7/ammdOqBj/lyrEN8RGFpP2+DzOGfYMd3g5MDR4K
yK+Jk4se5k7WnbVey8fFrSIj7d+vdppEyrWv5JESMPdAb4ok61+v7QiOt5uqrOzKvc1adnZ1d9N2
vbreZq83PLK31jcvbtGepobNMu3lpKiZvNRGqPdmJm8muc1XxuEowjyVpfKPmz28aFi38D6JKgEs
Vz4Iw00skTBypyvr72pOTy6CKvsmjqI6rO9nz31no6znfoyAXYxA6Jlqf9Afea1r+EuQMtZH/p94
P8ab1mfCXoVo1RQlD9e1237/9USCDBxjzg1ACpWROiVxTF1FYcooJmAUc69OlGiUJc+ZMUOo2qls
rRNKsyZTIBU48cd5QpA0jj/4YvuHVsdHFwxQa4VPwwrvb4vQ3Ly/24Fsq7GKDR+hzz+LVrW1yDYF
Ukto5wQFuB0jYMC881W7QuPnJ0yTne5nVjCh36d7FHt/n9piw88c8tK7g4yUHpSJl9wZpMh9Mkij
ysqwNN5Qv0KlEOgaNbN5WkTFjnLF2YjFun6jDJfWFHdXmpSpxohx8/kY1mXnOM3Vo1IrDpV1/7M1
/S4eEDEuNDQiC44axyRnFSfvPaOSnTdBkI2zFLY3OobKbXd2ukvws/HyLtaTzKQvikjkkdYXHok1
D/nLb59USAOk2NE2RmKdQnNnzyzdnQzUtUp+vLXB6PyJ3SRJWUI8FxOquqamane8TwftjL2HlnwN
MtXf/KHFXWprrAWxNMIAXoxO6TbVB6GYgmjdw0Ens98OZVC67nT83nVOgScOn9kZsAldKEjmlIx4
aIGiwtqXV7e8wNXGKt3R8vCjO7joMgtUa3xM/J6PPxf8vs2A4uoC0WLTpqb+uB16AOuuRC/Gakyw
/uzzzU1OtF1ZWNdL9F5dq3mH8oJOptMd4bhBwFhKvW/qrvoZwWvBEzDzcaO/f0btnm0atVX+DqTq
6u4V3gMClM3vQzl9JGRuAYsKdib9BoNM+G/giW0Ci0gdDo37UJ3JFVlsllq4THcuRas2VCgw2hPw
Bdgnb5Fo3sbCTMsh934BcVkHzI7hi8SmPmDtC/uGsZfIY3onjN4ldXD/AZnjAWDo+jHtfdnyGI1I
8wOBC/ACMLuuoCnwVvwo9nNvt+cAcuX9qr1248EdxqoIgaPVIFNCYbDuQDzQnR+tntucv86QE1vt
kojgvZ/H5buxq9z+IbLq4ARTdMIH/UOd+DoGh+dEszM6B9vcpDn1ucIkhCI9zgD4LoPHNM/gKt3H
uX/+qv135vC1UMiNBEZVpwrvTNCu6Cg4gkNYHSJyafEphHhFTL1CZBEEpDhbCO7eYtZzt4t6qUKJ
cj81Rb5SBa1uwPAZChcG/2clcSH159AxxPi5gExkOWLbxvHtHG5Wr/9mMJ3v0LNfAdsz5wo1x6qf
UkJ17daSQ7WxQNBq6s43LbnJT3sztJmdr1Ejpio8pBNdHgZ0dGA/ukRz3pmXPNKPxxjLwEfgQh2p
kymDXjvOsulV2XZggFnmmGPKZ+LgFVZVW2NqE0tjwwY9A52YUg8hszPC3ZT6C90F3I/Cgi970PtP
J8+sw3PCkf5RnS9omx58qeNyTweUb1ECVvutVlsH9aT2HFOxNbv8LT5mkG3uoGqNowfjS7DNB+vP
Wvpl7LM2PcnFKw6XsXBzmN8QF8qk8XyDOnkIcMX/BS/StI2uE87nxESAlbJpsqWcPuSwrz70L2KQ
OEo3EP1q+5mLQQfAfsv9vNwcp2HrwwujujWA+Mg8bxLV54iN0ObXuWWKIXV0m4zIXWyTbv2qAKHZ
Q+7HHECmvPjPasFrfZkzz9uJauh3p/cRc15AXN54AHDkLnnQmFilqKcXJSU2FpldZkNK06E678wM
R6PutrlmZuND+ShvPEkOWF7CSph8rd9M4p02hWptUAokzOKMYEGHldX2uWnbUIQ4dnCEQB8IhABR
jrnFZzbK8XRH7IdLBpsa4e7Df78Iogo2Q+yHnS6yTfRQPw3mdzbqGsH95ylsRHdqKucF15p6p52S
A0XAN/J1KFSWW+bzHY794f0yIfqVIS9UFpI6yTyFnOwqEBuVkBc6h540uWcwTBc5+7nBRnB+3Efn
mJcCXRLQXgWmwBuoD2qajqQTP+zORsFOnqxyZf0Oatp+/3Hrf8u5RtKFVVF4ssw1TtvGxepPG94b
O2/11ev4fRUy9jtzd/dhAgE5Tvy0oOXrXKIz7NzfDJegfIGKqKyXP9qwt8s/lUvI65jBMkAbD5fv
x8amT/SJ2LODof6s1ij3cu+V+lkeUGY+8JNxK3IdR2V7cw1VQ0q2nx5i8fYLn7ft1xxSN5pttLUD
oz2lKLtZ2+bnbs0rjrRWofEWdRzSAi7WZWiULujTF2Aa2k9D8krw7RP/LSfdjXj3vOCr0mheh+Pt
cz6knKRuh9FvPJg9a9vC1Xk1f7JFfFMvfQqoftcs6iYaujENTBE9YTKBnzaOitpHd29Pig3NLVs2
P2KZr036PSvdxWpr2GKxWBkOJ1ZOt7V7OMptQI3OMNv65dMWL/P8d/FbGhJ0BfQGAwNIqlHbtFrU
4LuY80bS1qBILlNpW947Z4dUvHLw2m6FzGMfKjYzkY4Sb3zDU71lDuHKkg13j+rzF/J1WJh+50z2
WApd/t+q55tdr2v4+W8M9aSXOl1xx6Dxortp3NxV0LF1XdipA708sr3s+kYZYg/9doq2o8W82Rbm
CxdKFaSD/du/CG0x8WUcuLX9ZsAGbTYF9/ycW8x94NjAEmOfZkrtc0QkQ+SZvxPRJB4vPSTgEk4t
E8jM3l9/Is8R36xpvx3TDHs/gw9GW9OC6KZ4FPIU0Eq8vJb2PYk+Slg2jkZflFAxJzQ4m+XvaffC
N5de/3sVfT3MviFSOvViJfCRKRIX7w3QjD75c6EHM+7BqqAPGIrSEeQws3AOOHN8CRXSYPbwZP1N
jC6Uw1wNX2WguLvNI07G8OBaFVknZsveaRijK/4pX7GxEHp6aoWD3pVQPvgY9eyfdmzTUQQGhAYs
P3g9rLA+MPcLSTT1vxlhgOQqcn2Z2y3Dok2Wj6NenNouuu6TAbvb+w1bdOk9DFIuw0Sdf1k2L94S
PfzcQr7SoIJ3LoVL1pt6gtv4C8z09Crcgiuftv3P+1A8vbcCcNS7WHd9oIUNaQKvYHY71dbDmbdX
/LGrFOQY//rtIK3tsgqKHpJCq06nbxvPmG3Z5d2yPxTnlYvzQcjhBBWxywmAfMkyvtMfehMKARTO
x4867m3LIiq93vZBcAu9LcaKKJQ8A1ta/9OyuxiGmU7a9rSP8/wyBZ0pLfvCHorQAON9q+HvudwC
vUdv2CR9nFG66E6HWRbNU9m7vcs0Xej4M2xuKA4dXvbpnw8Kl3z13nZ4I3axZ0OlT0gyemMI9bKL
zPsF1ywoh/PdssAcNsg3BzRneIKwj/Y/B8ThKDs6wbwzUMhX1eaqS6Bjgy7Evc8Y3Zq8vMOLCaUw
vpEHSYCyY34ive6/UlGj3Hoiqhjv/Ez/Vy3RmH9cYiPf7XD3QwtuN0MTHye7pXqJV53u27eNKC+t
rXfDr79TwcWsgDHlN0fSkDpc5nbSe7wXr6E4TRTIMT9I3EItPVyIuDjJp2Y10b84l9rmU96d3+p1
sdGZ+qi2Eo+8aMi5TId4RKsbJ/e8d5jfoMI30cveKRISzCTEoFP32CQhqjKGzhqnTePG9rQtd3gA
dpKwVKIc1dcuvrQnmIB/7oHQKThcv3b5b2I88Zhp4KTuqKuhqCpwqlxegRmG4ASoLQcl70CFP8m3
6+MWnhGEe40fb/cC0SKP58bNzhlYSZdfhwp0sx9lp2OqFGU7mvoeNVi67RX2683lXu82Fi461AS8
1kjDUWZph0LYOiVtO2P+8AwzfB2Y6QUPhrlN7X/lnUvGeJRfrJsSqLe++cMuBjF322t2zGHUjRF+
in7v7ZfYnJWQ/GxaHWKmDxccPtRqbnzDJ4w67iOTiN7QcB4cW2Wou6U2yNJQqWhXtGAXFAQ2zZua
6K/2sgd+l/YbdVS37DctgoZPav+JimjW4YFCUh+evvwUh5fxcaiL0SWdGZqbllNV6zl3sGjoL9d/
7Zb7erMbUDyZeMU0nyHI+fVgmMdeGnT0uFRHWTHpJXH3Mmva9IsdxucPFL/EM/oPgyysWQeWtGQz
6R8AQT1om/HzN2YE+bA3MHJeYffhIZRS8+lujS4BLdybgxotmts7X7C3MRhMpzgx9dxud5njl9Tz
vi72DmbuNV5Ov1XFSMNs1YzaD6d7YWQAd0EgGpdhD52bk5n9ZzFKFT99h2J15F41oAy2IsYnbq81
b2OYVV1cTQs0ffEkEOf9aRNwOjLaJ4N5WNvJ0xNlz869YUBqKeboyjpM0DOQnpg/Xb1Di5zeF1Vr
Yr7/fS8EkxJFlaRO/oi/FZgsALJK4FmTzTnWfjb+O4Y5hjFrTg1z33hqb5aMvoR5EKDSnjw04EWd
5fbepMmM9LnuvFsEid7nWPMKUsB/LofTQycAsBXSvnJs1ufkeSXozje6bvcTVe85TWmLlim3iFT6
RNmV8Lox2zS/vlRRZ9P3lPa36zWdG+K069NnpzX8XdUvCrfpcKaqF/fKI3TgqEgSuoSVKWcoqJ3o
OkICZvb6aR4OTHouiM9Poh/waPhNOjo7ppcjZftEv2ZcIxI1hznYTNVXkvgDpvQcG+3Bte1rbVxo
W72ZATWlunmP/Yj7aYxhXdS5d2MrTcMSUyJ+O/SL5yOo9T599+srVzN2V08pDYhs0akOOza16uh+
ZFoNRRCvNrQ9QHZMucFwo0q1ugCnnFqWsqURhYVNvQy+2naM8SW1EZ9iXev/zpum68LRZpc/st93
4eh8nImyKL3C+UUffH9ENVPOk6DDsOoGOcujFJceojk/9VGS+SrU4+5bHPXYf5H6TJ8IuEDWutRI
mG2hXihk2o/hKiMVhSYbLNqv6GMfYLXfyZtzA4/Ah9dc7PC5GbNdWqCoN/7V2E2kbQHsf5Mjw7SN
kQr/7omOgod+mvbxGsZBs2XLlKRgy8Zg6OndrOEW+NheM8esNxVFR/lzIK4hVw1eWMW7DAGp1NGo
mBNGoK+VOc8TegrRGcDhgot+bjGDEp3PWRlMFaZYVCiiHaiFF0b3WdmPNRlgR8CgtBlABD0/L6TE
yGdcxCgtM0HDGiALapiLd5cK/VjQ9ccMiQEAaM2h36nBwqztWEO7gVxPUoIgVOk08faXqpb5D9Yw
q0K3LoUNSxY+O7KffhEUjCQp5JsgqbBrwK4js83JlQQcgSsOmDzIKAaFO+Nphn3n1ySZ7Up/lC0J
HYCpbef91KZ3fFFS3DHdY1vWlODvGEvBCa7WbOd8gh02ciezE3ZIiniDf13cLqQNnAYinGJz7Fus
mUykcCectw2ri8m2N9OYzv+sTj+cVR3mkP7svujyrTb7f9sK05eUNuwb0ReCls+xWJacnib0LMv4
4JpJhRtNBqgv3OtyAvKMjxplBsfj1Wnza+4n+Jqn29dVFX4mf8zl/x8NP9sdlZ9wftLhxb1v6xVX
wykOrbMbSuYJ+B0OJdP6FGmeS8B9a0xN3ofs5YOwccEr5B2T2QRoPxSWEQmB4nQ222VOhC7NjWth
ln/spP+BcvvdVxdf5mXpZERLGI0uR83btxfRKwYFAg1SMG3GwBDVSt/dSNZeOt8Lqw40E1EQ8Zxw
7vCFEBpq4+nTF/zQfXEcuaQc1yn8Dt32wxcr2QAmBJmiquyOVeZL9pXY4+4/2G3kf9qwgOMFQ/JN
+U+q08e+cG7hW9JDvAxFRsrGwW7LzUSiAo0J74IdAMAYfgvdCSge6N2ohLL5t60A6Pl517so1qk3
ogzBas5w4PCuBvQ3m9WjsVa4XkWLOKAsh9xBdjiUlRh+pfQeDEWVrRw1dwQwp3T4sr00ejiJc+V/
hqNDqdPa1vNqf2k0puyq6OUrzLwtFdw1szkg79wVneE2liqU/AGDGAg6z71hffgIGPXzDRw2rMST
ETJ7yNAuSP7JSslsPMTtpm31hlTqpU0YCeNgBrHvA+78djTYsJMr0wx8gD/HCUyeY7R5Q+VP7XoP
gfrri1pU+NPIFjA1T3aBAstenODZdGHo1Y39AkGyKiOkhDi/BtgpoVPn5tJ4adZ1qXF3B/ZIZO1/
0ghRUh2hYp2bxCNFhbsDgbwUyvTm+cdDGdmLAPYo3FNhWTnEocve0gjz6i/lZQd6iAihOgj1wWW3
YwlCuwdU350ERi/7GNtxqkIfhT4EB07ZGlYyWuQWwUmIUv5Nbid4LVw+y1J0BlA1d3a6OmNzTRhu
nNvoTUmzQAQYvMKf1jfksGEEbot19fKW4g9/W+pWfmMLZczBsBz6DpwXAMBu0CPK1b4IKUiMJhB5
9SUmNj12m9WTENmFis7nCwWGNwk4emRAd0DBBXrDI6BBhS2zwDL7+GReOSfancS5N3xXK82FKREC
eTwH9IffKWDT42cXA4mgbeYw6wjgZTvXcTiubNQy8cOtYERd5gOm3Jd/NmBLvGQ+A6Hj3OrD2LQ3
YmWC8ck+CeQXqzDbYZL2rCux8FY7JieBvT9f0BIfvxvuvfDLLMkYFRuTG/AxZwF8hhvQv77ECp/Z
GCwlp664GZVQ8ZpwQhjJ141Gwl6ZRZizWMyQsI2GrwBsSEIHi3CxwTIHR3qDwwHxK1wHIG+CeJlA
KMM0FIEfFDFY+vFf4w2nCS5wOlhdZ3Bz0TV7jGX7EEm5+4s9dDIV7hU0BxOOAO0c+huQUnnXedxQ
FGycFeJ3jFbYj58oPgvsSmCXQZWO0aUIkwbhI0A2bJ+Xy0nT+Oh44D//paaORm/VgeF87eNxz09H
PPjkE7Q56eXq4RYJJAkDioBpnA8Od0bVAarOBDu3M9vB24t0AzrBIoCj+Rd7ZVhY2Ih7D5MK3kJM
byVEMMDKpBl0DDsbRSQRiyqTkZsotQBrvljpcHEQe/4MYUTkqLLhNU61I8PVXtRAgeB2qDOvqAfl
4+uMftwCjrhzg3w73eTL0chEpQZ9TQEKF54l5n+QG2IuQN7qOsKMiVUcUmBh3bbhwvcYmxIv7MAY
IpD4S7TAc4pvbca2ca4OJGqPFE9G6G+XqXAO3wL/ftSf1SEueDlZSOKHLrhyFzaihvRgimNOnEBx
YSHjq5mM0JWgpHr9ufTg6caBu8CaCoEK74XbYye3ee35SAvYYXuVATETGgykxQWFCLkE7Ttgt8tM
eyncSvXH0AKokBnfUB7lsoCCtKDyW3Cw7CGd55wv0AafM/5vrWqmOzj3sMaFqgXFjdQr0BZGrkMY
OUTM2dmWcIEhUTVAyJiykAGFSgbYs4dqxniRfiEF0bKDte4MS7iGjBsWe6yRXxcA/PNA2BuIP9in
oet/8EUdz2bgEvYKSz3rPWHR5kOoPYFoVERTxhDl4h1LewgX2zvQmVCGjN8RKS48r4t3jvIpYwi4
/MqRtc7M4nUgdpBr4G09kkiOOgCkftsJDl2Xw9GRj7E8Cv8GDp4EGQnNl8Qu6jZoIpTAqS1fAkHm
ErN5xh0UONyJ2zh+Y51AROeppqLMbKRCbMyZYkmaaKSfJE0WmcPzi+GtLdVrzeY/xBMJnr1sgAuJ
Q5MdIcXjYQc57uUKZEY+CrXbEc0UtxG6V0w2O3JPAauv0AUJ3x3ZPJ22D4+LiNHnUMyVOCqgmM9M
KqF/XUcd4/g9AS1dcariO1g4lafhL+Xjrh1kfUzIOXsNUQNgBASdDzU0byxkkNrLISVTKXQeXHyw
POaetuXeEOOBKiXG012GsCBqfdzep3/ixz+fJjNYy52ibtRgxmGPiFcd97NCR1z7I8VvefsFqwAK
HYw9Ulc1Zk1TvulvyOFcQ0g8w+2tD4cJSlJlL9FrxOLrwMv1FzgI4zyA2shqhQ1TWA0DfzK9+Noh
DFJWE3xi2JxLzh4WvHkaPWZsDYL7k5d5FC6xzLtNglqOqD6uf5v1Rv0HaxcpmUi8epIUVlI7OEc8
4/leOfskdUDS56mfFS59Wq2wIxVAnuP0WGSw3300b1B74XHORovewi4xp2OfiNnJl+uUlw3aEQxq
bSttwJEzYVpvXnSYKxX2JYPsjpiS5mRhD/GenZJVZfW9tgP727AheV+7QljM4V0A4riA117ljxPV
PpgwvRIKD4XXWhjf86czNvZb+JeNjaemTRd+GBro0Pjld/IueE22zbaA0Y1BETdhGZx/0muRIDLl
wkTLSwIQukTSbPprlFJQoS8H5x7zmiLkd5zx1T4kzpif4nJEKdJI9HnES/w8abP2xd4bPxzmzni9
jg/bznpIJufsTbJB74r1kn+EqgbUJ/ysMfgRK3KmTV5QyOurFc6Bdk6MrFunOT1ADq46F50FAkxE
Gww1S74Vl1SbYR2PgVcPtFKCwVsR3AheS3az9bpYet+wAAvFuBDUbT6naXgP5b6YAPRSI/WPDrol
STgdjgt7jPm9ZY7mY2/d+ffC8Ad6z9b01IVQMlFosogJI338G3pOn7MYNSbKlCNqs8JV4p8AiZLS
5IHBOW1nnHjhxQ8txWIUd9+/CYBhp4WPNq58cKjaSl6B0XIvWNe8PZ7YAKO5ZQKzQvPhriAN/K6H
UI52/vgQ0oN6UPYvrqgtK8NOl+svwzJ/a4I48Euh7XHj+2DkWY881W13tMPSCDdLt/sE+lfC5z8I
05yCczrAJcFXGlWRMG1ey4xAIDMgi4Gb4EW9mhWO3P9jPfEuM7rb9sQw+4pCYUMMwo415JWPYdMG
gWJKDcOc9YaRFvcf6DDIE1kD7cWdSotQGhefG2zkcJWpVrQXCya/4iGgut22jav+WV1xyvGNB4ZV
utveSNbi+Cw+F8bblX/lxEewV5NzXvtMoVfVzyHLmwmZxTO/wYTg/SNJmU2UAX0y0nrUEfWFiIB+
ccARlPWKzUzrgDdpzeTozUQXLepCASCAcsKUnqEys3yzmlPamE5817Zs8NT6xY40Pgb7VOkLydqg
QS9lpLNrrG279HVLBuaVkPyIIWBNDNobTF+VOTxvXcoO4oy646TntdYVhW/T7+gOnJCu+9IDULpd
10VaU4QojG42sl6xL4CcShIkToNrc9wbd/6xAZjBsaOEUEZXjFHkPKzuTB35LES3J7hGEA7PnW1w
uxo4KL94Fth3XIhZwnNBbVk72VeTbfdAyU9ACppT2pHaiuuLjVkoRdzF0xnI6WSj8culrKm4s4yw
bYprk2GONmpmnHXr9b3wuiBysKX6d+Ze1ouJuaS3QTvasRwfc4EwUoep4rthKsqYj1WsYuBqJ5DC
Llj2NEGGa1iP4l/52HIrGXaZ493VaW4WkyUtxj6+WIM1ljhAWh0KtH/tnjVQIUeWdCPkmAu+xZe/
pO6oKZLAyf7UnzpkQjKVNSZOWQumvGb6LYcVHyx4jLvRh/qPwfDLAUorLY7Ln4AyJdYL43Pvi5tp
aUHHvi4gk1NM5LYCjC23rZYCtysC5T9vQB5pitOXfqRyeAyDFqCVXckjgQaSUzl9rPO1hByMv173
9h9JZ9asqLZs4V9khIKKvjLpERVRbF4MlaXYo6Kiv76+tKLuOefu2qsRmGQzcoyRDkG7YxvDR2lm
HKKHrBzv+h+QfnUV29OEjQmsf6iRnk5/FA0/8klt3BHdYIUFxc3PgSw/Kj3DZPs+bOLKU27/mXaX
6szSkIyuJejx0HEaOULH55D7HLwNYHHbFEO3FCiPnpK7zLTU3GfoE5s944+t25W5rd7+wd7uqdxg
augISsLnlaEzpQQnqCh6+JbhQ4HRU+OqxKi1Rc3KQqjWJ8gX7zBpV0su1+YD4M9r0TNGT3+1n00w
V4NpyOm8L75gFfQGePk2ju73SN3P1QJnfUDCssb87sAUfSpWU8y6m0hbDd6V0onwV9dxqWbhWfwm
Vw0TT65OCnTHmk6EbvBvoLJJGMNkUIeGR55r1pmX8WglmT8gpqWVuts52o5nzQSnvzPPH8I3z1fo
X7aUcP37iJKPgim6RFBH4p/ud8HwjsL6pLuNVIrLtyUb7U/p1FjUG733rIAmozh7834XIGFMJpc8
SSG+U1Dn8z6N+MMyKvvMy5DC/ka/jjlto01pw3lxr/CIaG89/pNgbkSFR+36+Lk70r3rDZcnNOxd
hyix38gFxBRpsgXujllgOIrT504kT+AMAnpWlClwhUrRhbbMUmbqhXhhYv/zFye8yFenHxzxxcVq
qNmDC0+zgerCS4n7T6oH4qlKS4cEjCkquAvbzt5rGjD1RTmrmje3yc4Yv15X+KkiBPhQbCXPIf/F
L6V/ChmLp8jeRR2L7hfpRCZNxAzGC3xtN8zafV6YNX0RqG0S8AV8dFgztHfvHpP8N/xSxrhHMYOW
HijHYOjCbdIn0i3JnsBEtgrRyojXNeJ6dqeq0032G9DD8CKJTJoyy6AGPEMRN3T6JjxaMGeKWBtg
lV1OBx259cgd2WlF4cOGTF1AkZKbplpIhZru6c4/dS59yM6f4GZ3aYXYJkWlT+mavKCEkEZDc8RM
7abObBbIaSXsIyy2PfarQQvuwhL6Gbak/X7DXu2H6KQ6BBf6UQOZo2jYh3fK3at9uJuHu7PZgxzf
LD0G8irYA3sCpwXHITxxOpEUv/pBY4utxlVojzGOJ7pZ3XxCbYOhNbwMIljzKluiUEeZJFAi+5H9
Jv1tp8QRyWsW1uNiEtNfi+WU/Qordmv076zCtmjTYMn18NDzjYuF9QyOH1qXwS0A7NO7f3BK+Th4
JqAAOqhPnVaD5lExuFc9Ye3pHx/STJ80lL2AhZgCsNXVBaquJTMLiUxGOnVy5r8ADyFY/W7zzuq9
K2tkghWBvb1hRMWwsj1H5KJ6AAnbpywIsDlC1aCRQNbFeMiCzwXwoZn7tykmFtxIUxMXCpSf0nCW
ZmMx3Lu1ut3lU9H6qG2Tss0YH89+G4+WJIRuZz3WrM35mN9FATXuvEmWJfzKIA9ZFM66Bs4uIRqO
Cki6dEvGKsjPwRXpPD6IHvwf/NlgZjCvnU3YPzSbVzyOFdFK3t4nneyW/UDiy8Yb0MpKzonn0YF1
XRR0ii2gPFWlUPKfOHrhAZpxO1eXXimgH+06wFvCWq4TjBq0Am33yD4COvucksrggSJYkhxCGXIT
FYe8VGzCEzQUzVWYFTCVKfooUBHXc+gwV7cBTslu+BqjemEFAb2v2FBxwQh3h+2s2QI1ralNAwR7
Ou/3EwwI/wMH/f5/sR9rodl86NbnhjTxSHC5dztqNkCoZHtomjRV7bpqCPlCH5PfaO5kIRxMI5zN
6ODQtNRAeWpjrBN8zOxxHHZYxDe3hzdcCaZ5/+hP55wjWfbRnhXoVdxDLtIaBGceSYDSZOrx72Vf
AyAYb7l4GujoOjCilOYLS19mJXj5ro/AUjEWQTX3ifql2u4ZOOAi5L4Mc/PFwoivDfAwZiPGMEUu
mj7gr1fO1UbGWUfmLY493NGL0onvf2yRwDQyZRVDNcfWCYUpIlnEgpQE+JjDCcHc+apikKtzg+jz
IogCKDEw01kqAcwtO+OnMC8gtPEq1f1Nq2uxEOmv0WdVoSgq0U/xMzpPh65QauKWD8RaOi9+1ptf
99iR2AVawRVIAlzHOw8Fegc2htHqMkI8nHCo6GwEwB+3ODmfB/ExDrVFKM6JWYZ7KweNA4IOazjq
MKBnhYjugkkiVfaABBgmi16XsI6BYPxkxYjo6Wkc8WZhpUaI/fz02rJ8fEcGWjCbdSr7o3KNsNka
cGOon0Hfai776A0+P0aNUsKwzUvo9WhoHXYu2zKmGawHCxoHsiA/HqxA1u32GT6DhAFLA0CeeKvF
9CXTDARb1WD5x8cQR0DGbTipCG8W12myh4EMDE/2aO8knfVEdkGzJwZtIpRArAZaYYkK77vtIBdn
htLBiH7/NDHCxl7iCiPqjaUmgH3T2qu8oTYuW12pPdxAwh8w+d8JqNWeYhAvRkFobYHekomaNvqj
cjoyT6ELWGprAK8AiGLbEnOtdOiM88lIOP6xFSDcbhMF5FD0Kdub5pSo3hMJ21x8XUCPhLeu63TE
KS11O1gUT3tQ9fAhbNJoA3aLbYawcJcM5/nB0nayX5A3mPbxSHykzUHvWKdaRNj/noJE2LpQaPeD
L1TlxHuDvLIGj+KRV2eqv0GSqR8Bro4stQHkefaKlAND9KSjIXX9bWUvQzlSl461ugIxJ6eIKjcT
5Bmnzzu8PQUOi/lOmv1E5dGnH/30UmGaqRtgdchdogYGK4v1Yaabl43APLeOumKvAhL9TWKc3unG
tuSmLMJD0m28CQicA412/2fmyvV5YuCfdiYWwPjOSbX+zGmqxfim9qz6GHTcDwcQSbqg69gZsBfj
3oMnDQOSs+sd/mJAnFkXVRdl1RWmg5KyhMPvkaL56bxC+NZHIdQGbvbXmVUDXm7EeE2Xg/rbcgtQ
8SSc8j9fXn/QlC3/SHbfdUz6PuKuC9JKr7CfYwWIDZh6xaBDYpOoTnibzfUPgzD97uRHj0z2tNxq
ix3Qne+UPd+eWDkY2/7uzdvqvxgN7MYuL/Cxd33gI8t6KLA3yCg6zJM7XT7Bsq42oyYcDIMNPy6G
xBfR0m58/wAhZv8jzvhYi+AdwMLgscw4XuSo/YX/52jZ7jBPICQDjoxyzCeUCyI1nzyzCSBsiAEc
nnoxtgFUs9RIa6Y8B7t+VIHIqf2ruQyWbm1jcPxiasR3D6GwMBDIXQgI8Gywwhn6NLL7LpXWbs0m
TN7/grN9XRPK+OFUgeKIwu4dwLsuds/2XCTQzQYGDbhZfXzqNyBS7F3xviQoFJSLQ4AkOf3I6C7W
GKaPfw6KwaASwWGbbrq2xzJqluGTJGlkwAXz8cXBkhdhK36motWNRcCP1QVozNHklYFJyOhzDSxA
0KEPg9NM0ZqF6cL5fMG4+J0xlUzyoegmEvL8s7BgRA5V5Fc2572IypCXFejZfnDjr7EDtoQRE1ux
Z+xCYGdF3GJpBanBgCpGW488kNyOhM8ABjiPwBtx25exPTLAAZzw/I9svvO2BtXwBY0zgDTx/b7A
cuVGjSTOXfaFpP7G1SMNWea9Rqe4QHAY4ti2PUUZEIPs4wa7hOuC7Jy3g/XtopCm1v+5J0SLRm8w
y2sIu5vuR2A8KAk4b1mwe6Obui7Ga9m/nNZHlOIxBkvQcWpMPgg8XGpdLZxvT8BAq2W+m06KFQRx
F8xbCLt1CfaZ2AVpa34y9TgAJiMU3hLQACBtbjiibPG7sjs9F9iYJmmuKwDRxEvr7pkCkiEFYhSs
X2hWwHpuPCJzEnR5XdilwgnebmtZyEaHLfDij71BqHLRivdbmGwECWFGQiVE2a4ZPV34uzlUuQYz
+XVTjFrIfjxjbBukFxU7tW7G0lDJ2yynnXw0k1XJ0B6kkjJARvgj+nvqp7B4cPwtqbkY2UgkZ6Bh
G+706TAWY7E9vRpGfjxrxB0ysyN/gPc/adIYiifY7FL2ET/Y2sFPZMgXEeMyDDnE16lN9ZZ8plTi
k9PZxLklOG/YUIKPAo0Jz5SluqRd7H8gxTVCNpRFrFxCv0x1UHKoaJSKBRiyDNDo80KPOngue39w
/nvCuZDetxyDOWrMMVjQCoz9YgBbtcVJAU+a+UQ0ztTVqK3D9LsRWTRQQp/OjacLTshz/6CZW6Sa
2HUsnKMnFEdeubRBWUknxSUjvdjKKUCKzT5MyvtxCNVZlnl4GDZ72wz7QRk2MoYSQN759AfHYPww
F7yQZxlPclvfU1HCf8EPwDf87DvkGDOIdnHh16L9mqemkGP3uVlZxrwGQCUonTqgHrPCLhM1Bn44
5l4VmwrodfbCbtkmbepNkHXIORhu/3BG1mxBRM+4PMOM88BjfjsL8Z67BbjbTBicESiThComh8cH
yMHw2riF79Ltkbp7Ad4J+DMDKj7YGE6MYUfjLw1ESeNPMIGtNKx4KeLv182AOc0OPYOiqsJVg4nm
li0/IaDLFBYS7/TFhGdTF4YUn5AK8s3Fc/641ndYX1/+HjcWBpfiCJk0OJEL2jYaSax28Yn/AQjs
/sVZXdQv/G2lQfW4iMAGjlC9gGICy97K8j/2bp1pd8GlOuaEkbeumF8zxaXCO6n0ViiPHlvOBb/4
iQbpVAUsGXsqLGFiYyhtSwI5ic07JW0SHTicZ+8UMdtu8vJuz2t5c9/IlnkS36sjdp3MY+QLng2b
gbZMJe81BpAY3rf4Uj2RNwnrBHxX/RdVvfQZuOTpAZ9sJav98CuxMfCr03i90Ejc2MBXVCYOyKti
1D8R6Us1L25qTkFfxmKIBiJlik3mg1eQZ4sKEPcxa1qb9FiyB+WOgQzzGKqRRGgz+FTJ4hjALbYd
3k0mPEudipLnfsBQtMuiwzYDMNv1l729ciGksO8kwBuZolPmcwzzPNzlqE5unozmwnIT00DZgtUw
vXOokjCBkHv7rSH1Z3PgawHC2Bu17H0Eg8We9xNACpgqt4zEy6oULEbqvb6+tbG9ZLI8hRFCdzDN
1+4GciBLGuGVqYSGZBRvvRczQUb+1EjyluML9FP3M4fmE18VDN9RZw43ZcyWkLF4EazOlK2g0lIS
3Z3ZjlVrKX1614cbhPcgI33VP26klNnibshqr8qFcwnlyCYr91nKeMfuDoC8PgqJMoRx1mdMdBpg
s/g7OuCb/GQ6OsF0SOL4tsgM0E4sDISw/mGhC8y/AISKkJn8PJ1dFigCk9AZcL/73OK/Y2RgTNp0
bLxV5ixLlwqK7fIy7t92ABYkgzOcvVNf4Ue7sVfXp4mtDSF7dbLZwiVfwAzBy1pjfCCCPk65/MI+
cVkAnymziC3JWCyzlHlY/1H8+DLPqaZjPXRksokvFPDmhKe5NYCDTOFWxZieTRPFQdhhXjvvyxh2
2wWhp4jEzcGHEdz3Vj2guxecM5tCqM9v2xLnuTKL2iU9+cIJwZTl+wCXmjAyzAmpsEY4QNLZ4efQ
F9OfKaNYLOrMhmuqoxOKCyiZAuMnCFbDYWM0FLYYxzxMmh7eGLw7rsyOgvcgcIf66A/Gty+PStAU
xhnklrAUQBMLlDgDl+K76fUwiPrQyro95ubM+vlrqjimvWBNQ7Ecgpvmj8TH9oINHskB6xlHgiRD
ZTiS4G5TDJHYJchryY1NFAlDkgauLLAdw/00RAE8GPtw9pFRwRVbOxEVOfzIoVGjmLnSP7TtFJkg
g8TIIlZQQ1eTQ1C4vAvkEWoA00JkjHye2h76BvoD5osMzZjzeUvquJPk7hjcCANSJvVP7+F9k1Te
SG6W7KqAsPghrHITdpRsFonlrRiXtYPT+BpCvmJN1IgvhLHIo+T9sdo2tYx1dNg6xAx/t8XYluVq
bGvDiDO7H8xMuJnMqxWkK3u+kn1gSvyWsuOVto25LbZ2P4BGCHDyFPFOJs/LWJgLBViymAoQcGo+
SAssyPSNlIiJlxsDg8Q0sm+TqgGMB9TdiHY1h4OIwk2Mf2oYTlP5FNBtodRgEXbnFUP9UjrNiGHd
DC05nAlXhIZ7CymjMKmaALEYQJGXcHsVX56Q+C2kCRQYfDzMUlZ6kvs/GhV5eIZHDV1CwKpHzPvi
4xqqEt6MUMP4A8c0DmTJKu0IzDfxd+JSqRViiTwo/+i/+f3sPZXp7yzcbd/BKRJZbH3KuWiS6p1x
ZQ4aTIe1WDw2QFMgOkU/qSlJJGfFNgMQSrAHvVZtQGUuWxMJqAyuMQ9SE7Z+Qqap2CSIi9ya11TQ
nkkTW2mEhL/PIs5oWOEIYkZBLVqd/yydGgMtcMLJUcCMOty0SQYXghvm0SQEitgmrkOQxpgxcFUr
PZUXjPhOkcilYeEcNmFF8ZIx05evhQ+BxyywpvsZnkJiM+FFtEvCrmTmQdJsMfMioe4eKkwbidj9
LnQ0o2MHmYhKU8NPZGHb5I0tZdLENY1uny5+JkNX8LeOwQ8DXpKC6203seKSzQ5nTjHn0vrEOFdo
GOLQQ0lPZ0NJl1iIVe8ACISCCW9n5nlUqXXG9Yz7gRfDBMyETxQneO5MKujYiGJx9cdch0ePYmXQ
tKOuCazTXswuOXuBP9AOiihhxxqkQWpjnee7pMxB4McKOlR9ZDSgu4bNqJeuiuo1wCbHnLtVIMVR
HTMvfgMTh5A8HB95HWjuEVeNU14IxtEioRG1jFCVhaOVZbKLNGx+CZWMIeEnNfawyhKccwUmQfFd
7UxtLD7fLJsm7KbkzN0QsxqxZKRcUCnzrLgxf81jyODfFNfChKC9TaG5oLDDc1Mbte1odhjPGF2w
TIs0VsOEFAEfhPFtilgXWAKuD/MBNaBE4ZGkt9/gNIsNufe4D739ieZcCIlSpbEKwcWJErbPd4Mk
kDkImC16NyfBGt2caolrY4WtYrLI02tloBIkfx4ZD5Mgyu6+AhbG3dcU/EpWtPAB+ZVi+pQ+Wbx3
tvofuY2OJ/MJinciOm5XFBEUxdQeoMjqaz98BEyujJl6zIs4mkTPLmy3eL+GXhRxP8gSHx9Icypu
huTHBOtePGSoqDXBjtJQJXTeWwJ9vw/ThC6b22GK28wDWhcvBEbWHXzYdLsPIHswsSjVcQijqfE8
2OW8vKoa0tkK1evSUjjlmlGToA6YBx2D8Nf1eHcSUeFSzNCr3YlBNWyedsEBHvcGDR7I3DyAYqhY
PMAwj1AiyxLAafHrTYB3STQKZrR5mLpiKUn6BMawJKwT0UC5i5jagL0XlH2YO5vvNb69Nc7yy7r4
C1agm8a6YUqKJ42ckR81vIFDQ5URh3mwZwSngg4bves2mt0urox+jsBEsy7F6X7KiAl4iNImBiyI
seoBZWcmvIfJdJGeetaGAAr5AfiI1h6yOo51myNNiL1hmkflwtKK4NxrucXXp4LDkPFrU81esQ8t
gkr6+aSIINxeeJkLGDrCPgUN94yBB03qqwJleZzgg5LgHbCayQ6IdBTUppdHbGK3WfQH6+LJHBOC
fQw6/AGspfcyM+qI22yP9Tmo3pwO9Jn0i1EJx/q39LDmyAG4kAKWfyEwdTlhBZTA1pAoWYcqp4yp
252iWuqpbXN0vcCxSY3BDos+9F60DaAsNEmHHe8kDLOlxVrgp/RApAzAPkIwsiPM2cjaGXkaiuy2
CHh0cdYg/7Mwq+QHjcMHO2EEX+CWM+WXQs/CwZOyNoIkPv84B9BZG7Y0DQ9N1BWiSELcZoVmkxLG
YC5h0osFlBD8C3tFPiAr1ymIWSUEXAd5ATFj92OxlKAyMZX/u3i4mr6p5XVy2k1Xy+QmM6ImMKcL
zkWsb1n1+Ht0HjIVfFMhqT5bt4C1neasD1dWOKZW1u2FtQShrxcIkQ2silib+7v+xe8O8q+DgQ8w
7cywHgnUZ0zFzxYfTWCFkv/Uw/ZUk8PLuASmW8ZAJ0eUJUYsERQsSGoo7jujunvpMZLei6kddFlO
9yOoF4y7MwYSLWu3pTOTkKORgXJQW92ttWXDciiAaaDsUnLb2YK/EBEZ4qt9s6HUeYLv0S7orZ+3
JXEe3inHdrgZHd02Nh5HhToVaQIhAQoedxck0MWpi6GetuDykY/TCXb9h5cBhYW4Z/Zv0NIUUFuc
dfgQTvc5Zlih7isiCPNZ8ivNC8g48LG7zBlmZV0wIsa5LcaEVnO21+DXY03BOXpxkTupBbxggpl6
D73934FlS+awlu7kFULKr+4uyEv8DkFxUmbWeuV0Jh2ZOZKIYPx4ohlma3K1vVlstCzYSUEwhkYZ
lbK3TXCo3aBkRibYSUWPzcuEkQWlVwdFgRH0Mab3UgzKBmnsbQNcQTVn1wTetEH699HQ7nPukdaX
uaxVAIAnGFB4dLuY7YcWFSjEud7WW1G2aDII7voaaZDOBNawOa2l1NY0RoFFbNy+zZw3E/Z0nYdg
9j4YAvbRNgi/dpVIU3lek8CITiARFhgl1Q51UP+AHntQdxjUIaznlk0PmlMybCJAmvje/V1ubk25
mHPKmgVuGcstakMe1m4K7Vsp8jSxlJ8FLPAIGklkQS2z4EJQk40YCVGpFipr6PjXVwgyncmWgJIx
+CcoQJa2X/hGChHdhf75YMju86AYYEhveaPhBuATnFJS3RYZCDtU8d21FF0XEMOWtevMCmbnFZhn
6uFHfWL5hHyrbEOhsjfdU/h1eWmQ7gwYR29Xd1MM77yQD/BAX4Q/Hjm3iVOnoLNbawW6YGJjymYQ
lxp52o1bNFATrwWxpXCvoCoXF8NjgnUUOd9wMIAAB0Q2w5o2wjYubPYNxuNEojR6UmLHt3G/d1hh
Grjl0PRdzTdN6jBy5ynaBqyAsJHBoENa8uzot7gTEFwSkiwNG/lOPJss3qkgbverIYyGqAPiVu/v
+OTENZAoYLb3lPl+v6OkAzyuaz2wfl44KMpA82KD+IdHIiRROgCxQWTJckzyTMTV8G6bPFBumDrU
KAo6DFbFXIlBtsekgeAnfeGhR9PHxOzgpr+SMUrlTgFiCmpdd1OGIFiJI9He2SitEt9ZDHgYfA8S
rumBORX+mrTmxBExottm3Xki7QvI6Aowk9oXDxCzu3JZJNAXjsN2wtmtJ3dbYFCeM8DEcx1jmkPB
h9Wv1DbM/VsJ81F/NkDzjOUIXeF3GMctzJjesmhBPtq+6uEyLLU6VHe74RrQ4AWswLLEXcYhcAUF
FvNyRKbM6rDhQNYg7+8NK4CQi3pzL+CcgLvaTIJ5n3PTFU9l8qWUWUtor/DDISao3p7vFuwiOU30
IU5JnYfsZEDDSKAC2rB+QGqxEegVMIz4JJN5HGhlHJG8eB0YyQdlnyYSqUzbTbss93hL7U6TyHqE
ruQSACov6cilZdcpCaKCADwiMtpec71ltoHBwBx/O7wFKY9VrTDrSzRPAGdYJL7wUgWFkQ7syOxr
z9qS4RYY5WOK2Sh3iPBocmxcfElRRQgPX8pK0Sncrfe2hKnL0Es+53vNo4Q15SliDJYL072upsRb
Bv38/TABKZawYdeTKYobG4su07t6LTO8wa7jluIZr8iWR4xuAde38ZmqqL4QWhlECXXuYxTG1z1s
JDmGcEdhLcfx5Q9D1cQDtOGJgSHYrYAZqtTwNVd26nBOBXZkmLilhu+5vb+aKtejverhZ9cLlMcm
daZJgirnQcylLyFIWrPTmI43TDkwoEEGzIclV7kBCMZIkUxAlouPDq1I27xTphH+MK23LAP3SUWY
wZpegAOYesh0xFcHOFy3nL2NjZXlmINfIZXJ4pU0xfAGxRPNEkMLRgQNfCS4tQ+Q7VpP+ICiOGmG
0oHaxJweeRYYgUlI6bAEm8OTR+H/DwQpxWOnj5e2YLsIdYrtLjEBow8d7LcQIQQ0A6SgWbfn9AwJ
/ZZfCyNHsxcW3QHjlWY/k8L/yUiT2CrbEbHllbaRW/4S3CVmXMCgqWN/RiVHlj/jg6K+suTZ2p1B
c2As9N+bEMY3HKxrya/z6UzSzhL2M8wQ82DY3V4qGI/i1OzXVHE+Lqfg9ZWLWbNkomnGjZTp/ux6
5njNOogW6HBbFkSja0hFB7Zf42Ti5DpvTygqpeVOYOJajDeeA0opVKnM80Im0XavtZiDLHznQGXK
Rv15s6ZK4dYnuxsSIaiIwezFm9qWyng5ebSniL+3myQTCEAfaifeXk+3P7IrYANbBei42ZMxEq8M
1Ig6RWjamO9KM+TFBJQE5OVpEsYRRcF+eVqSNrz3Q9EYN5P7DsiLIpvYzPHqP9eJV06kZInyCSZt
srELlLYTTlbz0wrklmwr/CY+Ju8OZBuL6D/cCqzQgNDh2KRyWcxEWeQADpDeeDtvU9keb2F7DSKX
MK6yWSZkShnYZZUZH+7JUgY0oQJlw0gcMdyY0jpLJ8yRRsFu4qZEIbuc59afPjLgI9KMgQ8QcFEq
mu2JsLyyLUxmEisgYskqHmp5cDCBJGi3GAeqz4ifTvkJBXBlbCcoNFrDW9gePUO4AQnpX5f9vsCT
NKnSFj9tGVBGKVAdN3I5e1qNoLeSzfLXMalIfFuys8xptyI8kxRFu8gmaGFjPdcsspPFJA+8S7qW
bA+JCn//hXG+G81klwyVa40GkK/d8kFYWEGtZG1lvsFHfnHb2A7Gc7Ivq+amBw1KhRTEVhyIiyyu
uxmrz8mrzhaJA6gV0bdvXsHWOUH8yRr+firZcdf/sO2Wg7DCXmOvVuCOEVDTTMObBTidlA1lQHDK
g3gjZw3CHhKmQUYWZRj1R+JszK/r3OUNwEqHs6DODtiDXCp99y9QE3mILgJ40QfPFoQY6Sa4L1T2
dIyQZ+ia2SAtmYQAC4QnQzi2CVFA87zltPJSLZ4pr1UnSo8r+NJmCIZMV+9VhBUAgujQI8Z0x8xl
R+i/uVhCpVfgQ4/8kBfzM2qRdxoEgOzmgQBKsuR8nv9PD8goLFBxmT9nghby/gS/TgqZolQbSPe8
NqeIGa/86kywC6otAv3B55MIkqzPSWOUgWppEEBbJRfHsfjpJTPUJNhSw1CWpZW0Biojo/0eYcdm
AqQyY2xYHPy9FUKSRuW4B73OXY8Ou4LHLFRV+hbR4L2Yc4i069XtfSftgyMbqbxMsGpI3Q+TUjhm
zGLEiHLPLpdmMBi2ry2u4eHbkFfUQey0ufcMofR+vRU0hjmq9uwDS/Jq7T6bzyvltWInkozRWZEI
09hl8HpC3wK4LEItohkQEf8o9GNpPZkd5DLfrFOy6TbImGfp45TLoW79ESnr0JftL44HvBkpm80U
cZ9TI+OGu4ubEGMpBkfV36Q+hlHE3plek426/D5zM6rMKvTddo+dSBMR/e7pq/8YhBP9xYQU02V2
nMqDxKbQ9tiILdvSXilFN15NcEmU23mpoW2uAqAQSgY2DFWGzd3Oe5cZZAV4vS8b0H1GAYxkhVdM
qj0UQFS0OUGPtYo8f5pzPs7fIbpOqVUGaF4+W3wr3za3BXzqxlblFgBNWVoxU0UMzqByAJNCJ2Y0
WfPJymCYiBBv9ic4ISg64EMqTl4s1BzIwAc1kegynLvL/QYKIkEsZLEdSPnSTp98J7ZZiITe9tPm
pZHi5TEFCQAAL/iWOst3azTUGvMgYh5ShrWslv2sqW04y/H1TgOP3Rno0OwEo0bWGd0VofHjgcze
2Lfp1HydoaidR1S1sBQfaIoBXLkNrGcFe7rInBRiU5sv5fA/vBLqt6g/UcNARYYTcCBucK4QpNR8
9gjEPPqiUq+/K943GJewu/i0eF0VDBccBp18IvmsdA7+12m7zsuCN2N2WTqjNPvDn68juzTvbh0W
o3BP+DRcOD5bEcxivueumV3Dqyg8zlanXJ+/9gtFEmN3I9QxfXJuN7ya3fv4fEkgtZpHLHyTr3XA
AvhiVxbmbVjA87HA07l+OFzmCeFABTn+fncf0cl6V2bD/I5vzPGfacdFDVTNcEX+tka5Zmm4fqFs
AssyvKKH5TIry1X5sM+NuDVotmC1fQKYM9x2/J/xCnQqhbOMBpFUIycefW0ZGF//w3bbcvQ9+DcZ
n9oXW9Z/irChVcMfotQc1i+3rBdce9X2CsoD0/jKkrgW5EZBBWpu7RTsCrQPhE1d7VlNubcvzIm1
xpAk1arZFyNkRMwGI7TAHTV9zy5m6w2pGX9eD+4wgk2Y0iIDN9CMDY4zyBWlgng/oYPfJawlB+Bq
wUzERKQuE7su9HWeb2fE8Bx/PPz3KybCDFYK9UhklXMDzirl3tlh/a7L2ZLTwgurcTny5MWwMrff
HeLGyf4uLlRpXBwKJEXrJ7vnES+AN8C74wfz33sLRVH7gYCIjTrhjc1EvBkNftuRc8/f75nx//Q6
R1qXzXLalIk/5IDvSKu5xbpWJyq/nGfL+pzS8jVsMtC8rB/lQtfsFgRwFMt50uKzrR8f91UftWFG
4KHTdUooJ3hQTfdHt/5xr02gEmTK+c01sOgcNP8OyRvmz93FRUOrvCN6yzVt2+7tNW7uYYAhUhsq
Xnx9WgcIx8DzbJ0xAn2Pcci1blUY2dxdbBw/GpvCrBdmh4MdGHBr8oogC7Q9xvnFx71PcD3Bsh2v
lQCCBEssokPtjwKMsSvO/9Mm3kDhuxMfBwCIDWjrbGk/pnxHt5kYBRvZWQrp3cqwQljyGrTedv3l
aJfZ8+XcNLvA0NiI3l1n96IwNvZRe8m+2WP4NoJdc3I7OGW0Y1JyC5pf6/pFCfu1WsfNxzBM40XZ
jzHYfgmOyBmqVbH27VVHV8MWgD6l8j+FxUd4t/ySKHPHNcfeXbGUC4vCeRXOo+nVPz2cRr+as6fQ
7ATvutWqfI4M1fGAoMEseol7mncxhpws0CSKGWyKkQl0BFflqZTYoHjkSkq3miy0guBxYAwbJNSk
1dNqrhuY/z2t/atfI3nVH2itXGqouKYnPOwjo/OHgLHsXdx79WfYDovFnVefAKDZp4VYtACCiWQI
7INa3/J0PGICnZCB8GYAHeXOE6qEHbnlM5EkjiEWMu/C+lmpttkUDON9cpuzekwnXXOwpSPiHgoJ
5clVXP3re/j6O7762z0Xqs6D5s3GXLo7LhoFX9ycXjvEPh5ga+fX8uDF/nNut1hoaliLoPSrM3Uh
KCti+rsMdyDcBfPGZ021tFCuDfYW7wH/6vEaft/R+e0cHpNa0ctxp7aPyaPrfJ79n1Ns9xh+T8Nr
J8i/rlxFTcGo4Xs5hfcJz6DARc461nBegu30wm8tD4Li1rvsvUtldwuHbdzrQnM4uRXHDP3bzgei
4AVa817vfJxlf1T0HHap4oCwZL4FAZFHilV9r6nZyamytQ4Po32YA/vCh6NWpyrYI3dmOSryixAz
l1pa7XzUFwe7dhoW3d7t26t7/E6mbh10ZlKNXNpwRKmHGEMgku7r1Vha+OVVqvnjgO9989Y/B81p
3ath9mW/dftdgmLpR+vZdk/YzOiN2bGFRsvnGOGTV3icYKLRVxYTJgZODPfJKQ+ORtA6Dk869nvi
x7o/zDtd55t7XVwR65auccQn+zI5HuaNNzoz89mO9s3JtTG6vwbNrrOscOoYa3WGx81zWM3aF/eM
p1/XLrG2O4WXS9x6JOVp/KCVyYM7Dbke1jS7uyRv9pdH+3p0L/t5AbR+PKbfm63l3jK9tN3uA9Wm
/+xYxd5+Xqz8bn/edoGrMQhKlS3rs/bHJbQtCfX6u/9q9RoPq61FOxzYscfHQxwY3egfi9HziwNa
8OKtZCVykwxet/aXzR3n+GXc6no5slHGW/tIKyCnPS+27uCNflOtrsvU8paVLfyLSvumuW18Y0u7
iaXIGUUxBowN8UULPg+Eu51dvMNH9EEL9caPEdlewEAEqyzNZI2BhvU5ef2LMYzCx79z/rs0GZhY
0e1Ok6zTyzUyraKRJYORHSb1DhwbdP57B70cBse8v0ltmNsQsnYU0HZbZCuU2Y+9k1HsFPdF94lG
2zIyhFIHBLviRD7XDKfIN9XT73pnTI8+dRu1DsPTLl0Olv4w5qcIfOqN3NxcuuG1g8djza0MTjmu
DerR/cOS8cUmRQZ4JCZ8mFRb3JoqD1dIDhzEZRNacbfpsVugFu7M19e6owB+qC4kLwR5gT4Sj9L5
Xn1Aw7evu/PWVXdBYL6lFAgU1Yi6a02bMRP9ksX42gq+9v1sPbDWx3irZn/r7FRICBNYsX1XxsVu
nINPr9LcvO1oDt4lWHfUMLVjZsJ+AERfsPG7/qGy9sWgFXQpog4P/MjNVfHqPXeylC9/9kDPV5cR
U61xySYaVbwssu3lubh3e482LPrdJy3EXrdNrfq5zkrdqfRQEvQZAxxKD/aJlL5GdDsQB7GF6Zfq
dkTp1Ol93zbJ8LA4FI4k87rVhO3RvvoJmWhJtiJPdYW6VLL/HPfjFq5GTguvTbbyvj1iXi3/uxer
z2NakufJ5ELz7++1Ub0xaoaNU3/XGEHxr0kyjDrLeL8b4qd1Oy0+tVXZdo70c7PT0W/tNl/iO44A
b/vBza7MB8H3v/KX0FBIoVFGDUSSwpQ+1wkdR+KGBNs8eOBQP8BZrYhBdqwrV83nvVoPkFCoeB2Y
MVBtXvxI0CFiaPSKWzv1KNUbZW2y1xQWVU/UHezFiVhBe1Q3EcgAakKW0BEIYpdkd090NLl3G1JA
lF/zNq8WshtLr8x7jMz4+9fiocTwviIKq0Pld6Zktwbxi9luw3wMeFplxBX+RBD83nb4iurEVPlf
+gdJsQCAoxY/82xp1pW79VuaVU1OQF4a2dM6IbsFOKKMZGOWAw7KlBpE/eZQ7yGDctGiO3yKH8+M
+gxXqIh4y/9xMYjEmus8oJA7xGQwmhpm9yBRTA3HDbWcUTTywxpYAyNj5RefrZZ6J08yKJWkQz3H
vpF2+KUeZKsI3lw3Wg5402c5hbcBtxb2/RU9If0FqZVfqE0vLu2Ul0NCEBcczepgyvJFUlpCjm17
DY44OZ8nw0+QEdxVIwuQ32FTsPG9kGfGBrJFk60CPDEKqfZUitTczgNqhPOAAuHi5vi2kc0Qi7sd
9up8YdBOUM7ItFTfvnCT5aU0ePk6bCLr7eGXq1wE0zrEaLnH/I5nwkWh0+PwwGVGgvCPpPNaUlXb
wvATUYVkbslgzt3eWG3bAqISlKBPv7+5du0T1lmnA8JkzjH+8YdhqoPrjU2xGGSOPhP48OlroRYK
CoVOuY1rol/H6dliw8Tc4mKJ1zyDA8EQe5j+U1OVgVhFwUCBfRPSYm1f4JHPujo+XeVEPunpfer3
xxU9P4LT73JigIAe5zd8QgT9pVxQ4uP4IO5NO+esKFnJ09GWi5It8Zd0Elwp1RIRChQ1omAlmgFS
Kul4Lr3EkGNpLKxT8l8Jm5DWGQ4UQtDoLCxPxrAdmM5ZYoWELLN78ADeGg6vUGwsy+u/l/0AsQHJ
AGeqxpJ7hRXgUT1PQeeJ3tq8vWIhey9sSGIr0Hm8XJPCQ7zSdjT4wXB1uUdxRo18p83FfcgzQwRl
2CX62p28vSPDVm/k3yLRFbFYU9BJwAM2RJTEiquLxX8FvJ0avLJy8I+WaGuOYQnOHBsDVz1vBtds
abzpcMKSCFwlYcSK4eRjZi7TRcVcb0AyV2tu/t1v3hvdHYH5acFzUX7DCcDD7eHfkZ9+nAq7WHG/
CXQQf/pMUVscaME8FunnoPqs3NG0nisRv5ndgmrnXw8NCmOtTOAuFp3QXkphPUEOuHl2oGlurrn6
pQM5VLzjuFmyyhSHJ8ndZ9LIJ0I5iiXT6MfAsT1ns8oZki4GnL9t93m+RXRlisO/Rkx7VL8mbJB4
chpel3domBGQof/YuxuBJM6LEzKW0KlwtTbEooo4PR7pks2OSvK9P87IasgduoT0XB+dO5FLO7V2
+VdxxhueZEaWCC4SYlWxznhAAbYCH+4GHgE1F9C/oo/fcq1+F4ov592ZcHTIWMdt+G+oIjMr4B5l
KTJsbiPvmQw3RnyCCUskdaH1cp3KxAq4RGUy+mlW9g7nKiN4x0YWyh5LyX3HLNuPc41kNC98nbgV
bjfjy3px+beoX3dTHc4jl1Z8i1vH9Cx6ip/b8VN5WVKArog3vRRbDTyShjeQv+OHf1iafKUqrkn8
7XtTIZLLbHbPLMLT7+Owq1/HVkT2SB/f+CvlSGMvT8Sd1+icPQBgKLxiCSkkS7gasbIIGCE52bi6
JhJWawtt0sFfwfKJ17Cb8QObFas8E8v8jufe5P5tP1iA/+4tt8oIePLqbvTT2S7f/z46CO55b5W7
2z+FW4a4k7/s6Zz3dFEyYNLrr0raWJkbZ+mvobzGIpk8G9Bey3t2YXkPrmV4tTydpPLnUuF9zJZv
3JxtSlW3u0X3VyRjiLix2bWJVafgIxUCxSGQx93VMhyenRufPQ1YU0VcSnOrDRvDsT8HpfH4uTJH
U5soDNGg8MRyNf/cEiUYdoTXF3Z8X1TO0P8Yt2AEFiTCVdpikr7HOguuVdjDoYjZBfs+Tqjpsul/
hup8T5lxdT9PbjEfZkR1U+OAy7SiKyLt+dVdvtO7i2PutaZR3RRt2JKIRQIJFhmwmlr3SURNGM5u
9S6D+6XXnHZ3X7WZFfaQLJ0H1Jm4JObmhpzXf1edKxd3LmTH51GLvXKFP4r83mg8hcb1V5FniiZO
CRvAGzNsbBcON5/DXYwh5YbG3pfLSEqTe7EB9DuXWK1ITqrFwrtIm6GbEAyUD9+/ERNVA437Og0g
H3A0HL1zpXmoQRT0YuWbs3wjrzQlLpRoGGYAlwKyHuF4P0peIy8vsFOTMKJq31F+u6iwj56EiMsh
WNAL/+X5bod90ut3oGW9LzrYJbZrK7OOwPg8vF4pUcvikj9neekdX39kNXFZ3wAIxcczv5cfSQih
+DNXBZ/zEekA+4UpuPZkqmzrfcOlEJrjsrExJH+UwRkGLcYhbv10m3KSBnoKLo2/2J0JKiCUxguL
5BfewJ8QSQLtlhPmEUDXSDWgs+Rrakv26X2zxXmkR3JGHQNHPKJxFZBL69Evo226NFlCUu3FxNp9
emZC2VCfoWlFS457vMccBSPGOnxonm3tbCbJ5TjlEqEYLAHyQT+h3H3DhkSded8zm7GhVeIkydzI
6Z5zINK08uEZMUxhH1kIPdj+AVPFVQ3capwMux+kHxUX47a4t+T8kSHspXeHuQwTQs/DlE26HDNm
wONBFuSkc+l/KaGcCHUxcaJg1hleze7w/BbyzBQ6C44Xgn43jLxxZjCzRoNc33hAo7l1YJjS0KbF
T/+quoXpodZ+L8xqig3+5XEDlL2jv/as91xP/eYWmPCW8B6GNPVqYgCpNJSkQIXaQ5vGyeBk9vaa
gVDnhvOskcA9vEp15lZSsi+7R8zaUYr/fHpSKJBeYDfsPB2rQFE3ij4MqrCjBoIdTuyuSRmaQMmV
l/tXr4Z1525Il6MgKtzbnFe5fQvM7Um5znnoH6vJCFf3qFo/tyvQtvxAlQfqviTpBAdjNzOnUhNW
qi9PiyqkZPjRsHvzUlR6rTBNVznLAl2jOT3KJFLdiTzrhObQhufvd2C/t4Uu7JuI5CPK62BdcHVQ
vMMxKaJTjXM8bEniyBF6nQwN51rvitcsn0o6Qcp/2QFosaPzUZxTKbvX37mNyrUT8PZPxvQo5zk7
geJ2wh1pWuEzhTISgx/S0n5JmvoXr9PZxDeQV8YVzombMVrI0gXFsnMHWnNSLIqyqACCQL4X1NtN
s66n7RYXe76w8EcGzrqbPnXbVebe8eD/uZMViDeh854ycuPlcTMmOEfEa7DyaMVaYkl2Ms3uF+S9
vsIz2+sf/rQYRcT8ZD4mPJu5PqndjYDK+dk5JX0QcyOCzRut+rCnK0Catq9FUFbDGUKV6mXpFF/1
59PHDl/QyOpbMLBsGE7dHmei1solbrUJwvk9GqlRUBACAsIM7sx6B/Vg3NRGdx0uw91InvvzvUwI
POWFh6jW/MGQWNfIDTi9t7dVfk6/sYctO8of2GXumveM8YfXsBFQwdGIWJJ7vY0BKA38OvyOwxnj
EZejV4ixUT5RgzCWEqM9YSV0XzO9NReIlP7Af5qQBmGLPILQrsHPtT9dx0o/sN4Bvv6ikcFv/HKP
ld/3754zQKfNdv5Z+EIr/bHme9uE+WpuQdF+r/jeLPD8pcrZPcb2Dyvaa5BijSgRPR23iEmz+97n
7q/NEsczOe8TnO0Zb+SLnDFNFTavRXWFCvU6snOj9V/dNe+NbAyI8ogPrm/yNCi3ABzu8BHRGvp1
5xehWofFlBu0He0H8If0Hdori/vs1n956214jnzPSu+CzOIv84Seq//D+/mU4v/l85dp798o42kF
sSSSVmRaDJF0/KeqvsG/CI8Y4vuHA/CPcWnQZJsgwbAHscoVL5GJGdqu9Ue24GZIqV+lOF4Tx3id
XEFZRgQQPXxQJuyc/aIMpx8pORCwZDoiirALckgiX+UPOk+zc07HsFcTDbXXKDx0xZY4uRhkRHZf
nk3LIRJvBGEUBTRudHhQ584jSBtnfihWtZO5wSZdzuN7RFbUjX2g/Pl6TD6B0Pkqu8Oc3av2Tk+o
WM57d3xN0NtofsPF9uQNwfvZfaWWiwkXH4HQBKo+EXNpg5G7t+9DN2HvePs6POC7e8DWFvogb1tC
PR9T0noH3nIZM5Wn+La5ybDxDZ0onzFHJKvObf3Pl2GMj0tCN8lJJHpAZDAqoclxmYlP+zUEbx2h
gP5LaoYgFwm+muzWuwf7lbE7cBsVQhgB1eACYaU1zImD/5fbSH2Io4uTkj/Yu2OsQ8P1QPI0/sTQ
2NAucrichLmAtzMOPZWCb6/Hxx8Ic/Bh2BPEXPT1+6X+3ncGgtMWlVLXYNFZOvVPSdTn4wxhH7fO
wRNpFOWqo3sIDJBU/jeLQCiM0zfW5fXhRMTQV746PFfCTQBBE2mabK93Hs1b+L8dCJ/lnw37I4gi
D5/ZWvBMBONYnf+jXQjCxvq83EHW5+GshSHgIFg3RAMzuAYuhtUIqUtfqLEy20lR1a93PfagDHtR
saeOYIyqG4DynJ8UKbwtNFS+YA31WMp8Vb+mc920/tdY94QcGNbWjtl6i+PlxzuMIUVm2545FcQW
aP4+Y39U6414GDtYFOfbl4mz7YTBH0e3Iy9fQuhELhFMESweGe7HfNVFAa+HvJUH/AJ0CWtm51fR
hrxWMDoeLtxiFVxEIOVQUSrMkOk5QGqkENQPQ6FvfDR+hE+VcerXAp5gOusxnaUTCY1t42kVZCQ5
mQbqZC6sIDT/dLBGHG28Uu/pJz7h2FRQQLji7cLFnZl3Sw25g86PECVd3TaKm9uuwmcmy0oXlg9v
jl+/4MubzGuPaz3z1DRsyLjwJRsElJNLy+gIYsk4ZZsXlgOPI9Jet8YgDDBBnZIDZfyooF3eQc8d
+VJNdo0ny35rs/Yd2XRAcJmsWEzMGzdh4JnQqHoQag2PZDk2LNvN8Q2f7N8T+Lnd0u1QrxygNJ2M
2Zk8vjexhYZb3rxPxQHuoWLQVKTrVJ9mHqpIj6B+LIp9Gckh5+vUxuRcvEKmM/x68qELDmZg1v6o
mA94PR1Or8VIcQiOgtB1XA582LvL8d2zDLebHCkgItTe/ZxkZrtAUyQRgkTPP072cDb3w/tvFEn0
pwxcR67Cl/zZT3DnsPiTGKdjvfYINt368f1RnCeICUd65h6TKtaDZ4gj1n1LYxjVwke/nN7mw1j5
fiUapuzWQvJVzAHdUZStcWG4Lcj7BJOn4+WlPKVJnZQJE20H2B2tDj85jYrokeOUqQfXzfWssTkV
5LXikrIkK5DdmYObnKuThq/E6U2l6jzWJmhsIs2QEDzGBsLH2m3ip9MtKrawp3MPLSEc8LOAxx2M
9lx9oIWDx4aZ8JYLU5ar153KcNhj9euLC7tx4degOxkLjpPouSXWTmxS/scjWWNhJEJ/mP6ordsR
bX370kISRi/H0J5L/IOxeMK+FcG2Itm9h08Z0dhc/8qT5Bn7fJ6xR8E+vIL2ycAU1I+le6mmOu8W
6JFrnXLPhL8tavJ/RMMs7mG9kJ3HadPOrOThXTev2D5d50ZPllEa5qEVWwBK03rLRa9H0dMdefIP
e+rh6fB82MbJk4ybieJb3OzCV8QHcbq9tmhOhC76j3E+weO+9hSoe8TT+i+2+YUMk7KgroXkMNGX
MD7japwRnnFc5NNR6mReM5Z8ppO8rZK/Qtd5pFq2V+aM3Kq9uN32aXP/uwbDWI26xYuw2eFL+n1x
u8W9V0laepybb0gRlsPKmX6illQ/t3YlTgTDzf0uaqJPaPv3MLd8Zju3o2chRJ++osep2psUhHRO
NDIrpoh+E93DbP2KdN90j17HqAtYbtpEjzHJNgvu0rZjGSIwCPXpE+HSx/mV4wELEpS3Tp7jwO8y
5l5aDrUNtXgRVJCFTzfvGoiYj89mblwwAgEgiKHSmikoN2t4l56GhWAjTzMCmutduprqgXR08soN
6qk6xlpXoQ6lgMi8lzh4x+9/bj/YVnLyXxuPwkJLiKgdAmnk1ZeOhPErzStqtoTDg/VTIqSkyluU
PsOUCAWxME9a0ky1MCH316lg5B3BdEkOdsXujnGDUAyhuco4OsSYMUpmLg2+U8Q+uzPi4TFb+r8f
BhPx4iZwx7BEhX5GnjzqyoZtPNnC0aItXUL5Xo75Ag6JJUsRSz1kjWnwhJPE8BoBv/ND5RUjjkig
Dv4TzXlZknvoNy/iCvDRgeuKBH2MmMJEPHo6HBCWdp6SuYTmKnc/n90wPyNa/ThLvW+heBDs+e8Z
82JgiVFiIZXlAe07P5upiQIhBDBWIBaW822Hwns74md/fXELxR7Zu19fB95DYZdrOtQAtKA4qCKt
QbOBmc0YJ+DdmL+EsgkTkSukUl6/wi0YUUhpLdzHacVlWH1IUP95wUyn4+V4mQjeWhHISDCZFQ9/
DfcS3ipfmTxjjA+h2nL0cZR3pCIC9nDawr9yOSj5ObrQDwlaNXBfqExlGmkhwuQRymEXGAhBE4Pk
0GGOp/dcmdJ3z3bj3RCMcbDBv6bBAEUODUYTW2hVrLc2GRYe/KIzpQIKm9p/BepaEH93tb9T0JJh
ap/yjKXIjj7zHYUq/4hzFO+YkWezHsdTbhzJsYj1hN4I4GEu1DSpN/oGAvVHCymQJsIan8EepEoI
jk/+LQhfguTJga+iWXR/IAtUrBXcKhjti8V241MXkMLwHFpeKkbbIi/1EUISCkXhxorCtg28271c
zjinIgiwfGpTfhG4AXwp8QubYLTWUXGX/nspMzqEl46janxn7kzKN0GOxKP6b2hH6TPgWGN7KH6Y
nPRjvBubTsSry6RDDWO047T870+ULt+qe9/2r1Xeb0f9Gs8mZdx9qcI36OqesS2XIkLnYwQF7o7X
R/3GZwrOWumfRws4YrDVX0Gb1A13+osqCU6osczYFTlDcLuN7z//Sj4gEBCFn2YCUreWk85Tvyqc
bjUsVirvs9hB0GDHf3Cb12tkPDqZJkwmQhXYmvUD33aJe/RoIYSKmJShl4Bli2UD0R/QUgWL+Bqi
1iWMk2KMd+uKTcclYkUfWfVsRZFPH+cNuP3NuOfc6/PyLAjANuucVQ4Hy7tQbUXr2Uy4ZPDqDqFB
WjB8Qb7mzfsGM4tdEG22iIxh7ib02JD7xbKgpoT3vTUA1y2SIN5e51v8kNel2o2SO/v/9B1kM/xh
3b0+NdbkxDhtoIY4Y2IWeZ88A6b/7LHwihaTfevdJ9qcMRUGkMra4JkHcHt+RQZUNtMgUeoh3R/D
toZfBFrVMasBPc+/S7JgmY4QWkUGdbo5zkWmFHNhaVluRpfmR/s6zstJ9qPfQ8LJsjTj9v7MgMVJ
lCq+r2PZ+0F+ZO0/jCiKAF8FmJjHEv9HaZEKRx/8P/6uf+/IjtsoXRtwxr57FCx9hAUNDmw4xKBV
PcEom0E/5N0UBPsSUaArhg9WoO5+Gpd3H4hevBH3dUS0Q+kqlnNLGuwBvREQuq9RBDDJLL0MrEvD
eIGxSwFichazEioB0hyYsHarazTM7mffr37qNPxmJpGfAZ/7WN31Ys41gkQZMXEyPoLsQo/A22nU
+1c5Ga6ezhP+FhaxNvIXkwDrMNcDey5qR3ogGIVwGW7fsA+ndutKdDPN76BOrgszOALGr2UKMjTQ
89xRJ8YHpNh9UM1rzhMKJjOVxqvIe4I8GKWRJU6vR6z+IqUtwX7D5tdkQnEj2SGLkWIjS3jAunTz
E0Uz9Q8qSix+lDCdid1QX2irGuO4hVoBqgmVQ0uw5CbbvlC+YJ93vkHapMt4ALdCRBZqWnlpbI/b
NAuKi7XVDp+FhBkO9AXoVRA5A+JdPms2wH29b8fZdkQTuahBX3gBRrgv3/jS9f9eaOw5AIFYpjBu
hrRKR8JUHgURZlXSxPYIjrgtlbFuTbi9DJ0hdVYi7hab5PcJEo8a3a0lFCE8Q5jDwlY/2wt9FNww
zcIEY4OCH+QYNAes5E2SL3nX3hJeazBrM8/d8rAQvYAbnKIzqQBN4reoO4TVK4ItDxoHJhV48jEc
PkkcfcZCWrwZ/R7EcFa6MH1BqbAVGcXN4LZruUMNjvJ8yTzQeEyPuHhjzf6KmQg+bmF1ncpM9rrk
2XwjgBz9QZYSHDB8gsE6fWJFmF5OsughR8aXz1B164LfP5bb5LmYMfvK4VXCzcxWxi900MIKCS8s
UXciOsZi8L7RguQ4Zp5+nfXXDdG499dM0RMJXfA9lj/fL1hACq3a1S9A2jiWWqITmYy+SbZ9w33X
E1kLG/7fj1cVEIACdEaW8mOosYZM+QH3CRg+/mjejVVJGwzd41iPreefKfMYkIa8p0cwmPdj8WQj
q2Ob0qnbdtbJwjv404bFqtuowSMWC/ThFz/VpAEgGDlXXBnV8EWEEykXvDLs1DQlLBLi4a1lliW3
d3jEFgGzUAjnDdGlv7Rqx2aSZ26fPIGq7X2bEXytuB9Sp34/Z7NPmqt3MyfYiUNP/8Cj0xmjPart
09rcyGrrltJoLeNBcfz6lFOzjiryjYG6GUCRdgs9N5f8HvX7vMX9e603yaeNXgWgbIbdPq35+w1g
ScvxyjyFUw6MOpCI1jlak+b9R6MHYoQLN72SNB9evgWdjMqTK5zTuuDCjRexNUrwQ9h9ApZ+B5dm
dpQmnY3G8EWjDVQERVzWCIZfaFMO4Ww2fPNmjq/TXtmaXZT1kUJ+K83WnM92r32osjozj06KCviw
lxuQjt4m5Ki++lC+RVVwGjHu/WCM0LqQo17MoTLge6i+YXkqjEQ1fY0cFr+vQ167oxItmTvAbyKc
zugOhRZ2V/CPKtSuS3QRxgrryAimYe4Rs1dt0S4PU5gPob5LOgMxbYhz78e7tzN1xEo41FZADXAv
sSGLXpi8V/hv0H/xitbz+jlV7LhbGXvY3VR0nz/5xXC++wOnhWz6aj2mNTnETxQYiKsjJiGb1y+R
PFiv602c0qNC0tB98DVABqWcEWRdjxKsyEuIY/xV+YluKkbuY41ytX5OGFcpB1NBdk2iNUiZRTCc
FZMyZbc12IJuH6GCuua803xzCJ46D93BRCMjDwZCqh7yenVp8m+cdAQB6KdlH1jyqqF31We5HjcM
5jAGN2bUiVwmwPyo8axLdc45Q8/vn7c8bwWv3pVOI4foUmh2oIxz8nBKOkAWPHyBP3zuu+AF/ji8
xv0byBxIQG3WcUHHEDXzbv1GeO6UH6rIhzYZdBpSxgFQuejc0CsWiT5/HRMLQSfoyyW1PGJx81sk
w5F5B9idAEKKmc8gnN6Nj3Pu2OO7ZdEu3sPkrjPSY/M3zw/JYe3v1IK5To1hA8YQxu9zBNqVviYV
E9D7znR62k74eq1TkophTfM2EHsIzPsjvGexIf9zPYDF8zikg0HAAQmEGHpoRCMur1swFoZ/6X60
ziYme9fIG76U1+otRsWAtCEUeeBNPohCCJPttA3wpBHWP0GnuTcOfTWIuXtPdVzDf5Hcj+QyTslg
wJ42sXT6bE633DsMild0TKoZTvasYhc7irxIHk2kLDmX79evuxYoKqNt3Arunjnybh2OpTVdB5UB
6pjIGj92xoBbXCJR8b6SgczV7WDNboSjNzjNuSkR1qVPch8xcZLfwpBfa0VgYj7G2Is1CNwlUc1d
QQEW1mkLh1uvgvtnN2SxXZzb1n+wuVyc9pdmV1O9PTVa+6o9gqfTcj7AEuI0ZR1/5vzh2nvq9GY6
Neo5CYpfKPmDQwDwJk1kJSiG+FNFhuFu+B8IYDa036lTbK9CaOFCP1RU/3Mfm6bLDUk6akpw/Se3
mhihaofCAIc6BtJTtC/6ExH6SJu+Kv+teeZrZgq0U3UeI1/9ONqaL637cYMJK77lALufIE/HaPqZ
p2ug2tVy8vpE5UT5nam910mkajCzh2zacUy918LV21Wr7bX3Uy2yNY8/CES5ff+C5bUSJ+k+ReJC
Eomg9TvRkCftESfravX87K+v4EaTtrvdYik0QC2R33Jv7iqFLKhCOjXbgMx5Nv3CVccmZLtinPGi
lqtWIBujMm6Ymo7czt5IpjOCLPeIRghESq+lGkKMkLnKXF9O9Nv6UV6Y7X/s9Uiesvzad3DbYXj8
S8ogox5SR4z4Bn8HO0V8UTR4svHzOK3xRjHGdT2VjgsFEZdVbbR+rDz9l08A46ymAnQX/ZddJKPM
1UF8bAGAKKSxFkjXkSSaiVRByySgunu69TSD/Al3/EFL5cLazbFIjIsjp60avg9a7YhhhW0SsuHc
jMTmlbaHCU8+ZuswK6S4cf0X35cdQauN5jbf92TEV3qb7hyr43IKtKPbzk2Ns9MNu5PiyNgDg4y9
SvyhtWuvXq95/XVs8tyu/rMXiI2ynlD6/KTnSrQE7AXNza8AhUFLCbDN8Zx3nxTglsvJOj0GSvxB
EfKI5FGgM3LmGYRW4W/K2nmB3e6fJUatLdKI7bBcGAxBR0vGXh/s6RskAhf1MKpEmGQLsl1v6CrM
paSJMGSzCXA0Sc2I/xxoPGCNPKV5q7m4t6VAo4K0jgbiff025FVKyGIGJEzdHyQpJJ6MIIneQ7Eh
MtuNnANrCifjY3jXdmvbbgpdVJ2rTyf8IDbcvS5D98MawyMCJ/nnZJTvR9ekwyCHquP6BZ+3FcVz
9F4YFN6LFKJc+p09OevzhaSFVR6wrRd/SCE63sg/A5xQXQ9EyfUuGdoNApHSAxfTD8r16tbHKd2c
KpZT+Pwtf5uU78pAjsHdrrMnXR+BCUAW8eME7wyJPpQlpt3kxtaH6lTdpqPj+GEFT2J3N/sB40Lw
whksG62aG8UkXxyZwXe5n7dhZc8G+gS3wIOYNYbwem5OG2D9kadtnij+UsiVMhwW0C9DYvzOVFBL
bIWmDJKGGullonQxj/YYD+ONyOIG0X7EHe2cNq2PYIINUI7mPWnaiASRGC/OCn3Ro4/gt6oEUSob
BWa2nbyq35oaqFcuhIZaIZggN5fHop31VT5d1dMKfi9UtiT1r+uSit8Ezj5Ch8NvF71FN54Q/KD9
ylas8/AX0JpHYHifBZL+Z/B+RnkXfqpxewyP9VzdfXYV3onwni3IsS6VX9vBoIFcRPh23ibS2xc7
4+QOUE219/TlefFMMLvk9bW+eEHMZmHcA+mOIIvt0GUPYhuEy9N+qBGdbHVbMYgwIilj+PL661+O
V0dvMyDs5ghS2AY2Fam6GLfu0PhkFsPv4Lik5CbS5a4wNYbfBpPJH8IEoicEV2SSqMjL/TMZv744
lb5243Xzd1wJEimtJK+dCyFkceixtO39r+5rqsO/wBuiM2OqJR4wTDNMuiHGc6SNlkfCoZ8RIOC7
iDMO001Fz+6YXx1t+mqzeazZhbSFQTgrCq7ejflhT85X723Oagi2bxp2xG3e9DW5KUguA2ZW99fE
unk2ZFu3k4hsZdeWFsUagu+FMpVhWnTZMnWXscD5fFNWmcIYCwh9As2JoeTXF8WW130PC4SwmUQ3
Olp8HpOj7N4kmGAzCwdfybMUH+GLkOcinC70kFLDMkUdU31JtUc9WB2nDW1ObFdLJsZUu5k0HT19
7YOL3ITmowuKGbE0YHU3CorEq0D8UWbqG2zu168/a/ye8DDpt24ziob+FvRNzFZTl3OLEQ2MUCWo
A/f2Jz3ny9sf2c8uyR/AZ8O3poZNYEfpRTZdGmxQRwybG9/e5lKgGHiMgKa68NBpicbvuLE8I/Oy
yG12+OQQGLnKSQ+esKEzf8onHCUVnL31Y4ctUx0fVf/5NUEMeH8HDcIjupMKAjQOrC63Ga9dMq7G
GgNFKBfnB7IfEWiNhfMg8qLQgVYTYVYd9XPkmeDOEnqCaKzGJB3gpUFjaVTJ3ZiiscNnZnBRPzCn
5Nj1FcjaQrm+rUCgijnCvEcBSxp2N5HcW/pT7VS+/wq88OE9edchumZxt8V8V66AIZ/WoUYi8wlf
1crMouaA8aihb83r5ap+ZYiavz9oQqw7tRzpQQH8SAzbMUNEi6hCPLLnpj3j5JWt0DLjfBjL9o8G
TMDOICfXC7dKMPcm1x0Zrv792z/Om73IMu7c0MfNsPRc43SLfGk5KVqUC9qXxQdSICB7e2vek+95
STFzVV0nLHunZtyAivyBFx0eI9lHpKondNuTDyZi2F7kC1/daTKnRARdop/zG5zyaw+tAX8DNI7M
EiEZ4XQ/PQUx+1VAONwUJBH9XT9WH7gwLe+S26UxDOOsCrTnOJ8TYsXKMvnepRIRV4IvF8XjxP0B
ZeRbbO+5Z+d4v/8PfSIJj9XuudD1C2YF4DVw+dbRGvPBmYJDR4RiBRkbMSvbBitDlK0hVpv8eDD3
NaxrNAPuC8kkJBsT1emfaQQfI7A/7Plx9UhkBi6wiTKgvg8cqNteP665OZqJuzRx9TVsV9dYjWLe
NZoxxgIreQ//fMkeDaaZVIctX/CeXG32UQGmVtjrvE/3U54F8myEsOCFVQuvuGhKvowEwqC1+1Te
aVjPq80dy3L2z18E8GtMSZf2hov+YP7YO+OvadCc7S+GrnynEo4RKBv++L6bjpUVS57BCvcNIjas
130ajHFCnnhTBrDYxXNwk7cFcynh1yblHk8CDxrHaw+FGq4H0ImT7hV6tan3WTOFVniD6RGc2T1j
/obD1o/L4MeaZvQ+QPe9R+JcCntIgq+IfAwJzuTxO1pbiDgBGp+gImMYh1cdq1uAJnmpTYVzuXZl
Omb6aC0lh6Ejikv6myk5EZji9u6rj9oTwuYifDH2lQryhE4Nm88WDeUFciHfS5Ll012ziSbHE87E
lrMmYx6D7EVUES1txxc3NbH6u/1hZzIGs9DdGn/+cSHzDtJY9uRKvFBaYruAH+CcMRAADj82XkbK
KSPUFUEp4thsSQN+IYb66A9sr+M6C5QVZ/T3ucT+jggJRv1gQqCIPcQRPJJOYs4VMdXBIQyTO8rh
wkWjyIfj0WNB842vauKy3Z8zbKjwsgB2D7ODhezfqdQAbYlZ+HfIb2gY0/UFRtIKj6Q1EMk6r/EL
w6d9bLKIVliphGfzG2dMhjLQ5petPwChC77ken1pYWXgqCpco0X86CPnct520LiXBBkPfhl6ZBLM
5m2/KRNY3f/8Nc5oxFY3Vg4ZHOKERilKTzp0/1xWMZ6qwhzUzrVjEPsI748jVUtora5TECVGRieu
cg1YjXJ5doS9DjM0xhkbIsg/CSgwx4AZGjIGlKfzwuPVjCE6SjvxDDDRBO2+XJetHWAad862NXO+
NQue33OxVkvhFSALj3ecwMUDpJTlRxC+yFAE74uUYaCwHwbEvvBfwhce31B4VBTWwhihWjJGgwSH
GCaBdEbui+ci/xSqlp4UAMxaxYQQWNSOxfDLxBEe3xeiIP8dGZKJhQwcVr6GqdbYNpho6gjzgeGL
9wTLY+kRmN7d2th8X/YnLB+5RXbMjT+g+SzC1F4qp3Jui/TbDGz+UtIB+GAKWoMN6dngE3AxqCK1
E3oQ44Riasog6rZl0MmQq3H1jaHMMT+5tlMwJwtVmjN0ZNMsTc0jM506AA05JsUs7n/pdevrdvkE
RobKgYNfFqDKA7Ky3ELe0vKyd1sNYj7H/MfvZaiPO6SQoKCR51nwjxj/s/Jz771H/fvaIhDTGNkW
6YR37G6xbBkSAvZ4y9GQfHqCUxh6Ie6i7/ei19U7U4Ni9inj79I420LnjdQ35m7LHUkQlUDTgWEF
zMxEkzztNd8J+4aF2pEtA9zN+pLgafOIdSpA3iAn1bej5udoOTLM90S33Z7rdXCyTOdn1jzGav8+
zYXGmGuYL9XvDLMFQV0CIF/TKg18qrXZY7AZfBAkMqzVI4OObJ4wHO6B+yNh6qdFqBxaXz7yRryW
NtTyNdMPlHQ0bjhS0kMJRhQW6hhgiMTsHhGejuoAun0akJ2NdoMJl7h/It2a+79ai52P9Yr41LsJ
eb4iudWBXEvBlyK+Dg72+3QRSXkUx1sh+sBdEK5m1ZLAAZSE1OGaKLWPqAnUDciCMR3ey1CvyYKC
Z1YmzEFzWN8Nr1kxfZqbJ5Wv4eM4s9w9dIzmfHWDo4nJsVq+oHr03Leo1cPLc3xWY+rSbIHv2eoN
pn8VRJ/r9Ca+JhEQQyJ2M+ELqntUn2KD93fyARmTylTizAkvZsViqK8++DIG/b4FsyQP2GgzX6iz
2Vzf4x4rkRwjOxb6dlceIQzs6vI/ks5raVVsi8JPZBWIiNySMed0Q+mvApIl6tP3x+7qs8PZ3dsA
rLXmHHME/GMItNoYeE87UzZ057DUaS8uiH1Mh4Gt8/DANiGN9+9bAzAP5uBzPxHCI89xms6zaj0x
Mw8TNEnAEo91Jzdue2Lps5H0ImMGH/gAyvTpfNiNLK99Y9hvVB//Ia9F4N2RLbvFDAS//wbkxFYi
1AAgTbw5Pc4lu1AvkhuO/+0wmIUyMQF82WGSADuMEQXXB0E7N4husIJ34Q4dMuWE3JVQzk1+M+km
g5lAoaVpEThA8Vrr1c8bfG//UcSABvhrdnxLCbZZhpcbhk4epBudTXwjI5HNuKakIKx7u8mFQ8oi
gfTRB64notKUFyQt6UcNRnF4MtdAU5hpirqOoO8lD9g8eSZZCyI0/D4t4GP3qGN5fzGroE7iAqU8
qTE/NgODxgRfXsSVem9Voxk8GpA5cKtkMFhw/qLGZMnlQxe9nedKt/h3U1HAtltEQWkzf5MUqR8q
fceUUN/Eh37PqpabiH3CmZzQ+AOtQeBQAyestYMo2YHMjFiBJsjco9eCMqHH0Z9Q8+/2g4mzKVxn
2SxoNhXRGZNiJ4gHJod4up9q7fjBllaX0Qss/nECW1x1h9g7EzLlrXvbqYkM605c96MzI/c4rAHa
6S9pPhoseEsugs+OwHzU51TOZDe/ZtGF7QEINr9iPCCjux8vA1HQfaYecPwnRrJG1Lhg8Ap8QNgT
BwchpOWuFLVRg3bIKhCqAVNBj05OI+Q4c+amgy+D13w6nqXXogDbn8x4rYaCI1xxzOAE8iVwdxHe
FTe19VLoBZslcCja3Dm7imrTiuMeRCIg8kPMCuPDZCtf+CrRxGK3Gy7JjuIagFhDoBDcaBnvUcjD
C2Bj940Gn/sHWcnLyp3YvSlUNA1v2MBsJhuSbgM4h4kJyYXUv+yY3MJtsi2XzaMYwy/9hojS2R/N
xk2haYRITDQQG6YvBUN1vHDPRanllfmusBrA34BkZ/pmuP5g+m2h+xj4QHHDAPmsjMxoYIaofiQ9
/bhvbwFrk4deq+7yMriP95O5AAWmtiKOlhtgy2RXo76GEjb9Tfk3o77ROypcAm9G0wKDGs1desSs
c/a+ix9gHBnZO3kfxvsenFT9+1DBYFEsIfmBedLLv30bdCX9hwMGq9jKUYqSju072S26STTTEKWo
fozxNoel6+A7tKpfCZ95DFe2VGYZ/n5IO2BHUWQnJpcrRsm0L1+jH9bJympEQpVk5CvRaWYqkZwQ
3iHb82RD8IsW9dts8R7mGx98VMtPEHnOtl14dYWRsR2t/2q4Xke4a6vT4JoepU1+VDaFMe7hL/Tu
2g+GUQQDLrT/MhcPCqemDo+34LQmjZkLZXAFm83wrwCXvtnLBfhqnVYcwHhdnOAFfwrzDgU/Q6LJ
8bklUFoLEYwglUgvmPFI019lpmvJammLSCGGXwz/GbY3vJ0HRwunhacrRipasHqlihU0XFIzLuQG
1tA/p7EC4jJJpXO0HGsGG4z+CFI2WlhYZAWdJ8d7CZmZqN9XT3oOXChP/h23qP4MKjGMgapFWc7p
K2gbykRqqgGbD8cNmTI2Pk2xwSgTIOIvnafFpud3g8jugVH0yXFFvjkAyfXqHWlR9Hykp+urVW72
0NFZywt3reh2bTUv8jIm+PaR07j+Pp4qklugRi6WZ7gNWLLFIwvoishjAyXhvmfoFGrfBdTc3dno
+ev3xZUc356WxoEE6Qwm03mxalxr8S+haAaQ8OhTkeIrrRkVskGB+noQRD2Ljj1BaBJNYeUxku3F
PcNNyrG9z+4Pzklq4/4nyqD+uMVvEReNHWdzumD/H8wnP21DA936GkkRHJAUEKcZ7wSvprrwaei0
HlT50GuKFz/hieWQLEEeh/44Zl9crhZnEe4ZyibS0mcP/B2oMpkoH8mw74PAmTSzUVhxu0MMAGaF
kgdG6hYyBpc5CpEejcx9AF9EMPa9i1O4YXbiBoZHuj1GPNVsoH9JkuVENer38t9kAYjizvYiO93I
4dczF2T/Qy+HeyTgLVa6cBorPUtmx4ipggYiNt4W8cKjh55hKM3m7r/OQGCMmcrjlRvarKMZLHe3
0zS3tx7bPps70XPFAjSfNhU0DquHgS60OhMfLualwR3AimcAksaWcQKbSqyNjb/QJhX6NNAH263r
rX1w/nJRdtr+x2tM3shCxu7HeX4fP4gS5ru2Km0+6cEPNCaGoqv6lgEzVGOY1os+yMWVgXL7JyPe
X6+Jycay2yuNtWd8EDmFdoUOTWWmxQi+GDPaXF91NWkNjK14CoDkgDkRe+lH68xFL7dXEcmQBxfr
O2XQzaSVca/xIeJBazdH6YGpK8wTymvqmhly5fLOVJqQLKlXfHHm2XtAOG4KYDPfTNC2nUPVf8oW
AfOeLufzdsxMMl15rzpRZ2dgdurprhvXS/HEbgzJmr/K3ME3rVV6gZuIYyFLHNs9rGsspCYusPLy
KhrZdC+J8KsB/MyeOoouAcUWBFRuR8nu0v+j9m9IFtpnnT5IfpvY3HjvyoB1YfEKK9anxl1UtCd8
bObS3Ek55TPBnu4X3vXOhJGpLWRT4xjMHaASUT8KS2iUbEAwoNkB1tcJa/4eYC/FmF+rNyse3DOx
WgOsm7XFXZkhT2PjGfAJPbAkjcW6t7DdBGrSmML65h+PyUCL4XY4ladvQSp4b8mZjPmlfP60VeKs
Fsq5txGGQftl4Qb8RrhuCmeDO5ZRIgSlyJgZtXldeNPVPtm4ewVNhAPjm67EiA3hcA9a0kg4PjC1
RPjJFUDX1xi9om9fLMDSl29wiVpDLNnZeEWG5ynsl75A3KCRfCgPWEHvJzQe2kWsPWgGXw+Y90yI
2S6onCibqEbTZ4Afio6NmF6x2et9PsuLCCgqChlGGQGh4z+zPTMmmgvW7UCLQ2NqAKpPX/UphBGL
/YOFStvXl8uqtG7q9ICjgkUOIH80ZZLl4dqLkymSCHo3ekmL+tF5gM5NepEszyZs2t7UQUZBhqye
royS0o/0nV6KlJ9vG4ln3pfUj4eXGg8qukI0IfW+Bi6y0hyS7r/Ml9KQ0MLiqt2YPWsOzBrkcYnr
KJUagozeupaa6QHYwspiPfR5zMLXlcI5fOF/gpI3ridaeCdHUGDFySsOMiOhJI+5xqUzownYAu/C
BMNnkqkLAajIS8ATB529eZQAWCUmJOZL7RPFPE6lvGdM4UzPeOLff2pnoQWvzopAZdbs0AnFqJfv
qDPr/T+CKz04UqIUjiXVLf69oCxTeY/J7pzkMWTGvBZtTw1ZdRdcKb3RG1fdfpetmGyY6bJ3ieZT
vF7FnV2+JTmgWaidjSpvtcsXG9UQyWsg6a1XJTuvPsbiC7rDEQL38v9z9P38R+0FGulbUFoUno98
w2vGdh+aVWcGpT4uy7xdp18uB1yW+4TH6UfT5yUewbSnEAZ3yQq3W+idVWxA8/yu27/T5Q0xszec
uWSudqI5otqV9b9QPxEFQLix+5y4ic30aQuQ6vxx9jL7YxM1uTSHHMNOGnAOA9K8xn3K5I7kmQSr
Emw6eYgXNOBq31DiNPIDGqBYB0v0mfxhcJeiF8QSA+Do0/tjoaP/521yE2+3A1gOfpB4oaLirjgy
Ly+GC0MTDECjoeZnND716lbvJyBeSBi56Ngp+Gf1iGkCRyD4DFZZTNa0IN8CdTBEAYbp21ryxcfN
GiojHDcIeLBka9RQHj0MXgJ06i2fqz6NgbbQffSZccPTmO8DuQ3gRX4bnOljfDEofkieEWctwAhf
H+p1uANU+pLLwOUoIn0465YCBQPMEKCYYINhxQGonZALvwejmkXNQ7QeWgx6mQp+uG2QhDWBCdf3
JF2+s8k2OzEFgAIQL4PlZAVS7uPcVDujpbhTXPyIriWBKO8NuRBc3oxmGVC4daETlA+oSphjs4Vz
SbJ1uxrO/HOld1hof11lGq3zrdBo2V6ZfrZfN2x0zLYaPZcwN4PhPjiqEOQunuWJmhm5xfqtYIuk
2t6fYKU/PQpM4Y8J9KTW41v18lbKhtpeQe9PbUE9zQmyQtM63jWvHASWUaMVMNMuqT0gsoHbsXXj
yc9Gjqy2Wv/gdrCTKBp6ngAhtZbimVIZ+X3MsRjaP7omzky26LETfZyGipC4gbFRVszC7G8zI5yh
Uo0c+5wRpw6kpkt6YhzL7yZMOaCI+K5453AMv7bCcYUHAnBJNo1FXcZuZF0xt7ujetW+VqMHr86p
7soyq4z2gj4FJi8rCrUL20UAy0VFrXpufn0DiGn0LFlNsIg/5azXivv76aApss4xX+3tg+B+3mVx
5g9NnhSwvO/dX7FDyDgRQO3djImzKzFKGcF2mkP7YK+XcBaFDDieKmu5pfXjwUDVbHRvEyoK1aXA
6XtHzjNHB1bP0OvPJObKVjBX50wqqJ2c4ADMB7xH+ytdaFl4FYwEmNL8LIEIALjsvWVKt2wYCFdb
jh7v5KHiYta1wy6KAiS5U5TyGdM/Csnquxy/nSbFucn+pjMaywAwHEZRZ4qwP1J0r3oH1ZXmlzcv
7K6z68L+yOshc/6J9aNJ8mZ+Bcm+GmB9QYkcfK18OJd3H2TJaNMQgTsR/A6NiWXLsYcBdcHM1qQt
Q6rB5LagizXzcxJYGARnZsP3QMfhQrxkPBJtO1rYG1pW1vGWObwmWlCUgHjR7WIh9uFmoABj+AH/
DbFH4rTb0Kl/enkM1tK5gOJO53sbnGU+wL6gIs1UHWpDabwbvbh9FaNhkhgYCcanodZb0aLXm3sb
JjeV27nCU1iI7DnC9LPr2G7OcWinlxhfhp8pJvpnPTl+b8WtPBaRI6F/8I10LmJvyqy7QZlRM2f5
IhlcDXYK/mWqBgvzd45grL8+qlb9QahD4bUs70OfXWEwa/4Gu2CNbnUMF+RjIAhexUzCX+PNsDX8
5XiT3GKv9xXIbo2kc3mSpYqIqB5p8l3ioF03mLp2Bp8sTA1sPuYeirPlYJf0eRXeVV2h3aM57vUx
DBz5Mn1n/Jm/H2hUH6mV2CUQqumH8+HYpaiiVAfqsD0nOMlLCA8wNJqTOFOc7xJ9MDcmOQL3cBa3
+h0ehanuS3DQGLDRbI69MzJkVrN2MEMbLsvpcAOxrub+DrHaGNljTKb9e3VBRT0y8plHSQ/6hiCP
dgtbB4gQwGN299HSo7+XNpCz3Go2vrzpBKx62cyH02Q5ZJptKrsK8cuW9aetMByzs2lJZCAeZiCm
VWcFNBdznDHkumGVBOtSGwBCGvWUORt/z+8XUF2vIQV36hEqtoSd15Vpbz4t9h0KQ5PAQdRcbL/R
P7yQnQ1jxX7EuyzHyCYpNGapvC5hQSzR59Bxf+gO2IWWEdRHJNbPpnGw4eaUgo/3tbJjd67OlDzR
nf19KpzQZ+L3NAY5bA4UacVKxJbITlxYOxWlFHyxj6VePZgxCm6qMATrRUl46u738h/RmZNmiLii
tt6vILDIyNpK66KX7sgA5YWB4JdZAGX9HqLcgGE69/icv9CHoLSFEAXfuq+PDPp36QI/ecrMLkG7
GJnVle8bTyX9vZRklFgoOA8DdzwCcMMrLrMF3841FbwO39+fzlmRYc+jMDrHBGA+8E4/rAt2HS44
okGRocA7ROHes9Aas0Bf4RWGakfrz2Z8x4O5tW8pdjYYWh3m4mvAwzncM8hmUJvmayhXPOC2tIHi
geFgh1Rg3D+hkYTToOZ/LWnjufHsidnjEulmxzN7isz2GMIrzSdafWiXH5CjpWTFoCWNUSwL/Rm6
72VGVFgrmxyT47MyZUaAIxXEdlyhYe12dHq9gW6K4kjltL8UCMegGUSm2sLEPQwywtubsndgKigi
eWCN94xzesFME1Q0h9W25WIOuK3UzO0cS07jOytWSe8EyI8dfkqZ8UMh+MeIo0bt3+kjYYcjEK5N
JBfhn6UgeJ/oIfA+wicGy+CssVMOoVrTBz3JvXqbj5ZBBAUHpoO/H2RBQ5hA3NWDoz/H6JxQ1wRd
G/cRJxdz8HgMt9lMMSYUyBMTjjM1JrZGn8ObAyonqDWeRkwuSIAZuG+KJ4VWQxnSKf5jn/elayaa
TEnFCakVdrtT1+PtF4qh3TyVUe/OtS+swYWil/5m/gUEABzl2fQYDcnHkHna0PaoyVE6Z5oUa29o
0JDo8TG7CRzzCooeTIJuuQn9NKA17pjajxb+xBz6DzC1Eas1nEk4R8La4UPUVrIo061/EAka4QSd
fVbxqmlACXUfs7fObqB+t8h2q8Cqpngu0Ud7lrxI3Gid/I1wvRBwmBfdGtUIkCxvb3DeuNDUHbDb
r/4+KrY6VY+RgX/mEw2Y42nvJdQVrAqnlx6qgUPGLGUD1MAzaH6OMlMKVkrhTs71HOSX9nuTl1qA
xV5lcyRZOeESfa3h3Wj3FogMWveHzGF47peXvzpgaH3ts6tCiyOdeoFSNiHohRZ4RPYpEgwcqdRp
uP/Qpb1NbAqhN224IsM1mDZ0qmYRnqUIcVt3jk4Y8klP4NcbSxZgPWS2lW7Cv5Gl2BL/yNPAGeAE
h/sqhXQ5Z+fbDpbqVmKh3z02/o6NRXXDFak+g80BmzxNnua2AOckIyOrJTcgpmr639ACDwBl3e+l
Fw7piwCVyqQ2tiuzmKtwYyknzNrHrAYoAbOsNUU5Q0hWCbg9i6dLDRgcYuyIx86U7PISwsTkXlgt
s0hI+CO2q9DE8RvHtQy6reqyCD4sFP7HXUBLjL/MLFmM3ZEhbd6pnXE6MXLne/W9oGCLQO0H2leU
hn18nX+GzGGN4W5YgrF7LxqOCGMya/fytNHDeXKmrjVrt/f05zPiQX/rXr8pXtJ6hfgYgt1iCHUQ
YRs3kDOknnKQPjjCcUpxhg6+ktGfuBhhsVZtA1+LMBIrLclbVqQbDxZVPC291SABfneDejvKVsNs
pXxNUbbQshBTXf1WIQayVEVQe74WPGD1h6u1IQoLuFERbhqx9hPxcjZhciVD5rxmM56FGKB55o/O
UXF85vLMs+dcBonODdpRisOX0X8rYS91mkpTxoD9RKZqeQ93na1McRS05Wtr3SbL2qHAJ0OTg+cy
pvVfUi1SVkLu/Deop7r54gZsZO1c2CouwyfmVOwT8wFbHJOuQ3kfm/4x74kN7BLs0XO0RL3SDTMb
gXNxi1sxl8lfkeqDmrC45L0RHdVeo0G08R+Jy46HySzdBVK79BY1mor65Ph1cf+D7YBaikFCzuWe
ilNaD6hmgiWETMios5nPGsm+QRc6NLha75tw/rDdTaDB6wrqfJQ6kF56Yqgoa6O/0TlfdkcRiCjQ
5/ENW7MwMAbwCIF8/zhs1AWxcwgAS/ZqpNqIiuehC2GO/+8PtXA/XnGB3HADRcuWzZxOCudB97v/
bNnHJbM7NFsask3m4nk5re/BFM+raYvIcFndCre1CiNadLBuCGPr9U5QjcCqZvE2hXF0S5cZ24oC
N1/VE1t0nniEU3MNDeklmZkVrb7wgNknQVIpinBXZhx5kcgTyfRftfK+Rnan2qdF97bondCpAT9F
5QzwqHnbkWeM4O1mfaouvavx4R6ghHuvaMZPItLv95TLmT89FMWEZBpv5i8jOIgkbDGfT58T1Oqn
yTZ/8q6TbdhXsGyisD7qcudxXZN5TW/KATO55305FVn0qXuuWdq/HQy98t46sMfKe3mn5+5s+CN9
KyPqLZo/0CvYe3dlLaIkVXrtFGgaU07aEJqERNH8V4BYkw4Y/RZugAkcoN4oaSZoF2yFOCyMOVOV
3SCdM6KAcoHED3ipoemBYObpxSy8x3PSOLH/pWcFFcDdYSERWHv27Hyfrsdssb2vgOnf0BMCQqNY
wFvlVeHdmBrVPl8P4NlRyMO62n+PwlgrlwCsPz0JIR6uw5/ZdTNMdPMl+GEig5JV8OJx8TwyR+El
49gKYqsJe9edtzQvBybvKH3wWnA+Z5/i5INhnp7JlhXsAeDWeNB4n+2vcMv3LqcHp6lQbCiwTWzV
bFB/78oOJvZv7CDk4jX4s1g0AjoSjwlBb/oBbjaAHflRTC5bQwdQdvOSK6tY1J/0dZPPrFY2yBXh
HnRVf/JA/5n6O7bLwboX4CwK0CRIQ4k2bU+hBemTNLbZ4PK58t8Ol2poDrstgB30hbGgj3n6CP9Q
DdpEnrxk5E5VKNIz6U04BY6UlQH6KEvLMU90kXd9IzwwcnI+aJk2JZQUanL2+H82xN7bgmMrmrI9
uHnuF0H82JZnMk4UfRbLq0txxF/UJeVisD7B8kgXRgXWhsFevMjINqgnOP30iB1xYWP4EbW8AM6T
O3xVpl+67pq6RgBboJQfzwnEyqxvuI/P9KUV7s6gQT7Wd5B7Zf+QkNaFmb4FOeRTOwWZQAoN8r5I
XRr47J6MbD9HPY/aNAF5HllVQ0+HAmeIOMppquksn4+/+vDtFIItrZoz/ViEb2YyjfH3DY2f0Xlf
1HJOl+goG/TWZlo2TT7WZKF8HCROSTpTaKtGlg8zDe4YTKDkXhYU2ZSPtqjMIdUBnAlinzJNwsgA
q2tMqmWn3IUYFFYoh/EED2hxnmPJYSGy2cN+lwxkcRUCR4XXcJXBtfw5QXbpyPmciRObcbC6aoqN
oKdzeuVUWI+bm5DNhkPfkELts+5tNvCQy4ho1VgW+QGc5ztaolSJLYlyfDt8RAtGDJPGzOGwUGow
UZx5HYi7gAmIqK8C1KLPcohhvNY5dbvwmbbaq5qkFYhV9F0C5ZAVFZaA21brij8jXeEiHieLDyY6
NE1MMP4pF0MMvqM5zfHKGNtVrZ9xwhh8zHc4FxX8acvpW9YRZkbc7wAbpNoYZw5NH+gCilflvc6f
/m4KMSqB6gg5jiq1YtGupNYBPIeaBQtwGMKfn4a50StlI/ujrJNmmeyK7/zzRqu2KaplcYc/MYjp
sd59MPgAnzU9PNKvK+q06e0Gvdf7ES1HLTK6ETv+PuERW6vS05rhbhWJdjlqYITBWAM0h4BOx6oO
rHY8U1bWzMJpqrPkFQ9Cjr1oxdNGXfViph9H84mw6LLVLBlOJf8GvjJiGD98JsKCx67xprX0JXTD
VP5UDiS7+q7r0O3HVSSgDp0P1epfwO23gICQsfkTgPf0PHr3rbIHRkMHXYXHQXIb/BBqLOPBVoaP
DSgAcqVuxV5zx3ygK669xaWIDdRcRmHcMYG3hDtr+Q0NOzJ1vI2mxk+ZS58rB5HsJvGi7zJyzJwx
vx3ZwWjddlsR1G4Myy3ZxlBPkvkH8zCeHZsxGofe28Sm0O8ZiRDucN79wYafVeG0wXwOGw8H3lkT
22ncOyxn6SYK5lCMBXUTyzunfl8+IdFN86hhtJlJyEgx42ttFTtIwVAh7D8HjJfMNz2rr4PowleG
u0V5Qnz1ho5tMznVWMEWJjbrv9gMP9MIlFs9p9tA1bHdE1TXR8P4M/3Gbj+LibDsmm3RnL30KgQI
9KGGrvhqwQI29Aoj8bbXzomL5oY/rYHsmgpS9lfQ1orS8HqPgXpdfdYexU/IWQ/JdrSBat8b5t46
8VrGc5WOT+lJ51BQimFvVVukltrRN+oFS3MHHljuIJ+9qfp2KdTE39OTHT53yjxJWaHO8DB233gc
pHjS/sxCxQkMdYKuPjGRDvzT6FSvs95luMFoMXPb+47BFtel9oiWVUbLg8Kmidn+fQJpxgZ4Fyxg
pmNzHZ8ybB8Z9eE92y4oUpBN1jibULGE8FcxZ94WO0jeCin23Qsq1jjSu0WBjjRxYgZ4mLMGy58I
4YkpwnEgOC1G2wn128RGhdh4Zvy5S7Y4noGT0J4sYbh735mwV+Kj/5kivMWA2Fe1jGM2DJhNTq4M
udR2MZHt/Pq7IrdzHAKZvlLf+/uXXFxUnTHyVv54K8U7BbBMYhQyig4t9Buq0Y+uIiBzRjlszu0v
m42kOU0YNRkKqnRgqtc3vNCvhS6wI3nOmFhstwyCYMX3ZQ1U3NyE0TadFHYmXyVkaAig0LWjrcau
9QPmJdu+EV9Ba/NNl6PxIVSTxyGPTR08Z8ggBJ8hH3P1wBDm2RpjfUYjnxEt/i6G8cx851IbJ3rv
C8RgOu8PfGXsNGiU8PoYa70MEwsi5UBo6iImV2iLHVGEuKIXJuUqtbW49eeNfuoD16OhwVKiUpDB
o8hlxRhD50nqc4oi0tY67WMTWUg8Fww13xK+fyoUvdaJQusfJE3wVes4xT1iggUJrqmNl8+V7r/w
ilPys8A8focsA/0XnGE4XT3oxs5McMCLP3YQujkfzP7Z5uO1j3sE/Grcu3El6G31dzCscQQk1B1T
uMGLdh6Pd+zsgQe+t2SdedqN+/XDjaSkMDZ/4LXmTe4Y5BmC4b+13n7gBql8bNYjfQoxFeyfo6bD
QWViHYpeOYXTQbP00ckP3Yz0jJ5JdlNo4rcQch6BYhXrnMEFXSjVo0XowDXQXjBhw94bieq6N7TB
doAOVKHFpvN8UORwZfDt6NheBi4ExigEvzm9Ue2gq0ZSithz4z2VvaFg0LZvOCiWb5zbuT2RwWSz
jTclgfDvWve+8zTfehUeJ+QdE62lf98o4Hnw+pA20s2i6bAeEWnwSHGOEbQic8Ycx0LqfAZO8TPg
/LIDYaErE44ibALxGYFFVvBC+NfKZhJtpLfNrMJfEXwLkA/P5Uf6uq42juo7nofjLEOVbJuBynyp
1NKJOcJbJdsyhe39Ilp2wJvYXr7qphgvUiwgsJTsozHYrqVoRupMAHodmv4FRSE2cJU+xqaNSJny
OxeoXWrpo6f/qMm84y/841wVUmwbXBEnw8rwwtVPtMQHnz5iTXbltHy7Ek472Ous1W5HCVXX2xpl
dgs09Inmv49RvioVz1XAZYUVi7sgJnYWIg28LNkdvE06YjNBswN7GFcOR8IWptRH9Yv1ypkTk8CT
zxHHC8lC+TIDMcfwLwJnJB0+32lRL/vEovKajVxq3bE3qyFtf1bSfkCnCVo7cn+K2fAsS8KmfQOi
2dvEbpBIGP7BThmPhTYVKE8qv0BWc23a1SUQ5JamZqTtt3yLK1wnd99zFCyGXGMQaX2LiP7H5oZF
HcSnvjRW8KvNDoAOV//6NmoYQXgB4zMXyC6719CsA0eS7ZYDQg/qGeJDrPpS70LZBqgWL0aZtY1g
00QUap7+BxEuOQ9ie316HwnR+vBqiI5KZinAFq38IEZmdGRHhieOq3hGKQLqzUb5V0b9dqym9i9Y
0NGFEKGNcl52s34xa820MPKv/veZaa4lWytru/XfZPRMv/hWz2gc5zi+brVm9nyOjD5i/rbDoRNq
Nw5Ek1XCTDZxxsZw/QQZCFfPnJ4WW0ROK8pw+HMMt75zlqvDBNlKdMqo/MTROHgSUnF4DjOrQqpD
oX4oqhXX1Vu7g8L2jGfdTaV63VNtPqqVjSDk3FVP77S41PdgyxtpbOO+1uxkSKOWaJRQZCQYJ+rQ
HIxuyCfxZIski4IUE4PZmxszGDFBqZ/RlFI1nO5/CCdsXGgzzPTCqQpoC5vFVCEuIp/qc8Jpg1g3
Jo5AMImmQnbrYLgZ4xbOTTQxIbmYHvcl2uNQ+1Xmo2pVN4vxQIsO/G08HOD7vU0eisnI4C8Ej5ZK
w6gkFv78CbWy0WRT7dgekYif1n+F//fFEQvLSa0+QxAFgD9xYxaQxcrD3ltP1p7BjJVUj9x82q0y
36rmGDV3Xi7xwmQM5vyWNNWS/jEVyixtqGJv98MEBEXNPKWyhWc0z0Z/uQn0pBBHZ6+Tgf0nUw7r
qLOf0K3gQmmys9/jDbHaDhVzANvxE1qdVp22WxSa2dNb0xiAeWz2YDf7xCx1odN5kHddYWZXTJ7D
aUm787aJxsR0kEuK2HbWQUPgxnARwLXNX25m4C2zr2L+JpeItkRy6oH2rDBpMWLWOsxTrG/5CoBl
pwjI2huZhR3CyZqtWn7l8gdWz1KDlTapXVZqbtYDGGWDCUtexy8IpSAnI1lFRr3wVbM+JLm1X+Xg
wtcuWDIsPxRXVuEekV1vtp3DNMbFZMGtI0OE/pI0jTWjngI3Dq2EOXC444mZAI+D2x7VxlqtrgQk
8YDDnfQh4unRcHFtShezamB6CGfmb17fIP1+3O57UpFt9faMgmSnNO7YIUoGrObbtY+5YnqmjG36
icIckHDXGGUEekqXRR8Onkz8ofmRXeL/9l503EN3ZdzIAz0QiRFhqyQLz9q7veFAc0L7DaJ+2e7H
jbndIq71tf3k0kH00WWFB3eSWQNz1PI7T5yp0YbPnxlwxbibYyr1bh2lRjc2mY5MjCEROdoPn2T9
rbpybVN4jW04Y4TQEmyMhz+kBpjxhvPPN+4MzRuurnE+1wxwDXmFcYT+C940IwTEKIxH2O0T2RoT
B880VeDCCSlvhLHHDJbf2xDIl9XaiMWJbTh5F9Eqi45+u/j1Rw9ngw/PYDC5TETr8zPYpL9UWPTj
UHLv3al9fiosGJi6CoehiuzQYNWTgkGtodqAOV3Fnqlb32kasCAMFae4fBmCZYb1HWPKz14gi5aS
c1Nn7Ls8pyWqDXSzQyMo3VbANHZbYifEKjPFefNIGKpQuidwT/HCcDplWtDyUJajPzk0DJtYBwN/
PqRa9Em14oQx/NCZdKAX9E36b9+itiGFwPwBteK35ZakM4GJLvxTwE7xYq/Bx4jLNPJOQbhtU85J
e4KvGGmkTCJlVM5LQbLe6G1+dvazk5jTbx6zcHOC9khIE7USD8ncwfMdHvPXtjI7Xgkogd5WeYCY
hxUr9tjsYKq8CFbd6efAcGan5ehpybpJYUMQuPHHALsK7EyaRsy6Eh2vyybFnTdd549OMn7zYinP
mPUX0zHPBh0GEOkKEEiWbXGG/T0bqzI0R/g87cKNdJcxZmeAWatkK5hvoHzJqPDmwesI40LodM1g
AEZzGaanTjAySKInGSN0K0P96Fn5qlRNeYxuGVBLK6kYfsych8cBI0uyOHZgdXg5b4UnKmfsoezw
BOA3Voxoi9dOGthf2N/+Gl72p9Hf7OuCwVoUYlviHPgulJIvSsFtVI8RGQCCLnAc068yCG9WQWeJ
kymQxhCQZox9zuLbLSScWYfYL0Ur9e4paynZvEvbxxGxWSlkGYF49lSFdDJVUEsCe5jpRRw/88YG
l1QS9A0oDSzuSNsfPN5aWdYXtNbtOpBcCJS/bXJuQ0JjHvFsAphXlCu1XOKjHvdFmKjjsO+tVYz5
nAk9uPkjSq4/Ht9Ea514FOGxtgjUzHjH7fYAnJkyEM+x8MD4GDy0CgaqjWoIniMta5+N4cNqTb+G
300LIBEO45aVObkIqdV80SK7Ko4reIFFCmGu0B0CzOXjHYLd0cisvtcGXxcGInF7i1k3YOkDoFtS
Mdio6O+GR/UqXkP22FnuMDUnoABC7hc/k3U3TRkVjUyJSSgD5h/Bdww4e18GGTYKQBpz1soWVr2T
q2B2WBrkWrJgbw+viS2gV5XxHZ9RfUiBxRgeCOudOfhTRCwgTmeInu+1XxvPSuTgGg5nIojhnDXx
KcxkrO+b+z1ZYDmSLOyQGXK9bNsF3vEKNVS0FO99ccBbbfjJ6icCke2hDcD+GBcmWpO3tu9/BLnx
H0lntqQotoXhJyJCBBFumUEExdkbIzVNQEQQFdGn729XR3ecU12Vlamyh7X+9Q8k6GGOomc+T4Yy
8lNzX0J30pawrWrWNdYOM8m7+h+hxFdBx9gyIqsTRShb0oO11moWkXLQ+jKKQreZkkBKTFhAMyXt
mjMmWNLuMUoq5iKjzTXHyGbBTLEn/BXbBNKN4C4TR6Es4Mnh0xVCnINS167oosEqmNARlVeRJoFd
gecNYd0UsPW07fVLLkD/cXTDHL688d+3tx+Kfe/w5HesjaX1m5YZEM82ptV89Qsq5dwydzSLzvh2
rkEiv+GBcUzpZkCOJX7zhq0tu5dbK5sXfCEc8eB7H7GT6gnh4r86vxhOcNMyC1y4yM4beVWXyFHZ
25Sv+LZF+R1r6wbKiEvp9a5dFS7aDhwRUBc08C1EKBecXCaUTnDXK3yc4H+f7tppmBEfwPlEYLA8
I07oioOdZpYUt2ugCJj2mXMVi5G58MCNkblmVvTBGGJ1nTxhPwUjhnR4OKDwrZ2xoDC8sLVnoDgy
pbOS9nSQLDevvHgq/XgZfOMKD7kUdhKUKoqfi8s8m1ZVRpsDWxOOTIiJEEzIg99PDIhEfFR08lWQ
QZMF1eLY6ZPx1RtSjrzBcpOvtB0gDBpDZ4QXKhgvRHMDq4qxeUujsinLGEo6RXFxzvCpqKMXUxis
lXjSz+ReRxfMtHQ8G0KlP90v8aiPBuB30seWFcxHdsrNN0ZAYhBpsd/sfiV0PtJ4qefMp+iFxpCy
pNf6iXSWNSjfwksVaKPowVlVtGOCnYLnIy1uiVEE+bpm3MjzVh7p5xHSOmiHsB77V3knXD6LDs9J
uiYtwXKIVKJetzSI0l0zu1HG3RyYjoOIyW5qIK6mT4WDO/uYMQ8HzxaOMhVVnI1gIMZk50lhBo4K
HQQFkw6ZYJ0dzLoTbhkNYx44C65ifWw9gQFJdXvD5592s/JweWHA+uKoQBSD7S9cXgB3xXrv3oxQ
4RQTqgcVgSHaJ22Ode3ScSj4IEFGRicDaRYzQgmWnKMxSH5b986nPEXyhI2OzoTOYX93Rxl8SK5t
FVccamVEpucBv82J8fEaThfMuzC8QXf+jw/JN+VmfWDpTTnKqURh/IDCR44bsw2GdXadM8qHWUA3
dEGHVIh2EvgWix7V5ihu8N96uRmudrp4sSwQiMHludm8Mr9alVNW50Kj26pWrBcOoQGQQO5eRzgN
eTnl8MD8wo6Ugs8vNj/oExhF/Unrd+HJUA4GZsLHa2ML5hRTyTE5jklDtr9stMbmClewj9McAIwD
jF3omweb5qggYDAP6WVAVeCR1xiy+MrBkiHY07UipcaLiMzJ2iVu5bPrGu/JTAMbUpY25kUA/hta
4rkR085KWDRI4mXyERer3K1xLbLrc+ZwBhxACpBgmc/F2CdYQ9dtrmEq5PxfyAwn8gjr7xvhFRpv
gDKggr0oKiyZX1C7JLcFCEu14tPUd3zq1wW24TT1MymtVrxudis+Pk4ffk7Xv8bXf6sO13O2v3F1
BrI5+L1zwYCDQDQkt87JPwDQJrZko6m6+MaH35GDfxKzf9blGAU5WPyXc8fF82nwYMOhY/XZAzAj
4JLxvyUCPzbPFtLuCKgFr0aoVyOXc4kUL/7TufxgE/Xa5j/S1ca9q7ufeizCf8ZzTdhBGbfZl5Hh
80cd0hzevJfqjGjzGFh/eopRT1pVugfnH45um1swlWCaj/ccbvhe/hX6wXwOl2Cyn1Mjh2Oym0Ch
+EqYAivowWqiCF+qu/12B2wVF3oXXBl8dw2vFr4cEffDD2mtznBLfsricPf5cwrMjRIPg9EeQCYg
kmVSTjMPckVYz16Gx7SfzwSrIxVOIhMU6nvBu2a7tszKOEJa85C8oibt9q8lKW84RiXXNbTCZLCt
YIDhvryEq2LeYWMzo+fo/eK7wl//wM55BShwV6CxCLrHEnHl8HLwSzL5fr3dPtx3hCtqQH71XoV9
tHgcjWUH6vOAEMP0kL+Xr+ojlkjLbzKc3/+k5OANnMccUzsioHz1jy7gIuaX1D0g1gED5zLGt9A/
ePpcnQ+gQXNk+kY0Hq9LCrYZVIzmpOk4qWE7+qVumnx4k/C152gUDzsmbOWUe3/aJDqEacTlsz4q
40uAdmyixTevTIbUjcyXQoKZb6vRLp8CKEyHcwRO3xP4Ykb60lZOKpTZWOQO0i9JWV+3uaT3m6Pu
MYyAL9Z5Unhn7Wsupqv8Egw0cxkndrtq4GUb/RYeKl9eKMl3e4eTfBq2LtRXba+tcKEdNh6Stutr
x6fyq6WXVT5/He/HClPbG5aYDJYYrWYJGeMTtsWpBfLlvHNwh4d3zcMZe5u0BNHZxMJUubF+Pu7D
vTGggV9V7CMZ+vKFAHfnfcLxLVBdyaMAiB6nL9oGDNcX39eKczuLcOO6Y5IId1l1q9Llrw8XY2cU
a2Q9ANpDir85kL8ZMT6oAUhec98o35miweQQhjEv+Pkwr5q5goV1tit2RChOWjJgzhAroG4zFx4v
yw3WOISS8FUjMeC57IWegB5mcrtH6BrAZz9RuaDnmr8CncphO4AdbaOvmUqgDiLmgZk8dH8YUdKs
WJRE2zMZxk/iDDcNxgjTn+9UsGpwH0eOpLnFw5auMOXMcpb7r6TZi4+3PiJ/Bni/YUcP6RGO0uRC
ZL0gtmqwRECZFYygZIdIQn44Z+qx4yvgbc1uIYKVZMwLqsWL37+SnkqQi/TARgNVsqsuBIKfkwJq
QVzHY2OGBwZcOH4Qqko+isaDTYZ/p3MYOTn+689Ant7m7YpacwMc/sEHwW8z/yKlOmioNGFmeJ2/
f6vflrIAM2+cTw8e4DZTrddMIqpcnj6WZCguEGpgc0JWPQ7IPn4viXxuwxoobvuMNcO7Y+sNuUq3
nmsCA3UfKhGVARoJxsImldjX+cu+9mhXH8HDIcX31zRrJ3jivlT3/QGJQ1QgSOwXpOzdTvplUHFA
wuMzNxiR3Iu0dwgZr5m28zYkHcXSY9Yt6P3Fk6dw0+JfEV5znZMfCQBBQBgOlK3d/1R4tsSAeVhp
4b63FcZGbMcha/0elQFU/BlC129aBMWy+0NpgR/yD2ti4JawhgbuNYWN6Fzg6Zo428zqibRsEXx7
w+OVAd2C5cDDeVfWAQNV3TZyYMKpTAosniAQUzHCwlyD3LSn06Be48NEVVaTEnxI60Rxur88brkH
2p969pgVcEoLBzcr0nZnAxdmg9viyweUVVqvErsbImYxmjTxPqeZB0G24QGNfllnFo110EKIBt4w
qc3UZIfHl6AWIT952J/g6VWbXxI/0ZpK8ZOAj7nKZ0XYeR1neJWCNUPaGNvGvAe39j6InO4RvBwn
38OYhYvbpYftuPTFhVj6AoBeKmumVPFjhr/V6rMRBiQP/GqYom5z6v4bLBeb5lL+K3+HEa/Fho+G
xdH7H49DxTLzLXhU7Rm9R/iOyiVrBnIblJ8AxOC27tYE5vr1Ea6TNZoPt62jawFkMlpMxYu19OpR
4hfwPyF/vRi+VYt+9YFDC5H2cWzx0tWpXxnvWxfJ16ip8E7g1xgH0I2t6LtURNWcfxvIn6iDGaIX
I9gMCCwIjWMHsCFejZ3JOAozsRUMQ8bNXEXdOqdUhFL89J+pkVmYGqgQrX6pD8gDRTj09346eQbb
iF3v8YvD9rFUQEWw1n4jKeJKgKUvXOsHG6Zdu5EtNEn33W2Anwo8zY8vwfKXAwJGip9Rkkd3X+VQ
OA6O9IUNhAxgl8amCeROYdZ1OcMwG0lopWDqzC97jYPXbacEMD+njLv6K47JpvH3TB/ETtKdKjo+
C8w4nwVqmfbMA0DCJr2Di+E8p0/VVCdtOF538ZO4od86J3zBoa28LzH/hVMIIwziV2st4GIeG+++
651TNr/5VdTPe2vEjbTCHtaqt4YjguWtBtIhjXUIvTLWrIfVTaozte44VZetwwJbjn8uzCGsIvOu
BHZ6Im+AOYMevVFHvWxask3j9yFUKZjFmDC6bLEG9oFpOIY1COCUY5OflisSCelJ202LEw4U1Syg
XZnVwcOl2SbW4pvelYlEGYpoblVOykm/AMrjN6jWj7QCwAA1YmlMMF9nQogwaYbOVk6qfb3PkzzR
Z+2GWrp4WwX1I0MPIquNSQ1kLrv0f8W5Y80wR8DJ3GwSQEHwTJCGYv/caLStwXfy8LC9xKtfHpqu
ur6epNx7pB30V55sTFpVjQcCZCyiQ6D9AWUMxLe6CutL+32+r16rPjhgr5DUvVVjzS0IOQaWgMhz
iKklzkiJnr/63/MX/KzdCb/XA83L+csAbyMdlYbsVSweXGNDRFOquIMQ+RLiHe0PFE0Py0kB1H8B
oRMGB9EYTrfAp0MobQiGp0EOr8F7TOn4UbWzhXThI2vwcf82yyyt49JvF5TyQNJIy41KBFGhLsGD
Yeh0x2tSz9/xc/nkR1IW4nxBoUVqLXjuB7nPvweRb58LwAEqeICHu0zmFD1bhvkCGNU/+BZwBVXL
1wKyJsCAgEzNlWG1AUKThnIJvqfD/hoMrQeElpBHBx8KHhTzQEYkNiFEFYB8FtIuFIzU/Vq48yI7
xuVr0c0GPzpaEa4tshjsa/S4WwfAbo4YBdnPM2ixui32emCk2Rzj6QnhdOZ1OQhRzUL4ZC/cJ6Ml
bOfp1813iKW2A6jD7mGNt/1SpmJ2QBsrv5lVFJgDOPEiH694Rc9IWjxRvzJVta+LF3OiHZlLunVf
V+kFO1wyl3CjAF5gD91VEB7zEFY/6pzBNeTa3lYi4zgQz4PPmjTMa8K36JfXX5TALih7b6E8B4xh
PjB5E8nFjpto6zq9qgiO5AkdJtCkEQHfvBoxjVAJOV8om6cv/dRb3IQbp+eoXoE+BveUHzd0yslo
cj8rBJIh3EJSNtoSuwc74ZehHC3K136tMT1hvguEqP/liolvWiIwycLlpbScN7NxYY7cUaRzBm0u
/IZ/83kijnZuF+/zaHMPjdwhXXGNPuphan9jt/crlJfTOvzgjmyNIoM+wP9nZmyTHTXpN8WcaDPx
gOb1ChxURhq6f0xHk2/QBWXKmLm8krVYzXvRv7K0svCSVAwmUE+FXZDjwruAGXKuz49p4z4DHNBv
SwCwyWt1E0KW0aSYXLtQjt4eYy+djtRwlXvIeIB2v1nwtuvOftMy+pnDHEaEo13cikQuMrnoHYM6
zmcqfoA5awX6uEPIcWjAYNdJjLPQuExBGLTdg8l/euVw20D8YLRcfph7upg3iz3XuCOUbVGlb+8p
nB6KcSubEAj2kz2Q21ckZyDeXrwc1YIsEEvOEp4RYLA2K6ffzcN7xQREDp2HR9VogTJ4pLltwMto
q/4heGDN9UoHai6cD0fMI2ZW3xJ1oyw+BFtRbTLYsghy5TBT/ENvl6FITw26iZTKPixlckYeU4Zc
y9JHOyTkP/kC3wjgECBwgAf0qMwBATqem3zBlIBEOA7BntZmdtnpf4iDnA/is8NMxH1lUb0d4OE0
MfCnkMgHGqxk/yD8XbpNv1E2TD5ui2ahOhiYBEaCnaJIabvOmFNO5SMm1ExKRT5cN7namcCDkRAq
k/HXBjWvp8VUievTZXM9qrtyKvjVnG0tMWx1zHCBqJptznusPQnfbtjUrgZNnMA4iODd5MvQCmjV
zmeEceazLjCgS5KatqlWMuKRVeePsZEo5je7TgkTviwYyPUT2cf3wcpWg5nhXNx6jjILKPT3MR8x
onn6zPwurP71YDre1KX3AFB6Y4bsf+gke39YeuU1JrxFReKPq0sKYKhz5ABBLVgPpPGmb0dafBkx
3pLSGUFFNeuwCIFDLq7hPpevH2X7WAMa8qwJOIgGlMd/H84ADcdBiwkP0z/DUlcYOGtJ1gcqUFeL
dZrZSNBIm8LRe5/lDUIEukWuJvxlkAluKuZuIwehaDDyKyXM4tHiGjTBM3jFfYsruD2gpFvAJOUD
Fn6cWUrvgQWqz5SmcUlbFoJhuClmRdAx85s343kdIFiknJv5i0vnsv3CDzvlp9JwMs1udxjM8AFW
3Bk9cOacY3TE8QElkCtkysXw0i044JPbruWFNNHlEGr4Pk9zPJc9iMTavv6TT7i7/GT+PdTXHOKE
FSOEvLqD8yd+zqCDkkTs6VPlBNaP+XYVdy4KwmEIcRvBKlR0qpf1DTt8JLTLBkskEATaHPOSDLn+
Q/iXIBkUTF4V3s9SDBMoQKFn4X7i98uXMGbhQM+4ZMH0YI/CTCWjufIyR7FvwS0YOtAYngv1fF18
J+O09oARvlFHQOGV58ievFC/g6Yx1LalEyT44WrgqOLqLthj3FLKkwxsJjtxl2B5GHS+xI1dzzHj
Jrlgzml8m5U/pTYxiHl4eXWK8bYNmgsEhJ+URx3595zVFmCsi6Nw1gXPmWJnVHAQdRRLgJg3+4yk
3aK5taXzYDbENIrgTGLf49pjPmMXEaA9jZM0fblfzloT/YDL7Tt/7CDwOIBqwfBN5YbymuKPFXfY
tTqm7odoUB6NKlCLWVXDsFX84u2Drwjmh4/UBBaoqF2k43gzPjJSy+bFnvuAIh4KyYnwY+ZQNomB
q8f5IAKhE67M5sh+T58L6AYVh18ZGrC0ObcEVM+sgXqQHMka+IFm7SSDOQBH/0pHfOp7W6dF4XQc
rmXzrIRnNpcLf2RKccc3+WcaXq/Y3CCMM52IrQMqdwYuSEbgubHuSytfcFb2G5laE6TgxQ39YU1x
Bxd7KqLH/ro47MaxEo9XOskREaKpVA6hme91O5ueOiz6TJK7a76pL08qr4H3AGPdqUlOMau99keZ
tOzFG7v8fnhHf8ai0tzr7osw7OsOIQqUHq7rLnxL4r+ygBMPezJQAj7DNaMVoHgwZz6kWhH+3DCW
NFBPYqeuHG+34axwwOaSgUv2N2+sZWxP1ciu1XfyptTsAbWv1RyllPuEcaErxdn8zch2XobaDME6
rUFy96C+oHcbW0Lv9Qie66czpNp/o4S7pdTvdP2roW+E7RrFKrUW7SZ34rKYioP7i/nyjLB0Tk5m
WyYp4wRZihhWZpzolQ0zX+qeyo2m8BitmeIZljYTf5Ep/0jEjeZuwSRH8caedhKGCQrezm8XBDuV
nKutnY0CEsWdyV343tZb9fcrOmj+RP1a/JH6QwgQLUZA1QhLCKP9SLMlTp/SOayz3mTzwNHjViOg
QKSYClceBnPh22Ne3sHcONiDwOB0+1Iz1dZJX+Rx9gtS+pgBw7wjisMQBg/HHVvhCJXsiYPwUl4x
BckKk9vvAokckQ3t6opuweySxqXP3zB0nWXzkX/ZGpPbIsPlbBRnznFgYVxBOQNYBjFI55VCBnAZ
9MX3n8FK7aI2uSWXRbchsQJuS7uAM8MKDJ4+fvp2PTSZCD4iLSmj4bIHAUHHzCME5c/McYy6gGIe
etNLjXV++tUeT1QWhSBKEqtSUfdX4dNwv8duA6Vk1g8sVIw0PyCT7TRzM2wTmM+bwjs7ZyahxMWK
uh7VqF9MD1EOZEmrdojUmZHWq1oQ10WhSOG4E/dMrFqdyuVb8IiRBXoqrh23n45UCSOuzsV0MGsc
BTuQO+XrLxCO+yOSCwkeY1PpLlgKk49FFTyC3qlJqYOGx4ZFgYC/DZXD9Cl2nTUg2p7Rg9ekb4hw
zxCnPjzWh/7qTYC4e3ii3AQV4V+5CIjKov1r4YnDbwhlD+MMjSHf6bZmnE3Swge/+GdjX1pXursv
smgIJK2iz81tsKJDm3/D/28/fNrFuV4dbD7oa3fWd/84ajDWmEhzcbCU79Y0Iyb35oqg3Wp1WVwW
NAO24cBbhD7h373GJRQhcxKUsTiFHTzKjPktubH9VYJ8seLX1khIHMy4pv18ONODr8/glVEtDubc
3IZilaliI6iGjyaxUTBicbiqSNmedVgsyMv8VM3poUpPTpXpMHnY763UE+9i5bmlF9jKkCVkIQRi
XnU5Eg1jk6w6QbM3Lb0xdSnIJu+iXdBOKz6lzgQjw99xTNICRw4Ny8A5VM6b7V5Y2EdljAFTKi9r
RgLk7z3CyeSGmhb/qd5iZsASEbw+OlJica+YdLFexPE7DJS03WizfHtg/U9pYkiVpVNlL8Zwg15z
wH7IZrBccT2sKWF0dKo4adDSMOHX16TsvMXr/HjM68p/3/ByZCiNF6N5nUFEgx/HzYdMnlQNGz7W
Ov8Zp9/j0x8zQoF76WzU32zKgM4h3IW7B20R65QUBu7Il9tMmHiBQ7DI4ttETQ7+e3cYr8dUnBd+
MmO3OVeX+SbB/EFt+fCoYs3CfyOWZzrGw+HFk1NBB0Cj/5wxnQLZay7k8pXreo1nRni1eeEXbOdG
FMmQBW3m5NPO+oakKjKD59uIH3CboTZgamvBgaZ8p9dllXAnMkjw4X8aP4JodeTQc1+YQQz+cHnA
G5BYoBnBxNv3mjqDR4WXiv08wmvg84QmbInN0od9yHtELQkW4zwu9nBHZSeaELp1ih3OOEzrct4W
egSusco6ddAVD5DPhrwaIt3MXJA3x+6RQgplZm5jwkbZIZbTcDWKCn4FNUOgQuJcOeHx6oN9fy09
eXN6oW4xxc8f7JjW8OmL259RvXjemOwhgOIqK3Dy15JH0K2rWWvKFppmBg7M1tF51ktwVb4xAWE8
5nEoW81PhjcjX0JbSudeCvdDfslXvABCLxNl3bEkxNYrw9rSmLm6SJhhvoJu8SNpw6H9JxAXR7AB
YH18nAeFvPVeM/zmkH6vQSj4ML5sDiq5AKb8irqvAdjdj/znAv9HcEZTpvHCzQsDFnEliJ/HfIkb
GnKblZ1p1sS7EhQVwZLEFCkQb52bncdKe7GAz8Dslo9/MtrI9JiVV/FVpQXbmbfx5f+xApKlCYAT
+DmeFJYOm49xh9PwivIDO/qC2Mp+p7RGKdsGDR2VCD9SjzwTuQOxpOM1E3/Zu044YMAKtAi0APRo
D8rFqQYrFO9DbEY8wPskMg3rDK96iWicHGA4uUHqPdyZbnZ/XmTO5PTmR57hvRn9wXVR+Pi1hWqe
IFlIPjxIiQj7xzOqoYeb+/LpVlIAt+16wnYVSt4VKa5ijzY8KMqQV1KEcPwaO1gaqWSpM0FJzt3l
3QtQrXszXpLTOWg1+h/YAihmzAgd8bkzz3K68VpnA78JyrQ5e6m8Cfl4YRYEAYhWbMigmqPKbL//
qM9U/Vibyqyw9Fxbgcv8Y5IE3P5BeqYwZlhpZV7UOsI328n/TTA59lo7iho9Nn7OSANA9mn+2cKC
U2hOy5/plEKRfRNIfPh9yBnR4iECcd7nR9mM/3mYHDNXZMwjVGWBeEG8yDu7BC4o260SL3LZbwAi
346gAgJ4sTi03flCi4Gg3OqOAqGQh0fQvWl6CGYQvjdm1JHUzLsGRX/xC2qUOOSgMf8QD3/MdhoO
zfhFwfdwuxVKCyDvdorxHmIz9OTg6UwNQkpm5Eo/9+UPeWzEWdTwARf+isnIgwLhE8pTZlKwDKwf
mCwCM4/RTl1S8ko2Do3D2MmcpbRRsMw8lx4L/LTRkBZvaQ/pXRlsNebm5J0CCjCYmHaKiZr3DZ1v
7a06EhfisrNicRh43HawnEBjZOBUgtJ3vWod2WrQ79khS4VCiA1CO9uo59HQcd+g4BadWqoFGsac
5pnH2b/isQ88Y1Jg7106uyMfKwaoZvpJZvQkpFwsML48n2+b89g5vdzXNhoYiH0gxBm/r1vUTpoi
GWF/jaHx24GqQ84qtiUmfoyKBaeKasK+SJ6OaxncK4EsHHY4wNxZKXZBV3mzO8FPpk7x4DvA1REg
LP5AoIGCa04vcsAzcbyBM0Kd+rX3+HYObcPUQsxDXFdhN5CrpD12g5evDdzicBb1pJVyKpsp2xD9
pcVbKkK4GHANMzVusaAQ/3FLeAAwUmA+5cVS0ciGJKh56B+Wue4WaGo5vuE+DUSYPJzv2jpTtYG0
vuh1tFDkJS3BISePPBx8t8bAVA5uUcyPTDLgZ7A9YH2Mne46rWDSd0FlndlSIJxQ3yfnEo29l3/t
M+r8yNpd/K9TTtPlw1tmZk8gW86417vcN2mBFR1Wndh3BsnehbW8TRJY0kMu7eP+tryneH7RPwuj
Tn6b4Hqxcb80LuiVLpxAbwyvqe6TPeLxqWJ3HP3miKJvROmWJMoE9qO57LgDM4b72ZyoH3jdhlX5
APvwZBSfQ3x53LfL/U1wxBV3jxg3GmHTtJdfIUd4dJQJpYbKYyUZSKt5j3lFujUqUiJMAhh5jBFH
tnSE4dwvjU0i27RhaMY6PNStI00UiW53JwFbMw2kKtYe0zSehPMBjCO00bD2CbQerg7ZdKHEurdf
BQonS7bkI7tORh1JPPjSvkSZxWhSvELZBvd94Ak3HVJKgvOa+16cqXFtTlCvV+b2/oNflpwAPoul
bwi30n9vr0q/B8AIA+MHnIWS5Dbjz+mVuNBUydleAmHg2BK7Yo/NBqMnB04D1q0AJHR6OGK4T2Je
fqY5nL74fvP+vZ6an7C/PVm8TeV2AbR/vM82DGduvB+wbj5P2vOgNveEAfY2XV3xdPdYiMlYNtso
l7AzJmXxQSD6/oj1lrMUM6alYF5R6Z2FbTMVBzl3tN18LJfc621JCtWQ1zP2X45y9MawS/HMLsYI
wFvaxWjsxQ7KVtGB2wwEELB3SB3Mp9Wl4Vczf1YscdRlQMwioABk0VkhSTRiHQK+ZmZYkK/b6wJX
pvGbMME1zDhBqQojXQjz7A3cmN7aHQwcNfSXFx/6DarBzRjZus41qSIiIB+rdeurC8oGowgZjhGG
CqZB/Cz0WkyGZ1Xwlu03/8TxEG2c5wCYbjbRDSaGif/QTA1OynSGDhVRM2dc6BEWbfHdMQqNTq1h
G20EIQtuEKxyq/JEUTbA8cx8Enomwr5ph+kSKY+MaRYAp/9VTL+04LFDqRO+YHU8nYNLs7A34uHs
jtUvPQwmfG4507aDZJw+MerbKClfb9VBOevFmM56HpvNIWo24xgXIc2GJSGKsDG3H+A+HU8Aga+7
AzJle9HwvzCJQg3oP4/Ibi6bC5Gp3fTza2CZ+o96zbCEUvkdlwNLoKmzZ9Ik2bzlr89fK9nkvK09
DHWC0QYi/F6bgcpr6FUG7HCYOVBBMQaKm+Bd2VB4GthbS0xv8XGDPT5m6LxE2q7+UMVoP+qKCwL9
i1raumDnIWbzPqJNfVOrkGpnAS8zClCQsxcuLQXl2YNZDww3czB26NT4cGj+Ifntnvg1YjqJf186
nF02Kh5SNDkw9bA9+sN+hUTUboGUbdr7NLstA1QaT+LD1O3zz1hB4wImg5YDWrxknshhzgfPXS6G
I9KRowEwz4epldKYqiiqJGeG5IHSl+zTU5V5n2358BmU2/IGzp0jWwtCSCE3tLHh3dbj/WCREe0O
3ZNmbwHP8hIPTwTIY5lyJ00si+CLwXklE9e9b/PNe/ZiDgsK7LTOYKslo7201qm3z+SLh6B/nuEA
+48cZc7qHmNCg3M56FKY/crrcvZCl1HRo9ezLi1Q2z/sMQUftDI008TKLhSqF+YHyfico7wBon/g
rvlcD0/5z/3jXnThrzPyyJZ2xwaeOyx11iyJpsjXR3NktHhgokA55RjtfayS6bAxP7j/mjCg8kCO
SZLBEsWwuIbQL902wyX0yceJ3tZ4uoWRC1YpfPQayurFVghbfQk2fU31JLRg84sMrktjbWAdMYHD
qfQRa+8wg1SKS3TTep9zoTtSZWJgD3mAwAEeNM5wTkcfM3Q+H+8r4Z9YgNJRGXxClC7j4+Vutwva
AIYV1OmGJaZnDXHUJpC5PpwL7Dnz1VCdw+0S7nuSj0lBd1LqqZyMAPZY9pQLSR0zZw2YLx68Prgx
R/661bo/4fyX2z1tSIr8if5yuP3sBz/fQGTYMh/pFg3e/6kB0vqcC3XEiguoySfIGtS1AoZy8/Bp
II8Ax3oQewhvn58M8687znWMy1f5linKu7e735aUzjMXzV/1Q0zpzoiGsTot18PwG+nrjpEcvGTB
Qx3FkIAhM7kcDpvnBDet5bcmi3nS0903ppy7reKrr2k+8m4q0hX+PaC6QHTHeQG+kB95RtcjlF0y
jlELcq7g462/zUxBIuqyCfRoHOu/X22JJ4os/If+HYc1oEhnQxPP/7Q8BsEADJWbDWTsQe+pu25D
WWSkrZ9JpjIHIxrPIUL9PlzgYdx3VhXUGxojw4X3S+NaMMjgfCvMIS1xNGJqDv6OsC1W8C1DK8Sm
OfKVMtw56qnOZXDOgcBpjl2Tf1Gcl8dYSuHVUz41Ng9epj6PSjVkBa8YpuF21sYfittfiKx/wz9m
y7hQkJLrkNse72EZqtYh3H+YqNjJF1UfRlt0O3TB9hHmvXgBDDlElbYvQSmBTy5MvD5TWkp0Or2J
e1u7EIRl1gCymDMpr1hVsa7/8Zd9SmVYwsz5yUHIAsamAvkd3M3jh75+R3lFG6+XPqdwG4weeJA3
+JAaqDmClzOmOKCAyJ3qFX2c9w/TXGtZn6nCpWOTLGvkg15+cFp6xc2ZuRYaADoYSsmnuL9lXg5o
Dj8Quqv33gtlofiHkjv6PoScVflMB2AL3zQyd/3fbugq4W4jrRjc3LdXM/6p3VXPGYppISEQLzka
jH9UPBehUB4s7yStT+xllBDIIM8XW2h+6c5jDXGSxT7vuHEQrNPh5a9ZCluFeVqQdL9JFVI+XzFv
V3mqHLlAdxo1TnJPE8NkCCrQY4p14JJ/c+HPecmIqbYSys1gieJSp3uhQBlPlM1Rs6ZN7qg81FHu
7G9vL5vcMFsBFJG4F+nqwAcAzcAJ/AGORTus//8HhESHmT7o1jmfrJSmCXSeuTMUOKuB0RrWFL91
Q6VLgfVaa/iWMcXNQcXhVYh+ZoBncwQi5LEkJq4Y9u6H3roFf3d+s8Uc4gkWT38i3Wvd2JMRY+Cn
nYH1soip73ifU+3naw+snmM8HWUepdsyd9mrSP1UcI6K6hJnLjEmJHLLVNdU3EvYBS9viX0sC7Sx
0YJUTuUfoSJYASN5eqixU1ijqTLFYZ6KOgW+4PPFdx9JNu3YhCf04jngmZ22kxnhsVUxaZk6YXoo
1FjuUS/ATWgUkr3I+NvvuyWKtqP6c/tlqoO9pmIm0gYzXnIWgFEXUE/At2/BVZq86uijAvV6HCIS
5kzsIMaMgFtiLTZixCBZTLLfdK8b0YSfqyl9uEezTdPwiUVD5Q2DTqi7UEfTYkOFgJFvpukJpXEH
VsQ0GFFtxpeDqjrDG3wUhi0EFkLLABuD4IO97g0iuvXEP7537j3Ec581dNGCVwqsYJisPhoHfEco
ymnzviJndehQTlODC91sCJ7vdaGXLakBwYdYF6jWCfsQWR88GsVG4CoeBDiIAGixNo2/cGrTl3ud
zM4SXy1wE/M920D5ixxBHAfDZYek9JxVyP+k3gFoLYqRZKBd3sUfUIIdI7UxOO1P6r0AxuhNrMd0
eewDWbSqcBuYnqzo3EImpktE7dhi7FCa8/pEKMadD5LmlkdceQGjj4d5NACs+oW8zMbYVPsafj8X
MzGOiQw9CUL4zRVGxA8bq6aB1fSza+8iUD53i3c1S8ZH/NfF5HpUB4M3QwYgTlyaJ/JE9Krv1fJ2
4wCDAS77rgnUQV3ghCgBzOFx2M1GWITjvjZsSSRprKE2haftk1pBl90HuM2UiqMPIrxqq2sqGVFI
Jij1MQURds9GWNfLAWXVaP4WBtsHLmaUc/Zw0YWYy7g93tYAw1gjC5e9BlvWaGzxFIa/uuzt2yDh
NBMnikBr8Oy+gV3SyeHYwABpehGGTtB0wBaZ9Lcyx40JPwZ5igCN0NUVUWuLRBNqwu107zY7mbn+
D5UxeNMUXXG3wDkM2vvX5l5Srb2xHfyxKEome/gXtMTda31wBfO1yz0XLKduJ9avDKVLBJv/R9KZ
NamKbFH4FxmBIqKvJMkMMoioL4blgPOM06/vL0/H7Yfuc+tUWZC5h7XXXkvlB4g/YIojwGr1ov6F
Ygq8ZlqDqmkSr2DH4bA8kL9/WS48iL3DhoNgaE+XaU7azuQcTWYPS+Fj6/7I9zn5V3q78ZWmRwVQ
JJX/uVmUJzmqu1auXTkYZnKsls0yJU2n/quifadfIW7S6TOvuNeWGyVB3xMJcd4ULimF6EDQXu+d
XM+JPEybq4/l+yc5BGhwb2Bv5wUXW+CPjYIYdWRwrPq6dXsrEAPeh0IZiLl+HaVr/nzLh6IQIl2h
XlvmxNkHx1r6a/UVXBtMThAxaN3/gZt/pscvlqPuT+GVc8lYQXNcUEzmEYQERQ96U9GJzrSZ/rKd
H/020qooYyJt+LRS4BZuBT4XPsgons2oqgVTCwx0pMIeqFjutrM6ik5+dRBrRYzjQrpyGqU8U98H
RsWFHLzaZ9LDxIXfRqV6tuDBPULftaQlAhibN/RsDgWnXgoa00QXAdKiYbvyCcG57++ZAvDdlju/
whhtwcawkK/ZYIxkDNRS0fwdxUZ4pZSDLKlFwh6XVft8+vwfFmT5edey5GWE5+nDBmNdPFLmnBjZ
2bl/LyBJWDsyjhgB7FvEcc6B6f1BhZH52kjWI84Xoe67YfV+OGolOfmD50+a4a+xrUvw+xuR+4Bw
q+MCMHC93vHrASF1fK2o5DGRKR/hT7f51dFO2Do+Y4MKerIug2kTJRGa+9bS0iZV4zyi9Ki+iEyz
tUejG54khLjeiCbmMQV5JEpxJkbD/Gj7eRrJYKOELpMBMSJJphwrdS2IWfHI8jt+9bBBq13qYRgQ
0BZyn6pepYDznzpTjOmM6O+99vPlJ6DzdZMFcsPSclOioKrJhrj2gF8TptRsyb1FbttdUoSeRHcK
y6B6O/TE0+SzoGH0ynratyIfpHjPosgYmkl0Owm+Y9CWUrprFavVzLWdpZJ38M8ccKMwWWnllzhf
S1i350UCpitsT/fHhTjZSdSK9S9x3cDr4rnpW9OOHXgbm82hg7UypkYcXdBpGBy4dCyg2eXJ9tRf
trENvkXyJxPPsz/DLHlzJ9tl8MWz4V4iThSeEd/SKrSSfmvkmQSWEXDTObc7X1s2RxHlHFXkThOf
2tDntHBUk+PPAlThFLmfrLKmg0BYOfW2ogxR/eCpxMWkrg2Y/vGfPDCpbkzSDCUH8olWqZTBOQim
ETSAns78yMzTA2BVuuRWXq0oZQChbGsu2QgiAFfOFHK6D5+i6ISbuhAc8N1oGvQ8Qks9ciE2K+UT
mkE4CLyTa8hxBn6jMKl8oMrqI6Io4bC31xG/y4hJOzMjCkWmb9Sue8dan8OUGTsIzV3qM2rKmPjU
WS0tGPbMX6f81pijE7KHnFnOt+5a7ohI+0oVDbe5wVPKyb2WXLz9acQNRXx1yKDBAhkPOJbSdTmt
vtORvuW+JxSlPnd7yinx2yPHz3c8IvHMebdQJFw9SKRn48gyHt8nfRFmEg1g5hLWtMR6mAixYehR
4EhplSh0s02B3WJbSCu1RqOuGIJFcqpHLhlgbo9eW4v4iEZHzofyn395uiVC5RVHlMdKeZAlgbGQ
0TyS1nzSZz03ZRmGaYGwD9Y4xHTGEz+QtaIuioKlJryz72rtBF8vj2VsvJRi3aGZGQLHnexNFuIQ
ZYd2cbGTzs5KnsQhXdYT9KWe3I5OVHpZ/8KWyiYbT86jHb2fvfUvTuHdqZLDGdoX1mPxSL4Wp179
jBXW0PEDOmayFbeEYvrExdpZMzrolzV759h7OX8w97xmjctR/BXxCcQUxDn8pHu3CUWhWT0veJbY
pW96OW5C9/VrzccLdvadrSTBb7tQv+s7y6Br5Vjnoeufn0s8MUHbEa/SlIhYUgrPvv15XhKwwrxQ
j0dJKNtIA9fimiw+rthswpOJeJWOm7UmyP2xwdfME0r2gxPovKuSY4tneXLPAo8Na0tfscQBjdoW
vHll4sRqpprf8qxEUXz/ju6c1lmuBntLbOYJWyPZhmtT/QJO9fJaYV/pJOKJL7MDbP+wstUx9op+
dXcxNZ5ug83JCV5Jg9buaxbsHK+fsNSwh9xpgVwSXjLcdMM47ruz2XsBZ33yc0I7LPph+Z5bAaJ0
XthYk7BBQQlPohixkTLRosC2w84MpzbTNldvy8NoBkcN2u2D2ITd5HSVY/zZJvN40sHJ+Z+Jk+cd
2QUKlDNu0Aw99tMKgswgE0m7FKdh5q1uvPwJ8l/W1x0jSot2nCjuzAZBd2txSKXpUp1BEh8CFVRm
FiFFrBTZwPo3C6HuhHJD561MmT1bx3EFVZXdx5ihkZqstsaAsAmiTGBbfatiN4cG24kkj47PlEGz
Bl1nvOZ/Jt+AzTeR7XAtIaVwbNVIGgUAxqioK1QvuQhE9rYu1dHd3N3gmSDnPGWO+NoM0I+btr+W
5PKsbtSE1ifNcOnxBLtR5yUqvYD5IOco2mzFJDaW4PvOEL0Oz9kPWTJwGcLEb6mJsJN9liyheJ53
sgUFfUI0Z9Ut3FWgVvKrhgsfb9S2Z7ZhrzAdCsMvaH9M6x+Hjcj4o2wvJmGM298stltna2zy8ASb
W4tGvn/DVs03oa+8JDSbEq3u0wJeoDNGJ5tT2ZMhK9TK6Wyikc8aMd5pLk58wXdUFBlwDyq3X94U
flAGN1Z3YoRpxuel7uPSzYvesKFX3GfFF5lQLBgPiFSx4kGgiSRNJ/64rb11dL1xI+zwosYjIDcj
J47nmQl3YpUNUgxqG6zaetzmeQZjjuHGTIk4iu+Y6f9WTsYDSOqiA+rHAc02WzzTkTmy0D0W3sBe
9SQwvcS0yv+CsP3UROI+YpKR1sByanCR6BPTYgCE3BMq99YjGO/FauBndNQT3G5cOFUzw8IEi+Oz
uW3GLcfOznGGTwAHZfLePG1kYrxbmGGNqHlcTw32ybplv3Eg6/y1b1YQGOOfnLayKf3EVpBbmDkw
IIqqF6Bv7vYpWro2w+deg0MwJaLyH3St5JIGYpvx2iVPDIN6vuIQgfD40zM6CFYpuBPXoDwVQSt4
5tg2rwAXvXEMEHuHJyjnc/m0P6pqx7GGO6UlRi/qy8vf29qyQAOj3GrYWsGW7bO+8f5oWBj1hsV+
zzx5iwr+eFBnGKmw6irY2cIs7WsLYF6Uh4NAMvWotKHrKqtEMHS26UbnsGq7EgcDsB9oDyWzRUzA
1f+3PoYMNrgcFFPT8rPmIUSpHLhJqZdKmVHxz4SHO3BiUUItn1QuHBI2iJllC+GN20+Bx1lRoDgK
vSv29njcOkX3TyBBo5H2NHtxQeVa3Fbs7TF34pJu+XzIRTZYC5wXRwxEEC33z7KPVBWoya0ozTF4
enSzscnWLbeS2zyZhwt232zkhf5PB02YAaxaY1S2jlasqWvC5kTCv514qpx6J/RIKbcpXmPrLMMK
cfYdt8Fp7PGKiDHraVb5GOJYP24XTaBb2fdP8x5Ex6Vy2iZJonWnXOU6VVGiYJOwXSkE9hJeplvd
+G6bRRsQYQkxTZPXt8hahmi/2ftl4XaDDbEBAgGdI2/+Mob6hv0+iGI3bKUnrtu+9jeA894GSWru
xI8xExGRXdxNK/XKX9mt2LuZ3K3FPSgfjCQscxw0IADTH+wUeVi9o76SpZt+7e5kymPGW+9Curik
c3bDk71Vbq6uF/QcrNNe41tURYfoaHG3E7z3SK3fkL3aZOt97em0PzyPn9KMz5ZFfmJjjMr0Qdkn
yHsm+gFOhq26CGR66Q+j4J5QF+d0FKkeVxGS8FhDn2O84VC5CtQlQd1Jgnp87YDY+kXVHPjL3ccF
+72qUP+Jqk3vIiI5lVS+gUyq5drM12qWVRHyKTf3lBJZZ/v/z+WEGYErIQjkTLVN2hJZ9lCEpk7Y
e0+TCpjTsJ3x5Pp/JEORtDjJ8P8C6nLaJqowBpMVNUR5tfjdWmVFjf+2FfuJvPmZLRL4GuiMepus
NSIfEtLeBEPNKzukLB1RaJrH6ziR7dTjKHDCixunl+1ZWybRh8/Pn+6GbwS6f29rdS03RZ+ujsXD
C9nld7AWyS5lCVRUFZ527nSq2aSyAuv5UkTLq/RzMqeTIhR45F0FVx7aziHqYhjPKqyFHx5FD3En
ct/TPJq2BbkelpOg5FzhrI6xd+bxnKt9V3l8o5IayXOI9BydS9vK6ds/dLCPG3WutYzkHY/HjB/B
FPZIXYNhuWln7/BrZQ0KcBU+sDxDDFCQTadKQWg7a0/DN7lVHI6xrltNtdkUBxwayfkAnBeaWGK/
sgNaDTAO4q9tkIpsntYG1XXiNG4sVBCeHWriLRVUerEmZKk9q0f8j8rkQeIUmDiUyR72pQXDZQBC
SwRrRjolq915icIrVqubnKCgGcQ4KDOzT5AMeoOgTo7+m8YLAGkBNVYGJN7VYMSi1oA//XrqraMM
2IPrtvgkwWm4yajTSZ8Da/IOSCsP2KFwrRwUAaKM5x10nd6k5IYXggOSJ/yWfRai03q4WgHgTvYn
MXyOZn03fpB17xQf1D8NfpDUD+pJ3Jctpy+J32zJ4zdU1NSdVJ24cRiU/gmQXbI42aWKkcXXR/GX
TWoIshLnw6u7IcmSG5jp39t2+JqGXCkuCNvMDKitX4keBR3f6uj25TikQiHkzT7+X7wfwZQJYGH4
2aYg9CrSO+w8poOPERU9rp2bjHcwptDdYxn75MuPI3geT+cSrlSliqzP3434TUUBQYnDdvEZeVIC
TOvVQosElcu/txXEXfJ7nw+IhU6b5Btf7QwB3efH8tBtH6QoAgjTSK/r1pSj+3KF/EgO7hN4SYWW
QOOHrOqKSiS+LExr3OcNG9buj1jJOq2t2Ym5uIsz51Pz7vHB1tRFu4oN9jW1tZH7jI6mwHsDy0xy
zs0e96W9KVG9ZFkZ9KpjLX5jGFMF1pPvkCjXz7sztXq9W52PAQZEOQjNYRm0BdghqdbeCTObW8/s
iU/ou3p9XIM1z5vUERlmcCY/pCTnuukMISUylYxM5E/OHtsJ7j5k/O3UvOu2f3cAOTmLvISshzQA
visdGIbpIP2GRvAMvhDu6VRZAzfYz0aFhyoZEmKs3MYG2YlNa7zoPDaTYg1Tj4xd5KrlmH4T9iW/
tUJKLuiSMHv1t5r4RszAffKABGGksfiBH6DhFLNcHyGi5PGkJI1Ny+u6BuWxCanFV3oGPZzL6uSO
hyiCE+tjcqQi6bEdzjujau8TMBUXSVmBICxJl8QwMDiWx9l2favQiZ6hVu2zLMO4bB+pXu1d3Rvc
MrnCwctpOY/wHV6Gr6zr3ODCsRIwefitDE3oMZJhw1/c937re3ldn5DECF5YngyQRbBYURf74FCQ
GK6WBm2UnehzieFCE+7Yor4Gh8kXfNo9ZtDi9hkL6CibmzRjMIyhhs461aVlPztOwwY6a8rUD3cL
YKqGNXsNo5uza6xeuA2wbirh3iHSYd1SIOlij5a+Bs8g3TKFc3RoKLVzQx8QRkqdmllngqyF9547
9fI+2y37WEoid9Bnwxz9iqhFP/Vl3gH+aN/mXO0DKKd9D/ChmuldW7H8riCyUOvALVo2FWd6ePCc
G5+1BUTCmqEW0u/J9xDzQWuMzj+Q8wqLO6cemS5ozWmKjyROXNiAMmjKjsGHSpPvH7fUZru9gAjT
L2hd6rRLJHOPqEKvzAWGXsefu9Ns/jkMkazozjGUpSVYoKZz3IkHDGbKWRozuD4B2plsaU8ffjUH
IH3l4FHjAwTe3uo0+QSd5Ws8CN5DmAOG211WT2aqQGnQjTlzF/cXfrxu2h29kLFV0txs6zuwm/Ij
3aWRziUejsWUYyqumKyyrhmBGkAWVt7R93hxIPnSM/Laz7W4/yMKHd0tM2CJ2II4V+c/+LkP58d9
vYvN5W+QljU0SNmKEwbjKhD0kqtA94HNRrQrBSL1TKup9pStk9+31HoVZW07/IAU8XrPWd9ZQB31
+tCoYfHThr6BrX9qaUgg9odg9xXRkaN8e0jE8VFQPFHXGfR2BNSIaouRIjG+rm19dNj0ASsJYkR4
+Yv1RWszIIg3DKO8vXf03kMlpPPCVfUbEc4QT2iTnx44I+9xb+06P9lCWJ6hCNMxBwusssW/8Yus
TLRAoX0i1pLT8LNjgaBfyqX30ZMkir857QiEMEeFwnHkdLCYwQqsFqwYzuO2JWtwPfTrzhniGG7D
TvMWsdQfo2y8UHgJ5JtsLgfRlk/xOmDS9yZWYiaEN+1V4GCFrRxZ0G44kiv8VBYfh94efYV78JP9
yd5rxxBQW9NO1QXYQhVNzBvaHF2UN2Jge2qumrCDChdEYKbPU1RcemgXzBWVY4ssQFLHLEvR4kRd
ZFWb4IzL4RPRNLnPUe/AKWgnTqMDK7dNQKVEJ/qDY0nrf0w6k33yQMmiid4QsEy8SywOFhwzzT1t
vhSVX6zJANbH82V/zcaoC4lmc4erggoHNALIUaxXQQDLD1SCV8sFtelFt4kxYyK3w71mqN+xQfpO
IDE8Mc/iVKDPs4C7iO9Xf7lVtkbdtg3b4Q4hJH4AW+YUi70lnQ9BznD3J3s3sDRlJvsdvqfw29Ec
/qaKcYSPUm2/5M1vy77DKWWiyfDcPifNCmeFJ5bLn0VvgkRbi9Yg0VjHtFoZbVBvgmITIClXgbs8
29pXD+qDMNkKptDy9gFGutgU8WPQynmM9sm80APSZLhL71i4dQl5T6F8CmnOJgel/QqrSM86iHBB
by/1nD2fv18I78q5IELVS+feXSJ0ghHf2yNwvdxLn3OrWYt2oMdftiXm/i5uU5f4FWdGtQfA+oQo
OEguVQ4Xu+f0nD4n/mST34Ga9hFImiTzfVRvoKy6qG6Enm4DtCsLE3De4NtRCbYASVTdjJS3sxvv
IxSWABq6+cBHTL8cZHV6Ye7ioIlkdfNTdZEdHDlbDp8u1P5Y+nR7Q/pXql8iOUy393BTkwSwMXz4
vP77eEfQ1dj3HtdT9hOd7+g3xiGQy4RHoh7t+VQLtZp34uB3MSM2bR2klhIIgTuhU9UjyCdhRRXc
R/K2f6RhQMxS3mAaUQHhawNs8XOeVI+UK25N0kZIbXYGveMX3XCbdw5GDOTeYNmD4QjNCoss7w7I
fMZN7IKN6I9h3hxMT3dMK6uBc45osRhj84lkCRt/c/ZCOshFKWE2tV86fYpdMSAH+t/c5FYfQKeR
JMPy4CVVuH2wRUBx4vGT+QaY3Vl3wqX1WuDG7rIF4c4TvNolRc8SIawIJqCnK6NXGe6GYHRLTpy9
o0VFScqFtFkOeCpbmbydX/aSxG8sT+eArMgqzS429wqwfjd62OtLBnsHcoh6PvXw6hJvTbQnGU7L
M15fanPN8Hl0RTmvWn5f6KPgwyWmX93c7TlrYzMs6G/+Adxab1Ebnw8MlGV/Oh91SEp3Sq3W9AvP
7mjC+jx6xBXaasLXBxEqv6WEf2wDfaw2OUMbYeDw1+KxfZgPfAkbEi8U14w6GfZfQo9wtLqM96MB
S2tWOz26EPKhbG46E11oET4Je2ZHztEdjL5WyTYvOMcjVUozc8THztEPCgdb3HwiCojr+hi8csVM
rd35aglB1SXXuh3UYR2kLEBwvqb1xnaEqGsgEqzKlzdWxQhWcurf2UPCabNVLlFV3heNIjLTuA0y
RgNElkDpzN7YIcAb421IJvBEnDFyjfIODsYIB4OOn1zsQ7y9w3eFaiYqaajT8vnrAlcFz7QnLWC/
X0pL4iG6FyDLxpLKXPYU8OQMvIf3IHdyYcy0PVUHhmTuc4/RwVlBlebvgofvD3b2CLkL0NtSDpB4
IXiC/RXYtAweITaUHOjekLS6YojvLqGOgCh9cm04L6i0+e34hNS7gwiIHd2nXm6OCjT0X0Fj8/e/
OAf3pMHpUDaGQIMODMQXzrXKbB2xstxAdPNt7YqmQs4IRVENRIjgwxPjhkouLHvO/FYNYh8P4PmD
XeA+MfzwS3+xL+cMUEGS1O273Qn67v/PnJ6F54SWg7dHlA1eZXGe3JSZ1OEP7bYOolwl+mtimw/c
Z4LRjNt4KExFxnCHd2/t7apW7YHXUGDWDhunmLM2BCa06ZZf+Ntp3bf2wRmDHNbDOCXI12aEK3oy
fiwG6WjTICbAChpGdqSl55ifhIaRYUNmgN3XZFtWiHZ3KlowPRZunYEPLCgz5u0d5+W+yrNkL4Pp
UwDR+Th+MBbLdUqk7cyY3ipqLjEP70zm9s6Pmd4znDusbS1N8BL0F+WRXfkfxKAuc0E1a9kNbw4g
49G9/LV9g9WbJPyGq4c0hw+JySQaYy2X78hZ1YIv1YIJnJqdpc614XC4NLwluqfEcZcldSI/PA0z
G7h3a/kMkSHiTf2zmXd1/8FqVkd28sOQS5LgXUo+0RXsB4zTsTtha28P3hT6rw9+YNa32DIgtPez
m9N1GBLjVVcch/CscxoVeYPerPaSueFbDwcr1a+IOwbWfOSwGxp8/QfcpyaSXbOjyQO+Bly71Td4
IwnFF1EcsXX8idpEZk8d9d+wCQzuI7DDkYZU//clWXv9Q3HxzFmiiKN9bEtdTZvA5yEqnn2uoBY1
uNd3/vbZzWE9m1Ns4vUK8vuIkD5wdsW5xCEBnxeWyMcL9aK5A0oqjbXarwWkIh+L+QZGWZPvwpMm
WIduXL1i/SxkI5gnfKtuLXhjfbcXZx8kxq2TgxJav7rGQAGIlgGzqH+Bn0s9hUL6oMggY65ufPcG
TY8Obl0TZXuIllhAs8AyrA42ijqcbA33Po6WvCLch3LANzNobX4z9NqJNIqTBjuPDAMRziDvnTPA
0M/6QOlhpgNUkhjqqbqb5g2MeHZy0MylqwwPhDR0rUhrz9V59UCaVj4zhJQ/ycnBrtR+8ydIf4Ep
0Sxrnr5WHtWtyPDVyd2G1/yqMihX4Bp1Noa1QtnO06Ked86N8cftVE14oPu29zIy4rY7H7bppX4o
RFGL+E0FEny9Wg+KJUWzs2m1QOHjHyJ93wiPYOp355xg2mm3VqBFeNJjAkaUYsgOZktYs/jSgsVx
TnrzRwIPv6w7GlDFVZLFJ1e86YYgm1Xag86blZ7D8ul2OUQ7Clh5PuOeY3Fw7zmt3ButdMQekG1n
+ZXvlnYmnYek6OwPPxstugKb6gYOWlb91/tiad0QkflgNjAUi49TQz6DQdnBEABuTRc7UyWZdZt7
/IduPaGUQYaF+mGKm91i8ZT94IOLY4JaZMQOQpQmq6Pd8ZZFTphc7D8iROSebPjnbVGq5PuMv1a4
By5r+UpUEQkBBUD3wDZ6eA1Xi5bdonBi9AofBqKo9QVz/gVU61BxIBU5cyBqB5xPeE9pZNsEzXuA
rLl4TSnVKatO6Tvifht3FqNVW9Ylv8CdoEKi1H44jGEyLZzeJWsQqpd0yeTFCR7Ikoj2+iKwiuzG
em7fCHU6RM/fCL8R1sXqVJfgnyFPn+aVD0aF/SZM0S+gcIaE5VlkB4esiMYe4lFd9wuf9sP0gZ5X
YRtdcGjupYPgL+7P1+Diq2uIJVc0UeXOG6metkOaK89LsiPTRNOFUA/GfnV7GMJxMI6+oWrS8OyS
xkXXHSAceY9xBZXOCh06+mCdcKjiubpIT0axA5eXYwOTUD30Ntyr1vBEuvq6g6JdaPnAlPpbtNM+
TFPayxJtXAs4kFUOmwzFBqwFZTyigElwAUSGRVHU5oluze4puxT8nIdsO+/x2deCY0oAMR32ge07
CgqEx1GXmuURDLDNgNKLnhjKEkxvqeA0fqrbiratHLyZdEp7HT4zpZfX8bAye3AFUnAZE8d19FHd
fXalmW6P38NXeS1pu+eSlNlJttBrJ3gNH90H+qzdmhqQm23yIKvPugO0FOMbx+U/BqrI5pPYpyFX
COxGHPODzhYoRKB39EkeGGlI8IpgLm48XBpJ0gBGtOum2C0xfMbeb7HdxbsVSROahaohkYTQr8rx
dhDvRqf0MD3Bk5mfvWO8z7re3mSbBqlMANhFZ4K8LvuPJrxBJsuT62KQ/QCR0Rs9LPXymTCBui62
z3xeIEMwRNO8oSZ7ZWhrAHqyPnfqsLhxw0+3LY8e3wLK56xdMvGiv+t5PZjv1ptJNn4D0NDxzlXz
uDplHRNtI7hT27BLs6GAtlreWE2JTtNrQDKtHt6mx8rRR63qovbQcxquxnu1eYQXqs7v37vaiw6Q
lYrfv+FzaQ71yWD55qPT7LmsoH8czd3XHoXSk0XbFlWD3ed8mBYOta/ylQ1YMVet0tFTbqrA1iRz
sgZh2d676E1DD2VGdpoje28ZJFVgPn4VVF7Qb816vHGchj5zTBwtDZ76Xw1VN2xCELBHhWAntlC3
grd/nvVwhDJYgxDa3xkBLwZeoLfEI7wgWIxMtm6HOnCEqNkrUsJ4aArQbwKXXb0d3hwf6w2yjyAj
f0i1G3DJhh1q/7xtG3+Ed2vAl0bItTw9OPDjfqYhJeI8PFAmKnAWp2lhDwVu6gHKQijBYZg38AhH
Hp3+J2bpTiDAb5t5b3p2HuObtf4lnWFniXgcFd6tYLnUAWLlrfE89uKJrPme6m61p7WpcCweHVIi
+43GausPxhQXLewAkQfEOZxtqQJdT7L6h+lTf4ix6GD2Mu3uQ6JZEHWWyJ6ynbxe95YPXLrJtu7J
R/qyt+SsiHewGxtD1vzYPdn69XhV/gR+EYMM5MM/g/yf497JUm7UFFzJlluGufiIW3IZcWJ7k/nw
Pn4491ArvsS4L1X/LZwnoM+EOrITPAobVzIOnlIWoGmxdhPV4BjpzpZfdOhB4YCIdCRv2WNaIDMr
Wn5b4GYPXq1CAZU5rcYxW0Az0/HxG1DFH2ywqxRh1hxhzvUPgSb7O+pGR4IV6J+CO7fMpXb2PKG4
gNvbK9oBTwYZkWd2GM4FWtC+kZo+q6vOL66n6GECfCK1+gjorMLGIy7HtKwMJvYlPuokp7f49qnc
iFnH8hq/1lSg+PNEYGH+7Y8jjU2bhCfAQKsAGSIS3UlwFOfnSMuOk96M8Mew9rAgxNj9nboJP057
us04pDhZetqsXbzatg6FgUM3fkIMH/L3WJQbtYvn5DeA7fJxgX1qX8ONBUb26oJYFchPe2ygYXGz
dcKYN8ifW7WLVuNQAxbYRJpDT172o517/+ui6JldYgbybPtBLUcvpfY/wR5+GUL74DMTPDQZN6sJ
+JnRKitwSEFd/I/7jKlcIAFQjkT9NgkR0Ix8nVxdAFGDBhVdXKXFogc3ZEhg9PEc6UMgnp0vvE/m
5VA1UVFPDc5E7S8U8o8Qatwq4CL8dKEQSXpmGIfTB7zYLdDqi6jBzQXA8fpkNNO+yBvUkwYxqpQB
d/tgXwp62WPZheiCee6IgHCrvmADNDS42etJzXh0iy+TLloGP17F1WN1rLRzdK7uoY5mzI3VLCQY
Ldoa0fUfthGwesZysqoU7iSIeU41nV45oZQobtkaIyRHAYeJaExzxCl+ECExc/O4q8gAqoYL8A2w
aWbGatCCPjOkyX7Fth9gyE+i7euCDUsNGvk5tEzvgxx3Q3IHM+KuDM/wFM/B9ANscS87IXS4bFtd
Qza9AxNZLwoSJZpKc0NLiE4sOyc0gVSGO3dX1m7tt4NKafG8vBtIQ521QLTbLrAgwvmC6gRhVtvA
LgaU7c4GP1WTrKkt5tTPfD9mSU1ljrbri+zFJkSSCjQVk2xHV5biRnq7qOdBR59qyWvZiQ0f6XCK
eL8LykDARmQNxiZTs78t2hQVaeMiMFnH6/d4VR1en6V0jkkILgFOpuX38uQDfKDQSL/p7HyETs6y
PZ2vSQOUput6oo8/JCgBwG/zZ9+qjxLjBrX9Q8oCbEiWJPOhs0NTdHdey3l5AfEq+8PF27p57LnR
89TiKRs8n9kpIku7oAHJfqzPPrznz/84eEjB/lnCa+rSY8xQ0xUvnGXEzfulxOBufgQE0TzmYcyz
08+w14q60KCTa3wbYrHaQbiEIPo3Z76QHZ7hpbgUTBaU5qNN4Y+o83P2iiHiaNg0rNHehrC529pn
w1kgksACI3pY0S/oOAfur+hPXgtuG1fz6R3KATtGXeIm22xY91rw4k/uJX4OL+5BvWNRnpwtCWYH
KoGHhS2IIjiKN56W0EgOEVCNW9HjjwyrdF97Uk/3a8qiLxPawaLtXqkOfoGescz5krB7b56JdcQa
/OABXDLnvvBZKXALVomHHy4ps0oMBtKPi0Ns9YxpPB02SPmkdXYqqZTjvm1I4hFtJr3MwDfXapB2
jRXiB7JG3KYpY9szvSo149rR0x1rYdXn5evT7d7tsSD0FiAt7ekNOqaJmfs/0mA97Oyc45qgDqpx
J7BWj3/+3NSr+/JUcTJvT+vyRw3LkMLfHfw9My7uE2jmnuVt0b0E7Zd3XGOaemK5W8kiWrRfCEwB
Sthz/+K+rCUwLIUq0PITcaCaWkKiI3/yd6Lvs/ypin5aAPmcUdtbsIIVqADFGFPUDtOkaG4rRRWW
ltw+bY8qZAc+3u/cqKd9Zj57ZjFxCtmLKrNUvufWtTzj0kvXd5RgEShJeEpaC3R+84PdyXDF/6Xd
mQZiuBdKqvzmNWE7NVIkDaIt/x8TwLyTAyi5WHK7iIWDuZoBsZ4GqZl8mW/Vds3CE8vuj/TLvOnC
D8dT3u6FVKIErK+fwMfBoUFpdx3DhvJPiXMTVg92ckN+6FD2CYR9IDZUXak35rRYXG4+4yHt4OCK
GODbbkYf9043pQNWsY5u/6aPoOt2gnn8jGDFgVmwVc2CrYKbxYUJMDvaHfe8RGfephkvLlPVqhv2
YYwFCX+/+Sem/8JsUTlKXcfE4g2bSBxsnmRjrbKrq56T3nZ3/lUqSSa2m78TVTF9JMC51xqZENch
XDo0ii7uK38mywvICoYbqnzwRQ4wmMFo7xVweIOs7xn+VUwHM7rRgMKVqvUXtzbf6LI6jm8rNDKw
sCHwpA9k1BnHvGKcB/hHr4Nrgx/Bt7gM6yEZkNjC6ryRXP/6EKmB1fjFPVYhDYSxT5OuUiXjsudK
I9sQwEsdIhKrIfYzNORjqWHo6WkohlvXPxRPRp9sFxnIZb8ECvfxVZ7cD9PDh9Mq2YmOus5HFpAL
kXTFoM0ilVK4xM9/e8QxqJG1AAVrlof0NwZRYQ4XdYb94WGEAxTn7ZjVE1ymgbtZpu5Otl6NjsuQ
LQbYy3+N9w1rBoOoTI7mw+fikDLYcrhL4JsKLuMMR7SxztPlYPlsRm1e6Fox5eC7j9vjLomaGoG3
xIjXKKHSdaJOxMvwqFznuA8H57tojz/JPaYz+MzmS40BfKhvrgNxG2mcqZoarx69J9v8uug7Kitt
1+b0CpTgwtpLfsy92XVpw9lrVqyQQdnm8j/+WvZrQBOPMHF+81+bQ6THx78DCycICr+Gex50hch4
ZJR8Ri7nugZvoq2mQnp5GMnS9hhitzSR7UCIMdkuDCQKjAQPqV7jf+4ID6mdOsBDHFcUbeNWPj3q
heE3feJJTJz504kObNTBb2NTddxERzbqTgApqkxgPRpqBKeGEQ18nrfHMK65sssi0b8KdKzYIdcw
iz1ShTEu9h72QgWQyx/FD7xV58q6ZLEN2z9+c0iXCaa9eAkwhNwyNu+xHc9kRqr26pm8OTJoGQB0
qELm4aCHxaQIxCcYBIsPFRpgD0Ud9AJrcwsNcAdqmdF/HJ3ZsqJK166vyAhFEDyl7wQR23li2IOK
DaAgV19PVuz4Y6+Dr6rmVMgc421RAH5SUfT0DlKxpAx97OL+qg+CcgU6/AGydIJFQWVR2o0x9Eg4
pufkEV6ij8HSN5j2juUDfQ2SnyNPZ5QlrxNb2SXlywFQRUzKYdczaWzfEKNnYIVGLfJDock4PdPA
M7aLO6MSmgpQL5JPhX2VodvISEYNv86ZoAnnY61hkQu9JUwD10ZEon3yPRHPNqPrgwuBNHWoSTC8
mA3EGy1QH/ha9FtBaWO7FkA2ywprBCIp9pweIEfKYs+z2OP5h23vzLv/ppS6jn7piwyt27m03/y+
NwgjXIW6GIthpGkW48G7/lXxYPme3n0ZkTxwaqSaHFAIuhRz7N1PpMEEF/OxUL2hB6Hokxa+JuQb
y18GckNUpPfH74RuWTBvwgeeQyDFI6rlC+DAG4dksbztXiEdL01wS9EMK/jvH+viXK4fQ6NLwTia
dXvmMHt6MNufoVD2UMT3Dj9rJMQ3BqBDB174YtIUDEgTvz2ywlKmFSs/3qNvcl3yRXwEqITrXTGG
CizwI5GIAwhqwCVWWRS/iFrCK7F9N0Mxh2twafjWDw8Pw1ztcKeYaGrRHl3hEKFQIGf4ITmVtoYa
XjE2/uf8hyOLWIN4sK6gIGL1IPmNT/1z8pAEbpA8EIKVYT428tnd6zs99+6hrbMuK7CdPeie1x0h
ZijC6AQwQ7bPBKoVuOxHDCyPCo0UTGc/bgDxcrKYol76GOO07zy8LYgaC3s4IikGTzv22QrmqckI
5r9yMPqKp07Bdv9D65l3W/4S6lKnn6A3hZQhBMeBM9N7YTckcR7hIS2n8WAhDNUqzgvi5SZSAMvG
6Z/5zxgp7xuA62Y9N3CJ8HginlL5G/gaeyXEJ6EG7qpNbtCFgsx4u1dg5yYujrRRFYwJLgZPs568
FuPpc9WbK5vH0B5RmOkNk6d3nzX8OXLybMLMyGmZaWF/I7I2hZ5kp6HKG0Fav2Pogd3Xudk7jUdd
ZGnyeVzwHDChzsR8BQcKwkNvFtnN/Fj89KqZ1rSoQB36KWdZkE1Q01o9s1qxZJ1f4WP+NbnS+WSQ
WXhkYP2xp7DUnaqVaqrhrdSHXjYZeuRhAmLGL5J99GEK7L/ppgqZ/ADZiJeMsYfovYTdgPiY81ty
pLF2jN3FMySWwYLAEQSclfFcIYj+UiNrMqG6fUROS0HAAre6A2TcOCJYGl+gsWFvXq20l6VFgpri
lUab36MDDd6KBGyjxrm30G5Gk8LkVI39Y8B50bViCDiF133/2bAkKwn7x8e4oND6zMacmFu9peEt
t4YPU9rSaQjgjRmCtCcaL52iT6hJzAVyRcnJ1M9Pe4m/8MXkWr5LquAMcHcV6Fq/Pi1oXOm/8ImT
5z6TUAEQbRhmKlZgXeLVogwj4NMZnzgumeFzS6bhpzDpLjIFCay3i7Gsg+GQ+PKheG6HGfzN37fM
ltnqx2GrwkdhcPeI1mZce/EcCDkSiT4H2f54nJwsieh5a8CPynuTMkNd0dBaEfs3RY3KZMPVn83K
SOVOkfXcuZ3GlgC6B8svhiDeZhPeoyLUDfJ6HF4XaGaJmkBywCrGMnvzaAeAAmbNgvpyiZAk/bl0
t4B/ZEO3Mzl+hihLGErnwpp1Jb14Cxr89z0xFs/kmRxV+0sKtBy/IbcEFdqtRw41827OvDEk+1/g
WxpQm77eOj1MWniIOV27zYvn8bkjRuv5sN7RY/pjaidYaw0ddp//dgQC5ZHsZKSVNO7VKA+q+TgV
thzInEuR6j0w78IBTGCT6yEEKPJwwihnX9kcT9VjryGjBBKpOBTx9e8TjKGWTgAKjHOT7k/T0W7/
hNaOMNW0dyz23Fc8mWOP87jn0f7CosAjSTz+1p5y1wHLUd0LSKoeKmvdj1iu2HpsGCAmG2XK8O49
ObcReow3eSy4zC3XE5dUzgf9c+q1FL1hzqClgHyBslRTmj2cd1qif2Q4sR7hF/aDpY6zl9OkMy/r
MsJRwoWhzcD/Jj/nyK0bjo9Ko5dk00w7rheV7Eu5dLi+AOlHQDbtmcwN480UGrXLfC7Z6lKyC2+b
5rXQUR3qiOeX3id5PfY/UySNKLZBxsUyz8JwYIYg049pB6/eN3nN8vWHt83sA6gXKEbExf8jQ04X
vzKabDTuNKAtGJhjUEh+t7tVz252Ri4TDz5SzTbip60bvQLjitCPT/qumE3Ex0Aga0IuMLldUXQ9
KZsfgoy4thuuUtA0jlmLDNR0ZFUuaSWUs4Kj2t+BrqGgWignifUIc9gP3qwG5H1zZ0ATWN/gG0jU
kHC5FSnmCY5M/h0an8DKERBXsXCfFLaQPI03eANh7of8MgXKzZfoqfIS4R8qw2XOfsV8/Z+dfS9L
wO1b3EPpv13/wtKv/9Dtt4unTTrG08n/rkRsOiPvwCrpskdNLinEojmYCNiNDcFs0he6gd6ETkcW
NY13dhQMT+3TeAKosFAhRRoaYzdRuBqHcOTfWWHDapR/r1Oz/99QoYHtkjF7HrlPdHac14zxuIRQ
JKhLAZvw9Bu9lFjF2lQxAdZokJ9pu5QgN997lMYNn0Q9+cK7XK1fMNwMNw8naoDdTUZESCx2NxRH
d5SaqJsZnrlAOpPt/KdvcpHAIeBecXYLLWl4CTdXy5LRaTDYodOggmJBEyq3Icf1w90IceWbndUp
Dqj/51iOoZdB82N1w9/rIT1Lxswa5C0H2yX0MYTHD5w5m3BgpJsRwsAskEAmYGK/C75ehm8LHZGh
xMqa1LiksZQDUeBakjHvJ+W65iNRFi4Nt7PRuW8o6cs8l8kzfZxef02AuxPmjFyDiNaANQ621XWx
pkzbeyGADDk8lLlfmZmA+1R0B3er2nMc1uv+rLKq4E69o85HCSNJlSubLecIlAbAB99PcmXLtA4X
AkpLMRvwQLWWKNWS7f4TMcEAyRKgFey3h2zbR7ahJG8T3ngBI2b3aCwDF/ru8z9SI4MbZboODy+H
L/gUZYkxucVMdDxjDanxJFFxUTj1+Q0ODJzu9by7v2nYlDT7y/+mDA7yYcuUIAXv9DG5nq7/G2E5
n3pIk+SIO5ez5Ll6qVax/6rhdhtIM5msWfSXpf44tBteOyxH2QkeeTyFernwOJ9wgyCHr+Yflm3v
o8woymXguAaSDRwAzMfsag2G8K0oINGFCbWRYKCECZPM4BQsEXCJt+tvxGVwd3bvsPHwbTKp9YAv
2ijfNDEiMBY8rl5WHnYvddXSiKv3xNssHlCjdVprfObDR4gz8GThLhUErEopWYPrA6AP9Sj2ILbp
ERVdWwQXD75u5AIqA+YZpn12dc9EnXvDORK7RCbm86mPztpfi5IfbnWdb4o4W0gc35FEjGCNS8W6
cHCzCfT/yFhnyAlGs5rIEn4XgTYK4LS0L7vB+jodwosUfjfvpFBJSeIEzIT9vhqNSmmq3R+h3kNd
1jro2CHImuCzf5xQoX+dETCMw/yBdu6+KB3JZG4HRXr57D0bdMyPBUg9GA/XNCLtKpQ4tK8ueyzU
rp35H7yoDMiAyG42kcAWoFqAetNeTjUhr00fbihliYeeNj7++3zZvUuO1BvVZddQRXuP7aKPYCuW
nDozpbPkK/QVbJ0y/FiD9LkkK+i3JJgwre1u+v3Zjf9UaBTa/2YQ1mE1Z7SgmGNd7X7Wh1NbDceh
cD8AziGobRDcBMPYcgEgjn0TknmMh1U4o9my2EEGKcceDiQDgaRlGIkbsHc+YGZAq+UZdhUMsPjI
/5s0UlrNV41+hh07q5tGx/zJpoJeqfGXfVV4y5KHk6aDE144mhd5ApjZdY2FzR1vsMaFtLiyW+nJ
8Ij5CGUkRdB21rOH8ydB9UPziDu8wLvXOlEEsYuL5r93CmEvm3KGxeE0NmaztjJmc9mSIY9MIiDc
+Ty3yL3IiWJ3tn2THrwmQN5ooFF4ay5XhV7eYbmQ6mt6VU4Y+cLVMJk6skckvYdtDW//EJHwC8tY
DoRPUERupv4VHZ7hv/5S3DcGkFf432knw/svsyDa1EthSRtPBFhp+FV8W/sJRo/1xzJxX+nCyUbT
IxpyYdBOg2TSxYFpGpjZyBEIAX9RId7mxRxvH7gfjjijxAWWSuirufhdd+CZZjpaLbLgk6Ed1NyU
qchMyASYXKe4Hc318fjZ6kaw7LlYjb/IIaZCRBP0uHmmvdZJuAMySagoTgM8FMLTyZcbBBNVN9dL
Fye7RM8fnwl8ZQ4SjdE8SAx/t9s0vDeIXIDtZfwsqMAW55/+FW6M3eIpUBJNv2wuBy7Wt76A9iBD
A8NEtHPFT0eYpGOiGA5cg1PYws+AEQ+fvhtg3a3BV6nYtL4YbLf6QtntxEDdVO5XsRukltFCmMgB
spIj4OJB6NzPEJMJ6g/+eF8I20eMLyyOqTvWeGjxIpjAAHjkUYa43PoGkjGsaS9zKTns34ilkQxd
jaXwTeddWACOwYtjv8dDpjqUGBV347AKt+lDXxEooj4tLgKjQSdvrVDE86oTNjV/kQ6DzNjH73VV
gwjTEYMy2XsL4dUXYgoN3AFFTajFI53l4qI5ITHq681L51Nml3ZRnz35FZK7k6SwsrSZzsgPGU/R
h7hQVV4WdTBnBugDPxvI2Ucv+GB48ayUPDL9zI8NyRxpkgC1Q6kH8Dg+D33IxsXD3aWp69L0OTvz
+792T3Sex3qpkbMm0k6dQaCf1Ai6sqevGNci13BlCTsmPxbsGdkYDTwqsQgidaLloUFLjUibhBRm
DYI57vsr2kP+fx0rom3pX5a3eLvCxBo9oohgBtRwqR8x4GFHHU9WvCcbnv5dlM0s5pY0SfozMxHQ
lL4QbyFZDWz8KY27dBJN+AZJSvEJTzVMvvTMY57Xl7jKP+BJyFP15ZpNxZuQaXE8PgyM3/RaasmA
8wvwgdjfjzc+3nlQHoszZty3hCbHxTOFhx39HCJc0Fx9oPH17NAEpK8/znWj2TOzxylhEmGNpPiB
q5OH1HeB7PhXhcmxWnF25Zrunt+pfGNVOfNlcb4RAtckPORqmqFMpPvIXpd2EiT1JIowiObzlUyT
sd/1EdK3RoiXF1UgY7O/eKZYAngenqZhhS+iCiyyHCISVIS/ltTO6zKMtIPFj1OiwDMYQFpiwOgc
ej4J4ZmRvUOez4JCl5GpOxYhMG6kO1oozhELlyg/vJhgh9Nk7LmGxIsLjmChnuYNFJFlK6HXmk5r
/URVBAEe/9Om4Eq9d0N6DEVWkC085U1sWCIiDUaG7EqilWZ6HgLZv8eMTKFPcCAJtjIvKbaBKNRJ
0+nROE4VCoXgEMf7R7CljLJtTKToFCq6TLg6sQlD691MR/g87RKJeyiaSxGolLOaM75fuTzoNK0o
iYiT6Q+pBYjuKJCJIr77nWKTGzEu7R+i4wije1YQRuuNkCTbArIpqUX7GhmxgPitxuKvoVoUAPti
KqDMx/HuY8MeMR5WusoeeyzmTYkkFRXPtTOyqDxD7sQdORVb/AQkHbh01VD8UAYwT+jhL8YX/ccn
JEx113CpCxujuEkx01lgnj2Mchowh05RKUtF8p21O/bsC3rBqP7p8sWcCn3rYHYTTVbUskiIh+DB
0fwTr4vC5X4GJPhw+GFZI/+HX/VpvpE/3oTwOslJFYPrx02fBR1HQGl8u/iH9+NA+h7HsEIL6Y4C
FVMBLaD33efySwlyvAfD2W3yxQcYUIJTE+vaI7XzHgi2g5kZmleQQWAJkxuaiFkDHLfZglgWOrX1
SHwJCtYg++9kCBpdMjJ/GIenCjFExCSsKPvc5DDv7hc1cruiCc3O0pYw6b7Iz6Qos2dAkIWiMEWB
ND+htkczkUW5V6wfhB/3ln0Uybxm0jHDix59l48ZKHSP6A2UNPmc2+rXI5AWlmhAngtiuOBuE4V4
/llDWhtUsEswa2R8iKgtSkPgUAxTo0w9YVMy6EC72hqZU5RsANNSL7AZR0pUIyLybkQ2d9a0MG7Q
+PdATnHoQOHEcC+Nx2NF/BiDPvyd87E3kC4j44oPwI7uS5QZRK3fTtp0IPJZXwFMeD+QXeeB9ECn
JNWtXVw9kEK0HP93BdHFwwYBiRwuKpcRJyWn1P4v8xBkJsYsD5UiexsjuhGNXA1p5IXrSCg6ca0F
DRECIY1ZKUgKQx6j4+IdDOdMiOvfz5D/PkYa3XCI8joClPCzEh/MXvhfdYtCdlpDN/M2eYhbauag
sNnwnfP8CI2CWBAFGXJDb/sAmZoWD2MlcPwKTnTobXeEMc6QJx7wziyewkPVTG8i8UWYaGBQrLu/
c2p3xEb6NXrJ7uYhOgDe+FrcExPIu4eLIiI3KXkrwa358+w1fiSHSNoNQG5I5dN7jhPg74klFIJU
hpb2/Nuczli928Meo7gQjaKqiIOiQig+sHx5HwQvUlDhvhKLt/Qzx/xC8N94PYV6Kpp2s8pc8RwY
igdUchSCVuwPE9W8XQ0Xr5eY9cTHKVGNovjPqYgRqNGSIrvb/i2v0aWgQqXUj8N4yUX4p60QlbsF
mNpH56QY+GzeK6zAVg7YRZwCFoefI/w+mtPjOP2RQMvf5WMP5B8uWcoQgUDCPK3t5Ll8LyWjAHxZ
dtRNQ/WsNeOsGFeYlibAoogpBw4INcVrIp6Wft+oecDO1bmyjuhyrA3MJjpCEdxywbSKm3Ta5yfg
f3SdnEPub3VSwKmgbY6KPZ/8y6IWA78Z0NodDRtko9XDs3lNRhFWs3adLxtrZDQLxVYJygTeE3ny
1fLDM4t1ykKYIYRdQGo8EzsBdgsxw5sknN6Etl6AdbBJG+Z+wnbEzyBYXvXvFTFkodop4Wtr2yBF
7svcSKKkBTxaQ51/3JwvhJVO2dydImgxC+BUx6Z5R4HHoWlwNKOeCHKsLLOBc132iZtZYs8DB2aa
x5wn9pK0h97rZoNxkzVC6CbCE1Tu/Adv0FwbADBh32F3OQ+MZyiYSzVhL05KPio6kzXx85IM1U4Z
anvzliFj/8xsP8TO9TvWu777OXQFfwXIGNNoWKHp4aS974Sei14iV46UDSsWeHO8ZRwYoEJ3uR0W
g0TomyDoVhlPAYYiU2Wa6Se03hIr6cfFTnKutHUiELwAG+UrBDuZg2bOyywSDz9YwqE0GReRjjkq
JexKgoUCdROq2MLjtvygHHyij+IJh5GGV3C+LDdWt0HEZcmJ7AChMPDSCkaOQV/wEBmg+ph/gLeE
x00O0B3izpFR5DuUrhE3gq65XmToHTDtwVOrqCF6ruS/dzWhYABF+AfRYrmjyXn32Elmd/6eBXz9
YFwEXOJBxvj12fN/OC9uND9ixkoZ2ycyNNGFDuk+Gk/IOBwKvCD3WDiX+rNuOlrIf0N6f53RQnLy
aEjIrkeg/NBuS7O3HsjG43gvzXtmDdfFrkaEyShztwGZxmk39gfHXng/PU2Z0hcBR1k9/+o3AV/E
iFU2eOKTz+YU+MRsyd3xth9uoLsddhWhEEAy4F8O3SZVUMazf07fgTZDWOXKXB1EZVzdTFgmC67g
935whgHio32hQRNKb4gJtHNoVZ6G0gJzP8HtQuzaweoHGo4JJeEpo1LbG9msISAQdhmWxGsWPg0v
xHzikoDXOwGWa2QL6dVcWtFsBxoqcEOt1dnb7bvXi/vY6Q53T8YBckcqGWhvfbnkKgwKpoExp7rw
PV/tAuyqHyM4CegKZlprHIKceVkMhhja+OTddZ0Hr/SWfNPH8RJ8EjKjFa7/l9k4XfjclUjy1+3h
wxpPTGo4cqQ/FMnIrNGoxcu7U8s662ieqtN2c9mrXoH0UBhygPrQ0vem2kwQBxJtHh+nSBr8CftB
QJU1qXBt2s2LaLBu13Uoo858O5c/7uIB7aI90dZLEaPTmi8mxFnpXcjbxYbUh6sYoBmzPqJCoKaF
BOkreFTwJfqQ7GdrTDo5zWjjA/pGoUgaRxWSfgCkBASxO+SgsXn4WrMUyH8Aaiit+4AhbZx5NXk1
6++apaMx+9iE4HKBStpjNXvwPE+rgfNsTCRFEhRyVPS9fCmX9hPB+Iv2wHoD4DtI70NDwivF9jPu
LzPZQn4v/XF4VT+3fbu8io/hQDdfhwGryBgcT+kreg0ETOPpio2CjatD1gqHiKaM+25O9tsD1Q/m
EDm4vVxpT3AVE9MCJWNlgTdlCJHuLBfrEYG86haQhIgCYgc4cfO0k3VtX4FZnLDVBMrYeJy+dEV4
ldvF2xYooNhDsJZf76cS4E7BPPuEoSJTBPjZmmBSl1idXkfGPXlNYFlWNeL/Cuci3yvqYM6RxSVG
HsYp8hmbSm6Cz4FKvveoqMjw0KwuzsLX1cpZsS5IDSgH51fkX+RCGkwfKDeEzlhB+XWsHb4W7wc2
xC8EhVAiUsFinQKBYvt7WCjPkV6j24Coi1JOtjWOAuooYtVTvdL8rukZ59eCMz6OQPpgzH5Js6r8
J9P13b/DzynWgMfCR0hPPycVdqXdMRIycvBPqpZMEDK1OV8bBX1PtTjOgtfh578Lk2JlwhX0AWA/
qDvX0uLhPAkJgq0SwtyaJAMQ+oazAIEZERHcbbzikM6TcnFjY+YZjVouGcEOC/kz6By+EJK/fI23
6AGV/Um/0YhTZ96iokQCdsJQpGrmq6Z4yRnstICVBkauIkSUrjS8Rl429AYUikxVvi0iP/q0NQ8j
onZHiLM67GU/oMvLdFxYWpxxL/9s5G1UtWmktI6NwY5uh5ff7fBWofvg0YyHEB/jyRipPG8yJ9cz
5vqXpf2Lv5lPktfm3B97FXU4EC0IswAXqLhFEI3vR6MuYuvSouW0/jZFDCGtS9Xsr7Pdb4wlUFrn
UxwTL9H843ZYlU/X03DzxfUy/fh03Fhdbj6xKvvjWHbkuwm4LYP5VXrNjQmLiLYLsGci3sU9vhC3
Sa+uCCbgUxdSndUY5T8MhTt8w55DXmEkH2Lhw/I22svoYs1qisBwu767EEAmeWz3WUX+AEJSxDsT
5BSsa7f1g7qGsHduEBq8uGzfLkPjb9ZtsokWcZWCreu8Sw9nsEF5epFMsbwh6wL/oPLTE3OrtALq
hCcFZEBqZ0LmoothmOmFTdJezA8nPSi/RWAES+7mjXLQh5fervk4ldzgdujEB4oRAYkzzxSEQRUQ
+rAm1/Csok2+J1BLHrgT5jpKbbdn4TDiW0IEEP78raPan+SFpRCfb89up5ybNi3ptPTohGq0VIz/
9wrxhzzNqaL+siVn9EvdOm13QF8D1Ng8kzgtoLypb6dEqEXj+DJRbbgiNKUhaF4N0EtyAseiGAEg
0aQfMnnFA0xjVBLdoqqyhb2j9BCK5w9zELbpMJTAXlgS1x/0lZlFaPYS96U/suSH+/lBoinT+wTy
CWVyjxOuTtoFeP0R3zDG224KLE8ZCD7Oa0DzIMdH2GJbEaD1gKpm87Pvr+QATQPLUkfuUYfiIZH3
fGN2a2sielTru2jm9dEmfvFDkKJz7g7doeFMLsRfze06HS+f8R2RXUbjdWNdHuZoN7Qhqz5onwgp
bU0qKVaN8+1NirdxZZnKDFpDboXFyY0PR7q6twgLztdQbFhmlgGYTdamDwcrFnsa3uki+9iKKQBz
1aobowF/qZlLRJLME2U3sF4Lqufx328A7jx6DaOf4isw4D2XZ+onTxRUoBBBbwcBzCjijMn5Ovlq
8XMNdgwKHTrXfKoCjDXzLe3llOsJKnd4tYpOpEZcT/BJSPU5eMmZVEv3EQKNCWIGoQv+lm1hA0zc
Rwaa4IKHV+Zz1oKOnJ3WGSEG6pApowr+zTF2WCPmRsYMymfs0RzbE6ZGNijM1Bv2pgoHbIpM0JKE
Pgj0brbA0wdk4UarezD4yz1EaFjw+FrNy46EGMIc/S2N8LPHToxa6C5mVwdIokTr26Oet6IpsY6e
m0ciuPjnfGT/YOE1fKAk8cEquoOkiUckJaDS3rLOC01hD3IY2XdPHBpDq/PbGdnxyRdh442ZmjRK
xLLPHQmfYK7sqaAx/Xn9153aP9m9CxfM1cdjh8cDNouNgv/HUtILz8hYfSEWbCdF2km8qUI/OGIZ
xHTBFoWSIWL5J0pZKP7EMwz/eIRMr7AiFOh3L9Nm/bUY/zF8qRaGEbJ1hCQVMi0V/8h2hiZWQQ2C
dAk9A5cs03nIQ8aYgd2BrxAQ5xOPxVFrD2Yk//tjZMII/jZZ0MTYYDy2QjDu8sR+zcmFJW4uy0Z1
VM4/+Du0OXdfHEGLHu2VnJ+Sqi8ae5zk0/dmOMQxrXh3Y3eP8HPn1jNNfpiSWZvfcxoEEVneXQg7
aBrMQcvBAk0eMktclaG87yZwq3j468nN/nAgCDI4s1ha+M8GxSZRM1YZFdOnt42JakHmzRDtM92S
3CTEmTt4usl3kX1N/mAtuPb+/pqg3sdt5Ix4pCgn55TFmh8juBIGVnWXb24oAfwsIqzB8LCQFRA/
5AcBPvCYkgXlj3ODi/GOXhyA070xojZ7OQA/IlAZx6moPxKJS/BOR9W7nhC7AciphE9RpsZ3hCiA
oMY+gZDJDUgYbYwhKFSkuD1Q9qHD1Nvq17QMpBRDELL0t74NrlaJNvElgrQ2IAXswWZzoLgbUf97
0y6IPur/jluL44F+KsZBMcSVpyIl+ULaI9T6oXnMbUSrr8kzLmmvcgCobn/PpzFc/TTrfWoR3SMK
BE3a304s4A3GB+wfJdYUOfhVMJbZSfxxdE6V8cHqhz5vxQMcfnFovwHYBXQgJR/acwrqMQx1JZE5
+sfYxPFOFCB7I9QmPto7+nZ0W6OvLTANPWeVwAdwSvq8exIOTxWz79slfnU9MFW3OIlcWHmGr1rD
YPg1b5yLzVnikBxgCb8t+0nQs597HuOBWaxEXNTrkKcYefao5bCVnkgjWzODYVhgMIOTvJi5cJYO
4cPviXADqUwC1qizMZ0YOSMYlGwg75HkeOQhiFPlUEECgJWrRiS7xYGoqVhySVylwq2L2IXAa/Yy
yIN758hC1cGtijyQv5P/kQJrfcE/69wKA3j4jawBPdziFnOeg3itXifhudGHpZVnhkRjKBaV/Yeb
EmuAz6AHEBDx8SAHFSJNZdECDjTzKiUsgrEHcl7dMKZFWFJmLCwIB4XHEFGsiSsbzwcIFIBRn7ec
YVlkOKAxQBs9Iv89g5liRo6esP/HmwVTjHApB//N1xo3HGsxMt/9x9f+Xol6RM6HoOcHPUMVe84u
yyoinNNIT/x2B5gN16hyr4/D5A3wiJAB1pM3NvJv6CZxvEBjUDvHQz9Cb47F0gHspA+Z/dvYEsSx
w/zuPk/VIoNDFSlag0Uzf9tfQso+LqTdoWdNhaLya1wWN2dVzWXUNggADucjEXLzP7IiA5LouB0u
pohjyKORz2jr155koRglFwPNC0MC6UuYTSU36W8hGLcBe0Y9ySa94EsUIWz/+Hy3JNpeBzxdVsci
j/61sDe87IwVk2HSP8hzhIY9HMjAoojia3R7uSExQ2NZ23C/0Lp2LEISjITgZZI5HC0XvohsL45k
dBF8R/2V8M9dl+MJcf0sVD3iutEE2NL84Q4dbDhzmI4Vnv2gSrs/8dahmiITbEyyJGZuil35BXGj
YknDZcogT7P6vFjlaGyHgKlXfbUT7vDrhLwIQmlEQ7PF0zAk8FALRHTPDW3a094SOTVatTFvzhVN
AtFg+OuEvoeAlwXsuoEEZ9lyJn0jmahTAsrQQ6R4V/5DvpSxk6phPJKLPUKGi9VTXSDZc+8k9Tho
IdPx8rN/s9PhIZld9lppaFHvOA5RhYIcV/ZV9NkaI45gERQ8AN7CIw69QWHrix+1v0LKDLbztipC
mjqmlsZ4HPCx6bkr4alHqePc/eHDGMB6k3vNGTt7suHxDiJDy8MLxmxcNDTokVTA3dZHsZVZEipO
lkCbDVyH4vSA/1gNFzs23AnjBigyXYq8+UeE8cldqIvymSjXbM2KlJDvqm+pIshkHOez71z2b5wB
8y0PFyMBKk3c3N4bQ1U7kXoGk/0rQT2G9p+oGEApT2Y3zq379BLdlgVgRh4PW/12eBHCUcRbkFOF
CM2x+1kqTNgcOebyCcU74upB+W/95mNENYMJbHcVDrEUNEBqVQjZanxPTxtgDg8iGvEOX51Q8GZA
OEQh3ZZvy8U9YPM5iNxHfDDTERHf4JWMacuCv5E/8gFJEsH8+SpPAUtBq7I/tgW/8lQnp94iC/oB
kwc6+p778BB2cHtbWVid+Q8GVjTFZAXcw4c3OveClNsJaoCAbut/gHNS8xm16E9IDkgKAiVBvhF/
gABd9jwVem9k0hRI7kntcIHHGcg4p5Xz/Fkl+insAP57RgdNUE3g8DqjDr8EfB/5YAfTEryYfhyb
llwYs7gOc1dz8h0Dd0CAJmvNx6pp0vtNWftmBEvGtN3RR0ohlkmh0dsl5iAckv4CrGYWFmqh6EWl
wDbp+2pMJY/ZBeSjE3AiJ1/AQda55HGQJ/IfHkMEAVICFAPiUX68IXV8+JwepHcVS3Cwalan2yVh
J2TCyMrmQ+8XYDezEBckpCAGWmA38hhaiSpkvWEeuiFc0vQxSm6MKgJl5SvtKDFqnS0gPfos/s4t
KvjLDG08UkzGBYe/B6WtS7jd+mJonEjAlA252ujhufXwsunLbK6Bg9tBR6W6tsZWMdy9wGznyHR5
eLlT78CO5E3CkwmdIMc4VVF8F2WHJhNiz6xnSGmccrqG/3OQFr3j4Ri/Rr38MhIduQs64wcVTWmD
YjYsoTI5gwUchPNF31hMB+6NEQF8dMzfBFxKVevAA9Ba01uBrJgB7jfv+TmyB7q8/LrS0ydx1ctm
Dub4LXxAAZ5v53xhvq5EZOZ18kQ0vuMRIAjzYiPo77GpSyvqggiBQzig4pJiyGWtEM44k7EeNIjV
xh3r68ud3XktA1M+bLASXtqSiZC4NfrepgKvy0kiVhbMsg1BN82ytdHRf449X7OlSoCvPx80e6Ie
GoMcSjiRD3vN65RN/gvS+HdIkTAYP7cz5fjdcLop5HKA8uX84rb5W42nsE0CCYGFwu7kM9pKYGkk
DiJd/cVDhd4RnOBccVQQf0y7+Lsk9xoqTyGaVfBGraM6ItmB5WV2Bkj4Q7XNYIFLpJ0plkIkX0Z2
FSnjC6jL7aZw6PeZqyANiyyFYIY5FRUTPEDTfo27E9U3CQI9R10il3Vu65r8iU1r4I/jfWCXoI5l
a8rW2P7GJZ8sT8PNog7bLjfXzc39pipB7+jVbzBUCsD8j8FE+EM3Q4dLSD4xTVJdRcvVja5fKjF1
wsQJlbXRGhGTwEOMo2WKAnsH/UdUrTFEUR5wiFne2zldGn5LQDp3xwoPhBBu0YGBcKNhFY6RPjYc
3pMaJztcDOx12EXtPsdH9vIHZBcv2yVioW752B0g38kI1OaKLft9SxHAxeljXmcsNwhf+Qrj14S2
goCleT0ilqTPNuhUFDW+9t/gNnmQOxcxW5C8icBV1ldbnUuwsjD/6yJ38Phz+QevXIfFlDOMKQwh
44e4b2/VRu1JRueNzK1H6trAlEBG3g4ILdJw6CYAs8yXvcbbWnJ0McFpNtRHHDHteEFjlVPE6AY5
AYKaYwTEZEq4DdfW/GpcosyDOoO90hV7zNyGruWLZUvMdPK5JWkURw6SJFnc8uTNCg9C3zp2ccvW
jSnF7Ed95xW2KF7Owr+igEh2JNgQqxKPpyxwWDGEDw+a0u1AO73+tGI0PZaBNh3Tr4GGge5Z0ihn
mxvXhV1HSJop5bAHLi7B+Rf9cuU15jvMrXr6Q5dOHg/GI778i13OxMeoYZbeuqRB+dJaPJa5lVEP
l8VdMEYhQtkmEUDiIsGFM8DYV93AuClaJwTBLnc1SJtduILducD8I0ZYXVNMD977i2OXT4LyNwTr
zyxokUlSJ86q3GP0Dt54SoUDvJu9gq03mm+5Xb9Rd+qTtcrSbQNkDy82szNFuc85ZEoG3mIq7udG
UZaAQSvzBr9/SajevPIkkFRhvKD8R3NY+zd5LGzA3pIbccI2BqJCOuEM5Dlgx1vzigSDCF79KMas
DaOsri1ppZehhV6uCM6tyJ0ccqoVDP9aJE43Plk+bbGmyoEWCf+74oRkp9K21LoAzLr4/cj6iwdO
tT6oxnU3YLJc3ahqfFk4kzHXKw7pu8IgBFBvw/MgRSeAw3gnFafDTUTd4CTjn/wAUspuHw/IyPkt
j/itUYnsUYKfnnshM27iT67L89y7utj1ZqSu9MFqqjALOPH+sXRmTaojyRL+RZixL69KpXYJCYEW
XjAKEPu+8+v7izNzx+5093RVHUrKjMXD3YNVfTSQEmNJ85zQtfnBqnNEVwRIK18P5tJ3D4RG9+KQ
Hs4ufXbcmH/drSXoQNfRHd7psDvkXQJUXlanFdYb6CHNsxU/nGO4qZgPWwhOie1ETUQSkPcVvI6S
UQSNZfpipVGXWqAe0rQDDP9YKFgTJ4V4hjUoBrjYLc9CweZQhb5Cvms9ZKUolcodLQNT/Z91jvp4
N1JgYbutB2yLZUbJHiHVT1hJnd3na35BLL3mHe++fITLlgtYiCPsz+pt1VKUlV8XEzUmGDpn/yVG
UwgZGVFQOMHVMe9QApwLc91vjCUATRBmh8ZPXPyO/0q/drL1B+TzG3mU7cDAkRgbcbO2cEcec/6K
imsTHvHYBzqD24EJnUIWpX4btSDw8dPZzeAhM86QAOF0Kd4WiD4tGlx0DPChYSM7+NsOUVJSQR8z
Zl8HN7vZNZy7E29dHE2x5PHryBeQ6FN8v6u1s/dbALpr/ztvWLgJWsTimiNU+pO7PKbgqnWTvTuy
UPw1x5zrWB5Fonh3OmbXzlDjrKgl84P0ReQqBqbAccCi6GLa9mk8xGlCVirQEV1131/n9TnG5bSm
awL5AIe7B4INRIkgbBSHgHtL+Wg7SBZf/GT2TaDsGScGVVyKWaKN8pVG+U11Bagez0abaf0KL+S0
NvL9Wd3+zsEb63UPZiKDlA3bInrLY4cI1PHWFCDjJ4UA+KqqTjTLT6fPVFDW+WKEBw6JlIRZElMa
nigtGYpSABQOPt/idqAdEcEwY6Wui2+TT4hrKlIffBRJKP/YNWLaJJSSNuz8oB6PBhZkAV59G48/
pHRzem5YIgFcJDQ4wBLmEafqui/ZiD/t2MBjYCCeFYLYIYpsAeez1EFoM03kCbsQqjVxxnv6KBZo
MW/smyPScB0WuKZj6plg3DQSa2po8cEPnVEGurOmimoskztkC7Q10DDcD1P4s0MdghVZ/MNnavxz
93jDd/5N0iHUVzuXHe7Io+hPRD2Mt7Lz1Q/A2ORKAXqz+F61pgkRcD97e7MTomNhpG+BZyez9BBR
bCTis/N0eka7ulJdyxCFNSbfPOlQXDTnzBK0MJZ6ENMA2xBeF/1qzd1IMPhKkMtgTGW2Ah4O4zJ8
3YYf+56286b/wEXJZbLDZO3qvHE4vbMOTHpFxAVM9jBHnyGROQ77Oc44DhcVQO1hc0Ub2RdQ9jW6
YA4pRF+ZLXfgU3zoCmdo93nP9mZCxsY1kdVCgJhoGg92HVNyXp5A3tSTOBFi4RifrO30jqm5PDIG
dtjD4Z4aN6M+3Tp/YvjAZKYG93aAr9JpkeZn4gu5B63VhDnZoOwg5F0b4TOEZoYBBr82vS4YAIKD
bHNisJK9oQXt8Tm6gkOR15bHvDFuYBiVwBj6d3goqS7LDEtw752jrDSbUHyy44iNpcmeomt4SWcl
Na5gmw3jNO4V64qDB/Ia80ChMPHMqlM4G+1B6Ky317Wf0ZtJmI3/GkKc8o2ob/4w8quY9sGG8pu0
BULW3uCWecO/+TLCh1UxPMdbRXXaOEPiCWjO/rjZ15T6g204yxfijI71tNvZa8zuImIgB5JQxdjI
em3N+ol5+xm75P2in1/T5t8RfB5xEoDAIG16Z6c1PAQ7NdmIMTNifYgya2Nj5iLnE33UkYke0Vjs
jDAn9wHcGPcPqMSAXwGAACJ7MX07BqksV7vQRt7oEUGeMYi7G5uiA6kBdJP2YIK822JnEshw8Zte
h0fYSKJ4Qkxghm+bN3KFjWIsUQu8MP8DxeSrZ3YXLrZzZjSkCbGkGMhmD8AsievvrG9jvxcn5yGj
efoclOO6UzzcPdtBW2a9Oi1Qx1l35kcIKswUNggeDh+bYa7cTIyuQbv+InuxKnGYsGmPOLJ/HC13
t2yr2kYfSim4AOizNiyquM1Ws7rX95qjR42tBVj1UK0ygkObvylJOJRFCMddlHZuc3TPYZjGR7NN
wTvjzaGqlzFnDdzsQ37kjCOPXt6rBvJO4jByxZP7YKn4JpAWxqQFJX9jSJD1qUrjDi0tYv1/ElO0
S8Zremf1QL94aIxw/A3V0jre+AMMqbamJ8XEQGoRxIpmgpccFqu/8GIfJnujx38SgOYGJ+5m5Dfn
4xwYoX2MbSjukV+rk22cCqjQ5rtwUeTYwsN+wy7hg7M7Y0yOthhnsSiyjgPSy1qP+nSo8MqcMwBZ
uTbp7jPGg6CYuNZyMPjVxDvT+toHlzHn2t/FO7eZ1Ib3n+QD4ujhhZaYNkSoT6qLJXW8llb721P+
wEHtyVRszGUGuganbY9gVXKf1ozCTywaGajdw/yCMt7tb91qu/uded7pGfordfo79jRYYPUjHEKF
fJM44L+e/B8JsSk8PN3/62AT+Eu+BX2vgSsJs3ShFmNCtXd7SSeBUBjXvKA3WsPfYpSJD4TaTtqM
GfArUQ+s4mkjZUMHPwboTG8moKbDqKdLhGQAYKC5rnC48Ol/4AZD8KFq4M5DThYJ5fiOixipSwLA
1noo1hlYuLhhhfC2L9ZXY0Uc/hPFo6RvhDLeahoEP7wHECZeHwaExO0U0Pb897BA9AxMO/yr3eYU
9tLfEMoLRkN0C2+/FW9gRExE2fgye6gtYBkpjBUokZog8kYnhQiNsUWXj3HP6/4PXAlWoDphXU0E
om7AbCrdQU/52buu2Y/R0XEO38797+0/pg8UmcL+YHERchKGyTDXWAZ+p642qC4ZAGJLtCWk/ANq
rWt+UTg8tWz4mBEA1GVeY3XL1cLMD+GGdNvgQtZWtSIch6mDsXAf09hZk5ve5cC1xT64OQ9fJOW/
EH63cYdqQw3+oyZ/sZuMjoAAdvEemGvpvsY6wJpjFuPnfTrFh71Ljk1sqfqM7D6AaMzVMPvFiQZh
6T9CKEQ4kS8zPbAZa3GWvxVVlaZ+4IPbuDaiasuEHbHcY3Mj0B9GCyY+oVATtpS6mFLrmhS8f8x3
EL6t2aQiRlGsQzUPQANysR4AVy8AU4gzNZnFipsWB4qEv2WOPrAf0caveRuqKjIF5GwcKW8WDLg2
heWTDwrnEnE0M0QqhIHVh2DtUl3wxnicW54oDqrw3FGp8xa9HSxS/SDwMdkdUWy9mWI5O58/Cc4N
tAwcAPdDGUNBOsEqqz7+Bti6t8rdtBbsubO4WTD7xl/VZm2p2V+Ij72ULJwbrA1qw3bkm0WjOBrZ
gMN7sz3OdqRfyfw1Z8czioy4Il1VKKrYbOqHFtvgpiEbp8zstI8pNtgItTaTTOyPqSQYL09nRyxI
7+7ALrfbESIdxs3iS4A4XdZPnnhrN3vyRv0h3mUPNMmIVqFAgc7pLYx7secfmK2WgSQub4Us8dIe
wMLsYXgVMAPg06juYEIGFw7GiEWxwwRafGKMYNUZvYzVjMWWrA+t3s6SLZWCNfHhOYkHrGkYCxo6
XyN4NQIOUMkKadLVjgmkyJmpbd0CZayIyIrMr0DpDZg8N0U1WcEBSBzFAl8Wig70mKzt0ltYpQJy
YLCdUgPNI8QlREzfeVg1VFCEAOX7D7NgcIco5uDNfKw1t1ZywSIZMljSEPYQ491y5pTRJGUtE+WH
YtTI8u/JbZJO+ha/CVUldS6OfeyYOXmDmL1aiN/lQ+30RLzYkPt9DPBBEMK/qoInq1UejMayBDdG
RaQxk0f0tO2KiwRjlw/PexNAatL8ilf2MzhpIpyFveH/rIL1rWZysVO2IlZL9mgusZVBz4Kxc+oj
GSYbc1Ct45YxjIzUoAP9mB/8YrSQAHsj0kAH297N2YKEAU3iQg36M5bgAA/vDROO97c84fs3PuRd
k93kAz2aMQr5RfaIrRjeccU+E/cD+MG/w6LbgBsfj0ZXpNjYlrlbPM7alg4GCoHMOWSLZHy3UOMI
0BIE94aZB+sY5cgC3n2Q9/bGIt7bq0VgowSLRLT1Q8TSHMIm1/M7WX/INpYJf8Nr4RGm3lxruxsY
LDJ+gTTchwwYG3v7Jdo3U1oMRur4AJwYzjzzJdzdr3FacUxkT1ZHpbDc2ZTF37+HSCdZ0oaEEI0+
c0OdoojirxyoHnumHcHaUko6+PveRwUNm9dUMhyjKPF/oYwJdxb2IgxQ2mjP7ef0xuI8LADY46BS
2vYvGjwYrq7s7E2c6shpZ+Gc6bSMsDiM3/qNVO42Agbx8UBhmPDeGClysyUX+GNOgSh8XjO/NJOO
lggLac4TL2VnB7dgVjHD4Jayx29+HH/Na9zAFe49NKnc6noahgVlk5Gww9drblkRSnXjOWYGuNf2
ioJ13InDLsGbNwdzYEZD2PPg4TXmg4ybs6fC9up25otGs2UswzBsa6thTX0xJjL4X9P0RHB3Nkl6
NFMIkdIeX6920os5grewuteNZKacilxavdkeG21XbfgAM3OTjhinMBTXH5/c1RmtemobQyiTxNQY
PWgsAIvQGrCcgREX1/bLLhDSXELBj9GrLLU7Ltfo1N10UGIuYaeepqtvsBqcYQ4uwHpdnnRn66Rs
s+OBXjwmBW8oJYBT8dpdaPj59+EDucUejPad9gcOFCgA32i7nyAYMMEhn673Tj0uLOFwRViXORDs
jedYRx0oM2z5qFGSW9eiZR/mcXds5zkbeOfIPFnVy865Zc2iA078qmbKKmRi6r5mxJqj4/Hslm9o
EiS+g4+L0gvGDvwMtOtH/OOePXiid59WhRwFKQnbbObbL6MIM1yhoIdWjvdBRNcBX/4nx726RN0+
NQhUp7SirkySZR2CMtJnoDIssMO6xhufcoQmr+gAY/QTlh6fgTBvJswEOlsyHArC8ROxlr0cUDZX
p0n9j2kp6bmsOLXsil8w/TUv0sP+VmSFa8x4ZICGiBUzgNHUxrXpjqIAg8xxAHBnuGc1sh9cF+qF
tIt5Ag2xXosW/1VjBX0j9Jznza7EY5U5gvm1HcjjPB4oBL8q8CboLvsKpSrpJYGuxG8jFObjvGcM
n9H0rYuXlT1Vtk77daNKzWQQLH2muSox/axONOeMKk+arc6Rj8ceMZOxFVeL9/GaYKMxi6o9yUeC
BZxkfuUUciTTqQ07OP2UUf+gY6YVvo8iIUj8uu0j5wy5NhcuREKgmLCYmmWo8T2tvnZneJbtclQv
6T7uqY119K4IBW9Zf9HwtsBfuz8W0uvJJE1RCrzdCXNoinUBIGFajWom58X/esiOHbDwdP9QzgX/
tq8xoQ/ltZCDuGbIRM2SDeq0/1mkKAMyGCdeCJJkUmkhJJY987Kbk/WWhp+diifBg9AGPup51cZL
Ja7pqGeXKmI9kQOIxTJYNs8BD5mTFt/3DKLDP12sGzlcY3PZV344m/pS9ZgciNQ5aN4QgTA3IrI3
yTO7Y4KEJLpyPjREfoqMm84URLWhU4rSJqBilGBTgqK6OAA6e9ad6QJPypjukP+VEGmUbETEFYPE
hnMHuCQO24HvcNLfQ7S2KJ3T2wo+roN8l/oYJl6EiheUEGaZH7LQEWGzb0p+dCrTkfIH9EdmEVOn
4oRBWyZ9kjqXpEDoqTcMXkkAW1OxHJUbx8OiSGOuyhWUhaL4oDngup2Jh8DdcViWkEBaEsbKIUw2
dmfJ7mcX9Pm1SmVzKH48bydZkl6I30NKP8LHG8FcX7UXgb4x7RZFGCuBpo2dIomyQBgvGM/jl8Hl
HNp2zBrQm/L+LTpd2834xxoBw+ULNd9uIKFWXEm/RQpg4DLjPUsCgivx/22vZFSQhbxEP+5wV9iR
wRJ0Nl13zCQBkGphkm7v4xusXmasjYuxrPjsE0Xefce2RmnvJFfKB5Zip+ymsajQtmM0yiQBUeoG
9u+mFqNHjuP0uMWN2omSuaKUPEIWADXizStqKg8DOMSzzMaY+cl02IbdDp/Nu+dPdqu9kD6z1YRH
xClaZu8EHsRBcbARefc+/M+O3+SlEhvfHLXEL4ptRLHLsUkSriwhNzlMMNtOUowKkelT0OV23gVC
SrYFiDmpkcqJ9X+UVxUvnC1GsYNQhR13RR+v3L/nkFEV5K1di65Ucinl7QjjPyhH44/V/UqAbRmv
Eo8IogPbDt2e8ETxIEBtKGJFHvHJoDzB747tSEOvOtlOhlVB2LIYl1lyAqsKDhtamGV9Y3FoBEZ0
6AmJOkxEjPaizdOk0FGjHUQVSFixTUk0Zy+tsyHepdzfmVgNlIoHxWjOI29dWbTtI9bZK3YRtf1J
ROikmOFAY7vbQhDirr311DVGq1mwkGjL/mMPtYIi9+ISkbBFiSJwSBrb2LcFN0bTw86/ig3OuNCY
B0LEBstwCOea2FY0eQ5FM5Tl5lvi8YZGc+pRkWxNDPVSjji8QGj8vxiH+XrUxnSvRmxgu1ABi5XY
2NMZ2jNqHaJYPXccc8n9R4fA+W3i+bsjz2RmcZ3zaruQd5pWz+6s6iZT+Ujbsd1sMXe14jw4Ocbo
aI+u4GuUCi/mNfSb+wmURj24+SxywxC1rhab7OAP0AByUFhutjj4q9vfiAFD/E85fqJ31VTi1Osq
CrZqdclXqzgwjtx9LjzLWY2Re+eHzsxVK4IpqVlsbk4A/jiOzm7ioB3VbOHOAx09x1FZt1iLDpsR
GbjfG3XZWyz3+DsGwR3SBOnYJum59kIbWNxERhDQEykyGU0H77Lv0DG5xuVonPKPx/THdFe1OZ4a
EcG+yRxjDopwH89LDUg0YqxsURTD4x1wsOsUjdWFN01owuLaULqENGe79n5SU6sVTe84dkd7jz3H
mjBAzMSfHEuIRorbA+9RDDOI/QOrtWrTnyGsX7Ajebvm044C8hK1w2NvfykWn0ZztBTHA5Ty7MjG
MYHGcfbHUdB4122wBSYTz38YxhnD13h6Gl8jCs0Ckm7CnwOky0LRFNstYwYiTJRCc04wOLGlmLV0
dVx46umCl0MZABY4cSqGN9R6xjLjpqN+e+vpzJvuR9belwKWSEYgtUIAMSv0s+Sa/1Lh0fSIcdKq
8a7oYcll2qPXcYh9RfjWw93OmLI7DNMmwvWTH1+j3SN0RfBImLEcY9nd+CuX+IGIqjPM5LNzmUMo
hkbRoXLAjuG3p5F9+0sKiRB8NwzvoynkC99v4nTr75hGIwML+mlXgkLkUfU5Hfwi3zwBcghj8Shg
8Th05bIJkIUFB5XJWxXvCuOGPu3rmmopJ0ZGEaXvjVALW9IUgc+cgonc3CZrcnAdEAcznE6p3bLM
dCqw4vuYFMz0GIvA8YVBSUuKQjGqoCIwUdky55MPyj+YlMA7dtez9xzPkauzlJXwrFTuFpGWPUKf
4aeApkRdxX++tg9HDQSBAsRrUifMijkDMZ5COpk/A488IX8C7+QrqGEC2gvWDEV7CaWOE8ZsDIzp
w16GNLff3ORg43ThcYMtpRXEWUyDqOa7QWcEfRIv4l2HEQ9tOycS/h5cRyNtN6mDGZd24H/AnPBx
z1C8i8nM51fA3IRO5MZhSYhs1GQQ+X2aGIr/Mr8W0LKO4Gosf9BHPTwbPtCHmVREPo4kK2U+T04l
4rLQMSt572GRcZvMpBckHJSUijtxUtrKzyiwI/qWLstJqcLErWc3qRw6bX/Zv1MpmAqb3pJbS+co
dWaBZSoVmK+cM5FSPiYiKdptHYLThgyAMudfPwjl2afWUh6jeRxAepMcicBuQDNftqMqeebJslEi
Sa+qR9uolqjQOLhSmu5WFT0OUUtFV5ceJif5zaOvO1HVl5tJtKoYJXJeKf/Njkvmkd/3aSDG6LPT
3SWzIGFL0gaLNNUdypOpOLKBjollI8OCr9OY7rB5d4RQB9lOMMUTKzaJB0/HgS/6W/2qSHMYJIHr
wXjD0gTFxvtDBrnCi9bDu3Ng0493iQgkPAJ0nxWoyBNLz3uepDuSAW67LPPT4qrDfb4bU7nrZ+Nv
unNr5ht13S5ppE9SPyYXxvOPYpXNUKmj8qjk4PFANxj1UNg1VRFusyzcjAkOFKesructYU7VoI7r
EA8+E9DtOXU/cgevV7H9xYC8E1wyfV0YJUEo4mxLRrP4Zf59WvGMgYSh6WZT2oM0JQ0varamxU8f
e421ATs35KQnjOvqf+8UE+D+17owBYIEwkadpto5651JNqmtjVG8DWBCKHynzSqVORX/xR8ZsXoS
hIc/duLp05wKnK+hO4ROFONpSIXDe2RzHsvKsE8Rm2D4clDq4uxX0jLQngzFK0lDqmn33bJt0bLT
eRgmX4fUkgM/5VoyCDQfKOAD5MrgYbJOPOVEVmeapC9gpKJ8p5n+UGsy+3KggSU+SvTlmr/S4hQ9
fs4FLzQofIegA3PpRSusoRCiUzL3lhOBqyEO5wS+TXzU1Osk9Qv+KenXTyBR+sULAtvHwmzJz9js
lAzG/16q54dA3FtVFD2ijtWkHcZplrrc2EJsuBHD2vz92YQiMgfh+1FjYW9iTLoS4kUcKjWZ8byg
7xB/RtZc4ThFhBjywllIhmK2iwoDHQ42NmIChTsZz+bpLyl5O8veuAURdHdgHMnGQuNZFdeq1gja
4nnUSVEuw4hVG+HFU31hNxv3n0uZaoMHN+jT8YvR+4s3w/KBT8L6s1pM+Zp1Urrn8y5/wsOwap+I
4F4b3tw+I7M3GeoQFHAjyOvgWReDHl3hjJN06Pm2MoUl3OA5v4Ho7qBISHa247OfCvXDmn85kGvP
hqF/6J5Dq8pi0lTOID3czJ9c7pjwyGlx3vnX8JqAEzbgJ+v2YJOAFU1bPLWNfqFVN57UMl/oI1XP
XK6BgL/8E0ZbeMgSd/d1k8rysLqt7hwUchFqKI9WsUoo52h4efEkZnyl7IpFE9TxkCfhUMHoBP7Z
pik9s7ye919KhR9t7nTEsj2Vn0zQ7kOO3oy8KHV6MczGj+05/tGXflFmAVIzk2yZvBudf25GxFCe
GD5FvCGTYzS9wtECYDMnbBIulaTQajYyP5SST3Xv561NRDj+MXS+QPClD/Mk0yf8esy7qxrukFXn
DPi5wzcURhBoaQ8tDr8MoF5ypyKFy544DI5WgGQ1iESfgJFjsXcsIPdFGK6dadghuHs9YwqXmgKE
BlAQ44zcATIXmoCunTGAfGtYgMyfuTMoE7SFA5NDoP36jeVrYPywX1TciVch3IzLgl8/DGvGX1iY
d+1/7frURyAMBTT5BzDgD/zlB8natpY1tE7mJ7/9XSco0tkeyVzp7XVauo1yO2lBRx7Yb6ynd1Ur
pPFiwS7UCCjuMsmX7iF9u9FtDlwV/LDFhFMNlaRazG5ea3pm4MjK1YKdCuPunQqNQoSqJWVjzg+G
bwippQ3AeRn1AeHNg8OwGxHbx3sciB2U59iwrReeOrFTtZhfrccK+KzgNw2g6TaYI1OM39fQzxpK
TSYVFlIMHFQUsW2FwMell4hIFWrzwwjV0ZUB1ryV7XzEKCCl8MAL9ktOh3eK/7XmOdDh14BvUdzz
yBK/E3Ox11gsU6fupAig5Ew/uNciYftN300NmAFy/IPwZJQfksAhwz4X3ky8oq3YmC6rA7wx8PWI
AQOVDj2TRH4SowoeBwpisutNTZ7wv4D1nw6YMGcDVElst2BsuuaLMoQFeEJgT17h54ecRuc/O7eJ
z3pPvhPowM82QSYtOz+bFjCtLisM0/Apo5pBwgVoQM3j3KaQBtW8dyXgfT/+fI7AB3vcskRgyJOE
H0XrGZSIui7qMEUCYrBOMpp3KnL4epzXLooBp2SvDzmLNvOpAvtZ0ny0D1bAekHDZuxcM4zVQ/yw
QH6aUH+Qb8u1VYq3YMSA+/yrFOyLP8XD1zVO4LgQEbJD2Lbe0H8YdRN/dlO58tQdjl8jsN89YX1y
8qGaWTX0BRTIH4h3yZVscb8ZRcPNEmpOxevgOfodKjIKADbzHpYDo1lR+4RnnSUbqmq/PZUcAwAA
Wr7TYOfUjWoe/bK5J+V4ROKyN19NE163IsW/NLnTZ4cqIGQcQunPz0GDjo2an3F6BhjUIixGDlEH
uWDPTipVbjv0pzNbrqqYN7BdEg7Q0afuAhDERBQeIXWQvaTA79A64VjGn/JHDgF7fdK/IOZEdEOJ
LMMDkIaG20/CKR1Dk9mYUdzgQCABwIylo6cvhhjmAEp+lz+vKXnnyl6gDhf7EEjpcsalEOUXKbhr
4naFMmfBsCsoo52DAq9v1HHvX+TlbBhdsdIRAR9zvgkFaZfJbrom+Do9LoFJ6G0arOJDfexy4Hse
3if8KmItWPSMMMvo3B2gDf6hVRQ8b07xZFlVfBMaEDykXF54AnoBzByExcARWUP5hOzPjxzfjM+A
4waB3DlalCsOTzfs2mGIEAcNs7oFcHPDVOFwPaPgSFEYOllv3Gcc5SSyncVQ3E0cTKAmbq3nEn4b
hG4R+MgsJn0AC83Ls1uCycAV6zNHevCz6KWybNqzwqn0lr6TPsK0wfgdH6UzXa9m2Q1jS0UQAU+i
OkqyepRQzYPQ2TQEn3DCOfKdDqZ4l6BnZOuKtwMm9s8nD/976KuB9nBbrPxLRy25+4J19PMU0bmH
Gz+fIFlmD5m98Gt0R40JZi5PE/9T6GE/2bWDnZXCkBJ3OaImVx2BO1ijZGTq133OQG6FDwOIYthI
4gPmEtHFecNnoORePLwF+CnzvjlzKZDkIzX0+agiRlwfihpaKdym7MT84bBE/3tm89jRYOc6WOTZ
5KvAn6iJ377j3LAi3Y+J3iRkhhU0sUxRaT7cX6JJDR79Y7WzE3kL4kI3c+xVLfpA5oMJ7LDGKSg7
3rzN4rPuopR6lwIXO1LcgYmBvH6oLrJbg49TLdd/QDc7F6UDLnOLgdFrGlPMBi+ciDePsc9mCMBr
ii4HxZ6a4/POfOIJlAjaHLWtqMUiTcyohRJ/UxHDa81MZOTuveH3ZwwNF6zk1LV2XSuan86aCInp
slSEKsIsO4IGC9enuOP0KWPsjps4pKiUvt32xQ8AoiA8AJMp1d9GXffGEAL28GOGYnCZgEjvPH4J
soW/pughbl21bMzmfPQV3RmqjPlvTuEoZSwNr9fk82piDBpA8EpxE0XxLVf8AxXhMkf6cRxHHh2X
YhEhcfj4AgiSXn0JiPBFYM0dz2p+RpAFw6OoumX52yrB7j22h3hfOIbuvbjTU8vgBlFyLz76oU+l
Ye2dIZ0pGMTTT2h8mBzSGdvZoW+vGxi/3MwrZCJgvGI/J5LSXZp8zg3tBYU5Cw8DLhPIMEOLQE3k
Psqkg1zFd5FAKXjnRCsJRtQo3kQj9iVp8CQ55agkmXq6jSEBnR6A4qwBrZn50GEMM/tf1OrhU9yT
/h94Fs8G7Onmg2L69422xgbRnxpOZyxLZ+cF3wyoinVNrzhjGORfhNu4A0WHKbwE0KVQg/O3Rf2D
KbnnsCtFoVfmrrGgrHHUmyGyzuUKU+XVZqbipru46FOdRhVe9XC7hVQlODOHlGk8J7/pe+oeIyva
6OsRdbEF9q7zx0ZxAGt48BhojL4mBhkBVIIYkgMJ9UgLvg5iF5TRvlPXGqseNAUuRivi7+njFjvM
N6CVD48ru5aNDHfw5wKajeKLw7dzvNcxSbY5DII5HCM3Ko0AD0jjlD4AwH/kVRawG4Dp2lj8wwUX
pF8aUT4ynRt4ifoxAvMfFqUu3i0+nAXeR3QcQxVQkxNxYHJ8aur4H/+fmglvrK6m7SxsUJ+GIElM
digyDaUY/mLOI1clWe52uqWZdQYsM8qhuJQTGKPzN4CbdAm0r6bWwFKK39QQR8xIT94p5wIEhs7T
EvbpOWA/kO0a7t0wXHQwAeMmYNAXtZI7dmUA/soCfkhrauOr0ixcO25jpAjBrG7EHU2p0EqCCIPG
rzn/AmcGBsD0yB3e68pyR8CVi59td1Oh8gcb6EULTSfMSJaAYI9cF561czdc9we8SYDCTRjxJea/
b6NJgpHWrp3TTDFGnNN5ejLxIN+H6Nj+h3nBHqd79ml6QVVlovfJ5iwu1wro5ZCkM7BJtpiYF3f4
YajPUlPKhCtz9geAIau5LO9Kw2qcH/gE0DnJ5H6dU+ltgIDSRzTnvUnHg4sPNkzB9BpdBfun/k+F
lYcnSNO8udjs0Fn6RcJcOTX5NLw6EM3Q2o7kayDjScmEXTVfDzhP+WOanALuNTedJTvMwdieQFyV
uZBm1uER8G8T3hGfSeujWCwTIntj1nRqDPeYULC4MgjaKW66QDIscSwnUQsk5EQMhY0DjOQ4Eyn1
hBZn20GeU/3DIXiEOx/SHfFerlP5NsFl30NObZCza5txBfW7J9ntmjsVHkBXQg15htE+dT0Db2+e
goLd/aqilNR2nQ/BR1MOLV+SNcnJFEmgiZxIzvqZX5MJpbjfThmlIH6RzalWF/0oxx3ejRqcFGEB
SK03fJhNzjyJk4dbNJ4G7VMt/RfvJOBRAI4oiPBpn/Rc+uYr+yGcDeBEw45hMB0A+BWZGp7m7Wbh
HouhLgieomUygjg2XFqAFT6uMXrRvuHNJ8w6neW9Bx8fjUlJhvXgYKBjJuc5zA72LsnywU8D8f8h
aYzai5LgTSksSFLKMb67O/uESHksukRy14QFIL+r4UW0TLT/X5xhXbQH5QcA6gK+BAZrRWUAHSHn
4UTe5N2H4DPuAYEQepruiH6Fi9rRJY84dSoQNpV9R6QET5dkk/JeBITufEs11LS0fmgSAJ7FV5ph
1LlJwOUXS++J2hfpwasAnwuzRuCANMSQDHSBLpWEFx2iuek0I/qug70k3fh49VDsoh+0NFQn6r2a
lVHTYN4lw/Mn6qDhhAdE57aFWMVniWjxKUStlLsR2VjtrlRO0p9zMDCXy4hTHkMbXplUgg5zkjK/
WzEhSb8AWpka4u8574t3ITVIChmHULgzojVjMDPZUsYOIJ/if4olS9W29gHBxHI3BBO7J6OSPLgx
CkZDRQ2kOJLlehw0khxE3gFV6UbQAIh5tv04Gqu8mbKJ5KLwoYvAKgA463C4S+lk9gZlLRuWge6Q
NKlt1xDz7yMTb5Bhn1fNj2NEQLwO2ax+sMhvrFvQ2YYSv8nITnmw4aTUqEwgE4qFRlovOOrd1AZr
k2/269PDgLwL/KuDOh9E8284D3OpTRytfrJ0llUz9iPjYnV4XL5w+ZB2g7YzhUh4a45fXGFgDM9c
WJIs2N8yoQ4c8IkpRhx29+2NQUIrjiVe3X4ErBZz2/RtFIMvMf8s505j8nVhbHuk5IJI1KMoaCZ3
xH1nn0/dGh8t0lAJYvCDN373uvhSsMdz8YvZRsz8GZOO0KeGIAkND9YQHBf+gejdBcdhSDIH6Pst
PsVmfK66dm3BzK/NhI5tHxQ9+oZoZ83TXjObw31usGTYxpaNpuOVJCMkQTdm3jik0xqLIRPLNFls
8fSQiyQdqmWT2FaDjRp3pmK3usPGgUE1/ejATVL8HdQJlgp32vsK7wcQaBPubA7nZLCKytnTwD59
vTFxhq4p2adzq8SEO6K74RafjOQfKMEPyDuJTQacTkOrrdzhyOVQ5xvKDQ4t74VKq5XkJa1aqsDp
eetwc+nmyTsMhQ4m0224KE6d23V2o50f3d2OFxgaMhzAw+hHXt2qBxG3PRROCHR5RSHGA/C0hPcg
uIHv8AdBAyDN4edVYBKP8If/kyOWZb8hBJ4ewUlsFPYpcYYUjXT3gd3Z84CIyuVY4RsLvs3N93vj
BN4wPYIVUerJk+6nVH2Ky8ZTGWrumTAjnGW6w6Jeb7KcAwteyUE94ZyxeCmb1G9JVh7FQukJGOdR
MuJ3TxEjwEnXZxM3yflJdMS11GgKPopnCDK7FoGda5+q8uganEEyOtA3Ox85/ozvY54k9G4cwwr8
koZSq1KIIoCAxRNRmpNXIEb0kdtp/kbATmEISeklJ4XOVy23EEMV+AxI3KfI7l6GHMmFlWHRSo29
EljG4ythtUWzIQYfusP1C7YUJTU9IhkGwewgOSlom233Gy4YqjNaPbpiFq5ZGFjSPWkkngyQY+yv
Rwv52oDpJaG/FpMdvK8FISbhBUOdNxu+eBqBZlMkNqY2+xCCLivq8LkyGD6Wx3GgcU22/6Va0jo7
+xixoLvzCPBLuJ3QuhCkDiYB7jjADEmT63JymH6kDouU8+4YNv7NWEh6YP4X819PxHtXdgKbPBBp
rKMyp848c4/kZzpkS60I1yQvkK5/P7P1L+JRQtuzKUsVyXFVylD46JIeGVlSWtzZZ4O5HJi+mmgM
tnNOfkRaXVE4XsOxPfqsobHkJV86oeWtACVIoan24EvIi3lERPxvmyMG1kwZBnOV9+lDiSCSybwM
xsBdSzsOQ85NhHdbhMd5SJbPQICb9h664MYi0v+FIbXZtgIBFMAYIBUwsG9bfw2O47HDlbKmnWLK
60fBakzXowJWcJvSgWD2JLh5hxJfEb4T7UrSP+ovS9KhyEjrp/10M12bFGg4oPpmKINm66jXxm74
Qf2g3eFJOJivjYn6kDhH81X/qw42vwKgeDFg5ZBiegz0xPTkLiY5y4YrOArmD2NKjNFwaJEsQhjb
IMVLUixXxlm2o/6o5veTunrOh101Rp6LZI5dFf+RdGZLimJbGH4iIpxAvHVA5klA9MZwSBVUlEnA
p++P6ug+daoqs02Fzd5r/esfOuykLZzVxrGoBNlG4U33U1yEITN4VlZrlpG0QB5+8wLFGa2cfQHL
id0XcCrKmYfS/y6xq1eSVTCB/wkf43USTCNjt0achW0CcnqFHZEKNCjtMorJ+OUEI7SK9EfOT24l
J40R/5S9ky9ODkNScf6+lqvJnkcSx8v73ODsK7SOACjctVPtBxmmx7x+yqHrr+z8MaWIlfZsTk+Q
0lQDdCpzSl6jv9lTMgcIBOj4M6Xzk0plXsEcVGd4jfSvL1TrwWvdcKB5QPMcaXwex3GCoao5PRYk
r//nKgIyLq3TDYmOeUOM1t+b7iqSTUlndNjje5Cr7TsQ1LJbijAAp0oqLnIBIjU8w8+MbRN8IVOi
S4ZR0wDKfdmizoo41kboJ0cinqQH1KYpo9Qpdp4TkB1QNqQECNsWEAb7muEi9fKAm6Q/uxhIIdnO
8BiFrw9cw8XGEwXcUH+91pglQSCteUmCwWrYUuP5DXvqBbloNU40LZA5/zSfVTQOfk/MV0uEQA3Z
VpDVGGlSgeKgx6h8IaLxHCzyvogwYvi7Tkt/1t0WjmgCeLB0ZrTm0vq77A8GPByInJqXTMLn3MSh
UpdzkUnG4bNosZU4p4g1yTth8Kb0jKC6UDr+Ra6GsZOgRkwtxPnj+sKQd36zY6xEp1ziQ19CLH8M
yDRkRa8f6VY9OPCh22kwnJvLyWK/n7zQHx0iRdg+DADQFor1Vbgx/ii7xSFheIJwrpJXKFiYSIM2
fcm5vDFnZz7Zre/MdboFTVCHf8GUkt94HWkAFFqs1+JLY09mKXUZIAQAKkXWpyfn1xOEoZGBUyYV
j/2BDqxIYYTiqwd5MQPBMAVTBd7mZP2M+VnvFZ/n5r9YNccXSvRokK1fT52ICl6GPg+1C7MA92LM
vrSW/6gDfUqPlzj9sOjSPx8Azr2XCfsG9XKy9DiV9EZrbUx71Kt8WFxR6CMEohG9o/pEOulF0mz1
HPvJ9eY3UeU6wqnP4jkIcydoUyVINy1a9kWC4ovf/2APLvJFMDWgdy0c9LtX6BDGCb+CBNOJ3/xZ
LU4nuVQK7DTmfIDFc4KSjTgdqiowUKvCjx+Tqz31IpN0cSdjnMA2DFWWzXtLgikzyGjAMx3J+35X
JKB05nR3Ht/EZryBMHq+/PYbJvsudab3m/C0zyHcGniTRlZcX4vbeoBkFQz/WK7Zw/bWzWcrQlDG
O8q0fdbD+6SYoWNfTc8DOrf+4YKDJvD0Ua27hMKModrhOwv+OoXeNFzRscPgpLlehbbQtwt9X8nI
IIYyymv174f1W4vzMUECrMwXbhyLZqLEEy9+jnjPncj4WyJ5rQeoMPjOTDa37PyGbdIH/kCxoxMG
LQd7gdHrvdmUP8t4GqeBRFr9bcMGzQs8zRGhU5hWURKiBG+Ykc7RagvaW+65/JOlYFKgvFWOLy4Q
MRREj5Z352VU2M4F4/NL6G12xfOgWTIYnjpgaNKUWvwZV6zNLyZOSEKu18HpfTOhSvRyAOYf5D5t
QCfu+6vOwFZwP82q1xSQ31OqyWFxeRP3TijW/MKLyCsGmT9HGJ8h4XGQhElhvB7Wh8L68Dk12DuI
OgaaGZaajC5EgYMZjg7/9diRVxBo4GqNY8VpbNEs2IN1FtW8DANfJmpa5LouWJeQw3QSkN+LrgXW
y3biG6GyOsDVn94E/AqAnAGWJ9cKorMrP6En+IBP7DMvQQpKNzcvBquw4G6rP9y8jcp6s42eB1vm
241a46tKMI7eJ1b3JQlOiuNdwzpREE7MRbbg+Za3plGZv5b48Nf9lEM+FRIoMJ2t1S52O1uCGtYb
xGyuPSkAMGxzXGHDEq+oXXViayDLAfmyv2JW7T8RmzHd6bGbnmDR086jS0eEpTiHE1Apb5gEzz33
gnO8rx2TZWZd6QR1DFvsvpecLSlnk9MFVjKz7dQAStj2eGs/l8EinRef7lD8cq+81vpY0wtJ1fos
xF7GQD/FUCZd47yD8B/3CmbT/9x4sIhGi2hQv+K2LPAjEP0ryWZkQy05tS4JimGyneyHGCll5sBn
OtLBnOJDYHsCP/xu8V+5U3dmdoz/px4ZBpag9i5kMy0l9xBNqy73Ws6x+1Ae7psx4UC7WT/7i5aq
OZXbsfKwULWh28CNMNMe3l27g0tZfULwcyWSBJHRhtPcGARwktmWLHnzeqVI/sEmAWNTnIfO1Mkj
Sf1EE64O9r10z+bHxiNuXfS9b3qc7QX7gNPSz57ue+e06SVxfhZAFh6RU8zXZFvyppf3CYsD97C5
++l+6HYnjB8ZXVdAf+bEvptPHKEak6bm4Iytp1pYI1XAs7+miSKxBh/B0xS3z+Y0YlDA+0/Dm50Y
4paRXRuLbHgbnubbVSrn7Y4jQPzMp5fHNotlvd29tnfttxX4FEQIm2On0R/+4DhzMFBmBzhmUK2B
63ih3hH6iRuAxEwYefR+uv78sbMOfKJ7mL06JfTHaOh+LLxRNSjfafQ8dksJ8RFhxJ+/EWjkLfiQ
sgxDXFYr/3FJ/YJ8n4Q8PTwRcHGtsU+15E23Ixmr5XN5CXnFGJVoP6I4Gxe/DBMbkDBxxzrmnaDi
jGe9FNXZ2MSxDaE6NrBw0CYnaVWZXFGdhGMd81BkSGaJod9xChd9Q+h6PZfJmfnQGP30Li4Dcqg1
wo85g7YT8gRH6FKmLJOhh62WZbfqg1Go0ZLbXWsEXZJi8+HCIwxDvJW4FcXaj7jWeXuWvLGDrtV6
E2WeYAv9wCbtjY9NbbwVCZ50PyyvjdG2UjL688zOlZk50sFUBvo9uK8SV4rFKwJyMpi3wx2nkvEC
gW3/GJufxujw/rhOmBrWsWBNlr9thlIoLJmBV34HvxpWDEY9ZmL8TlM749LAwIhGRsGIY8qcltqH
KIKZU/qTFXb468m2svBiyhHYdxzhpDJJmw8YUh2MjPt+7MKew8jJaiwqLf/G8dVob2ccFhiwyiGW
016+wsdWa4i0eJG1TiA1AqZKx7iO/GkMkY0nKeDiBmkq9T1/NXU6cnnSNVSKFjbF9XB9Xp6XUsKQ
hUI43b293zY1sWW+Ns8+7lEkKvFMlU+QNpJIAMQxi/BY7Kt1M+LatatBPCK0hixabPH8jp2SbXlK
WjuMiOp8lRwpJroWTazLltvXRXR6bH7IhLXXlk0BzTenW25MnA8qkktBMYfn+G1+vy9mXEkwkfMr
uOud8TEm2nfNeAYvCLPgxkpIiOCYgDrsbtxGazkNMLM/d95vNxTm4wtV7T1sw1eQQ8pu5kMEgn9F
VITT9bgftfz8n//ALsjIT8k5cfpaEKax4BGMogNUd0bm8Y7Zvy+S8jjxjD+cgV9vJvEkbo8HO/W/
GJakx9r6nT4Rvoj7sdYAKzKPxcWN7ElMYBNtQkwIyaVaY92sAr+DgdHg8nlQe/e+Dyvja9WBdF/i
5rF9bznfuy0G3Ljcku15OGJQMvEFrdkSCaIwccOLJ9MI38QJo93VOt0YtgxGL/NMjalGBrzWGZNt
ihBCsnkOlfte9jvv67bmEDtige/5FwtLDjDybCrgofYJBsfOylxMvCEn1aysat2piS0vsNkyUPEh
cB71ZkWi1tuOlwb65m2+zc6tC/1M63qwDnleYZGLYTcM1/qiZORjz8MjaaIe1rN9i6du+3dnjDDj
Kbo5XFuWxsv4uS34uuBUZzE4hCM/d1A7oCfBTRp+vTbW2aB3XAL02DiTirgKkM3hzRysuCFgj6gQ
BhwYTfAMYV4NfDTA1kPrTinC9Qu4caoNe/MX0eUObou4Zj+YbHFLCNnNH854RxL2GhyojdqQSfM6
Z1f9YwOlepGs31nckGJBzS97ryPVpmBQYomcnaQU+0NrGCZ42jJfVeQEx1zWZKJ8jNSHFBOOnZnB
FqPjd2Z/zFLi5ardaH+LaMd+uJ6cG4/nTrJxYvwT1F/MlgJAhnoXd1GnNjmgCe0ZLJE+j5GaW7yf
vrqLiJlFti2YREnB2d0IwTdkN3Uyq9u8lZqAhQFF/dMdn0RF3otspbJRQnRmlo72f3yent9HTvYP
IqF3rw3Kwt7QFtUZzh9j7eO2+KkdjJI5DgJprcbv4eVOzDv+FITj5BqsQxuRCiDPiYTVtai+vI7x
KuxiFSmLBOzSYbCCu6Baezd2y9KTOQegTVvyidVMUxrWfUIfJzqjo4TKoX9kiYLSU1QZCejMzM1P
E7s+oVOptxOfZfTYkBsJDUa/W7IuGj2ZXFzi+o7lKXpEzDkaLI9Ha/6Bfw7pTBXdiY3EmENqhGCB
15+5s83MAbbVBx4FqxBML89YuAz8x1YcsxnOzFqtEGagB7A6XVA/AWoUa4jdzHTX+XA1/ekuhxuC
l8Hx6VFXwXqiWWxdGQeq5eA4whmhmNMKUmTPGN+9lgVSRpo3Duv7kl/ra339OdAgOrIolgIoBl+R
5pQkddywrz50EWMFtlGAquGRWKTvEbNwmEsU+kHr/JyXm0bTsPXZvu6IT873o2DNDNH4bOVduslO
6bba5Fj/N3/y7n4Cx+zOxC9BA/hFEPPH1ylLiEm/DCUwYMD6WD4ImiQKF7lta/GwEUNCUnH/fJZO
Q//ARS+dx44kXb49iVsLNkz42VbXDvUqK275MR7ecDv0vnbtYoxLejLByi5ftenQNkV0WA3d2W5k
f+HjYOI78cfxlwfxZt/szHp6g9PIIEbemrniGVuQ40x9Bn1MCJJOP1de8KiaU+58o+H1zokR9hYw
obwUt8+NuEriIpRO+ES5MPOzcMhxmG2m6htLaOxovIqoYNLf4orf3xk1/PELwR+b8lQ6ncnVOPCT
ZXuGH9XNoSPRK5PvEDip0z7yGp+H0fYeysbTl85YwD1oqCyw5PTIY0jyT/8KT1+M4CCpUixh6RiR
XYHtsFNvNwdHXHHRy0CMWD04HEEYxg8bXClkRvmOBHZG+2c2W/mUxDgJu5NrFUxgApodKSBQdjd0
KCHJ9bq8fRvP4Gb/aKniWl6OlVv/uApBwenMW5Yw6+Xkn5kT67b5WRgq1BvpxHcQTTKf+Z9t6aT7
554h2dMTAzGQvEHYTOYPXLnG5wQHoNk59zsrv76uP/pXbJYx8yffjLYBPzc389+71BD/ms2MlcG+
DwXH/+4fO5yTLnf/cD7EGHKXwXuXxLmLz5Y31iXn7c7cOx3l2L1tJnaKcLJxyKe+4J/1lxxrv6Tg
3SSgCP5wQ5+rlxcxfJyrv18IdeUJmwUJ8+a7P2yx6+PxSzYDDI5k1jGHHxdSbfQZqFG96YIK1Blj
uSpo7EbNnSqs9SLIdrMT+RZRafXbPOuAR7/vcZCb7eutyEcu4p5oK6/YgWSf25KjhARbbigk0r8s
fl7EGCJvXEd3784m5aSU7m+a2w3wTO39KJS9l5/uUvfhdVZtJ9HNF85Pq3QQAmklHnS5N7i+omf8
Aher9a+TuUIsha3T+TNAXgz0Kx/mAOZYGvDwKHr7xa5wuzD3B7jwzbSBn17S3Rdn1nN5hCyY7bpi
nsU5NDoiU64yY4noR2xrT9MiqmPQL6jiUnvJbc5uL8PMITr+NYdR/OOwmzLUsh+biV8eH1RQOle+
4hN+z81nAa5/eKmynTN8UVOAb7rn8iQCm/lVUHqfPsi6mN/1dl/RDFf7bH+raUjrfm/o3TTZ7fWD
lWr33VOTDcLi2cVPDyKbBmtu2Nt/O9Az89X0PWeHPrVhTq/EIXsZQVOn+KOgGmyrPZ2PuHtsRmYG
rxInevtBZLrHjRnvug22KW6pH85YQqsDZaYL7Er+RP/9Ce6EaFqwOO12FtF+Z3985tdRvsrXMZqN
WiXbBR8po/rDsnIHhbevJsLfUdCZTLGfs0Pf+Anltrx+gvfxYNQBknwYpp+QGb89wXcRXpxHQPoF
5yl0IOzEU7PWvtFzDxJTxKSvWfl2uMn+Cq/b/qzXNdmOQJYhRVOKbOSTRAxKXzqucalnM9fEeIxx
A5tFHXCiaCVcdV7zcWTeWSBgzPa0ZVEd8JwJAUbM9p1jEyzXGxmUbXGNq9tk222rWFSnzjT+msxg
q9m8OIMIUT5YsjLTJH5r9qfxW6VOSN1bsaicymVzmUDgvlK7HI7tmGpYFf+pD5hqFOesYfY5sR7X
0X3B7Tms091LTa/p5gt9Brjy70CtzDjMfZSLwX6MF1tl8ZBm2J0XJ0xxhxVBEO+YCfYP1cVVPL42
SGOKdMkmcvstcYiHQUF60/iHrGuJL6qABQT2sOISeOY7AYlejqr5970gGOEh938EU4DUIeLNyJp8
L0p6RXne4aTE1oBtaK4M/95Cr3qAVS7+Teo1i4VH9QCf4cI3cFog2Wgg1vMfJit+JVoJ48KxxNeJ
95GpEaAhIBbFKATeBx6pO+zb+HIrKeJvMYYfBuB0vvsVobOIdu6L8W9RXt6g8hQv7RxaBHY1dISi
uODf72SJv4uYmfKvx9iFfElpV9PaYTM2XQDuy4ywh0t8MZ94ir0ItF0U96V0X/A3BcSesyR6+Q5K
e5YsytFSqudwN0gwh2qd0w3g2J0vinwhUWXUJC6S7PSEyz6b41sJB+HHqfFc3sGDsaekpOSPDNV3
AlcHQ1B/6g0wrjwV+Ij9PdHGkOgzJW53KTL1GCzSz1Kk1kWnBBiP2ymPBJfttmhRwE3maf3v5rZz
iVRM7i2ewbxWRUDkouZL2xuEfIQtyGJ4P6dfCMDAn6sNlsuTs3j9HosjS0KMCg9fzHH0jqXx/H7i
/dzy+fe6GmKlcZT6hn3AAAQ3iG7OZ/8yqeW8A267DuUFB61cL1IyFoDgL+8z7eDnOrsvKI8gkb0+
89uuOyMuIiMKRWhl0TWl+9T7/TU4wnexRNS7AEv+r1Y/+0Kf7SG5ttGqJCrLyTeF9wnv1sh+WmTg
rJsA40ssi+jL1HJTui+6gntwU98Ojqfb3hgytSb2U++bqteGJGqLk3bsjjVMBO2D0phPe7aXnB+B
tTjzbrLjj0TfCf5xb6vc9U/IIM5syguj8bp1pWATfRat/Ny4ow0RrGvMDEkkmAFSVSuifa2biT8Y
SYZECRvZpgyHXu8Z9iYIakxMs+QI3idq1yS4h4QeMtOX40YbmaSr4DZZ2n3V/QZU+Kk3964e1HeQ
+WSsqIQMVLjSCzvynU4hpbH982SHFTMqV03MraBy+fgcURZWOHpLnucMTKvFDQ0QxAU3DWHA7odY
Yb2dzPv+AVigpiXywy4sLijb1Q/hziekiPqT7HHwdHM/seloobD08ODEnuBI9zJFffdwKGRiep9d
DqTcJ33WpGsR8Uz3PDBLl8ccvYTOlgZdiJTfEJQpaq733WR1O7K/BxgUbl/GC5omxrXuzcShiqqr
BAjLdLrGjFazsCqPbXUx2n7CbpvYD1Ug/0QwMr2veUv8nj1KA+QDKQ4y9yCxn+Sfyf7EY7bwOJbX
if/8Y7cjCEJQsNO4vgzcIh08x1FOUFikfzTAWurTnZyGeH9iXuvLSuF99+nqjrdS5k2PI5MEMZiH
GaaXojvVaiKC+qcmmDigXudvlAff6EG0Nd3jm0WHoMm/BbedzHphEZrZMbOr40evOTw+1lDP1Mmy
sUSjNchPVWuCm256sn6bmZeF0FprDa842nTSFLyZBZxmJCFr25Xc1r9Zr7+Je9gdFNGGamrwd/Ru
I3YUq/XquIqeUdpHqD1h050r6LrnG1NM9/F3M2hfDZmOQzKTv86anZ5OhkltKDfz9lSvP6q8q4xk
93Kr6Bbc/e8RDApBe3hHatszZnuTqpZaTtwlynj92R4uKazSg/L2autDReX2+ZLbCpEtWeSC12Hp
dXBIR9FyhRAxp7bqdeW8LCLiyAvqHXgqvHVSYnHv9KNfYpdGznRFyWfAwNMz8MnDXqQeKyzMzQhg
SEyBZZCt2qjvXQf6LCj1t/8wSo7K2z+kslO/+683JTEi2eFnvUdAbz7cfFNqT4Br2YfYzLTBoFYD
34BC5AzWs3gWP3EkeDm5evMl0OBXAB7w7HfDnKlRtud/dK6OtL5zXFM1bqZaZXbHwn0m6+l2fGoI
hBY1DpSvBfCcefkm80YnoG5DiBluvJnLydaNoaBfBA0mr7iWQRJ/6kWfBGUQqB6QQuhVSnq5u69j
FoDRpe5PkdVxRPQLUHec+vJqsIbkfu7Nosmx2ZAuE742X+uN1/bPGJMs/7Oa/pFZ39cPvzV7M1GB
Ex4vOPVBJSpfE+PhPwkmYL/NV28Fizi8nmbR15pqvV+uoNzdHp+fQAsrXMAD5bn6UvM3qPWbgLoO
E1kZV8mbwqDUrhnwyOxxtGjWQL2geFek40iX1yTEmcM/rgAEos0znAaJn6gv/YG2hAK9t6flCp/L
qImGZrMeGOO/A/bzkxit+Yau6NiGd4/SiWEDAArQ6eKrtqcfC60GAEA/HLIy+qQlh60PoIMoTxO7
+QBzWbL5EvXygT6EryrhwjnUROJG3LEJXczPo+cu1+tQWiQYkKb7gdGamSPzHRJNFtD2qlUwT6P4
KuxnmG9z1jDY/4aS5Mu8IiEUbGqPNIRqglfTwpd4At54UHpf8GabWfrMZ95h/nQ4p9wSokwwWeL/
LezeetsZhrrOD3RnfKQppx///fXBtPWxCuSo4F7WDiVMbxLJno0JhkQqG0U5mrD75cBO9l3n8OW+
8ez8TebFaP4NBpTk+wdzo6HJMOKvCZ/C8r0XlY8lVfSJwDOvzfPva7aXet+hYd4MgwOfBYWTNQi/
LtEtpNTQ1QEP7QGv1YYY8ptPhLD6cdmd151ORsh3jhG1edB/fN6ECM5vMAq79Scckqee9oth08/5
cWz1ik11qdyHP1rMgKezS+6n8XQLuP/270EfISngmo31IQUJOZMZRrdFtRLN7rEcbg+4amJx9lUE
h8pq7OBFTgmYYHv6xKK5MjNUlg+XyjDz8PJlnlxHH7OyM78GvISLu6Cr9ksbNoNFKYCla2JMosbO
ghGBlrRohLw7mU4DO2fiqrzWAlL3O1CqgaO2M/HqKFllSqolZM4XpvLwE6P0m/Crtaa0+2o3lU3t
7gy3pTWK+rSHoTklXlmyOqZWrflmKPYhzacNC4/lzR0bXUUEFJM1fszRa/f1appBmr0tFBIjMdpL
G9x3OIhbrZ2cb/HtzIgimioEXSOe62PRM7qYz36gV9j+I95M/IJhc282PzGx+WOiwW50O4P49WAv
mL9G0rKb7zk+8gVbB90lDJNdZ0/+2iCFBGKP1u8Ne8P6aUJqYfIA6pnMP8FTEyMxEhBSyTZpYzu6
m+aYe6NwRAMPIrbprJdNtaRXHhwAWoUSngqb3B8NGT1djwmT5gHI70/sRpEvHT/rDBDL3Gj/PgFL
gsfRGyITVjqDmgudEpOntwlcFVLMlVsO94YZXb584vEoxbMeV7bgSg78N5OgXBuc8u1tiw2tiyWI
RzbRAgfbi+TzYJb4OY9hccI0uUAdolBv0OoP16PhnFOPanUSF5hfCpsbx8SFYigJcrLtpggPpaVE
UsMuPT0jfO6MZvvRp8GH9zNbwqUisI8B7Wl8udH9nWjnjM9JcoHkgN+hiG6TJZ3B8rlOrVAyDyyM
SNTr7f1P0Mg7xd/1bg/QIDDqzrZyMGDqiKmvi5I5ZGQfc/tOgjJzCZlcD9WZM+sh5n7Ql58YX4Fx
UH9g8akWXI9ff4xm27Ffa1Qosi/5N477m4Yx9g6agNMYIM7EarO7AR3tcK1SPr3xOcFxnfGCvz1S
wepqfQJdB3Rtu8F51mhcDOgYtvCzCTUl9ok9Ci1URmzsbXNgl5moNL6pVS/T7dTqbWfxh2bKcee4
xj7ah+AFbVlwRffnErxzZaji5hEd9vjc2G+7u94iwP0eI2QCXwAtDMzBudsydvMn5kd/LcOZ3yI5
xhj2enC+lLIffGCx2Q2ZSxvF+R3lkejKq7cjOgzYze+Rj0nNZeZbaiq3dKZM6bdPs1FJnF2BU0xd
QZUXB3u26+FVDIO4gI5EgcVcxhKY+2FvTlTwSL1HkvvoDVPaxRiKNp+FeROe5s9rzdSVXZ5Z0H1P
aW14OvQa/bB4ujxJgDFFkBgDMlem1xkOCxMSS5olYC9/iAu/vHw4DmBE61KUuXe35tePIzEEFM6d
3WJl3enspliLQ+Dv/FpHo4uyYLp8ADYJS0zC123MJ8wjgTRnLnMwBbxP9Y44ia89i2RmP+/Ns29R
XqCeDHwYLPMjLmOztAnjgN9Xh2X4dMB/MIjm5Bxt+d7aqDntu+MBdkBr55e3C+7q3uKRgSUCGbVZ
yKjYqcmgggW9apfVkkdSyY2PKS+opWVV2n5JnnjjXF64XJv1xxn8iYYEyspALHrPFjOyjpyX3mK4
QCruRjpypT6X6ajfWp60ZUfYd2B4W/669F92AS8QeDWerAYeUyMwbewgKYT/5Bg2adZ/Zry7ejT3
xVbdaV8fHHTdkYjX9yLAS2uq8NUEM/w+7kuC3f/pZUBviDgEG2/7olCgTm7X+NtTFT02CEAU3ZVp
skSGq0+/0GuVQa6Sm72xMx6U3PUKH+lGYwxujChQuhzOJAnsUYUv/FufLGAA0Wk91Qf2/q1JcAQi
0oT8BZr39WfN0FObrKZq5hCptBFYIiOKjj7Z8cCwUCQpQF6PlQ9fvVH2Ta7gMetELZxxMpeuDbTN
0Xpq8jIbslngLOerJhLim88i4M4Qb6YMbAFJZkrXgwMymVSAoyU5fnQ2lmgLZHc1vrBt7HRXBZk7
4Olr1rNT/ofn1L7S8NrwMcM3Gw6z5lhb3w3xbRvy0HYjlrjkPzj1pRNxicxS/6+0RzooU+Y2EWYW
+ElNI1yS4xQ47cUHeq/uq9emWdA+uJnbreUVqBaWOG8KyT4d7WB0xA4K6sufKqVNPBksW9woPJmI
wbErqXBCfiFFsdoBej18UMWxOTSLPt1w0+5buvEUG3y0/ZA4P+5EUgg35sjZVE67wRuegJuf2VKg
Zu6U8eLLf6kzv9DuHDjXX9ySICy7T+cd3d2UULS799QTe8Js6UiR9DQFl3kUD83DeK1EFao0+X/i
8qC/w5rnllEnHAJIi5jME5NgZRBzmZUSvEdOtwPr3geKU9NdaRcuxft3STTQLtWfa6KHdj9tEOV6
wwh/ZnyDr1aQlnbXv8vUbY6D8O2lznfL160RP573bBzg6XDAMetgHma/1a/1tRL7q/20DzLS7/qm
jJUZlWmPDLameIb2YE/poCU1N172NxibGZj4Pa7Dep8TvVdd3v4vyPu2Zj6NJ9fswqUVR8sENXpU
UJCBKdN1lMv62OHAzPhx05CKNLAoi5nv92TFAcjOma/U1waiREadM0O2ssWy2qxP2R+jOyZ7RVgC
/k/OXVwBygFjH782MQZbytqvlwGETwH2A1qVqceQOI0AIEbmxx8ehyGYA31jDKzhfHp9sf9lAlQz
Yvn8FWEV3mimDmTpfvz7mpgVkJp+N/TplzbfNY7lJozM4CXhxTEfMlMD7jxYlMCERji58Y6q4E2A
E+FiPUy6R/nvAE7/4te1de9hFlfn2WV8eQCIApNhqMK2PeMbJY/ZCJnNwngOwZ8Tq+fipsthw7gP
sleMkuTgM53jRKYsBXDGJQZksOrxQf5LgNQ2W/TUIFKsZKXFQAZBFogZbvmQwgZzzFf4zQz+KWHU
xEXhWgPjl7iedDGEKUEIHC+OWNnjLMbXK7wHqUto5mSe7R9noDKR7r0GnmMORMHF8IOgtNuQoo/I
XkB+KHCH03cPmCqfptT0+/6b9myq1JThyylAM7Cqh2D2Ba8ZcRMnZR9MDflyTMDB7g1xDun1lnQS
xpw/2j1Zy0bLJu+BzNFrifoW1iYostQtEPLIAHnrGKKBPjrX6Ach+8iLF2MN1AQ7qkKmXBhtfY/v
f/hf6x0QakTwZW67Ef56O0SzMOn6A/OzAJW4AzFSkQM+4mZ9SoL02AjQ+eYA0BJutH9jyofdhOBP
yEAUqUzfCzs/j4hneS8TRqD9y2d+agCd8kdK5TO/k5xKH66lmE4QJJ4YaJYoxIU0esUFLrWnIXio
OmT1Gze9Mqb2Sxs5YDeJlRCNmWjdDitgf6jf1W7Z61eAgng+8Q9TGmVG1w3MtfqshhB6yIWGzD6G
+HQPBzZCwnjkAVCoKWws0UOGQd4D7y+iv8HqmudQwVcX8/2EvvJNlkSiyDFBPmT2QFazfiinBktI
pYrsf9bdUtCqxS3kjZUKx7NCLaaAR6pDkrdRH9kkEVD4jAyYtiXObUFC+ARcnpE325RX2AAxOtU7
SAvXLYfWRcyoSY7kEsapNzBpkH3qhmBkCa5gYljpi38dsXcv87bu4imboEySyt3olsMTBajdaJ0J
V+lf45YsuYPJpQ5owViaP27JN3xhqnEI+WDr5iyE9+il8UMZQ2N+TDjfeMUcCKzgpYg61iO5kijT
zcGSvXFMZYU/AynDsPG7dUmB1JHM9cQH4bvgJayPjqHplqhKWmdqFDVheEknuMdQMhA3TxO2TfDv
RgNkNE69eZwL7gznJDgKoQ/6FJYgYUhOdny7TzUJSjIeSzO9SkFxqv9eVgGXgJwInfPKTaicUzWL
esCX4XDrib1AI/cqo0/pnurJarJ6grbc1hiDvGHAAcetmt0BNewrPMB3TO3Zerg6aPWaNmDZadkK
1kHP1YoIlCfOg/DiJcgeaRK5QxvjHfSx2ZqTaxpkJjA12RTDCK4Cl3qM3zaWHxYfEF4b6igkp1Dk
7FZ/B9WCnkRLXJLZFUQJHIdE1pkfjUwDkLFSZQt1YCwaSVSZfSBRxgEyuhbIFBjuIZoa4tFKFomF
TsC8aRN1vIE9sWbMvi6CAWDJSJU9SZ850pW91j94kg2X0L+53PbPsWCecvxZXGi3X1nBQ6Gt7t2q
qKdIojaHS0Eht48P9lBTlxkvHJoZuCwi8+nygL9HrQ3J1WPwaA9gIT3d++7DTyFRimX2vnzI8qyP
9NVKbnNsrqHQUWF5vYMC148xG/dwxzMCL6ePeU+1mawJnSKJihhTW28B3OwsXwCO2xXF4cwc6D3/
foUHK9UHtiFQJ5eZfls3MMQSQE3OodWdOFnGfSiWxe07JFXykkIlajYTcKDcg7n8Y+XW7sQYOgSj
4l72sIdmf3xPl8ARLu/TyHcfL1WBtWFeMMN/KRyBFdK7BYZZIflxKo/I5mMO1e+yPJEME8KxoH+E
CFmfGvLLps5YyeJXxPD/Z46uORNQAaJlajYnfBvCjaykXhrc3SKZ742HnQLOMP/L9YcBrWdRrQ8E
t1ClglhkMHkopjf1pWe5lNz3xq7BVJkjcpdnGwaTGdMADacEbazwieqFQnbn4z+SzmxJVazbwk9E
hAo23NKDooIi6g2haYMK2KB0T1/f2hWn4lTVX3tn5kbWXHOOORpCWWFNHR4QXsRavrK4sDeA3Cxq
QD/7knk7fQ41LLUKhOFxuIXWZ/0hBPiBvAe5zz3X0xNXMV/nfZgEJRLs4gxmSgluDs3ms8nZWOho
0MgtN4egitKStwjBa0Z+79slOzULCxhVRMgs8gNTNXnXOOEjEs8IgUJ7SOv2IVYphzP5XoCzQea5
r8VUU7n35QQWjjRFsrtUeEVCIlMPk+1nPoJ4CW3NB7SgqUy2lT1BLogYhiFOnuV7duG+uB3JCZmP
Z9DKumV+ec7zDWwCyA6dd1sf8n9U55ctOQAmJHfIIL94tzgvOujO+iyeZOcSA4ydMSi0Tls2IynR
Ee7wA5tFrytGkoFHGK85gv312bT4v4WCrQO5pqLE0tp70MatjiYKXzmfVCImxNSVtzcB3M5UeDM5
EZF/9WyyfSzJmCWpWWbW+bEm6U40+ryMg83E4znojQ+ZgmER4rKHf641/kuX5SGfv9weekwydJnT
f6y0SgaY8eIKhAtszgz5msEsA1diQ20xWtNahfUMQZOZzZBOLFHVknINswbuMj2iB+J4IHkJfD5f
q17KFxF6DN5ioNwfZ1VxFPQ7RA6l6yG4ZkWaMBcUhSnzvxz9copYgQNUhsyY3oAVz++SmmnYEnhN
aq0hwuTaVc/6TicUWBm0C/Bbv1s3LuzBQoRlvjH1pJ+ysCBaQOxzepxs4VlPvo5/hwypePmKW2Yn
qCV3IjwKsmqheQcMO85k2qe37iEXvbPaKYKhPjFK2KbAEmLUBPQogudaNhk+d31fBr3mBSLwjt4+
/C7aPZt3wNHOl0Fpk6kcJYzk8LTPcEePozlssf5fwg73wtadgxLiRYr86r5ELLTN1wQTOaC46yuo
cMLjxmLWraHqqg4pbIHEn5KouYnzEMU258Nu3YxA7w/GG/n6t74tK7aDA+o+cdXOJMY4YvaaUUNn
13k+l/4KTnkxv+1eh97f4A9K2mfO3R4o3Jxjqkl7gD1IihT8qZChHpAf1yzctzD4wUsNBXNNUlRu
X4P+vI9r8lJZ5zNBeIbwsswXKILbKUCSVh6JD/RSF9GA+DPopXtd1SZjDlSkp8Pb7Evuz+sWXAOM
rBmiYyfi1UO4MvDYGlyeh8x9WtUmP6nwo+bVRto3XnN8rBuTmOX5ZPqb3Q8fVk4KihXmdAznh6xJ
4eoaj/PA7byS6n+l/vPp2QSe0ksRKYh/KFRpD5aToVhqwDvFfQT9XMcvCT4LrD2vz6U8n1gSDRih
PsCQ2Jr74yVpPLM3ApoVYC056b/pgexRbD+uLJAf7nDOElOX+abscK2C1wPoVKtoE1AGYCAhcw8P
9R8VRLIUs5pCK3ArK/EqNJS132cTAVVlpgRPgyNMfaQLwflkikLUJuRC8d7zf8dvygQqtlbYievw
tmGYGSQQGyrFkK7ufWCYtcEthMfedV3SSq+Lg4oOmshgxcFm02Q446aGKz5NzR8lACmfn2Pu0bjs
ZzgmIiwIOWEbvv7Gs9G+2PaC9tKR1dlYw796f5+BKxK/xC3MbgtUvXS62fMfWeUGig2oyFAG/iRk
MoS8kRw/dEEkLOaW+WSbHEmEJm2oOuOo793tnK7gvgcwgerac5JwADg/dMllA+Gj14WMDD9zrZ6k
WebywGA+A3teF8x4xt1XjfGyhFPaMqvcI0YncWrhbqd+FmHv7GMnLJaMbCtI4DBHvGEfli5DsdiP
nnigjWfIN8estbCXmBXGg46yjhEBwS4qpwlODayiIBHhOblIBYGQfyEJNGIKA+K1Jl6f7aB0N6Hl
ymOTma0m7uOlfYGvQ6Kqeevqvx6eyRPaonLRm1EoL8r2TdMFydSmWPLSV2bKdrkLfnS6WVRaLE6N
HlPu3ctdGL37NFCgxL4wmCGh1X/txQprbEv2Fxd74swXHCf6hSIawygDv8NqgLU0NCYFSPC1SbY4
JppMWF/vM/0hUZLt/nRk5O7YzKxf9CZwOzNAM5b9+dWWYRHks86+RbBK48RFQqpjU2cwFF3FgNRc
iBghp7hzJb0lQZ2QQLcPDHtfPWclBDDSrDhOMmB2Fq4kezIdYXpcuATduyJTEICSi1Ykeacc6vzv
t+b+cYjQRh3RrBOPZhgyYbdXRUYbhy+b094a1GyYFhDKdE4cS3Qy9kA/amSPkM0nPhhaPHQeAaus
YOz0/MSTFtD9jrg2hu9l8vcF0vv4ovPAgzb8VyOJzuSLY6fF24M9W201l9p9ET04cUg8XgFihQrg
Sr4h4G6Wss8EuA7y9T3kD2C1LBeuCyjz+JHgw0T8Hd33dgIxvKGBRCVkr9RA8oe6elJE/GOfRYDI
Ja02hAfZJIPCfXiu2T7CjicDBBpzarK9YeZBoLV/LlbM6Pmi5P0mnQynTfTBvsJikoHQaP2BmaBy
RrzL/rSxxdWdTkUDyi712IpOLeys1CS7x2PVMBO+0gI7Aw1BgwuvgCL3Qf/xhO9EPBk54cwd9gCo
Lbc7BwoWq+3HAkcMPzWGkF95JvoN8zHB5EC47PUXmY918UwFJ3v55LDCH0FjBQ8uZ3+Fwx8Shm+E
16ojJhiWdR6ZroBYw2lhVaYMJReeeRHg67pKYjQW8HLB0wZQt4ckzt70DmxWvN7/UguDEkYPm1/2
Essv0a0jZ7Rivb96RoQZe1cOtPjiJTYDPWPZZ+1zJaHv7aeLzOB7WuLnEfj3F6PbH09/QJs4cAfW
UG/M1GJB5UgYwMm6wO3YMge34BdN2BPTUpB5hGBsPZrm/AQomeDgdGaPnxGPU9SfKJhYENfYVZKX
jeEeQcfzJ5YKfSriZMq+0sNGkHajBZ1+UBtTMqfxWptT8vzMbsiM78/V+S0i1dkhMABfzK+juHwN
ZuRptlDIrBvE1MSp+AAG2OPhZ0UwbAQVjX+gquL/BoW6ncJF+0a3O8WuF2cRql6zNyv2dCN0HMq0
2N/3xTkJr/rVT3ZXHgSJnsIldKsuXu7TKSIW5cx+ULbi7xm2GMlocxROS8iN7aUPWxYTptV4J68e
2GYnIVpklnFTTLE7PkVw5oVyJMgXBePAo5nvL3tHqMvIWRh7T8msu3D8WeewSUJZlYf1PAMWBLti
XfJStJf4jiyB6UgeU7bMvYidyZu5avdgx0Ld9Khs5x9cAKgQaqx+GWDIKT9DoIZKvX8/dOYhvFYp
dsPlbdPgCkH1Txv+aw3mD4kLiYo8Vc4kZqvxyH8fXkvi4J0EFmov/vAgM9KT28O7g1k9QaNWLu/o
Nv5Gx9vq8rFohFE0nwaCftuyah+ZL3YbTLHSZcRxar2G9glxRpQx1LEXR4S/qHE+YE8N4b21wUiR
iUUDtOTTiV/t5C07nbUEfdejK5tAP3r56qLYjc7VqjxX0xudVBX3aT+q9X33WlZwxuRjFcvzz6qC
pfJd5kEfihr0JUr5ekAxSyB3oxdCXvGejx3F+67V6cMBKrDJi/frSKzVhGwwW40Yjh/TZJZCt2b8
Sl3wIDdhOdyLkKY5LOEeYQV8K4Wl3zukJ4a7LAfD01qI183s57Ea405p9M9ecB/FQumx6p9BauBm
fN3vcuw0MzrCKaDkW+hXXuyFi1kDcV30TGPWavmKl62NhVSX0N0krmnoO9bk1GaxBaNtQ1koyMUj
0ACBBOBy10N1VEUT8wNiwUVnj7DUnNhvbYrQi/hXeQpAb5XsbzAhCL6z4ZYefYl62CL8jkJER8Ei
Rol77PUABuYPJmQElfPvcujetsm0Cog/j0TqJn6nkeymy5Ft1IxE5VKFhsZi3MMDcuhU/O+TmEmA
7Urh4sQUtbjQY6NKSfjR7iDdBxZ/B3XU8xc9k82J30agAKJhwITLw5sQ7R+KFS/dPb0x6hx1nQtP
y9RNgjJkB7Ydvo1UeBLUrQZxHFpS4oEx0+b8075EEyYV+a8ASqY0C/VREk3CJOqvsi1auUGY7G9Q
npNzt5NOHF5g8AHdHr9w26yPLO1gvbyEeBH9A+RZcezZJLCtlQGkeUY/CzSadu+Bk9o/ZBo0G0wa
3Y/GPzU7Zf/YcPi7LVgATD5S1BqweeoGEsIqgu1HTyCaE8ZIGjdm2EAmJg63EHU7EiYQerJHDR7T
I4GOf6AHAFDvG7ZgEW8VR1gZI/nTRfsCe+8rKL3s/mVosbPx5raDB/wKXk/9x4CsiP9eYyRJAg2s
9jBvNSCKegipuaSJOz5WERsGp0chiFsE3xC2W1ikpNJghwntdqRNVCJ2DECKX2oPJP23rJlfN9BV
ZWbjNDXhpXbgyIXOyZ0s75YAlbeIjSN0eHweRAhU0TAaHHlQKE4wpeVH+V519smSJ/nZIt2WUc71
HPMb4Vyyg7xHDInYl2nj8L2F4EowGZqr93qIlLW26bwMkkasM/CKMdiN/WpTo2EREXlPN9tIXKKo
oFfQKFEXqkt0KXpL1vjTVQOasmSRbQrnhsckaKlOJOJuGN4PXwTexXzkdHZ11dJNaYwsXBa4bF+B
PqKCv5fcq+JuJYswfnG1X9m9vdYYksBlkwBjvwd+0SKjx0QMvfzCtvoYI0xI3izIWk9MR18o3kLw
LHvFEbzY+rLVYwKDkKd6CKNgWt4j6gD1X3TGq/4Wgw91wVZqO6LU71kp3A7Ul47lgGA5QMfUldUT
jyisEv66y2tDKoA1POVANRQs3v+9uppELS4LKwwWBl7jSqsXxBusU66Xia/oQIlLFtfxi5UfS35x
kmBwxGOCda2HO3obGOhl+G5T/d56dRls+Xei8p4z+I3qvt7KwRPoV6CdKQrvcsauABYDG98OlcHA
H1XGdXMLfzaoxoWNdE3mgdC/940Rlee3yVxqMJZYzyknKwnbGNr1bDyrdtfNd/sV4p33/BneQnUl
2POIHu1yloaDWcVyOjMFFWkYIbc0Rov0cJvV23HQsWr4zXpMTxJPWQ2GvrKqPBWSMINMIAc1KDct
o84Hjk7/ihVYZqbe1ZXmRTyct0ucgGFg4Eyxfc+KzcvsEaIHk8YfZcb4p6GcQFahuqld6teAxRbL
c3XH8f0bGrdjscWDOtn39sgdECBBY1rgmyP0A+my207oypFZhkiLou/fyK+RV0+iDq0JpAKwguG6
I8+PiXongK/U/AdMgJzcWLvlRj5rgn4wWqgRDAoCG3qxwFfSQIKmVsRpfJ+z0/Np1vbyfMJNMgUx
oJVGrPcSKlChU86n9UVd4RfUhjcInpzCORvAuFm+L+2F9GO2IB67vFvI3wAO0RKgc0d3Be4CBWCM
XQKCh0mEeuJ6oFDm8+ex2CM9up242ugg5HO9nsQoD9hPVSFo7Z5dVRVQiDjmMMKI1RYqyxTgkrnY
U/+aFdvi+1YaIKx5oTL+u/cJQC9OuJWgVkldY/tkN4424Es7gPhizc8OiorOYM2KECIzEX4ldMoB
CXqIIGIKIgtEtA4UWKQUKLlOd/9k6IhcKeB0eQueTFrqDU6UHRVU6+PVQJuD8wfacwx4TuOoVFGh
szj7Xpj8C+xpkGkTqI4MK4m5ZuWIiLH3iUw4RNoVsOvz9Djxa8rl5IiFBl2fp5wIQFW2E0hhS+ly
D287ojdTkzXOjxmtitirYJ0iiP0pucYVV9cKSQGHakCNBVktkfaDXSI9PNXr92l8QSCXXG1A15Qd
M+gGeSXQmIAncp3Bjv+fI5H86e+tCkedc/ncsvLjTzeGRHQ1B6ArN/znqKuy9nMBrWct7wdqhk7r
cVvtUWCHg+N3T1wM+iW2McRAcnfwIIVDEoOEYKX3woLho4e2FMcF0do/YWANjsC5FHKqO8eXa5s5
ejJ9gmHf/hhqESgf8pP488zZFiFVqoPPX7drBIN+VcYNlL4k/AblsvK/ZyB66ERL7ooy5vNCkX2c
hCXtA19zMGO1zazermiNt+22o87yg058zHAAOuVV99dnpXeb39fJUOMVbqDVIv/EUoaix123RinF
G0AP3DtimBg3CyXM1yzf1sMt8lcWU19m0MexWaSVCF85sqNuFOMeiQ4HTwc22xJNA97x9M50dFc6
uu/LgvsD89l9HFhJLl/BiC+PuvShw9djCOt8FiLfMGUxunqKZDo54lnIm9sfTF2Fdlk5Fmx8CjbJ
kbpD5MYYg5z235o8gQxB7OI3IMHVx6eG/d59f2Ocx4oFChZrOPjtw6C7vE+vkAVCdsCwI1nBLdyR
oTr7bWXMbuZdq+FpAjuPRdtHqEDuqEGZK1DuodKnh9hXx2+cHsehHPdDOejRA4UyXeKOtyWlq6Hz
4K+Y67CbX9ePJTVlq8QJ0SHJkV0SGS1jLC+qUDyTRpzy0ZF9Od1JOtIFGxGjLtbOT4Piw8zVbOrT
SNJFRh8rD7ShPB5oKwYVLj9Sk3glaR4wCKApGOqFIj6vtNGb85M/FIgA0mrMchUKBfhchRRHv0HS
gUIJRSAe9LX8n9wUNRV/3GGnccpfuFj++yuPpPl3w4J6sB39DeFf7BV43cmMXyMF1Ax5h8vBDV3p
Y8VP3IZgUXD90vM3qBV9tK1IuuZaRk2GtyV2VjH85nm1GB/z8LvN/PFG3qD0dYarx6ae3tYjS/a/
DLPPI7/jT14M8bobg6aztdOT1WDxvfAj1LPh7p+SczYIn84EtwTcYOIabp3MRQ39VIWiRiTfesxb
dtceIFXFHoTdU1hwoP+oqYfcNSAvKBD+BsgL0QjiOLhGUQuXqbq8DhUjA6whNt2o7PUmlqiDZJq4
4+ANrwRs62UnB3WJDQoSh8mqZKqAncv59q9uCyc4l4jR0TpMVX6xgDWDK0sq9/vXIh9RQp5YHuPE
kgScsmI52PTd+igvB/OJqrfxwOeegJ5FyfClv/vqhYr2EeeE6/z98KUO6FNRte2LxXfBiprOqgUn
QSN/eW7Q4l3nMsZ6tDvFlqM4mdM2Nsv2OJ41dAZ074zpFWbgbh+FFCk5KfRxmnKE6ExDK2zEXhQl
qum+bnUIKWAhV40fd7DnAuNZ8kSbZbfqY78Ev1Xyf38/CirmW7sCI+hTMaYk1wzzf7BYP/ikpaL/
eVQos/swM7as9vm1CH5Otx1HGbUMZc+hT3yQuas9+XUixiQnvz07c84R6vNH2Et/vbAXU05hU0LM
3VEuR/wPN2zh9uVyXBuiXoKEsLqfSfvRHysZIDv09mkEn5I9DADLYgJzTUmND17+ECj5Q4YlHgWD
Y0Og4j9LIvxJVhniH5bpqT7JdAhCHLb+5vnSPjhh4tMBJwN1VWV+Di1E09q6LlWvCitgrr6mEAXl
EgRsI75Bc+cgTLVeWv+Clsp/Gm/3ysvIcYBqUs0Hd6t22U1/TUjCIGpcwzG3wAgHiR7/ucX9aLLC
ZJmL2mIVFo54lvO6dN7riYWxlClUo5+rLsNJIsnXfUP6QCVFS4bR4XiBvTxr3cyp10RMKGAOjMgQ
JpeYJHFChAUW25Q/ie0ApAtXjPQFwU4YjZrw0GwmIXZ/GSukzGdzZkvEDMq0QUhEyBelTzkJBmkZ
Xxdwb3i1DmQ/PFmaqcbQGJkZFE7Bn88VPSHP9V8DwDzCVxu7uIvMb6yiwDzxIEANgeSQXQpkG3Av
QRNnKWnJQcu6dWRxz08soNkBBHMK8ft/Hg/OpEU8wCdNZ9fPDUtxzATJd0EV/TkDoPmHISiDb4ea
aPyWLQ/VGlit1Vs0oGZPo48vlrL4sjD0qNnAdz3nNdJ/jgw4BbrGGwYbhRvX/EQ1IOsYmsOH4JrM
zEwV5gAaGUrb/v3CxmjMY8SaW9/3jc3NokYPqEA0hTocMLC+mwhiwsKvF4LactwyfjGSegSYdElQ
Dg0OiYNZ2xqqzAZdmD2Ku0iAvF/ra10e6yEsCgh2Gt6knrSVcZ3gi5VsnFRPWFYBPLXTDzwPkOSg
4S2CdWFcUfcS/8VGSR/YAqnAmcC7w3dGSsAP+CEG4bkW4TmQusmIaElevq/H4j/zlmAaqLeb0SZD
c5AaJdvHL7Qp2KIlW1ZEHM9DOdJgXTYYcrB9NkeHtyZ+Lxoek9wj5lyHmmjK7nBVB/lQ6wvNBnZi
UGZw7uWX8W1tzgAf5cCKTqw/5sSgwSe06Iyd1dXo0PDf0VX8g/beUC+2m9vqyhcgzJbULCyfdiOc
bBP9Y6Ad6G/hgG5ECGcPu8ue+fDGxy8c9Q2+PlDYANn9wi9xzcPIEqBnyDNpDKLRSI6Spv/fUSLh
5syDhDaHhi0hsIZsJkCLl9E8TKBCqGiCSa8NTcWV5ygOa+twM/BXXBHvvKotqC5mj3mQTOOhl2P3
/oAizdVt/tEyWShQ4sMMG2aaGrZA6HN1wQ/RlOVywnocbxKMos7MSxgLiTehZS1SEZUAwA/w2MM6
ZBCLF6DW0QSUCwK5V5RhIb//cXRPhS60yXo8cTtqBkD6iyNPWnbmteyaaC4rFhqN9qG/pPGhs5AE
bnnnLeTKgTTH1g5spaJiXNlQDYwM97kHGXywArUTCJZzEo4RrYmfRj4wUThRI/l0DCCDqFqxpsVJ
BfWim8HSAEXuyCIlmxyHIH+Io/8vxGvCRHNr3HrolIRpoaqNed4Gn1BikoSsQx5i8y2UX0DOGNqc
aV/4Tgq7crt1c2JpRSRy6rNUMKl18ANSk+rPAlVTzMfIGE+HEGKmMG8rt8bpLYe9s7wKlORqfezi
o6cIoN8MVJjfIfsmz+sGiA0aju4bSgp24Bi18iOSgs2UtRpecdSLryYwvxlz1UKNZuHGjnZkYw8x
Kz/6FU8g6+1DSGzRn/PabYgGXtVkIvASnlirWcwtfHpTdSmRmVWyf+KKmzi1kW7wqOITp8GxZJNh
Cgo491r4U2zsDCWDVgxMvgUCaw3F2InplD7EwGzO45Xkrw7/jI85IMRPT5d98l9g8/UXuMCYoNch
V1PLpui5/MFhoW7w6g+NCgXTrdPgEaan4vQL0z8Jh0Y8yMy+db3rGDukhJVGDQ0tbSMXO7xXSGvn
gsGHv5/AfMcWNGXxm/gtHXDoJBh4zznTZmvCHNhAUa2D2+ZlsC1GQeKjqr/vExb1ELpWaHEOvU3K
Wwud8tSDKQ2O8++FodnWqU1TZAK8frk50Dvj6W3fzn5Y6fvp1x5hkagcyYD/UUKbKbYEX9QCbl/b
Y9BqYgDqXYE0FbjQ7PgDaYaqgiwdti3oAYUq5hm/zR5iLOB8VwggfhRkLsTuoBZ83MlZmtXQMQhc
D2WYSbwuy4HVwIvDliZ8Gpd/ZVphty0Cf6rN9ZSCOL+MfDOU9ZRagrGnOSY1TKKioBKojLGVwDDp
BcXsM7vvJnZrVqvKGAR1oISCOI3kaf8j2oZur+M8ZxgtCW+kj/9qdA7mSwSytOb30phDSne3Al79
dxLFwuXDEclmIri1xlr8QKAcZEF4Gjg+yhfujhL/l4clqknPUGaSB/1NRcFu3Khq3DANp/KECiDk
WkyM+5mLHIUVRxAXLMIdgZPwfobQiCAyd/hOriwqD+dFS9kS3wQ73G5nOUGVdkFvPbFzLYCFwpoK
2R7OL7Wkc14npV6wrJmYA7hwd9hHwHK86QxB1MUhgpePUbslsnVoyCiLvtoHYBMI0gN8xaviZtC9
6cM5o9mINGuqFUgylBAMRYzPZbTqe0Bp08q5BhLuMooRiw8aL4cxIBFVD4TKrBzJhBF9vJqCT4me
ihN80z/mga4K01Lho9nZI8AeRhq+N90fuwwsNd8zIDn4NYp2ENLsDwFe0YjcTAbr2jh306d9x6hA
23G/BTCAiK0FE+UcQqfaJQR0G5UWRyMxeQiglMcWX/3+vLQgRIaNGWsP7xe89b/EoeITvvMyxTIZ
nyKcFjRgF7Fc/gO1hcP+gLRBOB9+WfVC1mMJOtHT/gNH/fG7mCUMOc79ifEyaZ5V8hPphBK339fz
Gnvtj5P7b/9qctPw+Po+UrzZ18mscj8+NtrsPoUXzp9ytLtb35dWBnnQHItS/8RotgQNEBw5wDVh
07P6DDsVNHA6SIwBwtxmmgXdedE2/d83SC6Nm/G26IPIMKJOaonLSnZ3j4tpbwFn2xMFSAUAwK0v
xeC01uas9H0VBOn59yCRID+9UQ3yscFdQYxB/0/fygdp/izIxgb4U1nqZfy9m9nYJOls8TQ3FxXa
b7H5g/u4FCbv8eGGtVwpTBSFp9f9LFZ+aE962unFDVObG5LWHDj7CLYprojYwZhRD0FTRvKATzz7
bu46dgMS6wPE2XwQOcbuyv+nevbTcFNEBcbDxL4GJ3hmZwLm2dRucZJE5Xs3ssXdWrJ49OZNoAJo
woMHFxPWGrUNJm+putj06MvJcgz/gR+D8RP2CB3SoaJ7FTaiOW3hBQx6+3ESA2aE/1phY2EtUWEC
VuvXM0J3IIv3Ofd5DUuJl2QMY4JYIez+OY2nyVKdD83hHuzaOr8WT1s1u/mI9mrCb4cixYj+Jigi
uhqMoJddvRSN4girq8kcQeTwZwJIMW71oT5RFMFQbgb5J9rYxpDSYNu9G5owJ/m/3Z961f4Qa3hL
SR+5V7vzGk4m5Ca9MNhmYhPCAftMpUPhCDIwGJrO0yQhE/IY4MOE78nFnAYHxbi54l1iK8+AIps3
6Ah3NyDC51KYwDYAjy11A1iLOQ0eFP1vumz1y8QBuLD4GduA8X0oU9xW7exJ6cB4nWwgqM76/Fbr
GJC9xrxMDZE6GFmAFk2FIVtN46dq3NxQOJiURT+IUx7HsV1w3v81dSqqlaFxxTFvaHFrFksFpW01
vXNFNcZmzB1fQrdgl4e2B1A1I/BBZn4be6RbhUxCygxVvvZ1E29Mk0INg4eFNqWkvm2o1mCOsHtN
CDz0E6cnxBvEFZMnPTvo2pVZQkZSV5qkR3JRXPpGhrWozsKRs0CFbvlNx/6Ul9FLgqNkIvkIBnph
pQhu6X1Nq3GAemfvy49ILzYzEsMK6QlMZhAMUXPHyjE1R/MSSofkbgemNLJzZ8MN99CGCAmOmNUb
9FX64FxgxFfPx3SKV+vfjQ7Mo2WWEBqxY0KItOUGuBobdLksl+kOfvzbK6C8YxkE7Qija6iLmcuz
5gODf2Zs2YEaxC95idmtFJumkI+VZtvE+KVaSccEqZiiPc8V7SGWI6V/jUa1tiCsAyqP9pwr+s9m
o148dPxcgBhHHptpD7deq+Pde+i5TjS1daMFRRoEdQykWyQswrMnRTNlq/syyo3IxFMZzMTmumGg
LRh48eXS3jrUV4htW2DkNTtm3rfj3VqgPulbYCHW0Lo51WxgilchcRkO9JTGFgQrt/qIGgdw4z/u
I0Tq5G4UItdZKcKy1XIHR5xVItoO+r3MO4mHK1sVdq/N+mVdTQ70Ysizg+WlqeaZDQn00XWpS/pg
/XUapz7nDnkAQiqEY7ZOKUV7xPt17BymYd7kJ+aK30iMbSgB3CFotco1uODEEy4uWvBSmBE4tf3U
8a4271zusNj4UAcObB+4Cv4LlPCI58yCGeuIWzpnj6cyhaH3MY7WG+H5PiMYATdBfMVAQemHU6Di
91E6pa66OqETRjMhvPNYXTrZnoo/Qdb+47tDzD2zHKApeXlRLG7EHWshByi5GptKyLpkxSxJHgh1
Igtwy2YX1I/Qv2Lu/TRWc+ZC+4H6ViXTrdLRXxE8jnEf12sk6TEVidbRHioIklMi717Ycfxgbb2Z
gQvhqU1vThxZqGon2EewhCD6NhyL7x9kOXge/O4n0hg8azRBrsMk/mptCTIMCgM62e3lPNG3NVof
GsCZkS6UkfjSvaCz5W8dwgnFpSe/P+y0djqakOg3fZ0zX8aAuuYSAu04s0BpoTjSQ0FfKnRuNMrf
8NQsEt5G/6mveR8wdmMcQ9flJGN9MB/5SPogVE1Er6zXUc60o7PUYWzFZgOqAGaXXGHsUQi6HAc1
/EvMkwNA4/ZIm4NVMQvR3xTZzgLkkR9GWJLebfo+4LIhR2fXX2ZbEarxd6fP43HAWY9EN1NA3Eoj
pmzrSbfjA8lh7MVtsIMDX7PTk6HeAuHiRgnXIhHasarWWDnkZFtsW1tFl2YkU3ATjTVOUjjD3QcK
hhI+6ZUlDJ+QYGnNUQp5E0UixNPsEILDOg9qNOrkhlSGQlQDQuujzHXfGKmOgVCDwf81oPmHxA6w
lMxZE/DbGejIbTA6qxT/3WxcKkMeqfMcyRr+zHfjqSm+OFRVTyOD/vg1Kp5h9DK2ooyjfprKCscA
xQWa2Z/99qihFi6KGGqwvKdTmaDWE53uF4HIw8yA3r/aONfWnYV2z0MMxzu3SNYYhGmPkjr3MZKO
s9FZqvXY3x/6hNKMf+xONY9Ul4sI29hyxOeJQSwwBUCyxmt8mLZ82LBpx1SKn/8+Xz3AlAWzuAXv
s9YuHI8D4y7FhnQBADLzEVAe1XAPHx67Lb4KH8h72l99DRg7yZKlxAfb34bXhTuIQymdBmFrS6yn
Ub3wRG/mW5cBOXZ3fBio2uRv8NHwoTLGJ8j1yQDWHmYJMY1LgEdT2qn+mB9JibBHS1z1GZgXAOAi
wQSdda13O6JDAANw88IT9WtgxWG+fX4F0CkO/z2bKkpDT6ffj6vjAPcghQ5Ap8/hEwKLpjuYZ+Y9
ImXTzS8gHDB/AG3QSvOcSAENG0Sza1VLImyXeCyELENN4QQcKfnBm65aNMWqlXt4cC/6zsM+9i14
IPvOqgjZlZyGV0mgnC1l93H4MbIJ2hiQHSU43wz4XzMIwvdZSaWPwa5HKG+wLE72j3kSZOgPgEAB
Q1BgYvMKjok2rpxSaBQW3En4SAzYGWzcl6gLN3xPyisT93y4RnasXb2jeNdAPKBQA6CSiSj8pkZC
CcMt6ZRHEPehCwrFlUh39jgmB0xaTdWaXIhhrA8QFiApsLue1ljHfvCaqmkcWY+NSOPh9W0sAjqw
PNURcHrdisUdo17vAwqBcQtLO53EZA+oTX/ssXDTqymjuuil13w5ckRWONRDVsR+REMbz2xAeo+o
pQx0hCUDxFJzvnybMSjCjwBy5hQdkExcNUPori0BNPiYwDSkhyaG6DS9WtMCcXFlbKIbMmeyiYmA
G82fZnmB67yAEqW32L+cPljrauLrT36GzIvAjRLUD6Hhn1OCYE+2Dv0/7kL6C8CYzh5iztdgYMHU
9xcVXOTwxa8OPlmCOw8Evaj2kKHJPolV9zEA9Cfph/tdnUKHIj5B0j8r2YCWNejr2Z7NaiwtceF1
Ep1vwzWA7R/WSuxo6yMcJXBlCYdB5jhdsY9v/bb/oDyOC76K4B/va41hl1XSm50yiBEfR0a+SCRO
bAfIFH0ZBlm6AdLiQnRF0gDFguapsLppZhSu7HSUO1EQQDjdKRawvEpgYyaEFG1yRmy3vTlK9Fq9
bfgiBv1mzF6Ez/tri7sn9SY80BNjKBKUG3Zgb7ihuGxwBAksEN0WDRpPm9ymDI4idyBKX6ory97l
iCvTGM666SPCMctGMz7Wzjs+qpcG8+tFy5etrt41yP2O2rDpdnj+6xcxWXGNAe5Q16U1RvA2UTM+
twvYNVhIRzxpYyE3O9Kk61evR09Gbi6nnK0iNNW78QaUTVfqfLBk0272ncL40EduJzo4DT/zdQ6y
EQXq8hnzHTKbtOLRSMdiB+yVMTCi9963VFpRdwAtZBk1vHiXZCc38aE0uh1xnMJ+ifXumR8zmZ84
CHSEPvI1hmFoppgcWJTe+c1TLXgn3sPrXKygGB/YR6t8HrAFpl+q/IouIOidqWEB+/90Rc3mVHW0
viANnDJY1hDLCuPtq+FkedtX8dMr/ZTXk19nXwEhHiQRSGa7k0wWPTYvKA4QhJrTxZbmHto7f4Qn
zc/b5EyWOgrRLY+QXj4H/zaedp/OScVnYf8ArOVimFAduUmtkfmOxxxHURj5T+kKW7P7lH/qx7C+
+hi/kEB+C4sZTg/svUAZHQGsKfoYVHzsAKFZvIdDnYP/myIg1becDsx5F08f5JrLueRl4fqw8KRB
L4f6LS4snrZKEEyP8/KKXqhDN6lqwXtLreL41I+ddbv8ewOmfP+Stxx9GvcRblng/sZjzxOsAGPw
qqR73d+NwtiU0xsjuYAHWV8SM4D7FseBB8caMx69tIJyahyhMHh0zsab6dcn3A/zM66oTMepCBUc
2rMgpWrotYl1ZIHPH5WXzv2KVubW17kPZU2ygO/hof/QGOQ+qMmPIYFTQBePqEKn6SVzis8xW5Aw
2h2P+FLO6GCozQn7mszat9A9hWCstL8UeZuHrtHZQivDUOaMapWhXVxaQ22PzRKnBbqN4m1eoh0l
8gUJMJ4jHhAhbnKYXml9Jz+Pj8/oOtJzG5XAx+rR1T08+VgS7oq88LnoQU1NgWx5L1wSZ9bC9EFs
Z8DqIDu+4FB9rGz2pUERdfG5Ug3hbaMivRpS1m/Tz2JI30YfpGg9mDHGkYtFYRy0+LOhkaefTGgb
9+l2oE8/b3Z5fdZaNfw38FA2drh/aPu+Js2tTcUYBa38P5buakmxdIkC8BMRgcstXlC4c0MU7u5P
f77dcyJ6pKtnCmrzS+bKJR5QuBS0Vy8U/kCI3znOQqZR25rpzk/a593YjEMaK3MstWUeEBP3bYPC
5lEIFyaloUSwgEX/EZelfELUxVGpBp3JkEOrLzo9nHmyBCJ5BVjHR1XmKyaLE1chDK9V2oaraAwY
Io6aSPYIFVSPJAKQ5JhtyCe5Ggy5Hrl9k4mh5Kke5tGawDxgpE/iQaRz7F2hm1P8zX/zh8E3P5/U
Pwr/5oToCVH0o5NzxIKgq49pWqP7CxnYlsLGQMGEPAUzcmwXE7+Hyr4TqgcLmhSrzEZspa75WeV7
AZLVeZW3Xu4VzKpTP2ZYPZhvV0pGzh1NUHUwLPTNfV493iTZq893/vSx7xrptiLMuRU3I3Sr+ZBe
EhKCkZX9qcKFOugcKFCPwT/70nnMxO6Lz/QlkUY6w6WgKlV9NhPlxwJd6V3huZPqYjLkl8BW7ZY+
JMGK7Z5n+pyaZKtWueKYnZ8SC1fSuzoHvhLfGFtadPqg14/pTKHCspnWeG6ftu+iQcyTumXPCslo
jouhPb9758bzSfsxyd817yi0hYT1FmGA78RzPU5PU9iak4xRQpwO643VUjjSrDjPIf7ezo83Z16t
HngaKej0Y+UUy/kEs6cNg+lThUdjYhDiWlGLR4uxQWIaHHrlbSPG7yNWVHM2L1XXdvOLddVyw586
q6HdYkJQjKBx0NBV1yUoi9Yrmcnvnz+p5kGB5DO4laYbi+mYjyDMH9E+D/9cHXqouFBVZ6awrjwD
4Th3W0pWUIMw2WZKZHtQ08WqbM47mwrm26GHgxBc1UYkp/aq7AHmTebB5RX4bpAENV5amX6+tiVz
KgTIQNinFiz7fUCpO134n0HfDnKHlJKe/z5/H/DgdXvC/lwKOfl7HqgADgUTOsU6e+q5z73V4P61
nvIZZwNmIlu4GHDgY44rqKpB4V7YVP45VQQNzBcUcNEoOWdXlUPNV1bb0vjppFdKI8wa5dYT7bVL
hmlwAyVQuxIOPHi3JrXES6/cPV28lz/N5PyBRpQPfm5RcnDqCaXrKB2jzDn0Nj0KQxO5cqKt0DBD
ZhQVvKUzM5hvOnvtbBuuTEF9nMffSgLWQlnOnmHXjhlTHv5Rv+TGNkXpOXwVogWWh5qSt7P9kj2U
ztX9QE1YOanf3z+fRYoTR+XJCdbFZI4YyJk3y6OOUWu3iAYz6tqVtvd1CR7rT0YbdT0GXWFkeqod
eqBtLXxjN/byHxjZt5TuJ0yf2YxEosGMseKIfvSNPMrPBYzLZ/8kZFIClJKjdRFNKxuu3/NjBQbr
pk0uBX9ftbbORGsaBcGmioGjfcA0Q3qhQ8nf0kYGq1p8pBIpPOqXZGA/dRAusvUP9iZ5kos8Z4wH
u1HFdkDOzF6+rnCfsNk/vwqx9uY2IM6i8uaSbKpGfpJdTwXIIzZM9GUceBAjrFi1bnZrUA/eTiAy
ldWa5m+wM0ytRrp3Q9MgeDFo0iGLiJyh9saVcypE286ln3cj6gow+Z2ppMKmoMRs0uTo6sgiti4N
NlNqq7g1u6592kocd3Zl69SalJ6dbTFtKnGuHlwmmzq7Omilawh8hKKRZRvkdSbtACn78sxxk/Co
Uo4X7+6+ypdZxJP2986/7FWI5M9F6LIKKCmVK3hV6AiGpZ++FGq78DzV9Te4VS4L1lHNrenH8pTM
PvE+MbLdRN/cxViWZSKv3paozgD5i1duf5f2p3BCsZ7w0zqoD8lvHn2j8TiNHOMgV+E3F14GgW/U
MLtyRuzgu7piw2JK3Hp3mKmqWayszqEQ/gvK25XBws9tlM4fkKQHkW4oUXiMbYdAlL2fx4zB9FVH
pPASS5vttrEnxbvkb8QY70LUON3AGogTL4Z610/ucMydnOHhgHKLRfhprG/11zl70nvzWnDgvnKf
LZeZnxMncOlzPsB1MRYvfUVgI+QI0ZB2+R6elITx0uWe3+5qsVMhHc1hayVasXUOkW43ycZNNXX1
llk+hUy/lheYS8r/tZ5LryLPwKdANQ8mVeDfvY/kku/KDvBWuZQOtWT+3X6SjGquCuibDxfyQSWD
5pMoCfiTifeJN1ah3IknliDHgOHK4iN7+IG4s9Cncdy3Nnr+l4EelRtCbvEs34Yq18DzU10/DZq8
YqfOxePfhGZEaSqQI9U8l66GaJOum94kZ8vYL2C8EiYKTs3u6zLSfkIqnco7mESsWQrizAjEi7Nf
Lz7Yvn2ymyY7HgwkADDaO4Uq1mMlUTjq0Q/Z2DjWCqTkG/aK6TKH9ESODS6NY0JQH5uxn8QyVrjY
aADR7qobWZJ9JForgxG2w7eiSK6J4wBHifOZepWwcV0mmiy/+8/C6ieYSaZ+cDajQVUQLu+GSbrT
gIu0l4CjgDHzN+MENsSAE4FNlTlgPiGE+koaacCRRd4ED2ELEbIbaMhho3r+Gu7csEwY5zd3LGbY
1HDUaaKqoRMJlvKJAlgutajb/L5IFyNCn+0sII3pHiLs8Vb0uAL/d/Ss+qd4K2Zqn+Gm6YtfAuQ+
O62CN8HPB9U0n1DfZwrI0ZV0Y19PN97L1PfnFf3FIV1/y2/YNpNxUGop/hMfRSlWBum4oQZn9bxl
Wl5xH5hpGO2OXS5Ru1rgRSlVrZBD9DI8Dp5Ye3KDpiuDjPmzFS0GlBr7l646nL8YgUmIn3vTfBn5
L1x0snWL+bH7Xd0LfmVjNLDyJz/ZJ+jiH837RNYYCbwQw6ny41K77IuvWO59asYe8lVyq1R5821+
uT4RLqRSxRN+VeONYNVI57eNe/kxOg5QPav60n0099qxMZ7kj9NVTxeRdCeejNEcnfNkPoSovC6G
2X1ONb4Ycnx8Lpj+hTvt3SaTi+UXTqafT/NW3C4f72IoVvqMXki7A1f6anHVET6VCi4oIlEds9jW
XrK71hJNKmxBYPqbgudGFcEj6ScoJfw8vdNiryZDE+Hidk5WVnH2XflkKLjtVFxAv0sJ6bo9Wd5V
+kO3MmV9yJvaNlQC7yoArRo0ZEoIs9CRyz/RNvfdT93rmW3uiASAJPHNw0NPn8o5U4xNPQNT0E66
ibQSHh3BzJ3EN+/rtSOW8uIExPj0fL9imlYpF2uHCl8zkA9k4/2TmkbS2cSvodjnW1jP/43bbhsp
bwoGFdIkv1p4+2/X9OWdvfxDAG6lSJc1nMjdvxQXXd5Drgi9+dsjOXa+ZSuyEG0kCIjQPIucDGQW
3HCclplewg/iGDhyP0r0WGIVuZn/dO1LKpTnfFWOORUqiK2PBHXGc19ctT99Cb2cJ89IJPFa4mfd
Uy2r4RmxSBdS1dZvgMozdBoUla6tfz5LloBuTrdaLcbGFW1oDB7XFgeRiC/1MGqgITVOX8CTtFr2
v5PWS4xx0FGxS+F7xVyrdJo+jGKYnDD7WCnsDGiDHg/WOso4MBGEczg26JT3GmHu4DXFn1Djdt5F
DBKioJR/fouJzhWua4Zfm6uxkwC3QrR+zAnkdaj24vCwoJ2tZ+bheoAQse5XpEB1Fp+elf9n+Oiq
4yXcdpWrX6ARdcStfZHkNlz5IFhDlLsggcDSqRREiMJGC+fiTU75rrQ45RK/t9KXMmxTChRn6e69
uoLDOLjc2ZVI2SoQaHghYtwUWIoI7w0vzTri/+7cz/KVtkp2/XglWUqOpT9AsFYLZwMnh3PhwkbA
kcq3L4FlKnk2XjwZiBicumiLaThnk+9s68ChoBptJhNA4m/1rAOcA0FpOzHUzV57X8LzSf46UK+A
S6AzOjxjmvqNZjhS/PSDEuS0yQV1OhThRGUH8kTkqaEW5U51Sdux36ied6Cvem1yHxYB7tFHBaUu
MtNYFANLTv6TxW3jWj0rnKvpUbSJvUpihxOzTGbb0zdWb3d8HZ1HNyqV0rvItgR8+REbzMVuUrp3
Pebfi8lE8pN1BKHt55B7X5XgmTzqsWIUs+yaf+t/O2lj+GNRWDdy9OIjnwwBuqn9MDb5QdwGSZRf
WIWC8wz/ae9lUhafLcS6fKYbDGYR9+hcsZYMYnblU4Vo8nf1N6n55nFV10FDYc7+zxZV3HmIJ6yB
LLlfZ/K3SlS+qE/PQlxnyYD9VtaXier0eq8pTDYY6r+zUXLHeJB6ZEKHbJkYnQNg4TiMllS4sVsh
BDZC+TyPTL23QyJY3lo6HLTCHQuJTPX6I6xraQyZikhVD8NVkZKGCXQkxEmGdjY7RXUmmxE5GmJn
LjCCBbQkevneuYmRzjbPC1Greyw92+dwLlrVN25LX8cNiUhIEp4CZov2KQuytA/yo020M4tIAUoo
JRJL4lMCoCGQQV9UMQHasZLX9ao+/DcqNNVYKrtC1QtUmp5XWJGsu89gYwMUAvRN/PJ3HiqH9dCV
q+s2ionwsJnSkrHAZs20RfVjMAACeaSy30DzgHibX5l3Qwhz4oMo+cKV98wEuhLqgPszq3wApiFQ
EO5YJLv2hkevSYBbYwUfe1/zaJ6TJcZnymh8Uor9hhdb5e/v2SgxXHjVwwGry1Tx61DWoWWMvRKB
5nYlUa6SrAksBbPGdQ+pwaQPc5NvvoZ5OLdJJJfhv/RfPJOLf3Mffjqev3KFTgQUjS9PUsGjFhtF
jzNiwBtEhZ5ak9Ghtb21JrHRmQtseDyJVjKJecobtaNp+Pbs5nwD/Q/jL+//7k+uP9tr3uI7+bps
7kx2rTLjWRzJWouZSDbDdNbk5u9GbZ2sJWXubkRSACM08Jn8fZuHKGnm92xoepfRU3zbNwi/jSnV
DAmBJEESIMvdaaLh547NPFkNQZs78g90O9p+LY/NSf9Wx2Z8mM5ecjRSXn8lEGsC6IONj6JTXVPP
WJTu4hCoNb3L8NgnCVB6Dv3HO/6TWqGpP48izMwjyAWzi7QLXDc+SARvn0B9lYajU8Rds8ZS9q01
bOYKOUBVTo4pM+6jCFZfE95icBzTFpnkDZ2sk2Pu0nv8mdVvlgkHbfcTD2Rs11sOvey0WCG8bLK8
zzxat92HwgnNZx7RTkxfrdMyRI45BEVsVCB2ac23jS4ffjMWnBD8C0QeFBBa0EZoPdNB96X93D+y
oWnMq5cO7c8hzyhwHpt9Z7HBvSHQzCk9vv0pmC5jD4SS9Q9P4ZfFrEQ+dgIGHaEhijjLt6a2PFV1
u4im9KwvrfAo880ep9uGxxPqPGrbzra77Wj0KK/8ZKZtTWAn2tx9wP347862wbwXR8lJr3ZJVR/t
++CCv9uL9t7dwHgj2nvVwOWblv/vPs20/bDxxXqu52Z93Qv6ycCb+qFco5qm1yGuN3Vvvjknnpv7
7rP7HWDEHRONayfe81qxaQDEmNPVHFPX6W2EXNfgqgAM7j9aa1FMAZ/lPo0MNm0+EL/PTmLqJW69
eD8zPB6Cyy4Y5FrLJKH96DgS+AX0M9NPbS8WSiVk8Ih/v6mfG+vBf+8JhAYF8QQOi6tzBlI5fYSy
n9EtlH2ZAyr3IOUQFFVGMESB3sR5lHx/pSg8QND+cZ7rY+F83QiTvXmauWk/JMYxOXqN35DY8N8T
lwawPvHp4/fIRyh4YAtvQIc+Je9DChqHUgEpbU1Dz3a4Fztmv93o333+kmmQ7F+bcXY/EJ/+fZDq
JZ3VxnTuKAMim9dckjisrYvN9OLdcCdOd01Ydr7k0rOtdiNQCLncY9esfmrV3WislPu8iwSL1Aji
8puaSiDw5Zypu4wjvpKqGH6xDfV3+APWWyxgtsecaP/gkygrrK4PZTu7d6J8ARaH8emdlSLzCsod
GycB+wHYTE/jezobc7uj+ABg4wGebpx+WoQA0gtftURvCwkRn3G4l/zbrXTb+fifjCRsylUha8YX
goR4MGIlSKbwdp7RrCveucY0MW76E8gJq4dNzq+I/9e82agXW07DZdZ4LFyRPMGLq7y7dUOoTlNk
lLzcv7JoGeYTO82v5vaVO76LUSx7l+FNsAk8/NJStZMxrXR42SidViob6tstwJFgAI/C+Q1ErDFn
0TJj5DbwVaE8i2cj8ftaJO7BA9nok7nuLrDQw77DdD9YO3PO6qn71Bmy7r+Gr+Z+ulngQ0y6H+HF
1a7aqHzBGM8mpt/uNiKE6623XTxWudDAFvj03oKY/z7uksKqLG+ws7Ewp3ute3MD7YGgeLCv3jXA
eQ9jJwVElRxRDaDvsheTI4ivBe8dfnoTxiDWbbQfhjvsersFaHMnlPoxjjxzmO7BH+izgoFjpPz5
287F5bTI36uP8XcA6Fmy1ipu/k4QuGYmWP/2/gbAg27opLJp/laD/jaXMr/2JSMxTpGkCudWEHUy
j/x9QUoBz48cjJf+2JBANcHXy0H9x0GKgDv6++L0ImOAHebZ7C70e1uCotrb4ZUpIoLcItpzWj5a
7kyFztyDcSorM5PLqOsMZUsaN/Ka03kWJx/GPdPT73OQKOvt3nj0PPszcMAppUBQeZq5vbIH8Jp/
cR9gTD8KfnvVqfjtN/jcP6PL8JrIbpdHzWznMw+N4x0fq29zDT5X3yjc/PS4PPUf9dTp33Jd51hP
n1xzdMBLN7dL8SL+TIqox0fT4yttZtb5/Kl++wvcRT/dA+8WvFsqj3UuRqPYibAa7afYRQyJ+p5L
asCLCx5yF9gkK62uC7WSX+9Ezj383OeUdNdYzo0YJUJ1vCmd8CKXpmvrTCBA3LswsY7oKozajBKN
t//d8IlUwbznks6+iJS7u9GKkALw/A2U3dtNzqsTIEYp8caT4YaXjjHS/DTJ3qiidNRgr3nqD030
Ok4PzMaSdaV3mqAQKXqfOynUqN+kZZNV2ovckORhzkKuypwiQcGW4OD378/Wz5w1syonK7s/5cnp
lVckrDGOP272XIYzsrHfz+OQJcm/wrc/+aePDR/tpIBnX4qHmz/BuuSUaNe0bosoGmk4m+CGgndA
r7CIEREOvKzTIk00QGK/zsOqQ6a74g0wceffQ+48T/fFoTjsn42HaisxsH9M5Z/Tzdis9rTYYjov
NghquU1Ll3dTJY/XsUJm+u5MzFxe40dri8XVt0ANZS2UObsiLQ4W0u6bPcN7tfGXnPJOLciCW83n
76tMDuSqQMr4kVNVe2djNpE0FwFQ3INpbfIPBvwquGmldk1vNW8rc/xxZjoTzEH8cnvjpP8bSFvh
UaPca84ijyMDmOnpH45lqzU6pzH9zCPj0yuYgcAnPiPg9Wrx/XcvdY0r9lj21o6jA/R4hkH61g4S
J4wJhPVEBU6VBYb2eFUNg5NXHr1u2Si/JpAEtQzAD1qkHLvkHN5+lOsk2KqBCq+wnR9HdwTUHUsv
gEFxuCu/2Zwe5KuR/0Dw+hkwRTP9p3aArZnDvDu3dqJKCUD3LBWgqwqunFrIZcGAuiqFtbApJ/go
TVrD72/Y9L+a7D/ZDGdmkaAKDi/9TeHGtdNMwJFgHTqixMWVYkPqvqRdVosNDxUr8bNkQVFjBjpg
Xhc0GhyI7a10TkHtgrR0wqm8kyaoOQ+5VCz3jQXfK0niBCi3UcYqbAfjaXmeIdoF/WhQT2KRqYmX
8fpztFmm5ienz/yGdWSKqxzRHM52VisDv01+zzLUtzC/iGZfvC4R+J5an0IsUbj/RNEpGZp94c2F
O2nJMX/vhnUv0QpTjH26lDYXv5Yv/Y+ynS9TrGTDnLblfaj4vGODr5r7thCrZbobaZPdRcY2NCAb
XnldkiEfgg2e4v3jeneYzqKRIEDyDUxAFtEdrfOrCT0vJ+7UMj5bYV9VE/1VJusLAj5aMYJ6fglp
pUT3bBbzB/g80v88eFU1J41z/0EPOSa5eXTp4UdXCOafl4AvjR8iJgdwdbDEg45Kb+wUIcVfFT/m
q39OYm/XYIDKv7PpCpAreaeZP2/0bgkpFeLFiCGZD+WTTZyxowLjmDvjmE1ubaCipjGEh2HhwjLO
6Psx/C6hewALGlXFcjfIjEXCyQLA6rxMy/TMxtImr9kPa8N1/qVY+uZSHGn+SZlfE3fa/Zu9jN7j
uL0y3CDNBv9MIQWH8t9ehKLqnU0Ffv2+tJlthifCrUHUx+0KHH0Iu0BsLqtJNhx4ebyVMHNhMf1L
M9F3S67sYJzlIcumnTMyEG+/49mk+oVZRyRHjcfEQ0e2SWfjpuJIAug8ClkjISRM6EwioMbic+h9
9T84lic2y+dSWis9yWm0Mt1Pm21AU9c2/zb5U4nPTjZi5tbZzDyyzW+9GtuUf/ZNxEK09FqDsHks
IeyzJwx5Q4lyGnEGrD15P05+d/8M4V+/O0zic+UGaL75t21Z4ItsQxOV7vpvzQmBb3vzJEMx1do1
XXAZprycRd59zyPxR4018tMn+pNMWVBK/V7CNohXQ5Vji21pOTk9BTHGzxrDlamXHe6zJZZJhUqH
U61A3308aPkIq5ID9YX3bPitKtKrpLKuiWTVg+LOiQ+F9tPgaUmfdaavPDWvrRX6D/ln6d1ECdyA
liQmuNT7qUz2ytNjljY8d9O6bPCSPZDfNDinZf7/IuukBABMdqPtaD7cXLeP7XsggRR+MYAp7Yex
OV9A85RSMqj8dAR5mhiEwNljqNAQZCWOSC+0zelc+fNx/qbjMEZRqzQnw7UNJ6BlMgjjXiALa0r9
nfLK2uC5xuBiHSSAR/590mEzMdN4JFAnSiorzjet6+jaJ94S9P7epievf2BnQdy7DsOWiY13mexK
I+G0AJApXyc510Z6/g0XjksbY/un7E2kTBtyfFvUt/qk7eDcpyznWDMOZFewfqlbbu6hPR3taLlO
iwkKB1SIlcYAYnsZsomwvT8ofVO3i1at8Wr+aJlYCypmOBMgDtrv15yfXbv8xVhKwSlzexbciDmR
nGIsFLz855hLzl8GlfOtLyrntA6RnG5uO2juq7Q3pW/9vM7FQTWJ7CGAQLJHpDEma/lMJ0IO0A/h
UbqCf5VcjgrP4tX9orV32Zdo4NxcGefObXahhBiFlvzIPkpAJdGpuzXe7jPo4QFiAviJ8sB7yTXf
i7NV9I4+dOLj9PRjWDd9L9JuVjU8ah13h+kTM2pgx757m5ENzpRsgAwJZWtxNUUxHD9NOgJqpYps
O16aZNl0nHEn7EnwqKaR0aZzQsDnMF3a9xJNlwdgjQNo7i0STO3DQVZASuJnzi5vmuhO/q5E3JT5
qggU8JocgZnyKASpnTsAhYeW3vJZHBePcO5pTXnv9W+P8csn6/N0FoYHB29CoWhGakmpEtURetAg
4Aoqf5/9E33MMB0dPqG5dWlnOZwIdxVhu8C1STMHsblZw66Vll0AUr+pUmr/XBic0ctM69jXZOE/
LF5Fxwk/0XQxXTQzK5/lb57Hz9KhueMwc69/UQjHYoNdNN0UmuEy8Jn4u6ibWwmHkpsoUkvHg3Fs
eJaBptUI5l0qZ/rFVfaB+BdUNjr8zViRMxmF/jRBKweX1jk8t+l0b/dILjaN9uILPVhj14vAvh3H
rcn8OV2NdQyRVrozmeHrs0RcNZ/LaMfdFO2ESjbS1zSjalWIPjkuOStdpy6h7WC93Pe/DgR9Oazd
LWgCcjB/4/u+vali3SVxGxJ++SdCkPcO+tI7B/V9eXthH8DgrbQe3KYIORw1hurESz9fA3Fo1NXZ
23XhrchmEED/uuLc+5yddcLRHMSLI8mOfJFEG4yB2tnxeSg94Gk+G10Aszc4n0WWtgoAD27ggc/y
guayy2W0qb2InMV6Tmjp+DkDS3dIz1o8yZX+uk0mvwYhQeD6qwUJKvl2liTb8u5nfO0Yd90Wh1JR
nWaOVtjVXzWb/VZLBJGJlXdzs3x2992wCuPvO1M2PZsvwJEqSyqv4Hp8hm7671LPDGAVML73zO13
YW4ruqtxbH7VYehnTvkAjlPqJK85tC0cpY8r0akDo8DFexnVmBlVIy0Fgnvcj7gL0mredV3Xbu4r
7955TM3xHCcH/jekJaEnY4pVvs3OVVCnn3S7sE9DIxdIbOSOjFaXArQqzMyn694XtOe4rN7b3xp8
PtKTe9QiprYbpsindjY+0FRbqw/vnAkfVMPLZy00WkrL68hB5B9ynMXmrmX2A7/SRgP/M5vqNb11
k9NvM9xKSHY9sZsy6NoREJ0X77992wrfzZ/t9+JZc2jElAytTfXRf7VS80wz0UkM9ci170+yJRtv
YWOGGXisKh/T0QHrYRSyeeYHzFD9tMMtk46Qzlh9i4/iRHBvoUFKI/cEfKKpRO6h1v93++wG12G8
5mgZ71e5b7TIk+oAHPvnxCWo1TEamHlsGolFpLaaSW0OKsFIf8PWpSrSdxiq3Qu3TsCMPVaQyGOY
QI70tMPm1OH+Tw+vaJ4/RyBo16tzJNwG1WpguRZV43zAbAJgZ7L1/En+vfqvTxaIbUE7AI9jZ5g/
djxpNZM9Uqto8BuYQKTxVBaC87G8bbGRVeOKvBruuMJN9jztVDA78JKpEScQs7bpaZAYxsqnXmqQ
mm2lIsy+XN3OSp5Y8x4E8GSGfARhvbU9AhuwToJ2uppuvyqp4abvOLTDMNZuGCI6A+flubZv3Xub
jrlAK0oloMSdfkO5SUteGbw8cS+trkUwtkDPPizry04iXtwItIK57XN+vaHX/OarD3NEHlgynVBy
3afIZnIOONMgHj1ROrXbQVF4jVSBLCRh3oMP3zyFYcdIiqgh6qGfAfvaoakBfhOA+tV7jTeVWDlR
1u9GLiVdoQF4FIMNj25w6BlONy9uWYLwU94JnvTx3PE2c9ps51Ok5mN/+Vn/ff5Mg50pt0wxYPun
su5BOyQ6jcCrOrxpXAPXU0Am3qVVtPkblSWtq34ylP0ec46oJMJgJ/wPF4U0gXgk2fO8UOj4ZNvb
msyGTe74Zy/fDjkhCOPE3ySaTw/0GPs+BOWpH+qfe/dF+Jd77c+H+aZiJV62p29B36XQ0rEdu7u2
73xrXdoOHasIoPy+BJKnkHgid/ckd7OoXmBAxKOg1LJkNtN4mycOy/jgJPXFHMjozr+HunSTv+Ec
oftYt9KusbEwtZos+w4jJUOU84r2hgnJKpvR7mvOtZ+H3FYD5RLA28To1Ao5Qy+5798Hjg0ccVwR
aAw5eVZTy2s/OjzXE8t1VbWxbytfIvX4fD9l315+L3fzQHzWiyxeHZYUt+5neCtWJmUAwjRYgpGC
WjBg965yO4Uf4vcsnc6mFlq59yanBWHZlLnQ3nOjCUNH1/nnMmbnmFji92WCh/peApg9ZNQAb+zd
3vrj8W0ozGEY8KK0bbP3Un/ljuZ8f2nelcBekRn1QPeQ9jBbkYUlEqPk0ECGA/c+Iz8gbeznn9f1
fweZSvs0DRbJgj7vybx2xVsWkfkddFnxTWGnodI3uUjv9R1bhH6mf60H8RmbuTB3oVzLzzz6Iziq
6rXugDlpCaSJHK4xphp1TgQdDOnyBC/RG7gvVrNXJ8oGdBp7K9/C6D7HcqiHmDm4iVhl+EnBtISz
M7TyiTIQ0CFG4eTueTNj9fpEvyuKpjWZBVlfaz6rcWkut+FaYvq9fWomDZq+ORVAdPRthXqTeRyR
J9KiRRGLHRq9a4m/5PC9VHEyHBmzq6kq75Tav4/usx3MGGPyIcS2ejxx5UZNQGxXhohASShlbTU/
9w9dralP5t1We6uJ02zMT0Ih1qrM9SI1Yty1DNFm5NxeTkQoZLSd+dfnXa2I8XMZn9p9bgVn/qul
mfDyq8EHskGSi2hFof2vSzlNJyLrA3CKwbCd6k6wmb6d+8j5CXQjtY1PmaFHcsSPyMTO9pdxtjLm
Wto1FCIOALVYkPC8GX26V3Yus9MQMFC4dVOv/LNE+jhl8+hjaT3mh9G3H589PVuV0v1P3zIZrua2
R3q2e4JIpcU1brNVYOhx7UeW4nhbyrjJLX8Okg25lTZWv+v+4SclNuAmUC2I80jbt4MUfGx+Ew7E
dreOznHtHebnv6AyewYwhIlLaAwDuDTXqdxjziTm9/sXWFCLnqIcunTFyfDK76Xx6mLVcO3RljbW
Cv95MrDmix87FcBuSQ+Hb8CmiQIIcEuxhVoXL7N445VPdjLizSP9S8NVo87+PU7Do8ssRPkkgfz3
zAM/PHvNdB2/5sNDDVikzQ1ptYiNrWP8st3vdfAtxXKGOoEJ2HX5rDwrn8YzpfP61I+N6wBOnaHJ
Q4OpYFT9nKvpxiOflMJz5OQQnmFMLb7H8nYg/tcQIbdqWTbrQdKtVDuX7hX/Yo9rEY/LoIY2YP2t
9PhsC7t4V6LUywKUyIxXJRkdxe302/ZfZwIX0G0/Ao2GEX0sMqv6xej2wd3qW+HUK2kgLNk1ktNI
SdaroCLyI1u14vnbT7oh/KHPpq2BFgeeyJTRHDB3cSKz53KmdqJYCzK/JjVpJL/CAvAdzyWW/0J3
SIUqB7YALsFaVLzsjVvvUQbl4XfXPWmYVszsBSGPT2UsXlZaDLVKoXwhx0qQ11SyHg9iQ7Er4zhK
p79dX1WqaoDvsfN8FDSN3saY119n1eeKWVt1MsCPC7NhI+lHIqtCeSHtMf0jH8jSL9gydIduXAeQ
0/MH5rRkh9M022iHh9v2BysKMvPtrJZYUx5UqW/44NY7BbMC+xDlQreF/mF9PNSec8WJo9JVehGD
d26pzVeBCBlRcwPlHh9mZ719hrFKYowIyNnw0Pj+gVXcM04VYCDy0nvssHdyRliomKND6iX3aoCX
hoW9gZlwnZ2Gnjka2HD7hFD7mLsajLhOXtlNwJLb6/D+jbZAAckfyZI8LCEOAzF6VbJE+otUaYLM
SstBXB4dOADYK+f3lfjA866YrtdMLzr7XtAr4PEynTAIUN8yfGCkcgiCV5v4N71IK3D6OPejv58f
511DRuFA4dXLlCM6DWk5FtNkvKo7fnwr585VwMrrN/y7yt2GfLYr776gJRlce/FQNwKmM6uSDOPj
l/QNKe1/q+q9m+o4CcJjh56+VNF7GVDvddZduLzhRLJHkeqadqJm9bTncVQVXbVpf6+90yCkSC2/
Wkle6f6j9+j+r29S+lwXwLr4QMdUBz28flJ8lSfIdZP2VgIWELfEw4lC8ymiL43j9hE5l6zD+L41
rqwMlcMBNEWNRnlZj/14+W1593sePJG+wzYf0hoibZhT377Al2ycqcurLIcHW1QYapryCzl115CD
M17lOzJQWtvlpvYkIU92N7V3eyfUBrTK72jfChUJ58sXHobs9yur8sSGvHNF8O+NaFvbruiJULIf
W+HBsXJoSFnrbxUbyeq79BRgEZVwZosWLqwIn8KATuVT41Natdl0zDlL/RxrCOno6Kjl1MWxxopN
R2S2Ltx+EIJkXJ6Ct/uDbvwjA49B0GtA+C/4VTMrnYArUzEsvwPLqiUWVy7WsacPW/cSnDCou0qv
aWDClDEXeM92xUP39sO19Id3c+Uy2Nbk67FrV9cIwsuUO5nSs7STCZesBeLphK0vv6X0ybZW+fkr
W35k54Gt2baW+gmcUO1FzIzn70GUkznt+PtDZi+AfVM/dlONiFwp3VsQ0l12QoSXH6KBTMfWDf6P
ZJ9mGh7Qef6ayQa8vf638ZkG8+fFsRcev5siPGeXv1U5Or4OCZRvWhESU73Ws2COpTyKMUf8BqCJ
PWKJvq1OddgsMyQ3P/BkxYxSgSdoPHWVA8lLU8Ad8EqpZlYHGpxrRV2353fOGcK3h972njBQsDDB
KAfpoxDpSM6Kfr9zWD00WPqAdNCJHd9oOgWWd9/FZpis2l9dx0a6cV1u67xbb10q3vJ2KmiNiVak
/a3EhdBnxvHmepCqmBnchrBfpg6f6Wp0wmmcNPn9NRR8+0QuojKKLFcK3wYhh7/CzWheyJCEPSgJ
Ipd2jt6+e5qJhp1vwEDrugpBOToc8Tso0/06oV+uv1Suec8OvrJTogFjj6vUvcDAtJluJxr3X/GF
FGgYhxzecT8b99xF5J3sqnyatxTvysbuZ+uQenFW6b2ss1j9WDXEpzsTm1YVE7QqPoprWXpmjS66
RzFeNGBwyOwauNWF0ivPgIgV/KHjLCjGflbTGPOsIMbpM02MnqO1F9nbMS4pOVehLjHob7waSA8F
S/1uy2EM8R1PpOAavObSxVjTKeYc4UhbTNQQ6bf9RAuwXws2RxD6s/39dmwaDCmUO5XkcF8/1yey
QvHRS5tGUEaXHtD2ODNdR0a8HaqyTNcrzzTHq2m0ruDm5ils4SdTE5iajzT/79LODVZgkAgdMoIE
3fy6eq4Hx+a+txtE24FN4VnWVqAsSeRZ7SqJXW+3KkTSw+akUsXDk1uLmiqsL15hGNnedkkp8qhH
zoYHr0q+h/S825pQgfKtfy/eBureZrq+qm/a0dJuEC47j0qBw6AhYyE9oyr9FSrYT8j8edL27foJ
iYmJjlINpMI3/jqMBoyuCGBZ6oIo1ha1nYfx+LUxrQDM2go7hKDa2w3uw5MkknB5JbsdbL4qJxqH
5XOogk3MXqXzL1jlOEz3nBdyJ1ERWxcgHjh3aZxtH68Q/8lv/tzweBB/Loa3gug30dhMd1MfCgyt
AQ549b5TvbPqT+UF8VpPFfyfJs7e4tJLDM6NVTvZW/V5mBo7qiy8wnqRsL27Ge2NpI6qbEiF7CyI
bJc7wBjnMr535Txw5aiEq5/OsZUaXaouwOZrEGAjbSHBgFr+xymWgKspgHUIKKMO7omtGsnkmUJV
imdpBLFlyJoRs+eBiND+XbeeJdiT26x5n3ECxQ/E7SdFHnsqwIfM7NlJ/Y+k82pSVevW8C+ySkBE
byUjmDDfWNoGFBEEJP36/cy166tzLvZK3TbMOcYbL4qPGglpJAMKIjRuWlSnjzMDAnzgBUiJAUfM
JqwUNuQLeUwA3ewYr9hQ0UUi9mdju0QrmK7ynN3JA0/3RFBveoyqqOG2AEM9jy8oolQMKDc1qLnb
SNfHZbgqA+p9jm0YUY9Bdyjxmu1FnhyItvFLj8C5mqwxbDPUl5HKdea6teyRe7rmjkiqHfgiwVg9
oHIiAJ6fO6jQBIcj0+TvovCfJTwb6eLTTaKP0ffpn1smuQ0k7w2NMRlwAh40P8ROUrJ6VMAdTFl0
dOksIZ/t0/fRoeuPheQpM3CAzm6Bq5tNFbR+Kxsme1n7tlK/xAwE7ayYMbiOHwOUZEJvwp9gmhog
2hSNJRqMHfYy+2mfnMIYTUiQC/rhSdbHR6jYjoFoaL1wb59WyoFxkf6H48NCmJ7ugOWfFAPifECS
JJgGcPfiUgiRbPUvRvDNy0hgBcTMuSOFNvfFg/12ZQ9C0WyXLx+x6uTrgG8OZ71pTRwwEpAlZycs
cHjaDJbfbXEfgJVQ2uGfvNwdEoiSTjlayNL493HgaehRFvGjJq9YpKjyutm3cJOKRuiHPuKYRIFH
UWMoUuSISpZMzEx09+C5UTkeQRM4x4sDALwHW0g488vsuT9Rjryp/lrI8Xnjl248K9EN8Nj9S0vw
okVF1yWhXitt3V+h62U8UPG6vdzBnUaPqYb0FMAIqp++BiB1mScZb0S8yk6TnBvfTcx2pkLoqeH1
swRzoobrRjcP5wrbVchVYbBtFmxJfV+6j/a972KWr+ipBgwQQddjhzd4OWBRaIV0gHAP3HEZdZ+t
CTylUa6YYVJiaiGxcF+tJNRqhNWhMMH3ja1qyGJCPBwxUieTHjpQ578kMQfLeBafWctRoNb6EjxX
pIJuTnwOYowA6A+l8O1jusW1EnN8kq9iA4TWenLBCjUfY68khAZCixBbVqDMYOAJc4LqIr5gqHEX
3OztDpbdb4ICFjEwpSaKkez4Y8vriMmOBykCkmExIkRXGAEePvbx+/nDTfM5i3o/clswUpyO4iTU
sZ05LOPVWaIQ4eMxVTzD0wrigMWlPKSo64h2IzagRW17Ok+NwhOKLLNbnG5Ieh47Zd3aHFqGWWLL
wh1Nrx6m9VVJjjMxynYUYTXcfhhLXrS29XwqxniZyIYmIZjz8gq3/dkju1+ArxLuThx/O+kvBzac
Xvf3QIOuv7Gd8It00K24poVaKCMJmELtlzPAiCUjUyNmkiQQ40vdAW/KYwfjGBzGwdOVvJ5Hnqmt
3jCWOf+WMe5ydqgnQYawiB94aQpQjsQ/8TV/dyUbzvn9oOevz3JJLiP17sla8YimCWMfQxUfF1aP
zftfJRFf28tAxkRXS6kjDuHFy/csjszGs5JA81Aag9+4GZY9Ak87PDpERJqIknBObDvcsojxSKaZ
ZeveH9I7mplJa0WyxZ/yRIYFOWAN/6cZ/eXbb/A/0+Ncs2NCF/VCOuxVDBLFmXfqR9IGf5h766yp
5uMxeS+eq+dpppD1RKrsPNkycVilXxkl3goGevFzI5eKj7U7MHYjT4fRQknjpSt8HKrfRwMXmylm
kMEm1Ut8SHzh/YCkmtUD2Sy1lRldhg+HVA3My0vl8rMJIzFyBs75kcgB2BrVJXBWF6Dx7N7p5+EO
ZRoQHmkQMPi8vYeTySvLqMO2ptWTL/wOhyppYkOdYCoun2wDnODJCIvQrnNUkbszXP0jbx5hyfQP
PNDwfRSpsf1x9NKpvBgcRUPSB/viQVnA7rjcpFsRSvybjA9g+PwtUdDMFWaHf7gkHQ3/Au6gE/yE
tKNqz+XZ90DUlPlIGHxQPq8VsgXjm8Z8lplD0tMfdukQ4QX7ZePvogwpMsZ/okwZJwIfIWledMHO
Or812TxB9C3FQIXAmy+RG4Jpt2BX+CyQh0m4vGHPRRgMjmXWUv9NbVF6EZbp0+o5F0EhOXcEeeQo
nDSa06gEumdoXLySTRdenuPyQTpsNB1QZB4Ts400ggAhljwwR1DY2kku/dnpNqDDTNoTjgNVrBOn
ZFKhZyj+CE2wT3y4TcU43ixsRgnBF6RgGBy59JPGuM5pK5817tcmdZbgLA2y2O58CA9nPMPht0HV
XC+EzMhqtoTTOtluxKWYWuxKHQwDxMGSjlALK3Jx/p2Fjdj7+HwuiJK5BbifxtgxNEgfqBL3qxk4
k2UPSqiY9YN8nRBniG+SEuP0zFvEsuCNSbqOHRm2ma8BeWxqqwQZlkxpTrFsRSb1c/klteA5/ZDr
0lupK9XEgAoN5vaJoo+x0ky/t+GC1scJoXyTRk/RlxPLHOS7mJDOHQnn9gms338o+oNTcHG6ahBs
2oTUWTdm926maZBuRoviZQCYNLsP3x5m8A9qSf7u5BgBxEMQXVjVkJ4ys9qyyyalHBXqJ98rGWUY
EmW2aMTYpa5cNEc+VwP9fUCmgtWEZmb1Cl1BlwshX9m6uVb+kfFxJk2wnumM1DU1mQ1/13A+CFuY
Dg+vJ9czxZbvy+NG5JAihOV0TkJ4o9sAi0DujeYbTfCA6DcAMGbAoc0oioq49DlNRACYPJNtLewf
FSrrVFLxX9ji30ZBpI5kgfKTSdIY6PeOzyOq5uQ4hM/+8cvR349uxNecAAWyVUD5CGEyvseKbu94
JnuqZQyWNN0fNOvhMPuSD/0UUwDn35+8LMkDgxMlPgXLuPc2OFXqYhLxOZZY96EhbWmlzZCR9FZo
qz/hK0RG8oVrQv0fEiQkrGoNmCjeRJhjIp5LX/Gfznut/dXnkV2I9+9hZmgUpvh1CYWldXQBJ02O
oGIVMwJGkW42Lscxjx1CkDAgc4OUG5e3swQNZVLlikuMmNdiEJBhByU8L61uDjjQzXtThbXnHRAG
whwTr4qbSEL4mRWdRN38uRPAoZvMPyY14WTGcOMZlAVuR8sGvfyIzwGrIDPVg5yePrmmP+JiPhS+
UdiHSWDB6QBxeyITob1jwFlQVD0gzPHBdEgA4mP28vM/BgBlzQ2qsdIDq5GCSZ4fPyi4UZUYDIYQ
8PnKqahQvdSCrk9T/Y3BqQIqJMCdOKwD2HoSPAJ8xLatTJ/HCDdl4w0Ww0W9QC7BMIv5ubaGxg0T
LgFplATRvBqFMXEEeF1mqiNR9h7f8NgMD6P1x4Gck8Mv5fU/l34MOB/GDoWm2OYfnL8mM3iabkgR
E2HfyJlI910iiWZ3HojUeBiYfDv8o1DgqRcL0F36xLvz101cRBn4kDmXitmJhN3504vwgmdm1U7o
gA0Qp03g9smobWenHysqE6NQbDuqn3okgognnQqZAQPU+9rCesyE1eqfs0rBzEwBMr5nEu9fRkt+
dLV7LPMwn3OcMh6ibZvkqAgf5pRd74HYv7S4Bjn4RyTQwSZzA29jLkOwcmtMcgvx7HeEDmzJgBIM
CCLP9nlW9qRamHiGnqY6VS0uhaIjD4ROC+ujmhIX/R/HYu4m5/jc/CHxediUahriMkAiCB9ILgDZ
Qc4TgvzINYDXkLvhs6l3MsnYBwAQMc9z0bkDsPFoch5AML6m1UqU272XUPwsTwW4BeLUlPmShkEk
lTe+2O3wq8udLrT1SJ17BjCX2H43WmVlPV0jpmb6OCpOf9O/PUlWZv9/El5lDIuwrM2Ran97OjUg
dFZAnu/Rws9kjmFN72Kd8xhXiTQl4fa3ObkqTM6cOQLpzthJWqMMn8TYHXmfxyPrZ2vOCTJqwc3A
kUER07k/y42BjYqXSBc+uMTrBwjHdVoOfwR1fp0vYAEI3wGEAbLqyC0is2qx5qF93fDZ6OwM9zaU
gkKwTklhoPssFmzPkxiCFw3suevIM6XjsnV/qIc+Jr538q9Q4gD2frw2c1B5Diw0YcBKW0Ly+cbm
oNJCRGp22/gwJuNiod0zr9zQTL9UoZ3WcEqHgkSsReJyMKuom2Fvx6yG0Iv+ornkO3KuwchKr3+t
hNE+dtm8IQaZLQp6THhd/CHx+Xv4z6/f0RPN9+VmTuUpoGoe/wCAvChuBfSjzMwC4I+vitfupaUc
touKRBv/g37WHBnNNMHmxfWMuAP2+OGmf8CKgHXgqyB4OInaRXuNfcrqROY4ea+k+6DJ4xbggwYa
cjAnuxyk6p6cZYS+iY4Rc0ePyeyBMZz6mP1YJpwT57PQ3QrITyIc1hjsC1e7NeZgT/tNjduAtxQ3
NyNeOz3JxMkyyntMLWRCxfOXw5RnAJ7jTc+3763A8Mg/JxUKPAYdnGTiKP1nPBWBhdS0A8SiCBII
NSWw4wUV7ty0IKsIafellflB7OCFN8a4Dpek/DNSL+p7Z1U+2cJjXr7EGZ1z90m4M+ktHNLw2i1k
BqdVR6+0RXqcPUYmc0GKCzj7qR04T15ByNPIS4xNfVVv5bFTrA7sGc8UU074MuGz47+ekAiD1bbT
a99O7h/3sy7OHZO+Li/bJeI8uoZW0Q3lKW9pAPzEvM/HBvTF9zKcEQ6+aY0ctiNd4Cq0sT3jCOFK
0kKKNu0uhPW33yZSdcTOFluiPi0tNB5I0thhsdExqhJCAjoyhwGjUIkZDBDJkDDJw+A+57y1vKxv
EnYpdkCXghuVB2UfrbFc66dZsgO2ZGo04j8QHGICvn5BexGVI995Z3IuPxHZ9W7ZdPghoKi7jAyk
KajHNaqDRpNsA2AERIrGl4Z4F1HLAIFHK+h/ji4JCfUGmZnTTjMyCNi3ntb7ll5CeK7WggD2QTQ9
aLCRJAJAsMChqEZTsNFuEk5HOBsvRRcARuj8++o8yGUUBIS8s++CQidENtnVDBKNTXNHPLP1XZNU
Aj+EJoiUk9Qi1Zow7OqpK2cWerOP6P+uEI9OeD2UlXB/Y8xlm4chT7+8DYreWti4BJoOHUUGO7Ho
GHEZWkMCU/X6kqHC46H4bFD4nQb0jw/8z1jXEqPcygNTXQqsW3z8KXsrFc3wuQRjg9MFvfvzyq21
GfKLb5PnTrSN42wrAMRVA6XPcEaLS2vnGKekv7ffF3I8+naUw29KWpA2GaAEJK/LoR5smXsl4HXf
QiNK1iZpFi62dotTTFTFkfJGsDq+CDLWOdYGl38xMx6LOfGI7UWoe8j5RFjYozGqjy2/WapQ0cUc
oHkNuMxET9WMgZyF7mTgN44J2eJfmxaiqOtEmELf6KG4viCSWdfc5FZ5o5QCY/ibjCOC49j50eE9
oSwIZtrxVMxYoANeYmLNcUIjmANrRGFE27rTBa2IZvTJYKZaSzsL8E9kLCHW4vDg0aD5/sYeWRI4
D49GaA0Rt0RUH0teO/RHbPG5UfnADWQ4o6HrTZtFMUX6LnNUYDtD63wT1n9AzbGLYs4hdYIMUoKE
FvQR6Kkj/jTbtw35S4eJSNns+TnQ9Lz2OiPz5ZbBjOBhkjnSZeMM6b2QHIX36WVFf2+CTq7Vor8B
hl537jgjybyvX+m/IxN8WexEmjiaWQcXDpP4CxNbG2ixHntZTDirNh2zsSS3DAP6hRu3oL2ZDfHj
yvykMOORF5Fzcz7g5/Dsb157Om2RWbrydqijEJhjSpeODCUkg3xJNXxPLiSS5Wa0FzjaIxd3ewVx
svxuvgEOY6AQtPX4gcDPChu1pl3j/J13/tg6bV8HoASGyE26BhliguBn2aOYSzhPiMizRA8B+r50
nU1mMNrMOUyshGjRCtDnGeM71gwCPm3svusRmV0G0kT476Fe3nIPHJWxlygHj5OnQb+DCrsSmG7Q
9+PCqLYgzCxm7BKRnRlsKi8dxgXRMbDSd65sUHFg0YhQQhYXnsNER7gVAL+AFNTTEUrjcqbcirns
E4F0TOefjbYICcANUDIa41QXNoI4hDZD3YigW6I2N3h7ecBA0TA2gswX/DgYWdh+YOQXrN3GMIAr
2GjM6hlSSfDFzSInA0ealSJv3ejsXd+oPsaJdB0YMP78aNo1E2BzJPuME+EhB3b7Hr5kgfABaF53
VsbmcJegHxCqT5UXbCoqnEc7rh+e07oHFgrt7ldfJBCFZNMYbAPzPskFexHuR0vUAbp9gogi7Ast
qwiuzAnJkLnRBiA+qNT1CBoOCX5QmcBPdKYLucZ3BwJTOD8eJ83iB/bvvBnptM+cZuQqQkUuhjOs
M9t4ch1MkXlR/TZDsxmSMx6OfQIFxDvMV8hpPCyIOkesi5MHhXGoHITymOWE4GsPG4H5nOOt4Fys
Lwl6Q96hhchYITagBQAe6/U2RcnzB8XBskQLgsj3ey6eI/eLj9dEAFXq18bisZrIcNoVapXvjvSJ
w+MCBSYlfssuPZ5k+2r/dnFaOoRwovUxRFPBw+wczMuPSX/2IXm4mw83nz3iztRcEqnlfDvAVG2d
XACEoMUI/a8zZi/8ZEbWY1eaSmTNcuU2+y/UEdkv8CbZApc+XP1B4gUACIeE8F4Bk+ec35PeC2gV
dBk45g6VD7zG+WmCSTGVjMzMFi1l93LJScmrHDP3jC7PfRNgYnYLemYKSwMPXzZefz+aE9/xYv6R
zIQkVw6+EAYbeRW9La/glNOK9DaH1mmfb8EwUaTnHJuR6HxBMP289FcanS580WcZGoPqrMmhWYlm
AUS9gjnGdHIY4AzBBNkTIuPk8ry8sKJruEmnrerxCxROR9YDfCYcA2iwvSGu4gqkukkC/cUIVxKs
oBntnaRH72uy0dLJURCK9zM/fnp/ofwQIhuRvqMQD9jTFSKPSQle/uzfiugSdh8GY6pDBiB4KK2p
4lCvnLCjGZOmU5iEvLk/XiWb9cqpOXko1bt97CYoRVlBD6VNBYw3U9aFqK7rrqwHnkzUOamADrpd
zA+Lihw1updQLCSXXBztsq3OO+tHxAfvhSk4qpuyAGEBe3yAQF5zgmNhfZnMgniGZleA09xQ3mnG
9SliSURgm5hG4Uf5juni4CiKUaUHyyiQFkhBzySeU4tY7DzccjqaTIbXKHiMrGQqzo12B9L5CFWX
TDi/OnlS7mglmXx6ohnKwGzzSYUk0/qeeXBwNSYqWb58HQTwJR8Tyu57Vv7QKlAnRgIKr69qgUwQ
opf5P35SYIuJyC5iWoIRR6IRe6/whMcDqaTxmY93g8EkPdbBc4ptNeLTEEHNsQni5I6BBBQD0ywZ
M7YoTkHTZ/bhzS/dhAhLQKKXKx+fO8QjL8RaI1syOqfcpQFKsoUUTQDF+EhEOCLe24xT/EqOAsI+
G4QTYNcqF0BWMyCGkaf6koPe6HGExfa7NTGFbMVct4T+Ge/1CxCnhFqQ5r2wmGhOA8XarUvi0/mp
cRlJBmgPrCBsLCI570ceAcNA2OxEsCNzLamFif3eFYwpdrrpgdet+K0igJDQMBMxHAVVmPooBaoP
Y0T8InKiN5eMk0Bs4EABUjHQ6RCj8N/sFJiOgU1FvbjsdYzaHozqv8BHPfmrGFn43xHMmuf+ZP9m
P7uii6W3ZzIU7Soy9YZ6BdMGXmOzdc5i2hhOrsAmZGCCYlkfByZhi9iawMcQpDBbQKtbZI/TXpOK
jEmd14UQIJK4iZYbuS9LFUFojwDj5oQGDYeAhNXQ5ZgjACknGUkhaVmbV34vPC35UgVxrxLR+LJY
WpaEpfqi469Zfw5vCzkjPAQhSyBg7PUihApAngQxrLeVAHg1S7NGPAOpw0UBre63TP+kmz6Xaypb
E/0IErVQHKtCL7lLlhlni8HgMd5X1EMyzgz5240XQWCYozMX/CSiPGk92J4IRZHJfks97L/+ULJ7
82bfa6zREqUcvSyc/zhy6T9C4BlxPrQEadX8f5iRoRAlHPApmpn7cuOt+KwS54lDijRw9Cc2Hl+x
GBHGKdOQYwpJLM0HhSNqFXoikotSKuDOyGDaoNZA9L/OTisEM0QT8RRr+2RVA4qLUsfCJpoEH/Jn
rf4Vd2ByA+wiOnCXzYF746Ajcr10eWRPPEHjcOAlMyzKnGjfM1MX/9Bvy4URr3o8EiPGUUweDgSs
CVC+iwLcnILuRADIGmjGe+Q2qNQFi0jmP76hOiTCEfoDEZlyPekfZqYNWmmAFrxTqVWAUoibgbvF
gurgzmFebp2PPZwhJNFxsrLqsCO6jc8XU/oYpHuFQEVJUXTrc7muv5a0BhfrXGDQXTdVp1XI1Sah
WGjN3M1I7wDJ00jF4BH6LNoAKCibV3ORSQ3dvG1cVut9j7R5fmKAKyGyJlQGuZXselPQXTDMN4mp
nF/M0jChToZp5acT6gtICsrufKQJ//O1P7F3cg7N6hkBYqQq9Tl9ZmTAjsk9BmmDMRNxp/RtoOUJ
wI0Gbj/8MdB0wukOVJI57Zx190QU7xOIg6MFlHo3uA1w6FBnSTzUvjI6g1dyw6uv+u/FeD9grPVP
D6BoUlTpHnczvw9uwZre7GO4YHAOSqXn2V8Lg0Dfkl2OeTVyvyXxNVmql2qqrIpDBQgzG8AFcB4Z
XxGkiG0N/X7JvQ2InJhfN3I0W13+hJyZhtjIyDCPcWvce5p+4ttfntafyzMgNn3K1/YpMTHo36HR
jQTwrcJuIyJhivMGcHXoU5LVsKE+qiVU5kSCL6gaV6nqa2QscAFIRh2MEbiclvFK5ay6i44j+GaL
/f4NNxXyMZcgMiMdvBbdQAoSQpOkwQLLDTuc0ajFi8hqg5iHo2JRn8UQRRrG8hQIBQpvFnoA0gqV
Oa3255Ndr5jG9RyJE48Nt2bJoOONCmz2VMelxAnElxHpFF5mqOiUzt+3MfpaTBFdY8V3iDVaotm0
f/pwCd8OrprCs4754LUwhkUj6s3NH3a6hZKsHvDpkKjx+b0W373CfUGRySoCu1H3BH7HLDxg2W5L
TTU7BWkQavg1t48LwBE5/h7p6D7frGoVmt67kOfGexqftbkWckoqczkQ5SiCHSvQGQ43T0oRMBMj
Sd6p9CCDcn0EEc1I07+nY52UJGyGOr+bQIHEHmr6KCh9gU1CwK8y7uf4zlWp8OX0zYInu5xDotra
KrrI18gIWj0aC13YC43XcPr4K+aRyIqrL1RSo7fFgnOgFSpBvclF1Kdo8sVS0DOUQ2zE2CjQNxvb
4YYm5MUPkwr4EC87jPtUOaBq2iAzQz5yjP+Q6p4M+MDXRBD9yvoOOWY3HjKZ/8Ubs4ie6Cb4oX2P
98zWpERmGLrxQiBzA7PZAy793IH/rXRgEuz3Wzy0RWIVa/Qgv7E9YH+4J3Pc0rz84/lLNrQHnSoE
fNHvIjLThqrV4MfH1c/tXK9SRpeONIzhhMmGRRrDLswJxAcJFGBCNaGJkX8VHS5hHoi5LUXQ8zbT
eR2yCY1vAwesm+y0LzEkhBjwBfYgr2wsojKfwZJGaRsADUOMhlwgeKJhxbfsZLFZBnRpkytEQEn4
nhVu3AAByWwrowmYAMBNO0UG5SJ3ZJ7h7DaV1cD4WSI3L/dOO4R8dzTsiAWAZf2x13E8U0SFL8DC
vx15HRADGyHaVv6R1O9bA580Wui54VxCSZ87PGJ6elDvCnaer0tcsJsiVGxDlmpgZ86fDakizJvc
VjTRTiqaNR8hpizw2S+KlcjBqkDBJVHELUOMpVHNWofgZ08gvwL5OdJgA7H0x0ZV41c8VPUu29B8
LDKFHU+2+iiDx3cAszNWHyDsZE0goFv/sWLNcm+AXe2i3ChQpyz2X4bfBJdBELGyYnURnEH/8vlX
JsK7FDR2SlP9wCKFQfxbdKdxFb2w9Y63JQR0N5xoON4XJEIssZCJ/uvTGZFsa1doDlkystgif3+H
UyuA1WZhJ0u4z1MKmGlmKzzWPPfsPh5onIdjSbn39xyhVIjh6ae9rufGcymo/2mYr08IVAIb2WVl
asoitqQHoc48+4hAwMFP4SDU7By1CDVHVLHG55p2GdpaHX6bDj5GdqR2ZeYTBZhuamEt4mI3MqBf
JAoBqk6bUlS9/GMnQKXSu9c8FLWFZHtPKMb0t2gk9+umvgqjewIW/VpqDEz1c+LL71JcuNvRPQXQ
3JwBIoR0BNpKFLVXs+LS4eVyC5E3fqw9pGFWuhRHa2WxzKIcgVkUSaeiOJaCe5KQIxNRMAIQcQwN
lmMwEZ7zF3+hQkE6er0I/VbmxXyn4OOlQawMSn/RCBNxwrfme/GYNlwBHDv2CIDHfTo/WyIoNod8
DrvLy2BGg3iRdlAwb9qjEofOJUe9AAPxuUmkmkfWi4R3GqL52pHZ+2JsbBxtNlqkdvav8Lcx8kM1
79zeXnMkeH+33WpQXcUqO5TriMAh8N3jw8HfycmLtznbJ1vq2xzyI+3fHUG53j23Mck2yLUFEIdf
BEy+okDxswHAoXuhu5bW8TWnC9aIp9SXiGyiJ7lLL1+5YtUUXbQ2xqr5y5fc50U+0qoc/raD5cDL
12/jtEAnIMOg3d5Pq3I+UwK15EUuJmqAOGVXb54e3H1ObVhsEog3MHBI6ONZIljmz7xmWmV9zIWL
ILdgXMEU8FLo5TSy2L34tgu45lGApu4PDzjR6/G0dCXGBmaLL+odIXqCMG6QO0dHNsExd9gH/Pxf
jwiwL6rADBGY+OGmJnJxC6SBjWDFj1yyIC8+pZmDJGIHptCJmcTCw9iF3ym58AZrokjPvXNLuGg4
nj+rIS19N4yXmEZPJsSwSo/5gigMh4e8vnDdjN3cRmhIZR6N4rxCtgLATInIFHImHUFPPIGVfvCM
fZw2aA6RBkBJWI3V3pHxIdeo/Bw9WoAKBY8nKRr1RK2cGv35rgqGDhnjbspBToQoODWWkVfkNKk+
dLIZlj4HsGjE6uy9YV74IyLFIzuq+P6aO04hPk+I/CXwnUXqJ8A9lwqhwzdwGuASLJmTt/MxI4+T
HpYKOCu13kA6lJlCtC4RrlG7KHsjkBmep/GCg57zcdQZCE6pLijm2REo5Cc+BXkFShpoc5rsgB2E
ppmmoKUcwKFysfE9FU59+XDw1KiWiDfNY7MVX/fD+ty64DuH8SjprO8Jwb3ErwHGDWL9NIW5QZp6
mskA7T3+3R6lI/Ks42O4sbML2mP2tFok0zS1ACWMjR/RIPAfoH6ge4W3RPlAF6+CrpfKB9p3vg63
LCZdof9RqasZmREdgPKKnlrga/GaYzgmKQClnsSf1Z/n17o3JxPJUxbK5LVG1nWyL4TcW+h/iJag
ArRu0dYxK40Jk6z8mjrw45ibFUZg1r+RzQh/Xl1BYVBIELrU6cWq/7YVNK08bFyYK2QaTYIabXzy
wCRPxwiQ+skC2982ArAltWg7ZByFsRIf5yCIiUt7LXJ/X5gyFpXsVuxGNKCCK/DhJxfCeWg3EKeK
DCYVvDluTjZEI2mGOIWRMyxY2GUOSYnSmeFqOEboVzsf/bRrjc8W2AoDmxBKanMFw8q/+Yocs8/x
k+vVcDKy+LET4BAgqSLCHjEoi6Aonh7wTSDvGYb5HQNinLtEVtxlZuYvdSUuv2swby0hESphUnsB
3qonP9sP9zvbERowdgn0gPSHC4rthUYBOMlSqQZD4uSqAgXLOJaRtBqw1F6D8I48g2Q3RpX+wnbC
8S0qeHVwWyqaFLiQsZ8hfmJ5FP19nDGTa2uPjsm9+aOWfBH5GgmS2x/q1SMKgN77gIkdrgJKYv1c
9RjZRKynxAm3i0JMx8bIHqiQz3y4gvjBquzgMB1ZgwvGm2nqfP4QCWck4AAZBwV1uxnbEGifD3LP
xsbTCN7/uckO7EWAqnaF6YO/nC2TPjq93omqeaIaNyc2T/aIFFdClcG5FDCpfnR9r08B2xN6mmV7
fy9KmHB73FpId8m84KFDcHAHGwAYgsG7s2eUlMhuWxza2MB7fRcEWOVuEulzhAh15weoK2PT9scU
Mt4y+bhZbcBa1xhUBAoKCcoMhtp1wD40njzg3ZHA/H0I5Gb22XZLaPgnkkW2Uj97G/HDVNGLs/wj
UmV49FHmIRMuINxpTqJUZVOterbiKbqJJa8LPtAnpLyB1ytAs29T/GM8EZLHI4ON9QcNgZhulnG7
MWsQNY0gNT/n59bvFwjojaFgxkQZDnOR/iOvl2eFw74BFuCBECXyNZ1+6DtGnMFec/xawHn7n9tA
sHF1oA2XmV5QdQCIJgg0bt/5r9QxfuN1rnMT38grqGGPUSNccdnQFQO3fppKt2oTHUezl4e3WhFl
iuzs9uOQHIbFkpktawjOM8d3sSrwk5+++OQsRBBH5K+1ydkpOwoGLyZUMtnNgSMju+UCg9VDkI4P
VDYUBpDa6P9RKcHDQf6I3VunJz3nwLNfR8i58BfKlf74U2/JQe30aGj1YBxEblb3sLpAvrSdwR0F
h+pBzySGxjH95LVrhKGc+vT8Bu+HCQ+io4HqsjHr8fMiLGiXzPtji/+M+WxNTI7x2KtEmlkVezMg
45Z59FE4mmS39L47A5T3kZd7PXuM/IPb5e3BkW9Yf2E35bD/x07AJM2h6EFASRyyEP4A4ojbvdO+
HyEDBm+XdPIHV9mtezGRzv44JiA2Zg//Z4ztnpev3qsTcVgSf0LxkESutNXpGu3IjxnMScw6NzYJ
Zgy+zTbtBYU8QR/iNqsvVx1tH6veJgVmaeFsVKY+o6Elm9tsHe2YqahKGhoyYr/7+fAEPGNtwVvj
K60xWMiqXqu6qlnDdbfUjnD0LDfrN1c5vpKrijhKC+o/EgT+RaM1eBosxUYF0rdUm8MMB/H3whYW
X4guFy0c9ZT7UTANsKQL2RnwFFiP9Qind5/sL0wIxjvgQso2DM7eyHxeHjuuDtrFH1hKbyS36B1/
lOcbb2mu91laLrAPP14Z1sXDh8sTEfVqsCKMHIVJHMK1M94TMEFW0gbdxXuD35Z4k++TDKE27NAu
cMHf0kMFR08jDa59EfmmvFyWto9mDHGON0hmkJkI3gShVAaj5gDv47YbcDsExYXZJpm/KY9MCJ0B
6mAKmRWSSW6ph10n3b79bwbiyaoRpia8R3/GIv91Gpx8TFVhN4R/pmPrRUFvbkBVXOJdz6K5UbhR
TtzrLx4uIV7me9UOTwsboMdQaiaI9KHMoX03pMU8rmPCR/VPJsy+SG2ehuyTeLEhCI1gj3VybbZv
p2+8ZkBKHYwmaRIvjqcQD+6TPCe23WLed5goShGYqbCt+d/p98IOcEgs3AsuEBOg/017CXepw0lt
n5n1Akj+GKKZryWo7C+vKw4GIiE4v2R86ZrZJ8ngPUU21KMuujfJL9XuFYJE20Tm6tq5Dhl2xnyk
pHbqO5g5cIGb9hUJlg9zAa/6tlSVbhVKYc7ZqjwDGfBX99CpIPw4rcLd6Qpkv0F04w3JYbwWq4S+
MeI91qCloKbI2exoTYcHeHdk3AqjRnpCEB32jcFUMlOfExxVoXpsLVpn8ac028E+IXyuFrjamHNd
5/WiE5wpIexto11He9Dk3+bOIx9BofzFY1vDRBxNCe5hAoSkFKPhv0j+ktWWs7v1m6OoGGSfUMKS
EjoZBzHAhRY+cRpnzHIkW0BUkdn2qcxSsmqFaxADz8SEzVkps6dd7srL55IhLP65E4hP+2UNGMY5
29AZgYr5o3nPLjnQt+yGbIRclCRdRDPQQ7LZ3KIW6DKAPGfL5bSVUFsufoHIIieMHzMhT1WoQRYQ
TNAg8ifcfpuYkSG7FIPYdSBNY7tP3SGXxWsKojMZGo/NyCDw3ubTnFS3xpb0v4H72Mjr399wXm4R
oMAv/GyqnG6dTSqlQz5Mw098VgNG8IW0x24trTWyVPGXUqdDPa77C7rLb1NeaWr4NUY9e8Htx5R1
VUzybBzroYvclnSDtIIoompto041zAA78mtMGYnWlPjoCM6igAnsHOZuT7IIGzW+m19Q2ELhXDNx
OQkSU0Tbn84gSk4mlO8Cb1Eh5N01ThSmAV2JuubEmp7NhY6V0LGT+1j+eEg3LRI9U+U/4OVw0V+f
ssmLIjdJSDam7znQMh80/VyEkvMBnIznkS+RznkGUGii36aG2z7TYW0iYFf4Xqx8ETuYbhSiy78o
v4tN56KmRrcBcl6tPwJO/xC+emZtq4+d/yIl6gexVsqmtGvpkVb976pYKVN00QWq3NzlL2TyJJnl
XGx7czWkRHSVelT9ifxaNNN/FEf/nMtjmp7r2lDDGD5SQRD+nb41U3Ijum6SVQcBgO+G6x8CDEao
9y/orzSGpAlghQoJNcXoylVZs+dK4rvz41Xf43wjpxw2Z4rdJF4ljjb9hImtzqSZEjA1aUi+SrRG
8wI1UHXP7+n+da+t31XASf7TRQ4MQTcrd9W0cergZGiUE0wq9PMSLraAx4CfPxFtsms3y2Iv5L4M
ozxOo7U0U4/1HkSL2QbZPSna/EPRpVDQlCUumsgBLVoD92SwReuxTknE7D0lEsVtr2N1mQslo2iX
e901swXBmfUXDSWKoOmyS9dJZYw3+V0LwPIQTtLEhIJ4tH8JQhZ1scvHghieNqpeZjInFwRHLZhw
tkyeaFJxXvzMxqfqjjdqrBeGvB/OM7M+VHq0FSagL8kSZN3ru7HJs6aZGnI0AlVWEffgVFyy/5F0
ZsuqYlsafiIjEBDkVvpW7JsbwmapiIqiIvD0+c2dF3WiKuvk3mspzDnG3z5tY4LX1TVAWssD96s7
JOKUvFWQ8n0VUkwHalraKNJjrMaC1nAIqOFdJ5GKZ/kM9lgKkwVpHdkMbzJTH5Ch+d3UQRd0HJEz
vRGdZZpmfynt3QwjbveMHSPs/RHJqPofSNN6rydKMkh0k0HApF8KC8QnlPwKIHY8nKmjac9ESP8Z
n+nENngGFAdbKIY7AICI4HuanGpP/dFaSP+B6t95H1mLYIbPNsJxOH0C+eg7q7kaNMh7Sx2ffZm/
WdQ688dYiKyDyssXYx6F0TSPePuGzC8NaSEvywAuG0ao8Cdovl1jqs5XwtwjhKNONuuoMx6/kHQb
AorVZgMKbjrzB9CGXcThwfzw35tpkT6tcKihcpTW3JLtIePImjxD0JoFjYmqpR7PEZkOS+mAC0g0
4eR0rJdB90l5FzhL+PZUq7YP4Db2bfWpQlWxtHmBmfN42cNgXJi/dFM9W8/TgPb0xq7KpbHlMXuQ
sOHSiKXiJddmjOkpwiUyS9HjpmhcbzsignbNKQNJBJLgGQE8ZF2ckuZDvkVDfWz6SSjoinDgMW3f
3HwlrgAjQBo7BEX8+uSqJmTeSmNGQfu8Hfrtpg7xpKS1lx0fjE+LItBxYcCJL2UbAMob2IrLGHlJ
iBqI+CqOX0c+8C66iBDjp62m5z+EmsaZY5eG2uS91AIC++D5h1ZtEvrp8+nxDnbTPl5BVM7cGbwn
ql9h1caZVCwul9H83owus8x/4rO9z+slBKpZc5y/Ka28UW6oMNfEdWsVmZcjjFurfi/p2SxwowUm
+0WmeP3SIU2oU9lRLKx76DbkbUtcBUEI99X74jDInFGbPzygTnQTExChgFSrNw7L4b5JBrtXajww
ot5nJNChWrwtENgyWkDfotQUW8JGSwy/iUWPLFPfe9/bkHugkWfRij5e9gXDR6rB9IaSHsjdfAYM
ap4qvqQfPRGIcbF4ToGrictT5pyw7nf/KOziiWwe7KCs2Av4ZYI3EnENDAozGr8E1CIz23OKrEaI
uHtbySkJrSKLkMat+xxFplBfdXY9IVYUPVdvbuDvaqfY1vszrOE364e5YKIt7iHK5RLh589jTruP
hx6pxF2s7YnpZJQlVOrqDri0OJFZ9EQ6W5+t5EFmAExCG70YjwE3LI3xqCCJ5El2bTHrERdpJdrs
ubxjXHz5kIyo+jEsMfh7iL1ee+A7PnqSUnDEjX8CfH4DyW5x2OPnTQt0AjZI0QOpMPCjsO0wTPm1
AemLhQgwQsHShjCjQjPxZY5fXZFfZnj0kNZgLWR2dX8rvk/sOlZz48S0cJd6Z5B/IOT/S+d//nXR
bQYbEmQ8YU+AA2LWtQq2UB9LJ3gDv/ZlhC3rbbFkOchxiWZz0CGiXwzJmYryueLewjNhLBcRmaHN
Wekzp8Hg6Fb7C1KJpDSEdj7ssSCNOp3woRwu5eEQd5YLiIfZctB3mSO/gBVbLbqV1vc3yhcEjGab
Ksx1+/exJDRH/CBjvFTtwDpPeKMqkBSmrXkPKQpXy/FCJRx72vQc6dua/QQLrqvxgdGbnmRj/cnp
1hJBHeE7eEwHLsO9x9nCXxudN6z3rq5zpiUwdGtjoo51XmCg6Ult1yJsW1qztenubflec7Nc6P/K
fRCMPAJB5R0DmHzRPCk+aOwpKYvvN4I6ipu/MyXVeym8s3HJ+4/b+vmR9Vdav1gbNT7UksdFHbNr
mA1RkeA5jY2G2iV/w+1smfTnM9kzBcTWI4BnSNroQ0uqxSLci40tKENO4D1jOIpcAGSUUmNCyPuT
6mYNEg2jAx85Y1v3DC6oXW/jblXtz67kl0hh3PJHvzr6V1QdMS6FLT24jB1U/XHw5HGuWoTvQaFl
Vnc1OdcHdrn+bgjO+ogpef9mLG4Q0T5n56B6+Ax/dhk8LKIY68o1yC40BQCP3ICOxZdb3GxD9W6K
TZvN4veHO+Vf9TC6pa8rjGXjf8UUutcScAHOxv+3CNpmgh2GAARCpnzi/wE9s4ByNu1UHZv5b6rv
xbSMw8AtEF7yya8oQMSbGIJdwg7QZu9SNEBST7P6vE2MWC11PPaZ5dzvRHonmJM85rkbznLV7mOm
lFAtM9cSIUBgDhODn+O4xauw5dF7EUsy5bX4bTTqH2OKAOElhIPwPHnS8HQWdW6aaon7Nhoe4Tfu
69uKpDIMmnOY7/i5vE4RZ2OBRspPGkLQ3ypT2hQBw1iz4LYuJp00T6GyuIyZ1ah9GBWqzXfMU2ZW
q6fH3xxh9UUcFf188g6mjOW0sf9O+vjVCvsmivLFAzLUOEokKDHVYiWxCEEectTMSCMPSGRjGuNJ
j++RtAaC/cKzdubt9OGZu3lgWf2vVeFSg/JmgE3OKYuRYF9p1EAFnGiVx45PnAMo9KHZvVNAXnba
mvuWI5oVmiKeN6B8PhOqBsOCOnJZ3gtrcUuUScciW8JGQ3pm+Js8flSRpAm2ScDYkM4cW/qnDg+h
FK4u5OndJyotI4Ni+O/IJM1Zski6/O0Bn0MxnEkRdqAJ5/ON0IEfGSuIXTmaH64xP4MQQhZaBcG9
Zy48R60K86IAZ2Qou8l5Akt4sh83i07FzQ7VfUH+QzMsbhKi5VeopYWTwmSbpuWejjVsL5ftNZbK
AIzlDcHB2Aq62/OG7JEvhJO0pZ9a7+4o9i5hUPkX68gclUcX6nJ+RM98To/dY4khoXW6Ext6jpUP
ruaM2bcHi6BAooPZYIjQg2KjMVMwgXqfJbGcz6QhYC1HEGoi4RbULWqlVf1Xztq9tCdxiJ+7+rtN
xOXcij5FOMotPQshOixTFvpxbf8IuDbxCMTwQW9MS4iMu7U2uXKrXj2+XcCAs1lNgE/15R1c5c6I
Jh04Wojskdc8OyhA+RuAngX0z5TGIuWo4weJ05SfRvcjeQCBEqPhtvVlPdUDFRQTowBPRkHc3Hf8
xmOJPRDZI1fA1UWGpX9tNMTwF6D0qARmMF3NWNxjgB5IdZEQMuHaL5tLzqkdFNHXxXmmCtODKkpr
v2ZNdK6cnB3EofmY2z3EvuVUlG5+KvMz+fkX1KtX6BxE8sMZQSZOTbkrScNc0w5eGNED7OQp0AyM
0hWpO/Rig0hMkAfgHcn7dAHXRMXcpcYcbXWtmdoKh0lhKo2YQPhkNQcWw4I0ITooKqMfsglgXtlr
MDDs395bx92HllcFkuYLX14IcuDvWGcxYpwXyzdTim71iX/QTagj1MqMA0Re8PkQEgx5p296c2WO
ELg4ccujSekD4MtWfREeGKGV4uQvRGHFhUYsJCKd3x2efmNlZJPU1Ci4GCBZsjAMzEnjIVxIcAX3
J6J9aAaxttZ4I57C2FdOlOh2vB61oIlyxtWM7Ywaj/SFPPWVdKyl62tajGad2V9ycnQ2Z5CLEL+K
KzzAlv4yFSI9o6FHXcCqD4w8DkP69A4dmWjZ1hjrazXA/4nTEtU7kt7BhV7oEb8LZvODykOCNIet
Cjsb6pGwRqa8f9kE1yJv7vt9TPz4n6QVvrD44r7smgy6jFkeQtI78dsneGx4W1EUH3+jBtgPC9Ec
VhQ9DecX7x3ilQ7FhoxQr1zxjAnJ1QUQHXxyIUgkxjJchQ7jIaEwSBJ9XBYzDaQdPfAcjf0eGYRJ
9GXcjuXZ73ABHSNCdvfZgmWu3jCN3TZfYzm494kcJV5CYHo+uYCjgqV1I/u1mchhxkz0sfE6UZeM
I4IlLCbYgaiaAvKixWhYsUxe2ZASeAGQTKw3oEmcl5siBnsnkIunA33G02Z7S87bbKP5VAEz5syJ
sQz6QQtXRhThfZ4Et+DDfC7i4AQqmxFWyQDnI899MiDyX47U3ii+RS08VqgcG8gtbhDEWnSvkbez
UPbALR5aOBYMv1rJfn/CcHdf/5xBcCcqJ8GUiR2Nsj9+p9ItgnfcS/LY1U2WkzwWRmTmPMhkDg5C
EhFvfNci4uwjiunx/+krhA8xonQewZc9kEZOQW9j37yDZImA8+ueCRHgrn54+V8HDkAULH8d6R/O
9Q9qpAUVNgGhZi+QdsQKdm0+eBsZ2s27OaT76GfiowZNhV164STF5ie2yU+LTc9+ELjXeaD0F/SC
EyZI1rGoZcBYgWowLlEo939XDxVit/6oTj9zZMgg3XMsOfn0k7bbwapnC+mhevhBqWLqD9i7WJnf
JOGtHiuJEOn90Demt7G+khD+G+YVoSiPeUi5IcHrgYLQ5YX7Vi2ELvo6Vvo2SzJjVruRZqAFRB4X
eMkbpw4qhlkXDJWz5gKQATBwY+FJyDsgHYvI2n89exXbqcbeqZObRnsxYIa8ecXGXl+dt59VxYBu
wbIxyJyH0QskuBqXIAAG0Cn8yJjp8K+bY1LS11t0wYSXhCBlw4AeVKR0lV+E0t8voT2njq7+15Y5
k7vDDwkIslMC5rBfmM0BETD64Pe2Yx9c0cjXeAVGbrbUBMEleilXCCYH+3JC4S5i8ceqxxoLrgom
wGcGm4v/fPQG/Gm87x+f1X2Sb+vQIM7A+1obypKtNwmitpR2Ql2eQbQ3o/eiIpDG/y3vSMOSYjAy
OAhp3+BoFh8x7aNFkAt3cxfysdOQmICdQ9XynQxWSljNvpNn+l4+yMYfoLkWeWaJjuh69+ps0Tk8
XL4nA2DzKn1QMF023mCFvHIIMNP3suULN/TjqETYXHPhwBdWAJrSbISwP6ZI/hOUcgKADH68ertl
nAds1Qkz9zcGNN2oaUUWZT1CDktogSNsAUQgA5bmW37aDxneN1FO9cR5B3GN4X/PN/7BK7R8JU9f
Hz98cuSQ6AfZpgPqFekA4P5vX8HbJGwbzBTQZUQlYSQY59izOAuJ+51puguYg+6OLej3hREEDQSI
ePIdCLK+WA9Xz8n1ZhOIyWT+MSXkTbG60DhFj+UUJbhVEntLSxN3N2/Uz1KQ5ThbLiGJJR3iHAcM
BDY7uYG2ewx69dfnxoG4oDCcxBoaqs6A+1wYCPQgnpGnH9XdzblYQEvF9jnWmdfDcnQkc4ksc08h
XRj9GKoU4bN8zyGlz5tvSi/1TBiJKD4dX33sR+PltrfKKCpa4/47uxkqiwhMuMLatCUmpw71hEyz
kNqh4LWTbBk+mcOpAbwV0SqXQxmUQPlEZRc8gy0aQkpqwGV47C5YpiKVfDTAq9RorSGeN7Rf48GU
dxEIEuQL7zx1eiTvLN4xKwlQ9o/A/dFT8eZrBnWLFme2thnVDBhFqjl6aKfZAyrxycAgTC5LIC8K
V36gSi+2EHnXLujhogiZIYf0oerrUk9hHD5+Pf5NOwKA5nzeUCMHyW472A7dJoqWFxQPgcBQCxcO
4RYWEcnHIk/8vn6A0dX7bvWNm5mwCzhkCUzqEPKEkBdj34ibRrI4Sj262PAmmkb4XvRDlcLE15Je
jO4wgNyP+2OytZTDB834O4a7sNC/ECjFo2vjFKEr+0aCGJMPoZc7/Bk2eA+dWUK1NUyGiRxLE4as
25pIRQsqnFhgG4RpUbs9H+es9vAUxOU4s782jwuBAyjJAeS5rBmNlHlxOp+uZ7vHvHWSpgyRAyB/
3WxBh0D0bjT/2SzBuGSKAPsMV+5GGP25ksgRPAcA40DYNyHLE7581GVOgWDZA47u9gXpy8r04rwX
YPMLgkCdT6C7DNcm8eYwYgck8Ne9tCl+HuhqP+34T9IHLUEZlVvF4onGC0v2ygNiCzds0C60vzb+
LXgOQPBeGvdSkMPfS/t8Ui4MaNExr/VZnE3NXvyfl9FgL9oBCkakBaUqd9SHbNGgDTNBW4CC4Ff5
AAcbWEcIj5ERWV1iujo/N9oku3W5vPjCPUOpF3mKCp2Tr5Vmf9bd+DcRUa4txu/MptLCWt7cFmJd
t+RYZpwqyBBT/jnh+brmQrZdQCnLkxfylZnmYuWLZftnCxWjan7GDWGme1XFx+5defQlppZuIgg0
LlLj4oDN3GFGVuVE/4z2UCqIvflwKBlx0Mq8dm/ithRHOG1khFaSCZCjkUqgkw1zLmxAoxllu678
90XCDhOEheVNOtuIXZuoHqdGrk4eEpeMtizBB8YkRZKG37jcjIuG/ih2A/Pn5NwUKIJLItetzJuC
4+NznJEz6qv4EH2yx5y/8Y9gAB6vXXXM3PZUJCoVLibIuq9al2UOwQFo0BNeRve7QGAdPj35OJgO
RVUgQFQdgjcx5USIk+zXX+bnMYwAr3wFJ3OHlZA3mf+OKab1OigzHjfBvM0A65PLUsNx6VKiNgjO
c2WiWf9j41IqOqBUdmqbyAUiUS+JUEKz1FJCDTyFNoExzgXIEFjFgmnpFX/2agpG5tygivh9QZ/M
7PjWbVhYV3E3OlHhxGaBCUMS07uNWRPOF7ma7Gq0APAedxEFFwxxjgqcbCRMlHN1psTD+ZmoxWYi
H3W09PT5AqhhY/f6KJiNgP7mcZsq8S8F64CyftqX5G1dV4MEtk+339YlIdOiGLm4FJ725sVJGjeE
PKxKvKgbZZMPXNQJA4rPOf5F0+lLZH5wVBALStsu+7PAw9uZZL0jxGH/q8LoUbOq1XmCbNbh7AU9
1p1BUnFPsvM6e2xkJ2lCuSVoO68VPKXJ1Mbj6ZTxzZJ3r8DAUAvIS/gT8/4EuiS89YF+ugkVYohV
WCF+ITG5nmBxAYDAhF3GYH+45EAnh6cCUZat5FDtCebhi9anbcrkLRRSD5tdHtjPgme+nr5rUME/
oSoE3mG8g41xM593xxlg4WCK1J0x2R0nWu0d1lv+mmZV2AMyPdCBYZUE1HXv4OOMo0jxQSgMhwmq
mNyDb8xL1SYYxyvEomJMkGGw6J1fgR1JKc/dcK7O6bX9sDh1sf5IrkMz+45K7IHcysuGer+kD0iq
3KwHmklE7fEwwtKHtxNQjCyhYco+y+QWX5wSawTSH5+sd9RJ4zxh5ON6Pyfy6YUnk3ZJGy0ZfoOH
/wNYWr8fjICEM9javA5kEEFINt6PxwkolQx8fmCYdXL7AbaJ61VchXhOmexg2TFcmJzJN3elcW/L
lP4F+eaWEVkuMnmPNuktsSHQhd0Vk0MCPJJBSE1u5IGcRwaqNfo3Bsvf2NCI3hClca3fwp7GSsnp
3RD5RszJQn6bCY/jG7xtA0XAUbyiE5uh3IZEJlr5snrs+R/x7ZOd9OI6DTq3m2LlWHB+C1NjvlX2
oht4zxmnXsM8JuvrYjGxET9VzZ8ReL73vgQlPyjJLi5OUPsyZoJD0tmJwfFFP8vf2xy6iijXVAtX
w020L4Lb+BPecSOp6VCFKr1YA/71eECuAWAsyn1z+LV+f4YhCkRZ1ilIrvd81a8/3oa4n0hQi4y1
NrzjSkRB1R7DiZq+HaKsPQYoS41YeaDmw4e7o43F2iGZpQFA5vxaGEh0cPijZUnZhtHUEEcph/A6
xZAyyBGJAQuAaZHB+QioYqI8EKX/jUhHjQGI37Vn/v9fJH4EVkjH/okgJzz3RSD2HYUcv2dIlghg
oF0RIMtXVh41Z3V3X3/Ug6ZDFlNBM1LTajJdPZsIk2qx6FbvWGYkYe/FY1lSsdtQkQNKiJwEflC8
8TmoV+khF6fNKGn5bYtKCA+/1gjK2T4TBgHSg6HLNWhpNkwNTL5Bv7S4JJc757sSf4JStcGsmF1d
KDWmnQYNmpNZCjZProEBe9QT9JVmjxmLiGGJm21xs6jQTJnoE0Sn6dMZI5lAssw64t4jdczQYDch
b64Gq+7mPiWYvj/gNGb4I35o6AM8QyUE3ygls2lFpGmAgC7RSQot2dz60+vqS/4Q+BpP9hk0YwkL
4LKxoK1akn/r3K3vHFeNspPm5BeI7Hr/PnQfpNbP8Jr7d0bXV5xt6tVNwcq6J58Y6+sFWvkNHwXB
P4K3xHswZimSUaYjodlW/x4p+UeiRuMrYU5Ezd+dAqOcA9dnIFyRirG/1A5iEJVSwCqkuoB/nQeb
ziOKfXF1RzqFOPzRBvFZL8FQh6ybzPX8prxO61/FjjDSSfW424+7fa4QhwU/5vKNnPJedcz7ijfk
B/zjz+WmxDpNJa8wOvMPlcziGz9v+eefVa9lkbX0KQbAVE5BVjk4zIqk/Z61623vGKzIXpkhO2Tc
IfTUIZSO9PG71WL9EVEvyHTHBiIBxYXM9ktOOX5UVH5jw87S82Jg/1Im/fFt97EzwnZv3nu2UwWs
kBJGhYnVrDQuiYZUhOnLg2wWgrfC2qD0GA/AaxhSYLmJ1rxNuJYCFIQjjXwaPqz4U+MiaAVmDDQ+
y0wRZdNY/XmLkKjDQa0G/cM1al0UgHsVoc3Q7n3QmV638r/A+btsD0UMGSI977Ew0jftXb/JYKaP
K3nUraVTPv0n/Wb3JckMxI5GeuE330jcEaQO1msNx8Cb8y8QwZyDNEsYsDKyuc0GIo8SvY2+/OyK
2tQI3jt0uBXnQ2KgDbxrfFhOL8hC2t3+qAZFcsiltqCKDSHci++OhwvgnzsVYvXsnduIKIe2DN5Q
1vtuIML19Q3lY+cZRBktB7M7w62lLMEQ0bkaFtGhgyO55dtX+KMYohz3LP2ozFuQYitffgOAUZz/
+pyQhIIkPYpggmY8tBHYaeaV7N5uNjj2QsGmbji3KBlmysFAOloA0b7TGqny14Kntnpzotd4QPlx
+PlNJJRGKiSNgLvK1RJfHDH3Q04WTt+wF+bViB+O081I+Sffq0nqCVrDochzgCmGEYixdIiwz150
i+/7h3tUUTQy1F5tEF+mCcOCYv9BAHSWxpkIl83KjKQxY9Ok+OQWk6VgHC8qpic9pUaC6Agl+CRc
Hy14FpUkiwtcHGbk5oc6uJsJW42GKeEZ4fbjCUL0NBkKTHTy3fOV8On2sPns+fSzpCdmq56DixEw
k0Qp+Bn4mN4xx9/WEbtFnL9E6rnEWQq7jxsI5SiaOUBiBHh8DiDn+LAyu2e9Z2+ot325KX2dkyif
QW3ad4hHPmJp29/woc6H2MTUUPlbnE2k4Q7kCezOF+YJkdeC1KEUjJwYlNFl1Vuw6EqHOxPSSYh+
b951Qt0GYxOz9+w7vguNP8Wb/PRnOmgUW3cPBuifrTGamSn27oXCJoQBhvgU7kAkkIg14gc3Cj5p
v8TyXNgs8S+ysDhuB1NpVgfUQUXlXPAtN6xlH/IBWAI+Q5yVynJwktEEQ9Jz7HPdcD9xkK3RVCF5
vJ6kMZSNeigimJyVvPmUnD3F4oWtVCOAKxMwpy9cCrwcOPnoHOTkkacoxc9Ex144BNychRINRs6W
nR2N5Oo8nfZPWgx3QGNm5g3ip6frMK2f+4hZ+rNC0czZqaM4J7d9xhVQTeXoSf9Lz1ITZNYki3yW
PwdavbZvHvwNDo0fckurdXtRlgT0Yg2QigyCQYAuc35mvvklJPgFIoecbA7us4piVxyJ1ak1BBcd
wY4bWzhksBYaGQgbJupge3NQokYXVEetDU3RsXRCEFe8Ruh1gx+HtPsJu0QmBLUOtFkvLuZUCxFt
dh4QUyQ+C9pZ6Hwo/NzP015cgk4D79ksSovm4bWbLlF0wGggj0dpddP7WkrzWOXMW8nHDoYI+KLd
aOJ+OCMfYsLXfN0+aNYjFPmXXE46R4fAYRjFDbtllPj9tZopIxz0uLxJp6XgxWcImzyI5bil1/UX
CyaRetxOZKKAJ3AY0nWvMj0zFyIV4wI/1AzzO8attTJJh2hr/aHfgV6a2hI9jmmY+QiD8ZRp+w5J
0bhwvM0EVVRCtgW0GHGS17QkHwHfnpVF3FyjucKt43/CHK6byL6oUejDswBUWiw61CLc8M1IFH1g
szj0Dhr5oPwFBJQiaZRFTDW+EGPWEa0y6Q5EyDcE7L2olhBX2/vEvZrimSK1VkUgcp1rrsCahCda
Z1P0tBarPwMA7D3lXs5ZhCFjH5MJaZYJHFTMwYGCJgQo+YgS9h5wTvRIdec5E9q8D8vImTTTyjfC
H+HKAoo424VLIu8cfx4qDclXaQiOBrJvNLQOg18Zi8yrGCftMp6y8Wweq47ZpirFggvawVzEVc6m
ceuZ96/Vm4KUg5cGdYjYG8NOFZE3L/OmkOzlvIjgxizIbXQEzFfEO/JYZdyZSCnx8c7yhZJkRxSF
QMYmog2KitSR3zvULLTn7aN2zpSw0COkCiSlALWuo8YheHrMR03ghEdYMf/qcNYgh8UoCO4kmTwV
mf/968HNcxjIczRdSG1IlBOYjpHkVDiJ/ala6aj83hbKPnESivw7l7XpMlbIRs4CWij9DmfnxanC
TwCfk56DEtDEsD8ByuE/OusIeuOtGbHOXEMjGOBmrsyoPah9oa0zEVlAcICPEN2CrnDaENHKWosY
kOIORwm71RMyldsW5bbME4PAYYBNtJdIH0sV3bwKz+eC3/wyGyJeMut/ursfBliMgj1gN1PjFUPr
xsuZ3hLkCHDdNwuqRE4/fXRrT8AtFv7agjpp02pPIxWTdSQqIDSvYZwZuQziYM7Bd0o2MonaxFIj
OJ6L2iNIcg+CEgcFEln+FwUtb+Mxr/mHT5BHBKpsnnuDYfXhITm0xJFrCssZqyEvNHDkz5LncDwN
QKsYXccNMWyE9SzzJHOfKd6avyYkwWFVrgtMY5zb+yFccfrlN2M93IsU3GaaRepc2QptksXn/3dF
zOx9DyRWnEmNYOm/0UWDWNSkETNlfIe1wfSQ9LggyDyphVw5JiOCxbS3/DxRsJgoJH9rvk6sfO7Z
pH9mtAFr8e7ooiqbY+NruQ+QMA5vUkWhfp1m9LDmBDuldcDCDfb8L8EaVQp9nSG0B/vBj0cXs6n5
XvcmnMk0GvSQPghbxW5AcwoUEy0dXHAZKs5uAmqEwif4LDEc8bRZ5YSfcXy3h4ESEcgbNnOi5sC/
9JvdfkU0hFbZrwPM3TlWNzwSmfUJZV84T0S33ZdByll9hyxIRc95ei90KCiLLihMrjtkWQpwSMrW
0E0O6nF4bDcV1wqz1Oa3kWfl+r1BTo7QWIvkJnl6wyMIdCAppoGShuxUrkzh+EIJKXHy3M09HyrM
DD2z9wDuiVNBnfF76uYby/8/qLwKs0hEBUTaUUPVzPVb2ZmFlH2QfDdKTPyDdSHWRwUdBSEfvyCw
9On/T3aBGbRD09S5fETXk5hXfxHSBBDmicAZWoKI+OLps+jmJX/O0GrHnZtF/PiZg7b0CQr08Qje
CqoQefVg+odMnw2uA2Dgqdkg3kWPzYbnsv5/cUnwYquWvkWJOtcrtjah8lFodsCZMHqsahO2hdIO
UkkYlRTxI4jCBPGWcdFI7BncXmWsE4BS4vEm1d9UQcFsafxjM45YsRAzkxeAeK1aAvoZMb8Yaxza
YAFNtVaeDoLnUp/k0XWJcYQj1ey85xgqQNg1Yb+45C+Wakk8Be4zHACeUJlJWObV5guBkbq7unhE
NB852Jgv+k7eNqOxRza0q68EwIzjOpBcoBq24M/q4lzWUBpW1QPX4L8SfhkpSPr3ebbsPrA5jnZ/
cGjWCOo50e8uzBa72bSZdq50yOdgeKh5ikjjxxKxiiKKWeBewC8vWN2bXQtJfkOV7hqZA00g+U5/
WcUJHkmGXSAWCqUmEwHrHTsmEVpkhAzwQGOvvJ8oGWBwS5UZsSYtwAK2FIBQlnwZ6YhqngNw3G/f
yRSLBfi34ZSTIDGf0Klc3ai8qJs4CscFEwab8R6gqgBPprt6yr/Cz+9TOHNb8Q9U6ghW/GECykJY
yp1FQMLTrsLu62QgsuRGdaQbkAt9M4eLPu8XwGTUYIjE4FwEZcyhzi2Y/8H7Oy+rB1LwCVWKq87z
A1+L2+w5Fwk/WCjTO3IkSJo3d9CbFWzLaMjxLQAyrvKHyQs5eyAdOPSmnPLNioUY5Syw4XAYIez7
IKwb2iU5yZNygg8cZd6XkdDLvQ+fCe/Rxli/URmkNIm7mNr+JWXdXQTlIwatcWGiRPZwPCBhp8vc
0oPWIe4eTPsOJTE86XTQiR+9nzQ8ghpy5ftvpGN2gVxDPwbw9S/5piMsAEYtn/TgmXlZbXW06cyv
AYrMMyWNfMAthVxKpFmMTpfR3cQNPFokNdfyc3WAzf/TQikSEY9cuhzVbz96WbhGaltoUvfGBi/X
zjYGIx3mV3LfB2OL8jRjtqzJH2a158UmOn395aKW531OBdYT7jwQ9uEMDMBGw5IoqWA7unGF7Iya
QZTNiw+/OZLWnuI05uZhLshthvvGfXi38jkgO7SVSCu5LrEe8931TzSpitAPXHW0nziEfab3I7hN
kiEVyWZnoqNfANmydR8DCiPEaILeBCGNqGRB44Luk0rM5+E7WgD6PBHefU6wAyyQiLkGZvQ/jLcr
aJoY/LU4fZWN9BmBZXNK9kiRAj5iXaSmCUd7Seu3iLA9iXznAQwWCmYmS05uhVQ80fLUm9QnDlbE
hMhJFgswKVoZXIFxFJBpPAG0KIsMUitt7PxYHCm6snN6knrOxQXe4KO5nJREOjJ/uwdaFGh/GbiE
u7Si2K4gt6NyJJKbHj4sifs0azS0yLORSUFTsGhgLpqgaEhf3jWCbxfBYfC0GBA19l/8STilqV3A
kzOWpmw7s+eC7FOh6EcBU9sPbwArizOa7xFSB5sPW4UcgjGMkerarzW8gl+NTlcy2XDAoveVEG2T
I0ygL7YYO58TpcO5THGeObtgl0UAM+mSklkBh6vzoZxj4EPY8adiKV3g3OR7ACdgJQU+x0Tx5VCl
hlYiuT/nulcmLc9UOcbG7beHHv3YogIrt/BRzn+TpShQkehCJGPtQkBCjxxoQms2wrEKOQJayPcB
Te6e+CpEVxAAAFKkNpQQAOVmNu8S6CXQqtIi//RIyu+h49FHhAdiMv8G2Y08FYzXNujgbdeudyfN
VhMeY9RKz8J/7OrTDtU3dXRI1C3hyYHH/G6+WDhBMdx0aqfMsM6QDl1kciR43BDDIYTBN606V/RZ
0+uUziLzvCJjkaan72iGHdBncfdFUOw9fW2u9peEC0SXQx58zdaj3TklATt4TofgYjcTDpEyOGzD
GlhKD0Uqyf0UXZS2N+vsamkE/PWoDgg8wNBVh/VoKuRJvYlB1z20RmCk9Kng1G5HQQC2j/ka0NrS
3J8dvpbXOfnZV2Fg4Y8mTsteAgeRMIAniyoyVAuriydiiZsRwRDVyP7OSZP5pyq8E/dYR615JC8D
ypQE5OOAzA/ZxJBuzTRslxL55mQH+G/7yLfhYhVxe33SltSA4Ln2BFe9IAkCUBmUiEi8RMjsGl6+
Hv8OQYpE5HA3MfxyZb12ou5DRG5S+YRCnwAZH4DCvNRwVYiPApLOTHYRKO/bnOwBVMw/MkzYyy4p
GMeOoMT1ENM0YgCUidJJr6zeTXTZZDSiirXxCy9IiDKFE1jYPk4/5ZeD8LGEAdj+waDqa6KgJLfY
t56R0t7nDmb9Mb0GyelDH7DgX9rRkrWN6w/OBqWIuYT7ORFH1l9/SDb5oRbNXGO8XpNswV9qrsPH
odkAPfxGZvgWNl35HXqTjDmdN/BJ/ObXm5holryeCo4Fkz0xqNsrPaUP+xhaoZR4o9+/KmYeEGyZ
N49kg/jO10ZF20jriUrN/BGfyUGRrJwPntve8y5ImBlTOH0570bCmjLgAX8BlPhDj9eEjHH88CTI
X90yPL3pDybSC+CIjCJ+nFtQ8nl3o9/F1U8gnor5Ac+60yesIUemvtR/i6uGH/uJtcNGLyB8wlev
XnZLnLUTdYVClx3qbb1SYKtAJldihQNZ8gA0r4sesuwV7Ofuzl9Pfo5IYfqGqqe9ebdyjPo8UmH7
z/vOC0qqRjc7XoIe+x9KxMcBEZV0E26OBzbbdnRGacXh5B01Mpu6TUfcBhJWoXw1iE0C9qf6FqB4
XzpSBsquuHjUftYO35SV4y0bxl8C3LkX0EPwLoMF735LRF11ipkrNnZPUB5qj3a13woGrEALgrkf
VIGwxKRJEQKkZHASiE5R3oZq1DcuBsOiK4YsZFT67vopapxRHMFvNmQtfEWflyMfRfwno3iNJKo0
z9wqiDJRuMwB3nubKuYLaDiIM/txgLshOq2dEZNGfWCCqpxJFw4naxwogi73EaoPR0zwGBBGJdn7
bDwLMsNoPo9fzhAp3ua8wcqxMP6ujPFMjWxyDjLnS1gNrY6wKqCaucQD8Qhwt7Czkj5QpjIBm+LA
IETijHmjXv6iavodD1cNXGHuVOqoPyRoge7qEMfT8efX22sIKj5AgNt3H9xWwrUiNgyhN0xW6AhJ
A0CkVxMv1pvcSNVyMLdDa2Xj5xKhvPkJRNoJWzX3pOQLstmY9NzsQ7JsqNaulNufLSYnsm5A1vm8
M9W94SfzZESqAxSuoOrfPW2tqEEHVDHzAAPUvhy1HjErSOsnnY7fVIccwc+4ILASRB4rSktAPd8o
vvnLSGUpmZieiTXLHxCZLeUgBrDn1gsBLlnGzclwVadKCF6LBxNuSD46vhEXjTkQ3vU/ks5sWVVs
WcNPRIRgA9zSC4KIDTpvDFtUbJBG0Kevb6yKfc6JU7XXXFNpRmb++TcegdOkXEBXKGFF+C+2UTi+
vFPsuN2bYSAvRxYCDvrCigXOKf/2RbwwrPI3Ae8f9l5vB6sIAIvZi4t2S66LBq9RzETOUImLhBQK
ynlIcRZ/Fh408VfwyB9UPhlhTAvOEH4XzWQ7/bKvQ+1HtU85VID8hFSdHeMS8zDawu+xPxMchXkD
UZDHSTOvY+ZImCoWXNQBhX99idoDWgtSOshZ8ZAUKvPH0PzQqgS3VeOoNmRTRRIOl70PEZgMCc89
Xpf0WFB1/F8AkweSC+hM+lrCV21H5vC6YR+7jR8hi3rkKBqCcCR47G+/IQ69PYS2SE9ssBDFV5FX
sooSHrSsM7dWNrQ61o3UFxqrwtJOg9p5/Jb9h/lOysVfqLEqq8TLq81A8jj2X7uKB8Ahfp0OdtbR
y+M3yUJva+COSLqBMSJAqUO9FTVQ65wrJE6yEBbV7O1/gI5Q+lMwqSEZ6/rSUhks1kB/1JA3dq1Y
gkHTqSyZJLmnUU77AlVhvvPwNiaMDFstr0Bt/VtccCJy+bliMfAxirbfhjM01nzBMybcmGZ91iLZ
Y73mBINSZuJBUVOc3P6cT03slYM1zkyBOEj2hZt79eJ2/DVuDrYWoatXznyyq9cCqALjBRjQnt4+
4yXaDBaiMGiBzWFP9oGeyvljRrqU1wOCFuu63rwiVYnVHF4TH3BbfsitAUTCgfmbNG7rZsyBEeIg
H4gYb977XN4PvQvclqOKOB0vMpjsXEM07a37Zi4iMatCdg6ndUyZ5m+8TfE5npXjGjPh7ATYBI3p
iDapnDYzKKj9mpnLeM3u+DFDPBl6AJmgwNq4C7QdiMVAYHYPhkTYoAMbkVP02mkcpzmZ2KxSiTCw
ePJyHJj6OHXgYPR3YYu6bnfdcRjwB7iPJ413yyVCzX0e+V3vGfwnHOiTAgJbx8AFzikJni9o5EB2
BMPKziFiRfStQ8Sp9G21YXSsubmagAqT3qbeg4PzTwxkX31VMFgMzYdb/cFLllKZ053zHZcHm4Ns
pfp3aOmX4LH4+dspDIsljKe5gjtBbW4/Jpjdu7ZenYvtAn8RpFgbNm5n/WGIN2aUxrk354nhCQAj
uAaPJPdGuyd6PoRs4LNQR2iD7g73VyjqMT8XmjvOzpSR25zi1LxguW6MThhEmcril5Ss9mqzmRfC
ztCQVmg32T3HtADx23mG/V3uVHuu+IIv/ycyfl648bJiYTOkmPgyE6UsG8kJO42cBEtkMU7JvgZG
hXRi2KV89zxWVlSrd0og9gZzRHz1ZTPFGus0mhD/OjJlpAf/PijRXthCQLGBVc7yaDCVkaQioXaL
1VA1i7NY1uD3hLBcj3fMG1YNSx3cphH0RDxkERQzS6U7xdtRSMHXt4TzbscsnKa1tdBtvgLSdKHJ
xoGYwom7eiBNABZBcZlr18QqECpv6ZsI7S2/hXEZPtL0NvNJcOtHsD8soRBQLMzb4hm70ItP8IL9
Wjx36ow5hx8IHIAcrAWhMnQeoBS60jVQZSrIEz/6fsk1fdN/ONd5j266mkwos9ylWEKfn9ZeiiZg
Wfyh+oH2ykOjzkTqUSNqO05WNOHUYE3sXk12kC9PRtCEnpXUwUgmtuJlS8GdvaY0IfPjn/V9vflQ
8k+YYPok2oTScQghC+y/FWSxUWUEjMwXaH1/0hwsNxA4cxYh36lshA1ua1ge4wdKxNbGqLIpRXs5
pask0gaLqc/PuMBVJf714aty+IYJCGTXuCXKCXAZ6tLPzGisWCWBZUj2F7mCYvWLFfZWr8kL703A
X86aK/ytng2E/UyFIaOwDUTTT20DZ6RYYkV0w8eqiJQ1G089lJbVGhEtHlADtovRx69xBC5tAOYf
wz10gRZVryWr7BoeJ17s+/QxW4DxhMAoLtyk7aLseyPV1lUoHLwlj9nDXvRsHbyMNQ17zPhyzG2V
LQQe7hPOaLKvPDbAzsvPIfvS/qK5hBHAfzEHlgpbtx9gLn0cTmDCtvBeKuuU/QG/8iR8o59RpJfp
A4YrBYrk+fHFwdkVe+cOmAgjF9iuCB4tDRkunDLWKWLp8TJjSGG8ypndgnTz8MAEg7iDIBPi3ZKC
Bz8JWhLeS0yisJVNmkXCt6IteyrtuPVG88uZnw5h9TDbA9ORcsjRASqhRxo/ELPxNWGERUP2NfHL
/MPokd960kNlemBw+NOThw18f/rsH6cnyYagUu51lvliG4wJSpyHjCsAWTdnDN0kPykb7t894Fxm
2aIt2AMwVJm01+wcbxoLIYFcEXH/RFM4YO0NKIWyZYdDm/lMWlB76DYkFQ1n+Rjt+e98S2CbPjax
TqXqUIrg0EFq+JeYKej4kAdYhtezK0yrKwvuyit55pUbf2v1zyeP33Sxu825hjkDJ0GlBfFlCG3F
CZIWo7uDwpribh/yDp82k43Bpu8OEx3DVgaH6ct50WfflxwVCGs5PJeZ0wTz2vC0pL/h/Xu6m+uY
MDR6943GnhmfgFs472xgNZMaNzRP5K/YGpRGugXz1OO01YXYBlsQsALCpojmXKK0RZeZTx5jYw8e
5lR/b+7LgpNRNDvsoiyV47xxcXf5l179s6s5hmwJDCzGoAmVAZyJI4pUNGbtm0GLzFZ5WcxfbpwS
Cozl691rFt0KCU6EvRyiH2nc0MlO4I/wDFqguz5kD6Tr5FhcbMR2D2MON2oMXWMG6Sq+Ujl2PS+i
D+RZxFgVxHs0SS/GO/BfC+ERSbBRiLuHTngJhFGfSFKu19eYcMf58s0YuxUwICGBsioaof8HQ7Q4
ByrUH+IRMEsAT1Qs3HtGyD0OvdMcryjRA2JSbZ3IGeIvEdKkZqx+waJuBuTrnJVuNx0AgvTZVwFR
wU2B8CKGVr8dP+LMkjdYNHD2vfb4Ef5wArvZ2v5xuHsKjQxDDmJNTIAVZuXH3I4yI87Nf5BWrlhZ
PlF/Y9rrzs/GAtiTjEthizaFdZYC8E6T83AHcX56Xp3slIdIWthIbJRjRfMrgUFz7ayqtmqmTJho
7SQF2d8gXnGvBI4C6VNCjrrdXANWhM+0rzqAug+H2kkMEUKfv8FCmFZpBqUJALMJzIm0YwIkstck
Cc4YLgRn4wrV7AUKTniZR/fB+m0YFYB77Owwb+ZJcCWId8qBcoll32brbfS+MRfKH/yTVFh5kn3a
EqfX2YQJ+q/pzr1Y3EVjg4wZNOlG2T4855c5+xmrtscZ+PcNzJrlcfCBxfHZk7UeDJMRUEL3BwlK
XwEriIx1TuC9oIiwobZ36U4MLX+jdIMiLKT/khX70Zm9sDcyx9OL2boPD6ESjaSFTz4cQspWcPOe
4JVvBxIGdjnGm3C1LSbVykRy+a94czmhfEj0BuGaUDzAtFIOOPdKFy3OVnp3wPI38RKUICLxdqU9
51FoDVtdcqVZI/oYm0zUY2PONk/eS1Zn/EGRvSAiACeiVl884rKFqryD4vUMl2kd3YVpqQ28ukbE
Kdsa8N8azM4eLuYcA7CvHKJdeHK3x86MCnMJKQx3aBUdduo/xv/QsCBqHDDVkkj2/Q13nH/QOGk6
AG+qpXu3kModAQfufVIsbKRsRfD0sGLjDKv2/WMBHItEh0tDNBz2znYH25vhTfY3hPiJofn8tg4F
YxbvK1tcFpWNQ7oVdFIpvs12dCGsEHidJ/PnaS6bPizhVEBYkXbh5fQzq3+8YW19D5+w6vUZsVDI
ekAvkCB+ncpqGPUEgwNyI9/L3PIzaghpqA5SYRkDxm+fee3AUgU6gT2MFr2QOuueklyEsWS0nNG5
WVC/iL+Lq4loicWi4sDTT3c1Gn9SXHtgiZ94gygf9xN3DdOR3ILpyfXiqY4gxADbXwqHB0oCs9jk
7uHD2uZnxI11jyT/44ozCKgAycnT5sA0aQYXiITcgnOcQwK1occx+DtN4H2y03QSahQxIsxpSJcF
5EfWp2QfOPuIpIUqk7tEZ4udcNTueQoN4E9O+777/udbtu6JKYflacA5Bx3M8OGQ+fEzSLGA8yGi
UeZBvyOJ7eiPybcOPtgq9qz34hursCGGrBVvxg7t3oatucPYzVR9cU6Q4msjVdgx7DhNOSJ2pXGQ
+SU9HnAY017OBxBV/0RCGp/kZ1BHD1w/7jFvA9gohjnelhP5Z25Mc1DwoAzNeIhSIYQFLJaILiRF
3nXWHsBbxnUa5WaK1Y7w5kNIw3UEoTYS/tjPFO9hPo733bzAjwmPJP65MG2YlRCZwZSN+E2hOsjm
5PRAnJphpnRFXXvq+wpW7RHWzjaW6W5vUS6xqORti8fJCRo4Av4+ZVPmnPvyASEsMFcEBQRrZgRo
4xAL9hkHkRGdX1Pkr0asGQnNDq+24tTsv6vNz7WB+ytYXRsUpTCjNgz0wXc/CD74smPZbmKy8Anp
zaAXKmBftNZmO2kX+urit57IiS4y1ByPFQ7YhHX9CyjE4QQUHpUZ1+yTsHo2tPSzhOMXaKiIGLvR
IViCDK5bZzatMS7yTAcpbmu2KEEXoVH2Cak+VL7KOcKD6KBS4ZU/Xlf5rnqbImMLsirCYlILQfB/
Z9BIxPev9OJHvwg2DrgQtoega2DlPJnnZwTFxRYnzpsd9XdVSWS4wIqDyyNb4E0ob/hUBciLrQE9
3k9kFNBI6JBIAJNZKv0LV9DHevzdCyN5WJrDcWERMYJVL6tkB+ThK9y+cZUkwlFx5blmjsiPgnlu
q2Pe53Brv+x6kzlQpn/ElkyvccsdwssG13s0Df9yQPEwZB2BxxK7CzWGTukOEF1z5jCljTG/mHwX
N/uHKJtPNHCtH1Gs3nsFCWtcwU68UDj6prTpBVDl/wZpNRkiWIYuSRAoXp2Y4TMT4+ai8NBKFjUP
bvJtZK4QUcjWCEewN5P/1Rutrh5ezn62ghjGbuwAh5klKYFud2IlL0tOEBY1d3P+I0t38cbBoKYf
4zLzkWZ3ryOqa8vv7aWUhBATWFOaX8y/ka9PSQFySws/77DhpsDF9bZBNR9g9sGfqh0r3LpARLgt
AnCgj/ySZfIcE7jIvWI+Moko7QjtuMBExV7/8DvI01H4QXPOZrE9fhi5RjaBm2dhnUzPxmXFIT5u
VllS/x+z7QuHAHw3TOYxm/SQL4O8MWPkMa5Js3uviBLKIRIJNSZxSFFvphoYxriCVk4O3EqDn4oE
DlYcbD4yk33ynSB2PRclAzT7iXpBetmUQAJihdsF/uqnf54gd3PFypn/FcEf7PZAZi7HbiJNAciC
fgCPCdAaM62PtSLAMAFwdQj24D80+O6XP/9cyEBSCYMf5FIuxI7n3x+d2cbMa5LSrgFcGtxNm/k5
uCad81lofs8mlZ21//Es0sdJ+OQr/5wnVtMIYS3EsXbGTwGi2tnutRKwGdTEVTEZDZ1X1CQ1ghSA
CkQdaDy9r8kaCsoe7Djj2MPE4ebKY0Eer2OYeuiIiDpZYefgvUHa3XKthc9xhlU90j38RX4ih5br
rGJ3WGyyQFmSxMayigCs2YeVXc9ftd6KQQIDcSzKUHbhhCj00FuX/QdgN0FOTOrZnoLdP4o9aHN8
4YR9yKyV4h6h15sQhjxh6DVkWQe0vNsdEYhaLQexTGl/guleoGVXNt94o7kjV8g7G4gvo5kMFvnD
wXy9PT9E3I+z3eX7Gy/LB/8jemMR3E787cW7BSQa0ghjVOvgskpkikrKqGBzv5KftToeW5sbhZBE
Y42MOSHaDBWr/IFI2yELkDflrLg/svZsdX2BIONed/VB+WfuveWdUNznQV/kKmYfjxSEAtygRyPX
52Bbsn6Z9/zc4Hjl7JphgcuMAala8NtgxwWtscKYaIyYWTsTEmQLVahqn+jpoE0+J8KIpyVXauDh
yss+IdMNDVd6kePZrCQ4D+ZRNUgH5S8HEBzwaAjD8DPiDmN3ofln7cqOVTR060tMWqh5JFvb36Mm
m3CVMbIpD+IEa/ln/ixuCovREnyDsSizYHrBepIhDzqCR+9sl0OQ5kW+70UzMveutEcooFn1gSR6
uWxWqoEpmz5h19IE7T5j//C940+zGlrHICBKGANcsgFY9WqmjJUJF6sJMDp7hh0MR1Cd9L0nGxyp
OhEm6YPX1/2ymHzyrGB/Nif/V0MaPy6JE/763611Y0SCTKc7EiSBQXQtYO7wzI+vo7DXM+rGetIy
MaK/xpps83uy1/il2NnNgYKItVH99Qk3GFTC5Gf7s8rcGioOq5THVAaZK5w+TAuGDQr1h5gyix5f
y4l6snsLHTVmz+7TIaHqAguAg/n6oLQ3P2QDs3bjLIa/yzFwuKIYQQrcGY8/LEvpUH7Ik7DKRJq2
E5SPCx0mDjvO5cmD3xfm0SXWEHoiOug3IxgzIATrcITDcAVSBotEWJKct06z+Ufzhvwyx0rCJCXL
KyBiHGD4QTBkcyv+g5EG92gmYD8qPw5BXwPIVbJTv2Cuf9viyaKpIqSBe4/iyLq8DfgzEtx0Ojqj
poHum2c01VQanrSf9cdadd6nzF5m2ZQly5i4FoNnjQJAJAYMFoz8GgL4GtKBR4kaNxQHGHP2kzZH
aCh0kmpmMrDEosBjYynHr/1QPGY2IU9QlDFns8TptEVU/ANdpqoDBKCiIm4SDuqRcbZg5T7ytrp9
Y84hxZKVNP3VV3jv/NAXhLethxvMD3Psf/+j1mEDIjbm9FGv1mfr3erNC5FavarU+RW8cvOsrXI0
ubHmIUAIusnAkpGEIcvakHjc9owbEgkG68G4L6JNLhxnAxie3bgc2SPy++w7dHdts60t8DSyWNg9
oZ49ZTzm9axI2kn//I5BDHFvf08LDOkB8jL2v8qkjL6KRREeYmJzHhwmtNzfRTWWkSpckFWwkxWC
IK48q+FqLjgkOb5Uqg+tTzhuDt0Lfu4P+gpegQk7FYpmM6dk2bRjDvn0BuPUk1INAZ69PheZ0jHw
qlxE6OJtSafZ31XHnCAiPphb0tNxk0XsF7M7nxOo1zjS1jzHBew7Y/ayQFuITwAyXd8w/0YCgcqY
0bI4wBxioe6ze+P4Z+Oq6eaRvBUSbFOBe7wdWor9Y/qtzOvNUYIJQAFNEI0109TiZ+OSMKBtLfxH
fPEeFaNMz+pOn9MO50xoaW7Gg9/OZZhDNiS6v8I64wkLo2qFuQ6NIboDAy37mbhHEiq+VGB4T2+0
6tBw/lq4K0+hO0RqhoBK4dYpdt9TgUusNQ1hO8scCb/velbikSUoXYIeADLD/6XTY3TqrRVHhuZw
AZvEtVRhIwwGvsEhw268XvLa6+I9FsywzuySO297xlsMJYLAp57F1wo58Fpju8ZZQ/jdZpwI/HER
TYyCBJc7uhsuHrXF7w757kaAw01wfsq1QPzqswCLaZDo6W8zwB127MR6xp0jvgxpo8/JTNQsXWRf
W4PV92ditKJyw6V5TRVtAHZvi3zV80U5V7HCyPfDuN0/4v6ZNCmHoHdrBqAIg7xYqmwUSO4qQyw3
8wP2aCH+Mtx43ZpjKxUxuVpHxffmbM8Ha1GzJUsTcimm2qCxaTrNI257q+vxk7Capfc1O1cj3xCh
ka8Dp//+2Pxy+lMkxGLl8yf70tYGHDUfLAxSZDVc6ugTxIC7HKeIey4eTxkDEr9fUT28inBG2/Jk
xQcFP2N9lqjBgmy+JNvUSW/Sp74DyQCS8CzCU8F0yyC5AR3XVhDnruiJcfX13mPFkjnB2WNhCsK6
o2ekRTB5HF7OxR/R4KnGnXmHubQAyByKdlS4N+1uaMYIJrdK3CYaQ3RQl1g4XsG4cYgYTeA6Y30o
p7TLPKfQdIhcQs6RZPjxEePUOQP8WRhxhfqvXluezTfBt/slQ8RDKgxtqY/gfCIYIFuTsARpg6iJ
KMmkSYuQ4Uml86MZ4MkuaXnPR8QGbMs5I9CB9cfYaIACOxg/kQtETBjgqjwTxAEmBnz/H7hICezo
+ldTEoB50OSxZ1ora3SN6HZuLmboAeGUQAiDf2wCrhB8TmZygGJcpN5fF1nyR+DvApMUbMQHr++A
cdqn1fFV8XALv9QGpmL576xH+2C97YL2egqVtT+l3UG+HB0bqLLsllkDOMQSshQAHuR6Yk7oNfsc
R6KgN2Muc1bEKgKBCoINSDfjp/Duou+xi8lwzahxEWT3HVIklGBT7OG97xzlnHMUZJcetB3VKlGw
iSK7E9wXpH3RbaItGTB8xhprV2C/52bE8xFXvyRf4mV+OYU+ydPohx+AK4mZWZ8BE0CV5aKBNVSs
toR3E0C1IJvjwImoAestHqFseiP2/uLTbJ1ZuM9K6/y15PN1weDH8g0nf1RqjJ8Gqt0M2fAP7K4X
QIOxMXjTwr4uxPH6FIeoo5g1jlCqnmNkNTlQ7wrnC2BJAFF8UmCF3VCwYzk3Siqarv11zo3Cp5EM
quM/WxT44pBILdyyQGfZeZojbHoijY0rHSEm4ICwsI7E5Wj862pEsGFDKDeRus4ZOteBcwvRlYyw
HOz8ilLuhRlL+SKpqlkFOOJRzAyAQEueD9xiLEhvPIZL3Hu5f0I6S1uWze8hmde075wD4yKFOO0M
nMFko6BTHqx/9p1pvt8aZ6KQ0ItnDm5HdOCEU4uKh/zZlQ4tJOjOEQ0xwuIAp3MLxLtJ+5tBRKM3
gUeXJx8Y5IxUrsqimRMo/jLoI8ns22/M7tGof7Dr792IpChP9RKx6JhMWV6TbQIPFoKt4LUDaqFm
JOSLtOVl6WaH2+xCF2Ao6d1+x/Jym0ojiC+YufjYmxPnMuUBAL8bEkggkvauYBTWFdN44JVHIZx7
N1erpcpqHKZocGfqApOhtNnjShz8ABmZgcwStG57YAMO+chsCuvCkvyETPNLmzSjzNMDfd0R99vP
0paxTCWI4ULiCaWZKed3oEa4UKxsdINusZQcJXyT6IPpUjOFcybRiEJYmoniQ0ojqfcA3X3xYuKq
nU2yUBBUjh0QIk+hgFj4Q1zbr3edYtXHexVtZeHNBBtmZF2XRE048uQCcxUxEdCH7qY/rAoyNoJX
Ok2MEJEnwTXxP/sYZo3isRaBJY/c0S9tUbwxVSBuXVo0e+YQulPBJMAWjo0guKchGe2qG2PsBEUG
7+moEdpAlTa0xggE03RYgBnnwNvJHVShmDpRmLFNAnWgP9THcLoUqB3oiGPQR8LLGCGIQON1IYAP
RwS7fxFikNsZ7cRojNFKCRlEp2v12ePnfs76RXFckQH6806a0QE5pi+zm59qoR0lC4MTFiyWNIgt
aQzCCFID5MHE0OhBgoKLIME7z90PGHSR0LIznx0IFOGdyPDZZDrI13Ae/p627n8nmqN4UF2hG5l3
QoK66B5ddlfSi0gRNrITBy+Yu0qn7Lw49toDARjiYrG5GE0G8zZj3ca/hhpl6fZjqdoKbeAt6uwW
+LGe5RYVG3vKPMb388pqo+DU5ba3qAV0O52MiPnRYBYMVwOkQmXEvsphJMJb+O2gIvOZYsRSkXzH
uztIqIA4i89oLmlSd0t2AbbO1wRUha+PIusguAQi8GTg4VpQBpeoZKmxhoY19J+JiHkjCQZPiFgB
fETtO3kf73YRsk2HGsg7afqdv2ExzALJ+y56AU2HwsqavEAstBOGUuD4ERxZzniTo6LPnmshlhAf
C5MuNNfODxWIYjbmUAi8W0rEINLscwvv9hEMwvd5MGvJ7WLDjrASaGctcgkIdfZLgsslbzht2TF+
RDJ1wbAId/gGFE5KHyCnknRxjaGalaUS447oYxDO4gfwJhqx3d1519lU9oADrufa4UhsJ3R1Ezj1
e0BXOnVxsKNxtCWMWpiA4cuz0zdwCKKA9+OKbL7rCpU52bQLfL0QqNEiLTMIGwiIbJnvtm1hMQk2
EE3KnCjnRQNA0uJRWqBe7hYNjY0LKzyW8f2/xDkG9QbbMeaJSTNr8bz6Y4JNFRuKr6DJAO8DC4CP
PaIhPj7VEgOi55zKi1kyuOdome1KVslvnNeVvW7VCLmIyS3WHFx7Pe7t7+Hbk7zrKoNhCyQKowWw
VA9y2PrQKVRDe9n47j5V+wnwJtt4kldAisAhnL5s2dFbI61OtyDKC5V1C7woEfB3W66nQk7FPdA2
P0NO/6q9iuM+L+/XgxUOFs+t5ZNwqeF4Y5HwTPqZjx89ROFXLwENYMzPCrJijaz0e7y8f6855+7n
VJ7w8F0+IBTINnr2B+2+4pQnIbJm7Uniz+7LBZsRLEaRg0sBWdF9M0rhv81u6bNRcVHAGFYOr0+y
xGjfq7HOpeQmUo92mbCVuTL2RhqyV9iPkD8uUbZ4LQaK0T8rVrd8cEMt3t4h048+ewJkI+62BDES
J5EFpFXA/k/UMsXsMmgqAUNdfoRNCl+UcMetqXPlhRfvbLRvprieyCEi8WlNuDre6HG+NbKNBBWT
z1HiQ7fCanfcXw4CdPoDTxO+BabMBtThF1bjMilHVh/KBAZvyZBWYoFFMPScGEdbVupQmSXff2yA
723ePoTiiAw+p8IlaeezxKkF0sxpyHA7e0AOkM73pJ0OCESf1sn54n9CoPkE+iddOibGMo5npc3q
t7xDnGqtbKNhJNxA3W78sm9qXF86VI9MBV/jzOEpgViQzaXFM0S6UHGwhlD0GyT/uDTPWg8tjd2d
L5EIChQ7ADbelDaxrYRjPJWmL7sjxV3mJMgFzFhb4Z1RpsfrOb2FaDEQQU1+oAx8hriKB6zkbnxh
o0d85DvoUVhwdhVUNGksEszufi/9sgWzbh4m9RAf8C8CSQaFYzj+ephQcJk52Hg4c1w4rhaVZxT9
C9eEsldb1cj6bPTjBwCB5jza4jtyfMQdRLAGXvQFB3GrXrIvtsu9EPwB5WApHtJfk8R2nX7T0b50
oRZ93AEO0hwqH3e0/6ZblhKSJzlbjgAlEJlUsNnTLZcU5xXsnOl9MhMkChQJu3qv5ylp7bZHrIaJ
vbtUPOfkAYMpCh4KEIklehrWe9PXWLgcX49IDCw2dpl5enC+s+mEdcWNB4Da0A/N36nG0t1TJ8+J
OgUnhnB+A8jnLnbEpFBiKcy0tphGmpVHrtaidLZ/GEh72G0/T3eXSRmb1Qz3Lq5HJfxzh8jRPxbA
YWGxBRryxu2K1ZfmNIdEaHCBtDV0F65OA5ti4CgTxbnvOth6aIqiAT48Qoykb7YJ0/ofjzxBd4/p
h30US5sQcfxS4/Atxn8wVJ+LL5iG2EKpfhYXEYTpQNza4UYgnvf4E4+w2faGovWc8uZJWJuwMAeK
FhgC/x+WvvbwJDY2YJ/4efBw6AAVt4C+Ne1O9WzggEUIRmPtK0cKOGcJ+DaEk80SDyxBXEqHfFyo
1ND3a+NzFvEgr2WnY1hJ1eblBI1+OfUSpjLclPtMkHsq0BkRQ9aPM/gQHBBcRc4MgrMg7EAW3zUo
D5R/SdXynzwb2piKLoXKGsM2tp8rVNa8uRm1COMWWzoC2E3UOZOYAjisE7YHdAPWjZpt8Ux0v+Fg
s4vVjyzkPJYwCUYRsNNZkWLeXq6YxUX/gLMeVlIxZf8ORDVwYCkNZzDFp6SO/FvYFO573ttv93iM
M+hvRRdkSxuNhptXaxt8Zu8FyF3a71jS09TB0UFFhFA2Hlgo+bDWViosJIZYmT/R4bDCZgVNz5Ve
XdRSjVXsDx+bVnvN046iZsyEjbHmCKjmsVbwmIrv0C3QKDOe/pttyzfjMAt5a+TVy8I7kRRAg1Wz
NDo2VowSVwEyR0+CZzuEJikkYcztL98WLFTntyr8rwYsQ/YiwCe7EhaJW4R2g6D0JRhAOwqJ955f
7B3Hr9EZC5JqlirTDkCRXZ7+ucJUHoP5276z/bp60KuFzXucoxJ7jBFTYZ2JVSCb06fNI8wYUCxx
VHOEzRMsU9H59tnWP/CRVxxxDV11wpphUlhIOKCA8dCxyZtl83wqzDCXrZiw+PK5K4gTQtfGTQjY
D5Ynzkx9Q4t/R5n4tRBywgZlak/0sLZv0ebr7BAWA0ag+RP+7HuGVFtejUAJMGWSEvEZR07vYpQh
QHnd8YoW7gVHOxZ0pxa9UpYym2fslogTH6T0d6C+6qYIKUdQeoiw5GSnloAMm8rsgQenKqDmm4F+
Pl8AiDpcyY0Ie7FlV5ApcvHLPktOFfCE71oX9sWpuJVvdAEPp4SHMGRtXJu3P4LNQwb3jk08bQyf
+Bf8UCGrydODunbH2In6xcbHx8eR2dkZbFT8dOAXfVHa7WBE5qwL+Ql+ET+NoLZaFlNN0Ie5n6ga
Rc4HxtF4tFSLX3hhvkIchpIC5QyHhQjYDFAXMJp2RNeqiPHQCiKI4/AnAJydFqWMg0kI6G5oQiB3
2WooaJhCeaA4GD/wL8zbnOeSsRuc/onc/8fGXWzrmRaCQcDwiTzB9aFvs/T/4eyYgx6zDk7vS1BX
rj8uImNGOJNEkNxVxidM5TlP0IOUy3vYpOxnMeSH+vCzmj0LqpeHsQ26P489cvJyyqXCmZVBUtQJ
scAYkCOw2ZdL+SSNdWGIRE++3ZpLuFATaCfsmpCIsNFHQ3LaghcKbw6rZN81sDRy905fGCIwJNhY
LoeUv1OD/5nmDPBU0Kx6a+nRFv8ECI2cJFJEJBKPOzxsE79Enj9ty76MXokkUpeiw/YUPrslHt1O
UCNCricPqRg/F3ySzO/I8Eb/e/UvDp4X1w7rxhg3eoe7NAqYYjzMGLk66gKAF2chrhKtvRA4QttA
Q6XGjCPgjMJNPXdPFaaAHEAqAx9p8BE4DTeM9wfI/OkCszg7EVM5YkAabljZexQwrI8w1RJ2TW90
YBXXTzcT3eZ5gpk9tD+QysTZKNAhKe4x3Zy2yTNUkpFNHOGDnItmD/ZkFuHt7wopccTxnnFqCrrB
fcZyrb8hWTRnwhK+kjx3i5YDGvQkKv3sIJgVtwQNuU0bzMU7EAFlk1S0H0UfGu8/1ukBUQ17eI3g
sgwU7IlR2Wznhf3FTIfHaQjLDs4nZE6MY0YmH7AGqIJJp8SfACPz6jRMH2GZinVSz9L2KjqiNaeV
wD+1hJcLtBeSGvglVobYLNHTwFb2uVreGx1P7VaxUL/qcS4RxIscXOXM4Djp22yMQqytbsuLjRFG
tX4A3OIdzRZDUCqxuwlBAESg4aGyqoo+DY+hjcizkRkyXNAqH+UUtmnMVhBYDjgvYBVT7AfieKM+
Efh9YmjZl2wiQWZuERHoFOHOFjdIrOG+jjRDvUTkAugYXDOxpxA9EWM0N5uC9Xc/oTp+7jlNqY09
o09pD1sPMK3aYAEyJRvA2eClH/aTw6Yi2ipX7HxqH7CvbzFXzWbEmfBowQT0ES+yUo4vYbd57Ws+
jQtf9jGufaLsyUTSvL6LmY0r3vCrm8FyB17MQWhRBTfGTIHEhAkrLzV5tTkzfzbZwiyVXKZND05v
Bf5QoNIFzuNB3nrS7jqmJtmweqGjC74t6jqGdyomTzZPLW+narDYUrHTjOslaAM7V85KLpXVzV5c
cNDBQAJcAKYPKh8B7kTnfhK25Q32UEtN5PAHPeyb0fVAwLOJoSWAcEnDAni+jZZ4meBWwRU3uGYe
QchGm1ISANuh0y9hDp1yKyWkjXzV8BrGEXoEr/vYbZrPbUCpDKR6wFFW7iGrcq5J49tylDBKEij6
Pgj1saAlogaAqGTCJ7sHMntnIFbJVXdXRjWrxRld+Fzw3V9AHKLEKCknisnweYTKZMu+7JbQ7R6T
7/rDkToizl21qNaYIfFxgeEFd63gYfUhdv+j9Aol93uKkC2txgK8ZHE9oVeVIbxQYb4o5Ap0Ey4d
HsAyHxs/0A4HLQ2TQNjoE+GZxX3EDEijdUYm7YIrwn0E/XWb82zAKm/wYm9xE2sMig6+H5Q7la8n
ijpiSGISRGsOE+BmHDSr24uaJV54gN+M1VPhYYHw8U48ck6xhPF4pRnZYAvCW0ffJsiyG93/2Snf
OxQEdVJMQJ14K/Pws8+W0FrNiAyYzjwKVgLb+ON7jnknWpEP/ESW7ewBto7scsGN+IHxgJkM7Q3r
ztPA46ilVhbGEerr9BnSbXJeorRQJzAYxfWPu7AfD8e3sItRb1yWEJ1ZHDEHfFHry/ja5pHYAOPi
SwhZA9cDbpTsdOMhy677GJkZGm5YLGySVPDC77JC9qRPEYuNZp3D3IjErsFWZJgOWO/h2xSzU2C7
UPmkgQAhPzF30ZNferdKvpzYSFyjn9Vb6s6Dm0PJm7bQG9ovmmH3fRsLzoSKrcfQIMa+Y4dTLEpu
aKypZKNcdznjhT1cD2ULB16LaPQEggjUorCYFIutf1v/nIGbIS8X7thgOxaI5ntWJS37i5LtxQgN
OOSYN7g6RodRb9dnDdJ8DU00mm0yIDgBMlbyhmWzdfPSXH8TYBpbniDq5q7Gn/H90O5Qo9ULdZ2x
TfAawgYGNEDme3Y/fAloQGcHo42n6wWYLhRiCL7natD+CbQesz409YEEqwkbOfq5ECyTm2Xu80g2
tI0U3ay3v0Xz10bbsxBpLH7GCfXp+uer4DVkERpaiKvKD2ztIHnfjEA8EnRiLeXqmhlEqc1w0iYK
9/HO65szKGvm8Xyzc/Yz20jDfq9n4gnuVqc9TKkEpzDgV3ikk5H/ju6bdgW4x08/ohEeJGTIEJq4
wsz+qJhrRisQKlAwt5fQyjm04AJyB7Gw7kc+WUhj8GObKNgKygysPG7Pr6vZnh8J97y27h8m2Que
PdjhCwkRCBNjtMwJVmFxSNNxx4Qi+Q0s/fj+j6PzWlZVy8LwE1mlAoK3SgYJohhuKMMSMIIIhqff
39zVp0/32WcFxRnG+McfPAVGISw0zbrNsZGhAg57b+IWhEnpzfAgPl23lCTQjID2Sq+AY8BtZaFW
wThlLrLLRtFvhVmgcaGLQwc9oUxW9W88mgkGVsdbluyLp67b4MqsdriVFjlzpmN1p9zn+oJG0a4E
hf0MJU+a3Ak5fcEZGm+gJCzFaE2s/bv5/VBCCoeyEc+t754dbYkPaAXyATGHQxxg3IbucsclknB3
A7c4lp5XLHuQdIXLpHo8obHcjUyaLoG9YNWBCf8QXKM1xmzGSZXcWMcjcgR+kZI84bfVCT0qLsFw
f1Yl9UZLuu9Z7weqjiwazvUlzILxohYWkcJCoD8tbYkYIdm9R4JLtEp7CSZPbF8LMZHegenjZ8Lc
M09Up8Q5LcB7gP8nzDes6qRYZO2RX93NXn/9VZ8pwuCgWexBvoZQniXgQkGLLly/S3/37oFQkMLB
k7ltiWmFKlmLudRZF0lfzzMz9Jd5x2OmITAGY9hmKcMQVCZHfgyaNohUK3XT7KFNcjJJOu5vN1cM
eHFXhUWnifKA9R8QGIUT3gghKowI2Ip0ee1OtlKoFeaXwD26JQgbJ0xJAX+unAzCnvsbC3KFuG74
zekoVokm4Cf+9Ra53p8IsA3qqADCMUzm2FUiCZQDjhi+mg8Yhi8iO9SBfob+JUU4lx4lhysXlhVy
pJ+tbfAqA+F+Qx5yihY2CpINdimhhdM6bU6XGu9ociBB1QFg1eMYegDH2yX4MX7jNU6b09Bl5zmZ
+54TY0D6Xhlj6m62VofBeOkNifrAT9Ql8ORLmt4rgunn4pjn4F3Yzm+IXOFhsNeQEzByZwdK0/Zi
y6r+ZlyCgHmc5AEm/tfFDybH5pNgw981VrsFTx8uazeHPkwmRLcYwhFe/JzblWyjyRWLjx/CSzEL
FSsGyzg+LXaqMSymMkwhVR+dbU46mERDjlVeS+5laQghkaEyzQ19jvM85PtfwgZCKOQLv1zKDFvE
dPVdeVZA9oE2z8bibRRmy6YJYLPV9i/ELnHduNQeN3BwVOgcAVv89MW8EvnxCWdMd4x8hzFpMKQt
9gunRPYE7GG+XTnW4rNsZDOoqFAJOqiQtXH01B6QYYWwBnv16TCAsch04mOALvV8AEczP9BWjlZf
GhPrvtQCtgRYKKGqSzVKhUCwTTu8f4EiWRasxCsVFom0YhPAKGFP9PhPHlx2H/NYWU1ySc7UkKJs
Y0jM2J7fYIpJOsPmaAg540wKGnN0kOJeLAOKePf/1sEcatQn2/xw6pb5ulsW27H+do8QiljQqMRI
PYNaiSoVouxWlC8PeEhkurNpW5DQmuwOTgfRx2Kcnd4W/2lNUL+o2ZgCBTX8KI5OniW8ZgYlHeMV
jI3Nws6kqSrkoYorH6C7iQYZuz23NyMGVdp2xi1qIUbjFMotAof2IFNu9BgzOeBdyNmK+Tko5lXw
iJQlH6pF4JYJdA9dwaQRB14ZAPSgM1WopoSv703fCLjkQ0sI4M/jsJ7mOyY6OLlTO8I4z+Ziqv1L
tFlzYlm/9NOIBw9X8Eql9eXcKKK7oIGY8SDsocqT9xkzKdLlYqEiRTHafSb+3WuQ2TXYCX25DCEg
WNTitEhTadnX80iyHoc3fCFeVCJgcdYZxxmo60q0R6RRrF6TFZhPwlnElAJLBOFNomxEow5wSAum
sYGlyQMnxe9WNVUu5LMzsp4L5hRmHmpTsjjWmsVR9TW+2zZ4wopxhYvN2bkF8J8rh/QVF2k/bBaH
TQIryZRg8uFTAtWvgezZHbSYRDwZw5vPX77ue4WbDJYn6ldlAr2IGop3un5hBOfL6XhyoakQv3UI
f/M6lUlOIzQkxitYRzVIM0qp98aq6TI5YdHgE7cYaHz2CYTKaYEVPi+B3Qs0KzNGgCGexdmMyJTk
t0Yj7XeHJ9QS/7eBLwx1jX6dOXx9hNZmrCRmdZ/Zb3d3oepM1LDyb+kQ0vdvguadQgJnHbqAppje
11xWWMb8DDpBMS69B4K7AuxuCwEXDoaNz8jWic56iA3Wf+Afknw2A5KA7UZJt29YGDfvtVEg+Dbp
YP2Jejb5NT6cBPS2Ty+n8GwNIXTYaoAekZjZPxgev80f2Yq5WXtQsiaM5YirMRBmIEq4EBBchsAu
MAHU94SyWvBevisFPoA8g25tE8K4wX60gKSs+jmt0wv/CrHkRClaei//5cPZFb7GONxObjtsWrXZ
O45BIUBCAbINLjEep3pQzcY6C5BVyOIHet8tnIf9i0YMaJ0npdgtkNrpHpT3/0HJYetCuFi/FUot
mdwbfgPcDIKx+bhx+w0IvCbSY7dcAYc7FuM9VNUV6eUtOV6oJEHThC9+b3IlyqKx+B6HsjweAa+e
IZGgqcBiATo66/DtanhI4ASmzXCj6PM7Gvwr2skwI/3vlmZMOK8HHHkjibi510pEqd2c1n/oPpf1
A+nZdCDGm3qzo9I/86Z6Nv7GxraCeN+f1bFCJotIbf+DgfhAjzpCQqVglNsLaRVMkGHqAjwM9ENh
VhxQfNRblF7RwB4zqn1zVhErqa95J+ZAyJip9wioR1PUzr5U9PtHuu/BYhuD/18T3FQrCJrcF8vc
e4Y/D9SLBxz2Kb85p8k8wBOLYS06agLBEBzXlmJLK7AsuAn2C59Kwl9c9KWO9nZFDohGOUNcrYf3
IbYXvCQRrIOOcAjcgFMqfywvG/z1ZPx4XnS1wgROTHT1F1oxrvJ2efEq5sY/jrkmmw4g2xjDGYz2
ebVAL0DBMNCrcIChAMOCTziExUuvXZemKuslWlQsCqk+HC5TxtmEvi7I7PX5zcChtsyZDMyIsBEX
DBE3Idn0V85c+2uXfBkkDwSkGJ8oOhlVBMwZRNfRtF1DTCsYawpVGfA9QxJvgAPfYM+XFslFBBk9
oxaH2I63ewlUM8NgD10D03Cr2kKXma7H62/akskCt4WRsT76K9GHcKOwgaA0Tpn9i97gty8gqkhA
ULDCSSxN+L/Xh1PLfJR944mEEfvieidKKqoBKCKysJYVyH+uTVLMcZekqwmFu3MAu56S4zvw6COn
hOjuEMdaGpAKWjpqJ/eOT4kg/IvHQU4Au5P/tbQIHT3vOUuFJvY32Y8TZphzOZWXpPlxet8C/rWe
Gx+fVWBzlYeYTPi/oa4+dUWwviB/+vlqEKFKIr72S2r3CTX5piV4HbkOTWWnDzAr/cEPpfSE2AAZ
C34R5CIOr+3bIn7pzsYcsTQYSQDMzyR0FSaWnxGyd095iOcv0aNzeSKwgmwxG24pkD12AtuC5EP3
Sp6FBq1BpbYeo8ZJFYIIJ3IAQ6OhocXXBnBJ/zKsQMBg/ndpfkG4eOoFRTd2kR7WqDdLFJZvzqJy
37fY4HB+RtSv7BFqXA5qqrgUk7/Z17r67YkKq1hk2wL3/dxowVwSSsqPjneNfYV+sKB9xQQan2Yg
YNzygWSFWPdODdvsyDvtU3RSMwO7FRgscbGY2FCEgGcDjn124apaP76T9maoSQ+DPD57exQ0q/vy
RsIpyxF602WaKZbgp4BE78+V+V71jgBGCQnm04dJuO0fRKQ+z21Lq/WF/tGPGdnQh2hxR7t6tVpw
N9G+GWuJ0vEvZynTWXILVMgZ+JDQg9NWcI73p+uRK0xiiRL4K3pTaSU0N+3uscMOmdLNptJ7g8Z1
m+vsvTpbNfF/8LthmPLzQLV7DoUVOxUaXrMaO0LEgZbBK+iIRNWqsHHGokIIaUfowdkKiv2YV06x
EGkJlcIUd0wzArVAM18xTBYAGcJ2+agyRt9DYmUQDJT8UvAMwvBw94GkcmeVKt49EQ417hAn7stO
m7FxuKBRTdFfkYB4nzzeDlJnu00/7I47twGnI/M3/Eb5EQXm1QqG44xlF03whRACwz69RkWEOgZI
5ju9rjMYtKSNjhMlHAgDRi5UKEbZnAd/VXQ+JOZo4u8cRkODVpQHi76DQbQMPEjRMT+OqY6F1Ocz
uyR3lC6KzjIQxcgdzZrKuUOeJW7YvJ/VJU+akfAC11tMe1DAYSekuZqFEglci7ZzgEG4RwXGU+cw
wN7W6mYU7/wDV/eY2R/QHB/rZ9JmODdN2II9uIqCNHk+KmAgpzZFKWJlBGBMITJBRyr+k5Je4uCT
eFAvZu6jGcd7jH0SExfmXLRMYAkeeWaPbWu9cIr6f3jNtNNjfmPIntYjce+P8d3EOMi8s33xZhLp
v6MvT2HyLSCZNrt7hKwPiZmgfprPxii1KaTSYjE+CM0WT7uYSgORq4usQyEHupoOngaFkyC8N5yf
+4KCgum1gU8AsvU6GVHMY3APq2KJEZtIS4GWzpCc8BI2hhIN5wANkfRmqHO2ByIbApEVd3+dvqFq
v1c0NdQZb/ym9BTNjpAIIT4AgrBZf/+NXjSX8EugC9Yo9F9UWGTOXtefcLRVfXl+nlV/w1VDdACR
22I5sKUSPoyzIaJ/29WAh39s9/cl6ARRExemMqDlXr6A4YzAWGjUEYrTITFsgqaCGJF5UzZ/25XA
75nA10LslAX9PfyTDjnXZyIDuBpPdyCmvr5CvpSQA3MWwJ27QBK8A/O29g2Yl7yk5WjVc8D7kvFC
cQRDdCdmEp8AqzgOS3b7RPm7INwIBflTyLHAnNhi8uyHIPDjiLtYjJ8hN8zQyaHApNr/AJHOSGQz
HiZaQ6QzyPDYQYTX4w3+YEXxxOav5D27IQfo09lDnzUyEDwfRsFWMdvtw2K//lYfO5+RG4bUddFx
QO1z5mnA68EjrcHqiAqMeyb3zUwM9onkZksjXCgWdLw3BB+nzMU7nJ/DufeZILLmUsXorCVsnVs2
ftOT9901gZDhePJMaqqi8o9bZ8+/PSca3IEPnenLu5Cjjjob3vWUaukG44ZhczKEgePLNBGq3wFn
PMMBOnmO/aixINrXxqszLzHEeyxSh9SkHd7D8GOoT0ua5GTgZREDSZJmGE151LrY1TADZxuhAt3m
6P+whkQKJxnaaCovM1fYZ3IgDfZ3xAwC3RX1kjDPQY/tqmYHHOwwHtbeRnPR+7yBzLyHTUzaFKdY
cqHIx88RpgfVW6ePVwOUxkiw+Y3TDMnX1+Ffj2FcxrftrzYGqisX7gtXh8T87TVchy8xaRNcQHte
Ii/tHZzZL6A5+FaL0AGgDOnwBmygpmXNkcHmnzWnxGP+Y5bp70AXdiU0DryFIr9nDpIXZ0wfcIhi
mwuSg5JEW5VZvP1Fm0lhelBBiJ7hpSXsQC/7uy+911pl8O6D7nIjchmCiXSAB1DqcXdj3OaXq2x5
O4k25xl1oeKRhAfrOe7/5d7ABG+BxV6q4pX52CmdrvY1QAN3ZeJQTYvdHSL+neEfE0GATjERLZmh
cx5Ax4OLBsnr4oySZzH9hsWq42ZHX4gAg8qQnTZRWp3dIli+VFnIBWmROnEbVlQvbra/hHRHOAzK
yIQLETJUJjcYA1lBlcLQMfcHlsY8CYIcxiQgBTvIf3jc3pxrQCCq10/GMwZDU+hQcAyoa1bN6rvv
Q8qSjAbhIN/6mt2pGpdCCtVQ6Z5kJBNkowHCuOO0dsbksBbpl0b2Y4HfNH0oAGIWetnX+y8Cw9kH
hATSHsKF+9/rD2EXXjwPsN5eo38pauyCIZ1gGP0w/1LcF4m5ZI/Yyum9+Ajuhcu8isH1AD43t7o7
WAMionF6bbu/9BawF8mep4S4iquOaLlugpw5ZSP9v8LfbkZdwnFoqjHBvQsVTeHmHLdI4Gci7Ldn
S+yc8InvFV6ocOKQpczkBSuXfr0M33totXvm3TQMDfS8Vp308fTFn49mjmRX9xlJQmAM8Y4L77ys
HuShv13pwCkOUPdbv8XFM9ARdLofHGZH1iimM76l3//woDzd57uKZwz1Za5ZOTcwxSLhckHhCy9L
LVYOv7UoHz/eCPrt8rPaZrMX657SGq8irgq8fCOtpvJF3eH/QgLkpXUd4FkOy87snMp5v0nepY6Y
gAH0yfAdndDPCuPdoXVdS+GN3BV+O/GvCvOmMWwd8DW3IMnHRB6Mnx52g4DVdfK1GwpwYHCSo8mm
DxvgJZfjBvWTzj7tHHqiD8ruswPpKpTfvOfXBgzSv5IxBViBq/zbz8HGoZPhdcNlAfMIiB4hqkXo
7BzgJycZywOO0pGusojghfX3fKgalYdAskUqWB+xDpLQk0xPz+WU4WpD5lGC+nnfkqqHsksBHK/6
xurw85AaFJDQoQU657lAC0/CnenlwlrD5KScWJIh/Y3/sOcDmkKoj2RcWrzdvKYJf0BTAO7obe7L
D4s1ZgEhuQL/uS8ZFJu0nR7MZxDl/oF8zzlxxNMNWS0r5pBAVxQrOGtL8QuYZey+5heH7+Z18K00
7AREmY2Bq/H2aaq+4gw2vUUDBen/0CPmbGBWzAE0e8aMuUfea05A/RAvRv/ptuFzssL9Bw5dc/wm
kWC/UZA8p0MhqX4zUvoiemxtMtBiGBU4MsFxonrCuHDa9/GmZgApx5U/jMUoiHsVzxZQYYG8Xf8Y
UwH/PF0Zx77P38iGJYpbB0+V0gbRbFpfBTY4vVSooAZ/OAY6eCSCzJ09ktQd5IszoLIVmV/uCDeY
pxBZmArIFNyhzLuFMCinHNZg8dAcka30FpLTj8c8gKt1Y9AKki6mraTnMYXmAULY0MFmu78+2DPq
Swgn+gNC6j2+b1/IDgEOkU16CMvTj3CF92KV6SeodSIpOiQYn+Ee5kZNOIDgM82IwxaCXxTM3Ij6
trAE03gmDLaFbT+CFpgDTwDjuzDcx5NGsoSUUTyNlRAiM+Klg4dKY0MUFpxJgLbvtLd+iwxjsXjK
8KFBdYE7E4jUCNm7s6rEpPenM6m1sWq0a6ySZpdAChkP7XvmeXF2+rTqpdmtAEZmBJvgZHXdYs9F
mYO0ybzZ+babHASJ/uP0sDp6BHcH9NKT58WSYFhwGohAhAfAvcMiS5SVpS6vZG9nHTgvzMzzZaIS
Woz00W/shdYVd1rrpE03Anc9G18W3QOnWTilsGuwXGYUxQvz6QYvO9w4cfMjovsupCAK9jDLNv4G
hNQFRBQLdhsf3OpYGNX2jluDggtGswO4MkvcLWjCeiAoQ3TmkytxHwQmgWMX9vt4xhqfUEv+/gnO
bm8DN8GC6+uBsXFG0kCsBoRZIxgkc20QSYvrdFr6H+Rig0mzHsRQ2uQ1HIAA4bhgLUKPdnrH7/x5
UEf2g3kw41d6cv+yYAYSY0DDKoSHFUKoZBMQq+Jgdap/V7g8ROfZ79jzKe2bPY5oXn8BbwWi2Ors
iS2OvgUCAYvS+lHJnrdnwIbWBoXwc84Cf5D8jsqiL5xaJ/ylIYpZqBu82sDlvryGFD1RTsMf8wco
TNAyzSBhj1U2YKff5h8mrNjmRC8EdjssVDGS1YArOXlTKelvh/MK1yhKQ3yevjikdwzjLgH6VvMB
XC9YSH2Tizsund+0QPXT6h3KKbN0cKXDXB8mkMjvBlzt2QzsrJpRIrKqLwWyaqv7mrnM/SA5HmPs
irGMX6bjAQMmJsbIfzmdPhvQerpGCj10QWRlwG+j0uQ+OJWe4n2Xz6RzGP25+e61Hi0Z9iKGX3OV
Yz9Ao07TbInVn+/UA0N5vi/D9pIRK7xnqOqwXn0RUiGGOEJO25kK3HY+YoYFYLyyoR6e5PZdUfCV
KAvf8OzXvL7q6awBsbmyc1VnDk+/1mDsQEDKoq6nOaUAeSk/53HqIepfjFzQL4LkBkSuUOG7TALB
+XqHn1/zbzQuynEyCphqwVYV7HpstvbbltK1h4rkjFybbfOn2L/Fyx+HFAwH3HqBhJ4OcwRmpIx5
ur92dewLoI5cUvMxSQXqpsJIoLHX0itlNrqhPdP+bKpuvNJrfzhKVmGFqGoGqB4Iu55nNCQ85zLt
/6mMJytEZZkDo/F4wDkhqRKIfturL84DkN1Jb/9F1YLH/fEFwp8txzY02CP9HyhU7T11SgX96uS7
S3A+ZswPkfyshf8TvQUWjzjBRdd9dKC41PB3GxB8CwcCGAV/FfwUJSw4GCkdR8EwYEyBw2qhqywp
hCi8QsYlJlX7Y9YLRo7AabFgiEpgsR5ZNp19DXv7avNl+5+d8aFPU9azORcD6A74Do9NzXrQwAAw
XtGeH4n6wlwaA0qZDo5plQYqwsdrXlyaYK4xjkwh3gFlaUB7cV7B4BdWgS3yzkoKmi3VhFG6T85I
tGl47+JOCZyMZK/cEgjgqCEzX4ZC+FjaWgQBJiwJSiiXmHLywfdP8vTi/iiqYflag8X7bbRcDQ2x
SqDLw91tztOFv3C2boNpT4DIfhe+EolMVzhJmHsC2+hQrUzG9XOWNTW3W4T7K4MIkqW2DySCnb3N
gyGv/2df/gAcEVylfMhVbd9Uwb3JRqi/IbN00R0t8I2CrcGVdMRLy5h3UCYSvmF1QI2ZOyak7GUr
wRnHVrGUHynwyPQWS0zX27Q2hOEU2KPoTq/Ue2BUWB1fCGFGwZjUs4dLKK3AFjluaIQI1Xn5An/R
uGdLo0uKKQMn1RMpYj1C5Ijq1cdhexIwY0N4EVzmiWxUDqAoBs+Li8AhYfhAQ+2gGlxs1hmYAurX
aYlNAtwB1HAU4/irPoLOYS4uf6kT/4/lcFQljxUTFLYRPjA6HaWlJpcbHj24zZy0WZ7mO6bcjKhz
G8/tL1VlgYD8s84w52mDLIXSwgy73vGaOSQgn8D6J4FC4jmxErADzr2O36Kst49dBoXYVflAmqXK
0SXcWMdesT739DEQqYoexayB6fkISkMeM7KfdBqdegY0GWU9oxHTd6OFuv3wqOS/uFmDgTFHvFn5
I3qx0RAEwyXHhOqqf6447Ca9Wqd75JjKwJmIsoQBRtEHGwjQi/xmeLg2VwRysPkQD1z8UIqVtqhW
pJI1WCKZbypH9ACTj8uskHku5mdCaw2f1itQGzyN66499JPf/L7CdqypoEq3tMZQ1pEiONiiX5Y9
7HMZ/DLxFaWLYGUPMNPFAYC8E5QydFj0/HYZcVeQ3QwPkXGwkMhLAQnLP2I6p8q2ZgQICAqUe5BI
XIa0irBYdZ8pNFEL515C3TKFvCTU4nSW0MvXk7s3OqK5LnRSoyBq5haRhXBz2JOQUWzJA2khEI4a
VP3qfWQmBspUZQVzjxOJUMMGNBJSE4rrVi+ID35ayh7wppkwmrhgf9dMRmwgi6hpu/wjoX7d4lw5
xutc8vrLMywdXNE45G+7IhojjVJwS2wIpBCHmrr4bD6hwtgGKojxI76DttCgYxHGIFgiWcgp4DpR
GIIdTGlLDiQuO7f9dS2wKMlMqTcZ2N793gRQIrcBsRn9CS2fUQa34LWg+edqsxiQQeXLWVjNsvQY
XqBYv3nDAEQd7w34HJkYrQvSC/IUeQ7Ot4dmrhoDarp88kFLznlbu0TToEnmFP9wvZwt/tjorQGa
wKSA/Ujy2/ZjPAREjbQXXejNAHeCBAA4QDP0ReNzpQqTU6Ex6pHmo6JteLqAsaSPY6PBgB4mGDc/
LtFsmvc03w+/IsMXNKEkXDIZPKZ9NsEsNz90VWYGVwjswERxXNOllzjK7aAd/FeKURGCIr9dlrv6
gXII3r3vHeUAQfmzxyC+OwhyoTYbLal5HkxqbejeF9APii26f6oakmp1YCn4S7QV/it9REJP97Wf
5PkyAkd7U2EUiGwe2upnzpKRIU6aFOL0R27xJ6BNR9QO0NUQmtM9ArJw+z6Nag1q3tXO5TspMPKz
8ptBs6OolgbClhls3JrHWJvNVVdwcCqdmqHawH/H9de5U6Oo6YvSrogqWLXqJEd70KV0p8USjR5d
aLXEzQklQmUBucDbRXIh4A6gZOdYQWKFR4vHROPgvwWtVRgFQWO50P0xdzcVzkppLa01wEVM0+hP
xWffi4QLr2AEV9MXJdR/z0oAUfEwHgsR7gIB0B26HgEdBKZksHS+03IO6+oJZ55oab3AvcMQIVEF
wgzgIvjvmOZl0+EWSzYjFY44mKyRsYMeh96ffAIO6x9EL9XOCQmNmnjgla6GufBUYkTFxfhKzgeZ
SRmXxF832V9JqWSEmrBfh/hWXiQC/Gp45VAw5jK1l6bfo2H6IOHu63YMydvJHW33TqWoRLLSimEh
4+2BXqaU9sylY8gMSkK53vKmx5MvFTHFHDJbZfJaf2klbNBmZ3wcU9kDyH3n+Z6Fin5W0X+hQmVl
9wB0DQkiBYMhWgzawSML9TwwR1/99tBz8gkJmvz4Y0gJLx02EwFQjL1+iN2kCX9B1Bny8TbTjgx1
zczB1fAnG5gA3jUXxkJNSHwzqRdmOLfQIY8Jt1DF33PIzMsm+f3J4GQ5HND+qkzavboA3bvssQED
NwRrRn3CyxXYP3Eu0HfBt3lJ7A12CKMMCFFjna/JxkIzjFwX3uDwofP1wE1M/QcGYB8aQuHrA4eS
BTgMOKt6Czzd6Y6PhcV4wcvXTfKMi88UCvYV6y/+wkOdPUymLzUBchh5IsZ5/cmTqBSoQpUAExkQ
SdSZQC9MBPhDBtzMBxiuHM+MJCnKmbkeENzfiI5jI84zFBef9Hc6p6PFcEM5M6bdUK3W7zwgYhIe
fylOOjp2IlGn421xn9OGUHXUZHtJKb2JL3mP2QOqJR6wAbwE8+tMLhEtPoYkI3RCo5j7HhrEnKmJ
vNL22ASEuOKjsnwkxJGFNZqVJsyPmSf7bK7z7u1kHupIyi7F0sw+Pe7nBH0FTvZ91g84Uzny+Jww
IubqW/LWbpty02dFHh8o9U9YxxPJi2syao2vVzrkR6K/L0PYoGHh9WZvf7TOkqs33NTrX4xMIh6G
/Q24rDonFTWUAOep9Yi+JD7K6rgaNb80tPhCRtkgRl/lkF6KrSJEW4LSOneY9Jb0cPo1vaZDuxf3
tuPthY4xKWZM3wmcAxMCLRnOJEzA4JlCn8uWv7CHcrACP8LHnG3e2g/vLAhv8hxR3JxRz+tv8IcZ
5ZHZrvw/HIZs0ALVymbo1Gt5wyDfUYLLkuzcRebnCzLkw1eAgRAY1sODTzs/x9qhIE27/COVOME0
zLkR4Xw+9Tcg3NtGfPqbi5tvFRSkxVytjNHmg5T8bufuy6M1XV2RrCjGeIYMFYEg8JSTRVyhNQUJ
rP9d3xs4owBJFcEazJVH+wsRdXIARcxV1gzRVR+2L4cGeCjuxcuhz8dfLAYRjtA+2/MFSY+u/shG
QPSlebzfwy1973HrnL+W+Xy8ll1tX4f3mNkZe6Q/70H7e8ZQZdznXzevF+81/ByiejEfXrQIYfs+
OTrEX7xXTSidEFxtO0tixtNzMUhaPV3p9D3kf+oWzyVP2gzC4Qrb8wVEqTwSi2/oabNLWGAtW+xa
cnGKOfgavl2IbK4B0LVLTUKstQjapYa6Ra/gHkOPSnowwUYH7TBKyFkMIfalqouBhXV1azh14yWJ
vqa07PBjOcfKBkLx+ueXtJx1cEtabGsbFsojGWN1rJnlrFm+wE2quImG/nulBd1aZeF2qRzePRE3
oi7GOF7y5pbg6oty+WLoMCd480UJyA/JAtZRzPTSe4S/JWIbtNHzj3cWJiQoRhvz8TeeU6zhqcel
ssrYfn2/m52dL4/kswEQR+NVMWMSKqAK5w58dwKgREMKqVAY5d+tcoEcmDF6GyEsUh24v7MX1KUt
TA/ThVMTtSZmKRh6YCDRc9h2xjUYG5/9/SRcPhyiAVk2DJtnSoIXKsY3V5e80t0Z9wIcwwQh8Xy8
zTMXLg4eetUecvBsTHpDt6LfCWoBeGzzFVmsTEBiQv+8ocUAqQ9mVsxRpTvdbqhvxic8Og+IXelU
SId2eCpuw6wXRXcf3bpqs3DMNkQ4kwWDtYxAFLOf1TkeOD1vhOPIW/+lr5kKCecdNDsN4ji4OHTn
4DlDNAnXHV09tdQt/BFJz+0fg6x5vZAW5XBePOZ0NxDZw5c5Dul6cEBCG+y/AjkuA/n0MeF970o6
mWz6YvPlc05+HHCAZ6AMEajJtPmrp7GUPEmXu0EsfzKZCe9A6i0vrj4xcI26HUOkpNLX3TqbaxyU
VcxY15MT6LChtHlBte+jy8P47PQNZfuLjqxc3iIUZ2C/Q1SYRfoMRmG+wKMOqnqihjRB0L2z+LpU
Ug0jgft8aMdIzLj7RgG3X3ni5EXRU+3gUTQw/DYqHqrLZkWEIIlbvy3uK/OMCSb3uTxX4vehdb77
4u/hUSTel93649zIGx7gxAoUpibDLfKKeHSCovf/iipiZY316Xlz21XLZ/zwuJnvhORlIWX9WpAm
WkplyMjFX8vdDLkVkwvMIz3UOTEpo/M2qE+XRCjKNXuQZO4vwYvYfodKBOhJ4SUZX5Nsakp6Dxir
2DJco7TAy06NEPT5dSC7nc8/M+tN7n8FNeNVpHjGGBVEgJ5l8AnBg18Emffs3xrjW7jqpa4m98Pg
yBwEnfEKPgTFAWTKcsGRwImFVXY0Ct7+GSQfB2BI41Rx8ceo9pcF0kgbo2t/mNzTDsU8AWz4CzI+
5wcRZbO4LD4zMX1XQCA3g4T55dcbrSu3ST6ojRgdMAbgc2QisB95GN7NqAvxitvUe0ocPiuNvLYH
4sps/vDKXbsa7n8u6jE8zbhAzOyvMG6J6t9OFO39PdSgeDBXRVgYFOp1ubmKGUEQEYGR+EbBkKM5
XBbVcni4GvJWhTqrmL0NnniazZp4MHp8HIfeGW4+LnucqYwX3itISmXawz6ihPPKhCqudBv9H6Yb
sI7x5aX2GyQVq6BeSfxsjB3sS1JQMvw29wXWu3Que8gb40PNUa1QGixbamw4FSf4tIb5ThsoRJSi
V/gEeazhHn/BSwoTHPgU2U54gaGUUEOOFDxvTAL9XOb+vvofZH/r1U6wqs84xT1xhYbBEtHuSckn
LCxYEoQGfG0Mn3OAX77H1+Kc/gjjNqTQzD69t8tUDRKU0IIqjI4/oDi3mTIvzP5cDlDSwfPriJ3J
LMg3CwJ6+gRe8oVgcw32G5iHCLuvYCZkQ8RYu/05VA6mvrOTRKL3x7kY3HOMkOFkTulLSDI6IzSU
43PUT5nH+ZDbECzkKAwvT7wFpM1t9TCGHITwI9OLl8W3wqREvY8ncjzCNi46J98TjrJhNesR/0L6
c6x4N3fgqWG2xW3H71sF2Xjmy7yRZviAslm6ivf0pehz9v4bZmD2QLfa7OAVCnduyA/M6W4pDBv8
yk9gfnUKBFvOG/zXnpQUb/u2V6PXRoOYy38ZHDbYeeP8A2CbLe9rPPGCywoGzie67AGk15JXu+BB
f7dVjW8l9tmUOxw5ObJi3tht9/9+gCZQLO7Ox0YXRZ9+5sHLBnmNO+4KsOj1c81v52TwH+ktlU/w
wvAK+rrA+hxkn2gIUZkNcip3A5EMY/OltZh9aW5NaYHjMXSVUi/D1v3xiDmofgB/9fy+UCcc4006
jHMIij0dhk/jlauzX0JxHGNZgA+EMSt375MMBS3OT8/17yCWpkOPdp1cTgq4Np1vNR3SmQob83x3
S0cRmB0U6wtCkndMePiyWp3Jte9tc+dFqxn0Uy1+4umer2rrmtDh7d/TdGT83mDGZTwE3rmaMs5j
leAFMs5Bq+cMAaIwaTr7l7Tbw8UiYKwwVcy9tZ2yVmkPy7nmdovLrk1/Th8De2X9DIsFFaPf+XUM
9Z93fQAK7HnKpudnS47V04+mX0MC9vMHh+Gcngy51gYAZcU0lc3tPU5NyreoCSvGI2B7yXAehq9K
2HE3pUilJiDdyRsuZEcNsP+KS7/0/8bEGjR/0qqOP/4Pt9/zEcn+gjcKz92DmwkPBcT3yAgasUlz
ksJrRJp4ksewkCPgFAwqIO5dBLsTGhnf8F5ezcdWsDphqtQp3zU6NUz4GFCxdVMFJgRj8jqVygkL
tgW1LmHOitHBUBPpsfwJA/Wi0Jm9Z6jY+RoM59fV4ZI8Z9psOPvOpfATgunO276YVchbsrnqFCPz
DcgNjjf7Yvk7QiA/8CFvK6eZ5bMv+REZ853Szom4hy64hCw0l6Ofo50+C/VAP60ksHD88fziSvNx
AOUtkAByFzesL3BiA+H/7H/78bzaA/cHsFU8Gllh5UIoGRcixy2zD5vQblIGppeQ4dJ7Rej1xOME
eaf9EzKlFdUK4Mp2hIl1tuTr+0HlUmsEI4if/flo+Y0hybFif8ngWJ8QOv0OGRzsmLe2GuEosILZ
mC14zJKvnShweDaFTzNfph2XCsqt4RbFT55Ww0mTlqcLDNRLejvVJ1YlLyvJNk38EaGk4gT/YbU0
mF23UB256H08EBfMgcZ+tv2ttS1bj2HEUiZLb1H/NfFvUe/YRJSIhV+tm+AVKYcB1Cvmalx4EcBs
P305hCnmOza/DqkIqQU/5IG1N16J4Dry/uxJp9p8AyWt+OfxRhby1ZRFu1RMzNE27OJ/JJ3XsurG
FkW/iCqBiK/KOSd4oQhb5AwS6Os9+rjK19f22ZsgtbrXmmsGpmUGM98ArA72DHoSjKkQjpzVXd2R
aEowE5ehgu8wTnoeRMK72axgmWAgHYy2b1+uz2ifuBl8qGsI6emezcpTDD/8HQ7z67bHN9dw1zuH
I9KqMULDFGB0UYRgwCexrEIhQqP8OiuC8EGg1YYh2M/R+KIs0ltwnOPQnqOj2cdTXcVU+kh3e83v
MNK4E+VjM2AiyVSUMWjU9lWABpC5cadc0Jqw/IE/mFnvBNeIbwDcAgHiSu1IKwakAToy6VEePzL+
kIWFuF0qKZjPDKKX1YT7QhVySGG+8P1eYvMaZdx7OCM+N/QMHWrbkfU0PYBufzlXl8En5Th/rnCh
PHCAD539QKmqwxjmsfK76FCqdgOT13o6P1KLCikRe3ZEVc2Ng2dwjbE8TLkKA8748WJcyynj0rbs
F3dazo8HbhCzay+ZP6yulBAMIvoVC6B1wRZ4JS4Y5sYFYYs7lvYzn7ofSo4V4UgxYMptPZzghnnN
9xkSgnb1T1s8q87zXiVTa8DxoSmkgaYE9tDOrK5bjs8tG8Ys/SUo1q4a9/LjC3i6T7Uwonr8314J
kgiIb48Uri0Q5mj7mhp9xDV0060KwMifiAXPPyBR2Bv7P/xZYWjQAh//AI/4XVi2+z/Kt+Mf6BC4
FIgAn3cMmJK3pYr7G000LjWzBiYmZuxrSk3udTff88rbaYAvZozj1t9y3YY87XeItKy+P17iFEKu
d+onZkrKuMTFpluM/ugPR5C/6YuuAL1oHZXZH/EqexiXH2Xyh6cb6VovmkgIfDThDAar2VhpMZqZ
EQZ4V3YYK0KXRB2DJ/e2IWgJMHmOCRzoGDx9pgEg3twU7DE+qvwzEO4ckHtj20vQCHRMdFYoE3F3
OajGE14cJp8caGTc/ZvXICo5QRuhpOlUKIPj1ZP5CeHm6zernFQYbI9Y10ReUKJhgvwnnTQkoown
4EcSBCWX1CVYXY6mSo9AWdBcLAc4N5nL/k1IJTmrTI0GOdPcwR9KAPBOhrf4ra1lFz00C2AFUfCc
o0N74xuMLOSmIqseQmPC5xt2ELxMqPkMGXuQF3AEVLBdfozsBso+Fw+qaNrx54uDzCXh+hz+kWBG
qyNgCLM3GFxcLpr2Rkx7cDWD8rYYXGiphx6Z0D+2WXG5uQUzqoehKtztLiqCYgr9Rf9BsCQ3BYQP
2A9z4yP+24C1fYEU0hAcCQ0VC4rJYTeEYzNZneb0PVPah6Y+JrIvVQ8PPILHz4NWYfQ02FsZFB4f
D2/0hs9iqaNHx53pUcDGnZ/cX0EdGPSyi/FGw8DG+xNHwGgjb4bqnRISu3oOi09N/sseivMOlxam
DO8NgS2URGBfEXLO4M3m+uVI9uWKDbo1mQgXw+RTPsqZNUppMOtJ2Us415uSxFlh0jYNRiA1r2Lm
TeaI/gDWedQ2EOYimEYMmqopRqsw31D+nMnckKqZM03G8bu6hDT0hpxiJwADjsqfXeEcccq5DX4M
sCQAlmZ2v0LwHjNxFhWs5AOlmfRrzi45raGeXeNT1YDk/Lx9/lmjNgFG5LyHmi1nvTmCBUju7O8L
sQ98S6l+e/1t45Mn70+DvTWjdmK4arCKuujufEoxtPIeWcMxdAq5O+wAbcxsoz+Hl04WcHVOB3Mw
PXB5krZOFDD3dBhxKkCk3OGw1MORLuVvpMNi7sbtHCnsU7PNJwEc8bqKUr+NxUttntnAp0Dg/t5W
cor1Bc3VlM67c28B9XbH07rqKrYb2J6BSIyVt0iEp/mpOEbLxWNFfSBuz5SwhVM+MKke4svfNIKa
JtmIeCpo7V01XlDSzrbyFgJvOcYLCu3f+kcV/CoYS8OspPwymurm9zfDxYwHjAfvn3GaNWZMB9sb
41uCjTCl/lWwXPNRdKpPwT082nywUbQLbuAlk2zvH/FPffG6B/jmhwi7mlZDGR3BaiJF6Gx/PRGR
cxXRCvgjglIeQiaavgh+HCdyOs37tthjy571yC9QQSLqVY71QXAspA202vxDhcAi+6JHZPakq7So
JDOEHE47JsbUtrR482Yup48ftJB9MU0ZslbnYp+cYQC23g2rHLSvZ3Oy6HROWPyAF2R/08RyF+2R
/5sjnsF5dzb/whqcLBoyS/gIW6JgoBMWrI/7hk4Y4cJ78w1fIjU9f20+FfhmeAG/PGPZ1sJxXv+S
2eZV78pLCMsWUJUTcbbd/3FmTMnWPiVDrJnqEx6u7hfITbtneBTHCK0RTaCZQI2xS4cl2DfahvPi
gqPHMJ+5ssfWbKOY5zI+I+KNm+wOvX9SjN3xGiFmSuycfc8h0UgCOzlEOAH8gfvS/LYAFRRUQA1s
9RThEKZQjqqDcAfGkg4o0Z9l35TAEgdhPz4nVwfl/3pZ8pwipYBMGHOnO1gFJuM+bOC4CN2W/3T8
m2zhqF3qLpQV9+MMyZpqjREOfJhTSEhbHuvG5FuPE+Qu5WUtR6dSTt9zfvWwnsBHjCfuzRmlH6dH
3G+z4PgPzl5bQLGPj+m7nHCP/DafoVqDKCGeCY4txO1tQF8zhuIjI5GoEduGp9UzlbjiBCO7yGHt
S3JxKQMm7uBv7CCUJlmyxtJlvfde8SlHYDapXnUlocAvTophrgkx9AlxC+A8gSZg81aCKajXULZa
XzTXPY+lSeElNkcqV7uzOusAsiKZy4AqdZferHGMGQJYw96GCm0Qf2t17jMd6h//4p9IbCb63MKZ
HHLf2eeQItfykV/xBOMYEGPMCQDiYfWqJ9VtdYwO4XJzyb6YY+wirFlRPh8KZNFpf3Mo7hVktJCZ
hsi5aHzgxhyVtA1+Gl3jB/+75yhfiINCVDtwnnbj8SChYtq5j2BmCAEqs3RtOj845PDYy+Dn8KhZ
TLBgZj99CpVehDd7MgphjjB0h2T9hwoUhO616iKsQYwrucCdPyXZ6B0QYAG3jZwFggvbkMP1jQZG
RLLq/4cVMITD4gg3Y+GrizO+oEUeHainFlYkOSwj8AI4k3f7bnDn/O/6kp/D1p9G3GezC3eknHF9
ERjin3FLz+YNeg5XVmvsB/Z5gCL6CCXwzjn5IhkdmWcIioIr+ZXa9GG8fa44a/DJfGEAnxPOu03X
aLtvQ6Q7gBvCk8eN7uPegSF6nFtiAZDH6bJZrZ7ePTpuvjbQFaTuiWbBV7D2CozdoQ8T4BuyF3dh
R7QiMMoyOZWEVyVyRFX4WeMULM8hctdH727f/g4P5VuS2E75CeEdxiNHlEXja84QKYJsoORnB67f
FaA5GZsXB17GMb39TYK3K+AyaDyi0LlXHAkf54dlQH35cRD8UEofCmpWeIXnbJ+NoDDLbMW3dBTf
i5c9YGsGt9AgmcKb1HFl9HHVWiwXh7pnDOMe510vflFPTBekfwB4ZEv4CrcSaMt/VuwWAxROPO5L
jPoZHjsv/7C46LMMJj4HLS7u4JBML1G2YTk+TZu9UA/EF6TmTGd8dO4UpNllPSTmkXo4/27gGMLK
IG5HYQLtLcH5fgmq78ECwJCNvFV5pNCM01lNYYUCwoSHTMI+YYoF7TcUHyiQArrTXcLXdp7rLzXN
qaRL5sWCmzZlDjRj2jdgxDJyxpu7eHb+vtHMgxj6neNR7u1/Sjvv4i5Bi6D25zy/0FLYpHsZW2R/
y46G4Vly3SxzWKDDGEE7mHZrAovKKRj/Bqcj1O9Mgvm58dUascKRu2MQtSevU8Jmk3r+yCEJrxT5
XjfnZGIqRiMhGrbNIbnkdNm3vMVb6BzJ5T4DhuS4pT5dz7JmI8+h/h3W7s0dbRu498GLXWNn5PQe
INbyVvwt6uan+gwswQieO76+/kkJZv0x8rTsHd3K2xp73IhOcldynk/S2aaDhAMMHvYStD7lM2S7
cI6GgVYdsUCXUhdQwuWUP94EvG63OCDKgll29Li7zXz65ZPLGV+42NswNKyn+WFSw58BviOQutuC
qAeXohwEl3hisGDeVc/i5LmbH4W5zyG+2yPx3anYLnmDHrGcQR2EIYFBG20vT2ZGSy3l4xpM68ts
Sg67DTdlL2whlrjjzRm+LGi5O/xUeOz4WpzA1EVE7Q2LHR41I+x5XuWr+DF5lgl4ghxHE8AZkZB+
ARS5omG9GZP6RiUDWHnF1tKnzdsDmh096hXmADKhYJz0LR6k0Fv2Dv7D4WH+Lr71g6Htzj558MM8
TmYLsjSoO34KzCWKXcS0e7FkM+vhHHLKevG7bu0hyZOXkEx2HxOLdUyJzM56/eMM6W3pM2m7+vP0
CXg6Tlg/kHLuf8Co/TmLkL+gaC5Xh3r5By6CNdPbXKa/DQOB+Rlv0mchlZAm6FM7CFKCE8PWw+wB
CSHs5UQMbAERMHF/BBSlE2RTo3QQPz06+qa6YqY5zMgtxRIpHgFZ8CwVRGbJ2ZTPUFHkiNO9Gpgs
8PQW3/5+PkS5pyjGCE9Eoo5un/sBZABrCikvlzpnskxqFVe1XTd/A4+xaH7PAbp5WpqsFzJR2twB
nFeT8LtZciJ1mwk4l4SZEjRkbJohb6zh3MLW3y8uLkNpQ/Z+zBBxUNv4Q5oAHvguhJ2OlmaYP6NO
G4LNQyhKLzjXw6/MYfNsPlMisXAOyuC/sId+fFyzRu4JnjRKY1MGQ3/83UPwZlSDxwg0hBGyP2bc
+3MJk91cs171Q+A/1GflyweO9Uc0N13WYoqdHnFywygJCR1Y6tSUxLbrfpKrdyt7aKEReUSSL612
7jAfeYAZeIf0wVrm0mqJoR/gw1cAtOBW3iUAw0Txs4I8kA+Te/wIaf338X1xFNQmqoFLdqFygYET
7GmpOSfbeoS9iwyeJm92K3kulUdOYGFs96Gk+iU3AgWG6LEf4TPuo8LoTuZovhROMcGAbZ5wgvjh
NNEknZpD9wY+yujfOkbY21HnMQ123/areCQo5xyJhqCzzwRx7lJUmc6AcQt5Mhg4H4JneLYZu0aj
+di5xY8Yb3+snak30cZSf6D6glH+xXqX8VI8NMd1uxp53w2SgnK3oV+dDyoG9hkGqbM5fDN2BtwL
kEeQUqVCq47/1fVYUN/pzM6LKaZiE3fdoW9nyFkiDK+uGQXoWp4P4paK6uhdkZ/WPZzKHilBs0hE
EJJH2JyEqAI8XOCCFzQnTK19qNsJiQU+kl5qQ3bG4ls05nlxzdlNmWEGHS7RJKay6Tbe0GW0tRAe
b3LKvCpkR/gCxH4ZE160W4YvPDf85dLs1gNC0aVq4ghcrxhuOlCbX4LZFfsXHcKGGC3UeE2rTdjT
6gNn7YUMyAFm+thnE4L3wboITj0j40k4QwWGsRDUs6d50U7eizF14+GnFjyKQcDY2mEsecog6YT7
GknjbPEFIHghlaD02EA6qA/Zw95tPp5I4sD4iR9ELGZ/KlyMQZ6TFxaaUoxhgiqjHfxY0wVP/rca
w+LFkAYGgGDSit1AaB8eKq3sMRqa6harf7cfcdyR6zE0qNx3TK2p2sB46Wt5XAi+p8HHEgWSyjhc
WteQTEmIAa8FyREFODVFbvqNqZctqTgkoKVsBTgeb3hTMKOxPUuOlG07muMJKaRPsHRICQSTeLLW
WMRXrg5JE57cc7jz7VlwTk8uOnNGAN/snb2rAyZ4+JifrVuBKPgcDXKaXl56iDsjMkQsyazur1/M
iiUclVeJVSHkQw5UGJwoC+NH8cpb2KL39GU+/iYUhrcEvd07A9VG4z2XPTg25A7wzZgcL3prwoHM
nf/OiOLYUpV5MGdqTr01JQ0oFByWN2XPLoGpP3Da8ugfo9fiFYjpOWrNAFprcN62/jcbFE14ZTK3
BNukvHWgApjTlFA5GB6NT1US0dp/avp0Zv/P4oinEMstPTBbQuqB8wJ4fXT2NDY+hkVhHw8F8LVb
8sghu7PfLTnn9yrCBKgNSMKTUXVKepvbCjyHqUo4/QEKNWxR0T4l0Ju/DnlTXksoUVx8odIAucOV
8g11ZVL2Nw9TmuNEuP3actKUSBAeSAEaF8OSePcn6Y9iBncgFJqDG8lIoLxgvBzXHK09TTT8PO2T
aFeN3SkS2IFPqbdckGuZcT+wVKpAQJjcUWixNblXj6HM/OlceOygJa2mCXN2nEEyJmO2nCLcQkxw
xfLoCWjRKz7zPcZN7zUeKwIpa9cQI0ATs+8G9mgEJJwd5wDfv/qEPYHQhLY8tlz4Bam0iSDvfr2+
9g3BapgjQJXkH0CuGOYiY0n62SSAHY6bE8MLaE84rYWTsi3uGStbKP2OGY62IpaXyS27vfBGApWl
P3xhrMQhLYKCq/7bFNZFciWpdJXIGoZLsAAsMfT2q7+G1cepfPjyUwI6YI8bPx6yVrGmOgD/UPab
OSNiOMLXhlAV2Ifntybb2mddk7/dU2FdQQO/eQL2Ek4reC+iicPVU62qc4b71AX3DUovanhmInB/
afX6KMK1L5AaiORXSVVpPUQajjVjT63pzxDacfJoZEAmWAH/1IsdpL0oTZ+KOtfLdlPqrRb8vAAk
2CBA6Iv23EFHBAuJp82CRKeqVmOSxRmnpOEF4KErNgwrYFKq86Q6wZH8H5KtwJLVs2JiwZheVeto
qWTU8mtvpd5S+7UMCertGYtphDDa4x+f+roE9NlO7BSeuI7frO046U+J0cmtXeTlBdIni2QH250w
Wq3AEnR/LULm6eNN339rLFLbR+bl04LTSSkxb1LWgKDEbexq6KjxpXCrIl4GuId6xXDhfiu3VbFO
lCOuLWHa3DM4sqOxTWnq+n6TGX5F/UpHT2dXF4f1doujwnI9LHuRBruWFozEvD1GWODJB8SKzBV0
XE7I+iZ+GyjpplST9IFTJdmm2ApZ29aKqbTpqbFj1Cw+DqMnOlfNig9kb2A6mgJSE5F9VJGjkYWG
NNSiM0YuylXcXlz0uVjC0UJ9FFQR0BsypiwonbT4+BcTe/tjJCW+H+OCII7TNBcX3oWhBGHdqw7A
mOpxr6Ef4UHAUjUBu+zD1ahcOdWqr/fTCRwUsKY/Ya6gLgZ6aNxyOyM6C8Rd5yJXDDlOCkJmn1+d
kCqHzAPzJvomVC34CWDJ0gy0Fv9XbVa9PZ+HsVguJorMCcDwmJH7GMdydY9RzlX/N4jkvOlNqSMZ
tH3REyDyoONgxqNSAhBXNHYWiBwdPqeCYSxcSyXkrtB7iok8YvEfH+1UUGsooK6HAmPpePu765+v
t6OU/LwwgmEkMAHJwuZFPQCQgJQx9sUvUL2+wxte2x2uh4+b84Nip56P5uEQyjil+l+k5hBegdgo
l2Xt2SoS9bjJePcNACBatd7Yuw+18T6cQjhhCcBzocW4Wl/Ea0tr78tfc8uUscXpZrIdHNUY2wvM
GRPS+WgRSJRdavQKPNOPdKq+3CUp5o31AHhBSIhW6gHp/ftmpOC+QAhGFBkP2iQGiA+hh5sZ16P5
3m0H/byjj4c5ywWgO8Ts6EZa3hOT+MaeDSNmrw9KrJ5cNleWz2+mDk/VgInL8odi+Q1GCapPT3Kj
LNZpevjqO3XXo73D36Z+oev7J30Q7t4wcSTR6pCyQIatIt20ePp0Y/pLONgKC5+eeUJMqzYIJtm2
e+oIAJ7aeME0SG0qngeGgtoA5VOnhSMv46TJHif3oP9YPQr+aHKnAd9xXu2A3/FgkpiJ4h6Bwe4+
3C0TJDp3/btU7+ue3u6caTSm4UKf9ByZmNfYmY2r0ZkRU7zD5UK9qHz3OeQP1sYMSQyGdH875ZJ3
is0BKAk12u9kvvbWQbH76+NU4a2BIPFF2+nZuM2o+0KswTBZU0IQSchrdx3DYvvid+4Y4ajChcZn
VO0jRIcg3dIxcd4pDYMPsGwdr3Vkv+psb0wjCaqmtdeejZEQDU/3ytjZtm2kV0pi29Ix2uMUJz/o
ZWPpqKG9Sd7ovUkQ6/jRK9FpKGXzwVGbamSR8Ncs6Fi2Y766mSy1IRdsyMjSgJMdHrVssga6KvH1
+VDPNsaffZeUv72RMBR1E/NCKBaXCi2aOmVAcIiQpYDKT/QjLurMSNEdL1oWjTLChIlJHSu7RSty
8iS7ke0jvDts8CbzIxrkExfhDRSs9dgtSDsh5/IUZAZqEUkdqgtfk5WCZFhEHtYIC0q2ZNf1T5av
+T2LNpjWwLjF2UsxAIgM3KSyt43zDCnsbHMdG+HDxd6ZzZvdtRHbKZsY56rrV1MzxAAV31G4Uoq8
biiz2Yth8fAPrCRu613SqFvBOS5/XBFua7wWIltu5TPMZC7QCzMJBHjdXWvxYiKrQ1xsrjpGZOqo
r1/5nurXhYhP/SR4AmLp/HH33+tkQFac0i6tiW4mE7AlbgPSXe68K67wOVzatimupMKo5qv8QctX
Wel20v20mTrTb1jwKtHGGyulotg2zATqMxYC63h9UhM+pst9lSITYKb8w/fgT8kOus3N1RI5obnP
Xgv+LQOEXmdgj0eJdzmjEsDcP5m9lEi869HgR/jD5KQnaEkHcxtXxDV36KRS4/GOXytRotdR+Uve
JRgMHDf3bzPSTTM7OElywI+OBZJMQQC035F1illNfHC4kpe/MS52QJ7QTBZY/eR9F0d9/UryYHrz
h6te2WR7lKaE+wizrZtsXrAMwEd8ZzzhCo20/s2+EvzK52PtHPyv0sOJ0/iKL5lQpw+5gVkDGTV+
Pyxsgc+yNoYPhEMvXmRrhK5uyL/3SGZTICjh74t5Bt4YrxXG3njRYNFDi46MH1d8mhq4cvupPQL5
5bg7v/BY/DG4eie/voO1wNS8D7RrxoB7MGP5ifn4jDsbQZ/kkGQ0zCa/VNid9mFfgqGBdd0JExaM
jBF/6BnsEvTz5P0Y3IUGS0t3PVlnZxaYRj8Bg9pgtXU2bJOjZts9tVEY3UVDoejboPMjaSfqvmBw
igQKPNW4XTtFMZbOpCTrw7y6ZvnUPcqw1oZ1/FP2Sg0YY1k5sxi8IbkVZvYwTzoLYWZA10H4wnpa
eidvfDIiqMa8oQx5lOusRjhJJfAy3bbRpxGZ7pydZNUi8WND0m8TFY+6h87k/aBLOUrPK/rPxW/F
lQQxRlvHQz1egQZMNUlfLwvxBQkAZHN6aQvWIQ/Vy9+nPG5kVLRD4pXAuLNs+Dd8Gwegvyv+83hN
FYsLGTPqE4QA/78JMyLs6nkTeoxgBulJO27XsmYb3xJNOTRnNbufKPB4BJO/v6W32a9NtkqO8/xh
Mp7PD8p6Ab9HNIzCf22CAw5Bktg4TP/4wJ0H/EUZAi1m8e752Cb8q2uw71hJI+NGmypaKoTuCFVv
DneX98aHIetbGTgub7NnZ9NRo7JbP7CIQiXJEjtvKYB46rFEkx7qRFCciNziB6RWH7l9CqA1/o3f
Ee6kMo5SNzSaTTQU3AmMrMc9/ddLJ2+92SJHmqLB7hp1NtCopc5w0A6rHu5M6uOLpoxR+YRuDvcq
yGOosoOHAt+SHWiqJV/XBsrqtMUDP8j1Q6GCG4JW0I2MGJ3xf51RheGBgktZ9BtlcecNL1hGSjVl
M33KZUU5DTJfXOhC+S5vlRRoBN2sSS7eJ9gDMbSWG0tmVe0jHzO0ymXTrartgxHw9q5plb9z1+DL
wS6sNbeaKD4u+Zis/tQCVz82fDZ9DBuxpMb8Z7slTyp2f4kbQ4y7KnWMMGW7bQW35qrWWxxsVTTr
L655YyHN6qtbOjSTkbBbSGCVANA4+330xYIjCceYt/thajXEyWRgcNue4fouMwBVLww93Q9A41vb
I0Ge0HucsTqBP3/RoFHtNhhgD/TXzjto9z9amTFk8sI/U90ufsHHnLnIruhdC1wNHxhrsRD9sPGW
aDwr+F0zdh9j8fa05V0VnR/oq4LJUNWqDI0LanULwLsmVeTLl2IwWu99cisQQsEWgoE+1HYiT5mg
X7gjF+r1POYjfRSnvv6JZ3tXOVZN+UVveGSqloK9iYYPb8ev8i+PZU1+28VIj3/1EtIjbqToO3lM
0dgLkxx6LHwxlKZzRie8Xoz9Al8fPPE4JJOzTx/lTK3VPcjvjkUbgm0XbjZ7bgfIULRlpKiJN9uV
3Cm2GZw6FH01QlutjlYOPKXlXUslSxgYU+VHKfcwbfIcmxZsnLmdMW4kygXbITB7bh0mHnH9/qu5
xMW5Is+ATasxwSZTlsUZMw81ji2Gba80TWMrdocvxbWsAD8fOtKYKizSg5RcHiC3Wt3GV/Hxrw4f
ALtwha1whRmzfkMio+hOOih50cFEia1UdUinwZVk3levyc9O72b9KZd6jJGNyg/Fsh1bDgZ5d0Ud
KFwvNH0KupFl6Vj8cWsxnGFSX7/zdKb1Mq7T1L3gRiMpj6cpKelAcXQnGByUFRlj6l6Px+TCLiX9
o9S8+P1fqzbT4ngL/OTSVdZnzNWn32SJylC04juNdc/V5sIveDuOZ7MeollU6kso/0ncZX4Zwg4N
6jbm6dy62FwKW8wBxZXOEhauKvnbb0Pnu1rtcepGMokdDeO42926XvV54Kxgk0lMYDFsgZi6jesz
l8wS8jwUVCwH0APlaeZN7LxG2x6/aM936nip6H1V95763Gm4Oo8ts5WWK+Q4uq575Tj1PMkIVC7T
+S+mPVd1mBR0+R+lHJnebDFamFgVrTAyU3nazN7AEF/5cVcAFfAlZymn8klLreFdZ6IPbEDcYjV3
nLgm2jO9q0j5kGcEMEZzHg/JhUyFH3UaeMpZSbo15dDZ3fAppooKiTBHRm5G/cDTv7qO75qnB1NF
J7cJ0sEMMxlcxhQ+SUpi5c5InYESkPtIaE831VZNwdfzvDI64GPH+Vp7E1N36jouvn2K1RmPQaqO
rXz1WCor5HYnbaDkAbl8aso4Qzyy7TZP7zzAGKq/8V4wlm+duCeNy8wcX3ubTs4q7up5IBfBfCyr
875OEpHDCvZ/Sq1KSnCKgvwTXRNWclrvDJYKyoYzUVVlb3HmSxwfeAc9QVMCh6afnYStc2psZ//W
DHMmP47hNdYzu+ZiOc4de6q51/PLXsy9c9gi9jo8AXWJDDMu5/fV6KHqHcYYOB8Ewc/mg4KMkKOB
TXkszz8ujxCglMYQEqhBzzuuaX4JuX9Gfk8C8TBhhN6pX5zJiNTiaj/YhRCWSiXxFAtu35Uwbehz
SasNdmarob688fMDI6CJUJ1zXDP8qq8mCbDnvGbogfEWv402e8dmAhYjTgJMU08aW7PkvtCj/O1/
qvN6aY8sQHd5HiPFOkTzeyBecZVLU+XLkmqV7fSpNnCR/t8yrrqc5+xxq1UKVq9wjY9KarHkm7wx
TxPzwvaJIveoz8g5PXEmgJTtUUVjzoTR0gAN+Oimyn/jssbTDCc9sWmLI0QIEnWysAZ8cmnNhJmt
82je0E+IpwSPV+Xb+DU3l1vFXnVd5AMet1HHpZypyKy0AIAMviePDZJNEH3S6judpwDNbAr/bQvC
xSz4VPeJQOdENB8u+VDcHrczD7Lqedw3GhJlNf94YvWCtF2VkjmB+OIzAoviXaTqjsPHc6466+EQ
rcj07bEg6IIjHfUo0gqh7LevnOwRCS7OCkNFxHNv3/q5tfhCAjJCvg0R4qzy/dOdBte4tgYg8MoU
gb4R7xCNsNmIaSYWV+woziWtW1x77hxDnzJmD65H5DeotbhIe71pCS5LcaMnIZW6UrvdLI1vSwQO
UbpwEYl13ro1F4wR2U9wbgURiYfshmz/X/Ww5ZDD5yjgDOtDteXkmXPPpWdaxzfqE679c8y5h2JX
F5+VQ4mVlctU6wRsnkJemp9Z88jGp09Qc0BKpJdCQiURU5wL6nuobQdT4I3XUc05dJ9OKjapqbij
YJdfXq5mzxYnB47IbMcvp6AVxWmZ0BQtbq1a5bUI4YWOSopYKDaPB/IJRp4tVJpyerVua4AeFPQf
3PYwR6hIpjOv+KNbr7tO+tyI2mY2x1i4GUWvSyU1O+VD4agN+moqrO5SxjqwWof27Wb/+0QwXZu7
ccfe6K4PpvAWiSXSeZ/tldpe+XF18NP6bfBDfhPWetj2++skGio6iX4Ox0fOJjsk2lm5gxCMFRbT
Lw16zlI5DNlT4YNxtuGi7gSnRoVsxJnDMcezAUB8hXTACCZPLeo6EerCoTTp2UD3nwnYY40pLjhl
K5RldzjssAAa23qAYbKfMQLVBegtz0HIHmt+p48/CI/nQ6mJXCaJMTz7W24Hi5BNqPlwIVt3yzs8
3JdViywGQsoVF0IA6IQIaI0HA8uKCcJhffGzE+DxonD9X4GRlPIiyA/EQXSBM5Ix+KIrHfO5Hib8
ihiusmEWq+9VQy9JyeF5eOGNlDJ6aTtGSuL0PNFBKYcB/9KHf4eu7me89kQIelANivFTZ1yBFQRn
05HML/2xKb3mqXg3W1UdAfHiuKLEMWULS4+4V6WueZZVaaJs8RxOHZUUe9gs3WL1o2WPxH6pe5s2
2phYxLzdv1ECPNAluvlVFR1KcXRMpkouZezsKg+3zllnnuuXxmfEPNTTI8Ti5tgrX2D6VFAfdV5i
iKocg3E18DgZxUnN0I1DCScE5au3MnC+PnMC50zxttcpxPDUUO8KZ0MwMNhvScWG/l0FHOiqpT0s
i50q8H4bNpFOZTPbUT5dnbeZsvtTW2/wcYY1wrNCyyB2sqLpUwoWIMX9LZ7+ypkHZ1cWQIzuhDA3
6mFRmtbXBa4TNmcXH23PNndXoDbSYzuPDx47IAAQHTOGPU4gP5U59QUbO9eXCY7Qr2Cyq0G2xZhU
YPR080C8FcD2RKneTwvfaTksZAUThy2YURFfJIWU+6JP0vRL/7/v9F1QZMZlzHCqM0EuCqotU7th
98ScJbuV7lYyAaxo7g3b6Km2YQBOQYi58hodVmWg+qH47dNqQosCaM6ECYM+eqGG6/zGnpyBAjC7
6XaEo0HIhqp4Vgt6DnEVTo2xhVardulTe1eorBy2FOGvTk3/cvc7Nb1olw0VfZ5zHuuIbCl7V33f
wdbzZz8pQhkoKw71Xh7AdPM8Sl98bGfcouPRhtp6wGnxthlqIKA3LfqFKLVnrAJ8h7ySqD2gY2Xz
1LuzdvDI7Z1Hw7BkoXhewO5u0VtQdey4cGI2ROS3yolgbQXVjw9IMdyGGI2u075PvcbBA/qbP9XV
XMfyMzDZb/BG4p8nejK1qUN0aOpmSf/eN71n8chg/MbscIE5W5StdpnZoxHsG56LX8qBq6cXqsYb
hSQ04vpFV1Uv9SNd0umk0rLgE49WwyRYFLrKPL4jlGFBEYClcwGnWNjeteemGIq5ClOYm2KEBwAY
Y+G7e++JMxrWfvgm0qgJE3JCxPAEOiiYuAEcHvX3egksCPwMMaCdwXK66bjjqcPY/Yz4j7SihNos
ZG1hMNspYoqY9LugIcS7kqbmplfaArRkmHd22HmLY9TqE1ZFVUxI4VaAwCsfHITWcaD42B9V1UsH
B3l6h073F0ACLGHd53gpZMoCEsYLPhqRCgy8WFqCae6HJyvMjgZNq6+5sPRY1OeKH2UiyatP92r1
WDExWQtWTEjaRsLgfwAb44sXgVC7/5TFteEjwX8G9Ldi7gQDXRtdq1IgRGaEUu2Cjz76ptKUiD+Z
5T/yjGwt+esx4D3ImxCaYUKX8chhVCauyUjT6A1riwkWYmOqPJFz0aouFk1KNaBiurlvPLMAJuA0
MqLd0vrQ2qpnBiZb/PURByKObdU+9CVCrLmFLwdyIpyWhcieWT+IC0PxlANbgouTb2EQ+TFW41dZ
S6L/rT/rnUbP8q9nTtNr7PSvGmSqn9Wu67uaXvWADuMb5CpFwVV1UdxwX/EyKuDDi8hdqMnID0UA
nTvRijuXAocqslUpK9KpKIHSTzmD0AR3/kxAVj1c17ELLVpwFSvkYvreni4qbhszt4uROzhiYvCi
IFsQz028vYnNP9fL848N+xoE75eyCpabIOBBUOg3GZztFdFC6BYPWeFjtDb4j7Aza1IcW7b0X7l2
nhtrNCHpWt9+0NaEhARihhcZBIGYJyGE+PX97TgPXZUnLcvSLK0qMiLQsLdv9+VrLS+ddXsCwDcG
605AxcV0sy361JGviXHHEWm5JRviIlpxvLlM3Mxw5glykFu3j3P4GisiSOG8Hd5RNJ9fQ3I8Wxbx
u7MTPcRIvvV8HUWlLqJXNvlMa3w6Vp+l6oQIWu4WGZBM47aM5XLiJyQ22pcIOvs0XzsBIe7Z85eQ
NZDErcE/ly2HpuvGheVV98VIX3NcawsabAdK2tMkHGkTgS89JVuAd2/ew94x4DTJv7Arc3Oa0jzh
ejbiY0dZy91kRJ4NvyKMJsKbmZMvL3hRm6aqCxWEqvfEqTqiCN13Z5zpHomsBJIyxtHb7kaRrQZU
dxvSzO8s4y3Nk6XtP/v9REbYEQMdfjJepDdw7s/oM+d7BgCgRqjFtZE/yy0/Duko5BMaaHmUNg6l
Z690vduKhUT0exD2dqaIsAWGZESSdMFmB8tk6lcyEjn/hlLfzS5fUxJqvmBv6MWCGkA3Ygz1c7ha
LAKa4x4T0iyuHVdxUp4q3gCKZcSseMpn61+Ws0gpRgmkd9fxKOD5EDrBnjik6erBoYzPOW9xOHpR
LwPEHSZ429L/FaHEN3pK5AWDge3RuuCjvFUeh2xPOvcgNFMchp3Tjwdj5bijHQOz8nRLryVOaKD3
+/0jHdfx0leuDlNalglRKZGIYQFkmAEBPnxmrWDrzXcv+4C/QR9en7tUt3IzGA7H/zmOf96gTDvp
d7OKNk02pePbXS4l7Aqs6dnOVBmRxLcW4aizju6DVVqpzurEppDUsSa2BzTMGZgJVwIsLRyNVppH
zsY5NZ8h5PAe1L8HL9wevk9iT17qwGB88CSFyn45A22izyC2QI8gEBGlZAlG3UfHK1rgITwSroy1
85ec5ALRJsbG+xCerGDXrS5QA+ARiF2QcRhNeM/VWBDus41242F5W6yfUCeAlCmTCNUZnh9pT//y
ePKUT6zbRaCPesGicRvXu0OHAk+Q6H0co2QIN6yL7YiFu7pLH5/AC0ruSJ/3ep+o15bCOLf2K051
M/Imdz/qiYEOoxS/RhroTn53ZQ1Y7Mhe6SgM7SHd3B7qvN5hq4AhsC8WsjR0MANRvDNKU8Fl+D3G
waPNc3qAPYAtYgSEAEE+hf1FPfpoi8l9RLa9bZNW8NYmWP0QmdLFZZV6XDqlGmCIyOf0uF2K0sqf
pe8fNIA58g8n3b9IbUkpOQogxUraRLzsGD44uRQcfvx92giDBjTDVjkUOzRL3dvL4TxkEUEq4jzF
00NSN/azDfPV0ZOFspyIb19Z1ki8kHIEe2Vcy1hjQM4wnBL6grQPIMH4KDcnfX7XrQud/TMHdrRD
u6fJMzdZlqv22aVPEF1ewOBL6xjC+sHTwpEuuCR+qAQYcITODsWb12YEQe+US9ISEjswHjgNe47R
vEheLvP3pLdhE6CYTmMgu5HcU3Q647gjE4TWw5ueG+zNN0YXp41kPwUQP80trwaVr5LN1QOdZoqo
HnTOXR3IdG1U3QpGNFKSNXvzB1r4DFG/FC52NhQOHFk3XgUPFqHnt4WlGGdQ9hnI9MBgbokMyDbu
Zdzfc0zshxcLDYy2w7A1pAd+8HKXtvU+wxKQHujBPy7vQkf36VSg0fQlb1WKVwHZD/3cN7PlGI/l
0Jat0uVuwHtDwmvKB7RPO/IdqaI91WH98Rjf/HHnT8aDvGBsaaOabIX2mdghw7hO54hdsDL+uHu8
uoKo7VJ2nd3UjNLFk+GIs8OUVxE8SJ3m8j920x4YFVDWCnOrhdJxHm9+4noG6eXgBqJiVDQkpgdT
2GgR3L4v4MOE/EMiEZRcgCy+rj7qjO0WZ2RqLTw0hzexBXkYXYm89jcz+EogSqDlQ0g5cVvxQfYU
ZEgjiqj+vbujIRR8QCZf7AiXzVNTYDjp6ryYpJ+Wt9qF15foXJ0o/SRISQ0AZNzPyGLrkcSRJVQg
FyfKBTACAtC0mM4h8+UNOWElQoAWiQlvJ6NV5HW+PiLY974cxl0NORGdXj4Cvii8nveYLoTqgIxL
xGGqS12L6XIobikm+YdXtlp5xXjBhnxLsAjHqiiFBJpD4MznuhPgUPaSEp1iAM1rzFkFHMgmh6p1
zKn4D0//9fFWHYbM44s2+ERqf/ZVL74G1JXUjqvrIK1lDh6xyo4uqcBoYk5biLy/yt7M5otO08cM
YXCsnYGZUK3gJUlsUR0m3q9ufMCt5XnpI8OmAEWxw0MGlOPYg7ARpO2XQ9TuzQo4Rs6MEKJFC/k2
nkDKI+I978oHANhm4QYKwNw9Y3ZIzijIckhXeAJiYqzCkQyi8fw6fblJHi3lFMF5wtRvVudhjH6L
/FaQARvzOYQBfk/Hu4eyycHIaPIQ/B43KypdwFuAMELkh3qI+p1wi+sTkPWqMjxN0PyIXBCfOOMs
z2h3wYbS/PmSX8n5HAqKnT0xsq2Kle6ndR/IcQuwP9lSpXAmYFNJbVvtPTDzGLeSzcai+6Un2C6O
UIyyQGJM+cUpwbSTJTSZpNr25qwm6k9H5Qd7ggjkZLRZCKgwa7gKLp+akJ2keRMQmca5U7nXfQjA
MZbaCfKZmFddwflyDoUDVGqB65ZHAZoK/lhWrHMU4ym1DwdPLAtw2RWpILURqdms5HOJTUyEaTEl
eMLFUxbTWBs/iG6Sw4OjBsV9Fpqc1iFtIgKfficsbS9HD9Qji40H3KuMZ+NEP1jDAtx8EpFzEQin
3HWfxIDNGxkiNbEKEBzmo31/dAVrzqoZS37FAlmBLB4cFpCnxmzgjPqAd2g4CTZcDG30bCiPCBzE
Z9yhQ+0tTa43kPU10vsCS4WAuOlC/a7R7UiK3qbFj2OtxpjJucI+ACB6uUt4qGQFGfPNIIjR8Vwe
SUnoDTrS+/a6HB/D5ZLMIVkWYb9/z4iq+hSrdh8CxDUZK06ff7mQv7RakZ0z3hFN3hQhd59OMEsS
WAjmj3Pv+NWx23jGZ3bfMwgPmly7Xim+yXza4N9Vw539wanRyVjuZ1T9/EpaytAXIErRxIW19/X0
p/pPHp8v4xg2XUZmHGecKrwyLB0l/w6mA39RPTLxWKoiGNsR4KngF1rA/RGTPagNkIMh3Lz6/hjy
AMkdbImNyk3ZDu1ha7tmmDs6chqdKScxpsrkcTaXBvcGSA0lusUYKu/+QJJ+pcTeB62jtPHY8Tk3
EhZFHR0PY6A9xFB4bppAL5dXlt9mElg+vWSxraWgdpBAgURrBx4+I2MmDWRUy8dAly5WsMUwDSc5
OScHhmrtPu9yc0mwwyPuWvGIXgPaeqB9myEQ0KUJVA8ilDZpM22rkAXUsR+G1J5zGtSYHJUMrocg
xODU+3Ct9cYVxVSyTEgGrx51SQClkvb0wJWJKrSK1XlQYpgPCkpdZpUufofuOXcW4KVDGfmhxPbI
oie0WGRa2iA6BENy5vAInHxLF7k+OUubXvGZEbvOsg1Jd6N0N2hn6OxpzIhnv8uGQUnBRhVJsAPS
mWAmsHPeiYjwHOQmQwqIzYtTm6NbbGmXnbL3JNwT6qnQze7mUtMSpW1GNCRYAO1C4KVXVe/ldUr+
rWxQikfEuIhM2rWSN5O/0n7BnljjPrfHPuh8BwxXhh6EFZiSIgbjFl8rcYcmyRuBD7TK+fWR2J4E
JQmuwoqEL07zTdF2aNVvgcujz7KiaL2haqDcCu64B4iJMhlx6PZBuDfxZ4QhEQJCH7sO2uBtUskI
JMKJaDnwg6mylQjjm4oKn7JV3ad2+mn7E7AVrkhkJEM7hneYVFc3Cq5RSUPHO5WAuMVidfBEPcsE
OWHqkRffv2SPcrGiT+LRpMJCwkNa6MluBxRlyiU+GixxC3ypulE4ugRb12BV3lwSF3GQGBw0WaiS
ZKAUUtlPN+EQfXRGMbpNKYhSI53xLtWGp83vEtFPk0nC2hu0blxqtvPothZSKhWO3qQVPL8wIxM+
vHmM0eQJHLwFIaKCMoiEgFOUFuAvkgh9CKYHiBegV9sKK05/SwAjbp4AK46E2Uk9Wh0HtJ1xSoT9
B7WIXFDlSZ7desMeWF5uwla6x4tIdZ6we1w04z12vJwsrB+aGveRXGb45i6pw+VJk/K/jKsWZJk1
lA4JY52/JqvP9OCsAAkkyFetOW1SD2BwJCUpAQnCDaSYnfJv9J8LlxkQd0Js49iKwoINGshKFgzD
DuduJ0jAb5Zgqx9fIV79UCYqCC3Wtm+t4Bafh/3npuX4KBYdigII3NZKQ34OtgJ9R4l59bnJLQB6
cEnsvF04OX8RLUqSlfVo0u5NPh+uKeLU5QXowwwF6RLnAB7syUvFYUj+YQGbo8Cnv8/OC6lcac8j
WHB5NYjYFY9dZWIJa1DVoO3chg8R0TBmxAeLhA3bkhjQK6EXTMHNKy58CtGOjg846zwEihU9WgZg
8TKnuTycoCczS1kHUQbyuDyv9pkKtgAN6kBRIG+txfYxobUOuUsmvA/eC8UlZzn78CH0GLyzWeMt
XV7oYd7D6N4HoQHxYG67kOFjiveYNio97PzBLXB6OmL/InDuZ0QAbGnCDpx1CVTOl8s7Hp4tZ/nZ
uRTdVAlbm/9xAQf7e0Y+oLyUZFg43ugyAbKRiZ4lIj6/T/lFz0EfKZiw9z5+euMuPE15IAEB2WNG
GULsydopCRbfPje/pJZTFesd0e+G/OAJf6xOkXKffeZYCWa49RRGNcHIEzRmUIf85GZ6yWcexJs9
ZLtVvCUGiv2ic3Gizi0kn6HxLJGhzK2zxAV21af4YsjrGp8jbUYWwJzIELHSx98NljeYVM7lyVF8
WqhiSa5A/G2Cjhc3HPWC8oDK4M3YUNmZ2WB6za5D3ggQKAsWKkpstO8PZwqeDKn/5lnk7CPPs/pA
J9FrGI62IXO140TnE37Aiz7WWpShQKuub/hUS5JW9eBIdlWSUQSNcSjjN6Y9Zx99icWekmrfbDd5
Iq8ER+kcBGuK8MD0bHlGyPYjQmNXjKoRJR+BQKH15rYW29EpoosWmrDOoG/Qt4U/w/bLOkytpNx9
NQylwnTeNahLMO7er6fTQ++HYJck794ShTAp0LQVT49MhQaAOK45lLEzkQrTn8T6FMnM+znhf0zY
2vhObU+JNcSWEdKIc4hJm7nUxzchQXXpFaZUS0QRlU4Bhvvuho11CRC4ATntprMe+ACAwGNIlwnI
gCrZzch446Ml5qDOYqMOcUvvw+S1AZtKGHaFByOaldhvOev5m9Uxl93WVo+SKWMCRwxp7f4Bcyap
cs6Fs5a1O5U9b00C7I+uj3gVNKCX6MysoIvkd0+g/nWK8w3OM0777sCSlHMsTGpvyHuai+/EWPeW
ewyp8SFhYggVbTNlbkYP8jJWQBJUwJxrgPiA151nErsHu+obF5Zvl48CBD10E4iimg0uZlGstBn4
NmimrYoVcTjT8SMCasiNfCb+sGKgCAoMzRjKTiO1d2n5D1fpxiDNeKMkJHOEyAu6LFLAN1zOy+Lu
NKW/xF6JfqrAlNV8x0DyxxbfgJ2OpDleSOsd+g3MggOzG5+F48gCywMKorT0b34fYER5wLdm330k
A1gmeMxoBDkh2HYJBokGSxKyLIGEGb5U7w9AOaYLe+AXWybOyhpbbOhqSASEjsuUNFn058i/dtyh
iOlcvQoAkRKvhy3oKRe3Vxm83Hk4yduf7tArlTfkLMdZRsd8FL7f9HdyWMhHFx370aVxyPQ3AhvF
Dt4LBeFAHsEQ1B5ujXpgbnBamnTZmu3Z4SJ4zbrXLM14jfCuHco3SdK7bry2sL/IxZCzY7YFuImo
xZcva53fxdroAY08sdFovKr0IQmBIK/0jyCFbfFH/YjlYUxw22O7AWqOU0Pir/eoP1hmtvNQ3cSE
z8x/VicWA42YHfd5vm+aI8AeTRIIab4uFTXGCPDcew9Y3lTAHw6aUNqYIgLpUj21wgoETGXD+pgJ
DvBXdDfbG+/ZgeQHtYg/RFZvY4cxM0J5H/4SvOXnMT/cKbM0y0jB619CnGUkoa2Hw/NHZDElRzdx
T1ouk77PUmJfzaXcm6riA04/LFe2s+4INA2SHP4Mv7tIm2QfyF/mBfGfQ4MfOvV42Mj+MxegQtL1
CFaxhvjXdHyDKIusB4U10ZbnDNaFHZxxnRjoo8WHGBHUTkv+t7JA3/WBCsP4JRZ60J4dOYFlsxKA
sBUUounCQawIsi7A3364LGijLOeP3tNN2PRSQE/N5hoOaiWEQEiYcZvqSpE9qc4NGiFNaRJ2ydKw
EMwV602cbbfbFw4tdDZQsT2nHrSd12Q0AiaQnhRz9O0dMN3OTcDwHmmOsplCNEmIgaYXwwNltYQ1
rtS7iEyJRJNR1850ypIuIQIy9gBy+EdU3SMShkF9GH5Q4s+OWLfPKJ4rqkvKiJnkn9D7GVlhBF97
BK2RhBnzEztA0KD+tIa/VOlCyrj3Q8h0njma9utq2Tdj+sruAbWnJFp/VGe34HXw3nER5XnQVuGJ
TDM4uFi4fhi+ycI4ykWMzQxs959aowjlj1gQe/Fn7+b7Lh3plnfCJ9tXI5klUMuyjvBR7J1sSk+A
zSJewuj9qe4whhhxkGEJS68YM8sh42qf3v4aHIfSYwwLSgPvVBwnKl+j2ztJzYB8B8cqQJnN5gCj
02cybKyx/24775GvTmexU11+pTwIaevxyDGsYHNZ9ARzIbHLJ4XXHXHQFcdbG38hxki77nM/za5G
EMK/pI8ILICZ+eEMcL6fc/rgFy0PJpnJGZBuyQsBJElKA0kXPE3a62y7oe1DlxeBxpztCA2YM4Ax
Myr5bPcmqSHsg/5rDGaUzJlYkicvjuv24LXzaG1qGdEBo5j5teYAolspn1nrwHnweLHrKZptylyU
0f5+iMg5meuBtQSY0OgvnctpmcqKGh58m7Hoa/Ql43PIEFEqETxHvJbqsIUOe7dfDccSoT3DilFF
99MFTNDC/p5VgDUeMOxzTscyy6ZWQvPobvmQBT4LNWUp3vE9gnrTjvNLdNf69zzeFHu/OCU2I3gL
gsceFh25MnnERHUhuTBUll4fUx1VER3pHoQ68d/nFtbMmi0kKkr3BNqb5V3ILyFBPv0YAH2t7N3l
0qWrfKQKmWUhFAag7yVACFYJ86k6jGmZwMZmMoy4nsPSYToQlBAWm9iHyzft9rHUnz/cpuPKdpCE
44HwsiqUSYQoUG871EREjDKE4R2TrCXqynr6nemhpnAmw7qMeQGruW4KfgeOr7fgbA9wdzd6j4t4
MbsH40WT7n1cQbjCiatCKY46j0xOG8smLRWuDF9k9cwf0gK7V+qcQoQNSNvQf0PgRmrqfSeoGBAW
PCoXZSr0Av4Gzj9NPmgISO3IAk1pNHJe356uQlQvYHFfb+72kGTEbRK6b9vFqIOpvk6xvuF351Tl
kLb3tC1D6ZV+EsE6AmXg4gcURmV4o9qESUqJGT98wBQZcKdQ3bFgevQaht9hPs+QEif/zif0UHB3
Qj24n93DijoNEhkVq9Hx1BOtTmmelCjMAX1leN3IkgSmXsuAFrG5zqTiag2EAOX42ceH9MPcLmNA
GbWFwEVWeUFxiqlE0plhk6i2ADv0+EUCimPez2qq8MA0ulx4yPkuT9W1vfmBLeBzwvHDyU53rStE
eh5CYNSSg077fWNeBFLm18uD50dJZndH2War6QyCircZhK/d2+G8p8skoRCL3pQ8MRTs1UE1MP4n
IPEUImInGUCH+yUsZFjsbDGVH9XEf5EzSVmCl3wkkgdqadrMlNCVEVAQS0oR5LkPL/8CZyzrDCXT
CK9Ia800KobaH3xrxk60vXvug4g20MO+OwekbGJbWQ60EqcAxVDDyQ6nBNS8/geyExXZRabmshqJ
dzIKjRitfpU4inzfDBFqkzsHIPFMmpbMY3W9dynouKEFhWcxor5p9TabEcMZzrSvt7w4KCw7zk63
idm5AKmfH4gGnyI+YmTs2bhX6gE+ApAWfl2di4KjjJRPnEegC2n7jNTR3cWSX3pzWkwQg+x6pCMJ
m3C3pGDlWXVcWgMgxow//gpXuQbg3fFVmFUfEFJLdlauG+Auxy5h8dGlqt3grDqz2QNE3oMyRi/i
Qmk5h+ndr9wOfJVPd5dWmsADB8/CnnneOb362q/9dsvvPEIlMsn6a5Qm8Mohy8FhZTY2fZ2zxAi7
HQrkNpTxt0iLAe3Qeqz7ULih5tGAPPFdXTjcp1Uq/eyldz973Jm158HgZjoDLfFmHw5MxmgwCACc
nisDjmhUIko7luXLhAq7cT8rG9I389EJh5B/HfrojtrveQijKcppnq4pUj7Lqx9KrJpFlVOISbih
M2wrrDcmiDJeV/zrv/73//0/X+//Lr6vuOM0xfXyX5cK66v95Vn+z79U/V//dfv3l7ub//lXx+ho
mqp0LE0zFcvSO6rFv3+thvtLwXcr/+t+LFsX9aU2k7bEfcXBfTLfIFBSBtkIxhkw/ueB/+5TXAD5
zUG2n6Fsw974z1ehtf/hKuy/X0VhtMzCrLgKNSHsQH6joY+zHT5TLTlFLmsXCHZRMnUCi+jlm6LE
HnK8j49J7r+j21b9MnFVewUwQjvpn69NNX93babV0Q2lbdumrv792nKjqmx7z7XF/vKxUJyTe2Ua
3ffbsUXwlPQFpB5yv7mwZWSWPP3z52u/fUN/+Xzt75+vmJei0S2lAQCZ++NXLCF+EsSYY7lEVdcd
Bnt4GDmddDsSEVEV9Zz/52tQf/t+/nIN8hr/skoa9fB8NcbPNWgkT1jbQDlENxp4NwiZCj0yN/yH
j/yn2zb+/pHPZ6uTGzce+3EnCukhfk13GySVDGctju4LPTYEUs7VUhQJVFcsnx/R6y1ODIeWI+Zk
tIGD9ueLUpQOn/rLdtG0tqq2LcPQO21DPqi/PIjn7vQuiurWTOZJd4ypGTOQzpOW91qPH/BDn+P7
sH0b7J+9fD8r2xk1v39jjtWDsaVaejGSQ9t5Z7s2klqYuqZjjQe73HsqcPhxN47r8/DrUcCXKOD9
Boed4x8W/rDTfamhrg33eQKr9wxZ/hFqpjg36aICUqXzS4OPsXpAkkctzLUEbxrD2rmw2C9YsDD9
RI3wP0Ds/rwI9zbJ3nv6frhvyLGSTk+cvGyD2GKWFWsQ3pAMpryPrh2m+t0kif3E8A4eqMS8Qvxh
urtvyDz9zZ8f7E+Y+Y/nqtgaMUjVTMuQm/Avz/Vyv6qdx/tKGIIWxUDERJZ2sCVo5K/H3Rx5Mt4h
zDO3CA393orrQj1V/dPrlcHuP65CVS1V12yzo/56FXqpHst3cWkmrZCeno8llX/8/j7MBjDVexZl
mH1w3X+489+EF0Lw///MXwLwrS5eT2XHikIoGGj9BGX5NPF9Am/QfcfMgHdfUe5/LeC+AjcHrfjP
n98xf3MBKmtZtXVNYUF3fokvz9u5NvLb4z2p4UfoGYOERycGR8mVkygkWB3m9l3IfHZdSZyB1Ak1
kmmn26frD7+H1wD6IzUIJeJyLYlZbZAWZrvy8h6uZPpJBxqLgo62nayaDWcqWHZSUOfdnEUxrr7e
nMqLY++JSgzC9QIx1wg6WuWm1MpUGxq4Pj2HaYxMupfrficfGGTRZVieXe3aBzGifwgbrL1LWvNq
qotHr6SeoAI/hhh+mCe/ZYbqVjVd9Rhq6JPFbmBayLI1+mYfv656VsvLg33JMTxAwF3qi4JhuYVv
UqnYOCdVHd8guyrHrVYCvGKRE4GnD6qphRsUqmN7LjGeB64vH5eZpc2xq28ZiAjUZlE0u1yD9nBB
wDFwQ13iF8P3sdfZYkK0EwyE9NelWLcACmkXMzYeV5WMtrDk1N4Z6NxIsxJqM5qljeXqF++xZ+Tp
YcCPYSpAs/nVbXt72gZvppBK9wpFF1R1+ECVTCvAzGIn8eYOZ7sumFwHxvamGbsP8+kB4/n41a+W
Y7g4g8FsVrladHEWT69UYYM79c6tQEsvjKHtwNzGMGhcbPAlTEvejR12mE6LeeTmunfbY9WlhSUY
Ox69tYDqjbao1xsOAE9p51rTwvTrYO8VUUtIbiEifr58xEDVWt02unhT582o2ADQDoMDDYeMoc/d
2nLVN05feKpxHzVlcO1J8CsZfwc6AiPGNcsRT5ig6f3q64NmHjOcRjC28BFWPiIWd9b4Mxzu49N7
WV/6HTLHJyOeYKI7ZgKLp3ZrOXKXFUdytqBPB3MNab7QdcpQKzjVExJNWJaNz5BSVBaa6ZbQ0cje
98wp00SxMaO3ZwerJ323sqvQl7l4DM8KH8vXhJlVL83PMfDLAT2cmoERqbXzWo1jXFA9/CSSDI2b
UjLMieKKQDR6bOMI4B6xV7r12y4Eo/3GBEcY7GgSc7x4u71osF3x7l2D/fHx3ki/AQJYTHZwewNR
iF0z4TL2mBQB6XsdFTJ3AC5UpA8Mxto+WGB67XiIKi/wNACCNrKJTs+fP7he4I6EqlI+kdlwMPwm
tREQ/MvB8dx7K4iPZDvt7tMCF9EWyBAhCVuSpv9GpqVtWs469SDW48xPevts0RKWtvQyVb4q9sfL
lZgzFAfUCcA6BALqY/x09umcabGMep5K+BJ4FmDGomGgB1C3J7S6QqBjZ9x1IPTQsMKriv77je6u
YzD9l69owZNOMzfMU5Tvr/Zzhi+SgxNm4KmSvpJbf70j+XYtST5ZBEEX+LnfHX6VLm5QXqPRJSOn
5EDU+cEOdx58v5yvwRsJiEenbJFOEDDSui3dheUgRljwDoTsGFMybf4hIhP8//MY+ltE/iXbso/K
4/R4P99kfNI8QArtwb1y1PI94NPLGC51BdoNtwJfbgYiD95uETKkdcg/AHHUcs4SYQ5G6wucaD8E
AZoyOBsr/u4Zb2qIUkRiKB347aEUGkAobFpeuSoZDbIyHtjgyH+c2lYXRHpXRfdbioYfVv1Wg8Hf
sroQK3AzOA0u42dP3x5p5Fm4AnFhNRMBAAG1qLTmemuEvYZ6jnKSMpXcXcc/g7mZmJjgRvJ9FKYA
dE2MoJaErzRN3+zd3RSFjTVS2CIrTC5Wkll67pX1qDj5hzO13Y3AsvJ6b+eLPele1W8jaBS3DeQY
FZit+WwMljGsEdkUgva0cdMZtRo4l+/xMYsWMzYvgdXf8d5bnoUnsP8R9x7saYsz6cWRJN3FrK/9
05N16NnNv2zAVkxI2HD5/GAz8TCf1/BUkTxWTPhdwWKFm4Gzu/vxjvgWvldsWx5r+PGqLryzA3Mi
7Wj3cZi0RiN2+ObacsawOBW6Xxj38ieb3mHILHssrvn6eXAaHjc7TNDhsDIPYHUZ6j7cAsWDtQYJ
DmE0c8bggQnMkICtMepmbADTejhSOVRXhnixyCGx3GCJd4c7l+3jtYLGJc10I+Fi8HYNwYbPcSWK
GQbFLb/API1DPKxvhD2nQoI3uMe0CaQHlLYwBtqApiqCt9yzYab1pAziz1mIJgu8XzKvvy35X7L9
or68P+93+SavvmP1oHqfXjl89zSm7MCVYWAUs9DvrhHcH64ZrLZbE4UuZfQWfTbwK2NNJmiSfJrt
YfbnK+v8rg4xdNsk67d0TVd+yc+uVXV65a3PewKOeGhBqGq/3fLq6dKko0Yx5DQd/9hKOwzvAuQK
1Sn9ZOZvnnsH2gpO30FiZC9LyPrI5ZgXyF7rqpBq9PiNqnj0zKB/5KyuY5nYH++80fVtDhSXpq/h
EyofaE6kJOjx/FMHvtEEqgzqj3/IQc3fBhxDUzrkvJZi/VQ9f8m+y+s9L17V6z2RjoCXMX34khEk
Ah/Vp2CgeQ8vlaRAm0SjRcX8i6nSzD5H5/MeUaHjCXTwKYfbg0HuWyju+q2lZF/WVeCt1JczOc6B
rUDM4UAdRQfuhuZgfNp2Jia8EfCyXXbti1YBYQZWCsdGqP3D6ur8Jq9Xjb/c3y/VhbW/ls+r8X6T
1Ur+Acomjrzrtwys9CeU8ZrpUJyBUja0g4jn0kuDoECjkwgbkcVEwVDvKgyypLkpjXIomz5bptLO
FYEOvXlRS63Ms8v+FLIhDS5Hu/kwRHVJs8AfwUf486LUrN/UoX+7o19WZaOrz9NNb+Qbe7hz5UvT
Pc5QnUTQo0ltfZavx5g2Sb0X52K8Phr4pbsA2IRKyBj0HDdKC6QPR8hzaujiQBR5CV2LZCOREyCh
HTeUwrj6GRmBQzea174X1jWmkZxfgufHL82YuTsvTBJV5FMFQ1Y/6DczmkQardLG69OgpJfA/JNv
m2Q2vcw+atgsPhS90AoFrmhEusn4Ik14ZB/5ULKeZIdbk03C1yM0OdykRQ6t0pD8ftYCm8b05jGr
GbQ1LJ7u4AkYiGqJ9/BlcMTbjt5KVKjGUP0fqJTD7QkEGByU8dbxCMprt83cO6I4Lsd+2touFkcV
6azu1/3UY9wmMyl+lJ3YCqwYeQwjyoWBIXnSsMicGOCbiCM9CVCEtFxlolr4XKChwszY/eGfTueJ
/ZVUKZyVPKsUaqB+R/SxplLcfnJMD5CN5u9/i0uK8JM7PgXIfD79QW/zeNUwu/rjP3lpTcy2eeqL
l+XyxSsUJRBLDHnompirilTnOEYaHAw/sx3uVANTkKjMLEi3Hg/jtp0tOK8UIeUUCGkha0i2VLRA
QEkqI05LGH3eG1lwer9xEv2wjWGfvWBs9equjnhD3JQQi1wa4JCm/BYkditFHuBil8iYIVxXmQ4Z
XC13yVL5kDqSoPsKd12vsKvW0FMkBrY8ofRD4TxdydMI4p3JgeVv74ozAetm3jn8L+/FWLv1znAm
H9J7O3yKd957isaYGozoOAst6rVKtKOc05fSX0gxM76gH8oUrZ2gNmYyDbK0LUDA5s8bzLR+WxX/
JWT8gkg2yuX6brUJiYDqhAWTuuk2lgbDVoT76uCcvsiu5+RSGo0nZp3O84BuXqT1mVMS1sLfWeFS
Vj2UQE5AIRKY4vuMxuGCAvPdfY0/PZYVa/yBzAN2+AJfCui9jtXGaI5paOyh+23QrgBDIJLQ2oKq
plnrx7jxdgzIjS63PkXmBjXlvqHIW6zXr9y3kevTrmt7kHGwxMoNn2qT+RkH8m9YAY3XnF0oKUXw
PvkPVBYW3pLxy1Xp1S93G2IFaiq+455A20KRSYmT6gFyUyaZsgP2KXyCtqi3NE/PHgzb0m+wVejz
IGStqk8rygMMq9a4Fkpzqu4eIWkELwQuh+0zqtFZdjheYuhHmxCzDUkrcyeSYAmbtQyeQ4aJFcKK
xRYyTzTp+CsE6DUqcxL7nXhawkBd7Tye692wsQOj5QFgvYaa0FsRfk5sGMt92Zg0QCZfPM4Urrv0
Nk0VChi2DeNRvChv4pQBeZOdRpePZTbSxOGCHDi6LnbxLr4+MQmG5ETWmJ2v8B8KP2RzquDzjatS
yDq61SW/RCTHaUWQIQnzPNMbYGPHkMnCMWfjp+L4x2g8HNqCePnir2cYDHHxc6QuFitBSVw+TqVQ
B2vcU8CUgkSPoG34a1OqgXO3cALZkKh99etCW+JjODNy4pm3oOzEuGRPvX32V1H7AmH2Aqkz01Ps
eUnfigsSJHsM4SGj04bomEdtCZhMcHDy1qyqhjVOitgvxLdj7/JAJ2k3s4bxFZwX0W0XqKJp9zkz
gDvqfVKvVPFQBvrWKFiWcCWvjguj4+rFdI5g5cfkaYZKw/8wuHW1KmhVgZb329VQBrj6DsUk0Ap+
Z94BGHp31zdu7oTZhnPnPXYvbdqL7n03UpptxeBn7/TFhM/uZaHuBXyW24LjiPVoUgOHzapZYbLX
mj9K99PDKoztdmYWkcqwQELrHnlQWF/IUs4XdycxnAvoyD01/HeXJO19hrBgRYcFdPT2CrJ72yvT
fHsbA5vgyNh7jZOlzANu7CyLOTr97j4rvK6Nx+AJc0p81gToEH/nrsIbGx+DlmgzhgtDjGaRM1xV
ashN7xaa15nJrLPv+0Xo3T1N2p6JeAa9BtivpD59yPsZ+0Id2VC+IppX/bJnzTVLFq3UHQcp8sGE
nxV2HT8/4jElondpDqX7AWkG345rgn8dE58ZTcKvQYvINJlWoPqV6u43L7CEVkDkZ0oOSiJn1QoU
TBxyBC6KMLfUHi3ch3Zx231ihiy1LfcuAvcu9M//R9p59aiOrOH6FyE5h1tHDLYxJnODGprGZIMx
6defp1pHZ/diWs3F0d6aGa3QLpcrfOENZDEo1Lj8EcUrkWyvon2mt+ShEh98zEp8ne6YZ6Ltp/pF
c/U5G8/G92EjFO+0z+r+sc/muH5AJmwo3f3FN2dgGs+LFTWRByyPmle4kL2WAjG/F0BKAOBt7wys
cxeVokioKX15M9imuoXpDSIgz1Qx2gfQIE8+jMD/APLgf10BKBbEQYas3dt1LbUhDl0lEE07xaE+
pbsnle0srdofFDq8W2+LLad7D6WL+7QpXdhHV2YJA0Iml9IZu+rfZqF+WTRaa9WTpY68a5mr8e7+
YQMU0ve96hoSnH9s2gqQc16Q6MIRn5Oyg3f3tUAITgAacKlyMDfinwhhRegN4YWFdMmneXJxkKZ1
y80t4LQWJZgdn07yqs/VxAhOGZgphvgcfP19fym/Zi2GqpmabNqG/drW2yn3xlOe1ffBEBspaAX+
HFlN2zddzTtBFmZIgIngXQMnop0e/n8+/eXyPF12J20nnt4uVHc8NQVEpVOHAVsF3ij1GhAZLGkX
vHTzTS7z+8X9vzf/bjX+yGWk50p5WCcySfoYADAf/iU2WvXQHAP5jYuME+BB9gLQDjf3sr/5hCGT
ol6AQ62HX3YTwHe+z5F8b0n+bM9hg0rhPIE2w1Eje8oQSnnoXFt1cPK4mDS0K9RWkR8jhepDLMX7
iu3FYnC5eO6sCNn/eApiALqYKNQ668mGEB3Fl9Z2gp8V4F1ALzGJ9t8f4Pea/o9JkP9tp5TalTbV
kQrSEYwLqMEx3NPC7Z/cPvXUZIrT6vDhekjaBjv6eE6WK1kk4D7kRaU3mwIxwg+67E/HWqvR46Sv
vg9uvIxGhDMmJ5ZJed2pKmHuvsspCFOQGApsuUsrlDup/fkuh9NEBeA/FQLDsGVJ1lVd0UUO++O7
GrPq+LwqJ7GiwRP6ICTgLXE4nChwrXIKQFzAWw5g26dB6Ox66NYuKRIRMTi49g3EGUcBcIKUECc2
UAgudkGueVO8+24RvQ7TsDVJk2VL1yzjZeary2W2f9gMU5CnBNbTXjREmMjdwqIDy/WN0b7CO2BT
pLOwwaeh20PBiwi+/GgQVLRqb5SSH8MeCWMfRqDsq2jsRSKpnkwQhOq+iXbt3/JjS9Vs2ZBlxZI0
cZr8O7fnc72zn4MzEGiBXWZ+U7utfRyyWQtDFMLbDbU+lUL8ERDgMb3055FwgV+3Nt5psEaq9Raa
7ZO7I3xZ+0vUoNt6cs/rYBXVRGK4NVMhkzg/z9yBd9eebob7KDYWlMXRW/A50G8dhWqazZ2leDio
hXviaAzCus3eMxEyK2DM2tUIMB5GYSsP6Mka4iGVKhUTOf3d9vmtHvJzPl6qUWWlrY67nfUcDPmC
7oWXTpDW/aJfE5giGXX6Ag63avUBIiYoygbPJu8sCpq1d0Xe+94Ow1UIzsSnxKeIWpwQLaf0GIrQ
KQEZJu4ziB4DY4EZnAdCrTWASqlyMIcgDNFBePOJld8KbD9fSRQUfn5io9L355JXEoHnjWq8IExX
Dv2hwp1Heb64OIsRpdBIboGiwVGBe2HjHv2/DybtNyCBrbLKVNWijW6+NBtV46GZlXZ4Do5URhA7
xyekFtZPBR6l1Ksnjcoli2mskRELjktEnlemu/bNtLo529CeIYKNPvoGy17ofI7SL/0j6lY6wit3
x0BOS6eFNNWq8Azayvbu2d+jV8Tmfd3cti6bqq0oqsJ//DuJWmGfj+pt9RzcA+tjtXIxnQ+yEF0i
FyrOzUF4CgRgYKAM9/eD5V8BGD+f/FLv2Ukbq9D1ghVZ+bVQx324QvFpSmZV0jfDdAukqjsER8oe
fDbpvXEUGqhqI7vemaI2HjqjEMILVZcAqfFT6GTLPiE5jPq7g3L31t8F/GlBvdl5mT+gwTLqCUVY
q0ljz+2RFq29rguO9UHVQzSs0IWlFn4R2k9Q1VtCueXixmA2m2iEQIdc076BbCeg0H9PhvJb7cs2
LFu2JZtO/X+69HvL0ncXvgJugGgjiOSTm23lBE4ULtZsQjoKKFRuAz7Je8TUL2cln16TJc0GBWJ/
b7QfG+muKIWyPumPQU0ZVAcspVGUx5fg1vz7NSm7/ne1/XzSaySj1Q/5ea95ktiyCbm08MOoOZsL
rMimc/Et+3nkhGcKqyeXNdEWgPw7NTTdJmye77lqJGwyOKf6/OkKmlRn05kLTlUCa4qKRM7H37Ae
8vCB4h79z9j4bPjbRCudxX4c8rthpDlIMIRhtoqkaOtG+TyKaL1wiD8CIXrpxuEyGjnl8OIDzCC5
AcTHEd6a3F1fRMYuSwG11nRDpo7IJMA+j0A6/aDHGrBmRHlpNwDlB2dVSBA2vAKgmfBmA1ys5Xpk
uai2IevSBtffBnYsCJoQwBFW/L+SHH/Puv5LmPHPpL/c3/bjURT7K5O+d4JHWrn9OfpSnT1NiAN4
kK0/h2m982T2mdok6Wx3SMgEaPcbhblrIQ1yBW7ZG1BuQByFkjZgSf5/doUSmSA9/j1e+bfx/gAk
aS+htnHc2ef7A8gKBzqrJLhm/fWSVpYW05z034LhfgPqkFRQGDN1w5AM+eUA13aFcte0/W0ATB4X
zmntJ6Ju8WxTznWtDUtJuC0cTR+jLoTKReUDfAPy1GJ4h+9/UGsn23KuljMv3GPeEWfQlgbhduuf
TnhU9u/OUpsY2R36oJsvd/Or0w+qKdJiUb4OERREfsiwnZEfgo1xrk16ibMgu/iH4TqOlphP4CWQ
bMMrJ4G0IOXJy1HYWHIZ0zIbbGibi8JTq6L+9C2xmBne6eYKGGf80Wo2JnxJiJnxseY0K2ns3/os
2Im/uLTCZTlSv4sA1HVkoAxP1w5bNAzca4LS5lYkVFlXgaGVHsAAo9gArxW6EGDq83hsXb32BSUX
qDgdwCxNOOUckK1i7UB/U8Ezn+agb+mHrODbfaHU6cgTYM5goUCOd5ClF9U3kO9DXZBgNlN8lNzP
k+kQLJwkggkjfRt0q78cdv987ZfAcHOXjPPuABQCJDjAehQH3YgwO8mt/vPs5jAJtt1oj3i/koVi
24OD9LGvRI87aNNZxMLm7Zh+O/41wFm05Dj7FU1+SQSq2eG0tq3tDayoAC9IblIG/YKVsA5vmUUc
HYPHaKLmcHM8FWlUENt/7zn1lz3HCHRbVTXJlmX9BQR4aqi2ca03t4GgCSUU+e0R1gorp05obB+a
QFwQM0T8q1VDHWvRomyEHz2GI66j1fzNYH65Jf4ZzMuBdWw8VqpxZDAAY2tHyGEFc2XQ2XbhckRB
rPuiOSACcGYFYM+TWjwVzva7mFl5Nykvn2WmXS7X/ZVxDOHhJue4Ax01wEgmRzF0hBG6L05CPHje
gfZ+K3X8MwEvJ5K5fmjHi3gwgvd+B2YhWW5OFTVzoN2jaOcSWLNVjm/uZ0X83Jdg8J/nvuwN+WJJ
z9uW50J3O8fINuKCwJWsNgMyGy+MEbZFRrtocVv9/cl/Cwb/ebL4FD9CkJ1l13d7yw44kd3zwakc
O6EShTGCC7S+Wl3IfG8e+UvM9c8jX9KHYn/UNscVjxwi+9MR7QAZXrHbwWeouSzb9ERjkDFp65n0
YNwO/366/EvW8M/TX+Ju46Y9buWOqT75h9gKQYols6bR2bQfb9L3tx9VHIg/pnYtzZ6bjfY9tTW8
ZZQCRKLnXB37IyNHFxPcJArW4cf+/Y7qu+X0cpFL+u1wXItDBVKxqBwwv3DkUc4C9EHnxO0jm5Up
UbyOaPKBFiP2orMHCVaQld5EFb9h3n9OuPFywq3U3VU9FQwGg1e6XzWFtCljII+IlnnZHAG3E/ep
UIFHJRyNiL8nQ5Z+ab/9M4CXU+1q36ujrTCANkWqMSQ8efIpDpXOgQqDMFrRsmXh0WICyFUNk8pJ
QJCNEfp7OvlqGR0hbguKbUQpfzlDMTzfwNIP5P5cNOSYRmHGQHPA1RMfmBsnEzIkqFnQ6+HmWHY3
4SbhFtZGAErQi8xEU2gDEapG5ZVqBl9AeAq6PfQdILu/veN+g8P88/ovh+m9Kh4n5ftMA5UA2guV
qxDPOPf+ufdl/Lryw0j48ljR0vRjJ6ayTjTdvKAa7yApVrRpbKGgXg6Eusu70+fdp3k5b/WqLOu6
ZIt4SaIHBgFBN2+4dOVXy2wVkg2fyQ2LFsZtWByCG8do5d1p9G4IL0evZten4/HAENDyGIN4o/uI
qkMATvzSZnJy3KKQkQZlhQJaj9JR990x8ebSNV5OYPlZ1rIuzn4RFHVEbkAsFO5GsQoVgoSnkXW7
725YXbzVHxeO8XIGnxuX62qv8dA1zsxPfPRwYYWKTo8E0IrduXsUqZiLLsEQVVrjE160JG5/YKzH
OC7SMAVSB0N2MyzSUWG5IT6W4ANY4KC6umCn4AnfqC28DZjexQbGy/m9BkBVqWK6Gk2EtlD8boFQ
nAbYO7lLPQ1jlJbXFGiJyrmrkbr5+zSxxW75a+JeDnX9VB6v9waPF8Zugk3gBPDuO0SydHyzvt5E
4SF/phlAaDiASBGeMEazbk60MEROjGsEpW12fOYwv48BVb8+vnf0uOn0jQD4faCD2evtpg8RdLZh
auEivXcuwSfgGsfqnnzBdWw2URmqIoTN2pjVQGtzugrh/5AE4d3+UN/tj5e75Fad6vNWnJ64Ku7A
4NOl3XOMH2KlJVoxW5K1axupZX+UAfvm3vZT+HExC2W0AQiJ/qiQIXoHpZO/r40/PoT5cq3Maulm
no+kE6qjwZdMpJYp1JuKFfXQsdCwQL8Ceao2v0ouO+VY758S2hJja8AlI9ydEnjpVLyAA9NiBnSG
SoxQriugRgEVIgC7NNGq37r3PDQyI7plJJamL31SvjDo1ZDlaUCA00lsDmKwnx8NZEFEFinEB0Tp
S5wlcjC2e2LSEKdQvcD2syOeRo7cndzQBP7Qzh5y7weXnF70O3o9xNIPSL12v9BUhnVYgxGjwS4E
y930W3YIWR60FyjvYtfglgMP0u36/OZY1n4rTv68M8yXK1NWH0epNPnoCF+evsaJCAvxK/dOVApX
OUg3WqscFe6U/V0Ke6Xh9zElCtLHDyFLE8zn0wZCpWjhwPoXuhg4tGKHk7bqjiCH1k2y1ah9Dxoi
9a9a+Nd+W2d99pAxctKRIEKKtAeviRGvzDGI7kIT1toaUe4pPTCf63p6Vzzo2VFuTQya9cwwPwlJ
tFvYr5bP5s6DbO54s2XSvg1RWkEnAblcxt0A9khDT0gBCfK3hJKlc0FTDjgkK7U1gLGQkmEUPrpH
LOGD4+y+BP6bPooLWSg36XRavpTX/L3NAB0LK2mv05mAqycBS4zUPqei2z9s3GUUzQFlCLkcE9TL
NFD8aDPP8TajQOogYo3ZbKKfYOITo2l+n9sv0yvwWOAYouV+421dnQgOxz5gA3n/2uNAXq7DHCeE
cFLkfmuAwRCk3843PdsKHkEIdGDr2mc3lD5jZwI4ilbaillFVRQFxqLJgo1jKwZJQiOuLJw+LLGs
wqHwGO5dwAqWsGKh+iaELtWvm7erKMNdfDoQNCVAz7Nnohu1UiG4YC86p1b/2YQ8x06hhoN5Y8oP
XrXycImb0QhhwDUMW86AcomxMuQbpK4b4ij0OSVcYfCEoD02VM009UfrCAYaljzQKoQSRZ0ZiE7y
91OobhU0WIghdfNTyrX8s+miP5UinSvWxrsk4V3Mar7ETLOGuT88RFZ0GLeRoyBaotzNGS8wcs4D
hgs8EdH6FtFeuQQz1v37mvm9NPa/ssBrb2NvzcrybLMBESU4folFG0w7wa63cqwoX66JmK3eyA5T
GVunLlsjfhc1i2P9r+P1JSy6nKtjsS8ZAKa+iIwK5YZ8gVOjWHS0dKjJvMkTfgtJYIzR5lRlVbFM
++XMqer6UNeXxnUAO36bos0FLBDUWINO+c3Dim6290tkQ/ryQnqA0ghOKC7Xl1jHIjBgJTpIPkZh
uI1V3dkMJYhK0HQaD7d4wvEU4mUldf3MMptoOtWFV34gD7370GqXpP7Nq3wXSl8mz1B1wxQlfV2X
9Zfoqjw8dsbpTA/06CftXZ+mN0qbVshVQIwXNCi1n5vON91tsyDt3Q7CR4YF+WgPi9xPD8ibQp4U
hjIAscCOHrqiEY7uwZtgRhXj+M84DVOyTUU2JeV1mdvnm6md7vcn5S8ERBJ4NuoKVYdv0DKuBFPs
HVhwyElMtom04SqcYaKRMcECh8MpCcUI16+N8xTiPvaEgO/vbfDd4f5rgC/5werc0Kvb+UGrav0l
WJyzLkD54bQvY3Uh4z7igIi9gYdxKihciY5Lr0bWJq7eZCp7fUfkEDSHVwAUKfKiPcwyAKskZIQH
xoGkFw3goyvNPFNoDmDhhSrhypNMqNdndMberIvfGqeGapqapMuqpavfXZofFYF7vZJu9V0WvXGh
LYX2B36XOnX2+S5AlJoJRqPPySYUmyB8YG23HFBa7r0DFhi/BLH/jOPleCsaqv44WIyDmE64PF69
XbzDFkblPlwfwMzP7gRNQujbvgHqZNshS6cABeVmfSxlSVwbW9oYytbp7Lw+rssXZwWmQBvfG/7k
gg5RJ9ZQa/NKipeLeHQQQKddg9sKzBRX6FvUgfZLlPrPG70slItcXWe3u/T8LmMh7CeQXutcECqo
pZ1Vr4ECxCnGdnTQZ6lQhJn3t4kgEIKnQ4WipQN23QY6uKr6CeLm44qMZUX2JVQK27h6/r2uf18I
0JNNU7IMhRY2G/PHQlCK0pjtNTaelnhT8pdxUhBXs2rHwvRYmexG3J6c8KhS4J4BdLSBW8LfY/iu
LP9nb/0Yw8uU2VtJvu5K9hb+QqR76MV/QIEHV2DBtk2Szhn5RNw5h0BNncP8PAqX7LExtEV6FSls
TuS1MXyFCQQNRThqUaNG0Afz+Xm1d/4e66/zZdm2gbm7Qcv8tVl+XCuXhqXs6UxJ4QkBNu4HYK6c
+Pm1GV4cGjYjurWx06qjwTUhyHi3c3+pSNMl/t8AXtK+S/E8zvQzrTEBgkJyUD57U2Li4BRGGLYD
diBM0VvIvtOrQ2303XoR3+L1W/18/EsSdlmvbntT4/FDolfV7ZDI4IEcKChICE4pshE8tEuXCDGa
N68u/3abWZKpmTRKZNX+z21m36S93nia8Kk8uBgY84C1YNO7IMKn4yHZx1AIEgnG5VSpnH0TSG1K
a/gYBnSJMSRGR+0GKekcGNMh6nfokPTbwp4DkUm3f22uk4hUWCHkc9Q51497GCl9CHkxrDhQS+gi
ZctMT0YTQJIuXIVlfm+GmiiKQ+8jRbCCVHA3QoCsqRG4/g3ku0AG+RMrGHwjE8FetwrsVy6JcAdF
L6lbREPgzNBW6zlmC+jFNFGJfLfLf4OZMXGWIiuyZZr/gXhc1PtB2as60EUJwjbsoJvvja8TDH97
wq/HA7iN5U2nX3Y2uGfn5/Zyvzy6zjOEezeRgjVQJiRRiY/f1t1+21CWBDkLsQ9D1gE5/HsA7Z/X
x2xlKyDgoDAJLv0NijlOAHFS2JBNTOE3RprETuMP4Df2cPcsPQotfDJcpqiU3uA1CbjP3g06jU7t
r1CngbWL6t/aEWRxgCDQtLF6cwR9R3BEQRQYbYoHHHeIftNiQkdKuftG4ukLU5x+lJ7ErTPb+eMK
ngykIWgDH7OHK8PjISUnnRbZyjZcmpIrb9yIDhXSUV5H7IaLcwM+Q4b54SOk7am5tvbgWEmdDCGA
qw/pekL9hWhwb4ffGTiGgSq2I2RP64Bsj2h+IzVHl+9iVxXoBkmIndjdUb0j2tZxVwxr7wxj2zPG
yCunJzQuV+GKyu9EZ7B2OBE1J0odlt8TQH8WF1tyqCRdYSbXKAg89hmnBJXedpuXRUiaehsnbtyG
muyD34ZiI0REUYv8fNNfAi/43wPEkmVb01TLVE26jf9+79VeV47n+47vrSDzj95IEUSdIEE49ukM
Ew1fGK0rVB1rwwMnhSxDJQjyfDnmO1xeAEF+LbakzXicOPEqA++xfDoHL4iiJa618jQU/VtCAYuf
Kky8bx9TEmFqKES2Wd5Iw0UYF3mWhYHczhdOrNMv36vu2R+lCLbtvTsYEGJIiGSCktil8Nw7JDbS
9jXqxXARVoX795Vi/jf21QFWqqpuKcb39vx3RurZda2WN0BsBlGQ+V2jeYIQRwQahKrsRf313V0h
i4C0HdFOZKcspnV4d84zT5KDp+zf0WbUAehJG3+VnDfkxnBd52BoSp8OqZ/eIj77HdQK0fHGGbT2
n7N2C/gexVH8m1D8+kT2G8B0gpvP5y60b4LS+GVnRQIqcd3fv7lDNO0/S+DfFxYT8iPm2FyM7dM8
zIilBREH7vcMEjhKfacVEEQE5I/Jd60XMgKg1jxbXOl+W7QxnLrX8hV8f1jewlBhXXoFqbiZ0Yx8
i+l7N8iX6u7juTs36guDJB66uXZnLMJ4SDANBiwszOfawPpobKmdyG3AAsvFPUd4+ruJVTpmC2LE
3t1/go7nuP8qB8hXC1Cn/UZjSvtvAC3m0jBtFGZ0MqeX4/NkFWDlj4Ukjk9OcHH+NHyoOX1BzLlc
KU31+1EURicvnPUEwfs5bA2QWP+2bmPehu8m7pdUjhGpkkgqkF4B0PDv132eK/14VPXnYLzF6ikR
4B1Km+KrRqFNQSgDHqWh6O9lekiUK8zsd1DybijhY/37Jl77JRxnNKZsGrZFYml/34w/1tr2uLbW
1uX6FP1siQtC8bkxOPTndXfb1AQ1tN3vIw2GKrYzI+KVBuBxTMy5q3j39JFtKVuDtVCiU9Cdo3Fm
Z8Ib5F3++0u7/99hvm4JJM2slcowhYDEQ6QM0EyvJcGNRykBD+iV8KJ8TnHoQDr9XWAl/bbYKXnI
okiAao76mgXsDweaowrp9xQTQezrPsb4KIFrgMlFIRoHSKGiq/cgDcK4c2tgTRUVzW/l5WKC7yha
sx4+GOmU31IQPWkIFc4OmCfK8Rl+riM9yWyfyp5LnOrcJtmm4pgy3UPz7K9R1ONCzI6LEAYK1j8l
IMyPDaoB/omSoWOgWPhwMEhIB2ULWwBUY+9LJOdMB7XvTcsALCpm5YtA6u+T+ZfutS60g/7ftLzc
VZVubsrLWeWgenaGcGandxStsQfsRA2Wi54S6XMVx+hmpB8iN1oHTRFN/j0KyxaPeYm54a9rJsBi
E67A69cp6/XheL2Cvsff6jtI0g6hotMamFKoxfwEclHMd0HteibK/G1OLMyy9+EWXcAyHRvdM1WH
4UFYrorir/CsFAYoz14jbiAtX3qG/2hh8TpuG/7njL7OkLz14o0pqRMlD6sVoRBcVdSKJTQ9m94A
yj4xI5gvIcHzXIWiJAkEl54FR9AmCKbyeJ8SJqkeuMqGG8xxpcIc020sTk5HGFvKyZqLPDulHbbf
yeVooNF5yNDUtt17E8nqICK4EkC7oxucJziGev35YUKnXuDUOdm2aXINRDESWu4JPZ0Gkjnoal1B
4dlCXvvho9zLfznmYnpLp6UwPNhASUVzl0ZC3fokPWkPkxn3j75AXHzMryVjiH0tfXzu4z9LVNLf
tum0P5sR4R7nBJ0T2g0I8cKup4rOD4PDjfrzeCxU6qmp4drje9A4UF8CWYDSL+XDdgXXzUWMknCK
mo6gLhJynuOxuFTwwmvjr9rkFJRAEenRJ36DgtFJbZnreefTvr9x77WB4G1COTJnEP2PCH871QOw
BLxLxgDafcnptcdqRYAGbv4J2fApoS91J8p7Gih4senQPN5/yMEcvXYiKXoWxH0gp5POLZ3zNqi+
sG/FVr6FtAqPSS78gVPwRiKcIn1CX9YjmKIxjP45AG1+YYOTGwWZXZ9RbJvoW+8iPFeiWUhKikZ6
g5Hsn3wE/s5QeLfgERF2j/MaPajzAJsmliIOCW7iDekddpmOq9fooHL7fYWxbpjneWcXIEw7NjGQ
QBkZUXpB2lQLOD2imYPcadUeXul98Lo8BjYQjFGnD2Iz6ghhKPIcQU3VOLKYsZPbEKfXZcGHOQ3v
AYE/LTa2tdUC7jZHwh64Na+mXfLqEEqYGGFvjDYN73fwOrkGm6hyOw2/8Agwc2dJA21Vuwvp2JV3
nnYiViKctz8kWIwbgU57QBKB7FI2Z96y5g3SO89V2TD00lQ1zLAOw1zSKwbg7IFkrGhIyDh9RfGC
H1H6dC0dDUeE7tbDedH3n1+GUyEOOuuMiH1xxySUhzcZERuhwvEBm95hRCP0uA+YUKsUlBqh5BV5
3EAYynz42vhw4i/o4e7DcmSXfihmWZbbFUH/9+/IaC36WyCuENngdR54U+hFxmKVwfmiECXA512k
wQ8DqI561GwS7qBRihjV1d3Gk0P6cc1R4ubDCE/bZFh63S93gA4VLND045K3/B1SLgAYmhNkaKo6
1C4tZDixQUtty72StkWzDp5NthNrQjz1A1WRj2NftDbwR2hZTYOkRbiw3cmm71DYGzCt9zjbVNBL
eYay4p2Nhcm55KgPp/62Vh5wNdQY77ntT/wlcGERuiRohgsSNOxQp6V4IjfH8JCeGk3RhcGVU8XF
B5Q+CvP0fc5DRq1OzzSTAIlbvXjdt2pnQtfoMeaFyLngcgO0CW5j/xidkauG2mpt49UELW1h7gPP
aeYYkDnR4On5oBPIxqSWoH96vUHqK+PbWFk8XRTKoFN+VFHRfHjUhFsar2sazsrG2gGmrE00PiE/
xIwMV8y/LxntFzAadWBdprAkwZX6JiD+iJPMnbFTjMYZ/Gl3NqW7P1S9VVcJj/6jWcYXTiyO0PDZ
vo6AKVHsYKqu/hbr4EOCF14gt7AW9Kux2T3GZXqMeZMIGtPfY1T/G6WIWvX/xvhS+jqW6/vtojDG
MjLCTbZKhV+d3SmC9eDoIi3gQgWl79pozi242I6C216JZ60UHKM99F+pXXYfo9v8sFSjv0dm/FKU
s3RDMSxNsy0QvC8do8fmeVjtz3SMZiWCdHrbbN8Gq3STFFMjN/x1UAL93yRytGuBfu5UX3ZT6ZrN
Y3Lo2cGhN4ue4aV3zqruMnzCxDLcItD98uuZrpaPjt5ax0an+Bhd3PZgM4XqF+mhPTxlNjbyUmw0
b80HcrzHN2GH9lvU8fOdXmLC6/1Wnw6HNZj4uNGUmsz2UBawJJEGH9NDdMAUBoB8e99ddyvMrwVL
buPZbh0gTbaP1xkF2m3fSk+RNkYtNJOTc/pom51rfEIJqH5XWIAe8EuYBIJaVxUaSPCwxPL5sYQv
ZtG4HGeVgHWv821qTdcpl3l8QmJejoukXGxHemb3H6NNa9Y5jq5jM14NybStnBP4TPkDqaivAkMR
vc31eUrNmNWP/sHnar7lZ1DEn9ZDVbRL9h+z6ZXYAhsajH0cCZt7Jb+jrk6FqnuCHo6mGDEX/RRP
XSOoYYWPHI38icnjUYw7+Tt0EUW44t2Gu2y2cdZL/mGOyqAa7DoSCQC1j3vwzJCZmzAIv7E45pfs
0KmXds7lVnTwUY22CMNvIsLA4+hA6CUQdS2IjeGzc0ajEen94NwmnmnigYIPeWvzqSH3BcpV61Zf
VuuZEsOOG71jekrPveNHNXyOHy1ruqe3Pd6tBatB7RlTa1r0FQ4Cu6NHGqbHR387PLbr0bODnke2
JwrTqIPBG4n0qNFXVrg5l9GzqS8gzadbSJT75Ll4jsH6aYkZn9JL/Myk/DQy4yox242ens0Gx6GU
WwSZ/XunyK4Lu4OBjv2p5Gqv6JdR2W/ESldfGKZbxIHHA7urjtY+DAqMBNvncNM8Buekwprk0Nm3
Dh3BwqiSzee6eWzVA62Fr8PASL9ObT1D8lXPGgSLoJz8Y7LqPuf0WLw9xwbK8GAQDxEfqo2nYHKN
VgBlUMRCyh5DSzpOecBbst5N1E6Kno4giR3Mulbr8SVmZJbT+20ib494vw2Dd8efRqe/XVN23rbK
Hsom/imUMaJ4QEp7DMQZ0Vnjap9suwdvP7yFBusnOXZ3vVnDuc8faWBNzp376Mi141ThfvqUnKq7
6fEvG6mWemk1nHJkqc65Z4/Mtjpat/XOOQisAejETYyHRaNXdJDbXS1Xg+KKPEfJiiSDG1s6MTQp
GjO1C2aBmW+7vNe4iGVqlejyxkfO8nWoZTLComVwiS+xlaGNkp5ax8ROb+GjpXSN8Nq2gGYQAjY3
vXP7wJLzikjtleMVBi3ediDdHH1F/erWXTXXy1X7uUABu/S0xMLCBsumVeve2orEu5Sc3cVRYFkR
G+W80eyznhyGt3bR1LtonQfaeL0w+pa3vOB9Q1W0uDjFnEogZoftE3bPRo4jnJXvcrtrdOj5HdIq
q8dqCH9mFWsRiBwEMiMrVvNHUCTc41q/MZwh20Gh9+uWHfDpHGwkbmj85p1ihCrqaDOa9W4IYhza
56b1eVo0BvzhZ/oc1gsFMS8CvS7OiLsWeC0dicie3D1GApl/8ugZBHZXCqQecwNtMze7hxFENK2/
883khkxCzx6UoYLzVmz0td4tMyvH6N8yOS/mSgS/6BRrTW2iTG7hbLJubQequw/W6DI2CAw2A7ll
xPzbl6INkjq3kOUDx/08P9JMHDzQD1cm6goVb9unDxoqGR9JmvAtnuHd5SVVgKxyfu+aQI0azgzF
TaRwuORXoQ6TiUn4ZIpVBCy7Cmofn9WkpluBZYsqNKmvmCR+moNNWnTL5c43KJcE19a5bWy8Kqkn
lxEf/DCyc3tqhmZis25pZG6XmNaIq8FIGmnBt5YcOvgga6W20t5Nz/mxs+3Nmlgjr5BHF8aIzGzN
p+U19l24U0q0mpZtk2PGXWmIExyW9cjqnefKpFoasZkzwmfKShg/svVgSxub596EqtlpfG5VdNbJ
f/hWg1vGe6lwazKlh8DqKjK5BzbdU2efWT0hHmGlavaI7xTjb6NTgJhU2Ty09XzVpxE91foPNuhA
zvX8Fq0PQnck00FSkW4dXD2t2K78AZYpQl44KJcDnC+soIBTdBldCuqxDOuc3CS40/vIhupKs6df
ExwCegJQwC9MmBMgDnXA+1ODpeqk0EqIVn1Cw4DV4aF9JTYK9lTgbM7uecSc8Ew7KekV3MD6lSMj
BoAFR69YcixLG3fGx5w0Pu94DV2XOF9B3Uo2/nNyaFmIy1fjmZB64Fudv3QExo5zHmo1lc4N3WLY
kOGuaadlc5up+V1yHiAaXK15w5oRlQe3HjD9SK0YE4RX7g6sIPhiE23CZHXx0OQ4HsD8YgxoCqHg
2bU+NZyfMm3Cy9+dkUEFkGrP16GrzOGRL4Xoy0cjuRBB6umluQ536dk/BsWg8XkKVtkH3xH01gFQ
NJWDBNOOgHfDdHkUrgePGGL92lu5+Sx7zquBSgp7dSIrqweMW4mOAw153FRpb7oXXwkK/DW5Az4b
pdNzVaYNy4I5JdrlttNT5seYQ9POn4PHHCjhCrgAvt0tO+XUYVYkZ9O+D75oD6DZDJLvNLKbED0p
pzJ1Fe5y3TO42VOv4geWiTK/LxshuizRpS37JmHarSfFt6xkFLLv87rDK+9fj1ig294p4CfdESC1
+xZGWeBDKjB+0uIZXlG7wRjxMcc94TBl39m6q248nXWATEV88tZukZ96hyWvVs2r+Ih85ODQvYYT
FFrQKZTSnRC1GdmtE0JVCDn6ykLJ7vPL/DKctfUvJTZG52WRX8NNVKJgZoZszaYUSfFjtMqL0O4R
uSbVQRxoF370ekSEUI+IpulZ9awcb3DelrHYHSklAu8C1lL7q955eRtdE8RhloNRY4KviMy67qEF
HCltNdvFj8E1Qoq1vQ0gEVatDaImEiEEQsn3+bFlN2XucC3dj6DpTYzWNi1qt25xtZGat9S+lFdN
PaMcK0+U7qlJafZzk5iTolvNpa7Zt73d8taW4suX1hZxXHZomZmUnjp2/5xonH+YiCx5ARZUMa1H
KxbwxBrM0iL8P6Sd13LrSrZlvwgR8OYVHqB3osgXhkhJoAVJgAQBfH2P1O3oq82jkB46KqrqVG0j
mETmWnNNo/ZEXBZ9hDZX/FPnMuTk+ygFh5YVXYS7mBqWWtIMSj7epTRRNhU18orgL4x3AAXme3Co
0/wGsDK9zrlnAoVi691gE00PRLtP65fDRJraURXuQm0kd9ph/rrqtYMjJnvAUD1mia0ePLYebUKa
v5z9+uWRtKMCki8pyNPfuxdd/mkmZ2q2ahmOqinGFwnxe+V8tPdNvXKq2e3q74er0e7tPGpjQoTJ
fL4Mzv17747PA1VXpHQqSp9rz6Y8KukH6/khePSPQ2NDVRkg7CSU1pzcQ+FjkfUbXqEai7CUMnZi
Ml9DjRhArHb9R3rv48C52A73XVQVw0sqx1iRJ/vlieW57TkxAM20TcTvyl70Hq5W29luUEd2SOlX
u9dJwWM7deoNBTx/xdRkRnd6sftOfOgTKhU2c2wLUjy5sHLp2XGZnGMpvgbli7Oh/OafnM32fdfn
3t5OY7C95mW7oF8YUNElu2jrndJtuB88IjqbmBKACqfFoDwfXAL5dR/rG3y5C/BQIs2AASA/rDnT
tFieKV2L/e9MJNOL2b2tpR6nkzrkP1ZDq++Mi8kq3XXaWPSkWWoP0HYiqE3sBHJYiZu4MiLdOoQ1
G5pYoN/YwrBcGyrBnedYRVYq6gqp30bUEfqE8y49j3lJuJmcI3PQBxpSImckBVpsJhakBmtw63Ll
aZvWndXoOMU7D0ZaxIYGaKNE9+6e9owA6J1bcxbWaZXogZlg0NU9hI9EQ35XxXZ6CIzeIVEiUeQU
nRsFyCUG9tlT668CTrAe7lThOeQg9cuBeEHHlPE6qvDdhCyfzoVU3QZnE17bcbRP1Y5ADB6hzY3q
AyPCPys8JZgPB/sUE6q0D4dGnMGYM3cz4ZkCnnJOLtEt2kIyfSM1fiAlhrcbCMslyW+HoKt3y6sX
1pTK0p7t1od5PbiDr8AKUCh1Hx+XyYOc+mvfCZuo+ig+LjNjsY2OU41kNzgcTojX/HZIlNu0fLu/
bIdmI2yoL0xUWS69u9f2rsOH6pbT02L12qhu1T8Pd+96t2ZrXfWVIUqT86Ac6PH1j672J/o7NNT/
/TKfII/8cIY4ofFlmqNbUkzvPZ2VNOUExZuXTV8Ojajeere+NVWG5zUHAwdJu/h9f/hhoodVq24o
OoaSsq3aT2MQ9fFgArlTqpk8yqBadsGuwiywxjuUUofermcmWQTa3h9vdsi3BNNi1TW7zeDePfLh
6XNnyCaYGFNnWM7/lAh8TT+epyPfr+6p7XcMrWx3tVwhw9lPjHEd1oPdfJsQChc6r0xJOhqOL+gm
FHCpHa0wExthqI7TOhNxPbYW+5TzFwPA/8+n9jSZreS6Wa2uPDVtsuopPuFR+JfyjwXYaM7za9eq
V8Umv/Ah3PvtBAO+3moCZhXhyQyBKGfpM40fNiHOan+hO4Kn9e9TY+BI8o9KSIctk5b0L1iiZ/a1
vmoQg5voC4fvXYZklI8Gxnq6nYzHDwmq/2FGETXOxNQOisUER40xoTzdMiFkVsCw+zbaBucJ5/kO
rqqTOCC/ZHCSlvwX8vdfaOffq33CovK7fXCuGcP4wtfT0hUM1TO2o9coCyrsiMYfHzUCdSdoU/z1
sFiKA5z3SOXkosp5E/3+Zq3/Ujy5mm+EjacVtzs7l7tz4WqUCeQkGQN6DO1hJOGne447+Fd+YohE
qq+3HJxGMJOqaZ0MEq2THM6MDeW9f/Ic72MVzuc4rIVkOkRotOiWcL1tozlOvVbajaJ8HbFNk+zr
zUzA6vTibbOEOvfT2bvv+p/ywx8QYIadCvClphtAwM8U7LPS1Ec7L9vZEfI1MBGKGLA69UW4J7ca
/itLQnw5tJKhEcwZXTg9GQmqRYa9B6kJr/e3oo/RqWAyk+6JLKWM8XH4/dH/eJEEFFnMQgUF8otN
9q1SMY/51TkdigaN5EuTMgizmewE0PKbhpGOToArzXAyPq6j4hKV4UZDkHVlQpthExC+Ub2zec/2
8WkzE/wXvFm83y/wBzobA+P/vcBnexuz3m9zq4AfKvTOvmCuwYBYTuEfJUOzOzQni8UCs0g4WcTo
uX8cF19/+/NX/f2nP33VjVU/1GvO43mxmRTnBapEIWcdJNEl3ny0HZGqJdYUmQE6QdFMPMhl+f0J
6GL1P1+DJbOQZDQUCq/q353lejXvkmJnJIu9dHqGQIwHg/V0JxzH3aH+PsaSb54Iquziy78/fQxI
jvRHCuLSySTHyl+EO/5+TT94WxiyJeNvZMpwzhzt6ZqaXDVWqiLVM32EXCiWoKHQY7sVZzpW/BuT
WgL7HveCfSif7dUdDz90qHriQbUBZtjBwW0N6OKG//uFKV+l9X+elsImbDlMEOyvBf9tQd+Uo5Wb
9xWz/W5JxKRJ2UkqZpD7xeDEhVwRigG3RTpHRZOSdsMEX5hh1YjFGXUGxAS695npHUbEHtTYFpQu
Rsbeju2RbTJengM5zYgj3k8uTEKbWbsmFTCs1ucICNAnnMk7zezp1BlnPfAQyHRFYDBEa3yyU4Mb
jBj4xD7mp9GRsRXmwqT3EpdA3eEM0SfA5KFdgxXHOWCGJCS6ekxKC4kjp/DuX9ISK1dltpusAtWn
cxcdUyAySTDNN5IHqZwKD7f402TK+e8wi9f97aE+fQbXR3aQ8JOoZ0Lax9g/uIW7vobiTccksyJ6
B2/dnjU34kOgezp20GC/fpae8P5T/MuU7OJIxpdqFfFgmaxvUUuCwERGoDHlM1IAPmxjM48VHcyn
p+AQ7FLhQVqnTUjtTE3WbIxIIgXkiq05+GR48x6DM43NOTyFaucSNZ33UR4dI/JF+3swYzKX4yL8
fW19eUf+trSeDs3SvliXvIT0KybYvSuLAjdJH99+KAp+w3yh8fA+BFQqWeaMPcm+3mILTPgypFG6
GvdDnFRkJokbomCveVkOTOGGwFMoCowvYeCg+vz9sn9w5/n35T1Vm7myP2MTwBeBx6f3+bq8g1Xz
hCFi4BeAC9zHEfHdBA9l8MBzj2vneiFQdLwLsdBu58HA9f1tG6h/uNUZP536lm6a0M9V4YT5tIdU
l4dytyzC3IgGf+2pn2f3pRmhMhVtBu5ZcAfG29A2hH8QZJhEkMmmnPmExEeYSsyuiot7/47je/iJ
mKPvMS4Xg2e2vtHvT1D52s7+8+a/XepT19Do0nlVX6/iEHrt8NkHd6bIZOYo8UCldyaa/BMOzVSB
abMllDdt3YEDyUWs9yQZIq705mOcztOpoM3fIAYNljIQAMSnPf5TiJmZjwkhaa93S2T82soeVnxj
KzD9MbafWafuUitMp+hEu9Gir/Sk9M1mSpOPkLGmeMjOb59BP53AholHgJX7+A2WHTpkRDqCKtAG
WIzxjs2VOCcf689Y5zT1dzn+D9o5ut4SlLnk3P7+2AzxVH57aqJk/rYV66fruS1uZNaRj05DuITU
Mj1KfnaELXOCBQOmuB5Pp9V8DJ14LebN16WWQzaGMTgc9gNP6VXLMyZXl/STzOIL6aIT7eBSuO0x
bnzceOspHp+dPw598yf+sPV/5+IK297Tbtcoh8f1qB7F2z7A5xQf+xdHTVD5mU4OoDctB9Op0pkK
whKVcy8JpXHljttxhLI71B13h8sZSbJQfi6tm8bp0UPf/9KD+A47HnMuWF97k3oFYNL7Y7X+vFi/
Xf7TNmUquZJtcyomyoUe6s4lmxLGQ4kwPwRlwvFokULJhinx6Kb92Veg787Hj/H31w+V7qf370Ba
hbqKuuTr17+9/8c2sy9FjhIBgi+WYABbEd8EPxq9Y0TEHgQpaE0cyq+kDSP60UmReQUWZzclUpKp
4DFU4kO6tKBKwcimDt4GHQAIeFPE3fLnhPPkLsw9dU2WdEfiwdZiBMx/38i4KyakxfFxVn6sMe05
CAwtuBKAgqLBn124jtqXsARRvXEGx2zLZn31PoSeg22dHLBN94uHiRhOGO0cPXSn3ouMgwghVfDh
hLeRhnxYpXpANhNukXE7UKxKbnbvY2/LaIV/ieQxchIwlcOJQHFzTnWRSwfExF/Lnbnzo4/yMSjR
ugrnxjbEmDHkr4xIlUz5a0PTv/uLBk8BkjGg7qCtnq7JH2QKumMCesS4UfxoiUqDEouPSJiczR3q
sQrOUetFcLZqRrgM+txYpLDW3vDEUlh8XtwIv0d/g1rSD+ZzxWt8VBnYumZcaxVp/DD8F/kTcNyZ
MVHAqH4EWu0OGdVTB/tsZ3jzGTAVxNutuNuc2ZdNs934BEwhK+XzhBEPb6lxX7y0pfOCI5Tj+nnk
sNmRpbYo3Dkhpribv4EeQB1io+INCj/62RuQV4gikRvJeH4378AeQDS8+PNC2iEmGBInKBfne1xm
Cn/taxvl8yILEfUqe1woMqUlWmmbahCHSMkPaPc+BXzGpeG6+665eK9lvvVHKar+eL59W/5P59v5
eDgflEymaHJ7DfItsRbFESy8VPEehInJUmBkw9N9S1nJ+I/l3h978I/tE4Lr//cNPp1c2kltD8WV
XCrxZB4ujEzZw5yLvNSaxiWBnDcgRxbQkZLEn8VoVGd/XIL5U/Fo25ahqibiWP2rv/m2DZydB5us
VVMrY/ZjEhKiDaAPBrfVG6zTx33cBLitqy9tsj6GkCglb4/9yl1IOSWO/j2DGu+y8tpxiR2I6yzn
WTHiUEPuvZtqjbva9FM4azJahraXmnyVLwV+PrN8eSGgvWSq5WGj8m4Hx9c/9rcf78uxbKj5lgqe
93RMFMZJtcoj++xuHwtjkiV5rMk0YSy5m0XtmMDSO/YK/9P0vImDarT/6/Ua+g9brP3tGp72+mp1
3eurE9fQ2UFqkbvGZIduoYZceYs/puES4JXTq/My4nyHC0vz8wJTtreGSZqePYCpj7ZveftToKLX
MaJ5ZYQLEnUg0E7iP47VH5UD36/1qQ7dV1mDcl5cawM51e7lwqfDh4yqCDUajJGkt7TYPhN6e07T
j8wSgceChXkPu8jn++ltlPZ5w4w/RKRC/HevbYpreC5Zvl+jeN7f1urpYBZY6XKNIncCLIqm/wgY
BcL4dX3rNUSFwRrvUNDEKuKc33l6WnRbOMjCNGXngkqwTkvGqd3Kq9N5FQipo7oK076RMzIEKCBM
fsHWVng3qhiPCdtfiIEtPurnu3DQAGq2TlyvqT8VXse6kS56TndewFCHo07BCTmLZbEbo9ksA5Fa
1ibVRBG7EUcGCW0DoPDERTAASRlXlLnzNkclgSwTldBbX0SYsv96I6jFr4f+q0jtvYW+h3yoS8GD
nAJCJTFRHOxs3Qvp83oL3t7YXKl7/ihvlK++4D93h50mWhhdFXr7f9+RtdvVuiwfxDsy4IQjp4il
0Jy9NDjxWcL/5Rrc93EJii/SzhQ9KEl3wMdcHNnyIVZeCwC2V0oxom14ZwKOE0rWY/Jy+HyBXUQN
vqxYl+UnabGQ7HFRJkZKQLYauQaH2YkNyd71x07uP+6B1pMHkWny82xMnoOaYBoOt9orkUy698tI
1oieRf0WtydCU88qj6nG456cVpfp+KxINTJIXZtVDVFdn39mk3fLf0BtuNIZ6mNJw9OudPwb82mI
EQDCNccq4rLfNzNTbFa/PdSnhU+49C27avuGDh+QS0kPFsYB55c2XJ6C0B1fNcS5yWC9XEqbZck6
F3gxu3MR86EeO8Najup92t3DlCaCSSSomq+EwqQxDrUjvy4CLXkfXWZZiNiGgOi/hCXWf/miBh6r
/7smnmYDatacH4rJmnhBdmC5WyFF7bHTrUZkkjoFaVlC0z0NmUz7yVgYPw11dwUK8ykt586K10b8
KO400JU/ihjdY1TCNaeETyeX2QR76k8Q2CyktHR3686NRcdIm/Y49j9FfSFcZPXxX3fFPOiPtyIq
7G/b0Tart+ptxW3xxovwaMWNAnaF3rpJXytRhLUbiTxhOKQMr2zvSIzQZWPV4Y1F99oSYEhEFze+
bo7B9DTi5qmXxfolsC3aaFSqwjyjplS8mX5XiGKxYGVUq1IqisyS+4ZqL97Ar3886G6wYGPMSa6q
5TXvw24UGOlihl4wm0woGQNqh3Y050+9zqNLZyNPhk4PggPbiQ4/f3MDrWxFvG5DlShCdA9dKGP4
GCmfNtUHbg49yuJJTkafO4dxgYcmnJC4/SCPp3ELWvvM/7Q0eD5oKmcE/uJP5f/+FfxA0f13GT2V
bLsHtiTWme1fKEer8P5puYTZurilIByNp0wUcFWEn0/T544tzzhwY5IVDpG9wkVHDZxKwlzRG2mA
cQf3/cZIN/j9Gr9c8P7zpSI7t1WNk+o/3enheivvtYCD5WhHO3l+ybCPq78UZenLlpGJCIGT6axQ
gVYnT6j6j36C8KZ2G8P7+HIeVm3erlAxXE7M7sjBzXxED+TYLtiiztwMM5M+vusTf9S+v0jTZhui
Yx19pY7/fjuK/MPgTHPgSdgaal2qw6cyCvf8XV5LzR3/BY5cA0O8K5SyaAsN2MunVog3EMICWJ5N
G8Mq1q6+Oepx8orpFEcXacf0NsEadH5TcwijloFQn6GS2uLye4MN04YqY2tgI9uvUt3/oHdiX9gz
hQb5RU5uYdK9aUXoJZ3pEKq7niAucbxqbgVCtC/qD4rll0seEfP7CZVnwEbvjMjBnF6HK1RgVM8v
tqCyCMpU62kjIEsi2iUflsxxmYWw4P7k7qs/7A3aV96shW/Df3Xfq8J4yHT599nDM76uHaEYfEMe
m2hxPQv6J+QjVRSA8GGjlkZygeprqtFgslzU6Ba2A2ugwWCVoxv72pZoX/6/EDoFfSR5JSQXNAas
HQusMPOvhOXdvUL3MG5f+/UAKIwcebear3w4c/m8jgVBF0HfRvVuQ6ESkqOT+4L6x1tfo6nurTDH
o+3oXGT3wdxu2ob3lysN823Ydrah1kBx1eLtXnRHvSlg2grbsit1UrAq/I1WwGKTxo6MLSHZ0WTV
Pzw55fhFmkO+5X2xGuYxQ7R9zl5ehpJ3m2835yysBurdv48tXC71WLr4hwATlmEzWFBCNn75ChyP
/RlD48SBGzasYmHUcwV5zt/yuAEgyxPtGOCk5J7LoCafCXIcnKwvrykL+renv8rEDDp9pXAremF8
NDf9KxE1D2Js0io6jrSPfU8VCZkP8IFEhWPrWcSl8VdDumsQyMPe2GCWJuJcULaFcmQvBfD0bixg
VnMN/VoP9K133AaEoJw+bTDGSO4T1Q4OWdCKP/hjD2E7WyuuXQd379yh24mgVBaWR51a+6bB3e7C
t4IcdCrPjF7YHgvreH7vp9SRx6sP/gpXZ5rHAhah5fq8jgJ9grQHwtzOh7wWGe859iuEFRbBzfI1
XKsvnhD1I68baJExwml4JI/h9ll+O4Gzf4VdSGZ1+CZ6XzB5rx1UG9Tp/PsdBdEUgdZfB+YP1AVG
UvqX7F9VdQZU/56Xlfq4aU1h38Tu/e50KGzBgxqcf5DOCe4K8S8+uAj5Ow0p2qepFeUEkwBLbN0X
4qKQzb0ow983OOuHluKfa3o6w+8nJ99ta/MG/G4MHqmxYVNevrxPzPnJz0KLKq9gu2boTXCEsnWv
vMEIN87owDLeC2c+kxNHcS0UamQktBB6pJlJGs4S1mvkpIZJolgVGLTVqbDsocnwPyGka/g8dGIg
M9Y78JgIbLqOiU9lsdBuceDzwv9A/IwfqjAmgvT6qGpJtXo2wVIqSVa3tXbDQdUEirPYepYQt0L8
Ipi0hesBIyHPTqY94izXq+SjBNmq4BiI0Lsb4A8ecCzTbJD5XlcAWDeB6kc7luupA+zeo976/eX8
hJXqqqPSwFuqJnTJ/y6YctdsrfJ8us006n87Qr5q+/l7neS+wLRWIGk70ubFpGrXu8QXxoOHoeqL
0MDsdR/knhnQCPlq+qmvBbr4F09D/aG/R/qPb56Jk4VjfgmqvxWAqlxp+6PjlDOpg9QS0p6lU9nS
4hC8G53TVXKIZMSEn/SUlwYIDEJX3T+83qm7Zr8/qh98C41/LuWpQ5CrvQxbYAUZeGCOyC1uPPVT
6Ef1YMuqLDqkvuSdbPpQIRGLyLtV9w6+zSzpkZyRWEhu+cdgXPuhZ8FTUP2yPpENfO7+fXn1arsq
a+lUwo3dJ0xjXs6nAN9QFBKzHS8qqh0/h5TXkq9ne9s5MhDhrmikeixDqjslggynBN0MJ4k/2in1
B+jbkDFssBxZx1vpa5T47b1V1T4/NNKtmF3q0D76ZnSIj5xJw31CatrF69UgXae0OmM77rf9x2bL
NPFG8K533/mPQdH7o2lWf8Cq/rmep575/LiW5nHL9Tgw57NAZy7f1/x8YC7a/ircWMs76DL0Tg/w
BxmrFP6+eL7W6VPR+s/Pf1o8liFV8iF7FLPjq01/prJsUjMqG7DAXafsYZiYK2x0FTGZESG5t/hG
f3mEmtctD93De5FeemgU+nuQ//d76//FyPsBMPnn8p7OjcP+pJ5uTl0AKZgg6lYQURVHvz+Dn77l
f37I00GQPTSjyp2yIIz9TFlEDWuF12XbWSW237zrk4vhWkstcliTRS8L7x2kLlPDDH6/jC/w57dX
8fTVaLebCgeSV1Fdk1cSpin7Iqj46JQ62bGvB8Ymf7dCZ657Dk4ywwbYI75G59mpd2NH7khetf+K
LLYjSLnaFurCw0dtrLzIMNiTalQsdxPatP0e6n0dZWEBhmtCcoBVnvx+K18f+H9uRbfZBOAuwaR8
2r1tRd7XqlHwRD8RlMV5KPUl2StkBCNz7C3OfjnJQhPN8P6v71vgqs8/mTGxLdh+zLCNp4eY2/jI
XmTzSmOOb7cGfMTh7PKIYmsFwYFWI2NScnlrulpwCPOePv6rrvjx5nH44scDhGmaJj75b1tMY1eN
VFqP66wZIblMhQm1dROKN/QYaysy44ZsYiZQ+Df6f2wnyk/b2/ef/dSzWXtJzSvxs6UcI4xTPDgE
su4rtPqCBTrTY1Qa/l+HtfrjQ/92x+LXv93x3pQOarFSrrMbYertVD97wMW9/Rk+eT024Wpf+mzt
ErMfJ7H7YGgQiSk9vT9W3V+X8bSXNvlpf9s33LyJnZrWrek0w7wDqbSrIoFDSD/44wf+9LShEuK6
Q00ly89FwLU5X+U8213p9Bqv3fqYJ+CHvjQTHYyqffhv55A98a9iWvmhmjP+79DGsEjRe9oUa6u+
NOejfmGNy18HLEe4O61Abywov8hg8j+e7A+8aNxy/mdM9PUTn3bIe73KdhdJu8xoTv3TW9a/M7nE
5cRdC+eqTcXE8AP/aX0AP9J3otydwQsdjVh24BUCh1vRP/3+8H8aoFkqqJBuKo6w03360lX5vNM0
pcppKTAvJvfepc5we1OI/BLuYMNjp3tI+nB4hWlEPyXpw/WtP0ypfipTuQgL0xoQEsv6ovh8W/lX
B5+/w+6e8ypA/oRxlmASAb8yDn7gj474JqsSuXlVULYYvZMHXnfw5CSaC6cDb6QoHZBEj2BcN6+S
LfzZPfux0/1rqf6Ew1p4HhH4BvkOdOLpDRay5BiKec5nPCc42thnadih4/1yP3urRN0jL4PxChKl
+1u/qEJzH6D5O+07Z0zFEdRt3/dQqRiiZ+leT6x6U8WFfHA/+P0fH5d4iJAWg7kFk+nZY535qh1e
zt1i+27W3Z2eqO1aq6PTsWeSYuC8lFe4Oeujp59ptPbSB9FaWKXopRfbVPA4Kvy+VL42/adDAUMh
hZmEKmYvlqgyvr2l7dU8GNr+kM+0CURaeF7CWcaU01ObbAufsuvmF6JdUBSGoLJwU1TYyJby27rp
TVsg9Ya8W689+/eHmHgqLYN25BrELTAg2DT+XSGn3YoedrJ4VBh30HGbaM57YAfxp5N8grH/cUc/
tB8O5bWlE6SJXOHZegzOltlm+JXPLg6adPeEHF84eFddDd7/wduuwEPi5hCcWJe6e2LHRWDJPxSe
hri19Cx8498NUCHU9O8n0p+ZjeKM0z1iuhI7CIslzg3PvrmyGoCiFT3p3Vw/cDcw9n519h4oNucV
VP4z9h3xfV6jc1oXqMhXf+w8yg/FmUl3xXEOE92yeIn/vrvsVu+2RWbkwteb2gzE6t4TU44xl8yc
gw4c/zD4Wryv/ZS4DgaDyxZtV+UPMP1O2o4r/P3Pm6HIFD2mQX9h+hv7NJZkbE/rOb5B7+wYMNnY
yToZAyHaW0QeXpNBOJ1jeAVdlvcoJmaxI3d2JUmdnQKYrcMgxkOLjebnLrvv0vu7AXxyjCb70Sf/
mXqp6XYLRkuBE/WhXMSTY/R5dwEctze/Wvy+IPT/Fsr/Pqans69VHtaD/TCftQMAV3qZUa/zP6PP
9RoXJCIZbxalZLQPhWR0/LHqkojF7DZ3t/HCIRWpfD3BBmIiIMZgMLkk7m4fNduB8f7H4jV/qBfg
Fuq6LWaEBiDpU4X0qE2jOGLmN1NCrB5tIqan948Ddn7shkke1mGJSIVfi60Qy67IpO1Z7WEmmN4t
aafVFuZQXjN2gzuMy8+aGaKNsJupNQYS249Dv5ge4kvCvgsh6ENNmTYmxQAzsBpL0+5uYkwfhMdn
56gq/asSKyDWundZlL2sZ26KeHXwzQMk2UMsbY4bJLJah+8L320qcg53zb1+7MvoOGBm09jdGzOr
LvmtSkx2OfHryNXyQO6ZuO+ytYv/3SIMBjyV/UMdqJcQafp5VCGf1Lgbnda3U/Gl4cWDL+UqebTe
nRQUxSthJsWHHiyL/eS0lM+eQgONHcDKPdbskKue1uU3UuNkGTbs51k+3W50//bWrpt3GiXG4UjN
rbHiuBhEpNnsvnNvnwCsH9htrhY18pFDQvBbKnxOClc1PSNY+dorSMZuWXQc7vbK/3UGmMMIbOYI
Jd+omEob0iLTIz7qieZfTRcfbYPKDgG67m0L9Hj7z2Lg8KMmh9l2vAorzoEYbwpGeL17k8p4qx0/
ioOP8LV7S2qOB3A11Nz3ofN5i/AfGgJC10R1YCLOu129oN19Y6olFDsowk9RkWSd1awKz1GzWA2M
TzMpZziFvO4SZZmHdnQQ1HBrZE5XwyuC7w5Vv/6eFW4xrYBdjegBLKOtjf6px3MzL+5tUKVb2F/M
0961rubz43kWdYdz+rZGN6h5B5gr/cNSXlyC4k3BQoIYWa8AFwsglKBp1C/u/B5e5tnodOQo3YEC
v5Wh6iD942DV3EcWgADlMfEVoxvvnucdQjCeynMNprm6MfrH1lNfkVliU3CPzIWGcQkfsAogAlGM
LQUJF+YTgJJOdDKCKnpYLlzzoY6p0861NU9rPFQfZIa0S+VzNTggVKTsVbsY5Eqfx1RFGAr/3MD4
RfakkT7YvRZ9rJYuhXeGWIxjXe7ZcOlKT+6UmOPO9oz7mMh3rWS19TKggODRUXsF6ZNHr7q7Gf3T
K3CFnO7YM7mdN21hEbL+eWeyILtFE+Hcho8ZC00jI0Wg18pwvwRosvw7MxtcY1Ik3o/5jSt6yxng
9SxsfvG/bVwBCafScP/BhcgUQjDryEbN8aJ1s1cgECSJhxAswEKUnnGNGMHFfP5SeOa8XdZvh8j4
PGxW6xupzsg/ML+Su2VsjgDmaaeZ8feVt6qnMTBw7RZCW8fqnkIzxAX20kTlGl1jl9OwLP3sFF7G
N2LehxpEF0rMTXUJpc+iR9cKwb89ANQD5FuMTUGw+WJzT2EQDXazamIHE1vMKPYe93w5uEqgxqC9
JT3BzlupbhFJaTFqkntFZox7Gx+S3aKG+LNp2GtmBxx2ssFlKc20IB/Vw/0UgXCPzxcXgAK9/eoD
r5pRu8lfLwmPU+1f3y4og4eUAcYrUezHWTU7deSYbhNam6fiLTFvcP0y17yTcpB5Vb/sUOC1/i3a
96sPK/PL+NLLsCboYzcg+1fA6j3KcA3HD90/gCvgGT23hvbeK61UAyG6Bo8uD6FMjn0p5cp5m2pn
21FvQiFBZfEHIR1gjkP+3wLui4wOIAwkbFMJ/FsEXLOsOpsEJM1WH01A/8gUfVu5p+VpdOhrDutp
3zuOVv0GKo0ISjoULnXKYc1Yxlw+ZKQRRsI/3xbHBdrgSEbuEVXDMt712X8Y0ssdO9yn+ugyfYxr
h92VqY3Gwu3Un3Z8sqlOT4Dflw01lspId5FjrmpQUC1z9pSuFDoL4+JKg6avDArdv3TrCuhGf6k7
2GHIEYIt8ZelCOceMaCLFJ/fDnGB3qLXDFYJhOtqaKKVRvciIVy5bfnocbELM2pV0EczrIiHmxv9
oTq8dCTJO43baYnobPaItuxEnXoX3ns42OiDQ6p1q5DVSNvBuBCrij6HlEL9utlONL/8hO0L7TZg
vH/qPfrZWOtuB4qwMHy5hNU5toJd1wnYvqsYaoFhROd+PUQfLIX7V4a6yQ30WvcY0GrwGU6++Vaf
B0y/ECPzm+S+hjj45dw7jQ0rZg2/AnIomwKEHkuCznag9bK0SJqRNbDf6jhLeIJlyY6nyW7Wipq8
7uYs3+Glu+u31CV+HcsLXHPKnLwMl+dVmh44Uu7LWOG8F61/roG8wh0zQg6LytOvHqy6lcTGn26l
VFeiCoG5ieHPPoswRtQwXZAjFecY0mq2AXE2DoPIUc52uc7u/oktQQ3NJpLUwIGFH0sVVj1jpfVz
PdHGBi5Iu3j4qDo7mBmg6mcMA3J2HSZnvebdorImE2q4Hesbews/zl+tt72q1+heYfuGHOuHro3w
/NK3684J48yVe2fPLl6OWqpko/o0OVoUl8mJCzvE2sPfAkwXoZyYwzxUGQ1K7unD4ES5MigC7iu9
YqI/vLxjv9+R+Z59ZDiJGXJKPDZNN3utRmw86py1oMxysiYnSnCaS7G2URIhZCq968Frl9bnI7FV
93b1GDuZc2koDAcgUe1HLZ4cOMvDUXvQJJBQwl/GO13XD++xbh+xpLIVSXf/LPs7xW3KSLmFezxx
dt79vexeQ3mNweHLo8sUDNYKR9U198AhL8K34/p+f1djvXLJiscEaOcLAt7KvUEKZoQS3bz2U/Wd
xlUHW1JiIKFirWux1oNtXKKL8BojUt62KRYfmzqN7A1762NywvNpSQ6B3JGnl8haXNmgb8vD616N
KmZ4XMbOr2FDwz8e0OAYb/bcWpz9kxEVD9d6eMfe7nN39jEGL86eFHP/3LmMrGvFKB1ru9/r9R9a
UuTsEEUIqyeGWvnCeL61pKV0UZ1rfmdHG5HLhpWDlRQYUClIzrNYfqu7bCfpKppqsZ3gPsjU/9yr
vDIx/TJ0em2EcUCOCsVMjF6bUlwkcvLAXmAb70BWrbSILv4+uSERtoNLUsZVqGAsUP4xpftBSCJE
+UxRZd3QHeVrNPXtLg6KfZKr4nZmCqZukZijQuuultScqm+w9fVNDr+NnT56uxRTBeEKSgWkhAr8
DlwV/G0ooaFD24zFVhlm02vXszzMKE5vx/AeFuybno53wqJM6h5OUesc4wT1FQtQbF7yrvMHTKCg
2fzvOWPIGIMAqikGyNITSpI9Lpl5teXz7CW8sIeDErzmr6++AlEFsj7/izIHGha/cnbXg3uEghzT
8dWwhr1lJttBghTI3W+m5UfTl9ztIoPQgvVPKK3+D2Fntpy41m3pVzlx7omSECCoqKoL9Q092Ma+
IYxtRI9oRPf09Q15/3F2eu/IDBInxmqX1pr9HAO8f992LljmgondQ6GI2vIbZJyIUD9fvOYxeFD9
6N1OPjbQ8R6cfKIRB9tr1gLy0+tgcYywua7gRYz3NrHTtBWP4Kwc0YoeQmxL/aMaN6fuovNJFXlv
Myno6LDjZW/U6uO6GnbQdHMzOEV2zIuq42s0B1/aXkDmRg/PSNbJ13qSu8cOXmr94lMNETf8W+Hj
6EKrQK3dKrqBrkPxUQZoPh3F4acqgybWBIQZOP98Ch16jU6HWBcI5FT3vC2j2Y7WdfVKQBbxUqPu
36XzEBeDvDn+g0OV+2pMoXEVxjUf7UoBPOEpHDfS7txk/FwBmRk+asvyn60+CM3pPZyIN6dCmWwP
amGQV9VfCFhQNBoVKbVQQOxQd6pmsE5Q82e0dllEKrdDEt0P4RubAbSrTvpJK8Nw8PmAD4OCU9tJ
U3fr+ZdnsLdpXoLFtO5xW/bHRCGjRoJr/NmjpAW0xCdlzSf4d1NV8CjUjM0cT79udOOp7JXS6TwG
T6WnilXvPtwhwYqgcFsR1TFqRrtFpiM2D2/C7Q62LwO7rwQ11vMno9wxKP8YgGwHLE86ydsqpmNk
uKsOO+P3BAqDpAItH1DFRjVROoGaBmT3LbbAkHoiJ17TVDSDdvlK3UHMvoVCJ7PWlMu3UlJG7jjo
tai9sJ3eLADZEo49gJZyfzP1ritK0iywjyf2B6GUEyX7/htt1cM4z33w9vdhHBBGtXaCej5jU1Fh
BPS94Xc8GhK9UR1JGg6eIdsKCNOcRw8HJvtZlTIPmrNo1tp4BdQMnop2W5nzBagVtM5ObwHtUdWd
qRlmz35bUP0BHIqzpyFloaajEgw6lGjNebRCymbuzuVIYKCYU0pJcZgwvBcL3+5h5K3XNMsDfewZ
K3B4bqbG9UAFD9ahg/F1d2pAEXlZb44axGCH9+IYQqH0TmuKuXKYX9lzyTbUo6EsvpwdCgwBBCAD
SKWacx+unSUYWG4WuLunUTQdZnS+bEfI3GiAmtwQNpmDIEUJDe1vA0peU6Y4UNRw2leG2K0R0Z/e
MJi9dSwKEKuk6YHOcw/gCAOFxDSaqJII4JHniep7iycVNaq08avRJ6jN5GFpdepVt6gnxiFg3F2o
PxBN3mTgjbYBrQQb5lSRztPce27ihjnpM1jd80EqoUVZ2Hg83KVxXIQ9xYC4pAfsuUS/MBJph6Re
BSQcwmrZIB6D71bxl03fBoNlSE8gxYrEij/L3pQL9esWa8foEs8qXEiU4+1X3Ou8IQ/M+NnWrOnA
MACO/J2CRkAWUkZktPeiyFtzhx0gS/An2/jE9B9SA55wY4vYLBzK4ScLiqcWrzPkK1M1JlrhjOv0
lxnMGXTHW5Bek05nRsvmMDZpzWSYydqr8Bkq+zgm7rceiu0coiO1XBkWnOJ7enpMMWYCP4o9fPV5
rvlrjzWVDamar/cEsh4cxzePFlwEVg8TmOzqmDmcOzPrQicpHaOEEon/EGL1wy0lt4+5vxO+yvH9
dRvvwIB9TR5vXae9ofDi4r0UQFgTIlFZLb3rk9rBO0xIpINbQyfI1L2h+JyvRfDFQIPw0ektIHF1
1G4LxjjIojQFXhyK59qOdQwWz4u5EVfeQZ85iv6EJ7caHTBBFZ4OL5RPUQXsn31ffn7Tea9DsuMZ
bVAeQeKCh5TiAcPr1hP8SIpLqfwKMKuOYNx01/H5CHwkoqEDvLXtDKfxEHohUkqzeHhxTtCAAOKR
372NPcZiP3it92V4jCx8YmGxa7FCd/HU31uuTzecuhFeCYmYdaKnp/jp7I4qfWy5ikvIDueQtRfQ
6ppGo4FViaIkmtoObnremedvbtGvQkbhrFru7fliRC2oJjejw+KdAMkH3rtlJic7OhDFA89//7x+
9LeFW3k6TNTagQW+dqvMFUI70BEeBgiSDm7MGiNZvSrUk4Mt9+SOrumIaIL7SnLqsXCbt+C4imzK
6Pwr91VPGp/rMHuiLPEQKsTcfB02vRNw7xguKzSou6FRj3M8yOiOTYOE35i61H7rHdTJk1crYHCh
34LjdzddwqmF024jsvyuaz0l3az/uo5VWDWtBCePssTVcfYI91cEYYp2/GowwkQCicEmlCwnQKJs
KI15dGkFuUJWbbBEdzAUVAKrAwA6iaS6CzMDdUYYwHjre8LMahIsxicwTyv+w7fcy3t9kxiVTv6e
gdt6dKCCXXOGa8kiCfJ+0m3v3tttug1vR4pwbgkBD/+lxmX770cncZEn86cbWnh0fKp4VCbClUFD
XDOlgxZZCKb3fUJp9RwBUvfpYDWwPl1aJkAdEQU1ib9rQodffHeMGWB9RAuoS6cufwtq/GzX2dDh
NxrsX+q7doE8HhR0hNkYJ7SQgjQ4z4LqbOcSdgHg84Vb7EIx1q5T0E5V9Ov7eyM9uvNl8BmdK84g
o7NwECVTw3na+e+EbUjDQOy9cOZ2PNhMUm9+CaHL857Jja+dyvhP2Bv/kpFs/GI9/shIni+L5S2r
E6WoRLTLuqxnceWtwz6AocLOXLJOtUoZe+yvrMdg4mR1nn/vWpT1BT+CJZSzWLUqBBp2DaqcX4Ml
q6a5fmTWYV+mAg53B1VCgDMYkwtaocjPzotDKyiz+PlBU5F7C59QX39qdar9s7wSFlajCUh1s1qv
1sBf+vUysvr6bmWN6m28iK8JdBrta7KKs25jUAuJKRYEZYrklGxh4sCMMePza61DXBBwCIoIQjAG
SfhU+ExLRZh/NPx9tAgp6gsOUcOvAFRcj/cYnBZod3v8p7LTyD+ke5WpV0NgRBKiuNExXb1Qt4S4
WoZbev6bgzNlvADzUitXDTftargikhS34DYlos5fQPwV4uKmvd76m3aTesgVmPA03PiLuMofF/zx
SqfHKi6O7KOP+mVJTL3T7OiAu/aufaeEahND114eTt/rTSkcEM1GsokvAbFTQndJdV5L7v66W012
7Sa9Dc2ODn9NztQXV0Ogvdq1cEf5YxWcYcLa/gX04QwynwZXqmHlMth2O2d4uf4jsNbgKeoGanxR
o5Cccv24+bSIF1wN4B/JuZ11s66RVJMc9lH64wLSI7w28X2+i5Uwwlmx6LSehgbA+FsfYkHODURi
hGUJisghPEcA8tFLHyyDe3qF6WLhu0ZE4bTfpWIXR90IgA3hJwBVAK1cg9y3BQsabWYA9IGdMA2A
Vw0NsN1x6iGTlpuxgMKtgDAjhx9pS/yxzv71sA63gwW31w10+yI48cp9M8wA6LslmNRBFp8CAv98
cwIEeckRi3IvM0G9Ae5n4BGvgZyv+1lo8neYsbmqGoiEazD+0RPJCXdkCoLFmWVKZgM/WlMlwwji
Z6xz3BIrBDM2BLgvAKqPa15zV1uOtB5T5st1nhDwB0KhmGR8BsQZ/cStU/UbaHOIE7S93rorM9Fd
3RIdfRlfP8yQWmLdAmU6A92eyQ1fcJfJKQBs/ADbicuPi48Lu+T+lDJB7iePNimj6pnk3asjxiVq
PS3bWRskZFjvwHDJffI50ZQ/WG9ZnLV1zF30CO2nabBJp0GjXR1PA7CQ2e7BOS+JBrKgJx6cPRRH
1SPO/seAASQLPz3sH1LhR57yVKlsrdOmcRtrZmqe4hkP6sQ6FszXTfvq0icGExP43o0OEaU2qJYr
5m6rt4m1frSNsNsV0yWdxEtrlyUK+s33BoPGoDKqJkDB45r1ll1Wm8xL7UrTBUvASFieg+aAkpFd
rFWqlbCJ81i/5Yq/sM+OT3m5YvW3RkhNndbrJua/WiJiyUN4iSgq40lcmCG2vw0PzKAm8+oY1X2T
uVAFDsdkKAHFnRTtgpnRCquAfNeTE5xbcE2COxc/2Lmaj4mmwcJhhybMINdg0dXc38LlIEQaixln
JppxZlJ509z5Xg/gdGsKPTT9ed5TLqTmFR9FsG7v5mZClCgBYZhpf2XHBZiAWkya0q1OEezbmoi0
zAC5d/1DWKhq/ftjbhFhMaqGAWnbD+FvTFub/XJh3cYS5yLXWCOjznxuvtEfEe0R58cA8FIDmW7G
FaS8NpOE0ltjvu7e57jVPhBCUSs2P/LYAqaoDhFBB2phrFU6RkjCxEteWl3ghWJ5sMaSJvavxtoI
MHZNxrcINOuXrAGtJNmCjJZ4JyISgE2y/ydCFHQz9We3eJ2Qu3UNXycC6wJpK9SjB86AOdvzeNfh
Od3NGmPtnfs7JgCcIKzYDAzRHNQkrT0JGrClehJG+rwskZIsRCGXyhOR+MpZdfwdwbShm0kv6qAD
LW19/whLoRXn0X5CyDfckvq2uKKMtHYe0zas+amRMhK7tyonJXroji5ggTB46DbptSa6thEu32tJ
VWXpdo/cm02RuNVDA7D+pO5Yf9Jr5ItZRVLUi3jT1vvKErt8oKZQi4NKtIj1lrpDOc6LhUt8MWct
ojCXJNq0/qweHzfx42MR60FrvYLEr+XLwtIHrSguvga+8S6u9HKUzhLdR9FzFXKBKutKt7dDLx21
C7BReUirTSDtC55uKSUQClyFdNy0I02mZd+QBgNk2IYE49jev+/i61w3I0khzacx0rs1qkFD23hD
wYs3VSpxhWrUIXSxus5aAsxuMzy3rWDTr/SkIUWrQZJIJ0V+MACarAsOqAmrwx51b1NsBfJwmAUa
Qj2M/XzLDD5/NDr6fcW9y1wAu1PjJUk07SwZh7y9iyVZsAZ4cTPhUjhdQETXQtkDtIRxibIpOuQD
WEo4gzwL3R+ZJF+PTCJTv1+TI9xfWmYNlhnPVBL0+0/lBZQHYVAwVfRTwnSHQdAcrKrYL1p3eufk
kMpPDEcjzNuTx0RPSDNIQlGPpprQf817xw5Hjqo5pzv5/qlRvTMAyG5NSbO3auc490Z4TbbzKTWE
V6yPGtGb79veMegNDiM7RAfX3FzOZdh8m3IGA77grnS3Zu+OcpCFBUxBm+ksM4dLuyO1ddrv69cF
MdOYg5qz+UQ2pAGtmOxH2RqCINPLCC2+ywk/NjGzZGjl3Jp0gKaFZvEBM6yG0bjs5pBDHJFBl/jI
KwezeAlpxBESiSMPkBWW7OJsSPpRY1TpaQqVt1VlbmdD7D3sLmkbDTo5utgeAezdIzPJBCrlHtQj
0069l3W5nayLHacpwqNhpteZanhRHRbj3m/AIKuLM0cakAxUdmtsEeInLSrRCoMNU5RfFYp/NwYn
RhNSE86pGVLjLKV9rXFoM5FfzZ5GtkgYj0mRCOdT9605vPebHfLJLBi+0sMjlcnbCKdPmmq6CvCo
WZgckIurhg2Gu5x8aO4G1rQOvGvL0qY1Gj6p0rgFV1dzsjZYcUkSQqvY7JW3xqJgpMm/skDu5QKx
WfFLsLWvhK7LmUdJBwp4UvjLrt2T5EJbv0tYMQl4+poTzY7WPTOBC9Ul6CnrQnQpi2ZUOwbXXR8Y
gv3WO7fpxKU2ZL3t3yyCs4szoUfb7pyscJsFhHdPVrI/OUc6P8hTUrtCjnHjZE1ggbZ2Cg3f1aeB
vV31KSUjDBOdx/XgMKz6WOsg8Bn+FJIaC5l9GNrBOlrST3ntkr3s7IL6C2VHkRVtgp13Cr/xlCgp
CsgFS9UcMLUJk2N0X1JZzkvsi+JV1t4SE3CJqpFSk12g9xoFX4BaJ5XSwG5toKQu7ANHFOol9/WS
opIZsO0viRKviRrU6WKr9k5BuKRI7YZh4V+uXkXNaqRCL/CInGAd9oleuWApfByJhcOUYi8pU5hY
AKE2DhFRBGvvb1bJdvIBNrj9hqroL0OgQWpO4+wON0QVbafEahST3Ja+XyrPtmG8GGVhs/BxjImo
kOedekcKDVdOuJotYY2x4Jtch+S5IYzznDpNDd5X1hmuXu7L8LrsW3REVr5AN2guU5hM+4tLcFkE
K+O9dfnYm0Fz+34wRxyt1ifoZ6zC48sKVPFqt91sr0BEmvrXGnxefSustEYvAuQmxvJKp3XvPO2H
HwRsVAR3byWnD0rog4fr2IDT0yQ5vwIfsXSde882IOABUy6f0UuQnJPl2LcHrcEems+Qgo76/NS2
3Eq47TuVJOkWn61nddHRR+fciYByZRe3GRz6hvdOj+v7IpqSF4itA78w5ieP8tImaA30E7JU7jQE
wrJ7pb+fzFMtfjSDC15tJd3MauPbo4O5Z75V47pfe928EOnM0/XK21EsB1CU8X66BRdCYZON4zR6
S3dFXDIUBVP/BrhVRkB5dcCnFG0MPCWv9LnUgfMl0wyWhUuAj4CpOSS25mb9C4RvOUGDqQPPAlaT
5W66rxafqcjhu8bFOQOvQeB7FdbHZpwKpqVVBd+0YvceRlr/JAq9nTVB6QLwaejdnUElzjy4Iiv9
qWtRi0HWqkV4qUIlKRmpe8SRnKdrbBLqeb1+tFymFSWb1FQPAYPP/PvHts0vTr3lPeAzd3a2V/24
egVpAcy/Q/twpIFx236hbacTvmBTHWJzsFi6PCSDh6q1ABuO8UpofXwK622y/ONtF/GNt3Bsr4dk
inY0WtukRw5fTXLg4pIkw78K6jNgkHqV2dKHGFk9djn4FZa3AlHoJbAAK2et1DyKL6DqLoa0Tc/O
NJD5VTcfPzzK18ClRcmklzblGy41EHuIbZaDzN/kyorQN9EjORiBFubWm85sNdlSBUmBiFsMV5ZD
0VozOQytwDqjb8Ak9Os0ZF77DRp3PeNjOioR+alM3gCtQsx5CtJlLViR3zl7R5p+aWz+AMwYWH3v
owGNRwCoAHBIuP14A6+rd8oXqH3zsmYkTsUcZfh8oErUf60tvOYE8K+DyzS9kDEb+O19++XyiO+g
2LadwqtaXoE/cXanJ6+AIuO0oEU2j7KOA5MOoK5XgsI3Sgo5SZeKz/fXVuiYLKoKkUEi1cJQMzzL
7VOyFFyehXi2/wRiKsQ89GTMuwVJYR4qPZWc2YFIF2R9MpUD5YkHN7fVATehd/KmUXPh4CbjfbtQ
z6/em1S8wBRDNjc2RntqdrGDgyKjmRwqyXd/9+6vhZns+FwJgbFX8+AWMbBmACgPDM8OD2VnBTio
6z60SNXgwcXd3gHoz14bVGVRi0GZFQSUwR3r18+Hh74Fwsqhb+L5CRxt71GQ5e0DiEk8+4s+AHpB
LZBm1K6qbR5+JdTu0499H2Ya7+yeenoD8sYWhndhe34LiOILJ51jbigCPMOVxBEBXD0OapGI9yox
yAZYzTvI+KBTjTYdeJSSXQhhuleMKErlbDViM4ZXIe5y6xacYcURqnAZbIgEVyPenM/07562K4Ds
1rYmadFDrKCArlTH0DanGNJiGp2NoAEE7IFei3rpp+Jw1R2pqC3+ZkGoR5ENSiEjwPWIaijekOEi
H1FI8qTkT93SZQcu3FQRJpTf19Lfv22CM6xdpzAHa49+SAD9AHmM2AqdufWnhNzzl2as377V5B7C
DnoVAwPkW4oN2G7p31IqNKl9QScu0YMKqMhV08Vd8Q/vKjZRgOpBMOk2OKFE62/yj5EsiIe7MiT8
GSMWJSGHvNLRHeku8K9DrRg55VQMxgdQUZofVVx7SCYIjenh6uFVYZhpvmiQtzy+DWCfZ9gdNBGO
YTVSsEsvY3bnsxEdw3Vg8GkDNcie+AvMrNE6aIBEYEBLmLPnzp++aNIoqKBp8H2WPZPgnq58YRkQ
PuMYit2sIDGtckydi2rA8gj6Lg8XCfAAd3IwHDa9EnPTBvrTmeTzurcLofhMKzH5lzjv3KPdE/Po
ja2+tLO2FlWFDs1sT7aB2dn433Nz69UgCGVyWkxwLYBFVAsqf4UB9+1yhPF+lzGfwTJQR/yR6VnE
G6a97qoWXNsPPvMdiwgoZd6YagRgNdHIATAqXCp3CsAs4UfuBOovABPSVeeUUkiTHggTL0AbPimw
2OcvkA2XsM2hwozAUQmsnRCynAE7XrCdqFxaMUUURKLvhCPgwCOkLEdB21txlXIpdtnO6lQRKgbN
IVLteIgGhJ/RdMeA8LNiGrzkUBQKUQfaeP1Sbs411TnDIpQbonPoOr5/wt+CS5hfwQSR3a5LUEwE
T4fd5bfo8EbpBW8m8v0EBSL3E6t3Iv8o56es3AN2P35yuOmswn3U6NYhDC5Ah7A5sQ196an0C/Ap
MLlrb9p+w7at+BheOkemxA75oWjuNdoxlBpEhhG3TnGW74Wn5VbpngmD7ID/FMClDNgbBUpbyGPg
KcVvOAckpw91ClX/c5uqTlmEt1e4Ehga+XIE/LkLRfB5aPyt+UT0P8jmuk9F+Q/E8xd8ulN1xSDh
m+h/xfpPqc3D0luP/co01xLQxFF0VRKIKPFEARRZyLKK7SfrTfbvYmb7lfctCX8kkLCtKY0unznP
mueOSzjWISEcaMUVXi2utRJt2kb5NKivAfm79aknssNb1HVWAl3jKbkPD6m34AFp1mgDHhZOo3wl
fr4pxCV3k9v1+LMm4/fYtsgpaCIeUiuW+6aZVY9BH6kdAS8gJaINNfF06/q0wFllvv2hEK3sFPol
W0RA1lLzIoG6KpW3P5oJ98Vha18K8zbOJ3KULh+aVApYbNqKAykXop/y4RTikJMtl7SMUPDpYjqN
J83Phr9jJm5gz9V8aeK1fAewa14LoUq+wDvjz9BV8XWBafBMjLTmyWMhYDZREFRPS+JVQvU2V9xe
MVSb+LZC0t95AD1JbXXl+xXLrGB4dOY/8V5U/4mQ+2NUfhSCPYxjo/HYX2/j3cf3aJyDU2Iy+lqc
TNYubFm+/LYsImBRBi7LIA+ufCOsJtaHIiJl1EsRiR3RTDzU5Fy4G4UVPggX0ckgO5AQGUN2AYJ6
jeNWo7pPEV1Fc8lapXLmoLqLK91j2oB7JpdGI1jYrWHxQ2iJMiXkW/6fRxrPHMVKzlv7NeMGXGzr
p2ru7NLaGGvvSHpjCds3Mc91uOzAzMHfSXro13pXj2wd2t0l30g7N9tZuMJyJoeAI6m8xJbyECU7
jjK9luQv1mRYhJiuJyIlekV1rvleT0uvW3Ka1AkxoxLbgoaneExSJl3AVibRbDPvkTXIG2X6kF7t
bwFJ5zaDoyjLNDyXEUFiQ4TriGBEyjktkpzV30IOnFJl3BSQytk+i1afmMbBbZxFtzZAW+xLrF4R
BAKUsGIh7ActoGd1AGlUaWXDw9hB4+zR1ehoXwabDJzS/Aq2mbdFmd7Rdvq5SAp4kCp9yc4FeW24
VpHTENcOlYn8fSK3/o8mvx+T8Ec++VHdb+3DmqWphUkcK27BhVvHxLGAYcYowiySZFb2asnjkWkF
NP9A0QL88ZxnSHoCv01GGxRADD0+V4BCR4nL4qgj5AitMaOlreooiT+Vuf4T4t5u0rVXJxdNg6xN
w9evSeDt/nbIb/fVnvqdzYhmmQWVB8PFpEUN1c45ZO51uE4+aPshA7YcL1/PnfwtT26g7+78ChzS
eQe+xRNVJ2fq9vC+rKDRLWaNoerp/wTcVXYS/iIJf1zrjzV/one8mOpa6UbrZE/Uog0e3ZW/GGQB
5c/FH0BSTGEg/ON0rYbB2EAdAifGr0OTF1P7nG0zTtcmgFz5WI2hsR0fP+vRYrSEaOYQ45aQwdh0
t/3r2PjD5Crl+u9O/+NuKzZUeEXO6Y/QDNdHhzm1qsth7e3RcsidHU7OpZe9ZR3QBtPj8xQ8Tr6h
oQfsMeqGkmu8+IMi0mT+cT0ookYVrqaGDRHYj+EAjHhdZMbpMM7HGbWAvXOYjew/tGv/+zlaDVBI
qVkGSf7XIa/V1xvTau0PY+Pt0qf8kD62HcVyv1+2zX+7EQB57AY1xJZV1kX8rSa6Xltdmtv8cBiT
B3m1uosXqLiOT48/NFFSXv3zPKV0aLQMQPoMkzryX2/mWCnqh6lRKMUm+UClo0kJ+Z2Pe7+FkShd
pXisQtnS3vlf5Qi1UodLz8vAUfLnP5kQhfuVjzGS07vEqITNmZD3Ybij+oCSL0Q9jqonP0cO674U
/wpJHtEcxJFiKSRbv3UuxDfhsQjQa75ZemkKah7CWyQ/Drgp0u57mJGpfbtFWeaaL9rS8ixQgqr+
NISqOz6jGRVYV6Jq+66wvAL0DX4qEZgH+UjHlK93K00LmJxpF5CJoEQ7S0eZegiRS4dOyXPk4uyM
7UHVOTl/lTSoyk8SVJe0pxbgxiUCi8W3lItQKajSdHbIAHRq+TJ1LwRmdb4z5I4qFMgQtpK0uvcp
3MJn0vI6xZnR0NbntPbaLD+pvED7SI9L0y4R2N/7/qdCBY40RLlCt3i3qd1V8LYc0RMBpdWLdgLW
NeXFFauwqDwBO+iExOpKN5fnhPSMKs+nYMf1cIzoRJ5/MYdjtr1uk1mkOAL3tyP//Ptlhmt8M3x0
XgoU6yUf/fqqMo3vsotlvHhXoFlGmfSJQgcWU08uB65FJE+0hfm2jFVzgAXBQOs57AkT0GURnKmz
1sQhRqAvyX7jHkrpblG7EB9KxBK4SO4pzmepmb/9w1W5Nz+BhNrjUeNJ8/NErStOKIELOZ73GWYB
5oTcF5nS8u2UvjgH9BLimVX5VlfZIN6JEmzF8nBQd13pbzmH8uX0trHOZYmXOj3VJ26Nuja+PpQu
UaUti5wj+euXb3dwywEaQJgrrYJLRgJKxQIyO2S8TMPW5Mz/dElu8HE2tIIjPqmuwOIwyhuXNr5H
xUzuDMZQecpmV5fQ9PE867FqneQtyTvg9Ony5T6UbyUvAh8Jy1tuB/Xi8kG0X+nVpropnD6uukV2
SIYyN1O6rSa5uWMw/ZKvqpuWV1GehDuROb1P97gkf/Iz7H/IXsRVzbDhXQMS06zXJc7+Jhab2b1l
L83DbSwvWU7tHiPPIKt0Je9Kyo9wZo2GlyxStEcs8CQ/iLCzEpjFNoaN+QZYInObfjLW0PLrKOZP
5ikWLXYzc42Vr3IJG3ehlE1/jbDiA/Lwvx1hjc6N4lZ5kQyHKZcKB1C1Zr9XA6DU/YuA/tsdN37U
4W33JysrLO648aQRPwfGm1x8ve6hNVb+zOxJQutbIEGRz3iMSONzQBrr7TDf0Agnt1o+hXKrZMpx
IvSN9vhOA8tBJU9PQRnoqggGLHeyBIg55BOF44zkDmLIHUXNIOeVgg1SrBSJJrnFOj9hrCuNpOqf
U6DSFZgt/5JCaEiEVVv1Whrc6vgR7qIc8aT3EWEmIS5hWL7SLMmS72DcOiSfIMklb1tuiYTvjmOr
AuMw+U8Zl/Ghagm+pZLiFGwnp4mib3IrVGRFgE5BOt5bYmt1Sq/2f32nWJzESD7X85YzKClTxtsI
CWhFKXSltirm9lju4WbyHXHZs4gur5u6y+CzhuSWK8Sj9f69nFlTZTiAXQGIZ5KsQvNV618L7tGX
73dkhz0yRjv/YcqUOIy/GEFaJGZNnCw1+EftH32uu6yxWZnNvXQ6qXkERzNcRkei/MeYhCK4LRIp
WiQUAQJqYAU5ANqXdsY2WaSteSdbX4rkyGTQY0YUl4p53WnxvTSG1JEe8TJcQ71Y+uJkFWI8y7P2
IQzboj4dBXhLz1NwEEDHiEilkWmjIxM1SdncNrFQkWa0hAeF9kRirsRqB/KIT5RBlQlMorFZcghN
FGod/gi6TiBRS/ihaaKJ04QGFCQZnv5tqJmi+bJ60eSiLofvj6kuXulP+cFLELyQBf49qOKOrQM7
VmhLoaACWWcTutLK1rdlhxPQOwjUe7R6Ix5OKHQb1OnfKpVNPqANZAP4154DKZYp5SJ1otehdx58
h2HXVGETFtN7rT+78g3ZEKm9I7opj1ERWLOjKOWOmKd2W0DufE+hAA4UWuNK+pLDkqaSqUciK8qV
UwTSa9DGokITfdKaxglAImqWWjFlrAS60DP8VCxX51RMdOutuJ4dd7n3TwTFFBBE6sfVF6K9+K5n
wraL8Pdz8ruH7+ecrDMfwVhCalslTPTfBPd6bx2PMIVcZWdiGn7X9ahYhhq8E9EP5BL9tGg35d8V
LGq+qbxFOXiJrk287NKmrrIeKpfaVNfIgHsAXBBeqJD4dtGlK3exivzgtw6PTGjF9WUjZQrpEeA4
G+4ewSFDSzNWVZoS/rZ/G0isKLKPnVeG6SX8VYHaJKNP/FnlqFV+Klmhr7/1A5na0gxRBP8yV6Dp
W77sSXSQ4iG+ng8NUjGmnjrzhhCpL4Xx+9H9J8snkDbVBiNbpWK70SrbRP82uPnylh/NhVngkbR6
9GnVR9f54uxTZDI+nrx1Wm/Xag58QjR5AD1LCxSwVosuofDu/vPxTPrp8f7w33e0G2zH1BRiZpAt
mM5ozm/1f3+p/+LK61JrlpDOcJ3MH9Byy8rmcttdLsU4XT83OlVImtqHN1YSQoE+CTpESNb5ZnfZ
rtGeNLFo+dg7T3m3Dqf7/JrSNdOGIhOohsjq221Kv1/uaatdvzq/v8xqXX7PL/OVIa0DGWQCxwV1
bYmU87chPZwX11O92BbjZ0Bu+cf74hUM6anbhFdyTTuYs09O1PZt/nqJFEo0UTegR85keEHwIBUr
Xklx80yeSTJ6n59W/xNgXu0964nn6eDCAzVA2tFVt/GuHSggypf23Lr9j36/3/C+epw+rdPxdKVt
lN5A0KUAFaYnbPxFAwqg/H0qGeBai68FiW7TfdW3RaAmEL347bULoH/YBpPDgVGVTZJuN2c+0LD1
wl+PzpPQebfe0yjt6H7TtO4N6HBMJ2qlIujoQZoxmUzS9JNWDw4HoBETyHlt0qCz5xuahnZvRgqH
E7mYK/BBKsedTD6tZIqpSlE3XTNV750mkZd2Mao2Ab/wEIrk6eefSFn1bDAsukebAWOdMmif6eAU
DeixdJuIPogY4cf4E5arXarDfz7qBrMRRGmTdupfbUr7cTtny8q+oJWDuv+Pqzup9Gg7pd1B6or6
BqicaFDqvfHEYZ2gY4l2OJ6i+veuznzZy91BNBis4EKZj5bc/+cK/pQ0piuOtPwCTPZej04osKUo
B6AfqmfrZjWyHI55QHcrpZgez196z9UzoSLFo2toOB7O1D5s89LI0OCafgIiBbWxv6BXdQ7+CfUO
FaTglOAXSlL90OZsBbgxbbE0h2pvpg73RJMf5xovaJLkdsoeznLGsukbF/I99G+92T6BAb6zTVRS
BG6Ec6DHEm+WDkJdoPrEaCBIqiS/M5VQqYUPZky6Jeu9CQ+QQy15QcpaGa7oXVlC8wRaqMuPwYqe
TcYM9CrHewY1ZdKC6takrU6lIs7X11dGJylogHSjcR/BHk2/TE6dTa+o6bbSTQ9w7wjfsvPqaLYK
UOspeX9/fadVjKkYciRIJPHPPHAjWUY6LF1W7sUJX2pU5DgvDVpn1i69VYan/ip4W8nVN9n5Ze2G
tCfSuCCONk0+BnAIrXR/6g0hmX5/z2lm6tNr15up7/jrq/8SvrZfAQLT+mMFfnH2YY8uwMnbW4db
6H/1+y/tzXOl84JgK+e0li1dgs5k7aQQ0mFOH1y6vXWRX197enX1FJ4nC6c7en6GLq5+4S9qBmc2
2k4x2AUhNC0zzRV20hTRI5QQGepK2mGbO/0aDofl3Is3HsnvVko/rK5YU2NcjtAXdU/gLTJUzEZN
aq5nDQ3559T9BPesA1Eu59VMHLMm7P6n3J4HgFrHwOb42nEGTffJHYunTpNNrbjqQyRn4Oej8S6t
AzMw5eEgVapRNa0iF0L6QZ14xbRRfy5xJuSnruor7FNxskQwqZ1oSj+YCWS7Xg2KSqDfpb5EjDsX
qORO3kv7tAVKfNvff77v+8cHAEOn+NBfRPWG43agiX23kjY1F9joT80KaD5LE6Qc+f9Td/6Z0it9
8iGqowNs6gDSRFuYMJtPYPfRpgz75/NgPnjytzHtjc9NyvXoMgOog07mN9ii9NwGgzR5rwln/2lF
cdFCcwdavHDnerSnzkdJt+mMVn7Fo04rqhGDqKXHDpyrIQKCJnN3fmefEU1o5zBZ0LJYBbMwh808
utdDA6a7eQIJAzDpVC+lWQ9BQUObi6w4sFboakcFDj4RPnMozp2RaGsGnwNUw7N60QXFf0cuEfQO
xZzX8uC9i6fu4PP5v//rf/2///Nx+9/Z177/LRz/a1cwisvd+fR//7tU07/KTAEGQvgGb3XLbLR+
qHHzat6r9nl7GFNQzeQaGx17sBhe4wex0I7t/f5s/x4L/Z+T/WgD2N2t1XlT2RzG6/TQAVcvPgTT
4f4PAdd/RBbsX+/ohxYwHvvmampzEiPcDqmq7KywwH9/H9Y/jQqgjAkbE221TEA9fwRbL6tpc5Hn
ixOrav1eQSdcu+t0Nbqka9iKCA2uO2Z4XrkwLu2e32/0Y55iphAAIk7ltdE14aukx3/anYKqcHv9
w7Xpif14oiB62s0muQRQ/u0fkZVL1QDztlI5jicn//C8+RRK9DIBSufQuc22X1ZO335O59WruBtv
XUAdW4W3GKz8KnUnTDqqFOTR/uGqjDKa/ut1yRD7H+38w5lt4cdm9xWGWIquRFRpDX52eg0kD7oD
8wkpSJP9rNcblEuLVUGv5np0d1gB9AD03mZjJDat89TFORmt5BI+RHUh/hzPwC0ScQQ642sYhv7L
19rt0xT6Qo1Zv9SK8BXrdfev0Iu9IXfLLftI/gfZFRWFQXKEmvjC3OvBIoLQRG9BXSN9id5/k+X4
9kaX+QmgySjujd8AKcBRnvZN51vdS8iDEz8cSrdAYc7r+6RYXs/PKdFzxDWdA/Pr8y2eYeQt/VAS
HpsEwECnx32QdPnPy+cKUURbKcNxucnSlzgfAz3Kf5k/ZtcKo4FNgWmFMPkEBQLeQAxdNBdiJscc
4UZR/j4hshZ0aNKhW1car/3y+tpHynN73IbstAkgDSefZJPT3zjh8AR3K7wcYGcGNecDWy88820o
8IaT0+ByHTWc4/XDA4iK72w7qt1a8F2Gst+g9LcU7YI3tXDDij98oGhW3OEDA6n2NOOc/ONC97Ap
By3adyiYXBI2GM8YuRZnnjDck8mA20pTmT2Fy4+7m6bY31o3pd32yRwCCuNKYekVWYyVRC22r0fo
DWV4D2EoLJ+f6OOClv3/KTuvJrW1dV3/l31PlXK4VSCJJDJ9QzXdIJJIQgjx6/fz4XVq2bSPqT1x
2552G4mhEb7wBi8xQNLukP1A42L+nS75S84uRF1B2hLA6YEzXgOuREYMZjNJCvT45hBRqedMW9CX
484kC4CrItaYwTW4QFJDKN8Kttx13aDsXj0hTzW6+BduA7eYk78CJxqXi7TiG7ikttkE0GHZOB5y
rb6GOWrix3t/9fzPbhAKonv3fF2w1NjGwQb8YgideQNMVonkDUuMwMtJOdEWlZ4E3+Bkg+9tm0kg
v1ttglhsVeurOu8bj5kWz4COQ4cZ3AXUTjgqc6HRXciplNe/E2RTom+GGWmQ6r2x/p7HbYA7Hp94
E0rELIFr6d+qURTLYblF0YdzEzuWwWoVr3gMolMhCVISIbPKsDOywy5zUx7XONbChgwxq/vXgkgl
Uvkex/I5VyQn7Sl6LPLAEdTxRNAliuur5tqDci4BoZzOfGMc8/m+eUMc3cQxkaP0P+uLqSteSBIg
gjxGgZoATiI1ZlmDKbAcSt4lLzRlzIB3YP5ALZeZg+KtlCf4FTcrTIIpr5GPIRz19O9Ao4dnnI4B
ThM2FeiIAB4gdVGRsMBniD8r/RUpFA+Tl/xcEo9+jgargRNjgJR22ix+k6gMh+oBmhccAgxITvwc
M629mJNf+vAGViF12/twuQtmtmRLRDhczX9MJdTEYov7+pUpMrrsAoyleMSWPpSgqqQy4/gbXQ8W
P76PSM0cEZVZdAmA21Ordg3YEYYL2fNkfBiejIeKqst02iVYr6D1WfGXWNnUhrLNyZZSEk+V4FOQ
BOXtefbBHRldMYuxaV4o/oNVK6Ix8t1Iy5A+MUErDJEM4xUvzl0foyvJqcVuyvCR6OEdRB1n7Phj
+Q9EOCIv8jfDyaHu9vUor/HZZOdtoB381NIxwW3evEkBiXEv4fkXP9fOnhOjk9J4TsmAsmXS/gIo
f2tCyKDJx3b1nAp1djqn8fx4y2VtgvzuAeNMNtWwL9aQO17YD7IO6PTxOwcrMurXjK3st2z4kie6
8khkOHBx4dcPdEymG9QQavK4W7xhb8LsYr/nQ0hKlXL1I7cqXmTyxXd9urUZTcQeCgqk7wBDMaMS
BRAJiLsfiDAgjuLUuAzL7YEdwfHLoS1342+ptPMzQanTBWrTIotjPQ57VwgJso19LYc0lGSOs9Zk
K+d5L+QERVyHxz9FLUiKAq1Zq8cgoKvS7eciYtyX/31uiwv2PNEC4F+wwpmokixxG1q4kLzggz2A
KXILWJG/9N0VCiME/IivpGXNW7p+fxJ2PklYWrPahNLFVyrbCllMowfpg1jf8Ei8ag2OsOfJLmP5
UZ2fvO0kGdb6X1LTkOLDpLYU3kXBmDnd+QZ6iImuJp6ERTD3ipaK19UzMQR7zo8ZC83yGO2kUc6O
sOHV6mJdVQbzllUwt+d1k2N8TYq7LbzG80BZyHo+NGRt/FpDzxPU69UYnFYDqaTaZAID1uZYRA+B
rPJTWA1koqNkelrqqwsin/6mMVFjvV1ZAuf3D3WtoSHIckWKld7KvIFpFZEU4j2ciUXtxDGaonOB
5INshFgRPs9iBoH/niuMmYUkGMFPxj+BTMCkU5/LJOMRJ9yYzLARe+C1LbvkoNOh4CLRz4ZEi4eK
ZgQCg2QXAJd8xUPqYySprWxCjqdNheC7TZEBnOA4dZTet6Dq7s1b81G7lP61OSf/VhryMU6RfBl8
mFOU3xq7dsVXCn/TBneBYooaujw8y+dQlRN1wzSSeUKKBVUg+BjWiAuYogiEMVfl8zFFf0UuE/54
Mnn+O4mimJxMs19btsq+9BALuw5rK1wUoVmfFwiYINjDTJ93YW4Ek2tY+8+uzVgxKwnafh0iXSZl
UcviB9CYhw0n5dFMIT/zb2R+G4wPclXPw+7ICuN+OAKYhKf6fJbFp+6FZLWewlyifiqKKkbA3iAV
tmeKilVDb0lkJTGcbGVo1FEu+1gs0rYDSI/h59M1esxqyFneUOI9TpdfH8vme6MkRLuTs66PdGVj
U78Hysa/N2zEErKYdcfR2OMByh5iBbUJ7tMblitm39MxkUydL6pSLDkJNj+6Xfbps99l8jxwb98D
kjp7PSoUjCprCtEZv5ujYL5HYrhktwjDTqvf4r0HLa/GZiOKBHZzXXeqZcOq4/NGmLRqTbIBxz3p
7SE+1bS6RfocrcM4HlMV5HhvoqvSJPYm8pKAi5QULXnO3THaQBO2vE5Ho3bEbWZh9L1ay0YISrNF
EtEBDkDbX2tRYm9teol/6px7ldqts/VXs1kRhDe001dNLtAckThDVcAAax9f2tcap/JqRJmhyYyv
BIPBp+6j0BUhKRfl/jGs1zuse1aA4U16vdYZORk5FNFIi0nFByt/MKIuSoTaankp5mTdQvVzpNQC
Snmj0X4Ej+j5OZizTD0c3kMpxlEjeR5f0zEZv/wBNUHZKT6mLLcimG16d1r0WKU0WVmfuC5pARo4
DFxHyE5ow3W4f5Nlgn1oQLRFBk+cz5g1P3vngC1l1/DXUd7LuxLznXygijVQ6Nx21hyf6TLrDCyR
QO6huM7dU2nisDtRljsT1flGTrjLEU0UxXuOSVIe/rFxw8GUnWnmskfM7qjHUAOrOlSL4WzhCtjR
kEUOztVkem1b0XlgBjrns5zasvMZzXwswb7iJ/1bkI1F5EOWswTO94CCiV3DNhYh4G1H9d3aWrLE
Gfsv/9fpiP0eQ4qDyTcagMQn4zHzKMFAhln1zNmIXGLQ0XymHUWwsQRp1DMsEt245FMjO8c6zthI
2JupNA31aMix2f2Q8OhZIHm+D3NqEwxOtVUc0KXrwLx0CR7gYAdy1lHGkfsl8OFlxOseQom0ywJ5
sBIH/Qq2UH6jTL9FR0SfZdH1KBryBdZm4OGXlQaJLvUa5t1yE1CBxSBOXiWXldB6R2NNwdJW8W4j
d0ZkOM6YLtG3BKG09Qitd8GF9ts+HF2YFs7OZ1S+VwefteCPqCYl+OR1WkZAgBDWL+L74JHG0jWC
/nNpUknjlUAoMqE4mYikKEHJi2w8vMFdu4vgacMaGp5e+9KmnxCGatxdwag+C7BVRA6/YxlwFimP
ZMR7S1RJTEv+N/3+XkkKwfqSsihTobHpSVhqw/Z0+FX1IfBxXOzg5ymcISPig9bkeZzsAoVPgLx2
gIZiB2htVE5kYKh6MShoeXPPo9HnSPc/m7MOmBV6kSxKzFebeUsfo3USYAXKoZ+1WOcrfIDxfRkP
GCXWysnr0GNozbyyQZdi2yl7kpH2iuplDI0MMcKAgyxuNpufctSxh92xKi4QiuKzbKqDT2qGrbJx
7iZdI+HTnr2hTKG7R4eCWUb2W5AlKAhFkSPQYYBu5sl8kWSEs7W7mCJQOZ22F/0papmkU/F0innF
pJESb47Z0aitWeEY3b8AY/FhdxssRWIPHcUaASPv0NhwzQ/K0Yur139GWRzgJ7rdLt0AOZJytiRp
JyTVlVT1eQrxN+E3N/qfkDLmL+2AfgNdEloLuoc9sVwdQmvqcwlOHVpJ0ykTjo2V+iVnAuNB3sP3
k8rBxUBScMVH/cZaQiFLpWIwpFkVyHG1plElR8LD+xjL2qwzHzi4qsREkEcXvDfZO90stDC+2HfG
kcMwuGyQ0ZiOzLkexKYXTAlV4EDSgpJRxfBsHhDQSfTG5jimaRRF7TZykV3CmCqnngSG0k6Tl1Rf
b9VLAIaHXJ09jRFgI597TXLdW3sF5IvxZat4Tlx4vP2LIDuLqufPKBVAD8yYUc2I2J7skJksm/Q3
5FEuLA1mxGF4tjTd2Kpll36qC34P2C2kCsuhMjaX+OwwV0fXGlAw0kba8MRGuJOwli9+NhCWEmVs
fj75coQwt1acNhQpeI24r+cBmVQZF2ro85C6a5W2DJnNOtx1he0EDxVWK0Xg+ndU/5TmWYdwscOh
NAlxyeit44JzFowBhWP2Os5vifAWovJKk4TTPCOQmbKBjAYaN0jT4xg0m1x3hUTpkafGjT3v550C
108Ow7MR+t/620vNcq7cjUea7fOhznXkPJDNWNzQ9jRYziykvjxrOl1tjIDouDiz22JNWngnpJZ8
6otcisOBHs1nR7Yc6hUyWoi/rQ6UHpjwa28LjiKtyoeR9C6GmkUeewlYVJXWu36f+gPx+vKBXiDL
6t3MsnVKQRGNA78hjS3WEKFRj92FnhorfP2mm2z+wHC9XFJqz781k3V7bx8qUsNct8BnNRFL2Egz
hgDwo7sZ4RXSqviTHjnWpFYjPpRgr0awjunLwSOwYSWvGJJBPGBBy1RuMrGYg//zz5r+31AEjmph
hAWwTsMj56UCfrmci9zMuMvdOO8cCqzRy89i8yQXN4txVqP+hegkewaRwvT4XbZyzsrIjXaxMTz0
jcE9zAe3fj40FgBpWBlxpXveIGu6mcbb5TtLR0uK/i91Yfw3sUxDH46KtfsyL431I9tfc+blOcyR
bTFg0e26gEnvVQdJFBPFash0n/teQeGQZlanUY530ATSetEBXRuJnzTMzAztb3Kc+NRJh2v0+Xdd
k/PZpZtxG+87NJigTeMpPF53tJZ8h+On3bSFe8R5Yb6bJqr6sweBB9hvn+llam7P5jZN9V0+vH6h
1p9hx/CYVuoOkU9YohvQQrq5HCcxdirH5vnDrSYREEfMF3HTwhYPnQLkHYEorKl69C6zR6T3r5NH
3YyoTH4mkVnPFN+MdncEZNP65t44L4vCO+t44FqB3b8tKkudWlx8GVdIymIVtQrKEtkRqYcriqdr
z5hapKfVYgJuv/6ohASa+G4cvxFJ9K/jUgvE3TQLNsjknoJT0TArnrH1FfrW7WtwHpvVxxBHmV1C
qVBxgo1LMei8uNQOzRuB/yRjx5sk3XUMcLeoW0710c6RCwYddczwMnsz2X9MH/QELZzWNF13DegC
L+2O3dp+2NfLbTMkZe3k43IfPtiHsNnZeCfkcrctFNU/i36GQRC29YdqPt1PtO6jmW3Y1TScuLtm
2/g6oSW+r9sIwgcPPyaE1rF7riFKuR9t2S1bDmk+eO7rm6X6c6LggY1psI5tILpYjvUy+S/K9fww
78p6WMlJiFmm7UoHZzX0L742amBMs26Bb0CeiIVDlr67+k+bKNfWFEexcA1zFIzrXvYzxTStbGMe
NWRe7C5yRUUJKs0F6FS1qU0k5KK0jSPawt5dX8xPtD6u9JHuPpImAHNxaegrmyZt65Ki8hotBz/r
nJuoMjdKMIBJ/cjvc7XuaLV71t7AJpzTOSg/L2lVWyGlNN1FqW+Z2CWJ3c0pDROECqLt3L/3Ux9V
OqLQ8y3WTuKEY+HI7mmN3Kpns51fmP7dhoi2j0xwC41jA8xdO8d9LLTuUGUBaW8woF8A7Mj8fOtD
fF2WEU/zWlOi0XGwTQlIt9GVeLxWUIlvOrfq6e45kwJfhAMOxaqHzims6J2DD9rzm8xPYv+mMzmh
WuslsBqDzNtd/TtrEH0ws06I6xAaQMU/VXGnscBsgwj92DbMIbPGeGeB8lNclA6f6mDC6LjAxNxX
qf1km2kXtcIOA3RqrIzX3xva7qvyo2ibkFZb+Glq/fWQRZCPbXosPRu16YH7pdGEH18Gt8H66Ftt
S4TFK61535isSUQTf04bHj0LKnzHuFzteyYWLhi4FPjXeRZS3jheUZsoAYvoHGH0pIdSACaqpFor
lOIPt4HyBILr2GtU97PtlP4PtSPeo3i6sDAwH3a1pHqJ7Q1BKF7CPMRdmAOBwHua+P3sl2dv78gk
26h+ysrdVUL3+8E8nN1AXn2detRtjuLz9pgH2SnEkGa/3NZOum9dvMqk/LhBhhvx+NKdn4wRz9/Z
nuMim+Kd196xrn8bincm+JwgJWJ/6kdf/05YW6Bupo8DthTCJMPvBUn8w9cDEd0T0Dl8H7p1v+4j
V73zDDW0UUNnNzQmGt5iyYf9lVNWxFrP12pjHJ6e2R1MQmZBOlYXElHjRYIlmOaDaew53+XoNE3x
wOroighQG5ia48+Qe8fP25e6SO9+gs/WmaYyCCA+xdKBx6d4jD6PYa57cxXAiTq8NNA/AvgpqkzQ
u5v7bZjQ56pbH7oaOASp3xp53iCv7aJ5GgJ1i3iHdZfDHksF1mHvEWuDHEFFNOmDWylvfsAKZ5jG
CUyDr8M3J04M5bV7iA57zyKHrHhMiEcLj7BydKMXefGOX8nNY8VeUo/aDgddh1sv20eSmvFtYpKP
TFDxgSL2yec8tqwuvzw6bsyU4jHq7ctS+cKVt1cJkh5OXJ0tssr4Gq1AQPK0sNPBhaU+pzQw1ak5
LehipyMUf7hPZWDAXP3Mlnorbe7yAB3mI60D9IRBghwDlIMeHDl2kNPThMO8CTCVQnXaqG/7O6Tx
EdlMw0JtmYfmw43QKNnvvd2xsV3X3cuHk3duCCNRbem57EFIhYPFJ2nHVP5crVCOgOj8ADrIxw4U
pOM0D5XqYroln3C9nRbojv+wvHSWN+wHGlFV/hRxGkvnpnHvuhFs41DTdFvJCiG5Q+uOIgZnE9JS
mrf5NKjTVEQY2R0eOIcYzknaPVfv3dOyGGbDteE9ON2+me3qdLNiQV+Gmz6cAhszHhaJDhhwkS9O
KJm/i2v+P5uOY1n4TGJyr72ARdb6bn06Gut8eP869g+96zDrqNAjz8iZL7MR8zaPUxaU7dvxvHsI
826luZk9mlr0GCmL2y68jLCZ4Sj9dwjw8xB97oX/vS0JEX6Lyi3lnuZHZZsP96RUN18ZZQc/m9fL
HC9BkBcneKOPL5OawPc2ZPXOP/99/ede+yOCdTXCV9fQcTIU2Mtv1z/M99fipHL90/CK5N8Hvnxz
VJfgp7L0WRuHegkbbHBf3mL2l8eMvaUSHRcbpHc8e6oOzxhmyI4E+tV5vBmcvyYDxEZ4ZloYvqrK
S4RxtA+FqrnudQgpxD81pKWFBl8wnDpgG6dmVSWovAUfGMrAFrhDAEeuB/hzCV0G257WnG5CQVpe
PhMVahdtJ/z38P3kNfP4fr/Dl2DZyov9unKaX6EC3dGXSEOVjhx9puDW6AoqEVVFslVpdWKa5akT
mnW1ec/t2B1oJTvf7AgdyG6KEs1XgU6QAjnXbcw7sRF/O1RYAOtnvWNg1NcY11V6+Ru8kSrEndfH
D2jbIfjUFA26xp+Pv0IAdXQK9TpMV/pX/rlbuqN9hAx9t8j8fw+VJm/1r0u9YGiOjzx3zyfzOhyr
3fWXjnB5lMTQbJCNiq09jqWu6x+/TmNroixO/cPR14jZ+8mV4+z/DOXiof32oV+mFebPub21FaZV
SxnbdYTCnCgbWG/iHFWW7r8+8MvcUMvD6bHRGdtH7mG4hpVNhGTTmWOwcekwwlS23uCnVBnDn5c0
yCpIKHDzfvlkibov1bPOdERUDaUFt+P257NLpHWtuj1ze+t2+mYCPbfNf13x5UOud9fD7rRO8mHp
iw6EAsCGgiDdVGmpFSQkKvVkkclHhZCq4b/nlP4TLyZP8r+f9yUHOJzK0z7Zsakrq1vwaM176RIE
aIj7c7QOtgMFrbddD9vIut3UqjbmQRyrbYdVdoUyVdLCmPvnNyOi/6W088c9veyoyU4vbCVjRJJV
CbcNVUmi1wsMZSdMFwbyMrua2JsCYOLAVxrkvV00q33RLkx9NA1z0XQDlNFZU4aDDxRkb/Bs2t8X
/X9H7SXtLO35JXEqzJLbExVSAXaUwXSy24RqnsZh7xEcVc/ddWj0y7dZr/3moZkvZMKHeS4zu+Ty
pG2tMqx4MMKalyBnfzsgFWuN0J6PN31SOi2ef9xpteIFDZPSnOj16wLZRteHW7UeHDEY3bT1/mEC
74rAK5p/E6bAws6+8hYeH528d4nNeB/lVQc9qM1ACawuDQvq2LBNhWB7l4ZJ1+mcCs8eIEf6Tofh
r3uepUJEcmGLAiB82V6dvFIa1sbNqA9te6feHW/ikV4/TVxfh7KD3o9PXxPCMQ2/AMJTuxLocHn/
vUh+MvE4o36/iZeNtzBursMdZsPK1Co9QuhNXVtZcX4RVUNjH1yxREUsszvfByW8t7K6SbAuhOku
tsAVPL2QM5xkhnc4BReVxDrYPwKbYw1PUJ8cKwAtIQKMTeTuKjXd1xpKLoSZC3jA6W7hzi6Wb0xu
HZsK3Xqlf8C7IMVdaCBgJuZqDXjSDuiE3xTxkil7yvTwcRoTTdMvbm1pmuMaSyeNqjdyubdws/j3
6FAy+MueaRkmcaFBPoq6B3//WwREtPhw9pWS4YE2c2xYYCz3jTmmvEV4StvrW2+z66mV6FK25tg6
zwN6KkzBvvzWocRcYRQEgYQBHEXolNVNlnOZaNh+0DgNXVzh5GX0EKvBjjAwO65vBa6/4d/Z/o2X
4d18wZgzM+PBgKZJU2AAM34dDIBYrYAbwdSg90BLgn5BM/FHzQE/qP6vaNwN6lsvVP3ws9mhM803
UMKW+izhI22UbU28SMh3q24voRvAub7BskQATwqg7wrmjHSvaJPRHSBDhiaGhyI9NiSSq0gJCr7c
4QJY7kiPAf8fzKIKGmsFWMGVtHOkKUSplR2eqybdTVf+juIFnttcHRc3fN/40kmykRPjrtJFguui
dwKPYXb3SOpdO0Ve/fdTfVKwX48lW8OCXUG5HebUy8GQu9lt/bDybDim20Ovi+yvSorYe3JffiEi
2X89HExDwYb8IqGs6UUJhooH64VYrFMtaY6KBhYsglfBS03arb9GTxquDCtNrSJ6sz2rf5uQtmW6
imPahqapL0fqvSiTbelWrkNi3upR3FQDM1KhHKPsyhPZ10/YsSsc6O8OBvUp6PFj2H679MuwFffD
eb41uLTamtM7aaU4Nd8DfA99rKrpjrrwGPD6xioHAuf3vbUf6OwcH7aP2SM5aN+t7pNgLr9T5Z4n
ZQeny3UtufjzZr6K7CGu3GOkyJCLvjCxShCCx8+14c/LUKUFR50feafj1Axzl4LwnFLBxgnSemWy
r+4n6wm5kTa81Ld09rJP6OIfewpxc9roiMEuHs5wa1ODu9leTphd3/cWiLmJVc19gkPGco4eWeE7
vcrWv0Zmnx3M6EHC7SnfVs+F+ivdouLLjvE1pjjkk+d/WYZvRNfK+NQ+NK8jUTI8Dq53bze1qglF
6+qG4gefH9jcbFtfs2QQVarMnHpl7V8rIX5aLi03umKU0SF34+LhNssBdblLDfJA4h2alAhgbpmB
gmAqPTUsS28Uf6jgxYe2AfaS0KH3zoL4r8f/7/PrZcO7zY09mx4PuQgrE8o6rRuvOfRnNb42hfwi
HOIxhyW04uRN6P12cr/EHofbSVfzhOgIZmw/r+nwiEnsMq+o7aMz2RuQkP6tM4+s+r757z3hb9mk
C1PEMVQaS9YP2Qaq7XqyO1oZ1fYnlkNl4QttCcUV2tjO08Jz3gAG6H7mIISFRFcs5qFRuwR1TVpg
Wx+kzxU6C31OgSz8+/40WVwvi+/3+7Ne4qL8kRbzimJzEOFQC0AEJyxMzWbouiyuC613jyud45JS
0j6C/u4/mtbX5ptCoNpWFlIeXFBpJxv/900Zstn866ZeyianvX4uN7t5NtRzzwBLwdI4oGzs36fr
lkmt/d5bt6z2FjekYuVOy1AZJ9Fhdphdu5vmFQtPp6qA1oN2jDH71a/sgwq8QQBr98ChYE5Nfpz1
jNZtVOnZPb2ndR5vlZL0v4S7rkarQnMVC4dXXfK03w74uT3PTCW5ZcOLGhRr3wXiA4b2q8L1Z0X7
AXwI6KhfjLaOFDS332aH/oqCTDbWjI4/s3R/u/HhFF37cypeRDVQxMx3D9+Ru3gdaF1xKIcbWNDq
z4Xz211u8lRzb+cDA+1dAsw3AwE1ab5DG4IOFjBkLRRRAjEhFQkMoWlu+Pkw2H1QWaQ6ut/5m3j3
cQTh86EucFI+L7eUHJeVvtOj7JgAL26L4g4mmZEepc0TUsUjeYlPt/RG+EGxmx/2pBjZE3OhP1/m
IruDoYC8bRlecW5dB+5E/tlB9eaGpxFDY2pJuerzMvv1yuOdCU+w7KT1R+P2vYm00K7aOJgK0/AM
DlOwL9Kllw69YJk3vCSMxJ0oLKYIYcT28+V0k+G6kwwt0NqxKT0aD1V3FfOL+HCoGV+3lfF1X1lf
SQ9/uk7e2oHHRs8HBVkJU4hxaHugbIC473DfT4e7YTrc9s9oyBnVrGEgCuw2K81tfV+/xo+RSvds
dGnOI4rnId2S6BSf4vPgNrpiY78brOONuM+2EbRpi84lSp44HBjUafQuDiLojsFYJXsRMwGVmbwe
Of18AggpEtpDEVE3ozhPzZ8WB4UdaqYuvRiaBovth7bQFgjnXsHZgUaAcId3fTejp9DTKRZ0uCwo
wGSQDDbcxq67FdBh24j2TX1p0C4W7ViYFWcPh2zCr/YBvYbtsngqxYgIqmjGZE9pIBEKeVsBsP5S
dEBL4b8z92VLz9fZ6Zg5zNwjQJpH1anhioyYZIJNgDHWWy7deXmZrStov7bSvjGBEptS57V7p13X
taOifeHnc1NejwZa+I1bY968Nu4tB5t10cnCVKPhNBFC5MtpHjvHzraXdnadC7GEWLeIE5III0ps
Ic4nv0QU2Y54qUgMSoYrPgXQk9vIoLflpdbzpeh+pPQtK4idG7jSu6He1yGYiE+kBATQjll6qreo
0Al3CSLF21XqkGCIhBOS1wSBwkKEavSfF3npfEZXiXDp/71EhGvzlJSp+NILQAJTEPyCTUmW5AUp
V3I7NPE4hbSeE2yllbHB8/EaXRGUvjzFtOgt8K0bu0WGMaSjYcLSmUcbo3OIj13XCa/tBxtyW/5P
IpLutY194OUOULYQtOyxmw1Ocda9MK1dBAH4n/voPLAmiebfRnbSsBa35f7jOjoBELz7F1qN6eA4
uAHEdCIruj3feB/nhKCRQ3uI7zYW+w/5su+YNPrXs2dqEc0rOk7Ma0IhDfgS2wNEAJiF5xpCmbzQ
NUaw6h1Hz/7rJFQ1eoqIzlASeolct8lVuR0eTELhz0s7y3wiRe+BxP5UXnmhvF2n91YH9vKkkKMA
4/WlTEWDiJdYVQr+nJYtSOw7KdmTqHCqS7EGPOys1emMNpz+CVERBBy2PPIZdgNcJEmFW3O6aNJA
FPTmvw9hVftLycTVf/t0LyGbgWmC83D5dAiXoJIkOmDiriMvHPXQf4CAjUbNBuPsSOhsTGl/v5B0
U1zJK7Am9WfaiTQqqSd/AmckJRz2aK1WQvRrLhNjlozSGtwN74uZ6feoTgIFajVHAGQB+f6iG1Fe
8eVFTieax3565SPH3wcfLhCpJymrCDrMBP6I1klwJS9NfNG5Zoeq49+N0inx7Lxjz8yZPjtOUuia
IjasNt6N2I/TFLFO3YDfSvHF5uj/88zfOI/KOdHU4xBZwPC4vC20WWWUN+Z9p8/u+w7I8ZcyulzO
Bg6BSxgt7Zc6T1ZcU3QSH0cO77sOYn47sKBknDoOdaY3n+xnNPPnpV6qOc5DOTnaQzlS4jW789q+
izAeeHUA1G8KmT/T0D8v9FJL3t/cxzk3uNAxdKzqeXQhUqYc0y3efaKfce+fF3rJd82Lfkq2FhdC
3Kpll9WtAc5Cn5wyEF4q7CWkVj9BPej0lSc0yLPJv0dUc3+EXg6VAkeEa6iUGYbzsroOj8fVMo5r
cxAAEK14HyUOF2pVKGICNIQoAlj0Y/ExHFaBuqIdEAIqpZazDmoNWS+Nfr9ahfkiRFuIIsO8Vh02
GglEoAZYXDl7YGz6/E0G83QIdRaiFrUHDgRqDYLSfYIX+0AU+9ADPA6FXs3reWxIrVYRtO5hq9Wy
4Be1ws4DncHOrAMdDBWIjV+TmAkhQ/pevawKHWSP+YXl9aSaNNk1ZhMYB3Ab4AnPPiHkPJkRg/oK
HC7FnhDbkmcBAxgkm1kM0DH3xkE8GA2aFJVWQVynhiMEhdX3CoJlBHRV8PzTIGBL4I8C+B7RdwCe
G7ii25A6lQgYCOGiAEzs+GO04TwwBTTrhBkiijFTuCHtMmyDpm8/qtMgCurBwF97/BCUq1EXfPqq
/h28mcz6j/PB0TRdsUwRGeWEUF8mWWoqa7qf9mFoD3bknWKCtZ/RfwqpJx9HV9WH/X4c6W29c/bT
Zjra1LLWobn+QEWrX1kZkwEWvgoQMMCi7RKi7JtJ+DNJkfujCwuWSkFB13lJ/ozyoF5S0zoMT420
nsZgHFJfabhECqibET8b4Xl0ijLkLjWy883gMDpO5r4SbUdElk6nXMz7ZvDvhfHEWv6Rkrzc00vu
d92np33mck9noigD3z5IS2jc0adESQqM/buNQHbJf13vJVFLtMcDVKx+GGJ31izoSOAoyHH88Ilf
wEGt3xQEfspAvXy+l117e8gfzoMm8/C4enTtVhrlxJIARLRxZZIv8UfrbZpGw+2fl0yO29UzU68y
NgZ2fBxeaW6BjIEkA7qhdoqRWANyRQ4+ySaF7T0Gbx6FnFc/hoZiJoeZrXGmvQwNzXv1rFzuBxSW
78P8A+G6j3RU1Iqa27/CKAhu8eWDsm2Xwuo1D96VjH6ebzJSInqtgLlTuYc/j1OTZWVu7fNhmIxR
1Q03H6cIvmPHIlf59wf9iUfgSha5hKWpOir+5suV0Ja23Uui7IfnznXwi9Q5BKP1K2JbQpGa1OCQ
LfvzaUEiVAHY865poyp/2St0ML3gMi2NneIVdpCqWnnNt5Ut8x5TO6ECAf9DXuiBa6dKXs6B+FRd
XKNrmHTA+tbuCCnOqXk/QnZGl/oQ8SHOjeGpUfniJIku0vih8HiL7pNt15xQeSP+nwcWwvZGw+hZ
PUdEaUAm7pq2f8fAVgyAznDTKjXEs5+ilmLAqXU3GLoIK8bE1GVOBXFbh+lTO1Z3IGIFyr5vw/3v
iRIsnAvaW5WGHawRQ3mnCfrcMF9mJBBtpESkzQwy/yU80J2Nk57L3W5oNU9VTG6xK1JrmN2jnX8P
HWJinA87l+W/p8fbq75s44rrHJJc4ar3qts9T2BZrI79BOHFPXRRtINDwFWIpL1pof0EDwHyUJmS
6JtLSPmKktHmepY81lsqCODzwboeArQl++e7d23YkDg9vYPEK3Kjt/A0xm/suoHrhqrdklYWzp+7
wO2duypxjPEmM9B/lOeeN0bfyjEsWyV6+XNh2tY104+asR1mbNBpm4yUjBcoU86RoQaKD/YE1TQq
rBSLkph6N0ZTEL3voUWDzvvEN7gJDJQQvcKcefOslB+hKjen2Y4L4gqUjvmK83RSe13c1+WOQrM4
fevVombXSZV6WGoFt+qRnSRvA65F2uzY3PbI4XFww3evt++jeF3O9l29rs3Stj3B3zqkDjUCSXjr
Zn3nUxldBqe1d3K829rLO/cGNbH2oY5nWQ+6UBs/iebxmwqj0oJOE4lDI7JRjdtoe67qu8BSfdpe
iYPjlgaMHkmLgVGvWJ7bxC/8q2yUZKl5XQl3zaROmSfIseUSkc4Zss7xZbluum+OWuA2Pzd47OUd
S7dNyxRp4T8fpKqnjrEvzjsIIeR0zSQjZNTAp4Kmg6J0ZI45YJZBGD08g9P4Xv3eh4Vfhpg0As/c
oX3TBOcQCVCI1hsN9QqqFKJhaiwhtaH9MA93gdFBCQJFhj21MbBdTM05yCRaNZRrtPDROFFeNCEB
i5bprQ4CnQD1gRI5rh1+UrtiIUWpDTjmNsqWysitasAgEUFHvIa32EAdJ0ppVhbGnbE7BDRVZmbr
MKSWfaCXhaYanXwKKP079UwpyqwDETtG0wRhAxwaVWAPYBlLyvLIPPgX+l0nWOhlFwNHBBK2Dz/D
EnlOETdY1+/j48AcZY63H6tU+FRwJqJ0CZIWurBGJ0bclgwRtoq3sRIpkzQ40cWkVhbuUam+fGA7
VruMNmyc91FGn5uHXlCru9aMOqirNmKp8bxPNUOrJ1U72Ewc3w3m/W3734sEZ5q/PHhDc9lIOdd/
gqGVvXXZ5TtW8O1LQxT5DCglb7pkdtdWzhM2ajeIpDoeqAWqdVdssVbAbdHkVvx7ddeBSt4WgfcK
TX1UL3yp9QkVNKkya32lliO3W6JBT7XMmzfp21MZwU6voXpf1ADQBZyD1zcocp0pPfHg/W0vZ3Id
0OJNO2l4pGJMvxse2Kk6b+zwwLPwUFoaaI0wQamioIwBQniHQScCFHRQXBred39OooSlNf1tGjpV
dK3JR+RPzzzfgo0atIt/DZHqaonOO8Jl6OUS54Xg4EwYnkr1zlfRSluamKNFpIH0pxOSiJKSwsNP
Tl423EJ8tfH+w54ukqMOdwv+8bbpMAo7sEZmQFmmvWWX20B8PjEaFDGClfzxaqDQyf4WTuuhxrxA
2DHnC8310btN0P3b4zXpOYDIks6T8hLPzNNKqmwP/0vYey1FzmVb21ekCHlzKp9JZuIp4ESBqZL3
NnX13yM6/v9lQ0URvZtNEwUIaWmtOcccZsju9OPmwiJ6UKN5/+iKvD+QT4jYhazPEEzk+eLozqx8
M0uJ8ENX0KiLZDKKHoaQh5mnYl6vBHlvfpAEpPN+tG7nbR97f6JUxjkVU2HcnEg3hLbu3I1A6jre
IjkvWuzpGD/MW9jQqXcx+drlV6rfUR7UqFT/sGUECvP5DdiCrAa+8+9l/sHp+VItaJ9vw5cWux/H
tJ6jnmCQt5waaaK7XtmCTG+hnjKIwStZKj1WAYur+K83uD2j+mGZkCK/ufWM/BEW3rDjjkk8NuMb
qQpHToar2x3bZnELVjfCznT+fd3KX1oSTdMM+jLZ3PCdL/VG13WaERtFhluJBJS4YvGDWZf7ynNk
Q4tY2z0GpxoLtyHqKoU4sDiYMfiV8y5f86rBo+iC939flPyXQ///XNSXNaVG3ZpMaZndmfearwJH
yzSLK095Q6Q1lNhXGBrSBUDRMDcbosLREPH/NMr9KMW/PdNP9+bLM80XJc3EM/dm8Ck3oPFb4UZ5
rU86u8X2FXZ8gn3u0OxvDp0Pi8vsjBNl2cxwtABRU5A9bIlPZLTcj75wjOyXBodqgR1igzJ+bYgs
qarQYnmJb0VCEX5CVuWtSv3X3/Dl2NVMK16KhFtp2BFgBYQElK+qg+4BvQ5Pd3FqTFtGzssNAgVD
gcro/7TKPrq3b1eB5R2ZMZz91od089PsL8rzusnyeLuTZ0oirgAr02v8ujYYl+QOAFn2xxgxz+YJ
v53w/15RkvmX/lKDEaspm5MixthfnmV/1iurjrPsTmNjWpnflKf/IWDyVmOcoEpSkOFVM/MkR/47
87nia/yHbOg/cTjgFhJfQJeACSK5ygFe9g7rPqzdVRihHR6sWx7K5s2DsDhFSQwUto0Df+O1tU0X
saGz87CHicjSCXJIOb/f3n7h87Z6eG9MeAuI/v/E/1v6MPQkB/IEVIXFIcHyosFfG2iSsygHpdj+
k+BM8hvf4l+n08s9W8iwKfj4SNbvzeZesM0HN4oSxHq2nDPbkGGjS9+MyiqOj5pQiy2wcQlMuINZ
uDADwildwu1giw7d/v/207a4j4y3Hp90Nk0ChD9suy1IcP9zVM/5V/f3t3hLcSBvbKh/P7bvjIFN
P7jNPBQYfmBbW1H5ad2YjX5Oi0FJ7zCYwynnIdbt5J2HcYtKifvNTe6dricoueI9S4MC94M/BSzr
q+k6BpP0TN7Ryv/3Rf0NyeJKwFO3ql831C8XJcy6tABRpzCCp6fnP9bt6DV00LzkPB7DaRdnuG3v
mbQjohEZrWjP5ytYgNULCk7xrkOi1bgTw0xSW1+Vp39f3PdByiYatPCWlMlMItXoy34ulc3cjrog
3UJ9xT2ns8cX/SV5Y3xe/tbR8MSH6U/1Ej+pB4UBWIriYXaSH2q+D1nn/3ndv1zEl/3bNNdIEqJY
vtXYGjnwSrRrTg+NEB992BEkhoqeVVzWaPYH57W7HNgCW49u8zy6PFGZlyEOtfFUNjdn5nbxLgUa
Hy5lRGmYT6FCg6jJ9CrzlSQU56vufG0oFzlVVXvRK26j+En7wh2Opqu5PHbq7XDeS8JP3d+3HeXj
j6QjBVHfbvgXfMDKh3I0c026bTRv5W2iZkTLuzgoberRRSSMBLh6IrzhQQHgUx1rcfrqaOLZ2Pyw
Iq1txX2/3/9dypeHTn+c68psSrfrZfsQ4xIgnKTRadJNtJfTZumuBP3gHE6qF62h3FydGVv3sVMw
RjOvTfmiZaITuwmYw68V4zWmiI1vW/5KbYs79Pm6oTrB0GpfEzVReAsxL0Wg4wYse+pMX7lP0Wuq
gUJclRB2lL8vOVxQnfgxN4bz1Li64PaoTe9GCAy6LSNg5rzBgO66OgdqF9yj6dShReRuydloHup2
HxtHvbg7D06Dc9tV9qd9Qwe8uPG0tx5UmLT3CzlXN0q8m8FucWaDsvLDq6R+m5rwgCWRwYmq0ubT
5f/fzSctRLWpNF263ZR8MHf/rIrTCC+d9tCxiRKbyzB19oxf53vZmxVfkL3kzcQQWwsydsrJS9TA
ki8X1Z8nyjzjcOYkET3zIilc3bRj6Kso/mDI3tdqqA8MnqLanQFhM6aH/94VPt76rwvk85/yZa3G
0UCMScaukJBuCUEBYKB3mAqAJ8F2dKZnfJ4YZN//uBP8/R6q7EmKZUBL216izxt4NS59ukjS7aZz
ZfwcO/3kQswZIaVeNyyJJJRkL259toBx9vSMyEtXotGin8k9dk8TIuq7xbl5Vd4ylZ8HJMO+qIYr
4Wl5IDEta9yF8Il6lxOaCduwC1bZT2e/x3luCf59H//6ogGn/n9/ztchRqosZbuovPMLPqcM4mnZ
TKcpfKHb9ckxNh+z7CbSqC3Gh2VQ8ICRV2/qryGQ8DroNsi3q5Gc0rsdvOjJGclXJN/70coddPH9
s4BuA5yd1TO6NRAAYML0VC57XbyotcSthIOsvEnidW9eWg2SeS8mnQOuj7lT6BN16EpOyb1d3XVw
xypMat9svEz2lSzgvnT5xUCnTVCF5RCVmUIXUPYCrKL2aY2vO0wlxNPQXkWpqzaXqrbjIE04S9un
2QzllG90dUjC+n6u3ZieGgfMt6G+1shrIrByYN3/cPpL30gBHy/gf3f7y3hGjZNsIBxQus0five6
t9e7CKf3/ArM6wST9N/P9oMl9+0dQTMi6ZIIF+FjiPppqVammGVxL0q30Rnf5xLUs/cQH6+mnfCq
4uQquumF+XJGQ4kXi7mxyTLL19ESIs97y99bhFxseYKjod7mY+4Kqp1Mbtq6m5D5x/CMbVP/1/Vu
nd2n621wsFDnmOvt7jIsAMh/4ASC2w3tfHLZjIzWi9mrkSiDcSGFWJ1Ms43aUU07xc9gsfmfMV2m
yPuDDZ4P1eHfd/TjBPx+hZT7aBLg+330zJ+usK9Fnp7WS7cmSZRwhSd7hhu3un3mWtj8ZI7+qJbH
InbK1lu4jz8toO/N7baA1P8u4MsCimtZX0xhkG6HGAU3xh1uAuXfdNIVJg+2wAw87W0Xr31O7Jyy
ud7sL9fIkTN3np1Gs3Nc0pAM45OPnV/uLKPL05Uj9m1bWpxC9uM6bDLv3zfue9P25bq3XfXTjdPM
vLBmixsnAddyuZXbQRnA2flFfllxJqO8x2xMsjXS9SxbomVjNEfXkLr94FXgqAANk6NRi6xuVf3w
Wv6t7vl8U7+su05tmrLvuan1n/QCCwoF4O2QnZrY+RH9pzH76yL/7wl+OYMbXc0VueSXRZhfwBwk
plI+ROI+KgKeaYEqh13v7PVEF+Af+rC+rbGnxG5LT8fDQ7Inh9LklZOfkSSHm0rYEFAvuTV6DTql
abPEWO0h9XKQIvBCTGlab+KNwM2u9mYq1tSJAfSn/UAzBBnqTYbpBcmegClKlsQhLSl51yG3mfaZ
t6j2G37n4p9pEU1HM1wRbFA6DbS9mmeRddjvYgv5UIC+fcj3bQzPWWl9rfai6qDg+bkE+cw1himR
Bbh2Epk8YXwScBZqkiel/pkVKoRpEsrxXlADAWdrGSyd6u16UfaVfGytUNfCMwnLHPUQCY1j3AcU
yya6fIprDUsPm5WUrp5AfCfDfjx86L5jDIg4y2zlob+zUgffBkMIpSxQFPeHtf33beu/J/qlFKmT
zlhzkbVttG40uzCVe1KQkPsLXqE6nIuaaedAhqZfC6GAR17rlnCBScVcMaPYFTHzDXuUvQn/5d7J
W08+/3SJ26L61771pZwea73UE4tFJ9G+gG8R7QsQ3G+VfbQEk0baaFCPl6ikCsOeR0QjwbK4VeMs
s5fNXkEaJN4/SpjMTvnjIOWvFdWnPe1Lb9UPmZz0CRfXd8gneOecrWSI8OrAIsGpgbqBJqAvZp7+
nl7B5p5+V3h95u6iufLqjuiVhh9u2Md0/F837Au40i3zkms9zxQCeoLmofDNYm9015N4SoVTi3Pt
eBD6UEs8GQd6KIr9buF96FyuXko8A/pMTo+HBYTXIEFiPNC5Cjvv6lWDJ8iuSgobnBBsPAq3A75N
3SEi+dg5r3bHQSw5EBeMZwtspTnF+s3QnJbmhA8EL5rSPbT9TshDofRS5aCguGyv9eiYN5eZcr1C
i9C5ugBBS3Ya5GDsXfyFqNALbGvN/bhi1nIU5h2F00JFb/10RP70Nnypj5elzLS0HaVbOCF3uFFh
HFGG8b2BYvsWE7Dm1O3HV/lX+ije/PAe/n2RW1tEGBDnN+sBRe2kGayARY4lDMOq2e0Gr4iggaBF
dCpzOwaL3kkGu2InFWzcusAJVSdVXKvyZlR9N+OriaXfT+eL8fc9/78r+/L6UZmZTdFtB4xGV+ll
hAuDqr5D5qTwSjunGDxDpi4LFo4Cw5GxxSmDQmUjcKi5NUZIpNmRGGc5VezSXSyWb6V+xrDR9M6S
n2pbjSS0yJdcFBtDy0FpU+iqkW3Apq08VXZNYG/ZBbQpO7eGGCQ8DyDduPGlTkK8ULo5UDUMAFNH
eorISiGaAPub0LxagcjW1SlZ1xiV6oDk4k/H73c950d18N/9+bIDVDHPTlUb+bbvddcs/ox5aJRH
UXgup6PQQnSdKncuqexWVCCi7ita5BkpxKaoDIwGFZTlq+t9ZgTl5BrRrlBsGe3+RCqkzUk2dHuV
78dxDHeC2BfgcIu+cpDXF6u6TkknlZarc3dFMyfkztj/Ht6NEnLgwDwvOaWhsfnoAIUZIKdj55Cq
AeK83qWhxkkX8hXSqTDu8TGd2o5YkjDnGwubvhRSiS87qOsWl0N3PGnyzTSRUnSnO+TMJrYMBzh8
zZICw9FwukzD4g3K+qnEnuPUPcXbjx4DrMQCrnteoTWuu83rqqV1hIJ4o8Lc4DcIm+34eD28p0g3
5qMyXPNQn0TQcGe6Wtzte/ILifhQPpn4R2UGka974ifZZH+hK+bovKDeuKHeHkgY3SWtK3VPYn2r
9EeEgHwtUbwYfgzTayWQ+uM0hFW0kxW/VI71+lLGl03lZ5Vfx76I7BsbWIy5upMCOt8fz91pQqsx
PSaguNlR766kITz3D626n/KbZn5stIMknZL4wZSPurTLaxK6CAxGDDjtR/NClEJrCsr1RZFOuXat
HLrkYpWvlO4piilKiAa9zdW92T8UCV1guES7ifhxvrW6rbQHrnBNvQpnzuVqNqmCUhcXC34EN4+H
HF8YpdMYv+PpUOEmHe0i+bhGgV7uY1LMU3tGZMdW316s7aXQXo5K0BC3A2FDJ2Ir0IbQUg+ZeFvX
HtewDjvZvDCKAxt7re4N5FXT4VzsRsIJ8WFe/bgMM5JrWVbloZYul2kvqtdF9aymR0G459tHGkIi
0shQ47fExN3HJ2EKRGm38D1WyJWlTTBOr1p/7FNK9/ZyWn3RejQTUtMISBCYPZ9hsiXBZPzRrUdx
wSK+P0rDbsXtSZWPVX9c4lM2XPMrFeNmVK/N6bWXwr5/iAe/GcI+9tMybAdfLXZcED+JP4Ybhaua
hYG6FbIC+Ep83s2Mj1tvIKtkDeQkVMrjALqGH2vqT3U4Nftp8qno9OmomH6joNfrTF8THXWgm3TV
FP24Ew2btUbN7L696jK0ENepeSzj53E+lctVXwN07qf02oofR+NtMi8i7SHdLAZmgFDhsitPInhr
Tt4wyGnjClilkZ6hOxolYe8ItaPhR6VhyuO0fq9djtS7BBMtISeiASsTqkK/acNk5tNklKdeX/r6
6quqM7Yh+2A8XE+/Qf3aIdQELxPDXtjLwj4pQq0KJmg4YlhqnjC75Z30R8awddzLcZARxloFOeVA
5QFeFGcXbLBpL9hb2Yjl6bHHdZY9ugNS9c6pNxHXhIfc4KejJw6hyLgYqa4ZioAqHQEwsaPTB+v+
Wu5fFN2XijDqw3oKuFir2Aua33NHz91R7cNIOUzKXgacMThR/KbYNURjsMmI/hT7q+n2mHINO5GG
SvcNMayWF8HCaGeobgWmdfya1hExSvvwkJqJh82f4/RGxVkvvUnGg0p70YML+fMY6MO+Ejy0WYub
9H4r7KsKD681rNfTlO2qbFfI+5IXGS8R2FfVHzP3zcUHOIxHR0McA0ec4cFDGWFnvh0+Y+mk+Dvj
ql15RR2kBNEQaFm5Se01UCjwmstuSqLMCfkEjlxtfERb1yD3Bi/6yU2KQGxCwXS7NGy7vbEGA59g
2VIHQxGSRsCRP0t+lrEtbb+B7+VxdJ1jYorO9jy5PAWZBoP43tlXaBYkXvEgfcMU7Kx4reL1cBsU
jl1vaH1+W9LiseW3M597aurJ7HT4z1leUpwM3O8lskyq9+5x4X3EvU11YSGXYMOmB2bVggPyptBn
d56Zbh8Twy8qN5LsUbGb1e1Ku4N/TugQ/QOaM5a15cmMo4gtQgjCOcytgZ+zeJXhbOgyNmTx1vKs
SAyZgp2pRz35hGtAg7ofzju+5Od9NYeZfFGv7lyHMcdl6ovNPol3pk6P5eMWroYDw1rJrmF4qTuh
PpSWb2xGfUHf7IszyfF+j0gQYwcI1Wc0xxuzmrUb0rlwM0QQY4ZAjT8dy61Rt2strLMs1AqOQJgK
LeFG4Vl0ZdA8jqi7iBfmfTrxKlxE+HXxcvZXDb6TE1K+4Ub21dJvgdaxmrjZ9JuT86cmowQGC+8A
Tqb4t5HDOOwpgIVn/Up71VdHaZ4aOBaXGX85/lb4H8Se3Hus50H3s/P9mdWGKtTryBwl0uRqCm96
HwpL94ytviHu1vPdWkNLWW/Ts9eNztLtVFSRrdehpR8d4xoDugJZlWddK3/au/FOA2hGXf6mX+Q+
9mMEIPh8qDws+lU88h54yTVm/BaG6srDcpLhRBcXsQbf8aK9xB5SwEdK2GDzYa/cWNhIo+OERGHs
IzohBgEjo+Rnfbthm1WotgY9Q4fcqZKw5lYfqenBvLR7dg69D83Urs0jxoVj6kVAzyzh8dc032iY
WyGNr7wy9crGhvaAkDd+Ygdsu8tVh2BFr01UMWiaiLeIwZ5MFSA/8/bezJQE0JJe8JUQmHNtYw7x
oK0vufRL6X11DM6caqg2W7dCCMDQqPJEgop5UGx+iHQhYOG5ENn5G+MBWsl2fdDywIjez9KbVjws
C3It/NoW2TaKt7IH+hYju8cVMpfQpAmwphrNkSTphx7lOwXzS735pbsbVysZI21rh0eb5k3u7IQ6
YHKMyKZd10s3ST298kCpKGUUOC2GU1n+sN16e6ycenDnzrUEr+3dCANyvA9gYYmOgoFTa+eX0q3K
0AOohZnI7NOf/rvRkf4+/FD/q5e/9FiikslGKtGdAn2kq4O2WyqcTnabwaMi0Aav1d1Rc3OIgFw/
bSd+pVbQ9aGAddbZ13pP63a1BoTjC/jSDoijg0F2ZIr/xKvFnZqHGT8KtjxDztVZEg8G7SC7s+m2
QOj0BqYrTU6OSzMVNv/GQ9HAPmTpTtpTgzggktuXEWDf1aKjbw6TDohPo2yQLvhfzKgL8vHd9N52
7FsOqCWoNLoODBnpO1b0CgSNa5QebsNm5suyKxT7JTlW46ETL8XuKAvb5ykVXHSa4aFg3axfNMjU
hCs9uuzNkN5ZBE8zHQ76ePRa0V9bv56DVN+dzf0Ej1LgCKf6czguARZl1allpmE/rDV5Aw+/Iwn/
/7P64Ol/Qj7HthzxGaIrFSNvhRZpugPIJ5Q3RiaElnLY4wUKSW77PydN3Ea32fU63T5jW6s6CU6P
fETd+VNX+l0r8n/fgo9hxacrO6+KtNRZJ92WJs/d1SawYQcnHPEdmLj5uIaG3pRk5p9gbEn+202B
XYzZCzJk5avp2SyuZ0tMaqZOb/Lsyr2PXt2cbQB0FVvS9/wtEpzmJ+b1d0bb9gd/+q1f2vDFSCfN
SnkUCVUIDDQ4LI/9S/UuPhR3JpZnONoRDP/HkuG0jM/WK7p65VWH+kbMA9rKV8qIiXwe0nOxJDhK
e/USTUmEpflwk79xfh4JAwiwAlnui2sZ999jttji6yYUT2/LX//eBD5o4t/W1ac/5kvPvKyVOQ5C
I93ixDsDb8i2mDg1dp8bdmabJDwqznzqCHkyXV7gPDmK9UW3XGT5ocsP81ajcloFXRzwnsdiOIJZ
Wqd1PRURNIaT1h57+VqWN9DrLAc5DPXC05rQJFdohBrib1htFVZKqMN1xrlNdGaFk8rrLRxcLkEM
1M6t5D3jhnYMxrPfCB6oFJ8bEfVtIJwvB/FYrZfCGlZ0HbGrt54GJlW5HNIge9RVw+KVDNutMFOC
AvoedkQQIXFCjfz5+t+387up58fa0PEYZISD69eXGYCu12XW5WypiuwW3REPG/rhInX1l6lx09jB
VNaAjUnQIRxW7AnYxrYK+aet/YNc+vWxYiAE8VIj5x4ZLG/Op5cS1wshajVeyib3KUMYBjzylFS4
2sxd40CdYT3gz+PmfwoI4lCEIIHH+0a+mJswMUKrdQvFqc8ek302/gXP8R6fB7ANM3Xo9xnRcshV
qcsnGvTTwlVf+DSxwsoKaRS11BPZa5gCYgevH9v8hJtWPF4W45U6Hpt6rySX83jdp5Al7CTBWdbt
iW+JvLTwNciTyfZ8mKsmjIEZgh+tdEfVb1D4G9iZ77Mc7+uLXNhlYlCUQY3eQQXndY3atyxohmkg
iO4shxUeWMKFgv1eRPMYSISILR/4v+JxxggQZEmpyQKVfjPfPmbnwBq9SvLHcvfDwvgbqvj5gXxZ
GKqVRFZl8p6pmB3jADbZKjcIcj2CfGz4ZNukesE2GObWNon0//3rta0U+dd62C7v03qoh9WYzwvr
MlL8dfEZAxWHGU8DWMLwZzmz8CmrPGqUiFRZyAXATziDDXZnuSl9sAL05NJ2M3bIJkZ7zhAxFPFM
TDzrcGi99aaFXU+YJWmLpot3yhp5k+ovBtW0s2ZhfvbN3hs1W5/cIvcNIDU1SOG26/uoosE6TPqV
bt2x/mSiBYZT9hNBQf0bdipvs1Y8AizUvl9qHUnRavUs5exzZ7YyJyl9s9wKEQvLStlZMD9bHE1g
XO+g+Yv38xR21U7LuHinw647czucr98FzcVqgZVGv5dWjshrQOuKETfwr2RbNGpscCCvwD6NrcKM
hckp/lAKSN+9uthkPv0t38gWS9NJ/ZwxvYXLtGMQ02O7IPlNH8Js0h6XR04hvG7wwnieRruC3K+7
VR/OIA2Wsw6eyJPGU2z1CzITOhokv2E4qLh17Z4lbxTt/hVLGXh6TWXPnD3EXvF6wdQu3fy+JfEO
TzWOCjzv2vuy8c/yxXA+JAIo2I5+kzYnWz0TfBirucJRBTcneRRTDSowEhuMrUVVnqPKjzQHzduJ
XXFEbYHodcSdQCIqLDReExjfx2GFEWOvVVgezwoogFvPNsUYKszSmXcUd6uXALA6yc36MkO4nGFt
NkcQr6IPVUQ7il3B4QP6qOzyUnhaM0/aLFn02MbdwgOx5ox7WAl/iYnnMjzaoup5vpz2y68OfxJk
N8y1BgKysTr8za+O71f+nceUU8Tir3Zlw2OqhJ8vrl0PaM+4q3g5DuCWfuyHBUM5+Ne0gsJOoU2/
zYQH1DfqfXJ+6oytYx3Y3wj6gu3/k5BR1bfl/O19VzjXDVWU4fV+aU0KaVklaaUymsVg1i7MdAfG
Hb/0hmt0oYxFeuz12S4tXbX0IkBZ/NKkfVoGZuXWcjj1l4PhxRLHKJWtV1WHpvc4Oag6q9Ln2DCw
wDg7yV3GjKo9mtZJFo8rhuLRcLMi4wK8Yg7Re63hxniJVR6OVqhr1T8JQKN83VJfE9Kh+VV3HKVj
Kx1T4yJVriWQp+5Yt6dKPVhjoDGeSuDl4WNuD5oHz6czw7TecFgoQ+fm1DMNJT2tAMWen6FTJpxA
oFK9S9DIxLkPIrj6je6ZI8CTp0VB/DzcblbbWBGZro5eSNphSweBgYbkZo1saas7HG07lCEC2cab
RDErhY0VsmVwis+6D7YMIh+XO+bhJcz/xldWV16Cvj4k2jEaj5l27LNTjrt9rzkl8yMIhsg1Imc9
TI8N70OCBfvWLA2oVcidBUFO+NlOi4s6Vg5Eh+l2rvtpe0qsHX/2mb8LYvLizq8Wqo7VB3WjX1mO
/dmdNNiHboSyrSOFwlXYuJHa33S6w/ZTAq4kvvSGKZ8Ko5FNGs871F5MzAWnV23u6nI1/lHxuiJW
5Vm4wfdeiRwr5iKcFicfNRAJh+O4suyY9lSBpxaYiAkl15wcATBJoRMJE9541ecPHdJdbexmPcyq
i4EBf+LKL/W99ExsSRnI1rHt9yInT+7n/Z7P53ZnnHepsZOlQ+vyg3qZFUJFkQA5MtzeKdVJS3fN
ehyQNUUumFSH0odZIwYkAma1WAe6K2gnYYL0zJFHAVFQ+CvuQKKGAQ3Bqwl8fqcbhAidyeHGW2no
tT1JCjDBnyNXy4IIYA3uA3o6uC2mH+l7sw2sOBQIasiCc7U7nzf6DXVCHDkVOXc4yo4MjhwJokNQ
R2TO+DNbBfH088a4MzDiKbwYSKcO1tWrkfMA2gteCtSKzTss7dNkwOP7ZUl3Q+cL6w5gdC09js/4
CVNBgGYqnwJ9EMMnBB5JIPZhzEMvvUmHLkUQj61DE2Zcw/VAAhgBL22FMh2LcIAUc6d2O90M5h6M
0YkfORgG5DLMtnFxxceItQDh+R0fto4dE5Uk8MrZNrQtWInTDgKSgcTw7ArQL89OfmgJyCOOR9ls
OMDVmO7FcI3fCeLJ32cUlBSvj8kzfM2egqbdyXdYakPyZOa+3LTFBtu2rmgGDJ5b7TdEjHbCSd+h
TAAGWgBszRtRdIVkV18mNIvAXiCaFTDjdfV7CISd/hrfVs9jKL+O+M3Ezvw6BBX5bb+jk3yR55SI
nvHUhnjjsAmgIwDyIWOIfhi4lXneYstTUHTOdkt/J3b02u3PRDUM2yOd5mDCB5XsouaQZpdCepFk
p1E9Rv3JEi+i4YqvxMkPdZi+kTi+78umIStoigz1Q1nzqQ7DbOQstudIvIWNQmV0qwcFY1kOAPVG
x4b41IkP+PIuj7KTHQwj3MJqKYcZnjoyXkUBZFFt2Lfki1B/CbZRnSJCbGk4y32/6zk+VcBbwgpc
MmOlCxmP0v6JTAEG1QLjPsh2ox8hyfjTPBQ3TBBM4LR7fMhqhA/9r9znJsMUreBv5igb/l2C/pX0
ZkgWKheD88iyvnDOVKkoxrShAm4sNlynkV0wM6Ek68N6pi0yJfv8Rh0sTwAXtvkT2vVX0vLnX/+l
IxKLxpo7nRPRqmyFGc4hfVDYnUsvL91F5ei2dZYOLzbrmzcHQ1K8GB/K1GGcytaMfBKC07TNyRVr
g1k0EB9eu7ONPV2mX2jXVesMaPhgxJkOcxwVISSZdZhPjW7/41/zt/OdRYQkHcsE7I6+kIU0pR+0
RaWcFXGDk6GsH40B161dYYaSsNebK0U5FNZOb05QTdTYZ9QvmwfN8qf8cjL21nJgpKYLNwvGWAWk
czsb/Mja9Vg4JsdJ3if5rrR2tXA815ca+SzGdC+31wuuxoDStbvyEX4JcP5wypfDNFz2xVGv9+r8
Q1CWZGwAxNc3hipGMZAoYd35oev49MZIWa4trZiLt+tbcsXR3w++oiaQTjlHCBKwzDDfjm7yxnIH
CkxiPi8Q5vEfuzQGu2l20nRFXvq+/l1fz80Bjtj4m0a0RmmU34/3wmmcQ3NX+PEz9ayAvAf4kXp+
84Osn8nDgPyY/+bIbND482/yzUmWFQvz4WaMw/i65Qy54rhpAzJm7DcxCyiKZ8hQv9Y2oMCUn9aw
eVXaQBr/mHfx9ZjhDof3Vs0ad6VXSwkLX4x/r8tBkkPrhU0+A8nCME1AHX2Hnfnwxzp7ZUFChxE2
fzQ21BG90Vu9XERvVokoSRfuGTBJL2D2teBKRysPRkbU6910vjbD2nzuAPPNvdT4uXYPOlImh+U3
DbG4/o56iuecfNkmaH9ZTxaqCHWE6ZIROtITqhqH8ysmEjhA3WOgn7umsW9ve2I38Zx0Yoy8nU59
0+dns2NUmPt8X11eiGSWW4Rv4SC0BMJFTATQ46QfWEScogM+lrMjTD8AHv8DNL4tE9PEHwUHTUv8
+kLkbSRKabWIt+kMx/fQN1dadNnG1/mp7v3GCiDSadlhzHZlRinsAV2AKMsgD9h6SHDCvdl0iLzm
+KgZz8tuX3kxRWuETXpomGGVIM1f1IMAznXQuuPSXFKzqgIV0EXf+8m7AeTah3q2Ax2/AsaecIH6
3WIn2F2eR19CxK36puEyf++YoyL0X+7y5a4or5Xyeiivmy5oMM64b0hWXZwk8s/pXml2lX6ZE5RX
YNrgFPrlNF/N+kkx9/DiX5PHAh9PP3oyeOqg6DCyGTcgWccabAxVbITYz6ydBQJf2RLBshfNGKJk
WQReX4+/FVJn0XmU0sU7KRwWkL3pItNagIKajYICKy1LgmpyeOsW2RHzYDH2qBSSzrPW97z1Leyb
sTw03eSxy3BLZdYSdIlv3FABLI1bIglnsrEGxSMFDRO7dQln/LWecH4jwb3cUc+lYcVXcHkR3DND
KJhGiPAZvzehet5HyBcKd7p7fcXlgb6KFuxIqX1mCIBfwTsyLiwg4ERSsBwSPUBfVmT+nTH5fc86
psTw1wtkUlvFS2EBUE5TUm3jAesVKJNnlTans7wfH2JavWqjdIgn/XUMG9U7i4ELs3bO92IEpedu
MYOUVUPBhOvzfLE0xw4YKrosJeZnB5VAgsVm91mijfgwKntT4t+7mDMQ07i+y0eMQlfYt9mWpqiR
glu69Bq6FBRxoOf7IvFKRvDH6Db2cgoxSmfGyzLDFLcyw9J0x95fC19m/TRkBAejbrOq02IP5mq8
aVgCNE5buDml+LL18s2wwXdVFw6CX1AtvmpIRgbbtd5NLWBsrNEoPA/4ayLRjDipAhkNIVLILiyR
VAp+Z+wi3QWmkir7jpQquhf67rO2sd+6xp2x4Z4DzsDz02q5kuGTXLX8P8LOazlua+vWT4Qq5HDb
AWigczfzDYoUReSc8fT/B55zYXOrrCrvbdmW2A1gYa05xxxBcQUIwx5OHNx8kVH0imyrRt0EKNHi
jenvGgk0cBsNLsCKPHrGeDA0L6Ug0beqsdXwC4CUxknzZiHMZGLOvBkZDKaNIkmOHnClprKetiV8
sugc8IOh3iFtZw4VrglCLAJHo7CnYerXFu7cATK4NTze3gRX3sIw0CFWdhur3cgwkMR1DK4crFFo
AAMzhx7Oc76huyol1wf7eE4NqARsjtt6Pf6WiMWCXY4lOpgPZCoA1Phg+Vu/W/cU1YuwYJ0+NdjP
zK42H4fGG/OLmp1zDBuzHfGNxehl8aaRNs0LRxOK2p6xt7/OEoe3RjgGhzFZ6b+AVpRnHSa9jTLB
712Efh2vQLjjrK4mZ36m1QRxC1doXOht+gmfDJW8k8Lpb9knTQdDKZlEASIz+3OFFu0lNveQLRiG
WDS50gb0FLKMhfDN98JhkxwUsgTZ8aRNrDphwVpfDJs5rILBJXoSCLAApl7rzMBx8ceAWNqU2XYU
HWnaZd1aOUWPiZPSM0I9wX1GYfxPisQqOXBjSK9LoasA2KwLKlWU/jFcbmBAeN+0rJvgALyY+6gf
vda8c+PK2J2wc2i96VtaILS3kZLXdAPpUtUPtezk5b7EK5ZorMTFB8KCXdCspmgjQYgAx3JKa6v6
NoJdAb05OVAw3mye5dwsnctMAx1uTOYW35Hi85tcbnjG8LlbC2K8Lf0OfkVkoWCQQBjwpky3crjv
8OH4DKt9HB/T3FNULxSdxDyO6l7U3bgmX/Mq9xe5fjY7ShOQM8ewjiV6itpWxue0vurJzo9dWYP9
vg8CW5YcXuNigKy5L4zrLs9vTfYymFetPwbxWSSsJGSMse78h7E/G9ZBKW3GimFpR7+AGNEd+VAK
af7hemOWIqN0YrC5Tt5wT+7XbbYpTNeQrpN/nMXjUF+D6T4Ll8ZfwaXQyzPLmMkHXs+kuI3HSboZ
5c30HdxRorWZrvlNsJayfoWKmJSK6/TaNJ45X3L5OstXrb2p2i3O7lvT96nb750E3fFBjW5yfa27
2yyc5tBtei/M76nk8qolLLvkpCdnMbs2LcPse8FCh8wlbrvIXbZD5KjrsqavXyse+5OEbZZxaS0L
WztFsnvsmnFeIWpRskVAP/M61c+JeGvq5ym9ttbT2F9n/eA3l7k9ivWh6Ozqg3DGxaa8XME1YRsY
KkcmRnLwZn/XomZJro1yzv4WOiH/b/QPkKz5j/Ljx0ywNfom1PsMEh+bEb3tpD+E4F/TRo93rbFr
5l0Lc1bcgYLB7fdxUU14CYB+FvAdbssc2Rx4EASmwc3nQ1ru8sYZS1edvSR01fLQLI3raoL/sqCy
tc+lrEz07pPXvGXGuiTrDNLMnfK1Nr0GCCJ+ETTX5CZYDzoBBPODnDjTsUkcWV0IqjKiDCInaQG3
aI9EiDb6A4grx8uzmG9m3k7eZryQ7b6F5m3Xd9GCTORAXxXfITAyEOyZalnr6tTP+7amf15RJhT5
wo2Up1exwsIAc+dPDi946vVleqxf82CvbKYneLWK7lAaoJEBihLyq/FBLjLCb6hC1d2Qtg0+/e/s
WoKP+uEMDyZKoOvYmoWyx9o2yU2FpbIRgXJfaHqnlWmgWIIxIngNvIV3f7AlDWXvAQsu5DDjUeR2
DbZqHJE/5zMShVUMR+vOS/A9aAXEUvf8Ccguakha+nCmwNVhRuK1qxynQzo/Nq7e7vp38lQzG6Fu
Dq+xWQWv2ruIhBtg0uPcQGsUtr9ymPgRO8AmUw+G7MHqQPaskqxoa059Ktwx3Ym+wzCeH2DJjjbD
tb8mzC11TmG3hgBG6I668IXMbj9j51I7wmv1nP+G1fVbOFjFweq31fPC+AEeXzfJlcTWzpZPxGzh
VQDkBXduM62q55qN387qv/TxsvKnURZeEZpmEjRGbuCPUcqcjdUkjcJ8L+CXtV4tHDV0AsAS4TG1
HJDiyd/SWgMrq7XNUgfoBQLm6GZGL8G3y+1+dMQ3qFFIJRVjS1ug4xjwkLfrAeM6TFRYCm6FiuMl
/TWfyPqcsZ0fsyWGSDtoB9bTKF9mdr+WeeGi6JuB1qB0n9k5eLuqbBOhlwgcS7BzDiTyUVFBRJBI
iIB+oblnrUoHE4lNvWG+WQ1olimGV9YeIpinFUsS6AsRAMZjDS/mM8Qx9aZ/xHsYJQ2uQoTuRlDZ
4Q9uELKjGgYHJ35sAIvelrSBjLIJdkUcSYYXNsuw5cHoGpJ/Advgqi46/tZcWS1QoMGPhoWY0Yhs
fFzySQuhCMZzBOb+uO5RKJbrgbeU44vYV6RIyULTA9ZCzSGvwNIgdYLnDZ+M3gT0VWQIwhhiOsfc
4pHJgw9sWqK4XlOxVK2ng3dA4wb7/OWrFG8Rkbk3LXOAMophzS7ctJse5zg2/wAmOalQ/leOxRfF
u8IMaUstYzFUYjYMvAuwzashfYEgZjBec6ZfWxiGQ76CVQiVKwSdpTAxF8kAZFfouajwxAYS4TLk
77nsxomzXV9sqbMoCrECwGGHu/4UA3NjZ33XqS0DBjNOk24opqEesZ6Iukj77d7qd+AqU+mNOJNo
R4Dav6BVf0Tq/rHKrWWg+A/cYU6xq6ysULxnQMtoQDSwZ8fAF4YqcTfVdpEhp0CLtpnYtPNP/GL9
NS+EZTowonxGf79m9gDRTQgqZ4cKl+TaL1waJgq3e12u6g9OWvgNC/yKcW6wAuULtNVYbmdxXaML
Vegd7XpRKFwH0rU4LPNdJEFBXsfPHaG5AAmjB5aDuUA0ehTVs2kPxkGMt+WelwWUmOq9/QDDiCHr
KbtKWasPOtgnhjfRtoYCDsTsFgE1P5XeqmeiB4sXxvPiHNh9DzE5KFFy9x/MAUxlEwQMe+znpUx/
E2DGJswPd0a+ET9Dafl5s2HL/k4x7MrfDdjVRIc8cit1mwVOcWBDZKuUmHwHy4S77PmN2xgPC91r
ezfHxip3S2mvhjaG8hhBZMDw9TYXbAbWqnrU1aOWHzjH0VPPr360M1ED1fsBc77+WMb7km0xtxla
GdiIEUgq0gbgfrk4iTA4IKdUB9OO9kO+04cDmej/vVpk+Y8Ddtx7DdOQMHH/H5fhMO1MP9MF8Z6D
jKQr4tetfi21ToyrNfc8sZnVhoGjxIcUuCnYms2hha9Z7xjDQZaUDFctTiPe/bj1twexODXWfY4e
K+tUWXfmaClcDWgw5ckozrVyUJJD2TsSo1rcVHBIJNpadbTkajGIYICT7IXI7nuIGvVzXHBWQf69
moHbIGU/++UplS6Ye5IyA++A1OP+ECOSS74mOMmjjcpjwGgrYfvbRtK55MSzGPhCnYNEuZIYCYZb
EXf5xLMMTAo2Y7v1kx1DvyB3YnkDY5PitKe9IHkY5VTJQ91CoyNDmAocouOILWG47VPyWNb1EnC+
ZRoZ4tTfbRWdw/EyNIfRcGPDLYd9kNzn/j72+4JrYLNeHid+4WeFjvWeUiWtYlzcwo1+Zw7SF049
HVP5LAePDVi/8btOeUUd3fhEHgmJj68BERx+tzY9sBu2yyu3JcV9mWcoqwDfrHJVvjcvU8jPWg/y
Nr7KjGpWNIXtjlLzju7sVjNpBta9s0VH09q4+w5RhvKCD9fkvrE/vYO4wZElm5CzW3NMzBejs9wd
Q9WV2hPsl5FTK99TrCf+OUoOI/NQ6WjiHbKma4v6ixXGpPC+iNMhUHfFp4jzCKYNeB2YpxRnRTwC
i0vBgFKI3nTca8x7W20azbN0t0SQBSxT5ZfIvFfFp1Y+QO6U+b0RuWHZGnFuW7qmcRHTSzhezPSS
93uhvUrzPhg/Mv1B1u/dfO2LY6PuA+uSGHdlvEjB01B/yfVFL+6lfLK0Xa8B+l7RMgG+1p4mX+L2
KEtnlDa6eh2lE8KaUXwu/BckNyHT9PaqBBejfp2IztYeEoJOwj1SEC1E/uKq5h7BDfNYX/FGa+eT
fsGsFaWDfIniI0KWzNwDqwCcKdYuzA5IYZocOaKnpAcT1UvzEKLaCRie3NH0JMMNQcxg7jtkNxLj
RVdKD3G4F6Hx52+t/jVoD7oeMJ1EZsQ4tyF4ywzBth8V7WnO30xmKaiHJPWQsfj54s01qC+peTMw
XEQrg4DH3PfCY6R6I1SCuUVHwXPyWvlSJ7cU6GPeG70T7Pl7KV/CeS8QoSY7pnCCGKlD+uJyW9dM
d1wE9BPosjnDavwRYaMwH184sc6QkaHkoMYB5y5BsYgxQxNFiku6yxB5pO6IFAul0LeCqODfFFtB
W6y6wLHkJ6YV5gxBw+Ga58ye1cOUeX1z1JDInIfpnc9DboW3P7Io09gn8jHpD2F4ypDlaLSSty6E
s3eUo2PfPETaQxM85PlbzfyseRCn9zHKGFQ+NdPjHHxM/Yff34rqC/F9FR079L7U5MAwFMSpyxe3
pj0yVYlkGmu5U7LipdjFNce2d2runXyEwjoi5iocE8TrYczssfNCZEzBcvH8VRGiktnwAHr10Egu
vytEmCUxeXZAZpnP60TSdx6sFjgArHFkWLL60BQO9eFUnWKYThLn0LWUTqYADePRl1AT7XRjz39N
WbrWTrAcBX0t7dC8jaPtxLNh1RG5g3JMWX6REV41kcIlnXXhbgKsxO/J9Ii2zBfPI+xh8ZRFx4D8
+Hldoo5qrjLfab6nwSmvcLo5GPXR4A7gZRo6GKtBcWBNzJSvrmZgWhAS1+418lGsToL6ZIo7HyYl
Ttvcw0X8tdMAJo19Ibla9pYHJ7078P1mPtdEun+eyj3msBLiF4kbu8lZPvM2INzJ4nR0WE2B4vBH
0uY4VJf20MLme0fsuSj10gPfVZhAiY4jz0k8syFXwilSr3wYP7Qa6VRdC01wyhq/gnYDbhb9jW/D
T6yCh7hdVlDGt68uBjPI6iI+Ra0tmDuecoKUL93xPflhZUuLdwI/51rM7tBJriruVMXTYe1CGQv2
newM9SfznMp8gQDBjsqyMdQnlSMukc4Ff5vx58jqz9L/KKvX2P+Quhd/YcjOz4wgngbxLQtfkOt1
1aWoP7mGYXzMEUOZL1MOwmQ30bEgBFUGyzPY9Pv5zmNdqRgiF2C/SfWbI7WaUUmCF6FCHMwXTfut
0IBK7MhbP1j+MQpfelIs52ew2QTuRufN5TkMTjL0Ff9xTh6Rc/f1A88gAxApYTy+LMut2bXqwSxP
uf9YVTDNoULdIlYBDy997qP3Xn1iRaD6TrqDXJ7m+joYL1PwImFVlRy68BgK50A4Ne8DenDlqmd3
3T91yrVWnxhy1PXDBDefETy13bQZrE1VY8GbLuCWHTBR/wS21j7RDA0K5jlbTdkI8BfWCS2Mwf1Y
DQSxvg6wJ8YNBz0eGgjIyy+49BDpaeUFBs+QKzc1BUbjSNFeL8EVgIK5TesIMPIRR2boI+G9w44V
0liPUMBOZJtashTQKmOWnvEtnco8GM1+UIlt1+50QQZLcZHSOogz+X+j99C5xkRVgXfjusm0+8PE
4t6HhrZGyi/BMETC/KHil1pu5RoowJYYJUBPHPZ95i5nrEn/iKr0VBnbCUiud6vRpscpkSaD0gfv
s4So8wzpZFYpknaD5VXRIc6cWt51kWMMhyHal8lRHkBDb2Qu5dHZjbU3s3oTzNd0eDLSF/6a0xdF
Qs2XoHO79ZVDi2YRqRQ5Wr4xdYzAHLHf5/Gu0Xc9Xrwo8C411IXB03Q3MG1srjeWeEW8KBin2DwZ
7WMUPmXCr1w9isZTazwk1lfcfwrgwgDHLQUwrL4IYhRtxqcef4w4/8l32gF+q259heOvMHhNyQCL
KCg+MiIm+4XV070q/acy3eZrRId6FSMQsaWBKGgtwRiEL3l+McvHVH9T1Qq2HGXP8FsIX4vkVzh8
qclJKb0guJfKoxh9tsqjqt5r8ZZq7lx6YvhbDb7M5s3q7bZ2hvGqVo9B/DlUj+FAFcT/yuaugt5o
AMyT+JKZDJsYYx3NOFmFMMQMn2DW3jZ7VwL5REHGV57LezWdTPVWIG2WIMaH+RdOHj6kD8FDswwW
HXSOWT6I8VsvPYh430uvofQqiOiTQLSr+iWQv5r8dQIjwjiatroMrpl4MsRd0mwC6URX2j1Ys2d0
m/mLYhUtZDTvLWk3Iu+il3uAoF3hXEj9x9QIe8l00UJF+AI2dq5cp+iWi9R7IPfQcI5aeRmp3VZz
sQ84nnrHL1+V4Dpn94CNVQJ6coyHYFx0KhDb/O4mfLs/5N1LVEF64FVP34LEBd9sMVO4QQsHe6J1
L7ApxHqoP5kmUP1RGV2qUdgqeeh1lJRkakE7i9HpbIIOjvkmw2kd+jBc7MwG561L20j2ubLnDyY+
UMEK240MiRhs31uqPCjv3XMQwtm/QlhMImfGW1dHLbdAwTEU++AAqsWoA8kV7/lNSrbTA1OSHh2Q
uaG8b6AXTJuxsV9zET4z5KQVaH1OTIa+KGGhRFH6s7H2v5n7IR4VJzvd6bcAjQ7eMoOjSK5g7oGv
0T7JFVEs2L8ZmEsQeGCus19ISPFryW98pwjRMntbvUYrxYV1mAI3i0GcLy8GUimTmRy+KS439FZO
DF2ZrQYOOocnk7Nmo4obBXs+6SKlXsF4sVoh0U15WykngIou2IPTA+2qnXyQ5ZX1O3rFNKZ/goh8
qGHRehhWhVRTduK7/MAanxUwq7V4aT7RrZEOmV3Ejx5HTezH8w1z325wmmYZDE0Y1D+l6O2MrbwK
HvDqwEX9d8Dhf5iAmFoEhSt0pICY+THBUeIqvIM0iexe/uJaZFzkj/4pw0nARfGmg5DjOAZDEXrO
bSGT4YuurUA7K0JbyXYGtI+wWdy1wK1EBTX2+AXQ4N8B7RFtAApW2wROPqO9twCF6pMC4MaAp0LN
RS74QYbAhd4voIffazLoLnLMDUpd8znVkTgv0AwCXYuoEaE9yBrDRFrBXX1iKNG1bmkuwI6OfBcz
QHmjKfaIGHxwQKIizAzEUzDtE45f4dgXe2PG4gQSAHIgpIPQqW0AvvTdSDx/OsFxaAjmaTxhPioC
VftalA7MrqBt+DHzSYTQK00HOd+NkgcvwqJ0j7cyvkJAfdlGQKZFJOWXlLqt6BbqAf5xHLpT7RSv
XeFm0DPsisYM3TLKEN8Op51q7RDxMtpDcCJVqwwieLbWk4MGiEMPT9YNlWXnTeo6+NVB16epfx8e
AsGZHuC6clyiUJE3SBQLDW6hW8G4yCAw7nLIbTCZcNwnKp1d7NYxSEKHsUb5LBkb7cm6knSswMeN
XeaWOQeetvwHLopfcIc67g0zWCZi5Fhiaotsrt4EaLiMhWfYM17hdB92E3bKsr2M/LgieQt+3Frr
FLuOzNGbrY6cguhF/HuJDiBVxyQOQCy3gYGvgDczLz8iazeSbws7EoD5Kv62A0Ja64jrdQgPG/wd
fVzIw+3EuofujijzRckXOCXH0oYJM5zM2AmaPYOXWtiN+a3rLn3BGt+psC3blZwe/fremQQbHXGw
zF7ZJ5LPRHNxKMoLmy/PkIs215M4G0ZXmr2CCKCGxeOIi4+krbS2GB7Kys5TJ0+3+I3l6PkpONWD
iOaUtsGCA2yz2WTw90lKgJSBlknYsCzRfwLMI4VnOuDDKKYYLfghLuqPrtxVC/Hfztn5SUKHMfTG
O8bOH/aHIXgK5K1JRjpP2KPE1EuYNJ7KsOzUkWVAMiM9l2jn7N+PGSxQ3WXJJ3Qx8rqwdsiNEASi
SckwYhJAwncMmbvSDSjOWbG8cuVGxUQHcbjuFtUu051sXKT7qHS5bj6hKVxpAjlwWcG4XyIQN2kN
DVg8B5HUjNw2WnsIHcQWyHgZWuL4BM+RVzeCd+87PQSlxe4KCmmOETe+e5CbIqgtK3lCvW3LnP9Q
kZG0E/sqrSKBmQiuXqBqIDIAIrSmHJ5e1iwOBSHzILotxTEyr4K/g84cr1o4Kfj+QT3hM38tZi9b
GJyL68Yemc0445CwbFwG9fWiC910Pbd2JUtrFV84YHEMtjIcmTz0y6O5BpsEeO5DkJzb1DmQm2Lc
1VPb71dIecG1Bcbf6UneyfpZxxZTO4fdOcMVf/AK0Ym+EOA2kPHChfONRRIz52U2jbfvKC3sFbps
86m9RDdMIpmSEy11ab4CVBwg8x7yahh7YOEcvKwg5Ym4OywdVIYLygayNYgV0BIWAmysYYWJwkpq
iOISNjUAmoxNHiSCRXnP0AYmAiNjzvU43XYXrMxYDvAZ8crhhOIOhAyf4XKKG6bWiKArc9V9zsoy
9+GABRXHWKLhoQV0Ctxvu52uCXGid+AkgNP3xccaR0Igqow0UCJQYkf/oGCYELtTzLHTEtTAry1U
W3tUboLiQbRlujDOa8MLhlWjb5UL+NniLrtNT+pLwwSh8xDAKrBPMMRu7OSTDxMzkN2jLJ6gH2P+
w6k78+K8cQtgMjPQoi6APSzckv1ihcMY59sRKFVww4WrZEMu5vyWij2rk5HaosXOlzGFn1JcsQor
dCHI49VVA1lrRYw6+jc8wpA5A6ek32UX8vR5YCy/jpbKCouS1cI6I5b1241jWhxM11K2yR7VOza4
Yr/iaOTN4o9Z9cKHzX4FAiIFKEgLnCwTh/nRP9byt3dC7pq0DBLKbCxhtlG54f/1AndedkYvtLZt
aUuMYs/801getJIp/1GR98ZwlJK9XiNb2iLHjvUNpLdJ4CHiL+PJw6VV9oOBG42jaKcJUheB8LKt
qzszOLArh+NOUE+o0YrxKR6Oan/h30vJhZ+vWlcR0WLgZkQNEAOL90x4zaNj2d8UDuL4NgIIdw6O
eRiIUAiFjCVRVs4g4vvmGz2sUSsLdohaWt22+V6b3VrGy8sTjmF7UKy7z1s1n9rGNl7hcXPMkbaI
qUG9KYfNtKTyvjEUWmpXDFtlT01tyqrOcuZwWE/jHm4GErxccljY+OpFWKvWwMNAN2S7bppmNxb7
CRYj0rz5lJBB29wMnwDjS1NfOZEpVTRph18x+wbsxn7D8bXYE2OhVdoNzBvDG81DlV21hIEY/HsA
KE8DPgH2EfAr2yfdLkaMYfBRLo5ylB9MT9MRX3bJwVIZMwdx+fKAwOzI0x3/CMEz3oTjbC7E1gqG
ceoaC/Wc/gEilkONtKi9xRM+A9L7Yn3BsDjZdtSO7YqKC+MNtlO+aNA4FN0WFtCLsgfecMaL5C5q
JlS+3DDeY8OrY8cwtrzZEqRRDE/bvUTbVNxE66pbV3WAR+5ZnFbY9KSHnhzi1KXdiKxd1BwV8cye
iqhsCuGaXzQIbShSYOICWRGNnnom5iboacSLCg1jOscMMLG3jXfdsLcAyYtTYrrcfRkumuTCpNd3
o3YS9EtoHbR+NxQsTbth9EOHhudlt48DtsNLkDz4MOeU+CkM7mZ65VjWcdoxD6Z5jZNTO151/Wgk
F6M7h8YlHY6J+j4WNAHAwV6jHzm0GK6nIfKchUiCzw2jap9lXtmVdogIWxUWB7Bwz5FEbxCF+2kG
MnAL/zoEhyZ9kLpzXdzy5DQP12a+MZhZGhrVzUdvxOJQ+l0INM/cOUSBm95genAblLOfuariltNL
2D/o4bkbDnN2lkhu0ndEuL8Arooz3RP8JngSzOLgNqzRGeHJwAAu9aDBBD1SucX+g5IzrtbRq/YV
PqsPOFSIsPJWWLxQCdDmtJRc3Q4p6H+PiSTrj6NzEd9+5OqaZX7TSP4xVIxUX2ozsxTv4eFlIKhJ
eemeCvQ+0bpBiYnJBxVWuEV1NOCpxZFBdwMBnb2NkBSI5Yy5gVxg7uMrsxoiUqDRS6zGHjHI95/G
PoI6FRC03jBFLrgJ3BAoQhCfansRbNUEWq0nCmiCmFiueCCSOQ+TADo4sJG/bpmmGrwydCbY8K9i
EKVw0YQj7WdcH3AwEg2FMTa/ZtbDSEoAS1qsFvmyFv+JswayNbAYk6P8Dq7ns0lTVH1/YQDiCIwI
67JDc0oIiADUPhon4waz+qCepzOYnPDUMq7oVhHKB20Vf2nH7GBc0V5qmEjWKyAPAg8sBlfrdEA0
tKbc8cNVgS0YxiAbAyhKWc/42OFB+v1Dmlfhd/3V/cqfDGf4RYeHLIn5E3RA2E4Ud4ydB4gjTK2g
J2DGYSyutmyGOBkB2sC2pjiZyDB4YkKPLRM6Lf4Es0zEPBTonDT8gnoBLAAVVwy/Cp89GlhqFlYY
7LSe+dqKVpp+D69crGMoCqGnqfTp1opzadLhp6xQ6dSPwRmyLsEU/73m/ih8NQ2SD5bACEMWf8gu
0nRSxziMxHsTe5p1nO8K/pB+BOTixOpWCjhRdri+DvBA6UzOWgSWtxW9HnkGKP+ZKhl3mIVz3twG
HOuPluT55TEvf01oRmCbIqfFBul3nzlDt/atVfdQonn6i27mm779P/Tuf1zFD/WGkQlypQ1M41sm
1BBzc9NRVXyTaA3W3bSyztoLMsylhkT1HdpRvNFKRwvPIGTQMsAN4VaqwJrsTbldP+O+EpbPxto8
Q8HgcKE6oSSm0giqrbGJzkIL1dNNTFvYx+rG/42fRx9e/vvJfGd0/PuaUG/oBL4RkaeLCJP/zTBQ
p6YfgkSCFofv/WK3tKhOanSw1ZoXScvWeOfGymKvh0omVFZ2iZXAg8YmBccZHI+vvGpx26dU59LN
FT6Q8mdbH7pfPlag00JZ5XkA/QhfW5U8uWmV86PCpR3VO6TcaAZa3Axfq9fkZbgz8kwkCjfwlJVI
6la1KnC9/d2BDOA/A24DAhxt/vsWKD/kULqkIl0lTJKMJQ0Xj585gZ1hqXquVsnZrzGL1B6mkYYG
1g0kvS5fWFH1QgP0DOVQaHgnQj6dp88J7eb40I+/ihlb+AkLIMcQy00D+pKaL8r4LsHMhzkTKU/z
6JroQkyQJ+OcSB8j41k52xvKX2w0lB/y8uVCDMkgD3MJjEKm8kOPg8Vr2feaEp9l8TUzX+oOySd+
QC2Va2y8W7ArjYkDCVVxL05sKh0bEbz1SHKmLF7z6kL7CehhTZ7rpmDC3BfixoxpQDjWBCyhml9p
sp/N86jsacAa9S/JJD8Tcb8vQNbhtJgyWwXRHf9ejALO1WVQK9E51JGLxSsI8BYKuumQaYyhjqMs
repLNy3WmJhPTu+MaifQyM4huQFgk9EX/GCFsSlTe5RPCLqa+dEPP035uYges3yC3DCtZBS+FeMc
XHeChzLy2mXqjunQfy8r+Yc66vtiTFXjkZgEKpPf+e+LaVsjLjCPjc6VAgSp/+rElz55DMoa/O/Y
CSeFDBSUDkL5qmXX3ExWfjbCYnpC2RADm6k08cJRKi8ttnxdKzvAeJL8YnbP4fCaWXTkvFR++Prf
3/qnQu3/f2sTdwL0gbpu/rCIiDJfMYtsgCrgFE/4Z5cAkxM1AGf5qgBcxbIN4rnoMtzLYSo4DMQG
eES80IaNLrdDfmDYkHpKvJdfxU/uM265Ex3qVntcDpyXZXqG4AcZpbQuItQkK9FYBefk478vRPrD
W22KGrb2sozIUVJ+HDmaOUdBWMwosHLs4nNktItDIvQ1hoz+BqIR7kpxvaLPKAFlIyBN6F1T9pcl
Lf/hnTQlhehkBRtfhEE/NPCtVQmRVir4ii4Cv+DWMTqD3TYfMJ9JI7v8wNVBfkDdjCkjJVbAIOLE
wqiE/TT+Tca2rLh/7PU8W000l0TUZUlKiPL/vSLnSMuMUhGFUykdEsWx8iPCFEt5bFuEC67u3zoI
k62nUZfE9rSMTyDHgsD95cksd/7n17DYoTRZJ3ZE1X/ckn4MojyLU4E57EY2FysDSztalIH6HtIr
fu6BJ4h/IYz+YV1ruChLsqKppklA1I9rTwyh7YckFE6+lnlj64UlQw7qo6Q6VQPq7luMJgBUkBCk
CTOlWv/0ESSjgZKU37UF4xJ10hiKK7vh/FL8B7W4D+1njD1MNb8oIpNnXARatwblmVB4F4igTV7Q
HD0tipkqfTNEdBpwEQSQnhQdURv+zZLjf5ca6RiLARVZvKqGtPffj1eOOzUuhdg/9TrWBwjxjjhD
iBY1sUfiyr0d/rJX/PQZWtYTH6izWejEVVPW/fsDu6pOKqnlA0vTLReR6aa51sPJmPdqfgjK1yAE
BwIJWVuviAORKqjarsz+FmTxh1UtEQOtsFvR00jfG8E/2hlzCGJO9wj60jIMx8JnnYV7s/xLlfDT
5uv/XSxvMRl5FEqq/mM/KZR5jIySjyFHpiXvEODuLZGe8ByoJXcoj3R2cmR3wt8M/v6wkRHMqpqG
YqJLVZWfO7JfqKGWCZ11IvmkNd7qwQmyp+X5NviIoORLnlVQ72DTynure6s4b+bbX97YP62sf36F
H+dy1qVSIWUtNMB54SHgSwZRb69Hh7B8EvF8FMVfSv6X3WrZBX7sElwvj5TbzQ4q/lxckSSOgpJY
TKZhnrAvbcjSARQmUapS/ka0/aHv/X64uPJwhxVL1jBy+/dKVlojNYOcD9ONl4Iylb607kDQERNg
tBe4Ion3OsaEx6jZZu1VKADaXlpxF85/2xyXT/r3ZetUost65olb6rcS+R+reRLGwfL9xDjlnz66
MaajEaYhK5zbgnCTlVAzHeV3FtlG9xf6qPK/7xGfrGkiVl2igWvYj+1D75JZKiJdPwmJvK2QkFuZ
bqeBcsvLbKM1wQEogZkaCuNRP5cJL3Ypfgi6zAkfme0qjhJX75XPyA/vFphBSwBUB1VlDN2sKu4h
pU5pwnXjt/Uz+G0XQMcvClr8EKWCTlZAhweo3jgm1ItcNpEBtZcSysh/r+XvIvjnDTYURTdMaamW
jR/vcVYLQjXXkX7ibaK28VCpb4Rn40N7jt6YRJ7FY7RvH8wvaGyEKT1hUH9fEsLVeOUY69kTruMW
VeOWUKWVbA/Mfm75TVlDgN1gKY/pKe2z8Sos8Y7gAOZKXOEbQ5e0qZ3rf1+J9b8FJg+JhyVyNWSc
mz/KfamO1GkaJvUUPmDJwL4LXb661vcaY8/j9Ig9vhfb3dV6JhyuGFcMImhVmmKNfpLEuIz4IzRK
J5N0S+b3w5IkXz6bJeSGjXXKP/CckrEC+Rhex2v3CioSRKQ4DL+KYlU+1U/5kwALYdW+D4f81L5j
m6J8te/9e/bJ7XiqPQnfwAKdK+MMeds8a6+QnIxP5RVm0GJu8Kx9ap8z9huvCLgY2AaLQ4j2iU7b
h88JOqMgNV9QIVjT/MuARKub8pl9yLe/ueV9m279WBCaKJn0gPhvSZr+Y6MZVGWeMWZQTliWIz1q
662PhySxa9Ql2I7iLueaHQlosMxtLP07hsZLCgby2ZXRLY43MCgVZP8luXFbA+yMUAyMvQaUFDZl
Zdn+H2fnsdy8tl3dJ0IVcugyZ4pikMQOSonIOePp/wH9nU/UsVS2G75V18dHIMLea68155gwTSG9
zbFTRcJjghqcHqE+IIFEd9mDRIAPh+yFfDr6/4Ra+ytvw2xZtbahNEdjr4nTKN572L0Bz9p0lGvU
d9IoQ5IADZgxLZ8PbaSBCLbKtHkyjYwRprPcnBbqQocoEw5XW7erSllUGlK3P76oryXpxw1UqKko
6lSFbMvvi2eTaV6VNoGyoxPSILoGnyrMaAbm3nRAGGEdoWndTsRmUJZiOUvMjSINbVKaDdxZgSEW
0X1YmCD8B5hAFg0ZoilnUAxUAyYoIxOtJoVqppkziaC0ftM0y9aauDC626PePtUlYqyzj/hFfNCz
k4/HUaaNwUB8UpOM+sgAMr/ljLXFuUa/pudQPvQTgNm65x7JN0E68PoQviojvH4YwgflfvcYl1Dy
FwjNihYS1CKI/1hx5eHGfLtxtFvou9AUE6lJiTL8fuOUsOOfhpC46wpvaGd2yJ+M6hNGECdaeq4F
5MYYS6cQHXxwdgX9f027JsqnojTTxuU7j7qLkW4sfEO98PFXOLz2Y0egQh9QKdB5dRYZ9e76vLyv
Ra/IzZ2XvmcAN6t1RH8zbx46a1PaB9P7rAWA9BEYdQ4KmXuSAFbUtMAiyFKmvLKSFzjWElgnSPdd
x+QNE66Er4Mxl4eUNo7nTJiYlc11QiW8oWQFMB2rpz5D9LYNYGC4uAvMUFs0HXhPVJFC8xoCNFUR
sMOcm6SvaCIy+92uZ317CJPXFNVK4zNbUkjest9/X3HlHyeX4YaYdCeoR0xR0u7KhEKOnSDwI6Ry
iHo6ZDA9+4ba034YsiFMzsceCSiqaMw6g7E9kKrOwsWePftgAnKmhw2Ix0zFfhW9Fdo1Nf9irv3c
xO+u8K5S49BWKVHBFTr5zDDmbvOkxKdLyooSE7ljjsJUWLrGx5ChEAj0gWgblwouMDxBYUTftCTf
FUpPET5mfTOCkBXm9sQUVqVzqmEtOqIzaksB8/it1LORkryGHixO+dw8MYJy1PnvN3x4wb5/IN/v
990OJwSRkmUdv6bTniWZaQOkKZdP2ixWubxKc/+PpUz6saXe3b67GkgWbdFPBLSQanAMwrWNrtA7
Oex8KoFkHgMaR9fmAnVwfpKid9PfGxpu0IymR4iK0J8k2Act2/vjsuQf5elwWRxiZEuWLcrUuw8x
7jwlz9LA3FlMZ2tGB/GyYrZa4m2mc+B4/BcKDa3gs0ct4FJT5dU5Aneng85TOhAFxLNwlie74aMd
PqjgxYrfUmIRQgagonFKjJPKKOD3h/eFd717egYdGDYESCkqjcnvy5tnibFPw9HcSfJFirxlmSrI
EUKcFtzL9LUMaHQxGGp453rxrNY4chSMbTznIiPtD9pN1z2ETj1JCv6J4r22N1rIKRyBV+KZu7av
ZzGNcT+vRhXBIhVNM758DaehQeXx+4/5efzTZEPSJOoEEa7uj7XazdJMFxTV2LX6PHHQa8xb8+QH
2wYNbzmT20ddghBe7rGE/fGX/2PR4S9z4LT4H7aJu/pEEnOlbPPeQNxP67Db9CzD4r7qVg7VhSIu
dGeXti+RdP7j78o/P75vf/euUG5qIc0UtzEYUs+77CHIH+xwFyI2jponBvQGVt8ShOKDoRx//8vy
sEjdvzj//uLhyv45A4l1G1S6Kxo7KWI0Xc/w3hr70Afc2p1ahnyF8NDmLFYhhwdjEGZQYqDizZhH
ui4MO3AnHKnHEdOEVM3m6OrBph4t8VnjK/7jWn8uUQChKB2HDi+ta/FuwQ0tCFiJ7Rq7rCN4QZg1
hIcIwiFB8iC8JiRjV8JDmCNYC/dli+KzwgagEGXljkzhA5RFgXI9NxiaF5w3g32Cmctj6Cg0j0K6
aTEKBN4sl59/v2pp2Ki+32Gu2uT4YHLmNXX17qp9P3I0mUVnZ6mf1iixdk75EVLuq7ShE4kODvmH
Iw+YLPFO0uvvf/w/1gWF46UxAHCJbZa+RlL/PN6uqHTBtXNOYAnIwZtAtrFSfdaYQXrLOsYDyaiv
2XRi/DrSXApOMWJoiZXCptcfXwn5S2ncut4hlFES5PD97YtXxRu1dMc1Q+UuZztuP10gu0W0rUy0
iiB0XCP/Y00wf7RFaLKpGnN0RTOH/szdl+kXnmUXlqvtpGf1El3S53ID5zL25mk6srxR9eisUTgE
B21TPbZvwLaca7eV1ngZqjPqgUt2LTCZo0nyR6UIw7XFJzs4GPSjfOLAX0uD6bp6UY/hpdvI6/gC
OTF9xazNf6I+Qd0pnkxx5CMpakf9J1Kw/BNwR4PeEerMMblgNPKw4pu7bJYe0oPzlgIIwtOdjZDk
8n9h40ez9dbuf3/C0teadPd+GSowCqLXFcnQxWFD++cRK3EuqZQa6q7fE8TMDCq7hR/Uisq7fWnf
gnX+0TwazOyBu1/bvX1F6rQzt9ZDfEZEhm+gf8AT9By82ttsp97Egp+LP2kAJ3WvOIfqZJRdWqbu
aFpf+gHLFH36qPqIHOMkxXaAvgvxEMdugINoHT/0o31sluFNurANraOtuuwvxUP2kh3TM9oFxPXM
yN+hvMvPtHclTiouQlKSIoiP5k0bO2T/neK39jEgMOs5OyEgOeFTyK94GPJrvTMu9TY/S9v4wKgy
OnKD5QIsGXjVUfcoPfxxe9WfWwIv3j+3964eMNywBO3I7cWXXpENoc4IVi0xxwILKhYA0LHrpCgQ
nyBL7Psjyg4ZkjkVKYnx2Oyx978hrwIjBFdZh6o0NvK5itv2A+FEnqOXHKDDsQRnamIDbaomFf9I
AKSAbIwx+Dng3NGmA39DSwBiGQJGGNXGAJOlwDdRvjSohWdA6owKLv+YARa4gBYyE9FboHhxE7aL
kMyfx4QkD3llqlNOZ0DW8U/UTFcNWMxjEo4wibOnS6fsYLxxRCbNjixUtFoNfdBR9o4gA4lFRogW
87sIZdEwWAIQpyOd2vSvPIT2k8ygAlsH1+AP+lXvDc2eD6SKX4gkrxhD7HHsIZCbaRR6WGStwXvG
mIpsISakJ+bbMLE6f9nny0BfCymhNLMa8zEKSJL0OI8x7sViQs8Z2XP1x/BI0ocS6f47YnmmK6eq
wC7uT4hdYcdx4tnyTt0WK+UoHREgnb0L3xRCMInYBybq62IqHIubffUu0ruYj/rhf2UYZUf21Th6
r9IzIoIdvqyQSnZUvOo3/qO7bMtT9Zo85qxD+P6xDGaPUk18nnpWX0OM2Kw8j+YrA29xKzypn8VV
eLLe+Jg0XBV8Ug8GQ2wUoOd07S39W/XC4UybFi/dh8rRvZwo5BE17+2B/Kppi3I8o7kE1dc5yx+I
0eUZIaCvyQNReDfnxXmQN/hDSN99yV/rSzcpThFZIl8kBvmdk8dNf0fl0t7UZ1pO9h6GNxX5M9qY
5OR8FEsSxk5IElfKNHoRN+0u+bDXzCzX8TlHen2IZt1Ce6ERsnPPNG18RC7+ls/krO9g0W2NjQS9
1VoYJ3H9IT8m09+/Vv3nKRpspDFMtBWVAZx8t0vYrtAwu6jlHWU65B3xRiPERacfYZ6YCsUQgFBh
GurJyxvTNyVWFX9iixgICwWaUXNaA8oDievOCDjrfMT5E1XinRz4wk4zFSXWt4FXwicKMe+dGZ5H
klG56MWlhTjUGnkvwDLlZCCNiUSRcAwISBiYMJTNCe1NpmBoAA8jvGrbuZwiw8dCOwmondhd+Rdg
bbwGfw1t/uMoTQXwNQC0uDeScbeEiZ3v5o4m0XWL5tRtElgOYM4EdIF1J0BMmeCxEmHhasThLZGP
o/8hpUsXuT8TUqJbexH8BVCiXvv5uQ0jAIPUVQtRyH0rsKDDIjQNj0qdE07QZkuEfM1rZB8r7jzw
PDz41ijwl3m2RXQGu1qUT/SJxVsabUAcpij76qkPWa7aZ6tKnfTiIzTUdsauK9PtWwzZmgQ8PFss
Nt7YmBKjnKt7U1qGWPjrz964thrFA77fnXYEXoeYVoGKUbJRS+UB1pymz+F1qHNVg702SdnyFErK
GSui+BKueR+4JDRkCggrBspz4INVwqhqHEYTfeTIyOAWdE2k9Ny6K6ImImfSoFbmQv0PiHDlHu2+
TtfFkvZiBQwdhsLcMxC9L4M93sUYregsyI+Dq4bed3Ry+k2CaBQYvzfhix2SfSrCV7Z2skBzTdYa
Al8IPCKAN0TO2XSrfaCzqP0pmJL48/fv7H94eIQSqCJTUPGrm/VPzdEbleNmbSbvjH2fjBjREZo7
hEUhxuetCacKXgo2MKRvWMOG7W3M1oGzoCESkm4OzgZYUiZZbxja5zZUSemPs8J/bdtU2yLvlajK
knp/kquE3NYUM4eSBLOI0fOODqlcTVJC5wJiygD3YBWdSiBby50LVvNoL/Ha8IhJp0QFqNN3Q10B
dXahvGLfMnitCPOil4aED2y4OMZVW6GQYjaBHA7e4TSEm/8Fmv79Xv/XvvTtl9ydDUmxyIXOKlhR
jWXZ7VIwM0zl5j7zBqbjWK0xyrAbiCBFDgaum+DBDOZlcdLiK0FEFRJnT3xuy3XlPmUKWZyzoTj+
LJopYYqodhSO/vFbiJEwsZYGVh1lU1VL9GI+PkiAWCr+GExcBLMJL3ax1nQ4JEs9XupoZHR7jZeH
qMMmXynRm0I6nvlOzKMvLegOSPpCjmmDL5N+Yyg7R/ujY/UlK7nbsbkz6D1oEgCZvj/cRASXZo2W
yLtIG9Ug5TOEVDMfBxTwesIigH6RNQMTGE+dTyj5lI86qqeEZDfBFHOx0GNpwuA1ikjjRjSujfAH
FcqUeTasQBSAXTL5/Vn+nOLzzqHIlA0OMczz70+wstI7leSHELsYHtlbmUpbm8vSzLYfXdJRV00z
srT1YBTsBj9Sb11oW6LO/f0y/uPG0Vkx+TJEPl3EX0Mp9M/na3WZ47q+KXGQHmHrHuJRTgBLo3xk
1rDI0SWDRWCIGGPGItORmIOht4XzCDgujWWMHbNc2koCegtM9SM6+hgx8m6Oh1WLx8DNf7/er237
+4MerpeOD61xWkL34RaxIeW5VA7XmzOtGuvGpMbgw04WgEObwM4Et5Vj4c8nvLeSuCxfCSvFChah
riPRUfnjxZN/9gi/X8/Q2vzn/hWMTwOtNqQdsUmo+zglwVuhR8sIJn6haaKAq05HjGIooiknsCjm
HeGcEy1YICtOMOEMouAxJXQMFRDKfgo87K+b9rPvAK0NcCHH/kETZ8jfL9KMUz/0HL4OCxZRMe1h
oJW822u8KEQKfBScxVZpdeuw7j+BWCHtzp7Hg92YCyqMFVFKWAF/f5D/UZ9xTToVCDR4idfvrhJJ
ejUspUCXdvAynemVQpljJVgTwFWeMgug220zaL3x0hBHOFs2wJM28UehDUg1FHtmM9b4nt+Ayd4o
aTeUZ0k4FrZghjgsqhDPR93GWKnUYUR6lPg0xu2j/QHZNNsEYCII8vzM5CmwrmbNdKBZcxjBK4lN
gwRQInIQyc3I7RCYmUrtTu3+958/P58fz6THRCt3X/OIfeIFyBhp+gikLsOC0y5ueG6yi+xj3CD5
Y2UUu7zb1/h/spck2uikc0rewvFmvz+IL0Hk/RcFuUpkJdJ0dFp3hbIqxLYS6jmUEWYXUI5r3lqX
atRnOexNWPjs4T0LaHcmWtlv8UqCo8y8NztD0PV/uC3kNNEAlUWVJv59NRGpTlOWPk791sDdQxAV
9dtzIs3p63CQVjFgMyCH7WCHV987SsVFMp+rI92L32/Kf33Wsoh0cBAma4ql33VSLD/pqs5KxJ1L
YygvHXx0Q6BhjDR7VmRnoSINpsjXunkTiDrqWQ6tDBwccxqUtIPD2+veo8GVLIvzQgPWZZ+dehfI
ZweMBsT4Xt6THvJ/uGjJZCSMtpyt5V4rFQZ5C9yo6Xf2VdinH50yc7RRUF1lZ5ltNfjgEwWwIl6X
WbrNFiUp26ApyHU2cIPXc8x06iKmiFw5T79f2H+9YvK/F3a3/ogcp7tU5cKCHZwd8qN7VOhMfAFX
j4MlQVQ4r9fI73Ffob//67b8bNtQ9v1zW4bV8Z8l2ijSiBwB/jp+Gc7XwpOA+3RbXOGW5FPljD0S
Gcd7uCvnREDEW+lMfN/W+yu24T8KZS7DQl+EpIt0pi+K3D+XUSpCrDVm1e84yCybq0JxSWuIHMJg
7mJ/POU3zjFgCLqv58MXp5zgNNErkQkf5w7llKy8/i9/PJufs7fvl3W3gUW52alWkPc7V5h18S4m
PGbpluNKfcIwEZTzfIrbJgGuidNd5dIM3Lsguyeg/n+/kv8Yon67kvslse9To4wCbhA2xNuAw+Fj
ShfKQgAwEqzb5oYIKgJGIc/y8OC146aD+LZB1jA0OD7BV9NPQRCl7cinrgFqmNMWLzrgCkbUbTLK
8XA+YCfGYlssfr/0nwdY7AsSyzlhFYAA75fQyE1SvS2TblcQS8XwfiRC5BdtuHDV5fe/JP3Xy2yy
XVi6rg8KgbvHlTtiVdiN3+16g9Nsvckrmkb6OI7wajDub91ns9nFWgbT/Y+1+WtweLdRyKbOUJHX
VyOQ425N1PysU+2Uc0f4IOyBXpCmNYh36UdNXED+4Ppg34zLhXOQp3hVgBIDbZpBpSasKgdXPVLy
tYy7TpzmwQr7dfLRxkTgbGj6GhzExYHlkJnz4rlyJhzo6+omUUrRYx2cwOBJ8AOa3p5Jw2BlclDr
P/hLNEEB3Xn8/zEDYlzOowgccIdpmbp1hD3Vn3MYk51RgBiGeXE1AZ4bCwsZQqk/EsOt9sdduifk
IubjXfjnLt09IC9xZTPV4NiUM3oXhG0KOMBlYLHMV9OLta8uwSJYRVtPhSszJaZHPdGGIECrtqdI
awC767SQi2mz4YBPZYjyht4pLc8P8xxFkNL/2Oq0YX//8ViHmDhRIlXGutcRCUqmRlGVdjsfeu+Z
HgqCk7DaNWCUiInx3ksauYSE2qvKWXURqp4HEwVZ+IavpceR6zwa3b5i5IKwhAyNYpGUKyNcWc0i
bxYMRDx/aZJQMCAvJ3U7U2hu5gtHOuDUTP2pDwtUJAB8YeK+NMotS4tuIElHp0Sa8B89wfsg5a9n
w+fJQFnVsWDerzBSa6Sl7BrtLi+QtS5UXjtBJ8FqkUpgw4Hf78MSS/2CiF7buDgcpVU2/pVrLzp6
7PlcCd9dTeNd5Nic/zXX+o/poIobjEIMMRdzQmtYZf7ZICqjYM5pUm1W4irILo538zv49XDm3Z2f
rPAMy/nKNq5x8irK59/XlZ8eIE1FXENzUDVEYyh5vv/xLo3jRpPzdieutGfiQLt44mubpp/TCVXW
hHwQ+5JPWY8RM5IOl4EfQiJIpc15ZfD2MFh9apGuEByXPiXlqPUHTi8oEdzVEkiGmGTxWcvnqY7p
a4J3Wv7+A7Shhrh7jTH7UE9TVzP8uv8BjtvmcaIG3S676dRde/NaHeRzrUxC+BDz5tp9puVaS1eM
/GjjQUwtUBgDpx3WIoibmMyh7z7SMy9vwrxYcNIGpa3m64xB8TM2Q5jRKDwic6bhHFmwtvfmBkhJ
aYypDouafXtcbPSZA390VL78/uP+Q7JG94qVZehwDMcm9fvTESvTydKWTAgHuLc5rrRRc0FYaqUA
F7fFNgBzW0/DN7FYYf+rX8WTRVhpN89shlFAnpQ/rocl//5u6zquGlRqaOiGYvPu0CBFiZRksm3v
MAgn7UTirO3OpQ3tUvJnuvgJg3LXTy3t3PgPNvj9N/OB8PZWX2oQCZNpkYOiXkvVUVboou4NPO90
G4Rx5SxN+2I2L2F5VDEM99VTlu8kwAWes5ey/YDui+gowXlSX1qMxvpsn6vYZxB3RolzlqxgLyP6
6hJ5lYfauUP+KhDanjKW8SraucKqYhxgAaBZV4CplUMh7qXuaMkTI9gwvnO7o5+dCFgJvC0gz8bd
EptJBwlHuYSxGggtDl+YJcZEekb9SxGXhfPaXkYRUS1rpJojIz/V4RleX8n2z/97f/WrVYPIptzE
PQ30URVNFGkkXj2+jXKCplzkul4kfQlyF15jTZ5DiKVgHYirRlnr2s5CoAo4YoIFkrEYvb9ohBRc
KI8aj5f5NBZBwGw+FPLO+9DMUwTRpcEXns2hA4c0u9xuk1VLGgBTvVjp7bFx1rm097q1Ei5NZ+fD
uJGdt16mT4GU2oRrQCPcuxkB/PMJHR2X1y06G5nDwfuhJb64cHcx+XEe72ErLh3YTvra0CGezokr
bKU9YG8RMmI8Z9Bo+xtFXMoOTb+NVL9h/PIHztQqBYgYPvHhQK6KrHPgvgrONraPcvmMeVqwd4G7
BqWikkagjm505M6NBhcYEPC6sg+gScgKF4WJmZIZMi8BaJRbtSLQ74FcResz71Z8py0ktHZJbEBT
wSGdCNm41tZGtQTuA6HfJ1OEK/MgJGXJuNPelehTChZDrDgcCZ8wE5Mpg6Bgos3esvQQC9mo0d7i
eCfnYLacUZzNDe0AM7BtF2KyaPx9GFwKe9KBm6Kx4ILCRFvfYcJTSOiaa8Q7hLvERjawLcMH4G4p
IJFsRu6AaS17DOnxJIAeFM6l/hSZ26yBDHqKjL1LxIrx1EFe7akv9f4JOXId7ST6FN4mjfal8ujp
B8O4CN5gT3kT2J+95Dltti35A+DYJX7UFOWQC8kimDX1OfSvbg6UdR8UGzRdjnguGOtV3WPtP1gN
BmJGU5Okh9BGH3xpA4hAtj41/vCaKD+aZ3iHVInFWmQVUX+oeCzfx6FegkDWOG5VCgGV4rVgbtJj
M1V4/PItAkimQ0NZ2UV1MkB4GV1He/GJnDGVcr9DC1rfFKgOObk4ZS9O1OixttWF16wCKed9Nidg
pLjVGfhBC98tMofXXEyRjpFDGW/xICNItv8oAn9W6ShtOICjHuNX0eG9Wx7zspFyRxdQy/G+GzVQ
gnDVRiKbJ6N7GOaVCL6sHtBjYfJX3rc0tGy/7YTDH2ddloGRU87dn0asRrC8wbiw88mR84lMQqyl
CfbWrBea1cyl9sNKPrIA+2gJG7ZT5z6W0XRa4kP/fdv6crH/uBJLpvdoYQLE1vp92yqDRqoiszZ3
qCKAE0fRA1jXWn7vENfb+kWJb6WBcgRZUZOuPDq6BgzxP67hayv6dhEEwylohQwdgw+ZFXdDE03J
Ar3vYW2iTxOQ8HTdtQ1emxSmHqTOMJi6ZM6aoJcLM5m3CgL6AEZbp42izPpq+0g2EHziGcyHFCcG
FNVUVMl2OigDnEY9Z5E3saHs5EDoBRosJmAID+hjufXarVJQ+ftQ9V3gfKkwjl0g3PEuhYRvthym
mTpoZM71V9s0PlwjXamz0gPqT9UhEZ/cccyV4BspQ+pTyzL8AbOu1V7i6CbFyYeLvgpDv7FQ9Ucp
OXaNQPi6NdLfilof3WyTQ1NUX7i3PUuLIRYboTlQPbYWF8XdtsBnyMSjxc5rV7w1EuHssOtr0v96
dNSW985kgMX/GCNzKj778iqjZ/G7l0a/+vymnMIvoAwW3Fvr3H5/bNhpfr7FMnU6I2FWB838krP9
Uw1rMWtdbFjWDvPsWCVI0buUxC8+kIYct6CbZ4tGm3fuE7zrBJ9lz6VJ5hXrpQGbRJDVeVOYc1cF
V0HwdE/YlVNfJc6HGqMypNqr2FRW+qcIpCi2IljcB1e7ZUYxlgghtgwURlATUdlE4U7SH6sBinHR
MWZrzTrqNnyPI8FUHoTqKXAINiJ0HCCuTAc6N18NBwGNBdaxjs6mq5wqkyCaJkZgWL3GVbZ0g7eK
PcvkdRCZTPAv1kRr5r7ktKcM0vTahaLLb40hjtVDOCjbqrGWbrVCnkYE/3SkVCkzitWUaV6UTUuA
L3IpMtQC4tXgfHoDubpWe6w7EFwG+jeQb98gpWMvvssuq6QpzoQCAowRz/UHRZlnAtvzNO1Gqg3a
7pyrSL4KXAGe5M3DVlvzYT4JrTh2gMpEOga1ZKYA/zKSTSIIhMtaw/SzSrOxrDe0h4JxqUMBUyiF
YmLbU9rbaPOXtZROfQFQPPMHiaaMQ2pI8mqjRcuJYNGbft1UD7RG5VgAe7im/wUcQWRXCtInLz+a
/ZvSYG14bTxlpbTbyLgGpN0myS7pesSTB1k+JO7iQaxOktPMQ3hyQXrLA3CGtb+y2QQyyXgUeQFc
xEZh9uzGZ6XIqZJWNR7jMiDw6lzFQIbLbQTsJuc3eOSnm4eclCv3GCtvKkf4oPNmgeiv0PpMohFS
CkYEnxINRR9uRv8seAOtAzKnyawJcGcLsaTznkyBI0alxy8iiSkqd8mUyndW7zeBuWIuXlw33kX5
o8pqUAOGsZUa4P2FDvkmNl71eJoqLe0LxdwnaX9kbGs43cHTcIqzvSySTkcr/JzBZ4M3gnuFJFsS
MLYiLRI9oFdGaMB52Of4C2ynNdtsHMAok+NV5X92sXMtYpjrFVD/bSJb05g4wyJwx1HzGkirTNpG
8lVIoremLtYKSYGStvXgZWk0K4TenS/bvPRGtUZF35BYoz11nQxLJPyCR1Ity2BMyizexCFA1UA+
+RMvwJ4WduJ7bTbzmLTpFPquK8Xg/JhES86i57lECcBYxGsTobrFKl8AESXCs8X7kHbVS54L+AJW
fnZpoqvX6yDXV1phvCTo8aMPrFmFQ3ZGO0lZOgwwRMQ0ACwExQj8st5a/i6qOFKPQ+cW5U+iFo0w
jZ+qtcOD5FsaKwQup+oC0RumjM5DBu+wRNQ0ZAm2y+ujFQJpMwKIxF3zlHSzNEUdQ8qTmbxqjIrS
jGU0M5hlkdAKdChSwdHCustU8AfhYwvAJuQA7ZrnQqtA9ZlTP+Ed5l/QhuG47KR1SzBvaq3bfB3n
xjzIyrkr1RNB4ZI1DpycRfUAs5QcgsqW0O+8m2U2j3WaXsxwNfWciNpYo93dDWAIUuQ9RLm1eTDl
WwfQFYrOcNdd0qcskuP6ic5HSx3lp3wauFWY7No5cGCUTWebXrkqgpLwxn2s73yVk9cy33bWjNWi
xWpT4QuQhOBBFIgJJLpdcldVdTEaYlwibayTA5A07rr1L47iPxScJnRmSzZzJs0b9Gkp706ZRguI
r3atrHxOhsyTi73XMIXM3WnBU2wgqeQAlkoL7PGc5DOL0E/ZVuYQs6khRAXTVuuLuzSLIOteo4bf
R84hrV8f8oClJ1QaSJjijtMIhLLhqlXW1fRR47zmm8gTSBFs6HOk3SIsXiXRfJMQ6wU95Rnjplqq
JmqaPg8PKYiEGR/h13InaeQDs26V9aQPKaQgkOZnFDoeIxYtWJMKt7VMHoJFv8na2nhtAzYQ0QLY
DK6tbdJ96heEkMDuDMq9ZxE2m6arYSE1IKwZY4nO5u+76k+JPwU35ACD/hfTR+OrBf/Ppto7XicI
IsJzqQN66bGgyd7BUBFNkRXPK86SlbUlYo4bhw1LftBKf97r/tFXSFsD+lzW2WuN8lIlT4JJZKVK
JDiBOWS34cip/VE/6sNk5lvpRiWLNMKgL2kS7Hs/7FdqV3byBiuLpjxq7VFsl/jhOdJ9cMkUYHmI
qqud1zHWNP1asSEqUjYOMRO6djGnH8C09BBaJOlVr5ysDU7eBpzjAq5ZYd2y4NIP5ZW2dTu2UYbN
qZitjIGI365U7n2ro3x77tMdr/VIYf2kny0uCykjloS5mqAAkFx58VbOvKVqLU1x1wo7Wdjaa034
pBsiMNWCHm4mu5KZhrPVxRfPPJThew59+vcHS7f2x63iDskqmAREq8wG7jpEBhtpbKeNuaP70evg
EXuS8xCBtdrZdvDIiutIgvmCcpeQwoi9SkTGGwWohTnEsk/HCazOuKRNIm+l5KqDt85bgKD7wlvZ
yavVb61w5QmfWCrH7AlVDVHWveWkyycu3rtmaDz1PaLJncTJOF2kBPG1JDXGkOfY1nzefCcvFqHU
w+wis8sBogMhkBGYbrZrMZwKIXIx/o2iNdYSa6XqwsSBmtgjRW5wgHm5vpAKf2FYM9tFlQAlMMB/
KZG4kYWPak2YqHgRQqCV/qtG98nFRB/aC1tpNyHoolQNCV8K91VEyG/JCgJayRS6JYRixd9pZOjy
igkwz1kNbOKCUnhZ0xTBb0IrQFDe84JcYEJtq5CMVBZTTl6crLkzMRce4X0hgrS65kTspupRYbAa
CN60Z9xA5ejoziHKDJbV9Cmma6rn7I09H13lHwrptYNWFwrvhXjoqg0JEtas8rYefYwMI4gInZah
YCsCfq2BxUnv1KUhUIZqIeh/zS5+apIwplgcyYeT47BK3M1pG6tQLS/TiCXInsE7JbZJgoI4DizS
dwWiDygx00EAkPfPDlwEpt0+IasBSWa6wwUKa1v5w9PwczoBlwqXH45dXRnOA3cnaVnMs1owWzTD
Q70ro1HnxJiQUWVWBRblSxoQ50t2K+OlLt24RTVXiq3EN6q2W9lslo1DYYL+1uPA0tvPnoCptWAg
hUUlaIGqFoeAyq3j0CaI6S4b8OPuwXD0TSgRvaicgzwjz7s5DAVxlHT497cN8vSE9zgVqy21zVAz
yuY+YFsrZLJX2EQ93g7JfHWM/o8FfOjCf1sQTQkvHKMBjvWc8PW7BxQwqfEcReNQFFEVUHDP8Ap4
xjTKDxCZs7+kk3/9uWF9/me7UFq5VKOeP2eFM3wO9G6RoaO00cuV7G4ooH5fxZQfnYvh51nMF4lx
R45yr1Py9Sz1rVi24L/e2sLccBCnOJ9ZbJMu8SR2vGbpceE+o5IPUW8SPLHi9JKqW7s8saRLLGR+
vKhhQZjHNEKozhcswC6zluzJEX2YgMxKsgY0PH1hbYx0spuDaYI49/dfIok/5rT8FHkge8DHYU57
Lz8PWssXW8rpXZtPdRdkLc1Wb6lzVpHzi+Vkc4khiw3yfzhys76oxry1X5vkoUofGiRkCeexECm4
r7/Z0c5LACNki1qYGWY/V/hVtJMb+yEESq6RlyAcO0J50g+NEDmDdVwEjwN8wDsnHDwaVZuZ6gpU
qqCTK7ty2a2ZgqGtMneVP5d2Tbk17VtOfFNGeRZYy87OR45xSfCyZk4xHv7TsYEK9sYkgXVpa0sO
Yj6uBI/WiYRJCBI18chdeFYoKaT4Rn8C6zwBMx0YzGQi1OVc0E9mBhiJkAhBmRvqs09WQM1z6ABG
++2VV7gqtw2nE4/9gp6F6BN57q0yhN15daXymAcc6nTUSTYdfS+f9vUfxg/lR71Bq0gclhvT5Auj
VPr+vjuu3KsWL94ODoUeikdDD5ZMpjk0E0vFiCFTwSwSw5gv0n4ZqqSy4IDbB9qx8zGJBaQPS+Mg
xyjgPkDIHOjb7UTtjmZ5CKp2lDI69IWYkvoQBkyx+zO/8vf37j8+WIRTqgX+Dq2zqd59sGIbamIT
mCzgoLZ82K7oXmeq9xbliyB67r233//cfYOPrgwTQ3TV4HuQ3f5QsQlBr3d1VYvE/OSQeuuxWHgz
LWkH2EYVP0b+W+EG646+c8uOTw8WksYk+gttdj9z//+XMczGJFGRIczcTU7pmAlKr7Xi2s2eOY3O
xaBkViNNeqEFCcYLkzFIrf8faWe23DaypOEnQgT25ZYEd4kSJYtabhCyLWPfdzz9fMWemZZojjgx
E3HCfdp2qwBUVVZW5r9glKhK3Mm5g6QxIMxMXcONksRJ4aMN6YnG3dDOY5stU9U/ognCKOp1PpDC
lPLN1B+16NGkVSGPL0kbzWywr4aa47PlANusrzSrL31bwYcQmHUHZN45QLhE1yDSx0DeWfZKxtTT
1g/a8MekAtIu6vBdi575P0F55I7bw1TgcnkliOnis306bcRnZV5lIduDPBMaX1+3Qy1lSeZwf9/J
VB2txEcsY1jrOFPoeLNmggQDPjJoXvQckwGkfk0sgOP+V8TlrpS3OaLsmRrtoW4s/HBbpNTpH21U
2VN0SgIMZnMd4wuKc7GC/n5mr9sGTk1mbIbisZtpTFvBDxka2CALtVHecW/XrWBmYVhHv6ow54Py
u5/AGKSb71f1+S3pP98biqwA2VA4PjtlE12Kx94Mab7liBdGw24QXiPajwjRZkCnY5viXgJhskFh
jj2NUhtNLKgVeFbVgt+Zo8km1/PeIrHz14buzxPMQOJUwXaNcikp0/cPfGmpMFFAoukMy6wWERY+
ndNJY02DgWbUzo8ex9QRmjfhokYRqH2vQLr24GgsALB+f28pWILU+yYYV98/wzkw+z8/2n8/wzm2
wknUTjJzFstIO1GDh9LDPyyiEhd0003Q9gsqa6agD63AuqjB4hvEiJoqYKzsC3XnGbZrVLd5MCKi
3NDcC6+sZvssuP/zgKol5IaAHcvnSPcqKMpwQNpiJ6+o5uInu/Qdbgu3Qrhaug33QXzTsQhtMoj5
cAMxNllgvEpRttiYKJLBIVOkd2+6Q4KTgqF0h2Qyf2hvs996Jpia9obaQHyLqLgbdjOaqJAxFtFe
Lm7jjYV+S4LniBBTLsa5hrToTZA+Ys5gqy6Crw9hN0diugZUNc7CTcrPHbHBmGlHnfskpDl50eDy
F6PUM+sfmyW9ZVldeU/tLod8JruSKao67RX1xn+UVf6KANDsoVujiaYbZ4E1IhHQChLzXQsDtYYJ
hl+vET6m1iGCWlr2v73ifmroyFWwrw0syNXnTP8Yg01dIWAAwFLLNgpuh8L0K3ZoveDzOMI66RZS
180OcbbB09SPn2Wquz6/UpPAmDSO55Gyqy0bGVQgJQk9jkk+pkjxmVAla2ryw0yiu1cnj5NxTDxK
Wa9J9NQqb0n00Pe3/nQYMGUcNp79JMHpafcllNlIu0n1FcCvKnzS+3SWWBI1sg9l2HkyFiY3U30o
EctRix249Hn64A1Pfk33zNAQtwiW8oAMG2YZH4N8o4beorQhRCc/+pHicbrpOy7XEfhE7TZ80/MH
ZzQWuooseLYrRJ3WIe9T8NDwg8dUnDEpHcveuqvua7yUogrwWvxQ0S2WunhhxqjEADsuqtB9rbQf
hbcAGdd28Ghjg7bRAMkn2io5uHbEYgafpihbDZ3E21BVb3x1PabPlYYBI7dMyFiVr+5SCfyOg70M
KBk6BTA6+u5e4tEHeIgS5pT4tPsT616niUBLXU+0baW/2qG1lLWaVFmbDQMOYj3mofKwsuJfVvp+
JYCcZcz/7E/UVhwLXUvYHWdrratqQ2tDBzlFzoMIuilbBbarZ1OyiB57JOZ7YHA9TfwBwnXevKZU
DGJNWLqvfOzVmxrtYW8ixfpVAUzqnGsArbMSy+kB6UUJlUCwLxSlvkbZoag1Pe0sEBfmT27HhK/C
xIwI3nWw4hbx/ec4y+T+GYwyD+IzyAKqprgqfQrpph4GnWYbKu64OpWWAzWZkXqW15CnkB7ntzpo
2O+HBE/EDz3f7mCnVLRakekjr/s6aOl0pezYHlhsQ96ABI7ydwsfgJrUQs9+IQoo1fJWpDtei+w/
KuXlWODwBq2l8U+/n+fGoZKqB+jreRKsJHuje4/hUK6NUrpzMGG2035fxxyOdqBuUW49tix6R0dY
pwrXIQFGNceVZmjbSR1u6yrAkXe4ryneqng/WZa3yL3ooEfdbZlakGg3cPIXNo+oqe/Q4pReWyDj
r+D+5Js1NRholU+W5QOYwuGofxb9Cqmrlp390vMloxBrG+kmkOmV0bPQg12KCruF4Y0MYMfk8mI9
RYW/QKTLbSfDTfHOrBpzHQQ/Js3HSwAqb+svdOyZbHpLtNrFeVahc9xyYR659o3BQ5FC8o/2VWVv
apRTHDvb9k68b5P2Nw0XnObnVQ6wbsKZMxr+eWzKDIVya1XpPemdDGgOB61e+5PHxwGKsP0DG8jA
gDKJiSZ/Ias+tBgUGBe0KvcWsrlpjWyRmOUdIpBLc6xuTB2lBflDA8Toc6ioEvbyhoKMzocHxqeL
MndI3iMjW0Gho4axl+hepUL3qUINo8GDdinXh56jT5NXktRufFTRSiVax2AxpLpf5v2fCXtbHbb5
9yvyUgIqNIxUwAyc2+dKaMgDBpHucfz0zD7sza6C7YupoJZf43Ep8lnt4bThSAxUQSsDpH9eWgk1
bag9yVR2ZbpqexUK4SHRMZ1Kgx9SJnezSuvnYUiiQhx0tKNapKtQT6BPBMump7aMYiV8FVbzi2+A
miroVViwvkj4PLJW+LpMYgRjrQgf2u4tCd6Sylgl2lEmxzTpLBglCRoMTQ/X+DHIaV34qyp9agAD
pMkjS9nGHrVh00v0vgIsVnoTuzhZuqtzH5uup5GuV+Z1LkVRCTXMDMAqTWoiVILXMYu3xyfcLgSA
7Zi0O1t5MUKUKHC6WlDrdi345ibKZZGS38oZIDhKqD1tWpI5mOnJWm+mTY37sl+CdNTHldOjXSkf
zU5yxc9oMHEz/BizLKQZnQeLhp0EoRByvitn1cLnsQ0aS/74s9f7VZfjhhc9irBScKtQ1feAHV1M
CnZQw8f3S4hyy4WgJpSZidpcouyTEOWnSDoGSZfoETOnciu0lQ4lK3YpSXBUyDRucJ9/0EWnGTl0
td7WTg1YBrs4ah4VDrems+ySvVjxTXq08ndumFkTPSTYsOb93LbejGjfwwdWo+cMd2niYi6xa5YG
HbK4jrdIpVPdRR6ilSEgJnvDe/clD0cWQ0d1Pl/1RXmjRvhkQoUJ1fyli7C2Gw6OTLbDCRN47zkY
cv6rUDNBckwLr1YWU/BgKLgDd9yMaF6OKqg++NUmOSRVWe6KfGjFUxcm4A/Kt6iB9DcA9lsgozaa
BHDfy20M7MwvhpcmQ5kGbQ0xRKrO42DcDVhoVPZtQalnMriys+KNQfwWoF9w9qCHV5N35/fKVgAS
bC1FagJ8mb2dYgg8Xnvo9WApLvwd0jBNBy0em/UUo8uUK/YIW2PwMV5CcpZwnTGI7NcUo2hB4lar
Epfx/DRi5d6381MSo+CuSUvc7Xp1rqNrYkDQCwrujZl5U8nIjeC9nEJJ63Q3wI7T0MkOxw9zrNc6
kqKZ/oeCDsAyiytFJzN6jL5D5GHtwdNEWBt2pK0HpQazicwG3WraJbp1m7AP+UcLNy8m5RLZVMgS
JiV2c9P5MUCX8utbmaQ34bkKLV43OGcNcbAiWI46t+HqVeaxKn/6GafIgAbGkhJk/VPBasPxvecq
P8hmc5xQXIAhKnY0UnNzC00YNm0P+CEqG3oHJNVEhsyDpJzjVsjVIUDbNNDBTCEvov7wY+PGb6A5
puh1hSYifXj6NSPNzGb+c9Jcv+Ggq1eJ3awJIhXOl6ovryl5wiZ8DeD3ZQK1QjewtddOtuJX3FcD
OvR6jigFNT6P7lcPPXMqjUNbjzeZirhC3TxRg0jNp8nGEihVt5xCg3R01GXZ0JTG9bXKYRJ17S6o
0R2gV2/x1WUVuGewLHRXrf11CKY3ngasFtONJHPPSr2dKeIOIIkk61nf6q+OnJpVh8520sr015/F
/SHxUB/Lx21eddcuiX/FClQiyT2h8qAQSib0NQFKNc4NXe+VnZfv/cRfBJXiKl1B/xzRCHXPXv8+
Op13XDh1YL7S23A0ei5EqbOMy0FEPRuURNmpibaQ3yn8Y5KobTIUwCrmRkbLBydZpwTp9KDJb4Fz
b9AMQ27+Twy/KVay5bUHOsNk/pN4IuegosRBBfFc9DAEnWDpeke4RG67K4ZtUrz1qKRyL0l+hQqd
eOOj6ouFQsU5GLkfIC2RowbQEWlgNpAMx3MF4CjzCII2AoGM3W4rsmTZWFiUzLyheTUByMn1RzY2
m8mP1wHmECEIFyvZR/dRVqylMthVQtEXXGIgaLqUlX0cr3o7cct87d8FWPZauzK6tUHGGCNKjEa0
NLQ/GZbFEx6lHVu1sSCNas1iGotFxdVarD4ayrOpf5Qg5CTmAPUf9+AkWhbEMTl9dfKtijqRZCs3
gQnhHoSWPn1EFjtK/WWEcM2A80wbiV6QFIGwcKq5iQseIAhsq6gc5H5Duy5e4tZjusgH3gROfluq
IdjdHCFxVMHKPF86tQfQmcJIA0JZUrbyhBbr+NYE7W/MKGG9DdAm6nBcD2m0iFHutesEmab7kP51
2XTzOAaQUvwxcbdT8KfK1DcdUn5E7HaQqJi6HU3wqO2XTTlhukuLnzZiui0sLL4sZRUq0VKF7NtW
C4gUWyu7B9M8YuucQUDXR20ugRqc8o9SB4VthEsfXLmUqOiAAQJbS6rnehU608oTfWi3Ko4w4hZ2
+qBp66hHUlk5dpFEe1WdBa22rGVovI2/rDTwJrC2Kx8ohdWtdQGr0/kEFll6NN37OqAvCfo5Ppz6
khQ2mihnoISnGdWVEvnF6h61PTa4uMWxxL/ucSQ0ulI1ehWI2banRtkvWkgponid+RMFuxTWIa6H
vblu4x71QGSpCMJtCDyIf3Y8VNDevJo2ruus2DsUoWL0X9LqKlvp0n1Tp8BOTY9ylXzeQkrkvsgS
r1R3gWC1wP1UgnewWKa0cIrXtDR2SvdsO/QSFqaz56BGlwEpbRooNY7MMQg9U9JXZpDx7ETvwl6o
FrYZmPaaaXlsTRCROVDv8oElcy2snYE3T0FEF45jMt0I0umzRooR66ZvVQSRU+7gPIXdG/cKj29s
jD8x4+28o2GVV4K3cvGDYfpiodkJ8lk7q1fr8aTKuZlyfSW5xOqc6eSQFTdHIAdhtNfwA3XCtZy9
GjVoI7ox0bah4Gb3cAazTShdqZ9dvE/rnx7o7DiJpF7u2wyHCHGkDTHIKnXVWsTI3l8YzvDIpRpQ
CmbTe5Uzvowq8u3ETcn7Ru6CDi0xm0aFl+BTqidujXx3IBF2NNTeWKa+goQYVEhHnQvghlJtM390
jexWJ7+us9bF8YBkN5lp3VuMFY/K6+sqytyKtgz96R53Sbl7LuzRjbgipyZSCNxouSSE7lgny1z/
1YfU+NVFi/4b0lnfnzSno+282ECnipmC7I8hzdkaoa1kN2HDx4Gnxz4PZn3QM1GgE7lUBDjZhiDk
7SJbm71PA4R6e6tDQJtrXJKofwBfE/0kXcWk8j33ARMeRodMJTqS5hh0UJNwpDU3vlWEkhJUmHkY
AV9HcobyBbfo9ncV/XKCP2HyY7KxWMw5HNruSlX8YmUe9C5tBEKOpv61h61k0PwmU3fkoL4QEkut
p0GPZ5WHZiDpuCjmtIT4mIOxGW+tAc5RjkHWNd2Uyw8C5MtEG1j06872RtaNchJiywCpAvBljc7F
qOFDjXYlHxH0Mx8tl4tVqx5VDYHg4k9IVYOD5vtJVy8V+YxPj3G2I1SUuJXA5zES4XvfQSO39jap
P7iAGb39ov/TkU8Ek5Cxf33oRizfSUOVei9iV4W7QtuuBuu+0Xui2eH7h1MuPtynEsDZN3KmwsxV
dtmuAPnclvs0yJaIpaaOusiwIMiEx6P54adYKafplWPpUg/TgbWIoCmLhYh51roN8wSEoCopu7jT
lnn0h7RpVqMuZ6Q9RgTmDTLTLRcM/b2uQAdwtafkNXFppWpVdoHLrVsayatfgONCMYEIGMa3eVpu
8qHm0vf8T3N2HzY+UEvNFQvNNnscHfNlhyyj4jx8/zEvxWIyad12YF2IHPfrKZvnsdcgyaXsJGC/
NEs9NP1DAVUwb9X4wBPPvh/vQibNx0OpW8b2DbjQubZuV4RyOqSsLAOjr34CfcVNUrE5zfkANbVh
zB087TFXgVeG6UZFFWu+Lo27ws63etFe2/iXuk0k9oCXYOujMHnWkuvNQU/1vlN2I6E/Denc4N5T
aj/q8eC31O30p6JGv4bDQMnJp9t5Ml5ZURc6cjjqYBRlAOUCh3JacZ8KH3LtyJ1Z2JABymMQydsq
aDaF4IdaDYANwbGnYKWYnJG/q4YssyyBXWgAu+MFpr8eaSDnkyJwU9zPA4qHV2bs74obz0caZiHx
TbnjHG2RNF6fBVlMiVtLEVNDKTJ67vA2GbBcLh51usFVBKW/aBcinKdUtDAbyHIQzUg5fv8sf196
6LMrpuheyo4gwX9drUaVB3ZTsfmq/hmB1gApEpSZGjjX19bF35nR15HOAmAfm2brkPXvyuah0P/E
+iEdt+xhUf/JBHO1P17di+fSI6dbJvaUDikvh63liJn4tBIqW/NqdSCwMSg39yHLFumgzs2a5KL5
OQJgHLx0ZeEGEaCFouCUAMwHfSoPv3pjVhXIjhuvBZ7XuJp7yFjKVKtLrqcJSoaeYa3DHBHp4Uo4
vpCoC6oz+AOh2YdY2lmCoKiFJHWicOfQYWxoO7V4FXcgWVHvVMvyhRJOroebkUpMovQoaR5je9Wh
WDqFf0o9fGlisKhPcmlvWgmmV1/dy4G+wxxvHvXXDvrTw3zNZnhYhNxUDnngys7ZvE5OHwxS4Cg7
uxt3ShqhMmqCSu6WY6etYienoUsRHu0vHZWpQIrglG6T1tqAMIGHjqyAjbz0tisrtwKXlt5bfej2
Kk0By0Bx8JV79xTHh7hsb7gCXknFLsROIrRjAeXBj0dsya/rQzfxnyQ9lXdCRn1CUtMUeBfjtkXR
IYy5WIrLhIVTOrrLLWDQEWkoVZ9wqQD3bqu7sfNhxl6JX+d6CGLVokbFdgRewgo4P0ICg6QlGKiN
AIAJQegGkr+kg1zV7RKvrnmg3kr9rYnCH9VOmz6Kgxzr92Hh7yYcTwCiguAkZNvPrzG5BhtFmlqk
TdoHST8dyeRJsXYcAziE++uvLE7Fs1UkEINcvDk6DZQBv05EUoRGrZSyvFM0H4IEQosg73CdoX87
Y5WURbaaZHRpSdFIE2NSBFv3XKXxrnx79UJApLGNUj1KXCbCnuLPP0WMsjLjYkxVeadHj0Ck6hjf
3RCRbWpYS6fgik5R2ayOLIYZtYOP2q6fcUuwaXTDWhMx3FWyRVXUcAwSbH7srZxTyzDoaNRuOQ78
nQyCBuqCphReA8mey02dFg6nnqnKRA9qeWdn7zBGQrKgl3dq70blXTbt1BSzeirIEcIl4BmjWY1g
wfAE+y4vgCc29D88tEuunXCXphNPN/TM4FqAOzmLu0mZ4faLqseuyhU3IqkVG2mSdNdGrZtlxE24
Yn8nrUvPIGheJdS+6z69cg29+D0sYU4MhAO9uZMsyqfJnKgJ5MBCZRH+q/DdtvMHzGZnHvulKowd
5m/OiFJhp87DRLhg98OiA7IHE3EeURL7fk+d05NPs4PmHc7PEILJjs5KnmoQ4xoRG/JONCoaX96F
/XDMJWNVUsIaUAFqAoQiMPfichJDWJMgtpV6s02yDsuBayYvFH7+3nPMDmqcukAOUhT6utR7XZ3S
0HSG3Y5EbXY7zoXn7q01e+nclxdjdpvP8tnOmiG9tcxnwCNmd8rsZVpi8DlDb34uz0v+wpsr/lo+
u7u9c2Z3by/8rMF94/f5Hz8LlsTs7ae3egvmP+82P+7e7pabj9Xq4752V/er+2x238yA1blASubP
+o/7brYK3A9+s3TD+S/TLdaAaefN7OZ1/7R9epLd7evrPli/V7O9fNOgD1bMuCnM98nsXZ3Ng9mW
5tVs+7oNZqH7h1+D2eFw+HM4touXo/u7nWXzRzd0D4+PV/KoE8D0LIBBlaZ2DqNfkAnOtl6YkPhy
IxhAgYHcVecJ5AbwlZgYzYLhj+j9NP3gnhA9+V0l35Nh1ka8QBx6bQwPg3CQsJZ6Zj2bsbeEyObV
8S2FJlA5LAYjmJeZ4tran2o8TB0CwqozT8punwPE6g1Yt51+oyXYL1XzpMLuCTpfVj0J7uqkanMj
yrn/DFcOT1Vs4v/5lf+SQgHobccIgA47h9pyg+qUrHGVpnBK46Vu9g4+dWyoasDWVu9c2r98CAep
3QitvRoKAklYFj7X3EvaRFrTPBLtwobAKqoASvzz++137WnPMt0kCIxkKtVhxzPRFurQCk6ufJEL
Ue/TGgBQ/XVD6ZxfoZYzBAcHnrxMyP/vFc5uygU0ATMd+fmd90SrDKgErfXvh7gQE8Dekshx9iEa
cF6b6uugkxuVIThBaNK2wxasLb3iZFwp2pUk4+/+tCC5/zvW2ZZpdT+HSqqdtgy4Gc2aZmVzEH3d
79/pQjLzeRzjbOaDxoAYrvBOlJ/sEXj2QioWphBbd4f8+uF3IYP4MtzZKkh9ycgtj+EiewWFmVsO
yAMq+0328P17XR6IOzbQDV0HEvV1ucl1GctlNZ0Gysdwbg6rTBxnyWq4BnK99AkVTXMoYOmikHY2
lOa1SlZ07bCTZNFwQWauPsiY4QUPWYCOBfvVif58/3aXsmB8eP8d82y1Z5ZcWdzah12e7mAhdB0N
eRX8BS2HAxB7BQgTTPXstlPe6mq6Es8vfdvPg4ut/jlzGNs41aMegl6EAMMDUiyU8XXnqUl+fv+a
59JsIiv48poibn0aKaUDVGgZr5nSedW3fnLUqfN20AdzPqusPLOAhCgHT0FFyQLlMtYPfv2n6gBN
DYFbk1gK3p+fIcgRLXUk5KL0mkXWhSrq16cUe/nTUyYlKgy23g075XF6jH4Yd+qCRJ3OWmfNu3gd
wiGnkG1dwy5fmwbx55+GTdNKlzq7HnbAQSCyUp4gHFGjvVozurbAz+4fUmjpUdM2p1kAmj9jzRHE
s0g59cB08wPAy/cTfyn6fV5hZ9FPKsNErlNWmNFsvXEL3KlTwEFfYz5fGeYcnZ5ndptaKS9G7YBV
THUHIkp+jYhy6XBVNKq4Gq0vcX36Ok9yXSH+WTAKVzdbWoEaIAH4/ntdXgr/DnG2I20lTp1SYinA
7/KoF7EteBmr+JPFx+9HuvzJ/h3pbEdSR+p0r65YdLQQx3hPfva/OWqvfTPxGJ/Wth0qPR584ps1
W4lG3KgiA5S/f/8u1wY530DA14ayZpASQcPT3I/y4vshrn2us61TpL0ylA0TQ7WVXhSQIoqH9C6+
H+VSYqIAxQfLpsP0OlVyPn2tzEmaMI1hE7YYMfyCm82GkVAPIghdw6ZcXGmfhjp7Ib3RHLnRGUqI
htiHYXygQMWRqo9XYv/Fyfl3oPMLYZvI1WQo2SlfbJr9kK8oFHz/2S5OjkEJFMs4B17z2fyHhVrY
cVMOu3icc4gyCsXdq9Hz2ihnX0yGIuB3RnF6Eb/HA8ncShT4U+dKdnp5HEwb0PmmqHCehjQRqgld
wThqsaetTRUBhaZBWf5fvtm/o5wFs3YwI7UymZYgehBnMPuGBhxFuNn341xcZ0ik/dfbnEW0flCz
IbPyU4LTYr0dbqmxgWuuqyuL4NpAYh1+2jte09vyCNwR3MSKsMkoBGgWwdUy3sVN+umNxPx9GqiQ
QkXROrHa+vfMORTcTiNEfHDkIbe3pCuvdTlDRGmOgiFnj33e+RpCu1KKPCUm4JJmZx9VshQ8sARx
HTF4B1K3RBhmgp4KmLDF3+iawPvFtMEEK4ayLqAa46ykY5AyYCzFFKKdkfyxwCaMqCJVP/v+sZVu
ORSvLJmLG+DTeGdXmbafSA47ZlLztogXDcbWrrChfvh+YV4bRf06jZXqqb0m1ssktJFXjML5dxUC
eHkUWpYgIGiVnryRPy0Wy85LT/KZPeKSGe1pBekYPl1rx14Z5TzGJnFmyKVCMEeNhDOQLJ4wq1/r
oF9eB//9Lqfu/6d3aWPVt/w2JjDVoUv1pgYDSthgKIP2oRKfdP6+n6SLQ1JfNTSdcrlzflM39V4z
Q1VwNJtVUq0B1NMikKp9RtP79f/UvrNVZko7gTU5hb+uidjU/aLI5F4cJDV7ut369dNA6cnKn1HI
n2j4AL75/hUvxS0hg2PqdAVk2Olfx/SLzhm7Qe1P3Rm4BtRUIpuSVg7b+kp2ee7EfbqG0cHCeV6j
WoxrwtexDD0xGslC5E7gMqpuw/es7WcbfoIMxJx8M4TTaCGA84D85Nz+JRJPe+BBDjZ9tUIBqRwX
12RCL80xCo4gUnkyFQGjrw8Vq3GW+7qG8h6Knjo1i/sgeIrR0+0Qv52X/jZUX4oa/5edhlUA4KiW
ZvZ9i8IKlDkE0jy6aLeBgj6o6ydL23uqh/tKQYzzlp5W7dBo+51WtzYiY+jUR3t816OddrRBZX8/
kRcAJqwc8B04vkAzMc8pqIoxgfwKx39m0oreu15yiSxc5lRPWnovffQAJO1q9nMqYZ+XKD+Pe/YB
u9pvlYJEe5cmW71+SgGURf5TkaNlQ5mpryh8axA74xzHaQVZzCsL+GKJFBicgiWJBXvuvP+c+FHf
DzLj00aq9/Whi+4ojrbJSlbu/LxxWyudk/aXKw9buHfIe23w4IerDDit7d1ZJqz7HyCioX1qkatt
vp+VU+z76+t8erqzr9Oabe+oIPV2/bi29I+gemzCfqZZb4VRUXjGySH83VWPRUfTW/sVWm96OOIk
RVU/FbLRR7I+kAkrpbjm23R5vdCy4WClF0oL6evCD+S8QC6eJxNFERJKE1OzwnPj23TjyblLt6YP
dOQg42sL9QJKAZMHpAfov56c5L8OXBRRZuT5wCcZFtzLIsucZcrjKN9yxZmn2bynqX49uIrg8tdE
IPelqZDYUZM4Cz6dNqWp5fU9uneL2kJziza5Y4O5hQwRA4A0w24b53ihAXuiA4uOyVKLiislr1Nb
+e+nECwAbH+EqMXXd8+Nrk7sou2hVmsYFL+jSABLb1fhGhnbNHIwOkgMb9XDt+JIQgJF6PjWlH9s
0OYPKY1oSiZW3t2xTFhFVHPzclUG7byskcT0XjQ7XERgyDowNx2wwFbR1lW7T3PZ7Y3WzZpyCdBX
DbZd6M3E0aJozdawfgEZvwlpxlNGmwNpv5Gw5/PS6RByPRcluVLZ1oiYaVWKptyJa0WXhGtOofMv
AXKTByk+Sl0NZztZKtHOC6NlnR/84U9MD71IMPuOf3ogoWpN3teezxRYN6r/dEKlWHARqpLQYAHX
jPEtu68C/1DX5XyEy9Pzlh787jBIr0iyqBdjP8gEZI9s5D3OJYQdK80GrWr6ndI0tInA5PfzGkpR
2b7ZTrRQ8PoYi2qpA/JNYLhNO14/Kxeq0s+yAepOByPFiZaCPhnNyvhX0apQUPby9Bx26kwiQXGw
IlLLyR2G8Urco0h7aUV/enrxdp8SIlotbaDUBPwcBpSi8cGhIpVHJTtUFe4p5qzoU3ewPoCrwLpy
XHD6AWXPONLF2T7hOt6ha4caWn3rOdLSN2HUzxEaGxBvD5AaNKcn0ck1DZzLnHXcLOs6oUcGXCt7
SsVpjQcDeSU1akEIhFdGesnVKjEksWR0D9YPy44HIPy5AvwhZehDrDC7ua/b9xoTBC+hSYttYoSU
TUwaoJc3DS1OgL3LYULJQEDiUcvJUDHKkWXKVeGb2M7kLnoFxkx1wk+ied/YaxWhpua94DtMvb2T
R9GzlPy7/KaImrUANFBFTx1hHJHN8RSdiZagjtZH/64PD10A7SB8FrKWXdAvIpplPfoLosNoC0kX
dgmUL0NuHikcS9BXu2xPHihoYZyvDj8OWHSNK3UjJRDEIfZMH8AlF2RTNvzcwv6AFDqHcpwKTTlM
XB3IHPERtD2QKgRvDdACiAFS8S9BE8ow2QJY90CoBUgDMpIyB4zUxT8qTAcLnCa0ChPvdtEjxqxJ
1VzGCqesscQEiM0A4m9VJCkox8vWfVvhkBK9dLqxsrofQtXcbu9GsBaiCqoB/kB4uYI7MQ7c6xTI
Br4bDrXbahyIqrYKs9qtkVDqGrhzI/pKMeob6s5E1Dgu5bWRme6oYQwd/rbiD24vuY44/7gym9GV
vWgVQaAXFzZp1LZjqQtxYsKXaGOGpus1LahcoKcS3pAHPyNCeUdHekoEuxREbNQ9hny9eB9TuPOK
hQq4M8Am/r2J76EMIUQOheQYyxs7JRR2S6960oFAITagwQ+RnLl/BJLAdTxPvWXUmKjMze1KW+S9
G2P7gCbtZAQrI6K3LeM26R1xDzP8XdN6KwV0JzLNgqwy2u/EMa8EM0gczms0Ws1pSwM6bqjFI8kK
ji/Bq1Qe5wlJqll6izhr1rkJM0J7p9cGJlVQz+OEJvs+iDwxX7CFtHkovj5ryKdHO/Q4PfOhyinf
BPw73oWrCGV82QAXBT2paZ6SZJv3NW5Fqzb5KXX3VgGKqn6x8/uheo7LJ/aZg3hkvM5YUEjTA74b
5shCPOA4+trY5aYGDGLC7IF1N1YoSEYQzJOZLUFDnrqD3dTLAByUV2e7Wv7wzWYhuN+dvxgtzc03
Ok9etMoik8uVDrXDUw6QSwC8oMLMtjs9PP5L4jrehM7G9zNXrJhafY5hwo7oXhNZphAVc/8u4xgT
t7c2nG74zOLvATjqA3MHWWY5VsNabSvWIgJK/jQPoVzG/psFXlp8CoEiQf/Eu8v9FrXOfQFRPYlB
41J+0F5CpZoVTFtRaIugDW/izpsVqX1Ed68IxrsKNzrRDA/ZbImcPapR/NbHyKtYb0iBLg2vu8/4
WZ35mp+k/4A41BGUrdFF4HLeR9GiSn41nK0xCHOyaUEX+D5hPJUz/soQ/o3q1lm5Q+rUzPAQJt01
nrmwIkQRaY3BKW7RNUFsH7H3lVqB4d6ECCE8B8peBq5Q7xy93gg0u0hroNnOOmHQzo1/uO2r41Aj
aGcD94C+GYsDLETRz1zZTDAh1umOOqwIG3nzcoRZPn3kNLmE+poAbwtNNhUsk6Bx9KgO/LOqA7ph
bfbWq/d2lbHqr6CKzsXS/rkqguWAJmkAvHbOsrW8jKypoHWzw7oJM/O5rN0NlAkb3Mzhnynobd2p
08qhU1o4yEi8m4KANkCPLd7D1l4C9bdIXMMeuydgHGn7UqCqQoVFaDgb5VGqxH4Sq0DcSaLpqWZ5
T4k0/34yT4/512Q6tI0BAakKGpNfj+iiDyw1c4J+5++nF5SscYpTXsBqGmt8dR789+5XvC+W2g5b
xHWxwYW0BRS7QJ+/CDZDshO0rPuufMX+BtmYWbfOGpRdlmp19G+H7bDmvnlvuitvE7mQwfcTK5e3
cLUPxzVckMYzc1291XfK0VmhOntXusMc4s7BOFgHfZkvx3W8TNacnm5zCO+DPWFzsdBW3Tu+aB/2
ur5Xjsqxec9/BCl+atE6m1+7Cxii/vrdBzrLh5VUQl6tj7iEDESaAcshExcXgDZQNnpL27Tpo5C5
DVEQEIguhEpEaIvHRVv9tGqAokVCSnAQFCgZKf9WTjasd5GiSri5cn5S9TJCZ64asCpTxTURnJl6
DwMFYhPSGGn2FteSO3loWnAc4QVnJtJz25WPImATLlWH0+i08nBaB1hTmcNGE9rMBPtGUjADejU6
c+Vb5hw59++Xz6XaDLJI+PCpMDfQefy6euoyDJwioXpHoUS8CtmShCpR91rrV8q80G//mghDRscA
1yWEP03r1Jz+lEwm46Qbvuz3O8AbC8KzUFbbj1uMk5aIOQJPowo1+znNHj7+g7Aza24UabrwL1KE
xM4t+452yb4hZLeNALFpF7/+e+j5Lub1TEzHTKvdtiyKoiozK/PkOV80uFu9SRho0vvEd5GTMx9m
b595b+O/bATNnafz4G9akawZYDbkwc3SRPSCdyv81hjWHC2oqt366+hc3IsrhuLHyTk5cITbKBd/
8ck0BbNgjXFpc1wwJkYM757Dicc9WbzV+kC6kpHd7HHEz73iDg4UvnrlPiUjR6qgMrNEfRCbmVfn
EU/MdqFZqB3VCRqqNKXyCLlGZqHnwFg4NVmt+7nEiViKKXH/g3WaczlLMrlOQkxgDdbUvkf6J1Ks
prrCfdmo+nLfN5NjlLN/MQk3G0aNhB+ZxfZi09hvKO7JHyd0YvDRBp7n9yu6zQ6aHaZqF+4IvtPN
ifk0oDHjfUc6nC+GZL7su3Wz7850URl7zR3v9mSNH7RmuP//WfTqGhceRW4sbXdJSd38+lzS62/P
3JMxp97paMbMnhpTY9P65Zi3NAabcNEXg2KtunJAYG71EcQPxiHjR41t3yzF+OQ0NGpzGqiY25Jx
Mj4hWI52n+gH2SNs8G5KWJqn+XIgJbA1Q3BEPulpJufg8NYYk8XUQRfdPAMNBEUomhw1bcys8d06
/LgzNqVxNn+/VNb4ZWNCSmWcfET8rMGBgZDb1lzJhOrfGvGNNKojfJ87E+vsQrjvEH1atYVmaNAx
xJfTHMZXZAyDO3fH+P21n0o8xnEO0UcxnxbSAg58Ef7HemnvsJNG4fKXZMAW6s5MqNGM0ghyk1CF
gV9NeIgDmO9sCFYMVBbdgfHfmRvZfVi7jAkEMm2ZbzfevDnZV0Yl7Y5GdLN2T/PJbCJtYpPJ2GWm
9gefIo27/n9N5v/u1B8+hUboGZ1IxSMUn09XB6FyzdE2ummo36kmEqY3AliCLDq4NCRGaI69S3Rv
fVXnE/zCUysXX85YpSQI/x1Ove4jH9D5+VEr8LPOCMhQKIjvk2+OhTREWdDV+BVR3oPe5Bw8s4hA
Rc8Z43FjT8NdQQimV4J1H95Ozz/J2v5Ggv/Xvf5wD+Dz62F2z+4hOpeNBh2A2129yRKKbUf1kPo1
Z5/IEa+yhRKUv/RPQlrAZ4JsoP84OJLJVvIqe2of/WOkR9VH+zH5RRx3y6xm8fCfcfbRso56p/ef
rB9dcOW3SR8XJ/8oR7qevsAGDebkDLvqIxkk+/5xUSLazYQbh8dkkoXEsAXPgL4LGtRZgo9tUf9S
m7COBEe1TuwvSDFc2Aa2t/3prliP616GHmOyeKEoIf4pt/QnEz66k7+Z8KJ+3uGWZLKeXMB8mUDS
rel2nAXaFwzYpcEJP63hDKcfdAijUeab25699gimbhkJC2jMo4knpo/g7ijuaLY+vhQrd+XkOk3U
exF2NgFGUG6zdLKQjJt1t8fl3rAXSrb1w2qCTWUtYHSxSlP0da82tphfs7aONjGNWVmdO75x3EdT
52o/nP92mPSn/GFz/KiSZ+rjfhbv+j3kUOpc7Hp347Zl9n2Da+ldvIcJkY09RHmI3LknOzPrae2h
ZjFqUzS2mZmZD2aGtKyJVAh2GOYlv7Eubo+Tapyb2zm0HXiCLdmidWEhyk7zVnhMMe+TnamNNpNF
1jsgI2e3KBlrtuzTCWcqfE1nkSu5r0D3iF6Dxhf3Mte5jiM4muvaNPwv3z2FlXn+qM27gbuyJ/xd
mHfQ2ddwYv/lMiQLZTevNddrwb4kzxWZkYo7GSw2LzeCgqN5fXs6QvDCA1FJMqjf819tLkGyGfvj
uvM7H2Cb97IbnyZ+t7dhfzVKU/VviOHBkXD0kK81CgcLZmxr42NmOIXx8T468P0Ub3e1dDw5VSKH
Qwau6Gi+v0w8sIR3+vigywdXlq4/CiPujRQSDGPq75K3iXs4bJL50/yCZ8qEYzw+EkeMQ4OQysms
0X3lxtcnZFFGY+CsdvPoarABXc14WYfDbvw2hIjG08Qj4XnMPmpYdKge4sVQaDJngbq4m6NPQykL
416YI8QdTTy+Moz5HHompoEUpj064o81JEJ8Z3n1YOk0vjJrvbxYyRHjvbqaB8FBr2BNzpQPuoxI
+d3uU8fxFeZONb9U0/zK/JYPW5O3MnaAXO3GIY1jIgrKf/QUmpl/N+huNz7vDHr0magisOo5dHNV
GH64X3d3MnzRGoML1I6IEVp3fOT4W8mINp/unEjByu3c/mvoxPZhj1u8r9CSMgiXjCdjH4OxqU39
yWBY8/EGa1NPFOIKxa/ciT2xx9vmRnPD/dqNQcAbtG+4sN7ZtJhCGJHw1aMjHyf6acNmYqkBQk6u
4OjBK8KmBZCSRVOmOjc3MzM40H9jnLyH/1qJNox2kRBJkeYpHtJj3SLbdYshVkJI9tJLOsRN0ARK
2CwQUQzPbmnXFqfvYBPYhWnbK3PVuDK26OzIxt162GMgN9tLMkt5jCzxNOaZQGhwHlstELHqtLhF
5Lisl0v7tCGcbIUHNSxL+PhRC6lkQwg79+U9PN3C/drQX1ovL7Mv4c3Y/jqZJ3M8Hf3B8Py73SFK
FzVRgXJnPOf8zfYKxTG7VUfC576/GDL8UZy4Ee+c0njaF7INKh9Y0IgcvtP/MWYWK1iHOsWFNkrQ
zO70TkIRzIgCo8zx9SHT/gYqFaUUqNtpc3jsy6ZwBsjcKnmwhsvy3Ivkm6GroSQpBxckhcvH1J3N
ttNKMjMuM6Frezw0TcqPEewtwNEtEiLcxv53camTCr1mHKRLWika5/xcjHmb80CsLV/+UAFTxjrS
//hwcYa2As3CoIk4Xvwsoj9mGQ1cDTTeeXGc9wi1vqCnOi6zppgYKgf4LD8ubjNhc341IVw/SXae
LTq6mVQySUfaGI71/nE8edd2MbQxRGKZzCm2JXK2xesE2dPl+XbIhKgFpibdV1ONVpbaFsg4Qpls
3ynRKtnHaYYkUI30xhSupUfuyNfK1lEie8zmXQthvdVkJMwEIyeXfBw6C7xz1cIbWR7yO/35gtAb
IGKPw+KkQo2IOkwJl8y9n1Pi1RBA/O/F9M/K3DhjigwuG1pCltOPxVQ8yu6lFsdpqHUMszw091/H
/uNZh8dvQflFD1UpWbP5Hy76j6rc74tqqsqzom/qJyO48JKfN/Srp2E5QWvp8kG+up0cbU34HJlp
aOMqdLzn9U+YgH+ccbksnVE0sY+kUGiI/dg492qopEYcwuZin5CLpdn3BKPktPp4EcSVA2n77fNp
U1AA6TZqDopVUtAdfC1Qr/0TKfm/zvzfRvMTyVIKk66RnhJyceet8EL8g3vWSTeBMxHu7kBfe0aK
XpI25Z/wQP/klxkngjIsdF0zelJ/9tFdtNNUyEouTZe4CBL7smiUjdh5WYfKGgris8Op3Bdi5/bF
EuVV1ISoWhoihF0jxUVB9uK/F4Q4rrIf+5bmWNAaKEzA7KH9eDLP2WRaFk/lFVb5A9EmVDLQn9Om
uZ+VGVq9gqmCmFfVd7272rOqgND1+DobyiNQXpC6leV102tQKl+uWqQ0WszdofRFewhTBw9dMPRi
0Bd5uG2eZw85K2wV6sR1Wf3SbpkjnmXrinZZr3dbCvj2f9/bP5EoNEwiZsRcj+wFyu918Ddz3baq
dJ8K6iu83V7OWcmgOkWLSTYBoFA+e7V3r8ecTM818wxFk768CQJkg4dHtpGHxUhZcOv+DO37t+VH
Kzq90ipgLTAcP3K/QH9yWluQLIK0B9oysl1ACaFQHdkCyDaPVKuUHFj6f5iOfzHR0P1SkxbJMoE+
+hE137KmlGpVff4mkgE8MRIrqfm7gu5Arm/Ze8JDNmZgdER9+4dL/wPOCJ0GSCAaudE0+afjvNGE
/8IVDCFL2xyv+xS3cEWU9zPqYYF4ATFC9k2myMZTKE6tc1UgXxMXUBpQPXoZ1xLlHpL8fxjWv1hD
Ov/E6YyCN8b4p+D7BDfdNZfpK8zh2C5gsfqqqQtgDEkbjy2t45jYen+46r9NxggM4JoaMP/fx+G/
LcuyhmXkWLAstcKr2uRZt04xvRnKGT0gEpjya3s/LSQRsp+l9kRZBSkAgv+jLFmdeMLfbx/yH0rk
v+G+P6wAKUjohcjBi4Ccf6BE2rKtBk2bPHk+bSKpdIaw6yfC1TyjvXFrW+9236CJSiEUJc2aEL7S
4/PxvhTBy4mkC469Euhn6HzPfSS196AR6rCTC+t6pRpH3uB8URy9HpzphFpLDdDqpaiQZ17H6ko9
nSF2CWlyASzlerbRhKdVBANTnkrjnpV2hml+VgUdBNBUdQ8hmpUyJkTdS5N1qatBeYIl+VLAQXQi
ZxHr+ed/P7DRBP5jclQANDqgq39he1PPRH2IuoSq8J3pK/0Jr3pF1ygZI2WeP5zH5Q879V+8JbLP
MNvIqFXxQH7YZLRypqebAosqlWsadRrAvyRvRo5b8U+OWfiRTgD9rWASREkgAU1m+Cdd5etVtlpZ
3tqNBkwHKd9wj0yIG78P649T539c5xTnMyNVBxjRzI/4vT5wINyXZ6S9vf2+Tt71MBV3ZcrSsZdk
0eUsvFOm89YiGdae02O5fo8d3zcIj2l2Qz9+6oCH+pQXr4mzG8zW7w5JTrJA4ayhFcZGpqCx6lw6
jpMxlXkPXtBqrzhTrVB7dZP2bdO9H43pOpgE8vfUmlonbyIZq6Nx/VqRB37AgOx8f2fADljIBvCm
cNWYpGcM3V+0JHDMWWdkh/9eIb+Znf+2RH7PIvBKaKlwNqP22f/GN9210IRMEZrN4ADrcU9j5qX3
GvfIYblxTpy9e/dm3ujm9SDisCb2h+pUizruvPFUd0UVgNxDfN+pduXnkRq0juaUHgCpxTVEyjPK
g/NO8nX36uYrgATuI6KRNMlXFKvL+BpPP3LnT8oNPyODf9yT+L/3dAEN2F1mQ7ORXGkhf05S0is8
VTBUfh3RJUeSSCNrdPemb7r5cDrTBD9J8vblXcKnrc8l5+LdHcGa/CGG/Qm2+8fAfgTOmqIej4BZ
mw1yUWRoXl9OaV29m1VQ/kIx0J74VG4dylzu2RKW//2kiVj/1xr8vrogAbwES0fwrowb6m/WW1dP
F6lWrs3mEpT+ZNWAF0IkOkbqz9LcS/j4/p2mpDDy4Bgrk0Nq358eLIIR+SWPUCdB6SMuglvcOZX3
iPs4eytXx/R6Mc8hcrXSw8i9azgkBYkG6iTx4JGxuDm1f3E0X00KdyCpdvrufTXogitM3f4tIN0U
XrzSprMmKNeFc1pqzr0l03N2s+WM/ADrzH/9egbI0zkw3vcGJDY8JKAfZuFJ9jDWa2IqNKSpZp5q
oihMJuMe0BhSGLVzjMT0cLW5rN3uHlHnPsacOlhdewjU4EpuME9Vd+odXay2e4rLWFpM0rvfu2Va
GBgUGvlZL5ObcfTFeeMWe8lDxzG+O3qk+/2H5vzJgv4+bv7ckH9/Sj+ypPlTrK63441OTthPtteo
tqvFaVUsSqdxqEXFcGmkLfo/H3WsLpkfu1/rruSUwWSu+6xao4lVX/XrEH/iv42VFH0xUCYBiOP1
XulPjYt/DET/v1cXLG0/nM1fywvueA36A/oAfx7QCNKr/K7U7QZEjyumopcvSiq8gRw26Ykt2Iak
b1fVZrLk2318XNFM83BvyT1qk3N6j+rkFY9ZoyGa7Ovl5FPSTP0T5Uz0JNvtBWLP7+FTTsXVMKcL
l9r56rFT4ldQb3VPjwDKzOvwTNr0OC8jkrsGrM9zdGyS2XziFQcp6JyWBOk1ujGnvfv0i+QRVNuC
ylm+RBCHQlj/ra+khfKuwbiwUOL7p4L02WexhZhaX1VbCGzlFS/j1w/gH9tqq5O+24LXod2Nmjkl
WUNdoYpGMWorr+rv8fWIJNJilkrv08VRNx6LW5BtJmR6OmssXtKP6fxeeVEd3sLS7uKjf/VJdyd1
iDaDCykSqzNLRF/0ETFdVek0PAWl+/CgbmfTkHSyX9TmC09xr+bVhUbM1ilNocdkE4850ER7raeu
+7B0Xx/kMXYvfv+04BQdU7n2mvjlTbH27EdXCQUrt4Yoc0+mErbW1KPq7dRO6T88yYOV04OU1+nm
U2/yq7cJANnAZ5cqYgSjHggB4C/h2a88YaOnFFudpy/Zqndzy3mOLUH5KuksNNbXtVeFlUe/cEjh
1CuWd/+WVEnNHwi47T7QuYYW1ME5PUdTt/au3iwUo7v/IMetunVQeZ0zcJ2Lq9oX9xy1QU2euEsb
v/WUGEmOSHGzoApLi3xSLFpPL4vaOAsmex4zy7LwLptZ6HTOKx5CyRfD2pNDeVct2sq6xP3XsGs3
T/BVQIyxNvMsOu1eqbSqosv+uNVWZdIdntt6fUqag/J53pbJlXKDkGoRn5Vo6zw+7ZoPYQ7fpTTv
PrqdmpAu34x63rsBoOVH/1UsZh+nlD8rbOnR4OrhdHMEN7jpg+vqEc80ow/O5OECoEUiiZx5Ed7n
gz/4t+X4qmyRjI6e64J5ea5n0Uk0xi8Gf3ybGj7i20KMBn/8lfFXQVeum3m3Ln+9tt1aRER8Tary
u102c+27Wp7XsOk/tsr3a3uaS0gIzyGOvx1uh3LeH4Rv4Zum889++Ugq0GbJLcnDdnldn9eXQ5uo
+6E1yjVgy2dhXA4VH9kb2NDyZmrv7Xd+qLfT73LND6ejNQNrz9/iZyOgqmPUB8LD+kB2FIL1y1aj
ZHngRd6TDLtt0Y6Q9x3iJnv1c8S5frcHvtUCouSlPfAehHk/R6zK/rEtfzXcovKNmy+MZt2Nt9Ss
b1uRtNpeJtibIUiILqbPR/QH1H8ff83EbSvvGYT8Of2WgDce1D2/oe5legIqvz/ctkjcHufvSA1c
xgHpn1xd3sPRw6fxJa+/ByyjLghy0WQQa+n7sa2XaDLNL1sGKe7LufSN8H3Qb7mNdnvb9svLtjhg
Qp57EhK37+eevg7mhSaAI9UUYK8Goi6wf1bjl/z/vIw/5r1//UQc54Mvx1+p7b/eUm/5G0vJqbNC
pBp6KqPfguYpDqg6hJNQxbJpgZ7qvhaTMExz7xL0mBvYqR0QKoGc1tvJKrZ60ttj1FQnz0jeKwEB
85rnv0fd7ekLrhBcYty7P0S9rUelLwRZLARKIHpQxTtiSiGTyAK5TUewT9EsbSLJ1aOrM3XvADRm
mF+qSyu6tl0tbkenv+h8wR6rX41DidQHpu2MZXQhmNqVp5kT/+WWxKAnnxY0j55CWzJJMDtxddBi
Ma2/x/tiHkrNr1hrDU8hHlJS1VODk19QmiCCshiHtJCdczTzz87LlVP6Tvw2mXm6nVHWGWEdDbWp
p9fZ8uLiKJwSrtHM68LMzwB4NGE2Hz76GNXvHarl6WUxw808Nm1yWk+3ulP+UvfNekzg7vtxRY+r
Mx/s9sCKag+Xia1+skjUT/2TZf76Vj8ffEfcx+IeWuFOAHBVH3j09XbYIxRX41ZabktMlfdZqr1L
C311+S4ZOwsDhyan9GwGEn7iEeRLPOp6xHE080vSuzmkhNiAAYMph51znJ/XCP663YrDwxoMi6ct
xkeohhdXoqTWJm0wi7JAxzE30Wh01TTbtOO0e2PFtVimT/8aTdLZHiueylHPHb++x/qgkDD9vrS8
OrUHt6avE2RrC3WP/Yyn22Z+mvfLyusXd7+cy1EVZPPs7Rm08XlVe3e/iO8hZg2K1sXDHaJXfHPu
Yb/p/MGjkhveP66w/IMk8867wi98MhxeHZ0OWdpBdZ80Sb/uIz1+Lqb+a96E7gPI3BImim4H+2v2
lr31IFFWp9Xlq90cV8pbNi9X8u4Wy+E9Pc3L+XQrhs+PYjGEDmJ8myG8ufWGH3stY9bejqtT+mpN
ETv6jgW2IY5caP6J5z6a0vuc0CG8zvMQgn2wWtF9fUkeh25dLaVvgBzoaThnHzgOUCOoWG3ZufuS
efWzoF4+o2fUL7PgzGd0zJHyzQr67rf9Fugdj3bfrbNgfFrjm+9+7alOy97Ll8c11KB1MsZJFduY
LqKk8logezO/D6cLnbnP09J9RmWKJG3ENk9f22bN6Sucxroz2acd7vgVU9X31LCLLluwCSCKqgW4
Ju6TJA1PydOCxzZfyp81QgSFN/iydydcUrZtoFKLHiKEsMNxQbULXp+G7uATvDNT0Sb6Xgvy8B69
ttzB/IGb7lY5j33guRbvfQxldToeCYfdbPfcIeEc3zYiY7njyIsQ/qvwvmrSmvGd04crRiJDv1CC
DM/rHp/z9PvlEAnbPhkikJ3nNbkeJg+ry/rfHn8xp2uSoX0ibIeo4QlPwSTjEY5vl6SZCxhkJPT4
lWb8lfrw2+mcxkl9fYt7inm1LX/ikY7rxzfkwu1W3OOy2NQI581HRrajxU9RDfqUMMLH3wW9Q7vt
MIonk9d62/32cP12tmcri5+8YERa2GWN+14lFKxI15vDJ/1Sn7+fDk/98p29P/ds+4v9ohK+BxvP
//kYPspEkeiIqitiUALHIW32UjwJfweQCnbvup+stEV96LdjcKU644IkOFjIYb24fI1hxWVReWkR
XpazqAhfSZO2G5UtQOR9WrXBX1HB69Dw7G6bKiZBhGkbfIkJPv06zeul8q3fIBs3RsMibG9M4usA
VHv5O3rg5TaYeNEbi2zK7+Rh+dYn1RI3PB9d8W30fN26Hr9BrPFKHrFKiMN4kjvxze9xFIvXZjwa
VO8lTx7RwT64r/qgD7qbQV55US1um8dXl6ofSF3wo8EXo8uym/cJcMkTkUszF2twcCyOdSkalFsU
duP4oMcx39dP9k+7mCyLL3153UGGVq44mjS/DUSOfOOGswjw1V2zKujK2KF7m8d1JIXHRRP082lU
zCfvRSTHdLylbWGoL5Ni21xJlXUV3QNt3XjXQFhlYBHQY55fv+VYi2B4K2LRfUUlqLb7to7wJpHg
zxI9wYKEua/HYiz5jfdKM+cePOb4mLdTKoZq0nkIfzOAIbjtM09c5j4YtUgMZvYkoBDhV2sKhvYx
zFKEaPYi9WrNOSWnwzE5JigBhYNbJpP5aYFwg09gmkrp41ONoZVhuG102w9u4Uv7ws8cfSHaxTrz
bo4cgHFrksmiil4MZcbAuaCrrLh4WvH1JGgjdEuSi3OujXqfR1qapeX26LXzLL0HQ5L7qD/6wIji
x1zwBf/Imf1mXW3O69t8ri/O36dttpI+7wEjTDj/+7De+YqvOJw9FpozWXTf05Tx7zD74YxGW3+y
yf3Bbedg6O2b00YztwkKx7NXVOiT86FcXvxzwD3azy0CBvEQ3/yjd09OXjF/cH96TPYmEggwvW75
8Lsk/6Uuimi2HAJhf4m4devXL9Vq4t65rckIJOJ3vb4eqvkkyPbVWl1MPxsPDZbFENyD6Vyb0+Hs
ybaQ3hxaWAwkhvaC05HdUG1kkhw0FVy6CczKR+7MffnHGPg7fXLe40MJL5zOW7JKKIYEdC8kKrxN
xtk9O9PSpH8HlM05EpZnPOkx6kNyYkilpUo4aNZsMCtANcn9kEGO/STKtPgCajxRQ1bPlhBUkahv
GcelAGfu4QjjqGaeGnsUFRvMF2ZrOQOIuG4Fa6ZayCZNavuG3QIS16A/a9+HFESyJpovQu3j+B7t
Yk8Q0lCt4mjXRwtZqxvRJPBYIsxDfrQnizai1I/SFafjtFGNzJu851EVZ+spk37+rkRTXEi5NVEh
1bOmuQWnM30Ur3T2Pixm7690SG5vj/ksgS4X7YW59ktfZqWBA/Ly92IxSZoPbV5vzh+TpbrMfhUb
FZEHsFBvR2K0WzyNB59ohDOP6o1fj/6ANBSWiMDsEctR7dXB8JHNpXneG9rbc3f50h2diKRZ0bOF
Nu31AyFNtw8yX06yX8qczTpj0YnLJkTT6UNOpvMT5zZhjmAw71jzl7gEm1Bv+ni8mu5cP+RltelW
dczPpLdiMwYpu+vughbMh/bAijSpSPK4SftN+656D0zj1Seokxb58nGol036+qLp8F284tmmGz1U
w/qdlY/cu5Gtu9FKZW/n3Xlq3D8oOD53d+/u5ezcLJIsHUCwMq+/+ngWtptrSLgTSvPqS5xixUrg
UF+P3uhIZ99iVFVT7a11W5O3JgAowucij8Zf6cKcbFLG/EuAg/CFZuXmi2eYx+VWm+tLaSWk16N5
R4g41jfYBO+4EsbLr/LoFD6XSjoh8KoispWmsJotBlfwddB3wG/pXJZWso2gsTe4WUSN1M3nLVsd
A2V2PjV6S0vB8rqk8UgpVKnigIeKKw4p65dDwwDxthgOoYKNEHxiu1SNVRfBySTzZkkR60uU570c
ayZgGZsRp4b1yfgOfFCeju08HSD0i5RVRb5Zd2cgg6/hmF6NUHMEfdtb449rX7uxeGfB2aTjgH/S
2+XPAiT8TDjyk1f42pELDc9Jhq17YGl1d2ph1ZzZQo0fn1oqBvZpKzIHmGS7drSIA4KnrU52g4GT
LIyu17uilWElCFVpYdBjwe/jKtDm0zfmPyCEm2tRgUEHybYQSaJMPUwFlmPiFKTPX9ErekT5r2ou
fk8W+uK+HYdY+a2VPO0L8Y8BXvMI7gsMwP6Bo912J0OPC/KshXsNZU4CpCLAODN7aY7fmRsq7Rjc
gZsHmq9Fs6DyJV9wWpLNZID8idtHDx+lOluOZ4HAA5sFx6Qi09OuR5f3NHdfmjW6CGFVRFc+icHw
+2qs+K2L1XBvpFNUe3DR/LUE/JuSotYT3aJ2fQHWPVvUES4GeDkuZOp3OzZ6UG3yuIiO20ksB9P0
4p+8U9JyTk7FhRxL61NICmU5MQtCQgIEb+AzGO9K8m6R8KnwWZz10sybpihT7bWUzsd3baWtcNXZ
CtlV4rG0BkwVqptpOk3ldy3Ko8m7zLM47XJey5261JOJeXFJKM0rjzA5qUkxFTjtEfOnxrorEyPL
zsSWccG4Ui+Pm7BiBVfxw8GTuCzWCEkaswyv4Gif7t0dna/KQnnNebdfr0VXS5lGR/rMVuKCMWcr
JT3hn4uIYaaT9+zqygspPWpY1acMdn0+c4VU34ixyp9TWO6KWJsfncptUBaPHu4lzt+Jm8gI95g2
UmiButSIs4+rzms8bX31xEXL43l9KuzP5pvpXEzTJhQaxBk5zDbha/wX96/RC1FwVzjvvUxgom/y
qN+LCyFVsezjc8Jd+8Ny6mM/OC9dvmbhwy0CdIxcmVVe2XUA/zYz1lq3EPEv84g/PHsym7bDvz7t
zhOTM6e38ZNyX40bbww7iHOjPhp3kI7VaSPJGYIzo2B2pPT6rTJg/Z0dnTx38jKLpqw5pAj3NSsv
DwS7Ci6s43yBRQ9FCySEq83HizzJgQK/YxfwPvfiqAmZBc6eufsgIiCEsW/+jJjVgRHbr92zJ6QV
kQZ1uiF4BtgP/xVOnM5lGY4wYG9mK44STkMQ+MsqnrnVaNIWkxh8cUi1iIinYDST5WiFXzxPJQWL
aImYv6lfrJ/0O512mME56iX+y7nbkbkDfH8mNuKuPBb+4biVXdEtl0QGC2V1YexTWoJpWictqbBL
Rfvuyu4YsR2DcZ+ip/5ZRUWEEASPkRgxlpPxeDveCiaXaRb8B3shX+PWX3t5cdzSoxXybMetPYZ9
q2OgzosVeDL7uCSMc3QqAhxtlCBP6t340MqlHpRLycE0LY8B/QOB5J+9hlrJ0aNvLQZpiW0tF6/w
acrLzlPt2YLZx3LkNHw1HI+WjQ3nt43Dch9+G03i6Z4YOe15CLRyhU08WRdpkZ43sPn79bx1prt8
la8qzPY9OG0J3qx6jh5g2AUXX3Pa9Bq3qcxDOoUkDjyRqo9kswsCxS+i0htisljpORbot+hTwSu9
03JCuei5paV6rexvkfY5wsGhq0CP+ECcmKpvWnLakHY0cmLRzlMI6IHEp4139kj4gkl1x4aXq6cm
Mo9LXHR8u2D6lUghEcVZNZQ6Y5wXNYYR32c3+ypzQWCISZftaiP5DDcBihdpqzHqZQuEbAWvdBDZ
s2tyCpJ1c26+5Dz8iz8DwK750DMuB3Li9e/q6rDs2NJjgNKyzilBp/fwjE3sCEbFGB3Leeacx0SP
nVFrlXBt2hhTx4+dQMVMSdGl4z6+7h4g4PjIP6kxkmYDqmvQk0cIlAcD7rQ75C6nP5vTjKfNKWe4
A7NO1B9rvLsKSmtgY4kUyhS6Whqc5NUu4s6GW2ZV40DO8ZkL9ZsMd/Dyav59o2zw2l3do5dTmCKJ
nsq++naKx4Bf8qa4hzHUz3C8FxwEK3FJJ0oMxJuS88zmuONJgWKXmxdtf1Pc/CSU/drClVA2fEXt
/xF2Hktua0uXfpceNyIIwg96Am8IelOsCaJYBp4gQYAk+PT/h7qT86tvHE0UkkoiYfbemblyrZV8
Zx/1h4IwpXJd2YHpsV61KkIaGys6W/7Tqxyyeb6/XBbhJX6yZG+zySJbCHNtrXjZqmK99LyghE1M
EeRMFjiML7sDC4GEAOXRcure7CqccIpJy8G7shIVL+Unha9GVYxFB2GSxJ5IoDhVRKkXT6OCtkrm
sNNMbWxTBAmny4MyRXeRuLIMUi9lvcpBORNXhC2gK31Jh+xs5qv6O1et5Os664MrDR4W5bY7pLsK
HjeWaax4DrfMUsBJUb2TH3WRviQ0Ofmi93uf6ccurGX26fSozOWlupXmylziXGL2h0eX0ClnWIrM
CgcFO8HsxsZU6HgnrmblnGocvw7wDHVmR5f+Rtqm0U9kAplH/gVBvQwO1IQL2rajtALy9SOaeI9o
/OeNe5kbkKdf37cADnrrJ0tcJknIO5+rIZIpqwsbyKB+FT0qV37XxUitvHzbEADGivYZZ77q6tHZ
McLbgrmEWAbSR8njNrrNqrCmHiK75oDTPBymQpY7q1dzxuXPpSIThRFHedVSpcp2hS186t7XipWi
6ri69eISD9Fl10fJvN5c4p4WWL6Y8mu1Q3QUtPGdNCdb9zmaMGMlb1oOS4U7x42Tm2sWWNw47an1
a3c45Ivqu2S5nA/qMt+dfV7UYnLIQnykCYCP04jITiPCntdSUquIviraRZRD/Ux0ckpwMufweUq5
sxrsUZtrqUmpuZ+ypLTtmfq9Amlm+uP+RprKTo9KNs/NpXIK2cazJQx4JtBQkN9cYc1y8mQc9Gs3
3wj0uTEzcORoyul22V2Ru+mLwpc5j2iD8778e3wjwVN9bakE6pqmIhGYzIvi+QyIoC/UxeQz5Zgq
OS/aiJPZzaJX2ATVnryHw4bcIgKg8EuCUwHicY/Z+eyCbF5v+xmWIgseSpgtpm7n5YuS+MIxRPg8
xzVF/vgnAygD3Zp/o7U2u6BZKX3JPgcVL2iYla4WVLNyXgRMPl5Uu7PT0+28xBwflBA3IqBCS19Z
lRxPjxlKcs7ElD5gR3WUABEQKz1WMD3MCU9ACOjnR6qTeX14jaTgepD9KszASH/7n7Gw5H1Gxar1
CEDbwr97hCcKlSv7hAQeugDVgN2b4cuq3SmVQ0UgRlhE4EOPteijK5302oUusJr4WmBcTGM5RBoP
tuU+hJnqjBwBsgl6thPYMAr9jHSN4Io1TsnA0TOuroxsoQYhADzgaG1sBa3LjZAMJy1U51M6JIkH
ByNUERSkc8zz6Wsyv8rT7JSmteQCEsPNOS14lkFLP4Of+gLd2wRxVOVxENNRHq8F5Qxqmql1XzCr
iEO/m0l0iK+REQw8lYkPAYO8pxsrAX/q0f0g2H2PkxzgPqC9UuFo0MD5/VWPW7eEr6NCEVFxKVkK
Aez0gY96ICHSAjEYH3rjZxw1ugtdYnFlP76cnqfEw6cWEjyMJWh9n2km0ZCDDlS6E5Mg6gquGp8D
+Orzl6vYdCAithNnjBFk2xTQmYZTkMzhxRD7a8RNvVeGGvSjqVftMg9x+naMVxqEDNWpuaWCNacs
p6tzcItEV3EL6xbBmOfVMB9y1JQ5TOIMdIcXwfcmnjqH00f0oXEVdDwOeY4s18m4Y8nt0DzRQIEK
wgr0MpfIiXxJJDbQylplHlrMHa1r6gF+dQbKxzqquL9yUbpFnM3S+SW48oKKIEOzO/W04DzLgsbh
Hg+Dl87bYBLmukV/hwRb8s8LIA0P8fZlVu+ZEhhdN9NIOFb06wTuQafprdEYy2iPs8QOHB9HKUjn
tH8m9IbosVrpeuzSKEfDH1btjPMhVjYPLrjxBT9ZDSFBdnWNrhEwEMVnvZBdhucehdlkDlMg7sOH
r8+fS3VVzLTt+FIvds9aSTe8fjR0A/9zCmqlLZsDQ4hTBC3554S9Tlzmr5uDAl1Bh1hU21189dXV
BCVMsiriKp6sxcCYNSdjqS3RNsTNpiPVBqmbpUsqlTDzh6DlmJOhKZBDRBng2R0EsA0fAdXVgQuY
j8+bg26rLvqZw0juebPVOFymyCSmHFy3bUlzvlprVO5TFxnQWgXJ4pQiNocMMTSn1CJM9RnPfGGV
fGbrdNl9THpL/czmZBAk982mjY2wWl9deJn8/hK3O6q4Tb6g6TUfoF/oLuuSNFgm38RtLxhm4l53
u3kR9hGWIFTrNSUAqoFNTsltUOOWC3+AkYTfHmwK0m/SVBJiKkAj1uJ0dvEXoq/vW8DgdJV/F/yp
fIe6aAprNOgbmk4hosH/4LGkhiANYM9qAGIDOoOrayTMO1/lvjpQ0y6S3esY1l2LYxjlLYG13ZWL
KTNUV+03J19clDaWI9/pAg+uEyf2ouPnwylF632EiQIU0QY40UewOuwkZKo53aGJI7mGbadAl1BM
kH29UGGy/lmLr6XAUlHn6rw56etiBzt9TOonJ5bFCm6Je9lj3EC+LIYKD7bnZd5jXnHcIyL8RRGs
Bq4JBy06sHCtAtaoHLxNQMIJlwXywJjAImQuSLKeJKENp2lvowV2LrBdDDbbxUJ4SHQE4TBJxijG
Dfq87QzdhjWeOdBXhihHOXcHuWVp2HnAE4L4RwkTToDXEupQllE0EAJoSGrWgAy0JmFLkCWO3eEn
qndctkKWDhAKZ+IQPjnO8S6hW9qHg3lMUNZ3FkuZdBnw3B2ZNtxBVCyKBdimf3NTrnTccRL3S7Ti
NU3h8jxYt3DR+Ci638sptcHYO0iJdiw7NNxUgizCS5ysNY4N4ppDe9e6zKRlQ+avvmG19JiNZB3Z
x7hoeQOgIXAi7iz4AHYL2NuY26Mi5uNuPDZEWQBffBFpTM1JrS4Swmy5or5iLTGvmkwvBwji4ceN
T3y4+toMJJsDm5nfZIno58nqejdxeWQkyiTLbMqaOvdhZz5IdhYqy4q2J2NsrXQzhU455usGD7W0
JedBaCwXtyh1OSHsqVusHtH0N2ili5rUhWqDWq5enGPobJI51UyFVifZJ1tasx88vMrLOaUTS0Ce
GuGBQTaseTSKrawzzxTC0CvgJWI6Mr9zryqJ25VC/OzKVBU32inPMI3VLUU3pB+amxRNBXuZUg5w
Ofdr72ZSpvkJFVNhp3HD+TT1oTd48pxXElz2DAIMaHGEDcnEbUbPiHqm2ud8U7NA97e4k0Yci1WC
Z0FL3lvPzoeEnO7MMVFE6ABdJN4RT5Q4PbWfxOPzzli2cbmtA2o5OhlkPH5O/V9vLyxXOj/r1iNf
D6o5pQ8HpE6QrX6TX9zE2K91pMBp5Dz3hBD+btwcGnrz9IhduyUtEN/S+fCDcZkNY4LOwZa/tPrg
AvMzJYMkLQQKRiEcojKHY0A+tiPEwObgncYKAWvkhyarWzgWRFTQa32dzJljRlzArCaGqRElLK+J
R39z0xK21TmLzWER8AphoTnjy/oaEx/VhY9JToihepwvyLBmROsQNp/fxZD1V42AM0Z/0OeCqyH3
bti2D78jhL8iBAWE7HY2LpZpWBFcDILgeJcJEHu27aGSnudGIFD6wTemzsdkDdYcnF6O7asvrxOo
IzBANjwbn1qDyLXQ1yk1p7aBfgI+MUSSUxCr8JihhH+wJSVrjvsC70wmjb47DOLaUECHhGVCHqmO
y8BC3nAWTewGbJ7Dl4+BikEiYJDmtDY6T47E/qBAVICk+ST+swNmnacD5cbDAbG5nWbmeZduzt/4
HyN/VlwuvTLVNUnTHNJCYAR8V5iFAhy7nAzhGgvrDlaK4uOeOM8/EKNJyytprcBlSWMa7U6injxr
NPygzcT5RM7l6NBca2SaPkQlcsjbyGCgr0s+lYMMNOHNGiXhNRCy5tMXBnXBuMfHbcV9eC19ZbgJ
AeThU7Y8LxPIEdJsTCpFnw5LD3gq8oeUmo/6z0nGL85ppoujs1Czb/aGaLetLWxoltf73565sRE2
1x/9Yl1/XhVkS+iXq+YHtffi/mlsxj9rG/19utJhY2YzWt+bbHYLnwsRfuuwbiIxeC2vUTZD8rGB
H1XvB85k5rT4Y8XGUYcn2dm8HUh/lspxfC7NKQN/uoDWikHqI4+HRshFrypw3pwcltfp4/kBuRLV
hsHuSDckaexNLAd544/xuAQdHFnTwB2LgRWgzjVqlsfhHKeWAAu+IgW4RRLvrJ0V24stu92+YLU1
G52c/7zDkJKDmPpk/WAlG8vOYw+tGncaKcvSBcKKhGV/0pZFPHgwG20hEAJ9PqZ4z7dyjrHbRz4X
FiONFddaqDw17Hvdq7Yklr+wGJGKY+7FTeUhpOEFZji8tvMCqxI7IXlqHIGMcBKSMnsC+2q8iimn
BiSwIIGVlOIW8MvfBBy8cWSf8Ql4wLpC1+1CiMSsofcq8gDCA3ehkV5TVLLG8XmEGdbj9pThaHP+
FpYZ9UwLgFRx6Jx3F493gYESBFekBTbUcXdfeImTH1SnISlX4czA1EJQfeZQx7yPdLwPcvcKijvh
OVw9TCM8w9QDRkMS5HLvlFGsiLZMbfBy77OOGJ8ueDlgh1gmuVj9gUhnixtFjQEjHdsM1u7E0dyE
HabyprHO5LgbCWIthLaChwC1yRs8baF6U0/aaBDYxrVCirEe6xrDXuHVwHPsMaF42lRceP0AuEcy
fNh8TfXk3Hj7tHLGoPvbFKhWwlJYPk7pCHmSaxeclFcfkgEsbZFUXmPmvDOdZ/CRIQgRG1UfDHNl
LI3ldVyryxGtALXITM7DWU2y/wpH6gGSaH9kgOvBCCUIIDcdIBT2iuDWY7o3Qie5nUTpW7drvTup
7w0ZUpR5V1dndbMUWQgyRyWQbkCW8Ftup4tsNfj0sf1x4cPPj57UYvyep5qy2PEJ2xQcQmS+oRCk
G0TsLI6xTNVIFFliGGpAaHbGfVUDV4lvZwh/2bJlWZBIcsFPmwrOm+B5QkfQGQl+E1/tTADj3YPn
dlmNif9lNY3k6AqoS4a4U5HtM8cyZGeQuFQLGmjYMSHesGElOxqt984xeEX5ArgNuOFCKB4r2yFS
wPLH/BDvTQvgja8qNw//YhuoO7j9yjzPnlCwYUK5DKSH/K86hGv++XBIF8lcJ9mqCG2NLxOkE0KJ
6BRx+pnMhS99fj0pBBWtoApW5wKpLzGQ+NsAqBDg6CFSbu5IGeDlo/YAh4Dx7Re7WzQBxCQyHMEo
yJt+pjHUbL97mM/lC8E5Q5Q4DuZAGg4XixGFL1uBeCqs3B1MHZMg6ikwrwS9UkDxyeVyCd1uahPw
eLbCUil4JdUsGQ2NiIYjTxyBEgQWlBEDLhRIXQiIdB3tSyACcgD6AyUi8MGDe12S3Ld2RXpFYkYB
gfkMyg+BkwD7OdzBB9/wRdJ9Ico518afMt2BFLMIgfRdAf71TgyLjwHck9cY64666kjqqdi8nGSa
wBCmAX5K8Xk3bgl5PcF+SqTe1lzJpsb3FP8aqyHs0y/8fflfHPOspudbNmPky3GEKK4Hg47pEPDy
5zq5BB4PmDbIoMT8DHmVT7fcLBdnT7egO4Zwzp3ypFgT7ia0rM3O2nVxthrBD9pFfrU4Q0xPSHzG
ao5JIsIRRI9SiLR5lXLCUcMQS0ocIXRgjHGzkBcRIhD+j1UxMT4Li51AS5vEz6YsXZKxQYsY2xOa
x5VQKA58VkKhgNeKDcZkYQMYUZBxst6i3GWVO5cdf+NPiCHPpQiJJN/A5wNoLng1Zz69AIACZvb6
3/81JWGnmAZKQZvIr8KStw3y1Fotpwsp/QiecCqXbjLne+nyFqC+EpUHQAVn9tjpHpVlCfUU2xgj
sjVHEsj9KIRRSDWu/liYVKQ2V0IgO8MhyPLfK9pQBcipHN4cjVs2oK1onCAc/b6y0WYGhe1INgJs
DvtTslZpKslzykkOpcRJ97cQpcb3WP4IvM+Bnt8T7HYKx/NCPL4BWOBXqa5TVi6AEa0pY6lT1Ew5
dnR4MvRoaJy/otprxm4bT/FBB2WKm8YdpQTSu4EgBjISAScuoWyzLLnqD2Zqhpc3DTqy+AkS8yZE
TVR8Xw/iUvxNyGiI/bsY5j8zP/4U8aCRVRm2oyoGbqn/W2qVqbcsfyVKvcs44s8LmYyq3mNW7t12
t9KEwk+2Qd3dFZiKGQdwPxAXxHCi5b9hqTZDueI/3uFyEzPZY+xJtu0Zl9k3p1qLZB5SUEPzgW/a
BjhcBQb1a70sIAILtGpsdruyUESc1+5RvcNpn6bsBR1+YcKRawOyMflHzphMAYHViPCB8Z+n7mJD
aY4FdBD5txTpPwlONmfzFcHtwHL9W4TiwVS5BczPD/xgaJioQeoZdKLkpTZ/geUCDqPI0O11QxlW
ug+OhgdUMJnPVbDKiPCMmVDKYti7o/60sncQenytsGYKMTSCmM1NkpKMPmpsAQdwEfmKZqtzWrK+
5MkmtmV0Sh3UhuxxYZXDWmAuqkcJ5uKKAZZgAO/dAdjGY7DMTKgCC5yEn1DioYmUnnjQjzSBgQjS
GY2JteAJVy4JkvCi2SaNCVTODnkHHQZ1Zs9T2yLzWLery/z+3vyi0Q+2QfKhcPa9nBeCT85GajBp
Kb83TnNKVs0E8WSxGyMJVCtryjZ9OQ9T/IvaimmyLKB/W2B/KAmLVypmzJ+ud0l8fVl3F0FUz0k9
Kgxgw5PGSJ9XnmpJiBu3b+WJn/UP1qSq1X3R0QvQB7w+oaQilk4qBwXtneUCRIqddlwFOD/Pnvi0
wkO6mnfGLJpjTzeBjwvh/wWBlhmDDhRrrPs2rI/q6kgH1bCa1lKoZWEMAizczAcWjJ+4pFyxTfo+
D7aB/bBkDzTIgICwq8N0GFFWFrIj8MiFmtpGWKnLgej3McwwhRCnm+cFipir+fwauQfYnKBCIJkk
dyAhJBkenCv2TFdcEc8zfUX5teXqnfq9/B6b4V0oaZbwgQRf3cq4BCsWtssaBhk0ylp/IHYbtphY
aXzX3asYTe7+FOam6LRchOJ1NCXxVkFGVeCnfjFvmMTjGY7LEwvx5bKhgb50MqvnMlveDoMDXLc7
k2KiA2PXX8zXidvFtun6DRfAVn/UECztWLgKRs1e57/epthzPeKxyKepC3d0tdWs8OlNFvTXZzWi
GJyOcK/q3QFyWSR7WqRC/q6/g+5w/bhs1LDE380soEnUdJWGHgMACz7SaUq+51LCWXmI7BW8X95p
FEOomHFC9krvHkoQmiaSY+BbmblDYUuNbawny2dY4mfErT4s/qZCh5Ra2Rv7mhQNUj1uVmx1ectT
enxQeTZIhPWfJ+lo67QRwof3PH4cIbVTJFMo/DTvstcGKmZdwWONDovxxbSj3qQ5HZDbOIxcgqQl
QAfEPEBcK2sZGtwDe3HYkjg64ybuo1h/vKkPszhBdIJ4u4d54Yp71KN9QFn1oWGedD92NFfaNxCh
T7q+2Gch0okLiPe6ja2sK5/KrwmHb29NEFC7NTY6OFPJzNm2a5LLzoJN1KPjplOarXNGJav2XYHL
BikAu1vcIReiZ3zIKGVye7LFAPqNThYGVXAPKW8eZ7KNx+kWYhDQRPdvIyQB2cBqa2ChYQmIBAha
z+d5W22Qq84nb+lWnlEXjaY+eNSx7OEqPaCS4ZIChY5/rISD2+El/INXNJaX3rPF8qz7wSnXf2Hu
hyC8iBnjwhiIi5XSn8pwbce9DuQ1g/jptSa0Hx1PS9Wp4m5Pam0wLRXb003vd1aFpWRQ/2QeX0T/
acGTvHwIjnTiy5gJ1ptAVTa+vlcJFP7hNyg4cSGL6a8fJmsNW6uN/jMJUyo1zhpK7gfel58TPtR9
boXPdokqKjs+t0gwugDh5IQHiVAwZ7KDrWFuNcEn/e52a2K/+3Jv4ZSjdNKZNfSSUFp2nwN2rRia
FVY1U4Liad6i9ntCK6OfmAYM294ibqGu2pUYqTvXY1cizL3NZaeAvg2yP1hndgpOZWRjNcRuC74+
ks2XZOr42r8b+7ZflIabaGYqRNN3uhTvElOHCUrgL4M3eqq87P40pRS9HZ7B6/gIdUpThRznuoey
u6+xlY5kkmXydb7piwaYey3cYSMfMm55Z3z34+JjbVS+fJrCZ3MrTFZ3F+uxxXzmBPAfU6pfTCTP
hN8aPhA4H+fz9YCIDgVZSPBGBlAsH7GOVahVbZ9u4UkPE5ADru4Bbi+mFC7i4MRrj+dtCVusduCG
lNbkKH/j7nX9feoDvRtl8bpwV10Ag8BVFnppjnYlN0vAYRWp6pu47a98mTMqRp44MOLFp7A67u91
SXWRjBeK65SXqPb5kyxR/Cp/Cu9CpVzPp+/MtKJoQcbPbAHcLJfI+on6WBrmFicgpuTLG8utwwI3
eO1SrNvAnjjB3oAvoHmHaBq85liPkDsYe4Yp2TfTAIIHWkHrwqF9bMPL1YQc5NNhBDAqwI4DjbkA
UKyQbRwmKwlv38LMT6wLGxSDenASfHb7kZtCS6rzfk0Tc0s/TGbtxzSiwqHb8NW9i98KrrwAr8m7
FtxtUqILQnSF4yTzWU9CIO1eqEfeyyNZBXjP8xNPbgqiTUaXkc1wecdBcZ2eaGZFGFW2+H9kUElz
aMK0oAGhcH2ObrBav6EAHjvURXf/1tLOeP0wvdbLtsypo8N0Y3HC3A3Vr3LbAL9qGw1c/LkDMg1Y
h1p439PL4k2V1hlDwTjbcRn5pv2mgf7v6eqfJte/ym0ZcydMVJgvpU//SCZyWZNftVRiDMCwqHSt
MvXEkgQyGUzurmSMrV0yksVKVg/NlplJ/DPqODNL569oeLc2Q96vsVt/P/1xPWGdjAHg1dHhf0Do
nH5JmpkHouBkEIg4yOBu48EB8TiYGa9Fp43c9AHZeuo+VRPie4G5JWMY/nKTxh/WJP+5SRxiGIKp
YfWmje4Inx/r/Jze/t//Ef+vIotiKty5Se1qt0y7ekNgyYof6HUQgTRLHaxyFGtlp0HAufA5srB7
xXodpAj++DyZwELJcaD/1js7V+xEc+CG91iRnWctnEII4YxYiQtw9D2TFyR0feSmLyv9yq0Bdo8t
IR7w9ej1zaEgDlbHVJ9v4dSUZsm5QYbaz54fZea0nOnjRCrrguAlsxjFIX2LuwktQ7LK9FSL1vVi
i9/AJSfpYZ13LddjGrLdie5Dc8VNcrEU6j3BrTTnKY8dIAjCDyv72/P8NXn7MwNVpkwuFUUDgyrp
j+f5Uq43Mcte9U5nrIVZ9aDwiKGeb/kaQVNP/MmsbGre6Nyh2crxYqF7Kb1PqDwpO09nxcxlW8DN
UUSyXn/IMHpEuk9o+VTDvKfWFC8vbMM+sRJTPohHU+qPTfI3X3FF/G+mGP+8jT9MMR7ts79JZwZn
Nz9SMTtjZeUZN+few35AxLrvaQArbgXafsXHeJRrclDWYK+AWr1lLJCQddimrorO7npmj5jc87SZ
6/QSflrEVXtEoPcuVK+fN1wlyVo+XqiTNcHGTrqiO6eusPSaMrNm0Gzg8UcZTl9xKoZXiqKJ94TJ
UgBfUFaoSPvvP4+cfD2JtOt7q1iDEfHEhTmZ7XOwC91VnjNRXhgNtqivwmJ6kPnqNtPzSTNWt2xz
ft3MFjSxvJKUdoYrMjsBRgqshLNlnLQ6zuF7ssDPp3aKIgphncKsFevOZBYRP/RGOcj6rMT3Qq2x
dAoauo+A/vBFchfTR0XyeZVSayVnk5kPZGx3txFTq8ouZob70aM5249ibzShnHw/9a2RRFdIHg8r
zz/z67sKF1bbdrRjUSYnaAvvTC9haewQguHIyGGED7eTbHratje7iEhU2Af5VtAtTWcwi1mRPoMb
exIOKlCOfojRQKCoMRoftp5Tbo3LyH9OoVfe3OmbnNF0lEAiP5ubb6hm+sbJrV2ta+ckb5AV+UC8
de9Mq+E9mTc050tKyQkcwLMC7gUObU8Mr6IAJ3JBCXuxzmV8R6r5hLzuoLIPzfakHBRm4VTMPDAv
+Pl7opety6/upyY5m5rlsSdtzBdEPM68mlrHsEDOVvfRP48zX8cQmawtcYABe/TEoGZOQhv1csyP
w6E+XgDz8w/wlYPgF3R/yUlVAuV3bl8MrGfzi6mD4/6iuMvHzeoXjc5IFXPSOaU867d8W3dfl68N
o8415BSZc2mo4VBeMhxJoyYDIVg/g3T1eFrJjD7Cpv5OJPN5Mk6YOcQaPdPi1FiPuPbupPFbJCd2
+9OeHYmDFT3rrHCzrwFCIioPkractgdq3MYSTtDnsYBNTCnMETm+EGRYcNFqhhyNrviZCHqYHvON
csXmvIV95atvouJSheoZwR0cd8u93Q5UutNYkJ3HQARHeu+h+mrX8sMdEMpgr3t6fTORAJHE6fmu
GNY9Hm6Wvla2xoZU7fLNEIeNbsmczFQdACGSedYZT2IqlEbtO0LAb2riM8rXvboDtsKU5k7nhGCh
g8mIOP/ZXeliPakcE4bm4G68fPycj1wJDb/Bbfb3t15mzkBDf5QDndO8syQcOu62IdnCtiqdB5yv
wuypusH9qveOMTLgJDibuMb2hm3aEyOofiMtX2/5Qcay2B2QN08s0iL21QRvmpn6dvfyAT4dGV37
9ly06FRnye7Op9Lh7Wxc8VQYruPEFbOY5YeK8WCJaYzS1kmosCnJIj/4pzWTzLxLYYvFeGVUYKRc
wvpc2Lcq7kE1M7huYFVMUnrQhcGIin/S+JLolnLwvDuNZmJ8+RIxgrP+PTWR/nD++43auLpJuob7
n4hp0f+O2s+sLNLp81HvlNTGwAyvDOlw3UlEhhD6pHjqYwQo7zBsdso7GDgdU/eBjN6SddPYDuvJ
jLtpDlcmZPnF979fG3nDfwFh8IydMlabtGki/2mHKLRSOkw6iB1bLEd2ZPU8Ylq6LwRPBrBIZtap
2df267P7HKPD2bqPAmKkqxR937edcZIQrA4kwsxB+xRL957aDJZinhGr7JKGAy27D8Dow8CUPckB
nOmV8CyYU8ojvEoCAwq781i18FhFEnyadMfJXNj03ey8Bb6TfFWx03U975ZgKHjuHoq3iglnqilc
7NuKZAeE7mYmAmUGMTtbZoz8i1PF1piOBWH38UZW6+mAA4cngM/LOx/VHwJeFbwWxudkns4R9Bpm
vu6WU4fbp20AR/9KngN9aZBMA2GybAoL9WrifjI9ghQhQnlOzGSWyqZ49uXGuu0e6G/6+DlrYcvr
UXtM3qU7yuep0/ovBGfP07B7brUDRcMLi8uoBPkzYgyF+bTWyVtaQjTBnuE9dy/5EQFdlh1TSEXK
O8BCAXnx7rQH5kHJyGPSHeMHlDU8TqdYXA7SvNg/GP1kXqem1CwlfAJGA2x9mxsmerryXXPr3QVn
oCBzr+/o+6ZMc2DYQ8/YJ8TCMPPHXBDpHrmcOpNiMbMkwMB1tqElCKWr5OBfXcrNVDRbFiCi0ffH
GteJ2wjTNISU7W1KVRvdZJAESmOsj+YKFehOOgF/qVuVF6qZbRljU6gHyPwwTAJ5abHmQbSzfk0s
fSvSGFoBpmUTkxQU8dNk8VoLK0RPVKe8QUQbqY19zZcyJ8+8yeY4Z+ZlKqTui+FTpI13tkkQ1oVg
obEHDdpgO78DXpqXsWyf91CdtHeyC4OxBW/Vvgd8ee8frCFLPEw/mvi8f71T8VbMl7BfHLb9D5dc
Fnwl025yT/4UaD+MYuHBkr9ST4rV32jYy5bu33evwTuvnnPNmwLTfky2xQpfRIGxX1b6wQEn/GS0
AsZYaPZLMZZLq6Lmm1EFlgcM8VTEAtscA7oD9Wr+NaE3lcSvo/yyOZBfAB+TzCXuDTQyXx36E+FH
x2LohQnEivmZQC98uDFTL/Yl7HHHSMdqayoTc4bDsFEwJSfw96gcZVuGgcRlQd6plwgQmSAJQoAZ
zbFdqydhK13MM02walfbkH0ROyJAvZuXVY5BfWV1b2+Tn3RewWKcF4CndkKaXI36ZJthEI1Two3L
fPHICIiNjoeDfgVxbO+kitmXwseIJn5AehrX6ph7kmIC5X489nfgsaWCOJ6CmykQVed0Wwgwc5wX
th2VeYMsl4nXoDzkr9jxgI4lVHVeQnu58GTZu+McQKB42cAsUJpxLmYSn5WfCAqM5UD+8i0E+QEn
mmQFtHUOctTHfdxCyKkM8zyEKRox5F5Xto/F7V4nHL/OxHyifSMbgnNJsFufPxXKJdh39Il4o4XH
G61iyCp67ejr105YNstXTGWoX2zhePXv4HAASmemSjkD1JN+jE0VpL6fc/BMbRYHsWnA3soDJjIa
q1qJx8v3wLafMWbjYacwqZnMc6plX7yaQmc3p/sz7B6repg9ofoR0vzkWzv+eyj4Nb79oxjCEW1K
KJhQEf1/04mG++RVT1XxvItwRGGIxXv7BVkyN98zCyLnNgHT3l7cZH8aRwOlZhLowQ1fkCXjA+Z3
y4gPR8xNwOPmYWv90FKw/JQB09wVFf9gTnQTVnu9YZiz/ZM5m5/V6t+v/8+xr2OYxUxzQoijX6Wp
6h+mc8mr6dQLdsK7G4Y29fz2Q6duKy7yecrDxFcBhA7PjzRkdqGpQdKmbb6jZsHjHI8sFC175B00
gjosekjcyzCj2Y+tCE2JniFK6KLe4W5iTMNSxIGLOQSwdB+oJkaEDn1AhwnAxD1jbKauNFtBFkf+
CSKKWA3GTCgfYJqhaugDEn8a8y8Gg6AmwvDO//fnIP63iD5a/U6VcQQvRqb/O90omE53b/NLvXtY
T7cLLkfjBNu8tMlsncG+zy9h2lkojaje/pLpTP+ws/7NdP751X+8grtYyalyaWoAoOS90S1lwWzB
12f1dXZHoQhJF9BTND0iv4cmsC4teERH5eMOnce+3//2IP5bf+mfVzP+/B9oia7fWkU2zvUOKsw6
/1Ah1l8WKC1t+e1paaxZPZIYR4SC4m/f/N8KcpI9eXRd5qEofzyHWy0m4vlR1rs7ebwnQu1BTJeO
VZjgVfTMoRoRzZG7HzhFnn+DNf503v59Df/8+j9uvK2KqqqyCliDxftjYJJQYGA+05m92bvZD12I
iT95l47yCB7ToSqYySP/zdt2bA//cZwo/7yI0WrxH09fYlKn9tB5BglmirhG0eoRzIdgEnme+9wF
eYaE8Bd/UGn6l2/9PeT+8a19KjZiLfLOHxZ2Xxc0CRhNvaixAMBhijzYrX6JBgKH6SIgydRX1w+S
vmKbxBQaJcOMvmgaor/aMdqPCRjQXVKYnFBmiWrdkrwTg6EfigZf9Ok0o5fAIgHuJcC3gvZfXN+O
xYlOBu2b1kk9hKsMKcGO7x7RwCt3dKCrBZMpMsRs6yx3HnPFv3yV6/69eVovbC2tyZ4JQFg9YVTX
X2kT6PQtvwx3wijDi3vW4XCXI6WXVOUB6RvmFOQ//qNBL/DiFHthDwJFHT9jkPU33VOchY905Ybl
c13OuKirLW85p74gdkDL3+EdtoUL3VvZ/rkGCNRifTMsO+eCC0G2P+9xL3WFp4V9C0sXhqVuodwn
8DP0Ejnm9DjKEF588tVWGI8SCA7TEu2K7s2AkjrdkbOiHRu+upBETzLIAF8HeZwNRAPytmf0aFRw
UuP3d8BX6YDwjxEkqInp5zwZrkIFvOhBZvFEyuyXQzN8XoUCld7FrN7hkXxhJzJxp+b9nZF03gX2
pV3tYai8cfRaED8P+UhvppEFmq3jYxTe4PIzF/nnhv5yxPkXl5SKGsxk9T+EnVeTq9y1RX8RVSIJ
8QoooJzTi0qRIBACRPz1d+y2y3Wvy+Vrn69Pn261WiLssNacY/rragtcRSiSWaJCEER/DCIxt9B0
u/ANKH0M2vcgCy26V6QHdw3mE4dms863uJXXFNuCm1Dx9oYQuObwlKRRYZcnHku7gUega4GnPaD1
o6yyI1riCf0Qocrq9hHIHlghKlSvWJb/BlpuGyfZ6EeaY0zTV0HSKkVQsphP3R261g4ETn/Krl9o
4//73PGf8KeGpnUNVVdkEOn/ds9qeu+rVvEv2hnGMCr6/pu9ODUxIq7Yz6fXJhn/99/3HyeM//UL
/z0LAui6Fn/UPNpV5GJxbPwlU7f9fE9p/uVHXOP9dgTHTJ54SPKFF5IKU3VID8b0v7+Q/7hH72md
Xq9DCEPH/Ftc/K9xw4vq3i9JC4bMoXSc+ZpN1XNfMYFPIdf2rPsTxMi2WaZ039cVgZ7pFLn7I93y
8aAwsmNJAt9r5//PTEI6x38YRslPULSOrhgauRX/dxiVf2HU/aY9TskGQuuVSKttb4b0tRELaQLD
HkwfXECGXRIgSfnniCRQOVcerb2hvElxENxJVaOAXuzbgTr9Tn8u4LuduWGT36A9LSxCQSDUGtKg
Ap7UWABjEWyu3q39K4bElOTjmDaRMc28vmDDNvNWxewn+LDAYLorNDwB2wzFmRn3/IXqC53Cm+xs
q/Mq8gEUTj5VZmbWlzpOQXOOeMXZu6WT4ODbwne019btI/bthPwYR837yUTafiCK9Zp+sYfQxSti
MU8JHrPWlqV0p3TAnwPEJmyuGhtbUvMCNiH93729o1+bf+8SbAfapu7v2C6ZZbgDiew1S7d7q1z5
9Nl1EfmwoxJVDYupIaK/mdkM+sipoJn9fCfWBwS7U+jOucleyhX5R7ELj5QAEHFUtRM9aBF5cPV+
4CrZWwKIhSVNPFjmer+pSayDLLiWUj3IFItLqbk2cxAOq9KzQqg16O1O9Y0nlW+aN/roQ/rMqAMC
wBbEW1YWUgPAQch+XwkVXMokr5gMSFfZ+hxq06JCTYauTuLamaAr4BTw96ObN5boDeK2ZxAXW3/A
IKADlt/Y8difG7ZGqOWuOfFjrGaTXYZWfG6wiceF2ttSzqgnJl1upMcGhNCZiaUs2Hamv/cIV9r8
ssGvulGmF8WiaElEzLSHgTKbh1K/hZxS7jIMJKDAmVW+kNliMiwmoWyz4nnzvlbpGZEFGoEYMFpN
WtQmI3WKOpJsI6CQ52k9JPMVuNVamstzdFgZ91j6vAACzNhjESwgZodbeDNw6Oo0GH0b+LaBHoHt
eQxygHpCzibQcyhWgKmIMAZFN6J8jfEHym2Fxq9YYBZn/b8oiewlAoMqG5kz75H0HtVSX24RR2QU
dqgfXSXd8heVUIzHor2XoNWmTnvKj+ybicjCrb9uSbxEhn5HjNFb1C8FIMq2AakjoOveNL+bUMj8
kbHynvFMh0U/5FOCqgasuzC5bQMCy6bmC+k0thq0CVQr4QotCElhPqOOLtsnttNUOdBciULxRD71
ZhVKVGPa6ze3bMdIg0YY22WMLwDzADvj71F/RM/OLa0GAXENzMHEsiVWl1yzjT4El8JVvfj/Bk1D
rCP/bYnXJSNBVUVaAv9T/u/YJHnEXYV1EO8kgkC9FSa1ofFoN/n4bVgJ8/S+uTKVB7SX0IQgEKGk
mdoVLXYuDAQZoYXToe3TvK6ivoagmlhI/E5vm0tZvX226LEP/lZ2ygm7dMpzVLAgV5+D0DKH7bXZ
9kasSognITKHohFdCjxubrPVBZneoh5VLeh5hJ6VEnKKMhsLJ2eKxmVAqqr5pPXynTGb//eJRGbT
+R82YIZMqkkP9aRBytO/Lb9NtankxFeSXTWmDegoRPyaePFgZUAfYxGFPVfwYtGBDVSI7Eg2hDwb
cbk3ZBGHF+g3wO0woLoxBXmJVIGdi4DS90iizg7ou+wunCVtjQsYY1GXxIPvogEBKhTA75UIs6sP
UMWYAlx52k7DU9UVhx9or8C5ci504qbo+VsUVvjIH8QEfKxefCH5Tfm0bgZ/hOPqpYrAT/VOW0D8
pd+ppah37/tIlNWPniDjGhTFCmM3wF6GQRPtvjHKDadEo5lQPnZoHLRHE+vjtRVz0/vaYK7b8llw
NcRX+UC2CXR6Jjc48VdGzuAqie/AXRYIynjPg1m8Uzrf8Fl9xJqFMqlno/9oj+2RX8bjBIWSv0zM
OOK3YKKBCFsDq2Qp1t7LI5OId72cmcI8FCoIJclyARS3T4BRf2fKSgE66gFB95GrrSrQYXArO3/Q
83+gzxEgdTHxfI8Cq/495mONsQs7H60rrOJ+f3yaIuZEt4u1ywVThLcPiwVenAJKMeaTUYzZn3QK
DBWc3n4GprweaoL0MaTrBR3GE/UgPNe0S8fvzSiygzVZkINwRdEJoYePulbuG8R50kbHk5KjkuxP
8HDgG+0rDqBlR0VtaroRVtUQRXI7pA146/JDUV9YLqOxclCQbKcbTRgTcGOD3rglONQxnUHJfq8D
GFIGEZce2nzEUayQvw4yySWhm9N4rB5iwMlQmrhE3/twiYFy9hmkc2PQG4e4JDtY7pBLjd7r7ric
lvjFZagpQiX/GVZWzsanjz8UfwdWZOpn42SD6OaQYsvEA76Ckzf/uBWiaTQKaKAFKDYZE5Y0jJbS
Ag85r07427qzamVOtbnMhlVdqicd40J6y3E2GCeBQ8AHCn8lwjTQG4jAYeymHB1czVjZOAJOZoeU
p94Es2PvQyTL4LhHCYcWH5wj2hUhmcVHPJROMDagsZQ4u/2JNKzHH2wYuOqAfHRQfZORNBPUFkgK
G6CU/NZyJtKLQ74TIuUWqv73EkjJOMP/Ii29Tc6Zj7dk1YpiEGYpdhN2PRRevQ/kl86kRNHvn73F
DxJqDtXdoF8VDpUDrxfnNtwP8u1Fn4HT+1kFGxAuBwkDeo7Bxp/he0JQ5a0VDKvm8rKWtihmISog
U5sWXEfCs4Hmaw4jEadrgB5bhNFezpcZrZYXnn0scUEfJhWovWBdXNM/+GiFD5Kkba4+lEiDgtPq
4eSDAwHqliROrEgfTLYJbx6rLU1g/xxs8Eg9AwAwXNBAJoqbcITmhwgyC/cJAqEHPI55MOj2ZZBt
CDaXvGzMthJcBBmzFdI/1NM4s0FKcB0PKQKnXHD5PABuZgzYSOHRFVW1aoR/Xxjx8WuAEhhQJh72
hiIggXENG5SPMaTnxjucZRM4iYRsfF3hEgsxboH8QgYFfAHuEN+1NfJAPo42DnClvdnMEzPPnQdX
Dlc2JTTc7jkmomBk4AikG49yMBiIDWQ2/ExxsMFDFlHJb0Z1D7cqJelRDdOkxk+MOEI4o5Hf/abC
pqEhEpF9yxyokB5p/xEigOqPAXzwnrDzGaNRTRGqk74swWAuMHZ5mKkCfh8QPqKCu6vL8E3NoBz5
VLJoBBEXYgBzEByRYiYcXAVGkGD+g07SXVXjzzS+gn4Y9GYGRw8UMwVtlOZ9Ah44osByeT/vsYSR
iZQFbORfHCfenF0sUG3zRlcMtLaMPbKCwCzmLA/7RIa6l+kTdFFOQ6IeJgusE0RWoB++tlNvUmG0
NKhhmLgpQQFA19bFcQNuyRIZQrNJaAEowVGyLl1xW3953wWwqtQJHRo3XPge3LS4/12y9UQwnZHN
8F7x7wE5C46IozfuGkY2ziSSbW9MP23HztFN9gpM8Qw+dcHQoY/Ir6rdbAEkyIFgMBKc5xqQMG67
EUCSIV8BUFEM49XFjd2SsKN4yNwJYwnLoUOSgTEyqVpxa9x0OCXZNiX/tRr+YGVGG/ovS/qTlJO4
Wd5rWtE0Q6A4i6CBcNl9JVxHyqs3xk8HnJkJCbb99g+o3B5nf/NWvGeaxdh8ZAchkxfMFiyBXs+c
KSDwGtteGCnr0Bum+8vq76FV5aBd03tDvllT+aic/D36o2r/TXn/9Kim+1A8FwWtFR2btbfmHzlf
ixRHuv/r3+meXxtu/aXCze+tJQCt284r34tE03V6jfhOfi2n4ZKH+bRk1LuxkBYB7mT5LqM8fKVo
V89cVYvyqC9CMSFMqZ+pC29fkOk+pI/OH8QNlx27wYxsh23MRYI6hpbeCWhGZctLdn4n2v5T46Ev
jYcYz6W/j7S/1hpiNducxjd1+b6ZU2PKHs2YqtseJopZdweO5ECCyhyRZLCBhPS8COvaCa/MSsAG
BEKnQ8YOFnNGWhzREDi+Aj6wM93fTvjxYzyAWDbnkctTSO4HkgPIDOzGKF+4E/DkjSk3cI0jkGLp
XOHPQUjMVKIzTTNp4RzV5mm/6suTGIQuOBTHn0GrxYLFVThOsSvDnnY10k2g0+BquAxLpnxtmNsp
fktkCqxWgYmyCvyhQzYxKJL6gYGEAZAR5rv8wvAH27gIMXkaSwO6bod4oQvdC9npYOzEzTWq8BjD
vJtXVB5+8BQKBk59kFqQdUfcW/0ATyd9ihkacVJMROJRxPOq3I8x/LbWVahXBMLxNVG441F6cTvo
oLr0kQl6v3Tlewv8Bp/WqOJuI7R8IN3EGMPKeRhsVNS1pSuer6S8iREncw3hYHVLnjgamkdpkEyE
vTTZvXHIEd49kmwW9YXALx6wK44DkDKo0RRuf4P4ZRG0IoYMIPbw/BnSMaljTl2iq+uruP38mcyB
EO4tnRdTk6DuzXs4wmnr0WbHCk48T4tlWeUlBWMCBRg4RGJANCAfBV5OOBZ2N7rC4vcw/PE3H1l1
8ByYka3Mbpl1SHvDIEdYFEE+ig1zAFc5A6/9HgcCY4h2XWHwyThZx9J59xP2LdGA6iY+TqyVo19f
GFR8GGVd8iKyqXA0BxMYSMOULlIH2eycrSfODwW7G4JzHiAYlGKIfDPYMaRxgrW+GAbFSVChBrGH
huFCNrEjTqoGjh/p3aB9IqkGKPA5/Zjof04GK1x44DGXiF9N4DWF9hHaYEJtKDTjS0TjB4ipx8jH
um3oEaNOjIx1izn04i22FhNUMWwPIVLRYpeMMUrBFf4APClYHRmwhoAX4EVoid9WnXCQYsmKE2vq
Qd3QFjqKBOYu0CecSwI2Ao6XwHtl4K00AK75gHWWXcGWRYQxaZY8Bpxxi1cLjYnKmHpBjn7QJ8nZ
gwqKpWvsWXTgmBMnqaWINCNSrRCpcKXGqwD4ab328IR3ZgKRHsIs1sYZc3GyTkkW8E/xOp/3qH70
HONoHhWRlvIXpEKlqtpXe5ntDvuhjLMNSRp6IHRL1F2UfV6JSLugYSEfkcuzPRqscIiy0kgmya0Y
e4x0yO7hC3F/rZKhNAet7eSCLDIM9sK2b1CXQne+ZNfGZcqaYH4huMljZuvaOCrhG+WYuTFLjyTy
wwuMx/iu5xXIgy45JLCtDgkWY22tgoOCSDvQWRmYg89GhoVX8xwsAnm/4UZs+FqCFXLxKhmIByWM
jL/NEpsg1lQ+OyZDEAVEytPfxoldkeAL/GH6BZ8gISzqn5PRe49gXzyQsuB7X96pNe7jF0N68lJW
IlBKXRgb9EukqiDKIddDfLW86xQl41eHB9NeN+pBCnb5TpmvGE9kHoTGBtcywKfvsV1EEZ8qs89R
mSl8x5h2dwpW0d8p9gfKul1SkYsZi9byUn3Iy/hQ/xxz+/5ZMEAOMo2Eh/H9+1z4CJ7miQ6aQOBJ
IUtCYygwfCE+B3ZUUDRrKFPhmLU7HCS+YtM0gWrbAQEaD7yFfoLgOZaxOgfLbB2Cm0+XH1DJ8qtm
kGfkmupL+tYmWwyTV0LZZRdOMQYRJyMdvwQD9DiKV3PTPXdBUuUvwkXuXJwbEnS4ZN7rfEaQ1F9I
yN+UKqIVQHb1jY0EuQq1OKM8Ojqa/SMkqgs6gCRssw3El4CRmzIsIBGxXRDeWsx32MsbqARd+EUx
kAqgA5AOZFfwj34zYBtkmxhHhdH8B3UH0b0PUOSLrTR70m6+BaKdoTBPk8GykEYmbx3M6A1j/DRj
qa260VIZK6tinEzItOHf9QK7M9s4k81cb8zeDn/5wsTKKi0//EKWiMAixCo92cDmQBHRjPCVzxBi
MV3ywiGgdcfUEKYsIudsNfjZD9sQgdJgWtsK22U5ZUyi0K+zjfggLUjGN4bAPouTOeqRc2Ujo5jU
J3Xp76qb8o9Tiq++OynYOiRbBiOItrmbgAoBWXlu2CIBWHSDmeCixhJ4KFAlT+hXJ8l9GM771psF
PDOsmJnGwiBEjKYu5U2Xd+3BKCoGHl0i7GQYeRNmf9NVoe8pIwlq2A8Ag4RbS5pIFFtg3Q+iaXv0
Z/WiN2PmvRJDNFBgZ+g8HxBah5SR+WfSfeiMTTKIK5ABU1lGt8ihXWgEmflPOB4uu1YbJjlv+ksw
4WUJnB33cU25hx7f4jdVoI3JrsKKnLMioANiSxis4hU6dEip+qiZ0W2kESns++2dSYQZO5+hcWPJ
Vh+LcQaZJ6SqJMgiqksq2eDbj3nFwpEkShPilCok25hs4LGNu8UN6yrF22gQLjwsiD+xr2KTnUxw
06AQn+qg4z/Ldir/BZgUe+P+B7UBplOSVYKgpz3hP1FZRoZLiYg7EChrEZOTXuspvVF0LTN2V6w/
Oiw4eaNEYIgfpBnBFhgqjBsw4Iv/xIgvdgTpE4QT+wWWAjQ/iZFhpE/GYsJmEjxHpPElz3bCNqrv
jTVYmRyUZBXPMDB82K7nHEideF9m7fr2hR/cQC0HyU9kRHQw1wLPr5w88WjajgKQ7+2UZce9bHtu
56TOlSWY/Dk2bSinoKxd7IYFJjUo7MsunVfi0uB2NXxFtq/xMsIKSJuR2i/8Z6A6eOcWMN/AlUor
hQvMH7X9k0E5hmRWnlBx9Y7dWVYn9HZzlHeAKROHCjID2Uk7geP3dt6u+Tn6mm96u57mlAcAasPe
qSu+2wWuz18qhXSo9d3T70bia+9U3uofumZyQEgiOPM5VhbB8+9qDgLGmok2puB4YEO8K298eoGK
i3LnFpxhciOE2Ynp94aHWjwL+mi5n7/77YHQKNaTtU3MSHvg0+D8z7/kQ4q0/oydMjjz4ylTuIyG
jafi+ZisDnxJPqjir/fqfS6enw3fQgvEo/8e9veTsXgOIgfSfrrjV9BfaScUIj4bnbVQxYDbspmL
Ce6pXv62t1KPOhPihwuonhrHAGz2m5VGiUiPy4ZQPLboXBKqw6KB7aQ6agTAB/Bo0O+McWJzM5KK
OwyhRhALC0EFHdP4A8kxcglQXpCvyc5Bd9gRiedi2lUpu/4s3/ZGAhrDJQVVHbo63yv52RKSXTqF
l8XlAVfUiYDbeOvPoLxJONY8trfC3QuhYgq5DG9Ma+GlVZAMfCGpqVRDmiFFVGoX6Uqe+Cy2ZFqK
qOgw0kLFwXzDKhaiMGs+WnkOVAMnmKeo2d+jc072QkvAUPH8EiNEJjWthIhfl84bsfedqLd4xW+h
0jBHw8mK+LNRxRCyY8mxpHcCdm+jjkHwIfZvEZDG/Q4jijT3UAS8WYirk/dKJgLBv37A0baAj6WB
KnhT5HHIO/b8HCgwbXiBDCitzV0lmgFjDJB6+axt/YM8706rU4ekDP8mr9U1ssrv4UNu6QmrLg2u
380wuEJ9rgekthT0UYXS7lgryy3ewGG+F/NE+syFW5/cQ3byqOH4qa7oYKErsEPYA/G82NcMYeLK
aw9cT+IvM0ZY1Plw41PHAEtp3Esuli9FzGRc7b6LeGUcqplx+y6yBQ6UcJARh8Yni/zckMGRn5NV
trgkdjPr7KhTjKVDJKM6bmbKrkMAUHH+FFZxfk+amX80J/z/li2kQ7ZIVqQgemePI9574AqO/uYb
nQy09u6TYpWuVefGifatYpVSmt+qohaxFU9UbnjelUlCUL0xJ0SEbNSpOenuRYJUd9+60amYk424
iVdYzAPulHiHYo3uGOW0CMkg5sptRFBUuRUpiSJQsVyakzfPXjFdFFwxAfYvNn0IoG5ihgBGQsJk
SS5WMv9um/5NhHslqKjHtVtuZaptLI9TFtEFtieRsMQWk4/Ztvf6LpN1h8/F4kBEMPJAv7Q1mD0k
JV1ehFp5A3oN9Hn42peERf6q9kHPET+eabbOgppHIg0VyYQGUMsrLnDxr+82PKlTjZwm7i6co+m4
WCHnJYOLRCiCu9RBuMQ/siUC02WK2IhbyeR+i+cyWaiAwgnfoHZzpi69Q+82JguKC1pQ9Iw5EHIK
nAp7ke4SgjYxBV1Xmgt5gZg+wE/BYSUHYVmy27ls5CE9ZdQ2xbC7xO/BBk6zRYSav6H37L6JgJPW
8qqaNu5vrg4rfm+H/HhrXgwCt3NMXYk6MwXTDdjKwRsIChwkatOFW7+8LT3AYElJeVUgGfSwv7yX
v30Pg4fR9KPr+0+FjH7H34d7YQTY5Ed2WGCXz774V/jqbprjhSVcuPJpcC4DkJcfCspXVQdIPcZB
T1SnyIExMltZ6uvwps6rD7MNqH2A2qBHHt7OWKMI8nZ/dxIjAqjINRPK99AAqT5kBxVd+qF76qA+
gaRwym4Y3LMbHWri7w5gCmput5zhnCUuxr8Vwz1Tghj10518QN7dJX6mOaGPF+k35eG94/ZlBout
N8cyO0Q3AgWmmgB8r8XDPhMZArYJ1VQeBwQlfCa0l3mVvJDPqNAcv3V80pkhCrP/TZwSUxh99B6j
hsOK79BxyfGBBP9UKgKxKxTOmMx4Bf4hmqizkEgrVHfmSkzYyv3A2PqXSSGiewjNQUy8FkMUWRJM
7MPw0EKrDNcfOhX51hRhSstgiQ/6wlHH/NPddDd0M4kCWukEAon/LordWfToLkw8D4x6NCnQdS7E
UEj7Ndp3jtUdzvP4oG0Akc9+JAHvY80O1/rLnzSuPKuJrc3W4JYW0o71x6hCm50f/XmJSpKErgXN
90FGQAiY1UGXWITvvjj+oBN99tGeN6av9BnXBjilFjQ7qTJHBQBODJyQUBowquBDWLdilqfm621Y
nAiS+VAcBVCatj0sbQP6ifhF8KI3v/F7qnMEehsuOh8lWfQiHGAWXQE/AqwBdcCMWo3R1xPh2KWB
JjIf2SZfiaVDHifuDDbyjDQiYk+AnWEoHGByDgXwCvQw7mIamx0a7H+xyczUh3ay1YF1hgumAkKK
gLm899gSFQebD1tTUeRkmy5KyVy15HsIfRu+BEYdcX/IpGLpa3ozow68UFYBFm1l24CO9nXNRQcf
JOVguEswjte9GSuIszbP4e9Ko+9Rm2mzHjHG2kzeaDPsPzmAHWqLcMyN5RdPKvyijXwy2bNF02ia
vNojjvu5eaeKzXDaTt/rckGnWpJt+VA864O4zG8ZHZeDNH8P498iujhltf/gK+wNNHVThHdDwbk7
9ElyIv4XgxREUbRcThzffKWfV24GoS54xAqUSM8f8e2v0i+1UVz1v2hioA1nwy70E3PVIOclce0y
BH5Yoic4d9nelqsLahD2WoACST4y8XHahFkIBkdlNRUrNErUswpA9BokRU0gQHz8SHYn3fUIrpTX
xXcqMZIC0vJGMuniKJtoZenDrjT6BKfwc6x1V6wvAWzQ80lGHqeKUj/Xkjwp3zZyiDdak93nis+R
aRhNRunbBeoJiJPgTBFo/GiFCIg5xGhyFiKs6YADrvqKFKahgmGCud9VVIv1cQ+MOUsUNCmMvDaF
J4YOIk+QFqamFVUOJQ9pE+Uw8+BiW6DGZ51Vfb9oAxq8+ob41DWKnt7cXOKBgXZHZXQGi1F22LMT
W/8dsFUrnODJoEl6fYPhzk6ldfJbFHSuCDROHMnYvr1RUfYZ/dqPaxIQLI10OPllH5uohqOJjLhm
ml72XtUPtZHUW8W8HYSZl32FYPw9TGjJmSs52qr6Im1wwvSb2g4p5kPvfds/ed3r2l1CAMvFD2QW
ojISd6i6fkdlQt8quhmr9PihbfqxIvSdZx8cc8+VSQ8iJvZr3EpJtN5NwigudnzDwEuPDJQwMGeC
kt7ILOZ5O1Yl20jHOaVsdSgRxX1X2BK991150v7mrJJ0bZZq5K5t/9gpLfRv7P/9QFqrVK7VhRxs
03LLqHtRD4EyqMuB+h0bwSD33F/a9+hbyDfAOXEzfBNaUe/5+L1sK1KZ6HezJUp35WXLO+VlKNSA
SfYwlj3Wqtn43XWqYJyY/QiouzEzc+xiNt96Uxw9lGDCcM40don+Kxslkd0A3CFSQb76xdzXFhqc
k89IvEzKgYAHAKoiLuCo19uLNmco4f6KE5jZg7Yc4AfOn3p39q5nP+Ch2Mwvpy/h3/IxBidPGUKy
KxK3VJErQp+hHHHqTbq/9TA/6QS3bT50nRK3wI1RzX7qBCfDJR0j1TRISYNChA/tMkiNoUlrCmIq
Qs/cwrzagm1AMnHNPo5nLHKGJtVCgIIJqY6c5q7z0H1Ews9efX0IHA+s+N5eQ+948fqXep4pI2/L
kjjDf9ZZ4tVK8sXlkezr1BENHYiNU0poj+D6Rjt0BkyiLsJByC1P/I1P3hrGR1RUb+r+y+4svtGS
f3hXswR7iXOqs7lADEzdshhkLLzNNeNEYV9iGp9M/g08HFTppH1gHGLpngFX8chZQnNxT13MrdFv
4H9tc6wtQCQD2jBg1kjUWV+dcAqDkbeZQbHro88ac0djXwUkEfboGeit7c+5hXv0iHjZ9w5aXZQ7
+an74Ppje0XAg/ex5ee3Y8sQkq7deKBGxBpFxToCVkX3K3BjaVjJg3jIKUIV+AudR0LjWkLwm/ZX
APBRekxCN56p+bxetRRbzXVPcktKTsgIRRRjqQy/ZDNwwDH44tqFN7KIDfptZCxpFDLmlylH4T37
EL3TW2jTclcsZBbHLFIfP6yyr+xFmgR7fJYG0872h6kP0VYACMr6YUeGGQUxD1hMbhl45VFZTo1z
uGeVd6BitW1X2Th4ZNTOWcvlDHj3T2SB3QXKRIQRc4FmYzvyShsr9kW1Uwb32J5XPuO9zUjeEefE
TjAJxw42NM20CDpsTGHNZvxl2uZj9KqWP3zXR23Dcy9N8sw46eGBmyi6dbHonBhW2JExrHhP1G2M
1RgRA2JHsIRQOiYwHoZVdiDW07foGg2Lk38gpGaJUZD0vjW5kWv8G5gKEthl7OfdDuqj34FyBa55
ht0l2vJy0tv2yEdhMcurUlz1zEvi9753+dNbRYeWxoaY941x7ipHc6XgzFMWCQlZBIntqe5PaoI5
vOX3+rcC0xbNorcoX+1LOdb0Hjf6SqjZORSmNcyQe2Hc5aKl/Jnb2+Rprt8aVQiiqEAhAVHB0v/I
cKAjCHm1jaU3tixW1CBNpggekbWTNGk2ltEDVmHHpouRW8vEHz+wFd8xsFhmTgicR7W5H5jWWMdz
vvhBjvABUwD0pXv24nRUTIGNxc+gNOP8l6Q9s6y3FcXCmR9CtsEqldrYwrsB4lFbi22Vu4KtGfY3
084vlqY4Mh5+lj8s1lKbP7wYuHlEw+FTxXRf2Mmvj6CvJakoH3BZdFsy9boIgSh34F/NnIYrgcR1
324KK2xtjheXTcPz0g/JXX4i7ECmsiSgPggTkWh1rbdqlVjvubpwo1Kv41gYDpdZlwuM18SuDatU
x8JaXhvT7xleR0ewOxAfUymHicvgLAIva4vIRwHDz+nhEN3zZPa6nOR5eCMkKGTW23xPOHTZBSIn
Q0jMPrDGRg/BmTYgCUldK8QFjkKDuwhdWSPCh1HTVnvKUtAIwsbqRTbJaw4jVAoqYY+GNUQu3wpH
a0d2vowIKGO/3F3y0KoGCDnlM/9srzLKMZ5u3nlwxSsb+GDvp0vNLTVoJIEqUTzn8rOFi4G7BDt7
ZfGkciPunEq4hwELJnbxhPMWypj2rGYO+0056qxREZzQPESshaAfi0uIUwJoHI/UD7UvAITGQZ1S
HYhXggzytWSKIR8sstUaJ3N+rnZYQ3oP6frTYdOJu4WB17ymjKMPBLIMoTxxjd71iRw2PrP7YXji
9JG4uZDX3LyXLe9gKc3YhSbHEMzGIz/Bz2AhhY8VwS3sGtOwkNumT5Qw3PcHQY0L+adHGgCrNOqS
HStf0/NL7NizWyBgNO17WA8tg9++buYsMxHujfUpYnwMZaCwOWXb76l+aK/v16oxrLCup+qoH1oQ
vfN0xzsvb2zPCit6+bdkTGxhY1UuEQDQKAIRA8sY92uh6dnexWJyCXBG4wW/dY7AzRSksqnNx398
YjRWhIOPy/eCHxpBuIPsk7TYCwMfSGfwOwhAoJkBTdQh81kAz7gv4Zepc453veJqUR7NImNyU8U4
QR4ypkw8GnuihYfSPr3rLacgu3HaURNzgjglzZLdHq9gI8+5prrspjmoDCbVMrxxOj43tNodVtXQ
3UDrMZZCVwihVQJmzm1R5uxJoq7FQcFOzkiq08raUZLrYTmTnPCIAejIGeWPcYhwxG4v+wzZxJai
iIGpZWPejIsw33O/dPdcKT8a4Zd9j3Dw4HohWNogiVrbe5PeSR9JbJw+23huHCimhYv3s173Nuqr
XbFdZsne7CTkHgvlxDV0aJa8c7G7U5a8y/CW30mcOAfb8Mygo7KhY4AD+MLSIXKyS79GZB0xWjms
KC6kHV2Yk0aYibv8OVVrHOZQHHa/Rb3Nz53WgpuUnKkle2eucfBBE5Q0XGDKM8QSykFYY0A38VX8
acOlPeW/6inKwp5dY2YHvNJ58PDvjXC6DEkMAnq271fOIrXsLO0nx6hnM9llbAQYsqgE3D6NpWJb
QNg7MwknZhj+7L+rhCKclfOmzNfn+VudtGO58jGmM8EgwAaFdjMF6sDjpXFVrC7XnOkJH/Ai7eAE
CGmdmafLHJJF41toyRu8HeRWfi09cksK0tRUKChdhr+Po1K5CGw+yekhJUOZxrVq+R22aXZFaQwT
dGmzHmRJwOdt7ch4oAOhQW8uFh//9U+WDRcWjN9JzjLtMjRbu9JsPudJunSja/GLuiwTNDs4FlDI
zzqRj9leJmIZIiFrEAnZD03D9p+PYsTmc3zLTCodJzh1gAoKjo3dtmI64hMjpsQjRv9ansWoRSHj
XZHEgzLhDwsu0Fb5e9pLFmZBjUVaBtpLoq6azSpgDQIq1O9IY0KXE3E2mS6pjMLeY226z16Y5WtK
tWcqMgoXt271EKpzxzZLCSJeZXclV2wQ8YkhrAWUzDikoK5qxIQFQCtQrQuNH8mWCHTwR0E16OUT
pqofqdT5Wc2GvgSvLDv9vhRny2UeuRkaWbLUzbnWur7exzzn4wvQ8J7bjM1YA+R84l+cArfB5HKF
HZots2PrckPWMlQQAeAk5xjSAnc1Nx0G9iV/6w9UqLecRjKWD8NmhcRtHrKlD+3ex27hS3bEIFDD
M+Bu79gU2wLkcZmtcgGENhQKpptEpBo3O/UGNJPKFUsTkyJVZeENpFqsUm7jHiXFHQrjipFXn1a0
tW2NseViM+thlB0yybF4YRxqZDFwMdvFpriPQlYvrfijbMWUdfZf/iGubH2u4qVQ3PgYH1uRRPoS
aUIBdB+JTHfvYY6ZteJlvi2jcQ63s2fXLWidm9DR5xB4+rCX0nBYd/r1mk+5S39MIh+Ht8QJpYTA
NNPAv+VRJrshJ4Wf/B4wVCSygw0PogYGrubBipNtBiPFhcECWjMNTcnyDyweXNfsi1kI/V9SWy2T
FgklZ0oojAUmDQPOx/Bz8JYeyHtGcpqTtC+f2jFwpV13k/WfXQehwnwWiFHfyl9w3DIKbhj9cwtK
nr8rzvE53THmSjeOKw4XRmMWEVRjADHhLZyx5fe5tQ+o+1DDTeVjgTYzPtMBYaSXVvqQxRPDEZCv
iMnzb9L1Fy09UroCK7K02WSeaZ8Ji2VNwTUJHYNTN1fXb+Tz7HE2Bpzq9AEqaf95UZalZKy4JXnv
wVR5aNvmwaKhfPFgqm8b5r9s/zfZMLd3qQAxUH32FsUsVgQqjqwng1bCHg2QArwFWoWsUhDKV8Iw
ZFzs34LhkUsFQjJ3G+MjS9QycljlfIH9M1wyRm+Ve2fD2ErnhZov6xpeMqejvrGWBxIHBkSltgoR
ER0zTUCZQoFT38IFCI+SiFx+MLdzUT5gk8BVGp8rsK3H3rOZg0/lbUwJVdhjAdtesNAwfwPQO34e
LVteJtF9cU1YJutWMY9OaWAn1+qaX6uTtjHXXSp8BttZb8U70M86UdHA1aD9LDp7bcH4WJ4vDM47
acdbZssED5Ul/mdrwtGRzvWKkPfevV5xKLl8iQdf+rBtH+8Vi0GOGit1VsW9O5sEDmT4wpXEMYPj
tg76br1KjmyuuZGYZgD9wbkqjs1dObIa8a8MaJVp5ffwxterpTgqhN5zKbTW5yWqr+Pk7j1Skp3r
NYFFdKnwIeBO0q16SFYKE/8h+6vSgtnYhnP2m3E0oEbWvjglvFxGRWkXvtimGeKEFhJbM+0RHmoE
2xH+Jm4fFis4FrCoPZJzy7LkxoN0LhEU9YnN0oFeC7qlbPs/LN3VcqpbGoXhK6IKl9Pg7pKcUCQr
uDtcfT8zu6t3Z1kC/DbnZ+MdQk56xRFsRnvfPyo3p39Ok/NcsqJeyss5LqkiSw7MmV3YOd0W0X8o
Q78rKZ4CSfsyiP6cl3nx2huHNYQAeeeDtCb742PeaWY/vNhUoDt6k43MRQnpH8jL8+g8I+jo7dWi
qDWy+cBBeHXcy4fJ1DV8fexH6bZQLLMrK39pCnHmyIWIOTm4zsMWLzLRI0K1/fRkWvROuGvfItf1
WJZXnv4gLZJ87dP1mPE26DgzyNpNAr6xJTD+7/qd7SS661au6ZX2xjyh1fqaQd3b56KhShH5CnHg
O5zd0EXfhma5YHxVPxsM4NJcllbI04QG+7yU9thPjsw813eTMOn5KOSpyfRqvm4F0/37+eVzSWc3
tuEZw6hLCrrTz1Pz1dz29cLbfl4PVe3gUj4OUMbL1/aq69BSFBaJetVyxzud0+S7di+2At/M520x
cP3zcI+oxINGl0zhl9c9oHSm66FywIK2OVbbqib7JNyMwvcWlMWA1HzywiWLtRw3fFRwDT/OmJ0P
2Bj/09R1Xt95HSWpYK4bDVmztWSdBcP7iMzszavfU40z9Q9jVy+57Elb1VVHIuurdDcX7uT9IwCX
L+mKBySsK+5LT2Au5CQqJ9KU/dIGHXajo6zLwqBVjgj76ZAXEfSfTvKflMd72ZvcejnPDeuuAMIL
nRrgvLDrCxAioQ28+f2bAvwUT2bS5PkFS5q6RFL1QuF9kT+l87ZzaUaKk739FDiltAVMhWey6im+
jZ97wUBIubRRI5Nc+9zX4y1P/zFFH/JVR9s/FJKN6zA1d/sdfmI9juqDGHdvPa7udXTqqGBKwJSW
h/vxHdM/N2SJ/XMfPZva4L3HJNI9VZVETYtnS/dy0mQH6owgchRhD3AzoLrq30pSGIoBE1zjzIBB
gCl8EpVxpHocZr+n9d3npRNvSKg3gzhj1PQkwRF40z+2ZP8i1sXnS1ljkJxcZ4vP1T8RuW/NzMVr
00n6h5upxpSt+z66ewbk6UzclyMDLiZwQYjRWFZVbRsmhdfWE6eHuSt3z+69hsT0uR1vqpcCa2cD
pv3IV9SWqsH5y4pZ4sVufpD7Cq241XhZTLbjbUnxdfScB3s/NbLJZRL9WbeYQX/e68fqsr8wHXOd
bwZZpl5cikeeefBwMzZ0ULvGmWncus7sgAP7uRImYqasTba16cfiX3JyHC0a93quexqkJyzy+okR
n8LOq3EdhVLhSOH/K9GMUjccGuj1s1xz9Zkc35gUHwan0tTyrFL0N7OVE9twQKxNOU+g2rde1dtA
+SI7kQ5cWLMvynIJ3ti55qYTrHfDccW+iCq5yz6L72KSSOhlkudltidvpMeK94mHe/96z/a1ZVOL
ZjztibAr50qWU+Ob4mx+nL3nHpLkRBHvZshyqe1RUJvJQMDysXjlIxz0bvnVspCaFkPIu28rs1hE
PU2pbSELwmnxeoHvfSheXRZF4WlOTLwoJMDm1xDIsRbCzPdzLLBcCi+hMP8iTFMF+4tHpiC98my8
vw/lxDhX12HfqeAiKxu4Gle3dk0jLJk+tUR1MTt2TMOaEZzWdjPt9NaTfWe0mO2uWjQM7Uj+2Feo
6Vwwfjdg7queLXW01DW+TMw1TZn7MUIgfj9WBB0iIu1Pq0hKTfhVFKUoSvVtrM/e6hdozGT1m3+j
PtvgNEw3rAxWJbbawTd5X5f/7wb3EbP3tv21cWkEy/l9xYauAj5zFQqxeXISt6YrYkloRC0iv85d
6BpvrKpQvNbovhDGEjShVs51H6F2KiSK9m0z8YG9K93PDK1DskP/qY/6uBb3dPiWXG/xu/1OAmGs
OBcHP+AVpleSeus593S3aEUVYa+zyHw1iPcz3eN8WnlNdBWbdmrCU73b50yzuqXQJ9HqZcfL2boy
g4ju7Fd5MLLdpaiC5L/VpWiTW7vILuY/e6lDkdmtbd/HPLZnPBsQkboKsWas+UbB4COc+Hh5NGWS
5M6KIoqIp3wCp2Qqpcrjr3t9N5SlXEHTEhtCxW1+/OTULpL4JBQXBClOAjZoJqR/kqXiq+OdReQu
2pvs9BG2WNmJLMICbASsa/Tyr037+N18paIfouTbr9nt+7d7y2aZ7awaj8kpALqK75ons5Gc7P4t
Z5bO16eCitWgdxw9mvu2U32d225k4R4gV7jiXHlCphPVUwXw+ODq+bauOQ7Pt6379Rmynwqx+I/y
qyDN51ZCnVYai0F2kuV67njdZwII7RowENXnw0duvp6lHU093RBiJc4lj97R5EMITBQKItQI99rZ
ahEJfq6rTmJOwm0h2Px7xDmo5ua3uDgsOhEB2dXcGo/OcaR8D0fzT468rqiA8khnxLrx/2kxUfvr
QGY0LU6sUJmv1iJMFM+j8LvVINhPnv0L+5fuphH/yXUXg+d8jQR3qCp+Mf6A1ARWPTt94X+MEFJd
m0u4fwtH1f90fz+PdV/t0yTa3tbjg219PVYyN7+RMaF46JKU0ShtmtmRYTHaRKactTDxZjKxc6Cq
2A0ThAUmfJrbNhW8NfZaTxeeNZYif37PqWLKtJdqfWvTeJUEJs1jXQ2ziHdZe5Q2zXMlWSC25rMS
qb8Mz4N7dTblvXn9p/k5/IePZDXHst1NUwHgI0W7sqbK8F9aec1Y669Uz7ZrXw6mPNlWrHgrHesr
xmpXfd1UzS3PtoleyUS1oorQL59i6gcZXJl+6E127VuVHHORJKMel6ZKm1Z9lI4jI5RG6jLioGPx
wEc8ZfpywdP8XcvxW3eGl/lcd1MNJkWo1bQj8CjtN6efdw1OMW+8gEz20kjQ48aZUmvQO3fDWuvJ
smLDKAvZtBAtPGek9rArBeA2LicXgkaOa1D2Yfj3ytDIAIi5i4VV4jyCou1QlXKKZ1jJxDtWBsCp
iQcaQt9itHIvXj51bnluPj+yUlNswLIoFxCG+zTz1EXVbVBefcbNHE1LYduW5BDW4KlyYT0W2J1U
j4UNqfghaFAKKQZgjOOYMi5Zcdk5K1i7dKxaAdSqfFsr+iwczz17wj3yimPF2MyAe/0gXT2Pd5Ci
m6KlXjpeIZkCOKDH6KW7ZhRLQe+yqmE3OGOZ/NkVS6MXhGNZ0ad6fMrET+ZYbw2ehnyNNg1tM88E
d9HeunWyJWdc3WeRG9Syd/CPmwE8bjdnRGrbvpWCO+6rJBoxKRuxNIAkJAzkejyLuic118e1sYGI
Ns3tlrgufaSqC05NxIS1YyXyq0JXpV92/7wcr3IfexqFFrpboquCOkBtrznE28S/gBMWU19bD13G
1U5+iEtIKFZNcyPgyK9CgDcFO9rgBxUJbtxgX1vqUgxIwsm4URl601IqfwziLU7xEdZ0mz9zHjcm
1+OwTrWC6VeuuePABhzBi403LiWPcKDIIa+QqBnKaeR4ZxrZMADGfrnyqHLsGrH7LrAFrx6qBkBK
OyOgWSKYk79by1NIcW/e34niKG6awgwNc8h2ltn1cpDsBm8pBqtcH3ODU1BTCOt03hsnZGHCtOKr
jKdP60bh3JqayOeNaUwz6jXSXW9dIQagqFuJU6UYXQ5VHrEVSzTK9W6kMgoz9oYHTXmv2YPTs9RT
VXh+ipWD+I9vRcPcEIdU6oExK9Hu6/tq/D/5ve1mx0cTZ7HmkdzirvGw7glI173VvyNjkGll2niX
WfkRBrOypsF7VB/VS+fFkzo1ByRpxea7weIzO+HqEX5s2YvND53gX73sBdO+IK0+dNat2+ReW452
QsKgLj66wEFddWL4axqueR5N2wvh+s3I9WWyMJ7EHKcD89wyijIGS6lGemgslWQ1U4uWcq0Yt3o+
tuzv3jXuHR/kFZcxv+Qya0Nj/5eqDnEx214JKtH9y1fOqY6hZmUpeUvVolODCIP5IY/4luMqLK1+
09LHxpgKR0RmvC/TV6anukuhRLzNNaH6bmV6z3qkx5J5bCixdBgkmFnn6FXDKOGtlP2QbeaDADxB
EMD4reS80nIfh4QV1aS/NYRAPXypRWswfu1YoW10/ifWfnUX3/FeGoKxl6p2McviFJG7eq4Rb6X+
5QaZAarFaXwaM504jbXntsM1l9o74e9yCDzlbaY9whEu0fIOBhBnZnAkDn1rD3FExPATcW/pxeOV
AUnH8ls7dbha2P9ZljWeFmClRCvTtveJD8Y23IIBZbBzb3My5ybHwI/tIoi2KxeOz3RMNaggIyV+
cGP6luGSBPM1XtbOwd0QrMCSCqL4aMQNSjNPtw9sFEwuDRV7WUE5aPdXBahUjxXf8h7DwCQwuI/n
Z57K4Nn+Ug90ba+1o3QPnSAGIhQMdD/uJTFO5UuKkWDMHt49Wl+0X+N4oGsGJ99Lg1F1I2ziU2WT
SBMGyeJ1qSbcF9fWoaABmqq5Ibo7a13EwqQO0XhLCVZ8T9fdTWEoyFh0DiYGTWFxwZYakp5aqFEb
3ExOf9K7e4UOYEeJ0zCLeFe4xL6oEIE70GThRRon6rvwWKT17KK9OuRl2cU2nB6cYILm/cRyNzaL
V27jSz31GVw4k8FOugYMwpVP/GxBtxWXb/lb/m2jNgIS/mRqe10LpvZLAJlMIeMkxkhyjoVlQy+h
wlPHd58YEKY40uIClFMfo2kerhmyAaYH/zvqRt1QHVJ08rucctzkKImUX10T1KZLi4EpJNf5Vr/m
DyFKKvtUVZwzi+uOgjT4/EWZh2g8UxidveCuZdKpEG0RiDajluRn+1JDtKFJ45U7DFLgjXwvUTQd
W0Zsaqba8WaMyeJyGLFQ7kZhIu9qsO8J/xBkXRfi4jetebwYHa5aiX6snf1ildfezaijKNCDTvXW
3NCSZH/PbSWC578NMUpQghKdUJFijz2yMIBPMbSZ8Q18jomOS2kH5rZl1xvn55jsPjtsDGmbrtXd
KNePv/L0+F/LxppEKiy7t3mqzeLmZz1YB8CJj4fcE/56ide+GgXb39M4Uc20X/P14C3THZxGt3mk
v/TrsnMI2rsLd8Ewq3ifhIO+zSEXejd21dPmdQViux3ciQBICxoUxhT+PNIosClv2s+fdSPhByIo
KW+ew2nHHy0HGE/O2eWCW4u2InS8sc4No27fNp9RC+dG/5CE5+A8seUaRdpB4xSvnbjmvmqb1sFg
dVIImfhzaD7NFr0jiaEiIvlrspxl4eQe+pPzhTUoUo+2rp9RvjIUZ43p7N15d1L/kr2TskuPoM9Y
4CD2mQoyvsx/Wj69t8Tn30qV+FxMC2+d9nVRY+5kT1YmCoX8yxh9d9qLY0hc2edQYVb+kUT7Hpow
W2Dt9p0zB81apDb/N/0IC3VwLj5VzhAk9but7Xn0JpxuWohh9miI1srWGGLETcxihJWvsbbqwYWJ
VRMGtXc8RD0nBG85nsXJXs7vrKII9JfxbZwLBjaRT63CyOdhVdqQ0qwADA1E/r4CkCk6Pg7ZLh+H
+KrHYXx8/Q1mvrv+dXj/PfThnpA/4FeNfH89m8/mrX9oZ+u3/rkG4Nx5lrUOw8KL0TrZFLj1kJ2N
1p8xMHTTsIeZyT9Lzew+eQWczW6eMLp6tiVEKoV6mHBMSjYnh9l5WZyyNO4+56vOJsycS3oweka5
L30B9dRlL/ujZf74WZ7yHBeMH//kmka9akL4hnmj7M+io8muTpG0ra5q1cswcBbSSp2H4bWeKh5H
52Lx91TI2RgXneSP/KeaNZmIOKmxEBKUFUs4xWta38q27sWZi4eYVqXIwrxoW/iaVzDeZWlgk20H
bMq+exCuLYzTG35WGnsTHif0UA7CpLDkXDFblZbo13JVTe6WwKkRoC1JP8stdJzpLJsQAmadV6pg
kp7fVfNYMSIsgNUs5LsoW67dazfy0Ligy9BPCAoLQgu8G5kAIzoj04I6+BB4M9+Q6QTRf5RhPFyj
RykrPtsymjIQW73UEkHAI3iKloM4fwmHou9bDpvahcaRomJErV5M19fNXIMNAzZ241xiSOTzxu1E
e9PZdsTGUqRFxWlIOds8T7JWOJO27fQwrXkLchDrxM3yN6+fGavM9TNC4r7w1xsky3dn9R1vxXtc
DxamO8bZzMeKPUQrJSq2+R3GDw9yHPtH7tYK2KSfS+rjOFkp6SJUHIKzOVm1BSxJ0BjU+lFrHI+t
rzAbnR6ilDcS/2LYDBcv/B31Tt6vF+9tvpM9mtwQZRzGu/CQJncf2d5lvP71iHyvTx+3b0/lg4QW
R0epYLwfop7//f41fow9H8KA779nKPJ5vRXOQ5OEu37623hIbToGbqjHhpyr6pDpOqPNNcNhhbnG
sh4bvRriRh6a3fUMfa12m6iSd81TdoVxws+NBMxEUfFBbMC3TICstlkIcq+j9G3b2nWCbvZtTPJW
PfYeja2a4YuS4IK2tTNIHmbo12K4JRUuqFDAVozDpc6BS6Rb2dbL66QbzEGbQU7yLm+oUHO/CZfZ
ZtGMtomt/F6js7poMmnh6hniV/6Tctq7RJWqijFtzA1H11Rd1Kads7+9VnLFCOstxqLVV2lTjdVj
f/L9Y7EMdsYgkB/9rqY73DQFLG0i7EcbOAK2vyrIE+KTK46xVaxwq7w+athY9GjZ2j9N+v5VVXoH
9GTnnbCC6y5mm9Gj9sJ5wWVsxKoZvs+soGliNXwxayKVDL+WnBaFRqBAHr/GvSo9q7KYETXsi89y
ipD/5PzyeirECrj6oj+i41IIFkHtcFTXkpTA/RZhbuRuangeVRwmoREn8qJAt6ig6AVPxS190bl6
gagJoAQDEogMazSklwOVcnjpKVDEAvd+7z5OEKglQG/DFhSgGg85j/VQ6hCts1YpRxpLuXSkgj5d
eIL4gFtUyAlchkSeZxl59aIv7ETDitpAUpQ6W6dRIudWQVR1UOG7z3mhPzdkkKJXsKWhmwA4KD9k
cp7b+klSExJSrujYHig7DnHdpOzmZg091dpTWR1m2S6jtKyAIjfZDiRbg2nvbsRVVFk+CZaA4Xza
yxhdU7D0qqFckHefG6ueM0EbznY74IpqaUxxg3m1M3/1i6Awx3qRw7HkLQ4Mx7O8FKvTyxELW0S6
t3zdCF/h1A822h8c37rx8a5UzrLDWKijZNwpV5HjrhSxtiojdG9Oj+YSxpBTAaKyQm4ShNSOxJcb
WIoDg1LLXUs1uYWYIPK6IUhZYkjA9oMk5fq2aba3MOVUTY3/LuXAGIyy2b1yhSRr6Wh9C820kt/m
qpv2tvkiHIyUuUL+OZWfy+Ya8qf2tZnFaZEs9EiPu2Ha7CYYFeTUDr1YPTdZd3a9oELzQQYGNVBM
ieCbCcLiyM+2s0VFxf/6MypnFgrYErLfiPwZV6pqvqeZ5X4YaB/CraqwY80iUiJdmKtsfZgSdNlC
dhyXT6+l9WeyZEMmqj2pUEKEJKu/RRi5qng69BqsDVdo4JXIYQXzlvpU8WsyUCn7kim0Fv9isxXe
S2Qeql0Bd7UtMyQpPJQortaYj844Z9dx7DU5ys9BozE4Ph9Jtm81YVT5XFraLF41tGGf6oBbcqYU
B6zyHVyJ67kq8E4+XEy5aA1YqxDAU2/L0rV6GS3d/7sRb5PeCYwm+/tGXpmirATiCSjRDMCB9iUg
LdIwE9lWRKPK3vaThbXQtKqEikNOvSQigHfotbX7KtKAwe4K65ui0Va6t26I1KC4DM42sOeKizYO
aDldXA9QKNwoaWmECa2hhYHeltyw4Pq3g7J23ZFu4OG9ylEGj9nmdSJKbi6ANQSp/LYjDcGg+0Qu
Wl31sWZVx6Qrnguaw9Kzeqwmu+EnEv11I5ytl+oJGiK78E07XNRVIVe4fQS8vXm9wrv0oPgQ29c4
/NpuOdXXo2qYgDkV4gALqHHfz2lv2jp9dy/h0EMybBFJF3OVNeupa7i7lTOsheUlFkiGpp5xEOnl
vpEk1F+XN+1QtyCysDac84q+EYbtS+S5SwUYyzdw8eZHcUBRWPtT6LOaH+MLfS0FBafrVMAv9bZ3
KxrQDtBSquTfOzdrUpzFgIHIj51yDfl/WOlqqLm4DIIH1/mmnuVBpIs+tcJdfg4ipm0xROORevjq
8oyzZoQ+0wJgFh1NXbjWBTxtOcx8GqzgJ+FrruNGdwrFvKWlfCr1qW/ZDWC9x/fxkM/5uUN9M04r
oSy/dnLmjWs4zfcVtasixYKZuEpcEQpaz5IcTmyk8sJqIj1GwTlXD2VKsyqmFlm13IVgNTG5KlCu
Zhi46GfwN4rd7zqBWF3KMzq6bDu6aIIFftnACINkzTDkqhIa6896qpdp2ejL+35g4u07mVKg9eCy
t4TABlASP6KvP4Tju20SZUVS2TiQuy6NSVmpklhX68Gq9S4xXIYoOLQisrbYJK6TMIr0H8KjU2+K
jPiYr01iz0NeKjvL9VXW5klYyJNE6zSHO8kGEgogJMpJorhkXJVsvvtXDfGJ97zfPkYX1soXT9Ap
9RHrR+rhj7cauENTNlZbjcyKlDJCrnDzT4dcSUIivBlb21QBJXvfmQag8YtllnzoO1fNLyzuU1Cq
Q9HVh5rxnP2p8lL9AMOLRAo5ndCc9wir9dEtE+2+yuGdojYQ80u2luNg0ZNOQgzQWq+tJLRxjVg/
x3wmACMEel0H9fWUdEvnWiGJC2Fm5p/gDy1rkO0tfy/1rPgh5NgMe713+/yT6Ee7m3msnfwK8XKs
M2Uck+EDcndvEpgXY2ic4ewFcEysncBPCafj1dvZt9K9k/Q/V4nh2UKg1kDc6Ow3s6w7OpziE1TN
xnRRSJaP/2XCJ7S5aW2jmgYtAHh0Hmzk+TeQxGv1BpoWqGW+mfZ63Ymakw0ku6uFKOTneGvz2DY/
hcTI9EUb3pGH4CDS3yvdC4EPc3UIb8uLZwInVYi5P+/VfSfrgwWM2nbg/K1VbGYkOT+5vjweAG4a
KKoBrCNDYw86Cu8S6UfaKHeKCBkbj01No0XhQaE/LK/H4KvurPczLv8eVZSTnYRg8foIfI433KHd
MNwYVIrtcPtkGqtxwA9lh9HWQ14S66SEqOGnp8VDhQ4oNUABf+KqgaeNkxBpu+9k62zSonX4jhoq
NL3UcbKvklmGa5fv5XA1LRiXGyc4rJlrBF155ka5O/hdNbXvvUWo03wmWZD3boe5z0Xfb/bD///y
+jYU2l9uCpFOQFfKmDuq4y7543tRCAYPi/5jvIdioUm1iGkCBacg+fBL3rVo+566ZGHXf32vSvvh
6zsYGBu8/o58Ujdjv7wL+3L0UFn1o9/L7vorGVQq3n3VPv9u2pt29HvXfhpIf/IDWHeT423t2rTh
AHce+rv2Rq0+Od6034ba2/svXNTm9Xfd3XaT31N4jJKYI5A4N2wy6yEfSJe2M8VeDZdTQ6ohTzsC
2GgINvU0LOfZoT/VMsqDREiDZcswxOCiZaHirznEC0ZMCO5J0nuAxMo2rvWzDHYlej8bF0mWsq27
VHEn90v3bPwywEgHOqelwq4Eey+DgQaudvU8yra3o0U1CG/lNs1k/w08pqKsLSd9rpxHoWSZNmHQ
Sf9kKdlzGhQyWoBS4NHgQVB4SOTJpKQiyo350c1jHYLqKHTtQWfanhsAudfcx04fVDENzGZ0py6x
XkCEdZ+FBd7buZTuwtOYNs+1N61lh7IVYVRN3TEEnuVpFANhOMwC+dG9Xl1Dr23RaIMT9F5Z+a+e
DcPq+GxZeIewP1kIguffr5AEQHEHZOxF0Qqv0oRUN7oCdDxRRqm1PJKB6BivHfAop82L5wtwbmFV
/6/kFbFWwPFUsZB/11wUbnMAUGb2IL6Fc8GpRnFkdsod+VG8llBGRUMZCLxFxeuIPCP2iiik5c4+
kuJebxyvFLhFoQsT95gnRA7vybS76CEwWifWnYDqQDMrTucwn8UAQk3a8KKimqn4dmoPThQSdQid
UgyrLVGQrJE4UU17XaYdSGLvUjKvAJMHK63uurmfd8OAU6p3al7bx02+Si1wx0PLfJ9q8dG+vRkm
9YQzvQv/kOf4CoRxr5mXbKaacdKqw8Qg136e6Gb7x3m8baq0bxL+NEnhq20NpEIQ/cLs0XIMk530
INfbDWkD6Lt6T3IMoBAFysHJZ+rDKPYUpd3wJ+DW/XD5aw3vikEMBTCrHqa+UdlqCV3p1TD0pqef
bNhWw3Rna04k1oqM0o3dRD2ekMHUx7a+DF51z54vr8/0u7LEi3zlE230ZpvDsnGcJHylue0lLeuR
us3F720sKZXA5VDbqSMe/U73cp1TO6s1/ETQlZ6arWv8fV+8dbI/Y0jblpOt5yfm2Wz9b1HHSxm9
8stqrg83Zl2Mi1JR318qcvHvHezxc5hcooK/qrxHG1r3HY+lgmisHe/iTx/PhQdVyY/f8veeRU1W
/yR+tnHFkucEMZpEMhaj5Sxs5L67oqdnC9SUaocHSLDWjpfDzh6C0vPkPEHXHZ4VcYPI/GKtTwxi
1WdHeEtH1ROOhY8XPnz4ukK43JgWezBIAh1TepXJRko7LJqNvuhRWevw1++bq+c317DA51LKX8Xd
fPHWTjcgdOqcII2V4dMgsiLbNS87LRger9pnFIEUp/hqcsgU6wSGLZpkU8KgGRy4W6Ez79UA/KZu
6a14F+HFlFAk1I0/8hBlYLT3xqvISgm2cR18dZjX76unckI4xZ6xet3ZTo8qDG81+WUzIk+00TcW
tYe9OdPezK7eeT9AF1NAE4aNpMXtw0jlu8qFmLZa/BKyOVvlIMnYJucJW7Vik2nzJS4wH9z/b0dL
VMWu6lSeyIaMt44vKn0uWyUCDjzWlh1114N40abvYnCgak27x9K5+mzcSeQwbiOlpDawyMBPRXvh
zLsFoKR347Bh5v7tvl0HngGWaeDNQQDdLbjluoahB5EbRCuXMUqggEFhvndxhghQa5IkSelyINBj
ZqFHZdShmmy6b8zvCPiPqJ3E6vW95OUy32AC7qT/kvhStCcW5ONqcNrIwG02teJFfk4tjt2lS+uh
Jr+bnUF/MvmpRUMXo0tcZAY9gDKBFgBjHF5nUd92TGGvnVgoTlhZ80C1JfHJXCci0UY+F6ikSNf6
1usBiB/K3+RtQgrzb9oVzbhAxozaU3c0Y8TKovkiiD6gg51au17oDyhAM+YWIMHNEkkK5fj6fr1/
FrPQBVmMwlMNpWCPuXrCUZknuUoITaJOYEhLQvvj2TngHD47oqH2e2KN74aQRoDiPtwEVZMOSsbx
BhrcwRa1aV3MAUKL52VldQbB9XDF0sV9aDCrYIXlXErUDVcmkNoSnsBpMzfJ2mkeyM8wIpVgBfkc
b1Ajd7UDxhgnkNotVmbmvlNwFxRoeaZV+i71yGfg8eeql+/XeKVFnOg8hb94jl4/0whP7BMRTU3Q
s6rbCnXi4c390yT/J9vrZegZ/pau03e2hcQnCGqvf3NVsD3p3beliKoED1vb93fR/yuIinYinxsR
FJahgte3Rv7vqo0+gbi9/hAkKeZpdlb193Q0EtVkT0tAzc7nLUjndGmyPdF9nuNBjWtu0+ZVnvf5
K1fyXVGYUoF4DIJGgGUUdJP9YBrZFTiNhVLXocDJnAv6eIiKBE9Dss7r8OlD+tNd5U0IhJ6L1S5S
OhQSKbX2JMft0guToBaiLfrSPEY2bPu+GCqd6bofq/fpRjHmbR/FY/cO+X4VlJ2byYtATDGqve/C
8ip+ZIs7TPJsC0awY7xf3zO0o5eOONKI6HpOew8ZaUQxQGz5KbqEpo9UZaNqiu3zIT9ftZkCr8SY
mkSfgYV++35843bospxCuBpaNmliTMuiDk62tbqXsj1XZtrbDrfpvDMNkrgGgugvv171UJrOVE+M
pvS2obuvQ6HjuhtYIMfhNe3DMzgOpP5Haf21a+vp2p4y5hPuvWn9aBIszKRmjT5X9+aFaOieIPzZ
BnmNCPLUeBjdmLY3AzNO6sMUgINlJ1m2GlhZFFfywmbuJCYMMOp7iZrZWAz+aGNNBK1sra16bB1N
WJl50mTfqVOxlVBaOpXOzka0svGBDFcLQvdiv1N1BjbIUMAzY5l+6+spP3TCiXONQOhDFfCuwLX8
zbTNW9oItcJtMo/G4jNXnbqi7zCeMvorMwzDeh5TQHh/hjmDrUj4UlnMcE61J/blRLiWrZRVVMZP
g49Vjo5s2MCT/ldS0uFQiHWn2tJ0aTieKGxGBhKQJKC5Gqeaki1NdURfuQBNKUlg56mp62/bGpbq
c9BjGj/oiZD0nLUUZlRWFOSg5RWug8PCxQNygYW3nIsMT6Gyo5Z8Yi3yUDV9mGXdVHNhgkOFSP3L
roV3IS0MUSPsi8UlUol2UxK2y+gy0wsmNWlAQX0kiyed44DkZeMug1m13x1Fsspuxu5AN9qu3w5F
tUwbE9zqh7sKCYr1SQ0nSo0CkW1GiYkCw4+QmlzDEO0s0/aLnYBP6Wy3L2c3H6DeO+Et2v0oHVZM
5xBBv36r6HTpgKElfwLwVk5+h7XVPUmHdyOd37Y8MdGJ6hVyHW88yk+0YyTmgga7IsD061aL905u
hsRkLyp+TyJtzXDxkyVdI+ASij3V8F2KPzKBbO3dAM+vbgTjh9aDnhZf9KLnbIZF33jfX/fv6HCv
ZqKxqsTw5V9zSfTkrSN916ZMTDhvHIqSbz/9IqzazGI/6tz1603i8eyI5IVtin4NyBX3R7hL3wZb
lAZJMVXxwudUxfnDt6E38Jc4qz46i/pYwQleLN1KQZX+VRiAIx9qiGn9cneSY7CAG/u5VhOTtER7
r8yU7V4n4af/qovdU90dJOM/FW8u6bS8U5+ZhgTDd79sMmLA2ubjVAyMIw35gc/finP0EKygAd4U
qGyWXvcyYmLHLiEm4jiXEFW6GWcz9pMVe7yr0aK8Ab1QtbP3nDwnGTOztZhoMqX1b76Ame52cHjn
U5Nl5yEQMnAwC0MAoOGjpH7I2cB2pK32NHgoVEU0LsrR/DmUFFR1excFq1Uvpwxhs56E+hfLucqm
/hRYhYLZqhedQ1O7ZMuOGha4sGLHJG0amArHiMBy4M7L/ax6D4FztvsORPd09yxrYuflmk27T/cp
gqeO82jng0Wz+eDxsZstWqnJQazHCo6vIn8fm62QIa/iXwLCygsUo/ohW32tE65x7keEN1t3Tq3o
fMf+5TRfjWLtvVOWbsYmgSv/nkSRxLd6RvhUmjxKMA78MveJPEaV03fEU5nwOAmKRqpblVDJVxdj
bxA4VPHaepBxXRxxOW00IdyAkXa29nKdIJfrgeq2se0nCjeQdn5PwpvXPDw6nkKxrdhjjcMc6jPG
7oxGinYhtEP1KJyX9F90L13+CuFpmMRZ9cSBJWmF8ikL58UoyzqmsLfzhtw1gTWo9aFWdOitDI4c
lLTVkuui31bqx1suWvdwxT1zCZFYhWvOtBxCYvdfl6y7crIShUjfoiLwiVW27fv3ofn+vgyP/U3l
VFv3of80A++1RdkIeKq1GR5Uu7btDQxdHI1Nff+iuLpCjsxAekf66wGzn5lq6I6VC0SmWkiXOKkd
KIHhgU1NoGy+cLk4ooqM/sCuyIVacjilunm6qkkQdYG42sXtY/62Hgt4Q9NRnrWaxciA9BMjbbdW
aTVkm4x/+24dMwEx2Ta+V0uTmZyaGpqB6o5t3ladD12hUKbJWbndU1KocGWffxWuRzequZwkOgXQ
A7Zf1h84qgkDpg97Ib8vc8krJRjkzVlS/WM9W89M48KcScSWBVHqY/7f9eVscuNflBVVegB+Iv3Y
z7GxrYaanCj2NPdF5W5+4PomxM9A6MgoF35Jd91mJlt2U3xAHSdaPGvW9Gs1Ouc4Gpwnz5+E+uWz
82yHgPRhLiiE8suGJ01ilQa8DnMBMSTfRU+uZPGONDTrte0DSPzZfnZYGhjUi8Je3+q5z4cRlv1v
5PM1DtX1hzBm2st9ps1DqHwxhS+vv6LjUAFbfmlx9M/P/K6/a6+/1v6o8Cbc+RUjIW9IAYWWAlFB
jq8hMtUEZCHt6/LXVPx2GPkMA2icu1vOXUtndqg5bzhGjdrg1auc6YeNPYbPzaBP6Tg3kKxzm0qy
gTnUrx5ieYT6N8i4tSTRtk+EfGNlWcp5rq8W4pQZpMPoL1P4s7k4jLg0hYL5SJ5hviDMMuUk3Uf5
cewnLNEn61BI5ygNAaRfTqFHw+LuJqu8eijIYvBb6Ei2l9WwpSyNJrydxIdlyqI1Cwh86Kgjq5Ij
bv7faNPPzt7BZERN5y87CXmXan8vdB2wn1oZa1NwM4j5xCzUFjy6QVXUwrcPzZZcg0+FebjDOBfS
zIH8WEonJBlnTa3F5AG5ypX3RaSf+JEAz+6Np/rwU5oZs8HuWnxQyrnSA7w2oJN5nozWSILBL9LY
yr28+Vmb7l3WQ33DkKTetZGJ+mmc62za/N5ULlRqsz3tOcgQAxehnhvqvY/ac4IoW1CtNi+9IQ00
S149NtVNBNGJz0TnMgYEyxVOYzMZqc/cZ4ZAWNcJ8Zf3MuW58u1vhMJDgYVR24eGGFsNU2KmR/lq
lDVBlXCiXF33phtWZlbxmbvnprsr3J8yFfff0HDTrs8d6fc63HYNNR2ExlKI7l4ddtMXlG98U/L7
foBVQzsr+28ncUBpepTeafK9IpbW1AQhVNgmfzQ4Hcm/nCTWBeN7U2z9/ZeSfB38TtjdTZs+lkB8
34+lXZuN32/4Fk9A9/prtKq5/4vL0+M36M8XpEY5KcsQn/fTQO/vZpZLzdI8ajB44pshPHEDvksc
kaWloXYeyjD8SMj+ZQpOlZRDycPhOlvB0sifjr9nGYADgCToMLAieP/4FytltQkjhXEkSAwkOmGY
VmNxE3KFv5Oxa7/UeqVcz5A/hI910Cd1MLqA96GxpY8mLZA56XFw5Qr/Ymj0I+lj34fJeihny8nC
DIfu8vggH8z6xxiU3CZvepWYaBFzyLsCG1tjl6wd+SscjIgcTRioc5Yv+KhucY0Ik7/fOqMsxDZU
EcvKtpsaZqpW4C9AeAXzpLb206la116K5mGhMYbLN/Glv3w0eYHsZQj1VV3kWy38Pit4Ah5dXDkI
3eYwMsJIQafadifjfX3vjZ2E/oCU7putypjHVUUWaOY+rP3RenK8yBvYLQeFwP8IO5MlR7F1S7/K
tTsurOhB16pqwKYR6nuXayJzl1ygBoRAEqCnr2/HGZxIP24Rg8yMjAh3R7DZzf+v9S3pwZB92BM/
BeUtYnoMGlImRS3XHJgDhhuijRsnOIRtgU1YAh1VDovMmkspsbWRAh/XKHXHOk32J/pd5AxjJCio
T5LxdsYcG+dDxG30Y3M62uifCaeSx3Qptgb5N34iBZ7LWADOpn1UMxx4b+MmyntYP3s2x+DH/Bdo
lW4BdUSy2vhNITOe+NGSgvz14G+DByl6bcx/OA8W4iLT3TCuY9emOfwatvG231Dml//+168voJX5
O12N9oP8Pemn5lx9HUtJxCuAbYE5QeKO0pX8SDndVdQWCOmOOC84paF9JYhsxDF9mG74CDk9Dk7q
D/zcUkNoDmwuoRrbaB4ffCJ0snO7W04ZXNFzk4gjyiHpY2iwV7SfHCRlZ0bKZXjj5V2Qn47piRC0
pWiCJ9I4ll8Ol9WgCMouKjqfbnHwYJHeihqBMBABajAoKGWtNdLg8SPYIlJDGoxpl7RrhE79F5lo
x4mBOJyZENGy1Ocg1J5XxMqgex1cFgXiE9lB9Il5WaD8o7dUUIw4/1JKSddm6X3g7qMyyqaGrLYL
8mpEOeENAfQx3HIhT++OyJ92/a/X3Q06+Etq3o2ar7k0iM9QY3SJHmMDhuoVHV7GZ5fhENhE+tL+
o3PqInOBYxOzJAdLSojyIDlSOKQ+GPygfbnD+uDUxShGjZz2zJ2robgYW+gpID/K4BeY4sSM0aOr
6NEj8uf0WstG1pRJFWmaLONm/X/JDaTQwCbDCBUIYzbnXdZJmLtztD5PqANQYlC7xRJlyqj2uV/T
4xjJq1z0x/WnM5FhIVhNhgbNJr4/JgKN8jAIR//sdQu5iRq2hOhsmXDOZBtsOTKTN0RVDfEeH5id
mYUuw5yWYdXNh6hhWJEU3uIH56FO3HqkHfGD8IrkOKiZLNCs6zOCHbh7pHlHGo0Z6WGQ8h3qzaGs
AyCywfpFNk6M9pu/ywUuUn7m9e1BYAQPmI+P1gwFDekJHDdVaoDIsOn010yHFzYjLdapnNxOpqgl
C6Ksc3PkyMlDuizb5G+5nepPyfEd0+jYqqqauqqb//2PvPq0fdqOdXtdltkh+TgxKkDW0ALQfJIi
nbKrIPZzY2JhHAIi1RjSiBvRRBnqEDle7JBrMEUJfeLO9FUKirSQ4cbtEHUwuJsOESNmbHwWn1gP
gb5gdtf3L6PrfL62IvnCU+9kUcsOjW4cGB2OJhN1cWl8RtZ1UaxuITuS1+o6kW5QCVXAxwhGEq9l
PUAMi7Rhc1qQ3NUJCfmyYipow/KrGWEHxc0wWbYx4KDXpPmy1+pATqLwLubmxjJB1Pnbxit3OuqD
5PM0/O//+t//7//smv9Jvq6Tf+XA/lf+yCbXY36v/u9/a/pP2dUdkmGNjusYhut8z64+qkVbqtqF
7rU+lfIJgqjhaiysOZFjlGbYjQH39EC2NmN2qw1y8uMHAaMUXh4fLyyhxMU09NPYNK6vxFSALswD
a61cRGWFyVGowCWQwu22YEUOBpjbJQQeQBq3U6ACjTN9PMtNH/aD/YkVpW/qIv0o8RE9+J62d1xU
sbaypYcYssYLL6w+d+dwa5hkP0rQze2OPe8oXSl4Dd13dpWTE6532M3D9BMP7mUE07KLLYZgSCRi
Tc3CY87g6U/pxu11WceE8dk9oQPH4/vFu0xhWaNe1ZkYaOQcrEl54jE1wI+b/fnWG84PGbTW77f+
WzRvXl63t7NtcuunWBuaHSijfG3szNo/oU9h8x2YG/AsKQEkCJIQGtIvQCfDOVXzb7VPUUP3CoKz
dmc9KvccLTlId7cSj1FHpML1QY8855eJNXAkJpKEkz2acxfV0sG2QMcb7JLeGkgGVQjIOb0HVhK1
CnTXILMB90Udp3s7xS2VE+nOjvgdKCbHio7b8RVoA6QcvCiaUD+oZ9DucN+vddDRRP2V7lxsEkEH
N/BDOLvO+rqBMc/3dH00Re/uKqEDKI8/ItSXr7ctGVsSrlS8fGDlblyvm5k1g1EIdAjQm1oLbM8t
1DK2eyV0m7AKn5Dchq4uOnCQIImo7wVZl5yzeUpjd55EnRm/tPdJjLmZLMuVNso/9MLDTAlXcNL0
LitKwOra5pfw6uYZ66FGBbjd62xQWEOXzw+2388HW7R8SrWa7p0NLQLS9CD9YhuIfwjKirnYLh67
40TfFS96LuK21tcGuUosWVb4gA9hQfGgG4MSH5P2mr9OO7IL17I9h+0+X7kyTNoc/8rKTlc31h4q
kMt8dQbAsDjuT4jNKIuxrZpYm/zDOtjjdJaCPhZZjI11VIwgJzrD/M3pwvJMiUIxd3mEIZM5pw3x
ep9NgfdO8kKyBW2EFG31c4hSGRr5dZlgQAZ8UI7OIVidywekzvLgmkFlCirjHWgy5UtgoncAifmn
qQt2CJgOEMpJtqjOwn6j7o075iaquVoJLZF+eP0tf/hGr3GD+uUjxg6o37PFpDjXziz8H519sWaQ
PzErPybbpQvzEZ8DaQFEcQ3Ls3+dK4sj8DKZIV2RVI2xmH2ij3eyFBakRI6id7R1yIiwL5c+87u2
bimrOZijEp+Ue2YYPObzcv0svPwZbFnQtH5b9OprfJtA44ClheKiRFecvHOLx2ylFufxn99r88cZ
1XVt3bFtU3VN+drvPmbHPJET8P+66+mlPt1ul+Wj9OhMH2ccss+zLW5aOLMHlz3O4YUFEPHXDMPB
Al0wdYp7fFxuu53NeXJ50+dw6VHkdfFQk4M7qMN2d7yEDOkO9ebd9ekpRLmSrEvVIPzzxWtah6v7
lhdudX67+m/B2Hyi/HQ5lZclWjjcW/RKE8qZ2o4dhE/xEx4jHgsFCQsIN/PAn5gBOF/2J25ALeUd
BTgJ2Be0HEyaxDBdR50ZWgv+exlnAdSCC4mgyMyA/SMuHmkEfQLmxS79EglVPQQZEZ4uBOZEvs9q
1JptF1tzDMZ4yKJxJ0KK07QwkEoDG51k8Q1MyF1oUWdZMFZ7TDK4019sYLl3hQMvFnsdtj1QJOzm
Aqq5QbnS2So9SICQ8vxndBwTYsU2GDfQErvEn++nbvwwybNb4fc1y+qYuvntfh5flv08q8dseV8T
oc3TZ7Jm2TxWISsjg4KSLyGSbw19AGRvrKLEoU8qF2ydV2y9+74dtpxCgTKAlxcKCXqlSJtIfYT1
I5ROzRzqDykvTACVDHLbNijdj3mASqJOhbFjHb6B+PtVHTMEjFbUBjvy6ig+XkjtqbsISIDDeuhn
YD6+4bqjbc6XP/3HF+kdK+aWT3A+Cu+rNTkpwhalRM2KxyUAkP5rho6ys5+PAY1d5g1lP2bRBip4
KyFc9h7m1YPm/0vmVJjjWqKE2QQN1bkeM7cnkV71QBRt7UCfsHJRWz2LdggJLmXDIFRDAoyzwcny
jgCamLazfQOuAxiFynTVy/YArp9eQluQPHWKg1ArdjCQbjuYadrd6xQB7C3lEz8URClm/NCYZg9x
WzAxg+aQWA6Aj653P4rTiFwsCiY0eg1mPo9oJUp1ZLIHzTKbN1SbHK9cKofbAEi/7cP+QXemb7D0
0A1JhLUqe3zBlZM/ArqoImi5WWopKbzWh8nPZo+CeJfNEt3D3m1vbvkymed23/b0EZXUq388wxmm
tqHQkoxeX+7OYS0g3/sums2pwduZeqOG6XcsZf1O/Odhaqj/+dbbum45ase1XFfryI33b3NW8ki1
i2Pm1+UKaCryKscbbjQvRp3Vi7nBQxC+EXaYHr3MbjOac5bc76veny/C/PEiLEPrOLbZsXT121ZU
NYtK7dzNnIuYo+xRxbBG/WX4Y3Jj7HinnIZH4b2L58hYaRgTetPuNB30j6uV0t/XHt3LXPQ5Ef75
qgx5pvg2Idr6b1f1bZdmJIryLBwjX/bDTXj0Fs3ny7v4xdh4W0RE/JT9Ce45z/be8fh6y5440B79
vD8Dyr3QAyz/z5ej23+5nG9Pyn2+Kq29cpPM4XA8jLfvD9OTYrUI58hk8E5RZq5i355zdIZA9Leb
8eMjYj6zO1bH0TX12wHMONruMb1pOamQa5YC5Iij4c0bg8T1riL+gmCF2f4tmRQe79OS19iTT4Xq
pt//830wflhlbf23K5F//tuITY3tWbOPPJZ6uqoF2YHeNgL9+MkTSv0FZ4EZWXGvyPS4Hl5Mpn8s
pUt5YqaHf0O7/efr+ekc9Y/rkc/tt+u5PnXVSDtymKBv6wAp9JCJc1MS70v5IP7sTU4/hddbws58
P1De/PPPN384Gv/j53/bdTRNm56eBU/mVQar9TBchKTRxWn41bAP9BLGyJU4w69MTPR4knuD0Sil
7DBUvQ/2Ezwu0aXOOVVHGtDtvyyC7o+v0G/P6tsaeHXP5rU1uDfoyOhBeRs12MBK8mSiO6NnaPaG
a7iwG8LRP4mWJXvm5c1m4N2g/9AqCgdsad9NL/q6yi+KFok3mUwCfe20XDkWtS4ieZqcnn/AqHPp
Pj4RNfsPb7r9Ql1AAZMinXEQCVNoi4Vjr//lEG3/tMb/Phblnuq3Z6+kul6VR53PtyYVdvgcf27c
3o1Mupi7/kDhatw9Qpk/0UH5rzTYwE4PqDAQnvvFqSQTz88FWb9ePNtFg5GLJodeAwoT9qkecIXO
qnp4zfI8nichUwommMM5tD+nSdidrv48imw5xf7HZPfvJ6XJ9/+3T2Keb3bmWIyiWlw9lBTcahhw
I/IGFo+HH+NF/6SRdPU2hh/Gs9m943MEmzgzVKyN97XbhpO31h8BzHn48N7m5/nhIi5f+63jdacH
xAPYTaEdOEfcESdxGu7/fPnWX6Yn7dsKck618m4nXL679GFKjfDbQXD0DB/sIm13jQAosSALQu4M
4id2TWKovpDi4kj/UHqypl+TteNt3woxTwORuPiTGtPvJiEuyPE89eZ8HPGXqUz/+dU1LNWyHE01
nG8rTKEm+nl75vW4h0NSdXrjrLdoeAG0GScWjNBUfvnJqI6oA57En2+Z/vPY/fcP/7aeNIXRXJKU
H34LVIEXDffOGLX6bPKaTc4DljV+fimWh2TMDn9/piP+5wvQfu2A/3PM/fsKvq0p59erURX59iAz
njveZcEpeb8hQ9Uz9IAmOIvMjKfpeOsmhDLgiDWSVg//8myhf7FhhmmbzTbVqjMGfUleind1vNd8
9QwRlQ9DXkKC1Ih8/bIfsevDlisCVdKFIdWl2z7gZJtc7i4izPcHUiA8WMM3byB0r9ed0z3ClQFg
tjvFG9ELkgkUs0bUpIh571Zv9KHRB2JS+ZwrFGAT4urnNHczT7zXvj0Oan8kD/8MpQ2vbveA2ToN
0LPhAp4Cy7/xNtzZK75N3VKwgeHL2V0l/oFjy6Lw/3ybOz+vl/++y9/WS+d52T5K+Wb3STn20LV0
vE0nJOKSlTt6eU5/US0XzK8UQ8X5FCFAB7rWncEeqzzWkLuBPdEuvNmlv2M9vbzE4M0R8MwxwBOs
NgGp6UFU8Fr/MenNCbalxSddpegLBb6RiCyaCZ/x6oakROdivxWrwu+vL3HmqYikHWTbiD0eKCKj
+WXImyaUeIr55s93wfzhdMu5nHeMScy1O79Wqt/mN8VJjNM24y7cw/7VQzzldcJPkypFeO1VXpZ5
5VO8VF/zbpvjFESt6UFX64goCnIYNfcNwTmEv+Sj66RnEqgxppUBBLeX+HS5xBz+xbSIMOv+ZV77
cXNhGDo7dNV0HOf7vPZ8aq2jZLwiBSsdddBwaIs4nFHrZo1U40kjgtYXS+ap6fmOmPnPd836qSjA
D+2otqFatuF+P8Q2ySsxHKO4oEbFJ7E1fbUVjr534PkSwoL8DChwFuk2krkT7NI+rVsH03kmHtDW
PYxui2Lo0p7E703tPItsyNvn8MRr50TZaWoZk60RPfJuuxX2LbrQgnIGiXHx7mmXuqzJK03djviL
T4Ip8o378hF14NwjjOeF2r2uxGuspP7zDusTm6+a0g49mb6xpgSpAMofSDznOsGEd6l8aqD57jgv
S6kdp6xMSXhIo4QajEJl4rCNqdTRzy896ATkgIzIGTVfwXM7brfBS/viqKY3QU20wW1kUxGrgqQN
tN3rHqRNWLRhs66x/6C6rNCStFCGm0FmdG/l/HojDimiZoOkYAU7pOWWeffER5s1rD/aYnJB+WT7
HVtg3k5k0v3wNUZG4lk70sHIW6NaICuh5Ldcq/B09w0l1FfF2iVYr4heVaDzBFoQ/uM8CR74eDkC
zxVls22F6vhuFtVnJlJrXlB8SAmS8q+OD2qCnkRB56L0z+QtRSztGCK2iJJwgMopFpQJgoU1CcEW
FCEqr0f/aQcUGMy221BiVqIGhCDtHoO2t98kWMFGLXp3xKWo4dZGFdw1PzfF9vBIhHn2IWJD/r5D
c+kxm1j68obdAQuyItABPqn3xpc8NA9o8OEZzTXSaJBiwtIsRqdx1vgEdpDBOT4rvTuBOYOm3QCt
rL3iPqMWmtyG2WvU3onYNKH4RITVFG9EHbSL47YLeJQUJivzt5QeHOKCwCd0ZI1CI8yVQz8tHD2s
wSAw7EjfsKOkFtsJcdrAXcc5W4VJNq8YMwB0wZqSoXzy05T6ZWhvQ8rSkOp5NrgLaQ5lSvdI3blX
07tbALY+zS9WkKIMrOh0vGCyfl2gcF1C24kDGKk55gDcKkuwywTgUIJVPm5D8yZb1IkuXmf6SZnW
384zLKZtqOV9EpCMPKp0QlMIUAWn8xCNTefDXfGrOwlG3JTHKwTmjBKBwImMFj1P+UDslAXIEQGN
I06NTxBa+2msciWox+VFKMVKrfxL/zyBgUt/C53DSMPY0gbY2HRejevYwcGu+fokuXfxFrNFpO7K
/A3JnXQafE0gy+mVYZ+iEtvxyjcKQjPN5ZX22alXz7DGHqF6aMBJZWpIsMo1DxGa7UZ1JiDawG5X
Nglkm37FW5IGr9nx7NsQrhcOf5L7R0bSJ20ONnEGYVGTEwOYvoZMeNBvfstpYd2h3/wMFMhEbykj
lYFNKCXlaewVjtcOZUF11SYIRLztzqH7D0/1V7Xc+HoMHmXMYCk/SloNI4qNagzc9cgLQdLQknAk
GkSJd81IYfD40pZyGa2UwevDfqsv/pkojSH011r36gX01Ib6BZW1eZ0GgLhbYnSuEQEj1yrgaYCR
3o7O9GJGVPetlUlBIYmY0JIi2EJBzX2CdCpy4r7yc3iPysesXtALey3/PK3/tBg6VDZU21YNmxLl
t31nqRzvit1a56W7QZF30gcG3fhHlH3caKvDbJqdqTvpy4x5MHjUgvxZh4IaUPJYNVGj20RNLyxG
D5cMZXmdfhLGCExc8xkLNkVq4g1GBRWSBjoMrfw98ukrmpGNcxzknJBH1nv5Vf+tSfxTgcTRbdtV
Ox1DMxz120bn+NQT66lr52V2E8rabvHHIKbELQC7lhVli9aDsLUmDakJll2g0jFKJ7RHtPleYUpL
CxwS0S+z9BT8+X7/VLJwdLl6O66lu1zgPw9X1v30bB9mRdjul9PpJX3KnK9tn7aW0S01z+TmobXf
V0q0rUCrZvBkeZ2KAzNcTG5K2i3PfTaN1oLh1tE8pK04TXr6IP+CJXRz/nJoNyx5o77tyx3ddUzK
go5pcL3/vFxte1auVlvQVrt4pssiKNJFSzcGWsDmiexF7b80/wi7e7B1+iwWR7aCdn+L2rLjO/sO
nd039gXWOIdTfBLnT0p6aRXw74RbnXiv3RPWCaaa58ro0ifZPn0Fmy/pbnQwIe8ATs/FnUbzWi0E
AvGJaotUDSmsXFgW6OPfdb8htP7c01/dvO3fQIhArgx1PVJ2Z5WOUNTCfCVOhdlG6SkEZank3WY+
O83qFGMNPJbiRVZP5dG1LEhNgiAWnEvhAq03vAfNx2T+KnzyXU7ZML9MgdmrxLEs3b22IURKQ5z1
aWX0IIXG6WGzdRE2Wsxa7Cl1X9MDomVBbdm0wCmaZ0O3jYgbcyHvqF3UmDZCSlO0GDESUou6ZHma
2+7tuGNg3oBi6AsDL802uMFVcCQ1utYler689BJyc2Q7fXbMwgRQsMq6ArB8+LT7KtyFijDIz7oJ
ybaBjgqHaJqbUaKHvLdG61lMuy7xiHqHfAEaSvWD3gDqpWJVsbVcQmdpmM8F7TttmADUmdqKF5M5
/aJpmQsTOcLRV9+Pvfq9mD2XdoeOrZA9Viiy0NHdmFlbeXbTjUYgPbSk2yTbpeeg816ghiXzgRRW
CPrEUy/TUTvBRM2kLIs71Lk1oZg+hCkalRisgQS9CBfybhNGA/l7Lb1fl8aHXz8iQhLOmO53TJKX
g7mg28+pjyvS7/7tK1MFpzuCgFSLfCKZC7Go5+YnNHqw2EcesiPQYHVqUU2sVaUL5nOlCYiK0DFr
UlhnQ+QS9yRKgqE6HsWNzobZgGjJQjY8useH9zxFziJNomQrpFDjDSGlWUQmfKqKZB2B3UcJWiuU
8XkcaXaMOVJ+XdvXrsMrvYETEYXiuNNB2bE5OsWQABTYaJxRdbxOdt5T4RSRkkJgHkolv6Rq1YfQ
y8nKQRkOJ9vuN+B2eznBfjcfTp85Oj2EwcGYPHuOtMCLD23iP63eTllaH8T+JfNc2Mu6CM6IGeq/
nA2MH+rRjt5RXVtzTFeneP/PWcI8OYptKafzEmEqgYptkO5t6IbYcvBanPZOn8RdMoXgvJ9o1nvq
xGn9y4F+875d5GROnpcPn1nX3UkuP8JDBmCDZA7znBL/ef7Vfyhu/X6p+rcJrdo+7xwJ0/MSOfu+
DiyW6sxnBjghg/fZgHrwXnUW9CxGv2MEEoq2qN8ef5tZHVnQ+D6xWppjy0VXMy37WzlUKe+c59zT
aYnTms1YaC8rUJ4cjoPrL7FMZ22FnTosxlXjofmvyDxIRBZx47SpExBLZe8h9oc0iTl922OQyiDn
kbYNXOSZbtByioUPXTBrI1w2Z7moYpDm7CiPoB2gOpsIYC38XMY+H+ZnxGO4oMIju8UDhCGwBzLC
gdwo7B5pBG1po4/+8iB+tcC/3wGDw6TmaPSa2X38c9BYzdFRq+zIzgOLYRLkssq2y/ArGIMOMEso
c3xyMIVbwpL8uh4/xxX4fjqipa9PU+S/lni6kXZjXgqNJDoX/ZsSSHFLFmV5/36b6uCJS5838VJ1
OcplxchWAteWmYm2b891UpWGlDro89GxTLoZEvqTuBRdE1idTUq2f90gj+GwUp/7eTIwwH5DIcOa
iSXk5esdYeKGgamOHr2K0zRIEVycYrqnZj08UTB6EeLC+hJvNQ+RBVG2bPfNjoeMiYRbxYhI63sG
1wlhaVDuCWhJ327gP5ygfIYEYpG2Pq2w528Fqdb3y7QCCDPTscOyTb4K7RPhDYlZ7O2LgMjOtOim
43Md6DcyCIs+B6Eij+htnpasvTfmVpd5dFdO0jdlmYJX3Oh79G0qUX0kMHQLchC5itFrmI44DXHM
GBOoh4/wl66aWYgJaKpvrNo77ti3ky13woDBXTwPgCXPsi/6rUQ+qXvY8cSpoio2SdUGA7BV+iro
rWecXsMnkQV8Xn6U2b1P1UWLI5Wp/0Q2syiQyKuDh0sazXsNYpuA3zO+eJvKFMrqXA9tKhoTjLnN
6PKFalvCulLTy7DrxvdGNMUAIbAjuGgXYr3tMVfKSg4cfxOiIEseqsojW2vv7HTTDwNv/oi8YusU
5/b6hfyzDEvSq46ksA+Kkg26X3fC+23ZYAzNZnf1L8VezTU6cl/9H6PfVelzqrbTcX/tYH8rQlmp
e+nULSpGC1OI5nMluJ1LGhYSL4XWC3xaFqAV2NMp718pV3PSA5ZR7qS74j4oJq+YCeFYCPMDOogH
aiEwe+cZyoFXWPpU2VVQtNCcZpq0oI1NtJFjjtH6RW7Riif2jWuAlQAbqIVKb2VIawhuM61k+vY6
a4N955N925HTXha8WFxeEynnA/NeU+4PUH9JPAAstymgBJbB2nl3YEo8g5tcY6anU5/FRmUVfzui
zXitkCmjhXVwTZlROSAVa/7YN8sCPBHk1AM3wZkrJM9yG+jWs5cq8rCj+A/sUtsVOCkr5KxKpESI
JWSHFo1LTSfKmkpdszjPQGScZ/d9ERp9NVB2OZJWlRp9S6ca0Vx0PfBqKgQPF0Kdlmw5ZfWmoXxz
dshN9Y9Qb1VBzUwDlTDC1APqlSUTy+3UnRHd/SkB7OQWYht5hUxIvvGV4me14jvbkg2iR5R0wKy4
iNsofa9G9kc2+wU/Agw0rp0QPqi1d/anZQ4570yWIt5emNBdCSshx4V6NstmzKdTxubBOXoqX1+T
LIx+elAF8C6WbDjYEMIMaFfHftbl75AlU6GySabZkPkLIMvx0mVLEz7J8vSZ7IpYJS1SllzMw/mj
OQ1StNGtOHMcGvOA2X2XmFFyRPDkbbAbZ1KhYKbGxH6YJDASKWCGvPXVXkEDbu7IN2Ni8B0cAGpQ
ZVxskGz71yJw9gmBh/0jdeuGajpeZcWvuvMPFUnhvrPiLebNtbvW6uQdWlERsow27cAs3rBPmDZr
PjXbfkeTRA/+iI9NP7nkMLn1NEYrlfOnuPUa32F1A2lNIxCvkJx0G/9GyiZ3aUaoVBNf8KVyWjBg
9uec9737WVI5gBgg2+sZ9EyO4G1cDM+cmFhsWGMpKDGIqNEw3h6rBwMbKQ4qm/i0vs2aQRPqkT6k
Klb4HS+BeMbOCx5Xm/kNBkyudIUSa5T1Trpwb575QRZy+hQOoqcksmuiY4RGfhyTkb89HGcMD7MN
IJSle3WohXZ0C3Aczu+pr8wT1gzs3kj0ErSeqiPye8SHoDZIPSEH0a14BbXIgPeMMZo7AftEDaMY
RMu7OL/rHgpxgUGlL8MxKAGCMpmW61+OYg7d+MkbB/QCXrg17kxMHGiLCu9kiqTr9K3QdHzuwXmG
qEjUCEM9YNk5/A1tcLX6Rhnos+e79HK2qKwb8Bk3GEt7roft74nimiTL9n2u9caM31encIqwaPFU
rZ16wOh1JuVx9bRmFmJstFkpO2B+I5s9RkafhijPzqKY3KyRATZrbd342pqRgLqU88SHtaPwc5eQ
JBTnxyCdKyRlOhxpICvtqP0hsmx39sNzSE0zpm9I56gTk6dM9ANAqisVWGKgceAEr054TURt+eoN
9yOjD0obZ8LBmc7mXEu9bePzy7byqBVk/o00tsZPWQRYSLYetU2eJort15qzbrbC1RVygC1jFLKg
ARiYB8BCWcAlS3dbDhAukRo59aAf2MO9OZjKWKFJ2SW2cnaclYs6gPR0699R0DPimA99w5PmfI6z
flF1M1x/VEHZEFzCRxvgFQ7h+gU5vKKmn4IaKSE30pISUAs/EfFLsIftJ6M7r5aMb/TsQ/1hfoTp
O4uGsgN4Bjec8MY8PELdLzPvKXMBORmfpMY9i7QuswYnY5Ng1fnihuTLYTV4epf31g61AfK8/n1e
z6oRi0cND/729VjeliWbph4IwN6z//hKpg63Ek8TG8iabvFtyJ3WutkQlAaJnvEppKVPFftN/2oW
Gmm5EAgvPS5PSyJedbZvTA12jwVK0w/s2F73XoctDK3zCAdLv8Eg3NJDdoOz9/Qv8qbrWXCquuTH
UiNv0b4QKMreg6GTRJCurEABFQcUqWmIofIZSmGjioZ3i6SRakzbb4sFSOM4IlrDu3ISXF7Qa1X9
BsoxKcPZgRkC9gq2QSN4aj4thXaaAFWUxg8khCtu7MQm6vvNDuDixjX+eSBDUdZnvele54cMFyUG
mUU9apd0COyP51j9qFcI5hOIcpDe32u4rDiuG7+YFHvtCfbTlAjDLSkRjAnGFzialgvEDHJktlpT
LqBccYFfxbPmo0Iz5mzCOyvpOdtlTkevDMiQiA2O9V7ns5zcnxzLgyc+fTbFCOPW7FFbuImH7RLO
QB/eRo4j5DUu17i4lbGM4aiD6gBZFOSbAyP7EeAARFF+YgQ/B9x0BxXDTneoJAsEhoe2JTXZ54ax
glLDAx84xk5Dd7/uZp8JUbEjkzOz77BzufZU8ILqVN08UCKiJaTOJQA1cZsB8jAV+6+bf0UGSVGd
kiwYGcc7f56N+ARq/dPlPPiuSgQ9dDzHM/YFb05F/KH3ILlr9hC2lKXDUPxQp8mhTkNJklXmdsQr
1oJDEf3kTXt/TbK353tKHkFLjgJPIYfhaMTZJ66NYnfjjVS6dCH8lpQHWiGl9y/48mlA/cdLI/R/
JADznmF3ZZc0/Rxy8evXWhfPCf2IBeIVPqfUtk4t5DO1YEYdogQPKEnQuD4BViXKxDv6NeJA2Su+
CxZFhIqBM2A5gGzBCuszBWAF53mDaVwwv0FZW3OP1+qGb4lehNU2wATfIyrBNyNjTjctPqHTkFsO
/LHmRgMwDdyXisIA3PjlRB/5/PkoAoza6XI7Ow1RY9NdxuME3Tml00tvLpbgmU6cNhLbB7vBxz2K
phQt5G3OqXPxQY5Nt9vt3/2V4heixzHZ9IChgnkOcTYKKWqyyUmxvaDwlpyh/TYMED4HokWAwxZm
Xop3diyhJw6BI2SgSokmd2lFWDJkTg5bLWtCkyMAeZERdSEpyYa/vgg+u8LNI+U65gDDr/qPGSOD
UbUnplzQv01RCIoNvK8ufw3F4jAXazL+up/r7bKd0X5jinvD7jaAnciO4ECWVMnO8LBWEYVsMq6P
g1SsvedfZ//RL9Ah9/jOwcEfhqiJ6FG7zLPtWxndiY/J/O56M+x2hRmiUJ/r3oiCKNR3vkPqHZhZ
/T2r4vAwn/q6WN9DGoP+Pp1S92Zc91iU15sKUtOm4y1C9AuZ59dHsR4ishUKWhtym3FN3weYYxDZ
cnnDihlP/h83hIMqsJDYCh1vRc1NbvpF1tV89yAHXRWksTW+S59GS5/BY1uq9GViSEHqxEoZPFCN
GChZUETp3mHKAu3Bimak27hKrsGt7wLfQy5xuMKXfnj71YmufN27+/sO8SSduN9flzExDJKUwg5B
/iHfjU64N/xFFJhh1EXFFJOMKMI1ScQM5HDz8sJNEW+oakEKfDA9gdli64IsTg/OcA9Y2T7KuOYy
apEdnuFqCwCYaNpQ8ieq3lT1uquVhdhch/MAvZylkmMLHGeDH3/C0IsvOnZA815ipFA31GsUzviM
hejyEq7QWoDUByQSQ7JPxvypR9wtk43BEOK3CZtIcWRvRTenl0GhGD0crjuWVuawPrOuOKyqoI9U
o/C7PTJmkV4JHiU9JzLjjv6Hi0Kkb7CEE0GNy3ROpqA/f885f077PAYfLFSXfX0XxpP8VM8QElcE
pQZCy4IxcAoVxG6wdejzIM1jgUSNtLiB+Cpi5nB0K5eQfiFT9wM1PM+SbSl7pJu8e+DEMvRlQxn7
UpPwstpGTnjx+b/hfaF57CVhyyOs29ScuHD9LnFHdG7+mdm/SPxX3bPi53tWBI3i7SUv6Pp5/dRo
4TPgkZvhEJ2RXvNJNnJn4tDXtIVChjX9WCBc/BOfgmUnYiTBZl3ymvQ+Aq/xPOTBXhzHeXfwMT8R
A1KCtjoBVetxGlvZkRzLHca8YG6JQ3bfiHL4lH7lDfd7HInATXkwjseLuAKKI6pAC2mKCLSBDPoL
+9yzf/RvEPK3Yko0fc/YPYLOnEZIsip26Bbj85uyp8SQLi3oeoQAEaUEfZh4YzSBsohhgd/cUCTv
W3XgsN+ZcjyBNUhfXfK7MWCCGceQiiVG9ecJkitZdc293hz6TbcUxXAOgymYskQFvU6kevNDD89U
72Pe3Z9E9zBFVcM0hT+FjAxC7cIe0zT4l6ilADRAyU7PjznEX3Oo2AzlCkstClxB2ptO5TCC8RNs
ZrxGYDrkIiQDf+BWPsX/J+nMthPVtjD8RIyhtHJLD/YaNckNI6YM0ghID09/Pva5qV07lUSFxVpz
/vNvxG9tk5tBbtxmdI/ni/KAvc1EUsH6n/Yv7Im/2jWY/azJrGZ5fTL4YCpVZzFmff0KDHqJ9+pw
/FkzlxM3TGxXuq8RwIQjGwMxwgL/yXANwebpKK/1oeBcb8G2hwd+YhlWq6nJFYsyM+V9H6oTI9AG
X87KXF61tzmiCNiwFYYvcOninLnPSyXMDQtm2b/Fy67JUf3DR4KnFzgGqj3yngwC1stu4UsEoi+d
WIvspHha3wSsclPZ6WCXdOueB0nzS2xAR0MkTR7AiD6dfaZw0mFTgZdB/ZV8lY4fyTyAfL2vgI44
IAlKgAWBR7u+badtpEGzXB7L/gYboeeqFse3YtSKMRfPS3dikAY+R8RVE0y/SOtUGXKKVSOD4IBg
Ev9yB8offavi4UaUrH7uxt0CRgUhTZVXLF38VtJAHb5lOELjDlK/8LZophLSeTk64MqsfuZ9jcJV
ppbl/rLDcK0PYmh3tf3GNuavrU8YVsKKCTGi0qxO/9HHHS3dqjhQz6ppUE07Odo2TRASCyKCBMXC
LS4eRbMZKUHeH31zSqe9mAZL7b5aHnHPK9NvyB7qyxWS7/H1F8qOJEYGgEBME61+MgTrMV3P12+M
16U/jIfShf/OzovFtpnJIbQjEWIuGDO4TBLLO1BeHkWUNe+A4ZiiBcUjJQsGn4Pe0wh/6rc68QvJ
XuoO6cBMzHml7oTJeGsluLovyNR0W9BL/IvBT1NmGrqyZ0ymQbBQrG4VtMeQeQre+7TI6VqPv7Lw
4yUx65d/etVcYDOIqRxYrBa0ivXBVF+n6iyDjKCIt90Tq02j3u4iRBdlkKAzUQ+Nsi/ftqIymD9X
BNCVXjz4SxiegxnHXgfwRPpfSRPs6YyAo42AkZh2aESkNoZ0jwavJGwSA2t0gKLZLDZS4ky445aW
qpor0QlJlegdtdt3pIqTYlbC1rW60InDjTy53VlrbtTPZelz9ZqFFdG+VHYOoANCI61Xz0BDsCQ6
vHCmYvejZR91thtKa4T1oJIsa/NWq3OYgACgiFL8ZX2rtcOrPI0K9+fwGvxCvXEFJc5x8JrsIGLz
OuPDS+FLTK3uPAmm1qwHSDTqfhwg3jijvlH4vbxcY74yO9Vt0Or4vVllv0+Rgt9SV1AQ1tGw5S70
mHkOW14ma8woDmSFXogU34eubnnPSxGYGINc2eO1EhwhBh90nA+ZC1aO93JlpxRz70ATzJ53Onii
TFZswLuRHwLWGqm1kI3uHUiVO79DAL/I5GI/G7OPHzA/SwX+hS23loAlobobS2fxSGpX7u0iDriD
Kbsb90YFgcnvsZ1iqvPaqdw+CURCLBFgwy9q109kQuNXHEezDqlRvJrq6K3b1b4EUkwcVnXNyHCi
CXXyyk64gQqA+WYcAMaummjHnZVI9uIionB8vN7wb7aTho+TFQOBaywlg0TzUDbi0exPJRM/DpXB
zJDmYXDw9lY/0srgk42IvLzBD/+KyGgak66bK811TT4FppvwLQYvYQJixgwg9wAnqTF+PyVDxElp
vA/FLdSubrRRoc2B3zjta1+ibMM+DmZ/86F/Dk/7zSG7T6zY7IIlk3YkTSeJgDoAo5pW28SDhKk6
3izFeaDWp3qaCE6j9AtPwteqhvPpzGYlrBJwoMTJS3eMrerIF2YekjRLP3kA3mYnbnua+H/LgefG
Qi36+lqoJN4tNuQkXws/rw2xMzhNBt18QQiaAAPrfx2pvdfu+IqsH4jiSAFxnH1540zNrj5Wf6xh
K/lq9s9fSFT9NyN5/vEi4YGMRu1UiQDTQDbsV8HnZAi2wrIwsqv8++6Iq85PYmiM+Bsy8/+OUocz
j5Oqbm2JroLieVtmkGts7aHAGt53p+pYHQUe12P1Xc8XxYBi1R07VnMN62hDamGuWiNJVnifgDgR
SgXnEvYY4b7c1lV/0PE/oG5QXQ7HKltHv/xfQTwKtPcL3iOvpbGgllSseZjvt2d+NlGtujGZvBe8
4BG7HZVUMuDa1grv/FiHnHj91HAJQccm/OlQHAhxLRD9/XawhV/GMFqF6o3wIFuTOLBCNCTFkf60
P4X46a8wNiphV0nBEwbGfynTA5trZi1w5kTVNpmvjULm8MvVyYptzRwnLi4fkCcWF5qbMkOAHgnX
IiARe8XCJCzlDdHLWCKSr1HYr0g/Ii+aoQ4COd2YjrABmJAqLD8iiEVfVf0E9IVfrhvL5Fwq6yjf
l8V1RYq6ss4rJ4IFOHo10aXfuHCcG9J1p1Pkq/iC1QBXVmrNkANoH5yPswpMn38ybsLJpvazyVZH
J/kZAv2ymvXPGCTtwk8oaTUg7JGLEfmQsZHM2RVsLT49pAbJrHkygN4dhZjF9zw5lN/m4vr9/Af6
nR9UV3YBHnoQgPf9ik7HBaCSzWqT4hW3MO+EbTh83PG32IT7AWQQwoqlH+XP7qr/4f+ywMO35h6N
6M35acUexTlFF8E0dIJ0ciQNmHgWOjZ/FDmkzS/4rvIj5TQ/C6r1lngyTK6k0O9buhkkjrjDSrCr
CNQuL8tml3Gy0VFKnkTaUWLn00lVTLGz097T6WlNLHMTk9qkB724wUTrAjWyKjB+VKIwYBduCQOL
pHXVA9TniuiIjgnIZHZSGz2VH6lpvF0k/kc4keKn+lmRyIInTAM9Z2ZvLbClGHcQIPi1ImkAdG3I
iIgkxzCXVBSKQLo8j85lo/x367AOdyCOEfQgrad7+DU7Qw/mV2OqdxYOZDYfhof5mIzuQ/5pXSzz
UP1ytZyBEx8AAebkTYeRteLSGcIuo5RNLJFKF0sA2RgxmWazxJ+7sBIigU+gjfIBbpQs+HnDCM0c
tU2zNBvZf5WOmO6EcUO9kX4PuEeu7HkqS6Bz4XagjcpsS8CoQVxsR/2sEoF00j9xT7YXlKa/2jmh
n4eqoENK3eCEkBA+wpViIka0s2o8XzTZnvaZi/Naff4D5491U134MnCaEGhkJ1Ol4QyCU7jmIUhX
F7nRCIGyOLAMO7oGXKBqTxvWAM0qIl/1pP5FK+stuvBFJpmShtXrMotX2TDRvv8w/lOIsEDUhEMd
5oijQ1m2mjw1f1DkleJV0vw4M8QSbOgb2VTnfQjnVcaYnEwSfLFZ5uORPO/Z1YWQ7Tmle+Fr4B+K
uSQDV3EvukX7ccXQ7WTiqQ0NAVryABdtaWsd1YrV4ayg+FpqK1RpA9Uu4hl02VhmjHcmhO5Su1Dh
4jXH7Ai7Q8Dvq7KJ306EQbdUGULtgaJjmWmGPJMUkOxqtT9dVeQdQJl77YiIgMxv9O4HdTK5QVxU
EtO96Agcam6VzxStwj790wgqkam3/XHydBJHUQ1fQCEIftfyh8qXW5dp1vTX2T+QqpFTF/SRSub0
K3MYHdxhVslNwBdS+Vyw+2fvbTp+S+WHRLzFcMug0sMbZodNJZnVbQF3Ns9TDIN4dGpyZCtfiCw6
hErciBPK4MYd8r0Ohz0MqPLLJdRn+wkMDYrPB0z8Wt/p/brlW4UZONV/axx/R2fVUOCAdIG/LLb5
BqjNBPs/aNCea6cVAjGj8wnEGf91FPe1efnRv/xnwuST/Nv8B/p7Uu6K2iPBAQimtrnoCsaNTVDF
pydhFDi0NKv7p6yulytfgG2nYZSp/gkQQvBLaOxStPBkAXaPCnceoilOBizDhOaFZesLvIGIH8T0
Z2Z8mJWOvL/YznFeQMzxO5ASTjC4NKPtGUgk7oVPu50gBu5j1eAyz/YvDPRgbgQ6l4+OSv2El8HU
uFhul8TQ0SdmnhRh8uKKk71iS55MmEJP4EdKCrzf+Mp7p5Mx9iPWxn784Vl9UdAMvb9cUQsZ1GwI
z9vOCq/JbwTU2lnvwV5yP+hoM1/BnD00VMkpFjZPkkYUA8OQFqm5bubdWuvMSLdKnL9ikwGzFiIr
MOvBdvgdfIcK8ZOgMbIkpw+YJ6luTbG1rGGGWiNcNkgJ1EwMjIBgBlNJ2arNRWRqHCaPWrdVfW4P
5MikQKS+pOqHQDJykTKVF6/dEBY6sK1iUQ+KOpkSFpV3JZo5eVnUDtmaCrjpHQaKVb4tIfUdy1VQ
LX9ptShx62N/ef722YHaMqnst3rWow317mJ+gefm3VlT6WcSu5zJd4hTMABk4t/VO9xDGUodfQ/w
bui88OZaWC1vsLKXpV8wSuD9PFZAjt/dP/0WrfmNb867zuIWdCKOttCp8SNyciLfiWQDMq6tPHfU
n/lyJnQR1hOqSgR53BBkk+9Vf56t19G+B4NqS3yJx148SLXLRU1aW2m8HO505zLXjTQHqQOsla+8
tVeDNXyIPPP1ScF0DBY20fOaU/cnvieXrFK1m5pu4Ci/gjpylAZCCUexCVu5qwHclfpDx57uq6qt
RbxlBi5QjDNO8ovckkg4O9RQCksayxfrZjO9HGVyEt2TMHpsnJduQg3uol2VbfgFTf3RgmpTOozr
EuJibbE/tz9dRBbOPomZEyzYshe7aOmJmEqIuI3ABLKmF2R38/UK8Ll5uhVz4dhGNyFLQYOFdmxH
xFJxNZ5WDuUth6LPBHFl7TUi6d+spFMLd/VptZOdqs4A/fJDWcdBc6NCCJ+HVWuzaz/rXaZbeXJe
jj5nfa1dVkyxUSY8mTy/6TANXT9M+IllVlMZt0LzBhx8YljPRLi2vyvMMvJdmDorzJdImV5uJujc
FM35DlGDjh1zvhOwpl1CrWJLNdyCf1OOb4qAjJBtYjWft7Z3V2gR8KIkriLdlvK2QI0CWLF7M5XJ
zReDB815jietMjs8+zGR7k29Mt+JVY+fIngrITkJc3x3wSiJ3Di8MLUP2E7ZwpC6K35br8LR+PGn
M2q2XFz4+lMNwn/8V6ASXjr8e5G4SESW7DYFwa02JZtb+jCE0QKWRGYzLtkyjkQERGW4sHgmzv2n
CNwEw2ULjxILniLDhcgU/4mhx6CyVUyd1KN4/+q8DA1S/08imlt2w8SWSBZS3Jq8nf4fxYbcWPPb
ep1wlIDx3ocnPuFIulrnx51PGRMn65qwIcHoKWkRF2LcV+/b8NRgm16ZRO4ydoQsk941oGaBOTNs
MnP1L6EPeZFbkxz4xcvht8q2+WStNFsg2KW0+/wUZ/BMui1vTBYQLlCjfldwxyUPdV42E0YDLonI
E9oc6iFoJkIyLJV8PdlF6/pOdqIGVmO+4Gwn7aHHoqCef1FBPSZ58At3Ia6igv3c11sWS2aQ7paf
s3OBS3R21k+n1JWt0+RJDgF/xgPJnNus8xsyiTkZkbxMEaOLNSQjM79HbnLFasWrsXMXjrUFN+Oo
7rugdkaSyF+kuTI7MRpawW95g+ekM1yqB2Q1HOi9Co9EjDP+K6/1IwUsbh1d4uOblCW3cvIRGGTh
ISJ/ZLkJi61KvOGwk2hVJGNJmlcI89haEGZPRzNfKJenp8Boud73WI7hFSqd35FXkNQLrxo0UTEx
2sFRhhhYaLcfNCSKO7nU133ri73Lkla20nH1q+6VbbYON3NcBY5Z13Bfb6ag+ORRqD+nJ9SEDstH
2YLp66Ycg3PED/KyY/v1/tTgp1Gdk61+5X2LH7I1/kaurEBSN/oOl/6ZCbaZWS+zpbodWpqpnleR
rUBY/6QU8iBvRChA0LJRXHKJvWaf7FkmA5bLbctOtJWWroho50/pLWh66HeorvqXs4LuVWOMQ1Nc
DR6cnCy16ns+BDUsG/iupTFbrCxvaCAB4p6lPz5ovRGkfKnvXZbNjjRYlwcT83yIj3AOO/4cN1ru
52Uw3RBZMeogMQvkOw5wcMHMS/1SvxK0LyCyPBeAMFiG7QYYfxhwlXbHbDhxp3vGBMuuFzY0NsAr
nfOE41W6dbFDbu4d7A7b6yMbw9Lpb3/QBN+5QYsOC55mW2jRs5klBLj1giHFPMsCYMeKmXQi2VUE
f4AciJHJ0gknA25tQ9YT5gYqDdMCLpEP6TVO9/1E1jl9Jwb2P2k97+AYc7tQKTHCfsIEGAzchWoL
n1gSCCTGcyj5bGWN/NN//zXO9CUJRoSdJG5WjDSoU+C88FjuKEdWpaPSEELKxNGsPEMBgcQ73VaC
4dDTWXIwm2nzC77SwoMIyYfAPCZjjLXCqRsAENTZkRk8gfucmLlw/t8UEC18J99P4wemZe6lqtc7
s71nByptQEJvgc4xB6KAV9RNTnfmSXChonns3znprevNJYYgDNJnW5B51t3+wGlimqYdxts4Owj9
6w3S5xLZKO4SNCGuPDzPrcLw1RaJN0IS812fmxPhzgxkyOSiUA//NG/OutE1I36wSUIqYYfMQyts
LGE8qQc9957kbE13Ubrx91ey1iU/X5psY+8omNKjBJcsCtT8J8OyT8GAztNIMWHNsvdW4k+T+wWk
OSwc1yvMPGE+ZfehPfD3RfEjiRdF3q+Sg46DFGbw0s+rtUQ4IK1qhMkul301sbrFPfRr2hUdqTc5
TugriXEX/lbappAVuu9fQfxRlrauHYf+KqPdW22k9jBNJ+XtIgBmwSoEAuUIgtiHxt+ycyLQWaJM
5V3IVtrQFLcAbG33JXbbBQ5rsCB7hCd+3O4l9sQwerxURriEuKTge7tB/3jBmnqBHiZ4aMfYWhHi
nuAzrrhIWwBVP8PE1et1xKAvdgr1AH4+seyf0kXlHUeslak2+eLAvz7eRKMQdcsJW6+f+Icm61Y+
Z8ScEB40E24NHbU68lmvrdxuZct3JAuf5Ul0pkDZLg4I+NgRlR0OPz3P6kk/PfecExwqIzecDD4O
CMGowWOQ8QAOvT2ggNWmJYrX7b9AA7oiKPGo7DUnQtgxWe0YpKmtLteYSntoWiQkQ6EnKmYrIwNk
ZwZetFf/EO1xGPLqIrGoMGGpJJwRt7MQHaWJjShBz6UtIidn1/NZ/FnizqY6nc1TvHi7tKdLQkmx
d1FxkvhcWtVZ2TypK+HNolUayckjqgNlkMTuLjj1CAZqV3O3BM9jOEjMG2e9yRtqnfki2wb+KC4p
oQPvgQEnYbU4bjO4/a5hcbCj4wRqTPs3I+pvnM1w8V7c3ntGYnMMPUCRWUE7BQTW74vU7lfQ9J7G
BPta2XNPB9kv30wWFOtdnFr18Ep/61IwRtZET3tfVWyM2gq+3PMxZMe0/BnZ7YttFn4tpZ83oGUV
AhWWAQz0VHSQRL77hdnSs2lQihoiN9pdDsbe8vXtyAuPkJdyLVggqhwwYMyaddc/sCGZJivjiU5Z
Pq9231W3MMF+cB7qMcpIIEOikHuGQOX0kIBv7eG1FYWTKhFZt1lW51ViycIJXl01bsSEbRNxYgF1
AeHll9ofm3bHn1pDEc8zMW5iQj/V75SqLh8Y2LF6X1umMvFYw7SuUER+xYtPUUHHhj9tTmU+fabq
Qe7Zw1hlyYGHJ+r9MtlH8rmsbpqyrbLjQr6NL9QBxaaUUJR32yHZVzzsL7wco0eYHPApeyp7RkJV
u4tHd0BVZCvVWe6+msLrOLcW9yh8g6kdIq5j/T0J605Y87jxG5hkqTK3dLhGA82d05G/AqDL5WrQ
GxXQmmyeYR5KBYtL4KKiZs56jexXvzJ66MT1atO/LxqDACX96OXeeD/6+Va8tmm6TodjC1EtEeBD
pKiYLM6Gad2La5RhgkBYkfwzhV8qU9RJYXOWLovwqiIVjZmJs3G88VpLf0tuX8dekQ0Y97NDa7Ty
0uX9uuf8TS/eZjn9xqh8o+HYvT7ZDCLF0iVPVQ4rwgvHTRE9nu2u4V52HDu2LJ0l+NLV9zP9YN8K
saEWEAlbIlUzknV0q2yTCVdY0QydwQTb4Krn6f0N89OIOG81UYDAGEFqr3R/eXXjtmkI3UWnYw7c
7uPho7i8wFSHzJoq0AMI/wuuSFvyCKe/K0YqOf7lA58J1JAJnpxCDiCmSJi3wheLq7+GhVOJNt/D
jIjRmMKgYjBzeFMM/rRvrmOGFhCoCgURQVKwhGghGCFcWrKlVhzAW+QyrFxIibA+AOLzz27FDssL
svzd6Sbdlbt0fz/YTTOe2e7AnOm9papEvkhAyTNx+PwQ5mVjCde4oFVaFwR5vIH4/6oVkwx2Ysmr
2TtSd2AkqQbRAxsNxXuugno7rDkNu/XrUYvQGBkbnCSPcF467Eu5lx8d08F89lBFeg5J9Zl/FpRR
Bfsmj5CNrJoj/8XyM7trD6eHMPI5DT67IDPDPg5e8wW9uZ/6Azbdb7jphVlDxibR3IGo45KC7pFg
Bbgqn9WnwUjWxGr/yHfNptwznQXVyxJ+Ve4+v+FjtaQK1I56BoQzRX4ytJn9b2TNzOA9zIbxzg+a
FjPetsg036holONoDd9MrG3JX/BXjo8PIuZNJgvQwd6A6IuvJQymfwpgcGsxlIKiU+yr7+6bQlRh
vAKuTCy55Cy37fm9JFeW+QQKBatHMW9UxxYOxiXFT4g3n6P/AHxZo9QmOfEqE3vIgwaB3mN+vAay
NfUzXOE/iLvJPwDe5z/5ZdU/WBf8VZJpgZESlghIbuLpt5XnwvkbURSq82yHrvICqt/9YLz6BiY3
yfKAphJ+ExNiQw14w4vD5sJ5A8fJTniDIGM8sNPFo/IJzr6XgmKzdCt7l9jatd8vMMPHnR1eUPmJ
sml10VWfvEF1m1aOBukKEtxFtZV/CxwRKbBmjtp4IldljwPPaeihTs5vU3CfJ8XFLNwG6Oak7MJ1
hNm+r/8kfzyZb+RPGrMP8SwSLvCf2WJ/oAdiAHBtrvE/FPDgVAA3N/G+WODTii9/YZMKYhEJTUoT
IQpbpshwUJYHGGJQmCSfHhzmkWSMNKQYFNamSjX4kHOfaOFUd96yF+9bYtBk8sWpozebFRxBdrDB
GAWzzHYkHegsXlCyhwVeLEQIci3tycHla8qtX5zGxpDkW8h7S7DGq21nDjxd3sHsH89PhLKQcqwr
c7HnI3bgu2RrkBwHEScjuECnOL3TBCAr0qkwEod9Wa1cXXT49RObFtXNYE6lk4xfw+SmIG5ETFQu
x/qr9Ei1aFqrLS15st4rkEF4c8zwd5XFFJm0bY3DB74+8+tAyrbxkcDMQPgV9gwIismDlUEQ9eKI
gF38rmviyxmPWBX7B8xD2ZI5gYr+j7A7lUc5/GDOmoKxcfExvGITQt1E8BK+9gOYsk8hpw1MCkWU
s1QWDFwHb5KNRWnVCQ73A6xewPi1qhlZQQHDBkcFZAnwOS/L3tQsQqA0LENfwRLPY2p0c1Y97LH4
v9NGVKmbf1f0HBeyAkAs2ZEEgwWccjNPlUPTsSk/uo/wWhyn9eO5W3y6xH9ACvGZ2EF6wKAMHsgc
lFufeju9fjNQ/sbKGfYcXE4aRFS+pVVh1StQbuw0BHLQBlS7QvC29JQYgJUBZ4OFfn3XZ4cENiqG
+EcSlj4gWz6/uSTNd/RbhH7zPcGCBB/3Ld3qTqpPO0z4bVKfObIo0bt6TfFP/QA8VLKr12s5cWWK
EKpH1LD8Gc8YRpQAAWk6I1ZefHSnmXIePYRTxH4Pv+w51zLzWSvaTQrYC+m/Peb713cR4Eq8a3Nr
dV1cXzvxL/FxluByLnWi0rVN1hOFBovYbw65M93SR3lvobNhXK6fxn9AODS3qw/+u5AtoJhIPcSM
edBCGHFqx8eGJ4LX3iuY1XL4G8JpdQg3CtOc3Vzusb884sgc+IFttl88xEvJUG32Cwx9jUEwxbOw
ez9ETGtXWJcxDOM2OvjT45y62jQeeI7O5B/uGvx12YDl8n50ocULMVMH8k295EuejVxpS1fg+Y0j
fdW35b/MjWeOG1qcXWR63We86ytud33Ubu1lTq6KmH4ThYqsSLMjnDTwotAwuhY/KP/lf7x1nX7B
7VAvBrOOeT/AnAXnFsHH7WkwWXqAOsNFxVS1s4bdyhtRdq05fXarz2HX+7C7a6v4WOIb/dHvp235
vSRDZXHPt+wsMOj7+VGFkAxFvmCcecb1h+dV6D3yPAZQAOGjQxpMrfvf4o4Sp0utOamFxxzWAvP8
5Zajg3KoPKUYzZU7Bp3DX5Z66qcqgRyYFT6udwX10oneJd2+H8IOUCi/I/PHEIKLCrJ6p+zFnBYL
GbjFlbnIYYQjsbZpLup2A/6if0a6Wb7ozeapYM+QBWBuLnLbi/IyKEbY1mQfWhIdGMVK++gvOlFn
s0KM8cHbBIfHspPjeitf9PV7B9iGSzq/7ASi664gSQ6YI9bf0J5M6i5f/4pYTwjpwavAW3DbgEsj
UE2aRTGXNxRMTNt2bxq1pTNwriBJN7QdtxGp5qQZvKn4MmOD1EgJYDgoor36eu7z2IkCgXfM6ck3
4uUgmDw4/Nlf5Ie0YWJKZDAaCwYx+QenKvOm+f3H7ChkId5VMNE9JVcJiYrnjb1uViwbFEb9gxqp
5nzCC3w7kNcpgv84jB7UHwrk9pj8QmtCI7WEXs7UH4972dTSS82sGDWmAmruqpBwAcvRtAR4JOEB
gan9nHrLZRZ2CmIAOsAZvuOdALAQmX1T0QJx1jklsRbgqqCb/fFJNdjOVCO8XgTOM04Q5soxgxDm
5LC8+AIMtX6bQYve1KeQAiD/EhHQdWbyNWYMWm3q9uJUr6zyH6MD5kr8q4ShS2lAzqJqo136ANV/
nxASCigxYy+1C87Z4UhN1z5gnWn34ltncd3gj4CtNWcq8HRXMZABGJo9fAR4QCVRwcOHPrOcloZE
MtWEbwUOV8/t4i/+qUhqzA5wr68IRK04wPKKSLve7j4IbCYAfrQn6OEyuCghQthYT4fFER8pW3Jq
IDqVYaiy736RHaoGDPHhkwiwbfhDAciUOAXo9jr4iQi9tLdVVt7yV/msPkhG2yHW+I7+oESyKlwd
3y2ChM4kKglsXDggncGZKO2kPyxWTfS1MFSgPFNszbUMrbTT2pg3GaElndiXQTJt3ZYPhQtF5gpV
F7bSEAyBupEBTpkvfYxMp8FEYasESze5A9s77E/kDUnueGBrMjCysMlUI+BGODLujT8wsUBkTap6
TBzhwmQkscodZUc8gLqZNdVofW5JM6udKqYHPAfH+jvbPy2+RvQwxwALyhG/dIDtfpcCj3Fxuxu9
ADsAj8sMj1zoIaKLbne32m2/F5eOZl+6QV+2Fz7vlMvNJyHGEBvgYpPtk7NuahfYNAj1feEEwh5v
gZObdXPXTjhIPY3UXeCCt0sDZmcWWPMaFgPnAacEpFhUWXFw78h8zxAEyHjVhJb4T/3SToyobBS4
AZ4PhviFtVVijhgZNZb4FW5GATQ+2oZe+7kMklPrL3E7p3Amrb64oIqZwX02gMPqn+jH0P8w9xNO
8wAA+2ICE3Yvt95GNnuHdGrWPFIpoBs1HFqBwkb/584U81mHR8YEwaVEQ2wHr8eNYB60SCdpm68X
kpEUFtIwU91jrI64g5PGFa2VMX4q8MVZPz7Ipubn1K3h+ScmHVmw8MC5Evh+YwcgkUEJuLHb0SJR
ydkVG0ZaBpZcNEXO7penHXO+QDi+N7EPudheegwoGEUQaIhZW4aFA5i6VWzY8jUqZ8XWdrkXbnJg
PAhB2Q7UgWojZkXxUr8SAwm6KuWY/L0/IUzNbii8XIyIgFKY4hK3Iq++vdf4p0OG5dqXNr/OUY7q
78sHOt8AhE0B3aSNwH3OZENuA6Rce4BKJI1eUwfUYP0UoBkamAc4eNiAlE9n5eN9g4c7N2eVUW+w
ceCIP7ETOP0vLiqSS1e9janTn7ZIH0U+CmMEUwhGp0NYU5q9kZKBPhPUx9/5m4nbOj3tTemtNrUF
mEivIjJmof/aUIyQfpHihFAY07y2RJxSJhdnA/NUW9g0/1BBEPPy9fqMfYZj1+HK5BV8+ImUjZPX
XwaEFRFaMUd/ve+kYdDWVfboPMmRLghHof3Z1Wt4+c7K+D8rbKbEF1brvz6I+UI+YQMOuEtz+aAx
RQm5ZURwfl6znyl43qKtcio9ehyGL/ojdXAq4dXQE+15tNnYaVIXJ32zJFY7R0/AdTFDL7mvYrYH
KYBF3lszAQ5uf3HuUVVRPNwB5cG5n8EGTTeLeceIjxkM10NGrkT+0kahkSVNDeqJ4KbnJf6c/Tq0
qY03rZeT5vQ6kB7jNsHyNLetEUFHQJcsa/0ENwf22vwETnbN1iVbok/tQCsMJ606qY6Jv4Pwne1a
zhBSrjKz+kTqzecgevuku4P5y0NMuFuM/IGpE52Ch9LUQsq7p0ETfPz9WOLJ/QlZ2hydl2iQWZEY
z6PGJ7K/FnuVn5DcCMHjvtzpAcywIwS/q37h/vaH0i4hJe1EJ1m/9j9fxBB1pn55bZ67GMX1Pj4k
O9Y5nJxw/4IBcnj5nSljEU2NYg3Gr77FBcI8RNvlabnj8XFTX9su/mEuZIh4VuPmaWjBdAU2dtmD
dg00sU8W7zKQ/oQ5Q40sNGJ4lADHDl/9hR5+CElVWX3iAPeCjEFKaX+Yd+SDNA8LQGa9O2XEbrKE
e+r1CN9xuQhCC/8PwOYtrEfqZaxM1q9Nxcb60exUNP2M9nbkX7lMk/3FZvWLsZPbYK/NHnpj6MjM
xX/+DETWEVlIv4pdcrqnfepg4D6N99dzLW9SrAo38Pd6ZK6DhRHegr3n5wv2nsLwnImAbMtnGnuJ
QwRFKY6/N3Gfr6WdtIMLcYS/GISb0BO+uyAkMkqxY3/ebp5/fM+R+frzVq5VP/fYVy+aCcfqSPKK
x8DipjPxmQ4N4yLyi+a4QxFm1Ka6smwqrKzt7Bb+a7zsTjFXegzdOajRtbtoCQ4Rqyf8lT+jj/7w
3/YtH6JN+MH+/7w958Upk2tOVcvskBqM/z3I/kdNj/0EAZX98TAevoLVKbJ2XbDiGYMp9R9fs7IX
B8hpzg2AFo/TylY35bpZhw5TcmAOsHvvuWO7NEYPUaSz5G3UPnRbh7bahG7qpcHA5yzX/EuQblZ7
Mpgim5dECIidSG0FOtv8md3Ngv1hI8cpLII/5qFgxRkB0sQdCw2YXITSuZn5IwXldTKXp/noP3Qe
n3re8thImB4GmKf0Dpay7mxHgvgQrjgAV+lifDpv6jBAoUrF/+oNi/OJPHLb0LxYi1+dktMZ/pr8
oSmoaQ/p6FA0SDH9FK5dp/AfZYJ2ervVXsAtlEPzaQKe2nSk85WfkH+JjPogl9jLQ2QlmK2iIHCV
E6FYdvPfpoxSDneIzLzc9B82yX8JYhfQHXRijGfMW2XSWhrYjGUG/og4rvNWZYSmtU900IvTDOcA
A9IlCXiLGptRV6Pspxp72XBMJcHeaX8Q5rDAWoouJOx+cvBaGVIfO5Ply4INi1lXX2GAsMZ7MZ99
qgCtELbkawVMB8JpxARHiP1Wtie8x6WN8D+SzmtpVWWLwk9klQnBW3IOYr6x1F8FBQER09Pvr9eu
s2qfFQ3QdM855ghgnITs1cCN6ocJxkBVGrt/gblvPe9h0d98anTy5gu9JDvCy8bfDc3+2G3VNrgl
n7/cOBEayM431Sh/6NLzxc9rFq8Db/xbiVb0Aq2PJbSpAsxUDiLFHfCYYog8p0sQk8uccjRwIqCE
hetoQMDj+lCUqZfkktBCTRzMMNW34ytzsbprQ9HzRW33U5T+vxmcSQu7TxAYjMworQiE2t4wlf8u
YcP0oo/fuJUIpXqT1TA1B7QpL3vIQyC4CjvVQn23wlPTrdwiakhNz0wWrYr1gzMZM8RlLOo0qyUF
va1YhIbzIpB5wWRlTsCR9hGMRe3nNEEvlOHb4+tosfR82bwhi5e976kLv3t8RdOf01sJzaqCVBwb
Nlu2oU2gW0T9rII48qgwYfMnOjw4QmxuDgxNnjqkE9ptkS96WhF9FNw+CpM25slm87ODPpYIsnll
nzFZRsbNuqb0XsPFwLw7TJmS09O4zSm2pwSpgZl7O/YLenkwaXwsT6UFAAEJgpoNBpvRWjjS62QL
cRDIhsJUBGj6wd0C2D58QbVd+n2U8r3OxAdQgxXkdxZMWlsUY8K6sIgQGNhVgC8RpAGHYdrb6GlC
y1glyAz8sQ69ZTKfP3UhaHx63IONHN7IbObEqXwC3Ezx4DyuCMfdn9boYx26FWdh9aPm4pmgdqPG
FBPMlvN/8XDJPQ0ZI6rXhEcrxnNWe/swv0TgJcEgUHb3F5zV6FspqAbJGzOmdZ/QlR/uY4C9M0VV
CQ/COY2Dg1e1oY8vBxp4OF5xP5BrO3eYbzrHDsAXEzstW/YhUvsFc1ydg9IcrHYxqJpZRDvnZmfa
zkLbTfPz9KIWimvOAiHrc4THN8Fj1Egfo3bJrGETIA6cPgd7v6Cmot/AFGEpQdGSjaedB3fs2zzU
AWKmxnUW4DJAMRunSFMldkwUmAgFtF5yca7hLf65Mdwyv9X6BouZB2dCb0SYmDt14Y5Rm/S0W3LX
38uRDr3diDm0OTSZk/NZbiKSU9vwxgONgiSnOmZY643nTxSNYjBMQV3Q2Dw9hVL7ZUytbC8HHbRa
qCTcOEh5loAMwph6oRfihkU10eqlVlLV3LkwF+vlAsmyUV/SPUJZ5gIOmLN11zat3m3u0K5ixYl2
Fk405pWKErcSYb/Cl75Yb7NyUBzoJ6KhrDuEIhg3ssoMlFRSi9uiy9b+rBi/lCEqpTV1srv4YNJ9
4xSaEMk2nF+Cav2g/WFyryGbwLg+c/K0sYEoaD4yA8qP2rcFCN7jQ3KfwykHuLx4uQ+xSWxGgbyV
k7sN6dbBvATMBZ4jFKX7tnDRKNqFxjlWEHhJNCL7PCatJPCKKmRqCDLV0+uu+jee+KsdlXwZIVW2
Vgpn6CXFfZKbSs2u/jGugLi/UYIHgT74e5JvhP4aOj33/FiTYDVRxShnvrrbk7lEwckJF9TYJyc+
zz3LkcIwPVKpalc+VO8P1H5ipMwbPSi55tv5bR9Y/Iy9L5knVfolyhN+gErGq5cZZ/S8XyKlAK68
DEIQsPUB+b8oM9FSEEt/YZImtCBPw53MKH8Xd5zs8RVmMNK5jwWFhAl0q9gPDAPE1bHForpbE7wl
bj/d5o/m7Ya2hlkQZZc3gp2DkZNDfduw54tqYsXGH7SrXPfvKzZ6m0PVAzUmtbsIqLMgkVF1EtC4
3RmUYsyuIJfpnUmRxqNFG8H/qNYxqbD7cI2AhGIAHOTMtHcU7VCb9dsihvYAkfffByuZPWywz6mY
FcGF8KZ6Cp7gAQSYuWWBJJiU4BL5rhdM3aE5UTD8uBD/nlG86LGhLBWcIGRdFlAIzG1krgk6CnVk
9g2ZhVXZo/gHI4hY5mKMzcOPu4zEfMiuS32GkQ8ZwpkhO78N3B6r9pGSzhhkLDMfWwuyvWCThPdF
nu7CoXDnwAmRpSXNp38N3xxnn5HT+3sTctSynggYBiyIGWZ0IAcRqCvWJCSEPJn5kB7bAXKthl7r
gLAuHotsK4LER+z6fLbdTIr7vDC2FqcJfsM0sjMoFZhL9CBGyypN2i2a2C9rCOoyNEXdU3l8Mxww
IA6FBJSzYHiu9Wsg8XQpcFgxXFFpvBARkcl76RjHyfHjBBV9iisluMupm1iPRf8gLjB/6SAL00qa
LQsGI8PHPY2nQT2gC3OjK5GLtyOXut4Sx2xM3ZG1uETTTd/+LWD5Ld8pc0OEXbd1AwVQG7f29W6M
LJrkbN86j7Dzf+da0XDhhnMnBbXNcMVmHWQMH+50ovFVL2UNU2jzovpff8f3+0OSQLklB7kvJVN6
m/e69YlfZBS/RcjV/MGhe6efU5V2ac3SRx9R2R9T3gj/o56N+Y7/3qMr4h1gcrHiFYxBdemPNpRZ
KDjdxWNEYYhpZR91EQ5tZ2ZuuoSaNRCOb2NrYPbWfWKD3kvvOftgEdZBUhECeAZT6sMEoyNpuwhw
N7DvDNS1estFyLkjQKUf/Q7lAq4fCO3ywqnP+YEoUGbDqEDbS9N9BOSh9LxLKsbGudlvKewQ82h3
xu/AolsxZYXt7XdONUd15rPz6APc0QzEqmygoxNDHJiOF58eJQ+gqPM9c1Pa1MFQr0Oiv3FsCy94
/fvgBzw2MoxbDtKwsDqPWp09hPPXYEYrPKPwBEjGdhM38yKcYJroIyVv5rSjzF4pYx+oCHAAwz8c
swihZRr+XcAZnyk+NOAvCBtn1EKmwBw/Brx6khAxaniZvJ9IRdxMdPHICvNKlieIQOfA/gWSufPw
vedPptJkArfGt9MARfqFBreEfqvv9BZQmmBsUBjQY6Bs+5puPdEWVHx0VJD4qmDK0SSOKby77dqe
LhDDPY0Fqenqix5gpOXMrxE/kAjsrpsDGtitMG9D3b3Eg8yWmB15FajWPcAN1yqY7kNiwcliyqx3
unxzm9mAIQAa0P/cPpojToWeg9LDJ5vZI/QAh4oeoel3G3DcwqsRER3FAY9Nj0fZUDzc5eqwmVd/
k7Wc0Lg7UiiB+/G8clpjgsUJ2QCjEmdhoMvjA+NdYnNM7IHvOUSmFC4XH95pROVUHV+c5RR/Gi1S
wnlSqUPannuQsbPR84xH2hiPveMP0G0rGLpJ/9j6UyRUFnUOzNef2zcfIYAHHCfSRV7UceJIH80A
xeETvmkH4Qz7CGUhzho5XdgKjAR4SsKqiY/Mrgb74ue9bL7F7B/wy5rDW8iU9cmMdnDRmNgUzJ9L
iWEUORLUzwb2tiK8pFGrE8Jn6lEcv3U8ps1ddLqoGKmYP86Q4R99KdHAbybLnE6My1SaYe1nYedP
DAkVxsAQLjFsReRt0GAiMDF6ATxaLwcEvGgiyoQoQEwA6XpShKQccwKgQgtCBf9aMsvRHoARpGFo
7zSzKweJEp+xM5/n1j9V2vXInNWeUvp/zvS3fm4dSR+gsLk44U4DGoRaow6Q+/JW0oZW97648n4c
h1Qq9NFUpZVziyGjrOmGgoesH6dGywh0SfCh/8QQ0dnZ7C7mZ862xMjEuwUAzhfapYZMMIiqyPMa
67tAkBAUdF0ib37FmEjE2DELs+7W1UCSuh770OY2WAZqkqIVe9ntuXXSxXWCUoKn8el2U1V451Il
220Mh8Vv1oAwVO6eIH6zSLinCCM89CgseLGAwCfBj+Dr23t8rPV2PsF1l5Y1hMyafNnxxz7sTFyr
gYwmEU3fHFTrTJMKGDIKIFSjjvOz/XD9IRUJj4q7u189eP7gZXiKx0wHm1xEYFRzWo83wwVVGwY9
/DO4b8ue1VBhtXaOrSPFKEBpOy/Yq8YmamdvgUMpgk5WA579wkYToNbAaobWg2km92Jn/E/NgACL
jRHAxi/m+gBQFJQ/viDs3JM+1h9iJQtGed8s5+zP+JsvIfX5EDgAIG/6L7iZKFv09l9ZNKNOUAAL
6UCYKXOyyhv4NMINk1RcslbOkv8OyB+IJG9oUC5jmNfHgLo6CLzkF6/vRDT2RMSqrlhQfR/rgAkQ
ey02vpiW63LDgAAb7cxTDhl6aDLeBVXgbYvDqXDykFpDGNc8uT4WYCd3X9YFyFFbr+19+/WkGM4s
+cg1r3hJeVza1XclOy+qCQY4Rsi6nd9Xre6PNOyz9Zo+Dp8Atq4vXsLYeQBqimsnU8p8Z6O4w09J
dgYxtj5M9IgGeqcjoB6WduUM9qjV2/iGmrdldn6C/T0vgjqozB1PKyrbDTkE+hCAerM4P0zMU94U
kpLoKYDeaOz/NRzmhJKXLHqxSwQKpluRDAIiQCPkziZQouSi8dRFyAlkNmLhMR+gpcEot6QM03/o
hh7qgI/G7fzoHf7g1LXYsYywJtb6mM4tgW8g11+aaIIO+4cbmQ2UWMozoY7H7X0QP/h32DqzLxau
AipD0TiEBYM5KjXRNPxCypXqJSHR7wo+w7pxSqDya4BN0BrJHuTTUdwCm82mMWxJ7EhfASZr0fSE
lGOOV5nx5WBj1aIWVLdNyOwZH02sXB/6+YHFTIXpBecsUvcEpiauKvrdfMYwTVurCsBXuXM466E/
NbVv2veHJjtGi+3RordEZ07PB4me0g0yCMBsQvyb1sFIfGif5M4OyC3AaV2DETklvI/ZJzuM5F8z
s98ZwEnjzshYYj3rUbllzopmdoM3RZAN1FvyWzGBrU5K/KZz896nLwiBq6CY2JlvtjYhvNTuK+J6
xCnLdOtmPW3QTPKCHOBGh6FAiUIF/JyRMGnEAZoEmuRiCfzKErvCeMPtB18ia4HVCZvPP7xN1urV
zgSfnbXOaA+hWH+JLjdXs9mTk7DUBurTuVJKgsD4H14AmeqHDfj5E/sTzcEFu6ouKd3MVPQ+Bkfx
gHafER8Ugopz2/ixXKzaA7ENYJR16/uSTptzWdInW0U7V3N2PjaL/nanpbJVLK8MU50Rhe37mPsD
7FYn5iu5Yb21wQlQbYX9Midnn4Y6C1FIWx8L8dVCjD94R/o+ENShMK1aocT2KVAhGqWKiTD+u6PK
+dd6Adkj7DtBilAo18ZRe8QV2/vY91R8CYDmJUNGaijaHkyVoLxZfefh5bhUYghpx9xVqgGQVOtG
PvubRyMCnhsY4w04l4u7ErUH6OT9XIJ8wzyFOqzTn1dHxGjcliL1WPEQIpoA6OZJCThgknJjkimE
Qx8XWP2Ef6T9iO8xqFAkqwFJOipggqSR9QzV1QJdosNOYUru4sFTrVzJBkVcMXV9GwT6LOH3UaoV
S2qPGC8au6QUVNTZKxYHnDh9xhFtrEVRKbA62MXLwjwds/C6fxjVEQURgj7gphW+Ze7OwQ1Tbhkj
Th8awCM/Ht7QeTLrmwwB4sHdoPrAWBOrAS09FJ3fit8abh72A2yEoMYF9RMvd9Neq4dXo6EqUo5d
HT0InSiD2EUVoX1lrShispXZQ71J+/oGLcJLXZFp4TMfoKqrDUDOzLxHHwAhvECGQFiKz7RxF0+Y
1UBmBn6vObT70QOoE0ra8SQwwEl0wsxyezVP4jR/uF0kIPY8IK5BR/voi5uAZIbFUBLzpE5WbEP8
ha/3AEkD/koI3LIvY/XEKjshVz5YfFZbgmpCYQV91KtAqD8As5QX/AkFD3C/zOM5Cjr2ZTnk0ugM
ogzj4ouP356yKA6rqDAK6G2qD6oDGPjR5tgrQoCi5WRYpEQtfd+I6Vix7ZOeGzJFg5FHVTSaUQM8
PFmMPACvSkvUcEhD/B2QADMazth06izfxnMuq0u2MGztVRyU/p1gDXje06OgfQRTzp6RFnM/X6zB
0hwexoeL2dkLRQUL/dgxomGuCBNf+xMUCS2vzknwWjysG4tVBfdGEcyGAme8p+3xP1FR3/Ti7AQT
2ALLDhctt6/UGuup+uJwwZVKxC1UkRIqMwam6SeA74YFAGntgIxw2kIUDgCeTCl6CeM3YYurPUqd
H89zb1szoR7o/UgKb1aOiRs1HFWjZIkRh9Duf1xJ+Nc/cFY1Jw6OzTowPP4I5oCTGPM6QzH7OiEK
OrpsaBgK8NpQs7mqjCIr8JXJqotoZ9c3xPjU/5JZN1BW3CGotGROpuptiEzvzkH51mnE+u26aaBP
FGl+sTLu4cfDr2v39mrKTPkwZvXXyyF2fmuZJowDx0N2xUFLbkUF4vGH9zUeQgbuoUNa4uZAv98T
Mq63PQ77M4y8RjFSC/fu1hoeYEODIaQtg/RfKchZ/9ViYD+ZGwkzWU5JJu6lk80Y+q7eGFxqEH9g
TVwMWBM7Z/e344nnefkJCaricy7JaNfPJVksW6Xh2ano+T+e8vc6DFZ0NcZpP6KIJqi+MNlk4EJo
MKqYOSh6ke42ojZXYhkHiwDhUG1taAxc0HhSAgc0Kc4owg2YSx/B6I/EyJ6r6f1fJHKl7RRUITBy
qr3NU43ZDSLukpjMg//MiFPSseQy4pfxMz7M0hdvoEguy/pFfmWmDUoHalOJCO3iCV7sz3ml1/V3
AaWck4ndbuTFR8Y46lFQD3wg10g6fIOB3VkApkLlJHbcq4fBkzMEYwbmV6GesWEOZhfMFkpftMg7
DA7xrNDwF6IC5y+GV5N0FBSttNX4XYX7UtwQcbyxKzNeY+/BeR8nD0L26GchatpjthXh4Mk0kyJy
I9rxEQXz5cAkUfRMfH/msZhuoKfkSEeIg/rEwK/Jyu0qubhhY77YM+Gbuzxt8uyqHyiT4J32DdE0
+l/9CM0jLBcjvvoJHZ7G03lluEDNpW6uKRc/FHTtTR9UR+iNKCeYh3C84J4/dEofbxn21QHj+iHb
E3SCdOnBNwcn7GvnZ5K5sjMMcZDllNHctykbmysfNgORhwVlM+sJY246rS8xA6q8yvhv/DOYqoyd
VebFjG4MmjX2slGA2JWh6UTd9zmBC3XVLIYx+TTq8Wfgk4iy9IzBKFfzo8XUYzbYLj07j2ZnSxtc
TFhUvxmbAmwbh7AyivHFRqKtuYfOAQ8URj6HV0kDiwbbOvL32EeZSVMsF+7Tkt2pdRQHBPyQXJOX
ADrUt7NF5xMOhaElrnkae8KsE60aZ/wHZjUcMoacj7iZlRosJmyUkF9AMJkxCNAuczFg2WDPIVgl
OqQC7FVvB4z2DK5nLIU+tYCNgzM6gtIRuHYVYfHCFlRitElY8QZcPhUnXkf4CIDvxJxDirVWYMiq
GEx/dJp0raZoh5IghmnsoD+Cmqf6xcyMJ9E2dCAlZT+HDxcG9v/eBydSEWNMAe5q72GQ/nOdVcyI
dswk/Keewhzc/GabnttGG0o5lmAejZCeH+oF81vqf64BMsk8EpKC1u5b9AjMBT7mwLylAlJmlFqr
54EGiZCPNrDC2oJJULCid6GkY3nkMt9Tf5s/YnoMKHNOCbX5wjgalz8kdmSK0QwLtgThjiaRfHG3
gjMNf/P8T3AhM22i9FdDTrCRxXweNBKJh9FiPItF3nIYwSWR7G6x0+NQ0EMbHmT4QN+o9FFSOKg+
BbtCifpmz8X2xED3amOhrENFdGlaviCVGxBU70hGZrjiWMC8AmBdHG74utGRwpTQPjQRGCjPwJu9
LLkyV3/wQB56Dv5rqXz6hDhFdirWX+/5kFNzNiTKije2Bm62VKKfNXSOkK1AEi4LS1lpxeHhHcUZ
ST1qDO2aaZZ2nM7EDtSYdMkcyn18qnlFdUwslD/xxV4pL2n4bFLNGEn8YtET99zdGi6TcSyMifdm
wpPPKTCHa4An2QWzuznCDUuXwOAU/eky3xunTxuCT8tTO3aQflORogHS+3+f5JcUS6wLeif+lPjF
MTaiAxXzoQzfezF3FJfmDpNOYPtjMQM/3qi2KM5o/ZnaiPs0cIG/kpu2qUxQC/hfN7Y6W3KggbFf
jcG4R3yYFqn3PywL3pU3Ac2C+A9RCvEHx8VDXdC3AENBmJAX2O7oE6TCMowmTU4kiGqTeLCdLmrD
hfsM5VobW38jWC13ut6d4YLobq6rlrYY1Qu9zffwRA6gV3Hn1PvPGWUEhgYIRs/tWt5ycbB/ADjL
fVHU90415wqwNqO09XWFXVKLu8GeU1XNZ1gJh9cV3AA2UfBucB6/z14J+OEDfjO/1UbBNMCm023M
wgL3Tx8uPlyi0YOqaNyZCYLx8g3A3EKootYoXGEvJ8IWW9tdjedsM+wGjUn2FiAfNTMY2mPf+QAz
91AM2wRjoqcL6h89A8UQRRYFsVmEDbQEZQwthOJVvTNyx/XABBUmiILLZg+ZbgJzKVzoF9ZgAjmq
l+x63NiROT4fjrRfgp1FHfBxa4ou0CQ8izWFrTGnWBIsrgkFDcC2FMohvthHBNTAUhKggPViTr+Y
OBIjIcZ3u80wJn7CGfqCmAbVCVTw7uIO8cNJS3DzRI3Y2wix09thDnYeiuQyevgZ8lKiNVXAHmYv
CVQVtrIqugBc9hkWTzT+CfQsgY5kGPhm6m/b08u5xPMo60usa5a53bLzukNceptVYb0sVMUr5l3W
blatvuQ6aT+ATdTcWs/nsnP1bqB4hJdGhVbrGQ7SMnvw264taXNJb9h3MNwGEoM4iH0OZ95087B2
h6EOm+v8CneHjwE+qL+2hf20uvgDA44njqOnyrH+pOWGogOMO6eUwIIInzWtsFBFUcxgeEeV04F6
3+wXPsxXuvCHlSBPcX8+dg2avLnO7jPFHMJ5hYp1tWod78vzEhykFXG+b6rF+PXEvIbRGxiY+Ot7
9jNJXY03Ly0EXgPiAZX8V5idlZRrzhFas91wwjR2z74t+XYAP5/9g4dkp9Wna9AQRoHOyqqA8aDS
I/LB79jMoEPh0c/ccNyZ7YGmw1NIe4wvB6SctCpxcYAjRWpc1K6qVY2HNZfT4mMKAOqaAJ5R245X
bJdVOvarTR1S/U/gEa4hwSzkoFzfoEzdOA4xsTC/0J5xuWA2svOajWLiXMZ51UUkNT75RjTujBcx
0bvb7zfMjjfjgTW7h5klu7A6NIbCz2FKvTUGdQM4/ZveH+R/hp2AWl8+8eq7mTh5AKVXUCMouBbi
aSJBeTNIUPoZnKWb6iBjI184WYzLqrnuGD9e3cIaOcOgPEztKaoMs4gxnfdhSWE67nUcH6hu9SdW
Ximsy1VlFGsKdS4eO/WZpxwZD8JC/zuDLXnYhQ/oPLNxMmGCNTW3b3c86/0N4vwwgoVNWwyOQJvM
cDSYGP1aq2BLnLqS9wDjWkkOMuy0OcvRfT2KxpD4OZf28DPnv41ciwA8gsks8jBYNMBC2nPBCT5j
ImUxqMIpAySXeESvYgkJprY2/RMf/++XCpt69OJs/rRs+tMiza8P54ye6IDNd1AYFybQ9pga7MPA
QIGGO4jPndM3RfAvx4hVzsUUj5gecpKGs8kDDRMpPxqqiFokJYSdor3PU/hj6Y3UgmDwx/AEOk4C
ZGdgewDO1lrQpaJplFnr8aIzhgmD47iyJ0FzYJojnAOhAPKsUhgxTWCcm5sfKKluYRdsSNwmahdG
VklV66VOo8QapNnn8UXKYX6c95YYbjYUvqnLggIMYsNkeLHi3/PLh9nxGplFla7ZYFj6/oz0z3xT
xiF1rHHfbzxugxRP46mfH2SnWKCKd+RY1DqkMfDoJMZA8zNW1kRdJJPkjcEGgkiNHB3jteZJ8Drt
j9D6n9lPZCZ8OtYl13m5JGsoIMJrDxB9JwJc79kV10pS81WJS8DVGGYmD/SFwq5eQts1yC8wJib7
6+oOpIa4KCamgjBonm98LqAV219X+uPX36tGcbZbgGDzbogV1aHlToM9bj4AzoNUjt4wHfni9qKJ
qXnoUZ6wCYeQK/Lwo2Nuptp/X/RxQZu+QsJgOQVkULqr23nF6YWubjOKL2QGqxWcvnXtrNkhTtwb
WNfMNH184vuzxh5up3bmAI5rmxsnJkNnN4P3SyoIpyfYitnELDGLpRoUC1kvU4nQK9ImCLoADVOL
Epdedc3WicMyZ0GuzT6oafBn5Y7Jm5u6RUWA9XdlN3ZLtIj3wJOD3ZzFSDf1VzjC639CNVX7IgWm
wfAaKG6qD7BT5LFAh9zQqM8YCEoD0n3wa7Dv1HEDY4Sw6lAg3GVOG/Quds5/CaLozbKLtvvNWsnq
sRoudsfoBoQdv5CoimBZQ47u7Km+/2k1JNBzre8CFgFrUt70V2AW2kUQDOhFOME9TKbBdYK+96Gv
hEW6AfdP6lNh4bRtiEWKApw9Skw5d8aCqYlRRniTcMQLSPMf90sNue+0Y5mLTmze6dMPM9Y3V5ZY
VaPxqbIZLybA1zankiOq/C+Pu3ikYAqaDC+pUzq/Mb9M4uH9NDi2e1WU4ZnG/EyOoYkgbGUq4AHC
kObqKas35KArv3VJO3raF7yGFr5MS7BeQK0HpoeZYOc9NGkpTmi8VZzLAft1UhXEX+ir2aLxsIpQ
mXXYhDIFow1nmrsSxG5R3PfQuU5TmgWge0wnyOokCkWxJF1S12SrmVLEdmpnrBnwJCubjziohi7w
jFvEuCwiGX86vag9K9vxdggZ14A3f/MHYk6jlWiy2aCwveoj49kFY7cMMZyIUG3zvgxhIBCIPJP6
OHJEABkBXlDk4MZEtJca5FQYI2qeUpdY4gnHIMWfBB2wE7JoVdpggOTKkczGvhxtavLnRMSFkKP0
tNkERL/RDqVRz39+8CG24jrExRsls4g6Geg3u9jcucOEm+CBb9/1wUqJYbwa3wDfxQXiJYIfcmb5
1HnlDPOd8me8iAwtzMsvenY4iDkfUkC4cJx4VuE0exGtdGUA9U+OcVnKMOVydZc0e/KK8DdEdKlu
/zisPTYqY8hTNLa+SU72uaBj9OgPq2VnPxl90JmV6uG1UvSgdWGvq4U5H23LYD7wSJxEWKXeIfT0
olxo9M0f9mgqvtxLkh7HX60DBcr9ht2bxxMACSo9uCa8RFxc4fsGhY/fZu3XPtsetpVjVN/49J8f
x38CBhUeHcQghYAMbO64Muh3GCw+A0ZU7MQ9myRl64DLFtvuJkuxrrS+y+lxmtZrcSF63vP4ZUbB
+AHeQK4vccpLBuoMDRVcUiyOjqwD+7YaOZXH6U5HoP6ckUmYEpFSRMhBcRmI61Hymu1SOiq4dvKr
8/1YeShKgkmhS7itCMLrqMPWRW3PI/XviSnqKHqul4xEdRh3XysntgOWQyB87I9YqnyipPUXSftQ
GYbXAWPNeet+rRd81LH2jOQDzi3wJKC9rjFWokhZoUByckoS4R0lqESVUS5RmZvPFD4+EVtDEHvI
hHAiKlU/OB8K3D4pO/9S2/CPYBYdEKZsyMcPzxHhJlwVmu/vhkVFFkIk9nx4ylzmu/8nb7ABbTTU
ag6uk3hOfZibcjoAdRdUiDKXrkgRI+hjCMDTlBPLdl8WAzmuMbb1zGYZN760fa1xFfScBlK2pxEc
Zp3Zvw6JxH3wzJJP0DPfXuO1qzeMH5lZbQ24CGpkzEfmxC2X4+CHb2OpdhnpxiZ81xwjLH6CipOX
XVXUdMzAKAu+M2XxdVlrRhkSZgMxm0NsHKLpy/xyeQkv+D+jwJxhDYbvQmOPg8sedY9NQpheoqa4
k1mE72JU+2Uo00ZtgNxnhf6aX1qkjzqmtO0Si1sElU9fZJLdlg0jiQdjRdBYTY5aBJTs6FoeXvaE
nk1aX6GJjXCRTXNQ8xh6OtcTpquB457fvnXyJS+lMaDkG1kv4FFIFghmK3a+/MAXJo2h1vssdrFo
3LuTEVerv8hjgHPNgcz319Df4A6KPIy9196/loCNuiI+IWbTKmwmo69xMn+tB/sl8vQJ3hD+j+FI
2Et3wTupgehDnvV6nSFU51JSckI1IihvDCQAQrcQMnrLlmNJ59ObJoJWYee4fPrj5O4P1qypzJ9A
EO5rI4rpj8vteUKFGhAuwRbFqXHIRgIuWYygFp0QJ9fwT8nCeGTu5GUSEgCmXQZITqoyyZ+pNDQn
n+UYms7Nkq7WADIupFeOV465f53LGyEZkPlVywV/LiE8+ksPhf9fNTCkP/iA2JCnfZed3RgbzDkA
MRCPTbYv6Ek9885kCbJRHydvs4FVQhRlwCbhZBvoHgOgFREQCRrs9XBoVEtY9gwMonbxjD58/9au
g8fi7RG0caBilv3pHB6s82Kynxa2YNAxluhX2GHAIzZw2fY/OPXhejQV/t8/hsATp0StNJPQSh/u
jAHhI7R08eA3MCx+e/oi7R09t4/AZhzSo3m5ej3I5SO7g2SIlAAO2hR8iHqYkkRJ3ofvAKNPdzom
Qjvt3+ZVfzbswuoVD5XkIcS3T69q05I5Th97rOaGEfnuEn7g1O+Y+Yxgp7QYXd/Xfb7tAC3NE1D7
oz0+2neK4S4qZP9TYf1lT9ElMRSeEJxNAofRG3ovajsF01vxYzQ0+2P7d/NkxR8ehocHbAjARnAx
Dr+3MR7buEnIjDkaF4OHETgzmCh9Me4sIdje1XjbLYAdRcRY/b0NZfW9ad/x4of4x23oNCeQ38tk
x74yseCKvRkWwuF8RbedycvsGjdjhA3pVtlOEda31nVkYq8gYcx6JQqQKftNGxKwCWMSe1ogNYr/
j82nf970Gv7nDZ8ljCqsUg4gfGQv/bEtcndwGtGJ3PSMLmrL/yu1fSWPCfeVT3AH+nmbDS38HQkb
Ddj4ttlNrCmiLMz0ZYTr5o/cS/o2FhEJNS+rd8Yf6O8GMItUpSPVRAi7pAQ3xFVu9Za5f12CxsWK
D7AFptue0AWAbSpiZu1DFoVfxzSaWcLsdQBndnuLkYVWi1EErbRQZ+JWxakeiNNy8fWfDL4I94AH
JCHIcBvojBUyPvSsSizw0yEFvkmrS4vYrKR4EHP+8dRIWFXkEbad2nMJQGy98GWhHmKr7Mh1ukCu
7NttdDsyOudHha/e/K13/m6q4n1jAfa5m4zehT5GmPudSvDr63Lkvn2CNwClM5et+HkHbbgm5b8b
MvZ/gplYORPzadGeAzIImkvLLPBIko4ELizZ/GSauxmPUmlf7uYI0nwbTOng8buzPgU5PE75tJU1
ktQBkuiLj/oOtROCVMhcUKVQHv60k6Kv4NpGjFfIN/4xe8cWJKqCFwwEVNjaZwHo69IKklvPZoIL
IgcstYPZ+rc4R812ccgJnwt5ANNE5sZ8cWfxNXOHm2CN4SA0Byrz/gGxFZX4GMcdMguoN0fGL6BO
Ma9aY6QZUxd8ZcCFhPRUQKK5yWl2M2HiLq9TTTqP3Ifg2QyWNxrxGWgSk0qoDpBIHZRlUPyg9glN
bhYWIRYNy9v6c2KveGPmzogngHO/Rvw4RGXGj6Py9lqS+M5vwlvXjPZw9sSmrgrIiiDP+5qKGOyp
2ZwUBygz7cDH3BcqVMHoHzvTEJVKzpPGXENOhLM2Ooo8gvafAQETcpqOEgBHQKqXhcsM3kk16XGe
WJE9l9xu+oP/s6BgagD/LifWktsPzruRYBydFS3zz1DpUWDFHWMR/F2hnlz+pgnyNheSJIqvf/y1
CVo1eJc8x7qQvwsWyc8rE6HNpq6AE2mJIWSLDokiCR1EZckzxOcoPoFyW6eiqIcDD/GiRH8jeeSq
HAqGIQh3wLER5AE2oeAmFhi3UBRQ2mi2ukY01cxg8aVlIAY1wIW9BDQyBMHCqsgprBR2gsUYj9l1
/gfiHL+4cth3ge3tjLc2sWhV1L/KTKAbTZh0/Mm6SGx4MPD6AUbjwQKvgAzAf3AuE7aYoirhBAXm
HftkvHj4f9Chiwi/ly6nNPMUOBkzFT7EGojsFnMvKIM5wig9xCSeoGho4vSI8SOcIkZm7eBbFn/1
t/lmGEfhQ4yvsXNFZhrGq2xC1m95p3io4WDA78N41cKRicUtEOwvg0wx4zhDug6FwdI4SRVB9oZk
/PYfTOPhXFGc90XbPRecwKBMHwnuk6+9QnTEUOX9X8wKYA2v+Wmf34OkzDHXw+BMvayv3gAeDZdf
sT/otyGlEGpKdUFeHZ5KwHswWH/kvkgknjVBjM4TykE7h8xDtYOa0LjOuJ4/WR/j5/SNCO1AlziW
HYIc7gCFJZZzxDRfESIwo8BLAMYw/FsmZhD+eGkFORH0JJaNMt9t5ncK4IzhNhQBAw0k7NeKQVMF
UEwZNdV3zmB1c5tFD8EbBzZxcX24quaQqj2CtsHbMTmNhhYpwlhtkCEHJVYQuMZxceDEz7eYnzKU
z1I5hDDCE1bOZ7k6WTbJgKWLRpe3ZijNCZX0bcXjzPj6Pcgod7p5wf/J3Qf9z5Axep5gehtM5mRg
wBmFMPkJZwPkUxuFzVZ4fZG1ovkQry3fhaoSg1D/VcBdO2PgdPYt7dt7n/KjCpg9MeRFzFF6O44M
XJ1mTPnYxwh2g0uFuQLEQTdj1gQkwBMr82s4X87ULePnPrNZDNr86fzH13k0ua6cZ/ivqLQ2ysjB
ZXlBRALMmdygmAGCYCYCf72fPl5JVt26snR9ZuYMCQLdX7/xhlBGG6Rh3jnaQ2XCz7lzp8uz8IvN
KWc+NiLJAwghcBrV9+TlyzySsAvkKSAUgL1goeCKWG46y48q9idcXgIEBAb8rUjEFfSx+16lwWWH
M3IMkxvSXNKcsAn0xRJMzwhOIT35jMnQKab0Oft1iYSMNDRuNU4jj5A59uH+/LLLHoragZ8MsQ4j
vEHkQvTbCMwTgaqy5nGKr3MwFHgo4E84P3Rv18F5ptySdt8O0b5AU2ENQOUvfJXqTFjE0+nk3Ucb
PXvvQVcg8YzwPNJBoPVdObx7pCqydRrd2x4IH97IHpb8nQbV0wTodq8riH5eZLpibFRifUjVYIiq
QmiYJHYXkpUDLCoK620Tsy8JR6kzMchdJFxXCxXcZTX8TxYJEPYb3BJ6w/AVv6acJGYklIZO3xnf
8LxpMQLg7KR2ubF5tUJmjh7EFC8GTnj5Q+giLEloqPv0xbGciGgCcd/QfwlqV3jwufzISijvc6Gv
nAndbd1t+i93aw8xULOLcz9+BrdY5jZjLXuyHWUYGAShjizaNYa8frBFelJx5BjYQyIEBJOadc4F
au4rrKgoj9/Bb8BVHQoCCf2eUCPd5saa3Sc2x5eezWl1Io4iBMrcOyvMAn2y1uCCoLVk5p5HeGhJ
gs4nDnACqF8dX7vq6cfR/3lkdPS1vc4QjND27dtjWZy67kk6yIef+XXcJsIIhaVoVHV/HNF7Z0A2
slwAZC89mtK3T46L1pCjvgTWBsS3J+rKmdXkCqoEvw1egbJvvsDXdx62ZsSxiFerdKUeOcEI18T9
VgMQLeQ4H5B+NYBV2d4H+mJVU2TLuYXzRE2/SMJFATG26TDmZS7VgTa79TSO9tY+3/72Bn8lpz2g
3BWZMWAhJrk5TkC6Io2JDTOQKLTFg0iXO9m4KCgI6np3ZEAih7QLiwBqoqlHWcWa/BnAyF3BLz9e
gUz6HhjS6dscbCLO7yTETrMieZOG2YaXYvAk07MNNWehZIcP5LrF2MgshOzjHOGnArp8E1I4hUOK
mhGK2iPtKgjBuZyALT7gbwhu9iVMuZtlEfarB8EeNsQ3NsSOTWNiZy4qdBE5PY5nNGS8dSa77Xf7
XhRIragzlTcces+3Lm4952CsKSSETxre8euxAhAdIEzVCCoCMI6eSWwaAwTsxTPA48e2+oc37bLi
AT5bG0wMtDgV3ZrZ4MXIKfDp31rtE3PJLqMdYdzHnLB44QhDR4CNNMmzFwyJc0Gzw090PuwB5unT
+5JLeYXeCGhrECg1TdSci4f3RJ0QDlTupB4/GfOJcNrGe7VLfXV5mZuTx/ydEO0WvVYov7ERqHAb
fYd/RXM2QczODK5Ca0G9RNW6SBmuyMPoKwwCYEMUzIq0SIbKTjGzh3C0fVqWoJWZnIB7mf375Brj
hwGZ4Pdfu+m4jgk6S4DEhzyJ/Hk6/h1MX5oKnVsL/C+AteeYuPQwpRyEfZs/e4PrPMfVkOAmeaGe
WmIBHAZ/V0L3S20s5bxEFBVJ4wnYP42NFESSRC5fPm4wd3Y2Q7519+7noimvSDJEPOh5S9eGbgCH
g+jATkRphbBqCctWxeP66uUTxRtayadbI84etVtr+KOupfSrfT1WJ/rAQqJDIpbltgYxuVE6xzEG
DuSk1FdbXZE68wpok44powh0mjWBbpBrsUT0pB50iPT1JboXSEvj+vdE2GexUwHmlFWL+2Mib5VZ
1UU0m6CTiEE3CiTHTHDcRqB69HEtbNicrS37JSaAJoT/gJYhdVEcljss8u7vwG16X5r0HzyWoBWO
nHzuAWmkGbstiiVoIxuxJp5CcMmuPXhGSpf2hLClUbgK/ty6Qy4PvvRBM/oNRav4pf8bESQeg1Nf
uq8g6+M6LRW3ZlvghMwOvrN94BVQ+jvhzDqnlt3jCC3ThaqSeifBXolImGufrljAMS2wY/p9cN2B
wv6G5vy1qmHp+tYMInCZc/biP5414nnlEo7bmL6gATMQ6SE/sagZKF4w1bkgnXsUBgeVtGl0koWP
P+5zlAhyR3el+sqzg1m28Wxxx45BoIePfrojsY6AT4nXM/xhsNhxShVhq2s2aWnGysxU9aAUHlWK
m4XNCOIYr4G8m97ZbkRxMQw5Dxu3D7/eoGlnyg7BokEkpJxIIy4MHkuT12F4CnEEuESNrZVFpOBV
pEHq6DzANwAHVKosBQBwuGpBzfHJDC+OLz9jAABTn2v58cXOJuJx0oEG2ZcDSOzeEaAPYYyTC8dS
hbRhz1JWhcrR0SEJlXmpGJKpKTgdzFZS3X+M8TrhRVN3Z3Yf0BDsh8zVCpqmbHzGCzjHB1In/N1Y
PaFhOcOZYH/oE8gLx5JAdDDs6YFbSxaUI1lOME8oaqcZa8cbqFQYnMgDlXfXGOihYb4iVCTr6Q8P
7IaLkjLsUp9gjyp7dJd7uRXeyfaUXL7ZRrEDi0REkTWoaLM8e1ccU9fkBlirBXxJRjglkSbbEN61
kZCvWAM147DWKfYpjNEQIKRB49K3jageFpyj6cP8zGGzagOxoqvdPP6bQwBYLGpzXKqmV1G1A5iC
GAZbmzVoIGxV18i61yuTRgPUjDEP9b00lu2JXbqXMnryfOJzgsjimM7Z4EQ5w8320muQ7qXxFzwO
nrpn4mnD50V2S7cEzDjz+NAO0b1D0m9qxvC9vmuXQJGmME87HiqToBzUaljevBvdNyh3GfcWJeZH
DtecnckIXJjsF1D5TkfZg/sbZ8BqaX/DvbJnCQTol86+Na3j85II0fJEcVX1dYl+OxMlgsPFPQ8u
jHotUXh4fTryCQ7hPFFjSAN4+oR54tNT/e9AWjlfrKvlNp/UW34ChPnXBo83bKSb4t0W0aowBtQE
IlW9HV5UsHW+EsJdj8UK/FmGJKDlhiAwzuBRRRQ0mt96bp9dGwHhJFtdOB2u6a/SEMD2AJ8n0vLq
zUi2OJijc3ybEpJyfK1xynAi/Hp4dS5XUC43J1jvdN0SBVOnsUniHIN/T/sTgFS+vMeJ7fOLI2t7
DlXkBsBJ1ayySbNOCjC3+XPznSs8iEhHyLMgYxijoN55b5TZa039BpSX6d6GkuLqhqfO9QWAsig+
+0zvcc2VYA8iULb7HTQ9k52i2y7u22IL4Oz/elXPZITkJsg7L3w3uFCRunFR++wKxA/5zQHcvl40
39BENxvySWQzYwXRRbRJHj0HEgmnmI6fhJa+etXqudBDNU7DrBTl78X2OlKwa8b49D1jn5MXyGU+
D8yQNZONXyL+SurJk/IE0Bzli7uvjTh+k73Ta2NYK1zy9+TuC3NXyBiodLW1QmBDWFMft3aitGIT
fydnDnI8HyoMaoETGuNrXBN3cYOJ4hZFmHzkoIScCC352oQazUlW8riXWVf4Bs0mjNUzilFaBTWp
bbc+C5Bqiqdalz2ipChoe6AbzP374ddgTS4CZ4Q2Jqk2ZvBbcDgUCK9YK3SOi31OISOr207UPjyz
b83owUDVK00pP9tM9rU4k0xYdoZQWlAH9J2pG212Rk4B/US14MQca0OrR1XImb6EHwGz1PBFF66G
4qv14islmKUZ075YpjFBSGsewUsTlaA1FOn0Fd6gNlKpUefQdWOUjtTxO1bhmzImDhzMNHsbs/vu
/Ihxy6c4uargUyDYEVIJBXoHqtmiGWkH5y+65BjMQVvsjcIeD3K1yJd1zEx+4AVbM0Zxz4kgiFoX
/rON06PFga9nDHWov3Te7NPty9tkwU6OCXPMkAX2SkIVkOZjCN/ZgCzkxWKwfC2zpmNXweW2oxLW
fk/RerC5QkmxvADrtZ0T6/8QzwQHG3knkxzBvkWCGoJTpnbWe0HcTc+IcB6s/qfTLaxxmKM25rdd
ofRaNJBChTFe5bpwyMR2hMIPHXbTn2NR8wxQQ+pvNiWzq3FMk1es9y4JoXKgw9gdXBwFZF6HtxiB
Kv9LrrkPXD/Xl/pOvDB198AVzT8EIrCLjy98H6nd8SUuOOZ9cEyVw4I0ZaLX/EcIPk7+OshtFvNj
0asvzIzC5yG+KCf4YI6wm6j8MoyYSF/JdrCQtSE2ISKdJEv+7+UtbBchNXM3DA5bm38A0CXG2+Oh
faw+AWwozFbIoW1rhpCZ7PFtbDGeXGYOikB4uZHC+YfI48Fm1hkxwC8Vd41t/EDKHmFva1SNP3Qp
aMcnoYgX6oT7kDP6JO/t00CdZaflSGT22N5xwl3Y6Q6Dft8OVyuDoxoSk+mKZqfO6hdYe9Uddgmm
BEN0Z7MNkRBuAUfsAe13aBFjWgpoPOafZ2ejeJsNic1d/tQmyIY9Be7Iv58WbNnfTiKk8jzxL09w
kObmNxTkOU1XqIScaBxN47MbM0ONWTCEMueZZOhDYAsSa6bQYTVqhGDC4fjHCeu5g09775htOa2F
TA6SUFI665pRAoN3eGOh2hFIwOiGa+jxCLINhNqLGQawTHzOl1hd5pL3ofjSZfnAFynK0kkUF6uK
vntObxt198GyncVMDnz5Om6OoBfDKSMbaYBk9BxZfCBvpLpbod4Q7BR3C3c7jCnwd6IuEXBABs2J
x+HMe3c14lbMAdQY9lh+SW0jY1QThSIOj0wLKB9mTDj1AOHLxdeX/F0kj1OT4ZJyH/KHEE38eVSS
X0rSwljfVXOYJl60vYR6YpjFA2BDYSBoRGkFbxQ6G3/9HF7Dk9w5HQ7iYkM2+1/+KTuHQ80L5ry0
ebhXHhDJ9unh9J9D7nco86ODSZKKzo6ZmNGdM2O85kjp+5GXlJ0k4bbmBscw3XDsvRMMgZWbsy56
5j6vMUEuxSttzn++YJmI8UHMDLDhDf5cHEqbFO1mLHhxcwfL4Zqs2yv5AubZ4WAw1SOEkuO3ylPb
8l7qUfHya2Aqgs8f3RsqVse3Ybyu9GxHKUfdAjfVKhe9Vl90eKjZFBimgdEF9nIiJvr0CLairOUJ
QsRuuRNoHuWqfukRxPLoC82fexmKGA/dnZB4M86pmkLd0ZPmZPIJrXJrAMb98DwgQ+46i99WgiEh
caQKFZKxqJOG3aqHORmQ3yg9QzKdRyQoFCuTSCxc4is0XRvTjgsUEVxRplvx6n2aodlyIOHgxySC
ThlP8cLfvNKJ4TDAqyBPZkyG+de/EkZbUb7rF2v7E70mvw1l1Bici1sAC2SmHUULJaV7Z5nHKIIY
AtY092zwbtB62Gt4eNkHXWaINBoPslk7B/zhFyPtFzbJv7SudbwT/0A8HbtnIQ4EFNhwP4IhPjYc
UoqhXY6/uC+fWP7educs97Ks69BQg6tDj9hEb4TDEPr49VptXhULtqWrMcjvXdLmbyDqJGCwM9UE
ILGoU0zoSFHtAA0xyKYEkFfrTMdtVaHXwv+vbSXQvXN8kVc5waBAsGDGqRlf8oN13b1JcCv8tFwB
mtDAxXHh9HrQeAabla91lI7UflDfWw1qLBIOY1ZGdAPut2LIwwoD+hOP7pXSqj9+1wflyvD0XZ4q
qgd4UHPYFRKWkAcT31CIhwDAka+KB5QXjEb4LB5Lbun3n56MEvUm8YGsGwVMZgLzLqvEcGikE+N4
PHdsnRiKwKHuVHYd2LZFhjPcShpc0y8himZxO6nMV8SVUPl4DdR3VL2Dm4zWzGuLXgnRck8+T8q3
/bIkjkn0bZi+yuFT6jVr8TCjU0D1C0T0XXL2RhvtIqWpkIkJOicidB1PMRK5BzsRuTgcrIjPd24s
hRJykfBlB+aHiBsw1lci2LRqZ1gdIHx8CFAypGtWhJSYo4ySPtwTBPFlO+ko0/rDOvOBBGDABIx8
dX88cNoFO2uSp31zCmVhc9hAqEVwSLlq1zPsjW4DgfSKiN8aY9fx270+PXdr8MOFMrEm1fK8qeek
uZHe4B6VxNrlcdGndlDnsz1epw9MkR4hZGDg/B2cjM/4iE3S5KUOzZbMS7wvUGDR1y3DHUZkDwvv
LKa1+Tku4DPe2+eErtacgXCQrer5JfhEkGiuRb4FJ4QHpijh79R7TdQC09ijbx94BoSXL9FE6coY
peCsSDcwYiND039e3zpES+6fXW1BxzJ7HDgphC56hgmeKaSDKFH5dhFu9U5wEVgoGwQJd7qEBxHZ
e3NcARlrfoNF7MNJ+EMy0X10iT6TG4p/czKgbQn7McF0I3z7cTv7Du3lJZZGn3mK3JASCJa/NGEH
I4KeTAuO1DD50FicKcef8I2bFin5+hl88Q3DUbJq3WIe/lR3v0OVvawR2kK0w4LZFsA291Uwvy1E
lTodVwdgBwxyCyN8Y89jO5wUU0zjOCyQdGAo0JnE6DAFkUdozOBTBrS6dcWAlDLIa77Cid92wQkO
JH6OpT42XfYGFTvTPXrhopb3eJa9AjE7LipazACEmR+GWovlUArBAAnzLDpTERxnMkECpId/sPIK
lasXXbZEDuDgsIfF7AfPc4GyyUjM4/WQTQFfGAp7DpaiATZlPoAzyuX3DBo+JFQC7SnUmUdlId+Z
MmDOX/AQJ4Y13g/aiohxnPeEdAjAX4CWaCdLHy3el++BCPDplBoDxof2yjnVPXHulomJRd71EAql
AHXvgE3JHmddAWniMuG4YPgZakmfmLZgCgkKmYg2WdRpi+ibmNVQ8+0kS2pYWrwEaLEDGxgXlgXb
B51xnrooO2M2VBiZSyzk3A04eB06CNtDQfOwyFHMxmHCh7MiSAORwVhA0OelaIoB/Dt9oCqRhrk2
wrALwmYaYodUtCCMQiLWK3YCL6TloffpVsCOoCodUpayjdWlGU3FAArLVURnpBwMta+eecphiRn4
8BuB4mQxyML0C9j7QXzacphk34salk4CDMGodpzD+tm+XSBeJgyT2SqRQxIsoxoyo9iCf451TpfC
XOUQuZdQyaRFwBEUPfNyr73r1wV9fHLy5sMmCI3lzkm0w033Hhh7UTYQDGL5GkkHAKPUw5mx/h3d
6kgGX6fJiv2KZPMahgvs6W10lXZM2QQFJA0pCRiBSVrEvdL0DY6UBjYWlnpGEDsahO3w65Wjltyu
9+g7K2eXrTPOR9rCZJoUhonWeyzQb7PeCja7Gj9C4fR7xzVQW4dp6h6QOgnFbPwJhjpXnQ9J3GhK
RzY38GtxiUCKxD5NVJvwWeYLQFoGIFFSxBN6G+MVodRaRGdHCOHmjPl7B9GAUDHbIhAgQmgBH0/8
NTdmS/o0c50PwG7sKRCfwSlCasph2j+J8Ad1RTnpDK2JGPCuG55aDhc3lwIOFO8JBqppMbTWNhDf
5SgFUD2i2unsxawrQoJQIw9hhAVm46MDViZfKzjxhI4Jv8GTROHdmCzA+DdvI4uMO7QxKNJL8pad
2aWX196CWIuNPSTemcebZwW4A8ULJDujsDgG3/3Pni8sYP5J28oDnlbUzHTpDFuPRL6gZFLv0HhO
i8Gr9z6pmwc4CMiSzYM90xHF8lYjQDBs+PKuCbkfib4Sgh5QbSh3qn2NhPBRFgnmQEoGnA7QevN1
tZWBs+mEbP/SgwRG+HKA+2PRQKUDhi3DYWPlsYYlSIfU0+hbh3Gj0p52eUFYcVIfsP+SFeOSzNgZ
vfjZdmms70shiS3/oFqg+IMiIRGxo08u88w3l2DE6QCTSs6QhQMk32azcnAbzZ4xcSzb3+pCNJRF
RFIIVMrlJKaIgEi6amBqs5B+hEW5kIh6SedOD2dDS9zq8bsETMe5NDFwVQ1tqNx9eTLHH67Sk0eM
OY/sHPG5CHvx9m4TFELRiQwCipaPEsLZN27jVw9ayztAGfWuEyy9ZFEJDlwdQZZDyF6Y98d0izci
EGpdo1tmcRdBYMW01SKjnil0D9cL9I3aPbAt8FUBiJ9Jf0DuSGUd2+H0yYGBSkLCdBqU+0JOIiQv
IrYMGxFejGLKwIWga1jP7rNqkUUiGgDot05YTEa3ATYl+q8QfI6rORAuQ3Q1xxq5EuIaBFeROc+X
YvsqKSxH3MG+72nrzH+MAa5494RecVbMwlfw9A85n6wdy7bXEnQtgXJYI9KHwIIAUqkfaIO2t3T8
xsX8ipJfmIXfkTJyutMWpQ4BZTytxij1rwhVUlbCH2J7JcDB0xO0HQBccF7e+u+Ikigo29Dxv6s6
wK8O7snnhztooSK810kMgStDVT20Nxp4ztzqyQTOkyaE1eVEjSodGqGxR5AeqpN3cuuzByQWLS7U
1o0k3ctIOGC5OZRCtX3gqYHf6oL84zKmowvchgXX6PPf6QAMiXiw1vGehDBd+tRkihUHvJUwiZ+Q
1eARfHLn5uArF648CA3W5g+mPYAXkkNqXIxgabBuOtji5+PbcQ1J9ozuOwX7C+px4X/R9hWNuh74
ZvA5vGZ1SGaiz6L+QBifD+ySh/LjLdLN75AvH1IHqW+z5sFDjdoIudmgflA8736XkEXyH8YogpNG
XMO8TE+VPXmRLYm7iV/bcPVFaCSG4AgZY58ZV5pBERScp+ckdrZROYUap2KgTvBuX488Iywt48f8
PHV6v+mbYYpRKrgMxF2MrSsQQZ5gCwUeB2JKSMe3YrX366sR0PmXTxOyocFURxYtThpUMF8kGrCE
XrngrkXmgdgo0JNLUvUBnTCrUJiHFWuuRqhaFsapnDmEeCCqWFisPldcYT+iekX07nOEup+vvGI1
Idyl0y45CXfvw1o06/Jm0DhfsZi3IWdNwEbfGZU744B0+bGCKNrXN0FZ5pDE7A6D2+yLA5CGc2wb
NtiTcEBAdV/XKlHDGwkMqVnZfQ7GiRoWnC1MgB0sWMX2frL70vQtQrAVUHvZPZ8DrZftAZ9Y9Qas
TizcV2zg0127zTkxYDWIxW/dsiF8CR5TQBx5HaUHyi+3TKoIzGltJCEBshBt+/d0h4ry3gO8CSiD
5p8RsdcrZ3jpQqb2Xtvz+jW5cQnk3X14SbTF+QASX51QwX1YWgFsiEsYc8RIGZvhdv3LqT1cdvQE
Ep0n4YgSjQcmimrw3NDcyL++JtQM0jOqnt0UToewst0bdCkfGLz0LGhplL4Hz6fAp3mgFAbiW++n
BLD6Z2cGr0Ty2/RPbIsIMmvQT73EYJvO7xHMoNrHv0Yq4l40ns2szjDFFCID5X6xhxFdsIQTpcoS
IXfdRcis1wdDSbQmvucB2amONq2JjaF+E2fxEUEv7A3nUpIaxx/GLG4U9raxHTghxy2hDv3NiTvB
Imx05QEqwz5WwsVVZ6w7QOCPhVPlTX8Q22LAp8RA9QM8VPaCpU4HP+lPrQ9KhYPJi0fsaol6nVjv
I/1wNew6EuoEwCpGWCoL+pZXtagHTFKijICWFA84mLuQPMEZJOm0WJgbWB9OmyzNS27XXrrPZ0VX
KA0xhSRTRAboZaXeb3henE9NgCsDj4YwFyAd4ERLu1YrPFxn2IC//+0//+e/981/nY/30f3anu+3
v92+5eie3z7vf/zdkf/+t8f//XH38I+/m4apmZau6IZh2ki2+R++vt9O8tuZ71b+45PfXu3j9rnM
HYRgQ5tqDpQVRERJVGjBJC/A8XFIISjaG1T8shvgcsUfcJ48cfSjH75GBpo61psp0WPKUu6rW3vP
lI58HWFs2qvEgc9/MP3RNA3EBi85kUhFp3pCHklHbtSGWRUfIuUCk/fhhrUYgKJrEc+gsbwYTFE8
LLPrBIPzjBWJY4t7Oz4GjDwCkORAEhcwcAxClw1EMuuZuksnbAhG99O/L//6amma8e8ul2FYtq07
quYo6j9frqKSarn51Zc5zys5ZvczsJ3oIn/zROEaZYn53If9u+0pwEQGy9W3pnasJri/dKssfOTe
ykJ/ijaRuvgFEbUYZD3zGlOIbpHF+vYs3Te41S7LhtvzSUueQyXw4HIb1mr3wl/3IIoxdVyQhAsM
BpqVd3xFG4YhCm7/O0CRc518d3ewCJyIFcr1RIcAaFcvDLQkRdCfZ8QOvI8U/Fa8YpAqDpDJSwrs
X/+q9VQjqN7dNwFd6O1s/04GgG8WIdKoqqfMfolzcc93JFXhk5GSqRWDfc7H7Rtk/KYnp+ya9uIs
IIWyjrT3VHn6BXJSgrZQmygeMKM+vs7ODBvIi8d57/4Vwdf8pWpNmTb+DdeWOto3eN56ag2DjF5S
dOJZExoTl6UU3nvVwkzo5nhFIldJ6bzhWbHAZZ625cggH4Aq9dlT988pR/4aYSdxBSWbuF+u6Mwk
uIdKAKDfcbGSUMBj5cnRdqd7+u8e8eeEnJm2oQNAUlu66huFdZv5L2hVAEqqVh7ztpuuSHcjEY2n
mOWxf55Tvz1qni5hQuTKTxtYJBI1wdwhGzkYL9S93QwKPnI2TYsDLCBcPmT3UftENj0jIMjruB6D
1pcc4zyFeQ3wBs5hhNnjerJSJhL/isUJmR+Y4Ok7vWFuZYDqyrCbpPlAzNOmYHSKc0JOMVlQIqnT
tYvABH6zQ0DT2nuQzupDxuoHY0xEIlIxQfMgijRqMfA0A13kZX1zoaoCQYPi/0Xp1b1Nqjl/4XkA
YUFIJhyWC8sGHj9kjEc6LbgLpaB/ePx1ROcr92Q7KS8RKwn+LBDl+Kn2LvCyK47uMuJ6zqIr8D5n
LYQJdafkyKOMMrIsN/hjSSKofV5udcUxG3wJhw+aAWu5Gr0c4TD6Q/Xs2XYeH++vn2pDPLT/bw10
LFmVFcvWNdv654fa+TwuF1W6ctzofnqaE36hCyKYdQOcLLEC5ZPkAoGms+5PcxnJjtbAWr52VdyQ
pScqDcvC1yZKfB1zPGNn5o55ITOwjsWhzAOp+9igqrhuWvyH82x+v0UXjAvsXi9kW8wpz+iv35Cq
/LtV3dAUzXIchYVdtv/5Hb3Ml1aZbyvnHekvRFHGUJvJ1FAinmdpJyHmZKBWvLr5lm3+OWZBAW7g
HaJkaPtnArdhn06PLr182FV+D9Fk2mVYLWOy0uIfpDIXYwWicV6I8vYL6UTDyruyYI+Jnbp+KL0M
iRQjx4NDLRAzyWDwv7PXsGywELw4xoycb/iSR/fPxEKz6mugD2mSVYGKx3pdPggiwSP4xklAF32g
iyMccVPmA0nmi5xnhKKxDjI0M6fy6Gp5Fxr5OFPG3LE2z7tvTin/5GO5TDXC0XzGxzbQPfzNQ/1M
S5zaZdH5kuyDwEc6ATJ/xgy8GZZiF7RtpWzv07cePYBMwOSJ2Ww9jGVXapiobjhyL9MNAdslxgTk
efbm2jfZqK+eSQMtEY/YL7qpSemaHkDE3s+hAdIwsPc3n29QPXN4QwdGVLn7DAr+nyPTvL3Bcj/P
xpw38DR9dPJ8/hRbVUdnkY+epH/DJj/69YzT9phZpCKxPBIx1bkEfqVtwVkM2I9OBmAHetrL9+nU
OfELB399Y9mauHH+9VExZVl2HM3RDM38lxvLURznrtyfxfyluVI7eOg+lGxKNoqRPBS2regJWa5P
vnLftlDJeFf0Opzfi0gtYuuF4Ce2+/Qzq6/kSU0dYzqJhu+If9FmwO7Mnw6GA7K/hr9bgMRMw3MG
TEolFnlxmxyJSBVd5US5Ce9ve7qslXqkFsyTzwmdki8SIE/p7YCv+UHUEXmY18wSI8ED7iFNEB18
sa23rokHVhrVFBIgJEG52GK5f3lPTmHK+oJFicoOh3bV3pvNQXIzukXwt+L9U3wnTQowGLotck95
DlvCWYhkQ8T5AAVP/ZSAYLlv4JeMaimAI3vhHp/ZI5UszrfXtMGFErC5bLoZicFkRliBBSbA1k9e
XNa5/KYOBVdXtSPphM2jHrDs+fMzqfupPso3OrF6JII7gXYHgTvxi4m0xGzTZt2KHzOCclH13khY
PAoVX6M3Dehb80e1PFeh86EZ4U/8UrZKF+cFxs4Uyy0h4ct2AGHdzu0TC0XLmUOQ5qh/NdJ3OuUR
DkPv3gdq7UlLzSLsudx/ouzDHgH9xSbJ7XqdOK1POzdCDeYKzi+MbmB2wwcpPSNt9xvk8/wZkCP4
IcYJDTy/48Mc07EPT2AeX0Nl3vrP2Y+jEXkjoPIQoe9uM379kBgn73r80fsXlOOoqAi2enbVT6hj
XllcbbZXRPs8cBW7/KlEc0McNVdJih2OQCXpgDSvIaQblVzSBtDumokCC9B/siFz0QylMuIPnm//
NVDwDSCd+nXY9p22a1EoBEjIbXwNql9EaFEzf85U4tFhuEAdCd8owwv5OK/gq7rKc1T1OU9dFjLF
RtCsKC6I9KPCxiFp+8FT2aIECWjEPPdbqVtTEpQm6voGHPvxSJE5PYl8PT33kkViDZ8LLnLSZUDk
73EG9n6fED2TEa1KLjC5Wr8AwuJJxt8naIths0ghk6wuhqeaZZlBgUw5smV/eEW3L1Kbci4cVZFZ
xyKY9Osxst7lVXPv3sFYWI+vZKf9mELy0Namz/P0mgfEPRrXlXKLnw5L2zi7exCE2ZJtjY/NsoMc
JB4ds40L9fwYG3m3hDTIk/c7fiE8IqbKBBR2FZK0QLefs/Nl/jp36iZOv/2zksBUopJX4A8kztdG
wo1YIVwEh/JuWvTR/Md7miKPEdyZC9/5zjz50/9y4gLvfrvGz5MJfgaiJJ8OR0c++kBcaAfLISsT
oeIIgw9v+XXKyhjm+w0XZTBBdW7EBKNecMatQs7h7+HdeEru5FyZgMbdz7Ykp5ZCQhp7EZBiwkPr
OqdTliG30aJbvn7RjVSMrdVj1cwKw3vIHQex2wHF0+VUjC6bCq5hQe60HtmMla1vcLJb1wdt8JnA
Aj+sXoOlPyO15x2LvbbHjXp9BjCamQEIYmcBXRPG8YLzC58DphXkysGHt0IfXMKwVG2gpy3Qmpk2
z0+wJr9a6GzY486rDC68JWyCvUqZN6VnDLjGLzPJSANziLC0LLeaPMDHwY3VsIEZ22ZL0mm+QbXg
hH/Crokm8UN0rsq2N3iclLl899HXIoYCR2qCJ08DTtEPrqVmojF7m+PbnGeFwz1kjU2JJzgLLGPw
eonY1huwDsA6DwGEvhSYFpq6RvVqrJDwkHQ4dLXlY1RY3rXu3I7KyAJmtX0TMnB530HNQPZW5ElB
MCewEBog8qeHeeM2vONWYwbAL5q6JQRI7l+VRBiEDwzQnPkywmzUXuXANHeU9AiwWhDpVnX1tu/g
XVOC6eM8RUTwmleXESsByIEQ0uoh4hgZP+Q1+WDOgy8jV8PyGJ+fDm+Z6jgCibi3QizQSu3JXOsj
u+139aUygRjj8XN2I2yA/KAKMa/7BaQ0XWjKNrxxkNopVG9VIyDyN1cnWSiAtej2mJtHFQwW5DD8
pzz4FFErYx0ilPZp+MQEr60LypIMCQsEi+6rPdTFEMH8DL/s9wTB/+4oUL5z9om/b8biXro6s8T2
v31n8P7EZKpz/5TEQ3SlGaeds4M3xi+J6XqGX/a0SVNtn6P7UqeQ8+m9scs/vfzTU0zyFniBKFkv
hrCQ4xK1iYQhpY/naKOtG2DXS/w5b53dBdRwoXMfkHBNlqPCkRgWEGL9MaX69nizBBiNdw+9ye/r
O9bugzyLf5cC48XlpZ68d+Ob4Uic0EJYQ3N46zvZ9kzWII8oBnOXQ6t+6SPLbHSRAlJRdooEFSbH
WugUfIMuAchoQsV0I7jAWpoKZ8vjk9httn68J82Z+/HdKUjlwPoxkkbcc0BGdDBTc9B4Crg11b2H
i+YXADIsTOr90DrTM6B5NcMzrw8+K2NKwJZ96za4V5yTnArddam6Im+s6EmcZYgnr8a8nxvz4uGz
QjrADvpNE5zLfz2AMWL9uwFMs2zHUGQD5OZf8Jr0XUsPq1Uvc11HoYIMm5Jr95OFn3pQ/XoS9jGW
VzwSbfxxxjJrDOWmbLOK/95UuV/b2A+rRJN9bfnrfb7hZc92jVi3geCam3mCgVlHKkj6MjwmquSk
Rib469zhwMmYSqjAZGPBGNauK06GSMiXKs3qA23VFjGLUopmCQ0FWRYuf4HTsykuR0c7fnGwj0t1
zBWHTLquKw6neOVpdYCyndaZe+Phz9lHfSyQnHwdPTAIdBu1B8qmKd8qx4XtlXxDL59jBmlI8iTg
uGPTT5WhXu3Yd7fdXmbYTKpueXyLGTpo2cjPLBbup9taXBBXUhfyFnKmGdPMCArw5CmZsFKw04Dh
3MJiXK/f8xvpcDzrjCGJQGpQdXMfCnAHrcQTuH3AhPgjA69bH+2WdsfwO2bbboCqmCw2BjEWSRY8
TrZ+erIwZaFj/y9h57XcNpKF4SdiFXK4JRGYk0ilG5QiMgmCyE+/X2v2wqZV0m55xrI1Ikg0us/5
zx9AwcreNQhAhKaJD/SUzL/HRscusk1gH2FVifUgpEHM3YMJMbIhZAomiFBkFXZl5/pm4M+yNKFu
czLdB4zatxEgnRPjUDkaG28G01Baj1cFowBwztFchkaezIbPIUPcDjNEXcGlCd+h13crJpp3do9P
2zh+IwkIhsldXvtS5VfY2mhOv6NfC54V2qc1jQZkZSRhVPaR7LHuL8NUZhh7mVivIeaSeOmyAnFZ
OkF+miWRo+xOHzCqONSqT45cCfoHziGArguqmvNTz1hlYeqL5jNESETelaAf8QqH4YgLXpytLpo3
bGMF/Tt1J5TxHrXoB0YS3V29OT/EtNUQzUyP99A+XIFky3lJJuvz6BNeI8QwHW8Ve5I2c0Y9Ic46
8pNZETtNke0XcFdYyf2ie4Ghld2f5lniXvmBh7wQ0FnBwPD1tFKWJnUq7HPyqBgTPQmXkQ10MPsd
XwmBK40gs61C0+n38CjVdw2sUX/PHvFiwgiQcD3gx2WG3qCeDMaE68SfIji7P28Civ3dHqBppmFK
uqrJlgAp/8Bs83M6WHpfJ8frvDg9AapVoVtfJsoHpUuQLApo+81BNUm88NIPXGADVzOnzX1+N3o6
kVnTjulrpQOZCzYJuYBxVfILoiJ/1ybadIeKZim2rqsCn/jjCk+nKurSJIiOYAQaTEgMulYDCPYm
eYgugJI4hZtIDdGBxbArTfy4eHjkXz4nTeA2t83qn1ch/30VWhDJudbYXIXlR5ix0D1bE+M5ei+x
t/s89YtmY2BPQe1S+yNarfwuuM+P2iSEHQFjF+cZt/rUcNk5r0aZQ23TdJvz1SXgGSFJgMzik0LN
ZLO4h+gWwe2iH5MgUg7pGlI7M5O48bTr+Oe7L9v/HgG2otGC65aumboh3bwt1ZJySe9V/YByhBLl
6kXvXesR4MB2cc9bkwlQ+TT2HHDoDaxZKiFnpYtWbfwML/clbleJ0CKNA3qnSfWg0hs4w8yEBrkA
Q8UAg2kqDswzgQM1SwQhDarbyYgSejE8VGQebPCTmg4WWG6zhSV4RNne30NhCabhXN9pWGirCJIx
kifvF0n/dESZ8Ix0hhMjpQ8YD681tnovpI8+c6g+2MMKB4vgFcVbeWA8SqniJAvYY4Sa79U3Qayo
D8EbI8rsg8eQcUAxDiP3yM7E2T8HBaYdiom2L/0IfjpygJqMJZvoP4gJqMYuD/Lx8qS8qrg/tkvj
iTJ0Eb3kkWuZyJJwIZjpezyCKDF8iUEl+TvybFDhmJDz9wJbBEUA89djYo+bRz5PiD8etbHKKLue
XO5rKNDRXmfaFDPi6XyYbQoTEcZLB4iciGo+w1fiK2kThQYKNnc7Zk5BwTw6/LwwrG9gTEtSbVvS
JE0zAGf+Xu6hlcpJF6bZcdDc2nS60UaUM9mUNV4MHjWVAaED9ExMUk1UFpBV8CuYciJSVoal02/U
/RA+SVgdtKI/y/GyXiSbGGpP/mJh9fdhuv1bgGXiEjpX5KY4MXOu0BL24Dgeu2OXERRCZWxg1sqD
cNQo0M8uzQUE5fMTI+oqnEV41HBA+uas4kyZD0/ZMZmiWEwcFBRnNC75Fhh1XGeOGrroLlgpTHf2
P39W8ndAliVphmnqNoMc5RYhvZS5XQ12hHMkr8rMCfs0JZoyxNUyMZ5RTFRWmaeTmURi47zcKGzk
/uhueBoeuU64NIG1NMC8EXg+SPOrMW4/LpRBFear9wnnPEJEfQ01WrZYVkADoyP7yWXwWPkkHcF0
LV86aRMTVP+SIFu+7qA7nTnAo/FWqpyGLXxX1O4AmxJAI13YmkhfbuG/Jy6ZXx3tDkZXsosVnw0k
hQvY/oqHCLzaCK8fWuDLcJdiv4ylMHvvaC6cbjjy36VhjUs3OEl1cnU8HVfpaZp9ZOGkvsNNGeUh
pL/YGwAAOr+irIVZyujgNDGkYzHyT5pr1273puyxl2UdJdsLwAz150wWJMQsEQKNywPDOyrkeNOB
in8wYarvYP8nR1Of9BIi1Z9vpWZo/27zzC5NpnEW9bKm3WCS4dD1J10z0qPE7i5aY9CE9xE0YY8d
scdDFfKSMkdfvbvc96GX4AxjQY21Nz1bzG7YKg/WVMZEir0CnwfTM1wkDWgmUaKAAMK5lN+Co0HE
NQPkp3JJDxO9U3BSyJ4GL6I7vT/j3AuJJ1jUsCTTR8a4LyVKLaLBlto+oEDi84TbzW51F9+xFSDh
SMIFTAKEdu3ITacYH0bX6SWZGasW6AAgxcOcKYHSDmifOw4TO3qJ/JV+JyQEA38Q2DkPCD8tHjOo
a4xpOEHRuYNjY395tj3ce8+T8x0Qdcw0bQyRUForO/WJsoSq+87w8wVOwsvTpoYz/IEe/bS5vOgw
eVB84xvAEOpAk47scYAD/0LTpq3QV9W4lcWT00FGsk2k5CQi0wBYCfMDzvkUaboQa0OTYGUTGRA7
QIvaPTxJkM+l+qicXJwEFEGhkMhSOGhHuwJ8HeeIq9HAMtg/TxngMT8IocrwCW5ABowddzR5HF5B
pRIAoQVYUnaa2RSn2PgsGpzF34FPH/NOJGpwztGrgGnODUGQH0vEl6TClg2ydbiV3V398GKTkQF1
ZXJeyeZ4n2tjDbs3+BDoq5/oE0MfVAxBJHOHQ0Rr8AIEhHnW/OKc7clI3+jWuMAATEIdMbl8cO0q
tf+iOlxfOCdH1DFredpF3vBQ72z49/lYAQlyLc2xIAE5oL2Z4WdPBLgnTnJH71KRY0n8CEuJBxiu
NXgoc+V5d4UL6cM6BwFhhAojgXHr+vJ2wr+GAR9MjZUGw5accGj/RIwVrl6vC7iwQGKT5u60bT+A
1SDzLzvUIqdpXHhqeQfket7Z6OLCWc+uMRPYBUGeYbaNqgXT3Gs7tTFrL9kdcKkSYdnE3zrltJL9
Exhv59SNH6NUuno9SxfqNPNiEp8ix5IcKfcGPO3fzZfieXiuPkD4yx0/6cIUCVbYjs0ofbc/Brd9
LDLR+YFEyZ/1NrRn7FpX3NIVP4FHpe6t1zOB57iZZhOYHtm0MbBTTfapvpfBuMrkwQKXSeEgooWF
VisKX//Kg4j1OnkQH+kqYi6NqhwkmuSk0oF/1rmJRR7TBO+2GIo0PJuyXdnNKi3ooyZXTMCJQIPZ
7IGOEEODLLz4QO4AnNB8xE9KMWMqI3dT+34EUWHaBk55PKvMt96ybspolO+vW6/uPkJzfn1VtNWV
nW6pkaQTe2BOAE2Q+7J5AsEI9vEvW6D87clvy5qmGrqiwOP4++S/qHYy1H2ZHWGZYDSEoC1dKVtq
D3jRJY4QP++43/UflvTHy4kN+Y/qvq6b5nwa8XKwZUCwgLdn2D5MznsFiHJqAh5wWM6ES5FotpAj
euqFBDy0phAlZ/aqg0oPhvfLZanfnQOyaaqaYtuWrCg3l9VFSWdYNEfHzmO6Wc3q+4BYj0MAJ/Hl
sgPu7bBpKERurzUxB6p2ZCuh/R+LaL0VjmDuC2CRzx4OgzL5Bbox/u1GTEm2NUW3DU1SFf3m8oZh
UGNZiuIjNVibTutPEJXgI1c3V32sa8Ld96CkboMlx5OKYxoYN3uivlYXV8mFHiKtrggsLcYmGOcA
r6ecD+v0CTFa/HQC5hqzTdUgv2RSqNNWW2uAYgCR2pjiA/By9Gws+0cZ/lrkmJ/5ZkigmApRzoCD
ILcLoAK+hYNc3ngA8eP4N4lCAJRHZLL8ef1o1r8djCkZhmZblqTzcdzeqaRS2jIxq/AISV3Hg2tF
9UcfWsK6R7SFSWdJrDVpSNcnsrpNvMZGnoxbyOWgjVx8fluYBShALL8NMWfwLi/Uufihw7AMXD3f
2NMG1xODGZNPOdI8nlH3vAHPj/A/V45dvTFJNbQ9GIdi5Kg6quUnqAACWLsuA7gcud+jugXNTF/p
sLT04QpoQwFNT0M4gq9grYgT8iYbvJHmBiPXAruB1Aid8qHNnfrlgoM1JoLnBZwyGwlc4VxxWFGX
MAoK2bEuC6TGMoCL5efVHm7FcNoMwKEgn6Dw8tzoV0m8sN8HnOhDcOhjFLkQCgMUL0KcbkCQ7136
CPWd/wrQBQ9La1OnUwsEAGoLLJgVzMV6h1NB1/idTegBD+h1F+8YNoXa3XCaDjRk6xOxC9osy3ca
5GnkN9qG1jwLnqCxwLs9dIQ+6IxfzrhjMAknfYfzoiUcoi9wvNOZiUAnwoNP9xFDtTCTNFBxDdks
mFRieUW1rvR5tzPzRb+FVyPZ9JsTJiK1nzLsgiG8NJ8bF3IX4/EWZw6EOzqmKDNT9o1hW5FLRk+I
Kt/CcscmPlYZW3cSM16kpC1KrPbkWS2os1ewRr1SWwXITwisujZuhBIRh/iPeAdsKIymkWg8BPcq
Rvi4yMocOxz9HJwhGQsd1A2QPp4w/HmHRQlBT7gcajBXp9wWyPI5QuRZMwt3eIE52BN4EdUUTnoQ
09Ano+pRp0wRIf009Vp7wolutDpfHYDFKTbb++ChKCDS4OElHDLd9J0NB+c80lbWNLIMjxgWmfdA
VHAfkUC0BDFQ7ZxEcCblOkIED9fP6hk6E5Qerq6gBsMX+owg02SKja/BnmkcQ4Scc3EFu1nXvdHq
krjSZniGIi48OdvleVljj7IxKYNsh7pQfpSZv4KiwTslCgkSGwQXSJZgXnqyyOs1fiwn2OS6g3aP
/MvMkXlREawg+G1IAiacaZdwmdPzc6vpQSjXWHshUt8oc2zLveIlcKyal/Izbx+00L28Mby8mljn
uyNfg/Kjg/55EWbkMwoBzd7I3Ff0of22KO4Yn17eLCzV87F2qExPipdD4PbMQBBrsDxCR32mU68q
AbUV98EyRZxP5Bu6vZYRxEbuHdAMiSh1JkGPoAUS1GQ+1k+ymD96VlxMHUcCOjaxY7ZRuDox9sr+
UHkjZsp4bJJGumSSzQpUP7IXEorYIENfHSYdI1Cs5p/xCVzlPGQ0NA5vnARFUXoA266EZnKLPBoP
HJxh9zpM0CkQYjGH06u+KSAlMB5r11Td5uRdwlVDqgztUoI7WqxhizLFtID2K2POnTz+su/Kt8Ah
2IDYcSXFMhRwuS8y6B8Hd2d1kZFp+Xk33FEr0/na6NEdYAHcQy73zH9qaTIIjxjWQqU5DHKgczDf
wTYDttppWb7nWOvhvIeMODvCVkxIb6aYJ5HBcqBDYlBNSseVWdhipE9AVsnUGOA4GRPciJkbabmf
EhMFM7taQsI+jXAVYs9uGbZkXnIFtZh0pNWSQMI/v0QnFm4Dw8reju5GIvZ3QrdwNbzYphUA11zh
r8IPHDLvIsZyY1Z1/Np+yifxmBdoQCu+1VFe2LIDXw39ssYWghmSz/jJ5ktwEG0Cd5tORUHNDYYE
TMYkAoCbySumS9dxR94HHHCSU1Kq/4AtcT6gJ2tdWnQgMenOfIZGyAy7X6vgHCy7lWhAtHFfO/Ih
hGhXubA5lGP/HNxfh4lG1mM6l1oHLhZPILNKGOE0enhBlcdid17IbyhuLPgLwKVvXFuAsY9CSow3
uojGCTCn4wQP/Up3OwioDD2rCcOMEdxaihdEf8UjHQoUFUEb4daMdebKFzef4g1PD4SEhtvLdB4l
6No4gPxEtCeyo0JSgg1fCRvVi0IzNpE/u8/yPqYH5cvIAUFISXBE5LJkBp07IFwMfqkm2MyIx7uH
dc6Q8TzTHu3gIbCOTP3D65SwLBkbkFxQFBWM0ImpYH+wJ0MwaV4lYNil9SQ9AY3QfQ2nWZq6FkoZ
ci9oAy0sObF/wBd8gTlMM2Lm7lSzbqnNu/cWQfFoUj/zljh7rg2xsWOoo2nqlyAPHRJtF8IEOor+
Q4MiSRV6Jz/kK3WnCsw2Q/J4L/FGvwxLPosX+CIXlIXIU5n3YJMReoXCUIQJ80SxxiiQKEMMOlxI
NJiRuVYkWpPMdlvVubB2cGu+bON8GQtowWWAn4Ot9X7XHUZntFEuXFyeBKC1yGNKfH0HX/aVR9Ia
Qxg0X8Xo6OpB9LQin+0lwUsfA8oQifGSHR4f1BSwDf4wXnIsPUivYA24JQ8OFjjQNx/6d2MzQBTr
35J7pr41yxrmXOoOOLtg2cT6wKnNmrNJ43aNZPI8+orjVtyqmxUfzCz4s+A6QQjCVkShZONaiYUv
fKHBoTPSEdhysHz9p+z4fBDmR7lm6kR92b0o2oSmDXr6eVtYJBE58jApDebwvhgwtI4pGHkOlx+U
04zykwwx5nj3ggvJXfmSn5jbnze6fwidt/vcDULe972ZVdb5vDN8Y842x96BZ8MAQ3ad4GeVglnB
UZoliqNQHWB6R9dpoANwBm0CWcpgy5o2a2uqbfCII+WYapsGB7yHpUzxTSnD2Q2XueDduQlslwr7
ATymATBcPo8QS2/V03koo88TORcP5RtMw8j/+V1+jXr/HG/cvkvRFf6xmxtFmXZDVsCjrvZK8XEx
nAjK5rAPw3l0Qgs1q5tJtLhudFgTjZPjppmufr4E5XbO83UJJi2noMPLmnLTeMrtWTt1eXTe9Z/5
HoTZomjhxKCyGPyKUhmpse2VRE+oTpNCF6XbzsvZRQZLIWejW6EnldP7AOWeNh2lfoekTQFXJpvq
lwv99uT740Jvmq+oZg50loITLmoc1Nhf4UHZFI9xe8adI8F90Ux28hn1N9uyPIwe08x+QdAw1B2k
vo2uzSWIVQn8G1PqV0pAPl3PhlidpeesNzBqIErTAAKDs9YU4aOi81wPjffzm5BvG9yvT5t2yZBU
ybLtL27AHze8iSw7SmyOb+za2GrHNubSJccJA/baFuJYFbmqCP2Rjz+/si4emNulJquaxLRJkRVJ
uVlqij7EnTxKWWrIlwh3vMyESRlWHCRppW7ezSyUnDocvYkcOWfo8Y1ftL5B4Fl1Z5rPhfIay49m
eohAQ4ivkH2bmDJyKMvdBeO73offxWOGcq+d4FaBs34Zz09wrs1FaS2wfbvgr4Ba7MzUyY3ieQgF
XZsRdXAaTX9+pwzSvn2rpiaorLqkmjdTlFJTh6iQR6ddfo8AAB3XQBxpODWnQFRjLB5dbXKC2eqi
0kOQ/Erh5KfP8uJ6HBaEcWNllu7UxeE87w7n/YAVERvHuuT4/BxtquV5nWwNv3exExnTCIyZ8Y9f
SazCYZF42JNTbmOMdiXsnzOH8tJXp+bCftU+sBqfEzCwkKdMlZ0rNhGJR7IxgRXpNF6kguQZzPO9
hTPZCPZZM27vry/ZIcPKLNqeX8AO7rNtvC9mxlwQFJ2EE60aUySXrwSIQvUAH1yiFGO8jdKLPEI4
zmQW3pMmOFYnR2kpwZEDuOYX0vtDDxhXk2DZOroIDC1dcyf7PQ7GCQ47DA7WqCMnzBhWOATtCCZH
O2EtCO2mNt7groBxe+6AuQvzPyKt5goBcdE8vSPrFXxjauBexT89dmdcKLHzwZ9A4veoAhG/xI/E
gozXR8i1E8inuCVgCbHTj9HCfIEOx8mJcZgynfbjwkfSiP5hTLgADgWbDCUsg6Up+gfCb1GkXR/C
DbJRJ6HAzH7ZndVvHxlNshXTNizkQjePTK63cqjbbI3M5+FlVrRvqGIuE1hwHbUAkQTFeoAeb3sI
X+hYYkSq4LmJC/0DfAMdCR0k3m34QajzkEMWT/nc6Q8XxW3Q7Zvjnxe+Ktb1P4/4H9d7s5X3atPE
cZ+cd408JoemvByi66wfuTLBUhVMde/C2XaewCkwZC9nNIQTCIu/nlMIAt8yMYZwg/QExoosCbrc
VSWJxREsvsa9YByjCok4zScyDxw4mVX8/AaU397AzRY/lJVhBFc+cOZzGP5hjsguXJw8zRZgPYRR
Bmgq+cWYXiBMYXYjCio+bOlOX532wteGLB5A2tSFudibv2ze3x1AimYC0cqox+TbvbsMgnykZVd8
CuJ9R7M+O/cNsQj7pJ9qypukZr/cz29fz9AMRZUUw2bG+XdxcBqCph91p9PujMth9pEyVtDxOlKO
RUiqaDSTbMv5+Qbc4pvidFIQm9BWIjhBVvj3K4bVpbAyOTntVPVdMh+DgoXebboCBn44+/ml9O/u
9Z+vdTPy09tGV6jvTrtAecov6470SnSKFidKihG6guINQr7a5NskAp0oBF+8zV2lfmoatComnZyB
kh5WLhxB2IN1ihMIXKcTDQW01itSK1mDSKEdbAnv8AG1aU8vNowH+bqQ+Siz6gI6Ae2g7qAQ4jFC
FUEpKV1fQ/bg/GNoRRTYScxrsT5KofRLRGew9HrSTk+TQBrte2pNvdkoxTTi18+fj6z/+zALeQb3
w1RVxZRv7kWeDZdzfSlOmCPqb+XopTORRE5HFFYth+okIY+Y00B/oiXgNl2kXxbfd6WprRuGpZsy
/9P0m9e3VWvI80uV7+SI9GWhumAQMyhovuKHBIC+XdvR00Upd9ew93vlfdC9Ief4R3NV/FK7yLdg
M+vS1hF32RRNQM66eFL+qJquSR8O6ZVrGcmRp3Ar9NOuJbsn/SCfs/Axlrl20wt9bjHCw8f65bn/
+qhv9lWQFtO0JAuyjvVFlfrj5Y1rPxjdOcp3bfHe64cMq8jSvkKiTDAnqdAKnIAvldI7nTgPJP0x
Q29ekZYWHOqSeEgUofb18PPy+KJf3V6TIYB3C6qICZfo748ky4Ko0/Mw37E0slY61tFKLE4rh9TL
iNkqnE5hWolPuPlWNozCvC6U17XyWCSV10iB3/NUq6gMVKlYnlo4vnA0qhG2gbj76UqGm3CyHcm+
hEjeluZV+8vzr3y3vg1DlQwNKqxu3sqQhkHrBkb+ZAZgs2vt0MqmtNGQd9LplYTgeNzdXVbIjA/x
knhtX/+UMBamdUczBmaCeQD1xs+f6bf32WDbs6iOZW642LL+uM9WpBd6UCmZ2P5Y4o2GIcmIajla
R+F7j45Vbi0E9osWgLfC+5ndkn7IfAutI+5yWZT4P1+Q9U0BYovHjytiGGYrNzdZ7WStt7su26W5
W4YAC3eIrQDBTMWRbcbB4HOTkGRI/Dpb+p7piAxrZp+EL2CtaI2ZZGdwM8G8CfIzJiEhAhgOnoAd
ljqyCbJMCUGCGyGUey58uDbzCmkVAc4RRIhK++KeMIKuvDpcXLRlj8hJdwxdOOkZ6A0ASvjOakr8
KXyhOJ/I9F2f68srg9n4td+lnxh6vmWFh3MxwN4IB4NHKgiM2Em3MzTvEgg79Uh3IqSvoPqjX3aw
rxHU34+ILCEIFS0P6+sfBWWUDbJyGWJuJwmCBnbxBmCSHJpehTlhO8waMm7snW62nmwdbKz0qr0+
oI6UDgqM8wZlyTm6N4Jga+nk0l0+6KCmJbTSFnbdzzf6m8pNlmQVrSelpqbI1k3hk+TRVWvqJt11
m5hsRQYalx3sPKGeZCQIveEdRkW7heJtwQV+zX1iVB4RhKyTl+LluhX1t4RVaEJz+35+VfEX+4AF
m+Px3/5yqf8MqpGjSgrlj6QatK+GKZ7rPx4SqdOzqMpKFP7G4qIuMhg4scqs/kramDnr1MeYQWZi
PrSoGi4QLn/+pJR/HwlZMmQZ6SJFmK5+lRV/vLxtF1Evd1q666/La9cQzOww0jsVxN7RQckVmka7
cXsJuMiY2coha1+vo1WrkjNSUgIz978SslDNzrhjZ8YvBaz87adjcFhSu0DutG9vJCGHRZxVfbrT
IDOk6Hea6jmq9aUEylnDpw6zfH96l81klemYEkUXeRwxfLywzYzO0qQ2rq5uU8f2undtz348WlcM
mU41XEb8UaO4meQZkJXcOGWs4dmvTcSPCGFvyNE6ecQeGqPlaYg2ogRoLp6pl84JK0FT3A85x/G7
WuXEhCCJs3hJDl3EmQh7Iq8jAnmIoJ4m0Ok7XXnubRI7mPHUid+hRmjkaporwTaIn423EZPeekQG
FIdek7Zo1V/gLhxjE6uPIVxEEmKf5q6Y0zxESIqHHtMm1jIPV5SSRTfgSKYZK0ulhi8kJPXh5hRf
5vxxz9yyA2GqLbonpdd8zQ6XWQ+7SilnCRc+wiU0DNeKYMnNBm099LgSOFVZrppAcc8R/ssF9pIZ
/BcmWOWyMys0x34f5VvDan8jbfxbw8qahZGEqRgcxOpthV5WuTqicgB3It8WQmAKhz40FtcMEEUD
hIShQHmq2Cj/oUsMolaJ0uTdwsCweP35wZD/BT24FgsCnaQjgNfsm8Or7WrTlgMl2V2wGItqPwZ9
HmxPY7ZltAg6IhdCDvy2X15WlIE3m6yu6RDEIWvICk/m39uBmWeaFaddsgsT7EMYF583BgrxGJ1P
hPUiIyTGdpfkORCdYz6sNFTzCsHI1pNicaDY6S+P4D8UEvYnnf9BCtUly7BuiTTDNeivWXTFng3N
GkpVCpCt6oU2iUZ66/WTVFqFUbcsW6wtmxlK80vQbztadLnamonhnoQyUGeirBFTUxOkaB9NCKWK
UgCHFocor+8vUeinB4kHxaywtMwkUFtsr7EwjsxfOrJ/aPji7aARogUUbHHzC779Y7+LkyGPTtDg
dydzFklrqg9xOGnM10/YydnMVj8LLs++7hNueHGx/bhbn2hM5UhyS/m+1opfbvnXHnZzy01dk9nj
VD5e/XbVy2Z/tU6mOdpeLpMG4RukrGLBUAwZNob6pzebsCn2v7EyWhQ7phDEcsASS5hPwG4ZmyA5
sgNuH9b7vtgy+DNRWti+ipPvfRH45VM/75xS5M8wDQuJnyLUbcmjT6qjPoeZTjafcaccyulobxxY
Q6NjFdHs+wrKIXzP3qLNW7djaMVsuS1nKACzFwbwQYB2FdahH0JxGyYQaxH6t9GCPj4rFrDisn00
tn5ZjN9Ma/mUNMtWFVt8ZLe81qA8ZVYXDzo3C9srMgjQyOugp3pJOXUmp0Z2QyLKCNiqsd5VUWNd
PBV5lj5yFQKhqsjLDM9O3J8f2n/YXzbbjg48ILBRSiTjpp8KWz27ttJJ3SLuGrxhhswW6lQVeyUh
KtNsgRMKavE51tnjZf1k+vib1hPNxBvEnuFBGXr562+MIvPf/YtrQgxh2xogv3pLKEqHS2h1VqJu
T8twry6MSU8QtUz6AmlXaIxsH9Zq5sAD5rlFd+Zwm5V2/BY5Ha3pLNgWwJ9sdRsMeD+YDdlMVR/q
t+gTdfAjmiRc5KCto6J0sufm+bR+U0mSw3MTC2DS3RL82GmhCWCak4fntA/Qh0dODxD5lqys4bci
RpRzfz9BvFdL5mjA9wP1x81efR2FdqzoZ1XMxBfYlR9D3SlfUdZC7xnIjYdAhTvbGRkDwBuydgLu
8OlQx/eIFsz3nxfDNyXL3xdz0+hHcRk1uspiQLMHXm1OeTq9t/MsWNxJvxxS32zOf7/WLehj2H18
TnJ1K9Zd8gTV12gdyE3V2+Ch0yuNKfN6torSI12l/oTbUM2Me6Y44NyDRCayqxtOigwPsSw8jDPy
HKHhVFNi55h9mr80qd8cqqYJ/iaDi9mw3b6AiT92X3Zlc6TnLEoRX5JhxbzFoA069sj75SbY4pH7
e0lYKn2epVNKoGa4hd7kkVT2aZcP2zKkYHkr8U/WPZPsdGSCz9Kzgh8HM34cjfAqw0pHqKdlF17H
GUnTyG8zR7ouIaWFr1iddFtIpHANJGhZkcizUXYNngeHdm4vcUqTZ9CF4M11RGM+kWUVQh7Bm6Rx
G3LQQFofoXFUwRxLGMhxDIlgtmPa6mTkS37E/Up9lmkAGbSuYUqZE6b25RSaLhQCslkBpozxGSoF
Rn1TVIZXR5plD+Z1/JFjrcQEZFJADR+HlkthVDermlq9WTHwr0n3JDqt3Z0sYcU3LC/MqIoxLFAO
EgjIpMOUs+xQMgxYI6nATaGboUvVXBxDVGJJwGQqIXSC9QRrkgEUZsGtC1fPL2TIbBPpKZxnDlom
rKnOQtlqPcV++Izk6YTPuSzcLEYu7DFpvOYYxSkU/z/kRCLTtEUAiavUybu+V2v4RhBinyjGmbgb
xPqATeLmTsQC83VG4aETQ7Ba19inIe1Ccd8/WJfV6eU8mheFUIiX95CozzF+OQgIoIYgHJi0h+GF
lQyEHe6yYYwvTrPGJOrnNQZe8O8a08BCDc3EVAjjs5suMwutrKrymDUmOxIcxGTa70cbKPE4B9uI
eR5Lkzs5U2WntGYoGZBDFzMTWchLiWkU2RsvA4zON+QUrC8NJ4vGjYel9do8V3g5ELGOUfonfE2k
DI16p7NyQecB5GhheWSWUD0vSIIOVSuEgjFm7qSluRE+bA6+iYhsiC3c0cxxzxVYvwCugveHXgHW
ZUOSIh8b1vKZd8a+8QDNB94lQW2GX27DfasjRCoe5XcGGC/nk88sFVVX5KKLKz0QEyJlcaWBRnKe
dKprQ43gxt/h4QLjJPSZJnevMgpXnz++rlH2kM6IuBH2E8QuB/E5cmvtrg/9IYJX5Ha2kBJKjIRc
2V5oJCSiJp8fTrLgr2PpkkE8JZkjxe+AhoaGjamLSf4NSRI57kxYoYCWPGQI1nHGQZ828mO4kePr
toGHRzHn42L0ECz0eQYSRkntwlgv9gGkRycT8VcVpuloOmYDpMqlhnHrcM+CCzbRJxYJ0F/I3Fzq
ydwyyfWFu3NmR79MNPwEqKnuu949TTEwOtCny3v82gKCJvfmM9a4qPFCJ4A4TWu4gyYBdSVfdVie
u3wOI7dmroJBmBBFCu0FpdR6KO8CJ3ktqZOfKzx7sTocK3fVdRloLgKHnlTfDcLoGij/JccNxa+e
myOPCqQ7wY6JZukjon+k7TgTU5VtHyB2j5CzXj2ZkWhHrzA+8iYXCV5sTDRfTpwIPJbk3i2xF8Y1
hAX0AWcSDXIJo3IHGxq2Zj1roCUyiIT4KaBxGGlATcMvJ+cX/HazZ+s6ZwN1uakazAn/7n2a7Jqq
IAv9NgrmCqZvlYwfiXWfo/vR6bCz8H5E2gHa+xhxd2TjcwSWDzs6RgoGTatXP03cNBPMTaTrL63p
NyetQO41gHPFYoB0W3maXaBESm1127ghRvHRRM5Sp758ECYyOCu65oQuFKc4CE1C7sccsGQ2/sWk
BNWEzYuONDEd5bC9UoNjrdo5WuAB1SFXYjpLCl+X3P+8QTHb+BfotxQdUwQJ2NMyVf2mPtDUIOmG
qJK3ZFUekxkErjk2gjg1jzb//S6ZJTNpjsgE3/lyWeL23CyjbbmM1+L/+Vp8Fb3bm+5AFJ8npu/E
Cq/CeTUFwnMxDy6cZisgSWzhTl6B02fhXVbpCsHkLF3Fu2ERz7PNsAi25xXxzruOtAhr1kyh+fFv
a5bzvd1CyH7SucxRsDBfC34E5DjQ6bGg+zPQx/Pw/780OAag2I3ffpJ/Q9BldmC7rWaEpixqPxN5
l/gxA6cK/uLpnRS3eTUrZ9UsexeW8+JXNYunxGHzO4DLWfIkvob2xXdUxGRXM2bJy3hqzZV78dV/
fya+X3wvFQR/Znrib8RPSZ5ifqb4WeFU42eI7/7v63hq8Mria1wgv75H/I1OaGSFiFj816pjeuKX
NS9n4lfMTxB/wxXci78Xr8dP/fq9eMX/rkF8rzEP9xwg/70Nxf36m/+uSfz31lz8U3xfswy5Ckwm
1rzq8r8/EV+LK4N1G07P489gXzTFpoSpH+DykKp4hgRHotmX5oZ0LvxW+9ZBxOnJpTN4lIeLq8/b
3SsuErm5PK39qF8o4hUom2b5ER4Kt7z2C960xSLDtyzch3v+xQWH+wr/dfErwFc8X6esLmvOQfPS
bFW87cT7h4PLIKiiZYm24vtyJHXjUhkHu5jvx85iE6/DfcHf25vRJl2L3/33VbgX3y9eTfy5+Bvx
VcyqHm0gkwY7/iHWtPgJBX/WI30n47hgqRdLfgR/YfN/af6I/e3XMyGei34uERcq3IXF0yO+rjy8
q5/F7ytaqYroIPFvjhQPpiJJcNJUgfGhzw1iLUI8tLHFcmHCDdH0cocsGnep1QlyBeWIQkAdAUrz
5PnUTdW78xStxyLeZCsk0risXBE8cCdE3ijm1aAVPilXD/8j7LyWG8d2NfxErBIzeWtRDMpy6rZv
WHa3m0kSc5Ce/nyQ9pw903tqptyW1QoMawFYABbw/x3MngU3VW5lKruoitI9bZfpXiQXAuOl8QKN
LFjP1aZfiSScgVB2uX7Vs9HdYtkHJyS1QYrdb3qohznamUMVtUoOdP+tagBB1VWxbAMR6IQpEp07
LWRO++DMCcQEJIc4siLDsxc9jNm9P/pW1ITVpyj+iV2maZXulG2NatebK0emcz4AlTsAewvQZcCN
F2BrRdNKRVbQ9Rg1F/kX3SiREJnTat1547xctCBD9uFx09IhOtChSkPo4j4cwA0vzGeLrkgcggD8
O2aNnbU1bRBRF3ZQ0Fy5kT4Q4wE5BHNfrevFhfmUz4FyvTagz719TQxjuRgPkPgxsZQCMPUy8fIL
ghwIj/ku3qc7uZ8EGU939SZ9unKXDB3jx3/jPe2JylbuyrqdvsMEyoXIoxOVm4yRo/OC8ovZwnwq
uYlyYSFAnBHfB1GcfDCnebnlbtMAPj+kqvObqGcYKfS/XRZ3geXIuBtld/2uBSK+Bfot2p2EdwGe
oY9CZy2fA3LgTawJnJDIglgisV2zF5SXyqnjLjmIysqk88sr1xVMzP7lq2VaZMJl8it/2BO4cDxk
DA8We4r2DvyKfN2t2/QMmjc99nzhjPUWZUa4QMg7+zpc6vLYBywfnkyHcBVTlbUTpTaWBT2/O1mV
hJ1BpECkNDkkhxNDNgMDGCG4LCsWIkzBTZdFSw0mvOIS7uZMbl/OXm/k+HJ2WTOmZzHXCddBoyei
LtdF/MvUp/uE68kOXWh4MHssLC9b2iHZ+rvNtxjBTlY+fsSayKViPkQoZdmEQNFv/BydbFd25EJt
e9PZZNeDMy8/bWghtxqVtvdTq6EMhLFI94M/u037SOeIyDa+4RLwbagDzxu4sjlcG7YCpM18X7iK
0xYoNJa8Ez/lhr4aVidrSWMWRH/bvxohUAG5KjhnbocW+YK3vEaC4JR5Pa8p0ZD7HuBoMVEHuus4
cItWtzIv0l+c7tiS2MianO74RbxF1UUKmA9WfFFae6FsM+ru4ii7rf/uIgmO30Tb5F0Zzt6/BuwC
Yv+UoF0DaPFmv5fwf8cHsf2M621NFHuvY2iypfgFoiCQSoX23IboKYPqwOIqhtWwkkc5auuXtOzE
O0AtWj8LhjDei5WSOZ29yKzeF1fmFkcV6UdYWCVl/mSVEQ/AWcp6KloAu8zNFshkouLMA9kiX4at
+GahkjL6Mjt1SDsY8yX2X/RM7IcWmHAjwI/APAnjuWgoNodhd2nB2okIiNq6P4V5BHjSlcmyIWIt
NyxiNazFSRI7K4NMp/X9LsUUyu3ApPX/Yykm+W5bZKll7l/kIDZ+hOjj8CTe2F1v8125KYsFXhid
DM7+tMEFQ8GzJdYKNRJXSwRoWJUB0FQOxERmRCwGf7msv6BiPjZvtAw+ilA5rG2UtWEGc8G3lSlz
d7LYWQtuLYX7QsaoxOrmEew9t1VRCxpskZgyew3o8s1uiE9FZZGYCLlskTZRAdFSWU1kLRGtFMsw
rbIgA0I438n/eRV9lfe44hChgOdDpt+F/SvfqsvWH/eGZ8BCRhCVULv5aDwfPw1PhPAuvHLneCG+
Dt/EkganRxlZ8TvdRcEwiLWW4YdUCBlvA/G5nKhiKVMDlrR5y4I28+3bYhVHYFTi51YLNTCDeq0c
7KW9RLIjFVgUmvdhtmijLtC8IeifmveORjZIlpoA7lnqMM1lviUUjdmwitSAZiJOIeulqAmq9GJ4
10d7ASMxaiQKJKtiFsxIpdx/qCnkVdAFA7nUGgMgtlQuX9bVP/5iuFcZjWncW8oQipkT7xb6Me6R
5Xd6yJa31Rt+v9t8g1oHVUQbyaNcoh7k2xr+A51L7vc6d2X4OjBY14W6ZBiD1q89qln35sJ6Fhsg
v/HPjJZx+uXFVMiVAYfB/A57WTDkGZv7z2IpESOIbij1xUGRuZd7kJWAgPbm9ormgvrKrI+Pw17M
nfgasgjUmLz8SYxAipNyvd27iL847Hdv5P45kZUSy4+9Eo0QuyJODM8QBJXVORd7tpNLvS/I9PAz
wAjMysUE1i9iX0UPuzD+2aGB4sA4kbK1F2gjwlktiqhem8t5u1aXyV4EAIBBv/kklMEHgJPBYwYw
hPQ8At96c3XY0uIMDVRx0MUhX7hEDBMxzsRpxHcCWjAqIn1JQwCD3iAvGq6jFjYbuvG/kqfZO641
cIeg6S46FgihZj9vhHM2h2dW/kJEuao20I1ku1koktgF1eYYFvlHbLza0BLTW+UXSHbt2cytiOWM
Q6Z8WcjgXGyY6HPPQSC1RZpB0T1AvyZSzfHI8MMUg/cF+0mFP3lZQbm2UfbJE68aUNCmC3xorlBk
3aLUmWbNHQfB8S39Dq5L7iXgff4Kke/91XE3HNJQGNfuCgQ4P98ofVLOZ+3NzAbv4tM+dV3Wax1O
jnpdRD33cF3qAXUlvKIH8rrMiPzNIuVdVEqes/IsARzg8fJDXM3//oj2ipN6/6Qonziis527+UMl
m9snlBdR0AZL0KKio2/iqt6VVZxWw9OeDM99ARmSd+X/f/zC8skY0+B8e/36KA7uuLf5xP0XveHd
/3/tjPXCdlX0ovOiqNT9R4RFFkDnGbTLx7tFkAPc3zW847cERl6+gfSIxZBF92417p+Qz4poyzGK
22OGEF7e5HNsQ32jhwALaS/EEJJ4in86dFSiwWIWHRh7i429KAILC3RTjv94rrJ6yC9UzSGrFZH/
JuYFC5dWdARUg+1A0ygKJE9PvEmRBc43isSPKB1for7m9kReuq/qw6qA15ZRwl2UFMIfviagjE+S
AJAlg7gwlHdEp8VsnAKgmBfFre6/WN7/3m25PIrGi6Xnc4vLl3zzjLGQ40p8KUZp2IsvI36O2AHC
GIZFBkYGTa6qWE4r0V/RYLreg+qTNXjJ/a3uw2J5FsN3W2YCQBPJZVAVJntrx4i8OFYIY8uBxEbj
fa5k0vMncaFAog7UZRYlrEv6zcXFob/ZsHojcVFLM4PYhUZagX2azpbjXuZAfARxju4zfXvG8MXE
Wl3IHN5iqVOkeacnavlxIG1q+oUbi+a6SAQIf0o+ZMISkexr2FWkhUBU1XyVegr+k4aGf6Y75bV/
qzBn4mvpsABnkckoXFk97xqHNi4v36+Bs5YFGVjQtRytZc1oIxgcTnNyXnetLNf63RhguOiVCI/U
IT5Ax42JEWtFUwPEDoMvbq44yfKTb7q59qOI4p2+PMJeIoeUA99P0HOqNDRZdtuoX5eoBvBAe1oV
ZUG9+NyNT1vzuuVD9+sxfBujym8rqMHqMt2aaL/ovsytuA6it9gD1rPr1pRcrL34Jqv8uL9rcLXA
yfBFWe4uhays97Xj7ufKGIltSrf9Ws5VMqbwM7J6Wt+haKWjAvMiQiRG6T6cMpDyHGeGVga+CQrv
tl7XLCg6BR1MD+V+rMTL0QMGH6tX8g6d4MyA2D+5Yntx00sDIby7yKTY0Nb/PqKd4kDcH+XamU3R
b7QRsWYJejS8ZiGrjqw7cnLGkyn65UbjKt7SnS0LgTgz8BRDzEc5InUP7PdTCv6fcaMOiL2uHgNz
t23iwIjBoW2WsYPW4u1u8eQ6TpsuxMax+GCxxK3tUKMsAC6ZqSgQMDHrDP7d429Ye0Xk//AvxLSJ
EoDjjtG7SV2Q8PW7ybvP5D2lIDc0+rfFlKsUGy3xgsxPvhWhsXzDl+UmDeVngp4FrMUk0p5ph/9j
+GSsnOg/oyVP78P3h/1i8seHblVyR/LWzdPypoeaCFWcGXkUC5UtnsUpF99W/kr4JH54vhO3Eyx3
SSBYkfIiRhvuKZAIRoz7Tf5kOO+TF+/zXbozAwCrxb0h3Tn/EnsuLgT+PJQNjBE7J9u7I3yXSDHZ
d8mWlcjA3YRVcwWbPaMoSRqa12/SLM/MZenT/i92WbzN+/oib8v5xQAUUY5g1wRvd9OIOnzvGeCe
QrB5BpQicixzKIMM2OBOXOI6ksceJ8leGnDV1oRrUF+vW5ROe7ov2tOjixhf3uLovKNQSax7zEHl
RxLo4haBTRSx4ynfFIclpRBTBXlAxwO6OSg4Kd3j3YhZuKjisoqcpiF2ExYK+pgh8wXXHvY0UPIs
LIES2Mu7jysueINKiqSIDopsQJj2LgdB6HFQ6MfysFlosxzU4jZuZgc1MZdbMSAySzJOMqjT433J
hymQ66BHeds0vpHwCYIS8RtkgHTO+IcXcddhAJMXdw/jgsm7W1dsALa2Xh+38Y4dmuM22R+3PBGv
R3xzHc9M3D9x/cSMNgHs60TYcuNypSLbgNqlj03rAxKJM88FKwTh91BFghVRA7WWjSMxlADYYa5o
YOIGZSjybblub0sEBMTAO3aBHBKC4pspp3BriZ9JPCtO4B+P502xu8CSzcsS6s64rrtzan2K4ycu
qnyYfjJsi+S0JJEpGQ5yeVB7QXkjG1diaep9DX+dsWbKOgInfFm+1YaSCwFphhhblgrgcX3KpW95
1sozCSrEd5V35K/ky+rQfjajnNfkW4qv7AEP3Dk7K8SyxTO2KOcdbD5amMRz6lRyePc6rwBC7Pn0
6Tye40djWivZjxyOKkJi2N+OQqbsPp+PP4b6I+tXDk764GUwOxJGFZ4G0FwSnppvIzAiD871B7VZ
w5mNNTZW36D2YoTZX5RdaZiob6tu6dPL9r3iDsWFVyKje/Dp0wH7Neo/ydJSk6BE6Vfi34eqD6lP
cWW8oGyJjl+ggO5wvC9hfHpgPHk6hlX98MraH3CpAxv/oAlSZM8qW8ExDGgX0ehdaLRP7bPhHTC7
ALvdkIfm9Opchf0AhpHXajaPv3XwpgIBdKInhj37d+pmS+/kt7unnHhAXPgCCrn0FqZckEEw9H7J
vAPz6dc/88d416/hhQEhBDWSOOAoX/Osz8MsLHa/6HPdVAGwh/4RYsEe4RjDyyfNhngu3FcAFia8
lzyVdPfxBVROpOT0Sb7hkQoWJvzTWehv4JCFknyh4MErP29uhLgQNhxo9Sf7lzepsZECAI+f5X8m
RMrpC4Q4Qb4x4QZ4v8mgHdkiQV/wpPJMfqCz2dxTeswDmHvwO5mRyxuke9gZ4bTt7ZvA3D66XGe/
4jfsPymA2oDWq0RMCjU2vCpye/w6iLAfN0rUfhM+vPtz5U1OQ2J+14dCqNrLsgt9qv0mB5MTHIP6
G9QRDMHtphbsxW7UN/cnIv4lFDfyAz7J6WFlcrM1/6O8ElIz46YEsGcxLlryAO+jsGqSn/Ss5EHG
UvJVUJrR4nk7hk0aXXkT1TK5XVhhfx4Dzs+AceZPrizkchDD0H7j+lpSmvIN+01UTT7DtHANMkUS
QNJpkj/gfzJ0BIxKZL4piG3OZCKJzroo5jNqApHcGYlG5IC5F0LNBM5NBJWvwUgzvwuCElkAXTCI
xw1ArCDWyThzYSnif3+ZQ3/Z+9uni7m8zWhSzf9N8dAkxrt7gJI2wyPuw+rr/Rax7hRQHQh87/Gz
ElFrkh5ssnukt27JKG2xo0Lqu7Kz5qetutP3+WE4ZMBG0rjwJcGw/np9JbLdiWmTqFbi2tvmzc0y
yoXdR8WOZE7gbeP/YviQAKE3U0gRi+2TgZOo+y6n8sjgbYnERQgiBXk2PaqJEl/6ce19voQbnUia
X0+s8IVDgMNE6P3wBDUy4sxR4YnYpoEDY6dkMqnTIetL7jmg9vNZUiyy86HsZJdMEpCS2Wb/kN/b
TlrUFqHkte8bvi6bavJc+kt2zbon4GbPkg7oft6fV8AQzw6y1yXW2FqICsv8JbuMnz8WCEgw8Vnb
SKz/uLrJ0E0R+hVmXdlfkH25adkFu+kBz2L7IYVLm4PRmyzyoOzjR4gNBWR1oSN2+vM/74yrf1Ox
6Vi2a1NjTT8LfQW/dQJd01PTT9p12muH5ArdRLsttYh95dKSRnaAaobY12M/L/wu9y0EsV5UkGD8
vBwXKhieNAgCcUTGIw8SGIohR0NucJcuUspxzQ8ukKln36wAE1MXcAolRaDroQXdPVgo2mroViNf
GxdN7MWkm2JO510vnspORO9RtOjWQTwF13zeA+9Fl2binWPvQm7X0+kk01+H+Kltw4TGTbbD0CL2
UyjUYdDpOAKPaXzQc5qLHq7v0zslQSoWP1+c8E9ZwMZwguKuDJskUpPIwKFXKJnag/M6WzmZX4w+
TOgnenW4RiNSnbURe7COQvcFVYuSe9DXUjfnlNBjgKr/vQGfAgyYVo2m46cz+PRnZ5XXQB1E3RWc
MZToABRDMdqwaPLVMB7qdtUN9AqFzsX751nV/rd2ngJ16gstCvZd1TB+q8fKW4Vmu2sz7c/w8JHB
zg4J8QfAwBocK9906mK28CCM+7x5cF/GH6d1/uGo3hmyWRJOYA0/2W/9Z5VEPYgzBaxw/3x59/72
3+pbqEWkP0+bUXhOW8Ff61suWns1Bvr09lS6nz6ybN6oyka5nJ/ro+MrZ1pPSdzSAgkSzkZvF8rk
N/Tlgf1RC1JjLRRcJQW7KhB2zlc2e0i+VdQUXrf5SMGOQqDI1Z+oFJxexyvyR7/EDze9BEdhkJK+
jmlOPRRTKFtBnwXNFDPPmgmik5HToXuKoBSZgV45VJGWfDtNkEwSHDurSiOHngQGAfp50TfUMHUA
3TDEVVRr2zjOQJgLWqi4sxA2eDCDqV47D6Frra3z0rG8UYdYCXiOedv4Th617FoCp0v6AywICK1w
Uq6gpHhmspCmYMTrsnShTR4WIxt8LuVeDyMdGN/pt887dM2z6vn5aYDX6uqBb1YWPvWRdT+fUadY
eSm1kmCZnegyxHsKldSn2vXE3stwSAAIQsFmq/Op9JLskF9cv7IFwZdTgT5wnHzQ6uEhbLaTGR1P
m8oKFPo+j4d8+hlnPzKoK4dQ1XdVt9dr3zyFqrLOlUWJ0VagAd5a7q7PX0DzcGa+FfuGcrDsF4Fn
1SrBlvs2i3djezgd19MHILFULGXurjy/GfqXS0v2ufpRxrs1RKrX6ufV3erKOnMo0NrP2qVDN2e6
6OPl4DyBuO9ki7w4FII7wH5ycC49cG+p2z65myrZGDHkMB6MUwnlmmMAQBIYUyZla3Q5woExvIx4
wbnXAeydgOs8z/N5ms3plKKss0+9GE46yIx/6O8GGB0mLqLPgQaYO9+p9mxotRG4behLDGxTPWd7
Y1KB+PHgYDsO/tEMtGQJaFUyhtkY2hSGluvaeOpxLLv8HKVn/G/lNZ9A/G4N3x1Yzn5eDdNzWr/K
FgPIXDD8cNUQRFnRNH7vhFux/N5eno8O6MGPpwmqmpUzRS0cNLPvbfE6Yi8hp8N3Zcc0+aVDOOqk
S2plC6yWP+CN9hgr/4g1A3POWdDEolfLGlZD52Cnb5W9pD6/o8KPjQOKXqB/nV4H9wDyMvdgw1Uy
LIwzjVciUlczsMxtUj+mYOtf1wVNWmMEJ1vCW6D8QDqRey4I6eMiq1e5GyrOYWbuj/ruaj9T+NUT
OOqBk72O2XogWgSWFXRxciOkDvv9OCy6YsPio6sf6vDqqH5pelM3p2pAlg6VdEzYgUQ4LY+zoLns
NAfukvURJHnA1oaBWw1HfVuAIX8m0MkBWTaOOjRzLsRzKkWUmVQ3U//pflpE+OoBNHZaX76mbyCf
Ka/6Fj4C2LmfjqsWckWQLOf6pn2bRTO8W9I45Rzw6NOL8xPMReUFVLDhl/Jh7LLvcHpQoxsTbEFl
RJEuwgn+ubI47emZo537VO6u0EXFBXROhrMoxsvmWC8QF2eEhJuMNdQIKtBBzUhjK9oTj4eG7X0C
Eeoa91SF2pS+GhFL2hlAb/T7p/pOqbqA6u/oQbGgB/51og1qHHcZAJa0a5WweUzAolNb+p5SD0y9
exlYwvewsEdi/ZjCV8VxKOFc5SCnnocmml2NwDBeJuC5Z80yh0kQlIhaf+nhWxyTdZGU8Hr5Ha2R
dJO0r205+EW3NO1DEm8m6ZSEVtB9LZOPSt1U0FZW+byjHL892ahEuzCq1mttCKEgSbZC9bhQlgCS
XeGUwbKfwusp1LPwAqkj6KqQpJIzbIQbYeYlAG90jPy8+GG+TsH4rH7YH5DwkuOxX6y1tsbhj7SQ
foyV/nH9iIHJpfEH4NbzAiKRcZiD16bT0rScMwpRU7YP5xD52cY/ir31nTFk4GOqKoE/xcnGl37K
K2LdaAaA3sw/h2ADkEAt1+RXKFZoV2fiFwtIdHNfYwiuLxiu+HG4sIzsFPjBrj7gZkyZ2gJrpZ4j
SnPrbhCUVDYcwBaXwnYYWd4ue3fLpgDl4azN4Nsxs/mMBssHTX8Ykbd5clBXWpSx4WqF7b7dd1RV
Pyc/MuruvxKVftzjxtl2L8bK+gRIjFgCfvWgdK7LfKrmJmCDhfWlOdH1s2KYD0LPtNM31rohBZk+
KZuO3PAbpaMOq9kbG52v7lf3UgOE/R3yKvuDMSx+xj/qZ/qa+p1VBw1eYSJgtCn7YmgoXlDDhr+W
BvFYL4v2qan8OMPGPFxUsHkfaBm+QDzcCvsJJJsQsV1JIObeDDRJKo2hyWMNBt/wLLiIJjQeVHvD
AkG9PeXek1BNmJ/KZ/wLW9Y4Ah4NvinKinkcX2qwxGDaETYKmITA0927BMjn7GMwfrVuS/W5ElC+
P7vOz1fz+XQBUQg36Aw0nTqRrtNYG2t4HIYQMjhyCP0ZbOSNpnzv82ZxQXtT/fFUfCu1w0x5itlF
nKleRU97rDeeRtma3r4bzoFGXB+pxC1MjoemAEaV4nvIHBmDYTGhYtB1WudFCirSUQ1SAhhKy/Mn
xYUNYaSm3TQ+4WyjIBqmvnZHqToUqG2/re23hJGuPasMz6YHH4Y6hGh05ru08lQ+3oUDppwOCdcm
LnFLQn16zqn0IuVrBc7VAzFUV6IJU2tEHXBT/BujWTdPmzmApB2fH59xg3WHnYSg7lZWvbDalVMc
THvdXj2Y8aYxGFqQNf8N9uKGZ/M/7p8JN5ErbX50eP7V/dO1utfG7DTt1R800sYvhVM/xKhLMgkS
PdyQo46nIERfeKml9jDQrfarGCKjZ03YwHTVgjWEVgJ11OFUwTwqGI0prh1IKwARhYIqRKW8uOae
StK9WgDCorE9THle7I3wWbcrRqbWQxrb+QrsC2rnGTbM03Ptm/VvKCPu31Qf27MZCBAmvjh9+L9V
HxdtGytXBz5axYq0M49hT4tB9XoBltmhxlEzw3N1fTfLHIjfjWOkm86yA9c9eca0URVPMz0K3qGd
zKY5WmDQ/Jos4n7Rdx7W6WxGeKrVuB+TpzYJU/Vhdgk6HdqH3gDC2AaQGaOG3zMrfjQEYsaHle81
KIAu+lNrfEsoBsyDwdixyPdJlIzPBsUr5eNpeDOUkAXPvKxt97m60FkYHamkGJ+ddtdVgTWyNkFn
vOgoklCXRg84W1i3EdUmmh0C4G/H39p401xBlPR6F0hXPMTIRPztMLbDTAeldWvCb88+D64t3ecJ
qA2w8UJ0Ty/W3Kn9ZBDCmtoALWRjnj46fUv4lFRhkfknbAV+PDjN501WRpAy9xnOmX9xD3U3H4Gx
nGhVXhLgXYtVQ8RWBPl12ccARt9gLwHpIRxl7nN/RnVGsSiBDqZDz4iA6ddOFLYv6wa2CsmljCBc
x/7MXoIMaI4RiHNgZ06UDU6LKyVTtJ9GF6m1D9PLHEDk1Fi1bggFQHqEvQUnJoAZUgPNFTAgyoXZ
UBRGWN+EOwzaeipyyDk7/rHwTBP4DdjgvOxHr0Ob8HCBSZA+cyoBhjlMbzqt55mfgi3d/wsqkPO3
IqrZhqlqDqhkv+tkMuhG3M+yaQ+ForTnqA8d5Gf4iNMcncyNsKMzXiHcneuxN1Ve+0V/VM7eYBMA
SzdikMjnx3NehAQ5o5QDppg6UFvAW3EFQWeWbpW68ECMMZ6t2sMtcGfSz9KpD7oK6DbIdgCXHvGd
4WcUFX+IvxdvzfJ8gHgECs54ntULgmzm4pqGPRCcg59OEKpGShJhATFkJugEuMBx2OD5ASr8TjMV
0pTKjC318RCDvqysmjygR+1UB5B4/3Ng+zetpg5gQv8dRBnkP3X1aerFOhuqQiFlRosbHd7oiAce
BBGb0FzLngTwekD7hAUlzDVeVGCxYZGRX4akkEEzA9UMUphOLl6dhHnsafmio0BjWMSqD6C4jNe3
9JNgxCWwsT1wa+ANOrFfXgZnXf5pJGVAIwervBWgVp3ogRzONG/VB0FQImiGrvGLLKPd0SvtYywR
dzeHNtlvq6UNfBtfglaILVui0onO83/rSPy7Xoy/jNJv0X9Wlk2Taedp3yXexDRP4iSAvQmCMakA
kJKBlZ9V/syAxWVB05Ohs+gDMTdX6iD1XTM4agvojTBXVhISKhSan+bEvgscY62j28sDixXGI7qi
TliIypu9EUoRJINlk8CizGBcgiugF+d5fhaTCiOljUGhqC2GJ2Y5K9fWEGU5jcEBrItnYGimOS5r
QnsfQn59OL9efrpA45QPYEQ/mB/0A303vPzxCmSIDhEcYEkPBjwqNFCGV9KZEH9pq5GIiqQk5Sr9
qgNEtljFoFayJaf5LMzgy0F6yLrl5t5Zg0/Rsy+B/QV5fHMNLG3Rkh+LPSUPyFPQZAf0NonuuApy
kKS/KiCS8YNtf4hxUsD/XYyzf8nZaH/TcY5sQ9pHUskCP+zW7fsn2R5qhWzTcTbuj1PNaBCeOtPm
/XTxjvaHfYIo3a2BCEZLlT1plQSX7m0GUGe9tItj4BYvmzQFTZG0+4jrq3fhiDtahcMI3VwPTLdN
EoiQoC6OWFVYqSkFP7EexC0BJ1+CkE/R130JwKbSPpT2kw6XsSEOL0GYCpYljYPt8Uef/xyLVZ/9
HNjbtnD2KvVTJxFkD79U2t6yHVgMIzuThj/Q8o1HAU3AuDqrb2c2XcBDMeg4vRJXPjnt0pqx97WO
++fr9bM2thgnOBCyIkAA3cG3AJF2HsCXBtYQBP6ZSV6C7bJtdvLhD3EouiFXOgIXEF0uP5r8B5lD
d3ieGZs+f3a0D1amIx9gQ6HUVwUNEtbieAK9O8KpA265IYpmH/S4y5qFYwUzI5qdDu64URCz+iGH
pykP6N2ueSd00yX5S5uEk4ZPsB1nj/T1jXEANHMJu0EW9IOvkSHSV3q2HUzAO2NQJ0bXV9LDWFK5
lHwfq3Tl9CkcLGRAgGx0wLSbZ4lnaQIYjcUgJADQlMKeD/FS4TFQHuxxbuN6fcnKOfgOSH406OGz
k15DEGhLBCFXeFm9E5sutCgqK4P1gDqNbsVFHzUcsC+9o40R+ob5iYJLqpJ6D+cWjirRn+xZU1/U
IdKI5cslj+BEAjbDuglTu1osMGgsjb3LHiAMCYRtIKLlSjipK/TH7MiI/Qu4gar/L0QQSVW68vDg
dAeusd/dOBB/z6fTcdzXLn0sHYw9k6cRp/f6wZ30nWGTlRiA2lVGMs75R3vWI3fSfNdwX6YmOzgD
JmV6Mdgkq69lpHY19T/v9Q1jvfIJNlyoIt3k9JDjYzTu8WUyU6COWgq5aet1BxNX/LjSIe8hyizJ
YI71cT6c3k0o7t2sg0Ekd71Tqi5iF42ZwB0GDCFqT/ViPJWbhPxiMp380YUrtVeO5OEIzdp+X2gU
oRDjXwZnkzXNa6LteysGHcD28yMMMr5dnhaZgVBf6UAyjstb6hXcw1hw/wHJPLLsOBUgdqf3UvsF
AqR3ni44NTStcEGJc/5+NJZjsr90zryDGcEq4LEtKVTKPuLLVwf5bQVKuJnCNpySxwTlqzO2Z5o7
zxCoXHDkwesOVFLZRupC3w6D1XXZKs9XaDpSkjgKa1wLYJ7J8xi3qU4XDbCLef0KGiW8GIsRiwzW
wVnHVg7vubRq56SQaE0lYaSoBy2Bf89Ym9kTUR07Ga5XtMhSXW2nHmoLLNM/uwl/A8pFX+fMtoFf
mdmWOfttz8U+nfJYKa/D3u6WNZGJk5IZqy/bljiWvD3FgLD4TlAVsH3yrp83abO8ktrsiROTFBaN
CxtkKjdut+gyfJauN7tSq94l29b4pWE9x/IyN4vL6qJb3y6W7rUTjVBjHSRT+2Ae+6i2dD+xD42V
/osHdMMt+C20AzfQ1OCfFSdy9tvafpmSNpnsuturzscFvN3a2V/NNrKH10L71dDXX0HPQDGB8XKi
gflMLPfPY3uDBfrrBbjgJokXa4FsZ950+E/LVGZUsXNsk3ZvzAJCS7V8dyt17va/Jp14CShVRM6x
svkV7sF/PrXgk/1+ZndGS6xjOKpBD+pfnT91rKYjIAwNaeqvAULmy8u/NrL+zSLs2n8+x28OJlgm
jt0C8oLrdMa7oA6ip8bRee/tirwp/iV+RIqqko7rDPjKTu+6STEEPT0566upvAGaNL/gxBv24Z/v
/m8H/s+X9tvMn89KdTYGpxGhroalVtcB+asGN1aDwDKJHPWzzVXvYmX/Ypd/2+wCGcoB7YQtTAEf
BxxN5uVPMz46dqzXIPzu2+YzbTcqW7Y6REunl975l3vUZQr/NMX/c6rf4FWKY2qOZl0KnpPmjxPl
piQVwIV4tS+X+djAeFTZq+OJnjpsbH2m8b9apjZJt+6laYTTY3yYRQnYsKmQvZTui6vFvsIu3MWA
SiQBAPp49Cosgn5mB1swvxucELaK7G72LwGf9TvL6e1mgAMxwIAEgdS2frNC7kwx9E5Xuj1r1no8
ju/Xsd50V3V7NB5PtQ5DRPth9nQIDnU4gJvQs2M6Nr9soBHYSYbVbvbQ2ILpkfcPWgM3z8MZhnjd
pqFBezdm7yX341yrl9z6GkdtrnHLR5IXOcQD55ezC6Q+Kelpk2TwheDt2flHMbGZMc/BaFbOFeB/
9YJcmJFDy6mxZ9Q+AsYIDfrw1nXsTKPOSTuL6ku5uYxAeUCSErN5XFPP2b9b8a+jCnoJHCuXHtc4
oYrW/TXhzXcAc3QKJXXqJaIFiC1aZYR7MP5FWAcCLgidM0oLNym5t55+1somvfmrZxqwV5uubLwZ
iXd2rAyo3fs4LPFP45Sgvjyt+hrceysnwcfiStZjulzWPXlfh8KySqGWz2bNZMJdFfaR5rtJXjYD
iQY/Fl6pIc/9mLOVgQJKj65W2HIwxeZ9C4hFzJUOwNkRqLTmd/Y3uo1lUXVQjOtOMffDEIPbTJWS
O7za6lKxno5shLugSyjKCOnLj1P5PFKsP7Gy1mwl5K85QEaXnFKn5tATjF/VpXoKgLwCYlypl2lm
APOisfVw/LDceleNvybzJaMZRoM3Jn6uKhagK/nSD7l9PaaDqnitpUfKSELVBBHxQggzHWIo7Miw
PqRqvb4QznBSWLuUZmv21kPPtnzK37Puzm2IK/PzxpxdQ/1CH6a2OQHiWTnpfHahAk2p5jn7jJat
UIpGvVYflPUV+bx8XQcHqNIOWJOrTR1Wm/9ITu2R5i+chHHy03I3g4fMuOhr2fhxanDtyRjFdK4a
3pBUgdO+K8xnBc+Uzp6bVq9P1B24EEjN0iuGnFaWGYkind5Wp6dI9T1zXzSdxEc+26Sqvq1xaGvo
w3Wl3rVXa1GR625LqtkGU10MZPodhZ1f4FdmLu6Sth0t5t5O2IXNIJtUT9UiIeBMu2KeqKBzKfEY
NsUxYu1+Qj2K9OIX18Np2sKl7KrT3Gzsh2ZodmxsdsMYjK66LvVrkLO1OgcAcaGkVJn5M3r/B1KD
tSmwPmD2a+DH6MP7sfxoSQ4mxBpZdwLh4uqrE+lGZ/RH8wUP+pr/TNn2SYvXS/quOWJDJ+pActPw
puumvGyd4iWzN0dwfQaQF62mD0YtXqRmvCyotjyd389I8NCcgdjGdT/BCGQjZpdDVdAVdAbThMoR
o3q82oCsNNPn2AWc2CUjHV9+VPVX4xwDLf04VxZg+NAYkBbuNZd91vlpVi+t5PqYQtE0mkEFRK7+
Ml6Lp24GGcKlDHVj8GUTonIxDWmg6Ue2pGhZzti6ohXs6jzbIHfMnGQr/rYCANCQK9SDkaw/J9oh
OyUg7K/A8ivzz6loH5KW8K5c6TZiTvn16QxxmcVmBxA8sxPt6dnFjy0SAxb5R0KqE7RELaGWSS0o
I1PN6vUVbzkH4asApoMo2OxJ8vfBjIKr6QwJwom2OrBDS3dzbh5Fb42leuzYX/0/0s5ruY0sS9dP
lBHpzS0s4UiAJCCJNxlUiUzvfT79fJs1c5pMIYiYOdHdpSqVmun2XnuZ38goBik70vs7ZF7aDGQi
Zq7KJVCUWcwjRIihjDGeTGiwItpuckiIAyWUqKmgDpkBrd7woiH6VhfBUqSIBal2OTz6CqNhYoTF
nxpakI3KcE+Y1Hra5Tgo+R4Qr5Igz0yzfi2ZI3Fd0ggTsACH66yy20Xl6Wh83Ktxc+/67mqQ3tnV
BXznoIsekiLdNaF1woi1RXrLAzpC7pFy4GXRuJFU4XFAMgigp5UPyIDI8VlOjB+MGjXWk5yUcBhD
WmIevmLMd+hm1NrwmsjNRbEhEkhx+o/ev/tDdVf6GEd3a8nU2d2nirKBYUgjKXRTlYXfIPMUVtvY
wwMr3fvts0jg8+iSSYuQT2F11o8o0ley8ttmuhICv9BCa5Yn6Mawdsb0VZe9d981sPw6hqH+lvDN
5VE7uCSNMdJLaWDuLebPFj8sb14ipgaklC1yTa0Y7jT6L9OjyPAXATVbpfJGH5mjBsOl7JixxR2d
agboAC/YST3W0hWGKSEf1QguTTrMXdqfMFJIeFjoZ0doPWFmRWUcO9KG5UqBaGJMSbOrPyScXIUL
j8L0dyQN8thunjr3GZTXyi22NSeHx5ZIy3LjtwhSkXI4zyHj+9anhUtHfZ41SE9Sp9cvjVJjY8MR
YzkIYYBEaf2zLnXbKgZMWOBAwdjXcPy7rlH+SPj5utiIz9U4uMgc3YazLNqdE3rvRk7XYmhPgzxu
nGIAW1UvqkJl3MFmyyL1rpWkX2MXzg1MoclODeOXyMlDink2NAZ8mHl1qC908VrsngK5/f7JYaMZ
IwUeb1zcrpNECI3jHpUOz2ZaH5xnC2BXYyWA/jKwNLIdvfmm9CutGhphWFRGCj0J96wVLj5MMxsS
hOlsTYYVox++IoR5N7beL4Wa2aI/WwzKUVPUowm3PKPKIqvUK5x0OAOyMnmnERGxd/s4ePs+gZ4K
EP+bj1korCKcaBh/6ay28oAIvetURz/HK7en914pJ6sKl1rgzsWIqNTosrl4s4qVp+bPdtZtbBLD
XHnV4mrmxhZjgvJ30w/zuj63bsn9v35/k8ZETe6/b5LSFTlFlPqtSQacJ2ZeN51bHRMsGm2bEbpt
znOsTWP6Fobeo/Zuzbs0+KOk7pMpx+8jxQazvZ2IlJHt76IgeCphXNBh0ExysUCO17IZPaZlcca+
aFFVW82WluK7K2G4s0crRtwTPLT7Uw0K3HERnouRo8rRcAStQg+r4AhDllzszdGRFn5/qHuG6PRa
m5cOShH0yp8ujd4Iqr7tHjnUjLZdu7gziBVqoDrlomHeMzLTq99ZF9zywZroT368MqZ+6EqLv5rK
5JVJcViVUcJ3VZpiJyfrBGxJngXrill4C7irhu9UeYAOwNGyM7R+b8oE5LqkD++faMuteBBmzV1/
8cMbak5TjcZ/b85Aus2ip2X9JSvdobiaJZwSx9J5rVPjHMXdz8QdDgZix43OaEExnzTG6EZxGRP7
aUiBqH2/pK6ue93kDgxNNzQaIl/rt7BQkpKhKeu+xjytttjzGt2oKmCGe3AB4aoeDdeLkpYLq6qe
+iB6YsVb5Gimc44xiPJSoOcceH6W3jVRc+pj70Zbw7hWYxoyoleWrOF1NUXJ6kUdVWnAPQYo3rvx
lob3pkHjXax2t/KdmcMKzMDlWUzZwb2wUz0x2PU46OVtr5Oe9xdy2XmpYyVrHJTS26nGr7Y+WeC/
RMlaiAMogS6uiTkFO5hqskq9hb9IHW1ZBEioMv9Je8xvq6g6iWwm8eItR0/SxCjoYVrsa9U+962E
NmiDtEG9S/tfknWsxhh1NhoEHYstDuq1D6RmyKxHfQweO1RFhlq/0eGajnhYVvg3o7UqakuW1lQz
Oqiq0tPrujrmDgJlKuiOmD63yxYtkfdTGBWnHDZ1ZNCnBPbMkKsAkNVj7/iqUSrXz2is1T1Jcbuo
O+/ZN8IfWqVgnNDfKIP1vwOagwIn35UvizvDdDRfj7ZaaHpZHqnSmkJ+yg0OEMm9LyqRTKWrWoUn
lhv7QB5WDRC6IWP+0izV0F4oY4deKDz4fG+H3V4njTAjvnFCHiXCXp9v23G872L50hguLrGvHgJ6
ifUi8a2dqGexZ1hqQncNyngmTrRMUBSeZV87Zr5010hIj6JfRCc0lPo/WnMwYmtZ6fDnGvMlMIVx
Y/P4/W68EhDE+7DwIRK+JNiRf92NTmz4daEn/3aYJJcms4boFSmUztRAG+yFzmnkREuJ1h3Z1+0e
i2hhfe2xYMpiYt2B9beBvPG0nVONdTPIenGUqq1dPyrjzvS3dv6aMM2paYfCtih92Orpucgeq3BX
m9shXWWokFuPJn5NkPpBM+avBrwXJJ0xlCKAhjsGV6UMFnHZVe9qAWh8p5rPN97d31Hi661PIlml
qmYbOEpxzMYHzXxNQUaWW6PexfJr1W1LeR2NKxcBzv6kcnn7NBbnJtvU4Q0d7WkT1lQ0E5cRFrOM
xY+pq5Nv6Jt1EBmlDwgXBSRSUHs8mHTD6cNoByCXkVwuWzOfa/lbQ0/UfLnxGsQY5O8viNaySpaq
ENm/LiHdzk2zbXkNvf6ouQyXXzXodzr1j/soCou6f2gMkHERHlczFlDMR+y3NaIs5rYZbixo6++e
HYqkuDqgt2s64nV8vZtW94q6CofiGNA50f84JerLq0pHDARuvCVBUS4ZCeONvTYxe0K02/nRaUew
LWr7DA2hGU640G7Mn326sNZ1uHGYZoZ3Dkpo8YLayDXmTbTDJs8ghv8J7/kTLsQkIsB7+Ns4qSg2
nvGEbhejdBeFz0a4wKJgAYgBadRaIndbmWcICR7oKwVJxwVu9wC2fMjD4R3CF+AOQVenQC9mijZL
jBuHry520/Rb4c1ps2R0zbA0ER4/NU+zfsyi2K2K4wi+KNwb8mr0Fka3owenIub5j05jDjVSecFs
vSGkqXPTwrs4ZlH7+9g/YvhoSQsXQPmwB7VhBbha5ecYvc8ISPM5h1tpMKOft+YshwOU7RKfpuiu
JYRljIAf1aaadWxpl+rsxjo0p9wWcQphW2DRjtfkj9zi68NFtqcYcpwURwCs/Of34RLNnrbv7vxi
wVC7kGvNwI8tSQSF9vfshdRjOczB7i56zBn1+Uu3NFbKXsFUUVguFjN93m8iaN9LYC1zda6tMNZY
Wk/GQ4HbO9ZN9C1nA7JA9px5y7ybAWtYpPNgAWFriQLQ3J2dQY8vtNlpvl0ff2A+jmxIKH7z8nPH
yGoumHMn8ZfVarNYHRawjBcBPhTpvIM0dIZzs8Q3Hu1RxINnf9L57k8y+7n7w6lyX68oK2c7eob8
HJw2Vi3XkZAqHDcgGVfx6gUdGewpAbsv5Tdlh8DSD7Ji4w7hvM34D5hob2denAd07gj0C+03CKpl
ck5X1qP7TENr9qzAuoE1tw6W1bpHDsI7pU9QsBGZQEiAcdQBFQFItP59sq+X7fyfFjUBmMFrfaGs
4VRscWNf0GRDrwEa+w64a4Sqk9DlEQhnfgodZPcCgrh5SeJlc0gfuvW4T4/lRuUzGKhWSDN5iS/X
qprh3T6ncF8YK3kpPg9UjjkAVjTaxL+D5PJHRx9K/FOwTOYU7rO3aE7qvc7WxZrBDBbMC3oFc2/2
BphhF+wgFCASqc8fIJDw+v3nbonjwEZZDcvkPufXQvxUfrVRI1Me3Bf34Av90BNS7sgPu2cZfhk/
gh9VP1g/cgIbU3CJ0nqWnIaz/48jzwpvDn1FMFhm61mHslLzHN/ZO8C3eFN6vxqhqQT7GZb0Tt64
KwTIZz9U9AI58yGrZw7t81kOLPqBfmiDOTs29djKMx6FBcwOwhndnjlw7PUHUAw/kyNEA0CRFaQk
/sBb8afA9ZBiCgnIfwIfENWcbiFldfKHYTD1Y1lgtDT39vUWaYS50I+JNjaWB1vjZcyW+V31ixNY
uc/4nX5pbat9t3gPl/kWJuwuvhugS+N8jANC8QyEiX/Wf7aXgjVAGfqcbp1fzhE6JmQ28zH4MZys
vX+Wnpsf/gkmZPGULvH+PCQP2Gj3QDKfgifrqG30e/7wSkWqR1qkiErq92y0h/qnfsju/A1mL6ts
18KMnFkLQTJ1npGOPAx3UD532HsujLl6B1yA7XKGJv6MenR2J69jgAs4DYj/4XmxkzZPGD6emIXf
/Xmav9GwmqXzeH55eNm9X+I5OsNsZ2PxB1zVAjAyO4/tCg2HLY1j0w6WM6uStuzCnjMDYsUdfiob
Zx/NTuLCQPhmCLCu0cJaPi1/ybM/l/fT3XA3P7+/z+v5Uzc73f35ucCFlNvmzwyzp3T+jhk6W/gM
OJonAzUzvzvRIsM4oLkR/y1x+v0V/x1Cv6YaCjYrkyGQ3UMS8aqwOJLJMw3ZeoE69yx56UFMaCz6
L3r6pDB7hkI2WvZjCcy0Z8iBojlDdVG5umNfAyxtty5ZrwLhqYguCthlw9jYTEG1gGU7gqn0UKuK
s6WOEn+j5C9tZ66VZGsGIBmCc6aBeiYnEZ7kbNbobcDDeOzUhT6gRwQgQHfquVYyCZGiXQ+bJFPH
ZQxiWHTfFJalzIVVOP9D5tL45LtUcwtQ79DDHOmQVLCqh7BfZ5xOEoR3ixuTyvMAoiSmsqiDre/B
PHQw2uuoNYFgiaaUY7THG5nRtbetKgr1NrNKDWeurwdSFhSdNGZufiyVdwN+jUY9kONPBJmosS+G
kBPRuC1I6QeZAsLMUZAH9fv9XVypeMgNFRvwga7gFTFJz9KK4jPQDBxSstOou7T6PIRvtuxxJ3lv
4mReY/70/SXFj5yuMpuRPFw/7F2wA//63FJV2E6RjTx3fYrC+zg4VOUaANv3V5mOoD/Oexu5bE1V
cPwwjcnrbZM8bR3VzI6W95jlf1K8WtTqTH6XxlutmMcBzaAe4MGNRGOS79pYsCgmqbZNGwULsw8H
hk85VJPGmZx6NWw28ur6EAJlVNr3RFrTmWqbYP+/e8rJ5bQpemQo+jKT2yrel/7SVtct3qIDaz2E
phQNxayzT151X9hMTfsbL1idZIv/XlolS8QxUEf6WxRAn54UbIeT9U6MKHKLo9ivmH6fKT/goQn+
cBYXD2N1yop2EYM484SBDn4LiUgf8QJUUxQe6z8WuP0Cu/R8OLdKQ9v/2Rpeh/aSNN7/bpn/da/i
q32619QbRa8yjfdQvTxRyIOW4OtIzXsHdtNW641b37ikMmn1/XtNACDAIymeMXz8es2ot+IyasN4
7+ZzOdmOVQVleivGPoSv4G2o0LdVz9+vB3Oyuf77orpqEVgU4XDz9aJuEkWhLPFRwnoLLmeT5ete
e0+z16Z9zUAexyCRsdwoLNTW5HVlHoYRu4KSYzn7EeuwUzSLPiTgMLrclnc/yAdtLHeSecn190Y7
WFi2d6h7KgZyITQ62L1wokSflawtqVdjvqb6AbgAxw7zj3IWxOu+/JHIOQyH/mzA3FPk5K40t2nK
oDE2flnd2Yy0bdozspAtyG9EZSWdlZDAtB7xH7Uhv2HCzYWHopy3PS/yTcpe6QUvXPqS37+/STj8
6/VN6kM30vVCG/lmDCcdptPJyY2Trd2L3Rsr8bppbvGfPzq+n8Lhv5ckPAH8Uxi+TjvC4VDKTjSy
NGmRIbWqedQh1poFozKX06uHYPTmigzaGGYc1C3mg/U/kFZSPEC+f3bFFCHxr1uhz6PZNsvnL2fS
JorStOqzeN9C4mDuMLMJl7kDhCZBDYDEsWVIaXXOYvTvJSaaUgtu1Vk0jNSsx8gK35QBWYC8efBh
d8SFcbZCSByU9qlCXS/vk0zeix/XeAp13ovvnH08ASUanGW97KyfRmOzrHC5dZ98WCJV1N4VdC0k
TZ+F+DeE9sto2iu/urcHfy9X0oPXA+V+T8pTAJ6EXlrQnHTAN2Xq4G1I8ZZecl87DMGjVBYPhWKt
4xQpJeJiC1+xLNBe5S1K/RbsbJluaSI744ZhWQWit3ximiCNKDZ5ebxxB+YJkUGrzVyrRrpmnr0Y
HBQ5KvcuzsFahPlSArHs56jM8nRNwwASEWf33ZeHWV+X9D3xmMG8D1B0GDHyFNSWFzW0lphczhof
KR5AWXH/6GpvXfpYDfGCs3FMxmWavBcR3s9xtxp501Vm3ulPFibwtVo89oO7KpsXh/+v6bgL06So
oQjIDJFJDfORjq/Xo3nvI15WbHXQOmQTgQH/KVFeowYZAjoP4hsq2MtV1AXDm0ocZ4hzqChFvNq9
0yHw+SVGJaZ0rJJlSjebo80g/0oDXKwS2K80H3NfncdJPCvpBLogKUv72KaPNxbotYiKaQPNQMA9
Cj7NX4PbKHvFGFZBvE+hBNrgirrkCR46diBZeTCrtR+bC983Hr6/7LWQyplu0TQA6Sv/BSnrYrKn
yI32EvMjiWqjPLBY3Pby/WW0ST74EQg+X0fcx6czqo3zsQlbKdrTMZv5DH+KnLrLEKIA73DBWhj6
Wg6lfLiMYX5nol+Sjqu62uJ5OY/BzgQ+CFAjXxfh7y6EBwuYOkgeBSgWyF9l63dy4Cx8CjR+Z9Ad
kFEhU/WTxktTW3XTg6a48UQik5vGE3Iv5jhYTeGMO4mmyqgEbZ010V7xX2XrCEpr3jdbZs9vcWCe
Sj96SgxsKVJY2UAy02SPWftcxgR6iFeK8lxaw5ZWkGzb8D0QLRC8PqbZWhr+YFpm5u5d0cJibpP1
0L9lbjgbIAz5qEWR8nz/JMrVb2MqukyqjHPzx9jq07cp8og1KefRvqnAUpUnz98G0e+a+XLfXOSR
UnxcixjEWFHqTiGiZ/GNxX8tr7QthdpMA2xufqyeT3cg6/UoA/aM9hlzYKxJ+1PQbamTOBtJ8m48
rthI0w/3+WKTtrtU6UWlunq0l7OLJBdsr/eYHCFXsnme1gGUwgyAjbUeqPvGITowGtdYsjfWj35t
/Xy+jcmOYDvHjRHzzByIXjXM6oZKWNnWGBY6wCraHs8kk+3Buogf7fJURBYh8M1MHlUyy3aMRQqj
yO8suggM5oA4jJJ7u8jAZYJUXOIPyE32zKlqpofeex9DZYd+DL0PD5fJSjuHEpJc0i+BgRjDi69c
NLcCqVPf3Xjf1wIbHjrCSMewcYCbbBS9LuxhiKOPrI2MKaMkRZdgIVtnNqhsHGLAgpZRLL6/7LUl
5VCvmFxWmMJNwmnTB7YsaQS2tjgZADFxgShsTO/XKV0tKuPvr6Zcqxc+X27ykIEsWS6HdrQ33BcG
zDnwT7GlLTCPubRo9XWcD0wF3pEOkDV/nnKGNc4m7W4t7quPrWkqAckShrLiY3zaSZaU56WDOfc+
VMGFclYjY1F7CN1A4nG6FdkERSGbawAQ3+vI46TvbGvyFfGHHQn6gHUj9NtXX42GTz2sKehU06m3
5GRGCV2KWyrj5UjjX0KJnnPc96O9e9TDBWZVls2gkXluBJ7JU1HOl8OLKNPb19aAB4d4X/7KYVgn
0J3pvgyom8iSAZE0mmvkIMYQz52hmQ/jDzGKrA+acSjMckYfjrcOZsjPrJXI1QChlcPZVqGR+Mhw
N6eOXMnEwlOh+VD43amKGwZ+0jbN1yILqMldPHWEvXJJnQPsl6h/LC39QQ2CZ9G5IYLr7KZYQ1DH
VJYKJvPMnWeRsoSg3jpoPnTbuH4punZBOb+o8/rBJjFpQ2CokH5DQ12n7mWQnSeL0O74R7iiUnBj
cWpXd6Ch2ZzzUNH1aYAHrdXnsEtYnBjxkkUNxill3gxYeweMTXWDYwVrJI9+eGyMxpchxtuLvHiy
m7ltbwyveBENLN6SZtBG54TVjRdfzlaRWm269L4kMg3qNkRwClvibHTSG3v5I0RMQzYDWkXldJDh
XExWdZRhExabhGzSwrkZIw2Y0yl3zpyF5eAsivJcK+9R91rZRzd7jWPkoxOODiu9j1EwqCqHTv8L
dYUJ7rCLT2ZHwiuLRAcMDiSLlSSdbemNhMIJMHtk7uGNbw6yoqKcF98rIelLvVcd5LUoksIi26U2
ukTRryGwgOfd2jJXP5il67QqmW/+NVdUxzA1Ja2O9lFizmSWpoPVH1VTh4232kq70ehhypLr+nN2
iYvOUgpKwgfdEKqvo4Y+C/Itp8FaSPba0s/ZW+wp2DWPu958AdksO3qASgXmqBwaHBBO9cLrUNF3
on1kCkHR8RzzQ00aLSTNem3MgqRZRtVaTaWV0535O8J3ADoUquYQYKISkaOV8sWjgcohptLm4zpK
BHlTO0gVIhgBlU9i/Rogmuv2xQTlMB7BDi5LWv1eDkEHmLZ8XN4ZqA41jooA430lC2bki4FTVVBD
CUXlg1r/+8D9sXT+Wlq0MEzbQLOAXO5rwDSd3Ap7nTRuECWg9CtA3wRwlsNXL8RRSp2qgM7uYx1R
0K2NwAzBsqMP0IM6q4S7MOeZiRyVFFjL0RlupQnXinaBT/if+5scLGprV9BB2mhvIocSZ+4x1c0H
E+0dFRiwNixLw9sPivPYRNYysZuDanr3s8DF0D2kUFFI6AOGGitPmoXO0UaFLMISErj1PEanzSA6
Aaut5IuZtjM/cRCT4WVnWFhJSGs1yX2RANiu7n1budgMa+UXw0cSMrqIo6JKXvTG2iRDAxPnqPba
LAM5WiTjg84w6PvvdPVcE9NN3cCOT7NENvXpXBv9MgoSvyJDrF9r1DqgQSvyq1cdInonYoV8f7mP
acBkWXCGKnT/NE5RIIBfr+dlo5TQSIj2OnAC+KEjilkOpWQhxCXoCdk1woFK9pjL9RazpuiX1rUz
07Lm4n1KnP591Gwcek4NMKY6uBe/PQa/SdZGBsQGgQTzaEYI0p+gitdU/SOo4OiYuDPHXqhI/OqL
xygDEX1qFjpzunjVYZkw/mTbkUWwjdn3BuIgaNiNdI7Yk2R5ZYRkYZ7+8gv0Xdt4jd5L0ykbKy2e
QmPcfP+KrizMT2+ICujrG8qHckzNUI321M1h+MpZWpsH7opC20vPZJTfX06fQE5EBYnTs4iGBlmE
+vHvP60AMipFUeqOKiW7jHDCXO8pMFHzVvKZH1fnmpmj3uL84xj/jI6873U0F7UOAGywKFGtCRKG
i92sMv1l4JkL16wPjd0uNdjzkBRnSoGnRZksSmgNI1B0DXXm4SUbf+iohdHgGyANRNGvjG5A6zXM
/IHhJqTSLZa/UPlFQIiJ0eKrS7q/RD1jMORojbzM96/hWrxiv9P2Z5Rlgp2dxAOrS8s+9cpoz3nk
Wyb9iCW5kgj/ub2yzfJXPcDut+u9Eo8rhKk49UTtRloXjMG9VicrncklPEzv42D5/u6Uqx/p091N
aiu3jfK01Nim9F8FjZdsrImH14CCH+YruiX3UCKZWomeTh+0WxQkNhT7dHFLHFDB19+4nytNP1WB
+2sLI0y6G5M2/qhJctK1CW2H/OQRLLu1bx4SmgEuQA1lrcVrNzl5ZJDfX1fUbtPowdwAQJItI/zz
Mb75tFZDI5CkxiHljb3HVDon/VqwgWlI//9dZhIUrS6raznnMhTt5EA8E8ntzZ137ZuqMvBG20IU
wfr45p8ehk6iGzE1jAAGrivtZKUHuFMi9WBpff88t64kDoFPV6JV3AAftEl7SI9bBEIQQVqSmcjt
+/cXuha7Pj/SJLp3vhW6nLnkk9Kh1Uvk+BcpiniIM64ywcK+CT6+tg4/XXCawLpFoiZG7ER7ymwx
feDpiu4QsjHZEoXxJiXvOhp64Cq/f9ApyPEjaqowhDlqVEMni/j6StXIV/TWH6P9WKCOyuzXUpNN
4eunjq5pw0EabS0JxiO9qQyIYdJ0d9/fwdVXDTBPw5adcZE+OSaUyEZfoOUGPMxyaf6KkZRGeqhi
0SEdW4nurOWuv7/m9acWxGyscDnCrcm2d4ewBiOXfXxfA3UAUoXGyO8kdDAi11qA2FtSwnSOsSuy
Dq3J2/2Aqx/80x1M3nvROUMCkYe+KmUjLdxoaaPtalj5hiXdZ2uRL6cGBry3WmnT0fC/X/zTlSdr
O3Dt0A3Buu0FGdOjC5FvPNJBA+WC8sSWzRi1m3BuXI6M71/71e37nytPoeNSFCWBL8VkBNpJrWlg
4+i8oVfepzeS9uvPSK/SkgF+0ugQ8fdLoMj9zuzpHyTqGu6sMu5Fj9gkDYR12ZnZfO6S5d6syz7g
pH/FdZp2sqkQDylHv163cUY3D0MOX5jf3aNVocAAX0aJ9x0dN3F5KaGGBDTfunPDDNZ01+kAnMSa
r8VKh/1abpv6vsaD5h/SQRA9ttHcKBnE0vrrJh1LV4A9CGTqZOn1CuOOUePlqBSy6PHBAXVpsXFb
Hcqb9o28TL121sFlYBxL8WRpU1yl62pjMzpuuA+D+C2CSZwzHfXCSwzOPSuzH00qvzd9eZ9awkEc
Xk8lVqESK1srcFcBg53OL5djSAa9BcXxnHT9svSy+2owH2Lnrc9QSLnJpL+aqJAX0BuEUg+pfhKW
1CzoPEPiSyr2RsAYvPw+xRAqoWayjGMIludDZMNO78VAjIZrr1qrEUmQorBmnlau6d7+X6LW53sS
MeXTqm6aTPVUk+SJVZ3hQhzSs/SLFyZAYkIHyc4VSFJm2H5u3tlxdGPdXNu+ny8/ySZkr7YMRTQd
guIi5nUUJRYCcsnH/PH7SPHRcZquUU3nQFDQ7lZkbVJ1e2lv1X7Jo0adQK3UzBD18Tx470M0bFsL
2LBj3yFRW/e/aVm60hnSkgiZbfMrlkAWNrA64bqNOg67jG+/v7urL+LTzU12eWr6auHKRFADfYdi
y9wyZu/kTMofv7/QFL7+Eavh2DiGxuQPkZRJrA47vcvLgclLS4Rg7tzBWy8TzLJoxlr9i6y/MfRt
ARw4ZrFi94JjuHEHVzpNKsKUnJOmQcNpWue6kWe5VRCSIJfCTjSEBcxJoaqIzs88eGnHprl1TFw9
nTVTBaNuysiXTMFLkav1buMTMeDZ0xyvgLBFKo6tiL69oBdm2qA5EyCCw3ZkFPP9A39Ev79W3qeL
T1Z5Nlh1ko9ER5lu8QPSbAL7EWyL7Bw2/iygydnFaLeQCzndm5Y3W5YnTALRWys1887FlESQLKsX
1mWD1xhNIX6vroVWZXDX6sNbgWjrjZu++pU+3fRkuwyplAZWEdAEgm0VL3lvcf3LeI7QI+CQo/dK
R9cgmRxkwOdgzNGJE9P3Tubz+XMSMIGVKpL6RsTQrrT2GX46Bv9FCIdfv0Ysu6jM3BSrxxODWDax
h85fWIFHTa1DbtuLtO7fxwRdR+04KE+Dn9HfKONZ2gYrL9dRZX/vdYEedtd2HyGvTvOpWAoMAyAY
MW2PUVlXaMEBALC3FghtDLcNKdzFcJ+7Hn8BJvM1ItPfv+9r0xxxltFqRsbGJCh+fS7Jblqpzlkk
0XggmTGBFdjlPa1Ml+a+jQqpQ/S1zTNtl0BGD1ji704eM4Eb9yEW41+LlSyW0ABdVp5iVl0oZ34u
2eHegVGlHvj0RoZW2qMYaxj0jLxmRf0aqa8OPYfvr30tb9fA+cEBFCI/07xd9r2wrSIn3LfSVmY+
jVRnYZ85EJjYRQ2+F/n/Ae0HBOE/V5wcf1avtUZXEhYcuwa9CMRLKyBvH2gzsyia5sJojfQlI7P7
/lGvxnuRCRiaY9hw7L9+bbUc2rEa9HCfZfcAv1z3ndYAm5o1+P2Frke+T1cSd/LphA/rvFcrywj3
Pa7l2sHLacJYxyx7rGE+krrqsM8a4INmaIje7I2rX40iDpEXCgySVdO420eeY8PaD0X2qvrblgKg
YSGBx7VSBOrzpQ8MOpbW31/2+tv9z1UnAXdQ06QKDBg3oM4y5SBH9zQJfVU0pr6/0LW8l+kQM0ZN
sTTVmvSesrSp60i2SET3gM3UceshWZjuNcbmhMbvrzWVp/o4ucmvbVlhzdpYj3z9knUTRk1ryOEe
nFfdvYOcKZEz4KAAGAUeFtykwIWJvDsF7wnQOUa2Q5QEQGsiEmSlABlo39iz1+B2wt7m/93V5F3r
Soc8R62Eeze9AJhV03dVPWSIoRBK+UVkdPC14nvdfZBaPJvGCinaXLpxxl4Dh3IbVIIam4kTfrLM
JVmunHIcwv3oI/hhINK27O2TmbxCf0dth054eOmb9sZCu5rTf77spPAJTN3LGqkL94lm7iP9FOpn
VT2pgOpL6blnUoXIj5h7B1q01+iWUpqmSCGIYRV9s4SJz/eL5Gq5yLRVAfxgQsuaTr4tqauZe3FD
tvcctxcTyWnOslx77tQQ0Q3MIQNNRQ4K40j1lJBoxW7EzHHFYJIGMlnwgAqGZQ0zP/qt+dVWL8n9
zWBrFPHi+1u9WlHTpQHPRMAHMT858XzPrrwm4iQPBBSlXIt6Wtg1NNmMvpjDUI50jGQU9M/3V752
zugIBihIrn6slq8byU8aOaxajtrSPifISTFEEMGQiwJRYaYhcHffX/FaQPp8xckm8UCg6YMkhaI1
wzzGhP9h+iifWJBmmPx9f7Fr4CqaX/95vknqZlahJKcZVytchNSkinksik0RXNFgTsRX/K3XvCKy
2WevSvCnKTHWqG6wZG+94sm3HbxUTkaR8opuJ/pPvGJRU8qML+h8A2EY2xuN6esRgG8KboziDuDH
1686lnKbaAFBH6R2GoJGB/NQ08c9hPm7wHmQLt1ORz8aTNN0iWzFcMhHoXx8iNp9Ol6bKkn1UiEo
R/jJobu/CvVLqBxNhuiZFp1ti5kd4qE23ZnCOQwhk+YeUfkmWTDukasTQxGYKFj7vcUuVl7MNfl9
MVrz41kvn2ARi94SS9MD6/GBg8CKMWdKHI5nskEqAk+DK0WHQB7RtuFDq3iKGZ1zFoe6Utlb7Epw
y3tBPkfamw/puLHjuerMzOa0QW5VlF4g4Rb00OYSp7NKXxJKL6ZfNMIvCH4jZq39UmqbXKGaSxqq
6pGDf8BJd5qXyqHPl28CuTlL6aMUSDvN6R50pdr0Y36DB3J1C9HPhbTObMWWJ3VrZxaFOjrkpUks
KuSKuSPHrF5Ta/yfuoqAU//nWtNOjRVX1WAUJKKMlJg9uLq8hHABeMocbtFqbHFq/7WA8OviyHJ0
qPmTFKIvo3EY/J4EQmvWw1LzMY9xEQAGIlLyq5oHC0/62TrgA5J4nSf9s+GZF+SlmH5y1DQlTtUh
DD3FmzdyuUBqfpl37bMoy4I43zpsN8/3Z5GePyh6h3zyg5Dr9E4lSt1JJf9IBcgYxLNUr8QqChE7
y/k5oi3gtgWQChVXNx/IOVbYnsIY07CeQyQKWpI35DasFNUxT5lltIswWWDeJGk47h6r+r534yUE
8aXvP+T4IVBDLQXESXqTbHUZ9sHGoj0tYq0EHDD1skNBNZdl8ULr7fUIvQih08QCZeX9k3MAWTIa
UG9OYt84w68urE8fYJKKp35mSLExEi0RNHAH7kS0vyJQdFVyI0ZdHSjrloq4sehZM1n+GqP8WDZS
pSRLScCXaUOxyW1UnusesjrS1daaLNlgf/utvwnQOzRda4dA5UKBOmobiAFatHmPBZlVnRz0Qlnm
QAP+i7PzWm4b2dr2FaEKOZySIilSwZJtyWOdoORtCTlnXP3/LE7VjATzI/+afTRhjxsEulev8IaB
2aZUsXY5YVL0OBlYIYx35QCtUH1Rh/A6aeGJo6mI40foTVf9VGwIh3P3C+JHHeK+XZVcBSpubM+9
G+19uvdj9Z5CGEDY679cTR9ewOJlN9jVcbTZ7Qyl3AbjM3rnxQbMjwhgxJQinDPBvOTIeLzTfgQ5
ef4JzJPnjb4BIxqN4ewyYNshrZi25ppwG6ZCg3I1NTNExXA3/gAn2eEPLcKvkCnhFnnG93IGYTev
QyY6gn0NX13zUDj9ypxwnON4fKsbB3MBNNny6T4xn9rwjgyipzevRY/ZhLwJjVsGbnwA/Qjq4y5k
5gynaN3NkIDHl5Bvd/43nr4KqRcs23Y9E6L+522mz0qozSZbmq4uyBUKL2EQ/c2Zg48JmugyfOVk
A8P8d9HlvDGbi6jMKjLP1nkyK9wjhAtcvMdfgnjnKX8BO4EjpXEPy0feut6FxtBJlALTRgMOorRP
lqOgzlfbuexZf+DabDeExxK4Uew4O1/fYbECjAF3nwjO57OGNynMMdrM0aYgJ2EOSrNKDX6qzkUO
sCRbf8R3ROEYiNJxdZdwgCzOuyqR8AKqh7uElFMgFA6IN7rPDsoTcYQZA+KG9iH1gucOsEhgltcU
eDmxwWU8W2CTkorIu997V7G3zfxnlG+eacuMtrmq7UeGminNQXj9So/4m5HuOxQoQZQMMbJfjbB4
WkPdGBirCTPNBDnGFoDpEBUJe5fkHw06hbIkVt5IPQR+hx8UhH54QB60MaNf5e8tkjzIV8Ym1kHE
7JzuT+HhgYUEAGMKB9yjpb+bCkr9wcsQjzdK3B9irV6N0RF6OhvBhQ9+uvb68GaXtZc/R301dmw4
5a6ArmyaB5fEKZrvkww7V/NxrPx9qe75+baDDEWyQVZ6U0/J95ajLCSbC8dOMsw/PjX8WOgEUn95
ctN8yAVb5j5+NbXHDPTvAWw0HhQqPUPgGF47r5AEZKMFdCtz7/dFvREJnsv1SX5ptdBdh262aBAU
gYqAPKAuOQF5+jWFSqT3O8+8UF+canp8XGZRzPhmmM1VwDJu/kwGAtIdJUszvNfKt+kic0L+sHO/
SY7Xh3dqRhTYWVgdWzme8Zb3B7iOqJ2HW9/ZWOqOTl2LATnJ8X/4mBZIPOoJogm0088LZwFiaYOS
Hbst3JjMZYikBnhugWlCV6GFBYcxz8GkqOCakVXwvp9/hFOJidQU/I/uChJan58gdawIoAg/HWhK
GOEV9AjEnK5BkT2eX0g7+UU/rLTYOLNl9yD4e2JUfKC2gJMyrJJZOzSZcqPoT7R45g3eIRuPhtLs
AAfNsRXCgj4Z7hXPwyWrv6J22CAyeeHBTrUPP76CxVarCm0KVYy7bgP/m4Kz+4CykclkVNOfmI+Z
anKI7Ox7HP8+v+7JWSF0X0MDToUc4/IuqXxFK+Yhj291Onl04pn3Zcm0Vcz0WsWRTkA0EBoG/4nT
7GM/Sd8gxCsTXHGGI7dXgwu49/AuUXHstpUL5+/kTSv5C4hEeCYg7D9vDHZt4RsWW5NNOVvm2gSP
6PrP9b3/A0x9QkKO9SSMnHX1vdAGgG+XutfHJOmPU/nhCRaHwwkDO7eTkqYfde40FI+xgktLj1ob
CppaF3yBdgVMEFfbxH5QGCG7/r7QkqsgeLJyZhgkSd6OBiaDbgWzJgTeoB8CQG0R0cU6KHa/taa5
MRmS+yYcZpxb1Bz+KiLUmCOe/9Yn9z5qEXTLdIQjlvOOoCINb6rw2L/U0J2pNiCaFSDJABkvz3lP
pmYWfXCNjrjnwYz4/O3Cqij6wmi4tKrHXhm5dg1AOTsHiyGqsAbaDL5oeFmf/5EXl10UHsyzutYc
iCUQ0IljNCc5QiNuR+Uz32Ri8uqaF4qdk5M6CxqUxas9inJ8/qmjlbVhqLFmU7xDLm364gEMGnS7
rHm2zQwGRLFStxgfoWuz7bHoUX6inyvFS01p6T2pg7VyHWTEsZ0cnDeRx/OQRrBRmqORP1kHOs45
nj/u9DahCDU/5AkGT2gIX5qhnNwiH37I4g5qvWFsoPXzQ9A8siZ8TnZ+4F6Rdg16DozkvxRJ3Ds0
OlRp4y6FICakkvVx5nzntU4Xm8IImdLMy75ExzIv3Aq9ORIfOc4OPaS8mEl+xlUZvl/YNid/+Ycn
WZzzkiMz9WCVb0Gm72sH4avuAMmCqT3VkfBem/RrSAegq4TjNVe/Z4ikoI9cVP6PjIXzz3P6cXg1
zCeZlC47xoOtRZbT8TjCQTTeLXYLYFja1Y9KMuCzdKFWPJlhosmMyh6lFM4ri8NqqWPIjIr1DKrT
srT2VcuKw6uCphHyWPF2zvnbfTxvrGSfpvaKP2qfkPRO6dPlyvVkKiToQtRuEURZIgwDHfhcrUuk
mjaO8e6ET1zcCIlTTSQ/YxSCE+1FExtz+6VslZUoPKT6N9cNUKYwD02ffbOnByG4BLQYAPULPdAD
gFDHr775Yy6J5M7XMLKvchcZERvGYAzzqbWvo5CuQfwWe8eOZYeaRdtXu5hNaKbNtrbgxZkXovLS
xfQ47IK6SeTw4F9oyzipOPHUJxM/tlMPFsBfhX5GWn7hDSBSnN3q0Q/FAB3FrCCpvzpgFFrjSQXH
A6g07fRV265G5ydCnGtj1vaRh7pcehOpxsa1QBjVmwQHiTDTVtgFlsx6J9G4RWw2uHemn40UZe1t
E4Q3Ku4biT1sIwZqlBFmO63LlQaiAJZw1Y2YyetQCe/NEGfvcIMVXZYN1GrW5b7FUUnxjyv3wwtZ
RPBscL1YHSOywTgMVt/8KN703luHb0HaDDfT8DWHFJTkXLVS89srXUdfKvtRwdO1mIfNenvt9QhH
37E9Ioyvi0YB2oCDVIWliIdd6Wismii5Go2vFnouyUbIRiX1JGcNP4LrsaXDx6RRKR7EX0UbgVUU
6l2nqLjf/o5mykL7sdEG+sN4ypqvCE1Aa0boHf182873NT4eKfw2o/zdxsEqpBnePWkqXo0IG+qY
f1rpZuAeqkegJXzl85Hj9AUI7A5IuSXCmYujbBu5gkdRckymqRIVZmLaDEPjldBFS0RypMs9kZPN
JtDA/6y6+Gh8A3/0g5Txt6SHbBGlRIRyGq698WvWvLjmI65/X3ywBpNQuzwTACkmkaTWTdugwTUc
LAa3MjWoo2qtpNGNF9xVTPIMG07iY9l/wUCj4IfAFOUP0cnRnfqNG2lW0CHUn0IbWzMo3VK5T9D+
QWStdPW3a/gX3u+pec/HH7ro6xXOYDmjREqOa+xvNTxjOikezDuAx8Fkb6XZdf6TniyPPIj7VO22
qtuLW1nt9JGGIQeCeU8z7xyxcY9uUsB9ICrPL3VyVMmI55+1FrvHD/qhVuwAnEj9CKwOsUP6HqRt
nIeqP+DXVwHhN5L/MjZEbxaZDKZLIBeXy7YZQLnRjqQMAW41jYeg3dT294viXghIkIwtw4vNxIOL
DgaJu5yft/qMrHZM78LCIB0+zWMLt2z6OeDuXoXv6ihUaAcxBr3GUwERSPEANzbMR8oEbj2tJy5h
mQMI4zlg0C3D3Cxo9iFdDlt5A8CGRzAN7nC+DkLluYOblmBjCdcPzZh0b1YuFQsaRbVFf7JLr2s3
uZl0oAJ4FSgWza9c26ewqsFw/q+ibTUgTQEeY9VgS92Y+L43VBglplhoc6NTH8O67RCCdhjY9DC4
UzAIkjV56MoE43ClDsgUaFuu1IdCQWArQ+kSwH5p/E7BqccFtIynwHW5GTCRzh9T/WcI51qIdbNv
XjvIJsPl4W+cbq0jS4seKIqPJiwLOLCJan8f8YLTkOcQHNycBEgtPU24viINvRuk34w7BXCcQsEf
HYUfrHvcdtxo0YNnPwXmQQbS7bCeAJNE77aTv1XwUGk4yPxP6s8QBSwXLxPF71HH8fcOCpV2u8WR
KHh15r88DMw2rXcXoKaBs+SICIHAD4DMcfx9iOiCy4g2IwSyDMpt1yGIProbNHyO4kJHUHlsr1AK
DOjIJ4Bha1VoVbC40Hx4yw109VAralP+W9IJK6vpHD6k0ffhp7BAMx/BEUa8UD3oesvcMrLfILiv
OlxiRfYicJ7HANGjYkMRD+1ZRlD8/8Hmrtrp0YueDe1ZD24xxJgrVCaIjGH3mqr/M9NuDSy7MN/d
7C/dg3ufPpU8qCL6OPzHln5n44IBQ5M7YAPFJWfg7TG2lOA7ozCcb5zcoP/pbCU5Mpt7SIQiwTRz
D8JWqwpGLyIupj/V9ggz99GEPEE7dAY4Qtg01BfZQzTxuDEwc1xJGsp4PUNDKngdQ2NlG18CUJsy
2CIiz2WFn/MdKjuoAc6r3n4wWkQb0XfM7e4vG2dBuGi3gjm0zSeN8kbVum1pxPuE8xSx34zozu53
kq45CAMkk3eT+u/N8N60+dqcezJQlMOZHvX6D/jb+IQd5IUN4niv4wOuAAS6ddHmO74c+J+AezvG
4j7ZTGM8lMDcQdqhg4Uj2q3xILjNAnceOjyF/Vy4v8MaZ17lbTbfUrSAmF5U01PLMU0OXCW2Vr2V
ab/NuvuCPntlX0i+T4X3jwFpUXrMk2JOuiaxr3ul6vu75KAqvNhiPDk4sHWGUthugL5cIkr5YInZ
Zawkyix5wU7HhAkcuFWvDP+nbmDsiHEZtkgvZH1kT8x36JLzD9nAs35AMVHETC7cOBLa/4jHcBxI
gNGOhnj5uXjOlCLM80qPbisNe/ZDl5lrcMSrWqcXX98ZmBtLQhzuWxQBLXzTQUdeQtGdzJnsD8+w
uH7yMoxhmvMMln1955oFw1kHPYYXvywQR2JGvff+U6OCe5bmCOIRUgJ//t2OTsNviAy58qj0vXWA
99OkP0cBsrfcF9APKQUeRWv0/As/VVoyoLFQMEE91F721HTTHxtL1RjbISbo33GVaNaBkz5nB3yj
z68FtunE14UeB7lcYwTpLClyahSEptvDsBeef47xahl9zYyJ5Nu65tYVNQAtePaJi0ZDKj9H6yym
T6Tc4F6zqbmsUuWQ4cPDZWvD0Y/qjhCCwSrqcmhdcbndjJO5j5HMIBoJrAN52a2df4VUuWriZOOH
zsp1n7NJ/MiqrZN8n9sjlwlcPqUtgGMmlzScASKryjuBXEKZpzwN9VZJeuCbD42m35o2YgVBjCfb
VuRN5F5VtGHnE5Jpn1+Z3FYxlRk3R474jkPALCYZJ9GsITtwyzufTkF5G7oO5UkMEH5am2htIo6k
T9Umxx4BwKoyzE9j8ip/GH+Hdogwm9Tol8nNXCQ7k8xWqL6SZgJ1IDDTt2P0CkaZA5vJZUdDm1ZN
rb32AQZuzY424phmItyW8Bh+jTkkxm345RrlrRria5dkV0MKiYlBuMhvSCEUcscNmDdbiK/TZoFt
blOUpvyblOmXrlS3DWkhZEOQIvyhqfHMnNijSSTSN96TaNJJX8DPZ+xvdyLH40Bb6rUXMAYqnKmY
nrEk69yULvOz9BFuslRBNkg8wBpseaF6x/57PcZXIsuW8Db7ce8MGzO11nF2jVGgSFWI5iTc/6Ys
oQu1G9ilfYJHwdcyV45zO6n/8X78ijpTzG9KyHaqhEqwwRaSJCOCjHF+s5+K41hemBRB4LKwcPh8
oIus98yZwvKWUZHfPA+jnKpWe6Fzfn6hU90alOhR6gQBBkrIXdwYKeOSuOsUwRaQ5BWkacE91waa
gfBaSHlk47B/AML9zUr0kZ5zXkDUSPv+/LOcKIeQycW5EBQe8v9LDUp6Sd3o2XDAASuBJ6lpFQCE
lZ0ZHkr4e/8fjWWZ0SwuDJakPYRYBeKx9qICq3Mn71IBNdqatOiSLFnRI1gFSAts2P7tSG0ZvCnB
9flfeuLz0gR0ca8HA239QRdIohl0Z8WyXgzap3vo/W+Dc1fgshnMl8YOp96qzDws24EtSp3yeSul
eociNaKaR5YhSrMlapQ/KYbh9cYtEKJLWJFTZZ/IPvyz4OISdhvPH3ILhKroalHxwTBFe1j0GgpU
N4kjHEj2zkWC46mX+nHdxcWbdIZbWTU/1KKqIAroPvyzAOaSdidh5vwXPDX9oz+PxIl8RJG6+Pxa
BzODTmlwbtg5HU1My3oZAQbbuIuUCMIWAAMgkuaxxpQ137jDm+O/F9NXHFBvSwz+IvPpMqNYGiPL
3fzhmZZTmc7E665NeSZpf4eG+p0ZvwNmos7ce4/hTNy7Vy4ud8Bt0OEUQRapVkhRLwew/+P9mHh4
2JDJwXB8fj+0SbW0D3gW0cvlMvM8TDwQNgOhBFfQsjDi1vLqOovUq/me/gMyQm23cucnuZBEB9SZ
9EsY35NHARsfVYVDJ5rIn5/JLlS7KzuX96Oi91Kv94ny5uP0wA5B0m+4JOd1ClKMVBHEA7A1mmZa
i3egg733QxUeBxU/RVPBFQ8xkGmA2r6IXiCExSZVNyEZQc4IZi4uyyad/g7SCjaFIoWywOffrCdV
ZdSTc0SA4pli3UyBvXeSfE9N2LgZvJ1HCxItvmUUkwGpkR4rt1Pgoaa2ifqHjnL3/Mk5XTlAfuCN
gLdQl4rUUIYR7bH6SBSCkJtbz6DtzIwqusYCt7x2cnvXt++B9a3NPbBmDbnPjtvcH4b1tYBysgZx
uhEP5Aujt5OMQwAoaHnxwdi1i8ugC0J09ucZsTs+lKCeOT44ce2k5A+qem+R7vnIMYfvkJ1o0pGi
hGzWCZ/NELxaljdPtIFkCloXIH+U68j7jnzFTevpG7NtVj1vOEe1NpzCC/eJfMTFwUeH1rZQXEM+
hUD/+SPXMUkTenFICZAyDfWwtRRXtAwlb3GzFD/pC2mDdSLU6NRXWBghRSp7/POKhZmVITqgye1o
/2omamH/DnImjS5oEU8lXutGfjXEb5nz4GKfoOR7I2VLdcwIyh7Ko4z8fzTqX60Fzzx/rRIQWEgD
RjShJkRfRGQMb53VqOVXmULjG7x1l033gzqs+8wBXwvplX5Z6cFEx+XUHVbSDhFFZ7C0dYFwNTfA
zgrLK1JaoJFl8QNQOLdOXo7bwGr2AbkyCr9rCYLn9/cp7hhEXdNDxgZQE7r0n19NPSaJ4bvCHWPs
B+wCnA9pjOwU8ijSa8GW8fwekwfVupQ4ypde7IRPiy9C3FCURYVN9nF8zEyYQ+5TEVyWr7y0zuKy
DTQniT0fQCiYDabjfHHu+IrBhxvP34bAvPJEoi7KATZDnjHlM0hgx9/vAi3lxNb/9INlo36AOo2+
0zTWSHwDmUfZhMQS9CXk7UHhwuA6/2kvrbU4ZkFrNAHukzHy4ZAdd6wl9FK0MwoFu3Ht6vxqJ/MZ
pLQY59Ff/mNy2Y6W59cx0EzLe0IPCaGBtngXmGy8Ob/QyW9JCU8aI3yMZdyzdL8plZSFAOpiVoL4
eXtD+xaR+/PrnM4MPbBBNsmv7S199NBjx7NSsIfwNzkc+Baiac80AKkp4XKzYWgimhTf59c9+SI/
LLv4bH6vK3ZZsiwUQGm4I7gLCI3uE7DDC5ebcWkt+fcftiOcLXRHPJAqFlmfYTb7qES2j++GZRNN
htb31lNfXSMRiW2BQetBK/qNV+660tuKCYLu00a7nZsW6/L6pm8iYbzNqJPI2ZJSXE5RZ9bryMJP
hvo3I48Z4coNbrmnhGVedx2Tg4bR/3rvEk/udGjz4KWiHMYtuRyma7Uzj3EOgqkM/XVWu1u9K2lO
P3qQvY2dmVGkzzwS8nuN+9vKvp7/jqdUGEi0/11ezueHl4uphO+kGgAzlJhhqI7TLUV+9+5UN/4W
9SmzWddvGuKO+nDhs548+B8WXiT7ececDpWPI3aMUJcCZmQjsYmaKFhfrINP7SEGWGCyRXYDAbnP
PzM3k96P0a+5RbKVLQtvB2qFgLAv0r+O4NrldfFhqSVkDzuasLUCMIwOPBqlwbAVLkfYfg+zYCdh
fYDjh6TKiHd5hp01lvMhbpXYFUWMrMuadm+8Knx1q+IJMLQ33qhuKd7pPKmVidbhe1QwaUUehTaG
Q6KdOwh02i8TraeWyOkoKLeSAbbAtwF64xoL4Q7DXdxBRgomEAVNUuziDvc5HZuS/i5NsJ0OXsJm
XIXOQXrNftaujCm4qroByHcg27DJyGyD9xwlcJOeD7UHoxOC9DwjQoioboyx1/gL61OvfoMpL4Wp
a7wZzZOkEPKUCcwKQWvTr3Lmn7b/BTiPOEOB7OYiTwCXG04JjFwGXZgthIeGxqczFeQ2Mwp5NqLG
OaP+pzosdqI3eP4UHIVO//hmaPigsEvShx/q5+3hBbXhdjOnoNQIKMqd4QG3CKMVmrq6ee//lORJ
tma9wzxponFGXHXql+EG1CZZFQy5esO3ZeZcmRDTHs4/3skYATHIxErEwVt6ORjocofxpx8fscei
NkF8ousPB2JDHt/3TxBvcJYcuuc6cv/Djflx6UXwjbs6wPICuILSbMhG8/6Zyo6W2WWGvqRRy29A
3Q+qyMAwxfzjJhsLOzFbJbpNule8U1ZgIIX75RlfRv9G1EZEc7osGbg+Gmx2fu35t3wqIH1cf7EH
BnXutXZmfa5RunUa4q8iG0WZHT1fHmnIn/bHr2WeQrWGhhcYzM87rk6TxsYaB5xCj45J9mhRzBCV
5NA33YtTHATBRXHjlNW19AvBWitmvAmoAQRf8x9++oeHWWSekwf/udZ4GBAM9pxeERbmzBOxX2kH
Xxzyn7x00PT458cvEswirtWsawVNXUlByHaGdU233W9eUIijL9oMqC0+0er4/xhoXXrzi+9cdrmX
VxNnvSqfQVFYKRLG1bqytwMGf9SZP4xsFzX7Yp9p1TEaceov523ySv/8/nhs0aoUYMXilSdqVjpo
aMe3dXPAwakrsC/rj/uOBEYG39LtSlVuB/Zg+qh289Ek4fx3PxlYGDUhJXfkBS3l0ix0eJ1s9iNR
xRDblejNAxuhHTUqZAhtwQ/XG4l7l0/AyTeAmRvhFnoYEOTPJ2BOxjKK67/XZqASYKk9KSE0cV8k
gUGTcvREIlWaaTIRRq+0Ki+k6fqpZjU2Ccg/AWWkR7H4DKpKp6FPPSaL7UE1diHS59h44Y3hodd2
j8GcW0JmBHU/6W8FEIsSkgEdV2ktod/D9FXmFnOgr9G4vHApufqpLYLdnAYKBjbicosYM9DbDvHz
WzCYNyInjv6PyiRHsMljbd7aQActM3qwcty7DlTBKExa8atImVtU8MzI2Vg+ZB9JeJg9yRv20bTv
wvhorUEBj7nPzvTGGzVi0u7uXfOBCyWt32gEIfbPBwDuTMIiZko5lAtufAmLjDe2skVp1kAoVOof
zkTLlnGOlu8whfnm//IdoCXzdBUPcDemdpMN9iPLbpsZkWZwOg40KPlrBJwKABzk43r/nvXArPEx
rXwTcAjagsRC5Lf5CDK7g3xOGlRJF6MNrlP4ZilFuAgAaxei4alc0YXOQHcRVyC6aZ83ZjZmKpoh
ECd1iCad8K4pqaSvTx/kwvm7tNRi+4VeaCV+zVIC6Aaj0a2BZ4TBA7kd0rkERT97zTGFJRaM04ug
LdLwEI9rEcI7/yincK6mTPnRBkVYEg7O51+tFXrT4R/F9Vfa39wiObT+nZ5toGzCL4UHgGQrOai0
8bzuRz9glLWrKqA04fWQv0b6eCVIdOkJYRwdPVr0X9mRvjnCR51BsU50q3pGqThr0x6SH+Q1NFKy
HjahxyU/XUVlv05xjM1/9pUBXkmu3uM5w70jmfFaeNCcBxHuRDZjc9QhG+prMBnCFzSR5j//Pk5k
AybfnlYTXV6meIvXESVaY85TS0eVoih5lU/RrxFwQDfFLi4U8Sd2AWshc8+VqDs00j+/+kDHQjV2
mkiGdGH+WMW/0CQi5kpL6/yvOtUugIbrwuOiq/mnYGWhKro7zEl062uPWlFeI/qvoIla8lo1/fGb
mw7YOGZbwb+eX/nEb0QFV0XKC3NCoSV+/o1t0qLPm0fRbQiC3fczFBz+smEOMHbOmgsH+NQN/3Et
CfofalqjcB1lRpHsNsCOWfQIaNsKJcpCbO/8rzo1/fi4koTwDyu1+qSM4chKJE5B/eD6GGEDTwmL
ewTeQCxd1Cw8No6WeQPcXayiZNRhLBnVXuEVWp0DhUGoMuUk1e1jmT2OxAMV/wVHFEVBSmZxsbYY
PoOUCM3x1lF9Ka4tbUI18o5kb11iGONbIWQbWFtInBlYjSWxua1HKP3RIaHJnQD2hbUJIQgYYkZ9
9twqSNSAO0sEw3jRK+nEiWOH/PPLlrRtfHnLsRlmfpm6U7tk04b6NZhoA93Y4Eqvv53/cqcwRTTM
UCiSfgBhfhHlHW6YZijG6FbgHTrvjvH0VN1R12ILVNZPKhcdKrXnV9VlQ/zx+T6suggrnqVYTecx
qKFaFCwbMDL0oThto7kXko3U30KRx2kCszN8lLTHkd6aTgtBajsGnh7V9HjnxNERRXE5RJxyf/30
YhbRCCBQWEf6dIxGYvNIZiTo+5g5PlI9vV5uKhMrjWJ4NGJQ9F57O03umvoELyWdVpWIaOjFfCW8
IIYk3OCk8tIxd4G8QpY6/0ZP1hIfv+MinZ+cwohTj+9YeiO7myqqvgOyVFu75C0nKSucPYZDAlgt
cgu9zffz65+MAA4aLWJIDMhiEdcUy55hQwxcm/UmDeYVGnqV0sJWOQgang4HKcr5FU8JnYFzMEVP
nHHfH3jzGM/HwfBqDgp9pCB3Nm1x3ffO/iitsLY75xAT78a7fvyew3Q00nVt5Sh8fskxmLrwLLJf
/9jPH55lsZ+r0J+RFeTnU8ZJihrqNI3ywvw+hf21gIxLg/Sx+1XG5S0qXo9D77yEs84En0h1/llO
xQ8kF2QOjQEYWcznWBzEk1olnR/e4lMEDE1Vh5WprAVZ1Q6H8hI+8MR3p1fEUuhaUL0v1TtMxY/z
2SEOgyenYQAmgxSB4pWSABGHiwiQo7XF4kVLbwoxSk+jX7vEFA26r+LwS3RMzbWPUZPACzhafVUf
4gSfqoFEKlbvchUAQrNLKNuZpiDvqvrJu0AXGHhIIuaiMsbUo2xfS3e4wmTALd9NOEv0XPmCGQ1R
UR3JceYrcSYDLQaIGl/TZmfn1WaukO1yd22Cv8ejM90EVrwp1VLaBX2GlNN0NWi7Sbf3WYdPdPdX
+Z0hvSj4mhp0Gu+67Osvk3ZdZ9+hSFjavMHy9NnXfzvZ3nVzfE3RQem/EkZMzFbJd+lDJ8DOhnkC
8PvWM/ItREEBteAhgDjFlL+gW5kE9yUOXRkQQ6r24a94eM1fi1H7EZTqJusOvvkmLpgxVUWPxqOM
Q4zd+a13qow0SRItSH7oQECI/rz3et9MnUglrCfaPp+6A5xWUdPV5/xuRhXWc76pCR8IL6LZ4h0G
rw0Gk7iJY2g1rycYNVJhydtPpl+m/lp5P88/4KlCX9BD6JGQX9p/dBCHfGyU0S9Jv+KvUkqVo418
xzs8BjqwRjReQRkTo2j/PbssiXiUcv5j8+KSY5PjqSg2LEp9BnxBrObE6BYLszJTNu1kbtz5TuzA
KXVsZ1jN1nQ7GMUmyRvhzcZesdNibB5VxMzSL0WH9xj8jWano7OVsr1oQaaZLtQimyaJlIXweUl3
OqO7Crp57acxftKPYRqvo/K9GhAEzv07mfQ4NJ2o5KzsleLBZeBSwAjQAK+7LD259f6vLIRdTzUW
+YDrpxtNYRyeiuAYMwrVeRItMybyst/Rdjl67OaPkY96YPjgj9Bx+7UD4rEV6BmTqikHCKul+yx4
7TMbdeAdgGqUu5MrVTkEUbaGywGXV3+g6Uj5Tq3ZpSQC4J+KPUZzuzQydwp/rPgehfd2n+11/kS/
EUjyYxZYt71uHTjzAkwtW++qz+L1PL7Zhdmh/PZ1SvqtwXVcFd6GRxhal5eaX1GcGagdesOjPRGd
3f8dgf3+noxrwpsGOzj5K8V4ani1UzHe+6WHU1C5ta0Kh9BwKyYoFhATBRONqubaLX4I/kYAHPOT
FgS3qV3sbPfFS+KVAj2gMwHUAieGQ3kVGt7XKHiaVVTxLXsThOWFA3lKmeBjnbO8lpMuzP1MzSkB
OtyZajxda+gLNnOIZiXBkad1de1WqZ/QTrCqbF9PDCfYHWI4d+HsycWz3P0faq4jN+9DkRBOszJh
V3MsEjBavSpzZ9sMdwhM2YGztcp3oaRw/s4ve4w555Zd1CYmudDfR17GQUfcIF8sODAF4poyGK8I
hSSly052B7ivu7K6+0hprrgesrnBDKo/umZazI5FqQs73BY/TfRjIpQC2YwMmUtTvQrKn2EQQrzO
1jUuRzLNoRXk6g9qv1ausia4CWmPJYFx5RjU7vQF6CnF9r1S3go0KujtHToAMtWQa4pxnJ+/TARJ
btFGzY9CbcCDSSRtRLJLZ97L2Myv36fmV4N9uBG84pBDpI/b3yR3vhp9w8EmgY1YcibEeCKCtRI5
F8A6J8rZT/trUT0Ew+R6KsLkt+YQifQQQgFjxKm09pcZGCf3D6NhpgSS8x2HVx/2TxkkOtc/NTsR
DrYUYUJw5ohoMYRiQaIlicD5zXMKUAYA6d81F3ldHUx1lRgpPTAdCwR1m3MrCIQfRIrkCh3KYfQL
OOnOgMM64YvurIzOXckgonthCglDIEKtjL89/3DGiUyPh8ORyYW0QBW8yPTUxhhzxyUBbqX32PwV
q/HXrmzuBsD0zDzz+KZK9lmf3k+Nu/VBX2C6vqKRxcMzyyQ1t3L1NgiNW4gFU9Z+kV4mE0zBlZk9
w2cuKaN7QvR9pfFN+/dxyPaVqmyHoQKD3xzcvr6ubfsOFg4F2fkf93+8+X9/3KJ50VpdPjk9jSe6
0MNgMJF8zpUXwX5B5947Y4WKcBleO3V0PYwEsnpa6dX4OpdY6AESEKw+ErpzYACkOVwE9J1orXx6
9YugkmVNqNghrSoaHqWSXdF4VnKs7C8hnk9+YgMDF+lxkE9J+v1xz3tFrlUz54vBhNTE3Ip8N6bH
zF4ZdZ5/5yd/1L+LLSsHrfZLB4AxRbmOnfoDnZLWeNRQBz+/zHFM+0dEhkZlS3vVQ6r684+qnJiT
UkvQINop+u82NZ850KE3HkJLX41N9mAAEZ0tD51kH2WzeePE/bZjvNu7zhc8XmW6r9fT9ZwSguuD
b0xrhas3tVblgLIfNpbFfT/+byItsctVp7yNibbWo3KdWR0pk7HKWnCpDXP9NL0aDHPbRLTxGa5U
nYffgH5Vqvm2TvxN5dFAIlZH9CWYwhVRv9JhM7dasCmbbWr6h8HOt4M7ry4m06c6M3x1eq82HHnE
/+Vzffj2Q6IwiFVpqlXqJOcZ4o8OeJn7Zmh3TJ/DFOxqfaGTd8onGNcgQp4OxtByl1Y+QxUMptty
S/cswlsRMpTIxjnzsEZt66pkWgG+WuueZI4C9DjAZAKWjLQ82tj8Rh6dIaY7jtOmM64BJOpNCNPp
7oj/1fUb3ar3Uoyi2rbqc2vbl5cU/k6eGcQzVYTggTIce78f3hsa2rVfKbw3NgpOrmh0JZEqfCQl
OFwMwqfaRLyvf1dbRIJh4tyPsppIkWQ+MuNHo1onC0XvHA5zNVxbdbhPp18gJ+hvUybuHAWGppc/
m4jEgFZZyfAnrbO1WioHYf0IqQAM/8Uuzem+94enXdzXs2EFdSst4bqjhbVS0i1G3P0PxE9Jhng+
9tTli1uqvj/OuwWj0xLcBhpenzcyXiualwMjuT1WdsOr192EfrZKkb6ArKtDfWM3q8XLlFlXQY05
+y6D0cy093zcObkvQMubjkxauTg/P4YCA6kaShojRffLt7aEN5J/+8YY9xfnqaeoTyYqNf+stYjb
hZfTbU3jSCT5pBDBqBNZVU1vV2rwJuQz8ZClHc8kESEXeMxyQki7KTzP/+jTUeTfJzme9w+noYbw
PrYzL59Oq9IfKjq68TNJE91dGtwSQC5CWE4mhR+WXFzduLSaXI0sCYmSnFBlDS4tJkaSGZ3/eZeW
Wpy+MpuDyndYKjffUfunGQsjWQkfOernFzrVXzWxM3A9QHOgc5aDsH6mvVcVZnirgDVD9EF70NFw
/5I9wuoO/JVtbRqUaOA+Ol/Pr3xq2xpAgUzb4hYwl7cytPaiU9M2vE2qmRRnuioAe+KRjZxLjvPN
+cVOBghaOPRGVLzW3eVcJXcw/xpD4P5ALwECKNK8lZgFHhnJoui1nYYrkQ7JugsbFTHcE2Hiw9LL
wceQlV2Stixtxm4EWjVfux6iEMlQrDtwfhmnhjk9/iHyYNP00gtQxXSvY/29AarR/mV3wT7Hp7xI
fjSOsRct5l4p19rs3ujDuPUHe5sy4AB2cw2wRsQr2JNUTW3U7eEIIVNAof+sIDEUoBvPYBeTji/2
UKkrTMlwhuvUTVK+BwDfuzDZ1xBtsXbVtV2HcUM1bzqvuNMKSljznmpbS3gC872c3TVs9iNuwZqs
VT2MV1U8XTvgJVr7UZI5agQFHEVhOFveMY0DCyUBm89r2W9aUm6c1Nn2HbzRCfNMz19T95kFpF56
CXAIbUAIwt5VuHQ9e6SBZK94I1M2ymyzD5H1yBFd0vof8nvJUTOUPrJK3aaCcIEkAJtpLSIt7Z0e
IIYAZzixAUagmCBO5vxjo4OF0kNr16IMcSXAsAE3Vg4wiD660KEnv13H6OUJTCeGyAK99JeI00uc
K2pu/++OdzPzS5LyTjqCjbKjbwRkQtT1YqXaya+ctO69S8nlQD9wF0jxTFkiorHuI12YPtM2yfAz
S6BFa9/H+trv3kPtWc3M67+bRYE5XoszE3y6ldqhlT48yrPIMECL1LvEM676oP8SYb9SJtrGq7Kr
skWgZue2KqieH/H/4+y7dmQ3lmW/qAF681pV9Gy2d/NCdI+h955ff6N17wWkpQUtnPOwtTEaDZtN
VlVmRkZGbG7owYLt8aZqFtIWAhLZ+kIUodCplQbwXRCj36beiI8YV00B+YAdAfFLd8Z2SMHrLKri
CiUH2KlmNEXf6m3g9g5uSvgBI+6jpto8DxPx/iMWTkMFCA3zRx0vEk4LIJshqUaI+bk31xjw0ds/
GgQWUkvJdSomsxtLs8qKfbg0yP4gE4LmJhYwTZCbQtHFivDf4sZUTOFh4Jih5fpmZM4QEEHTaVN1
13Lm6Vsg5k0miSF6Ia+SGwn1X96LTX8AEFiWIXmA6vZurEX6Y+ENPsZM3/DzHldq0nH3VmNA/vQG
stt4IW+aShK1zyQSd8kMsTk8dGDnMZYzvArm8cDlEK/KzR54sxxsVlsrRqJzk1HCA2MIINXBydsO
kiUF5Cgx97tk8l+mhkroiBAtGZTEfg/ZKJirflOh3+bpiCd5Mdg4moR884Iii4EWiK3Kf/K9+t2R
i8MeZARQ82TMMP8zU4gEyHW3PQY/oP4CFBNIw2bD7/HWNzhSULKafzh03wnQrwnS3z/vF5Rhyrol
USMdPluVHISHNIQ+vxu3t0gw3yNfWvie+M8gTwIrFoYjQ5xR4x9keeP84UZ++8UxTwjCD8b5/uWp
GslVpcw5plBQ1qKbA6Krgs5l9PPmRuk4YGRw8YBJLZiogHsTZqeTQnfF/IVTl06SbgFM/sMdvQP4
r48GSkvwR8T7+LcLm55J7cJVy186meBHAr1ooCydzdY7dV67nCiRheoe/dQcPkt/+PD3c//3h6si
aghB+Lf12gi8ZJwnTHdMy+IBKUQpAeM1Tt0w6B1E9V+HAFJXxA51w7+VWf7Ic/htIimLkiDi48EN
/JWOVJTr0K8CKKJ4HW+TEmSRk+Lp3R2qRKn015BgB6K5gm5jDrxSBHuysiSiauvH+wT47wfyzlr/
9TywMN5vA3KPvybyUheL6/jWucXyQLaFTh+mBzDLj8lFkJQwvv/fH/e7Di/UdKF+JWFmUoHvOO7n
b7mrIKj5BDHYxB8ynWpg9SONBhDXK2hkbJG846MhX4A6ogRvBz+8xXaQS4Pk94cv/pt98Y8bef/+
bzeSybCMyvjmr4w2xGlQW8WCziIanJnxvyJHaHBhgiGFwGM269d33hfCLHcLcL3q7YWEhIHjdVvu
tvGkA6hAnzPc6sM739RsIfmpcCbByUZDwNwMH0OxsjadbdyYIH1P1XadD5v8T6OAv+ujwSmPe3fR
0Pb9lx5zxYOgvhaAcMCdeZMNAE+l6naSkHHBVQgdHo2BtF00Lhor//NFAbM1tPsVjLEA+XyfGH97
F0Bgi7iKdCTi2lZZtmF1ReE8Ig0EKZCnIpRHkK529zg2VUjjcw20gQ6I5/99F79ZEBq0H+H+jI2A
ubZfTuy1kFIRp2js9zFHE+kAlWJAqu/GQNJZfywnde2Xk0h+WxW8LdwxQgx+HOrXf35pIZZbroSh
80WB0BhvRakjxTReTvzG5EUjUl0lvLegxT+nzF6hmKIavGILha1AjKjwYZopFXas2svPIFhDQ9Ul
6ENS1CYUH2MSf3KFNcrHkoNLzItDVpG5c3UYBbxbuJ12z/AjhsZMCX+BINPoEG1nnomhDTNacTQG
aMulVj9s+8VS8yvH+dUugT4caoSJQTSXglxebE4NpEszkKxkM+vNEv7nOpkOG2SXLdBZbwDXvfPj
DiHfKKA43QhWKsPm1B5XAOdsCkGENksT3WJwt3AUcpjnu6orxHN0o42tRjyI1a5S2RqzMQRriEHa
kRdI2PtlftExHvzDi+DYnVSBZBDZ+mwC+aYD/0hAxXVncKvNarKTNFhDhrpDWACukklmvD9ntIM9
1+wUM013XMZKxW1D1mVeLNs5TzK0LzsyjccGY/8aSJ7GkFviCDU4g7f70EliCMUc4fFUBUsABjfi
xKyRzJkx8wQ9UM3DF5R4J0L3RILbDel1J14BLH5nkJcUaRNtixgCYZ1I0GB5Hwc8Qwei2sUCWlBs
AeQsGjX+rKAxJgY00u+7rU6x8OOMVhEZIyu8IuXL9xs6vkZYSnGkPtcxY7HmwPsWrSYk80lHmtQR
16CBSuRlHmH+xvBx46njHcUCf6nMP9I9d5nrBy6IdqmoGEXqyHg8GzesAujlZLBex7UCNYYcK0og
oysNObLKxNBzU0/QqSLJlRcheZY5iNrZhDLW5Ada1JhyIvkrmukQTOKjFkgUbaMfrDCpJU0ACaLK
KxPC/SQoVSJjXkzIfwj5bdMaU0E6QLaHMDR6p0NPAl0oVhzLzm4OyFWn7jXImPK3wpkUUO2ZIdnM
2vjKx9dkY6xcMPzwEm0ua+el+TYcnHlMSCztgLGP08/IsaIF840UYJKIbNMYzb2qzGk00P5pLipH
9a3gV35cOo21+UQ4UCcT2sdwAOkbAzFJ7kEhtgbI68zg0x/zxeflj1wjM7rK6F+ZS21Co30eQBKj
M4SSnmCcg6Y5nXvpyZcwIcIYgEzrcILMKC0lOsBNRGBybZdQFJ5pdIBoAS9bec0miQ2aD8a05JZf
KKmmp4Zpz8WVYFcSGcNDlCApYNZBd1rBJtdR9OAFm3A8FBWm8Sy+9ippLuUDdiT1VbGhlqvXpA5G
DMNPJH2FO+6so6gKSYiCpmWNBMU/KGs0ABF9JadLjV+wHEa/kD3V6JjbaurU2Aj7DdR589OArzjQ
+NaNqBpRERE0CbXz+BNPxpqxHv0ahoFW7qxJdptbAtjPCd4GRvwYLjVe+K/iJEh08rRtfBFuyQPX
aUxxJzPt2EeUp4lII9rsRCwAKD14WkozqP9K0NOCSh+B8P7AseXFnyIIKEBMy5WwGnf9ihJ8W5jr
PtRgbEuA+3cJwbArGmBg7xtiZFT2YovGzNkTpJi+60Dh6XpVBorSKzYar3TbhrSBmtn42BxmXZDE
ojNvtTe9pZVCxSN0f7ymshVM036DGbAUH9yZ8zB/qwStxY2kxVxNZxQfiQU7KUmgvDvqVLnxEmtH
luybirRbjJovJBGoXJPVUD6H8/yxjCTDcYxRZ4ez48hKMR1otReBjTOFxI8o4CHrltiasLlLEuSF
pDnr12jffWm3ZKR9aAiLKY2QbiNFCfUxPD2EzI1GgeDj4FB5Gl3ErWwlD3A59oJG8KfmMEOkkq4F
mV1oJgghnXaVo0ETISXaaYMNQ4vTwBtNDIE0E5onx42r3aaQdHt5YgnOfb9qDcmUYiaJIKNZD64i
+LywNYbWKSHYbOmOekWA0LwMWIhKcn+eSNuzrqNwUxAOup9DdYvIKcMiQsMGgyn4bk+ojsKkLA1Q
fIxH5ThbXYjd5IbNFpZa0wA9GtpV541KU9lszlphhvfVxcAIWqQq7D7pxsJAcQEdARKZqR2dx+cc
YFAjhQRpxN7bEs4ImjVhmSSwPTBxDuPYFvbQjPDbS+YA/MHTtyW4w1MBh5vXBlFuQgamxEitq3zp
WxS98s/65F7ceQSVJSaNx7W0e4FWq4KgjOlqv6hJcq6P7bdWQdiCbhKGyROgOK1ZhS56m41A+Cuw
mKQm4JRGp1W1ip1c71POKEGLJQ3wgnOmGMJNW1g3GOB3oETwwV1WcVToDJKjTU1EWHgCacIuJcsG
jRBa4/nyLHrC+7wwZIe7g/E2QW814LzwDobYpmcg2CGlLrwsKNk7RLHc5feITOtE4MOMFBTmWSWF
DKICkZvHsJh97laPiWf9tTHzJ+Zor2FSgu0A4UZj3mDOhSmPxq9OcWTyGmtCItnZOfuc/AbeHM4g
GSIcJmxk+tK+lYkeKGhDf8dYtqhoWPvD3UGvmJxGhyo1aRzEZiujn4lRe8lZ3YaPEdDFx4yxORI+
QrvDYsNrcTYjC30NUkqkMDaG1VigjJ5HVz1kBVUPyX66bWzeeU9zIF4aq0iiTwjd6nhVHGm/Kwz5
mBzAG6jNopHvqKstTZ6anmCjF/Im7IQ6meK2gPqAB5i67TP/2Tz5ZRfx+65lSo058meYYzO/0yGr
RG+s/cTaxc4RMqP6Hh7yz3KKOWdc0dZeySD4eXYb4RU0h8B70MZOnbX+nIFjiTCyvbbtvoMKi+g1
qsVFfnTHg8wnQ4P8d5QQ9PwXbwidVDe4EDxgBj35uHQ7xXhLRc2+Utlwbwg5kmEKG6PRslFDrvBP
4o1/oeF/qxT/b74K9RZdQvcSjOBfknShH3nI0oTRpXjmw6mCpE52DlP4htPhUcO+PMWsk8EvRojI
7imhp4WUn2xMsCiTL3Om7pQK0h/Cf/132v4rffRf9/ULslPFElfmsRpdZJ5IVmTzLLSgNGwW1yQo
HaRz2wThkyeAnGsCHVojojft6ya6I61t6cE9EFYe4nFDwa/8WXb9Dk7CFh+ELKEz1WnmSHZJefMr
tRI2B/AUNXRXIIsHdUMfoClpaLpPHc1qiGZErN1+yeQH0wQQEybwaRio19g1U0+D2/qCpRidfcKy
2zcOpiKtzpPZfz+OX2WJ/vU4filjJvAOID2/iS4gkAou0kAuoeqt7k881ouHnEw9ppr5ph7ArxJV
HmyFkAggJ/rCdKbW4ywSeMgWs43+jURf3ljT8odbhOMLSpt/LyVMZL2J5TqoP/8sfZRiWMVJ1qIL
koqzvisyG6TC0OJNPaezQPQdv1tNcGDNwTwKxuiHF+yZeC+a/Zk3offkbIL4JZHMitzSzPfRU6Pp
FuNXN85Y7SpIgjoh69d87/3mmOB8GDIT6m75jXPynwWWwE5JRgup3UmfDSlhy54r6TCho8XaFVMu
YAqSyl0hUEkiUKyd2VMIIh5taBbUdwVvGkf8hoADKNPQnJhiwreNLEZ2kZzEHTKimotRXDk6OvpJ
9SWrd2LG7RG4ky2g6o6CwADpbCfZrrS+gcjtiMZCwpNsCAPcEoAFC7uBjQbkJTm68XsGe9iTEuRW
SzHGYgs9lalghp7+MWxQ0kBKgbXG/CPtUNxhEI0IX+0tcSD2yeN4FyeCisiRWFKZsV1aiLY4pUjC
kBC2F12mG6cwx0NpPDCKjdCq8ATP2hhezxAZo9H+jFfFK+3NFqnWvvQiNzFwKh7WbffKTJ5ml57U
BD6eOFepfuzxx9VO2uMmSEmnw08MkTuyoauBwcfHxsBEKTqiWJQ4RVskgyibUF+a4jNh2UkFGwPw
vmQtFevAQIVH9Ze8ayuCbB9U/xn7GJRio3UkayCthfzCltm6E79Un9YUWauFQVIm3wvy05gUcZk7
dkbrpxZyD86GACyMGEAXJJqF5aRZ6b4z5v2GIcGJmG739xUJo5Fa042zR4SslXL2PKFxT2bBjI3Y
+u+dCpLbH7bBL1s1m3JujVMpusws3ScePsp4gTNr4/HQxuCdxsaRxlkI1+EHIj9/16FlziYb5ljb
jOFR1Wy89yLdnDAHYUH0xZjvGE7B6kSdpZ/gNeENLv5aOSwG1u42NMHLpNyPfgJlBjUQZ3T4t8KG
lK/Q3KQUoK93SwzZRnE3KHR19LtCh21laUy06udIkUAfczba3CP7FkP2blR8qiHhVxNDuhikPk3f
IpuM5AnrZGSNNlJaJhC8ZJqz3sdVoWrWk2/sPEdKyXnCgaQ4iRVdFAaFGwvJ+j41ewdcFFiBUJD4
j8k23inOfMD2HT35GNox5tlZ7W2C0Me5DRSAZqa+R/zDVplofAYTl8W27I4ghOYmbFtc4fOdevCw
vA1WS9kp9/YJNuN5PfCWxFDwAG/GxtypbmX6y743Jib/9FiovmLCfOgEh2d1Pzj4Phsj2k8OT/eZ
C9iSdA5H8suwwwLyOCsLEjYea3cMeMpbKNrp5hGTPiiP9YGzL9EWMsO0dqHHS5XLj4YdmXtIWLEJ
kN8YWPUMs3xWexVM2UphgHMGxcXRPpF/Xo63HszeXcQWKj8kL7cG+554ork5QYPfgLKOVzHMtLHQ
2JjaR/JEUqRYB+hmfPEa7a2eAt9xN7ZuLwccIWbph9bkrrvklSOixRagG1+xNBpvucPkKscJp1x7
B/zD9J28Sy1o3i4GZijtivT3xo63g3cJvZCM4Ju7o7ui1oC+0E4k9R2tjPg7peIOwc8HhnSIzM7+
713z200jwpxaBYKM0X7uF4YkSBhyV9RRfFE7FwgEsBbgY/AGEH5yZMRri+HrDRHXvT7dS9WRP6vc
XWAhJMBIYPHQ2cw70NXN7AlxJLimhFcJpWpvKKOdbYjWsFFB2hc/2wE64CqLepSW/vCQYg3KyHSB
BGsIuxcSczaqgRGHjQ4C2uylM1KDSjAgABxJf+jgKG9uxa/RUsKsrgK5XRWSAr8g1X05QBenmKLL
RGHx4sg+d1GehQt47VjuukP7mE+y3z54u7Dqm+DUBVJ+GPgQ5PImf1wtwAPaKQ5UFy34xqypuo9Q
Rk/Q5CDhsd4KBNHEmyvafqSWcsCHWJyH8QRADwNF4sziQ+etD+hi/wFwBXnmd98Mso6Amzl8Q/WX
lFIB6wBQWBldNrZkQaTamuhgQM2H9Ha9w3GPfvA+3/O+PhLYfxiKASudmITGRN+pXc2QkpX4EeM3
Jsy7rOaj3qsVzp0hyPelkzvgtZk4FoLVhO1yQtozkFQnhNILifAntUbG0/ji9hxSgq/aa2H4ZcXX
2B6YtFsPyx6pQmmHthqoFHMPFhaR0xrI0FnFnotZ+KMh0oItNlzf94LNuyB5sU8ViIstISZG1B9p
a890NKBG5MGvncqGeOwQ2BVzQQrv1gj2EgMrf3msFkgZtAckAjdXNztzfvyBWK4cKw/klMpTjukl
ztjGQW72vkyQOaldutxLCbIdljnDzj0kCHeDDVnzifxpZhz9wt+9KwVNIlXGiwKXAb//G0Y/p1VW
hUuNs9qKjoOBBcJas71P7jv3hWqBWVD5DhiN4rQ9jSjLCmslk6GgnuskAmaEUV9b4/jiE6KS2Lp/
FEZEejyBmPH2N6jVXrPV9q3HnTYX5ETyocejA/mabrYTggjOP43wxnjFgc8g4GQjXbNWptqYtGfQ
QaeAtLcYiDlpgbqHSSob8TJnGhLN5Gz4ZGAlV15vYqDK4Vl5WoxraJTb/iM758/VwKI64u2dcyM0
/vu8+tVT6q98HFv3/z+3XykwEELJ9L6roktjcLRCjbDQLpgMuMi/epHMyBR3U9DvRJv3UZC72bZ9
5ax1FgOq6njT9U/o5EhX3wjUSAc2ODnALIhg4fifaAhbR+zXFHEWtvNu5aCKNMJT5+suZOovj8lE
0IEzym1ADfLfX0z63bEEUSkIiQrI4cFk/ueC6Acl16KGiy7Sdt3BiwN5LlyxWGegokBRBDIkbT2t
MoftgFlOS/9AwKjgMpiCVwuOBUGa/RjuHJut/htYlZNSSGtNb+Kgt5ZUtxVD+8O7+H839etZCmFr
HhQA9F8hx/zPm1aifJj4EieOBozYKFt7Haxii+lemD+R8Gf+rH3gw/EjfXRP8RMZaIsTMOg2Rg40
6Se9CHZ6SRBfsc/iCI8/uoLhJ7YQrGTA4szYhdG6P8Mw7Tk6vK1QzJyjlL82F+zyyNDc3A8/Ns7w
VuknEzIzg8tRGwI0HzC//qW+bdLIZpfl9gosER15DsEJylAkO0I2yMLVYAprxiMV7wpoC1qg4WGL
RpuZWEuS4IARo9SYdnOr2ogjt2osfTzUlQ9djebWYCbmYzQ4r/F0e94JiTluC9QCNndrA6RE9nBv
PgcGXd3QgvZZT5COY5CFxB+xN72Kz5Zigu9WWijpIcAKEg14UQxaQ3itsjmhGfCjWCi54gcsIgOy
WoDC4/1EDvlWCDg3O0Jl01eCZIemAZMMffc2S0mp9F7AeaBfcGf+dKuM8b7xokNsai6s6+3Kk6Dc
/6FbKuDL4YxJB5kiwIOdDZctdwqybxRiHkAy1X9riFkKQFlL/ypLmnGYwCJ4vmnMNCgDwDvN0TjI
Dlr9J36aQgMef6KNUlE4rLu4oFHQf2qXja8F5Xe2C4PiBaylsfmdeBLPBah5FyRQTi9gD5cX4Rjd
OKhzRGRxcbXw0tgA4u/VvrSijIKNxA8EANEAljJ8Vz8mo/nId8l2dABvfW/wU9WBcsMEC9nbTXJn
lLy5I95zpzWRyeo4DeA7YmJADRCkaJY7icIVpvgRv1qm7t6UMuS6I0+AI5m9X9859M5WE7jdC+IH
W0ynXiVEcfiJ19t5P+ESOQ1d3kNrS7PGs+yJDJBffOEgUWz0EYOh2H7ECIyfqRRqdOCr4Kl8xDqR
OGMBmgrDDFa9UomU3/12ttanYALEBLg4w5eJDL4I+VajPmamPEFUsQJr6HM1BYxktfB4sZHTI5a7
PIDo1uDc6hif4IlurjeeYbNBKMOL/fpbOSpus+Wuwr58JfZwRWSBVgpyAbMIUpYZqZ9gso7AWzWj
b5RHvqX3+msw+BNUBTmVyKy+x5iaOofbVSAd2l7HHrn1TNCVwVraRl5jjd78iieyAHKNzI0pVHZr
hpYIlva1O4478ZbuMgADQM8vGpG+pk/VQKHCB1pOucVccjNZzOqOU0yc/Lxyw43VSOh02EJ45LVz
vKExnDpof0s+am8BWLCDRCKSUlv9CH04xW1oX7ux5GSRI+0x2WxrD+AHqQHU8ZptXwpMN4z1xeGS
SJ5fYsVK3kDwlHbljX/h0oXR26sr7HVPe2AyNGX6EWLKs5/HRPcWVzSjjHVWaOFRAdWPSXWJB9JA
vZ3UN/ga7ZQzGnPRd+ugA4WCJtvyZrqrd5i37u61l+6U/ebYAsJoPQWjph8rq2gc6ICPukB7cJf8
VAPApeUJXIRTy9Nq26OaQenlNCKBwUWCG7og95xhK/PFQbx5122z5g2QPbDYwKah/U+LecTr9MoP
2j0GnvCjfgBa5j4vpadepJ2w7/QtJrPLH/kY/7R424gTrL2OFse9U1qJlQvTThBPRANgKwNrR1aP
YVJpB+ImFhtDSTUb6FF1a7AuhoTOVNXeex1HtfiZco8yPZXzMUkCHbZCWN5Fg9QE57DcnNrKljIj
QpmN0xtHzr1NDOm6WsNAEwedDTQXnBwtEGEnPdCFFVFpiy90BtFsTw76CwMU2Qfudr2hnHYqr/Zl
u0EzCWzi1ceVHtW3fhxkOt7iu+6VjmrmLDdrpza5ezGhpo00Azn9UaHg/eQdLbbxOTXxZuYjRpr3
4gkOkacUbRKKeVfkQEi4NAxp1CaCjcgQXwJYZ//MrogziaiIDXfV6CwMYiRbbdd8Ab7a8l5iyS6w
GZt/oR13yuB2s53vaKAB/tmmVnMSj/FzY3U7NzfQjloYBLYQtGcr28H5amLTJ4dSMw4mtILftEZa
ouzcy9/I07AjPtBJUi2YOAwnFN/gnMZPIF7QpkErcqNigapHkGwAF8doqDLOQXn9eI/7kPkHlNVk
dtvXYLU+Tu50Q5DZVazBJ79h/2JDchtA+GYm6TF9RY6GgWICpW5UoHCzA2PARBVfptBSA1eW1Mf4
iFIH/UGFYqVkZrSrrxPrt+tDq2k/Et4X3OYGKfFTv934qdEb6MvpFrCKPZ4cyrv+0NwU483Io8p9
sZMXQiem52ZLE4CTtk9+Wz91cHOB8galN2xlg7tPDx6t3gDpxKXzQaKBpSRBNxtPV/P0be5lJw2l
yIv/hgauxpFUJpInokkxk2QPFdMMR5bDhWb1hV7fwFMk/MIJx1lmcr4M8YmjYkcP4aW8RjfbF6c2
omuPk4fW3/VHwcZnpYF0iiYiRQ3LiWhklwHmMbA3T/qP5pUf3GiOVv4zo6+zWxzuVr36x/SlqQQh
AN3JgmXnFAbsQO2AUUy1vSJn26ce1rw/eclAxq36Mew5B8f2BZAiOrNlQzjSvQ9f1UEp2Z2Gd6sC
OZwIR5SStBAV84TDxkPbNqlZ/TEhf1co+i/JDSF+jz6lEiC+zYj7IVKAftuhCMSl28vilvvWX56p
A9Avs6DlBsgCrV7UNblCayQAE0Vqwx1TncRb3am3Xcg2X9NBP8vO5iQ76SUF9OQJN/HMh3ahmS3e
Api5FWNoc3GBdNAR5LCEyKiT5oUbHtGYUC38U9zLmFahUIqsfH3fefoB/4Si/OO/s2fhN+UUPLAw
BMbDaBqWMr9kz7U6DgM8CcPzBgURN0KcEXT2UVrZGL+0zXeWXPt3OjyWhoRERkY4K+G7UN1H7qB0
IMJEMxqaB23GG4bvk9RfkjLQ5ZfWX5f19d/3iuHY9938kja/3WBg3QbAXsCI3z/TZi4XCx0U/vxS
GR4y9IRkIOtQTOgNRAWzOGhhGFF6mxhPVDmg9Yp+MHQ5IPQIJggrCnbNiKczL/rBEze3eDnb0f/Y
qZ6DyHXebXXS+x+jiVzSmDhXbI31lN2+FlwJsCGGi9Jjd4RKIkNP08bu3L95IYux+WyenMq2C82u
MlH9AwypyNfXNfZh01ywPjfV3VQY97uK1Gqbj4BxCTBIGWt8tN75tZPusYAyf0Fa3n9W6Sn6adkA
12OB1neVxxcYfopnhSq2Iau/A30DCCb8uTdUq2hHRf/VwmsdWiVkC44LHkzLdAHIbWeApw3fdVqe
Yb++BTkLOKWtZE4FrymmLEbtaxNrBTSqdAKBTvCgPhqQvdnmzpu4MYFyaP9y+x7QP9DvFomPBCkN
qjx3PMg8jpIyxFMAvSvZNe5rg8KlBsSh43VY3bNFPT4A/NaQCADQhroCQ4GCFGCfENFDOeHsXqq5
23wmx7SHbB3ZfEJUQkYYEdDVNfKODcGOA2GK6CJNODtZjcX42PVvZEa4QlFFc2eWn7f3VqR39fM+
cXboqiOBHTGJv9C1tJCSsvkTj8PH7iLlF+CbHb7oQj7gDInbXa4riyH4jF/yI3mBcUAQdyHfHDTk
pXq7hBzRZiCIqA1BXw4/nHczRu5Jifc1+jhryA7gzYrEcvbO5+wClouyP46eU1G07VBoJcB/kYhJ
xjgiPWod/X03jLPmPQqHjbkdmWl2W8Tnjg6HhJwbYBWzjf95aNHi/xGPXEhJs8YCuwfp8hkHF1JG
UgCbR1K5BObHyGo/UlHu6mSL+Q/SHV8oPb5fGIYgR6v2jtEHbg8QOBIkzUnQe6chaEWmesNdAqsD
rJ7vUlbg4yM0LxgIDfjYdBebKaCsmcj45jOyZ+Q8sBqmomtcXBvVFMqJ7pZT/fGDWEZpcU4Djdyg
bAmc3dCAOw1OiCEWgsqO2qfJw9/oextQ8aU02oCuW2rUZDGthKavBA36NXFufiYbS0KMQKYuzU4n
2pgXXbCgzQ7kpd+ia24GyR6fP9iHxLTd1uWN5/pj+Hv+AxI4qHTIXvGPCNURcUivMFTIpETGIJhu
7PGodIBDc94PCojmVVonOyCWSvcFmlI09z71j/d/GyB15gnHAt167HNv7xtBAPdwIJYEsc30eWt1
H8YFt6IDigsH4j80AraBqZnB4xZfZ2DyvuwGs0VPC9GCMIDZClm3l8l5PvSWBMDnKLrQW9BazfYY
BBOTeDJSGPn4t2Ug+8mUWrvERz2o/BycIH13/dCGsg2IBBAy3fXDo4F+Pfk0BhYYuU0FeyHsgDPQ
OcVGbmCGgdEAfYmeFJn5OZh4DDs/2mskMCqzMPE7i2/Mm2g90PmamCH4IkW/YVVZuFPIbLhB6aak
v5xiFwiIgyvz+y+7p8+A/wkg/i/DUM9WPLxJ+SkleNe4BnyBwPEhiWOIPz4BZ/e17x6fSIOMAK0O
wzDcN9RoX1w88+EB0gzYM2bHkPSAHGWQI86H4x5tcVo+HxsremT7AO1tenif5hpl9ulUMXc0Hvgu
DRNy6i8sJBeuxPV9I7K+V5V8412iZ4F2Cn+08PyMZ1bSi8FTv0U3svMDGpkxcAbcgxHh9L2Wz4m5
l1NJT0PIfsrvr+K21gAKqPSC6ccLawWvHQeTFZ0nppEHvoIdmcgN8q0NNlFaAgbjKTpSGkUTE+0y
Np2e1T706PIGCnenn5OtOyf7Qh++CnlPKp2RH/4fws60t1Hs6eKfyBJeMPCWy47Bux37DXISGwwY
vOLl0z+/m78eqTsTdTSj6VGSjlnurVt16pxTOwWuoaj9TcfarK4nMQiCaXaz5CopXR55YcH+arHi
g3QVn8ebzUA3zcFeuDSk/GxKZDDdreKPuCc7EHtrqpjCziY2d+lW3rMlbTS319D9qLwlIp2ObIVa
wntOEjvfeoFYyR0jaVkRqc/HKt50MpdCejWoTH3g2gPmybKiD5a3tzxevbG3Fv3J53M55XXE5IfN
04YF9BZvrvHTWjX2YEDp1DoPTtYjwOIwsxLDXC6vUHtSuq0PYUtaXSpaJyHMI5SfwWo/4ytQ+gZX
8wMHH5NqkNPGd7mCQT4Z4Iz1io47+rXjWJOPdnWi0W21hW4GZ3PuJanpxQGLWAGZWiSFoz1Ff1iZ
ZRwfaSJARcpNb5dMvIXHuxornMbMfXQFkegy4KnJRdksdHOTEmd2lRjDNPc87+RMP0vx2VbCz/op
PgtzR4g4WLu7Vy/HPIt5LAZd14zn82lqBe7ep2suSYstDlJCg6idOW+Q3/bpWYppuwyXIZdnG9vB
wWIhkNSL/cti2LN2m7Wc58OmQ//JJIApn5OKoIY3N4gDPQxkuFz8O3nSf0j0GEHRU3QctBhz990Z
4Zjvb/m535Kp0+INWd5syDxv69gCs6/erm8H8w0uc80EKdO5u7MCZAI/SzP5nCQWQXwtTySJZNPR
NOnqS+pB3zKAgiWdYDmoFstHwO43zIGwK5sttbsyIcQf0/ymBznPPUEoAVPkQUgqmqks5U4MWv7O
Y7/9hgn/0NFG0yHnrZIoKkZPPow/mgT7/eFQ3u/5Yf6GD8+NRiJpx4ziJj4PHl34eoDfGHsW8drh
kDcPYpI4NF2gAFySQHXrgUKwx3mRGVD0T+C32WxGGWCfk3+/la/0+ntC++eFSvnWHxfaPRzOncuJ
C0WULto382phAwp4SVp6i2dyq6fmSLUH0qnqBn991hbxfPrL4/rC/v97FRiRMgBKwTv2W0/leMm7
RtMzyvl+8fLb7+XqtC7WWo4e1nlNqOJkcexSBiQaFhVwJkQvzk+UTf9+GO0flyjJfV8O08R65lt2
XxmXRj09uAysj5ecRINk1MYKe12FHJu3T23Um9zfoXD9+2P1H4oKrYMACiseGrqd3rfuX45xYksp
isN80Tg0ruw7DZInTKuHdYhTL/X0IAmYhC1kHk2DadSDsFCOcvY+ZUALXo7hkDnlb7d1PdaWuTVx
XeJQ237OJEGmKzb4jfoK8XzD0EBYXwnBkF41YbltnyccHOaqK/DGp6fWtRNi18t+2YrFTwfVpA9Z
JveQG5gcn+ZvfhaqfKTf3jwi3L7WQXrVUf9jfFQ03efjdswOcwoiC9DPf/kH79gG4XvGmqdvFDxF
U6FvFWpy+oNSaGCfghpUz2wLhdqGi+05T/o8uQdFy+9AHzjHjN8F9vx8RPuPbgqjGYLOFnPv4/oZ
lsRIBly6tMLMf7/Hnzpcf93Lt+VTqkaW6rf9YY66MBNKcPRTj9b0Z+HtQ8NJFtcR46gCxk4su6EK
cngElHOT0SvMp6+wjg5Ra1LM4UVaGucb5M0ZM+GdJia5YriKw6ks2lFN3/oMt1t3Wu45aKJqfZz3
iHA0ZArnAJ95irHL7z0u5Yet8de9fQtoSqdo9EuHOJFBOuoFjfWU91gOINiAOA+vwOmH+BDTXOYr
oNzqG3XmaXNiaqqdTg7my4GjQN1Zb1A0URuynF9Qz010HnbjP6zzAKNE0RN8l1LxvsDgcVSuunQF
67jN8GfzhZ7AT0HQ2JB2S0BCsw6DxNMHFJOAFx3avsZQse9R9laEzJCmhJlhV2IWY1JnrhE+jvvc
wkmrXcnsqdeHMa1GSpwcer95mEtlsE2d1ZL9qZb98PZrZl5PW7F6MDskXC+r16K4QjUMU1kDE6+W
qauuUaKIl/dYzt790QsmZSFgsLu9FT48BUMWLCbvtSYg3Fx43IRF1IRtzLQUU5twhL2W1ys10cHl
c7MhDfOD5PIV22J+iPhO4vet1QZ4cIcc/zLqwSRpJsgmoLi8fXZhviFHcmqyUJUCaH6fHWC/6OZz
eidhDaFnkGuOFXc8xdOHBv1jndtlpLmEDYhwVE97pwx1PiLWvUfEMF2XZXae997Pa5z3O+/Hbb4u
19ctsJ9FJDbXGvkhaRq1sFVGleiF0LFI6SDViGcA5YgmGQxLAf/cPW+V8LEtnGp+Z+iRTxkCXjg9
RlV0nKdDqAssWq+JjlHmsr/tW6hZxU7yHmuGTQfA6TCK5MJwnoGkGUxLlw6j8/TgLtrAgseUbvYq
38Qd08ycQtwdHVY4TEKeheZS7vBL55cwtW7UIH264mCLA+hM4hQiMeO47ZmDWHHoRwlIryeLqlIi
mA+xInhALny4He8eQoeDYLx3cjPgFnphKqblPFtXMIoging9Lx3ySQ5ae3Zks5bP98AjN6yWxbOL
jFFCr5FjKotSZviCo168/VL55cxS/7sxvybX08VVJTDV+xZ0Hlla3AwcwyDFdOg705NVkHj0bRUI
CiWac7Zq+HBPQIauw7WMFHtYw+ZNnH5mamL7oEYfLWEDmR90K3p0z6H2T7u0Ts2ui2eruZnLW6Iq
uXhIbubq7N9BU/1v91yXNvX4QCEClKja3wlI+tKvKdPXchKQq9Uf03amGXAeHP0EeunXOTjoQAEo
wqMDSODmjuROYkRgarHca+T3MK8kZ2QON8K6ispGJuOhXnKuMOIyG1YrFOTp/dej6wc6Elfe70nL
Ha4dRevfV34oy46xb7VzCA0ya0JWhgKOmwC+gGwDkA48807Xx2yDivRAbfri3UfOyeojnREj7uGD
P1vRsjQHxpyygMIdtQ6F3pkTOqfQSK3dtLCo+qiCLQ3yxr8fPoDmf45f8g3MUHBhk8r476snPzeK
WpSt/RytDv39504JHo4eYbDX0Pw0pvSXgAe5n6AanBbtN1pEz126ub49xxf2fEdSONx2WE4LiJVG
eCNvqucPhWhWzIE0iaHjanhzs4+DpzldK7dgqfipew0Mu3brdcZvoDHsGOYEwqxk9Lj9KTgEdA/Y
G3mMkyeKIuIcrX2gFuahODQ0qPjR2iTDm9NdS5iLQp6VcKHSMVyytjckOcVI5jC32TlW5yV5g18G
cBgJu9ZjSL96Ygy0kbbCM3PQcvivtct/fbQ/PVm9B09NUWVa+211nPOm1a+6yn6ucsrlw9aycEcU
n5srRu+i81sU+KbZhVwDcm50DWwNSCT7X3Nm/kjjO3s9vzT3y561CGtYrAnX8qlcXIBQgQLSXL91
zbD0G+uNb51Mf+aOPuiYco7CCoUPwUaSi1IHraLcIMDN4w0TUUj72P9HCicqU0ye/F8W4FfV93f+
9/eFf9v+2v16qtWCC6cUtCRinES9Meg3ogG0bmaICMeRZDjGgXAX73vUCzNwysnD/AC5c7dbIAnw
Rid6W0iS29FSrZBSknYOEa/D8uKvzDKrBYe+ZXN4A7SNloOB5ko8RZb0Kwn56Ow6cCex/NgWYtQI
dzJBloPvgMRRrMwmgMzJkuUGbYuAfpaZwPv497Po/7cM0BkMzJgCtmkH9fW3UixTsSeqHtV+bkVR
Ana8ftp7T8YPuQkNVhGgdwngXQv0rmFjjlxbjMXn2JsS/biRJf1OosuyMoUYT8cLD1BuKrGlghBY
cT5PgzjwvPDfl9374bKxo9PbVE3k74b+baHXvLzyqCXZ3GJl0QQmR1P6TgNZSzxa7M5DMEtt39Vs
d6lPK3NlZIKNDTs4po1miqP74lgye4M5asZUbLjmfSHA/XqkGxke4v4vQERHLqlvSw6f7B7DWBjI
YmhdeUN/7JV7W33gmtPPKDmidTPQyAH9yfYVm1AabTCx+Zh4sPjtoP4yF/zXx35jXBUXrXd6qHzs
LQhREZP5IipOQCTM976YzXzUW5Oe9cFh8HE7mi6obtxx4qDv5eseb7LcljD7f3l5P4hkdApuZth2
cfljKt+37XfuHE5XJuJlxI2X03aG1SdWQkP1/SJ8czSAqcDgMnMDrQQ4Dqa9IzHC3fiXq2gr/4VL
5GUYLB/c7zFA+PZKHq8sfZyqZ0YScAN56wxQ6cNdKM03ACG5+EtOTXx9nPUaokxtvr3JVtRa4YCl
D4UrgXi9+zNfXx2QpiLFJV120pZzts8H98PYFGJL981NzROtDM4LayLRy25wt9DiovCVbtVBPQsI
zgBxLFpnmlMGAxkGthRomOpYwuG1vx+Rjj99EM0xZ5y5u4effTt8OG+dKCxr57Nv2P/eXT+gZn8/
mW+rpjkpWrt15gX11shQKXOyUXRiSAexrRxFMjKUN7pPJvL6SKVRp8SFOZYNU9Lqz3ywkF0z441C
6EwKNUwD8j1UfVVCCmgwYbdlwoL4eEBTQFkqRu1D+GyNR6hZh9BJSAvruzkA+Ykre34UimIGx/F0
l62v0Q4MtBIoI+H10ZKbdYErO8ng33ff+XFdMEBWTk6SkzC+LU+t6TdVWd2yueGd7MJ8Oy3Ww3cf
UdrSiMjWN5up+A2n7PyQkGI3jDtSl5QOTue3SrfCDc94ZTV2FNHVItmZYDHwbEH8Lx1A7+JLdMzD
2Y/a2KOIvldY9Pb/fd/t/6Ii+l/X8O0o6Dz7bAflkM0bSw/uHOL1vDOiUbWBa2QZOdDFb+EJGu4P
YbHdJnWQbpYKFrZ/h0Umgt+aTs2zLqRiWDUfrCpKa5ryous8ZhH1ezXjOLoQuRh/dBC6+7AqyZaD
2aUs9spQy6zKR3SxhtIRUPBClkDV4dM9rsKjtWhIjp3mA37smB8iY1anPbexouFJzC5PKnb9NsSw
wYhfuZCdBoaeGFZbWqxt6z1tsgN9Q1hXo71vFgl+9TTvsg1V+4FTue5ykH9UZtwfLg/otyhC6RU+
VGd18g8jkId47p1A7ynpRpg8bV7EtPvwRsELP5gqrxzLIzIfs8RRFDOI50bRGUC1+szMwLAM/xPi
z/g1/eU9d3580R2qB8aVKzp08r8f+r191Rr1WcqHDp+xMsPFU2jmWzRsW8OXlQTro8RGfApj06kF
KRp9CnO1YWIPuN7g6VDGWuagph9fhHvTTyy/zYHSEQ1wypAzRDe3s2HH9od0e+2D8LcNLdKLZRYD
qg9gZ8LBx0vY9mZDgW4dnM5yOjb8uxfezHFu07x6WsH08wY/95Ofejp3Yqpq27TFWoOEHO03DA0X
xp+WIb4zjFTHlwr777+fSOfYf6bdhieirCE8gpgDFo1r10mfLk50pg6V+BZi0PswX+EhKEmn+yL/
IOl4wJOuRddjkkRUC7czUyG64OuLbNxZ5vHFQvG5TqYYF3zUkJMg8OhmFpf4gAfGmCQQjAKO+KLz
0c0kvRx1gmKY2BLSqGurVBdtG8J2qI3wUhliKUtWrXo4V+CIQVuxdI0V4EZUza+RskQqgpqohLkK
xQnNUXt4dnpRF0rr1SmWqq8Ty6B/2l1eOseLrbKhL2GL6hUN5fBAI4tlvlScYDPNWJh7Z1cKL6If
vjeH64U31icQRUnxSGBO5lv4eTfR/409MUbWvy1dxuNMEH9qeCWKg/d2djI3JQl8RQUlf2O/eCgV
Rv62McjzX86r/1kUfU9zpG/Q/7+/b2B2em8/97e0yObhnfuGBO8kEaDEFWqtOnyKxlo7KWsR3Mvq
+z1/UkQtYIfB4Giakxm4LweTKwtnfiqfPkIm4KBrgJMMlEefzpJ4HcvgHsEqHBc2pGZggYf34C/C
RqGfNyJ0PMKDoHFBien6IwwxVrG95DBb0VVsf+HeNIVC5b1FSpM63nQ+pQdH4zqINyg9zc30E6Ap
mAYBzW86a/GcFMHs8HZiiO5wDub09CDEIf1IJpITnCM5zN2biciwWdUoGn7bFdg//bIrvh2E53s7
bfX27IrQ6Qkn/Bx/RmtaZhI0193Kz2YyEwDZDBovNSelVcwnezFxOgHk8C8xUQd+DpwRou5NfD5N
72ZCkw7Pzo1wI6PCdramCCcczBwXVgGHHVMIXH8wsJdtHvxkotEfOlCMOIwmMGmJwxrnabAEkeGx
C+DA36nY5CVFJ5gqiMBXff8YHt+3pw8SCk3EpFbxAAoj2djkIbZbrHzM+Ej+Jbuu/Jf8zBnSJ/Mr
36H+Eh+NOYF0XLi8ffKWrfvEBArcXx9hSPmARnL1iGnzhpcPndl0zu+6D/UH8BanjzTq+f1RGuE8
6TCkpbVQbfqGIU024T6RUz+HF4dl153I1SNvNmPBfdhiBy3PgnlnTuFQGWSBtE5lM6QtkqE+XB0D
jgfGGE2nBaDmOGT/EXRna6swP6feATCQ/JiHTO0JH6YBC7paNDsldUozw7dQ2Cr4pLWKJcoTw/Tw
plb5FUcPhNwzv6YUd+w62M9hYt/MXnzy0IO4MlJo07OlmgtrvPMW1MWWNTZkS7DlnDwU7Z9d+P5A
j7tPuRhlbL54hclxwgVEgjbylI40WqUWn1e6F+8S3s2DM92Vbht0W9zf7xeYFnfzl1Tmp6r2y0fs
/+PBN3yyk5WvRGH6CNWWxMAMZ/3GFa0dOFy12Ab2qOFUo4uLKpcU/QuOtBuOKud9NvRNuf1iti1/
THnaIYSA3vsxIiLuLp5m3Vl0T+Kh+Pe53GnLZOc/UYxetab1GNiJl//fp9CpfSuTSw9hPgUJizrd
3Hh/hrnuOsw34bQtCURwrPzM4YohKOmEKKCI1E7BwSRtanhA8UUTyFZsGcomlemS4fi+M4ve177j
OGuHqnPiz9Yk8RH/Pxs6Q36QI88hgs38yYjj2aeocV3X9gJylyBA9b4auIPtdjAiskFfG/pwFvg+
tJQ4YEEKYRNXW2ww1wbLlqwAbGr8ORhOoKEYOxPGKHCDjgcthCgGqFOQ6kEa5Oai99ls+P5OFS+x
44Vq1SG+BwSzT6oFK2EcO4j/FCgkM+eNG88vfrwR091nLj5xrfylmfZj4SPZAv//Br7nAa2kNC4X
I52Hb28SBJH/DIcRWAIHgCMfMzgQ50TLXOsuNfRwRkiYDNfWeub7uKdM3CuRpiBQjExoR2R+QsDd
eaC/k7SJL8LEHMWBOd0ZPtvFg5zi5u4us3eSJYD9JwJzHtG/V9aXOvBfC+vb8dik99zQk45UwYVI
NqhjlR1iTEJsAkuKjA7zYgLEdbL79wcz3uCHJa0yZ7rbU/t4l3yvpdpGVqu3/YmRTNPMvwWA7e7B
bJMuOq9hC2yfOEK6RauYXQozL0UqQca9SnwCsLuPDgL9hPvyMjj2aBwfZo/+FZIGGPrwIZlcDj/j
Fj1obPX9yYlGzBOindtwlkgKQSEA3CDhkL+n7mAO5/m4PSC8IBzRDTrTGNr1486kO8rFTiNKrPg6
SVTLgoJlx1gtcz3Eh3nLZhR0GiWDvtVbQSist7QEJEGki+uLXU7TVFTOSWD5h0GDNiEXlCcFapHE
KkTfN+BZgLGgHoCZl8XPGYTDiHAN+YFIjLWBiUMWhhSXERpg/G5K2gcnf2+Naw75WOKEL7oN6FIH
2pw5mXD2RvuvdfZhTM7LPqpN2QHrujh6sokL+xlVThvE4STYzyOZfbgTv2sh+xIz3xxAeVstB27M
4pw+w7l3YcEZvuxPY77M8h3e3p/e3UvouCWxMTotdXF28KWeKuPusPnAxYduLL0ueuFkmnWozXC8
0pDhly4aAFEsf8Nre9/mFEmcuffnIvoWzet9elWaOyLOiOqQwMGBdeeaao6aKHLg0HFm++/wRraT
jzNdugFCFbBVWI9eKXJ3cRPcovXb0v7tqr6V7Jr+2J8fr0s6VxCFYDUo3mtRgZbCjODgTcbvDUzp
Hl1fhN6At3bf7bnZjLBOXuqAMmUz9aPs0C7r0NhmwiiFVybO/AKm5D4QD8FSlUuK5gxWOGYy6q8O
J7N4iNv2InLnXV9c1sdhH1u0UEVchM53jmUhJVc7rPEFSeAbY8Jgjhq7h8wZmwf6yIkP0oxuxb2G
BSlvZ4QCk69/9kbIhs2XYV1DNTWhYV6pox0mJz68IsI4yuvyVK2zZk7Ug4laWB5Dk+Mys1zyK2wQ
zCMSlulx3ZzMK3oZgRptnkcnm5ZgJLn+XXfPkOTZyXutHrnVAsLBexxuYktUa6zQz3Mds29LmT0H
XRIf0Ucyb3acZvGyCZZ53MSDnOUrtTXN01RVzm7JutsixWR0nlkNVAjGF+w0pKS5D8COR30WH6AP
GWPcxJAPnaHt2fnFNEpatR2nGN2HZdAJi+F+iq26QpMnviy1WaOK9ugxKt51lwJGJbVk88HLdpX1
PWAYgq1jmIxxOQL9QB9uZA6FNSrJLDUpbbPfhs39CJT+ufC/oSOHUn3Vqs7CfxvOOINms5mMZluK
Ft+1beF5SZxa93Dn/Xttd/s/hm2ECMw8bWPW/AW//4FW6/dbq93bH9I5dU7NlgMGWOuR7JXcMX2w
oBo6M2N5LzgeZcf0nTSTZjprmclWQ8nI/ZR9EZxRBdsVurSnc6ar5lOEu/+1FWUKcKYtRtnC34Fn
ZAM6dAR5MXL8PdkK2TPy/cb016ddQ95zYNHJTyC1pUlMwtIFsFCiG32nT6gBdg3TSGLFd3OBva/4
JMDnYl0EhrkYV/Mx9i4wqgcsHZZnarURnPjEBXVIWUrOuoCdaPZBbAibextfzPAki/3anaQuYgOI
6kMliCA59Um58APikaxn+OhZ56nqvGdOjQcaGsnhCU8kNn3QC64I3Q/kC+0lHclMGKhGNSz4JI2/
h/EKZHUqGjgasxkmm+KdEsMrXDWWJSSekPSeGksy9MkvMpg52hzzlEEJIJBMT4Pex2qFaMaV+q8y
lk1b1FSYqVwGHaeavAjw7aDLGXiHu45ujAXs1QCHkqRAPSkbM3cvC2AWn924WpzNnWZlfkiznU31
cZgnltvB0+9iQbfm8CB/yWO4HKDRRzomX9Vqy4XQMOiOKfcIehadMW8C/T2PEY9gG6B8tF3KOqwB
HIiUGpYsMgOSRGLA29Sa9xw1kB6Tpf0Mp9itwn4Yn02MLtDW21QNO5irO7zxqBmAGHYURjkYeQ0p
1Wz5ib07ugDB/P/sl3X/Y0iXpuiQAxhp+h2NbJ9719O1StM5NoZepG9u8DSoPINhUliH6KjAyUH5
Yc5SVx8sJcEF2v7TJ4Jpd9H0BXMqnpqpo8L5DeD4CZJWVYay97oK/37lrX/sx0LX1VNWt1oz7GLQ
J2zpVd8tdhIb7Lce8lf35XuyyJFLWw1qBLMqv51r+umua5dH0pqVPsqUenIrcSLKG7Gv7BLTKPKK
sc7xu9yzIm9OT/Oyl3fwS/TXFrpQ7DZEx8znt/AYKap3JFGIf0sIOj8VSn9e4re4+KKZWdQal2hM
dQwV+/jL2CXeTX6Fq9xAOYqIXtIWhW4n9a6eRhDHjLPNKu+tmovZgY6XLv+9dL4S2e9PrS9ni3X7
klD4vfPeypLk3K65pO7wEHetGvQ6G5RT5lELFEppNu6LSbO8zQ/eA9HNwyxDJsG1YUsninV7e4n4
iXky0859HaUUssqJziRA0SvEeX50y+0Tw5XGVtEc/FYb/ITA/3Hh6rei85a8NG1/MVozDI7y0cvR
phdzcqM6B84OOlYQVMH9lzLrJzsT/IPk1CzIyowh+I63pt1zj9mlTWsWWoTzCI7QEZaAZA6RuUb0
1RWiZeg8HE1meAh10P9MEvfNsjwKUlSytvcJPLqIovUauaoPqfEWUbkbgnCJR2JEy9017N4IK0Yx
sN0V894c2x4s7aUtKs6iabDxPDFFlOPmNtS1Z0iUpvvWgf8CcxWOZxxPhfCsX5AJvC5+qIgohTT4
2bg40u/5u8jf77X+szzfWCgksRVOIw8LUVUMeUIWwG/h4uooYyYSA3K9LQDOzAU5bERdDD3h7QU9
dz10gI7ILN9PMdJcgu9ENioI1UEfy7iLhf0bkPUXsYdcioSIhNME11Lj7cM7zYv1y3x/52kzeIc2
y/twe6sQpXyAVWJsbn+AVbmqq7k0Ytscq48oD/YOSd4ckzjakJk9RT9rKoOTg/2kN72BC/4Khfy4
KHVFPh+aYTSG/n5IkLKV571Xt2ZDvK4lktGNJ6hB+ubH0V5xgmQQAK8kaAudKgWE6ZfN/FP6o3X0
XkeH3Aaz5dueaF/Ve/1I21jDoV3suzgjbCrfekv6GG5gAH/XBRrLioU7DOHZQx43gQwPUUUyLF6T
GgVNKdjZHrIqJOtvenvwTK3eW2LS2zUWV9ByYI36vTOpfzsoVFkL/R2HDEU+uC4tWopu5dulN7cH
4y1aWn8GAM/URh9HW9XuWq9WcJ7l9GlJNC7ecfS0GTuFseMlfk4ox4+R0bertqPHJ5zODuHlvbxL
4zXRgYIu8Lo7TJOJNlCHaHRvDE1HS5pUAGGtEMCSsjG+YWmSR20fq/z8s4uzAo5yKghqZ3MdMHGS
WTkPDvC1/hLaR8c+Tm9UH2RkKPhgYObTwn1h3MEQefOJ590C/wSOmJfObBQmoJiqItrrM8ycMTr/
6v0U9e8C9WCPnpO/35bLHJ4mnaQ3OPs9Syum9UeCtAyQGNt3vwFhlEDBxakWD/e4OI2MUTm+gUhS
ivXtFkypbWPrTg7G61WbKrj5PdzkAK72aLp6x3HS3ekGAwLMclIPD6lVBeW2cbNaKOHho9sX5yAb
M6bw30vwv43RHmMJpOWY1pOjGb5O6T9O/LwoHkm7PD1mNckP/XaEt7VJ1XjE/BThPaIVDovxYWKk
Zglplx380Z8ls3KHUTYkS2Pemz1Xh7cuVoRUy3gnXMdUXImpoLnkX8Tye0epfymKuxIf+2v1cdVM
lWGKBMPgERZ8yx3Ox8fttO9dH7OyK9oXuzTcfmU3mV05zfs99c7GrKeOsNw4c8oco7zH3AKnKN7b
43xynzLEnplUF322h0Ixrw9RO/W6uX1svMN+dr39UuT8lwMqr1Vrs1fk9AtF/RZjtHNyb501nrC+
7o0VLPpOwNNXq/D6hGUsHFie+IgC4OtDsnKMFVWnshLfiLEvwuw4QZ56tNtE3qv9sDGHIhzunR64
SRUV+Id3LAQMFsaq5pVl/u/VAXflvyHKgHnbUzGkgwdKE/fvCHnc3xvGmBl9bGishI7KSzB23X9m
Qv04P6c63jp4hD2mZbbhDZwZJJQR8HsQpe8hBdkeiFi3r5/ZtIvTyt0z3ipIeKMjwBztFvekodtl
llXvIfK7u9fl7IKuYp10+3Vxm08DSuNzi7HLAaMaLFAyzS3CAlyOPQbdmFZIY10vw5yt3B/XOAc8
KI/zwRkF9LTd+ClQ50cNPjZ9kb7C8FQ7kFc7SAhAwXLGTpvYMO0rl+ncVWenpZO8GlaQ3/aekY34
dRkZVBcz1bmuDo/For0PdHCoG64wdmvHaAydeaEmiIISv6AaYvxFfcjcJzwbGMVsK+tqncTqZzpt
gXLVEPvjhg6fQZMgGzGp7FgMrrNGf9fa1mPvNtAeGGpWW+CDr655XZ2dDt4HDJ6w7i3Rv8UJxnwn
wBR80i/MN6BDdaGVD8rCZ1rlzTrOVDA1L90oiAS3x05MqnLO3MN+fJqrDryitjG/yLtN9wivzDuT
K+j8Z5a+6N3NY0scr7Sc77vOilIjf1mPk/vES+2jhy8NjGoUKVcZETHPWLQ2DxnchYrsoGPf0rGy
QWHY5kdmlX/VXW4IH9AENWaDCK3GrsPqgbIegJo0mOz06h7zbLYHp+5Ye2zgeVldXLloH/sdFarP
puoMlISx2EFGZwlThkr0L2EbAGqOPQUWLaqTM5WAqSd9rAG4+jPSCra0zfeSzVmbP3dY4WDeor1r
B/NILyYBSs3t3p3DJ2Aw1qJE7ZWK/ZbQfeL7hVyHz/O8jafPUMeTfqh3rWd+NdWjnBgCJtt0h7gG
k0FrFNEdhhrQTTTwSuohZNIY++504aEWVoMv1wsRIkMaojMBvbQuuHXiYTOV5lSKqyDhpUhQZucW
cMKJAcZ8bQIfhe30UN/rg33R8IVi9kaYzPeoZGBV6zGs5HZnUX7q8xsahufRzjGFuThHpBDHkXG1
z/Dvg2SBc0BGS02J+qJ+OifU8XOpKukObnMMTnrYXgBhryuYLca0CLuagACgAazsId/0tvoA//Zy
8TjaOHx3E7tQxbOJTh0HQx+9iF/hy4ePlnw5lrXwGdDtjsoMGoyUgS8u+NIcocWQm9SCv/9gWuKy
GebD59HMGgcLp8Qqc3F8PwLPRLgd8fVivm/s7OIgTx+rg35u66CPXkGtn7UZofFl0qmJunSYzNl/
Kwu/Az6B+TIXvUZWjU8MJznbenNbdXAdWJ1SC7v/LtjP6Y33msweZaTiwYxEgiKIEhbGK3YK2BrH
BohGy1IveAj3tv0+c1SsangFm0PvupRSmNRvzxLoiyfzBiwCxGsIpnc1/vEzgdE+eeB0P0iQVXhX
qOwDfQuWWQwaL/vI2Y/vTPnYp+JeWN2XdRmnYx1n55iJMAoOASgzN483/NvuDFt6SP8KHU3ovMbN
iO4BuYX7mCjDVoGHSnifqVB1LqTbrXmTC4WBh9NHa3TMRE5DK77u9na5Qox8PtjJ8BGluGfuHZ1M
fXNWPP2t12H8gPUKTsxCCcFV74MqQqEEWju5ItV/mrctUy8nJykNbjZQiugN2ymq9plqEIfN+6rK
pAPGw3DauKKFDM+70/dObfU+7+Ijd7Q6fJZD6MIAd9fe/M9gaHNkSMHeIuHRz+699lMsh4FSK9t4
eTc6Lszy6dsKbq7PsKVEtaVWKd5N1kHzn5VThQ9kOOUkp3dSb9LgorBurdQQim7pG9aFoZvPHo/w
VNrdu2M02CxgFJ0P08E9sy4gXp+tvnv9vIxzOPME8FvY5ahc3dEn7/pnr3WwFfRN+KXayRtMXWNX
LRBX96joAZFwoQT/eoyLt/NDCtPr1RF3k6etcva2Bl0qkovTJ8TobocaKo2ucYqltuLlta3Rhomy
2s7WxsIgRu7tC6bVrBBaGoqvLjAe0q6TqpzyoZD7+x/2iZx4qifDhsz0HKUX66l7/QcMkXMEUee6
F518buxYzmVj1at02H67TO67zJBeerjBdOI77s7WFSxopcxaq1ZhwyYGbcw9gkYFipQ7uu7sr4xA
FC2OlKj/bsD0BNkbHl8ug16AUUHRi55dtLDwE5hPHryk5WmZc4aVTruwZVco0S+2+vThGh3ZwZew
vlqtebplr1+eciIIC6kY1bPyJXLdSjv8SnHuhScQvhDDoNpJLkKPbx1hMHQJ4x/1Y0+QCtjRbTIc
dMrDZwgGf7AqYFqnAcQ8sYbhH9S4m0b5mHcDQfUF8AjBwNeGT515ac5pyqyUB7T/ae4euyIbMJLl
EUKaqyYKoFFriJfEmzRmcbs9+za8IhxK+IzX/5F2XsuJa93aviKqlMMpyhI5wwllMJaESBJChKv/
n+ldf+1edJd9sD9/XqG7l1GYYcwx3vG8W4NSZEentUyFqcuhRflSCXKLuGE9pdsrLnBq/0L698oE
MxD8jUHCifLPbE2NCkAWAHTCnqunHRNadVu+/fAb8DGP4Lw0YYCxjbxc9nyUEblTd8nWHSDYwDai
WIHSG/LWrXec52DVo4PumIajLM4ulMVyaREzjY9jm6HdEZn2S/yEeq74JaZxI4u0KnWQS3jr4x5x
VlxtXPV42VWANpDZRpPoZYQ1zZ7VCrMGbOe6F/Rdw/vmOsbcQgM8T0F4djp7eHvpqaNt1OU+vG20
wOilKC+GGRhyKN8t19g8+piTWdNLrMG6pGRUY+/QPvY10gOxRLMALiau1EnH2kKe8RIYAWfJh5l4
mFAjV5ycjorFgUCV3eHkADJgzQY3JSHgRT3A2OWgdYiyKZEXq8X66FerZrimqXVR39xiccFXhJTC
k1jebepYgQFYurLmvfbEgTzHm1edfe2MW46rfzyQfGUxuK7q4telf/pgDhabQ7QPnnOAXDeCs75J
fZMOzrGpeaar3lzz8+fwGAn5+zkEJipiWlG8oLlZtsQp+Y/Tk6E/VH3dqozJYSHbbbZsFScKy1HH
jJ6KI+wXrs+QuOUgs2GLB5g0YDdsV10Moe3X4PyF1IjjVoUvgebv6Z6i2O+re/c55N8JH4qr/0i9
6yssIf0ocVUNz1h59vHRehLulG7RwiGuLSlh67BpNeEhZTlA8JLF+CKlY0rQyDv4y+YIQnJaQvV7
BDp0x2BN6P1p7r3bmN7zwgge55H6jfp6IfezPRMMNDMCad9C7Ft6m2ZW2rSxCLxMxPGaycQZ0RKX
V7188EL6Oj4q8Q2D23blc+sU2tOtvO4C36LwHTzqxf4T51G9k7JMUD6WOSHGZd059x5maE7OH7hk
8YGFFFkk0559+ZGUhl9c28f79AyY6EQVzzXXQebIja/N+FG3km0Ge682QkC1o2DPtp8aL2+veqrW
vyrJWXef08utzX5ofa6Bh3Lqpra3eWDjVcOMH5TYrNAUAyLqFlgHVyfLjhXjgyPB5nrfvvoE6pyC
5X5ZOjeyBPgbIBGf2RuJabaz2Qb2BAsXShUDLbK79jQ9j3TZwbvNpqW/rc+PRSDtvUbv7sf8J68J
gPITMkuW2WcgH7vpw1F2rbxt3pzm1TN0X0I6WZJskl3w/wVcG1q85xl9ohIIs24+h5K53jV4YmDl
wPrfNfs3Iq6RyhoI2gB/I3wMPP3owBnDYwAPPEK70b4MpePsSovWdwB0gEQKDMiBfVhSL7GHBzrF
kcgE592LlkPkNATTS7x92f92CuxNClQ4tV06pwR6rj7O717uVGDrBxfbz5GKnpFRPHdI1sC/hQRc
ZuOfnh226FsR1ZP6Mz/Bv2KvcI1u8VH26sytiPvoeyOmvWFOZ0c2Vgz7qflIbr08Dy/oQ6DhgCAN
dp4GSXeZEbJhE+tzXHzoM4IlhVe0I22sTPW56RQEPfHDXGh98DgFzca1QBqSDqK8d4tZwtYLgigF
QhQmhgenVJEvHC7ETifNb7EyEWOcnb5C1nNaJMaANukDSw7iB3K0Y6nPKDvWghwix3lXhTVN/DtX
+mdap9VRySFkLI01yo5HT8U3SKDYV4+QVMht37ZXl5aXd9KGozuXAK8Z95mUXi34up+4HTzc1CMm
zijH34EJimkVEHRTRq4Eq4jAt6FMCBX4C2uzC/bdq2ZOTuYyPoU1dDH6sP371cXEedKsbgR1c6kj
0xgyvqMndF4pHk5NjTfIVoeAvgbgcnXhuhXVsJw80Qo8PGmbfR0bLzcwXAs5OBAi20yli1sT8Eet
kT2vSWitneqaVLDygLEK9UtF3cB9AeUZM9Kb0ILVXjqphvm4S0RhoFl6DYoJwKPYnnIELND1UQzv
rk+EFERDPvQrvfM6dLVPftyrl6KgD8GRTrF1w30CoEuESTLmD9pNvCv764gd5QVYGyZJnJ9Vo8M0
gJ96iHKyPQEOMgPkwJj1fBrso/wp5AOYiKAn6NcswL4+4BBJxwxtHCIgeSzWvdPZqXfKngbxC8ef
EFAPQUrZbz2CUyvMZc8qfQPpXQFhsNVhF5HmL0pNFEkHxrVN33PI4RnDKJlg4ElW26BMTTaQ09zR
PZPiU7FOc9Ix+ywcd6vlPGY1/uFtVtcHCCZvD+qrd5qqL4xoFiWyyytUZVpTbfexuoVHVmgOCX7u
Hufs5M1QN3xI74e2PaHwyoRV25gS9RmP5sepS9SMGeL49nKluYYvC9e14XOVvdMsaZhhEywvaA8u
tlf3jvjrdLXcz1BfzFqVT/Mj1HTytmSQUo8PxYnz5R43We3e1Oj2pNh/iBlfhhryB2FqdnNwb2Tj
58atAnvVMT7PZEXHHCdew/XAyj2Oyy1eNeVgNWrxXFDpV23OKsR3EsUpKCec43z8lr3TF45YGLhZ
Ax7+s8Z0BLc5ohf82hIDHGiyp/FZ77KZUZi6Sm5Rh3lErMMLW1+jekoMnkdZ5pCf2H+caa8davhj
hOut6VyHdfzCOgQzDL9lJBe6OXhJRaeYaGNJxkaesWhROo5hWK3OXBmlbwgO17DBC9Zw7sHdgpfF
wW7Pm5s8UHeF+AZ8gJ8nr7MB9YtJ7SW86hum6Zq0oyh6u3eg1iO6cp+L64SpkDNJjXZG1vvzWkVS
6rZGtcm8XdNGfReeQ4/hftxEbEx2Iq/dbCtvbNI+G0Crcu8ckFUh1MNIFLUNmeqrX3KOG+gjnYz/
3MZ+kT/b3Z8CuKDEi9q29AmRIYRm3zFpx6C72RTLB2+04Ij2ah8e+Gk6nEokDnizfZDeg9ZF2Nlx
HljT7wNpJuSEoH+w02iIcuIrLqK9Q1fqGBxHJsw9fAjJm/ewW8XajqHP8Hk5JRmlkbEtPsk1MC62
EsdzmBECJbMsIpOfbbMgeyZJB3TGM6WKTOp+NLOXtEFbDQl/Sl84n9wdzlecsfXhPbp2VM72Y+Pz
zvTfrls+uLHjdA+TF8gIb6XCo+mKsUueuSqkL07ObGSL+y2wR+XqTiEBXRMdRNMXhTUilhArslce
H5EiqK60KX0UCsdl5t1BzGw4RJVe5R9abYlubKTmD38N3O0ONP00TTe0MaOBHhqo52iYgIJOlZls
AtPl0bY7FLR09zh+7eRPYdjQLuYE5MUHbOYFP0rdfmf85hC8Rxj2jC67sn+Y/hx6KtrfpXraxhTR
46nQQCZ9J/b/CD2PeyJP+VQoEy5QAR2LIimGS4k7bOndZix/1uphcRwgmbh9Cg0sVhmL9UjdHvoF
b+fgSl81tpd9hQLOlpWkFdIjieh/ahJEoLoA4eFkAYtb3svkNjDivHDLD4sTWsvB4q4ij0sL1JhM
Zrq6B+Z2T/YAvOPeqbbm4q52D1qoLyScrdDXSm0DTCiHJ1LfGy5yU6cBYTJIcjv9KMFAHQG5vvrF
PJ3d7J6ZaCKc1CxkOtknZmEQKo8n9/xBXQmPYJESkPsKypaTRxoyLZ0KnTjmLkRmrQH7Cl2VFZof
qGe6MA7DaBmuDrLK1V0gJJXPcqocRuU9brxztCevNWabIp+kINchxrsHzSW+ww0abNgQjcmZTgsF
iYv0dPcQTHc00Fhz/NR0q8e+Dh6teoVrUKJtDq8lUIzKRaDP7Lgun7h+4Ifavm5EbqaiCSc0h9hW
0i2CWYCZD1v6wkhH90mB5VysIq4kvhUmp9lKfoXwb8CDnnbCUHUf0T6crcdSh3BeRuXWICwrB1Lm
VQDOIy6J5i6bjNidTGrFbn/uFrSJ+MbWXMkk49jnhqd5+Ryvz8N8m93DQubtuWBRwB+ril8d3RvF
OZIgu8ctyCV3j69EOUJ3co1s+k8sD3NZC2NF1ECmJ13dq4IIxTVrV64tcqu/FKVwx34/V2maRlFK
Vy0K2xSo3s5Vp7xU1nqronhN9vzSuXsk5AE07AX6nRNA0PhYZ64Jgi2onBpidMnB+esWYmILlfQi
UIbVh0S1Pcc2Sh8wSaevpT1JNzJmR+oW9APgZpLoQ2tV8hKJTmkq+tAoGIyNeD0898iL4FNPcxWS
2AAzC4p+fXj+Q/we4M3ihOUYvLMmrDDtiAqkgQccZ+5dwG7AQ9HnysMWfhM3BPL33r2778PMjI/A
dBf4JAAC85GNZTt5oA6eYE2AGgwbV/ZV/9InUl9T54WBBZYdTy7qQE1ydfLwEZ3jNDYGhKwO49Bl
4EBDkJx1cAzPQ2okYd0/B4Sz12k5zFdpbC33fjW/bPJpMb11BS2gnMn+GgeuPUsEeeWQhd+1vGdw
Hx4TWBGTFr7H7XJ+j8njR3nIvh49IDlhNhbnAaY5rgIj9srmNih7DbcpoWsDq+G93FdEjikpUcaw
W/pCWvpI8m6rZ47MET5gfuOZXZxeNmp4jnPktNeQKUfzG2x0n+KBnshz2zG7j6FCwwlKmy7J66Ds
4C7Re0BgvXsQNpLnFDLwCP7QgOR19Aq0iNQzusBvFpWXAVpfA2l8uUZM5RK3muTUF52l1wWenbT8
+hgLjJ6zy+D+auOoJOwrOMWEx1BPjqsCui1Ofy7moH7aVXt5dPPrJOuLDkXoS0FrsV824jzApbWz
8ToyR6f5nbU12cBlJ3O9jl5JHZ4IVSTfSuZNyFLT8Le1e++a4WFyFBY2kd6jUBxjIIA479q9jPdc
oRkWIQePfb9KGGjFis6hAXu2T2rLP3dh68cyCreAKKhX9Ez8FjgyMbLSsBnQN8Y1y8HaX7tYdarJ
OtDoELJx5SmnJX21ehKl2JkLbRmpIBFsR5ew3L6EtxuzhpHpC90SRtJQ4+8+LdFY+8hoW9DkApmK
wJ7w9QqUiGI4W8Cw5a079fzYLSi1XoPM57Y5brV6dWJjHkDWPwHzFegermZRhkwROO4cDNPgMmcq
wWZj5fNuiNzH6sDsXBFIrbEKIZvr1V0ma18dkEQNquBMP58+vQwxpe3fk2vY6pzDFrObsC4g7XcI
nuHJK6MzfFCto/kHtO1P0NMlupETPwpMKz5vRV8QmQSZCTi8wAzWgZJU9DFSEWZBw40xwhGLRBTq
80uA71f0TNYjnAGTY78ZYXbhPcMCeuQ+Tl2I43g2V9Dzn1ErNsC8FnQ0IVxRfFCnAJOkjhWqH2Zw
8/G1psd+H588JbHCYnmNjMW1j/4Hyt/587huk3LH03H5XBbTrC/iwBHWWDMSyB/PRdF5cEDsm6u0
8yRg9U4zayt/FVHJUsRREgomZZ/I/NonGkIbJNsEV0nho6f/qL8AN+HrUg05Bh2GWiLBiMLdeqsO
ijHUeQQFj+4hnn7QJ0mTZoXy2erbwZFUqxTWS1K+Hplnfh2c0B6SRdfoy4HskCVKPq/xNSRXSkMh
vZXtpoeWCToxhCokMoE8uM7hz0TN7B5hZtHDtBj76VaA8KHyRBNi6d86xaAaFRwrEJkNDeoJ3Wdo
+ceoFQjmW5koXZLXRvfQoQUgtHp5BgvrMMqjY6eIjhMKzhFnGSKzvI8l3MTs5Bt1rAj/knOij7kI
kkr+o4txdHKjmV6hhNa+Zs5rrPWyrtlBURLJ4u0S5RwWKknCV5dXR3rMlNvVgqaQqp2RUR7kvgBe
ZTEei+wywocNvXv7kzwFLmSpb3kM0DDfKD07IkJOTt0Dhnpn7wZa/MASiL+6yNogSnwGDz9jmT11
sJ3ZkuZbd2fr9uXDQMbjoWsKyuT1Szbye1P8rygCHY6J2EClq0tHzvHfZGRTX21FrYz1BPuboKad
rp91QNnRlVp+VZGCaCs4BXir4SRWhjfnHiMgndUUmO9RzThIHc4pT0J2lmiKDuSnyR+AoTGDrMfE
pRbuwQfQAegeAP3CH6KzkSTdgAdXfVw+OIYwusdZtyLzH1oIpywP15vXpjX5LT6Q/xIlwKWSLcmw
bE0xDcN8k1Rc6jp9PC+n9YQTDssVSxgdjuqmZLs8tHuKOGiLVpM1qfZfwu6/ou63T34LTM5mphxb
NZ+sBbQCsABS1gLKl4aZLwfAdJhUwp6LgLVPi1ViL8+/yEkU8QlvbxmepKFYqHMV6S/Ay/p8vd2f
R66AHicaOrgKtjGCEpbuNKAV6RIyZ6F71DPksWK9DQjqf5N//SVg5jFwBbgEGOIlSG9YnPR0f9mt
+m6T1mxDi9+RcESrTLk+awMf+OWs85dI778fJr9JzQ63Fj1l8s3GQ7jus0FvXjv7V6noPx/r/96R
LCLSP45T53tqw/nhQ567K4BAhKJszo8eXdwDnZTRiqOxQh44bf88oP5Sab7d29ucbZ0vppwXDZYW
HMTa+0+9Zw4lDvXKb3rQf70xFSCBYomYml6L/96flaa22Rglwqju6dNMWh+t1X6E7QRqu5/v6F9z
U1VRZ2l4UAN+ePsg9bRvsv3pZE+MbhahlBkdEsnXfrmdv4TZPLY/P+Ttsd1MFa7PkQ95xuXUGFPn
Hvx8F9/v+32aqRqeHRIHENs23+SzdVHhIPfM7EmRlCVqEoeafrYpPhV2Js76ZBSlX049uhCt/fSR
Yh78MQSbw7PSq2xvT6oFMWFyncr9IxUtc6PMypiThehFoAvwvMtX+oZ/Pw/q4LEpd9byMiljQkjq
ql5J+ZOabN8ID16LbG/9QQ9W1/AvsbHIktuYVMTQ7LTG568H/zlpi7p7CH55dv9aJA2Qt+L4Zsqa
Im70jxuxzDI/H/SnNak7r6haGjFWh17pIkEZSZx7fjEY/dcUMmggAFSILN7S3x5bfSpe5unwsCZV
tHfRZGBaewif4W9Lv/yvZejPzxED/4+7OnGKNcv73aK17kQLLmjOIRzVaZWo3RNmoqe2SbPPva0u
z/Ofn+dvN/i22BoPM31cUm6QY2dQhOdpiasSytHlzx/zzxuEGsbKjk7fkt5bC4r9M7fzY25NcOQZ
kF7kaGX7VMx901tSn51gQpHgvRX/8rH/Wnn/+Nj3xoB8fc20SuVjD5HF4fDYE5yMnfAUKKPS1yCx
/PKB/1qh/vzAtxXq3GiHfeu4R/85y2cAi/EVBp8VnBIEJlAaZc4J1JfCs/9b3KL+a4aD1aQjH8mq
TGfCf4eQpjxa0rkxzQnNmFhurwf2yOadnumwfyXFinI6kIsyUOdp9GElOLnTLcChhXNH1l2PKiQU
T84+OPsCPfn5ofxrcAPo0zEg1g3DeO8WOMvKRSseqTUhkUDnJjaPvhr9/BHyP+/+j88Q1/DHBLLK
2ro912tzkkVKLDoK8EZxRVPtvAPjl27q1P8/fuLblD2msrY+pS1zogCKeDocmclK1HOJJrUmUAdQ
ApJfR5cYPe+rOLsfrEpWPlN6D41eJ725ZFZlTu4O0nLwvPvxbq60m27q/nx3xj+f5/9+0ntcZMnl
U0kPV9pJ3RJICHomDGY4EeGO06JN46PmGL0UAyo++GX32UUnRp+4QIHYAZkTR/FI2dK0AfZIkH77
ojGbqhOk13t7KsDIpInpzBO9fOQYsVS5J/wTuORWePVQ0COBUX8Jh77PKG9PD+KvZfDwkE3/BUiy
XsdnU0i1MVF9bVdHdzoiDhMMohc2hVZw15dJM6E938ANqYNe7/FFMSxdHLet+NSre3aMNei8ntrL
/XA9+vlxK/94scxd0amhQiKWvpfPP4bvQbtfGuVxRf3exdEyIksYCKy52oOlRBblMnsulg3ZDFx7
t8/49VuEqohDzV+P5o/PfxvMh5tZXw2Vz79+QRjL2PSvM1JAIdD8MUc1bfnsIsEvFmesKFeU2pIq
OETApJ/hzw/iu2nqrwvByBspO4dMErX/ncd1KdmPIiuNibsAdQLZo0/bKtalMDxp0cXyIfKjHXAP
BppoIA52W3pqPK/nsaR7Ts+JYTlhCBJiguNMdVisov9peGJoufRBMSPdz5+v+F8rj3Ae+P9X/L7F
nM+5XUiPszEBiLgUuYXBSXLVudp59daLfZglNdEU/Ov/48e+bTTWLW2O6vliTCgPB6+ojO35dapx
qp5kSdmxu1cyuRzVrr9scN9Q0h9ekP4WHWuXUrtXCre7SLr8jxfUn/BW+ivfJWHhukl30V35WHN3
+5NNnxcG0SVqt4VBDLCiJY5MJCliztC8KpiqYejEjgdoxAs84YnjhPHw3g6HyfCX5/WvEY43BQdL
Fk6dEsB/B5aulvv8bB+MiTzOBs1kP642ddwarglpn3OSgL9sD/9cbDQZRw4JPB29nG/PSbGVqj6a
mj5J4MMwdDcwrBnChrPasix+P41lj/8xUKeQjwS86Df4lfKPkwz9X2AnMKsmunyPXvfH66mVKS+d
45LASwl4g+Jdge9UISTp5OavfWmAyXpoRVl47BuwDjiEagnUyN/2ZzFv34eNCP5kiKmSKslvRx5J
Uvfq80arB5Ac8GpsX1D3Rg+oMqYTzDFG+Zr98sL/cSgFIm1IuqyD6Vbtt09Us72ZVzeayE4daXYM
X2Hj3On3Q5/9y5T4x+IJoslQMDHnXeugL/87tKxDSykseOCT5tYuUpTrt5H1hZHeM3jSfFP78nHR
muW4byIye3l57ZEwpoX3AGDDaVlYTtOs9vPNa3/vJ/T8aQwvsjj/eNytqiDyzazXpDaDK2f/pt1s
FTj+tANAsKf5vwoKwJFnNz87R0pNgqCxtChsXbCDhy8x1dCPnlEsaWjxfJLqDzRx4/wTzWjxaYWH
YUpvJqAD3blu9ivWmrXk/XwL3wDH/44Y0zBhiWqmzYzV9Lenuq7sa5anZjNBXV81TrpDKoAw7ok7
rHf7suIXJrjaOOs/2Z7G7NTZ7EWOuEUvcnuPSGyjjMhG7H65qL9nlGnYBkuIZpiygvHmf1/13bjJ
zSuvmknlHqCt0fDbseLTxAKVQMcVsGzKsgGNSrFKatMOigGiI5HEZ2n8+Ur+hiIztm0uQiOcIZax
39az7GkpxSHjSmjxyL18hJctOjy5/Rg/d9TUqR2WiFZpWuIN7nScmbXPB8HZFK/gSdOrh5eVzO/Q
x7M79lN0nhukBhmlIcrpF681uIbT3+IvWVzS+xul08vE3wkrUNbG/z682/Fg3E/rvJnUqgM0hq73
B7SXsQIEFUEkQ5Md9EOftT5/T7j8PR94WjZUBI18IlP1Lc13KV9HUyqtG5t0418w7zWweri3P+lP
ruBZEJd+fwvvBKytA9o//TTUfYU6lgGmqeBLWo+1UalbqB68+3mo83SdPCgcBVYftyCatGljQkti
uNIA2gULG2kJh3o2x3fxJVG9kVmD+Hb12GrLQCY+eh/xdPpBDhw4EvBMIOQDkG76EDdgRFEhovpD
N0972Q4PtgJRC3l1OoZn9AwLBL9gqYvvX1/V30c28bwssXiAvcLf4L+vqvV62PXzUjYThXK40ZU7
pyU5oDSm82eX9ZiJ946xoansMf0tFfL9Kt5GCU2j7NAyjYE0/71FgI/HS5cfaUPTqHeKjpgkUBb+
unSMIA1tTJ7w4/BvgYJrtmuGAEvismOMT8mWvFS0nlAapQp69bNn+znYf+znVIuiBmx6OkG40VVR
qokynT1oLS9Te1D5JZocuX9OlJ6OECUsk/KXiFb+Gx/21qP5NlMPtlHr+xb9pNqqapCteSnWfrRy
OM3ReXYt5urc+rwvVQokK+vSRjqKpvi6w/yTDnjEUxSFUATc2w+AdKgolqJDYoiDbE77UdbO0Z9+
VRZabPcGrYYAcMcGFJBkrmAvTmz6omiOpPvPab5bbBFN0Y+B2PHV1gZ8wqunKG2MfS79Ynde1LMK
VP8MiYn+pU+bHjn3zMPORZ3qH8dlsdS/jjgat1DO9oo9ttyO/HX9pEjTDOsVoQP6wEprQ3ig9MW2
c8IvB3VpLfQcj1b7KEaMtUJC07CzjBEEF1r7vnss9FZbnRTzB/c4qQboOM25MlVRpXRVuw2vp5nK
25xmpYHdP4/k/vrD6imAurGdXq5H+Dm/EEF3UZubXNL2MkVNQjfjiZr1QJMcFrXzBu2/DKoNoo6I
ih9a++fV+DvD/T5oBW/PQFfCZvWe4qhOqnk3s8Njoo9d7hoN14umgkGOcnRX928fyP1yXLSw055f
+qj/EsO9JEVcjx/zw8DsH0O0negH8Oxii7vRH7d9QVIYSJN8wZHiCpvEjMuxlZjBa6bv0s91co1Q
5hYTfVps6bXhwfJEVLWtYQK8hfm9+fkG0X79vXhzb5LE5mcxM6W3UZxZ2vn5ejykCRpVFVWpvuU9
tsbYDOesdWcBuV5Hyjjvog0K8e/6qjppgoCrvDr3qm1gtQU/6OzpYLzmylcJIJrgA60oZj+7A3zf
l/9EzPb63COk0YaHBcZ/FBf12lVWLZ5P1bnGcLUxY8JkzU+TK2/XVRf6jbS13rGGavuR0/2KaQqt
NYhDP69f59GlT7sNHfh1J589dyhw7qPD56Uvd/JhPj31VV/ppr3b6IXMokVnzQA+WQeiPYhiDHuC
88VhS318Nh3qqkhgrlOL/vnxqXQ1wUR7+S3s4HDtbSuCg3bnxuEBnMHCg078lJxbT06ovg81r5qo
SbOh9Qmdg7PuZgM9PO4gXAYlPW5gWGMZTesdGfe+f20z7K9DfY/Mmtp97rR66rzZyKvaiK3bUMbO
lPSZSwsTZqq+Gl9CIp/m4/Bx69B5AF/jENyxPAOm1H0tTqx3L0cZSws00sjEyoXUeTnjKoFaxsCh
x3c9yrd31/7QtkIB8KQj/JEcNmCTOq34AuY1PNFGJ6M+dk/dfXi6+vRRyogNsiFNd8F9gA6TNA9W
mawmZ/cwXCf71E9RuSOdWdBYgaCM4vne2a+eY21uhdfOPqRAb+OkNX/tnhP6YrsMbJSW0Wl4jEqk
yGtPWWHTNlBCelFw9GaW14QFdozY97WrevWsRlrHMCTQg4ECk+3nkW6JEO6/U9mSmcYQXQzQYab+
NtCbU36Ry1K5Ucy6ndyU8LY2QsCr2L9guENNGGQm0mo6l5tJ0aUTodg8n6tTacdHfIaeXBZ1ymcf
3d/4QEvcdmMfk6Mys01n+z9eMQLuBl6Kr5dnfHsEql4pZsKtfdndCI3C3DfvScVh8Z5kNDeCRUDB
3siIElFE9z7GNUAz95EyLDvA3BpWWWrF0ew+fF3dBpVV+stZ6vue354JFRfCcEMH5UB+6r/hwL02
1+nJumsTYXg/W1A34lmcKVWIv3OO4yA3eomhANkNfxnsmfgWyD56DDxCmLYcMEcAhp6c4dr54oTP
V/j1FIDuLzCpvzFQZek77fLTJYvX/EdG7WhXV7y9XlxyrwjN/npafNWLYnb+krcpxrQ5sPenB+w9
vsdVRw3TLqqn3tE7ucT0yWn+Gtk9Y7ieKl368+lLuHt1x/TR5CVpQM8hSUrSywMF8XQ6vcxhkQ6f
Q60LGJSIEVO/DlHTtOpYkTSoY7UnpxANj71qkX+hbBvsIZW3etRaYqwM+4/t67MM9UE2obE+Kkf3
7qGfYoS37ui9y3y9tJatXrHLPbl/QZ2eABcF4Z0N0p48OG60kbwsZk1H+lD7r8W+g8P9NO3a/dNg
P7gFxfTRgSLU43bz8BWZyWksj9JuOj1Ez9jqNjQWVwmeeVMM/ZDJ3GN8JLGburjy8pjApRoYyMHq
jtyRw3S1hrRwG3KwMEdNXCcGifZ9hwbG7qu/XkHUfAatpFlYqxo0az2RQyU6JMqW3HG/3Gmx2j9F
9xHSIN/0uWvIcnZPQemmRTc37d4Hx8G9c1vocda7eHoshYqP4LuXxhesN7SIMmnu2SDPUbE943N4
jdkxOpf+Uegih01SJxc0I+eA3q6IXpaNUNAdNifYtpPdaDQKRsjWnDYeYijLycUIbilKzgvp6MYX
qRHKI/SyYpTQkPtlRYWBQ52oL4JtFM8OgDIB6p2tVqsNmUfxx3YQh8u2wFMLS5oF/28xpMDpCZqR
mAUpma/J3u33F4hkXUjf/Agg0hPTfS2zIAsMrOZoAOX7tODRIUEjIY2NE+EOYa4xBADvonBmfyGW
4seCTvaZY3yhooWLeibbTsebJywMNhuaQH1hX2CD/xP4bInNs3Zn5Gy5u4VNDu7sQEWif5Jbg7oc
FXBphb0fdSEnReAITwl3GAGrovEqkr555OK/lka6a+INBakF1O1pi7aHnWv2zXlarUROdnJtTybc
awqWOXd2iPZWfZNbFseSOzCoBQ/AbJczdD9toN+AkMTDTrt8txe1KyS3wrlVSD3psnaukAZl7rl0
duI5k4LnQaK4EsBisQSLhWfFggNUlB8j3H/F20LZOebbhVNLgeJ/zGxa3zeW+fQSJ+LXMKgSa1FJ
wVj8HZU/X8LJnuM65zHAgP7y1J7TosCPnEOBxg0PPZrkVu1O2p5cnQlnMCAPwvvyjISR98KbEJxc
4acnPoGWVASbvBl3F4AYZcHHk2g3gnq5Gwy2gzk8w858+QGTe/lwUBtzZhQaSGhp3+snNynypbvd
dru7hPhUdQbwEo12TXKbKxPsZQVT8yzEV3s+2A06vY8DmVRxgcD3aaz5/pKdj3X74wPxHjBJtNZO
B32tAG3nPPIjx9OdeOviQnnEW8HWEnheXLlj2IZP4v1LICw9AKpENEZHOoxneVnCxhSoUEjZMVxx
7ALE15YuEW5RGIAJAz6Bh15iiR6HJ9RgAkT8NQZ5fXanU+Hv+PGxtNq4KDjCqk/8N3qgteeDaCK3
QUSK5yjeajtgnF68wajVXjFuxaPOAFaKsbDlE+cCACQceMsBd86mcnJgcQOnAHPs2W7uAjhs78PU
kfhd8YXkzjtR2UzpwdhDsTEnyJKZ2BF95JGAV9PPxm+2ACrnvoCE/c+/i187BbmwzuSBADhGbXgY
CsY9P7D9AVBSX4k3KL5plu3QHIR0cx2+4jQ6hVbfYOjOWsMiunX2w8PuNTSHNoJTDknqxCa6aYFw
grKojCQyrmgyz1uMNtGLEqnltFSfB1pyGpU+PVmTQ+/eqT7uEwldqpaglqefO1sJraiSyN1yXPSt
HpFb3IwIEA5DWjjZTpbn/tNPoyeu7Nlon1j9YkDbewyJbwSOlsbritx3Nqvi01ThWFHTdQGw6EkH
ojQ+fCgduVvv7AEPijaV6xxxZ4isHHXKJc7o4Nzwq1y9vCSwHzbBHoA/P7u731126xHCD+RxoM0G
Gd7CZsDoGSuh0Ele5+qy2GAh2FnPb0n4Giijevlz/Kb8Xbm0NJJLti2hV6SC9Ba/6dW9BYP+oU3O
X81C7ue9xwLBfYzVc+VdEjWhkrU6TowQ0xb30FOhF5YdEmC/yth+uw7x+38EIIfH8Vy8xHWoNBLk
H5jxCmnz9AhvUmGMteJy0Poly/59b+9BD+4vkBstst7Kd071j8885VIrr697DRnJsZ0c292XT9ia
PB3+GVIsBleLyQQGPHOKZZhITWDdi+jhcC5YLnGwZwUYfw1/qb2oIlv002W9VRf3qXV5PBQuayZo
gBjybMQ2Nvn+65VpL7ZLdlTsLcD+TUWpeIprM1Mvx2Ly5+Gh/n2OZXj88Yje0kvXwyXdPxquRaAL
xS7GHtaHey22HLH4Zi7hwmA5b7ybu6RCw+WMx19f8OzB9f98Ldo/h8j/Xov6lpW863K61+9cy2JF
GQ1NPJGFWOsIG0QkLRY9ixB6O2DT8LApmI6Hworic4apkHAQEmDwIVYWP1/Wd73ih9f1DUj7YxQV
1yYvT0fxumpiCBFLCI8UPBy+q3ms0iFMmmCUt+E9rsRvQugWu8FA7GPiHo6oTnircTqkr+sciA2c
cEncjljFDW4J5wVqX1OMF754uHhkfnJDM3EsYAFHHQBUxQFlf+ccS/6DfeR/tpLeFDM1eOi/3LEh
zi8/3fHbYeF6v0u1cuGOIT3zRQKKL2hafPWZKCPxNqJJ5rBTHXB5IYyYxmIbEL7KeN/8P9LOa7tt
JOrST4S1kEHeIjKJOUk3XCRFgQTAhECEp5+v1DPz27RGvJhW262WZSFU1Yn77A0V/XiMV+X7iIPm
ePmbEJ3odWYT4104p8/fV0j/tw3BJqaMbVhgdBX1+8D9sUJpFl2SU9zSOOdLGBw/RjuhnHFAGpZg
UNzslONEJHSY4mGDQJ29b9nESJywj0u2TQJ4GZU76KzdV03Hnw/7H/f2ZH+jqInV9pV7WwuNHRFp
Y4pKdsn8cDiM9ySC0ykiE20I/Xtf1C9Bm80mr16QuMg/C/rHTTwZ33OWKPIdBcv5iLBUbEqmWb7/
exhTsg8O5AMqLnyAhAAt2OFswZ18dgiX+yLS/RShbjVuvygFq8K2/HtXJvy6UPbR2nqyPVqY3urH
RuPVWBymEUEz65R3zs5ggKkR+kmTz0kfudm+ON2/75kftgw8ezhE+pQyjdin5ouutotiU52MeX10
pH3alwtGpn+/hDDjT49Hc5eaSQuVDISpn05RmN6Tom4kHeBs/RXNTvN91Gu836/x02P8eY2nxoQh
1VolF1xD7z26GyJ36QU499UFnrZvcn/ElllxATVoBnL3jqTb70/wA/qX9/PHa3ram2FqaqEqiyuQ
gZA8aZNr1xwhAc90yiuW6R923F/Xelp147xJ6vB2NIBxlR5DgO55QLbgvCqafcPB/ll66LbpFmkq
lMBPy5InVWVUhqHPKea71vraux5SpotanVchzv/jSnT2oRCnP2w9vb38UWa5FLf1eTKATOAtJV2z
HKJkV32hDP0DJot1QrXj/1zp6d016XXDVrMIJHEDjCbzC8TRNEBedkuS8/UKsfDt7v99if9zwScM
Y1NXxiOONvhdUXdAQZJMHh5r/iGbDFbBwBNp2qKHntPkVSyi/BAX/fW0TzFaktZ3BbiECB0/wO3g
7w4kq9vF19crKM5PZvCvSz2ZwXvcjtXLhefUg/UnNleEhEBkiC6+AwyiCcJAD95h/uWJZ7MX7v6n
FOHPG2g9xV3tawkcpeZZ+9RyeVJYPHAPOPDDAC2Q2Vd/2X8n7nvllX4YLfprR32D3/5w23UYn9WS
wjPYKRFRjeZTO1hRg/BuNrp0v5sZVVjbX3bTd537j4vJaVNI+Z23TAEGVywimg8eluh29f5OBWK7
eGXYxNH77YpPRgBosiLdKSDPlyKI2k2F3w3I10VSsfz96ZRX13oy07L5eKiXUiwhewfZJdbugd5R
j76S/eJN/oBbEA4NxAKtLxm90aejkee1JYfMkc/JpURYOJ8eDrQ/ZgRTvz/Vjw/1x4WeDka9sZos
kbmQ/nGh/BlNf//xP7q2//nx1vO2r6+XRwVwnIwUlqbLXKqd1vr/7xIi0P5j0yn5+XbVz1wi+zqh
pwG5wdX//Qo/2inQQDr6wvRbv43LH1c4m2l+PG9UfX6aGkCuIQhkhvb3Syg/Hp3/ucZzXqYpD2NT
x4o+v4wvc0rVFLlgsGVmV/AAvsRa/Lzq//eJ/k23ckM+nrkaZv/jA8tLrZAqGknR74/1Yyzwx1OJ
p/7zzTGRpEtgc+anLf1moPHGh/VljQ33/+8yT1YgTDQjTk48DqS2PZNas8Zoceh8/X6VF9tAezr/
J+NU3SNJFnHgecike7dghPr3S7x6X2Ld/nhfkZJsHueIB6EMPkU1nfox/HrgNX+/zI9PgmKv0kLN
WFGNpyOTnE6VpV9qfZ5+xn1EN9ERYkj592v8+Ch/XONp6S/RpUobg1pUsdRIuZx4HoFvp9jRq3e/
X+nV0zytvmHdQq3ReJrCg8glcaWJsX2lrCDs7ZOfMeUW5S2FmUMLh/L3wlQtRcu05sYbG4iWY+U0
Thq8ypd+svp/XeVp+YuHlUXa467PpZHVV3txvwQvt4APYUTj9hD1ZeA0L5bpX10NHZ2GP55MWPA/
tlxaRnITW1dxdlLU7lJBzAi8RYGYPX4zPKUXz5T3xMu6FCypDb//vnbqDw6C5NQ0VFwdSOlnB2Gc
r7VinfJvBy4ihg9Eo76LYnhXUaEjLBPqj1um/L87BPbn8vc7+Ck3+usOng7D+REXhSHuwPzSVsyq
0toDvfh2lwTXJPS0v1/uB8v719WejoVlyXEiGRkx79aElMd+dRhe/fynw6Dc1LjKJH6+tJffb9tX
FKGvfvzTOZBz9Hrk9vePp8kFfeGL7fhTBvTX+3k6AsrmeClliwvAeOQXNDqpkoqG13Qs+j6UjFWf
fpFNHPRqH7x6tKeDoFEkOUkPriwiLhErC6BBhb6gRHeQYtetcdovril+5D9W5Y/NLyzbH2ePqcW6
amouKS+rPujNHmxbv2+3l+/zKZDc5JJVX8/sbipiHzsq4LS9YjqyuT0g3QCySMrxGguhi2329GSA
0hUNPlkRg3/LMPzxZDe1fcE3tOFy7gCSeqiOGWwWCBge3y4DeDFnmyi4ovamotk5ZBhZAzBQBxD5
6lBJpH4KXfdSmWOIZCeB2YQJIHp4YwjlC8sxP9LMA4EMGWu4Ox6s98tE6pXzVsdYyv1y154fF+rq
+HHflRO+y/wIdzkYqrWc2qpgq3ZSopCrrYAyjGxzK4MdZPgZKFTkmJDE0KveVXPNNdBWYN/RqgQC
Tufv5JzoPR3tW2GrDNfQ7OArJ0enr0hXtgWzunOmLynb96JbyU5mOCdJUFdlCOeVbgHlXhEcLbeN
TUOLBUK39RXOPbrBOxWmKjg9M1A33RAcd7qv4a+06OPCml04kJJKH4VvnL0cCCzy9pkN1zLkbZls
o7JAR+zsqsDVTTsbp4erAgixV78a69e+axz/LGjL1NA0VITG2VMg/0ii1i2ST4qIGMWHOCAgAO72
x5pKa3/9QaLC8FRmj3aqI6r287uQ//2e02GQ6oPOKsVq0b1FPHnE9xYeuej0QPt+Pz6QmO4p1YqK
qWgTiSyOor49OYte//zod6lbog0stm3ArF/Il+kxIeL+362MIDEK7YC/z5/QXJnT8Z+fHTK0XeXz
/vixU3I10WGn2T797vzwnci8ipLwiQbBFL3nxA2EPjOV2orC8fenlIwPlLT3hTsYU/WhciaK3hQN
eMApxeW7e8Iy8f0HWJS48dw+4DYc9KKm/zUeoGK3QSYFdOIT5o0GlKKhOu3WY3324FH2wX71HyaA
9JgKDwUANDKBKxG99nqMyYpWst1baM6CP/v6QvD4NELGrxQGcEL/wnCXn1+flNkptHf4WkFTsbAn
aL1/fk5AbGvUwjU++Npn6E9EJ+drJpLj2eSLTrtb9K3uZto2oNRoQxzP34aeritu4ZOklv7IUoBV
SntG9UnoL39bXjonXH12c74AV7XdErComCX6/Jq8qk/91K6irWoSeAllPeV522UI48SlsCPNHo5m
CeZNuNvRTYW2Zy3ttQFMi2LggBN5RTgHUlenlmz0Xm/gcUFMIu8Dv5sh6Ds5iCc4kXhlvboL7VE/
mpzBcoA1LB16zHSwa5BjEAweFBoWgtec10Gj/Hd7/FOrosXIjmyIqEswnvxt8pXatDb6mQe6rbOv
clkPsw8rF3SEBVMxoXMj4M8caDnr0tlAjSw7KXLXyCx8Qrynr9PJTbcRaikzB9JW/eaVRnCMPViT
mYfhQeB1/v1+f4rP/rrfp+ioDos8VkzuN2QIplczxGASHhZBBgnc6a01rybtxWkgvY1lP+smvWNP
sLO0x20oln6/kx+GzVsM0lGAZaRbAa7/5CybtK1cWxvURhpgXafpcS6ty6HRR2TjEE6Ae71vbvZF
trU3Ayb3T/hbMcaA4C6dCsijcohnydVBTABwsGBl3akAIShQMRb1IqT9b87uyVYKNps2c1mGGJl5
ivEq46hL94uizI/z9loZFG9lkM7P03rL/E4AozfwD23+2CPNgsAxPqrdMWHSB5K9a02bd32Yzstp
9gGJG2IzBwWXErs6u3pRdZpd+HYamCN9vxmpgKJxEhmw+dPcHG06tEB7jIQDuWPrp31lmu2PSxQm
p7AXO+0+xB9QomUDBlLG5g4lUlRCykCDVa7l6ihQ1gPciPF17KRe5ItvBPgdVF/wN0pwYq5BWIDE
6tVB66MAWZd5LS/poCb0JnVgvgtaQ+s922VLsxd1W0OpW+94tdr8xR74IamE8kXWGOQR0cVztnCy
tE18zy6KKIuJD+GAdsC0dgCl5vOpgIMFYwYd39+3i0WO6fzvgyBH/PP7zejiqD4vM41QCy1Ck+34
XBZ6pE2oPSxuBhAb97NWg7VgUdrNr46NvQ/wKlMBNIoRxsXzLFr+AnErATa4OC/bj/9x8/9zOzQo
IFNiQsvQnnZdUh8z2kgp72YXdyRbGVBSn+/eZKdv4QTEBzLjOAwA8fQbE+drBm0jeCnRLO5TraVk
+/HxJuB1CgI8sYeLw7vz/x/QFjsIzTBeT2eT3/43Mm4nwH8hlwKbfmIbMQjStmBPvaL+CqssiLYR
+PeKpgJSeFDOciHQYpgRBsdSQFIof6TOSXGhCYcsGLpSZjxk3elA+pz0FPY+UwifyjIybaV2bl+E
P1QPtS/5YZ85tfDBj24HAEKhuwHkaPFMeAEPeWTf+IZZCNlkluVNNFIscJPtb6iiUJ2+oJlJODzh
DcBwBVoMxQfvxPQhn3yTBrg1BAIztHTBBATsZRbshqLHCVeH5xOKzb9vJdX4cWODcmZYtdXSsR5/
u4Xjo52Gapwp8/OSIuP6iKAQU12EFHeHN1YOmx2eITbQkUBm7Pp2253ezodicRq2Pk4IZuxPq3b3
PIqgrVrFIMAFTKKhlTNSoWxgBTW/cXebHisGcHNEJHV3xyBUOTrivbDk3/+ysKC8hTTxYToeE7CA
1QnAzw0HAWNXbOwa3egdk9ex1yWypu9PmNcwVMt/irfEvbj84UgEf1Srpw0/DASoOJNgAgh1Am8Q
DHJv9Q08BLJ5d9hOIgYcHywnsEX7g8CE5fgvL+GzXkp9fUCnegFuozcT0DqVD2AOqcMfpw6DbMP3
d5oLwx7gQ/7iYrbgU4ErpGc1O3pfs61AKAoQo+q3A1D8vtD4RLagG44FuJGwK7UX9/FtArO24Osm
SWG8JyG5oFwVOo/KhoTwI3s9Ta/+ULcSsH9ImaAdE12apzW3LCkJjUrYD4aJXNk7AkQVsFu0yPrp
KIaedTQSZ0ykoRwQB8g1n4nE9L8P+NkBDYg0VYB2vwkLOJosC7QZHmNz/IpmSGzDOxwBtp0OSJ7F
s4M+BS/yHQvvBYhUoE9PTjCmb9KyMzgoGbRlYBAm3K749i0NKmGzOA+hC/2vCBmxHxuGP8rvL4vT
wduz9Q6EG24KXWXsQk2NaAvKDi6rQmAq8Da/Hxrjh4QdmWVKR+BSmIF+PjPy8XovI3MjA/ES7VLy
EfZT6PmkBm+Y4yvmF4zZKhh32d3zYLAaiNbeAOTZtvfF+c/d/mwy23qdiTCDL+7uX6FBvQXzhynG
/6myUh/8e3WT4z1Jm40lk3iLe+sv1xhXkhkaq4EI+QXDEpAd0EgTCGR/fzUMR/3gm/68+lOdJjHU
a50lBEuugeEHKf5Bt3NN4A/6+a123gQYhCkiNg7I7YHi157AWuEw5pzWymbbIbnh7TjPws3SIKjs
1WowUGgJ044W2ZLItQRcmK8COHXZO/L6G7w2hDAzAdn539gFQKvanondNngnPxB4sslsGHeHk68J
fodsUvjw5QQH9MGqbZyJBv/whNM9GOwH/FRv9vViaRRZBK3PrpKloa1lmCKeeCoyheWtuMv3hFFF
9Lu+onW6SnInYaLcdBBUQRQ0ApgduzeUCBm2xXiQj/smhzS35WXIyCyv4wxJrkgkvyHC/yG7SS7f
v0E1G/DCAjO9zbqM2YYkcym/oxng3YaNt71MUxsRPtDTAv+9FWM5vQW/D1A74ADxAdmi3AHIYH0j
hgUQuoXXFr8LX6fhaMGQ8+lYkWwDQuiTbCPp1X2xi7736F/vyYDyp40eKdx0oHWMp5A7vwAdStjl
cyv2LXWAJ9JGBd1zy4V5XxW0I8wDQq1wwgQ1faifPtCkQi/Q6jx2shOurkvZqxC1G0NJDJnP6Abb
uelnoD91J9JsmQEd5D0YbFqgQFPttX0yR0hrYlpOOk9hMF+awbHLsDTqt4PkUK7y9/sXNxHXnSsh
Bwzidq47JhMJPabQ05kxvGx1W+urHmryXaVEhwugRk7VhVsG4Q99J4ZiUasDZNDaGwbeoi7UCAib
EXbEKfKbtsqjUFrKe2V7my5PJfqObrtXhEH9CPR20NyH8IIScydlR7G8885AG2714rV/g5b+fu2g
WmAigAsU50DK87fp0M/XsB3FeTkve8euBM+vL3WuUL3WgczQRrrmix2VN3PsPqDmz329R04GOY4O
E3buo63TNfxsIgiNs+Dia50bwtdZkPjaKoLf8x4oHWXFGLOnQaSsuejUuZp788XAeRbc+T7GDXbi
+8pF7D1GEKd6xeTiijEj+Y2/28GlBEAse6j7QeMheWlHdw2v8IFde2eXqoVX9y/QDieBANTeQLTL
nWPvxv8J1fDIQ9zSvfoy0uJS8FhC3kRnG90t6I+v3RovnQ1k5gzbgfDY4kOHgzTrqn4DRbL4O/du
uhVfV8FiVZ6OZ5cC02cYkHapyphazPXKjmCFfakTbf1jOoy/1+bpSByl+KJJalHOcx8u4nXqq4EI
NxFlC3I/6kaDqCuzDGoglinnT3O/7n3/CV8re/99H4tIBpj64WqzaHfCpfgT5MuZz1E/xM+te7fB
JjBYksQXVNytribgrydY3cQvyzPnKRyxOfTXOSvw6JzAYeaQYIuvRrua/z74egzJdt6Jg0fH/Mw7
KZ+lcHqbqK6k0GNfdpandy2vmcalY8LPIv6y4alzlaRenoWwXldTA3aJ0ket0td90zccyiUehHJO
4omXnLK0YrmZ3mByAya3brYrUAMWn1ldPUS0Q+san8fAgKL4O25AkKJgbcSeEPLoSN3xec1XKGHB
ys/H74fJ+kZK/HWYRGYmUzAwNRWi2WcATFtqXeXLvdXMlFZgtBBI8CN1UKf+pvLOzJiaTmQgM+dn
5+CWumptawQDklejwCVDbJEidKT2kM8T6mWYP+rEbnuA2zjBsdL4m7hzjrsYPeM6MtKJFQ9ODMhm
3UwaXxlvfTitm5+V3UZ1KtXTJFjSjQGymJslnuYCrTa2s7QBRqBFhtp3Aw1Z7agkLkFauFfk61CW
Q+/nQuBq13KwYQ0mGTatcKS1GK67QS2Y2ZIqNEFPsWcRcm+vaBr0GUBWVnH/uhWSnRklo7cEIUnm
1d5Q/EwvqE45p2QowxzyoY7vYS+5B4zGwyDFKIhnrYxBzEgXkhsUEFdN9/gQQqMZ8mWWr+VeTval
OpeRMVAQIV0w3Y+mGDW5s0utYDMqEkckcuhQ7ou0K1Ve6+EY0wJpPqTuVoe2E07OHxa6K+r+Qp8e
XRbTl7DLsWPefHTNbrlN8YbHwHrTYdownrWxtV6h2K3UvU3za19BBI+wQvK5DiP4FVPuw5jKKF0E
FGLfjE8pcXIhkVzX3ZA1ZsIdN8FESROc7j1V69ypDvoGlY5eg3ycd0PedFQtUTnHVbchsHqXMGNL
qivKFqKBcpTWdsKdUFxVnRR9ka/jUps8aogMNsyli9Nzf5OrwEDbrHRush1WQXGzDRbyUwGRvHE1
lOCD3bnlVeg+VbAvtMMRzB1Co1hnKip0kI9jITeczDcFPWQkoaCBlpzrQrNsmFrl0+T2fkPnJXxj
TVAmDMXGqVuuzMRu5BKioBdmDSsu/WZlzu0xvr8hojG6Vp322YmlYWbaFxcttaNmZ8t83XxCk30J
UDhvOdB597M+EzaIcHoknhR8h2jKlQe2xa76SvrWEHKIFjkRJ0MTE+jHz2sxZXRYZSoSpoWEkVMo
0Zf50W4t1QRdB5RUGMgHz5yvCJn28SETGvWj1ld7718GIfk0U0fIga2Tzzx3uGu2KDIsaLzxlxqY
uf3mKDIexsE99lxNN+BIjRQxTTs6+zCAk7HgqL1T0iNPm6a+Sd2l9BglpMuTMouFnqAL1YU0ympY
P61Z9OAxbwrdkkD+MEObtUdOtGBv7EGPrh9dvXCz6b1yuDFUhjdohniW0UFzGq6YonP7Ugw4sJm2
Up0zSjwPh5FW4RxX1u6xkpZm6El153xxrhVuMaQk68hxP1I9ohAh0XdRvbjPUrX9S96t2t2CLgA6
xahJyT3UBxVG/sIhz4eIX4tqkYLKqX1cV5lbYLsRHGfkH1U1yMD7NTwNvLsyaBSPfQE1jG71jQGk
ARATt0XAkzN4tuQ346vy9gadK0RDEVHxrLPLKagHm8i/Zq6GxgfyVlQgC/ta9lgC3XSOo7RDuVHu
VkHNvDnGC0ENeVqYbrEyfUrrBipmZNIt0vC+dOqhFAv9f+1fx2YyqgGw63ZrGu8gnX8vH70WqgWX
QHbhn0qW+ppbo5VVEk1xUyHmRLX3BlFG4ajMUxaDpiehA7qsWs4JFhVkdE3IGnvNASIo1AAUoMRo
FTPBhwQ44mLVgu+gr4bRxAC0XOK2eIxQaoDWNmOgzM6Zgu8q2qbbuKsJkT/ZzadSV9/xnRVzgnno
nPccds2048zNtwbqdjAZCa1r5H/pDBZOcutXUBDHnWQJ1YEYg8QAMFa+sTn6QrMZQ077odsO9rhH
xJbvol/32BYb/3F1kLA1trxpOe9EN0ftn8xu85HX78U46VRa74IsXurJkntFpmcb54587KNtFyFW
6xyhcA1QtGo+uLsH0r2P4AxB0NVrlvy0R9LZhIGy3BidhB/V8B3wZKUlb9QzDjB81SqMBnnpXSDL
N7pH3rYUGLz9uv/Aq6FIxQrnR6dA9hqd2i57ZZ8M98VA3htfl0m0eFCBMN3GGiAeX1LQi53afAv9
SkM8EOXI/iMKFNKPylN4YfdOjh70CoYTjColk5SKzwzUhNy8Ux6gPdfyN+WIPu7NMYcwPS1oWOYU
CSZ8ozSvIk/qXnd0Yaqw19aHGAAnj4ILzARdWr45Rwy1dXReUXejmn91DMNtmqChXJd6p2YgKf1b
1VOpJb1qnEPt/JwkfgcOqA+0oN5CFvWpnlrKxyja3NvN7LrxFHNxk/xmz8Flrv2Wdcotzd8Y8o3M
R8oJmygTkCN0Q9kDM7XDjLQkT1jyCybaybzi2q+rhal0asaOr41dXjz5qzEO/JRTBzpFxk+pxKxr
p3pgKakFhUPZa49kT6pmbOPcy7Bzp2sQaTjITbA5u1B6IJvjJyhNaT0cvQpBCo66lLyscsmYiGDk
LblVyRY+DiOEfZl1hkEE1dbGVQM0s0rTNqS3Wn1DppJo8xhklnOePkhBTZ8gpXWcbEL/OilROEGc
lqT+4uinHo6gKL0w7MqoLX48aER5eebouDYjAK5U7VJaWNR+VS8lIVT7GqRRkRNPlEEzM8SYKFOo
HdNBmW5z7PEuTfowKCxg1KhE1Agu+tHWGqJivJI+wodznZ+PQZL5GURdiPuyz/RdVticVYa0oNhJ
H65WdtDmWjRLQ0O8yinPTlQzN3veG8E5yFF2eoiVIqLJOXCVy00+Og9afxi0Y0dCvXiU77hex+hI
+wsKPgRciHw2nn58A7sAZ1e/WoQjouZ9Gvav5LWJJ+hnVdIOFBnQKA97xEDRiN8Ios6M1dMIbiER
5lb8YTc9Mr3WwM5mXAOoSUiB3fNH+VFtCMgQ7snbBNzh+NhXFghWoUJM22RYIGnVJ0lmY8W9du2i
DZjv0IcdKm+PgzTePPzNNJ6d99VC/DjiDsnZnQ/RrXMOE+ey0ok/LC88RKumh4DDZ01JPrQOoTaN
GBdDYu9MjdOOGPO/H+4aedNZQ3rMv1ENQlOs5V5bnUhFIM7lTMeFfWcYnJLizS71ZTFnSjeE2/S0
R9Vb+QopoZp2C5TDECOIQZhWy2yMxykhFIj9ClOKsF0ukKzW3UEjOYynx7Z7RfoZSRhUUlUKifmi
WIWlH6Ia5Bnv0tV/tJibjuxyJ3XzsgN8w9HxSy0bwjikqlF/zA0UO92zD4XvzTeN7qXpnTC7UBKU
nhnC5hJaAV/Im7l87ym8VEabk6DdBAWVzNaqWpQjer2ZTqB1XraTT3q/yvj31AN1gJ8siNKWBfWc
qcMU/Xcer4bHVm1UcjOrRtVaPbvtto2EACKXVDS8jKF9ivxopQs54sy+aEvKCt2W4cM5tFeDxPDM
QE5cTA6ys1iVmh5x7FqQklWcHzjzM+I+EY5ZO/TgnPirWKYaf4dnQkysNP16eM396rxIqGzEwQbf
CQ6TQAx1FLfE7Xelj3iO68IzSxPidYLIZdj4FgUWqjLdzRhzodqWqNo8xhxQohrcf9O3VuZ7/HEi
uc529criWPrWDImq4uZQFIrmjzE6wmQ6tX9rBdqaR7cIWY1RNcLm31fViBNGcHq0SVBAkC0r0Aso
0I9Ssomptrsht35yjEEJGcKhpHMJbpy+/xc9JcJS2krV7tZ2FcOGFK5jYV22JZ5m3245USdfUszh
JuGTzJf5l+rv0XJvjm8FLp7nn0Kl0NH6bYqO+9NcV1GHfCwkNIYIRpKl1HQUybOWfL1CsXuSw8uc
uQ2B8Xrjo8y38aVJmmC2XPNiX0chOEGd8480SrtEVqgkbMucSw+p0r2KP08gW3MtCeo1xIx9XinG
D1BbLfjL3BQSDhTXeCTdTsvJiXNGRI5ycdsvd/c+to1zRx+iqpyH6egdESXc7UwbL+6aJ++Md/oS
x0kGnx+UVvmL8jHCFi927lMFKj9KWVU/zGZ2ZjJV89Sbk2KqMUZ22UdWaYZdzOdkIvrJKbbIsJH0
2RrYJHpJ2xabD67MuB9T2OvxV8kxcIO0uhNqaaGX6s6lNYVT0zhto5PbwOW10nbYTELPMEJb/e7J
ImNVptVOoqx4foPrDRm8e1C/h+1lGA9v/eboXDpK4ZulA3wLxirkeKN0di1t9O2GwhCj3wbzLNA9
0sruDTVnBRaKxskdQrMLgz6XDkVft7n1MJ7xm94N50m/9VkbLmfoXnWx31HLvsEOziel3V61Sofk
mD2oETsiNnrDI1c7MrdwoqL0KXxkgGts3QbfntIGjbxurQl1yRfuqnsjj4rZZMMqJdLuJl81GpOI
MI32sQ6/HvQ5C1xXzWDZsjgDAbGxq2nqbKR3E9kqigijpD245bSkYhelMKObO1rcPxqzFnLd78JS
8msl/nse1aJPBgUdVu8N3aKWjyztStLsmojeQ2lGgVO1w26lpouqnpfp3chrP954Mfwh8lgtUmdv
o4+UIzqxlOuyk7DHKBZHXt3GRNsFJPCY5IXM5MuORAK+f++2qC7TUMdWW4gNgKibchh+N6jfsPR/
SjmM+hm6AtkChHB/21OpkJokqx/NLMFC5pmbkO0LIlF1qGnOBYmHkGC4q0HyApIYhTBHW2ciUST5
jTR8aACP2pFyKgLVE0KUejw9z3XEtpAde9dR7cOCwHsSXVwkqiX8VdzNMrdud++mJ3xPjXK6kCuT
7fOLkq/2g6fQZKPdFlBJDYDLU7smi8yI4akr6se1uGEpdOUt6T5pPkR20uiKj1DZN8IQKlhhCmvr
dGbOTcTFCe9xzLCebc9nIWSLV443tmHabah3Qid61VtSv4EET8ugyS0Z2APALIuy2t/LYNRhqlot
bvaEKHDbicJpC0gnkMq72+yV1MvXaADZ7NXoauuJF+aC0uO4OKGz1dFJsIiE1mEzQpnzaqGC+vCJ
p0F2KesQzURaKyHHm0ipayQDgle1WRC8EsNR6j/VncT0ils/zbsXNOdit2Ko2FVaNs4QtmUG/jUn
bzrtdNCu7FLqHgv/DuA08s4wgz28FqqmO6tTCEYpDA7Mw5xziyoAIdoqXd331y4ZX7RFwZ5wb4sX
KYruZSvnjrKtB9UXOoqo5lw7pJPYfRM+yI652vTJqMRAbYvQAiYgeOgKBL/tFAoj+KPkLn5qyB6j
gIWc8qWxWZqeRr+UQYViXQzqC0b18lFK7u2Q7VII1EfXGdvxSvBz5ccQuu1htUt75M7oB+9DyF3R
1BuY0LZN8zvICLPohN6d7b+4dUCdttjSVE5clJu1qNMSPawbcFE6VgCJcJ4jDG3er6ZkutzBXINt
lpC3A4JOh52k8PHM6Yq654znar/JQByts3dFwhgmUWAcbDhdaCiLVBgB5HhNMsiduhlBmCOTE1OC
L7x2TMH3VvbaYLijtXIK2q0D4b9GuHHHOEQe57ZED9apcvd8m0m0v6iFZF8V7ff1K0LU71zt7y0L
WzZ6NnSJVf7RnyKxRIusi36557M7tSdKBcsTvbRzoLUJddyHDjmPt4k6jc4OcTbQ8xj+rfb5XyiD
ybKw6bUvxz1DcSOkmSCEpBZUIK1LRuGW+BLV1WsPrusaaMjdsdr4TOeMQGTh4OaUTmsgo+i7EJUF
gL/QTH3vDyNx8Q3SB2WDmGnQLtPxQvj27lzQi9ccPfOqGvSxUzA1P6M+RlOsJulBCNiBqFNFswHW
SM0pa1+lHK26GYRaLM/RKY+eKI9iw44OGRUkhnXKGXEojqI2T8j8u1n+wR6Il2uQIYPUhPv8qdPd
utzD+/Ei83K/smW5JeQ+GKviAHkvRnYDBAD2rhKHaH1gr67zalt8ljNzd+UMEk7usXBwdjaRnQbn
Uf6hrtrz32/QsMQd/L38FhbL0gUrvq5rrSd0zb2En+ChS/UMP1EloI38fL2ZwB9n4KuGIUqCG9uM
Ragtb9cmtRnvhvwma9+hcFt9EsikV5ZiRlVuXFgu9fj8YZ+GOoSj9RcRu7Imurkvr0OakyRVqVsv
26ON5cq9aoCnoqAYd+5qcBpixW8DlJ45jZcW5UUPJHsO+Vp84Tfr/maw3PRXUWldb6CqFvQ5xjq2
Ca7JEdhalGCGxNgqn2yCphWcKTnBDch+VINofoSD14lbmSNXHxlt4gK+JEL+61C6vT3KGYWHbNq2
FsXGsyxUZqW+3l6VCGfXThpOc1Tg4Xfya3TbDcd4dJvCbR+OF8pmeeUUcOaQ2xp2o7j86KPhnTr3
Ze21JufhZXA3iPQo3aIp2+pctzL7bh9T1Vgdu7f58UIxFGbN690BM18PsdpSqxf5EqrTDg6tOM5P
2eJido17r+mWNBnBOh6oHzz62qpaGX3edfpevFmRc07geTmRitLEAFc3IcN1GzIAjA84mdJR+g0B
5U79FELRFsykX8myRWjQgZ8P5aH+ntQgPCT9RwdrWZf2I7fTDnrbq8ZGQ5Yem3AKuANksKJL54wg
K0f54z6wnAh0GYYA3FwfetRd83CSmd7FirffSh1eXSLNW98CimM6Itc+mGNtmK/Mz3bkqGPKBNnC
aGyaBdVKW6XvOPcRVhkABgEr2VSyy3fRiqe7CXMuxLa71PWsHqf3DFmq8UbGYkzbi/wr1p3HpFC9
sMQhXD7CWfuEJiXxHbvywLpUDszJ7fcSUZv+HRFdRIKAmkTIEZVuggot8+3pJJwlUUAk7CV9MLLS
Eok+V7gAzMupT3XNw/YNw0M1peGSwFk11ybNsOltMo/Mvi9PUyS8O7ELG2tGdwwUHz2IQUowcHdb
o3xpbTwKiwbSx6pT7hsocK3F6f5GBsnVUvoh6eC4Ew1NKeCSD6ghODxZLzY7BvqEm3EzxNNsfJWe
JS8p7yf905wVWLFgOZMVGsMPNIwxok3jUGi4z4my273bkhk54LQ7FcIcZtfan5SbN3sUW9siNpqT
e+WcO0gRB/kU94Ufsyr0aGn/vKVDwkC8VzmS3ptFvkzgqXvwja1ZjYaWMPMwqdfza5fN0G2hrkJt
AfIHU/GiCdTUfTMgGPKzGd4tA5o1TnumnUwvH0UnvcMoHc4UyL8busRtf4OopxHA10qNmqU6Kc4t
MIe0IS33LCC9fGYYTtnXODVE8X3K20eIm0NHgVovdnDWkkutiO0IlnObgCppO1JtAwj2zfdQIp/0
kyn56W2JTm+fkJ9ZkLL2cKs0xZJxAiPapacx1nL7X4Sd13Lr2pGGnwhVyOGWSMykSFESdYNSRAaR
09PPhz1zMd52+bjkYx8FEgQWFrr/1E4QAOIYgIVQTT8Tzfshr5wSH4sDHJ1/YYATnsULLRBDgc01
AAyarx3oGmdHUL1c2M7kvq0HwiE3IpowhV2J7WtyNH1dfJGUayQO9ECfuvLaYlZz78ifzEneDGhC
TwXj+wrXvPz3nf6PZO6vjV5T8RFqGrZ5psb+VZq2XfeYi7wk+Vfd1dNRRYFA/HZJPxBlN6k5QCaZ
1l4af2d1yTc/BNq1yb7C4SSb+2n29fBV7UHkGN1bXFvmSX4nsSvm4O2b4CXPMJ6UviTYdbszdaaI
9LasH7PKTSJvMn26fUG4jvWLIJMZCeNZ3vX4QzKc2oTRKohcpIzn/jXEg1mcSqgRdT+N5xlUMAMs
2VLydUxSzv08QtbvIjUxhktM2p/ykj187QZElb01AEEtQWWSK3bnWreB4qL4Kcn+XLfeywgM1GA7
X9LQodpSRbeWdmnGLjaD02WfAXF/KSrRfzjt/6ZetZYKABPpMk0K/ery8//n9ooeUaIP09Reqfih
sk3WMp0Y1x7gEB+MyTEiIl+eZyMULpNVB0fPHZ6LxXeAFg46qnVVlK4ofXOAcDwPqzp2ku8JjAxJ
JI4natd5pcHo0c6nLjaPEqPT7EilW5Jlm9gWD1WLDOSVCGOONO1LfDW5E3kkqasS4RYS4J/HNwnW
bC0SEg0UyYjdIUFIEmvWlE7dW0tEHUo9CMCac+5ohZPiF+Gof9mVNZ7A+irk9aA0FOdB/OJXzdAx
c5WNdgNiwZTs1M46p+s9AZpMYqaJrUt8dtgXO7CcVvuHbvjf5aPLSTdQB6mWqhiy9JcSxWq0ajAV
TrpQOd3LcKlP4BIdY0iq1eO9GVfap/RphUsAvM7AdWmlUH5+1Jf+1r73nBTdDs0VB6kgf2idf1gQ
/yaN/3NsJpPFqLiwMf5Vb4djpkSp1LbX3lrpaCpIZo5B83CAC6xi+KV3rHQWPbWG7sqmywOgt0hS
BVozbRpfU1w/iKFT7bC2QxD32i7QD4ACApZ0DsggwAtfcucYfAh1JVFLIsXjBWU7EpyicjXJzXDR
WKvxd2Sz/42/hd+oRoS+MulN6dE4JFgbyoX38EstFuavoUGzViKcgwLJtPw4524pVwwgUxEhlMvl
7/k+z36gBYstUv40mJ2KmIAukrwGqBm4/RDtgcPGqyRu+U8nVv03H/pfJ/YvYE4f1H7WwrK9RvTb
IEv6IgCxanoBB5gNYcj0ro98RFseHc5pAtLY2zr/Cgav2rNqR1/SsUV+BcNBCQt4/BJ/mfLKBh4F
2JRml9HjIMAmNzJdSu0omhfxiGSMOMXxET8U8ActKV/RP000WLCOfy/U8dYjhiYsDJBH/6uVENLE
DNRhnK5jRZH4mYyRV1A/wfeZKQ95Pgvo4kN6z3vcXJgDtGpjNU9V/qrhfMpY4WpeeIPFtVVHO1Kp
gcMEBvc+hi8KddlJM6ttLf7kjbUWC+iL5G6kLBfK8mqrx7+KPK3Iv1s1WC8rIAUEvMgsa/oYhtlU
w70Se78YuKcm9rYe+LhKfRLzVskUUeTQ15qGZ6UWmBG9eau7Y6lvy+BJaSRHDBVp1QsInhTLbUhq
t9hd9CyGk9M1pHYKBbb0FdQfZqRz8dY62I34uOawq0kiwGX7DfuSZXzPxm+e/kxNvuqMZp2if1MM
21xaelo/VaKM0zDl9cVTVf9m+eDAM+kQpDnkeE0qfuwEDSEMARj3VMGcs2WI2P7qYzB9NOpTgVwV
91nLTWKIe7X6FRv6ItizcqePa9UVawgkYTwkAeul8YrY54JEwfscfDLocCVSKQo1y+5ZVp9aWt2m
/ZKRrfeXNutWSvMUTDdssSzRzqq9rL6rj2uab4Xm0Km7MdsXBtnt83VqMEWh1Uz0l5i7V5ETiMuz
MFD0AidQGcNOwmRZSAChRMXrOO9kWPHRySK/q+DRH6uaraShr3qVhAF69U0z10O1M0mzTR0FHtG4
yPnVRB4iypCIBtyqq7TPCaKnMsbw2HoWnDoLSqGBjfJ9XJETDciaXqr4qcj2SbSzGFSl9G/RvYoP
iv7bkqrOccnkvbZoQy8TqmhJd4LR4IF9EerDwEt0bBPF4EfMoX9cyShFj7QT86NMya+yjeUVyJ32
IwK2K5NGOXBp8C5DEuXqloyGlUQAmc4VSzfF492Qzqp8KJaBPbfkPmoA6BCKMsRezQ1t0Sh02BcI
9++zfT7d5C701JorGTHbIJgdbfkDLALmLh0+ZXWrat4gbUrt91E4yT020Qc5uvhuhMd4ZoZI7E/K
PSevXTwZM3gwH/mSBBtx/BClzawyf4JKqaDDRIJzHiMKrtgdRugq3e6re5OTymO9mcbORHk2uwrz
NMZbxLll+6qfuYHn7NYYgWfNXsnMldnTlefM+LbKe8ajvcleuUVTcfHCADDmwq5uTiKtecmmxWwx
uyNrDg/nuHitokuYIYyMoW5/zBhp60NwKTVQ+KQ3ccPTJOmXAqSzrpO81WRnXAaR5Q62S64AnAbk
WfltJCdGlunArNZnI62T6iRb6F+u1rjPVaoEuI6P+oc7h9tqPrWgP9JrtrBYhTO0PjjO4ysJnHA8
6HetvBa8/DHDbrWAc2t5uU+2mLIQid6F2Sljr8hdGiPUPPF71p2rbj2qJ449jwGpxxJsymlLR+sQ
g6IsEFrXCi/s5QNai+GZfkfLfRA/Bd/UpZteTQkfOzKFpDwHjbbCcQRaycauTk6U4PgTKj/WoKZ6
iOj6rVBKu0+2g2rRxrYPTqegrevxU8q/WznZz4bodeWTQHdfa7uqYNQDtPYrtFp/TK+j4MvxpqKy
4HkumiRuS17OyCn93M9+nnjRsO5R/JZ7pFa5sBeCTTEdE+GQa15OODi2rggIdq1cYy7psAKJMQQb
aYLQ22BDFFWj5hQ83s+a4Ss4xR5EWS/qEkpYuN5A3Es6NEYme13lU+jHqNloUudTHrjQZohCGjB9
SDqoyMlj5jDKb8Edf2VjIyZOtpsln34xQja1UVU3jm4N5SjTaNbCfLdKupydHpLAAsDNSicr22B2
ioS4is1xAN3SWIBfj7ZyWvmeJo3dVYzGSj09vHXRRSkZOBvfHvXzPDgydUfZfjAjD7HD3tJ2snVo
9R297MPYzJiuK4LFzQD5+c2YGHqy75VnFOvgg7H8O5ZHUbElaVtodLb+lPsd4qC2OGURSbmGwpCJ
oMIaH13K5Ba2TOdglGoDNPzEA3BI/eJe75uMXQ+U0hZqYEHfeNOKE2cbbUqw4DS89fAaTsxQciBr
iesErOGeQJCZTF6MdB9p7Gxzr6GO1ZjBd5JU2wKVx1hOE/maIIg7IatTcZ0dIH/y1i4ARDo77C56
tmVbik7Ng3t983+TpkA+kIgKrk7Ff+JVIIbnH4NKNHQtZtLshW+QCwFYE+IxcMrcg3tLy5d6D/Ux
RD/cRB1y1WnTJO9S+2E22zzzhgc6D+0F7f5UnIr6U59ZG3HA22wN1KDZb69vBSyC5mcDWhdkvVcJ
h5pA7vJYNntIubRxFaQ+8jN4xF3ay79y+a2DtlnD6NXWTadEVIfbQ3lSlF+UNkrbbeMmBV/7rSs2
XsROj5LFgQsP4QyFoHUykUW3PuupLE56eyPfAbOLuNOsc1TvKgVyCrBOV2evyrTN0FmeoourqVLs
ss7AkRiygoY6SGil0VtCH44iO5HkThG28MdZnsATOauwLNFNkWHPGXBRM5KpJwE3pvt9kOkMgDav
NeZelFwE5W7Jz/Q+QmcgrzuE426IbwKO+aKkSA/OSocuT9g+qntHyyB+DV1kt7RTFSNf2va90z66
VNpH05MpIITsRoQyb6UBfL2ViESrvBxEIkPwIVD1R40Tobztp4NebSNmBGFvAV9gCDiFl/GI7TD+
fPQwOTk8NzQq9sr6NFSEYcC1qTg+TWRBlf4iU7fpkbAawpeH8ZMiUmU5tQwWp6d7TLtHfouB1bTQ
aaXTML/W7bQKQW0CaoCB/1Xy10bT1lPTs3zBnszAM+MPnZvLGPDOMY2JIZn6Rqr2PTtw2iB2Y6Sb
/jqMP4W1H0d0vT+5AfJBWahPPzNt6GN+6bMXvdt13bE5PaClvpKuWFmocA1M0Qxeyr7q7t3MnwYo
5Hg9oE4d7134rif3RNwy43o19pAGoDL6sRwpQb8VnK2RHvqzsst13wz7VTPOTlh4Y3ENVMYvjSCs
WDqydYaETIOPyq9VeJ7D8oDmWp2R4/TyRk33A9N4srWCGnjmlimpo7pFyxw/hfpt0v1CdwTZU4YD
4htBelNCZCVQDCXi8VD86mMgoiR9mrOjKbRr6yEgQHkOEuYTQCmllNzVOmkJc33XjNflos3x9cGN
mtA2SdP9wUA7rEAlLbgUh2RxRV6WIISbaP6LB/IftoRMd9TXIJZ93ViqrHr10GZkfua5Hu+CYSLU
RBo/bCe0z21LYcZYly49awxtHDnWaKuOP1p1Y4i4V5cfSfEpACmL+VOW1DxfMKVVklPJQJMo+pW6
W83jRmJKHCW5wZEoD0iHQ6R4iUgkOI9hLugDmEAOnlTKqlDb1+arFL5Cv1vGzgDuYfjE7KBwEfrT
iNYm/Wpx1qfuZLDJpucavl7RrgkzprpTk3jiZwGdjsqmRX0wHIYcdkEjdIBWG+y8Qgx4SKttjhif
J1PPfwHWyxzxa/HWLFEwxWcdr5P6p88oDzd59doPG6mYvDrd6QJEqKMgg8yeMmbzaVKHhhcUY94b
eEUQVQblon431zUkHsKV9rVL72LJFr42EUNLwf7RXUuhcJC2KOETewpKAgBMhKb7+vWxwYvkcr86
zSkCUsqujPdDH1aI7lRvI9k3jrJwqBgmOx6M4oo4Vj8DZSXND29hrUvLzaSNEEKunKX0KKsnsjMm
tGxFhML+dQYNmq/UYLp6mMP1QC3I6I75gqneDvVDReXFW3HQKACPrXqEkBDC7Zy6OCdyV3mxyr0w
3lXT++8ohbGggf+KFlr4QphaQFNtGvzvv8JWcxYFaWyp01U7mR9puosrD31U55v9Jj5Qm6oym9UK
1PDAiPacW+QmkRLzkhQuYLd4HRIHz9SNNuoBgOdJotOj2DJdAWAfMlU46oiaWfzz6KBYNPm2sU3I
JrKEFQBrmKy0dMtJLBa4Nr3quxR9pFNXTuYHO6r44YS44hPKpag3NcYfMOiEh4IfCevScLtXVTn9
9/PxH9BTS2UK3zKATCQt+m8VwkMk4DCz5PE65Iyw8+N0nTQbo14aqSLcKbJTMMUaU0vODKtpk2nr
UffleZuxizP1TXQG0U0UYBfPQiCy6OxWD8ShsxPFnhJ5eYJSyamqjdY71LYpPjCWKmZjyYOXD/dq
i97BjfEgsTaB4GpXOmZ4jYAAKLTAwAGyvoEKbXlNTBboA+cssIvOiSumG2+THxo9WLuH99AP8qdK
yDuANBao0bbCjZAeZ77KPTfWPPm6uplx8HUOWtjyZiJwibbdorLaj9rRGvlIm+CfolQk9T+sNxKk
Jf6DptjkWf6v6414E0OYpHG8FgpSEr/Elhjp1Onqi5i9Yh9Sf0tyQhhxPyPLDd9a9SVrnlTlKaIP
ZQeMo6dUOpn5Vgk2vb5Bi5vmR42N3HoSXsdynam3fHBzktDT44IHBM+6dh3mrcg92+34CzHeGsWB
f/KnInhX5krdrvCEamtYT3J2LKJ9NhyH8WCOz4Z11yFsmBNq4GJIYm+WbEs5SekhjPdm6AKi1sKZ
TLRefmpNexReFxVEeTaFLcP7FOOt/4iqcygeH8iZHr+z8gx45FcacqMX5bcTj+l8pWThkcXvlsx0
FU9mequYmTZfRfWlUanUjw/GhsNiisllCE7oHUQGgJnbSoRP3zXGYR7uUvZpDPagHaLkq0ueddXH
ltn1P7r53Bt7mSUT3lPNlxjo1ewCUHPtYDJlmoSgqLqxYJLHJazcNH0mUIvvgIoaypW1JTb/EGz3
v7vJX7uNSnyWCTdhmBK+8H+9+lJdRqURlCNmlKuQ30vlW0jei3aACYJAm9/F+isX8VBcSE5bWcJH
zaZIg29pPz31arTA4q1GIlFNU3OUx1MS7zNxJxNIqb+hqBSFo6HcJoFZr9VHPj0L817HJMuoeeNs
htd2/B7N56L71eqdMOyV6NTFLzMT0qpXQnPycVu0XLtNGK4nuaKdu4XFZZjfRBjRFPReo5gZD4/s
XPNImbYhoJDs9Z+F/g6H2o57OaDhcYPelagWp63V7ObqmqgH1TyksCH1WpreI7q34CvLr7PmQYIs
+hjpjq6kVz3qmNnkbn/SmssgvwzwjrQ42naYXsvwDY8uy6oOnxThmoPFQLsO3W6ot6a1rqJdSBhU
bSvxtlB3DRUK/Ja67XqePFs12FgZHrS1pB/T4TxYTyo3fLRF7maF6/JAZ4pAqsg/B8xeD6ToUZwA
jGIQYvePT31wgceSBH9QD1KOeHo9le5UvZaJI0k7AT9tfEwnfBD7QPGlx62UX1X9/t93Zenfx6Ay
RVoxRTYN1g25Qn89pgYhl0K5Ksar7C/0yHOBwcXX3jBDgQodhYERbcsUuHn9nqF5I6YHS6/crGCi
n4qNBrS9Sl5iLLzAT3516JGKPUeMoZn8xpUZKVgdqFhQBnW+9Jm63U9+07AOZox5g+Z0wUsZWXdg
bOBJP2dOe0bfomBJhRLZM3W08BLKiVWwWNawDZMJYC3jZJ4gHvJbcTU8/OntIsJMh0PjS5JNUV8L
NLOLRwBXOEiy5re7eQsdY/m9vuOBTxsj+cP9/x4Nyip6Na/zb7qRfi1wlBuTRnOPLeBxAjVLXtBi
jS5i28FaJZoH/REzBIsSVEMa8dVsSDYDWLmLuIIxq5UrkSi9xNEvgB/da6OsIc9RgCBBF1YZ1e9B
3I24G05d6Ub+bkYNiXNPsqmJEoZz5SfDSShdV3yXKK5bt6t2KS5WZoLKLtlSCLj+ZIiFgDXnPzNI
x0PNHLDIp4+bdhCiGlNeKTh30TZwte9/WCn/riJk3DgaHJN5mYZFru+/7jCWLEfBqGvdFaWIiadQ
peyzDRzwH8xeJ/7HdAfxH1goyRT/E/mHw5a58IwRMAHv//Vd+zDNhnlI+2vQYq3f6Pk6jTeR+aG1
0PsMZFbdxEDSgo66ai5S+RQxPXq4Wvm9oKGoYVDejMdhyr+DGXatuA3idmAQpL6BkZ5DxxS3sbTt
tF0gPoXhgVpo0HdjcFKEbRcdgKXn5KL2l0C9D6CmVCZG7qnlr0y6KkDTacBtOT3ORXCQ20tQvpjp
tsEkL+/L6FLzlO32gewD4JrSptZdemQz3o4kcZWfVf4yGTTP2LDkS9n4j+qi0Mh2V8V6eoD1d9mx
TlB2Y+BbpZlPgEQUQsi8K5WLunCJ1eL2O1XpCqfKNsPKLa0FgdyZ/tTTFyTMgfO1z0R0QuOsp+d0
vLf8dJ6+x8otmbHK3Tkg49rX6rroj0nw3IRXLXAm8W3UTn166tKXcDhkxrsYfyfNazt/PWA8wn0K
uPi4zMG9ZYqicpuD50A/z9pJpksIXjqc3dFPK37Jw6Hvj9L40jfXInse09NsPZnjU8rUc6z64b4O
96Gy66K1YmxVeTcMh1l2Z2PL10gDEzwniB7UtaSdhOzJfFx07fiYt7RsmeBoTAttd0a7k5p6JYeb
Oj3xFWa7YbQVzJ6pz2up0bqanq3HpkjuVcY2+hQVB2mmHHjHGMQp0R6bMHvhUHhRUXormTuMZbnc
p8wKht1U1zHbegrstMmGc5gdIen5UZDu5prIm5nHX7QdtY1B0c3U4GitzXuNhjPXj521Z/AyxR+6
6tTHmV0MXs3FS5VdwHnPjrm153WM2qeVRF+62IQeG4mTS79erssKRGsdDOus29W0V+U+o6ssDq22
yeMt78qRdDOeIIaFVsouE57jiG4Os/gujBATH8PqwvvEI78OgcPHOk/ZWVDXFWgDrXd2Trqd2Z8y
41SY214/DcquRB8LLBLauIqA1MvWNjuHbxrlGsR0xlnOQGRSVgdXhWFATInYi3CGztF4XqdO8LAV
Lp/ul7INK8DHMqQLy5dy3WR+EyJdCzOtmwQexvSWAr72+UOjdFrBaejzsZObWLoQcjkpQz4HPPR2
FHhS6fCHgeZESEio/3mI8L6Wy7vwFnmG3cpmiceWq6GaYFIoz5s/b8G/BiZ5E/wFv8LPuWtmSFsm
zBt2P3icDA4W8/wCAOIQMt0i8cpywy9s+Iz5uJZJR2fuISfQcmfMRDx8SgduJ8f0COok2JwEPlGB
UV2GuUFesAp7Z06xCbj4ifHiZ0BY2TKqm6PFsMyv8VPg+KK1kfmLAHgodKvFtZ+61hIRixB+cb/h
nV9ej3gYgQb6bfmOupKtvQjbgkPgnfIJrwhZxSZJsbwX1anDVePtZLAAnn2czOEcZ/50Az3UO4e0
V14zNGxeE4YcDwIvxafE8MMM92V9s4X0DiGXaL8VHQDfxj4PNjumNlcPCZ3IFYDV+XPgrA6e+bw/
Z4+XpQaEeeMFWQKcPQ6Hf/KjDqTJQkjhtqBCuNoXG7YTDK78A8eOww0fMuuAxjaqHBGtzJ/lxSbH
2UnCZRHovDOrUFvU16w5llpScNVXfJ8rxgcH6qTy+KLR4KNzzJHhs1Iw3rEilrMHbZHafC4cevxU
/cEJzhXii4/C27EQ+C0loftbczB/vvwJYwyhAerETjv7AuN08SOPNmsPkxPrkxuEU4NFg8vHBxZY
b0QMcDp4YxlU1RXJwaOIZvyihWOD3AQUHj7CAuRAnzBIs2x7Vkn9pKynm/nzWSG6xYeD+w4LALyj
SWaNi9IANQKrDL8657a4o8mhtE3ezA8lxj4AFeagyit9/q42fGyTMeN4oT/JQWgcK1g11JSNzy92
3CGWO8EZQclizBCXe5VPDU3MaeQz8BTvW5AwG9qMC8F4eFyLHYPExjVXm40x+aLSC5H8cHUpshY7
+fIB+WcOf0EDXtsm6VeskRyWeFy+kC31tUvNxydgZdX3unbheh/os0Zu8FWH7QQ7qoJbiaHy5Z03
4K+AzzJimFVbCvADeu23+TJlLvxVbkuxU0PESZsY5pfymRQKBsEqy+9XoQebyp/8QZ9XqBBkxrmr
djDbMAiI/fngybBCIrr8reJIf+Q/ke6qhPoAA9Duw2O2G7Xclbp78LqPObfJ0SxXHUOs8ArsFQT+
cNyrtt3w3Qjl1sf/6oUMone/gxdUvMGv/jLCKdNkue25uXSX+lv9SO7ttxGvPAy3HQLgK0cI+Wt9
oTlKocvjAxeK24StkY6GczzZ6g3SG79d2TwlOI2KO+eLjQ9bhhi9cR5w0GuaL/CMLDe4mqx2KQS4
FySe9dFVQQE7uBjtq2Ct8ZC2VvUxl7BU4owmUO2YrZcAG82HbB288qivVTQtvyDo+qndPfZIA+eX
ELXsM0KM/tjfSE8k8iVYMQOVO/H2WE/r+YDzgx36NTmYr9ntAX6IKc9FOPb4bn8bAIV8yYkO7+Ed
Pkr7oIoxP+cfHSIV4WLpAH6TpYGWQf5ESNbqi+da31kv+R2lor4LGGT9Eb+Fb4gDhufgU/rhtyvG
xhEXh5EN8tXcwvzMHAG7GDcqoxgg9BD+5BA7nj57UuGSp4TBBiONNbuJBE4Izr/q9VVVnZJlSJiM
AAFoLfcK06HczzE5YkakSYbBRS9W23Afkr5SpA2ueHys+bl7rr7jt/EdQA1NANoVcEvULO3TeIji
bRV4g+IKki/Mp3J2uz2aFkPe8j2gTLHcFodO880ZnNSRZcfQvFL2JwdVJMDdSOyLYgso9TBuxotE
RsT0wLGiBpJXBZBfupZ7Py7XiGyJhsHPfsK6k6BXBl+Gjqzs8ct4tu5cAVRCaLGnVfI0/izWfmTO
6roV3WH2FMnncJnTLfvW9ARkXd01EoxD264QNOH6ROrWORWKn766pMj/i8rrJzqnh6+2a2MCNrso
T8hJaiQHyFbNLf3HSHxgvs/P7UUs8OW5IbZpmHSgbTPxjN+Q/2OT1wA2zQ+BU3DmVoyjFz2ugsAW
rjvhN+pN01x1r5bkdfkOkOVhrqbPqwB+yVMTvPYTSCA9jS1elBcrd+XJy5UXIUOwTM5yPblqvRbr
TQjHjlVw8sCrYWSgOsZquaSzwjN7xwWrxW1UgL/ZkBvCvHmQ/AXFzj8JJJjUr0dFissKhhTvpIZF
nTtH9aTcR9jb5qxu4nk8HTEysVPyimMuHzsMD3p0mbO18fCxHVt0AU3zVhno6xVYlVYfNw+djrKt
frMR4q7PJbeKk2eIl8EMrkUhHHNtXOxUHN69qlDCg5irbDjsjAST9DzE7EfsavpOqc6DeG2Hz9nc
9YQC6Z6p2goe6tjpIp91P5ECEC6BG3DVj3LdaJuRq2l5/eAiw3hAOBE0NKzbyZcmv6SqTHcC1npj
qyXgZTztVxNJFtFBjryU3C3toCrr5rFWy+1CZlSXUtm10RUZU4IRJyOJsXIbwQaXVzpn5oEuLDe1
tey8BIEsdx73lILFZMF1sZi4RgnLvnJHxFOkP6EI+3kwFTB/6e/zHyqhxAaIs8QdF+oDh+bKllt/
NLz5wg3ZNLZ1nouPofeInk+lhZmPRYjha0ryITltALjMvE1cflSUt0jm/qKoWzYX1fJCqlGebeRV
UABwL/dUAItNBcVdaXghfjJW/4Bu6oXQW7aAbaev6+lWFvi5bL7DIsLuxopNz/FZ3NPyT7ndxA7O
RYFgp8nBws6W9ZyY0DUolS8zXG90aCy/Nt7Gwp3MNfIilWVJhFnqWdlCdd4EfIWwyKY3QWvPgExP
KpVQ4EUj2S3u9CeNQkEd2u8ieZ23B9GIVqrwSfrAzAaTXKzJWGXNS45Ho3Iz0ykf/mB91uo9JSPr
MrRreJQpWGWtV8UO2yMCpMRgXZJEBYNgB8lpKDEIEwYluYV6tDZKf5j1c0vLRgch3JX0pRjWkwCe
4FbgvESv9k9dvZPzTRB55mMrBrvFFqD6Zb/JRl/NobZ3Mk+5tMlY+0fYiIouVfYyzVEJNmlIaNgB
iy7Z4oiSH31ky8Kup8EYQfDZu208aulXdYd/spBIA+hxoxEBEiHgXEHZEjowJV5FIXdDV2m8oI7h
L6mvW3syVwo6M6rvdslxWZ4ShCmOtkzSqInI64qzLmLNmVQvWDreqrvxYWHjx/yNu5R20nINktFb
W6DgP/E6BsA/78jv4mCgIK/8tj0lwo/xgx63ZX4E4SI8EFmv0XdmdoduJwlrC4drcmwfZBjxQisL
g4uAhsNGwsXd113nA4GvAQ0zSjj7AYWOxgE4Z8B06JgExhdrNfLkzhuCJRW+/JrP0rAaHuuA4FQT
QQ4qjFUIkoTtorDBh6wWgNCbeRUCdYmlN1c6qThUj/w+flWSbejANtodkgF8OxuWY5mAmbhReU9C
xoh4KvDw8sBxAkBsJImSTei7LKHX2KsqeUVHUCeTu05YZMYQd9zt7B8jABiNHtgsfRxkJA0aO7i0
BJ+XDzJBHNJcrIRQmqNFAhwmmM7Dl2BOzsADC2TM7fStVuxZUEq31mqKGH8I3PhBH7lS8BfYSuPB
30kV+kY2exDcTWF4Q3aK3wYeUHKJ2gpjvcslTPIvvb0u2w+9MN7iaFvXt0fhaT/6TpZXU7nc3Uk1
eT0d3K/2Q90AxRlangYzGm+CU3k012btI6W12A+b11zzQ9Fh81QJz6TrwnGBjTEljMZjCxFQ0Mee
vmyMaLlggl3Qu95wDQSU5FqF68JwOUI2e6A+9PMdZADiEHzcvUfaGk9YDNDUT3AtKAt4CwV5g7VU
M2TOTJ8QSI26Vl+nT+7SJNpq/N/e44QWE8oHqhzuo2Bx47Pdqao/jn5GcujinU4QhTNJqUCu5SBG
COxK334Lf+zYGX5sCbgKBtwdAm++kaR7yG7dWtnoLvNNTNE3R9ciK+5XvyJVN3ks9ivEJt0WVTVF
Bq4wkEUOhRYnP7CLCmyHBg5Aeis35UlDxAJw0QEWmIoDQla6cUaT2aeys0xXGVxu66UTII1u20KW
g37NHygpSghZYcU91zJ5u3h6SF/lFgYcb9S4jshAYGi44mHteCSewvkYNzIBGhiwmN5NsdCd82BG
32brnzUZ8h1SIx/1jDDaY7RJu90svMzRuqGyJeWk3Ld44nD5T3v2rtF8afV9Lt50xSdiKMvviXKU
L5q4q0gQuvx3xFRZNPJ/cTKaRr6PzGRrBTfzX4ycNKRCGE19d40kJ8/d0FgCCiqC7P64E3Dyp/Tx
7OaJXdPC5T5aO7F2zWKFzRYUr8WK1tlo65NjvsEiwJWJyF6SL8jqaefQMwHMA/eKXBenmf5BZa+p
//HomQ6paZZhispfamlR7UNV0cvu2n8BtOKjtPAxE/BmOdo1vYQ7KBry9PhaIAJk6RjjxxU2uqlz
cjYPxmLw1ToNCXSoqd5Vp/+F7DuPO4QoWwZ+fVUEayZHyrQPSgge/tSk4Mg8D9hy/ncnTW4ENZEH
xTNe8uJ/cvxL0gJZ/32BdD6Zqqlk7JvKcgr+n7Okk+VGFdSgvQKOtmwxtknL8YuXpMMpx6OmWznT
dkTRj6Zgth8kGpnrDLNIzSbdf8ncy4hP3mjsAITpRWgi2FNR/y87D4GOC7oDkgSahb4ywoBK7126
K6vy+Zfg3uPq4OYrtzGba+k+dLY/NiNvieeRPbL8RuRoPA3J/oLNoO2YUEXx5k5PgUvkSOFiURtJ
EtLc2nSkEV82Ddztfyg7s+XEmS0LP5EiNKHhFjQgBjFj7BsCGyMh0IgkEE/fX9onuuu4Kqqio//2
cWEQqVTmzj2stbYe+9SsgC0VFSQCePrxGEYWB+r9CO8AlNLlA+L35QPHALkaDsuyFocwakeq3Mec
cARR2Uw4Ik1UYaih9tMOWj2AbHFSmPd+/l71CJvJngBVwc/u3xf/2Dh/fC6qqaGRZaENrItSxC/P
JdWN212uTBg/EywREPn80JudtyWV7D4YdCLox4qS0J1j5Xh+y9/UdW+pyUJ+xjhCykDLHxFd/aV+
EyHboy9SyMMbqioc+KTP/iGv8AVc+G0V/UL//jFaKZXuvc7MYE1AGrRJ9eE0DRDea5FXhTjxhCog
4I498JSkC+BMbi+Hq6OCArHWoINB+8Dql4UiR7+Esl2QfCWbKFSPoGhThaIADiAWUp72n3YZ6JVh
zLlZYDCIX5n9v0//V2uJv93Qj1qy8WjNp97m9SpNAIMEMHLRJ71yGLAOGteCxYB4p+wZExvlY9I8
JwvuDGnGGSEhwvf11gCjdeihkkP0FV6nuCl/H+EfLeuvjPsftkmjUUca9Yp69bwOLLCeA6UBSogK
zEABkX5z2aHnEydYPtpPFDL+yGv0CRoLohCy2ogpAh5F+Od0ZYzAURsx5XfY7iCih5n/pDxLKmA/
jDltq3/UtL7qZH+b3R9GJ3s0D0CZjB0umzAmXySb60pawkDtXuVj+dG8Sp+3XYvR3emTEqfAfNXx
0Qjk6LDwgobD32fT/ENlD6VypEFUC717Tf3xvNuLVfciKa1Xlo9kVtSfQkm3PxCPg3GJ3UdlAHQV
Dj7ynUnRJx0Wab7nJcdEpLhawAFbPtSuCIPP5IMZZsTUaov2tP9oF8a7/g4bYTyot9akt0T6opvb
b+oHwjNh8xqtda+e2vPuvSr72kbZ2Kd8bh6UjcgJYY7IUH62i/vs8iFKjJu/37glatu/PQrLVnUd
nXZb/qlAvofR3zx613qllc4dcqmrRS6r/Q5y/wZ6xX+C9k1dPUUM0I1UX5LnceoVNRUChzwkqcwL
pAG4gexOTot35YaBniFaVyLjS/Cdo/RO2cLF6F/gqaJ1HA0Ti9wUkC7ydv1ubQJgBFwHZoQQld4K
MGMTVOZAOMKJp64iMgJN7aLMlqLAAIrfedydJ3B6lzxIhFpD5xJmazCRnhyZ/d5njwiIM5q8IUEB
pIaif276xkuKVp6I5jAXheJ5ZNXsf23JPy0iOijRw83WbRpu/iAMns2yfZpnRDCi1HEUlAfMYRz5
jxxTDGl/n/pJTJqdirig5ZVC0hJ8Dgc78nORc74N7WhahAToJFQa6hQl1SkXwExzpMj7T/vxp6ry
r4P9UVWOWpvO1KbYg58c9ZgzJQa4AR19kJKEhbWJTVYRmQOaKf6j8NBBxaNpDEKCjRMtem/XbXUA
DKyQEbH75QTKBoHLnjaBKCdvkImz3vfwC6ilRfAGgC79Y8/+QUMLVOEv0/2DFNva16p93plueQHl
uUFshSg5deQpzkyYoB3zirbhunqvXuq6by6T8LGp3oACVm/0IuMQ//tO+jqRf+6k/xuOJv9wdffJ
PSuMjuF0QkI6awXZAv2TMzwuvCTUhYq5qNfAVz2vuk8KT9TT1M3FLze3T9tFUOEUfTTzZqVO8vlz
+pzWCxJFHIkjMkI5gewQMOzVGl9H59XfR94Txu33kRsgDGxV00Br/revcb9GUX1/cNidk+CJTHnk
5/nYphHJkwrsqGhHMpkXa3RvZ7YedN3Iot+AMYpFRDHqyBqgRIOcICivngNEWKMhRgP8a1kvq4Uy
hYl/hlZGGQJi9bJdtG8AOxbkG2zC5bi/Hyfj/bhaWGfQjhffeDokxQyIeHf/73ep/YkySzsY2knh
TlnmT5SPIklPo0D1f3UmI4U/hVqGASRJ0GdJKOtIasA6GcKj0Dw4HeWi3ERrTE2r+PgdJKv5D60A
tRszalL0dT9aCe9j+Y9h/tyXpozwk6LpsiksyG8otrzLpZuld9XqS/PNXKXjy0s+Ph/UU02Xh2h4
cVE3G9vLeJb6UthsgNFmxugMOIc0bOb0liV+6oxSHwuMFApk0k/oO/IQnxZOJo7tP1G+wtP4dfkw
YgtqugmrVMb0WT89kebWNjWciFUcXINkjsHytfc4BpFC34gZtL4RoDiIOEgMIjVYr9vZnfqw6Cvn
X3w9kGdVMVD8DYrK94H0Wm3OK5fS5BqdEAlQq9+zvOD8Wbz0rUnp7Gf7/kjuFz5yC5S1Rtli1H52
q3aJgu/svGqw7+OMdNpLNNNe9csUOuf87w9I+W0hfd8vgpMyCmnAmsV2+sU1l7P02VlZna4ac7Df
qIvo0J1aaCJIUsxNr/HRoPCRpfGQD171ZDRu0gGs8WQGC7XMB7fpfUpFbpaDWYlX5bSZ3hblAiEW
cgsv+QDptNFtmk+TFWDJWYk89Q09uFeg+acXhJarPjVOV5f6+zmufo9837hgMUBKkZBkS/uP93Zs
01lamqIrUm3V3c1Bs9QHSJb67CvHQGrYa+epS0iAsDQQHuSyVEj1/QcdH0gxoEBCMpwdmxWDcnYH
VYAyUjJGgu7+cgfyC5vH4x94YuhlqCZAAKQXRLKPNBgR6xnyJNhkRDQSl1CJ11ERvb2b83xsZv+w
uOrP5MLXg6B7pW7htyE69MPi1mb5TEopT4mRonEPJ2xzfktIKRDJfT5e0K55v753qy5oFwrlns/z
uzW1BoqruXB3x5d3coV/Xxr2T2fq54B+hEHa9a4aRVGmq3zZhPq2De5s0ejNRhIs/UwXVNE76niZ
eG50GyvohPOKdC/wvg7dtDd1BfwUJfTROTAmeIiLbNnbWmN0YBeU0Ub34DaJ0YC1g2JTTavpdVFt
TvAueJyNL09voC3locUNt9Pk8za2wu79OlXYkvJGBWt3nRLGuNkajXY/W3NC9fqRd5lJ8+tAHtVk
Fn1pkiEie55142aVjCTv/tL7x97R/mDcoGj/3xP7sXVQHsyvcVwJUyGBfhSpkGKVvsWgMObPcR2k
IzidvunuUanJp1LYottTDbOXbFRsIkCU7/jELcnDMB8CKxXH+PzO2c5KTPv/3OhiML/ZNUt05tF0
+qN+SQX8ss+vTWrmd/ucrtoJnUJoxsKp1nOtcTZCSGasBX9fPMYfF88vX/fjFNazuswkk6+jQPKR
hnEAfxbHYfJYZ/OOPhNSkGz2i3Z9AQI6prXy/Q2EwsP6Uu4HzUE6+h1s2mUBnMgMz5v2BQAKgE9K
07LTzJWpOarcyi3XJTWS8ph7angObaRuSGSE3Tp9vQ4BxuvvpAfqxX1lvcMXIecov0ivf7/RP9pP
NHvp0aqIwONLF/yXeb3oN7mt5We6KhwqlfCHI4SC/W6qODXh6gAa8VwaaW4YlIt72Cz75foR6pMm
iI6q0/Upuv9rQD81H8S2/XVAP1ZlYpBsQW4xXaH6NpI+EJGhmwBHVUEbw5trrloKZK9qCPeSrp/W
HKM7OPvFsNxZDmInfj2MprBP+6qzf1GmFJ60LViO/2/M/HOQP07ZWwXDrr6LWZvc6Pp093WXso0f
LRDsGsWwNmB3eNXGVZbZ8EB9mlybQ5+tfwyj9zMv9XMYP0L36hJlvUcipyuUdj3Lf6MNxayjxg1U
GqG0ae3QCLj/HMLF8e4f0sboP10FNVhKY4NPGqggBlaPM3p08Jh7I3SN+qAZ5+V4A6wlYE0OAaQO
kgBlMdDA7Ws5vr30/hGmfeWcf+5rWzbJ3OINyuZP7ZTC1OtUz7kFddpbnQ/2rLcjoYOWoLKjtUWN
lJ9NqcHNkOdAXq4ic0V/v/26BuZM/u+okW8mDZ1DPnbIW5OrdtEvQ2VL829Um9GnQHOw2taUbPvJ
sDk+7QG1iocoNhnwi160VyBNH6QVs9Ytx52PjOdANA39+y77ylj87S5/gNrpOXzRz/YjXdExdj/K
HJyJT7gGkoucRAjk0eG8p7H5OyWaMKc/STL9+wDMP9kzNGRVTcHZRi3qx2GY13Yv023hJg3Q0QuJ
MK9zIIf0uoACT0lcYJo6t3buo8aF4okOuznU0Q9apm7iUBdaPKlHOPg05sB+q7d5ACxnCGgLoy96
NaGXgWYYQvrb3Ks3FR5HYDvXHfJXw8sKeTBzcH3RSRQk4Xmwd2Jnojpoi7jVKFlKo2S8hUMxLMf7
5d/vWjXFBvgx7zZusKIpqmgt9rNp4l0+Fw9YmdBHtzdK6gsNASyiBsoafe2D+yMZaiOCA4nWwHSD
4hP622CkkmM2R5jVMRY9RAKzSbXu/D1M7WTff8vWpOLJMkFTaSfZ/D59vEvLfPFwyrHkqXQlTqfg
AU9kqaD2k3fwnx8WdWNA6iTQ+HZykGjtEIKBX/jQDaomwB9hBDsVjUYE7INcDR1SQPUgSE+x0lXW
RNWbdoW0ZgDEJyTpLMYHOW3VvF0W7TF5FekeCmYnYHURiCpyQQigfsnokjW7n7hj46TCayTN+KQH
4P1EIEzVh4HwRrBgIPnIKaAmTLebW5jMOeDgWDlUUvRP8JLg/kAywomCi1khLQ1wnA5Ibm+sjdln
tMsSpIjj/LZ7LKS3bkfasgjrU7erD1TWop06vM3M7UNUAyCA2bR0OiTdwGiBeoja6p64nBwWHHtr
EL3qUCMgM0AKYtCglJEJwNaf2kO9vALoIjO9vnwom8sHzAiudnktAR0O61MPUwtYDGzEMSqDy663
uR8L+lEM288G5OUOxbz5XgDL2un1LcW/h3lYTI0hWjbjcvicW67+jmfD6UdZKSTVVRtifM9DekTO
wwaMAy+PHja3kfzBC/LuSTiQok9YjTaMk7wAQANQbI+3uBqoMdCny4cFYacPSULHr6QCD60bpx7t
xjD20/d4mg/Fqs+Hf1/1ys/YmlPhvxb9D9+lM+7FrZPwXXIXCGWzVF0ESW9H66VeAMr6+5cZf/DL
bIVkhaoatJdU5B9HUHdLq7OF5NyqxZndo4IbrwndDUoHW4QjCOdzlMOBuaQibwWityIyoRsWKAFS
qXKf/1B73L/SSAM99I19oOEMwSrJLDJYxbZFpJGUNLi/amC832k0RNOpiAJKMi5n8dt1owXJNPus
PxvC8nhiD/dutengPffjt2hm/sNj5r7+YE9oxI0PoiuyAm/0v6PNWO4ZdVzU15VmTRWCu3asw8ts
N08FXIl3Y0Wh8Ro7JQlYmhmBR0TxiMZAwB+Q9bgOKfsAlDA1h3JvS3pjP7NhBMJhozEClPjnBG6D
Yi+et9VFh/8wvsZe+4D7M3k08xu6BeAEJK+gF9DN+KgkV3+GmrGT1Fe6ihUoRHl3lFmSwLZn0nNe
yfNUHWUS+q6B2bi9BLr6eN94qo0QqvMkhARseB8bDWIgoVSHhhRYrQA7FZeRrjj0yyFZa3+CLkEL
HSxLsqUw1KvntsCI+lrqK08heamRjwbxdh0CEzSsIKNz0sNpCfpzR0WnT3dgHd2Rfm8p+fP0/nGw
Kr9VL8RiR/xQVXuUTXFfhYv0i/96U4xrlF/Ty0qj2GUOaWKaJctH7F+quSY7iO0JZVlydfWgCbWP
NgXjGmi3QANTYKGgOb7WQYTkYQa1F8k20Ncmus+sVzAiMDgwxNAGdo99cEa3iRD95kS5Z8aeYi8T
mp3YQX0LHtKsbJdqM7kooP+mduvPzoaTWKMHYgr3oMLwJcb0AdjY0BExemm1tzye7+tpXM9rc528
t5jsAkRKv/yopQlKyWioKPSlertz+hCYgThFjMOctedhm4Pcc7Wz4ACeJdFSoaA7kDyxQO/TWI6Y
CIULId6eqoNOH96iSe/zVqEitbWTz542rmzEnYZWL1AR1jyvABbtSbeRnTLQzBgKPAlIPNAj9FOy
JyqPvf3UNlrnV5BUljWZ5f0/fFhduMo/j2hL0Xl86FgSjP4wIIVu7e9xYyerYpcqMChFA4VY1CES
+gyI4qV+wlspEZScd59SCJ4/BzzZ7wHSSQa33qDunDP6Y3CG8WSo+10HVCXO83QdvcI03ZsjCpMA
l9QXistAPRH5Rd1jQb6zZ/1jMdo/Sw5fa/GXW/mxFtNLZaeFHF1WpuamymKvLK5dmNKtXZ3s7VX6
nLXy/Fq7EAzysOn8DMo4oivcta1NqOSfNaY57NVrOinR66TNdvtJwTkNfAz8D878EV+4OKIVLEnj
5LbSUUPK0bp5l5vXsw4+31Wj4SN39KPSOsl7+WGDlCeAl2jn6EX4HPN48WgDmgrVYLE9dS4rQICp
Q0KGCO7VWgglqNPmOWZVpJV/Wz1z5z6RE095DM/2iBgfeZwERHvqXpe0qTLVXfVc1M9FaU3hJxfJ
UbrD227nreL9/ZSxhF39bZH0bDw4GwEn1PL+e5ennGaFvG+TVZxM7jkJbyT0t4nKSXD1UCu/FR94
M0bPy1B0BpFSm/3s8qZT3TE8ulne6OKJujklbESGJDerhmrqZgKiBGluxN5XgK5OzGiDHkY9UTDe
98EN/WW8r8soFk37IL+UxE50i9xVltcDNkqb9NX1dK4CuPpMokyzj25Qz9TMvX3ua2CZX0BAw3sW
rroCCAFn0yY6vY72VaDasyuuDqBqZaFewE9fVnU+z61N01ueq4VRQbMZFpdhRxuVRxIgqmrmn0W5
LVA5fP/7zCp/CLdtC0SQsJ04yfKPMpmUR3Gm13mysqCMRCjXFncYrTIaBs8HxCiEf2xgz1Yxo18y
KEw1uACMt5+qY+jZMrmAdkyK8yyGAYgUxj/GZvzRNvwyuB9lscfjlmh6ViUrsHmtMmlkmk56uok4
SKAi4/0BrkHIOMH4Mcby43h+BknkZhO4wvHHWQ16NFYDA3eIynnM8odVQbbPAx6DhKRpLJ/04YVU
iYhfOyBPg59r4YTvPfgPF1rH8cBih/wOeJuHAu4m3l0We4rjMeYTArAD0qhcouYRt6OmDCllaZEH
7tnW0fHxgSIacHv8yoYxMcY3r2o67k0jsPg98JJ+RNmxRSLWTxGgxMukhRDtbxRaYMGvAlDjt4Vr
oR1o9eEPmWGL7D7/pW6zQ4X6vMYTxtbvKydGfSC839fA5UzikXKLvmsuAMtQO31E9eltVQNFQ2qG
HmokNFGEeqX2wzJH5qR5qzniYWc8xvv9LHoF0n3AM8OW4n6zolERehD72QOQqQWYcpp8gt4BGvYG
9vK+d8AloI5HcFFoIm7a9zwqI9SDk0nd4PTSztWG89XA+EILCxc/a+gzIc3NelJHi0z9R4z755Pk
l9XywzlTOtV4PrQyWV2PsGSI0NQlGtL2WqLp4slI0brqXwASyRAz6Oc3UKjGwLogBk9QnhpBXyo3
pPRT4E14Z8szZAKm63ykHXbynm60JegXAooMBacFpRt4H7tsob3+Y80LhYzfjJ2CHAmlDlF0UpXf
KMa5pj2I468rvMoauSLFuXeDLbE62IcSrRLapZhgeNw6cuVzcE9AWLu1iRviNVkoPcJEh6OPclyL
yvdHg14nxyOWnu29dyXTlx5erbtsGl339L1L9F9Zfn4ZIrBK2gWIBakjBOU8mZ5TlbM3oUyAE8eD
p8Ghc8YEYQjRbD4Pbnj2+sB6DnTRdcq/EkOmo8SAfDGCzWTQM5u2oq3fa6F34cQ4DQUx4OAZXCfX
4DrWWLYcCURd6tU1aiSenL7o2uhyDUquYwP7p43G0GxGGRJuzUjPXN72qGlV6t4sx6Bw+BwgrXip
RZtelCGLelitDXTNEWJk8eIO2X5SD9HKxHlr6LmJWj8Zzp6rWcM49g3JpS9hQ+qjdpvM5ZUo95HU
THP/+4ON4UHbQsq3RUvA8M7KsBGsOBp+GB43az1wkgcmTFHZuZiCkGZ98n8IUhItQwzi1ADb8/Xn
q+knKK6NO1zAz3L0AFZxdZDmTgsfHqJUDDt7ct/0RIMlUaOSIdgNTNK9IG1Lt0Plmm5x5n+onXAg
gfHtLy6Uz4wg9osGa0LIh1AKz7jwkOxGMhh8QDqqeocbHqLk6D2Hv0N0VFEY5HOM+OryOr/wCn+1
S/ebgxkrmINBVHqwPiHIwjflgzBZeSe8y++LwNbDGy4Fh5a/QxWFBAuTEf4hv0B55ZdHIuiYd9GC
GGC4B70RFmKOQDne6sM1PiEwJuXwAUuUzjW2m55Xd8BxTmQIaiNkPqZL6w2BL5YPF90X45O+jMnH
pRjcbNDNSB4PkYCQHWh81HH47vmZMgWNCBzN3wMTfrb+tR3NUrgugAlptgAJE1LoI7DKvlouFZm2
DjRn4HpK3Jef/o322O6sN453NGa2DX8PT5mOnxnIhDDLp1ApGWrO1S3xRKECokNB3RDLwWWTD/4e
0dMauMB5CGWyerVorwX7G5zX7iF71ifXRwXWoB+e7DYpoAzAt0jOOt5NDVBcN85D67MmhoQr9nDL
bAShTtX8RpsigJnF4T57qfdBnkxlVE0zlOawyE7Rm+iRZ9PiXBkmcdgikIb4be7D7E9RkG6Q9+sb
1rhDKI43ICSCZFruy0Cm0w2imjTpTYfoJis1KjMoQI+166S9LFsljKhitWhHb1INGcqwoe1m495s
qECrKF+hD9qqiBR7GROesh+HSrs7E2wjh4kwrRJYbDwVnsQQkVlJn7Ql0dEkLcdPNu9tOtNav62H
3UFLB4gRIKcK8TuCg6Y+kDIqKfwb9w81V7x7gsL8dfOI8uXj0hvI8UK3pDc6guKwoQjasQbI+ous
F0j1OvYfVuVmSrXVbotIXyDXxKAfKHF+djoQsDY50ELLAKiaOeXyeVvkMQ0hyvj9YqN6icYhy7C4
79CzZYxnbWHfrCBVEDx9DCrYlOkLQ/PTJQoej+KVe2OTIY9ZXGmUA8oM09xxjBxw3+GtxrR7VTMA
VcqgpF58fkAxBVFLt4MGabyxrU8gAVMzSq/41N6eBhT1pJRWlr5+3HxDkOOGPTlsuDXI1b2xAX1t
RrdVvJRr73PfvsPStM/Lfe63NwciaaetVZZSBDbCeEYuwS6CM/XINk4GohSRRJqxG8Msvh73p+4A
mOgBQZGlUSIwBK2zDBUPA983+0B7B+Kn4tG7uU+U0X9/fwTgfANUzLY2PVhILwxs/ob4bB/LSKZY
4ncYagHOiF9PSKWSSpbBP9o7CNF90oj0rUYUhSsCdA3foGCOVD70/THxRfgI/Cv/z//eQpD48/c3
m2Q0pBDLiY8mHFRdf8UTVXksBLeVcUyyN6w3eRrCLMM3UFm2NwrGIt2HHAsykkk1UZJM8ChRiwax
Ci5QMoeKCnOz6m0NiJmk4dKn5l7Oiy5adGjHRosYsa6b20FuVtOXrB1H+Vgnp3L15c61OPhySD0z
xJeJKxQK//QBN8daO9qrC/lG8uBCtE24garhpEKZoyPdgwarOMLUxz1Uq/COdhR1lWcfPnVxJH2s
ntAvIgvdizEvfbSZxlgMa0trRFKzMEdFu4BmwaHRBpeQHDIKP6fmjK6A85hwn2dgx+xjYNc914xd
8kgAIKEqRV4EM49lQBr2GI3rCY/kxNvUp4u4KQsAR4isHG/lI5yqXebyYt0K6KfOEsmXNNxtwnIJ
YDVdArIk4QwSDTFooIUGPkPI2mET7kf3LRnzpKXhgUvzg57t01mICyK7DWCteMUnZNWT+oNKBoxI
QK/qdJAvexPUGlnkTFa51SivovJzZls+1inHLJxN+n0YnlgZwI9ZMSzpaPic1MGFn2WIYsT8Ep6X
6VLeCtknrpgu96N8mS+Ltb3T8NqX3bajOVO3ZfxHrmjvivX90Bwuy8fE4Q3FGhnmJdJLh4rfmMXm
kM1vYTYv5mh1Mseah0CC07kyyxB5Q0fzNE92n7QqjgcI9niEz6zy8fZ7kF97ghbGmGY+lUkzxasC
pLtChBuDPKTD/OQxeTptQPTtPSf58jyMhqZnetmcqS7WxZoFGr/il3QH+N7H62s9lw+AWONXGivz
rHCR+MlS6Q7JkcIsj1YjjMHpBwVNOyk4+kfiGl5GoJyHSe6f8gJc7uu8Dr6XAg+dv/FO/Bv+fAdr
hQgUVMtXmbmKX+tgNqPaHNDp8kRbq/0d7aU7FH8BtBVfR0Sw5XP8ixXBZch08dr9OgT9zos0MQWl
i13hkrzu9Z5eD0VXirQ8cRQCqUc8+9wRg+MVboFLiLeeYZIJAD0/uQov8jvvkXb7E/mEXbeVduny
Oqf0t74sq3UeRsM8FL8X6yhiLqUdt/GYAAjms9xU/Mo8cIHrkWHy9fyV4VB0EVNyNE7Xo9gWCBPw
5EBcR2Om70JTEiCXEL1UhG6GXIuP8B83IP4j/nvCxeeN1okbTI7yVorFBUjNsjyiYRkKEylvrww4
m9t9Fu71KLN2qoCvJ5s251awrltmiKvJ22K9P0m7+4Fr8DX3A/fcfd08nu71yH3xRv7Ge68f7Rqf
9CqIznZg61sFzcsn5hGznkuhnK0ek/NQ7Ij4eFlaI1pJ0J8EAZdkcLUMV9LK4LysgnTJRatAHHNa
71OpemKnGic95fEpQ9mgbz1TAqA+ovsp9o+aDS2k6PTWI3ZDqYwIeK5JM5tEKgH4QZo1p5QdUx1R
Wz424f3ALuRYoQmKGPPaWtSgbeqgmkgrZccA1tlrd2AuqDYRclJqatgC56U560ZZkK3B53ytRSgJ
7EXAQyBdTVio9B44InkKJFaUz+LBbUt+sKarNwYmd2mzStI2Sz1VnvHwdUzRjX5xzpMQgVl+0pRO
bA6MKIvzTqgXww4S/AfuvU1pohLQiJxRM3Y+y09ce6wX2wXfBHV37CKWBzPJHuX9kjTN5jhMnUVT
AQ81fiJMpp2bpba27Q5IORN8CIuMRTqLSzIEJB7E47Y/0sN1zUuMhAAIxYh8ie0n+L+HhSejTyba
KnVManxkRDSvYClC5mF1iOQ1yQvLYavcloidSNiyiL5rtH45Er2wNMS7apcboJcI/7zYAw2DcCbB
S7MeH5FSzsHdUw6x/vQZ4ScjxNY/VASTHR4Yq1ncX+zQLphWZwBPtsUR8TtsheHRivhwf7osx6tO
fcIRB7jGWqJ9HNfle+UD2HN9S1bWvZ2kGcNMlyXV0AfZfzI1ADs9fqdNO9PI6FhokE8YBC+y6XkW
vI1/8rkeOYSOI8g6FUf8I0ameLctf2DzcL4w+4dnUK2kF4vakkOYd1kqNLBDFGN0cXEdYBy9YiA4
a0znxqAFyyVb43wuE6cdWmj7wpxygBdgDijR8JNHeMMZgMpi+yh+Es4mx2qifdirDLv9rkwYJKcB
byO/CCb7RvNUW5x4NO/kZ8b72wFnGh2uuRFLDjhbGC+DrRHn5CDKfWZUzBoLDAH89I01kZcht8zq
4g1cjQlh6m+WYzHLXjXD5Zdpo8zj6cunLLsNaELwPV2MUOYMJwal5yEa5V+J8WUEfDYkbbmz/L1P
xFOG+oiitskn+bLvgTLKUhuJeJlHtqbgS36EoPZAdZi0aLw2sWr1/B6W4bNy8tAYpSTAds+bc8kc
unawJNj6LPycbBWGDJfljNBIfFQBLbCrEYnYtpM20A8sPO6qLOc8ab6aAchbvokFnYe3LapcbwRX
PlNazMnF3DjBkXudJDQXmbDcmU/2COuX77wt61n+dmVFT+qPYmKBmkABxhxjGvg9eJAGC7M1K5mv
YVcxo9wk88RKTo4E7QV2SRhdKvyQFvE8QJOw6ZFW4D1Q/LF/DxYzpsrT3/SF4d8x1wgfB8xvS6Zo
yXXtHXfXbZsDBwt3hvJNE8pbcYMPVHOoQlydNwDKA3UpDXXf8j1W2ivGKTsiGsPmZjgYPUr1fNnh
y8jRKmVvDaQPeAhiXVaoJcDPowfZkmV5nTPRTBxfwEywfgGq37Y8IGpYxfoyTIdonbV9JhOjgPZb
M8A99noTzvU8vIT58rIEQg37g8n4tgMMgEMWVwCXjHHxYnK8HbjGMxpnBKFj1tn+LswAYBv6ME5Q
lVHW+xEjYDyNPGR06pbKLUb0Su6GLWsjMSiaWWF6dHMcXyd8mZjkWBjj70fO7/dDuwbXTZ8wGLwP
B0+eKIHDlso++SKaEDIj9C5f6geUvzyAhx64BXWUbjlwsgD3rB3IzeR7u/F0STVlrXBImKkQ44eL
ZLjYVqK55EjBFfF8e4fJbrsx1yezyk9MRBe2q5arSbPLIZkzaBZP/MqJGcKC9qwF7d93yCyETCgC
+OzC/QjTXI7QL5izUrKgcY235lRukzn3hIGlwsdqIqHIJOO1i/kE0/s12/p1hIHgbTxf+DjMPDOE
s4+C/K5a3w6yi5o/HjQYQpycMN8C87RX1YQudeg/rOPj9chNs0X5JNe1CAEQy0EPqBuzIbif79f/
9yfHBL9Pmcs3JpY38nx5Fz6f8PwyR8RnHBWB4esErrIAa3g8J6wTY0yXmdih34afPcZVuBiLjg3N
+DmH+SfXZAj8wn+82eQJf72Ne+d1dhsf54M8JN6PMzCvZ1CuWMQh7TjoK7rv43nzBt7G4+ZtGHcC
W/5ZwJSsUtFqwcIhMwB6IPN6kLc8HnGEUkkGmcZHsLxC4UL8x3ywDQ/VkVEx8yxh/LxuW+Ito4o2
zkfahAAXmh2g2WVcB3yQu8Wx8vgwl+MGeGl/HRmnIhVXYGD8/I9JOGDPeDa8D0cQ5zRdKtKMj7Ck
eAdhEkcdX4wL+53u5BGyDtihmL7vEccNEvC4dgQOo/0UnqjPBqLfisJOXVuHx5o4H4+UL5F2NY0L
HbR3x/cl/v6WY48pZaPw3TxBthqOKhIyDOarFs0X8K1K7eKWYNNevkwUGH7mjc/xHIThA6wLJevL
DjLZzCy/cwOsEkx+RW9Jts+3dU1FA4vv6SjD5IgtZpUa23ZWDtDTcHQHeAauLQh6bReFpIcvITaf
DzAgfnJpHg0LgCONPI8u3DpeZs/xd7Htvhxv4syv+WGKMDH8hVGQMmbpiZWcc5YzdFaa+EuDPLNY
UY8JwHAiMFYTHxM+Cs7SlyMl/Hoq+YCnDtwQw9cvCGP2WxRGvrY6H+Z2eSg8Wiw2I+N1pRkxqAa8
EwuI1fz1TuwZbiOpIBaD9IEPxWTxXq7KuHiNT/CV/OT379exO9YpEvPHdfhe1kivGX17joz+8TUG
JpH3sbKZGlxEfEZ2CyuHSWDh8lnce4kSYezwOjO4Zjxu54G1BQ0459OMhKLghL6yX/4QxoeUAkdW
6+CF4agxQwyQW8KB41u/p4Wx8yI2CQ+haH26LvG2LiXQ+3I0xTlKd2/iry+/j78xogRDcXNYmCIy
GUMRj4SfwrzdDrRJ4VT/ss14nGK3kf5mozG7AixIioD1UAS4WYyAL2YQIljn3MIHwqGBVMfJZ2zJ
ilI2IwCbc6hINo0IRKKB58l/Yg+Ctvs683giWKvz2BwCPAPJBahh32fJG9t41wbGKQ05LVnk2CcW
C0kBnCvmtyOdcbiHvPERyOCUZVDCnTY6I8dOwxPQHzcpfDQ7qXhVEAUwEADylA90o5fUEIT9TUmt
u/g11ggPHAOBJyBMJ24g55odxFHIg+7SkbylpzENZPgXfySi4BkyQY+gN1aGaOaJHAAwwh6qDR72
Vrgh2gjAyf1Q99zmP78ST+BPcB6QHOGhMk3Me6f6GEf+eb1OGks8W04R7CFXERFQM2KMVFC4KXvH
etGSZXPo7QiKr14yZ6nSRBBTwljwy5OIbrwu1UxmkG8SY1GC7sBssbu+o1o8Fhzr66jnsUOgBJ34
tmuFTExFBE87cqrZnS1cGvJZCSgU1lEtzTIyAAx0f1KguLAovuyhJoc8gbMSqJeAe8nSN6BLrB82
hXUiUqA/2Vkkk7qKYqQdXFrwbnJoKVNKJjmmREImjmmWbx/NQfz7TtYtGqfAIr/+n4YfzDOzxQus
hb3wHhTb35dHI56eGWiVLK27KRy5dr9humN6E/J2swfTpZkoxaxaY+Uk6cAHWcPthEhNKmZC/IoG
a9wJKRbWr/zYcEs0NntTbLGevzxON01R2Jyae1qHoAAujD1P8S7RHUSkYDicbaKbL/crz/1HCwDK
01Vfi97pklLVAa9wd5QdsIoqcFhu5gzWwzdxsOnZQnlJNAwQLghVMDgMsHVJ8MAX37bHzp2J0qRG
R62+NqmP9boM85DeXDh/rYNxMD96MPnJKT0ClE36qFg79EGaUqeGxlpdvWvkX0ijidzlRt50m4Zk
6Btap9NsvPeqk+Krc91Bz+gE8fIkfzwqLxZRKl2FBhcUiqmrvEa6073Se86mo182iB1IYxckTqdU
QRI0Pz7g6uH0fXWk/Lyu2mJ0RdTo4pMSh+ZznclwSy1RuJL+h6T7Wk5kCYIA+kVE4M3rOLwRsuiF
YGXw3vP194xuLKGVgHE9Pd1dWVmZR1o8lJQCGazVSTaOa1uYpptOqU4olkHx556+RfxRpukiP0Ms
l8ZjquoodTb7SFNCn9w9iZhSpHT4fC32QRWPM1UvJWl6LVj1avV1Iyvb/nQGGR0baUQrL5l6pqW1
CwI2k1iscPBpQxGIG/Q/0qTrLB7RNBigso6OL7mwGtGWJNKZGl8c+q7z/CnBU1okUkPFye275Ep2
4WmgS3A5R1Q1AbSKE3gn9vO2RVt7MG/98FeL5qGptu1RMH8uVMrBxMUXwCWk1Waya85ezrLwRPqj
de/lC34WFCLPYyXJYehXB+7Gp6PWN9j6xA1GKe+a9lbXThu1ZGnAmbcysQmx41kJsRzSS0E1K5k3
XySxCuPkPLw+Xslr0rNclqOSOawQHSjpvnCXPQ4B6lI/Umz4B9nnyqmB4lai6UpceNckErIrRNW3
XS7tgfcpikvdMvI6KbYoUr/lmrlRRZ9QUZDGxYUopzRkbJkZXLupbUaUj/tQxXotzsgPLC1uTHrf
kNLGJjo0BZpPmyTXvv2b/0jFVJv7eq5NHDwBC8oehKU6dkeAU5eznArdsoCkXHvZUoUU5ESjAOxk
0Sn0sy3T48uxt0o4op+X8e0kdgnHo0Pjq7dNhN/9fedsCZUgEXfy0nQNRm+Z8PJKgakzH93eeF7P
X+aHaG/a/53d43s/nz6YSfY7wOFIli/HGUlKsheHX6XUN6weEg3jGDev1C2sonO5cRzNO2siicSK
5HneSt3MW63Y2n7UXg/U9FEeC8FiGxW2xB7j6SI6jxZmiGOgHmF9iuSBdvcw39wtwivW5ct8a9AK
Mj9jjfNH+q4YEtg7bJgmh3miXUT8AzZCtADvI4bqs/fCPfKa3+rHU1Tk07Nubi/N9QV3OqpYmr4s
5v2r8qtyR7J5Ua+pGELvkfEQaW+G60JVVvDRVglaXERYJidpsVx48riq9N+Gp7/flcD5c3XuaVpe
JdMziaOwypGPXtder9/lUgY4olleGQYrApQVMmC7OOWuLATWBGXjNZodS2CM52riOLVx+rXlj73w
rq9e4pmiTEtgusEEU65h+vk8qVY65Yty2kxveWZFGs1VDS4y4ZTYL9OdhbWpkcae/aVw85FL1X0o
GtijN2kcTKsy0TRU09+94/TTT8fQlrTM25+2sokvHOkgYBGS7psCp+hJUiJLlW9cglPxnUUqHQQ/
/WMq65R/G5LD0UEFOGv2XV50atL305/MFJ3PptJS7LgiLFoMmsglGP3INMdyWOKOm0sT+8vPHbnz
ZfqebxLXWWKhOFueyluAXHogv6tH5CgzS7P76YjqTfINxNC58tiTTXzZtnfXSKmcyNueQrhgMyTx
YHPy3WeCXbmQlamXcqCLh9JV0DjNhJwPaP8Qnz6/mioUcOABK1Yjy0iu8bNajR+aHKQhE4CrTRSb
gusfF8GQTkq7uKxjARA996aKAN+xg4qTUZdqkP2HkEDPmLywSeAw48xsG99YnOh/KuRCSpBQrbkK
AgbcF8qhttIt3OR599TuHzzps+a2dSpElbaig5nky9+FFIoNRtjj3IdDX3aRvduJ0/fL/z/xt3yZ
RPTSACl18yd4nef5dE1ZCrNDjNfgTw1VLYemm9K/66sTc1V+2gsF9xudRkVw58get0/XzypoSvqy
izSWewcd7mmJRIWOHE8ybnrTXZ+3SEYXf3bPq+fcOO2W29dpfMIjMB2+Xl8XyU82kcZP2IANLo29
qtMFYeTGo/34t+lf8Smfzz9uXFl2mIblMpo/6phgawP+sS42WD3jfpw/L8+Vf8TnzaWoFrS10TWQ
xTL/sJ2/Ca2X3mcfvDmw5iUPy+Ge/Dj1qO/1EEySnH8e77zclm3npCYhyXYr72peKUu1UqX+I/+M
BN1i3hZwv9cqtInT2Yj2JUXT70NTHP18k8qYhZae/XUX2yOa9eefeqRbZA28jUuyY4Tv4nL4soow
54Jb8mi6ik0yo5XKrjq6tWdgzZxpNdl8X+soYZd9vEk2IawyOPV3mUh6fB7f4oEkd7B5eVHJ10BZ
yJGijs325KxxYOnGayErBuLpSCDLVWRl4CPXi49Xa88b5yedjCg5vomVVfZ13Wq6Ps2cp6vZZfgB
3jk+uYOjfQtJrC+tcVb6aur5ONZBN2WEi+R0rN8y0XXWRPggxz69N/O3Bpn1aZH3BYkc1nPUASMr
Gapa+Xkrrz57F+7IGuKt8KekL449e4l0DGQWHc9PBKHbldBfSpWhQe5Tpkijw+A+b6D/LGShL6mS
u1WNgxJnd81oiNfP+T09i2WJJlBHzmSLf0LTzxw9llovsDBxo032SEmIixVq8qs6ZkHRima0Ww1J
g0Oc8uvBIx9WeL496hgrFgCzW7K8d+/beFepzzHzP7zNP5fXvBqEbOkJCcWlpdQYa61KnTqKFVF+
1nS2BLotZ67DIxfzfXIqN31YnPbX23cEmy17M1OnhFE5OlzrCspu3+DowwjVhR3OLbkoLSu2ytf+
rdS5HTjD4SWmAk6izPKEtzK31S2/2k26binKYM86Z33Z4sSD4s1DfMzGtVSAOz7LmwwJjO82yWH7
NM33/xW9U2xdvq20Pbcj++EKLhBdfFwebdsdt+guQbWQVBqN/VMGuorJl02u0wT6lmHadGHvF7li
mX2NogFsTNOYKHZ1yti1Tstccj7PKdnSMsYAxq5xCFA69XELUBeHqODx8r3I2p6k9905eQYXQZ8i
1Cmxuto3EGuwDzxY3zWOkXOyRXaSn0jtuIk/5Uc9XS4Oau3bN/6YPdcUoeWSPjrdpNTePp35JQQP
NnlpSAFycjIQzhLyHMZ2uJlG5UnKVzvHQO5SR08BZyI2IhxkgfGFenqZaK5vh8H+b/VIMN0tvH3/
u6adA4ClCywKA3aIbpqrqtDZPcccoWVebAdJYwSfTblthmj3a17S3MUJx8nYXxhJtzL2kz7pPp2H
1Z9qtU1YvFy2ovP//ZTYJ96ckDuvEFOqivalFTCpa4tJtFOA4GRBEHJuwgs2e2Uz6XbbbXyaR1Vs
FZA1M9CBvcsPmffq155IzV6c1F/yYT+0P1dcfLWwvf3t5p8k004VVnJ6mZ2bQg/sC37raUZDOrJU
6pR/PEz7fNMbLsxq2tmpd+0bnAb24nekMJzi/bDUIUi/EfufmuDcoc3mCC+59/unpitOaN+L/dwL
z+XmzHOd43B6/kfoQCXNZuozt+b9s9Sh0377vnzLnQrZdUA0X4aNHc/1cZiW7mEMvckD7STw9GEJ
oclp3YFaCY3OQwtzHbi2ToSkmloDoCVbwXtODGbZ7uyr/AZNT/vwCLikCqz1cfBIyUWdmsdCnUiU
4OAmVwoQrEbykZ4nD8h+uPtOn9oypLovarVLA4hcyW3W9oyyWI33JiOXle4dnKM7vNmTG2r8SNmd
ENJV5G7cPw1XZfDQKro104D3SIOVe0x6g/289wxy0gxvxydMRRdt6FCN4x6eh+ht2sQAox/X2hiQ
tXfDDzqhAcnkWf1xVmJIB8l19M7Vl2jXQPyae2FvgVz5ZDIXOy6fLGssdg5obrPWkRAzn0qtnKz6
2y4mXlTo1l5r3fzXPSmxow+J22W6JxSVQnwbbizhqbNbzu64I4anWoTkP7ME/TU/90pIEAJ1Gm9G
wUJwqVifhWsD1LqZNfpEqVKmMqtrfbshrhttKiCQcNXOuHXnYPsxP8ap+6XsyodH+ak2ubRqyKD7
6P5V+Sw9FfOdB0r7PTweSLEG+Q8+9wVBhIqgO4RZClE2jg19Wo44lZfxyK/C4xmpL9r9KoEhecdI
uEkE+UWt46KXJRzG/ZW9ejGuqQaUGCw7VP5rDmjrL+TGc9FMlXfVKiRIURsMltRF28mG+S9WZnMg
/zTuHMbv/LnXsygL0DskDufoNdbO1zZJ7buuAd26RtePcrW+UrpQI54xZkk6M6DX1/ck81l9Vla2
qVL1jaaS24fkdgcmANAE7NwLdfr0fW1BTcyFzFdM6dMvZ6vMruPx1PJPwVYfblFZ1+nj5dnU9kv1
PVnvdezEzoVwicKxjk+/FXZT47gyHqQyPCsZex7SAVxU4Zo6DEc5FqBr9FGizdseiZ78hQ9RqMbx
7sq+MqwVGaomNsrXQEHwhnC2qatI3MDkr9F2Ft0ZRWNtXUV81JcBYQgUiVZWcrNbRwu22xWInmUC
Ud5on95Sb1QOyXoWnyV7pdeOFJpi+9vmo3kpvoNwRKeluEaF/xhf1tE9RU2dq4dN7NDdzuINwjLj
15Qs9lTE6f778yJbQ3qeD3gKOKdle16+dgOXXqPVoz/PQ3fTP69KZa6RNzMHUuSR/kXEPu1OMEAC
xTyjN/Xln6abzZ3kHpOikh7OFT/uscbwTa2lAEFLlGtBvmjhoqvGXhog40ZWw8sqGGyn9dUxsZcx
DbBtQBEuszZzx9dt3+7s1ElkC2Hxiy+xdvj/hG1RLpDQMLBRN46v0/pJKzJuv+K7xlcwqDMngH+I
FjC9p8evr+429f/f1WSMnpXWqCVepteTvqqSgm7QIbLN0bhcimcUy2exN0vc+JwGJ0f9WNZL1o7J
K9EBEI0cmcuA8pO5ZIMgLQAqLIx8k7mjT/3pd18ey+XSaJzxhAkdZb22dhs6E3t2e46da6a1W7W2
x+ahWjI3f1z4WdPor4ZZne2bHOVdRiDbpKj/QgXV07rNDYra3dSJ9v5bWLUKtHlxM+TiS4mSDIrq
hz8xeAWxZMnziZO7+zzbmH9Xnb8+7gNrlmVzSk9ZsdHmEW/Aox7uVbIFku6PzStlocmDpBj1ojS6
m8VbfFW+l9Nzq3I9hwdpHc2faU3Lw7Sfjrt0mC8lS6X6KduEkOzGvcL1dTXu5R5Ay/CEDOB5Z1A2
H16VWB/xDHv6stdOouLwdNkNzpmWm1mq3KNT4eXY2d7ftZE31fYep3V31XMyo9n/sS10eGvuC29u
+Z6Eh7GGab0F0ybtUeM97tA5fUpyy/fNMckC+rbt6fLVDu/Fn/fRKIwlNMJ675WwXDAgixvEvV0Q
XuLXbbPVu8WzxmGixD6uj3rXaMTOm1TePSnQ4me/SIOBt14KJNmHZ6d3JFNQao16o2Nn37zF7z37
2gSjkfL3YPmSqa96o/d7FIJBO9CP+uR9Qz14+0K+e6BkMy4H1yjsdeJFDzIZj/u5sPghoRFMOBWE
I4Bi1Ok4wYW9bSal1iPsVJ3usVNq1erzF3Gvva565qZgApOzzb65C94f8TtxdGD/gHZMj4MF4YXR
SD+PMk+MVILWWHmfqDuqaoJd0GvVe6MwCOv+70zeXcx7iwFMIOQM30ed6hdzuTAVTNGx41bdsW6x
hyXeBa16axeMbDjq9YLe5BKffPSaC3dB/RAsgnPnICkXxPZI1yAaB+/nTsUWEOnhuVMIXx9xb8J6
0/dfO68elaDW8kC2Zo17lF5yNpq8k3PVTvYaQzsCH+fC1iLoOEg26rV6rt15WEJFzz3K1GGrngvD
d/ezM4mDSS+041ZvEQxa66gVv76PAxvc4kMwWgTBKexc6vV8MAlbo9der6idcmHPTu0/7B1s3vPT
DX2t0rTBf0PCD04TibvfaoIvEXTsJK1/vDYN/vQMdsMWEMeJbX03+xLW974Gdw2tPoLR+qv32jmF
ca+lrSlfXmSiYMvqWHKNFeEFNgwr6hEy/xvGsnTso22pcXmQ2I7PAJpge05q5bhyG9xO9WK1tx6/
H/Kdcrb7WLxWzXmFTu3QKFVeeZPm9k0a9Y/tywxNozAs5d4piK+WSbX0ND69HYvdS/79WGottq/r
3KSw/Dc7Ratzd597XZAD3iEdVIQOx/Pvo2Zw1492F9kexmxfpQwlj9zradEucpFFszopU2/mc6dg
s50UNtTMhYj7GiDYGvgqLSg8mRct1A40PkuVYKog96uwoDO24BfwUoVIlkD4TNKNAu+rMxCvIg3V
LSwkH4oZZRx3IxXVNgrrG3mQIpFDNueP8QGrFdrJrzi/I5FmjVBawqzKg7xiltWxYnBqF5j33X6m
fJ2uy372kpzpMa9eSrtJKfuxWw7u49Gyv10/zWatV3WrNs/+Y3uzuFmoBeWclWHIAoHbQ5EbLCww
Rfkj0pjZWuKj9E9rRXAXzK7v88OswWthx7ACwCBJ/Wrnu8gX7GGeCakq3KB0lqkQIN0JcGjtDQkh
zebZpkh+Cx7lsAhgBXeNo1Rani0aaJUqAC+UHzlOXm7PnHK0rWMUoZjFgIHDWvkQe4cpMC895wO4
EXxYTaXJeR9UMbxqiTNhf7Ms16fE5QiZAb0e0ZiTwjGkg5B+HwauYLpqARUuPonfOI73tMdp2nRS
6aHgOdXYoeyYQYYrsNeDGselmupw3j/8+KzIzsGwcuRIlJ4PCQHHzWcpf0XZXMi44LTX7+Myz0Pq
se9n5z7lhhjveco928D2mmy9T0U2Crzd31efJ0kjWSqjAV94qQFq7Zo8E7r0LZhn21TA5wxXYM1U
Ddz/2tQZ2fcyOVned1fd8/sSjKB5gaZgRaXeXkRK/lrbRpraMbT/+JK4vKWiHMLuhM7BxuVQl3D9
+116qXbvy6czqxjXfGxwyp6yQTT42hewkDHcOLXbcJ07iqoumIeCzVJLAKkMxZbp/WO47X1N6MuP
c7pf7+tE9suOdwOx4j+gQ2gYOYpT25dvwFflY0fqIunv2jptX04KgKZxdM7HVdZUiIA73gqoAmnT
64ZulI6SPpjTpj81ixc/nOcCU0agPYg8E6lZIKa+WvUq7pUSMAUcuw6jHFoaJdC0cjG92kkvo9mf
TwLdgApXtkdHEXiNYQLbEQ6AoCv8e8+5zUmCjYk8cIK0sA5qu2Qn7cPFb/y0UdwFrju9M2GiKcB6
aSM4qnZv137l1rge6wr91g0yKXcY8TzmutQ65Ztjd38eqzK9LOh1JTeQ4imZAy1ETWyHZr0TAcpc
Lz+u5yBT6+QhOw9kmZxOCTuZK4UNZQRyacJMkA9wItdY8pNAqJdUUd+Ed4RcMMrgKX4bgCvViOvx
LCsVHO2w31DmaYmq2hN4SnqJYlcN+1+kcIqBQ8IAETeVr1/P4yq66DEti52q7CG+kH6LnE0ZN3Kd
rFZNA3+VKB3eu4UKSM0i0lxbC4nD0LQZi3EQZex1tPzTFZ7bF24FWuVgLMkOKBBMoylKJV5CBeFA
pke8F6Q/kt3Q2dw7Fdo5CKTIN6gh23qZNsrouAvWaldTFax4Odp+8w5LS37h7bNOpdy7ga0/Fd02
M53s8EwjkifVfNYTVloBzrmUKRhAwPoolT9mkweeJDp9uh6w6jx2VtYlt0kJs7icLLb1UznJr/lp
2WYGCEqJA8HBGnnXnuPbvO1OyRiUpmyyjG7/53wmZV9tF96Kp/gxudwixTJBZtnUcie46VgRcXo9
hXJQ+31kqYmS3bEhsXytVBSgNrJteG4r17LSWNjCZyq0JN3FSscnekHL/cgGbk3t9yj5DrHAv7Zq
Oya3crB6XbRFJVa0p7fbWzEfrCTqV40ZfMF3q0D3eCl9ioKECzN6vFWFh9jewoBsw74PhVZZoBrS
ktgMXeC1E1c/aq080yGrFov3S9mgZc3Bhg4Ji4aY5I5yF0L0yEitzZswMHfwzFhkcoMX002RmB+x
aMPCvkxgBfApz/5IbfFKj1hEULi9dnywPsVmZ4ZwLsWJMFdQ6n22RkUKVMcjySxWhsj8BQs7Z1Fi
D5oIFXzk+3Zq1160Z9yn/1+3SjuTEYVFB+lZgRxYDm8SVxE1lzkhRruoByfLcsRSkBUYQAG57UMd
tMYupl5VvpGesmsSjOid7B4ck7iE4/tsA8kUGStcqkYH7DGkkWD5fX0RGkaFIJfaVBO8WUWLyWay
x/EHpJZiu1F77qpcZPWvSezmgdWLXZKGfelrX4rHtdcjMh2pBgGr1kpjv/SjYqEjWnPSmiyjePtF
rKPpdpM5BhMtGPFPpe2zrLjbOZ/iq7iQqJw7o3L+L7zSDJrTIfUIwdLCkCGCx6xB2vEF8aYG0/xI
WLNoNPv72C5cuYjSVzWJyy7tBjlVZKskg3uuQDmfbpC5whXxunuK3y/0emx1iJy4+NGGPnUGDyEu
ai+WuLrqvz/9dAkO6cy4IIar8HkbaUp8lrfSr6t33R48Kuta0Tl5uUIXvsj23Qa+f5pTq7jm1EcR
A1+D/TWbRvVlHzmophEz+t0OD3932LZuusvxdDw8GrdFfEJ8+q1+VD+4Z+H+Gp4O6Tnf4i1uGyBk
nYa/u2xjj910TSNge3Je46+N57V9e6VAW4ASfm3eOBvIvE9fwCGiIOH339dd5GbInFDaqPq56+zg
CvAXnDaAZjgOn5HzEPAzXd/zy7081OpL7C11Jjkscrc4sGK0lEylupyYx8wNqj361VWij7jYxXmo
tYWMj8K8DSDZuTD+JNnmeNxlhWYYhEdAOAx7MI/TPr0gd8tLFPSAmszS8N6zm+4l0xWuCvV907Mt
IvXmZVO/7QbCW9/Zicf/4AZHyekHzg6B1GC5l9s1kjx+ty9H8SVrlxSmgf4snIh0AqCH0ydmAo0S
6mIM6EJlPOC2GNAGbTmcOtkPBwAWXZUmGa6gsiItVCZkSeeNQJnh7huCUFzkCbFSYCJXQjKbW4IN
9X9jq/Ggt4c9l5KsBsrVtYvoPr9KHBNM44q8f8WaVwUAGEBGE9oTYctHXps/tAWJQlheLcZ2TwDG
4FmJoFenX/DgAtWvIjokdd2yonpfpzZG+wadFrZemWaxcXtDwaqPnwv1bLNcCArDR33a3LwBkNyL
zIPPDPg4RarAWmahaqblqfDMeIqEKtdqc5RN8kmmtYqlssJ7WKqlDCniHkQ6cKHuOleFtpVqsjhb
cU+TCpmEjDRnmDXHPa3fvifMi1zrlxMniq4C5A9kWtfqWl8TprAcchmMEeYqQFJHg9t+CDQ8vMmf
fmoiJ6zdsqCDAxdzeigNPzspUKHx9QkFr+CctAVjoBn1Z2Ah2A1YVf5yE4oKBruXlGdis+2L+Xc2
LBD6YwfiJmRSDwUv0C1I7lBKQUOTyA7Sd0jAdqvd4Lj+Q+NK2151OnE7KstWNZPQ/vBy2v9jI0AT
11Jr7ZvFj3uil2yGlr8Rc4tg24R7P9W6BPPKzwtN9ncZXFMhKnCps7JhWiUp5LbAhVMgUEpROhcO
5XRC4ECALTgzPRt9+9D0iH5dCTF1zqukXIzzxI0NcIfE9UBkqwhlJ1XJVwqSKVA5g1jpea5PWYy2
OCSHZWNVSrSBA6QPxD19ue7rH5SG3Fare07hl7q2t52SnWkpm0Ib/fn/ifnTg+mWgZ7cDUcAEdqT
U1Ie7d65IYBC73s8FxtAZtq1DF2pmDyk8xdO9lCXeox1EnirpgXIOiD01jVpj/Q50E0qDaejqaYv
/7/nLsNOnZ+fe6f713a+6AFMe/Pqufi3RYE47d+b+ol28Knv2INmAULvz/VqX5PccvXLbzpQwtL+
cGZA8EHJ0rkOlIfb6xiu0i5cukPqJPlKI1tpgKkJxcDwlmcKMJFnVEdLQekx2LTpAExc9SKQNfja
HlLce1qHjkPE819O7LRo0nOD2i6sNtNDWG5aP+nyH45cplZ9aNi93cDb9QCh+b7S2CjLxfV6cCNI
pvBBuCntrkqDJYhMwCFXdxbjY2uB8FUIF/hixpRD45IGvY3cnbXe0M+Nh63SkEGQzrjpdm/SGOeP
GwjL9P68bF7IJQuY49XvbHIwOz4GR/RHvkbQmZqCZOMz2QMiaNGq9lwAnc1YhcuWpID+NRddxiw/
E+kOroan9G1vzCrRXJLlHu65WP29thASSLdCSX6r5zB7bB0zydiBV4LE5HyqL42Fcivrpm7IK/N5
2slMMhKNYaFlafrG7HWBZW0mVoRiFY9Ein0NF0ZtFgiA/BDm8+lKdvkiU5B2YQokwoKBxYKvWtAB
rT1pUh1HFUJXBELavEbg6qllhPSib5O68xq+9GMvA2VmJh3GKzbypY1ABt4iBHjTB81TpiST2v+v
dMyTHU5X8wFoOz2gPTuCn/qEtNKXo0qMWKkZF+Ui0gW+9bHX+twy67oWL7/YYbpGubXtxxLO1YGt
s3Pr+Jr1xjy6CMWO4hmL/MBxHPOoMTCt8/V5tuiaEVgQ8BKD/Mpcb2V4pzaVotqexJVCOCCQ8SDf
grznfg1CpzcDmG9vCi+G5sqi6dT94qdpsVIvCVxwauFrYjE3SSrXKAcyt2i2dOKawghDXYfGz4hW
A2iz9NPMMneWtt+OeKNVlWXR3YrJE+rJ/i78+s0KyguoXvotsWdCdgws/y+VdgrQB49sI7Pr5cin
qZtk9C3PdUhX6Zby3J8vE5tqO8tTTbPprc6d0u9uHlZ+598+sf3pEfvpaD43C1ji6x57sm4W3iT7
1MJoHDn+csAaAHdO9ZoCZAnIv+WzXyyiU7VUe19+11ABe1R6nsXIm/ajQTyFHMrp7W9djOy6ajBd
S/3WRpeeaGXVKIWtbHQZnr+LloCHDhfSaSk80qZgeXgKLq8HOYRlakEJa9oV+eSA8FgIxNVd6t2z
yKgW5TYTPUaHDE1ueoG9R/8cb1W9l9oHABo7TjS6TFj4k7J5tC9tOrF5MiVE+2rW2kn+6aqUT/VZ
yXTWu7fK3ZOcKYvS99pgnSzia5ue55WbX3BE6Bneh7M6471iJXB4ziS5hRkquF14XyIABMVh9fK9
3DQr3zmmTsvuHlFcLnZjvRLO/z0Gd5oZ8Wph2pDnH5XJVGBNkNvBQNQur/tceKuwWwrydC4lBv6R
hC6MG/ddvZjuqqR8zqngW+W0SnKYAncEe/XtIaC2RCFs/rv/XeD0WxxRAZsF45/52+Nrawg91St4
tX2Gkf3jPbhOu1c/f8/mGSuYfvVz+SetVKrWl28qwtROyb4+GrMXtjUyppFBgaZ1Jl7T4kca6VXq
y2bmqfK05dZBUINjyreyCuWTSwFoU3nFSQWI8P6ebBUxC4b0fulFoWG//KmgpJkNI/f+/HKn9w05
kPRNSNvlvraTylemv3jJ/57wk29G+3Q5XrKtvGxfE3yc3xYDNJvkkVzb/CbGveMYGhQt3xbhjQD5
hUZDQX1AO9kr3VXl/U4lK6KQE7NsrQ3I4C66ONi/jw/SH+H6Z0VPoUiq/AkGRnIO3DrtL7qF4Kx9
4pR8XHzadK5hy7CZqSPH9hdKLutlnDNEiR8OSFxUcs9Zgpn8q76KhtMX5bzqUsq/y945++8SFxNS
aaeex8TKu3mps5vozQeKQhB14+fZ06o7q+8+9uvgV+rg7doRaH0uWmT39wTM0JufFvVVnd1DUPgW
CEoANzfNdi2qxtu48kUUg39tMn3bdE7Ssxb29Udyr28bs5+3a7wenr4Vi7B8b+VbC+HJFz/uzNQF
P6JS+/iEHmsNq+tu36uonZLbZj6Cyz1eHpXR7jU9Cfm593PIfu+tQMS++r4Jq8NrO9uYqAUKyUX/
22AzPk+j3GNywEF6ynqPIr4t0TRc9/kvUThr0CPOxdCPnbrxP0ORSzf7LnMUGXmvHRAWCONlOjg2
+SdjTWNOd6uW12X3ITw3ps/Xf+Ds6dehnomqw9og35i1MgNP/mDboOnUv7Zn9UzbwxXe2+vn52Vf
6pIHcphNTq1SfdwXaibIiUNYXXvzdA9UGAynEbGFzl/a5dID7b7WorUWKdH9yCSQQKdU/XJ6FV4b
qxiSTbazd6sXXolkdKB2x/6uNf2AUoKVl8mitS82nEa31ry3ue3k3wGzGqf4bxodEv7R1De6mSY2
NCgsEifVLx+76NcgxaNmyawmVRyN7/VSP1+/pG29eEL76dQUdwZj5fkc2IKn26tMRW9suqtv6lY5
nelwhZnQLesNacX4NeZezbDTc1N9wgcPJsvBosFz6dTddBe6cClUM9q1ju1Lo8enwYxwklLAj41s
2c8+udVh55no2OICElyb5oRzZ/ycT+TQwmkC2IhmAahQX07sR9/bNc1qwe+liy8UQL3790R8FKis
ZFAhJdS4dReteZIjRMwhqV90y9F403Xr5FCX+cA1pYjINKb5GKx49uy6V941TVYegOUT0ozHDUO0
qBIzmV+tJQ/hebSTqyYEBZZTUjPvSOqc1Eo8WwJahVk1rX7T4GQWTQeLoWDcnC1iRof/OA/ySfHL
Eyk99llaRtV/ByB2mj8IzCtSJmlmVvwarp9rUa1T/XwCrek7qDgwzFuQ5SM0jnN94+7TPiE3pQ2M
FYfA8NS41W+vhb/UxqoFSd0nc8D3a4abAZJQfH6Zf2+GJ8uehjVynOmKt4RC1/edPoq25w6ZaZJF
0x1tZhpvr/nEMvNtOdi/APw+9s3jC9ytzd64Sz03nj7vwvFX1o7dfqRZfXXWs0a49HJxPjlGle6y
AwIP8LP6qizCdXJvL1rTFG0otXDnUq/jwKD/cpdYVscYnjlq5F4ZGW+f5TBIicubeibqZ/MDOe3z
73Ky7I1bildSMfqO6iYjPi2A1Ys62+98ePgpNpaJao5e6UnqfXhuzr+KjXk0Dq+tp7tukG9v6vrx
y6Y+Z2tsGDjpisa4cjdLt+FpHp26WKBRFlWH0TnzhVPHfn8RJ8NHY9EfN7Ojn4/rrwF3UBrUmvNo
nWSgg+pPXj3ptx8ZlgXDRF7Tag7ax5g82CVYNUMSg65hHWf7aX2FvrD+Zi7Yz78fwo4kUaRwMZ4l
q2ck8NL7vj7vrn+Ko8prOSpJZR878OD7y6WbSvhaDJy6k0ILfzaRvwkAjE+woubtbfutFqm1+amM
Kt+F7/uw1mjkiorUgtSEiuc5JLWxN06F2WalW3tKE+wFCx+FEUqX9KT782Z4GObC+oPwwvXT6qVx
3gco7aS9bsaNdk0ms3tfWfEverOGIVXhy6XBLPnED6cUK7T5zf0+wmbmn+TUgIzyoCJaKT9X4sxw
XS9/+26XfORToV6p1y//5l1ZjpAyQtp/0mRYKeycGuhmm0a+LxzJf6XkArjZZijLsB9tBwWCh8G1
cWxsUkis0i18wsBM+W+SGrLVLeSAX+VvbwLJp3Hfem87EKs8L88c3XgaT6wni4kMQS6uiYYdwAPw
dtJwLO3KDXL4kWD96fEkhulZumYVHcWnz/kHMX0czZGsw6F1+CyF1S8zxXclLrQudSbcSrQ+NuC3
ZWqGef3Wvx3rFlfeykn1w8MGBFz1FHM0pC2biBfDRfv4fCOvFuR+L2/VL92hmFyGW4zn9n6Qj06p
M8flZ67qRoEtuALJppg8Pm9L5rnb5yslVFk8T46hvXt8PzfOg8JvMalIhtYvk0v39uOOaqmyYgx4
ZGDl9n7tlELjo8RxvBkSQ7WkfT1TdmqknohUYmBkPluzFQ4X7Wufs+fHo1vGtzfBlM4gPEULGMrB
MhvlEG7SIg3ppc/rJZF1XBI6zPxmRld6Ok/Lfrlx6G0mm97jbRst4sUn9/lrg0S4QR4scvvLNswk
mMgNvT32g/m4WcWbfLb3TK1Q37QXv8XnNFyvAAqpVR/bBxUzmzSLd/jMqPtwCriSz7Kull2FCjZ1
vSSXr8zO+eEU/jlVyw3Wrg1fXCgcxFdkNy8rQiltRAf8Oo/P/eU02u3CEh10ZfWXelX+G9d91d+t
2pf7y+3HCsLwLyF5kFp8Ld3Q6sKM8pgfucS5Iotb8GykKslLm5eR9J+Kf6nWNBvNymIXefJyPwUt
tUh2nybokrPD9/zZTj2ulze5Axm2dKiTpTXDXP/NcAOuQcaiHVdyMH2n8UwbJT6zvl2Z/WuyMaw6
OqJJoZq0CkZC+5pY3EFR09Rb6C5e5KO+hUrTOX59eJvoVrlAHy2390TBZcCVAchW7oNzf3oV48Ym
i2Im1Hmb85f4Hq0aZZwdJTs3Q+MI2hTrjZ/+SYg3TqEnDADTLCcWtM+nLsvBND+eOjiDacvty5Pp
7Yoq3pl+PT63yb4v07xOGESiJuPKpELrbMOGlV/x3arhKbAfvhqG4LD6Dw3AxH/7KYWYSC+3N8yP
xqlr367+e/0tA3gYFl7HbHxywRT/VQJZsruWSZPdux+rPZL0b5eJpJgUm9RjUak7m3s9QpHyKxvL
QbFhAlBemT4g0zwpfkpuA2gIeuX1AwKA1Fnti4lTHpTBWrHHLRKtI3o0eMU2dxOK+abm2tPhTYgO
+cXBE6IDCNLkkkn+TZbTYDT/KExcJdSmd+vN5GK7xfdiA53kazM0TA8J8PyYMyaePJEmdkJiKsp2
mBTE64GsS+tQv3Uz9Vmj5nqy0eNn3d/X0kCQN9HOKqdqsF5Zns6eUCKej81ZI533Tq8ShR3X+E9m
X0Q+kCLfdau9LN+RYkIXMz4OUF/bjApblorxwToDb3/HVfet3Bw35l01dzsRk4LkD75+dytPUADu
z8sU4Hx6y9LzeRI5b4mOvK2GiHZoaCbz/zg7tyZVtS1b/5WK/XyMw1Wg4tR5UK7i/Zr6YmhqgqCA
gAL++vON3FFRu1atWCvi7D0jV87MmanAGH303lrrrUMAvYIWtRUkCQ38LBrYRT9fpxdJvKyorvHI
PcEPizVJ9yZYjv1al4u73xtxIzneWLJ9tyBeMRSSdfYRNMJj/nSrVSYIwfcW/F77vp84PLdQPL8I
JQH++AVTWZ+6cbNStzX2Sg/a44bvE9hDNGcpgKLmAzhWbm88WMCrnb7IT4CGaB8kbatiC3dTB4kS
pBcsIdgnxOkHbblpd1DRsTP94FYOOAWCswYlfo41t0MJxS8B6gLP4M2TgVLbwUXZmnehdNvnwWdk
neDbBzDgbuWjRPGtazeGmOH2ACU1Y9L6oXaI7JVklydudG+Uk3oclwbTgo7orCDc31RrQ3XLm+57
WyGwqk/ommxa5UiJyPk81JP79xL6r3a6fTSuvhAba6YHMApyzJkCtAwGD0LVSwJAI8GW/co6eaT9
L64JPgFqUeC+IFgwOaaNRInVDGsmeE8P/uPWreAb+t8gmgC6hQ6s40Jy9ABSAc6FctKGCQJeM58T
GAoBH+HmpdPuTes7jK6DrFJIHX+/CJTGvwHmAosDn+O7sEV8RVCtgFGUI+w3SiQkmr+AoTnI4Rl6
TnQh4oHZPSsfEBpGkein449FJxM3FCNwH3aJjWrWX1wM3HJ9nHJhvA1+LcpUvlUFAvHXqT3sHfmE
f8LUfE076wLAnwusM49RK4Be+Jh2AJ0BCPk/fxXgHPC4ANJpOsbiABIEM0Sqlth5c+/I/jAdQIcL
iYqRDfK9PtNPxjy9jmwa+qwYHD8ui18a57ScYJxzqebW9jVPL4BdhA3ALSDDy5H8md84VcYR70qM
ky+nnKFTmpbASPdZZrdT+fSCXXci25jX94DG6hDEbJhNIVsmFJUDbYbe7+dmS/7UGHEmj1+ugVAQ
TrAiv2Zf2N1Y0VEZZigbfkiH/J63i7zHGACQ1B6VKZArVA2EOL4+uAT8CIbxQvVVnwyP77MH4NfA
AlUB+XGNyEZewWdCLG1oDRtqmKgPWd1CO5DjtDREmYWmcopgnzABacXvvU8Fbn7iEGGhZVP9pJ4A
2l486BJ4MgAMrwePAJxDVGgQjsWJb/W/WGGC3Q1Yskg1wHpZw+8pyCq3S3Efc06PDzuDXJB1D0PK
nf4gtwdzAIkEvcWTFMULfXe0zoi1h8bxcYku1g/XRG06OH7zjiF9iUKCveeKb3seiEArGY3plEs0
bWgZcJmgBctGtzIH2E33CkVmY5dLsrfpSceAlAYfF+RUG6sb6fVV+7hIPNbfTPuap9+PPfdL/eHu
cOn97+o449NkSRXIKkF9NiVr5JZwjAsgmSGyuM1Xs+TQd6MLG4IrvjOkQrXrBaWUheIA8nFIMosX
O4E1vzl8RCdDioAAhjeK6oYT9oLOJ6Vwy19i95PWccPGBM5u3TEkqL+5EUMBQwA2f9FaZD1chDWS
uTxxa2WIqAE3DOTZ8jDBAxUWUiPOACCDUqSznKB04HwGFhT5KbJwZeRi+PFsKbJJ2spA84mE70mu
IqsULw6ScN6X9NTRi8tJT9JFlpnSS4upNChSkEw7EkbNj1si12BDlssEPjKzvldep4++V7TDPXmD
yEjOKqIxhFgrNGZIvQohcpQoEdh1Nm1sV9Plp0FRE7uaHWvnW2BBLSwF9XxqZ6OnQlc8s1ep2Jj7
vMOb4aqFfL/zUXR9GIMhasfESwJYL0Fb9EbG9sa833NMq6g8YOXW0fBk7kg9hJDOe3v8h/4YOven
feCB6ST9AcrSVwB5CkMLYqaaprv2W8GMvgmE6t//XHno/Hua58gbBdyhMD+OiuG9hWTJxwgN6bja
k2iyHOql+W36li2veuFrkJ4kVAvcaYQbG+5Ub09CVL5tKeWENTxyQOHihTs1VXixLbbs3GiuvQbN
PB3fd/ThHhjXgGpphsNFSW9qN6XZDEHqm/VPALKj5SeIZ/GZH4HUYP3BfcHQM718+D4oPjXKMUR2
FQg5hP9cJ9MaOzV6SwJ28GeC43ZgtMPb9/vOwqC+Ilk7g1Edp2Tzkdg4bvMi1Ajlua2Mq1W+eu67
1bgCzBmS6JXL9iTyPBL7S4+WaboBwHaWPDomEzzpl8Hxd2DubrMPT1DfIn+gKlUdzRyYfjYFShsT
DYwR0jDU9kv9hDIw/SblBf7Xt83s8xxIYVXBww2Qf1gAIWJXVkyJQIJEN/rgsZesoIHkwWFx/by8
p/mFp8LDULfttGb4bROgshnJG2X3nDEL1AVbLZfHs3wlyWdCUWYNlTEzCS766bjj8VUr9apfy8Nr
dvsuFsfzZ3PcqRv4RWOrbtmNq9eas+/GVkkWr/A4Zej0oVimcwLX7cKGjf3PiR0lUbWXJ/NLbHDO
tTURixh2n0Z7FN0E04ydxloAgWBJxdpABUQFVJrwhYgGJvH3/rTxk0OzqsaZSD2IWCCbz/Ftksyy
WT0zR5iRAq4IqzQx7uFOtrF7n+mI1vZHbAnuZ4P63QzeOHS0ATZn/m1BT3XrU7phLll5n+DmwzOf
GXUYdLOK4lIcZ3FobLIfEmuOluOs/SnJbKM9t7TdxjwsqJYvOlvHPZLH1iFNul3arTVqxq3zGp9M
tyZnxUVhDAw1frrRiqfiR79wEqvR64Jy+nHQQ/hAuaynR9COkFR4s+OC6fFfKe9HwbVYxgqlc1TX
og8zYnauFmAQ4R0x4mi81FdxblTdHo7fGUw1NT0KkeTn6Euz/ooFctJm+ffz21yhtyGDeaRjQRzy
wCzRoMTGKOg2HHJDqR9QjNzWkJ/KF1EeSgsg9JuUhbOMzIifJzFB4sIpiO5IYAfH7xfzZJmxN3//
QD1yz4AqiLzRvNjCSsI/30+chrwgZyixGG0DegHkNNjkkMV3uMjZBa5Sv8Q+mh3YyOhCiS1+gNwa
lJiFjPsWVT5GZMjoMPVbZjSZ09pKNw6wG8IgTO3elMOAJhRn7LSTseVwYoW+l9E3OlZkpfwOJFYy
pKcg3UMSmygTskXOA4IWv4/HCe6GHJVOKhKHrTq6zfM1B3V5Re9KBZevYevytejcuQkGkeRPyIN4
be7dD5ecomklT3p7hBU0W/clvWzwOR9EMFgRhawOBlhyhiJNwSAOgSdVCgaQtCBj3y20RkL8RwLB
jeITspByq3zJIzRGMKHcel65Wr3OeS22wgOw2MfF5EY/Ad3rP7xtrl2e3DLqYx7BbV8viRnMfx5h
hLVJRx/sqivctnMPAc8iccu5PH74RhiFFca2kFxwVtb3c/H2laC/YuTqDymNlYUw4iTl5Mf3E4Xm
qtimlVBOwE1X9Uj+T0kGSRY1AvtZ/eHM5TZzHXCe3GZ2vs4nkJ8ZWA1KJedFkUZ4gSs+GBxFmLTs
Xl/a6ohLEeqQB3ndx+uP9WlF2Y11+Uy7VJN0FEH5fr3n5vZ3ViaW5ER/Wz1IXzDCBckXfxAw/pLq
qC6QY6DwoRJrrA2pIbQ894SFi36OPE8kcdxSgDikUCBrfB2zWvp90AXTwhANZfTtRLzyKp2519CV
An3nINs1Ieck6JSUIp0fwNB8MHk4iNqfZgHq+nOK+v2cIsCvB5004FiEMjMusI998oZmyEeLzPpB
RunqDIE4YjDn3DK/4y6tDYz+8bLIhlCY8kVvsEIU8D4HR/TNOhUg3jY+9b9Zh7zfpudZtOlhMXmh
MRmTBKb0vK6twdKwsZ9BRwePFA30aXKWl6/9fdcyvi+j8w0x/IC2V8uyhVcNd5i/WkiGMLKJd9aG
JBvXnJiHT5ftQJ222PtEwNUUfngkAONgYIBwjVKYLkyRcD7W0riqh3rLT9i3O0IQzFHsju53GFb0
uuVPB/MK8o1HeIYAn7rFRhqu0B9OIzJpIUabwrTPKSBByOHTIRJ2+mvQrIPfNSazRUWqRcpD2gLG
wyklAEeA/0zAQZybHFIGKbs0MAI1yH3z8EJy0gnDUY36B4E2QZNDjb1mWxCRpLknK8Q8gnZkDFAS
20Brbzq16GDHnsX+J/RNvP/Jt8YqP8OvQKIUvBTgxrUP5n4m8fowoiUWc/3Sr/chX90PIJbj+21g
0GyH3g/pN2UuknZrkP8wSPfCQmIJgWO2gN+MnJhFbgIgg78E91Qf3H56ZM3Iz4GqKcIEW/7CbvQ1
YBtEvIFy0NsqF6kY1HiO/WTYbX4XsFoXsLT7udgd95GTLtQdDrvqzkKut0Kj8BsUjZ/2BEqcjLKD
tovHn+9oy2SeXT0pD6SZ4UNMnrIm1oFIUv4gZtK+LafYY7//80KOS8X1JQk2rNreQnp6J5/pZ6ku
lf3j+jw80gHNUTiSWR6addLuEowon9+X5ZQ6S+NojA+Uvn5LMjerxVt+ufKu2dAJfqMwJMshKeE0
QX9LZMJbRsZtjushYp9fhw6ek2vdKyceFZ4jTyDq66MdqKLNREwtxjDrG7ia0gUwMxp+GFcDOUbO
Tv8KYTAWf3hfD+wMRN1koP8gTJd9NM0fp8EZURzhiZ/PUV/Qz+o2RFvpW9WBnweZr80EOEZPIxIl
8lR1SCpJZEdwTZTnPPqQgJLs4oB/sq50XU2Sw3uBPkMm2/7p/RADie4EQ85VQtT9RALBuSoavXFA
j4e0aVcoPI8TOsX/GbYITJy0RH9YU6j+boDQlJOJowbdi4SaBNlXinp23czyWblBkMmSUqbKBL/S
kTxuxWyCQbspJl1oLuX50UsJ7tg7TDSvdXFqoUHnzDqm+rDISn/BYaqnGliaLpano50ZdaucrT0M
GU4iwDuNo/Qn9EyJthakFZqgWyLucC0+gfCPW7RdDq015GmvnUlet1b3j3O3eBErvJ6wG8pW1rl3
rlc41mBs0tvlIz7jQb5asflMzAHY7cz4WRsIZn5oGsOSAB8LbSOxT0BAqbiYoQY0RUsVz3zanqvN
O3ieCam/FvGMbn+e3q71AxNnokPHHRN9iw0AzgogUz6eiRDWlQ4V2gwIvCy2VOxcxoh8BEx+aYbJ
+rhov2Ag7+tiSamkRN7xu9yyZQAhuTsIaR64pZG3bzjzVvXi3dIqgELLhi/jXlSUPhJ0qdjd3AO/
Ch9n9LJsXmobSqhv1nk2z5FT73E2RSfTgjJw+nDicmaRI7OCEPRSPFOno0cQHTHULPiYCLeJGL9B
lv6BnWKBB87rlbH7nTidzD6hvIsOR1LbaqJXwx6DeHkywPJMQOb2EishEnbY6XCbqwNUWA3svjOW
ljRgUt6Hd7t9bfveZyXPpKk2VefWWPLSwQFFB+be2raeoLUAuBWMKHWRJy/NizFFsekUdMSyYWC/
AMrd+kBH1gspxEQSS6jdtFeTGCkYjOLAY3iSf+8omEkAup10BtENs2vDG8ZCGJKGVje0J5PnjKOO
u1jqQ4rMJzSVzr3DTp/872Qh3wOY+zG+b/RKnPo/ePFte194f3JfiedvnIXEpT82TKy9zKSJhIei
tcNQQrqmqssAFlx+tA0rStvcLxVACcIrOClKqV8DV+hmchSgc/LNpQz/fmrpzwVdIISTi1ogeIP4
uzoov25ELGGcZCiJncf0yPpddWeefe+ClQRJBpoyMuUt/ptrZAQFW5evsLoCpEQ8cOwIZCwF7RyQ
A1iK/cySKwf1d/qjHKLdDeqGlIKQvIqWGp09XwAC6bzefn6ISq99zWZho50eXxzFx9krwH7IfyKu
7C0wLN2iCqVpQyTTIs0WAQONN6vrRI+KpQ8oDkgUWeQUXzQp0RbURwWcBvz1fepE54B1oGwjkv+T
9oCUOBBE74vXytjKJxmRAwzLfVR4WDdM3+t2/VzeQiymXcQarx0HFzss5abRbPVdHI67bs20PUHI
0Umwsra3C9sQ8uoKb3+txtZGWd1Pz0s2Mq7QOxynlK8EWOuHrGxzExVkPE3BpGUPZmsoAOTEIUi5
hIXAclos/8CMNQueuYQGhjrYf5ZvdN/dUOMNCmHpkCHjzMP4HDgDCKlccdV3gKdNqCh6Jo6Bwp1Y
vu+e4HeIZ63IuCAGu6MN3dLL3RvDfNjkPBaaZXfiwcTf9YSm0lnj92z8LO2eGzLE2kmcno3PCCKx
o5N50SyesCeMcRiTX9jKUoV2p4qNJxztOdPKjTEDSvsb+XI7DtX1Kxk+z/EBLUUNGURe48hn+cxO
Pu7rs1eER3CPz/SJ/OR8D8kA2oVygdSW9tS45ATgG7Qn+aZd+xjB2SpvJTnEB2vPIQF2jMCOP8i9
emSVIkQaifc64uiCna2gHqm2qSekwjG+wU9YddJJOb2W+E6u5F0y05xkb331Zs0IT/wwPxu8LZAK
eVJy1BQj8IDwsde3kN2XOKwP7wnttFwJf5LCLU1H2nW7+JCupLMU4gEDC0fqtJY3+V4Zl0swRA7R
556Wt2OYXwDxqjmhmi9TfCHApH+bhiSEOUghoM/Jmpz7aIooySUnD6jn+Uf5uv+Vcy5Ka4CEdXRp
f1TodKat9jxWEr8q9u9MJKcq40wFJaEGA7AAATQYn7KHzjYEQvGaS2voPLJJYDGWAXkfAR1MLP/g
Tw/60KMnevBpBsacxfBOGPpJbp+ee2N5boF+o4KZ84Eg1ps/VvzHWEe7eHPfMO5u08M1krmJaMXA
18j0k02OcCYAQYtsKYxW/KAJvEG73Oi+ID6e0UIt6EmEXoEVQ7u1suaIbJqdHvBQy2tvzzR6ePDs
et/09iw4N7LJvQMxDiSffr6ssVDZ9SbN+HF5wftUcyWknuGwurnq2+GH0fyNnyGKNg9rzY20ixeY
MLAvs00TNv5tBjfJg0xQCpQwnuD3ynBFYOdIfOs2qCehnUZTXYBp+YwSCNVZTBBFs0wBKNL4F6Z9
gLSNK61BXLnbUA7EIR7HY/8+ke5A7yS/HigwcaRHoofDHd23WN/M+XfHLxgt8wsIAsVtNoUIM0bF
lh4nq3Kp4BBeg3ijwNaxwlAYdkxTM/90m8MUJkMJIZ82qpxoZzCy4rgRG45kBkhh+t7TfjhD9za8
H3S7IYwft2IWFBXUxNh3Pst/Jmg+bBjtpzroDYHwMYxYAyIExkKbRQh+FL6nO9ez4lSDNYkVok4E
6Nq3sO8g61s+5nlgeZDlIi4jIMWl5/JEBYKow6VbSjAbd8cM9etnQ0+vvlWd50wJ9Y2Cly3fpsfa
Id96b5IFT6ELZeSKZFCbErq19emd7lbww8fwtcIbBkDktcareKSE70PMlEmnCjY3gs5ti4fBsPQ0
nx9GI9LQ9eK9yIuoPr6aS3148l4kSD4witxur+8rSFU1ZJW9dqw4BJHTxLm5HwLEiDQQ4nWxfQy2
N5fnT1pVLO6LKPuiBfuFLSXj223am5FkPZ16Q+2LrCoHkILbwNdOcUgWgbrV1KFtmtZ02qPpZ343
OMEtHnhO3vyK1cN6QiDy3vAu3qSbmGJmg2bV48wnaZAQgrXUPwyxhJdFLLXPV0wg5RLDx7b6QfcE
8jRUrpqDaRX2tHy8YDGMhTSPYPgjpF9Yo7rSqO/VNoacdhKg4LdJ4Qh+iVN41M8c0ON0CmSPDVS0
ONrd/AoIhsJP/dLi4fGA5/a4CnGBY0YeqBXoM6QBv/Lj3pZve4E/rFBCesnwbVuDZqNeUHAR85h7
N2mdfAxQodnob4b6Iuas3meA8UN9jmcPWqLX+L5l8UTjwreWDzrxfWo7OLagWL6914xiADtIZVNN
qEPG/bW2v3k7uuR94HV2n3TunwXf8xojDgTWo3ExAJzE0scayv1BF9z2Eef00YGjNkbULyKH957z
7g3Vn4QCsIQM8loPUxNtptMrS5OA6cunY0hhlX6vliSSs7cTiWeyf7jMXyfZOyIW+eINsCLikcEA
kuMIY3PTK67A7CNOU2uEVgz4e5iv8tl7Y2G/SHE1UnbEw2hE/GsHsCVW7mqmi3mAnjjPHcO7o7db
N7QbhMa4/DoebjsTmRvdxieS5HT5OHFMVY6JwAQd21xQ2KAaw+ep7/V8nWIQR8t3gJrZbef9JUCK
srztaDYfVIMvxSFLLrAJhJxxjAHrB+EQoYM3MvKJwe4ziKfFjyfN6/DGueiBurA7ujEyKNgJiSrE
iYJojsFWweOxaSIZANXDnUNljaOxTjrv1U68BPhGABQ7JqRCceY5KqLtI7r0pCC6ALlD9sk/MTA7
/CrxAQiEYxAiVXBn7RVLiR0rM/7d1BwIEzRElGUMMxumbnW+uWTV7wnusGF9hSlKRq8ZdUm9IVcx
kMzjb/F80n8m5DkvFkfIfiPj4pv7GX9/4LeBDfAG4opvyGj8R2h8jjtD7Goa3exiaLSIUqgC76Pf
oyzqkfAlaA/vI0pA6ekovrW3lRAhMYJYy9bOtxVExWNGCAnrDe8uWSBAsvbl5jHjzfhCupGN+LwQ
Jg/i36H6KqgeGJU0BJehGJjUXjF6b8QBA8fLSSxjJyDoOTAjWANILq/zhZC8CdRrV/sISz3YDddU
nPe1vysW8oTMNXE6H3hGvsJwvSdogOGVE4doL/DNz+w3/YoQqjCciS2Ceth/7ZJJ5sUeEwxXbDrX
cm4ejdkTkWOCSrn9LRa/XknIFz1M8ZR2NKHVA/IjcFojQGPKxTWcaESMj5cn7opwo6pB0+dY42DG
4N6X75P8I3SkDJR3GECMutBNlrgohCh80fLD/cV+vCSurWoPwpSeYaGdMpn7Oig4TuKSTl8hdmgC
mt4uiSVsC9rWppv/CPSLykJ1gcQALvVrs/6cWmaXUwuNdKHt5Bhn00J9URzOOTrr6efwUoC6h1kB
A1bNzLMSpnRFeKitv3t0GB0MNir6Wwbrrjj3uwJzk1AgAGAwxIFzQdcfLX/i72wfrmevblTQoAlo
u5ra72hYLhCQhLE4UDgWpB0K4BsM183F3gTsaWAONiwJYJMMITrJD4kOhrJ0zTpsN4i0ZIRSOCBY
ALZtNV/yXyEVvoxQod1ko2pFUwgPur8DTcs2VGHo0ylLxANXg4wkU+acwhvUaVl/ySgVOTsl6AqJ
3ZuotM1GHbuT5bwATkSpFtLhQF6ZUk3RUTjLPOLTsFmXU26CJ4XcC9VBkrLBWNApJvXwBN61ImrT
b4AMxa5CboSnXjJ2qIVRAyyzt6BxMUAGjR5vRnbNYnpMboSTR7DfHB2Dd6mFIH1uSQbI6hdwpnFF
d+/kNubi7g14eCXRKsC5mPhV8HA1TihWd8A+zYcvzS+ROeJBA51J5wseJu20oLUSIN/DOjygGDcH
JYGApowPnk278mVHKxLXzhc6cZAgya8PJIUa4m0bjQzLmYsI+UBEJvYIzDN1yitz0Cga+I3lJF0x
bQH5NPgHmx0QA6QtZEN7RhAvpN9KCdp5UAVxmCJdLjhkH6v7cEs0H9cUS+bSQDF8Jv+8rWLP8o8C
Jy+u4FhHUqKw89IfxJny8IH6g2BCLrI2pyxpRqJ9kS4G1hqZhyuOfyWM3Oeu5+oIQe8bmoiIen04
nwlwDEluUbgJ6neW4W9ZSf2p0v03lK+kKpxVIjaWOEO6SAuTBX4vpOHVLvYQpncjync0fy5zP/av
ORER5gCBAicd6y+C+CXqhyZRk1HfxEwQyytPiNfhjtBzsEo2T0AROA9yXmoaiosnCS+MDR/pWelE
YENBoMBBtlix2jkX0xsaGt4GQ14tAQrmUsIPT45f3uGRC2cg+8RjsGYw9CMSo5tN2Uqhg4qKVN5D
l7uBm25ym3t3LJx77Cc4lD+dhMneTPmmTqXtAxekJYgl21O8aR7u4cEdSb0Uy1RcbkxBNIDzJRwj
qKAB00/JglR6Il+OnH8UW+ZgxEZVSYlrgX2B35DmCRemFZJgkn4NZtOam78lZ7b5IAjHpZ5jhkQj
ReY0BCxsEO4e7YKV2BN+Qz4qSExwOBPQ5VKLaucM5WDwCisqCZYLhTdnG8eFC8Lgxj6AtgP7blte
M6bonCn+06UI9fn/Lh7Bw7PVH7Mf3pkkIBlKW2uPOoLi6zhNV7xbqpZzt2v841KccRJhBbVhcN9U
u+My8cwlH1EeYkvUYilvk4hz+xIIbNiFemACgtJ7wcIscAGaclEktTfLvSEQKEZcFFZJbEOWFS1B
lHxYMmFbCxeEFhdzcUyPjsxZ8XIecd8Q4C1NGdbb/+SuJNPSiPOP1zOYAulZfK76Wm7zV+3pcScV
/opC4e3yABh8bNCN3QwhkChL6Q3hV4E45rs337HVeYef/4V5D7x4qIv/wEcBwfcKeqCMi37JQ3mv
LB9hf9myaHbcqJRBAjlOzO6nN4hpi1++6cqj2+33lVhTLaUmVrpwOAzO5VWPfuz1et8ZXD02PAAq
mPd2OJLAKq/LmjF/vDG77QWJ4dxrTD/ce+IYjWdJ7gtXCCafZ8MXznKq+C69fY9m/I9/+9//9/98
t/8eXbHNuXdRnv1b9qKKumV19R//UNV//Fvxzy8Hl//4R183JFmSdLkv65ouGaoq8/3v0/KWRfxr
+X/ladS8lEghJ1kZZ80EyEbXPJb6nEXjl4bSZoy1bMFYgpsbY9G015OhQmbn1YdPE2jEpCjQmV6R
ei+M9ktPfs1YxWAYyLBoHsFPPvj/esOmZhqqZWpS3/jvb/j2SvNW/XS3Vfca95tT7yxZWxnj3Rsw
3+OlD3Pcjczk8uzWd8AYbJNUEEpIq9ekfE1NJtD8VPpGZ9CXaO5hCzZkdkjWSypXPdm2/IY3kpC2
WcRY+ZIZVf5fX4As3uD/uON92VJU1VAUTTL/+wUY2VNPzIYLYDjkMpulnXdfPVpfovd0N+9/kZg9
Z+QAUXchBpjDv3l17U9eXTVkHrgkG7qu/PF5v8vno1LUdIX9pX1GmjJc0vcyELl7SY9e7PzN6+nW
n7ygZVp9ta9Kpmz0/3C5cd5FWdWYyUpDakRPbTbE7VljVkEcxNQ81lhjPmxJWz+jI90PxV2069Hi
jRboiYnrtMUXX3ItY4I39bEILWmn14EYhEtyNy31LbC0Qq8TzZiYBPUGtGihhiB+Qn/2TBcc+00S
DjdEvkJShMHbTsUFWLGN2GaUjARcoE2Nz1I/39KwgNvJl6WFP60DkYtUFGfmqnKztTzOR4afj4qZ
pc/i1YdiDggUiIfTYv7Og6zwVe0k0RdMl2oP3/p6IACRvjDQoryn6YbO5dcIGQW4bdq6tCM8j14s
++172awAgVFKgH4UuXNrG5KQhYLWLzvcm2WWjZD03whm8zgbxa1Dh5jwGjMtN8NwuplHRUANcVfD
WzYpEEgZw6b0UJKrkW/mwTu1P/ruFo3VZghKSHx7GIOOogVALp3K8YiMRjqTUHF23GlUx5hHx8p3
yGtK+uRZeqCSeTpTOtzZvqzIvu2i6u+WpCX92RKxVIntYCqSrIkY9S8xqMvueRNJarKqMSWI8cTy
XyjzYaafA6kRtuA8YVpOS2zGoAa/oMH4glr5au3LfaeA+Dk0m75q99EA0oyvYyWBAmZMD2pWzJ6x
l0j4sjg51EiBD57AFPWvMh49si+qgD7S6mqCsgGgu6kDaNC7MYwXBuM/whdTOhnk6iHs06b4f8y7
IoSUeI8hyfMdoBp812snB9XHl6B58HVAohwtntYw+e41bkGToISMIozU0bOYfoq9jr74cpdWNxot
JOa5jyU1fEdjKV4x/6E2ZmZLUkfiiURNeo+xlNc7xA0cgUeX6QBdHFT3sLzPkPQxIzGOwo5ylCZS
REzoBVLH0IIaJz66lElNzhpqsI60f1HQQ2D5uTbWPzP8WmKsLzQ3hlYlcSb3yG0p8qUkLF/z3Bi/
S2YbBE0nRPaUjvrd/0gHOGCcq1nZeRp2qatUTiPPEV0b5Vx/TOXHvEHlTLaInqelspm0cZBGm/tj
+jy66scrDPcdzUy6biX3fRxX8Zh+mtZ0fIv9IsXeUZ4rxkWqg/w+65q51XlR6eWFrX6+gDqOu7Tw
byXG1tycv4lP2p9FY8vq65Kp6LrZ1/r/fe3V/UrXjZuSrLppvWo22Uy6Wm/BM9HK7OjnLvVTpigw
c6UOM3VU0ATTinEvMXwlLcI7GltX6Ko6IWSWaeGoVohj6wONsCCNSwpebivmbUh50OOBhhfDGPmj
I+//JszKIoz+8VT51+v4w7EYd597kr/kZBVj8EUK4+I+sVS2WTEwaGrU9qkXjbJ1M3qE8ZqumK3+
3V+Ugeyj+bv53QjAYluPm0nE1JNjwJSFE5xvhKU9fRL7PuGIHGqQjjIafMFLNa9eRytjny6R0pS9
oRzeqHCDZIiDxTdcDD3fy5dXXSGqAf2MmbSAqq4Ot9GbCit8+CBf/a10ZaJPItPi5uGWLC/MGW4g
whWDCXaVi/sWVnfIJlEfiO4QNAX3Ux/fmq16Kjf3JRpzmeYyMZY00HSaHmm2DsoDMhDyD+AcssTj
lOGbifc3d1rR/+ZO/+FAi+Q2jW+ZlawSOmtv4Aeebvqx5SsWKID7oX1jrdPPUw/Pb1I71UG0wbCe
Yp8io1bdjD66VcVW8UittB5TMtxMC27FWOnP89RpKP4pNIBS3gGmEsyWeiTzEoUFaRfNog1cu+xU
tCcGasRYxwzDz3OJ1PhEtwKacv3JiNWQngkISgicDoxgKa3hGfrYYz5tCi+ghX7haPQrLSq4x6Ca
SRSfAEkpdS12s/iXSudiAlFdbyhtWtQFU4FCwvQpu3xmnJ7CD4E2/75X0QZPG8Hw5oPgDimBQD0E
UObTUtf5EJfefcKvbR4TcPhUZ7iJAEKpnXocZw+UHU9UPH/9dMw/P0r+azuLbORfjpKqeraqfGQb
vNfquEd/FJLr/uJXMnPbaPqwN9XPbZA7vctxaaGzQy+XntpvNAYFzvQ4MU74lASl9NO5dZAzBNad
GKEEkx35VHfKSBJUsItYbKdHgwIpASbJMRnHAMCzZ9DMQuTtbXLYwVWyMxFW7AVPPAOfOX7f9sYJ
VRjI0bxYdOYEsRa2pHoTdLtUgIL31JNpAtwnw+Jvl+1fr1pd3Lh/uTHysdXejdInznloAwhqj4UY
Y4eTC8jq7BX+9XPQ/2aT6H9IMz+aVirWnbBaHe4YBx9602L2/uqNq5Hsvrx+UFi4xSJuGSazeAZ/
MG/A4uc992Pztecmn6QTY6hO2GSzJyzskt5ciFuqVA+IEPgJQIG2QVDNa0lLFXGXRI9NlQf3a3J9
Mdos/rssxfzzCGtZmqYoVt9S/3BSKHJR9l5HLik6vaPwc3QrINOarhhwJbc1J3U94UAv4ykzUAps
gS4pjUfoZqmucU9BPwkqVjIwzuuKaWOEJrIGgA58cpRBro1Uwi37uOdlQvxSf4GtxN8dnTPuHaS9
HpfqIHoKld4rcsXw3XkPPp1Rc7X7ZJgl2Es7YGYkk9JSPqEy9zWqcgYUEUngb7IJrGHaOE8MbnHc
zYfKhT4nQX5g0I3i/OOp0rL6jFDcQqyXHuOxkvsCJQAWtagiBBFQjj7nWJs1htM1TnnuLml8oo0s
u4O+M/jVbZ1OHZcGbjg29rApams08ldtmmOagF8LGP5TuMPl66MFY+HLpn07NO3Q3Dc0d2xqQ8gl
0ScD/jxV5y059O02Os67PjCSvi5QmWBHpaJddbQ+o0dnhaEO1Q82PbMkGt+b+ZvJAABX3TEA49Tq
NRjQPasRf9ovREcflD52hsegHEiwe6ZD3wICJylxaTwwSecLH3oxhV2kAR0zX+gEbKMTmkMdfIGa
vgcWJSpcmFFrDBl3NBfv2DfoGu97bcoYXbeTMbL7m3DWF9vkf57q/7Xm/nCqfx63u5LW72Qlg5Ij
o8YYn8b31WMQnWJaD0/NVWJPMDLyseQxtsj47wMhglSNwQ3xoAt5jSYXtQl0INPgbaaDICTfV1dL
Hi4j3aYgogl0WoTpUPD8EYzUV6Z41s9TG9NniQmuhMQps3MYTSBJQNhRsgZ+eoby5a8jhvxnhanF
//5ze/3hWL1ZWvuSTC4VbJMZUKCCs1ga6Eip2iUCWjAZfNXh3W/uX7+w+udHxn+98B+ODLXtKb2o
7gg1a0Rm1jc+OaP+VFo8WfDZLApzZltNza3hapucPAbvs2iNmx1DVakEBHwvb4pFMirsv35f8p+E
UFlSJL0vURjxf3HD/iViq60p6b26+S2ck2iaPBaGDtyKpuf/EXaeu61jWbd9IgLM4a9EUqRysOXw
h3A4JsUgUQxiePo76Aa+8tHRtRqFQqOr60hi2HvtteYckyVU8PrcuUwvXBZD8tToJULbGn3c+QrS
jefvr+8wfMcf36FsEzGQ1IqqEgfEDmwkorzO1TtnCHkfax/he+cUn0hpTexdnY3ALILsQ/XTuOqf
EpLTE3l3COsoD4P1ZdUtjcCuoETKNgYW84vqTws4uNA8GkVYi/7Qb2VYBMwGLYMwxUZC0NqLBduG
0QlL6haT+mbw5WNef8RPOybzSO4mJb6fMYGZA1OtwMU2VjyauijqwTupe8U7P+azioP+oERF3sqD
DgWMtcR4PM1xw7VQq5+FIZkUr2a1xUxOAuGQicy9Xx6WIl3fBcMTZL+tw3x5VxVjphzdk5o7v1/v
7+bL1ev+1+W+2mK6phKVrCu45a9WiPnpK4kWcT25kEtkLTuUHJRni5J3+iUluE1wUa5dig9wx3n2
pO2zp9+/zvcm/dvXuVp9IkPpi1LhlRQnFqpOSJIk/aKGXEZsCSVBZaPjZ/lazDBkln4yvXyWj8e1
seq26FaJDq0JHBU5N+kHW39I3w1HfhY25N96uCq2pY/X5PwCTZ1BWDyjNrSgFyEGm2GfEXcIots7
i+mtxttfV/dqhQkuqnVWJR5mbdV9IW2YD0d7cUcEIwKMDygFsAyYdnl3jww3WmB/ffDVCpOmF+Go
RdzW4kPDq/yiDBgHZ2h2sGNE2QIhdfEuKR4mbdy0QfIYQuoxR+2E5vrvt1TS73yX7wL6xxstpUKj
FW0b73RaH70fHuiyjJXDqN4Iz+Z7dbGVB8vjPe70MWdcZP4RirIPcR8d8BiMObgpMH+48bRJiGtD
rxXauuQdsLv3Gw0aCKf77KNGe5zNiZZu0WgwW3sYlFwfeQVIcUQKdtJ51dmrh+TICacm9TyL2PIb
l3xLNd23Z4eCSgjAnrqct7WlSCpGQKy1h9QjRAeLsP1Eq9wLpVl6OYzSbrBqhIdlons6GZ7dwMgQ
d/+DsoIYxWwVuMjZea7gkF6QrWBbX0IVJrtxFhoeSFS8WhiQNFCtUBsyjw4bxQuTLv4tyoAjF4XB
P2dhfTjR7BkXG8QFRHN6cHA1qBuy9/aNaSCjHfGBwRP+RjYGenVMbPg7QxBNmR2DeQy9jarEWKfW
nDHYKfeE8wDV4GSGi4NgBcZFZC4gASCVlBDpdlqFHqAQRgHKcZw+ZEuyU2SNNO1LO5UuPjMh5lY6
Z0R9GhN7cXKl2Gk/BsWwdufBudXG5Rk2VEVmT1IsXf57J9C1SGrz7sxasAm9y/y8RD1Xv0n45ILR
YZtBWfJL/ramTcUZlgfDBMhxcI505fKZos4JoeTOk9t7RgCjesjdydv4NHf9mwzsHCYCsAJ5ZOIW
WGCRUULXYP7f2taXIC7iN+M0S61xC9UN2SmTQJRhzNdPnnZZMM5ET0dm8MUV7tQk/58F8L8frfz9
o5tDlAuSUMY7A90ztJ/GJTNVIFqin0aBez67xCAGeIlbO2OEWSJWGOt0ij6DffTRCzYnQoQxl3eM
g3q+avMZvaGT6GLpwTxdqNMQYz5PizzOXxkJqs4RYcHahMuAFAW1NKfKdiRdVk0+yNIUwTs2PjaR
O0e17+7qv6v8fz/yqs7Q1Vgqo5o7234Y7UxZHSDP099DXmOUm9T6CE+7Qnxq+KKLjiTw59zNyPHG
kjSrkWgX4zYfp+JEX6EVRu2iH0h2dbXECUPwH9VpQh4COsazAs17LG+NP4iuimmkDrgYWbxTM8k3
arm/ntKreiXrk1NsHljixYnomKi3F+WrMpP/GE/9U8ZociXatN47Gq7o3IcrTJ8DT8bvi6x646T4
17e43sYr5XBoax6b5E3em98ehfTB+LA+6km8yvEXLtAiQP2ekszoROvWb73LgMRKpzSuUCoPhy/U
bPJcRWRqEA/isyC3czxYi2LDvti81/SIJxIOzwfhQYd5Fu5+/wn6zQvJwEY3KIw57149FO050GUx
oyimr90GqxJYC4ECrzzpCH2ZdBf2mauLHTMlB8M+Hhj5O+oCyij/+IwxDLAKu7wyIhs4I+uXx4VO
+R/SqItdubh42Vxf1XiJkBxj/+oGj6zBGkC79Psv7JGcJHVUrt/cAVaDFAoee4FPj8v8oBpELKCX
E2b+pJvgd/v91zMK48X+55348fOvnqMmb6h8hzNBQ5dcWIrhRkymFQpgJGUhQqtRTgEeWHYIJJMm
OhBTHFBY7vNVDUgG/Ek0IYxXSx5N8ukw1MGjJQuFeMZ20YvziHhPL6vcIp3npdd9cTWxPlTEeWBw
rp+zlIECcCJmxGNxjzePDFJxoc3DR2aUB3Yxa8T7Zxx8DIiyhdrAV/ONlewEOAxIa6nUv73KYPGB
jFc5jho/4ZSCDRk3jQEW7Ez7Yh9QzW8bxbHowbzSMWZGjoLCOXrKguHzQ0U4MlIRYhtdFfN1OFOw
S2DSSzyz25GCEkseDavfr7tx88X5cdmvXhy9icIwrEUSq595vAQUPwPOp8afiknh1Vqd9kUzBlU5
1zeKxyULXgtX2+mbQzRWdmHkmq/ZNnzkPPuuAozlhzz3mGFZO3nX8foQRP/O5iTNjqt41c5Unwmh
gf5VmsVIiwO7fEyLiR5PdIFg57HajJgXIaYuIXt0/ZxUKfblEsYvEUbIzyDhLnkMMTMPx2ZrMDMD
adtL+tCB/v3C3GqnSeKPC3NViQdplBhGTNXG6PC5B2KE4K0bJcq0w8dLYEMy57jDjhx6tU5Sg8tU
9LC5zLAhvYKgAIF/YKUeINKFtgBf4fYTbYlQD5XjWJmAcYSXWaAwkxbQxN6KrT5TUDiIK4Ao1KHd
wbm8Js8I5KoJrYTff5oyfPV/XzVVGYoKTrTG1U87VFYiHnpetcObMcLoA9wXJ1OG/xyoWeHmyvyI
44vWF2xDHu3zogbHg3L880QpDbARoy+6I8o3Tn7YAzHKS6dlGNn8F4Sk5JMk63aPNbB7UL3fv/rt
E7piIESwVMkSv/eBH7V0qmTnc9yx21TPWKIof+p2JHPM8dd8ONCfckVReH63pXsXzbhZxf/45KsT
RZRqfSer7DDt6tDAqdUXLevo/GygLB/jBwsWWYJa8Oz0a3khVGPcOOWepHiNXhqR6djcIas8WjPj
iUn10cOIVCxDeNbkec9Pm27BVHIMsmEYt/BwM+gs3cMr81dWopAiTHMo+IrPkg6hA5z5pQWlBZPp
rXvO2S5UX9qwy8OiqR/OKxNqbH9xsgdYjyB5/OM2mhWv5Xvy/vvdMIct6d8H6f/uxnWHOzrUQhUO
vbLqI/dPy4Dz/2M3lfcVUAT03HSMiYoZJmP9R7bkVzA45XEDJPBytptFzzAAYCJn/zNr5AjaRXai
ATjSUdzNcYNXT+qLuBZ3CghPCXErSAsgwMW48+sH2e2fit3pETk0iuGpvla/AyqbB+PPaXVwzU13
gm1pzhBHIZSKx8Vn6kd4ALNd8ch+qcIc2QaAlggIgOej7e9PB+9dm6t2fG1eeqGyuDaFgqPP7YPJ
IZ8EypROG5M5AfdI6IqtXUmjEmX+mew1onzGBQW7CdqKtBD8T+Oot3sykExOM+PimTjDhGwSxAga
fdlZxpRX9fp2ntducJil6iSTbEUi1GREaKto+mgqjupDFTgna3RoPRgNmuWAFYi7IYnP3CI2pUeN
BDOVXfEyOjceOWm0NsrslQeMwdWFORjs4llGQgTDPXEkvYgbi7htxIFbMgE7ATgQmrsDNmJjEF7n
pG6vOQaiCJYWp5n4xawl4+hxWTTxOAFTBkAYnh1PtexniXPcMeIM5EkbvNM0jmQfBN65cTvZySyv
qbC3Ono6x6qDavL3R1cazhG/Pboy//zHQtKlapocZZb3Zmu8nzEuHDa4fYDS4EPfiE+INu98oDT8
if98oiohAbIkzZC1q502z9Q8ihMWEAi4bP4qmXPOsAAbJRbH+VHb6/KiUyZauK5oiohulJGV46iX
Lfqdw6aBlwEhCkdR7LHqrmmvUwMdSeHaCER74j3DSP+nsPyQKPSTg6ka2Jox6+RJR5JbQ317eTbP
azLuh8j27iHS/TPvXQQ3UnLO3+UNUR0lUaC47piy6UPEQVTDY/vCPAD8JDm8lTqyIaTjHKoQfI9l
9UsVpkKwk5SHLF8FxQYeCpZKhReNalIGt78rw/2lWenye1jtjNBrrX2i+hoD7Ytn5I/DTNRyy2x9
ZHPvp0ruFbpjnh0hnzOhQwYaBfOCLEC8BopLpiBRhMVhysmMZ/b32yN/i6L+uT2apJqKiUhMsa4e
CLnI8lrtj/RdJWSvm3OwDjgqm48dSvnTH/nyWDe2om1LYR2Ki4p4p9gLOErAIOyW5eVRNncdpuCd
1K0TThKc1LRnsYQA82wcXyw2gwyKi854KvFleVJIS2WQETNVopp/lHBxUTeCSXs2l2y2qTBFtqLi
7dVUWzm6x+D1yCBVZxz6KQVvVbHgEFDLU8n0u+NOJMQYBAxKLWmtCFOZXRgkWjJH05XEixwHB7s5
Ol18MaSKtbYOsQpdN4Mfng/1QVWo1vKVUSwKKjWZxk4nb0rB4a9eXDeMgaJuhu/SUvY0kSGn9sKb
VjxwBslZI6rLhN4U03cdBnazZvJlgA5CTA9WVZ2fML7ygiVvhrTVoyljLEvzzWTWwHSRI08wXhsw
XsVj2Pol1ib4XvHkdHpj6BVYCB2Ork58YeroDEwJxoN4HD1oFgNeNhWzXabmshdfKmkals9W/KQb
7zyGLcGPAW0paS8Nh022Zf3DOn5B42Fez1Nrdk8VQVREVWuOXmzMetJYvpT/ITQjXyXSOuHndOKS
Z7qkcR2yDyXCQtBmp8M2hoAIsJAu+GmlkjHDCaHacppKE9+M4QBAmemR2fYMvat+IUgPAtTdfJ3k
qx4KSs27Gr5L3SPIQWnZnnYc1/GbAXvU1GmTvOSXIYtbFBCdusXjYZUaiInDdaL77aKwHK1/kBSX
buEBQTan+8rJasiJEyny8afQPNMRH0tbFaK9iZm2pw82HG0pQ4v2QQZpmNrnIbBzJ9IjybVdVjwZ
FZ1gLyqGOMLYsMMT2YLZ5yXCivxdURvEODO9JPg1nCOIPouIed/1DJ7GUsjdc7YgnMFKt7+/idrN
lVlTLckyJUnkMPz3ytwk8qE6GcFhV539Sv1UdVtSxgzXIOkFizpfpybiua+6ejfladQ/Bc1jIE/T
C3z4T4zBBMmegGmOiANlB+2wmiWpGwKmNgHvESQ25MWXn9U+VTY9kpfONWD1XUysJoZHaNux5+Dt
BqFjoIP+SNYcLSHxvAQU9yRx3G1b3Dzz/99vNcXhn//YhfLYkgM9Eg47megRWwKVywrB6YFMqU3z
xVlenvZkK5Et/yJ8ZFveeuPj/KVP2yfTN7JZ99y4J8hK4fes2SfuLT2xWVP5CZt2r3/k5L+NjhP5
zi2ybh4aNVNBp2WqFv3Jv7+2bNThsRFOQxUuqI6IIYWkNNO7kLqVTvV0Whgf8tB2PZ1GGvjm8+Lw
qOn2kYwLjOjKECrSsHpAPyXKG0Dn6kABaLgCrmUl3mSwXA6+qTDThg5hk5dE2hKdC5pGyMkzQEHg
nr8j7RCNCO/6C0MkiE/kYqVv+RIZb/1ibIi0hxl8EMmqsWsIP/HihKP9Sybuknn+OjLJPiyZ8n+I
THmnwkBoDokqmlVAzT8GsArADibQqAOxdiFQHHJ5YccX0JV8AparFoNb9KojKsfPAcgYHU58p7Om
334R/rvKVxWkVcraUck566BqOJqTbqN8thzK0cl9MbQ7EwWUkntkHzH4XmDW0NaS2To+mQuKf3J8
3tvjE02tfE9L3cLwR9xPhk96xIo/JvAPSyJTCBZVNJYqB6dJ68kP0hR0IDovzhImcsohfZPweIf7
iF47lSYUHyEoVxDqiM+GWJ744jFQQWv/+yJwSyMviT+esKvdODEu4eWsMr85PvehUxbu+SvY6G9y
O1Zm3J7KCac8Jp+gLtByCuSqcBuoYy8ElVNcjcUP7cvYh6sqnan0jkUAZg7lKc/iYff7N5W+5Yr/
Fg7/3abhNv54h2Mrk4RcHlqPx1loLYN+EXCGLj3jbHNqKzX3oLm66krlVCNuDUNBvIjeYzRpvoDT
EbfJHyg7OtsQWFN2kjL1TcJUof3WcznCp8jy5yPi03vmtAQDTc6pJ5VEYDnMgVp9YhXAtMZhO0aY
kJA3555bSG7uYUDnOODX+FNL0TsBhUHpxDkxd5j8HsBRxHZyIVjUTrSnk+kIAaNa/4jpnU6ENAEK
iNiKFg7i5FGYzA/ggBMPaBNGOqx2zEBwHkC3KvJpiTummgE149GJUVPjQzAQnejbvpqTSSWLazir
PEgZMtnGp3OYNQs9Rvm9b4faItslz827zMsXzkqylnFiKC5+7UTa0ilGyvI/aZFwWvHawkZFKUq4
y0dLlPu+FGYYUSIdpz04aVdRbAMtSf1YlCv6UwFeV5YK/mTm3NUEab/e2Xrmn+85Om7P7H88rVet
W0MIhYsxvKmSNc3nnOjBAEAnk7YBLuQVIr3fn7nbQ2tdMiwOE6ahXx8ljrncmrmaoYvaGxbhSfEa
3Ek2vtTjdn55SJFxYsdh9xtBXifOjyLiRX7P/5yf7nyPmyvUj+9x1UjqI6E/ilXKeLceiV/dPtTc
9E9uX2gCvV0eLl79LG2Iquz8jNUD9Mm05RAve4Z/Z6m8PWf+8UWGDevHO9jEmsoQjQtCv+r81pMX
S9mzqp76TYJjGjg2NvF8W+1VN19o/p2rMBzc/lkAfnz4VcFidqEUlCknh9T0JXSZ08MSWBQIn8CX
tqjgec2GII8G5MsS37ryqLP27sjY+gJwStaRQXbY719Ju9l8+O8rfc8aflyPIqq0LBH4ShUw/YdD
DBVdI8QQluBxBzoIKzF/W1l+Ooc29xyTCrdvn9lFBOyEtDf37YP0oGAC3PUz80V9gatWDNmtyqu+
k+uR/HH8ajcsLDzeJkI7WNLfkH8iwex6xtCAvkCnrw54mMlpFca//7jhcv5yub8FXD9+m5ics5Og
cK9P0x7v5nv1xWCye8KWmd2Z08k3G6W6Jsu0uGRdNK7qnLzohCpWckYy4ECtyYH+PM1epC+kbOmO
2pP5OZLhTbR7ho7NM4hBDOH1ENbuNdYE1HUqOtV5S7PFCj0sIydS7093LsftvsKPL3lVJoSGroZW
NCwG4FO/ABC8Xnb6G+0eGx8GbNB28fv1v6XeksQfH3i1NzdhXUR1wVsPDMqoR4TgavUk93NY4BHW
BvhSyVuljBv6W5QG625JtKeWgm69ECaHiVqe/o/RWAGnsqEgoUbBw5c29y7M7dXpv7s3/PMfD0rR
iG0YmVyYfqd/pS/G2TmRZ4YWM7YLuoicUekrNM7dql4bLsC/T+h/H3y1HeRxl8ZtxAVSdun5uSPx
LfDS0jnrs3LonSxFHLQCo2ib161pR5zmUEAPZ3NkVOFMTP2T4l6KSf5ugfqUmLQvVEz0dfcUEvSU
Ly/hIozncrdOEebCzCEkQp3E8EuCMVLCRwPu9lv4zLykwFwgjFE45N82TMZmGKN+fxgkeZjL/f1j
NU3ULUNVdZ1+vHr1+Omp3CWm0Jvbwk393M+2qmONSEvdyH/wWgHLxETiJvoY8fOZTjgwHa9UgefZ
vWe5CYQuDszvzBochYvxJkGwQK806qGl8EDFTN+clpSQ4EW3Q5+OxFOC3nah26Z/fKKSXYevSH93
RW6jWW4WiQWIYiQ+apdx4ZMduybf0I2e8C/7wpc6N6bRzNrrT/kII7YdLylkQR3qMEUoq4hFgYSE
3FXFik5+L9pwPgpRPvUUeWXUPRPRA/6AZNgBDbHosOXie21mTAAGJA1necTkoDoojkhPiYjqsMiu
nwyqkeWdq27dW5mupqVno7mEssCzrW56c9LGNElHTQerMF+JJFa6cg/gKRtC7NmPzGJkwc5HDaz2
3snDM/818IUdEcCD7lE1nJeZF9CdJaFp0s2hklUT+BhI96Sv47Ynm+Vs80ITKVl8xqCL6AfWjtCM
6cKE75ezbwVTE971wF1mKoS7aCwP/SuUS5ATTTKAmDkDUf1Mp5Ff0P0HIWEyS5zSsgryJVGQxcOB
AQpJq0PoIVrs+DnE+k/c+JRWMaTAal1kY/VbSF2g3ycHCDEQiz4pd7M4GldfReEewL3CyMaX9Ya2
jb0pnBRLstrQIiGEYWUS9yYF7fOwZ3GnpQeZ0GCaWsT7sYivcRbQFxGbGRy5GS0sFSUWYLxgXZaM
QmGfmA+BS+Ywab96SKwNQskh+uM9YZ5BtVv4VTGSOZvOqukBnNkKahQ/23yCaHnZ4JfnPHaayuvt
3HgdDuicq0BkkHGPpm8BXwDP1WHXA6mhDB9KJkoWSXPbxD8NgTZ4+JFEFotDN6+kmaoy5EIZA5WN
mfiF1/tOOaXde7quWtVaIISdmfF0pZJdqE7Z2DqhycyqpSE0cjgbO8kXPZFwf1hG6246ANrQ5KdM
DMfsCCJB1+CxceQBemzah1p2awTMxzHV2eXsRKKdPfLecWRAfgfBcYZ8qtPGnPflZ/QJxGbDjCtr
Tpu+Gm0RXcrPl73C+Mxyc9k9VaPDvfavpNyuKv5bs69K2Vwo9VBM2OoLifm38Bwh8j7M0T4cH5Ua
Tf7CQH3U2DQQamT0xpjGBN2k3heM97jgratOvtTPW80rsP3lszp9Yq5hRpsE3o++klK7ZLSOHuBT
itzTW03ILHDvr4Z4Dq8JR3CEIMDIwwtUvNQbDAPqTvIwHYQhnEeImyOeDTNzMDc00VO2EcYaRJfU
joRJ3azCi03D6jgVAc6dFjy56GYJwVJ9+cWsbHFNAHb/lbzEqD4xHH9prwAIad1SyXEIrMBnuZdH
NC9kYtNJShg76B8Iw867IeDBcJBSIQTjBe6jRfZJoNsXndMynpwRJmd2sIpOM0LILWtJ3HDfO7GB
a33cGIuzvgpgvAgjzr+0J02kwS22ccz4H0FFhM9HbI0wg0YngiOW/fFNEnxVmdxZKG822HRT1xVD
1FHVXK2TmRLJYXeMKBa/GNPKNKHoYwojyQD4QK5bmd3bD2+2xnB5K5quqaJ1XZ3mjZlKkkz3Ulql
D4fZeZsBEz6OhGW40F6rabSltUo+xaP+lL4qn7//WmPYa//eiyWJ2RKSflHWJeyVf1c87VlLtVJv
8LkT+ao4nbmMUzcnH6YeG6FTgSs8ziLI5GSU87+YE31zlqcV2kzCtZhNHIVpa8cZE0g/ZPq8EEpP
VB80bZ9WD220lOAwT49e+1Wz1B4dihGRFbJ3HsmPQT+7zMDim35JH44mqgYRj2hUc1IBDSq3Sbe0
xAm44gqgJxz+epqGLrXfQWGKMPCEm9JHlETGeOcBabAeKmEELOvO9bl1UpN0OAaiZSimJl4VZl3T
KmoQXA47pXBOAAiRtVujnCPbacnLdYLAOHD77GOAHmUp7lF3NOSv1HQvRucJjpl4XLs5qbonPCvM
WDcYd8Wja6LFZ3av8SKNFGVy7BjdX0SMm+O69vTgI263KGSZsVmZQ6IAMQRcJnNgBBaQg6xHQXhS
3QHNQwi0wvwX9gR7ytZ4iAKPsaqaeUnkAuGkPXohyLN2En0zwLih9ipLNnpV9s/wQu7VGLeeZMni
aVK5Vso/hV0fKb1yqGMGYuFECu0QGp08vcDuA3ruKe9G52t4volxI70I+dm+27FGhKvfb9ktk60k
WZAbREOSOYhdFfGtFdZ5LVmHneDVTvVRfsHIKJn414/WkrMnHDSIrMch3AJ6wNOdD7+1evz88Kvn
JWvzXuzPfDh8HWDxq/5JgmnTv4pPwr2Op3xrA/r5WVfvrko/XTQbFo7cxpjXz4HpfDEWfr7QTzqR
/lGT9M4pJlons2h3QFg21btvjXUBDjKeEQ0zhOuCUv39Gii3DjP0TnT+Y+r/ioU6uB9Fbn7fAM1i
oxKn1FIUKi71Oti6j8u8fGM09omUQ5sLDmp6BZY5PXnSlDkMMxEbRXtGt+P+rfzs7pzQb+qBZF7p
oVksAfa4ejzOiXHsDg1vdAnVm/JvYziB18LYmCCYWDQzZV3BCru3jtw6WcrMp1Rdg+ehXp95ClkK
ZKXlU3tX3CcEG+41CbOOucl3GCnHmRNMi7U1O36mLuNezbEmwhcd+0U9CU9O/ll9ak/oXI7MLtjZ
JfC6sWM+CLAQyTNlBbRISZGcN96zMUqMsTShACVyGDv+DsU67UR6KsUrUFMGD+fRZ7siyNzCyWfz
9/S58Ygq+BhSQuE73nkapO+Wx/UWIyuKhvZKEzVLuXpMk1Nl6IlcsYTi3cCZRcQHwvPU5gDQq1v6
gH1oX54DMByg0r7Er3AWr4d11Cmn9GlZ/18ED+c1UVms9gXe7JFJUsDGBBUzNhe9BYdwJLId7Hm+
J+ImWbZ+/KmTLTYtORf4yVInMjjBkjDOfQt7FKr4p/jZfAtfBShd7aS+kJX1Lr7IcBqngYYzapRM
TFKf8eBmHr1xC1TRSH8xd/jup92Cf4vE3JXpgwNd6Zjk5+2sUUf9kwDw0cHkzbCUeYICgj+axUss
nX+sLQu9BBabptAX7XH6X8jhFHEivKIENa2RgxWZuoiPISqcenYtbLSFRNAOVcHbME+ctNPwobSz
P8kEoiO18whMCa4EmtvGd1Qf1T4IvXxj9BN5htxetAmaelVnEMpMTvy0DzhB+/S1MURpNjl7kGzg
BI3UfhRP7lq81ZvP+4+bfnUeiCoxNo5RzU3nAXvg5tFqyucZqHKyCuDfIjGoHJXuDiGRTLkJ0FnD
nbGe8IaZjK4Gm+yRULKl+sEA3lowzDs/ECuJAoJMC4Z+e+LfWvjNlW+FpKnJkGgOTuJqd841N9dY
mUpQphRUVeUaZFTGcRNaFx5e/TX3mYq9Q+dWR+FrXo5TQLkMGDcMy0QXif0QTHpY89a59aynX4AE
+VN3FEpH/9iMms3vq6x0a6f5+c2uGthRnB7li8g3qx3MODFGWLu2MSYNbltAdXc+7Vad+PPTrjrW
QlqeenG4n/0HpCYQPrblkItWfb3lj9Y93NWdD/teUX604cTYys9VzocdkVmTX88gX+WVp7/z3O80
PL6OyPTJjnZYjFrMiNI4ZD400hyJgVNATgbLy5j95EC2N3yzcCCfWes7V+RWsSOroqqj/DFlXbne
6aVMlaKOLymn9gVORzd+b2fpF/Gz771loyOAlOrGY7CD7aq6pw37rsv/WVSHEYUuY3IHFPV33a52
Z8nI9PNhl2mj8qt9gHz2igSAJMp2Jj2gELLb1JamEIsI8I0IKWZDQIPq9kMyH0C8e/Y57eY9+/GF
hqLgxz1TmkCVmqyk6podluoXBRdhzm/VjhlbxYk1WYqTbmw8n7ctEfGwcBCGqzSbtkwdCauTV1Qm
dPCwzhInQCKODYxiznJpLVjh8ILSJiIzldH10nw/Lqz1ELk9Dd3crp1uwonx95t7e/n68WuuioSw
OWtGVfJr6FDgKOCZE/MxNjwScOKP059kg7/tAN2Z2SUdK1vZtgYQCtlv3HBNnP0jVmiseU47oQPF
VEv9BHmFZEG1iRibGbQ2V7QNEWuA64VyeBfWJN8qwRRKL5VdF4zY9bivbQpDPRjtYRfPabVphR8y
AS89HZ6eiNrMa2lFouDhbYLDVYFPn8KLJzOCsathI5OWIcoHy0EjtlR7xxgGPSzc/WVcbovKL6QR
6rBhKrQ9rjFSYa5aaljQL+P0g8lyPuNhU+1yG68FhdKGhutLuecN+bqgP/o8fkpuwZHpE4dlswxZ
tpb8aWk1RgmGuNMSeGfsA12M+SDlmkYu+bHoNcjXwzxMpShvQkzC+VKo3jWyidkc5SktM46XwooQ
spKz8p5xSkhaDOtG735Bmi2USX92tX2H/am0u8vEOk0Iamol73yZEe907HwTNo3CAGQWpT5nzFhk
Ok0jfVSvrZffn66bBfLPu3PVOTq1qRLnJ+5O/YbZg8Cy+efpiQgpx3xL0NLR5vs8LQEcJWc32pnR
CLvjwNxB0YyXj2JZnh8PnrQYQt4m3Sy5c4aRb+3dikQ7AKmOiUrh6uFXD0VYStWw/LauUQ0tkKxg
q/PKSRpAXhzL6/w0PZH+Rah0DB9yrBljihrlq3k6oRUgBKyZmP29V/KGuVE1+E7IYanaVda8v1eY
tL4EYqDxtSgJYVV4uZ/WTsi0n1x5KqrjKKJNcGhYbNe9tdERpRJNyTMqYtHx6AA3MEJlB/V/D5Hc
mGbneZ6uMDuF7QKf4IFYVDTV8ek1eo553VHEUxYDqk5t9LU1isIh6dTm/mQ6DqGREs6bP3U0Be1g
lOMjfUZ6zC9t5kccqswXK2fnH2K4MGLZxjv1YcW0sdkYOVJVB51FnUxQY1ck+TweUHTUxAairY4n
neHADQAsdKHW4evWNsxBMdxJM+sJrz4/M08fyuTjDCCU5rS+PBy8kO7ZY9HuT/VKi1ddPocyFh7+
yMRLavDIvBJucbPJi6doZRIQACCs2ZxDL7q4gUFj+b3gB6QSZfXY/GTvIm7tfNhbl0/54vN9h//z
xYmAZxSvmemUAwVgrKpkG3nnIdiU0329oFvbPGZIn5Ix6EcwFQgLoCeFBNi6JaK4EuOTc9DHOVOC
lhRJGtJHvzfdgEqVrDL0uYld/6HfWAEUk7n2jsH/8SEBWJLYYeedSCEbn16RnZwfubW9F8J/lJgX
6O20ideVNmFSV3eTTN2lBLz1z3KNkgzTLYeh95wdyPqTJ896uSo6W6Pvko2sV1wQk3iDFDKCB8im
FE5bfawIexiwdbsP3utyQuADvFpNmULb600be1WkUJW3+5owNqxgLhHyBKkc3dryig0Lu/hEZxq8
P7KXN4khAhoGEjMn9eyYrdT4+VgvRKAAQ+g56H1DcmOMPsSHVLP2Dx8Lu7SNPsl9YiaUMRFXfVN+
5AAHxSRj5MATtALNel6hatafduJx0fPomFjdtuT4kbycvzLKo51KZ4OVEEov4xoNby8t+RFoZY4F
xTNHcoHRzQjLcnP083YqXnAk2xBXkdsAfGAYLxWPao6Qc9RWe6DRm2h6XAigrqbwVfJXeLJ9O0ro
zZOZxRH+qxA5W1Z/lHoFZDbABgfGH+2+BLdubHCe0pCVw82Z0rWWFI43tlSDroV1wu16t3xGjfxl
wNHHjusj32H22RkE6M7Ecp114xPV1MD7hCg83CnjAIxvypUC/wJspO+f8RXj8iviWU14jl2AgGKN
eifa7jIEXiEuQtOD8ZifGvIggLI9jrVPLB3h4UWSZ3FiZ+UOaWrMG+lK/TSUmCyzmQzYZszLL8xa
qKit8hVXGTKFsp7J85bt9C0eAprr9UDPeucklbM+eFbscD1VwmyOOaaLJZon5oBcIdUDtltqEyb7
mbTlQZMJOxnkFRr5w1MJirjxlHpE7wkIjhYmiPCOXERWq3zDYh+3Xil+XDDH5gA3/Cgld0Gb1NqK
h6PTJiYGkJgOvGfcq3L/7TGxBYiWKoqKbJmKelXlJrmUJ6IlRzu5hV+OVspaEVZ5Nu2mdNm3x7If
QBAnZSpzqLyRM+syIeSXo/v7lnlDsqApA/gWBKBiWMY1j1U2kqBsO03dlkY+78/HhVrKdpOUU/nA
bI1q+5Kq3jkk1VrJ3HNceDq++9+/w7cE5u+aG+mpRivDgkBIcXW9L0rHtggzPaA1jdQumCvCRg/W
CQln57F2cZv8URhIBzlUFPU1kHdC9afKlS8LW0R/8mSENcKpxavUj/pAJV8TPiiBWV1tjUCERCw1
XYkREsxnHyzLknhXJJXy8KL9P87ObLltJIu2X4QIIDMxvYozJVKiJEqWXhCyTWGeZ3z9XXDdhzbt
sOLeiI6ujuoqk8SQefKcvddu4TwXS2Htcw+G36mNnorYfKysBTmb2bDJ4u9Bfo7SNwvFX0wwSPvm
NZ8dWdW40pdEJFnuUtM2pnhtIVpad1Z4+veVuXa6MTgwKBh+9ccd2jzG1VNSVFlnVWK0j5mN+j0c
kcQyVB+ZO43NptG8m8n97rcECUitJh8RnVPiEluEiFS3cVrpL412yJxqw+hBdpQ67mFUNtyueh2z
ZScteh12CzwqBiGJVbeIKMO5XgPmE4FzNJjmBf48EYqGrDWEscN8FZkENRPMq0rtfOBPU7GovHrd
Zx9Vg1mi8tdZdUHlmmfVgxc7uxJcoZPinZieWwVKgwg9wyD84WXsj9OhfSLnQDuwZMn+NHJ4qW1j
NfnPLlgVmy1YNw/8XDGqjS7JNrC9TVIhp9FdJilflvdXR/8/LvdVR80SdTtMem0fDRjr4nNq90b+
PiDnkJuE1WaieVL0X2h4rgVzf3zoVflVCNYCEfz3oVqHByfbG+bJVOdQoIEnIpH0L/MgwlMcHaMZ
1TfkTCGzbaedas7i/37ifj1R//Mu/vdtTGXbSjA4s/WrEjqa6Eb4Tmwf++wo0v0UAxThURL1ebDT
dR2VT568+NOl8gWcsAqr6qzcKTdffI35Sv/xNSzH5AVQjst//16T1pXQ41A51pEmQI/BPMJyQAwc
1WLNFRH+sck/O4Xsufm0HCaXyaZh9Y/O//4aYr72119D2pgfwKOCvftDXR81nmb7nnX0vZUD/tOh
b04Ehx/sTavZdpSmI3z/cjrlg05p+5D3K/yRHkZR4EHM7xgTBU+qfchgs1sK22HGyPNkBxfM3jeC
hua/v6+86p3Md08p7hqLOf5Y43ollSK3w0xE6hgapx4WnkLc1CfJqSEg1EqPffdRJOa5hJmv+1hL
TH+dRtDa/c+phnZZnps2eO6bjV5HL5qH7/DNUvussRd1ZxFGSZQNXpbQxxsmhzu7qvhTVkYe7Sfe
2y7jNhTW2TTfIo88gGg/RC///nnXrblfP49WN5NV1waULK6WwyBrYxlWCjkvVCosk3qO69i5G9Nt
R+hFACgGPFlVf7VH/nlVpRBgyDDC2I6F+vD3hzGmhndaO7GOif/oEVfkXPTmXUvcfVXsDI/mBZnY
LBG1ecmptkW5L2aWQ5ktw1nSVG/cL3uUVydJLgTfSBpS113XROl1dSHacJClmY3WkSU/JIuXqgmx
dnoarHcFIBp4HZS+BhWHTU83Fat/34dr08l/H68MS+fVtODuXi1ZVR/ZTTq0nJH0Td2XW3yNo/8Z
asBBWaAawPfFED778Bh7sAxGF6zhaK1i1PNWZT+zsvIuA4lM6ExlODosnpe+dNb1NK6FvWjksFRY
qDRK3h7qjG5BLdKJv9BxaYnylqf815WtGyQYWcGsdqWJaqEh1egGZsDOuHBDZxGXD9J6dEyS6MN2
V5KeHXXRbUgUTPLMBnQMWUk4orqqOBTjJez3BpOOvl9WI/thOb8Po7tTrbvs7TFadrq3TstDU1NG
a5gwRjHdJ7zrJQNzSxLlIc9hRsRtR5iqiUci4ug1Ebki0oJ5aE5D/RBI95tgv+0aHDEVxK0UK5qJ
l9KaTo6x72Ibk2WCRgMGtTjZNvhGSd5ONSx1QnEziKFfPkhXVegfN/JqtQ+HMrWaIbeOjY0j4ZLU
hJ2AKTqo9HHKNx6DxH8/OX95g3lw/+fJuWqu565fab6XWcfY2Atx0tN9UK6Y3ac4Vuu9nW2U+f7v
j/zVL/59Decj0eY7/Ic2xzWCPxZFZkWqAGqYvxhIPmS1t8pbLaoXaq852L79hBPLomicbTOnGBef
ExkPI54l1eW3VTHRjbQYtPbe2WM71hoMaiVIwIeo+oGBm5s+mfn3eGqPAULzrBoeWft0danGL6rB
a6/Bf3cLEcDcG3eZeV5dvJo9JRskvyTPj0F90Cv34b5zy9u4+JzfO/4ugigwyu700amMc+bZji+w
0ud6ARBXmOz07NRbX1zgv38tR8xxFFA6pH1VNXU872ZhxCyPafEUdyQkjniwEIap+qysbFvMV606
5p0J8JWMk3Yz0WV2oVfXyaMnmm8lkUNa8DlvUnUHHBEc0L+fAfaHPzZyKWjnO0A2dEM418cca8QZ
ZDahdSzi8IXTxGtvxOvJRqvQnAcEHRE2gSFEkITVj3ewkEcbv1kM98lANNnUDxW2JinJ2fIBiHry
tQm6k4ApoRnirmj0m89WH3fBiCTRNG89Ea9dxpJdc5h3SaF/DiDfREUOXb/X4NdLxUfCU+lLfZfJ
F470o+twPj3OxW2iufssAcAYmPTayHtLC9pIBBimp6596WsaLQRfBwU3OUEGM3TbejpNwaOim6nt
BKHpMysxBIJB1BnFk83G3bUVvRwdvwMja2nvoZ96Wnap5PTsoFjxEwIPd4Xj4RGAbZE7a6tx13lV
gVip9liawFmUrvfEUDWunYXUZ+M6McUt2rWKQLn5r7FM6C1dRgtCgVssuJucUsqbed3y6AN0ZG/F
Zy80jwZNhchK7nsrW3eZteulsUt9HFsd/Xse0r7mNDaims/0LaLRgmhvE/H2F4/Efzby64VBWiaP
rGtTU1zbzKfS1ycxmBa5KE+xVi/M0cMQKXug7BjUplbeRswaad6UNidLO/gRsLVaAezm/Fhi92qQ
EkmakT6mQIVDq0TK5nBMaEXwmPuw/wxzG7E1GN1nF7h008WNxVS47tDJcJUH1dP0+ilQzZql9apP
ySPm9Lsw6mFQQJJMq5/zWy21eVFp94M2LHviNYCos3R5ICt4XKR3kOUbuQxBSuU5jouYJqTjlruR
TBiOf0ZDC0lzl2w7AIpTjoeACvRyV0YMU2X8Orbn1D2iQ+siD8UhpJCQmVAn4tsaXb6Wnsb+lDin
iql/Qp92moB08FwjozTd5KdZPve23GBAWDga57UizQ5WTtweuKu0u89SG4RCTBIFD7t9gKW5dga5
bWJkVXjB288elqiesQuDH1G8J/OjgsD9IJE+x/Rzwc3FXLAMBKqN9HGUGLvDE9NvvgxyN+KFUne4
L5sPR20cugMdr0bO4X7+l10xApS6UCiyOg4ELoRQwxQknQayO3ZLRb/KLGcTyMe8H0vTQXFmwlsI
11U13mSMvlwGT+JkOAcjPXbZB/Ute+VNUk53WrIP08cRbpLXbhRZ4Qq4i+nvYtTBMnktg/6MC4ns
jr3FJxrNshx+5MJbO1J7rip1UDJc1pM8lOQY9s968BY6+zR4mND05Xc9Ugx/4/ofvTgAlAQpa3v3
1r7R4fqcoJFNLlEB6HP791Yiywd3NfMMEkkDAKDx/IwScEOv4tS76NaIzrPYzrFrnrh2IXiQFkGz
U79/l7Hz6NO1DRiVUPIoDnE2T5DLGDrJYZVzrg+7d4vkJkWqBfMsLXrT2k2CU8p8n/+lyLpo3bF8
T3glElxMY56uNeLC++4UUoORU7ROqI5MysHGV4zpmhsP8XXtvMbld99Hz+y9x9GrNt2GA0K7p64i
aYMEG5N5JckN2EWJXO2pZpsP9uxBPsnwcZqetLHehJArNXaOjOUiHIsHzsyCO5cG+7o5T0zWzAij
An/HT0a6DkTFlD/Sct2yw2ht+jMwPzlPt8ahLrEg09qlFd+U4K2YMegwGTKW6HkxdAlBHLFIZ4KI
np/6kJ2ztgdhCUUab6ie7vQo3GaR+81Oo5cY+QXfIzLchTcvoiUeEYLZ8k0NQjoVmyZ40etHJoFt
tXCGDb3z1EfFpbxVYuOZiF8SeLFlYRFeu2eTCvo5c2paWMA0jYagQMBbTbpyGNzbCxUu5zU29z9s
80255LPJaiONckElW+v2fsCV6twbebaUbDq10x1ooDX+RkMpjqf/ZM4ySpaw0ur2ccFq76IlxzTa
dzRbE1KgqcQTRkBaG9EARY4QsmaFzvfErTc2lLrGZkuJfh3GFSaB+exXgUHixe3SvQz3AURIf7xo
JKjRznFZgdrMoLVJrBuBoiX1laB4r8nciSOE7M2xhODlD7hzC/R9nLBt94fLUMwCetBnm95AgkBq
i9XKmyoptjE4iV7fsTs3cjaYdMZDCywjTmkco3YdiFbs9qn2UhXfUmNLhIGnHa3xTfc/2ZEbOvh5
sSmr84iBO3P2XXfsSCaexpUdvqnolgFRiKxI94FsBjB/wVeQ+PeRYEIQ4m5VMPBfWwNE7llgQ/ke
GCBdfMJi6KOnEDVyFzReVO8H6HEFo/asBu8Q7JJiOFrTeb4hLCsTC7THFR5hOgy2xDMBax6uT7cz
aKZHvF5zXTo2IC3IAhKAiRpxNEC6GOGxArtSzhBEhfAsfxbN42A+ZuV4nBSR0mpcN3G7tKyCSZG3
SU2JaA2ga/6RymmlXpNuXE7aZ2ifSp5P0+l+DD4QTpHvQ/O2St+UfYomUOCokHP3yQOSp9P2q/F+
20TboAOL8Imc6gBLaxKv5m+J7xo2wGIEseHsdP1gjOXBrefMjWPPftjDLOqBqRnBRyQ+4TrX8uTF
7brp3CUvQsJixp9Z9wdHvJvWJQZWZ1dLnQG018BP6iMgi5+RynaVtk/GYlU4/m3HFMspb2slFiU7
1ZDaazO5rwZijQkulH2KCsDg/BiIaaGV01IBdQkzDlhxth0dcZvQS2PMV9t01Z1TFkN3rsHDl0Sa
+4xFYg2SLf4GHBStf/QLd9V1hDKC/WtKpCBs+OCk3gzOrTns5ty+RJgl+oS6KuxvQulhH+iCHylj
uBhYFpfXEVBO3Of5LaCFszGYk1WnKJLrCiB4j7xakCTLgK00L5YFn75aW/qPcgbX1e/TPMACDNf3
GA0whFLJLezy0e+PfXLW07OjMVli4lGMBQ40Akd5LrWSmaMFDzHCB+h/Jkxq4vY1HB4kEgJit4Lp
2fLf2evHnAxt680kxc77zHi+9OrJIuMbBDkNbj05gJzX42d9QBsnHgLixWJiUGFvZtaNms0wxBVi
HYjZNaroYocBMS+8Yu1D7dTsaQCceprIAbqNplyPFtEWvVp29JbLxgYLU2+mekYWN8sUxE7WjQsl
MCC6P0vtNW8FO6u5sTHj4/Wp0C5G7tkhwz15QUTR+/3egqcTBDX4TJBzU7GxWXgtA7X2vWajbtde
nU1P1JOOZFhvuPvNtk82bYJZdCOoA3zk7VCRzWZc5Yh7avemhQrp+K8VYrlp7O7G5mF0II57sIbJ
WtfUU0hD1Ou7VafIcWT9ns98jTD2KcIVo6+2Cv47FRcjU+gUdXdjTE+N+2kBbJfHDEFVOo232VDu
fPLICqhN03maUeDxCyFxSzsnkxmJiE94LuRF5QP9VRu/PPs3HUm9Fnv7QFDagA/LKzmV+j+zuSR6
t5O1Pm2TaV1C8I6KfZKS2kLV71AY9OWnD5CaTnHEQNQlVAISQUYyrDIIl/ZvRWKsO403BHxR0J74
Z/vIuPfYZmLId3CpFC0kp7tP8JSPzzpMbNO7rRgeD9Vw4497Cou21pdaOt91zk8MYJhHFgS0sZf7
zieNoEYdEgI3bMmaCEKxRGariscyJT7zNouG18y5GKRxOfy7U/NU9cOSNT5ax/wSb0TpxY4ad8+T
rQGpa1l/o13uJ3svhRuXYhvESe3elQFZ3VGzypr0M62t48gXxW9CkCqiRmbwIuKV9nww90gcJpiQ
Rb1KKBJKIuNCaPeCdVgG2qFpxbvigJIWzXPACS0W72HykrEoCIn88MblRWhE99qPAunkLJrULq7i
MYfoXDZohvsJXJOx3PgWRM7J4Zl+kcR6mmbzkKNmcEBpGQS5mbwVefTDaXj13mzMWpap7bopWfRp
/Fyygwit3zVINZXUVkF3rPjeqQ119KHeVfkxlUfHm4Pf6Z3QsgnNC2FnSXkXMKoEhESVUuURvD2U
nQxrHJKxO45rwTgsdBMWqLtrootPULgML7X3IyXf2SDQJQra9VA6+6hw9rZlr4a8WFPZiql88wUc
orH4iJpwrQkmz0zo+sbcWgE33NThXFWr2N6W1Q5KjJx2Q0ZCQrzXKUl9LC3R3DMLODYKK95pQEzB
BIpqNdXJwdyTdiHES0e4Zm7bNJ8ZD+PmrETGIBcqEJ0oR9cWEzkkjau9qCdTzM25XVLJldEXtEIE
Na8fnS35kHg1YTG0ZJledrgTuiRf+kR32oFzNJuXTuZHw3FXLlF1+CxO0uz2BccK6p5VC+y8NpP1
YCfL6EVnjAz+fxU4DdhrsWiVBtcX546j4Nu4Z/1nvYzFTy+cdkoDZMgCNNBzaboOLPtHVeKU5Kro
9pbxXkjP6cbs3PvM7kjXAwNhGRNTOAbkGPMxj2EcYUDQOsGKMmCtRdaK7s/S75BmeZcG6muRoMMu
kWqiELNUu+FJGLnwQP1XolerDgp71pE8nbEwY6ZWvb/k3PjqoPgXY7mbWkBZDMjNbOJMOTDGGW5z
Q+5DRzvUbXTUJ3mry5+eooEAWqaTpILCkh/eg/Z7ZcFABfRetujaAUO6/TmcXundWKwtTnunEySJ
/6xt6O6Up7bhC3o7vb2lmg989hfv2aXbp78GPtxi5ECJuyrtn3LABP4YITLtAdNa6hLqhF1iSIRB
Cx1KfUo9va8SujHudEx0+MFBFGyC1ke4s8hY1wMMYwdPHRyy/8wguAndnx1hRCXK1cn+pvFH9f4m
jbpTi9gc2ExqP9J1bLLvSf5aUaVrULxxZ3uXiRmxH9+zB7qkOyi2wwzdg0LVNiF3iCiMO2Q5zJsI
6rPBkBlIvA1mD3Zh3oY25yHXW7R9QA6yqZ0HI9pHYHunRD5z4deTINVBc1YpzskZ2zMUS2uKFzpr
Hj9FGjoBwfGapscynLm6HetNA2Ucr/bUgibNn3KUUez2aB6Tn6mDyAMpVhRdsooDAVlyyTnOoZu9
d1RovmWtOqbnkTvs/BwcHb4GTJOt+eJ1w4ZEuab93ro7Fze6Swnv4trtv88hwygwpnRrm08Txs7Y
hvOMD8CqkOSIZNeiliiny6RpK0FhrE+3UiOcAT1h5Bg3+ditcmyabmquPEQsPX4pV7v4ZnrTpB9m
v5cM5/yK14YWWfLmIFa0Du5T595EsPNJO72ZaLGIV1Q2BCrPkk1ChMkAfoihbcKSxTFufh9Muk4d
osJv/iPm3jvMYfJbTVBJHn8K9e7wUCocUOIl5n3N4YJ7mBgq0FHiZqhWHr2cDtTOogt2U3IrOVKV
7L91zDHPJyKIQOTqafC2mQ8eJJCLofawQKolQ7RqODTDwQxf6gH9QK9em/S1AsZMSIIyxU8ZEcHn
YTETJJ1nFtIjdu6BJ6N+d3GZFnWNomreMQgcb/gNIpD8qJiLhHMrGRa+/l1xbPYoLswWzy2T+UR3
VwxfIUuGxAI8DMGTR7K1Z3+OFn9hO8ricDXxmb6HLTd4G7OXWKMrxOmpAcCUZxedk4KHlGPUo334
IXlpU0ziMY6NUAEhJCHUZ54nKXVytP99/VnnLxFRVwmQSqdAPsxaWmCt1VouD7mHXB86ZIN5rPxL
Yz+U6alhsjHw8JT5t0k+ae5F0rhqnj0ICmn/MpIrVSWPWokynwVOOh+m9+F5T7U6VBhwYtpJL3n+
Ov/T3nHsf6qKdqF3+aK590e71xUMsB16fsY8sruej1lpmZtu3hZHemQVPYgUs9ykoJha6AHr6VPL
3rP2M6vGl9B4waC46tP3YFQn4Z/9flzQ+rKOczfpi68lrrvQLq1nw3TxOyjELr+mI/+j5Q5Lw029
ycmPPJfKBr1IIhcL9KZTWzMCnUjdA3ANN9mPLz74jwnm1QdfjdN7c3CjuvSLIw9Mb2wyDUnB1uXU
mw4s3UR6w2dn7MuxLVlaNqwIuE7dpocwRTZ7n2hfTVTnz/ut9Xr1feYL9T8Xwo6TKs1rF69ndrSb
veNgJgj2DXxkuoHBqvd2GlAQ/2tv+d8+F+arpI1Iw8S9GlwWZeyNgSjzo20i+olXwobVMJOyejru
+9h/r6Z3lwrH1C6DhrOu1r+cRPzlG2B5tyTOV0Hs6tUMx8lbrw2smjIEAbA4VTCImV8W7bCkkrPR
3vQ5SBGCtb7Umfzt4eMT6WTySjjGdfZN5w+lHAeJrEOcmjAidL6/jdTZtGlxFgtVHzRO4KG9DCm3
09H96ofPI+nrW46jQzgGj/98/X+/5a6e0KP2s18/XOMglNHtoqGQFQSedp/cAIZ/HjDlirRQ49vk
NWv2pf+P10CaGCjdGWZpXYcYpoGPvSNC2cL0UbMLVMJqPWuX3BwMCs2hPtiYkqoTdSHvIq0LORw8
5lQJOsXmbI8UdN3nv7/TX1aq+UFEEO4iLwB5+/tl8XXT712ryMhN5JSDHrzqPyvh33E/CltHVeYv
Mn//78+8Ji7P8esOtitHKKYf6P+uloMoMoO+U2QXzwOGaSoxh5DqM/xEJoyOwcFprZvlGxmE9kCS
Q/yt+lKo8renQSlTKeaFsCuvJRXTEKJMEAxSYvpYQUrU3Y9mco8FymLJNtf1dNhpyafoTBMmA/V4
skDyWLPxUh5okAY46wpYCC0pHG72wiZPSnrBcpZuhf2zN890W+e2uEdzafJp+FXRdgrD+wB9QXBS
8Ve+IevajfnfNUXTaeNYgol//WKHQxP2ulEVx8I9zE2xKSp3sSMXCU23eX2TZgZPqNqEVbg2CvKg
/I9iwFtoD8u2dh8mWuuy8m6lR7Ih/aXG+GTmIHNz5zsE4hS0HNPj5ARrlsuYYiPrqge/Y1svkrcx
HsmBonVCbVO1qJ7r8k7RmwpoCAd2fV+k4ces+RG5t+odwJ1zB1fEwD/LBeo8lWEjCYnZHhooOuVK
n5z7SBHmA7qA4mXdpcQ4U2GEXrAOg/7OVtGq19+zbmNIgCDiRLwXkrW5NxjWHHrRYUp8ow73zkm0
Ta2F0ApJQ+M+asI4+uAQ+BEMl2xSKeOiQyb8XhYDkvUTG1Oj6BaiGpm3ag6Y61Qa2zr0P3s1kDbU
3c4tbDoMi6GNn+YfTT+xJXI3LF90NPMdBrWO6PoazdbQl7BlR5Tm6XCwfcqTDild/m5n3YPW+IdJ
ZCsvKG80xkG+7Z5MqDzszzsjIlCKrjv+Wh7EdDvRgeRXzro8w4Xz7q9VeJCKGdJwsLRLZnm/jphs
IKE6W+awFBNu6yZ7FBkBWMY6AAIcuuWTzYB02IY0wyPyYurx3BrpPXX2nanwTshPbnA5v4/NPq8s
Ws2nIVcsgqDN8m00luD740UUFBRRsyUHW15OukFwGmuMkh6nqFh8eqHDBxgQCRCQW6747gZoTGyL
rzwpcLDgzjN9FSD+diK5M9yEWfGSPs9Km4xdjGiTGbNXXVpvenBGY1/p80yEoPPQ2c3vX24yIUv6
dY0XZaqDhcFkf1aQ4sPAlVZiU8h4Aemxp7p31oLhW+T1T4ruCkdvG1Zo7FV3CUPt+X/Pl82gO2t7
u3kSkWBmsqL7Co8BiKOsbc8xR4cJSwI/sZH6KsmrdZVDJq/5k/NNQTdGl/D0IR91rfmRZLC+A8Zb
aryj0buR4uRiiWimJVVNo8ZVylGFPPlTBWaWWO0x/HB8Al4SgDmuy6FhcqajVwHVG04aSoW+epdF
dxvis2JqnZ4scdbQU8HyuzHtaNMo61k3t7oL5REZopcxTyf5qW6ZxoUYpBHm07o88ArXGC9sXjSL
MUsTQ75lmGgxbMSU5Yjstm7022nCq80vtQt/3w94JkZI1zNaySAySZFC8n/f13qgp4XBu6eHW3Ox
bQ4cJQV6FVs/XXoigf6GCndW9hn+S2a/65hqOOBt5vcsZOEz+vKgBBnP/I7mJQ2JfAWRBXnLrA9G
cEaDPZcken3Jg88x4V1psH8FAxjjp7wQSw62dHEnDIjgW2N9VWn63didTDqZ+dy49ZNdpPalEaxq
3uHBZXchI8xIHgaVHwbDJS5pWs13tZvJVfNkumZuGfCHJO1+Gt/JliW9iuXHpZP2Yfo0B+2PhuFZ
MPdaGXcFrIRx8zQV6xbIagEq+oYDrU/7mdXsm8XXQ+cDJCz6bmZIivBZIIEJKvhmU7qqG3fJ0NbN
is2kM3dpNqFuYPLROW6rXaB8gLwdB3YsJHAE6/yUoByLkH/NIoDaRIbWfdbOzyT66eXbYZqWs2zE
Gckuwy+Op2SCiaE45RvTypcfMQYDhJdLg1DIATEEU0lmrGPjLHSmpGOw+TUYpuFpVjWQhE+EOUnn
LINRX9raA3WQsjETQtMNmNA6La1S56EvYftbr26Fo2XlzfYZXtgy7x4HH/g75YOM/W1lHFSHeQyV
hkNYw2Acqatq5taIdKjpcYDmPxoot4gVGHA/um2wThk/zlq60gVjDXw8HF3Ck7OnJIxu+2Lv2ow7
M8IJR4duhXGn1x/zzC+ssU/NLwUpkiizZ62YiaJuljwW2biSAQMIKGhct0lfaKa4z73gqWzf/drc
d8xaddHe8u63zIKIPaAQ9VknHESTaXzxATlYsTbvdRWn4corTz3+lQghDN1xqobJuHOgFKiyX5j5
o8EhJSUloM2wlxQdbTGxiqFPZ/FLl40keNEF88848vZ9US76cbyJbSBPAm/FEPa7gbXK/5AAEtg/
Z33svG/Or2yrfdOSx9S274rqbNDkLkqxLCQsNR3zGqFXrjVnwVCsB8UpJLt8YgDpAz+Jw31sXcax
5wE8ReELTRXuCI0rfGr8QpOn1OIhG4EKtjbpMCSxeM6w9mnXpXW6jZgkdy1piApEo3yUgl2hA4IW
7txJHDMWYZlHG2eA2OVjQuhvvVE/88TWRrznlbGRoqmcQEkPcrFN6xLccBJfDJIcXZ7F+crMn+7g
7O512qPS306Nt8g1+y5mtsr/nevMD1jp3DhfZTVrveoQZkKbD4jLKsRjNZ5T+70emDYgKinn5pM4
sbBFI0Iu4JoR/3w4QblOtFt+X6ZlmyTMfuohdDn+NlPAsZV3RaRvVQ0qP6o2Vb0yXdp3OnYK9Kqu
M+1yCu8Qg0aJ1qJcO4G71pk6ZLNCM1YfcVIeu+S2D5udBhxQ6xgyGfdx0S5dHlstgublZ+SCzYKN
aIOT9yawCL1KtzKtt2Zv0+MWK79BP4xqKhMuTOpNVJo7i402dn2euYsxON/npY4NtAv+H9Gpv8pF
E2awa1KFz0Le3+t+3ZxKOzOm7DgLEcvpnXLINN9pQ8xLKZW3lX9V9P+t5DYFQVoGPh/Spq5OGuBC
/FqaYzY3HzCUs+GhAUDq4ivGMsV+3ixkDZ43YZhUHjrKrflRGIGH/Pv0Yf3tIGo6Fp4jfjY8sKuf
nhcqsnHCcuSp051pxXc658/BGFa17txXTngY+xw2/JxewqqT1oc2julaUT7o06IT+uZkpsBAdl7C
K9KcqB4pyB+UbW6i76NZLkdmvAabSMe/1irV4p6yHwcMgbp9Tga1TIdX0+3xjF0kOfO25iwmVHHw
hTZhuBbM8WbJhY0br68OnJoh5e9D/MpD7n8LM3ZlNvI8HpZoh8csusvgqHVIz8dqeI+xeld6sfYa
ZuiIQM0vvCJ/a+MAejEctOiOSRfh94emkm1eFQGHxfmKxepE0W3Wn26ylzOY5KtPu2Zp/3pGkXQq
lwdV183rZzQtQ+FVqFeOTO7nmmgW/czlN4U6zYrOC+/T7J0dIvzqWZ0Vo7/3CixlO5B+TYsTqnut
1nQZy5uUAdbB4JBeA0bT0x9uyMLy7yfxT1UohjPI3Xif599Kv/D365l3nVl1gWcd8oxAFSScuyhl
mCz1lz5KMDmwvcYbWhNdzeZmjtsCDn/TNnc+oqtsOlDxu/EX2vq/3WJ8JpZtIkucJau/f6VqEkZe
kOkwdy7n07lDSJOsvfu8ZhFnKCspc7+4Cn9bGCzTUZh9CN3546nKNccT1VBlR4XIhUFbgljeYhK+
0LtDEd6L8KHwg11ZESX0SSFTqv+ftowFIg+ZNn/hnvz+m/u6q5rWijP67kCaa3dtIMtW4UXlw2qi
IJmPz4rf3fYMySgt7fAQoLcstAaaLX3l8ZzFq5Fw9X9fGKn/rTljOa50lUnX1roWXBd92cTWpM0H
74MoS0SPGLQpd5Xcuw0kzTaEu4dULNdXhg9xFDB1RUwR0jaZrJ0mBNM2s/g5mFT9c4O8I6fqKti/
RzlsQvO9tj2EiNbNkCS/tHd6MS5HU1/5/PAqynYxo3pmREjSKY5eW5lvfL1dWXl9jrLNfAScIBfX
cy8vww21SXuF+55jeQeooVyVJZn0U73jhAbs7jw3mOZziU66YAQY9ltWcUTCXl691CyHehie0G8F
+PcoWg2AqIrdsXLEluKoRoBmzc1JvNpNvfc4+80KSeqZwIlZs8EY0E+YO7kyZbynb5HXDQWtYxzc
lgq3yNLmmk6Q0pFzZrTKPePxV+T2uyClVgaQoZ1mYWmNrduag4I4BxSTjeJhDlS+hNi2y9AhlSV8
8D39FtMNLshY7sIWbSGRahySjdJ6MDgQzpcce45HWE1I4oPFyig5IQxUffqY3wpKlNF9EfW090R9
p1FkVES1J15Dj4PBCwqM+ZPGEspM/T6Ecq8BGHCBEtCTYJscipkAc3Kr03zHFW0oqwue50YxnpbE
gDyAKhiP0tJooJa4FaBa84YKkxr1Zqq2WAoL4W+ZWoJKoGxRB8FaEnC/scVuCpthOnqVzH2ysvs4
BdPonxOiEgjnuYmLnALzppMfmYmwzD0N488R4QwhdoiMOXTztbT3wNhQemqYdjFicZSwhxxkwUpP
RyqcFj83Q5hh2lEP/movNjg5hbyZz1DuJN/8nEAquhc9xt/eg52VSPVQB/5SiYsuYJpyrJiPNUNu
L1rAJfPYawAhxAS8Masnz23YNOslGPSbzlK3cCcWacrFor9HzHs8Em3FQdG00Yw6DxPc3Vx6hFD5
b/mQUvzRiEwZnBEYMcJCzcz9/yHsTJsSZ76//4pSlX15GjZFRUVA4EkKVLIvZE9e/f1pf/+qe4a5
SmuumfJSgaTT3ef0Od8lstRDV+3TAXO8K5WcEOszbi9C/Rf6Ewfeo2L2k1I7XEnZi8ieqR5fki3X
VIRwlQ+2KtmNjWn1IESuyAJHWXkQeXfMqSav1PvQxt2sqRecPxOSRTXMgPsuYXnWBgA2DgQxvWe1
4LAU455sqq8x9bygCJ4ab6qqW2oJmMKW1ENEHnn1NDrI0kxiZ+pTBRwpKvUyzz8G20QrUL7C/GH+
97ThcixntRA5QagZMO8Kv6Dh308NJVk4Cu1zo/k+xAUz2Sx+SSNuSd/fgd1SLVw7CXokoTe0nyyp
29Ioh1Twt0RlC3nQmrNDb79GKPnLT8D4izxdiHNiTnHs5231vyIcSiOOpgN9YM+/Sf+ajOgHPpjw
Rr1LeSKZIMKyn5H0kkv8/FnKf8U2i1RCcOwN639Wc380mpq29UcQaHySCZLlKbsu03jVOg80733p
yUdo5TpFZyBQsHl5zKTfaKz//fk29W16LvDbbzkGTpLoUVv36aqqFQTUfaFOB6C/q5S5GsXvctNP
sia/UwxjShekSk4C9UJe9GwmuO/S6S71o6CQcDwQrzMoxMUU4lRweIbxBUzT66bt8E4/Azx9xd6r
PAnanWAvKY5GVzeb2dKdjVtcrz1FAyqrpoREXfvgleiRoLSqysFzCl4tpTFdpeV94cgnzkCUM6Bz
Uk6TFGptgbUoZFGFI+mkNx9SyeDwoIzyXhwqi/GYIPahcZwegmNNriRIJFlWrKDRPUB+oQqO+P+k
B+jmBcQVKjtlcr+UAF3DCjF4O074FEXAvYdzCqGCO6SxC1k5x0nAx3lJJXJ3TahaXIHbkxFypt2V
eTLNOedVEt6j6ckptIXT18/X3FwmFMxM3Pv6iaEACASbmwYZkKd4rrYOFo/Osw5WV8GhC71VkAeP
hhL8Iodp/Oc0d5jlhsn8Y6f7O6kpQbTJXdml9JLqrXHtwcJDgh+/RLwPaTIVwIGiR4ViJ4wsAe3Q
qH+k3em7gM/jE2cKjZEiMoozL9RTNY4ejdCbiAaJo2TPabyQ/OuD3mp36YhbqWeoIMUQPdf81UcC
yCDHuSvs86nJbq540sN1QALbA/6cJPVLNxp3EjstEUZkJFfl1A30/+5oB00KvI1s0FUq50Eb0zZN
Qu6GakZrafds9b9y9P6lBTqqgzmGbUDqJc2ybzLA0DRUP4E+stJVqq/LzAAXtMV9UFSzcAnH9Iv+
xC9bg9jk/j5k8Jmk2LrKAYBTuHiAf2wNsBDtobt66UqUwSjieQwGUTQgFIr6tii6iuE1KbIRHDJI
nXD+cuQ6hhYyegv0N/2tL/7vnBHnETQwqAtoiGTfDENcGjGoRs49WnDyRpiwHWnNQpXRlSy/yHF/
HgHgRP8xBLYmK1DcGQtwEn8PAXvzkJtRkK1EjTOjE8XYi4S7B5ktWsRNkLykBYkT7PEaUVGUykpc
F4diLWE1ojGpTWZymQV3WN77uT8r/HZJfjjgDCHotamC6Ph1whQWM15ETgrifUtwBCx4VXAdP4pa
Pr/WE5IdL9vUWMtdhcAvMH4LkedvnkmMoJDnY1CAnaao9YABH5qzSlcyR4WTLU/klXYzLmtAe+1g
PUdh82QaB/Y85d60q1UCg0hQX0gEJmLnQhq3gqILk4LUs0pQUkuAxNcr+qKYyHtTQbLIbBQog+ij
QEVVA0LTavg40EhRkEoyMDizQE5lwHeq7l4zFulwCgY8tGS5edesdGp36gS6JAKV3aZ1zIOgCoYh
EF5EBHI4MhIc5ww2MugXzKMg+jLh86fyikSuAGTb0WK08VIuojtybDqKYnxE8m5Iw0pJ83ew3rMI
7R19SPeNHJ8MxImK6l4UDIdonssl8CGqnhHiPkq3TPUnGVgnHJ4edIuY0bHn3XMmREwoWQh+Ffns
qFkLmh+kfzuRMHeCzx+tB9teXBHkCcetw/MbI4r9UKuq9rooSerVY0T7WMIFGUqFSKb1Xn2sAngq
yVk3BlqOlDtxXRmxjuR0ZIlmaGnudMe7g7pR28O9jAGgQ26U6B263mUDeyFVIHJfl6KfRMYNSTRp
zUWgqRu7jWC/oReanPoMaxZtMgT5a1Ej7+1criYFILolNhAHETL75KKkzqSDuhJ6zV2BkV63L/EP
URmDVsZeiW43zcOw3CY1WkRVB5a6bxfAP9Df8I1Zg/ehj3wTNnsxE4OkKG26CVWPvhgfRXnUIg0N
Ywaw26posk/qZu3pBgVVrs6AXarsZAANTrqAwrh0JJDbdo3zXCqIYVnMX6V8iGmmKhkjk06XqnEf
Z6+iOySV15PYnJVhFoUpuhEYi8iv0XXn4UlKAqlx/PWUrQiUnn99bWDAuKA4FrbxQFxpkmAZUBIT
0IUGr3OBlESwhpnkcJYw6PSZ+l08N03UAcn0OG3orTStc0ToCuCw1RLm5TyiuUTT5hBDC0iWiep8
NkF/zlIEAD3tubOdTTrkzyTjPZXqxldBo/bts2jJjbFK9KJFEdH+EU0UNheRSXeTBje0xjzaEawP
ltjP29l/5VpkeaR5mi2Tid/unpUdy1VGQXoFS4CNnIImBd5d6cw9JOGLr1Y5qvqXHs7SqwDI0zj/
TUrvO3W9DSlo2VsGeraCZCzqWn+EFMuH2KymNUIb8RIuPUQ4Qevyjzl1dFA+g4EDD/13gWgg571e
vQcffi4NHYMOF5ijDGGvqBEGqNove/2tOjcpP8VWmX8JpYr5T6lLdq6tj0lNKoo8LPYrxn9QkdNL
Xm6hIVi0q4aechdj0sZLhqoEHVU6/S/5+L8BjqtAxV5GU4XU//tg8scAGVarDTy/ZOVoX2hVAD5o
2+3/En/F/gVZ86+wDresALej3M0NO/pNgDfbFOEFfUxWInCIygX0hqpQZmJzEKTQYulDtfLZoSTl
VTCYDcrASgOLL3+VHAtO7frnGWqK5//3/OCKFEWARNDskPWbo0+gtlVWS2ayysg3xsi+EwRzsXVH
Ah9BwKQhplJ5yQVMkWXuNSBiOTjL3UQUJCID80Ca+/74ksJXD/yteE0rAxrCKLtTp6LUNKB7CE8k
pc9EQaBQnkqInBrtIANlOPY7ixJ2P+a7povXopsr6g+9HN2LQ3GSjsDTj76iuO2rrOBuDzwCLBdQ
g8/xyiDCV81pf4UkzMpTRBzRQqimopjR9htRDMkQfJJkorAdTw0ZwjOt53qI734eSNbSf40kCDph
R4Auz20lXFYJ87qSJZSm6XsHxuNV67eiagS5fB7rKYwhfHctlvuXJuMKpRvPinK9t5J8mT1aGELZ
VXdXDcQdyXwsYCQ16H2r0r0SVofeRpDTX5vXHUFPZAhIAOTK66BKK7X0gPhDPfPJrOOrm5s2QGxw
RvIF8av70pRemxTjHZLwa7ASdFrqlt+VLVE2xAfwM4Ysrfo9LNiXLtoV7ZxKSVUvIvUkpmWJGyiU
QghHxbeKV63UDwoctBy+6gcb7coxqX2OX1mBLS+IaYuOVWceul6eVMXcCbOHgcoM/G1Xoh8rmEUC
sqGbYAr47VF+131pDln5SXBF0eFdwAkN0RRMDZii1BOjWOWkhykp8+q7GAtArqflKoyEa7xw+hl7
Rzc8U/IR9WmibWTdF9paiaIJ4iTp+NE1HzbSs0W79LOLYvkPIxV1yb5vte+SsqJuFfmkoptJeoui
xMyKTmBO+hErLwJOCCoggt5rYQslbWPSNVJgkV0UUTYTxMBISV8SrDwah1ylw/jHBL6zVBPejFko
hk5sruYwTlPNmjfdomF15NED7WiAAdkyR4CCvui9FCO5wHNuPA7KqBc16P64jdZxqgb/7MiPqQ8H
m4RO4BWaKpr0lMQrsFUFAZBmfdVaTwM01itYPUj31EC7YaNE6MEoQFvK+kPK8GGUoGxIvv5YX1W3
DtIXnZNZC5RAIHlIGqTgVYKKlKDeK0BrDZeYRI9toT2KOpuPr2EEYPob+VB0dyFVPpACgn3cKXRM
adlG2amBmaS15l1NJTR3wr2PbnVjo93pD0+JOp7hDd2BCvGfcrubJABtBtDrThm1KE4wnMjVeNce
CE3HIVIHPVMgnEfLrwV2UUP+yii9pxhnwQebKuCEZBXESLQEBEXKcRRpiASQyOT4Snok0QhuzRRZ
pKuHZRc1Y0Nd6tISHWEHGzLUhJulRBWZo899SU45NHjDUfL0+4vJedxWto6CnbAoO3t3CAy4BTjR
UgHfnsEzOuTl4lo/eD2JXBsQxkm+qTNhJH8hpnHGMGRpllv1y897zX+EESQ7LHRD2Gcs2zBugrrM
pXl6XxtPprxACAF+gje5ctVxdVJxgTe+Chn2Okib2l4LRJ3AjTJDenI3cAFLcYb++Yr+DaLoTquq
aZFj0CP7VkH+I4gmTZhbTkG7L2a7D5OFaMdZ9hScB0qrSlXPf/44498uCDLsBgdThx4Iuc1NS8qi
dNWjh4+NFElerAAAjB8H/zUO7hrprUlXRR/APlrl+M1hRzktIWl3/jpqZMh4i9F4u0I8KGgGWAqw
Jvh8dvVhBJtBf6uNYnIFPQFrqVdnBe/eIb+M89zIAujcwfySne01XI0j3tJMvLS9h/A5hU5+p9rH
2lRY2afediZG9JCjCmGHiBSU8A/Kx7C5hBDeSvQMUcQI5R6KfzAL6satimhOsjD9eZC+j8p/h/a/
B0n9O/WLysDsUsiET07ZrCQLDCOJntc8icIm0Mtc+9JREx457zXhsgzVs9o+iYwrpq8lXUXJDDVa
jtyUYxUPwQhOoV7HvoQiEn0bp/sipaRLCcFTUDDHgo5GseS4LuCSdfqkcdsd5rIN1OOErVWotAxs
WxJwMW/f6LvSjKYhPlcmUh/+PEc0zAsBWUpT3TvEV+BxHGc19DZDWkHwN9own1zGbmOVGXRGKJJj
Nwk5FWrOb+Xg/8xMydEApCONDT7hNimKEwvN4RYh+84GGUnjQRruYujwGfeDKJVdJHdpCH5Qfuzi
bpc2w2Nm9Oi/1XM47D8/xltbCtJknZUFIlsDyynL3/r1f6wtX++TUr+m/qrXZ0xtCzZUOUKiihCB
4Lg0XrHQwX0JzI+Iq/pKU88xjSEb2dw0UZ4sDvZzoy+nkroyAZl1sKI5atgYoxN4WtTpmpWWN/h+
/2ax+q/MlbhyajiWQl5JH/dmAnp1q6tOFvmw5WgsFNA6gH011PUo5QUvdrrJ7Wzi83+RQi+JXvpQ
w/WQXqVGm6fjm39NQak9UpfVESGu6n3RQQlF2lN+cYi/ZQ+mDFgp/C5D6pc6h6qooCZy8Y3nAYvH
Xx7Dv+kdN2MzGSyZjjTN179Xk+KZ2P12DuxEikoRHSVnWGl47VUvNWLBcIZcKLGOXLtF+K5HiB1A
xpW1aC7lu66dx96LEmE0D4Y5t8Nf2hf/OUUYSvAXNq3hf7bfQA0s6qOGhKrKOKl9GaGTDH2Ds6zj
hwHUt7ySYuG3rjnIdDzY9tI5IUA0gZg2j9A6jQ6JcUihy3fqSwhEkYU5qfYVSiFBdBehRZJyHjIM
xa313yKZmAJ/71GIeiqsNMCgjgzb4O9RjYJIN0a19lcDwjtGkOM5SF9VpnVZhJCwAK6p5V3kINqQ
AZ5pmfHS/S8PViAq/rkE1ZRNBak1oPI3VXGPSk8fy4WPgx1HlVJZ5AVVPD+bp473YZIx5Oh6UhDz
vK+yte5jSZrmgzUnHZmE24SQV80yI6ItyiGp3tsJ9RFweFbzK1NIjMXthQJNogirsBkQ+v4eKwpB
tpqHsvSUWjAXM3zl0uSYSjkwUFovEUZrAJ0VazkmEHXDg4dauWVLkBd+Ban8W6dmtmH7RgoCUAXk
1t9X0qFYZntV4lHC211BepYG5kwmaM+Crgyx1hwAZzd0MemTs0WFLGJr5gRIR1DUMpKdYs1+fojf
8+RmbBgR02TXNlCA1G/ah12pB6Pj4YXsFTtN2paIKWY6URhBgP4ubTbdfSO0S/AwaMrm0Zc/6vK3
UbH+HRURb20V8oglG8zpv0dFtwtPzr3Eekrg05apNCsx+C6T6pRDE5ep1/q+uaiY006JLEG4TgZc
pcadHFLXa49X4QRG/NPKTYZwlFcb6zhopkHooHsNMNmaA7AcSrji1ME+WnnTGOi/+8UsiwQ5bllj
wq4ZFRHVRylwpfiXDLKwiR6GMfj3o3JELUxTdwYqknG/qzzceRuqegYoMrwCG/+paIxp4d+rKJm0
vgCxz9UegGMJL0q2Jh1t+VhBJ+Z6rzrbWkOZCdEwTpRK0CH6A734QDMNDZJNqT5eTczFhn5WX9dX
SUJ44hfXIF1M9b8f999DLfLDP2Ii3WjfHFXJfDLHfmLxcOO9ESRT2ayQWNIXo/nlEWg80nKf/SQI
Hsx2doVbr7OnASk3g30jLdQcRtX42Pjrq4wZQF3De0SuZNjq6XOL6F9v9feqeq5RAwkLIYn5pvvb
DhyBkz02SOeHBsKa2aNsgOcFZz+QrXhvI8uh9S4dPOKfp/h/VPJIBSzKeFQHNBlt8r/vOSmqVE2a
yHuKUErSYgTKrLK/U4Y3HzXFHKK53h5JwCgUx61xN8b6nU03JKPQpOmbhobFNeMwgtSC0dDtiH+r
NN4uQeIsuHIVBoemwyXl79/XV8tIDeKGODwU4ZryBNCiyHkHTSQX216G7wxnZOG0s44TOtDIfv3z
8NxaQf7v44GoqVTyRIXt5uOd0BmdOHT6Bz9/8QT2UI2R60sfuhGDtraZAlN0W4TKoqt9AJ5FS5YN
DJ0OoX+izCWcTdRVCZnp58u62RO+rwoonxD75IBEOvn3oCBI4nTZ1egfHCQV87UD7kjB+/apDn9p
7v7XB9mKqhMggOhpt44pTpqbykDgeaBfamazNJ4poLYRfBt+qZeKcfxj6X3fEZVSh8KtY+kEzL/v
SB4ru8nTenjoCccOdes6cLkngO0/j9ztIVd8ELRMoTCPs6T6D+LSUrVIkYqhf7jaKyACnPcfFA1q
fLFAxwyAHAV9ZCYQE0qifQd1FVVjG1/5nIpqLU1wp/n5em6zWUcmubJJAVG9V0CofCdhf+w5ZRK0
Vtd3+mKPPbML9wwb+nxydY8QdcQXE7RgJoq7Tlwgd27kLtXp7IQomLtlgCZUSNzfRugmebq9Iu3m
mNKaVZY34opAHyjYKE3sl+gdGSfvgxKgZEyir2Dx8yB8F6j/ePr/95EmOteUOQHg3jz9RJcIORYf
CfDBVcSNL9LZ5vn89eVNR9d92aAwzXd79+UFBN3sRGVlUrpviGHML5fAXQbupz9NJjvN3e0+P1+9
XzJh5sbf0/OfCxTr5I+npNSOJ48eFwg8yvXX8gQ4tTvO8SNzc3e/F/9Hy5K/pJp8b36UJ1jv8kCP
xhzXGX6wF68Vf3K+D3Nuos1xpJnux3k/51mL30VYfbYfpyib3EMV5FtHXi/eBgkDN1zn/AqEhokY
Cd9dvyTuQZkUbuEeIP6Jf9rdODusDnztLHA7mzzaGLbl9+I7nntwV6b7rkwO3TRz30+FW7oH/l0d
AGXNvt9lnPCD98d+QsWeL8XbLA8ndS4ttqvslxF1bjaWfwb0JqupBrlp1bTXF5gbTo/h98S/LnBf
+l4A4hbRpplvsGViPiRz8Q2xNsQfxd2cz+iHuK+Xz13q7s9n4DETqtqrmH8XX1/tAxWUydf6hCjS
rFgM7gXs/5R5Ui/4O2F7nmwvGLq4F9ndMoni+ZYajBtOg1d+6QL9yn3bplP8YSZvl59n+jeq+aeZ
fpNiGGlYIinBfe9w62KynzfXSTrZrEHxuWewRNONeLgjt5nOsnuePiygSe9+vRxwaeeZ8Mj8ydLj
K06GbjJ5bdyHRtwIRl/cA7f5xupYbfn+z1eu3Rxobp/YLZmhicrrQNVAX+Dphlif7sx89iN1gncV
tqUy4ETqUsxPHDkg/EzSL2dSXCflItZAD0yNrbMYENtBRJAJxkvoxF/dBv22JfYKmJBEv9SpviHt
/440HTHKmWC+b69XHdM2DaUaufyJ5laz6DFcdbNxKuYbUAT+gAiaBRP/QZlCFJ3gufSUL+NZxVfh
jBrw3Vx5iKbBPJr7M9RZpt60xRuXPvO0m5LdzsCqToZpsmYNrjxWGx7ETK1kDStuQtEEaQ1S4mfU
DCeqq7opxriIJU6bCU2OSXRf87U0pU4x92a/bVe3vJP/e1T//9Zv6pjZdWyvlQFOGh4UWwY9Mv6I
vQph2AXHt+8/hruH0eRumFwfL/FkgZQyCmMfyJdO3hP3Zd2664/HzD0s37LJJ5JH/NldXgv38d0W
O280Y3n9EnpuqeX/XPhNXlNe+4AzQKMvHtCrE6tgtmFtc7nshPRqCABrosD0PE4rd73g4t7pKs7P
IjJ88d/XS+aett+7oeyeiJKNuxM3/VZMtqev91O5uHyyG2wRsb5cOvfy+fMSMf5ziYgEwyRRMNFl
+TtKBNdRAm/O5TOyAEpd4oLYtMW/qXu03AeHHf87tOfuE9u7456D6eLl0XQPaOiz5ybuezVdvTPC
h5XYtFnKgbvNJtnkl5G+bdD+b6Q1k5DrKJSd7JtL7fQs9AaN1YEOIinGGdKdGzDDfTGQkJL4gp0o
ZEN6xmX6LnSf+RU6sRMGey3NGGi6tO4bmyWDC81wumQvTafb7RuGqYu3N9wZJ6+vn58UjNxPHsPP
I317Kvjn8sWT+CMeB4gHtKrH5edCJ3QedrPwaaxYnQUALqQ6yb6nSTy99L/JH9wWxf755JvSUqEP
ktGrlb6oweRgHWjjl4uV36wu7yzkggLk7NwKBhZBXplUnaszbPAoUGjCchtIVz6VkJa+TiBJ4iwH
4A+1MFj9nCsD85cg+502/bEFkuuKQimHO4UqHn34m2utU72ItJHDC9CaiZdf9OqsaKsB/bRAnrfe
k0nQ6GjeaKSS11dleJAjlQ54hZL0V9vu9SB5SJsnPWGMh3aaWeQkvXcfye3GCczzkJq73ImPyPPF
1n2WvWvJzuyFOHM7kcFfNgKtJDWuUlU4dODYXNFw/G6VPZR9dRfn906J25T6YSUDRuPZRIW8qw05
ThLzulh0VHdlC93ItVM8/GpwepvRfY8NdSaFCrKjUwG/SUDUwgyUVFE5QrXBDD2tedf5s96Ae+Sz
q1/lO4D6R7sWNhW1As4dVW/vs0HMlS7Za29AVgjQxJqOpfHejtlcMq6P5rAPRtTJqOBl1qxoPwaF
2GLeNzA6heS7HuO1nkUzvykWQgG8iyBJK2imXZe6Tq0dzg1HSJDFgV3OZZr5RiKvUDQCjRdvJZuA
U9WPevPLroX4CovlZpoAVtFs1TINcu/boVB8SWoaTUcpL30wU/+9AHob5FSGUFTQMnnZ192njOam
bK3GOpqJAUt8KMw+Os2cEaxSng2huuxBNBb0XjuE67QEeYwUrEZbTuOQGmz2RPVIKt8AGqgdii/h
2pSwMqopNAXNxHMOFgoR1vAQqOqdUbVYTmw6UHwIT2TZnRRQJNZOek53lNdryDeH8URCUSiRtVeM
me7yLnnJLDBXFKd83V9GV21SGPWDRKu/xBozQ+o5zVcaDd4ATVcZdVruBkQzddbYTU8tPCy5QY9V
G7f8fjMpzaeSbrnVFzMaVXZRvKojkxX5xfIFn8ymX3rRGe17UMZo4tPrG4Q+mo4YQmY+qnIyGSmB
6UHxlPTJcrSydVN44Emh1MTtSy+Da47OAoOrDi4IgiuCfAglNgqrpS5cTvUGwrEYKyXxYwuMWQx5
qb5L1WyoKMVLTzb8a9vyJ+yAZXmu61VoO66iAB/OX4UmSz6EE0qXdGdwaolaVzfIvez3SiCpKzgy
yI0uR7q49oPaVxPEimZQaVDJlCNvbsojfXdaPaGJ8SbQvBxl0gy8VnQC1S2ACALKwJwNHmKG2fIe
jRLlbhrBKsalyglMiXHq4JOMmhv0Aa4AzrYDFyC4Taqc35tl8CQO2hrqvf1V4eE/FcFrOBZuOnSz
gm5SqcAcMe7D5KE24qnAOghKQM1AILHWIIltZz776SA0X5YaFH1JghbXVo8x3auiu3RyPZc09HJU
7fnqyQv5kiH4YyDB2wJOZWTpAbuZ005GQAcy8rTh2kicR/AYka+611QYqNJd1Fn7XLNv5MhqD0u5
WhXku4zyxYSS46EnQsU8Ntm5o7UJxSdTULCnQpcvwmsDJLWnmbQbcSONn9NheeW1PWDMqJP2SbZP
INpKgI5YOfgxnJuWeMprddqaHq3Hsf0cBsQ3FjYRDgJubzAsNHMlrrpUt/1wV+t0CML3PO/vyqs/
71tWAHhiHc+gWBM+Dcgs6perc6rU1SDNo4yTEwyY8AT1umf8imtxDy6jYVRFl7EJu2lHf7tSrOk1
f1UZ8CrylhDluvGNmuzYhdMCIKmqREdF8iZhjkKKqi0Q7Z6ODZIFSK6giBD2GRQz+GJSNVfCi6U7
9x5Cj2ZIwAkgN5ceZDoYl0OwHgxcjaQCWeyvsRmfBi+dJkr6OIZPolLcq69+/1Z3U4d36xHVbmnl
eIClA6aykhsPhH+3ASPGO1mBh9AO6iNlOqPDM8U2DbSbdI/u0gwIu6UjDIutCPfeDtc7AfWSQSOq
MhsqqaP83GDwmifQJ47itku8tpBlmtS8K+jjqXhH3dnG0YnOyHRkigUVB1bAQuKnfgUAm04dz61F
rURc1XhhoCEMS7xnC9UqRiqmyfEVochbnHSdZdBcp3L1WrT6NI49ACY4i/WvYgQgln3/tGaZgRap
LYSNHMSVeUNFe26HmZAtqlZyAkeBJxL75PAS+1R6plDV0qCN2eIiMKgmiKvUUhdpKz/UgTlXTe0B
Kv6zWjyrQfLcot90veL7GerPZQWcV+WoHOIGKpuLEHKfUmdTcNqWQHyZ92GlTKCq3hmhtGAT1lkJ
ujqXs3IGdrop8mnUaAukSuYGszXEqhIO8UxwxCJVRPiGzVJBQDtdtgYzXfoqrXHqFRbaNM6LNGQL
jW2CJWLgCFEiAhuCpJK94N70DeEv4grtIs24SL4xkY252BozJJHx5XI1VXoe7P5ekxIgxOVdZVz3
Iv4YXvYYBeadV/SXpL1DETGcRnW0DZJVaVhzIDyjpT4KSZ28Glb4Qk21ql3hRjKN2LVs6xjCjO+H
3+pcuATdxFoY5iB2RcqhAunDHpuf/5G41pJfx0apKnc0P/wTa9I79s/6sT34Z+Wt/vBO1UU/+if9
KB/THUBour2r/sX6lFfORk7d8aXfq2t+5yncNRd+ar0ZbzSvs49+Pz4j/PzR7o23HCNQIHbJZFjH
7+O+3Usf6S7cde/Op7UZn+VLdQpP1pt/kl/754TjyTndjQf03supusj28nq4jG/pSXnjW/Vee7MR
e3KdTb8P3/13ea0f1TWeJgg4cSL74PXNu7gH40O+NCfgfc9oVfER/aY7JZ/mRd/h/h65CHe8wmm0
H/pNdKjfhhN0Q/1EMPzsN+2Gp2zv9B0kKMRyP5u1tDcvw1d7ro7qVv66vkLSct6Nc/VlvDcEz/cC
/5Fi6u2qo/LOmx15l8AdN9WRX6y+um2wT6bD1odZ8madpXP7HBwAefVvwT74sE/qruIeaSy1G66s
vdd3wyo6ZIdm3b7wy2/VOtGm/Qaf7nGDYgbffm438k7aYyov75zQNXf2F1idYB+yIX06uVutET/m
6rGmD7mT6pVPMx6d934zrOrPUZ80Kzx4D/ZJ342b9oWPoKHz1hztHSyNYZUfpffqtX5Tt+Uh+gDV
6OyJPvYlwJEVcwy3+MQzNzjYFzqvwadQhk+XyUFlfAsGC7sSCmSbcqOEM+gX4jPb51LczZt6uuKZ
vMHSBiFTiaFqN9W6Ow1bRkUMceLqu+aVB7Lhhe2zoP+TRV3Ez6JD+WYh6PpcMs328Q6kRXTgunbc
oXqRL9Enxgnpu/yK4wb4wZLDIyCkz+RTaV35lOHYgvg3h/c9imq8hPthfPi6+KzW9WfzGhBQ+PZF
JGBfsEX6N/0iPpnhLetZfLI+eBVXo1+GnbK3QDxhYP/hiEkZv6uvWKqs4lXC5+Wn+GTywvINU8Jx
4+3MBA/qmfwVHxvG2zgjCfPar3VSQUoCr/JOPnUocX9eT8xhrAoI87sYFNHaP3kXPp0rjdK5hoy3
5zJUF+4vPTUn+aJQ+XpBUET5IDVMT8lH9YUaS30ObFeD1kKN4mid86P2fmXTP6Yozxy8DeIz2pld
vX5ujta7vC3fuApQTl/pkWZ7tx22TjGV3pm38rbbIvErxzPrHav2124N7Xbdbsxdt9XO7bnfIHk7
rFgqGUPIzNzWz9Va3THzsk/jcVjJiAG611cmKUvqpTpGHwPoqTd60qyLdfOq7+xdDJ2Lh8zCCniU
9ScBhBmIPhVvy29s9S0x9K75GrasNHxoW7feWHvjg+ePujd1aDFNmMj0kkkcPqW9KnaC60n7YGCk
fUZdjQcifVQnac/+4OydvTlgoOEy1XJSxw++qRpzSOqM+/is8cZ8wTGh/YjPOpteqbo6nBZ2Rv6l
RL43NtUlPDGTujUroTohZcL/iBVdvUrnZuucewb9+srFfKAvxEepO04uXJ72wTbH2mSNHhik6NBk
s5ZgumeiMl3Fc80QRsJsmdOa67zVTP1EfC7XSlaJVhoQiHGfnkaxBqQHeYBC6RLV+w8J1tNruOvZ
HccX6VM7eMfxJT6xHXSneiOWB+8bHBI2FfWUHdqN0OXd2F8s4/qFoa5f2mfiOtAifRd8to/a3LsM
ELd5lOlcPBeSkOqE6uEg3kgXc7A6RZ8wJxkDbpFLZRDEf0CwPsCzWvswXTLaHyZcfpJTlwc7bvRL
bczEvpF9ehcNsw6xlKuT88Hzy9IJwwVhVhhZkXUiFCPfI1JwYt1y6wpxg3fyUaUoXX/HuKknnh0r
cSMdHIzh34nK/ul6Cg7yJX3v3vV1yECFO2/LTBlf8CzaW288gp312H/4u/zi78ZnHzarS3rmHWkm
Devru/o0rKWNd+R74vz45e+cTXfBkuAQn9Iz0ecwPisfBKOPmIHNDt1KpOU7fj37yt+sg742Nnxu
y5Zs7niQkD/fI+5S3KG25wa5cCuYSR88WRkf11e2j3Fv+bPrudwXe4fJ1X8wutZmeB0/9LX86r/b
xysJoZu/xzswre0zq5Nlau21D+se9zAx0xlPGi4f2R7QG+xensZHzl6THHiYDBJc3s0QTcv38cxq
04hc+gbtdnWT4AeyZjLJq/FNXlmHIZ925/aDzJCxReHOPMDr/2JjqN99Xnj2iYGww9ozBxh/yy5j
P4YkQ+cXkBVn8xB/ae/2IfxyWJUsAwdY0ZdFByp1m72/RRdA5hv9GYMh3o2f8lb+kUhgH9C2Lt/5
jnLuvtgg2JOGF/TIjmzEivjo6rVaE1UIdDurZSYxZ9NT/1Ydk/PwrD7/P8LOa1lhZkfUT0SVEwZu
HYHFWgSDAzcUJmcwTvjp5xP/qZp99kzNLlYA23SQ1JJarXAO6+A1xU8dx3P//Ha0lXNZN2CtF3Ri
vDUSbErK7zOpt72omq1ChH0BO1N2WfDerS5OGVBvGrB20tsSWf7ZyYJQFjRYTHn2vbwsy8BYs6Vn
f5Effbp/ze7b47bY4zKixvwBkWrcvpJf12rQb5ruoNqbH1nPLGYIQpeFm9Rxtn3vrgmUcNzm7IQX
3XW1RmIb4WVZidwp4W/nxFi04mLdDfOgDlboMcQNz46JthdJRbrNbgj3ndZfpoHgg2PO8nkr6qXv
KcKWnZ3IvNX8sXsGGuca0yzIA3g5YH0sYcrFriockkfC9vl0WwLgy7KdtlP6Py2bFNroJlwE8VQS
RCJWy2rBPUIZIgjojXoAaE58i31wUJBFk6T5d+IsoK3L9a9CLSLT3Gn52qkvly9Q5oS/PFG/XDr8
LN7Lz1+HjDebVQgHr2YCYySCGR4vHlJFW3CzDpTFfaut1RZ7H5LYG+Ft+eIFkyVuBGprUo199qIQ
CqJ5aPnJV64JAj+fILPSgnEQTW0sNKSHaDQ1Gs1j2X3Yl2Uv/azJ27nPJ+ZOReNT9o3IBhYztSXj
at3dI5oXJ/7fOa+ZHTd1UAiMY3QJfCzmJiiBCo5biuriU7jOaEfkqRG+ZqBhR3GYaN6JtEXJrIMc
Pa4Q7KJnPXYXkp27lx1Q1n/bLDLwiRluQd0ALeBzNblGq/nl7CjBef2MVkE9bS8/4xenjTv997R7
x61Fb2kGp20ZUiNrSjyGEpujZn/I2CtbyqRgQBMzqGJjQyqRzjKHNKfHtbJp/pqpMW/2zewt1z+s
G218XZ+wkM3emzMUo/8+o2aWhc3fZdcN1Fl3Q/W0TT0jz8FACW6adVz3lq2FEhvBJ1aCLHS7QTMr
UE4iOtwocTNrLbVNvdfIMz8/rvXfKu4GVFo5WOf1rDu/htrcCPBwQP3pLLVAmzwRcXMzaM/Okb48
p9dU/cNsyXSmZm7f08fOTPRpNTmMPrE+Azr8PCP+cGNUJfe0M5PIrB08pknbwkJudnfQ3XYWKrIt
euwg+zIyEmNOp3zts6gjZWJuCArlX9LChwDx93CoNRN+Jse1Oiti9e8Td+Nm/Ql64Y2T7NbwfLCu
6+eafCnwFlZ0aMarnzORXn/5she2ufVK6hCv43x22F4SKvdU8/fkSUEY98Tn9/yVVEExvq+bsAzb
i2L+QS3frGJDvmFGmAVNdqL2fcZTAXEMVJ5S2Oqv2/uMtkHiCakLxN9xvS/Xt6QavwMzfT7tcp3P
1F/KFq1StvpaVC8wXyyq8V2xKc8YK6B5jw37SStgpMvPhopZb7mi77vU0X2NtI2xEUNQmIdacA7P
68+4mUFyeF0Drok2IcbisHjmFBIk5o1V70KopHKbAT3AwtHLGR59wbePIjueQRURVMzpaWee3Xes
Bcrmuc4ifVaHPQL6//SpBkFUQPqyXcV6WC/qi4WVLs7XVFfDf2jbXnyCbnpdElhzSLpMPS7GxZgN
cLlodqckn102+IBVbrnAPe1JLdeU4ldYLHECLOZELoGxNTjSw2rbLNooz5wBEAxq6bt8VwUf0HBI
OqyI32z2wCTYuCoiGAVlu9pks3x3XL4n11D/VafPPQjtbrI1WKrX7201NkbFpAnzNdjTYsLYj+E7
d434uj+vyxAsERYUq1MlrrG+ra9r/e8YPtf1nk0/G5sN9hhu5OtVfEiM2Nxc191A27BYCZ8zY7DE
WBhIs+9yE2wVR7fBBLMhRK4MD1vij/hhyRM6jZ2OhDdk7cG3HUMSiRIs4np4+qQ597UW4wTXurnc
YwZGXMW0dlzDBrobfVqiWSFv4mzffbs0VYatJYMO9Olno04pF8QYnuEpec6A4j3kCVgMWIN1xMyx
oLmMvTlF6aPzumGpvEePAYPRNs2+IPIQPqJsMPndYSKkd1tX8i0trmdKTL/ceHP6BFyqSRFjplQm
55D8REst1n+VuLt5hmcG1PzxPqBvZVLuW4vr/jMmhhkKomRs5phUc9vov0aMd1ZOB+W6uzHjwxYy
D0mUkK/hla+S2X4yrHDyNWXzgSmZwWE0oYYqkWrBK9ZplBExme6miOkLVgQdUmcsoKLMNN9zJ8cQ
EBQJVUjTa2jAp1ohnA7G01seI86KYMO95WfDN/O9um+m97UZ6L8yadSSOWWbIum1iOGc6hR2tzU3
n+QTH9CuQsY8v655ivlqcbXpUaOQJFgAH+Hsv4BFTossYWXcjc+Q5HkNqFA3ZloMq9of9/n+HoGy
zTGt4ntqBgDahAcLBRhzaE0JWNjqlFJS4lMGNqM3jNsMuJ5oiIx3bAZlCJFCospYCbpbWPfH/oyx
nsJZF0fG+EmEMTYzXD7pfYJaxmq4Oq0QPlLDxzcaq1mdntdQzkkotbVUYmVsbM7pKujOjbkW1KQp
g9yaKYcT2lidQjTj1qIbGHT+gRffo+YPYZUwnFF7pgtDX23z6BnBSfgxEvi2VskPb5CWcKMUgfKo
7Dvq5mp+4vM5PaYUZcvID5ziHzH+THhWfmafiZEwnni1JZHAS1QVZM+DzcJiNafJwwjujxjQZzR5
TVdPq7slI/V2Nc9TkRCaIDeLrqEyOSB+zVF3K3LiGnW3SnBPs1SklzpjWA90XCOAb2agAurY6h3L
HCmTDFX4tcvTZ1QlSmKOoDokuDK+s3668xt0rv/qs0/c/AFjSJSIj62yOSzA8hhrMO/Mp8XbSXtW
wWqn9whNeor+Q6o3+6U62hwOoP9+ElTw0WFxWDCLLa7PMtQ8/WoX3EZEkrE6MhNcgAFAGaH4zmHd
K8MxkxvcWvh4Ribm3LoG+Dvh+tt185Rg21qAXYpSWLT6GbEfqDfN35lT2mi1/SQo+935M3qRiGBu
GITnWj3FRn0k9nXbWxjzw06ZdOcam4N3OVixoTDQSwWIGCuuP6uktaCpaoIs6SyaSEElEIHyh36z
u++VZLWlA2CcfCYsh7+Hjg5qzPkuWsDsjRLAVgT6RGNqUkS+7CbmWWqULqoAKixxAVl0MSyiwoj+
RQPLIumOatyFo6Yr0XJR+KmHxYQJQz8t0Zlfbp3mXctMRINtU6WMPMVottcuWjIPo8dSneqwpFah
SeG5AMtbjZKBMxf7pKBg569h0uvAecN624leFN10ioUuRsIMeq3T0wKoXnb8ue1yRCPzhdpTSjWV
KeD7UiKTVibqrEy78xrKWSVQ9mV3TVt/+P6cZZr8VWcKpYgAyBeTKgElQod1BAT4pf07OzZQsdBn
p0WVoIxN6qnQiLnV4W8IBBafSJxVXId80jbkJNQcmPlpqyKKs/Xl7aDJbE+wVnSgDKe3bXv/nhPv
mly2h4S6vpe4Cp6zHppoE5I6qRMWAZWvbvZrW807oTLX0XYu2NbWBGuItqNpdj7rhJVhn2/9U4I8
nl+SbKbMufUV4vclXwqLSTZbpe/gEFdzTvzLabN8LsuZAqCnnZA8g+kqJfd4mk3rHdE8+uIVPJcF
24vdKX5v82XpU6Av7QLShRFli/uOEk2Rlra2RIydl9niwRYHvx2Cd9lbUFQJ7O1M1KcmKRcEXPWS
T/TcdeZVeiYHptSy4xK7/CqqJ09s3jxipI/0viuT8w77328vee5apduad+YmTiyz8+4V3XdUQsU1
nxSET3K7W9nOSDWqVFucGZoczMBRl+Qo/12lJcO/bKiMGa1SQgzzZbZbRcZ3cvUORUjfvQIS4++q
cZdjJrQ9RirvLna94KO6ywEWClA20xdE8bwSfUGBSwo3RNV4FWfLYmykBdANajRQwDN9Tt+TZn3b
ctx2SXR0CnSAv3K/Qlkzg2xvbO5rdBR9/5ojF03YFdyewvchGmQ5o/6HgAoP3Li3J+HvZdtFcVwd
UD3QHVbxaXvbkmunEM13Uq8zFGnqTxfBLTnlHLJYOCaECKZn18lm70k51RdvNG2ToO8tKscpOWzM
tFmUIVr6Wv09QWevyWFTjFEGuV/NjbQzrwnIWSsxCke5O7IXjeu1lp7ga5hjMRihN1NTOGolAFlJ
i6D5LSZ62I0Z/3NfhqhU8MwnigdUfw6NGMl0SDLyda6zmWgRd34/H48dlT5Vp/qyniLKEiMRgQOD
1lAflI0Wr2ISRsWcSmXTQ4xCmpQg4DkrKFuzrtkkIGRRS9o3PqprIq9Umj/FzyWFXqdM5bAVFQ1T
4iZDhdRi0Qjh2VEW3ZYGy5VlLTrQinZWQZ622UA9NkrSWaxgYZvrvoovHBCDEhCGUvNV1nhPDtTN
ay4qq6CItYWdQbD4RWCch/WeE23AK0UL0S/BCPGE2yO+Sii7jKh2T5MeV1CMlbZ7SljWnBzvlThb
89CdLQ7N0d9xfQdHOdsiUb2afXv/arv3tbFxe9NqLBDI1nnPPiQktQCv23IP1s24d7T5qIfQrGGz
b/orOH5w67/3XF2/wFIV6OsiYHNTBKTl50hPiS4Uqo8IcyI5Y7b7pGeykKbHyj3u+nqikzk0xVjX
S1qqR8m3W3RhJ8T5xOLNunykKvfZtqTKX5lcIlm8J06NzFken9KMjdr0kraTZlJx+FTGt0ifY/9b
GJyDdbb1uJq2g3uskXlz02xeWAzKub7BILeu48++ozoXzgLq+Ibx4Ahdc4hgdRevfTtQN6+O897r
m9f+FmI31Te1mEyxqvHhCR3/dpcdrNJvjFGPNcZBTLVN/FpjB1ZwsIhzHuHQChN1S77ZYeNGXMu6
E9eao6Pv48QZNphOeb6772x0FGt+4K9o62IVFdPo0anbbnevQHZg/2u+/uxVTt+48l4fc/e1xjjY
w5KJyZx39FPRZxM/1gdM5pcQw2W90TIOGFZLPagTnjGXzaZgfphthyFm0t97/IoqglnpM2NtYR7v
LrRZnWgzOGnyZYViEQu0XxXowwkvHStP3ilxRhx2j3vzV7RagA6EdSj4MpfGspNUaTNZLY2ZgUVw
0t7yNW22WnS2oJfWTmFvU6zrB/be1VKOIjHWh8yBCWB7nShT5Y9TwmU1/czeKZx69ZNPP2mRPq82
ls3rjvjVTtIOir0YYTvOp3I6wWO/4gt6cATwM3Nx2x8XzVgj1oEzAe33ts7jJmjPm0kTfBhJxXkB
htpThHRoErbvZGmMZegNpuVOQPKhXZMgNpox5vnP9GvLv4SX6JXmhvVOb1EeHyJ189ueM0NjdluJ
7VvFsnwIOXedlYvWHJt2MzFm2IU5ZGoAVD3+zCrFUpPWtrPN2BXM1ARjc6onQKW15QiA+Xc7Drib
wxHZGb+DYlIdLXE62r2x7B0tCoBubwIS5Nk76iVvCpHPQUuS7bjCKuvgnER6Cr6+w55+3VGr85Me
MO1hP017CUI0PS9pU11zJaOL9LorMA1wphOxBvlZdawn6hYyMCpkZ37cyXlEZ07uNFZXzu8roi/1
zDf0ebappgWClIRA+lyZnfYNq0vOGaartfaLSRzmFoOmDgfAh/UhbHP0XE21GasLgysU99grU0L5
WVJqwAEIyxgprWFC5KxZWz72+pfyOtvPzJj+cApY7aFmUPuZHWuLWrxRsS9jDt5bc1mS9fiwvkUa
eVUot221k968tzUhz1P4mVLdg2QZHdLwsCWZ1RxvQ7YLaJTz594WJO6rKdOmrg0kmaiJMtMDvBZp
8xW15lmcb3owlC5rRg2kt4/paL/15IZO0lDYCWy058J85JScXEAhjGmv/a7WkOwRauIkAGpXg2rK
KRBrc3ndgcfOvExWDPl2JmupmMQn150WwRSTU9Sen3dVxFI7u7UsIG32iI47CI72Z4DoIujJd9dd
tuskL9Aiq1L5e+yfsZocF4e0oqFtb05+srvIWJSZBqeAzpwqAJyebsx9B1GNtWR55LQJtwCWrZYa
pEfZ1RtlSs0NjuoPYZGqmIGtVgJEjRSyhlyPS47RUOGl2eMS1YgLWI2EJgohz4JSgAklA85LZAAL
AtXmuatSSPHISZrTgr0UikUFzk9a7h4RtFguntMiqBf5ImfHMubE5KvUodrRbWdE6znaVzHGWrdT
tR9NZAhxus8dj+e72/jiKBH0nC8gbmVeL9Evyl25OMUnwqNl6RgKjgX3JSWJzajc1bvDhow8Y7Pl
dKNX8kJ7ZY4lC4J3mPTSJsQPhqXEElpm02xGtYP33BDVCIHXCT9MqxupYvwS1QQdjOKqIQow61Rd
tFCegiool0ZEXvhPQBLzmbqmvnRc755LNN0deQTQI0+iAC8/jOcVaGk3WkXvADPgcwdAcBV7Lhm3
kopd7eLWO2Z2itGXa0u8PFEisckus2U+fSXNopu+CAJaZLK4TfTRbLmiTuy4G/GZQnSkX7YwOuak
sLI0DJPvbTFBYSO5UvNrRNdlvlSxHIoKUMwpeo1DVzEmSY36m89Qe4zRhXrhO3VRBdX4uWwWOWXl
LDVE9E/yaVPTNEyPsVB4F3tiWmEAfOL4jWouiACD19112U3VRb7kAwTCrW5UBOVUXRTYQuuFGclO
AJiYkc6x+6JHYAQj33x4xkzvBxuDoszlw94CcO7OuxLMdGDf64wHGhZBszuWzopOVilZ+647etIA
bSd8JRCTAVyX71TUDxaClh6Xd3niEcH7rlgNeW80lI7BHglFp5T4BZljumd1wBbqCd/qzYF5vSin
32k80qN/tlfLzhwG21/NPsiF4/IUwd8T5a+7ZJ2w6DEDi9jrbTnIvNu9LWtshjs5y1jOepugHiuz
TiJshYTOchbZmyPa2F0k9KUm/7enu/lvMcn/+Jtr/x0f+G+e7leKnpmHw8fwVz4nGRanwhaRQqn6
/5z08c9P3+Kqv9uxA7R3+O/vOOOziL6J8Mj/+1sP96++xJfdrOkdT32inKzgQrDQ0RolKwkuCK/2
1eVZIiP+g2ux+g2y+RfX4v8x+n9zd9LfT3InZsTNSdRJirbAC1lozW72zZfAprOH4ZA4KFiIUzod
q+sjYSxKH3+D3lZ+5RauXOn9M++2RSjKb+0s5RvIXyeWYJba+9g9S4LyKjcmis7m9vJmVcSIxZyI
MnUJyjOGEgsinw07HV9cFGtrRGS2Mxq9nBtxbz3/NkgaOyFDrjXqWpvciojL6PIY8RgRWcotIukI
MZCbI4JPcLGy17XLRVJiEln3R3u4pvG04rWHhsfJusf5jTU8Oft9YQVXu/s3JV4Th1FeMrr/m1ZU
xfz/vcv+B7iFmP7Fu6xt9C7PtsRoxQPy0loXl+geggys9OzMyExm7Vr2bDKRSJ/dbLbbXWzG+0UD
NCPxM7tZbl3sydGZ1VbXadmEX8qNmqgavB5dxj7dBsSY9RyZx/bsr+zKkt/tdosZyCYU7WcbZg7/
5UJICiT74Ez3U75tTYlY/Vj/MTDt3z35/8ekBSj/Mumz0ej314tJC40tHYIpxyj9RGM+rFRobRPd
rUn9Jb3J091NIhDHUPaLxeIbHzQmUIfp8PHg/Ic4ld7/GhH0L6v33+JGm27Zaml3xvYjBJtKNJDE
Lr4kNIgYOSFPwqpQEKytvIOaQwQJy7Tik4R99ixVggJbbim0NWIeEiUk8Y0oXcGIOJwoejkTpni1
/E0Xyn1abfuPGSrWMLOHTOm78CSWR3gA8yQs5mpvw+l/im1UJWbo/1rs/xZSYSgZNa9yJnsdPUfX
whq3CRIYdMig97NttSzlP1RT0Qlk+V97/O9At39jjs+jbl7aOuzFQMV7OsQe2Bl/zd/KLr3MebsU
1hnjvOOcR29X7lFL3D0Pzg7+eHzCQQsCfbvEpzgdwvO6XJNvFa78Rxrb7yHu2xZp22mh9EqvE7zd
Mia3nWf4hzX+In7pSX+Zk3tUhLDjNp1pPkmJxdPFeX07lW4ZXvxy1TH2XK6+XBofrnZPRx08nQ/P
ExdoZ7E2lU7w0nYvYe6QSX1E+CImfN/wa09GeR/VeOLlTukdB29X81dL/FwHyvA6Ktz2WJ4oiScm
TIAQw8quPeY6INGRf+a3pmlKr+H6afK+cMHTgC74LdxeUDP+N9cKhkzo9970zWnu3DpO/n2VNCqv
JiZLBf+1YSfAYXesDOVLb1fdXAcfOpQG3/vnKHc+9n10Bezy/dprvO4vpXXc46iyBVBk0nXv3CVD
lCvsu3BXS4FcyXP/IOSfe+JMKsMVQF8H0jPVBx0QzufzwLzylZ5qfYYV3jjeankFGjLUZiPQQUF/
u8cByANE0pMyNH1jeCW82mSijacNG8/0kTlhQ+umrw0/ttwzp6Vz+JMxCgC1YTaqAKmMQgAls/m4
qoeJAaDV3itU+V/ydOPdB3fakR6kP8puDgg65XljqA0vfyR3nktbpl+O5M6HgNQOrRjDrt94K98c
GkOBXOl0GVXlikx8Dlb+7e9X9eSVjxr+4ifmKfaTriqGUdENHiyTIpRH8RDvY/Cdl4O2d+q3xLmV
WNer06P2s0WNUFf3dO/QP/R1T3Wunklfd66+wt+P2x1+GJI5XPmHvmE/Zu+14p760lIzIrCpr7iX
/s1lJX+fIm7BaxyVtZQPqOTDN7J521Nc+WzYEmsrVxuncc4T3HL4nw3k/+Mv57+01x02zsfVbFqh
JVytdO88yQa1U9NdNl/5DbM/9GvnhqenXCeB15/uPQfPQSdm+jxRf+FTOysg2rPaseCFihP7lf9P
p/+ApKYbmXM2yBhqSet8b36ZFWu5Yu7xRke/0uxsYOxVrxzVwP/jivbBqT74eoXax5KGy5FAiGFu
u/t8gEOdAPs6uU7yAbESALztrYZt7zXTXAkr7njvPwHJfbIaymcN4FV+N5S7qkNqAK6ozs0t/NWQ
p5wLv5WvOk/vuKE+pHsjMFn+Hn5MG1dO4pbdZlD5+oi6SzzUBhuF//Qeww+xy6Z99zo/d6cX6T8v
u91/TC9utXj5L5+8O37Tb/pn7+xcQffbr/vn8dnrIO2neooO5qp9/efqFDhzvabUV7QvroyFhz29
//ZJ8uxJQ2r/MJTQ6H+evHryan6u3sWVTqgrSMz+2ZF46bJ/5L/KPcISMEX/3paXocRVv6HFt135
3tO7f1+4Gt09g+6YF13daYy8qHx++xwlvRa06VyGzc8DRYUbw9P0Mnz5b5+6pcRmX4nOfjE5ctX4
HMHb9AeQ3raMHc8EX+Z24ywJYF5cvc+AIPoTDZwd6g4NgRdN6P2XL4HezQ852Bi2PEMXwJM4TaYt
46E2M5HhxPwAcULzgSJwtKn6831a/TnxzfaPgE36IQaKHp9e4evyJH0IIE+u/nP21H4W0DLtS7R5
p09Gh+FqQMYL/8rznf7RvnCN5yOejd6/zY+AmCcZzUl65r1MXSaOPy+Vlm/fsQIzSNxwZeyoPdLE
m6HKUGRIMjAm/YW5/iNU9SYEnjI98AAJeT8MW2S0ePm339P09lv2e38k4HVaLiluf7J+z6WSdj/r
X2wSvA3eTmmTqu638Hq/b+ftqG7hvZzcbdz36O1kbsenhuEAn2c0YcKKPMqT+IpHsQDvNUI3Jjq+
5VfOafIYaJ68SHWJBPwKXPfh5l6BID8OFJ9qRkORMOdBgaDG0uad/YPXc1Z2DwGtjzPfsIhD4ZVb
K+dE3H1ODHDhfRxO/93CkSj9xlX4dHPOLhYsl+rFtEMtXecQPH0SZbqP8ZVNYWEffVrzCqexNebz
cnT/7b0d0i+6bf/lnJgXOaFou7ZpuY+vDtH/itOzm770e/FIT2oXfZQBv2sTRWt3kfLULvNQS/rZ
4uVmtNRjIR6BUwtokN7JxbfJq+jFsDK3tEvbcAyHpMq2AeSI1OMaWfBdUVHaDhtXRt5xbj+tkW6J
BvHkWhv5Q3FI7+gyQ4tcAu7VJVuww1EV7StgRfEu9op1Sdlf8N91OMFy8fMaKv2jK5DsOA+X4D6b
EKrB1SaNg019A8asW8rw5ZJj0D17y8J+IXozHpdun3QoA7j9yGfl7x/EieZFVYavMnO2qS1gb2pw
QF4siyBEnxm6mSvvX4Pc7bDb+sKAuSrMn4I5JLZQ7ZN9cy6obuwbvKP/IXnDE6whmX3SiKEpoW5B
H9Lty8WJbnD0p5T2dm709naAGgV9LexUfB/7HNC5sv94cFPpE9HrUOp8oIK5jk/RWCDhb2qwTXYz
RnMZvJwnI6zBA2U3PN1+ODcMMgKPG/BtOUXUZeGxSN3j0GT6GFG/GCCTwMF798mj1qegGIi9QcBX
SA+UAmpIySZHuI2CbkIX8qFFNggmuv472FPC1eyq//TPYK7rlT5ZllgNrQHO2oyqcZ9Aov69cO3u
E1XvK9Bbbl/918/dxz4Mhb1d3WqNCmjw5l0cQsD4Sxpm5lL+5tMzI2/TwxmsSgaKM5SY0ws2elvw
cLcoy2f/Q3+lbY6uP0fn4f+KBEeWAFUBCAXZ7L+u1YVmWDnOadwanLyDV0XXX4qH8epCHqJgt3kV
KN8n78EcoX5Gk/nH4TfPxR9hnh5ZL3xoTZ6z2s7R70KFsqpl1A/vYN9ZkzwN/qAAl/TPvty5ukbf
7J/733U9aFydLBsaa7vnl67mkAzQe6Dw1Whz10Hz1coMuMfqb2WbrB9WBX3KSO+8l/65JjyE1s+u
zvrVPDLUeuS19N/9qt8atMCR9E/2DuixNyAE1r77RNHAq+5cVZwPLkOZa1jkNXFKWsl+ucNW//MD
jP2eQ3Uz4A3E4QyfqOV8oMCbp1COQjBreDV46ICNnq8PP95tQOkXMvF8aFfyh1AL0z73c5uDDsf0
DC+z3+MrlEGWVtZFz6l+zj4WbHoS+N3Js3ID5wqYpgWvhH7NsWFRhdx7QjFn9+wKbJVRGV4m0jbJ
C+hJd9usxsqhrAv2D6F/amPBAcl10u+BdtIH+Q8ffsTn/Ed4EwfRDoE+v8Ykt0y4Sdfh76RNOzdP
Y27CUQ9wVJn/gTlfPKGC60JweHaH0qRKChXTufkkmGfZw+ZgoaS8Y1niE4JyIYzqhjg/wjpudm92
GB7c9uywPHoihFp+7RrCABAgPRaULOOe29jq8GSjdHg3mHXuTmQtMGq6KuEpJXAkyn/EuPE2om/K
gjk90HgDeSdIj+xfLHJZnOqQ0giAn/uQlglzeIKmO+C9w9o7zpQkpmhtH/fksUsHvlcX+xq0lTM1
AinsT4RH4JDM4fAcaNe5wA6yXzA1Fao60d0Jurt837WAydknpTiUyfpHCkEZ8MEr1A8ngyOAR/BW
OZeB6awCPIcGPffiE/xuk9eYiRwdvFO+XJ06kkjDFlMqyVsDnxo/eC8ga/vAYNTBhPB2boOTbQ66
gL61oCYxnEQwBBeBoow+vBcKFxy2kRK1q3kq64yMHjCrT/89PrpQtyc8VYAGl+lrjkYOHNwoeb5r
fZD2PV/lvch40hnYN6i2bVN3CbvSB5pvoOGnrznHfstvQ/ld6zYgi96ga3X8t3OYG9A65QdBQgV9
iqxVWZvvUQVSjS93MPuvbds2+sJJWo6JbMjYMbEXJI8ORQp/RKqRgXJwdmWd4v7gtSCyNxAEZtBC
jlTEcZY0YoYHH+EJsdLJKkNTQVrK+vsMFsz45pg/gjuhXOGaF6/CNnNgTX/6cBK4msDqOw56I9HU
j0JaHAMeZfSv4A4e7OvCQViPcFofqcOcZKZtZDtlYpDTQpucBX9hbXitX+YODYgkxBHQoWL6oMOy
6Nib3BUeXDmt4Rv1C2/FQcdX3QuPI3F4lYjaZ1jbJ+4Kx36zqCuUGBgUDXAGilp2GYh4E+Wt8nLe
UQAkKTwKREEWgGn6GvSGLZQgDJcgCQR7MpmD3XxViseEmp0ICs4a2XtgtLXVr1LZQR/NA9VpPApS
uJdpjeq/QnGk1B6rumMr8coSdKsoADkqDy2gkHKSzzbhwqpHHYEJiqKGyoICQh0dWn/SFsly3c+v
wf+Le0J1Eo2XXY93Q8vVHRJqoMC2rA66tyC4AHk1LUG2KGbSlixIYYmCAFREZiFpmmTeFxYOKvHw
zvZA+A3FrkEFUfCsd9QltHEyA2IArSGfEtSxVGD2KAoQYuWR1ZFPlYfFHf2+Zj/F9md49IiB8fO+
LM+cZddBdZY2gTejorCUzYaIXQFLFi4lixfHeUeez+FiFUpsYz8wRXe/GyxST/GuZx/ZxrDJ6peI
fYMr5FNgI8keip4lk5XwSdR6pz2S/QuwZxRnr2avIZsgvd8AO3JxOE3//UtmeuZ/hei/kIboSN85
QE10WnBNOKffs7tWyz99ldsHFCajl7lcYCVXRza57Byhth79wogYvwlVCFeH5oA7NVKYZ446exi0
oRR8X2E1L+gJUYc69nSOsEJq17JM25gwUQ8R7RmcNgf7Qh2o2uBH9jcrcAEGUR/JHcBYzy76lY3A
gwHjZcwipGQoAuarUnnCoRs2AckZnmygf1BV0ifPCpwW3uW0hxC8MHx0hZz1hVOHqyHpz768WvDa
56/IZ+HMmS3SErKx8hDXbRYRR1ueEEe9JwmLq9LOAy2AJ/gkfE50N5G/vOBskgesDec6/6i/D8jv
nzUtBC4r+8N4KG1IJiixe5EczZfdAsCIH4xJ9AreowVd3SaEu1rS05n9C2H9fbjyWnE6e9LOOm2A
tbLeLNwP+i0q2oLl5FM9luV9mJ8GgjpZbDANCHZl6SD7w/6GvR9oK/ukumdHt4Kg8CPF/tFgUrh6
hBfDLztsdGVLTIJe+PnKITFaHxLzakigJq8JW2ydVf4Ea08UhQpGCtODdQor1/3VoLR1VoHsmj3y
+NGu7OJlc/8M2BaPza994cJW9Ya5SKwgOqQqT8iWWqwQsv0XuYYuylhkt/pk40wyPDbj+KJjTTmg
nqrYzBQxNNmYrbBkYQJkx3TwdOsju13PpLW7Q+Fd2ZNCxC/Zr313GqIbCU+XXeIKrq1YykhDvpAa
qS87BJN+L2zJmQR7vidLgLwbou2J9HDwboJS7khn2TXg0vGHa8FE9oYdvzcVOXVDnsp+R7AgDPjE
vkM4+3HW86ndAy3hAwPZSz651Rh9zSlGpwk7WViXXK1hlq/ByrptqUU90EWWoaBcvOLHRN/IMeWS
RQ4NWTTn7qw36E0OHtoFdH9kXjfvLefryB+hH+iKnqvRCwGCjQ3p8xURyL8OrCe3Nh1bGx9GspqF
dwhnIRhcH2lu7wvBAsME1VPYtYmR5P41IpHjBAxhtPl9gkM2Cjz5tWrNSRgDW8KIAbMWA0c5EYaF
6S/8L8LOazl1puvW97KPN1XkcLBPWllCRBHMCQU2JufM1f/PEG/t//38rVpeLNsYE6RW9wxjjDk7
C/pVcLOOYMGs4B47ZwSpsF8Dj9G1GsPHaxBOY4YI/gBN7AewFYbSwxQ6bMiImbrb7NUn7CBhvxs8
s3I6xV0ZoiricszoKcyx0jSCMig3DLFmtTLgB8ZWvBbbL2AWAdHcResOAFkAxBQUKcw1Dw4iqE/o
7cMucpb7GMUl8+DIepKbVdb+JGu/s3K0ilg9H8K/NDaAmSDJwlhLkdYLqTKzUmTDifVe9XIgx3we
OxiZcZif0LmCoTuwSADVXEq3GTTaYIYLe9kDtdPgkHACMXACQFy9PJfwxWRhf0lOjYvHlLy7J8zB
ySl4eybMgjRjzmXOu0xqu5gGcHeMB9aRoAItt7PpFN0CRmxsKhhFQBts/j7JYhoQaIckxE3iCwtU
iUuoQDfHYT+tarrQqrQUFAx7AYKl/QzgLOAk3nOpIRW4xNcKv1hjUJYsSSB3/DYdzrDtikm0HORz
nhg19i3AfJ5Yclh20hn6RUbLuMbzUviDd8Sc4Ulv3EOImYZKF7ID0EKL7aa8XbAAuMJLEIeMMQeK
GgQ/Vrh4gPTgy3kh38QYqWcjHsFAYnIy1hy/pjMUtcZ79ecdLlVdhuQA1i3c7wocD6nBZC0yOXZ2
HjB/7l6YYI+Jkmzuy+8zzZn2TJ0s5oneIXwWzUbwueDyjFKF56h1JNO3DnIHxi1SAKif9q+C/DGI
GAfaSJo22i4zDuYmgcGfO0Eeg+byK4E+o8u2VJZoBU0lSAurHO4gW9i5VRAIc+eR5k+ajEf8p2aF
Qk1Bb++vB6YkF2KaPAXocgKKac5AcTl2jTTHoEQTzhee7OUgMVkwf96hsxwTYaw9H7LtEsH8gxSX
cLZ+a6AS7ZBOMq/kunB99gP5txygwmm5z5Vzw2Dt7QU6XzwkFznKg1DJZ97JO3ZOmUl4SV/MbsG4
D3lJBZ771P/myVnJ4bry4cqZnj5yICUmWWIAIATSo3lznIIR86ZAMm7WIn5DZCsPKaiPzpEREpBQ
s0stBH+M2Jy4YcPvikHeKSrJQkPQ4thZAOCxlSTQgH7nO7DY0d/yLmcfDaCbqVedMbwyyIWCmUx9
pZfpqQ4Nb7in3xeeghxhCxd+yh6PU3StEuQ+KgHqwkhYW7HBhq9eKTj77KnJ+QlV0fluQjAQECfd
NiyLGwNODpW1L96hvSWlRWAI6CkQQgk3KS0v3fKyk3fgBQwpDo2rQVTEsBET4Rg4GBqzOvuo+kt7
wT/3RP5f8vWHtqN83c9fj9cV3h01dtW8/HENEvrOElj9Kmz40TbnH47/fz/rh7AhUy3lT4sr7bBO
oJVCh8WXCmcS5oR9hZ2DQ2XBvlj4BZbIKdHCJMnwS3XFADvC6GusmGbujMkECfJdBeeLxgNzUyZB
OoJCKuhnlwtMGnB+U6nBoimD9CAiwDiyPjSbhZ+c+P7wdP896R9eqLu6XAoglfYDxZESzgGV5lwD
zaoVYJTu/V328bN/338Nzg8BRK24X5bZf4Lu2ShcpHaBt5UU4mmpfzAymSkSobf2hu6d073VmX2S
jxwMKg8JJF4094TKM8m77yc8B+HTiM2k0I4g1KFMx0Xx8tFA64LUpXexej36kC/M+/vK9Ca9iVqT
K95Y2m3AY2QGldbX1y9qCrZw+RPf/6+upT+mwfN0y+fyN6bBHQK5ZNPHxLCln+l/9Z+cJJoo0+/f
rf7BRnwS9dcImigHsbhTZcr00Vkgv9BZIYvhpI88n8Ibbpx7BnaN7qZEL4BQ6LgYl2TuJKjHuDdb
uB0kcMyOGnGgWkybz1Z9gMsCsjKDsiGV2/BQxmrNWp+pwKbV+vystwb8a7UGlANwGyjVb43dnd8q
M+XKpnUSOtOokd2TNbFFTP2MIAmYVf1g0w7cvFJvV2erPcMbFunV+6n+tp8DHhx0cRzdhemiv+F8
Ne4767uN7qbAJKCTAkPztDhr9uZzo36bHVQaaDCtr6+V+kavLCqfeOLJ7r+x2JL9hSCG16ljK/e+
zg5apa92/+vo6Kn8qX9xkarwX0hq+xe5WL7yRz3Hv67vj5m82S2ylWXmrOuLEAAC5crX0Xk18efu
DZMqqYEkBaLZ706mKS8qsnxMcMmydy7oumAZu+u2Iqo9KYTy4RexlUJLcXt7uE/FuYpZlJtSDonP
VHIAsGlR/0HUIZCTklPUQifnEhIptCEIwALJ6w3bf8d6BqgjNwgHax6LHquR7a/5PPL0njJ7BZpb
sncBcMqQRe5c+Cmqo0IEIpKHBIxHKulxHIm+Nv8AbxAVaDHyngwd3cgAF1OIzr3jLjaxVFd05fNL
H0ojFYcUiQ8UfhOX1atII86MGZyMESfBfrxYnzG5M16ZEF5BbAXS7iR6AMO2D5TMsKsJlIp8hoiO
HU5MSpkXaQafhnMS54MwJXzA+1xxbivAvkpcwIrcnEIojEWw/ZN3ukdfd1iYr+/ex8NknLlBosQU
laop/cGU/a7hneWNBdTJE8uNjp27X7HLfNbVv/p6VL6bhoo4W3niE6b+mv72d+v5Z9XSv+bcD4nW
8nHd3x6yKUc8hLfF1GcIFO/DSrjwjzUSqc3s75/4Z0nnvz7xh05qt1zX2GwTey3tYsVE7K9thlJ1
oFmsYKKkiJRu75baHrSdFDeZT48Vbz4+B60tMSFFN1ihrYWdoLrOWdpSjLUZOVYthhl1G1fh+4ne
buXw4+8nkC/Kzv6X0quYzZbZu6JSKKV//5x0lrv5+f/9n9z/XZQu49dif0AtxDWhnyhuWevyiBRI
Ea5i3Kuz7aerVvSkoA7IRFRSPO+CHOetZ7qBGRaGxfCO1OIUSCkiUUQOZE9svRh1KFC/0iEPIMIX
3VDGAAupY9tZVpTg/QrgDEQsCJHyl8wIMgt6FVwJWFmY4CulnungKx8MRSWCFm2Uk+kCGtdvQAjo
Z6AKIadTk/tS9/OzjaBuwjD2gFvo7k4DtlR3V68/zM1kOnsJbddeq5OuaR7ikaP3kGT0EZaR6cns
fwJjGd4H2R4O9IP7eAx+KaetybtXLHRfAr+XKwtNyxfTl8+SQDWL5Y5KPPqUocYOnx06bW/trnSk
yATv/L2Er/v6gikIgZ/WxHobInBRyVCXHo1CGbmFfe5h2zzFhAeshmJb4t9fuhqyB9Uv0+GH2S4f
qsvD7YHZFnMvfduF5AmhHCbjfaF10d/isnU6KVLNVSObJlglAF0SqL4ufNHKIW1ZWKfWPCKNA23C
rKMYRlskcEEd+2OQhahgJyhfepI07NCxYPHJgiR0QPZBjrcOgSzIP9Fx0Ibn6p26CFZiaSjI/3iG
suxl+PIFLgBNdZVbC5WV3EGo5tu2v60zFjoUjCMYSICawsSjnWtnm5qB8gH4BiCGJfZelr5ori4l
fJ7AI8LMlICpWewtKBCCY8ILcRwS1pDvc19osTwRPXfI9t5+ZV5PBQEANBC9EAtpToINfFtKaEkA
DuDI4duGC+IglG1XBOcFRwi7TXdOtsuRgUbrGKB97E0472qPlLmL9e5RG0IWKDgMpA5i422Bha3u
oDJZUUOFvE+SwiVxVhbaXZYf9Naj/oiZdLDzbfxSoA0M7r6yCzJRAg6IaL8MHa2g/AKNL1JYkj1N
gCcCOon9NBFueBaF7NLqIZXDimy8ZVP4ruA70VFpBsZslfAByCsNQAjxfZGyoBegzcKLRdfUyHWf
Lg0/wE3dCtoIXGbqNuduFrBBWhCQOn4KsxHMLPBbpkGI8IulU8O5FcjrFKL/kxaCIxK0w8gpXSy0
lASWaP21BaLnUkE3iFlLDVHq2jUxLqCBMkPsKoo5qeHK3kF/GYeJvsQX+07BTpQJpNUA9ObdNiEb
bnNxsjYNM1ITViFFf0LICGtUaKAAAWgnvJOyj7vkKUzTWoMsJXijo6BZkKVMYDKbNHeJ9aqaVWxV
7UKDEISQpNYZB1uCEn0fB2xlFa5AdwWwCwurwSMq40H2BISh1SggRAitFDUPgKIy4yhu70W+Dpes
gIBLJHiJRxhPPk/YXIrRlpnaCxhihUbSnghlf6ei4j1TtcKgqlwNBcuRKV0jR77A5uHDUgWNsuX3
uBU7C9L4t8k6DggXlMp7StIrSdVh8iXvSasMPH3UPkdVJ9+R5lwZ+sIT87+NeLa15/l/94EVhQV/
c4E/woZ89rje1h57hapFUD2QPtSp0rQWmrKB0rgSKhmmdZqsk9uzaGR+UYOCtPPFSFOEgCBMwaiu
hVDOJeSLDIKWbT6ApjOlWCEbkBghl2ZBCfxWk1/BG8AdEEwNHZNUPEe+X33BFRVSo7+fb/43l/8j
aCllttt57Y7LV8aNC3ffgNyn2JqqzSwT4XdmJu+4asx3Kx+X7NovO/RVctof52/D/mP/nHvxcnss
2ZcxPQwt9KsyBfTecjBXp/Qp2PaAf0fKNpFgGPyS4S7gO/RdrGEOaZz8wxZ8UopKeQ5dhAfYIqmf
8+KnLgmMHqe5J1+Q6EccH90pyCEEais6ESO5wHfIrqeiR7wNTCQ4JLo95IpCJJcjvYMwXd0WXGIt
VxHRNBKKIIH5LEHT+ISZniG5hRYzrw7xDaGyFvkrCfSkRRQLJyQR38Ej8nhSFko0KraPHjKpB6Qj
H0f+gNbRmcgEsCUS3g4APAIAYfmjuNDxgCynn57KPJQrvT990VzAUCIuACvNNMSVCoVU9FW2i/gM
+atU2/SPHRYrfACPBqcCE1wnWVcqDXGn4hYFKwLtuQi8vh6YDsHgkl8rRCBkIFx4y4aKaFbPRH7y
87o68ji6wmXEO7QLe9P5DTG6O3yKsj0pjYkaWXwsJCblGDxMGIzoDsgUUMkMMREEfUtyBaR+FDV6
YknGvLEUZMxlXN8ilDZItkwkI7sSuKlwHM+EnEgzTceA1+SnlhjCAgiInJBpTP4zReLYKD3CvCNI
EHn4JH/ZAFyKmRTpiAQrqHYwXmB1MmmpAgaOVEx6BsxahNsD6uIBKovRxFHIoz2RKWz4XHlJ5XRV
IgHh9YyzewJplVhDooQ1I6r8T1g0mupULJ/DuIBPYxIUjol5BbvExCIEw9WcvCoDIIFOhb/K+Qkx
BYG32YcBI6VKiipE5QkzAwtMzrjrs/cdnLdYdMXgxEYMlkgXxZMoBLjWiIWCbSLJ39EuEwVVvHVy
c3oOyqIBaAmYR9G0iJxbs/rgaLdqFmQlyQwtDqnWoaczcS8gDRUx4FYvdwh2tde+P3MVvhBQf5Ko
p/E0IfXg6ZL5TNgjB/Rp44TsuGF/78gWvyltoZbna2d1e5MJJT0pNPIlL/79fWe/rHPUFshBoQ2b
72irLTh+Pj7REQAO1QzqdurIsuQJW2qY+jXqNSRd15RlvvjSNuGTGDRgCbgcBp5g5u1v5LeIE5IC
arEKA6ObgvIKkbuiDJLwf4QbaF+ZGnC6hEgPLu6epXBnMDWcUtq8QWsAw1QvA3WTpu0MeTpJYAcV
mlmXfo0pJo5b9rYhKY7mJB0bmJdSQkgJpQktGBrpIm6QSnPyBK6YYiy+dIiK2nTtKU9zyqDgHPwv
ZjuX+yVDKP3YU3B+K2bY3BdvqYBPISGjxsQuezWgHTa+YCzF5eZJBfWXEumwOEIxh9Lhw/JCiBQx
bywWTNonvBDyM6Eu7CkQXN1Cu9y9E9FKXrRMg4YrARzgOsRCLg1UoAOJdU84UeBeZqjUGGsHPT32
Q5fwhkN++GWCGWWV++DGSMp65dOIUyJGyFT71Hgy+6u4Y8mEs6xzhSIaw98CjHzlT66uVq2wK2al
nC+wqxSu8F9J9rr6WOzmJ8bsgGnDrXGN5e4UXdAgE9OpMp+hmCDRlcqiwX7Aww4USqhG4ZUWGCzQ
2otgLeHF5GsEbUu5vsM3oAzBK1ZcUbZ6RB7hbZHkcSQbF2kq6l4krNR1qhuo2nlsgrLxdw6uDIYG
JrBma092rIAATKIIgmusDePObESCwGhKm6MwF9UAV65iLfxVtEEugWACKynBmUJ4heKkkGlmnuPI
l6SJKgEqe09nE2ipYaCZPNsIy9UUDviw7/xFyxDRL9eixF+rBPY36G+4EHtFJZx8wZ0yz5KjkFpy
9btLeUEqgYNdYRlJ1EZbAFaPbgrDVD4gtf/CuiFZKDCeFMoQbuVScVcJUaFYTAh9FurWvROmsaMF
tLuIK3IZQtVVKkC5+2JfNO0vXEp2raEkSdkSTQ6IW7ZQXshPmZ8oEsEEFdjJzuNFlUXZecxDlXWp
Mx87H0COHJxifKmpHw54wgMvoND47yFf7k/Fi/+agPkfi3Zbyq+PtcLuPdFSthMDrNFLRcmE8H//
vFrlTyxPrVYsVyuVXDabLf74wGwuU7ostnygPewTExjROirZUjQnpMyO7lbEXswx4JKB46C5PGgI
d69Wn1/7JRMNhzc7HqYbarpH48Z2xri2O6LGk6rh2HWnbjNuMuFHzRjeGPlB2Zry4KjJnxLVJqso
ee8FCpoegnWY83qU5EmxE4yJbuJoFZrJd0nbIrYgFwUUWapQxUpEQ6fhmYh9Q4lzIaImde0EeBqe
ReVxUwWZS+Pq35Sf/CKyIUm8ICldTJAECTQwbzU3gTQwHT65E3Rm1OR2JK+jD7gLLzE3nRnyHGJN
DiokteP4+S197w3QE9223q16KY1fO7Q4qzSWsypNx2mQpc57FapM4YuYU+zvSk8ORpMCfRMQO7Y4
mg6JIvFJsLWMO6vaHW0O995qjz3gOrAgnjfzjJl1kEBwcKjZKDx3ZhxUYDwDPkb60gEs9zqUHR9t
5u2nmQGLeMblKbxcxAmH3OEsNfikjQ8erNom6AS8LUMOiK5AVjllykZtrU7SaXU6HUA3BsOjp42B
e9xwaeDnEJ7TmgrtIFNmeu7tuqdmjny32KI1m64NvZYHW28+OxAaV5352tmijJzRnZ+uy5tmpnOK
sgGqJjB/NANsRUvhzXNvHZrS2pE5UImDtskvEDZU2Kib0Bo3gkIS9rpZbG2m1Q86y+3j9dw6QisC
ye+te+Nxs3Zjc2XHAarHd2DiM16/+x5s63TxPSFiaZ28F3EOHX0Y+1FlMrfYRe0E09w/hJc4SxsE
alz4vrbVaqJNB4vi2totw0KPrg+nxr1OUzip/cf+ywJWPNgZv9rbfbKlJo1E7u07zdxo4UilIQpm
LvDLXpUt+tqwhdYFDSWGn36wszwebULnPZYT1TbUN1Q7mx47QtEe474zq28EUnD7KwKu9dPQQOKy
gsffs0tOBzcr+Id6Giv3QMawc7zqnfSL0IZOd5xPabZROXKv27PAO3oPj66RFjRi3jRCKpUnjZIV
hr0QWbzDufdQ9EzQaDXqjQ9jWT71HfZX1L9aEdInkCUIKD/u4yEoMqfQHGyFkM5n+Ud2ZPv2lw2G
CorKX/pfCm0iohsrsu34bS3soU1y7LfbWHuQcTZ7hbbg87sny3KchhV27agdRW27b9vD4TAejeIp
xqETJEnTjUfN0Qg7Eh+1P3PeGnujpxOr40A5JGZVGSuRpRKbRVqGWo1T9k2oM8apb4PpKh5n603d
ubh9jlVHLtxX2Ygg30WwCHieAN47DB0gcTSkgpVwVNhwP32n6P2LnkXVTaiX9WP6hVh96mR4O573
FPwg8q+PKRVRqgPgf/oog1kw9lefAn1KeNrFjmAv4ubo67v9VSO/+v5uZ6ODhSCyy1aOoe0wPAer
PF0YFN0H3F3Xh3zscsn5sW0yjl73u8t4Lm2SLKr9w4zttwXutP274T9vTlGL3d7FEOI4Nh76vvPt
Gn3zp+97RHOKdrvCi74J3r+elPDwOA9+z23bt7g2L4fvzIcvTYgoioZcar9Nu4FftjzPlf/EQtZq
1Rw7nlcL1WL+R1X59lja5Pe7BRXejex36bPWvJMMEYzjkvF/ReuWVCebzzk5WC9Pr3cogZ2+n2mK
GB26dKpEDTF/eUd0AlNWKTvLojVjh97edjZvX9gZnjwNdWFvHbNX5CVa9rJ3U6iwJ5XBQFNwB4KZ
/vagXB/FHN9pMYlWFvs8ybeoAbiaEy3LJmwJdovoSsqWS/WNpLRBBXlCsq+XmF1cijx9/3Jhlvxx
QjOc7VdlUuBwv0rgY+im41L7QlOtIWq2mpm3jlsrT5tgWiHOqBhB2eTdvzetknufLDvro1VkA6Cj
/QwzOTpWmVzz4l5o8IPY93v+XVnQg8rO0Ozme0GLsG96KX0fPtXpbS7Lg/0pNxZxgSbu9MWCf+nk
Mlz3NTXsFFNmzaY37myKtG20stN5N3+2sDrb5qp9po+Gn5/yOPewQbQk4j/9KPm+/mRLQpiv+O8h
SP5Pecq/L/0PTUtxu8nn87elYm7CTUqgzqgBVvgegR+CuhTSsocgy0Wyjt+kHJU/hFy1XL6ULxUr
uVI1m/+BsmVf+dflunkT4IQuN/gPyetL0ZFu/l1uzRxaQOWsUtPRxmNNjSZ1uVCE1x5kD6WkbGri
FyggzREEMP7oE4pGik81Lnl4ZfcV70EkEXDQqZPSBpU5vIsaqlgBxEjs0Nw+eDeaADVPR8Niy9SP
/vUXzQrL6L+BPHaeRa5RLpcLxWr2xyLbXS/V8/4FnpiFBj1B7D+tErX+D3eRlL3sgq3eVLtf30fn
EJJ7SIsFl52GPrffJfaPszL+E+ToQq7Qz7hfR5oSlggCcyTeR1+m9NUlJTYYoK+vK73D9qojtWI3
SREtIVmU0yi+l6RU5RVCtC6mTjwl5G3hAlYokRbdMztFi6wpJpQIJLN9PLZL7DPeGtvQfeA2Dqko
hB6EDQSO79Eu1sHb7UDzP/UZuh38XXRGbKTsIEfA8EkkRKwff+rlJRIhs0OM/anQuixmAsw3i4Ca
womgaM89UiU2C6jReXmecg6lTqWhDCDnZYPB6vsSXl2EJY+Q84AlZh8Uu/5xt1MVCUwmdGZLodLR
HuTCPaVeKveDnxTHCaFMF5u8O+lR2vdBO6xwg7oUiEHlOE7YbbdxGBJ8HOy+fNrZgXhEaPL1aElR
IkmrRFd42i/8zs3FiQFySG4jx1QGepIg6eYO8dQxmRtaBQm2LvZQPR5Ui/toLurRM+Rd8FYUtgX3
8DY8fj+RuAgMeoYr+jlcUUDjQEmYQlR37qMlYmlVf4YFGl7I9YlpETvABxdwkgXz1fgoeeNm1Ux8
+NI++6gtbbrCZo2hvIvNijjzFK4cOh9r9POqv9kHH4JXqDcI724l9iBQQaZQYHpSLsBLyVf9kvAU
/+Bo/mMN/LA2pdU697qfWQNEJzUzOrh3L0YDwABBSAazhU0tD7B/s24p7SkYv9ttFAD9n7YfPRXT
dAma7L+bwMJvC1NEwL9gh+2+kF3Rt6lIIKEGJKug349jCmLYApoUChlsgwwLAI4ml+GBYhFnT02M
ECfHstu/HMsfJIb/MUA/iOXL5Xi8PE7psWhSjeNK82ajTAOts0ZUHNk1E7tBYJzJ5Fm3UECzFugV
7a0aH6HVbf8WGeT/ZLNK5Rzb9mGwCrUfQ3MtX2u39XJd9JY4Aj+LD7fGfrFo574R9hOdvezM/RdD
WfrtM38MQXVbWeeXDz5T0WGtmUXwe6PWgj6a1rrzoKXGKVmDlFXcouMmyafqq3NWLRynnYCouw4P
tKVKcVLQZPpUrVsHM8DSYKMIYIyvEHhuf/39wuV/O+of7NhzdTxns6eV4P3HZ4268fYmOVAVQ6vr
rc3GbxtqrDHrbBvql7e0tujdt9aNvTHs49g80QnvfxnGPwGQtdy/Lt0Px1pZzMu10pZhBFEZm3JY
GyTZjHn4NXZV2DiP3y7brwPwA7wrXebH0n7PAFTyZt3Jns2C2vpu0dk2zjswS/Yq3/ljSszH5ti9
eefmCqSjaNEdb9y7+n+/GLk/ruj/f+7Idv5zRV9vi83qdefchzRHazZJylEZht3uL8sj/wdKtEY0
XayWi9lctZjG1f+yHIfzurw8LTnnIwi1WdxNFhHB2NwRMO0smuNy0ecINKCBr2bG6LNtBwTzsbUj
62eLdPoj7thhgt7jEO8Iy38xbH+0Jf86uh9T8giwlM1nCO3uRyDR/d4af6JNX8WbX6Zamh78oCj/
Yxh+TLVSNbfdbbYMAw2CD8ESfS3gTqfYPzWX7WPvxNYSZb/q54eHBhuPNHezYoR2Pl78YjvLpcof
r3u5VsvnC5VSuZr9YTp2z2vlubsei56ySNJCvHnJ2P1+P1KqrCSxGNNUmOzwLt+pPNSO+W1IPmrz
Le7TkOqds+L1BbSVcK487URqTAbGv0z6PjF4HQ8LfisZ8mzd4piGQnHsjlQe4Y5cJcquPSJtprms
ZE8xLk8UTzwauumTCzTLIbled8b0PtoF9NyhU9O8QX8LwL9l45gqhwQJcqy4w0cKCV7qbPkAOLwD
SrEXwVq9stqQ7wQHyrNXIK3IkEBbFZKo4I5BaNMYYERrEWIZqdeODknxkseBZ10kwuiAaVxFI9E6
KfpwVc97uSZxCz22JD3PQw8OF0HNXxHQbIpo3w7DTb3WJYSNx2RPUGelZjVeBTTKEtrLHt68QzZc
BIpmxiMl+PPJhm5iCpnWfd4Z2hYh2g26c0yPrCK9LrI8FcHcN9T2iIxrERAa0xiKveby3rpfaOoq
3Kl53tSBG7LWIjkEVVK6Zo4YmMGf8OD3orVtbJJ1ozQsuPc+eBhFJ486MJhPqLH2HwHVL4i+tyEx
Ly1f6F5D1xr1uBEvXqirCw3syNV9lJ1MdWOVK61nj1KktXWnKvxsFZYLdlV3t/GeenPoYecyCJbI
S0rsJwldPDKtGXBhpwNiCJYXgCiahWA9fjVBAGhI3162Ao/GbN39iCmip1ZENYRluM3epEdhg7FQ
3pGlbO2wq/2FeohTxfcJstlB7M27CxXZgx99tJbWKUKF8LAIqosfb6bC8yYT9bkV3wWzWcCsrLzv
b7oMW1Z5KF46ZVDjFa0wpKnOonIHbSy3ttZpQGKAmMt8bi02YVrZCQI0So2X0sizq6kDI8mZ0GDI
YVtJgZM+ba67W2sG6mtEY6/AaKuE+Qcn02PnOXQdoo1QDlmtej18GgCdPSGrZNQgHN9Wo/Gxo5JS
/NPZdhyEnBKti9DYA9UsPOTaMW2Q79p0ESKT9O3jU9LCsCtJF/1ZM4Fa/n/TYcPejCChDW6fEI3E
j9LQTwDexonqqizwnVdtUWPXQxgQPy5siAEjRB2EO26NmWHi+glrEPA4rYtD2b7/tfDguFK1Ln39
2YaDPL8L2XqIeyRCS68j2Yped0EF/Vl3SM67mRb9SaZPgotQXLdSz0mX1hvIoNSwQjp1sueIlhrW
uPE0fuODkmpSMYDRqj1r1VW9OtsNpNKfxsL+45EaUnaIuNpku5GaSZ3WVoLkYciUjfcj0POzGXvU
ACxBfq96ouRMssA1kxgy4MGcpOoAbyV5DVXewf3z5nzkrIlPb8bRzSaRvCKcEVVcJhOed7PR05R9
gV091RnS0BNCuTtpPF2zrbdauqI7P/tRDHaD/MGMXVWV1Scrw4nWWrUWAeGivRmtRmo9o1qdhWnc
g2fAjkPACVwbcWjki+hAlt7nAfqHzUFM/eVM9i6Tvrloa3r3Sv0z2dimL8qb7U8MyWMFAfDCRjlk
e+ZD1Voqn1L1SdVFZ6FyAJJ2dDiQQuHW3bWRCiAkULWKlKyq9AJ0zdoHXsNxEwSqro1g0P3YMu4v
pHU1rxZqdkH20GmSxmFM8RYFg6raOoQr+qD2vUIjz0JDzuItexLO0HMTMU0tqkRXrxAhvrdeUZqq
niIpBpSYSkOwZXblc2awD/b1D0n3uAIMWlZIrAknDSpNWF0DlSV+8EmMBJXcJ+pKNJvE8y/dLnYi
0hSnVJczh1VvDGDB6irwR2pbCiXr+ygx9Z62Q9cddVxQTW2Bcsdx8+Lw5tfhR2vw8j4HHjUYnx3R
yGljVKQKSs7XATUdFHQMBiVPQfODcy8IJKbvgwSKPnG1Yzo3P4HRcQOvzseTP5JGC8De2rY9jWOQ
W1RuwBFyu1LFA68w3UW8L90nG1gwsSaTE7PCthAxcC1yVv3hfDhOh2akC+NPGo7HeNVhdlJGx0kW
NkfJNeFoH36nU7VbwAYCDtQFpVV/fKu4mdYRsJANhsZmQCAc4oHmzcxDQX4zA+djMKgXwkFRauUW
E69sBlStqPbnTHSoDnFLg2KQ9BOChoKVFgQP6EYASeMxLHUYqpnXgrPhqIDFWaJ8CTjh6NiOCvIH
iojFeYPNkjWRGHAAS0NDOJ7W6ag+FGoC/RJVGVGJyUVDt/ilNsDc+BmjrLIwtBJAcVgQ0AtxcXoG
qscbhakz/sh2STSUW7e5iyWDG+KCWl4gPrQOjI9VoVULWEAbkJrkXZ6iK12OBdxM1w78S5in9JuS
pqeLMEU8n4i9DT+D5lSBCpYdKszjvOfODE9Au1zzQRPdGj+zkMcDCfAGLbqkVJV1hV3M5YmP0bLS
Y5KttGafFEBwwUBoLwbqTuaL4aL78D6GYWtSDE3PvpxZ0+UGdC86MwIJh+COVApQdKY0nzPpqmpv
QfW2FNxu/RoMZslvKoCiBc03+4KRCdco40pYrfBkVK7xDgX7bHiXeBEjwcwEqf6l28VAAel3EZPv
1KGGVbdzQrB21f20nzwTLhzPmFZeqoacVNIPZbG76g3TsxofSvV7/hd8jEewR5V49Agqbt5pJqqW
QjinftSckdN8wJHiDSmtYsdcTjKPrOAfKo3OzxoGLnTz3pkercqUse5QbtZBTWA6kJ9ni5gxj+R7
evXU6QO2NkaTEPKsumlABMANhWEDPycIbh7gNP30BBb0vcZWMuwtQDr1yhXluh5plu5c3kYiOu6L
AJZ47krYo0eDeZv5F0njpyfiF+Xw6VFtJzefhb5x3UTMKNSumm6XaVstCftUsOLK5i+dZLrF9ze9
oP6yPuv1aWI6T5c7Y2OCaRN4gLXyMMlbTyHNodhmxRFwofTo56jo7Z1wLCYo+SrLAwynj/OdA56q
7p7+B5xLB47UcagaBuT0VTyqYGkX9kqWLKeXnD3JAdl8zqV1SJch9aBO6L+MNIo8w6GNDyGQ47BM
EzofwpdyqdgsHJxbZoZrFyTwggBQSUJ1d5ThTElcHZHcgXfwL2bAIhfFrQNyC77KpUsRW5dwQ44j
MVWOmy666g4BoVnjdIuhU4smw3TXYgs1GnZDiR+thFNXfxovvVSUC822VqBKnLM5uMRSqqRHZwWN
7+I1dwCaLyoSB6yNR90NTK2dszpcIJRBduJ9QkSziJ2EPUWcgu2W8V2I8y0qeigHOyjcjbcbRyB5
QsW+yfkMfroMg7QPOVEEfwFHaSaMHceXMIlzZsof9RXz1dzZicuBcS9xmy60tW5uwnsvDdz+nPsJ
uCGvNQj8JV+RUYPvT/TeWpm6hjlO/WgNN8wA/sIrYfO57qyG6c5W+2oGMZUFTPXmrI/mqcvLz6gV
Eo7I5Uh0MBrpZsKBMlOmCY8kO/0paEJX8oNDAB0z0O8zrk0QdBIkBTJwLlaaIw4CDhxjV7ZGLizn
dOq6AaPJeVFjXzMJFhU/wWEFWFWDhk8WErmD38GWqX+4SHkZHL7aObpsPmQ6tSzUTbVgT5MWO3S1
7a2ftOiVgX2YSS0sTQH9qVRyIQuxVsJBb48HQWcqx0PyiqMAJYl4BUz9qJRlMueo16/4Bfuo0ZHU
IlnrEkZvvW7AstlgrxERsI566nmo6l0G2MOEarinnJIr7HCKPoPgDQUic403QgclI6sSYRXDFqan
bs68WPBr/2iaV15cidQC9Exfkp1aH4W0E6Xlag05ED1c08wgO3mX2rIHXzhVPwf1FJV6hEuSYyZr
QdDK00h4/E87I45Qw4msl9k+1aJ/17CsQ5mq2SXC1bwwpx26cZpPykctJKEUWLtLeo5oGTQmB+Kh
Ns0O43Fc+FQFEYGmivfnhHO18OhOTuEDABtGkg0f8jQioxvhl5rQjKPJGNR7zJJS3zcBgnaQSWc/
5vWARrnucJHEJQ/n/pTLgLJjhlXGjTeDvG05xDxOvQFjXrJwe5Ow4QSm2aSmttlMZq2O5zwPZsY6
YMIxwdM53klkW5iWjEmglcO33Pu3JFA/flmYhBmcNPVok1+YWh3ehMgi07j5s0DBiOM4YaoYIBpv
4McaThiewMStRkg0pdpk5Bg4YaJH4HFrksPWqYnYzjR4VugoXuTAnQlfjZ5FIbMlGYLTCB2FXd9Z
Yn4YsK7V4IWGc2GWzGaemlLUHcMrQ4Jsovmwi1jAwQFNGmyDqMaSx4DCnHswaUykaZNWQjE5ECdl
EK8+I3VMeuBh9qIxKEE20AaPwOxIRzaibER0F/8AS4zDq2BQC5HM6SU6+NBJ/QtxLPkcglfiy5PX
Wnvl1prS4XIL/TDhj1rctNIGWBZsFqFScgroMN8fUvdlj5h8aJe4dIgnM87JP0XwVvQga6vUuMgb
NxpnqCCoKdmWJaacxehjGAnuO+8l/4zLVtZZfTzqqDBbBZtKrXTBKC0jTfNlXQ+sLskp5/7dKbKJ
FQrkm52nsbFqt/LOOoI6byFxCXL10dkUiGJKLGk2uKXpbRYbwLLGsz0sp8XMT+7xs6EevlqYy4hd
yZHgwIYj0xypK0fWQfKYR3nxYjMIPHFcDZf+00Gnp8AiY1Yfa16UQaRxSGj3XD8kUkmyS0Rfysh9
Z915OjV8yNJf0qhFgUb5+9hQC5i9oXt2fcQWbMRPejkGhz8ccWi7Vi1NKC806BithnkenNMfW4r1
rVMZYGyoMsNI13jDO8rV3Zf6QVfcIyol9cSesI0IROTSPzbAxcoMDT35wbtEs+edEdu0oWWkLwzf
n06RhtJjIh91Mclh9bBSHIJAmGmWHd5Nzj58ZfvxKB4V7Ga1f+TCoVhyq+EC0z0lHqlvWopPOOlT
UA3n9Kbm6tA76flC4fyyaXNdz2gzjEPCaYdxCdmzMw43X6dAdXclnAoxWeEi9wT04T/q+87LnrKx
EAt1HzaptkZ9Pw6ZDnX8EMV6NZpajdt5Kx4RRQdYzgLi0qwTy+tIxCb4oyOLJ3/FEbDJmkZgF0Dp
lNzpLslRXKks/hZoJj2QSu4QswJuwZARkCrEmXODaAJvFJ4ndC9ed2jiAr6lTuFMOIswOG7eY2xR
fHdWLe20MIyxJgjAzJZs4hmfDRLC/tg59ACjrVrQFnYJs4S0Z2visx8RNReYLpd6pqnO7IIgaImg
NA7j0FOzkovVcIqEO96Lxiq01tkYrBBx8wo7Mm+xp9/HtjXJmzyx38YnFb2j8TyS/Ks10bb1tBfR
NShZ+5YacZbdbeteL2IpMt8UmrIYD+S2j/45CbtzN/wgL/e8erVZRlKnBo/BqJBGQ8fgYI4uGf/C
afv9LIzdk2KkChWlNMm1JXHfG7Y5G7dr3asDJFnhZIoKa7KoQnguylm3Qgt/drYhRaW1BpJ4Jhpt
EIgwZvWPutfhyhFhjG51hpVmc50AK0GklgY42Ppn/8Hn7OgF1D+5Il/bqk3neKAGuyibWJXykCDh
WSZl1jkDRAodHjWb2pGjxuyTLKvfluDHbw/p3s+rhm1SEHZ/atHrsOieg2uw/cqn1vR/CDuvJdWx
bU2/yom+VzTI03GiLwBZhFGSpLsh0iw8SAjP0/f3i+o4u9au2KuyFknKTD/HHPYf6CoGp8RLRV8/
FduH6qDqDCaLYD9ET4hUHQl5ERsT/whGYXjQFy6BXU2V4wa/JcVNPJ4Ew+0e4IbWaANyCKhFivbn
5U2RKdN8McKTq3a+yi/gue6iWxt9lXTk8spy2kpL8IZ4HxNWnz5q2qTHaPoqkn/MOZ4Eirl5Kp9Q
+Aw8YC5tdDMpPPsMf6v+rQN7ybj2jxmORcoNMB+gQMf1atH3B14XEXVML9ADTTi+DuBbGZGRCm96
oNP8GFUcbp9aTlbnOCjeUd6Q2dMPSQXFXk3d8DTCMzm7JYMr8q2AepByGS0fuXSAIx2o9ijeFeqw
HHhtAz0coLnGcPv5RsRaJx+PP/EVQa51UiN/J0E2K7xCzyD8Jny3MbdOLHRIh+R9Pqo5RIyu0vEx
Hfj04UvAwtFeP7NY1vg7CA8Kr/t2BAYpej4/Y03i8Izi4Z2KJJqMV1GMZJrS20aI9mkmVFo0UTgo
hQLayoJxZ+aDmpOjC3YJJWpy7nc7PzA+WjDHcNX5ERyafNKw1XcGHGuvtA6tzwiviMVADhdwOXa7
o/iPFV6Dfgcl5iI3XxnKMuXEViogvw0ks8mSqoAxSj+DkZQJFatDTt3jmXCE6wiibjXJVxElKdb5
rTXUqiDKpv12Ix7khmpX+tse2k78Gorgrcr68NhhP/9pxL1raD1fsOg7mAq6P6z0eBq8IJxtmJiH
r7V893Cg6LPg8IGbQVeY+wFaL1RgBLqMURwJh8bG5dyISliPyAmy7J3hX448LgSd2Ojtgw02BIXd
AluLqgCKJx+CVnxJV8QMyKGidu5BkY7+2cRzMmfi2QfoagfvkLYkw+8XPkzoU0gbEVKk2RZWqvCL
3ZDwB3LACZNOrqEOsziLMRKR2Kb1NuRo59ghIQOfouh38iYUT01OnCrZD/bt4qkYnJ+JPiAVAylu
Qoz5YgxEJLCC4vEkobMcYed/uiaKRRU4yykyXk/R7cPptXoAfuDAXcCJg/Bzhi04jxGcak0D7wL9
FWxGhwGn2fu9u4S7UHS54klgQTi7z88fXxJxHSTEJpKWE39RHHLO6UOpDSQ6N3CVi/YAT4dlSYBg
ce00v04cwh949KGk4bAfbtPnw4RItXw3xrLXOU0uhIZHB7uN21+wveKwdcIesEdXjTTb36Ktuvpt
5xUNUHxVpgKJK9vUevVewVcMKCR1XuGqxiRrIPm10iUcJoe+94WnuZRlCu3rHlCOLQkAlA4D44My
LNA6yYqrBnoJxSlKS4I00amGxHCE1fjQl4jh9IqU41wCjup9PkHMYCg8IFzP49YrQYaScj6KfJ/f
+pJYNhiEtkFBvocKfQFNMAhO4C88on9t00P0VdAxwNB/XZBSir64xX3fQrel7AoIbB6ZM3t14gjG
5ko6WVIdqMTLk4LwFUQJD9hzeodcMK/n8SUqh/t81/VIokDui/TU3xyBbLpNTkz0bUJ/xk58HJIX
oXf6OPUZUiROFSV24hSZv2wWyRdzw2LQSEmmPJDLQnW16Nme03+fq7+wYnV4i0RWXi5ZWNucXBPM
ECLJmiQNe961XgUOuwuP8Nkx7uHIflTuOl3U3JNb/0hjUcWhFbmOWTe5B/MrDJb78zX5gjUaXVB5
EWX4jovnaAdtGZyTu92ZpsdnJ4Q1OSYwa93TYGhlOzhMbKOck2yCD8RnsWpDrU4YoSObYPgVNtOv
beq9minxcb2uX0YEzJVR+wm1YpEhT0mrILd9KYfaYZPcs+39Xv7/zMUXmSTQOxKdms4/iBJou6SE
XLWXfW+gwONjrHQPRmAaaMrmdvtcZ5+PfXHhI9TR18B/u3XXowMSzuYJ0vuyRoYEeDQjbJ14TPTW
HAYCrgQYddDirAPJl3Pb5eQWxPIhgcjPO6fk8DwldXkFrbDDsn1KYOXehfYMmpxFxBAlE/+zwZ7R
6K5i2SX8sElJLc4zs6uTtHzSUw7EpwHPtIoX8WezRmOlFTJtNGck066lpZHTb6K7voSjbXYJyTeN
kPNOK3WsnTInlXOfA0qIMBENQPYPiewokhuLcIcYeOzLHDGCuaAZtJ1vE/m/o6bHIjmJsQVIcIR7
4MNsT/BfR97jcMZDOZWyLd2P98NxGtdiovhCFKloXvUONsk258mGI40iMRnjYAf+X4eQRSg9Vg3Y
lPoIyqmq6jgkrYerBH0PWXXcgS8gSyKPSPxctPHLhn8BdZymC6da2OKCH0P4JPRvlxeAFYpCC1UP
B+4YLqVvCucWk0NK8sZdfsYAug33lEubaPY52qQAivC826MhPNspUxtwcBI+1s1ed88qggcOi7b/
de5vUjMusM2e+8V4lxZDl8SYx/6WYCrpj8342lfJGJkABPS/1M6qs+cQg43RWYtna66mCd8OGG3G
6kxCSGoBYmBTDwHDLJ/VY1/a6nWzff4oiO3apUfeUrF0odbvrxgavFlzebbishmr2jN0jneZtInb
s3tF6PPKOdKIXPt2fOZ1jF85+TBgMDn3uVPCKwoLvUxVDXzosIngIcaLwoE21AkodtSNz0+renLK
VICJVcfv+cyFrG0KRCY8LJ0ca4aUahi7MtfUYE0UaOI+xA2ElvlobPQ3NrlHtOJhZLEPkA26G3K8
sdxviRt+gsLY8UNdXSFQlE+s1WfJEug5YAacjmQNFugAK3p3z3Osyooflf1pBbxGCSk8KAtwQG/w
gcLQzsoV6OKUF010FFZnolBtKS70pkJTjIiC61qm7U+UJJ13q9MZdAl7kzs+ixZ+SRjxCoMWAzjA
uPn5qcQWJWV8LuL0846qpUTjkvpvWfD6fuq+bkExRbUosO+sHYwyZH4CWF5BNCMwD7w0lDwZ/9oZ
GpodbgCDQcp+YykxBVoVkgHZcnQr6EA8OgGJLAcBOnd2+eupiypDig30PjIDqGbUU1Ub4Ep6UMFk
djooiSYsH4qt6CzeOCwHdjT/wYTWc8rllJGQWCCeHsy7yYRFDmgQdxBBKaAzGfOQ1g17Xpf1hasp
IzxB8ebGk3TMt0knhhJMtBkqkY9uGuN9pe2+CuplxTbWzi47cK41gRizisYNpSzosrNZxzM6jzl6
POYqoRdjghopdMzz4zGWQtBD+1wUIzZGQF0Eem5GeQRlaEuJMojCEOkSi2hQ3bjTNXta03GH12kf
NeshiqPitvtF6EejzZpetLkw6fCtM1EPGXgGCnJWdCeQOu4Q66nR40nGD6VcPVe6scWw2YFMiVaI
stF70SxifWpy2aUIimIuRAegr52UvYkQR1OR1Ogu/Zt1YlrYnXV7u04POx7fYrnj5phiY8J4+BLn
nS7cM9+5jSUr5x9/dnP8GnOikxDTFH3CR/3bH2wiQuxbXRlEpoHK6OWEXP9I7vpRcd3FL8LgnwDT
kD/zTKHTxrP1nsfdbgcptfj6qQNaiCmnwphrqplKZ918pspzWGmqpmSq+KmNjrFQR3Wvm9Mc+pSP
uUQfaPacG3pSreY7rehRMEFNMZXl/ON/et0d97gy5/aMTlMUhXCRBntqln6IiOFp3N55nZLiWXfM
lZj2xLqkwTIIpzFI9CO2v44E79L1TaeufEb+ovYMKSeP8Z5XLD35nttoSJZYvdW2Ga/vIj6QY2+9
GRFUBAwQ/bMjzHU8mwlvbLZgApXBkn9M2QwnHcyt8QzRhfsQ+hnXdhEvEi+EopVIo3HOHaOLVTKO
F/ksVhzR4wqdoIj6u3KIUskOgCLaON+1kd6waUocKqkNra1e1KJhX1CUwrq0Q2YYx2gRgUo0pUaQ
FRaEUj/FlKufOg5sHc5mY12p2zFmhkpk/piNqF8LHeQd99BZfEydaGHOO/HHyh5T/5i1SCN4+kLN
N5UwYxBpJxXTyXpIxjMDPay+avhSDnsN6ZgePcYFSZT28CZNmTW+NHrkB6KrHYL7gQkMSZ2tZCJV
f1mn97kSLUPuiRoIdlhNSkycQ3fatTnzUOQTLBlsrowTARy/FMux6+/6i4/LoVP+mjNAMZMghCU2
0YxOd+lBznqj5QzbLBfYIJdQx+g6snnOSGucmT2sjbS7nh2mmyuUIc0IY66ea3LUK0pT1xYBHRrn
HSaGrw/RdcwVzQZSL2/ymTJJYgTG8oGAQLjQStELXN2lARH1tRl8CAzkTbSJweHNMVSBdqG6Y2tc
YtZwzrLXTpoO2DTMAIuP5dONpXB5UAWQ1LQN2PU/ylo74xNPqr5ogwZAO4Rn2U2A9EaU1GNPevz+
0ZZd9Ls8f+INvnV6eom9rYLZxvGPtjcF+08/OftHKDzc+dlEgGfi8hQD1BbpeW1rhrr7147nDdGK
gx6njp/ej4A4iD/8ofIu7e3+cIv9O8tRDvwcYuMZVMyegKniuBdTIgWxz3s/ELqcIggM6P0Q3efg
gtLD9eR//df//r///X39P/Nfxejhw/pfu9N2VCx3R5D8nOY/ufhazYbX8qyG2Wo1fnMlBpzzeijW
rgUWhsC95D4pNCAbdIwzSBbnrnwxBfEFNgF5206kT/W6BwDCAKFUbrLOYiKUjFKwXsRYnTqEfAAA
JlR0BwFKcpmgTHCr7G+DxZvsDJfBPTEBapDSXxrs7UCGBZt8nv8f/kfgDZu6HGmBLUyXkl4RhJGa
nd4JEV2AMk4MIjsGaOUdlOy8Do5jLMzAHkje1KfyGpZAh6KaI54Y2ZTMiIKTkzSpKO8anAebJaAI
aUGsFQDiQOwpYdGyhtQ5IO3rTRm75X5GgpEPoo/lv7JTuDZ4QsKcezi0LNAAUsCXpDJlZmy+LkFn
4EH9ARAPPlWL8ZYAJSVIwm1v3sclcSLcIMUwCV1UCApgMWDGZNMnIM6hZVMkkxcIRWCeCSRA+KSk
7OPJXW9HBpF9dwrGxZ3wlkZCeNGYjCaJVD0SlaxIfhTyFzwGVm7BlD0QM6yPB84DHmv1lXl2xlUN
pMMctDvwgNyM6CW8JbvmUMAKeukeqTAlTLl8q0h5lVkR2c8ioaTdAJFxcjRyH2XQAq/s3Pk+0zI+
1EAAJKhcWG3kqkgFGSEYc/1cuHJ74062z5Q9D9z/F4mZypKB+yhcd637DY99ctpDb0kRJMgx0ipx
1K4iJwHlFJ9LAbFBKkIdWiQCDPVDbCopAZXSTBQaJy8Qg/jWqcNVSRco2DYOQZ5efCzAMNJTLaMm
eLyciMKevlTI6gMgCSCfW4kAd4hLYrUDRxFqp1htO3/sDuUrEu7LAdgKgUJIgS6FHFGH7BQgWoRD
R2WcriCfX3oXCK8aTaNGArJUY+Tjd4HIAaOakMek7yWrCewKzE0r2fRFg1b91rtKoR2DSw/Hxgn4
NXzWMIIBeucnQn1xjcUNVc8EU9we5fqoK1PuEgNOD+jVM9h3QBgtAbWQLnw+JGcKvSro0X8mME3/
30OiWk2v5QAtavm4rnu/EZhieb6ebi0L32i2gnPumbvYWPS8xWg1jYtt16i62914s0OWsudtuxFf
j7Fr9dz7uX2/mahE0h02LrDQSRoDYSKKD2gAfI7cdL+KbNL5GsGu0TmA3nMY3zDQ25ExjSu2uIec
nW3NVbsJOPA82ntJxaS42f2WXBbBFEwRNEoIsNeeCZT7CX/zeHl7vk5P7WMrvzeyaSNZbMMpwc+O
/csFHHETN/yeY0xKc9RY9teLN+PWm5Pl7ReqpOYlbJFeuDG217FZhecqNvaJ3Yimjehsdzc4AZNc
Br/qS393Defz0CGvcNVtvhPDtkdXYoWra2BdO1NQ3+lrCTtwuv26Lbt+qz212gvgmwitXvVOq293
TVT4KlqW/QOGplXoXJJTKyzAqz+9b8+zG8L09rJoX1ejy617pBqweLBAmpE1zXdbBDrzzWg8eef0
PCoOo+vt5c6C8MO7+XW9/zp4o+Wlf5q+zNeDo//O/6YbnKvQ2fXKeb9YTlp2uPF6xaHfuPWW28ze
TBatnj2lP0HV7C+PiZFaXs88R63587EaLP2nu6Ur26OAsNa79uHQXzQie9c/A82DtbGITNicVed4
jZxmr2H0DHtw2+bL1ftikW6nfwhoIUri7wFfjuvYpi8gEkf4O17ztwgKy200DgvHMp9LvJtO7e1m
fGgkl3tn4wQrfBLnXe95mhdVWF7axjmw0FxBv1+uw22LCNUyn79gRAUGd3h5te9tZzxddXZv62Vn
9bx8me5W7YJorU1n30wc0gF0mpijTwDXH4pOo9lv3gcHgjyhG4Npf+UEN3LxYNgt+15Y4bCI+9OQ
IIJnZ5W1Tp0p+Fvb2L937GpkbtD8dapl20ff8Vlly9kKQEDAzAhHWB9QYxLNTkTKgvRMm/ac4K9P
gzwORnDCgr3p3CrCh1G45xb+ALg8gBvyuVp3mrj9jMoFCBVSld465vu9CFzOs6JXISqhdvGC9TJb
e5kz7RR2u7hHGHfX/fUtamJSxJUGJhxOthVc8Od6NV88ckTf2l5Y4jGa7PstFNUcDSgON0SRm+v4
3jsy5D3zeX/qVmi2/e7p1i6I3EF1NO02Vp2TR9jD9NPcdM3Z+XtKviTOyGt3S47qVndv9k4wZlVY
lcGOnNMoghBp56e2hzUEpS8SvResqqhwuozAxc8M1IDV+Pi6NmIgOqpptwJacZGaV5D1ePuanVBa
TuxROXOPXfcaeXj1Dvx5Z03A1i0sb+3985LRwaL8aWx7ewLpp4HdavvfPkhTzwaGJmewAtdj3jkv
OsftbJcu8M0j5QaKq3mXcGeDoFR0PUTSrzrN/on0VHgd4CC1BVykW4w2u8Bj3aCc7VezA3eBn8KL
9ta5HdvNsn2eYez72rK8+gu3ewP3iGDg2QnM5F4VWJPju3/vXs5tc969P4HL0SJ0/8nCYmG2Dz8+
PqlGeK/Clt+hD+u3O5o2zAT4BIzORW+NG/srD87hhJzA2o+8902y6EOKmvcOQRXVLVrCGQDjR1qL
2Lq3Paw66X60+mU22qymK7Hp6/acmAoUaofwomXV2e3b5b19wQvhZXf68kmUSyI7qI3POuls8FR/
J5QGfHM/upC4iMP8V3GiRWgkF9fucd92tkH1YX4vvaRhByt8oVAmNfpOI9lY+RnNLsItFg8mxB8e
3cyiu2+HoYcny/gKcjm+oMQwHPnL9dt7dPIcrH57hfbj3q5mt1abuWne2q1LdwfG1Zql9odjzvst
PFJ0Bdzsht8ilhQK4/0W/L5a+efWvZhenxupGF8lqCC/dHT6tYJprI07MKliPOV3qfRKh6gMMTnh
L60kWmIyhUe557usLfqrAOvXIsMLGWh9JEZ8/z/Q+5IIpPq19+GGyJvysSVFp9KK6DdW8HD6qr/E
NJEGNS2j0x8iDx2d1v8SCvdXPz3PBUyj2XIbilD7/h+c8ObpfJs3984Vkwcuc8KrxCXyHNts1Wge
VfHuS0DJx5igIfCTE6iMwHlOAB8KYgt4uuTwdYglPxihS5YVaA5AWPBI5P1d4NJswPkAG58IbMsN
/jMvYjasfyD/zM3/NP+3eF9/WYHBdrpdn8G1Ts1o81a+NaJLeoucoRktEpPvPhFbq6SR2tFm2XYR
rDO+JWa6HBjjMite5oMKHwweuaU7Yqmn/V3m5kIW2WWNdEpUfOvUJjAswQ4/3BD7tctKSvDzDWXq
n8ujJaD+uFHx9zRfDhqpccKBw69L0Qs4c6ScTzdCzIgcizbZtD8frAgZWyXblxVVC27dGZbZZeYN
lwM/L7PHS2q3/p3JWKXSW2N96rs3tAFJP37b9HJDMJwwaa7fq7rJawWhVUTpq0gVvRwst10cItLt
S5k1KmLuzLTMHgXtMjVl2r8RPddI1y/7WWs47atbajU47FxnBFSnMn2XBNLtsFpTh7qxSkpi5xh4
PtUNM9Lg0LBwRaNOvLLQd+7sMI6n03zaF2CBnesVgQlY4JTooU3mUa6KcaiMXxjGYb91g0s0Xf0w
I7WMWiqiDW/MqBp9Un90V8F2zaGB9fySNgnwazDUZg7PBhpTbsTKVq5AQc2AM1bzGpGuslqo6pKq
TRpFrRmrforv+SIBLvuDFZT5fRWqJ4+hER9wOQDVdgEQ0zFsRKcUhH3CIG8RD070WX6zFSbc+yhi
gDGi4zfgCC2QENygmRRBKza4aITNxJ0Y4fTTiMkazu45vhvxKa2+3Q/QWqD4MWGGlE7Yo9Mu2FlF
/Z7e9ycV1SnXMGUAzdCIbuywiizL2x6fwn/w8fWPC8oruH5KD+n0U32uQhBhssceNX72sZMYlGKE
+17RM8LYezbCIm7Fh0d7ObPmXwVoHlwN1ERKVX47dZh6ABMvgvO73twC/+QGB3YfAYmZur37VlIm
lxapTVWoeni+Z9FiPW/QA/UBqIrQ7N85X6jFo8dbQEUYpniRbXvHcPPWGPCQ0S1ijZn6vSJY+0TY
pSa5ETXHBi4baovKBZU6WZEl2h+ceh41NYHloTm6secCMWSJk7QgTYd4wWMnyNf269Db02BN7S2y
GBCD59UwQJv55mW7bw100QOoBE5LvUBrdIhbJTk8Dj2uiQo+fqykWY+oekkFPT3g8N1JLKrEC2sk
ue2KeSq4PalLqkdJA41QU6E2GpmXrF/VPv9JE9QgfLB+qArtwSG2B2oWMcEGQ652arBXkZFV4T5u
sbBdhFOSxb/p3oLyGVf6RT3UoTlkPbIyWQhA0lLApQcLgxl2CVDnGiw8hpc0CYhGwEAaHMogrs3R
RvAzdoJNBeD+Lt7FFyIIXu9Py8j9aT5VsRec3i+Y0d/n4GKDzvGi3wCnBI2feXSPGmMla3FIcUtO
8MQiaNH5OfQqMAaYX604LY19zCzY6KOc5P6uHqtjJlvIegbntW6+iz9Pvb5bcfmmxXxheWu1zl+P
9eONaJFpeWrfaLlrgWib61OUYg95TMtEgJzrwfxJ345ZmUwji0gGj39ymwScl8R/ZWhl5L8MLrh0
EkyFGmia6GeOmwmnJL+2kfekfM7b6I6b+5Lkq/feYoFNX0jR0iWdSWio8QMINvATNznHfnKNPSWn
8BhddNV1JmIswX3pBXRe7vBgku4YVNmJLJAHpXkFROYSHsJpOI3L2DpwPJNp8MlO7OTy7gRKgDlP
lLjICyj32pCyBwxQTcIxFv5UtMQFmbzSSRUfY02WF8wjO3Gfq9jW1R7NjJac+E5woDCS6BBI4gy8
wBo4OCQvaf6Skl3UWPAFPTdZ4atFYW6CGzxF6mcZAYXVGiwZGvEM3OK3Pm1iMSm/7wV2UsZ4lvGP
0qllGnKtu+spOPP+pFaZPCHUHf0tDsT9KSmY3J0roWyVPScoe+dtXTdLi4fn0S5eve5682wXH0Ib
3VndeJzYVNQ8WqMFitUjDyQfNXUdOU+aCOAUhbENhxbb5OtbDmCbWSeiAtq6y1eREy3A47uLotRi
+7KJn7XmYHRqwmfEOv0UOa4VdyRifJVwNOq40kGlAnkgP3+zECFkkCy9qz3Yis3+8lWku4j1afZF
grWtCwjqCdhAzgY9rPNCFyEx0F9284MiQSe4dYv8iUm9nH8fYnvEBnFgTfSa/QHhr9tqDlrx/JWd
wmm4eVP/6pOJfVFx9NzogfpHytLvRVLMHqe3aH2LnyIwP+AmQjRk6stuCSvAmQ8rUGUujtNmzf2K
D3ZR/l5J5bZMfRbJklmBhSTHsBYS6kzjZZlM4yZ6x8P3iVWMkiFYMG01hWCi7k+bXnPAlPVqusGK
sLtaBzuy2rPuY7u7/54LSJhC58kBWnVN19lf9GpbQJOaUZN7jWT/3brndtdhdWj9V2yYKl684lUf
H3tahCBKsYC16LURtDC0j3RfW0DLXAvUpBda+I/ntL5VEtQuKZlvWDivyxwv242a87jBRtzSKxON
ioh1oFWhkWxEHPVYR6BaBqemFo8L+dUnZBjagjM8UPRTqhd5UDVndg5q28R+9ibaF9qp2ikl2/we
ncJlBo4kqFOn8PHT6mtcTuE2a0br7JpakZc7jLPGQ9edXMShpARGnZ2gH3LrMUEapL2FB+c5BciK
Yp3gnOo2Pp0MdDOFWIO25A6tqJxpcHVAnL4P4eHdC9QEcwSGlkhC//h1hg6AvXlAaU7AD9SSCz22
LBRvAbli38abLxei1IRC2PXgHhl+0Yl5X9NUfbkqDlqh+9wbuIwKVIp14AXTrOwlZlKQoTJoopfW
Gji8naGLrf7tjdSqBBYbJLyyIqVK92h8RcIR/mim+8zA2WiZlUEz2r5pQHc9mvLD0nqeR1qINlp3
i7QNHs+jGGc0ChyYo1a/CuSe5A/XyZYf8JTQyBBSRUK6FKTiaJms+UEg3WbbjJr5Z0VS1OubA9VW
GRaok1xaJmf+XCatD00Lse6M9J266Abjf069vibrruWdqXOrmZ7SxGnS1XarRPN+CDXHuqDbgkLV
nOoFdeQQzjMVpytLusL+SPAMvqdL8qO3IittfF/CJjN3pV4N3jVdZjbda+ImT2ak4TmdJ9tsTYD/
6dsezpNmvgC5kOZfUyfX4KyTc9W2h3reH6ujt28WXrpNhGto9Nfalol7Ip8yAfzh7Rt+or3OsBjk
VypYJqsXOpI3I3t4YNa0azWDaqnW75aK/SHpqnnWikwUbrRJlRp9o3/n0jarx4oxpF0aFJ1Wp3rm
6S/N2KsxjL4oTVOrglr04j4DbtGqiAtmQSStvMEa2RLivqU+hwq8nKnMLm/iglpMxZKhX9DWFkun
mWorrJPdiyZdi2qfmd8epVv5Y4ogdjBHolnijLTatbecjzttWGaHtymD/pjyR5uXCVqu+V8VaXa8
3B1e8empKRzjcoML0wDSMH6rY49GiE1zWGLrxMmvC+AStAboeb7k4Tvt3L1oq2qhabPyIDSS/CRM
NpX075E5BrsuFcuglpkwdCWEUoui3lGhWLzb0O5a/cu7qMTjzAf8iSgfob5sSHNb6Iiz659G4ISH
3Oc4rXQ0w95B4LvshmaqkQLEks9buBo40X322J1qmx67sH7VCo0LyQg+DiHoBi94uUkFku4+gChN
TBhrmGf44IEbePw+cLItOCtxw+d0lgihc7PJ2SzO2Q2wWyKDwHPD+QOmnIipkhhwUc66xBsdeEMY
F2LH9d4NkWr6+Z8VE7XW+Xetig80qeU0Tc9z/N8AhvaoYKaL0rg9F4C9LKZ9myjdOVaEYLqId0VS
7V9bxau5HJirj9Yu2h+TldVbVLc/4Ck1f8OnR7njNCzP9UjjaIPj2PitGfbULbdr53R5dtFOrAd+
VI1QoYoXigQhaOLH30S9tA4llfxhCP5JM+N7jtnwGp5jW/ZvCjSzcTKtrePenu3tyDBny/XrZYsz
YjO6AVFqYhg+nbqX5cSb9/eH3PbT+36y2v1pHv5Ju/WvjfhNu1Vd7kd7e7duz4fForNaNNqugQS0
u/Rc1LpXk6y7BnGZy5lxmUd/6P8/KRBbluViQLMa7r8tgYuz9jbm6XJ7nnurTtlAHLeIJbTynb0L
jcM63RWY3A9fU3Oa+/bnzUn/c/3mP2n2WthFmpblS7H3uyOAvV1fr/Pm6fq8QiMDmuOGhJzrQYnq
x0a5gxZfXFyJMkt6HilBpF+5oUQTlylFnrQY4vykMHlITiW6Iimm0GVJNaZXpZAxU5fsA/tOmblC
g2+kSFitoYviaz6Q+uuhnBF7BGtMvkoa0kDXVmtsICcP5VmV2ekyleCw5CiAhkDhzA04H6IWuqDz
tAwuHFhe5A4XA9F0nbRXGBTOJoikKI0X6azWcSQOgOxWKaaYb/TYIvYQcJnR15yQyLUvSAXwXJJU
tqQQUpyzfqQExbud4PQtYZFia0XiGkFFznj9K5MqU1J1vVEzPPyWCKSSMPr/NJBoYx1tF8hZk0Yu
YUcCl9PC4AC2ZQsPi+cWf5loURvh/Ee/9c2aKQDNZldOedrhlDJDEi4ACnoPuI/7thUozQ54K0iI
gq0p0bBeelNhC2FBjyB40n1IopdIIT3Tf15VTfsflvXfVlXz7/ric+PibKojq8qf2FHJcEz5PDJ3
boqxyntbogu10VEqYuoa9uV2IoWodI07ZloiEasI2wjigyRwM73Xn7qt90hYX5fgEg2pqJI1vK9c
GMS0TRPSL8RaC+KFbRCbKgG9l3HBaMP6skw8FkALb3Eiu0gFIw3icoDJTmoPRJxaD63MbjseMMP1
FCDKE+qO9Dprpm6LE5cl811wYIqBQJJk9kq4MDFbJBVmQrmlaXV40MQNXVlj6pSs6e7XJX7ounW4
GH+gpvY/UNNWw214dst1TfeRdvlf1PQLe3c+29Veeu6HmtWOtF0fukgpTvSzj29saJdIFZketDpb
g83XvOaQxCNg084PmdYd3Q6LDIbZxHmB9Mt/WCU1bfnt/Ptbc7WK/qW5R3N79u3qeH1+qCWloAOF
LQMErtbsqumiI1IkS2PsfNsoZKSCIY0MeVEIE80UkUxgIluwwT+P4KDHdjTZmDgDYa3QJi1gtE64
qzDnLzJJCDpJoXitqEh2nxakopkeZ9PhebZ+3ibKa6LJc2DcNIWaTrFjrQ8YLmgWCwcvfNyXL7iX
aRdJRsOl6w+zaZq/4f7J6vK38fntcGwe1mXr4Bw0neinkeDnOCpda9nySFgHWb96y5TAp65fRxhP
6130oNYaMUZOYqdJ1JjU61atBZUSTAovSZoE96o4COoV2fKOPNb8YkWQZwHcLdmniI2B7Em6nUcu
2Cku8LHbAF0IcKXalDtEfdUkRYZL7T4tvAyWsUK0Kuap8aK50lFipxXOX+iYJOAxF9qeJTiv4l7v
sHViSjXiNdMMUEpNyZFKEMZ0EcpcfjZYh0Uy/caV6EWxHmYoItiK5j8KNdwTTXrICqjodebBuOwT
snBBFDcDiSOPna/f56DJczDlyY2gOwVHqhwzJE430Dsin8S/gMWlKIYbKkZtGinHdcrJ0iDl/iKx
xpfUra0HkuV150Ya3HcpKI0MpvHnEO971rs9kCrmT2vD+Xee7e9L4zeWxbm35nAT1fUZpQxDbLzt
nxRspBPoQj7WeXz4rBKXJEJSWZ0I1ZVNCrPWDYKpFWRMNBZa1VK4ir0uEict2yXgBtuu8CWqgcb2
+rL8uTMeysFGMESIxzG89R8IgW395o7410q3m77jWq7tOL9RgpNpn4r9qSZcGlvBJ2pVaV2dwwO6
JgxBcAOAjEMNZDsyU+tbjMWDM9GB4OePlX8PDxsipecDHSg6J8RjoGipTw0dMXpsgxpvTQYgLF9l
QmQ1SiriYjHLmVrVmaxauC0snlVRlcmXYWAMdXfHsQ4HMnj8XozqlZ1tnpXHXFd1PN2BsIRpYuTP
gAzY6fzpmOGooa/TaPm0HTBf3360HSzRKhvfeqnK+ARfa2gyZVWGzw5M2G0masf7h7aSQXF0pkKD
FBFUtcaw+FR1i9FtxvaiWSppO1DqKD1zpEw/gp+/1IH3NTdGIgSGdI4KE+OYOicuS2et2DRO6iUX
QewWd6ZBeoyEjhK9Mh8g0OnGcqDB14vUk6ntjRujV/EGTB6UWoLEuUtAMkP/4Nt0vmNG3XdueBcz
k6pZyk/OXZCnaDnjv6Tp/CW+s0GP1gwntsyhbJ2yxWoB7BJjiEeM9a3JVZmP+jDwQX/UanXQw2Cq
dTLNyXzAazLIqi9QQ2yHiY1nQt1rDZgGUrAEVW2a1USY6Ym31EIxrQwHr6hHetogSxWLgUb6bDuu
U65MuiXlubxxm6nEKqsDsUUQNfkgH+DDw9ctotVHE87wgYuqF8US6ecxY5KbRVbVlcfiBieavzfJ
X4MEGIfuq+sQXAzHmhQx6BuapgZpAjSocNV8f5gwaL96oJWtUWJ36Bl1jcnXhOuu+qlKoej1TQzZ
uIbCRfylptYIo6YeyQRSfFIZIXj1+tIao9ZtoCJpLE1XPeLhzHrMtOVOM0aROh7VTnPWGcZmWq7B
VdvrDQw+g4aYtZ55w3q5uqSV0/s0FB5AsyIrNNVFbi7qgEmbe+ITGqn2MjWBvUh7fCBdubNJbkBx
8KKqxnAPmlRtVlfHhIi+YG3QSuSWhy1Z2liHw9KM/A+19xpqncm6r7JWid/XGYABnW+ql8FRl33M
4hJ+jqjMjzoI6oZJ9e1Dmzc/2sba75ILGoGimK1uo396Ai2A1KYMeTBP0WV2HypVs6nkwDhU4JxM
7k7JOjJ3SNdsdx8np9R1ZDbj5BQVx81ifP+LfZPIskNJLoOItNY2itT6N2omcEM5fWVI0Rn8UA3r
eRQ7qKSk7JVCSmKUjtw1GhN1x4BRrWAGETV0lbNUmiaxt7oiuUUKZLUMxREqNKIx33SeSInv9fUc
atAmLFYr8r9PGUe0idJP6rw7QlmJ4tTou0Nqxyoj5aSPLUCaTCcXm2V2xYivUPYoQH0bXidEUNKe
3UcxVmjfKjgj5FwI2FiDO7sgktTg7LdSCXRFsgTiFQbuBusHByEFk9RN+IeizitwPpYI6A8Lfkux
p/tWdJxJHQXIFaOr63rjEi4GoCegbVNrpShEg4nq6iFw3uEdFwO9v04WoIq6wBRI9bf6lDIY4El+
4wYJz+GhWS0/lRr6wV9eZ2dqgxcBKCyTrkVjpN/Sg9FiqRN5h3IfP6SPVkgw3SqSRj0DuDcVVHIO
6j7o+Uuo8eYlLQ5NmXSp0pOuBhJuW9Eh2wx2AyO6de8v+wT4zqT8dNJW5IEkwizzhX8qVJ8YYdNa
ThroitSaGkP1RH2jH7Woc/vWKpQqVDO/fXtooo0XqZql4kRn5aLx1Fep0GUp5CLLdBpeyHMF/4Hq
F/4atXTNq1kg5P8/ws5ruXEs2aJfxAiCoH0FQC/K+xeGLL33/Pq7FtB9u0ddUTUcqVkSRcKck2bn
zp0E2y4ukPQh14+zggY8heHu53pLPQITYXuT025KVgK0belEF5KKRANNbi2hVNpL+jZRG2F9U5l+
8jBGQOHGPx7xBlhxh4Lm9Fs43D0WcOHW32UgZs9LVHxzMb7sX/k15OaYAxKkknybRdghbcLksc24
MwuOqYAoSVAfohmVIzYt8J0sKkmDqmzTckoXqSRHJU21SLfQsYQ4eW9PdJEsxZ7r3QVgwLPLYsKN
mrW5BC6uOYsIkJ6N6mJiiWbU+lUbuY2LLKI1Qj7zHqPPfAEpGgNk38BlOL480m3O/Z3yY+O+7J7n
G6Nrl8es7WJkmbx5pgImrDpWVra63BkcywWk43Q3mT0ZmWerJnfjgjIKH3OYriEPtEzMbgvAho7t
HTH6LlV3PQm3FJ8r/Ngtm2/0r3wzV3PYKfFs0Q6/uWyMVZxjAmCG1mkCntJTi2RFMkcSheietbFI
QeTMPuXZqRvfnfuz4efiK8I+xv9/r08sDxrh6U3O32m6NJ4anX7DQvHx1rYKqyUulqyGVnvYYXw1
rVTj+bIOvu1u/0rFRIa23SOjmUWGpMYF5FJ0jdRXNyjpwhZAq6JubG66ClUc+59l39bZAbKWYAow
K0V3hi3b79MW/FvbMR0qOaPKP30tosM87Ix4TjcaBk+zR4cAotg7+goMy8egCwI8tRTbscyb1RHD
dulTAFzEe0d+AiMFqNv8BC4PEB5EkIfwHurQn6h3QfjrPIW5p0E5oNGo+kOsf5lbzpf9OXmK/jHj
YmW+WKctmW7f0DOnhDCiIKMWf2qROg8x43z3F8SIbyVEQaALiuSXJMkzuAUPqsCl+o5KcVbVzD2w
mZ/zOD0Lynnqo1QB2eLWwnQu1khHsExyD1a9NFqk9twBESPrkYiEQMEMWvYR0XuknkX6OSNSJR0K
SBpYuOiaVEvxtSUNf/aTmyzqmKRkig04zVeMxy/5PtBUV0AEGYnKZ/Jsfp9HVcUD/oun/HOxfwD5
tfG6dljNlsf7U3PyLR4rOWAFZQyQojV9Nm/1NhC1zL7TKIXokWgT7RXpqdBUIasycrF++MoIqo5L
3zV36DqiXMK6ltdSvi/goPNXecykTuiIiSvROZ7HdJ3rpwtGMWz5J4of7eOb7seLbEkvQzoX6DPQ
FcjFGf8JSi/+Gi755/R/jOror4J8eDxx+lPiyiw8HLbJZowORaaNcskKEA6Fwn/qjL63gNagIBcD
61TLdTIiM0PVFixkhkrelpB+gEwl0iBJPyXpuN8t7Ffh9ozAz4r1ZdpDVoLvYgCl8x3cU/g9Icqn
3SQWEJseXuZ6dDo15o8aTn9cwSwZAmhK+Y4TrfXSgu+HhV2sD2vV1SrLYdQcQ0qQLFHm1cx2ItSZ
NCxyQVSDCOWjdD+H5LRoTZ5W7O/5BxyoxvllRUms1lY0S56QFRwve8YO/MPS+y/yWMpXq4EzjuFC
F9J7828ob3o+Vgf56g48It8pfSB391fUTcL0hgIbsoHCcQWmQhvxpzF6c8NVhRkFiSWlGNCBxklm
D8zil3GvhX+W24vasmzpSruAS95+Y/TbObpwmScvC9r+L8yfW+7qzFIsqj9BBEtcCES3eJ88DeFU
Qn2B0lI/v0jw2/0RrwuCtFr1mw1Y+9H0VDuORqVdfi5gN7yQKQqAQZoxuCVd7FTJ/uGR8W/Tj3Jn
ej9gMIM7b8WVsKKwaw66vO5GVrJ/K+e1+uD38Eq+Mkf/mq1Y0xh/LiG3dqcgXJZ2kZZZvNlebEk9
gAxIMU34TdIFBsLG8LMEdU2oaI+CkzktWTkM4IzKaipTujK/AU7AGOe/Sba3pFWlD3KVW/JJ05Xg
uX8TpqZxRXMnB49mDrXJT8EA6boadj6TV8q0y6VlwwMm3jwqA2CqzS2w/o4FLTwP7JiWjM2jtxcT
HKePEomyx8zkFYAA/87s0azLmhCnzSlbTwhh3Zca53tLMU523jTDlFUv6x6pH6THN1zaRaf0rmRR
BRMXJBWAMpIuPoO/aZiXmwvCkTpDLdXzQK1i4axYUhSAQfLowKPxd/Zeae/ec20KKOuvYkuDrzu2
fXsJDU/jL0amK1ATMECg1PjKAKeghs6FOcype8Jt6ximzeIs8j9WBPTn7tM5bH+e4dE379MeQyIY
Uz/gVf6JnoTdS9W6BoZvdlmDigXYwZ4TIyG1H12CW4FuoXpPJqv7p4VYwtiiRZfT/FmqGG4fhyRw
nVbvWCU0F12yQs6xKxUsjLTbCqCQQBUkTWAnRbRSMERARR++vGA9ADnx8vRpWANYyN0JUHgwgjpC
A5TByKFdh64d1gSESYsOVczoFjaADlwO4hIbIM6smVsTWtEFYdHG+MgKnCnr7Nn6hJGbvtzkAlia
etqo58u3eKejdvLLsSH8ePmecQ6rn4OeBrTKMGjGQbelHCl0ipNjnc06GiYktlEfrTUKX3ZiSNTc
wvpadmtv+w6BIcGgD/MaiRQb8gP5YZIe9p1+g9EJHMTIbL0rx2GPC1mxDg0HdZ0Bn+Ym3zycW85x
7nEI9N1Cf7Kk6LznWS93uU3/FufyUm0zwNlKYREppxSQNxQ5fiJp9WR/CXUOKmr97/nLFglXQ8si
znuSNlv7LEy2n1v2EiAkhsQd6c7J7oDgUoGlXYL5y+JDAcj1W2jt7gxmWHZya1kZ7oh0cRGWWWRz
d+kMDRH8zFoaHrG3cIT2rniWdkD7GKEnRrhAIYHZ1ZxeC+ZayqLseepIlHXGV7Ovc3p90MvvBE/9
9uQL7VvDYXIHcwlyuh1qAcy5/KtQY/ay/zacgMLagp/TXNdJ0VOW0+RCho6VmWJjh6wx4ced6jwh
WcPmugo0MENMR80f6qJEb1u84ZR/zeg2Xt8cm7oMUzQz71l7dL0gkTKh0CebP5sUSloi5eWVR47o
CFWXxBzPbd5AnnCRh3aWUgSpQrpAJnj6df34LWspZdWRQTBa5bKCzGFKsANB4C329bRE6IFhS+jh
9Pj8h+qThfS4LFCUeVjXVQNJDaUpUyEWjeWD7T7ajmEn39XLw57wH6cWU0/4cfm98E7ywNulb4oW
UyFNKTz50RQ1pm0zM2TZi8Z8ArBKY3mzZVFkn3a44nrxykKyui69oXd0bTHAIzINW1AuKaXCMftL
/o2UmIluiWzOItvq2pJNgQTWRHAKiHAiZc/+xfWl/l74MD0rPBc+TOotA5mWu9HOXH3ZJwIgcoDk
gHFNX/cEk25CcDIvs+bAPxijQsHG9O98B8Es2YISsI3X9tiHLNvSosgrTJnN3KtBb5KahQUbjbyC
0eCSsmFqp/mF8Jm2JSOCZgaKn6SVfAiirSLxcOGe3BD46jr3uAGcZsVsGoV74TqPx6M22ttxbWbE
YhvIwFbl5K1ntUOZ6iHxnJHcDk+Qa9Px7l3MfEue+6hXsTlq2tu1GBJUaQ+uzPlsStj56E7xIsN6
MBFhEHg4PwojDF683eYkvsGksX9Yo5Pl267xNku+jztMp+kZQE3hBJBN9tJ3dkbRqZuzIetr3sy/
S7LKXQ8hXOW7hZYCYAvS1AXriaXY2jI9vAr1IGApsPEahe6MAHXX2o6j38eZ4S+JBeX/j/FrP4gF
03mucp6MyCfFWRcoY44Z5rWq93YpSmuEQ40U6zQhcgSHARWrwQecf3tL6FYgFk/7zP5wVIEf+zPw
I/mtVCqU36F0lf+3kl3ZD8f9WnVBmvtKzFMfE5wRouH7BIBLEEJMbQ16s6pHuZm7yn9vvoXgrYQs
nw3m6edoZ6k9tyQNBtI7ToKvTTZntEPD0NDmMK26waDRkI5aS99/cOxYVrUwuAyTEda1D/d+0qvR
V2AyK3NGz5smtt01OLMbQo6zi9zoW59c+HTR64fT36MrmFIrGuOnEpusxJx63kC7HuAavOSGlVVO
dU5NeYZX9s/dH9kbFNvyM+TXCwunvFRG0L1mSBtJEHTOAYzQhSAt2I/5JPuA1U2oYkaDmgr0vDQy
AgPBUX2ppWDHTNZHaIH8RIRsVdvnaWdUK7jzgoVIrdgxMcEEIt9eL1LzwKCmm4QxSKdEIMBaNLRI
zI5W2XCDkVCfm9SYaE4yXLz2AMMDl5OFHhoX2zw0G0ee+68pcWWeFu08qeGSyDSLSgMiDNEy69SV
DhLAfA/47LC+v9VN6Y6EE9x+46YtLdIJ+rSa04IkkHl+ITS1Dm0xuUbsJqpp39efCstBOpn6d0v5
B2JTGpbGxVV1QhZNoGY/i19nsazm4SGjVLjB7IKpNkOCdIM8QwrDBXYkMEP/QToAkWTaLbNN612G
hRShWLCUzWFLGFOj0jP+2nE2ZgzEq4xwIbp5sLvUhOjMcwkqNGKAENMUBDSoOdUduHLs4oCAyj0T
6BbzEzrUuVSfdUIwBJIUVW0IMpb5Mq7QcVeZGidqjEplvUjvrI5TuEYgDVkqFtzvDUT1FwxD5t/+
Yx9+IDPTzfJYWITYB/evNuDEUEB2KgiNdzKLuOgpeXYB+5MMmvCiWg93p2f0uOUFArs4J+JTrgti
Cmy05bu7ut9WmcbI2ry5z9WB8QL/eupQ38KHJQi1V/xe40t0VQAdX02U4SVgf/zxtH9lrkmTC0GY
D4uVfMoT+xcscIJ2mN/npp53hYjQAN0dgsHATpPtUZBLe1RBADt5EjtRm0Jz803TxBoN8e1HoblD
Kr9D/4R1OkuOaVTLy2yTIEWmWRfTeujY0atP8O9Ft7JcfwsABquLsrqUomF7/ewKPH/KyNCyrLpu
KFszTC6zIvKZLto09cWoak77D1n34QRFhe8te64GluY9q3yOnuiX4w+Nqe0k3TYElej4vLH+7FdW
Z9QkAbK6ax9ssrQPDc4TedLpu08Zt8LZnTolknwhW82WeZrBgaiGbT0pTbI1aAmsWF8dvNnu20c2
23VBRdRyvrVgy6Q0J3M+JvAWpE2rOTz2oyVocQjrjxKJKCty93NsHqOcPeH4nJ3tA9oUW5BZPB9L
Eg/UlhEkli2kGTywdsqwJ0/EarZ9TNqb5xymXDImLnZKBZbfWiDxIZMnK/cN2osPM7bDS6XOzDyz
PUFXhheS0Tg6hswFg4M8AdmEEk0DOoRyeC091vjpeDvCy/BnKTpPdOf2Fx6akVgh88xRl4AhAqhJ
WZc1d5v4aphi5Sc4fW4pKrAg704zKMdr4IX1Remq/GCRyM7Xwo3MKLN/WktL3BOF43P0cg6bo6fM
CeU+K+RN0M2rECYAT5ivwLiZ5uZr8bXdxGQxPUPDwgv7sntipKCHeL5FsSkNN21rIW8kU/TcRz33
8ZodQfaJBnGJbFTAlSlRfJ+TbU0Ah2aMbGHqg3fR9HkNlFNMi90IhtBPD45FkDamLuA5yurUeCQO
HGUFpjey9LRpMqOK7GpQZ9ycJsLqhMhT/kG8V2mC1Q3paXrZjYD17EwKb4X81uua52sHwyirW4xT
H58lrxVukBHzhle7xqrMCfB95niHOfXuMFndWAk5kp17K62ppHFAo4wxmHzZ22OR2gVR/CSOpj3A
LqbjzRl0dPiWldksfln30oQvQVFtdEA9CrXP9vyyBMkyK29ZQIGpCWWP9QeJt0pBycLSmd4UqHCN
0b1mL0el1mfWiCVo+ooZ9btSpwxYTH5S4QcbQkdrUBYbrZrxiVnV1eqentwDE992qVs8soq5BgI2
jZlSnsuqy/52NBK6bNKnxS6zdO9Z+IeGG/Q5sT+0yo47JCz49rmlVfqS6OKglu57Zr7r/O0ZUrzz
hLNCm7iyWZIOLaijQ4srUzF4S9InkW3TVpuZmOdEdG4pzeJFcUgZDYpXigkLW+UBsxBlapIF8z7+
jZn08pZML83jspqH2SLZBG+hMK1vtUh2TIsiD9gyrEgs1mTSZLFWZpJBVqgr8MG+hF4NAxwiudpn
CbjWvMWg11ggbdfA0NHAkfJvs3TVjNPP8rB3PPMzfXN/O2+iBmJn9O899S+Jdf/2WD84l5v1eTxb
bwl/cq3+g0CtzkGnIT4Iyy/lqOabYqRjuiD1zZpcKSYDNo39cK6LEyUp48agGfDv+TegNc8dIqvd
o2/swxZai4ouAqqlnPafoo6gaFjxn1iO+d1wBfNVJJB+4NF7GP+7Yx882rQE+/cqCOuIiEUkE0Vy
LLPUbMcDENPgBi1U9fABm9sjAK1QXTnWFK1QwTORyEj3B/YI9xbLgzIJSZYcg2V99ewqP98aLJtf
p63P0FMl5Q5wXXvoV1wng0U7BAzYT7f21+jh5AppZEatSuP46eRiEwn5KnAyqLKf6/NyNH7LLq6+
xkCQMq6Ggb0GC0Dc35q5GyFbmq7Hc+9wtZwkJlLMcZ0S5dUoiaTdPiSCXPOeFbks5qY6l/x+NVV/
Hf/8cwN+pqvV0zRXKKTxD7HBCZeCI0/sobZjsd9g2GcJ03fkoi24fOe04Xj0tSaiO9IgJlrZh3Nr
uRPMjMLypjdnPo8kKXPdKWwZ/Ak2psLWdZtN0408rS+biIhag1RXJXgxgVTtwKTcLH/xrsqAFWF1
JXRuf0okwl+uPfTfqsVatRBWCz9S4v0yGK+npSGNJeQCriRBVl2d3saIokQIKFPV5+uWlJgaQTvI
BTdxwOBNNj24FdR56ztDjMcfK4b5X6bt/zrGH7lOYVbYrxfD3AE0gfoGgj3MHAaONZ2zKd+O2wX9
8DStgh3VKiC2M8xOXL0uEsOQVJPnigsdu8f3AbdnxA5ZkFzr7KFrXZhKi1On6HVr90INGSaDptJK
HCKEYDh0GIU5Fqb5rd/RwbjEspn6equQH7yspV0b9KalZX7/0NtqaxIa8/SlidamQBKCGRYISu3f
r+LKrwqrwb8u04/sJZwHu8N2ya0kZsXaVTEj8J8DaiWG4DPmrWcws23uxddayzDW+DvNCFGBxkZS
d6aShDmdX1CgYtlu6CBUikDoTtKPe1pjqZakXX52b2QGk4l5Skzk4bgdb0r82gBUj4hQ+R/XRNlb
/h+T+a9z/VFEDmv53bS8H0lYAMGRP+/D2FEia98IEjjHnHbdTpl86J7dW0BXeHTQEU8RjzwyJ0dS
ibgC9BxyfmFsMQcU3bcoywP1Yj9FXSG5pRmZ23gHfQXkNMmQwd/fxpo77n9OrZovVyq1Yj4slEvl
YvUHZ3y1Py/Pw/1yfM/wI8aS1ZgIM4rvd7eIzo3IvC+WDUY+D9DgSiq3wyvmnuSP0RoGHfShbXt3
W9skte58GG13l/0Keg9DJFyZXDf/Rgltjewc9OUZN5OpETdH5oSGuTigAkWrfv8Oatn0EjXGHAPL
9vFgHs920byHpOwYUsRU6IvxNgFX5bhLTqX28oExVrlo/TFAJ46i1OUgqVPI7a4YPoKOHXj05K7f
j1n+n4enz9FH4T13hLG5eYSe8RI8TO4+f3/lSv/ZAD+unNXvf6Wx+3FlOK3mVuN7FgRzsq6som7v
Rq8jpnGXWtPczXkYVSZX+UE8fF6Cu35NXik2UoHMJzWmCZbjGrqAyYKBUwi6GX0dCtGevqBGlalw
SERPK40KGqxkXsMoZOT5c7CKCtWoX2BkQRmp/NJTdRxPO/NdUruuQNJHVvQc/f4cU3v8Y3XQgVmi
a6gYUsCv/nBVq344DqDxDLGF+biyi2cATo+D6Pn8NHUIjRqC73MGMVOwiFdMuY2H3Wp3lkOjurCJ
D0/Vdfz7Awr+QymoBpVCEOSDWjUsBuXaD+NcGQaV7bG2yt1xJHmcRmt2jGsAj5A1wmjDGPKLXDna
FqPqaw3hy8Mfrsd/iEs/Pv2HzctVa4f5drzM3Z0RrNuhShctEQOcIQ2GaF1S2iV/Otv/+Es+sFIp
loKafbD5n7HaMMCVVmd7JrzFM9LObCzeKa4wVa3CcGinGBaYjsfCYC6Sj/f3Q5NxfkxBZQpQu337
1eR/F+kEc0auZ6MTSH1Q7N0lDFPIP19cXF5cMvieuVIXT19fDPC7v79/962YjHv1+up4QaZl52OG
Qe8Qc0b2sMkQKCb0Zo/31/f3d8Z53o+YPsR00Y/rJ8Y0KA4ssO7Q+y1THhjU8DCIGXIV4umYQuUc
FBm80k9UPVd5XEX0OZr0am6zltGoH8ej92q8+8MaSi/a/y7qQp5VWwKAKiFC+7PDOpfPHWaleanK
2LxDHKDJVyLMrUDJGV+eiC6WzPq6r3HGdxOEc39/RxG5/Wlvad/6l9sMf0Tf/fGidhgvcJtgT0QX
GEdiigX1qFT8QixsAQIAQTzlq65aqDelUlPdwgzpKJMiyWNCVFmotun+/QqcvLFcCXJXJu4ihrUG
fArugA8/hJtoFkup8otHOiZAKWrE9bKVjGyEVs3LF0xpEjuR7aY4IYOgiM2M0SyOg5MAzABD8Pzw
wLxj4Jj9+4z4xl5YSpifVsOsomWlcAWLZkAXogUh3ZpZwcOAX+wi5F1LT9S9+csKJQQzBjGk9feO
2p6MJxUFiglcp27xBWFBY1/rFJTYKK4ZUFXgCAgT8J0sSt9qwU+aVO7xTKZgwY0CK/jKjIh5MGEi
NBAyR3R4YPA42U7t2d4LGtGA7CDv0ycF0w8kqFA366lw3DPaXLJ2EKE7U7s9BRZQQEZ5gn40bDGw
PUnQ7/QWJvmUv2P/qegJA3/rlrMHr8G7QKdaT7LmpKF4lcNke5fxyUatwqOx7+mx3Amg4mTNQwKG
Ar1CeyLqhFo0HCj0Y2ZsrW+aqj9tWBJl7rhfxmAK+EjnKN2PmIuSkj4zyHLDL4RWZQCZoWY6f663
6kOuNX+2TrX+sKvbD6PniQDtlPbPiCoCcFFbmtKJZMuSjAbviPcg9yiuld38ZQtxKLYvEB1f794o
s79iO4eEaD331m+gJepKsax0YloVT0qOEjem9lYS/TG4jSwoW0iWbSkXIfXifwWCsvquefISmXFF
gUqv6tCQAJJRGzRaUJKnTdCIwAYAIWOf0196/12N9k6tWLlFCgiWCUR1Dg0VMEi82gFowrC+hiIu
hRutrUsTTgucoh+m82SalvHFewShTFbEjoIO1UVWnkeGZEEqPEQN6wguqtKMDQQlqts+k7Emw7n8
Ae1ZxCmkNzFFq3zLEoiqSKlwkc2QEs4rPDYcm/jJvkzNSjaRj6xN4Mw0LzNdZ1kV0qzP/ocjEaaV
fnhGpLyW8Df381sBfnNhy/vy5Sz+ykOy2IwHRZm8hZSsiWF1FpEWk3pAqHsfP4DOdMeMTIMubPqY
8erHvQHMOmFHZMsJY+dfgyvzFV5K7rFpmYXIb0rTGPMaJmG2oToNWbxj6ltYti6i39ovvq43LRlN
w+aSuWssdGTr5DtRJR/HviM2TxhcpvIQBpYfkCFIhH/o8XEOZvRSqHLQc+U8rKXkUkFnAMfXqQtx
ikGwkqdCzOWqReTkafze2GcDE/7H02js0TovVKu48UL4I3waLI+VWrgYmyOhsYfCXv/r1Bx8H2gF
EtN3f7mnED+2ba3Pero6fGfcPMQyr6BurW2Pg42XkuzYrjZsDVATVUVUW5R9jdsoWVrjFXXSVGSG
CobfIhW4tJBmy5JqmVouPxjoClqfyp5ZI1XGua7dWX7WEmbkoAL1F7c/5QgYhav04KaYAPU2/7ZM
1GH8k+ywZOL5oExCPEjPmX89lF7sx/lbD143xDllxe4A2EwbBwXXtnSErz90V9Y0rXwh1Ag2JOcw
/X927KWrdCgn5+VH2/z1d1l9Aq48AbPCmz0tQRNCLKl9ktY7LMlUruQ3F+my0/8s2wO6YksNpLzX
ivm1Z3iWFa0H40u7K1I8N/Up0vyVEpAWsuxaR8uiGzV1tik8K6mFPg+6XjK1JNsWUiJvSueV8yzR
d9SeIj6MwVp/20SUGQ4T1zE5XggwLa6ctbJQAmf2IfkiXNc7Pv1eNpwCQbpWi+d/E0+QjoDFNoFF
JaIv78pKqVWTsHV4kIUFStSDi9Xl5zdA+FrRZIDZOzxDZHorcKZH0MgApNJKvnm14Pv51ueeDwcF
nDy9XA2TVB0LeGkGgN0scLaaJ3qfbkxYc1axsUZ2xmiV+G+KeGYmTOkejaxvgSrTg/iWpk11DV8r
fKdF95x1GfkXg4p9N4d8AxpBnLkeftPIvZ47BSq3szZIduFD6J4PAGI3ftDsGkus5vEgrdkXMPDI
GQwiYTMDLGMNUUkpDsYtio9ZIJWtoyegYgVJPWtYsbiskT9gfz0J2dzeWM30goumuiKvJxxPj1i2
xFHuHvBp/1pqkUdtXWdC/MGHQSvSi3n/tvxGHNja9bkjK8U2HJUovOJ+nMvg70KZVySteA1St0ih
SD5FtwjWtG+NEYlrjm4GNO0bko2aeapMGd3CU6P6xCl618usGt9Jv5qdrj1NditlHUp+oh7s73Wr
KJRUq82H5TqJ6fq47DKzor9hLlAxsXDhPtDBqUeF+Nad715IReiyNZV7TOMyVrAeukS0IAjG6gA0
K9zn7+zy8u7bdYjQ5yFSXcpD9SytTwV2yBCNbe8LSDeAKbtc+GjxwUJjfSvMKzRYBuy14kFf0E1W
w142Cymsq0vAAcJrGgyjGqW/IWVgi3tUlEGvyr3jLio/lB8Mkyzo2iChGopM+lorLMQ+1RvJugk/
LarJmBSrppEDj8WPAa0vEWC9kKpBJA5TRSDbONz4248Msbg+T8UW6/KKjcvTMAsHweyGxL8L2ngy
pHJfRNd8nHgLS5fqSBr967v4L0i1b53JPdZaKxWS800EhI35NoNUFDd/M7xIC+PAgvLJ+OINTCWM
Dnf01Qzbs281sOGS9zy9NLKMKswqkROvi191ocsjnFW8xRF71vpzXobn9hjwo9fBtZcNtQ60YTed
GY3eTCleN1aVaPuS8VMMRz0DC7ABQraL7gjXvejWLpRIUNr39w6YdqJfZVuoSJEmF0pSLf4Xo5nN
9tNKeA7FcvF3r/o1aFZ3y3Tyuxj0CXaQuuPCpXLzEcDknixSfrQldg/VW5BKOXDfkPMl+jESgVXA
9bKUT+EdzjDJ0q6Z720Z8BtZBTUsRtJUguHoawuXF7oMo4LDpLqCG6U4h1i3HTYbCt0+pJ5bPV5D
evHtrMGsu8uWDOfNs5vDjjNtlCYi/0GfoDvVHSvPxdCwX6NdEzkSDZRbQ2Jl9blCPdOHpTynoVoY
rHXyRIbnOqyqM+GhxJcyAg/W8WTKnnv21xkYru7Gr6qw/yk6+nUbWPCvm/MDTdlXc/k5ijUHoiO1
sFd1tC4pUUNXo2uamED5XZ6BJgsV03ruQrUn29HXhinkIRez74yTbOTAYJMgmj4bLqZUdlKa0n25
vkSHN7PwmsJaHbQGFltr/v6XJyXN1DYZ9h+RuzzjXzU9y9buiCkylSzf63YKNkRXIJTim7pa4/Nt
Jmw7fsKapnmn3303DZeU08yWG8or4VSEbLxl+GGB+oVdAnnMknLFhLBsSI1FZlNUdiZxR+H19/sh
DH/VDAaiVELWjQkFlfAH2rvfDifr5b7oJWdtQ5bZNoo0tQPDu/StalZfFYa3c37OVf6bTWjQJb6v
teQeEE6d8SmZE+JMB9H06fRSbo/fi0umVVm8hycPU/Awd7qVvi5gK9BqnqIEXZ9ZKZGuBKH/PI5l
zw6+3CoWuaS3u390W7p+vxvk7HGtQ9AKVJItx+Bn0xKlwZ7xzhiSgZtpmtyXnjLEwtDH3kCYKzdn
qPTSRoYolMe2AwSEirP66TIABAlRDVrdlmDQh3wNrx12hkhDKuoAeyFIyM7r7EsiRlsYjBsllFoh
NZ4w1WPp3K4SerZ6RWQn04Jv4/iddXbN+vQlZbvQTC0L+/ScyBZ+S8Qye4Qn7CamdDlM5ulTg4wz
XtZwg6lH5Wf76bZvKY2tcXykeTatj9Wal0EshQsW20f1Y/8YsKXNAZX7si3UqhHZF5mT5quK31oz
6UT3dT/MgbMVXuUgqSeciQYjQ/65B9RkNlQGOmVVwlPL2sTqaknBdMdyyV+Ge/qoLSD+8/grUxsj
sugPs1/7khLcuna+QqZl5qbj1M+cZvgTf6RrQpz8L1XGFf9dkTV6PH/YBb8m5v5rF/xA7kOq3+vh
vIS24YOdfuuLLTPDhZWMKti+hEr9xonAZM4SVglr0rOCZx9JGtgRRWadoZZ3anKh0rEes87pUkSo
2hxZn6hc1ZCwsKup3wyAeeSABkmQ2IWFIoV51fbZmGAJ/0yCl7MCcPSwsmRmDWhAei7yJBOKSLuy
nAMhAUEXunzOiL+awnTKA2pIz+oRGV7o6NOYAJaS19ZVIJuUoTetjJ9tf4cdHlmL6rRX43ao7WBA
4kXxfTLDy7/Y8S74MBG0shk23VzdkC1AEyRGRHOrbBwc5DadH1+p44PE9J7SiAmK03SCiNvaaAYT
qeadxnDEceNHfZq+zcZsI/hRu/YgjCcZQkBnA+RjMiLUR3BZFx3UZEvTDQg73T5zBgQX6RhAO5dd
J5Nm1F7gN32d2KKfgKTRs3QMxGAJZd2IykVNrhWOSnEVHGQRV+kmJR/79jVKnUkRFXURsJazcugS
VT5Zhp6lbRBc4eEXImpY8XLdzeJ+EzRxvxlunW4PVNjuf7+U6VX9ZYDzj0H/UVAPFuX+YTzIH+69
byeCSh+GgK6ElCCZ3cx5GFd7oAEncuBM1MUFJXNMEZg19VcWKgnw6nbacK2LwxJfGPEjw0vSY3xv
O03KiE7hK7MULyrFn86cIdUkbFrolP+NYtiihxMkxcvvkNc2i5wBeGXUQBtpirBbRg2F6207N0iu
fa5aspwlX7qW/nCpKr+KBSvEG4V8GQ21Yk1axr/qdYtDYXE8z4un+3WQ7NaNShBV7kYUzgfJcttZ
naLxOplMWvtdc0WL+Gv5ssIA0taAcUnDZJ/rLYLeZBOVQVpy9RoOvJpUc/XV644RUS9bICmmMu7i
cNE6lwCZuweKIze7ST03b/WLyYmOwWWUv1sjpvyeB4J+7YMtB1HtKQfmOYlPvcolDa+z1wLjRh5q
kziPhWZ+9jnZw8ykYek2/3lCAIZxdG/Tzqk9eCjec3P6NF2snosfk5fhbYANv97gyJgJWUfV/2be
On0ez21GWZ2eJ8U4DJpbMmCw1/fB13Abjb83F+VhHU3j2tfxYVSK81c7dNBnSe0mONUDpkcxMHpC
CBieoiLw/SxhUNN5l4xr9TUzPPC/DL28rZU4KKqA8WzfPNwFb+sRPqdUjnKLeDbvHV+3x2jOrPAD
LShNRi2VxgxvigfF9mJZL9weACXHyeap2jq0zzQ4DkpN5n9tp/HoLcg1BsxlpuI0i6bwsRnLejE/
xLld+0CX5+289IeSUKWAvOqvaDlV/hfUQuKjau1HODobhZtcGOSO98VegXG2t1uGmy4Hca4bRnm0
0hjEhamexdukerO5WR2jUzk6Bc39wNll80Nzif758mpO9fvjFJfuStF4AapXiOfXw5ddnc69eLLo
TJ8rIfnFqYOMZS6qfvfhh42ZpU5mtGxt18lgkXRHl5bbyrW4OGlOr/vrqPq4mSUbpciOp7vaNkbH
qAJ0llIs4JzGqy6z31had4tuF/H/Yxj1mQRHvfCJeVuFxddsnuz7UfFxxvD6ER3sV4taXIgJbQ4W
EeAfzerdyqoVfGzeas/lQ3JgNCXwdUh5qn8zZpB66wxq/1iKx8Ub5sEzQrFbvDiDtzAts5ysXx18
luSfwIyxjDFO5fZz0R1+Hfpx/rY8iTsspeJ7ME7AjO+6094kiClXP3I9GTbWKzeO8exivWIJxYv7
PEPD6nOGpz1CrCwksrcm0ZExPPGiGlUOEcnkdFgfApZfhy+tT7YogPD5roJCUFwZdos9lsr8Y/+S
uyhSMUKGGtQ4mueibXJMiuRd3NRaEOWwdQ2q9vOLUqU1eNwiwf42uRwdk2MYI1q2q/HCOXcc9AWB
mF10bCwOCclJrzuvRfttE/Z5SAE4YP7wa7+3R/xzXV8cr9YJL19EC+a2NW/2jGocJ89Ozrk6NV/H
QdI9LJk708qN6oy1Y5ruOrka9tulZ9pbdvGJwK7S4p5dMkGQ0tguHq9bR0Z0c/XiKsOVImL0AUQS
Bn2GMZpV44vBW6pZALIKTaKJnNjVGu4AVv9zuK2HwPSsknMY704xIUO5xSij/luZIb3F3vIQtZ6P
w+szt2B9xZRDJqM1SkF3ySi1xnYXszi7nOAjUxwuxr1dVHthBF41Or1PSQSvc+3NOTnh/w7R5KU/
ipqj+0Ljeno5uR69nLbRfBLBR3iZfrWonkSje2ivnWNzxWSmffIwmFLi7bBCIUsPcjHD008tqgvD
XoWe1vegfVOcRIVLar/vpy4MqPB6NQNG2CIvQwc4h44ayfZ2+LlCq+bhuOYydXFXncE02bzujnFu
3xiv6sVD3GdGZrQakNhRMOpseuNdVJrE5bd8/cScXVCR3qITPu2CxvX5pjoA1d1G7f6FvX67SbQ9
NAb1WW+3aLDSw2j/lItvsXrErU8lWsaZIDj9aOdzl7laNKf4Nos3zKeDslHvdwbdQjla3PLt8DYb
NIoMGHwrsHcvmYyXDJiRu78YEe5GJST/uvttb1lrDV8wGSFxYK11vmL3DkbkvowoualU2vvj065f
Z1Ht59SkC8NG/jZ8GfZW1QZTU7l03Xk52dyNHzaVKH/Zvyy97J7OV8Du8029+4yGxzQqMmymfr+c
xDiagDmJCTZl0oGW3po+WTk93vSj3UWlwxwsZJfOT+NkoEs7Pw2dg5hfNIIgPo4a42Kr329V1nEu
Nlnrfx7b72E/qvTjSRMGXNiln34dHzZRWIyL/XwEmr4t8GnBNTFqJV619mOK+ogu4Hjc/7XkO7we
5aPuNC5te6yFTTfct3NJCVlf2ujH9fzr6fZ4DcSSv6kNkjLQSr43HDQZHclVR7vwWIO5eXs43C5H
dRbDJhkzvZtOo84w3sOLh74QXkz3cfGQ7JNTvLnd5uIGjIhzNcqvmEwYg5D3psmkc3hY3IyDaA8b
gUFPZMGoBiyqdAtwT4fX1U7xkTPKVT7n0BM+q50Ke5BRKlH+LaDdX4oUY2p5+3DbWtz2DstuMEsr
DvD/r8fXJ8TyAPDrC+RPkuOzBud59F1dxrktwdq6FiUH8lCGQ0cTKCRbpi3O4uUoKVATvmjnJ8mY
UdCzQ71/j3OffTkZiKIb6UEp7t8vxvXbKMoTSqPtyRhSejfK0bF+ZOw0nItnOp46NW5/C/u7f13f
TD7L9MREVUae94bf+2lyujpfDhhdnY++2qOHEaykc8Ia6V9DZIkm8YhbkHaZ1xqj6sUxKo4ZBpqM
943JF+Mz++1Zb4DAwrJezN3ul/UyVr+Z3/UGD1RHxt3p0wGgpc9wxaRA7b6ftNfbKEr3Uw6+72AQ
w3dYtDbHeAotqhitr66O+eSweSs+QHlKqQLBxeZcYXZopUqVYdOszahH0lO+eRwAtoENXYeDbv87
bCSv+fXjFqzmfgJReNeccI7x+ep0io/P22T0hqHMfWxI8IuPlVKLbb/qMuOVoavhDUOF95t2OEym
xXgbXJcY9HmxZ6rp4/l6F93QTxjvB1C0otVjbZ3kGMwWz96ouvXg3XTyy3gzjIfH7paZm1e5xuQp
93J6r8yjfbE+6NePDWzv86kaH76x2uxGZudBko94Ab8sxcfJ+65yT32SEON+Bf3zOWxQ5qMxdlFJ
wqtZNV5jIS9nswQXUmstme26f7bl6XF+P2odXkeViNM/ME2tdXjbneP952aenN5Ww14fJv4mqtSi
3F2Fgbat8newdlpxMZ6coyrCGLgJxgrk49Ftn1g36d9gLvq1y5D5wTFtVKUPLsG83d/gkW/W49dN
HfeymzXntav1us1lHV/0g1PC8K+nRRdDcDnF6TP5tVE+Mzq68L7sFVYoHxH3VW9ni+RmcDebRwsm
S1eSw9PuiWbhYsRc3UOcNaPPwPwO0elplOwf+vtGjjFNreHX+cBNLPSKm6j/OnokP7l5HDzRmPw6
YggC4D+RJzzKbpFh1kyvPgddxlrXEiZet+4gYZXSoA0O1AoVb8WwusNBp0YuD6VoWEyoHDP/DTXW
0YqMaNPZvjD3T8+3jAvvDCUuv697406rH9TD68n7+eWwjXJB42b8AOj/idzH9KG6iaevGyZYTagW
uAzIyk8xYs/Yu019/H8snddy40oSRL8IESAcgVc4eu8kviAkUYIjCMKbr9/TczduzM6ODAkC3dVV
WZlZWIADkhzKTcO80133neQ+Ec/cZi9qQuLgQ32UBZHOJrFg0vD0A6aV2MDLGosgBZYVnp1CJUOu
4iSN+76QPuWnVbKkXjrVOlPCFShSFXv0Pf973Z+mV24ye94F7nvzLuzwFA/rRyXbkpi5ag5uXDmZ
SU5WkatnLlkfjd3z6PrQPMlgX/FsKPw4Wbak1qvyU+vt/pREq/bMIG1S1i/dsps/hq1Gi1UAT4ss
9MNsXVbJwIKt3MgJqDxNTzrh/wpm3UXzAO6MRjGjNe70FpO+3cYbB2oHBitDU7yKLU3hqDTetLJn
DOXmm1QHdjjOjGLdKo7ROeNN/dbr1dRnJXNz4nkEkMiUedXJSywgsGNSmF4ON8CNbnHmvNCb2/bk
MGar9x8VSbWuuLN/k3E+69bpQxKm+DgBfEnKEptErfSgpaKjZRt5FrN0ma09mYctXMydtZKBV8KV
/Fw+63k1dce1KoxaN8/Sjfag6y/P0O2eKbJ7Tgz6yQOTa31cTozlN8T7xJYNh4/wqsXNlakun76L
l0zyGCr7uRsug+p3s1fsJZ/dVokWrlxs5SvV0qZJtiQhGhQ7c/s2nRyXqB2OUWAYqistZea48TT2
T8Q39Zf0RPzA/GzuzEd/bG3TBTrdm52dpfvw/t49Fedp2iU/gUAXuu53Wrs/xj5yg9jJ658OktHU
gTjZbKajC3Eves8LzuBZyw5xzc6J78exXx9/w2Vt2uFvN/H1wFV5I2wSv8ovvO+FbYNKqjR7zoOT
Frp4EBaOdLC7cpGeEWVMeqqilYY9BvyXWX+sVJseKUfOBpaPkvvN7wTz4+S1gR1LypWzjLlYOz9w
OEy3Z464OHca02MZ1ZSFAFGAdaYXr2SvX0Sfsiea+hostuH9MCKn8aLI1YjYT0c5bKCgfI8kgUwC
1v3Eeayyinhj3MrlcGpnwym40YFnI1KFtLT8PwdwuVNGCuQQGbLBYd9oYEVTEYW2UedMd5lyNqaO
djAudAUvRefWH7lJxNRLVzfnaknCsIPcqzKWWLaVfUtVjw7zLHkGRxgBh6n1YkZ1MqytyrGYSHgr
J4R7R0HoRcGW431jusaDNVn91imrP8h9Q4MY1zPHGNDB7qbr8Lcc3d5mYjMkvGI5XVn+6FInzjhS
jct4olmIbCLxjJGUYweM0Tl54B3j97a5NrrfMElOcdnSr8Z5U7KA5QeetBoleyAivzZUvIxYCRwC
erfif9xnbysrpwSRuMX+kuo99kOGZ+fOO3eg7y8bu/omkU9FtaM9T2ZqT887gj88uitMFiqlbrBV
FWKzrxHV0q2vz03Jnt4mgZtwUu7ZzP0a0B7LK7tiGuKhlemiH+X90M8AJOCMJvZs8gXfuQTMWhf7
tJ1llcsY9HPk578c9t1Biv1A20rFjRs1Bu5EuRSb5O0ayoqWeHYvNmwKLZlNctesXdm89pmtfGov
R/J6clfr97XS5aV6GHaMdPeiwK26M540dfRZxr5VzL49nhq17yruYUACxiTfZuvY+5o0k3nVHAm/
tzA/K9UyzY6y7BtQEbyEE7xbvnCTdIXBXbqG6NAfu8+aT1+9HHNd8tbSgjmEqEaeitd/l/kc/5f9
5AXXobyBGWmG11ZbGM36UaMZVdkZ8AcVqDN+WWx97UN9kgy52Ses8XL58rxSnUUrYXM7XuP9RJ4H
H/rT9lTneGKo5lpeS7TX0aFkG0waJlsV8z1GjbznMpRywCDDHdONhn0O2AZ0euOzt+/rmLOn2aYM
0siddsL8+nPaecVvmjzeCtXQ/clIyf6TzTvhxJDjeQ3dXfx5FfOXdOiOgblqzJUKvvy2C1jAnFoD
1hyHnWm47NM+WKaTgz5ZZwgF3ATbKX21vL96v5ZmFOy0jxWmNknramnNe1To9UxqnTdFCPPC66VU
zKkIk8XVuDf1unqeOml/LyPvFX4n6SXSnHzrPvd9QLJ5Vr5aAMjPDF0I5yby3mCWZUTHQxc7ae8m
zFzZ58uCYuEw4sfo1OMv9UCzqVLXAoWyAtQHW04LbYeTka2RelyYep8XtvRdP5J9DGmHVPLB72a/
L/3+HNacfPp0MyXkMw9btssbY3zg5wD8hU58iA2H4fPpIbTWBAxmgq+MdCbVNkcnh0fJXPObSV8Q
GJ1Glqa7VehoDFLNwd3Dk34jUsf07syKZTqTooYx6OTD00nBFmcz9644t77qzK9M9yURzAOsJBZ6
zav8KYUz6hNHNefPPdZs4aGrEtvSf0kOdah/r1OCNVNnwMv4ymMAFY8SciQYaOohLLbDdPVKL4rz
Nh4Vll4myWHLtnN7eRtaTjLe6kCcj42VORZHeyjv9Goe0I0uzXkFhNRBoEnXhYGbO02fBr+p7NSS
mH+QlOr96tV8pOoBYHUk3YjBVyebSeSGBMYx84K4t2tzbganmkqmy1fPlgrfzJygyp0uocpDFcKm
YHhL7VF6VcxlHaklM8OORy8Yd/1w69DOomnlF9PJy27Us8ZfwfM0WpdncIlRMtetE8yab/KcXex3
lSNRY2MoGM4bMJbj+6NgVsKxV7Yw4CS/zm0ydLr5Cp9wUVxB22u6O6Xbhl6M9OXI0y2hmLNmGrdC
nLqXdmDJlmXf38HXm7b9E+N7z5ou+m5VlT6FYf7XThfh4MXXZqme5NxLv9XFCbZKEPu5auf7aiHj
rPM6EOjZH8XTDQa4mp5c/GRXjeycbnJx1sKP54MT/ll4GfD0o65tGShncEMyrQtP+P3NqZM2GwjV
0jZHuUYhUF6jl59XNsGb8eSQC1UnWhj3zB59Dph+HVyl7+L91TxBF02vmykkio/3wxpWUfBtjs4Q
o/c5NN0u0w/pSvPGs+6npfMud0nr/DP0z2judwPIV3Ru7nrgvCgoI5/jcZwPvUPVq9cewIHC3u1d
k0HBySXfYst/Ym3dkMSjIjBd4ryh2uRqKQg7Gsk5AQqN/bty1Ggna3uiqrwwKu/19XytINOdS7tp
nWjbLkOv3j33UoTJOsfzKm1cE0a5V1LEqvavtc0u0QmrAfgGuptTUkywLsyOSui/rXuXbNSQlp2+
ZqYvKXW3TmJXQrf92jaetGPJMRdsGGF1RM63ShotEtc6nEWPYBlQIbkWduypKwXO5BYfkl30XsJH
58hRoKcGTg5VDaMbw9qZPyMOBmguehaoZIcHzi9+pqI0jwCHcmNdRR7jJcHZb5xoyqek+hYRDUsf
TiqSC8Cbgp76e1mmTodsy6ShIB6DOScfzaaEH6LRnY7XA7nONNtKAYS5AlqiZqcbiRSNah3MZ+Sa
eSnT9HJIXXNpXBvpKlNXb5K+St1MKTRepZexHUAXCsa7qBybcWjZVfk7lIDS7xEq/Dj6A6jY8Jzr
xq9GT5Q+aUsw4iGM6GamZMg5oZpFV2zfyVcOx9OAIREg4HGGKHWIq4p27rQzv5ujhQqWr31YPQpz
FTl8KSicCEPZ1rdugLUPymcYFIHlMcODnF3x6olNt/Lthsj3k62UE1hmSNWK1E7qW1QsZQbn6Ys6
8CFKtoFrSKQKwrjgtcgdEjCkWvWL3o+mkU3/IgQIz1P4HiAbdp4tIwrB0UtglzwvEtlkHH2weI3q
GgcfwQzm7ms9aZzobUuJny2tN5QRAF1b+8wv1UbpF8E1XLGXxmCWhNewz50oWpXSJQdeb5POmybH
0sTNH1y/+xqzexLCZAAD5ykmk6mL/C6hqxwNbpviOlAfIguxXP49apfIEJDnJTY6O5EcVVoBtWS/
oHRK4rZUtcJYdfe0YbT48r6mmUQ4faIG6lxMv0fgfYfVbZsrjo566smB44BxkJrDvrcc/fhs9v3E
e6u4SpK6D7PXiyz7pMp2B8RrgDd26U+2fI4PuuG/FCJWiURfYD2LyU1VBQ3TdKV000y9IbEJQx3t
LXwyhz3miZcWgFu5TmYlgFHv1FTl5sQ2Tpx+4LkJWFTnRX6b7Nj89dvhNIXZaNfL10DmuiF66HYz
WSvnYZ+lfnRTZS+lwQTxngidyHzPpy8dA0PSYwo5In/11m0+rcrmUlKYJeYh+yUZzXtSRxbHS3Ka
zumjXd7PzPBhJltjz/RnSs43+d8yAuoVPI24WhjFYWq0NAzsDGFjwf60bEgxSc2kbvPlDLk/xFOn
+7Sc+k+DnhE/ym0b7sreRR1ZTfAptEr4IVljT2mT2EPreN3JUUrXgkQ0ccLpwTxCsKcDp9myvn4u
O23+BLCA3Q6fYrhlJ2MuZr0ZO8FVlT/o4azNehHq3sV5O0sZNKBbTL8SG3Se4dt+PoG9H5/I/rSW
ogcVQnwene6jbS4TWGlUX+YyI3TU9vP3zTlij7R+3dX7IOwW0tjtvVrZTJv1SEagHp4wDa4FtSAY
/Qxfi7ic74sPWsLv0s6xNrd2oQkdxsBkOXM4vavzGHjcIVV2zpTtjeY2L9oh9qAfrdc2POMZqM2t
6W2p/4bNIRYZbEhKUEOPt1ashcm9+qncbtwr8boVdYvX56sh38STa5oTnhyGwLrhfpsc1ct46SaO
pjK8M/8GbqOlmYXrUPEG0jJcLvvNeFENKkLlSdHHjJhVHnsldB9ICDdrk6DsBuxYviDjQcg6w7c5
94UftUettcf4MCn3/TgjQ+g2wzmAQUIHczalEbEc1vL0WKKhOmr1sjunPiECUO+lPqYK+YoTFh7d
135h3uo7vdVTx/DYdmnRlo1m9vtozOnzwhpgvtqY2IdH8/0CIjbn+fS32VGZMVlnGYIHQE72KB1o
3ip2Ft1jujTThE1VH4qk8frKTlW32qvZLai94HmRJ1tL3j07QJmtUezC9Mg/u+rwshyDKa2cBq3d
Txat6b6Jxb18zx5ZsbP+XseCBkftZY/nsSYx/JOtmUYGIM2eGYGcvIuM8osD5sNcU0w4NKSTyp7A
58/pBe+hSTNidjykzvvGDrS2lHuqaXPGZRcFwR/ZRAI7u2fKyk46BvviMpknNcPG3hi8+DDAneFD
L50JbvrCRHXKcvbYggzx7Ts2IO6QH3r9kERoZqnSZYNk/yRNpkQqulNNnZ/ThsYLMv9phP+gMwmc
jFHToXc+R/RhI4cONWLt9QbAQJDBuKUFioSHkq1zCsjHmJyV84yCzrR2hfktoxma0Nqu0OSwTdSG
OF6+/a6hg0HkqjoyCMY98ZAQ5ZbWDTK6q26eq25vJR9jhqjGcppPpO6Y0ceSLeaTV59vz+rFifyP
PHiB7XkXYrbXvPiBog3fBQLAhBz6s5XhtZM7hbPnbUQQin7YcksIdeWcmk4QFwFMGseKnP+s5Tj8
cE3AopTRkLv/eGfRXPHBazh71b//pqTpEF0Ei1voHaDTMB+HGQiYNk1nUexImIV9pfRAnGi0g9IN
cO7U/9ov84POg4pqiQkO/yg3sgVhRHxB/zdMTTBsinXPSwuSqj4jryE6PP8E5V9MYFdnyTUnUDIR
Jl7rGzFUIZijDMdfj2SSjOc2chJgnYmCayd8esRwZzFlmjkyvrYYPrvPrIOOKSgowsox4KwoXOG+
SgUNu4jen8QNibl94g3Lv5ZLmRAmBTOWrhe0oif02uhbNPaERajgtUt3wcb7jz4kLpvBNNTdYv6F
IAuNf8+vf/Ra5F6kGIJHCwUvAEal0U4z1W7/RsZAijEY5i4+FxBdhK2fEIbk/8jz1kaM8hbSC1xL
UYEI0zphR8lC+6f6EOMp/vmhgpjw7kJFocRMF9QY1rY1P/qr5rfbYi8cA5r9c6npi3amzaPnrNhd
JNPlx17ApIiBulVYbvT8UU0vOrZHgz1pvwqF/MwNz8mXIErVr1k7eKWnhEdE/Bs20yGoN+M2Xr/Z
KWteJNqG7F2WwTr6kuNLU/L6ux7Pjcq2IL+cmxqKoKPJboVtEClCNZNSV0/diHzHNwNwWxdC8j9f
yOPzL1lpARj903QjoT8uB6/5iLVjovvW4A29r+wANNsDBaRs9xJqr6nmpu60gKGim64lz0MCfea2
d0hD9yVqNZcQQvLg9H9SOh8mrlX5JUmmhhLdqSb2u1+0m/AD+GhpcpsJIi29zmbRtQ4vA6JBA4Ty
Pt8nLGwURPVyehgger3tSeYO9UexaChkZ1P6aRbjBDmHCI1xO6u1Q3NeyhnhV3wOsgIelV5/gTBD
Y0C8Azp2VJ3Q8EBpBOlaaZxnSHrSm6eevHyJNYIcum0V2QMd4nAxbd3kyvbfFDlrBv5nwnxuY6dv
mNm0HfbT4+vWACy3p8j8hNYTr4cCjgZlwDHAnEQ6GmfBj+s+oIjKc1lwSNnAOQReFhM2Zd/xBhDJ
bA6CjfcGdXo7XXRsUp88xTLcSetW2p78KqBdsG+x2XCKyW/CEmoWKjNQf+mnRyc5WUkJpFkd/V3u
/7xAioH3Uix/vKp261U0HIPseHypX1lqNziX050ytn3hWdC74l2CwMqPOlIrtwEZ6DdZz/FvJ6G7
sHxI8SYkjfP7FHRwHqiPErc7gmT05zdH5o75cCDkwnLSPoe6Sxc03ywSv9morr6erEUuPQB6lo6+
thjw/lDXui9R3Zh2BKPUiQyPcgJyL3WQWuyqY4GHgbr+TjmpADRTJ10OG3U9YVtm5CtzC5X6+lsz
7BBydPRBb9AsrtH0SMlSx0dtgFYRhEynNSNHV9b518R/Noyo20nqr2Vd6nOLONnLp458obcbpRw+
uotm4hfYm5w87haWfOQmcQZ2w0zSFsBqYepSP/UrWvTFb7RL0Q8VqLloioxALs4IyyHlReiRLJPU
ARYWLjQICiJ2AARkmhfLVPgBIZSJ/IgTcV78gpxzV7m5+XLKBXX43RtOf3rzleqO3yJmJKi7sSON
HcF+7hdv4PAdic5ZePFgLb4EsEL8fW/wcl0CInEotjBj4XAjYCpXNSTNjbV9f5P2rCAFGA/6vp+I
sM9vSDo3zHs+8XB/qFipQg/HAcUqnXSDY85WcLmpA+qVtMXKXHC86xW8NYOxXbAHWWFopGhk/bYC
FRUscwBwMVeHn5snE4d/iev4pzTH4918CKauYJYjfQNGhhcuzOyERryiCwiZX8itaHN9Um2QlBvo
kKGmw9kWf1jI4ttC6aa55sJ820/y7YIaCY46f1UOyVaL/ozhHx3rnyuCpM6LCpKwRhElnPpK2LFF
4ch/LAll2V2jT7APb3oTMnkhlsd7fY5NKmJvYa8nptFWM5If2MO4Cgl+uxB2ccEYzFO6zaboFmnz
ftF6csVIggYbQKETgTk4RRhi3Yp7dW9P7T7zpA/IxrBwhRWjCglZo9yud+J9KY6KGZwBYS8g5P0s
FtbFKv8VBvfCuF002sEDtWuLZY2GoZ9FU4yTjK0npP5iLf1/oXGJxUyMPgGy5Se5Av/9Sft/Pr0J
J1Zxt1sc8ym4EdLj4XlU/lRG1++FHVXNXizoDLZ7oLEdy6s/WbfMK3dAbxkK+/L0Qokv1ptQx09c
YcEvnGVDRIwp3xcuYULv9d+bCNMrxZviXOfEzPkVcx6iPdgU721xx//7NcGz1q41+BP139wobOFq
KfR9IkXqE0eIDsQV9zwb8QaaeBpCUoDZop9vhS5UTOKUfoRqtMbGJ+RY35Wn5iIcKIXGoBA+AuJa
xNgAZr7gY6b6gJjvwBYuuHA7/5GkhYOCoEwLe/yMRyTGTkygdNzju7iz/20mQZml/MRl04f/Bbxg
olRtF1CsI6g7nI2CyINqNt7CEtPxJXj98w5I5x1ygH8GEsKKYZwDbAgRRDWbfHNNngpCnQMuD785
95EIy9sZC+HkljxoNwtW4UxUxQ/ZU8hdWJSqO6S2mLGBTQ3AEWElZi0KWQWv+S/IxMv/L+mLkFnU
p+gH1iM3GZjmKV6H/8THnVJo2bge8Gr/1BnqCorLd0r8frOYM8C3M+HoGH2IrdDupygzDAfoxBGf
X75wv1cFHhSimyz+Y+2IrcJr820ukfB1AAM3nOJosd5pAtKXZFvorOf2LCbKCItl1RWL4vmIWNGL
5k9MbKQxtSR6C/6z0FEjUoac366FDkv1xXwLCDpCEKOe6WnVP8L6QKimsUiAhC/GeKZblnV3Feuq
wyaCC6twwlO5NNb2WcOdlqf0XHR/A+9nAv7FLIzoU3xIpo4c5M1/I5PEsxdSAvbMP8ELyDcd/rug
1lcHfS5vRJBQGXlCEOGPdhUbnGZzOB/5eBprQuMwU11xx3X4MiqqZRrW3rimhm1503+XtnjByHdV
sapFwOEOl057FuZqQkYpwgpal2V1jOftWVfYZarffEF4YlWxzLRryYNhR8M3Ef6ydBYVGzSTiTWM
+uTDDX+075R/N0YIYvgnw19HRFtikE39gwQRLQIG9ufcc0NAbCFCEBOxEW9xPwf2gtjTRFjwX6HC
FRLZAPdP4QOrYuQgfDFF4k65L/RU+EXc0YSS679tIQwQAgDdY0xgfxS2xuh94X1OeSXs8oB4Zspn
PHt+i1APuPApiOn/OUkgHjiLAot0qVg8QSg85QRBnbbSpUW4KsTHytMRYh5U2vTUsBXCjOZvwvyw
kAqDeQ9Anj81bPcZ2RMSaFXYTFDXMA2QpuD0/v4TvyyUBgVQxIcYFqFiSMjEaiFwVe9C1VrwWkLD
IEoOUeOV1Bd+I0Ye8q8/6+28/2LmTlGESHcDwulfTq3ChEfGyjNgPscmDanHnzJxpTtXMJBhM2n+
v788jJ1ltHqdq98r8vqMrGQzqMdB/g3a1WRyIPfsk7lS8bLyZ/y6TJS5SkutwQcxbBh5bH6G6Kd4
fFzUe1i/++s4PAKCYzJ0cJ5CWzbXRCYt/M2fYDg0m1alwSn9Xg466dRGKpYv5iwTDhkqO3xK9U3K
0EzQQ2zI+qvsqnZ7NfFb2Q3MfcmErOd2gquubh1K1uXEeRMfD71ybA5kUBmJsbHImPnwDaOE5pj8
JqHySfZInix6eJZb/KTwZyx3GpHRLM0E0pknEZ+n++aih2vlN2UWWejK/UaXHKzLzGId/Uy/p9q8
MhyTkoTSu/V61ITRbjoB2rBWUwhZgauES3X40bRt2M3ldhH+BvGqfN+UvnXU7YS2NDzDzpbxsIXt
kzovrHRav5EedCLIUXV9NqXDX2BQuUua1agvYqQPfP3b6ObJuC6tgz5d7jg04dgrTiuv+9rpF3Bd
rGqhBCdysWxTrtT+iHCgQKgXuLTayJgHhhzcWlZKv4703Wj5FtNJMMXr99BuwurSmtAun65+69/u
C4vFcC0Ps75e5R3t9JN6q2hFXV4khi7XR07eXTrDOddvDl79Gyckfo8W68FEGkqyDi8Fk7J3srOw
EXFZARYM2g+sEeZ9j+JFyefBm4KMtdm/syOM63MMkahd1OVGizayuhwzmK83abInrqR0eolVVBrT
8Psd/FTICAH135pjQLZ8tLUXqVy8KdkkBeUh+7Ise6p59KQ3kNCEgcQUNNnDBqnyCNV0EQX1oVzL
TnM1B5vB8mT5u5ymgqf+ROfJT+eop27qKMwZPVakE/AOZjBMI+0Ge4sv1K1wI4F+jNsc8g8g+EPq
a7fx0m7xBga1yJgO2qGUvUwur0vxTR/ueeh2pq38gA120v3GNZ3U2a356J1xuKt4qzzkwNYvL9iD
GYZW0fsY+m3uvGbF6MIYfYAFk97ao+4Mlqsd64yafJ7/mz29bn1IeQNnWW7X1DzdrHCmMSc7HxUq
RmH3uNyRruk+Pc23uRBylWB/Te035FeB0YrpIO2vtop/ICaZ8Nvct6PdSry1NNqLs0u6Q2Mhuelp
jbHNBpk73CLwRTHCo4MwFDrGcbpQUYLAaaVxGqz01/oxvBbJ77NjvTnmPPsc0BGI4QhocdfJc47Y
M5xJy6/AlmnZunDlhsOHDlrMKZs8FKf5oheiOOYsgWZcQDCMMlgz+RV6+5jtsusUgnvDCQwX/rmA
8O0jEnVR4ffm73jS7gocivvEPn7nM7aVdn5+v1adtfx5rgpBEPJL2TYpGsgoyIbWJap/mErH2Syk
bWXs4QHs4I2G9uuUO7DE6R4peKgh7NzAKkdgv4+/iwB1iqM+aLOoEzswXJ3xN8gPzgg9Ys6910P2
dFFGFffJCpIslc588n0u7gZpc2FfOQB8xSGbSrfJWUx4N5b8eoczu0lOuyhLF6qo5NKcwRYA7+Dn
ebiiDiKLhHf2JD8sP6mAFrLTFU7rbjTqKVrmM6QKzbGykQOVO/VGy4RTDOEM6h1tmZTiIJnZ7Jw/
bZeYjj0z7JYu8xMlSOVFX7fgZGvBEmTc3D3p6s5q7wnYt46rORtVKqBzYKrGiTh4aXnoSnfd/UhX
CSpR4lKCviE5yL9nIi2Tr8a19FF8IYJlfwG1BuwWFxL0t3yl2YXXZWaH8OI7EFTWZ+3Q6ywcSqZ/
5DPokHbPki1ML/Qkart2/o58nZ41LC2/W+fnwY1W6Qddj4jmlK+TZmMy6EHQeznHWXgJMc3KhX4Y
jDh4rWkBr4rWO6LdFt5HS7orx6BbtvYixKehdCKGKudz+BbxEj7Zyfgyr5rTZjhLetbp9fSNmY5u
RHHBFaDIB0BYzN6j22wzH09ZFqDwB5W9AKCrsGsqKEq/oT9nYzE5dZvd4IalXw1cV2w/aY7eS9Xr
CkRjMx2eHSAAPXQRj5hLxzG6KPfyhbSuO7I6Zu/WkQl9sMLP+Fdgp7e1PsxlvRjIxO4jkqIATUAZ
7jfNVZrO6YcmlYs5zUcwQGfrkKQ4xDu2BkXVo/mSPu6T1obmGz2ES53sSDthy9f8QQCYnhrdlu85
rfXZX7P6C93orsyfOAci5D1I5hr8Tghqxt5u73nrZ9ikb/Nbszrh2WijTF/9Bcgv9M/oQmHM9dtz
WpMvB9pXARWt3sfEURixpKpLjm3zUnmoWmTND78gPTf2x4dasfeASNo1MjLNIYT7kzX3SXXphfbr
3q1gB6rrUmG6X4QjB708p9PtA2jZInBM+GouUko7I3i8uKD0JMLan7aKMLNvaVK/aLbAq413+OSu
pM+oty1X2p+a26Ghp2ujMICjOn7IcDIwFWV9kl9iZHck4eHNuTQr2E0/kCqY9NDFLnztYkGTyB2I
EIsZJ/m89MjdcICPUeA5nUsL9xBVDNDGs8XcS14NbgW+5DMZ7tuSPgkBq/KErICiaw7FE+TCS/zk
hJTiQNHtZ2jML6QZsDA0jj4e44ReLwRE2ExuvAnO5cpYM5279UCUqVbQjqz/RVgxYvsLVuK8eNt0
f+SzvM72n7IfnlW2dK/TB6ODxjg43THrnajuIeOsIEhI25YasIWHnzKH70Fnk3el5W4fx7lAv6Rd
TE+GUmaAuOy18Xo0Nzl9Zt0uP6anNz9pLqTpdyFBWGFlPX2ZTRIfu7/0CnNZfbxCEJgOMeuzdlfX
EpGn9RgxMFKdu9T7MFg/DlO7ZFqYRA/oNBZu1BDz23ynfkDsYLaH8cMRZpQ/ORH349Wv3uPeNAgb
sC/rr1rgoFtCdXGVPlLdjtLdBu4Pi8HwuvJHLuGOwbGB+RZi+jSAQwlCChgJ2hkmDKi2+foGXGkO
oBMUyx3s5t7mhgMbATtZbpbTjRnH+XSYa+ovk8TN0xQvKf85ePBn1hXeHtWOHHD31mY72EU29NdO
22vWMTbmpuIshx0tcw2T8/CLtoWXPDdavB2RBTCSEenmI7nurdSWGw+ehEHmORdcFiqAaqmfGNQA
y9vL+UluA+hPKcHeT5VZrzgRd/VsfoVvvzVB5cBfwB/JZUD6UUri/7IxVqjhkGReFM0p3yiwpGaj
6Biv9fGqSj6USFSuXMjhhfawTn2aphUuBxzpwaqEF7hHVkrRgeNcSpe7WofpcocEwfiGUacx7cEz
D/cEgyja2GT/bnjTVdYCGrvXcvKA/yKOttgppvDSV5UDghhZ95REcBfTrLfOcAw2XXcI7e+QGUeb
6ASpROuXU7TEl3yW/R7Tg/Y7+3ghxqpnIyxTxguC6r8h/nCbENNofumia6QDjbTyD51CnM/Unzbb
RUhTn86EMhtCnK2Sx9zW2WrCPeJomK6VZFMgz+gQ1GVO0tpIPDiSr9P6oyaFo+kBqEU/SXt53ZUY
8PVvHiapZQtNpIuc8Cu/vui1GKu2X6lruhgwe9QdXtoaaAjp1ZLGToq6lwPWTxN/+tVeq3UOsgrx
97lkL+M1b5Yb80MdHfoCeTtDL1v3bvqoMd1zH8ZKw0dwlqqUejcNTfGupwWbG7OMzvjyRdaZ+WN2
NWXbO3wCMJJG5VjV9Xw2t26w5iio/8G2nffEl87VLQmXkm7Z79d6tB7T9ST7ktb6XlF3fbxlJJSu
eknjAHZQeG7ho0knU7dj4sofJXqwI7+cKi4OBAhUeBbEKj+7GGdaXevgh1rob+I0sT09BLt9vl6i
Ck6nHNyOGSGvVyDYrF/zM31kz9rmMwNFMC230f6YrO8rqdpAy0FYU2rg8rNgQvg4JvuVRgbYfHUZ
DFynuL4XPc1orLNhXrgzKh3po/wZZuNeTiAW86GjN7SWEfIcJ+9peyUyBNOTVWx0+5tl7ZJpyHv5
j0SJz6Dy3OAYHYzB69cS1zp/faKhWuXHkXGPgAedhz81XGW6x9Dd6JVkawO7KcqqcQIJemQsj3IQ
IxwQkLrBljqYI4YDU/muYXomvnxGGpM5Tx5LhBckiXV9UDgTrOVhCiV3mUKLWCaY08xfzSL4DVvL
yd6n6jqF/o5WWN2N+AS7Fh8r4EgaVxTLzYqOtGy5cPhCP5Hmp6fE3CudOEYS1zlGSUFERY3D4bSa
hbX90F0G+a2HI/8f6kBHWLdfkAzOT7hoaR1kQB+SyxGR9AiyHFrdyEIuL8RiDAvAnJlctzTWQc5U
hZfVLXBq+h9N57WcuhJE0S+iihxeAQEiGmf7hTK2ySbnr79rjc4tjn1sA0IazfR07969uxRV1mzy
21J3w2bWvFCaNKtevzPs1qva4VIf9Zav035mM0DbgUrU+MyCAKQA4Lg2YJQe0PfbA5tSF1T+oi52
fo9nhyhP4Am1y3KhXaa9nb/wolt/+bqZFEhZjaJDvlGoQq9PAUydovW6tuUc6qdaPhtDqVyU4l3E
JxRgCTKasy4svyuLvLKuHm99TO26uSV5nK1mSWyfWpc9RfL9U+HdStkbvMJqrjo4ZYZHuqaxeZN9
KdbzNySE7tN69lOFjfU0es/t4gFC9W1qTL6Od9gvfy1464froJxrPn2eC7W/8fztRL1iqtClVHf0
e7hC4qgRLnQoA3i67BtUD1NCTBPp6JKmODl21uQutVvn8HZi541pw0jl6qKO5cB+EBDhSoHZ1rhJ
qY9pY5LuzMlcdtLVdCt7rpI7/MbXKA2p2/u60WsVmn1xREE3ggFKtwaJFGYFqmChhw9T1lZquWc5
1s35F24hEUZzUXpd4u3TsK5IHVBUIj04nOUei83NZAq4+7J5KSI+hNDsrfbWvw+Bmm4PhE/w/IAV
KYm51Glo1asQvsiby1dTj4vxI8gb+djdaLCLL/jNBBDXGkIQ9dXroVF5qXxt6FlS6q6O5g3ZW/MP
FCPu74+ZTFTqQyQkhzJrFAsPlX5V1wQiNFLuvefdNF7V7+Ptwyka9bbUOXXv9QU7c77YhGP4mjn0
Ovd4RwRSK5zfi4t26vzERpVBJZoIvUsvLIis8zpl4IwKCmmHDq7ufDyqQFau3is9ynHeM9/LPoWC
JHss9ty8HNkFe7hljQycm9tviTLY0feak+YCq5sVwlJ1PpBtAsNVbu6g12brezaNW0St/mVarTxP
Dyyq1nnTmLBcJgjblBuLl1Nn2yvSgmZUP4Iq5hFCq+Sqxf6GgOeNN9zofdIpUcY3a5yozmU55wZl
Ggv9Id/++vn3OOezU9F02isNsjeIdBQkcCMoxGbXe/17ZZ6dc9BaEQvYjGrF8+tuHe/G19EEB5fP
OZJLfGSC5R5G0aq3extB7q3Pfmcvm7dZvo+rfsJ1P58jAvndmD1iTd0PRO/aqTNtbCimx4DAUcHN
LlcP2/rtLd35e8KkHH93PPNL2vpYRQt2jeM0nE+7T9tCncxya3utQSXjF5VxdwxK7dIpIt94fMBP
2WRbSK6zpu8PK/x46rVAWNhSlsPl7fv0VoaAWG5wZhiY8amTA7Idr88xt2+3fFd4aPR12yN5AJum
ep1GI7RSy/XxYtbP1hpXSq/4M4pMc6KXXgGnndPMAPQsS51p/0raqEKdfQEy5iLCto76NzK5Y+YH
E/T9MrS2B1haobxiNB8zKPDriSi2vypwMQbqBkJkQFEpF6TUkDlpr7+mD5AvgioMJ4lcCd0ZOhfE
SpIGbAoWIV7X4mgILz/OemBJ6OMhWIE4EsZs7PeLRO0UErrEUpUrkn1EPLTsuFGWyN8GFZt2dNSR
2Tdp9BidXxAQqGfr1HF8pemjqzBjES4P/6nPmGkXv6HqEfxBY4FKcwWylrkyatiBk+UHkYhcJtZc
1UQajpn3VMzsRB28HXUTtcQKLSeufQsK17+LX05biT9MKg/7unKCLSXfaDTevuCGqB/FczTahDz/
uW2mx8eXGQ1i/X3/sm/um/k3O50v2nY7tw0xLRvYQJEXDhJU/L+m+hyBHVWpbB6Ve5VHKIdl+1io
TS88ueKpDHJVM1pgUhTcgCP4WuQN9+jys46uvSOu12GwHa64C7pLO8AsJY03jfNLtnUE1mnmu8d+
vgsxijJapO2yJOM4xOl5+rH/gqhG5RyCWe18Y7ZmZA92jvrKt3acro10WRQ2zlW5Z9ZcR3PaY90Y
/nxjQ/DF59BlqkEfBsh6DZguxTcvn046n9m39bJuURRdddJB+JhDUOyOqs0haLvloJf9OqSrTc3/
poMbYevNQldcjcb697hh2alSnIbSyTEB4hhXxIWO1+q6zW9H6C5/Dco+O+lW/m3DhWc75fECMHQK
Ze92hxdeXL7sjvR9jIgYmpcVJZ7UwqO9te7lx9smB+B2HXvrNrAAN0khaNZxlruGX0HDmVHfVvMV
isZ/sFkxK0jVKIiHdJ5p3Nc15nCxT0tOStU+iP5ZV3aYGX3lUB1iS2zZsSn7mXtWvnLfOH8AI6JK
eR1QE1vCi1FPEmSFJ1fvbFsrxA6yzfz+sQiVliJAViYeBvl9BWe3lFWRDftG8wk6GHoL77LF7Auj
Mhd1S0M75tD9nRQWwAoS5vSbV/53N1FGuEJTxy2SRvugUY6E4BOfxKdRso3Awh5dJFWxdrbxU71R
lc9Zczq+wdW91JZv6kizpjGf3LtTazNGtqwDD/O33LcflEksqjU+8hBJmCZFCpSuH6UfxgP1IiQ/
kTXjcGv0MBGryT1DSE/3qX1rbb/z92oK+yMdkA+dqQT9leqgFtWiW2QDrRCPtxnvFIz6KUYnvLZ4
hS/+gb16W9jPmINQdp3hZWUUIdQIbd2h+8WYYfrd9jmLj0w8okyIqJErNNnWyT1ThWdKM6hf9v4m
81eq//CurrTQNFnH2KEYjTc3/VIGGhH7T8ZrmAZDohiFZF32cznZTNT/mpLZnD2TDs1aXp4HYyFl
287UL5+3X3qcQUt/KJA8PjQvj5muKUQ6wbbXz1v6KdqeE7hhxd2pIDhNmX2upqAYeW7uuZKJdvW+
QuvLNcuDVE9RyxLqW3dqa9vXCaE5taW96ZkgHb/SPy67t2+0kZdd3vB0bmP1uonmf/oHXvmPomOk
0tBo3Hfgx/ZnkEu2VdiWD9vO8a866paJYUZ0YlrSx+ncgW/QybSSPD3Bd2zic52vKQ9Nf9KHKSl5
9DrIg85Jx84e9vHigZJ8GPjPAPaUnZeB+K71DNqdRPoEdV+L59Jg2Z/R4iFP7t4sKdXCz7OH0XA/
qy/QkZByAYxKMcS0tX4w53+OSX/Vr+ROyPZ+kZIvgL3mwhdgYpd+oCSiKTvODpkNMcsm1SoMjo3S
UyGDsPZCfW2ErddEQqS4d19FxL1Or+DtD/aXRsVH8ettbflqgpoykyGFSApm59sFwptVNdPYfK25
VcXJ1A6scX5y7lKG0509iEPS5KhnP4BZFzcGs7BK0QGp0nJZrbqAoq/wJOJMd1qBO5Krw+Yl3bz+
kPaQJqV87KLCsEItFVGysGfm1rVTiyJ/Klbx4DBVBO+KeR4bBRSukPtkxbZTT4v4oKi5ixul1iE9
6hClGy1aCucpe555InEynegSLrpoRWWbpacbUC6vZnxUsEMrCh3aui/3QZqR6X5holeeeEK18bvr
Y0sxOy2qiBtm3cITEjnd/GfpCUW+ODO4BNmld16SfCiyQLbLow/CBnXzO+1ok0YKc7qsjpqVgX0i
UnwHU3bNlJFpp4cd2uhewGlfpTVrFjSd1GOrOCwoRc56uyFKbknkob3bV/nnigSy7o5o9HD7YxlC
/9Cok6UkAEajd6VHPIvxie9PN0KFIm1mF2j8KuHJz23I25IbXIK26pNQsyWqhdYzhYYBY6X9F5WD
tGAeC/C1+Dg+r0juQ5t7p71ny47LklvUrt1CGiw+F3/U3i5FKn6i/kInJ8IEaE3oHyoGCCeDlEYO
1beEqSRrQ+IRFAdobDKcMliGdLSXUaPJv7Tzn6gGtrWAGjyaPVGUi65hOTog/Gjz50swZMqNppt/
ExQSlQ4m8FFVUjM86hNr6Zeo9U9zAkpbfi50Y/tQttdmrVpLJZltzYG0MU1rBuw16F9QAM324B6p
UB7Sl/iEws+7DhZVG48W1rqmYmUqnjdsIkC2OAPTVY9F7yaD14N6Lg4Uqor4foUHSqCm1e33mbYZ
Fc57wYJZdS+1P+abt3jUK7Zvr+cuEg+0HZ5cLahjakwIOsgfRYsfK50iWxq9nr6grNiWQ7lVnH+2
dLSnn1M/FVyE/We2fnnGMto27Gv1iPonKPGtq/+Ub/wR0+Aa4TY+LAdHKrSWjI8qj0V9d93Lpu5O
tp6H5XqP7D9GEZg65yAZ10g50fI7TT3jypCQK/RIhR0+zL+v+us+NFZ8tiKeiQ6YfoPaterVzrre
MEVQ/E51DZtq8ox3t9xjWQ+k0SR6ssxaWwHoi99QU0nuwam9nNi6IEsLEjYdLAFCtL0UGsur7okV
S0N7GgIoP+sWbkdxrYk95ZLj3NjWt2BIoxelAwvP54/5GEyHFZGLt6hERAwg7gfd079uj6e258ks
YZ7oluirKIfLHs4rEgVU9083bGYSXoOvOdhnZz6+Ii2mkCpZ0zqjSnICuQGCehx4u2vgBzPeRBbN
hV8RjulhQEkbbjFTp1GALrC6xHuVGFMDtAfogHjrp8hvUm5M/x3yftPH5Wt+yBjNAC/smZ5uY/jA
Qpm5tqJOmEyYQg3MCd2NbRcYzObUwBp7ln2e8aEmCIvqOKLRihG8DTGMle/9M6VtpLb3jQMhSI47
iEoodSmpaqVbjDToxZvuQdLT9ECdBCP+DsjZOEwQJOl7i/LNpPGCujBUQX1TgN0+Z3A7Up19Yzkh
1FqRAaKNebDD9H7Api+wxbSAmDBXmNJZTik3sANGkXWpLcjhKSY3cvlGOFXsGycpcK4wMkEln7Vv
aAUzT3SdwHPTgVqg7rxbgJXYLhZXlxxTs/SQ5e0R11T5SXP1rL637BDt6Mmx8ddhy3za0xcn3Txs
ayUOcaK7tiNn0+YbvCjVh+AORlIYFPzd4wrMW2jirapbWEuI5TDfUgh8ohBxY/o57/WztmjYNNnL
aCse/gLuDmrkJHWG2ZZnOdZ8VdDF00dP5tWsqy/KbHw50Ld8Fme+p/35Y44s7/TwYB3KGbKuyrJp
MnD4xMQF+WDDD9bCruj7WSSDdWgWWtunDF2d06V9A3M+x02Riud3+zfbOjuD/d1B+rXn8ukXGuPv
gppH9gF6O1XeJOZJSaX0PEfiSMof34cyhWn31Nk25FbK3SvQvvm8ZC+bSJ6rILNEuvMOGQmPYR9f
vs55/JnLF8Wv9IBdNihWO7+cUXlSMpJfXByLCNoIRuTWKrIisnSx2T8S2T0UamdM6obIz36+JGkj
Cqa0xOwLQUgVjoZh0fmR/EdUREib0ofrS4UGdERmG0LR/BsBFHaQ0IlgRmHbTSP3UmwsP3IYvmzd
kO70fIhP8XaYbq2ZNM4vzHbQGX4mvYHXUNmh7ribLOlDQByh2zF7BnYEtz58SZGbfdi09jiAHs0Q
Z6MLXhOrjr5Rr/fvcg+V1UtYeMzYRZz7XkGJY+PJtklyOs1kEW6Zasd4i9enB2zvKUl5qMEwvHPa
oiTdVtBgkikn5mnLrCMRTXqiUCspZrd21/mehjtrxpRwu6dmrbUk+s1ZcAxVbJUbp/kyYd5tbAg/
+7y1UADqM+5E1m5kBaqigka0vBfSrtgsgYgioPCn9+r0dPqhVKJ37h9iJDQoiSDXmK2m69tHO8sK
mSgbf39d/kx/Rt+FJukyG6AkHnyJoiCq3CcU/LNNvY7es+w7nh5sNrwJw7kUJ448AZ85H3B7QdaX
P39TYIS/xvHlD3liY3NFrPe/BueY6Lj0A4WGZb7rXBf4DajIlWghoAsBjI1zimQ0JgHbgHFTUv36
canUcz/u6/451fi/UQNsk84ig6be9QO4aE7XINfjpuPB8ABYt+cP1adpBsC7sZBUXwErlbB16C+Q
/iOFifYJ/QLszOaHzZooRhk1+2HDHRjTrkM64wXaEZbBE9p0VHpHwq+FmsWuhdwnoedxXaNTg4Fi
qZv7mb750tQcTQwgQKRd/IjCs3FjftQdfSnti48I3plqQbJEFSxsgsVe8bNI9IaXn/T3gR3F/Ct+
6lm7TwafeMb0gklBlEKhO/EFERxN2SDDsntsu4cJASGEH2bqgaAvva8e2JbLQyMFpIJjHUjMCVRN
Iyx4+aGbCGoRHzAxpzGxO2EVpEZ9xc27PGtbnR0pq68UWtmXUoPaD5iwWJU7HdlKwFKiWnZo9kGd
Is0GEiDs9OQkpaMI8JWPOWTRDazOPJ9IlZuOKKW/re1YdxSFA2AGnEwSPHM43p4g3FLYy7ferS9p
9sgSWrOT7mkxLZ06qzvCVQoTyPLmWYBvNgw9AR0QN8/6Ltq+64k4nm5QJ8x0OgBlAQ+iS0KBrr2u
I/DDBqxKHCT/ssJDvYToiLCCEDnLloIEK+T3EiUA+sYaU1g+TEY3EPERcYcccL8i3E5SJ57zoBj9
jZ3FeKc4LPa78m9IowUvF71pfd1UQDZ0jGhxETZ93SfDJYIdN8y2V2SknzxsIGfolua7OzM7GSGU
3hpgCK62+zX7PfZuj6kJgU973i8SBdvo1rg4tKigPfKOTwe04PTRw2DkcFISfvUaLWlI+R254/ZA
TojzCC3BNN4yw4xis80lEZl+HUoTkYCLmBq68jwWn2v2iHQHRBlsTcOki7UAdXN3oMTVWbOhj0L+
TdYK5gIEUpjLl4JYjtcBgUN9m4FVwt5h1pMrRsQZ0zejimxz/47oPbFTEjlx+9+JozgvvS51sx0k
/A/H79bevyfOPZMG3r0ka1x2yjLutCuwsRCVIFS92CHKeokc/gOEH2L3bBubbZdgXP1XqhkIiGE2
ztDS4rpXIZjVPb6zEBk+rf1eUMtFJ8Hf/SHXSH2j1s1snXFB2+a1V2YcTgNRaxYN5YA+6E73Y6Nz
GKRUnbGDNv2b3T2w5NxafCZGvsi8g0LGaAJlMmjsihQZWhRps6GkVYVloJsuNI2YCk82C1L/LNTC
xHrGUvMC3zrpDK+zYF0BdGrMup9jk/GUTeDGeMjghCDIdoPzYYdqAW8h8G2T9iKPKU7QXYQT1w5Q
CKm++IISWBs+IPzedr9ItrLkQrLcfJ0Ecd7L4Py44b5Xfs/ENuLPq7b4s42Uw4JkUR5reB+sUCiQ
7JP1HB9GX78ozz6YoNNUrXPO/mZ7+HXkuJZbnpatUvINMWh/rlDEXWysWrdnAygoJA1K1H8dfSee
x9bjcERvrdVnIGKGDRVgt8cXLedSMckjUpZAfIteNsMdGfUPndIDkWyUQd2gWeZXn5/1lgCBxBwf
Fbi/LC3wRX4qkDG4hWbfKcLddXOlHgBxL7sMWyNCaiTDlrTTERncjGe9We/UKtMmnM+IyS7zhSjy
44H4eUbrO/9q6F3pokLEa1x9HsyljOfdY3f9UIpduxMe/2wQr+XU/Du7npusBkvD5D7JC/1iqqVY
PMR9jSsrQUfTwhSLYixw2bLXjIZGgwQlLi3s62eI74l3NGcYL8xPDl6CMdEVzOLv904/ECtSMtS4
WOcCNZDHvbPTm+UjLHACuMC+6uXqFkNU+/TV6GYMfI+bl9vXgVoYT2XdOA7E3I6DdO8SGjTkqObg
FGkHexha5nRp3qhcygNm5V99JfaMAMHaLJ0/n/f19nygvobXlSiosBijFAoyYLFQzwSW+JpUcugu
+gCQebSOxyOUEANkP2BvDMcnaYKfzTY5vFCjx1ZBx4VQ+VLPv2bq1mxYaSbsPcKcABp2S+/nrn8r
tkEJY39O+kXYwWTN71SH9WcPeYo2ELNh64N8BUIeEDY8ABq/YBAMk0B/2Q2ObHFGZ0catbsL8npM
oZZzhlnGIDPtbi3WGLYXbT8cdlAB3MwcS8rl47oL64/llMUF14BjtP0bOZUzX2swExYMjp2LzncZ
HLt48rw+zQYgUrFADX7b3P6aE/ljrZNAIinkJ+6owq40C7dqWxN3/tILtaMOdoZzI/FSiWFhJdN4
xFoybc78ZCsV7ve6i8MTE0xTah/CBVGtPye7Iy0QnYy80i/BBtEA/ECE2ziUDqSrA7V/hsPVcmmR
12ch4ovRbHLeQOw07D+d/Jvus8HI+UVDMycIWbRM6dme7Eg4wggxYo6TGEIwmWBZ6Iv2sA+sK+NE
ykNbdCRsW79C0eI4qVuzk5QryqIyi3uOcTqafTgjcjCQUT+2h6wblJiy85U9+M22OJYiEtCFaiDr
8QSezqCWhG+Ec0XQS3YhIGb7RgREmWi9ncwGo/MjyYgERUnQtTnpknKkcUnlGHc47vjFRU6DUJRY
Rq9nVmOJXZ+Ik1ggljFSbcdMPv541iiD4PsylTNg4tCJt/GJGIuNkgsweGWBvVzHGoAi7iQrOKz+
4WnIemPNuXI3Q6qmWCK6lEjPuOiTWkc7AmWAI++dv0+P8PeLQ8hXUvdHxWpwEi0qDXo4W1vV5uvF
52lzd6niTbqLW0G6pbWx78Gz5D/I30eqFM+4ojTz+tSqWNbm2DKyUDS5vso7KjMYA4fXNVtmCzcZ
os8EUQlpV1tt+JVvn4jobrT1NfeSbc5fA5bSKIKMuipNkWgwLJdNfG5LVj0bC1jJ92YtG2LntVEg
Nd980Ru2u/pKszS2X0aCf0gIKOzg/75iTV9D9vSGmRYqnWgpUbfdiq2K/NrEh659HtMN2tHeJznJ
XxcO4Af4vUx5+rp6rV1CB0azzzZZWXbDgRCnOLZHrR39/UY8bzrHMihlHiySol0ueRp7aBo5WI6J
x04LqDNFrwLEf02UQS2KI3NN4gbtBjx5Coy5ZOp2reYy5kjTZMqEtm1gpnyODWGmIU1I/qdloxeV
HvxcuxAiRkELXbsS5pqVXqq3jO/t4sDztu8i5VQDVGf+ujYHZiTRpo2ObZKLXeMN64idOYIn0Mkp
AOAmN0pvAiVuBRbp5akvpX4OprP2dRvP+6RX8LG1ITNwrTIdT1P46BUCNd1cXU6cTKrj7P16bIA5
ePvFQA09/vdCSQnQjmn/Tnj6qRExWY6ZBC1BCZ5QmUwsCzGNAS+2L6EI0pVtG6uwLXDgZIGmWI+o
/rqlGjQmiKabt1+3R6xL8IcF24WsL7TCy+ISa/mdkVpJ7OPXIr5/JxnA4JeWkYfzSacs/COB7sLg
zIwV5salf9V5zof0IrQiD0QdBAeyaRsBCi9xU9kSic2Vnb4TRTjbhc0TcNfPIi9FCe6Wny4T4w7T
KkIexLefjGPbdyVRq99xaYleL5MMayyHA8BdY8VIfiB3QcRodXeBe5t9Zo4gp+J8oF6vvWWF21YM
LYEhgBvRsJ8jKGN8bNjsnfQS3D3oZpj8Kh59pT6UHricSoiv8d9Fr4myuRS+k1gPGAZ36/hyc0tj
m1vaO5B7561wU3X4vRnGPnpk0r74vYt/Fn4qPNsGxy5Pjp4w6S1krYXa3ZKTjt854kZBRjpPykRZ
vh3Atw/s3Eg/AIAT9jvux/BZi56UlIRsMFPh6dZazqpp2AySPNyu2XbDQ+RF7GXRFlXbDt2y2cx+
8W8BuxH4QKWKN7hvQW/5XUF/WHvwzoi2zqGf3fOIhkJp7Je9ogKiSAdaQ1/3Lb0aKEP91PeRkhkt
5GiCraP+Ds8oqfrVqhte6TQemlbHUhX8783uYdYe277NOF9LzDLFVC97RbbKPF8qAswxMqG/6xh9
YV7gAUIAzvZButa54y4rgkLiDE8hNJ/m/G0baOdroxfR5ROOt1wAN/4DuzSpoR+dZmgRJXz0+wdJ
BJoOhLBdl10IyqFOPBqbKhq2Fr7u7Po2b7tHOTwYQ6br14icy4o+3PpFhip25ZJstCCc2nMGCQjm
zTAI9oiwNcbbX1tQcctwQoBUAT+PL+nWjAhIHwpdSuBPjYc0mcPg2Dw8aUj0xQx2BFHTIRzSC0mA
2MSX85zsDKmYrB6XYZDPb+r57qJFuFM7Dg8Dc2A5jjGjd08WMg0FOY+Q5X4OD/h4wRsUF6SvD3o1
B9qml9oQcjwC/s7xRRB4T1DP3LuBSjrTPNHCb7ZFKAc6a82HaK8XneUyF23JKvQLx7+GiPdzeVyW
aochTQ+YRxSOc1d1wf06DtyMKUQCxn9yugUPu17+pRiaF1s8Hbxypp/bcx6dTv9S/rVy/C8g527f
Tk98GKrtDOMVE8jxE+IeMS0h6qK1oer7QT+e7pLPOO4Pc/x9TyjHcbN4XzQC4cieJBsFm4dYfOnN
nwyH/M35vBum2FR0jUpcm7E+VdaYH6J/TJGfby5AL8fzlPUCjhDcsiztvoqfQvF2DdXFoJKMEAFf
KoeCqxZT+z3dob+Zb9qDSEuA0KgWiA7YFm5ri6DA1Y11C4TbBtzoADI5FYa61Q+h1zw3vbZ7cgo7
ncBgcOi9icaQpjd0mDX7Ympih1pFNxPSH1TVvWDyMHs+9hi7XFyBK6PB+gd+sZ40hJpE1wyRAfs0
Dsq3voll0if26jRghK5MuqG4ktpIf/Gsr9eSgbIneKGD4/fRd4VZ65wFnAtrYd/Mj8W5ydB1js48
Vla+XL0MpIwJZcvuQvOHxW7IUKBoXSu9Eh1ip73j+NIXOFxEYnk1Fdroys/B5PMbZoIIP4Ge9uQf
sPa1A5AGoQpuzxWnYovDkmluI7W8EK3S08zXs8GX8Qr1Vg6UhWeau7qCUDlcuTS9W0XLCwhqZRuI
FB3i9aNoxIbltmncey6ov7rgx4b1ounwrhh4GET5pckgXANUPTxpTLx7+yYcdm+lnp632Fywt1/4
8h4J8IDKft+I6/wwqIJf9I/oshVwWNM6gHMcRKhDYG5PYcN+eKw96Z+Yc4DeNxFN8usQa2zyDW8Y
peq04+vemFjZxhFLKLlSWSzflolS7XxAgr1rJ/o4GEtq+WbtNLbN1IU0yjklaR2JlSHOS9AkCGs8
4/cTfjrUErGNFJC90ws2F3eS+QnbIf2qC36YU4onoyfZ6Y9dakbZ+Y2fw9LDxLjElDr4/6fD1xnM
z9ha8E7oeA07C6iO7MydrB2d7PkDT9NCPjAiQJ5fhQnLJG5cxaLP4s723FuR6Js94/hTCWtH+nUs
XyRxcawO/Ius3QruMW6yzjHOPx1TzwSBBC4IvRWBGhNYPF+X22kyBaD8xf6jwuC6rQW6Ebgv/v3O
27iyvGsKlK4jpJPsPMw+yaub0t5vGo9wrc9gJdgqRmpLN0DdK4pJ+JlWrwyPw2FM6Xnq1eEUAfC4
5vFWASxTg9Rg3v/XR5BrNl2MJCfbqlbK/ANwUGiHaX/jDCAy7V64+mQwAZd5hxQnR8u8uFGhuhXu
+QsymIuw82vB3brVaNFV0+sSxdfMnaV1+Af6M+hSivfLduKI/JmbHZIY5s6SDq5JSKYUBkg8V6Ej
4Hk6a9KfOgTppr65nm6ea0y3DxP9MH1A+lq/8ww/r7ER7v7y9EQHfIC+6UzwLjgeAb3NsQug/sKd
pahrfAQkHjV29Rva3ax6bRx0x0gf9QC0Om2iSErfnHHxWS8GXYz4D/8GD+dt18zAo8kGHo0hx5qQ
Q/CCdOOZqMIwQkPsCUNv0uvTNgvzJ64sfnesmlOJD0o6YmqZ/Gi0MA7/Wm3alR1NDGbWh8kcZBM1
XeTrWqpuTON9dKKBCik8BPO6x7ZiHD7NrGqtuTKrAzyUsanPeTjnnsqE9+blOw2wa2RnIJuE62J0
u+acQB0W3osOmntd2BsDbGiMn+zHxjdn9juR8/KnfjhbCtY0Av1McfHwSPqE3+yjMpPInFMD8yLs
Z6dfulRFSF1yK1CNYZN2o/ZBw44QZyuINCfnn2Q4zI2JrPlbkcY5CeZ2JNbbkxk5x97Ov4ARmMkU
AC9g7G1sYkCO2iV7l5GG/4d4NEiAbKPCp39XvSQwtlmYNpV1ekP+xY8RNnRqY2m4l+b+vK/S4GBK
7MmWHBvlCn+rkM0wI8H9pjZ4kmpd2NsN9I4f63c3WspgcfoJAUlCgSi4lTm5s58SITSJ0mUqLVGu
FCFLwHaizI++sAPrYhAHzAxMzxB3EaTQPIl92yDFY8liILcUZp2xpKCwG6NhjW3U4UW8F19MmZWh
pImwJVib0SEcAq7ItIdZdilYCcpo8qsAyavwzBkTIPl38q5kRuPjoi74bDosKYYpHmCFuE69OJNc
nm7xM+lqrb2xHaqXLeHHALhThh7rZZBNMyWL2xHrZKPQCBxgzsNGp8IH7tj3JoIbPVVf0lBM1Wk5
YS2xmt+CDs5nRCjr6bCFJ1CEyU8Xc7KiXM7ncPPFF7zpJfQefY6iSTZ4J0uyyc9axxq0eFzsc9ih
JRKB8VNAkACZYvLQYoQeczH5ZX2uwME257zrGPx5Ud4Tx376Nh9vIjg54AmMz+jFte+XEbj/y4Cs
mw00tem9dQjFJ5hxn363h6xxts8R0ctlMLz3+/0b1Xo68QHdexjzjEbvMBu1lDAnacnulhiCeKxm
clfkw/EiCowbGQiWZxwq54kkLe+xW/S/G4n7hfAjTmoaus+e1SaEeemr9KSTbPx2Ecr8DdgM5pHM
8PDEjXBT03r+qfmmkpoYnT42e2CA8BZvW9LWgExukAdCy3+xYAPiJtdg4s+LdP6bbbfViyswPUwA
i93EMRILcFRmsfbWTWP0wneIf6FXoy+lYyMzkXCScRdAdiZyOewoDqgJWt/uW12x6eb9xKiACFHt
5ZhUWC9r0CIo3zjQvtnH/t1pnUxl41XXPxARzdsTVAkeFlQ6D+t6o2Y086Q18NYm99wF6I2dIlZM
tjfP6bByv71lXlWwIrDswu4GCy/w8pwp1JU5I7QkHltEmKc/Yc562tlmZ1v3HJNL1ghxpOAYSNnc
skl6oWFm8W7nnJcNtPUKLmF+fTopf97aV04kmWGASNvAoBF38nGsg8ai3hU4xO51Go3EdDgjvSF+
qCC+UI1X7Il6qo5vhZ+8jZ6I01xsjd8IPpI8uytk/Z7gNuI7Wo1g2gD+k8HXxGmGNXE+I4Ft/+0r
oV57Q5MP8gP8GBwEycfnb1YI4wZt8dZ0LLw8h1dXAqiIi9BFoUsQefrgTsV4kdL7ik3rdBOfIxkC
uM0mfj3C/VuX0U1uT6hnSGpguo3TE/RT2xVahzk0vkb2ccK6LOL6UHdOHhofNjR7xlHFrYOx9Qqj
Cd5vhtSzD89Kxy9Nlgi69OAfYyDcB49LnUAfzhe+Whd6lEmCAuWUnpfXl26PPkXNvL4V5Cfdrjz1
24s4A5LozXEyOkc4Q24FVGrvB74bmnt6ZSNLAFGlzEc3FjwseLZaZC5GzeXj6iET3DTC1smR/ZcQ
143ShwNgFiNJd5kEW/ZHzT8Adr2FBNDbk+FQH26kh86geeQ9l4r3xPxJotYcQ6uP7snr9+pdSXMw
didH10FK88WvJG7HV+5QU0joHxIpWql5a9qB1t+4ACgIUIXd/M0XJilJLU5IUbLPo+wHyxpfJCQo
zwDeRWoZTgRKOxB4YzAfRLPD2dcJZNstJ/uAKCWOP1KySDsETsy0mkUxbYVlK/Tz7ESrcfpHbc4y
dISy+VIE5qZwL+ZthF1IpYg74GrQAYSayOZGvT8vB98o/I+X1PanJZfsReuISVdZB9nBxXfQDiU1
ypnzlzAsPB+uFNFcHCrF5C79XTv4MpRShLH552M9V969xYZE5j4MKHCPA7ZrvOVfwiRAlI0bvHv0
eImLlqQ+L316Ky6p7s99KyCnCp+AN+FFa0sFmsgY2+YarSXJBjeKpayqI6IfA91RisuW6lPr5p6e
qI0V/BKTk7cOYS0Ikywzk41+Gdj6RSQNLupuTIIPpO2Nl/NZBtZin4tfeSWaEs0CJewQlZPwQDuw
mRgesC8Wofe7JLVNfiVW2ZQkmXTi2E1nFMkcgDMByCjLLYEhTQK6FdrCcIGnEk6+B8zKz8nFUK0O
vcLTScUJ9rBuWgxuPlLfwfdYp0YYTfOfN2GJWQRJQp+H8JrQ/fq7ZxQI6BFX8SiguuK3IrjSCEx5
4lknmU7REavcHAS64jCqQqKLHjAkZ5UfCwxQVHphRPTPyAry8QzfwCie4QVnppTK11r3yB3y0ZGw
46DO62w07RmJXz/Hv+1fvKFCNgmKIXyzHi6Gk324OULRwh3hUiL6F3pXj006k+8GwlOejpfOBXpL
Sa1zp/fDfGcH0FEGatg+7mCdkshumYDmBEOJq2eVgr3qOYFNMkaCHaamE3apB/WsvAcIiABNiKnc
X5Ikt7wQGWGkfEFlFtG1x+mZ5gY8uUJNMd0NDX8oG9zfr/11dHumJB8gdfZ4A26Vi5NtrB6nPwqU
qxsuI6fSy6LHLkx0bQuCQbNMoQ69jdLInI8Iu4grQqB1aKBTX6oJmJWaArrpeqG97U8fkrAEtRNq
ug+xUIvPnWLT0Xw9rwF5PasNYK7J9mzwRzNAvOdhmWvy9Ql9c8d5wdTlqgWRRHxSZB3TmKpU0DPP
oVqYw3QtSQ6eGvuJ+cYCqTjguWaaxhv8cRv9Ye1yhJA5HO9tdB1u3gkOH8HEyMxC7usI4Bs0Qu/D
pdb5VjadLN4nAWXLJhfKvPvlMx7JVxmjGj/PMYH0dCa3Y4Z39GP2FAtL2JknG5ShZMLMu5PZcL0M
SOT/fmfRBeQemYsaITDzWK/aPVwvpoCfjncwLNeODalrib+lr5aBWG78c+iMah3wgGf97ENUCp4z
7LYXnSy344ACgSUs4tIgKWQyHNJn0TroZBmpmOG5PVLqTnjGb4mBwVXeNyz/17wkbuH01Z91SaFz
ivqWSJaoz4tIXCA66vTB5ustCY/lwZF0epDwtB2ureDEg0zzgVcADJL3rNzpm9e7a23rZjiA0agL
0M3LPCUfWyIaHPU0YyG245XEJBQQA+EmjH0RYRBUvntIygsYQpxDFL+C4cOTJXbgR02mw6ojQDD6
vYmuwaeiEtSaKjw4NHF0MY1o9Mb1az3bW3sHNVUmR2lQ5kyMZf07kQUcW/qAPBrL3j8oeqdEiJQa
VCbvLlUBT9v3G9WnRqoWECW2WzKvLp9AiRFtCnhcCzajoL/ch5Qpn3fRE+9Nw/6lqJ8vLsz8jkd2
TE3AyYE6VdlRsZ0eH3qUySTqOS1OwrYfxqseNrODej0KmwyXhl0D7+PQOsox8cB4mlPeSkvhQP/E
/oagmMNSFUqhZ32IUogA6IIzpPqJobcGKtk+3Bhm7dQDZvZ39QsVjbOkGoJL7dHKktwiVGbYXwkl
0hj471jdmMfimjJx5kmXmTgDB8/IXHAO2HSCopnuKvNUnzZUY3hDklsSsC6OZL1GuE5ORiI0N4PF
49AK/jsbmOXBw2KmwksClpy2EfuW2QUuRHwsximR8oow+Aj2IHLbMDfIwwubKRO+ZJ0jtU+kZ4pv
PUY+1Je37lQt3DvT4ab3B5B0RTlJskihY1aoQGEnYslNlbFJBz3MWywOcy1kZvhaPSQ+ot5euGy9
Wh8W9BUp5Ss3d9Qw/o//JD6KvrZrgFqYAaJnrlzCP7zlxKOlLsZQO4mtLFpyZTnrnPKGKUQBbaR2
26ik1fHKQxgDM4lEpj6VLrAu6rS1fJQ9smzhDLOqg/tKYJBApnr0+Oz7au8ULfue5zomLninVsDh
FVtNHHqT6OjjMPZlMvfeAT3cBHiBrdOTEuZvpwkNcKnnAHiyR7CBOxV6gRC4I3JzUUra1Z6wKlsU
+iTFPKK7xruu6FSAk4SByjRffXMdkDllQiTfzRbfOtkxmD4SR+yux3IUNlocn1ur8gG6769kAz9J
MOAw8L4irdUwA5Q1f4DyDPl4TsGAypBCGo3utprPaEJTv9NRjHsPvLEibpjjY9OwLRq9pr9k4mwI
DHi0px1YSXH2C8kwM3WI1cLZS/xXc3B+gpgpF/peGOQos9VaExYROzNU3PsbxbaGbdjxLOHQqCet
3KxAuVkho73vcg8g/fL9DrxA3Qe0swql6GcC5RuO7g5Uvxw8dMnDm578aPiNvX/sRJxqqyYzY+X7
TZcbLpjuFNX8a+t+I9nP5DY7bqgxb1MgJNnRAwSsE7xzzaUcXpj/FAGZCiiM908qnrsm1o39wEy8
bImCsts9QVbfS6gg6yVKqJKQt+vPK7SaUeiH+SRZQvl90hOuSQlZMmNyqMIn8YKRDZ1dQVhdZIZc
grHOYuF20gdt06okShu3L2Ml9avnfH4Ojs0yErLxuDMYHB793NHL9xU0w2w/01yDkwxi1LzN3KqX
6933Y2DaNxjwgqkFUF7jEgdMMpz4rVPepCS1bP/MX6p7/UgmbbL5gkzgespJnH6gVoGHoA+5wrRJ
/RdiFFShHiKsNIluStxLnrtRHWeu1eNYd+zaofyHk9sw3iZNEG+h6p4yQg0/9AF2Bf1nS1cx6TFG
nsQi9N30J9u/brWKEqbzpVWQEuVdgmS6I6y0d09HYwIIg3QfsAUYMLssKySAr40tiIavRcqI1sOV
1zsp0wqcsOJ7HkazqdHdw6KTiajfkUV/esj+YyYmruGsdRjR28n0o95o8iVH3PzwJr4glRNJMlMc
hZ/qeSjkBehnWVLH6nykEMo6N0O+lYtM/WQC/KidC/tJ+yygoZENIEgAoFZQVWClv+V+KC5PduzA
tWCIHCR4JTSRYBQ0JbBYUlXDIO2JYZG8VOKOtjWXOuqhYIiflo1ZlJAJpBkEnkoP2UjOyTursgPc
CfZJQ0FLC2ClopZpMGZIRKBTXaMK4g2TCXJBu6MSw7Noboe8qg67/MWUKsFBoGMbuun6aDMpTa7E
ntaWt6NT6XlzGbgLehK4CmGv5L6uf5l0PT0DGN1Kja56lRhJ4sN4wV+91p9p3czm/97CqaMqBaWO
OAQJ6qv/IdouMu+n67kkdhu/Au9AX2fRHPUJ1VolZKyYeboOPuEX7oH8cUnfHlVfRMBZT9jj8OhI
NBJ510vQW5DhQpgK38dP0BPy/4QW++8dvAu5EOJumTO+Wl/SowQ/Oxyj2McdeQ7nDkeu/JLquGoE
YaZYhNC0ATtjIvT/h8DGEXdBX2D0sOlVKPhqTT9pME8uid41rass8R7dpf3zmV8kFOpUYFVgg+bo
S6olctqxUt910hNMLeECJVuj6BmuuiX3CXips5kgjWYBk4cpjCTHKBbGpsAeaBraeHEVVX4l/NBh
Bzq8I+2kNAiuMD30dgFvWakOh/MiIfy6YkUX9Rp1DpPZjsZTIDRjK4Kb5p6LpABOJzsgHgu0UVoR
rH5gy/+YsMbkYVQhjvKMiGWOn4wzhOIsHfbS9u+SvXWcTQGozpGYZ8s4xdM0av9XnyQyFBpR2C9x
Puw3F/LEEtNLuFZoB2JmNfW+RiOv6yI0Ixtm6QbMI1O3YYF/8TWcXdsJTbzPqFmI5nuztobwbdbe
Jm9yFyHZ+3DCyJsQtJHFGoYPTRL4iD28Q6MScRdhxDNbLdstroxpV5O8unZJ3i717gmm/iPqXJuT
VZqv/4moUlDBtwKeD/EQYvKGSry2oKiIqAif/v9b+Nz1VPbOlRiFYaanp3t19+qtJkdmnw4Piq8B
BBXn07v5Xy0gGJqcM00ZTDpYwzIGFLNAVthf2gHylGT7SRgglIDKRFILDA1sSzkZx/3bgnwndnJe
/ODUIUIKkyuwTu23Yt3ArvAqMwHaPwpFXREHqQHBB6puEnlSTHKO/JT7Tuqe9zIaPTEt6A1K7eUi
yHiXR6Uh1tY2/yp4poJBPIl3YZUcMu1bwkiSL23XB4Gjemuz7aUAtPEv1IxoG79DSg1KHSfWd61/
EUdpIOC0yWmG2vhSDpzeKt0k0ZSWUXmmUmLwmiiTl2aQCCLqE7g5sBrlSWqtdD7qqVM/atRF05L9
Fmw62hdNJFyO3NvdY5dMeQ6eSAl6Ch/xUY5Y/Y6XiDEK0k9uJKqjjl3o8gDwhN6J6ShCJZ2C8Yaj
qeQnzZ8xBKWjrzjsEKT0KMrYhcGA9Eu2op5Hq8BB89fCe8eqlU2rWjAV1N1HFPBPbpNLnaF8JZm5
BSkG+clgFkOFl5SjbMM8Q1cEsIYWiMNtaBJC5DVwiSvfhVEoXcOaNRZ5jV4oeE4lbCD8V3FjuUIP
AJy8Xy5o/Gf0LAEj3Oc0EdGXOTIJHgvnDfv6iU7bZq0hu75aJilNRP+L3oZyYNKnE2w/JXaIhUTp
CPIl6PDj3XB9pEAkV5JrBdBl57918FtEtS+U96Jdo+x8WXXa7ALelewSDowtnViWJ5I0sB39ulMV
foxKYpQKk1Ckc54dBt25InV6fn0lwFjklQNY1O4cj+pN3xFz/kacXJE8pQ8oE6rYHkYClJxREy9O
O1bjmUmXyUl5+zJCVbD9DHgm3uPGT+MUeWf0iHTEwbt65xEX2Gpyd2zeeyT0QFxJacuKVN62JXYV
Vj3CU7tyCJK8AB0SbxNR92wv6nAhx5RUBc5YrSoE/CrmlNYwxYng3duH0PRC3cpfhNI84V2qlQpJ
4m8UR0Iq2KGFJ0hMDgEHYdEeT31HPcZmqsvE0PvQBcMZbVl9WfNKiKidgOm1NoSVqaCoToODAfsH
YO4CpCh4U2FlktuAHnXYK7qovfeONQpukF6QZgBUIO1SmC1mR308CRGRvUsmiVSdlKPOEfGmKLz/
QHtL8yhgqwu+j3ajfyb4LBX5BmX0SEUbn1pHqKTtxpGEfaS6ESwMfeidvKydqIkQRqOtrY8rYojb
Oi4IBSUcNiqYUqTlumjjGplQ2MBvxIorXEM1D5HakiRpVhQR/pWvpAPjNbxNTCBCba83lChRupKS
DExAVEfmOdEswA5neVVcS+fhChp3DhApdBYB+iQdMMr4FimPZkHn6TvUJu9OobHG2NrZiwPt4LkY
6EG9czizfrjwp84VJSHJ2WwE2n+KragkR+WxIskB68TzoWiNUA3dnAhbq4blgBsoF1EJMm/fjmgN
npL8s4uncI56dem7/nriu95HV0Acyhd9l+gqR88vfEscKmCRZ11Lp3ZXdDPgduKXSCnLga4J50+n
e52JA12QKuxQG+TRqNBVmafV6E8yp8NdJ7FGjmO4fI9TibXam9p/0HoRbNMJrriXYmFwVPC7HDeZ
LPBiwRWh0JozeE1Nkmt1TguyUKYNYbsZ3owgPm0DOE5+U5z3Gyem4oRypciSi6BRJ6b+Dqfq3FOE
Vrpa0RUFPKUR+LdO33mJqUw5f/JA76PnhhQoymp1184AvwzaWtCXWsQdZCypw07CX6KhYBRVP5A2
CzwpNaENLMdfmvC5OH0jjaytUBzSzU6M6h1vBqHgo4gCRogMDr1dWzetHWepaZzourqlAySdkw0m
5Z9OK/B9JQ0loyNFt9MOPJ416v/gULBqmDvfPfq05Ey3+RYsvK564ZSgXSz1x5TD18UyomnCRa+P
gztdczkSZDbzqg4hQeOidhL7Gr3VOYx4lWNCLreqKc9kDSrfTKMUiK5D7X//n77CYVyX4qjUWfmJ
Dtlpgud4MiqiUpxiYzFaXBbpgDa+E7hVXQt+uu7Q9uKHB92G7ckwcFyQHdjw7iT1dD6zVj9hFZfE
5m+9iS16udbYWLA2DzhosGLhW954/05u67Q9J66gI6Fpqa+TW8pH1YnQmV6J2bzTU08/VMvyJa17
V6HNW8Wne5nD0kX2Wlub9WS3akOHs+euFji2uPhgXpYLf/bN61Cp+tp1BpPOzM68y3bWhnsPUkfz
7zlrTWWvvZFXFecqRsi/Cl0pHPan8uoc3/pMSPHQB/UilKWw0DsVV0EhEq8zRq2vAk6Xus4RUic8
aVF15oRaVLClQIqaXEkEdGS2tiITEjMnrhxa/V1KAk8FdiRjUKALViI5y+/YpFhoZNnIqSCVCCBY
qvttERZLLDNvIsoxZQdqowo6OtaaQIiUGiMkHOnSEAKNBPG8waIz/75DxAoBS/mISea2Pvvpsjm8
wXcgRSXj412hcV+jmpTJjvKTJyCV0WCzaYfcubPurQ0qH+EOcyAxevAFL+thqv+kq9LfFr/Hj3B8
AnY5r5r9Ga2DoPz+OUCeQdFI7m762Qx+L3odvKjFdOn8kru0bJ+v2qv//usSQD8PaFtr++kPJ3u1
CP/jUKXnQO/oNlbR4tIit/jido+D6pua/SmNKsJlxbX4EusfjH+dsQ0NPCzjc3GOGycX1dEYJwFN
a3bgeycPBjoX9kTCI6B/p34IvYH39Dy1tWm4gIktyGW2NFlwfmjfQCRxiaXQWKbNsdVrCXJ8+PRN
JR9DTESZ24RizQkgZSsClOO/5+gH9PoW9matZAhd8/Gj4c7qWPoSekXKWq3/ojnMg7+Ff51uq364
xJWeU6AKKkbz6EU0x5L16CaCfm33JvE0ob1Uw3+UXpDb69PNezxhY/6hc16GpqVRASwF8DS/eJH2
Q3LN8gAa9CUdoGeFq9D27HEewOXdGCRJ3gOM6tAbfWTQVHXXWnYxs+HzFugJff/5POADtBDzW1ci
ZMTWaAtEpj+83U3kj7SyHUzedbKZM9t2Fw33rwFG+2TaiLpUI9jLS0g0SXuDCQ2CM7FCNCZrGIz7
NACmIrkNv/3oVvXKUbGxKOPvUKgIUeuE9vW+C97zeniHdfFXQLme/tFL4IMQV+/WIROKwUTP3+au
excjOeQyABcFX+nVj38AkVArjv8gwWB4m43NoQvq03H3JKDP13D49uk09kUAqAcBVjGekNAjrm8P
dvcCquPO/EpPr0b6leHddTzI+S/U8hWuAes9hHfNfvc7nBN1r9373D25y868RWXmCuK0VfSXIJmD
1kzTCWcLvR56TJLdu1uuvWBhsHi3Dff6EWZuqANpavSoWae3rk9lp38e0sSB9iQt6mNuH6ePGWvY
f9Gu3WujuZ8Is+zjHz7j2yaFuFlvcduYfre3uG+a3iKb90s4qskn8EhHxlq5fVejUTEAL6ZxEawu
pMBeaez7GJBqLrJtVEGEpBPUeLjJnpppnM19/mX10NtQiVk9l1qpiXke2nFvGzSN/sxrbvMAHsUV
/Wx+fs5DVGG/6j1Slz7vX85rnLqrc6uXtnpHmn0sj2uwnbh/XIf/ds/SKz+6buTDLX7+PNBoxfqC
PN87XN3F39G7LKIeLaxm3av/hB+ILbBQGgxkcj3wrxdpKYtkaO/o8rMuvsJ8jlhdvbYnuIZwjt2H
fecpWKyNXfZND5y9QelqCyyLwj4ucHQnz+9J9FqYJIlA/OTdPSi/jMYUQnPx1xtDeuwsHLheyVE9
T+5eUI7zsneL/Nsu6Db68SwQaTzd89yC9jXByQUk604d+F6P0+sW6vrG/AqR3pc3PLox+iqc3K3e
JL8EkIyFrkcrMs/YWLAOdmHHhnL/7l09YzhB8B5Dz5nTbKD5EQAOlB7EVTTYvK2sdcmW8SAOaizR
Tz/29PjcEFkJL97kTodx82S45skXIa/cmHI8Q6nNMKXJps+Ow8M+8wMHWAK+5RmNJP9jX6xp66wS
ruMLyvvpwYAMfL5netS6+zFcHgfnLyax8fK9Uhmj0oFtAPRkf5pm/qPwPOkmWhx5OBjUedJlYWL1
wp/jNLK9dE6nZawqoTgytoWfyDMl9X4v4tro9+2SyN4UHk+7MRwxoXYClOCXIA4jz0DeKwGwD3Vh
Uk2p8CALhUrQZMzu3Oe/cewBOM8JUgxgzVRUT3aFMo11SproO9IDhFPBE7qNAqVSC3coV0pTVhqr
3lqzUhLmEq5Sty5/x2W7fPDwBdkMV9KbVJYC8NULIf/AF4P3slzBtbeVidIkPCSsRB6RkOzbQFVE
4Iln7+CtBR4Ksz760RaNBw12sVYNX0kqR9OPvsXCkI38wrPHytMQBK/SHWNg8T0eivBR6H2b3vIn
OgLUFYhNUj5IQ4EOrO1CqANvPyaHCqgoysHxJSFaKRwR5qgS/GkWR+T1PCJ/5DDKpiJuSj5U1KeM
FogwAdPfCT+3z9afxq08GVFGAJuvBSHVuDNFi+/MmToUiFom5Hcl3Udf5GNQ7qyoQaMOIeMB4jPJ
7McZEAOfDHalPb4tB9kLsqtVWkqCR+/pUsy+oiEzKfUqMFfxvmzseKGfgSCUVvJNuv0HmXGUospt
yqkrbcC8KP9GcVItgYAu+0PLoFowRVTkehP0ln+i3DV5LqpttXBKVKjyjmOJAe9OHYFeUQmLfAvR
PIL6bZMvIWdK1nrThstuA/NTMhd2mtKb4vHhQuyT2toFhNzidZF/LMFrb5T/IIAMpArvXXCB5CWE
HrMg+0GC2QLA0CAlu8pwkBTRpWBlfyjBTOhcl2wB3HSCD5255FtX7OIsUYsHXicA0BpdDLwXbGac
Gw7tHc1+yOisyZHki78tyOMsJ/qgyWnN0wkJGsLbVLz9vqQsbg3lnSUr+EAoh0Al4R/yoYWbi4FY
W/pWJxjIfVfyqVy/lH1I11u/mNn0wVUCpRxhObeyL/PaOeOIcGiXLMOypnT5Kj9FkqjlJAyK8Srj
VEjB/Z9JESZNbhy5jdIStUvPurwhfOkJFQhJI0hLaCB6l15/l3bTqvD/IRdYOCLg1XPoeYWAyNN7
lzAqgR1NByTCvCQU/wiM1YopQ7vGW1gv5QcJKMkmrVVrLkwHhjHdTJA0zaxPrD9zRy0xHUaAGwU3
aPJIt38X4AujEISnmXvjD6rofL/2RiTCn3cOTeuncANNdk0EXDOkE7OmKFM6tAKC0pXfqLWiLfKB
VColXarwP403ZSru4ZEXAiLMQ7Hud8271KxyJaC3/siwSkUwI8WMx90WuXFd4K+haq4bNHzFQn7s
ceQ0aHiPsYtV6mVSVKb8Bc29sLr/RYnhUEAAFLG948LTk4SMZqXiqvhM2Ikwvfhb66m6cTFlaa2E
uesqbzIT4X2cCLcevKgGn9cglQysuzlkdOBcKlVa49KU6Pv/IHvVL0hesd/Fg9Jc12cOV7OJ6uuJ
3hEiiYF2kUI+dcGoMmy0PbWo77VopD5kMAolKjPQgX2K6o65+C4pAUdZq8pWjl1CLg8OuTLcVMEQ
gRkL/X23BlaT4HD4hq7EdQ4pF6TnI7EqvnMDuwPy7gaZsu8GitPyM1o+41AwPf7nFeXhCTfQhytI
OOCG9B+wOCrMfV+ehsrhE5mPxtPk73q3UmxUA9wdHDs9VZ++iF1zligoYcArRguK0WOrLs2CtSHT
IFQhFxeWAOwDlZNnUAKJbUthZY3jff4c56c5WYDjbNqux1X0nYWqYETFwR15QIHAelzVzAqvu/r8
zKt67TBSkqNqyjiIrq4+Il6SCgYPcgvb41b/OdfTKKvR5FDUwDOyKTVHMKHxW/RhD6IPelsd561d
l+ZYnGP28jCqmeV5JC6cTMVbkkyTqfGpO+g1odC0q+Pt4ifTYFUmpImVd67qYyVpFv0ONbMiYdEp
aQ+cbq/Jkz68CzBOfWzSYGvU2unvN1haGfpt/37WgnqjCEg84lawKAJ+U3s0vtD/ADgcP4TcSAUa
3vmQj29zpFTvaOD8e6Cx67Qoh7TJaNxVbQsR09SFupvER52E7xX6nwy819Yo3dc+J2KvhRFtYb4Q
SixzQxwEIg0VNlEnxiLA909zqOP8WfgNbFtcI5bMcMPchdO1Ac5++jV7OD19szvyreKzaS1P1/mF
Suc2TUqfNBdKe3NY95bP05jWn3SZWGYPt9OcksVqd+dkvVYjnDO8ylefY95P6Un0r1v1lAMqthe1
BIfphRxXTY2m7Op/vejIVq+FhLoa3/GMeJO5di69iKBIDl6iujwef6joyxu+Euil1Pj7hG6qIlNK
Zg43ocOoAC6VLGr/ETVhS0lwtKFU0af9qO2TsLkQo3+YV8v3motyVaWQ+ns6JaYxevpnatORAdlJ
kmEN+C1KjX5PoshVEUZrL5LW7sDaGyTqyjx7IbIy3XR9bcjnr+mZ04zC6js0c21+49X6/5htC3Eu
Lje65D3IWjkgZ7Xk17B/k4vL3nsFuIPsdu0NLbMu9iakUK8ZBRsFSCmhQSbmDcsNZpCaJCKrc3zJ
V547/XhYcRU65PhyFripsCkVzD19LMKy3g5N91smZDq602/F5taaLTH71XuCCM+ZGdKEaCZpZM7f
paxkh2pgFgzkbNmRjMonFu7/HxwtnmgHun5Wg/ZnQUegaDIeO/H07mizw21x7LhLuqDY02j/7N/p
i34fRI0hvWTF9c4xBqN6TL3lLg1A9arcJ/y8t+xhuW9RBu22rT0VzoPzbZcRdio+nzcvC7LrvyaN
oTpozi2t80jmAu25nfr4CO3qo7C94vnbwSlL5s/HgDasNHTZ0xcjozfC+CdYnBx6vlm0hN4uaPEc
XIiOZsuQcuZeeqFscdqwPY6hpuXe8ZWvAm2Q7J1ZADQ57V4UrrG+omqRgk082v3ccds7tZWNSRec
ASrFGKckiC6O3UFsTWkqXPYMeqj37tGgbQ9Jr6GBMQ0yn+k3UTFwq4vDbJysIOnQGhX/TIfr7OlV
278jFsvvxRi3iJ97PFZi+JBTGgvK2yERb8zC2G3Z3nZiuucsaIPG0rm5/+D4BkB7DDhhG8Vn1Bg1
t+ZdSW8GFTuGn18Gh9WD1minBjNyIR/D3tGTy/DLy6BD+Uo1X5JOV7gLAsxQWNJIoyAIOp7RlYIu
ci13NrvQ85TpMrLl4qdFw7c+LT/tcMaoeMvW2nbM7zTv82THtt/cFngC/Vmzv+zY3sWaMuY8C+xd
ep2fK7dTAjBg5XB0XjZZRivCQzg/tf1gMYs353nhuF3akeTDTVkt6CJIUD47jU90/BNCEi7TyjUI
nfQNOuxSIsBCiAS7+5lVbn9ZeZrfmGxHmlbdLDc6t9yS9vRhNGOquci2pBn0lg+anW1M18PTGklh
7rZ3wDePdgBlXVE8/beh95rlgncWPhYrbSxN20PozqQpVW4KAMlfzt5my0TSYxKM0NzfWHym9q5m
iKcNa4L8MVq7mneabd/aUgRPu4EdV2Gl+ywVPXdv4cKw0L0Dno5VOt59Ap+XwazRaqkN8sHaRJg9
r0m0ehGGoj8rupvHMM2lcxy9okHh017E2i7P84df9c/QUl5Mr7phyCLR4fMXeuvDSgtlTcvbTlP/
UtNHi2ADzVdGwJRZQC9wOp+F2g7cobFnOs6ncQHRTkyoh63SfAyeeOWvNXd+Hlb0Yjttujesr/Pv
04MXarkhnx3+8V7aa+9myP6Dvf1C3rFH7eNnJxmajnuo/BkD/WN9k9/FzKmGKIKXh0FKjAdpZH5v
bVqUk8FBqmgMoTIWH0YlZe0cTtIfPDTzETTcaFX1tW3b3KJzX4Xmkqlb/NAxmp7mCIO3zHodGmSi
DsrT2ILd3+xFD3RD5R4B/2mH/nSr1zpcdss+fcUR0qZe4fTrgXN06AqUu/dpGi0ZcNU/mV50nbNc
RWcS0SEujVg48Nr0F0WB1rLtoTpD+1nAFfBgOK7PLm0wn4Dr+bA6EWQ5ras7hhHyeIXtdNM+frIe
rOqTbpAsUh48raBIhqX24Dlcdx+wmyPPlhVA29B8udczgrNuZ8uXNc2CEmXHVDz+zPvq3vrvGS5Y
jOTX3mGg0wL6hjqLOztHI2LWCkbOg79ea2zmJ90enQG6t7trEicyfDinX7H3gKF/2tyCpTPdyARt
VxFfU7yfh3AtRXsjRtn4YCO3icuQz1wN0X0ZxXhjp1pYNLFW+5r2LjMznw2FGkR4DbLTm1sjXlmv
r7MN/N+cRXT8ttu78Pl56tIODGe/+qmKV/9y/Y6Mr4Y7sdNF8Tr7x9vycDgNLRYCX6M49Ftm2T/e
SDCjR2P8+8Q5p6MxvYFXR+fPCBc8tHMltNr4cKoZGAU1kbiZjst+Yj9c4BQMEYaUtmd4tuzDxjwJ
553bzUPdOkhKNWzfwegKAj6c/yc3w5UCHb/sj9RIHxmqXSUukxp3B871393aP9HyDQplWMC8+xzb
hBYKqeu2PSrbuR9mu7j8qrO8o1nBefW4/z3yk4sqRzDtFrW2yK9B5vM8hgl/7rT7HDAkERFue0JB
vrRwpbcVzYKNw/OjS2NI+i+/jhA6VHM7+s0aswrqFHNjQvjfLIevRurdHiGFqmZKhkGJGUpS8TYL
CufhO9Ra3dorywwKs+FlresYob1yhKFjDXqgRrfdlo2tYxEBzoImuSMb9Fa00leeuYjLOUNt+/GG
5rXHzZWFRnTiDUIO5M076O644kA4bppbZ8mDxBuuxJ/MdJKsiNlsqxaNMTha0+C4scCY0VB0kwb1
tzjGaovgo/BpjZkF4fKMRqhGlwdx6XjD2c/eRgPoc9EqC5BOVDwynf4eN2hZoMpNFpw2HDnMLBdd
v/RmmgbwIlrryF9zrkqrp2jAHdMAXX7ZRKsGmeZq/FLk/cY++e2u7chrLXGHc85Qx+XY4T2FZ9Ak
+xFYJNbRR9hAi0crzjAel6fbN7DbUPCWy5zxasxtbcillpcbXQusbdxyzb1unQbNbaZWu1w7p6lz
GqSBOk8xDGMRrY6b9pZRnfO+2iXzop7cWDMz4TJi/vKAncy7OCyjFU/MfWJu1oA7Z0+RcrxJA43L
2BEJM3YPn15S3Ah1yHeGzbweN4cV55smEGOEegL6H/BwzGTM/ESr1t7kS9+PGw3XWdLmCFMgDXgL
z2B75v6wQjEjwFnAwNg63JlL6JlRC0hMEH/k13m4PG1iY2Y9OCkIPCgLiPFlLut21Grx6mnD8jMu
2ndsuAiYNkYcTaBXBVP4r7V/+JgqWcCVIUtYMl5n2dwyYEtCpInR9DDjWGealfN1ftxwuePH07N3
3QWHux4h3vARDrcN5kqsOzMrWdBdMJBo9Yz9WnaYoHjTqdcjXNbLsOFU4gDUtAOSSHb1hMZaExqw
6MzB+QU2WV+FPgqR39EbmdJwefdYv3DJvVipA5sn3hw3eS2HvraIRoMIkpKCocPgaOzClfU0rYKx
sU4P3vEePPN2M1T5UVkuEo1sx5tDpd1y3HQX/MSLjeaAx4PeU4Kvc0ePyfPxO2YhK8sDnLxmzkEg
i0PmCDuBsTWEJbG3teG5IkLf3J0UWo91919jgW3L3pH4bPjGQrW5Bt/YjscNQ+PfcFlq0PVuZ/0Y
ESuFWHDTbjhmXRk7P783FCOKVhdEkUmRgHMJqYosQE8hRHxed2ZQSFp59pikcMnysY94J4LMp7Qz
eLw8aMp0Qt7MsT7D477YfDSkY2J/UaZ/HHB/GEfxYfW6j4vGrN0yufqfU9DdEPuubHk376+MX70D
+/G+0irkf03CcxWEgSSXkW5oLv84CJOLz38YTN1e2Zl0qpHJEZNcPzpqbq3YvNkgRYA7Xq1p7Aw5
yE/VnHsmHWx1S6YGNphF6+bkK6WomKCLJRnmRQyCW+PjdD16Vbro2kPG8OeUP2yuP+z+HIv7HOTm
N24AMWuehydkpXSq8Ti7LiIpM+rcfvYSGljAtN4dYAXI+us4V0K7XpL+16mGf2CIe3yEFIofrEU8
BXuI4uaGyevco7k0O6h9wzT7dUK/1Zg9U0ijDOpJMP/kBFn/QReA+MW/XXoD029j2Bqwi1hyrowN
9DA+qn7jtGZbNOjVuPt7ZRsG1DE3vIKK3DKXafF5pb638I63jYUy/2U8GRxf9t+DEplL0aULLn5z
80Vz7C6un+t0tgd++kO4jSLWUcCZyDnRzXGwhwUbCzUZDTi4eeoq9tsO6/JhRrPcR9aOzghHDE0a
diYniHAb3DshbMTJjwTZZX/BRCYZUbvLf3ljdseQaDwO7quL0Xr9Z3Ymcku6VuwWFai5RmWzRt+Y
6RzirFzD3CTm8pX8LJ5QHpyrH9R4xLw70cy5rywux2XwZ3DOWqbcQOuByUUDpto5xc+TcHS663OT
9sCH1QEz/8VdqJVJvzlZDL99H2OVkk/QfK3xeWMy9jGhrVan17yP74jyK11gbB4PKyaowrA3xofG
6Bb/3vB6MAucke0Mqr5Bsqde9k0EHSuhtK9u1hjhjNpOgifHlGPVdAE9jp9XbFN64bGr0nb/6WG5
teMVWuPEvXHZDs0Z6umQDFHHKBsOfXuRGx/t9Ns0MLeGPJQM6hZbqfgMO9uIScGzDefcDOWFP8xR
mwKddwcyeAwfvWbcx1zndFuyfS7hAsvaSf9FjEDyy91uTG7TeQycF2Hs4pPbsgPT67+jNX1QWgJh
3hXfp1qwIs3kpwtBxT4zvq73bclCo5euCCK9F0v//vpCQM3TutxjiHI0sBMRPwswEHLk2CWdpEE9
H8WIZx80nI9i9SKwZzzqm8f8JTQywo5kmLEfwZuJgEI2X/o3Z4Q+5HWmmYfA+UVNGbfhMfYv6aJJ
eQ8OUuxfoTbUaY3w4TpmnR5O5wGvh76Vsr7GVu5r/9K3ks1FhIXsSxi82oI1sNCe3oPH/m3fPDZG
i0qpzuRVzRudCQa6hcuJd+yQk0MWuezBu0ftYx5wK0xwZC5szIyy76B6OhPiqtQokWxTeFiSTS7Y
+sftUQinLhwF/qXxkV4/wDmOrwknCeqiSVtNwjzOiJm/8xGu1JbHDcYPpITnk/vN9ort0SYCEPYA
DFIQRuy5gzCUK7k5ZGuxPWUzF1fSLvCMBnaPVUAoFjnAvTFGWheAD8/2Kik+mQRcVQMZQFfRK75X
GB9mMkbrPPbsMsaAlXzvfnZYIwo6owE2BjMLUPPHA5Tp/NldtJJxchoz6YYzwsVCr3IysGaFjM0T
qUOnPkcXDj3eVRaw8kJGLqTMYD1g8RU+wk9oHP3O7mp015wHZzZsBZ6WDG/gK5RfYEa2/ON9zB7l
cpdowBnNf9lsQYUx3MbMPxKcn8aIPTbnFc+IhL9If77cltxgwcl2hnWBeHHyg7xwaY4FDhYGCkoB
fIExi6xl4DPs9DNC6mNm8my8wpkAbHBP2AHPHiv8aOF07hEsHOkrLn3sWdnMaq+ivHdwvDyw+ufe
Xx+JZgGiys0v+3YxsXM/pr1J6QOi4HcivLgEAoxi7X6caNaMKyFodJd97BHxyNqcqwX76Gj2Mpzc
xihsysdjKtP0P7YKa4PVzMx4uI/a2h6IBi+y2Wvjlu2Oh8TpiDnGPmfV65MkeGmnDAHv4nJdmksM
MySEmSugFJxyxh9p/kFEGfiIj559zIEjc5wuUO48FBPdANox/BcxZLgWKNq7DHBROXXBtfiZwyK9
w0TtXCacmNVrkmM5PXuNym1WuPo9FF/II7GHkAHk8MHZ9VofMClZdVbHUmuYDu9gAS/dT7RaBRJ2
KD7Na/A8Y3u0V13q+dE693wYmptqyw5j0vDROfPYy5cu/eyHiBsriAJtNJeX2EtuO5ld2QYloDOD
CcZFv1XzJE/q0ydmJel477hmDP1K8tNI5ygc9DhL3K6Uy1y6eN8huooJw/uXRkx+HMSfkx0zh2sD
AOCJsoZFNLuD5DCAJ4WxWXC7j7EpEDxcXMOcgoSxCzhB0l8MHyaVF3joQzpBMNEISVDe+jrCik+J
E+qjuBMvoVbCCkAJ2tZ/9mv9Yhjo1K1l9M9Ah+QyZ7MCn7/Rnd+wKsJxpzuP0slDZpfhn387oc/2
LffWjpnCdTz/YmcCBhd7Ti69bKzZrpiG4Gu/zJiw4lPsW/yTQKuKHc57bL5Omwue4Rmgy1hXWwU0
Yw+wBd+l4ND65Z3W7v32LX7Htrtubt+3WfOZwnvIoTz8euToAZPo7RwKxR4vpb2zts0tPQAzNwlI
Ktomv+fg/NvYE47dIflnvZkp22sUDr8HfBxQdEcG1e+ZydS4/XOgR2nucIH54hNcI8AVrAeFZt/h
SgcoxGL//iuv3FBQ/KbhZ65umwIQ6Qshagu61OWrLTuPIe44PbC7rR3PzJM0t5xI15v3ghNiX+wP
vwcOj5qJQvMMZs2Bxi3SgGwe8p+qOQPnDe0dM83MBs4Vy7OztHbtbXt7/MiDi3zoapvKSKy2EdEJ
VMSSq5JYxcro6XVB/bHYW9v6acLZ4RfvNcjBktBov1f2Ojh5wnuSX0YclPsze1GzwQpU2w4Va1tm
VBpHC67J0/cWRYP45RGf0Vof6sdmqHsOvVooeFamstinge5b+6ocN1A3sDDMu+a02mLjAi8iH+kv
O5LtkjApDI5SuNjTor22PNPpMQBg2wHpglxKjHgtZdHbmlhri52hx622zLXNLCJZnEvch/+YrF25
xyynOyU/Isf6rRYP3BHmLmjycsFynJGJA0+DmGiFm1sNpLmtw/G1vNO6mY8mvE0TxeRgBpR7BOKs
TxFqZgraOx3OzDZ/LvdcquICL+6i2S1BMlACjLqeXf0ZAWFWkaJ67XhsPYbGwuC4X+3Ea3AaMr8h
4ViLe6YWlWppz2CJBIKMufw5KPaYOQwuxxhyGQiHMUdH+h4edpD9IhJIGqGl+zNrXBHZhF6OxQhn
GYlkvzwTW9hgXbHXsYSDV703SFBF1dC2sX6zBVaN7UCra0IsNbKGhac716J6/kVL6CkQSdYPI4S7
gZexXDY+tb0DL0CEUBh6UZPCZ+u31MsisXjpyuwY5oY5kYwRiFnzQsJ4eKvWSbueZWID8/Mvf+Ou
khhSN3CceAnbSQvC+ZMEphR7vbM7Sw7AHIjQ7a7bi+6aYeFxMZ5ij3AAJwEl70t2DrfRnNZqJwHU
7DFg3iF3vJ6EWjgAE2jbtA1/OktmToNCHrTBWENJKzRpiPWNqWGAWnguD5TLD9ruvKG5a9pDiShr
imRuucN7K2LpcoVqCy5g7bg28GU9xRoRY2CLP/bdBXCkK8RKj03obSU8Q/KpB2eNrB0HAgrM2j1Q
N2w3ChW2jJBn0xjQVexERE1izepQ5YntyUzogryNRcAO4jU2PIqHjUfH2wL8gudiMMBkxLDW2jaI
FRYD7+TKDC3fMzimtr5cta23Rz2f2K3JL0/83p+XDR5jrWV1N7UHP2P0JcOwXDgc/+WLagt7eIih
2lC0IEshgY6uHy/8rar17x6H7uEc9u6Esy2cQjj8VgXNOO+vdTOm0yn+aUbgy6IGtlV5j/vqau7j
o9NDZ7Sx+aA34GC9j0/Oqe9QQO6MjHXZbhCL4PzEBy3MTbvzIt1ybVWgoIo9sHqJdwSvThlKHC4S
UnRfLcMFco6dsNdKP65YyO3jNIkIBGY77oF7SgT0jiGDTVBhTFz2V+SQxz2DT7ycT1zyNq0osIPM
52cH//b2+sICxMl/0LWBvKbm4IzB2ZilDLhyMT5BtS6vCQ7Hg9g/e90577GeAOXD8ofzsEnGGX1L
q/kD5nMsfsKN2fJ+3WCKddKPzvPThh5AXlIvhksXo+p28DB40QtYS1Dud0FNgGRsEJv7Krbi3qns
M45XjSbj0d2GMtKPJK5/N0M2C5g4Jbo23ZhBssPZHzuF9FAZL4Gg9Nja46220jm7gBksOnWYD9l8
UVadzlNQ0YwW8wYEh99XzBK0JZ4TWgVIR2E3ToL0O6MjezjLb310IY4XlzVPYa8Mv/CznHzFXujO
L6+1AHOMY/566/3hwXCLBGvo6XxqCh2XLvS4Se3dEVBDyBIl1JFzdJF7DN3GNQgjHoZ9AMLWlfF1
g5Pqsihjt3MHheBiAcYbxbmk7a5B+XFMcdqIJDG1MPe3bvfeERsO9/2JN5t+HFnXKL/3bMojOx1S
z7FdAwaAt57gTd4zj5FFyRBzKz7mCiJw5hvVRydZt9NN4zgM8ynVdPhmuOUAC9dwem/eXSe7udbh
M+/OE4IH6YWEoofbbq2cs+oo/k7hgt/tJqx29wEL16WRuz2Miail/7LTuujOUVPAqI9u71ySO1AB
QeSr6FK5F6af6Wok6+QaQDBxG2U8d7Ocv6xOj4MEC9+sZg5UM+3OH9P+AJbPi54Z+lXUAsdwn+Xc
QSbLy+SR/rPD8QU0w0QsDsk4PIyQEU4ZnKarGTTtsuckXTe9/Gek5bSiqdV1meVTyw57SWdSsfJl
QvXFcdjtfIa2CxyWVYsnuqsWrTWchqTyRj6eDBbSFelmVKZNAUt+AFawvFf393699szz/lXOn7QM
s39Juet0Jg8ib/nqQhDvPiWbOa1mrDKGOz42qPqhXEQ5Ofk2ln4T0+/uy1xnA/jpNTi2Vmm5AOw9
0aTr/F9DTRFaz95rd65GVfwZl/M0mjWRLSz5NBk/48/7bdRI/5X59Nb8j6EfolfvggGGMOKeHj65
1MyIxOVF5l6e+PaD87QJQUu35WZh5Np5s/cgQ9oKo+HReOF8AVSQx5EzyVdSYst5uzNMq2GZ/rvQ
5BQZuDifZTU7woNwMyr30F13cmplmt+XLhADFlx+6LfTK8U28PGTbnDI/0KMhGtr96SmmylMmtex
U0Jkflk0ItKx2SFhc2OYZHRR1pkRRimICFwTKPPTAgLEI35Rx222KS1vNTYxXbdbdHy3qKKjuXNi
EAOxzu7LgTar2YLB1o6cXtk+eZVx7kXWsxfjizK/07/j6K/Yg2i8iHYUj156M12jg9Y9fL1oQ9+e
cMriOMoWeSRjA8DZ7KEkc18f5Ao3kBL+cxfl/dA/BBHp1yZ9N+JOzyTrtkn29+W7fWv3DCvvHU//
x9KZbSuq7WD4iRiDRkFuaWywwWbZ3jCWukRQUREQePrzpfYZp05V7VUKs8nMTP4kfyq3NFOXrUQH
AFMSCQD1K9c6tZPVGrSkE82xpWsORqr/aYrtRnXtGqXzJpsrR3D1jurYjem20XfclhD8qrR7YMuu
VyneiV37bfcbaJQZ62PUKSw3Yc2eYl2EBQWHd3Yxg1IuY4MZz42n9l6JFwOf47Jzu1JbtbwhWJxS
JU4CfWHbrdt0yXO96v3bgwynr2uks+/L51Y0D98mTNMDwMiLqupeF4RobFAvUVgwhX/u+LaXlkFz
+cDDYCDC8WNArV6WlN6jCXV7axjE9KbVA5TQ3mZSyv2eEg0gq8cntAGpJ82XaY+Mvrg/Us9S+mqA
xrY+gXVd956biqKSZJOwzjYiF3PH1e08tUUJfetDl+WLuXnYflvXnahca/nu3jHnH4638vzRkMYS
kW/v7oeD12QkfJSZrxRyDSF8dxKVaJh44pC2Oh3Xb9w1Bb3rSCTkgKSMNsfcyFmHTr9HWRVRJqi8
VzbrjFYrNMLHcFXrk5u2QKd/WNXk90WzG9LnfJ2t6YZl0nFNk96h9aEi4ux3GCKpfTZsE13KW7A4
7JnGzBTNqe7krHhGSKFW5RXWGk7eisDRpUmHlce9qySADfPCnnImKT36gI7fPZu8ji+kpeVve8o7
yyr/Ougu2xy2J+mfTgNqlA0zuuoM/vrdXgkDdMk/aueMU4SjPfE+xiGlaFD9Op0XvHmf4N3Z5Z2T
7F8v5EF6MjIPdwIb6YErGY2b24jPda3asduU6642YRVkc/Ohmc1U+CGoGKcUUqNBeeNG2dNN0CpU
4z3yY+fltq/ps/FvdLh7/D2Rdyv3r/TsvK65Elfxw7/m5ZDZFGgoFFn1WqDqv8okyc51+DZJDEhG
TROyqxawm6dm87vS1z5vR0ngsIu9+rFXlEW37nMv1DyDTauKQQS+bc8V+EKvTtv7tUunU/x+5bsH
47o2+KpZtmDjqBPi/1i+b4sm4+gjw824garH/vM1R0oJpyMEX7HXbeawy6EjGceTg7V6RHO7Jjhy
1tUOaV6/33fB46YpGFd3rDXzzBqRm0TtD9WGvdpnlepP18sBPVgvarSaGBEuHoTOT0yipc9h8459
o9reqO7s7Hrvfspus0oMN6ozEryoJPzYTqNX/EmdgB30rFn6HeexRz0fr9Dqful2mqn6GNu9qVWN
zWaU0sAo9r8UIqrphzhOFyDr2LUDXcUEnyoJrg7Nw3NyAQu31uAoHd1ykE+Pr356s04D6RiFVBkZ
F5qTII/J4WUOH9n8xo96pvemLMLelukqjZcMnRtQM5aq+qO/aShm/XYo0azD9LpOkDP9TSDz/kfV
IStaP8ImDbrwotS+9VyYnDU+TlvK66RMRlYyeTbuTR/21EB5TqsXllb+JthKLog20R8pyX59s5nG
jepV1VjpTV/Vamcyy/YRlu+j9aH9OwNPq21kxW7NFO0rhCf3ffI8fZ7bnO1p5h8+b35+x7G5oFSL
O0ferJ9u1t6+Hkw5o1BQIh2poo3SXvhtRjEDVG+X5n3kP6xu5bHO6kzXR0kBrfNjrObLVsdOLVBx
w/i1TUpw7OAKZ0IvvFHV8xhcFcfURyptiq1B+T2U9z9NOxedyOlRhVxFp2czrN4jZWw8wERV53q/
9u16XrE2+bK4ri3t3OOmie8o4ap0rtcU8+2oKF5DOVhebU0E6g16H1TVSu+qqLG/3DbdiO884ZnQ
cj+3aE9d5YRMCidnfixIrf6Z5v5asOmFYxqH97UfX/vvNOhkm7jFyppGyeKt7KrvgFewpiaIox1v
FKrejOusUjp9hY7TFOKVGpkdCdRdrw7ZJrprqRSppaBVpaNMtPMDezWS4tNe5iGYNEqIaodKSxgN
a5J2LOca+08+c+0btJalfheJL1yujC731Nt7U0d3p4bTEfuEtFQys3IHgg/U62PGWdNWUPFPPi/X
Htq0eo29LHP5RHHSQn6oRKM7ZeytU5E6d+r+8J7+l4wazbmREo7awKEiuQgL82Kt1AXvqOGixcgi
qf7uMfdkS39Q+k6XPivPMO9f5wN73JFn0/Gjg4Avtf3DBuT0WT7e0p6r/Sv2GD9tAbhWmBTVzg2C
4iRHsQxhi8gdfsB73xCPWQ5VqlKEwlXRUsmrjKsvz+e0iNS0jlcz8mio5i6vNj+OTSHqnLERrH6y
iN0gOXKJU0kbR7JKlUFEbVLs4+MDblapl7An+qyizho6sDd0fWQJ+GhtT/Hi43eRn2xIwSQ5Cjnh
10g91HNWLPrrHKgbrXZU+MV+l7IO40Q2Cks1TUlokKQJg2hyPEx0Sg3npHWNr4s4TNeQDvRmlMF/
MdYo14P8VFuxYNakM20W6lKbw05KWqOievVcGUPjSXOKGwiDH186psd9klyYBa82fqRohwgo1S7V
vjPl6C/a8BtsPkF81Kep7VSTeMNGNstPQDUVtSKvUWfKKrA1LF1M6QJCQZ0ofgz5ZCSqX4AHcsSA
1ZbNxN3AJOvKv5aW2/Cr8jrwDz6nDYttO6+6Txmxft2ia83Ms63QyP307qoWNuwGSWtquuD2dTgw
YJB6kq3v3WO/enua4aFM+TBXBgWf30Up47htMO6CFFAsc6gLtXT3m7u9NVxKJ21O1VtXZl3t9aW5
NKiZpdQUDKAm73OlzW/b2zbeMmcki0vsRihzkWwQKTTxAiFBQFhFpI21Uw8PS44YM7YSDwmVL3Ch
Q2OxQ74RPsbEhOOnF/2yT92fZlns67k10Q/tGZHUD/EF6eL77bm35umwSJhrEr7vls/Cpl0XzkDE
VVH77CxH9AWPderGRzlju3F2Yl68AuZfyj5FkTqcv/yU7XhELuReaz13qazt0W97VNqES8avk/0d
RH/qodobZ+On2quNp4xJoEhTTz0YPzAqS3Er4t+umiUdac72mVFxUurCK2j1Tl3MscLdW2IfZROF
qk/LafcdzpzqUF9uMkNrcq2Edqc7v6nODZ1X9ik31ThUs+65Q/Fe13ASbvN9nvraPv1ybLU9TJFf
jAaILoj+UTt0fm416oCva4VV63oUos9JCRw3GLDUoUnlH6yFxugxhubvse3Oo2U7N+Y0bl7CHjaB
IpndFaZBKUCHglifNssvfGrtLsKE86WFRHcl/AHgihjv9Q4kvd7BIzXFJ+FWcXLbwcLkn6JDd9U5
JFQ696btHtO/3lUnAsTRQV2YC3V2HQEaD9HC0YE9wKCDVOOGaUbjqu9CruLSsVb1KVobnKlk21sz
gGJHXg9vtybYQw+yxHpTFvl5IeNt8sKi3T1Rklp425hTldpvTqL0UK5PDdhuvst2V4zDk8awvgv9
kO0E9jgg5ghChU/y+vgNUQCvDYX8AsbegfCURdO871HZvegsuisjRNs/LuXdIzBLoGahL5pFPX/t
ujAldwZ1eLOAHPBY9Gm0Jl650ELheDBWrxMSHm8MmLTlbyj25KKtuEBeO3tYxWTkeOaBv5lSDJ+f
WJZs1zlwClEOvPwAzRke2NNpFtrqTm3qST3ErEm7orJywT2GvjVWCNBIKpJTyh0egwQzjQsVBgZu
uhWPVQ+8+XWKfjMZQn5CZoGi6rDYsdzPS7GHS+Wfyk9gX5Erp6r7KFTOo1hZ/EuX88a2cLJqegVO
n3IIsxPrwMbx73y52JPkvX5h2i3UhbADS/dZ0qORoBdlvIt2hT7MTvfdf09M5Am8iHNXnLBJZUrN
wvj5NC6Sb4wgwTLXdK/Co/J5AcvwHtJZZw4rqhBJ9CRxx4G28fChEtNEvKnbb18iOnndF9oJZtee
23NyQfMo4+jvu7htRdOj3b8kpFA1hheOhVPylJfH6cUW4A7v1XId2xAoRXIT24nP71gH1GZzd0cI
DO0fbw4qGI2XnVDYq/jYriKjH/2hE3kOT0ATYXsYqNoVV8WyniOqqDRmHB9RUTH4kmg+NkYetVNn
NtxTi2LPNzpPv+tBcLGUrxzzHboIxpvG9pJjsuWqVJcYJp1lcrSH9Zw5c/DtHy5ZbuLbFvoO0aJc
M7aHZVrvUX3cnO08m3Z/xqhPLBozd2MVWx/0yIlaR9t/UUSF0z0/tg0U7agtlBT05ty7ceHYZzKM
0C/mTIOvEiq/Eu5P/tVCrW4/74HS7G5HNNL0vUVdX6GV2As7qLW3zmCDnyMv+WikeIuiu0FqYaxE
U6UOtAQYxTw6hSqAymQPZ3yJ8WfPux5F71CzNtvuiO89jzjKBnQBpJjseYg1v6/va2WfBtmhR31a
49m/MUWOOWWHlDU5uU91Hn+2PqV0VBNhY68zF8N0SvGhQxYCRXhB7P42zgqUxDcvcLEQS/cWUquo
enf6bz32vZ0JNy50Ie6Xmo0uRFdCG0D2PzVRFFtBD4u977OQ3sfPXH0olYaVz3nhOzkVV+TAwMJg
kChOBN/9QMZPnBR2h3wwk+qmmoYQt37sJl7k255Kff3LJxms34xmFYR48YiaqGRw+njUm1W+5k7I
3J+Z/bWQRNzdq9Nz1JHNTN4j0lDdwmU4fj6w51j44dVPoAOR6tiKwaFz3QJGlBcrwCbCSBG5z1XX
zSErua3ywZfqMUpExyhQuFFuHoxvrn78zrBl/cb3bjwE8MFHFLwG1lKMc/7pQLYKz7vAuILD6DQ7
YLq+7q0jv8udr7vaRLrt6hQHwUmjUSLTgEgUHmd9mLub7kiBfg5mXfmDlEsqcslVdlvpgOMJ/w6p
eUHqDG9e7qxuDobQpE/QJCh+DGJQbIXRf/0Qb7rOiSfNSNaCsGEcSRcY4bmmKgdd3Dfdnme5KQNA
i30D24GKmuJay1fcdshN1bcgfTQpBT4KcxocspRH0hDsUDgPCozQGTvIqPrZHEK4oJ5UI7K1+mQ1
weAsbHuFtyPF36fd0wCqEFJ3hFwcNjIP0mqvTxbK1+1S2NB6ZM56Pf6X8je5kBVy3A4wXQ+JqsCS
ortV/zPcaSs5mXDGsEIu6ScuKUgumbMwrYzJ7uE/8CK9xhey946beor/AuxKfrPJVHPI5wlIa/Ep
X3apr/rpIZRS4rdJvBTMLFmSwUymLcX00Qiox/m4AEEUFkwJg0N3Kn2NegNZdmivKMZWA/C6QJvA
poAMo262lKsxFyL5I2lxRW3KTMgTYbzzlUvM6YDRbBKPhQKhccllckji4BRw5AhnJcsHayFM7hTw
hTmiR8fWsBdc9/HwMetsas8Kx5ATTdXl7RhDn/Ovrw6VLO9f0oQ6dDvIid63kyKkt7IrJHIVxJIQ
tvaJ9g3I5hxfpwhu0Aw5h5SYEySDgjmaKXDu5IhKNCAjfAq5FfwClCiQ/t6SnwD1DWATdBQdDq58
HX0JG5ayh4UMkaCOxTWgOIKfnKPNNU2Llt5QHxuTjI4BLeyZNv/D5/Lefs9dfIeoQg/PjVGl83xS
E7QkwVIoLDiUhWtuX4Mv65tSHqRshb3AdE33IJ2KaipsF3eXMAcFVDWFU7cwG4it9WW9haY+XT2n
YGxO14tXOrRWxvARHF+cUorIjrh3dKuk4ZVneW6CZlKgfi48wAyaLcGuNKS2ZWT3Yx/qQGgENiig
fnfcYDa55RRWLw/uN+cf+zxy+x6ocxMuxCS4rqQoNqfi+NPH6YG164nhyH73qSx2CGrAvEBU2DMh
RCAoGvS8ZHD1CPCMXh64KKQY0qpA9W06s9Kua1ZTnP/+hVIIySXL1s8wB6mLrQjSBLzSloaygdW/
olvG71mzIQmGGGU+ec8eM9j4J0SQ6OQpVP50g4cm3jpJDG5ZxBRpJLPb73VOdrEVEgwkU0Ta1cKM
OZWBXH/i34LS7E1JIRomqEVJn/uWv0vkn/gjYct/DdewoYbRQg2IJyx6d6/ewe8QHT4Xc9oN0wlu
/O3yRQshGSEO4gKMsMRSpYPtBAtcW5XwTGL4tUq/JNRF07eyN0vFpRxwd2tYsACtQJfeFWKE5B8M
jm0nRuMLMDOIpt1b3wj5DIazNI1K5UNXsUFhMyAo2Jm25/gCE4coMn6GeTiBPus+Ib+eZ//rPQAB
SEwmp4MtNCkxuHqWm00AGDN5FlBhGaQkcbIuwhNiD9+cVJ5AOd+EqTJlmMBXT2zXhUSwaF6BSQ3W
OsFGNaeY53xS5kGCOtGaEY8UVKOENBdSzkFGRqIMiNfYZLKBBDmpQLFYr3yBjhffAOtQxsW0WZyA
OEAZ4INSrqX+YIFhnKHmIfjExtUX6GueoIVl0MB+zwxl0AwF4DLAVuUZNC4UvAnSNpaLmOf03xuV
IU/RF7CRThNa40AF3ADhOzZ4Hsn3/GfJ2kL7i97/BsrQCDvTGtd5Gl9wF+4TRi/xCUhWXwmjNqcy
xeuEkbNgOsvAu3kZNLP0uiCJj8aOPAbeNHY2g3D03TA3sOBvgAUqr2EywL6sSBhfBGzi/Zid0k1T
5lUGuuVKTx8sYGx0vBxi3E/nBdt1yJ8G7fb4cRMkF7ZS5o+r0gwwFvltyhuAaEzWpWQzr5PXCUfa
oss4Q4JI5CsdOxk/oxE6bGErlr2DeQW+0m/wBt7mrIAvy9Mwt5uBjElexx7IAEVEZGcxS4fxhfYe
zI39HLI1rDEflF3EkOZDH77J4HAwFjxkIVIho6WdLF7EFDcEyaNSReSID2Fe5wkEuEAPcjw60xIQ
DHshFK6Yzox9o8yZDUTuor9mwL6Cm/HfzQCgyh6yfp3pf9unSIeaEasgMBm7zLjZqjjyLd6tjUAi
gEyQrW9gCW2uRA7kH9DLE2LZeLUucRqD7ZDHccLZXTynMmBNoITe6byGQ8IjZT6Y8vjMBvyAS97/
cmlaeBAHkRXh0pZF+G8hPgGzHn8CgXYQs+cQlje+P35Ab/kcyxi5h0TmxKtGtiKfAz0QxmqRTy1E
Gqas1z9ZhU+mcXmx8F0DnjNd0BM0St3nbeP/tqwzvdezf6cHdxNBjv5Ab5584d8swGFASeSTLwJR
nENZGFloFvLf7iUX+SwvErlvz0K6i4DZw017/gS4UuAn6kFOubBuXycMhh/yddVj0ESbiF/9yS5E
f0jCGGRTo8OmjJeDoXj0uZnQVerfv5VcpFObOkdE9DnECypFussg+rtzd0IfBNQCggOR5fgJ7PK0
cbFx0NRZfCnlEFPpaDMG3gwfmcIQcZ9kuPYw+pVX8mjAbrLvB+bTL/E4HmwY30MM/14n3ge10dCa
8OQhayk/58NszhUcZcZWgbQIKkL7PWtiT3K8EGbBR0hDHYC18Jo/WaqOyja+x+QjHo0Rn1ImwJgs
ai2TiD7Ary5IKNv+71SyNGdEfdyeG5VHaNIXagzdH+N7jrXzNfVemAVI473weiwQpiot4TBNGM35
Xg/w0HDLbGXQy10AI/kFtL7v/tD6Kat8KoY6S9om0LL4x9qna2XSLPESe+ueNIxQj4QRy8e0+FP2
5fb6p+3tH3Omz0Qo2MeVesAdD0GtjHk77yxFoxyNVW+q0xaIljpjbV6O/y051Dg9sEv4eQb/WovH
m+dFyHpUrkgSuh50G7phECZLMQrj5f0nnpEwYy5KqNkKj5QUkqi6sa/C/7khiAlt+o4fSivp3jQn
g048f3CdHXtAtALBRWeIV/72OofXCangGvk0IzbNBNnEstpYq4KMtGRjhVxECjknt5hhC1GRtZIU
ydXjcqPgAsCoS4ZIoJ2sVQ5RJ8HNGYguZx3+RKDPX9Rj/EtnxlHn0P3RQr7BL7IdLsBEAB22KLr6
VMU+8SD+5e03AOyly1+5i1DtEofsAg4ievzi5BcnlpZfzwtg8Ol2laBcG44TEld2aEAYY1GF+Sk/
ARPQqXdRn8jbAzUlBNABmATkQFL1g6hYAjZPCSUQ1H3tGA1ajghOfoLPQj+UJnVFgn6g7nhFvCFm
BcaBZsnugutXMKnJAnD6WUy+2oCHYfiRZ/IPUq5vfYFOSLOWywUDgDIhHvGtgbnVw4scZedf55Vs
B1h0SS4sGcEoFfQpWndXPO/tg4+/Ttk3AL3SF3SO4+I+gNeCy17lnTpY9UEnJRz8G7hJMLc65OXc
UdxUABJCNPu8e12wU9AVbihikiv6TRe0/rAmgrRGvxFO1S7644laKIBZDtKigty1Z8Nw3rjNtKzY
ycqT1r3hT3P9XWSnf1ihNmrP0S+aAl7XX0QpWseb5KKiUUCkDXoQgLdv0SHMcBdv6/C76Nlugi9O
wKURjAuFAwgE6FVKIMXkaCsOQRSzktDJ8zEmssG8HimxbImTgGmjnY0zzwXS6DF7iwz7EaiRXbkP
mMPwhK4hv7Po0R8BmSKBmY2FEjCWndKbEf/CvjKNN0kVMBp8RRh4HoqW/2Qloz8CtWBNm840OaIy
btti365kykAqYHSNg3SxJnyTfWCNQY06S31Z79u5PTRWHVopT0hS2yBfkGUrEqBB5xSZoN3Mgflg
AEVr6YwncwcAMgTHAiFHWhgYw7hdWCH+FK60CtzzQZfzj4MaQ5HwO4j+JxCqD4YVb9Ff9V4AqjN6
Md6+Tjymd+gQ98Tl2gE6xYKaV3t+s4ccZaSUC4L3JsCR3Z/kaKl99pPIAdAuCor1QL/ZGGfVTiE0
jFFNvx08p5XBqjQLYOkhOrvN3JuA/ZgWxKQEpiMGRG6U5LDxZ1v60Dbu6Vho++xyfAHPOzQLQmq1
5vF1IgqI0C/W2KQOr7jjP+oSBfyCd/pfTIQAIOIglx1jbTzCMErif00PEeDpLD6hF+KHrB2xME4l
sQzb8Iren2i0j8P9QAACIUKAARi/tseNxf0AcEc0BYF5Nh5BCz5jJwQXTID0MaemR+R4l1DKRc0M
7qntEt3RVhx+ZolSRCFhgD8vbC2zxCriYmNyrCWTx2oi+MNJlXuQICYMA6hR2LUkSJH3H49RDWHY
Hd5XgrJ93oDw8lhmAJYb3X1OgfLhqGIcWZKlgVoRQwxLgQpUtv7lAPwxd+DvzgM2nBUxZXaGO5+9
KxuxKfgM7+IgNKb3JNeAn5QLpsBCoXW48JAVFvpAnFlMNMjLCQRSwsVSbq/2koGrjRw1E8zt7cXd
MYuM8d7WfWJzJAhENrVy+686wMCUg8Tpy1yU/O0J8Y4H5mmcWTyuGibPvjE7JsWgqv376uJQsXiQ
64VsP/cMp4e4TA4VLtvCpQxBpzrgkWJ4qB5PBTEmBsfs8amIGaMQWbR/MU7Qz38aTkXVGn6vE6BK
2HSdsCW6+y4GKSr6dUKI0CZiQxFMUAQ/R4kxHuzNYk+Mccf68UNWmqgr9sKLZEaEyxbVxDbxd7Si
/OR034knABY+1wFo2zClkqgcqkv6mACB28QPSC9MLkyX822u+Y1HEHAAhEZWxZNbJxf7B9OLPUVe
OFgsMr9z8j7YIVzLLChRB5TXNwvAzjkGNUEjADsClW+SrES7yQ2DT1u4LAbXBb9wGK4TpsQHmSdL
xtx4OwvKgNO3tE9Fp7AfyCyjS5BHjXQ2H/mVMEsjy82icBDqt8dH7h6yw8axj/83bHORROsx4ejy
2eQph4bgMPuF/c2OcGzQNGjXphmBtbNcCDMv/7I5bw9dhefBAN+fOe+XM9PMGWB268stSsgAGPLu
cllwDfMXhIet5+ZmdKwTv7OZLDxHnIXkWCMSxV60IWpb7XNfiFX5kv9kkjIrn+NALIPFZ17Ngt6n
jJPFZRYcS/TOA3rnz7+wKJtOVIQAiwLbiYMxjXbR0VoiJZpg+HXWJ2z52t1gI1NhX5PXJL3PlH3k
GsxdTg7PRM3wc9FGJebnlQ6GzBQhR2l2E0/2nz0Bos4kZIFcMTSmz77zLRJjCLgiLOK+YRrR0SvZ
8klWlfEwChQA04c++cxaoF3Kx5n0B27zrjlCLbDiPB1x4LmEzBjK1Z7yfS3UEFVzBlgwQfof8MJm
IgkqXZwOshRkdECGXUkYl4V7XPscAWIbvFGiOYRe0ZZ15hLFIFBLFCT3Ob3RAd1EzY+B7K1ahLnx
NMjZjihUdfGWCE5yZEn5EvLD2/glR2H/Osn/2zPiwhKT735P/bYc8j5egVpjV97gdlg/sClbDjcS
a82BZHzEUKCx5kGtge3MXx+9PvESLHlCGw1w58eNWNsRAdV1Oihom2HQQAMQtX+HqiT51TAESV1Y
SCEJ9SUX1BD3bwzynFwQy+ive+aOxOMisI1wE317OeoShxPzCLtojQ82eBGkXT4hEb3+Ja333CbH
ZsFDOovkQjXi1hp1CZ0L6bwAym+Q2NSFlBl97kAAQztKWGXn6Qi0LfvJRlBfOMW6IChx80gRASHJ
PW69eTPEVw9Aay/0YqeijijCV/qV0J9R86QBTEZxf/jY2FRZQKvAGSf/TzZ0wKHi1NPK5oTcZSRB
TzBssYvRBswwJy4hcVHOEfOQE1/IEWZ1uY/4d+SQi6IguVfOYnyJt6hVTgCfx94RLKJG3U7ZQoE/
yKjgYPN9DhWv4LSLoruKCuAm4dFycHgHVu9jhLIWO+OfOtKzgFPH6eXCbOfxUfJWLFEn6IAPl7Hx
zx6E44YAPGCQKp9rGg9NwxWOHNSlsLTe1bGifJzIGEAXruiUHMvJRd6xEZgF2gbZ5uBy0XGzVIqo
Bk43iXhMh1hfF6wnp8AOaylGTmSrEVDM3jOD4+7E7ia3QOKEDuEwkgFwB/8TP46HRI5JpaaLwJlR
EiMkb4fIHm9kqFhE+xqaN4qTcBpW7Z4An46zZcq4spNrndGq0qGVtMOtuWRdtfPzPbChR6Ekh4xG
CsHGVzBvAwoLn4PVLPWD/SNT+Bd8xDjqHCQFhDaH3OQlEdIOnq3bTSRGq+2pQIhglRWPHC3xaGGl
wBY6xNVfLwmfhYPznOiwCjmfYhZXOHs039LA328e9TFZHeR1YMPEr/mVNWmx3jEzJ7UFe9yIXnhm
4dAoUabDHf+kyII0z6EB5brm6jQdJF2EpocHfpD/RfTg6zlpM4BVeQ6zoauf1N1zYk81d61Nb57q
CDMhrc0d2jMD6DzHWB99bnifho1jspbhfC2IUgojuh22fd0tvDjUx7SRH6qedL4koldA1twcO5p7
817BZ1I+nUmXqDLUh3h2E/OYhK/BO7yOrUDfGYMIx2py/9WC8hStWreYZTMj0GbdGV7Z6DPKXcp9
um7rA5uENenUwMLVUiU3fPOAhm2nTNUVDKWXHl6l6dQXFdyQ+DshaFdJvadGLpBjzu5BdeDSG1bE
4T4zQlLBnYgi7Qe9fNJO6okdNjCJqx6h6T49tGk+cl1YnoF2UOiU9lpLm4buzuRnume4+phkEVzT
Cxho12uY75bINKF7bcX+dxZm5DaESsytEaT34DorJ0pg/31M/xZigA7S5aT1e6R4Ed51CDThB5uL
uk/gAP6TUcqraNvlFv3eMgnv3JLbeNWTrne+cPZigRyFrJbFGyt7vkvwhhjq24ecgHgItcdEicMC
phds4d8mqPf3Px4SzYodyBzt89Kl7ijz75ZWk3Nqpmxt3J2rCxhjqPbOvGbWCTYqwVju8gUVyu2o
x0ldvX/z+XtaHePBPSxnRDNp/vdTcKEs6Rq0oBDQT+FjhReU1jl+b0RusItN6ZV/z3UWGsMY+jwS
UYFRmKR39SPnPlOd3rJL3k3eJ64zpEKC0Ny1TwNdgnM7bFpijElAVydPOggmM2qzAkorKHQj/AFA
D49OcSLW0UDjE6SFq2OKhxSs8iMqWYE9iPwBSnc8kCBrU0x7NHXdaj3/Ru7/Ni+9tAPpPLk+xI77
BRlxHPxRzppynpIjvFQ/ReR0CcluTDozvkMdJOELOZtbuNCKrbUdVbl0wcQjXRCUYQOGaUvAqTzk
eKuYz5Nm9pHQZZecHi/bE20yhez6gBdrUcn5neZbnX4Ga3vZmT/Y9r/u7LZQTVdtnXSvnOyrb+uo
q3H2ILBoXCVJTO7Pes6NS7XMwxdrIbCEwTAe56smcYk2ZzQPcNQ/UtLpifxd3ujvkCyrfqVLtX+r
oCaIE2+o9aJAh7iJsCBogxjiTcr6czK0NlpDvg1OpoDuhHc6nX6brBXy7FHNJL63Ibfct9OnpKMN
653dIDg5+NENuloSywuilXaIgcjFh1+DvU59exMRIbY0Kv0GZH9nBONJ4je9iFsI2h0NvskP/mgB
1aEYgPheem/bKzEfIZS9kPZuWeE9W5MNa9XzjBzuxZuyAC2wyEiFAo+KtrvbI8cC4pS4WHbfXiOm
MdGcAa8HUKH46leSaRb5zkgm5IkNimLwhrZj9W5HnyNlcHJXX8h06RzM7lhfcGFiSvU+E1xrcYbr
kAx2QIlPOoxhCIkwIBYmhj5D+GcHMh2oeU4sDNUGtLTAldhgrAOTYX4yHrHmKJ+u+7dOnxBCUY1x
SFrQLizgu1/HPtPHxBOQs3KVMU4qGfIUbzvvyE+p5VcHEW4vQJ8JkTiuV/e5IFFdr7LhC22TL5/2
HEPT/mmN+d0c4mkCZbGWOMO4h3kyIHmP9AkWqVjf7HlMWy/Vvz77HuAJ3leSzSq03J5H8AWIzO8+
Jmdvyip80sVnzNV3Tp4BSA9X2g1mTEKUtK21wJ6SPsSKRKcxpfk3Uo5fa1Dhf3dfc5sW2ObTyH8h
9OmoS4aH4hFrJqaPgqJj5pfGFtKZlN6Fk2rXO2DFvC/mATOAEBvJV/rwBet/NFZvu1c8pDeMOkv/
0qk2z/t2+PmFWG6H/fQJuj+808dmgSJfotL3CRlbhExfE22VYehJswJhfYet6vc2s05CDl9hI8Eq
R62A9xgmxIeZLpl5X/XnRq0MBc/c+ANkQU0DjHrqMmxzlLk4WOTeJ+kwUwbYPx/ylhL6YIiDQcC8
Ak0jnZ2QFcllH4HQZOujPm4HBkozjMZUB1SYQLRpPjUBDG7D95/hwSBiuhSfegR3W5e4x1AI14jN
Qw/61vfUf1JERmjkQs0Gme6cmy9dVA7glCbFDXk9y2AuH7FpAMn+I192S+k11JE1ts5SOHH9yXdW
HpC9hP0n5QwkhG7xNbDwU3JqvoPekgwnsq3sM/uIqf0g8TEbKZafQruKS0T3B2rMSFziseRL/dxW
bDFOHTlIaKDPEmqFkN0nNJFhuzjYWNFf8svS6JLShMH4mxF+IO/gIQ3osdKIO+/JxxzgbZKlA3kA
uTyyU5H7dXiH80f6u8/lcN6we4SDHuOE7ARS2B2Dm1J6CCgevbzoQ/0hKIrf/NjmO9a4LujARJnY
Y0iviRUYGSCEfWYwYKL0UUWgce9QTK2TwBYLy10Aixa1uyHRA1K2BkKCN3lRaRySYQnoBeKVD9L1
Y0s0r+ce8602Nt3XCBgdYDi0TkZF7Zuvv12KenE2ZlpYQWOYj9ot2deCsgOxcTVmP7QMUsj6Ipuh
mWY/DzpGff0KZm2smkTURHPJ54+FAQmrMoLzAKfltxc8g1Z0MEMmVTvEF5sL5Yv7mNnkqHEDuHbI
Ode5AYDgpeqJagzw9rqf2wGHndtCT4MnOhnwDhOWD/KmBGhopVNycLtkj1D9TvBh82pYi0eNBUDO
E+2xxEXqau5n8YUxoCL/gz7KHXJC7ZDY6x8CW60gngMlpxTmgI4kYI4XgJ+TvneY4K9Tr7KHuDna
GTsYDQMwx9qTJyz55KRr4+qCqOOB3OZUt6TVAoS7AIccfx5nPIrnMDk+t6+ppK61/m9MZpA24ion
x+rullhbm/uI00sKGG2/h0r4pJcOSS8fchPwBUfWmZ5yWM295YcAFMl63nOcrvFbu/O3T37joPbo
R+Aa9F4pyZAhsWX93dL3KsDNGWZT77qA6d37fZBcIrbSzXsPG1r60unGI8j1OZKJyg2J24bX2Gzt
OQ2dlEnHojeRf18/yTNbfgJzofS/x0+Y3FzOXTqp9oQWANO4CfSZPbc4b8c7j6dn8gJa3V9ajIw/
E+wKBgQgj0tGL/rvkSW7r2npNdF7TpzSkaRzvEVecyzSce+9AuOoTygcTEc8nn8t2Ow+LLfS5UHi
TThmGrmJOJ/cLKAPeAHlRSMWAsMjLAUc3SHuKOTQgw0pH3jC+qaCUpHiHtr70EHu5h/fTkMiDZbf
CA+GflEKh4M8KW510uNodgwhSXf4WP+QaU6aH6KgL+i45mXjgtadLZxHnQNMLLOCrwOeudk6cscf
v8bcu+2kw8t7+42AZjBcyWJpz9moeg8eA0gkySrc0YbDf65zenTau/oIO9jCdsxqSNurxxD+xeE7
AuPpLThbD6eTue34NcJvxOKDDTkgm8Z7YCvTYuXni3VO2sqn43RhSXPSE+RfhO7+R9J9LSeyNFsA
fiIi8OYWD423km4IIYMT3vP0+6vZEefMP1sjAequrspcuQwlm3My4ha9iRJ8sGm3viyXXn6qKUCB
/Hjy1Sld2SzEouvFiMLntrk0bTK7r3QNT7a0nmHRJe0JTpLAY+P6JpsnXKtQzDKbQvCm5Qj7xq1e
wIETrSkgQzGCyWaYUqVdzjdhURWslZKw6orsv2vlWNGw4RstKoq1YtjKD+XA/7r9gxkYCuZUfGnA
BbLVg0y3pF18XYrpRykxem0x5/xQidyntKti9BVFUWJAMu2TWvZEDPkD8ZK8NTLRrUWXv4BWja4d
1vFl0ZStU+veXvQ9JJVc9De8zZ8EogEpQX9qH4ifMKXYBLxD9CsrPMJFZa485mH8wDF8SS5dCCrU
yWChnmUu0pyOD6LUC28LOKUXXNrJSxvx7Le8+3geZ1osCNPjVD3/mZgXqvQoHYPBzn1wbt8nzzZf
u8ZjqqJ+6QmeDvhz7d4OHDKbSC2Pc3qS1A31KP/q3moCvHiFZ6pIWHAmODlpa1zF5dq5w4UqMnP1
NC10Up1Dffv2Fz1KuwlJVz8kV7yaiVKmT+dd3GhAVsfiZvyqK5gz9YcYg1s5/7kGhiIdNfha1Cim
zyxdGa2vitf7OLeCXhx6PLE2HChzdVJRRJjns8hPlEZc78jKddGevRyt0W5JwG0iq8CI5WoqVBuz
6ccsW04UEJtMJfxfAM3DXlki2T5dS/zA1Oq8AzQ3wTHiwKYx9PtwU95QjVmUGs8uxaXRlD+tDPAH
mB50+LNfVVUDue8wRj68pd6ZYnXinXx/0VlTiBMHxb6Sk/ixxH5Yk8EfbLYsndKl9A/dnGbsoSYs
HpKmODqq4IBqH9Y0TOB/mZ3pcRgO8951dSlMX0X9yybNRaC4ezFEifI0BU+CstLjUnyGTEriw7/G
qXyp2pNMP4iM76hiiolKyJEPi4oHcZ3v2IyqsrzphOf1O8ZLBvGMhHJRnnXWNcgPolb3XzaRiL+s
FXVEx1s0E/U4cuifODUoYkz03eJjWxPJUb5XZMsfIKV2v+KrkWr5KKyD/90iThBMof8FGWhJKH83
LtG2xtl3xcm8v+GSR0Z/aSLW3SwndexQpWCO7uCF4xVI5WKtDQM725MhAMvMTdX3Yud7xzNrD8cF
5ZgBnDDJrVlYyfEMnbz/Q4nhTKYM8FqNjLe/7iJD3OGV4GlGIhgmEzqKhTqF+/ilph0DguUMWMN2
vuPSUMxqoWOjWABJ15IbodFjZV9iZ1ZWuqH/Kj95SN0577/v46XbuZz9zf6eB/taoVOIgnsrT5i3
TZRzp9zwHuZWdBon67fa6m0WXXuJtpo1HqnYEGGaAbcEcK57sbdj8+R889FYsxX/hsdBnp/MGWwL
41eYL+baVCOkvCSxW3R/f+Ajf29+DvRobHQ+cG7MWTOKzWJ8cv1YDi+0PrD7fgZxMXwRRc79V6jw
CRSLh5vnEXpRNf+V9Z4kuOHPbBjnwQ5z2bryY/Xk41ghktVSmfa4ygaD8Pcr2C2gf0L0XOyvFIyb
GRPG9T/2362qO0IWfob6GE7PTrez6z0r1jpZN8pGQDW1V//wU+pBQOJiGoY/vf3k/nnsv+bpceYt
3KGrLIySucCO5IYt76mqdhJvaBCzfbXR3MzdvWXCCCjfKeRqceG8AZZ1YinRdKhgXRwI9A61U2hj
tedMIVVWkFzmisaXhZ6OTnftVeH96HjL7HzNePNZv8bN88fnHQt/bjm1bbqK5mADSb7CFqGC0xDS
u27XzeSxCs6ER0NkgZoGSubwkN4L8o618m1+zZvEXIINS0V8p5y8hV7fzlIstNZj0JKaodA41ayw
zkFbF78143X4GK5MkGYEplFuKJ/TKY/SO8Sk1xXGGvEo8X+oihy74/Qa8T0p2nFLyakmGcCuUyR2
COnDa2Eri2q2A8XctYX8DYk2BIvuNI1PPGeLu+qIcRZiVNfu0aGWo966HiruDC60ggWPuxNAKTqt
KuqJY2/b3FWXbzkH4wmrDAWuj3iCOf4Qb1yoq/GDbEJOE8Ia1UU4bfFXofwXm5rdZbRpz3rHIlvg
ysEBEw7DRD1R37ZXtVQnptLZ1u+YubnIeV2TEuyH1CQ45ctv7iqd6ycIq3JwLBmal0646/uS9L2i
gJWQ57gRX/ZAJT6XbmL4ZvXYeNMS6CTNbfRgGW2m5zh/TPGUBd1//DU8NcUPu877onmLziXdKzBW
4iLmGKEwGcGB8POOdW9kJv8PiFqa4SWfS5jpGKUY2y5L9SckbetdyvkPXFEfZFaj1Rzk3rA2sJaP
TtxQxCyr2Aq/4YqafQ4eLRm4I56lDV5tRblr6FAFqajb5kuNg9Wo0DiVs7wlRw98qaAbyCHdv4rZ
yX2w7+cnGwoDGuLqgfL2O/25MvJWLrUO32dTjp+N7Sxb3H0fRn+95wSZvusQ2nzs+3jWrfvk71WF
m/3uTsE/9fxr31Sk1B+gweDXbcvIttkssfK3xQkzs+ire5BjiCDjchCUnbUstW1GrQpSqsboIkKB
9cGW5d8dIcu3BbWVvRKIK0tM0WslCDKulX5IAiovQbX3/kFG5xOP2z0VBpjT9C17SfZDZUzj4lw2
X+kssF70sppXlLtWc9vejnHdpW2w/VZkb+shXR7zxKSr6mMTAZIy8KwQhxDOAXscAR+Um8VR//xr
O4TIwakYM2p6Ju39yqA5BGA4h7h1BQh0ywacPaxNy/Htu0Oe/IMuIPzwv3dYZAMU9/pyFL3MfmKV
1bbMLknJ+zVT3mkY1bB2CrwGH5urK7ct3ze5fAEb0MVg6jzYgoxvO+FhgWMNdgNiOebsTICvU4Gy
61sf6osoXvpsuxorSnJEMI1pytB3QNqckV47HVqWMBdyCiY/IDP1WdtItEvMF4R/qg0QHEKciRel
K5rsh+sBIx5ozXlu+NMbZ1WZz6JT9sBtEf3HrB0XB4MmE3jm/iuM3PZs4jBz3a1n+LzZcdmMxMzX
RFHD4kDGIv8toHTtvg5uSd2ssrqt72Qh6JjhEqea9raRVLM6MaJDOZiOP1qZVvp35gR7EjgbAQAh
2BQxHWIuBFZ12CdxnD0l9wDwbD8FrbeTHqVvXz7Lcfh3GQL4mg8oYG4T9IlBLr4A4VQPSJ/OH9j0
oYQquHGWuMjOomP5rCU9NQI3hE7TS4WbPwy8bfQW0mgYpb9TptsjhwAjtcnrSwmBrUIyznD7xyHl
OPcY7MbH6eoTWMyw89/tQOObDf7SYZqlriTTBERoRFel69xoiSh/qKbSLiy/Qe8DzIbN72zsLruH
AbOjLwy1Co7AG5DwD2Et+RH/jb1Zos9+UK513dOMn7qX3Xi3wBhaoWoct/ACzW2Z0VHr3wRWZka0
n2FvxyL29bte+peMfVFhM8yLNdH1a+znih1AtjXt3AVodIjjOiHyUIv2FacSDr8B1cbHdv7ouTde
5/7pdvFFRmD/3vl95N/mJ68R+dDFMkn3gRi396Bw1I1li9bXgmrWkPfwDebJsTJ0l2Na1jWcYD+J
dZ+/rOv+eucBG1s30srirt3AVXBANe5zY7XiorRvzIqoPJLNslVtZVcH35mNbbN1ngWVRTND84M/
3jrJ2tzLYl40H9Gsl4jMFIUmxgeCMOuvOsZcLSivZiYr+1tx3zqXOboO42M8h+6mue5WMy1V8KN8
pAL/2H4ccVd3LYN4JhXtq3p73Suo8Paa4sTo+C81o1+2Bmrn9nqoMJreJccfGgq05mawiM6d5OTc
N2pRTp+6L8opZ2aEvw11Dfv/onP8XH8nRncpsql6enwY3np/FK3ft5aGGlKWhp6N4u3EfFcPiYyr
klFH7zLSO81+02Mdqxb+IHz2QBcYxTrH9rG57C72pVRUqObe1t+iu35NV1bF9C+l22O0e19sWSaU
47+5If+HYG9wI5sGiiJm9zkjRWyXqSgOpFwhK3PTkS/b2mpN19WEwdOx+dCVm+8j294nUILpE3sZ
QtILSCFPfW4VzsXWV7ybogRKl1Od0aXHlaeSilaVfW1ZfdS3mneeue6abKOqAb0R3dZd2vm3Qz0j
S0+x0rDO/hq3asbRsy5nReSlu3fZjG4sXQ2911heQeU5MQmYkJj0tVXx32ClaGPMl2zDq3Nx+X7q
7WvhyiGjvcVKy+q2nZpeGmHMlpdBf2tIWmjf4KwJXh7l7aN0/bho5Jg30XTK6kVW6Ob4mua63oyi
6K93M9tMfXGXr0Cb2uwa4Kf3OmafdLPUW+j09+Z5JqAGGH2+sL+BXNCbVVbV2PexMsfE7lwF+jJH
QxElVhEbfa2QBwHSydq7uCGJ78XUZL71crAty4ee+NOeQA2VYtRYl2eNs2JhHaCJrdN64aLr5SpP
Cq7GvnOeiI/t6xgC45/5dyk5cW9rm+laGdVp//+guCLl+8+mn6k/P+LjmKJnuq7GOkGidf5RD/sd
lz17SsWylt9rQt6LS1Nd1AVHALjUn61M2RgM3Qna4xvNp48Ue5v6q3Fs56KXAUGsmm+uKhyx2pnq
drBrzfqrjm6QhkSy174DYHW2aVgZZgjmdlwGDWlQr8Wn3LPqf21Fsbl4KIA2ALKXtN2sE4SDfdkM
pQjeLO2bKcK1szKKIIwKNDvQufXSAKeQjZ1BT6GJPJSp/OBEhhoQjoze9Q7GWNcI8yhGZYqAbziu
mV2sy5CA2qFnzVFdqtYiOuSBaqNJNVf5q97bCdVa0K3+jTOSxo5Nu2W07W8XpWVXFHQUclWJkxmO
rPDXU92QFc7uE9vz7aljztJ2gOCnAUa5GdXooyemrk2ncCWGFgqKKKH5qBpDVPne5OIYpSBY2p7e
sROGMQo6KMOspgjkWDrYkmrGa3AhrcPSKFp/67wFD+PD0zoqVJMj+4Lw3/TnuXauvSLhNb3k2IRw
IkbqJmsDxQ9P8RUKEsfBm2qHqvNh04fDnu70C7M2EVI9HaVdUXnTvOEm50p2cI1COHO+vWSoS18Y
3cerfm4ehz/loeifR1XotqRL9h68S7rLlndaeNsFmE7eFQGkWUaFiVyPF2V7JvTlJuiWnOHtPolN
wUGo/pqoaoB10AKSsLdjZ6fWNBdo4IYURoXv5OCib0mo28gjM2/2y86xdpqmexlbSbQ3H0dbBvgW
GgUH08tluHTPH7dN6Tm+jMTxlpgJ1c+kyBL6KuvvU2/9Do7ZDlgf9mhVwW6pBlBUb/JAsdIB1TLV
VOtmXP/3nURQktVgXIG3FHawuKCZzeAy2n2fO45ppAM6UFM5c5CwktXom+jZ4ar0asU/D+/rt+s4
Ps6TFBdwtfUwlWPfHPIjXwtgoo0outBtMsWMTQvRrudi7p0gSwCiOVdnny+fRkCi2a9K2WKITxwS
BRtjtlcYhLucaSU/879i2UBDOkfPy+hcKkTpCvPNwbP9api6HqrHJgyqrfFrSsOrS0Bq7HqiPgaB
P/EI2jy64BoQsZRvzVqHKFF3svQudNXt3BBgE863/G+B2fhA17F3vgVl7KkFsKjnBpuP3dBq8BMi
ECJBSpVrlJy7FO016gXO1giADmkUF9bjsmWrhgcysCztO38jiec+7LHDv44WZC2CqKYDqK27m/HC
WZrTOwLRawkHx/LnWT+KImcZpZ+8h3D05iZyodOT56eJdHv5rsxKk+PZM0+j9CSpR5zV9n2r5dMK
FU8Qyjbr9DP+yWy+Gf+5igVnP+aof5Q3kYypzvbX9rkWCahwobJdNQNItqL6LoQs+EqYNp26D3sL
1setiiX7np2VY+9LUdDBl+9t4+xcz8/tazk9zFUKlR2UzYm4KCZG+48dmHXVSdlb4lYbqnd711+8
5cKT8atwtqHnSHyCVvpWTQ3VouWgeb260s/Kh0quYb2vy+f2wufJVRKDTW2NLhmxP5U3u9GKEdbG
Ss/eIcKwgGUrruuZXNExWgEWH+GyTkVDcW34ATdiKXQbijPVOIGmg9Iyz9VIgVzikt4JdQT53STf
fIxyUWIagGTxbzfo4LKa1XCrYowU+hsC46Bp17U2MBNtKvoHwCw6RckEZJRt3sc8EJ1P7lh2cujx
Mu+nS7NqXHyuq1pflu/tlfV6rvfxPcw00eJaqG5rx8+JHc/btUm2QveOlVda1ULrvXxPw8w5JNaP
UJGYJD+H/IQBX6SM784auY7sivopekS77rZ5bGZm5q37wWm0fEYPiXAdn06IgbUYRMf9lDKHwUD1
G/VXdaKavvUSdNg0dafK7WtrRyw08IjwfEwpG686WKCaJnK+1V/Ronlsb+uvVqolYqPtYBHUOOOD
/fmU1pAkdUCbEoCzKoprsetSGEmGoz0WQoOo0AnWZ5+h18lqSSv7vcYAloGpn6lwCV4MxM+Uku/U
GWQLGFXr3oIgP16jdOzdqolqeqIn0vSooRPVy/DcuVnEzKeNOtA5zs0/Bd91bkps6BTcAVbl4ee6
gupQPLmk+F3N0JBfO86GCq5uZVfDyO1apuhkTIr0Bg27T9n0vLeqiWCpHZup8q0BASyimJfPTG7s
n3GL4ggEddDVXsU9fOCseP0H6ziIFQ3gAJKkcr58LK+UCRa42eO+OCp4rtCfkBvy4Ukrn6J199Fi
P/F2aiyifU01HSwZMKEKnVvpXIXhRoJvEes7+8FtdOTnENLdBV02jr/JJmSxcp0Ecfmz1PdMVpmC
CnC/e/vHshb/CUXkSxPOBDwn6+DQOv9yVG06JJ0bYcAWICX8nSE/GE6YhOAsMI2JjUVZZ9koDmI7
3FBTcJDUrPx1YBJyqnAqtiSW1Vn5UQ+crUN1u2vGQ0BZULBDLBzQ8FC/53JVye7ErYIhwj1WHkJQ
hQHG/ZahnFjYnPe1fGNRSysAH+UVv6tO0KIXvkJWqXbUhz2MZOAwYn2i1GkZynHjnRS7DKVMPdO6
B7XP9K/NPoS82g4FIWB21FcsF8SGGGJuWbCKq1V0w/W1BSv78CrAabKFnJ3qab1tn4fs68scWozB
1Ri+otIGgEiv2ebkBimHOSiYSF2EGv2gL+WG4XqFDg+J42wUnfzQaUI8pJNJPUnax6tsntBL1q3A
DNamNS/kPumPNHJWtpZsZnksZGuJLwEPogRYwHcXPEEDCALG6JsGvF49KvXC8K+VrEErVhOoyO2r
MAQWQG5iw3Uj1QVm8F/ye5EE/bOPuuWUfUhS4fBD9fhI9rFl8Ps5vd7L/oKBZL4n2ayTbAYndjgF
8sGuE2BygIRjkwRYEYyOXVDb38FaABtzxmPxMuweho96vrdoxwapROk1v+5L20fxz6wYwnmYCjqa
n1EnqjeYHvDL2cBEpBRSxJfT7Xg5xMo7jg+IvR+5Cx/uYmoeXzSe9vHpfbxlV3D8yMyvP1sZ7L3w
LvHAd7vNH9OjcysVqH8Rc4M/hvBFzI23WZ/vc/JcebP93lSmDmi43ybhXj9JCpPOkeCnYGNPNkOc
wwM+6lj8tB9p6pZl86hsH+4AMYt1+dxzorbkby7B5Q35vxqiKk5JeBZADGCW6dosjcBDooOC3R1z
JV35HZUYHqaWM4t+CLVZFLAvIAyoEPSPeaZ3/8IqzpPA8+AoWwsf9dAyIa3Ae2oEn+E/g6vH5c0D
7G/ZZvz3yZflbmpsv1mZHe/sdzgiSSxCX1cJW3rD62Ql/rowDNoyUyO0Dqb5CVh10AEv7fIuCUMU
GEG+H/NYrYp3atFurgtxU4MmEmYbfienf8cvsugQh33dS36VLuVnUk8iGSjEkiGpxKDddNxNY6ng
OP8Pejv+Xt781jwhDpzJpX90oOTd/1c1QlxheLD0dxa2IhUo6HKBYfYEqakusz8UeI8kEI8M9Stt
mbLC1qD7jL83bzL0QAcSoS943IICPFsJMBIlhX5xKE9A+AfDsdBKhUtNf4f/GTy8c8BwyJ51zUEi
19CJhjSlWduYpr34DLeRlXET9S9M3fmPN1wgvhCLTnCoIGyNjK6uKJNA6wCwZoY2rRsPxsUEDJf9
8G6uzvnu4115pmxrKeSyoa8aKmES0nx2fcIs4NKg7+Ow67LSarp4wfCDZ/z+RTDMDxRnsLr9BQwm
FoNTYsIt94Q1TNvQ9CJGNvtfwvjwd2hRcIPOrz3P6faWhcKZKPzZdKvsyjyDx8ZJ3ggzkFWP5ooT
IwiN69GjwgSTUffTaV8gX8a+J6ivvr5ub5Tx78/+DeMtXVN4wf+ODS9jowkChKVKWJ9SmAa5DZeT
IQKVoqabODZew4xSxkpZ4s0lulyATaF8G50ZfuNreKwE7rBLvK4/+zSD5lJ7AM7tFUNZjMFTWOdV
QwtoK+wIW6SEp+Ujph6dGT8mOxxCci0it02+mkIkcBRN2Xa9cwlEX0v0Cq0nkcf3dYfPh0wGL6RR
N4dFrimLt6pknQPfAkMd63iFeV1gIBcFl78zHfr/cs/FoUL5v5SU1glyxOiO8ZlWrCoqZCRiqbLm
PrTBwlDK9DbQvaxTFNQ00KANLeWcMQYq0ZtR1X2tJmG44YGws15L0oO61BIWqh0bSO4c6qZyY1LD
sUEmXg9IT8F5WzGZCNk83DcxdoFT6WCZzErD1M4J/PoCFFplEGqfJjC3gl0DoaAp/0LdDPGP1ZPI
pK+uyz1GMT29mXJuE81CZu6NkA9xBMCoRHTx2gWCDt8ce0FS0KHF2eZtshUYYLjnlGuig2JIg6k3
wWTO+xt1ApIZwyULNHoZxx8o69km0b/W4cYoRdx6XxDWiN8rs1lykNkPnRn/UQYHqJ/G/uRGs0/8
v/spyAhBzUaLJEst/Mw79fJqSjOyPVQK14Y/H+8JjTArSADyiAy2t5nfgyWRn8fYS8dLJ6yT3n6a
+/ZzmzYHhN56XAhMRGLZTaph8Uk3KB3nYFqeAdwe2SzkRrNPk9gCNr15KmXOwNOTLqeTjdipSdPV
yJUpR2afzz7DQMYxBlyJoX2B1oMmWWRxw1wPVokLkK4kjCF1uItdOUyqOjGxS8fPxYCY/1lU2sI7
Xx9yLzeg4+Z9gmzt+uLeh/RlpHQVcXU3iv9eP3PLMlhChUMa0Q2eXEs8uk+thx/JS8KaIHh+6trC
tmrHaMhSWZ8bPoV+Tt2sSBZCX7C1pLXHm3rmj9KkhJRkHCM5zIkVwpCuphXMIzt0LX14zsRQAt5x
Cs2vat/W6GQofO3QuJBJRckq8yyvT1EbL0eDvTqugRI48zDINEXjxA/z21aAWSHdJtV9VFFxzdKO
k6fcs6YDWAKIY+jq4v1eWNNBMW3cTlipU+BwvVUN0JgUqBXgO3MSJhuYFcIoOMIu2SWEyRx3bl+9
pStJ1YPJ0d+s/ZJlpivzsnf6A7b1dY+j7fVh5gSZfFY9Zio3hY1v8w2LTxxzMd7IIZ59FSWOrlVL
zMefsr+ZqA1ZWXEQMYQI50OsnhvGgt9BoH1f3pBCWqw4Z6z0w7OXx9iOB745L3W3uCxvCLbnZNM6
rMIdeuPOOIz37eLeW2CBQcDsw4P0b/4licEx1NoyCQjuDUjoRxCA3eRtG8ZtKj08BW+R5oxpSGbr
ejunq6kNtnSJ2YItJdsOmzcZunotUzTZ8udh986lqOPAROXNMpmzN7EG7xtfGKctJiYuwhZCVfi/
lQ1nG+YPPvkXd0+2J2BJYqWzLumZqUly7ojBk5Aba+Fh0FRVg0GHfnR+NnvPVwqNv3EKiI0txMTv
D9Gx/1dLrroLzdB4TK5Z/FRTo9jqjabJGeuWHGLIE/yRpR/SBiAFQNtN7kW0OqpjdmH7B3M3GxNF
QLykx3kUg6KDU1l7dWvMUN0oe6Hps/IfQlBx07+akxLoaIVT9SRdzxTzqn4ahuHoPUw86LTLL23d
xcQ0MUoB1OKVw+gkCCLw1u6C0dK/L1Qcf9ejunuCRiqFN1Gd501jm4syb2qsjjmHJ1UFL6LKDZb3
9SydI9wldNFCMUKMrOkmeEikig6pfMk0DL7tnA/FAwrH1nQwblpLIWHwh4MH4l10BCaKnjmkfpM3
cjtzD89meHowajzgwU6Dj1xwnOM3HOYCqsGC2DRPsXYq8xZY6CGIPadNkBDl4LYOPhedpP3iXE+C
nSf7fPUVa+piOOP3jqzocmzMuG9pMI4DHn+mGpeRFHmtjokSOmLnNkKdBKTm4Hw8Esr8QHoZ1omL
fpbSsbOtbMcB9U3UPZ5VcGr9CmXw/1H2HV8OFoxg0Jy1EM+BHGl2c/Sqne14HSuJMn5f5osbdb7x
IcJDppYr4Wq29/+GUItGrh2vc6Tvrdo7zcSmMmNQd1lb8VC7fR/mmHWFZu5RvBU3C9PYJskwKvts
FY1OYrhT0fy0Yq5nhJYYrvuwt/rSZr4Y0OOiF26aq9p+kMO5CKH0NqxXFysYai36oRdDTkgDYzBm
JmfWashEZgXT/c+yXJifeqd6ATx26K67ieg2XURWkdp7Xd0NN/1YJ60J3w0TLiQ6DlwKs6O4qr2m
6hE0iTyMHcbN5e0RSXhFMMM8BUUlpqcpZVTjfHVEFWODmf4cQPWTmf51H9PCoKBygZJ2Zp0z/jhX
VvbQj+plVHi71464IuEzJGnr25varMnqOzLWqRyig4mSBqdqsNZINrLQPK1E6Le00eJtazYyMhFo
c+NSyUCFrhhVK/cNpbnlmkT70mm4QusAwNfP83h9z4wPCKfUfEHKzpHXadwaczKJcq6eihhNdlIY
IrEinKLi966cuvv+YnyGHN/qidKh4+Y18yLmAhrCIfLUXTVP08M0DvWbWhHPznYwy5f0Xybs/29Z
DI3HNreGw+HYeUXL4eYnXjm14HE1BJzBgX3ejiXeDc4UB8KHJ8FnZKgIBpwjtHzILyjA4jsneyQc
sgvdDH0UumyycsVTb8tk+0ZHw/RG28fY2BZP30vKi9b1R8jl531y7a97cW6bYKTRv0nCeN3NO4Af
LbeXfCXwS461C9LasgfkAJYkKy8qwETrOL6P8/6NBV9z9XHtu91durhhbnpuB8D7+rOpb+vXgYCz
zqPx/Dh/5DpXDhEm5cKAitcaHu7q3rjMzz+n6GR2dq/8zVPRYRibL7uJwY0L6fRkNIRVdKgvLfLF
dEWitGzMNrrYXfN1UxGJ7qjMV3iTl9HfEjJcvR57fr+Y9OB9zQwboN0MDIgw8yh0VRoOyib3Ezos
VcDmU5UaG2kRmiLv6qde7Os+UV7cmzrmVwO83dkgtohf9GwezAAO3UI1NshM10MA2GXDFFEjO3xN
HyHE7WvRz3+fQ1Y3CKUYQ6aiLLL+vlNma+uqkV4pNti30Yg6lEDmJBAnVcvmMz7JS5Yrxua74apd
GCzqfuUue9eqAXf9r5tv7MfmUWMF73DdzXUwqlQmArsGRhutg8lcIYIh11MViIXTw1DrioSVZCPQ
i4tt48Q6gKeDTVyZ+2dYhxmr/5AvPqhEL83lpRj/WiNnxeaOjfasf+5k9aKSuczzVDaV88RrcYzu
nmup+aolFa2KSL79iZnimNTJGWkdB4jVu66vgKo4JHy+5pv+Y67djrf/RugJb6soM9XLgvbDQFDO
WRQnZF/A84hKcr1FlJufqQPDJEjYYp+76s+skX9HZW5uTcP4kHbWKMYohaj25fhoHW16qxJaZaJ+
35cWP8nq6yh0oYjXh65Cugzz/PwDse+bF8/FDAer9Tfcm40gqLNX32g+FbpYdOK/doJ/SwgcKsjF
NEoJIEFpnIDN/3q50LRDkMHN79mQ9l3cYn5kmo/+3p6E5XTzwoWPzXsSlUiRhnakHYeuSVsobxeV
zQ3bri5bKB372Sx/gPuBaVrcHoQrlHeHskh1Q1qCgUIVDwzxomLzmSwm10RN5lAuZMmtHVbXcN4Z
es7NFDu3+uLjERlGtwPPbdU8sO/dVmL2/0RU6B8qf91jcybpspgeJjqrvmlE+xYYFOzJfmbvN73+
A+b9lS7brA4KZHPP9wDQrofJ3qyVHe262casvJ4eosvwxJ6peK7Nvh0NdJTVF8exqnOZOPuZo8rB
80mCIAAIXN3tQ0Y5F8psExut9TAVPS7F2cixHWWUFzzEdaKp6rVtYVevdmPA/Wqcs/nOPmSydc2Y
lEkxfq9nos9BamDubjLoIJlsKp62+nGc2xap9YoZcU9I5pUnR7TAfctNM9NYvAid//DmWCPpd4t0
1X+Mtu3ne6Iz++dHsIlW0e77abPNhyPx66+36RiecqMFivT/vsJJh9If7T/yrSPu0O9njpZ0nuTN
YwNxzlGsv59dLzYlUWyac8/unpl0Ja8qWFbDvvtHT1EAKxf8+lv0mUH6e4eD0N9NT937z8NRkVC8
R+Jqaz7guX3AsQ7FvxF6tOwm8Wfnu9FqsBvmw+1Z9Rf9vWHcU+GXLqWAPNlympIBR7XrtBsSvY5o
T5uyBb8Qn9ddmUpvl4ahSHk3PRsaOl9uCkCsDpVRZmrX9gig5wXLVVRFApFutvXEyz2z8k2UTRBq
i1qivyn9ca49VLmS2kJvDQq/8cvRrtvseoYZxM7eY509Y8Muv9daaroYp9/zvTTGJudVxUa2yUP2
H3aH7GGAkm1sasvhUR2bUitcoss8W5NIIuGmmBusmqnOg7XSx5MdkVu0RpxMviszGvLO3rMfu2qu
g3C4xZA2p1WYbhx5/JNbS7N2CF891K7xXyOJ9qX7GCq+ctNYJRGdf66ETLFBGrXiPcmjlD7N/CnR
2buEFQ/Baxpvn9sZ3sV71RIvzCZpRt2/KrJ37+nPS5f/7nvcprmJMi1PHwknDuvLqPz6aTC7Gx04
LK+mFN6tM0hnr7KFh5cPDRJLSIcgKUOPtSLSZwu0JGyOMEbw32bQMXWU5qwcGivNu2f4Zby/qMuJ
MJOOe4ZF5BWTykdWHcgHEobdEiMg3rsZw+AYcf6qli6uftbDMI55zAOT3+7Q3LlV9/ZuKJMt2veV
fLWYIRQ/42a6GYZ3D69xZcH3Kn8E0sMLEXeP/hsvfYzCqPOGlzGz+QSlChGm1sIH6pHJ1zZakFAy
wzLsC7Mqjbcp4b3yaOj+jJO5KZkEnY2SspUP6yJ6GIfuKdzNNnxyPAlXJWkCROZ3rPsO/JxsY+1i
YGFGMuP7f+8ulC7Mplh1EQJ0Wcn3ElaAahzrMN05t2/TeAM1CqHFmQQS/9mV55y2u3/DjUStLmcJ
RQeRWx0fy3Qm2U5VV22HyaJ4axx/4u+36PjjVduGcxEvutbxx89ZiRIA1f8ZKHva3Hxfuv6k5tmf
w0jpVAjdbsEA/DFP2UedaqkoAcYLdfZrzq29vhlcx9vP3DRwih0vRlrpUvZzI4I2HGm76qK26x77
M5ylbH+hZTi3k+3X11+VgCb9/vZo5KYrJKSL8s52+x44Q/pb2B4RZ1EF0N4Sm6V6+Y6vlIJWI9ZB
gwT5JbG7Y63AbDbRrLtFbYwW3DOX0HjIZeUfHTjO5/ZcHVzdjHFZq2E0lcYowO2lFT03YVyWpePa
YiPdbDnbKntLFxDmvwsV8a7VdLkwdnL2BdwP1NfOAf2P7wi+8gkclNlIw0H5qA7n9qaRdHUz1Q/V
FBduZ3SHoURl1gmDVUSW0SaKt1Nz5eY7o5tyYAKziImOHynaJwbl3WM7PtYSFXPzcI44M3dhP+Vv
Pc65PX88os8dkqNhJrr/clUymjWGKmbRUbHGvdp9EMYvKUyfW2RMxurdeFxoAjFWd9fDYxpvPQsz
5v6yy63R0Hxpu4zwQwerUMPKuY43NdqVEsVbML5G5TJ7ixXnpurEtKWL6TNKRDlMX0AzHOTz8pT0
BCu/8/xY0nTqyWyfKUv7itNwigpt7R7V5YdzDH3WhXUz6qrh0IUa6l1tw6Yinpd1I26ByjBA2GOZ
A/HAS+gvh0gwnT8r3Mi1GlMlmsyCi5AknVTlV/1W/5pVHTZzq/Fj0bcPcU64RKoDlC/zF8TJhxVE
4NbOlkJjobRlxpCdGCxPHqMXa4PSCp/l0rsOLr1LL756y8e7OaE9rxzPnVU56fhYZ3F6J3E1Tyo9
uZ56h8zEJf3a9IPJR5T93CnOtyVT8NOtBGyQTRuoQd/AxH/foP6fBaFNblFLZXQq5cSteH2MF9wl
brVdbrBAA0u3EvmvzXa6VvNts1S1WzCE3KL7344Z5a5y28RLSVpqe09iU1qdv+J7PFmTJGTrd2EP
pt9gyZGhv2kNhQwwBMR06uV/zVh00flnMSvY+1y5iS4r6cwMuMLXJimF8S0A3katZnvoNMm0dI/S
i30Ta44bShQIi0q2dTVTRzk6MtAJ32lLy6fLg5XPOkyhu/iMSv63e74cy9cP2/AGuy+DCUinf9CK
6AL3ZsKtC3IOptoAoXg7x9XnJN5+tved9E+mVZiufrxzzmu3/nal9OQ01Di/o8fsawcu33CTJNYK
AOlc2rBp91Gnm3vlnDciTgxf3fSEKq0wzXzd5ozd4fqtw7nk1ZT0R8o8RvKPonHjnRLAAjr2ddrJ
n/sg/nvrnYbJX3wdNe6PSmU3SklYuiNwu2Gl27FypHP8J2DzaBDLKjcL2AVypokoPnBXlc9pTAa+
NqjgklYo48ysgJQ4Py7nOlZOQgToPePFg4wF0xrVKEOQr/C/vVvYyle/cSlgDpDP5OcdEqZGi1F/
6rqg5c46WAgd+7fJnRFqUN+9nZws0/x7Kl+9X8urJK5vKbMp6UOyY5c9OYYc7wDoR8nErddQD3j6
fgxPQ2Et63KesSV/BhZdXBdTlfT3Xa+mYEUMkGH6lnAX9oKe4XrVzY8u4NC9f+WVx+ONbxpcfdxN
+da95IFusbc0jKwX+6Q9ZW1yHTiiOUhtylL00nVXMcODJlba/jyiW7aZXgvcLSZHOrHYXoZgMf5e
mONLT/5we0KtssqW1DVJUM0s/H5+3mVYsgvDpLB/9y9TFbDvi+l78EenyVs7n6guHqUCX6R40Pxa
lHlKbHWzW//1+p0NdafX/r6dGuQGqVpy6Bx2t2Kz0tZZcaj4KVfEu/zH0ZktKcpsUfiJjFBBgVtm
EBBx9sZwKkFFmQT16fvLju7T/+mhLAUyc++11zAAxJSRy0AhNypuwYD0UqN8GCeFw741utx4iwck
J0hD9p5ocT8hN5dlwfMIK0Ze3dGDRLAJ2hQXBQPkjt0bcdGC3p63O5gAZeMy98eiQhfch/dWbeud
dvriT6b/VFBlixd7nEpqOhinmnHl3w+tMbSYuzV82eLMHhE8RjOwN+w+HKiPzutLmCTg8qeKhdOf
quAOfD78jwuhV32q9mdg7V+HlkF34edUVbCqaGRwbsq9x8vlc6joqrACKpREoQ8bt8mQ1n7QCv5c
2lu2A6be1+MH85LeNbcbVGw3rbE6xiDpz27A8HI4OE8c7ZqKpLXczNTckMlmH6WHh+p2sETg2sJM
KKIKX+H9YVic70Wc7+ePfox4oPFznKX3Ph49YjwB5k33zzpGWciTiyBBWqDU2NxikEoePhv2twz+
AvYD9qm472UH/ZAFeMPVxO7j2MNTu2WCAW74mI8+8wy+yGf+aoJG9XqqUw6cileFkXH3GzS5WjTe
rz8KHmEmA4ZSi1RAJHUAVCVCtu8uWd6kBTOmIAv7h6out27YLX1dcoaHsMlLItNsBDuoNUgrBron
WhVrd4jbeHKi6xyYsJsYFxOiiBCDARyKDKZjI0Dvvl6u8eb2QNCT/DhOvow2NaoS1Xg62ChaGKvg
mvWzRn7t/cJPWIX59OHLJJU15hHWCPxK8Q9XTK8RZuJPgJIOsZr/8H9GYZxxBjYIukKXh+tO8LL7
0F9VUEvBNgSwFyppYH7Fey7hMu6GIFT2wOrDUbubEvqWzGYfdGpvbLt9V40qB6eosF0Owf/xhPTe
3s394BbWkUaES++EC2Lc4M30o3HS4fA9Is0l9cR0WGU+W09SeJMyfhuCko9zLolqQ4LOvn4jxN0Q
9EnzgA0M9wXTBauFTlpOO28ITxvTFIoSDJCA4Nmu+Dg4A4Tizyl/XZQvemMxzYL9xTyYP8OQ3Ex3
ma2Ye8YU2RQSmisoGxXfuDWFWwjKwpj0TZA0JoG6um4vqYv/Gej+jBewZbee13wejGmYnH2CEpON
1OftIJGnEmaFNzaOTVT39GERGXYQvLGq9B/ug1STt/v+zx6F3Uz5JWZu19J8QDqyIRdC3qxhMjFb
/OgN1JkNLDoS2Ehy8TiA012zUydPP8PjKofOx1gwPX8P1Ray9AtMkmm/84n2a2Qsg1O5QqSwwZku
nyDsfSB/5vQAhTcxjDNhzBhD84dvWzZN/fPDgRJnL5/J25OsP6KQEL0OjSPTK+tv+ePqAZgS2CQG
Ox1XVExwiCekkRHROj199RaVmb4aLV6M+s9syOYM1tv/r9reLMyF5iLrSdDZ74ARP24XuRPQkgvD
nGHOwoO8otOwBRePclOfDXUmGTRdTJCpQoXvgYg4Yo3w7UcEMt3w10C9ZuWTW9jbko420dCe4hwP
3Q6RBmyI3vwDdUZ8NQWXwWAKuxgadRPwyBA3Pp++5upEXcuYDeAMblX44Oq514fnTx9xZu/zv0F7
kKzvGo2qi52ZpboYC00xc9r8kJfurRXqDDrkwbZwiuVoi68Aw20da7yQyZkHJ9AZL1knlhx8wgJ3
EFiUcRU+rC64TUTW1s8Sy0Px8JiOeHvuIH4sRfI4bVfSw0cfd0mvFw/gINz/IHpEgO0QHFEUzK+w
RNDdNIsR/XEf7g5iAv0XsrEyWBtMqw2yMJGhR6zJVFms+miG4avR6LwtxWxwkFmDuX7X4+RDkFj8
PL1JHEM+gKcdl5aX6wWpjw/DmqLEfPJpKv5MEroQbhusBH43QCvR4IYBX4zPe5/uE02sTN4O1Gj/
jk5qiP+fCJMQ/hCM4FjWfx9hSWIjJRZuZnZJgFU/IbLOq9eveTpLL6wir9kAnnG3PyBfUOC3++g7
YatBhNHx2NXEXmVCjknvl0N+RABj7S0M59w3OQGkJlk3/2ZpMYxW0fH6H3aY1BkmI+/Jpe5PXtNP
SEKQPZ4Ufs+EX8uSB2NCRsy+ZICzkanU24isMo12G02wTZ1if9Asw+iyD+NJvsV5KCIsKPx6L5uF
4iEmZQ/GCIgz1yvd0Vw5jWftRptzqgEz9X0kZUbPOcPcgCUrmMZsF9wxkNA+AnkWpA/QSgRW8l41
bACrd83plfkPutK9haoMrAt0MLy676h/yCZVcFuU9CPqRQrg88OSujEmuoUvZMgKBOpnSNScsETh
AiJNhmGTzUGCtRhSrCtcREYebE4RWzblCrhcJUhALYADO5GFzeZ2Q0oD/SqDHZB6moZlZjPTJDQK
X32rnoobl6Jb0cC9cEkJ+0fYU0Qt9ebdH0VlsYDG7hFOG+D7HckJ6d5EnDVOGnL4CNnL8rnEBWfE
rvD/SMMxs69LMcGZyy9qb4ztoMxnCaC/DrbKm8NHiI3ypW+qJRNWY0V1g6gWy6wYozaHjQOAZtFF
kNxnAxExhjXjeLI/vhnST/rubcbGzHb7QqeBoEbj8yHlxRTo6/3hSefI6yEmhvWR/Amn8BBhcrqM
I7ZoI1sJEm6dvCNB2obDwaQaaj8cYT49vS+bezRajEO8FdnswYCR88IVtzmlJwMAAqvgqcW+Fll6
7ao8PZz9NlSqBf0Naos2LBi931ePxegE8dwowtvku/44klXOOQOZGF/p9AAxWG9QoJBT4gHEvgV1
xyui0sttOdHMwhfk4pKMKLxN9DYqWHo4FcHd7vShez0Vu++Ej2NlE+QUKFP1/fqGgmsM+UL2oXjI
DoiJWfEqKrskZl34x/K3YtPs67whWNJ8lXBD4dM3RovCnjBf443fIWpds51Rxu5e09JmK2VWJzt9
Vr0W7BMRYgLcZo8JZNHM6wZCBfeqtMdux92rPdmVXbZgmywUhj8jqIJKQP4TT5jGkiTvgwEwOuqR
/ldFIFF8OMLAeG/o3U/Z4YHgi/k3wWtoNG2BzkkeYtN8zTiTQSVqk5NIG7yDP8KyDe6ozgTREDEV
7IKrQ7sJKQdUiqp/HyNiAgiR1pKrWIUV3z3JHzij8DG5AoaWSTVtp8BRTEGbAOkk4+GPW5uEAwNk
ZjrjBiR29WHvSMCmEmAi0J6BP1r0dOXpx8fYDx3nSQNIgg1rwE/xu0MLEgJShqir2KJ0yoEYdsWa
ToKeI2cgwoxK1n98KOyQMSbFp+csIwdpLcmhr0LXA8MWxeFK8r829HkU95m1SIE/VAAcHj1w6UWy
CPFiwn7ZyfTjAEJEzU4CyVpclIYWhQkANH8YEGipnHqbrsDxCvcrxpvUS27fbg97e7ylcxgloE10
HdQYjy1vqa1FX60ecLlsgXJ/M22mQl6cM9C0n2BJqvfDZxhzns14UwZ97718gewvBeib+9fZDYim
Zr0w3dp9QV6Y3gEG3fmbz6SJi+kPO4QrU22gJ0NhOAMhgQFBbimAV69NdcSnfsvcAOAgwgwEdyKQ
YHD2K4AdRjemGBz3BU1ch/Vjp6tRUEfa8aHqDLuuwZVCIKqOd5q/1YdN8chm+961R8LU7luao/fu
6vB1YYphcvAC0j2Pz/JluNRwwkqUZbOWFyp05ZO0N0YMNjEZuIy5I6ouCAud3VMF+PGKEIYwrfd7
SxmzoO8Sd80R0N4neRzEOAwOmWwcZJTwbOnjzBiOdSk3frKBGPORwXg1GWnyZpjtPSYyqi+EktRb
LLsdfJX8h1vTsGdBoR9emMPI3i+CacHrVKqe0jjjrwGvD9oxxw7YOpwbcCZwub3+o7ggcABEmVuM
yA60YG8MHqZ6LtYpZTfBCl+b9AK6D1CUFPfw1kQsB2j06Jsyqj2CDH+oRzETol9H4VODXZCH+Tb3
iHXJmywNWcJSBycDfihoJDNC/zJUkndIB3e0h9D0QTcH5t0aF/ZnVt9N+Wr0D7TGfJxMSJmquRTu
3fRPCZ+QI5dS0m0z1AZgFlCVqY5fgi/+4YIif+UZAIycI6Kj08QloKVP3v8hNSlh2QEjkwDI43oW
eivAMCbxaCkBBRu9ie8YAoKQtGgQdK4sbTDzzuWtr+fMN6EMvgXEyVrs0Uqu6MwZ6Cp3Y3wpZ3TU
rEhGH0B64DpDxJQvoz8y+Os3A01gIfCRNwCAqhfrPoDHxwCFADfTYFS3ohtPVwq2nEO7zezr2wRJ
aAcW96jGx/1Pw99fxi9fv+GDxHCMpoOnALxoTb9+/+k8yHwjLitGsTxpmPwd5KUYk8HIZ/TBpnS+
6omXLKbT409fQM7AsScPP7qXXNK+uVcsGdUBBGJ8jipd+hny0JSE1bX5HZCe5lxT65UTA4Drvdm8
bSCed4JtwI8Nhxk8sw0luLL3gorg7sWovLUUjj/cPKkshlZFrDkfgMyB47jHG8UuWpchxdKXoTTg
8+cmbTIODBCni82LkgjuCamGJaxi/UUjwPYELxjza/zGwXzBunqEc5hDTVhTw+ekNYZbDC8QRjia
h+pppJKBOgrus2LWsg4cgmsg3j1laShD/cqNy4UPjhzxonKS0odlugJH757aNEUqNGxiHsDCAXIO
UNTRQWqmDNG009+H7gLYBcGvd2oXPIxfqEjIFI/DSwlMzfPw/1bA4wHheV/aPekrugYeB2527JLn
5L4cLtMtm/mTbo7n86xt6ykJEzyeCS8kIS5A0r6Rl7etBon9r5gy1GO5CnRxhbvc8PIByWPcfAGX
/B1fHhM6QDmYAf8B2Gb+S/oHdnAgD8iI8IPx3QBMhICZ+QNOleXrZWggT1j4nsGEC3G59IZ9AayO
3/61fxrKvzUnTEb0At7JPD9cZOwb8ArAdg++8pYFCoGAnYRBt0wbxV261Bs1ZkgK8RHsCR8W6o7a
KGWdXR6g+83L4VkJ3ZdsDI5ki3n+825At8PWHMyXn7B3azymMr7Owq8LvmyPZ08Wq/tWI2UxYL7e
15hY8JR8oJ606EKY8rIKKnSUnC0cjiAjKIevRodk7279FkhzuN/iLGiZev8gzQDp1iTYPtEsGayT
F9NaJLkxi/1GJ/kfu2O6XRtYPcAX7GFuAUIO27m1WeECQwUygCsT8Q7A3thgfpvHFtiWzyVf2BbU
P/mCEQf42t1Eoc4WBhsQjWi34gDl44Kwqwc2Kq5GewZ1ZYjO+B2OkozwheUKc2bHzqVenuf0xOm/
SJFJYYKN83pP4HPacrCGX/FJeILYlF5nCdI17cELu4HeprepeQiB9bDBxyCZDOt1wQ564c6CsEJ0
uV7AkPsfo9gquLbqt5N86oU94XHOT3WurWAgMmyGmnOpLypDN7AS+u0D+H26vgYFPMHrReJobNYZ
S4YkKgpeBv8MKK/GF2t+AHtciQ6/DetQg6gq6hJ5tkdXk62qc54AZOcXzmSetg1nLysDtwC0vgEc
DxWTjyefoYnbgaFFvT8euZ/Pu27W9Sk9lUtBLFmCrjIWyi6AnV9ZPEzMw5tztcfumIlRuRTOwjrH
KB+vd2ReCTLLx4dQeQC+TTeNJlYeexZfMYCsR9wVOv9zl1p9Jh/owFj5CCBgYpMx9TGUj1UCF0BW
JHgXasvNAkgVs/I39pR3u4Hs8bZfiDW5CPtJVfjSF7e5RUmntJDBqHBxvBq4sPYJlB5AeLJfD6tY
Z7v+pbswZ4kpDKDaxbz30eSx5ubgnnf5HZU0uR4Hgoeb3ALCu73XobcpMLba3pMenQEuHICNTPqg
We2Xe/+5lU4cJtwByJus8jEkG51JUk5299dELyqCN2gvT3I4ggnPt0mQIWSK2QfLkw1WWn+vvzCm
Qw0sxJcMeaBdsV0OTt8DR2tz/Fnf+HOEfzUdn5/Tdj1y0bYzA+t0XAHiX8DAq52/d+wnr4u85OZw
Xv6S94w1/7rAs+sNRREENZ0pBBg+0D/Onv+NJvd/jKn3ePmKeQBjAq+I+fV9GKJAuChsCXAzDu8d
CozDmBBGmIPMCylAxSPDuh8D8b2MFsodYkMKuiOAyQI5qP+Yfy/qIpXQYdwHFtWLNmer45900MBh
p9+xaonObJXfw0glJMdgNxkyzw6VnsEbFjh7K5DjIbsWTUHzfzcjKmbxmGfe61JCsGLWCo9C3dJY
btTtKHlMsmDv9uNmrRxRxG66AzJ86+dwBd+HPPqiN3vi/sWAGe+TLmrn2oRnGAkyPUR3oaCWt7xF
Nvbygmmcr86qGZ76IftGmfxQ+fdXzKM4GmAnMrChmeGLP0Yejv6K5D1/RryH6JbgPXmo3NsGS6+g
DHpRta6OOfvO5nHVYa3MRuHzWBPNyhCf4ct2uOxfvtMmyj0Cru08hnjrKc7VGy6gjMYvnvigev+B
y3+Wg6i7jL066Mdcb1UhacqkwJMAVu3eRlljZARzO/ja2QyDQ0EfqUVPMCIt3Lxe6mjwjjMvDwd+
fmp9Bi4UpQ+UJcd8x+xLNtXTcFpE6uK2zp1rIC+eyFQVMA6W+x6kCnq/2HLtx7oOOBC16Hn8uUwZ
YRCQewdPfo+BGE48Qsw2NphuFVYRcehGyprCvbZrxN7eY9ccSGRn97b2eG1T3w2BPKqP3p0yP9+N
rG8Eg/K3VhlTrdV5OQAC/3rq+sMY02mssddzXlgIfwF/m8tzV80KX4bw3ibP2W1SnrNTFWUjpq1+
+vcks2POU8SuNQqplL27X7llrGB1UM3bI28o7jFbc0fOG/k4FTTsxK8HkOJ9/B6WdeiT6OiLNTR9
H6jafTkj7Huufm3iHgHzqTOfWBjquZ1y/sJanKQukqVtvazNq/d/q2xjzU5HBotEg3J2WyDrh+Dc
CLwJiIxGYP6OOJZYqeMgdYFzbU4Jit7WeEFkeF+UtUwCnZtqRuG3ER77PkPpB0NIGP8W+WAuIPq8
76Zu0rj42+vIUeDjwBKEGAv9tTepJm+YBtSVtK/O/jDOdRRhm3Q+gofL6ftz5EkpKm/4k7MnECn2
v0Q4KbhVC5oHpas06XtfJoL2j3+Y7+5QeyiEKojFa7YYis/3neb2o/itwaY/YSbHbL8qPApi9PU2
36PHpn+ULv15j9GkVV54ESOPAYDoPkmYWih+eWZf2ht9wKOZMnvahdt594BYByWE/8lLHpqU0p13
C/B7yJbcRDrNFrprQ3OfRcR1+ozVRy8PZScvhfNAigEv9hLUWfuX8fEgSuFTl4ws7ciafBl3tEr2
s41UII/80k7HW9luDvvtntX3ODaYdMF7+EDTVDDxOb03jwMn7UMxP/Q6V6sb6JliDXGQpDyB/eao
H4fPm9KLE6EWQkbkv/wKFzOuMBnKw/H2vuTc6eD6Xm4A7gfAIQwq4Y0/hBW2Aycm5jAeQNEaRlxr
k1MfRhPFE2j+d4mUR2iMhqK7whjPRUe64Rjy9qgu3BH0Efol+KS0vbsRdHMSqfFLRHzR199LKCR/
GSZQg5OMwIJjBY7Q1yoPzRmpkEMLrIBSNzPcUFzKuGx1wytTmuA8dpFBU2ALMoGdSj5+xxMQA3gv
cDGsbsrEIhXlUOMOJnAj8aDYx+1xbNOjwcvP3GyHoJINQLLGGGClmPnD+MffCl+UkK7BbH2GnE4Z
VtbQZN5v/f3CA4H1k9HhsyNK2YIDCJMqYf1OKot7qpMfYUBahmnd+9tvpGUTqrZq5171993Qy4yn
o3C/xZlZZv48PDxjLpXCAK6zoRJK5mfCspsKwsIjekJ3BlHILIr5zO0dKU1hI9mCRtLBWK0dSj37
F/acGh8mxs/NVI33i76NdbULkcIcOb0oMwYhg4kri6S3GUFP/PlNAhPDes9gtE2JA/QwRw/rWDqM
N8/kyzDpzAwDeev07f18LN19K2UU+DRhpgEc4lkMpt8zto8V93TygeY2CO48yL+o52RxzxBalb4n
vv3LHFidp54GDuN6WP33We6ijp2CJXyXOH9P4PSjGO0IMKlnlS2Mz3sgt8L7oAqOJzSKpMhnFgCA
n27aOauVG7b3cj+D2fwxJBxskL8Eb7DAsdtEXH12i5+Vuo9o4FAg9CKefbvzZFjZRMDaXfIOObR3
xZZDmlPHYLfWs50AuK7ApJy1kEJhLkL34HYqEENgO0Wq18wf9n9XYumIsxdDPLj+gteZwEh1ThEZ
Hvbd6+wS5AyIIlQM4kMwR2u9njEw2LSM3Mus57SD04WqwNRY4XfnM1sI2374ZBhN89QZH3QmV6dD
aDt7CBeOYL9kYsL55LPVOdABp7WtOSmgII6gTt+6Tn6TDDKZGgKaeOPzKMTdYXF3+nGxks/lBbOR
xTG3Toj8DvTAk9+6cFFa2O0pBSWFOnW9iJ6fnug4Qvzi3hnDPmcDqyZY7O4oFv3SlMvsnmS85CB5
Aj1eLdyrA81hXB2nq719ot/EJQTrhRYWcjkrLzKMIMyS3S5pz2NYrtrxFgsKHsaneHIiKMeNU3Eb
7w2SAk+XI4xZqVvv9ti618d00QkvEqvaYmy+4Ow5VFP4sdBA+UpmjiIXSkWET3aH/zGlQLM3aMdg
MzDqAE7FdRnGF2xC+lfVq9y9iw0eXhuc2PDQUlAjwQXFc2vRro/kvGGLg3GMA41V2LzChh5xcGoc
90+igNJpf/bjSWSuwhfg9eF9POhhDHbGEE8pIeEmgzo6mnV8C8M26Mo0Eli/p8ZF1Uuz0FmaRt+k
nuehKxhhrEnFY2A6tjsB8KLkwVPF/LJ1tcbTXQ/toX5oGa+T/GBtBxbufc4H63Z0sx64rQUFAj7c
c0qbREqWKMgg1FmB8LchIsuVg5JrwLnDA8crslf9LAiIvspQZ11AKpaIsQLOnAhjN3xdjM4G0eMN
gZ+LvSnKYqJDbb7P6ee3zgfLnkLg9PaQvx/5N3c85wHhcuLqIBwYeOu92WD1ClB3eyAFfm0ULLYt
NsjIu2oTPgdV+/v/mAMiGAIeaXLBxw6TM7JTTQW+Aeo1W6zXBthcM3joqHlwPDSuPkRgvNBzKgcx
+OoCRtqQnd9c61NMPoml6j0WQsujCuMsHOu9cO+9HFG6xKnbrDrKzsEMkNGWZqotB3ubou4+o/FJ
xsyeBLec2RuPucwETpldDcnPF1SqZuvkQTl9eTG4+kRzGmLAvpHCYs1mOEG5eH8BkCvrBup+jbkc
olsLa/cQjzyET3wEfoXQbg0WV4tSCocefA0QRdXwDE8Dgek7pdlMcoSJwgFWwlqOwtJlO6SJyXdY
9My1NW00HrhwHEmd54F8zyhgLNk+YWqFryC3N0QThBkKHDRxQBkoJI3P/MQlgwvQBo375c7DueTz
P6yLMIPF4YR7CUDEHk6EhkGXFQ6hMSIo5iqACHBOCJprxkaCibpL1XUqpjI+tTnORQ+hpyM4XleQ
K4GMTSQqbOGzcndXwoXwtkFUP23d9duR3Mt7Abhhf+c0KTdOUrjsM4znHMLSrT4P16kOFKuh8urx
PK9PTK2nFCnYtQgPJrAYr1OpvgH1SRwlkW04pdTkz2mv/bHOuHdWc5e/QXOg/ZrClUaIcwEJDrhT
VobxmcYOf8eAEbA139Te03ptR4eSh+/lKxNaFWPvfm34tYaS7LBCCh4ulzJkTLF5bYeBHMQa/USf
5Lefo8YwlsNxLFFMsJCcO3Qlh4F7+N6MWOMjisxh0E0/MFsF+3PgNhZ8lUnHAh0Hna1FFTwFTSw7
tKikaJyG9tXLPZylEibYBBVO9puUuYuo59hs6JOPH/CbJfvr7hahoLe+dj+I9pzQ6innGX55hKb4
CnxTNe4gAC+uDaF21AzU7/dvaUuUqJgfSQ/4yFpQ+aqbwgmPVc7y8Le8n4T98PXvv8k1UBvxOtgx
QihyGqeb7BNiBO4wd4+js9A/ShbtRi1MmIzrGVCeJJ1VwTbqPpg2H8EE0pCY8LigwekWgwMfp6V6
qM02GgYVJUJBkEm1fAu6A230RYj4KaljIHMx0uSHMD9acmOZpzkD4Ae4qzlIvpODQwz1CF7YLTdH
Qqdt3/BexXMLAAWjbvxyGCWWm7uU9AsxjhCnNnMxvI0qt4D65zXr/RbEm/J/UZxBNtDoXpErVuu3
mQf38++vWJWLdCVPa+8bo8tMCPHbgv3kGzVQohLguVqNg99M9oC2GFqVs15Cn8oa4bmlSBvbd5wC
774a1wgv8JiaXuPvNF/2PcXXnO/5cUSyCpFemdCbZ86IBzeFq04RwJK/I/dTt+vMan3N6kxVB0al
xGOfd5hORhrIxup5GIIuYfaBpggqCyBeylBQuE2X0RfRJrQ4DxjYitkF/ZRNqRd2WNtIFCqlUxyP
e08z3hDIrxQfwDSvhbCISl3B1SmnX9iUIWVlHz8xt4R00Qv2CI0x1qLaQtx2sySoGvgsBF27eEvr
wX12R+kCvx4D1pf5offBGFlu3Wc1fwBHcxr98MpwwV7eGIRi75fZ48bMh3YD6QDPU9kbjUJ+u7/6
LyxCbtPr1bt24ReqKmIeEkamL6L9qvlnDqrM7582+4j5WPRX9QEdk6GFd+o3lixcDcE/f/nC9rRk
n8PZ6vJAgtpMiun3wnymZuLEyXuPf0Orx7QUaH7HKKeIr0sa2Efcxwm784rKuV8YN/ZAE35u83P5
/8OH/RyEFZwGWDUj6/mzpKc15FGMS9ptHG6vZvPXgUpRN4Ml/4FisyheWOeQ87ZhhtXChvsZLWwJ
CA5QQiqz+htj6Uv6KEG+KL475zsOWjl8St5VCbRqsq+nA8l7YbgJAQa/Uwbft+jxDe6dex/agyHk
7VR/1PNWWtJod8iuUvdZr8veSmom6WuToevBix6bQSIQCUMioRL9foNNUx+pLhDyQsSmfGwlQIS7
GR7es2INaFTO7lEIEHKLf2sqHAZFzMZpyOBgCXF4vaooykA3iGJCT0UQZumoZwUQkxv1WYvRW4aZ
792n9Zi8dw/JekLPwGQdcSy8SR6qQ/cTxupUjs8YR79VGlMqLz9rWNKgeYhfuZWZgfeWAPtW7RYY
T9dKqNXXPyhH2AeuWsTqV5HnIBTsKoVuLcy+MGhE30/C9alZ5MnAVUAHQ/pI5mzDFa+lbfLkisOs
aihYYyFWosJNzfpH3iGM2R4hPnAVYEmS1ZKGMnSeAqEb4hmQO3hyNMGSsMElmwEG+YCzclf//U57
2a6E7QEybAxnBJv8B6dy/VhqW3V+VQ5vu/IHreWr9tMCE5yPK38rY3VFZFJD3c8wiAQ9R11K1C4p
Vu+crTDbBQKQZkKND/rERG60UbHmglvIQa2JKSQzhGyF+w4B0+MlHFVuapStO4bL8wyeRV9vd8Ll
btH5OHeP4uemBSX84ht9W3yClLy0MwAFeONr90owSMO+kat1d1UeWdrekYVXAXGdfTIO+Sp4EgNJ
WJliG4NkU+6guOrSiQSZ9x9zr9ffj7OYMQ+UPKRNjK9aY5yMk8EWnpLH9APTFEGfJlVYl5Pnhiep
OouRfFiyrqlgknbKAOPLPa/NFy6naBeBwC2VKB+MCeBd0kwOxFxHwW7kYd9SfBykqTaFEUikjoGA
DXIGRwZC8j5KlI+gMyGlJhLWqA+Max5nkALUEAghxkCvaL/wB4Lgy8RzTgQvMYu7nDnG8a3qN5Bm
eJCgJRS2mBgzqEBGAwYClbOcCzMJbPRTY/NXkQ4BTyeg6MOa97F4QP1KQwlzgxpFjA+JBDi5B5fm
t0DcjbA3szHYsFEITPM/np5vwtEHt+3tY5JD/qsqQXjlhIWeShv6mB/LlWg4ehBpJJhM4AtzTNvX
2Yooxe2HgYwBvW1egldSru7zzdPCW2iVRoxXGez2uVBQab6E040VymGYQp2+gn1nvAIibfW+3Qvp
jo30AOT3Nb+b0UjnZy3iau3UvfnFUtnWjKq4z7hLMVrVhKMt9+I6FldSZNMxTP7DtDYqlgBx2vnr
CGPhAim9AtxzR4VT2Wl4u3C6d2vQFV2mxXpD1PJnFT2FIATxjE2fFvQeOGQpvphYshhDHeLrenSu
/b6LcQ60vW6GbBn1UtTzBBFHGPDhiRRh8LOUI/gZ6wpAjzoS6hHL505eFQNeHgHgLAgBCDpJdQ34
BDH+VbNxMoQUtEfHXWMFwk4LSSG8zp/L4fERzt4u+B8iPNkACcAjdXNmg7WeM5yEeLrYo5NiwyQR
Gpi/jz+zQfJk/Q6w0747lDeQRQVLSFCxGhrJcSy8HyUokRhuw9p6emfVonVfkGxpCuleNZESBAk8
RDX0pweoAhC1/eWu4b+Kw+49oZShEM5nLJbMOrK/8ELCbIZkX2cEhuTd/M7lxmZzkspwvWWgOkNR
yX+7nYAfGIMiKBOGn1Auhfy6niDhwHr5HSIP9ASb+eOh+aRzHgXfC4FEAGH45a9HR2aJ5ggZhLHH
cONFgYOuCQoNWmkXcY01pnm9EqP1hKpFGYglygNkZIC1BWgr83/4qwDkBN9f1BheB0AWztVBCVNo
wY5l7sm3EP6eNcaOZKPYkoFtmLnGARoCDpD+RI6zAAR0TqAvOwG0LhYFDIiYTEpxZ3xaEQuNL7NX
E/Blgk6OBkg2BRg15pldlfGPHu8T9QPYMZFKr8211PT8ZgLzXXGtsVEBUTGRFgJL6uPhJz+puCnx
HqvE3vSKKUKGao29c9Igks6p8+EV4S1CxiqUYAJsLfGQNwF2B47gGn1hhMNWYIOQHTp/vQeKI+I1
OgNWM5w4mcxIcdRCqMWMA/z1/7bFGcP5JdkmHvImZEidzR2VbSPCKGWLLQpAOEuwxqVtxAsdZizJ
puwbwggGlIMND8c+nEVwuIcTxrvkqtLOGwBp9Nqtj9y74f7sARxl/cRJR4dJo832KOOtyVaK343G
zSTLD0zlDdJBjQcTRnxHAHggxwcn+RgxHfDJhO4PQSU5flOgQuwzJRjgBKq9aJVyY5sZvEvOfBEe
InSKOOlQdkOWQlLLdbA+iKQhAKyQ1jl4A0JbrQJBZM+R1mLfaqQchtiliEScMZf4IZAB6jnVwSIQ
FBLZN9MVaTbsu02++w3iD7dpbPdxXkxJ5RND8+tMqd2OXdhWBpKJQGOM8efkPQhVTsgRB5NULhgZ
3npIdZzB24HF8MNscGjidXWv7SeBigcONbY4BWJ7C6f7M3m8pnuW0ddSaktul5hDQe1G3UvmEbkX
XyKVhPoANjUfIPzFt91jlzJIZV2BSIUaim7ywjCgHk7KdT19o92/zrHQpqSp4WJrRPpd5/m0w/eo
Wyvb3gLi9I2vvxTLfM72dKToSxT8faWFFheX9xEXJLGr4M6+Z7z/NHrb54WcXnrb+QtJBvUvD9Rr
ogXpUovxccRxB6J+FY6PXzRjVnccLBtomzOM2WNp8SKaSueQex+7I3Z29Z88a6kM96FEMhAJox7R
ZwEqzdVw954AKvFGGnZ1PBlJeUlkd4SDyIVHm4QCr1q0VIy0U5+OZzNdkn271swHLN4XfEzh8gIN
mkHUY/a4lPM2Km14ZBPOQPLKBRMUPxgo9shVYMz2zeFEdouZOCFKTsQGJUaBxTyMjegl/ne8wx9X
FkRE2d36ClP6QTgtUsuknmAwAH2VRgSiahs2YbPMsA4TPGNsdQymOrPnjNwn9r8BcMjsSqNJHhLa
gqcxH5Ky/iAjwz0PLRMWOPoUeGTgGeJtfsJsPp5o7N6YHHHCv8RMzR9PemirZt95PRXaF6GC4Qd7
35zdcTd098yqUOMH+PhshxY5WRxwTUgWH0zxdNafNA5fgsym8HpwDKEk2HfCOwdIfb9sEWIpwebk
geqz+FPycPE0IziI9BZkMXwl6BKGNXMoPihrmV2ymdCvMKkTfq8EHwayQcILVjWNje2E/9lA3CQF
qmftgcx+yZ4eAD8LUoZ5TgCgM3/oHdOgv4NlPxuy9cOoIAe0w673lQxX3apDInzCQYhLhsvOMYtI
dZjfYui8XrvuRQjY4JpjPwpbWrgQPNYKiuG+gR0Cw0lyl8B714y8OG84RdEZIKsW/F8ctUoMBihF
gSOByKyrA644VfXnhD6TDT8jBgoWxLwHIJB5Yn4BXonohd6drXgp7M2LuEtKRgMxVrXs029bFGLC
R5rumUaXy+S9Zpi5AIDCGtbVBf4f8XAGukueE/M/1SuO3Tal3D+/fLa5jl66QwVeM/G6XnjLJB/g
nI4z0dXREs4nc2CMQiWy8e0+lrvB+gPz15fIqL8nSDenKtx+xgBLk0DCCM0UVtvof3BBL/H+f1l3
4DDOXbgTb5IYSkQ6DefzA266yFwpPBxvYBjVUJQx9KIwkZMB0AB62AvyWEcoKLCHwcZgxO6CIANa
+hi0sMQuFXRHPKToZ4bs5TAS2D45oOk0oe2igUfH/KQ3HgJyXWc5gV44Z7ENV6DBPAuQhiBReUsM
MgMQAXA/opvoXlQudDEHUQa6bTi10yn/cIuo5YiikvMGz/ylFFICqHG+42hg6r4kV247AjccYIrO
gMGl3RSYx53yqeZNcVvRURde7cJkEcprShJhM5vGH08o0oujNE89iZrg6rb4CuBrR20zwJ6pijOc
1sWsCtU5UQzsQ4SrfLH/RWafKNvPP5ruqyuRbA0D8C9iLQFJt0XOUUBvWCJKkJzh159n23PGsWe6
W6Bq1w5feIOgK0DKsb6+AKyJOHkuClMkJ7btXegD3BwTpOFKkBs9jcrmfRyk+K+qbNl3JowEjHRL
Xdeynm7qvwR7Dof2HNeD+mgn/Nx6Cg/c2fevCkLtRUHFUgkiyEwAXtZ0BKChMRqcyIQyK1nKOut+
CF6Adp12eskUaFqTCtBlcdXZtea9G6mecwN6rGfe9BSq1MO1nQQA6rzUm2hVfoL+c7dYNJ70utdt
CmDRveaod3hzACrup043smgBzfVGu6TQnqqXKcWuzP15C06+R/y7H+APNK9Eyq/Fp7NoYWOzA0NB
75Q8tUCR/dH1qg+a68vuEXvoof+Vff/9oFdZTtVhD2yL9K7zQWAfMar8x4/T7ciVHqM1NsVT/KuZ
2F8M7vWbWDPN9yJzEb+e2x+4c3+xTawOF4yYhh4S5i9W170Zq8fbbpdVEOEx4L3HcIdasOktoXXI
9ZUJLgzcB6maeTHxvi70FiT579N9HZCLPNkBQ8MsoOhAhK6kwmIZUCW3RJgYFZ78YU7Ndf9CYBBj
lJpBjrQzIVlI4XDSiWYKmhTNWOuXjS4UZ+OP6cSLgHpj+6W5KgRbJFI8b7+1hertmdTwQtkYSr0P
OBafKvv3b/eA+bozBr6qvXNIAkaz7VNeXTcOP0Go9lTnpjIDHWbxEvK/HcoR6q9AfdF0/s2j5XRn
2uAn4c9wPhci3l19LCJ5xUXFlaEwBGnZdTHTCdmvTKi4amp0l5LVwFEioZ1/jJQpKjSqRE/id01w
/UPTjiwWnpFKXHFNvYIau2KNcx/p5FYD0sJ9LARRiJ1QHy+1BHof+lZ/Z4S7fkbnOkTRXgPnF3+C
uL94UaUyj7FZyhB0CKU52DPCD0urnYBVK61NjNykuH/X24Bboet3gIr67SIl69FckLVCE5k/kEpp
Qhd82XjVFQ3529VNy60QROeNFE+NBX2SVSljmwr/DVMdgUvPS6kRUEBVQYE99KCCmXGy7Cqrp8JN
d2p0rZfPeXzG0GOTg4b2R5CrIMqgzUZQtrBG6TmDzJyVRW+lzNvSzvdOfikE0sAjx8o22pIN1C10
k7H8VMIjtueJ6wDW8er8Ni4lQXZFZaSey7sV6zIvrKY2QSGqoqHF2WLSWJpb6cK28qknSsnlyUbJ
aFaovAAUQJBoEC2b1/y3blINR9Bnhb7upJNryXaq0K30HSmTWO9rwi+Bvxa4FzF506XsSfobfSJN
McZDNrpfV7uWIMCaONvsHh5WwM0TVLFNBfVAUG87/l7LLUu/aFUY278K+kcKpvPQpa5T27AFAcHq
ZR7NYXsKBFrc0sGhohNzJH7JCWBsYx4e4YDQuiWzd7ctMOE5Ivih3hmYoFzkKIgD5fpOMHucF47N
RQ27qllXXNb2fjrMKbbUHFjN9GDRvjh5NfJprsSKKV9OCtsLAJcGecbxDXSimyRtCea6ZfYcmmZq
HzZYGRxDOemDE8jLTsRZ7HwwPrQfQmm437lS/7gH+yxOB3PNMlOojvNdymBGrWq6EgVyNW+L0bkY
K19hrxLtSf+38dKfN541YK9kbdJ/MWuX1djwVIWqP6AIp/Kx2upTpVjm837Cbf7OKKzc8un3i10L
gIAs1K6agvOIVZa3Yk5DjarDYLnvbe7d2GSwVacV2udKiVsxsyw91vXLvfJ422Zru1Q/fW+uEr0D
Bi3Zv7bNJv29vEPF1+D0ARVkrrg7mWge1NOLB3wgPqo6eiWlV388UctaA4gw/QNxLP1KrbaFORS7
3tKjsCVGg7ODOZdtJhu7Hnjx/YtJGz2f6wAIuM8m84u8fyM5JSLWgtNWJM6MbqG0ulSXuZV/M6Wn
Zucyv/HUxa9K9ohb2YBVXRJR1pqD/V6qzJHo2Glp7qEed89oko6QURQj1YVzk+iGTSPITuCOEhVX
tJsoPS8LUOwb2vK95PhG1gASteWXFH0ApfxkwMvvRciP6nExXW3eHtcGBPf50H7FZ3sNYiGnwfHk
FguLa+243JTW9OOu92DbcgdrhSZEFshVL0+XvKP3NB+/rEc50nkUg/atDRRqatc+418/v0QBDnTd
BjWo4KB2R1hURrblCU0f0WaoLCP6Dy4g8r1IbVRsFvw3bvT9VRaEDw+CzbfatLf10os/V9+kSnyp
0KllJlm5oP+dUPEfNLCC01rIDTLvle2HrhvWvH6vhlE+qKpz1GrOkXsztW05yfN1V1tIMoMtKbWn
ArHiZAfepUVVmVCXkkoVJVExd8xBGnV23ViX31B5OwuCsfj1fcect9zy+gssRuJNsBQ3Uv7Lz/v4
3k61cwixclVtgDeBgDyGQ9XHqbtLFcQ001RrVwUhRM6nzqsPMIt3L9X0WLapc3ohBQoAUcc9q2AD
dw6ORPFKa906D69K9YKBtzujIDjl6n64HyaqccYNwC3q9xQovuFZNW/7k/aSoBn1CX21ZCE3Yi5c
+uaVMsx1X8e7wa6zqeIHlaio2r7BBQIounjtL8GktoxX5t9nOMeF1oytMz1MdxfTm3apv9aQ1bKv
QKipfFWyQttTSWWcT/Ybu5Hysk5fSHdcD6uiWr4qUTrj8q74oTod3UdYAPknAzqnSvVcESGJdZWz
ya+eGauGXrmaU/4FKuSMFpyNrtKrTHnvc1eUFVt7/WLV6vKVp4kAsbPs5vIaXAQfaymMtzNUJKf5
5uENZrk6MhDAuXztuQFDgECEzWu0HAJcIUq8r9rUf6qHAt2j74ewf+7n9nwVaeJmsIyc3U/WOacy
AoZmX2qEQBSwRpC5p9KFihVXrlHiF0Zu0T9BuFBgKeUGK8VQAU9e9xF58yCZ/Y3ArYyDShVltWgY
lCKMejgwQr0GlmZ0H2Wh4OC1/Yw3Eu4qCr4pDQAVyDc0Xp16hFKUFkMIm8tv2//qZYvSCOK68P7F
1rBPppeumqeoN/qgztmx9FpiQG+9lovsCnjjarefHQeX3CIbEFZvv5BVv/lU+Ys2DQ7mvpJ28PB3
cM/nWmilwnlU9r0DGAsraicb+MepmqMvkesmaxAOjXjN1SPpy4OyhZy0ERU4ShW1Y9RiaRgWXjov
1XlDCT1qPcvAn+VYXruyszOMT1tt4bt1ghs8jbfDBJTNqhfAMCfePkBI00F5MJgbmdHoTcXbvFrm
971F79IGQSnlvm9ViB4P97f0OjqXN537xwaHkNJGf9WFCa/+XqMM1PIkuuClPfJKmqfxfrj6BCj9
Vb370oN8jUe7MV6aDS2mJJ0/fcWWo3SSBM+usjynxLEyf2CNSePqWnW/BOvwYQb1WVQjrM41Em/d
SW6Yo6B2/fmdV1NBbe5CFyBAGAAjZeFNViFO43hjO4sHzzhhECm78mr4GqAi7Xs05StSRpAsTnuZ
vLEKVNZ9K1G6+yap8ucFSJ54DxsqWSk0PL7CyPPLv28K79f8CAjITBVaKvAGUHUSg+ae3/0WMqny
UyHh7ui5oZZlbyotleSyBE4fP5bXK/prm3vlgFZril87JH/W2Vr2Vlyui4l9b2LiZZu/2urLyitt
HRj8ZjLmAC3OBYCO9vpjHehlMZ7eBOwPpQtDot98HEjnLo88Lou5dXuV/X6eq6tboFMmKy/r8lM6
NaneNjWHz15Jghyjc5VMAMBRth6/ll/2ShyLcsYW8xrrZ1fgv/ufxeF9xdx0rTbxOpwchs99ewOJ
Ees8YcrXH9v9e1pBOcjpbqBdGOTRKbQrxzrJxef+MLjsW8tkN34u/4qO0FNeReuFDZdvlROyuhQh
oEq0B5WGJTgMTXIUbhDaVM0YHnAPsiikDWKz0hZ5PMMJkCZsNceZVQmV016WJkeFrle7SwG4qGJB
SCPZiQHWwl9SWogrQJE0KNyw2AmpFAP9/IF97fxrdtdND6YeZNjXXSx4xU6M7XA2vmga7MvrLuhH
FOuYy8RP9uVF1AKCk0rSOvkTnQk/WlkWupuCeuFL9FYEIVtpCOme0No4OVDHC3ogAs2Q49FYi2YP
CN5abTYXag75xBQqMAr5t27KO6ooOJC3+dYqX/8huBJ+QDPt5ygdaLVaM7pijuNUNPxpTIrjYfec
/6lr/PS7Q15pNDP8ZT0T/dQoErrddbmrBq9gCPP+Fw6EF89OzL5+9APtj0zBRgat9uONqHQYRCMl
5z0Xuj+j8qjxh4zJb0YtM7uctmLeGymaEvN82nl/fdvqPZZv+khdqbEVgNWu3clC2VcIGtKUbCZF
YyppcSuLcuUtEPazhA8enhQEN+GBcCUzElTSFm250NOeBePPW9SNleR5oaP+U3/khxXAZTlTJBy4
RB8ZbQJ6PKlCUsgvXAm9KbliKlJnsgdEM7wuAc2w+yDBrpfj/72HsBKvbeMoKMxd6TCbl9inCj9U
SkQds3CUKDHk2zkfmvWzP2/G1qAP1/nZb2CPHws/s2G7ObxEb7N9YaDQ5iWQ4sbys5+MSN0OXTi5
DwnhXTdIkuptwg9lokEws1fH4ZgbCjQprxvr0fsbKiRR3ZywUP3VtjFMRLV+Px2VU2ahsQmTT5XW
wFE38EIsGRUAD9NYD1lyRR+X/JBLH6jvkywILzwfOP5Yikc896jdnkdTNcImTKdeYi+caJeS7gWr
wyJlrcJcIZMIyl+WFd53HF71IuEet8MxgnAT9ZyIru1S9F5gTrLpe9QmeEMxdDp9lcbOw29DlVrH
OQHgFjK8L8o2PTniMxqL56Q0uPnX6NsroQKVEZttHBB7fKaMKq4lo5emChskJVHyytRstHOAJr1K
o/7vyQRJI6otLRGCo+wBZCow6ffP+db713tPfGIWktPNf3uR8KFxLRbPkc8PA5KLOp1zMa75liil
uoznGkR5h0mH6bKapRXLX15HAoHwjFMBKaUAmTJc30/K/680j12f+gucTYkyop98lpn+OZaROY0h
I0C1PgkmCgFEfGkvykCHJH4Za/42T0D14uHo1KTiqvrHV0I3qj0QRBwKxyIKjBsiuSOj9enRYEom
OOS8cmBnu2jL6EwH1CjpNQCJlw6qnphpPjecaGnCjiEcuntQBDfVAjVMdAw5ttKHDSYpFE5rp7eF
hDZZAFrCEeBlhubgp6A6502OdULLTZNkQjUoPN9Qlb8Sn6svp5eULHEnUnfcIxECwwS1virQcUe6
Q18+4dIbfKuvMwplxwCHocR2vQbic+7r8LP7YR1JKROOlKYMNIw+r9Grcl/Bl/jrkncvmhFc2nWT
E92McnLQTgrKPLmqEpNqX/4xjPWVXdWhgvsX5eFBwpqToVvUr4qyi3cyuK1Ta9vZtPCpWeuavaar
IniNcumAQ3jJOiFeqMBIl6wwr8/rk9pEkWDRISCwHWQiafeTqg5tZfLCpC108140XjYtSrs1Ml2/
0VSpiI52mh5oSiHpVOqc6xPaty9VZVXoX8hiPwB8JlrHwilcSl+60hYL+F072b135w0gvMAxISBp
Q8XcUaZ5hyS1t4aa/mK4rJ5rQTZUhA3R+Appd7TdAeLP87JAIGZxuVL5vrE+5+fr8ooJ97qepeEz
L2TTpSX/iU0jlWPy8Wg53+/9yc/L50JDsYGEeO4ccxT3k40bquMPM9tYdK6GDPqkqVh4Pkt3q+Mv
pZ1LSP1MebfM/24Lx1npI61dQsLjXHklJ4hEei3HaFaoMO8jBhSLdWOlTqnPeapSrnu+tOb7emJd
0998XTQfnNyFA/FmTnxZ2x67iZ2mQmYs3fitMsE8Jxu6m2edfZqmcD3GPBYQPaffimDQY1dz7JoM
hRXR2wBvuNvGlM6bWW7btyIVxiLregmac/vUED0sxPKzRS0X0sCt9hXjUHpVNOKIp23qk9ZLfSlP
vLNTelS25hPUlL4j9MbIEfy2+p6oa7bJ8JcBFtgE65S+3fL3UpaHxlNNnaoyyfRsR3NmJKAvT3re
XiIda8Sp6SYxzQ5FvrS1ZDtBGGfVXDIukXXvB3OqalSD5DTq92u77b6eqTBhsX4pSmhuY4uP9wqE
dmkFoVPh0FAW1P+6/gieeRtClgtPpUvPwjRr21i09EeooJUCNeQkdWA3yTgzcAoUWCX+B9nZm35J
9TxMlV/Bs1VloRGfjS1oVaYSV9RL1vbDyy76/MX9SbZ4XpcnpVULCbGa6BzNUvQi5ac3MmVv9MS1
3nIcTsFmvP+ZNAQNrZDlPZWQ5+F80ahPM5dkzE3HZnbnG8Lzq5Cckqj+XsI7q5FC8JbPP5m3TDHZ
fHToOtokpS0+WGGPiYCN2JaGI2VDqyVdNoHoIo0C939H40m6aNh/eP1wS5ty56qg+yyOwKi0FZRK
yl83tx72QSLRsoYlmZgWEq/EweudlkEGW3oaqrjlz18ttzmDEGjmvJHku27nT79nbbD7Pzi1xAqi
YiJtXHKb3TTdPcdGyo7FRzGFUCX5B+oJOm1GRG/LE4Den0sJ79xg4/WJcqdBAuvMVuM9eBNH7aYq
2ftrnJLjduw4NTWO9O5Nd44FxoJLsA6ZGmOcywpjJfX+GKCDJcumlaD/hZXLFIjE/h5q3sEp0Tku
MpgtuuNkZYqjxhgx4f3mPcgZh4gDHmopmJYu7EA0A5kw2hWVfrV3SAQFE/e9gPU13zkVlLvzvyi0
IC+fiRIm/aV0zSfRMKwnzWaNA1wSB7XuWqYZcFqZ5utgMliCwxB2DxkW/enpUTlk+/lS+FVZAeid
OVu/Erd8UtF2gj5bXKkjpsthY8sVT08Q16rj5vyCVltaHKRGZalNOlnKZguL2PSRaS0u1euzvp93
lqtmFsKCcX22t090dkGq7jTLMqqyQx1auefoenjPUHDlEKN4hxATa5+Ow4tRz0LzlgEos/Mmv9SY
eRwvpA6Fyeezn4YEiEnBz2iSS/31ZO3UIKtRTZHQeiGiF1z9hvT0AERWbS3N96DIxKS7yravmGWG
YW8AQbmSe1TqAiJM6e9RiS6mW+KWEuOITVEzs2EWqeqhTbzme0tlEP0DeEucXUXwx8+yCLk876jK
pKNs26YQHTQOGvPBpsE/q/3o5GDSbvkshRUe5R2HHgjeDYFozh97B3tE8l+Rh+5BWctbAz7/2n6U
LiBYvc3biT/uuhrnAQsgs6nsMT3Iu2KHOGqTtfW6kclWEvGqKuZFSWE+PWxG5J3vp25zOS89UGbI
K51LyxxEdxEs9ZytpE+lTbbgf1YoyIvCPVeO58qXdWX72lCZPCTKLKS2l1pGq1Hvzp43eXvJ1PdH
ZoC1l30L4mXyW+FJn02VMlmnWW236Se0v9a1WFpDmcQX7LfqK9T4b2N1qQHFLE6qoPnVsXtCDKWN
zfwWlQ+fRutyWyeisaajYbLD/2BToa6MsuIgNlqWwBmNZtJPdXeDTecsu9MuKS3L8WLo6Nybqe95
PLqMzg1drRaVSnLl57czsYbqSy39sx/INvuT0bqs4QYNwwOS901KpRRQb0QXqBVEe1qnTnp0A3pJ
MxAoLd4eEAn3QpL8HTxR64QXnxnHvvaDFMN7vHaNkTuQhIFd1mfd1ft+ppHZvHzv3l7AuHYfhJSQ
34R1Vxa5IQwWnGso6iiELghHcLW1HJDiJPoK2L7AiNG2aeeEN/HxoX79WpVfKjHaMdy70kUIQRP6
yurqRutP9tTZkA2ju1TWEEE/ImXxhwTgUmz7WLu8ZCdJOS1d2gOOwa7WyE6J0MC7+DgtSgptMpFf
jfbgsYDuXvokJlddDewyjWP5Ac61DGqA1f6llm4etR9UMSdRg2NVg666duylflaG3jlBYSJhvcm9
1h6yZTXi6qSVzV+1cSc6LkvIDNJy0CGE5WapxrpN7WQiMIbNo4tlC2yeXIh1Wo8Z6c2QI6ROlU53
Uta2bZCUKOdKOfTdYI27eL8H67NTb15XhmZHEVpQr2pkSfuX1lN5Z718XhFWTefge0xw8ll6pcnP
KK+v25txjAYV/AVv3mMbWpgirFYRkFWJLu/nvhokuy7lczyIb8+Li77zfZZlZVMPPWheTfmr7pOO
RpEqT2GtGnFFqZ5yHatAGxceQTmVYUpKrkMUIq0bhKhc2X+nZGGNdHVBfDvZXA4Wff3+xi9vqcXX
HFP48X36uKlHaXxxnl6UOnuZz0aAkeuFiuNEj+eWJ9ezU9LtvKDm0YkT25L+lWhIDQbwV61tkQxj
f6vDcq1euor7omcd4Mpve1E8vD/6N8n/o3ttEOwqiLiVdmEt+gp0ZS5cmHOTXuJF0XNRw82oPepB
uXSvslxL/DCHBuy6Dxe9RzX+s++itFVfLOJCQEnoief5aBi/GxzrvBA4vOti7IvfSS5PRrEZp0+C
YZOsCqFu5ViPpWRbqNnCSF+24o1N127fytbOOkH3wbF9nx4q5/f4aDLDN7b0NUlPb1I81KRML1Z+
GaWUjFf5k1M00D2KmdHq/aV2CRg0hn8imXLynRLxmROwpBsBcoODHp2UZ8avNMaD/9Cmlgmdhngb
lMykVd4hr4mp18PYhr4JvC1SQUQG8qlOrr3uXIaEcmjKQJqq/UseAlgxxeMm1iI79tJPDza4CHA2
4FC3n0Un8EwX1ZfWiVEGXeUo24uTkZolNWIysvhxfLzrxcb2jqdwm8U1Z0pNhPT7aQj+vgdhSgzN
fKiwZ3XPCBviCmSGmBDYQhAXSQBIt288p14/DvVA/4qfols/PT1hOYGhLGaHYaZN+IDh5Ee2lvh+
fMK+m078RHArkqXbG2xVphcfrchygDD+XHCIz1NkC5vB60fW49gOYl/30X36qnIhdDt8kDPwysT3
7cOUAqrj2FV7/UmBPr8tR6vBsw21717AFIhH6E2xQqUhpd4mQtcr2pyZMFI6iUWp2e/Uy16ViKiE
kre+1VJfm96uazaV1p3ju15gPdM7eppvx/FlmHiYO+t+QvPEE6qFZfmRMa6ZdtLBmqTVeBe4L2pz
/scAYqVnm0JW7diON/C5m5AwQz7VFc8vM7YIXz5PofuoizWk/GNmVwGfH7ZPTXreFNnqjcXb7ePa
AS/srrvaYpQiyb9t3w8tLbq/M197MinPDGrSqXco8Xa8Mn2OfrswFdu3bZPXcOtaffkE/6sdSpYc
MrFNfcCenXZoTulzzk1m3UlLfZg0HMCNuK3x7LlhMGomif52mtUBWs3utEqUHiSaVEDnIBlPdO9f
pE2Gma/ggshSytZ6k4Sf31bdVw+5DhE/oAf1lqpnpqQlRntMLCXw0n42gR6lK9q0/CqgpbRqf9vE
egiWPJrBi2O4+Ei0ftsPBoGbCrRsEOGjCdHlSsUjYUTdoL57S3dMQ2gE5lTdVENU/S0JanxZ1LVf
e+AJHIOgTIkI43PEc+T98H2h3esJtA9qASRV5YExJLL97DbMMI6Zi5022DUHXNBryTq9VnemMI0q
WVnWieJAzgH5rbSKkalGq/a2n+OXm2rHOzBrSyFbpkem4HsfpO9/ScvYLvf9VOs8+kXDS2iUz7tQ
3FQFabLoyCQGnUUIuGv4QjJiIcryJ+jtngjBLmwDidorKmhoSr725ICAovypq7dR7E+Bd174LcQ7
YVnfTItHLzdIlKHw1EGYrS9wNdcSKw7I4Z61dii+tJ86eBvk+fho46A8lrKtVS0DiaTMogQK4lnM
9rI+inaQJh3j78ZicPmkSqC8Bra+yfdCUU1pTnYxqWzr+/rLFwy8LCu4guyLGX/uQK/qIOgPniuH
7/uIHcACKcmaU43/vtbSDRZgM1C3lm2MgulNJX/R+G09hkFo8rUwf8vKnEh2rfrp6r0yDYHUQm7B
34+kuWpvM9ECFirjFPVzjdMoI64CbXNyn4qYTJhFKfWs/ukRBT3WcA9APWAWqUG2BfDz7CM8Yack
3xF89oNdLUdZRPpZug48vsp6lqznAKtEdM0MzB+NJmoIwCzApgM3wcKJjAb2bzO0c3tokbWXr30l
UYWZUB+7texhufARzXU515j3Yv3zbDJMamTHvSpRnQ+SNRqHZawzCg8MKOTHUpqE1igrp2Ppieg0
ijXut+gwjXUuYE/zs1MkZ90eRQYpLWfmLWzUx1p2Tk0g8q9tdePABmwCzlQalOG/VAFFqhe5aao2
74A3gj2d+3fM4QsNUIZ+hGZ2IFQs6fMrda9N7+XtYpX9zkONFKJadAImSCWxTa9xX99WrloYUuH6
syWjZYC0+4TErG5Gv9PnLEfHr04O+VAPlvFyFozgwWGGgbGJ5Y/dY4sUoxPXcRirHEaT3vEN92H/
Nu8/alaV+tixg8/SirVgU6bf9yr+zfMrN4jNDhXl6CHQa0nWdRc4fB4H5Jzx8vzK55XRDm0TidCO
6RGVD4wVcCkOarnWSlVnPjq/O3ie0R5Il4Dy6QcoyOI88PtbD4SY6e6tcu7O+2x7bwXOJc9kBJmw
n+26v41k97VzIQ39StRi16I3On0FBr61noTRnMWImG90iEbXKRuon3mLvSxRVLi3eQR4PnkByoiu
N/exa8HxfCW/lr0b/04HZSc1PjaObUSLUUjhfqz6oBYS2Cas61sgGFWaZHko+yAxvbS8TASH1PMS
4cc9q1ZUP/OVGYmdRhBJnfXs9SfeuPWOnVeA8ndnEonO0aPzmsrn3l7Gkz44gbJiHM5oVRgEtf9U
+3KM1FQrTp0zFaUgyHkfABNYkI/oStlMCfwzN04McdDUYIgAxhyPCDVVcmYdQxT/wh286Z1+vH7j
6gPB2pYX07Tr7WTK99rta9K4jC/V+z3/ogATms0EfLpx4hAgvgVKy42s6pCJ/wrElK0mfqT6iiH6
ZUGPKdalVzpeiNAaax4gWyyu19mzHoReBDofm+/X8X34EkrQ9YnWT+9WTXXvmQgQZ9W/Dg/VzI8W
4XqY1JqOd7PtGyG8Yrp+bRJIyCf6sU8Lm1xvrPISrydWXEHqsVQzfW2SQDvpib72n1sWwIX7rqrh
+spFGaj1QHO0mQ009fKS7fC9+gpNNwffoXxUWCM1k6PJODAUQtP3Qg5O8phPb2oHBK5tcZkpLRZ1
ifLLvATKw0Q0RuVBYic9nNd3AO8vld9sfW1vemknhaPL5pkc86VxPBcZQzIa3XkfeKN9/p761heV
wHoAVJKFi/FmnGA0/TmoOHJ03CruWMv57EcMAJUoxej+sX27/Kwl29SjYhoEP0iA8dkZbaaXENV+
BPcRrHBlGNXxz4ChDgUv3tCdLZYmK7dGtpvp38dJFmJHHqWv+ZdbQXB4Vn1V8DTfj9+o9nuokXd8
VHsH5HxtAbZN7pHf5kQuohoLumRyx/O2dlzk67W0HzkH0/1b8LGJTyn1fEI4bRWOhKHRIeZUyqzz
569V/vjmzY7nQgKei0q/gi4OAxlezMUiLaN5QiPwri+7gO679hOqFZ9kr+wRQZ5OIDLdc+V2c+e/
Gz1+bUoPPRJFHbafcyrgSodoIZ2dy/1xbmw+V++bz9vo3tp83QYvH4ycBzk9DPpRn+nhdUzYVDRP
cfX1c1M7/0WWdsn0cE/pZ4bqFVQiL93T+IIp/bNUHLcnrIrndYQ6/RibsaQnjxqklvZrFJfAwmZf
W3S3oNvi5hdnXrWDZ/E3Xj1ti8oU91jtuGGpgZ54GN7HD+TXeXsCSm4SBNm2XRGVpkOAtaTiMbh+
HaaX/royn54CCyE2RuG5EQn9SFU9sezHlXJub1UOzJ8LO3MiBBIT/pCHICgKBTDHtzkX568R9a3z
lUV7YUkkFWAVlzQWZDnndyEqiM28me5vcsquFya2kAtB3HQ7ggrZNTOj9eBoHvwQiaJ8mexuGo9l
RNwhO740sn1qdYMjefh98DvKXDonkmgChHn+yAkFHEcjTxpNHkCDA4fzJW8KvUJ/2oVoB0jr0lEu
CX6HIFy1lGDXLr/VF42ZgAu9Jgi61RNDAdmd7O4pAMWCJqpkxRzYff7S4Mo5im715Ow8nnQPNpx+
arx7272J6nN1759QDcnpp+1y+ZWoJRFeeGxv33MLegvl+zX/8iyudW9kQInCKd4c4GTZRF2BKzvD
00gyQ+1U+fhzNVu8r2aXz4dab/gKDd3Sh/aCJuTN70Pb+1z9CJ1N9gIy8x0n0UPLf/3JPlgO4Mip
lvyQ+BF6uXIvzUUfoTK7a61e8zIJ+wBav9ng/7cDrsTbQUiaDmoIIWBDc/v7qGUvKSR8DH1oa8PZ
MV3LkvxJi3HDzyjzLlWSUAsGIu4hLafBE2JFM1KUoDfmg1OBZMDfm2ciZEyGpfucYeTS99EhHS5w
L1LDDh5Iv5lp6Fa3nMP6feRCYWSCYIGewmyucRl+lxvvuT//9iZlUr28EQKDEGSbopAOBFg7ggCX
9V3LUpbPBUX4Y3VnaO7+7N6gQXobeqqe7oAVfdUQpEF00zUlNEVfATsWfHgIN3bTv05x0qV7/SkT
cV5/BQxSWvr7V2clNV4PTkPVteGkO+nm2lnfy8/41308/5x8QIq20yLpBcQgcIm6d0ZBYqajv82D
WPw8om5dnglEsGQM8CyF+1eTK3giR8MAT4DAAMr48B1i7UP0cYimXP6SiuWxv69QNJfm+BYqRtXQ
sK7CBvzJfgfkhRZ/JqIA6NHLYZXsCER9hJeGFyWK03Te+4VS3ikKoKvBYBo+xqcM/n773fvu9eB0
/HXs79dQDsS2iHqddKGTA0hCc1UHo74HKh2KTSu/Bkaoixi0px/TcA0BOhAgEi+tACHQ5A9aXLDH
Zu8Y+FSLYbyJ6v60eYjaU0rZ0ZUWT683CMjrOVBouK1er9wpl3vhfzXJNLidRmEwXvgHaNMWlUAN
HpoSTC7dQ4+cmIaGbUKQfmPArpEDBa15F/DgBtkEw29W9y/kdDIQDf7G8BS54vDlCLDmgi3qbzS8
RT+3aGbcSBoAsybyBP2b9eFwaE64uMHSmLSn04+X4oe56APCHB6HoQ/YA1Cve/TtZsIghvUQFmJY
GQG40r5GPYTU9iDcunKvDzYqdYOkvuG3ujJ/sz901VgQKWCYE0GyrBBvuPswRfSWXVKYOHbim6sO
X1fEjHAV4dYypfDEl5Xwq7YzhBr1WS960ZcMQIx/8yrcxN+IPt2i2R56R1xH1t7yarTOmjjBmikA
SMINhK8/fBurhRdtwdAGD5y/1x/lxU8rZNVZdLC1oK7sFGF0PQWEz/AMHNEmZfgKYJH2xzLM3Gov
y9YNXGAdQDxjKgUukPNlI7CVtK7tPIoXrWB0hFn69yD+oWb0KKL6cJUfDqUOf19XnarwGOCuYQ2C
21D4b1hi/ibcWejf+6+npwMUMCGm4gfScQErxmu5kXnFhRvov3dQGf77WjF8gV3TZGOQBLcR8mwm
6oo0gVn3qmDG7t4Q+6SKXcVQhyt9CEngEBsZI3kvxL7+Gzt3d3VVqLWcEsvJCCRoNvTUDUlYrmGi
hIsUvGjah0k/tfo/xvVLwJ5p8AyHNo8wxwSQ7nQ87j6iUPeel35mXfZHUA/BTvVZcIgbs4+Zf4bj
ZiI/DgMbpqbEkDZoypB5ZztBvBFHhAzdRIuw1yl3GqNt9P49nbYHF26k22hUtgJ74VSQ6/lMRRFX
+jENMzdcXHgeHlwu0k61AQjx3QKoxn9fGSScBPQUVFkXH7/rPsOdun0jlUFcaZvR0/AoPj5MGF+h
Of0HobHaPScbSrMSatZSW7uGnTQglG5RJRU17SfTcBkJoxrmKEid2gjdOAy9fO3/cyMcm64UWN00
JGnsHDXknruhAAEDk2I1HH4oYKv83bimxFbQhgNLm3WHYcCPDYNd8CrD9hG22mc0DQ8heAIHn+pB
Y/TVuUalTtnoZdtp42aBs/7I+SFAALNj7S3OheY4FrXtuB/hAYZ3CIs47BB/G+w9+up5g0epoWUx
GnVUJ7Tww+y/Vm3ZGgWTKoHT0sCsR3RHdreDknx7Vmi8mi27aPYPaQf2VRiOHSaHSNdoE72WjftU
cd6lH/Lmvl06TJEw2rv8d+fru1wdoEr4JFfTzJY9Vhln6PeGr7DLhh0BtqexbcBNgM6locP+rb1h
JhqH3SL81CaazdaQ9uErEPnDRAvf4Zkrmvk1HH1hKoa1Gjaq/8/5qaOo2hETFakbgZYTdYpGrim4
h4fTAI7r+xsLyBd82IcHFh5ZiHGmbsxZ4dz6CnzWddTZuCnE/f7SiNngBvwA3gXds0Nv8f7CYYo+
0jIPQnrd5Ccv1eSpKtz378NztUPYFJ+UnOytYSu9c2ILULqxSf6LkVJYzFadZbp0G+a01HKX8uEz
iQqik2GjHFrShiMstn/7Heyks6Q7m/HVqYfzMGkw/i3hj+Z04Ek4VmyHbr7XY08BqXOOvv4OmGo4
58N6vhbGh+L4gz023N7YJNw2QgTh4sIh+BcrhKEI7wFcBZPQ6zXeffVMiL81pJoSjoxxiCnDZc26
3RCEiL59s3vTCazXr6W6yePIG/5tRa6q3vXnkEofNw9yb+01H/kmeORPfwEMaYq/t/rSAjhSDQ2H
fZgP/7CH4dn8CwEm9jdr2wz5CwEsNHtH2B/CuRPmopAhbBr/3zhKqC6+wukJ4medjGdh2xg7WD1x
wxVOrEGYE2uGNkt9p2XtCSIyr4VtfQNmsctXOW+EDYg3oCAnfDnhQwgTPmSqm066Ws5c+x1m6JQu
h8o519JVV2r2UwsIzB+qJmCV/hUB7PMvlUcEueOPXMh/x42r0BIN7tTtj49xE7aWWtuj8hMmuuc0
QRNwy/V6t94NuxU8rZfPktHMKMQjYUHY4/99u61w1IBXRjM4WR9QH4dFGfaYsH7/fYdEW9PRnxPk
JukHu1Movn+2GuE5fK2jry96Kfh3sbwq639zaGHdrCDZ7/yorZ47wsGqz5wCTWNbmoZHEMbG0zE7
fA3a4xC0Qaj+N0XDZuhvbRZh0AkleouphRCmA934MG1/i3rWfsDSNYGdE3jx07Aqww4f3ufvzB++
cKCeNMP5HD4xmBYyDvKe4d6kDMMQZC0VTJe0nv9FuUIdM19Qk69bP2EOzGJVm0onYGpFSv+2zrAr
5hztHx/TKfwB43XX56HNeUF6RZiQ/7aoIGlnSnhz9ZW/OKgUdhAJvLl8zC886u5saKsPu1LYl6DR
3MF4fCyMx82M0DgEpX9RA3CwTm7ULpmHHqQ7D6u13Q4/b3qHYJmKCJINtVvxcSCXKjyGFunfDRv3
ZOm1RlOgtm/cdZuvWinHwowdI52/v2VkjwBg82t4HG7ivzm3FUzUx0MnukUZPisWCaKI/HvE/yPq
vLZT2ZIl+kWMITy84j2FEUK8aAiEFx7hvv7OWbVP3y5JZ7cMVC2TKzMyMpJJbj6awAQouT14t0fN
8lSLU2EMcRn3WHXtSQ+EAX/IiecBORVAcLh90uqFLG3MTvq+KNt65sDqjE4gWuFVQ4M7Ho8iK5Et
eTBq5bSSzodO/hnSnI0+fbHItjj/o5EPMeYM+nEPsYs8dfW0rqWRNPXQanoaa9QmUH4d1iEjyntO
urT58rzz9dWC4ZbXGHvG3VbnniYaP+ACoOsYa5Tlh9PF6N25DX8YLpAxHGpisOaEM5FMDS+xpyLC
T1IfVKFuoH0RyvAKqG6yx64QG6A2sLkajfeBDiN34S8d2JZu3SkeEjqSzC2lmFWIZxRcG/7g0OAC
1QxUPNlc76BJROZMvDaP3e9RD7mWL3ryBv+2cYcI1n8BDP8iP4KRXPZxZTlQdYKf1pYQ2FOGjzQB
LCuWKEdtZxUsUSvd2Ef6C1YIxEU0IpGJgv2HywX6TaHdGIT4/d7Lve+aOQwK7qpHNZwvSEL/OaUc
KeGmjg4rCiP/Hd9f5Z/miPjMB+H25QcDlhb37WV3XVkci3qeC5aB44yD6Vns8rIvm4+I5zjv42GP
+WxjRrATzqU/4zif62pillYMqgPjEeVjKRtEnV4KckZ0MeW9zftXr/3zg2OCq1N5dNm1V3YtriCu
sastvIW269HgxlULzEbQA+IKX42TAoPNMtdcUHdJtmV8hFmxG6W713Fu4gi9ghXyVK4Sayzu2IYn
hRPQ/29VW3siLYxU2JaqjF9kudAcLLGYUSArkAfm7EuGwe5vkVYEXPtiHr2SwWDw/U3HM65nhYKK
FVUc8I5hHidh3rtASaT9C9w0/546y5LvvK0ssGK2wvVzU8xxwlpt4JZ1QccrVOjzX/2nNIGeTuSr
xExNI8dZWw3zPVXiZKOi7lmR6T27FYLwVHXP3qm+DmdEtwsPcFcMcJ5AzDrUZLWo+MXvnzmPU6Qo
WOrpCitbHW71nb1uA8WIvIzLMYHlXXHeav2VWvxpq0pNmo5p6Mi4F3S9o/nVjzQG8ukdBZTquJLo
StCUCprtsfSsxirPKl9hAP1SdoMR/AE3WXBrOXnrFJjFSku6Pi4r9DSkigQdKSIM58ThFW/BGYFa
RJl/DQSUBeVbatb1koaE3axIFqRBzJKDDfE7SgryMJnWfIK6t2N8D1UWBKKCPtzYbTHbifFA0//c
VSwB2UsJqG7vyNVT4QyJNJxyKBxYNcPPDd1X+VpP4YNHbqF1+UN4RIHJXQ/qR2EIlo6sgtVC+gHs
JWolymyNA1UPc53ClE7hFuRFxulUj5rgh72kP6DnPxmxuxGPomVticSUZn0y6StflSv19RhPZeyf
Z7Y7xdjZdcRyOfIEHFldygz1FJC85Tei0725qYZ/cy/i0HK+Tk8FTPhv3b9l4Lrs49CnIA++bS8L
7fCuBgkk6ROcaalqBp79k5U2nUbmYE6JYe3aWLYwraEFGG9Q14SUZASOFc/z3tpxetoVE3VH5otq
jRmrFluvxcU5oPQxAjW1SK9St0u6epgvjEfjiYVycAgj92fOkGr6KaHRG3ao160qdTbufl0HDpKK
qcMv8tdeFvXQnliHg40RAkNEobpgYVjFIONWeSI4Z/3+0rA3X2DUKM/kuwDHBVRDCGH1e4RbfZpl
oaoO21dtBtnsL1z2VLdzorHlAM5CKQwP6rjnnDPWxZ9SG8Jpnc8ulVm8k/f9ppNXy+g8RnmqXP7Z
LEWc8wc3O8WTBX1P6waHXhmuWInjc44zOA8jIKzfBYvswk8yX+wAAQj5vE9uceidDH1FJNCC7vRZ
pqODmJ9TS0qEqtD9h34lKjj4nw5LnqV9RHsjQw0R99ud6n/kO2RYWD6bcMQuuA4CIMa1OYoZRMbJ
xa9LWQ7dgP8HAYSLcvrx6fttcVyVyI9cyFGNs3U0A4M4PXQpx6YIj10t7bySbsahfkCtPaaKXyMA
4iXDPqN894GYNhD+bz2FBgV++veFjg8jmiAML+gzDclmrACYL6O/UVYmHtqnx+AY/HVo3Utqe4d+
B+Ub4XWuAwH3/UsvsJzxA//z0KGQCWnY3q37nNAylOuJkAqlDcGlnxolRshDgTA/IM0ixXLgIrEb
vNH2AFE6+g+joQdfDrif+26wuAGGgM9AIHRlsBKVyMATdhWJx1CyCU8DEaMnHkFkbOCE1vWos0aW
AEDuFdc2GkVCk3xeqMnVa6YMvz2ZEivrejIVcaOeGMdhqrGEt5agOy5ZrhAPK8W6RvOJhhzIRGOH
h36uqBYKYQ5t0A3dwo1acsh+ML4wNTfhQf+okDrlt6ySG2N/9KO6LF4dCHQkveqjXPln5F7KzuCr
srX/eFoL7J5wM8MwCEjqUPvBb9DdQ4gL28xDcUP38ioIYS3/4EfvgyBOo6tXoePjNqF6J1zInn74
lpkyLxTtdgznCP/UIHbPEQzHi6Nck4cB0zNwF3DHjM0SjyByx90dOsTpCmNFmOh7cU6hNfQcCbri
LrKriT4jg4kfFEcZQ1+IeCcIgo/gE5giBH/cMHh1rNc1XVZRkx4QIbY3FAeIjoOPD5wYEo/tFVTJ
aIp8rAOVMe4YUVrxL9wVihxI5LLt+O0wrNP205oQF3XDz9blv/l5CLch1+AU06df+bdAJaopsPJx
qXjXxqFI30L+tQFPi0Ar3SHfA+Tnv6dFjRRA2LVm6GJM6nGuJ7wrElgiCIV92BaBVzgd+LM4XwkW
eW0hGcxzWGLnKeSYCN4xkESvvrG+HQVKdchSSLeExx1tCQvQ3DvBjLONB6yE349QnQQ1EGv+4D9b
wpgRxaBnz+iDvuyYGUgspUtvSGkUN+ymAFqI3NiTYTUIF+P2gp0lGKABu4WnFAkFDK5nNsBq04fj
roNWEOjz4LD84o/ObbBg5bdxNP83mHvw7loevmQ4KV2nyqye8ivl82h/hVXh7TPNl9Yw8BA5oHD7
i24kpkOWZSJxzgxK8sOLHrPVDPWsLXpDcGB4kCABOv6rWJ+RpelUHjGIOepxEGe/eJWv+gO+5hZK
P12Ys41kqpbMV873ym1T2eXLf5RMF1eI++OxQGSjTSzQPzLM9GdEEehcuNKzblXfPmvZfA0C/ha5
uqTV2NsdQqR+JDKV6OPvUOXji2LMS+WGaXjRP6Cw658xlRjLYa6R2bEbtnR520Dl3VK6hFnQNUYS
iR1GXzEuq2yTnJ/05+aU+29CXNU64IfeWqd/OIymhKQw08QiZOnnsXnak03oM+8qp+5Ab2U8DlFe
AJiQDcVMe967A2lyCyyLHDAsb+qziz8Uf3qxe5SDbdBvAP7hipSDGQ/kQuGnXoqv+o19nCobs01d
4ZTKFIYTvKTxhEUTOsXt8H31CIectESXqFaGW/JVCJzzC+XIbgn3oOJBljLShIn4Gh+ZYx9ePp6e
diJpytYsKaJzpDk5A1AnecHQ1us2wnmQTXjUUeyp5StUN1J71DgAe0Em+0OD64UE/xaJjTytPewl
8wDdQmAU2AYFX7Eb9wPvh9sfWgwGlv9F29qtTWOY4MAE3kenb/Ie98UVZGWR6yURnunGuuj59f96
NxjUu97v4IL4xGaAnzk9VC3WjexQBtaZqcUHJay/hY/ZrvrbPQ7OsKF85mWNUx2yKPqrnVj32ooC
kSi7ZQlU5L1gOvhTMMJ9IaCGQhvYsz4pCfk/Xgr9JCc0csaiEw32P5GwtnhZo+0NDM8ddlpDaYHT
jZqvLbWtuzZ+AaTJMwRY6OeQrBKgk3BsMT94j2Srl/01VZR3dMqi+EIkymtESo8womfCJZoqp4s8
EuXsQCqRbyjquejVFrVejWPD1Zwm0dSk6p3S3w4wb4Q5eFh5Sl++by0T0AnMlPGmoMu+EtlCzY8m
hBRz4ftVPhK7XG1HUmgN9aZhj/7bAmNkNMPzn6VPdUZ4xHlgmeTUX4vuw3+LZTjSL6IIDjMS1nwH
gJqT6z9zhytOyoFkg38p5BaC2Hh+//m1alVowiOM1VvFjxV+nldBE48YKePzKEr/oC6z+4JUJayO
rUceC5OOhf3473c4D83zxQr9z8+PFq66B4PwiA9HJo/VDvbX81Z0BazhNlV/pdbAs1Z/c9n09PHK
E24K/s53xeGURAn5VQyHMQE94znEOO2iMEEX1WwGP6rKHnWrPGqu4hz7lKCqodX+qrgI94XvT1TB
+RddXQkumBT6Ru7ec+yrN7tPUhGWhK5JS2ma81D/Sm5jxNZmsA0U9EVwIZYw9vLdc2vdiUgSbGwo
Fl4PSNUuXKjV4fnreRtNBp46/jU3rdPn1PnrmiePYQ85JYk9cZwEH2maYIgeBEWW4LFg/wq9xidM
BIo2G41VqA1gqbIbx6u5rhyLPdQYnhTe6dTfSojzslze4EqCOMV5WREn7sCBw9zxI+D4a4l8jQv+
IPY79UyPM5ieWocisJsPvcPdHCXHmH8bG0DoZ8+gEgQhtXKZQDSirqiTG+d4quZqlmzucB9Q1Av2
yNpt3zffmeG6D0U0dyy8ITVZuy5y9U1AwXc7XcsMkx+7VmxVPC/oAHH8oF87hJ4Z+kh52sLjE0A4
LW4bGwoaw3OQtlIiRKD6OLQgONO2E+MFtPQ73NBUCeOFt5GiXv1eyROMSjVhZGvd8QTZRrMDyBHV
tpP7u0KEz/fEA5ysuEW5AzSdfoaPOgQhqFi3FTXdp32DYvN+qnwF/7RpA9rpzVMDBZEKtJ7Ka8h/
6fuF1NOrfmr4K+s4Qh0RtHnntjysdK90KHVdHFB2du+r3GQCjNTW9AICzF3U3geNBpnKezjkEb5J
LzWIMOaO86UzvJw8ABR1Iujkr6jwydB06cKxQ2VSJ1F7YAU6t4/+/LeAfEaVaM5NHXx8FTqtEC2h
pwQIhueVrluU/3cZYi9E2i/wNLlHTL1biVCZZlisNdtPoS+LXxtZ7t9BvHlp0zEJBXODDn3NLBvg
Vcx9J3KlUx72XSsxusfrt2B5Dp4W0gWJ1PAMPglHdgVPr7zbfZziZItoFcmA3q5QDHMwSIqZGPnN
XJwEtMnzt8f78YeW2Zli4jwiT4BO7dOPM11ViR94YYg85Ai/CsR9kHp4fT6I+k6oKRKpQHyUMv/v
K8XAb3vlrPmaRC+dqJSmYi+/5nLFDD0HgE/h3FX/9tXrsoqadZaTm4ZbpAjy9I8pH17lU/iRjTVQ
cs5Q+0928L6ggy5FeUqVQ1ve0hujdYNj9k51eRbu7iZfTdT3gxU6SSOQYJQaVsEXVcqxQaZ3oFRs
O0r14l2khDuIygTv7+ac/gtW7oBbPBmfq8KPECDId4iwJqTn3RDaMvmg5dSi3HG5UneM6BUlCTRO
EBbh0ANSR27hVtihZv1VjscLMKnV6aaO7VxM5YoHeEGVzSJJ0Rwt8WbLQxXOLssOEUhK6pYF5LvP
n6mfewdcedN99E79r8HfJ6JJZ0I+ygLpCdPAqbh08IAZN8u96FpmSONZIPsBYhFYOMkZxMqHUjnM
OHg8suQIDdYsN+KJ6nxPuv4NyclXufP92UG11D/PVnDThsHv6FKqhlkVd5DEHDFOTgp2uv5ASHfi
nXRZPKyiAy2DHIK6XVu+5zKdgoZABwOfEWkzbwjqJX8dODNe6rNj+oRxH60WlP4M36F4PKTeCLbv
AaD3rSQzlWmjtP5bGLsqFo9k8fhG+xX6T56pjqLbQD5o5zIlKsvWjXwnScyJcB8LINel99MCe8gu
rWYAJVd2gCVDYwtLQ6wwSitv4E+ZzHRnRRMrRhUlVSAopuq532IOgu4W3miaHQR+MOJ1jqh8Qq8G
DQ0OhHPw8W6FeJduIKgbrH6enxS+70e5ygFeM1LAtcfg/JluZagcosR/cnmHDXjrplflG00PsshF
UWB4ehXv8WLuXHjMvqr74an6Qe/HW8GuyCwDQrVcNTtbgo2ma/AhFrepxRoLNiWCbwS7E2hDudaa
xj8cN8XYlHWHYdGPjHBitW8jVqM4GxVb4rLIFKVL2TqyBrDlWOgmeqOs+8NzjFPMrxL9/P/AJOPe
dnD5uDTT4zVyBpgAqhVvA6wBNRpZwhDWWWP1AdcTPB2csZldoRNMO8g6KhNEoMBM1CJ2qb/8ppcc
wCujRAsOPPEMCw94JJMzhXKgUIMHW7ap9r3WllSar0aJ2av5h/xBKb7D6q6nJCm28+08NWQy2Oun
6YOmcd0HhydhMECMYfV5SItUWino8Nzhd2L8kCkAMgqDdyq6cg0pijEM1UkGwoq8Lh5lGtOxCL9g
dXIhU9KvVPDS2glSJtSDJ4rj1N0NpWhJ0jqjdQ12Ns53k7M4rUojbNZtEbkWZp+yCGLcWjvq5OAd
1v/KWDFaMnAheszomgqYCudEEBNoEde9+NNpdD7LGzDLZSGBEcbSvl9Gx3nsZ9PD4qXBaMijQtlG
uH9wfscMJ8cYu9nbJNl89g60DOhue68eMcnH5TPTSHT+RqnJjvT5i1RG92tyqT0oBt4kCqwzKGQQ
IX+DIYWdvT/Ua2AxNVKTTAehz9p9+uzDm3pjDgNM051E1H2R6CVny1Nh/8nc7Rb7n0yLu8kjwkc4
HNyposrPfr9Q3Sxcp5T0nKfrybrxB+TYhvzaz6Fdmhtkm892esaevtKTAAUilAjZpPku4q3BrZIh
mvgKKMbvcGcJdg/50j4iCI2/9gORm+QUbLKJD0PNDlERfTBPbfTOMajN24jAnY6ZyDmM89SqZWcv
9C/Qbq2CNNSIXyi3mxzJRswoy+nlUdsGwB4/gY7YotU8qa51A1oqeEgA0Zn4Kelx/6rHh7MMzT42
nXU9XT0P0rhft/IXktnpKtLg5dX3b+f4vekdWrdp7pNQs39As3fJtLbs2HIsZpGzSNN58QFfr3bl
zbIUJ6U7NLfp/tboAoCPTHlN41am31yQq2SGG8jXlUcxiaTr7SMzfnzfRmm8ki+4Ovv5c/jXTYTM
9UPj2QWzrx1H2eIvHauPxcHgvdNpfOZAq4FYlB46lWim2KE9zMcKMtPw+OFFY7Q7GBXt0TalJMK4
n1C9rx+qYoCJnIBMrdI1JqS8ALn7bGVIFpXFum4MLxwqkozNQkdOIUJXo9T3q5bprma7er6dHX8F
aEmOMt+xXoaGLm/5wucH3KpZFFR81ecYY76vXjYtDF9dms7l32+7QnnZis053i6IhgH1IEdELwsK
EODEJwspom/6SeDEAwggOEYv7h6wX4kY3Y9JnLDC7vKvV+k0j0+jEGP3KKAZeN4XKHJ9zp/z/PRv
goI/xmfHQ23IzCIgxsGvI2gKB7Z0GVUaWtedWqf6tklsQwaOcLO+fjeHYiKC6AgT1r3PVUQnRUJp
ZkS6JsUP0kJ6i/xVX4iD/A0RQDPbPI/o6n5qE43X5LBQuu35wyVH1OzAhRjEGs4jrOq/7/sI1hBO
mvpe5FVGzRFK2jyc4vH58e/ncZQ3l0GrcWp6Ro4QoV/3RF8bVABfWzt6r8Bk27l06dR7a29RNd4H
ntr0LaGM7kC/NOqZ4Ot678/OOQTXUbFvbndUmMZbq8/lvpQYXYNsLd28MITN/PQyiX3EPvDXmgT/
u53x//3ix/7z/HP+Of6slwXEdC/XCv3ZKNrI3qp8rJMogfg1vUNM9N9HAtUhlCfX5evP9YeShTvI
XPiRQW4NGmCilF2VYfNfHqXzkO+dh+dhnrZb4ccbYsq5Ejw5UDPOoOhrivIw9JHJFoOlYnevlThl
ReHHDpAW6YGMTiwfUNBwWU/fiUV+lp9hTE1V/ELIl1x2HiYQCO/wOvvgRWUCVScdT4xdiaAsf/bj
tbIdGfkmnLp9+bQvc6rj5f7vA2cYPQzq19e/NbxqvAn4aniSfHBK/py+Y7PY7EL9FjUH0OLylhqf
vg9c2Vn+Ut7DpcdGhEQCjCe9C5cLqltwQTeos6vb/oYg25WCVzYner1Uu1JpRzZB1i01Sz+/n+fP
zSw2TTNzlJoj17KDMKGvuAndnTB8DhECmhfj4Ul7lr8qx5hONx2mFFcNpLBsRPdfKYCht2pZAhwm
tARBlrUTPmIEDwCgjPhZSIXWfwghRbUvnqQao9MSX8PUAJJ7cPKpFy4cJwM4cYAw19YEWt5bsckv
NGGxSIfRBfHm8vA9RYmOnOxmLsQiItLDVARlTh4ZI4JGRI3In3a8IibZMkA3qVxAE4HCLOI38mZE
nv4fysB7KLTHvyiRCUlOphN+T8RKbupkUplg7pZldrrEWPZ0OURrZtkiHxkUq+lgDajBp6nB2ZoM
awQ6X0rIukgQQ3KMb5GuIIwih4x4kklVMXsibewWIdTcbM7U0BW1nmCSIKOEB6cBmROS9yXj8XO+
if9sWBu61tU+6cfApGSAShFsEyCXCyJjp/HmhM7ILwJVBj2GPjlCH7pSP9Groj0ChROxrmUeX+ju
ySTXraH94HPEmucDdRi+7ojrXzb5A5Y+DhHMo+yU/UT7V2oPEwV8o18yVt/bvpm7I6KjVMGky3zF
k7iworOr0nN0AXmjciS5xvkuszVZ+7FZYoGG6NsiheAFOy42g/qOWExqgcgMJFDqRpDjBkm8fBN/
88tQPA86JtSGrIu80br/9736ieG7rkr3kds1O6Y+nZ4jiPIRqMboFxXGrfnZ24IKTDY3f81rsL/w
qG/0VUoVs+MsOgGiK394csSV2z3ln4kFfT+pUfG6sD9Vb8nP6JQEmojjlhwfvncQTpNjvG0eM7Xg
C3/ry5D1BLE5jazPOXxfeGlvJ7wrfuNtcWdzLvjX4TtN5tWcqBvXzzP6aAca3pUO31of4maiAZ7d
3zvQI+fcujBwDby1NAW9axBWL5J1CcMQHs3SIdzmVbDtAPN0iMYRuusQuOMXrgI0Ftb8NvoCOJ90
WW75SHmG5W1BB3fqkOpny1kDxmzbiTOq4/wMdw7Dk2LMiUfY0TBZmKN9ma+0QDwAQFmPd+KMA/oB
41kXvVkMYXpMJMCj8nGJlfFWl281InuaZlK08yo64oQM9tAE2wwD/SOaKPxa+MG/eQc807cFX/gn
HTBftMGk5+A4PdbdHTONfPAmREoMy7KT7e7DJha5dqKXaeeRe13T/2hXUd9mOWW/03fir8EDxYYm
lZfN9F+RY0uXw8YZfHJwm3pjawHVcfATBAkZyUtggfOJ8A0oA+awma+tKGOqrhoTWP0TYegon+/v
kh/oJuF6hBwS7J6vYGPGDRma0V5U5XdIf/kBvb/AQd4P33DOIJqW7rA+5h2SUyTEyHtVtR7QeMqt
AObLGkgV5gE24FCF4KOU4YvUNqy00d83q5NGZuTYVwFIXDgN5wvSOeF6+x1maTPJ6sYjZ7AfbwH/
YJXwAeACde2LqJ6TiP6dxF3/zXSMJAX9xpgIEwzrjpG4+kCkkeunkNBzDhmTckce1LlHyLKglun1
8CvrVbj2Nd79Q0ZPI9ADXJrYABIqvTO68jHgkXGFFJQGNaj1WM2L8UUw3rqtY+kVEJtyLaLEAUJd
iHUh/rkpvKeL3w3qmEmDWYtwByGmKS4qQlfuDd3Jip0LTQhFqIWZn7diyLu4lpKACCGagSxGeM9C
IiFAh2I+ZV6JstVsOOgkI4VW8kDfRNI8nNCE+K/lKhg5bLlZQ7wGnCnxZw9PYYsMwyXYjmgGVngb
HscRWcwcQESNkxPqKDgOHr3G5i9uMyr5YdUAQf53wEZVUSg2Qu2Jwajyig8eXYkg994BBQzZTk4G
VFwA2ileYk4mVDnJCvSwY7OzuicCP+beBDxMN02lE0TJGUEeLyAmU+hh/bkUsXNIDhKsFvBie0Cv
torDSk3EiACE6H0iIIQYGVl3hlLEAeQ7xBrS4wc8SVMQshGk27qfclz5FoWkrQvcOloTXpq0wVvx
M98nymTBmijqd70g/Qvag1oBj5vJF9bNQ9px2ryA3v4B+RSFyMTTM9HZiOIRUXZflI1NrLLjZeUt
+NDmFbIQ2e4Q2XJhrYTfjR5VIEi8I6ryoIiQYVQ4PEWzTKlsq8CNT1KcojRJEgJrq2Ie6CxK/y9R
EmesiULNTGfITDs43rrMeDBlhkTauaS1C4UJDgtdWGF16KmIBv/L5HPfeEKnppQP58PEAmyrAuix
nDEeGceLx3V+w1zNv7xGYKrUhClZG9eRbprTLyGATLsyIKwCUrQuXQvdJLlaJuq0MoZAW6xLuSMh
rYSvZ2QtYoi6smd5alYCVJfooaZ4reEoexvR2O+ikhfyuVIFbOhoNBIBUgLYN4qBQJMrUwdaYuKT
4eTk42XAETjyHOostaFa4vGI1WKhFtUX4/aERQqHq252iruAEAm0SWNLbgonoRcfy6m52N6S66+4
Hx+BuGRwSg/MUxUDeZFrTcPXDde3+Z0jOfUFrU0KxzbG5mdbKPVcH66TkNkqCbpLxqA5gpHu0bCz
bkRSLfM9nCInTw7P/LqBXrzQnVIZB3bsHUErC9N7eKez2XwF5imz2jXJcwyjvHyYcSOW/BdXE1pD
kyjMSZeZTCPCbUecaDqxV2d6l2R3SYgjI+in5FJopiTJ/3B/UykynYT8JH7VGQ7JFWHukPfH+WRN
5Gm27p1yr2wn6nS4rAWIQ18FM46SVdHm2RWGO9ASyS96t3RYDt/3Sh8L31X6m5c/jV473IrBV+n8
Fga+Iqykfuy44FZFZYFGSZcqMXP5F+6glx1a3cyHHlkQxF+ivD+b/8cEe1Qypv3OIxHzqjD5U9Nq
vh6vQu+IsODBe2Y+KNMZ8xuQS2MWy0BF6lH/IUUiS7ZAwpO723GnO2jTRCE0nZCaIvRTzPIoMW7T
2xG8hvNGMpkak+6QFccLs/XCgAaRel4tzEtCje0RwwzOxcagCC2aEuOFzAzI7pvqH39RmVKe5gMP
u5VhyE6HoVMbRxypGMvQuOdepCg3zT2GGyucf9YJRo6KG7By2BNwBZ0xnFfWhg4LWttUbyIryW7u
Q2IVh/gfDg8BB+gRKEyykk/JQnMj+meXkBkFakb3JXgN7k7jEMlOFBe38ngc0nNwJrhpoxTek/WF
sLeLRK6HGW/2K5XdLmN6zLLZwuortiofrPdoaDkLqk4Ta4AbWnX7ERhqfl6Ok5ZKEN61KBgUJW2h
/8JVas+lk2a4WF94QKqhkqmF23PCips7EHP6akx+WSaWi8jPtwxZw5+D+pqHz0bXTel11Q39C00X
jcJTMdNpylsNax4Z7ql8idCMujJc9iOkLpjgawX621ARThR7uGGfRONuBp6kz2UGSJlprUb0dh1f
Jqm7PyZTepiTxa0+hjGUGFqQRyDDk0uo7d5n7C+mg8GG3fIoUF7XSeKwQDfh/ZvJD7rRUS5NI8wW
3WhbABev1o6uiR3ktoMjUQEgNbJmRB2ZPkU0P38doItYPABsWK3LkCJJU/5+iIAABkLiXRmnPAeJ
DXqcRVz5FzCBLw0ETUPLS76ILHBAZ8sv4N7zkL/IMF1vXVrPb2/9fG667me2Nd4TLxu92mHyd5J5
dR/YaN1NozbcyyR3RNwTgHMYAkItII5AMqd1L0vjfOAAvsav8WGUnj0XO0ANQ47DdwzU6bexGeJq
Er7n0ZfWl992jpd6Jt5O/lX/RqvinSWCAoBxFomRFYXNXkY/eRqsS6jMdk8oZ1w/N0WErjlBcbwH
uo3UAKDlvCz1IvMbpYM1LLLz5AMKBTA7FHDqX3IkUDC55PiYOs3SBf0V7BRUQDXAPTLdH0PxO/Ly
1ifs+ZN8iaKlZhMbgRE7cTjAXcELLb197OlkR7cjzEBvrGkybOdFVAk2xb/syUOEZAErz00dMSko
coExuG5wJE4ILEwDhB4spxhwL2yAZelYPVe3lTwEey+8hfGU/7k0D7T0Af3Evvrf+MehCLWIx+W+
8UMiNqoDgAFaFSdYA6sDLHLT/GvxIiKr5fp0t+NwPvUjp4btRhqN9lrYRBxG1vAUYzQM8xT/eY5s
DyhQEvfyPFLd8GncJmPFhgaEydR5SK0Tw4vRokyUJ4e1UOJAinCS2cxN7++HvEycUweMcUOxvvIg
Y8jpO8TFFADlHFbFgNhrOjwUhyQqSHWy68KLAYb/p81CQiFT6mtRTiVOzGsh4PyllRCHaWR0ND9O
tJc2kUKkksWuaTqbWaB0IT2Xb05T7+D9BYnHKRjBqKGC3CdxgCI2jVUUroiQGDzWI8D7xrRAT0PV
/b90ogR5CHW2N4TWiwo5hYo9XJkm/gMzcMFIx6dAmMXFD21JiA+ptm6ziHFXcsVRE+V0fAjOBA6A
jR2PGMVVJTKYLCCtp0/v4sE64oTLfaxCJqp23omUyq1qaM+j33oUrtMVFYmrgQPgxGvUwXXgAGUZ
dp/SK12RP/RW3OK8yyOS4RzZxzdozJ6jkcsJNKYBd0d1KcV0x3k0Wj8XlZfosXr5By5qHoZF5LrT
FfCEYBW2taw6IJH3wYjqffV+cMoM8GyHwdH6LNICxTJ71nx0nF1XhV0vciu1zu6lAAwukJ4vY4ol
w8KMagN9a/4MsJ7jh06ivCOvcypMdMMvZfbUYkXbkif9YPbFMdT6f+UK4S3jAfA6W9w8Vj+OJ04f
L9udcKCzNHXXgjlwIC2rdIp8+89X8bMa9GOELJQhMuKIuzMTtwKgJJgdW2K/DQfBgXAotDWn3g5u
KZJ9fNX6XAEPuySqPMXX/Nx1RVauIRVkB7MBhP5V/xql3qePQRYx+DMct6FXfJgZPdCfhN6Ifgpo
7rqZKH+B4dTPPzckOMUQLojXvMxtUPKGlCpUj1BhJgr09OLFbUFkmyxCLF+XsI/VbZSBy2DZL+tQ
2/cYrIpPWuSSKgwJ/ajG0w4xRcuLbW3d/KPXEyr2X9XLniP7OkyMpOXnSKv6xdMOdRgUYLzAvVL8
J4E0pXwqEQN72bEcWAw4/mySKaqoRepPObglkYciCBJJZSf/cccuLpZXWNUNjbWp5cBJr1NhP++7
h+CV3RRB0bwgHXIpTIjfDDLC9/lhfQ3o+0PqbFV+o+j4+Y9mS1AwgojOUkJlM3K1eGUNmmHpo6bN
6ZQ7rVYVYNc9usXKVfu8YbLE0nGFaIz7fVZEv//PHmogDKglVhhO6rtE1zhBZphgxwADw8kb+RqY
tf1UD1BzqQSMfGm+QquGo8Xl/kcp2uie9NAw/eFOs68vCqcQYG2CQczeuoekyUsxN5+yMpjO8LWl
wxke6MjL04uudCeN2F+6k+1c6bl5JZy9NeGRdax3XdPY20OF7qC4qtMUi4E1COU3WboFhCHwpf7Q
6tg2tvwiHj9HzaG3DynlMU9SbQFBnH4TvUx7/oYkjOjggfTAgHn2Rk/rrUXHA+byIz7FeISvnawd
If9xHlABVWK5aoKmNPeFwsjMW7URhgzQUSp48RMwEGfNKQrdPt5/WOf5+x0mLwhnxqT9EJeZ2Quo
oMzjeuZwPZlYLyqewoI6Bu5SvA7OXXQc99pH9i7lvpX8x/OdtGIbbV9da0fn7f2KQivQA/vDwhfS
aWTMYcuJRzha/iAzcpfSI3JNl+MtOUlIbMgRMbzahygouRSQ9kthiocEJZiuMdIBzRHPbiw8HXIg
mpuYsvwnDC8FHFSFYrpYhay7Yr/OShwGgelIK2pJSRLmeEWsIfMAFkiBHvUGi8HgUPoZX8oadGtW
oC4DaclbVMhF6bkuq1NYwZiKkJYTg2QFK79o76M2BSmIFfSIwZrci1Y02nTcXXhMRK/F1nXLOhn9
6cRGTZUBIj+Ym3gpDJP5BQ/6sLzRUKQKOromFCW10z8VeWyRHbEZTysv78cOS7JYoupocz7CI23C
OGeaWG+eLZM20ePos70uboHqBxmacMcOdTKm3aHcZx011fXdDIaHy2qKIgl01MjH39HJ2BfmkIlh
RZqREtjh8eCyhEcLkxZ6F83//Ds9D/y+fqsMObDz3lna4bfy/r0vtEiI9ynhH/aHuzKT5OS43w3C
EGFw7KQl4wowXkMW51rLHA0oNgQELpSHB2Chco1DcMYst8qtOG8gytEBAKgCLed5GpysUh+vIQhm
H60jvNbO+5G+U/zSJyNAIUaGf7kVUnUWfxSxdXOIHfjdGa+sw+HFpHCPbAb/w5vO5xojt6zOCJu5
AsMdmJF7w+feVEJPhd/T4VBM68IGHVarqULVanKvcBixeD457CAmneAVHwGzQRvgA10ZKcuorQZu
XEf2Qtk4QwFV1UNUcOE/k6FPArk30GR4RVU7UT2+hFIXPXQzNrObPQpB57MUZY/psgbW59OfsAwl
CPpiOlFu04mZ40rOfUoHB9+xWGcF6ze74Kzr/i8rYASqCw8Xam+qtprFhwGQtfFZJFXFOmfb9snm
p/7CjRrM+4n1+3VXvtqjObrwDcjR31YFaL69Jyhm99BDp7kG+XXFYjNFux9EDAL6ZqKBr9HNN/PI
VaKRZ6kBBohP/qaJqcrSeYQ/pE88lkfb80+nC12ldG0FdekOKcJ+xnq6CmCZIzTja/J13GbdEY18
mRnVNDTh7usegMVNd+Vu3I5sfEzYvBNan8myvWMBaL3kAIbfaC62hSbrhi3P+sGIjAFpVqEuGyXU
LG+NGGoYvUutRwUp+bVCHS2PEUJKpGbJxR5oVkkoIL+iP8QkhB9mVNHSRa+s3Op8fiJX36+2Zq1Z
lcKiYkAju8bnJ/W82EGysEyg+8C4btVdE44te3YAtcrjVN13cUontiAV/LFYK7KP0UFNVSIPssei
OJteqiKYoFbvRCOAxDbagD7utpPneDcv4ut48oh9UTipK3cpTLNWezbjhY/vM0L5Gzah7NMwvQED
h837qLI/O5/4sTr3zvH/r2Gp0dAlS8dPvraMGoFuSza0gvrdp84E/waqR3hZFzI0TKV4xR4mbAHU
CKnzILMDqTZeIY2o8hjlXaF81W+IvFPhm8LKM7sEmtbMYpci8uuNlhA+mO1oLN/rTg1yiHUxgJO2
wSkaLuBaCMeMJ+1ccUzJSbxCp2aXzA9YV7bQ9sDqspq8+FvAFlAZ7C5LhqDHQyW0LSwkh5qVhiPa
+ypKEtAaeh1LExy80H/BNWTFsZ/CHdpHNIvi32rr40YC/ln5QPq+0Gp1EJNowOXvdMr456KWMSLE
GL1rUdztQg9KYgBChhCeNx/HAUKX9/fj4MZ1rGSbmzhEmnwTblzvSeuxRPmv/9c59U/96/CPstRr
sH0yF8fPIzJlCuGlkabfBOozboaZKq2ayQy9yEEKs6uvSKvSUCpBwTx9A1SPsXpmJcPQjOUhOKc9
9FP9GK3ZrpjtgyQT62LNsUcbhg3v6wWfxz1MGRY+Vxyd4mTz0LN8dolEwrIUJ/uUKt7x2C+lvw7l
L33f/IjKFTia5C7wPL4dpQIQxcCOmd4zyjcHQI84QPTfMF2R6VtxBsI9ZjbA5D3G+QAl7U457eEo
AbXxI2pIdHKNMilXTNRDRT6E97jpW+FYtqYx9KF5PFqdcjQjONhiM3Sq4hLbMNfD8czq8nxVX08d
IxYZcy4ZA7/G0hImm363nEuUckzDqJ7Uhl4axqytk5Us5WMEKi/SQ4PciEmjAPoxvHEZkbzB9tHA
meq0SjdKICDF+q+SlTC0sagNeLBjqPy0Ak+8owDuyGjTzIy5ShllyCUmDPx/LlA1Q8es27C8SaoK
i15iNA6GzuG2bFnuYsFGabZRcoiUlVjRHGX+3M02TUtEx4hKlPFzAXrQGzPUB9DtKBoeK1exOEGg
tDiNODbsnlqkT1HTXwbQHEegOc6OgU+McIJj59/B3ccvwDCqIDRnWTluaglHMKvcYZeJgKv5GH2O
LhsTr4TqXPNyYQSgxiVzH25FT8hgzsFu3eYRCQETBIl6CjcqaLVwJFoubgN+70X/jSt0lrTIu2K1
DzT6fsUp0TGhDr3AilDFo4X99v5EG0wNHMCovBvXU52lM28Fn5wCYgNDvIv5Bw2t9jyNS0zHzxfv
fxwL+lq+Rjje/vHHvaTkBgupVfXAUH8T9YB76YMAwJ3Hq2srgqDMAxwL7w1B92CO1xbFgg4dRM5r
g86K/CUvORRQM7UVVWGpF8L2o1zyQcs2q7L0U0NsAYcnNe+OB8CJtEZtMlkWqSiMmKXzV5i35Yxs
Y0mbY+JT5tKVNQb/5BcdPTdHs2kefNFkBsLn0pcEuCJIUJ6D6FUOA8wOVicvNjV3KgriMuPYnuJ1
8g8nRLFHZR/xETyhDE9D8ANfKCIzhyPTCigbbnU670tacTLwhBanIu/JqOgSVSEvQDzl8GXoiK+Y
GyhKQR8RlAeJBKlQM/c+iBYe5ccHva0fRRTTqNOLFzstJg0k5VhGfBSn1XB5aPlw9GjuC0cWrIql
t4ffeymaN0oj0r9WTOOEGiuvXa1blMNTuY0oXiJbUtXLHvbrgbIswRbTqTcKFhz66fqQVjsnMOtR
OWG06qOU8ipQudMAI1yuZPGX+FGuf1+F7cPS/uTGg/kbvFl5Xivi6BxdI3KKtho97JHkf3UeNIVb
F+l7WkyV7kEWNjDOiB4J/5nNUIiJfE+9WvxfNkYarx68ybfp+zN/k/inGnx8duLFz2fprYTwFJRW
dlSbjqOUWXQhpNKrNFU4PIrQ63+7/iDZ5KolIQhDCARAWmeL+JTRR2KemifeV+PUu1e6tQT0BxBi
769xIZ/t6NrMkm+lU4MYlErU2jbLuL+10610a5Uubo1a+UyQikDpPtSo0YHSkqRreCmciNuaBVzr
5uEI99TT8oqMwzVIvW9m90l8uP/RgbHS4GH5jDtcfGfqbYiG6cT8lv7aiuDQ7foforAv0QEJIqpr
YVsGX8BwRecaGaK64pDQwn50lOj8xoGrMDKRas1p9HX1ioCmkGbHk4fLQIUHK+mJR04beoQn8pSZ
ha60ZFk/d9Ry3Pup91i+Ru0aLV9GudEbmbPRV4b/t/8/ms5rO3E0CMJPxDmAiLeKSCJHww0HDBaI
JBEk4On3K9hZxrMem6Dwh+6u6iq2SirWENQpfxlLMzW80s2uZ+YDNuW9T7g+VGig4/i08iJN8k0T
npiMGfxMx6jfK76gXRyjVv/EpvL5k3ep02a8ucL2x1DsXDxm4N6iqPF9ROG+lVHsWQbZWDofGU1g
0Gsrq9qqsuKb4/zRhKtq325q2AVhoorICdEPXZnu5vnqtdrNgZ5gnEPc5W+eB7sWai1/+AZ/gV1i
UkhsJKHeAgUNXG7xZcXpbZM3uMQweCk1peFyTzOLv0fnf+dVIIo1rXs/O06WRvB42jRBQeF6TMF4
juNEfL6YMElq2rhbcfxRmPlvaXbcuhgf3LB61U+5ohExrXqZRFAVEf09vqGRybdVWisoI1LBvI6/
cr26Cip7LbEcoaaIaPUV7OvzDJpTrISaRvtM69unHVaRcjoUhydqvaZVF6K7ipNZWwzJxBdfDun9
exukClMrWj8gZU9PQ+FpKmdm9EqXP2rHog99t0z1yyjbk7QNpOdWMuc5Uu9/TZEb+4FOC1jClSPe
+gbhOkBSLCIRkMzxhxP0ARq+OWRlcZgVkBXoAMVt9mGxxqDmKvzls/PgyvShF6o0Rke9uWm24t/S
+DRNsaj748dFtpDpG1kpRvzFqqIjQxQHdQ776YT6xjfJ/rIANL+kDABH/LMwHimVJ5S9/82pouPC
BtVF4zKtcGabo/XM5Xp0H12GeKlddorgtZGpKjO9+bilON+7qfugu8QY0uUSg01v8r28pB9EXmJO
NaCZic0i6q0eirBiOmWE6OJiImj2YGJiUvSm79Fu8uxdnP0wwx0Ed0FkFwit/Dx8dsvhnnF8CFlf
IJlMLvPyLMY5BVnjzu73Mjxum33gzdVz3PzF6iNAR7wveKnQRVp4lvAGl23WryFTb+2BQdBob51Z
fq10gFpE+76+cQzhdR2PGriYNSmjUZY9DNHhxt/x2Ct27iE5xgs2/WlQdpfoU+Te7rcUFPBsH13o
Botoi8h93F7Ct/fYAi3Zp37eXs6bk8IEhse1G+OL9OgX4QB+ATLtV6o+CV6LZyUIzBf3GvceEW2v
FGiPdPRiPzepzrRTVMMq4NM36lVO8S2oCsKS3G+cmyxfXmVC44NTnCSkHSQ27mPIitTGVopV8Rv4
6xbo8oe1ziOs9+pt2ThXgFdrQaGPrgxezk4DYwryLfu1vvbZEnrY8PUeKJmCQw6M3tN7+XWfxeI9
gRk5zs07JtDZqNhKW5lbbV0GJFvhfl6ydr8P/4DLzmOwG73aj9HB2v0Ys7uzXD/X59H9j3LEiEV4
+PaaUNhLs3NYhE61dE/bj/jLTDui0vn/d3OyBlWghG4qWFDOenIuQT1cs5vooYBJodc3hSff/AnL
Q2NUYeZeHOQ1vP0QN0KHkQScnYY7GlBCbHKQ8mD9rDm3ACWlpNNwuNPYR7iNXoSAyGn0cmN02pIR
fRgPvxY2vXy87POMfPgOd60lVh/uiUKRzcZSxH734R9lPvXunDEkmbPvYH+yMIL3DPfx9m7WGJfx
tDp5VecMVhozmpoupoU4uOuhzRaLEBpYKpPnWKg+IvxtQBTv8fdmnVG4r2IYVfXFBUQg0bCks2OP
C2lxtfxr/Mkres/eRpGI/40r0yeYUWWqnKiKzff0Cxi82BG+u8JxTo/2cX5EffcLxbOwMnTUPPLl
LSzpbSyjbsGr1UNSq9EAlrIB4UeBUNO1X7078TyDfjeN55Vpkdn3RBi4qYaY3rWX9IyWUCXJyca9
3WjZL3Qb/SP882/FQeGzNsraQPlZGRpezUvhN4rStXRktfj5vyM6YY2vKtzI6K8Q3gJEqNpi4dKj
94sHIpx4CT5ylhS3ljiJ0enh7zZXXw1OtCR/PBKebW1IMXZubxQXx2J336aCNL+pcMEl9f0LoI79
kRQKJwOhIieENFaExfiBp8iN1iTEC1BhRfTTcCAoU33qf5sN+59pS2ZU2is05/AQZ4Ev8941+vsj
fo0w2buVQcE9rU/dJtv/trglMJu8wZoigsMPcfl/VPBKQ6Ue6uFZKzo4hAp3vg8R/NTS8a04lFz0
u6qj28qgJQAAZ69V8+Rc/RO90mx7mJGp9KlYX1VPBc/CY+Kfx6DpKk54+uJlReG5r51PO+BTpHt2
Vm1jS0/Rm1i3X0DrW0J4kcx8AOEeSzjSUpsYfHvpDB5m7DWcx1/2e4ZH9FcHzXzj1LbrPYMnpuHP
YSUGxyIm6CTw5Juj5vDFskyT4OAQXkfFVaMfLVh8iQxO22hw6iz7aIfNzxhY11nNMrBSg90rn0MK
SDtnXzbFFfp9pZemsj5KUFSOmSTieX1KYqoyUMrjSNQMIk0Z3Uti0E9SpcEIN2gaAz581xxV6FUJ
fyKSEI+0mcIwUDKtYh36ptyKdYFgs0Cjv0JRcQzIM6hba4UGNPvEtlzPd5sao2zbd5Bg9UoCaCHB
qsMqklETq2w29KXrrk1UyG6d8i+kDUJrPevjcg81nAPFyyegyVUqaGkQzx+YMdbce2aB8wLbDvkk
+D4cDjcy+QiNp8C3TIN+7eamCEf8HcJLyX+XbXbz83gHY5qmLOQ+APgMsvAcZWYMZ6jin7DEU43g
Rgx0vOMhVHEujR/6NEp4PvsEqiXGN/YxNcuo/+4y75xZMRO0bKcoP1mYBidJjxb4chHJIOPnuOGV
u+PRLgeKOJ+TOh2ijDJUBrI2x55PaT+hGwNmkFvAzDDxmaD3Nu6VS1ogap81EO4qfzQar/5hWPt7
k3FnTGh1lGAQhFm6fFUM9x/sjHTrH5NCPiTq99B6IIkU/fobmWitudPhqyFMVs4YUeKNPswiD5p+
ab78VKk1VcjXiFBV5iFdMdc9EI3Fc4nJ0jJQnQ3jr8X7903jCaXP9T+6hAiLNRSaWUlAtsO4XWXe
bWj0EgmXDHbP7ynEQWF7QEv7lpZUED2w2Hz5qS9IwZAemyaDbb3WYWjT+6T2e4o9yqSkf3dnjUMT
kAuisgQ8PqZqZoutpe+UeEme7rs3ao/UTlnA/3RPl+95fJjglgv99dvTMKW2NIWmD2uRtVBKb1gO
hwlK7AfctSudRoCj5uDy1+zXN+/Re3SfP/7iNp55L++2KsFAU7hX/3mx7CsGqbCNRCRXUffWuQc7
zMUTt9qrh3u/6M/mFGudi097vD332ltEme5hlVz4i6lTe5lVPUFxoFZXJ3dnbeYn4ml9FRIQVTAR
ge2uImsFLDC/O6r00A3B3191tYr5i8DUB/hJWgVL9WC9XKUmTW+B9pSPdL97NtfW9yleUM3ASKwr
1us1jCbJLOpEnS9gLj6sSCBIjLXLPf2riXW6GNd6CAj7cDJdelRnpRbhDNseW9/6VrXjU9VEVewG
E5rWL/zS7WoWpK9OSlHWRvOENX1H7UOF/2tfCKxyt+9iLwyHn3+wCd3EXV/jhEqRmjR2H7CC+iyl
Hwrs39GhoUnNFu0BHISOIBrta6cBc4derQeEKQZQaiIwsEfwlRAPqPK3SvqI5rIK7Kr/FbgiKmMh
MsQD+8DwN6LMA8L3jbxYG3h8cGxGoEahegVq1mOQL94sDHpQabEwBKCa8q8r4qvlk6B8ptYozcHd
RqPzO+c00J/z64RdnFlH/MTicOP2CB/ReKCSyefrplERBFAUT+cbA2pCsI4XmZbK/T8g1RqgCgCG
pVM04918N1dzgCSRpBGZw3qUWY2qnjkaHpXA+Bh8VIKy+XTgJNHPgPJHW2UHntcue8A+4YOd5QlR
Bv5Yi7nUG+MCsl5Q9/u2LuqC0zeAO7B/WGkyi7jyY4NtOLdWHaHHqpWHZEF0jqC2ji7DK1w6NVLY
lxNbGAigMU2sUAwiexIBK0VD2jWhyZQpI5GCUyNV3TtHXRriDL0oEImcJqK+CxRsHFYpHRnUO8qC
qgdCFHQTOGk7XHAbzhXaP5Yq4BMIk9BEQ8REzK+rR8MMh63CZcmlaGlhLOw+UXyCkmGOC52Xm9up
XfJoOcSM9E2FJgtQyrO2NNhA5dFnsk2hOHFn6WX4oljLGk+FHvkU7hq6GuacJIGNseCUrJKV8Xds
TTQpdR2jYPawn1Y3sZbhhRoyrw4ekN9j5qDVwG5kB8CcoTc0u1tvJl0KLJ9hYvFCkKhBvTzxIvdG
ffdg174EYoj/Rb5Y8T0pGjdYDZBKoyiZONQEOavfqFPxq92G3eSiivwhYPsrLanZi4czxBotrAv5
aJeAoXopDTCZTWRC7XnfpU1npPbtKnDdGy4mOmwZlHk4fmxbiihie15jmOpdMFWE0EDJ0Kryndrt
3Yyeo1nCZWlyQojI8MwbmZ+UiGmbswk7f9F1Mn815lUylwjuXLHlAXHmyYGzRnWIqij9ANkHYeCy
2N0nS1GDdR90GOpJg4iQ0g1PICZgiTqbOVdMaSb4l7TW1Dpw4bo/6S94oN8CF5MAphFUrHbDnG2B
iu1Zg9PKeZHCKYqqoO1S/6IlATUwsz/pp3YNqZv5n8GxvHlM1AyLdBwnPMFm7A+9s5l4eizBMBTg
aapfV7Tv72U/eNe1GpbVQv9sZWsWUGywQUGgO8UYah8WWkrhsR8GpZYqgqWZyJxKgkUKJNCCXEjX
7ueeUZIcnUdi2Sn0ogoyK08QR8TAPO8ozoVqI6zoZqkNvuJUzxgDPoYvKk85ONm1r8Wq2kYnyWZf
FT9Hawc76xSF1CcKsYJBVThKxndEp9+kydlnY5Uxm/6l1Vllu+dYxSbo94MCuhZN+GB7J1ufIDgg
ZN+BrdtJy9jTipqPeYojgXwedgI4erZBFaCb4CG2Fj1Kq15JZV8C9FNL+k3rNSdS/RAASkgc5JOH
9+Ls9pAeOep1T1HoggHLKUJD4nEbsCwGuZcGqoUKytGrqaXznbIJxp3zzS3QvHQ1kQsmjuvw8Lpr
FBUhk5ED+IQ9gXbx75KvBVTFY7329IXw1tB5WBgwWNWFAqtcazXWhSnZa2r3bvNXOrix3+y99Ql2
xUsYqurAwjQSThKJH2I1RwIxXhKmGJE+8Ru21+pI0TyidM9Csb2JUkCJn61LyAZrf2xrw9OnKvNX
6ff/Y+BKSU1LkT8HI/xj/GmT6LE4ErKHQkm4cNgOj3vUsuh4IPojseaYDUojMB5UqsK4HfEXwii6
IYtk3xV8K6ifAJ6qnktCLLiAlAKjId5ij7i0JObKbE+4pTJvMhIHKtTcaLKv1hspCNGBU16NxznP
ebPBshHRboEfIMGargOqObzfD+fHEbDEVghO1fF/VD+fyo0wtXTFsO1j2YaBoCMCymWrYznl+nFR
iB34XnME+1Au1c7uKRXR5NlxuAVBEgVrTbbDT2vWz1s17fbJAo3UincAo+7rqu9sruPtq+a0WAs8
EhePbZF9Tw86vYh7laHIFe6Op/hhKD4EF5Y/a0WYok00EY4U4Rj5LxwWBJtxqTZyM1RX5NeMTLx0
kheeq+frAmuf1mC8k5JqLkIZ48WEP3RNKI6Qe+G3tkqSIE0CcZkRmuOFyrdeK23+tFyw+XBX9elM
U/7mov1K4ECxDWfLqSt3Fg2mRNLwWFGnRScH3wg5cgnF0+aojU74xYPcQvA+bngUQqjoSuOBtgUa
sPfDE+20clPUz9X2rZoDsrD0Tuj38RgH7Iy+W8yw+XVEvXT5d6HdngRI2dBQBox6A+DBPylIfz9T
qME3bCpSWv4qeApFKDsLhXriMe1ApFQhQ3uA/LSAagHAE38TmvIQnsS0Qa/el85+s4sHB0uuOr92
vWUfueSe2DFp51ZBieqN+BZsCZL0j9HJaVugwM2TogFCTJ+F+VPIeWyZpyrXfXgI1RZA0ymoVBg6
6ZOlyWi9tudeoQjB+dG5jiRveoGpcIUo+X30qPqFEZPOi3/yxfEXK2hBLx9sQPTl73kacFgIikU7
1TitcmX10KUTo+IxPLSkK/L0gQ6EB4gu1fxU0qRpgbQJIxWBEEEbqB9xnTGqZsfY1M6f7lYNYYXb
4oyJq6GRqFhMt1csDipJcAdQOiCl002XfSeRGloh74y+Gkn4Hob59DCkUdtAaOSMR7vsr9S7rTse
4W6NHhRavznxwFBDQ0M28dVKc20nfNV/Tx89kMsKn933p/Hd+LmXzfQP4zwkloZZi42TYtOYmfhl
wAk53Ln32c7NZvDl2C0lZfTYfneVd3gkLQoJ75E3ot52Q4FGvDFtoJQijfVhcYmQpQBKhFsvVV/w
u9bnNjW4W7WGcxqcBvqZHhDV2aHYft1XClZwGiS0S117r86ZmBHk8HrzaGyKrAoJF/OIMlnv7EKZ
3ZnlyLr32H/A2OqgEwPwRCqas9fOj5FiMY+/eCjLOiwfgheS/VQmMDeu/Oh2tfTT9ziifZkRkXer
7dtQxUatUlKS1wpDSRMkCswFIjrcmLFQNanBQ8iBjy7VeB7fSaaN+wMvAdmp1BKx9mgExXPKLsz6
bzFLYn/ILrkA8cDvWuY7C/V7oJg61hKwBqIVwo0kx95kE9M6pZUKSFoNfJTI8U0dKgiIqH8/3Xrv
RbkP9m6DfQT6oniPmA18y9JIK4sB8NkoSBjqUtG74G4EClLzMG0wV0Vzqp/TmmH9rkWTfzhhkJij
KfXsYCMQ5XMVSA4EWSuRZ8UVkQCLAq/NgmCHa1FWeH7OdnTDgga1lQoFUjTJeAUlMLYSinXqIIfN
hdS3cii1LudOZE5t8V/YOPprKYisScIkmmrwhIUyMBUtWN5Tc8aaQWAgHpFqDtrU/xByYoy/VYZl
h2StY1mC44G2JLHrVsu/Yev+aWsh16Ymx05N1wvmNICWhLUPlxjRnO24vNrXlNhgnqAgM+c3e7ZM
9cOz23eB65ir1AVe7t05ciiESyQDq9UVm8LSpyB3szxCXf+GHY7hSvyTDZHTOVgzoHt6/IiI5ysg
GDbEkrU0X6Q59PybvlfwcrfgXfw92VcSVol7i26B2Ndo5ST6L/dlX1e74dPpUodgbGzFgdhb3i+V
iu5kMiJW7yK7yKTiQcNug/StglGN+E/dGZN627+2ynPE0D0YjavuCjucSRe7Mcm8fOEg+aUs21Hn
uG5+mPsStG0OAa3UK0nDWeDLXFajsCxKMkN1CIN3hljpHPey1SQIRqPW1ZRAr/i9CHP1azZX/NNX
xP8J6on2idL55j2AniBiw5YDgAmzmiSmI6Ywz9t7X5I+omvIC+FIgt+3m7Es2ZfOp82NXi/1LXuz
zJrNwC4d8q19m+9eLu8u5rW3/SrPqnxAQk9UrMWsuv4ikyLG5Z8KNzHmJ1IVrFVg71U2D02RysLT
T8pDNQBebZSDpsdz0y03P6pbdO9w2rX6wc6yyC5u3sOkVeo+YrKNFzk/iycxGI8LVagvew4Eyzss
FHoL+6Scjvs6gTBKXaIdQEAQt+FL4MfIHG4/5SpWSpDBU6CWgFeHFhgYtXqI1lecZAWwONY1UScu
RNwSc6V2+1ly3m0tP9qb1BzQiDhVbVKfRIFA8Aspq3YiVO8OE1GFYcFBOWjsqsI/tEWp2nx21Rn0
3SdV9jcQ7lFYo1BGZFDlP5QrFhwsZAa1CEWQCNhP+U5feugnzcw7sBqgTk9IJ7xG0DzQf3GV3VvF
1WVYnJYoswxvXSPDVeTdviLn90If8YKJFr7TuJqqvyjtRmcbOa99uVM+I70gTiTBIYlx1HqsaDrV
Wk1NBtcOMREVvWj7Rgx1CIuW1qQbX2m3FqDXI6HGJ/1KBERpl0PR90qy7ojaqFpEy9qwx+7JgWoj
/2jVoY3JM479G4wbwi9kNYGY9dWkqAPMTuOTeLCKTbXsy8L6K9GYtdHWkViO9np5txncjQQpSh4y
0FYAp9Cy8EtombXLJ3sHyZfPqvyJYiDPax0fb8PjyoTqfqH9JUUQcoYT5h9a6HUg2iUQ4iJrXSHW
SK0d1Kn5CxnkB5UdWqI4dZSOdnvJju2LrVux1bwHxzEdtNV39970sMRMi61dYZU0vRr5QDmInjbq
Lpebm1/CRsm7FoLkGV6fYeHmHG8+2i+XWsO8UHBH4zDtPO/B/eimZF/L3hHY5R7ksY9//QX/zrO3
a/g/aW4Xq+bzaBmR3bxLcPfCzrFJE+dMPGdfO1QO3YZ7GhXm9L4uIhhTT7NMhYXAkEJ1EZXWa8E8
xNbrah3ZZV7Wsm4hLYQa5wPODMv+2zQOot6UkKuj861IVSgEwCe7O9mNl451+bKuhrWjzRzRV1DT
XrXgRyyrNNDfRuU2xQu3BMBGPcVJOvlsPzpP/gr9dN0cG+Pkpzwo9dOw0S31czjx43R29BrdCPy5
X91UN/ysdrUe+PciEcCfyESOpDRv9o/edbsHzSWu3buNyDzhJ0TyR7h/toxEgmzFRYOQ5tcYnf6a
o+OY6jfKR38llJ/yVdrFnJQQ7bWq/B2GTRaI8aEVEQ4WAQPoqEUNFuisX14BMF/HS7hUAKJILSRW
lQidDqHRM3w9esallVX8/cuLa0F0cR9Uh+jAOaLxY9UO1q3sHEkmEUbCiCI3G5uo7CZ795A5dbJF
hK5I2O6gM3QOWZV2vilSvl2a54aVoW5QspupWyYfLYa1PVKPKCraWQwAUBgaj/7pFRTTSf4K4qjd
yP3juVM99HbnQencOZatatWvpO0a0qDUuXbtynlmsJGfWrulf6u5y7R/vTtI5BlXmw7vwwoKyk8C
cfHvgZ7UTyWICu0iEcYlrPrV2Nw5x4DOb6cQXNzUrfsJ+d9lmCEAfMGu7daqdUB4mMCHLkGG3Qzu
XnN8bF9gJNzbjcGOKYUuPElTZXBHY+bEAvFgSWmGSe82STspEsqyKr/wHL3DxTF8sD2ftJtWSiHY
J0AIKihEeyLsxM7BTWexVx68ERKi7EBouQ8xG3BiXJD3oyX2BjQBs4zQHjUtEl/c3UurGMi0pqgW
/Xhc/aVQgOJUK/bqI5oBmP5o34ye/Z2fUueNO1fuuQ0tPDObI6NX7hTCSvew3nUus/c8nVXnxrzQ
gmgwfvfjNim+8+jc4HfsiG5ylxinfyI/qUmY2+o9R6VWNqueUMQ0S8MLlOLN6Sd5mVVKc0fz+TIr
VAPYBEpoa5tFqj/M5cGLCt/FruDW+ogQ+0ZnK+sXSQchzQHG7+0LniqwpG8uwtwkpIfgDd5/C4w9
UmQ2puftV90q3TVpLuybbto/9Qtz0NFoldlxbNcht6SbaLODXNOwjsNsWO6wHI5fq6SfrrLedRYN
DlnnWLLgLiY9drOP9C/iY/UlQC+z/fkbTSud9/y9zUfN0X3c6D5js9F6rgroFuB7YRWCai9fNf2a
a/jYXuKFcRwkNkpycDiCpBOtEIE9hFCs/mFin2pHsJxfIZMgRHe/MRmrfNq+3SgO4ibrZ+dw7r5L
o0c82GVOYiBDN4jr7TPxOs3yhfAA+hK8WvsepXmsUFkM0RpYWtSDBOMLyJf14Nf1SHo5/HwsO05F
JFSKUckweh9FMerpmOqJ0i0fxU//lcgBifc3+ht8dgOiZAXnkhj5GrSkLTHu9Z6yft5hNCfo/Gil
a7zJQwRcER6IkZfdkRtghQttGn9I6+ldrffk5J5cCQcc3MTDtQUfb6YcToehREj0xB2slyJlWRWO
kRemGAzJT3FobJ7c4t3MZ4eHWZvVtzWKw5H1In88mAUgixmrJGXnKdJ1dUY7cMamtmXpMtpkqMvE
kvpwYt/rQaPslqt2uWFTxACMZLkGL3g5d4xUQA4p50C7obGITJ4Gg786ikdQJKDETN4ss5v4YiUV
dEStO6RyGLAH84rm69MqF6wjuPKGcN1vUtV/2ARgrKb47xS39XUUmc+mdzesUq0VkzlvrrlVKTk5
vHQ6Yeh/nT16Dcq+JatZtRoL5muOKETZhMMIy7K2uq3AxU4U06hwP80S2QiUCGpqBfPEwjsroS+N
ndkrgIZ1652RU7mZj96eErVhFkYxmtLQFS929dxmo2LUkm2+AmN+We+Ca+fYKlXMI4H6glAGNP6N
zsTqhSceyhFVBCwuvf1PkYRjctmZ9VWBaBn8r2I21sXZMzcrrGjPTWMbj9PXZ4PNzSdZERZ/cMcT
4jZ72bS5phklgdnhbF4H74qu2UWnbrIOZwXWA+dGl1HsNIrWY2mx0/02eWdwmI95aQp/Z0S9HdTv
AsS3Xg5iqfFVps3ZbZGn6DPuX2ZaNNPU4U7sBrfQOFp33hnJhQgxautJ4gCUSp8yd69kLum6ozpH
WZdWJiJaRqCESihZ5E/rglqtYRnc82GD28f1vFr3m32jDIoGK4hWt8gmMSveWqxlzU51sJ/k/Vs7
6V6DAmAQfI/ZsfceH+eoWMJ4nBqta+/NYtQ++Xu/0j946aRQIlc6oMiSd5Ie3L4fbDa7p8lpUkZx
uOCd/MKkwdWyjUFGzrcpDPcTimDOPXP3g2zdXCTdg59AoCbKpJ73c+1B6KKm1Hr1lz+nJYjgrb1v
o+NctEq03o7JwXYNRgRWxKfIKjCHwEiRuIaYNWZcntuFXoO7LbFEYt1phZySgvTi9rSum4hkF0vZ
SUYzcMm6lay8aL4xbfCS4Bg8O3sE2w3/6oZ3l26V9pPF8UTpYIQUMIRLiMvTg5c4N7qEgspvsbcc
P2K7kqNwblIEYxcmNV/sZ4fZBVqf7SIMOsxXlekdcIAzLZpjGNZ9ivNtiCGQQGiEg1wzKfqlQXF+
PXYqt142ezAbIW6YOTpUSLK3S36JgseY8bvsqJyKav9jFi+O2/2fZNoJvC/IcaRbtIgh9DamZ6JI
ag7UHggDM0wNDTFrKpHJ3Dx2CK1O6F0uCMSIruJxecDvk6r1pPB8hQLybO8HCL8zyc9W/cSUgV2Y
9E+LtxTxL5M6JoG8e2NFDyQTdnB/mfik7JfmCRWcnXWFwIEKYAn2ortn6Hmng31OWo9JEfq4EdZT
Jzaces0rVgeEM+fxdedFNRfxG8607BHOtN+5deycU5ZFZnizdSbEj8dnIj425dDoPtyE7nRo+6AU
KHfRLI8Dm1exkzCesUEXtgzk/nH2jsxq9z18beA6tOD4rQ2GU0jSvMwt5l3Sy3rLgAqiX4b6m7BZ
+IURGK2fdk4taIiUS9DMKTi1qwsnJRouSXmf3P+XTXwdMas69/GlmweVDiLMGKUcMZItzEphNltu
KnMIZbV+mZI6Q3IdpbASvcI2m0GnejJ+nhtW6jscCJQiV/c9/OEi+xNSxNTWR1rVuunNigPDiZ2o
d+zE3iVEZNOujomB6I06+oAiPu5f/csEGxdKTe/eKYw7TX8XnIPjIBoV/EfIjhZAQrPiSYxYZx7u
Ok93N8YcfmyYl1YMtTbv1sPziOmPqBAdP1jTlrtNAoE8rLTu3WTwhsebsqYWXAL3cvfdg6bSLriQ
z7tXKP6948SArlmGYi8egRK+ssfeGbAnOhV3ct1evV14bDV9GKzhic3Ygzvtn7qF3wqn+3fuExaO
qm0qw9U2MwFMjr5a2Id3t2q/55yBk3jnTonoA8tkSsuXwGirRgwsBBwk/gKbE1BaxicTd3LvSLq7
3MHgMkH9e5ZAcKHYig77vm0EeEX4hSBuXSGTFrp7mvdSsE9sJOCVOCeekLfvg2SQddP+mzm3wn3i
GDb6ze47jLy0na2WO7tCEft3z1Y3eAdwjPtVxI0YUPN0st8eDlTzs7DWjzol+MWnJsvj0l2267wB
+uhMndKdjQ2XkXv/2b6hwVfxkEW0X61dB9XJQXmB3vTg6hKv/hwot2JdA5KsmLrJ4kujcY8WyF4U
LP0akofV8N47hMkGBsC01Ibr2c5sY1xeVAayu4z9hpO3GkMD6nbNE6MU0JzhvDogRvLqvFtQqOmy
NwbHaclrTs6o4azrwyprMttDYficQRQd7LkZu438xkiwq79PWiDqtEXndLrQMN2pzAurqsNmMazN
oeTSY41ICoRZChbv8RPuRIudl/IEFLSMru8ykrOopJZ+8r+U3XbKbhaxkj3M5croN7rLLrv8IyyM
z534aZHTIlLKLW9yminFGsM9tyud5rg6Ro3Wp+cipA0UDAbaulscktB0joPUrbiGVW6XW9Kjwx45
fNKRkg8RpHXJF4NKt9hquFUGQjNgYoEpGr00RIUk2A2OnVN4bi87je6+V4/NbA6DpF/snBac2Wty
GpRmBhZafIObXAeUJzi3oEz6oqg3IHWytUxoWwVnQEkMAYtW1LnOaKqiR5+SyxliUmODngfy8BTv
+5CFIV/QKQ4nAfor5gXEa0SHk3zNZ0O6n9YGe0CJ4rRB1xCtKZeBbjmDdSH8kkOSt5128U46IX64
rtmsf+qD+qDRK0DlrIz2dHdVGZ9Lt+q9oXs80ew+hgSXrT2LJo2tPcY/fQwnjJYKyH0RTWJ415Jb
ewUZ5PovlQOnRHtcZdCgtwJqsHum3Q1U0605KRsjt7AxOE2x3YOUXu3F/s5/fbgo6rk9gOiA21NX
o3WAIiOrc4zwFQkhRVQMqCc1v0DvKnBYza46b4gtFegfDf6mvc+qXpwGfA5SJvpRiTHAURYX+goo
c1HQihq2TEYySfDe/iB0EWOd1vfcqjlHDMyOrE+v1o2KXanFcgTTrTFIHTziO3lQaFVHhVE6pX8F
95p3+Oqf1yeYrsm41rlhcgHKd7BvW2IlgDajS4OB0+wSR6Xb64gJiFdxM7ZuD5slPJ4f5+VV/JOM
QBYj87HgL6PFSZ0B3Gbxutivte9BcXT+e/Ua42L/jl2CZ3QVL9UHTWwnsKwYKW4iO3uvjw082hBk
M8v0c8ImaDXhRN9WdMQQKr4GR2RSSVKQH2fhAezt5UAKiXWCdRL71wJHHZRBFBHEYr217y8bwvyt
ldISRWEgtu8PeKMkC0RT1TpyOuMGKkZsT5RKWXi9uJvbEQU0wgiu6Px2tk7gVHTdP3CZQoXvU/Rg
O+Mg1RhWouDkl7jsc8gzhDtXq9o5o908viKkyd1aJKMzXPisn6+Wg/rIuLaMH3JGIY8HwCPs5rHg
ITgGRycF4zAMM/25s9QOj6umlbM1sTsTkcV2VnL2BOSEq0VaUvzS264yBcmL7mZK5jXCtkwIX8j8
uPdigwAt7dxnCVDzrDoDCKvPgD17vKAeUqBYPBaHIVa0o/xjFgwZ1Ytm9flrEHWBjOA381nvGVAr
85zPKc9fP1zBEu0BF/9Bq0XDLQTYjNoXWtKcc3fXrfXeQQm+NCE2sfOeKhWMloUCsG7e56Xv4I4j
wLXX8A2v1lu2syAJGW/tsvty9x3aJ7p5J8JPaelm4cWrhglcpr2fYtS+n5wZEEgl4GeDNRrtBaHc
/6AJ+eQxVmV0s4vtjOaPHYi7U/XS3zshQ8G7VexX1KrNn0zWhvmAjYGsB9wroX2sGRnpHUtA1Xu1
d93KhnXjtj1Es11zQUh2o+QFtPELM3Sx/yMSo2AepovL4rVINlXDeiIKTopNj+bDfDEjq90CbX3Q
B/CrgL/epNXRo0qaXe0aSilQ26iH4G4JSOtftfIbv9dfag0FBaBp1duRZFP0690nRxb1w5pw3CVS
N37j/mPAlfm7vKRa+PYfk+f6GTaYAYwZ4kkypdkJe6e9V0TzFyWGOvt8qbtbPX5e/cNEjHPuBjsO
o/C0bbBV3ub3MBqAivbx1iElYOg6O78nkZGhel7Ha7QvwpCWgYFqAdDn6QUArKOz/OtEuFiLo1dq
4aA1njZtoLrNgGepDUHiaygpiKJA/wGKiBsVHnBrX6/VGzMGZwFpERVeShhjsMTPcxfSpVVzONUh
eJSQPcfQRgUhXEy7M6V5h2YHaZWi9ClxQZgo6HYw/l0BjfQp89+37Xgw0KdLMoPTEUFTZwTzGQBV
gg6DDc3pU87mggoQbcjqNZAk1gkxkMFgNAGgQk9VHfJ/PPOjM8IrRU0WQvnRB6KzHgkVpNh4F0Ql
hLWK8qmDYuvib30mdQAeMlOVgBAqAxwEfz58WOmqNq2huD78wu91eKNFh3cBLNOrnhxPeLclPnzi
o7hqhOloi8Au7a2x+vyBiIM5BCAwHwvaRKM2rR/jD/0aLBQakS5KU2cNcrzmif4UKeOUG8uFVZEH
IXF/y1Hw+kUHkqYoGWigwkPiCvvtWm/utOfqQ9/Seq7CDKDbx1oCGx0gOX4BMdfmfQWgfS/xmmoa
0ILMcD/N4nzyF7GmTTzg0z+XXL8XQisy2ffxvVbD4fZ3uP3c1PW23//2j41RZuiroxxdR2SQAGY/
msiPjvq9n1gVCsSkb78LyxqduwrOdFzqNj6IkrVvr0bcxdEc1iOCxOB9AhS3wKvz7igYEQ8Nima3
6en0xNXGkS94majhe30RrJHgMbz23pr14RfT/qo+8zJrGtDiP2bm8tPIocEoxokRCqD7PqpwruQZ
LtkbiXBJDEJMxi8/SQQjRiPjWkz68VcVYK2buVh3FjJHlwca3FmxgUgIhgvBNmdkECRmSABAqgMt
t7NpjQLw0KU5kvzv5jPPDmYrUEUNmLS1qTkF9/+hzmBnWOwsvDGZpSro/TAq9Fh8XE/oEILMiYHT
RIIPEhQeICS6AYrnmbplotlB9hCWXTK51RDCvDo3nF/qwZszir6qpWOOVzQ4/qy/o5GT45/MdQ0v
nqnFQ+sALUq8f8iow8M91IzkFqOvQds+YkeaC9v/b6ug5z7u3alNmYHxpxFAcyzkBVF2h5Ik8X6f
YPEPm3IdP6IEhPKC3kRP1VATO4JzEKQPKcnqwyR92UsNbQHRAN1cgfzzoEYZwN/nN2+rPftoWXqi
poqziziAjstzIPfLNVODZ7VaIfIyGnHJOJ3pVweSIIa+yqSFN6EnTWGj23Qq/pOKg38NCV35Alah
qA7LVjSpTzMhyZCoTSKeyrj8grJeOoHn65ApQeMnPIFWU5KKOq2XQoqTBqtwQqYBpeYQSM3xCgH9
w0YNSxTTRJuT+p1AXCnxSMV4Z9Vpy5QFFRFJVxQmeKSkjF9yqWhtX4Lb+sa9EhMNQyLdYGiTa4iL
LGLUrCBIoIryWRl1W5mhCKIMhyxhPAG2KGES5RqRKXib/4g6ryXFtWYJP5EiAGHErTwe4eGGgMZ7
hBHw9OdLafb5h+6eNhghrVUmKytLz8w11rJGbWkJbQqzhcoPlmw2YDlhSrWI+PHjo7c0qCGQKbIL
YB0rnqG3LSmSpk0ES72aCHtqK9GzLpdLGtAG6wA1B/YrAwxtLBW7XaZhmrjtcXPMNpYqiBpb+XXs
GTMJb4zNer4O/YBHNcfeot5sI8OxRgyGyw4Zuc1FrfeHDMKbsxyYkunWoVUsvi4Ydd4r+xri2na8
6cf7eDR5LHIuawb4Da7Hx6m2SKk9u8B09tq7/q7Pabgtur9ekeD+4etr0UUPruyexvnePojDuPEj
8KuVV+VVnuyF1YEyWEOkOLhzXrVHzM06CQhZJb54Di57uBZi8+46AIp3VFp39IL9xvsZLGVEuE8s
AxhUPtknC6MAKIBosPqqWSNkHvmx9A/zIRIOMKpUj0LiE7T8Gl1ZQR/GlUEZMMaMzGPhIFWwluSB
DBqBI12tOeaAZS2hKt3vG5Dc4F2JeyXpAhX0TWrxIj7dqUqj9Enctg8ZjTqYj64UcQakeeBn08s0
owKIXAchl8up8VCZNj/cf/iQ4OOQiVr498iieS8snO1HuOHbqKE1Ii2mGqooPWLmMlSWbkLW08Va
38bHoDjVpDm23bQ41U/6qn33bEh1kmAvHu+H+yEkkJ6mnBSxX3xb7hIj7Yfx+B3yqyO5ITUui8hq
5x+H6qlBtpqfyimPmifywDnLU6J4wa/+vPZkiEftOOSnCg3gKZX8xr4WrrIGGyTVvHAHAtx001sS
CQ6COT0VPLpXpBlzfFyTOPA6WAAkL/lOC+A/r2N1ywnPRr4dlrvIto2rvZ1iQANFKaNNAsEhtfU6
HHSXgyNGPPC747BKlkIuZGFxUDZEufODYawNkKdBuHfcLBLY4yR3o2qLXSJTp/lR8pr8W3OOqIGE
z+VxyEkKz2kXgCT99WRSmZZYCjagRxCxTkfYs1zn9E8DQ6ZU/fP6vAa9FtPmgyRy6hAI5dQ6IkJ9
FhVeiXD4i5d6Jm+9huWjEO7s1BDBQcrF5gV3IO+aCc/J5V3qJOjQ5nztGWJiK3qkBSd1P7Crr+ic
X/EDxJ4IHPET7RJ6sSxQY/XQLZFOiuAo+J/mcCzTdaZQVcyVM9qh8lYXHzMlwrbEuclq+A9OEMk7
2yuLYyRHdm53iOAIWm6eBPyInuxaZ7bkW4VatcEAS026iDgjjxEksESX7QpxjCdEvRCi/QDxd8UO
GFmxaOUmDz6EqsEMOp8+0ggttbjLTm1O3/Nj8y7u7TPT4Pp799ba+8yUQIrJlSAT+OLNOXayClxu
vO9cWt+nfRGOvPWlP35YV1Eezm4qzD3ChHqi4W5UJ/zaALXBzdGnbkd4D3t/z8P0AN0xoRX64FQG
22daizxQWs+CCzUtK6n4aHIHW3jzdi2aqMUZP4E6GaE+C8GWjj7QLirZ3tVbzVEiEs39RC9D4mgw
z2UC0MwAEHr+EE4/N54HXkejNQrgsnemx+qTP5JgGH6+ux8bQDEV9NVLfKrfWfVLBTvmwPBLg7JX
9o7jLzn/ykrLmTvKmTfuOF98ujRapb3Wyl+ebgspYrTE9MxVqp54dsVYipG49Z9O/9E/2EMkSggC
8h6sugICTX1HEecmmrz9kIqlTaJBVFMhZGtNWiOyN363of6QNk7KcnXUqU1gLB8nvr5uhHHpDGjC
ZXqq7JFKvEz2wDdK2EtxYJniOFROTq+eCnlZsdclPUpJ01FvFrNYwZ/3PUkaq1NLNyb50HlFLwH/
i5oPN8JneNgF8YsqmNbLM//E2iSGr2fHAohagTF0XEiZTHN09ouPf0NS8tZMgS5gGBQaOkhM0iwG
0eDDu9YgIbMDW+bt3z3VnnNMDVIFWVL56obXXKqRStZaPRcn2gzbw35EOdHVeSX6JAjv72xnIym/
nb1o9/s3hzOq875ZSdE8gkvDuybhW0WbPtF+s+3VE1tNrGjCKbqMws2ItJVfSAFcQeWMzIeMNZSo
KXrKM4XhyyX/LWeDC+NzUBUjk1RqCS1KJ009D1qtZudbh4rCLOiY5ZYLYv/Eivz1Df9EPMBgKoCm
HnMbxizOsYUOAP2oYX6qr+cl/uoQHAKa+FhHVNKzGr1ici4p50O3xGnEbsSqkdCdlitfqbNZ3MHS
wnYuZntOVfR3XtAy553d2NmifpV3oKJ5X/dm32uX3nuxnRZ9qE0ri5aD2tYxWZTMN2Nslb7ObaOu
3+h37B9uW54ku0n6sRDmZCXoyhsuNMOFeo4dO86JkgV/ZOarHnb19UDWOq885ztsTV8xcs7ny2JR
cIfPoM7jbMuXwixVGraGXv0TPJ0LecUzIILlNtSXxSLv5dxptZ5zh//Cpmognuu0vhgOT3Udju6e
xVOEuPwp5sl0JIhks0KQahtSw9GdaE1LeQMpm4EdttNbKBOJTYdA2hyU1GZ5qvfo606J6I4uj2e7
so/ZzxvtaUzlzSmENx79Xw6wUq/zZIToC4n4qQn6QElJEUd2OwwksYCupAaojEwUn6NNGEVVdzVi
hfIQcYEnI7EpNE5Sax9+qEzR3RuFfTTMFCmKgnutiYO7AXzA3gBmEgVRoaxXGLqnl2IFo/UJwWgS
9fvEonmHd5e40i3j25c7bfNG2BzIV7bAED4uH6x51P0AOtg5/T5anm0GXY70/BpmxEAbZCXS5Hw2
M331C8ED837NAm1lKakVGbYsZ834kegJqPMMVAl/RJMwELucX6b0oPTh2ZeSgajf4pFkzHXp59wY
yfamraoYFaMSmPh5ZPT1FUsyKVFu3DNbjc7zOCw+egYzGMvnzXGUuzS2QOfEFtfuDbDsUGiWtl6Z
uceGX932rpfGeXMoMDAXXLzYm386UAKuJ3dkImEh/gDBaOcN0QhyCgVCle8KbYvRXxUX59Q1mhpy
UKqlzeMtWSExauTREnvLPjS6LIHlV9L/scNpRez6io+xnNGnCxmHK7iraZ9GSPZHKyRpcX9uY8Vs
0VXEnmDKQhitDhg2HIaBSAj/r6KKG0WbFT/3uRwiy9wcVBQPTiPaODm9lBLvA5hEnRyjj6eNfrgU
msfrXFsn1F4YDuvDISv95y201RcHG5TqiNXsn11yFMxoe1rw+9KrnaCAHYUow/RXUsI27RWVTczK
CsNbqj3ClZLcE1aVLby5BFrwqxcpb6SAYOuvqnQA4/4ZJPQAJKFsxMlirhBDh3hEZNCXvEk5SF65
nVB/X81hy8n24bhQ/15VXZ6KpVoXyIKmfQjb++TQw88xaSkOQ94wx390yZk/GJf2xavzdtqC3Tbo
+zmk4v0+4Ft68Kh6ItnBbpRv1AbBK8ozN0YrGEgvNtSKXSbg8SsnycJmNzK4S+jFatTQSgdIk2P6
txkN32gYjTuw/HiH22wb/ntqUV6hzaBJYZdSdkMEs4ZZ2wUo9GCleT4apWGv8HFdQgzslboEGbUy
AEYN8PPRKHJ4yA49Gq9GlSozXxE7Q2zkMDzRCLyF/mQQXa052eFtqPlLsjg7Ktmxc+/EBFYytahh
I0TIeRj262xcsbTOEA+LjUv93ZJY9pAJhNg9OAmzgn3DsMneQr9jrcBv8GVtZQ8xEmX7b9wFGKFR
MZjW4fUjZ8C9bthkmcYmme2Gc7ip92Wk1d0dbZroGrXrC6KWPqbItCNOYg6p7g247mqVxj4EfyxF
o6Y4RlZTUpkicVHIkf0/u3IceiM6HA6KxvJc+nnvPts5oHq1W2Crqb2BKtJf0G4CsCBv+UJCuYvy
FBa7Xpd+woVoaogzahMPtAms0IXfUL6U9wg3fczsZtVssmD6HBzDE5hs0mqsQh7aHE+bbcKxDZtT
iONIAMJkErHW2vzr90toeykMJSbTbAXAir1HWE2AMJsx42WWKZT2BgMaTMk7hdBNXlI1hTXkcVoa
gL+MVlnJ6NJIUWfp5uxh7KR+jRfR79mGPGoCsW4TsSaJQBgiIpod6sSKR4BLSBxmS3UNAv1iC0JI
klzfzWjy8jDQ+7YCrqeLkU5DFiAUMBwCxkGKeEi6H0aVv+SZ6F4EdCVcFTqdwTXPmv6vAsOAqghx
0w0BgAk7Mw0tufRMHKYrV8cmTFE4SwrOFAn+9BjlHtmkCL1CFpjqznqJJUdDmqK+4FQwGHRnhgw0
QRTVdjag4ppcZIQ3NzeTWlLsVsM4jdilj6QJSMcrm6yIVc53La/QswjZZZheYZG0tX1CXYlpNEyu
wTWT0rA9IN55wz6dK8AyH4DpqXrtxwR/CkbQDGQf6Lz/C9Dr9cXHqwbcm6ic67NIW16mdLF0ewc3
XR5ppJkt4p0N9NMHvMOCR3WWXZ3uGG2DVMNWenpc8CPCpzI+cvk4fazLRpdYJ4YyB+DliOxF17oF
hkHq2DH0R+VAqclKA35p9gqE5erzMXg4pHNgXQNRRGeEByxXLv4MJy5xJyL/0WiVx9nIumkpazGw
lnmGis+qULCv14e1mtKP04cwrsvO10ZlhBvwgtMbadDJwRgL1B0utGH6KPXuOaHYcviqKZe02JO2
FMePnxK3FGFgdZ1NVuxxPWSj6By7krboo5Ta/KuBWfBBVw/I+oWO/rsLcY6Wfe1daqJcE92mxIaK
P2NuBFwQw21aHDH5SA6lzotL5l39q/8MnsGhXmg8wX8aMAY7RHbwoXXbwx8tWva5GCYAeDRCQF+k
FGrLwW6O/sE7cTt4xTC/LobF8OxS+ma1cMg8hTJhEX2uLq/DbxHDc+LW0T13ZHKJplk+VYLjOYdp
EhJzoBCxibM7cUvmjc/WBR2DPfEB3NXx1n1hiAOieQg8ScjIrYC5LfCzpQM2Zxlbjia/3ZrkvBLd
LnyRRVEGZgXCtVRqAhEFiRDTrzjdCnpCt3is+DYVUPhP4WnPDpcgpcY63JELQKaINn4NO0Gwgi5a
3WA7pnCKsAzc65sJtMrj1Dyi7jj6SsQV4aZeoKxtCLNBbxC4L/0u9G7TdafOOw3CPTSNEOqJ8vaE
BZUNc//RmYaoCwrdan3N00sPaWQgyc7cKFko3lO7z8fVO1QzOiJ8rFZ45aTsBpM7C8oc68yE1ngd
ImBr+PS/vSucdonXy+ioRVC6vzsaoTQZYQDbhEnhlQ5MalY1XYFRjhtKXTDRAARy/2bRHiuQwpR+
GZDgmRDcMJq6We3MAWvg1YEr/2kdvGfrEMV8PluFMFtpcfBsHTsFvFan0Hgo8so1LsPTsEw8MTam
yRh9y2Db3/u5Rq5xgDcLgww9wlfj1DJqe1jN4uqDqXCPKhvsBRFEM/9+6I2otUjvB/Ey1LZkHlV1
UFSsnHseadTJElUFwe3HFJBXb79akOgb7AnQ1pkQFK/nUNVF9iLrKNekQSWmb3ILnU1FpUAXzmbr
RhOBQ0zEwaRgnWfA9ZmBuNQmX6bUZD6HwTdqjacxfkHzqtYhVp4qkNA4g1qKdIOOjkonqkaoLV/s
Fi3aZVoFkNw6dl4uKDuurLld0gUSX/gnlcsoA8FlSiCUE8h7ZIbqABPOCGMQmhzRAwHxanVzjRCC
FxoGXxY8ergUGwQDC9tPtav1tNwEg1EoRSVFbeN8Qa2RIo7kSbog+8Hf2TlSmCt2K94+2AeiBUm9
Y1tnBmTaaVxZSu6AiRXItjxo6ZPQWREmjtb2qZttFPVkqIgneFyCK2pVU/Ou2vb3DaVGuor/PiV8
JCVCQDz683hOBD+i6/BK54fZkFYs3WrcI08LsFqrc/VLU1ACUqEAXzt+1nXMoAbBTocmOg/BfVOA
53fAQyqrmGNytpD+5QK/5M+osFdxoDEbq4zAjmA68ekvAWlLKuE9UdesaobQlfA1ujo59HT0P7Qx
xAOkRZGBJ4QWWSe/dAkqJwcQLm861ZPznnKRiYu48ujbnDkVRB0oTiN2LbWDpVXXgpQxSMc0wB6g
JQ2XRGiiGVUZ7KopZSzEDONc8mguppqWswuZ1eQEfnUms4YKf8T3MARG6SrFNaq2Cxuei5uWXv+4
4ii1WE2+oZWTEpysZEXYrwBoLjb3F5YNyEvBaQ83LY/yhQ5Xm1ElBZ2ObEMosQYK843+vi2xV5kh
bbZsFveAWq3Wmp6LsS9s4l2HUbJL1Xg1sYNlkW5qpcG8mXTjfkfqzitvCjRLp2JvMKlVw5U5wA2c
Fz8/j/aSbtv2pVmOHtg/RUkZHFD2IKWSYnyA63EhhD7+abj1X3SLvcI5aZVukpZMgU5wIQ09Rf2D
6FATAVH35WLnHIkAfFB8kbEhxExxA+VBLCNYfTslmUohAdT4HtSDnE9xmiIUnQQawrHT0qPAkCzT
0CTtYXlQ+dOK+S+WmQBR92jcSyuMVPBgMiJjQlEx3aLSJRfWLpBfu5OSBDeuEZC8CB265gTaFAGJ
vk0fs5SGPFx3hPwJhYEtyFFXEXG+QKQ0NYaGoWxVid5LQRFxiUIqrUKZoSruQ1Ic2fImONWlzNud
CWgkYRNripBJd9d7ZB8jRVpGHEsPYEWqIr5ccvDhYBQ2ZMIYt5f+HqCwSuUJaFXKItnqYS4Nr5bV
8LWutKG0uv73GzohHVSas+q+RX2csVDcONmcc3Ib0wHxWuRcwlhCo+mjqW9Mh1Jy0gHXM0n/yPgB
kJTuCknRyyPC4ut4BdTwZkYkIWrH0dlI3xn7bJBF6YW6AKp0ZI6CRjUInZwQFIioj2z4hdafNrcG
5wj2pIm+imAEHSVYB6mQ6M3cukb6DNouSg5gzioslRBNtligdhF3SsqWLIMkRD5CQmr7xr2XJy0R
NCRt80rIfpcgyJK5YXq21kSri6zkwaNNX+eOQJhiLxUTKiRQPFTz0K/pfung47w5vXCaRqAhykVY
X6faa5Orz1sqEMA/1304KLCXBt8gD4yL1f+Xq82HdgmCZmHCpFadjSOrKIpykFH2JJJ7H7xHaUZq
ZIX+CJ5XI1VjA2JB2Kv4kItBpNyXh9NxaeElDudR+DUJvfOlXCLsCGY+j3yBCZ2IFtUfqnhRv9Pa
ZQwnN0jnfNffkDSP99wPGQaTZ2xEAFWqt7yYHps9p9LrrOKir7kwKxxg7f0MTXilsAxjbsjpyEJE
OchWmVaano2JDaMVT52ue4oGWslINabnW3uVFaPyfFYCU51ruQRr1KbUlsqMm3IV5SFKfFvkMmTC
MlglaTco59TG+vlU5bWxtBZm5DwaLEUQd9LQHrR+gnsaRai+R6eRA9NFU7O41rB90kJdWvUT5YwP
GQfxzJbYf3mA7KbJqkEw/jnjIJ3ewL0GnfQZOjPR0bQSyc9YXYQ9OnYZcPEgFUOlwdB/W0NuUAGr
QMrMpEnIQuJKj3QHSyxOMXuVI/khOUNZk6mm2afRyzTLpVWuETFERshdo59BQC5mD56gpa95XkFb
VgER+hTp6+ugZC/15hW0pCQ46T9xiKoZ/jt72F02plb6ne4F5sBE2QkX/05XdwUIp0VlsHj7F7s5
1MoSACaYI01F9aaqnB6Fc1mBtQNyC+0jvdhyjHpp2Wi9wczNpW+VkV+aEgzFRD5P5VoKqcJBuIrZ
A1TKTKc9Ytp579ALBghoYTD1FjvytTqTICjo57qlyR2fp9FUGlAlLFvvS7CcUuafD0ind0h3miId
vT/Iqux2Rc+i4j3gjWQRsFBnnTwdLf/LXmOX1buexcFl8jWacAUzfxAQnLeKaFlSk+uQRbQeFKCU
FYHg4zai1UbwopLeLyh4NiUHa9oQvLDzhBYCmTM8EMIGgDCbOWRv06Xhb6K934fHyPkH3kzAnzYb
BbDyT2SLaWVEAVrqqLhKulgnZ5cO01VxVdZG9kWpEbXNWmqlPE3pooG4p/Wr6/fV5CIS/hGvsNJV
zrJ0DaLJMDaBFTxZf9vZk4jSAy/LI4uT2gz+eAsojGC5lF1TJakLb8IQWI7hg+RhtA7A3QDSIGas
mCVXTmeT/kfX8HfBLsCocCdaLr3VLljpFGESqIktVafUZiRXZUnkbfTZ5PZlPfiZeZXjWIwsUQR6
4CsQPEWFzNYg00XEIfgjeIfLwLITHYsQm4XIxDVNZoapBzYpjKAdw6dhIiavpIjhP9qW1t6noa+4
Drk6lgOWhYBbL6SYQs/Fsk0PT/YIKybUawbjFBWTcXCxp9Mx02N0Bz1Kd9aUO8Vz2bEgMsvr6W8a
Oi3bSD0QLDBjcvbQwYEZweORDGiw65EAPDBeHhrEmh7dKwwDtI6gCkj0ryeBWD2OgEdKz+J5kBdw
0Bw8Cxj25ttPHE6vTqH2HwfE7tOmM1ISZqFW8X498nv0TT6Q1XiJdMyqDlnyyUrLGJmAYJ4JFYy2
CrS11ClgkL4piYNrkmZH6VvTG2TKNMSGpfaQxJ+Zl0CfEM0j3S97ThLAIE3/fAj/Cxylo4G6sFYs
Dab9A3p4//m8zO/dUsoA+8O1qKOr1VhbmGV1BEbSrdzLUBI5tdeYqhgFhZaxeoRaaZASefuKzxXW
yKsozjUGmVeVJ2Z3qVICcpfCSHC0xm3ImdINvbDBIAkEcA1Cs0ZFQ5X+FHsBg2mrMCEoS8VUk+jl
m448YZY83iD7BK9oKmTbEeohywisStOJWHJ0PRDdI6eCXdZpkjWX+IlOmkJKhpKDomTpntmQI0st
padRrQYzwOmIolmLr952dh0eLK6qSDai8ejP/88iKnGqGtCJukYPCotoXS3FyU9yWtEZlduw/rVW
tVLTNS/H9UudSzl1Ocqs1UmigS5zOFLnhZxwpq+sd1ZpiOgnXTLJUasHDX+9QBqQUXgMsOMnZEio
6ScpM+BNQqFIKkmr0mnCkAYawrc0NxyJeIBCQYU7CuDKXtXXouGS9E9h21WnREyaaJcYAwh90tik
cZEiLF8ZjT6BSbjSqSMD1T36XyIwLCOxjeyXPhUnqdg0J2dRvIQLdBgDgTs0B3fa23TRyrw15DJJ
3+9IgLEL2XDaFkrzYRVxg6LEwOB3Q9ORsx2t0Wzy4hl/ymKjwOn3xMhEio7eSVHl9vV3o+qp5abI
NlIKo22Zrgoy3YJ365ZQ1NR2UTCa3YBanULv5n46dP5wIpWLnbrkYxsRLRIgP0UU0mtU7Pytv7jl
a+dGbqYM/kqPlrA3YR8ZOPgD8FPOpWWqMIYtO2ZEPD2VWpfIcmIGDjtMYSbZuYXN9BpqGcL8SwOV
Tziv7dfv9DToVPxnEUSRLVMyTpCeeiGOKvlKVYbEltWn1KrvNY200w0M0H87N05GxYlTxuTLP8AJ
UxfVvPOTGtXfibQlu+94/IcoVg3wBRVRziFdyDV6utZ0/nH7QGKVougD1T1puaEnyqnO5wFAf43B
Up4vw9cJTe+kVkh/tmixY1qJcbbpb0BcH57cB+uq2U4P7CtNR1zuHZeQ1lYIlg+3GuxoYPvQi/IJ
ymE5vHgJKPSH94eWFVFmdmP31Qq0Updr/xtcfUUo8JfKBWpS1aN1JQOpm0tpY2cHS1MNwnIffEIC
ORKmluZYMekkvEea7FGRQNMdpfuk9fowovFK52WVnUdYd3fQHM6k1r8sk2uawAvRUa1UDKYnYG2B
Ek+GAr2JaEo+6JcgJQFLT5RfVYOX/eHmk67JLR05N8KYrsM9cRorfueim5hOqJYvS/EJdoTMmgZg
VcF+pQUFu0z95wlvQxzNVCSv0ig1inQTawQVLf1UBTe09t7eavClNYl+6vIinr5Xe9zZKoda7ma3
2k0VUmsU9KN97cWD2yBWWznyMXylYfWF8C4FeHJ+lI8oVRMhoD9ME+3mBNsTRJHiH4r/+LC5fS7b
W/DGvYMI/iX9uFHJmdv8qbgpbHjUe+d9di6qRfNca3usJfRFghjjMDkPvStdheor5Af9Nv0AbIGY
9CT5A5M42YjimJ0ivXhl2hjhCg7muDH5hRh9FdQIdgyDLNgXShHILkBPyG5g4cSGZJrC0XQTIPl8
TCvl0ZdWfnZP2Z6jZTJ5T56T/Wi7+E1Kf/HOPS4+L+eIIuzdeaff3CHkWU729W06OfKuqv1LP+aH
0MjbBURyvnY1b7//3n/nzfvvaBeiV8neop2i5uU8V/xrm8TpL31DE/p8/YCySu8XU13oQJ/muV2X
96XVLnWrBK1zGkaThlFDiqOxq2flE1U/Ymqyum2dsl9wi/485dPkU0oQvWeB6rWlUcFWJSWOVCep
EOb7pkd3MDcRAenIJa80XEFTl+H8IIsNSeDiVGuPpVwuSahCg6+tAfYKYYHGqdAYLkQEfqdqMcVQ
woBIF0CeAGKAeFsnhxQATi8FJ4CNEXQope3KB2ZKZ8626gBbBHRI+P9ZC9kMeq/R5hVXT/U5uT9l
XUIVBDkj990WeKL1+o97PiHmEmSmZ9ZVXRKLKQDOOZqwlyCfmoFKOLNZo3ENQY5my53TufnktULV
lDWC6rm4OPqUWR1PUJNNvW160P9hLaVoleJsZTRKPD4EUdloc6mtCmicNKKRXlvYE1GrbiDr2L0B
CqCoQEqOTQOBtOkzWj7gLDnQDm02uQXBmYpelMQKiCJIIVdCXJA3TP/nQAdpBaRYhFd6nSzEFxJc
JhfDgS1QC60L9dF71T1Ue1D/eJbCZcdmoeiVliyEa3FAaXasMg19KyAsF8AXemDxbEryOJECfTKF
Urk9XRw602kbRpAahEJJ9jIlCBMVC4bTVaxwglQIBrq56yQIfhDLKfMGuo+AbJWW/qMTKeE7t/3Z
DMMKxED2LEN7bIBAqt1ED6SVADnZLO9Q6ASqQCjVw+IHvb+9SgWW2/2r0vgRTJtE9L8AznMzqPXA
Jc4Qj8k70p4BsQ/eHtPR6cHNB/MwjapRaFfDmoYpZOCnAOAMOMhzmERnoHRo6LOOdBUEqw+WIgkT
smDSi84kAXeKA94viv01LculEnONfxSEaqJXrHAOhGJECkzDvs57FrTq4isKPbhQsKnO/AGIi5+d
ctxYe3LGqh6WgqdX7Hxw8mQ8aeD89G7cXn7sUTEfTxVjSn0XHB3m2FglW3Up0NQfoxSf0Awj1pF4
Ij/GSeQ6bw2V6KDX7giAl+aioHZaEKQvkWpMSKeX0Tn7SF0p+3qMUv6sRK0lWdOnn0qCv8hTNI+R
cYlMApNLM11Vn2iGkiPhbT3ZCmaoxaHoVE1SWufKTBSVojvKcngReml1ga1ro6qA/q8tjnST1GpG
6AkxYwaExdpn65K/0YSSPSV5CagxiZe2sKCZV3SQtGtpDB07b9mH/rlexvCyBJrfdkxB8O8GseDn
HLCNg9LLMf6ubUbdUHY5Saxvg5P6ko3g4prW6DA513PDF9Jp6MfSfr4uEcb3D/1jtI3MrV3ofrul
2XNr75bzAdT6dqGJhoxXRm/nr0QSuIfFHqDTWxgVtk5pSZPqA5oENoShDpZtYnxHhY0VxM0Su/bs
ItC3eW2YWdM9PuzPnzVDr2uFqgEZ0H35e9RzN0dOECLOgHlXQ5RUvFw7iWL8FV4SZ1udXBEo3NxH
xzaekwk2ctzryjKvN3r8MTAnRODD/HW3jBWzAovpabgoIsRxsoQ7btHOvTZgZydULFwcQYURu0fn
Qk0dyHQXFmgTxrPQ8YtmAv0YLWt4RYG4OmGIU3+3QtmEoThlFMu27XwnYanhRr87J5e4p8GhG0+R
7tw6leW57FgmCp/P5SNK1kQ7hGEPUHLYlB/O0mmKEhAFIMJVeB+WnWDNlvkmVb4jM+ZzDFt+9wvM
noGOwNWcPAcV3v/trzJAOiqxvzn78UB+yM2jbEcnDz4GjSZCBFiDjonKnmlfEueHspVh3/5yX/RI
Hg87RtK5jPBy5S8ZmZPtYjsyaYm5j5hmZUJhv9cOu2ECG5r0zqf/vgRD8dzbInb0jvaY2ZdPmhux
tenHrqIofA+KtHqgPgAZ6kmLhvuhS16PURvJe4myEE3BRXvLMFXYD0wJXxroygAjDz4oX8QMwoJ0
3fp0rCHlu9LXt2Iu7XdRWDw7nATNs9rSJ8UVWBkv/7O0IKpzaRJ6ou3jOkea036O2aHrez0/fh6d
3PC+qPaLLUbuoeznbRlLgWDu0d4/nJhAfFyMTs0K4nfVDooIczvpneDxTnLD3Z9w/9v05CNoYEzE
5N81we9ZVD1kxiOSxA3BjhUdBkzzadNI3b50LTjkJ/T2KGNCOzDx8qOjzmet2twF569HEEWUWGm8
kFhiKh/yB2i1rB/Rq42y2osIi+7hks2WJS7Kr14MkIHfDA0IL2b5h6NjHpzHAZaRU1jPR/whj9Q4
SApLAUb0sDBEiO3xBdgoIcbaLaLxAk/NbD252hP0BVCdQL7x4R0LdWJZ7nu5aW5pHr2PL6LdzpmQ
lNkIpsOr3/62bcbh5NSAv+V4KDRgBaYxOgNEoDGC0MezveNCE+IyMuDlfDecVGK44+a4ME2nuKEW
z50X7Ewe8VrQsTcuerIulPcrzunkcy8kcW4772W5FkWnERv/wFH+nB32Gayv5NHEjWKYAY93Xemj
6NW6t+KBBafoNonB/slbIZOnz0H/eHHuHc9eZe8lUOFMbJyNitoWjwuNhnntb+dxZ87aD7mDRuHh
vwe5mMuDlmXf7COfGBFWP2u77hfZUeTUkQXCbJIeY8lw1qPX7N1FpXzyhE3DCIId/HWnDMMsLHs3
qIvWsjiW5g3mARLtOH9wTXqT6MegB56Mn1zi5PKukWcrYhrYtfHgh+jpdfSoXyaIvt0m5y9dB5+q
/djk+8beKw/jv88UdaDKBd0xv3LwCggysa3hCqHemDhvpCqWl79S57ikdG46EFqm2IQ9EUjndrHP
szx74NoixQsuA2NyZdm9FKYXds6WSJ9kCINLKA435hsdmlwYBLyJwpnhTnfcEGdxx8kAPt68ChH4
6gxb46jeK/Qy32DfTB1jAothx8tf3ilcnSMdf1u3gGAWlGbn/XaYVHhDZ/bNqNp5ROaCqsWN2JJ6
/Kq0+sGiH1wmx9jf7nxUUK0Z52W+QZh+xpp7WvZ3hpIpeq0fOEwE1We7uvpNP5VAAXb5FlQ+9T2l
3dDCg86xaFIS3a0vw9fyvDQGu+ErjKNzZ96jf6dIwLSp9AubY/vFBnjZl9jdk8DsHHKSCoM5dloq
Zdzz5t4z3zYSoyOEHb6tJ41vaCocbMQi5lOcOwWZqrIvEpwCTQmLL5EK2cPk0EXIt8/o5aLUEhCB
iuk+OGgmbJV6y/I0vg5NGgafyGoh1BtxXkvax7Y19xPY+wSS3JMTR81y75ikTsCBiXO7urdD59DB
RzyLw12uac796tmvPFq5SsMwm2SIHAXtEwTJi8IQgaBZZXyYko76pad3QTlm+ir71ZL3Rj3i455v
jQqStoUgX61Zp/o832Je77YHn3FgdA9DvMR8wXvLbX4DFOnXSJQQ89xnH05ImWzSCk2r9vw0ZMFu
OBLajZ74oQCVyGiLIJ9pcxFyZ/tGawwhAetYUmIOvDb0pWjda+/WCUSj/PQ93dXyk3s77jzal9WP
Xps//HeFEU5FcMh9hDHjrBcq3oc+TvIABERwyo7Z/pv3y81qm+tRnt7XN/CS8oiM/1iykb14770v
PXZ5poqG17LPGfp+hi/OvBlVy38GMoLF+n4PmRKfX7GGLzQwsT7gcpPf9LgkhY6d1/L4tPNMzyo5
JtnJRe/jwqjK3aq4qZgOG6TykoJw/HCfe3RGIegjf12Kvf3yQHEWThZJW87+zCzCW5JbxKSxSftU
MrR/niC/Yt7t/B1pFe9HrPbSqUZeI+ZFKuAYgCf4asJ7OhVXtxVmHPfBkFH2IbAdRh51RjC5Yog0
S9IqLdGWOkxQ8chPHps9nmOC1yiQjTJsCquH5tIG4vd+VJoA2w3w8k9SsXzz1r+vmYyS0woswmYl
IBjjRJKrU6EBxrIrT/u7nm+qk9sK6OT+sBlcnQyPH/tA4Fp0cT4V0s71fDCnrntrVou1otV8XmuV
a3iMjLn7u7lfmrtufg5mOfjVRX2ABkTqGzg9UjoVxB+3OBris4BSuH8dM7yyV52Wuuaq2JpHjBoZ
muMLUsRHjUwrMUCof7jYfNBp+l6+ijJs+u65LK5249MIjeLD4sKeHKAEQmBwZZgVWQm1n6NjpLCM
RVqDTiOzlj1sTIGejUK7Mk2iKgouQKmIzL+R/gUpyTeJucDn8mO98nL3d+8Vq858xPAia1Rd6qDW
lauHoGHS3S3zeW/Xz02Dy5Im2vzX3TILMEEV0iE2YzxDAVmr+hnN+j1xknPmeb4aA/eZHCC0YHU3
h70dT2DLrPbL/AoMhEh0G/v3DQDOaYCQ5ySBTcAMj1evuCZUQNGlw6ncR0bvNq6cU/WdYblpRqyr
GIIO+cviuTh289ENlLJIrAdzb/wE0T24HOAxOEBy/CAm/qsB6A15BkImk68EEbNfkAOKMfwKQWbJ
vqH29HdHDoeliU/k0PCnm1/P7GHXeI/FQ4OV+KL/jcSbqgugK5T+wRutt99Oe8OYEPISFc03mCC0
q15rc/yKHutkXUEB8DaArzZOMH8u1s9y30Q5jf2swtYxiIPd3McxgI6hkB18OrMTgIOdQaJ4TJro
6N3mgUXzAFOka+bquGH75KBgPvw50tYj/kJGM7pTUOTN3d0HkkSAFdFl58U0i43Pa1R6Y7xyUBy8
oWoXuwYC8Wi1M9UtYZHVdijmwA//eni7I2Q1w7Ww/SPrq6GeaKIet84TEaWjdovFkrbkb3NgnAX3
R4H83byiTw628CBzRdD8sHM4JHwtfuPB2pshRho/g/3oW3GrQGsPn6tNpHhBMduv7nrFiotmL/PU
zbNzGfClAAChcxGei6gr4Ic+cfD4eGWjjcGLpz8LPZ6Qikzx7bH2gSgtP0+HRnlIp33hE2y/wSkO
khLSn5xct7yvJ7/hFmAI51R1LMtlKOKLxruLi0bx4YIKtbc7+4WfdwdYobyJjl+YLO5P30Rc0Gwy
xoX0kcOioym5BHsy7h8wAERay31VGmdU0g0vPlFJsW6EXKE5uC4PTesc5I5hwXKKC4k50Y3Nec7L
sJ9nBc3r/jnf2/qxa1WL3pa2bjDI6XxcIm+gtLy5Uciiyw7V1R8QbsV9w6aMkbaqbc+ekXM/r/D9
dHfrXKPgohnLPbfO3Z+TqF6dFzkwvOg0YzuPYz+hUYrIp24tDKapW/aB4T+n2oPQZZiUUCqrOHe6
OLlHn20TX9HgdbneMWKP22ah5N6psTKk9e4wzJ5JKvTs0Tnm5yHkJPd2MorvA5JTfCoTSg1QqMX+
1axAilh8js1qqVf4dbYHmghfvce8nzybB6OuJrHL9Jf0k0P4hfI2vQQlRscdg6RxRVD01yl+HQZG
lvmIykg/4RiXj/GOJ6GvhWKeGb6nLwDDhBYEM3HwW+CnP2p6BcL8MjRRCIOj8gJxrDNVk9PgVm5V
ETmDFk06CFtiVWwe+yZOHN/mH2vXSa5LWvWtNJ/AFCYxe8HPFZCMPNzC37Z5r3rxNcIgVotNrYKj
3n8Zin+1ZkzQCUR0DutLNgk7Lq49mNt7du4Vvzo537rg4Cyi1+JN9v71HyeB5CX8IYuu5JVztfOu
VfmO0aUnnDIL6MDhipYA5NVHSPpg/UIzZkR67VJdnjjd82vjx/SsUz1HfZLU/+yXq+0vST24AKHM
fvF71pHrty6BbFGxx7qqvAIoFRXOHDAHgv7fzfvhzRkscW3wWFbt9eKRA92P4eO6JjXZFdzk4lmI
OwDfwto91PJAcQ/PujaYBfA4uwllPh747B2vDa7mNtk7DxRgoZkmjZ8VKMxgS+PEC3O8vY8Y9gMG
BzWwortD1SoJ58xNQCvuAC91O3cv++4NA0RllvD4r9Qv/x9H57XjKBoF4SdCIodbAyY4Z7dvkNvd
DRhskzF++vkYabXSzs5M2/CHc6rqVD0ZLmy+9I28AEPggWHzTA03LC38+7qJXM6HluoQY3jc/m3t
lh3bWfHiMmlaG4vxRfWivMYYksKK2CNpJZCZgYccJAECjnUk+dnH6zKbuHsMW/FOhN2+e3K2fGE3
9jtQhBh2PSzEK++QSHr8w4eQ5QekD4Bv8qHM3KFg5itBR5QabDll4f+PLk0Vh3Y+7dyPgQFZOVoe
Gjf9ot3w3bNreCScI17zpp7R+YsosYG46HvHGGOglHZpnQU2MgA97oBe9N+8r1+kF/6U3uDIbz80
e7hxw+aORQQNPAyCURBXSExaJ5PNS1PZ9o4KHJz5/xcEjz/8oGSvAs30SmoBtPvICPRbXm1ohFJk
0jTd3dVQjhIyh6uyapCXbnOE8IrNkVHsux9UFN/GidZf557shGskbyrZkfOw+Zw4EJ7WgWOzfLrS
XaXYoQTAygEExLJgCPRZbYz9Bue/8SPcPVXx39IUmT/NR4ZfMC3hAEpKzjMOlqOlALcXvWDivW8v
vhbSDSa0nyxWeDN2kPmt1L5wn1dMgWg4frNhyOvE3NOBW0RjS9mEdOgtTV4J49xyQYWLMzg9spG4
oj6FyarW+ClyZ+Ei2IorCAZOZnJx+VMSo37Mrpp2mi1ekDiRXWCkEIX5nGCL9OnyyhMmtBiB9rLE
jj4T2s921CWxRgARkjW0ISnw2njXsQEK0lFp876w9+5yzNQzE9NBphr6whUtR0EL0u27LzCp9BHQ
edRwU/09EB+uJk003K/fM5kUTGZrVvdoqsAe/gcjWiLOseHQHYos6VVSrazUYorV1Bu/N/vFvX9h
7yt4EwrCLOGm3uIv+Zb9hEPtGTSRXd49MJPmZIh2Qfc4Ykz2Q54I9OU8FDpWdvc5+Ru+FOwBZzyd
50/xldCqAejTpHUuhitOT/ffeN3gCkBCF0UOJGSt+zcSGK6EDb/YUHCSmW5yC+JuvoiO8pXEQehB
LI4AT/V5jcn7wvg499szAK3gQGnJMdmbxqxWPBKL35mN33XxXX9F1GYo4vC92cf7F5nP9OBX8Uw5
hOEe5w7H/G1YD73N/3v+iT9jdUjMQ49+pm8dCa5GWRS1o6STVxawNIF55M7p8eX50g3uFIBODYjf
BZQ+UmJWJvmfFAOkFEO0LC3lyEKjXUlqV6JbfYf/3xnrgxc9hG+aiLtdTaX7JKFP2b0wTdPDemYq
Af1Q9j28XVYz5dib5cjBOeI0IRVRQm4U0BGl+GPfVa7+3xHzfSrEibKl6nzdyvkdN9UvWsDMVZuV
iC1y5/Iec3P65FX2xzsquFdAz01NdC+cLV/7s9QGJ0fDJgQyPgdKIC3L85PI4ZOCaPo0/HJyQAvL
R4n9gDYEeUfFutNWnMzqNj+DUnDTIA3nyLhvKXToLIXE/QTix+WJ0IvRnVY4EOYsmeB1E1yN6E4I
XHGj/ChUxhcu42hD6UROI23a2x7BDBJYWDB3oiYMoMxQ4hFbbnPk5gPCoWvQXem/zw1gy0tbluJ5
tLwy0B5x3JazhzojRiKXTmZ9VDG9/nruweVwkaXZ1gti5f1sZsqeNu/UuUTdqSeLhoadKBuj7Se6
4SQ0T2nz3Q3T5LWqe0dASsBZCchO+sd73rw9PjmNq/qd5ivlPck3919gE4UMoB9lBTTypNM+DDYz
TsB6aC0SV+YuTlyNJvH5nDaAqvSHgtMiGyK7gips3V+q+5RyfsS3PcBfGs5nNxXUhbTEPpSWImbp
4miq2o+1duWxVNyU+yfeCUBdW/W+BkWWO7++zzr8v1FAgAWok1qhOTnRLzQAQCxfy6nQNZHmgR3o
acsaEM25/N5wVBCR97amMbHFPX8CIAbzpEoLsemxCiehjMmxw20EG5xHgmBlxEnFL7lhZU3VgX7H
NbBiXSaK28Nd02gz51bM3rtIWMof8CgfpLJogvHopyjFAt7CoPpKkA4FmjnFkHseXajsRQRcYb+l
U/8E1ESIDVqvwoAK7yVub/91EB4L8bVVv/qW/D43BQktA4Fl/QUQxxqM+UADb5w2g06Szue5z7tQ
1EE0T9yrIoE6YzKiYX5rlsf/oUjAvBNnzQhUtJjQd9IncarU0oIFU6XuG9qndsAzhdXdWukMWKLr
hTXdJbjtLEdsoCvdjotryoEPZZIWMyqkZJiB03LNVO9dEXtS64l5+IqW7WPH8gK8aYeJfgFXLKn0
TD/GGJQQFRzcPlPqPEv5/Qy7EXsBghQAgwZbH9wyC3hmFQ6n8rwtfipwX1anxfBetBIqv4yWrLRU
n2Vkk3PuDFOOLn7P/fVVDNNoWOnxoh7QyEEZILn/rCt8qaWwHVbyk5n1eDJGrODFqsz52JSJ/Jva
Tq6m3FQmoFx3uGO9P6GHUCZyfRUYVEFAAwfByPozgOmI3Bamc5rvm2KStDwF9/4DCDRWWuqS2xVp
hXkZgZbU7pcj3KoCK06k5Qe3/G5uzV8wHwuKo/senOPEzqj6KXqsHR1QQ2QN5g/9hPrhXTtysuCS
V5hIpIkF6x4jpLhBtWkSw+7d7vw3xBWzY1wJwuSFSskFQ+XovkRXEGXpxp/WHw7173NeD3aGzPpb
mN25pkiHPYvAbxGEc8HfCC+gfA31Glwr/QOezk4awPqBF/hCrULlv6wXhoKPtyP3CLMAXri4S5cA
Naq0KIauGLMonusmeOaXR4lAePIQTon6Kw8XqoOq9Zr3LjeId3GpevEpNpTfSgCaAWB9YadDXU2Z
IeoOLsbDZ0FBqjCZwa4kMQMh3lkJM3D/5fuojVIMdJmUjrktUwRNrR9xLNZYSHB5kA1VOg5CZFe4
BE33ey4iRMKL4fS5FL/yIvsvTxmpgTak7M/eqCPuwShKo/MkkZqQXmdYjCmVz1XJFBIKR5CQFywJ
EcLwWkDofhMmtGcTY/H0Nfzyp+/aLrmIfj+EYyJaW6h43iHpqMlHE7bakmL5Tz0KDeI4PTRZt1uS
OywM/z2VLciGDx+ImyBLM3h3FF6yp7gISrYt33FR39r8Sgvaf2XArCExQxwSPxUhLnOdjgJy+azT
fNvPiDczqRtH4qqbRMJEDszOjvecn9m+ZoBsqe4+Sy5I+UsyNiJLAJqNYbIPbnvdOJxLQdGb88II
uaQTvwTgYC7guxLoLWCanLt8o/Yv7eaHKUc88jjAP4VPeAi+p5Zdf1zehQzRMB5EKE+RcqUEhg5g
FICUGMKfWC8ngfESxkg98rRQgNJd0iuCZilEP5F7HNOtgEq+/rsFq60Db8WPx6Fe86oXquPvOzJ1
9mE+AYsoj/EMjJ1jNoUd512KAeQQUB7QN8qRj/2Kz4RiyWRTvWcsjErfis1cwVsocTnGk8YtdViN
BGCQHuUb+hoIR0Lapk9JsuFQYb8xhhuqG/HBfER+fpNf9L/VygIDsU5CrWtjBNU7rFuIAyrd4Y/z
i1wywe2J3wbHjP2H6GdYiXFmkFjSENKDnoINj3IuMbxX4VHm0DmQ3xXxJCN4PnbJg940cTjEcDz9
e79nKrXv3fT5puMxi8amnyl8Em4XIP5knyIcJYlvlZAaJWPYMo5LjNPBCkjDIvmBm5Md2B/TT7dU
+spNDbv0gGwTb4ql6EWLj9PNo00C2paejEn/d5RKbHpEnxMm9QfUCoAtBONgIDf+RKT8enV7kfYA
AIgtM6XuRvUIKsATSpvw/YEuowuHfr8RzBXwat05DGNmPhuTg6r9ExAjCAQOUgdiaMk1lMZTGLfc
9OlaxotD3hChByhCYfmhXPuc42X7V8eLVHAf/cEEbpQdMI9P8JH/qFhooHQ2kIAEJluWROu9T0Mo
dob9JqkK8SFDCs+ZXthmPedg6M6WHk06hMHgNJCEz5mI0CKdp1SVvMbJW//mt5uDXRA7aD+OMWkh
OBg8ly1zFQmH6eZO0Bp6bGtFNZdwFGTTMeWsoy8XPW4jeEZ5Ie0YxxqFxdJPOSs0R7+viLSjlc++
TZs6WSPASx8DgTCSgRJhu9Cq2FnklKpX/Oa/BWPYI1/oSvh4A0oi8Vpxrzxv8TAxsTjgTMt6x5Cc
0f/uT4/cR/Mdo0qmdI6hiq9Usv2hvKBa7FyVk2Dd0N+PKFbXLIVjTuuyperEoF5eQ4xbWwIrGKR8
iK4O9fKlMdcLLgTaCo6wGloQ9RzSSZ+1f9auNRzVtAlCjDbs+aJxRTIO43MrBiqg35b6L4LJrqcx
B71KoMSKS/U8lk1c+U14J0y5uwoqPLm4aIxvauryHrysXQ9Nn4kLioh7AAPdneUHmtGRgVXrOdLC
dxXcSUfDHf7F0AFq3Ycbf3ymPB5fFeVVdGKTpo+/Idu1FTXhQRporMbdwa/fZSINjjm7lWik55Js
xDAGFrvvhrBwgIAzaWPVsAAeUoWXvv0Q3sndfX18gtpcCsANiya3i8Zr6jBBhQmt59c1OQhl8KhQ
YHkq/+4l8PyRwpTTIOHnabuGddaGQuVapZ+9jjJaPsCQPCLao3hPHw/PMryoMuwHME3NjDSMw9O4
9owuP1m3TMU2qRf/JclBUW7c6aK3qUPqcoqQ91cm2ZD4PRp10igvbRl2HKWXpJ70IIytU51hc6GA
abu4Pusw/sbtB80csabNdURnwvRKGaRnTvknMoSt3WLSQFT89XhLtcksITFjt/PjWEKaq1P6M6ui
ytSR/6XeHQ/CPMqQeX6ZKtAiwIqdMBLOb8CJYiaAFu3ldtX/EnBDlgnd+tU4Sm45zaEbpiqGFrMH
hZifosEsDspXjT+j0rlsAl/rwTjDZOAAHrPKnqM7OzGDt4JIe4tQF/kvOoIMC9uHaDd7AjrH2cjs
Lwe2ursSE1Gg6XYl77rOFyP79XHqlAZk0vSuXPgW+mAicUpcN27c5i+MaMF9sMcdJEeAJrz1WJ2+
Zjn8AeEBk4Q1FoVPyXvNrYv1CwLvPG+fNR1tKrnWT0H2kOyX/ZyXAQeOm+C+ijHOw9hLuoGxNmD0
SIy/OrQDMlera8Uu9Ur6B5nO7AlDBbGfSjaVoAQIZ4KN26kIOBYoaNMvxnEIrL++9jVPQR1J+Gwd
ZG0IFktFkCw6y9ZjPj6Algc9B/I4KY75tQZTndJA2cpBaB0FPZwLMo7rSeHElWetoVljRNjA+5yG
gx9f2z/pVs05xe83jHGxFmYrwWRqiFEZ2yd56ZxNo+8Y9yT+4jzZJL+0VmvaYZ64nnvygisCwhGp
EOzAmFg0biEOSQJV2TActgp9IaBR/N0JzGElIQGiP4In2dQkz+smv4qk2EFGrq1DfePXBK/mzEdA
gZFFznOyn6xVED9XnJO9h08aB/RL8V9qoKyrhUElKXmGMS+D/mwAOK4f/KiEsIGJsddWfFG8i1V2
svoXIfiYfP66v/yo0Px543LEyXJE6e3E/4DGRHyKN5fWtDlWyABxbD2WP5nzrlG2+ICnJcfxJh6H
URlOZZR/JekEG7hPl2Q1Vo+4RyGGkQYUGJGaLc4aw76x5++jerYuZgVxgjmysLW22ViP1XP5h1yh
6MRHlRho3EgLC61jCLcGXiNsdG4cZDPKPl5r4eB8ZOJSpyWJDzoQxAYEiejOfoZ2B6lZx0m8JexV
J+rvVi1HYoIv2HnpLSu+ukcYzSRE8yuVPJAQohu4v/Kw9MBtVN723+28uFQbRAwrnX31xb84TJLe
vZu45aBoe7ZOL7mPbwKneLCuYhDbJDFp9FvUZwoALtSx8AbLouT+7/syFlpzYnVDAjv1SUuq7plo
JrJ+YPzutb9CeF6dafdQV0iqK1UB9xXGk3PhLEVghB3kz5EcOlqMGhcJMkK/YXnRRHDv1u4jC1+9
87jS+smA7lNW7kMhPSMFuhRc88LRxmVtSHOIv0jF6AWSY2fc5LER1xl1IrzlMcZbCZhI7IhVOHEd
Gbd6CfOATf2PSNwVmIQ4CvUvcgiOgdgObROuz0zIXdT8VqxeIdMLf61By0YsUfYnLz7RwsrJyaRn
06bKFM6hkJHF1kfUjeyMv7EFdukO6YAsgQq5UX/4pZG6GWxt9zmXnzGdBtTg6SnRQqeOwb/CoPOz
G1645OksK0ba94LkGAMepxJvoolnDTHQn2phPWMIUbZaQcIIiCj9fVsdIdvQo+BE6vJtufjQ8BuP
eR3e06WCnii/O6y8N7lQEGeM60i2yBsmcjP/hTfqy13PtLtz3z6Pj+Ag0bweOLMwfqNuuLZ7vUUc
YHOEAo0O0rKjZvXaVfTNEeFqB5o/oJbtgKq03d+ZKy9nCCDqdvpqcCTEQzTiuRNnnC9e95W4jA51
+AI89543E333aBgiWQvaYmsCqM0jJJd6M8YmyZbNaVOsc/qF6fsHuD5bgovDl6ENoSqCM72NA7jv
+fNLJrD1O9NnXLIKELAN9iJ6H52KWM4dQfiRfgQ9UFaZ5BUf0I098MFQ2CoSJISQKzNyKSBFr8By
D3fth0svuYQhRliVbmXpAuFCF1Eazr4BXLc88z15/EFDAcg3t8FLaWjtCg5o3oLKTRpOPqbZnXzz
4oK/xadBdDu0HKJHq0LnUuwpfkGM+CrLbMs3oazhm1kear/VG2AGkmWPHP3X2CZ/MfUw+wLBcSht
MltzI4o6pv239S9lHxFhiGXJAMGy7zlGR8d/JSjp5zlpzox5OAjc8DPqS5uAa/FKVyda43CKNnYG
leaCq2Xwsc59mBGr9LiC/WTXiCk2znO49afA7KcBQrEnQvHjJkVQghw51Rpj89YTUM75jV/3YXt3
KqD0u/3ZdndbYKZN858kwlwzeOB08bHosJVviKCTRiBXFCZrxm/yNSw6e2OFbrC/8rD5kShA/ZZR
86CpfP2S/VF1m25MwtRojUTtDn2hevql4ZzCQuYNhDVCU+2slgAqj+ToMNBoLMTF65JEZHfN2KWE
X79JnoOWNj2x/E0wt0QIwh0MCSBOrYhQWtwXOMOKgDMBaIA25ZhZDqooFMvm4ELbagQKOu+g1ZeI
El6MT9nRmmdTbjQfKTNlFWW0IC7vMcomQHpXfThIGEn+rYkQyw6jZTgaDS62EaByGW3jyFGteT9O
Mzz8BkUV9qOOubj/PH/IeEN4vGLIES4fwQ6ZQERPw6RuiMMhGHCcPVL/AGhAz3ptqvEeWsYkiMeq
fuR4mqV+lp2sZqadRETk8egcHjO6atMz46MsT039DNoEi0LIvbYCYe7taCrCFcg/A4xGxcd8YkUd
ahdlq1wk2f/Q03r8LhRYHbZM4wNANpEQeUYK6XOn2/FFDDQ8J7iOp9E0nZdMa6E47i/tiMRRz+TH
iIH73RA70U6FikVcj6++YyK7gy5ziEqCDQOt8D/6pNyL5ZdyfENWs4Pizy7+0YtVpU8fP+pZ5hw3
l18KSGCQ017SvZloeDg43Wc87ZaJn52R+JwojVOnRbvjyDVRy5QDjPeh/U/3/CcnNaTfumE9E6TN
ROItea2JlrrlAJz53xtJKFcSRrEanNrEAP+48SZpi1IL+sqXKCFDayNdE4YuTyYnDfOt5rKM3SeY
wlUXp8hi4olFVPebcHE3ReCggeqYQmAsVeS3d9diHYg/YlDfiBGDAb0aLjRV9PVYjOYLvGpbiKcG
ckNbi+xuxQHIzhnZio9gy7fqY0+UMF0/Gle+PYZpcWT2gZ6Qe42hiv17W9/IAZB+PyQxEec57UCy
evJtnRpbfhHlPSInuQtUZk5rzdaeQYlZ0w4+5EWKMFA0r/aDv1q86+VpUe+AIgW0c0T6kfTy6daP
tx136LTioM1uL9YXW8mnVTB5QExfYv0wahn18RQo2I1oJE49vAX+ZSPa9eFvr54e/6nw2zTy98SZ
IB2amdy5qTx9Z/CUus02LvSX3TXERoYCGY9x8Hzs+3xmQVTcqVvOHJ2HSnQ4yOloniaaG5CtJNDE
SdQ64iE61qmCrmA94v5w0jxR2Y1BJeRlBtCLyJup43cATFPnvvJtjCTE53tYZCFtNJhmosJgPY6D
iz8DF+wUfQwL5dKNP+Dhy2Hq81ZRAKUbnQsmCdX8mBp2otlvsI1ypqWu+vafNHMzokQZF7FG+TLs
tIoIA3SV5PoRAkRS/Aizg25jpEN87a31EImOMRVOM29W0VqZtQuMxaix3fIsUAmfMmYvpjT4MEOa
ixaFr2QYMRDq5LkH9jW3z2AgeS+x0yXX1YSGOVSvaCBt44brmpfBCklTCMZ5z++Kied4YZHX/uYg
dxVfXztT68ze/yv8jEiXZpQC4vpfIu2bwH4S8sjjNq/URsWDiU5i7vk2My5upB9gWgzubsXRxC3f
UcaN20cP5UPPBM+8CtJQ3yXO2K/u7wz2Nrd3vUBOkCVnHfDLZDKcxvVNAuJTXNdXyjC4AnXTFwze
Acly0aG3U9CIj/UOy2s7FpGPGbMdwZsSdtuyiNRbFna7t298Z7+pzaTAuVoqoYz0wnlCr5FjbHd/
zxP9arwwm4Vh2RwKDTWHV+6MY8SMEFpb6I/j52D9Jn7jSuK+pxCj4RpQ4xlz4UjTkaPduyVHZcND
kdrppHgGsjB5mHOlcIWnP0R/ZbQ1yl1jchrf7sO2bJGNTGTzaevPaRzDaYG2uqnpfZZFRN7be3AM
0iNQQ44Lkh24SqxpTnbdTJFgcE5t9pO3qNH2PYom8NAoCduLDnxUOw+IZu0Ioma0ISUN18LIR410
ozYbk0fATamqwUl5CVLDWNKgeJoJXFdPmVDLw4FBVnJlj7yCz5yLR1QYbRgf8ODyD5AjZTQtHewG
HIg16h+AboVv7VwvOE38ZGoGT7AAXnQ7qb4bOg3H3KfkrrFcQZuuzQvokwJ5BECreG6gTDumg9On
PpN/TB49HB0I9jPM8rW2kvAZYKAfBV+Pa4i+RIx4TZf1iRHiOXK/jXiMaG+QG4JN2Jk8hblliUH5
v8VJ+5WSXwFw6iRLPsaveHwtrGXMisk52ZbcTYuc+L2Hpy3fIb0huh/MHtjE40HA1MCcDFodEJlg
U0eZlceBR+XVR2QOnENrnmuzqko3m+lchIRHgImgE0HQo8yI6/QA+CtEkTLJzyJKaMxSUk89fhr3
1X6rnMIwffUkYuqmvyY/ZOXBQ72FUFT27WeVI9yAJjDOTxShQ3l8iaRQjGjI/fDdoTdJskOTRiiB
X+4HBJ2MPcYc4nhkfTzelBgvRmytLrCGnWfN9q09EO8dLFSFOl6oVI/VvJKPNd5lBvJkgclWJmW1
/1pT2vpI3Ny7E6hkzTotPeU+u+trWvc6hEj6LBvtJkshnVez0A7qqSA4prarQ3XRrpk87hWuOhmK
cZOononbg2HLqKMCEALm4dF9kfjd+RyuUB2YMa7EXZ8CVghBs+xxzUWrt3wutN3gc7PjHD3T0Fkf
9XM55f7D/yX+i3dHnDv3/YbxrdfxRYuJL9YG5+mf+5ZhXo6kaXcZqBkD+rPnvJzBiXNYxFdy5L9A
OzgF/vI5ojISs/1qjuaCoek1YhLKXxTm/UYN4RXS0Wgk2aPz4UjxceKy+xNQOiSsl/9yFyh7oByW
kZt7CFjo0bg7PzxBcWlBfUG5oaVzOKYW6VW4WStzWd0+QOYMIGDKQ1V8JsLjW12UEP9L9ZJ9x1Oa
K3ovXoPqIZHD1M4d/GjGswiq82MGT/i6IkimJGTlaHP+Kqh2jjpWKZX01kTb+9hTmvCp1kxKYtmP
op5tYWf7kvwb5LOh5kfrzE73xMaA38suku1h1MojIkY9/wi4wKjjN48DmFXzU6wkZLXGN0ud7RTw
lN576KHguaceFVAboF+0ps8dyTZ4Ety/7o7E36/bL/Jm4a4JqCQ/9XFIQTTqgJKz2atrs3OBWEXN
iY53IASnAEezXIshgmTTPx0Tv7WnZxEsbJo2vLGBNM+lxs9rH/GYxlBWgQC2+zDbhsfO/QTVUDh1
BqdL5hT35Yt4ityupD8maUqJlVFF4Z2BIsTPTcsWfX+nPLzH07eSuYHHbBp0xeXehx3zH5xq5v1U
xQxW52fx8v5KGdUSQZqwqehQHLdTltarcFMA0mFL960IQZ4cxyZO8flfhQWjVc8yi8Fri0uFtyVf
+4+jZeikwUWnJgh+D0sbxLAnBzQABqRTqnkik1/MQ8rTaghlKp3yFchgqxpQCoNAjoadLVG+ZN2I
vO+fqJnkB6DYJKYyCB7P37I8tvkO8gkWCHKF7wdpThuFQBL8AO0bYmFfvfsyxVeqTHzJsg1QB0L6
LihBhniZYcSWHwoa62QmdmFNvDoTljUiZ7dG4iBdm4yseQQUc2VEi2+9fERP8aDpfePCd+7Fxtbh
9jQCOYN3PBl+kEYnVwrxOgL6rpy7b60L/GI4kDl4wF9Wb2ivjfa2BxmP4Ry1YOXlqK3s5+KThLGE
4MaTIeEoi0ogBJyBYvtDDi9moqBrW/FyBzGfQ1fL2SLX1jTs0lo2p7X/ZLx2HKhCM7Qo/dwDihi8
J4gbhdUuPhMlcPfzkDqfmw1ZxsbAKkBgkozggQbtNKvwSz1ZBu0+ENkwYvoKh+nyL9oyhAGGKv0o
sMT5HErwboub18vBK2FRMJyJFAboud00z7mCnyoG3dHMYIATzixlukhy1XYt3hMHzNAgt0pfpczi
WdPBr4y7U0BmJYQg3yQqcZWhRQaECoonjHOsAzhh4ouovRGGwAZWQc8/LcTMQZUnMXsKfjmdaJFL
sV8sk9mH4ae9RaQat62WTo2ltJE539AMM5LQuA92+1wMgDc3KHd94e/t9cAiwIyHCJmkl+2LJV4I
NRh9Pe9RSNksuHoen6EJofLRd1Ixdm53SDblSrmaIv22LdFJPUIlfMNYh9G5Xsn7RwDwrDDW8XGl
HPn11IACrDY6WD5yA9hCPHXSJQNNFAn3HZwd099gdtS5a09YQjQ+fi2I9lPrqNNyqp86ZnxXLyfB
oGEs2NRpEkKFMsI7A+4krfsxBQR9e6U84TcR9eZVofodbQFyzuU22XO0TnrqdGbWv7VrgtJ5/MHS
cv+Zcf6lC/Bmwt5lP9pZHiqFxefSkCrt8FzEvfJ0H7fo3O5hDZCgujURWEexcQ3e1sc1/Qf0ujbu
qZbG/j7JpcC8Dfh9QG4ze4YQHjc25BAUsjnm2v1KOxaILS5ptzOKaY7QPncMzidy7S2Y6M7RT/2u
yRzsXMxtKzo8f5Omdcaj/jAYVG2TwmvIFSmcz0VlCNstQl2eqKgBdjzv+/K5rZFFIPb6JW4Bun5i
LqJfgPjmB2QWFvQPgeaeWgLRM/wWAxCMG7LZGcP65SHrAMxvT/h6uvclEP3vG8fyntFZwiLfHo0/
F9N5xInvCGMoCc8lXNpKwkrn0P0J3jOsDuJohM4Cya+TyBfB12HRj9n5NY0d9SL42NQ9HBWETiBb
vCXPUXGQ2jJOkM3ylXbqt/0RNd9SP8TYQRRBekT0SJQQw7QQa4/SrgLq5WuE43S+ptz3AZZBCEb1
lEptxgEF14fC5ar+UQrzo7gn4ytjhWw+8ozwxCrGBkW4lcuHNct/UMV9mNXSmY50c8o0FiTTXf5r
Gy9Q2y6UbXIdrZC4/HJy6+Av+ci0XvW2HwiCyERH/G7rcWy6Q4DJUHe8zbYNn9vy+SlNi47VfvF+
v6rfB8BZ5vKbUeggAVb6wCTOOnKUYmL5n8VrF43CL0c/d9eP4tUraoF6FZHQzECY4D9O4O36PSiB
Lrj1uH6y2n5lezT90ALvdYLVi7kVl58zY0oiHA5CNEYgYPTba7KXF8YPClvzm7PayAK2DI/o8FlG
qwiZUOa3cCxhtfwvBWIIop2lWmB81SgEGNvxSh0H5Wqa7mq2/9tmWGLwDXJvDLu4dHFgjBA4fBGv
EdpnY/22/bQ6lJr3+YJtFDlu+H/7TxtGGxlX3yoUKDG3rf25oZxQL8q+5+IK4Hatyf9gcATeK/nU
Vy5H8/h5gazIdvalBWdmjnJH3Uhm8HL77+xscahAcR4g+PqVSg/DjVLgGDtKcKkR3DfNRVxMHkza
TJSj8Z7o3xnitcswZ6vE4nwIgL5Zzo0t6otBdgeNg3mmSTOBu1dSlxZhu58zN5e6zKXjU9lGuoOA
ALLjBRdcmT43LOUJrjgZFQN7XlhII4L6bMNx6m444cA27w+vAhk6Hk7Yhoi8HSzL/jjyAesk5nva
LWhinIco7kAW79q2fa15MG/2NAcnXqnral44wk98yodpdROBM6ikd5TF2n4EmUEpOd8TB5adEQqG
jIY/ywhQco70AtMnbYjMr9yADIgvO/9S4ZjN3OOKyyfMzap09jUjRmguPjZIbjHsDDR0KQ1KTEla
I0fdIwIHp5A4SxGSqC6jC3E9HYrlnROFyIvZsCvygNMQdC3b5djFUlZUQIsOE0yAqMPTHTnZfka/
YLnmt7V+ncDAuDNQ9rU2PEdS+8Kw1qUNwMrT8so8vNPyUwM9Fh1OL/9xxuaM9AbuI7eZqRV9yBWm
QdCrP5WKQe6xnhxx08d2EBeIRICEHjZSR/ntAHGOuO4ewAWlT6TPUN4i10QTHIdyMTVxhhtdYykB
mNvKaLomjPzTFUEeyX/M6XywvWY++bOkpuKPmtdo8ATBpoYtETAlIWCXMaUAeOJDwY1B9AQ3+KY8
gu6YTDqRPwo1V9+62knOtce4YbV/vK/dGrlrD4UKSQAQCP9/zJkPC16cdXidsGDzeYwyHHXxCa0T
8xy8SNgzHJa33ZysuiXN9/OGTgR0x7wacB0Axa/l+7PkGq2KSUWjf6XAj36GdXMqdjTGwDBIjR+Y
Z94dBMWj1AIeEF6ntjuMuRj82EDDWn/ltMPyTsCRdBczBcABXm0o5/pVcyzcmLKev4jlZBYHHBmY
huvlZYy2PnP6A9PdfTwlh/VQGhBtcWHT5KvY79LCHBlSUN+IgplhPPTsRRCwxs7CfPcgl9EhIhMd
7N0MeUTFCh3W60ALse3P0Yra4XU2Qp2HsEGRAvtQfaGbq5nZmzwyt6G1sU7q4YOzXBGobv/LnV4i
FbSu0ddb4hRAu4TeF+9k9i98cWF6SCjTI28KJQ0tbtEzXBzdA5i0FB6Jiiaa5l+R6CvakaEFXgOj
dF2ziDn4uNDpujkJXwELoF0kUz0J3zu0tikNbNbsom1zs5pQKiEAVjXhD9Luhb52Uh87joptt8q2
UIgBkOIAUeCDwtRXcYEOKkThtCU/AGLNLX//e7EktxjXK75rsk5+0eEF6fKF2IG738lm1QqHPbsb
2zbIMRbGAwx2nFsqx5l9FhKMXXUrG6LAUiAxk2F2rztJLD8QlmVaoKF04/6gh3ynBuUorhc4l2Ny
JG8Ta1L+VXOkAFh1IeRWJZvj/V0HgEMW4QBAU/GC7hIfuPE8q25N7d73sT7lw5dZOB6QqB9KAnyx
DOgpjie4VbrDEQeSXX3k1mOnkxYB/cPZ1U44LEGnvulKd82PNVaBUW9ry2Qp4qeHwwOawe+o2zMP
ysgdEBtAOMqdIFkxTPKPpPNaUlSNovATUYUg6VayYg6t3lB22y0oSJT09OdjTs0JE3sU/7D32iuI
OpInllN4EhF8oiVZsHZQBLDIkTkymVlBjJIF90M7GC+g23McIkkUl53s1fk8ZOkKNOGvExs5k53n
Xi5NKFGMV/giXUa4a0iVIm7QFkcnjXyFcG/DIfjtVpMU6zee42yEQborNxHFI25CRMT9vNrZgJWI
FuhYSzZoWflZsXP0QN8nhLntst6VUKLQKr8LktU36XY8pfENZUtG5uAUHj4rFhItpm8Ldmrp9Wdu
FqbzK2rzpfwN5sjAckaUCuUEoxSnc/OxtcW5nwcUBv2ZfmrUgDiVPzYIJlv7GEGpAjxYyvPS7nRU
UsLvBKz0bzIORwZ0Kj567+FLhANLScWTafZsX874YVZdDY91YwLW89nRO8/hxsJ4exOzQu7DGQ8p
vApV8hYqpj+IQVzxHALdmI1dXweUQyvRS36pdUXyaKIlyQ127GckqqqLDHxizRIHpKtPxt9kWd4S
T5t3f/lKa61s8+EkRd1He6N7vJWWGPQqyKznYArzcF0d5L/apPCXgiZf0ESZEp5f3+U8XhuHfqF1
ZnHPUlPZ6oDbKJM6W8fqMjFfPp1IiRgUdyZopJUn/WgCzQocmtYRCOIbu1paLlZajI4rsqjw20A7
xRdeJMKWh/XS1/CaPp3TzVXia7OvpjQNkSV/rhr/MZy10qxBmXWnKVw1P7bhn4IVKFcyXMrcVnaD
7ItvhtkS6/UxLwuUzaimjUM37NqohNM2m9BF9pbajloARXERvJXid2Gc+M6kgnvDHAJ/W5AYkE81
vhe9a0zXRAt+Wk8SK1OjulSvanOZsOFe1jiXxMjRRoJfwiACoUXgqqffYOWvbep1DR8rc0wBPFcf
EEFw7zkjkJM7YXlN9o/Uf7/M8KLJfq64eXqOrxP09BqVTfklf0u/XIlPTZtFsGUk0n3pl9VRQJi8
z7WAIgQlipPANHitezjG0hEPAATwg68sAKW7u/CNJj/LdlXkNYBZKJEjT2g3mrH9sM7MkJ1lUBSp
5XGgd9atGHRMsSIYBuOghNSvwZ0cKljhBfJym3ELkDf1T7g9vZfJOaISzlZAJPjC7qnXpqNks8Fv
DBdTiTBvOLt2cWUWsSuDlAO8DOhL9mguBrCywcnPzHF7xpyfS8ddFM812BgcLlM+HFO+wkXEpnN6
n67TX0VFMY1IY6bU3HGSw6ujddCZqprJSFXPOT0Bc6ZvK4MBZr/ZpuU863yufX5OOkWx+xlcgLHO
8GAGYx4HwUbeKDi9ghUPiMnHEY8h2STOELCDOgajHQqU1tWgAujE1b9SKgXqG6SRxNvhm8MQHOYL
jN1iw0thdHpJUXPv22sz0AfikAuwiSwZEdqyqQ4F2xxblpYB4dsK5w/KOWrTUnQYKUEtkblEJKur
cQhym+dRMNYUrDBskOeiBHusKvyWfyOfSU32RfOVt6OTj7EBSFMcKhrgNRkSkIB1pfOZI4tSf7EK
xmcTD+hk0TrMyLwsAIVn1HRi2f52h/IbdwvNrnitK+Zgi2RBE6QGkdMklrylgGXE+oOurXXSDNjZ
cEGTt5UV+tBz/jSTwVhvjBo+7jyap83jlxB69C9+u4lLi/x5XylnMEzWzalw5Lm44cTCt1zbCNtA
c/MZyViZ87Ial3k0EokAMOZN9hDLuw2yzn3qDtYsk+ki/2bYU3+HzGhl3YGsbsBsz1rPkI6UXaOc
fsnW7OkL9c41CvetoT7kdOWExzn3F8umYdu3vYUAv10iAWKkyQJnKtntDakY3Y/QoEb7/pj89Fhw
1aeJEmhM0bKtEMOotFUG6KOWZp0xjSzoBCM4psrhSdVHYRiZoO8BK9ZuTwb+1/otvtZ3hrKvUT5t
fE+3EFg4leevfVUyoxuIi54s2UMZCRjItZAUwqVHnfNjOMKOe3nwuS9hfig/o8uRRi6AclZQnOOH
ekWaRN7LH83ye1nOx/6QLokWej9iD9V8ulOX6GwXtCab/o++vrm3WGRJv68dY/UUFFlZpL/MJhev
pcgtD5cgs7q5seJGZjQ07lSa22pHJDTDPpRwu4w/2i+HkcRI7eCGW3gIpBCd1nnmVedmPNbp//6o
iS/cSKfW56OzsjBdPrr3TiMy7PwKFJkFmu3a6X6iYh4FcovUUXKQSaKpeOlB22Fl5ib7F+RCGVDs
5UaiJSlfRXdoUAcS1VA1bDrkjupSIaabe9GVv3sATw+hnoyFgWQEfeRLD5/P8vle8uk/bFkfdyAH
IQyzEPzyPQuha0WzFpFsfxFCt9yHJ7wzXu+fTMP0Cc+cDYZg0cdHPNjdOQhRSPdkNUFdI6zFrpiI
441JCUiqTCNtZKo0OHXv2uO/SuXiGketl7yvCTShyOXIEbCJoSbHolNF/QpY6Q31QeFIbleJAMQy
/U4uVMBMAsczC95x8NkaC15eZyVcrE+4VU7yukHGfeNH3ZxjNoh6ikfCA+Uutg+jGQSWsqrTqs50
Lmk4INm6sGLIocZL2poMNiWODWa1U+HV1DYg/agGwCwDA2+6r5SiwXyUfKCMCN6GF0E2rpwnCh3h
W4SKQs0/yEx4oBel02068UX0MdZbYfQK7ZNSjyGeTMWCmpEtPOBF8NMknFLoGKcSXFHVwYDq7Q/q
/YnL3nj8QaZHJSSuqpMCaVHE/kKLoSPl7ofV8ME4AVpdDh8AvAUMrQB1UGBMlw8nGhwYH70zVfQv
5CPipHY1+e/Vs4dg2NPuF6xnrCQ0DoTKSx6jwkMM92X/Jcm924CHUl0Lyg5q4ii5fv9hzUOlCndT
lQ41psAIUuoSh0Sv+0C7e/qfxzLDOJftxxF0f2cXUbp84Nu/12gCaMFrkRmP0vn4zhrrCvb0mYkA
BdxT+45hbFdcKOp7E1bBB6P2x27cyscnre/bGMXW8XsRv++ATYLohNMlpE5ottSY72X3sgIDCAIL
Amk3YfblAjpG83B1DNfiN9mw73kCWxpaB5Yt7nvFkQxfgvS7J0Zo71PjAqfDRscFnfHlnzDXv9lV
+bagJCx0Sjl5Xlj8YA93+TBKhAgwjHZMF0eGCgmZn0XtAIpS40IzbOFzG3OgMoHZ7br9fpxFlHXo
+xr+/tcfb/NpP/gqxoarjAkRo+6VtEiOry9+KdvzFyuHzyLadsfntQopTpPf+DTsQzvmXvBB9H0S
Nta4Qf7Gu7C25J3igqW1s2oG9yJfJKP/EEUyZupbJGIduOXwFXrGSoEdr1qEBDqkvAEmYvu5QZL0
z5QB6VCxRdrCR4FIpvkBP6P+YoUuBgtNW4lHKCUEMqHlY4F6l3sPuS+KFVSEbrKgSajhaWlLykaf
6aQxm964Mgu33UVr9VbAcxGhQ3yWCZbr4fYba4T6DmWDRqG+R/CI6KpWyZ4RtrHmo6XjO2k/wxly
W3yrL7j8aWsUjK+r4td0t/989oBTUB1FFv5Vf6+dsKaUef2VlTd5uABuo60JXHf0Q6R6ALhTORdc
5a37vL8WqSttUl4aU1CoHzQWzTdsERoJ5umoZJLNx81Mg7RFYpTmdH/C01E3T6sHLhctiP5KkG6Z
GqqXBs/G+Eh2A5QYxlVQG/FqeVNUQNGAloDV+AlExYFUywQA+rURAMLARjkp4EWwZDL0fCMLBkEE
4NhjskSeu8r9CBmKqVwSKBjcFyPWi3sZFBtYdaOHEGwHCpbHLdlMDnyZZoP3nyXBtLtiF4bUi6yb
aF+vjTMnpIQB+2jSOvZHkD4lnHNGjk/x1/89sE5OT6UDXCsgL9/9A7Dnxfd72UbO5/v9g27nzfgb
QTyfNmML7lPpiFDchF+nnkJfDeKtSBhi8GSla/ABecpMi2gjayJBMydsbGq25guuj5MWzF8cjB4g
K01nxhcPGy0ahPXrmMjHxM3+4C1Ldl3714JVgd9+GR8gg3YBKMdZEUBFxW/SRRX9JDZR2LWrcKut
J3c6e6SjFBiy/zqhguXSgspwRYqKbopHNTJ+IA2M/5e93Ck3fJW5SEAvN5c4uMOB+oBqEisUPkSp
v9AQ4ESFx9LHQYpE4YyYdGgZM7Z+81pzb6YjhGTn0UKL3DDxJoMjnvA/6KeHCJPVj+h9BrtXYZkp
jiBie/N29eRLFP1nv58me4pVUTvH6R4fF7YamhKjgWYcpI8lsFt0wHUSH0lgPUn0X6KXIcYW8RC4
1RIGN44hLPmyMoJT7JpSR36i1/EeC3HiJhAEmM6iRgVgjJbc7WW+ziezkn4eTGuY4xikT1d9Hkjq
RilsOhxEfekOjOSzA+5EWYYPej91EBe6luSiEpWe87cMgo2UTdq+Ef7jGAC0QYgE9yU1IVGyui21
lwdG5Q3su1mt05RhshW/bHwzA+jymubHoCrTHxH24nM3FPOqOFbG6fNcZZQl6TJHrC659SvQQsz9
XCRunfItFGet3avcvkishCXlRPJ06vaUtocyOfcKfOBtj5bAw/4Kfh1XHwfEoqVwyQF7mJA6FU0c
K6VQF9OWdsXMds8GgStTSUvAxElZgltAaDII8KqtnO9j6+Qx3jMUP66PULlzYEY+A4w58yUzqlJ3
pxOU6jsoFu/zZD/Z60dZhSto9ZL/1v1ecmPR7munRBla8MrebaB/7DrHAwp/QMho1ez9OuJh/Pln
BNc4RmX2Kxxs5z0TodYaRp+TWXKhb3qhEKQKb2zj30Qr48Cd2jmm0cS4MJWf+pjFybFTwVsZ7UXA
/WDK/lSFaZReZLjUztIN4w+sEIUdaNHze3yvDK91vnxE0zPxUUTQcALloLcZxHaWwlCpSEIEc1df
HiMqDm38BaBNYjdFBQUc9jssnntq89QbR8MYB2p2gtkjNCTFHDS71czwGnEb0pPD04Y4ACsTNSsv
CFYeNEVarZDQC/KliHkx8TPDx0Tl3iFOExEvcPJjlkMuhreCIwn2vamf9DuNfJ9thGNSZQN70PSd
n5/DA2PNN0yaeA7F4+91qBkVvrwe+teJAi/vGXKA3A6SPWBT8LLq2sQYmkMi7Oz4xkSHdwj/kcna
RLT8MHfYHTxGStzP6Izm1Di9GCdRwkvAxkw3Wb2IKe79ssX/bvWQMHXxkxAvKmQEWLNS64n0cfpI
CsQskxEATR3ycCZ/CBNRRMLhmrjK/jV1NcjSxq4BLmV+fuC3Uri2iUebizMyxteiwcCAv5JPk6OO
iw9TJOzL9Vv3w6Nk5mj8AJTAFQM7xtwWZTYhtVSVrYY+fVysLFm8QLHf1keDXQOJETjcd8fcw1V2
JVnBtkF2BtwkHF3qW3+W/8LzdIrv8ozZM4ARPYQyhw0rtlsgeBDOXFnjRZGEMMKX3OVZ5GnhhVVB
nSkwfLjBQn2nRKMkp1R2NOyPh60KoXyCleSWOlfFKKC4NPhZU1qMULayk8mQSEZJDD4L1Kdw+OXK
1uieyGmuHApNHssrRNpoFliKcsSxVNqVipCbGgrTsxnNCJ0IQaOHmK61z4+vEqoQA6N+XlLkGIdn
wxXJ8ZSZi5QjrW42andoQwM+77J+XYaQ5SUDFQVKgw/O4om5OYQWfGqGJQcylgwyRAsjW6vEcTRk
PXYLOP/R+5+JN+HDzXZSm02/Gc7DOc1OSenTgFZXbrRp5tBrdnsJGpZBR2W+rtKvkHnUEZDPFBM7
k8nL/KxiHjazsXeFCxWgC0Wu0SzkcIRh3Bj2Vuw0xxKy+ccqQkorOl94wZ/Mq6FiaHcN8FTcssfE
E91UtuSkHaPZGKFTQv5OJo7XSV8T2CwqG/LI5YJMWDdsoWAMhFvR3PBSXCsPungxfGV0JYguHQPJ
F6YVo94fhf6z2OMuKOM8BDAzZZfzy/DVEIG2MG6b5esPgfJT3GTp/kH7/RfV1mMyrwV3qlqIIhCt
wlgEAjwLWJbCuWtchhcVAxzCVjmZVLjGwpfarBNEQNntidcyWye9JKGn4S0Qmg/0QobDpHNaflX9
T/dc6bn7rJEoQWs4FZwlo+MSSuI158UHchnd0FamDkPxPKwKRlBwQUIPQ4keZisWAwp+5gi+KPko
B+7tEqjgiSvdOmqcFrfUj4d/C+dRPfXheEin/g+BpxFoYN8TcxpxoFuQrwiKqzxoPViuYi8lOZWn
EtRQm3hp5B8X8h0cPuULQnGQx3791cWjZln6/bBjVxVSGCzU8JvJTMqhCKnBvr+xBsqXQ6WN8Qii
XxZfZDjtJOAsVPG4+2zj+kLBNOSusIyZzseTjQLaFd4U6oafSWkCB1QEyByppOE4qTkFR20+Uwvq
/xMfpZdjAPvxPAmV+Kr3HbMC41JpQaWhG1kWwAn5hm3RV7iMWDB+U32cvIeai7fPGyzhY0nD+cNJ
iGA8RK9i5r3dQX2aGUVqxZBgHr/Y7HFyqoyYKC2o+QBaY4eX88BHFZSRzwKDV5h6L2poCtwBbCKe
r+H20uhPrFCwCzgW/IO79wNZnVf11/Tp64/lE6ZpYTKLmuRziZkozRIu6ZRrzwD64QmezNChT4Br
vUm+qQGgybkpCfKhA/uaXTZVN6qyYTDTfDGQgAzeHELm0sOmotKVZwawZA0ScKNQBKMAq/5YRrh4
oYMasjnTD+6AQ4Md9Ku8ArdMu8NTtoXvAbgdhQrrWp94Ys+Y6TZ925/Tc0PLnGujj0AlXySDJMFS
DjAAQN9WPD0dH+9wLtK3YmdhvX0IvLFIjJGlx2Z+Ka6M7KDY1WzLcJFiaFW50sSK2FqRNQgBco1K
cNKEpTgfoB9J38Xvp1mrn/cs+sFqtKvNB4Yn+lhm3DFaErU34vgRHbuJdKrlKeOwqOQDzNSGYpTL
bxTloFJeUxLrRLL1aKRRztpFtOtQKYZmr5i/VAzS0x3wDGVNGI2T515ZjGyTOS2evqV0k9h/UMGN
kYMY6NhBKZtm2KWoDV4NNImZuE40S564InK4F5vEDhkeDEY760ltk/0BHbiS+pgI3CsO3zhgpqH2
zgddmvJ2VWMW3XpjDgW+TtEkz+zbBHuewrzEryBNzdbKT9SW7rE0o9XvjnIZpFW+soq7qfMy7s0U
7saWjeixFmaPD8xnX9xzRlvYboVfOdfOUtxPuCRS+tQD5x5i6sp6nhjjkMABF3HNTOqKHzj0/Kkj
H9VFsa6PvBQLZ80ZLfvsYU6JokeKOpPtqTMBDEhszkzoVADcDK44+WyiDNRdSbkFllv5H1938Lpa
TvgdzI2r+wuNLKOXEXlYd8vqACLYB5kz9fSvZK7SXVV4QayFlyVD8CILZPwmOhg++EhQIHzRXPEc
Un+Yv3x9L7sfJ/TkKzMlaLPBGAyGn1uJ+gb+vymbg90GKOZXFOF2vkLyGJSrdGPMx3yxaIVRmMde
I1VOFb+YlhgPALtl9/TjIHQe/oD9ywSgn0TD8VuyQEXXaLP4MYefroD9w9yZ7sUz1UK2SSbu4xDu
3zd9XwobLbQpODTZfRD4Ja+4DFXEKLjGTNlHFCTp58I08pMfp0SA4BPDlQMSXeAV8J4pDRHYa8f5
JbJ6tpm5F5BCm1ViAZ/O7ecp9/CkM3qsNGa4ngMr4vo1Y0AX/jQnBfZcC9Xc+xw+h/jyuHSrblWt
R2eh5Pq0a7faoI5C4BXB45EQV4DF3gCdAu1PJMQsCzSY8uF8Em5A+afEyJFx1xyGHt3ZqNQq8YKu
IMY6TbxOmyVUXlyI+7VxLf+QUZU3gx4UqtIK1mR9K3fpZRrUu/6QcT4yx5q91nAFfRjk93IH8e4n
o2bkho0D4WjcygR1L6pW0jDlVcJO4Sm9d229/nTcrXiJ4MuAdJ56/HWqqmvyBOBDWs7WheGgjH5v
Ewa1G66zvh8RYR0nXd2SsK9K3b73Q9ltPxQaa8TGHIySlw7YYQXJayUSLgzUhdlgiIx4LnSbp+B0
0h2mfgbRq19z2YJeap9zK9hytn4kGOmUl3d0y1FCcvkHzzXKBdGcPqCY5kFXjBaS6IMN4EIE1o8b
+FXduVrA2Ot94BiSEM0IXvbbKD4161T6qqE+4PgiSzeZyKFkhw/Iw8s9df2AyeUxW6WAJ5/C4SSh
EiviQ4nRxHe8aaZfYmilqvukMZWx2HOffJTlLBbmSiWPbFRZCGpjM03xi3S0FPL4nOFIrNtpw9Wl
LiVpEUrwBBFMwqiSXNxDBplL4yBCU+1CfLsIDZAC/DJQDxCF88HsYDfRl0JsqVf009SshEroGYU8
Aj1uOzirGyTNgFXJFIrtvcC6LxX2CZwQLvLiltKQD3ucZ7TizDwqhDPG+JgSEaVuP9cKyD6tqeVf
XMbcT1UeqN1WZ1zUA+mLr8Wj854S+WzKLREDTEhCzKtyDe4jqEk8/FTUpani9lsMEyCEcKCrAEKy
N5FvdQ3DdFEQCExhCcSLJS6dfGNjAk7mRPWy6eSpvQcq1jZsEbszG8VxHzQe3E3zVHVBs2pMNmK8
VHV0WMzxnaQFtKRzHaUa5pNcr8ILCweRr9Z+LSnzeToGScM1uLiLiEG25fiSMLd+rWXUn3Vo0Snj
jDJL6YV424yNpdarQYtjxUq0ecm4prBDaul2VUC0Ux3suyeVLQr2kK8FcE5Qcwp1+ac7g6KEf3je
U9waPxG2/dFhNPK9AZ/RJCkOot4MuYZuK5a0nPjxH3Z1Pi96zIb9ly2FBokMRi4Va2rFLqJkJzzI
/5oAYQEAP0cntSFHlZBeyL4oVkdlBOvujvwI8xcQFFV0ccCJX5g+uoIxH/CqgCIEADnHLh9HEUFj
NO88cXA28HeDLIfjl5WiJMBYClCROFwv+xLwHynRygl+RvoZagAMTbKv/mlKnhRwZd6mxuLzNTih
PzofdRt1xR9ULrKv2kLQeoJfLNQVVnBuv8D9gUkJUrXFdCXfxZ28GYNDepBRTDACTGETjGekubrt
5wQ2jfZi2iJelAdYXafqljMJpIhjwA+6B05i1DPxl2cNxMn8IkEWjOcUpU9v4zzLu6cPwHCkK4Ed
N21nJ8qYhIE45vhsYR254j9zEhx3uodbGCZLYXyCjn9wZmsiHJzDd2Wu1/wMYg7zQJoUweTDbP2Y
Hfjf2/Hj/3+iBU99mROg/O/HtlnES5hZ3pggW9Mb24z77Zd3gBn7TT6L/Vk+98pqutFcaZF+a5tq
3fvZWvJMwdUX4ap2hWC8tWNX++dQD5AeQsAjoON7eqGkpQN+c5vyuSzpWSFnMlOjtf6nVoEzxx8C
t+h/0ZKAAssLkE0Up+LLhtnDCH3yBRbBJquuE1ypxeWo6kY07aVb1jom/R3eI7vRpG4nnvJDcq8P
yQFtPSYVmmTB0WMAhilXdmX7/rDEhvXrBOVR8LqfmgRU4Qs4WltMny7SSQa8frRljc1iGByT3wQN
CtlmjaMwFF5ONtWcWZ8pe/B7diCa8PUMfFAJa8npj1hdkz2pTP94lVMSTrAJNWY5DDmcLd4u5CnU
Ztmpd8ltvI3sy324ZFCK5KeF6o+V3+DzZzv6+YddF8tBd8FCsLriIALEROklpTCe2J3YsTQ42+AF
hoMBPrSe5icBlPDjM0jOk4c9WvwIHjYHVsL7MawFJlZH9Ruqb3TFoooDNzOsXjQ5/3P2J/ZUEUMD
7aBR0iJaGZnI759J6IeGKSQ+UjKBkOPaUmQH9rNKvTIjMoo3bbUkhEYOGwPL1ynNC00NRuM+fNHm
d4qklPQGaHbH7N7zor+MnXSWgm75cro/mdkIXS041RYO/0B60713lXsNVenCCcRgHSTq5/3TwSzg
/saq2ZiMhGQsgXCzooPEthpOy0W7DJv267FPF/yQzgQKx7iD2a28nLkQaLSLv8amdsUF+sTle5vP
8224U21pjs2Gnwf6uOt7SJ4s1onzANp82jqXO9qeyEme4FQ2jvaaPJvWm4cfU8jpe55pEH8/OF1O
mI38xLDZMdSoftqAW1s+ZIRzwj7sLqB+C97RFHA+CujSaezWgvUnbzjpDaaWpQ3DvMYHeptnh8nD
Kh15w9toqUN660V7ZAK626VHINmRvqzA94trayHaCsmCuvk3Fsj6FzvSgkXtEpO5+SyEoPCknXZg
UWahSRv+sOjUotFoeGTAMlAxAJxwGKP2GHNFKS/aESEhek3eQ4A2OoehUIr7DS3Bqd9Fx8x/rKe7
Dt9ISg5IldgagDYGA3nUG4OeUd88NFcUsNvyeo4AM0YGxw8jrLoZJS4+nhGwarzmWiMnJheHnAVP
1uiYZzQZoGnJ38eJ/Q2A2WxlB5DB+KcAVylMdZ/jXpAD8pmQ22HWjjUjfgemeoeiWrJBV9Ozeu/X
yCkQ8a1fwmgxq8DphaE8KlssdKow6Do6DkY6OAz6wxY1MArghI8b2yc6/95qqKgxJATqK2oXCwPx
ouBnZca/kDDBunWGLf++jR+INqPdIzjvLDFaJRJz+Ik2L4Yzum/YhQxD9YE4CxO1eBbo68pSsLZE
qg5VaIa3gYz1wcSXplggSKDUl6icQWVL8K2CjkKPUtohjw5eAPqZdv0R2KMYe3PfWoy2UcixJ6ZB
Ae2i0hl0ZLacwrbuGbvAD4L/YZzl/jiI3CTqX8pGwhIcFhJyCCv7nHsIIdUpJytHQUzFH6eOBKc3
TFn0DBB+RFucUqhJcYR5Oenz+nx5OtCzz1cShjmomaNfwAIaykn0t+p+skXgX3FjTzYTANwEPCX2
Jjl4GRk4xAd8WOo1oJoeXXD5JKxp+hbISNjJEAgvEKsnra8gcO55uxgsicW8e2UIobiCiS3S35ZI
uAGuT0b4HT8OMfMlVURaFnPKanTDz51KNfiCDK1A7KxLwY+ASZvyAI9cwiMnbEEYILznCmzGd7xj
EPu8wHR6brJROxERt+S0Y1AZrrb4QYDICQtsWcoN/u78XVBin6PYepSVjhImTmusc+/CGWCZsejj
Juy1kR7MHUOZSrwwyjzgVLQsDAdV+p45IAWUquJW3MTTOPbvxzQ0jvfPafqHUoXJSDlaDossVkTL
J3g5EmaPut8mcyDcunfwxNPw2xpb7wVfLCU6Amtn3A1hOFb+m6kXqC/JngeMfv+/XeK3m8IOSBxo
/6PO7kR9B3mBSIa2tTqEk/UcR0V+cfThJTMFLJxZzoyiGW0CeRuMaHocOcMl2tv34kMoDaapP+n9
4ydu9vVYZwtph5rIqzzDU+cyVqrFFsmdw77YyXRkhatAvh5pUdZHG+26pgiMiB3EMRVb9r/4xCNu
zRhy+TbEk2/LNbXmmHoeM2Kpf8ozytwN5rEOvrk70hprNBwz4d7hpbFTDmCniGyyLw0/JuWrW2eY
Nopzw0eSCb1uph+T3XCqNg1KVL4a6/S50IL4S6YmbWcKkBUWSAExt398asa53EDWB6zkCrmDmIxz
Qzfys1W7Epe0UcP34wgehPDa4dNOr5EDILestunV2MkrHU8PPQD4+ID+gYJR+UBjQ660o5l+7rNf
eGIPOsYlQwAMviERW4xtno74L6JIg2IF7PMN4Z7O8h06cOYZl4kQSDdkK2HjdeL0mZ1Z6LMzg+7Z
1Zgt4dxw+Iz/jtmh/6JjMVbnHiZNAFnYXtqq28dN4mhFR4Byn17+gn22tA7vAKY4z+bMljV8OXZj
eBucQ8jb1C7azH8A9eMg4aGd8h5UYMjzjqRRrz6jddZr0azTZbYsIW1BULaym7RNGSFH61F8DPPg
Me9/X3OoC1NfR8Q3RrdjTe5+fnm4o7/Gz+gVmHbkj3hp7sJrzGxJIq7LZ1KBrxOKDyicdkIyk8Gi
YkE45AZfX9tkPVlkZFRMCPUm/tF9ryELyF65fu7DzcTDfNXL1+pGJ9UvOVTHBHGCtgPB6DHFhAjA
qNnk1TFhL1YKo7oJQyL84tyoZQjpMXtWImgEjQ13KorRAvzilbHH+XeXcO92To/J/QOIM/zsK33Z
QVuaeKmK947V0Ddh6HoGFbNES/bLZb1rD5mf+o3JfHElwyTPb+gQdqjZ9mT3bgmDwq5olvrkGSww
R72Xq3wmUqz65Qnnih/o5avUr2dQHtFfWxhbbJxui/7k2OFfFwC3mUgEsHFADWVjSPQhnAtejFWR
VG1W2EFxkaHYQHii2eUiffKGHH0TQl3BwnA7RVKtmtNL/cVtWX8ptK/GRW+WVTSXqmtXL2Dx4uxD
6gectLEv6SEkY1wlIybBM+XEdK/jnsb41fhOfh5EVOJMMsED3ewc4gaxhYKQi1BFpj3Wlurzfakm
jRl1nT2B8b+kEWUWhmXHB5QPJB2Efbwj24kFAAI14wPT0gTc5Pbmv8ZVXVdXrGuQ2JL4OcBCTy54
1t0ZtQL2I1aiM2fQxbGZb4pr+9sfIVwN7xwisc1GwoZmdi39ZiM7pX+qnekK7epGu0MX9B7rD43X
5bFmOMWEOp1dsx3xSzFGElz/wm4SoHEBVY8KKy+s54cEMxvBEpPwESTpx2FFtH29cbyCUTFqNyN3
YAAsIuf1IGXgJOBPLtViXrydtjaBhAoaK8ph4oN5Hl8STR7NyovoJYFSNhg23Cg1sPeYkYZUAQg9
bxZT/GagzDGrhzwOMszYz5vSMuigB2oH6G0SVwOHAI/Gehn/6N9vV0N6MDruaff3sdgXnAYcwAU3
cHgqShjLmCRTyqW2zoZ8Z5lNJ/nQBpuB6+rzeMO/tYZ9/Pf4foeeDgtlDFEJuth9iwsxs0W47ygh
Do+nV1ESZ/MSOocrNx4SbDHziMgl+mG6JMn3u8CBGrdhPoLcHjILC3ZKNdmbwplCWdMGeQvTHgA3
WgH0oQ4CICldeQhq1U2IY8IUkLRzxX919idxP/w3s+EKfY5QQ4vGAlWJ1ZE89CxtpdtkfAecs1gg
TSInDA7V54p1SPA+EzQAkkndDVS+hoS0hHZ3M47TPcJWecf/lk/nxQSMdo0z60WYggmpmm6SKQDI
EUo+KB0K3le4aSHx5GgA/QaIfFkCs3WZ/M1ZPSz6twWXckzSOmmIXkuiFkYrdQHN6w2qEAI10B8E
ODBtB+qOO05smKBQlPG18TWkirP5vayw5q6ewLzqfYRnlo6REsFTlHs0BzPx1N7kgDXDeyziZYGR
AswRqMDUGg26IP7YC2o5dQroNK9zTmXS5IhLne65K5iKjx01axgnbWzQgZj4a6hUEIUjf0tNSMXQ
HDC7e97rkfjlUEpgDA1zAZMSzAaYXMGil+93nifOq7T31Gir6Dhc6MYwOefeJbAZ+v6+8vpdQ3pw
jFTksSUugvvnfYgQgGHzeyL5pISmj9XE94PLk5MJNQ/t29dnFHRFX5kfH7Rtskqc51pbaSsE7CQk
MNBxE+vjtnyNx7xeqNbEBWXvnclKsxWUFxD0MT1heghotedEd8rXn0hhyQ751yXwceucUQR5sjta
P6e0coA6YCZR0BN3yHcqNtT1BSgwEK5AGYUY9pTe4LSSv9RchDVU5aN0yL1+La4f8Uw6yJj840pn
Y4h97leQMefptjhOvt/rp0XxdJADkusTGxYbCwCqhnCG3wDFHi4/H1OMWcYPJSIOy1CaD+qpXxkL
6djs47nwq96TbzV4zIvt5FBeZE+y9WP1V2+el+nJ4Fx7bzisFxzqOBlJ5ueX9atxmQ6zDHsTjoqq
dlhVxc74mQQ86uChjaAIv1ATf/oAC39brBt+8/1zi29v8euhHCA6GdS6KXmqy+i5yyO3QzFPDQs9
mGBggAjickHxUBkwtIHFSCMDWDE189F+SDxN56AtPpRhGOUwVsrltDhBF8Rl8HMTKo+gB5K0sB4S
8xWXPf6Wj10Mhk4+GFdeRbqDRywpyAhhnIAyAIxx4gE/MAlk6N3xwBUHo06EoMhJb/8RdWbNqSs7
FP5FVIUZXj1iGzA2xBBeKMw8z+Ovv9+y96l7fJKdEPDQrVZLS9ISNaXFBgwRJvmptEIgMAprC87o
cVD6PS3v2EnjQTjY2YMvXOYXF9/XfBu9Xm8WY/MYGyMFbTG0P5DIx68YFE65NQC3MEAPiXGxKs0F
xXCUghKHBja6vS1yebDOIQzFEGL53rr3AQ/O8/E41VuLwSAk+KLNX8nHiTjBkv+yyPG94pOtLZKu
oDshrP3MiqAp4SYplOgnudUDkn2rN3iX6MQLss9ziUC7vQE22LVJ37qQsrWj2vqAHVtQpR0ljSXm
GNOegio29v4xLXm13mr87FNrcfolzLsKCA5U2ySyk6JI5toYl4Ss/tnErY9Qr24hXPf0tYrJ0kmK
DtC1f/RwEnCOPHiN1mZ9RtK/V6KP9Q9fR9a7TaMcGtaraT00rhaiobc3sTnfDi08LFKKOKjjMca7
btHhpJy4ST4smJd3ooM9OOSAmrYQW5+kUB3077EeccXctGAux5Alawoq0x+X5YxfzSxeOMJU84KK
4iAsTuTq0KFiBh6zixmmKW8ARYe5T1MJXGWxCswFZaT2YrG2YtduF8323/BotHtGe3E3enCcm0Qu
MaSovzCojuI7zhmvERcw2ZBx39fUP0x6K3ttgRm4SEUHog6rYe0IjL5NghpGt9/vR9EcCh4nAY8y
kT2+1sYSUM3o0wKXmnOKeogwNgwisRANv7ND13mMvn4lxIgh8Hk2phPjT3ege7obsxn3x0GKiV37
27kNqxrrngompkM2ApJfsmiRY7gdM8GO44LZe/LR3mKwoSVamX5rJ/NrLDRwBXuB6C+Gw68PDu8f
DVZDWIQ/k5FLWQdaH6wQOPW3/a01uJjxgIXS61GTwsn3Icn5DrAQB8VLNpPXGY2C4OXTa8McU1Mo
H8QfhSlpUnyCkvzscEOCTRxNpi8NB6qMorOLpSeDgovva+q99Dwwv/BkMBiZRKsYW7y8bPVpnrUK
762D6S7YWkGSHJKwYK0kdcPcOmLX1ES9W8/WAcISckGoncnkgiqYaK1+yWDJ3+AbrPxvcOkUAx3l
4ODXqtbj99g/Z8chwsq2eUprF+n7wSbk0EXaKaT7IY8sfNA7Gzbg6BpewxrZ57bwY5eKCriWyi2w
MT4mnHxnH631jEpDk39NatqpoviSllExCV0ElH1YRwvfBWxZ76nYpewoWy8XLvQW8LW/Jr9xY3/v
Xv0Ad1qD6tJASbQ9dMwVQjgq2TY0VyQZg4Y1OAjmiz33eiNnx+Z7EQJZiMfYx3ta15QlAVKhvjmU
9StHUosLjhSygiG38ar8NEqCnRFEy1//dxnMg1GAoznKvEytvZOx/BhRFCTBaPRjdpJgGeiXIOK/
JQLvHs05tL+8Mno7nGw0HiNQ3rjDWTrjDjGHkMbNRkqRB8glDdGsEFlYGazO3nDYLv2909OCBhUA
Bqi0P03Tyt/4MN4GZYaWPCyONUeR0u4iWfakdrcaPnsRFs6xh2vYKrbxHbpoTarY3m32pEuXapR9
79KFJNuXfnnZGoYvzWNIRGdadnCSQFdIoXIJxmr2mbJDGZBD1JAvIqNezT+jBCF7bFio0/X8NtVB
ljhFBdTREdlaxfK5dVA04OggOxEmYQ1N05rv3Zcxn5gaT8BbmxJP/q0y+vOkCqdhMqcHlUWlNIuD
5Sp19TYWsxkLOFdz+l2RGk1AhwZj2cwlF8Ojk59B/IZRcbV3Sd1lC52UOP10Ycm/jbg37A37YPgO
WV721cUuMrrtXm+xiBX60RcFzqgGcoA5Hz8s4kXP7Q1d1A0FXnAjXGC1Najrx/kBwBq/4tUHpkUN
ctNpOrBKIs2PiAXS0szmEk7qJOr8FBNqPnENXHJ6wrB8PajvaDOBLSG7GMGkPgJTtct2B1LaXcWT
iLz+E0p3QGUB3XgNSt/bsF4lN/vpME5mksyj5cqKgJqted2a8IJEmRgM39V5A2pIqEVOLZwusFj9
7WWsnJcR7Rh1OL1RVQTzOU7GQGGvW0djjkXPcTAHByoTTrykaJQGUAdlaL+xVL/mAoaKoIAykmab
CZaWLsfrMtwFWhLV5aJ8F7OLRW4fmg0tzMaDjEuh6e3Du90bxrAnkOszQUW9iaehvSjuWKGmdGij
oSiFrwJKbGfiuKMQ2XZ+FyjvmHseICkhyI8eglUWahnxesOKm3a8kNrLz8+FF7PerD38aw9nbs+N
eYr8SU+E7LQpFFvFFhuHjZGK3ttbsoNIT3HSmqntgF9dfUe4/Jd7puYQzlXMJCqbrAv/piTYBNCJ
UnlKrYsp5ab1RyMRFIbeuAsK7O8ktNJhFzRGiExPOz2U35mofNmqJTL6FJ3I+WQZkId2QnFD7583
ER7gM4O2W8bTQ2m0Icfhnaf4SwkLUXQpTzMs2WxfhEOMiavvYeh4IdtRNkR1bqVJyQZkMw7KDOhM
85/LABkS5vjHHI/HvHy1UGpBqrGMXTZCjqLRQSUumxYfHGvkVPQXcqV0LOBXO9qYP6HhxgO61Jhx
zKfTlOtSHsGDjwvME6fhF0UJ3tw9vWeoD+LC5BbzaQyWcTpI+Y+22XZ99LE79Jkm5dQm/uTdpiSw
27v4PICCmurHNyqMZDCGhowZv+HDlz5atWRewSMK9fzT2nRfvEvPRcDSePM+OlFAq19E5emA4n8g
Cw+uD17LzS6YW82qIxX4bj/b+gxOIefItZpwxA+M24fuZ9kZPzBNzR+feB/jpQUp9QWhPW+hssFH
R43H4cY4WtjbaUgnTbMAZSJRSx5cXwwdRsk/GwIxZiy5VS6oJUmiMQqSD/F29XyYmLhmZsLY83+q
HQQTkstzOTaq+TIKRhIHzkGukBFqIh6wtjPqBV2GueACa+xMDw06TpLRztD56ojTeJTNOFT+RjIK
NL2cYIP2++ongCJdUneRgayaNkQHK/TF+WWySjoa7tgZkzTNRsaSHAxYggfp0szuYFkPBl4YppyO
h57A23L2Gm7JF0p7AMWVAEkW0WjzeatpRXO2zzmbRTDqlGTuIlVXa1Q1gsTamxGfGPG0PNPK5kKx
dLvbW7jx0/BOmL5acdhj/+76v1ukBEljzhMVHYRFA5lfN2H4uNbDgM+DKbtaB+OTqUaNA3etPICY
63idESAG4wu3EJ7nj43OjN2FK8UVs/1IO2Byg1lk671ojTHta6QYIM/ht/1FNG9Y/gRofImlYmRv
YgKwVOEc6IuqKNhNKMsOSQyFau8uJT8ny4IEkEtrze4ZzaMEUyQd7C0uyBq0VsYoAP+ysEYkLtkU
aYJOiMUDkQv4j10W0xQrhF0SoiB+mS8Zw7oRyDbRlq31O3DjnjQmjidnHo/u3Elm88h2iQeM8uId
Zb7fAQ2sfSKzqfkjChL0AO2IVMoq0fgXsq8x+fTIi1YZJSC8qBuDAiqb7QfznU3+nWX5X+QwSR7Z
HXJ7CHH2OP/OGYbZjMFBnR1vp0hagmw1uP6w3xL6TESRTpgNRO5wHb1VrKWdCYPEnD4f/sH6xRPx
y+Z0yg/LaGIy95KpjgTNivA7NDxJMv3t9kni9+sGirGT/ZWzBx/D7/dfxpJ1x0LojMP0yIYx5k9R
1I8QIhiTWVa0Peehv87oYSPBIjNBniTnUhF5lEJu4LNNqC0rD8T/NP2r2S8Z/f7v8oNVxJNo2pB1
pFY2H2s4ZQWhWlgqy2V/Y+mZD0bnbY2kDjSPvJWJjuOF+9ftYk2etLexUeJkeiu28IId34fyIeJ7
q4Hrpm1dW7z+dsDWmUChbfwUAP7cVydf7blAUWdBHhJtmVzk6WIjONw9QqsZ1h1yUa3E2NVaGQy4
UVQE+v/drjqsowHrVVeKd2bs8ZYBkDt6IRzgdGWKgQcLy1YaSlvyEAU2qhDlhWzxZkYaaeEh2aWS
iJkcpRcTLaXh0Ow+7Ew6dB/Ei+YwVqD36S0M1zFEGNteCc+a0jvYmMSlXAgn0YbvhfBFmz6p+O2A
Imi6TUu43pZUhVS/ymXdLY66BFRzphVWc6Wx8tc0PrJh8wP7i5AJU/x0mJQrkDHgoBvwcnB3mEze
FVaNBE4ZREDOBkku/CRHpIUhN58Dq+qzQRnVd7USLVxdCc6+zELTZAFf/TLSgxjPjiHH9GYHkcmK
kpd4hG/D7bV7R9xr0FQ8e2mJDRZxjufIX5UkhQwxGfY80g86AKHlWtnPJZNJD7ECRtxREqGio4v9
JpEGlcXNEF1iSavJocZHq5Z8Ul7VPgMtB4u8SPwJqpXMDocd0NJfdKVM/0pmaC4DlCJh/YYMk37Y
e9oz6bm1VxIIXgOksQyStlX9pH13j1+WW/xSbOSnYcwKX7i0qCUwofDiIPftXygQ+ZFTdbBTftL9
pemNJ9cYHBkNHQhVJpCoO2zJibWQzQgIMWlhzZ5t3A6kGbJWzBz+DFMLwYLsBEXZeql6O+aPTXUD
fECbFnwOKBpJyh41C2DuE0c/P80qcU97Txusbe/MSR2pXO3NyPOy3/f9aXfK9pPgTNZ5DaXNkcgN
Ord5nHxgEJXsMwyjFhsKedGLm934hILALEvW7oOScpn4GiXJjCQVZU8vSoFMLA7hU1o30q9IpPS/
zmq9Rx/IwfRr7rxJ3Cbu2xqLHiMzHceoPu1YMg9lf0ros9lEK3KHRy/fd3hRj8Yaxe6RLajTZxbl
QEaHdn9e5H9U2TjUZdDZke5Whg/zlJbsMYpizCNKYeoViZvEBwWys50UjYCMs/PZSDvnG4/gnpC9
oU9lCkAf5CkZxvnH6LMnvJATqch8XMZYTnochoI75QyDzFQK5lgecpqCQGaHNkuYr9ktzKhssBr1
Yboqs0/yMYZmZAke0CCWcHBfWhg8Ft8TIEumhBiAP6KFD/sn2682ljE2kUARwPxVBA4TwO/hg8XY
NFrD7QhTzGNUtIykbKMQ6/SmBSygAWEYfrR7sGYxpLG2/PG7XW/BhO8e/Obo2wRvvII4rpDIqiNx
x4XHJ58Ql9dYamGXfC00GRySDo2ptmneHcuUOcQ4/hyjhsteoqVNVWaG1chl+SLrMPdtTED5SfTC
VJHVLFNGX/qcPo3T4tSWWfor5cav5X5wmRZGrAFA8R1EQ+c2jdbAD+hdMILOzZHho4NyPveQCEIV
vIkB5ASJZo0t9iFfdU4QkoWI8YLQkNfBbcuBKQkw1VJYZcaI3DYZuTUTNcjb48yTz62ylAlnLWnz
emBV6wufGq4wNNHD1n0VgOWYJCSKfVyqRwpdlmAJZa9/g6BqYY3qXayhnRFxa5KB5cY6mv1oSe5g
Jt0sx6DDzyhLRlPmSCYz/BGWPwNbwcPvdWczNz7IXu2hhaScPHRRbtBNrA1OsH6W3tFDY0aOqFPj
kFtYFBQ5QD9jgdfYiblrRGRjzIYunhriLctLO9gBMkQd0L4CRH5IHNbkyzuR0URXDYP6ry47jYAC
Pa6gyxwZwOAo8D7YRSw2KJI/kZwm8lnm2rI+9HiZYfOfZY7kZ3u21I4UVtWYg0hgymk+6ZCYGaJY
RywG+YIaHGkhmfsaItlDYBCYtLgm2LzB6Ak9BiQA3M+ltTUFsvFkjBELXbt9fgvEnBHvkPWipxwN
erPFgHeOpUwKGayWpqSAy0zAIgGUcNHx6PoD9qssWKFJQjbR5pnSGAUvox+1dEd6MK0TKdvMnGfL
pDsg8JzwjR4FWwLEAW+xc8JUppe8GY1Svh1y3Wy/RVuWsT81eVcAtBLi83W0kjcGekuzHOcoRLYv
syS1h+qSkvEQP7sXfzH3PZybAZ8J6w57mvCE3CzQWgjHRSkGIYnYYCjnfIAkGZlPVf7PtpX9i8gC
UZK6Z/y+sj+jrNMTFrtsRhfbTbqUTeXpoMcQ5UjAZvLykxIWZ5DMyfM0Eik6qfjBGOddalS/cnJt
z+jb5RxTZ6S7zeYqIJMzKeS7MNuCzDjtdHwmzcxAFPc4ZWbZIPSq9nrOhQiyGIFJNwDLRX7WU+lq
/CkAWQVHXKJZPxTfYvzDmxDyZH2/++ufzVYf8n2JItucnEbsd61srGauK+sh4uwaTkHz3zSbgWwP
QdWiqrWn3WxcYaR4ubYx9ecJOlwG7tZiiSU4XHQPnAPyzpMIn/HSFcCQYnGwK3nxxi38Q+4rIPrg
XZphKSLWMZojAA1mxXJVbHSMYVeaSkdmkui2zoOrh1DrXrLxKusp7qifhJ2GR2DBoEuyZ1ku8fz1
YOgsDsgs2MPYzKWnWGUdqSMcBVmg82UBExMPiWFjRAY0Q/g3rDqjxB33jc3ja6VjrCTsSUZMmzlD
N0TswcxQOzKCFm+znQdLKkD7IBv4mGMWJ0/UHrIeGIOJleFrqGL+Z0+TWuCqHcmKdPY7GBRwtvMp
0dgOZJYRRmF/G48SSzYdaSxQgmzdWle+OVan1JwHrrdiBceD9G2xZ4Ye9m6FoeR6DCS3pVV9wedZ
oRIZWSxlPgJeSbWaSbxlbXGnmQRryTnOIDOl5d8jAtwIgz4CdO0riiS5yxWowntjoBKWBkorQaQ0
ZKN5gjDlmkJOtJSajCimTsgPNkmOrkq+x3fwAOxRwo62EH+gu+THPgPWZ5KezyHCCgqDM6vw2Q8E
p9SAACsR/mDHlVLvaE3p0gSyuZw29twe5AKZUYfEM++sMpZ9w6xasBBbVC9npnQ5xGEOX7KzaWSZ
m4Cy9bTstDPi+WTmgW5aZoPMBPrloh2cJIjmwlxkN+TGswZa8bMZEYunPWyjXMmuQCcWukJrFZ4S
OoFKx/ncs6np0PrB6eNFheMQjmxBSdcBohKi3Pm8h2gb7+UyaZpqbOQxSOFvvZFgOCaoaYTaPRLE
WVK9jOZSPflGrShNZwwQCkEaH5KBzJiQw8ePjAzBhy2SRboTgDkDlPsLzLkwIEUqZUOfyVqu9rft
bZuahA4riu0DSfLS3F9SoMCkmYjCnmtcsn93mlut/9lb/00MTkeLFKawlDQRpfCZHk7xpjpc1bpb
tkYwuxWsRzX4G6B6ffG4SB2m3EpNtL+z2gEuH5JPLgR0KCY6uu96a8LAPWKIrxrEsO9tyrnr1Lw9
XtPSZQvl3pSuRHfyuDjrB5KbIxCnoNJDV8aaoE+BMY/kP8iTdAz2p7d1m4I7YrJMYDR6k7MJTF0x
Mch5tsHOH0CDQ3G+sO7P13DOtJck0tGtErmgan9SG61xcijgOO8asCkmD1qZnBefqlOrWZ0zLWmK
ZIq5xdHLr4e0n6yGMJEUisgwmWUCtm5nu1Z2P+Cc8zolcgWqF6ggxinB/VorC5QCw0kCa3ZxXhuf
O2840MbwCFERdJw9z7RH/3qXLtlzAxJ1AYwfEWkr8KijE2HKSypd0thExEEh5E9rVydbA0KrJ2ko
35BsnmbBL1TtBq136eg7prSgT1O1i322Tstq4/cJAhCRgkubjW2nPP9QoF42qKt4Fg1Y04nIf4xz
m2SPL7VtPmBt7xLQo09sA6Qpc0ao96t0a1RxA/nLP0uqsT9NU113EGMqnq8WhJa74NLdlMVkUTzQ
cKcwLGFd3+1jqatsGG8V1JYkiJBeQpLF62JOCsN7OaHQqWFui6RRP6eNU7cAQQQPs203rpRq+53S
hw5b5rFEpSJ13TbtqskwNy/n4LGKavTkjg6X7vEAZ3SNpjs+A/eCIpmWMvRZWTu0kKm8CgbExkXq
XbZtmH7js7evzo+NdBPDc3kxT114nmmUDY3ZUr276dHzrs6/JavxDc/ky5A58OmT7fKkCUplWb7A
f07e1QBfZTWt0Cn5NWxCYNPs0LPmh7YEVCiTGX2lxwA9s4wGu7QPtVmbTj3+tV0h8rgfbOIdx75H
kk+32IbfAh+K1CBi61e/8SVRgyTyutrBox2pknyrwXi54a6vHeK/JWL8o8LwGkA0U6J+lvzlJ5vN
xD9TxHOZMs3VEXnjTa5MJeJVOTw4BuR7V/YWVTZ1jGAy81F6ZIuBiVDzqVx4UutZiB9KmBLypu9/
5BWWwydWES41PWw8Us8b2xacGMWLRa4sc3A9d7hEKZ6fhojxukMx3rpzCxrdSbcuCfMKDhTrLRiL
AKlXtBRji3UoCHa3zmVBUYL/blEKnVIpSMvT1Q5ibjGQHEgJI+EIjk5Q47V7v0M8YyAeLJLLVhJb
pbaPvYSqrD0w1xH0XSD4xP0k0KVNFUNR1J3ONlztNd20oE95ELeB0LnUhpSoQL5ldACwoV72ZZTp
QUMRESXczeyrYd9YxHBmQqylhaN8GAVdFNjf4cooqnjC2h59a4QIRoVrC4Z4eniaJNTR634zlAGn
A54QtLiAqBKhsFVAijsJ5U0i0ApYK3S9aZHtRHgb9IW68ZdBBvG4Glz879OtkXAFVgstfKU4WD1X
onrZVu3DlLKw4qwQEoqm2mC6OwVQB0ro6RBWWpuQQFQp+iHCgxhW3PsVlmIboZ+dT+pknlD68/K3
7UoEq87O2AxrdPassn9oTCGFoY3Nc2OSavVokPleiuFAkAofKuWJonqjPoC7hPxDSlaHu4J9nuVV
RfQDoaF4vCcNKKLa6N1mWFmA+7l1m9gXSESoCzG3YI3dn+jp3dkfSbe4//0Em6KLTLCrx1VWSqcE
F1P/kVbGFHtTxfCeXaLKxzwFb8JuytFB0da9S3JJISQ6UAB3dcgvPcVFutOxP0NIBZmmSjyKrdfy
88sSJakdsSFxkgKIj8E6h8JrRggCdWczFIUAvVWx0VxUAJDMAQ/k2qYw4OJfPhhM9YfBIOLOtZ5k
yLq7q3O92VUW05RaDQIDxLBUDsRexra1g9qNhLime56tSC0OGpTT+08YjIld0CjNXaFcsAOjMkh6
8C6bB3W83VA342Jc4Ln5FHQ06a1hXoePhgk7VbX/6L58Ujd//vaDmsjodiimWs1p9uH4Iyi8vJPe
3wPHePnrqv2zLI9uFPXQZWtUD9+z5Tep1I3b2qHn4ild/zE5586Zbgq/36tXDEpu/WLBk6eGLH6Z
Hh/Uzd0rmCuvKeemIH1wyfLw2PjFx/H0oNOjRptJvIdbODvEVHhIH0f7fjN3KkWx9x5bCSJi0Cuq
COcF+5R1LVCiy5zC/gYW2qf+5YlPdLcaVOGlzHCzj4ROos8Pn71Ma2Pa2R/x1Skv2cBpQThyvziP
hWQx02Yx3CT1/pv2AxVYzWtudfawL2wchRD1zLdujc4p9E7pNPvH9hktT3Zdt0LBHzgP/5OVVx9d
ppQWU7ylrLhnu0QH0EtnS7HDDhBjBpbxmH0eJInd/irzmvcelofvYc0qQSCdlv5urPkr/kzF3kAk
vqxhhVEAfLBJH7lCbDC8ej+/xRH3z6opeM3+ofXzts8LOAW2A2jz4d2sq6Lo+rTPL2OVfpbNdw+K
rVJUJnTskvN4nrHnHahFoylm8+rdOqyMifW929UuJd7NVmN6HZaWO3DhFsXcpEr3Dw/nAyIVoRxR
yBfmm8aBfzB4xgz7ZQzR/5q8tI+9B0RhoAmIkFm5+EIyFtbOtGlxqFX53F0SXenYUSeV0YCG5kX6
3V+jd6maK/fmUDOyT48BpSSbk/lNqYoBPKC7xRfbGQMEFqiE+Ue6yjX7ErzDW1CnP1a47pTG7Dc0
PITLpmxi7VB5i7t1J4/SRFtcQxY19Kf2LShQBnoWfGN/q6oTatJ69LekMr3uc0FZfG14Ym3WlaVa
qdOe8PABrtGDoEA3pNpan6l6NpNot4Ggl9Rbcg0sOPFORlRbln4hjGuOLhHUMb8oDZqy/zTNz8v4
JPvhPnwPGmNsQKzVP3aX4430T6sOp6BRG9BqZD+r/H26+94dBi3iPqOfilPqQldzpcgd43a8aQ92
MeggnDUXiHBrFor4tHyS0XBw4FhGD8BPdt7QLQmKRMyTuk27Q/gNiIWuoYzDSCO80K+xRVCLSa6r
h3lBchTe9fBNJlhnVzXIGC+3tnBYk7t/tLWDg+SVMw9C3gR+GbNClc/WwnXE7VPYMgWfGK9aIEd3
0piEMh497hLLjBwCIZPCJllTmSNFlSKxBir5VCdh7TuKQ+Bg4ENE1CYbn8yNEOSc+x8hjMPWVglD
4HMKjwi/5S50yEtlZ2zJT1JwQfET8Cr5hOBdiqSA/ihqTxILztOBqJ0LFZrx93KUGYlXvlg8W3i5
igyRDEi+sTdxyJTMUAfcLCXxFWkLAfkciShKGvsvcUweqJJPhFg14bweK0ajrRc3XQ5mQHiRaCY/
AIeACY8p2MetjEgVt6g0BVMnR44/yXnEGQsaJtj3C85WoX8K2mgj1x9BEHhajbNCgimYhlDIq6Ot
PjOZjTmyxaBhZHNCLEtwtnx4UqWPCE8Ufpkjl8IuqYYFWFQyC3C+mRIv5KfciQ2SiIgoNz0CMll7
ELZSgMOGmM1FmKNjRBCJWXSEa4DH7mxAKYFC6GLeRXUFyxSXVXAGXioog2SgDDBC4AuUHGctC6Xl
AJ/SeYSWS2iUGUK4+Cpyd9I8QJnR4FUgd2S24paIadGiBCVEPergRFBfBhP11fFu2AJOInS8tf2/
NvPbbv8Ruu0vlavV31l9PNO9WfX25pKXIPln9IVJ8ZRUdjKWOsAhSAKJ5jj9D+wUecN5Kphmk2AG
mFCGD4BBg9X+2GkReALtl6WXKNUEAiRnZ3TYynF3ifwRIUmUzxgdzSXu9dvJokdEr4Ch2P25ICVU
7jzRBIMFCytcEnFJgo+r5dH+6/f5fUm+ggxyxEQACZM/Jsij+1FIiVsBWNNUCfkXJC1ARYiH7n/b
VodLocNsX5gRxo+bm4dCK3JnO4c6R1EeuwF67JPT14W8pwaREzegVQjwxHW4PcYY6IZn4Z7zxQmG
GQ7SbKrjBWlrQwbfHca9XhyD7DYFu42SQ5BUhQoBUxK30kdJm7j5yMxoPrEZKIatas2DeZTfneSe
tE/lCygJgw8DUo7mYJYM0o/53yVjb0FqIfoHhYBAgSsScJ3YTCyYXQaWCRJixeEreQwgS5A55EHz
ldVwwTn4K/AeMzQniYGOjrcgO8HalQAEAj1ZeTwe/UkIAvNI0jKpAmUdHk1hKi1FDSdvBcdW2o4S
nhV3yBWjEtAFA93b+i4AVAl14tEQFqQUZl2AML6QcMB5DfRoFI7JqWAtMwQgexmuuUA7AYbeW5tO
TMYlN8XryvcVQF8jxkTGZPL2KmioQ6vG95KgMl3ka9095QLQZQJ1RQ8oYvgKT0lXahFKY8o9EIqh
MLG0Dh+VBgFiQEEUjVTvStESeZbJKJlLgomZEjt+ZHKHY+b8RAr7CMP7v5hliP6StY2eFFCCSZhH
U/VkDicnCb8lQFO6XDEFnmpD0qBC7HoyPG4eQUol1xBCsD8AcLXOnQSRbBcgwJPrUPiq2QuhOEGN
qlpAt0tSH5/PH5VCEOsCgI9M0wqUuBSSLE2Xqdh8JejGJdrAShoZxkg3IPHXA+/JEGUh8gFEB3EO
QyVkg0mmWk0KSSui8sS8RNfzFqkO6RYUR7OdKxqpYaFxAh01mCS38EYNAKniRnjv8ehcV+geTTED
2ujymyIhqPJUoqQwJRAiCbLajEtmFmlGB/AgRPrmCH8HbSKNzW2yGWHLEj3SOtL7SQcBVNUazKNz
fIxbHXfKThYP0yJlJ9fT6ObyDBz9RFBP4eh/CKGGW4f2DwWO82eXVOmSwpnDbBrJ+mexaCh03/q+
I6Y2Gn+kBviwMH8nEzXyRLNPMrh3C+CBk2t5ZmNMgotW1aAIiijhUM5kHsjQSbR+cOuNmM36S9pM
NjfJKBstqflc1SsuReayRcijrFX1ImiqxCOdkaAop0l1lTf/YsN0wO8HsbfRHYKr8mfduwQP1U2I
G2iYnWOkjZQ9W/nCaDm064HtgNkG4Z6Y7EigbHZE3JONIdP9yoGiy4KkUSE15fN4ChZpwVlV4krk
IWmw6OxCtEK6pYNOUFwHSP8/GF1ixGTmaqzwYCb/SXKChsxUJ7ouCztpELVo+B3hQH1uFevJQ5G5
ZhOCTB0GY6D1TfJjqnuSGrppXOsBTMiWAPOwTC6tYmpoIy1Z3RAKECfYCRA7VDlGLBv3/eNc0ip+
E7ZnrxbvlpB6b6gNBDKaNwBEIcpCZhNQjFrn+pBAQbgKe87oC6P64kvhLPpkSknRfXbFlBgXB8XZ
m4JKbCyo3BKRcRsVjJ0lDhCc4Jizjc4DC2VGm+akgMDisU6xO89/j/G3jeNXn03GTac8/LYLdNmp
jkApcdGSDflij6RGldkf1bnBxIOaAKSwtCT3f7FvVz6qxaQaowCRys3AY4LNvcrficp/LDxpCKu4
8wckUKNmWoSzD4b0FbWSOJAgX4WPtYomsJ55O66QVpb0CgVyWyXlPj7IQay/78EpOQ5ooxA94Qie
P/8OMTxUh3EhafTKVjMk0C/YppueQOjK8cN5Dr90zbjEp1+ozIaH30Pnstj3L1Fz2PArICphNd5Q
Jkh/uN+nf4U7H013GpJEBydWwai3oThyL13i3U4VengStf23d4kKHei/uSD4mkG426QfpzMjC7qz
iTYwY58pQ4AnoVsPvmRKEJdwX51VBzZR5+lvficDsu9/jBkVlHQ+r9i17mZadwpw4r869NYrukLD
nrMiBRj3FllA8JtVhxu33G6Qt9GgqOI1paL/9xs9HGpOyT5omqpRp4uPv+nQr6E1KRo/wdcvdLZ+
pfXs1N2DQ/V5u0ZTKWxoOBUR0U4pJM2j0ntPC106BblPd9N7jfbx09/azU7TrTl18xs0l4fed7qm
nfFz+dOnnbz9aBfnl+DZ/cwKcd29D3e9c7yPnt39+EoT3HenNDyaK2u9WDlNjArlR9W6e16RewJi
bYJLEAOmS17ZLlGgX7S/HB8rP972j3Xo6WeqTLPj49Tduvtebqcfiktxr91qVOa4krIuX3jlMVzW
2T5tjcLiMz+2CklhCkdqcA6aCGBAAQBDt3GpUhp84FkYnId1G2ZlypMIGBG625lDgoq9GaUF1D7N
3L92W5lrG19BpgPY4YGQqluziEGm/Id59mzpRbJ+90ZbqVo5yLhYFCg7yGukdlRQQRY4r3aV5lhj
fmrUSj2pCIOs8mr3CGk+TSCMladiBAjbXPlTM1wnsuf+Tt7EqLt2F5oO0wfbNbfGL+mi0sfaS4mh
kydaNCc0B/5Yf0XzB2ZWitYuHpzY5hkrdGX+YYhup/BTUl5WpMgMljsK5Nr6YcilQH5MAJT239v+
g+qAj/MP7fLI3IN6BBM2eyPvGOr+KLCghOJp1Igp78wyuSOqe9uCJTGq+SMydJ0CVlavx3tNwCo+
+rCGQ3e4Md3Zw9El23dIO4c1o/vl9v4a+BoLdh4ZfnHca3DbpMbuHPgcqY7ZOLBXdvDH2XnWxm+7
/TZlWbe77emUmmSOF7LAxOHnZAUddOKCOeNsV+1Zg0bb3GHNgmTTZuxtZqCnWsEd6N2zpXKPQndt
PQNYg5/Bk5rod4u6aJ94D80wIZPsY4j6cFPw/zfYoCIYS2cT0QmM1kITj3e3vi2Sfhya2VC0DMK8
OFH9Rj4Hr6D2Jz62R26XrbDL8nK6ncmsX+3ZjYo5FdvJyZN5Sp5FD2GA6Mkou9lw3xitm3XgkUVY
gZTMIGyiHK/azaeAmaDjmH1X88EIhxvGhmy+VDYJV2JSmv2M9tPj9OQ13fKSAt6RVtKTwS/6MC3V
o513t0UvWvYfsIe+2g+vDN1RGYFCMzgPjqt9t2njDDuSGFfP9gNqoSMdwo6tH+8clPg6B6izzmRQ
+qv8PbbWBxbHePW7+b0Pa38AUvQMYSwX7/TLwTjeFrcFmq2cltPGq1VO5Q3sxqpyVMYmMTb984B9
gUozFd5V0cPrGcV8kMjBL3IOy8Ex3DvlO+AsscfOrVOmbFAVaXzMfWTFei/+BSRrwQlB6yd48iAd
QT/S2xlEv0rce9UiO7dVZNKyYpvw2zrBpzfxKFbMUmoQ327393d6N0/WQZ1paUEGYIWSug2edC8v
wh8L1bHTcJ4u9AYUch2c/ZimuO6n9SGLtt4DB0NgT1Y1O8Pa3jiAxs7ahoLLBGA1S/SCDH5pI+Wf
O3AEuRdn3WrSRKdJy2ez5ujkdFRyIBJ3VSu2tu+/V9p/60J39+Qc+RuMBK7JixDzbn26e3OHZbPM
ndKTx3p3+HI/3h7e1eK0lCnXCjy6EoAPX6gBvv7+Phbc+P8+tw6oTTaL/w5R6l7aRV+qRMfFg1wA
5cLaVNrrfLnFdINPg4KSgqPsf6W/qj6kwaFoP8EpBTApFFMsJi9gUfqA8qCVvqeEAsX7FQtWJPgI
KqfocMWXbTzv//520Q1V3GHKcGHx5T7eNuRXPcgPjHJ2X1J8urc9muRF23NodJHWDR6E+wUErdq0
B2Txo3LRT1r8uRIWOaLKWrUelSXCJey/5ZzwI857HxXYbkvH3CwU5HCmy0Esht68eHUf2uLNfB9j
wkDNCy0VX6hLWIrXgUZ7HTQXa6hjvjZxPPetLpyM/WPAl0cQzr9xiqp/o70SOylMxk8o2z2p+ar5
8UrGBu4ls5rczYZDgT3TTzs4pIW9EsnJ81HkQp1N7Z+wbVBKKFmC5IqZ17qdlpzulGZP/h8LWypb
OgEKcpQK6t05G222l41bG5AxgaZX6TVKfSaKHOmiA7BXXq8oTzIvuDugzd1Y/G1ZjR1Ky7xZ+qK4
FbYLyoJ3Xl5y1zu3emipMrkwFeMb5RoZNgX2trf/n3Ji24Zu+ARZzoaPaaNRHba+Ks7Dq41WlGYz
TCVjQofD3r17NabwH3+46qF9N/bLd/Stsxc3TtGX4luj+UuTuISgDFj2/WI9n8MzlHaTs1mLiHVD
l0P3JukFuj66B4KLdPax7j16flMmqbDmjkL1C1isknIWi5q1oCSbhg3Y8sCU+IbyW+QBVKiX2XUp
NaD0S/JKCJ3v8vmpnKOUWH6b/AL5qqSOgvkpTwQfkgaL0ZtMQmAyHJ1KpFp8lWy9cVvfgHQPys8o
6icXlQZX5Cdsuhv6r9O9L6terQE65ZWWeQrNj/tDZLbkEj3k3TUqzsqOcAsV7fGdcyjCckl0ToGO
OW6sxMv8CvlNX0icB0kgAWPfoyUUkc43HdBbmxqdZGx6fO668PaepkUHLja5bZfkkKjOQrUugik3
VgH9FlEWAooj5zFDS1P8Xr1bGXE4dlAOAqOpzkAArsbjNJ2Qy0/2IciJbjeHFM6ORvvsXHwlzioB
KxXo8n+XUW5tyWz4coCV057jF4W+QCmpCjlVghoGPepJMCTkTI+y/FscsRUogGZYbwCE0Zl1Wblr
r87ZOfgCWvV7LgSnXzKjQX8B833lzJQDfE2qii6mk+KmqxAr9/X0nbOlqUqslLCmf1NeAc9I6Tnv
QhLEg3HuKD06KkxSjYTQIoEUymz7GjS3N44keelmdL4VK5BtXCYSmufIJkycFLVLPosrK+88lSZq
urk++po/I1oAJedEBAaYRNr80U7eEOxw4cRYU7JwYhCvcwClUUtFry5m2ZVKWKTSKHT00zCz0XQ5
PBlvBztW1RXzgvS/vsTDXmJ9rjA+izarEW2MsYjxBYsCiY6wWWK+n6xmQssmk7+KVAGFujds7Dz0
Cz/rLN1fmflbw/bZcLrSPe2/h0UQIbNF9RHdw9UeZh/5cf7H1Hl1J841S/gXsRZZcKsIAkQG4xsW
GBNEzuHXn6f2Hr/fGQ0ejzFCSFsdqqurCQufPtoQOtZV/YFyO3ZKhz2eTJonNyYOJh7k/RTPylwT
1fJqGRTYOB4ngajPw+5vFGyLCMYAHahfwg2rITkDC01f/1oxVNuQbIGwxSktfMIZuXr8huArw1+y
hPQVcKSISQcfuStmo+ma7mMxeLVZqM0ybu2tKf4azwDG8TuUUM4qDbFrcc0g9MJmVDe9FqE2YVJz
qgOCtixBfq7VucUk0e4xF0j7R2WQYSZP+etlfv5cfQVrN1YNMvkEkuOffB3JlIYiw/FYnvSF2c4T
zL0wpooqZdEPtUqTUQFs5/88ho0jFSfiVnl3hHiZIy1XR7DIQkDFsZXVAnAPwZAxcSYQXywP5HT9
JKkoiZgN++9aH2JcHCsHKbsTOoLo7ZsI3O1F/JmIAowMHBuv1D/4/OGQ4IsOP92ER+81pypVOw+J
qttE3D792KEuJPNbph3Q5JbVlZACh1z7lgTtUjs1KsqD+Ylp/xQiynAJ5gOjOHFsQaLDLFCpIseS
0+s0o2Y0cSdBkiRa3rNcMKzUqL77hSBtXFw69ci6zMrnY4zH4w5nXFoavJyIfUweo/VXcWfUNvk4
1CM9pMdayLcaL/12szXErjlpqe4dxeYM3uBsTri5GVxgg3V5QKZQhEQ8vMlPFpG5aXg0xW3t3Ynu
/hpwQb5ZK6XdpvPALhg6/VkbknYs1LY0sauRHY0VOJEdDo39KSPU7gGOeCjblvgJh/Im29OPy6Hu
cURzjKlRjIU6i4RVSH6laqA74Rrxxg2phtsLswqIl7kCa2iWzBEzyR+CAnOFVDrzVjVkSoqjkMIa
OJ14kY116qSoAAued1A3mdY3NhYjqf9nlLGxOK8+R08t3j3Wdca0hrTZqEbrVqFIhbSYUcUEMWMF
M7xCuY82cz2QA3Mz8Wx2S+wZVqzIsD5yHkWMCBoFryAJmJhlImdzirhSiqnIrIsh1L2BNX3nEKaO
+TWF2TYU1Q6sgdQZ1bNZnWO+poRrylgv3hBDOWtyMiFIedR39ClkrZ+kVnZT0Ko07G5CWYWzyunP
xITobpi96bpNJk7Eh/uQmqs+9AuI4N4w6z+6yE6UvP3JBOPvAeAQHUGAnrd/lYEzRpZNH1bv+kOk
9xOxBy0JveAXK6m7RjjFwz31y5rFdxocFrnwfnV/cozJda/hNHRaMhradAkokg9QHntDE8VJ3YJ0
pqjuGZIpEjU/MLm6vj+oLlz5cLuR8kebaeZDTfNQ/qG9KHWXSZIpknBMkYt6qq2i/OKENn2+rmR3
PZYJd5g/zVCe4PzvKOx9s2I8SZ4lrZxq65fHb/fYRg8X8ODYvyCwQbIkt2lW9hQnOpspcj4wXFrY
E4PJuM+VLfHqcBsylHjAnBB+XuSO0G2ji3HFDd25th0tlqef9vQBPqBTZFVDBIy9Uy9PmqcrlWdn
WEbvPXhFeXNgwixkBjJ1MJsaTTqzWO4R7G2AMZk8fS1Wc8uzQnQn6F6YKwpS8WvfmpruhAFxhuKD
J7GW8GY9y4YX4ddNmw4c1RB9yIb6pjeBvJNcG1aup51iPU3x/+whIv9q5J/QSrzMEN3jT/T8ukyD
9T0sVP3KHURjD2b5QNNt1apgHIu6oXTn6BxqSWb9Ywfde45bTkZflXvpSl5xH6cg37+CECj10j0s
D6zkaxNVA+FsjGKoawNsEf5Cvg1s/IuBj85Mmz5GHwAVdBv4zSwk6H8vs5CZYLNrWERbzoAQLCyb
gMgn6aFFpcWViT6EG4qbSvGxrrytwshwBTLVSKdaloEP0KTzWldYfopm7DImekZ0pSBDucwrHpMC
nrA+fP4jn1MvPNc/AUELqGBTOFZ2keFOU8uXoVYga8RZVjMd3h64WEUZeetTX3CQYotfKo+/fHjz
waVagtsCksJZBdPBk3oc3zJto76eS0rJfTOv9x9eCCTAncUtTxb1A/TKF/K4n/HTwGnVb6b56HgV
J57cXaJ1uuvpq/yMLMufwJXwJBlWWQZlx0wDMp7/2XGgDT0nTrCKfjbAdtdQCfSmXohkeB3zVfpU
wIgmItSp1NWHJYh+FloQLDibhyglIhoOpVdBRxI3UwSyDfVAMmQM3Q2mwwwUwHf0jpjRTV9AbqEe
AeEFT3gSUJSjB3WRIpVsy2BQiqSdKfDX6AlVV1/I+jxInqTcodKm6CPKt56mr0BVFZXrKCE59LPT
yaqyDrVgFf/0q/+/BU0ZDb+aegs6PXgZ1DpeISZAwx6Tvj0GcAI0aaBE1bbazDTpQQTsAEWmWH6v
lSbXRhqhF1EVGzUUJ9Xp6H96c71AqbuahFVGRAsHDWYJ87fUU/bmG1vitE2Bexpp61Tw1FGjZpOB
8pd23SZEVdorJSEiFRbSMrY5/RwKAGwwoJ+YhI2PqE0Z6a1ZfgxhOKPdt2Jke8To9xcSpOtVDGd2
/GA0B5rpBcxUdYESfXSBhUzKG1BBOjyUu1LpS+sIl15X7pThH8xdClKEHdE7Z2wZdPhCsG7mWwVK
UfEHxnv1C5HzDbr36CW2LzckiiiPMVsT5aY14ts+epabUwNCuIOAIjEuM1u/3lS9kak+QYjnRDE1
5/KDOLZDOxWksm/IlvelrZYSFqsvyJ8rPNYDu0iUyG1GDZIiGzU1yp9SO9CXZ7ABRswXEQYNobKt
m6g1wD6EEV/4QlxvRJROeqc7ljTRbtjLqPNjFZhEhuLR2IVbysi6DDlM7tlDAot4S7mdqUO6HIzI
UrrdyTRbdI7QLiYbLZNuURXk4sCeKAvg0IrEdr/V4LeDD2e4FFgVcQyBEbGQKFjaM3vU1RMVQMV/
fdBPE2UxrV9tyoAdyuQ5SorqedWdR5YSn6zROZBd6P3PBtdQ4EFoRpikYEydSco7/rINBypzHo+h
2wK1ylEFVRLdZ5LPUsJfgSSQ9eb209I8raOyFVB1/qi+reOjJg6/jtv7zg1Y6j+M7ha76Anmg+ke
3YFFmAoAbCKmkuQwCnSSWs63Fq1AFc2lQVt2oGcFqzB+Fd02HB69qJSnkWGqAyDT0MP/9v+2DN9v
4rT/YL4iFdQKcwRq62L9PblPduPHOIddYopWo1hmgFOwugaZ1hoSXHijEjJtPhpWDk5UD+VadrMm
4uXb82DRH/3MnqOsmGDCMvSZIX7ZqrvOmM6gWAW6SGc6muA9AsuIfiGkQxJcj4H2IQTE3p1Z011v
X6lzeCZT1BoSni3CHquaj844I+O9dQkgvpI9Kpy2lWRqyT2SYliwhEckQRROzdUu9oHmIaAWS95r
X9+0dkUS4SfATckrAjoR2aCmxvCQ6XdpFTCpI/dzqbbfF+YDRLf6ebZbPDqX9vX3kUXlaje/T6aI
n1+9Tw1gHgF2xLrR33OQb2vBwKYfuACyLpk+cmhE/2hyM1cnEzClBkyj9nI0pHT7fTh0aT9ZoVUd
IKa8iR2ctBkNQaG3mlALZQLwxn3DapwdMT1kF+fObuOtFiV6RdySihSoeybPZjVmPgMQ+LvPuO++
4PDt1yt6Ubl8RLnhIzoEZ/BTYfR3BtEJda0yH23X2w8eI0bojnazPORdQL1PhwpJwtg4bjAmw39l
mT7GBNm6442VqhEdKEcV2ZDZmbUttDegfBRPMv4pOkUHwq5g29cYvAs4iMK/i5fG2cahdaLgqp/p
p3qxwj+J8lF4F2wxBNA28ccr+CtvPgKhons2vtYp1NY/y0z3RcKtJCPHWXgFx0E+fPtXRDNt/AVe
Q+pUVzCuKMimNMpKnOgdKiSnThrf4VB0HrVL/97Ll+FBU6UPuVeYeOsw4hT7Ql8R6xkAmqgFNh4R
AUNOYRiDkLQ5SZyT7dm9kTtHEHYR2dl2ch8m3ELWo5L2jr6yp+HpTDDNAtnT73OAYh8gc56OX71C
q+QwDtW/XZpn5oI22d1l+QiqjGbpIn7cnVJJxDRtVuiW9zO3MA88Rj2hxayQNsnjzr+lNce7QQll
uiGKtzhLJOXjcrsUFWBvRrdgPVvPnsDwyqVy3QsJwj20/55IGM4KQj2EiAmgoFFQ6N20Nq3T/NYo
7Vly2SdKNBVAMgQsCVHLfqFXGahi4HiVppIOpSVlIsJPXG0dgSfbpe4LhVEh303KmjrVujrrXkpF
wNZRckTHyjCVsmqrEpAqKLV5D4PybrRLRKW4GuU3hJRVygROdOSCO1EhLsR7qgGlOB9WI2bMoq+s
BaQE5UI2abdLiw4MX2uQWTrhIaKs9L0x/+6GyKJH0DQn618TiRCHTPfI7U0DVeDXQ9R7W+IMSy9g
Hah28HaHtGGDcDATjRC3Aiig5PjuZ7qpgkfI3PxHtRABRoVI9w2hvk3blNyV+2XIAI/4ERfAl2zN
djkkuWHEMrEhKxgXB5yA4+l0lDtqU63m6U/b1S7DaAjesyYnvI2qkc7dvcmYl9mTr1r3jwDIjwms
VZILsLEPKinq7cTT0ttEswPjceHEwFNB7Qw+/TQ5kwT9HJebdLwW5q7urR2akdKGtL7Txn8C6mWG
bVgpAy8TbLd/ppw3M7J/QaVD/jJE7ZXZV7x7ccJsUxKVCvnS5neKGCrfIc9i68HnKKeSI6rFisyY
sow+5rPnhFtEF2kawrmhRryXItA+eTTLy/ssRek5XTCeldF5JVI8ahaUgsDE837liptcPyLYMnw6
yM3xdpk2aVqsPemkokcrYnpa7Vw7Nwr1Etu1pq/qZ9RXiXbRNxOW4fue/AwBbZYJDoX+LWTIx3ZM
z8ynf2G6WuseV6utCj1WrzCtZ2ONGqJ+SA3hTqEu01bwjYQ0UccjzEdozUcXwu9C/8poFoJaJNyZ
eXeNPm0nu8yf55KYe5YR6PQ/DHjYLjPrYUpDaHikAnaNprQNN/YwqY41Z6CYWqo5d3fJnwXRNYNH
3l3YYcfaAp1hsgQt1ixGGCxRobVavlaUGdFWDjczKTSgWd+XMPHpi+iO5i9tMODY3iYyUhxBQAau
u1VmY+CWG2suy2hNrU1QqV+CIwyogU9FcJAnXUNnt0RTomu8OCeLn1UFRWBNpk0LOYLXA6kI9sJd
QdBhAgfZtvJzwbZzIhvFRfRRH4PyN3LlId1vTaUpqs1gzn6kRKJqjSpE4mfrk4ij/emfft5RtUYF
tQJFO2WEHyNmOyU2h+1eKxZqt0pA0wq2oVwN80CfphgoizFTPY0vAu1Vphb4qCRetOQJjgfgAlBz
WPKGeKmsIVcIFRFfB+xyKH+l9MXxl1V/CYcn2LbX3UP0nqv0exiuyDTlzZhYhokBOeg59WrdYSsH
0OrS5napcJCPzMUpB2vY2DTzJCU/E16oFpeHTIxq3qkSp/xcyVTpX4e4+vZQ244y/dcXY/7+FcZU
GrP6sEI2FCGBIRshaHB0wLZw1zdyw6CRK4Ig4OGoWF9FpeA+KfpM5/CYE4UnCFIIP0C+gFjKgXGd
FtXKfKc2Lz6TgosmgmonrBYi/TNfufjCPrmcsH7+BFVJcH0GBUi1Jj9SNyAHxgM2snRPrrM3JF0R
8mmrgrKl28debvUQQM+nwq2kj3rgjZXBVA3+cyEVpun+7rHsu3sYgTAUR/ygSxYryjiDMWKpK6V0
VVFub+aQ6ds3bFu9BPsuWk1GxIp1xdtQeoQTr7RJTam5EEaq4lMbZ9rqZlXFLVapYFfyBbihTFi2
/6P4ZXIilcfr4M1WBWM+0DnRWVHSlfMfVKK4GiAe5gTpJGlTaW2+IZidQ2FVaiYwS+kQNwjfbZWv
pdS9uPFepmukJ8oV/rklNszvhnwHsj/qOT2QeqiU7MUixD3q9S8RVEG4BX7xPHlTEZNcTQR0pX6v
ORtHEekUHgctrfKk2pOmhOoNzVmA/ycOhorLxRzU4brqcEChOcYuqiy/v/UelR+Cbg5wkCKO0qOi
GNV/YIbBzenNv4v1OM670KqGWT+ZTVRz30zORJTARNxZYLHvELApmExYHICcfP/ygKXVTEFlXr/y
28NX8OFQbeyNRTQAciq61CB4L44yGfZPSS4AVaSYEE6m0ASLnfuDaZDXMx/kDbbUe6BAy/RXTsJR
nSeKu80NwY8Y/UMCwBORKl5ylBZk4kQZbVve+QWtJMOwFIyUdgAqvcVF6yAUsggYFvINvgmX4C86
KUX6fCovahMvaUc2SeJhEw6jBQ4+tSGWkyQBfEmNWfN/T7UfXVgdE75ThzKlr0F6uawP/kK/MbfX
lVa6cywzDU0nvEZMEsGB0rh78Jl349TgBSl+dmiAqnnLqQmo5Qo2fnbO7CrwXBPNKOLOuo/WloAp
jfOAeuLdyE5NMaJMMMUcnY0a/gXvpntGLSVMauUukVSRhGFtGV+3qzJW1Zile3Kg+ctwldXYcoe2
r6/HQCiTiI3rlh4p301pknEWpbrgIgmHbK/Ughz6Zso9CwZJIU5w1J7+/gsiGCPaKZC0oTFE0tRP
XjaVP5R/69CdfhytOcekJ3Co1THDP3Pll8IElH2Lh/3A1TFwgYwTGkTnQNOIbA+MZXAQhTi0VkEv
EDAy6tI01aenrQSHmzhokpJzDte/HD8eZhogj72wycquxeGM6frh7BoqXl/jx/kfpMNN2Kchp6a6
GPnRkl/q4im6/Li78buLLmDa6pbw18nU98xwBLq8RCuWInzeVXy84l1eB7XbA8o8OM0Ac9yTD2QC
elcSu8uAEUHnW8iUi0q2fqBJ1uP5dac4TcoMDX/0ELBuPGfpRLk1NsdYH2cM3j1nE+ihipXsjoAQ
fpD60wn3eiwkHIvzcouTakDllImqCYwPKmVnH04epeYSTBnl07cY/T1qg9beyF5pdxbwoe3bWD20
msnRjaalbQiwEJUuzQA4Vdw87FNPL8WU9tZhDy4/yoneLhyoCAlyoYJkRB91HfCQyGekHij0n0Tu
kaMVy5PFIe/wCBGqosPnWCsNWDNaPvTddJnH5/f1a9pKfj4hAmbsrWK+M2c1PBICvqPdl8Zf3sIc
YZK49tdA7kFibLDHR8JNt4nDYlGbw7EGyAkPX9iTeqi0CQGVKD1d7RGv4HmBpkKBFDYLGbFX4h8S
zvk2pXZIdfa8fQwehsHu6n4XQmlaF0y1ryGYSkQIvUgy2NIds5v8ht5aDwDUAKy1tosOLFOBrFX/
QGiYkntv+bqnfvOCInc9uCrlbAgR9cjQGrli8veqzdphVfKq63iadFehwkiRWKqAuCseO0JQiW7x
N6+M/2+jcBvk3UrDVHaiW6Sq3r59EiXLzdfSWG+vd+qi08fJ5wBhxkW6n7ksjVW4zKSaroehIuKS
v4A3Rl4jfgNzt6hfEaUpOtOtZaCB1Bhg1VwUl21gSytCy/LVFG9NcVBML16pmE4xnnK3O+PVGawV
DMs1REko8RLcpTXKYz61QzrODd/vDVsNzm0wo8yOxxLPV9WBCV6IH9v6nooDSnlNKSTewtPKUQlQ
0VUVPLE0CJNc4BHAkWxTh0ACCWZiMBLK/frgelD9x2Iv+LsQGq4wMYcFr9/p6gCdbS368ZDPPtSH
hgBgCW1w/TnHqVtuiFSAzAUAy4F7gbfgndgr/Eq3Dz1X8rmXSI+Ld2w/KWBSaWNjOawDXV2ymn+r
t+SXA63+R/hECDUbo1DAHfBChUbx2aZHgzCQpGym1rJWs2KkKcAs4wtoCq5va6J1UG5XDvBMhBVa
NFBWVvtIUQ5FPtCkk4r1qj9ZT2CmkD0FhUiFYLa1WdweM6WGEOBqWWyhgdQ7IrWrYLNVIijQWJ9K
4INbT2IWNqdZMzWmSKsTs27K1WRD8QWrnmlfR3qnNwi03eYZ4LnB/IZk8fxVn88ZSMcz9wTdRkJU
ojNiV/3mocNP6FqzhRsqDdSM9XNgfUTOCRcFBZNW86GhmOkOnzPEkh3QiUcznPlg2h0PIeVSXzZS
aQPKjv+VMudzNcapIUh9UXgjtZydmtIVfQaMEzRnXTDwvkdTK+r9fKuD0IHOMZxTLCXRQntOmx68
GHXZEmRveAMCNUgQQpMBYhUgttvUaOR2OY3ahYi+88HgFy3g72Is566U8O/aqQ8YpzPC7i4alBVW
p8arh1wImLp4eLb7y2ICCmkfdQrqqvNdIxUFjl7vF4SyXsXMI/uFnecwdWY4EkWU2h61Cseowr/S
B/kM0SUwcgRmeEHjpgYF3wS3GMGoB/eIFzOwMdQ0djFYFOSZFLTF+A12ZMZLsAzFSZIii0KlK8O3
UjMeRQR0WU5VKo4QknYmgcXpRSkdSHCKOG9idOhdFD3rQBEsQ92nRgCu74mICYuNSjKq5vJSGzTq
YPTR+dR9y9cYMVPGaODicfTLd01J+ZKIrEur9sbvk0BiDZkm+66Bk2KH+c4EYfSN9ZfLXevQkme7
17qUv7gBNCpB2wgPKJO8IdBz3+MNAQYJpjEl/C4ZkN7T4a42P8O+qjEsxXeqsiYbjknny0LSZYAP
KMzRjKxmZbTpRmpTHsFIlO+y0smqbCigU7c483LcJOVtqTqydGxYpW9brI85uQ+Hqa40RVJMVgpV
F5DfQzog/p5GqJdyNTANPIqscvt6GQO5SdqXsYhK5vQ/HQI4uzEWf1W/CzldBhr1qBvPqtFEFVxl
6gwT9tJGCaN/r8vKy0NcuozGpk49s6Se2Qxu8ai8QRCSDIOpR+QjSbLpbDqT5BMwuVK8KxKP+OLy
HzqsYrEZJrZvAlYKlJggGKtARebBr81iOSK9xc0DGRA1Ajcy5F2w0yr+W28Dja85S5p6Tx4qA+MJ
UuMy5RSTyQQqFQxky3XSs+w578aHeLj3Y4iCcdZXDT6h7t4ffgLEA7scWQLhRmSf2ZDfnVFoDybJ
DC3FrR9EnQ4kwZzHKB0OcElCDFHsAmc7gR9I6Rv/VnFN9xDMMzFDDLvlXJ/EQ+jT/eEMpgbsHf/Z
rjTOIb5vVgx5Pe8jwtYxxLtQxOQEH8BGHVbhE3phHOOa5NlNARlUQ3G6cWhLw3NTmKbISw8T7GO5
bxOiMK61lord/jIIMX4VOD1xSozq4xV6mAEDivPkBOXvOCpdqRLsdvGzpl9aDtAQRuK/i45Q+VL8
wFnijz61kjL56m2dBeBEj+DcxLFXTAuQvL7iDFHXhVKLNgpxaTTTDlgaeHFiXdX09W6AQ+BGQbMZ
dYKJTk6e46HcQvSj6z51q1BXRJO616nm8r02Haz4qLZMAZw2Eylkz7hUHcKxLr7gx+P936STR60j
6HUnSkju5FpP7IfTOhXBQGQCXbwDmbO5jpYopVQTkO1nB42RVKAuwpM4T2oSIsrgiMcRepco4yl5
/aO6aSWLi/e3KfrSx7lwqk80UYieVazdiCBSYqWYVSGO/am1gT1ESMfzlt54I74o1hT03VoYvw2R
xZJVgNNIoSsUMAsF5Hnt3S2DIkzvDoAFZxsQrDCwdzlVFeYfW+OTBbLWbDY1NtNlbxcC+zNrgRDX
vRI2XWuoaaMNGAD8XMKuVphWmvoTkNtn/THzNKFTmaI7b77zrjXFryQGtqeVZlraFFluO4bDvUJF
6iVSw7psjwMqJHEIpNsCSc9bTUdVXPVwFJubYQGqxdqgSI5SYY61aLJlsm6aqSIzKGE/E4BwPtZ1
NXpAwzDy9ip0yuX+hUkESphvAuvwREhnrwwLPuelUPIKtK8wZBx7Vw5ZJhdPdTN1Pqh6to4VXp68
bCMN+iId6+ISV3sPDHdhdO4oCLWXlxVmuVt2cpwh83iZlmoRWlxUHXhDxeFZSFtMq+brqVf6r3r3
vzILYSS3fhWI8i71becxOdLLSYWv1ac716lXsBRcGGsCWIjKi33CWMoybqajW1oh7aN1w+GpwDLk
fp1gqWSUxyBUxYlgnL2nXjqhKCIBZBfCULSJfVNkvf9o6UOdAnOu+B0aK15epf2/QF1hOVkrZOt3
uwgiI3bPC2xTbWRFn7v7j5wqMhNWY9fL0sRU4uOLis1R/X1eAmr90e2gCzMbQotasPRYUnh6PCSf
TE/wj/J96k4eYTiZBkZ8DVdWrqJE14pu8tlMHxP3gM1K+tOgD2VK2qf0+U3bYrWrkxNzNR7fmL00
pnhtDjSSJXoEorH3YbPLKuG82MXbL4Zi5J3r7w22oUirk+yTlohOMZVYbt19f9ctgj7RLsg6MaQ7
PUmt9YIxJ/ToL/l0ImNyHexGp43Bi/QRTN6QIVpRiYGCGdmDjLqoCwWMdqZ2C++xwFeZ7Wyi21E3
PfECsIp1+rpNFMsrq1b2bO5G8HD9LjeqNfM4EIKRhpT1BcyC0jguRAuBTtya3J5iWyh3QFlmNO1q
QNB2th9tRjxzd8sHv3CuP6SXllv5ORxIuYbMV/4iYSUgHWJkomQCFkXxSAHTRkfuQlSqNAahDKGo
tCUOfiGf/A7AFIm+jsgt00Cvngnd+YgZKE4E8OVnLWYhKS+whAWpdCi60e7nQmZFQlYa0JZoAK8R
CK5ZNZBfdBDsUeMIn67TWe6iWneJjUPLpb/1YUJ2jTXTTfJmzfWX2HKbhJ8xZQsFcwvhHd0+mS/r
rI+qzGJEmNnt1/opw0lYijVkoZF8ObEOkoT1ym/JQndRQ+IN7P1n8mbWg5ZIvnYbwgttTZPHE6Pt
+Pnurn7xq5XoYqQwaUXrZ79f9K1kot2jW/JXU530CjKWSrW+nrfmauMh+MbJdpo3stOV61DtbmjU
aa0AkdTNt85vtCX5cidvr98QmjgnSijn4ooMduHctIQQMOqyCNPThCxVNcRBKRNESo5Em1QxxB7J
NZEhGVG0b2g3EgCR3riA/TkXz2YaalpQEE3OAbGS2qS7Gva4xr1x5+VFjoe1iTJVvzP+OVCEtb+p
XhPRfqveL12n/BhIWmzSM3oJNBrAstJmYXvD4XAH4Fdim6aihEPZVJ+r9kWWsEcK2WYvgtjE/lBB
dO99xDjaAEmzc+URqrZq9ityyNG4w8IbKOVso2jvCHgZ8R8jnaHcU35K0CZBuNhV2mixUe65Ykgg
s1rrmr2llFopnUhxUGtGSuJF2bEP2nr/jfjSukVq047vkV6I8FCb3lK+4dd5e1/CP/hW2Q2xhKl3
sThZVQZtuLUuWPNTdxdXxrv4gTEBhgAZ/fwqPsg3hEakgXkF3irrQkuBms4PtTMaQ9mhwBGhEkfk
iJ7oZXmq2WJSTLYvlCvX1teygZUlhwHiHJMzRGnzzb9qoxRerXFcQAsYDyZvfb1IqDeJzpc+Dtij
/ohlVOmKaIXqbs92q72MfLPyFp0ke/JyzSIdcqKPodXbPCzspDj0ry2JSfusMpbZe6LaQIvmjXNs
/L2ZAVBGH0eXxSTkyodZQzQ0sWil6CU1J4NUVt25MtbBHh9Wav2a1gUjR0Y+vTGcZmW/SlxVR7Kl
tvlcxguJC8bezds55f4YKBYJAQ4lL8U5/M2DuUhmUPCgUEvinJizpvhEg8TAQMFOZKYVBKV1Ifmq
sykO08bK0ukCwxWGYeEdMGNaAkXfU8pOaQtkcsPvfjvmJfq4unMQARBjnl5B3XXybfb4dc+Ijbk3
akS/lxrFpQzP2i3H7I1C1mTojKWzIJCWsNaf/Ah3wAhyKGYSN0vdArwSX6tMF5ZsH9GJf4isfJNo
HH8biYnFSG2HqIEy3xGA8bm20GIqU4PlhMklKQdRGpv1BB5jMtculrhLecTDwOrNZHqVVjMU4euM
c9BH5ty3KBhoqSockhBYGR/IG2GsFeoMabG4199NKmPJLBsSgqnyTHwh0QJ6nUn8hrNkEu+pRHPn
WHr8xTuHIl7DQJEqBc/oCwEc2Sse/qYUVJ7aIcFAoNN8T1VbXRlKbZS0VFzYYEy9j4k4IPiTc5I5
h8QMAIsK+DkQmFMdRXxKYE6EE7h/2OBQmSldqN4tEJgoYRfwAoOoKrYsNi4cv7KeDKxxtVavvDXZ
OL0zNWLUXiHI0QGgLgApVnyCNUirzYjsgSoMSiaBuC6KapTSC4i1CZPN29YcCxFOkOC/iWUU09gn
9Bk4Nqa+DvnmQ3OK0jaFro+AFJ0A2JwlnRs+C+0rH1qyLuxm38kTGs3Y1UrnnOZ3Yjz950nGVjLH
r3fSVmzs/VP3wN52MAi4RD7SqLUi7PkrnPmcR0Nzs0SOB1Dtl8MjzxaC/cSEybT65VpH/0xrhdr+
1PtATNlEdtJ7ReqDWNHJrAPIg+IqRlOkmZw7eqoS5jm5+u4Ua12UazoY6E1A9mpzV26g8EtBWCUR
ZKwr9G5UO885xCbDNjiPDTOhoxANIi/BmBpNFappQXI9qbWtQPm5OaIrxf+OU1+xnK/AzqplyCjJ
VsgsCLMt8dK/TT+XxKJ+I4PAGt3tSN9rq3g5yNGlwavz6oirUIH/rKK70j05qW0irFdc9LkQ0RyW
wzpPwiIZlyJjjOxYHLBYCszidG7g3d7qD0Y8VmLpd+VFJpWlLNV2/hGdN23olEbotoKtap/aMDZg
gRusFx0DXd3J8gaKyhSK6b1lhIgN6hGzNHqKM2wC9y9wmxPd/at88w0h3J+zxACZv4pEVfq0KZ8c
QC7cJ/qq2MMSd2Wbz7zNlcelf6DYlkWMXXAkuOEvgKhMudxKkSPToEMdHYQn1Bjmc2NPwJdB1NUW
IRnpX6U5lOyFjaqBTb7gzFfOXXRvHRBg1nvNLYwqAFZP6xRCjSX4kQkm3qCHhjo3fyPpqjAgper1
qOKZTjO5plxjw0ywf/t1QbPnJl7WRzFw/FGVxZogb6WsOrWbhCBkeQepVvCidFjnQ/GX1AteBChy
I8LeeR6RILlgRdHU3tr6/SfP4GR0unThc5wFOV8tGTUraNMv6+24/OIXCfIF6sVEFxlNhMSSqe7q
3KOPily20nJRsmTEHU5+eE8qg1Uj3yvTIs+shtHVK23dD46VfYNolpi3oCsq7/kMgFw1ydSg8dZR
4kuzXYcCscli1E3ASaF6ytjiNXiykGIEOmK1KadgxJxc/gjSVhMrnA7EQfU/Sa3p1NLJw+FL75N8
4Oo92g69rYzPxqHKnfIw50sDEvgbtmDUcH50yoUvWISBMXWCVk7cZ2oNwdVca7rbtf1LwEjKlJY9
iYpsnV4fkckMLbQ35Y9qp4JXXaHfhOdSgCSwRW6f93RCCYHZE6J4idtBh0r5QIPvdXiKHcucaJ0V
XV6CERYiv6llrOur/E5gj3ZydBl2d5sL6n80pn55smcwEm9AZrilsKjC13ksvwx6PcKzC8GWg37i
678QjXMXKyPfusHtCkvAvxLwKfFWDqmHvX4I0unNGCrBYA/qZ2hJdpcazsg9yzGYWIqcS2A159WO
SdTH439Cb3R+BHlroKZgb5k0DeYo9tatf1FDlJIZybbKIwLlL7MNBa0nr19LEpOuM2BjF1RqlZ/y
lU+ejwFKPWCP4Qp2xztY9WmseEMESHpJ38bQzJAkyKCxlpIjeF2cg6OdFhpnXpQFyrrQOm5BOnya
HG6fYivDc2jllLasmHr0DMOM6ZlCBFV2gVQmbEMsh6nYQJ0eKPYUVCDnERjgD/m7S9Ke+rUO7pnD
VvNXIXaialdqJnc618o/m4FgSsuixgff/UIsqFyeXp4SX48/V0ShTs+JXLrQ0sn44amFWqA62qhJ
rOslPKCbJQE1jZlN4hCgTvaZ6UIKsgxgRQF6N0ARSxHONvVOZZy1oogLTZ2EB0Q1Z4P0EwUpTNrj
dtVOukKRRx5T/vISX+LhCdR6qJIvivHs6GDAMyD+WOXeArvSZsFbuXvhmAqvLhRWQfajXayM2j6v
55ScnDzeMbj2a7YRUs74jNQRoMixnfKg5B2icBMI59GJoSKQM03/8v9HDvTIk9RtA8qxaNXEyoUE
rJMDQ5M//a4pk++6nzKXVz2xVgKnXHtQ6bWHqyjr0NNZobscGRqd9wpxmjBhkTLF63ZEpNJGhIny
ABgPESzAjVD84YyIaUmwbOLlcqJ7SZGpqkVqx9aCJpWLTSUZfGqGpJYWt5YpgdYMgOpGJEe4StiE
7gxX3S4Ge/5X4ERdYUPdey2zKHW6y2dtUVNoDUyBBZVxUYKgJrTWhlhAFU78BwMUrktVnfKxMbCy
c+Y2NoPY5APQUTzVvzVQTtYPB8y82wYZCuJ4mBkbqWu+siyjdiTG4JFgXpuAJaeO/iscB0Imfeap
AS0XcBFSb3mIpDU7GlXID441g0NZtHIK5zL1GBJCEMUuFOzbNErEjxtlcskWq171ZyWtAbUot6gg
5tgYZiCw62hydUsKuUHvVCai1/LJGGRcxe8RFJFf64IsaGoTIxYkCZFH7d9uKMGjEXhv5b6gSw5e
P4ihf6/2kid8Lw93Nyw0gTX6YKZn75b699G5VU2uvXV/RwpOsDZ5tnLj/OjUOPam34cBcwB699l1
WQhP/gElzxJTuCtxGXyYKl8rD1Y6AzQj7Y3SSZUwDQpFUo4pD/+UW9nW9emeeweyu+SCYgPSZk8v
h/gNiMHKvfYyv3TBt7OjUuL0co3b+DksTi7tao8FuvVXGqjyQWU/N6a1uuj+dAZUxPGn8h+K3x4h
pdHa/nvaShfOcAux280QWVXbn0aK+lF2p4acNmNgm6Xma5zLcmCFkFaZaveDdRie6QxcD0o/DwTx
nflhfPBfPwwAbdB/l+yY14X6e3caZxrH0emrFFYm++QJq6Zza+I35NikLVFZVrq8j9PYzD7hKilJ
4U6b6uFnI7DCcGO4HgTqS7hn3fPoyUv71THnetstADGP1v0jL8rQdt/Y06M77ZyHXIVjy0m2EVxC
Zo8x/PW3Q1sbE+MetR5ydiIjRnS+vlyG8/5svA6cq4zXqXo/OcJF8Tx7VPT3HljSnFIOv69jEhVT
ocUZbEz59QZWPc14wXOoJF3bnhjaYeypirDS6P34D/Q4FAgLEnpxgyl+oo9URDOmNw0YTAI4+Ven
zfyUkfWxIZVoHEoI7NYyYYGiIGT18e2EpQESFByWYiCjYqzInlY9tDxBZeH4Kz4jgJhp3O+uc+Zx
TG5NbVv+JTxbd0T43/eObIfOaVBmyEEFc0rq1dFzmoVyqRfozBJyWFk+ZzcGI7GKmZRSjDUvRTt6
7v0rjdz0M2h6igLD6lfaSbnK6842oWVzm9wR59z29Lij94lG5td9hO5kUOLf0tdxdmHOgmSGLsyL
yLRXvd1Aj8Pe2w12/GDanXbTwbTLWB5m3lzqxfg6KnwxE2CU+1ojurkf6ataL5DYrF/MRywIzbYD
GvJvjR3asv9NsmKrlNz78r7c1bczhiR9MYzozVgslhigK+fw57q8Pn2+LPPpmAkhXysej6/t6PG1
GW1Bvkt9h+31dUTniSkp59F9eQFlcY8jvUjPFU+e07/n4hR8G/UCTCrxM1yVY+eDdunjy+nnu05/
Myq0Adja+S5zTOIyPQ/rZrXGIZS/93vmL5TyjF7KMyItHzFhpIpev3u6RcWdz8iNAmg741Ic74iL
vQRYVE2NApmlwmMGI+Q39Sfhmvn7ouOXOAGcgZk5SJUugO2z37nFbbKar+aZAk1N7hNwz/wtEDCs
3Cz2k9FDmzZQ8u1Jny7DXY5zh7ITNE0qjA6H0t7iE3u5p1ushCdkCY8zp9A/oQEElLjJzz+VYIef
2Hh76NenoIpsYtFn6kWBARf0clx8JlVd4eG3so5b/M7/0uR7nZVnrMsrrwF+gAvW4z6+OO76FFwJ
MCremuYsZhsAx568D94S0OX7mnUrSIj2L9+l4aWXHWfnB7L9pjPYjHI/pSZiq6M92quZZrG5gqfS
vd9oIsaGrcZcnjWecTs6Q8G79ulqaB06m76huhP24h/kjk5P4uOFYYQxSjEZ4pqIcm1vNHZRvdwE
0yNy194ggkSNbjHJ7sDUG+wASMFoQGVUZhGbpoRKzaFGqNBP4oQaU5NYdO0uHiG7Whw8KTMsnTo8
keUmXK7aT3fTflM+EGIrbwnMSIBHIAtWBjYM/5CggQ4/AguBkNnA+fk01oNikmmchvvlZpZNcihw
0pHE0C4oFE+XM3hZsCY+X8zLEL5mEKdAFU0xF3Fh/rpbbdIJ0nq1M3XHX0cnBv9QRnA6h2TVr9Z5
3SbEhN2S8+zdpDA83M4uTIfYxe9xOclMSggYws0M6OMZlRZn8LWvUqPyffua/n4mmQkMxHU8bVwb
2HXmYfQLzDSi4kQ79hR3UmhfkwrD6pbrwXkIvSxeD+jAo5o3qYjG2HqOcsy9ekeVHj3gq53L7KBs
l0s5bV0GqIV0q+1ibz/6Hk170PwIJaRibgAV6teQoRGgxvuAJwvNyBEjESkxgAcDodQEp2MSFIVO
BD+KCQTNdNOIk6sESzGQMjLEtZV7C/Im0VPriC3GFXS+WiDpioxIyEXqY5/ar7JxvUbFdwVNZ2pu
SsTBFEShtrhJOnj4EGGpgkuGUKm1Lb4pbXzScGbdiDJ2jfLTm1vc/cZckWmEBjJTK8pxJXa+IK/t
0apEhAe9orRZ7u7RrsTAd0+Mni98YVUeKAPjwCN07I/uZVEgull73FmsjWtyp4qydKCJcz/2Nis3
x1WcF3/LyxdhD8Iu9I2fvXeS0jyrEV4fRmy5n3pxWRjfZziRXMHL/B9TZ7adKhct4SdyDLFDb6UT
RMU+5sYRTcS+V4SnP1/Bv885g212YozSLNaas2ZVTUzVam4diyky1oc8ycVzVCOw3AL88ffxeeEh
s0jT3lHp1L79Nc/UnID3X5vHD+Z29OVC1kvFa3gO015jxhB+JTYdYaIkuH4xZMqb8qz2d5tuF/Gm
Mf34p2k6q2xo6XadmC4NkfAWI8252ogLthhPoZKBSgt36tA+G9aNZbxqxyzojG3NNNW1ATg04wD3
62pYoRv9BtyCV/IOjQ1sRz6/wpBu/tZ+q8yI2KqlvbR/Xtyf7cu09HXrj1Tr4HB3jLBzRIyj6w5Z
a3aH9ZxXAmhXIDRJjwkJ/kpImvAegTsCcvgbAVMKzlAVyTGNNd4B9Kb7KrxQjctT/1uIyWkk1EQ/
vkOqAZqSxGXMw3a0SieKMGI36sEgCluDR6Ob/tx/WavyoPMNLm1AM7Te5fYSpNE946XReRFx7u0W
5i0IBJkOa4Q4V1z4aM9Sww7lHSG6ta4DbJ6HmV9I32lK5aj+NlLJdTIYVDGibvYefZOAonanfnGd
vH4+fn1+X2/H9y4k7Dmx+KDHhxND+THZLdxW7AOe7c/4REsRmKbcK6BQl7YB4WfbftXalenp70bo
k7aPCxaOlL9Yi3yPc+0vHREZC/F3/LfHvKFJCG6ntXZ1dPpDnl9HSTdYbi69anjfts3VFunViInw
MTW78c+z2d5hx0A5evxZcHPgar0fI1QexUPOQLcet6ucWgsF0Kl3mlZHS7dMTyrKJvQn75mOx4Q/
4hpBmRg9IfRPdt/XbubV7ItX7UKkICCv9+Ne7O2cFosiXjeUOIdP2BU77lHCT+cZ8NlYxR663AAx
NpwnHxsaIEJt0nZCj3Tec/ngoHwim/+BqqSkEx2LyJugjFY8FW/j1NsiKcY4EwKGxDPK8uue2Fif
oCBovNAaCvsfI1dEditXEBATckx0QHp1g7+SwFiPwpDtY6Xr+vCJY1KKpLmW0znkjlRQo8h8SW9F
9vndesNxAUogTFpHhOOU30QFke72859C+WXvJi/+WgSL/PAIsNcf+FpJaKKlfzvLgfhZjbW0x2X3
Fb7eVFKqQeLKyUemVLLNSW0hDNqu1B2UNIPQgxAJm9CmRBpSFNwKwyoNsZxB7ayyROEz+9ksB7cQ
67JQ3oIH//UVtnqt3pkC+Ze8Cg2vikz9yWdpV6AC8RkiwokWpGclNs7wSd39t+VO33dAA6eOI9Uh
1LmL/dNX5hlIN3QVdn5eVxGP7P88wwrXG4ypQpTK1rNNr0/b6Ev9YUK2ueWsmQYmVTIxwhmnVx68
qVbqe10efb127mw1XxS0J+8hvXltfMcQ+Qo2cXWuKAtRKjlpVPNpvnXtIF9nf0qQAXv5O+Cz8xnV
JtlITg3VkZSGOIJgRo1Yijq8B9Gef/Iy44hCfbgJkaeS74j4QW/dHZJSvTEHOs6hB3MMckUSyUdw
mfbkf/cDP9dcy7h1E6IYMLHNtd5uGG1J22WIi/O5XYuatvRaeks93D9ckDEfj3B9OuEMrWGPsbaG
aexXODs6DmlfC40k/rm5e1HJoalf3m9XLiZ46eElzpXUBRAH6zjT3aBTqz8v2E16gwZW0TCPr3O8
w53rXKrLE/K1ErujJJKaHzCavJY0+HWMa3I49l9OF5ZObovrKKs5PTiTKseyH3rseJeWY1Bh54bm
BX2cKKx7t0Qux5ypzR9F8wgLJY6xL95IXjgs0KU5zk5+ZUwI7JoUELQtMZ6tO/JZlOZXorqd9Tdf
z7Fo/7dBq/DOnTRqhAd2K8VeWHyuHcwLDofuWHK1005KajdXjZIzfPIlF5Sq4u4UVoz6K4yt+flh
a+TrzpCJg+iR21FmhSDvqn0o9RRpROUXEmfufQoeRyhuokwWcnrZEag2JwNrFCydtEuk2zVRGklN
3KQY4l862a8kQhXWR6fcB5KxyQ9yWFjEt3NPhkgCmlKYT/82IdT0FiS00zMCgBreNcRulfW+Q38S
iPMC7xUB0tsGQIqick7nUXRIh1H6AGz/mv060JNpo1tHoNSgKZ375q5VwY0d0IcX1knqIa6PUKkC
mDwHzrXkqqKUN30R7ER+UATpENLHS+g4KvXNpMajfSQ2itDEjcWWPlFNx4hIupYPlFJb7zRXWRxr
JmLJF8KQivdZV+i4/EJBfs1PhMkem9oT9Ebae7KTfHsEIEqQktAtqyJPOMtDh6Ov+YsRQyec7xRi
SA1+EoQnGzTu7BH5e9epZItbR18pTJJJaBNSeu/tHQxXXCHgDA9ZbRViIVnscSuuR1z+ERdbkhzZ
gT2DI/6UXxozWoXEcWS+597D3ExTqCbSvJrdEaUbYBMuHCZ4+sVGRJXgpxi+8MZlMQH2zgvScFpY
4l3GUjtJgiTkUxJKsQT+bS/6x0pqxjFzSUXdL3GSNC64wD1p1VVe0Il8UW7AemnchMsDHQDBs8wD
vlargjShNZRJrFuz00FlHIf1nmmVBzcmNpO7hSkhV0EUq69GP4kecOK3QNEkL/7IZkzhnLwhPnkF
TVgRkd5KsX/B8m+q7iIomoug6osebAxVlUNUTDJDkHx+JnLv6bncuZjXqZycdFTGiQfF8akEVQLm
1NXX395twAKNGel06K/2H+RE3KcqYYJHWdHxWvqTZiCtUZminxrUgAJrB6CgIbqTMRjWYNZufuoi
5CvYHrqRhGPrOmjpVQ27uLnEEha2Pd4wfwU/INYiGYASUlUI+EeMITvITOZS3JlZX1OmzrW+zhew
FvoL7EYLvrQGy2kht/stILjWd+41qkFUhJwaed0YC9c+dRBxV1Nkzf2xdupokVLTiEHLrHi2QPV8
Fj2ofUT2p/Y7Rnmv5fWFOUtCPKOt+K5Y7WWoaEDqV/MPSgjQBFQaUMUCPR/FITb2q+B9rDXLx1Mp
iBWZ0bIDoX8Lh6Nr99xFJNo509+jzspqMm/LIVBblekzQfKWfskLp9j0rH6vZbZJ+KAZU1WZsq2S
yDjgli0GMz4IFCtEjsDV+N+OyMZFZi7YuufdSPSe93ztjz15C2gN1icn7iW8sT3CV1jL3fwNpylF
qai8Lc6K1vebjQUONTHFN3RiIH/0E/cU1dBeF+ySiptA3E9Z29e6V26MfmqxnOGaPyLLKTOYrqGG
k6Dbou6ftU1oZN8JJFWfZV+nXyu2ogVtMmvV+rUkdDVZ0SLt8gGXPx1I6p58HVbiskr7JevcOQyN
zpn2Pod+aXz5qX+ls0dfHIUtoCzFarfllBcHT+a6iohHrHrR3PCITSJButyEJGZabkk7Rn8o8Bdh
34GaE1tIDaYXm0ILegO5Av9F4Rxa/8MOQ0gziEuo37NQMtzkfy3xAyU1tTBRRQ9svUEAqFBbBb2n
w28WshQ9E4CnaAe0MV+GkFw9cQpY33rwFfPytRiTKsSLT0DRV7AxE8qKPfUJIPmr+YffqVGmithg
BXA6SCqLwq/SvqJuoVos2aMcFWAs3rBMTR3qHANmHWRAjrR3aocllEqQsc45OcvcoyQYsrsSUooM
/oPcfzoOoUNG/dvkJxfs7CYiquvoSAswfDzh7lhr7zcXw6ZlkIUDsf6a8if6+n+ZixjUZm9HQKFU
BJhnWO/xlIpn83nEy+jzxwnWJ4ryRbAeEgDNFwxsZKL5IiGi4ubc26ggW0ZBKtuhmLFfZWL5t2m3
5IZZeVmNNdEZp34KVgY6posaW0wKv7+8OQQsXFMXx76Gk/IU2SAUj4OvKaTYFBIW7kzlsQaiJgf9
Zos5oLejhWrATVHFxvMIHUmEpBtZhEGkv+N+UZgjy8+P0wpIZ/yme6FsqRV256qW/PNAsUT8E8mv
Vz5L2ebiV9zGV4t7V1HSm8DrZUOW+IwqNFiiK69FM4GoOjo87f0V77Ldu1NO2vdVglnp2T/91dCR
J+1LI4or7oteSoazxB4EToms4ulF4qkJOFuMSJSuxRj+tFzaVFOqOOOUpv4jra6+UlayH1BWvk/D
G/UMsQIfU/WUwX0DA1QsUIlcF1u3sGJ9556pDf/evXYqTHSaY0vTC92gwRjr7qvSvp2sB/2m065Z
QfBjjiokkP3l+BRm3jvAKQnLxe6JLGBxImbc9quj7SoB4Dz0jljEPdrVXkYmZIzISfwYoy/8dzUn
XMI6wUA+y5XxgYBm1y+HD64epTE4O9juiSbZoVs2/CWKF8PSAH50ZwtzueiGsyW7yecc59k5rx44
gmI+F9HpvH/a2/SN6WA+y0Qpv3muNh4az9khSsO3V+s+e7VO2b4y2rSBPbQb7Ng46Z2GT2KCYdJr
WFU76Vft+yLxEu9EIxjsV8f7g3WZaqNENV1GpasTDz9dXMK5fXvxcDuIh/FwP7j1jO6Dx633mFJV
mx7Hp+F1cB+kvVb3gNHjkVb3F2SYZCe0uKHCBWWnEmBtCa6dAMOG8i48ulm31G9GS/+5oulNM9oF
iffo3/r0NwmebtXf9krhrcvyOamNjOgVVHAulRkVXX1nySyd3Sf3ya4DFAssePdfs8vP4ae6xmFq
WBqbg9OsPqgNt76Mnq6EK0GrU8q361r/0w6echbVVOoRg33Y7NEbflwbHmatcTkAynHLIEEhENI6
W5tjmeo8nD3lDpObP8Q6Cqu/4O4+Oq8OTat9qtqTyiiLjKg1oWNxXzybhqNa8NYve7WeGZYoMjZ7
EhwbSIvq68PP0b/VAGKbaGYXCdDuJbxanaRbIRYliUUTGaSA/nxYk9iTVmPTLc1BW4uMRvM04Kl/
gQJyTmmdASZijk+K1GKoYB9YSoB+afuDGQJo88ddHsF6W+PbzLx3aIR39XeZg6UNlprElwjfZ69R
8o01svNIOs+H9Tn7NzPMzp24RpbJkKcdzH1zxChwohbnzuEXC/vvSwlX0/Ydgj+ysgqii5d/2nvx
AVvzx7R5IH5RK+gjoZOPEWpi2qfMqhOoWM9323hZcb+C3+ZPa83q8XPpU2VRbtiwzxQMo6VdJYRx
M5D9oDzdD5Je/P0hMCTVvznc21cIGdOGb16d0qj87pUw4Mco2XBwSQWiml+aAq8ucecQB6VRI2pE
rVFrVBot/cOfmhRhRtbnuT5p7YgxTjYUlfh1A5XKiHcHawPRYpbonnrv7gG7u1b/yf9qcKVneA52
vjpg6f+lL6AMnGL0nj8NUff/NO08aeukyKriN/waW4wcqepp+S3c6aTCMeDAbruNDgYfwcc7dhIa
3KjFzbWfhofogAxVr0V0yl/VPSbuoI6pocEz/Ay+Exze7QsIHD8FJsOYXzwImPQHzYGc9urDVq82
MP97XNN2C+SoMeD9yH+xmxMpRNDLG3s+fYj+Vkvni4j0gnui2l7d/JInYiv0VRon4cTPJoXfjmRF
oXSRACgcV5gu5Zo8S0UKjd20I78J5B0kC2I9yE+sjKPYDjpbQksZFaM1Vdy88xiPZ6Y9lRxEDGwM
937FA+vnhj9Stz37mXv0dQ/KgAN8nPcvwviqf+vWedw6hRXyqduimJ9itEHiYMtbMwv1mapAvHLz
Dnmbyc1u6cUd6IB0cEmpTchiWZ+XBm93+V3h75lo3hDY3q4yemWlZ2vK3QJjKCXeFqFZsqeE+1+Q
gJI0mSLoTFALUTVX9eGmV4L2J6K7wBOFmarAiPKR5Ravd/I7aLk+WZK3HCW0Y5bnDUw38Txu0Pdz
hfp0Ii8RZcgil93paKWFGrcMphj1qBYCT90JOEOtrFW7vwNLn62EJG/wXhubxDYDUZNLXn2j72gD
aK0jwleFnUJsZfslKFaJMPe7AvDUheNBRqP4PT7nzO19PkZfvkm8RsB/jdvHi9MibX5bywdzB6F9
1bTP2179MP+YX801XZ2o5uHcVApKQYt+mYEI4FWHPjmEEmX3AoZDuNIv9Uq9DxaRwjMfbuxj2ueT
lJCYELERqzDMmXDZJS11b7KHbUes6pN7zZlJItlBrHPV/ksNohLuiBeDuTS8zuKJboV3EPvLjjbl
OvcTPvn6hJgGd2U/jdKozCPr69klvdlkx7gLawzbcMdW7+FnE6gl3ofGeKYVZR6OaJlXAXcK4vwF
BI+hsgA5j5qebu/XhLuG7Exu71XIajfuoZtrztR6rOFmjsmrE+KEFLq9OlfkSPEoJWHhnmThvHe3
LjU/RDsymWAkuxQvkczvOpCe6Tf5ntxGFedAuWyJthv+hLYT5Y9DQK8OEopPW9GDsip1JlGWlber
eQMwPb3YP1CiCzKvildoOTL6JJz7eZGE6XwcOfcPEtlQgELZb4b3zrPTYC2PSYgBEvGSF8igRKz4
jcKeaL0m61BDPIWWmFICpLd68rpUpKhNF1yTirLFCulqrVvpHDGakulrPq1AYr+BiD+smMWPjCT1
nolfXm1pGA035epeFDz3cTmow44jd6TKucLZio1VuJt0X90qd1Fv3wO/6jX62ZPqpr4tnlJIEQMQ
dvMN5g+kgR1twLqNfq3fCo1qu9Y/7237whNGVJo8OXsj42zVRo3Rbf6Y76clImLDwvdpepwm8/N0
C52x6ewGpeiMJSc7oHBAAUEjxqThthJg+NkGJwz/9izG3mVpZ28sqmoeRwfQlnrX5axOZ2lQn+zr
w0VuBNnea6GBBbWYNlhcSVjRK++cZdw1udI/ja/GG2plnLn3s3d4YscNKFWflSevSRnzy589JrWH
+RsOWgoUmrWiChw1ua8uDRtb4M+mBY207B8z51lydnWnuX47laRdZwGF3pS036tXMomTTjMyvJeN
lrzD5TBPBxd9wrFfrQTNrxf9AbPBsV/b2gTPhyVUDtuAeq/qRQPjWYOQL0Oe0ggfBAnd3d6p9h60
nmDNX6df+9FyIP/SYkjkFR+QbZkKaj26EQSovKDEO43UAQEaE3PhgIJ0GcvxDD20qs1SYaswjUoJ
JuGdELMwWWnwf0ZDMbjz9CdSkiofNAWlhctbTMmAbqX4LJcsUjySSVJjKTVi4BKIDcKRCjaFMBpV
alKEySI+Cg4kUZsKKAJhnHs40Ck5nQhY0DeaTWlRkmfoT1DLsSAmkELBgkoBkeaq8YGU1EX/FMGT
Hye2pmiUQAaRxNPCZw8nt69EVHaKguqvHVygrx0Dm0q7HIH7gzpkI93UpWmNTjHshObwD+1lShTZ
kEJDpKYSQE3hOdc+qeKQDlS2kEOvGko0Jvt5gzcxRjVfTSgVo4D3N+gt8SEEE06i7c0tTz8gbu0W
QMiOK1QUdEioB5q7BN68LRU9KCpuQUbkQ1j8f6AJhSoTLbIX4k7mjR2GkrQmmZgOqwx9lcAnCjSs
xnSi691iCRJeqV0WzKJyLUZYHJpSOyKE8W4INWAwIUPpqQockZn0dtiSGcSLA/qLYlHGdgLcokZJ
AkJ30gGeWDxudMlgapTXNowvCuugePgmczw7gDHa+XpN++Txup5J8s4ffAj2PuSmGjZiyomjpqkX
B1qG08F50RLzhUettBXnPE01+e5B3vPBt0ZetkbeUTPxKn8XOnHqcQogHdBSvQOfiXz2aNe7iDMG
j17RAPsBaHIJct0KQmApWfJiy5AUl0urqyJr/AcxkpZ4qBh4hp/VMIPonWhKawXYUoEvSeMxkcBA
byE6Q/5WfNUzqtaLTLKlOPC276FyqpRyflGvlymBnI0USej2uQViBL7poKB32dsTqvuSzKhyb1K1
F71EpX1qFydRjehqB+ADLUV8j8yFwOWafP8t6n2h75CSwCS9Kv5/ORg6zNRBXASWxBLloP2tajvo
klAidAP5u2kX+eb763uA3w5MR4WLyD4EPumwBE3lxRwUFhG1pRCEZR6VvlVL05K17NA3GJRsPQdI
bDmofOnSUh2pASttYPsq4VFmckbeIviZOkJ99CnIbVcT3/fjNrIcQJ+I9V/CIG9EMpFDYiJb/mnk
i+a4xQEUtW7TRsDLLEM+gXe4PIgY2T3EKdCtLiQIGHQ2htAKsNaU39NohCTyXyGuOI5CFikUkH3I
Yq9WkhiS0oUl3FftyZTZq6bHfuYW9zuEk8IWdekU735sdhiYj3/ws+GE+h6vb1Pv9rhlR6B6bGWK
Q7qKXDsXRRd543ykKVFGKCEndjIKQ0C2zTB19wRUkYw0EZtKZHTTAQNk6KHGOU3Ohl+S9B1CmU4d
E3feTIuZkQ/Uz5pUYF0UEhCVnoabIWWnLkYeAJ0wVXlr8inJ4/XSCU6lE95MZ1jiuf/Fkn8W3l/J
4vzuyR/oDpPLwW66jxz4F/L7f/SkE5O5J+mvgwWXIMVS+wQm04+IYdBLMYViWIoBIbcxejHv8i2y
rBCmWyCUqd7VvSikRA/FYYZd/nlP6hBmq27pS3Ii6YZhDZLdFDwrMUrlgplbhkD0Eg8dF1pRscRt
0W3AzfEOYQZq9KoIiSpbEV5PdiC6dEpWBKrCoET+XrFkFnb3cUrSvVAa6CaFzWXK/KSbc750K+pS
Lj2ebXo9+S6xWOKF7a7AZg0mDa6jCMFbmy9M1fkZDTRgR4z3L27L1QBNuZoKjbi1LkjDfC1qsIns
V66fQ+SrO3/1/YRayzVeDQZi/ExEDdKmq48JPPM4JzbSKv4OcqLynN7YC6cPpLnwgKdpZghyO2+O
60Nmf5YARPWRrseBu6+UT/9vno7m6qqoF8CZAb/Xg8jvSyU6ctj2Al0MxBLB1CFpMCO8NYSQsVAL
s8dF7zuvDU5hyL1eQPgKTIFw56S2Kp5A4urRLywQ2q06IVZJU2Qd5BHalhAcrONQphbUMFB2UE+h
utfsXtGP7Lt0BHZ+8oyGTKMVyI4wCaX4VLVCzWn3fbWn3dEzklo4tRNZtC/oIr24+B8dvvBc7kkF
xt58/Qc9mmuS0a6GavToLzcYUDjBnYXRGb6XunRiV00+q/dqO86wyhoLz9DWJCZXSWNH9qatiLXV
GKuQzCw5T4VcBSdxBDE6PrXv2ohzQhovCqU0JRLIkOih3im6yMu7VskMxQ2KnuRnOmGFbX2rV6X4
o0sDMeaPuZSoJ267LiO7QUlFQ1ErA7w1RArC4RpD6Mqnmaa8QvHwb6Fh4MlpQ4Z7gP8H1IhyGdeq
f4KMIGpCK1+h18XHSdLE9R+COpM8sRNH67o58tZUz3ft98nJgvuGH6rstTk0gnLerxvMXnYsSjd0
Ajpf3Q4x2Zb2mpiwDhFvq0xP2EcR/BdOK7tZbOUgg5emI4HWPvuQr0PEJsWXlQAvms3q/F23wzvg
wKHAEEEyl/ZfH1DKBQzG/DLTsGEoIbMaxqsSrZpZwa6RvZS8nlQYUBFwQUkB8F/BInQ3vor/VHjP
wOcoeacIoIc49acqq0o5jP03bD/8r0K5HFtUmsY+zj6cxcXl261TXu3G26A8l0HTdXqnGeK36ud6
pSqW6IZzS07dAncOpsLpQdjs/kUtiDVaLjWdF+VhbK5JMI0uzxQdP/OZQfMwkDbrgqKU21RT/Q0j
/zgQfgygRk9J4GyV0WiUJW/xLC8jVrmMiiOVC8DZInW8+Q9fiJMZxFFp2BqW2NSSy3DkYdM3g7wT
odTgJIagE4B+o6ZLzH1vX6LDIrYAGSi6SNVWnELJxtGx1/LzWYjeixOuky7DWmaG6NmONEuuiK8s
JjemzxbCokagoEhcVYkhxGWV6Qjmz0SQhUEiTEjg5wOwfaE9ziMRp1jqNCtq3Wfl1ezGzaLPEitN
pCBs3QKtzHT75JJPDUcnXoVklYIkRevLIltj4ONACGIFl5CPaVzzrqI3xWaKzEzXgCFbcR6juPuh
ftxBLPQlm1qQLjelX/IhVyPJNT/JNYyCjBAPNAC51A2s4d1DooCf0kDyCGTRmFQ0gtdPYWhVxIFF
IsU6ygIpu2ylUso5VMJ8dkRGIqcgMWkR4SvaV8wvgLQASRWQE1xja5J3H1VAjyZF6mTKfQSjqh+u
vggdZ8MuXoX4DsoF8dyjHwfpF6wBhOunB9QQWSwX4vG6Xe5jIwT3pHBwFy6o40sD9KwD8kJYBLAD
ONLsRRCa4238KPMNCr4AggaLelFKKhrXCi9R4lHSlVKVv5hOFWVpstaIKfzfmrlZm2AoFccL0hhI
OTPVP0IamYurLshqbaeLpUheJ1DhtIqhis7EndXY0h4KN2RfuTY6Avjf8GmEbwINimaBRQSqUkT4
+l/u1qIQ5erd/HpKBaZJCnYI76cxqk8oQve8WXLek3f/XzXs4N3nSsv0ILfmwokORnc8Mk1BWwZ3
pUrwQocPlNMFuqnCpLYqqm4z5zA/yeyWSr5uSPwOnLrF7Poz3XdgzZwZx1PdnagEKZfOF1BKCInp
P5WHfuRq3GYo2R2UyxWnGkr5ox3Ol4I3BTAJ+WubO1Qo0AhQXBpFDWqBMv5GwEgpMhluAxGSdbk0
xCAjjnLCGqMOHisJPqUBRpv9ocT07mpBYboaKkdWKF4QwJQuERcpitXMBgOZxYn6668aLcygXYke
AsbzJ/oOhl0eubzsk2Wk3rKzfTv3jHvQKsTwf9WiDpgFV7tqe/h76/IN6muwCdQZLC0CwDHkBhif
wZHiiu39jIg7c8WWF82+QMYlMHu08WrVkCm24n4j/R0q0Z3IG4puyi3eojmE3o8HtTkwBx+39WLZ
0qiXNRa0GUaT7oXlt+6JGwuxHD1nty7R9nBsjf8jBCzU1FjzkbigYpc8AArhzA0/OXtUYZdWH/Us
1DSaN2NVk6Yp/lHSfqacJFZQla11iHQJy51jCgVjah3phUI3lNz7/cjX2lDayFlTIk5u/VN7OLyD
eejlGviljm5nTj52K3NDEhRIcD3M4EWS4qQ2na0neWTxev2Nhr1uIk3PipgVT+SwOUG8ZinBPPJH
YDw4JkOEWMlrTrJTG/yhElX7umkFbZRxos0BceZqbVv7PB+VLVcn759aXVwlPHMQmYjvxPFqJkK2
sxKJqxRS4lqZvw1qfzolqhgASGr+AkCixq8xY7KJIyg3mdxPRn46iojo0sdIVx2CMOjGqHRd5ehK
gbSIFIm/WBdKFLT4bAFI7p0cXBOhEpZmVOqfKNluxxRpv+PvIxLikiUgOKNMuwset/Zx/KBSex4f
hq9pff6aJlNaWvXMbtK7BWb3BThCO3ceVZCOGljya1SgynVUeTL2haIxk3uFbsRnKNRAhkA6FyrF
/DZGuZgb4lc+9nJK2Yc5Sf6FxZwkvEKT7Z8HA2NOw+EoEgtP0WsR/VNgI+irk5PQAJkkWasGFb0O
JbmP+p2CdcVQU69zXU5hPETHNGSlpld0DtJ0q958R/u+bT8atDU1aiDmR5Bc8RoFsBHkafTotGst
yLCoZhayj+sWyR7dSUJjyQqPFDKsbW4/DZQt+6ixqYam25yBvOQrvTJsXQjN4xp4h5EG3QSEgKRI
ZBapKRVACO3YI0wkIbsyn33jCg1IAu5OgiiHCsXJXaaBr9w0N5c2a0A/d+0WxDmcQmfUQE1IESZs
o7f8twg9GOeIU5aB9mHlp0huDnhJyE9CHhJMaQ5JMzMF86PGEIYUZxZpg5Cbgpt8JDBSUz5brBBM
vAy4jOskNs4Af7YdfC4L/hznKMVoPLdHUOap2GfXxUJatNkMRyl2x2BnvhMHaRFl/b2/pAEPspMT
V4augZW/2k/l58baSTmQQjd6GkZIlX4JDcPale20RLJBDxboqZAeSDWpDL/R/NHKojVfwpmmtADU
SiAnbz7q1a+TXaYEhpoOCO329yJFwV6w7MWb5rSJ18jqMH+daBaa0V8CbeSXYpxAuqxz1HLTBusI
Aq4G09EBlxJzS39Mivzoi/zHz4X4Ppl3uZbgb82U7h7txgbpKYFw1BwSJ32rErikqLmlHLmbyTfc
+CrX28h7Ge+N79uGHaXeftgsv5s9U5J2ZUAfoK8imyiMRb8um9vs6CdMChDlxmORe2XYB/oLlbZJ
kw2eKXx4CqvmXcEU9GIbgd3WGcvsT1Ovon1qcHy9W3jtYlb/A49RvxkiJYDRiOfBGFdWeDwB9eR7
X9EkTpC5Yz72A1WskPBOEH1RBUGVncjTOff2j7ozq5X54hWSiKgsRRQqbwh+0rL+o9onBgo4JuGZ
gEuBUvG61Z8G8pwn1RJhCHpkStGxopBdq0cgJ8qcWbvotzzDOkTX9mVSfHye7ixwVjbgGekTz+0Y
+E6hbyUP2tW/3NgodGevFA+fJqdJPc1NekOS+nUkt2M+CatKvAz5LHZNDxpEYzUhjjjVzODmV3EG
fvinyS5S8HLzqdL52C+E6C58anKz8+jeb3wtBwg7yFSwkwY4ZPeh9NnbUX4EC1bMauD8Py7nIve+
AC2jJTXABDvydvoqb3A+OSK1H1RrQl4A1gGhnbiYGHlmZN9Ua0rYgNU71wpnZEGO0z/DD1s0uxf7
7Egfgvrr6/3HNSw8Ljg3RFcx2oQWxoClzp7WhdSZnrtO8xLsk+Adj17l9pnANvXqhIsJA0Hb9IeU
CH9qQJMpw4iEdUmJyH5cne1i9+g+Zbu3PZAsarFKYFSL7J7ShRF5J+5RwAXfZIo50/o1lxVEma/U
pFjelEircCLVyflnyfxENnkc3ittsKvHarmObW5fPlIv1R9p2IqierCzP4IIGfyRjdMjC52SQ/c1
FkiaBXP7kA4U+DATpiJbLe2ahXYdzbplJqk3xGX5sdycbCCI7Y5FealTHjYAoVACBQg5SYLQyWGG
1Zu0E6JQ3kEzrCTt/yJuZounq9is4umtqgMlTlU6ffDsF5vb7CUBikE4Q/DrdbdragTc2JxDk0wD
DeJjg9oag7w33ZfRxdK+9cFMuJvVeIjSrPYD6ntDTzbDL/ezgayv9Iv8A1ESaAE9hg9OI9wiI1dY
13rG4PwFnSf1lj+lzpY3f+eUAXqdBZgN+pn/8Vuu6Yojd+gUMv5dpzZjuf7Z0eCFJnjhloWT9gvV
ZftIO5zJCrKRwM7b99ktreqdF9QvJKg5xKmuBmrHVac8osVAm5mTMTix9vuLHmt1F/Qv7iQ/Vyj0
qDalbZfi/uqzWgZqESCWhngaaDXZWx30Py3AnilO/P+r/eT5Sk5bEGeE1Y6tqxMhOUHD2a3E2BYj
nuImLIchbaeLyE57JLgV8gbuIIrKZO/4Eo89UCyoOMTAyK+EfPZXdny6SsqNtMyWrW1UJTRxAEvR
JYpVrtRLGeE2Uogi4oaGhQaG0kcNLG2NXmEcWZj/KHWWSFavK9jpSkwgvqDBxENgH6X8mPJWuSWn
QrsGObYJHouvK5UEFXAUwgvjrmMt+2JF1mJ8tqncW6K70ozAhYiXt0ym+XKg9sl56cs5BLyaKpL+
JvFQEfeurggiZ9ec0ysxIFao/XFh+eHqmt0WW+bLoBJVJLHCAFdSmaSaXXU6PnV23QtqwfBMBZxX
bul4oJ4HMpaUE7+yMMEA4vMoUJLBqpDxM6/Q9pJQl2ARvaXV6t4XtyDzG3ynQ1HDDFFRFBWB9HOS
6Z4ma6UhoAXBA+2o/BMjtPFzXhwg8NVm2UQmFGqlXAxC8G2B6HmqTEhcRXnfT5r27dGuglPC+6vz
H0NRAHmLFiSyqDoj38S8pBlQVSEk4QNvbey68PEFrlbvDpLHKoFZnmEh5Oq4kI2VKFNeykLiINNd
qcEkcRHsUyMUoCJTCsD3Cb5w3B6qLOv/LfOwXXcPcVv7eyNMvkaGTZOSsDaDzjkBwHdM9zG6/xJO
hg8qaNRM+tfozFazlrRzdI6/90kZDmPjZl3f3q1PNCKdMj9xcMmsGVy5zU82TzOyDpyyS3v7sAe3
ncV3MaAonNFmcK9ZUEdHe1h2/FFj0yBtJkafVTIYO/Zys9wYLf/8a1bs8295dn/j71qenaP75EmQ
C8z+5s/PWy99hbTJPEfxxYOdx7OEMtWTlfRgJlTkblAN46wNe29P3Tezdg03hf3B3r28T8U27/bu
Fbaafm7x4tFuqnIM7ocwrnjV2Es+00Zm3X9bNM5B9hd716xvVsL9bZKVAoogjbq7JLs7eTUjiC/9
pN5Ny55BbuVXo5T4CSxy9MA+/JE+g3Jl+tye12Vwu6u9PTr3TydJ3GXFecfW9Y6qqEl3IIgbB3ot
T09E3MCDn/arbG+p1LASY6//fSenPDiNaseEyAGnfe+Vt27t6tXgUt3cxsdZUpOvueeHc39ZF9PO
oPBQwyHrb3Kl2ve6c6G9qrM0u5esnVycJkP86OCxU7ugHm+3wCO2tEtvn4an78Pffl5evyrtbLaL
HiDyJY938I92+WnfqvOzcbFKZXSJONWs8N8Bey/RfxVaV6XlPOBRgtut4+41Ml+BsR9ddr3mwV+W
O01QxF/GSW5CYgzqN/vwGLHbpbtzWTqvIB3uVmUqPPhG4PqwSvIGbzmbJoW6E1tN7m+UH4lzzbwG
/rnQ3igCe42Y2n79iZUGZDNRKXtxzey1dkScLefifrym+/ptNdxtFwZTJ5u2aAu6HB5wLEyPbgLB
ZLwf1lY1mpM92y/DagCbA1Zh7qnuo3A/ratASWaTNcWAc6V9yeCHtBmsmGi8CQTK9unzcuKjU6vb
j4sFU/zRu0BB2i7dar1lZXHFaZmthdDO0prA/DFD7H6jFzBs0p31yKwTsVMffwa31b26GbIn2EJb
v1G304/zmteZRhKrDD3YSfb6/82MvrcTxHK03wLCwqqk3yLiRJ6HJ/Wzff4rw8dAuAj9x2wfPeNp
txY0bV72y83JfW+fcBcijuUs42s0r0afunWGhE/6D/cRCRnxTP/ae6xKy86H5B/2D4qYv+f02Xv3
LmV2pm3yHHtVbWd7x6DERKCJrh1DfhTwNft5cStQ3Jb2AyfIMh20zj9q3b3sJvNSNx6VOvXFmaQe
pTc51MF6wNtEF4H2gPoCAWSlu8fGm34L/m1VG+0GG0hFA9OFMj3CxcBcY1MT3KPMxrCG9CNvAJx9
Nb8PeNN8WKN21uWB2cWuz9ylErGQxaHhpKFIgcHltzprYD+KsH1iTJe4NaJqnt+O+C0lG0xcGJXY
sqzuf3SfDoh1vUeIwqhD4+lx4pYX0FMn6YXCh4kmvTJojstjiCnDbHje0jf6MDX7lfHtK7VrTC15
aQe72U3i8h6f1c6vf3+GeEl9Vkb3Cpv+e4f0PYaDf0cTzTJAieVIanFvtE+/Tchl2R99zb6vwSuq
Tp/T6/Tz9/4+LR6o9FfL0YPMd3EexnReTicZDW4pB/a2w7RJuMtLmgCoFes8TOvtSvd97R0vyaRy
Njqt+829f/Psezp8XMD4Icg/v65MNl8I/iGS4ZSxp1/9ttY57XfTXaVmPWkuzpIY7b7usftqgYDa
pzpUElxrYuC3K/B2y09ZHigWeO+VCfES0eGqRZ1E3Z0vED/31WVAO+pz70KehoXMs9084T4A6njd
t2u9j0xPZPmQtpcbJuwqhVyEgTiIYtlMLZfKOv3hm3blZJPh1mhDCclok1JYpHq6vkoHQYUai6LM
Xab65TMkJb8T2aADoVsFIs8NeMqp7p5uFp4VMLpNlv+m9UrscobowvlUrWbNNQ3e37oBD/IjUMzD
MQzbNGR8coGnR+hE3o/TJuRVFR+PPY7i7uLhRVxVJ+l8YeqN1m9H2e1FParlX+afqMLxjI3fFCIU
lCe07bT8abqXulcynRu34c1ZXuwEu12E9hf2C0Za+zhs+VvqRq+QtCqhTClG5+XvODY6JQBP6mje
CVOu/yHqvJaTVdswfETO2MsuItIUFY1lxxFjsKEi9qP/rxu/Nf8yyUryGQu8PO9T7sKUeVIEOPhb
AwpEalYxWlfjhnAwNi+diltzi/6te8YHM5aiAChoKJDu2br0CCk1J7aafQn9gZ1AZlONQAi09ptC
pOLA8QRVCPxwAp7vuClPj8M0uGxYZLfemeKkN3n8UCNDF6T+YNhUMC+T0+bo3g7mMqqkRmmzA6e0
OIOFIfUFr7I3Pp92RkaA1gJOEKA6PVq0DOIulsDoCLgxdBDKazd+Mxpji6NlL2jdqsWsGfq9OSCj
aNMYoxRXox+YewdZYVxC/zg0XNyCdELuQ1gRi3n+/AjwudambEWsmHVDpY+HDj1hzcWXiPxA7XR2
gDkrzB5j6kZm5o7g0sXuc9jspfyEKg8JeQo25QpiHIE9xIvoU9uZt+0eGT3f7Qs6OWCp3QsKxWr6
1pwdPYWWg4SQ/bZjcOSEQv4fW/veZfQG/MjUdH4DN9fqFoYIUICq2yEocOlMiiaqtRevZF8An1bc
ooX9k20LgdtFKJIBN1L07DBRQnURgyDGWgoxHYZJI2X5Z3oyzMqB/xXgENathnl03t0X3qAfPIhJ
hiXTSxZN6sVVBTo3Uut272AJIRLSnWyRdj3+lJq7gIlhOtHSAYn7pzGjjf7NKQ1w3qKHemb2Bh/G
LrqtsIIQ4IPzL+4P100n6V+cZEWg9hgTBVwJs1pY8CBWx8YdqRE2JRyQ+YaxGIb29JoPFpxTuCjY
bwxk3VjjqtKcaN/NmAIDGUfMZUnRLc96lqRosL09M1/5agFFRxC0wJWJK0Y3pjDfM/k9dlOgrFx6
T5C5MaeXJ+KIbd1dUEb5GkkSa+8Ja01nA3LZq01iQuvIb3TVXwIXELfBZsCiRnyCQ/4B/wv+okGb
Se2LInPeKneXImcfkhys7xMCmk1rPlcH6RDwG66oDAeAwmDfe1PZiVJwR13zxZKg/3BZXLt7tzqV
yeohYFDo7t001LuGp+CL8VAExD7+4Jl14h9ILVjE6KrTHGEdV7j4DfqPVoXpuVVDmUOD4mOeA9SB
lLNOEOEETt4lynf/GIr38FCTY+twiJ03rm0c9FCPBVmfQvHJ/ijRWbRzkbr6lW2aiWwkfV3U6jrJ
qOU/6GGouJQ7lixAVYjO9tiYwYGGodTiIXh/3Lg8rBrNWIoUCNEpp+bOc1UG4Z1SsknHgz5gyF7g
1Qa3bmWQTpPwNTnS0z4Z5AiAH3A2r66JfZl3ntZQiLmThaA9tyL4IgBJ0elcxheLySkkKSg2s0Mn
7iOGRfD/OXe2YzTdBleLmC/ICXghKsAqq/3lMJCymou9L54FfVHrhVpeLXgNqPV7II03Kczraw89
VCgCReiVB/NIpnOm6QNHPyqFCOXRM3j4e+fuPiCmjdB0IdZOQWQPZL6UhLUfdu/dPIse/cciHbTm
BzpKs93vck1QJnqXiHxjIvOj91k15oh2kn9Orzi0QHL6BVxNSleNjdasNkMeLu0ffl5haX0bFzsN
REHH5T+EdJY+1LcUOSGwWxfzOdoCFVnDLppUx9mq4l0AQUfNeUpcgUA4eHytgVvh04WBAvjzOLjM
zn3y/op19PfkaYwPajPoTWUK2fKk5D/UAeoVwvtfFZhZ54mMYMtu9grBx0EyM7xTVHdIWp+ZUd61
UwCg4zOVAvwwZkju0anNamx6IPrCKi9yVZjBoKq+jcZs5112BvXhbrRgZ2Yvf/avcMLoZ8Vtnp6S
MB1t17WIJOJUNHiaC0Nq1ImAoTHqJFX6vQ6apNTnNiKUkPoOZLFchowkKcCGB4YmY2YO+MzzEm7j
lncWB2/17i3d2t14rZ8/51H5q87VOhu1dWF2HiZ9NuirQ9FI9ttPNw1vP8u6y1558pi+MRnxdr3l
PIUrWJPh7t/7bdCyTCPi1nJIHWylkyIupcE1fI5e48uUaOfWpsliG0K/hno53A1Ra1liP0+uDbee
g8ZkEUncqtG4Gc/Nzr3zVJTYfsPeGdSedHDOf6gr8T6oWC5sl8M4ujeMT/j0jj7qa92P+UQFc0C7
jjlk74psYiOgEmENXFkGVnWxnDw5a7RrahadtbCoTdVtMU7+/NZ+C3bcp72fd+Qe6BP6n/ndva2Z
BARpn5kZM6ga0fxtQwP6Ofwse7ufXX//e2b68YeaVPjs77x08vGrq2vII07T/rl7DUkb8Wy3mVUv
gAVb20BjvCcoCSrTcB8cgP4i1to/+emK3WATD2vMLopwe6a0NS8h9jAgn4/hnqC5SBjjLBmeUTai
TJdMPtMYQPTkERwtuGx7ekKxWyXQdz/R8mI8pqyUCrogk3j4sPfBu8+ap+Z6VpGRfU+KGzhB3g5J
Ka4XVhnE0HSTwviHHEfLPwVu/ZzEAFWjmPO8W3Cv1wfn8Shtmm+EIu7dJmGEpHG89eOQQjCFWAjS
YF4kZkPKlDn3J4ynBR96ZPfIsMz/oBsNIpsRRlSgLTNAmY6Q0cXsb17aG3FwIkumcqURO9i6xAbw
EO62bJUKJPKnyTnQY5coqszMY3TMHHYEvWO83CxpvtCpQVDFL62bwGe8xm8SlebJ39U6TvgLckrk
XJSGIPZnlbvNfimo9srDgr9c7aa3eXN0tZ5DBlTQJYmT7tZEUNStEdzr7XRYpwa7GPt16sajtF/f
vDdNJ2VtHihCKWuPYGnR9oqeiyr3nvDjI3yvuLA8OgfZsEKHn/M1KEwRsw1B74d7ciuWQX1eAsK/
9PdMIEKkyBxAt8jisv5PiBVyxjie3nl4HSz/3jBjARL4sUd4HRxOnRrD9TUyuE4DhWu3NCeBsMqA
+MJKuFw0QgZoTGh/6Q3TvjUhcr45vB3R5B4Bmmq7XmO0e8GFJEocXkYF8iNLg9VCzZVM4kVrdLMh
itTnZfzqkAVCLw/GP5kEimdPYjIiuIU2S+MYVZ9teJSXppUWbBTbmhXjjbBFg8LFbLDYbmap1s3i
9p2h+rzObCDtVA/dF1kMf79vX3edAqpl+Du07OPDLUH2El3voXbZ4+jvdr0PJLKGSZ/mMttN98ph
Eu9sx6EkZXZ9NdDjvz1YMItpXhFJPkwmKJtju85R0cHi7S+awweJF4D2EP7fuAguo7Q+jeEyZz+p
vRwiKHgYXZ3n387+OBjDr5vDvX/vkgq6hx8kCtFSvUP029nnlYZ/cDt+OPpX6ubL+GAnE67MArBH
gHrRcg6Lddr8ReZP+wuXUZOdPUJtacJFLFxOxoW/D5hwE1J7TCznGeCcJkiNeTyBhTo62eWnsElx
j984YOj65fl9vtu8pofU2EKOaI0Ok4zr9WAY8BhgDYCFXs5p1VrxqFwzTNbwjgJ9Nz1yLJa92db5
BLV1dVjtVeAyVMxAvweW4+7DIzADbO7PPw3Eo6/+fXgLKtL3T/o0owPaxoP34hVBArefE/GHNWaZ
Kg5tlvM6PuRQwolHUWWKvtwULspI8YtaHSsEeBCgub10WEDoaXInHeIpf2ie3UenkItqxdYKxcu+
jukoNmZsHb3GejlBPZNA3Vgz1c1WgFv6NVjfaEUOoYVAXz9PWv2E2cbD3vX4qbe1SlNW340PYtQO
7E8TxERxcITktnSOAdyILW3cJ2qSyfDQRZOP3lchqng7GvJcfepP/7ymlzBBsfoS3gnQXKTDFxoC
SwI17bnuGcAlA5OPhbgkPdpy2q6CMmEDwFqjbDL15qOCFqgFLGZAboJy0S9k9j75ydVRbG15peiJ
lLH62sgMn8ZVFIwLs1Z4dzkTFJHUP3xXRxJ9jzw1vl2WSJ96SDBjPkUJRUXGRVHi9DV0CulJdYgS
vH9UpcE5pRikmedJ7HIxp93d8Dw5BugfuiyzxQcOPw1/hAHBPwySUWWW/d07FYdOKPOUX3HWa9QO
fCH/pjjY+nx3Ub+qjHo1/554fL/st36HdMrO07TTGBxMemQbyHaT1IPBt6VgpnepXiQbK3G0BaNf
qsHVLklpB5lgv46yO+c1th/+uY8OrAs4z037uGzQijZFnQCc38bWfpFs6oxPAIXNiTmtUby5w09/
eRBtWAhwyN2MHtfd208ysuMM2aijfYSfS5etBi3/7CVTALvT1D5zFwBRjkS0mqN6nzYEIyb7PXp3
CwyFHtYTYeMCR/61RhEaaa83nPl4RB5MPVtF+RDOPRgFri/w/5qB0FYBoDZ6cYlzBSSbQp+OkHvo
86syC7gIuwR1A6wES5ipjUvTAjkanKdImEHo51lvGyTuvZ+RbynRrmgCZKIn2Ryw0ZZ8jo6mWBpd
LQBpBJE4HoyKSoY1zqUw+C5gvMIkIwCVETCxKJkBJnF70xpbgFnlWCNcqgMqxLGKvYT5i6aoC+wg
YDTkPOnLWLCi948wLfrdzgPkgSPna/7FY/OHQWTlDxTtDAeEEo82ggYD/9/ju3HarUyTSSkS90KE
LT5DuPj0I8QuFhYr5TonA+MpmSaJ4gBpqH/8fbHxMJegTjoO6m6DeY4GZhqdSStGn4xUKYceFim9
lfwAdNM/38HtUer/CgmrsdIRMhV7KM8A5Tu/6bRlP8mKrlQdBvnJkZyr4D/NtnfnSzJlKAmcVMRx
Jr48BcBL5npMFpkKCrTEUeVgcw4kn0H857i88iGhmOi6u+BqjAnsIhhVSjiz5Tf8jHjfOXekoCpw
ipwvb2QV35GooJ66CXmrF9XEJkV0xrPRMz0T6wKrl4v+k6ZAyehhtYLMlcV0y+pZgRMYjmUCIeph
LMn/rB4TLv3EyY8i+BjO2Bg9jEskDJUYTtXBSzBtFzUPsGTs8QYlQ45ue3ibVp+ZE78U3QMih9YT
aXm7McXXpyS6CEQQaE+WA7CfhbIwF4382XheTdWiXtCTAxCrxlqcmI0tgkWPF8Q/imwzdgLHEbMB
YCXcgA/rJbCCxIaF40QVu2IHDAl727YFTuljs1wQfNBQNEOIlOsDVV2Ge8i4s0mrqX+W8DvqzZVZ
sirDZv9QUJf3P1c/pq6O+0sglU+ztK6sb+aFjjhzAVZRjIfB/mrGq9KaFiV6/evXTHLmu5/b7LFO
/m7rxwGImNmodCr1zgOu7KBRsrKIJPFEb7A5vXS3w8umVTUYkFzcJKjanx7euS+wDuqTgLJB6KIb
uoBOXLf9R2NCvQxBzVAktgUQ/GXo/5N1PH4BsAchbeCggkjSzvgChDSd/o8NkRqxx7kk9Pla/iC4
cwIFK1ZACPBj6gvkE0vOum76dc4nEq5BU279inSSR9cDbMcSSXvm81fNcIXgEoQsgykkxwz5KEuO
QNiKaAy5TDSr70IwSwZkRpZEsUfjlogizV9gZ7HNNFUvQj9FwuK+ezXAZ0LU7oY0mbnONUDOeBfg
pEYvf+lS9DA4BaxGs5i/Em7uBcQcOjd2A2zgPBqPxILjyQ+d6/SDktwMB0LUV0DL6SVr7KwpeWVL
zS1hqRN2PfnT5BBuWtHqyukOBBdNaQ/2/vfAUBAEQk+vXQYHmuTmoZNXx+sVthKYPhjhBEgh2QDv
5cLD8gqCS5AtsBCj+oJgCUeVPeduFgBv4BiBJ5P9sZeDz/Q82YefaQkK520AZsITluKIUNFheAr3
68/4PiIvdj8RrM9gy+OT8cVDWTCc3dL43RNns7x6+CfCfcWrTkjdbRKZxX1yCs+L8kZcf3Z2k8yj
T5H/Ar6f/NxwHMh+LmNEw933T7q6OOW/5AeIYjuDeHaxlhSszz57icEAAAFtaz/I+gt0ARCnbnnY
EwxIf7sJySxUWN4xqAO+6mSWTFCBHJpFST/kNx2knQuKnctXJzgFvzkuQe/4UkG+gG4uWR5B2wvV
IDcdUx1ZtnQ+T+Y42nl6yHdPP+m+AhzmMEk2swreoXQLHK0P0JecvC/MIOnIsE1OkKAiAm17YCje
bYCUBBdpp9G74ikFiRWNINLyzB+We8rjS0Yy2c8phwfo4sifEZIB5rp6VfxxxhZNcuey5PRSecQ8
SJZoJ+id0ttFFonDf/A4LIAwSdHMKLEjba41K/YY4xsCYQqLGyUdAjCAAb0KmrxmVGUxYruZPy0v
iQA9DjhDXB+EVgfy5QZFU5jjorbrLHyflIxsQjwEwRmNJYBWsaDZ8Zdck/nlodj9pdtpteqYf4/6
f+zKEXaTOVmeR40iQSNgx2pzGLM54LIR6VTzDvILuE+hwD1yKFMHqJL6ktSF5hPUuPbaa4UfxFm8
+CAogakLMau9SpBXThxvSo9UBZ+hAirOYVkojyD1reOvm4JN7Ml1Slv9jX8R8UEkCK0a7de8Th00
3XSSJIyiOCYjZ0UznUCxHd8dhUVxbkoQVNh+2vFIiFrdZkLsyHeZLeFLL6Y/Yr4c0CbRDqWry4CK
rAHIJRm+oowUZPYcFWZlFjMzA+r5VTJKh3SqaL7+1E4GhjZM06n33j3CxPAVnplKqqQiG4qxmST1
XaO6rtAkFit5WXuGNBQ8MaCyyl6+r6FJbJXGDFljDgB6mNxdN71JrQfioU4hXzgCmNwILqNYrrct
1CgWZYtewNXImWe9wDAm2f1HttSGnWc9LP38ytVKuzkpP/B44IVY0PgQKzVKbFZyxda1fjTvE/2d
rizWNtMGkGs59EUBU/vKwWapQMMTSJu15Ql3js48VxgudVwyRgSshStH8Vhgbkp/sjoCMRLsCIjB
T6C2YDuHAf/obAl6TzpQdBOrG0IoNSp9pxrZEZpI15A0FJh6Cgb9GBaYc3eiq07UcUCTWo7daav9
pJlSxIDl5Z/CFxNaWuEbgmiDnFC9wZiTeyOluEDzb/qg+9kO3Vd4HxU3NFGQaW8SMSe3rM1PLDLe
+Zeoivo6N2kKsuGg/57HIuvj843wQdH3aoPsjVg67DAUFDZQljF6bAEGXiyiiDPCPyL00B3IhXnE
zykui/9tS99jHBApdcVz0AgEkbJszu5x0HQV8RRF8tOlC5MgROzVqqUwvgEROngIYuHDUzIiTldP
D61YnHfkwfq/6BbwEuLOeKQYMJaSgFhr9Xag83wKTzwq0kom70SkJu49aZoDvev1GgRRGxqiLFxF
QpTwtejegtxKQYpxjTPvQ4eN4dDJyW0CuDgs2iH//xrT9wGjQvH5JkCiD/IdUxuJYwgI/M8ElukI
UFVNe76ERSGC3yihF4DUinsiczIRIXOS5Bone8j4sDy7MHSlWinkrxC8IpzkjyhM8XEkYt/ebjKz
KaDRKsqqPuEsctOICo0OXsqlxws+MLrZu/zAaOFN+/C2oTqdQiFzT11GYIvyziyhmIdeySxJ2ljb
1b1dzOmG+GLIS3MjRrtYUjps4oOt+UjhNb/gSH1V9UThbKDssbqt3uPa5DrcD1vMX5JIRIjcXixH
KF4BtNbM1+Biqi7QDf1oioWGWbow3vmK6cL0yulENUf8LmG/Gb4xDoL3IhIYXU8UcyUyJTyiGKji
yzARD2RmdjGhNTCLms1+9HhQU8g1YwuiEjhefJBRdGQuCH9/7x65NaMbXnaaaZPaZsGr+8RvFmCP
rRPWRP+Ws46+WEc80LIYofyCvm8OPl6tZEcL4jwxjx3Ua+dL69r0mnbZu/WfZjwoWoWhhJfuZuLc
zYMDD5wwE9FovNoiCYqNvV7q19CMpqtTF8y0iN6aDT7QRLrlrLM68qSZ9Q7Q5YDeIWoezpDkSZHy
B13FX9l1yZIjdJzLr0qBXyRRrVoZ9SHGrCx9hecwLx93Pb6+/VV/9TaXWlwvRvtNnlaLfwVFWE7E
WBK6oRuGTFJtFk3I8umDrBcl922C5ca0kB9BmQuGDdZ8wlNwd/33tMO/MEyCGwUCXubuQz6BIKh3
wdZl8bV5m4i2uB/3gR7TxwaDQN6Y0I85TC7RDhbpNF5QMEeJxBdz5ROFYH1m0DZQre2gGmJprqxN
M899+C3UINRamNNBcspzGL7KYTRG41OHWAflAoydST4Scq2edHIbcGozP3UkrLv1wK51bsMjl4Xk
qhmGg+cXia9sPEZyTazbZbD9XPJv/4J8lzD9nw6BYIIA7QT8tgIAHoU5FwHKESFgsur05/70yW7c
3a98ruzpYIOSrLYx1XiUo7C7E9JosffqeCqIbqXERuQ89F6CvCbFHUI0Ud3+bTKyQaV5+OVUfv9F
qih57/Mz3Vq7xblLWhihIcHnHmk5faIB4VY8PlEYxWmXjF5IW9UTbI8UDFLN2tlf3HNhlqg+oR8B
yeV7Y/eMojz9YgseDQxEeAWCYMEoiuFHxPSJVdRE1nU3lkYrqDYfYXo8IUSaFLX5AHFSVhJa8aKM
SqX1BohCAXCp1SfSrxboN449ul9bRzlUaq1S16L4AXqIyHMFYfXyyk9PdgC6PRhlS5Snwafilm6H
9vq/LY7XvDXRKeGlb0a4AgAxFdOzgwLKfAqPc48XZBUNWCnacaVz/o9olDEaN+FBILvMmJ+VcQiX
nYZz6e1dhBFOvQNS0/df7Q0iKHyoThmv7zv5GqDrtgXTcTDrEf03Vx6W2+GpVxSCwwQhuChP39PG
HDRcHC4Rsz9tiM1A/1U3Cz+D4ILRGEI/7Ty6h3A7TEJkGIZnwCF7uinASaDZvT1QVXOMUNmiAOKB
mT9796lkCYt2icBo/BI0G6ZCIF9Ecv+yDrii0bXlCSCt4J6tmAYRBmJL1RIbZflvH1Q8ghE+arU3
dRPZX5goUygk+aake+ls6Y3jedAOh6HEvv+EvNATbQ2eRNAYFCrNql33GIgbD1K+IA6zoG4/+k8n
GTx+9qMtALAxcNV+Nth6zzANrpMdyed8yQVyMpJwZ1aniVX1DoEo+8A59YZQw2e8DqahU/Wq3htR
AVYyuNO336AET6wU1kqhUy4b1TJL88KMedxwwcu0yi7r9AYTme2ugoGOc/3gLtT2Acy26K/9Jdz/
5wGv7dguM4tH6hlVFaLMtt7b/8TPzn4rqcClw2SXIR7OUSgMI6vcHtMBZF/sYr0hZY1SG50MNo+6
wWrsiNJ/N+dQdmDhrPpxt0mlwxY9gZYkMa269+gpTkv/jUA64T+Mbvs+Lh4VYhVoVB6matxcAKAL
KC+rXbuGBN99vszMuv+8GF3ZRciFpOrc90ZG6YLERdWstEwmWnyUgC0Sy6LyfPl7iS7RHo2vSdMh
BeWj6ZRZhJsbJMMbzhaayGjgRuhVrZ4QXJVwpTR4qb+CsfIvyn2KW5qZtGxJkQkt36aBEmYlXvB2
8wILeVYPfykHWRfS+oC0jLqFdE/EQIpBMVVJI8kGGZWNvzWRKgrJkJ9RU9r+qsJiSNcRVWXW7FKP
mRQXYuwfHdVkibEdY7pFEQSVYT+WL6M0lxCdJGpJuikbRSSypJ48N0WvOsP0C5/ASf7VTKqIZkV3
hvy5NVvM6NsFzjii5viFizMc/sx6J8orlVpf5aeFsl/ux/OpRqOW4fH4ZV61KEB+GwBM8cfID6pm
GaGApM1I1YiqAnJtIjoHltS5O/XR5JZUxrb/IBKyQGp4Nrw6LJZ+pZMzt+YdtDC6QDlJ9w/jJ/fG
yaMZsAt9lTPOyKdAQ59PXJKRvnLxqcQI34OTB73KboECQyqZWWWtr2RfL0A3QnlAlqxjo/fGkVnM
qN8WY71O6ni+fKiUeAvfdsaGtthgQ86yXtd6d6sckDtLAHFQRKS/0SZznd9NOGhfZQfFDuXTxAvM
UaQvpvtKmn2wtCsLJUPyvVH8l3CzSPUPZoYsKHRhU0cbCloVbC59tlh3gqoIeUTnOnRX/cx5E5a1
IXCMvhm7snZ99nXcuL+bp7vIuwRF2/5zw+FvA7K3zS5NoFfaBuwScI5Y+0iJuH02Hm3uk0liErZA
25B1/vMugILzVRlI/6m3FiwltAVr+EtrFEiXbvhzFdDgvA71g8wPlIzjjuUp49L2ReN9Z2ztU39P
1UhjmlSZqEPsqLXCbUr/HjWUmH5ew3yxmI38WI8GU2kqDMC9Lq01H98jKl3aZNzk8PBWKT8kVvO1
QdbOszOv5F3VqOyhT2vAvmstCgvAng8U/cC5zkrDMt4YVXNpZ3MFDYJHfazY8ZwjxhhPjpHqeih/
5JPAS7vVOcqIE9GP4VbnTWya5+hxfq/6r6QUJP1Z1i5PkEejaaUmEdwaS1fghVnZvLYzwP7x9QaB
blRtS7KTKnQERPCXXslXmpDUeNsOFnyWKFBpOZIJOazem40Y0n+SGWGuYKf6DzEtqfPRtAy4nKjV
yx26To28aFWQCmJPFyRTGkWv3VBJktr7/Fne91cxKLUeMgSysq6PQsO0uz/3190XEiha2R1ElHy/
9bYHtarB+bkw1L6073ejW8GRKtwZxWDvXbbt2iKtdi7QUI/tHc6YpW7z/bdP+rdW50oGMf980Lo0
bxSmsfXYtU91K/1YyEQCgmYd1JptrutDq9skyNHewVwcKVi/0Pu4L7fR40Thu1A1mdP6MPXZc45F
Y1lrU99vSHTDBL2jtQL1c0PkdY8B5puX8Eq2T8zLoyqxLSl1b8ztO0CiZaIsrvU3nsV2i+krxfi3
4YI5nQKmYjERTSFhQVi7OGLiM0Ib/7/BtpF0G6mpVcitkEYOKAUEEslrNyMnP39IZuUhj1SLkl79
Ngrw2HCUpX5zdCzR+EfCCR9oD/I2B1OuXQnUKa7J1+CbzymPY9KvypNGBFvvYFmyThCPyPMZp7EH
Lc44GcJWyfeVHs10vzXbZeqG3cE/0dh3L6gP6/aVJBNzXwIDNUsUqzJ6hm849ftmu1xavE6LBo2V
AquV1g75wi/Yt5aFGmKKtd1UoBhtPxyRPBM+Q1WRqv4NsY2vtCOnyqqa38ioSLibHOHXPLA6fuFR
b5errXZaoZ+REmAoAkYvYy1TK+L3clvul7n6D2nBKe7N2wpgH/u82zq5t9fbbxadQ21Q3d49ekeH
wd17FElmWc3szyoMaKerVUs41xn8/VJGGbIqeBsXr1YHBD2ilbScl5GVev/dC2Aw91wFoXqUF9qL
MiZs0dnU9xqFLIdFoI6tddXVb/XvMb0xxn/5gdbq0W+h7aA7IQoqYP4TTAk75iHKyHg8/0k5qIgo
CkoAroW/5mEgi9ODIhJy06tVy1Or8s2Wqg1YEzgVd5KEVFubZIOLXtfuNvfnaqJUIdFKMNt8khix
1UikRnKi/0pvhIcTWtIg1+H7xnxzg/Z9hJFJSXEKa5lVo6vRefwUsXGQure0iiWnpWStuH6u7+t0
Vgyz+SuWujvJE4nSbvOIwE5+olIk5Qjp/DcgFlagtl0YLtyc944e6857OcAcNQVRkaaJEKYCCEDp
88Ng44NYQ+wuHdKtadKtzwHEOPStvZf3sZ0YAwjVdV+BIbrvnN48o1Jr9FqYqKtabNN9hvBPI000
PKhvdN4195VCCpdYV8FayhEaq6vNoM1XCaQ00bQo1bShcVhrcOimEl+vW6VOg+bDKEFtPRkvg9aw
wS0ey3lm3898/H3+0z/XfU+wMG4UI67998dWxwqhTyFpqe8VjOnG1ao2vTeZTOolFEj73i02DiTK
7Kw1/wGs5+Ot7iggtE9bj5T19fD5qbnrlX8PNX9Nij0aKUkh7hDdH9d5s27VMxJ39LrU/+xc6H3t
E6ebXvwrs4ujuV1DfGpdmapK1aKGAIzM4cWOfbOW1bPXoWNxCQZAL3k8Tri8dpMrYGFMQLe/77t9
L5J91u3n/trewdLDxqMyuUPVarZf0+oH4Dg4uaxo0gDs67+DU7hao49dhJPu9cAVbunJcXytRYX1
3C6g+mIkWecI+6UNGsK4gqwxSu+kTXrwk1rAwo9Q7cix4IClsItiEoNgieECQL3KH+pp7LwVuELd
5BK1LqwIsZdX1fGrwiZR+nTfo08vW1pkLu954dU700FAqv6TgBm/t8306BfnLQA4ixoS3VRTKUJS
XjrIEI5u4J/arQDrb4ant2qauITAW60WICHXOKxKTetAZl0xbr/BCZ3/YB81MvMG+F3Cu0nniKdD
+ykA/eHYPqdWoWxW73SCGrSXs0e7VDHiOvnufQt29+UBUuMInk9hWn21y/Ny2WxUuy84FydKyH66
G/HBETqxkTEb2Z7i3qs4OaRlrsyMUPuw6j83p14ZP49TJazfcoRkdEMTd3r9O9y2neXTO29Hyjex
7THvNefzMi5g+AybToxzsJ7rECC8UQ2kDfjtD5SduIcecy/uPZ+sxv4ps+pPIy30Ktc1vMjLloXE
ZUOGPuWgtk+rPdQB47kFc4t3SYVuZ8McDv+eZIu6tVIjpM067Djx+O3cRkXWM3D8OIwD5LHt51Sy
VS207eV+dreXnRtnJItw88Qca9nX12O3MT/CxVCTUozvHXlx6dCBNfg8O0++HTQ/zLN3hXblil1h
cug0y34dA/E9Ml9kl4ef+83NyhZgV8FXUVNnAsZAtya56+MLnkwLdOcpXoCAamB4GLF7uhlVTbV7
ioqskQMyv5iboFMnK5OM2yn8Bi5Z0lAnRBp15CNuBhwqCnUuEMFtR2NY3XmGwD7Pzsi164zSGY/Z
XPbqDbuQdF5/2eReEX/v7B9/bg1YvLS5lFJiwjoOKkzGwAGaIyJ6GjaNGskBc4WSUaFt/UCAkOZ5
F6NJxgVt4JMg2YEL9qRXTBufHCvv+6j4mNIyf5rLuQQiH9EtOmwasXGN+FLmrdp80dRW7HPtQZE2
NIWHNwEC1gfEqXFleTB3n0L38GCMQu93371t6a8iA/fuPyqdXQUP3ScS0s7z5j/gRO/B/T3G1/7S
v90e3rn5NkrRJ6v4teljWwy29xKxKK5XuknDfLSCh1nBdnhZhU5zeVll0I3o/lw2qcyzW9vg+DFZ
1yN0aXftQfweSNNVxPajSRa1BQPAaITsOde/Qcvt657wQGlmVXTVFpeyD+IstEhUw4jnInvFCrdf
XMnfhm3TFTqMT4d+sy3duBdtcxlaV3vVXlHwR3ZeGje+PByeLu11F4yy/V+zftst+DUa+w3gYjUI
CmQQvXRaHgk4dM6RQEjbcCO9+olhkCslFx4BPUqYMsNrUFiib9CuJD2oBeNX2s3qAARJXU/Wk+T8
1b7H4dY8oHjD5a0LfDBIIchoFqGCkgv+DLyaKeQ2vL9CdOYfHexF/6rAq7kwnG/XUZ3HK4Yedys1
n/gkqPsoCw/dalhAJY7y7BLmtN8cU3kmz8INvlj7EYOqQqi0ugWva2J7TEI5fZh/qNeQIjThpmHX
O343SaLiWoeWzmu6YMr3NK/N6GUXl6vD3Uz3SLnbR0IIFyGoQ4iF5oNrC624aYPcGcbnk3ahTa2e
jzTV+L1iMFxoI+VLLtxpUH6d2JW6op+MdEmp2Y/gcDQeY6Febv3E+BCgoHhql6YXB0b2O4t+UFqT
YkRmC3lDtKEfp/HJ23tiq8uS8JZ9RitdGabnTRQVBHRE6M1kgs2R9fOb2Q8dw98CncSCX3IAaJ69
Emv17kpVUFgvejB341KOITU7kE1gPXUvgEkDrtCPx07GJaW5tho9qDwxHS9ZxcEOojKnr6rZkWQf
8ULYth+5FYUcHqpOo193bmTSD0LCy6sdhskYGHC7+KQCwccbd+V2F8/hQd1cV0ZggSlNpaNIEchX
ykGWBWqcCUMEEimw/LtJIkMeL9403pwAp0C7i+FqJhieqlbhGiQuJ6hFtS1Rr6+GsVBt8i0hqbVP
NAjRPZOAB1JtV2KvBKpIJ1zGSzfcJ+/8myBJeDTlnwVbVvOQu2/0fSk+su6bMaBV/OPQ0ijir2FO
BwIklYEY/IMy5cPzn5kHJEqQvIcFUKn9HFaMn4cFdwqhLi9/4h49KT38s40OCKUaZwzwEy0hBvmQ
P3nnLNVG2uW6mapvqHT4e0FoxlhzSzQl1Uenw16HN3h2Mh9d3jeqDJ0CMba1Qji2/LJO7/apc2JM
QFZGHPS3wcUuQlHq45KAqRYwJ/JyOGE3fEWGKX3qXOxVNZvvv9r0hpu5GNGTSxNXSDwTZmqqV6Xa
wD+8fkQn5XFQBdKn1ElpYvCRbc3dBi+2dpNpXQb5i/WEH5pzgZJN1rRtTytYtTwhZKqX+nVdOzBJ
eJoZ/VYNa6mjbPKI90wqlQcHvklQ6XKR5wqORctvEGgyqopXm3TVPA1PrrocKi257pZz+p65ajnD
epWp4E/2QKOFDNR0Jp97qlLTM0oCEKDbtcuNCqzCRcA41buNoFtZ/Mgbmq9o5b2JMNI/YoTcR9xU
tnUHfw2Ba58a/oA+A/vV8tLT/GS+Z3CxKAPE3hzriNMm0AtpbdsUf+2JPJFkFqNR25VCOGYAhcRg
WOuVhqUhcoWkpJKrLIbFAFouV9iGR0Nk16dx8XFpXZzpMj6tZijF6Lwf9+0loUjt5/JQPr+clvD7
Tn3cYjiJpzntqA6HfXdnJ9JtMH2Qz6JVp+rhYuxHD0zWzuPdb4aZjgZob0e3rXftnwfH0XG0HR1X
j7/iurXIZjsfh1nv6NXIGEafUXO8HOvqvMlDivmWpnYq7SB25WXKkSOiBqDerkq3Ch47MuFT10tG
UBVcmnDytpg2mHj0VSHbXWkPolBBUScjvxJ5LCpXNTjLTPh4S9u+tDs1giLx5QYRn5XxfWcS3pPH
OFRhtiGD7OoOsj7/qIBbB70OIBQ2+9vwM+vhSjwfP6sxjih0ZqpQo5VTYjDFwTnQstcq0URK515y
W+IYPzoZetj5q1oerSberDf76evWwnCwDDjgO2B+pyUjnddW2W/6u0QU66/1V8O4kEToyKhWV4vg
A2oBfhus+m43KECTanQKIB2Y+tlbi3IyIVmiAOxQ8MvNgVs+CGSgQsDKP4QMoQ6VXqCM5+gqFOi+
Ti7edlT6iSeVUXmQ4jMyaF26BQI6PYtRjFuGTt9r9MQiiLH03ThxsNYY6Nyu+qhDU4dQj81QPWB8
Uul+mKQMpF9dnjf6rZFIXaJnHMMj0MJnD8ikX8GhpGQmozPU4OMYOYdgOYSLQgxd9iQ4dXf3/tE/
IXSEJkb/wndlwMSXWbmraKjsZOvsneqwFdaHcdouhDt9KYRvRBkhVvKH7rL3RLOzd/Tjhpm+jSaP
2wjivuL8dgCMKzeo0iNXh0Vu5V65d8ZN+kntLxW9Fpth4l1z+sJNfANAXF9otUYW+kmNDIpKwfCc
ERt17EIvFDmJTioV0y63b6nlfrKaUX5lRpWbaDb6xLpVNktLawktXUPJaq4h3GKXgw/oKdHVZ/3r
S/I/ps5sO1Wt28JPRGuKBXprSWGFZfTGpiaCJRYg6tP/X4e12zmbmLWTlawYgTnH6KMXsVdCppXF
k2j3gyGPRu7gytqyiBm13Cw5uASBG8gTA+TKMYOro51NBSiE60ejgJwSMJDXKMsXIwkMgy+koP57
SObd72sZbINFsKjOrj+1WXlVXZnEAr6R7U4ePzqCebAp7axdvRGM6ztzX/rBpvE5r/wgtSr9lH6U
Y3F2Dptkf3aKO/2Yo/PefVxrWMGl1coSEC1ssmQSdbARERBxWUF0IFcpHTQlvYxOpmclkoiMATE+
Haj6VLOEVzkkFstB4+CQ/u3pHBneE8VClfOLlNyvDKP9ERcuUfY+kPVUNMsRClfGifyaTArjLH5E
Xp96iOEoS0uTS42UvU6kUB0iEhWY+OmqvFYhrUA3/Ano0JQDrX6tPnrPX2lz3YWnktXfqsKP0jbz
DVDrKcaUhFhmspalWSs3vQIHhj0erbEMjBN4LOcerSp1hNALIRc/ddVScrkE2s5dqD7ZtfdGdy+l
umCzl7MCLgNbGQBUlmEZDSQwHZajwcf7wjtufOuNKwve1+5dGVahaNrfoIo/IINvjw24nIWBG9lD
7tuGB+2tgVC0PD4BWQI7pUzgUKycWLNtdD4YwDA1Nt0lxKTFTvumKAsGtesFXJ1GUDNAchGGq1WM
H9ICi0nrMTmF6P+jmQx/EPVl7Iacrao5oiA9J4KIAKxzb79j970NHNDtwGwhpcP6EzUio0XLJ7KG
ho1L/Dw8Ge3AX0ONKH6QUOV0Btw+uda1xkX0S2rsWEZ5z/Q2k12AOrM8En0IWqsdXaOAnFUiPhv/
YfjxZQLL3L8y4CfXWE0ZOhyqTZDY+vgAH7w6YkTqGe31rxKj5cWqH1fEg4y5aMmGmcGHqMrpX3FF
QvkWsHRAtZilrOPflTV7/wKBGZtwcS81FjB+4PW0Fj3ydHljCMLM7tTnC2AL0inAIm2rvaaDJxMW
fgyOZ0i+bMu+cK+ckK3AJv+n7YDQjl9ItfsGwmH1I8cN1866vc3bBvW6pM3ywv/hwpjVZ+Vs86hN
GAxUuBIwz7i1lemNk2JzrJ9KzyFgVUCJEuh2I9CW+4pR1MXsMS+HoZS5YVfYR0/OY/9gk9eeqvqg
e+i9mvqmwCmtYtbaSW3CHyXqo9aDtK0PEZkUoUplUCVX5Yff6bvYRe0YrXzvPQCTzAbm2kYDajL8
QhYJNxIWHYvPD2dCdLQ3zzIc6vXRlQezQ+3iTtimCAtRt/GXsRVEKGkC8DEikwdITHEZNDe1ztkW
GQrdOhtqAC9P8zMEWx/pahHJoEZ05F5CB9XBr8Ri1v+iIsUBEpbPh96NDhmFlIQtRsfwBHu5Vu/W
Ko7UCD9duAIsQmHvjb2hVDVEM7JAPT3LuceNxAth0Q9YEAY4OshSkrGdCC/wN7gLVfQQYpZFWEZO
YrK9K7OYXGJKhSeJAPHg6OWHgR+L4T4Ukvlr7c1DAxtNqvNw/Jgb/mEaTOkQCbjEB6gIa2mX/hzn
BtPA9Ofzs55c55+f6/y8UQx2jA3s067VmIB5ir9UwaT35GmyP+k0px2mUcOgd/ZiVybpBx7ZnxiO
1/GSViKeirmaA9mV4058FPPvCy2/IHKI773n4IwroPQWSrFkaRoE2fGhs8yd6x8t2g/yLSPI/Doe
jkjx4gqIKCq6qEkCgTxwub3omPlHTGY7HxfBqVRRUom8M21UNfOQzj3q/iPSS9CApWA2KuHep1tU
tBV6QJ81xT8h0OdC6iArfrOUoOGCTVtuM9oDwMglFRhEZGquUBE79HZTDNSpsy4sB+S9wI+sTWtT
IIT8cs42+wdeM7rIdamrZFsy4qfWZ64NcMC9uHjKDaTX1ccaE6sTUHmtewmPOofJmAui3L1iEzLE
N+3U6VWHlm/0a0Pln1ogG8wOs1LZ6G6YdJCsxr9KL1ZsbhIKZjV9S7wTsqK01hgMdBvAYgOqX2Ln
qlYGc2XcYHGOoWTVAR8muwhzMF89Sz40GMEEfb48g9wgAmy58Ql3p5hOGHepUpENdYwdNVPB9muh
F4bXiRGdBofgC1LT0aMzKorJmQc4w7YvJi9C2BDSEuhpSK542QmwZqETMfsgm1KNQSz0oVEzWwy1
Z0BJcfXyQ0hZ6es5q3x3Zm1OnSkPcKUwMQ6bHVsl784CwYbRNeYBZ0jFGKAOR44ApBktGTfrbPwU
4Ucs5joDwpaizDi4XvIsFg3agBsk8IOqB2KkuUp5ql5LL65OMSwieBsK7xP9wmp+aZy0qMqlpzHe
scg5JviF/kpNQ05/eNIkqkGgX+SSoAnDMgbr51p7NsvyA6D8brL+ndOsE60eHobmA9Kv3IHj6Lda
3dYJy+XGXqwn4ea4+XQKP1qiiy63vUJyD3gE6zgxztHtXXLrXf6N2Y3eip+qzv3KvDCFBntbXVfH
1WFYHwXD9ZgVanachRzGNM+FrCN1VWGj0gb2LaBp9oLh1YOGtSPXUlY6u+Lg/+RQmhFFCfZtGw6J
K94xb5i7is+VOU8BihzAQ+fMMAmjHVZBSJduNFSqqz4L6bLFYIGA0Pehfyf18eeMVIJPajGHJTj7
8IuLI4a8FiDKgGgPgAL7mvYmZKLTeP29/qJhGXKVHk8MB7gCIZj+Ae1BFfarNlyp4c3HL4end+uH
ruldV+/Zd1ZiUIGR3LDqzb79h/txNvBAeyHM3vsoGl3H0fQ4jueP+Xq4vM3DjXrcdGfMLgoSVTEv
ByYoMpMdm6cQEe4uB58p2usMZ7y3mD+u7j+3R+MGUClDuHUHTTvW+6WBRcuwE79mHYxx+3js6eGP
GVsgYO5wnljYdlQ6IVMhFieQoZ/P0moC41NLRS1GGIpyvvwpU1zVjyaIWshKGNl/VO9eOxWEEKJY
SP0cuEjsNXrEe5FHOfzVB4q1Ud2hFkLJfhfWQU3KcajsvnoszJjcWhTYpaHK7ISSOYsMZ9BOXIcT
/1gTIKvDGZurYH7shQxxbG2IVXwIFDGO4R91NDYrfKwqvezHSPDoHrM3HPjqO4Njlc4NFA8K2ZJC
DvNeRk8U6awWrBEuBhJ0PCwEqgLAiw9d1WeUmCG/tm5vERagLIpcSlFAmTUG64gpB0TUJ1mV7Djd
Jvee5kZfmMfj8XQY+V/UOGyan7ZqiQyw5Ia02uupsCJAxcx+X/pAygwtc8qwI1C7a6FYsAVfBtUm
FIW1g9eBPjzNLhzrpVYljoT0DWoWDzUdA/s/UXI5bBi9nCMdylQL7BquwnIckrcloTRkR5S76tR0
hE5M7aG+CLsucPyI3sfAXK3K7Xpf3BfRoj6FJO9E9nrzdA26ohNmZcPUT1y84oD08eyhpa5PLnOD
xxFWGOWjvGnVVcChka897axGJMKdwxauKRl5RteTKmvAAJ69qmydAH0WMT0fg0mKfKfHuhuVJ2Uy
MzE65aF04QAQKAbz/ZK5W+RB6C7H2y2CVQaOOBN5+wv6naEX0htQend5uWxxoDOGN++DdjWTVwrH
vTERrODZm3CV5xt24GEjQK1xGuMihEj2sjltPs0bmRsW+48G5+rYr47pmjgNnTa5ibEYgSIekhhU
kYpAY2N1zG98nNWMlvFpZhIMHExryC6mPezdemIAiu1zQBpmuBTLQYLxeFgA1ohHyeA+fmBiK0da
c1/YxzCg2NT2wUDgQzA4DC4c0vRigtKxsgNnTygZFPdYOvCtb/ZJC/8u4o51aPvUD89kqhkZOyfl
qB6OWUKU6sxYmDRiLSsvpiDmkDVJe829VaB8y0miRcJOr4s1ZkPC21W08Z6GRkmheUxyhdXrwUMs
+U/H6kptIjmBALbz+IstvurmxAG2HVGx9x7j61gr4mnaLlBVRr2Dc+kJ3hdNVSTEB+RS1QjanNWR
qFXkuaej6nleX7yOnfqz+bXcgEHkp/vFawQxVKuADhl/eCVX64And0+a1q1Z5bIDFmbV//v83rnL
mFVvj9squ2MgJ5/g7/AHmnvCfgBKPGNA7zKrjS74iqxblHhPSoI74L+4EuMRy0IIaAZvIPl2RaHR
wWr678jCBtVqi2GhUkMD0BzpUQ5d1iuhP5KuX+8DFhpWBnlipH+krFKhQMK3UVRSDpH6xWTnCafv
0da6pH0BEgCvag7/pVctS5jOngi+2Je9EvZVqysvwWq9WC8q7ybWncO1d7aFB5/t5+8RVPhow2RE
wAB9Y41oDO4dtjVPeAqNT2EQXTomdzEAbQ7c13YpxRUQ+P61B18/OeWhsapOCM+dvP3CJB2B642P
i9pUVOHykv6+CzK4PE4YB/crixvFPMbWvYOXoKxVSX/FLeMyvmHYkQD9SJNeSFsnxOnPS6v0czZb
aNh4S0n/2ydI6nGoueiN8h01IL7pa96LhLbuSjgp32uV3FccPLT5aBNiixqc+tWRNcDtpTWCzaSp
bx0IFsgsbDQOPeYD7Kftq02Drb2UP8RI/Qx1FP0SYGSNIxzUfaBwkx+Q9UWFnxPGjrd54ec2/4Qt
+Ji1XTDSRfyYH6bVXXln7sJNdaKl6+qte/lhNWu/1kBPiYiZIfskV5GYN1yuzwPcG+FxKkglRLvx
68jOWw7VVVyt3q3D+DB+zrEwoYLd07bc9zjRPGhnoKnRhkKBomTbff8dbKdX3PLnoaNR7IdN4IEt
TfyvdC61tDfjOpxhfxkQApctp2DWO0io7TeeATRMPrYA/ol15jkAbKUZw+l8JQxB1vlf5+7e3VQI
Q7/knYe4rA/hSw7BWIhrfWH6FeIXlkINDWbVpQQqDERgSf6hpetyx3SK3S815XEgmtB7r6O2O4yU
aVGfv8avcToN7dCGmAj/tdpJnRO2irbhXkZaMF5YYfzEc4Rj8/JPdffdf/fl3XFzh8iNIRnUyHI7
AygWO/WeZ680KA20cGn6V1sauGn1i8yqiCl+g5R8sUBBJMXfsZxlg0S4fFg+oCQSSMpyXvQK0QcO
2jYs+ABa1uKAs7bDO1w+BoFXAoIsZYf6k8tA8T56nAbnqWzyhSWeATI5c1U/7Alq1FFioQpa/MN0
sj1MXncXLKaS/Wlj7diF/rWRKrz0XGVer+s8QJOObc/4OOVuwR9PvgRvQUdYzl14HMbBGDvncBQN
sGVmSWIFwim/4mEohMvPVZ5oPPLzdAHcqo7Ko9iDJ6pWXKxQxU+rR8UuC+IZluaLCut+bVoan7fn
xXXdPC/gtuUMNyytWDlhMdKvQGUUBk3tk3R2KbJIhQPGJHccUrgXLZOc7Ni9Zixuiz1GUw4osZl0
JijHuPcS3AaZO6XOOq9K++q51ggK3N4PWvkHsiIMAILR11xVnM/RjwvDStcUXxqI0H+OrgiSOjEb
PGRXKFOmkxQ6hd4JwWCrWFyBY57AI4uob/EpqtfLnXMRxJIxe3s03o3VbjUa405n2Fn1pdAW9PuT
tlt9z/u9tby+J2MOB9jSwYYDPw/+62OvzyBV0cz9Pt/I5x0RMEajV7PbaM4UpYIaA3L7Uimgjzmd
NyVl5NwajXa7220T/HnzrOZf3PgORhIdjRiO3FuQ+x2IyLhEvJyEU9jpY1vSmTpjh2cIv6PR7VHH
NF7AZfAsMbXtXw6/2OExNro337gbno1NiSFNamByXSkNagHuUgCLK+QHjH+RTcjjBq4zTFv+Vei0
KHHR4Y52ybvaTl+LghwEqyhRLw02yRgJCOK9JWynEKQTs7zsbY3PNv46zEaBO5maB7P1tDKuDAps
jDf71LyxnoJo9Er9oFcYFobmsDop+eXheV7xr2zMh/qrXbrEy3AQ9aLeBepyxT/OaxN9VZEpm45n
53tu1WeinX+7moIYc02QtNd8xzgN9+pZJ61e+tVcMLVs9wZcf9Ve/dqKUvdlNY7HeuOeOCnCAKvL
9n/cc4nC86OhGViD8pCR3XG+tgHXqIHS5YUuCFURowngqdK4dm2UxlWwI32W6ypcrOkm4ak9msUB
XMSCcy+0zaht4VlTGKhers6+k+tP8rFNzOQR5+J9VNHbi7BD6mIm09kbRIjg01jPbtlEhOgliFVQ
7f4woYY4YQ6Kowd8pdE1bVaBIHFPB2c8Nm9wc9IGbMYvnihU5qf9aR/S44HcsVev2w8sWaqr1662
OqP7p/oj3zN7KzMHh4aLLxKGAiGOuPIr9+uEyuI/CgVm+C6ztSOeShm3B3UktfxZwV2M5/VbBpOs
NJKekGKw4mzSotARAWf3dnEi55/KREElhqf+PueQKPbGGAF8okeTFfGphYbCgFpSG9dbauzpvSWu
lXJNfBNkuljOiXKk+D8qGZZEBiMrFEnNdV+kojtldIYWMFHRETNoei0jG2qab3S+t8bFq9OkxMRL
qddR4CygNinFk6jWfP+88azRE9bj3v4wKYEixin56O22e+Bi08DE6mJx+zDbqPeq6EbxSLIaMW3k
MsLuMNo+F0UsKyDdBUOhutj5YrKLZOTRdGlBO0glOKD2pYtz90hv0kkXQQcj3i78J0AOo5PRYhJW
eWaCEbGHT1hV16aN7nUyQVLnDp6kO5oDui1+f/E5PjjcyukIYsji0VNTYu2+uEDTR44PA2N46+Hl
Uzv/+eYdCBgSz5mZUcBLf/Sj4dV/4ZRf9aoeEsMYUSTG21B210DDMhk+cXZI2LOfGNKGTrQPnaKj
kSWmuF51HILg4Lp9bVaWNWZChpMCQ3PQO+I+zgP/cVeQTtitkTok213pFiVj0Vha+CAq4ewVuYlM
BPqt3xVU3KlnFj/swcxKC6vInqP2dm6tAuNZPM54ufgSDmzHzv3UwxEbxXUV7Lpmf5yXf22//GO6
WQOEwFgdoBc3EKcf/+BFJtvP9ui/QV7KPQgqNOiMnO7LC3xhz+wpdroKOQKw5o0h8RljYz2u7re/
9r79b//qY1wNovOxE14S+ZdpfhzYawQAwpWV0FMGOD47oZPZUi0/3QiT8gjoqjgqjarj0siCY8ho
US8VjHtGOYBZ6rlVhoVMmyuMMct+tY8K3ewbntkvDCrTzxiH10VxWcZPTYc1SheFBWbniD2Pq5D3
51U8W2/j1eGnMLXmbonTqCO0DQjrRvfumMBd+FnTY907Oso2IkpmEwLMvo/ZQgR3dD/+nmQ3Tlju
2CXgvMhR6yby7MruPCwmrwz4NEqk2wXPvGW1zZWQWw1mhSYIT9CQk8umW6G3xWDbOXkFghAFEF3c
NKDjUR5PCY/BS7vOX180gWLYprJcHPYKKMDC4t32+VfclrbpTBMq2aoFxC6tsa+TkxsdF9IgSNAj
ql0G8JdPI0Aasb/uEk42fLgs3uSbyh2PCUklbTw265/nNJm+BsX+ZFL2hAke25zs1YdLEVfny/C9
D87TxKvR/GFxRdXDNrco4YcwrSzFT2RKPDaAMQ+IZwswaTReSRzNUZLeGhAdfsJ6EvW+bgQoCkg6
ug3EXBGP5duveTCIk0ky+c7es/LigXr9MDRG5/7Tqw5Ejis6xd9gTxgWazSrM+gVU7cyFWCWE0AO
IgjEhWJfV9uXyax7g/2GpXTcK2PK+ZPOL7gdJtTjj1uj7pGacneLPZWe664yJtVt6iDd0o0oPo0h
zrcsePglcLow9+OOV/5qwYuzG0AAJ2EaQy0TZVvC6bg74SXzSc2b6dACITD2iiFA7tk14xJjyzb6
UQ8hPKqzqfwKWH+n0fQOnVU8/xtAD0kXBWa3bgoHWa3nvSOP8YJnKxYtGCbkBehOudtCfwVMRe3j
uSnOoIHB4dNlPe+V+IKQ1y7BS13rQIF1SP62YMN1bB7qOEBo5+Bcsp/koC7LQNjXYTkflGwAvZrT
NegeWGjhtTYmiAInwo81if8stITL9kKC5PVCtwxR3h0xrZlssRZlSzVxW2vYm8n8CrQilIt2mdqL
3MjbtY/xynYrNmB+QA7WBBXzL85DEUwM0ge7ZgoKo2ZVmABMR13VfIOAJeVgvXDIv2zStqcd5ErG
AbZoLFK6et2Qg33UDTkpIVpuNN3D0/Ay/JYbRxdA2uRsfnRIWv7fqwQxHMrALy597MxH7m2RXioA
doKtdLxaGb0BhyKFJT9aBV+sBfns/beFwrvI5sNqYMS2uNBqvMn6Eoj1bVH5ttYMC9nfLE4DP4ZN
G0Zb+wmfWExGOajJh7CAG5JWE/lq8EQ4De4EEhy+D7nMm+03g/MfzWRocr5MtlOTzQmdefvoUz5M
dIryEwRLrpWMCGNiD0hG+C40Dz+STcI8zI4H/5J8TBiKugXu3Ii7TyPSC585tWZo49tKPgPQY+in
nTXaax4hrxFtntioQw9RTEJ2ZVGR8Iux2ena1GuDafvO7BKuRzqxiMsx/4pcCbUsKoFALI/KlFcT
2Q9WeJpOPmG+Jtmj3BUWe2ZOWcTx70zOGTrmCBoBOHQfPAjRr4BeYHXQodwuiF45V95OQYm45vD3
Hj81ui6B6HThO4AGNLZwRH/mnqqFPMNNMXskcNiopfjBytVjKWdvFaNGS7gQxDrrQr4yKF4OkkwW
DJ7YLIlfAuS5b/oJg+eKo8u/0NUOVsP377sr7oLNRQUV/oH4cx8Gp8GjF4Pt19giFWUn8wcRs6iM
OUpPLm+9SOLi/BL/rApAL7XKxHrr2Ffxxyibqx5NCzegzuBhgvM0aHR5bE0r0++kNrMY4a4wG8Ry
XFXPiTb3BYy6dgFXAfif8yLPpz7RhabzGbdU7Al+Fe5Rg++Bg7/Az9P4NkoHmMb27v7VS5j+GaB4
GkFWnZtNf0M7S0O8lDLv1GU2y8yN1KyJpixXG+2QECS+ut7OHTeMpoOp1IGvhNc/PXSLA/6HXGRH
wuV1R2wGmhjBHbi8rMGankw9K4B5Chym0UYJqR8sqLvsFEb658VpEDtQh+mU+dsybk8WPC4D9MgY
aMaiKYvmLZf+qU/XzXHzsmGQ/UL9We9rbQ4quxN91ds99U69KiFQc3PyHeipHmCj4xIN3iEWn0DG
O4INQPHOyb8zfwuGGL6jK6mP1m0ic1hKc8qCuTIQ/DDdAC7MGow65oZcWuS2wHaU6aj8OFlZOlyM
BI49DCfB2B59OFF+KuBjam9OD5SlmMKDxhl2+0/KGF/yA61BunK1bIilvOXu0HhBd5XceOChs+b7
k33WTBwgcELh5MHHOGZw/XCfs3ZoGd+jwM+SxqnCKb218ykSU1QwXEYpkHX56d7WZ7gws7/XXaBy
jvQvHEfVJtTt6gyf3fF7VJoqCCTsXxYq84qj8kCHkmnWzIDZq0T0Cp0caqN1YjlRglOBpfTRmdfI
QoHJwc309I6ZVodn1Td6eTmQkUHsAmVVwkKhxeHdesCgeRD1Da1h+mZdpWEgHcJ5JjJ3hwpTQfW2
Tchjww/GMV4OvjN47ezDbpl4WjbQQrfaFyf81MCZtyEq+Dxt/nicll9vPv/9fdokbPhH9gTPI/qq
8Tsn7qrGYOvlXDFH2rM9TnDkPLdnrNEzbaJG/8H9wMaYL4+SIiVcKon9O0mJ5fZJ8/hgK49GJMUX
lg8/2xN3NVYVs4kU7TN34tbsm5ul3b66EWxy1VXE63TcGnkoWqCL7+Zkf1A6CMYjv/6jU5s9Ov+N
hYkJYjktNu+Vbhg0P4snd1gHOk1bE98L5kwh12q+cuuch/QRconSKYjJFZ3DludNzpn1Jzvelaqm
Yr9j0vNaKAWnK83ydeSDaYvzRzAUL6CEEQg7Dl0ackbeozqEM+WQqxXKjqeta6PihN171gpEdkTB
/2DRlIOtRmz3bMimr8uG2yrARP1bZ4zE2qA6ro7L4+Ko3pvH8q16wFc8H1nJHqzbKXeFBkjaRv7f
VnKHM1il1YI/Cw0VysCzTo5Bh6bsNonTm7zY3VNx+KrSEG5vEwV8nJppt/Bb3dyWuifhBvLGf5J/
iuil9+K55NZ0DDng+o3eonzijK/bVa4ZeR/Ov9uprpD5cFMfNrzHMh5BT1cbvCJKdS/r2rqhF5nX
8N9SMVXLDLuUXpr6avTiDjdamMXbaz86Zat6yKaYyuaNBWDLTHCLnzIfrrtXvJVr2HOqbNEhTi8k
TxAB72S1EnJkWVVc7VMfHiH9GR0asPeVGKxSRwM2/Z5kNDFizRgnMiVgcIXyRixmaWprIP/fq/1l
NSXvZyOWm4QDomdUYU/IUI1QQ6nIGpr8Jp33+I3/WNg0EdZCb/WJlkOWIOcfqDMkGF+hd4irJ9Ku
Yoyh7TAfhhIeOaEdM1hTUNStrbE/PGjzBK08I+7AA9EErN6/0GMoxe0L7Wd5Jgxa0osIEVJk2Xda
t/2tYCMwe0Ajf7K5aBvBCxvk+raoIF7AUJzNPBvTxczRdEAiYe/J9xbjzXfJif2KisZ0ztvrdv17
/zOSzvj22cEAAzBn63ruwMvgawcylRGi+3XRKEEMerRfGb0/Jy5pU0RjD1tQKohT26j0v9sj8XvN
Z+BixA3GTlVzRiclpiz6eapiHRqrio76cDI/5v6lMS80ZW/KFfDtPOc5vpqAx4LGprBZJcVXW8Qr
xrcrRSqXM6ushtC6xbIPm+4xPET0TzAixmUHQNKTlzMiQTZr5vkoKKwmqoTRDisV8VGPiyoSAv5i
V2mPRkXg4BMsHGiBmvDTNYtmVcNGStxD0ZpyFg/Xy4Btn+tJJVk+4p6GTbgAjPslyiLJ0ntsNenP
kXTRraWZ1RzTjv5CvvCLzpuYEWo+yUUY4TKPjW0Rjni2ov60VEmMRid+lXILs3D+CxrV3j1tUBpC
agTMHkAXh1iqeTczdxgs1JDMEnHU5x+RVuKUlQnGWAwPAy69mP2qeTKePxeEBb0EmS7WWmIUSXzz
zd4Lmz316v21bdLrXAejHdITOD+ce+6AXg8zt4E7CJiLtcuP4ZmlIw0zDSc/nRcTk6wqpUuN2ysS
X4q8L+nTJTbQVBNLTriXWGwzdAbg9UVvz54HFjdXfmUMzzJWBlwwSFpA7/G2RkAk2nVCH2Gysymh
TcanX/TeJzOoyr+DmBymBndeGQY1gOuUS+LsBa40I8x04R2AhTM4Y2j/Zm9Qx4M9AyliwhzVxlS0
V1BZaxIXDyvQN5gtyuqsvMkpfVUuXPheLM7aJYSHZY1oO/EOuE2dhgWPFo0ORs1k2Ib76VGTnDp7
Qrr3PuIsFTkXPIdKP2ufzEet41RUGIwipfIpHBATFAnGFuYpZ1blnYlFQ7r0BmWNV5tXOWAMTMUc
eE8T/zWpLwrw961FOqvwiGmHt/WtsTUWsHd4e/++fo/I6nsMjpgM4bvLr6Q5IGoDz2I6Bs0iqzZZ
J5jjMNMJ8Fbi4sMWFfwbmhejbKYX9wajhcNKB+awK9EiZTLH2cmogpKOsb9my969ZQ4rfdEHSv33
uDxFgD4uTEqrZHfdX/eshW8X0YfKU4xqMioTC9GI6BRoL9g8uxfX/Kvgc24topVcEO4Mds8dCx6z
cCKCHBm0XQYZHZDp1slXz6SpVn1sjcujCmKh4+I7rk4Ly+tW5XzYKaqzommSvzlxY+MqWa8A73Vb
FRyZkxn8WWY3LgN/VulBnhzktc8wT3MJwjQ9037N7pPXLJoUFqEfTORWGUr0YWfh46I1sfdCcMqJ
vHVKAu1/QUelqJpJdiuuFhXUOojK6Vd9C+WKIrQF4AB87UXqKLchiHNZ3zGDkOZQ9w+Gy/4ThfV6
eZqpO9FBwyIZ5OvSMB2mNVKnVwYWr4CSTDTClOUWOllkM5Z3J3rh4MUjc/6amvPnOB7FoxfBRU+y
SXQ8Jvg5Q2k90xEQtfTvxmEiOmJZuQBoMxRUqcDTygiVUBTUgkL2EaOBRY8lSFNsOQRWeX3fo8rU
ml4Wqn51IMKgBgb5sROPl2SmPrtKHW0xEU0R04SQb1D9O1fSoIQVlrj+GFYeeEq59ij9S/8e5I72
7ytjkfgqjE0MBJsv1ndmfrgeG7z61X7iqt44IpkHl27VRyr4yUx3GWmPaX1NzHAaAWo0s1H9EDhz
m37mj2k0Dpd6Zd7TeCQfDvFH037k3yalBXFRvCKiY0VW4wFfBhZ2MPxgxXcEmRVgI8z5BaXlgLvT
uNTGqw+yJf0IgXsBvMNCCxoMkjxcPymo6Vao2D+vpjEzhxRnkDA/O1gF0JokUGMshZ6sglUA/Ksz
nk/r3WNTA9gUyKgyuuxFQ7AR/4RfpmnLiXS9vXQ+tcYFy0HAkW7ZBhWyRToHMkWtIWdisZI1D8Yq
mf11DqoCRnL2Qed9vg3fOVZvDQsKa5KF2hFES5iLlXmtUwJbqdnuu3sDhgcv5OoXLs3j3SgUGleS
CMnjQKAfC1K1APpBorjHMuIkANV6+5nUQKvxCnwCpDKX7VR3hym5mmgiMVrh+cZYI5KUmIlf1A1G
gH8RkOnTI5ARrCvug1e2v32SEyklGfOcm+V+ft9ewFRL0O7DPknCxlREtjs3LXFXgK9ais3tGXbq
e1ZbxP7Lj8efaXndICIPYxezdR8xGzFh1TCCY9Mo9N44P8KKIn0JM9oLicxnH7Vm10QoyAgFmPTd
v9GyfCbXdqmNuJIzm6sMB5slWs0zI+8rkjtsVPFH4UB2l3KshzpEJxElaT2p+BWf8NF2YWj1SfpG
v4rykoKKqFHEq7oQTlhe5odEqhExpCeqK1KFnZQaayzqz+TFBOq4Au/iGV5XD1xEhZ/IzYs+hRZI
uI1sb3NhkCBIZaC82LtkfidQSAdKBLRqamfVlKpdEVbNIAJnlUE4i4rNcMZ0gxdeTdWtVe4iZlZn
UO2SqlfI+HBXx9ppRvB/bEP961cCkh4t0zd9gVFse9AgRjfw62SgmUCRVQWt/xsXrhvEF9UG6R2K
nvxoVK7/t9lemCZwiLINNfuyInUHvklCxAXStRLiNbEh8d4Y4nrBolXMHvqiJ87PFe8/cgshSdkm
Gtgl2mzNdGSDkKOU0rQViC1RSrPYjGXEZbpZpP3K7dhlBVNwTygGvkMhGQIACwMNLQMsN4RRYsQI
20D3fjotzg+/7817Uz9nEPgb+Fx6EtPG7a1/mVTJq6JpFQRdIDZNOa11zpmQMf5H4lQVDmHW3aYT
bk9u1QIAuAZxuIH0GXe1nwwX8f2YaAxZkBRaZeoNQkRE5SE3VDH2v23Z8kre+ppjfsdYLPRC790V
0ppLXF5/D7ISsxuYAYoW6LBPpnlfFiOsnPwpCEifVWsraDHFAeI7Oix0373ITQYLicnf1tCat2M3
2mouBNbjx7vK9PFX3FE2PMj7Aw9kHvQtkYlZcwv4MvSuU8FykO3wjkLzDyba1+ufaasg08JG0lyo
wvuMVv+P3iVxFkoRbNwkTj1Ct1dPIdxRl7aad7XvODoL3LE0D+UA0HI0H1WbKqA21WLD/+tzgqDA
abjes/5V4KROBaNq4GrNqLWOwhDnAba0/90Dc5wZpsiUZd2+L1JSQaUmNODW3tslhuIR097TIqIJ
40WLUAJ+unU7dQ3CLHMd4wGSkBicNSI9Rdcl70xCUnAgIclHIC2zFQL6BJAvet95cmnydv7HlhS1
UQ/xp6RplpVjOFcNLwvRtJX0Pq3L6EPDAr2pac3oa2SjSEPDbnODW3lcoBWlZqM87iIs6OMBzRee
so5On9XXSr4hg3ERodX5SBUSTY1uaGs5qnfLLHIRyI0wmOqCzGUWoVuTOD6uXIhSFL+A93rh2Yql
WzwsIl4FMBH7duUT6GKBvXifYTxcdxk6knhMm5j2GI7haJZx60oAIINTnHPvQx0zYfmscR2RDHLa
gKC8W+u6u+4kuhTCmB/nnjWhMupSp6PwrNtFJ39f4mxpSMtciXxfOe6a5C5r4qD3Grdo4DIp22VP
dt8mc8Rbdg3sia/9xWxxaXFpcBH86q71vV/P8/orJpLrP6REP0X4jBFkRmsnx9GrU6J5heFIv3GD
V1RHmyi9qkjCAKdgdGkzn8uIXyEFpx4lFkwheKUpSs9JbbVeCXy/9sg8Hgpxl4pPBhSQv+ihTwOz
eaSEFMCVzwDFZZeqO0M4UEFRARDuRC4i9Dd6P9QoMidQX0mrmgHaI31eRFuA6YlY55ItqVO7kEh6
wXBM0hz9c0DGFHlFflA+8bqMT+NkHm3u6GCEuhx5f98n1IA+QM0+HOk4chBNx9UuihyZH8sP8SzK
JCKhiKufIpg7I9q/wI+zvoeZi26jGpMJDSABk1kZdbut2wIhWSGzZZcxj+ZjXDCaa8opiclg25iK
kHDmM5xgvs5onagF9F1aW7k2s4KHNOS+TDAlDAGB/LvNajhUoR20QUKfBalD4C1wLcDkYCHYC2gW
bAmsiWXqjKXA1uLAUMM/tLiQfK0LmodxSczn4sVI+SviAxNLFppfn/AivHOHyuTSMgUsW3K0GMmg
9tUyhtpkZBSoLYi0CQI0tlssrtCNbQuQsnhy9KJZF02mjCB79fzi2ItRr/0KmprMPVj92G3zdVAr
iiZU2q911aVtAzG3uU9JScrXnWCg4RRs2BIG9jnMkbbqXR3CAsQzliWpDvE6Av5kSieenUQ1F24g
3ZCYtTdD94DYMbuRtF76zOzZ5mCMtWXFalJwHZZFNkj8Rx94pDOhwys934cKRLprsKkxZ8qIWEMI
xvTZGFYjYuB5/0affUQ6zeWwzBbmPt7Y7J46xdpH71zT/C9bK3PcuHl1NfzLnlv2Q3TuZFpdbG9K
0AbFm4D5hLXqDeLA/SU5x/7AwnrlWE/O8+O8igz1OEcJKStP/oABzNuJuv4HL11QBKLfIVXhboOU
MKNIQ2AkORu69JfPON827th4x2r3zyoAEsC1tIDjC8bmmuFaHGqVBL3m186v0NDXxxlNhotJqIF+
B+k9D8wmlbuuUaqYUqWG92h5QPq/v/lUpearohFs9u1UcD6uUeVoeCvsTKY9BNyBUGFmXGCV0eqT
IRiCa3Ok+5erNOj4/gQ8Xy8XttKpNkwnycZ2iOd5jkbrTMngcf1j1c8XmbpNOPjepPHDmOHT9H7y
vVXDFrzetkcqiAue3vQ+6E3UCWtnhkdE1Jt8cWttbGxSiG0qFGErtWQYJFaKZiJaL7lqge/lYMX0
nbVNNaLso8HQmJ2+ztC51i3ST09pu3JzX1K+H43W12yvgdOpEFRLMpOkxEu5B+BR8SQ/zbnRmetm
TM0pGuzdtxXw2pZ8MX6CzNLeVCM70Dercbp/+m9WL1FtEcrfm8n8PL3PdfOsV7rNtH1L+SHL0Oem
1gW4wc2oWXaPpy6u76FbWkoFuVjj7F9sWt3j4NOhaWMzBR0uAC/rQ0GOSDINlHvCnsX3F4NBXOj8
/ttw9fL/FH2YvGy4xhnLOKw8KlIYh00oNBsbjcQgo00AnhinUCPqo3w6rokZgoFGWzexyXMB7L22
1l58tvm2yWFag1r7at/macvo4vMLYm11oyllJDD3m1JSdkBaGELanzUeKmsgLqNlkhjCjagrmVnd
sR9wcrM1mzKL001PJ1MDpQsrrV4tueyQqXT6ukS0rlsOHBWu65xhIIfVLacV3Q6Iqq/qPc7UQt8s
7KqcUShIEG8UURn9S1vLnJnU7hZZRlHtOefl25FxcAHBzYFRtTTE3w5+ITaZSv0WYzIZKumesQDc
NCpnjse0+tM98pR1Txz7mlmDgLPSYyp/a84qrjp4yjPe87Jr9Ah5T+7P7AKvVdBiuvZLMdhbNysQ
5gj5pNhk9i42f/PTFwauThwMhV9ExBGmT2mXtCwt4W+n0mH0Af2XzBtGpy2c71bH6Tcl2PMYNZly
rQdsc1A+Fnv4A9TtnM1Dx//17D30D1aUvZ7dIGxszoPzwOp+qdz4Gozj6Vz9M2Xrmki+Q+fDEw6d
dz9pxHNrH2/e8wDFeLAMbdFpE9hi7AHuEqGnHHEkMWeV1HX1aN5/zRhP6mLbcI+2BcrxHLGs0u3G
TZfrgUsL1r77afh7Bmws8J/GbwHlPFtBK+rUOghUmdUWemf4/TVQgWR6WorY/3SEEZBiP0Vsz8o4
o0Dj5DBnY98POoySAHES2lZws8v89iOKpssQ+n9Enddy4toWRb+IKkTmVVkCEUTmhTIGk3Pm6++Y
W33qHjU+bjdgENprrzDDiRVYQWkEuKok6UCyMVPeDV8x598enn9f8RFDvMMIpQgGsR94cGXaf7f4
7O75BQxA//LsLPybLxsnIL6db1ibqFd+g4TNN/ygsZqukLm/mw4bbW0JYQMKOLFNjxDCXkBlb9R4
HOqKR3qx116xcW63xxf1G3E1E3Fsu2BAoUIlZysai09Wgx32cBioJVWrCZQyuniggkllQXN4FbS+
NiPkw9B/ZNIU1cOzqytJkZFpO4MP7ebKFt1CPH37OXpxTOxipKyIkdKsvwH7Ro552IWlBOUQW4K3
5B1Uz0YB7rzOAXz5+Ets1NhPWrtCkJWIrup80yWyWEMfz3Dvu/tmsZ0Lv0gTMJh0h4vJH5Y6Ljpe
BB2tEIX/Py4/yCw1O0dKpA1AP2YvPFTjK6J7v7f2kQwDcTqo0CiENAYbo16wceKHc+/KBAkuU8mn
9/T2Vp1yvOuQGp3h+552DnDQV6n9svMMBUEDAX6xPKrPOiDZRv3kf+hNtN1DG8G5gTW9npzx6uKF
18EXDbrm7tPwJk/UUdHTploJny8PJUXkOh/zMtpbIcJ2tBJ/abw25Jm3HedqdsF7tZK0hv/YE46H
iDhcLVxBL0JEkynmk5mQtybyIJ9X4lSEmXQykE8Oxle02V4BdKTBLp5C2rzC0B+iJfP1jgvebP/a
LoaP1IZCcgcodF/8fjduvZFYa/cxvK6CYCuBIe+TLKo5Pgs6IJxF+xPXR36SuO6aC7rQArP8Xaj/
pVYZLRuJ3NAWoGPNx0ZBo6m4egPKzwSKqmDnS7+0J9a0uNO73/f00caX0712aTa+HevCfl5pXHon
Ucr201dYTfb1Zrl9D0BRDpi/Vyzvb8XH1CApIeGlu+iGodtwieikbPOPONu7zjFZDLGg3w/C99fZ
5xalN4M7e15069+GbO+mgoTAm9AA5gMaBBUhDDsVextkxHwYjaHL9YPaRcoHfRqVj80baSP9abDV
n9F9aT3cPeYkhUuQHMfXX5Xr04qngh7NOGhcjC/QLVRusra7yt1Bf12dBYqGbq+Xc4VB6m6TXiNW
9lFWzt8ISQRcomGjEcZd6jnwEm7YXYwZBanMmbdF7WNN3GwsZNe0WE+tXTBtJw13OjYSiD4WfdAr
+lFf6Lgd4pf1xtPB8ncuK+HGuxJ0sBbGtq4PVdbYvMI2URwQ1yPjZ4TOjxNW+UGEHBT/AhnWbnOW
2KumLw83WzcByO+wbxFZ+MvBTsbsYmEYclHM1UNJFpZrMyFN/UfZtar4b+E/GoAThaOb4IzL4/3E
bTNt9TGVhcQCbeUTD9sjfxUhP00IQZBn24MY0udC42VE1Pr8r5/yXRQUnBQ6KSc58A+tFE1MOFPn
qJw+SBfmoKZwMGAXLMk9Fr6O+55vy/RosLsH4bSc9StRndDPfOk7h3PFPAECTnEwQ3y9Svhhonlt
jHJvroF8rAz3Ydf7611QLLl/FH1AxI9HGdYcB/wfduDnbb92dr+M5TjcyhF9QXfJ6NFu9vvoyDIH
vjjYVLb5PrKh5kR9Yw5ATeukDGh6N/pLnwtxr/PWpAvfgANCOjwUps095EGR/qK/ppzG5bJfgdh2
bBfnrGZ/E9uz52Cdi8Vx4CaIKqViF+uPRagEAEhEzSM74Ip7hcBnZ63uH2swGTirYpg/uaDW98t6
J3RC/Qmpmvja4yZsDml0A6uQMZ/YGKtIqEeyYmZphLOu8Nef+OlfO0Oy/2F36JK8L96tIrFwwbWv
ghll4pn7mvON97JDkD5VtyGIBtgat8ul7zbCRpf0Ow4PM/e+80pdeBqiIbBzxx5OvL1e3e0xyaCJ
Yy0LweAvVmMEHYT4ryeQP+1LzTF69KB7Thxyu/A89hNZzIL/yjct5KlPzgySOSE6T4uEEFvT+yRW
PGzixZirGk8e/T0ppaGrGMJl3RgTiGFbNRJdmn7/1NKqG/NtRMqm80HwKDg+a41atz2dU9FggZzg
jdyO2FxvKBWUSdbxaZyW52/QCCTuoyjqg/S4OOmNQRj3uscRKtNcE3efna4QvaaPnW2EROSrfAQw
wv9xH22eWRE3h7XWB6GJjhLEu1ngBzauokhzaIFs0JKKonJY4VeDwbGTZYRjuByf33akSMejWI9O
f86W7It6RaaHnRspnjwT5pgoDNuswfaUxThPps8If0itSwVJ12fB+pwMCjadEJYkKlnclZXOD+Y8
RsQz7oNfNCQxPMW5W5vH8g84SHMCuaH32fbHru/Ptdp5QLtd5ocnoh1yrgS9J2AjeheD3qBIuYzy
tZHUuDrduCcTN7I3JfALrgfgdgDrFnQ7uIqGfLvxYa6QA8TxzxW620+MQIwTOA7bSJ5LiRrf6V2d
WP+t9NdWywGUzWAq/MPujdqkC7o3hB0UklP3uO5ifFd6MlN52b217oX9CoULv/CP/3P9mMfs/J7D
c8S8JAg4TojpnDMgp+x5P1yN4hrxu+LGwtXT6l3xAsXOIU0ftAY9wGgaZBnnNhrzGCyoA984D2hY
UNVSH8GgRiYEsDntBjUJV+4sLYpncnTupjMx/GvxPlhUn5AE/YAzFS0mupE3z4oQemPN5zqfxp4+
uFaj4IsLusbap1gMB4aDR0zuILbQ4lDHipmoVKPc9dK6A7kEoEYt8QmFJQC4jdUXfREgg2t68eVJ
vcmDBncGEyu7t0Op8BiljEd6VXanbW9FFpyg04ovc671npOX5kB4jAA+xNYIzCjq2fP36JDMopKd
zqMlpk1MOtDpJjPdNIr8TUK8gqfLGHT+SqhVGM1ASWcmz2UeYCDnH2D63pbf0SyyGpCuYQGvSZxi
lGrB16BqBm0DO/nRJb73Ll0xQ144le/CvAMrC8hFrr0CTK48WL0KEDyE2QtqDiqN3ogfRpbdllmw
R7YaCW3PO9u7fEEjLpFfuh8FCS0M7N113fuFKcv5NN4oYItej/8vUv0sh13c7qcEdX6uP5AeMWoH
d9OHTMmoWlAcQXegpRjjCMkiSBRkJSwRa19TKX3H6+n3Macy37T9Nb84IuTwlHufu2mnYVnZMCp5
vdHGwwpKvwdRO+7Lyvf1JNnz8Brpv0z5ILPcPUNta1TxcMi03NnPd6FG9uqvhoRiaaobPR/wKMGh
VdK46bxALelKAFGGgFELNQ5Au8Vj5rwOzRModzVtdAiBqXJNq4GCX0eBziVdtx+UZT/uD4qn6Opa
zhlJp48r2dN6gGKyFHFBcUhvecOMYMNUoIS4mjxmpJEqpTGJoMnp8h1UTI/8POBCZViqkSk2iMkK
pR3TtRfnQ/MtdenOgQa5opywPYh4xbQZzkkROzOYadxdnfbs7vjGT7n8GYuxc0It0GxGLX1h7SUC
Vued/9Z/KYNoIVfiD6TvzirdtVZp1mtWv1mO97mxuERMwLnN4k1jjepDVPjZoBhwjwrD/FDDJyHK
ZMCspitDGbfInvsywhnqnBX+1DNQ61RkRN1EqDmbiUMGddSo6MXYw/j3EWPUZKQ7Guaboicr/dZE
lj6xGRn8KVCQTRMikd3Cp4qiWo+5O60YI711+KMp3szGfYT+jHPrybOOEMOHGdNE/UHESZ3Uwcl9
ta1kH376QhnIhipPzc6HyWOZGbmaS6O8YVRwj/TJOhZjwCLjoTp+BJJw0mjwzsWh5oZQT6JvZFQF
MJgMSD+wPk4tyanBPuTfdjb/u4JaWQebUfb+pRmPpKVpslbQHC4ZkAzDkn/HeipLAgU4zXcEkhUL
UsQJnocLvkKkoypvi5cpIsXqR2KfGXS23iy1KhzVjswP6pOXyBkMAYQ7nnmn0TbI9as0SdUm1c+3
S+7hAF+n46iOsMSgkNqkqjzgqGemYmiUoW/WGtAc0aeiWtUQVd39QO1XNVcpl4y8lHoovUHBJqF1
t418swIyr3WYHCYnbtVhhTZGkRE/FBSwFtmlLskohlQAFcAMQM45cbEjxVECC5b5mB6ZqAoyVCEf
66jTu+IQPTQ7KcyBUJyttmvoLljjy/DGQXvx5/ZTH+fGn+ET+Yv+DfkMcfKQl0NuDhU6sH2bhMYE
KXYGcjIAHcp5DYJkGy7xF7VViREw3QhQc6nzKO4dEsF1GKUSq8EXcfVjq0XcJ8jzeIjC4JAYwCJE
IbAVgjMU7qG1Aay5IT06GhkJZvDhBhmb/ULMtVPLohcMnuZYcurjTJxGRvRMi9gTTgEwPpRi0DyS
9J8JLBo5FiJBmCoAcgWirCIzdQuUiL13zhWEQCzhKYxazGuq8po+P9JB0CHdI0HgjgY7IPkMHnDh
Yg1JI9F8oYe0Dd5MtblGyp3/SD3ZkFe6r6qdb/QehCTRYDIjOhTtyrSUZDbDur6V+mqYqWCkIZMm
PFr5og+IRqBDzUsSBbbx7EqXoFnFG8IVYg4kdfYyUH19CLo9bGvyaWxZgxck9JB8b5zm5MkfYH+z
ablXgmmz+Sn/Xlrf6B3dI6uNQGQHu8+0yFKsxKtG3WeE1rQah7fzIX6R5FrubHgIi80TOHq36s/7
uFUwztsAFNsFR3Qvcl4JniT/y5NOLN8GbQqyErSu8HvCW6hLzqm3yalvXCjSVanznchsumKUALN7
ctmZYZORcuJOumzEaPsYnSFEFt/qQv3/+Eh5CLDJ1591xXCQv84sUW9fmPIMV67IrkmZSMWqVaos
YTxSSPXATJpVmsiTxGWF9lRgKV6x53FFa/fUsTu4TNWG9V8UY2AlDcu4fv+d/lY/m58NsGyLasQG
J59rfDF8ZjNFIeVet/fNT3fbLEyPv5v5GbONebVXiPM41+Z/bmm5Wa7Zr/QzvaFUc2o9pgXOyVSW
62cuyum2vZs+YS3RreeSmzKd2x6d/LN5eqNLWKZhc+3sJ2t4WCQuyAfXkgJgqZ86VjCts1lXdz5Z
KUfJl0lDCZ0cGnoMP+++aPU6GWJNKdJqWqK6TgROSFqDG8T5mVNJhavXFEUkNd1P16yw9VKbzkgD
OsU6ydq/vgZDLxy9iFqzoEg5kwdzmPdmyNuAJy2TWn3AmkKT6iv6a2yUHfrcNJMR6l/UX01m4Tfw
SxXGhdiq4T5bSL8T8bdh0ADEf9L+6148AJYCRejlSGgzo/7oRdSCHBu44B6CcmvzVcgS0FE3Ljnm
OwSEhAC1tG5EKqCmXV2sEncUwViSSrpw6cGB+PkS01aDDdpJZXAKXYBEoAUTNF5IhEBBYJ/FZ3UZ
EIYATQtxLa8QWUvIJ6RkkA7lAIcDko0ehsPo56BUuf7J/IbvIFqvXn1qxMfgc50NggLgskG9iiRg
YOJ5dpoVw+R3oJFyBWIL5kG0oUwe8I8d8GGXnoCfRh0OaUmm8MCwua0CaV6JIXbzz3yVLv8NshKK
Z9+YvK75Rb80gNCx/Xn5x+HL30Qb/k13JJCihdt8p8KtZ3LJJ8Tx5eYlOXcBvQ3Um6ZrIULmKEZo
5S7h8HAD+HZFCdvcFZ0bakJD62+zuEwevUsPGr9bdpQzKGsAOgSt4eXm8d2U8vgd2sELxsILr5Qd
8mxPdF0Q/Giis5MiA5JKBeo63yzv83qLRjq3dVvd5ww+sF6DyobIBo4AUO/oEtx27ht7ohHG0skr
kQYWot4o9/jv3sU5oW78tPPejgqbiesH60M65WqCSKRbLl26Ac4yW52upS/8Q20KlC9k3X191IDl
l7+/ViC1OBHy8Az1kczEB1EwCNEWMm3nTfc/GaaMxQ7mTGhWbYh0L2mZ6yjy7Aq5VlNfUbbJ9Nui
ZxNQk3SppMM3U+eYPFJLR7crB9ggk2rRGVI7hkaPRrii+QiwdKdtON6kRRQOnRJX1jW47pwH28PO
3oRb0oS4xNM73+ajO4MD6u7vnLIi3PnT9NyTvWYO4Rs693Pg8edRpXkMy8k7nvVKvFdzOflliAVw
lht1dt08qpF3u+aWW7oAcQxMxJfQuRDsnuaN9fHWPfIDNMiskWBWGM1BJ9HXVXfb2/Z2XcHuHxSE
r6BE8NACfrQ0oGWvRmDKAsT7CHR6qmgIVP0V4ON3ZDW/zc/wM7yR2FTHpb8vAwl94Q8CRgwESN2P
/Q2Ikk26JwwJFW2I7ew/aJ/wWerTvIZL1oytl5oT7YGPT3AVBQkBCcUyMVMNk3iIfrGLidNWQ2JP
B/R7dZPgMKY8iA4LR2iRcTwCiRYI+1fEgXhHlIiOE33CeBC6QqDD16g4LC4eWYugZLLcBJXCrxYX
cmZjoHv/U7/Yhlfy+y2Ca9KNxrbN6DLAffNV9ChXPsYgScMauhYMrNPs+PRvnWuq26PPaLaERDou
QyXnVHLAKTye9u1pP0hLqbI/EJGgIrUxemYpW+hbobw2OQwIdP5hCmAa8gNI7WQzfc/lalWb1FEf
Q+Xtny/ABmcAEYDqMEYxtjcyPRUj9UeHNjvwFcjoIQ8f4d7RPS50Zlhw5Dv5jvBjnVFGGFGMoIZB
7BTyUZcq05UIwNfLBW8Qvtfh26sHQowJFssom3IhT4lE4aNKh00WfKyQri8zVEY9IF2HICh5uCbg
xfjFNCjjpOTRFCxzFIOrSCfQYyTYJg3INyA1ECHt+mS/fIzqUU3SG8BISNhUhEjA4DGnlkyF5VuT
zimlo53FEIGyzMzOwy60RyqXJdNxZAE0PNn5l54Abqf2qY2NOsMUHdQKPg8SCkkNHaWTKkEEWnsB
XwMICOtPmPcXPWwzFhOFMkPPZO9YXys+9e9n57wTFdHv4BVdopdh4YgzVvYirE7pIbJLYNrq2tKe
OnbwnlM3G+5MlGoh0NmkzfHlr1EabBI7SJcRrWo6KAF7W7qD4PS0I5nZL5fITJUYX/IbEaBCmtTZ
MBJU9PvdkJSj845+facf+VCi7ra0U/bi+CCBitmqbaNAJYoU/3U+vPa7DT/HCBWrRaC4UbI7KH9J
yJnn7yBVJeo6zAC8ZvE3gelWd5oHjK1GHS+FEccveGFJ/UQA7IRL3mZccOk5OAunOaHRJ2qoxtrC
Cai47l1tD4vqzHoXDUAWfW41eeMjON9C/QclwT965biAuk09WJ3beSoBh12tttid/PXfh97sX3Fv
f0pOebiHKXJw0TTEAqgylsXK7PftFTXrvgC2+Do2VChvUuEZ8Qeto6r9AJZBUhHlurkuRnkdsaQu
0aN5MRe19Omu6NXdUythkIZBkAJBIQxpmzNMv7C3I3qXlCZlBDSLybeL/GDnkadI9xrK/hj4SPs0
71yptQ2qjx/Jjnw6PS7oRVPE0SRzQsdNIjvSPEizWb7qUVOf4ZMMegX7eruMd9RX1i5oMnnllmJQ
qsfxohAR+CVRNo4FhKymmK4xJgZ5C6OUWSSpFV2yL5eJRFURgA8CHH5QxV9WHTuwPTv4te3U8VLG
erY96mQf/ZNtZMMlgMkWiGm3EiV15weIMVJoXBqdGN6h8zuSLfUFfhDEOwEPscOJ7zYXXYQPUx5/
JvS7WnePk95sek6zGkw6TS9wJgG/0G46Lf7iN31eQgscSkkqaHY0p4gEmlC82jah5mjbTTta9nfJ
kc7ewWlxsQaMcbijbbe5LFkRdOY5hx1NdfgnH+0zCtEL4yzuYqdIpkcBBP5RB+4dgmwl1p3H2wp4
jhUdw8AjfQBKq3OCJHtTymlaQR2WYz+i7c9MjUXJYCDxfy+w+/o3Hke7sQ8vUNuikFdMAAvOVCbJ
RgBCactY7sp8ERYFr6+7O6ayGWc+IENpaiFngnSWwK5K9R8GB5HxgQ9DMM/trK7ao85LMmEI9iom
BAJTnaWujgoClUxlvqqoEJLiRvs1O+ghqqgi96XKYJykgkHgMR1f/1wAIZMJh1SQKRGr9sMWK7z+
LWDUwm3vA8yPb8Ab0YQUEw/sIpm7wImqMWHYtp6IxV5MpqY3mgdroExq7UzV4a6CzSZsht/FqQEh
iLdZJzyri3OBddbLpECEJwYHwqu/+7PBOtoghAm4WCMK9XOkM8UdzIGIlD1cN0tmFjy7Ot+znRS5
0nW2z2vXQhvijDzyEdDWxxmP3ywASfkq0SizNrRMHt6BBwz/hLOr8ouGll8FglYJkHTjHxJpocHV
Z3hCycYavdjdj30CoKiJi86W5UOwf3DOT3YRyGcDcUoHMyGD8IUCVmM5dlmfPP0F6kupZQH/UFdh
6/T2Tq457Da6PFzN3QaAEL1Mlv7LG0+TNu1lUa4kiEvVw3eWMXXmslZNIyu8HU2huvdsnMODs2W7
pbue0p/uswbSZb+GEueBor5OuvdG0lAXaZNxaZTu4YvdeL80fKhd+2RzJFcIBubsOUMvXdhMlyzi
jDqnijrqQROuEEMkEDGheyMRQ7CZcnEzj24zsKNtz4MYdjO54sEa3GmOx2yLGKdvaOizMCz67O25
r/Y8i8lnmkXyPsdphujHEPcLvY+XwASAvjo0fptBmV6BIigrRi9Hf9VAoa6Tpbio6pqnmT7dKUFW
c3d+I2qqGh1qluhEtNHnfT5XJvNLhqxC7BR9mjWC4wqUe3cbVLaB2r7S6MnaworR/w7vFZz9HKOB
a1v8lFNXTShSZUSRa1Bf78bJCee1hBvzbW1gDBioQdf+biA+3QkJbK0R8dLFUS63FFC0BetQ551Y
V3X4+OTEnHXm38Cz8LYxe5U42Rd3tEFV9Tf4JTAFaUBG2mFvDoLO0iaUEuaITSkD8EgZBX8Y6wcp
icEyJUFIabylnRQNFGicpASQ8AsdEIbcbenj7ML9VKyWiYvLIGADqDukGCIXp9JHIfpxRwoqcakR
klx2RqIxHX2HAMtDm4HT9HgVzVHQwQDoaHv8le316bXiWM3qq/wLcLeogYAERkAy3WqxCWCLwL2a
GCNMeFGl35ULvYqf83g9FZHX5s5M4WKySb8Y/3mOg1mRPdJG0PJa2A1NSGG+xHUKg3y7Bx53/Pdh
0xqlv5uNzIHQRrm4S7MuNLvp+9E8Yu4LWoM3b/6QNhWKduuIf8PTScXDphKl8H64aJxW7M4eszyx
JX5HcgPl5C8hSetFjEYlPjzORfDArSc4mg8k7Tzc5sizPe2kNguVLfUdn3lP/aA/p7mmQnNjpzTv
5ipa+baN0h/eg0v2kGXnxEZD6teuuQcpBnG16Lq5N/qcoOVmoCWtS+hKL5j1zub726xFr+HHOLyy
oyDQeHVBDajXBijRfDccgklfDIegmIZQYB5sEAhZ8DXs1pt0MBn8gsQp05FbgBhwFzMAKq7ZLFyN
ZcD5OtATnMWdRXMYssLu9Jsbe2TSHxjFS8cRILINJliIdwgCNw+lf2LmUHsdS1Tx8282KD6IooAa
AALhPx2vgGpqziMgrgQc6PeWKMPPxutDeu45dEfFrF9DcdCSk162ePaStdEEUUwG1bVZH5NwJCZG
AWWXqw8iU/QKU3cbeWREFOOvGXeo/YWiA4tbTYQrkE1ZFnyAyo8Vz/RDEcLUDVBDmqCuZq4OtLbA
fvR6dHO3Xg9IHFMVMP+iHmlLYo5MMky7X+DY7JBds6Yj/JQZhqYWpj/N/qt+3omTIaQHiGJEI5Ln
uATkUTu59vSsV6bQp7aC2oRVPgyaRTyJCE4oqQlCQj3Uo3tNiQOAnFeaNZ/Vh9Bx5FnQfrTaNdNz
vTDLlgKWANmmu4cxH1QMJK/8ahtmB1Ld+w6EDeSWzhNJedc5LpC0T9zEwdP5F2cEq3qPNhu5gaYK
6h4LtE0OGp9S+aVqm0WACmyTlIzVF7ikQlnvjBT6FkWmLHSiLm8+S32m0vFXgS/RbPk4KHHI0xmw
/G1f3UztQ1iecaEU6BUUkc1hEAgy+zKUsMgqlfS15gQq4+kbUu1v2yekA447R0MUxAHEYR9ID+nJ
UffuKBnrOP/tnvaruWWbpYmn5t7XmZzxhNQw9OtRkhf8fSuHr1idmxQBV0973UIYEHss9Dty08cY
jm9PGrYrxh6l/hUdjg29vhKZsHyIVfjWaWHTVJv1Xr7ajFf+sey9CDYfREmdoLYos47YB7QHUG7F
d3IdWoRKpx8+gtfaF/6VwAZFrlpoE5W79WnJXs93vLXgdvJ3AeVykZZJvXUOzyPZf9y3zhOArXPG
6xuZnqurygRWXaVx4+KjZd4qg3S8A++knIZLh1CiXQZ3kJRRZlpHD0wWX/EJQaL2vike+6olXdlZ
VwJjJI04ufH1Al+FMWIJBKUKHJkebMIn9M8d1n1oGPKJoNdrriK1K7Y+1rdmESNqUfeOcw22yshM
kwIg2dzhLch4YM19dgMkIBCCeI9mE8QtJpm3GmEAMAFiG4R9DTyWCC0Tp6+exSaq7bI1kfUVOuK7
/qz9AXVvjD64w5Mj74P5hZRbTqQcTn+keW6s6JnsRIIavEfv0Qbh6jxuT08cM9NZxPWOsCVzJ/2P
duZcOgVZakxYwrFDOfCKcAWxynSn1EH8Rp8WPHxQzbNUQQEE2RwlXAktQifNQgOofn6ewfoZPYE0
Afe66dGB6Cpm6BCIHta1BgP/yQtoJDUk3PLn6RbBNJf9VUgXjexVOF7pkIsTAu6IZOhDISGZIgmR
goTvasWrKEA8GOgw6KC3L/qcZlbkqiBUSNQ76nxYnSpBiyAHiEcsfgYRqciQcC34qoBmRHKJe4p/
kvhDb5H0PBuEC0ov+o4ijqLPGuwzArlfSR65pcSUONQECmhCat7m2Xeid2UPg4ZiK1SpNaCnUpuA
namxKIDo4Huro3x6AXkIJdvZw18YSJ0ghQISaPtT9KfuoJEs0Q+VXAqtEjq02MPy3lSj0Gx4mlVP
wlLPNTcFIxJKrgWpey5UKaWr8ahhxYHkT00Z5eN99WUo6xfFiC0C3IIqMKxEIy5hQJ0SRtQv1a9+
sRFqY9ZhplrZnsJui7FzFwP2WosqYFFzhsCuuUMDxAd7NjJbe6cxZNDJ3ZhWUMpXEs3GGg1lzDyn
PX7xS8hf2aZlEs38V4+XCpiwyioppgn7sKInakrkzOyTRXL3MaUoGAi1HcZ1cm9vOtX0rw3eVF3q
P5gb5FygTDQl5wDqn6kuyg0v38ijgpJD30qf4Bb5tTVSWGd0YkVA4/p72hecDLb9db8Adfy6kRjD
Zfj1Ja6bhYhMskkBe0eQEAf4hQzGjYpSdG+8IcUH99WolVCGmMEy/8q6wPqAbmzgX3Q635EQgfSB
6OFre5FWidRkkMABfc40ekaKXqOzpom0wjPTI3McMAK4AxlEK4ZgoveunWxuUWFoQ6OrBcRINw2g
ND5/gPRWJWCFqnk1V1279SluTGQGyeN3Fr5J3uWNUiTOE2ctrr7og/shXsLRw68yWNIk5xvUB9/u
p71vqBFbIQBduFCNySIIHFMPkImrpSY5wQ07+PLdrTqZc4t2AYwQyb2voE9QdzKEX6TbyIIxJSIH
1U6h2kJ6gUuairxWIABvzCbZdGntH6gGnw36whPUUlykEXFLRwuBKHzl3+5hppG0vLgdnnI0okUI
bWkkJSttRZjWxdIePCBnwFtiJoXWfyLlwyLJKhmpzu4zFI8UocNODrkoZaycZWC3KY2gQsQXdQ1V
kyr/PUllBHJPNp+G0kP/4KsC57fOu0QkL7Zvv/qGNwaxWaOzslej9kCqUUcpYpOjqpJooxJjqVSR
O1PQ6nahfZ/pMOK8u+1hj9A9IPZRnktsBtcF/AeLjHZjajtAbHLS1CdtdJ4oB4CY9WX4QhxtKeX4
MD9dYcCUpTQZOUkgujOcdQC/O7c6Z77AJVxs3JLMgmEvR2P0mph1SjKKy9DUfc8VZ2I9r//cJjlu
mIiEKM2Tf/TXo/Wo0D+BqMXhT+mADlqUtCwPaEbkkgy2dfV+OxQXlAh6seCMjwk2RFzCOjRAUYsW
eDT1NKN9VrtxiM+izuLqio2quKRWiWIgeuiMxLVrZVu11hL6QgIMaItV9DshzMU2DKhbHxmZINUj
bYY0kt5OyWPdmPcosqr+SZ/usuZKPAvXMi9n3jwLpgU7uYP3FYuHbI8TswW/vXWPsL62rlbjPawV
UZtEVwvb6SIBDzgmelnqXx8pgU36yeC/BN0FSVAdl+GbzYwy8GT8ZCBDSNcDKvCzo1RcN8kairlG
d+lfQg7eE+6wFBZIxl+SlgbJ3Mrjdmo0++pVbzt4jLaD6kT8K/BIEtmlb0f8vAS5XgVHL2J7xumV
dpOuD8s3jT5kHuMDHS5Ib9A4NZ7YGBUIqUGAlDKjBPn+viCJSvQhE3wA38RgYTsQXEgMWCoEGLGX
sObk028H1V3g1dojEYyg/NBo44T+lEijdMZA24qYqy6ZaM86sjnGdmevpweMwHnbnxGY2pDJB/dW
wcLohITjHECK1isc6KvmIdlURPz4D7BYEVZvKMAEymD0NGL7S+qIggYmoDgnmvWcwJlZoM1AnKH9
ohEOXkJfza/K8Rs+YQHaF5RiULF7XtyGN6m3ByCH5CQDhhUCYiYEPR001ujXydsGTVsUFS7gnNrf
diGREAWIsbTc2SJfKp1+iZhKaVEfn/BnmZ4t/IIzoiTabzOZAMkWCz4hEIX8lPVTnV6poZJmoNxY
nSjDWgfWBLXQ6FMFal9TuYZWO8WaGFuSBCn3xF4XhEMAQd1qzprHacBkgBtJuYPgI4farFKprHkf
dCEgGzZRkBpfTV9UeAiNUnXADzRrVtHwrbRCm097zo+BT9TYT//rUr1MAqE3YLAiYENq9FNhWirH
0qWhA1lzvtYNRO7ogDnmslEipEMdWbpb4sSSQ/BH5GCFAXX3lA/qjrrBlIMDhpoSOJOPUTRWr+xN
108ZpthiQp2tQBHr5avyY5oNluwfYJVIaUo0DXUvjIsvtFS1VyvC6Ab8y1ackfUghE9y5FuKXiDl
f4Y40gnY+/1sS5fIvDb4d7/c1O+bF/0pDWUhhgvw46S7jTI6AmZbZqnvPfrwDeEt6JnQFdUuo2RN
uzn91OwQ9EQUONWseoGrUAILmUi+QCtPBAsA+bRqf1rUgsyUwEnrXaoPqYM0ij9M4rm8BI/RxaHP
pUq6+yd67kALBeUXzRXhQm6ZHolIqyWgr4IWXnwzJ8asQMJHYGZDHQUOIWnX02MgJfUtqhiFUJPJ
6+A8OKLWXkO3TMplUr6CLglnXr/5Tst80ev9MLBQa0ppAX4A2VGO5Q96impMJOsw5VrCpDKZXTmx
0xKo9NG5MqY+sTYlJ/PPQpNVnR0KMSB/gbm0QNa3aNhJKwS1yyONPesfXzlzgVD8oWBYwEY2OtB/
PSHvVzylgK6QV4bgWoveq3cBWbluXFsPWoOt4rA8/PQfnXtXiH0w+xI/723MseZ9KyZt4Z3is0mQ
AdFvsKbVqFS1dSLedNcnV/Kc0W1e7XD996ClCZGqyLvzpZGTdy0sQwXjlGTWOn5wKsDHsJXWbP7M
LMc6N2uWw08qc47RefodQJ49/H6nr8VjcZoUf06TMrDhn8vC4nZa7CbF4W7yxovggQvFtvX1bhFq
U5xaWpjybrtxvjlNoz04HkmsSC1UBPDMqxWnVj4B0WsormAcEGcpubKDUTM7gCQwVExdef0CCV9h
32ZRXaUVFH0WuSQzDPJW2ERFBVP1KLRpCKQoUeXagNqPAAlkQoLUH93RHmAlUN6XyGKWn2HG0RYi
W17kYqS60BOqjL/eynz8mbxLVoVqBK5XpVCnqmyB2j5n2dRm+knVFIx6JfCU9KsETKdP9mL30U2H
QNHYmIHR/YDU3bZyiUyLa+0nNDG1hrV5CEpQD1C36dfGb69SdPYMA2lW75oIioEe/Do0U7I/aDOU
P7ZFbgh1cvHoe2APYKew6OKQq47yRezAN5JeR8xStIiug13vPFhPX6PcpN6hncyOaveGIO5gg1/m
JQq7yRv5iMXsJz9d/ZWm57G75slBGlZ7u+F7fBiqSXcaCip3diveYaTMAO7HX1Z7wrPBI5JmCtY+
hTSfyjWo8DTcXitC/RrDkbvLrEeD3c0KA+tdWsEL3QquT4N0fyKe8mxuyTl/yiQ3dcxEyuimzBLa
Lc0SZt2OxnyNLjMxumxjfdgUgEmOfGQbGbLPeHhA30uflrYCEIs0lrjWhALXnEsAJe2KNYDZtSTP
rqtdjN0yIZQB2v5QytUG2i3NfgchlbmZo38pLgSfldbRSbI+BiuoorqADZpUGiux9F/gcxk/ORl7
CwgEdrQUoJPkSjVLRz1+RHgQ5mJL6gJehVjAIl3eHYXJBwTxLUTyd0vItJJfjcvxOiwQfVSKii+o
0l4SXRLdRz/Wo3X5V23fXZ1XnQudkQIDzjIX/dkdU0Y3GkKkMsBSYT4ejocXxn5kCI1hQ6tGnQP1
IB5hLRWrDxYSYgchsQuuEhZfjCA0sbg0af0RXEWXN7KoPzIchoyB8In48FztQWlOiqVWSA85BmCt
wqGYv2pP4MnUYbyynCFrHPyTr5jYg66QCMDeU3DtVJ0OYCCIGcwdAkYM/L4msbZFgGnh3O1NrjXn
1aH+YgT4u674x9Y6tDiHs9F3ecNMAoGRw613e7Q2R9i+wasxW2GpBm2RFIXVKriFyRj5zYMBwepH
6BzU31KL3YKoJAqVzjRxYh+sBzsMmLCs+qQFNBwPDUS/+sVOOSrRKyRR6FTS27yU5vwqhj+SOzyx
xB/kOnn68BhZ4YVkllVYSD8gRi8H+/xLFtf6gHJGgaz/RVjzAZ9cui4vrDiQTemu2shtctIK4aP9
iUSjgq5seAcZSsdEEOeJ1EbGuVC7SWgdk/wo0efn12TnX4MnGW0+LN1IeGX6o420AI4/22jZiglx
68azi6MLG+978MBLBhBXp9B89ZGN6ZcAcX1QgRQp62uUi27xunn3S10a9s0HK5HL/hodm2//gsHl
Pbo55WaxibpAo9qAGgym/RWIE/WfihLQ17OdI7W5uWvwP7gGFJ3TC+S0dQ9uqCR+vMt1Z3/hNNMa
5dTQBWhhwCs1qIcn3aBMui4bXWSJF78K59ioiqdu94XEB+aQz4nVsSbXl/0827eqX+3XJ9vuqlfl
V5/t8tbesUoH1ZddgtiBSEeyGa37dICm6gSaelBobg09NO0p0RdUashIFSIm9+KP+IRqrNFUZgLM
wPeUZonsmoxKuHKlfYIYK6PSAKP6b9QuuAIrcTzmWebzfo3n7M8xAUhkXcevp7RCA3o6bs+ZRT87
kBMw75XaVR4xOc3eNbsnL74hc66y+9FSXqjvlclJOkanRt8fOPNkeSatVuGt4w37l5mRQUN1aBZj
/zxiJbe4fVxSGiR/TNvkwD0ymesV8yUNDdSQsDSl1ttTtaxfY/6qUlvyNKaJYYP+aM/3FLUaYdB1
6GicIWET9Yr0pPoFjFJZ4AxcVSDr0PM/BuD4wOb3MsUbldxbOskafTH9i3ZLiXPhjuttAEfPXAr/
Dn9GHTpB+LyTWAilQ9cIsNTgsPze7ccyVTGhgWf22jYqK24O03a9jZ0nH6cT5p7VsI50qKYm/FO5
sQXiUYSJ4d/ZD47z3Z6fYKocZ8eMnvyzUWJdM3/vDUPXl7LxrHtiqrl8yOD05pdydvkRFF5O7t58
DrfJ8DmMYIPUASRukj0CUGH5QHO/EuVp25iDOYcaS7SWGJZIXHjd+jrSXycZM0OPEm+PbgeNI/7w
jtrQgfXpYgqCgoOZB9GYOTLT/gyl+3g13W/1wcESSy2QJgIiHGp6H3Sd6X/K3YckRJRU7NaSsacg
MlSnJiOQcLhlc1D1kxV7M9ga2ugyeLxKKdqswgT+NxIk4GO1RjLXrcsoAewgmwpiXoxHeV4lTGqV
qs9PUsROfGkryhJjlR2RMZucWaFSLdwToBFkizO4zp4yD88a6julWCSKFPqbHoU7/1eQvA/EqBN7
THztPRzujPKk59QjFgs2OGWThGwSM0TtRDDYLiVtOHMwMyPpZOszVSQ9ZKOFYGAdRCMWvpREBeXJ
QkPuV96jh9ZjqLb5G3sWWRtl50XbrjLNcl+6vCWATEo1EDahaSCBigICe2LaCCevXrL2oR7nAAYB
W3MeESg2Nnso423r9/b3Hb9/GYuW2xJRhKLWXPf3DJWPSJHBRiP1EExj26nEN5qC1DLzB3z7qMyG
wnvO5qD6lFSnjRl+a44gUSJxc00GS76t1jpDckU4iQPpjTzABL1d4UwEdaanhxAOi/484YrrXyMX
TqXkaY3LoQFXCSD0oXUm9hJzTQCQVTUtvWjXktiFBFjXTAeUkF99V5BRqa9+aP/BozjMD/Pv1pZt
CJ+O7KxkaHXwD+vgtSVBvpf655K73g8s9/k/ns5tK3VtiaJfRGsoAvIKhGuAEC4CLzQQ5aIgCAL6
9af3ZO2zcblVICQzc9asGjVqFHKfT9zA85x+88czHC6qXXoX9nqSJAXy54LXiN7gqLwVyyjQP/cf
XiVciQsINNEoS7gJnuxu9t1JH7vWZQSQVBPStzuHjf2+cQx0FxcbskKTj3t7S1Uc7Ofx8+sRQ1Vd
sypxd8vPX+X6dXwPjqzRUyUPPFTXnAatxqFMa1RqJfKty/hWLSE/BZUqLLZ28T46DbPVQ5zFCVQ4
N0fM9FNGjXeHNiPzA4HgK8zcMGhV3quNSgXRiz79VStd+B8DHXuLGvW+MNd8JWlV8FCSefgwxrpG
uHZvwI/BvdEp8x9VmS601IMc7bhAtbVKuJ/HcrZqJDYasSb14N77q/6KHIoT0mA/Q3rH31zy15pI
ymBCv9gJZzdoILHQqdZMyzjTZIyhkMtel2IEJYTYYaSSakn5U06GfZkWLRofyprZR+WgfZWfyRXd
q+fFvWp2xIeJ1Hn9Y1s5L06Lef02FnXJUbijjUtRCKhY4A9tvXSCPlo4ber7lyK0DnqUkA9zujOb
IgJxTA6X3xpZ0LugV631kfBypt00eKeev/Xd18lqtWzPZI0+ChG8Y8NC/UQogn4u3RY94Z8bZxh4
ZKHhf6C5UP+9Vf8muddC3cSOfTtUN7eq9g6JSsarkQr1nuMrRDykbe7QDDSggiZaXZh7M+mPqPng
s1sMlUJbKIKEqyO19KkJ87YMWHfUdxLcjWDfqyGU+rCjLlckZ5iqBglJtMSof1Hr0jTo/qWCpYjG
Wbb2NHma4GeRzCfo5KYjqwbSId4hGvlFEany2jwq50i1Ux1LIVILR8lx4lJiqFq6ogIJf+MMk72E
sKCMdx/75kfzAp/Yjh/fFOIXoZP6MJ8iBiXUbbUOyRaI3jH0KbZrKUWy2nN9e1BYZkSuRaBAmACi
lEGHDxn0XvkjDuszmBEzOlctQkrMVrYoXk3R2PorZ5A4pyooX77Hc1rtNm9k4hjbKDf7KJX3EzMJ
crilnOmGJCdFgiDZTsmlkVkjd+beyl+CTNdUBeA9ZKioDr0pnAaM2jMNJwttmiiiAUu4jLU62OSH
kKKKgxzJhqZ+kc3zq/2zq5xfQEDJnnboLxj9QM3fBD9RHunG3UgwHhCo+RV5I47dpxoci+t4Tgbu
7YJOyxuanCcahUGsB8p/I/c8JBffoaDijaogRGKIAhFEJ9pqWz0OfF7NYPlz0f4FAWOA98trrodq
9fkdG4mfTsyxKox+WjIvQejqqmA/dRXqJRfNua3u4JWWy9H3D5gE4958Zs/NDG+NPJgw20ZcWpWG
/H9dfsJs42GvvnflYkgz2WL4GNtH8jjClPbpyTp63JefkPelTKZY3mbLpaMSDofSuGTiGjmUr+XX
C9mD7V91e66AMp+xLsTef9HDKhPipZeAj+/RpXZIBFOpY9yOL68PaE5MYLlQHjIuooFf23af6xdU
7+Dmkuk/tX47z+Ps6No79XeT4nI3yHQv7XUr93KghudET/Ft+xs5nF1NHe0/ZKrejtGl+YyF6e+m
pRpFTi1giFLXTsCc/GsRrOFz+LX4YvN9avHRg4fXn/GVzhLz+meUJ67PhUrCHvmui7+FJnTr/JL/
7B4iNnA+Z19HgeSzPAErDm1E/0Ui7geViI/+tn8a5akSyoU/VL+u0aOY48MjgEpZz6FKLSxsBjT8
Jw+YCyzFAbW81CLSsxsDCCwO0GWFIgGjuxWTip0f7TQ4K71fegxYlAWnufqNkm6W/nFf7Ru+0bqa
b9KFErfltli3v1mWVCHp+eaqt868RWEkUs3f8J6egs8VOpDkB/fBZvWMIJIyhbe6yeoLfDF50ZnX
45A+wSS3s3SL/atewlO3WNM/KuGmf9Nw6Kc+h0nFsevUWVODlMEDzsW0k5mtw/PUMpun5rxBZUuY
p87lD+KO5upMtuw2+aZXXQmGELJo8EOhWVkOia7MEgKtqVLJpMggYUpe5RddMB4vr1+IkcXGRRZG
2SMHujAUBfx6ojcqiInFjk33oiV82OUwfn2V2sgXRX7wF6fT0aI17YYwGesc2wcdxHu95UN1tjTQ
MesNdQcmq1l2qV8C9NLDiVwYqjMf/Dx2QPNhiZy9KP4J25eGR3yopOtTbIRm+afynmkBKIfrn9+s
3uSUZzL+DHZKsd8NntIr/kPKyWjLE8uQmJdm+415tS/Onb+Q6iZXeYYIIPGWdYbJo3iNHhdLpD9a
+w5LofZcJcFX421WawQyiP5I1UI9q5EnZsiLHBJeWJe8Y767ebkhCbktP03seXqZ7QeopVffFWLF
qbd8GU+/+s5/7Jhsl48gKiO2pMXCQkpxFRAVyEfn6gNB4j4+NrbXl28aHHxW6MVyKxem10YRCwrj
BxdimaPMpXxf8vOavk3csGUStA25YGI+s9qQcg36AhBmaq7ws+6VuqlhCU+F8u+r4ZLpYgp3rNZ5
hh35zBthScKCMKaVGDGH/OVD3ed18Dn47GVgrnzUH/ad3486pebZW1C8dnOFXhadykOZcubPag1R
4o9Tja7BfPFzvl3MVnfo27HzPlXWoJnICNAnZ1MuwiIOP5GBv302Pp+3ROzne/WTZgwJtqD0vkED
BTcJOGAVyy3Y5tF5gIHaHxcC2PBEZvpIOlXWIuPmSF9tU8KCFta4LQYIofQX8qm9wixe/qtSR493
hOohvvhDtZcPsx3IZy2rUnc9FPp4fPQ3tSuFjRYAIrDsnaeBhdWohQp1gx9kMhtzwMp+qf31x9J+
TtBMtasLAD0POLFUDiX0KjWVfRiUbIbP/c2wQB8/e1EaZX6G5i1vtIIuzMy0W+8uY4vvZAQVtShW
CY+CQpyC/ARIeBrb6uPLvqeXisYqHojRneCt/ochi9B7vpqNhfS/8PQsIbAq2+PrnaaPX/BPR9qH
OUb/pSx2kBSUSJV8oMUMfBosCus2B+HepFgqAu6k8JHy6rZBfokOANTb24jRo0D13t/DYYERtSXn
hogjdvFpnAspMH8ef1DaFOGYtDMEZ3fSe79rYIS/6m32xbaH5dQwSC9IQAgX/x9jjmBLvkGDJ4h3
l6XMDsiPofQe6QQycrQVlowrlZoN9nGB+i6gJfdr9oT3YzNXc6Ow+Ik7ZAL+Z/yLQwgxcYy8pqox
4GIPP/XvXLiJ+DH7/vA7yM97aFx8ZRvXIuEcezaEYChtXdB0ACpqrODlXqrzzrpLm9HFuqtEscCy
VbyCz1BvVwT6ZxomQH/qgKcld0iKL+62wQZRPgD2CLFUIos0tuCZNDSnqzwEQPP8ZlOMSck80Dpn
vFI814ysIQf1ClpQDBk2FJ4FNjnJDO8DsqzgT/chlvlzytpD06OdQfNGeIpGPwkmcorz7PkppcPY
FEPN3pq5lH+5l5JffHz3fju/nbSLtzfHmZIibtfQlZnCecearKcN2yTVttxYabz7AMEObo23SKP8
/wfzyYeQmRoSAoOeGDfP8/om1evuxFvRSEv+z8/IKMm0SjkjKYfS39i6vP9EYEAtq886Ub3tLd3B
OugtIps+lCIG4pbYSclhutrifO4YaPiR/eGHBPyDTo4ZnH7jA3dSv9fTdICVw0jPyCLLXFupwcPA
kxc/NCX9FHAnJPwl3dwSrqdvPkMbc1hpi8ZGtqNjkmNhHK6gBuCmueXZd5NvDsMDS8/hZf4PAbCG
aeuhY2/fJ6zuYICkuLv22NzZvkDtMd32tMskqKFMJ9FDdnqNvTLS64h6RnYBsMzXN6s/32TVeP1i
nunCljgHlad3HXgbnyhleR4fp4cpmacLDozE0XXDfI09fbNJdVTauPj2V9kAquYqNw5W/mEnIw7V
aP9tqk+36o5ULBc5fqBJIbSAC4tLuw56ApJiCOxiBJDjYZ2VVklcGXEwaOFY9ANNe29jtJ3qtNwG
mPNfof4wORIzzyYTg8p9+QGwjuqB8IvFII5H0EtFnbTyznMid3+tHdUapN2aIboiJficeMez5Yap
ybRYl2NQQypfCGS47Y3YH+sRkRbVJTFMOMcXSmC+S2UtQ1i3VPAFGh31J9ERaxReqVn8a9kPD5TV
NhlfzQNq3nu+u/Wm/DviNstc7QDJG92EKYAEkY3qL8kBTlXgTPdpQQpuWSIkkdTFdBeIQeEvLMjD
bGL+3kUWXOUmI1WCwALS9a83EqOl/uMu3MXKzVP8Et+extf3j/DwgvfwtAtK+/KJcp1NNbuu3oEX
YKFH4MYoZjoVTpXmmT0OqYg3tu+f2fxWzmJUBw8sGVD4Y2146eG77/vMw4Fu3NIFijRbD4sT72y3
qDVOqmUYUQoqKal8jWiYWuEKp1RaUrHCn7ha/EgeykjIMkCGaTQCXwBHoDA9zr1wS8D8qczqzUD7
pbbwP1A6mnfAUZtR+wawmlStjGfLGF78myy3NxJh9ZCPSR9xZEVS3bKmOLY6FQVf0qG5ch89meRA
4wlimKv39z72gnlEzwa0sztjLKwQrLkivbcE6fkM/338eJwgwvyWuhzjNoRaKmESX2Q8AUPtY4FS
MZpkm61tx7ZxQVNmgRdSOYS/LaHEK2kTp2sqV2G7D//5OiR2Sbh+J7QxE5IuDJfGxFQkNTYQfZ3j
t4BJLr7THufNUrLdkHVizTBUILPIxHKOea4T4JqfGEIUQr0eyNGAxrJ3LLihBeFDJA0A38n/MiFu
Jyi3TcR1r5TdHsMKRIK0DfK9KgQrgWdqIMd4t+S0ee0/qrJwqucBNs2B4DkBlUN5siBlxUtSl+zM
h9NVj7pOGuLgpNloZ081krRv97WUhpRDWDk5O2ojK3CvquCfKXMB0e+uRSkyafor3Z+UmiB/JI8U
3WCli+NpeAqrd10cEH7gs2eI1tfquutoIvtDjDMBrT+/X2spcCcSlUWgX6OUdk6Y0YTIqeYYMoS8
4YpLKlKnqXmuY38YoACE7V5V+JfX8FuxLLVbW6WPQBaDImv+mGYYHjkJIcD/HlIFzU2TQevJuKJ0
Ismm6dUmI8kdkmhtBoKJZyfpc1BANEn5nEv1jzYw/v+GcrgzxokhlfqKDvgxTA2qo6HglD2p9VA8
EY46AfPmim4A306sNnfoBhLnB2+aEt+y9VMwaX/Xxk+dC7emPw9W7fFPpW9yv8/bs5yu5to8icVc
kuNpz1D5peg4NcNCo5arSwxQnNxVYYsbzifUTYc11s80qEbjKd5kLvH4qq/KRs6cSb50ilG7hOcI
9EGXKYiKtBd2aJhRnpeTx9QAlzNn8KB8DH4p0/S8/HRhB+Na3RD1gWCP0hAVeukb2FUJQPD1Aq2a
LnXttAGOMjwZNtNMxfIfUll8R2GD3FC07SCQSdBpMZJZN7RElsSEgzsR9LpP5GuPHXquImbjB/Eb
UTB7NKUBZNjI8RGjJ7w9nNoyDdaxlUJq+DVLfYz4LSpUo7c4HpocZEPiy609j7i0dGss3LVhTS8y
DYpxEJgbxX0g3imZPNlc4B2kG47PIHDjbmTs/nquKnNTMCEIYscewCEFFP0X4TP64NCio8o9mlP7
aN7BGNTX+CE2NV+xBbLUkM5DNNgruQ6MXSBMt8ZSkI+LXUpj4HMrMPaB4FAp6S+b6SJFc10abO9J
rjI+/9KgeP1cOiKlLXWY9JQeykgqI/AGLbrOkx+2FGVcEsfN1/qKPQzidfInn9L5egpwcKUFnlHc
Fh+StQczchiT0xxuW2xIcv2TOiC8RZWGkltFnTTUQbW8k5XbJqMMEKRqN7WsDL33DZEYPmPpnYJo
yMbGPlJ/C0OK/IfS1IfNGT6fWx87IAXJaABbjZ26qF7oOvCCcdKatIQ+dLuhiQebA3a5MyGFobRS
5pDCvLRhiqXBl7qOk/ngXQ9UpP5MWwmZ1UDDft+/WUKENhHwChMq6XhBCAbnBQ/2PJKIjVtqb04Q
mHWAQLXnTk+8Fp3xGier8vct1MpoqfpUzoDU94ov+eXXrLgsvuxbd5yWwFf80C4v19i3Dggvy1Do
/NQJ5l9+3yjnR+WHf/RFxsuh5u+r9cP+Qd/VImQG3FW6tFGl0f2JS7XdBMXYyZVe45+vv7PCmxKw
v6PLgFa6l+jWfdwSDObDb/KB4S2R5vwLD9ES5yy+db95wQXgbZcrf04JG4+5KpEjr7ug/N69dbOL
3fR2rx5W5+43NInuMfqmm+Ap/op/Fk/vT++F959FdlEYP4//hpehhTzrxjdx4Hcz8/r0vlltVrdF
nk4+qyOPIoO0en5/fs9xB+/VzKQ0+Vn8jnl+/v5Hi43xNxzQMdKLkNGeKrdxcYLj+0l5QZRHhwe5
Q3QOh5/Dn/GOhiisKaRITcEcor/qLvrkGR8f8Wfk4wPQ8mfxEZ8XHCR7qhyGRfaWbVx6nd+qmdcD
h/qIPdwX1K794mHy1Mdvg4s0FhEBpVs694W5DEVYGZ0t0+yNEv+yWor18AXnKgijF+shIshB1H2o
sVIr9J6QCDIfdiGLfqESRFkPJmGri504BtFP7SXojsJ6jDGgQnsaYBzIqdelGkE2ogN1UvZsR+tr
+dh4eemaaOm2Amb2lI97eV2HWyUzkADH1GAk7Gv++lqoasBia6EQqNG4Uh8O+IR3TONo+pmn3dRD
XvjyquHiRBAZAnjcUtFyaV1xlefop7hY0vQEBkxYkkU0neKqh2EI2DXH+AURReHXIKAK+17BHIb1
v36Ei/wvGYiz+csZL1owWmU1kv0jBWjyZPEgr0lmq3nNNL+pazFCwnrU5R9B+gKn3EP5zmPFZxdd
ckuLEXw10mAj3wvTi5dDmW1VghZquqYZ9eHlX3mx098auUk+lIQZUOB3ZWSusbGghWhyRumxL8im
ghWO8PcXIyAB0v8tdNY3ZXRRQpJZpnxUxlksaKW64Jr4Cw50axEoifKaYIq8RN0kEqGGEsmHkrBd
PDNKt5rfp+ewu47ACLvBNOgyHSjOHwUVjuCA/VRN51CfH4XckQBNFobY/YVBnk67QTmMGF0CS+gl
hTIaOdOpu4lJVg7NQDswoJwjcoWMXatb6SIJ3n3vk7LtLmi8RccYS/75GydvLMCnGRaEZbQKILnx
wKGrcBIcKlttQZtoL0ZH7keFvO2xPFpXWt3BrtJgtCuVIGAAyowl486B0ls4agGwBlTVlxHgXQTc
LYYpUaznDbL0MMjTBeM2Yj6MRgC0kFUZd+4NnwydLmBSTREgqI9QQK+M3vtMBBq+BdzWYFDhLFHI
JxRb+JnpQ+3eKQw+dMghe0hsRnXI+72gIU6y0NyVf6rT6dQrgyxt4zM+cMRaqnRHcwjXvrsP04/R
44mF8BCi6bvGbzMXIAbMFx/7Wx403gf0GeI81FFg7nnDWFJrthjmSKmeMAIfub3HcqVb2XBFrWnA
c9kqmV2uoBswv3KV6SLknpdJ9XbJ1iNFwE24B1M+Guj6fdCdemum5OC8rSLKZ4YtbEkzDBkbg1y9
DtYbr5zW6xHiEUR8yazzqRdsURQBTkUxvEWK6/gpIjpE1gpUor6UQYJZ06qRiSD4fsH/QWviFfNV
QjviDZOhfhVm6R8EBMgC8cnd1S6FbJajJLjc1+O3Yhd3JkW0S5W3QpXG8hVRsTh2I/4YcRCyA0nx
H39MPR9CfGPVkJxGna0foYWyjxglDLESEHE8sWFyADw5NuqeTq/+M5iNHgTgzV+VRlJLECcuQn7W
cIj/gCfIOXssTr+OocJI/tSilwPGDPsVadqiKDVrpQrOXxST/f2qeKmebnOplIpfM1IscazF1nNg
4IOQO8Uxsav1VzKwlFjxJmB7ccA01MaRuSYelzuFSJFeRfNU15PhM/QydrUhipk86TuSd5kwiQtk
BKIMfggDl2GU4xRZ/Gvw+xt/Jd72zswbETiI+02/T9jcH9uxQtl+GLEWAWh0mZvMmoA3MqBDnF3H
FfMPCuUZ8EhxrA2JZj0snbM7Ei/c4B4+GIPhv23rEy0qhmT2h4INFbeec4rNiQvi3CsGoJfon9VS
4ZrxtslY45nrxZ2ov/M78sP8Jvq25yexSubfieITHx+NXhRNpwhDw3BlW8C0TrtT9pZL8NHEIgJc
4LG91PfgN+WAe4hqyCs7HvsPM19mCZjRH1STEH8P1gt+Xir2pqFrsdZhTrDkUnaXpFpMgu0QvqoQ
WND4q0kygUUgNjxquZ0sWOQ0GnuuYRRMYvJibD7FGS5fbMoGmsKoJT0Ry8YnTFnXF+zztFTPt/Kk
fgSaxP2aUVgP6yxhpg9fEcWa9Zdzje0/CqMz3Bi8/RqxAhpvqrMcxqwGbjHW4h8HbbAIu6A0C0yo
i9q9bOHyD0MEuaYVTB6g1GgAP5mBWnjr2Yf5dmfrQKKLT6amZLSg/bfYJNZhyphZ5kAxSoFpglVK
Nuk7VAw32Rd3OXa4LjZ94GbyhaTqDu4w26Lm8CEQNOI17EvP5VOzO+XDefWoNU0QuO49wK0BoONy
u9N8hSZlcllOTcsuGKBbNUx2Ry8k2fMZua4ODdtBt8W1cHDI2Nji0VRBR7dirDSWD+9qwVY25ToZ
MKp6axBFiSNT5+SDRZdKr+r7O0edgEJljwH4LlP1B9ZpoXKb2Vrrl1z3EYGjQ5VoRKT4hc95rC6O
XDHUo9Io28PkxBgQbkyEPt9byDRqdcPoSm0oui6uV9KbCaRtSsRjaEkNm9L1wzoicCB6apPDoXtC
zTAhqdYcEEkE4uesS9YWcZhFzoY7PoqN7AjyJ1D0Tx3UnyosIO7lDGtkpmtPPxbkv3FUzbRINwL/
BaolEgcEEQwA9mj3meps3CAx5uRS+lNnKRuYuDwB9VJVgWxrbLEZmBI4hLVlyQNVFZF8KVDWQRjL
81bPzeuM3/LF8lrinYYrQ+kvt+GxF9GqBvGjExGvse9fq4A7qeF8fU18ZIhqhNDfDYQrm+4Pr4m7
2mI8IY9mUD+k4VsVI5c+iOLqDOPgD71QZR14kAqmKphQ1fv60xmSGqgzRh2zVaastS6UggTLc59g
KPils5qYfoLqJ0+Qy2A2ZJ0NVbx5cyhm4L6BqbIA6Memj93Q3By8r5Y6VdDEgAo/uh/AVySvAHFK
wIRChgIrWegF2VYKYAl7mMK3cjDN7QmKuFuZLhIlT+Ep70X7htY5qJXdX6RACiUlMNa4fQpKYpo0
hAJS/AGfyQKfg0ABGAlKem+BY01cggnZXF7zn0CLZr7aTzAokQdYnaF2CSxx6zttPoQPIo7ZkcoS
c5yQsuHg7TEEWSQNBC99HgyrskRKfpivPRDZweuIBO3ldj8yPuojOtPM70lYuIbHpqMjdOe1I1xA
eUm5898eLXMuAzd+3lf6OvkE5xUX5gn9ViCWf8NR7ag7cEjUivij05eRATYlGQ3Md6kij8CVA95y
pmDC3zVGQPiPT+Jg/dWp0U8PKbaXfMDE6cxzJDkYVkmCWYUVeB/Njewmlg4H960FDMhwtselKpgo
LYNtPCnE2V5xEhwCWSYQTcZJ5u/qPcFTJb7t3ig6rr67+eKrscz6VHyRNyTFqIqQiUcqfokhMGC/
lI6ZRpwHbbA8CQmbYICP+i67WLkRXo+r3RB4GzuNOMtSA8W7kI/miz9bTQi2yxmhRwG+2qdZazsB
eOnN0+kzPZwVYnM4BH2WvSgwmRdxXuYJw8XZM5uS1shC5RwD8mn9nf7M3HzetusoxMovfWqawQhF
6G37gXw6Kh/Aj1TlMKz220n6V5Ecr5AwfYf73Pd+gHJzLzizdyVdHS3bx/l4rmyXUoKeg/ZqvGow
XJAfq3xM/9xQXU+kcUykzUBbLOmHUfmDwobURPBO7dA58K59cX0uqM6EHmqJxaNFlwaNHEK7P5Gz
SS+lPiRvTuT91njvt9in34lfaBjQH/RhNFPkxmDvAvtID47U7LHp8xKandjsCIUemiIOLjTf4ha1
iK/pl/RYJb5hU+jSZbPV4jf2xUXA/uc73ZX/CEeIwpK8kdsTYUhKFJwSiHbR0AxxMabT0Mi4wC7W
Ddjc2NG4TeQ9NvXVvLIaIwaG1mCfoeO2mUj1WopVxn4M1uoyQKKDBIAmBUlEfme18552B5ufotqT
iY3FUA3hbpwTbX+P4nN+91+2NVFh5e8f6/UBlSYKw+rb+M46oV0LyXu9MWtp1eFCv530YGoG08N0
eB1OMW43LneN7C/7Ejp+1Jnw+xPbKkjgU6W3RGcai7tc0lg1+Ysp100Fpse2XGLT1VKTJs/AwcV5
J2sCCChwLHDPwuXKGIqVu1c/ydZDJJOC8b6tJe2qiP+5kZTKc0OPde7bu0IroNFe9VXTnnqpRAR8
OsQs2mzSHizZG5a4AwlpnFctya5zEZ45ioZED8MlDRKXbCy9kqkdTFDSvXPJm86mxowpAh1nVBUk
PFklTao78WQdFycrg4M+dYvdZUaTr3uoor+Z21KZscJI0j6JS08ZnZwgfj0RRJEkKQm2dPhpZtjh
lTlypdY3K3lGBzrPpcMZTejbyCs0YbN5fbbMIS+UwYF+DJaOOXl3iq8pie5wXkg1DhmAZc8P7sEU
8+66pU04hSUXyV0TsvUXnP56jxeo7JhI0PA5tKrmwjlofUkm/8HrJG2+7EkU4R2+lSExI057Jq+Y
lAa2CVY78cgK65Op5Sla/MTApJKhORY348qXmRSM1i/GbsbFkK5RXJNKJ9dzOp9NIKTTjqf9gTbf
lcmYCYIR50yBDA3RsADtCYsER4ZlNKZggE0SsTZNw3K27FDxSWaxz0waDFhZ40m1zQt441gzWaXP
pEuDvaT9zlRizmn63UlMCs7MZO+a5mRsv/2DTigrUkPLB+orucnnuSqvzO31HRG6sYvV3KaMaUtX
UmEPhiYZFrI5FAhgzq2xOFYeEVvWufZprG5COunuOp5cksvj80jVYWvsP66JntC3yr2szd/zen1p
hp6x5DKW3MwiJzc54QlyFl8BG4O7IsMMXfAwvMAStZx+9tRax2ZBzcrZf9m3a0o4caxyqdmfoyfV
R2mIVuRJmSRUYgwlVvM/1aEBq4+OigOumFchdEenOPOcNIpzKC90TZJZxZWyjWq28ozEPXLAPCN0
DtL+GhKtaGCb7ofJnuG+kSY1GVv2FJA47hOTk6vb0af03zKTGKLEnT43ImDMiKQRKAlaXT+pI87U
VHnIWWokbix+IjyQQiIdUz1B/7+pWHRFxduwWaf4jIBMnVCZI0TCtc1AVqVBhCPJMmC5xFBgXPyY
DuK8uumLawMdyAS7fYuxjSw8sreWHOEfPAdj9Ge1p3jSSwNwQBeMyrZFl2KzurQ69ZYzR9p5Bw0H
zXmf0jtZc7qtLDIXhTviGKHUJUvQtMxwWI7OdTZRXAcy06t2msHvmTyJY+Z6uqqy3F7NbkIyfURj
n8Pxpbv6y1M6Ysx8psGC5jbY0SPDDf8kRsGh7rahBPG95t3zHn6QnrXrrpaXFWW5xAe7if0WTCrq
AVlfVcTe6DL+8ncdXckmZnjdV7g6VGGS0i3m6mDAdg0W2GAPxLzhJZIlH2tSkm3xRteaPFP7FxZ4
uoJniUM0gzXNrUndeU+f8bZgX98G38l5ZKpT94eJpNPF8jRbigPNAvVgDgpG3oWga83yAdNYBxhP
6xYxiOdyvK0AiJHGBCExRIng4QICgdEA6byB9r+8ETCiAU9sKPgvxBYPQbc+uc8gUHVEfmfDN2gn
5ZhNoP76Fg9n5B6/G4BnL6YGiJviO4Wc3jMIMMI9fhDzhJvClFvziwhQPRLVGQIlDWMs7xBcbI8W
K/WECsT7FLtZii31SDLjejPMSF33HgPTZlBsXsAxQAbJeb4K28CzZD6llmDCK5xRS310sDPQMpIR
EJ/jDE1FPt7y4Fk7v376+cbxUv4azcelS5mMbPe6LExvnecpLS9I+02KfTOacaQKqFeRZNNIk8l2
O9A963n8BEHZLRSyY5mhlnqG4FP1J85V4au2HxNaolNTFSQ4dVvocehcughRmXxE+SOPdqXdr/Jo
sbAwEVpjB+jIWknadGoRbCg4lMySLoEb85zOu0uwK8Jv7EkiCO6smWAfVXEvsQ6S8b6DIia/w4fx
zS72HgP5wPdki0jNwKWZik7dm0UScPfmHAb6Qy03sfLMYtQvOPeH6Nw1x3ahrLZyGR7Jr0GuJ336
DI/1GiKOyemx/BI6yh+sr2LtOC1yeTkemcmeDJZ8/sOQXnAwWw9NS5u/m+TJvptpest0F2x3ClFa
cuu1aYkNTD78QO4rD2xwLT/B24CVD3jR3Xd3ke361vFumOlJlS3Un5LdzqrKY9U+44SRE1RQrcG3
CIvKnhHOcLdrnDKBKzPBAKwIy4QYihgEtnxCE/X/aG4LD3DGzj/WPYS2EUzOzDSV8zQg7F6szWSv
VeX7RozHMW4Vd/d0t+d2DHHIltoVSDdf+E/eTxYHiDH0MBYXywoYDQC3kLRJJPcUvVhayxORWTFY
BqBvJNrEhjJJXQ3SmhBrz/XiUvAAIJKcqgRKKfFPwR1t1Y/GX3htPlPVqNLD/ZEM4ZZBKjFEd1KC
7qbXGoSiyjvscq4gkXpkk2LzG6Sb9oq9SnaQnuwYxuq4vbKCE04qrj4BT51J6gZoCNMm7iS+T0I3
Llyvv832O8fVrxoEEQkTwmtu3UJ9/HvztZYcPrGg+oYMLTs83h6GlblE0Ybx0E9AzfbE4ySB0lIC
Nv4gBQb4nrvBdiZkKwClvdgDOtGYAfAX5EUDyCZp8t/v/iYwLGjMprNc+omoV/L51CAkT7+9gZLB
aBfh/gLD9k0pBkw3lJbCjO6hIF18xBcfxAPDDVOT24DRGlqPTbsbmQn8TtvoIWcKmoCz11smgtDs
lUM8Mr1ot/gZs4MuY9zHc/cwpAVPb0dTj1Pltq1ARM6OH9ixCqtSNjoU4k2mdzj28pvF6VAvxMS5
NJxf4aRQJ8gdbBu/0LGdCEK1DUCI1iFU/DdbT+uI7THidqGqBjvEIC09Nt5wT/yDRJZnwd/hxejq
6h2iKQIdk2x0TYcKn537wlfKzdHG2NFSUvqVq43TCI1yXXLN/uzUcMq7qQlfuu0bBlxC7A/ZcZR7
H9FizjGENMK2VZ/6h1jkGlyAxh/Srvfmlp6bNitEhSBRb8y3bQtLHsK7bfcnVsIGvwkxzbZ6fC6S
13MNmos/besFtNOR0oVT8xH8grJ5N40HnF/MKa6KkN4ZKQD2ZShzgiqhY0PhAoJx9/KLKSrywmG9
ybPMheALSbx4P6LWaZB7+R2d+tfBZZB58fE0ehzBf/wGUafmnzQBXsa18nWs/JDKy1aO2+rXuZx7
LD8kX+dC+RHU8bOMXSsCXKFzOy//ADkmXzeyoe8fMUIHlJ7namnpI+VEKRMdDWeWUw4wY1fHM03H
XmlMVx9maQy16Whvhh/actstTfzO5zqIk0CZw7UR5qH/MgG4otMkSFe/eJLKvF6lvBrAAw8my5JF
47Wnivm4GcaZwwPmZttQUBsdazdFgGF3KleNbiVLNw0atBI6m2LbF/7tGVaX11+50P+tYBsMdox0
RJMtcnadyX7SF4njsBy5cqVAy8+xtYKa2k8AyRcOyM6jmNY9EbX56mrptjGVrT9jKMXFCYXk71+L
I/IuUPmZdqiDMkaPBEN0VOCf83xXYSkpfApaw+gRtrMbGGEBOtGNeHznr9L1CQWREL2Hv/ztgupr
p3/AhuLxzimZIGB8N65ohVPEW1qtwcB5Jc+NrZxgt92nubPkUaCfJCTfNnqdmcuit4Qh6V3xDZpV
IqAe9lILPNNHwliJAbMHJesPP5pthbFyVkvmSWugKGsigyWj3seWgS5AvUI+fpms2SX5rUTuHJ1O
u/SsO7JrE2dLXJ4TANuSAdohlt008fP/7WGJiw5DyuXCueFAJPFZkTPXNSHTw9EMNLyjejZp/ZUn
9tWhBQlDTHgqJONZcUNhQJk4eCjTpI2XF2kcbfQDIAE5vZJn2d9Z/DmocZpgZ8o28bIUX8Xsjmh2
wHRjI6W2KL1820meTENQo+VwYWDBCpLT+0umHZcZiyAYlzOMvRk7RZL68D0WmuFDTcYKGbCjuwMy
tiZw5z6x5B0fRM5UU1TG3oMlrql5k+QRkEX1+mPyo24VSxo8g75wpy70Y6d1hXYQ2K+7GX4jAy+K
Ltp8bCJ8EHJK0ovmKN5pV50NqaGkiOmKtRSTloAqQv3Y0gWU0fxboesIYS+If5/2INQPAap8U82Z
Rr9ySg9NFdL1Ooy0QF6Yc84yIapCXcMHLbOdNSAHl+KqXarSkbuGHMwDUGV2/gIrBJKlfN4zLg4g
JavDWJbolpWhIzHGJyA4bAN08pxYszt9Glylh3WRIU1YzeMsGcHAoSa8afc5A62QIZbEYR9s8jhc
Htg36V4R8CBFz6VqvNptiBCk41qHCvGVZfSJqzVb4gkMv+r84w/zjrGcBp3o/F0WBVpDqzyOmX9J
J7XOcsKIIlTQuIjDADiuu1wP+Eu7zewxuu7x+Z7dmNCQLSvphhj7IUrXWI6gf1zk6vsSwW0knW5q
NJV0n4HxKQ1ULe8ze1uOGMDL4Lz4HPwtbB67/xCfli7ZUK7KsAAJ4M0GUe3B51PdFOy7PXL1LG7n
FJUpDM8kSWSxH3HdnLjBn9aSXlovZCxJOsEMY+b+Eca/hIZgXqOLnJ2LUMJd0NWxdBv0X4IAVZ9x
G8iN8NeHNLjfEPS4zHw3fmocyye/E1RvWZOWnHMIZygqBpYS6Y95GgZ5sSVDeDyAEd48M01SedsT
6i25SLcVVqKvXVrRgd9hi/SlXhNvZ+l7jmYTCVPE13ccADSPDBQzBpQfdNVN241lOCRojQg9w+UD
EpA9XOs6e0/yAThdzSHhpBElVlQHacaMem+kcI4dWlxGnAhx6WtMQSqBklPH6eLhXZ9YaBWF9Sje
ULtVhIPKGWytK9sDDI0NGTbTcjOs85KhVhTcGcePydKjhNxp1J5taswXFpgrDOPINMbUljhOsnK4
t9Kex/DUK5w0t0zw4EbIv64lrrmICaM6XqUTmSN5qQxcicXjfQTpYrpjp3DMiSXTrsGzU71ToP1E
xshkL3qDOadyCICHa3bz44OT24c40jDGYfUmmwkeCg+BxjDcbEsArGTEkzqJdPaZjdWkchsYW1fG
rBehlZ/OA+w8pNgEU4j2dVogNp6j7ejr9d5mYn3Uv9Ciapzu1MVu+5dz5ftao69gsfxAaevAhqu4
14UTzGWYwQAFzna85TP5buFukEBOeEgqmFNn0HiCWepEjWJeyHnh8nBzesxNAm8ADG5f0n6GLjXc
vJiZ5dR0fjVWXkXS5Yz6Pu9/SbyEuZNMaK4Gxreb5T6hdjMbYGvr6/yREtfo61GSPmoPmJzeU9Jw
fCVjndpkjidObZSRHFL2EVOqztqUIpRcW67quTrsX+xN5peJQ7wihxbAlGQjO9FSiyWhyK2RpHNU
Ct6aQ9LdLAkgVbabpZGIM1qL8LY2oElGZgjdheY9jIMMDjgB0E9ejwFwDgxteE9yM/e40PvKq439
7Lo2X33wB5PeCUeBV8PJ5AstY0opd9/lzPhcK1Lw/Gd987FRylbW9We1ppHijJ+qfwd3cQySJumz
mpNGANWYzhmYJ35yvel9lPBOk9ouLCQJXO6loypWBNcerTLer0lIgHy+H0l5HEkQPAASPJDnceb9
VZcpRQIeOBrbZ3jMugSw6QfGaukK1v2khxJHTmXDCfe8qVIg9GAEVw3hdtWfUYkI+4n45IciOzyT
DdY7R0gBMA0mtK3M/4INugalGukZkB7EW9VLs4m5Rf7EOdS74eaLGd4x4s5G5ilTZPxZYQt0vinU
kgeqy4BOpHCyG7yz0uXIXiuMmsLIFrhYtpmhTKy6C2kERu2J4olXQjdtsrv9I+aSTQczN2Oha73y
+AXWrGik0roGz+OJPjVEbP4x/SBNoPfAzaDEmbVKtcLbjC1P27fE21wOl8OHhgZ62dO/SSxFc0MQ
YJdZ7b63y2FNA4A1Ex1PMPmeDD7LZds60SqLFxqFsd+6u/GQWydzokD5OAXkTafgK/95n7hnKMY7
Lf1nxcU8PNB2NteFnQav124lFipaZJApUj1cub/k+f/sY5T8DMEjTuIWNkmWs6fN5ye2vhhEb9mI
T8EovFH93jR0d5XzxfqIAGR4hoXUK9VYlNf2evbzEcxxhCg6TuB6YXUDT5qH2DGE2o0L/usmYcfo
T6YjkEbLWpRH/CVqsCzrF1I27hDSLeJGWER7ZjnEWIPXezkfE7gi7oIEP+2RqfRjmGT9YGSSYbCW
wkTsrbqJFWc4jNfDEyVPtHhGmSX8aJ7gWJbga6ncdkKP4ImDzWuO6GsJgazn2v1lc2k/wF/e1Y69
C1nfS6WULT8U6qVMZfvbpA35tff01MojKj37huN+6uaor6f9EIHtag3thuJaGiOv9nQo3jdoI79u
Py5OhLZzJEPW7XuY3XZKrN9w3T6vh4+LfanyGQFy4oyHDw9RZrKlJJjFHH8393H+zLf5XyU/yVV3
1/ommv+WP6MDL+tBjv/uwHrv7v+CPE2Nz3TzXaOviCe+KA7Jt2Ro5YHzyVeSU3MrLKZZeCqCpmlx
2CY8tzaE151TcO9RK9bOtAsIg9MJGWFwqsWaLi2bj1slZhxXRDJK7zLJVbM+JZycGoWAXNgKQoGu
AwkpWfWu1aWmaIjlprYHy4KpdmIbDVkney8XaJVmP1NIi9/tZ5wmgwVmDMbGJjpsRRThvGh/Ml2t
D75XD1vm2uAQchmJQja8dk8JO1Y2yEAtlcJKtI0vsm5RIYT6BAjIc21NtfCmXOKEW3Adn5vn6/Tp
TI/hYvyw6zzmgsM33cvmyHZ25nSLoOdP9PtZebLxQhalkDxNRX9/ynwhFbtrfJE3/CwjJbFtbhbn
MANg3cvX16vT/4g6ryXFmSUIPxERIIS7lZdAeDfcEIMZPAjhefrzpfRvnNUyDhAy3dVlMrNWZfJT
ddDqjchcICO2fds7mHDIvkk6IANAcDWz3vMSXgKgIuFUio1ILlFlU2qVr8BLyj+0ZaEfDDPCp+tt
oBK55OITKe9M4Cu7CY1Qbx3DevqGVQ9K8d0+CbouSWlpLt/b19W2OQdKFTaiQtSIUPppRK+WNIaP
/aQN2Li96z6e1r6BgBgCwD8u7VfRVrrx9YT2fMWt4lL2De+w0p+lqmGyYKfx9mY9WuWTw2/nr3sH
lwnf37DQGnuSr4kkcq3GrbXoDO9pbHgAJiPjwjNoyd6yb0g3GU7yW6LhqzmVQlQRzfo6LqN/QtCJ
vQjBKE5AjoBuxOAq1EYIeCF4RzAZYAbVCf70A6zzDJwDSPzg4EHGRYkvAcKNBMDs0zzH21kO21Ec
pWjllUTEFrAKCtG9fUb4dtu8oup0RBcZ8B+gjWhgWO/xHP3oW9j4K3Ktzn1dr1PXBEzYrwPrLoN9
TyQI+8yURoSwP7ZPkN/7UINhJugPL2eDwWbZQfkqHR+GRU+41W2/iJtjv11e/VNdot4NtZnuvGF1
uu3fuVJF7wYo9kdSa3wgilmc54/k0iRBJRFv8ScuzjfmJwS1Jcm6BesipVuNDmVc/mjB3H5Bv9UJ
qwF6SSmYXO2CvgEsDPytjhxiHl5uHDVR4zdfkCc1FhAWaY8iyMtqDKs0hYJOgcItGSDcDKblqr6h
+sZO1jU87yZwIN6PW02dWLoLQW+L1nRiZ8fyQN757+ApgzYgssD7IxEkLA49DhD4SsHnXPQ2ufAK
tXcdIEecgmRyOR/+queyuPiP9V5Zhgf53EwykV0Jv5SpNh55LYh9jmIAlKcQoVdmwP3ItB/21p0P
TO0n+mJHl6/+f1EvxfYO+t1of+t8UWhEdGrusnsywVY5VOn61KwMzXgzRjjwp+mUloXBbowkIodY
Vztkg/E5s6+q3J+8EqdydGtXhofGzRZaCtQTN12fEOV1/riA5zj193yoGj+8giRudKWftZ+dQCWZ
wcWr2FUepfjo0smJWY4qsZci3MUukD9eJkAtlilKfP7Tvw2QKUE4sO7dOTHp9J7dOkJqkGTUC+LR
mVvIxbgG+KUjh3EMCtGzPW8+28dg26Ttd8Z6oHUzsviGV/BR4kXzWUyIW1h0IPJwQUmMU/sRkKnI
vvauFL/S+AK6antwuZn00wJXxYVH3NdNfcjf3GS0hHm5uD96iMqji/PhoYv24Z4zGj+978MyKta+
TNOm+QHUUklLPolGsie1EMwazTgmgtqJKi4QRYbM+uXWUqQCWMeM5wqqfQazfEfj63jbKyLjg5KL
PkwNNpTXSHmnOClprL/zc1MHknNHjOwwL1iMPTZDr9MzuZgxMD+vV3NOnRK+dXHev+/t5beXksql
DUI/DQpjc/gCQo27XzHCmnvkzXfr+PQucXW/3PWel2BnWqVTmATFH4v+OMD+jyW7QU+gvb3b01Zu
7l2nD4/I4Ewwze/l2G9BAB09YY8TXHfNlTw9YpECaQrSvYNDtHfOuOpZ2qXskN/UOirw8eFiV0gJ
Nc93K4UUBS0DP4n0g4dYbO5z6lUSyyhRCzu4leYrFtlTEYeYu6co6RBQ4pPpQVLBPcEP5bmRXrPL
YBaLBZ4ui26JRVefm0WYin8XShvKW8cJ1po8JP7itVl4qfo+6CSyQioM89yJrCQFCn5E5+POaSmT
XWoeO3iH/KYiVQF/l6iEjMLGOqznZHeVtc22LKWZ+6cKAO+TdKHApNCXx5Dr/Cn+VCTTp3kTFUTA
87DAIG9JVxOrCRvoxuqNEijS9KwUeHaMK82cs1vCoH5n9aAezJtqpWK2Hgx9vNkAsX62JNvN3n3G
ZwSs8xHOPpkX7C1/+m7Xm3wOU16LBisDq9SbxucSorqGrBjYdJGycgKV5tXFU1sBqX/qOw0BB2cR
GTQUNTyBITKdkQRluzM5f/N9CMFuereh1ght2h/vSqBf5YNay2DOdMhMaCCoBH3dkMip9x+TBh0L
Hovq3aLZwxo1frw5Oi0C0Yell3eTyFfXDFyOYf+tw6mSaKX4U/UAw+qAgcyOReeX8wz0VZzn+qC4
hIIA30FtqxLrB7YTKxj/R4L4I8lTD9QQYs+Vkr15DSuZDmQpfvYq9rOXXWyEFg0UStN+2q9iVbfB
I9wG+npabYPv7yPc8M4yDs4mQT+02Hplf4DFYHArL86+qZuaYgewErRHyG2ArjewTo5crEGR93TM
OrMHa7Xa1FeivXyT57jhv2lSWKGLmLYPjknD33WZv/6tdWzv29fWlTBit4Ps9/F09bUy614xiBwO
yDE8US3U7l7dKkvRFarGafhGOOTDO47jiv/x9r81n+6VCJZAMRJPBPLaWBKWjfiO7skNrxPpEtpO
+ZvwS9OyOU7oOTDCIoOg+aiQTZi3Gva5KWoECQfMjX8I079DqJZoZT+hE2OJt6lfl8iep6lSEkmg
HmH7RcNOCBSl2am6+pPveWZDQRAN5peTn9zZMDixbfMTakbU1ur/gWSnx/LEkN0y0Fma/Gsd3f3z
LFuOkNRPe1q98rYVO6y3hO8fwWVRCW9N+jrwLTgtbsik1hxQw3jEckwUW6hfxhGpXyQoJGBQsUod
9SxU8KHaLJ50Y1gYIghJhyY1QtID7ooIOjk78ueX5R5SyQ8MmEnr4dBV9M3NfRALiizaIDkOIYYX
U0kkH7qskdspt7l6CpVzwv6BAFHtnx9OvfO1P8i+1PzdUA1E9UAinptbZuCW7R1OWZr52hqyKXWC
fAkpWidmHwQniLvq0KK9iL30wncu2Q/+Js+SB9M3sWpRwuBhtmai0ZgSjvAFY0idXeaZX3gF04rY
TcWvsX25ASdPWvr4Dc1j/GjueTR+tKnVFT6Z/2iW8fpiZMu4QiyfgPbm7U2HE5QnPSIVPxhFnDQQ
Jq4c/pJqcmJfcWiMRaAX5DDFuRLjkPH5xUP/4u8iUwt667eMlwxEV65l5mPr4PHrBAshdH/grA0g
WtY5+t8/Un2AxzUF8RX+/s4jXDJEdVBfNLKGoLrmKl5irdX/UwMyQSyCAQnn2qu+/AbqCGDQiq6f
pSLSYKlnxVe+R6ZlDHzI08t3T+qqumv5nbu721+m5V8hfkLARTyv/+iW3MOPTIq6qpTdCVI7+M1q
s4WqM5s8Llnx+eQ2OGl444/RAsd5ee83BZtjuLlMd505+BoSNdfQSEgJfZlyySP4rpIvKFIN57nL
f92GHrj0QTRArTYnjonKjN8CiRnS1egYoODnSZQHQpd4qnBRUUR224QiFtaeq8TwoRWtR0TD/REo
lG89klUfVaUJWTTg5N/kjlUGKMT7Euod3wwEqTqFbZw7SMqy97r7j5dVTmzT3Fvfg/Mo1HRLgPyZ
wMFBkTQQxai7JSQWK35pLtAuOoLkjFnxC1aVyLUz92sL6vYkxFRhXcy+QJ4hrDwi0nWAgUQxWf2t
AIfSZxXADMcIY2BFxRb38doEnjdukB9QjpysPgl5mmPiPg7k08lSD+T6y/nSMjgY/A0GAdVhZ8AV
yi7k6Gew6kGmAH/D6GLG/Pim5dchCx4t/wspHsodQ1YsefK24IJgJ7EWUpDBDTrQC/DUetHylLqo
89zaJ8M5YOzoSmmXXz5TAD7hYdj6uixVKEgx6qEG/0YKubJwi8s8IHQBYPMQcvGP6h6dRV5oA67m
fQIrJkLNkXLcmFvAzVLk0tsMHvRRhcBhxVSqqfz1tBgyiX6jEX1ImDH8/+vlcnSRC9dxZ0v/g0WZ
TY6CbAej312iC7e1zP0Yaf/Ta12339EVscCUT9lDdzCa8mx3WNk8WlLBUvOSEBBxO5rY/VwWajrC
RzJ9KZOA4FW56P2LMQnddfFplRDVRfXE+jzjIg1pXqtSFzs9OyWEt3dyx6sCuf+fz96iJr6lbV3c
fw4L3mrrSwsx67vW/KNAwMiQJyilSAwB94r7JYMAWFxJf6r7G++P6wYdiQEg8AN/5XdJwBfCTQee
PG1O2BSLNqGXGP54NQZJ9UBCB6zoGD6JFgpt0rMZrwaiaUCHxNRX/LJf6Un3C7tOaaDiltpKzBtD
5FtJjyYsk//wFVTCkPkkM3qgh2Zu+m+O1uW3W7J/caVgUmLAdBvaETd0IDUBDQZJmWteifYj2kck
j0aXe6AMGyejJ8Qu5Y3ZWqTpyQ2yo7/GaGdvWh9yUugvEy8pBL10NK8JdwfQUTJsGeh15nLAbRpk
108wMVrTsmfkTfkweEVjrtZYgVaPI+PrCiALJp1nmGaaaRkugjtAmboWzskeCJvjw8KGsAdNr1tw
+xj/Ct0rJYlDpKAOz1QS+OuaQkRImlWVkx1prQ22/4QVm/ejhEuDm4Uv4r9aJ7vsrZlpvLk/HKo+
Qb1uAYJlTUEzK6WEWa1B4Qmlx3ZLuWM9w9MSDZTfT2FLZGnCGOqOByjd/fC/MsYaRjvAWdiTmyik
OgryIVy3YY/TZ6WTdEAdEUkQp1DE4K1fh8/l8Ik6VGSiWpylsFEEFBVUe98wIIgI1uoLfRspBd3n
GMl1q+D0/S8TmWN8swiG4gYclp1bPETXUX2Obi117ZEyikI+7fVuEt9dFklFMBvQbkDmKFbhRYjx
/2HFkVt5CFFmjd/RgUUDhjMBmHNpkdwJn+5th3bgzpPYzZqLnfVBUbarPaA8SHFd3jIIGZDSxL3i
HRNJsGq3y+5o8Cd3r9vKhp3sIUxbgfYHiKOzLL+shJwB8WXnHKnnVp3IPnPDlexuddU0iemiZTJ1
OYFvNJHjmARQrblEaAi4OEU1V6XcHIskIfUuOnPALHELqZR1wS3j30tcgWHO2FJ+Km9ZxJBsc8zy
C/5kpBmv9FbTkjRgCmVXjWunGggAQb6qFoKzYREv5O0DNOvqU/qFk1uUfC9aIlyKBBfq/CvRP4n/
4dlVH+TtzQ6wZZoOB9IKrYJIx/xQqFaG+wLJ6GoBWvEIRG/UbRS8anAwUCV6JzIcUI+YH2NQ6gbM
Rp6h3qRqdb1Xo4lA9gu4AQiKUSaKB10mUyzjPSxiLxv9LhVPVVjNLB/rYkcSnaAzEy8rpDBE6HCf
V19FPUL/kLNezJqAaZmm7EU9PWLINhlpB4bMLGYn2RTJC6aq2gkyzKoLnB4b7FKS5QO1N8o1BYpn
wksw9zqLdRfFYkXq/FlkpBKAuBqmlrh83VdhMOtEbthxyaMCCvNrnGNpqF6RUId0MAPeM83r+R1J
NiBOwIcLt6kHEEyKU0o+ZJVxmAlPRzQzQXKYxdqGC5UmKTevlJpB60OdWBvUMIR/OA5hGoVrYPB9
VTvXksxET8e0zkHF3bQQtZnAKuZrDYY8Qjh35E/8yYcgkkjyk/Wl4xf+dzmwSTZOGAl9wk086DZ/
W+O2YsGqjhnem/eAYsLWaYBjD9+kGyirCXHh9rka/NDRjR9SyMLSKMMh+gfCDiiAlQBRfsF4l6Vk
pdqVWycWyiaHelou1dkRJZZ8kxAPLgafrdMiV/MePk/Ym/O3eSBvR896a/nB//aTZ3SGpene7sNv
XByc7l5BFOWNv/0iDUeVpGDdb2CJTvb3M+rf2yZ+QIM5SE2Yew1aY71eqHQbkgzR/CEpxKdSBbH4
bJIcoPyX/WHZWyxIyEC92wHV4CJDBltgDkEX5GOUwSWDqIQK++Dir7E21EORdxDaXrVjZXY0NzvT
DN9zsfvLFngqXseQlv5D6LdUQRVQTSX2vkp9QHNxrPRGDgosB1d3ymujbedgYh7Fhld5posIUp/L
zJ1HOIslWfXLjXwGzVlptK19F2kArVXQF9Bg6HZTypv3LKGDeeVfHZ5BwTWpJYFmFaiC9NEGbOjP
c3H8krPipDmATl+QASYSSw6IvrdlhXNnCKBjuuCCqfMxn2WGzBhKmxaLmADPWkKodTdcowv7n7WR
Ar+tVt5EQGgRYDW7eY7K6suTE+S8iwRDZgMJr8PJRNozyIUIUkA+KgFXq4Mt2AZcCiddFCDB3jv7
AkyjV9W+15Fe5q5mPrYKyWIBzBFS1KOxFKr43aqeHWOsGv6Zy7txD412Uu2fKzv7A7fw5twMwo1L
Gi+rKxxHxPTqmaSeamIScRcASSer6q10Ct4L7kkmdaabopQg6GxuONpwSNRyg0vcV3rIWp4UwksY
1XMoCLMwznOO6+OKyVBA4JV2rCgWwOIAjQw8GZVv7S+UMB/Uq1ha+6f4icMFdyTeRN8mxK1IaIE3
AthCxMBcE8qLH/hFtrkzlAsw7HMXWBOYrRqlewoESNKX8BSkzJsLK7wXWvq1DgOGjIcXBhHDLIdQ
AB3nMBBVsb8BAo5BIU78uzN44CAz5lQNJ2wA16Hgd6Jo4Wdytbv1QRqzLj59EMO4hugbdCuuP4Gv
cwjLvkEZDt9SPz6cLSRgOY5mp9I7cQ/oOiJV2TtN0dkn1me5vEe4WTdP+YVaXB3c5707Sm9bUtLW
a0OdZlxfzFP3HZjvwWvyAJb0oqQyKFn1t1sAg32x/G2nQ6t2993EiQisAgqim4ExJavkVaeGh/bI
34W+J1mR7I+vFP9cY2pM0/GLvWVdUW5kyx7hZUUtASUhqXIk0JMTa9+f03f0S09HNWPNwmGy+aNX
SIGEJKQ2gmLyOlkPaqIx/aZEmlp1U/Ah6d+kDtn8NE8Fm+pgc069I/4sdp3VuO4CpSqDr8ohwyRt
yObPbfwB3OlfRVkKffhNHvKpQ6chlxQGCTqRuMHAco8UD++Zk/IWZdtAeKk0rOxuof+cZN9dTC0q
bHzdOgDZlOfuA9Pd2SJl9VnpBA7C7mNwUCzimT4THhQQ8xwnsJpheHJYKt3NnXWjzSuZo0ggWevJ
z06oBtxPiFN8P9KebnJFgmdCPU6JJcXdaoJ7dqOBioUjlLO4fsjPICei8hwVQdKcYnqKWN6lYqkm
P6anDF979DfuqTaFmApXReWRESTyFvEgimYoquBLtcW8KdO6stcbtWC00PkF2RSSt8Eq+sWyIHLU
igZZrgbHaFLloo60GPE5mCTWJlRkUAuTRk2LoOiM/G8AIbYHkZSa3ICYhSP8cSdrf8nHcSStyYTs
NEI6uGv4cSPi3D+0WdAJ46Nw3FbBgD21FZ9LDqbh46TSyIhz5/MRa4kGSl2gXINb9o0e6IKwhtMe
geiHIIbBlyDORUYDYR3oaFosAd/0uxnP2seT9H0JAnEZ8IGr9PdMxldU5zhMPD+Oioa+0R/mk2BY
Jes57rXSYj9QMde8SkoxZbrhzC3Wv35rFPXg925wmdvtbitqrfut39F+sgFFTUOCDqS6BdjFug2e
sDM7Q1CEaD2jbasWNzmWPkAdOSuZQyfLxH/BfmSe+RFN63i28Ia4SuJ6CPuDAdNqJ09HL1z8437o
GWGMJN4CfkusbwAQ7GUGujLo8V5Mv7SWFYBkBR2CmH6I+UPVuQaw0VUWDlUBRlCm7YweFZKkZANw
OWoj06m3JB2I2qp7iBnXhAB2f4P6FwGFlh+WZp6sEfXi0Fdw6Jfd5ZfX1JBT4na3fxjg7G5ZqQT7
UP3RDPqFEnDjX2r6aiKrGFe3q3RRvzazzgmkZ2st9TzIgSACMDDj0RvJSdFMffpHiVlzhT2DSH9H
fdpp2+cJ8KyHuAO4vHyVD61FX5f4AyYUABFXhGBuKI89vwWwKOTN4rRw5R5tsfY6My1XIvyCsAff
yPXkPrwkO3LH2YWDlu2IvBW9mRBpkQ45r0mGbyHOwNoIOM8SBAnsBHDt7D38A9KdqFZFgrSpGKZW
B1oE5crivS7fcKx0+wt8rJhN2m4sx1sejWaldQJ4f+2pBwuSoaBeN9iS52RHq5lCG6167LjusMD4
QvAP+2sIpUL3k5UDev6FpfKCcZQ/BCPP5XyzrrrjryfC3hfao7RTkrAylcK7FIGkE692i/T2Bdwn
Sfgz7l9jKg9CWpwbyJIVz3BzzvM/Dy0v7cndzTg8cszoZcmi3cFiYmX70uUXyo/wn46UCBRMxwVP
jKgxUJ9cmEK0Qd1J8fneniRclMwbb8NtKLSP/jAFJ74NpyLHgOHlF+kV0QGIpwHYmyzIwJJQT/Xf
AMZxLoTMz0MFtTzIYfsC3BVtGstbl188PBr5SWKmWAOo96XxkoSmRTL+AN5jCDADYYJIIUYHRVBG
MdTRke1Ds/eC4yP5ZvG6NEq06XlaNCO2IZkNBmjGamwycDRxtRu95mPv+GAdGkRTxif/G3KTGKjQ
0bP2HYph5TriXkXbAZAlKq5v6z4h+qB7DpgmAKyUfru0uoGTizQw045s5ZIs9lKpF8EsT4CYtI83
Lo32xoJGZwBCmQKZmawXA7ZhLttQKHZB7H2LIlplDusSG89UxrsFQ5Xtrv/GY+7z28kHfhjiryPy
iCzeNyAMGHrh2SsBX0QRgygVnKJH9Fnx0JLwOvxfFdvo1kj6EEZKk6yT8nSkf5nHhp9TFoiIEboW
+Dun7ufQ86NdCcV87Amyp00y06o2zkEJ3O1lKS7OyogFOPQJmUrzg0zeCuOB4Zz2egJ+g83t4RRi
T5ozasrCmKMOAq5k9bDGT94kIvoDfDiFIW6kmnh//DS7c6o4sEt2qqbaGm6YA0/5w5ydCXieaSVS
iOSdpLQBcVCNavNwVSFrZpoXC8yHYcNP4CXiUOqhGaSw+t8cUl9ZZkp2teVGNOxNLHFrhQtzfED/
9VOzjRA/YlLyAQKbjopwCiPkEJrIgjp5hnKJc1H2Wy8v5e90JUBJS9kNFYpAlLCcnqi54HZQgmn4
ij2INPt6jQpZNKNOseLIPdrdJXu/s6Jz+5VPWa9ZgQl5BKPD59GRrfug8qVofBnxN8zUUJ60mJdV
e5aBVzWgs5wccHN5T8gr8ioNsj6AdjwhPwlIDRHmZuRQxROoJ4O76xbalG6y0kyOFN3FJwqJ1JDo
jd3iLVThFSQrsYiTZbMEs1YROS3JYXWfTIcnzZ6q4cY3s6ktJG6ho8SCKBO0/CEMUt/FTVB0lahQ
tE7QEhBRwG2E0ojcQ0Y2oAPVZi09cfWuUqyUhzgwrAT1410cMJYNgJYjGCIwAbl3iMsJX4GeNodH
0ChJcBVA9bQ8SP2txuQ72yiU+2RzAlqCJdAmK22zW4eWIcP2BGUsjX1t6qqt7RqcJvSTCT6E8Hy7
BRX6it6CEvCD5o1eo5WsXWTB203UCY9G02Att/6W7qz1tlraanHVMnp1m1t6nMGrUmObo3+mtnT2
P5P8ofmVcYsAY6LBQFZJJCUy0UwxWnpr07zI7GJWgaBCJy6y2EZMq3K40s/SgaqybKMAz8/0i+Vh
+MqRMUPJJmNEIVVVfRFgX+SqZCTV40OTJUOTyl7KYn6zlZ1P04KWXw8Oi1a0rjyGXN9KVcP/b1m9
UCbkFlVdOSB8HKc8HUvz/thiAaF+knFuxUzKRV/yDNhMx1E/chB4DdhkTKTyHuKviA7Gqr9gPusX
+RnZkiBzL7cmQ7NSUpaV0sfJSgjDSs+EoATka28bce4AVahAULtRPlO1FfEW4IDJEAoanq9Rovew
MHTonYeLoGzKv6SzAC8ar0pDs8gSeEs4HDcAB4LDvPVZULb2AoQ3eRStzXpjCWd0wfMlzorn5cHI
ecJlYoxVcgqMOlHM49Jg/vvuNlrV0W5SWxUFLbtNLpNyYp0ANJlWFb0XssHU9e8WBUrMY++vucru
eLyiECf7/bHjsw/dsulM45i1W/nPov1timw3jzzSkTNkEpTSwb11Zg5kPZGVBfiWj6zOqvGUlCuk
q1ksmTjsuembPTEh1cBJayj1vgojogI/LidXU0YD9SrrLHutZ3KbTlcEuCbcqruzD2Wuc8tchsbw
dXSfZUI0AyWEX2tjmIyQTCGB2rrldwk7lpMlYfrbnmBab3QBlWDhjhTOnQCJ2gYALCY34gFCtQs3
pP1hPMDV87Obm0ZZP6oLsGn4rxRJ7qBfSX1qbRY4/xTn/EpSELxNa7YkZFQaYBcRsOPc0kCvwObw
WiVhyDVmhDDIXfknaHcdjLXkd7G3azOjX5FEvPBJaI8IKY1D8J/REqKJAS5jph1hhWXssc0daxIq
wS17T5lDTAGlTsS+BAmNY0F6cAdujF6FWhyWhNZ9+dCcHYf0tkwM+UHMob2zzi4S4DEkxUkV9HFU
s6UAMloHT7wDGzcTxEFQRLk1D8IOcRQS9hxpbXKee4dG69NGyWMsJmd1plYWhVX5ZW8GgERpfL+N
aYwL6qMS8qBV6AdgdFzBWMr4Vd3ysET/yHxLnHdX4PPvIPVSaBxi4hsIVzwz9Ywnhmjzu/s9hu+M
YF8lY1YnO5X7xeTpx8ql/fOSL33DvT8h2EtqxMiI4uJ86HEOH255+fWM1LqOYT0vz5g6jVlNcYDv
w3lsxFVc7PjsVhevnXeohCR2O+biGO3BLJLRmQDRpINPm5PsVksuYO2wAbN9bhfbdbqpgJ+cULBV
y++sSqziJ4XiKgKQcpPkXVU67yl4UhrZ1AaVjtnb40pf/gwan+cPI+toJ4b647+2xppmOXXlBd0w
b7sigahNu7SUk6NFSY4Q/rmslFbTFywbhRt5B3X1y2kM5KtJaCdv+yv0TanLykPR+BbUQhC+NZ3K
nluEBakTBxZa5fCCmaaTCPxnxYwfzeragMd1iDr/fgURqOygaOIUJmduYvNECqnovAeb1LoPGosC
uOfEaXhv0CHhYWZeWrRazMeunA0V3XZZYo+foxcGBsdYdlFGVYZUP2t0y0s5UgTZekTswAQh2KPp
RhUD60RgJNGVTPeI4Jv4kcGL4441zQNLBu5Qbr78RKwmNOO84CP1GNkfDQE5uKgH0UBQAZkCCarj
mMvd7xPjZPoFCnUqDuX5ARgZCIuqa43q39KtUDPpJ1GNnn9wk/hrnoMn3GW10IHOFLsu8LRkCjip
gJihU3379wB3o0ZaCmOwHuLDK42NS7zNtHM4DzmrN0paQ6bx8OaHaooyJOsvVhO7zdtdf9Gr+HpJ
a/dLA1gdqTZRqjd9M5LUwYchlJOnDYq5kFEDAm7FjDfr3t0SOtN+1VrcfNK7qG8sSvys//ponSQ+
c4f47ekc2kbWE4dmv7GuqMHeNbe0GpzaRbsaiXeVD9kiu1R4vVBLt639yIoPWvPERCNxjBlVWKXt
EpWpLHAEkscRyfc4lOLOri++WJq3mphuAmlklDlorb1KY2dpYidLFzuXnoJyrmv4bqrbzCGuUxra
xWL7xfOWEc5bovgnC7qNUovpHpu7FgsGkIBd+I7e0S40O1V6OlR6IMEyCN+ltR0fU//1sLfkQqzz
6ERS+ADXAic1DZ4giz9WddAYbcCsAbxLP27xWbLeBXff5sk3tgwXBsj6NXiz9uztBMoZfRX27sea
PFkkGY1swkQpVMBFVvOcvBgrgSUFldD5mSZDEub1bgk3wOMEaCLj7nY0BzRpZw1jiBz9VFl6DXIN
ZA3qGtas0Cl0Tr/i2Ou2JOHcf9DaHDVbhB+qUY3Y7F/+oEKGYRNkN/wGy1SDVTdMFD6xm3OXCkfs
JJa8fD1ZEtVE1WXrPS0irCLR3KQl0/z15rwVOQp1VZfIRMonyxw/evp6D3dBwyCJoTurJpJ6h9wG
dVRS9yN9lQU7DmXu9iREMISMATUkJjXCDvVTEj6oK3EeOguFCzIDt7bwBjhbV+s8VB5PMsAUMnad
UsO/7tuiHh7qTmPKrJH+lGHfQ7m1b1qF6EQ1uLBCmBNmHV2KWwsZkQtX+dD+/OVEWLIf8njlWR4w
7Lkfb7ZJi1lGW7/hZp8mdULbR/YSfVdrL9GAcLB5u3RvtRLkAl3YbDFtpdPLddehE6W9fCi6ugGU
T5iLeeWGUyM8BQ/Xu3z896TQ3w/qhaBM4FKR6EuFsbPYRZUUcj0GBDmSBypIyp7RQ3lVar1DrYdK
FOXbPTyuKt6d/CrsTH4Yagzk2SVNPZoFsv4oDYf6qGzag4snL/DLV9mkRa65qeku0yIPU66rACyg
n4jRgUUGwuB/QOm/oG7g/ed+tmh+sq5KtcjxA2mVjSyeJSahAfAEEgYqboqJCkEhUHvXIyI5+hjd
hOknkmZdYSC/QCvhmwGUxwu6mNIzSTB4+Wb4hl+P5U/IkMuwa2tQS5figXaoMaRhko0DnslMFlo1
GK0SVLYS4t2kTgSWZ2Xi4qpHq9xEYU20LdQBVDFJptSUXbEsSUZwk3qAmSDUDURSVSO6m1vu1AZX
90uLsZysKn2w3e/bOyIdJJGKl7tBVgBtKo5E1zbPT94IDAg2OLY3DqDyE9pAikavkQD9EkzigHtS
nrmyYl5H8iWlyqQjVS5SWUOBIRhvstta58RDkyASkkhR/jiGx5B+kA3rbjgVkKfkFd8riMVuY3GS
EJU4l/p4rgC5gndwGsnB1UfkH4TTO1D0fbWlO6VDoH2184XdfBudB2ofoINj7e8JlqOfODDUWVWt
yf1Min/Up3VqNxJX6gaqE9UetTd0w2esoLgDylo+J2rRIOe5xuIpb1xfu+jm3bzurqWCbs2+LTNo
NRDbPNciVGsExEaGl2IPdYwktcq+efagCZYmnJbKyoCRSJpyFDsSxjpq1I0ciVaoJWnt3jbujoHl
IMHYDg/+jR5MJXIGZs1Nm1pzRN5VukiU8R3lxx2HQgYocal5OAJrp64xSOCimmAK9AIxypWFqId1
3joPwTMYP8pb5JkdfT+Q5dEmuSV9V8aHHCHJKGVa9FnKAuJEZKx8ygckPISegM/BCRE18URGW19y
JFdnDp2QS1DuafWhNEprA6WjBEtKgOMIqcw14vJI/L1L7YCmnMCFAZTV2ncqz9WwwOHlG9UHPDei
lECrOuHKf5/EwXCU5F9YzsifUEOEYOaWamRUlE9pgLbYATDb+ftJqV2lyEETKw44S6jtuHBqupRS
3d1RdRViSGAMyHbmdL4UdE/sxLJdBVzVSq2PIxClDr5uFUUbJO+qXJVB06X8jJWI0ykLDbVtUyRW
gVjoe+XouD8CDBIqCopM5udkH2KDbGaThNAhThbcneA5UXs25f/yu6ZK8NuGMkTUqb3qKDPmRARM
xddvLX9CGQYkA7lggPbZsBDIgYpBNkAEW8lvpYa3klcKQvWTptRCbTWGgrjlt57ryU2kY51wWd0W
DA5g2yr7tQiA1aCiOE3GJy5WOTqFD+BnD55VglEMwxOjix/yfKLaNgm0CAQ2A1zxVQhkOgnNrZQS
pm2e7A9JMZTQfGPnvmf32QVqc6e2CY/kDcbXVePkPEB394tbd95J2mltCkyifagHh5N9rEB3up1/
0g/aFb6Bxm/n1LrOI37an/1XISp8rGvXRARobtUwZkBw4lMVlHjanLeORav+svcJOgUv0gDAm87d
Bq54uVWHh0mlJ9pNS+tj8AAke0Bpt0EUXHd3G9i3r/ARinP5AbavwcG5MB50Yr/iyglELfixyEFJ
T7C5g3OPefhGYAZGtgliDTLZMyeHjIh38NjgjlL+FLntHAt7q4J5Qr8o+mrQOUb5hHmXapBwHyc6
9kHfz1obQkFmewa61bmaxAH306Qvq1mw6l3h3zXKNYH/C/GlE5BregmEdYhASag5rHoeg9nOkpy5
IANKTAiI5P0TlQjF1SWxmk8qwERsmkzaGKPRZQqc03+Qe06hmwhgdYfckFMcilAetBW9Qm97y35p
+KW/oncKBZF9QV55efWBeCpf++kmKOn8PmG1VMi9HMLCDPpEdOBxalVxn99gZ2Rp9dgMRaAAYRvd
YTlS6KZSrXnT4Jik76MZU+kVly94cfvxg48C1IvjXY7yfQuE8fBK/nUKCW/HRZJN1TQSXGzuNWy5
8ftFuV1uC8O48StuGc0TkuQ1t+qUYOCJ56+fBSPS1rDh49HVGXfcCJOmQgIzNDFlYJ3TZtrcAvCM
9ZcKrglRYZt6Kg6HW/zRB9TsLx+0ncyBeGG0yLTrocMS8kb5HqWWdbPzOf2lb7We0e/6y2WtGuGB
VJsgCJgRgaIwOjzk/8s4bTA96gRJdtyWtIguSkpDykq26Sa9XXUjFnBdd0cQZg142ULicaAXo4yL
UQLIC5uEcX6EHiX2irZXy/DEzRaLOke615siQ4j+ID7nfTS/gS8vNo3m1q0yDt3TFqCGwe9G84HS
BnRQzZKju8/oTykwaRFWEwjq2iAjk7EWdkTokcfkOJLbJ4L7nGzDt1sZyl9+cPHjxPn0E+fuXchc
5PqLRs/o3dz6TCnYM6lgwnG7ikRBY2td0D0Nin6BbFH+SJ0qvlTdHq/gbCqTkTjFNrtid9/Beakd
6zEfyX+8b5wacg6BOZuP7l5d/XblWkrJa0XNK8NaA1eVpRAEn9wv2QUyD+6xfRveeyfvtfqOisEZ
cggwyhsE81r31bzcYGYU617JdF7NfcUpdD8Xp0wkT8PhrZfASixY54iehF7B9D43N7N4R7cyLpN3
M3rVBjWLbxuRjtJdGp3RicrMjmaR+w49pLJiYH/P4QRmxa4lbr1LxfFCNrTQTpsVhLXadRbpF3IJ
pmOg2wuOHtu5MZ35zq0a9oHy69F7Frp7CFaPUXFgEJYiioXBZbDerLQ/P9kvWMVmkPrFunUoOmYJ
7Yhd5wVKfWuVRtew7iXtO1RFKMUwjyE5HYbHQv8cz5ErWAMHqpMl8curLyv6y9r2Kjjq32mR+U3V
oPl8BTUgbuDkCCS/BZuApdAHJsmyVvewe9dBof2EYb66P7zq6sGatwGUvIHyZq4wY8zIJLgzVe8B
zDcSMu794pg/yQRvYWR2N6Nyv9zW/CD5+8ZDEJIG2MoXg9J6eHJUWjgq/T4uoVw4EjBk7MkfXW2V
Uvv9E5I8zHdMcTIpdoud/fg1/Uy3v5dWoUJp7ubtsNdMZAr8p9F1dJq9Rung2ivGFVKelRatOFFI
3k6303Rw6SUDfd0v98v0p/qbrrY/henr98F26qNfeezeaMf5DgUzvUbG6DZrLD7rF6NpFJ565clh
9l1c1qf1YX1f3BebtflzXpwnmY1KgrR5ELKuaBXaKjVDYcHOm474wztsYwVU2AlsWANqh+kZ0J0u
Tj14x9dO2bSunevgdaAfVqfxcDZAqGOzqcczrgba3n49EHr9g/34Z09kglPc0tS9QZMsQ3EU789A
eOJLaz2IAdDJr91z/zqcL0Gf3Y/WjQQe7cDwq2iIaXR0bDLFOz+lzFfeWGlQaZ+bZ8heovbuMk+e
4mNUaqJ5BXBXui4mkixamIrgfqvTBroTz98CghIVdE/ar9Yj3Ad72Oy3cN/etvEhwA3thun4PpaA
wrF9bD9a5zYqDO7px/ReOHNaZYwwZUBV+cqswSbv4jeWsF/rm10tlQcOUSZdcjApZdsNB6zNdHbh
N9pmjM9knIz1QYfhtr/r7nnMO6XoG71TBsnLu//d/0RDk/dOxlQ2PvhOaGyUNYglbKBoyVQG0qi8
6BfW8y2G+Uxaqlvsaok+LqqMdEmypozz+ylblFTvUBtgFTavvhJypLcIn+QBSN4dqc+/aqSuUfp6
RQv60d41r9EnTjqPEXyHwbYz79a71W6jXcVXN7vZDQierNIiOyq9tRk2eo3evLOnZeUeeuuWrRBv
26dWGeij4hP5CNrkHeyr1gZP3PBTI64drX19Wvv7loJPmeVldHGAc8GdUr9QehOiNaZJp8oJF2Ki
RB/LYLz3dr3S5DZ6EAUmA2nEVmgbNfhsbM0fHXZp8Z1c1s9JI7tDZpdIQYViFXhLgaTFE2TBBXNX
edgk+SUM6xWe+Yl7DDMWqqvSeBeIuvgQqXW+2o2Sj7fy2fjYoS+uR//uI9FiWq+CXUWvo3nw6uTk
qLDi6ZmD+SUQBRD2QmQExeYDb50knZPMXpRKD93nmlWSZwtk2rB3B2sH7Nx5ley07pq3Zvqydwuk
8+t29RAVSlaR2L8WFMrunCQC5ZCK/T+izrQ7UbZbwr/ItRRF8KsgKk44a76woknEAXDE4de/V0E/
5zTRTqeNA9zD3rWraic433SuhndB6Vnr1EKXfy1swoYHhd7QAdyrJJ17w02p+31hp7Iqry7dBBYS
sr72/djkjX8oIPo7fCb8DBe4djxKD17lgtcFykX4nKNwU7+0Ev/kJ76ZOoaBabJb+b5CgiD6RyBi
dBKfbdw22wmJ/DKZ8/lr96FJJe7mfJ4do1e7N/mAIWWN2aNXe7tpufmodad3UiCnXG2GswMJz8H5
GEz8Ss8cprXgYjqK2INd6jW+q+Nq5FwtN8ElqlFyktGlbS4rnWtEJ2AUBdVedVldvq5t6wYrWkwk
WdgCsiWBSEwC8qBjLGqL1+w2eUziuKmRTVO3aTKtLPdfn+VljlUT+8n8YDdJyZlRtA/zGkvALj07
7cSu2LXwIhUeqsbiMAbWkSeKNHtt2JU+IOvVmR3mxByCCLfhaVyb1jxd3bzSwB5pKoSjtHvJl9Uq
NA0CWsJaa3zPw+QiBtN6SZL5bbXLEHTLnsG6hc1LiaWrpOFWw2QjQvYuFTWiUMnna3uk8x8OxV4S
mBUhB6GbvS1yMuW3SIjgpjL4S63rsrZ+1NiGlJACZDRYq069C8QTrdA7QBc/ZXMLwsgt15x7mPYe
qd15gldFzDoRQRRL8gSLzCckdq6dvVOGeXH4Szpwyb2bV2OpXG6j5hYG8xHeRuY/PLyX0KLfW/ZI
ibco7mT9jfaZjkgwL319AGo/NEQKkbTqw6APRh/r6XxdusrOowm2QinAChGKa/q10YNsHHibV4H0
2XACxf7tLprUntx4d90d81aLbrVdITFEPT1ZYk2ASc6K7bziK6VQqiJs4vnPloATtjoQWbSOgXa+
qFNq17m/Dx9TBnj2y+7K77vxTKo+MbbZn8T2IB1TLTWlWMuS1EpzN9J7T2gGO0Xvmq8jMhlTwK3V
z+B4teBQw8Ip8CM1AlbKrGeWVlqIAzX4IOqwiz5JZMy2sZV4O+7K4IhT9132ZBOEOQC7baEmf4bQ
2RrArE0NWq2QQo3O7JPI/bv7/uHd3PfLIx3VgY3qXzlM8QlU3njxjndzY23PPpPqICP3ur8RN6qK
UcE8gGSMrXsRLQ6LD/+376b9DzmVNOUxxg8VOEWyPKj8aatV6vDsVxGqU8fMc2YxbuX8II8LfLnx
kql5RBdeyOetgmychtfv67fOjLjlZbfCDZ26999ZkXPrhVu0UIaXOTFtPh/oLYtIRcOk1I46umqS
3D677y4eGj25RFTn5Vk2lkXTZxCTtoizzus7Qy4ZLiWiXArlAzAZHZndIsuFaxYE5A+v5YuIHPWA
jurmiMEnegFu8uGGxSVRSk4eKnzz6v/eo9JapVJM55WVX/Gqj9gi7QpBibsVX0muYCh9pALJM7r1
WaZwlWJMnl1XxjdPeWqxa2rnfHII43sgC8AwJg8vGi3c+pjN4ozqPV0RQbIuQkelG6LEDRIcSn9E
yurcYKbrFLI03XjmIg0s9uQi2csTOhK3cKmwTO4Z8sG4+mGvQQGhxOZid06EeM+f58+ZHr78s945
+8XtMaoMdHwGV98AB+3VewSLo2ScjE9jjegig2c+th9bTCb6kjXG/dKggq+FMnSr3SdUHpQGYGe4
s26PjKxKfsIu/bQry4xb/waStjhMssVpcprcZo+ZzD2yoe1VQWJkVJR6n1+QF1yTsA+7AjkeJuns
NEkmaYCfBldf0SwWba0LHhOpp33N6F0H5d55sB8l2B0cBjJYM1Hih1hEYXnC8cDOyUIvXMGs33Tg
YvWoYfcsvNQkNb9zCPy5Ip4E/PHeHQTZpe65Xc6TXinST34BFcjqOnY8opmMcaUR9+ppJ4nBd+5A
BTXwA7x+gvrsM6z3n0HYwbdg37/7L0ZDebpr1Q/AM2kO0YREeLI9hr82ekkiE01hmgXRNJoS4f2q
FKwFXlhnRiVR8/TwcShXUW4hnhEiUvFvfW022m7k3qQZpJmZAmYR2++2n99a5+Q7R8M5+dmgyiDo
JT6qUNzi7N7Vf4CMgY/1LZ/zTMR3434XHGdgPpMja1fJt71Tx/Zq/Y+GxfgySkd7FtBRuXfwdcrL
vcg/Jui2OVUkjSSJYAFL4gUcYjxm8ew6LPnX4bufcLEvs8/iMmNDjO8t82+/1nPXBbHxu3JoK1Ql
TwQlmHHJn8yiIC0HA67rfqSjvDx8lZfG8j7HOgzhSOHbIL+XCjuQMvVinB4JKy/zz/K1DNfKoK6b
80bAsmRdBinxC1sVRdTnZaNFNDypHoDprxsw3f3veVOdiCJfTO4CkWoM3mSCFxokfN//rn/lbXmb
/UVDBcu3vpZJDctaX8YyQj/IljHnMDofENsElTfYiJ+1sy85pgBO3oIymwzDWOM9a6e4zsnKo9yJ
/MhnsPYe3KxuFcI7I5fxPCBWLL5s2oVZgT1sBFbAjfMzKgX7EUOVs39tA9g0rz7sAUb0obfjbVkL
Ews0zZZixsTumVEu9coO2xLgS21U2s21Ib6IawQBFj4n2qXsrdUujeWfkbXux2V936/9pI/xvtE+
fVqkemf8KP1KmZLU4cdapeyp1XF86ljbCs4bD8c6ObekTVV6z8pYaWZlN3l6H64SNp473+7u4TnY
VEpyMmZeyFAPCpWHSBM6b4SYl52j4lp1qWr+pS1v+yQnB1RpgPFon3GWjSHy11pGfstmRv7dmZ+K
2i+TW1KujiRvETNXKZ8AP8VNZVZw3Z7Be2QeKbST3RZbEyUSKhtBRnQAtYy/aLa0b1ME2EowT8BS
n2YOpjwUU9BX/JYQXZDbUCEivWnBReFr32Ql7/2ivWD3N64dFsQPiPO7WX07Fby9GEWUBP7iiGo/
pX7EhTXWhq8GNU96L83sKYMNYvAZ4wB4XeFotQdmRVhhevEiHFvTJF3b79YNRuvNPX6a5BYNTjfV
xDOsi6dTQ8xRGZXbtQHl0MERJmU9bGWgXI+/yqFfH6sJ64n6HjRujmd+8OivMmxq3U6rK1iZTU1f
rFaRlNSt9Y4c8OPeZ4VE8dy1oQ2cZqrFX75vplcmzblPssg9zXaT04z2EhPbl+gipMNOUdVXXf/c
Dwfy5j318eaFKEjXoX/VxhPvqiAIhO26LwqDSVW64ZlEQwkImJLnPXxfhk5QcmoKzVhxVR3QYXRB
FNh+0y2RrILier82i5aPdfGju3vuJ/3auDJ6wugcwysd2YOQQ1XOlAQWHlnmPdlaWyZcJhGtJMAQ
bwo6Rda8LWK6o4kTbpKQVFyTdlTHf00YXvSyykbhQj0aKIOa3kbOzPI9UCESEQArjyANYA+s3uJV
mWicXXOLHy51Aty8USUrEkE3wr0gJjCS/aD8BH/eD/QhCwBaNOPMU4046l69N2odeFhc7rsLf8zL
OJlHunBYj5zA+XaS/sM/XqH5nqgyh4OkvxuqEY0+lCri6i7zx8xs7JsW4xWxauw8IFjRXIJsc5V+
S5XRaCLahkYhYh3ST664TUFatJGqd4M4AsdpITmKCtK5PEZl5bwkocAKUwlgCxXHhGon5Bryv3hN
FCQVoD84J2Vr0mEkLB/IFuLRqsSd5GPizbW5/F3+NEKSPURcoy2SiXrmVqmXZ1Cvi8vEwORCnWai
JMTiYkCqEMDcQH5guaX+Ab2SDcG4NjCYPY2pCtpJ9wbqCl5FqfAPGlNj+1zQRWaRZM6nHyfwRs4z
He9FEmRdi4FoeRk8lTuNv67dDAaNQZ8KTaIXvAMdRasfTKPrjHID5ouOA9Xzopqu0XanrbToeXCo
c5mOKIpXzjCFeBS+qqUXFA9ZZUuAFPri21TdGLFSQngocZKOJ3zibPTpIkxwEmrmwtBUINQBmisD
XIaRKqlCtMSspzrSUV3B4gooxWJrI4hU8Wf52AIuQNQY6Dj1PtRM0OODu/J7KovUulw8HJlYOFsq
KL9I2EgktZS2dvP62l5nm3Ad/742H47Lr0yshXiJpC+sKiedQGBP8bY5N2uxvqxufWIG9WGVm9jx
JnR5sUULwP7qSWtUHPgP5Fc68xJaCEL+fPsazOHgtT1SHoHTkXlanHTtdWLfjk44qRSkYpY2pzx+
ol66U1FQK1JevF1wO7Ws6Si4H2J/PCGzvGEMnYKSfBb07RGu2SEQyyQnizZG6vYkwhm8KRYJ6PDj
+hga5cgYS+t2Z3bC6zg55ZNrXtz619U12uFXQTMxWOuuvA3ZmanqcGetxcx/oUldhSjEP/6bn2Ky
piL+iMQkQp6BarrhnbZW5wnWXBzvgQA+gBCSBs26YuaJ/7f6kl9/TrrZLZ+7JtWVape/G5A3o/bO
lRhX4RLe2Nge7QLyUacMvpUrfqncJBiIyf/1hr0rhsO52TCqAwxLFWA/ely4SX0o1YKWof1fqWNi
qNyJiauxYW0XJsfGxOqXh5/RZ7Rb2F+f7f67uqqzGex6u17os+SECMlf/dIq+ol+SlvjL8n+tax7
v5t8NUYNOmyP7HG6qMK/mVojWIz3h7OHdMMFDr/sr+vqutJTf7ap5X62ST+G/sXMO0GZufbpNw71
bIxx1cBmyzGp7sTLOrkB9nKv4HhwyhNzlvZ0VLtiY0nnCEF5YAbhkBYvg5B/WbPqzJ6fV/WvEtwI
fI7ZybGih9VuNlNacpuBjnj5Wh/z26Vz6fBCEbsorS1yDty5n16cjHUOpvyuc57tyPnAaEM/wwW8
4r6HWvxsVmYxkdRBXRS3Z4t1CVrOqV/q3fwH/ZggV4l4qfVR67Jo+poYZ0bYpaW988qSdsZDWhuZ
FkbtYqVpsTQ1+FtkIoMnqvlafcQGRgWVF5JFtqQdABxS3Xas38V2JC2NCsno2SgzxKj4X3vvenPC
1LtvMsoQxxyi0B6lQ4xKk8KrEeBJCOKPWoblKGfeiYb4bBntOnPhtQ2/Dt29nZNrK4yP16jMYCp5
UMLdeHPcSARzaDeI/XWTFEamgOLKVbrXQ7O4YGa3jJijFy+PS2v2Cp7jlPUi5SXuSL3U3UaVwoiz
h5H5oDw2cezdL45MNnr7ca7tfExoZ2TPDwe7YQJPUWdIbMVrV+JJi3n3hC0X+2bHpGVsfpZYlc/d
xsiEsEXLMOaw1vYa5xWLBEZHdz/cD/PBW28fjHw90qqkPmSYe7NnaZYrtCrh4FeZ5x5+A/gDymBx
81b2uZse5tG8NKtNdB4YSpSah8agNqjzliGKcZxpDXlnAxLcr61Inb5kGaEj6R55C+pzpP+tYjsv
qqWInXa+ZN1ytZLUc6UOIcQXMWLv7F698DulnFrnFaqjOpNGrC+Rz85duobT0bLSjzsxEIW1JArP
C2jIU0CTGWj1NuTmb2lUpZMtOJTqnimqnFRln17WKw01WoS1ZgRwCucxmIWyDY+hE7IMHG+43h+C
jDZltp8E6eQcVPsXRIr/jU3AGuAbaG2shxATuULHzq6X0ceRMtqMHqPz0jL9qpDyZZvjb329n+/m
5kQ1QfYx4EQwMIwARKQqcgDjx3LEL6LSFDToedrQARyTJ4oU57WT5gV8svvjnDqriMP3XoNRjYhk
2cj5SKIe4EKAFoIvpqdIm+ItaudBNCTqowrLRNXDFw1kqCZAhBRHVJojfV/lZwcUY6/AQNTs/6Qt
RI5S5eiySF8pFUJBjTxAgtWh2E00/vS7/FcaKVhSe3ARrk/wGMUw17qHCEfCCH1rYCXJAD0xTAmi
1PmzMToOS6M7Tu1bXTO5eiiy1XJQQf9ch9V4Qtt35FBZTAcRqf2DRxyfHiqEDnEmks51h3uP0VWA
C2GFDHtdFK/urA666jIBEZaK0QKCVOGsubZG3D0R+gH6RR7kjuaFvZTmkTh6sQaJz44RMFDsqwNn
m7KVNdwPwll1UplUhu+AaL9DtM8hmE0myjqghXA9gcYBaDpcvPaB3FYNJ1jOsCORHlvjUE9H1D0s
BwyA/hs8FbYWaLOOTw7uCbcS3G/5guyPtX7p5tmAWv1bP64E2MSDjTxxihUm9lzdWwcsW5+UChoY
/An12v7OJshj0JhKgfL8lppcavFCNV7p07lhdpycZ4R+C93SSTwpmseqLnzsZD+vrvFd4XpU+8de
efAcJIiLoTJyTnU1RJDLqS2DaFH60kGR5Q28W59Cmlk9VrXpZ5z0bJZjqRSVZuv2AlSSeBNbNcZr
kT+f1UjQLxbya6/+Y/yUvo2f+s9ubk3uVN7uS7CtJcVxru8e7lxGnFgdX1yVDRsD3bI/6r0v3d3/
lpzDvjmwBimYIMb5/qVrcmZ3XZiFGWD+0xN9B/C/p4q9ZqhStHh1IwR9b69/d9CV61/xGaLFZ5yu
jFkbl+31YUMhlj2Gkpg1vGTgNkxtDoPJqz4RGlU0dnIv7OaX0NlRkno2uUcKZ0w4hp+gNngSOTbY
52n/SVbx2dpf5fF7nLFCjWpfta/79r5N/y7vZs2kHtY0G82zQUs6Zko/Cu6sTsdJOjwFl2EGsbrc
tEK16plXKXTV0QkfghXO5VgVPnol+A9oPXXI6LY2qQR6C3GPzUjHC74nezoCTL8+SN9Nm7VdufYV
CsrDafRL/TJWUUFjprduzT7Be/Icf6avoIw1PU6bXez8cdNt4MKi8OyBnDQa3MA1rdlxWZ19poSX
Co7P5Jf5fXSF1VvH/JPdEZ5xUFlHv9Hv5+Aa9JZYlmZJieYPzQgkqwKt+gA7lIao73aDkPyO48mh
mUEmQe2Sf4WfpvEGYI3an/WlIyhVx6vaLLOM6abdWMcJqvLgM6oQHEsHoAhFGb6EBh/Cv1y2QU7N
Ie1ob/EnkeUTctGhZffEPQLW+o18zFnHMmkt94C62Cz3I6g1exxkNtzJiabU1ZnA0hpxrPwuJYmt
TxgFn59o13qcnQpUH+Dw4Y9VpWotjdbL6uMkXH+792fz8HT4PDXKvpXebnN/NEsPFFEpSXZC/mZD
AS9y2xsaGNwAB5cBkNcBL6VwfV/el/Y6ncuhiDbDVB2xVEcpIAGSdAUSXCkjkUhY7dCLp5LGQEGa
svi6vDPBqNXZwwLWs/J4sjZkxHCrDZHlcgNaIbYRealMDkx2Q+Bx9RQxXfBVRgjcKdMGAAQQWNEA
35OapITFghSrc6xpvnFrIbjP7ZIV2qNCXuNVS9SrCENCeiWn6jgdD1/qEtotk3IglENSpQBIIVDq
Kz2t4HqR7w/s3wSNhKOjrx+1Ma5PwChvPe4+wEUdjcZ4A+YemERxwnExah7hjYn/f84HK0yKbz3J
opX8XTr7pUYT3/OrSgmlm+bHoVPfoU5W+C6ClrRpSut1MPagfz38lN/LH1/tlvp7wPSe9NQahu9x
lcmgPGH3/VlhGjE5BOmQptv0rRKLG0cqltbb4DGIfXKrNrK07v/3hM7y/Fp0S8kudPF06RpoXoVT
KEKMWw8uugqHipklBkDXhTMZsgq5C7xRSyj6k1OFctQi4zQZn5elBNdFzHr3itDOHpijAuO5s2Nb
RFLa3Xdk95PkZ99j5fGrBuKXw6xOtkkkS8YgJ4bC1kBuXQe8QSRAk3TEwjJDzdrkr2L7+07caXjH
Tn0hqNTy6igDihuQz9d9Zq42Sj4VJIDLuWBMWo4A58DMFCsr9KwPTFj3tDPrRFohDMSYxU00vTLQ
2mf0bpNrvlk6eAzpj+BFvcsXYYiCyXtfyh+pivC1YPS8OMHaGfc0ORauJiWSzSNZJvhkCO+AJk1k
MlNrWh/bY1ocDdOhUqecOkUHA+MXGwsm3o2qSlHXD7v1NRsCnHwM/wgvMHLgxStbYaIsbTylNVJW
GY5LI61GkkKBYwZqpa5BbyFssIgwFU+zUvFmCG/5CJKf6oOxMrAqxj2buMVvdO65QlPoodYx5e0S
HqrVvULXy7jSTMfq2qyOzLlUmH1cf+eVR/jB+Io+QcYpZWoXi/MSfY1inw1vSFFyhep05EEUBkiT
cdVyCW1ceHMRoQqMoZOfQ2gL7APILZmvZBGwilB93CMIFibNyKT5KeKtKggCfRXjJipuWOSE8sQC
WB+5wNYEBfkzeBivArbmsPYEsvpEdkJSG+uRUJBbmxnq7y+Yjy38YQSdVD2GGRnqrb3Z7LEbnARE
QP80E7ie4LEIWo531QTfDKSMKPWxNpK5UQBXGnMj4md+hDPEer1sY2YRfAjlZJ62lYR7ia1UH6CK
70RL+MfJj/nI9OnkIs/49X0LAU6LJ+bgEwl/pYGejBCxulCjDBCZpbKRAkSjyJ6bGKb+BjyNcwOS
JlPrL8SZG71DPg+RtZRNWCiONvTmBiQNMpcmxQYKqNUKRbvkTTYwgibyzQ+/ZVOvQ9NcgXsRriso
FzzJPMQ9FJ8d3jRFA5x2Iu/em2ALI/emxlCCdJBSRAC/dvCCO1ZCAmpTtrDXurr7uVIXlSBFQTzO
6VAMWqwDjrkuvQ7Bc0ThwOPrew9V+fzISOJv/EnEejOHscMjFIQzX3gjNmQ+YidYavyQ+iNScDEJ
xIZQeV1S9IjfjyFsHVCkE5rnP9Wp10+p3sx3dXpy6bUZIJ3ilySM0HAUrSZ2amzp5H7EaflLHyR2
pZ35RSMUdpo6wwNftnXjuqFO0r91K+4/neOX+kfCGmJ4fTDlTNt7DUYeggpHn4VXy8tHclvI/42H
kQaCHppiBLX59wn5XPxSPjp4wFhRo7qMqPehPtdjrr/B7XNDSbFCGMr52NTI58QykuUvyhDUUEQq
ZI+OONJKhVKHHiBRBV0IJkUlkhotDZ7EE3m7+8wxURkmzuvTpPpX/Yancj/hF4doAkptMiRyJ+44
+Nwf2FewtKVa+nz1YAjXRSaCZPlAZ6qGZI0vGD6nb3v7uDthCcZudPqhwIhIsORSeo2RuM8PrTo5
TYn+D4eOQcD7aN6ILRdPhA536DH3UuusSu9PpWX052UXA23V1VXAPFErnBMrUcnEob5nQJwCFoUr
evFPco/DlJo2W1FzDpCLjwItMFtBu3Zt2VNep0J2SmmQVgGoUHgA7A/kQvBxcc7kz3JJwQx3aEni
WGUhLvY2I8mA2TX3tNCR4JcwI/ZTPx0/qF+G7mepkcoVbh8HJnpZqB7MlSPVH2Ui0j/xjDZDj5RP
016XSU0rsx41lVwXk1FEYYnJVTwsrC21yyBfxZpTZNQ9teuqC63fQE9KORQ6W3CmTwsUzuXkkbUi
mqnE/ffP+wclsAhDNPsQPUTkEBF9RJvJuxyo0ZN5giKj1i6yWVziqgfxkTGDCpDGkFIJMp5UIdr1
IidDXy2In3avXhJEa9HcFBELrIl+PmhhH9RJOzs8NPAsk+ZPgUeRR0bOB71fnjWTuuSHhvJxHLeq
y/veqwFqD6GLneNuAl2PZhrLy5fVucZCwrtnt0AUtEjJfENmJ7qP+tSV+uzs4BUudaMq3yC8BHHI
l3aWQukidSjiUESjm3AtLXZ03fTSzup8IYB/Eq7RWgwu/M4tXFPknz79w/2FzlrAeSrHMCR9iWEp
zLRkEB/NzQBnBDmWE0+S/jR/GG/fKET0Z45d/hQ7G8af0cER1CWSVK6QP5iOg9IU6FcPg5AGb9Ld
LkxCxmqTRtxjnBRZgnjOXHbL6y+URZ3aEVyR6rrh2kTYB+eHvuY/PFE4rKGGzLuj6YPIveqNoTbd
LtR1foXX3XgxlUclygp9Ogx58p5yFi3Exg36E6jxAf0u8HqYqmnA34/d4hMRxbi6r6N2MIYCeQTz
aJd4+nnJSjmQZM5CcKjOARYj//WFKFVQaSKX8iWhV+C56ygurPNvSW4LI549KBrigkBlJDo4nwhB
rlNpJB9zIS2SggpzEar1YelFa6kVuydpXmkZTSksjQgAYgC3E2VzGkT5j4HWX4ExWlTDboOhyHyL
2JDETsZqlnmYQXmioS21PXnrS4XDzqapiGlS5DaYsexYKKG4SdlfHJoHt1xEqwJ+aZuCeeyyibDx
y7BMwoqaniFfFGYEpglHkzPQu10ozAuITQ48UoZTsR2p/AN8zvrGg7UtpyCu+g5vDe5VgZDe98aD
iLDlK0PdDgMQ2i6qKiQFLvPBJxNiVpR5GSlOdBRvQl7gn/wq6MyHbdLXZIYKWtcCKwNVPm9U6RRh
mZ1Cq4Vyo6e1Dc9mHO04hT02uPyXAQaB9jIPX3+nV2eije5bLD9m8Ccuw1hdanXBpYTH4MNTzlHi
9+54Gepy/5eLbipE0BYvJt9lCNVUm9H0JtrQwHhA6gkcgVtzQZi9tlKfeGDIBXl17h83p8fBdOQ3
iEfkBMgC0orV2FU7+IxOtmnzB7+m8aM31ixVLanALaVWNxnF8mLTdRGSeXV1ZZJVgWHIMUkj2/hn
o4KmW2yDiPxHWWa8gHM7sMdQE8bgkUqMhJIiEF/pdeBL85xH8gv9tJBEC0zVhdHFepGdPNEqy09D
00HLkEBRObko6SmMKSoaVpw5iNCkG6aXTj50PdeSCweZ5EfD7+yhRsExREGhMO0E7+xbEytQ4rtz
98tuEwyOvuha+n+RCA8sdCMbGanzYC65qjJ6Hb2uUj2cEEj1pUgvFstHbnrIDGeRow0Oy8eiPFFv
o1Iv7SzomDJliRhjncuKVyzMRdx4wtKXD4ZhBxYiEsUb+X6h/YPB5txHVi9mw9wz4JR2CrGFHAOn
mihYJpb6pxyncko1DzgTCmv+54RHRxCopmUhMBUj/wXfghTRpIpeWTUMJ8GgkYQn2g+5zjRjojRD
R1hdIcHSukZarnTmdRUwR/wiWGKrJrOZKfYTAEuoOiRARecL5h5oEdB9ASs3WuguCG/B22lYrJY/
MN1ZQU69XT86wL9SW73G/DWuDkR4XFe+xNkRgwCaOb2ssFfebidYP7Xlx043g0Iul/m5ba9CTazc
hTmzhnGBNKVU8kLRj6KuQ7nhMtxB07iy5GSwEoE1cTCAWzGMzD9w21qrRAvEVjzJyA0p+vd3nefi
PDOcrJ/1o59DcAoE8DAnt/f+PePiv1xcSMvOcViMQwB6RuN+mC50+fQWtBZoC9dvvQAJRmoarwmt
VYTtdfNFlvFss1STyir+zyPOfAnmyiEbYVlVzA5jMI+1/9X6cZbSmkxzCu4Vb9vdWiDH9BKrM47r
Wwypbdwmt9t9f1sZ47lnYUy4xCV4mrWn/rxPRjnJQ90Za8oIw3pcoJZmK0A+zJltfaspErpgzqv6
V1DnUJAVEAFjtyUbdx4zbA3Z6v7+hlj1B3gUQofizW9p1UqsWhpUqcnHLbuyqO9aFbQbQEhEu4yi
t/fI6dtP12qLZia2sOyCS+07XHL0ZoRSiqo/TmN8Qa4sotodCro5vrnivwIlr2rbYz9Z1A/9D119
VrxUcmpWzN4nbuG9UoMGSR/O7/u5DT33jV73rz5K3k14mSl6xcGFvnCd67Mf1VbY8afV4fXkRn/1
flZ3xVi+0Y1ATEDRJaRRRZ67FQ+sxk/VuGDPvbbBgiK2IxjVAIXdvDIHIuuKYi/qbt39jHn9577/
Ge+hjmW+nlMdrBpzkTKkfYUV7dcAyTM/7OgZaCC/1Qar5w8yH3HQ0fmwlSEQLvSu9AZo1372zg0N
ckeUDjzGO+XuNqBVAd068M+PwJiIpb6f/crg+PTg/8LLoz02nIaJdWo2FpUdCpEnfrdBKXEMq/lK
PQuIFEZfP9kedq1b3T2AIV+bR8vNKi49Om/n9s3ygFV3fyXOT0xUlV6xGWHTrCFloNGbb01jIG1a
HqLUgIRzbNbGp9CPK/7uL9nu/lhb+H9+nHyC05kN4dQ/EQ+wiYgqIahFxev6GBS2IHEUsJnZjGjp
UXFPmOFf3ISe2Oz/6xqVct9KB0ll2ti3jLJzqLgNDMNeK950o/N6eemT8ttr9W5X7u3q9gKvYhF/
OiJvUBOnFMxGPwq/ZEUPTuguZFkoJeixudDPFtqKig1QS96BTYnWOj84AC4Wi6ezwNiu9/cnNRz7
OJRKg3TtyvdgrtfhxTMoC3VtNrlF6tJoueaYu1U9cnEnuPJhI/f58N/9C9SrYdk7BhLtPpE1aLRH
Q0kcCnmDhYW2fEHVu00Tbp211jKoJ/XaE3mho5NOA7kZP2PqSjOMdwX3WFuS+Ey6isgUk5E6MaSY
/u9RvkpmzSqCl1/5GuQpErRXqD1ngIMQ33HlSSdEhxrehb46t7RH5NzWs8ZOOAtnsmtQ0Id8itJq
vYsWSCYQWMzhTKV8LF+bQAP4T1YlsjUGctDIc7MSi1noEpeAZ4B++bVuaQDvePLyzfHDe41fvmaL
5YhrvtXnKSwVxL6//lXbN9eeYvKfk9AlT9vT87DaVoLcfrPOUNIjH6WuR1hLoz4VgPMK30s6dIn1
YLwiRRDFN59+B/+ZTY+QtY99GzUQhJxRxWyS2tIt7DV5Emf04rYJd82+alkpV1xrYBLlPHiqT82j
PRcrSOO7Htzg3Tr1fkqIPsWkYpqA8o+CAAtUXZkTWhqkD+BY+GsE298ta3G/X/OQquIKzJKBMICr
imk7butAb93JaMKKzeMFiIF9IWHd0OCClafYDoteee2Mq9Lm3E4CViFeiWGgdmi4x34Pydf//t7N
Dsk7ujDqA3fSVjXMIimX/TuuAAHuKFi5I5KV9RR7AmOpUCrIBoRhJSMqKRDKXTyyHMA87Q8S20KE
JcmlAe0gAm2sNaMtnWi9EPI+7JhVTLHMNcFvVEk7BRXAMxjAz/mne5xEAZU4m0Qj3jnhOmUt8mt2
6/Js2Yde+moaWCkvYlRVP8n6039gSHjsWyT9XHcfkl1ogosjmqbuAKe/Pq87Dav5HBwn4PEj3keK
CLjhln+MbhY3yeOzc6sMN4Mc8Y5KuhlzmgfXDqm/GTe3JbIspACw2r4PSccach5raxO7+YNzJ8Ov
eCIJ8IvlQ+t56N1vDm4URoaCbo58+X72G6GTQN/Crnbvncv0/G3+4r7ZpN0Jrr1I95tLjPJp/qO1
m/kmPJfWEeagBsFvWr809x1iDxMm4uIctp+Je/4xbk37iGYu8ervdsiZaoPVRYZrI9FqXaGPjJ8v
5zZ4fX72491XdXm9OxGuAEyj68F7v9tW6NTI/HtAGnHarwVVOongX2U6dy3LLT53dBo0kArMzyBG
Zyohr6XZeVS9uFORzVWzBLEfzWLmNmaV6QenKOPhXlDcYAkDif0Fnt3wkpHVCTnPaFuObeAa7s90
xEJOCBsTmvkI/6kUzxFMaDhFbmj3z9R3jk2LVtJv/0aMcLGc0gYKCJ2vW/fQY/BYzoMco1PmFQCj
0E8wSyHfkNfgQzV8+aelQT2ZXTyGIl3bGp7djGy3igyJ1KnsVb7LyOu8cN8szyqt93RfbQK6VSvd
9/RhBKdbM4k76c9xnf6cQelxpGRLPTT5hi/aZWTOo2v0/ztus2Rikj/PzhODVXryWRyDZLgPTnsU
bdEkRgN8nEk8ZbHbiDBPzJJS8catghsOzt/1rbGqb1FuvEFS4FKzvzwcAiC+3nBlKmNI4XaO0LHi
vLePlXlyn1uWnrFudeqei+r4kBf5y1tjW9tWfSkRTb8EKJgrD/DWVt8M3Wh1zfQuGh3bSKkeXXYa
JNC1PW1Pb937MOplODX1nt0Guz9hUktNQHRcUCFkKP8LOc2ROutxdCLUfLj3FGrgifwb267DWMdx
FI+yeTpNp/k90jqILwgdaDyNFpULFjV3ib5CENh5OLEnMVnqklKzuUZZetvcNvzPI3Qfm+r6PVGt
uv5VhcMl/hfCWyqYhYrFoDf6u0cBmLjvSjaQeyPR4FaRvlxBUs61dDHaELRWKdoSgQfYkI1HmLFQ
ZsEdl8FxfCe3mGqu2BBW62tm6X0pF1lIQkO7L8MQ5jcOCuVn08i/6uvrpop+amMNq1ZT0mmIrohK
dNDL5kssFRGadKjpDuuIeC7VEKhehWHZ6hMnjaORci6gda+wrsWMBPGJ3D6kVROhSFxbaS8riKs+
0CXsaWnAiksn4LdHGEpAKLZ00it3r7smnxJu3TVn5UTC0vOsFAsq2cyA+JNqkVLpYDUjnapD/ZWl
iMIDNZE7M0ZBZW8wZc4dGD08qiU1jHZhUrSpaNvYM6HKELgqByr9tmxH9pxn9lH8Pl1zbI7DKWE4
VNZpON3NwukBiaxURNIV4tKCh1e7MZB3ojU49iXFLn3jxTL4jMtYAtSnSJrPNpZL0EausfuBDYhR
IdPm0pX7QKGKLPdR1SBUwmGgnSBgriFeqzJa2W0xNpBHCSrotv6W4I3GywhnX63j7OlKh1sGeDeR
duFMwnGe3zbRL+bblXW8FPOzOhP1arfZbbL1foNpBQzOzzreXDb2hA6mU1rmBhp9Okrdos8u4pxe
ukGVA/vC6hZSnUZXhtzPZdKO7Baj3mYYYFnY5lkoVJfUk7OtJsVXbBZO/hseDJqf3QrvIfR37+6h
F/XSdeX7gFB1RzNrfFmQcOlIvTq+DPfBiTkXT8vL8/y9LK2fm9PvgeOygeKwvC3Vy7t4uwl+qPPd
NJkn81Jwnp/o2TyOxu9Ng995bKy1zbVGUE6fe8xWgIthTpqz92S/hFPJVy1tWVV3t+RswGStwTyp
BmIhXpbR3NiPzOAw+OAlkjNj1cVTn2nvNg5NlEhKH6xgN92PjqPDeFru1HopcfA8bxXtnaQ+Zz/v
vemDhVrv9FXeHL6uv+VNemkd9B47OOmKw3AdGD0DQ4qTf29f2ycfZR90EPW4LaTRhsdii9KQrt/y
XXLOv+rEmXMLIIhc55BENns4lEkbC16uD+61XXtiJQ53wek3+S1/3PNvI3jK2CQipf20YY+RSmrx
YEpBVBPFSnJRUTo0oWyXPdQF7+T/ENjCSUOPtEGih5kGMGrW2+OLL5uSBtU4KlOtyvKEnYEsDeKx
uYwMx5TyHOXK3geeC92ECKHiHJ+d85EwOUwnj6Nr3pysighlBC47Mg9E02mCoQvpNsltNXJCHHNO
ztn03qu4263xhu2oGcFx2uEbM7r2nlA99l7YfVZ6V3NwsfpG1nmcH4B9Yan5PrQNCjvsnmSgNB3u
ExGXQnUlZ/3UUbhl5K4ayNngudHcM8C9axgHaVDy2RhLft37fvf3NzdKXOy0upe8PbIYOud2I4jm
KSSiaE63aS6Gejihh0OQWPN4bF80sIbPTtSATffoRsX2SxSamwwhJ9RmE40ZGflklq4zaxdy0Frn
xnwBPKHpKkbLGA8w4qkUrPWKOkqz01wT9ORfeCC9Ls8IHbE1YCPCGoHPDgRTbn4Y0ibUKIY1goPi
gKoiI36zC1/kybQ4iy1mItomYilT9JKjA18NhHa7aQNGuM2vlvrR/2g6s+1UtSUMPxFjKCjILZ19
33vjiEmkEWlEEHj681XWPseYk53Glehkzqq/qzmJOMSfPJjqLFY/oQHw2FgpE3TtJ6GDwxSDcIoV
lq7gL11DOnpl/hzn6AXLWT7O8EPKjSgTaoR/duLypG473JT9E1ldyr1m0xeJ45sN39V3kkkiUIkQ
ipjbZ/y1PCevnuRPB/XfM8PvgmfyY+Xk333sFGYKwNSfvEkDhTZC7ISRgx2AM/m3cyTVwpPMsz6R
RlQSLIhhwStT4MLuT2p3AJspVkA5dcWpjM9j3vthFaWcqJGj7/Tx1bt2vCsQwHeOgRQzKUXhlnLS
00haEz+muHVrtu2Ka5qiIZHfTaGs1KwCxdzfJsn76xPa03pso3XBUbPFe8AmOHrve8fk0jtW+/f8
xZhfBNIUFuXbCoBsOZwpYd8W+EJOXCqPUTBPPkdJpK3yaW+hzMxZb1FGtrF7skByIqeUc7bvHOXh
xScp8VRopCwiyMROHqIalhtxKkg2xFEeedWfnF3ywDrj68gHeZiou+AWHIOjcsi/fRjYe3RXdyQO
4T/z56Q7rhTJFpI0dwmkl0x36W/hJfmUPH98JIylZBDDTqakDiFdsMAAl4Ii06S6n/1nn15gxC/C
SZMet1Y24l71caX6v/QUVCe8BwTiTUb9iaazGsGvm+hslQVlCXkYXd4/fDFRriVcxuxYxZzpPn+m
Y4FeketyABtzukfUveK+vI59vvW5fq5LxFDalHhuoYCeExGfoKfBY5dhXSOgQdLXJMZABqoL9Um+
5R8mJ+//JewR9O1KVSY3jZUkzmS5iav/312c/qKtVSG4/krlTko0oZjrtUlEAqPEOeAUn1FSRwuM
9/LVgvQm+Vwxo3Lh6f2/+uA5F2OCgJ4hL0EPdigcKl+P4PDAO8fVEw6fitXZaplNx68viSbiUbPO
SPXSNzUvi/0QLfhscCOXiNRvcm2W1VTFcYUUAsZmMmajxwLQziRTB6R4LO4vejb3xv9Ci9dw7Eur
PSANJD4wnpubvtXWPZ5geZJVxMXqsj/PwMguLRGk2lyb6zORMEsAUn/ho0Pm+Z/4DPibKBsEykwK
YsTjjcCnW3fTQOOLKFkiGlRqdd0rVzj2pyHZXfMOcRqTASEJr0k0jaZV4jwBOLk2YCHGX69NNGKX
weOtTPo8+xL85tuyP0pBEazF3aKhNiS3fun/+asJtGYv4e0Bey+X3OSB5+UhG3BYezRS/S/KF47r
juVvHygNYxpHuRijC8gCR/J7CCc6oV7vOAvyTQTNxVpkKWtaK5AIocoHFgE3vMfk+odjnREnAh0L
v8rA4NIaAaz946WnL6fdCmcLDQWdiy5eCFScIK44dx5HKGLySCFuZfb63wByTGX+4m1XXa8oAHBW
8WBG6eaPcPKwi3Ly/W1/JpPNu6t2ZSAR1Hb+0T8O9oN9NPtngxUGsDsWikOchdd19ecbTfCOJrO6
cK9z7F40auglCYafFRNl+pwqMzS5+Ayl3pO4DinUO+P8G81zEFsp6xxnyCE+dE7+jlo3JQOECpfa
NSK8gPtIdnNaL4nhkjOM5AVOQDGH15d6qI/6v4nUjQlJDSLvlLtg8r2p4I5ffAG8RhRff/vH+rVs
5mINM6ei+JN7cxHz2GfYl0t6KrfnROLyjaneozHXmKQDvYsk3p8j6nckWqJL1MmDS/jfpSyO9893
cXrgviIvKpwRQQdQZdA3lJFLvaLyawM2aKO85zR0QoteZgGD5ZFADSm0ReP5OxpcAugyxaV7jmjk
Z/QuI/0zfjyslqYDbLl0yt/rufxtMHAPmR1Q5CTMuXRq/rxkqvbFWJehVXYAS3FNoysHgiSjhAYl
X75CewBH7ujbZRLPtU129BH+oCA9xSBnUIEDELJ2/cTIHMP1sMlQbo26c9IynuSFJuQ4tZcumCuZ
Rohq4FEhPHFWSvxTEJNjSNn0+yClm2OlkZhfRBYAIkAdiEY75LvbDYMxcytjaVOHEw+BGao7jL6o
CRKd9HOnY3yHBIG3dpzTkrcECDTvoaCGTD8Ag9jH2I8/mClAEYnuo2mCRSOE6FCMc2SB9LyV3QUT
yt33JTDdrAcmPzExOS3KGyLzY61IEd+QuT1F0PwGOGDAwO2FARWFP+FCj6nPGjg+DZKovPJGOB+i
dUrtFlQnsXJkjscaUqS0nuTwTvmXECOR/UDsmqT7yUJU7hrZHN0vwRqk+JFwRIknGliLp4NvaWA1
xGfJ8ZoCOBLOYJ0BPTNcv//iVaAv6G87mpVHNLeRkOIiG5POFGQWvq83ph0VY4lkd4q9RFpdcegE
jghnoD1pdRVXHUN0YIMomdJcsiV3raFhw44zx7GxTyffws5DLS4UoADQcNxUtIhJhd4PxiJ2Du9q
5YR3tC7YR7mUm4m/CJ523lkmP89R7yv4jreGl2xBEZGEX7rTlGJSODiRp03bGzTnupb3f/8AeACe
Co53AHBRolWMuByAgQNfIvCUm/T/wV9KyD8/tPxV/IXu5xzc+2udYMbZYyhx1VIzyHvpvwVeEMOT
yI/F4CkDr8QDIkCCUKvyXohbUXsK0MA/sAdiQEYC5OHTbchIXuMmNY1KmJbX7EUq+5eA88upRrpC
zH9rPI1ChWegiiJ8lZm+wkFmf0Hxn6HB/oECHLOV+J9xpiCPbv9M/Tns6UxwQfl2Rsr9eQelupHU
IrLruCWjTwlw8Z68YIthQVyjHbEjsuLf4K0oB1Irem/iRmYmDJAytWPzReP+UZ1cmWjYMu9cVAUx
Z96rsgE+/alw1NU4nfDJFO/ixzY31Y0NokH7gv+wizjpY4VrgqVnhAQHgU1okriahcbr4Bnyh7+y
P7eLz6pd1OtmqW6bpbJX9r3tGw/cFjSuf2ElCtDuDyFLKkhugzvKnEPzssTHkJOngEqlYMYN2Zlf
/e/21P1+HN4nkZrHMZOjxNBYL3tzGK1/+mB1GHN+fNDUzVpGCWOI6C7FfgcrNeaOIA/GrU/JqpYH
cayL3F14KJlNKKoViSMoOEoOTFXA6fmGL2Ow0d/HkqcgN7G4winhKxaLodBocvtz8/1Jt80APNn6
6I5/f39rMGindptiuBaJPV4OJrzgzc6n3bOxq0BNjsZPTZ18C2/PqYGLMpj15p3hZ9JBRt2whTiN
iodVb+0gdHyMVrs+lkIAzVkDknMvHiM4vW5sgyAbmCX7S5gzyix+9J+bv5kQlHeQoRQixWlQdohB
QtzR4ooT9RdtAp+RPxwLhS2Tx7qeakvRJTdZ9iRkoXoTmebuUjn6mpDVtc8kku5Jsi1Idbj31jqG
/weaMVh/NAyJMdIDu4RDI9UDZWVjvZGnkqo2e4+Dq8Xvby7LjzMIx69vxkvmyFqSGSYYbAwn9Hjk
BobMEHqAsodkUEg6GhsETJsQvA0kzX92ODLM/kA9MH70EP+M2dRmf+Jyg7k4otkRxYY4KUR0Lo6R
fNKfpusP57Z4LP45SCRr4N+NMIx7L7Y+X33v8/VEd4I8SEydEsVRz56IW9qZyI3kqi25pgnYXwI7
LuVifOObEk9ecqspnCIgAOeJnnP6WFy7k6pEnov1zyS9Wnff5G1h5ZrBrjBypRwikHg/vYdv9ZFj
TLs7FS1DNr5nNL2+28OD8Dj0GJfdLMqJuZW7umaoEFPoAmnLqo94sIgURCOlDONk1tUcONzeujdH
01+hxVrjpz8V+vSdLlUkkaf2MyWfYam9h+XkeSiYF2Rar2+TINpFMX2S8Y4X5O8t0u1kz+EnWNfn
RmvoU6ju86kMLBDjazZGSTUyp8aU+azkyzFr4G/IK+sGSwDmD44SmZeAp+UkowRELpORO9hHpCWI
qpwccn6IgrRH/AvvHV7fwYwBuvG093dmsUMIYks6NvAogDR7+rf83O7fwbPbyEAIOjwkHjL5Qe4f
Zp5JTDEuZLmqhd6Wm4jBCIVBFoIIlR1BjinxQGC95ez87v6ZJ8QcLmksAdDjX1RSxwq3HcCuY3Mk
QVIQtc6tOZrn4pbe2nN7xonFafm2Dd+BZrsGtjgnCm7Elcw6aLlx3dZMUpU6l0oX/1tyik/sDbh5
2E24cnWUSFw7bM+kxHOtoG4orAe5LjHqlxwXzb+ishw2vynVGwc68uPcevwiM3tJA3O8ei1ZiqBs
sKazzkpdEUa+SoHjtWkDaXBp9s3+vS3W7bji4E1JdRSno9wkqy1HB0NZSZKkDgsWyCkRXe0y3Oqk
GTF61/MZIwcz4Y+Xu57bAfgnXECiGwZOF7WU2xZO6HNosEVlcIjIZvuzQhvGGUu86GKIqcbJuRw4
yHmYsYvFBDZySDqvzsOYePWnyTn6JmkICfMxBXzyayS1Xg/s+avh8AusGgftEhcnnnDh6/hdgu9w
TT1Q2NrAQ+vEX9v0jv6lKrgMqxvFY0wThMh49sCkPuoO9a3w2iL+kAQmqk7k5KA84OIt9L9B9pLo
jKXRNkDG/2FqgpDDioIE/Utmarxwlx3au0QTyu0fSiRSAskL+ychoNmWEKdSs59Xy72KrrYZSyRV
05mRPEoFqPWdGgLI0C0lt18EFrhGQ9fGt+snCc1PCN2Vu3y8V539mXndtQ1hLB37gEf/p9yRTEhG
BShDiQ0kRNCpD9XB/8FKC2ygDV/w8jIQ1Z/FuFOvM2l+CcgdRWh6J9oNEnJkUrtj8t1oIBSST2vi
JZUfFn7NoC15jmEbofsLKAVxwfrDZtVwmjcrbU60yZwTP2R+k9D9VAx/tIbwLBA9rjycP+5Ddog6
Umzo0t7/K4uCJfJIyZn9AJahN28t9J1y+nLZoo/+d+9uu9vBvtk0G/jmfYKtLL2nGEmLe3nnRGbz
NL+V78aV6bGi10PCyYCqDHfVAC6P5lWkJXKwy3EaED6gLRsqCvKHEoIbUEnNZC/IiSCqSCiQxJIS
96Co/+T+In0mHMkuj3ueShC+nelqmOoBoXvW4GxuHph2JcxYTL/6aiBu+5HOBIIVPQk10Uoc7CBI
UFzyHXzvwqAzBliK5I3Hi7YRHFnMVBaYYsOOBl52zI5cyLvBTrzEGrnN2iKextMS0hJa5zriCkdK
P8CVIk8z5S62us8v2y2k9OPSJRnmATimI52iISKaPEcLpW+764amMvhSv9/3+BAGTnOKD83pQ+B2
9NUB5WbFCjqq0TLIJivx2xJeE3K/eupYoDki+Tf9jRj91RXBe3+dN/H9rIu+K1gL2hHCCKkz6TfQ
kkyuvkM86gzLxpd+en3Vh8GpPqS7mli6fCdGb7lFo1Dw7gaQW6XlJssU6IlfWqjFf+SidDMStZ3O
fCYyEgX9IhDa3w2YdPCkO5bNrjfGccMLgyXwzyf5z+OCOarvVTN/c8V9ZpLjIDkLj8WLQ77z9R4n
q2wXc39sSHTgzJkNmFcuI5rCaTvrHD5fBbfO/bpmiteW85JVIwuHWvBOMkofuQlEQWAzqIdapn8q
voyTceIEkRwIhgihe0/oYxuMonRp0LSece7/lOgf4GvvmUn7bodPJwlIFLNfmMGIHENgxgxn0xqk
K8Lc8oO/0e/6XfyFokW/Dm+ide7SAsuBKmpn0TiKFlbMAi8mzckMONlVYwJTmMjsyHgr/IVMQEJV
hdj+vr7fAZTAfqCSRHNAMMZn9OG0T8bPfEglCpDdkgQJmF0QezRtux5OUDrwBSa8fAgE1P68vuNs
xzwAaoHKS2nAVbe88VD+knD6jEhJIf1SFBrf+rwJbCo54sqSvkv9OsmKuWg88wXqayQmPlm2p26J
OoG6dYDl8Lp+oWUNGetX83pUY0FSDMJAxMsv/VLRWuWiXCiqla1IdKczEv/+c2SAtfTBWXCI/2Uh
SWCd9FghYmQiXv+8gjysRL3wHGHlLFxz26EPldwoGcw2mMhQtKdoeP/SipGE0hBSabOgGLex7NLS
Jaj8ny5zAggeA0fu7iRNPp+0smLG5YFUmcllno0/TMlEXYKJ0kRzTT1u/nnbZwkERsMcMx8lTrR6
Uh4kq0t3Vi602YcGUOCiPp7YHD8OhdGE6AEuObAJIoKdHpOKnicwLk+ftYt2kSDqJoMtTh1OtmxU
ntuNfFvpPaCudLel9AQzOf/5xMDaMZON2HGuZ3zTv8VvSTFQWx0q6VtLlizV4fJzeU6UY91xkJLQ
mv6qe5XvAPcCAyRt/7u8vBLp9M4RdBlFgGn5SF8b70VS7MGclJQsKam0dYYk2nvucDdtEjfGrzoY
x8mw2mCnmtRICCf10w0W/XnUmWuPid540SY78KM8AH/LCvkeej0+yafCq9Wpp1xqrrHOmmWBO9Mm
4RZblaPdryWzTUwaTsQsbI0npDJVYnV3vOCqlS7C1srGBfYhlNaVRWwf8mJeNlinl/3YGF5cONHz
Eu+48Iny80M7DhwuuScHcc0oCffddxttF7/W/oiX6Tz4jc/xTqHGYbRZQ3ya3IjGjpHhA7ZuOhRq
FOwNShr3wSUOwoMUDxtIRgh3f0SAgUk2Akxle0TCRJdQIS97kqUfLYi3BeF7T2T3LE/tJDkYaxKY
X1wR8xCOHrgKWI3XzkMYFyxAutMfRibuwh1iBZ5ywPCHpySLHl6IeWebIWqX83nDCb1s19119vIg
IJM7kfm2sZYcZkKG3C61en/2Xj2mwAmMuuPKYjV+DglhgjwPg6dbMXyISesEKIKR1JZBNNmxrehO
7Ka/lTgGCE7mnSE1wgXF9xQowpLl0w3bCSjd9SBLOKLEpoFfaxSqwaTu2v2NSkJC+TnvZOwWdQPV
I2dLfKus6KjyZB5ft8DjNaOjuQhW8pgUDH/wL08kHkxlOMbUKnBCiC2ubCkWvENnFV0dmITX7c2O
B0mHNIbkVVD1abH4kI49fW0/GJuHRQ4S8Ay8LuNfJHYvpTLPliqQ7Chd8N8KMWLs8vSN85x49VVn
UUxajBjiw/5Mwy8q9Po1ykGd0ZarSxIODLSI3dk7scvm9gAWh/bwnZe5RBy7rAHLdxV6/7dl/Lwi
t0MRCUHH26p38Q0nf7otacbRCF0tbw/DirCaeG3i9UmaKEchUEAM6nsOIQdQ1VPNQMkMtsWpooWn
0yDLnZWHbJJfKxoJBVIzQpRhNB8n/tLRPcEtfwhSJEV61w5Dk2xq5JMsqycfEr7GRESKQBAhKJQn
pY/bM60KAfN3kLg1aklEremUeGqK5sDp4VNAPFH+FD/5TzTKS+t1SS4DuK7ASrdwiAmCAsJoCX+p
LYRM6vHVX8BCOuoo3+pk4cHyLiu0n4rd9sAtibtXxugHVC9GUBbZoTIdMD2HKweWuoY7LG/5jbMS
UVwns9O7hjb63v0OiMIu7fRLslza2d/eCY0HhOG0s3SREXQbOFrgKKcY+ImUl/futXqtBhh9NuHI
AEIlXOlJMEE6sK+XN+Wkotp67hnsbIFXkGORuk2wVBfG7v33Wl2zoYbwoGAITDNRj4yOqa1X6lbr
9Ezh3v/CgQgynqAV4ihDpfPVBS3mzwTyNVbaCqK0hQYo1/WScEf5o8n858mqHm5TLtpgYlIW4sTX
plHsVpdXO1SIeKvHz2VDAwItc25/KGM5HwFzEiKmOEEkiQqcgCAqiToU/yDw0LbFVbhjDctRR5TZ
f2GJWFlIRJNQABDXL8ltq7/9A4kCAAZUIeDXMPHKTtn1zwar68gvGJGFJYOiNbIwTPgWSUyRNEtz
eV37m3ATUTA9N9nqvUtJ0OEpZdMQH1W+iFbBSkKsIsbInwQTU8lJk+AMiRIbuDKOvkAgIhKRbPgQ
2nqXuBKPK+R+NBHpmcTrRvvimN/kwjkWf7qfwYJlkdikWQTEkjwYkgSV7r2Rz+mj3JNcag6X7dNL
lyhkAMoj947jqfdiCA7zcokdwC1f2m/VknLuzUyDzyLFmrAIToLdQLkCn76BSSkggyW0LE0xjfHo
AZShzQo0tJK9qVA7pgdB+N7O/5/RhOiEfwOwewBLhf3CXE2+BUBvf5SvBTsHGgIJCTFW7RFmSjhj
/8Z4ZdGoAdgvWahAGW/3ymCv4KBuJVtetGCQ43/Vy2PUpx7ltlNrJ+U1V1w4jU1MtN1jRt8NUFRq
iFssk+Q2L4bqS4gfILh13j/ipwFKzacd0JCRrtt9gtgRoPGfXawcGNOmBbXMCGxLxTjB/HmV+vFf
AdydCY0l9BUjn1hoyjJY4cEBFM+HHFzk5NM6TjNPvtphT8VJW+/yTX/2+hE/rT/6NyWTAvVwRX1N
oKdxug6B3PhN2l0GlvFmDb84qcNpOGViM1WYwDIC0FTEafAQAP0jKcokuiZj8DCnOfkQ2CIWEsKW
7cDwZg+3f3zOv/UlijYc4dQtFsyWcevtTW+Au2sUrjuRo5SeAXXnNGd9ljBD+qBFa5n27FUMPVKB
peHZPTLLdo/ISWqyd64YKPVxXg9DbaueDaiEmYlauGa+OMDByXxMCNwHqPnpbniI3rl4XbrtpqZP
xtj3GVXpqMuct+rQfS9UXE5q1wsYbJaZ527XjcIlZ3nW2Ert9nnf0Mx3X3BmOGQoo4b5bkUr/7Di
aX181OxJWzlEycLzKTcfE41OA1a1lVxina+Y24gBU6Wt+cMU5Dt0C4QZV4yTxrLAwg0nq+5TJHd3
HyBn1pAclrNt61BnppcxnaGws9KJ3svne2EmGNlHKkqUfKqQnKSN+md1QxBRkC6ZMx7W+2t8/LBY
XMqd+KdqpuYpz5D0bDBQdne6HSXeJ+QyaE2iWEyNcD92qAJy12cMhtWeXoOxedJxaTAiBm2yCpdB
5Ss/wccau3U8ZGG+UV/u8sG0cwjOJnUgyYkKXT0znt40HspS87p0rmCJH1YJK5KLjLOpcQOUHt/B
7PpL1KTx03CRvjyymV8k8j/tFxb8RVN42Zixw92+m5ijiBig7qJCisi6JhVz146fh1qZlN258lqH
ZIBiwmMg78BLWkFvtRuw/xoUu3dQbjl5MhV8Wefng+14YNcGzDyh79Z1qQHjJJyKAclNV+geKtd7
SXlnjiNihDZa4eXkgWrWGzBlkl+XYbgp66323hj5dz9dmd0dYxg5wP3ArZMpfKWpO33obd/RYoeF
ISrPOf/f75zV7bFep1yrJlmXFIeBNmadNTh5xiV7Of6767RFgq+MgPSu43bgBa3DkC+GXqDiGH3S
L/8z4j8ewxcLvm/Dhb7xFu0NT4H3SBfaLWZOdvU5qMroSqnmE5P/gTthg6XCRwj1GZmEfaKv4+HQ
1+1Tf9IJAW1727yyks2TovyYIyLrXeoeUQcpytqW7a50OksDmwhXImjDBmjEdCug5tVzrid2DvyI
kP5MkBzAECLZQx+Dv2anFcb3Q+e7+b5uOheqpkwfvXNnkA0H+MkNrArW80zVkmw4myspiptzsYcR
O9QZaf7NVEGWP0AR14n5HYI7oIyu2v7DwWWdTWssMJ1tSKwjcSX33mvEwEy0wN+YxsCkPGwKTT4m
9I6BHu3InPeWoGFIcimZYJ9KO5YhATxZqsciyE8GSklSSk5Xpmjxj0+y1urfr5gI5uWoI9GEnGhT
ZUipliEJQ1MEJ4BYvXDb9Xdvq/z6PTjzv/W0fakT7eMkXyFdynAQ0+FMe8THoe3rQeQeovrLf3pq
s1USIboBI1WnLjxVtRrVUahxyIhhuCf4IlNBfegmTtw3NqOXQ+9G6MWLP1NDawUJGNif59I33ApO
jJcEUJ6x9T0nxTPHKDt48sALWVP9CeukA5cKgq/uNWay4oBgx4wqr+w5yKQM+i63SxZeJ7FZPJV8
Oeu+rUZ2Aig+g0OI1pXjfd3u6ojyz+bUeoPTGZMEgj1e96p5hraSX4IinAA9jk+F8T3RgmkjDztF
2lTYeFcyZadCFxkM7esyhgjt5VZz9EPPt1/6MN3XKF0p0ynnrZCyqj+mkWHzjFemYtONDXqWRsgy
wwLXn0U57/1iZgvZhOlX5m9q1Yel6mwftkac5FLJJ5mGLCeZ9x92vjdGaT6j4cva33CwCmgDYNox
BcAET/hLaZjLRYEf47PQenseieslQrUbeUo5TXwn+qYe7QIlEkjqFegHKucGYfLDh1XoXCmlc46Q
EW6ThuAmZVT3hvhqOHKUPmo0J2GmZzF6UNi/XRkqIuojU/eU2qljN6RS9DqM/mAAj9FfhHhUYnfA
THaQhGyigmmbXsf00HcDjwI32Xp/ZGjTa+T1D1l3pD/2r87yxY5uB9pZIWo1cT/18VkajoJmuJi9
QuIGzXl0VxS7TLcRg9so2dkLJY9ARoARng7oSaaOAJ2I+kitFY0+FRZflpEd6BqZhybiF2UhmZVM
4qxH8QeR5wADk4WkkelZAK7q9JoP6/fSXOU0K3G0ClsHnWj02+OlwfuIUwyDOxbicmhgx3u7rz8O
AY7h1hpiPwr3dODPNeXWvvkB+l71b1eW4serPqsu1oRz/wSHvLwig80nQZ+zj1yuOF42g1WX0wEX
CwwVKjFJK8vOj8bhVSM28ktS9W4IJjYEPuzyaSPDpkGRaff6W2X5XOBlpvlIybdhlMdK/RmsXmMO
Ds4hlQsS9A7EA1fRy3tS3nWdCDYB3P/e53XDiUKmpErV2vXdt+9WGjSQY0QOmrCotnF1mEiA/FGp
wLrMur2tVq9b3W5y19Dt+kHnA7/oaPWuekzfzSR92DRjKWJRXPl/ylX/4yW1/SHnqBlml7bm7PWu
XfxUXl3bETFGmccU3xcZgRRSv1k81I15hR2IdXJdF/Wqz8AEn8xcgnAyp2qHNoq4LuOwnrtX7Gqo
VADaXWTxARl6wYgZxcVnWHPVK86LbBDmujDoOPc6RNJXy4CiOmZfUM7v5PaKVyW/J040mtPXYxrQ
FxVTP54H76V23ZTppEVpl2yYhvY+X+3na5pqy5oMX8fgwojZksidg/42iRirVhWCRTf5ofKyezhf
5+mtn9gokbclinubROnSVqadNbkBp4ZUP8IsWgp9KG4wRZYU+RAeLMHT65Qz/ekUXA7YSt8eUX2E
hMZnhBg8oT+pab8r7Of978+6xyky7nssJNu8AOKewS9K9tDCYZ+IKM5BUZZkOqKEk3QawWtTxDgM
3CQE50GXcJ00LhHdCk7zChEBEoyZ8UPwD0tDtyq4eJX9AuCqS7YbTivK6utyMNROnccoTYbl4foY
B0T6UMFki2c8AVaVWqscPtVJH6rOcN6Mp0RnkU4/2ap5b7hq1dm1nVfFpCLChIijcec55doadCbI
H1AlHT7pQWHEmX6qvpkt0oAqX0ipURSnsxnsNeb+TZ/MVMEEEq5QAFYw+21AI2x36hlKb+VHkyBI
nprUSZRRSiTK22rTLyTIbbRCOV12XbM9KRjCfp8oGWFlDcuI3PK1fZYrpMWWdjaIACPaYZHHjrbM
p/GpwxbppQhE2OYkBD6GoQU5JwgipT/gtX0szFPR2g9Qn79Sr1Nz0knjb54+tKGnx1cCqW4CMBUW
JOr+Tdc2xUaHRsqpDdD0f8mD6FElXyBbKTcLfKiCr9Q8AHE8b81RbZe8TGlvTZg4mosZRX6GGorf
Q/kWBIw9oz9VDwBbk9aTsbo8+dDNxFFbCFLaEx07z0w6MpgpsCpcbXxdJMM1f0F6J/IcNdkvhXlD
XzgfoIk5ldiUddhYxxwmc/On+xMGNibBrilcMWtBm3H86Fx7NTRAv2s1e20Kcw7L1xu3End+bwDc
Ngx7BIVZdZ0QADjlasQCbEyKaMArvMA+QVTbt38J8JX/dp3PHOUAooPQyUE5aK/sZNVXnIIN4Sv+
GSCMoL46pBN8qJnLoa/dnpzm7x/9QGfdSxyA5c++87B03KkcEYQNnUIo6l02BmplvBAI8pJXexlu
igut3t7cwCxA0Qc7HblL3+nNSx7n0gcwiEnRTI9kbtrBL3tsD9WNjARgCuyNTcEjMP4HhM0HLjFc
5awvTNaxpaFMpXehCG+wuCFUIRMzdPVLFLOOR4lm5w/sGouXOezd38UYkLAawBrqyRCYQAWRWEC/
kwDFDHcnDvnnqh0LQjslPftqnGjDNXM4H9xpylv64+cGuHEyUMggrYoxBM5A1I4c0OArbBLNvCZp
C3rYdGt+Phm2geMXXjsYdprRAMcY0escHtrWcDqXYEfUjdF31WxalLNgV/XcB5c4bnR988hX/KbP
4lDS5rEj9dZPJDafoX54AbsOSIJCE+20t4GyieDqLzn7Ow5a/djZvzVmcmsw6gF63WxtrmKOAa4d
Aer8pTZGkWBznj42rOJOn0sP5QcqKQSkR2P16mF5RLg4R6XJktRH1JfFDBV3tPlsi+ODTXzEGaTm
ED8orPRNZ1PRhp2bEXt/YFgKlHiFzQE1dBc7qHtF+wI48D0Axk/c3nUYFsOYoTk9hhZNSw65dEY0
q54PO3QLqttwyW9xJGwYGcZkwwY1KbKT7XtiUPPTEd+N+WAbkAM5pB0TY3jtQUm/7k/Vwqf6DIad
3qxTTgrEbECe30EwD+maw7E0AAUTyqxB4vX6dtVBvEEtAjzfnQaZSyHX2GZ+eKMLpuMOvwz0X5iT
Xosq2erKskF/c6++ss1zxWR1FHSV3ezyVRlgOvM/k/YJlYl/R/eH+FaJ+ekOG80O4PiwgaKvp/c3
oyPyWCWEGAntJ33ty0FhCw9LshnuEKy1dr2+8rExfC0YQnrFwxYTJPe6094YF9pAjgY3xix1gBW5
R8zbxiRqhE7UM0cf/aeOpqjaJlDeqOEUYls/YHnKKCYFWWNGBCcRi/wvU7+zZlNiDA/zWpRRu9S2
qat4nwnvCa1/3JHX6Q5XZLvto9B68qgy7627AmTZ9ccSsPU8qgv5SKJlB5sBqiWnZMzrTx+ribkb
5Jj1TCfMnMi/d5oZjdh14DUk51sAjQRhbBi09RlRAb6CkfIZb8uBVQejZF4eg/X0iRvIOHcuKTj5
UTvjMwp+xaUQzpQDgv8diSfZgoBwmQxeELBnUiIU0brDSXmuw5VGv3sL0Ppn1ueGkr5KaY5lWZZb
n1SBqf+wyxuMZUXz2RBjJYo4BQkeLVh5aiynJPD5wSz1YCNREYybB7owHAiuWXwnO+Ac+giM3TwY
fUjtISbgMc/h1IsZ3BXnEshT7we/Otb2HvN0iadhSlAEneP4vzKNt8EZ3rpvdcjS+vyROVo7z1DZ
f5kf/il5A8w/Xb/rQ/fesg0s1JKSCuLYexUePiK6OuX+uVoPyFzRLONS8/Ie4s1xlMoQVB3RBnR6
j/bOjgCRzLHS94rd1Qp8q8uWhU6FnxmgIrfQTMdMBGfTO/DFZvY68AMpWujGqr4aWs5Txi5yfnD4
ngY86UQQhE5IHjBN57BGgGJy2FvFjsdEdPo64PvQFBe5eLAx7/zDFUo6p6iGrTovfwbXYbGNLvG+
idhpmozm7BJpm/jk3znEqOvIPYI/ew6vpDgPU9KVUuYKUQcz0Y+xNmN9kV4d3IUFow5hoL33BXsn
xFe1yPYDMldRfOFS6yJxcylfVUphNP6bbI03vV87fTriAfgoNkPTBskPebHxvmr7apj96i0YvGVQ
98r8S0JnTuoMSRyeAp4/duqv9lJuX2vs8Ahu3gP7dejAV+5VGU13108QmdlC9T6sE4Q/EupIsuJk
seA5cnunYGHMr6RNZJMregvs6WeZIilDwJHsbUpGNDLTa/ja49EQr1SyaWbdL/aWUHfNoc547mAq
LAN7bT71v9/UGrk1UOzOjuZJRR2OhJtN3eEFNA40+/E49Xodi2L68zrG+qpl3iU9wZLvTirneoSa
AULpD+kLMWiSLEoOnqjrrRIu7axefHYa+lkYz8LNAle9I9fq8LiMvgudHvAdiPoLkiWjqrd7v+Um
OtFgB9/6F3EdnCVoLctFtqKI7RyagXxqgHVQHTK7o7mXBw7US0lV5WU/1I+vnY8wf0S98lx0OT9b
q7kwZYHSl5C911Ka5K7z/nm87CyU4QmICUb5F4Ud+gspwUiUykFBUKpS4ouM1X23XsyM5tph8MK6
JiYwOWfyNZ+VT6bjPWMNIJF+wILN6TBCwgwR2JTjN5p8ehXohsA2ts3a+KFupZyIRUQMpNpnW97h
gtkzw8OwcTMum77I91QAyx4DogCxnXykWp9xh1mYyC8e1o9JNmM0AWMYotxPhvX+c0SF4T2XvaOM
c+QMHSUEiTP72m3Y9z4jn1EsyO+sIJvFj++gXoPW9vpDZRztMdcOw//RdF5LijNLEH4iIoRHt/JI
ILwwNwQMixFeeD39+RL+s8zMzmBlWt1VWZlZ5FroOHkyWum9RR63dXGAlBaTCbbESsm5HX0qASrm
Fxq/zOecQ/c4+JVxSg2Ktdm9lVzYaChCT8vKM37iNjijrWQJcUaphAv8IUSlQf6WMw9gYfLsXJEb
1M92UqzFqDbKI9CF4ug+22CVQh/EkuTi//RbGpoEDdCfqQ5SlfkjFVTfazXFPu6nz9nj0Hke3Nql
ebrYJk5nUkfy1hd/h8wZCiE3+ZWrJ9LPMn03xomcCtIcJ8sGxyQ5u6SjTsGTWxAEym/vsd/hmtsi
WEvIxEVNR8vN15f9YsuugTPw1ZBSJYZtQDYTYiHkqL/p9xbeZ8wUbDeCLHO6v7jbq5VSokRvLhP1
nScTzMz/4PW+Q3irMwAkwU1qadWi1O11kT9TfArUdxTraQ/XMBodgwsBeSFgkF2cPHGbMvqVVkFr
xtzp903UGvev54wYiTEKz5P7f4+jkOlgKy9YHPvnElKO3n6YIftdhHG4tQK1tzGnBepo2iRk2mxi
D0tN+Dtbl1yjc2+jP6MS0Dn5a2z9nV7w4ewD+KMBPnZ2HgYU9ger0NUqEVtOnCHZndd8+T/KV/Al
N+XOEufD3gnnO2kkvB0MGEQIyDc7aQN7X8QRPkQDxBHD2+hrhedgCS53xNxqGu/MKxOm7GOOLYqa
HkGgK2HveQBblMP6u41C2enfbRwpCRfV0f4ne1TXaSKnyuTKReVoLVbXTJNGua+ve4F0/JrUD4H8
YMWDhMfJPsafITNwr9Ddom3HsPeIzVL39GoewhtFOvR8Z7uMvrbcLKea+VG/syfY3caZMx9V8Bfq
wAAvNmtJ4e6C7GyiS7qgGEVAXsEB8GhXi905aZjpE3uXqTthTsNOmXZ5C1+c8oQJC0uc+yTpvSx9
PcYyKuU8JtFsIi7S2Wovh2ppM8fCDzKFTVK1EUQgG7ujNZmU8b+CufWyHtHGoURtr/SWcsu+t/C3
lsX1FW+7DhlVdLRmsy8DWi1qOjPZ10o+UvdKcHogwsPVkHbkwXlC/sFt5zIKrcMA/0qYjeh+3HQg
U0t0ntLGMCpZUL48PMQvA5AohwpiI4EIjGnONTY91koQjIicMJ1bj6qX/9EVY0qB+76xnfrgmuR/
sBsQQ1R6r3UNCcN2cupgUQPoyzs0YG/NQ2Zz8DUD8GB6fbYgnbxyCO8MsuLFKZKRl9xa3UVnsiX5
gEjTRthW+SMque2cFwaB/mvnsDJ+BtUckb0xuUCdpgl3A/kl6e/q/nFuDI0xPMbhu+gewD2vLhgo
8B1loIp9RsMyq7gATTXfeOB35u56dWBfgsMdcx5pXFz1isNn81KE1bJ7dQpLRP4Nijhn6ikIXCOc
jKCAVkOzT6OuFOsu+PGQRsv4gJxh8zlI1za4+HTSDiRsAO86CnlqlQ7cmeKmtYUc6pH+v2BmJM5x
PHcbMfNOARAC1HiKjtJclV80WihiZYjsprWdgICXxa7Bpvqha5GtJnamZx1fK+ppD7JONhoznwNz
/mBbcD7/PjEPsPxih3y1xfo3qRt3CHlFsaD/Sq9QbxbgxpDA9T5rBvVnhu/QHXE7MHzd2t86gKqU
knY9DKOyaWXxhjRpH4PHjMo0teQzznD+dgKoMcRHCYj9hv4JXP/kwQir2dDN6hyPC76XhyFGVKFp
nYZysvz5rVZoSSBXV3Hcsbuz76sGPCN0S4P3ycoG17cFpwjw9jraGk79Gd8HjMPPnhmnOIbQvrF5
GhVmm4PJcXPMRpDDsIpPjwm15KvKjJCCQWG7FHGLO4dkGdfrDdWE6GB61vEfRp71CIwCtOcGWIBr
Bc1mHhIIQi7auLJqKoVzN/1nftXwkBvv6J6ug7z7uPiQSG5Ht7ZXzxU6kHulEPSJSaBw6RRvzayy
fhEGuzSlI5V/w3Ng1oD7C6zwJovpA1tVDFA859iHwAGr2ThFgMAwN/ixD/KMfA5g6/kIK9veiRoP
p9m+3HwMu1/tA2X9vX+ARfwef852cQgZI79ht7ft1jvnAEztEWAsQqnERgzEhdh6T/OXVcvsK1UY
qDrZhC3ZEs3Sh1Owzi2p3oJGSD9SjA4p3XYwE2xmXqmHjzSLwbJG8DMATb4gC6ZkbJ8LRNbgltYp
c05k2UYA9ljd9XeAIwt4Kp/XCK0Le4cygCutcRJFx4SlewhK+O497ONinxQwgNrDcyRGObsXwkaO
A7MBbA4qzqi/Nh3UoXOCGtpLJTUKVmjwouMWlinilz1g5oVrwb4Y7h29P1c0VHBgBFpegE52y80T
+DCdPz72q2rll97jE1A9fxXDw4YKQ7ghnJ3QuQa2I8Z6UD3fo9snyljyjxbknHNnsO1hmVCdlqs2
ve84gDdaG+yxM6xdyLP6l3rwbjRro/mnX8HYpGrDGeNIQ+2tF519KazfXGOdPsn9vU2MTdudEv8n
ApPk6BhhbVTEE6IcH4ugdAE45BeExQ0zDzghjNwX0B2j8tN++Zt+o30Aq7msdv0KbtQfFqJQ8kEo
coDrlPB7+RbJGboLf9/bo/c7Oe/BfcCDzBgoRbiaqdc9l0xQrNh7+01xrGwjAqXBE7Q6DnCNso5N
FwszYpVDgHKHHT2f5ZPne8BoaLxGWRMH7PhtxMeSf8m959Grtgy3/vIKuIPOgJieXDudDcHWyEiO
8Ys+Oaa9A1Ki6A6pG6hyG9xBGVXDtsq3KGt4VWZIHGN8bCijOqoGdO8DHCGWF/BBCNekA2CR7xXz
GD4W9J8jReEysqpdZsPSvv1G19FMqzbqpqBIq0imPxvROMbuvRKMbYagO78yAdyHxSHH85O1Lo7R
E6cqYbwz8VZ67/3yQrvC7s30C36ZNKKM+CNPyO5oswwSDDfwRZi/ddBpFC/xeTgqcbEMNn/UXa4D
1iC+qv+umVv8l86qVPD68847uZFQGE5uutc59heX3qtjIl7aN8trNOXNW7PknVjq7YVtrhuTXaF9
HhpOqfXomBi47e3sbNdwyYGFWURCO55zUu0NESzX4V22AfkKEWONvoWo7IvdQ7y3L7AAzggb8b34
2DfU7nCNt26N4UdUFhtDauRQ04Sy+Oi3/51mxrKWO68l/mLetUMw9Fhdu18ga37pPI6eebVf2Oz3
Dnv4Dut01EDZS6zUp9gBCMNEOCI2IG7xICEeocUOsKdBuobPDNJoevJQwW1CEATPnPHjmcwD6j2w
WOncthnum3ck+KmdjrMxNIUiExUchDIEhgD3CAT8GeduQ5ndwHQtDdK8WfhX9k9RiYIBnaNY6PN1
w3u2AR5rdRBB6GH5i55OO3YjorxAh66a3Wh4FB6MMQ71EQnAaOfde2m/SF7SBKDxcOOg4LHCmJaS
NxdEgTe6kBg83T2wTB9uZAnu2JpCeYF1q4cfMtwmzM7bb9LndDN9ihx0gDIKCh/O/y79LDwcfLiR
xh+UnugzLaLg+HSvEzpXYNqLXvtv/legvylFqGjzDwsMZoAMdcwDtQvr+dm/9e5dar9s1ha1z6HN
AaNqXjadvwqKwn4+tyGOnTATe9MwLf5gWFqIeMLxGeTH5ubpNmTA4T/TID9QRplcstXu0NpXk9Ld
LdsMy5Q2WVhNvzrlx4zhCiYEpBOHx1WpwJroXlnIap3d3Mt6jG672LtHbJMPBWfvPrtVmq9dVPN9
tJmcqOrYebx72H/PqH5q4mvevo4wGWSm2eJeQn9DTAGJ8t6Ucc/hK9UpPlEA5miTbjMgoGncd/Zj
br0Xl41nrikeMTlSPd3ZeAXcWvunDcQ0j9g4q46zCfr8csjMv6u6rzzuvpDBebfWxTpv3Xrd2aw2
qwdBd8UdbK/JmcpCK903QV8v/VeH+gnQNRyhtfFX7b3hkQnBNs9RjuVYHkOpON8Ds4yzXsbFVPYN
Vp4GDBfvquXV3lyC88U50i2GBYIduYNjkvdbxrhB0O4X26eQFMvG5Y8mhazK/H6E8YJmP6gFWxw6
RAvaDX86sWfydkHxkNQyBTwXt+Z8cmsKA9ItYz4whrQHwfOSP0j7lFvKjysj7VMGKx+uC0299P2J
QBOouKG8+EIFdQfDIfV7UJZcdxq2RBsfP4cQVXORULn1lu6lDE3HBj1L2YQSZPlIHSiw4CYsgyAq
dY8lFiWOrJf0EcrPcCMMDevANxvjK18/ypPKKak4QCqq++UNJ7vTs0PDY2nUcvuXoMlgTvaJ8NiA
HqnTdXWP/k4DvEjZ69/egyGGl/id1MM63k0sicr+9EYNzpfeDHAyfDjjKfAqkrpSaxuRDZdtLFBG
MCq5qTGFEABpuhtusYu0uQlOTbsy5hp2/dsLNvrQ0Aull19msmrle4/V4L1xG9xpZX+gMh38Xo5/
B9j+pBdGoO+Ghy0jwMgFB+e7vwWBY6KHdUq9HXBFzzji3hmcX7GeR/aDvePSwOp5VcVKA1y8vGpw
1T6dbWNEqI9cm6DJiEdHjIohOFERwcmYjI/ixdfYaU53Zg+Y+v0GNQIK8Dd/cns6yabOa8A4GRVH
MvDKEBEyoXu3QZmKrF4hF05sJ7GOAFumXEOaMrziZfOOz84bS0oCrVZKHebssAFyEaepx2olj3kW
ZfJ9ie83sZqOUExHEEfoiofAO6Z7rV9e1UbI5rccT+ARsIKXvX37lNzUf46KPUat/evFxemvTR6I
shxNc1SiHfaKkPMW3MvWbsndahmiM0I/FBCc1F6T4K5XyYqmBD0M+6Okbk1yD+/as5UwMxEElVx5
Nv26ZRzQ431hBXoTXVEIqJ8ZUvivZu9Jj6xKCFPJgxDjtOG5u4jVbzRsfnrtIk0nKm01YdmvDf/i
RIQLdlLwaLsC9X7r01cxqDr0GKPBVKRegZuxGhOqEhKpezhGArMEoN07TcpUO+gBiSvhixIZTboD
x+xu6dW9egQ33vfKT8pNNm0NaU29Gd89iuBUVSBAdw80VSx0N520bU7V3nse616e//3tEWExGL3G
r3EBLzSAQXpqIDmmVMFlBSGTc3bq6WoT6IS3oTMqY07z6jQwVWG2YOJ5YmyomaToAlt7FS93w1G4
AHAmaOLnr2fONljwOnCwjb2fFihWobzxGp681YyWXvlpYQm/kMq0CDhetHfdkheX7elCVsbTMQbG
dbvb5X+nO2V50+1iTeVB9EGbqk/V7wWfsARanj4c4qw7zd0FV+5IuNsCk7vR3aY7OuZF7NogHGCK
0p4vSXyY8A7hxd+Gp/ZpNI/tOn09C+gprEr86We0ra9wNh+ArrPzOpuIMYGjELYGz8lzguLdRx//
dXHIvV1MCcCBVoLoLKf8nTvLUgKHA2UnqroKylH4Lowa9fuhjCuVdouyd7pzj0E+J8KmR8O90qpA
E2bFat7vdGaBM0qzRu/c/yD6UgN7taEz3FtcSkr2vfnB03l1b1ZgGZymNyvrwkyzO0tJ935N4Uzv
2SzP/fvqggybMvNpCnZEI5bV6YFKDvsNujZOd+xkw3n0861/WFUWu0C2zI3k2byxHzkWCtlwvlYb
PalUoWIvbnGB9mn3pmCfCol2xabVUlNCwU8M9AOdu+Teoamoz+RSwnv8WLBuHR5nvx5hEJjt4Z72
bUje1HUOyunyNvu5J8gvrWgNd9/XHAgBvsr+4dbudIZS9KPDB/0L0cphoaKbTFQQzTWvPIM2b51h
ZyjnFJAdh7uGS/VjkK+EmjUtl0BYJRcMS/3RO3SxcZ8WCCnKFhzYS9/8IUJr97YqI3Cs8RYxXvfZ
xb4E7pnZ3D7Cq+ICb44ldr8xd8/UZpjJkfQCbtB4vpguqwMMZ17rHJCAyZcZpNpvVAFTpE+ESENW
FsK1xLIe2eVNjYShWe9OKFKgaiXlTVS7/33uf8e7dzuGOcYqwGEMaz4etSI2w9C50NuaLlb5Hw4b
CTreFiwuE3JEPoIJNIOdVLTOCyRliDVIckkFq5PDqggqE6VTkuECLyHePNi0akckVb82DwQOJBFL
+AHE/3hPICv5Nml5d55T9SHdYLKhdNPnqmD2ot97DxFleVIyQhKWDH1HMXzXgwqHZgc4+vShAUGO
MegFmVm3NQep1mMl+tg4l0wahTFIw2xLkahVWt9LDpQaYk/YReKvMfmS89ibfk7jl0tXEgoCtsv0
UIUGbW1N+KxKe09Iaj94v8FkKDE4oUF2jTWVEeSiEHc+/n6MwLUJ1G+VDvZt6xiAA1jOpx+3ikUm
bF6rsSSjISe6mw7yuNl9tF+VOA7rcliimoCIyjGWByyfSt6DwlYLOMCoB9M0yyTCQdriVwgUCfEH
JFHEbId/FUTVo+c/Vvn2ZogBADENElovXaOFennzenNOC1EAZopsfxUDsg2E3O3CnJmj2h0++yDF
BSrY71zMrmvex9kP0wRBXZ6RZlmm2Man3GL6Hd8h08NdGRtPjywEc4ilXFk3K2z0ms/2KZuZTDrI
/Pt12q0sMbPifVt4hDYIurDPg39Al9+dd3u68F3LFxf+K6bi8nhQEfmFvG9GmlUHxsDVAngFSAFo
hpE6yBHIAM6RcH2cAlueJ0YLgz9X9RTceK1qn2cgjnKxdjhRibjZ9RFRsLIbBCzwi/7e6zJhxyQT
j8ShelsfVYaPP7N9Dz9dtA8QDpCMZ+sNHU5ecEFh37pIwi5xNafe6DS8ciXcTCicPGGtyqX0PaNY
fTmEc8AcmDcV4ryrh6PW2UPLBsD+Ghfrbqni0xT4Nt6BRKDVjag/4VI9j6m3EI5iLues1wV1HuMr
VV+yi+Wy9Phk7bgoqwtCw1HLFbTbmHbykypx08pJfN1K5zbBLQQZ5dqgcXCAIv20hrkN1OUVuWZw
Zp1mNIKf1g245c0NBU9m/8HNezV89hQ9HE20hzlochF1cQV00Idy8IBEt7jd2zXv1dmTJfnZjEDx
F/0pNjxCLqWocXSgUx4vQYk1+tH9gLik0AiqTvrvzkGJq6MHC8k+oICfo+hBwtqv+4Vw26/evG1G
HbiM8/nmQjx4iYuIc8gn9zblvTRMezuMOwsp0cFpVD5TmXArhn0v+HSWBu7avm2c7XKKdSze1w4e
vCB2TvlfGpb/vUmEYAk0AtgAjfeYhBZB7bQaGxeQOyvLMMwjkYJJMjHEREGBivK0aRJzw3b09nd3
172uXk34OpjlwSClgmh2c8Tn7BxhNp2BGbxN3Ji2qXv64/+a4V4RIFhp0ZsveBA+1pXGjJcBj11N
B+EZYAJuoVGZzstErlGj7s0Ba2hyh08ssrTWMRJp67+32RNwSY8CpMecfsDOoXZQeys4hhMg0n1C
b9l22ntyob9V1brPDjSyzv8dMeZrsrHzckDN6Y2/rEFsQbk6B9nYdK5cJg9hH3c/30cflYRwtynu
EUN68zHBV+Gb4MEUScMjilMIOA/OOGBz+8PCexhB8UlB2VDwNyYQmoruc2dvARtXBV8udG5jgxn+
leTnBljGyRyemMdMv0hLjZqH6y9pIFZ624BU9/l2YIHchrud+8EI8G50rk1qXiDwa9z9wKPmf7fW
y5vaLpSDigfFABKGFA88QHLDOt+cYg0Liuf58cCOCbVUCqOjpD2dogDghpTUcu04xJHFNTz6UWAb
iXpxrJ6ZiK43dNhruoWQYNFwqDEy4RrD3RS9dbqYQ2RkqF7tOgLZCVPtvkv2zX9DpnATy20/DQjs
+KoS0aliqVhVmaNuXMNoCOwG19340ObXkZJWqpbcSF6/do51fodovjJpwb1tk19jYN/EwYU+XoKS
fvVWFYgBa3wVxAoUO8+qgOOeifEk/tg/n2yltdzcWpz6vOHwRj0YLaG92voFT7eMW7kJx6dvDtOv
h7IKu2wjGWRIg7CtJVNNPJjJTxWnfppygVRwTMM7pj8f++zXuFqBn0j030w/4ck/tEHWLtuwhNUf
Qw8CNSzCWvuCTHaDcny68eYYCFVwhSfLdO7+vkMFXg7lr2eXeysQc3HRiXYC11+HodlFjoHxv5L0
wzdJJyQkEVferyOpb/jBx8HeW5eWF4QmkJcG+rkfUOV2t9h/30kPySfdH2qgHbzYAB7L07cDOifk
W5KEye2d0JIa/mSGjYQLL4B+u7P202lf1ZB32RkOcdWyiOA6hGkEKd/iI3xVtKgVGiaqVR9NiyhK
ssg4hu8lyWRSsGbNnax4mwoNeTUvrVtO1J4N+ZsCJ3/PvJnsuGZLKsudm55FVKicTwVOtWdUzzvd
lJnCWKYdkBoMsspgEvP2JknQiyYZfNCzNVkqmp1pI/A5A6yxfvHlzmofLcwvaC80aWtTZ2f1B+2/
rf5Q+8Ed2qGyZ1rPFo/9PpeyKzuFYHES0M4yavNXeymHKpVmvx+T8BS2eE9DXBW9/38bqqaqejdP
xI4FM4peuXWYVta7S5RDFsj+sndU/8PqAz+RrB4Q4L0qHmI97PVcXIDJQ0txAcUsnBa4D6tKX1V8
ne1tyMl6jz7oOtiMv6+L648SsIYWsFqveqsV9WWGhb8+tNfri71e93qrXtKL9lYUDhjWpPhR8rJz
2obDD7TRxHKY3hPJLo+kxHVrRku1XyO9OqdBp5pei0Pai/V3/N6gz3mBG0MC9MvVH/jUWk0dkz4n
lPv1EpqycYg73LOxGAHLZdGZlciOliVGFu9Hsk5qsaRKzSNE47xIZHh9rk4I421Zs+mgzZBBiAav
R6+6/md0wonm60hF/GH1+NW0OuQv9PJL/g9cqIckIu7eLZT1F/Fq/KKR4Wq18eA2rODhkL9XOdxV
q9cDZ5jIVUW19lKoejuOpuRsrKT/df27kbEAqTX7ojNAHPxHZtPZ9+TYI7MsfW84HXhBEmQ4cpKs
QrzCDrMBU1ANxN/QnusEK+q4p8YQv8ZmFWtIMsQRcmlNre7H33HDIIIaop7KGmS/25KMkaPJddIh
hfL7PsdVjy9/RxZBgqvetKDjZHnyWVOWptsVKjA4LW9DkYi8TmV+MqrTeSoN9SAYaKxEq+QVXvFA
e4RII2RsIWXCbFlH/1v1GiTDz5Y5OcfZUH34dInQfw9UpsSslTwSqXNJhMmisbyx4cGfG06aeyfT
r74HkJaIVg9b93H69zi6xzUlSGgAKW5rTJdFvIZxQWwafVq6g9ntYpQEFYQ77TltEPBTx2wunbFY
m9575t6ada03LJgAWfCPAcglhUkhdzdgn1Kwhaf6gt9Ka9fkmJiDt3dM2CN8EH9+b+8/PBG/U4im
EsNH1y6IlEpQDoto60dUVgT/FJvgPrC28WmcLzKvWuaShOCICl5XDO/PWDpzvPIBZFuqSJqcHryP
3q24grX4RR3nLjwy3s1gHus+n6Kk7pYGPlqyttINya4lC2N4Qq6WqR9mK4BSLTJ09bNsYXLccM9j
8Z8g44EicUSgyqY2rGxX0wJWPuu1prb/d0zDqYWeuJW44ZbZBb3dila4IGtbVmBwaNLI4sk2kW5Q
NkThr7fe+jkc6CofeY70ikpfEHGd/X71ys339PdXsVtoKSYXbveDCR9how3T1L0ybNpQBGvt018l
vhSw+g1TpNZ479rmAIiz3MlXJcOuwsmfcl7rXTwfSqltBvvkuKBp3HEMhw49dcgnhhxT2l9qqodu
B/uF4NwC1rs0JcfQbK35OW1WKZz+cEoqNtwjB0vMCIF5UVMwc1a7hZVgYAhQzKjMFb+jJJdpzQ+4
0HggRz0EH9B9aRS6cSYTLq8hlnJfAzJ4OdhJcBOtEKbCGV9BH792d4sr2PsPGNCft8GZIEaJ3KOf
30VIM1PSS6jov6EuMdM2esbsG7aiVWFqfvDyJ5KQBBQKRoybonlDTJ/jH3lrlw1reehkWyWD5sZ6
/DvOYCVIoogfa2F8MJxiVKF/2gjxd2J+IgAKKuS15A3JeJ1hk1QL3/RwBDE6htfcOq2e9yClUpzR
Iw5XiCsevaDWSdnT6vqbbnW1myzFMmA8kkbxjcv9v19Gtaeyg9Pm319rfFpvE1wDHCybYFbldqPi
mmAGHZzdmt0/FDQn+/iPujNsk31oFu0bFu7FoDCm3fAYxbj36h/dC4U7JKFNlbRzLDwK8GkrNl4A
w3T1WJwRjDmwMYsHD0HGcYGse/6hE5z7IliZo7HadiF58nVLzpiTJZgASHbzhtDioxrDrVRdYN+e
XAQurcKgXvBwgEBvA91zw9wRb+7e9sn8Lh8t+hADcf96aet3oYPwjlwMYQDz6NYLpqb/56GQNBk5
aDJmpceQ+NcEFCNsvBtgEtGb8g9sh9aRf38Vh86bvjkqoU6YU3ECHXGpjyI13vvF+B7U7SpiCPD5
gn0qs7qN6eR1eeBSug9gXDLovQ/OFLgpwBLBJtXd1vsH+t7i2MMZ/7iPtdm5fdwG6ljrmpxaVbhl
uNnV5uPitb0phZB0Tba46JQnNyRHeWyA+KBaT7cOSNdtfUwwEQHsOUIL2ue4taL0og9E6z65QTma
FciABo12DsnJCB/kmhtw723RSSB1QJsYbEgIic1o8VOy4WRfdV9plmKna/j6Nj5tohmUY412JQRr
a3wsTAkwY8nPHbgQ97OFlzDe50da6LJmf9e8o8+oKIKNgoxyzCsYSqjt8rPbCM+N6Ng33Brm/0hv
0iGSt3OcDivreShjF4G1gLdcm7+ghHhC9YH/Fs3lL6rYBFqbsuaHtrIUPl0tYWoFKxdOcCxivmOs
qOOEcdrvFayb1vfFXC+0BBeFOB2mw5ebYyCmSsgbViS8SIYWs/cQEsd76x/xGSFIk6Egnj4oN8Eu
yu7ctFNcUFG/1d2cKgmC4xUl/OfZq6YuNGsKiSxh+dM1Li53luqsx9eliF8t8mYj+vjXIB/M//1K
VnAyWbK4EdYA3alR8xxLuXWtXWu/7EYbco+NJNa/reVRgvc2q0yZhUFzIvhnk8K6/3099xO7yunw
/i3tMOEB0gkhp87MTmuyE2lRU63esj7YJerirUsL36EQ57sC0LrgdXOgq+3Qurnq3Fm1kqTqJBPN
LsCfw++FhE3uBjM9HEAridpBIyQDGKYPHNgyAPIXKt679Uh//xij8tiW1/bv+3qFFhCbiM07l739
oYDAKNr3XvRgH+979ZjeGoPrZFwbHCe1FmYB2GTVR4VFafWZVrp0ClkZL3waK9NseRw1Uguf7tkL
dx7M2x0gceiZjNgPeTldfSwo6ej5jkD6QuK7ZW82u3SFUSvEVMwly//sUHBZGwnRUQZPUgrZXHXQ
EWc46lToDHaxDFatrxdveUVg86YaQ7mLZYhFglxyXKpb+cN59ovucXpyixTh9G2GZ+cGuEIfhxLd
BhpeDeIrBTsjKErkrXuUgWamrdfc+znJ+X6Q7ZNGv9Ckqc7qPkXWel5vm/U7QVFa7X/w5WXDHnSH
3bOJJaDoG4sldUjimai8OvPGjAEMrDK3gsHxKj+pY02wG0DR3Z2blchM6thow8G/QxPHcO1QCs/q
LnFf7FfPfh3WgVehRuLd8WxBSkaGRkcghtKx/dpN9zXQ6fmxfZ89OpkPZMLzsYgqjvAlgDx58avN
OusCu3YGgGQC2fp1TDypHVHnolfJZE/XEuC0fkZxpL/DjdzbljBVA5QGH8eoHi0XYqkD/ml3hDJY
lAJ3s581B5JIAGHEIAjGyZMOTQ5O6NSqDvo/WxfaFyCMD7BLtVdHBCIv6e58+l5eK6Rst/ZmVq00
X5hipF6tQUQNtQOf3COGQMgqadJS+Zc1+IO1zkPleB0d2w88l6c53j1JpbNrwU3Fke6U8DlYV3i3
B3z5f+hrsgRFzRXBIoV8CnVIkJ5069p+7OtqR0YPiEy5/uNBgjDMEbIQ+UWsXzS09T8dGD1nVpnP
1blzwGTvQXdMisZYZNhYxDCFzW1cqq4jQggUf5CQd4AGLx9yIAYLeFvtI9wVaDuxpNP1Pw/FUh19
vOkWlnUzqBOD+Abyb4YIPsA32Ohv/9be4qff3owK1JFJfEN2C7I1Lo40F3mHJRj3JZ2C48Eza5N8
H9Rw5cIEdB9cDx79oI3VZsc2GzSOLG/t4zRrn/ZurQ9AWZymV3EMamAFuJt1EaI/nFLe31U7hQoo
ePuEaWsPQUTBphkZUpKwCNFzgGoI0AR4glUXrCaa998V+hDZPFirNuGtIIMpWSX6ZRl2GZOE5EAo
3i5XowKieqxiglvW+0BspOxScK4rsOiIdyv/O6/wyIBKXKZ/EiXKZ7/AvJ675+ET99EpwmQgSAzJ
aTlCuzbC2OvyFdHdoRJ9BqDdiOVN9PKQfL8YjXAnLsbmNboGYhxcSSN0Ix/tAwmS4F/dYidD3lrD
a1bxriZpUgF7vzRbq5WCdFTn4IU0YQM/C6H4U9//IWjka8EaAj/4j4qjTBiUS9V8ktruBiLFrwKr
pi+57NsucS2jd2mTFjIt+NGbSd7OCDewpd3A1kWHm3kfH2I5KBCwQeGrZlgH6xXNX9Y2+F84QI+y
FgI/CEIQBnD4wUioINoiGB8GOBiMi70D5DT4BEBOunc0OnoBSD1wA00rPB4ajOjyao+qdjg42UEP
YG1uxaPF6OCy0fw1EKq1G6xJSdkSiunWmtKwaBz85ayqDqjGgSwp6oGQsCAx4RLnkfmD1ShsQ37/
hQFmZc+gFKtVfhd0TDh/jBpX/6to9gMv6iz0Wu6V4fKPYN9X1EAtVGXZh6/S55Lcl6rlt0J5s4fK
/4dHAB7BVcvhwRl29iQB/C2UbAmYsWwDOkVAFTeAC7wsWEYFmnToVNRZnq2I7tWTyQWMSvEpcXeo
LOYbZMxDwScbgu5h6vyrOUOwE8Unszb7lrWU+sza0Pi1mzMa1r+dY6zdkdfx90EdD2UcZTIgYBn2
go10uIeDIRwNuI6NELgyIcinstche2f/c97QnCAcKBIFfQ/I4pG8CWfOFj4FqAh4x0IEWtQgzSRY
UIITJdHBBkk6Enoo48pI0o5We1L0MoIqoJ/ZniK0oMLhkPeUkRfqBu2rsEHdoKu67MPvtN15kWG/
vmasikD0fMUXOkTwPtioDvFF50VDID1cI6ZRCPL2aCMSP51CJycHUFymyOz1jcswPvIfLpzpfPJy
FePrRl5JDIPJkTYYeVaM/wFRkQgva0b7DQ0GQF6UYKFPoAvauCIbBI7wlTdygXJ5AjT1QNL2FkrU
L0LG1oE91kk8IKeQdEZR3YJnsiRSGFLo1g5CQmFXtAFE+9jPQij97yjoqPGJB7BOxauMG5xkbU6S
bjqrROoc4Ay3AR1mBVM8/QdqJcpblbkqAf5hWMrFldPiiUJjdZZ69vUT6r411yzwKIDX7xk6jURz
1qFpdrbDN8Es1VgaQegkNb4prk4SuwUeyCfqD51VdAN4hnGh9ygDaYzrUuAy2IdDxEAiMwxPjga6
0jCIubzsmigbJkR+OvuF8kwdB9pZgUFR6q6yjov8rv5ObHGRnTFCrgpSk+8vaiSRwnEu4TSy0FnH
SXCi3W5cbPXl0NsJqVN0qmP0gsBFvxnFoQppoebxtA9vslmgYJowVyiCNT72LrlnQbnDb/cJDgCF
XevwQNpEMN2gtZS+KWDP2xI78fAu2XAToLRbFwLA0QET9uDqCqWVQmqzLHjGjKk9kPz5J4EGtwGK
ghf/1a1dl8J2qtODX29WOJN0x5SOTMI2lGSa9TqQW2xN7syDfMWjeLqYxkifXUBeX+3n4Y3+8/vd
/skaNwhVINfEiwXWHpQSLtZ4TE3TggC5WEAYFKtOVvE4N7u0BAPchEslgIPBw8Ahm3AZC4gJfS7s
bwbAj4R/v0GmgJ/4l8Ew42krFAQATDd6r0pDJ54WCwZoKtxAV2OSg8uhxnK6RYzFAdcoTbiAhLNE
zAezNh7nYEUPK1pQeopH7KD2U4//xiFjjClCE8rZ/aEyv3Gs99Bn/0YtkFeTU/pNbvT52g6p/aLg
Y7GAQEZUV1KVkoRNBSvJJZX2gNjppyV+1g1eGnWg7rtDjJ5MkiT6qQJZFGV9TVVE3zojqpBse2ia
4VBRa56edFh/7SbD+OevP22pMzvQyMGie3scD7jO9HIWwBJUT9VdBivEXUycv70SQKVDq7xKEz9S
LS4rXRLKvzTfaeLKHS421VASw9fr1KPiNxvqaOsB7iFa0DGn4MvsWQO11tw944XiLr1QfGhiV86r
56BxjXWu9PsP7RDWpaGL5AJVmUh+mg2KXPL6aIowmsFIy5cUY77z2Bds1/ZrAXh6uhi1Nb+b3u3q
ais9tqD8XfZIy9H7UjFAMsM7aT5cLrWkabdRmnlP2iylnuY+m0V2KaSdg6EZ8xizJlFiUhMmHtcx
ms1OzXmGEw7kj1Z1YiSPHoHqP4gnWDvSXSYuaicy0BGrSJS83tEoY56UKPXSlxwAk1I0mfRtDCf9
N6hAAtcbjytDR/NjY28z0FzCTOJyEJJVvQlcGvUIQfi3elhVlo1e3aFMoBdwHd0d0D0mfI0wfWuG
1gSjXVBBRBM9mAJHk5SZu8U5Y/fXQhxQULGLrHm0dPn/TcuDzkPh8d0gXV7UZ5To17hMeq8ehaEH
5qlMKuCzP0fWSpxPVc0kX6KyCXDDdAMojExW003qb0eNPqVGl1LqlKIkcw010c5ucGpDalUHYeql
sIcxYNU3qhEiNdUH68lVycfHodujGqyMW121uTuqdfV0odqxWHsxVdF4AbnF+85F3BnXPPi38WLa
oprsMhPpQuLCsgZQNVqt7j8Ejd2Wm8ZZMu9wTWkKGy0gtBITfq+yVutpt6hb+2lc96exIs/BoBf1
mL6wXOIYC9n/rXu4uvpQT2QKpDV8DS2kpzVNVxPsFZdru8eFGMj/VceVLKPHads2E1WkGI4MKx17
BETf0ASfOF6t6hdRAJcAX0RgBGdCRAX15RZVgzbnlwBKFzA1Rb0L/Y60AJd8JlbNlgmVOmZS5tWX
zbTLCNGAU+WaUILv9ffr4Ec9fYzGxX9hgKZgXsUXDvg0YhT0zfS8ukY1mt/W+oWhTqvWFHnoql7Q
cK/jbwtJp6gq+HkpKvfqigKYAatDovWEjIDcgOPYW1EZO1JC4GEB4m4VimqZ9sHf2R29L8xCXq8K
iGZLDrjKHNsW8V/A2A8Gg/CAdFW7RsGcEa/x/j+azmtbUW1bw09kayKIcEsQFHPWG5o6FVFRJAj6
9Pvr1tqn9qlVNcsIY/TRwx8kGSTQ8n4UQOBnf3MGnhoEAs+K7KV/dv4CgfBKX+3fN96spmyc6Yrr
XLmScvHF+ar8H//ZkE5JVo9uC/NdNiaX6DaSJ8tVF4DjFygj7CVGgTJEJAsh7+ZOjEnOGYsxnCVU
5W4g92+3o1uzGDftoaTebDCi0+HnGhqRzfxuvoRhVgIvwM2UkCfNHVK32pGfSskv00eeJjPg3b/h
I7GKhwKMlKj1C1wSzn8Jk6wgHOX4ndu/ga0rF3dKdjmVk4Cg87s3skBKWyaVm184YWxCNOUssqcb
nieH4uaXdcmXkMjJa/MjeO60/riIvmiWyVGJ8Q/tOPHnYlo7Rjxa4i9LFx5Tnx7i73iWNElC/5Ba
gsH67iAPlXzzV5xEuOeNg02w2RHyeaZsA0nddr+p7YzWrMBBaceJ7YmFX4tDbQQ7Ui68QonV3TX5
utxCbh0lgaz1PyZZwLtbER2mknUl5VvUldWf+78dIMsS50wKzICvT6i0nYYvg/3U0d3VxWMDsIn+
+y33+dP06k1Xq79/a5vryElNX5VNQE4hszNZ/qErx77J0OvfBE04DdSzhIXKAj3ITIgaUm4Hv8nV
/5uazpkpsFQx8vH/JS6k7/JHeqLdNpcXT9S757My2ZayzSWOyKXk8iyeds2oZMGxK1FHYo40Wj+Y
Hcq+uFNesrBlz1nBv9T6V/GwhqQuoOc7rqV2pWyTVUmp9xu4kwqwtFjuLFZ+Jqf9L+r8y8nGwGEj
ZsIyJpYVywdhfTCjmbFox9wF/hdM2aasM2F2yNe98pH/W0yGJyhOkBcbjq3M2RD4ZBFogs0dj2Xj
bIbjA3tpvOM4lWVk/FCmEu4ERS+p+++lKCDFKY0tIl/92pOv/2+U8l8HvsEzgo0Ej9VB+shNe3dg
dk4qwM5ZcM0AmLDI/o/v0DwmCJtoxO7nQ/xqSKnfpTRXwFRQWOTU2bvN5iVHaYc06V8JI7dIjl9i
Oh+boXbtzxYXZzY7TWLbO04U2Z7AGKQW+NgSDWbgOHiLXFAffJh/ldZmI9eNrQlSZcELyVAiIuSL
B1lC4Ff8q9NGvFtkGnCY9gaaNUDJxrmS5GHuHLvcDRdTIJ6W4DwZWTQdhhtuHltE3sHw5DZR3Q9n
PcFPyM+46cQPeafe0fNObDRi0E7uOV9aGuOqL+N+uXgy3/iXOUW+JBYkfKfGGh/GDIFSZY3Pwr8b
PPy9nEA0DosD70BNTpXKD+W9PQQlZljmWPIB5JdkVbLuic7EM7l21qnwZzPa2w8HlI/AErjUhBsb
RANP5B5QttmQm4FsU/cJXJsK/3SanOTjLwQnLhgDLvoPHh65Pzc2uYwYntmAvw+kepAkJUJthKGB
PgoaKUpXzoXf0IBdxjZja949OQ4QoPidNQSAvymaTXAh2PlsZxzh/+OppE49ZnP+O1sl1ZAjn8gS
2lOibHNEwiSNIzls5H/4CLPCvrwjfyltws+/9wZ0xPdeACVH9eBA4fu0JscO2crpLdvrNFvIxdqs
Agjbw9+zSnsD8JACEXiBvBixXlbRbrNryNWeTXoyI+RlY8Ag2HxzucCyUOO/rGGDjdt02USHxB+D
mpfrQe4oyYg0EpC56Ul3Kh1IkiNJt87+kBGlpOn/zprQY0v99oLsBGkEyC8Krj+aNesn5w7JB2Ue
jMih/Pzf82UX8FkxAaISlqxINt6H+qro/stg23wdOcOY5/+2DB+MW7P6bhK2GFNxbvOYCyFdDxma
67KL5Rc9D8FYYWUw1G2qBr7kbrzZDdnQkhgblNIkZBLh/zWL5JLJVzGtsYDM5CVgFvFXiUcRZAyA
QizisYRK+Qfehj8JBu1w4A9UA3KxpD8k4UD+xMPZTyzZ8c7oM6/hoQIzY6F2x7QmflNcqY1Up4VF
AZNYCNLGpf8cplhKzbTnQJ+kn4ExqdFCRPHRuYybCNhtjUnejZBUgDI91HuNkT6QEzNyf3dX9QVZ
I7Oq/9Mc4DvaHbgV8ou2G/NctPBxwYOBgcQ90+MBI1k40vJ5HpPYf5u9F7qsqAgaYI5Cw44Mg7ns
voaNDsn2vUc6MBpdgZyWAIlZHtfeY5CVMFqqz7hUFpcYSrRzA4W5Uy3dRZct5yQtUZcHSg3GVefe
8kPxFvdq1CKGcLRenWkMCp7ydnDHm0HpaW8wzqSoHWrdHsNjeh/qGKK3yUGUoVuW+TfoimPAGxuc
OubQEcBzRAiwfNwcHQMTaua8vclH5RkfVGgooBL8aFot86UxeQ2hoMA7rNFDbfuUhnZjlB1eQwVR
9sYgnD2D3L3134crpyHGqzTKGzAXHk5jxmN85hWXeR3QJ6JqUifMqxzAk+P7Utmq2/Jg9jSPlcAs
t4Tvwot773HkY+u1Z7odrXAqWNxegQEXE6Ql0MZ398s5sjxUMCqZHlitbYmShzZuTdCrRuTkhmeP
gzLFV04dw/2cm2dABa89g2Z0XWA8rG5MBJPZk18vflWjanTdtE54DxYXMVxgnvhAhJluNox6zXoS
+p/dhPUNOffAqx7ucwXDSPuZ2bCJEBGOaVkUdlmjS29F6O/if+4Ux2jEoxCePqEHtE8wwDmWlZNA
LMCz8VZbDxplkBbYTXD8sdFBt/QtQtgK9Eg0QajfQPeH3c4y74ZdFed7A5A0MiMs+h2g9i42aXZI
3wOLvu+ohc0Bymn1FJVadZ3gLonihhikKkzYRFWgQSeoWHCgo/dGyo+/Gpg/ROZBOfeyC/RYzFVa
q5gO+stO8dteoK3oaahF4Ekhyl0s/vOV2kL/uy7qlpVeZ9cI76/rbQBpRmmLNi74ADoW0ZOYhr44
GAePmj3ELXetjZQnIKZ6nG4eC33f5W2Ygu8aCqSSe09bsYQHTDbB0WDjk6PHVHoX7ayUNhLL9A3t
ePYBEAwGhDl4c5KaOAWgw4q+NNkmXc/EuzFp65tjXLhAKRgOEgYt5nO9b2zp52+3wfOvPXX7sMMP
om+rsh6w9JuioYYWxa3hPtk3tIYv/Wvqs3CQDI99UYrZwN/hQ6WGZR7K3WNiHop331R9XQmytdm0
8YQF8E4K8dwUAAHd1kRHs+hlP+GF+xekzIfhpnVxs2YP9kF1VCAzDJ4bjP/oQJmOCk+ElvLVzrAL
wXxwnHfNrwwAkUuP+5fubcfQEjV+8pMsdVBbKRmzYXuA3tsDTj6K2I4Bqh3xBZxO1eAWJO6zn22L
MXIN3frvfmysP9DKtP1r9uD4iu1n/5mf2txE068bY3Pz2YOf0c+vURMB8uAaelEA0jNngyR3HzGI
BwChTmCAo8TkQBA0n3Y39i8TloWKUJ/bwDkersqHpA8SUmNMtK7AEmA19RGAi1ZgV0smTdMYu772
RgPP4r4/3QJ1EsMHB/Oc6SBXsQcJIXszFz/mHGMAF6Fn0vFBnuNLIpCA2kkhOAzbm2LyOuFugs1c
TIxKxw8kJdouM9vWEm2RJ4ucQXLDBWVUl94V9/R7KQZgGXC+nx6O7jzpB+8R+yV/ycbptsOpuNeQ
Qe4zakrIbFdZIhIpugcWYHwL6DOfn9Ny1egh0jk1FwlwFZYnCq8AQhTkvVFfgdCGftU+3L2m6NJU
0KGxlRf0L1esjfkT227zPTz8EpDq12JK+13oUIqwZW36D6SHK0fzwm+P5jrimYyPJ6897fYXqiDY
GqZbXfHaIBqgqxTIiuMVndDfV4/aHlIyqsgNt/pgTeQ8MsQqg3vW46+q5laVc+dCv6ZXeE8dP0fR
8N7VUrsiyXiIN5KKhNqtqzO+p5X9scxsmk40vHvYPggkZk59Qz77gLwQkDSdFHGmDuL9Q3X4ZtlC
IWytue359LJFNugMxSznWRZvlkYMRq845eFbTZWIyCDxY99hH75guxmPE/r4P/1BDp58hdXskeNQ
pRMNNRoNIxGK5EqgW4vponr8zoX3y7MTu1g3z+k4n12PCe5pc24696vhKyyKcJuuUSfJthfm3YhV
u0RxdrG5KQm0JpEfhC7ewHBUSMIA0Xfskk7PDoMRzgMNlydoZm8P1+XYQvn/W3UfsFVmVY3OtAVS
r5E6muHmQ3iLxiQBFEtPhIr9l1402MKl89o1xRSAtyV8a5VFaOWoKlFWpTmFPAfHOUgECCFIdlFa
ggyadA5pKqTTSO8quV8zoGHKiep3m1Kv8rM+k/EREiADtfvFwgdun6cEbNHSfqGu9/cdxsd6+25Y
xdJYf/hWILxg/e5h9BE0NZqE6GC0PFxS4gxtEY6g6O138O/bkjJxOrW24rmpLZoVQAIkpAle9RrF
maWGilfumW8POZtvC1iS/UQJEaBqL/LvE9TG4U8+aweR9E7SbcAhmZgbdHBMCu0Bm6kDsHgXccIA
CETSyOKf4q/7+ro8IGsJThIUMdsTx5gMUTvc6Jh2X1yFbNKwWaSxHpi5i5x+lThPViPwgzuMG4ky
Bd0YkpjrAJ8vshkQcHo+KCGDcb1oGILXAXfByRH/RLf2bPv2pn1sb3hqeY5HHB1TFfXv8KwOcJGc
K8F7XiBNvQpHcRdYL7bs8Shd5HDdlq2HA1aR0M8KIXvi4ramJRsaQNyuQj45VuwmFtrLkPbLOJlU
nBGrcH332nCxt08Fm7lwxyJvm6K8RKc7seGehrtwf9sXkyufFFwHpz5yWuAdUqEC5tBomIFw93AI
ol5ECkAX/ZUE9ITpXA45Yo9XEtroRo2aDFmEMTLA2K6AwLDNg16jubHBkAIxaiDbpDgcxLTXQMXQ
cCrPeAupSMaQzRp+kljST8fFjSz/lPQfYzVoByb3uuXV4DURp52UDNBqqzlLUvf6RCiFCRM9xIjY
+bHpwXONW3t2X8RivVoqq/4C3/VyZK+AjUxgrEXWfavvyZAyg22NReX92FknN/dmvwGBkTi1UcZF
FlksqirTJnUAV2gAcki6fAYgojfwZB8n0p0OhAtQXuHf9RAPHqt0/9gj3ZPtYVzNXwjS/FAy1VLF
VitDC7tyEThDauWdeeqaLYn2XRsH2avmI47OzLMB89lCy6REenr+7aXzmO8QOQ2r83JzLBHSbi+n
LYNdaC8Z9ugKYGlxGfMBjG2x5rzW/nK0yOhcYND58nSwz6iG4bmksB8IdQ4sT/0KxrWb0PmvrKQE
rvRow0zu1rRXFK+loYbfi0uvDUmTRJlsmdOigUGlHbEXgZphEP1c4BgdbrJZe/WZY5yE3KxIUmej
zqpzqh7WZ5FN62E6vZ+SeQRrOLGWlRP1osFrEAbKqhi9R3DSZrdJMtG6z0W4gdDWIgIzicZYcoMX
NW7S2V7bPGbPRQtjGeS3wfeAFQ4t8wxLUKexkPLHcHMJPr1X7zHKF+/9c1Gxo0dGt0A34D4zUJik
MxggEYJRB9LNrS6qEYNslCF9+3XzRR2DEoJbCWGN4L5AQmVf7O+zaPvpPWbNlnWf3Wc4SiCcHSKG
HP3xkrTj+ypU0FXK/z9mjeGVTxiDMgQwQZZBFJB/1DZYiW6uo1fL0oBzj7DGhvcGU3d2H6leuk9H
aBucC0yQ76PmJl7cVyosL9TPwDt9HDx9jtoxaVmIz2RYg7JJKudKMYlqOO2ZDVw7sCXMeaDpIdYJ
7/lY8JaVOjCwK1LOyYJrmUygDM9SrqFxDEGb7vVjiSjSh+dXfAmsITiGedNjTosVG2Ru1g6KA7Qz
PmfVxZvsiZ5oPE28zEf2HXGGvIXwQ7kIAxOgz4w7kI2QPrS39FpyGkiI/AdmF4NjMhe8DpZUIZwH
j7E5Sv3LqnlM+bTYJnZbm8ZOV5z76tsvN1hLvY5IqgM2K+GcM2/cAoQj9wzU4SeVSqKCJdAmjY2H
LeaQlSztGqwnFbIJT5w/qVg74AxCmmBFCCGCRBuoo9upAoNJwsyYVLF1dNz+qKy1Nkr48tjO6Igx
qn8d8wLRKVoSFCI0OdEBphMVWQDh2Szvtcau+tMr+VEhdVK8jL3HgdfkYYgktX4xT2WUcaX1hDl3
pFm/ao8HkPExOP79E9bc/BkMXWWlOZRQzjq2K+/RcOvgMuehvAXP1pCTImfgZI4snvM+mLOI+HAK
J/wn3CIV/0ZJAg0sPibyLE5NJVfbb8ReqKjbwzfptiEKTrwCf27T8Hah/zA6rlCIJRVeHcOeEtDk
lAKiWpZLlA3yk7qufTQjOWSvLfcdYIEFE6BAc6dhU1jCBv+uxVE83oUE7wNA8rBh8SAKZsy3gGPi
ar++4qrOWwrSL57qGH9BZjm9ULG9WAs+pXLgD8oaRNMOu5NhfkpO5ogXELLaa4lzYD+cfNf8gGOe
B4aOsr7OYSGUpxxPwQ8g9mioBvw7rPTX8DGn8v1XakiSIyKKz6lwAICNPPvlsOIRB2gTU8UvxghO
7XjNfJqSJR3aQTGvlp11Ts8gI3n+jBTKZ9rwIzLelb5v4rkjVtyvmQrsH+MUTtfBF7G5lmV87eRB
CWCjJy0KlPQuu68RqT6JhspBBsBSFe1oDq/n7j0uUY4ynTbZE73RN+XnxTXA01MpEFWoGNFLZOWP
VGA69QDhDhNxVMoXTBcQuGu7UsWQaCOtTJZB8+O6bl9BjngZsowXJ1Nt/WfZQ/NBGTO5hc9yBmNv
gI0Bfc/uFg0IqlWyEG33wmEBFH1pKZGoRCSIsRqjN6p4dHtBvStSYmagOlFoZjQeey/OC5gVhze2
aois4kigOW9WOlsRZYWQdAlXSDsnvcDUFvhuEzMBjz+omoMcvgg7tSci8CS4REZSZBt3u96+siAj
VdiUTJYUDb2SWgDKdotZHVuwSZVvaZFVnxpbba2cMrwmVgW88w82DxyL8B+4f1t1odKgvpPxOWQO
ZAsZAwN4p3T1Vs39e1KviwNbK52jWDLFbXlsztDQZPNy8iEfx+Zj65Mxg1ybYSjfJ0AgNQsF7Opk
tDQI6ZcuUeVDkzfQ/niKGnKB3AdfF5UzxtHsfVI7BwZNEbyUbiv0m+xkrIosDWkJLuJfikzIj3GB
f9aa/gy9FoKWtujYyozGxKG1+DxwDbHohjwOAMdRJSPqE8/Jpe7n7+yx5jPe56Tot+lr9+wXc9r+
dmfYhhf8Hbb8eNCe1Ydw+9Kc8u0SODS2GxcWvQZmlMvXNJykFHDT8I+dSRThd8IJ8Uq2oGP0+JzI
wxIlanIR/o2+O8GlQU4EPzLuv6/bTtpvtL0L6DdjwBZE7o08MCWox4hPHZofr8KhdUf18DlVs+/i
MyolDrxOatzlU5A2/qttbrvnTl+FZ/MYTmHKRYe0wZxQdd7rEC1xh5CmFFYDX55DcSjG6N2w0SPi
7sY8UqG34elAP5+VXIScRP2gb5PT80QA1Ceakww4eXFEvwW3XY3Zl95rj/LtC/i4vr7vMPBAFGkJ
qw49pcbgQg7SOjQmLT/tf3rZrIaf/AYyevGThX5EaqGvz58bWPZBY/alJR3g/ze7Le9rYxANjUns
3U7ZoTEzZ8bkMtc5Z3ySR2NPWvZdPP4QCv2jRoPSgTF7Y9OAMmRkWA5Zl4W6wADQv7aIIbgEc1x2
v9vmKFo1WY0TNmo8uo1o742qVc0DbgEv+15o/ffmwRn69iEKIIVJhLmHFnQc/Qynn5SZ6NAy7Dvk
qow0VArhR+5TsDQ7DlUJ4qIovobA2DDkgxU1hjkhgEfp3X9/ISTUunXWy1HAuvZqDGtQT0vh3wx0
VNaVc3bUOjbubygJHtmdww7uugrNMNtctOdPPx3ALiNcsOY61hX72YMGXR7jR7qdKDwOYzzu+HZE
zjnm0yZnbYfkFWWx+NY1DujCEz5oH9J8RPqCFTQvTuafjqfRe5zNlUNoqB7lLz0WUHMIvyA96iX+
a3cds4BpnPYf/uuEAPKtbXeW+iDZQG4axacOAqOGSCk2cZw90CP97LI/FUVO3cI4AElZPEKJy9ry
UiGyMNDoZ0CquzgvtHqoU4HNvCqn2b8ACbpa1xOEBLXj1mQfWz7jHaQTfW1iA/gEB/eI6UNzlC2P
zClUl28GlhvqSG4Pggy95NTacvJeneYJ8d8u4rxoVTeksTnIBtLiRbEajabIZevhRncZc3ol7utE
uo0yuBX2NTfysUhAT3yFxjGJQB8WEqCc57ljSqeiGDC+pVhrHOFaoCmEF1U6wfN3FNIlQHm5S+Mt
9iG6UviWK7ZRq89C0fofQKtM9lmYtLxoMM84QXPYEXOsfoJqGe84v4sDl5ENHHdsEXLOtr+2A+2N
dw/P1HKFtXGei3xwqHjXt8dQ4U1vs3O8PscGLR+dQc1S6KIGMIMZO2kARdinN98fd/hlonXo0NdB
fKGymjiXb7mKEwznQixlhqr1+MhL8xX1KaKqBChEFpHnQKOgsaimnbl6LM94rGKpkK+SFSRe7zrM
hnd0Bq69zhhxBQ+Pl8nHbwyoe3e8KIDKzvHSuw6+m9ZQx+3F9BlpEGy9CDSLwnHNvAi88a7eVISp
cs+RfF/c9mpXOnjsuwn0ryuKa40tAnx0tKozVJ1839hEMxq5wXMqVLqXg+UxnctMdR4T7Bl7dBZh
2sd0obbVnng3UGgrmlY4LTaIh7TuBENRTTJoniRBC3/n26zaJ7PO5jG5fa3NjRRjz4KVm7RLpq9h
PVcGrGFVcCHp33N3BwgYUQ5Sx/owsW1JYXxgd320p9/zW1/rIcs8R+qWbISC+wXWPLaQ7JLfCJh9
nc7oZw83Jsi51f206dy7MkLpMDu6+QXu7rGNp9i5tUxmQATomVQr+lu0RBtHvhuXQD+bkr7kMNCO
5gbWIGbO+HMj3NqnER/QGf9jnVXSU2PJMzkzhQ0pbDXyKFSMGX7iYOpxCs8x9aWoAaxo/MAoucuQ
holdJQNTZ8jZDqCbBoH8HC2nW9YtmTPBfOYxDJSZML7cADynMmYyC1ZUZouZcxmIKhv/rsw1MER3
m6bINI29zyxeN0f6kj7JrEY8BrYErysgmMePOd1AZbmz6OA/rg/B9w6e/nei9OrJd5L38/533py+
4FmEIxC0pxcO4OR08Cs67DepeHCU2uf95ui5bs3MwQWnomdwWUomdO/fYVt9oLAyrwEt92KOJAgJ
PBVpIz/x6hBMcDwS0kDkIyKKbmDlfjg800kctNeqn5+UIJ5WQ8lvUSTrY2C9KHp3BM3rwQPanYY9
5APSMLtsXAP8VxHQVsbK+DpoesaQTzW9M4TmgqMyeBlEqGJhD9II8n4LzMGYa+K+/JJflY8PO9iY
0H14v2he+cRDtCGUXg5sW4UpDy9cSNseFBN6UoLI+Aohe537Jr4KTWSIoq466XArBLqFYUiXURpb
8umLO3vdFTgo0ovCVjdcqjNvCoBwiE4z8MLSR32HTcp0r4cs/o+oAuOqC+4G0EvE6BgxERgfODty
YS+4O6HVBxpHtDm+DMZlMi2TnRxsJ1mNrfPFzmCJwUA/udOCdSm4T6X3shPvPmZG5lCx9K/jL+bp
D8ZRIh+nBgp0USX4BpCKACOJqH66RZJ79/V7UZ84eRuqsxYIkMjtHB7j5jKZIs8QFOM6oIoZf07s
q69hcQ5dEGBGB1sGdkh/L3XI1fzt1r93PydlLfiNKx8iX6pQsPPhwymgQkUwDYXtgVLTtrV8swBk
Tg/jAMJq2n045ro9uHaZpUzxbB5AfZpCFSM0KF2hOtKVdrGWASsinvIv2rJ4vqJyxXfAuptm0zeg
+HuMy5OIU0OA7CbQzNp+voOWBeWMswB6JKqgjAdhmzksNiuGulhMiskFCsj4UC/wzKn94UKihXEm
5Zlz3ay236YAOV+3xR+N8iEka2jT7H793FztWkMG2LN3T/GVID3kU4jirxn/SKL3r2+qOtrqvn04
Fb8TsxoH0tYXrlawJt3qRG76mt6mdLKp7cZUf8qB6QUF67xYc9hGO61Ho7h3D8KBQcqxJeGmWEYb
mPrx1mcklSyxG0dPDJa7Ey+lCAcGip4xBuIEz1qGqBSmcGUpsUk/IsxYbBl/jlWfi4IyDhaucDfp
vkElYfRC5bBobm/DYp1w8+m7Ux7Tg9tGfbxXnMQtfDoH8dQcvYO7oyHKoU8eXcb6NtL5Y3VdDo2t
ApM07XbWfD6sfYu5sfqMmsNyydKdt7GhXjG+ArCi9ZGDFNo+xwHZAKeKQRBXnWyindOF2WWZ9pL+
Hfx5QM2u8jmKyQOv+5sbTp7DW1BDvEh5xG1aMJmIfBrjE3XQ9qvdZQtPHo1j4AExtSBjB/cBwL+X
jOgGE+c1tBkseq0cAUXpOTWhJBOopNK/ZL227gMFQHmCqCuwC+wT2XrCjdhEtMmBJLO8CnR60rxH
Y6xCNr0xKKC6bIrjbdVe0LBV/hAujNFDxu1z/zUlM4KOkZ/vgPsLGts5nrOipwibnnkWdd9thUMc
2CmUFcN9XdH1gVlz7d93D+QbSY1pvZNckH14rVGB/yPtCpyX0bCnxkCwitsgGuIxDFTq2bebYNo2
jNfXAZ+JnKPf2TDsQXUepzRbTHcwKHJac2P+YGyEqATjZyv+ey6MTTHS3sg7WtiQ0QMrRlUvE+gx
W7RYiASn7n7pB9AlCC042ilNM5UGrJtugnaEvYsxiuYNZKXwXXKTSb2/csfdBMjRpvaSebbUg2Km
H7RDR7PuU4b209uGfhvNdvT+NJgWqHn90VM0OEgs1Ho7J9zlLlR0xBUaXJFFvQ0Fx1HfvTYFF76Y
fonOaG7jcKzQyIV6esqZApyyqUmzieiKRAaYA+i1vMHzr8EoI5Q+ZvyHPnCGc2BCPzK0th9Hpw/L
gAlwFlk+TRpU+7HwantPlGJTtw0WMXT4MC2azWTQS+0QhlK21yct4IMmx3qXzNPpY4mC1Z3SAXo1
Y2J2+JWs0FbxFFyatMtPKh5OUw2oAe1SzSqhslPeggAFJ9jusiCb+A4hZZJID4aeilnaSssp9y0a
Ag03b7jpW3xUq/11qx7jlbG8ndMcZWSn2bEhY1HeNL3MATQJpA4Nuasbll0EhMk2QaxApoaR3Nm2
kHuNGTEzGPwN8sDYrJ87zEAI3/n0Rn6dzPD3oizDk4f0ho6MRmulchxy8m8pA5mQI/e5ZqRX8GBa
tLtGs8tSNAd3Da0595m6sep/FFeFjdHhwP0+u7fQMeFnKHYrdXOGzk8HxUlYqxrCJb0E+iSF/Bpv
MCVz/zVNUDcOTYeLf7m5DbBUaC5DKeQufMW/GfJ/jURqG2V2tq9bIwLJioAuzTJInRhQwI6Fg2bJ
oDnCtJDOMn11gvzF0b52MWGslnOYMsoEAU1IYnbSpdeIF/QVue0ULwAqo3UGHHsbzi6R3Tp86RFg
0mxpa9YtrlANB7tvo1gXHbtlWOr+dnz9dfbmqeqVf+Em5eK97TdlCzxrgIN/brp6Ss+9fZa+fzG9
+xVSc0xGn9Y2HMcL2urd9vRFWbhtbeIebRMa2ubUwJ9JvL+Ql549e5kfI4MU+q2xdrzsWcZ21XUz
W+/mPXxraIWm/RGuPd12Hx42wt9efb6InJzq6Y4yvaw6fNYxNtfneKJtWpvvOSc4HOGhz2TQwcov
TvXwNn+Oa08kgdDuQ2AZg7Mem7W/7Xhft+MVrjlEeh3ppaP3xuColv5nY0aHWd/qW9RW5o95R5Rl
+2aAXfugBN+TTt5zM2iShdMS2Be9G51zzDxx1LSaQ8Z7Jg7HzuXVaxzU4Lp5bFENEegCznPVnjuF
Dx6VZIwhN63ck0aEQ0iEbU7CQ50AU43D9vhRrM+kODSpXw+x950WLOulDAPQ5ehFkw+mi/QZENNG
opLCd3eFbkq8SkE/M9/PujH10b5Eev38hI+LFuen+yL9Ag9DDk9IMq3K2eIIMOl4TaapGK0YNOkY
13ZLPCXfNnqFLykWhPoccS/AJPOKALUypvuYruIoYL0G6Yq/83kRIUz3NdsJVxYrYpwDI3+bT+pV
yuzI7fR5Osul/aHO6WJBG9tfoED9zFsyoPhYqB6qeEXpbjFqdpfvdKRfXN68XjW1wiY5O06eEwXL
v6LfUu2buipWbY8G85l3ZVW1GfCj2Q81pFg1N49VSdlMV6cfzhm4KBdbhD05H8ER7ppjdVo5HexS
P10V2jw6AF7eVfqmrQRhL+zhSjDUB0VfGxf9+1mZocnS/446S+zIbXXIBuiHrOrr6uvl24geYJAG
0UDdtcYlfqJWc8sIJOIFUtRZcDJo7N/Bc5kF+l9r+wgQlQWncz3Ey3B7xU1L5ovDanJfP/iljlqL
epZvP5P26H5Qh9GgCctG62EpscwxC23smsfPOBqkQTx4MUTx+CQ+GkqBMsKrfqTOsqCXBa1t6r6c
Vg9Rmem3b4wZ0TW7LG6+UcY26kzf/bcNz4blHvoTdlKv7UWDLMBKvZc7NQ+pbVHgxv0ANVITdVVg
UjZuo8PUK0a01ie3tUnVkWJNCNqETZUOgWSNRKbAWqKJSIZvMW115pnN3/wp/HA/qHzgERg4ZiDF
4ZHGdK+x4gb3uG+eP6sKLS58lVkZPxxH0B5H53CPWGhA6y05JAd99kL0PJobI7V3GZRIoOPzR82B
/sq++uDLaaFrcVvx3/Zc2hAH0UhvTlt9rJEHH5TVVx3MYeHr9u+D9rg1bc9Fh94PHMNG/c50sC2C
tywkGQ5icPJT6AGm8zcVBkG7B8QYQhggRH425VFB6E6dEpVCE8rNP3sEMMeX4RTnNcDJnW5JcWQ6
wd/0Dw38k07G++uhceLST6PT8rAxh0g4edFcoTEw+cBB4G+Mxxhd/ZnAc39/Sw4v+rM0ipEOF0L+
VwnY4VgrcSyYdM2H+rr0hXODCCDtKVS9IUA0cTnB0LFR0Xu0dIWKDUERgJG2ueWsUcnBUAkTw22r
+r04fn90zDqVVYFQ5XRhsmWQfFkofJwaTI5ALzA4I2UhYEFcRwyMoo5pFquEMS0dsCb+Qfjj2E/8
u2hJ3cD5OBwyVya4MoNOxkrc7xTdTxMJigAL7VuP+TCzWi3vlUC2DAfVakiCLedVuAZtNUN8Pdp2
a3Cl6MDVApFvdIEYtNApLfov+hMS4i/3fpZOmhiFa6dmHbSQVtsYRV/f5J85YavR9E0P5e3LkDFr
C/1ieoJu3cffhH7Danrf54iCWybO9i7nUweSOy6PNS0L7FduyP50jvod723Agg6/ZwYNeDDrDItd
RFTxH/MwY1UHpuIhE1J3Nmqf4HkB5Qg+jBa9jTZw47quRFpJt44ESkbPe8RQte7VJyF8UH6BpnrZ
ZeRdywHfEtsP+s04c5DC7a9MuWzjmJaHiOZ47uMOBAmOiXdqECFDtPyVy7S917pqtCiixcWvPTxt
0IJqDJO/t9KLYicBCfeZZ2cFN2KEFBlggfFq+i1SLbzBYQVemcUAzJT0sJcj+P30yqLX+bqXpo2Y
MH7v9WtyNxC8W9/yqd4+4YKS4SP9tdserl6M9sdIqqAw1CFafmgwtF2850sUzzlPFUTK/OLrcsQg
yUfWjL81qhstTH+Z2OPb8SVTPz4absy4TkIU+uRPPATOKKPYBeiJxP2Y/dfxZj+umwL+SOXl95kO
1R+QHNpqHzlHOPD/UNKN/+K/TsNFZZeU5P5wcPe6EjMIbyJQTUrj0cluQ5shrx1GDzpSrt6wvzvO
GkxFQ8wIYwwaWfykxwzJkfnAzys81Lotwqj5vB72q3kreI01UAmdqFcZw2yZM/lklou2CeirAYky
OG1wDixb8Z4EUBD9VeOMhGvJ2fld3T9OsuW7AhDI9srwPWwsmKQxyHuSZsIOMmQoQL2IoBA4m/Lu
Y4LG4NIAEvmwyOeA8BV/imYnT+9p2hV+NdDgQ0+/+6a2qlzGEADLKPJJq7GwYnj5oZi72C0moHDA
mVsUTNndTotZpqMD6zAcCscEPMWKrh9AuRzALuy5RETEjCmVIJp7qxRLLz4NAwzsGgFUaXjVFC6P
6NxF2EoP5/QPSe1vyBKHlDJWRjqAYOnH4offzzrB7+Y24F1aJPk00u7+bdaiPVt62q/DXZB0qXaC
XUKJ063TZjDICVLgZWDzkSgSMOzl2Si9XVtOG+AhTaB09I4IEL0HGql9+r6N/rvRj/Hx+T0nHQwN
Tz8zzSleCyap4LwaaKeanqkJ5kvp+EAbS4D0kFnRufyiNNGBJ+7ywYF2Ufd9OOmMHhbGGQlY9Dgn
Dw+Ed2ZtAMAV9ORl/uJrX1+/9rDoS9rdp+LdLw5lNi8GQpLtrkCHoHWqA7u/1AL2aod9BbMB2lyQ
KbiQBi4oaMi4QEm/GfIHeAc639wF3siXYEyK62KDkWzHeVwcA2TlvQuQL9cD3AcQC2REzBikVpyw
YyMhBjgNt+U3LVZyLsQ1E6/oHEIK6Rz7pNfjVF93Vc6QEwyfQSH0oswK02MuSkc45XZGWj6JQweH
FoMc6DnmoCq4VMeS/m1qM5b+zhMZYnFFEYvba25y+nq11suoT5EWQjbgdIU83+FWOcbDjU07B+DI
ulIX/yPpzLYUxYIo+kWsxSjyKjOCM04vLjUVFVEURPDre9/q7uquyiyHBOHeiBNnqFl8Xgu528qQ
unqfPRl3CoMLa4SHQoqbsq3sm4QtjfEVxVkjCJoPv55WZ0boDfQ7zPJkKCpMypgDtQp06F3uklNH
bCqUUojABZOmyx+gP2/Z8vEwtOMe4oL6YS/oEJDA5B0SKgUFSQfED881ZgIWFQX538PL1gIcGbSU
Rkv4dON2go0DVDojzqe3o4xn6WsLX/5HwunyMXn/0aHyE/FjamPpT11ZDJOcYnUdC12rNmaACIze
rK1AI61FZWBojZ9QvDJM6bCiYxzjFS5ayUN5aFaKd0tu6S2tDtncigEp03wE4D65pTmwLlqa2W3c
jKuzfuaUyGlvwzC4ZKR/KEFFOBViXE6413X6PDEH/p5MTwaiKg/ZlmGSMaO6NEt3F+/G1Xg3ZEks
R1qUxXBYpL0cWtN2aUX8nmB6NLWSL2NZbJig+29uKzEpxXiQ1e8rBk3VieRO9JyaI5EGkNufk8pY
jHHgSSXU/uFiOk6KOT1d5ucuA+6vSP3c4coGkLaFwvM69sc6J3Aue9ekj7PbBLNDrA8v+wbZ+bbn
PIbQhqTSR1HDODqbimEYXBiSSE7QRB5eNWP6h51LzOrBjSRuLo9LUigpepsm4BpGTUW77fwvrANr
c0946uJHBbHjOWUAySsyNIN6A8gEeng5wjS+H8EJFaAMIkcveGGh5xCStIsHN97P/V5YB/w3bGCw
iGjmNmiGJHS6kOWLjBV5YOX2QRpwbUDwK1wTuBFaSXITmoj+HpLvbXMFtV+/RmZhy6c8+ieGVd0W
VI1eIbwtsuA26ZJ8C6EBlgBjw7i/KFcNuKIy1Fby6Q0+/cTrM5sKZ17SO++SY2KkD4n5Cl8yQOLx
Ybthgw7agCu0luMrQH9FBD0jKJ+oE6Y4ZG7IFU5zLhwV+Nd1rLG+ZNMdSwyDL+p/AnLcdm4dNKJ5
6ccN564QJUs0Rqjj2C/Z9fw97rZC6MFZRiV5dYAteSrm5PCs/mAZK/+oMvDF75XDJBW0GVe23qBd
fLhtN+1cotdil858qNJomdjSbpVTaNOKPe3BsA96aNc66ucNEBO1AHN9IrU+ULxbhgQ50RDqIOPi
/Q6Nq/u+ziQeYcDZb7uV/MX3c58/hyUMc+q2LxxDyQAdwaISysyT2qfsH3LI8d2LsZW0YpOwnjdn
nfEtklcl7cw4mfWyklES49T2gVX5A5DsCDY21BYGIPglzExFjd+d9wMn71E+AGaZ1rg2jp8sucF8
x2qTnhXxlZyvfrDNcX5h5gX8jQykwFvL69hq5VDtDRlhso4/6sjKPTQImkZtxsC9Efw5gYpKw/KI
PQPavOfyO6wgxM0+4y9RUgotS7V60R9VkYH9FuMKmF9gE/IJw4pDRUUCWXZjeLc5sDfjvLOYHC4x
7DmVa5qh1xnOPENgigFYDfmeemz52UP34Ibj+O5zea/vWd0BxKDtNxvemteU0H+B8o0Z7rD+sy+y
p1f7xwIeBevg+oOSCeIEdKfXTE6gB1+X9wVMtFVvYc4aImDBNDkoeaaMVUF2DHiDrnPro/H320A2
wPV+KCHc0o4MI4+IyTiE8HMQPQ3tywpqkfGnwqzgr4x5MZPW1hrlDNNNQcPdZgncPe0RKbA7DJLO
pleWKogPjQthDGqN+bbFupjZ5QbEEaDF1GxySY8wr3ZbtBWc8WolXF4+EUIIaL87TwGHJ+/xOwE0
kNISEtp7rJ8QVBSlrcWXP+sIdri0/p41g8xfXKTMNboUUZQMhjyRx/L89R20lQ3jnZXZwCbjhDiq
Zq7U/MkkRNF+zajIIK6Tadt/+KhcoNNTUrHdQ4lCG1Jj5bFVNp+VaPJuTr15r/MlnBBtfN2D7PPX
/VQf1ZvC60Kc3wJpQlxNTCuREJ05NcfaBoIX54z2GH5/LyHIlcwiboO4DHFKxX3bmvNKCZVJ6fXi
XQBhDYEtmY8zJg5/rN4b1m/j5YNKjJknobiTGamqvPw9petmq7slxE2H9/hLJvZFEJrnlG2J4Uqj
MhbCGBE3yVXViOkZUrQBHJMO1b8x+a4+K5pVLmXS1F9jfLtDMRfTI6xQhN4KDOOCNOw9/61YSf27
h21Las6ykzSDDZi8kt9KiW/kat+8FmnlZ4qaZWlySaD3muSJKkavfp6UwTW8wUzKo9cJ2pTPMJjR
a8bSOTDGt/AXmIzbYHG4H7836cVXn1s0hP5Bptrd/zCXv86M+DEp2FfzqbLCVCJ+DmHhYuYpjbjG
MmI32TAYOGkHIy72VEk44yrjjEQRQ1h9mOhKxIG94++ZWmCYn5heWes3vR0l3Z24X5/0o6cawboQ
C8IRPgEfXgZ8tWSVZu2gnu7P5NUZ1v/G3ORzY5JxxW2yA8wHOntYLjuagtlupib6FDftyQcQ4xux
ll5iMfD9rjJPH/X8N/hkBrOXJJHwGYlsX8xhfZEe9z1cUi4TKXi5KgBFZuOqDdeIMFH21wiyIIKr
flRP0KVxqMMnQTi74OqXwW6hrHoTiovrqbd5rrUtfzS2b6ZJYFUlWNVlhcmz/z6Y8OHkyQ7ilb6B
oSrNnonMjJOM9mHLIFdfviIlwHUP3fBjYRzlM1NqH1HgmR7nJsZgQcUP9PLfk2a8C7WZMtUX0HC7
TbeRJ/c9EPFZPn6P8kYO/XZWBl0TcuXCqi3nfCoJmatzTns2vW6tlbK6II592xfDbtlD8NrNPDDZ
94Ra9fvwn2BXbJycxW+wGwGMyDOnWO6m1Bff8y3ujaqhtTH+8iWTePBOyJlrdu9lcaaafi2Neb7/
gOyPGT9BeXvB+5DTkhk/TOrIHGbibA8fCVZgow9a0CqlCEJTVKVMN+XT/U/FfRfiEB8csglfdo2g
SEyo5lkquIljukUZzGdOqf5dP3E2YhVn4GbNhbf+19eCC865VwYb/VB4SZtpgx3i+bXeUYvCKADt
YVC0R6IEg4P53Zx8g38RyR2ky+8/biGHifLTYHLMvXuxd2yclFS0XUchZNaj15klk0Ebe49glejT
zxnKBPMI34Az3i3NIyS1UQlvvDxwP4WmvzteJ4/9e58vsPNMpC1s9/uewg+gea2dzW07k2snO/U3
zYHirF09macq8KkvXjNs8VHggxNfsoyWYy3+ok7qb9ilLJsI3lWfopRaqLb13Ck1N+s59+OTsNHL
RENBJGOV7fxQBkEhxm/2yRhVlbc/Yoy0SLF8XSYmZ0Re2UsjCtz+Yg1ezC9VeHknfdMpgb5x6i7c
O0KibXl8sBljCWKIWRi4mD6rucLYXOhWmFODVjGUinoRGmBO6VlSCO4rgr7/mhVby/ukVJrXIIP3
9hjX48scU+9BxTkDhWHYTCgEZILLWAkoUx3Ev6hZKFMRlgxB4S6RPEAVzKgxmz+EJ9OGnHTHJJm0
dl4uIBSpniWzSzkS/tQvd5eKGEEaILJZBFuCiSba/Puk9R7onwVfBZ1IyPX6HDLxcJD8ix8dU0QX
U2xoF+/wDm1DcFpaT1tTleKNBePfV13c4Bdi7Pzhzw9qP+yZnVJUr6MuUsJdgnfWWVCYypAce/+L
Dk/hnXBYgifDUCkoZkKor0KLuBwxwXAtIixusFmRaeLqTLlMRXGDM/NCjt63RcYIiaeT28LCM38o
DNaEuL8Od6jEdj5Rhvgf5ixpD+c9tjzrcGU9yZNTPyxs060FbI8qn/8cUA8bZNO3PAO2t6BFYFo/
fCVPDMV+qx/OvERzD1FJk134Sq7Tx/jmfbjS7s5hOc2cyyDHh9hyijkAll/6ROcGxbgbXj0p1A9l
ciMlSljdIZfEsEDBOktedahpPlAjmd0Kz1V5kDJOxN7F/UMnhXa+JvyB6puOQRwFzg44iGDUIjwA
IH5A/+Bg6F0KPEQZzAjXAI8rxDs1w3r4GHLigrWgx8h8JhA7Awx/cQkQbhoXj5Ehjxam/AsaYZ4K
RuRfnC+tloWP2g7aYs4uLbHxGUM+jXeM11XydC3aKAAbB0Ys79lHbmxh24CGip8GRa6Lcp6RK75t
HAC9FO8FVmUvtoqHM4XofF4cvbDoE7YJgvPAh08XlEHhfuMk8Ej6M0wBIKyxSy8RZrMTOc9ZOYYC
QjfGff5b3OfNIceCY0Z/a87qw8dHlSALEVR76GDsfZflJ4J4T1XLUqYtfmN1RqWYHx4xufIrBaL1
ilNAVOV7QpPPBtuDrWTGZvw8yFsgEBLC8jMMht62YFSFdBIJBZyBO3HcQpOwqdLn6ZPCz8j9H7A1
iB4L3Q7h8nOaD9Ulyl95TyATtR/684B73pz/NvmqRTxprlDZnK5baNbGgYIcIrcYM2+NuOamAadA
JY+3+aTy64kJcwOUAhKeicLwTwZPwPYAEKCCaixUmDXNFpfdEPbYlHVWjYh1/NHjZYMXQNYREh0H
0xz5FsfBL77LAgVut2A43bGZD9nzZ9WK3xOJlLSOuvsSKht9Zsyl8XNaJHTk/Ym1raNyBXiQbdmX
WXL4bjO8nn5DuLrwOSePQJn2x3eiqOv0OamXLc6cZ/0IPNCHhVPbKhQ+rpseQ3PBxund/LxEDQz6
aLOVoEy5OxxHd2rnVz72BgsHNWpZFYTGSGEEdpv3Nz8+4KmcAAOqbjmHNkXBiHcukHtPiN3eQ3N0
H39HtBpe9WAdU7HxV5dktIePxWdvHTjLdLw/Uqhu8YFWx/S6/XV03ZfzZ3oZ39bc1xtZ9YX330E+
MSzN4yaPr+8l1QVSjTrzgRMftUu/SiYnUnOFqiXzaPA+fSEVyYjhtXm2qdLC9s5NzL4AJeQhyvj3
AsawHDC/pVhiyHv5pymB0kBHrZoO6BMmg4ChtNvs1dgINBhdQVMTkJRb3lIuHHox9Fui2u1FBYOF
1tOv4SsHxXVB2YDPgHExfyjJ9BNvyo/I1U+tiMwUQ/ZdxiCvCKG6rO4hRfC/lAZtLo/ycelbYe+I
SC4p9s89z8AyZAlotYsIol08JvryMf8xuS5Yr8m4gEoNQ00Z06y5yJyjXwgfdWayZN6Ro+PuGcmJ
xoDGbVekmHol7EyyzGDk/ja6jwWqIEVQ+gRZ1EJ810FBfuF9Ya7hxS5vE0DGag8rWIPO2MKY7SV8
ymG5INOUj43lB+G8/zrzk1D+NOzzBiQznErc1/TKcATJsQTzEEpoiNyfnFi4zAljdST/fcwElJie
YIqaawGciPxWdxlcTuRJExir99iIPyNsOMaNbxLV2/c/BwjIsRF/T8YQYDb4JFwoyD2GuylUjHIC
4i6tERFhloCi433OGRUhhgaJEqmf7bS3QRFyH/dDPDOgshrHrp/Kl9mVCEQE7LX7+LkGuCUq8zHT
bTLkCTdu8Z7HeTUrvH4VGNzPtUsuJi2i1c4sc6N/kBfZXetr1zHoXvJeVoty+d1w/e8cvBsgu/Wx
arZ/8GgQ8Hbf6buMjC5u8XEw6T7iXoTvc6iMlGkmSL522Q2w7KBgVCkUNPemBvUjMtTQUgOlnujq
/A6EdkOntzvkG9SJF9hfOk1wtu+EPF30hM4jbbHbn9F+tuhFRzI4YAr5gEmLaZKFKVgiD/TqjVcy
L9sRg2prMGgBnTN/82Y6jCU6w/mkIg8Twc75woRh0D+ig2T+sBPDvh9psrA4Fs/aNvQBv+SDtrhN
zei9LBZP53eCqNHAXyS4BmbSv9llBfUPZg3+gOvnGb01FhiMnQQyA76C9BuEgshcIF/uOJjU8r63
fP+xnqv7nKWEuxVS+HWYB18+zU0GEMCxgvkyYBkRwbxnYExCJAi6sbCUQX6+WIPr6nG8rvIVyhDs
z84A4H1WxsbJOMNpwTp/wCKWeVX+sRsMJ7dM00ZEMvDxdet+oJ16B2ajn9UXARVMrQMCrJwAzmqu
pe8T2Ea76abaPBPf56jQXFh/DaCOhOyq9jCsWSE4RSK7f/NTTtFXXg71DjMY+2EKVOMFXRqaRQwG
86RaFdnAdtHYRAKgD6WfnDXVoAs/k37AIDYb6wmv6rwCfSoNOwKT9GkBu1HHRJb0F+DxDMKt5Brv
QOmnpGNCAhRE95g58g0eZVR03g08ifWmW5vV4YstG/di5lt+f8yIM8OthWkXPUcdF8xs6R/02W2v
j6Upnp+m+x5eoTUAt33oHjtHRKnOuo+7Q+MPOcSH0ZFL3teKDArnWBlZb/BY90a3OyLclotVw5dG
u6+bg2IkBvK17UWha1JPxIJ+BipXDz+jAsRirW7rPrQMpwg+22r2i18sQZfN7Q/Y8jNKyr82ltbd
CIMB+mJuRRKC8tE91NAPYDp91tZlmBSI+v4FerNeUm6K+hiu91Q5WuOdj4UndMz/ibdfpC3v8YM0
OsPLXVj6ZIYTJR3WHhtPYYPSVxDloPkC33LzHpB1IRnJXcTcHFWPqb6B0YH9xHc8CzuasONnpqdf
v7fvvQYwRtX0xYvV9pMYLFJurhSD3+0jI1l6BLBcbtgRNhof9xLaIIdMysIEayOMQvw3zW8zBmhi
VPHHcJBQJ0hXMMUZbQfCeJlb4QalcvOako8iumKfsQrIElMyHi7RZIKZwePnVq5t7hLp5XaXgJ/x
us2mjCjwBJh8TpcxO3yxZThACwn+BUta/EEe5FxCgzJ4HJghVJ6UWtOdGcAQkhixU7gTtHzmWvni
erMvZ/pamvY9WJ2lCNiQ8qBDzQytBizVcAvV0aKy5+nxk8rSfbhP5PaEqFEBF1EF/EQpmYfwgHQo
gaTO2hXgEzYgTB3XX0xwcaOCQqZMLpRPf7vhh4J4g/BlrfcHBrh/7lQS81aarBoCWkk5kSop2Qww
GDIYgKUD7c1INVeNewx79h2iUkwg/5p952WhPqeE2hd/erw7iMRN0EfkEWtj2Qu4w1HTo1FPi/Ev
7Q87Alab7S+t/l6Tal7675EGzhO2o18CHExgA35a7tcBq4/qkRS9o8uQlTtoE2ty8wvU3BrfeUfl
tPSZoEevRc/Lj5+xknaLfCP5BKuOEOLHEMA0u4rltSqhVhd6K2kp2d0fywW73HvfH4ELssbg92AJ
OdR3Xiwe+/DazZHwUzEjzMQs3c5JKePDSmW0c7hzJbR9Iwa6XEBQclAkyVDCufzmIC1t3+OyziAP
pr/w8ddSOcFxWN/XGkULxCdocxPodZNvSq1HiVmlcoIZlHdBTnAN8OualUNleh92k3b2m0rL38xI
YKl1R+rTMxG2BLWSKQXuKDlq0Pcavzf8zuvRO9IuNmnIbrvPaAIQDgCaMj/pBPFVZdLAkJtZa6KP
2bIgPDyWzTkzXJyK75V35TRzqc+ghUApYcHsuDnKwZdpPO5ItBA8HzbEvoZEuRcENxi7YuQsHgd7
gWwbLoYdnJWYeVqf8DHmMCBhlNJU54NL2luVU4gU5ZaJ/10kPV/X3RU0RXARRpACAEAeP1vWuAvq
GY9pYGimJEMzLOKlUb0xPqcbp+OFIgDUh8gHsAn2wNbsMe2yYWzclLBEjVF5pZIw7XiFREw3ksuP
TX1+g8zSLnfz0lXZ4v6aWQvxBriIl2XMj0vzP0amsue4OnUAAbAEYSB4jg2wg6f3dSgz3iIKfGxO
ftLAIWIRwR/sU4vYYdZkxnq4UOCgz6I7/UyyTRUak2r4Peir7Pj90/bFpFj0g0daoJqAbsQaMLRu
jo6qE13ulgkgNT6LC1yGoQaSut6telzqN7iqpGKVLPSDCmAcGdAwhSpzXTzLcZsH+lr5id9fsbRz
r7BbjvW5MR11DZk27oO6MAnBEwB2HssMJUb7v/FC5+LVxmXprChBIOrULsFEOCS0Np0DC8bPbu2P
o0Rfz/A/lCkA9Pv6CefQ2rm+MMtf9QZ+TIBybyyM84t4tfp4K//jtXbNgzdxEcYrn8dB1uAlv941
jPnbxj6uxLPvg6N4DX4de4MJzOhBGwlSqz5+uxynI15TvOkGD6QBRxL2+RIbCIiYwkI73vQG1AH8
SeHFSzKaN6ONYY/egyglzHVEKMrPjWp7n/a9OVfoYE5gCu2jdyV4JThfBtM53w4wd84BM+Y55L3b
IIWYN5rrQaoO0n0z+hfJMor2o4hAgLcdpbdBtE9HhApseBu+4FfEQ8VD9q5LoPqOd+e3Ee9PLotm
k3U8gj7hjTaZvR9t2Fk41avG/fd1aqeYf/O4f14TIohgs+eJwgGcFxDh0uJk+8Iif7NJ93t6kX/H
ceanJkFjep5jqy7c9qdSOD9Pgz9ia4PPABdvSHbns3CvPgPVZETBiGjLux2dHz7fiDqegZhdADH/
nxph+CmCkBmXOyVkRJcYmTnPgpsY/B80wAnjaTiJX3jVFGTRHhGWw5iFsxbZ/05U4aXzkkNKIwgw
ZBPIWJtHozMnaU60ABkKHBo+SfZeczeXgKDs9BVCPHMjDnqz8bm8bSBDjpoz0pGyHW00e091Y3O6
O/iW8W5g+SPVIyagdTf9AX/3dUYbrof+wB81/04en1M6j9hwbT5KjiQqbT3gnfn0eGNxKD1M7NmA
CWsib/sZ4lilBy/VveXiNlQD6cxqd/kNYNKVnfu7hgWcEcxvZP/y8jXFRfT+uHoVrGw2c5Ap6Mh6
2EN9goPmGjYvSyeLoYbIke4GJfYbprBzxXSAO36zw0FBQTfvZrQrtahIdfzp7tEFqjNPRZrRG/1g
jWqTpzG+wA/8wMxyr6pN6Ppb+E8G35tnft3rV+zA79yBztwjmBtO/aE/+wEuQABGFwvWB/ML+xsE
KHjCsE7eW+dDQ68K0mAORYk5L7LdS9JAQkOCYd9Hzbl2n5lLXQ039+X0xqDdfHHdMuxfUOlShhwg
BIBgPH2wuAjXijHNt7T+7IXBnLJA+xSVmmMNDT5D2jiGbE/7ITMqQWrGzJwcjr5QPuG+gUb/5uWk
Pgk4RMiRivZ/B8bJT7G7fPkz/FxaXjlQrNqpQNihGbbiOCKL12BPbRX3IwWkdPV0NOLC56BtvAs+
tkMDh6X9Z3Tb0OgI/YRQHSJGv856kKuECEe43YN+4n6FygjEjaqOQT0c9RAMugzIKMvQcaqOWYX4
UD36wUsaVaQNCWO+Ds/Hs7qHxQXX6b4g066xd0ugPJgI5sGgrE0p+doVMBljoef04eXYdXZkml08
EzJrINF5WIP4N6VBeeDtjlMrWkHAyTk2SXOUc1Dcgfox1kzfLGkEWeILyAyBDfyCxCFqwRphjqFV
4r2P8KCgS/1vC9Wdf+HuLKc6Y2tsJBiE/t/sQSqCglDTAvB6Swn3EXgrGtYIN+fzcn7UnHUUm8Ww
UrwevxgLPx0Vq12QMBgqZnyTBO+ej61ViCStSdxC2mVGeLK1ErYSXkEGCwYQyGZ+SEyEeF/SXW0N
ea0xoX8FZubiAMiAH5LOByYnDeHLEfMSIJ4CEZRd/j0cg5ljiV0vOAqoOONWaE4Y9CN7Cimeb0fq
8BZTFipV8EGPlhObgB1sMPDWGafIA5azxPw6kEwAO+fawnfpPT0ulHJeMyF5YmgFe6IVlmomOz2E
eqLu/hhaImdCRDBFyuDLMHs6XHoYkdNA4mBLQUgpxiFySVwCMLwnsr3c4XIFnX28cJMLLzdP2iH5
8T/i+4Em8SY2qFSH7QkSgCV3C3NQkFxejEsbv8qchDMKYvQrFX4rLj/5b+dw0aDqeyBtUVyG9lzR
X4RBK6ww7CrRT7j1n+hCKuIVKQD3/6AY+pSfSu4b1QCR481aGqPFSeSwwUgAiih0+xarAVwB/7Wg
j7NAJ62BjkDhxHJgnKBpCL0MIQDbJrkQEdfa3zn11rsnWMwmJY2E3QrGGKLiL093Zo+3cY3pGdON
DMjF/lK54HeHZmmwW33wTNOFf1o9um50yRZlWYTo6tHzKMt4r3Kqrh5TVjLdwpjAkbAOyW2t86kB
a9tk6FnGzf0IVFLfhyyOUu5r0Kll51IykbR1qgGycUZkDFI3kKCI2SfoBNCR5nxiSxLlnNoPEHhV
sQ6q77DEfQmpk1YwjNuZ2gy/ONrDqmYpHxBxyTX5svXC/tbBhXDZbPgGgLcOxRtxVth/bu5UjnfA
u+djDF36wXXH5EEOP3CoFx819vP48nVUfvTBakLhzO/HnUeGzeR4nGB4few5zUASab9X33AnEwjF
IFaSLf4t7FnOb5NTHUjuDBSJcYHw9s4Gpwxb8XAxCPsM6+Fq+TOY4kJH6yjB7HQioJvJB75KPDRP
xRORwvLUp33CLu3fI6FquvzFkO7CJWI9mzJmm1kjOZTHFGba1EhgoNm7SZGoE412qtxSyIKrLDRI
ECe02ugPHDb4iJ2bbMwBEB9BJDK0c/ZtiplIlDe2/K+SErXAeW5Tibztjs3+34YL951/2X7F5l/a
7L+p+DvyA0SNJYoGCoTco9w6i6mdzbDI+QaUIGceQr0yffhCQsE08b3tcdGw5vIx0yEWhX3pCUEM
WIq0dS8ju/Fvsxzh04V8yq9fDm/LC8IQA5QfhQCawT4wDLo4pjooGpN+iP84FuKD2fFUDzj3fD6c
TexQ3BMfwmk28Y8T1M9MeOh4BjzFns0s+6RzZnnYv9Peu5AY8cV0o3w4Koq2jzMj05G1wrSchgUV
6jomElRtMgZPi51CDVNVoWqNr+wkV5s6vyCCcaRzl5NgfpD0wfvl3ai6NNwmC+v4EIsbgxIJhEAz
m0HZkS6XJZlo5Z327aqFn5HMqRO7HGakIYedMf4B2uZCcFc8WHx8o07u+oSHZxj/QBZkT2RNh7hA
9Odrbu1mdRspWCUzK/LVe1LfnI633g31braDMIwxX8QtaKBDN6GmBndqHXwzL4GBidBHAAJIG+hU
ao6ZticfvlMDuOVUTRrWxJ5fg1ERhjrRymEftynySnfj3W9EVwnIYaD9vMXFxZHliaVGAs3IfCOC
6g80THnC/y1flCkQECCqoNwjCVX1JcNTPfXi1A9Xq7xXeBt8Y+n8s+zXhhbaWkAKhhktWEJV0KGZ
QSb1QCwwuDHguvn8XDUFhnfH8dFwsrUBK/9cbL7zzEH3wkG3PjZjTBQQ0GFCagX3zGt6Xg1//+ln
uBrij1w5vwyVT8n0AwRAmU5UpEAJDCbueMs1ZihpKVtZ83EkSkr8hBluAOxDekyzpPxna8YGwBKP
8LtZWW4vZIuBEMVT2lWWytrgioUau47m3rl2+Uz+jY3UdEdPpMCVNIfKy0dhhUoLOtUXPyJ4W1iQ
FVMJbXzQQNKvbAP7en4m6iwMR0u7+evtX9t8Ck+USwpj4nn7h8R+zhAJui3rQB/DdbZ6ypQqYe+E
rvBEodP6gliKtoUtCtM4rAeGTO3QiMMOZfAnzaoP8lBjmOOdSfov2VKSNIR22chwowXz0sCsGail
8WEsmseS6dBChdXSnT6EvVlL6zoG89M/G6VZWrqv7mZSnpjf+AqKDIY8b2dUnT0InIpTssU/vIcW
fk6lPGOCVc2/KOufW7U83Iv01zsZEm+aXrojvNjbD5XQ2uL/9Kyt3XsyWMTLfNr+vScAfxoy2nuA
MXU+EwCmjqk3o8d/RrVaX+SHAzgima8Nv2+6JrIh3Ze9FjZnF+6CexHKfDZw83hN8FnTKwz7h21t
AjJt4rVC32Ak0gZp63Q+ZQTuBLSaJcviVTSVrmg+WfLI/pkHzIqCOcsrnZH4R0R70knyj+xEsega
+b7okkiuEw0Qf45HEW3jqC+SnjYitI4/0j/y/xHNMF0iHbC7IQHZ3fDFiIgomK7u6F+rzINiNxb9
cdy4ce3yV+JJpENt9KNZx988ZjEz+iwD5CAXRzV+bh6Rtay3CgI0FLhf78Y9zfqlRnd1asJsfSfa
w80sZgR2uzWXz92gphJ5uJ9P9JiZSxuwZzfYSxgsg1WydDIkYXMCHWTEAMxiYLfYoTT1oectnus3
9lIM5n+DfCMvapge8StlZCob9p1yc4vLwan3pZpwSkYchFO2tro3ofrBR8e/llExxMixljmw3mII
JLaU9Of9I8onffFJgWmlq2c9HYZ41/Q2Bmsj/rJnCm8pvI2YUsGdjwuIeZX3O4OFPZE3AG8hToI/
tFX8at3albMjuAMbGUE35pYY6jOCCn1QSW5w8HDq8HFvq0Oj4GIdw73B3my3yPxd0EZZKgKQKW0J
wsmG+YiqFaJv+SfDm8LPvmcX0RO74dwWjZGQkEBw7ApqwuAOxBNi3ouo5yK43ljPdvqqdxsqatqW
Uf0McvqMioJyYD1C7eVf3j5wc1JdEHkwX75AXLkvtGM3om5WUwVrVFRvCb8e1z2IdzUymFCjdN0J
PUHvDPcJI/nHumPC+fG/s2pW/tU6i8qApPFXb6DADk50tl/AwD4bgWsB7VcBO1aP4oUlI7Pf8CqZ
jOGa9x2wNwLw15bzeti6RnKca0FVewfcT/buxaJDt4fyAisRgbMB7zH6qq5ui7hFDn/Yny00BoVr
hcEitBhILtgvabTkg5z8I3R5ADm9CA+7z+ZOE3WCB4aKFP7I0/lSYWN8LyYkLQwOalEhj2iYm+3s
ls4G6iwVEixOhohvTNqYmV1E3ABT+SfFElU41MzX1IJtjFRP0Ky+num/wiK24ONfJwYA2hVepOEz
55zhssJDGKpB6lEdC8cR3PtKZuU2AsIGPiXEapqj1sP2S4ELg4H0L1BY0/WIkgtDgddH4HHA8TjU
U5WCNZiY4s/VzfVEZvfQ2MgzbYLb4P6+7qUPQc1lDsFsympRFnnZw8/vkWwKx0C6rjsfyB7KOpKl
3dm7aHhZcrYHD94D80b4svjbdA59JRpeTuW0CG4bYOlywVn4JLvlbskyWeqC9d7+QW6/rXnGL+NS
QZBOioF9+cPEZPFxFdJFhnAGRrcxfjAU3aPLxlxzN7Jvd6APvqr6HLdV21jBZTP4lTRxCmix8wJj
hmqP9ULmKFf/3rjfw/fw1oaCZ4hdH8MtD9DjS/WW20oi3CdM/FoS4E+ZJ5DETBPQDwBZ7gFjiGu3
vKcGkl3AFWMCEqLO5BFbFy0RNFJ6U64f5zVSFuyuM7Js44MSkJ1zYlTEcKrynzOQe+RX7W9U51sY
D18i1zvwZbNZ/Zrh/+4DUIZXvQRqDZSSx7q42ZVJLPvABLv6DDams70DLe0YNEEWmdupYweOkwRo
YG++XLoIVnvIHIThlzHHggTlN0mBjKpSCPhFlvxzDB/K/dEHu+WryI/vBJkFTVP2QF0lTArYzHZP
+wVpRk+515D3/OgzT2pa9qEhOnLjAoeoXPOKLRUh41Doic2ypZd7QSbmQmsxJXs61ELcVbiDhH10
3UVMl1it1fEdUbS8eQfmDB4ui9jFUQ5MDBmIvUOViGPGeCg/dPxHi+iGzWtt347kwuwgwVoM9ngI
wg3MwTzBq+Jqc6rBghxo+1+wm+UdRAwTCQEDwYy6O6z00buP34stXGIwLYX59wuhJv0pDoxWjBqf
Uxz5vPscljTACQZGyko7POZQ0KIG6mMTCFnP+Dp9+T8oX31gYiVYy1Hfhz81u87wEorMYx+mrEhS
fu6tMdhDvkd2BvvavYUWVuR8lsKr/U6ignC0wHctfayBEIJ2fF21EwzamADh2knQ31vQXle7WR/j
u0SCrPN0i5USGovn6oZfFMOaFTxjFDWoEN6JPERlYG3ysTS5nbL5d5XPdbB/fSWXzo9Wm8abLhlK
AVD29h4Fj0SQPn7jZ2DFfUJvp3RCjBz5dymiXp2/4GwHc4oDQFaKBtqtgPxMrjf6Jsmhb6KdAjdw
dQ+7dvIuvkPJw2XDluJXcEvM0Ap3MzO8JcjAmbCGl/SFHlwLGTZHb08eDZ+BEirjXVpF2l9FqqvQ
gl8Sg+3qRuAMbmGkYvZZkN52Q90trBgG5sJaELkeXxZyxJLsXHHx0Uksenj1vJkri3ZebVlMGZ6K
Tw3xFZ3pTSAnFyACOlP6KU4EgeuoQhFTjySx07Nq84VMisoBdApMhF/4gh3uLAjzCtVUOTa9isCY
cgH1eYE31Ow6qvFad4r999yu4UfCdhgb80e8S5yn2/+Pp/PaUpTbovATOYZgQG/JiAQDphtHGRFU
EETAp/+/bY9zurqqqysYEPZea64Z5ph5ReUBxy/seg+M24bzx7rB6HBbwg3yleUQB8oKaT15CQUu
JcJX7086DU4FFd1ysEwPr3WywwIEBcf5fu4eUFvQu4NBLeTDeEvdV6E0815B7Cb2y7xDdqzs2Psu
FHqSRTwdL3unFtXfmmsfZx4JN8DRTp5L1AZX9Q3I9tT4iN0PtAmWlQ5zjmi0G2w+Y3H5J0sCgrBj
G84h8W34OqwLCLS/CWO1gh3n4abXwlHC80pNYHRRo1P812dKfQnSJClcVZ82VuhWqowqg4YRv+r9
pPq7h2ggjkNsCMFBibe+yN5n+4U5j+zc6JANv0fZD51/+g0zG+NBHau14326wXUt1+TZCLPFQSAy
1wFWV+2sY94j0nL0JGA/hYwz0qEhtx30HiovK7LlaN6oc/6FgCqDJ+rjeYc3Qb0U2MW8Ib8WZMQQ
X4Anh0l9gzOdzeuO1GRZkMJ0roXnmMQoCLSSLC+y5809CSvxtgeHcGAXpwwxgQhEg4/ojzePObI4
8nJ2uL1SBmJaRK+hvsYUjqOVYktLTtMwQUmEjfh8NIEcAypcA4Gb/ctocg9r/JJvLgz5GX0K9NzU
/YTFFjk+piVYDOKIRRQS6xZd9LxZyljxDFdtdHNpCmzOVC9392bnT/hioKhqcSYGTP7oJTrUwrgi
hWcnrMxcUc84uehnQByzYzzfEAxZ1vYYBbE2Rl8304qnWqHXQUHOIp+KUAvgT1DLenWlrqHoslt/
zEUNnZaX+jYZ4n3o3o83bp60DxXM9HhzK18mVigJn86HtGE8HlG1PnR49xb4SB8njBEn3qLDGJXp
A2NjQG1sJXLtKabFOnCZvMjG6p4Sclluq22qvakb6Pyh5WyV+f7UJdoLfQMMKu/BHHBvV1u+1566
J7qlggEAlav1QQYH/xIZBFypRKuxChtqRAF0WQfAiYA+fx8BeofnbNYsYBX2SN4Qnn4ieRlbaA2U
Q98wbGGVBz0xM3YFfMmiPICqZ/UNUpA9MLDohSDlOrtFWQR1nBw1vMEmT3aor7p3qJCwDKeeNzFW
/c2aUJhx84IsXhH7IcgEe/WISZJNdWIVjToYCtH6fmjdAAuW0h/zYYyyGgNORnBdyscvarBZ1+Ho
M++ZjGcvTHpoIj6reH4LX87LLDGpz5Zp2Op3kEvs/k/cxHWbbq/bwUXevFc1vVjXFLYw41k/SP6Y
uSz6wd6sw9dmGMjOlyY0cWtoDYl92yZXtTy1sGfm8pSZDeNyogrCelqsGNtOe8hMu+bTT+yKryR+
xf/uIswAW69rmPxhBhxrtFzLYl4u+zCjqOSZp10+f8Co3Fx6QtK/GW2Kv84EnwMnh+zmM5R64U00
nl3BC6/hZzXE/D9dYiiw7MxyP+bzfPWappgLLJM/6F7Ay5wJt6ni7W1MWRZPt5ldpw+6h2V7emw6
jdp1htNucJvmlxsltbAlaibxX8/KjWZWm2jvvZKPQneVOldnuFA87I7o7AR62fOehZiymQBBcNA6
Jg15thmwXUz7xDe1gQI/sZnA7fDo4HBLAPSl1EFfcVG8jlebEAAbbc3keUgSMxnwfXWNaz+lEL+f
TUfBKPhOUGRgWfOYSqh++/r661+nb3VvFjY9HQiQhOU/Vdsc2/iIWROmTB+tAMoVLBK3o6WeQH7n
QIikQP5gRMSfBkgsTtesjzRnNG5AJ81B7HI7mg1IQbdZc0jE0s2eBwOfdIFDBcOPmTx+Y3TzKdlR
fQNUhjNZWCsJX9sbVklF+KJTw2EYgigjopsNq8sX4d8efCxvrOKQ544xY6JAO9wowMC+g4c1csb+
2x2FtOhAzYL9fo3mig/WqaAfedqKwXBCG3ipU5toZY3CqMyX3pqpw9rkdCxYJQjrujD9CbwOHiau
blYxaSzJACKO7ZqTB0sKpzdp4cSREwEN4OakTscr9eeqDxI9mKXOR4v9gfWa1roygYc0wq+qMe5z
2aTtD0V2Bv5Py9KBe6F2cCcZmj2tBge+bpUJwyezJKgDIxBoPGPvO/ta+CPiWshMFwB37DNuQzby
sjDZP1fe1x5rDy5TGschMQtEtQLXsVUNtBuAHKAvCk6qu996y0fhtT/GlbWrHe5rXDToBsljtF7+
a1J678MVdZbkIB6Z3sORRVIfNqX0oiaVpzn6kYaFkU6KAhB74/A9vfmtJRtozydE2yIQoam2SVqH
T6zw8z/HyXROQJ0vI5IrLzIg33HvdfAdPTCiINEQvGr20ev5J/w6N5coIJe4K2EgiptyjgXifvZY
QXiZFsKH0Wpc6P4sfR+4Q88VjupevMKaaUfmEaQlORz7+2l+gCE5iPHEFnFJ0hryGqDhlz2Xc5Cq
m46DsVWsMi/rQxhjQl1i9U3XTioMjHpKpBy5AxY8pySSjI8/sguLAChrxLRVMjG8NRjg6EyAUN98
kC0SUc+GrawHbh5ccZ+vDfxDP4GQvTxDmUZ/IhO4hFWvQp1j1hrYmUfsys/8tOBgj6eDcDSv1zmU
MXltZ4vmpVZAdlwW7I25PobQhWQE5ytUSOF7GyMfYOvHKBwHcnb12X728hkmIq+mZkRikCACVcew
oOD1CFPzGT7JwXUtKjKqUn2M5LsULm9PWij4+5Q3tYs3Xb+By6zntP93a7Sfyg0ui30gfAVUzMQg
L6fwxmkOugrmFPDmUfPQ+TGLg5KKioQeKcT8GPSYL1zHhA1gTKmjir5DoardO7lhyP2pK8gP/bjx
0C4+breYpiM/gRjx8z8vnwZGgCQ6AX4NyHyDnAqbLN5ueE7TgZm7XVQUFHlvm8w4GcogBm41IxE3
neOCfo6PvKoj2L8wP5cdUlKhHTyNVGREaS3byUiXv/ThRoyRPmp4eFx8i0d8ecs6/H8m6B1oy41O
bpRS6IgCyArqCu8RbXA30XO/MA0Brke0mDjv1sSO/QODVpre9kbWanWhdf3beo8atWDqLFrSDjgf
tcrIeLeTprZT3J/117rFZAY3KCiV2CaJrD70ebdL7yQdc2aql/IP8UdyGm9ArgT3/ozL6biZfnBK
3+vEawGGZ5ECxZpIHCQbwNostaykNd0kWY8I+WffgQZjK6aqkNESFet8DV503p+UQ82ZCSzsFpWK
gd0ONmkt8gDiIxcJVSnocrNua4MmWawY+2nHg/y0IouJEh82x6pdZb/8C2azRKdRu6BMgPaOZgcg
Ak82EnTQDip6ltqVZO0fVpuFRTLF7uOWOFk6afdG3DfeEtQP9SlOJubqon/nb0bnxuFAYgfpvDvW
sf3kMA27+LdymIzeU/s2DN2F6yJuiS/yFZnwDLUuKBeeFkBBYBSImIjwRPyGYxmptgx6+9gpGrwg
DUIywhW20NJ4SfqwWSRNwBe50e05TWMVPAawNPDNUjykF7XctIvMgZepdq8mDuTbZHZlqMxKQtPE
0WJ4LCg4GUQW8QiGlI7rJMpn8ey7vW9u6y7s+lTVa5rbRjhrxhB+R4gC8EjBRUNVViObrho7jRG4
xW9SzdRj+yUN6LW8X9X+VJgRneRYrYMMSO3A2cMzUE7XC/SIC3J+wrK+R+HNgppeCgQyhTiVkiDW
EF50L8NLfYHU/h4LLgLemXWuVbn2QNaCHSd0eebSN5EUz5Fh4EUX9+gSPQ9HGMtKOMWS2lzxl1FB
smKuBAYvH+3OQne81yynGkQHOjl6Nu4rPkG4ZxNjCWlVKCcgZaBgnL5dwc5VcbThXksmo6L+Fjf1
qVQufQ3N0pOoq1ob4uboYBNmJSJfz0EBWE9kcOjMIF9Lv5m3YBAOdB5onJn7vzdOtBKO7ri7AO/R
3nw3qHDVwaLj3vZaupZOKQjW9rbubWHpR71QSCFfLrIVjKehOACIRrIvH0br8STZDQ/vnx8m+EWZ
MjEnkkTDtXPoJ1h84O8BvxNxV60+2EkZPSEfW49BDwmLw9EzpstyFYCH+nC3hLHc0H+s+bEaQDZk
dQI8SSLOwTcgwY7E3b1kZHu9Gk72b7/3saXM7ElmleNlqt9Y66G/fef9vS6v31VQjc3yp5FgZMns
CbyScfZ99wiY6UXP3XPWd/PZ+5wDLNiy2U6zsHIg2K/SMHWE8WGxGm1eYRWO3Pfs47XrGKfuLjz9
8Ir68JScSv8ZEpx5HBw7Czrln3EehxZ7nk17YX4g0EU48pkP9ebIkvRF9NwJsCDCKL3n9H1pK4U1
/nlN8FrFCKEuYOYV3TOuF9WkxNgB+koneMwLLCG+pMCqyqEQtHFEXj3wkcPVYzX3h+F7nUYf4RqT
efSdmGZ/l6KAILEXzfpthrR5dp30kPPjoz6JF3uw4+EWj14X0XJ/O5jX21q0aAXFUXOocEz5OK2R
T8eAJf0JInurB3x2DztB6uOANWSLB/VfvqedY/n3IYfyPf3Cn2+cAZ/f5gm6pxukJmaAHtoFCo6B
caVSvFpWHbaBNO9u9yH1lHSggweqrGaj1QivngI6/u/yS+GMHdl52gsGz1gxYmHgj6alOXJuNM+P
adcZLYdLwTjN7TrsL3tfhB7lEQJHfom5XhZ8TjHTBi0fy+01gtUaxZfeLsOCBG77YNYe7+AEc1JN
qLNdmuvbuTgkuOiMjfdhuL2e0zP5sXSn2+bQ8dOo4Rs36+1eARj7DpQNVioL31quA/vuygFk2kv+
VxJBsJI391V/QcdR0JyGgzkz3OJQfww2n30fdyp8fzUISIxr7qCep845XiuUoyXwrWwyY6SlB6h5
7Jgk8eASZEyMVwA1oZpsYhw0K+RJkJqmdZivqTUzEWdKZ0AgQv9Ub18bek55w/7F60TKQcTxuDNc
Pd2mkmVBLHtQNaM/AdgiMZFFZpmF+zVMCQOPKT/xocZAkXnFeg53am/w8d4GfdYvWM4A7WhbMGdB
ssamQwVA53kls8ltbiZhh2yyhPjhnpJP+qkYxGGGA7/vnx8Od4XFTw/oF4xaE+JdLHUo73YHkSrO
Mq2BZ5IgL6Lpkeio5hIz9SUR5ER7o8ArHHp7DSG4Ss+CRLsh1v7D+5DE673XMi0KcMsuSgNtaa3o
XEdIA9MWnoDmyQQfgMmD5/37S2nKxlKTynkiNipeKotBgIPE7vpX/o0mr1VyEviC257rXT0vwi4U
fiGMBVxRYHxPsCm6IZBCrPiRRdQN9SHKhV0cEt0DKQCeC8PLw5cq+jZ7u4g4enM4fVxpqNY4aLzk
VHqJEOa8WatPqYhD+6W+8aPip+F3gTqguQXQDeUtzSBkP8m+7XiVYQm8zsXide4cav99gubFfOaD
BZCIF6XWy1ZexSwZp4KNxBAHtyvuExxz292xU3xPz01/JgYuf+PFT4rABWzR4D0dCHwyZuHkobW7
mg50cufov+aoi1+TDsIe4K/S55JE3VksiX6VL6VvErsyuVE7ohtKNpX/CeJNGyWbfEtF2191IMn2
VApF/nLEhHr3hXFDsWA218OrEMoFWOdfui7dZwQrBSJ2FYzgaagS+4jgg7Gt3xj0HyjmP+cmxXxQ
7DzQYWjEDnuDojooWJXhMrsSiLW0Hc5LN1vH5/IAmA2MilczjpwDwFQQSFzsz/Gu3utvyka9hZlC
UxolE9mmlIeRL/alA2Y2244wDU3ObFv5+Sn+4ReGB3hw/fWXIea5BIxaytPEnXwjgd7j3A0JNijX
46kSUl8ME+1KicPcZ6R1lsP5QHBh1OL8CogAOgzCO47MmIec+z4VQ+nCyxcTGLBgkn45mrxuB0oz
eZ6uKaHKCd5B+AfieuFRWoLn8ToNDndTBslqufTxiL9qqSLstN7hfUscC+M79gheRdZY/j7ObdRn
URFmZ2+6aIzvEdYj2h5d6HUgsIpcX0y5+HwK+VGcBhRsEQsSJwXn3HOReZx36ZlNg818L/LPWaTY
g6Ar5h9Bocwm8RGB95ZrFKTzucCphADE/rZPjj0GqYztOG+x9UiOcsRllC+RG2PiTJmzhLcpvPnv
x7FbeiIagFF2uau98WF0pvlFg9azv1bip+hMr/OCPRQSCHlPQ3cAML6XZu9vqOReYQ7nnanoCSIp
lLYcRHneziEcOAS0ECIxQyGNgVn0shguudcZ3JgbljZY5hg3TyLk8co5d2YHZV9E4sPmkGgJ2KlR
9wRK2duNI3nJ4LUlt425MQlmIQRDbdfgGewLR73rJM6Npws9YCYvbpnZTdBkTVjS6SZoayHDfu3X
ze4MbJrnwVT4F7wZdECBofvjdaJfYebyay2q2Y8oTPNAV4KBR7rDNNsdBg82glBZDVbfP2n1ojfF
9woUthVj8gSk0QA9IuCR3YxEt31YHIr1OTkQE7W7IdMB9GmFtEdBO4YlpFcYIGVK1LQ6NQQmd4Xb
bmsBy6Py0c5AH1BMM8kFzmXdYvd5MyGJKRUxwwS+ZRtnSx4QbkKBieFK18gSI4YR2OoD0lUASw6U
FNjX4D1LcbxOsX/DWciXWy0nKpwZCN5d9ZiYvA/Oi0OAbA2iL6ReObWlgI512EzvtPgEhFduDkpA
ag2edewh9vjAqtTPzLves4uvydy5Yqm/DMYqi1PttZvrnlGvKjMmPcHsGEOB4LUdCuMt1sYUUs+R
644SFR5rxpQUGT3+H70DlGBIU5mAITBzy2CrMadm2KC+N9cLw3VcJuhd2DgIYgRw5pHPquV9XmAv
Vsw+sx5CJJ8o1yVO0RohLdPb6rsY7vLjmJFgQoUvcHdtjBkBAOWK4eL1jwqxs0hXNH1U4J8NOcB8
tnoykkyWO3lSrtCRi/2JWSVHbnJ3bn68TH0U7pAxUHAjV4YZQ09Jg0D1yF4NEAPzme76st+9N/mG
O+0F7XwQ0t5NH2vaAcQfKPucdI3RgZ94twADrGV2SLw7nlSsVeHIx6jTJs7eGISx9USNJs+ZdzGt
rDGoxlifDq5c9xndYNGxeJ5FL+DJbscZ28QgKqGMIZiInNv7zH0wrBqHvx5CqyfKopgWG/ySOAC2
ErQ5Evu3zkH9MKY/PNbdQ7K76rzqVP6/VvKFeRs0PeY2lKkcCQA6NErbzB44bAEQ9uJdtUYM9VtW
a2Ev09kC8FyPOCYjR2zO5SIhvzZbyGsMmCPieBFlKdhBxbNi9p5//NZRVtWi76KQC/sufvYwjbnK
xiIpzyvX5VpWmNVC0UgP0ilzpW16oMNjP6kPMvql9TfaH9CtbT9+bCNMu26bv9cS5r+Zz3mbvCOm
fzMUHfX6tXhzn9WCXYTd7X2mM+kfno0qEU+364qv0TyleHMQbo1W8raho7qiXqXWb7TnrkcaxA4D
JNl4R/dInvfYORmYMBRiVALC87f3O9tv7Tz0hssqgPZIt4x2fQfrWmGGeu5MZDbPDWq0bJGRXPLH
+PqxHYtUkhqvPoun9ablrtayR9iQxnYZsNixD6B+wySGwqeDu+vTQiFOQzxYdLWENNmooGkfG91L
o2Pxi19X63fg24NvVBhwAAXWdIvq/szdiiIsF4tx47Al3NCWqM3YbCM6EmBrnBlAk8mfbrjjAQPf
wsA/QR9M72bXY5ZWRx8Xgw1GAB8tddgAjav1tguX4nrkjIj8KiPmmGf2mF2x6EbC2aBxmDhvC+fj
xGaDMLoOv36Xehw+1A9Zp8jm+bEx9s+jFdkDUNSW5bz0EyhgYLPLK6h5670sMm2wtYGXjfEOrBge
guzsp4pPSxKifGHR2N1mxaKKikXPZlQFPEroNvccDlc3HkdPH/5Jyzb6BEPt4wRjF74QgUDCU6Oa
dVf1X3fV2cShsnnhCviav+Zjt+JQCDYouy5bcLyAWCnWdCwSxRL/lZAVCGYXHCXW+Y79ZQ+u8URl
CJCjncY3aFG9zdEKznpYeRhhuo8ZTrSEnzEOdkFRGO7BdvZFQyPgL6aWE/zUdKTJO0aJEEl6erIZ
TN+LHF+6zOsdsK6IRolBePYL658M7JzHxWNkYM/cwhMiCnDhdRXlWDYFBNHkATjtLkPu09lQ+0En
Y+kGlcPVGFfkgQpwuJ997lpMr4r6OxpOeqR8pd7Nvk1w18DZC31MvJDDK30Z8+IeY3AcVQmw4eKh
KsFc81fhdM8A0tW852LDwuNhY3ic4Zc9KcKwhyfpITdyDhSWKzpiD5itw4+NhqL5EssgBByjGpTP
GELoxLUCO2e1t37z8wwLr6n7aK0818sIGko8odah4uEOlLVC7ibB5BPuEPNCygVKdCojTGyYkjak
FGk059IB5h7mfwxmu16y7WxK6LSndD7eQJvEqaOrBWN6mZ23w/6pqzGK8T6wZTyBj+/4+lg1A9Ej
BS816KiH3cE7eHRNz53oehjvf3RF3WTqBke41tiIpsgzFdUD9tM8b8O3RVs1Vje4yhl8b+fxmfhF
ftXzMCIzKkP8doWN0X72NeOlVxv8yO53G57+dLh5boW7oPFUde+h7vQNNw+wVEyHSPkZt3JbfOtr
erq4dfHW1XRdJwmA+zCDwPR4C0zTdP730VlmHkbtZ3onF1JjKpvx4vaKICvWXrIAibW+eINFtSfj
EjBL3pq0zHZFILJBeZ3h33Dt4DjxVyKeY5AokDMIUP1LEhZLaIjFCcdYmDaMwLIJKQHqeCTUaLco
PuJ281mTQrKjFO358bqwsbdjTA4fuYpez4Cqrj3Bd3pwZoqRvDoSFX9HfwxwuWfkdQMaQqDLnoBD
zGxkJ+593hgMOSeDSRY+fVgebrWM550ZKjkE1DRyUWJn+n5dL2L7Qwb64FLJ2Pk7YyieTwuFfgcF
HIUZlQA2NRQABlVLspIDGJHSLGcVeP2kQWSJu92GBGIMQigYEZCxJ47ECd4/tVtWRIbEd59hMByT
3iRljvb0+5z65o5Trl7VLMk44UwpnNxyTvXNl0CZXxqmFQ1lCTAONE75jEcTA8IRWyBuMyT+GUNk
vV8n78+7e+OBjAyDd+KhQEwVZup71O09WC0tlmHgAYOxe5TmKNGJFI7ak5jVCkNe4Gdz1LKKYW4F
LROeAGjcjlq1FsEefchBXGkwLZYP/EGxwDqneNcoiBK1/gxln4+p2hY7YeY+I+fqff3y2MNk0Ad9
oadQ1t2oc4D8xtgEZl0p2vF7K5xhn93wOoc/CbCOzAAcSXKKGxFBRtI1i1JHIZW9zZfkIDIq7fql
gYLeGb212hubLTIrazWZPH3lsndvGynT2IqjN7tzR8szTBE00HBKkSE6sguAgsLoqVpn23Y6Brb6
ZdIDC8mb/K+d5l+1x+K9ox6hWqLqvFLI8LWjtKE7/i7ZPeg7qvP4IBU7ipJz18XA8IBcYk3bisYS
KgPWn9BtcqOgcCdSVgk/zMHIIHIhapKg6dNnsgmDkVI2jXwsQu0ckSjOt+5dPNiBg6AzQAP3l5yW
wQGk0yBtDOIegnFN5J3h39foYssToAp7jk0wNtexQoHJq0amGYAK7+LtOf33rzAjkjBF6bjKdKSJ
NpfMEviNIvcj8bBjj8g35E3Rh3ORdIgrKN/DaRZCNdCnNbaJJdiAkGHlxrmjDi2BALGCq7RsGsPD
RLutkXUSMLk30Cnfce+7mq0tglCIw9CeeD5E0aSAfkDlqwqbuFx7W0I+xJFHPow7AIRLbkeNolY9
VerMPa1WLo0X99PHo6/i5KoMVqxAwatNIpcbxzYL60jSTTKjtVqrh69Y79RzXhSbsQXvzRZcuYqU
kqt5g9LUEn6U5CbVWXcNBGGBcLcc+dzq2qmZmm/0z8RcBXVAPXdn4AlCsCWpApMAopwu8VdDa5vF
ek9AVKp8bOD/+y9Qkl9Dl4M8xy6wR3NGdDzeAmW81oUX7zohUS0UfjYD0IjRSPdQeBR7+3kxk6Ln
BLTkixyfZQOXS4q3BcEJsxEY9/08oLUFtwv5pTx6HYqI/3Gz+Cr58RSPYOGdOl72d+28nDQSdR9e
b+kfkDZ/97t0VWxGUaHv5y8znmCIM6Onib7Q2jFGZj9/T+VZtWIKfROe1SspYBEBZ4K3RhHYCx5u
uu7w0lwEWFzi4Ilj3Py9rHefMGbkzrKzGrhEOx4ALR6s96XFJO6KzNdg9X4u6IQxRvtHA1LsByZw
9Xy0ak4tEdvNie5OwrkRsPM3nh5qy6deWdXuHVCN4ExbWT0SLXt2e+YWKq9HPZSYZYQxoE7foQra
ackVEcAkoqMXZ3/DRjxc4WrNPqK4D+4RB0xDpiTFaNnE2ZUxPcJv/VACaQJi6CJwGBtBXfgrMpjA
+Kb3+1HxK9+pBODJd/nYx20UsSico1QQ85ClJtRiVF9AjA+ARWozeGrw2TXFpGflLdYIKWErIwdR
GOzaV1hkWH84zVLc2tUVEKr4+SE/R047W95dx5WK/1F38j3xqKh3eMNrmI1888XJFjNIvbOg+xQX
+HMqZjulwQvZmLj3E1Ja4Ror9nJRarB14EPZGlgMi2gK8UVFTagOxA+Ib4vFQlgSiouqNL6mODhE
UnGPEBHsvVX+XW3BARYWmSKaWTxukdX5wO29fyZGQrBUgKMpkD/Bw8gmsLyyCds3B/9hMyPXq53i
DngT/xe/KVwTG31H6y8KKEqjgcl4c0keBO89/FQp+qf4pDjpHGQh87G+07yu8XtbEehxteG6YCp6
tYlyxMi4WQ5X4jWUeC48NoZhPOeMqU0SPvwH66J4SpzZ4p9Gv83FR6gV89YgjHp3tXfiAYmHNeS9
xg9L3BS+hDiX7t7OTtzFj/986GOIh3RbJQHYrL06olgn7JTged6d5XwehtMt2h5Sa1QKWT2KEkyE
SO+523dia97+QBtoLH2TSa4aiH0Q7OBGztt3MpgNMc9QZgo215Zg4QgPCeEOIWw6IKw4GGFgvjGw
hF/GdQnlkbcQ3SO++efUatRzyLe2XWJ6faJw/lhXI2DK31La6k9Endj7QbQB8Pv/Df+7b5LS1PMR
HxaopPPl0gkO7DFcTVeVJzTHScrAKLVjr1YbYH0E2OrN5xwU5FBRi4oSGH01Im5olDZ1ruBpHh6Q
YLiCeaMrsF4CqpPsSijLBT2p50Ie/qTInrG3Xgt/T3FEmYst+D3CIaggqCL+XUYoELj9HUDdTlxL
RN/gYgZnE6rrv7f+qv/7kVgLSvGX0kATD9yyzsd1GN7VaVjq2zWFxy7bCK9m0QJ+LebyMMwGwgqh
mfeXnZXsoBl2ZAfbdkPBoBUdJGreB26hhG3wGbAJRq3Y8uoptPQSZ246Wxotnl+J+YHEpS7eeX56
7Qnz0dqi/TI7a9J3+W4lXKlo3cjgETfDsoHvIFyeB+rU1CJjjzb441JLvJm5KbBpRb8KMOSchw4M
UiEIhsPFR0e8LtAFGF/B+uW94QnjoYqHqWjtxL/ih6+IkRtYapTovO2nZ8L8BsYREfP6eKxMqh9e
dogO2lqcseiB7Qv5XIh9OTv532ISYYGC0GzswbUTPyZcWNbil6Dq8Yul3kdRK+4HIvLdFMR/nA1U
sX71eJFfNDyon9QdQ3gWmX9LDUCCJcxSg0MZ7Vd5bHWYFmZYVhblRODmJhgGSUBNyDw//StOVYOs
qVg+/pgEQbdGfQlxv7xU8876scM7oKUEJkgdPY7CkBVYGR/tI3tZQgWBqJ7I+NYYvzxsUxnN4qF4
hmsC7wSh4WWAgRqGWxUoopofGdMGTHJx3gcahKLbBfVPrApymWRQlO3hmicRPG/6MSjgIgYO31vc
1Ds6PjM3E4p+gtOC1nNWypRaBfWITcir1vf/DRD+1VJkrKo0toL5hAmLKHhuTPWFNhqhCnUXAWvC
S1e8i0ILSDNsrRVW+BHUaEd86XagQdZONYAPNZVQEFA3GgPiqd9InlhnMJha8wHmErwqktg6lrQl
DI1k6tJGUmCJwg57d9cG+MNVmXe47ki1jdR8kAeOuROOyl8UObm2yDXOgpu+6FAFEThmMVfAvES0
Ta8Qf7Ih0V3inQRD7T2/Hr/nCh/bM3Vywq0lhvgoyIM388nIRACPVFi031Thb1fkX6cLQD/8AG+L
q3klYxtKinYSQObeGFIExxH0ecHYfa33xt0a65erCfVhcuNYEUPLs8NTg4qUVsweaWTcA4w+OQqU
s2C0dseuJsn0cYmdhPI5cRgTAi/DxkDExdLFmUiHJxo4jVnjgHm+ZKUUwQEBBOQXoSYpYr2FrHPp
+gPGOYSsd9x9q/cCMgW22ffQvOnac6OXQHHoLR6r4YwZ2PyLACVCP9E7gXrDcXhhv4mDTHcexzZe
jvvMee+icaNdN/cGf3tbwh8R/RSkaIZdqNKYPO4GOH/WZos/H0aglDWn91jzs7eNcerHkkj9+1iM
DV759oVRQAuDJplcF9gwqmtm5XA7WdiC4TGGHt8XBjFDcKJ0MiD8kosUDcdLZ3gssS/AMX4Jgzg+
DscqrgeYSWX8zNhKSlOI1YjHGd21O9Q1uPOhiORGQQnnk6fik+kFdyOS/r44v4LplDq6T6klQsjt
jh3K3jeJcMj20XtLuHWPtC2eiF2eAg0DY+nCHFPuFyoWbeg+oSDB/31tusGD7h22laSNuMSIG6vN
+47ctMNnxTORkYPOPylm1CCy2uPQn784rVlEzBcihg5ZigWEygwPbSIAeovbBXnl9BuIpoS2gVOG
K+Tlxh7UKUKFubx5+UIEZQIxn3OuWZdaFV0QF5a4rIQ2J+EMJNGJjMORj5UJTOlr38GOp8GQJgK+
jUkuEuMq1i3WjC5ONWi7GULCbx0EqNz2A0tibDTU9sx/mcrBXlxUwaDPhQKY+/GbaNE7y+AiJ7hO
HEps3GQ6CPpdplCAtK1Qq6bYrs1gRhQI3qAELEroCeioMTjjRfiNjhgg3ablpjeT2Y2pPGcQAPbH
59/oCC7RpUjM1OFxT/HIlJva+MJrAUhS4cKNvRiMB86igbpO/vhEPvJq32jDR1pf0q/w2Zg1DBBF
68rufkG9iIhAdkYLSAlP8n6A6CeSRWCdNBkebydplZ2utHPLr1efYgUPuHLBsiDjFKBfjzxlTnhs
+pyE2CnZLhfjVb2AzjaPXbLbQOEWjBsOdEcVcwRca89NBCksn7TLKnjP4EqSutlfQyR7gwiN1Jg9
EPiS2DkXdyfz7X8HOqA+a9gCVaGidUjagQf/nKehYtUmcYbh2ALznmdrrtFSEVQmOnOub8gE6Kco
AVlfd/s12uVsq6zSU+WU4XVTL1qG3UQIMTYJEEEvGrZciXEaAcRicPE+3z3Wtbyv1swbGVUDHlt0
Zu0SDOmrGaNNbOPd6D0t2su39cINlzUTM/V4wlmoibX6cWBfgkxF9hgj/+FuH10vTKDTA6P//K3H
kE+wwkVreoIcuMf9ER7gCXtGdnm2frSvQOIhTg9XGJHgSYk+QJP7OxfhcjURSwbbB3GcD53ej/qR
BkE2eiZKN+ZEEIVgKn/Am4qpsmCcgEMmD0ujG2RPU0doHWsVvaPNG/YdNuLHWa3qmqvZrsgLpTV3
bd3dABx6G4BD3RQfdr9/xWce/3+o/Ktv2Kg9sEVd37iu7s4E1Kif9JnO7oTibfb73BX/X/EN8XfG
m44Lms7d8vdk2+CTGm8z7tk+cbfiD8UpP8YNuVy/EGFs13MzNaBHMkfssqiWrBXIKLMMR8CiPAQe
p3g8AKC/T/TNQ/19zeWx6ZuVrou/PERs3U985POVCyrK3fHzv3/5h//8+8Mv84Pic/Hr3LzJTXPz
gKvcDR/4LQG/Ar6K4/E7DuJ++T3xH44a/5ocQfFNfl98qosbEQgtOPBm83S4CSBacTBXPKGNq1OP
k3PAUxYPaqa7Kx6qq1fqyODIrSqVEkQ/ue4fp+Z4Wa4rVwn3/mjO7GzyjCD/mbIOv8NA4ehR07hU
CROZnJjvJtfr2Q1oBkd0ZgDQ/QxuFGYPbFRMrxVdCRNvsB07SmNhgTwOxyFcDXGTTw02Mqq5rghP
5QLgAu1yPcLYy72YkOk+lxzwT6Ixd1CjXCVDkrACgx5JMDrYNfouMaYgMDlgEQiM9Zy8zHyST7AF
MSTal3zSQaatWOX0qwklTAftTI2moNbfNFJCz4APwl9qyvDHsYEw7ZTCJTMb72M9YClYpXCZlFmA
WqdyCHIyuzrrAddorZc6hA9yB0b6G+8Rau+Ov2cu9cGxxwIgZSTXsvMVVoT/WOCeIERSTxGGjliW
K/IPDy0HygydCKNFyhIucOIpOjqCTaunntgfeHIf9M1Q7I2uPqKUurNmdSaSVzuvsJ1CeQW11Vo9
czBnNBrjg1EjCbBqY1SkM3dRaTxg4PWs/uJrhdB9GZM3NTX5m4EadnPanWPUsWKbeandOhnHIA3e
0e1X3MWTej3y20N3TQjL7DnDCHGqjbWhWvDwOPUTDhLxSdjrYaVJB/NXcoRktwwfUx7QckQ9j5UP
T9Wrg+60t+qtyjB2sX56wxNHGAX0vRJUvv+IOq/lRpluDV8RVYjMqUgC5SzrhJJkG4ESoAhXv5/l
+Xb9NZ4ZB1lC0HSvXm9CMk9bgczkJxfI9Kp1tReOvxJdd5Qc9a+2KQCPqMPIpi4hqR2uEAsJwI2N
L+zfMB8TUApYfy2iFWn135ZWbGB3ZeCk7Bz9+6LesZU9wHmLjZBcVU9lSjNYS949Jc7GV1qX5kSR
FuVIRZBH4vTBPcLgtOc0R6xlZw47D4Y1RCEezmpzjTTgZRyxMEmh+EWOwGgUZ8uJQxvy4ivRc6CK
ifd1hh6FQdNZXUfvQTYpOY56pSByefrawRo3BFJfBi18DDyDRyAOJM/htumM03G9ssbFqtxVA3tq
jc2G027Fwq+5JCTV44WZsxk15vq2nQrXEfuqJaYySb5lkyRxh+mXs9Amxf661r7ULx2q57n/DD8I
Ytik4jvpEFhIavxSn2UUAee+7YGE9fRR6mOz559gDV74fk2HaX5eIcvBmO6TsKbXbQ+c5DJI5848
G4h264XTMsouc5pji6sN1D7evT09UPv3vTupyO9FJ/vuQzr4dM/MGgWcHRVOwEso+3xoCK0P1S/C
a31MDBfyZEmXfoTHwa13gwqLojhUp535pV/RHmZdQpfCjqV/4roXuKKF6YjiCcOoI7QZ70pDjFj0
LdD/ZXyNdi/vGTaMZkx6A+QgcTU/bUwEKcgwwvOwXFIxzFmJp0dQ9jOZG6STTF+sfHA8xhQgvWP/
NXqPsYaFu4X8DeJ17w2LmInnhhYd4gFrNQ0focerM4OJkg7+MJ8TBepR4yQ5+qZOZEZwQ+geXIl/
ytFxQeDE2vuDkb6yVocgVKJQ7MwK2EdTRG3zdI41m4Vszd5SbSZ2RK/VJweDdgL+WWN1zL2bkFr8
mzEvrEqop+S1+49ZE58m1aD+xbqPYq2mJMM0YmhJ/IQ1L8j78/SEXjPtomkHuKqKT1/l6DyjyYTv
LEqUsP3pBJ0AqwFPY4tJk3lL0O6p6+w/y3pKfaMv2+F1hICzPPdvpGiEiUKzN7759769aPbN4jFk
Kwf0QRGlIEqzPM9GxwqAAQVDppp2165QQIafVU0nHCEEMbkLO/pwQ70EHt0YW30BCZ0qTqKCjTWb
G/a4MeSUITl67DVzVmdj5A6qNZ3tfx+uQUIxeUQeJHD4dSCx42Ny5nWpy0D/hlZYoRq7zgBpKD0N
XCpvsN387ImcB0e+BIQYcoBNk4pG+UiZSXylGbgJG9WAMYDVK/5Au8+qnPFOTqg7JKs1UZkh8Pv+
5rRQrOqI9yFtgTHSleZ16cf9PMfUfvrKmq+RXtHOJ6MEbT4uSGkX7w0yMA2yPxCFB48dJic2reMs
ZNt2wXGNnmsWfpj14L1BqmDXRdIM4YqccwRUEAq2ysdrsHd2CArupkiazth7h1gVaxtOKzbY6PlP
qnBAXdWvuIstn9zE930GFco4eh/keMfgQgKsOuTj9JiJiYXj6Yf2kJNjgcOp271i5EIZ5MLKibDN
6kw4sLeX7ioo3FcShzGWCG91vzqGLkaeH4rSN5j0w2eSAIc5dl+IppwwQyxCLMofV9/O+yWuqChn
si4JFu/auzPfaVgswQfv8pKOhRtjiJ4ciRZUKeMbQZ6Ky2cpbji4/DzqSHMGOlPU0ze14HKeqNxQ
V2zt0ajlln/MfBNv9hR/j0Bh94CrBK39R6g+QvMYvUj9vgUd+IZZSHzZk1X77qucXzDDpq/lw+3F
6atB1hk3/AgV8+pJ9MJxWJ8H/Gu1ngRHX4ProjhyCi5he2Hj2/hIoJxfMAJs/cF32SywGXbjk0PW
E+QZ3DkRUOE3AUeY5cwmKOlEH825ePWbhBsX+4/zGruhe7VKH3tdX/F0LZl+9WlQAIAAqORVJ3Ae
M6K2iGx2uXo3FdlNX0mH+V8Iswp29EgKlwieRKOZ5cQnEjPpYGjTSoOKmDwZGRx2tTDa+KZN9WrB
czVWP03XLV7iBtzaatHexsZ5Xj0GDrGpcjzW5qRNj+qEJ7tVK6vFM3Fo3SaqtlCrQ10trhDzSjSw
HHc2fFRDyW7GN3p3Ak0t3abrYs/UpkOVcoNIXQQ+FUC9k2I+OXti3VCurGKtlSsHKhmTRssqqNIg
0EnUcOets2wu0ZPw1lVheE9y66EgbTiqBmyxQWVONKiH4ynKstYIyHrGS9SIrll0reGpRUiolLnC
RHGRdOezgnKPfTfKI+Wr+MHWASuFUm6Jwu0i3tNQdnPIGHc9u1gf0ODRN8joS6B8DHh29xmUAybp
hxi1409Dj4dXcZ0I9jlfGo53QnNR0Tr8RcbTDqDqQNLpSACbO4f9NuFKjAiUK7wLsT32Hgib6J0h
TDZIbs0M7p+5IfaJ7CKIl+Tf2eNycvxiuDwWgBsDc60RQCM88BR1Lm8WpxNsVJkS32hLL8l5bvfv
UwDMoT62D0aSjfRemsDUmoIKI+eoljgXvX8grQjojhfKug5LYkCl5s5WDC8y6AZwVmZ4wi2BmOYo
MZnG9icoWSCr2ywh5ff5w4WYMA0sL4AyV9BIYwaeGtm9F8TEIdzEPvI/VHrQjc09Nh74SAbKoQ6L
LVy/sMARxAAhu0E6r4jttfcArz52Vj0kJj75NxOkq8NsayOAGN2Zpg+8E0Y13FWUhoRr/cJfqGaY
Fhkf/2UFFS2rdw8POqXAmNd/mj5T6RNyyeT6io5ZVOCbhc2hE1iodHVfo3ZyPZWFbHfrjI/A/JRm
6LVDRpWCegBqA4wDssOYA5ngUOfBOl6T42B9vAqf5SrIoNtBEKU4SgmbCzuYPgvZ9n4KNNNv9zgi
fKB+EmGAKnmlE+v1wq4KMkjIv2fVr7WQUCMcZTlSmn8CnQkCogAhUq+IPVj4GgtmSQAYXXn8a/Bg
KiFoQdECNiCxPiLUE9gSw5UgFCnF3y8yDv4BnTgZGF3jNSyo6jjJYqwiLhoFtK1zKDiDJpDDBbaX
RG9cAa1afFKeODaRGcpEhGS0mRt47h59hInuQfvVMZ36FZYNRSnNePo29HCxagNFy71qxfvUNwic
xB6DH/LBPUIm1PGbT7VfbpTjAqPLhocif+LDSC47G18EH0WoMs5whU6nOLNRAWKGgXuDhmg5n3VA
EfORmqTiqWTgRGJM7TkwMinXzJxkS1AG05FGWnqhTPeRWbm695lbP4jpDLDDioCsYx2owyct0L9U
jy1SeZT0rOzWJCsxzSQAMsABg4Y668F5+xLI8p08BcD0JO3P4maDfgszL5sRKr7hbYqolE22AKAW
kztYFkMUDALe1phsKTlorK9W3IyEbsmVFb6VE72hWDEbk28iMXwfit5noCaQOOJnAPGgHlxjnvi2
EsIWTUqIvH84Y8ZZ2ELQ/8PKkFlzYuA7bW67++odgD8KjGtFV+TdWkJ+Jd1C8FtcumjFoNWKy8ER
SG60aTx2aMIbhvFz2p2Fd9fwCSeKR2Ai40zfvwLm4hY2rYHkkE9F10G+wyOIJZwJigb4eYBYmmDC
pAqEpkGroBPDfLkFQujQ6XeKex0uNV2cgMGAN33BlWlcbF7gtALygeSAlALpwGY7eiEWTjjQzLCf
BWb6AQiKu2Ech+HRG4fj4XYLFQ0PFyBCuTlInuPEybPBe0hki2BcpNtuRHe4Sj4DIoWWBgWBvsZK
Dg/XNtz3hFtCq6UvHiHymZDehluUeEFIc0RwlCwEFABA6c5/e72ez6Wg7OPlZEjS6t/QNhkI48Wd
0w2SZgzTEJvPqA2h2IV+uN9C0LO8cLzlOBsuu+al0Yc+mJV8pG0jV3PDoIZoR6wt54JZLKQjA4bA
FzYHvGHc0zTjM5vLIuZTz2AIo4qXEULOY7CFBrh9LDAI7QllZzwM93vQZsMbtv4WN3L4ou0gTQRp
VoOx0oWbUAmLS8UZoAv5DsR1xACEwcEolCd9B8NrfF+pHsfhjttQxxsxV0Q0VSL5gtdXQxg/MEpe
fEXDiCheK7KwEqAHHOGbxNviZPwbu1Rs3Ucop53HMcwEzxWuIIoTFjb5LuOc23XcIN/PRsIQgJrK
nyu9DpwQpkL7kTftjq8xv/0JGy9jho7w4+LGucYt3yDmyOR52nDjTDWO4kM30Ik4fyAcPDeHAtmx
8Tio0060YDKU81GxkBlHKEzloBx8wiEX8x916e1xB/8xIIeKDKqtHDXXSd7fcSFEICEGyVG2IbYu
RBzBU4UIJc8r1KHrgGeo/opbmpKb4WYrN/kfI3MjA1QcaSJUaMN8RQ4MFovkGfF9mtKMLm48IVlQ
mtBHQj9sdGgnysvD/vz35x9PEyIa9/BVLoAcIoNAGkO4IUAHlc9C7ia5n8KxiOOgWf5RSIkzjmSQ
lYMGvxes7VlFb89dLk1NQC+QLXAobhj+Pvx0iFYEEEwgMLmDa74vzVpUL/wvjVup4p9MU3IumAhg
iaAMIbxO+lMpdzlx3X/z1D92iU679AMD5ZacfXxiR/84Hmg7gQkx9IEnIiwVUByOBBCODTR6XIx7
xIpMblVM63lGDQYLfwLqOLIn/v0E5u7URDMrlcI/LgutGV5fHottSoBfHUdGr+wP1HN5n/JsKcxW
CxcU7HMDQeIxy+Yv/SFCOSXa9R+1RU6jUH4oJjhLAKr8kXMh71h+wgbp7+ei1knptrBF8CXy5MTv
MEIOMj45S3KmGBI6vTs5u/KuYB/zKrgzQyZhKWBEP//OrJxHec//zu+bY5Xf4LsMknvw70zIuXiw
pnDGoRmpPLfQ61me+IoVm7PwiSVYVLgwr7mc6bt8F5KO/IzHTORM/TvjLceP8xXEAUpRuDe8Ex5P
wdrbNjytTFdyGQG7+YMBJwkgEvuh0K799wcgiwPskH4t7AOhMEBkwAEw5+XltMm9KTcLQwoWILmz
vASNIJAvnu7zHy/ojxHE53JvyfeYQs0uKSOEBvFyf6MPHpWMD6lJ/lJRARV5aDaSCw+SwKuk/Cuv
R8jS38QAZVnuS1lG5exzvadybi0DJA+tApnj8g5s3xhBSuUzhnsAAAokXf8gpKeVLG7jRAHQAvoD
40NB3SG6ehircYnkKeUY5PWEIPXvRWp+Aik8sMdcer7H4OPsccIxR+ONycLMJfj7Dqf63xmTc/aP
BiImZqBgcFSqv7cqC8i/N/yPryLD3+KvML/N0Pk9frMg1+H1p87QeVR9zvWGn8H4yJj136D3eEyO
jpFNRqnDkHzIETDo4L3wx+3pTJAG9R+yC/7HgIDP5Yb/cJNyurkxZPDKMo2gg9+m2uNRuMrgr5LK
IA24yfgNmKGcl4Jhz7MxsKFOcD5lKpD/OYP8kalEvDJkWpFBzSv44lJ/+7vxPtjuYFXPeZBjk7Nw
4X1SOvMuIH3gFYr/+p6yV7794mBlrjhS6vIQ3pAcfMXDGdUctNjj40Dq5fRapQf64icUuUP5mbxF
/kdSLW8DZy8WT+mst74slOJJKXc89wd8PPlM/v33OPkKutdATtV/j+G0yGX9R479t4IpY7kz5ZS9
fGVMK2IgN44yloHw7y9r6L+xItMtazs/Iu5b/mW8yJQhf7KRM5UxJDeD+O3JKG88jGiYuP69kHzG
2Prv8VJkyrNaUun878+/F/rf187QmnJZmKXlYmI6wFHK5wzig8zZ///IF2dBZjUZfMIZlAFHCCeX
QoYmLp3/zRnyP612vgO/sgcXm6Egz4lxD88l854Mun//c9jUfTJbyVz475Xkp7La/PtKhtrf2+N3
/73NfyvA363G99KhBNbLs1NiUBlQHxDILc+G6Ts/gbTzpxlDtTGWyUYG72NwPHtB4eCsESvppL0E
qTu8suN2d44xu3I3s8K62NO5Q8AJg9Ax1JKtB3KtIuiBIKN7YNkasas2baCQgFHspo2Nnui/QiC2
euWoRdsP5A2eDbObD/Mc2C4xeXh7BNobH2gDtusxgMxPhw6SLy9Sfb+/HZpyh0CHqHDQvlWq4Dk7
7g/O8/Rwq9lxfjcCAA3zDY+hzv1TXJfeLYfpTCsVhNlDJr4/QhhMMPwIa6hF9IfDo5lYBOjAYHNv
QeJ6W8tPotGPQ0o5rYG4SDbgLAL6YZXTXSUrxR8FBkWUPsmL4I51697ydde3riHCz8LX8kgTuJ+q
DXqR6zeTaw8jVQutQKrhVZwCFdQzjNpoppesnqfoSbLzc1wt4RAgrP3nTZZ5MPKeZPUcE5i751Xn
AXxljSt3gILjeNB2ctexMUSVMSU/PLL3+NVeQd5Nn/AfFTdGNhNIxm4jEs9/cV633ej58RF0qDs9
jfUBgo97lwYdmnuHWaAUhdUZd8cOzr0Zg5g0IbDDDfFmCTvlTxd9EP4Kho1LTpBjWxgV3PnLckAk
7uQ0azf1ph0fIXz9YrTRzh9K1MLj+ypeNFWMqYO1Fi1S/6vcpYf74jK5fzs9wl5bCZuAGUNgqMP6
oiEL9+rV5dW18MSz6VhJyBzd4Hfc2TnSfX2QvILk4YAl4HX2hIVg7elDq3tAdfOrY3JCfTN2F80s
WzfTx5c+cZhN9Ygzqx4edD0g3ofPzftwO9S0SQ8u9PgDwxBtSgUk6EKLPEhMqrGmwY2KNcNuZums
2+HlgIig1+wRKVR75avZ38a3eflDIUj5gnMwGLepFkTLzJ8wKueZBqGebwJqEW0oKNYHoql6BbNt
JxXEuPD5YX9QUkD3jtg5ZWvrBFuioWOhE3LwdRxoUWeuE+htsdOExlV+4lfmWTS+JGRj4BJISU4V
kvqBXCB6Q7UW3D7T+rN63TA06r8QKEPMgdRJHwIsCUJsOSus8RUr0XL2MOPiPYH9u87yno2HOvgn
phIEHyh+q/qvMn62ES3fZ1RC2HmHZv9Y+RCKr18l2kFnhZSwaaGNZtOTh15edxCThXUaVkgfpGeO
frj+On41oxYIUspDty/tqHdSDrSd8WNNOtMbujTZqV1jMKoBqj30bmGhzWjdd+jx6ATV+I+xRd3/
Xqo/2GwaWmjayc2eZPbEesfO+RM/JCs0TBUcRyIDHxC9h3VGYcSn4nBmIob4ZSCFxetUfcVosE/G
iCyEGppgMbGJbDSHT3OivXrPrHeheWHeEq3Tfyo9iV/CbiP7LjHq1XsPB1bp1S/PQ12PXZgL1NSd
foF4qtwTh+xA5DCwK6rmHZTbdvgppqdin4bNefYqgAjOgfbtpoNP4mQFMcDsr4/EIgEqRBqEmP5N
jbT3FnqlZYv9kT7HtrxCho1xUkwjlWCNY2RED7xJigQr88HqM6Anj/P9ZUeL5jhAU/GF6U18VvsP
nG9QkD6+HqanhOYEuomdJRfOB66fcFjw45xVawV/NLhPuDhQUlQR4IFKwtpXNlbIZtDohoM44Vg0
hzPDDzoTa3gd3Ff23NgiiPnJbz0CS0wQZPgur6B9Q9oMoLt0aPx9PPXRxU/i3teienBP3IX5BWzU
MXz9z+4KdoJG5q/h8+snRNPGGLNgxMdX72X4F3YSSs/R4ywPkegoA/NAvhII4BcQBVoRaEH3mGY9
DHKvfqTeFduI28u738Q6PX8YwAJeB9CPLttbjRR6WLwP6gk7EB4PTE24CvCZaIJSfT2mGsyztvHM
bxdYvBWBsr3qjN6LxoSqu39+12wwVhLjuXRXskiUcUUfsZ02aXguPR5k03WBuwi5EkgmUWglIGB7
jztDA4Ga0J/qZeaIfJrm+BlS2nn4hvBR9d/T99QYfsYqG+tHSCrV4vPVKeErnEVYrk7dLDiTVY5R
lZ5F9oaW4RMJmvltK8kri2qnZ6Sjol4098OFCCbi44vZMduTKUAvHy8R7S8BDgEIkhHIaPQVYCyj
fPjoPnYIGMvVjxj11hMLFmPaoDg0cQAoYwePRNRj9O8UWIOpFjmYh9o3Mqm8x/SxzedVUE6YABw8
KjZ5/0wDUqUPjn/WBb5wQ3fXU+rg0pD9BhLjV1BSMFHEtLgJkZ698eyAgJ9jjHfvgQQHt69HK3F5
KQVA2cVhNSOG1l4RPjrjawuGHUY4gDffBQJyrvComOXfL0j5lacOzpCtwHsI/SGNFIEACBEzrIsm
28ty/xk797iDnPRF1RBShcDdq9yYRCwCNIhbJQWdaFmxXm2Qu0Hkz8K35t8eQeft60AbbU+J3ItP
ekanRQCH7yDRNUHmKckbi1HuXgRp8AB/rx8fAJFD4KNdWX3Mrl9fxZLUQ+qPoyusQXeofQNInNfQ
P2nUWkQYdK0sYhVLDw2pivavCt2HSrvy8JB4rQBszYtvmqElZ7Objt+hFdYjZ8O7p4MJM5AdajOn
oPrQfToQlqVRVWURfMIS98MDVkdhQ0aSEBUbZJErI8TmNsSGyyfa4bHSf/mVFuRcDXGO9eGBAGby
+dhddqZv/4XFG1agrJQDyI4qTNGuiiUVoGnuc5dwixiYqnr5xl7dxyYLmVQJ3eO5bxIu+Onx722s
0a2kcYkf/YkkEs9EtjDOSOO8D6qBmegeMUFeGZ2hGyFH9D4DtMrsRiGfxm+4d68Iygc5DkuNgKcU
H8iR9Rg96q127cH01R6TjjW43sdVGWF0o3QGZ90rSLI36UkRKFDtDHpcgDJAZ/gGOD62zWCHmzfV
PUJJNg68rgMQ5YEn4e6DOFLvl2WPGJrXtwb2RDYdmuqNRomB6Bjn/v1xbK/vCGvNfdNED1jSJLdm
89Yc29bwdJyXz/6Frhn3vrK4tIvUxDiib2AwfJvnj1VKI4BR4bZhkQfXu69w0jvxh2191lcAIO5T
E/6202ueg9czuZKocAxuelK7+/IEfmVvXumStL3yHrfGr4VC2zLDtBNVELJi59RrMcZVh9Z7aZ62
znv5USdZOnq4y2c6PzZr85E0kMAxAHpG9PSNBJyUj/dvecfJPya8Ik0DxYlsu6c9ZrQW9I329iFf
8wHSxr903zHD4IHIkcYu8PHRAyCUTiN97qfjGQhqFkeyTC5wbGPOXNVzzYPiLE+PQWHO7trUxQMb
Hla206zNW1ucbv36QYYKmgD2du/+04URtLw9GG3TT0NWR1jhzhhcrH7ljjIkf+0YEFUptvdTT+sk
brarUTeRhWOGT2C7YqA7y6rZZuTEpa8lHiRPMDUjXQOUtmlyxsMA59ZbP2/H9wzn9l7BDu42On7m
qjt/HWcfyltXG0jqy6f/Oc5OL7xSiJ9Pg9qJK1BXqmfCJFyE1OP0Pijp7qUJtpEKapk0uWiLx33D
2+OnrUa1ptvxS1uB75Mk4yBPADmwe8fjzCIXEsvwYqtdfht3VJLIVQ6z68/DCC4cjdjwzQywWbU6
ZG2DaBdQ65G4xszOZu9mDMLMsZ0/c1aRanq099V9f0P/fJp/sl16mufa9NaJXo/k9FqqpGiUDprV
EYef4XVy7Z+dZfZaZn/uoGaGCVZydOJzNXRZUnkr5bQ1Ds/b5KhDCea3TXt5vW+ep+R1J0/ycL/v
y/smL1cXd8Th3JAukNHSIpd259Vr+cmXVmeRqcOmMz2aswsNaiR4bfzufGHLWtMk7yTcie494RU5
cx1j1nmvrQp7xzv9Kd3TOK3uuICvXw4tZXBvh+fb+NVOOLMPbZW5o1czOvKAclFev4p8md/3n3bC
8WSXX6ooWAxLywFb48CZcsw3HuaQOPhSw7GAuoq5zODv8wWjoBHsEy2BTmX0CUsGfOUXaOuUMDfD
VxMy+sXGhl0VnvGWX9MfPoWsY2XtO2dfK7HooHdjMDsBTDTdK2IQEG3485eARBHhf3DRbU9H64eB
FyhZ21NBFV3mnvAIlb9DCGZY0gHTvYe113lulFX3QCQONMpO4eZs90oaYheGX6QaYZrHfPJpRhWt
Kgzsz37z2V4lbQZvdOJpWVe7+SqnjUT2BC7Vbe8NRHOJOhnHI0/DvzqdXObDvw/mxuuAF3jUvasT
1TUP35d1j4+s7R31b+W24Nl5E3yo1PvFgH+5ZTSzXxmUuIrL5vkBYZQDYYtT1Gxd9It/g+8DXcDI
Y5wnnnQ8UCPTKqzDNwtYvm6eO7Ocap2FU8xzbvZSjphDuJ9/C+1HN7CZPT5hGL2oNCwgXxczHwWR
RMczQRTvEhFHaXXDD/ba+bGtlPEdmdh9pjnkF6T4F5Yku6r8F79VEHZ070BqyqgQuD7XFKFt26vf
6w4M6k8AX6fVg7c7KXI2alybg5IPCnJ9OoP5p5lo+frGlGjFF5vFI4TYgBFsxkZFHPvWQtmhBr98
31lujmxm26FTJHBrgBv0SQVR5SRpQyRbiEFcEUCbAzvv0QUNRSojeiOuNJ1TF1Y1EY3Dq6ew5ols
CRr6HzkOyUXfKBOI5DTqsSSrxZONtsdrRBrRAbQQE1SSQOuZXXpIAig9OU1HLA+jenqEQjREssI2
GF2NsbrnoZTmdddZUvY/eTa6oHO6EhewqB38LWxidbzYYNyueKD+lSNGZqEUpHTmal0sldqBMgJL
u+zqAbdNDqkTxQ2BPzjDPaSYqb16m481zBbG+IEq37dfMLEMBwKra28wwjt/4/UKqV+RQgKXt0lj
d6GaCZGM48E31FyVbHeBrLcGiofpmx8TXoR5O7K9W5e1sdUkePa2+2DG1+nWX59v+4sE1PqnmGCP
GRPFCpK2N5fQ/90u1jSBBv23AfMDqfxRkIsOLnmoLiqc7XrmTwrnP58bw9usYTdDKDTl7rxelqvX
lAaEs2EhpiMwelDYQplxv+2Ne8h/0Z5jFqfMnz1j7exPh882/9KXCn3Y7XmZznjY4jZucPgRPe9x
8F7df4E5QsZI5C7Yu98C3g7d6x0+cB6Nkp67fyxos8zvI8XuVkMB+FcVXuP2+P1L5hQ9mA8zmRi6
wl5SwbfYcGYiv/i5Gt3ix/SnJKGRa2JFlz7tF4YHVRxrKiIaZH7K/Dy4wt2bfJblUJ9jUt7Kycx3
XOniy1geJ9Ki6SN7KRI2JhVPwU3L8ULQ+L4eiikifCY3TvyKjhANgWboHoyoxfVj4QTPPrcwdWuS
csFm9/HtmxZ6ATpKFwvFFA6y+/pP0bc64yvJ+b1J+q6+b5ZZD4dt3gqbypSsrC5OdGwvv14UMuTT
+TyH/ederMvdd+kXE9oF1BexNk0b7/hFipb98l7EG1InV745N9Cj8SY6w/zZxW/MwrCCK3czUdbd
fquxWnvthjkbnyk2Qa0E57UWaSTdGzlBK4bwA/hiDm0ExDN69qjVm8GRtaDLLYBjcAafaaGt2202
djgVe7oau4YMdyXGTVeHV9ZVkutUKWCDf2bcSaw4n2Xz8vSfhzgOMbRR883bFbq92WM9YZNx8s9J
fnC6jxWbhmvyomeyUKds1jo47YqH2SMWO8eYk3YZnWYv9gU4VSQ8QF9rCpWfmMSXg3qw0aYKa+ff
aYcZS6LOUH962srEO5FwYKybm19lXCycNRv09xVSezPIv1gdCb25/d7BRpYXNPVTM1EXF1mG7EOK
rv2AgwbtLgcjLtPDkh02ypwFFrIS9UiePNb2nW4Hc7o5z2HS5F2MymWypoDdOx8xzGcm73UAZdkT
xcaYsDmaOJZXjJ+gBLMSDkElhkMGsMkSvyD1+97xcY9q/Iq4DzzIrn76i2EiS/PxBwqy0ndoI6DF
6RojkDKwsjbUYZpRM4TLd3dF6wKZghkLzCXihXtfdhVEVyKTOQOFpxGNoD+1LX680CjSIQbPIQqh
cHtjIiZFhz4vZFagE1K6e9qk7W4EQGTVA0Pq8Du0PhDKX4adPV6Jm/aQ7YAUE2NWRk3y7hl9bGNo
Me2z+Xnoxs2+RsP5EHR7Bozlf4ZGiP0yKg3SWYHOiKEavxN4ByBCntkFrbNYEKw1NOuggDA+wmyx
O1jOp6cub7z2t3gGBmrUvwWoLlA15DAqFH/ZhM34cA8HSAnwtax6FjsnWhRzNWkHOKBwjgQSqH6l
rQ/AnrwTa3iOTwDH99GHsAqgwLjx5uhBxqgLAsp4mPdaJIJVHCum9Av9C8L20OhD6h7+031W2IBa
Myc40sEVnkYd36fFOI3LsI31PnTe/tF/9XWMC+lbb/Cc6rc9tLle1TMSO1T2oqM+gdCdIoP3gJDA
QSKDGhTnPFxKu7D+RKHc7xA0PzsNf35ucLcxhemxq0bA3AH3Y1WdwRDELaKNBRz6ZwCm83p6CG3q
A1mDUhORK/3Z/gMvgXZIR+ERoRtDj9ggNT3G9KRrGRXALjOa1Swo34ZoMpCgLFEc7LPxZa8lJZAT
zJaBNcRuMbwOn/CDTjM2QdBSTzPU4zGhE94NCx28uPzjmPrDy/BfpgMWHdakayAyUDCspLADMPhh
/8uQ0/sZ6nWyVQ4zIzACs6ev7dDynlvxLcBDo48xCCyy4xhYCB4Cp6JPjiV4HPkiiMcBI2gmhECV
OPaYYTa1Ym7MmTLCun4ItTr/edEZA0N69bWYzSx+bGAPQb4jxT6gCiQjxR11en8jD5JRFWyfiGAg
WlGHPJN8hYm8PbgRrxhVffqMHFntWyN68eRSEyqMFk4hlSzDfBrvOlDbCysbSRURlQFXh/zCSSyH
D3qC5wbzheLlw2yYR/as7Lcz4PHReQM6+m1BrLJ7WWBNtBj+HCw8bDq4BV/9iTb/9B+9dKB+47BE
adptvsu+mB3hTdcj+YHPaowA1Lk7RPfTR3mXQOlHQ/FCV1FtEHng0BR88F4h7GgProarNlTRk/8i
LDKNO2lkrD7KUoeGxiIg5lZ3WTLv3aLpW43lvxraKLBmf53lEaLalp3fO6B7XY6Yk6l5Ia2yP1Wy
oHntCn2ADzJFbPFIWHz12xhre8fs5+W3q4QZaEN1KKupiebbYsOhYPxB2XQnd5AhSDlFH407rh6e
xhLDXeIV2fSv7x4TL/18h7SEHrMfEMG6WfCVw7zJdecOAzmAacuONcdhJmTXS05QIYkAFsmuhKX2
EF2NkG102Dx1aU/eqKDZzB/sTQNN7rLCrqiR7U8zyg1gHm4GdaqARKOFbpDmmkZQ3frEW5AfzPJs
YRSCr8IVVKBL20uH63AL0r7L5ALFBA8QeNLnXvudjtQpRSbd6/PPx5QAyIo268dTToF+giDqwzmn
qwxNGZEkr2WTMH7tumsbTlBfzNJozQ6wtl1+UGhj3IxpM9AfmrSEtQ+yJiheT10+h6RC+FjohKfR
E3MPM3yA2eL785WRJQXoGxx/0Dgg5Lyx4/YRFg8xXwteCO2xlsMXAeNa1o7p9BEJjk60fXBAOAOL
HrkXBTmSeNBnQawJbCNV7z6iPdXHeIDgTmojQvcmJPn1hBL8hmV4nND6jcuRhU6pRchQR58fbBC+
bjtmPxLbrOEdTby6QGAamD/612lXLoyhMcxn6hLTRFLmXdiPLPOCc+YDIzYxgsUZ+0VKFXtGzDEp
+N5rWPodjEGil6RtzbArC/TNMTa2bGOAGyiaaC9fUFZn6N5Mvbs6RinkrFfv/GPjm4czdm/jYiv4
IoPMjGuKtNn1u9pi27s6fhULSJpE387ZZzzvng1owKkfXsLLABwwk5tYsuy7l7FL2Iw7wQOqZ1P+
TD9Dd9Iw1SKCCIrB0Nqh3P/qsysNz9/i9IQ5gH+PgVeTJ+uGMaUXh7sN4MboDkdmRvlm7NLfcoLn
321Y4CH5HmrxLT73cBEmFo5tA/kiEV5GsrwDolFiYeEeUB9e+g26cpWcI9CM8+Ic338pVagnsako
fYqo++o1gEqIcPFQY9aM4+C6iKtfHEZjPYYUtCEQaNoEaULu+wSF79DaWz0wBELUHPqYz+S0+2wg
TDvd02x8J+sn79MhZO+hrPGIy6f3SFk/oaRj1z5+wj3DzICmWIK7Iu3rGkAfxCuDjexVhuTyfjTv
/cTPCSJ7gcj7z0kcH1UwEfi73+ACbxbDzEuhUED+mFPLpYQEC1rwBoaxuji4nalTqwAY7kOFtzVm
7H06JhvN4IqVFpuZ8W9PY2uxfhOUiRtt/EyeiTOEDseV4GYRYhOg+J8XCief1Jb1c4pduRPw6vo3
5+1DN0+4OmCdxcmfeirkEQyOYKp+QANBhytPAX/fNpAhl/nyuSsA+G1RlMDfbzIxzgaL0g+4UnFR
gJvY1UEdJwieLTQbGGpCOsHvgMqSolV5i4v3k9Lgghytmj2nz5+YKfv0A6iWFkFnz/JB44RUdogt
Bv0O8fclNFqnUc9O9x1Wt/CGKPYTuS55ukwuSAbERq+GJ6BGOhdP795Tj7shW6e/Nc7Kfcp10CT2
0uh0tB2pXnZK1ju5NDLN2CSVsEJBMNy1e+axB3ROohqZzu7jfI6O+723EO94Jb7QG0rz24/6q9ss
CTSZxMMrt7rWHs3ckZO0Qz5HOTgDArv/aksICITu4VIzsiFP/py14KhS6MTjMVjtxev+LJBTMhcR
wrki8PzJvpjBtgF1zylLf6ikH2zauWttMfEjKEh3hVnPqacVy962pU1rsw75lQPr5k6F4wQgpifs
nBhELCF2V1FlTYRX8fkFo8i8x04L1Vgf4cKtkPyIcoGIgTPdFuhN/0fUWW2pjrZb+IoYAwhBTuMJ
7nLCwB2SIAGufj+TWv3vTkHXqqKQ5JNXpjwx/7Brc2eP2gkt7/W12DobtDwbl5/pUUJhM4Q10Xy9
yBEC7pE4f4DAznId1bcoW3qyttgPSt0be81tVEOC0qYaihPRx7+MYCDt04Bkr/x2z41ccBndXB6K
QFvj3OBnF9M6ArF5+KX8YncM5rX61bTvCMe+ukdai/lDe45ABJAYoL/oWxoAuChlF90SvuXI2lef
qFzdh3SJCZ9yqBg9/WsbaStg65eoBnu6J+tGwjagONPSNhmh5p9rsJIWpnP7HhVW1xeYiufJQa7c
qU6NJRyIAJ7gI8Ka9zKgv72foB0xymaHD8nOHBuf1D6jL0/HZoXhGJ2sLljwfQd6UgGzSAoRTywT
JcuOOCO8StTK4ajkqSlpUNybxQ1MCQyfd/UHna5zmF9kI0Y6+V4G02J9Y4wEXABWH4qB3aJPxQrQ
Wpk4vzB4jyG2fcf0Jr7OhZ+QrWbJ5sUGtqwUnXQA/aDq5L8AhlFwXORP0WX0oTBCvZDtA2pK45T4
5SFLWK1/C2CIxhM94BOhxjWPbqRwEW11WQajfTvvlDuAc/ATDEjl0EbBnJ60YVSNHg2DOAHazQ2f
tbf04/n4XGxs9kas7ubV2YVP8h+7tiLpoO7a/vZfq0OvuDAOLtfBDHYzqLQVj57bBJHXfRtCFl34
PXwNkgFmjdnCy5R8YUCOvYSY1joM5yG3QQXj+HJ758OkCd5ByanBjr3R5qxJJgPzQTRS7oMz2hRn
/9RHe8IBimMekJ4PzkCDYIU3dliJf3tJWGCdxYALrlNoRib/SMh9UK5AXD9x9/voRMY+yxDlocpV
dMztGyzToDRpFIvE96eSXd252R59dolzJKs5LUe2ASIxQip6yxf3xOPwQ6MLexuVH7BGndqiBvcH
5rVpVZHsIT4Z3qnDQaEY5BYJwc81+jCugBUMCiQxrJfIsDGXU7uElRRCxXhuAGTGVoXo8O1f8WTF
Tu7lXgkmX95pA/3tdnJ30Xv8AqkMuhbkIrJH5MJzx6h61Z2UjedwmSHyVq0YOa23NiyMoWEiwf2r
lMInCOPmsZ3XMxFPP5GOwYkUTxRkq5lKiXXnxCOWhIDg8Dt+LB/jeFkZvrvV/iGsLQq96sBovugd
CdW1O3tAbkwyEmqp61IRv8EU+ipBTpne42VqlK0S4DDKv0WHajJQr30+qKbBcXuEPkpOcF5+UMpk
LLMarl+chaJ9YpVG5ZieMiQiWtJtw38Rd4MvLDhDLoTpXke7sAShcnldljGUxPMSA85H693K+nl6
XNYrrtPDVWc3595M95PvYJ4b0Yl9ENsyUYDqnwa5b/OEMMcNRQOynuQZXGH3jJ9TrtWT2pWUYqtQ
CBWhW1zHcZxaT1Iq6sSZs/t4tyqu794ZHMLeyRt2WVI57hPDy8e2MivQssT2auec6++e+QV6ZbMJ
cJ0PoISauVHpGeLGiyrb2VntW6W2OWMMHShVU/6iYIhfCJqRxJdWZfZp091AY+jYTR+t3dE/Pjrp
DYcy2NNkT5w2QutCxdsdnfLT9U8gOqlPPj2wKpdXcDj68ZzexOJT7FeLrYIZPVEGgE0WWyu2DxOk
GrAYAGVIqM3Xte4TTa3Menf5AQHWq16e8udsMseCy2mpFqk9Iq5qnRplJoa3HyX0B6zOc3LA5JN/
V5zUjVnzR2ZsP1CM8E15SHIltvuRXELtBJzG29/DPUNZEBec3mdxcj9vu2KEuMS10vr+sfVjaxht
Kxk0M+SdNq8mOcphqpJ/L8aG9Ob0KDgg5Hb3Hq65k7t1dc1bLE53TQRvpY3jkLf7eSyaUG/x7q29
3F6ObADrxK7YQCg8noysh0l+vDr5RguEwpbzj9ou1203OA2OdWOkFJ9c6Q1lTkX6dEF9uX7BjYQA
4LFBx7RZawDSQaTzjlw/tbl4ox4VkdS4tjY6cH6NaSJlnUO7KtH6V5e4ezc5TLIqDtd0F+qv7g4d
jjVvBpjEYVqLLp3aB1tOgHHbIwo67OeER4gxoiNPbnewMtw5zz0X8eMn9VlKh8hHDb7b8uozKaSo
IMMC1cfoXMclp+Rl/YLLSIezflw8CA6Rp8JQ9THMh58OiF9q6wBl0AemzexUwwdjF8fcoIBawSlc
xS4uSNR9UIv3UIxgn8OyKT+p9ot9s3nE9pVaRP0afCZsIc6uWQrn4W72Hsd1PIBHuea7i5uTm1t8
OsxxB9eOxqd5a5YBSr7cA/6zJP4uH7C1G+wM26TwQMDamw9AqPBdfoobRwWkJXYJyMK5RGRlkukm
Y70EqDm8U2wmKfKr013WnTtaP9hMdiqiVo72o17rnU0/BRMOVPPoAx1LkuETyTdGwYmAvEN4d0dP
b1xYhmJ7xtM9fhtvXEo8I4AAfe6zC0WF8e0nTf7x0zGTKq0TWQHRx7Nym61AG96QjzbQXgLHgfRX
C8JplGVWLGYjltP1LAtflaicBclmXwQ/FqC9aI7v/gt3QHKTo2eCh0cDI4ql/I5+N1L47BVLIu6T
e4RcUXTzb9bukO+T2Ru7h72FqjeBAQ8DTDfM84ZbCE9ho/0KE5tuFOUg4FE2DHzau+08+pCsXn3W
8vPTAtVg31gnIC4+OkVpulK6N5aQwIPcMmlVvJJ76NaoZcdBPswcFCqCNHgENx+zBFRFuEZInphu
HKDfiLvs06vQVIhuCDTcJsVpdXrFJ5ZaFXH+nj0B/yColJcZ+w4nOoNxD2ZMZjYmen4u15KCPqIN
yYztpkQAQUccYgpMVqe2/IaVJSiBt1Ve7Cfo/u/pUNCTrqdErbBr+Qc4HEqDJVcKsFhjNa+cvG5K
8OLw2qfNe/la0nYEZUvdTFtsxcqvWYyrqIo9ARBZRcOWZDlleqrzULX7ZgejECoHZgc5EyIKvOjr
cVRZACE69l4LthFKuLCpv341mWQxr53yl5SSSaveeOR10XmYISicFG3VGxOhnmhH0QxhKd2QE74X
hc0nVJfsYJ17j9ardSODySxBfRja1gelmiDpnKbVSbmx7yUpcJoiExn+Oyo4DWY+ehUwuhInm7IR
p9aV4eaWrZov195rS3o1Hw/gNQIPOy+1b84FGUDMsJyiB6gSfcmavwfB6Ofr5Nf1jMrf2c7X46aU
CGPkAI/ND2XpOhKAzYpzbYLea0uzUIXAFAhbEiB8SLEZobcg51WcXICjH/A22szOkebntyNFoTmv
Z7gAhlgUKQY2M+oWzIjutZlrsIvXiTGc+xPcUeZUKctQvfNvlB3m7X2LCp9vNG8NtoztHV2gewO5
l16p/gl+HbZcMHmtgKAg+PPBnOjSKtFPK/n7Rgzppxa8p/lWJXx4EtCSClLvOT4P991LH4UaWFPs
p2hyECh2L+vCKE+prirhoxyymPVPnWjhsE7WCALSUUMo6W0XSZ9edhESA8kV0t8DY5QMdjvnVrJN
ALR4rFOF3Mx5kiG2KOCXCTMWpwmyZTbtbFTKPvXS+B7muoCxnoN3zaYjdGNvJUh6huwqNB+fLBNG
WIklxkJ7/DysdOLhfXkdMn5S/E3WlAPP5Ed7Tj7emQ/GNwbWxsJ4tSumcxKi3dmVw88rorOZQyMA
mGGxTrVjNUcY1iPvs8vkCUknj6ovniC5fgw2rjQo5MN0RBjEzndvZBOUCOhWmxERRKljIhnaIvDB
suh9Qyhkc9zmNqfCtvjwcxtCkB1LPr82Wwai+DRcMFn5uT2x5GLe8FgD0Kq1TYpjtSCjckxlC7Mf
CkkDkkAj6cJ8vlOVfdmlTULY8xA9vDA4nV3WgM/J+da83T5UVpcj6gbojg71tb1fXQIzKNJgfdjI
VZfYRYnVFxdcRmgM4PFFEwlyICRsfkzZbHPMrOLiOn2s1dKikszbLsgFsIxxS/Nl+nSsnseW6R4M
+zDAoiA/eUcYI4Z6oeKChtcN7u0ivlC9P0QGDd1P4zI0D15hcO7cR7zcuYOjFm30Af1LPjVNajrg
SF4YUW4yR0vg6z5qfjqYv1FKRST26GXg5Kgu8XaqVG7tapifUp44Y731tIo40oLbj7gzsKUCO/Ah
iSXBBLhCA927GKAdaXXMq0Ey9yujw46qY572ZQaY1YTVEzCfHm8ETfb1wtcFKnEM3j6/YOXKQu5y
1MrD4r8/QGsFcOtjlkcG0Tc5EaVd+wS+5ZB3WajzmU3dIJ9p1ST2VQGmikyJZ+y9ZBd8cLYClkvF
EsTB2d41WEqPORfIIsBEZJdYU2NI0IbNgsqyhaYKSNnh+0WhEj2XPvk1xR7agLkxa/RlSKrfejpl
pwxoulOFQtkhsMVKsy5HrWJYaZmtE02GWo9oAGHekp/dfq7aNy/Jwj1F8cPNRtkkPXgUWape4W4j
YcWTdGNQEC+XmPWJgujqzAisMLTLHa4/5RacV9DUtOE6XJpz1maijTa+KNt3l0F/He9B4FFJZozD
WqBmR6OU1OiOPyMKMlBeqHcpQyMxKw2gF9BSQbTS0J6fo5pDaa3opgUbT4yDfys5/JiziefjHFAf
FHEUN+x7NZw/ojf4tjT8HgPz08wX++UrMIZOjEF8xbt+gtuhd0m7h2LjfY0KN/fOmQ/ekTSnPg57
yXV43KC4CHSXiorcYod7dKHk63f2WW3tc1fytpL+l0kfi7wNkhKGgoTiMLmEnLP4ONjDG+zejLKC
jRV1WGMbIZApoHpdsA+dGybzee/tVnyDFz6FJDshA7Q0uZBFP2j2+IWIb/2PR+jpYdzFI+GVhQcb
sI57HhPlRU9vF14Qwnrxc95+VOoX2yCeXIDizQK9ob13W72h1WAg7iLt1MgM62Yi0YTZsnvJrN3T
PiGKCN+DVAbgEP39iv2KWHXI0KGwEcr9VJYZy3bq3sk77s6qU7E75R/b9Guj1L2p2Z0VhSR3/Ir4
04A/NmaV4WViunNPwYyOEmJnXPg02BDFdir03A7NGr03SBqYJ6UMCXgFG+oWl81l88X6h+jxW+fd
+7chTa560vzS0CvU75vLrBDcUcg/uGotG8EpqiyvCEh8htRVqOkiHSEvT3rmk3dY81gMpYUvlh5e
Iz9eHQAXmHPirP4doryJ6CZ5+TsSLYeRhAWKNPHoMjmVRok/h3XJZqsGL54RuQHFzwAvYvouE7rR
34bItFSJrQGNLrrhYgP+WH8w0ySIoXv9JvFhX8FXMwMUdvhJAZFpYA+/Q6daN6Jm5AktZi35FY73
ttkDIMCh6zEPOC1+id/XuC6HJo+Y6go9LH9MecymUMGFAeCNFBt7gCTY+J3+tmYjWwTPsepUWjm0
AIskJxSJaCHSo1gu1T/+E9XWE1NSr+s+51LuszYva7UqOTBXXGpnHF+yO2DjDnGnA5yEZ3/xKnqt
v1diL6bZmuMeA+CYLog0vyu9Wqsa6rOy0oa9C7/XSyFz2txc7M08fFtIzE+vVuNsrci7OMAdh5te
K2oNo4IrpVEiLsrsIgEDCOOeIIuGlCien6UklIFq0I86+2v9mHyYyZi3oqrlFphgf2clIy5i2Lb2
PepLSC8iJI2cGMh1CL+xzWLC1AUJRCz+C7Ts24Bwi9ic1o5NW59DCtB/utIXGBVnF31pByCAI5G9
C5EenRMea9r7ehnc+T7Qcen8RMzINpNQQo8IMKE3nDDPb+ElvGNFg4kKx3NVmVVm2eqzUi/2FH4j
5Paah8YrejC3bjWLiNhngiks2MYuKmfJiqIJcOBo7uXXZIHe3COAfcBlb5jNXePQKLYLfrYqoMT3
svNh4hAgoE18dz6rt03bjeGCzqJb6368vKSRk8a+9ao4e9rd3TnahMfWuUW5r+b/HQgg8viUNIXS
FOm/jhx9+bLzbdFUxvaMQkGZKsODVrTsz+SNxnL9m9vz6TvgVt8R15DJYnf/48SSpjDYaUE7JYZY
4hjd1JU0OxeMFe3W0Apo+hWOCyumVs3yKh293BRZuRfAe1C/cLU4aAJAB8icGqKSpVWe5TRe5L2K
L9/D62jeZ1c9jwB/eNU2CtA1q9a9hK/tBdnNY2vXObcyZLBIXFiSdft4b2i8mkV3p9B9epmXgksw
WZRPoeG/Izgjv/WuQrWjYhda9NqDXZOKEXJj9MmCg38elx2dmk+78vuINTde1lyjZ/TynU+n0KIF
5OjGcs1r6LIAhLJfpBmw/boSytz38p5GSuV3q/mPhcaOZEFPA31OY1vz6bzxeSsoURrI8N1ppkcv
Ng/4CYx6Tt83ujQYRTOZL2Q8Ticz+30axpuXOF/UrzVsdM9ue8dQah7oNvc08FQui77+fit1QNP9
/yPfJ6ji3zIVQM5oSVWhFBbxI7RRb8SxrIbUf9XZlJzV6sI0pwIdnpqvOmtA89QEzgLgRVRrCQEB
GK6zWbFm6j6xlzI7GCDBstn44wbmD7E1XfDf3FqkFvesEtjNYReR9wiAueIZbxIVQlIedlbifW6V
qOgR/jQ0ye8h/hTUn3gezhMPlcDl3xqgiHD7GFHDthHn5gk1F6S9qgsAmYOiKo8HBRAxuhAlLURX
VsCPxysm1DfL9WM+3LfiEZ0lHK6qjESkRhtag6H7+UibwliD5ftGZpH6afj0NHOYzLaMGnRIfPFP
glHfaT9PJsmEa4ImI2qXXAguCGUgtlC2z5RSkWwVHuOLf2hqH9Uu+gqopYDoZDkDCVDnDig+uycq
aa6EmagZBeylQ/k8iOIv5jTYALoT/+1UuhYw01mUuXy/ZVxLOoJNHJXmL1l08HmsTPlqNKZjwFaN
jzceW2PWar5YwnVoM9MlLSxvGzzv3b/tT7AakdxpILLxFnCRqyIOpJtEgsrw8hDMcV8Ts0+jkm88
/YDqKe3Xa+NL0deHSnEOCyukadrnsOTvFiXy4hhu2xMr+F0rT67eAG5S7r6RCqr1tZPrEdLiSH66
P1KtQKxDZPMq+vsoiDwxXqiSyko6QJDiXEMSC2ipg2RA+RcklxRIJByh3wJCBtZ2p+l2d1H7JCEm
/Obn+gtiKFRKZEWFPiCPNDlIKMnQET/grwvoricBE4NwgWapJbjGaL2mJwGQF5Cps/dNLE1rwU/O
nV/OJiinzIglqGRa5zbXLOJKdqUoQtEH+BeNDMrE8IY7VAX5GVfYpR/6rR+i7xirRJ6IohegK1Ch
MxCEheVpZtA3xXBRvbzMr3mKjUj0/r7mJWUNH2wiM264JNPi4wuYOnk6qyD99qKrthXyZMBeQFoh
FAqUuF0mU2+nlItUJ2t+mgecJ2idJtE3hDRSP9WNxgmnR6PxxBjvjO0FaSW4hTXwG/rA17WO+VbH
DgHEUY0Pfh18WYMlz0UjzZgkSgcLk+PAOQ6Og2QkXagLbdFaP9dPjmG5+13B3zxRTzmIrgQy4u+L
0QCnGmda3UoRT3cNNXTyv+OBQPhppKH2gj2YuBU2d2wT1Efdw7jE9rpTbOZbxSb214NvvzqMJ7Be
Iq4+nYPJ33EYGW3oDcWfBBiduXLXaO8bz+ge6d7o70ZYeACjbMwriB6kE/x2J/O0caJlvHPKzXLz
wRMdJbJCzxCL9/IMAkSKMS4Uq/kwT8MWtKP+7O922ObLTp5SkdFXYagWgFuqBSB2i00Z4j7wBotX
p21uDwQtlTYwHwjhQDwIulIFIRN239MyAe11ZQxAaDK4FULJ6ENCUwqddPx80v4N/C7YEYD3xFv9
bLzD9IIMJwK4GTw26TD1KWr5r01CE5VkD2Dux9riL9TY1V+DAibStx5QGy9Hz9C7diBVAmIrOGkH
ehKSUHS/iMjlo6TAWdH5KUCe0gOB69HPZXwAWd/DYSRuo38cgvbgqwZAqqP6Mn+IpjQFn9aFSkJr
R+9TvlYxHle1VRyCBmaR0ZG58z3aQw9EEiFvQZJeFbm/4rkH9s7EvFgSUsXoxFoYSsRFajCAk9BN
onZLTLxsz+rrqstkBReiWc468LRLTerLTSniaABpGCWA5jnvYFSvk9RjgQEKiNuGj1PxACKfgOzk
FCT8zHkIGfzFgeGnVUrrgcS76JX4ud9ZOQTPu/Vs0fWm6nGF01q2TtTIiLPrUEbpZQQ1D3YBxWS8
tkLoqO8QCcZGTNGviZfqIOY3V+/R/xPty4YyHhJkEoq6pz5xTUa3JMHTmBAJd4bw95yHumzEYvye
glc4jyhwwTpnCHKLkT6k+s2bu8ok6OcJdXYkp6S1hFqAJaOvApIHUErDrCe3KanHXJWFrSTMEZOH
AcqjPb1SgoZ7bqA8SIo6clUCOhVQXGC7kInQta2NA4tJsig8AFzeIlmTVILuM3xz+XueSH8MoMVk
y26+2oYjJzR9OH3EGmptKYZJV6eI39W9p5fQu/k0aSVzcGLIEREm7F5cEfGPKxYz1BN9naWat1TQ
QajwdRdEgc6hQx2Y4JBY4EU37sFN3yk8Q2XDpSDkFaCIIkjd+UsV/tIBhITJPdU1r98kVuwkHVrf
tsS4dRRcCgGGBGtjNoraQPY4sorZ4k8ULRYUDAgGnyQrH1rlinIVfkj2ms4gIdyF5MD0532lDoIt
xgQKxZBQ7peUEdlzkMAgGg8xlaAPA0+ijDfp+ZVAQsmZcjIicFp57C14WMli6e5Dg/E4zxzIVXCm
jd/V2hGVaS/akz4qqMv91K3QtSRieyP3gASKJFvayiGp+tg0KOTfxLbUhbpgtSEV/1LCmksW6D5o
epQR9k6Dv0hDSaOif92e3rebG+IV4Zi4wMvH6UsmUAImoOhMx60BYDWqNE+NeEt34d8drisGH3AX
UoZu09mmzF3jO7P5inaorO9CwtkA901upEroGzj632c9D5LV1wdigf583qv5RQ+yL5epyCX7S/by
mCnKR9zPTQ9ob1zIE2+/jFCS9risdpRHXrhEH+fLoCAWdVCiJFFTZKSISCn2n8GWxH/+4qRVZ8wA
Y2oroFXCebRuGBUNj+7wHOGu1o/t/na7VRpbc8zOLxjR+FDiu93uLTysYgsPqzH7LwE3JVirZ7SM
HlZYHbChPC/QCO5zETrOHFBNJgqfo6G9xZSpu7e27HUcmFVGrelYlmurFYn+Zt7orBqN1gJKsLUY
Dgm6pxUe0ZrKhUCvBvPf9nf4qal8sUSZx1oWmGft9mBn+avNJuwNwgG/HCiGXy71005jPNWlQ1v3
d4Pqjij90RrS/+eTp0BJzxGZ8+8N8RiDgJ0aJzm4Avq/s0kHyaPuYeN+xuvzIjANJMWHvJxsEVHt
A4ytNXuJUxuWdoLDq9gilStFpVRLCLzJjH9lFhUiNjXiaHBKc6e399BkYvzXT3LjXI8uFjKRANQg
GLydyZs72oMM8+WyjTikZgLdMUvVkR1pymDAHodcyh1wK4xxygj0hegG/ZUShpA97AXGedHe6vKf
pPYAmDp52BNzwE3AA9gRDUegdX0CaML8v4K60DWUIpGUmxBxnOkDLTGgS8R+uFkj+lrjj4ZlyKbd
Y/sOVHu8/kTDZEQqG9IFA9mKFrwyDqOSA7wv0jBzVQ6j5MqKfuzk0G7E4J11/oFw2x7w7vLbyLMT
6IadJWBzVtvYMwPdjIDlYXhwy2D5aUshYCjRXMVUsqOSkCJaUJz1m/8m76cM+1suVA3a0YpWTqMy
ROlXNfrajP2XTzOd4igSqUwd1RYevzIjAIf/HSbsINNN2QuDa70U9lTGqvSqDuD4X/JZc3dkQuRF
NepNkKHh+RAXY2mNvBblxdMv3VSYrORn56qyiPKezPnY7Lq616bGmGGP0pkZQv2sxznlpJAwvnVQ
QNwoUAV8qOAVmFCrUDm7NXkm/Ma9+RTpMIgumP0F2fCO5PATsKgR8LzeuQ/yjX4p4kMnQHBaXrMh
6dfbqoB+RJmoiWAamrey0nv3i6QIkA3gj/qyoMz8WwT5gLeo/erivjpgCRF0wTvu2Y09w2EL6z17
YCLRbGSnMziyFg0R1B+R7Ism7cHA73WwDAx7jFtQfWzI2pylmMV4ohqpVABoc3ieFuDnomm050mg
8oTxOr+IO9c19EWGo1AkBkGVwZBNw9JWDpblbTU6ATYGmIwsWUZBldnyK6EqLJJFlaSyUH3zKjxD
HOqmqSqVSJDfdrudREtVHguaUoOQNYXKIDUlKo50oCw2ixY/YaK32zxqybc8hM+ymS5+Ob/T6Ed2
qzWdjhtjV6s8pH42kVXqUo5eHX6ZrKqYWnK1CHPRSpQ8NeOrDBCKzsx7969MoV2tqlYJQxUIgZ6B
eupv6zG6pbaq38+VNtd4i0nzTFWhVeJ0VhS/KSj8fAVZrbsUHrOAmckRLYgfjoEx2tmLLGQx5RpZ
w73V7/e33X635nT7/ai/iFp8Ahbyl92Zqr5A9RMbw472Ueoi0Du0lPLxc1xhhcpUmX+3JxdPF1Hr
m/EzeCGfJ8mBKUNnkUVOReFCS4Ud1eHnwdcHOccOCDz3Vy0kg+Nncw9cCjcTdZ04oFUTB5Lh0ow1
W9qeS04n/x2gJnSe5OhGZ/Sn/1awDxp4UhfVmqXhoEtbACyt+FsXXJkucp8op0lt/+9QgtslxtEW
xpnYWyyO2gZ1TLWT0kDv7Xsqw6i6M404l/TvenDgftkzEHxA2fgdstgcSAJLtKclKFzyQXXSuQ7z
iDRrydQhkVRucG4JpWAmUkugTlBC+AFMzlFQdodkzSWJcz72hNMs0OSbGEej5fTbMmLK7SBvkF6S
hShgGG5Lxq3lNVlMOQORvKVYnLlAf5V89M97ud6/q/ebZ+ClOSTHKD08pIR+5GVIQVCWRVx+6oaB
M0LgLjjB33FjqLOkwOAC6UGUhajwUPKMqpVpO1ONTLGyBsByWeAKILrN+YctyjT9uNdN7ujDhsbk
TSXyeYuVkUCCdI5sLx0q79s5e7h8yfLsy8GaAcvWhYckN9z6ADnAjGRr3lK60Jsage3+7VtgZH+6
oEogVTtRvWSHZPHH+v29tj0EvtjSi5Z2+MQ7sqc+LROWnSJceTcqpNk52678Dg+oXOax9iCZlOYl
JD210MhIp3sabMpO13JKXP8VYfSCf254SrVKzUI7cdGBtG50Z/R/lWEyZPfkhqXSj3QxS9R8pGV4
pUyk3UlbqkRWc+2C97exy/q3GiWtAzO/Z5D9aRSTuP5yUk25S4CYsvaGv/2hMEgiALvuC5lypSOQ
w4DJ6Hdg4FleoYewBsMAl52xqlPXxge1cBSqKT+zX15DpamYnLOLknQ0y7YWciVfNIDZVct+lUNr
LQQdXIN1KDGUYTN0uRlhwGDAEOtsSp3N5i8IWaLF+7FnSCKfFpp4Z/iJf6UmTcXZrM2o/S2lrKCX
LoVWT/0XRURIP5Fi5DlURcalhfTmTlW6zPaKeyuD7qcJ2jaWCnY04EjDfwe7oDXqrtdrVbUUz8gM
VfrJSgd4SW+A5a7ce1fs0zmyOMJgdccktK2AjXf869AoyP2rO/z5fsKu05BBa4BDI4u6gpYLVovF
orWg9jsmxHWJWfnqdPxVx3Qb09aiz+KqYambBIMpx6GeweWW4neRVSIffejm6teq7P0LpzV6MUw/
YOEuc0/aOTRz6N/W1Q6CDckjURGC+ip6rGp6+I2iRdetEg6nboUeNSBA9oUVb4qvxlShtyYPfF+e
W0Nd7mJbaM+KuPtDPkK/H2izoC6zZjX8zQHmGtGQ1kG5I6vJplbbmI9J5AyyAMEghXTMrybhJeFd
jAJQaj/8mJmW8nI5GFSvVtFRJ+uBZdaFD4PhGHNJb+OAFmsCSdXQPSCN8R3PmGPzDjFR144NntVD
Ed/fQPyvQ/pG2r0UpY1ilGelLPp/JpQPeLiCBNU1z37L6v9WXWn1SmOWP2TGKIEHSJ1rKfQi1qI5
y1C3UyZAiT/BB6LHcUBKyEdOJ8NBCCUwdEZg3gAFhyPDAMGw8SWCSA4bjP/uy5R7oZ4C6ie2hlk3
ykbpgPpSIwGrFrcv2BKk/dr4MzxFLOugruN+ZRkDpl9mG3N5bRN0ob0CpAiodj3uF9nV+aNLFwm+
S/fZVIlA1QhwcozsYlShdoTUkUoD1LUGMJXgcD5bz5bmu+Qj4Q7U/6rbFKhi59XRP9BeYwVJWkX3
HhHd1QtOLWCSD+QevkepFHVvuse472meqgikefpLYB6dstO+Uc+ouW24FYd6ddB+hYXwOwDwQy6H
D4NhGY1zvRCYOKFQRp5HQC5weINly9V93wNA3AK0el8SHpKRu0MpzcjG5493/0hbjLjDVp61+O3D
BCPbbmxv1f/sD4dsysMoujnMp+HJaUVT+q99LAm7GsABuzYyYQQvFy/qa7eI9B+rP8a9R7ARWuJ1
r11h10YOL0TQvolZblP1QZ7hGpXrIMDURQWhqzVA+w5jmK6qSoxywX3WzzapjYOzrsqP8L9UhgQ1
SBES6zfGs2aN/hJFE/aZcqA0kn8BnTPXH0DBIb5ciPrtm9UW/nDk8L8sfh+x26CQhW1cXQf2ls0M
ql+G9fG8V8EuFRtBWKNgiscnCCnM9kJHR7GVb73bWVdl1odX9F8ecFiIRpJTnzcxt9wV7PO1Z97b
X9qgu6iajNOfEXA8xMhkuOtfhxAEa51jydJJObRPvyNuoh7Ge9pTPP2wDmrHVplRu5mWKHL1fjf2
+ydnizZ0d0sWN9FYmTF6pLbfZkvQ9xRB+amicCaPdjD0iTtHjksrBlN17cSDY2eOdYS2lqqfbD/Q
+Ct99UjO5Jn5LZsSnA9+9UAcYU6MiHKw4rs9z0AtdDEzCHMUuy+1ARzk1b3xASdU7A2bEPF61VHY
OadgpyVeMb4mgPIpAS+AXrBBVFZ5fGjyDH76AIAwNEmQ0Yvws+BVlU1ewXorvEs5zZN1jbCvroij
5GNS2e32WxQmsKTOrPpotD2R1CYIGB5Z2551M6yEijJg18O0VpRwg/mfp41ES+j3oS8Lyfar26T8
RA0d/pj1EacOxo7Qt1/3NiiyD85XxvbeeKK0Br7QL9HF303zjVgg9msvbeWdIWt10VmkLQL8I+RH
0847VEz+ai36f0qlhcw7ii0wQMT1H+fc+8Do1G+0moN5AiOAOhy2kZCYf+m67v9T/b60Gd+s9Ejv
so7D3qSd007t8liDXnhPhVKaY0yT30zDeltBHPvlVpV87aiaiER4zCSpCOgG9jakYUU0qN/c+Bnx
oTZZX0+ihpcirj8Xb0yy3b9o7hzp/CgaXCxii6+qBWyUnWqxD/TFudAxZO3g2oA4bcf+/p+btd5F
Zt0DM0SnUrMSdHCw1gafwX9WGK+AV7v135inQIxWBfWXEWgta49RIT4hijxNNJt5YKTgTnlI4hIm
wNbVR3jycXUeWF/Ukjh5fKOToMgRvNbvEZpObH8W4cp6ZPK00pbRO6BMT+z4F9TqvRR9vR+K/BH2
wJYSDngYv/mo+LLq4n/uq2unEOKyVA8PDVheotxTfKtl500tb/zXS1zfEv9V8CjmsWoyxbtrjJhY
7KkvcUEJ91m6aRSqeaiMmfku98FPJC9BY1ABskzCZaYO0jMnlANhgFM0hhW9h61Nq9RYJS2zge0T
kO01eM1FOpl3b4vnApLqa1oIbyN1xR7waoZkSYOvcx4gDfq13pheTWkfUXqOMyte8e03xgA+P65M
40m2YE/F5ZBqXc4yciAVnVMFmTF6pjSdGtXoRbuBAsUOZOhxkIbLMxyybx0xC7xeYoeFFmAzoxa4
OSu8BuwOrzs0mIrj6uo2zePTeWlf+nG32GDMNkqacO2kARAGZeBDG7EnTgSQP/88qPS//X1TlGVN
4dyKLC8r18+56ImuXM4z2qXEe8nmLeR+V/Jfd0DF7IPXaG6Ep1JQeyKQZ71uXo0O5osU9rB9bp9w
qS9u7uF/J/MthiQpm2XVMQGj7jxzDJo/xmIJqQLy65r1WhUoJ/Xmmxfym+DK6KwQHMJzuQeXE1hz
JPR8qEk256/EBjS7oivNB455AEXOY++2xkQNxCiB2RjR1E/Ngd9fhGacm576t/Y5OPZgZrfz4ze6
u9Tijm41tS8/bm/+7SIo0H51k/ADIwX8MPnAFhpYqZ89qU3EI+AN2Dhfo0s7G+dA1UOdvdSLiZfi
D/9xkYwuFmyQ1rCFP1DJKSfQsrXSOzrD9h7DQBFZztty/8Z6nRLOgoLHHNO7dL6zwvDq5iLAMCaQ
hhhw/G6dtloAnRuGe2+/mh+gj0ieoGUiDdb3Cv8jHIeCWuPbz2wWdCZhhn5z1eKyv9n8C4t4cadi
+pHCOWBqaIa1LSBtiW/By0jQ87Tg9nAWU8BvXHxYQUxgeJ6UrGhif6xv+/GUVEN5yF2+tdumK1qd
iC6kK7q0bXj3jDI3je7gl5DoHMWzzzipv3hsD/T3d5qx71PGhzv0wYkT+mbVLY151f1m3ssv0e7i
GWiaMquqw/viAfQM4g+jBspW/zql94j8W5E+FHU1wCAsNlzlGuwrZw8G7oI+hnS/X/3zSoHXLMYd
4jDKFawrWc6WaFaEZHCbLZR+5jds4wWSLUGvp88TfAFg7dk0oYsidrepLZPZ9clzmYRxaeezSGVT
NWM87tcV+ph3cdqPk2T23DyHUAuhSOD4ATq2Ys1xBkOzuIcb2JvnH1bx7l7vuLYIOrpFxKHqS7K3
cXGHodeM2nxCc4YKAt4L1vJE0dasm/UCoSRwxrwot7zVU6l+g8UrJsg1db+0iu9WNvvcXBjtfOLr
FCX03GQPZXNwW+QrTrZF6Y+OfMZG11Q5Bk0ZklpkjnqlqwvjmX4soqH09iuTpIxMqDk5kOo0WbJQ
xjSvRBz3EY386gx28ag8evUH5Q2Ig9Lw0Ul6H4inGKiwofI3i2fvi9k7JMh6bswLtGrtZPsbEdlO
kh7FlgHy3eLLqPpNrsD8Ii1dfLloByOtfcjb34PrFQ/ESqcWuWuj1IXw76RlVqJ6PLsOQX7uCj6K
mjXUBk/IfCDoRBkvoHbDGnXPWxDQqBmC/oInAy4UujvAkAKshh/9IGffmOMVhlzwmp0B4gOluFun
tfR49/W3f8LyE4FscDbL3eSc2pWru0OJicrlGhXBHrq7mWEfSu4HgQQ2sESiu8cvYsAWiEIcCEZI
tqPK9RkY7tv/P6ruajnRrtsC8BVRhcsp7h5CckIROrg7XP1+Vr7/ZFcnNEFeWTplzDFi09R0ARTz
a5lZZ0trhZW9yW8s2P15fGKCRgonWqvitbcZn74SfLPqbXiZINZG7pifjO+jxCvgztX+Ju2pqwAw
fzkfUt1XYYvWVWXMbDnN9B5jgDvvhCTkDRHu6NGxkNUPg/SnJQFOv0F2GyP3mUsDpvBEq535Iq/7
s1Dp+ulqTp/J/u4zMzw15jgBWys51UUh1oK6vn8/zAG84opcoxhI5ud3PvMsJtJl9LkpDkF9ovdn
yWVx+yxOxNtVoiyLHp+Z4gmD7bsbuU038fll1YzhwFvhO8UMEkXpgxiKYuG1mRKF3w5uy/5x5C4C
pJ773M5MUY59Hwbr7/U3emnyuOqMVBZZMJDGu+7Xj1XDT/bnwmn5Vth8/t3Ammnaz7Oiun+QFrEO
Pq906/XKTz6fJTUo/cw0Kfd/8pnc1+Uzg0Lhc4dIeDN+j1JIzZCtogZT6oiR7tjC8nD8jV7zi4Fi
xtdPGrkDXPu/ZB8M5XvR2Lz/ABDlIBOw/TYNP4UNP7et1L97DOJj8n0YxTqpwXmWyFTi33gCThw9
690MDCSzQktQfHafHeu1evXuYpCQC+GpwgvbDoRYp29B8Uch+qxEluVXpKqQWUX9LVtMyoKaMPIz
2Cl7l/qi4wYUYTX2QSFMwfplii5nv0A6rMQq9XsbHCs5xYX91c9i/mDHqFAKS8G5FSs9R7n5S9FW
PRkvEW3QMm93rjQW9mhw+Uc5wLzUH9ill5UVvt90I7OuvpUn3arvTStx/EwTwDyrNZThiSPeskVA
glzyu7Ep8ooVyYbfQETyGyED3Arz6/TQzf6cIoXkBJ05UQ3lHgRZ80muGy6cY+hapWUT/GEboIIw
b117imXUvX5h4VkzhL4vGYcuvSaNBdAGivc9ZVpyrEEBllmx3hbO62JUWgG1Dqp0NjTFI1TsqQLf
PaIiSqRwUdzJVS4LyPtsWiwRC9R5TMF28n12y9Q1FwKUbLV7Lo+RYqlVAwDqfQhhjwRsY/MyTSom
UDl7qWe/9+OkZd9emci7uCUcGO2JS9g37cK2vMi/uPpwKuWblicH1gRrtaLa6gr+q4lQqTB6L6UD
NPVplokVcRQ/dsU0YmGEbbviJlYjvpp9d+6LypJ1RBt5kAF1lvG7KoyuXPfl862ak9+69zjHNdyN
Zkfv78xo4XOpgp3b1bxTBYuRcf9O5FcKPL5O2fL9Knb0ZFhqfNwyjzzCsAUupvzuihMl78ZWc82K
5YnRP8w0o9+HubC5aNwtXIgnJFV3womrglKoC47pXSWO7FXx8qsU6P+RqMeLi0vZPWVEt8D1UiUY
wiObjb/1fXxQ98hfrW0AKNDUndSStNh7AMC10Rx4wxl9uh14Sp6A97IsN6LfqZgNaTPf/LwOxReU
x/DQyHztiNPDSSzLrvttzAzvX69+5it+pvcexFs9PnN5h9SlcX4GOtAx/JO7/YJpwpoYRw29RaTv
dbuofXqTymPDgPcBjnvCjvYUXUruZH5sxxhiBKrs5LePbLZ0nhQfv5GfayeuqAtn5G/SqJ6qAsIx
g5BAcrOTnEqJQ0mJSf9mOiwagCIBPlVSPjWXPHnlr6qzR9HWkYGxra0Q1VgSx2e5jqpAEhqLZcE+
ncW5M8Nn9egLIqkHW6iIQplO20wsCmpUBJm1XL7Bsiy7R4ooAFoclnjdDQvZEe+LIZFFiWUlAelG
4rAilhL+TGbD6wl+xSE/mW+437ZiB5X/t+sY/Mvikbs5Ov/Lgehhkjgh6ph04RDKNALk7KO/2dHj
XUdLEgydVPNdO6XL+2QTo81l+6v9z9MbwkPCaGj1wKOOReSaRzlQjB9ZutLUT0vPq/FeeOBUFF2z
lC/q1qXnRxxR07197p1+lh97FhthtWuBVkL62nj/JjvZMfns+wF5TH43OHNoAXCOzRg9cdxTP2uy
ZlaBNdUMo7S4/GBo3lVQqHAyltfgykVMJDaOo1yDuACnPFoy2FRDXtXipAqTX8PS5EjiKzmgAjA9
g2nKmnz0Fj/GG5s+foXYVubJXZqmuXnTK9QQAIx68TQIyquYqx1KB4SOURxQLzQe8eKuG6tHehOI
c1t9rn1Bdnmbbu9uvJ+QviBg5BqE75lo+B+YY4TiMJoti+yQ5aaeDCwRd+FtruqU8xH4mIgKLJlx
o7j69/5lsIs/GtnGYraCEVVKJVUvUC7Yikv65/hh94OMk9o7SBvZPw+fdHJ7AS965Co8A8ULWzb5
qzjxfSm+a5c+F71+lmcx+KvpapzRRFHceq3SH8Hrkf1j7ynYRrKrcvLx77z9sRMvKESIkLdXw/SY
IZOqRDuTZqhRbpx3WDSvsLP7/MTSX2cDJOzF2c8JLB63btJK9tI9jvf9S+sLIH6B740x2SYKC7Zt
bnBGQR14ol8XTRfIkKwbOJJ5hy+RAus8RjcvZviausyyaFTxNgzB15vGdNGek1sXWY7L31zRwhe2
+S+fjDQwVBmDAA3R2gplSOuAq+vj/JlBuZAs1jI/53/RQlqMEK5hkv82SaO4UqYLudHtI2wGZFVU
fCusk6XB5tX2f6Yr39WRQ7QurHoL9Pb4p6LH/M7yi2gSH1p7/2VSQ1ueczX5rxVKPSA1oFV1z9kC
QZ2z+RnpZEe3UyGNfU6s7FG0VVhiTeSFjt9apug09Ld7jNes5fxGeXaCQkaRL5tQWNWJnGrHRelx
rCSv//arxiVePaMEyw4fGcTw+dQ/PLvZ72QvBezJHUuGqt1sht2ZX0VtDsb60lM19r+HgdphBCsf
tx+MlJPGGi0BJHSXAX0/sZvSH3fEwcdhZJYao+tZHNvI5m0MWMGTyfIekSjiM3xJqr5jX8n7dJ+b
ZgGQVx/HZH+xK6V2nVSufssBmDZ8bH+qRe/F7L54OJYw/Jm7IgEeX+teKtq4TQpxmI8GxzEeu+Yj
Q10a37ay3r8UQqSXNE73zlG+tTPrxnlTkpC94ydMVQ7nCiov7Cz3cpoIjNRCjvRCJQbn8ygd1uUY
Nku53CTLtJhRrDPJP1W0G//ITyktcsSi+C0Wg6VSTMsIo0WOgod/CYSBGZrcaFUjk/710JxY4qSA
EB3IR8m5ob36vFW3EjIRIjP50xemjNzvpfsaPCsCjInSNlNeMakyNr385Ce1ULzu4dyaYMMuxT+3
pVfDpM6e6lFcOcfS7WdLLqCU6SbsqegEE+2F8d7m9e/VSb7AofdN7vyJUfV11mONxSeLdDM6jq1j
l/qpEfna1rfv/LJNBqcRPp1R5jhL9xajTfvYjbc2IxLrkLMf+99AQPqaT+qpRnKeJRu3wEW9Ya8r
287YZq2kQ/pdg9jAqvD+t+inBQzvYcm8ogA4VSbzBDqCqrr7aW64HfJhF2pJZ7kRq5BSy6Rnml6y
mBCtyTnBagapQRVt7D633yprx7kiAZ+SVD4mN6n+BoWYm/V/duIUYYWwYzaiv5lY4fQRBY36gqM4
N5S5jDDOx7aF3chDhl1RDHup2j7zBru4i1D2yQD4OsqVBU67+1d2jmOTn7SgEbtoIw7IBpLivbhe
OkWNDOuzMt72ZY5Ba6oE+/PZj/XRhvVv2FPedpewwokCHD6ePwnahDRfwGAZsP+uLmnAcGYzv6PY
egq3SF65cfykUkVUqXeHtzqWDrMV1TlGC0QbE4TVQU4cSQ3FpVR4EdvwdvQgyzc/6Fhlxx84HpLA
s4JY2AvBaz8EKRqx78kgk8pPMlVbCQ4bgK9jKRYrXegTRYLBfsIva0S+w1K0T2G8KYTjzRDYzIOe
F4OTOXsoqm1x2XitDalzZWnmxAmbFA+K84VRbeL2ERu6Agd0GYHHw/wonSRBngUvoqqQ4Vskyqtg
m5Y9EdtYXyqCGFfgb5KORYUPaQGyKQCYVfq8701WdT+HeGcPi4+8/fCduA2eu+YqPUztv9+b/jpR
jF2rT45uebmqpKdPydZE8QyvCjgu5iBpWGbJ4YWM2G/h4MizrEoByL0qRRP1/VcG0isTNLwp7EU/
JcL79N2EFVbFdH2JvnqnNEM80t8rrClxsu/5XZ+9uGhM6mjOaouGUolcur+zXFd96hj58BRVWfjM
uWAggAtwkLvZ+XkYfq/o0XAteR3TDKpaDBj95RI30Xy9bWaQyNyDgv0Dc0F3wpxG1NAX/kRPtjv9
Yq5jh8U2H4lzT2k+8HKqtJlGOskeWW/FfVKw6Hrtmw+U6C7Gtx5zEt1KlLb1S6wVuYR3I5dSapy7
jl/AOZgfqR3gj4VQfg0WXCQuB2t9lApTpZy6VDenf0JlLMDForfsyvUy9U/U61jp8eIrW9glhkiM
j22f2Bx4uIvK7oB4PuQ1aUkUrpH6O/cRwuVvc2gD2NUTwDmmSgcL4PrYEcqxwYmlHy7l5Zl5ufk8
XfCcC/H99w3fRJfeOz4b+235Tq4kgXZrA7ZxlzfCGcJufRR5SeRgHoRNot31spSSB7SDuE/1RaJM
uxLNk/Su5C1PJufyfUtnoRyeFLEOXtwLIzfd8Ij3dp2Yr5jTf2aER8UIZ1RqmkmiX5HBuZjE+yYX
bRFhn7ka4I5J/Zn431eWJK3+vos7zg8PyA9DZUMByQnFaQSOX+U4/uxX+XQceSRgQnyFF0TX8vsV
5HyQ4wrc7SGfdsWFtv/7oaCySNurC3fxrwSFDUxQ4oiyN+vPfXx0PQ6ZP0IPq2R1NeKyBa8N2F8S
nBe+LXsksHFmLRGEEGdaxptEOvygimQ08eg8xkHEcDp4eM7ELC4vtIzBQQ/Pz//vJ8prt4ieqx4n
2XbmFj7pfARTPHox+z35ziqX8X8rhSRj0sq2UupwonaUaM9mcFanYOH9tg1lxHXm738P9hdMRCju
X7dw0+JteVUxfhVCZjtZ3eKeDVhltDKlkORyQZDJkl3YsBoh8RwS2gHIhNJGBu7+e6xgQAK2CoCl
UDEm07ODxoQ5qo8DWu57PB49CnJXqbwHidyAzPnL3ZbHAACZfANDzChoh0JwBlyAu6oEQI245V/e
NIDJ/surhmoM4VzwwL8SbbNY6vUNAShW/YccBM8GtvkBoAzYGx/qg85WlOt1Z336nQHaFDAagtqF
8BjgOYFP+q00IxxI/EE9/Q4CFQZB+NfBno4U8P0wPd1uQID/nPK03h8AdtiNQadyks/vYmZmWYuU
TJDxdhiFHIsEJ1JKeX5s3kXGr7LVIf9H6iQjv7doM7l1139dr16qJQkn3ik7+MZHI0eI9D3bOiHp
qUeqEQTCkmIDAy4GlKKEShugs1Tmo+vvM/qZDAL+Ogwp2o6coj3eLxCipMQ04FNDxVeo+TrQmRBu
yFXXks7JyraGF9ncli8OjO8O+XLS58wwCxdjKDN454EqPohiRtT2nMtLpMBx3wy1ittaDm2u/6L1
cM2ggeVk7x7OB4LEYgH+u//lpA9/VWchK/2GQAs59VAOte9uu/FCSNEHWPik8iq9RqGIKaTrVUmG
qBhAGaea0uO5CSsTHOlmUu78JRReFyRK1y9vUmBb6JNdf+/xODwPWcOYq7N1Uld+781de9UX4YbX
XFTtJeEXrBH+LYGRPjKbVI7eCudP109TenbqM49/eLWAWAvVmyGr/y4iZIf5TxeQo1eT01AxdPW9
/3L5dzzPawH1dXc/DP9EHgT6D+1t99BOlHf9VsC8P++VCbwP/bV6FHjn/HeZJBlFw9oXRenwT931
vXCTzIyMo6OAubmrWVpVd3+BiXm48v2/7b9cvLiX+pzMs3NZiH9pqtS3aRQ1c3QUHYVbfygqPGqG
cI6sgS4r2g/PoyLa/rvWDvFWus4cuzddaEAlBAhl6g99l3K+7Ve41303Sjc7tE7Wb2id0IChSfd4
dOrZemDPD/+eTaxpatEW1fDvNQ1U94/poS9xEMIl8eJWvWN2vsGev3dVW1SfEwnV879T/9E+d8/d
o1fIPJvNSugUz+27NibBgX+sgfljmrPphLbZd/+ULqzhtbS0sCZ8UbRcHCriQKEbwLPrkRuo1au0
6x/ZAKJtbtHy2TwOzdf9MDdOLIu58WUqjOYnRlUNHwtlIJcV/l2mkVn4l5tF6UksKod3SXjIYAtR
tRtnqG4LFwuiq5aQkB1lM5hsQ6I6DQS4k4w++JebhZEKpXwteeS0JrXsITxhCLgMwSM/LtS1cDj/
+zltaoyC20UfMEn+cj3xwhkO/V22xcfKgCPl6B/QLKt+IoDKxdKeikYLyTrLwgU8lxQIInJQs/jc
6YxpesD9vQIHvqvwkvQ/zO9/v4If5WOimcLKj0QQ1bj3Fv3/DrKv5aDdLVKAXmKhr31lp4ZB6iNV
Vhd3Llq9An5N4s3GRzESZQNWTmfe8TRszwicspU4YGRa2cNCqR9I9HKamgHCzAX5S/HjP+bwDEam
nssLjv0dKHptLt6lRquTZf40xp1owfN7sTgG6mmwgorgctlHsWwB0DgCtfDWiULjuyy3xSZAedpL
zSbWjz1UXY15rpZPGPmQbxzyZU8c0jbjudgoK20TrTFa/BlOEU729/Z3+a1ytH49o19u8nYarTJ/
ml1D0e4xT+faQa4OByRRn3hhK0gAHnjts6qOOA7tFsoVpgB66VdJTJcpydF5Bym8cYfukxNrx8aS
skQvxBP41LXYmH2USPwyhwgYIf2xYQi1YhfN3yJdJhEZu9NI2zfGZXEHhhADQ3iqQKbudm1uQRCu
9dXUfXh6bTqxumG215ISE7XHkLP3wmXUAG5iV5HIE/19xCqbx0cmX3afrLVbtLWbCjIfRs5uL2B5
Ob1zu28E0o5yotp7aKeSFvPNdN90sfDlp+3g2FzD0M8ec6NH3YaSsDIlZ/ao/kj1n+TCilHYlZOA
57LkxDDovhubOYOPuJh98++gvin+zBbzFbDDQtgnM9zRUmwmO+pCne49diCVcYkQyN5tqpoAclQz
0Y3bVzRdsH3DrtLGp+xcwabLZzrAJqWGxucIa5bdNDE2S9wSeLTa1Awq8WUt+y3FwHj/OwGnvhne
JFf+dx3hWr5Vvms2xbLhHbaxlrjWU7PEbNEO8PbkuRzeYCuCmLBYIcy4yUVBGB2mp4R85q5QRokM
hMt4yN8rxAfmlJBg2yJzBSulC5pzXSLny6EWuc3dKyO4khlIf4Sd/1xcTAOCf9FmRtwqNJ/+rhB1
8tJmey2SdA+NJEDG41i0nI4FPWmFYgRqDjIQbAwHRiYcRpAgVN7Fjpz6VuJ1X4u70cVpocfTu8pD
bJuMl7qB0mLqwx2fG90E4pxbc3wbXQWX7h6umaqUtwOOnWHF7nAZmXy48I02mLTCecJNBIahbEsQ
MWDTd15CuvEC5tEwJz0z2sTrAaG0VTwhSk+njaI8O2Ug2Mkt93mGIyPSxBJ9KEFzZnBPVZMVV5np
SOaJztbOxfcstJPcktEOSHWZn8enXcnodjxTR4xPgN8VsqFVrockVKbD+FH315RFD3+vpgGrdLXT
K6cV3jXaUmXhSOh4ejJQ1UICGK1hzDSlkb+tuQFf1Rq3klOSyaDPXNmMuBerERJXVzva1nzZmBjz
LBfF+ywebr605JKwAPkJyZ4GVwBVkKYzyUZ6rJORRJRtc0eSHJWDBCucGF2zcSxTXcb/5uhfK4ZG
TqXJpFtimHwZ2XiU9InxPceI2tcynRdaAxXVHUt3YjxpPceH0b4WgJHLbpKC+8KSrAg83VAqEFyk
zdQ9m5kaHWHtviL8CypDWPg0jL3KuslINS4yRcPBJyctva56HylmQa+E6gM3seZYcS3J9fHRyjeD
6MwjY7CGNzlY7n43MjzNGccA4GhxZigaLmQFbxCmiTzBytiM4xVGk++EsSG28ipc5gmcVSoVTS/j
YLBt3uxemmCgBKbOog6jNjQ6TpDyfbwxZC2pBRdo4Wy4nM0021tMI4NlbaKgPdM5zA/zMLq8NWm5
7u1ZTxlVAQUHJD7AJ+yzpoqQWHjrOX7QRzCEBibQ7O97MFJWr4O7tZ8splQ+atkkG9mspNBVDGsX
r3A1WtYIhIZhEI48CdPeIFnWAqDW9YkPPssKjUZazrgKDecyALdE57dwDXxFB8Ksa6XAvme1Bdkr
XSD9Ww9d2LJGSaZGQ1VQgA6mDIZJyxG03qtuNDtXaKRgul9DN+mDo7XOfA89bWgd5iGcH85d256r
4voimdtydG0MObBGWbh9d3kfh/kOOsLEUYI6k+Xju9VP8wc6iEyHy3269OOV59j6dpo7urlxLa+m
nlmyLOJqWMMyFk4VFMjMt1OQBUvgwXwFdNPhjCgg3J4YImCpPSoINTzqr95qXY1/yyanBpkBTGS8
aZV7jmNhATBa3Gcoa4KQ64lBCoNvy069lgfNgXcUGVzkE5upARcsUKPwbfjEp/l/LaWSSt7QMmHG
T23dAYR5HvuMsOtbvjdodkT1DmHHkAQf2DZiFjK7emjh0NYvK5gDhC2Mq5+prqZaSEP97QfeEPdY
G0Z2nuZDvM9fN0uEkW3ghN0iNzAXmAbmRYBoxnukpPR0uNvsN3xkhVAo1+6h+DT0fBjAuYH4gFWJ
p5YJt6Vh/0CjgxQM/FiPr2vXsVPfwurl6Hafv23qOTYwSHATvy0+oWC/GVBh0IT4A8BfBzkHJdOW
VWmsY+7jw3xdc9fxjIXSfFugTMBSUbX+32dJSKmP3AVoUyL/Whb1dU3RihkTpqH5+KBIL2ahdbRH
gm8630uNbIvujAzmeSaIcSr9DWgCnSCqCk4IrqrKPQJfPNUbVE7nsg15UrpkB2Q3NbijmbtGj0AK
pEVmcJrTjg2zduY1JCarz9BjLihYAdYt6ZpaskUXQjeGHKsPajA7iER+8dQAgACYAN4MzK4yh4kw
9UWhu1c4WSyqfOGKT1XTvZjRViz2Fq/gaN+B2b5WP0GI/QR4B1YCeLKbg3Xf86c+yrsGiod+bhYb
a41HWB8nqfGxuZtOWqY9dzwxgL6qBBKVO2CnbJzWXTczBN6t+rhQosZAZiAy0BEvtmFl1O0lKwmb
wwPlPNUdH1vCPeZjA7c1+dDO5xmyFe9lP8QI3p3NCH1K2EHWzf8OgFQS5OvuvnIqKu7FLQR6smKB
Z1iZ6ODC25r4kNM5VVCPGIm8DsKv/UgJwKQl4Ocy1JcVwmfC32Gk2HwQe6QG6Gm+4dkRxFytuJrZ
5wIpUfhmGLIPtYpXW0L2m5DmYN18duKtxL/71+qT+KkAlRkXsI0BdMzn6r6/5F8LF3Eh2dQW+XoJ
GpquwNnn77RoQgsILFdKN/b1Bdi4NEyuJtOzKKe6CqIgcrSxgjkD7zBikt8TzQMsvjK4fXfVONUT
GCDwAUkVjY9fkhQoMRBC/6w149X0FLCtRH+jSS9GW4/2RLAZdcu1yb0tdZ5FP8/mt9h4Y/H9jkIT
1i8fP0iJSo6i6FlxwM+++59zZr8KawGQRWy2Au4OtozwqAaUrZEWMEND0fCF0NmlxLS9K6MLv4Cl
Jnsox2HRqAqYh5U7sECFcS3LY3ODihaLsXtc0TnSdGpZqb21agPs2B7CK4tRiO4YFI/6dRy6JSyT
kWrGxnYdxysC2zomfB2mKsShOlldHViYjbS/18LYpGXc0yPeC53JZKn/daBpthlFhELTLcNG0Oq/
IwZ01vV/XR7OYPUamNk3e2dYny3m1tNwvW7D4MeR3TozjxxkvmxazpOYZlgDr56HdMtDIozwtymS
CxCgXSMzlGZLFS+EDLeVbCnbzoGkSzb2gXFu1Wi6nsXjA6reADXv5po5hFObeaJmyjIHzc9nU5Ih
Oc29G8d7YynVRpLoJ/H5lIyEhrZtglOqTOpdnqXk7/h4qmYa28GhtUuDkhDOUh4bWeQXPfSreOwK
GbAKcUJ9Xkfkcmtti8dBUlbsF1fLGO9LPgr325RL4vTn92aX3O33E2C+mUNIkitdEvmYMa78n6YI
AQp8aLHeOp2fbobT9zxTXxQgTm0zME9Ay+jh8a4dmlLm0rpqmyOQAfNUK/P97uG2673+vf4949UU
BvZpuhioRzaVczUw7suG5CdDZ80VEiA7lBpKkbYbgZgVAngOklgZwHsKgO2LqkEcwcgPM6D8uiM3
tqt4WBYTyDkDb6bM2huv36/GJLt4aOV/1rAqNj7EOSJsu741EIzh41QZTh75SfVZOI0jo9XwGAQH
VIpfhod/5DvehfxXYg61UAxZuUQd/VrnZu7damfBg75yQ7GCdTtSULnuN2B21SYrFMt2kwcih4kf
l3hdle/CEz+iXWkgHTli6lWb+npw+1hJEWPaEzHthcgx3nr9WoADtkIfKttiP9yuDv8+gzl2btuS
zjH38cbvI8V1DHb4OciOeAHtFBLpbqoagse0j3b15Mem9IDjVtIqmUdWOFXOJAmMpcr959CaIWeA
rpWX+rvqWSCGk69Nq//MrzvbzuljSXW6LMknSQJKU5X7nWZHz8HkWZBKiwt0f11rZJJEtlASCO2K
Zgt6IGV4/+iF9Y9eSzQeFRI4gkxYy0jPPebbDS64FdFOAaDyBd8qUBTYB+WWauic3qmHsT89Elvr
knXtP8wwxeTxuv2/EhukZmK3oUQvNqaWhxsEcJpaA8e6MPkSYEaEsarD+Dh28uP4lRR52DQOQeCA
FqXqwR4Zo2JliPwIM8PnWmkqXeHqtSMwwmQ8lN4oBFaFaDoPPH6gCvkqCZ8DU+B7urGcM3Bj9k3Y
5Im0bjcot75KAiuJtEXvUE23i9a2bO80jY9uGMEbaeMfLwc0ZHkPNxC8/DhJewt8oG9QAHjqiyPe
Qukhlrh8/w5VZo/BArTIlALX6rIT0Nw3E7JIJfzBZ/86rooxFDZqot+CKGmAE0JKhZTC5mZ8dCKQ
XTpJN3SVJP5xdr2miXJ2fgNXv7SZMeQ2KgytUJfSj5ZUIV6ThVx++RVCwIFO4t2cVH5ExS+t6Mgx
tYQEthzjkUKfZEcposrwX/hwiE+GVcOdJOu+4T4AQvpoLtpCfHsR24N662fxJIbp0oRD5UNj5Uje
diNy9Zd0j88Fo66KMAwGmrAFcU7Ai7wQe8qpwi2+Rq+S8apmG+FLMzOOz5PzwFNxyYbSOonqfiQk
7W+jA02+0WV04sney1FmGSPGEQ0f6BMdgHWsuKFqpay6hKH8RQpNEJgwZv4nGqYG2N88M0vNxMrE
SHhPYatTmTYWquGosV5DqD+8LGEgeieyqLDrb1NUzc6RCpkD3sKfTXIURPoXRNH/MMrbeDkLQ8TT
7ZIcrZ6qh2omUXIQ+mN2XD4Wt8qGm9/n5BdyWgR/WKaqMnZnBnxI96MGr62gg1rHEijW56opsFrF
CFg6TAN/mjYNoq1DTV2Wu7CwEZNY9e6fkdF6kEby0mAXZOSJxEuloy/tBda4KmNi2OrUbnuFEk2i
fL+qHU7WnUBzvPnIlQILyn3QEp+GDR6ArjdzuPbQ+OU6ZiDCyOKpLXcWinZRQOcvvwA3CDyGiw9c
lYu8FSCHbtVIJg7jFqoraujFZRnFR6z/YpZi0Iy0VVqsiMau2nI65bn5F3KfvIcQLlcYYTVshAro
s0y8r9TQATT2/3J/Q11DGePmzkIIXi0HUw5zROiGwEhpu+6RswUl3RX23WfN1xeUfI6yKkdJmEz5
1IaPNPiPXTX/o+/J3MhVBUDYSwUVw3UEfuW7uXwiPKy/Qg019VgrZ3RkmxeztzsDkQO8VtOj5xCM
M5ttPGyi94KBtsCbpzFNOccR51e89S6uuw+Arfq9iZ0C8HX2BqDAkxDIbvKh+t9q/x0jdi6s2lsr
NAn0EYlyh1DKvpj62dU72oXj9xZOE1LMFBNGui2lnJwvC6ZAGwQtdkNX9xTZOLYb43LqNPTJd1FM
McF3xOEXelMIWno+ka3JuMu7u6aQHJLzn6UL16ZCEjNdLcYJUhUEp8IH5Dr4aG0xEAz8PkGPXRTg
fs+Fs6ykteeM4SOo1biiY3wqbRDnkupj1LrpTqY7+X2Wo8Ib29qpdxxw1D81rYXx8GsBvt7aO1pL
Nsopxkyl3h+LCsax1W8en/FnesCe4GZXMgJp7cnXSu7z3lmCjv1S1LSM1NJEAvtocUT4wyJi0MSL
SnCPtXAfENrSExbfId4mCLTWW+Z/mq1IR41kCEIE3TIyjc9flp2sx3fxLqMBkrFpE0yaikpDKCt1
T4yXQ43obwiOChxk8T78sQ1Yaid1wjK8NzYDw6gP1QA6G8FhSIp0KB6/vVSXw1sMy2BgRQ18qYdR
mPxDEZbeY36rT0BS86nh+tcc25T+jT6wdhRv7MR5gdfHfASMVEeZhBNufTeqtwyJDN7d+G5tldwP
+jiB8o8lh3nXcrwdhsw0XtlntYKw5NGfVILwc6wb7W8gKv94VbFiKcWzC7+HTwNtX4bcIU5ww3C6
KL0+Hh9sDTmB4nnwvhb4IL8MFruR3w3TJtpN156fb2M2y5SBEeVKkFNidAQJykgDPnrV220aVoRr
oDnVra94I9Y4fOw2RWvM4nsHDQd8Mymma5EggHb9XJazhOuymKmQ048ONbW/vycw0t688LUrf2Tq
OWO8mOstpxiZ0YmO38hn88sguhXIuPGfjla15ehdz7Jyo7XFh+Nnu0h2ig9THxs20hwaC5ScfibN
eHfN1ZqrpYlbwsoqIcbq6ib5yz/wfZx2t9rmQQhsyaivZFrRGpWM4mQYV+AAmTK8cyP6eDgK8Qfk
dWBT76bQdv4GHflGpG+8Tu6lSr98+NVEHcbdPkJXifkBs7XqZRqssToAjY3oH3av0eFYILx082EZ
flT6zKHdpgQVev10xnu13192bkxU+f7vQBG1zdVfreu5dO1sB8rUKLTV2Gf4ZT/uGAJxzsJcBXYQ
TwX/rgonCtcJdAxQViFzLKUZFFewgg3giIV+uypPrIpS3WUIddeA7IXkqD/Xsxcalapuc9JTK9WI
IwivJEVJRgm8B1kxCOn9VkyKOqTIUxBSQdQc/yA4ISiFJfJtXyPdC8VROFA9JEyb6V7o4ywrisUz
+bF6BNwTtyR0w/NQpaSSkNujUf5z/4Sj5LMt6NzyZq7Ain14TjYR5NCdszCpZforDfkVRiS1Jjtk
sntHp8zSdgX+nX+ykGrrz6DOFesna/ef9NcMB3rz+gPzjX5z3dE+ZzHM+MeKl5T6VGBnrT5WNyVG
buUGnlOzqr+Ht96hnrQy1WMK8S7fucaECZMpHE9KTGuHU3DHXs/8crY0je/587+larFo+SIZqsuq
jDXbr63qkZNbxSSWWpVyu4/ncPkVTK7DcrhqEJB5NHecnISlus26fj15cyuBzkdl9So6sDf3t+o1
J98u8v9nfybt5yO7lU1u/w82LTm6ta/de+f0Hf1Ic2CzRXWQDLjris4Ui3BTjeGlbJ/26vuB1Z7F
YBUxyUsZNu7PsSYA22cfrr9Wi87662/vA5NbNLIjpjTK6GJ6epbLKNO2tfCBxkEZOP29tgOwe5fs
c8d7gTXqlPZZ9w4/h/xImSGN+UJIKEu7epUFlrStPYtMvpHNW23foip3TiYxW6S8erQwYR1QLMS4
e4xeU8eEEVBkuPzKESBBU/Bnx0zU5UVDnbB91mcPbeAIhRLrK4K+12gRqH/+u6l991ViI/WPtZ9Y
ufNC2BOOwApkHA4DcNTKZau+BGP1MVr1iXYPVQXlXRGYYHFSB7bzju3/3nS6SxsuQkHkphpuRxml
hEGACT5Gujuc015vYDPIDYZhtm5f2v5jKVutHODu1Md7JVpiQCgd6LqtYOiCeeR37UDDDRNSSc95
V1R2lsAZqz5rVRr7HcwNcaGUKNi1dMRO6ixPPLDBRgjWc6wsLNu9N9ey4s1XSW1SwZWEbl52c+MY
Ezps7KHpqYM14VLC60xnBhZmudz4x6clgURT+XSvklP9BFvFTfV/tt2wpWq+H/taez8MR1WP+Ucf
d4bUCE9OPA3Vo7rgZFD9TCr8zjrDmmLVH7nMvbkd0nYz+kQZvGXwTTlxKNrLLCPQBynHd3lD1UAa
BUi9cpmycN0kiBUbPjm3+ypXZa2vqgZOg7kyDwZN0yH0wyhcU9j2d4xhifV2ZPbf3+n6ogrvQjzW
Vj7xxrOom8JhQ0cjeLQMLZ0fTieAGdSsQIe8uX+7NidEbQxyASnbSEnBzHOh2eNzYwMAIc3UCjiH
ACbYb5pg+FfGg1ob8ymYZYlyaD1MHfy9MO4PbXK3fwgJkKHQXf84GEUrniOGnv9DSpiTgZcsNI3X
s+4kOsfdo/8BOW5HztUi1nIb72BQprY+HC7hbQRkeQ/ZF2/MrOE1/x3wXbbFg2WkQVYf6LMeyIQS
0myeXKZQo5eR1oxWHXtR4emAUC6iVe4QCdpX3h51W4mwLw2x/Z89xZV0B+GEqLpm9+DyZYUCzPpC
Kxn/OkGXhkhgKpBXShGCsYQLS9YDygOtyN9FAsoJerfVKsQmrcNoskX+5SRlgWKA6kDrcJqH3Emm
matdwL2/ro+CKnBFGwpuIgJmJylu70pT9w6y3qVVv7Mup7viOxhXk5DihTjBo+rsLwAEOF9eEJ55
lKzkzdvuDysatIz1ZAaKryebImgcQv25QAmeFpoPmAC1Iqcd8eDsN6+BHzwPHYZiobpViJ21ipsi
hXjPwEiJPwr5bXj3//5C+va8dTNUU1WZhSohYCMhlTrvz0h/W85xPJ61S+/ymzugt0TiUHo3sSQ/
S6dWLK8G7NDaaLvO2UQuMxM5yAApHPO0ecFy2CE4gjsQsln1llIJamvlCLQQcpVYd/eJVuJa5mpW
Uw17V+Yz8aMGnYG1+T3FBaaW5VUl11fJQualzxVLML2CWRdCJofKRThI2LacBE17zWUPcZn0l913
M8SNwhIZMw+DNb3h2mdmzzLY70+jJZVSJlCtngjbdFRG54x5KQzj9fAoGKUooBI2WI5eQ1GdXGzp
NMqOjP+92wmmw6bduOpNBEFiqkYa3DBEXRD9ec2xOH3TGucNP0w9HTXAANJ5zbH9Wamo6LTvP8Nz
p3WttUAAZD6/ov3MP+TgsX/yHf1FcfR/NJ1Zk6JaEIR/kREiLvDKjoAL4vpCaKvgjuIC/vr7lRP3
9szcblsRD4dzqrKyMgVYvXK7C6htVDji2DXWiccE4cFxJ2nF7fgWLMatsXS2t2efs82lAwI7mRX7
JNx1LCiI21ZHh7SM/gz3kAsVk7/idiSP3qdct4Q0l3xpCYxn36abu4t+ZrqULRYyhkf+hR3EdXLp
RyIbB3/cIS4kOFNTAjEyzMEba5/nPJviR8rOF4EdbiXcSa0OxkCYRaN7iYQYP0sIJI+P2ngM6YPz
HOcyzCVwADutNq019IERKb/RQbK158LeRvemMUal3Cc9t05uZ5Bau3//463ku/hwRNa5F5U/Z4yw
GyLOOmVkS644ASm5Qb+gWRRzJDy+lLnuwIiQQj7sKtIgCziBvmQwAORbCdqWbX+n2zpgzka87qcK
Zcqbc71ZGCbZ8m6Fd8MUKDf/qCMaJ/xmRfEqHV7opyWW8Z/zD2wNChNfOJNlfGLBk23pgakdimVu
DfDOAFSBMmdJ3aC3d9exgyQvDnWKsj7x/AOoadEEiRD01zj0O+GV7F1zh6ivKwDi0sQImRoBNNYM
xuBkKhBgPoYW3sJ52F9mb2OEeC33eO4o6M7edm3aIcDskYGi1RU5Vue0LYE0a+OgYwl4mebcdFD6
VGSWMjS/fuZ7GXBya4jAZ792Ri/rr+AUyV59482N1glE3FeUIkFDXH3MPBiogwdNaXMu7Ak2sMih
NsCwD9EViCRKfQJVQnjuWBwHo7gBvAzMzLd5x32kSO9epqnKXY3558PTtnQAjC5R1rFQHyV6Jec6
jNtTRmLEmkRIhhaICpMEGgDc6bFRTlPCgLTPvqF46egdHCKaC6hhhYFCRB+10JB5J+TS6L5XIDkY
lFrZ9Mnw07/XsJcaTrdPo5gp/QqPk/xsNsByoWBNE8GwCMlpfnl+GWlOnMY3rsE0KcfEnWtwAfY2
llHsKLAzPSHEhaHNBUsc+IL9eXOiup+/Cz3kZlvku2Ge2fVo9JizJ01U1KEryXCO6N5R0OCeA0Um
Ug1YiAIWVta/ElKeXUyqrkuaTHYzVgHOSpe2nc+0QPS35l8axXm1SsTd3KHZQ3N47VMUZj1ze0en
tQNqb0+psnHzj4EeWtMWUfKH2msT5TzQSYSCaH2Y0QNmopcxhBuCdQG9g2wQED3YRmr3VwSGKGmw
XJQmmHrj6rPOn3bpiNufSYh28o0yHSfi5MPD+OV+WTVvEch2+2g9g6q2atwpab3TWJ5ukMJXG0nL
dAo0rAhSc8AMkOUglzVi2/broyU1leu81zS15IU8xlIH+7UO0z+5+ZX4TqQy1+3W6K1b3FIva97Y
VdjfVJjVUaxxlbgzaC1p4wmww+4MCq+75QDqquXXS/wFC5hQOI5dsL4GjvQhDU/ywYEMXVl9EIrx
BSyo23ws6irLG8qocFyWNKfhutT0MWIEZ8T5jpXm5uQsTMkFXcQq7iYK8mYYdplFEGvbQyQ3AnZ0
zHRJhQOdmSfOOmSu1w05KyqwV4JcZjn5F/cLXrxyt/yEdtGXbm+xUaSHwmyR9i1dEnUkrv+dLFoE
pbWkZ3xWEb7zSYgkHGVcxZ8RtuxzwghsfNOje9m9vcuOjPZwsq4n6k732iW1ZsCA9k2V3JjWUkDS
w/iKr8/F/nr/5h6Kha6ki9dhGXHBqd6U0XNSYIVAkY3dE09oAjQp1YowY0mUEo8w/iwro7XF73b/
wVmwNSyCi/nHHKBpDayHBrSdMmde8x44/2IRiiHwqgctIHphvcAZFLDGdr05yKErdRjZplC3HueC
LLplJCdLcsyjV+xr5KRFDnt4tq6Ipt5dPCmwZ5CjH+wPZQunYkbNsz7K1FHHu4w7BBXSydCbt0GI
sG2Qz0y7gzwGBs/no7YWcLe8J58pZnqoITQsQAON8q9NYKGULr3iV4x8z3YHHWo4C/AhhseHmNjk
C25QnowvYAORnMwEFmnw0YhHghOMOvf2BhvVKvNFV1DX1nFIgXfF6vPuK4/+O5u+jhGlGyQslhRr
rsvGEx93J9Nh0g0qaS2ke5lD4m/C7LgSDrdn7TWJ9HP7ToAgL6DMvA7BIJJtRfcudKTSJb9skG0J
VeJBAoQyDbkeh6Lygxg7paAG69a7r814VldScfriwSM5GInpl2Tn7dOHkS9pQ5xh8Lx9++TGkro8
yPnhW3mrF1i88dySL1+XpKOVX69fWLYjXBkW2wP1CpRh/Cwgt84C3OI9AcNXCmVa/evklJzY56Hz
zng9EgaUgwacYAVMDsYmbwIIrZCvV4AsyA+ScP8OdZC0vUsAlgXSlkAqHsJt87skMsSZ5IWHGCR8
IDmacNMrYjqtT8KALr38DmGKgVROTw/zumQE302nuz4wr9Erhw//Jn9tnjlTMvWWoOhv/IPhKQgK
wnbpUDWKeTm1SPCBXzbfcSQ/lyRWMnAh30vSne7//SQYwTNZOfJKKlrJPSYqZigPJLlrPid1BsYU
n99RU1JZlmFaKAXPYM/7ctSnz1gCbkh6yCAwdvK8G4NCmOmSg2OC7h84318DBMNNXUDycehFLuiN
Q+a/BvYye4t/AyP4hRyJ5Fgyfsk4K4vsUbAxcA7Bjz8zdgXBJeS5B0+QDlSWKmtDUEz+RxTFp5GE
+tfUQPmQWFnsckjtKTOsset5UmU7eYiH/v+JDx4lNodD/D4aRQze9oc0COKLdhJtd8i3Xt1jFggM
0sg4GR4wKygjJaVTCbzlETlZQlJTMAdSfRlyHHANzraygCwEfpDMmJSVeCUbl7NCw5SVX0raLIWL
fPsvk6ys7l4+KTJYApMItPBvMGQwybA9mUTyEqkIysDwFjWAPOgEfSeti9W8wzSw+ZEWhArNgp5F
F8I9HeTQNVRKqFyzbUEUS7c7UiGWUtIAAl/0p5j5YvIeATXI/Kl5aIxUanSha3On0rvcsdtUsfih
RCTRzvikiML17tE7R+thcDn35dlwsnA+fvVpmvhgR0UOrM7uDfuGUuB3AKUda9lGVF7dN74Bmllk
rpquz4n0K8/gqGnjxoTkk6YkWHzwGikGfhfEMvDwYSm9aADIoT+eyEjSSMilPdLhntCZyYoJoYT1
hzKbTbMVjMXOEA4ZpMn0SstVk6ihNoVAJwxkqMWUxDDKsmhhoMRA2Qh5rW6F0OwFXH9DWuvR/8kQ
6n/IkdEqFmyF1AsNu6/rxlAuvBQHu13Sp+/8PqZ+lgiEU87kAgLWMAWOo3afhpOgQQeCaPyRdrKF
0zEYounYs1Y02CTk+8xN7iVaWCm+siBuv03rOflJg4ESepSHB+/R1WEr22JA49zGpEguWHZzdxxe
pvXP+wEbxjPkDWIneJqc83iEIWXQ2LBzApLBHLkCXjvthJBD8x8lSmfOgerYzYW3Hf3g2bOF3MqT
uj0wP7vCd3yozTs5p2rc22Pl7R6X5+0ZTcEREdPjDg7YWJy3n3W9pg2W5UI3a76XR450JOVbfdFb
MJlyK+1ZDCKKKlxUqlOQKn/fcBe0uBFYClm8WHeSxZcFgUZPS0PiwQugj8NNoz+F131YenSpGRYj
avTPUTMatmHekAgSCz+BllnECd4kKMdL9065oFUYOz/JHYmKzaMiWSAMPwaP6liGFSBbKTtoU7fb
pKHWBsrOsgl9fSKizbQKAv/PSeYjchlGKwDYL+bEQ6QP80PtQuF4afaLojCBCkRY5xX9Cm+bzWnM
o3JeBMpo13RcyrW5VU4Ry8J+CsIBDKCPi+SipMEEcCZ8DlwLfmWeg037NejDg8b4ObQKKhfvSXt3
Gxeca9fmz+kwLqkakDhegAHYEbWZ7KCCgKd9euqQboCDGZaACeJgRec2Li64SbBTFiOVjihBY5uC
CdPohbgrQCnLIal/ytbAZRAkgo7qH5cB+JIlBu8UKrMot4PtymLWnLGVCB4K9BKiBQ1Mh4E4VxUI
VJZaeVDWJdZ2dHgFPpX1S+vD6/vRDjgRFsHUZSWepe7TP25BYfXfy+Aa/Ku2Q3+QGzDzZOGk3wak
V4gF9H2hVQTTzVcZo0Te7TMTCxeNvYSlW5ZJ0moOIsjHa31f0yDG4gcfYQbMK7YvsiR3HK1PeVn2
MLl7WYDZcQgIWee/eLxwlNlDYw/o7nuLz6yBUCQbpyzsJctmba8EANUXNMVdzE/DpujJ3D7FtG+x
SAKznmTRp8jJ9vSlN1mW33KN5o987BxeFifHT/9uAulzFQ2gq91kd/k6HJLfHQCPv06KjiAN1dAN
kQoHxrytD6BUANu8+5BWU/6Q2dGQ9prRrcap0yfe+6Pd+kzHXcvKHxG15ww634L7rRuwfqbNSL0N
AZnuOAh99jT5YOJGxk2FLrWhIwLF0UxOZ1RNgxKErD3dKw+iIcWCHf/9E6oopX9wIxjudGWeTdSv
EIt3NTR0e5gBdQeNUEPSw+gleXTaNBzKUsSeIVXKpSx911D0hx8OHEQ2BRryuALa7jlk/h9WUmwD
6XlDFB3BSjO7eKbiuVWBqmmJewpHlK6+bozlun9B3AhBECBXcG6mh4kxDSXKXDJtZMfhcjXtN1dK
tnTZ2jfc3uyxseD5+fKdPEaAYx8EKpyrBqET9Jv9ggiUkoMY5wmuTOFNOh4RLpAI05PrrzqvNSuW
1uqD3som97Go7xctq30H16J5pL+S5jfq/y9oDHSU46D0RUD3MlGGRxPxASQpXLrnwTPyhnV/Iekj
/K/X9KFaF2Tm2sv8O8HiL70F969NdMXuTVPcB+JEpxszSxpFw+OXWgrfheZ1zdPV/Ze9B+Q7BbOt
dAqNNTiPW3+m5U03j49xpe4KtngMc+nUQeuqNb60MfRELJ3EvkZGEk3X06zT3qp5fAA2OtwC9qSy
dJhW2udgIo9WVUEPDP7k1ac3QQwsHHRTcvQk3txDcOKYZl87xZWtoCR8CxTNP6PjhKpJowKQzN8s
ddgIaIvP+2C9dV/RgcLnp96iLh3IBPBkWtrVe3WpUkJBg6uqJq9zX7sU/ltavOqJrmJG/tc7E2a0
YJlMnnWQc72qu1M9xtnh6mjP+IheCBoIMtRsI6BNSjosGbd2k1uus213F5w/MHr9EVg+P6Zm9yra
W4Q3DTR2b8MWQwH1vvwOU6X2NFy72UAPStSVC2i0mrV3Z8DeSoWeXo4IKsZpXVCgZ/hIh7xBXnrv
nncvGH1tQ8/gszmiESslZ2gSmD2gzuoDtB6IdlRtKpoMil4b1oH3uL6BGVrUrfh1DyinA1f9NKdv
rYsI62lVlJpHp8VtqNUoDgDzyMxOEaPQn300HrgFMx7tlTAZbkHdWmZn9D9qLSyf4RP9ps5fflfN
Rj2oexXZUU39AdgJImkHdqFKmg/TSqmCRifuQYl6jG9PiAEX+DTa5v4Kz99JM22uLs1nXM5IxuCN
HZlujCMdIjQAoJsJUYy6TrruncKeOkv1D8TL+QU6Rpctl+tHa9WpGFXHkFbHYtRrPc3ed5SWGxpt
0q/fogjMCk+/UTr86ut3voab+9SmV82/ATUhgFTcx7wBLbJ0An6P1I3us4JWJqSqe5ZSU2lQZ+3r
/v6Mc9q7oRBnL6PTCjmE/r1Z7y/bZzWpNPhNCa2GjGdd3WxZ4mj1PfVpd8mR39fPoD/zT//bmj3u
SRd5rFIKWVycbq+QrjyMvm7DNrmG4BPDikoQO6HbqwfNtiO2phfjgwYQ3BS3CQV53kEcFakfRXF6
YYqAPpJr9Vgb0MNgqcMS1qZ/lx62659Oav5wmhCjvwNKM9XyPG1YXd2G2mJWqVWvPlAFAYMmTdaC
U0xdXH/1CSDyv0zxqsmXgoVaBqyEepztbp8IAAt2xwb1m3SZnxMCF7GnPlqoRsJ34PsbjAz0fgqw
txcKPHSgQFXbfntw1BDCcYkcETAI9BjfyASRaKC396a9+BbBB1iVkABGEnvOZ91DSDSLurQzPGwt
bN0RZjXv3C8mUqrcA62uXdLErwQv1JjbmDE87AMBdvOxAvLRi76yKRRYeVicE4008/0Vd5ZrBNKS
EfQjCNwF9VWDyxHUY3yqxycykyoqL7MzldGG9QKjzYBHEOQkXr+m/kWN3k/vUlv3Eio9Wy+6vNr2
fumvSp3QHMg6d5+jdntJug+YkIMkv8gHGqh/wUs31WwDb5FdXPv0SFkv18kXg7aU/MwpUQ3I3TYM
jgIE+msXYN7nbICqTaM5uNMlxG5l6LXTzCvxCH1srzn4L/HwCwslr9foI4dz1ywOdqPCQv7T+q50
5FdU9FPqIFP8Biog6vjdiK6PMdlYfg41DRSpDSOmNf6wClfTDyjEt0FnGgsRCn0vuO8v+GRvVrXz
vMm3F4f1khi58R1QtyEY7LIyXWl0AGcjbYUBxcyl4MYSfUGjSrI68jTutS6usOrN+j4s5RTeoFnk
EB5KcE+8sqwDMxfZyXTIDnkuwBgppKP98Vwc7ttnFbDZ1cXgqm2sM2NCenzPxvo9ylkecsrnRzjc
/Xsrs3Q2xPQ8wZ2jw3JzoPx86zioybBMVy1iDA3pNDcTm5Lb8GuxtZLoE/3T9NY/HGmbY0VUWaPe
LOlsSih3nPwjgkZnSP53mBfEOJ1TCKRwZ09iIcvITBW2WBWuBPtgp72jI5aE5Npm5TSPW8QjTiix
Eb5e5ONRY2FW+deQnEzSVwrr4p3DDgiM4d6CFNsB8emgwYBI6WZP7g5BFFTko9uK82j26YsKPp0c
VN03tXh7HeWf7Ww226JognlD39yPx9sZ9RqkIkgmDUoqJ3O345ri/maEoWv4oobiu75r4GLJrsvf
+ajnnILKP1Pf69BTGLzmYmx1w4lbGeackHyNERL+mYph1mlMpv1wPjob9mQvDgmyadGDFqK60rNm
cIEodhO0Iswy3o7BxiRIviPRsg22ixXwiR3hl2NFVLpJF5posfD6l4GVnqRVK0lYRddlwQoCVlwZ
yYJWMdvyd7EPsXShGz5ZtyGHpTLHceQ7x8PAaG8F/LACWoSCFFSeZoXLq7EMM7G1S1x3UBi27fvJ
0N/Nw+kgw110baD8d3Oh/Y/Eakg3sZERCZZkBdWnngm14sR1YjUCzKxI+9/O7MqyViOG9zHGRziA
UJyQPvkRoFaYj3WMwMRfdjJhHAhgPZxb5FtpKLVyg/SfZ27FAOJqjhcrUiGiUj4JMaffNf524kkn
3QNgBTQ4Savoz5lpP5HLHA0rwlYogbRRjm+GuxvFxpAKm+P//QnDHM5WYrjLZWgnkqiGwIDw8smy
xDdKZZTpUJmX83w3FsOm9myDxUgcZ9R6kRiQBGV7MrYfHC7kqzCn6yWmcevJGDe9KQKeFoYUe7pq
+JLy60pOXNqlaTDBqmGPp26/P5a2yw9dyduXt6V0jxv8zynqd9D9VoroTa5573cyZ543k0Mhy8fL
6BNyF1xcMhdyE5xEVrE7cuOVpCPD5G/3F4sx3DCJR/Lt4d+wjebI5AyxlpSzYfcEqeNX9JcYO5Ii
w/eHv/PkVdwGHIDpTyOKmKySfvwG+2bucE+9Mpxyn9zMOFwyhFD45Csz5vMr1SqXn2VixPYabaK3
+2erfcPPLV833QRL5f6FxUROABoxWRZFeiPQ7NQM2qsCSsSbexzFGagRN/SCMjEYXUG3ogcnjlbR
YsgpIyIUjzQDA2SLiUA51SR/ZiZInitWTzGiQJzhcLPaOPHf31+c/CbO0EVgjRNc9it7KlpJ+31h
Q2S2bxSnKHSuKktGGG0eqBYuWIGRvBXK3RTF4soXS3DVwlkTAMHomkMH9Ugy1x4dGTA8JpTAjsZg
enL23Hawa41FwGQYk+LRImYsvP1kP/5nl3PBeWO83ctSUZgsF4G1CAJvsp94M9pq+ApYqqY5bNho
EUWz7TZgYVjJkMkckuOtVn5lQB9m0DHjdJiaB7kiBxsKvBu6Yez73JeGzV28Xvoxl8K3+33bdMUb
x18xjEOewPcJw+UkiPFyLJ+p7wxpneKoDDEpB9Xa1WYl6wQdZEFhBcGC4p7MS/lIUeLH8ZCLxEec
WeOxF8wAiPhVBLeVuSRTNWLx9A3HWUVOImd8MkfzLnhXGHLSjh/KuoqxmCP3Ir68RjK8+APcg6nX
AFNLI7n0i/PuQ7xmufCptO7BwjeZqMIdv4lptJWGqCtRmhXXs547okvEBNiBYzJONnS14r24AEVl
oiG2ZB19OJrW2PKsMe4u3NvMsiTBfm4arRwndmN/tZCPt+LTMXAyHqj1GdiK2LnFqVXmiIoVXqp8
ZUb4NUMbh+HEd92u4cb/7oRdGC7D3/7hu7KsujFv4e/+oPcbf9wJrK9hGPJkEckauUsGxI5/l8wY
KKbtyltWBoUF/x4h2ofR8OhpVyZQYQ/1Tcyqn0F8tDZNtB0WlSPLBMvicCd3qXOhK+/tLOh+lLmi
JrMFi3wCi1Sut+wKjKcDP1omi9yjHyf049yKd7iUjkY8xuOGO+AEY7nn2RZte2nbjCoKt3aNvhjt
YvXNmPsUYW8swArLvdzNgvWy/Yiyh3iURdsefX/4/CoWLOwFEyjYcz/IScme503Mvhc1jNXCGm+D
YQGJr2Eg+BLJspP4/o7PLgsVMxFHJy6DLFTsTSPoI1A8nvJpZJFxB7TgVXZDdU+rThNBG9YU+tJd
6mk6Z0HVwZ01wnGwtxpbthzWXC5tcjd3D9I3OZUVXtG+75aWXGvejfuCnMFgk9hlfW4b0zZD1+fS
xXESIVswY7rf2Vf7m988LM1xZnnjIOADPqzZbIzDJb7KcqcHY4/v5BeL7Xj/MSbWyuEAsifsvaZh
soP8Vv++2Tc9Cy+tBTEBrxSYjHNyXdd3Vk5MIGv+xRvunxNT4d8Fil1uHVdu94PhJyFgI8uabN4Q
Pdi+51/us9FotOMSco0NjKoGtpvw2TgaVUY+nz2YTPeeYjIju9byYZohz3zPcWCHAMJf82C6Mdsd
I4RTL1I9dmzMeVPmvr+Jea5shQm3nTH/cRS8+dxe4zXhgJtYJwrjTBjCB9nNP2Z09rmBuYIwYYS7
MPLbVtM/hGHLUc1J/8Ok8T40HspawBMa5uhg2su2Q8wVQmEGSRej3J7JRkTB+tmHhNwzSK2VmKqj
mUFQDWCjDGF+rGhBzMzX9E1BdAJYC9CrEvqgzd42mB7XSc0q6qpeB54P1nodYUVQ3T5RM6bnz1Io
Al+xJZbp2IEQ/cKC/gbtPOcW6nif6KzQt2W22WV2xRIb2q9/oJO8+3RQ4iHJ4k7IAgRHLcWosdp7
jjTqD5nzTcB7l0qYsdV5PecbQol+xSdUxIottLLtA+pUDGu2nqV92b5+PTYH7zoSVJ/yZD9fViFU
0VHzRzG+I/tJoKKyPvCULdzSUMqA120VtveZ11qn/UtM78427a+QFoP+uBIBtpa5aZlgy6zqkKlD
4FUqRNkVDupNAUR2aG47eMC3qnNciioYPX6z++ANtpvS4Sz1FPDY5kzKbGzQqN/eYxEdO8XN2XX0
g4FR+srRjM2Xr3U5uI4aC33B68SPmdIE9QTRboNFx5ZRor3WnGl7rQ+D+sm7I3nhUx0kUAH3pded
etxDSKKIyT7Bud9QboVTDEALLU/lIEKgRm2OCpmQdt8hNGGyOVBR3I3ouIKEKuzcHzWasOAQ83iP
xmWvXLMjMIwjKegVCS+LRKQNsaoWeDawya+U+UfpCFxc6MOZ92PavhkwMEYa59p7Skn9M+RqwGps
yZJ/tT4HXBDw3eIURO2Md6hn5RrtUvGVI33xU2TQmvZr9oBUSKUUjTuuMzB2Z5GV8CEugzcQwF+B
AgxtErXR3ENYpaMPN7rj6BmuNExYJWSCiw0yR8OSQom3vRcRvW4faPqOpCqygCOAZoiFEF+pI4t7
jcTk6MygYUyUGAFqCxhgNff5CLYuSAoV7hNjXrC+468pb3yndAB8S3X6EBN78ecURxIP8Y4/irQ0
K9Jyd4ilfi17zzk5xKvXDNq20VlAcwUyl/CSgSDI4dqCt5oRADwI/+ICG1hSmUPMuzNI/JKwiyor
35+NBaA6cRwqCegrivgrZn+R0KEdss8KKvA54V+ammRU+NQQNu1zIgzyt09gTtDBQdDPIRVBBgDa
Ny6rJdOHniaXNjSYylKT/disww2P7I+Q7xlq7msG5P5dAJwB3MtwdBbiOKhLZoFiqss5MUDgyowk
BfQZlGwmV42SOhGPIjpYlC8xEEV20cjii3SkUeZgIGsmdBf4GZOHENAfYjMJNuWEigkNz3rPZ+zS
wSnKixdQ8CGFFqln3NftPiPAuzPJqeWHx47d+5Mnw1tDrYdZ2IfJCbE7ae3Lmf4HXcFqtG263srZ
g8IKGkIcivsUwdq4RbkE4KxFrQ9aDL5HouUqTN2vuUC7jQ/R3POiB4jzIIubfXzEGMTkMHgi70hN
g/NgijIG8nNFBq6ZhwEvoJbBxZZTFASXSiC1Q6YsIkbJb8jgavd4+wbiFRfEffjrcpm5dDLTYFHT
rKcsuEL2MRHdugWk83JWM28l7aH77E43d6L/XQZAVi7YBPWVlKOofy15dYYwo8idEAGhuZI0Jnz/
sYOzf6vZdF7m+GrCASUF/5B3IRcynI0nk6dJi4+5X7Db0hg0vKzlBi+JN9GdJbxFyMOSlLpGTrNJ
T2uQzZG8tSw4aO7FqY1fgM6Gvi+wuyV/ICMTRdFgTMQ+GUPGlWQeIjhfYis4A2uYLYh92NrZ9r0t
/dLGjOx24USSYf5s+35Gq6soIIS2oojYvMNvNFMSR3Hy3iDSSn4wmUwAplnsyINXAmOQCPEfx/4X
kmyIlVaL2ZZwj9h4GHmTyd4jbxD7c4kHJe6SXFJODlYeNwWByYKHV1/skanByIFFzlXSHgEXJAkY
suqsnA2Z1JAsYLFYEfFKmOpEw0gCf/5brSKRC5VIikOA1ljRirxxuCCpiYZk1GQVNc2ttQlIISkA
SQfxvCQRiw0MMZx4jzCpqPO5UTXR4eZAEAOUoDFJek0NGjCDq4vYu3EAph3viyjvIx/hdm0VGoKw
T1DV8H7/fQisrJNhBRNiCsbL24tNrERms1+SwrisxKx69wxoNgby4KMQEjv+xpF8yfcdSZkFWkHM
mjMSlq82Vhw+VQTitJ/hArrhs3OBahd2IzjSTUZxPMM/UcSFZgSYT5esDg/zs4lJqMWMm4yHPccJ
+h4xH2VWtl0j2FokD1xaTothWBGXSTCbrOTyLCS3ozgbDp2jsxkuFpxFtJGAhMvAr4nv3VJGWuQA
LgatqVxluEnc8xiTShM4znQWn1W4iI7Biijifashgm+MDYqKKM9yS3h75jLTSagckLZYaCqLcByO
hLFoutsUffrC6lhtrpU4VdfmFlKHKAEj42mOuxxSisccFMzXQjnOksxg8urz4hUMPGOBnxMSs01X
oStWgl65DPL5DgiXMoVZhjksITBrMKs9D7HM8RKpM6CId1nzCTYJUw9v+YDKez8bE97ZcePCSAkf
N7duEab0EIeJcaH6XaCTM7tIMeMD4FTbcM/iy/2yRvY6hCk9yBIWDKsJwbAwpmPglCksGmO/PRvh
lTlmLv9eVkn4WhuDtx0j4UFYTUnML4wyfNvCk8QPwNwNQeUoSIr8OSVrwudRGJ6wLV+SOqvkgIrZ
iELi2OV6WTsYStlh+AL2NMOXc7fCO+RvWmtMPIWALq4Qoy8+AfR8LkcvLfmqzOIs5t0dl4oQ7Zvz
z4iYvYcXx4g/ccNGMMRQBs/+u/+wr14LTZI00dFO0HwNSRGxvRWmvJ9DzMzY5kzdVuPeQH4D0MM/
XkaXdT6B6AkuS8WQLBp0LB2RtsPGJ5UTnXuon5ddtVE8ZY7kiC9J9oHmSdil5CFMm6cR3yJw5eFt
RwvAob9RPRRFVmAiyEe0CBBWUOBkqLAGhrAjXCjJazYSwhD5MduYPzNph2NVQhm3xwQHiHPexuir
J7ePhwro4NSH/U43fSdSxud9L1LdrG13c6NiEjAvRzR4wLNtv6ybGlwRujr0XxDxUuf7GTRh5vlf
P7mTy9BPaVBnILKn5deKel5biFVWBiOd7hOv46lY3utw1IqR1menEwrGECJnhJoG0an0eSItDOeQ
kGiYuuw9JLUbSj/OHVPvC13qCmwMcdmBoZd37Y7wz6AmMtWbfpWkbeRt2/ah6xxrRXg1UDpuL+B8
q9V1kNCFJNpekilc0w0n2imGrRLLFPtxX5KIQO3R2Gl7+MQgZlKFrZNfnQu+LV9ns9Oe9TJ3pSij
d9t8UebFAemJhsTJ67adxv1jPLueigMthYvcfH7gJrKpFgO0BMnQJp0zfRufDD1+uuC6av/VhbM4
LLhOsovJX64Xojmsiqw7pSHAG/8K6AXzV2aTz8oFssEt8cMRQUyYYcJpGX4NP4aqs4IA/PuV5ItY
M4tKN0dJ4rfpxkkiiMjIBWoCZwxHc0nzR6R8xRNXCAMvhfORBnqY7CxwrAHQiSyIQr88z87GGVQE
ueXhe9MAJd3IH3jFqM/QoswX4uHzo6PHOjteM34UHnUa2LNfjcQPzJuzJxcFwIBTbn/nCq3B04oX
YAACQnno0/dxsg99qFzCZObrFV3sj3ulbTjpaE45/XL1LxQ1wsp/615KCxLvTXcLrQRJRbT8MNtd
p8iD8gaRbkHhLnff9yXVQlKud+uKc1x0XD5vJRF+qxd0kHCA47Z+jlqvDR5wl0nXrDNaBfSXiCjn
ZldNKD5xj+huhaASy2T9VnmcBz9d2RKkVIMtCOyTbNymGCLlKq3pX0jRKDWhSny6h+d0emnX2KVx
n8Am7hopFe8jvn8pLVB6o99Z3Fk7X27d9MglzlgoGa1OE8qi9AcvqVtxUumg91HQowMpfeMbJoIT
m1arvylnar7e3CiKoZ4Mr3DzYaIx6ygKwZ3JeU2horsExcG/3EeN2tlQ3xJGgEaOgJoutuP1ZJNx
zE2nRcPXV9KUDXHvRkXrEFFREoAuZolSbMq3jZ7XvHeCZ3tHtUieVJMClz43L5wB4vQN/zty8Bak
Af1JNPY+4PF1sng22gTpbaeXdJfpsH3SNRX7Tdn0N/ApUaA+ALdlLoSbmha98rvaEOUWL+RtkAJo
3nYNiE6XtDQ3h8/Bzg/rYyNS9anwf0SU2qQPt7OtILS+4IKQXFaqYj4fY2QD/x490P6mT238kbmv
DxEQhbcW5JrbsKDa2EowOIKzUlH1O4bE8mWx5USuyggfpKJNXw2suvZ5AmcBftH3+6B6an2y6HTV
sd4Zod1IjMxpINhbBUfdheNZaV6KrsvVSkvn0YWjoSI07tXNypzVxUyn7u6jCflg/ouc8u0iXavt
Rgr53Ls15uptec1cSuvHHrpGVqO01A56hmJxrr+iT89gruQElavvB/4FCmbNPaVpOJpf+Eaf8atj
5R1T1Ty64mYP+HQVhHho4+Q50jkSsIOcFZMeAxFihn+9OzYtlZBLMdXT+ECeS8V+9DzioeIeWo7i
IeiCD00Tt/L3qK783vfv08HI0IKn0FtAeCGRRbFrptAn9rBItaAt5hBB9q+oh9P4k10A7lq9bnEY
Wi1hTzcHQFKHiAmV13MMaTVUlcNi8orJa+thTmp8JYG+Aup499wD7DzTDke6U0TKCq+ajn3IPD1b
Pt90GpSrZ3JjS7NP/efmQefdsJjwHggdwJTAow2XmMq+YA2Xpw6LWrnKvv0WiP649x48sRD9mizb
9T6jhesnFd3e02DTLh34Be3dQQ3oYErUhT5pqKLYSodYOntMemiyvaz26OAe9+mkI8xes6vjdmHV
inN5o4e00JFUNW5EzEAmFj0F3Jo9Sh20eFj6Wm1HJ7Y61Wvn3g1/OvSfkM5SaD4A6Crdc2aRYvVQ
OqVTZMvq2Sjs1rLetpbUft/bEpmwgZIoSvzcdglo6NV/4wlkPpYfNqcTvREphrktPHG4n4VECuvn
yZUTGK778XrnsaaFRw13WOljulEWzfy05TALUvCAmCFp33F9I1U1OvCzliq3Nt2DtMe26Be7ej1l
ymLcaQ/vuC93Ix0lNArlk3R0ANFAtNEqvudZtT2x+2M+9xmoGlleygcpFohJAe4Fvfmd+nHlNTvj
Stu26Im8TZrrqzo65wHvChuNRooM3fZBRtcDjE129w6K+nwDBQFqWOY00mn7PsAlh/X0Wvy4mr9/
4Te0mhrtB5jq0K9wHl28B92QkBRG2mWO+pUyOj2dE3sudD/dzHXvyYoOJQrntLd7uczbXSPLx59X
iGcNXRbwse5FwL9fyOzn6a0ItCtxA93wPeTO0eJefFpuC5+bS/9Zwm5kbuJd6qLzf4cjAUp1h0us
SXGfMEJ9wT+CHEbN//vq57zx6RABH0nk8wDyA7SgENreF40hy6VVYy5zcTQ1cZ5vV0e5VWiVZCEI
kb9i8IXqKe3XNBnPHqQR0NI0ryqW5WNWzi4azc+XLvz1LPic2L00thUtjzpqWJ/84jTlCRyhZX9x
Xc8gbiLMxd3LnvZoRGxltMWfvRQuV3I8rHELgi2QQiSoz32WxWPugtnlS4S9TiFMjUc9/6qhUvrK
BcwKBo7mtcjD1BDyp8L2czwyAdjZ/uPpTLdTxboufEWMQSOIf1VaFWyj8Y/DGAOKCNLD1b/PPjW+
r07KSnlMbIC915prNpRUBrsXpAQIdNqYYzLxIFjEdJ7ouFk0ZryJd2pH40UanYYLHdQYKfyLaHsw
PLj1gliR5veHjAHmQJlRbOpaGO7UvnTrIOE3tDm10zBllhrE86kb5yHkVXgbxo2qbQpIM4LyW2w4
AGPtL1Tbw6O41WzFLLwSayBW1RcDwdA0phIYmOfAYT0qobwlZ7D1iiuLsN5SKE4Jq0uAIf9w+flt
NIoj2MykZL9YSeF33itOglW359pLUeSJ2GIXnAW1N9qSbUssFCUxgoFwYnNYIJdyGHVmipMb+g8q
K2RvAJeoO4GZvilbtdNLuNE9WKFhlmCwwuibCfjtvVMueJXNkTwmVxVkD7YTRwUGy+syL4j9fCL1
o2guluwUTxoOA53TtGYDRDIFTniAat0cCyA2eXqRpslhbOMlA1kK7DOewh99Nja6Pk7k8lvDMYPr
X0HfToMTJzO2ayhUMr0/OkRtCkcL2mg7PRb3Tzkr/jhU9DnVj+kpswLUUjDzn7sxU7YHbYQPrfXy
+w5EpA5FZnf97LPYSoGQTS+K55MDiZaPsdW9XXEVMRSGcvx2u1E4et5I+2pVm/kc+edKyTtUiQes
ye3lLVM2wYta4eg3jEO0bReMSisbG7t2Yo0nrhzRSLyGhcl9q+4Xv6GhPb2aRUd2jww3TD4OF6/D
f1HIh96VW6jBCzOXftGPAxXi7MsteItcmy/jAR+WmqHcICzD0oPOInU7cPDB0oYdYKH5Eq72Zj4j
IWv+3PFjA7YSMgPtVnbxrWKHBlRTfZXYjtRPXa2y3pFg4MDTnFxWA0Lqiy8ZLlbI1DhEpfNu4ecF
7aomVT7BamVRtvgUzLrt5wlANzN3cnTtJbtd6xYa6AclX0ufrmReNTqI3W8n4QUwPnKOTlDUscmU
w0FvnHZbyMee1qQPkiiEXMfyWaF3I2t6MQIYBBOHGQDxVdjWdamNLYZwFEreO1ZVXnXN5HXisSJh
mcInYgwW+VwsDKwwddAsEW1dvth8qCxju08W2sPWRhBt8+Wj80xCDs2P0LY+Povy7ffYwk+8zxXu
PKg7RdzTeuKJGlkV9KLB1Sg6ELz106jxVHkxUAnV887wu5+uXFSXWTSiChOfRTayLvkmRu2Sz1Jl
KSW4fKV1GFNQaLvGOGcQ+FthJIej5XPe3zvd64VWEe12E6SDw2sCr118CDpG72MXu7wQknS0B9QO
7SodAMihXhtf+brWHMRwKXSmsv7nm9PjvRAB/mLKUHvytc9obrnYmwdKk58+spU9j8cYh3a1any2
ahDpCt8C88r9nIiff41zg2ORU3JpAvnzoVTsOSNOLZD4ycQTnzehKwWwuqKBS2M1Oa+U8Vx+o0sY
wdEhR9Zt0nP8ywaF7M9ciJpMm78qF6PEXnVkhWqYuUTxEGB7jkULJGZVZWoHqMxWmLN5SIFSabMO
vnpNF8IIR+4QbMTpebA5zOP6RD0O0t2+XIpf2m3W8Ncv/GxA66UuXTtlXT2ujA2KlcT4BUeep/uI
7ZYL9piMbOVbl8mnE0lehKMBMVM4stxxJpSxr/8oe5bEZDgnrNoq3112k139mqeF/aSkuVGgvL81
eT4mqgf2LXZAuT15kBVzbtaMMDBBOKLcOj1IfgjIARyorECu3EwABfDE08sOFw7Q6lFsy2fW48lt
WPZBfS+Yc2KjjD4a0elklv8V0aqBlBteSgihiKOOFa0JVQiOCb8jVEWw9AngLEJtwjg+n9M59yhJ
GWEelY//VG/pZCESbFnOUfQ0xCAoMNjamBC90WP1WlPejKMfw7Bb7o8XnPYjzYdWfFGdTgopSCqj
mmWGzbWMx65wNRrJ54IkbwMnMZrJt/6napnFw+XxG0WCn3++i9EsRpNbkMcMBi3RwfeT+bAs6+Un
KEr4ZJSP18b4FSl6EOhvZVBe+aYq9pm0o44AiRNlCAXrRz73FNCMz5IDxUE6XvQDZXG2eKbnd+2j
v6SW4VdtLzn+SZwOA6siQhTJZ86ivc7gLtGzmJ7piNmq1Xpbjf7kNHaktnMq/bdqcFz+7EuegoNP
wYlAIN8jxZNOGqRKBrgUOm+nWyYm8CJN3iUwjFNVuqS0qBzZt/N+nYf+OEHh9Wo/Ux0aaZFQUVNj
xKyBl5BGOKMghgaKmmREIzoxOAy16eugMjV/8yr2bU3CYrqT898X66iMa3Gb33kRlz6fFxpk9sSL
xP9ZIxad9Pm2+88Xs7yAOB1/VWUPX2WXZewmdceyPXyKluBpKMaqHkZRZ5kICF5U4VnimweiyhgV
YiQA8IuxKf7W+Nlx3THSYjeHgfZbIYPr568xrFiah1nbz153FsvLT4dj2ntR9zMFTjwszS+V+fXr
Nw2UsLopYR3oC2P//iv+mmJqLJMrC0f0JqIx3sHRz+jp4Ih46oZ44aOxlX61m77k3NVZzPDBn+OG
TteF+Up3wzI+6NcNuoXf7J5+DV4tjBmg5LXC0/+1o2nQ4E5C2ECldRx+ucj+JInh+8VT18pWuqK4
w2FlJS3QDVzzm4khPxzccsrByeCxmFODCS08j9+UkSBwiC/sb1SrPrx2462CGn4SXs7djSEZHWuu
TXMAQNXOjRV2Dqk+LzvcKMUyybbD1T9wZjxYIcLoJ0JvwjDSLoFgYhF4Q6DS6Y1lHcrfk/SrIvrf
8hi4vqzGNRvShy5R+UHEJv3gVsuUGt7UtgGl4oKu2KqhGojOCdnTxNFND25wws6NFWs/N2suknkR
idSeTPYM2aUlQWf+iXd1gGFPhMvPrD8jQBZBa+2V8br8JaJGxtXMOGshCADjSjyPTFBaWVn1IviR
de5BA0aZPfnMnxOWbXvY6TdW1/f6Mjg0z1qMYJ2PYFrgxo6ndmap0QyH5MghxszAhwlrHQkcA/nG
HIR2UHB9ia6aOospKxinfQt9PYpmE9kUGnXDnyiMcKTfCBj9SWiwRhO0xHlSJ0JVAM3JQi7tV0LX
G5+G49Rg4cPhAXgAk0cm+ABZZMJK6y4hnnquEs71JZ3f/fxWtosRsqIvdY9/xofps+JkY+/R7RIU
byPyT/+yPIxZuEu37e0aQ6RlviqPScYvmdNuar33mpBvPYs/jlyzK9TrothVpp3Xa/MBJRdnXoUL
nP0q/WkGElpnz/bLZCd/PDFtWqUrXVpMODG6Sz3teNlZbn/qMEthsxtwOWbDQFEBya37bl+L6HlH
py+pFm+assQ00Z4ZnlGRwgGOIfVA2GzV2ErH3rOrZuFgxkLTH+GM9HLGlRVTEj/4cIfsxPb1HG+1
1xLLvcYEyny/N/jrqfiHtduE9OZIW6WKm4wWJdPL1BXFQfQV6Zs+9VFQs3S/1ABs+hOfXszZmhmF
CC4FGj5KhpewrM1KFgZOtV/JoJDHpQqFf+obmHkIOcLs8oejsbAFUfEJAvh2kS+yA8DKR4LOVPqf
Jh6FZF1yHYgSpdq/vgFu6is9Bz58brWmf82bGbUXuzE0EZoPkOvJjAexGBLPV78tmtsBIB0LHkb2
gPH/AHftMuX+p8gRb8Vv48d5EJUxHTllAt/0V+nU7LnKJsWK8/UR2U06mzCfJy+cbeUj7lFlV/Td
5IsjLoNtgS5fdRIKOvrieA5Onmz5BeK/ipuXc1rhTArAb4GXmDEBrbLUbqu9+Tf6atCxdQv4OCiD
Odf/wO+paXi97LL8Dn6IB2MRTWXLu+VSRWJIaUkIHe//ye6JkeG/7ZD+DWM+ljA+mmH5QSjKVgv5
CZPtkwEax18WFW5U82fjxK+DgoS8sh6tNq1e1KPS6pEvRrKbQBM4mX+sBNhTv8jepaSPf4XGUrIQ
LLAbg+rxgcBNYIhUrPq3hdQRRTxKNR7F9s0rg+mCrRyIAS8dZcAbJzyy7d6Owu74wHSTw8xHyb7J
h6zNKN5hFYEBazAfUFEylkQXihFAKtTHMCPI120TVwjeUYCwwVPj44kWOeSYgKjyBnnHCdgExCiS
t2JrTHSkMKPOjRsebdXEkehSxOcl2A6s2I/LziAfjTckB3QACkoiw+YXoHHT9T+oSJyddPmJshJa
wT94Kbwy3grLHnA22jW2+4pL7ta+KfdD1t2xvJ7EVwRj6DNGiN1Q+AHNIkVlGccmD3u6D7JKiBXg
EXATY8ssRNCZrDiK5ANv8vlRyCC3JqgXFka3rJJlAbmGJODSnZAtwSabCqBFZqHCGrfCwCqfafAn
P67u8bJx1oHsw/C4d99WKszgLP2m2UyrXHA5L5vj7zvDRQNGQUn2FrQnvEyeczA/7sGOyk7nh/dM
A2F6zhk2zz9HdAIMVToXT1QO1Uo5UroyeZVg0mvTS4BzN85zyjpeln8ycjJYd6zc2jJXRSEs/8GP
+Sq3+XcdaFBy0itlPBjtc4ezsQ6+Fa8JvF7lIf077jGg9o7pcTygAX2g5KBn5clIK2FSThGKtuo5
m3z3i+YOsHOPwmRnbkdBvIz3/RckNSIrozNeCAvGK7MYqx9QIPEGmfxUbgn/F1GWh8UcPRQVLmZI
k+CxejDpYIKJZ87MDAers+C3OJP523mExYycK/viYvrnVOhcNvFO2Lwixj9BRaBFtXEpQppF30WP
w4RHCkasrKhNFo97yUhJ+tHM6Zj0bkAl5hdc8ufRFfYZV4T5le+qHQJTQDQQoMtmQqZG7Zcu2lOX
/pVUA8zCHC5dV8zzhNmVkFxPbMZMUKUePh5ijKR06I7VInN+Sov6T6iKPDx0NtnKXH+YSoLPnGjr
pRCGDTEiYJWHFxnDOWhuCIBMTObpCRsw8SeLiMiH7kjtlR1KLB6ZOzvFsvf1MNk24Xv3DLMDhulB
sZC/L78TLJe/a9B2eSps+/Kj4pjhKByCZCUSDd4hSE1+mXPOQJ/Avmz52Fy+L+vCre3XorWTvbYZ
zYXGn8EZzjsNGxDnSv/1BhlHM72i0MJsbvDaw8CcfQXpkb83SUjgWhF+Sk601H0qJNEqlyc5bPxo
bdhjWvYpu4MNkL54bIQH8+de7FCx2WMOpLLpmPaPsFTGggxiABzOQ3unEr+QF/yysher+LQ90yWz
MeDGqpKpUf1SCAoWJUj2DshFOtbb0YH7RL+M43pIjcO+wXbD1gPA0ImJLskt473yi/7Lv9yHG589
+ibUfIvUwV+XMTzxn5CaYMFHgYG58Qu3ETaAfX/tMFDE1gC/oWGhfjMl8hXGZIGjOA+/Wg/vaQ2S
XkAn/ZBUh7sScjqPSIhsxpQY3wfz2l4fgbqK74gUqxu9zQJvieDyhVuBOw5KrN3Kw/un/H7Tpt6c
khf2/bh7yvFD/ZTPNZzC5o/l60tb4TNnpevuTw7NJZUV4BmqPkB79d4lSBaF6R+eiMSLFJx2hfPh
pGM+3KGLmw4E3jbH0Xf5XRTTz80EJcjmBhcMU1hQrZyNEHBtZghuHP51aCoS3KcR5EFSwVdydmbU
CmfmB5SIdQZeABwbAO85ljuQhrgAbEZLUBp1rCYy63PsGH4IyT17LlbEePv2hzrIceWDQSvyvS4O
HTGWIlGQr7kKGQxlG6JicGC7AVlwnen0q6hjIJtRr4hhO8alb49SE8qJcDKHAmAz5OFVkWTAIolp
BHRxkRGE4/IshaYCvARjCVQzcaqPlZ5xVmkt/v+DxTeFKqUUJ+XFpnY39gPm2BgjPRlFa6vkPgq1
jU4NgxieOplFkTiZfvnhUmGYQYlIUcz6pIJq/mqbAvtuCkKvWeUuM2xlK4v7G8s4RhiCMSWkewKp
FCkDnDc4gnGbep0z9tW9dAUAiBIrH3lG46HufDQW9W3tjY7Yq7/xuUDQiTi6WWcjLyIuRCbObfbR
PSnyOhYbxqKtncJp1p28dz4sO9GsDT/jbTbxEiKbjAXS4QL1qewl5s+DF9NybfTPc94csjFG2/rJ
mjBXGI+JI/SohRPJ+US3DOyxGvD3q+4ZYK3+UCh14HuadlwuCsUaqqAx91LJ3O591cgK5hINLnhR
1qvy3P1osHUkJ7eSvfyDkf5iYNppPb8ynmcym4DleWBl42FegRjb3cbAQo6AdzcPmqt8Muadzxg+
wWbpwVU4fTLtnBacrDodUelkuE8Aarump+E+aWM8Cvn/4xn4j0SesdM3ipWFzGSxIJcCbYtt2xSX
51VlRZaG4ofPbKUh9sV33xJtqEmnjW26h0shEURt78NIwcLl8TlEEWFzPmYkn9aVuVh5nRf4GhEz
PkwBYNTQYm3x2/z0Po+j2HG4GDFOvyeblI19Ekoh3tQWOOi0hPZWGoB1xPXBXBD0pgcbYLwTADZQ
cCW22YyOInO13GcT9p52MfYL/ORpw7DWerOPVYtSn8t4ketO20NKsPC1JJOHRvNz+JjWQARSKQxH
WS8wa8GDpo79Vj+CUl5a7xktzSToCaXBvVWeA33bWuEwgo0hA3QzfexDuR+4p7We9YIfkFuXtYOR
u4YLPIw+FDZwvjGBYU1ioYYVwD0Y8eU2DbnJetFvWi6Vp/0erxAZv6R5r5PVpC3I5xj/jIkL4/fI
GFguY/P8pB0yAceH0eHV/42Kg/EKTOnropwa85yn+4TBXr+RX+vXZWM2YaueevXEZhBFdAzDJkWr
LY/bqdHNyoklo0i7LPVXaLJx4IiFm2S3won88gpqjSkmmgpobpr1/MwNVhlcd8YOW0VueNyJDzqO
CzyAuQsGbk88jhAzRzM65PimlfOH6kZPou02NFkpzggYo5zzF2g6lm5V2H62zXtfi+koW1FFc5TT
UAeKur4oZ1MXLt3NPjGxBLmcRyvlpOOn91d/YWaMm41mF6w9s0iesl4Gyaah63+Q/jH6M/5Svwgf
PvWCL1JB0lXt4IDux4Ab9LJYoqVOgSqvcIeA+AGrcSMvW7Kuy95rMTgPSHcItKeqHS9GeBYSC7Ea
eUvFYkZoMUh04IKtMJ9wI8v4nsBHY50i+QbuFmrTxeMQHVq7spKldAZbmF/WDHcnQJomLlU3HClN
pukTMeg10GSY8Hy4iIRz/Cg60s1W2am9LNszNpx8di/s/r518pAqm+5WRboFEvilIHOsd/kH3tUg
dHknSi16zImt4G4a+e9QO34+0FymHC+1+jUfp9H7qJLDUQQyi/EDX8iq2oB+M4yRmpMm0u3etqq4
DUfZsKSKvB+n1ZwMn3oYiKi/aFr2ENzzqd0GyYIerQw+W+KasE1Pg2Qr/OFh7u+ZmC6Tbfol3eh6
cpQe6AzW0KIfwdvDmmFNNVGs9RPHG6oEvW++60FjD+Xq4Ztemghg6rkjksodo5RB4TUwOhW70xNK
X+fyC6GNl5iApdZ4O9mWjEIGm0LwcTUhoaHRRpKAKOKrZeIxnOLla0laaXcib0g4DDW/+TfnLQ28
aP8wPqRuITYSjyAWT6rnQHFi9sxYaJt/0oO+TXG5xETtO7vDBox3IJUcMUxh3Pe3DKr7K0QbJTLt
f6IvdlGs0IJokW1V2sm/hLcMsgqGi1QDFi0fEUz5gZ0f9v+qx1kxgiPQEV1wN6fBewoV7M62hvQH
5I7dd34XWjoIlhYzMD4JYHPh/SrInyj97rcby6FNR8VnEzn8MJxdHCphHeBq/fQ6NncQd5IcqTl5
YbotbEUfFvkcFIlCh4evNt8pRLZ9Xw9XS+ip1g76PlS+0NCgA+/L2b6bHtF+H5dL63sJn9RxJhYO
OBbbjyhFBU1skfiJr3GruczPfIRnCcohjWpDiIiFOBvX4H9kOgzApz8shLxrPFtn4l9RJItPILb3
sNSIlNEx5RYkWcGS5KMDOx9jRIy7GF0NaSOITzP+sF7C1RQ+3+lKsDeRVW2EgBfqGVK4zhJsVSBG
GyRWSOX4/4Z7Owu/4SkbKTpVpqIn7a8FFmGB+atP4/PkgE/PogP7fB/fx5JYHqZj/warMiyqFpRz
KroDYEph/ygmoWxkbF5EVZCfoTAT/rd9pGwFQlAFiPVx2EsoalnqIe5ABGHZH2UzbDoXfMciIMHl
gw8JITabPUEkYURyP98T8Ub0F40YPhbUcPgYAurhHU3iCkx+RUxa3pqY9vKAaleF2Ipv5BW0oIB1
uFmPDqPDJZmPDs8bYGjx3eMVClPIw04TJPcS2fA/+FMHLabi+O8yc9GXTdiE+lK6AL4OezIsOoMs
smmbuvwI7pjQhv77avRlXVCRofTq5/GJOSp/lD24FXAunTSw4UV8ozSAVYwnfW6Rhj1Ur7p4MjkI
+LFNZjgkcMv30XNVXDwzcySInigPOLlpJ//djkx8aCx5tOGWtiTJLJgkA+Ke1OUxA14a8YJb3Dlp
aUbARBh+kZVAWmRqc1tHNtIz8oH4K1qZ/75YBbTU1gfCP8DsJN0Cr5INsRgxLlZgktBAm3Nu+XrC
imVW8wlfxl/zWo4/35BM+RLxQ7g2QLvidzBqFs8sbgG02L9YIrmFNlMxvwZSw9OaVKhilmBoEtkd
C1ppw/LAfAPmqw6KxOaGH9eDObOwSuNHNMD0fgFLBIakAKXrpW4CU4gv9eWaqiPF6LgAy/gvX4jT
sDkawAf+7+sFWDNXipWZAs/THe8a1hDdgsTy/1/vEskkjoIF1AraQoA48CFWZW5hWwL0/PcF4sU3
zMbpGy8vH1xMfM8blTBSKqRQsFmw9gI8x7gHCgW48j/jPHZsvhF4421y++9ftgy+2Kf4/TzRPz/P
bbFn0hSQeECph/HotabRE+q5R+a8GwcMbUBORowVq4kQzbA5/pPOQP4X62hMGyNW0/ZLeLn16PyE
wECnhxrzXeKKR/z3J7WUh+nVo86LcTzqKTvFFL2hEyMyBKF9ibuGFmpk1xLEPsNFAfX5tbsbW3VB
oQUnBHNZPm91ClAGnPFF2uYWg9dlcXqGtB9lQFyqJqIZ8Cq5jOaKCdpA000dKvQdAomSoJgjL+6o
KmDdB7It20Ayto9uxver2RW98e1u4JTNGuEJLu8/ZAQnchTf3ArLebAL7agdISBRJa2RPZ0ZQWgr
lv5bM3XYKdi9kDVvPqvE1xeQGVmSNVciP4yGOsQFEFq66P2ECsZwVJ+AZXpANpaHz3rOzwtVt2B8
iz8VzsBVSMob+xc0QKjjuCkz1lb5fAWkwjQS/JaZktDvvX4rr8Zfnuidk3xD+u0c70IuLejFQlMM
VsVtQm+ZWBgO+yXjj4GwO6bkszOuqAhOuZr+HS8hCpUoJjhb3B9h6vcj/sGN6p/CVwMPGW/wi37P
Clkw57B/BsJ5hd4rfId5WISTRRHCDPAFXxkPRW1YMGcgAIn1lQuSciiXcZIkV4OtXwMu05dV+BF9
82eDqSWLNeiVeseXuIsxXpnyzRO63PP0vD1PHNzUUg9ULAYcfmxdAJNelhKL79szbfd5dI9v6l36
ke8ansnyPTvgvXlQjqRAceSg6NWUOpMBw/P0nJ31I83FOYcqmW3aVQaJUseL+hVmGOZrtpadRvqu
0l1iJ1j8obUxWhoQXmardzWj2aAcUZUQvikM5RZGD9qBwoJFA981GYuWQ4/WQ0UA4fzx9uGZUPrw
qcYbVhlGb8KzCd/Cx7yEhBBvmhornnk8HEGOiZLsSuetA9pM/mEIJCymFse7b34GELDnxMvg9qEH
Ux3gfaV2xtos/uZF9vCjB5+uhuoTPSfOQg6BXFtojWAsJpHFXwBeuFGuZF+EkmoL6EPs49TaI9Ge
fS7LT3RMHrtBuZlgtrgVXyH9fs66a5rrPgov3A6bknM820XDAdJ5MjlF+vdE/7qMvvkaMZI04lPR
nJ7q+lys6WY49RCr1Ff4hs/ntZAO2usgp8du2LGEx7g8PuZVJdS5uBsjp4rxmmFFlKTrBAhNgTNH
QzKmCYN0mc7qTgwWzEvA8KEYYTAF9WfLYCQxbEyIss+d5RybPWxh4XYxCwBm537jLxvCWArVeAWp
jkHBhQSlLUxyhgfZB5M7C++xRDwJNewqx3NNCI4qQB5hlYFw3vcPompZFMsxvC9Ea2PUT/g2hD9C
374PTzj6uJt2uvgVWBPe81h/CLU7DckUK0qhfV6Jx+6/A/65YosROJgs/BOjoFXjkdtuuhUOJg/E
CeK/zg3fBiT1x+XaEbIEjzET/ZlAhpXcJ++MJLeRaqux+yyParJoxisWvIxsu26lFkEC67ykK5y9
C6cpHVrFtjmbg48POHSM6uOyjw/MzqgpIOAUlffQVkXskJEy3rLXtjT4UnCBLYAN4590khMPcz26
Efg4GAJnXJbwheOKoYnDTs6hpX0aoCymHmgyW3EPvZrOxoEowC4IpUkvPbJUOakitIUYgTIQ4beV
TgevrHR62DNosLHbhKzIy2D7wdO0cfR+wWuD5wORh6aof6z6zOnzBfcnLnuimEx1cxl/vpiJfzoO
xt1CprQlqhUgnVLGxsubasaUw4kuHJ4RFVI7/jE+VNk1RSXxmNMvP785h8TIDvkUqZvPrYGNu1pP
o/46ZlcnT6qEcOTE71ycaQ/Fyy8/vKpW2n1orjgFNVgkeB3DK0ELk3wCCcdY+fymZCGIEO35YFED
lBCIeoh8Zh6U9c8ghZzs7NSy9j0awic7sOa38pnnuXAGy96ACgACEgBcv3vUS9zDLp8vjsSIyoS/
YuLKGAkz5smNyRNn8Y3iDs9yXVrJNI3jkwZNmmkUrz77J4TQfx9X1CIMh7DKo37IYXxDIU3jVcVE
6d9gDNCM98N8nzHdkzEQh5YlS/Pz/gj1NePyeTGqRvwEOdfjBcmy9y72lB0ZFJr4Cl9Fh9KKwyKl
DR5nDG6afgeriTdvJv4IuDfajv6YGpZ/8Z4RFz0zCxKOkglzLWk9+mOGxWwLFQL2lp32dUHdlAey
ilMZb2jUT7tiTiBUy7PrJ+2E3nkPfRBGwlUY//3x8tPrGIvnW4+8XLklQXqFVlqoQtWHYgNWu1iN
yPGhlOkE70pyq7mKMXh6pzdCkbMi8oHOijDMzb8xwoaGARgI2Eh/YMlpP6VFjFltTQg21asDpIYN
XawfsJ3Li/CdHsRFJSvuSCaLEqrn6OUmmqNN3HGDuaVLcMUH/Xz0U71NhoXCSZN6DdZR7SOVgeVr
lHbTsCoiknAx3C+i4IVkK/usIUEBF1RyALVZ0I+a0ZJVUFadFtLOeMF0T49ge0o+9KTictCGY7Kt
Jh40IbFYYvWKzKu9mpfd+3Hl80xMbDJUHw7wp7zxCK3ycUxTSXZzn8mBeppRMWN7wrWQ6FHDkhnD
btvoFgfqKezTrLduQW1E0NP1x+6x1WnpG+0rYQiLJ+0ScTbVGFUpVxkUJjQnvc9Ra8TpFXugGRh2
SycaBWQFSNDmPDP0cEa7gsGBQMVT/xuYcf3fpfWEhnFVup9jubtYRiBRLwrZLSweCR3Tt/Qr/fZb
QqpDuB9A3d74V90awXhdL/TEHofx7+v7s52QCpFt6+3zlwK0OSEJd8y9vKtv8q8W5Lv2AOq5EmUD
vsoktnTeBVsJZqSSBU2gt+Lv+JvwMZCMBxEniRVR+lBmsj4iMvzufmgdQ2gKUY8AgfqzvdN8gjtB
g4OrSQNWb/VmBoqkA5xQyp6yLVjM+5ueMKGLEpl9kBXwpsPZtYBEOafdYpVCvAVxoVpyibE6st1h
SEEVn0KWxUacixNyLBQejCQuf7RDlAX53jzzBpNtUazEzBvwBek9M23Wp9rETt7ApDxbvE7pHJKl
2zuoLJTZY8dUasbBwxvX9FFM+00owh7p+7T5jcmpnfpYzOFxD29FyHaceEmZiop7QNjRhKi8Ag4a
GbFjgjIIpmLJXBh/lR198UFbLLuEUsWnx6Fi+Pzv47tfNtk5hYCwaEmvEhgzXIO5tm0deL0oT3ub
fX4+Pk7O2Fl78kHlVdC3ulPj901UaDD6lb8fB6Yeo3yqrsHwyj9pMm2xm4CowKxs9CF0MxTnEuUW
QyfIkKgXoh8aTtytn7+YfUi+oHwyMlfX7BGCRzFYKqaLrPiTH9j+8EQQI0ARMLGQrslnExQnLx92
cBY492ELclWygKNEYQhPr6af+n+EAvmPZ6TM4F5eDIwNSAZ9vGpKSNXiULAKQb2H2KXYSb3EITV6
rChTiAXGskHw8I23w+oMQ5pn4gWoOCN+ZrAM+ETZT/qFLrwakUJ8SrvF0QEiILI7GHpkVw6WfNkJ
FRtPDjtBWBFfCCuyYJAmsJg4vWCSqA5EVuhh2OunV2RwXKu8YsbH8AMktKSEgeFHARmA4ahgilGP
QfYjOGDs4qHI95AIyMDrDV4Jr4gf/3wlV6RfdIrVlvcGr9ToId5pp/aPDpT8ibH7KO2ESK0srCUr
laDPXMVv5Nlii+ZuuGV0shMSFObZl8poHE9JPj7JQlb2Mj11Kk/lreQZW4ITvXGYzrX15Na6htPY
hVOi1v24UUBaCq0N1Jd5ZizyJfbUbxABcKfI1j1Bejd8qGZWD5Kn3fJl68bu69DT/GAxhAPGa4VG
YSVvjODp18vsCDK1AEZ3MhpVFAaODh3hslI4+1uAPsOBrjkf1qPg86P5ZqB5E/+JvxOMcrdcMPh1
MxvixIq4ceJ/H/bbKhcJEi7rB7DGNqzPoltH19wxt+Sh7YhzdtIvw0LHOWtWupcdBZSo7EhqXGBO
Po997CUD6BhEIGru05PCnCi+9/L0IiyInWvDSruaovQlbgu4DMxqHxnTL/BX6OFYnsAXPb3341uE
WZzqKKfsmlwNvKzfe04RjaucLRJdIBCqxTSNrG1cOugrbdY/lhN+ButLizJIcauf+lSwsjvVMCtg
cvZkBFoXkG88MykK3bFf/UXLOKjZ2fdyqM51X6ea/mIWZpGINm256N10iYUIenXqUaDfvJ+R17Vs
sNS8wVV7/ZLL4NDHI5BO8Xrv3NGaMCXmTItRNVdEXFd6GjbMDpiSozF5WqzjApDDUBWwyyl+kIzT
YnnmPNqPfiLsv3fpbx7EOBLfm2N5NzZDqJ/UDtH6owyNZbTUApiCDYqRY3xU4El8S9uCtKgfcGZ5
hUgCPivbKzAglh9A2Asib9jSKRk7nG8+a8RRCUbWpIzr9ludy3/oXLCMdqtkrn+LIO8JTfX0wWCX
nLBbDF3gbLhjr7YKO1tkx+EAhy0mO2/2gf/Cety9Z/LIGWleg3OFGLnO3qvLZG6u4Memi/E8ss0F
1IwztrjVJv3rVia4AF4lc57bNfDNeUP6yP0TGQl4kh20MF4xU3QnXs54l3NttDLOT+AT7lheAGAi
O96zpntCYd7YlDrWmBABEdAo/p9fvqZsuek7nnMNKOoATn5F17dHffl0cJj1R5tqCaET4BkyIPa8
gDsk22CtUuwf9wmRSXQSiQMwt/lndwU2YxvtDCtoXBQmW2bSyjY6vH7gOfn96cOWGlZfChNpiHur
y/61ZaZqkdjlvY+FVdof3ACilVrNyWux8eEqrNF6FBrzsfVejOb5l7SCqbYnHsSO3SrI9ox+kg3t
f+XrBhwE4GATRwHuYMxBamDj5secXlgL3pCIzG/Quxmz4xh8GDA9uPwC8LR2fpTXhGYf5ZsejLdC
9V3bpS2eMjk8j7wuiF2LAhoPzzd9HCCwGmst4A2AKb0WzKHmI6/bEt4GgM8SjzMDVQRjFipJmktb
mjHrhTX8ZDw0B9tGppidVYb9AmYq7/v6ziiS5MEfvKtN6lEGV4sGUta1EiynFtLmnS6enpnRPukU
DjzztQqJSyHfhZkLukv64HKLR88GP/yotZDyMhFL5gkKROZazYxs5ZfhZXzUF2ZhIWUPpUgJfIGt
FLg0RSeiRigqhQB84SS+lGBYJjRzcogxMqPCGpD6a3LC/qgHQxa4JGG/8OGRJ8Cje8/ZbtkAsWpt
BFQJMZWCfTjBVK5Ye/3qHPuSLaEK2UVUif7DJjtgxwqEemM+nArMhFb4VwW4GtFT06oypHq70Jf3
gIkOK+yPtsRZwNXcy1fHNExlVBgdSJ20YDWKgiS1H9f8pL0B0CB0O9pyWFIlgFNe1a94H205mcch
pfZSUaiNnk7pXw7EjGxouW1S8Bh0XNbpvcJ9NslmozUz3DFTkwXio/dRD7QxJ7d07qv5BIJk8PqB
Av6YSX/lzlz0nmFnGHCgfPsdefAoKBghuXRHpMEcjDwc/xA8wuACvsf/aLqr3Ua0JAqgX2TJDK9m
phgSv1h2wMzsr591+mo003CTTmI4ULVrA9QGIef5gVOCUhtEHTAwyY248VHm+zSg/6HcNFIXDzs9
iaeLRtdUJ4/Ksg3KCcYbjRB3FzOsW7Snreen7Jw/lEA3/opOtLn/fDCVLhxbKPqParZwqZ/LEcEM
P5HmcnisQPCLue427mI9VxxEKP6puR/6LKfYTKh7BcOwHqkZ0pYAsjsRZdnavZErTZuZ0r0BM+0e
fqdfp+KqdR2jq+yG8e61866qiNed9JdJznNuhLMtxpr3H9GvtQ3kfphqn6vpmgDI1kn4XfBFZYJe
RE3pJVq374wtFmunm/w+0CDY/MmhsPuMKLqP70zp3HBm2D2L1qqSbT7c/7+XX2DfL7s9q9wOyowD
OBlFXtOflM+da3dT3Q4UErN171q+SJRBDSilxalzPC/P02zPFLtw15C/Atbl5hHmZoagNTSlRqbP
l636dAxEJLepOvh3kO4g/QTEFi++mPVcDMvqRpdPxER+6ddiNJKvpbsbaW37ro7sH994+UW97NUl
9w2s4/2PyULZTETRpVqzgf7MUMwzMuVr18jT+/cT+SwTMOmcWXL9LQdrNps1nIe1bfCqn1uHorw1
07PSZhKpogiC6sO09TmAh/1wnnx076aarPjruUnkd9F6swx8GJHHS5nq/eP+E2uaARAz/d1mhvlB
HG9ggnPLW8S4J8Riq0OdiDObWfXnBoS0YRRjyUNPxJYxv6ayBF/+e11seOk1Cvvt17p7mq0wh12q
pkwzi+dUTbZRmT6l9gnPW3iVg+MF5NF3TY/4uLqvynGUA6BtXxP0t9YzemV+Mkp8YblazLPAKoZ7
SwBFvKIRVn4m/0LDIznaf8mhKPqKkOlAsoW8mQ3ZLJiyIA8VN3WvD+IFS5tSwKo8/41NlONQCF+q
IsdL9m2lZShPuR9QEZyE4SDLgmoVRp616fwxdByEDLlPvRhKoUJe38uBI4mogxAe3NXiQO972Sir
k6xwDXtptIIT3T2B/XX3sp2Ln8/mqW+4nj/1T62kNy1bPDGNSVp7h4LxRCXVRxYdyql1qeytOBdC
aVvsLilv2ZWFyZpBhSMAv+TI9LyBTEgwR7WNKX6PdNbXqmVDWH2H0BU9XEvMejtzMZEckauYp2lC
ncxace/ALR1IcNaaOZZGhxu+HqF8XPe17AAhYSQ+esRMsuhRtA0eoXGj9B+7ei1PGMgtpX9XdF4W
hurIGUR8fPvTjDj6b477LMB0fqi+6XdS3d1fvJf4znxiLB/DNnjX0qNVw/x23Ym0VxNnbAP/fDnY
d/AdmfJsmkDnam6SmBzHmfb9YAqBMnQhOck0lp+3Psgi2qKkn6KU0dCLLSiaqCDKF2wpXfjxJ1t3
okIeoIPw9ESuomEESqGjid5hJpGhpwymNt7/gFLwBAkvCttAGli90ZGqT3q6kWOglgfRmGce+kz/
Covc6ZTlGZLHrSd+CvFdmM9O5nd4hf3OHPEf2Z2MHG/e65OSBLLkBCnNsGCwtzaS/Nc8LjTuq7DL
AClh6ngrePUDVoaZ4fER0fQXfaLD8IqboEkfMnoEFuAaeOnD1gAg5t6SbuXGBCK7zwRUbBd2gxyz
G0BAY8m5R9N6DrvhcPrxD7Dk9aF2LACIsPG6LD7qMij+bRy/a0pJBXR/7IWs/G8jitMIv94OEu8W
DXgPorlS2Jb0HTxUVn8xzzHB5CUECh25oZi5snrRt+gZwUa5b2lGwuvNhf80IpLgfNegEdb4+PZ6
jHm2fGxtW9n+YR6r8T9opYeJGq7hUXQbboA34xh+Tw1O82z70Fi2ct31oZxsJVuvfm4wnci5myf7
9FoNitrcQmmR63g/vK0hAjLS2f2lh+HajLeASRe2ZwYpxcUsgwiELwHS+Zo2JYt8xwcnbhwf8e/l
7NlTtmUHz7qwk1ZMoV97dc9rARISRDEVsGjfcwMtq5IyJuGglBqa/r12Ys3HiJW/HfljmSy/kn+r
9tqE5uOljexcPy+etKyuxPgwXMye3cSPT0bM/APck+3tm9eudNC+yiPbfM931UzrWo9fC8u/bPM6
RpU4oVTw/5BH+KuIeJ+/mIaOHiOL1bG5/bFXwY2pksUAS7CTl1+WmAV0i7WAft4oYocISpXkKlwR
jA4KRrgdc9l+pnto2MXJ/rSXHEk5anHEBDkeJu95bBwsdz6iw+sP1MXCMI0RqGS9WJUWto9YI/+d
BqDf93qImMmaxc8DDHqfr6/ySpoXx3lBtyMAh0RAn49zaM6FfDxoAc7Ri22ESfIgbkrVTn3txu+v
87e51l/yWIh1Ul2dzlkSgGZtlunmqre6hzGdHAcpEWjbHyWocs/Sin3uW5FmchJvLdrr30dvupAi
/6hzGMghT536+HC5z1QVd62T6u/n23nI6c4iM2/q90ayc/pMf+yaqErD0+e+uiKhzgtj1ko2Xp14
Z5/Kr2DzzbSFpEnfF29y4DOOmkBniXAVyYK7JVxFlBSoLBNqgEu2hLNisQhLR4l29rm08qsjwmY+
Hd7GKYM0Vx2tvI8nIepGUpwYrCo1g7IVQ+ZeibsDAT5v0tzAVFjlgowl2zOW60kBa6YlIO5rS9sU
npHmyX0uLyuLMaYWjlC0He9fYeuYXe39PNuU8K2xOTTpXFpbTVa87M/5ckwdeUTSN9BAPUUpjopw
6YtI3qSKtH/XSGCOI8gcI0WUNxxLfYsuBQ63zANI0Q+xwSQ8kxvUk6Pjzzr87wsN5sdTOH9hjXj4
VNwPd2jXFWrk7kAe8Ugqp0dx28YTTGDl0yb+gFiXCZeslR2YH5fisXvqKaZkh2LIY4HgMX1rOZxW
7nvL7TjwicCrp/Bw4QVmBCsm5Pl/eW+0OIlPh48FDq92vGqfFrMQCCkz3ZnkODdWTkjaidFIPMgl
5ohEhtg4mDQZln/6NzkM+kpF0czRv+vrP5Axb/1711ScurQhTbD6z4uLgbInM63HOKt8uSlgLMDg
lD0Jz90Gede9qYhAwjn+ULC5ZJ3yck9nEDtH/q29q156u56bUvytzkOayaro/fdNkCSSI1cGsJip
ljGBmsAF5o6zJgyFKpHvPWMox9y5fOezU1+Cb7byIbY6t/y29Jf7eBASNSPlsw8q62rBdhRIcyxE
2/fKtoULaVJaldz2aWhYiEMmsgQj2oTPdGMbxEDQAwhD7/bncNZWwK2+vS7bcmB+xGR/Y61VrlXM
6Sb7uoLooKa/l1LtnfR09Pc6kB7YdnuRmZxK2xq5EXcOTJTZfzaU5ikt7Y/C1y3fixMd7VFPQM4Q
CNNjnAdnnc8604S/LhBBXvVnOTq6N4JsvzotfouTrswPhW94kz06rd5RWwItLjQhYNrS4hcjNc+U
aju2POrH+bSaLizq8ZrHWU30FvVk7aYJeTXP7cwwMwmp4qcidW79O1P5Ci3K4dv7jkASkwOECYI+
XkhuyYgOvXvh1oNcFJ3pv9/zeH1XYvueoZoW2JrQabisKxiKvBr9vXZpPSG9+UVzviw7IIfTaqzy
Yl/OZUZvGTIonvkVJvnLZwEIzUsx1X83NWaAmFWVDhK5BeLboNwKDMBOjmWGzKbRsfoep+qLkia9
HKk88XYzpVTl1HwU7yUKAkhs91rK1Z+zZ4s6Kk9AnPzcVpH55MVvG5FZ5lx4fREE0AywTHGoEYIv
GOCJG2NyMEmM8WbIFh7i97J8iwo560emd6bF9YlXQORUOkeLzOw4+qWqaHN3vf2diL90e5Ze1vst
XJfHRH7FoZHlqqqTs/IFC4tMyiCe1H6aT0b+laBhw95CnuNxYKKWHmFXMK4bKW20K3a3VX/s5hAa
w9j8TJVeT5NfTO4fkbmD9dZ7VBLHYvL31JPBefxAD0SpcLy6sQlLcKodwYbb9KhogHICOTIGolrg
J7nX2Z5fAjVIpYuEMP0zySETNW3wxJoXsKrUyjrcuXEY4dnVn9/QidIKhrZG+rmVIlVu49z/NmYv
+1pmjDhlXceaePSaRRZpVV1KtHjqezWc98nRf6CGxnFxDQpScwwlBIcm/DlnhY/fkNX+VJG5b3HL
OQE3cKAvTAts7Ws5Ul2ME7VMLQTeHov1Y+tVz2jwl6Vt5VE/Nt9fqY4Hrlh9hfh0aEmufSlkfzel
S1+uFtwMNzMB62JiVDiWtjwW138YsL0roEuIX8F4saLqoXShCCkBsn5Nwu40Zt5kveb6m0OF60sg
O0CpsWN8lw1uSg6oTbSQMmdUPqsuETl10zP+2mzLQdDrWmx2KMpIbMR7m3KkvC9EpKUwG4eOTylU
eqqULSQj3Xs6JU6ln2nFdONWQEc0/r82L5C2r9NI7YA13c7l77XrgPS/GmvEzHiO5WeD6eN80Vo0
bkOWPSQR94YSvnBDN0/LYsyvP74uZQ+vopu/ciwrxwlwTrKqyxhAFSJvnDOzGIP+XD4yTHYx27vX
Bl+2Yba4qdFHncegD/o2gvxJZnz9iQ0CD5q1bO9swNpx1Ym2q3pVvM8p/X800HDCjfjjfl8IoNQE
YCmQHDuJZ2zSP83oTiOC/FV70V7NBIzkXyymk+1IQ0UtvO4rVhZlMz9jBO1rNz5+rVOJ0LuxrgH2
OSB9rvqbmWQ4QWWpMgp4LQPQSTvZ2J6zRHUylAJaqxBJNOMK20h/R5JyzlPJ51mE1I4Cck+tTOFU
mZavVUHz7VvRDBtvjkABY3gxyZR2dF8KIZR0bpTlZ33XPDSnH+fxpbidpWgOqfYKl8G7CgStzBaF
2ZrEqxmpPD7am+51FoPfFdKf59F+lGN1UVj/PRbFbeP29XQrMWCIYaNzv2Dad9iUaizjgkjquSqH
6NDT7+FXOcIzITEtHkFTe7VYVuxc/rIpRvAb8Zswb08l5QkZgILLGcR8sPo+VrkXUEVMUYqrTGwO
CePh9TaMbAO3xoUzSlFzcNnjIuG40lgF9qOaBH/Jpgw3NxIuzuqleF4VN1zgbFMzU/vkXICfOiGi
K+7/cXoJdnMX1F3tORlnCAiAn0Yi9cQ7QEEQVx/e/ihviqhefMzdh/zW/nnFYKMcYLGvhjNxf+kB
ZGxc/xfQeWS3WDDt1LcCYJe5GoE2Tsc10joZRpnSfYEHVFnbbdOEUElsRuykvO2KJod3sIkzBWrY
+knW/ej46DbTtOrZNrN9kyNjtPdiR6ZP8zMfki2LBARKvQu6c6ituIo6iqXE5f75IU6F6+ofnGq7
EA353jNNuAdnMz3yIl3O/iXKfOJADGe3zkH7R6qcDUNP/AHjTchF1nj21nToR24VX+e4gOs4Hy7t
67bJaIcHDxpZdPH5rwcuT7X/OSS7Ipbvm1RaA60D75+7yVlgkroLjDW1qfYkzQRgw9O4BZH1LlFH
MnstehzgkIQR0NSP6UjXuN35DjNSSWqjr6oRCJjnaBTqy31UNKbNqeIyeVebOcG8bo5lP+/JPiIK
/5tO2ylr55IYHHIpOED/cHUcJlnpXgs4FQv8HiRbZw+8FVUgOVJwRnZ8vSMzIbCLUzd9uBantz7/
FeehlMplqr9OFK7bMK71Y73wO97gTF2A/JMc+wtXcy25/Z4uq6gaKyghbhFno+Wp8zAjuKXChNnz
OsRbfiYg7Z72JNcAbx0kRf30+LNpJ8wVFM9i/fT8x1dDv7gDDmD7BD4RRtDesZ0xa7Bmj4v5OYEV
GSfhUuqfW4CPyKXqnZcAu04g1Es12Y4lwiprvdYhxzD+ECN8q6ROrSzl983RtOMXiIlv5FzJnGo5
NRCWYWFL/9TZhydXi49XHfLtNK+I8qNnWObk/3rmqkwrmN/RuQ7DRKLybjKYmFKvH3/U4BpME3JF
qwIyByIPSd2997SYipWO1Y1BUip/OYs4NIwrPoqRHnZLPv4R/9lKqQHnExU8C4YwBKenbemcrmVu
H7FBBMhsOx8OldBP8ylA3+KALLm+9VpXE1RbPI2xrlXS9++LHEhlWA03PhH7bslwIRBOXSotNyiI
X6gk5hMGAuLWuQY64eQXnx3LNAlRs8RVme9rafN7pB+Zb1ihVHOUlLlyMtu8tAgYznxQsUb0RDoG
zQfxYa6GEMCuIhut8u41meEYBOMBMsmg1JsEoySzn3fpHJnhlb3wVW/vTpKxzTk3zEoS4KWGCPAI
2Yv4klCnkA480rYfk79gVADaMVF6gXQZg55KEdnOz2IO7DSwCInw+Oe9ixueGnhTv1HJNWwFY/ns
ZRKl5SFyFPaA/0W50L5NKPreslfSr4AYyW1gt2T3Qa0cYg7Bh2HQSPHzap0jhSvxTP9eVWuY8gW6
g7eTSx2XL/Lqc0knxaQBqwbJmvVUpLjStAxxto4fjNgEH6ON3RiXqebEo+el0kDU48VdVTg45QTC
VMVRAOaT4um1ckTGZ9poP/36Q0R3MBBgKPOdnaWubJkZrSaCDZcjyhPi2uFwct7aLAHP+OzEe7EP
djYffEFP1dPs0X5NNo/SkrPiMP4gYCnH0XgUC0lSuQsLwtZ+buvux+TXtaz6mUQOnA9rr8TH8eoe
/LVk5lZGTOgdnLSryvJSWAzP5se3zjo34JSKYLbbtpPPwTszicVx4AocYPVYxp8U1nrw20MvT5ga
3Rd2w8Q8+Sy8lnWdTq68IRO8UIOUVsvaZdve1e+P8jPKm6Kz0jIsJny87nTVpGsWL67qNvbBP5Bc
aFfdpppIlWkMUDz23BxF+jLJNW7tm/dP5AbbfkyGfYGq7nUJ8Evpsk/nDwx8RNNv+qioa3tpm/12
U4RR1636uDcVtMfuYSnXhbladQvRwqjBkJn7ld7yS0dQeY8V3/tpJcpJwDNnzblJDqIj5af89MCn
mz6HARCnncTk1MjH61C39PHPEX3HW1/d3INudJ7mydvckZ5xTp22VSODZdbSLXJw27mjHGUOSXco
wHD5s0j2NiHlZQn92r8aGJ8edyw5cpxz2nLE71/j86aJWcw4yV4+Zmvn1DebqXgvOclx/d+Vr71S
wpTL4HZsGIcQ0nlH8vtPgKd7Ns4Hua31uE3Y+MZBPVVhkpOk4Mpi6iPTfXvc/27KEcTDto+No78i
b5kZBph4pcRMNdc/sDblrh5/r+sc7n+vqEb55e9TFx4pZ66VLelFfjH6h49AAjkI2OjMNvD43Myc
xIE1HCTXDe0jAv6me3+OgDiwfjOudFkV75qZi3DQDN1mNkVq7Kh8fS1682mdaFFearTtW9K0oJmM
p1/O0tM0GFqiaDDNfLReAGDnG+mWmaj6GbtYXZQ7Fq8fKKx8LqOHplPkwSB5WefslFo0+QlPH63T
s3ZVMV9G13Jvl69mh0cZn3JgIuNHC2UzlqosOzDY05BQbbjUghOtfdyNi1Pl2OcctB4d3UZ6jEff
NJ3SK8dKeVHb1ZdhO7I23liLVhv5s+m67lpve+3haNNvLMqcibKR9u1K6/RzJGRIH4oHbcax4cX3
0lySPYeglXesMYJt6UdPIQY90XPPqkMsFAuQOnPbdLxFRzs+JGhIrrwMzBTDN/Xn46mrcfW6cGdG
ayR76v0HoO6jbcejribOXFOF/3cx+072l01NQLzOo8Z5jnZhQytYyio0XOqvJTikgz9s/NB2rEKK
bpNTxb841MeqRQ0ieD0TGy1Gz5hY20T+VL5v+CmVMrXEAPqa+dRSLoHLncsXjGIxWTSeRRgZXL2S
Hu6buL7nz+S2ZII+Mw/Tndx/yD0gfuT62NwokJStGYU0KuV/RRJqAIqdGZsiCfA+zj6MgbMg9bQh
+XKUzW/Ht+9XV2lwuRVy5IatxTDXjncpfmIE5zeq9PJuuKoAIpF3dsPu6fcBU6jOz5dx5NV841q9
6ttIxEIvPNHC0CyoAG/bxhblk7o30Yr+c200DmRsh/d2/ZSd4CAobsaIwTAwnsKraiqEf/AESGIY
6WRah3h5lTRpvou+mNbORrbjZTmzKtujsL1VddUXsUYWuS/KRgj2QjPCJv53IILJ+9u8I47/FSID
VutirH4uxUWP9A6fO+60RR4Z9WRnIUET28U5EZ4rjqnQ0qoXKVvhsCCJ5VMFOz5VaOcjffhujw3C
vZToJc2BlACpyvocbGZPdsCuB/1fYhCxz8L9R7VvDVpm2tcBq0436ibq0Lv3Y9fqBO64jLU5cClJ
23RyJm17pbL5Mcu6WHW79hKr8WApSOYS3hRVrK2r2ZEUuK9385yrnqJGrP+MoaHP5iVXYXldltkm
j2Que+6LT7RanU4QhMRn6yiX6fKVDimbqNMzIUP9kBykkROzWMtonYLmVyUIz/vUYYclwsOXCrGQ
wKavCb1F10BtoZCi52N5i9gIX8A60hMwyFLG4jv0ee4NmAR2z9DWKgiZ6HDF4dGYLn9mstqmT6Ay
9BcvMI2dzmMr7oy8QdaYj7P/uOAHtBVU6boKMsymgLTTEDHuQYeBePgJyLwULf++2HJywwAwOFZ6
gssuswfJBwri4BPLA5kjmZT2zHfcWatIS9cvvErrtvt+7aX3p0XDsbu9RT8G67B93g5M36Lvju8S
PbY9tsDWbPvEv2/85s+DiINikmkg0lB8+yq68HTZa/RuuiNF1W0ZVZL1vY+GQM+0cWE8WtMxesTr
H9W/NLSmv0/V4pvqsrvtmn20fSD2fpo/lPgdpfPLW7yUlpQQKZnuhTER8flzi6M0MtbL5WhCNHel
9TNTxDRNw0CkfUUjYxNNP5XeZtmSBFfb9OOSyvCwg819Pj0tRU7EsVW34rEPZs5nP92BmvLxobRq
7xqmNP1Mk/a0u5vdFM5d6aIurGzoPPHnclCNXXXfebWPzefXXdLPpS3+bHCoh3fdcLt5q9wQ0BaT
VT1TRbSpHrup+dsUfl9Y7aqTXXtRpWD4vv0dFLn1RftSynX+jkUI+FLvEPt0RKOjA2uTtfXYIbQN
TX3SzVW+E/5thrg6U7GJz5p30qw0vBLbwrupldNPQwgj41X9NnkPcqH7lV72+apMEfsDq0kzcik5
DHIG3VzhOgtAQ0PTdagErLJoPPcyh0h8xKSXrSswPd1QMdWOVReTezVm1gbrDFFQp2q8v/h4dijD
yPFRoNqwSLy6s3Mp1Yz7fK4T96q92ofhmRlI/t14jRaNZedd41+Sa63Hr/KW5Teqi04olS9Nb1+X
xMdypy2OfUJK9FD1VtIKqq36hDWNg/wW34S3Fd7dHn4s4LK9bqf6V8x6gzqsnWN7mJwf28nGvv+s
rNzit/xjWWTist1SHZApl9buaaakM/fbZl1CuBxFZvd9dXvrxrLle2M9Ld4i1SPPmEmk/1535u7j
x6N2z0y2jzKSfq4Mv0k1cIqi8BK0nmAO1UI/5P9cYK+f/N1m5PwRXY5YG3lmCohKfBgbqKN4a+w7
i1M5lt8lG+9n13t0rCRn94/MPZQGg2iOY2RsVfKnf73lybAoZkfOwRC6NK3T8id7KZJt99m9kOH1
W/abAuz6Y5D1lcPBqG5ZI8Ee7z7nv7IjF62SaceSBLcWF6QmGANjqA3hvt2D7DuiOU2XyJt2fWGd
/770WkNYON8/rW+yaCSghvsKzXOlD1ROnQeQhWeNfCRdR64LhS2871mcKL+DYZcjkUzZlD7eYk82
nfuJ4RwMiPFCIuePRgVhgVpc2cLbGx2KXA8m5RB15t5rid0EdmXqWHdc/fsR4Ug63Jr4Dq738Nzo
gJucHppOZY/FcUG8tex6JId2EG8Xzl2P2EHrvNi1LyNbRJm+MKiOdNJ1ALbGyherUtyS/dzrgzYb
w55bv958th1cL7XVbuzbOqiSRjy2ClQ58eUAdj56QfrIN+TJynNV0zvaxnkwXb7LinDGGDhnshUQ
ttMR9jhbtDPXAmbhunkt7Io7WPcKs/VQTbey0O+9gWiyDqOvIkyCPClNxSYkPimIvmOfTiHnTXan
7Q+pHplIWb1j/26ZchyJqHf9A2DJoODUf81AWYrov+0PnGclpkbF+M/VKzqSSIq98TlljNqFXV0p
cPltY4ZuCvf8mBwoUVj3F4gkkfp5X4oJIPCEOkyuDtv5O1s+DKeA3XXJ8fM4NJ9jVY/PvdRo7rxD
cKzPrku5+x+N7TGbxwjQetMBNmLJGjapfRIfPgyRLP7rsXhM1Zbfy2w9/qpEpupRu774uhVZwh5Y
NlNaFqK5JkOb3bYyHS33A7h95bUb5code4JvJ89Vqz8QGm5j/eWXBRwoEhyk1607akTBjjt/Zeur
xqK68EuBsHyEFjA+i2Sry2jZdOb85etdr//tK5ezWzbBOJyXKbv4Qx9giuFqUPLvO7jaT90p8YDR
FTd3roaGLs5Ps5Yw6ySLthQzfJgRaRSxXl13Xvj1DFeb6+wdigmlw3kQ3tvnpXj3NehOTeNSP7AJ
uIC25fJLxizOb98tnOFtK+3UXgbvFI/QTj/Gwtx9aV9euUpRZSmIwq9DX8dZMuv990PDjYogxeOy
DWjkLzqIK+SW+RztKBcKNlhqwBs5mu+rEktNK+EWeTb3t+C2sKgSR2kjzuzdrjWvw1mddK5RS4De
d7Jl/6tZILsqI4/SzyQwqT2j7bcAAZObNoWHHU7p1lfCOG9iFTW/O3h9r7wjQRpEQbhXK4Sr3hZV
EyAu/b/8YC1pKys3cMJUsSoNW3X/A6Z51sTRpp1kXkperTvW0oH9hHqLKdPPfGo3QdTG52zU6MAI
S5phAIxSXzKRUaFi7F7ygxCd3sw3My8JQDzQnpGC5uyCmM6H695UgDKr0cg6asLzV3VCAcCtEn69
RkVl4j9i21Rk7r6rtvEKrO5Im/9/6UOtBUCtXd8fkU/TT89yEyorSpoMBvTuwz8At2FR1GMDP+Rf
aefzqrsLTko2VGOrPo5B5jPog1FM6uvuY8TrFulqcLuUl15a+wDDKRYoUkaMi+dQZYSyEjFTAY73
M3CO1gqhb1V+HRhZ1W/HymFXAgBwzWY677mw4C5n3Gb7DwDG12447Wa7OV6IrPwqF5xjXODpaLX1
zF3X/x5lOC0DE7HzELdzc5YdoHIky4qp0XkQawqP5j6W6m2a5nDlnLRlZGfns4SkYnKSQLFZVDBq
pLtWTFIZGzJQguBoeVrLD+tSfE2rG6/9XrFbDaruUioRRImP+8kiPmIRJ/dTH0GcEcZgQgG53qC2
D7JygJTsUDgnDzOAR3mxNWiF5iRzzfhv9tmya8B93t/rtZXbShxBbMKhDQV0uMvA+u6NcMMoTBex
1mkrNqyybUY6OuWiaX7pXIz37kZZ7MAqV65LT5aUQvIqm3oIZ3t6wNnaBrvGe3JvThFFzjblC3hi
sLbuiMag7vcIlt/ptLLg0somw4tbXYjFRCHfhiuuioZHDIot0zjCRDXZgTbO3LWi2w5g944XgJUR
a9kCtpP3xC0njQLT5VSPjC/tNLjR4Snoa7wZ8qbhEWfbexkic6dl+liOpCcPyh2moZ1zsnqYwDv4
FHgrsIesRnW8OnXRk8n3zH/P92O2GTT6rvKJrof9JvTZNDjePQ2DpsB5QrqkjuT9es/Ps5XczUJF
E7F0C9KOQVaKjEXD84pyoWuESdJ1WzcNQtPdkHs4KhwI03oYBb5LjwVzjcgnWZC95kzwRZyu0G4l
NvKyzw2Vt/dEoG+C/UESl7+k4UVlWX8+8yMZE8Zp9SMm3hCxsB3vSZBhuu+f7IlLNoy0fZ2a7Tqw
co81FFc6SxgLCAmu9RsJeokAam9RyLOy5XKo2hrak1FfbHxuHIOU4t0GzSyL3dgfX9XutByTLFJ9
waAKzUwBHDnUclvM7MErNo+ZHOALXaS6qSgOy+uaN21bvkdZlzISx0Q5NxaT2CClIOZTPT5RkAmH
+EV+qh2IDY+sLTDd5/uv3Fhn+3OabIaxKlbu17bB1Lj9DiInd0LJMHKL8plPdm/F9Me9dPmJ277J
QXawLKsgb21E+IeoRwYFzC7dAx/JElBpOvIgVy9s1w3mH+x+shveB4vRnAioyg/jMz16FnEDPlO8
aBPl64+Crvb+1ndZ8s3FbH4zcERIbyt+LZ7kbM8cS5Pkm7as98lzzNdGxfk5LUdNgfvvRqpv+AM8
6RA4txctw1DQzjz+C6l9vDl+ieIxrb61wp/PaDP30Un3zMxq8i6aB8a5yzI9bH9af1TUkh1r+Otg
rSrEkqRb/HZhltRRV4RKVRQH/BEsxLC0SvZss7jq9fDhRHeXu/bCuYrp9CrFR+HkdkvVzS6MylzK
eo1EEzh3aIdq4BmGba4+fwnFgi/2/J2KexAJt6+S48N343HPhKAaBVDy6nDFdXGhVtngd3aITuIj
lhFKy3Mz4mQtxluJ7BBjHGXEbWzM2pUz2b5XlUqLivd5sgQgVQx+kkGFkR2ZzTgiGrErs1FuOSq5
6N+5q1ULR1eyqWw2fbQDSvcBeEB5LPMQ2wcDGqHHwLO4EaQx8GiVA7wWuACYf1LfjwzWYACUq0Hn
OdPoBjhiJgHKFWb+yRlA4F5KUDUWsvpEVglFfapEC3/Y03+XbKsREK6UK25LifzQnQvNbr+//H1R
TLfPw1c10og4q7vbyf77qQcggaxfB4seiXMn5MvnykY3fWyssQeCMJWlmuDJNsWpKyqwQFFLynqy
ySKLR1O1id5x/EZurJ/HU+z1chQD0QuQ6uvlB/8kHbpPOt3jiETnWl3P4gNWh91TedNcClzoZ41R
Gmkmx46WqryadQT2Gwpqi+YvUA3iXd4Q4z0T2mfhWLUukWoH0zJFQwk2+PKQ2E66apys6YQVm850
wQK4a11ESOQGyGSqk/s8zdZS552HB0bIl9njUJikymJE6kftNdg5M370Q1RVQShtKVVKi960ZTvb
8oJcjVsQaHFadkSfG3C+81j+URb7dBls0E2AM99w+p0JYTtBpoDwQQInW6Ih7aE67R+/AyOlfSxm
UY65XmgGkOl09t0sl/9ka5HuHRYgz+KreigdGpEgBdg2L8i8i30h/mLfxk67d/2+jJK9ZLe7/uCA
WnBZx0xsy2kv+CtQkcvZj2z38un18Nk9MDCNKlXzeMcMBdqWcKrHV7mwdn5FsBznAnu/PCG85e7y
Y3EoCyEd6ieEXhWe9dOQuTI35jRLljyxXF/z70gRhQGwZBhazg4Ov/eGFq0GuddeCEl8jq8Gb+PL
8CqqNf1FqCCDROXRgfjtvxThNATb2rWmHd5V4zO/DEK+/OZcuNZeALngO0K7dCuFz8vn8G9OwbHZ
ULyZuVbTM9eUz5wWnWx9WUgeGyEBNmnGpJNt2Hw+9g418/oq4W0fcoW23TT9xiXQiZ61yK2uyQ31
czg5mAEKO/QfAYvUigQbjYobF+1u9polb00F9j9uqePH9jPMuVeyix4l8asBl9/1X6VMmcPCGfvC
8UKalvshJqXA6ekiuT44UVuY7Qi0YHGozbqW6qaCBi8QcP9xckI9B5eh3wiDD7CM7jKUdbVF6dyB
6YwOM8cIWS0K7gLFR4X8gJlem9rz5qijBQ3U1+J7nqgu+syHrXNhgL+7OgNn19ZGdbAumiX+bvDZ
vKjpr7nkH1lZHKZWNfBnM9K615GQl32Lu/2oJSr3ElofD+2DESM7IJfF4HYQaKo93fB4foVuczFZ
w8X2+XI2Xs6dSnfO4WHAB2DWWQazq1BNL783DdbYg3+AS5CwgXFXJqxIL1hx97XwG4q7o76ePsl7
p8961h7e6l3fmb7+Otc4/iMkIN0bUPPxEL6UY8Rz+2CDJ7qFNLsUadzX+SELWwrLxq16nAwB3Nhb
xUs783EbPfqvujz0W35+9ULzTmpxnJTe++dAs4TTnQWx2hWVkYSkjYrJQbyqk6bmwuxVW2SLa7rI
Hl+qgg7vZ1NVIymPVu3VPDbEja2/JImjVq1gnTzxtwPUVj3lKv+pm2dAUQLrnnonfLlI57GrP5v3
wdNUoyuMq3apqNuKz7l/VyJi2fwqd84u6XU7qVKIAYOKy2q0jARSpCTN5LseCi749WGcGurKcwFh
wCjqXX0MXUr3n+RsDSP64jOCD37H0UGQ5BKG6Qnn8bBED17hQxq3gyHc6FlLiGxkfFfW3sGyAsCo
oIVWMlBxmKWHh/EULx1gV7x64R/jZWXvikynkOwT+UfwkkhWXiM1SYeowFg5aKELRgA/RnzQNyzi
Ubxn+RYwnVGlVXbg1qbhdePZDB2hTZsoWvDR0mj5ic0OowPo2zRu9tjA7OQbVeWVB97s+KqmypEO
QGCQ7s0d6M2kciisnBaUtMKxBwGt9h7tuu/fl1tJGkz/91Ge3gqCypNkiiZ3BuhDTT7bdi/TMv/t
Nm4kQtA2Cqyqsd7BEK77W3ZmYS6OjDRev+ETds97fur7a7q2qGUwPSvrd4F0pdU91Y6VWGnzcSof
26go99aptitPx8SHg/Mo+XP82wyZyH1ct1zQdVczb7GBpfemzPb1ZdqKU6FtyuWT53rSMa5CLj7V
LutSNtHOEPEpcD82rWmXA9OTm3NhMQmseunQFBZaZXOyQvj0Bm00yWAlOB2f4qoxlqmrMs1HpJ9A
hmjdAlL6aq2qVE9BYLzsmrYda2Z5NuVptP2C32+qwfiIMH9R6uKJY7AXj1UW94P4INYQ2CHs2j2h
BbR4XVVM0WijcnNk/yBJvMxOUrBr5zGfqXF8kGtxru7eMMCaj85Z2Tu5fax/0bw4j6er0/kFraZ+
7K0Ud/kLZhyNUvdkx/UXn+tL/uNJ3HbsmfC373VQC2fOzobtw7kq8bC+yNS8mtHy5Sv+wDPcJNoq
D5zLlSCewaJ1nRMuD48ImVQfl8L7WMplB7uh/EfaBM0L27xkR378+iPS/xdMFBuvM+yIDy2Vx7qz
VsmuerlXk0H+2Iv9etRiUgQuuIuxxqLORJpp3HMc7LHX5e019Lgxhg4dC2y5aPqwv/yPpzvbSiVr
tgD8RI5BI90tJH2PiM2NA3ULIkov4NOfL+CvUwmUuiFZuXI1ETNmzCjOCByKNS82LVrY876ywc+/
eky6Au0b0VfexIYq3n6LjTveEVx7+God5y2LJ3cxta4xQhf9Q/3nTqHsVStHDqZfzPW4zSElSHaa
G2tJb6URO4Y+tN5X0m0VN1etDYOOD3y7AdNfRAcTEXRVNdE8D0SSs21v/fIv1GGflaXPV8JvVvSR
H3L5t9+8NFUJPkIkufb8LYCY5/W7QTKnoWDLLPKSF28pURSBO7Ya4EsxgZmAtM2FQ/9N2zUlKlmq
QfPAggr64PuSEEd9yVddAF2/4/OhfnvPK4Cpzze8b2KqWbxfjHrp1AVl5ho5vvXTWrmh4vUkuQbQ
PMDBiX+hE+bH4gQijkJyAehJMOxzTFeInOotx8dV74KNp6abLLex+iPROBLibD9M2M/27+C3WZwQ
PBN5/IwEiSVqbQMor0gR8O0Ty/b9BwIRwBt+JrpYh8NcnM4fZ6G3zFB53r5D93MTH9i/433HxScU
8k7sGFbO1ahgaoRlccGsCuiWJJCzUTuOFuuslt/VoPEaHE0xgTJKTnHJrcBcuKeXj+1FbAzan1rV
v9iYio8kC2W+TRYot5vxR60wUo9VpcQiHT1LAzwtxJtd0c/yHmIJfdt2X7YTXhUuEuCe/4ENc2uz
SBUR2jd927AgAY9otqpvd/TZhwvY2DdzeP1UFOORgnfTBX2ciO/Pq+m/mrdqCuseag9sVJyGIBx/
bT7rKRdbbGDjUBRT1243AUMAEcUQXFGBDsAmBxhhezmVBd+JMrdPFyTLTUnRTgTUUiWhHhLogwQw
JBucv9a5pLZY63sE5xnruIi5XBFW8YFiUB8kb23HaIyrbGv30jsEnC6QJ7ogwayl4RTYxFR/2ISw
2xL8spcr1bO7BhyDN/hFXi4bPXAJIRA4gfrZq6Q/ssc8uCGLcahcM0HSNRHVMdj0s6d02deLhMqo
8pOriU2OggXZE+6NLoHii4tKEUGJ6QBe8U6lHH9vJunsJN53KWuMX4Nx6hPARKSD+imNiI55R0Ln
fKeGkYlMFtIuc2qnHy3PuKTpLrsZnkskDIchsjTVigRAKjafZrQvaxHzIF7FAMD6KzZ8aej8kBra
Nby7ODwUELzt9kiCE43DqQ0s65Gekfs8a4BHReYTtPLU5Hj7tBIP/R7teqBwRZwMstRE5OXY21mW
Libc4TJ2YNGqQ30mLphphMS52CXPay36Cbrr1dKG3OPU4iH0LsGjry9kspbvNCCUW/aB1c4F+03h
5lxVyFa4/48z0TxnI/Kj8dnSkU+kUpPMIN7WNomI+EKdHn6zoDsdsTpKowD+Vw9kTxlt8XK/HKCg
QmmzNQmN5+yTftbDs194krjcyAi90ekYNd/+9GuLCjMe5KvjdxPe9nL5jLu1meymQkgZa7JERQ75
rjk7iUjtwH4jJzYZ1zsC7mTgodbW9O7x5ysyeLV6V4BvoNgYjNg2e1LZPOTsOJ1/y6gZGTf+/Nc3
eGHstLA4kibkuldgzWZSTUj7Md2FLmQ7BHn1nxl6fljCgEvfLCC6EjB5lSNEAD+nBVUi5Oyu/ik7
IPz+sq1l+64nW2zSWlrkUASYhHrO3/Jr/Ib+bBS5ngU1Fk93f6d2UIXmyq+yBiT+kmX6yb/NAfj7
Wb04/FIO42v6MpwJVN1Aq6TUTfKkwya7yanofzCyx/VLn08D+bJa7qo3n/fpUJtAhxbz32THvvEw
6Wb+SHFOyI/o5bV+lw5Ms+5mUNiTO2zik0I31sVmrp8jTiR4vkPY/y13x7I1kNbzIyTKbPF1QQnh
MDodWrffd9gphVQPvSqYpoREJK4NJGnTEhWEuSxV38D4IHQUbj/MfNN3ORYINBBIBGBm+F60vlS6
nh/qtPywOMzUP5FFhDAQyM8EzErSOBqy0WsYaF+R0ktofUQRAJRwmCw70nQHhqBVgxZ+UF+JpPdP
bZr4hd7u6XddEQnP948lknByy8t7Sja89b41qMwIXK+SsJnk7RIa7K66uRGYE1isyIvkqW371c94
VhDGFMJx0567XNQ+T2VwXj54r6rkfH+1d3VKL+m18Vw90/WtHe43WRHidjozsuHOH+16GHf5qbWW
H/OnWLFqHg14hy1bSSQZMVGZbFa7ndrqTSmb3hb5f7IYHKZBjDM017RZxSht26RmxQxR9A4KHX0l
y36df/5PpHogyDPOTJfNPOmdlmH08x4X9f3vdCewtW7KJLC84sZHDPv+BnOsK5ef0Z2a8mtzd3/Z
SE9cvKv08zxfq5rGbj8Va7NzPf9U3FfQ914GcmOX/QxYSFrp6+kh+BzWWOkiF2Aq/5Qd7t44S05Q
y72eGtmeIlndYr9YKp+FB6zJnVSz1P3rrbnrQPt+aTSv4SADm+uqahXOz7nn9DPaTeOl9l3oZKR7
7WW2wKns0Jy7wRHETStotPBCR+OzdvP3OnOR+T3LOSjjT9lthfNWuFeklFFKzkiJUDiT2EsCdt5N
aRpMc498LHtHiaayJFFC/KNfohuI8SDif290/knfVEotddHbgjutXGvRWxGOWyF3nSoPD/XBANyi
9pVBoDTTT782G7I796S+jrXtDS2K9+VOxEx1K5ZZ+kc6G8ovIywHy69sRGm+Er8JxTDUHm9uREYy
/7JyMBUEqc1nAJcN5EzFqXmTrHKp0D3+XUhOEx4mVnYCHTm+oret6+un+WfdKMoU0SL8DiymjQ62
ORN8D4QHehbKRH8ScTH/Jvsx1fapTN1v17PasaygOUaMmIuhwT/l+aP0TOyROGXS6daD1JTxlNqZ
K+/Aju/GrAi52fnM1EcEa2Zt1DAIExJBZspODfAYSt34+TPhhEdPopxcrmkxMloqi6xYHB4WTTTF
1wrzCiut2PKdpaIzvQBW66bHrmciHKuuVBg3YB4ze4Hsgy4ukCLwX3kGNCkx0UA0tohM0pFyB7xW
tikTqSlZVFsf/9n04xPrwfwpW2PlYZwB37mXjWwNuj+rmVmWKUBHLgoehu5jUI3C0ErlawxcgVmU
dYoRPQaPmalZDL3PBlhZegZYzMKG19ng4mdrGXaEmBVMLHKkxb5/A2Pev9z7E4Ri7h/jDfHM1uyl
fxUcBXo2cYGkVfxRW7i90wDd8+/fI1qc10yaz0ZEkCTegPOYbuwKX3v9KJ2wiVQn5yOUnaBveMuj
2P3lD2wJMHIA5PhDh0fKJtWbr3uNTifPp8vVCQZvRu6Pr4THxxtQQ2xpCrYdWoztOK3Q9q0429HG
vRv7ByVR4XHbMVa2Tzp5Jt1lRBA5tRlb7LGLqLzka4xNCW0uadYmZqcQCesqmGrLsU0/yHEvP2IX
OgdpJcwi0+sXR6Pma/f7Kq3dYl3X+y4wiZvOzjkbhn852u3Cv1MMlK91e79WrKcmEA9sJIM7CcOT
Kusn9g2moXC8uPC26zUPEMLFk3yxIe17gAKzC+60WMgdJ5hhu6rDKmdRmjxMb/b1TQgxXgLZVmOc
nWzI1GxToY49nwORe3ua/QynMatZD6m801NR9EtFJiqjqjOGIayl6e6+o6XsUKnO4n9yrAhw4A7S
zJ1Dv79NopEdgAz2GmMoFul5lSEF8Lnps8lzO4jjjyVQIRU5acGCSP/g+7aEA+2nA2ZLUAfmh8c9
7/ZYsIEAxUqLVOWEjLNL05M+lOdQ0u0tEkLGNnrYl0tu8rrY2J2JYgeha7ED1xsZfwvm6PFmWFT5
9nRMw7ZvRytluoS6JQ1JQjuC7aHndCPUNRADMe+UPHhEHpbjwoT36jSiIl49Ii5vkpxr1x8C30Kf
RUI/h8ZI5vLqh9uCGA4qf+aDFeumeJiL7MHPypyaChNcNThxniJBhnj188ycEImmp4a3zMgjRFG9
/eApeAjkBGp5NmeqzuqhCHjcQiKMzP7LDz7pcfNmsHovmZP/f3UqppjBeP1hhhaFV3F55B6/0l1X
YPfwYPS7DkU/XZxQ9Gbqt5T1xrppyYvrEaPxevthMydhNT5ONmqOaTwN5Q/tvv3YSKllzWBGzZOc
KMlmCje158cll94+s0/bmy7VyTeN4Gv4TleU+aAIU3rTIv7MtSWpD1oKhTcvxFpqt63N1F4uv28z
5WZshLJ0Kz4Yhn6JiK2/+QHnqCFlcC6jr0q/NLMeuJ5LM1bTxdh9Dt9Lx1/EULWToz7O2T4Zq27C
tqR+GoX3nTuzHC/H7FnuGbUQ74iLiEtw65jwmQ8jRC8YKqkPL9cH+rWRTmPaqzaQeUrZbD4yH4XH
U6keHbGZOl3pzQ2TDaUjWdjXE81GKqVSSXrbTI2A0puvDgFqDXVh0YmXb/SJ2w8vDHxfsd41+T1+
uD6Ynh56dJbq37xlPqQgHCbM4uU49VF6S30Yj2mZF5dH4Q8ZO3Hfs9Inv6OuK7Af9Fdg6ftC90Dn
ZvSEBT0SQiWKeb2OJj5yzdMjykDZQAQS0Llh7XP9ogrSRdUZMekyFzLpuh+KKn2YiBfVCx+UruJV
dzmDFip3r0cMNJppL9OFhcDf83AXAPDli0jFrJat7xAJCiHby7iQP1pwVdG9ho57wTtacJAubpKf
TQ2TIrymQ8sE5gXGZGYMXG6SL/D1fo5wp6AblAJzhl19+dbl+JYTHv6MR3gWrlLkxj3BC7w8EJL+
/3FTitl/XQP4OSYqGVyvThfTRYolJWPlV1wK8XN9dsmUu77Bq+HBp/qL8ertXd/10xRBpmrDd/HK
19pNDDCUcZI1aNTm6TGRNYsJhQpukr/09ZSPfGFpya29PM7EdWGgrm6eyMjzcJ+9vvxYdDHSLEaE
mDiK5J/7PPpzZrjZvgEF1p+CJXdYGM5Ac5hW1GVl8+rhu3n34cruJtH358sBh8BkSj9KyPk40Dgj
HHeL87jvaDUdtWj6rVxyAokaQrQ3PlUoQBMqm8mGtu/X9NMz+4YFeXLvVQOzCHvPPJOk6Ub0+YpY
TXjzCsTI+B8dmTwEZMhDFwifvucGNHoG8/tlJf20aWQH8252sHnIPqUHf2SKaNUtKukBmtVNp8jM
qOCK+CULfqwcGqEosmNiZWss+fqsC/QVXBbm3Pw2m+mfRsj+/fta1TJPNqvNguYjiJ/4kvhWulKU
4CZdRNLl+/ZAzUJWx/z4lsvWc6dqMd05fbUyxXuVLqUsfZ3a85e7lxXl0eLdLlECD4EuERv9fZEj
Vn2BAD1xBLNnIdJvSVoveACV7LpylJiO/fDXuzlXT1OJxip7NTeQotq5XuwaLwwKgEVj1zO086vB
zFo0vHmXyvqVbLb14o6iiroB3S963OPVn8wvyZr95cOMEsBHscaoqW2Lii4XJsvGdsgC+M5yqaop
Vg8zorXrwNyLb19P2lX9XTYznZOpPvqd3D5+Vk60Mn9bewyUWr4jTfBTynF+CI5VgK4AN1e+tSAq
tsAIUaRVOyRb/Uz/lt3sKkEceUk+f5vKVmbec19dAh9KngGhF7DJcm5dXUm/FzhDlCnnAHa0WTH4
y71UZ9cpfJRGsyp5TDlefw+Y2vSvsvdzxNYyeaDTqzDHedFbrhoweWD9N7daUutKKaVNkhkvP8ii
iEdmWaKd4niRBsjzm5PPWWuXqRWKteJPZZOVY58s0vc33w2Mg0IJabqKDSSD8vN+YQUffjXPYv6F
xg3dd6x88g2PRfQ10eFC+TgoQAsP1d8DGFYJ2/w7nltdcH1Wfdmr6zZTG/UWg2v325COybXLpaoz
Q+cjdfepitmppiRx569+ROdKvpaV3HN2iMxOgO6Y5FJ1ho1kItZI+y8XxKAbyBqabqMUccissS2u
8qZSYqO4T3Zf1SPZt/nhphLkyFL5+cz3ACl3SmXAa8TJ1oqRHKrjcX9VfkQe9Udk58uBHVNRPegb
hoYcpSboz75O7/d51R+2s8f2DkN2WZp+rwbLbeOIQjd5LyRq8RDmEaFOtgQy5mR78s+yCFo5QWYi
KJLFsPLbUovLhPo7MuLAHYvmwtyjzrcvyV30v1r+OQ98HhXuFueekPfMGvT8g6WH/bX7IKpG1i+i
1kQyhAIpU0uPLu9KtZfv9u25lV7J4S0fy+8ek8lfn/ps+as8eX9/H76vkl8q+v1v4gLT1G9nU36O
fsjebd/O58ayJA18+D78YHURBG9Ns5XWOenNyx8N4zB4qLub5KuW4o1Ruc/UUySNb0PuIlEOvFKs
fD5suYrVXPK+abRp35+vOM+pj+hS0ZhZbVl5B2eVc3SMcgSv44N0jHvZQboip1Q0NF/NNpc3dCs3
jTR0pZoeZHrqhGITrXwiX81XUeDrxWoci3qWi+m7MBwaoYmZLU+443dRZy/nG2W6l0k0KnmVa8Zt
QRKp3NQmh0rcp3ZDhm9ZYZkFFdFihA6yg/O+ejNmdeaaGxFzwiE0vk5UrM6P6c9BfN+LJ7529dD4
WHSX1Lzzii3SUKkUmigquafdQ+Fp9/rSy5PMGBBFlwQaRclpm98kJarS3h7/Ozws74+N4+uxQc25
WUoW3UVX4Ydusfd+oKzEtqseKsOhujh375NHZXBen1UfwOZQ8ibfyUoOYfZbC/x+WxmK1pvzT/TQ
27QqGiUdv6q2f95Sz6nnbW2dqM5cFwavZcvtqLZzKE9W5+TUj39SdbW8r8VwO9LIfLnPlR8fYzwd
qmeq1b82l5xOmjdnk3x33rwcAorNc2vO2FBmvCjFuZWpF59fnj8nv4/SfhgxdUUInGV4P12U7+7u
hj+VD8/34YvnuwHZzpW7JlpMtXQtsu7SNTnEA0OfppQ8ycGp8xw0rF1VHWkni3ooSnhgFVE1TH1X
88Pvol9mPTSjjmyBdSf9tmxm31aT1QRNAIHosycBop6lefPTtM0zKhVgw4GcxXx4tAY8I5YDvuZY
op7WVhnM7/vGp1rpAprFyMC0Y9mbrj8IeVpIPQSMizdBMcfJUQvaQ5EKnD0Cz4iUR5nRSfNSTKg/
7o9D6ParyoB/2NXh9PgjooDkbmWBA9wVIvpU4aj//BzV3b5Gz6So/T6v9NPWn10FMfI1hbjBqe9n
Kn0KQDgGPhYf9MkovDn2aUwyhO1V2Q/PKon1/SNyyOuPECRBaFXOzvc4A/XXT6hYlDij/I4gIFUB
ieEXSSYKzFEo8PxJvquvKnHmKxoBi0knNU1oRvUkisTRYF1Q9VtAay7D87vahzhIY4m219RkikZ6
iX/TiJ3reX59tsJE6yACDk68Q9JY/TPeGWrlr6/x55MQuqvTOdezxwU6bS+GhIX5sf1d7sbaHIeP
nnTEPycYx2kRyry8vvoWzXl+7fd1pdIhrRsAjh42nJ5VlXrUjNdopIuIz1vy443Ii3Afb/F5vyNX
qMvGp+N5Xv6gYBQm1KXlPH8kzbgCJ3lFwnKNcRGB/SLpaFo8XzPu2+uflnRTFVcfy6xUeXK0cWRa
Bb/FAV1Hng3G/gy55/C8G24i7TMz/csmRO4KD3SMeMTVk1dh4Mq+HbchXW72bysuJaAiZTrRMVPV
5xdYBwYIRnGcLTop7ko/7l/T5a5wAqCgg8Gy3Kve1KelVipRbLmS6lD8GOx788ZLuZWuHppyeJPe
9Em+tlNHjxgOcXXzyu+dYXm5sfhoiR6gr07W0muMnH3/u1pSUyGLvruJunhu5IJuURQI3HVpRB+6
TnbtubjZ/4IJFeUA+XGVt3+3yb+3dfVtgPTkeEmQwNUhXr5+Ii1kR1/+9rYsdzqdJ7W9NLGMWVyG
MZY3TRzFZDk6J+lKhY5Jnf/aJKdQwZ2rwBbLm2SXLCYXYn2NTNyH+mjDVJ+iOrHrQnWGzx5fhJRH
c4rKGUnpZW13/3P3PfR/o5QCiKtCG6BbnTIegkUYR/YxdL+2nexjCMD9ImwU6zHKqW9cZoPd0lhg
yltBJ+vE6I0jfo+7/9NUA6biJ8paiE+WK645Xb2lv+dVBP7scfDiAUhCmTdH4zAdY1bsDOJIoLIS
yuZBi60CDtGSC7XLDHhUVO3jQ93FZZXEfXKPe+tYtOJ12Qp9wXVlQcb6qza3y8vyrdifKqXm+0Wa
0P5jB/oua7AZI/hjbSkZalTe6/FTrNr000yY+WA2Iow03ky3kV5LxH0+iFaueo6yKRdvFoIpP3Zx
awv+R8Qg8cujsgmhTwgrVwCBFh02WnBfKTV70o4pt5fZyW55V+hHkV/mPVeHAJTjVAt7x96uBWov
TG+VJyHzXD9WJo8K3ZhPxnp/fO3mRTPevLf/hW0WVsqJKSRJHGdOUJv4TpU3Vrr74RIO8wDk0wxr
7XvTfRg8PDwcEkzqwTF56f9WiaE7MjXbZvWXavqJ4V/o/m+QtdbV07CgWMHDQ+enPKC6YlyLG5Qf
KBM+xK9/9XiNghzx/zcglOPNVNxW3+RnUCwEBlTeREjKb0rzrMvTaWtuqXn6+qmc70r89MZRjlIr
3T3RbGRqtfGQ0mK2SVHs4kEUu6Z+Bq7WD37bMYnXl1HRpLeP/9UYn5X8cA4MK5+oYm/a+Vv1T/I9
dav66+6iSqKiSpulygsgbbiv0nYxU3YEDVUIisIdI7GY+307jijgxZK//6oXrUjX9S5GxO0i6fxW
/ypPN0I/L4nYe/K/q3y71Roa18lBY7/NVkks1X1FJRAu1zclddQ0A1IEzOva4Mxw1uKZSihxDbKV
m48Uzl7M+ntDOCzTRilRu6B22yskBXZkvJY6OaqY74zctRTlx6bIz2dlMECq7eAgNv/9KyajkQU/
ttZYOLNw9lgjM5XgusaUinKpYU2HkX7GzlvVVrXIYVzj5y0vNl98V1iit+dk/9v9FAJyhmPtj/9c
7Gy5HK1j+dMFxTxTznCqgrwFqlgmG+sZApIWuoenVvm+dy8Ru5p5WFy6ILoiPhVLGvfu6a/SizKG
rQ+pe+1ZMmM+XnvnKwEnYXute9kKUkMvVvBUkqtITE+y1d/hppZvXJ/7yrIa7/S+CqmzJF9mw7P8
2lromuL4pPKnrj2rdMn0PLSvq8AsOZaXVoNYBfhV3jF/pvOmt0tJIAVhfX8/hB3+gg7/WeM6Gz3B
Zcz5Mo5seaumwbx1bhwbi+qWrpJ9Nt9VrCe5FbyZlyWyLOn235EyTT/eEL+dl5dQC8pMFVDmZVE/
G8IxYOTQVGLorDrx3BH6Kq86kHvah1Z7Z4zjt37buMV9e3mNhY3gQoJtHi5KY49J1XL6eSvTALy7
MTHatpWfVr4tIFq+j/7GM6sQnTTcrptKfFxGg2OWfCgKYShYSO/v73vTdKXXi28YZh7OzNrWojyN
TXPeuCXr2es9dfbVzpP/ptN7i+7U7fd4EvmtPpXqMexjWk/T1em+59N3LadUl/ynCvvVgJt6NIP8
aIXZ2Ymmad+8vKje2/BctZCVYRQb28NPmXaoXy0uT737+9a8fPfxWTs2Lk3Vyvvh+8e7XIT6oi4p
HOQzfLQv9fsWlKv5yOC5GGPMMmtxt1hnV2UYI/4cJYNjn/q1ksbqf5nbdRvBthMbVywkylsw/BHp
w/8kYmXGoLbytiR6lM3GZiHhZHD2PloWz7IrVQP4us/cJB/H9k/36FeuYPgCqdHE/vConsRlo3ls
P7bbk3axwko/V9qPw8bHZzKMLWpz93ufaeThKKfyLQ/fVmYk8eDknsmIEf0gwPF8fj2+3jx5DmZ3
s7uS1yXPamdudRf38/t4zu9nR6CzEsUvX8ru5H8a37lnqYSyeBeBiBVUEL+tkzg/tHftZf2XLrNM
b9sjf40wlGHa1qaPu+EsaQz5shy2IcfqAhzE5tV91tWM9TDUf9thZc6q/5iq6LT1EZ0cVg9zsnVJ
Sx4o737xP+bsncIISwkAF5bav3/L13+/5X9hJtUJ49zvH5aKyN2TEK/sRjup0K8CeoKjVK3sqfLI
Kvbbx63KqrGJxs2M0tFxRKjvhu40I11yDKa4PLWphasX+WvMRahI6mLQhBv2wqMVe7U8ZuV9R7Xp
Qy9CtSe79MvwCJ2PmMBhkq7Fe23OfiJ+yhASgI3MnDBAfZrsV42oaiPccLKnGhiNDMgljlh4Y9F9
DUNmp/J1YKP7zrZzDLtH7DKsjTiBJG6pyk5TC2sWKOAQpNHI6+h0yWcb//DAubX0X837i3XPamaf
f3O+WPtq3dMHvjoe12/FSUoWDOu/Nu5qEr6KhCYB4D+ayX9ButrKBosLP4NZmdmjvHq+0Q1q5zZf
6utmvBK/nqZxDyQQfLzUS29AXthw8Nr+dMqf+mXx//iMJKywhuI2/SYSWx/z9XCy4zhWn/OtIzZU
nndwpIkSwG66JlAV/Rk9d1Stgi6MuccBirnJ1nGxl8euqm582bZ3hADAT8zAUsM/xVyN+xpfHdm+
F+OR3ytc7hqjG/8zxTkv5dfwQ8L3fn19lYWuHNeuwoV65Qulqv7HpVtwADHG2fXRjbFfxt24kV3N
JtXJUYw3PJTY9NkFl/dFVWwde/Ed1C+c/MkeIfNuxw0vk2/A9VsyX3dGKe6D1z/DJwpwh8xnEAOv
NnLc6xhAGGMuKPbs63fHQJIBp4dvP5CmL1T36ORjVdH3+bv6zNzbrPTMcOii7yV2OcFfggJzmRrX
/g0jNgZdGyY3TJYVsFAsSN1z5TGZtIeLyscsGQ6vxntYrZw6nvd4zCMtlONHnufFmY3rbfJLR4N6
FYupu5TMRQrIK9lGeg83PMuYHJG+I2Kvb2OUKzVQV++LrpmhFDPrDIqP2USTRFa2H1MhxSNbRvg1
+JIx77LYADeOuJ+oBZdhWvJva4Z4TKc4mMyAcNZzjNWY0HHZcd/gF/otOkSvGqVS24xUMlrWiWzt
MKWNwZZf02tQZ/ESG740Qi+JPZwl3Keqq5HEAXQDakP6s+DnWIhiHRG2iMEawzWsqVx/B0mK514n
XxeaeONtKzyHnCF5wkSNv5vLgfRcV4hS+fFq6sDPqgub95cdWSckP/c3yZ2N+T8rhTrCBVQtdNrW
YcDl+xJglKqsO1cvIWzfcC3Ol8Y9Xx00Ax3GYo2OQ4hJgaEY1YZ8DKxztT8m8eyncKP58ePX8FdP
fG+4TZ0KLUsuvEsi5KTDY19/eilPYxu34T88MOvt10E1CvPvwBp/qB8Htqww/b9sAoS2rs74qZyH
+CuuyQUtXdxPhUCJVbxcXP5o1HdlNPp3Y1ZRtaBjEVtDtGFVcRKhmstEi9xmrrb17brCAcASY/La
VsrBIduYyFdwhTFvY0YukyCyx09oYoQxMcgbNEk99YdLf3XVsnOa4+YreAXIg/FPWjhWyThk1Heu
P+0qLOo+GITSZz2W0VilZZhxRenwGhSBGgR2cEWYLqDIf6s/qS0Tgc96gaegRI/PFzsFaBGD4Ar1
WH1eixOkJOc4WT+kFkKwCEEAWK5HShbsn9XhOrEt45zh/36P1aSAPyPp0bEdUMisxhy0BPZWI/qx
fkeq6QTI9tuMhSHmZABOpJkNgMuKeF1s4pdoFDc2bCK5iJe1T1KztTNsplwsw8ZgockimISfIEm0
zLoR+3TE5y/L2V04r7E+xw6oelUse74Yb8dJJj5rMWdWxeQxfbwvnl03NAyKkWw+nuIVIAlUKG5+
f/x67hZU0KCe4pzx9PYYKwH4MBjrVtxc7QIYBW8MPPaT9PuBh9lRWIJMhwlU9rIxsxAvyNgzG7B2
nY6xYby+xtjYOGcgUPyq+mhcG7++epvtpr3iWRmuyztDsLq+u+y6o/ouqddHRpNf3+rUY1msYtrl
uvt7XX3y1u6ovnvbolzFCFWpHVh1Qboa/e9yrAdaGV34bH+JmfdqB/ytBSZ9tVP9y3P/2cfsUfA4
9yVzgROXNq2AKXEAR/V6vfPAMB+o9B47ScCDV0zwFWI67l/3rTDM6MXDVEtlQEU/nTCT445HA3RU
mKiPz93ntFbMa+Nx9HuM+OiXWfmNiTfeKN4b8+IKCo6XNfDirFzii7oRcbfiFgJRrzO1H2sk1Sim
W2wrLjTuy2sMs9jNDLQA44GZ+tji1s5X295zubvIqubuX7TjuY01SuYqOsT06evs1/Ey6XeHL9Vh
+HFtQE6YYROFCR6RqeEgfpEFYnxO2o/QfLbnqTwYbJLBbVKo/vv3b+RiYvBc28koCMg0frmMqDdv
+6zUgR1Pp+oT7+anXGejGpyWzbruZrfSYgemxUF6va66Qkiw1xUt8NeQkLgepeqvf1EEubXyHsta
Pf1q1XOoUWa1OY6+2nJcLV4WMctUrG9h0u1sqxY0S8K5KyFu2z92SXzU9v3zF7SSQse/wMXimcMH
DMhbBUIUMOkKRBWlpkqLcZBhr+6GV1QzbArIVUwFt/lxIvkk5m4csZn9dxjr5vTEuww7Mo4W6oWm
hCmN1xPgXy5KJzpHmC8x8wOZI+BSi3keBkCYMNed8upc+VCMxrjjxyoGVgyFkrFfiMhUhPkYYc+P
fjY7YosySx4fYy2P+WCEFgLwMrhG2hStjElsGzPOrnuykh2XGxf3OPaWQGdmYM6wf/G+H2KDiHU9
TClSFF6JJzzFgpjmazAYbBY/lOsV1xh+qoQWQz5tWf/PBLsufgaWrEH7bMzrTDA0MKrsHKNTk4Cc
nqYHIh33ihenZTeliXGkG0dqimJQ9Yt53kDTpTIikbTm5jeQPmqz1qwVw+OvYc9t4SNr/ZPSITK/
KN8L210uKtakUq/UexEL7K33Et8j9T221usRg0zyKYmKYlKqXo8YiDEkbwzR2Hpzo3xWCmmplx+U
RjcOeqaS1/7aMsa+qumHtWUXGrGS4LaRKLiqR41GzW2/kKik5OLrr0ca0WJRyQ9uBye3Y1Tq/XoL
NpDrOL1y7hx/7TjS7ahWkm1kJHIdu3N9avckxPJ1XVP0ThTs+2pF928tDIf6RooXxZduoa3qT6F9
7uYJQPXPpNmyP0I6shXxjCl2KhL+jSX7Z5gTYlGVffcc6q9zRAOl7uJI3W+G526p/V09987yaE9g
HQgwWYmSCo5f7ZL08vUTlS6SVEfs469G7K7hAYU/FjtwWjmZ2I0LNSTm2+ppPEfQh+yFJqCoV4R3
qB00mMRaQpp0+/TV2G29XUGPo5TW7WD/Ln0MLbP215RU3bJ7NbZPpdqp+dX4bdqMO/K9fpvbwaGX
7cTzxOBqZjs5DNgCVm2m+tmmKW0W+LhKo5enC/53mdl0sgh6IojnOrEQWAAuz7AL/hLpsAkD+rIp
X+NdJYvNNwDdVkxmKk+776QBv+RbUli4OfJZ0STKTEZz9IiwXiPOGHZEWNbXw9TXrPz0S/J5LFBq
51xMsz938robpS1PzhZyW47504y+Z9RbUp7DhUfXUfNs7FnixfPFV8PAaiyepJXuejuig9Hvvld/
4HB70bTbCRZxkwRarGt7hWiool06MFoc1TfkgO3Hq9Gv04d8WB6INtqPWT55BsysQYkJr3vbpP7h
giXAN1PTOGecG2nk2t3x0SBX05ThHUTvhZ1Es9J6iuDMygqvLfoD1y9GR7Id0Ee2hf4AArJ8ufBA
9tr38oFT/dfB6v3roJZjRiNUZ3T44ulMHuDnHaZR5LKi5vCXSr4f+9kRAbX/bLcUiOI8ifNmJnF/
dI+i0O8XGR4Fc6mC9ZCtQ0sL/TlUm1II8utf3UCUCs92tOmpDkpua3CcFmkSXf16NHNjHKve+kUY
8H3bBAOcOkVhtVC3P6MY6q7zNNCIuGbFf111XHc8qcnowqiUGe3aR53nKRle777cafcEqd0oIoLY
XA/24zRXeqRWTnDQyRBo8qVtR1gxzIO8AuJBqSKRbrP5WM97N9HaP0Iby8bNalG53dW24+KEHM3T
N4MDY5bdfpELPKLHnZIovCCmQS3ll0WrHBsnJTT6LMnzdxgF+iSddzkARzpg+3HxIx/83CN9ommW
lSdd/v1Gmp6bhPhCXeDDn/xh8WTgQGXpKauS+uT86nCnm7InJQfd5svqWGZVHg7uN/Y1Hn3qwnRX
60GblBPyBbgVGPkzC/GsTvW79EbeBftZmw6ToqjEvFVq/NXOlT8s4z7lzeotEzFAkRhux7qItkH4
m8ybXwQGGWWdQ+sA3cXKaSy6WCDc3RQ4Ep8bSw6+Z+Cep7+dHzVyKMcJbIgIuOVR2xPfvvLDKNV0
G1e4qHm1pVBKy+nqCT1KgKPJhGwvAnPzrk83WwoquJNLaQBYdhWzsXR0UlNLYWvZXIxLkVofQnOr
3rw5UZUA4VvVKSFSlWvDd+d07YW0ZMyrIlwcLlAqbuvh5GaSITvNdI+T/1mzco21NepQWYlvSIXP
caq51r73pa4iZmiOjoc3MuVpo1fWdS4xlan2TfNkafrRxnV9xtYQI6SssWziZVhU8q3i8JRsGDeu
BHsybVPBE2CbFKrp9lYN1B8LP9kgVizd4x9NJmFZUU4IrEP2QlVizsfcHrNprdXq3UWh37vcK4Z9
wmMmj5FJXga/d8tk39505UPXCz11pyrzO1twl+V3nx+o9t0sNkV+q/u71VCxmu6hvuuGdfLd3TfQ
HtXOukQ1h59tJPvQi7r7I4m3HjDWepnJEVB2058PwmlQGnHI0dfzm4bCfIIOa0HNI/g4lvwfpICf
u3Sj8GZI9W+amfaXIAb8zQYGFv10nwwfkky5RuGh0FgNmZldwqU64a+tXBmJj/bJdWQZ/q9hj3za
i3fdF4XDDMnkJzRz6y/PopA9GIs6PKcG6Q+xcNIjtsBfMrMLXYVewoiiNGk5lN5dLz1+EnpQd6Hc
UgdHe8JRzrH6UFwAA7EIhal0rk5e2KOpauyyS004lGfJovJuN61D4wrl9yLJwrz9NUoCnVqpWtbd
CaOBFImSSWFyHNTTYXgpFWJcyeOu/VqjCgaIutxEbNUzanxWdVBt/i5iG7mMsl/U5Q6qVPgUKRk7
h27YerQtrIFFonaRsRLL8bb5QvEn1//BArsRLDMPFYgDH5GOu3mLMveyBWvyY5lv2QaAB+stoJ6C
ytkF41LrAVsIJWADFrs5hR+nHlJs14y1SuZNRLM9uy/02FhPs9Ze2cHGzP1JNw41emA1A476/Kmx
qwnPdrYVJef7t0yocQnxcF1OPW0RBB+KTyoV4fnMLyrf/Z3AaPOnv2r93O26y7vjffpBbffXjWJ4
hzp1rbvN8OaB9NdDrl16QBzclMnB3bwenl8malT1IgN90/rE1SDDp1z0l6R3e3YDgjBhg22fsr8V
urT9de3ce+HvQwGHm5DyalMf4KCHLRW7MnzFzLSR2Gz8P8whVNnmfnAa34ZAT9XNkjcVGx4PRrmV
F3qGVpok2/lkmqjWQLora78++X2rCXZ37z/07KuBkigoH1t2gLMSdMa3kwBiAqub0RJx8wULoB+o
orb7cFilmV8wk6t9FJbN/GIvXXHZXS9tUyWuatNIne8V37iNUbB+t5W9y+/fvqft+/b72Aj3g9gQ
L4gGMDdAEnJAHC9ZXciZUJbVqMhuWAxCmGRPFTww5kCScWau6Hs0wpplGfat6djF0sZbeFJHStRB
r7i8z9mlfoUoaFxQ2KU7QG8cEdK4HgG60EdLiIqZZuyJ/7lhMpH+t0Pb1aKNjJcO5WCuIg2g8AVJ
DACP42xhF9AdC6h2O55/wp6kWrBN4l1RTMy5WStXIg60S3/STqos6LSyNFmhl5vgEl6vwKtkuxVg
2nkFYZg/0fDFe6xJAWqFfxizJN6bq73GvNWdbMZZw/6eNV4+GZ7Xdz3H1Z1ow8cfX+MXjWHPBUIb
7yAh4DXMdoqpiT0Ze/OSB3ZiREevF1vhitLP7JGHElf1vfGJMOpiOFyNfSbw/xF1ZtuJQlkYfiLX
UhHRW2YRUZyTG5eaBJyRGZ++v63V3UU0qcQB4ZzDHv4BsaTvcMtFkqgRcBIvKTuHUR6XVLwgeTOp
byMwJUf4X+ortftPHUMSUgm4ZPfkjHdZtuTzQIsLepAT4I5zjD51/Q8ibYg+lFSrpVIuaSahvttj
AMirM5kZN3KAZN/lXaRvIqXvT+0Hjz8OJkHtcshZkDMhN7oEfDRpfbXXMZK5ckDkwMjv5BN11//f
O+IdAjg+arKU4wEQDHiLvBUCyuyAtNN6fIzPkSJnXhLByB7JqAZ7pXiF4uV4gBoqHcnrz/2H+Ipz
TvEEit3b6hrSGvJSENwR5nsaOAIrXRONB4zN2VvOEXbRcHIAQSI6TWyH4MMVKFdtQlFMUNNCW4YK
JzUlHzYgSLr98BjBiFCF2CHRB+kHPbJGwjgiKw20zozXewGZYuSccCeyeFdISjVk64HJn24BvyYY
Qzmh/8fjoXmIE/aafeFlYMewo9AlINfdhAmV8oglyNBZM26Pqw2KndH0RJ+12iCh70YLBSqCMkq5
ImAT6jW/CrFHlxZHRIIlvUUICAAr7vxMuE3q8wC2vhtduepzOiwAB+H53ffCGtS7YymqclWQgtcZ
CVWKLRTiAGjSFLhPxPIRvXliu9qdI/BJJVbVW/YOTOtB6kAEoJz62D45KcY/SAJRHxHAK15WnB+Q
6AgDAeHXD1t5NCo9Uvy21sjJuqBizR+BAqC1r38zsi3pbKHvRidhQKe7ay25+Cok2wA8rTMqb5qR
utODxG5ErwRVMq7wO3SvzA257j5Qvj8hrI+TB8+BTEmVA5VkBtjP2ThI8eXQ0gdGRExQcR1mxZ/9
CGYYzJP5xDSU4Elf3WmF5MYXyQNiM5TC2Mg6zNQG2cy1JbIIpvjI8jL7ix3RmYGEboMjYbekliaF
cNj37Jik7tQ32SFiazpfd4B73HgGSyWGS3L94EpMCIjkGrVpgSEilMKZuHlUi/geg4JC1884CppT
HVdvnViEOBzIO6g54dvryBzG74Laj7wYCoN0cYZgjmU1xs0AkAoSh26+VPzh+IVK2Q8Ox4Q6Mt2h
A7gKkRBRBQeg+c4mn4JJRMHmwu3r8fUAXQCPHHvMm5+N+rZALSKjBZzaU5zkr45hjtz/qmNxfG7b
U4TMebTqQB40AdL6WpjuMSxphdFsB52j5Z1+VCrUJZkTcuiIYejnfYLd6RZK9TDs5c6DiDHWX4AH
gUbpA39npxSVBojFEjSO727frGwqmkZKdTMagc7yX/PzYeCfN8l4Z1coCeLJhmtAOe4iH1giqUtH
COPXL8Ih4zJq2y+8SmD2LmsKG5ToRlpYjTK/48Cu528dD00PTlXhnp2THU9abmdULbvo557w+rOQ
M8/wsxkYXUrccJRv5qmL3Lhxp2YPMGTfO0bgbxT8qyBZGunAKEn40KjJraLUjScImC/oipHe+DGK
GUSCsO5JP1hxI+sKY57nILqAhg9nkT4ytMUv/nep8MvQOyg/I6Tp9H+eWCRgP4tKET4T6Cljx0di
cigxYc2MHCA+WDgNrePByWnQWKeLt7kxqdE0NDaNDSluUisjZXwZF9TmED0J+tNO2CWogWex4cA6
0awVKg5R3vXQoGdLEa/2tKGZVJxD3qFj5W29TiwFO2GuqUgp9MwKV5KzmUJVOsNfsdoVa6WBpju/
PJ/Aq88gymg7IwKflk/7tZPwRCSpnIqaHZSSxMp76N3o8H/zk40yREo0zzpSmA8EE7rM5NbTwfBS
fZgnriLcq8ANIsyTUBEocN5wygS7Q+el4gWC0Q4EV7FhyvpGDSNoGkMRARXyYO/0xy+vc38ivW3y
5zuAPgDnZ2wKjUKc6/QW45eyH9+kvEQxlaqswGvJteD8MSkRbMCfAy0zioiuiguZi5zgjVRtQB47
OoXoTwFk914HJLr4QkbrvKi640TDIWU8vIZ1f5JRi7yFhRpEVBLVoNUb1Zp31jD6VEu7QHkWdK26
2RXTV3+iPdyma9elzT43eOWwntNv4zTA6iBDSMyXjIVRgjPPKf+O1VGDBGs1qm+TrrpBUqNCIquy
lojiq1xoafJGxpVjQa/XUxFqoPQM8u9s9wdibozbDkfndUAMDDmvLh/qbFeFidAzv+GrN7B4X16v
1cHPSUwE7y35PTVbfmij68FvwBSi+A0OAOIcfZCdyU6i2I/oGPKNyNYh1K+4mMXzSppI7Tq9qgcT
Cy6yc0K5NBq1VbP5vdB2v1poDj6+0YIEj8RzsSTH+gh3Zax5K71zKMi60NmCtwaunRX5/TJ38Bgs
Hdi3vvwsMjLkSy9WUxt99A1+23zH6ZwEu8Ok0++0F3LjlTqIxvECLWJTTKTEYqsL2+tidNTRixrZ
W+Oev3PYLxqCZVDB+uTWbRPTZ2yg85Z8UVfmv+wDLkU8+xFjE2m9+s6NrBMgUgEJlNKSwwugiGbC
nuK6+7TvOSQwbMAQITQiDR0sO8aHEBkcnBByQ8M+jAJDaUa0Bt52zQO65SoCLiKR8YSCg2otWiED
78FLMXcr+zGYdTH7TkYqJ7V2U8Q0sFa5jvOd3bx3qU1sVbu8+BBYJfwFdnJn96jzgcwh8Uq/MrBN
ih1f7Obmvk7mE4FulBJvNoc6v6NvZYqTjSoRJ9dqqgwtiG0WZ+VO+7w76syh5SGh+xB+G8uFAlGL
CzLAKgdLdD9ZVBP0CJlx8NRYRxDke/R0htCDqwoeZREKbshJl2Bup4ooc2Yhp4pT/EBZtxDSGWV2
OcJgVxHgG1qkgOxY9d0npAbnejUGoBBBym1LrNRR94CWBX5AEQOL8ifHCOo4+OUgYqva4vNkkAlF
qw0jHR6TYLlBQ6Vvakiq2Tv0sFNRER78wuZAo461Gc/HX94jLVgdojaeE7rW9s8VTLgHfS9N74OX
o/DAYoo+AXtVzXGrCK5nvbMc7IvvCKVZxYqARP7Gx5tm8IY4cnNfffOBRFmeBIhmGx3PxuDB7FwP
PtMQ6WVyrPoHC+XLTUyV+QPP4kPILjNaSMx5PqP5eEVpHKj5kb3E6TvVHD4mLmPsUsJx5HgC0Zk/
+uYQNicwp3n9MxyT9TnVvJOZd/hyRr3EFfGkoYkqh0Ul2651ZN/RVWE0DAkHfsqfDiaH3YAdYRIh
oqdkJk/AE/HzThn5GVWJ/Q7NnwKFLgRW5Ljydi+9+R7seU0kWlQE7Kj/3Xv6i1EsLIwi7PXw/vUH
0bTDYSXieFg7YJm0uynJ3Bca7le3GdIuymWe90fD1qoL32cwPt9Wd4rw0TKP1oOn3z8RtnHW4zhQ
SMfzNf523e5k11ueoumuFXSi2ZlMSjWi3lgRV66we9uATC+fX1WzurcXgzg8ZbNhHg4a0DCXfT9b
dx+LznWF/UcRh8p5Hrc3RWd6LUbD1/iZBlHRILswSzrBlf6KNq84LCe4v1HQIsApvW4ruKSzE78t
oul1MFeKbUddP9TlvdzmlOxvvhoFt+ffjo+PC3RrpQ6OxYPLd3CHM+WRwhVUc097FLf7bff2FEVw
WujtdZqPipvXjcKYD0otG7csCIMnL0/cgqNAYXYwVkpP2zmX84TduefhpNX/uWFjyQKAdsFznHXc
89DF6nn3hxQZjq7Nw4oSZ9iMnx13155eqHn1/O5FjLbh8tOAwlQIFzx1AJPRxVSNnbrkdo2MSC7+
KPVVEu+rWzFpNqz4yLAD9QN2iTI1tWlEdAhB8FnMLUQB09mVbgDyNtQJc6y82MeDTCOR+XA6ZDBX
H/EbxAzZl7j00szE7/WF4MnLRvSJyhHvunMGlMcIvNYQxvUecgNoQLHAZMGlF/KWBZaFpbg0UTnk
UxZzpEHQtjv/DPvzF3tRiqQWCSD1dTJE4cIfC+rbXg+E2y4s9qewQSgLzxFK56+fSqro/T+wg+Wi
PsYg0kdc+Ylk5jfSHQb8F0UEaG0KNqbhy1cPr5OtIsAWJMvuLxdJjD256MZcUlj/9OZHAkD21RxE
ZpraQ9rAZ/2ZGshTpXRALlO1DFrD8IoreTXjKtqwTEaQE78eSELF5UJpU46rH1hXD9a31z4ncLpT
wv/qDObtdJaBbnJRh+boXF77UzWnFvJTBac0KHsiS89JQI0k3SIW5e8mFHwXYH9CdYSEVajO6mkW
pIf74uxrPrh8BAhxHRrRrP0FvwNxkNq5bAfinxPLrIaH4G76XDZm8ofYzG4pwqd+NmXkLAkae4g5
l9aTvuVkN31ZrXkUaijQYlAZVt/qJhqrvupUZuafKBNSwYQ6Mkb5afZYlnO0HeyTz7An2E94VIXF
yjLuTxscs+wW4uREG7WBATFmjSWE6FG+uIxZua9DrPBYFWY0X5Of892gM3dqAwEImtJnxWoo2ADZ
ZY1pp78taIjR3Tvnyzo9G/yUPcc5foKVg7VfRoMdDw2/KRlINeLlfa6iKSoxHeOS/STQlE7EQzvn
zsCLWGV20NCpub3J+2OG7YAj0mmtOv0//GKHw0M0IAWr5i3GofbLyFRV63Jzy1dHvzz/ilbwRImo
jTQrRHybHhlSoOfLPAuaGomYbKkMRw+sRx6Lsq70/tt1ndX1/tPh/KC+xJQp1XWe40c3Qmn8zszC
obo7oddI+2h43rPI8B5VHLLHUUMgjDphcEKdinl5EsM3hvftZeCe3m9EPaqzZFK+IF6S5Q4Nqje8
J2ULqo3d39M3C+bxFT4MDMRXxJwMRuhu3+nXLWTHvx+IWmFbZ7XbNjQxv/Lz+W1pdUfIHwVECZdk
lfSc1nnSL8JL7RWapZbr3enY6eDlRBVEnT4KM+mNOs3xeTtUT8ip9VIr7ZyOrjLudsdKWycuJwRB
5A68w5iQ/uJdGFH9xikYbatkoYwL8LaEF9Shb4wuuUkfX4xXPvQz+ujjbJJN7lPu8d3gx2r1+EaE
jCrxRts8v5tVusinxIlEeOlUG2POB/FzeglTrq/TjNfJHO1AwQDQn4oiLCPYI9arJsmU6CWZEszy
7u3f7q/8hbHJtzCdorEdpoub16cv5g0PiJF/F9+tDTCbSRvwQHvygdFMNWYahcrrF01aqtkP3oX3
GVdo8RYTrDIQQENWV95e4c3ljwSRTw+TafZVgAjtCTCcqWwELXjgEV+QcV4wADJ6q93JQ9c2Q9yW
4O9OBHEkTOAr/XrlnHzu6kURdpZFWGM8vVsTC2AlcdZPZ495Ws2r+QsS+TJH9LsxI05xojPZwCK8
lgQAJQFDztZQ/0GxWsGze0YYkxQMeZ2QBoK/cPyhDlPaw8Lu/iU4BCrq9fKR0pFPf5Kf7l5ugGaQ
PX2NWde6NMoYqg8EG0XCrVsjrCDuGfmSZjcCW3PBIgouOMkAELx8JQuZR4xbviizU3bzKBlGLrVD
WubSUCb0GgnKt0ZRSHC4gmwWWgXsakHDXo2/cPwjCBzBu2asf/JzTZeo6wnBTpC+gqCW4j+X7DcU
SZCgiX1ogkNHP0gfUJjKIIFgGgM5Ah+HqIBg3ibAjqRiQrIJPZcuF2gbEM6lMXuTqsiNqQIJtQnd
PO5PRolaA/eeZuxQlobYVqP1dMW+AldqTJct1mN+4MKE2uD1MUKKkdlBIs39qHO4QaSGqw4ljPmA
sPf367Dj7Q88nvRw+HC5lySXBZQXgRMD2Q2nhAtaynZCCwb1dnhYwCLJJZlgKb+6U6OwhwBwLw69
sCedRgDyoCypMiAp/ascHgSRYp4TVJVV/X7ePn8nb22RqWC8TDDP4EteLaa8Yn0ec2N6PEJWlGZF
mDjc4GGTuMODdJGaVU53iUoGnG8enK1YerLVLSS1ZlKoYw3daDAm736SaEs2qyvtZJnb2UQZixVc
fERekBlITphOZX5/pmPFMtbtG9VKOzy/FcBT38z/X7kfbmQuyWwSQBzkFkoQIYzi9404mcQeFJDH
TFcAYLFbRrG60MgCW8dZp8NNqfxbOMu97zVUSupz5gcAx0igwC44M9l+Z0eNc01kHHYXDTwx4mM9
RunHTKzEKlhIE6u3eJrN9Gk+MbJSnILWZG34tSd0rhozk+a9lVYrbNuVKZzK2mpMgWeCdc5pqs+F
Qm/NKW4CdAOSCfBNaIwCZEQSG7INQMjpcj6fC515pjhPk+LQxdcmWHbUBgo64LMxD4UxfESQxE6t
/uK8rrbxvns879vb675/TNfJfndM9/m+3L/WsVuMzm6cGtUoHqOQ7g5c1NJ/++6dxCrMpjcoetAj
2dfKb6irwVCT/wjjjdxGWG+w1yh2vFlsYHhlA4kuzLm7g9zD+xeCHRRwL5crRi+UEIMrcT6p0cGY
Dtp6UuslUSNfgMtJ1cmya2OALIbXhpzXPZy9s6cWV4pd8Wmc3Pv+rrRjDXMmDQ5Ii5lQY8zo5nSV
+JlZhDAwXc9Y7utf7v7CN1BX0LSyCfJWAIOC1heIsZxrgKF8/SAUUul//Gt0aMQ0qj0v8PzgS4iM
sM+oquqC+/SdmQBCkc3ka/YVeI9Fxmx8f6UMH6obm8EmW7xWr9XVomAyyaYLgxUrPJmtUQRjLfj6
uuob8PNIR61ek95Az6bdGNEtffjbw8kvsv8qfdzQfAFwCQ5Svss+CzzyLd4heGnhmvGwf/sKZQ6O
pBApixG4ElD4A/1rs+FtjjMp4YOo/43NNyHLsb6C4uanhOTvr25p7HgIKFOK4kO3hxMDVcXUuHJy
CcQVszOQrwuAALIDbI6GRu9m7G9wPofGi2V5YOYD856eKKI2wMi65oDInfqr4t14PlgkEgE0GZlq
Yps1IczaoX4B944KOkrmuCciXpiad7qr7x9KIhkUTQsjf//Q2aFnQpFWw8WnMOq/F2JmjV5AEoeR
LBRTFlnuh07Luf20nJfVtds29TnrAS1egxavOecgDp6+bDxNfvEYFf5zpHmat9sqDHD0tGBCnl05
iCtcrkzG8RpGjIyJ0OXcMRICP/D9Ta77s4vBUdW/PJIhq1qUjjBmL3Z/c7MTAyKvi4LMWQeeU6DC
QkUWFu3PDm2cs/Eca2au8gOxO2Ad+g9jKsm8p2wwPmBKwnLcyEei8GIfhU9NZR7ge4xDVmTFdnkQ
jQC6ZvPY5CvSnfnMCgJIzjBSGzd1GPHMpSflmDEzqzvOf/NfZsMZ8wC9t3ksLib8VCPxhDLa6K6L
SElvLgh+DZKi/sdHXQSbmTN35sJ7mreM2X51fz+651YQVf99QNpq7DKBNYeNmoaeMeqGnoy9ltfp
c7c/u8oa+1Y7mXeszpqhYSZBxiGXw656aHIHtBsor2yx2HiMVC/ZP0avv8uyFV6WbaBMrDVRbN1j
lgcw22YL5li9SP+KzKIjcSOMxePV6/Xm9Q3HKv1EZylC6orfSROEv98Jy8PrOgYLFWILrKFwZZb4
hYxaifi+7wqaNRQ5jrQgju1jvG9984BhYgwW1/V5fSuM8/q6VsP+VA218Ny7jS8IVUEHod0UL6PG
Qm4Lp5bHX7Wz1EV9Ncqrwb3Gx2tmt7/yeKnM8jhAzmjwnW7737tVhCLRA4nYhYJeD1LZeuUBv8Rf
CY1bEJJ+eulY6Du9SLIdLWQHWm0vXmuNW0oxnHCGahgPTO2WKwIwQ03kYrmGPp2hiuDWiQtOY5Mh
0Iuhcn4+YEBBuTyZ0QcmO+6JpCJztJvq3VikBghHELcbODvUL8bKqMEoyeiFuxAt8+CFOeApjM1O
QlEZp7LzWnBgQKKsmtnC+AU1ewflsYlX/Xl3TqD581q8pqayiFDD2U0iXLMvexVFQ8Qaf5JlvsS7
bAbkNpRGHSGxNQUPgtp1A+4Nz9v550N1PfQStilwTCCbNigUCZtxaBuDLEQXG7WItjfph1fQb5n3
GFNYNJDxHu+C1iyZpJPTdogQGtHcE7GAr3aKZVgTm6+/ITObeKwd3NHpLp3o6wXaLeX6leNpQurg
3L0XGZLeWazXD0uZ9idnvwnTq3Gj8haZCWevffZiSAi8ELyNbblFlyrf4o+mQRcn5EXRAKQSnaVG
R6v0WjiD1M5Z4Hg83dO3tF3NpYfHIEK4jOZyQ/R9TfOSpV1goh+qWhv0UIuQk7YIQG5wQE5mItqg
g2qzEaCC9b6nvI3kR2MOnS9UuqFikb+Z0WwIKYCLhHOm43Xen/fN9rqWObFuto/UlP+lxAjexb/4
og+C8ywt4NmvkDKk1KjANqXebNEmASSPsA+txtTduaV38ksv/tu5Lyca9Rf9hUyP3UKWUxqET/++
vjNN5Jd9+En+zS+Zi6Pae3FtJLnD84kR/uahimRK4QjOWQCaxOOCwHhQxrkvIf8xmeZyirG+QkoX
c6W10OS28awCEUotiKPHMrGvBsYDtqAcrZ1TooYqhS25FxdAedF0WewxxSNBFnPc2WWugNkVqqBg
JaQ+DrNquvyVYyBHAM4Giivg8C5O7v466F8Is40jyyxhbSMt4wiz+EwyM7cyM2MhKq14LiR9+Z9G
t1Pi/08O8HKOm8rGxs9p20PaeJ9LDH3FHnKcPkU64wsJvmtwD+ha3oPGfBH+dRAqYDiOUcd/b1zI
Jq0wX/e30pCln6oQahHUuwM7Z68++9Qn1JNNPgb9ffko/lXnMiiXwsaWndw4v9DdQtg4wAggtUnT
7HDSv2nFOLUNFAC1FaIgXjEQKZbUT6g6YagLoEIsdjna/b/zz/ln8EcF4joTsIxAtAW4fXKrQMU0
VPUpoc2y9+0+O3/haQb0t9o3SL5il9Yzhtv4JwM5LSzhFJ5z4stbAcTcnpfKNsOPLPfbqIz2Btyh
xinLxamLWqq6jebZWmaJzJHuH/xOJ/HbXtsTFj5SWBr2kdG+hUrEvt5GAWJYFFJ9bVHaoiA2MHaW
XHWLjUqr1SlcyPmjzH26KvQ02XgQSNASkEGOWp08QW5YVSNz9twUbouOfIYl5mM8RFYMGwDwqo2H
mbcP2hWxGhGsGTif7TN7hULarB9z7LqX6VJghaVAVbBARCQEGNUaLEvCX278/T5L3vD+Cw1fKhJU
2WI6hQAUQbIB+Ge9E1RcNKbUl4F8F/ibYMwFlH0LhOLKMgxAQbidNdgP4T6RLJDfMdc+EYMMJUkF
CKcZvTKGP4G7BO8PWu5EQfe99g6O2qg4tJyeXaPq0LFit293LPQsfJUYPzd6fm40IxFnUN60zs+g
wx3KEI6JkJp2owcQhecExgYT/BFeoNicQiHXCIZpSDovvG5hh0suDq9cAKiCKhM8kQDu+mvqLGBk
cBazBZT3aWIJl0iuedQ8rB2JJI7kiJBoS2X0xAhRNrnsiPiJwrqNp+Fb9k7U8LgegJ6Q32Dy4YjI
G40ZHve5yf93q9xO7Yclf+0ipNN3riMkIu84OsopBeLpxD8nUTn/kPAF7l4uBegvPwmGRmidWfih
I9X6HJF94Pu6VEolo3vnS6i+yJEvoP71SMkyENjt94r4OTe997nJwVvX79qBiOHQAoWpRHueSE9Y
+nITZM7Fmkqpix4cqNZvYZh8iETUA9CccjoboZDVwJGFPsZgAMpL0UL8ZIVTJnwdWvojmnsI1ATy
BsKN1cbSSsfgBXj4h9Mi8GChaImGM0Tk7ZoQIbfXCDscaKlzVeqACRdOVDWhDy9yUe8KWwbX5kk+
fYFWI2RY2vEUTojaGI/CABTe1RnwCR0Kniu0HokAhHtFpZezDc3bkQEtBRtg1whDiVqAEJlLM2Ww
0+PI/SvXCFFDGrw521xjX5y1PueOqqONDFIY+585jC3AP4lEbUSfayT6FZKOAhgHf5UAJUkdyWrl
8i8DXDV6ds8u9y1HUoB637NXwZmQXDbkLqTGJMqBQk8VNcmPsIPkYbKTH/GH8wxbcUY2foUcPfm9
LC0NKoWwWeUJMhKJK/TOiJ4n4Y4IhsiWuYCZPwoioiaCnohFGCHyWPLyAu+7zIV7DnUT8q2qj9eS
9wGbCseSs0qtSwTcJIR4X9eEDPrSR483Q/PN6haAomBIAYOO8NqBhvNf+rBUvOScMtrY5BzJTZhu
dNFjhtAzVOmM2K2DFGQaOeNgxdKpTPCMyX4C2P0wWHREqsP4/SXJFL/i3/kczFp4nUqlRTYFd7Lq
XZlJps0vqDjG7qc8pLjC0UJD9V0aFbIcxERXaF7tGic+AUfjusmAYS1h4AlcOgZOzUrINf8K2vEy
Fwh5xG7IwidLX5einDAyZT0UPHtGea+iwvTZ+KBT+bDCCoccRp3sZKk5iBGZTVCVXFFElBkINIA/
geBHLMLKVg/W0FX2S1etRS2LglY60HletqoAOyIFRG0NO3Y0+sXLhRV9cl7wRovH72feAUsBpyKB
FgVH4ebKtP7Q3T8lROjxJwo3tSfL6pOYomcKmkoijtpoobbVZ22BvjQSyj3SkgibLUjV1j/ULD5U
XSrX+lgEZBgdokWDLw43N9ZXmBu8BaUas01S3NgSmkSzAtXr+TlI1gnh4Y6QrjfVJnS9tElH8g41
MYrtZ8POdUGTa/aa1+F1nF5BDtIhmyJc+0QvBiviZYxB32vezPrLhkeV0JTpqJ7lq4t21dlANOB8
uLLtlupcnUcrdZ6PT5PTJDkoWNJCihiMLivksxZCPXwdXofnb+eAhUp4Ce/TGzfs3BhIN0r4ibDQ
5oI01y4Q7JugnA3Wdjbvr3trXL/Z8mWBeZiGoZug/oW5Jtw1rDPY8JHVBd2OyfIbQoTmHYn1MICO
x/l4TB4rlqn3JhzNDw9RFt/PJJHL64m0mPSbG4IFEEofeNz2iQdF+Wsui+tH1UZC6M9A4+OINfcv
2CNeEJPO94opi+6deSbygbJbtzfZQWbYh2jOlEIQ7WQ4mx7nva/7ARk+FYXV2SonVCdWnrfyrK9Z
T9+IFoNc3EUaShYwCRZ5IENExMXuQBiHX5FJWetdLbo7opXEC6z2q6+vjWgrkWhSDpF4tbYKH0AU
2fnQ6xT+LnPb6ICNi+WOUPhhyvMovDd62DJFGaxwRfVVAiYNfsZHcxYiKnLAgiGV6CTxQdqwNjE2
pb4g8lrPzRWIZgWlgxcxVnyMfcqgPuN0RMVG6jakz04OPJr8fpZRr9lNpXYjaMULHmfhmbxDTXUL
CF8c7KZxcMKQwXv6l1HHU52Ohyb+qOOAeXQwXRN0y3eHnxKgid2lBsowIrsa79rYtb4cZSKgxt6i
Pe04Hec0uv/1pr3pcEK+P7n4J79b6Ce/t2itpOIrw/86TtyZEihBe4YwNFP2RWmX9MQACBAMzNSd
gUBODjLVGU/oBQjFPJocRYTxNMJXmF4qdTm7e7wDyMxM2dkC/brKJmMyNkrIXW04pVd6G2f4PZzI
JvtCa2HyyVi0Sbwm1tgE1r4BK6knbna32yM1rEyfOqVEFS1WQP8ZmR28h8Auokt9d+l0JrB0zki4
Wzza6i2rGb49+USOkhybeq7AJrQglbACle/cprCr99awhwiRjS5LGWZSW5QhJnWf2xcVw3fF7GGv
cmPvGfs9wl/yIUU6UG4yrFqOnNpsFLu3H240fvXbrI1+Wx504H/hTGMpfCclsl5EeoVeOiXiasWC
TiQrmd1ZpSGqdG/ZswdPw7mAqupHQAzkgdXmVqPjV1uI62/zdW21Kf41Zo9IVt5AIZ5VjdTrTKpp
GSLJJq/FLTKUtwiZ6I195ktCNVuWVqCSVqWj3evSa5L6FseQshxOSe+rC2q25FScYcIcdy7xXyCy
fekcnbM9z/iTQtod6SxqB7yiCPzJ64tanFTNy6BrgnzfUyhwsx/5ucPey6dokFpMg5wtDVp0wnB1
MR4/z5+z2zWrpXyW2N0/ZrdZGlBBzZZts/UndUs5mJ/jE0HSMFIK81Kal4/ds1+8uCg4ymmpuL+N
LiMqaKqjOk9YicOgsW+kBA2TT84Wky9j7zh1zMwAF0s+WRex1GwWGXvOFEuMJK0i8JcxOysyYtyA
eU2Flge4grdqJGRJS2rQ8mjRM/Tk9D4Qn0PgzcimD7uNwzLtBftqRVQeQc+Zd09+i3z8e+ebESpr
0P92pSOZeHB/juvvz+eSg4jFjNHyWh6nkBxdHiFNwb8FV0UCQGM8RkN6pRorFsu7t2JB5K+fMA6l
7O1E+gATYdaIGIyQgGRDQffTGxBrgY9qLagXJ7PqbWYRmiLTI+liP5QuI8IYlNDWP3/DUXilOBPK
9fimr/kLJfuhfpDEh9I9lxy5gIhE0lI6i6b551LG4dLclootn1XamSSprJrEf94NRfK3wpWU+WWT
ZqY2PY/K4+0PrCAmIGEB3cbuhpLqPi2eZAyB7YveugSRpS0SoY0hgmKfHX6riXxebC1hLBeDH3oc
3P9cDpcNubLR3AgaWkhJdueSOrcQODyHsdW4uK45FbKTqLtb/fkgGCA9mbm3g2THraXIgkuafeVR
dwFng9IHo7nKnffHY8IC/GFroQ3fD4bcD4HB77goRQDiHwl3iXGxRQ3yHspYQJ6Qmd13ZfiKVKbM
DLntyD5ldnxmdsn8psjJRkNt22xlmWofG9DZjEDFkSUTh1/FiNdJql8bXZ2ok8iXW5+trZjVbFBt
X0F7dHdzL410nDBA8L3/1x7l74rX56XkvkupMzHU8BnPy2HQmsS5n2gggjbZtt35e1FjwUWuBejR
5kX6Agq/kPCy9nMMF6JpFEtI8R4BH8UJusyyfaPHL9m7KIELJ19iWdhnRLnScSaIJjqR2Paj9QCR
lJ+I7i+WMhbxFdGi6BDOEEgyyuC+TmO6GiFea9viyDVnpgXz+WGJpgsFS1i+muhtEM/qBzjBfMPq
gXuajXQQ0myMfMmQEgYFlRrViJZ1pDsFYlKWDrNkmW5TepSNXg3F+8w/B4pXQu8ZyWoiJ0BaoAkX
kzted3eKhfz016Fk+DnonaAi/eG6qcyB5G2STQ8HaziKv1hMHjqH7BeUN43v6rciRUhIMh7gMNJp
Ps2wS5cWsHSPMS2Ub11KA6QMokuswTchI6C+ILm7VLUkvX9aUI09nGTiUcvFhdFq2aKUT/XAxP9D
dFOHy4+e/VvR/h2vAFBiurQd6tBsfKcs1A0pDXmFp8Y6NjJOfoxHZJpeemx1jc5UNmWqLW7rentb
DxdtD2pxiCavd+e4BnB/4AENHKliUGN3sCp9U+UBA8EW7MAjFHqX1NOENCt5sciBnCzhr94mNTyJ
KBSVdZieRJ7Ex7L1K1Btp18EPQia+yMEN4bWwNRF1EMyFwloJYf7bORpUqXgJmQwyF4YyyVvRpeQ
ziCnQM4DmI/8BYoalAOkDJDYkuW9pa0XpD6kT8KOAaWDEjQJMI+QTeo2Iksg0AqRnas4eCrUXgn9
Yr83Ef+HjK20M+psIvVcwqofnfYxXYR9/391M5kALzZJ5qQShK/kO92T/jc1EMYnw/UjISU5rmil
DSkeTck650PjKKnIMf9X5SIQJgCsuIypZIlbrmhbfnRE1RcDM+PuDt8VK4UnDo3zZkhp4ljqiBGL
ZJnmDRjr0k4sLazaaKRkDOYMvi2UlrdsT+7JuiBRYSd8QvCbdqeFrX0XNkFiYj1Ji+R15Wy0jEdI
6e+2b3tYTdJNSPwoGEzwsrjMYU3BnQB3PQEbcXOTWW03fWyNsU5D4g5NCRyozN0aH2d4mrGl0e0E
wIUMMmeUwhjrByWBvyHcJkqZcP818xQg95B84XNfb/rotqJJpm2VbVx411lDNEdF5SMgrXXM6EU9
goFu7ybZn6hsSe3z6qvTqy8/Dxfn0e6bbgamHBQ7MRtY39b9sLWg8IrfAzWyBgl3DFcRV+byJ4UN
qVmIAUbjUNIwXgtFz7x2UM8GEMa+WnYOvm409B/jeJLB3ol/CzeTnynenSfaSG7XCU7iX9hjcJmJ
4J/JhSR5X0pEq1cuHnfo4hfzD1svY6Wk25PVqvGuRIIgXvTg/F6NGOcN8aTurStMv5/THRg/+9rz
rvn6AX4JJOyxh0pcrd9PHpiD9LruQG4kMLBOX6qXq3ZNTHTS21tOZX/6JRFPjmQu1yBgU/rTBmhr
yq1rPmefUE2kEmi9aFiEPJZk1kRtBH4kM4uVXFeJBd55uFxsH+NeMKDbKxdQ6fmSmxsqR0xuyBlw
0a4MdVF5g4lw4+UZLRasO72oEWS2vRTNP5uIjotx1YxOCC2R3sXFUEqlhp6tc/9TFRbJy74niuRS
wZQGifQ+PkVWqaSwZk5xWyajbsduSTl0AzukAFeTi0h9Mi0mUDs+1RrB0wjSDRy5FKkLwFrSAFC6
enYybvPb/MJ2XyaYZC0jKZSKBjokl0bPUCPFuAOXeqnzCHeN4jBKB9AJ7osnso6AfZ5s52kUPiaA
pKcvJJEQOvK48KBDIVXDE/fgBXTQCySoZHVYeHPMiXOJHlPD08LTqD0D9Cj0sPDka87V7ax2RtCz
G5/201ffzoNnRr5CV4mJ3sBrdotJx7913HYrGLDwouWBiiN44Al0rTPQdqnLdDDSwlUihZE3xA1s
UzDElfdAF+DNA6V1dO5omHtAOYj0UorIzdsKRuxg4tHtjwYBZ4eE4fv513P4H8MKl5DSxhpvoiyS
Le7x25Z75dZ/YkXLS7Sd5CjNT6YQzQtlIW0ZDEiYp32Hop8IA1fGmKhWMuy//T5Y0Q00YmI0KU1+
Em+qipb0J6Q/IiL6ssI2f3QbsdD1awqlcmWsWYxlk+Zm5sU+hjrt74YLnjISCVWZoO9UfiVDFfsv
E/8YqkjEpDyePqafHyFXuG1oXRyUhGulbPK5ud5uu06XS+OZxqzcP63T+mnRduTlMd8hGwLcwiYC
55/SKtHvVCTQQ1cmyxXU1UUfIu38mrymZyefvFSmVYveCR02R+1/9cBUCdIKbNW2ANhU0GaTVltO
DKiFOWu3aC7Lxq6SaUE4eYekEmoSfgaVW2A5gzC0i8UNjR3l50Fo0OIMtmwtDvqr1xk6x39oOrOl
xpVti36RItQ3r1Zryy0GDH5xYKBkS1bfWl9/R7LPjV1Vpw5QYEupzLXmmo0gVa+lmAhoMfX5mx4g
L6aoAL9gPkSULMXy/zuTR/+eERNfeBMlBYfKV+Fm8fEH4/KVgu7kbdQwv/jNB6Cc+Hj9zzlCf8e9
I38Xm6yMg4cYiYnbJP67Mfm8v+RbNrh0L+xrS1yWxGBJlAxiNCyMBnDTgIbNuFb4UojFmpNedyYC
ZpGYCw0N+Q/nxFwyyyOzTV81DNmd3X3LfIM5dP/PJpNa5FKbBwf1hOscmaNtLXJiiLRieP4Hr9sh
HiMhD7dJ8CK043T/94pSXpyIO72/ZCANGGk0vHZxvjB9A5FPVTEB5xdhNfcrCUJPlWv4cMLLIX2e
nDq0UX4WP2rpj7EJ2vJxeS75Z2KZQtNhTO5q0EB4Ifoyx1y82hio68q9/DJLEWLrMsOamioGpGs9
1b8XRrT1ovhNf+ur9KPtRz1IgHvYQgnbwcF9X5KA1p2mVYUnGLPoadX8S2fXOVDMg8RMfhM3MXHS
m+Tc/1L+nFpwWQtQGc2Sjh+2S26Z6ens1BVBzflbvykPBsBzBU0XAamnngm+RDNDlrfhdbjypIv5
VxlJY4U+CxXFn1of2RNSwuT8uFqA03xP2JeOXxF6iJC6iqWZYj890VqQRiDBf7O8JFurl42CJhcJ
HGnY0J5PRtP7FS8pWZnbCjF58pPq/k33LxiQ4YXNMJl6pHKHMW6AZriX3GKqMea35wrlPrFtmisE
UJxiIocb1v6L/k+4Owg/MAgsWzFDP7cvwvoBU4O1mD7OSzGZFMYdVSCd/ps6/TmbxVoMZdQoEYj4
LaAAT3QpfvWJSxvUHKvdDMGVwcLfL6sishlnEP0XPRiSLiRSDgovCLhUCkIzVX2K/4rP5odFzS9k
KTCCIQHLGN6MXz3/ienxJZS+d3/QC3JznY1AqNrlvc0IUt0blHQS4eYgwovv0/o/BiSpEgRO484D
d4rJBl0YDj3ifwV0a72QqvLrANvZfx8RnxWIrbAtE/8Jw1iw+vavaKZEpdsKegaY2Fk33iadA845
MXz5z2qXPLCDne9vMiinwDlTpo8C6xRIJxvb40Dw1V/bSxvNGNpgEG3wJ9suv+uI9Cr+exIZphF4
D3jA4flHOf3mvSYi5oc5KTbmM4X2WeQeYpkp3OrFj+cAYOO+uLffiys28DZqaXQQJOHQY/oyzby1
hkbEpp39E5t3oSDvdKsP8feJwvVb3wjHKCJkV/8/3hInHb3ieUOo0RISuOA880JCfRGe1rBZB/c0
g68y0lRCMWP+1kkm5w+LiUXtGRs0yPxOaDoXeyWcD2LL5lYU8WVNyN/fjRBou/A21MC7MfKhQBC/
xbCokj1ko9TGgpD8hjfRSrnhI1kFiRZixLPGhcHEmwLTbHy5FkF3RDaLkNiq2elQL+aCEt0KtrKd
baEtIjCRvN89ZYS5OEGVoZcF2QI4sgPUuOEEzNgc+sxNXrWLPx/G2stAPs017EIJiA8kczcRMwXK
xEdGFZ5tzsDSmyZf3Q9V2OBZ+fAcxj7h4rJ7vKMpv+8hs3Xvj9lVYasgOoo1XIzO/IzyZwKqA61G
ExPaNUF+MIfb7wHXQgxCxwVqiZUGDANil/z07CDUOpV/R0auWAS2YHOGp8IdTvZuJheWpDv6yt1r
KNxlsyWiDJ0mjYS0l5qFB5vCK96d9iVJwpTB80Uo42cm1IQ/MpeZe07Jx/KBwQwS/MJN6WR8g+6K
MX2K3hr5FpO8SYWBlFn+kyDlauGQQ08OpLaUUtpvrBxFXQd9nBrsCXp9Ow799pmsoORO4NtT+MCM
xGvi/tP8MdVxUV0d34GbHk1w8Vh7MewimeEP4vLbsOcL0F0SGgrpt2Z2MpzII7u4auobil9wnJSZ
hyh1iPNkaX9yiZ7DJq19QjRz0jaOqMXVMmhad2Qq0DMg11s+4Wd8DtB1o/DQDxvOn4RB3e130pf8
27SDBA9IYxOAvoPXd0lWdAcx/4wa1TDC+xhVdTjIC1wvR8wWFUbhPXNje3GrV525GZwg3TEf1IZA
iZ/2Wlexu9RONR85lYxHVQDvLOY8qXDTZCZOHHikxIcyCwUJ/w1tgKNAy8kPt4DRFgF+Efx8Vu+M
MyYE/THzdB9vR+iM/Dvo5+idsHOq8Vbn627W5qlgh4KDB9T/ggz2PZCQQTefrXSmpjxFNkNaYsDb
L93tmdQLSpe5bPBrsDYloGyYrOmcE0yFJPa7y+ii/63YuHcI0qV8wxNk8VCSgnBjfDtg19GeRjQD
4SS5cwwOkyeMhsFpzg98S2DXH8x0FEJp1NrD4x8LTmd9X/BIKsQ3zn/bdmRCJuHZJdrw/zXKfoap
mLAhNV4yoqgsHze11z9SyV8jPfwZl/7nqCtsTIX5c8aT5plL7A+YwQ2RvRziG84bAhtjGsfYVuwt
IPMhI1h2m5f6trqfW8Rpm/r3oeIvs69DFlxdusopOYj7F5Wbrgnnk1JGLWxirHT36ZEXzRVsYAnh
f0CY6kau3xD86guFqfEOjT6DSYPjYhwjWQ2uN9y/ZBwMgpqoLzarQ1/RY2u4hImoQMHVxNqPAxcf
EXYYqgo2kc7PlwKCf35MbucLBRngC/sgVcj4yxrgwXCR+SOYonVj7NLvTNYTbdCRH5ewyz3hW6ye
cHZwAHZm0DyGprwZNlEbs2Cxh9Jl8WVVwPzauuZnmj0xRW/R3DNlKZEz+pq9qJ+L7J0YQXxNRaMG
Lfxf8W7vLGZRxa7DyAYgBkO1LC7P6Mc44sl4/e3fhC3uFeUJL6XnG/IEkvMDB0dY2IJPZqsrshGZ
7Qpgh82co7T3UKXYvKpk5VxZW9wCXnn7JnT5GB9grxRfS9RpD+5bJSQtOr0VL2pB74j9SAz+sUEA
4rAIVpBKbCzs2jdc15DjUwlNMJwlDzOGkgVDZ/oXVo8DFLTPl8d+ZHqOiZnQFAlPQvyYl4he1sVW
hfwEa3ntwEouttYKBjIjo379DG4v932214Nim+3bpa3G2Z2VfFl0YDOvedRLR2yVRKwgpHQAMF4m
MwoPb4Ej19XgDSK1NTcVzwsak1982KarSJO6vIKBksAmM6XEbrJaJTiz7VXgk2qB1Yf88/27J5Ut
esTj/oG5iuXzG1oQe0COqwycC0JybZwvMNHo2Gmu4y1q1ZiAw3LN8nMuboYWQscwWIvaW5QdXtlc
rlV+qHbtRLeLg1Lc7G6MDTERxjsBw6uFc10e+Cr0PGdqOAs6Oov8aXBTHtgciiuvxBqTzAJ7gzML
S+ii0MtyQ8KrRt1Mg72pp03Kj4RfYUTojVizxWLgHvraqQpeLBV/Q74epyMs/QX5gvgBvi2TFweL
Qd1HojgtGolHl7uNw04PepDj4ahTA8tYBYl/pcWIaGWwcf7pGYsIDnj+vRLzYzoKqng6qsgf6OeM
z4Z+9zr618vK4aB6GMvst5eiDnobZfipDa+pp/+Obxee4ZBitUUC7hryAiES7wnABDPI4JzwQFdH
fgKcFMRI7McUsCslyIVR8IlNEBQfrx8tGo7FDtsLjYWJYQROlQ3bB5SPHLwFGyYPchv+a9yAA/UN
UZMq2w5cFZ7GesVBilnwlXexz1YOPh4ZiOotuPIthv2vqS/4OTfXpsDGbsPXJ3cHZBNisIfrAnfu
VPO6YKUvuXb83I5duT3jW8n74QuIrp6oKGGtsM8x7gqdkw5DT/cV2qkDb6eF2MOuCWI5L7GZGthC
gVsJK0GfiQsA0wfdd5gx4aggbJqlE2KukI/rfnPEgQPZJcyKHX4ZuTDpEBsRlBs+33AcrSqF8YIR
YAzCEuGYwpMGA+SKN8CPPz88DpJTceTB5ZXCBQsFhkmRdyzds1bDWZoxR4P/Nm7FNeZa00fQm/nc
O2IKaNkwD8HMFEVYFj/fHGbtYg/4SLkORRuei2PBTsT6k9xfHhz+JqPgP/PJAHOoDEaUFonLy3nN
9UB0iqqMHaoPuaoxBCjiESIF5w9h+bFNv28feE4gmDhzlq8k7pfFwtL9+wrfElSd5YHViAqWe2Lx
o1J2MIenhL2Xj6gTf8WVEC9KTi/uwAo5nmGGmBM2qyxiKbP4UflyoOh+NIvIGXScwFLfw17DAETc
MVjavCDUc8ELClYr0H//+3Le89OErs+jtbx5mGMjiKsTlt/dR7HNfoyVNHZubKDcNMTlnjxtuqOA
/A3WONSYFt9YmP2QYrBzgIwHpRAm3ziHGXF5LPFshZAbFgeW8+LUQSjNG+erWPa7OwMYC/z3DG88
xN4hUrFU5BkARcM7QCwTscQ1nu/6bP7C+orvzDpUd9luWBBNG2KWAbDIno5mGfyCRwdLVPiIr0LC
lxgLvD6AdD/TwP4V16Y+c8V9K1Zwr8BOBtZTgEE487tN5utvFE8YHcJEXFwhTRLnQ5R6wDt/bnss
wvDOqrDgZaUiRf2ci8VfXyssPJRoYiDiqm/lcyNesTAnQ3b7d7WYt8XieXjFNuM1ixlLfN++uZU8
nGBNgouN/Br5I0+P+AdoeHkPPH/MdpDg8r3ehj2MtsAkTrTGFFO8f/EggvhDAESQw9LLKLOxLmeY
d+W5EdaZsKx8LmrCjZmOvHGOO24EhyjPXP/y4BUawH9wrHggxA/87/F1gsLE7Jrd+ZsDFhMxEkg+
2L16TH1/uTPDDxPC6ViQqydyT5pPLmDHg1q5iuy1MidtD9jNPYfBuIdUsuGn0bOjh8YbtUHu4vFE
46NnuSVWDMLDhG/wZNbNDZxjQgS0sPnsOirzCAHx38uDKssIgVIDdIBdWmHVkBThMN6haOxwu4gU
wiN4PmYYOQlasn0KAta92e/lfMA0iH2PhzIc9txBycN55O9/zXcNhgokAFi+noz3FEyDNQgH4IGt
wD+zX0ZCG167ocGkKAmyh2dYP7LOdqbuLuXRtq2tnsNP5fNPywwtOhHdtD+HgdK54GeiXL4fpL5d
yo6bRKASyLGp3orbdjRe5xoQf4STB3gBxXO67DIb+UOqZged2AmVpc/BUSOzboKLnnvG4xYq2mrq
+OQdassM521YQdMwvmSQVNBQ06+Tt4pBeImwxkf4mFOZn97BXB9wGmfcVWvh+GLFwtkmtgb2eOE+
s0EBDqtfrALWIELmRDz+MxYY3GsWko4XWO43Grvl2C7AuzEX3wERdprLNgi9MJJik9WmEyLQvCWQ
iLF/uWxbed0IqTlN4LrBRyP/NnBmWBqwbKXJa2b/BoeIY1LDa0AFfvIlxH4DN4NYR5wJY9GXkGcp
hcbXIwTr450mN2wfl5c80O4M1xpO245TF9GKhtVUXUeX50/KRe1wcc6aUG1WjRNPyktZUleT//Zc
2Pqbc2vZZ13ZWkqWm27z5nCHaSRNwkRycjUAXyeykROiuUl8KIzOpl5ia5d/kilIb+kWvn1SI10B
GJRjZ39bKeAWMcYRJmTkID0nu56xHNskzmUBclL+atLRtrGF2xR2Oi5W/gJqBh/AW2nXYzm66q5T
1F0dUg8+x3TfXYdrd6Wcs/AI+pXYlehJ8bEl8AZcy798XjrAKnUPSOAiWdOeC+3f2PngBLLq3bsI
JzedO4BZERNBUMLByzX/rtHlhrMWD/NKGjd6AvS5GCaiFn70iR+SLEy602pjMeHARREGAQeOI8A/
7UP+Z5YxhGrWIAF5Ks6lDXl16goTCT3ZgAt/FcvSdh9r9VB9jIfLl/Wq/Eyf8llH8P3RQtRe+fWS
F0BZbyy6sL0sSimYL/5nT+0uulb3stuOd9CWnUPkrPbazO5DDad359/8hcTKRVs13n3M+m64AHjK
5FYP/3KdfkcJVpqn34P8p3mpKeBNd1CDHKuqbnHZ6sYujdX64/mj955oZiZam7uv9jt6suzM/20x
6jpqzI2FHwuOxpQhJwtC3RsWanw6OzO6ng6ta8MRiRpYKPh0dyu5X4RgLTbuTNWhZKFUm2cgPSMT
IjbmZuDglmd803Knzlfdf5FJ8gTLXnQq48UkwsuD+k24qhCRYvs6dWHqGv4NxJs5B9PJkdEUz5lF
XCf5zOjsHOpLFpQZFEpUMlqMhtBmR83eZzPujd/8eSjvKzzFRhpgANcL7YDpm+z1s9uskcMwUxN+
qcQBCq2E0EyUL4Si4f0pggiAScVfKINwPw3vDO1JXKEJxGUTU2l+C2NRwXRtIZvi0+kzkMPIHNLp
keLwv4R0PK5pWZa3b+22wJ74vfph1wYAYGv43hTLFov15UAL7KzPGI7iaeP9WXpyWPdbzoIWAT4N
Fxfa5GXgBkDRgWDuRseW5Ntxa8HaBt/DTJGXAwdc5py7P8LmaHGQ/vkhOUF5wIz9rCF9wdUQWoKw
OcasF3egNYau07VhwOOjRaoRFTEi11dCNXL5VyCBRd6VoR04FPK2/Mq4FD0vEcLJy8Wihu4jTXiN
yuwBTE1/VOiCZAK8Y69s//ZhkwacWqT9UcSJIpauJoOkyFsNqHc5U/iAqGWuJGLL9BmiPjX0SDnR
biGmKq6Tsbz/Fes2ZzgFsDBV4lRv8AAnDJqxIxk79o1Xm6OERA8EkP/GxiHcV7OVwHwSTn7Jp7Ol
Rj7h7aBjTUrgStygB1uCZTGRlEFFDmqKg+KGRTyltJKxiZJjr49ukriQZzaP3eudxyO6LPPD0lA5
SdBFM7axqYJQweGfJWaeA9MRQDseWxYD8BOncTQBYHmgVFasJss6WfLXKtvdjvbS8nvMthGLoN8P
M/ZylfoUn8WAq8360KIb+ryQ0kzWKGFF6SzqYDjM3t3xgqbxdxxAiu4m+eLyrpscFVijV0EvKpD8
Jf2G4gRnlHWB5/+ZVvMTbyjOrVpUqGj/9zN9OtQeJhVEGy1Zmngf2/Erq3eDI0a94b3wNttzHYIb
GrdAB70rA2wZ053GxaM5ng8K9kyyNyjfVO/UMDQBWrEZbELfqH0c/OJFU0IYqb2nEK0P7BkCOMMs
gh5O9E6ibegPIJF7HinGkgdOui/OWOxVorLi/fSH+s8ADjVcjjsI9SCH4ycJJPt7hBeX/F46ruUs
JQ20AMM5DOUYehwntGep+8SxLgHZCfJX+tHLhtXOm7eThfTt8Ncv7mAZA1nY7X4ejzediSasKvyg
4dlU5QJjLzzhnhvAzariyF4wzBPpIpQhX+wDzbDCMCy/Hex+jbTK+SiSd0zHij6qhliDm/GI8aW7
YHyX/VbZJyIP6XrB2Qrb+SN2OZfXhmGKCCcqmhCDr6Ce3OSslfXicfxbtTFgBBoHOkJcp0b6hhEf
h8MDVujb/bGFptKOO/n5OhhxJvGKsKsTpTuPljdymWTPvOEt6imgWIIMT5GHYw7PPU45EyiWn0oC
gQClOYPdW3EDOafloenfbrw+wocwPOFRQuqEzVRY1RglevlNxCXRuI7RxPy/PYKIAoHg2Gk78GUO
dPbOEMwn7E4yoKhp0e3Snj64n6Iy3xvWBn++3I7xn+nZK3Au12g+Db+3kbQoBF8oKh+st+zsxgcf
L/T1JT+29R4MiEwPvfAtPLCghHjmewofminxOw0S+wr416P2L7rHQSSeYOi91GUPV0VbfncdAijY
Y/a3auVYeLRJUY+fPuCsGbM27q8VzEVlZWFP0l4RoqcnHMwaxEFPt8HqHGev+M4Skv9Bbjex+vPH
fnnHqBq5MJd8dAssS1dy8aIn8GOM/Y11Tj4VI8gY9PMhxSPZBbzPEYC49iSIQlzOAlM/hofvD+IX
HE9ncV4VbjHQzOY+rx8o+dudA3IkxTewZjyI49LXHU/6abBufQKGgZhVUfbR/uT7kUrp32BjwI7N
QLGdH5gObrtDRpvBEdE99n3nSne3/WEUkeNqTCmHKvFhM97eFqRSrS8fj+QAlCx3q4Fa8+FenA28
D5gZSFyksz3Gj2yVKuGjg4Zc169C7//0daAxSktiWIh7SSPozRpbWB5SjvcUcsQnxxpTC+gc8n4O
wV5dmNSP3J+Ja6PkUVbfEtzyJ4aNUcbWWzGMyN+q7NUAWUtW4yd7TvkhfxpPzA/dZ+elGo4tz+o8
M0RpmWhU7Hp0ePB4KGcIJPmVoXZ6Ca0FA+uHN0FR6X0nW2BGbH7k+/n5Nsg7qNYNFkLOspv9C33H
EN7lYyq7afNS6aui3UsMJXpPhTyynMiVN2gmMHBlEyuAyFxThssuD/iQ3I9Vs7cwQ775quEzi1JV
z1JDZUONOXEkrEd8cTns052OgOnY2KebjAGRd7977Rw4ZSyXOx0NpLMoDFb/+hI9IZX9SwxfaeDi
mEdDuEt5JQ5nGt62nr63Sq/BHrhY3pWggQ9lhx34ALwy+DG43gzL1NxnAOmSa7z1YMlISzvG2a+m
feWrLgwkkSj0ELoQ7ke4JBo4Fi27Nmz2+ZlLSMXVnnmAy2rN46uPvJGYvWg0trm+yHuPKjAzOKAH
qH6RBclyhS1vnxu+iXBGwZ0fhkGfLhkcNq/pBxAA8V64XaPe3ip2VOSYMRaRBtXD7W/TQrbZ1Klj
GCZmz7A0mDpFKWj24Em8BHQdp45hUvnFCBxDJ57qETOf9KCPC/mTp5M5CiMMJU7etApvvc2tCRv4
eDguLuxw/Eey1g9FiH5I4SdAp1G3CvYtwLlBarh55TvW+slItFtMoAl9YDAJQEdmeI9VwhHWeykG
wcIQmiL3qP51KyW2w/cfvD6G52p4S7MwqTxCvJ9WUKOBhWd3TRgrfJgk8j59CIXjPyzwQazp4dnv
W4sHcIHtfv1YNf1qoI4atcU8H01pm2shp3mDzNoMBlCOAfdsr04hS9avCWIbpptvqMjab0OFyhTJ
dnhj1eF7tCq/ceNwJl8TJ8HCgKMVzvCYPyomhYar0f6ObgoOjGB0BOUgCUo6MoH45D2a0MM5Ye9B
ixsINmhTUBQ7BT2Kwop1y4svp5sc4An/DDQblLScgAw1TFeF3v6MFDgHmrJ44tNd6qGW4MHaUhTj
f5p17njqlLjXN5ysZIaxCa0KCFSa66WYA1TuWLnOqwzIfjK3D8q/k4Z+I+pVJ2p6ApZU4UGQcTAP
D0BVHcMzYeL6Y9ui3QruOYZjCU9vfaqaKizZ35Pb4FOeRlzEEg/xTkZ3Km+bejfcW298REMGq4Gq
QAZK0iOGIaPtD9hgOAGnIKZgA4bMdtCiLeu3ymNzB4PLfMfG8DdQB3DgUMFX5orhOIPZATvfdpe2
MePZ6kqueyihJWbCwWmjdk9fgquqngaq6LzfKdbB7MR0+dlCiwSsQmk1wZGlLCy9R+hEhhwbxVuO
vJSfIMezxL74MpqHajg0ZHkBMKCjsoPCwqUT8VFUDJGpRYni1mx490AFUuziR7W+D9tm3JjDfk6W
F3TUYExjoMLFuoC88AL8BAwlVLBDnqKxXhXEu9ywzPbTycd8Sso8G7Y5RZTt6V3UUmyjCXJnxjMI
fdTQyT37RqHq0S3rzA0evEvqd8xTfbONDUZW6pecwrlZGD86CM6L8QkbtSU0mbk6+3NcfCc743UQ
W/Vm2nUG7NXy2gWSJrIZTo8sQPqPE9Nt0SBnqz366qcL0atJfFX+rP9pbFkruL3lAsZfC5fucfsa
0A8zlLq7+PfVEE3BAR7kNhrr6Sr8VeGF2BhgBzM6+TIupFVHT6qEthH02DTnXGwqfm7/0kmj+2Vz
GeNxig3adjuSco4MFuzSqrByCzjAwo8hXavz8lFvCsjgttsh7ELe173cpX3RRM0Yl0U8NGDcwT2N
OsBgokTGWEIVffH5uHH3ScS4Z6dL9W6pC3t209Z7TMElWQ5AT5mxvZ8Zb16AGAxuKffQBosPGnDW
+m14uhJsVsOvTRjNS7laTpATpmCuA4Iog4YZHIFQVkxBM8nLR7UtoIJsFYIgJi81/LEIJ+ooorUc
906FkGB1Dv0bu2Z+zWi7qQ+YtfBcQ8yC0g21cvIBfUsWC/HcDa2cezN9ni280BnZ40+fl4GFWgip
F60+a4MAAOpptlfYHYU7I0esxWbHt2Wey3NMHhvs6rTxUlqY2nOg6nQQpD0deTylDRlpWzmLLzRF
Ct6v85fFSMgKtQubIXFuvPzIuoQG+GV5TnFTRBiEZ3cVMW2VjJDJpcNsl4jHMaiJRgA/hGgEpRgf
WzLkWPiw9+6BUYf8SW+euEPlwypxiGMHEcYU7EZQSZDby96KBtTp6ITkwHn4NnxxQkSgf+X+pfEH
C+Nev6D1hX6OC53kqSZhdQNJArh8M6HW8CTD95OriNwdLOEtAUcE76V3G100MilEOFfh3FsAkimO
+wDnAVrE1wTRAoy8OZBpome/QFL7hADCPeW4BdFzjobp50//cmFfWjaGj11qh5oaYB7iBTGOphvQ
UNFm46h9p//HuZ7D+s4RAKszIFSwgn7UgZcunY5tUF8P+CNx+lQ8TsMzmPCeyWNWaoMu4InruZ8U
cN5cfDIshYqNsYPPOpBpDQCIqtWAsuxHeWUARiMOqAHWQGMjXgH3fyn4CAPoCPfbxQdvpt4+z5yk
XXtM7eDGuMIs1wlMzFuE/TQe7Ia5kbvdbdoZt12dql5K+l+Wz2srtUIjs7ybBkEXU+s2AJNtC14H
GQW+Ca5R4jVD46sRvlTjrLzDrhj3n5/2gO49YiQiP2K6gttHMpFSSkOXRwyqbmvmxgR8lIxwGB7c
icSUmdrR61Dq4Mq/pM9hmHZmSHsZD+yubExi0YMo2lJkJdCl+CxqNnpEbPDJTOAfI2nDytfvEWnp
NGigktI7C6ziPDhQKheovwF7cu8NDgLzbpnHblXuFQve7dgASK7u1aFSOPHy5SQLktKFbrO3Q5MW
xllJoMsXarMKJgypCFFyAJnoYVZjHPmLteX0I3/hdZSPAnz87kjdYdIGOdUO++zIFKbcWtXr4Cxy
0GT4uuxprw/24QtYLYOglztmdNtb/QmPFSIpayLXA7k8NTVrCAsWXLQaaKMfleaaZ75gxPzzCQka
s0SYVT7fRToqsFDnyNxw5D8XUK3T/tXQbF9ph/Bw2doNKjQ928gvOsBe63a/z+NzXXzBxyq411Qc
4yPovvCTcoCPVtJSf5mPrW8kHj+4NKH68X5wnQYMJN+mUFFYKU/YxIwT2PxTt0tWIF1PiFN7zDzx
+fTbmR5707n3XU42Af0BPDLhdPjsICw7aE8igG7X+Lw3mKsvdOzFk2AaPhgAjJwoFPOznxODw9aZ
+A7caDSulp+x2ZRRQZQN5JYKeVNclYHBGTYFN4b3fWiQey0vrWZZIV9AI8EcCaweCSXWEZXL4Isi
EOd5DbUZCUX0f7wTUTG4tHUOuFjJMRtAwH0SG2WEnIXQWhXNtTA6YzSMyzzw1cO9NwFcYpvB5K4E
jhw9bjWMnxlQgHTMiYvgfNrVdi4Omr4sCHOAiCil88VdbOoyXdu1BtwEg1Z7KMAQNkTJro4p5WQn
0b1ngsGabr80VFoWBK5WTqhk2CvGG/46nbma9It/v9WuKZBqhkJzP++dnla5r5/rNu0958GESNK/
9Nt91Uj6yrRwXC4wB8taf7Tf085cDExtOssieqpa59UzqIuEkaIBRVnGblJxHm+FJl9zs+Q0VcAx
evIrCeuleHp+a7hvriWdtEXmTuOIfpY+Qhku9NAddt8ImOW34kZLVYI2xbOG+BEJezd9Ib+9a/8M
GW5dhmxVIbJUux+0ywMF/AomHC7LBHPcsFcG/Hr4f1wv4dLP8ae80pHM5ZLJMef6Bfzk8sRhXuRj
8SL4XGNCeuCv0xoKZfP8LXmy2B3Z5IjbhmTwwxA+f3jPN5O9ClNqr2Q+S4N/lSyBuOMoI6bysO6+
Z7HD0NMSO8gM76/JKVxUk5jSwU6kK7K96WoyslDQcoFf5bspbEa8FKfK3Wfa2qRsY7L1laNxPdxm
1zBYROuu8Bn6VFysnqaAxe5lyMcOzfvsm985NSLMxnehzeSMgrSykrAHerMOAwziO7wvenkDVitM
AERMt2BM/R6mZE53b34O2nJe3VmV7v1AUmGxUOL8bXohUVGNqKjLgfD0NziKlM5TzCu+oWLTNjd9
Q+DM9Pg3P3eptO8DQBj74RbzmYFZx94W5fOx+dLe8UFtEWvmbvva/lDhP9znmmN3kW4Rpnq3rY62
mieW/r5kxFS84KFpVh5eiLh71rzj+Da+NKZX7quX2X8MJDChob5RMcCeW2VdZH+bAc1r0IJhfD2y
JRfAjJOfx2XLBAoF3M39xh7xm026W/Tr7ws2dVzCVW1FLOcW/rxzMoQjYo+TQR232oum94Q7xVys
/Bk8cs+EBuQ9tt/5a4cNSCMU38YFIGAzETmlB1IddH6yhqGfh87tpOHJUuP8Gc6YyJgU8ewg0XJU
oIUp2FtAoPG+M/JbcqjdAUmezA3EsvnfHxNO4AtamvY3D4mb4LdIAVjQOSxmjESm13T6R7jWTgGh
Ba5ob0fgXdLtSbn5nNpjlv4QRYTXMg0STx3uRL1HuJB2gdbkkT/UwSJwixOLkPn+1taPkJgUcyNd
YY6l8/vzl5E4w+meZx6fjMFNfzjEHph6kPoKNP3ASgTrPJAqJ+jgj2MvuxiIhgdSsPycjAJZOdyA
VvToLr3KuIVmkAIXU6gaS5l+hnYipzW1QoCN7FhSzrBlxePOtFYXVydIxeePRziNywu26kuCZgin
8ukV8E+4kNETls7hCbM0MZbO5wwS4AQqPSAvfdFHpR5dXrLgsUn9FOOPC9wD/45sTVrfekDeZV2u
VHgg5FzCFSEq5b5XNCG8a/Kd+lz2aOI5Be1dh5+VtayfO6k2FhmCJImxO13gcoQ01GFsxkjY2CUv
xm6YTtmWHZShMzIzogQwAPENKgO/0NbqO1ODJKZ16j5oJIGcV46z6/OQI5mekHaRA16KUyKjORbr
UD6PsCgoJvwbSCpqyptvH3CRe6c2ZLnfxeBaxf+JmQjwMT0EyCQcLDGWICZI/Z1+SEopmIapWsjo
QZQ1vZj1K8VHYW1spv2UG1DUsgXpCzVVkrHTrrzy+6/WHmtnTaGvNeEDIV0l9UDGgqFGvir8oxuU
jp4pWxJo+ppCtPiUTtUu/714RTR+Yu8GZbNai5zOO4QVImrIEH99foEOg91ojSdjVaBS/blchuRL
OQ4fBd/+n0LHIa0a7X0IuvX0wXSqZXLV+lwALFWYNlKE0O2ItFJG5RR+CQbhSwMeCS0oMS3ioSC0
kK3tEQjOL7wYw5uHAIMhnppfniPtyuv3Z+2Bv6tvOZ+AOukeItILgwDQyf53uvIeefhlaAJahxrE
a3jVqg6WuYBHWtpQbfk+PCmKz+e5EsQfEcSUxcSNqC/tr2UtnEBfjS8UcKrl86TaYP3EePFibWtf
11h1Qz2rRVQ5Zw0vcMA+3H8A2CCkQT4IyzRZDSYDa9KaHUZ37wWsOGDRkYVAb5zya48aiVHEAqCv
Z/OniaVYxMQcNYAILIIjcgHsfcfKnLl5deXy8BKO5QuDBOcE8IZAp3/jpxvYwVyEbvETW/ubA/co
AI9EdZR7MmAXqWrysoQ90fmXp593iKug5SDMQkJEd2VFLM76Szoi+3FC9V2M3VzKqvba/D42AEt2
lL5o7+qp+dZXPEy95YF5DUvWLBfL2vEC+i0zKt4cOSlaBji+kCUfiZO9gjkF5C5897cQ+1ukay4n
KPW6BqTg21+4l6OrHCHJtOfsSZgFj8/ROjGkkawV+5OicuwTdEK/SpfE5ITz+LllzsApXeGcT2Or
R5BziserendpPJMkaIsV4k3mpYpvon1ntQD8wbF5ZWQFVGkRFzv9sIXaXyK95h2CGxevPF8+aQQh
Qr8Nr1SZPJZcQA0jTg43nyLGzMWf0tECSKLKJpmSE/LKbZqxiLAY1YKM0m3JwxfGeDgV6z/y+DnU
3yCneM+N//CxJUt4eUGiC4d5+snkDZwZ/VqRLMpkGiBTY+Di95uCthuFUIIOAIp8Jy++VSn6nq63
Hc8GYeKYRDOZo4mG6QK9NmLp0UyxQKUkKE4IP+j/s8ynvAE7cHJX/boI0y4AWaBcEVbB2UtPT1og
YNeKnAId5RUzoHkhbAgBhAkHZSKYf7VqSDgthRHXBoyRh4+gCOgP/0fTeW0pqm1h+IkYQwUEbskY
MKe6YZhBRFEk+fTnW/Y+o/eurq5gIKw15z//oNuv8a/2MRw2G2ZIXXKCLAxtoTiLHdFV8OOxqFDR
N6XdAIo59zP4uikuW3BS9pqgf9FAQFj0dHh5VMUAy7knV14ab1LYkX0S/DAd4LlmMb7HS1YUYLN4
3CX8mKRx+htlKaRIzL9MEqixN0hHtFjUtggTblcPVFTmnCOLI1bJ1ZCADtJ1M0EaVsAihAqnr6Wh
fMy3dDwPUusIviPMChpkwty6Y6p1yAVXhFnh1jrvhMqRixmnGA8a+osYN3zkDmTe/GgGXHec0zyx
Szx78FqDaPC1NJ6ee4R4T2Q6s2SfSE4PPSHLY9ws0AhGf3ww8vFHgRBskTGlfWyQltY6cGXFSxfF
B7bXyFiYNRIXvxBiA0zpaCbhKRP0efPg0yRQzdkNBQRsRSh6psKTfEOjhbhP8p47vMMfkIJa89jp
TG93U2on1wBj5+7lDsVy9qKAetilK3UQACrGRarWFaR60PTU7oKZjLmyUoMcRbe3ZyFFnyJvOCy3
Y/Lv4oFaWFWupCDjsLmuUIYgMIF6QsFM4l97BroVVfkZ1kBNeD3OC8wGjSCOvee+KQLWQIx/CZTF
91RFVSrjzrqXNP/22ULxqlfcw+AFRnf6+rj4LDK1B1Dq4/J89WFSDEHEoFIQCA+7QxgwguF5CTOP
rx/ZJVmPQyNU5wraW6RgrJvSFkuAp+YYm1qxH0/7ZQwUqGaly3ABgtpj0ENvaT8wmO7TOcCJ/IYy
ZivubV+AJh7jtQobVLXo+BHXpi7OKY+HX5b+V9vlhqj1mWRLf18UBHAyenYOCyl5bEgGZqYY6hLz
J0QGAZw6vHnJNrnSVdmQ7uCz9rafmghc4LKK3YrShuk44WBAGoRLY13OzAyfJLJAMXPIIAF3vfjQ
lYP40uEaGzKTYNfQCJGvXLY0th8PvrR+s8HeuF9hHL937BSRCGfqXYm47uzv7bCSBrfd8+97s3KU
c8BZpatje6QyhzBrSYAngt0QO/RLKsorrzkAy8PtZuFitbQQPDYHhfku5n+j+5QgV/833yU/hYIV
d8pjHuSJI4x2ZLfCaU5yyc0C36NDvjooB+rVfRfhagQjAs3WnDEVdrm5zIAa+hMXIPwF1a+g2f84
FpO3/1pp4Gcrdu8re0DfOrLYiGrhr/yiFbkO8kO3DRImEDNjzlWKWMVmWgcvzcRlQqUa4vq5zqpk
AkXEOEDIJ6RT4XTKZvfANnMFc+XtVNYdSxJ9XLMKMt7RCNw2E7yn5kbhs3K9R98PkCSRobBnRRVD
qXc7FywtsBXISbf4Ja11YQPeAyQ/8CbNMfOUPhOmu1tDXW+YqXRrKzpfw7QzkREG5oL3/J4a227h
Ral3F5LRToKhBe6V2YjF/+5yTL+wViCyp8T2US1Ii4oInJup5BvksHgll06ihlBbKV/bnvdN5s32
jWnQKR1Q9+C4jP3YqIISX1nwJwQpy+MlAqy06yQELqcdqAlII12IIodVJ5/g5YlBWgI/YdyRBx2a
WhExCxRiRk3Qgwn62FznMmrvBwWIpVyIBWz3xZ6BDZow+Evgu/QnPcZlUzYXvZqjoCbiba5Uc+Dx
0tIgvNDWQZCSaQ6hYe4xkOQCE1oD6AnaHECyPSpH4Lglo0Py4znYHdgvU33SibxXhQXbg1w5KtAl
4RecpFPN7My774uRXtDMS5g/Xe63mdQhQwy3bKTMmt3i85MvkcYwYGgncjtONSFjoW9xr2Iu19cY
PUNl5aItTzkrJIxQwnvxGMiw1D/eP5hg2uVVNiPDi7l8soxXPiuwaYp3QPdfpJAovhCzK+4rdaMI
2AmJ4frbw7VHwUbQxKME8A9Fx15BD6FQ630pPDB7QG1Z7tiq1kxIxiUi88xu5sa82N0P1VA9VCQL
WknPB0xl68O5lDWWfYkILlE6Q7hGpgEJelkDPSHqQbAAU75dc7JRxe/iKcjjI+DC4SnzE0nfwWuM
oXI2BIrEdXzWaBCvYGPR93QuL3wk2aqrIQCANL73zbejT9Xh9W0R5vwHbFYj/yTqcwrwjmDwVwfU
PyrSmGeopteBOqcyAamNdinmcGTwFDPlQjYJezjNFI4WtLsYl0LewbAUivLN5XUl+2eLzwM9SeIC
c6D/MCtssuWP8zVg3zjJw+k/PK6C232kDT8HbnUUnAWmFxrFRU/AQ+ibnxDPKEkI22JaLoBhFqi2
tqiajPn9InlvB5BKRVWZ+cZRgOTpfXgFT9lyn3NYucb23JHZH8s/gHP5V56550SWbGx2N4bzWhU4
7kFeuc/m74/5Gh+ZNDSfEJSZLUavyPZERuZhXQC9Di+V2MHrB/B7zZ0udUkIwaCWcpJlIIJE2Gxf
4e8UFRhA887SPfGINFLisMxhMpZrWgfuR6LbHSqn+u4Y6l7bJMmZuwyoEhoQbhOwKjfAVgojU3oc
Ct2JFPLW8SN1GiyQDx3ZAedBWf+HKZg0KwxxuwhIRfWQRpYM55g8meC88fo50kfXWb5Q1jSXjPc5
y9j0rYn1GN789gR7pLUhet7xSrQpRm6wJs4lhlP+tQ4+sBhBgRF4yLaC0w8APMybo9zxIqjr0CCP
2t0GWAqjI7b5XB//R7NeN7PdIcRF2VtWToSe9WFROi+gNn8ojxc3RAriR2gdurp7R25Iq7ZIxsfU
Ew5DsKA8sefDYUQZU84L8rjqkFQl+JUPmg0IiW49bn8rK6QfZBU+6975tiuJI7RYA0XFBoS6wapn
RLBc/1z+faYI24oQLJGqHu0LGuu26/fX6oi9h63xvensCLG+b6i8cjq1yqFZ5A0hoQRqiWAUUSGZ
nXPBL8MYCpKwWEcDacPwnQCz+WfJF2ZonEIa5ydDBXpnDhfG8rvPifjK/ppSOox30jbzKWg7e2PI
+Ew60MK0ewoKqFn7z1IdwR8rPyJLj8VUs2CeQT9JqiAmWQWZgG7fwhJVXzy8WmXQn/Qn6fIT1gFG
PpawBREmctlS2V6XJQHp+hK16egLzRct9bo8FdP7QBm++e0bAlU044plwTiF/glIj7kIEgUTmaDu
y/ChvOrc4VrYyDv8hYB7QPzPD5yBG6u/KVndPQwZPMpy/7Vs9tkyXVZ76Oj6FliTZHJgz2RZrbkq
KbQYbVIPkMHDmxxdpz0RmTJ4e1CGqzAndHP4HvdDNAGvg7ZLMDORrREjQtw3p42XLW6+MunD6OE3
QQYyojw5uSHzz6/qajDIULsQD5BZjQ52ZpIDbHzNa4LRURawLoA/4d32WMOHkt/udUkmC4mPBmiO
bjWqS5nG9AogXzXzN8WqXQD97F4DQBr0i1CYpBkP0m6LneFgjsr89tgdSB7sAEcl+CEoWAOwomBa
w0yN8w3mE8jhwxfqx2ZgWCLlprKEjQB9LDL6xDqKT8QXyG8AhJTx8ivcK1cZfnfCzj7tI1REvvI1
zxKLIHemDoRIK+ITbE5ooqf0SJeyFRSZPhVSYQFjl+dffnF+wjXRQ8GOGis63Q695VML+vgt64so
IQ1JvL/e1X5JYKSe8XKrQX/RytOYG6NUrdddEAxh58CYILh4QK2qoFi+DtqGsTBJRfYtsklXF9nr
FKKR9e1aKh5RB35dwQEoDio3JakG9E50FbjZDV9/3U2KEE6jO0NBxq6BORLqDlZNHIurQCRyCOcX
ZDYQKBNRQWBhlFu3Y4uYGSFjvIim+aJ/Vs6dc3fI1sTNiZ1RE1nMU9pdM2NIUhw/MQQrSoP3Pjlh
AsA5UWcg7sxlvRx9KXy4u/253EKdvSBLmZasaJJy7ReFA6eR5hAI4D26GqDF3VAhgqAaPZaEVOJA
Uy2vMCMrXOzu0zvKFPaZxo5PVIoEySIvwpUPoBUXmZqZPH6iyxpm9jwje2uIbg81RUjzzfsiRVPI
FlnEZbpg9OWr5EwTkL0gmRbjZTZ4T0Rw4uRLKkIGiqdt6BBZsTv9TfE8JHfnNbtFXwY7htlN7osr
MYe1urnlQcUEXrcKcX8G74mkBuXXu3XEOiJm85DrMQKuYcfrNryH3LurA4QEH+xu0JL9wTm8xraI
C5LxRB0lb3FMZGRpLlcNhBkDSG/MKJgcIWneZTc4E+33mchMloCJIsHUVQV3tH/JgZMi5jXmGwEW
5lyqmzmUx+n025lDan6WpU1NJZFN/+zU5us5eoOns93K6p+KUS0QcTr8Zs0Wfb2q7pFHf89K+Scu
pYZhv3wACgXCjmEDygsdemu0C+RfF4auq2ZQefMWpKDpA6QOGINTVVkI+88M9gfraoTozFb2+SQK
Ygw5TMzRAcla56AOI+8g2h6Gm9DpwdgFf/e1mnOwXfAH7j+fU8DmqM05gh5KHhi94HNYdmO1TqvL
btL7UfjgAFfm8oGyUUj7xvQqnplZX2z8HKRWFo03KtQIgwKsDny0FfEkI3aYhYBcpOUdoeFzJQzq
50gcfdpBtsA+Gx3UEVyWFO+xROQ7UagmhZX33dX8EuuqLKR6dwy+j90XD5yFxFMihYgXsYV/CgA3
aj0ddwtEC7ggzGP3PcFex2I3GIkYnPcWciJgLgXkqD++zrWjhNeRZKq8RBYhojeQ6Vudt4m8FKnq
15zEeG8hzpqhOx+onPfaIQQeEzY8Qv0OrHxkKTjwcaDwOcucZI6o2st8tnCQYlwiMDdH6TiIp3fc
Apa4gvjobFgZOb68HKaN7gMjAZISWcBYFWbYdXDcuvZtCfMiJEsR7NlYtg7oNl+myhxWPMIBZp9d
CFyWgRgD4ePXjm4ePhLImBssFuQDgxWcB55WZ3/1oSoKyX6LbHma4UPQDXpX880QHzcj5CZ3afD0
GxfYScVmiPrPqx1MN7fyUYe3sDZGvb9kTUW+66/wE3GkZUu4w3cCzDrIWXgFkoFaVjq+T9oWQnGJ
dKUIC+8zQs1K8fE59Va8Giwh9f1zhlUm978Q+cVTglVmtWGp7mOHEJmVdopxpdkEpYNDJx53oEU+
lZH15WCTJs50vnC+U8y7EOYICBVfeALtdhl0TaF33pMxNWQ46hvDHFtDUsGQUVY9QOllg6qpdhvR
MHqEnaJbpoDC1sSmRyM6kNfzQe+pEsH1daV5Z8A6BG0D6vAI2IqCvAsRHENPfDs5Kwiiv0PQaIC0
BMH9g4vpQWoESUmDLjMxjgXW9sRe9tfGpl0V/B4RqRBcgucKqxGwMEhhFIq6oB3HH1S4OBRbIIdc
9WAtuQtMNsrt5yIKMfG1qoDGErklqaGYZQiiop1RttKwp9tcMyNYkLlJbZoyMmRsuqkys1uxXZnI
/tExM0Z5R24ewEK30GQyIG5lFxaCsbkX/rVHuBAX+5ttuH1FZpyP5VgDAjy2LFUSBYSmHaSFNGxp
P6dKua6ZyjJbHbdPG9NHD/80B2qrLOZYih2P1Glvfq3hC1tP0AyRBsTANPNo5yFYgCFmwEe6Fe8U
vENM5YKdcUAbwZDpsYXIJ506uvs89EJlrMKZcxFrMYvhJFG52DCjL5zLdPhYJH/q6OkhIlxg0sDx
Z6a+6mHSpU0ZrJcsXvEiX8SY4U3UA8ZqZi+mHE5Omth42tP3YwA6IHt53V+yUz5rr2sgSlTy7uyq
Zyya6uPcSEbsRZ3r6fplsqhWaFkfsadDW2s6t923AwOurMNHidfr/Xazmo5EEg905AZ+RJP4MO3w
AiEXrw4YLpJCFlOPwrfFIh1usmI9X5OUWYdu54N8JrOczptJs01h2EJ2BZdkzFzhVN9MvsaYxquP
o1y1vT1WOVOx61/NxS1c+y9qcMOpbw769IJ5Bp5f+Q9t8rixIzxjp+jTmeSLRAli4OxOUOB+ixEn
wkEae+zKYjEFA5CLUANlMehxZ5LTJecNxdKkgycm+/Y3uY4MyNZdGtsX5OuWKwh5wyvYwaEzf+FX
jhP+nNmFzb+Ohf8v/3S3C+9heAtrWziKdy3xLeG2Hs/Fx3+f1//5jZM29vuePHiv6cNxpRc/kQXi
N3cj8ZWd5o12IxGIAOUmRGO+JrBzVG9RZXoiKIFuayIy8pDy/lKRhOUrFbAdTXpbYQ5HZC9TfOFo
/uJRhMU0tXAW9IgHpEj+Wad/+PZjfdtfl/RSztfC14Q/wu0eJ49FS4/Zbvu8NCzywBHSoMiXiuR2
lb36gcGrgP0P3kiG8K8rwBo/stu/knB8pA9psmJYxoPXDbGKjucimFuFRKtryxo4wT1ZJyeEAm1s
x/N0adS21vVehR9z/PCbkgGWen63A3wx7va33e/fq4svQ4fFCPvLN1OTBK68nkB8C+DOEe2GbJbQ
g8/lfemSDekrybw/iRbqrOv1J/okCaSxiEOIgHj/SyHIRv2JNGY5ihnnwW3w0TUEyUjYgQEpy6YS
LGEvskilHta8qqngCZHsDNS+gmV4D1EPzHg36aggJtxSFpvvrDiWx/r4xbf3udU5gwjnRqXw1FX/
KMixfDQBgehhYc3//hz7YPcQwoXtmHmkZWDtREvu3K67rr4o9AEeehgyHBWm0pjzYVClrg2VdAFC
CW3D6Uw//vvwsyFyzHyjUR8I/6FEaAccmAJE3uGtzCLeJ8wh3/R2EHZxEEetoe/QcdSsPO8S4Zis
TRWInW3kkY7qpeLCokRv2KtzhwhKeZYPn8LDeVMdjLkafhiwFlRDhEhjfIXLGHFN3418SNiS6J/e
XC6Kh5OZjb84j4SdHZkkEfQOvFYxDgTjGEp8JvG5+L7y4ANqaQepDd0SUJYWqiHlUqbwkxEWbaFy
EoYZUfDSHH0pzx9076Ld1agTWL8/BEJ8XJkwpCcY/bA0rDrioRhNQ5XFRI1OGWgPmnzGOc39f386
ueDz905uTrp173RlrEBBIXLARAg2VDQ+VqyeePMZjkK03tW7eu30SE/3GGJghWEfe6AC54TcQZF1
xRkUj6AsOyeOYIgZWNAQxIgtO8ShatAee+iGkT9x0/OSuZPSAINLT4Tx1tgnyQPut0lB+GHJcKdy
1ItCfkEYirCcrnPzWURpkt8klwjnUVJdhXUs6KC/h5yxwFJ2MOsNoVz7d+eyWP3LaOj5vWE1Xlwu
2Idag5gAKJHlmk1qHkekHC8uPT4iNqdDxyMueONgSrRAx7wseCR02L1h383scgIOZfYPiep/xkjr
SFqNnQ+RFh3zMXiRERsP7gMRQnUzZ7B7APdtACfeLO5jk5fqq0KJLt+xXc/wFjbj4ZtIjO/521nd
7476WH3GsblIbV40oTAyuQrZBIDIfFvR8Gnziv49pYh/gXRgQ1H5QtJzNCSjBsw8J7FlnPZ1t+8D
63lva4XTgBP+C73q8Sgd8Z5kZ4EfSyje4WD1sfzVghSFy81cDLLjw3Gw37HiYTTkfQ+q+Wql+2R4
1EHXkZA0myse4DEIf7mxOMeYg/3nr+U98Oi8f54Af5XhAGPnl1tOfFABjsC3+Vn+Q0UmoAODAJPp
sPue8RrfxN34i9xK7GZ13b6tF5+/ifMaDMQ5IUvBESkbnIahCB5IXHykRf7tbdCBUrm40DAPBB6T
2HwbS+nYQW9qpiQcdPzfWeaHeLnWv5AO/5LYbwyoexuSncSD8L6F327yCyvIOZ2XCgrQGI4OJyHB
2vFuLfjvxskVVwCYNIes5fEe1klEJ+BtbV1dfpZilK/7tm/5s5sjQkZOuFqLK+3B4fyljQE0DTvg
PRZnN3EXll1zzea4+S1i57Lt8XIzewAZnJPE/zye4svnDxo2uswdfuAcM+J9eb2w0fguk+7fpc8x
NQdEBOvuPnybe3rjQCXobAHKDyaWm9wWImGBuQRJC+IPWm4bfgfe1m+TCJD9l5Qf9SJxCteNyabb
N/lBLkqHLTbnwXfipsRLi336314t8inj0BF/gXiJtHN1kC5zM8mEyI9BhLc4ngPTYbZGBpEFc5a/
UMxw744Mb7P7bfNpsH9QD2jEFIo/xmwk/lHxqM+gf8SqC+Kc2KJ34F4jtmC3wZ1BfGT0T956YQN9
uzIWieJvSFpCFSj2avwSeb7SJQ016DEdFj+EysAFTjeZhZe4kq8VTDzMx+XtNIOIgYmfBjwtjtS1
u9lMa3u/h4XjKEfDy/dEElF48chgB95IJpxoE4fC5bHPJrqDOjea8k+wbXuk08mVtsCxNGuK7NqO
fPXviKVmh5wERAkOjp+eAkQWjVh+8QHbvH2mUL4WvonMauCvUbVi5Zq4fSwSbnYz62FwJoobuHd4
1ZIiv2EMTqbVUwy0nx7a2XRG3WuKvhdzPLA/OmLjNc5fAx1rCyETHy8Ly8Z/6oXBFyFVvDG4U8M6
A3N06+dBaWffJzs51vzrb47hDG4wqg8UmNKcI+Dx8YUd0tqD52CeI7IrsLTBpqc7JMWCJEh+El+A
LxmFDYGE2YpZNUasKSEGydM9K0th5Yqsgp2TIe/egJqIP6bB0ZK82zwP97JleH0qcy7IMMQawdqL
db0JObC7J5opR0SF1JMVKwg8NOHDexGxlffBwCkmV4MFywm/K1Zxm13BfM+0M8ob7qPytLpagWLL
KP19ns+C9NPdN+PvqmenDBBkpxWPy+p8FLzQPxXyYezdWGrIqQDVgE3ESGJKOfzc3QiPEF9pPChg
WMaLcEF4ZtvOspywfvEvEd0qO8ag70bmaGftS2idi8vAEb6g/EO1GnoAWDLz2/wxf52YcFEfEyZJ
4gnZO2TYwELkDTDDX472ffiev3+SzTVkF8GLdpQyp5zsa46SzD2IjJTMnDCZUrfyReGNzYyWu7EY
wROkbhXRcuKPQF8/5vQoKtbR/SKyKCFws0Vz5fNNLONs4eCaYqvLaWKLYuP+cE0C3e2EkePHPJ+L
45FKQezlaLXsdCyHH/+IOI5vi4KlcHsBVUDfBHTossiucJtESjg0qE9oQ06VsetWSP5CmB4aTSzz
1fekEhISmiDco0QE3H1xJ1HvRpMPYxd/Wrg+mvchOgTCKQMLEZz2wk+NIZcwieRpi1X6h3fDIv37
iBYcNhJwsPgf1wC0hcjjrnADWAe/OFDSrGdjeKww+WgfZYxJwdnIlRnDswBm4kVgAkU7Q1MdoBl/
mVSK2ZiMQNp34U0GbgugL4jQ0fT6l1PhePI83nS2xhzXWwKCu548Y/FpWhgNXeoWytygADbEyYBE
eR4Gk5toIgpxVMu42+tB8/Vb9Silip+h+eoOCtYF8vnokQEdCz9f33FQRU6EYyEMTWAJctEwlBy0
JOO8+sfmOaw6voi5Zyhwfd1s+tAvOoDX+p32zQ6j8FuJfHvZ7QR1fy5ndiuNP+AnFHJUTIwlym2t
+/wGI4oy6MrUGbfWStiUO/ZAbHpiG0UwbiVsgWKPw0Hnvahl/JWcfhYQdgFWNrChM1pEtmKLLGz0
7dQEIYo9ydUt1NjWfdsiqmgmIr6IWfyktPqOsEmXzZkWfNxusK6BHPn3QvkbykLeAbHi5b+BER1A
JL+eYYPgve0UHhp8WnIxh6S6gv29beHOLJu4yPE00d7wwUicjqfP0PDJ5gXrLfzt5WVJeMVachkP
Ak/ceOYWkLS01tqo522hsQJ8leaw72y10RuyDu68WDuX1rY7yYaY34endc9D9QppFhkcz5jxRu/W
jN8Rnsrr9YkiG50HT2V2KGheHI0aMBFzBX6cH8SnPHXtIS+Bd+e3YIP8OO+Ud8BbhFzM40BVcE6E
3O/037H4gMUq5NKIMCj1SK1uvXyU8VYUEqNlv3zthJOxZBKqYaN0pRhCI0fqUs3xQftozuKVOhV5
HJCnrJkSFphGXzmBvhRcXUoZDJywyY/IaiIn6jZuzdZHwzuFrcj7EClV/IxHPod9O0u72i82Fx7Z
0cNyOBNVVzS/aPZM42dORkAsIMFYGiFoP8/8yYkrZRpZIucjXmGN8SudyHC/FBvJvpyuE5FWeKXW
RqUYzCR7cZ3kHg+MtokdeBw5VxhivBKqICzMVrmw2OYJck+8stRNRJGU8KnIRvh9NrxxiSobkfkK
XdF+j0XRSH3k3P6LFvlXCYp6r2Net1zi3NYTrmqP3EPzNo7mkp1OLg9n1S5kch6p1Mmh6LlYwLDI
/qpWd8X1HznF8Lv7nOPc6hXwIr3P04Fs9jRQT3olKdhEMQxfnWkP+L8Hz9sRtzEO/jwglWW6iB/D
xhLx6oWbWJ4Q3Uf+v49owllhxUiMBtrrkmcY+b/JDUvNtLGOnrcpaBOJexKLdScQKe3yH92dG/G/
QZt4viP+xLelRZ4L1wqt8ODZ9+MLmZ0h1D4kbr3aSz4Ya8LTsz6tleaz11YH1LzTstvkE8IfR6xC
IzHFEPWLI9dWj/Z0rXJEaigLRgkqh2ijzqzPvuc2a6kTdMrB7XVWCjyNwDmmYGr1EklEfLc7/T8D
D9ENSmtjieA4jYaCsg5zRZnePwjTfQWX8GTUQr2AeGw2bPENd9sbFudQ3Kk97wphTLWuctCvTslC
mcuciCemW3aKudI1QAj1YhBWWBVtUMpOTO4c40h0TC5+aa7s6Ib3rPCcG2oF5GoLn6rnVIehKeTb
SDZ2PWOSIUELXluRA9T1SgMCaCDmlHAgx8kod44AEAPO1ejhd71siwoTCmxy6GMUPmq7CxhlvVND
z41hK0LsKzGNGOQA1wYSJVPYWzyvDnNYVv8JLh7klCk5BCWHGWM+hCivDtA8XQU9J33hh8Y7Yy4G
N8GCzEgKGPFP3yEwoQ3a4FVE1v6y3TH3gEcF3CrgYUB//O9gM1TDdCyFlV/hD5SO0/EHdOPDUOCX
MWXB3X5X+PdWyqTafFsIBzE9zSTCF1ypdt2uhbtsDIL6HOOM7eunx8Gw5hPJPDCjwcHvbs/PUJdE
0ReDkvxLn2Lot8IEaiG8+jHiGEZTYczMHIgBBknUbKJEmBG1CzePSB6gIgGKPM/Ai15jYmkrkqLJ
gRkLv2pBbnzhm9FzsmYG/e2b8K3ld9gFnL3CjR9m42LsBgVvFpt8Jj/8JT4Vzw2Azr/FUQiCf18h
U5UjxjeZHIufEseoES+AL0Cn4HOYEnwdFAVL+kb4rP/7GrDO76iaDYdd/Pq/f8fMnn6PybDFg1IR
CWYqJfZr9WhHIh3Wu850PObNhMCxp/0ZejBIowA6csSUxYKyrE8ZGjuw7nWOBCL0wxUTewixrkT1
zGnrMN4mJIdZNIbF2TlZwY6+mlLYt+emZ1ijqenNjyafz1Pyl/FNGXdBnzzx5g5UwlawnIsXLDwC
vrQyygS4jXQaw0wFghjDhwFHAXMLKTIjlHrbwvDuYRpAn62pVfYC0h/c5yVJ8JTee0ACCrwtd74G
Q3UAZ8GQnPMA/7pTydRlzl1OLiUsifvDlpF1TVlPOcwnvv50byG/9PEknnKSat5KB9h9Ojrz2TDd
vpk50UzrGcV9L3yq/uOvWCSYCWJmYbhvqozHXwfLIJjYjYmBiRz7j1lVQ4GHfgxUhdUG3lWQbxiw
Wrnf8SUAz3GpUy75D0gpTwGts5Xxp8FBjqXduY/TBSvFvbHSSYGTB2AsZSK2cgPl5WBCgAh6IZ+T
o8H8y/yM739QOcyQg+XsNoPbPXjPe/oRMDYlakjp2Z9E+P3fssGzorQvxkQFnAu019P+oUNHBlmd
lnQhU0LgFmlqN7GjlbIFvhADgrB1+ouVKLEAlS6X2cz3F+FgQa6Dv1hQbfW5UT19CErgwUOjlEIk
z4QQ/qFTO9pkloD54CHLhWW+Vxxft/WxP5MYKyNpOt9VOwfVR3ROihtw3SYx3BXYFo0KiA7AwOrl
ivbI7fnAXVx0+zb4sLEifWPYzbieYdq6nmT2Hqn0x61EpI3JCS7LwQc4/3l3y2MXKzuzPkavoIvS
74JkvYv4lU5Cs85TIEuyOTTnMUxR6e0+hz7OjGCu3yyQNfd+yGPX2N+AHkYG6FiNUYL9uFlH5tkq
7m1YgkM0oAyuHVji3F20FIzGv9AwHazMkcd07hRT6eRjzDCg1aYdFTuYYgxRG59dE8k4E1KyIohI
fA0S/v4uFQTvKIa4Lp9zw8CbjYddEuaKFP87/Jehx+2MRp87PSZAgMiBxzyGpVZVF2h+fXnBPQ2f
K+m5rEm037hhRRbTetgYmwK1mB2NEJoOP0PuSoX6ifLMhde7wfbkCi6Lev09xMc7wqqJNArIEABS
OyNs2BTD7hwqoE4afe4xnmOfIKAhAxnRhOtmipn69KtZMjM2JOcrDuidLLrvGzQdWQB4QGd3lQQn
GHMifl5fdIKsa0fYal2+GJOgK3PjC2yp+KJAc+LQxMvnsZ84Wgv/d37vzKLRQ2L3hb4z/TYTbBbW
XRV7JBtYQ9Nwr7AAga5QgSFh42TAhJMZ0E5364+lkg8nQj3NL5lkp0cv4GtoYvXhKw71wububh52
Jw6hWeE3tMuwRSXNul1kp0xZo65UL6I+khy8hlim8s4YCgqOTx1wU2LzGD7fBXRjVRCKbje/T2aT
RioEkEjMsNKVVlxmrI6G9WgmLU4UeFk/2M5niRa8W/+5TTGp3VFo6Ru23zfceua47BPQP5BBt5a+
UD355uvRIL+8YBDg+0xLB8qcwS+zUGXKTtdKcD8+N3Die9aH/QLWFaB9Y8rPORu0it0wSC5MngUO
S71DrTPFq4nogSqyztxuC3CX6eaTWja1VXwK4WJQK+xxxARUSOlWsDlwy4CF5IVQgHJfEuZfre41
rFuto7+CHGVwt0CzDbdI/uxlzIhadc6RldNjr4un0ZVKYlpE1PEGrixIB3lBLAKUp2TrsuMQ8Sy6
NZwx5/L0xbWLo+pGY4Paq9dl9cFaxuRhGNuBFW75K4r3N2RHPTurzE1SBBn7AtQV7BSeE+aENegC
rHYDCsh9o+Zhy1rZ+/mELle7dIrTjfoFwGMH6IA/GLhg+np/LX0HHMNmpUfLrjFiVado5/YF++57
SKtZq/PfkoXfKBuIjkcs/u1EDYxZ3XVmIbFfcuDAUtHrXxcfZVFkW+nm4T0jMa6jUPyy3HrII9Xn
KOVABZ/swGkpsaeppp3Nte8lKAcwJX4GeI+yHudIiTAzbTXO0Fd3WKs5u6A8VRM8rGbcP7yhjIDN
AemDQ7mdEYPgN34ZZzaMfFb94TRShfC+11+CV0qvfQfxnruGEv/RTnI8eJlMoX0ec8syZyGb207x
t+uZ2pgbn9u/nqpjGL3MvSb6As/iZb6RDfudWx+sCRj57mCdAirAh4Ib/wbkPcNH0EhgnPMBIO0M
5YYcVVD1nGG+J99nNY4fGxRgxKNg7Zih78phE8CyV3gIu2iEQPwrsVKZZFoosNHuR8i0KMA1rgnK
LnWI5keGrYHDFW6iKOOkIQ9ETQiroGIrlvfos554URd/8g2OMy8kSpdZt3Ey0sfaF7gtRnitE8cU
eJJ11fFis19AM+QmYgpKK4r4F70PfToUPsGigTtG2RG8GzenG+ki4pPvw290c3ufv0bGDSh+eiq1
u4KXoiLrSLDew6xhU2jw66H6/0qQ8lN+5uZ+jL+Iq/0l9NeIub6FXz86i09l2C9M0d4fQtyavdqO
suKv8/q7P+Mg6bARcVhut93rNYJfjP9EKU0b5dRVuAskdHMywgl8tGSpM1a6u7ex0q+zhzTTP39o
ljU8EO4Nsu2Mxr3PxZKww4SGvH6+1sIc6Mnm0CDV17io+hXD9cbr42YtxzBp+8rsGQFLP7Eoey3z
aKWivbrhqKzpyLG7CZ4+6K7RBAtnFBn4nPynt4FEZVYq7vs6xxbrBdgBPxLiZ+E8QVYUN7vAi1c8
oTTCOgVggKhujIDIoZzw4Q5effPTCzbJp/hM8Elr1TPsnpB2POuRZhp209sw6/wkROHNTtcLaaNd
7D/p/wvIyGDuWIzcMbIRpsM1ZJQIUVifuc2GPq0XGqPIMcpxX/FqQlTBqomiGCo0oYRnK17naUso
UDABE7K8eQR+Ssl1fuiQKbnV2fPAaTFifVjRHJJHcWi5gPowTSJyO1eERsc4P6JhDShs6sjOe8Me
hQ0kX/CsPKhzn+78/cfmc3O+QHwwH/DNQET9+FMZ4PcnAGB2m+AdjROAEqhstvOX7OckfGFEV0Md
aP0Mg5Vuw9TZTQCU7+YL5qJsfchCXD/nfWYdGBCe9caCOC2jJMPvVjv01PA+efzcM5m1y1iq0AxD
gMk8WjS6MvxeKTwXsjBvKVc6SSQAk5ixyoeU0JP+AC4PvnGCpU8kCqJHtmxbJANDYNpKuNR/R0hF
yVQR4jhIPha+sm4yFIm55V7x6JFm3dFrDScbN/xyjx8+yZx9L96S9Qr7mpn1kATXaewS5gqhuqBG
d1H8fALI13k1KL/mLTffJ9IpIJVRy2V+/38kndmSokgUhp+ICDZZbmVVxN1yuSHKKotFERUQ8Onn
y57onp5aLLWUzDznP//yCR5g4LFiYXCPvi+nNN6lKInYXkFHhwDjGgBwaqTb9sGWEKEeyE9td+QF
yQjk7rC3mcjF7/MTwFNkWm5TyW8yzctSl5iGI9Tu63C0oLRH2I+mAMFCUgUDER307TeNLLaAb/MR
QhIv4RJ369p2kOAOUN1LFrX+9byFph1c8zjHX7lC3uwe/Pgk+IBlT3fcq9TKspP91hzk6wdUGhiA
J8XXDi4RZygfLKf8wlUQNNmYosvCO+aAsqjYkd26+g2//qK/v3C1YUoXrlaGF43GX6MxaZxfhyiK
DqeYj+KnF/NvNY5MvhOD+602q9QNw2gjblOOwSH5e+AjTKrcqBxHkQpueJ9wLlOEUZazzWpjMtsG
IQpxr+fO+YV84/fkXO47gLueKc4+IUbTHjnXvTpvK5dnJ/4A4kmI0WGGOre4g4vOxYzrJ4APVlPw
rurQWufWWFqmGywMdIJ22aMF+Wqc7epmzP1JcOkFliIpkbF+4QkrfK9c/Rk8pHD0DlUivUO8BirQ
dWj9z33NMi5hh09GS3vS7uuzvSwuxsPr9sLheiIFGQPYiuFyD+LGchyifHGP0XneY1zX93JYeKI3
6cIOdLI741YWiclqNgVQ3AALbjKuA5KAxSx+iLgZDQn2/UB33T7fcD+PC3NxPto94pzb3eN8kS7w
1bkHGMxI49slQ5p7tt06vJ55QbOdNVfxSQ1E6LAAJUdHCxO2kNMIacn47wuJV0TBgISYga/ELzXC
TQl7hssNlJL+ErFxlPo8M1DFHI9zvBxugVl4mCeMDbgRJbxabkazZU44zeqQ86yI2xBjcIL+zImI
Otbn0lZbKsd6qq6r0NwanHSs0bk0+yzrqbY1CWOtqcn2T2xK6RUExjzFyxgRzQLXp0VGHqkK/xNY
dwNINNVNR4+zmbZJdmz4INGAcz8KqvnF+yf9Gm3IIozJKYcUqZ5Gm+rvA5eG0NF0PiKOakTE832G
SPdJpQLaFZAlpxzIFIaljZTqC+/hrycMvMnpMxNBkGU4EuE3F9MXLt8KmRqPzehMnlQ5xTucSdAe
REI/Jr+wTe/ovsbyUl4+NcxDxy/G3QtO8DVu9ylqdCRI0HEazMcCMZqVl3B9Y4taSFnjt7K3ZlD6
FbgyKTLr+gidfww753Jt+L46eUTCOX9Efvz6ESXbgWC4tbG84f8R0i1J2iSnbuQYWoIXMdcBElP9
HJIyLvHha0Go+Qqba09x9Z2IPKdh8IplhTE37u5bkjJm+IBYvZtHFvaj1hfBChoxRiINnX11npCy
qv9V83syLtcNhBwQlqiZxAiQ/oplaWBSLRMOmR2tqYpaAmpO6YwyF80KVuykpNLEvohpRY7h6wDI
8gtx9G0mnAOJy/2Eij0WCenopIW9ebFVpzrpSTN5Olpc/1lf3fGwe8MqVkkSy3nSNa3Y4lkteWcx
xvvDC4K9Qtom8G2f3h33imFKSSaFalwAv4J/BEbMKeC1MFeGsbaRQq4hKfzCQIkfIdchYFwDFfOz
EJMSrCdIuWdEEUrhbzHj8pLn4oIUEdXdNOE/kTSckXmJXzEPJe6hmHDvtGWTz6LxGx8XRrJ/nxCD
xf/pKphXYPLvEt4NXSOwTly4mBcG1V83HUhYXpgbK0YddrLigvtu+f0wrNmMFgSQl67OM5jqUyu4
T14z/OgJK2VoTaYLbulj89xdqhX0Q4bQ4SiyzxiTx3gwMpK+i2C9qXzBAG8E++o6rQM4nqTZD9Ca
tRCHGReWNp8XZDLBwiXsSgiqRQL9644YD18LgMu7X2I0jgVWiB0Adg9Qs4h5wZLiEzGRlLjUxFiy
jDl/2Cl30sMrNs+4Im4umaTTYlHF2QKyV/TZJ24fGRICFkLarWWyvMZcsU2Yxxmb8NyAZ5XHLbnf
NPpYFTGyG81VFskrUicAxILSbS0lj2UBNwzL3xlgOdNWEozwdVMn/+ay0/Yo6HjU8z8k2TO8tXcC
tQ7Gk8Abz8drfzx3xs5+zFdOwUV318tmzDRauDqBIyAb5sbERfKDgkHxT4UzBfT+Nwk2GTDwXR5Q
aHPUf4B46x+9HcDh8jYGwkWRCteid/ZH/IdYwFMyRvzbeKzDNzrBPc4nPNwLvJUxRjMFxIibgsTP
wD7Vt7WOM0JQd4IP5n7mCPhjTv4f8Zo8wp2gxPFsJldnqQM1PyLxiXi6L0gZyA5/gUMZBEORA4Px
A7aImXiNiBN3zPXt/INs4B0Ggtkn6HNXJr2iKpPgKULLji8wnxl0YNnECIa0tTk3m4PbcnkBQa9G
ZwFEo9JA5Yu78B4tAkxu+BUUaGkgLokm1CfcmaNPXpG2RujIqA8UXtxAVH7J5BOCKa+uUL4XXHSe
UOj5pwlI+LlayTsRqvPYput2jrkRWp9qqn9LBxt/B8f6o0AjpZfhQfie6M5poXrQ9ePTgK+M7pyR
7I35/CxuAarsSSSx0zB6wxw2s8HD5LxW/uDAkoe+f5AW7deV6iNDl3O2D/ahNhCiE/Kcw9I3CCsQ
ifEfN/tFquqSXLbkoWA9IJ0h6Y6HEhkUxtT4g8BOI4w7BWx0BuZ4jvUzi92FwAd7ojpo4V2RSJ+u
7/ofVec2WdHk4h8CXFl963wDPtEIy1kEEr0LHYWccuWAMSpiC7bLxxLytkrQWsFUBgCQh8WHJANA
Y8rAu814YhCKbhw962bcJnM2/w62bLbVBkyzEv+JEtstv59f6K17FGgLibilGqmKwc7y04innMSy
Q4puxVo+YF097wb8BlFG9gdEFZ5yeMxwDGWeO2LmvqjZG/3kBAt0IRJ/8RQhTF28pK2nHa4jP9YZ
QoN7eCOObxzlsPRvKfeslYlH7IuBrcgPZ5Yt5t745s36JR0zk1tid/nz4gGTuKCzu89tdDfB+4ij
k/lr/1ZnOiJ7YjNspcTaPZgvYE5hxENI3dbui1ihDMGsBmEC41n8Z0AF+Aox6h0yMkxe7sBx7qdd
vF7IQjFb6x+OJQsfkfA9BAWWrk8wLfZO1s6vOs+xOcD8Q6BuroLDGzwyrnlGYV9ZwV6OVgp3w3TO
a3bQ5x8s2ILuK/+W//TbFG8KnBwwjSFkUSGPcVKYu1aDGWYqk09gWSO2DG2E8Q3FPVc0aEwaP67r
x5L07UKKR6+463cJPA5krzlOkFg83l8T/LeUbKfDzyERhxO6xkFvli5S8gnUqBUWnoEB8DAwFYXi
t4K2CC1h81cuGE8zCcbuGr/NEKRqtdmQKxRl5txm7LPDlRt4ovJB3EPyBb3S16OS6aDNXAnlN05A
/nX5PF5/gM7UkBQEmm8v95+LjTw2zgOkOzV873Tm0GpoRHr43EyNPcgMt8L4ZP/+RzbCJ31zm4r6
9s6QvwnesWDnCaKiyoNWGxWaH//3+a6LOTUj61NOcXwP0g3mLKIkpSiksrwFzwj8mEO+3H9wL1pD
sODPsBYUhgfcgoYCz7V22cwQblNBhecKvK3p60cNCPWMZaQ8E4y04UFwulZY40M8nYgrWNQYCXA9
DA9PWMF83yZNxpVuCBUTVYwLME1XxAoY3yfYu1Aw4nBB5Du23bcxSot8LjunEhmOOv1FHHVzdCQx
4oyGZSJW8HWezz9+h4g9fGNORyrk1oAUMETWS1ghvMijou/K5+kat6xyjnETKIYKkzPHWo2BJrYY
y5eC6dKArSLkoccGRpn/AYZYgMvjUfWJCo5nMaH8RPSimrXiwL3+3KqJiHq4Lun+Oh6fQItscfPP
IqQRcxFB2HlsytNjcV8gpd49oNNw0eLEXT6bIKk59ZHvIYH5wvhFhQi9tSPcE4kHCdSdvEMdj0Tz
4YoAMiH7oWrYUnPEWkS6x4vntdL222ecryhC9vhLLIgswg8gJgsAM5mzRuu17/HikNFijGEwJdNr
jivbKGKygdUHz/iabcgvuW8AlYrT25UjavnzY3ZTWLrA/R3JezJOr6R4TvKvpvAljsPtqHbvBHty
OdmOyv5KRw37Dj/fCQr79utFT8++pQfKL19zSaCMxGt4wSFyxAQHpG6bc2j9IKANYJV4YE2u+fOp
jvcJMhNzk22RXdNYaLTy7HDgEHMgzQlXHrqeTqjaVtSxyK8+vqJRdp6KCVqbPwSz7H5vakxxqXIN
suHxE7G16+lupGjkqjTRgi1Te1KoLNh1sQThIRpfsGRkGl/c/KDBUMT+qyVr+g0Agb3YPUGM0Hhl
wUoFzaYABpbiiaHp9Wj+zK3J8njC3nmGbzKu6bn4Ig9UIufQYilE1DY+YLjKXSNU89FIznrJl/zH
Cz9KfOcYsTxON9TKMHuLlUlqmH2pm+Unj4o3pbdi/42M2eOqHyLQvqeWu8oLZxiL/recPRhjtfDI
TOvtWhoSzQ4rVXQ/jlnWBSNMzi80dpQFeGO+Ujl8ceJ9mikuIRxRb1RborbXZtVjjmUyUea0aCku
Iun6On9NDHxMZkkghLgsJw7pGtkIrK6KHJHE3n6Y8NYYrpVGlHRVoEhN3NSenXrGh9CZD4kpD3gf
VFHVOJfjSgmqJvXkjvH1JQeUbg1lgZvKQwLr/ih0tmWKBQWu5xTZWcH6vHTr+3HEz2tuV0GTxC7u
tUz+qCGeV0oUC0eq9zjFg5T1RDePz0xKKDehJC4tVq1MRq+tlK8HbXsHvPmcXpl7GDrMkhzanpsU
K+MXBsfJ6gXvBXJXO7+hRwX90+6nQdrrowMGtNfWHKdUfqoLiIOrFKs27u/Hxjxz3ZH+RZwBJUk7
vV4nElrxYjZKYgvpHzGaj21FlSCpTGFwzHqt3kRI1+Go5RUJcuRwOs3CbQPIhqHx8rMqY5uc6Bd0
nKbkOCRojs7gHWnMDi+vK9W/jZrd4CoP8KgifBcKI6oyIm4ydS3v+on+3ajL/vf1dnh9gLHuR2H+
lUWAhxi41RmR5wz1mXsZkxp1E3LRTwDWWxpuj//RCGGXQzATjh73itkmJuMhgsC74mBiVEthrW26
+7f0L5pdGlAQw/WDgmu7YwUVD4qg9FrPQOhgb6ChMF20TFYR8eOQPUzUMBgjse8LvQqBdDLzKOYL
RMbjKEPEPJUWLlHJor20go6r75+0Rb2KJDUboQ08WpOEx34AnGHB8DrZkFJljeoV63wd9lNXQlm6
hlcQ3uFQdL96cskTauPhkNxn7272+cT3EslUdq02/7p4K0N0c+Xt+mfqagUPoOB3TZj5mq6JOWl7
JBJeopTKI3QuiP8zJpFEt6DvWKqguNsU/p45e2LraRIwbC1bjKAZcAg7E7ikjA2egJd7Nl280Vmq
QG/VGdMmYSzAISg8qizMhu+sUWElhbk1Sh6mtwLkrGBPAeCP84PNxspWBnoNIeUe8oZkOuijAyGl
6njXmQtz52RSeaOKwb1L/o+hRGo/5WNi5hV6CNMz2VtajISDkezI/wyZ0Hxi7l2bY830Sst/mZ4O
r02aMJfQX1Eh4Us+6atZQo48Is/3ZNQHCa8GTwYNwE2wT0ZJJBHZg6sCwkjC9IaAgB+9cQcFC3vv
jo0IGzt+IuhEdVcm+iJzhO8tagnLw30PEizy6p7diw5lgBf2ZP7DmVHMb6/NS17mX4AR8u0v/QII
KKZmDyiQjsA9MyugeHj8f5YrvjEdPATGU2BsehZ7zPThn6GISJpWQgjjWGBi6UU8Ki23V55EjyU6
bVpqhMd4+NA6kWrpQv1xnnHhbreTxZZOKYfVwobE2sQmgS4dt8/r6rapY9LGIa0LFlLO/Ibw4Ixx
/OecngTpN/f6EIjPA12aY/ZxlNYZuly6OETkjPvdKq4ughRMp85nol/vwxqKO9+klgCyGMY0JqDt
aPW1Tf8NXSTAY6GEaiwS65vw0ke4FaTjyxofoPFyuScgcELe2fjnR7TC+njJKqe5tJHQaVheCPCL
+Bv+COI1pmK0jCkEH9FCGr/Gdjje9uqD7pZR2Y67ES20PHn+wKlbmut8h1bXXr9Dc93s3/TG5pwv
HQuq+N01Vo/5zpyDJqSxSBkX76noTeFqETgHsWGarkShhBAAzhj8qw0oBTaA6/SUrjKIRvhHCLKW
wDO4FcOKBSXWbYFfODcUaWPKmbRqUDVa2+kT+jOPAL27R7NJJfa8UL/wAf3FoseQod5h6UkIHnsu
XqDNrPvqvq5rkvDWDBqu4TA3QxM8EVgmVsIJBOq42KD639l4QAkXO/GGAfyF1kzQzEndoZcWfK42
pjZ6YlQ9fGHxpgLR3b6YLOjDVq7OpEMYENVFVNXkZsavRZICPEZMOKt8g2U3c4dnaPShibQZkRpp
Q3b4xE9Ci1NjW2KhubU5ODir85WMQSRuX5jQdgeZwW0ZSqTYIV+iwH2GBAkXykbtJ6nmPx5Qkg+Z
Zs1sE+O0XC0aDOvQxNOpSvkWg5L0sTPyn/ZzKLTvTPvuu4vGOZ0cnzvJyuOXifrUxvzzLc16/dtU
sTvHQuKe8goLa2LqEMmxXonzhLnZQaXoRzzK/dwIovyRTpwiPlNhZwE84HNO+mTXEzeJGAnDnoZk
iVo+Vg2q70eCkhTlcDpPCxqoqQ1bxmgRgD+lGIeM8WNdb2ULGhAeevYUiXeYHD7eY10u73PNGU2f
E0hc6TFFXyC77Jbjbmb/3dbQwzikUexQc4gfus0rJjnLwWUG5nZQzV6CLpouZZ/zA3+tQOiHBvfe
zrC7+bVQ+qLdOVCo+1fWiboga2rVINSDYyt0YQj0YCuVrlC2cbSgd7iFqCmQRWEyMv4ng+KRzCnP
VAiDPh6WaGshYSpCKIxuRozX+AYDdaLPymMzV2eE2SKA6kg21bwHRNVvOVLbiV0jc3qfXx8c6ScV
TIQuzqZvVExcfojB6Rym+RZKPBM78kHqwO5Iqgk1fWxgyZGFFkos7IgRsgizOJJopgiuTSaUhY97
9IuqFn9hyoIuJJuGsSa0kJ79P48ac8acgVEQA/I3+hEpeKKGZEhTcSI4PWHpTILRPYI+kCbXjy3G
s2RlwQ9gcPPmCSwBgGGBowB+uRg74a8k/RCd+VLp32CGz1P3NwbY2BfuWXa2gqYJwCmc0TDcAopG
+vXC2YwO7J9dmg2xGXqHEdHmD6ZLpgGRqAcd4QLyJ+zmWnT2b3vcnUuoExC3J3VoUKz3iiufMpoS
rGYR5lCWwiShRpc87oeydrhHXKIm6v33GKQIxIg6kSJS2siYA2kOw++HOnv+NQfE0Bjkm6IRdDr0
6lPGcSE0tWwcRl+n0mtQ8tfO4hRtt9aJsxY0ryN9xBnhdJmhVS7bcaVQzPj1w7Ou8a2IBsV7pCEn
ptFitOdluNg+XAnAfggk7jd1oAtyH6izG8BNsgKHAPVgc8o+WwPXOTwYYliDlLXquBoWjN5rz2C4
DnmqZRTrUjo/DuXXHZoJXCQP/jIAOkhQ5tI73o6Z5mozGzNpRMVfGpfsr1as3/aERIcONyreLd48
+gEAS7x0Yb9RzTEgd0C+eE9yONxvUVLCG+0Q1Y4gbzgDu2vl8fVBjTHdsRHgI+ymNhWBc9bHy7Gd
IUXNS9QAdU0CcSy+wmUuQ/PjU4y/MSVVEXzMuXOewqjh3oJUC0aMLYgAU2OddQn/9LN50oOysRTf
V2XxTgJ+GdkvtenzEdk0z+WphszUmxMV+0iyozC629Yrlehi4NR0TCAsgQNJNtUx7u68NCeLD0PI
aZV82RQk6AWvX+Z1IVrUZ1iTNTr+/Swrzz35E2Dwi8aaxzC9DB8J9AzHrF3jG5tde4iaD87duB64
XbnHhebg97i5KD6xHONTdOIL5vgghhtIX/+ECrNjALvY9iHnWzJ5LG7LgdhdwuM+jEnIH8FA2WWm
jxVk855af3UPQjLFBpgJvLDhA/ljoE5xrLEy5+U7bhIH76ebPmn1DSVHS0YS3sqfWQGAJG3JJKoZ
5wBrosl5Cxtdrs18XoIYYyCreryC/Tvor7ubbxFa2U81fVKPcBSnJiKUVGcJXUzM3DgVEQ7YwWur
Qnm3DkXpG11IXSpLmMU69P+8yvRfbztUQePukAzFnSiFX+fTjGQchDMQTSCPfrwUfT0FLTKc+A7b
mgGRDXsfx0BBEYR0N5hhhs/YLXyitWOE2dIr2n2gd8Ho8VPa31hOjt6n+rPUw7reQnurSU8ZPc4S
FNcMn4jbVE0DC6AVBeEtLKrAYon2PJPHNr9S+LG4G09KX2MUTFcZ9ZmEPHNw6IQt0k3tZav0rnrr
qMhxLFkOLQ0SMdNO/jw9sFITHYQaJdJfs1936fSlfbd48DBtpZr/btGSkemtB8xh0PCatB/cr/dq
UxzVPEX2KK9rNtYSL060go7oHLAIIaVP8xBfdLh58faADRwhlRedCwFb5sKRxtho0cMzxyxxhtXd
GneHItIVH2ZqjU7Fdgk+SEhKqwilEvZ9jDs/EFCYP48cSyGOypEu0DDfqFTYjSgVqc/uviZ7duWN
EN/MHpG8hL7ZofaBeGG78kV0udi443gHmpvBe3JprmiCKoZCiUPTkhcRgRuqRALbip+Q1EmL5y8p
bVDd2LZ4cSUm/C7+lNj+ppVvI8VD6wsMi0EGfQ1nZkWYaWiMnLsaMhfjGQMJkzlLQt1LQOyuTTD5
y38wXiA3piVbZlxx5hUi2W+gysfQGUVVS7/nUkhYxMY1wkmRh2szN3m6lkJqXJgXLozzfyYzgYoa
MRkDbVTuA4u0F/E/80IHDBxjJyZMckXkwm1RQ+jhGJvTYnLu0W7FT+o4TAflwyg5Dtm0+PwOopwB
AxP8FDHeK6f2/rUZYtsXNV65wz7XPF2B3aC+0WkQfbRrqsOTGu1GhPKkvUUUbqwLWsMcbjIIy505
7/3up8VUKbHcCAuQwIYZa7MRI4Uv5pgQ8DKnm3/gaemuVfn04x/VvdG0iwhX7srB0JVzjOlGWUUJ
PF4G63fXhIq1rFDLhe13u9IwN83dgb608xmUy/Hzj5LNYgw98nGNBZYgjzL7SUgQxrPi5rwtPEJd
k9iRa/j4+KY249/ip6O8YdgCFUfFctCFWUN1ggwbYwgYNy/Br5GtmS6Fz8KzjUte0KRi4yLpEP1A
hm4gHvB/4RZqP9V9rxjYBqT5Qs26qayaX2nt487fYpQmQ1F5fmHfnEnf16yBUAtrSGPY8ry8P7Zr
8svJ+lFCJZiJ0YPYIzcijgdWTqKt7h3GoPWPBQRnN4fEPMjyYnTdWe36PcKhmJ+VvB4v2TRidzXw
wL7tM6BUJk8qm6kSSMkUqGs7xAQ8/7tI7D3IKjXpdLiBm57IxmJuAgBN6O+3hhAWIQZgce5QdSel
9848XrgMn1ngf3DeWXaqjjSyPQLX72Zlb0kuAugc4Bllzpv9H8Qet4BpteLS+2z734a5Ks4ZA5FM
nNUq1Qva+jWlkH6dGtXyqU6fRgTCVH2gXbtX5tOw5HGvZjrMEsuw73bbzgVuE6MretgPQzxSr/N1
Bh6TvHxxjb0oP9xSJkfVFOUDlZG1etdepn5Vb4NM1GmpMUySyjjXHtO+kUSQxqffPIdThVYC+oYm
EQ9TIXU3woc5sSBVGOfk/cGPe2VJAIJ+UkWDcbih4eLgQqVF0e+CApqpOwK6RMbH20l1ZwWUMa/B
B42sryH+QfV6FEpzefEahFsUhOr3ufipr1OpKjH+/m5BLh/Auy9fBt3UKEoGaMi9Tx5XKu9s609w
mCCrXt1Ow2fOOD+jPo9wunbuoMorNNJMmTcpIs0soFdkkI9rWs/84jigwdzW0ejXcg6w5qQtDNKg
28OKjvRVQxgjHYRvedL4l0SLtfB54rn9tNPeh91ykk/DOv0qv65/PQASBSjI/KEEmHUJq9ThdpoA
lZMUdwK0JBj5XUMYEsP9N9Oc9PuaO9A9oWawQjEqzlmLCH5Y2WTslcFIcZ9cpddQe00+FrTNmWZO
Rk3Aq/kCMe6il72wrLkxisBzQSRlLAphN5EJh4LdRDLgjx7cJ4ThQIc9TygX1uq1T3lOioiIQyRd
7uM/5ZDCAwdEguIxa7arECN23FgK4F+4fJx/bSzBV++h+lrV7p4vjJZxxpZA2/ryjp6v0wtcRL+v
TbbyiuRpeGVvH58380aQJO15C1e+cxBMqC1XMiKYEOgHQKpbGlgm1gg6OIonNR50ld9JofEma5Bd
Zka2B2gVcovbKJbRs5H7KBIUrWI5UjyMcZOcMBfhFqrRFFLsfOu/IKU1JzQjY8SyHOaM2ppFbXrZ
HrhOI9rzIk4HTrHXrCGACuUmXjsvn6ylBBgejJxUQxg4b4K/+Os9a0+FsQ9kxN334ztczNu4iNhw
7G8L04+WSAEnZcyqMct0G5YT3ks0Gt/PtwhZfqO1ZGaBASYFO4c0/v0M4d4RxQbO+JQEkkZtgP6i
4Ph+TxIpAKPTpcmTQ3Jw1Ta8mh43zCivPuun/SVh1tXM+zcRJt5T8TLmxYN7xVOemfnTrW+uDTuC
Gd3dhVWrMFciynvkH2Rd0HLVnuhWIiqJf/U/VwbVmJLhlf3L3nJjfqN/l0iPk69ne1QpMkDX8Ryl
RKHypKxBL1ST6+TkyAMv+kh4QciUcC02a2FTR0xgG4iwDB0Ir8a+GYi8D3K2/JoeimRhY2kBVbUc
ojLCpdv76/W2HHXfnotLviEz6Gwf4eViXkKzgxcH0YkwTbGM2TQX+YzKgW+a2jiRnRQ7Uzpok/EB
sMj4g+YAYw/KOni3h8fhxt2xB9Qi/ZR9TfDpKLZljMGcEfFxRI6TiKEx5g27xGEPavi93QeaH+jt
LHeYY7x5KLPZM9joMwJC0TpQAtMjevCZu5FgUcMRMgZHZ2ph0Ch6jK1TEjrQp30IJPMG/HsxrQc7
QfVhkbKB410E/fpBTBN5Aap3f04Jjc9htNO2UT8OLha6bxhrT+ydiUcH8M0v9ne27o4c9T/J7vmX
RwsTx1Ywp+pyX5QnVViw9qRaMw7rsPsRaSZURrp4c3DmIG6RIGqC6Fl15G8CyirzcXNm5ga+2DJI
ZMSg8dPM6q8iYLVjfUJP5mPKmystkYdb1/vj8qmKtgT+PEQMgitWSTZ5wRJgcIZRIQNk4BtQScB8
tFCJix828GG9wi5yb6/vZ4BxrPSRBoDi8eyeu9uGc06GIXTBdpr756nSVLB/qHgcaWECWsyWA4oK
aZ83Hyc04SVozpEnp05/RhnJEGRvQWnfadHr/NqnJ+OY8gwrvA8YvTAcpXeGDXOlUxFV9INyRJCa
CnSa1IAw/yE5RuUKk8YIoSu7Q8Mu8ttE1N2irG59DSLfttgPv93y9hqziTDWuELT/cRMy2grPfXm
PBV3hC0rY0MU8jcnwzKPXyMt/nqLfvNH/v5Iuxt+wBgb4HSEvyfnLSWVOA9FiQbEwckuIVdB20MD
yiUMIsgolAke4Tz/4nvZMWWDmYEjX2yeJG8IGxmv4iBGPfSSr39zKVIbsItgVqBBkgUl8BOCIt9o
s7QmZOzLu59WDhdDgxiDV/XhltWaiDReJ3ZyjHqpy4WYBw9zIWebsHUz8+CtSS/UUTLHVuUMvWOG
KV2L5MDFTgjMYcKLTatNOsqY9tm2RRgQ7bZF04ElGkU9CNuf8ha5QeWpu4jyUHJLwCjmG0eMQDev
5XuLk796Heto4fATZfp5BEIo2C2ICMXDjYEnfY/4JU0ENIJOAlkW9IDVL/zBapwXfvVtmgOsjvOE
eLlxd8ArbC//YhLygQ2qODZLAHpmMMFhFHgLmBwVM+6+24QsMWKpKI/G6a4VwemIWnr8Qg+83wnd
Dp1Bj201U3Pelhfchi4q8b7KfgxdZnWYocHZbLYoMR5GqL5pZaY5cj69gvZlr584RTJOecdGs8gB
ty6cZ3U6NXUhuOPowVkHZXtHx1bAhr1HUs8xML0rHg2xzbWHpfM1qodtkZ5kOkoxZdf85wgXXix3
5q9+xrkw6kng2svC0p9O1baneH9DpkF6BEEbAg5GWxVnAkQzxdMZE3WOoXgQVzgxPopvYZgJ7RjC
2tt/SyGc6ls6BfkjbZPh9gMzGICtCiGMO9gu42Du4YkLixbaCvjilG20fAbSTNYmZuMWfcBdwtnp
ELHmPtQfVYH35VlYrTKT5MzmBMF3lrefPJ2TDZyY0q6i4SHUirVFnUXRZBDZMRC042n4yRJLKcPe
d9/wNu1ASbEG8HIsZdiDDV9FCgt5Cxt30xmdCTNmUomRnUk4GjXNW8BI6Mg1qDMj9wmk9SAP5B/K
ZVFzQucmdBHLBDyJuoAQDtAn6LYPjJ1APWVCe4nNRmYqLnok3wOOiR8XheXHpFP1mGVlzDoqp1GE
j6vJ8cvCKRzeJc5F5n+fuXBIoEQwieWa4nFqy86DjgsJK4ou3v3M51zEP4+tKEESQplVibHcne5f
sXwbdMR5dhNGGlgs6Wkoih2Qm111YTceBDZD66dzbXJAMhYkRlNyxDHQ+YirSjLqaBKl8IYBHcsF
pb1EpJlICqJzfEAQ4kqpxzLvKnWX5fFdTEgRtYLPULzVBlog1CcBljRCkgqDmU/JjcXvCZ+2aso+
CdzBrpqj4hIFGQysFrIzKGTj8PLxVjQPBAOwSECoANwc6DxN5g0kbf7DgQbLBTgbqgBvbv71kYEY
IA2eLnmK6op/7UDCiosJcEa2dFiTC8qkhtxiGhRRMjhXEM2RRzNEp0WDxcD/XU/eAIi9a+BgZwjU
MTbbgEcV/SStzo3w6okpcdUEUNxG2Hz1RGK7xRuMJmwhyl8ch3hm8zJ6EKqKOtLpFzmGOS2SQU/5
AT5ikNHtE/ZmWnqc9z7ODZz17byJsCQEClkH6HMyJpTb06is6Vp1ekKPbPPqFsKKuM5N2i3RrbuV
7dS4NnHGM4SDgQOtSpToN8xhKpKoow+nLIONI+wfA0Yk7rCg+51jsiQZcQMCUfXQfo4IJcJz0tHx
DUZkPEDW9hEJAW5LCLdAJmG/EvnJjINJyVqzUNJ49fo94SsacRk8fAyXQqAuZ/WI4xA1gQaqlDK/
F95DhA6x+3Eut5B+Gw7FDSM1ZYl0o92XMH0AMBByIBfk3OHTs9LB54ETDjR/J0T+SNALIC/LrlzD
YBJZHETcgMembGVPt9m0J6AP6/uKfoGLhxeVY57VqDjpbsQe+g8vUwGmqHnpXYB+qMueXs+chtYK
PQnMj38fJPCqgR2tMXl0MjGKKK357dAIY1xRksqBKt/N4AThEVS6cXODTOCSut5gDwuBHmoliDfq
Feo9VhK8QPpJTDo4+XLOcyz3SxVXnTaD/MD0C9HH9vGb/WQ/kKjQP4F3YbWOo4LGpouNYIokml6y
uTrtDn2iSIDi78OFrqBSf4zUn7s95ekOTLPwq+Fiu12/4Bdi6nKn90MqxAdkkGD49eJS+36flF35
o6BUwOCOpoOUXU5pFAGIWbBa6UI+lWkJWrbfsYUCDNtmykZOKzwleOPQhnGkMU5QYMU4PSUA+8/E
vmjcGhkmkP6yXnRcVoUqh80J07KKi5m9FFkxwX7sMP8mQArTpw/8xvuNcp8Uizurjg4+yG8hyE+L
yG9M087Ih2v8jWsTLyzOXQmn/whwyiDEhySAIEeCAbEvc+l02RLMmy9iIbFPN12LFgDaHaVCSmMP
4j4BkOIrWe0qrVCHEBiiYlUP0jHyQUJYe5RPfFEWZwHHkHPlIChdqnUuwUqZ8rS0xvlgfMuFgWkK
UCDE1MT5cBWxpnGWH6A8iO2Eqqzg6fGDuN5bBVcAtqY/ZYGIJirQx5ou5FsDto3+C8Gg0AlqK5Hy
DLCtyupPnw4drpcMQT5aGUjXcndX5krPns7aR8RHH4A1DZYekLkh5/7x6kAZRsIBssMaZb+DeMRK
hXjF97tvSBS8InzT+PtgAy5gAIHf8y+pNOJvLX59Tj30HSyv20+zvCaMWNvaL9lOLGVyk7YWVLhY
kchxM893GIba2VYIp7kvqlUb3xYPJqasftQJJk0DZhArVPc7arp6NVBNI8h9njSqc+wwDv1G3bUr
ijpSUzbdqd8oWyz6j++lYFtBrUL+hsvBulkqW+JsDfZLZkMgaMMdReS8AhxZouxLvt74HSizfiJC
TEm5XL4X8IKXn21G+wwBjNLvF2Sw2T4JL3qQfzVEJgZd5A0pqS9RxTDg6u0YFUgdKUt0JGxJuNTh
eI9hOwZV/AXW51CDMwOIcGSDaghuBzN/+QApty1jPk6bx1I8SBP2KMnhQVluUa94eBl8zBBvCrdq
GUWAleHLB8yZO8ydgGNgJz5LrqmAGzPJB3my/lBg/vFWAntSxTP/kRbMFCFOPlcPUriG7/eWKwRH
AV5m20t+6wNrf24tklD66tcK5lBMHX1tId/c0c/1m7EmhwTSG66x1hIdJU/qplMjBfelvDO+n2BU
AAmIGz7jE/M7QeXiWYF1/vEC4+q9BX58LFk8siGy+/pfnMaDCgfbRb+x9+3l9kNXaelj6YwAlOoH
x8Z2LX8TO4sDfvMfTWe2pKgWRNEvMsIZfFUGQURExOHF0NISFBURAfn6u9K6HdVV7QBn5pwcdu4M
mlNlxanEpCNfsB1zfitopIfXPM30jpMf1b6YIuMHcAXiI+MJCgByU2yfSZnL03ZfkP4UuCxAO7yH
bKqMGWYlcepu8lXnoBh4GtVoCplj8vPMjzWY8vy+5WlhTPlX3DB0aTwSdBGrFVKArPbmmA1kgE3/
N/NuJBoCZUDy+ehlC8Fad/v6vYavXw69ZgYZ5bD3U6wzbXkdTojpHE7RbYZESR4nE0QXbU100SQM
oYTqjbAVxCtQmkqAj1bZdAmPPXSsJ0aIeFFfzBwKha5WeX0fq8Hj45zTcTK/YQ3H8pcb3Xk57q92
h3oK00t6gkKFYMdTBPnHqcPuAjImGibrOJToIkmTDTRsePt9f4aY1MGWYylAjumqI07JNuwKMHaG
rKMnRgqgzHddYd4+Ei8whSbqrDUWO5NMKTgXc7jjMPPhRyQ0h/S4AFKdSCfM7tHUcQZUBB3cCXJg
FM9+xV7TQxaZDX4+0ZQthgFik1aXNK8H3qnUOsc2BmNCHsiK1pFccCqUh7hufqFw3zwOijfYEGj4
Qlsif/SpXtCPF8w1jDO9wZGWjPrL2+p6OEM04h/B2O/2NZmCBtAhABIZtn9vexLtuVEAYtd6s3lk
wdstZq3VbQlmD6r/VWs1WMWTdtgEm/yYNnxwn1sJncJ9iEpzQrbtHKoDR/IToRhlcozZCKX+veQP
/3rEHkw5XYmSj37e28aKvQkadnJxQPnkQ6IPRBIQOqrlvvCSn4L24xn+6S5LPz/K5s15iyuEdKBh
PFEmmDyAtknWeSQiQCgIz8BiAAH13NpvzS/wFkWHRAwZKsaEleLeV33yRR0JKmx6tVu7ld+0Lqv+
sXtssIWgTerQIIkL6VSvLn3zsqDQG3zdepNduVyCFJ8hfikrVOXGIff6hHRfNpfjfXPZkPvQQFfH
kwhxB7cxAHQYXR01XgwoYg4g+MQk20oMmSlHPWiQVTTD6D3hAQZoWEXYCDA7yovuKW1qCi6q15zN
ns/6J8QXHwzST3v5mj+3OMEYZVRi6rnNIR4gmrx71dod41zpcWLGA/0MJbkML8Bz1jnyEPn20Ni/
xQ0IC0R1wl+I2Ri6g+boUg4BDBWkRlSQDY1WAHypAfEDOeZubJEGG4R6oi0i/AIrek155vNYexKn
SMbMwY6o6LSEOUNvDnBqjXZwG0FshKgJGxtgkh+2Hkr+YL3FCDdWT302NzJ4qwRRkObrdEYhVMXv
vwvfLjaI7okBXkQ/zSW2BgYHDBLAsLSNSxSI0hADFuhXWqae2PcYH3LP+XSNHnUH0FxjKBTZstOz
njbmCrT2PuANow4aKzolRxzDTKI13JE++ysbJxIqUC/aUCzOl1GdkFVe+0TWw+7vZT6WlGm0l8qY
IURfSrzHFisHCdB6ByQgukB4K9k7gmxD42lyc3rgLQfyHjvtFEvJOaONzX3jQAGV1d8fSjf5QWOJ
huX2aUcAtQB1D/sYGkXCJl1Je5mlnB0jNJWKJFNijATXkPyg8oK7Qut9IwKkx8u6u+8uu2Su2Lzm
cmYX3mXDcxStozX6AkPELL39/h5wSDusjrvwsn7aT5ss9htMNl11wsxXlhqq4X1T+sxwK6B9vG05
dQBWhG0/UEM0msxjgAuP3CdB5hnpRt2LONBxOEPe/tuvFqjuNC/g8Y1+pGhmvQiYd1ZSeqyOoC4A
N51YKoylYCeObZ3brGqBTMJkqSHnEJnorOTnOuku3zzyuVd4nyn55WaZ13OyY0k/op/8WC1I9K3u
VfoS/cgNf6OQQorEc4H+TqJIyWdyWTMS9013mR6zDZPFBfT2/IEghQHiDG6RGRPFBXwS3Lco5sHl
hzvYipzS5wXnIaLPnsQyfnOabdJNd4/20Q7LrbrPvZefbhS0DVc6jjuLrVKazMiEFHpBKV3kR16x
ceU0XQ2zBUzJcySxWXv/eA2zRXNfOS0HCqBj6T78J8knGb69uv+c7gEjiJGRId+F9OjjdhzQ5Yzq
/jtJvUl/3+QRuuEqCZEFvGLRDYtje99yECR2NeaPYXvfD19z6BlSD+8gGs5RISpO3mbHZshlGTm4
SrO5Z6S6YYkc4GUWQpXyg6B6D5q/XfdOUF0Z1gGezSTA+/SZEqocolQqM6RihNnXPJlBvrW8/GJp
xcPXw9YIKRJIwW3LvU5b+APfm2RSblBYj+WmCWV2d6HC/tiZdxeYAO+/+WEXdFwyw9E3gr7TybuE
9rnt3aKDEpNrYtg10skHVmJMbXobNvASQmKYdIyPBn+tBiaGb3D9W2fvA6R7z1wOMSPrwlEnrP9v
qLyFNVcQtfLubUgM+SV8alGIL024vEeYiElMOVoJq26uE2pjkjKPKFh05KGEroKKgG5brM86EbXf
tz9E9Wi5/doQYKrDzc1v//vTk6QQUJZhiOR++YysC6Q1QGXlB8juVIUCOB8LM1/bI6cEuYd6Lu6w
wShbdb3uhpcEpgOocjly8cmIfQlXCVanIF/lE8j6ljswvhAj6mDiNVz44JbhviLHVXzKV9xxnmNs
5WaMPRibOYfh1Z4AfDZmFyKOEk1oehJDYpGForgGFQGDmSaJiP7eW4KnFjR1C08pxhejOAj2T2jA
VfIVCepZPiEgFnLInQWaXyNXMNsh5gcEOLvBYVATJ3QIAmDNXjWUu8+6UD0ynkMP4Z4xPHkuYgDc
sIR+BMkqJcEPJHRILuxHWBSIogWjcB+KAfzLYYTpvMLPNi+XbN5IEGzX4HjecEa+TowRpuD0ewUn
dH24gq4m4KLnpitEEMpTag1jAUEKaP0ggBAIMOUhGew6w/OpUQ+5WGxjRK0hqSm4DnSVhC8WlNHj
iH6TXYjYDegvEWhfYMOxzgI6jucSz9saP6eQKBxe09tcRkmGlTRmk47ICensYX+W14rEzr0JLUCh
QapZvk4t4s1lToDhkKMshqwazILMDbNAuCTJo5mbq33ntQJiBWj9PF8IVfp7iXFIWTEIT77lVj3A
/Afm/cymPkD4L+6YiWDXBEhPivAR40SwOfrIU9SE7glzY/RTLTIxlILXgokG8BgQO0z97a5kbuqe
ZhyxvOiow8MNynaiBPEVz9vLclv6jVUxe2/7e06zafuERYwjg7/VEXv7n7QSfE49p7EilJjDBOg3
JxwnV7S+rJEg/P7p8tPnf3a2j3tZ800VqPvqyAnAecEefIQip8kRv2eHQuogkqfExwI7BuEKAf6D
1hb/LQEcTHj3MuwDyAmSx9UpARGiRiUbMCbR5uG+9iQDBTn+i7Q++EG8rdhteKp+iBIcrB/73nrw
g62o/JWceo01qhuapMgnGMu2JfjvfFGyMV+yWS/bPD6FXbc5atIco2/m5oOfFwRjVbqOWseoJzjK
pJ4gLCkFUVOHnCMUR+INsjpifgcjNvtHb66AW0H1vZ6wueLfaXaHlvYymZ66C9uvBVVWN/XPurIL
BhjiexApjZDhbolen53G00byupF0LTEfMJ/dp4+nw2OKTFIOnLwxhyrn0Z20Sm9AEq4SEPGk9bTr
c4h4BObzEXMjbHRam9jCeJGhELTJvfM6YYjPkBEQl4CuAxvMelgDU7IdjM+KgRrHyiCMFVsQ4mIL
To9uHr7v2icP2/mx2YL+4nMb3/t4uQ2OT8SgmlC7l1b6b3CdKoYfAadip2/sCJ8BOaWgQXaUmdra
7h5oF9WxbJGr2mznRkeQmZikdlYC6pVYwOCRmpxjHWy1CDCt8eCKt1459iqPGeKCW8dEoMSC28Eq
gvBJ2HRwyae9m3F/TZFWYu0OkNOvAg627DXNdlanD1eFYhSk9bkZoFqBrmb1Qm2NMR6ILamPU4fH
GHWit2L3EHsgaZElkuFzAjwo5O1EUFWT6JAegMVBRNuWCI4foEKHasJjxShim99B1KA6+eEFM/FO
a/WnZDlmZMCsfRLvfnawD03P0/gkRGclPWHvxFzG04azFQ4CwoW3JJeMGibhY5jtpz2n8zaZsPe+
tqqdpkQGOR6bm55q1MgYL+xGJ9xlIGUx4om7NntPILzEBYmYRXgSVV8HEjQWEcfIm/4e8RwhDOmH
29UM+SQyEWNafZG/GtlGOQNIIxU90ATAMx2zE+uMBU2Bo4p0xWJzhmNiCsAOB7Fis+8MkwXo5Y8y
zNC0SHcHDsUnnQz7yTxZJ1DB4FO/EV5PxIPJ3yhqArSBTGz4WZ4/+DBXzfb01bV3pV+/TPUOWgP7
zusYp+aHM/TmvIj3QdQvwHAaBEsqBFzjjyENQT1RejpLDgBEHw7/Cyisu/dy8Upi4kf/QITDvMyG
gM8TrRHLCT2GtBk+sb7Ol1iyemwSkGMijuLyj0UOhN8KOw9uKWw1XI/M+FYniIhYNUDr0RA+4YI+
JqYBcRU6qTVaMTFUyFcIh2hTjG/8IZwK19mQxYw/AA4ccEmFSfsBdouzFBADcmcMHaPIq4j3mN5Z
r5SCRCfCM7kUWL71kMDHHTZa6FKht8iNN34IP9lwPwhEmsDDSF3sNTy7iNo7VGmYsjHkvjQRTYkA
Jv0bGTX7eno3GAW2JDqqJM5Np94XTcMPjLcP6QVLb1AKoMXMSRl/18hd18faRkA16iB6CARXwJpR
sTmZSeOKlQibGuJidmx/+4GrgFvwigu6nGq4hZWDtE/uCIxixGPcQZDi09ZxpuDH49FFSzzg/EHn
r3Ym2wRDiWuaQZdWfbToB23vAVZXIQBZOBC6/tnt/pZyMtyPTzc/yvpgtBXjDMybCQbjSPzIAHVb
LLAoGYwDk4JXhnJlR8ZzQaItVsGJcWZ+2LjpBc5wmUWyrMKK8Z2RCFUEOzbEKTXd1tiIWCJY7maY
1MR9lI98vMYtJwkAtfiDn/eeOxpr6uV//l0238VGs54Zi38ElP9CLsrvTCCKiyrDnA6ImY1HBs8h
TjdG6AGAnxWA8oBUgruaW9uCuadrDCReeWYcqOf9xT4uV7IqGWyafv82EVEfDZqlTdgUeOrITD1E
MWiI7sH92NxjF8VaUbLHkltNhPc8kOXukiX7iGWFifkQZetSijw3eDSIfOHsbNNsMRuiwT59rP+s
TmiMSnf329bb+xiogjws6fGrZ2OKpR8oRJSCdhNIRVDueopx2bDgWPSYZpPj02eS2ce7IasGSApW
Xj7afL6jiPvB5zGTpwCLLKZIC0MkBM/H7Mha4hmUNX1kSnhA0yNF3o/342UjCs0GrXrD8DO52VGm
gUn5Nke6AIs8Wt5uyOP/HEDhSe7l4ZP855RI93n6GE6uoMl5wFopXXqC8syTleL0JPoKsJuWHFk1
3EFtrKRzPWQmGH044tATwyd2XmMH7lLf/dJE8x2+w9w5NjQC1K2e1TCgRnISiBwkpUJihsR64KvD
9PlbDidHyXrQ0xoBRnyWOzsjIMeB0R1tBxw2QvWCZGng9Xt1h0dseWRa2I0mz+HshWVOxNGBy5Zc
wedy6BhEFh3uDOrF++zJ6QCnRd/GI83X17FilKYaIodel9flC147zBcjNh/O6BfS/hWTTteG7MmC
KQKu1FFrBmsLtErkUACMdXEUck3gACW7BDmjR7SZ/Bpv6FgQLyQ7MToDdPFYwlBBgE1Uh9QiAYMG
YhqJD9M70Xg4AYxcU0nGwHlJSZC7EpJ/gbsCOm4yV71ZwqDjCOa8sTRuZCwbzj6jjIB81BXZDaAh
QLvioBrNUIKG7EqjUwefrLPZP7WlUETHxAxxTLUlwzkxy9kYRdXgbFePLZdjnUylvfFjCo8kCZOe
c6RzOF6P6Zh0O9P9QEezEZ0KPiDwMFD+nJc1dwlnUGu0IX+ejzBAlqIZUS7jGbQ8dj67kqr1vf0s
75vaYuPG8YL3pHRLl3hFAwjsHDXaI54fjf/lZ5t++LRbDpYTF4V6n3rdZRHUECxWZJdFDJVzrB2m
Hvk/MblcNne8NXgVwsppTvthOyS4F5O+PEkE5OCL6f9yaObrj9k4YhMf9efEFQ34bds44sLL6DHu
b5+rhnDW4VnlLzHI1mf0mF8W6CLoKd6LtHJwfwXYl8DfDIHLkXoVv54rqwFAmVM4kYfe9VxiPzqB
BXfVMxhz7bzkObCBzWD1zFbK5yeZRKN8ciENMyBJMhfz7Wt5trtedngTLkWyIuyzpHpva6A/Rh2q
7dgtYk7G8QYsZl3pj3KY/PZ/8ukAfoth7LzIg5XvnwGheNUexBBpLDv4AZ0PUX8lu4XRc3t2uU51
TAYAGCeAcVAcQWbipn9McUsjknFqAaMAjcSsc6K4CWl3ej6UtAxbsmhAtXWZNRdSnU54hZa4hd0j
6+Rj9tFuTjm+w7J1Hy/bTo9c6C8sA9s2UWrIPptkr3zYxYlHAStKXIgD6qy7yHFd46vAUYdf4gBw
Mj51thn+hH0BR8S4njcXIE9YlyngiFXHv8DP4TRMxd799H4/awVnJ3lD2wTb4CP7yXF24T0FiAqY
m0QwbFhsY4DLcTfyaAUMwsMjk08SXo9AlNnlCKAa1mG8aeOHsBOXu1u/itled8FJwFDYQvHT+k5j
mu1b+3qfcvaHRRjn5LTGfWY3olETtQ2rr0SIQPWoxSbMp1DYPeySWQYHyt8DXHoMLjgvFHfVAwZQ
qQb4M7z+7UrSVDqcOLXzdImK5vlUN6UhQaDcaTN4zQVDA54KGA6RM3nPbIFvIq6AXNKQWIBg+ar0
PcBIPVxrmGhGuw1/Knh0AAcSjk01RKMQDQVZe2LAsk3sZrovoCZMibSAwRscC7bW1whvPxZ4Ns07
iJtZvQLl9n6MOocHcDSs51sQdPCpJouyP+odsJx0PzabLBL+e1llJqHi0TBdYGfvrMoTehv7pgmx
wRL/LN621xKMDn4PNHxgF9PO4VCQ0Kw3oWbBgwJ4xGCAOA4maf48dVbU+DydWRfA4chfnmBDAB+G
YeBSGq8T2AScqYQF9YWFGR9AlpJJiThio+xpSmHAUvaFD2FY+HSH5QmIIVAgbNclJgGsTeyhTQGB
V8AXgBTx5OIUOoiZhJjWtkD8APrdm9pg1X9rFCV3XkFKjwaH3uHyjQ1TDrc5t2yVw4AkB/C8iJ8C
x83XnFp4aCk7fBl1gKp+2zbFJEBCeAJiAGwDGbQxS7y3YoHYPudiOMCcgNqE2gExnPgiMN8u/pwd
JY4MmoDN4T7r9njkg8wq9ZebeedJOoNGGjsyqxUzwXV4GKxQRd/bbEZpsTLqnrChnuQHG7f4CdrL
fFEs0llwnZTbzwlL/Qr9fXnb1jivCFE0CwemVpNAQqeDqxdb9pQE1eBQCqQP5gpWdv6BPsBJ1VMs
rBJYIQCYXM5fUBkA1zeLmvYjAL+37IKMDGF4m2KCY7DxM4AjVw0xBHTBYSwGcGmj9OPMgv/+px9Z
V2yVbGuFNkASwP9Atk3WERnMGXvEh7OG7g03HJAW9oQtOlF3III5gkpKWCpc5lDzNG3k0Cxyc7Bv
kYVUGT9FLEemx+NyVWBqECM6YhfOBswmO6xjAxHan37PaGLWADuHjHIHY47RXxsAueHExzWXjVTc
AohS2bG/5+yWrmN35OBBEco7moiD6NlQj4qUalJltZPzDZm6+mqRYpRGfyHFwRFHTHFERkUBMRC+
EaKQqhD7aD8SLT1CpER1Qrjj8vYeGROiGpwxxxZmb1iK2Roxra0ZBa66x4iXSFxoWdyMfkTtNb6n
ZEMN3C8+CmTOpo70ia6E3I5y1N0T8FkcI5EGkUW7xGUD6RK1Lt2IBwEHy8vvOPEEKUiUOkp+43iM
cGF0921WX+rRTJos9nmP4VBDHEDHjxutkR97+RidWGTJ09Om+OsYmRwB9Dwh4RzKWZ8ATdHKOJKB
w4ga5nX3KDjot0weojeLCg8FNpFXx0RZYlSBjAEaIubo9VVdHjpyP0odQifYh9tXuwSo1qgNXOtF
R0OHukjiDIu+MkDiqoIpP9fRg7kMXQhVhheiJwCWqCG0pxtQ+dT5GFWVGQXlThvTl0YBjDdmEi7Z
EfnOgIpk3sPygr5C2/kW2OXDZ3hparvSniQrQv0kBRd6IMk4WQNPAwWF2BRCU1F9kMtRoEBp0dko
msTkbABZjzIeQNeAKtlzPi5RxQSMW5XT1d8wwarkP9FpTT+Mz1BBs/vNb89JqRfHAdGzKL7dUTNM
oq8JwUDtWJt9gqLQT1CyC0KoxigG10nyxJGH8H4kgB4TJ4IR39x8NKEiAQbxB1vk8eJhI7M74+p+
2MdqEgUDSjzGfoGWwtp5mBg92qRZ/O1omBRYwTw4jwYqAg8dmaKJvlVfBrNzufoss855QosIt+28
5nSUh+ADirEY9j6TVkEW7UX7rteFeYPYq0vOCxvLRm011qg9O5gyWdWlbC8MYN/GDpWdXZBAKmHK
UPNChYgX5zlqQkrf5tnF+9VhkimbvKsBGvzDZZabOFlv9tPthyW6zVs/Fw4KOLvuJxnXNwJJdXCX
cWKxvJrJGLlUwwR5G0eFffMHMFKwVhs6XWTiIcQ+T9gLLixDkFXQX0JTJPSPrA62gx6Yp2OW6+3l
Y9sPUWMxt+xs1kmeLF/q5Nae8hSoT08FHhxkA4sZHZxNth6HHqJmqeRMbOoPF9U5B7ULt2ZT0Dxg
7BlDrK11oCANkrroi7Nqhqw5+P9GCUnLCbrVaXph8rAwAXSbNvb7hkqE+gsmS51hGhjMRYptEdUW
dT4J2OpUwCUQ6QPOetcjHlM2BMav3Gf4C7rzivXLHtvWQG5xE6ubhvgMYy/SuRlrMHqqzHFt3J/A
5qSv2Dqwm1U14CYeUV0x7gFwWTbgNB/z5PWcPl6Q75ZYoKkDYMJi9PYJpRabRHuaBh0NYwHRxT77
C2uTxSeYBgD/iEcuy4Ki2+EnpM4rDhQjGslvJrA57UZKjjHt79tixGFVIAJCY8TGRPd7DjOfgtHC
YjNiyl8CSbtOoOZmkiiqhZhILCjGDMDUuO2DZq2zIzIGshZ/+ZOjlvFYjHlYu7+tb/2MF3i+K7FI
d2JLgQ1aAOs4XXSmPpJNHqxgGa27zVlxdnlyd4RvHwmjweLVWHMP+0HHoXL8zvQ/JfTSFnvLA5ts
HlBQ3ZhFWKVAU55dTBnNhnvmJp8pSTHxIbZiHon0niPNaq0fLgNH2F/BQV7DmUxFGfhdvyP7Th6w
C7Adt/cUz6Cz0tgdj9C9A6SNR0XAsqI7hdVGzyLHG4d1DYe9aqowl2ZWO+SE1DFm6IWVW5/9eYxS
MxZcGZVYH/0Mf+qdjbFnxPCkJhs8tIyNDRGqA7upHo8ziKCfbswT9HQrp+LT3NrZhfWA/5lPkTkq
KLFF9tjZjPDOJk5VBl6+lTLisfywCuQb4sgomivGuSV7vkUyiL9v4vHOrh35nsNJascCZkkpT5cP
6Hdm/dUF7SvrnZJeMmo7m68qMlbImSYlVw6N6Bm5Jd0t6IEQb/71RyVakyqBpvGLLaTA9NKmh9LS
vyZJExXuleJVigJwMu7zv5TV4zVDtD9PdmaTYRNKbBkLKVBe/ZWAfUVGMj3mFh3jnRT57Wvfjo5S
ggLdtYybTEkHZ0KtwS4rP6kVse07GRkQ5BYpd8CVClMjU9YeMal8rtoq09rn1Z1K5H1Tl25TV84Q
MUg8BBYDIhezjP5aJj38G2C55/ztL1Tmcik831RQa4C24K0l+4H+9/v3CTPFApDOyzqSvwnVwh8Q
Sl30jMbsWGnyGrMMja1YDLwOZch6xv1ILJUOdwmdUmmCCn9t3y4cGUBZHrIponFa5wmkvNxHNyBY
54WsNemprB66goRbscKwG7CQ6YsphclV31vkP07dv5VbMHYdTe7KaELFiBZ8KRUKWXDtKDTlWwaN
kU9lpv/qw2nDuhNec5ahq7L2VDvxZARhuCCYmrckebCA63yHkydFWvl0ZX1UDgv62xh5XuR+HmtO
UBhdqAE90f2uPvlK+s0CFyIwse49WSTs4eyuzCZJNdwCiclhG23SVUyQHNP+X4WsfUdsw0iTjMr9
KCtX6v5bEX9Pp/RXVuxff1mVSIMyfard50emU86V7xqcUBtWSC6VudrZPBPfJ4EtU7qDVmvTp/uR
50xqwaoFXbssKxxuDIDMj6wqdpIU9ebiyaKUWeXjXxlC9Zcp4lDhA55Stq+duZVbmCcZEVmJ0n4h
jcfAz01SQJNFJH+ffkFL//abpi7FMftwKTIHNAKSHHnm0LjHjeHNp1ST4aaTlcPGxOKQYeB8wNEv
2wTEcCQKeTFwssfIhMn/SFLyIEzkR7YvaXnhQKlO4wAI8cOUyRd/bRQEiXz9kXmWEiqmQRYHk1Vp
H6xXfEBTEi9hnmS3/Hsl1i5kN8b8yiMjS19G8n6U9fxwmxyKNx/MlSvni1dx1t09+ckC+eLmX/0P
lwBHlQ8xpfWRyGsHm7ILaRgGNOxstBb2FgB7T/8BlRjSVBbISbZh8VJaDrmYfEe6E8xuT/fFXSCP
7bt38a6Uf/PxKFNGxZ4q96P6ANvx5Kab31hnwY0msDwRbbYILEC+kVJegFaIcdHijg0eFvGPpdLB
SuNhWBYQVRSZzBKTDhoZZzUnGQseaakZNn6yAIXm7hWQ45ENIMU0iNaEcM951nGikbK+ewMDCCIl
GnDxzp+wCKm/OGqVl9Xcs0LaGo8xLHosgHcyRmkiYIq9DPcC6jDmZODIUNyRug80BptqBDvg/1Bl
RGHxRSBchhSPnyfxWt84nWZYumDaCKwiwI/H/KPfQqSsfm943YNt/ZWdnR09E1YFUFE4O47pc0OH
yv21Irp91DMQwlsIrzeu70LbiRQR4JdHZkOkZ/PhPOfe/HhruJju5Xksw/tr3v/lChbRET7fsHml
g2wGHPhNfIUtiwGMUBNDkWfAHBJ1EF4nHefpt5XJC+6GAlbzeEKEWY7q2bJY61sEgyqg9ve+S/gv
tv49Nlb47sSlI6xobAI3Fqe6TzzJq6DaspZq0qRH0y60DQjmwHBQjBmIJxGLgM7PpNCE/iE3EFoQ
qPCq6K891EW+MAxBmBy0f2ktff3b8HjqLpu8MHlQaGLxlnOXmUKmwpOA0AVSkF0f4RNE/QyC5Iyw
KW3XFC4LGknzIb2mGRxAcKMjGeJd8yGjaESwJ9i8A/fOnoOyR+9FQgK4vuZ2BvcBc1Q8ggtKiJb+
5hXz8dVnhF99Az2ykU15LexOQHxeVhlSDx2EUIj1iohKvpwPCzRGFaTlKKYENrCnvcPCee9bjdmD
xtXkmoJzXfxw+EKImKA9ijpm9fG8vIbTGW8YAjD9TEsZoq+QdwgeoZcGgwiNQmfeYX5Hw9yzIyGp
ET8IXysNj46wdjTgDPploAgcQpRFo/jUBG+YzIgSQbygMQf8faoihFJ5D/aQ/YegdfyjmEB0pFK2
yXJPxOGVPA5Nl0XAvcSA1aC3xLgsBdJOlj9PCw2jQimzobMBkbWDFZOfJxIsA8LsaqHxopcLDzI6
nMn6QXylGF6wZPieJcPjJk1rSLhbuyFN5oVBcwYszq6+/QpTHHBsyVefu2TXYXi/+92H/WjAg5Ky
ySTezWc+vp8PZC3J5vdmmX7CxEvlSUPS8xlnzkuSsICu1HCZfrDil9+dUtg1K+sg1YFYP/s3982N
jbVsYgh/6zTY3nypCHWCs42OfELZXdOAIBt8cHjMhmzkuuzCtKOxfrrUmhwZKaR/sOQW8HRa+t6j
YvJKypV7Of2+e/VA4mCaFNekOVtptOzcWGGpkA0i4YkIo8Ik/9RvGjCAEL2zg/d/M5pDRY01SzOl
pJI7iXkgcTVuQO5mRa6lnDvlSV2Asr0kyPHPvr9HR7Sh9YM1zuNQWcf+a/8OB+iJSQBhy+AnCR77
G1zig9kjvDug8/XBWNXZnfWeN3+tVHfnVlsSlOrwvV8NMoKZbfM9ikw8puZrrGj5T4OEJuLjAwHR
MF6TjtUiVfpt9Zw0nIahkfKELTqxSmKUp7Eb+3i7wXX5pJIATfYZJZZqYmw1CEUxOoxux1iviXXC
BcjyGB3A6pGU5GVCTgpXEdsUyZtzkqAkHLEv8wGg0IBQnywN2NFJ0xxPQR3OblbPzHUPNgXc9bE7
mEHks1Dnj1A6CR9dqcOZT2afYi1f9zlmESPFLDbu6h1wbiq4vovRMWJkBQQpMpAUY6u9vNkgA+wC
CCBwQgyKIwNj1bg1iYwrVlYq14MefaAMJFvsVSRHIVjftooxajyJxSXvdQ3/qX81X4YyJXB0srNI
lo0P2wBIp3VMj/QlBkSjLw0ed3hHxXw7zcYm7AgWebB1K4UoHg5r3XhMb9OrqejDM+i591QypsQm
LkFgdQzE/dfAiI5MI6IpGTBA5vXw6FHICJ0mRcQRKS+2B248xYd0NvtehxRBQqsKlItxVEnAYRQa
FDVMQoO0JG+jtpvGbhZb5E21lfnD+ayvTm+uztSZrswhE50rc6GhrE2SnJB+pWvd+e24kEWYHXtH
/dCREGnuyN09U8f8MGlP+hNSEk+raWldxg2zdHp25F6t1cOC9IOvUxvbjR9NKhfa4/l1Fs3jWTqN
te74juuMfAzm8mH0x5nN/ZNo0nbuQHDMLlyVlQvdpRtNnl7uEmHnNZ3Mf3rvIHeXQmZ5mWR2Rvae
YT1tYQ3XIClzms6+7cAl4EWT1M/cu5+6rfDm7Rv2x0n9xD9vSucKvH/98KTEj5O5N493wT7xb94Z
43C4I2DWh4OUL67e9zeIfFxlj+DqFeHVi4+34BHUgBu9R5D4MWmPrx5Ebeurx1Xp8BHEnrp+WgN1
xHcZhFUevr8rtdzdbH8LMrg1YiKPfgbzeiQjftmnYbk+B43tbrFKwg9RW0noJKH8fNaNbRJi5w1J
j/mLj/A3CbNS27zXJRf1F6/1JVz1F+SsMaKwOWssSTw1bM3bvOo1zSjsSEb7hReF7Zky/YHDGCcr
RPOzAgcdSbHPZAchsztoRGXaMr07pLu96W7cX8Rgous57MpzZYo30IaEpbvw3sLk0Zt+ZrndmWY6
ozXvTZsL2Gk6U+8z60xLr+V2rZNglflhjsmkgyV8Uvkgw8YD3KUpf9tWX1NGXtOCXp2XUP2OyQww
UoAQN4+gnvhpuYJP5mEjHw40CVzOry6fKjrG+r1cG3MHv3rtg8/ie7lKdeS9vL6sFJ1reOywka76
NEXIdOWbAWacUbKSW+VLmIc9LgX4wdVShqJnY64L+uS4gbBaT1bi4VT0jj/QTy2fFEV8NJC33ECo
ME4prh2M5IMCgI7W8b0UnDOFgqrGSEY7BF39h7CWv3j3qUk+H+hy598Vcr0UyV/BYJvSWjCItEeu
ohoBXcc81v8uIVk6O5bcfjWJCDYZxrEU3cUz4qerjMtzeiI7AbeyBWDnA619B7F+XtJ5j2+OXDeB
2Tm4mn0QJBvZOBpAsQWWTdk6bGdUL92AUvlbd4N37Q0N47p0FZvAClZgD/hEWpM0h/LivJRGSdNI
ZSbJhnCzyydSGBeXJBSiISyOsfwIElv+UhBtlKtvEExL1YJioEL8J0Aarma+UtlBd5ZcQkE63IYr
AIButoL/GdY1H24i0niP5ZtsxRZ2IMvRUopj2DesxANcgtIKwUdAf0+dFRcP4JTmAFjeOJjIyC2g
8Wosh5u6oU6alkE5TdNIZFXI51rFZ3IFIfcyRYyBvJbG3kxg2H+3/38x2OuG/1ecFBnxvqIWqUsQ
7/+K5Cb5YmfdltSxlJLI0GGqG4ZixQQBUv82mM/JJsLtcqN8u9swW9z7r8ji0JAOCJ6+EsxnZEh1
0kL8A1RKm7k7P8DvLq2Sm6VVxfhBO3nvwQAGoJ50nCNuo4PXpXxPw8CQ831J4VICJ8H3f4Lk+NlZ
0lqO3Q0ebvlALpGPhXNcXjHOoDh4AbcFZfDxlsRiGwGky6dSAXcTAilDe5Ci8frQJvnyr5ydtmPG
pKy/T4W7XLKTCcu3oPxvJ+kqCH/+Cq4fV7jcfNYrSPT+WseQrHDCyxXfL77tlFrgQKc+5AXc3fX4
yauHied45wH7N2AJt2skBKnmwQh+GzDaedUKbC184LQztqW1MVzqUqW8lvJju6Z79VhSq5+54u/n
vJXmyBWkTvgWxhXfBkpJ8nMxYju25R5Y38Gu2gABpJUMOfghiUagHnDXDMaXwp2ZiO3WARSLcSG/
EONSTb7tx8vLh0DUgfhLYVcSul35vwUVOiEVvIJk52yTwpI8bbENFaWUh9jCN3yLIEGlNOWCBEdT
DIq6MAytA62iRm6DNuT7y7ewB82ojZjVb3zGdSu11XDUS9HSwhiZi7rp9pXXf109UyNU9NRC0CLX
yQCebcAOMNhzyd9feSUzJHT3L5PEMfzf4pPnic8OrVWLxtJV+VAulF+5EdWHFjzNf59KmAJjJrla
5aV8/K/53A/++fsBMQfcE+vXrZSC5EoszYi4WiIdJG6CudGvoIZxw0zrIW9Qo+nvX42ETEIY/60S
CAY91sFCSLEk3wOFwUeEO0hpRJoAKgF5TIRfT/sAaiCjBklfrpMzKcNpIs25kFNHAuo7BxAf10ou
gTQFrAajQ1EU+D7FS8Cld1LQAnB4jYhhASwCDoTX0cCATeUJP1dhkI/387Gb5KRVHSmSSIrSel8n
F8xfXStKx60umTwg7/Pakf05WwD6e/nkOiBThZP0zTZE4rVdZ6Z6tkiUTfynep3A61en43s6vqh2
RQTgexI/nUyZ9q9m0Tdvc4iDHrX97EzKaV4az9oG8K8U7vXpfKAlBTpglnTJAG9BqADRgzg+3wP9
nuFdC3aJdyndM7HIvaHRO0DwSQBHxdNJNuTukHQWvIUlRxkYCpJwAz6scbO2rwnpnkfXQiuaGiGk
gyfQG7zNTtYEzDxSGoBRMQ6YZ6BN5BcHI9XUiBy556Pe5Nlf9JiADohWwbqDQq1JgwACBdQHAT7F
fySd2bKiyhZFv8gIFOle6UEU++7FULeKKNIoIH79GVkn7j5Vdat2o5BkrjXXbGzoCH1oJz3hO8bf
H5jwti6uZdiKIER58C1VhKAL8pUb8hZh3P37gJYBaULCc/lryciPKhg9zlPG+trljfK1GY54qYva
/VZFSBn6cGieHpIVPhP9Zv4Un/PrQWNAV4/R1YB2BrqQCqcAXwqH6/UuXYVU8zZuvtPnzcYpLdU8
Be4DEbEH97uAnQDXnPcDgZ7JfdVnKitoHZAsChlbAkHQ4C0hrhBcffgLCJYQk5aEd9hIJg4CC4Gy
K+QTKT64aFNTt5IdPvgSWRJfyMuB/AF3hEkhs0bIFpAmYoCywT/iBBR+fh40FcHUKKOHZmGzxYWB
3wPzZphb1eKFxuNrwkmGToPNGFQ3ZABseaiixJmRY2x1v1QcK4Y9WKr4o33n6dWY3abGTB7juWUg
Aj4/sRCGdrprCdvQ/kVJosYiXhKaJwQPMgIROqGbgrVJyYZVHJmcEO4UTy/MDhMZyG4QL1JLle0C
4gsGZAuldKvUp2IuzwWGHaBbhJPiVoOEBy0qg7/TTQtgwf1gvA/dFBYonC0AadnKz/hV5vCMWzMH
5aitO/KMcwdrDQ4u3ORd3ZodHvaVMGXGQTnL3cMf5tp16vQk65GKv0PkXcpm0fn8PNh40t/zqu3J
rOnP2rPoBIiDmxrhe/Q940XwYjeZPNbNNgmGk3yjz8n1mb5HkvfBgb1z8C+PdIu5uinTwJTBb22E
7ZIkAZHpe84nABXgmbT46kwOMHhxf3RIbdCNyKIj0QyjrYDakNy0xl3nfhsWjGpuPsNgvwEd7Nng
bqGINDC81gayC3Moj/KsdZUZV01a1OccD4ugt0qO6aSOAGbJkTC/aPRgK6OfR/g0wVdImuCXkmsY
trHi0PeYZLJX2CKi335aX+BUuC9cPBxPfwv+IE/xUCBxfTmcwEpeGtMfnOPOel9rcnlw9UIoPs03
z/HLEynLWM0gnuTFWR+YK8JhQEGDgDsFjJ6/YU6sjVmflOlhYkxvcXvKFhVRXDCMsVDkYKHmOcnT
BtbpiheK6UcDu2rTfZ2OqTfSWWrQPxEJv8tOA+BNXuXkT0CtJn5OOUlfWmvxaWS9rowluhK97xiY
s/cJuzB/xPuQPg1PmYAwPKphmGIpCGEKnZ/C2iUZGddwc6iZuBZ/ByNjiIOY3SPZnT1+/NioiDw3
lcdvDYASl/J0x6uAE4IN/0S3HX7GQ5r5+1k9ZZiKBnVMVJOd0Y4/tr/9B9PCvYoyjap5yOuyeonf
4jF0OYy0dTV5C8oVoLN5x9gHIh2ueLigUBed1FH2d/8zQPJhskIyq9C1YYdtrGBooqBNeE4w1tv8
JkhozyQL0hymp94kX3FOP1a31WAqTZ+b4V/ZMyUeCq4d1GbYumKfNR/7mheTCtc8JEawTxMRwCNk
uUJz2kCchv2yyVCL8mxXp5/uViQXQnLrWzzp9B1zMCSsxVNORAvLRCUNHlBCMmISnDuYLVr2GsNi
K0Fi+88pVcEgVcNQEvU9nkyW5GITWh07FHfH2/Q9MG/T7/VZAgqzZKxyi4h291hReE8PrjbLIPIW
E9WlNoKZu9OmmnCsyuNn4v8ztMCtg1vyKGyI3JgYbrRLG3dL7aqfpW1v9Z0Pt/3jB/INw0FUDCx4
+mbmpfM+RR+04li5vPafC3/Mb3bNIYQ7eG4poIaQ5QV/x0xYb0sZkAEzJ/JRBpAydu8//lRDU2U4
yf+H3wAmvsSpPkGQAzcajxkC5UEDHG2cB5I9sI1rHeVRGenue/ld/65fun/IJWvSe8jyGwQv4CG2
aO9AInNtPWf5331XBzV4jE6EozZtLuSLLIt5F/H3MfEI0ogNBHxR+ZNnaqRNPqKY9KSY21gyM5oA
o3Dxr9/rfXlfqjEmwefP8TUR+EW6zqMnGy7G3TBZOveeOJLIhXB5xdy0hNHSHVmK3QGJ5zwYJpTm
BPsfHXGS+WPIhtiFY69ndRgLlWHx5UG0JFbemV/IimMEhJqaZ3ur8cmE462zvxq7C7IG+PMwEddW
u0jL4aaY61sovzhlwf01fo4GIr/ult9JGxSr3rL3l67ui+9K8kgVXeoejMsZdwL4aRDl0++6WbMm
WNDBNwTzaaM60DePM4yjqewdFhRMFvHvp9viMCmAvNI5aTMhhGciN2ds9XB2L83XbFYPtxBh8i0p
9OkK/8T0Um+eF57YSnf0SX/32Ghig998JsWV8ZKb7LvNb/Vav1mwE8LwmFqxhUz6097oC8VAqHax
YkFctzpMajWsh0HLQ7XKuEJEoRFAopt9Ejv3n9XtY2E5QxpoU9vqmwxVrNRhJJs1Ryv8r7E+MYIb
NGLaSMxTIRk08I/swQHqly3lMD1IsHOyIkxSMgP4NPxl4fCZfejdixqV3uLlVGNpVHgvT+DnS3WW
Ex20OGBXfH5ck0jYMZmHVW/UbpoLdrxsxrBa4MGhbmI2tpawBFg+7N70NcaH8ra4ky6q+kw8PEjh
xVEHy9TxPptS0SC9p7RboLsEUjkrHgOhEfeeu/29iF0OF7qBxeN5/Mwf2+esWr1HGkjKrsPMM8Xr
3DHYxVUr1+EzOyoOt1aK7SDSc8F/Zl/BJNK9vcT2LU8PcO9Qm3BVTh1HFZoGnbpI+PsTmmaWBFWx
+AhJLXcsKz5Ut1sO3HcERcvrzTqXNTCvzM7//2dchqMOOcqGSIjfqsRdBIrCCvzUUdFO/HEJeNAz
pF/wqODxYxCrY8JBI4jDzqLdsnn2jl+MJDbyWIpzShFYRt4DD027P8HnfDA15rewHWvznpOCMtWu
9KfenSFlHi5xtNND3CjHIvtquCtGhcMhupZ7jhIWc3WrYfIT0bLwjBBoSL6s7r/FNlMvS7defPF8
Gw3s3rV3vXOGwlXWxfp5szlgCCZSAIn/mzSKfXCKMWsrp35VJzyuQ3byjbTB/HskLXN4VqCG0S41
Qwh6EyP8MhuE5iqcEtnVju/oELOX9NKg+Fla+GFhgAga0M1hESPmxNuOe/KNH/jeDKfoVs1jyyCZ
izR6x4335KkdZTueSVQYeEuZJF4MkUa8nDL+4HzJ3eK2hg1Jepung0em8+14pKGscn0o8XJXwS2Z
YKrgEdyXN5BlCnfOyfHH6nmKJs6b7y9QFzfASILJvXes4wMhexnzZoccs/GboSRiiDX0vfkZ55dA
WVMihTx4n8vhlJ25vum8bMyU82qJ/uQzf83RYNv3uDtVF/U0GHEyP/dc0Go8wJoP+16uX8N3DfS7
W+yzmKrARdbq4czK9cbhfOjVp6w3eo4Hm3aTY/qkzhVCQ6/q6BGzK8wN2RzgXIBL8c3/EtU7xhib
5adLEQaHcAkKAZMhk9CcJuRyRe/gh9kI9Ds/nbGNvPbNqqOXNQsv3CW2Rgafq2GhnK3uRKCna0bN
Y+y/oO0VGHe5mL7EzemAkVgLhdY88F9GqFHP1Jzo4yQ0f6c+cSM4GAk8jlScMN+/V4BbRIsDBxbx
jwlPjSiMvxbQQeJOWzIOAzz3wUjuX2QmVttagylkfcKK2w3bCM8iRqnSVA3Ay/iU7ALgCPD1HsOm
RroPxeMb4N9yGa7QObj0SjRNeVj0rLpwX7F+LOetR4LG/gPSQ46s166MU7qlU4IwC+cwSJckSt0Z
rc8hTSR/jV06L5Q9aMfiRsY5U0PgxQpqwG2eUP9hvw/WDHwhlSVQ1eFeL6G7q1AAsfyHU3uHp5+p
tP0OvzLBrSftXGTMGS6sgsnLrcevhQwPjmINdqRw9xzuwIQLDMAo3yxixsjZphV5+7ph9oAkSB3B
9Ovt9mHp0RD81l30XvLc3glljoaszTA9clA3j1C/OXwlq5Higgs2dCLZS/0nFHNO+3Se+J/5Z1K6
HHh4nLx3fS+Z6OR8L8UX9T0kQr3xwTDVzuUnH86TAuNy5sle8nbbwxgXZWX2xm+NV8U0pF9Y2pgn
I8MBImeK0CFHWkrYXYhW6i6asYyhIhOrhl2TtxWR1eDhMplhC4F9CvKi7/qNENipFzL+DTxI/YtO
HIL12EIWYXvDHmuhj9pg4CrM7fQIfPfDquhYCHj9owPD4dcWbSjxiNmYJWO3rhxSVPECP1cpprXD
vHKAgkd4hyKZv+gX2ScqE3CMlcSvieoVC+QfuIPZRVBfC2hIvyCb4XgFv8WSvRL+zPUHHYC9w+zt
H0sND3zzPv11/IT6PFhkW3mWTlKmV7JVjJkno0HF83pc7DnzS6xjamYjw0CkOpZIRaqFKrvlTMHj
ixfHzjr+Qd7UttlReTu4ZCaN2V2xezTMMZN7CC7YR3AnCks5847pX9bK9gahApUwutuBKaPOxDi+
E02Uvr8xWYam0ueZzT3G8fk1JQk7mZIIZN6WmOEspD8mnCe2wuGUBIRUMxlLpYGSeTVmhYSvw0E7
vyt7+LQyLIHeDm/Nz5fNVY3LJWUm6SBaJxIMKsJ3bvOSjDUt0LzowtXy2PZufx9YBxFbQ8DhiqJ1
TAZFZdVBthxsf+Et+oQ/sREBaso+aonWqWwaxx7dKWQuXGbaXXWqFE9AChdhl4h5yQCzrM19f5hW
PnJvl2t/HEZVKH+tEh4P3iLwbEEWCvc7xK2aTtX9AFiQt4N+aNP+qRC1V5xWhs4Zwdn8cgjCKxdd
kEIdCrhhSJZSnO0tvvbNkCEHdMOYlwbNri7SiHOvozmQGH5mZ1L+9vWpsAra1HbzpvSiCaIHVC2Z
tAoWGL3qjkpE9H9sHthVhcpCNkdvv8MjsFxwDFIR8j/dz//kNTXqsRpX3qo3uwfl9jWqGGlMDlNW
h4fWBaN72kEWcc3piaR73Z+RFDDPLsy/xzROZHS2MJpC2E5WHis5689g/1+VJwrNaZ4Fomo7DTS4
XigmrQ4lF543Go6DuH24T0w+T/nmwGpmPE8x/Udbi8k3gky8uLH2oxTV6F1lvyEFA9Xuy6I+whGx
QjTHmZXb7xOlao1jOKTSf294MK+F76BrLBus0kp7gKMLT6I7HGNyyH667MLCBjXDrOxkBPmJ9IWX
5txKrwbzH3HkK9PsZPfw1kJAUTj5psLNEOwrd3sHHzPmF0iQa8NRi7qQb718Z4SfoRrWAfuvWHyS
BQeWNaHdnyHtHdV+5b62WScMXcvOVG52PzaipxY1H4FnFKJHs4yINybNwQVEY48uGJ6VBhXN+u5m
ubBE3IER9BddmAb6rLvi0YxqhlifdMxNIeYRW4qAYhLvR+51DEetIZ0736Qrru9jQbNe7FUflHNK
wZGI50o/q9uXSdeqC112si8Y4SyosRi6O5SFS9os57Hcgcvml5y5HAPimcH2l43psWmiQcSk6c/D
Aes5omPfYYf8wE6ImGXz5z2vDFyZO4AuY0hNZ0TKJa5RvYsUyIiAQEXAcZCOwSHo3GOfyTAQmg42
yrBPw7xK3SL0pH9np3+O3sgel/eo+b8JhEBUWPR6k3J5A4gLqlClzm9PKZ62I3wewU8Alt2hT5Xe
X9PSHs6IO29/tNZrcIpbEfQwET+4Bd55q9sCxKUXtf8wGfnfdrH/jiUTOpb5mcis6LW0zHaHbQet
CZbTusE4xKyBJvvmS1QtmWtcmvE9pkQnxJhilkfTxxu5meijG0kqNAmUWKKwWShYmVPsUEOK7M5D
LA5KE82n/qf+MYukSWatUxNv3qtqkW7Vi85DTfePAhQh4CWTR9keGaU+feLfE0kBgFk4dJ9+Tt0V
3XZvxbn/5VMsQxZGbl2fXBauE9DTMOg2lFXPlfJHgeS+nBemYvfl4MzOWq3TOcBeQB9uIrSdvkFm
p/mpzwbvPY4V3DpCoRCMnZKwjB/bl3eAIwRc4wK9hIK9N4WW4kmTAy0Znjvkhw63t2kpevpgRtjE
7DEx4PV0nsZ38SfgwfGXXAbuH2AxckJj9PqDm0bxBKd3WlrwWX0iWx3dbWa/I4Elwc37jKgb+34T
vxn6ZB5c6Ejd9kNl9pvBXEGYOwWyqcFuKKqYIzEmgYzowYdERuSTTgs7aBgYiJ1MvEcDeqe+A2Yk
ICHinC8Y6VscGM95G2Dgwras2JlbzAY+mC1cgyEA4M0CV9H9+90euLcp/rC2Pr3tSYgoDJeCstmU
nuL3ITGhk3HQSKtgzpy00++II/6x5wznhD/sjAnDfnGcEVvGhIe8tQU6T/D1agGmrR/vTHHmB81G
nyNRtCF05PrC30R/ta6WCH58Rjgl64zt3lzG772BN9ieFSOgaupMWnv8Z3btTofmNvBwjMYHFS9q
fc9uOHn7N3tB+eoW6Duw47lUp2LT/Q3i57q5Fkey69gK3gOba1FGACYE/7WUATiihZyoGAFj3ICz
OgRMsj2pUP9oOfC8q0wpoWs3lavG+rlCiLnbfPyOAut5YEtB0hdcBiiziVNhOn/tKCUSe3CWw3eg
lSLurvk5iRz2yKz9A5ZqZtLbeq3evuHDMRtpy1ozm93fqNndrhjF+hh9unnczHrecKueqzVYXXXV
46/D6NZVT0QhXYc1DjteyeNKicDBNEPjLsp2Y4JpROIrQmWMyyrlVodkVzvJtmYOPHG64AiHbRms
AOiSaLe/DhBdZ9V80xWwEJDGnYMvd/ud1+RWs2K3HIBYqXMCJjiCZMZ9cRrm2EgA/5LgIwO3oRVh
h+EomeBF/zlrMdeKmyu8wT8Yy1VB7cjnN0BDeLiQw8ghxDmgO+8NuknaHjAnPEMmWoQeawGrscZv
Oej5yhIA2H2GnV9uCu+D7wzN54A8ouFEnR8mWWxgNVE6f8C3XusnPPLPCXZJVrGhQyqc1j3KFkns
9h343E7CNzh2YXFwQc9pkSSu5X0LG2BR4FHBwYbPACjBznA2fY8dWcLNn7u4fM2H0YN4IpjvR4mn
bknrXNpD8AOE+skkj/qhen6THLyofeLFUGruDCC2g6XkUY3Vd26pTFVGtPuodY4PmK32AmpW/OFw
2usW1UrhkfEBxvGzCqKNa6vqCbk+AKwx/oRMRDC7cwD9Dgsqe9ZlT7dA2oLcTWcYHYNtfeL+NxwS
8IGo/R/Mokwbum+SlPAt210JZO/Cb8wBat53hMNh7MF5zMeXcDqBb90XVI8aHhGw0wax8Ox7kGoI
vGOmpw9jHKaxnZVevyF1+XurCSRbjXka3ggKiX2IZU+zYEFgSriAEXJS7dKWzgZEKuhjQDiE0AeH
SW/53fWn8u7mVlYza5fcGU5vdsTrmxMdKa1/XzBzuC+GJ40Cj/nivw3pMOr8eqQE32kPexJhSnJ3
1c13ny847v3++Hl5rh7xYMQx2AYOkBuU8EUOnC9IcECEnH9lrFMSKKDX3D1RGGBikSz6o3ymXpiy
wlOEA6XMmiuPebMGNpUdbo1zWIGbWzB25wLnHphfnMKKU8HlWqXuiEXPlIVTmNKH3SFUtlX0s7nD
JqA8XTyqQtJbSXE8IkegJrrW18dadd48SJ/VYXM7c5KsqBJB9uo1Ec0FWx9+Zxh/p4w4xcjdEGMP
eGctXpLZOF/Bd+JAyW/wv/GxZMfmtmwIXJ3D3GCKCh8UrK2FkXMfd9Mvm6d6lO0gJkaTphvaJQgC
1BVHSDvuvpjZYyZI2ixLtTV3xpGyxJWFkaE4MmLatKeDPJpsKKKvvqwcxW42HEOa851JHI1zaEjw
OYWlJWFRHOdM3TW/2L1sTOu1UDsZIzSUKgP1iZA3aaeWSv/CFBmfu+EKDTAefHHOoDsxP5wTjLkZ
yCcU8bzYeC+7wpCbNitEIORDozMQOMviLUNTSp4zDCHpMVPAgSYudhkcUvO1/qxR6cKKWz5gLbsD
l0Q2Ty1DWorfvwFQD2BaWdajm506pSs7PwcTDVJnQcQYqcEggY/FoGM7dL+NzeM6IibSzd0kbBuX
eZEJKBl/6Jn+ZAejWUdHLc8kJio6niXhCGLANnkt2n+zWR1jC5YJxzHoyBKO0dgbmAPe69cs8bR5
WIVqMepr+6Dwjg6SxSFxgNwN1Quunm6+nuQ7OEyWbjTnCvN2MR+B/InwNGqcLALj+5MRYlo3ompx
XNrR68AovTx1dL92NSbJhg3dLE9sRcnltQobgSKKjahxRZVMF1/RbTtMuJiOgYX9/u+oRj3awyBz
5dXAlyTTT8MqpP2z7i71M+XVgFIXW4iZsntZnxmIL11ZsmeEA/INCL+hnaGW9wYu3avAmeGVvpd9
Z8CuB17OtTRas7l0d1dAYbjXm7qrjgSUSFQcIywARWuHOc/msIOvISsePbv0gBqSwNLCn05PvWZE
aB04HZ3r48LKSxfnzwnqFNGFpe78mGBS2jxwGrSzizJ/jQZirEKjzUTug+REbFrqFpzhgFvKFgRG
phcGeigx8xCJv2PGcLKPlwNeqit9msQaDyDHK3dZZ1uDugTfmDqQA5DQmnt0q/yMoExqeMO84Dfh
U8pAXh3IlsxQmRCMI3Ol9CgNHU4ZoNj7z60mUlQG1frrhIatUa1iweCkYetrARfx+rGxjvLb08EZ
TDgq+Sr7Zktzlc3tNaZlG71QjEHAnhkjxJZY/TBxhSdg5r40J43UZlvKNqCZKHElV7e4m8BcicnJ
AG5Zj67DCBkuDsk4K5w4pV5eReQWl3YifJ+Yzx0m2o7fhpopt9z3l/OZURhSHTBlg9EcVrNEQdVL
YqRVL3oP+7b97Gn0KfjpOOr4X6cv2T6zPkIRmSEX43ZDb8hwDjf+gEadTCyCrCpy7ZfpJQmrPQjs
v0z3JFR2SvD7o0lmK4vTvfgKggw2nHG0I5yUWjTDwAjL3kP0GRX4tExyAp4Ev7HwO2x+MAeadK6E
Dy946uW8Y09KOfZA31q7bw2Yx/9Cw9LmlNpVCS4CfSg4pwsYjGY/RM3u3v+6ADg47BayNYmwOkN5
oHr4ly4UTKEgXfyoXG7kzjHCNQzGBFJwWGJLxLEgmGuNL+2oqrqYhfVALO8+j1S3fPLNRf1VBc1R
vpbBc45ACaK+/ZGCXz56wsbWXfIWZr3pYV6PWk57WqmCp+LUsh/jKXNmCteYLJ+J5jGOXFYmAw4G
l72bFcrW7yqWSDkyljf7wcbGY0UFW7rE9DpV+Dve/2obFrKg5R9iDbjerHAjgPwJd+FgKvh7zfQN
OwEPd7UaAHpHc6r5jprq0jsd1sLmCknWDXtKhwQ7dOn/JElD7+NKk378ivquErHZ53PAVwA9Esnp
eX7BG44MDAr0u2iZ3hNkaIQP0GfMEzQwg7W6zuCL8cDmY8yMI86W5gSxxSMaZqmsi0lxRGLnnBOX
ieY7KN3GUyy2vIELdkbPCMCYefEgRBuMA1qyPMyULWjw4JhhZq1tcuvMNKdZfy1om5DMFjzXxWP5
HZFScNuLHpSxy0XQ9hYQOa2d6qquQofQJ0ODke4G10DYGoyAzzw39jtmNur9rtrBQQawaF2WMLXE
dNUT+CQ12afnPE1QZxR3Dx8bNEuNIPrI+Cz0fPwiJ3Q9XI6bX6/x8MBY+EAXyP0Nf+cPwWr0QazN
1hbaVfFMq5BvrPQ7uqEAor8rj4cZsVdoORDiqWgtxWf8ghfGONiTwE7RFrUzDPEWxV/tdnxF5bGI
vufPubzKC+YZaxRZ6HhQMd79LWYFpGEOjg8fmzK/6XM1+mY0vRiFM4BQgUDiR8nHw59aScwu+r6c
yPWCkdtClodxPjWsvqeN4WADjixw8YGoJFQV49eog7rQ0TniB7r6nH7+h6vrIlOd1hnt591Sg5vY
scuxceLYhsopbBW4OaWFPfay3R1kOAvcGv3vAwm9cjTho9qZ7NXg1/cpx4gNlLNSZg4UIXS0W5ox
iFpeaq749gEghOhMnKFfWUecqDGvHjO18EDqRvACTuZOihLmJ4F0/kD9AeeNaaukLWQpG0pWg8BX
9RKm6eRAX8s1/SUi5DgLSUwUqhekWY+56lUuvnqtM0LGRzKBVdnylPhIC4NFqyQ8o5tgxhG34R/o
vEfolJsdSRsp17jYRk2DgTE5CHuyzc2eOYfuiTcFdjvQ7jumcTkwwNdKecZ51r2+jSCwwvLrQXaC
KtTpNKo907Dv7h1jv7fzXuuz53ghIw6I8HQNsgB3FhOM2UFZSHWHPwQmMHR3iNoo6DC6uv/LA80V
28Bu9nRQbGw9hFcP5apvjNjrYHHGDGk+AydfGchSR90Fc6ebc35HU+xpwYBzC0MsWnKcoFRLAI3K
4ramBgYiSp0ZaOfy5ndHo0bF/fBz4ndICIho50ioMy9ZZNDRltMfwkXrM65AUqH9ia5ccjljy225
fTBoqsf3vTHJGucz+p24czOmtsMFpC9mtTDoec6YXP1TDoiJGSD5jbvg0b9xzw2TysPpXAZ89Pkm
3JRuy9gFOGXrl3YfXAWFhNObPGMY/3/aRI0MsbtlHpbT2RimdMye8B63nkw5rxBetuafj/hSHEV+
inJWYnWPy0jl3EWsNLmn9NRs0AlDAQHrZqSRLA+o1v0ny0m2vwESdixhyJ27wYfXbWk9/OcOkgpG
l7Cc4eKLQxzPGyw1EMqfP6ATkv8ymNPPE+aAfAxsbdtiR/JG7OAj1lRRo/HpyJMRJi8lVIII5vDM
iNgXITbit8HS+QbkUzCgZgbDrX8t+Lc79OcehLuvFYqYXdg+EY2vHC7a8E5SdsIE+L1AdBrCJqFe
YjLBxXxTEzMG7RO5YD+j3CFIkFarOZbRS7d2eoybC4BvDFPsKGBE+mTlOrD7lx772wiHGYsLa3c+
SPgCGqlHT5NFiHAauz8bxt9QCrqdFGh7FKD2a/GYsS/rU4I4zGTOLIyJspB5WDwhjJsA3VBQKQ43
tgz4UXDruPttbSnjvnnC76IBYBNa+CaGO1uONcz3D8IyMCNBAxuDSRWBlPsyDYk7vH6C9Pyk68EA
L25Caur4PtXC1sXnL2HijMZk9924v0XPnXVHjQeW8WL6p4ZvJJHBYD+YwXjrRcyD639F8Yt1kERD
vEdEcnxvA3UXg53bCDuGr8Xp8+XKK2QvmtrpsT8fuAlScB/DLUeOmQ4tjAHIJ0Se7Fc7zjF0pz1+
hcaEg/PbrqaMOVU0ngU2ceBj1hycg6Ej0KU9BaluRKMI7vdyKBeG0Q9wmQ2Sp/kRsiBUCwN9aFbu
lOUvJvQcn4wDxHA3iT8jGK6bQ9wjngpZ7PK2ZOp4Bkyihu3hJgwGzYKgqMJxf05vCjz2j5lRT0HH
MHD09sNQwjeA9Ayar2Pr3CevgHPNTaI3OJbh94mIJTZgXDJmoxLQvWFlpnRDAPjE1ndXIxYNsrV9
O5IV030KxS0R7jYMV6cNc2dLxB5GXsN5P9AinJ/sV9CLM1SN30Aai5wV78fqxLHUucXUss+LygB5
eo/h6czubM93xkTT+4mnsmREIYVEXJxfW2nO7GE4zyhRqV9swuwmCJDZ9AkHRtTttPgWqMLLnd0I
KS84IS9HCyiLax56Jg86Qk7RoR68ZPk4PnEKgcbTmQwkuVMtoa1+MuWmDtcsvRn5C2ZNQU2Ifc9N
o5ryMHM+/4KeSKLKrxWDGwKfSKS6MhxYZGtSrQ3cWfGRwUtzhOFDNIScHHKECBeJ71+9L9xOLHg2
hw+4BryOd5jpQIL296yvGpifspOTawd/Aumr6uG/yvwc41uS7TowwFq3ul9QdgRcWQNUZLjRx/04
iZjeFBw0y697mMnbN4hLw5nCiadspTC/3vHS51WuQfOwIlrf1xVGBsmSrWrHCk13FDrQ3t0eql67
Z8N6cSCySjMtxrDYIpYNDQ1IE3tPRcdvq+hmFVOtXPlMVCapWX1wCsXV+zgZODlhJyipqFpeTHKo
7D70sgwbOH/usCZILbWyaw/+ddBda3BVMq9wtWKk5A9DvAhAZ/yDoOZyxhMw76tOf8GhiSkh+hWU
FA+HtaamqM6gnyxQeR5Z2vTmwG6CusNIJZ03QG2AQq3gDWVR+Yqb6/A8YBmnpyxJzTnfqe8nIk0q
v3wRLUHW5t0SHjVwfifGPEoR0qsakwFDyqk2L/suKZp5atNCtFiEJtzyYpzRPmQmLmu2ZN/+/qkv
ASW8Qbwjmh1d8fZxLCfQvuLv4Q++JK1yDvT1Wd2x8y8dev7wS9Es84wOzrdpz/t6jFeHGwF67KXR
xxsINiBMmfbg9XF0YzxRe0r0RjSjo8WVmag9Vfc5iQBoVor/mH1H+u42hqI9EPQCb7BLmDhOe8ff
7F35/fCHrZtgFkIDzWPGZzRPR5hNMKW5d5G8esfQcxrdgRH2nKUhBdpEWb+nJYUv6eL+sDU/p8+/
POvCP7jGnFRT2jEaKGXyCRv0s+/EMcJkdMAQjHwY3nDQY+b/NC94WuKdzyPZ38AnMCavE3rEJWM2
bYUcMmrPyfU+pmwR0Vv5TBkl2wzHp9ZJg3dYRQXNN+YNoEgbQrbaC5Z9GPIe07+BcxMBHdUCDO07
eqyg2CZ0ux66OW6Z/Yi0lb5I6EewRA25vQF8sJobiaARJLS3b22I7XYHG6IPg46qM2RISFP68ntj
MQ4sNkZlfTYMcGA4EBZ9LfGQo0fUJmi8AKdGOpiIfwkg4mI+3oTIwDzq9+3QuxNriOfE8CpveVKe
Sx4pqFnjfpB60KhYPBQgs4yC7xkNRO/Bnjo+jOsOMYYAmO132Fkn3g51iF2u0yVRYjjM/NgDb5vb
uk8x03nqBA424L2xVOBgEibEUmWfA/XSoX0OfCB2h8FtN0siZhSMzMihzvAbVmLBgddxJcKbZdno
dLIitdHYvgV/gwQ7IgiYoNXWwKvsjq6vYhMiddqC9G0bmEY/ARcE0TKlwpvOUkvpi3C+27HkEBJd
YuuQCusBpyFKYTrI+Ae3WPSGI+Q+2gerDFJUPYrRp+EebAVpKrL2RVM6zwXyHn7XB24fptsMh1Rh
Ltrb4MuZGaOfuSF0yLCq+c9BuXefvRbvPdal4yz8tG69RwwysP4OAgnJORuWOXOEERhNmDKYtg6L
CYT49deucTPBa9RAYnVAWC7hMM2omIVc/p9Z4yiYfl6aDZOz1FWJ6D71IVYlPmjWY4998RdxbFD4
w8U90Jc8BiuVVdTzJJwALfCZoGe/QkA4hoSUqwqJ6/DlQ6JVvgvMH0xl9KrCW8VLSLfdmKwRcjF4
G8m2WTRYV6cxly2bJWcK9T4C451YLB2d2L8+kLoCCRTWNreR5pezbtKDJznB4sn8CP92TPPArVvv
GygbOFui2jDlMxXKDX+Qn9U7K27tVFv+g2NMd0aFiOUCbip/xfRBqg5gMdVmA794hhU3hwcWJvTf
sLlw2zVOuJ6+/rh6rGuCtaB+vWELeuRDaxXJ3FNIdRE/S1rLeGkeBdespvrmaKFyKP6MrbalfpwT
QeaClfvFsoFE+XYeEDRrrxlESWVztqqrN8eQQ1Jp+Apf1gjPoWnnPI7Zur0+I/H4pCsIJb664kgA
qfr+YyjkbDbbx4lgNdy6Dfc+4x5hg01B2qjjynDpirSTBGOakcKKOeTtQqizc4toLnCtvi0BfNbD
M10L+GhvB/t/zG9P5zNPJBqdTVV4mQoj5wa/57XOcMEUrUrr9maH8+vIrBeKwUTmQCzH75puhn8E
6wgwwIYTzkjaMJ2DCW8VJdFsWuoejgNFa/PDe/u7HjAMWIDS8az7Vex9Hbht/Q5bT+FDPYz5FsPz
YwnreUjIKeF8OI3ik0gakql+rC8VwCLlskXarLfq79V2l/uKrUju4MkYRMo82cBShNALWzSR5j5n
4jHEO8V+BjeKPQokMJbOvueYbjsogcraT07KPLH3Kc4pMvqasHVw2ENRq8xR5MxBx2mX2MOXJcAZ
872DI7jPf7d1b/TIbSQu+T3oEPcwWOKIpbJ5jShMEtiE6eb+ibjc1pORUcrE/cakNsDZkDHFqDe/
rfRlt3uedEbvySSLKjLrzZfEC9SQ13dMKCkY/iPpvpYTSYIogH4REXjzivdWgMQLIRDCexDm6/fU
bOzE7OyshKC7uirz5jUr3OugxCBXiujxEa9vxdtNuhTYC7uityrWPnbFRyXTEKC4rUbyRweHck9D
X739Go7raeLjSz36cR3gnWHYYUDbFzLd99eWikTmmEH9Z+RcPF/yDvlL+VoKONVjYb/yfGw9na0k
tGRtQqj7cMxSPTlRYCrLyX1x9FC+HVeaHjthg5NnZEYT9iBeObkteedVuhv9IrfvZj5IZXI17G5Y
/bKz5CIBko9kSy+5wooDsO+yky1hVzfPDYM0bUzMLJrTjmwBe8N9WzlOoguim//bmBrSUuSvFBEq
P2O3fWql1L0K6FRhP7vWAU31l4vPqtzUw8OIl8YQZmnz4PBg5s9jBxMxUDu3huuf/FjhXN/nkSKv
npkfPp7x/PHbwRD7jM2Po2ll3Xg2Vz+ZefRVSK8Kx++jMYhSX2tg1Vx2hT8L2JhQXDxXF+PWoOOA
HtPohWzplUnYrULbNO0xP/nNPQa+PjkhWROsaT05VnEYmLt8TqvXcg6MdcRVy6oB2Pm14xAzflw/
yspjPTbWWe1o1qmIRLeF+dmWpRp7l9at/O7A4+IX0Tmya3FxJ2C13v03Kt4Cd1AWQbaQ/F331+3Q
hERqF8oGVbt9o++3FclF+UBtdGqtZHi3MOIK51ogGtRThWtnW45EcN5oh1xuMPe2g9HSi7W4ejAb
/kgFn4bmOYyTIgDFIhwvLW5urnYuv2rv0vpjXzM7KZy842H0I70vPCkmpm31V0eH2knjp0TroBwX
5lQ4839vQ/6PDaKs0yN/PhUe0UJM2liyEsN6j+lqahFbB8f7bQiwf6LGkhj9ajFOieZO602LwCuH
1URnO4p9xn9zn86DngBPklExh81bc/sd4Uez4ij0zySKPVo208iBBbEocUMojmj9ClnVN4gqGkKn
hJBWrjkwV1z7NpdwqZl11P0osdPfCvnk6AaJCcKWcnDRzR3IVKczsgigyObrxaFCW8Tvx+qTlfS0
F3HDdXBh9WWDYeoF/LW+TYI1e48OXLETsPoGvBGihOhvrqjczbTedIyP4tV4ARer9uguW8lDYVq+
A9dEK5XY0hSWlVTrVM0iZ7cllHmabnENz6U5s86H22HnjyXyYfAaxodGrYoDJ/OfQqq0GiRmW6eq
sJ6FN9FRo1CYQwYMVmNAUDM5kzRJH6pO28O2xYdeyoVH/222QmE2S1Qe5XSTD0c71pDVJgBcQUNB
esFyfOR3sRDWloIcIwDJizXNNLS1EJXxP2FgjzsqPWIXNA43EwF8gsO3Gf5Tg5fOJxMktIDP4goX
DJoDqv9NtHBwV4blnmzPslayTf61KuiJHCfkDX+/TqsbWU2mvRmtP6afvmztcHthBM8Tv1FEjfbS
UMX01rtk0KXH1V5rn1cFy9+PQsBJ1aEJSzyJle7auN4kFpR1K91Q/1FJER72xazm/OdZ+RseO56r
Z+tuv31Vko1EadP4q2yc87mfwAvYBUnfuvwEjVSO3VQwojFOrto1HSdF2ouIm6tIjhe9rmHK8iv3
e+sny0fWtNKARmd8ht9zE1mooQH9uCD0UykV44g2rhYbnHX3rmMiMzVi08QxW61gaP3eSmtTYHbD
pUcIeMDpW8UqKTPh3jJXkdhb3MzfYsCKqpYa2rGVBgQavFw8HIoRf6olfzBQ3/03NzgVb4/8s3t0
JJ8KL2cWd6klcHl0/N4qjENRzXUs0tHiIg1+HEdXne8oJG9rxD85tYFfonbG7jOMW4LrYyAY5NzJ
LxbpDPotJ4Xjtb2vhiK6ZfNTVd42JEoVC9WiudhMBrybESUdRZviXM1Xcd3fw/S5FJ9pPC5Dhncj
U6Zj1/52/Lk3D3rn0nNTO4cC490W+WnHStzLGiG88Tsmj2q4leJZzi1Cm7Usdfc1w3YFCSn8Z26y
+pZ0V0vGlZsFTyHnH3kz2BSxDwXOrd40eD1cyttIWUhgd9fA9XYjnoVrMZZoPZZF33hW03xe55tX
/tlD4iU/Rm34I6tKoEk8e9tUIdpFnzNdx3nEq269PqO0wqu2Ja7UyvQK0/VPdmWEAkbI7hvZ11pa
oplKKVLcFSLNJSJy6mvFI2MYqz03ghmUmZuaLxbpVIxWH9om3NuKg3HbPo9i8ImMbE7hmx6cxO+R
xdUCrayWabA1/7q3z3VABtd+ET7RybkEtte3hsRN6mG+XSghnCOnqXIGG5XvJ2yJf3GsyH7x61oy
Hu0TVDM05X8WhH3B6jtXPv9zQ7nNk71oZTpZfm9HsKgVqts3B1H746eD9RP0Nh0eG0nz9KK67v15
uBT9XeDerpqXue/Sug0vnzsiTxoyhmreSO7fbASTknrBTpcpvtTTnPgyOq3Wg7hfX4gRewqXxcH8
oBJdFSFHmpOJ1EWN6l2zgig5fg+enexE+iXgrrsZ66Y9TItU42SI+ORKvGk+Y0WNIHjJz4arKdRn
59KxQfh17XoHi5P+fBEZvJsP59xxFq0neY3dW6HMSnUORvbLnmeAu2NkHvl8frwwM2yYJPTKHdM/
XNSEn7ZtGR3HP1S7g1wLE+BRfM1fXaySYIMh7NQES7FrX1bpn6J5sAJPk10x1bjbVO20sBm4fztY
Y8Lo3Enfd2s8Z+y2KseGhTo4/r6bjBjKDApZ900NpZ8zlA/Y5o3x4SrYHJUUeRVUocqDTdxDlhLZ
efHQPPLHCM4ZYlrd8iAm93ADl6Pu6+7TPbVWBtxz2quygebg0A1BTcfGBvYdTH+X/cBEXdUmMcYc
CHjVeDeLFngc+qaFw6m0qeSKjyrW3bURRYv+eAy3k+BrwtjNWk73rD3oeaKhizQnqe0EOe1aOaH3
b+uP70Gy0gjRTqlB8NCUpe1n78cJkok7uY0o9c5fOQcNNfP5ZzqiqOI5lxzEEPQexTs/oW1PsGMn
PZr+ku58L0fnRqK7al0bx6pUusG2c6rshhmCYYAtdm228v7cdW0IOpDatLVrvsuv6qW1qq/LD/jE
uaR69/u5eh8vy5EasoH2OdPpgHq0Q+fevRcMAafFY2nT2snn0LoBlHnIIf1vihmolNTXK5OJwtJJ
vCndUkFY7tcekGyjCc1gNQc6Zbn5e5vnmsY9G5jPLyDbfmxzPTXXXMpJRLJVRQ84O1QFzjr9XdsK
rEe5m5+6u6+l0sfda5+MP3f7Zpzhloc85L0XI7pLci6Brt5YDDmo5A8vbFciCenA8a8TzXi6Gf94
dYh9dg1YGWw+hRz7hDkch+th+isrKlW59nYOeJGGCigaRFrkSDU/lufwx2vi8aifOkujS7B3Q/Of
/+uGlUwtzaBUp7EOQ0eV02uiysD4cSh/rcIB1lk2Djr8o3XsAI7mr+ydZh5tRiHxBRye3Cabv1CR
TLaNLEAC5oxWki7oXFQqTpnVp49KhmLekCbLi4f/w10knSrusgYI0ZK5sLzSQ2CBeQ+OKTyc6HD7
LOWO1Y0CZxF1KC0L93QBe+OeCmKkVEw1UhAAhEOwYqClIzyV0jQTlf1iyiziWkiKyopYDNJ23HVS
MyzJV+XdRyd6PT1Hei5c2HtzNbl2/hpbPBUIAKQHiQHDRb/gZw4R+vsmhEy8Ht3MJDI8jENQEryQ
NIMWX0mYbtL4zMyaNJJeJP2QDBVeyZAhklcvqiR9faodZ0YYNKczJl9vvhzonfIqdVhoI4+8n7Gu
axIPNnOg5Jeb4bTsXRcurVn7rhgZq7NVejFuNYbb6cImm8+aCqtp+36Wf2fRDzB9LeBkuvl8zd/7
U+WiKlqXc9Qk6zLF31OLvSmavb9h1i4m4uJEcWs6FbGE1e2BXYeLoTbd5MqbYy2RrF3j5Ze8U9Vz
WK55xAH5UEJN038l153Yyglv29ThEJ0gvFEA+4MXQ/p+hKAn7/IOSrTpGDojDWQ5hob9NVFdttgc
bGYrD0y0/OgKQzA2HEc6y29dn2G7TOvbLCldnAbMYLL3+DyMpnOM3kkcZR6Rn5x+QoPwGIMzkb2a
x1GyR/ziWo5zH2QJ/4aSSjjoZu85RAiMMeETPFRKN9Lj42DfmTYYxVSug5jruatuP46f3sIzXhKq
5JQ+GUda1nDnfzh1uMwGi5n8aZz82mihDTh9QpJKh/gcLIO8m7ONK6vvhdu7sMkV7s0th+e58uj0
m+k94kFl8Ueu30g2iKk2zB+jY6z8fScxUltfvzYbQM/+5z08DT3SCtr0TFWd6fn4Xigj1naIHutX
WgrWUwVfiBjLLrJtWxpa4dXzkyrqKxVr6NwmBo9QYHs6CkHzIJvLZdwVIOIpQsFfejeVqKrx/enf
kUay/27du6d6kLweFqfhZpLtR2e3CVx/7bKY3qkcu6mJ/mCnB9NE/MYj5S1GE0grUJAjXXMww5rq
tJH4Oo4x0mK1Vax4EfHSMJO3K2PPOMp/V04cam6sRpfkmJ9+KghdJMNHDYJfZATPVyioD7+6B53E
8Se3WM6foMpt/trdd19ooqajfSObswQVUmP03d6qfWtFuolNCcw3JdQtmAjGvlyb9PjeuX/QPXdj
ZpyrGTlhm4mNoaSaP3soQI+6drA4TugMclDfzUUq9hMNfha16dd7tuyx5AFe0oTIT3n/y+PRy54A
gVM2a/GP+OA8j3YOM726fQAc7GlBm2B4pacL8WDXhVWvEj98PdhQjACo4cCob7pa2dwc63X1w5MZ
qBodiUhxjMSgKiDZb27byW+tMxem3Pi8OA8vjTTg+NFNf8R/drNYJn8bZ9pRZOxL+1hL/WIJRz/1
cjfNAOj0YkgS7WSbDzYqrIyqh272F2wTBoiQ3b4zgtzRGcfk2bLQvDvbDNMoH3mYM0XXZQJIjN+S
i/Ti8KVlAfLjwMAjnGLiwbiiJmK9m6dslBm+OqvvlFNwpMZnXNXWMEUmL189T/WieHpapxiDgXDB
mSvqw2OCjr/605/4F1OTNLVY4/ZonpLlxE5EdFFTvr0UtQZ/uh+AGSxjfvsl292xjgYvN2NBHZuU
uQMYM5QfpUC0n+7D7+WfUQZoVTORmSQm93nu+2oKS+oElY81s454bfrsOEym9Pb/NLTTIFRm/Ewt
F4h+dLZZJ9yHCzldnzqJYykyO2jUt60L9uivT5ju6KbtXg4GpIzvo/2eU8zkPL9YwZ9HA689Zq/5
uY4EqT7RdrbwgxuEzfQZxFD2kkjYvdeLaCR/cScvzERdyv1tfJis50/a7eb1VPNYbzjk9SJAJZP7
SXx2GsJ9lp/XDyy0DeLH522x8chbeah9btHsPH46YH7Ws3fX/HttHMBDKAOutFkX+HTgvF5DQZQm
n8ofloX4LG28GPXE5cbIQTvhXhRq6xC4bF4WTm05Y2VnBEu6Jf1iUUF99of6n2Y8W19pzxvvfnxw
/FwGj5jbKOPSf+R+T+3bt3Ox5TFIf3ksnLibf6o5+ASYHRrJD8+D/x1CNoW+JoM+HC/uz2gCvM7f
WfQ77aT4F+IiQj3In10BKuT/ymgPDwfElE0+/DHCdsZ+AqHYTSTQxNNRXgf4iQ7lYXpTRXp9ZMuR
bfklCeJUda1zhT1mqnE6DZezFAF+FCtlRpdt8Zqs0VbET5Vnunpd13ZJQcmtdEbac/ngBFV2wjU3
XbztrFP8mf+T8HeqLkXO4Z94zqgokQgypr2FC1sniZUgr+BkRdUr9zjbm1ZweEBWYTfQukLlsXDP
jewQxg7/TPJte4WO6gnloWkJummd/VOagY94udWThvGv4Nr0lyrs5DNS/5KNhrE4XJzE5AI3NTF5
MTPLg/cif4XdZ9wgP/p93hQIdgJ3RcnzFQSCMo+OwZEptSk9sPCOxUC+VfrvUPFVaXn93J7wjwMq
C5Z7wRT/vC8+/H5shAtvBiC50k1Cm30XrjwbJOjdC+GXBzZbuPF5SQdKiz1D2IS7xTUeklCetow1
10F5/fZrnpi75epqeMe7E21vHJVzHx+O0adlWHVSfbVXvGsDOXhu19XXiGrMXC+rUStHW8feo58K
roI8EYbPMaPpxaVrT4tUt+13TbDRYvN1Vu0WUr471rj2tr37SN6N8NYHM4+o5EOJccFwYC8EOdD8
KhGJG6nP3Od5ZFd8/W5+rv3NV64s6OHLXcCH+Ev8pk6dx3CtQvYxrWTXwSTN77ZSaoIeRDU1uJGH
P373AQDXGlzl0oWxQk6jopx+LK7G7381lbgjQUs/lYggAg4/NtK29yYaZcmH/YRPcszH0Dq+n3O9
f+4z1vwXhOQoN9/LvhwjT13/l0Cty+A+zH5fvoQXruYGoF+K+2tfJOA6RbgVoKCQKaasROU0RW+c
e0RpsfC/4iNIvZd7jez0zO62ibKBXYZaz1fbYY/oqgFePMVLiLiqONRoYOZ1ccuKizRgaqicJV4q
GZm26QGgnAh5WsfvtLZGX8nf+hr8brX/uLKfd2FcZIIWvTgomOWDF6pXzCvbQ6vhwPyJMzLEj09o
lF44+/lwcnCJGzoec+b9Ptu7nNNoTMiM6Ju60Ul6mBiYESQnz08oCAKNB+nVz7LmCs9kFrWYydZk
3Tf6vdEU4nFHzQ6M0sgtf6ahCSF9KbGn+8PjNUO1td5rD9Y3IP1/u/rmWFT0RQfkYg6l1QhvapiY
XYd2dtyzKU+9AxlYcalw1og8tIph1MSClzeZTmWtlXPu6Q6yaKu34iHUIAknEmn4sfy8NP6SlfOx
bE+Ke8dfjPgc3z75k0jdo6kDUSfivL8Kq0eRE/WKCy0jTWOFc9E8z+GZg3c9+Siift8/jZrPxdO+
tDfNY0ABIUuXxKkuI3mK5Z+taQtU9nedKADRVlbmrRIzpZgkO3fYsPPS4Y9hwzHv3OJsNj0XKQ8z
PYAuVBim6wpsfq+GC0ZJ+CgucG292I25EqIo/HuvDnYbv9/f/eTg/avi40XeC6Z5AhP2/VXtJeU4
298M7UaZJpM+OdP66v6uRb4ylhKc+Baiq0tbTrJfqfbT7WlsGNhfGniC7Kay/VXLYGO3UMH+hP1v
Hvt5W9jdY0f4Xydu4L6WjRsov7GJUmmSar0Ra8gZcm5x/jF/X6i7EgLWNGETGaPRPB1BqNwus5QF
56TeFPYLfA10AYPqzMw2wxogtDj6NulIZpEf8UqmdkJNI3eyu+zaUUOr362yrrjrZ+rXW+F6YpgZ
vI6S7fhMdbppJb5WRNpRLZoaNaMPeC9Yx09Qm1vJxomJFh5xYz9L/tO3ooajaKbnWDH9VD35uf/I
AHRvpVjrNVstMh+PXuqUt7tfLFEKv860pwUeRsbRxWkgBO07Fp6Jv8/jb2JZ2gK989G6jFfTmMFL
hTe5V6Gb8JVKsnxr7SakIxcZcgXlnEqfV5eCyy0nNj+zKplYHoP0QAV9n7uvINb52rPgxnJo9/V/
v1ci0F3VaMFayu0qiW1zOtrXPSBAtvRXcEtfN1Pt3DD64zGIjvbf+2/4yaUriVe6BEsnaJ++2BjH
YGSvOK3sL2EDMbgkcQUias+dCrTqRqvgCpAKwNMR1EoOA/UxF1iXfhyCVjQvYCI3mE7iv7Gm7UxB
ITfCbIPIzyoRnfR97YfKAmnBxgrZ+wsun/d28jvK8O0fIrv58o2qIZSaj5fdXdcH2XnjCMsK+/cO
s6PkyDwq+R2yVZQvvHCj3/JbZJoIG1sDAA9yELYw3eKyv/lR4r8BsU6JptgCUNlQgruYsVwZWLRs
XPuK7UZ68Wg520oB0MNUlwYJVq3YeVE6IxUB0/fG7TlCTH+ZMvPW7eUYFvbRRoiVirl+WLBIMhzi
m5j4jTW7oBA3Ee3e6vzgwUD8h/iu/1W1jviVmfLnT1BAsoXwe7KlAyvmUCczNXNKOnHupDP0GJLd
A37ftbEeY10U9g0fsOH4Z0mOst780PVVWQIXsjW8bILIYM7M6q4gcoKMcNNZBXwTiepWOs/7s+2o
E8l3vaqRA6Y9SV6GnGaNExV8h4Nt/OJYbM+tI+dpjajW930oExGp1O2Fv0aOXmDvT+vSIoUSg2LW
jRWyeTNs4oRlaaZQQig32OlSMfZNJg5FI8Cy9BBWU6z97SOGBJY1ws60ODvUpOTi55hheseclSq7
RqYf3j8QhsI9Pk+J4widY2Z446zReHDJaiY7uVa6aWT4daunWlJMyry3k7U/rNDSkuz/VUwftLyh
wXgbynroDAEXZ+PGRJChHVJ5x45k7tx3/FLSeUTB2YkWDpktNJJ/AOacYJ2wmyJw84QpBi5DKzJK
18gy6pdf8hPvbTNatb+U1NV1KLSsq0PTxsVUqMgDrBC0BUwEPgjk8d7JNlACOLlVCRgqBhAfuPBd
bwRd2Zwmix+JSTFwTrkuGJ7FLREQcbUJlFKgMILQBGN7lOSty//HMIj1N4VzuU9rV3mVYgQit3wb
e8Ft3VfnaVLsb5PTcCOPMMX8X6EtibyojSrM/qr0pYWgyFTdCQ0vlfK1VbGc7wKQ3bZscf7l9w8t
kgvy+plawpERlYdds3Y5lbSODtfpD7/M9xZ5nkmebJb6ox6BLN+YAaYnjHtS6IDL3/3v32e6hAho
LBLzHM0YDxSfgwbkuJbj8EojU0hXEp0nupqhXDHZR/c+7Ap61c+p7KZ9e9oztSvEZu+GHJd8uiLj
2iU61lX79XRv/33GhTZnaFzwpQharfpKMHF8kxfY1JIFE1k5iKZohsL0Ozyfn+YFwd0hZ0rGwrjM
JrY4U8AXK8l8F9qHZZWtx/KLadVjDINB4QxG5zM3q5Epjj5uYz4SJUZGpWe+A9OV6BNc/V3YHbUN
zSDP4H700Yqm2pdUdW9NAdSX5YwbIU+FYCZTWHQetAhX5vko41UPr1a1ZWMoxBApw4JwP3Sqy8ll
tikue3JahqtOv5Zf+6ItZdC+MMvkW8Dm/LQsYFcjmGqtC/JSogbnm99HDH8y5UY97qXxrV7Rxioc
m/Gaw+OVyCf4V+aK24cAqMr5XYmcqvH6SPPyKFxHYsStri54LH+uf3y8vRc7eqTQ1zyuZstK5Htb
6Lznm48DfwOjw6LY13+Tgcg8WXGtf49VJ6stjd6Nm82NFEDkaJM5WuWgrLkYxJ2aflasM23h8Fu2
IU5AsWnccaN/GKxH22+HgPHLX9kEd9fMDdYGyqZdddaMnGpcz+q0nTqUc9vypXmISATaGLbtS2Qj
Sb49orbymcCbRpVM9uLM+jBSU584L7l5CATEntE5EJPi2yE0b53V+GqsSn/fTqjudVvDv0Ou2dn2
3iFjSxMhEerAJk4y3a+Oav8spmWxtX2dUkRhi1X8K7QL0uM7zJHX/bhoXqfjoaLB9tdvUayrUpRK
Ucjas6gfS4c8M62Z1wF3doDgMCy4tMt8GR/GmRLy6q2qHApLg/yrgheneW8YHa/mgulwj781FJev
v87qUwQ6+ua2Z9Ac84o5fv/ZJmggFAO4ZlRPAbTzX89SL9q+lfk1w3M+tFTHUqq2LJ7qkrSJrD0J
37nWfld4p4unRmgNbC5KzhInHHvU/nP1a0tVC/Pbaixrue9Q6OpLxJlEfx6qIBTeu5vY5rLHf5M7
EglTKKLjttRxtmhHmZZXp9J6GFUQt+zX6wiR3ruqIzN6G2W1ENlKoqw/wiW8TthghNOrt63vC/P2
NF9ZdXbMD1C4prX76PE9OeaHuV+nP8LQn8F/rNp5FRq3bkY3jaotRYdb5DzSfrCYNBS0FO2DF2km
kTZOMycIrAR2Xv8I4aOUkIItpz3xA08F6bWS2RZug9g4IdEpNt4vkNintXSxu6+bY3nse4yuC+l+
gInYnd7zo013FIjjM0Ve5As48RrnvhjFS3xaC8MIJzIeL7OWTD/8mf1XfR1CFGJhi6b0W4UulHPP
qSG6zReuS8/xuVW22/Sm6tgCKV8DG5ePuHHfbcZ5oKAIz3+f8nN/l9+LETm39jIgIf9CyBnJhLSK
a+vcMhqZ77GYAOu3o/CSqbQmfQlgULPkM/3kCgA8/nWn4Nq1bx7nOeYe06bvL2AzVFSGqCWG6EZ9
YqySUK8a45uotJLBXyP7czaf+FhuKtlmsvakBMqya4gGtg7WG02M3h7ewrPUpsqkqbCuHZvkwUvu
k+9KOt+3WbXcbQLHU6j/l/UcbeN6yH4nf2aIw35RvWbX0hkX9nT5IPmKsmt2XYCRB8ozv/ASl9tA
DEY6v5TRjcZPloyPUrhwplblU9mROtwuCLvEOPgic6nt8A91IFZ9iEzYs9ZY1zONYDRq0wu+Dcs8
BVFuJjFQVWU4gVbYOkrJQiaPja/OaVZsD0TGlayeiBIQp67Gz5+GKvw7h5MQldBwoen8azhnE5Zc
loGpcRknIM0ZA71UX6pXA4WzrAn1hTeY1dAcw9am6N814oOskKNMXpcZQss4OFTOxfTX7FGawHea
m++FRe3wuVmeelrWEdVb4zATBNPet1BwyqhljsBdud88l0sLN4ZhdOlDj6VMvDWiNZ/FXHFVaKV8
WMfZtYxsw3aFiAkk3A6Hk4I4lCh1k6tFpB2j9b8WuWMXa48CoD7SV2Clmy/WFom+o4XZblP1+HTZ
HA8t0IXYnH1r+kUZOdyCMIGfQkSq+95bIhs+TKWzc33qQdfIzfov33k75V1KWog/NRG2+8UEJwu5
WpZPiWLsUr8bhCt6cyR67YeVeygn14EWd2je7b8203KieI6Hyr4kW5Xo6JlSX2f7HkV1dJqWOtt6
wL1G4OLC1rVqrprL0eqDVAfzzumXUCwo/wWh9Y0f0oTY7Ql65K2sNNltMP4un0jMqzIfzlyyFuAX
8I9+BTX7XdaOnIxvbs92oraqpYrp0nL2quQg1Uz96vffkHyX6rKF/yttx4dP9NUyWDHd14uvKo9e
Tt7dy5dkW3xyq3fF0qVIeFBbf6uF8ts+I7Z/lY7TNLTB6Uryxc8zge0xTJ0LmVG82H6Y6xNB5Rks
l3ooFGT/2TZj9gLf9FLY71/Mjr1u81bmstRZ+hmqn0sxVr6Un+VD868Yrzw9v4dmsncpu0QO+f8L
yRG3MT0rVZLPUUiPdvxO7KOac0gJP1WTPMDbrinbL/+d/az33h1TK48/ofRyX0yciaaW7U0lUhyc
6tNGTy5DsReMC3atz8A2PrBqUSgWD94/KOiU3wyRYb+u443mPV0i6qICbJwKJTNCP4KEoKJVLd5t
FJjuPvClHil+HmrbPIEw/ixG0WcUG1CvVH12Ho6+2CAmTjJ/xv+ZFt7dRO00P5fSE0ySZrK/EX2B
8nAbRhvxavhnhdUe6Ua47m0WkSJzHU8tV2gTT06SOoTKvu2Fy+/Pf6sj3T9zNrApILNnQqcf+cn4
CBXw9XsAjT7ZRYsmTZyJXmUW5fGx15SBEJyCuALk9XrBQRDWFJyhdHrUfJZ9+TqO1A71bfk+PrXO
492Q+UTG1C2/q9wbsuwMu0qKO3bQmWLg3OMV5uFtDJuudH3XUs/rI1d9IkpRyz7NeZFqDIrXrTA0
a2HfXGVHhXY3yJGzX57LwnMQAoE8xs6oieaiSMBpxlwIvTX9iCc0Lgkyl28c3AAlYBUvlfBs1nk3
P5cWUbKOUFJI1ZT6lk4sbOP+O0I37ZvW4s0RKHhu74Ywby2owBtqEPY1+d6qVIwVaectNO1bgbtR
oWfChTcNALQUTW8J3u4NBooowo/qoZLsjzY918KPeP1eqxY6sPfZRU8psB8oZZo/wsNtdx6fa5WN
hfWRasYLiBnFEKDMcrv+LlPQJstRt7X1KrFC2lVaqWbYAv9+tPnDsO/f+A3ATafldWs7SczAKoCr
a1CcqguY8P5jMDEZdjYDJNdDUCcWXjHRB2cth4dqOj/OAAWUbTrdxbIeYXSp/sjPd9/xn1c3AV54
16+2UcGOBEbS2EfJ3/s3R/Pau/ZnNM4rZWJoCmPxC+HizjoFxaa+HZKSv5jvTr+29Yw5wz2MVjIz
bBP4c5azD7PWbD4GTp75SvLAcaJBKIJDGz9zSRAXZJcGb3qgQu4BpAfGc+1Fhx/Ic0BsFHYQOwIQ
i6GHA30bqea+cwYsiH+ZfOYxNxTFpT0559hMUsSaCdj018N1/Z8IEA0k0v7Ljzc90w4DAYemprd8
K3gSZtuvFC+nkpMNMepaAaE4abQE9F0ltscEqS89W9IBVbT/HgqzD7ejLjapEKKoZudW8JK/VlIq
3h2M5RDyzdiJKjqHmQ7JIrpXyCQV+108V7fuSeCOT/ueCVyUew36Xrw24vN4OSp44LIwy7YIeCsa
D90bNFM8Uay9WA3TvxKpDZ7eWqYwng9BeYVEl4NcU7/G/QDN+qxk/OvuylOuXiYnX25NXbFMBHhy
FKlyx0cLUWC8Y6eVLqwG58IsXqFrVSJhf5FlTytXCxW1z6o3tzE6UHmI6yuhm1bf+bm6wCqPVs7V
rO5RheJ50MHGKp6U4b4ZUL5s/vdqwtkZ7Gu5CjOKRpc3GjHhXn9TfFZuTxq6Z0kO52DZejbmf/VT
yVfWCevKwOx2kjTs41o0W8s/iFxcLwVC8EqsB9Lga3JRq3l3aiwrqeVD78yEkKLlDf11T93EvoxK
fWzjkS9fhUdfyLbCXJODGNs9iVy1+7YMNoWcE20/m6lPYv9gpLD6CQ931tZH3I8sda3sqy1xOYi5
vaEp8se7ZQO01y+/b811+6rj5EPbOQ5uFVe7vBs97Kynwg8FkUZg9WOAlCJVYAOnKaVf2VVgF1bf
Jf9rYPuq8P5pcG0oQ3SL4W95sjwYf04R0+7Fi8cK0e3zWqj0D2K/NsXathcMrg1b9nWakQ/LrIif
icn3ibUHwVPDVyOOIP6okQFEZrGtAzZvNDtMTQ6904IzbDXz8Rkr7/sa2+7WouFKB8OAXWRmgqZD
dmwALxbPijpsD9BZ/NE96dzlQ+0GsVnwIMmSpovzCiyvY2/X2dPjE4Ln5ZoU0H6UO4lGYpxq7Osg
0y5eoG+Pl8KsJoTd335CevHb+c+fLOGH7Ql3jRbszvvCRwhpncjDds3D1pgZYyd9e4lJapypxkuX
2r6kBj6SakS9d3Wj8vdqPT+Lp2YGtrmCa26dFCBVLFF9qjl0jym6hykcEIeiCAMFY10UTOlYRxU1
PU/VomZ5sp965/bRJ97SXN9Ln7tmqACh/U2jCBFpucY+P5oFxObR5kKhwH5WE9XN/ASxDDmMoJ58
QMAibQgiEuShnDGootRUCOq1ATtHJfm1tevQVysR63eu7WutwbTCO85Hr5DFlffVUIjuOk9GdZtO
GplEJEHVOt9PYh8+0yQcforhBV2g/YoZvNL4r8sNQlw6mzXQj1l/CQtENNQU672fKWUH12I3UTXy
G557m3Lyi+doae+0DK3JrkaRYeuIzUApX9zrXQk2C6J1tb38DCSoK+132KCxcq5TfQwulUe+QapE
gAFGOFvP5ijtS23Z0PDXs7KM7YxDruuOlb9Gop37zijc8x0OvsyDch3oTAXncdvjAxeJFd5jZ/99
ofUeXAavdqJsIBBFsW2taubaHV6F4TH49yjGC52Iy0yRXZhBMHWDwDwteAVYCqrb2JHWDX70w/WE
kX511zlXPMGhI/o64rdNEP2YO/PzHx/hWKeZ5m5IpFbaLlhm9/nTNM4VTWpERf61Ljkr8Gjas3WV
LyaI66/U3xN9aBWe5RmCSX/8LC02/3TEDoBVJ/wo6WYGw0e9GrYgU0BLVL7xO1JIjXXCrRCOfBDx
6GxadSKPLvUrHCcl+m/aRdEyHUghd4/+PgwVgo9CdESbCPxQFn3YqZKEJtm6M+7j3n7+7Bx8nfQC
rRFxzS9L+bWgK/lXBSiF8Q2nX6JMG+738Dg0wnWsXfiouRYRY0WgXXfL3dgT0MZqOwMQZgBnhHzO
m6xNU7/H7gbyNIoClllYXEbSg+6wNmYsm0FgON9K0fKhHank6uvaupSqOuvJUQc09XwD/+rxznoo
YOx2FD8X5oBGuLo0h3X0CwRg7GowunkXEypMXDqo+KHg7++MqI9FE9RtS/4nKN33/hhsfuT6q856
kWuzey9FHdBnBY0PtVwgCAD4kSG93nrCAqhnYNf7P/mRajmWn59PZz5Z7F3uQ4dHh+ar1L/SifDC
2s5T388S0mPzbFvKmOHlxofyZRCZUUzAV64LmQSnJoO6SzfT2cNp9PJYNAcykUJQRmE7YMcfSneY
+MSNBfuMp4vk77X/WmxQZ2pu6auCTas/Gce6BNI/aRN/GN/PbV28GSn9QObMjs7uNyASX84FRJRN
k42k17LWVFF4FKi0z0FWFoyvdvLhEgFYrt/Z7uP79f3X2cwTSKPsbsrP2uYzu3hN/n6uvWtvmfb0
RsaRWeJR/utEh/cWyu3LlMNxyi1m/BpeeyZpD7vLtZeaZcZoAb1TBy6mbQmnyqkSx+y7VVYlBWnh
xZdtV4uBxVwWiztRJYGK2RwU0IAG8d3MibO1LadyEp/Bum361zGEqiyy1EyRUgTqdak+ygxgYGi7
zrFu/T6UjSei7Jjnb9sLlPxequo43/QuFT6Hldf41XjNlp1D667kiKC+39uJamp2/8cFPg+dAVaz
etRwA74a+ToMD4sIZqyDA2BCTw3Q/Ij23907yTZWXaKABbnGXoOR93OoQr+esrVYcXv64N7e/RwN
4lYpvOxi6h9B+bU4L9zA8IgRBCgRcJHxuWAO7D48wfX9TwIhvH/+SXwvqWS+zj9LRsE/T5vUd9r9
/KWy2n7YNU//kXReS4orzRZ+IkXIm1uQhPeeGwIakJBAyCLz9Pur2XHm9N+7hwEalaoyVy6z5JJb
7JtUJTj5HEXQ62uSLpPlb0u9IgaVIK53vvz/J8NlLXHV/U/vU/8yo5RtV6IqA+MAKASVZWwNWgep
jF4gWlCJbliEYKaSSNXQTPrhfBHgJtJAB+pZxIic2uv7TilUraqBcgC0+uyy3YfdSlw7fkYu/IZ8
+EWxixbcj8Uf1J9i2N5Svecsdbkni0yWRTmTb+9ZvoOYxodyCBbwMBbZ9bXOR/U1YhZ2/d35iKIj
67Y9M6Vl6Cod+ayxyNp/GcP+JUvpaBzQUU9aznVzjPH0IGPrLoF+YCd9dHnIJj1UcMkiosKNsJ93
q1EI1cYXBzB2lkB66QhiFker4Ue0rNieMLwpMK1O/aL33WkH7LhxBv+MAvQXy/eActqrVmBpqaiP
6UcgJrPejAMtTfvIF9wbRSw8dyClc5OBbPPO4ZowITYxKPGsIzwe6KBz5w+yWrTMDgZWbdImWH/2
l1lgCv4a5K4wR47C42AH8RXIPWYHHxpz+Dpfj4EDI1IE2Oy1cGFffZx0viCdUN1w52IfgMF/N6Dn
B/DpuUrKAdM2GHQ3/f4B92B0crdmWNENOUSZHvVheyJp1FlV6/yGe+wxv2KiR5r7CGUWIwz1eXly
llBIrYLKhaliY66gC5AShiLGb8FDEZTNAKkgxlaQuggTcgZG2+dZqq15ig7a2Tm/58oMQEmwqqEH
wJYRSsz2/NW5s5qjtDHPLfvXqvvrjvDcVgLyDLxHPOrGNnuD8LAzmaN1UzxwR+nUWcRXZyH/o33B
VYOFTDW5Vjm0TqWLLRTL+kBD9chW31X0BwdAvtrPZJtdP0BoLFOWQ+a9mLfh6PrPHZasXxrb9zM6
SjcFEj3VEV1gQ9QL3jfe5/HZwYcPvvBqxOwJYAIdNZUEhEy0bmnfVvsxJBnoVLDaoSb7lV9jtcig
1HER16MXLT+9morOiw7SFVn9ibMmfDaQwSifce+G/7SxZwZ0qkV5JARtesE4DAjKy6eshwLwDn5A
Dy6jKi3xrAEL/L4fjTVo08FPzCUG7ExB24PdZzMYBteBL8K63DpbvtOWKPQJIyHTshYpZu+dzoEJ
BlM+2hi/m2EKpobQnIEIegvYDzDyw94zf2SsbnrdcQmrxdexpFgUVB6Ilo2fIHts6omxjMDmRnI7
TF+7Ihpxrzu6lwSDAqYfkkjsvIHRQk/Pyc4VErHWJoDQ5Q+TLiiCbyx+MiQGrDJuiAIaHSwHbgJI
gx+AQGo9m5yyHkytmh6arhtADS46XEF6FShEocv34FYm6wL6t0XCQR/gZiVjZyBEjspUQ/cK0Yah
JZAPVTReNNQjNAwcRi38PIZIP+aAn6ssTWEu8gJ8VDLsSqAso/I+VDoYMz/5uaO4Py5yjiEI1UOf
OSDvXmOqovXN1sui0VcZdMjtPt4vF35FaehF0B8pN4fpDHL8rF3xYvGVd8xMj5ewoPlhcw2qmj1b
mH6oNvfqLHsyb2R2jq0fcK78VJ/c5tADc1iqzxy4BbIf/lkvglaxz8sgwbAdOscXJdGdbf2Cuzpy
UwuMYDgC08gobks3Zd4Nk/Xf3JTbWlZ8qXWhiDmhb8UzFCUtO2bkhpwEeeRnzEneuIj0G0VEcWSI
S01X/rewfrBAAxpNFjcBbn2bMXMuSJ8/FDfMYtbqWV7zw9rqKZYHGxVyS0kbwhj1qE9kYCpCQeGC
tGv97XFpUsih9xzXAF7x22Mymvy7RHCOOHJmXLhkyqdtr1gS1C38sUKPUmvdTYNJN2o20ZKWjhnp
q3cLKLv3sBTLRc0aMq9Mvv4x1k/p/TdlA6UQMp9skWzKNcpW8nn/8rvKAIkThtPNsFGfCu4gyBFs
ZYVpMcYHSl87JJtkqI6YWDoTOM0GcYhNP7z4coBd3nfMdJ5/x08RL1FRhbJrQVVEGkJqsYb+TyRV
wHP8SUKoJZusItSnLlqcFwztFx8fc6CNEvkUvzwjB4hOO3PWH/oDZiV13Js2xHTJHq7WAXUQ9BVX
GbMvYvGIet7sFYzqQ6Zq4R/atZkMdStflIvwD5YjMh9QUHiY7e4zfkFtZYJBak1Au1kOBZaEqcLZ
nkmYRF7mSJJH5aaIngBtmFRBaLk8821y/23reXuGzx0esRETho/5UJujz6PYwUgVgZ20Uf64BSH9
6ztkm3v92mxL3IHp7B75vSHeep7M1YU25SpBuK7WDAjBZBCw2Vd7L5EfpKylfbdmsn/8cZ137wlJ
og1iB7AHeNmwbJiXa3004DnICmK5je6bANvlAF7oIPNDRPQcTt5vSNSKD7GSG3xRI6blpHnqgNHl
wNy0RyTi0lOffNjd/NdOIXZP4cZ5VlRWXSE8enRTaDWomR1YmfRU22DQwXBl8h7esaZA74a4kAOO
ogw22z/SV6lDzelzdzbHeM/E5cJhyXNkY/pLHyLnncdzs2sLdXbxfo84WDGPdzDzwbAm6wMasVt+
r4zmbeg2fwo7I+SYKzZnvIj6RDnoM/Y7YKZ14p7HbG2U4DH6Bt9IBToPMO1zj5FjdAdb21dvV6VB
TRZfBAdAypA6NRA2GGOmzfBL0volU/81FjhsSkjonjjRATOyQW/5AZRg5hvY537czx7G9mWWYa7G
svCxXHtBYPleGx7C1stg/Y/dtiLctE/IVWCLVI2WmTo6yvaJ5V7oZWICxcZoLdjD2RQxhPm4iD9J
2yP4EMNfefkh+gIEjPsZFjs9u+FT1NSSyGWzWp83wgGg9l9zdrf0jv3soZxeHgb+hX2GRTAerO+p
SgbERnxxTmbKhQccprlryHd0tkmAIxReZyOJuS8KEUpf3vA+xyyoj0MclxLs4Tdix3pSytI4g8aR
TFvg9CjTZVT9CGLMH9s6pCCofKMYQhJV15kDAAYrrQUTvRFsCVbY9C238DdE2rKRDTlfCnhSwKrc
p3/In7Hu42c/n9QRNjFwU7AknGmEgwmf3etpbJIjJCMoxTMuu+KDhih/HVE6gqF8K676R5judQvT
Q6JURq6qLUzmMravLOSx9Ef87tLaNCeWQbEvVtQu1qHz98GCniWsXGmCeQpzONIQxiSLXCHdk5mB
QuDV8xtXG7IjbJmes6aWVJ+tQBhxsEIsudeO9tkkQZUYRMc12Vv7RDBvuDjF87UvPM7ZcsoByq/B
eRrbfez/+GVJ+0WU9KHsn3+IFLSnL2igzEQo1v49lo29O9WrCyanT5YHhUK7f49UMs7UrUFRwE3f
wviZJhr9lCOYmmTN5wTGC4IGzrH1SEO7u6spvE64YrClgoO9591QntHR0gIyIpBdTGqQJDZCgtLY
PSSjyCOp58Qjgr5zgBD6cbxqV++qHf5uDw3YDPTCT0ehIyjfIHGQ6u45Pbpv+EyW4zko+lkBj4op
fkosWMAL7vKaPBPjnh+xQKTWgXsjbag7KGL6Rz59EFp1po7DkwEr8c5tDsxYe/u6c8OBcmTuC2e6
Z5P8sS1u5px1Bb/fvrLiaO5YisKrAdvleTxMgdE3HA/V+bWiuwBQR69LPqXP70PraqJMB34JxgFG
nZ37vmFgFMzkjTJmaL2qgf1hHDjCgZnDh4Mawy/dyxdY3s+hER7Almc4iJ1+KPfMG9UfM7nvBOVf
pg+6O5KS4NAxi/kJqQi6a5I4PWkSzJU3874abIXCuNfdja21JFpX2Xyu3J3vLVI9hl9PzjS6Ge6/
Efc2Hy+8NbHVsG7KamCO83u8TggkGNZXDsxFcmdQc9GJXh6jvi1FwhNA0+09ckQhDBRjep8DNGiN
IBwuD34t8wJehqgj0Z3RG7LTEZx0Nh+Oz/nNE3DRQ4zcoOKP5Qd2ozRTWFoJmu1LWL7wF9ah2nHo
cwoXZ3X3XuDAKAIybjoq9/eJhRyd2MmAg/HpoJsTQiacxCiLFigSxATQEMSmPp/bO3ZtxKUd6l3h
Z4O030cmRm8dkDTw8oOV9Z6dU7eLPK3exky+iFN0X0QpusEhGzqKrywpnORzsGa3xkCMtoE34vKb
IUta4wb8XsbAqIi/mfAtYhDWA7Wdefp3Aweqj9td1FfvuIsMDX2A0fwdDj4+ra8RijbdBQczvIqj
CO4dzkCWy+xmAbo94rib2y5Jtn+kVg+dAVFPjBmSq0GO3WXY0RTWrwEVYngDKKN91O+0QDktMxcX
ezEYWOxomBq77d8rp6YcWJYIuNAZZfbQAigD3D60AWE14bql4MfFYvUKRvmGa12QneYg1/v43VVm
I7//VsgRpvFA4NUD8mWqGKvpLGTzbyi7ZkAqHbxcCmEOI3bT4vzd8XvBkpip0gDwkd3GmBmrfF//
kb2L8sGYV/nRoTuJbd9pScZDHIHZJG6dCEuDY7Sysh4hfe8Dgcu8szHwwPLL1BdG88LGbI56wx4y
4EQuA4XlinbhBQoCxaJx4bh3NBD8ylwuJJhqj2cvUYf9SdS7tvfDiXZ8YX5O498jn9At+ETOdq8t
+6RqpSCWY8XCkdfag7kCXV5buFbbEEePU276yt5WXVLnRhfVFfblPeHMr+euNAZC0cG3ses3VuGT
jjznt6m3JsI+4/kZqRuVbKNxuoO6ZZy6e+yT0EzvdG99FOVwRY05zv4bzgleXO2h6nMvxw5rDqoW
LG0dgFAPsEmjg/f4dfmj4fWCJXs+DhmAz5K57nJipBNn96HOYhC+vTAvgaiGCITNfsRnZ6K9xYbn
J8DgZM8SQZBJ/pHVLy3iLQqXoNQVVM7iCKJuTvOnMtD/qr/0mSmuuWkoc66spcCT4OSjB61JK9wq
6xTfiqOOp/CK3QzNZAsPYxWgP5n/qh0By88I6/l1VoyRBwBtA4QBIYxCIm89XqPypa63/Dlue/9A
fmEvAxeE4ALoA2rAnJANjx1yG/IJNn525MlydHBQZcDYeeXCI+NR9/VN1Ho/rvzADNwPq2nD6hfW
R63HV5lETa41TAauWEZaYl9Z5U/Ey/w3/0jBUAtBqs8nxIMRwZD55OfwHZifuO94yEOZRVD7TYkO
YJ1xjS4QLhEte0vu3LchgtuXKv7yHL7RyEKiRFg7zCpMen0smapWPICU93/Gy3o+5ApohBDw9nXv
1Al3WptPOJtJWGxusQnUgH66YX7lev3G2I2Sys7O7H1wCd4XkGTPvERy5ceNMuBKpxjMUKLhKknI
Ab8AT0f7BhL17jvxOOE2UmZ1MUTLrhbD0rOplKg7UBshmAzudSm8YHNKbioc3GA6v5yXHS3yUJ7i
+d+W3m+OJrzdstxbc83oIASqZI4H2cTjf5uuf0FKMm4PuZcczL8IL/zC75g56nv+Lum8mPh6k6yQ
Xcm9AdDLpdjWTLmo8D7ynFu7/Gy4jcn4boKVAekDMYHeV7k83PqD7sq/VzlKKF62ZKPLFCMy9yg3
+zxUZim1Zk9h4dCVfDCdZbbD1hYf2N24PjkG1aATKOFqODl4vA1kdfqiIGbP0b1lEBK/vLclv9Lu
EY+QfDmdRWwu2eynELG5Zm/SkgkRbbQ9eileNApnhjj7V1ycNNXo3HVjpxY08lokLeV2Tcn5+Yze
EAxuQehHhfdFvJ2PLp9BiUFXPA6oY+HqgcB/F1G0u1w8Cvc8GLwxsCqGXzo2q9nkzUZKTrruvxjW
kPfaQquVdb+jmcLLBKq45KbHAP9iX15rWu/980gKU9ikbz8KxYuIti4QViGoGMZP6ty28UKHrWUR
NUcZw/xu1hLbgXLEnOQGH5rbTT9zRumUifTrFYzIxHOqMdP4nz4tC7clvCflDnRzRs40rQG0vfIy
iIig+fVsxqDrAkFCOeQp9GzOv39NGB3n+DAhfB+0PJ8yqtpdStyePgUVDdSZdIzCwe/j1/tv44bB
JAb5LIZAgbwytw2FW0EfYEnjD5ooDG+rwaxO57jKdt28SAZOttL8epYfGCwhHZAh6bLikw2fthW4
FfeWsLmmEce28vkCoL3ipbKtuNsZ5WJArQoL+AB8mcuI3GOmJks1Gr3ika2OSyCPq/A7bec1Uoc9
tX91xjrbdts55EB+waxP1fEbkRRC60YAQE1vLV/PH5wzffUqcRZdcEPm/TPuyRrw5Q6+JDXi4vPQ
bsFQY/YJDw8rqak9QJ+NTyo52M3Hf5/COyZ4tKrhUcW3+uMrECyR461fr36jCzUuHymlr4Df0ccD
fe8BlnkHKJP4S7TVKs0S7Vw1pZa4jANlFjSuPbgoA0q7Euc7ZwGQ1oDRoQlndcNTAhvETnrsYGLK
R5pSSnajtzoBrC/JF4KfipTrqJO6KiwFU90D320/4isGj1rfgKzy8dQxHQeukMjw2LwKDx2wFHgI
NgHi+KqiU8G4P6kGAsjjKaJDWXgvWu3A45rQp8gc4ew+dp9eVLxA7YJKokums8OiUcWslKfo+jZC
DO7PPbJynolumi5VZqPFQE3yVBpQ2lWMwf610gFW/LSrWBnD8cT1MONfowOQhtqmJQ3hyvrgbqvp
uuAe/4Flvqe8GhcfuR3Umm6ET6mZ3Iti3TkzIMuEGLRkEqZb2IZF69Ffl/73qriy3QceC54/Dl1a
SbpKeIn+Z0+jTNOgqC5DHuGYqzEV7tPfAqtivLhuNnQNFXnt8F3uUBWCfpKOG+jrzMbXgB/QuugS
rF0KKwGgzMuO+obtPbkunRUuM+w/utvcLtPiL4E5Rj4UIMKRA4xznXqLo+0CF32TBZzMn8AzqWL8
bsV44MsQiSqmX6nz4DXRE79bf6N/o1fofRTWjOAY11qesf5a3gvEr2XAxykvPfSXW50+b2SEYvfk
EDJJxOJ1FhfJN7naV740OOJdPH0TY2BghiOqQa4dKErlqbP6qc+4cMxJABZYLpDluaIcRyscdOlG
28JHsc1tIV9Rnv/u0qIkJvjLcAeTymQg91FeIzTIwbWZNw/pmjQHziT/JbZTATlr+ZDVZq8Y4v5b
ga45AwP55v6HaCihNVD971nkoX5WNlh6DZFmZGylZTqGX073QVcgMgbaNZ1kCPOOMlEm79LcXTKf
vhv65l8i+XTLVu59njKjT9oBXvvPILEJHRL2ci4NGZa7WJcW2OTdQVzqXnPStnXl01XIayPtvZi2
McSre5rUu8vZIN1hb2Z5xL2Zqcd0s4VlwjA/GAY27csAxtAblRGdk+rrN0LGJl88Ypsa56/acVGs
hF+frrbjGXAO+g7pX/XvMGmQcPEXDFizCSVivSKLt98OSeARwj9sAdpDysB4nNZexNSZjE2aJchE
hMRVwjlgyJAVraega8T08/rQ+XntQQaAFVozoNUeL00eJLit0qfhk9fVjfx5tKZg0AVMKx4Jwv3P
5qWmxr3rc2ZCTFNgn8hPikLQ1wW2LCcJWwiM2WswYlIg46WKqG902ZfLmCOMCjsGbmMKCj+KoZB0
cYn5Q08a+ZAiVGZF4AkMObG4EsO9B1+YuNu1Z0MkQA/I2OTrvV9ucsLvGz6cEJofNWGglxytFMl7
rxjipEG12MOOE/9h1cP5SCaHArYU9lQMo/FVImqP589EqCMjR5gteDChlcChnLfyqDEX5dM2GMkz
m/rh+WYDwvvgqQYEKUBrjKAa1u0ACLrBvAqNVQbIJiBo7UbbmJ3peDFTC3up5MJhTyOf31vl4myO
AAxvqK19fp2m9o8Avgl1VgTPFUClXr/pwKEBQ3pcvGE5M4TGW4bGeZZu8gVz8Hb+WgmvQrWDB/el
iBnH8F5px8SYs9NplaMlCiq/I1XJxQVH9nLJdXq8CY1VRL7hJjgXcxBUzABCbNhYlgzmyH1x+cDf
f+SxXJm/XCz2fkZhZgP80eK3NEDZBmvzwqwdjqkQWZBEBvoe4kfrMdcQNM6q4TPHViA7YwUinPhc
XhJkCYT+wzkUu9XMZuWXGGAj44OkSvcJcvT6ubiOxeeQ9KFE+EWwPj6ZT+9vvDyg4n8+ndh5gVfg
MIm2nS7Ztw4OJFD3xVRB9SJ43gKPgN0DWXqmXi3BDoUXurOQxmT7ei0LLFN+OoAwoJ5+usS7HmgW
+qpgJVanCnQVbijFUMtmceZjgnUyB4uwJnwXTKAIekCQA8cWtqsg2SYBve2UypegJBRMh+84uXdI
BaEGvLSxONVLP/u5X9jFJnhXtsYoRoDy4O2hq1qu9peQTfLFaQrvnJHR+RYwjraNjjFoLY45feqL
ywBKSnjZ4Zc4Cu9mu2OqLZzqwJdTaWYZ6yCdO9ZQ9phA/zhfEhocNwPT8+gjk2sFkkKu6/q359zt
lUd1ki3x/4KANG18TlnsWToUwCjNOVaRcPdxw6Oac9nJqkOl94mxvfSZJikD3nd0hGZTAGyafWjM
3KK/g+Tlgn2ZOHikuNIQWJOsn6SHYeQUIIWlB0Fq8UGYeotj70tY2T5swEKtYfx4/fNOIKkIK4WG
RC4hvPici3U5xQNLXReQWOfSsdxkqo9x3PfB/ckWHw9gjg6UNYziJByUigCQzL1OhfQst/oVSHpN
gsq1voZ33gACZYaIw2ClTKnZ5GuKRuxALDalrwUL+JQvqfwS04O2dyiYu2LdFMK7gRnnVpGnYpmI
GZTHElEYeVh9wWGBPpmu2RAUKEiklZxfjccCTNxsUEquWbll86gbvJVYkcXmZXsM+ocYTain5oYq
DO+IyfesVPNAbG+krEbZGDoYKB1boTawSIBA5kXawYD9BMZkzgJN+0cQ8PbicejFHRNsbmR0oS8L
V+fqSxxWc2+bUW7NsOirH3I6bWuPQZrssv8ow+ZmRt5lK+FHgJ/pCcHQhE2wwL+EUdkSe2duBnyr
x+UBvle8g6Ei6CXjip2azYDyWnZ/N7A1yItQN8JjRH2OA7IP8spcIGT4vL+MC4fpS8tocFRUrjHk
99eiNcV0/BnajGCBgbNVugQH7zjNOx+SRohwXagFVZGU09L0bn/3c3bNGLy46uOdue8FfVnLsPlP
59NBA+YMSGn05bE5YNNkYvb2ESMAPVNvvYZcIvbH17BsIG19VwrMLiR0kKGxBJgxre/5i9dwOxoM
zN5gBAlcaHwX/sjzptPHGtFPf/DqPzD75JPZCTmfUMx1/7j4xUkw9OMht19fSNhfqy3haQtSrbTp
ZwivCsro0OL/dO824gUeeHQhORq8kSo1sEqVSQJ1HSr6AqrEybGwO0g22UowNLVeRlDm9m30nXuH
qm4uNdCnwJv0g3yIdiqljZSQQ8UWyRRMgb7Q46Rg0lhujSn3bMTcMW7Jj7EkfddpiIUsc90QQ1/v
UmkdzYzRdwIFHcJ5ME+nMSlbIsbwgxOSEYeLtkQii01zfcdG8ML0t/owV0GPjvngKLn42Tpaqvg8
UeNxWrJbqZ7icA7PYOKEzG8574DU1QlnQKLCFQtjAwoTa6geEe2lYB54DqDn3EJhcCf5FzZTHPyl
e/PaNq2L7uudTw627F8yG+nTOiLYGMFBzIA+R4aUcFPULESqQVx/evEPGLXx0yZwDRxQK5aE/6Es
/DwCon/aEX4p2Z+zw4qQI0i4e+E3TL9x/70FJYQ+UoV8SnQMQyCFvGLv+xrwPY97OTh2qltehxIY
gArVKd9oby8LyFVkcwOEtTwIJbIm1AvAVvwAaT+YbBB5FgKSe8TgnU+0Z6PjIV8HMQ27IUQIgeEg
kOXbRhbPzt9Tr1twnepeDPMbGixWCpxZjF/Q1kReBWMIkQoMb+RJuMhkbteylPoZzTDmcKnHN06L
pVa/0xFjWkLmV/yGRemCGKcHrfLhaUIkI/Hl0sfEsoZNx8QcCZ2QfJTJ6POAKgOJcQIVDb/ZBbFD
BGzo1fANY9p73xpSVNFNAYXJfeszarDhuQnYm9+YQxzeAgoICVXu5+cBf2PhTHxO/BthhGPgiEGU
HS9viW9UdEs4XRp9UjqAHSmnKm5QnAZq7weR+KCKoVLRiPjqboiO+SssRZgiwHZlUSG1jM8wacMh
FQtbbUu1DImJgB9YbdQUDzY2U/X5diuaLTrmn2te67k8y5B/EA+x4xm6wz9yHeVatDEO5DrujEOD
hEWm+mNEwYg/djFxLXbs4tRo2qGYUY5i3weTH8Ymdcuh00fwFFHz/rNypeSjXKl38qNA4pnXPq8N
/WFAgSlYrAMx3EgW2bheV+v6DGehXFgT3FLmxtTcJycm3RoODZ8xqWXQxPNFi6tUsZN3v43YPcpF
thKEVsGz+G2whJlFR3gIJaq0y55D6nd3JukG7jireYYBLFUJB/KymLdXXFC8DGJCNVcJCqzoXT/r
bP6GpfhZO9jzEm9J7igTMwZD42SZb0USXzctkAcGczLHEF7VbJ2I+rbxPNraeDQXeyQJJCsm/ntT
7zSCS4oZXZWfbHVPX162Vscc4DJNDnBeWDQclJdpu6yOv3G31hB8mlsxDiBjgSS9EuHl+X0LHuoJ
/a59B9WjAw5QxmIGy3F0I6B+h9rnUGLsmIuo0hMQsX3ny+UOdxg+9qUvsY9jpHvBylVfmlh+JDd9
aayh2omNxPYFnU5nZHtgZRNihenawVnXUHNgfTJAoZrRxI375l9Jc2fOv1xrM+kMqsrp8g9PpyNG
9oSKvefs6419MyfVMjjpR/4SmDAA/FklwksnZv/gnIWpgNkN0zgUhOTa/rV/DiJDe2MMjJW5iKfw
KxaYvK7eE2mvnLnjmamyi1wK93ss4WcRMAe4BSIEGHdV9p+TjCZ5HG/Kx09QNyFvrl8LuDL/mGL0
cPwJqc2pvkFMUWxBfsHZgq2/Jim4b5A8LpK+PcaCMRuzDu/1X79HdfOIN7mIgTYen9MPWHbMpQEw
yG/qMp5qXrAxTpd1e7APTGeM6/fiKzt7ok9BZk3aKUSSd+PZXLv9995uf3MmJ1uIhjDLZ284VoRY
gJVzSnPLHJTTb52sdQYV4NUibKB7lmMmAekhPcgSRFpMUyxC0OSDeXuv7Ek6D/ExLQ7hoz28V+U/
arq8VObt8bWUp9m2mr62r5E1I41xlG316WWSnZJ1Pm+uodOHpTvSj1DcAYfhnjRgNHCcIUONypmz
VefS9DNpFi0wl0NdSvdxEWTJDKIZgA51NWjhPzwl3DPKiiGi0vkuL2LcBuPQ+Ocii5eaoBcx6YU0
pgvl9hdyOJsEXcjXlzfdCneq/PnBfxoAw3L1IxeUCFsUQo5wTtBguPEyL3ijvdf9RQ9xUmHZ7IP7
d1tC0QSrCA28chOac+YGL2Aq0HrSCSwy4IdijAHKDeyJfRilFRzPJ4eLWgkgCN4jyCgP55t3S743
sBE/tnhzf5BDmdSUul+IOATWXQK15Rm2kF37JKKjvdXOHFQ8jKNRp55lwArSLgz6GVwBBqKxhRxh
9aUfw4QephIcYdI+fPJ32tlGc8KUROkNoucXbh6tCFpARhecibrfNLg4M/CHXSZOV07jtIXX2WMo
Flm4U406+ZrLW72Khjrj5gib9DW3hb7V1MU39lModDgMVF5x4qT9wam66kzWIK/e09DnBs4MSiIX
cmdkjEknvWPqCZsg4+a+c48xXeI34eFiz2ECZSWuBVuTExw6G+4pyEN5BG+LMgYfDE4ofAh6BSf7
ndrnjT8md3cALx01zduztIE4wyfvZNhUexMHBA5a7q6OZC9tqdo8FYI15R4V80tOTum3mSvztzyg
mgCPF0VM6F+qlS77BiF7JNqZU3sbR57C1F3XMPLwrHPtwsKMBuIjDwXbyoQoPnVE1ognZiC2mID+
ngoJRxSLPw81hnamP6aXv2BWkbyHF03wtGofah3+GEUwZlJe0NLCL/fffzSsRe+yEkArq2V7wbBC
OUDYJT06+k7jRaBArepL6mAXgrNPxH4CJwE7UdCYZIDgXNCKZNLAW68q1uHU5vrkAmlvGV1tKyxo
jwX2Vx8IWEAktwjtUbv+CJAun3QOQ1iCJHwNf/rYFKM/PvG8egT4UrultU0VL7xMZGn0Y07Fo620
caMX3BBsHSpQAXtvOK6oHgtYaNIos6Ypc+XX1qxm3+AuxccWnO7bjHFAkU/JTWumRTMQgVLAMh3h
IiykgHKN2C/bpyZpLhMhYIEOSQ38vkXYawSPIlrietpMk5CPmDzIS7+KhN1C/fXLiQYNBzvNZVav
vgWZQ9GAEyvURzwQb+2OX6jLGc/52CgAizjJELOmWO99o6X1HUvKLuVTqiI6SdcU+HN6sGtGlq78
urHIL8hxJhSGDFxDZkCwDhfcSFj3MUoM5ZH5XWCWZoMckQPNATy9YC39Enk7C0F2pFcdO8jQK0LQ
UBmX1lkm0heB8IWNDC7M+5YXEtSWXUftgqt3PLmQcRPDFoORj8BGhhvO7xOL2+U7jAMGU6M6Tdyv
rgkKRYu19I/hNSQ/hLq/DdKrsb6PifLLiXObfjFRU93gL4txmxtWdzEzh+8P7LEErnl5Jkzy6o8N
LLyml7kze+jsHON81Vpjh4x1BpPXZiztXw/KsB8N50DV/hkm0kR/xyDFAiv5H/SKx/Svd2mObMFX
ePBK9jEFbI+6i+Z0JDPD8r9YIE4/brrbV4fEswacq+xLfPTa4oX0ANwPbfic5LixckfnL3vGEfae
SKgCVP6NBHlpqBG92I67De1LBUkEJtNOpeIcMyd9DyVXn+MqlN2AQ5F6kpD6R2b4CFK9kFEDS3yR
Vj6UCb3eNNx+oj7MesAMDs9PP59y44Eh59CWV5jK4aHr3KCkwj6lfMWW7gcBC1VuRoOW1YJlTbwq
tRh3q+pheLoukaoBDEbbjhhMAy1TOfkUZIoD78prLOCB3DRny7oNAcxJL4xTYDjlllKz8l/G50hc
ATVRANKA/6HqA2FkA8tewaNkuEBMI+KLhnjbYSHlPTCHRHP6gotrDH7xAgvhDofyXdRNWehMYp81
D+RfVG77eLWQXOKFWFR2z9KHALfAo3U9c9rpN+RoixfGRK9H7YynSTfbAuUQvfuO9KUhKKFyAC7F
hFQlq+B1otBcMLMYRix4Snp+CUeaaAaa7pscz+OxHEKmquZU6G09KmoavxU0n088YS0HAW5PcBt7
vDMpP1BV48VClgC6zq1gwf7z0o+XRjvNdqazB+EAW4TH3JL7XfH/SluRazuRl4gMfsWyzT0OntoZ
J7ADcptYgK5PeTW95GPOS2gYdeDpnLjPTBzCX3yzEy/2Bfg+ZGDUNHOTwEgOQKI6S//f0KiYZL55
JKQIk+c7I1BoMxS3yQTmmJDM1MeS3bTFrJoD2rE3CjZ2bAdwvvbqIn/WftPvvIs1sgZYgPYjagzn
M7dH5RjOhGClIMIGveX8yn2Kjrj1qTtUePutIAvxmO+IdplSgcnRP5IH96VaedLVfmHIhpoPo+WD
jdEphfSNMo0IAvo8KmuDcF8FZ0iPwgLnUkoGzlPpyo9zLImJrg9EY6shXf7DI7YZmrKv39vE50jl
aogTyXqLEVNJReNhjCcF6DSYNvr0mIntc6K9CTupe/WJ1pIdgLh3GoaA3QxvishlXiV5LcclO5CE
KxGlvHpHFIOfLQg0KQc27QMGC+jf4dp5NgBKghcyYANWdQTjEkeq0FL3+ahTQdJjGwZmVBHL/UY1
YjM8oWiFMeO02KSF4SrtPRbijJ2j6h9F8cblVjfUHRTMChZAOJ+KnDrcnJkA0275LBP7Mkrz3ohP
iHrDgh2NG0k2ooYLkZpg3gDxnME31qeukfbjUeZybSjcVAAJawQPQf1jypZk/WUjozTqZ5cZzAbl
O4flk2OOImQtIzw91aP8J4PWQlXkDu7l+GHjpd1vzAlkKYJr32OoFrI2/X3cXzoHnVaZgJk9w/SH
Cfhs5XXsuex8AIJXB8IZ1YPE0BzGP9cYBdqksHvVxrwhTCkk+EWD5rvJqA0Mt144+8arRuVVGys1
zA1iBCD5gQI6/sd3zKWJePZhdwylsJzEDgTww9q3v34nzXkH8TEfK7uMsFbmG8m+bNfv7z6zuF3Y
yUB4/Lc1iP5Atfgv9oOUINrkKDakszFBOw6dd5G3e+Jk5Qc7GuZSsDD1oY51poYJ2LK0V3TouFoa
B44xtsfCJgIG620GnIxtENPEfEgihJUJUikUY9XbU7a6yFzSMUair74MkHCKkbyf/xCxp8VKxpWr
+xcbA4tHmkFGD5ff95AZr6aRau/qhs9MGgJ2XE4j1VXePpC7ff39wd9uvgsoHzk5mhgTqNtL7Woa
OgnXTLHHg+bMVBvvkNCDCXEp1wDw5ne5L4nhTfcyOUfqFimPCRvvg+TLA/IV5dcT8p5K5dYNi3c2
vXAPkS8tuj+HAOAAWJB6iFL6MnyJEh+abu/HaYP7AXOKCANS2B7epYMdGxt+DY2GFWN4svQfS2e2
pKiWheEnIkJmuGUeFOfxxkhTExFHQECfvr9dp6NOV1dlZSoy7L3Wv/5hgiioVqY9ER77kYo4jVF5
XCPzx0Trnt6htUhDxJfFPb0wR6uHjQ1kRQ6rzKgDeHZoE1Pm7nsfVxuGiconIhW0ZUKe0gte+V4T
uN5pkMS9o5zR6DsAoqM9Ylz7cUW7eFBjDWXLcQ9bFimG27KCNWOGlJ0S1XyFaRhTQQYOkTVTZo8B
l9B9RNoMJw7LbyhczD0IHzcs5ogxoqwCPge4H5NQxDrCxYb/RxbDe1N80CNE+xM17B15AnZiP9BJ
dI7iTm68FjRIGqcAeGZw/x0Ucf+mC6OD8WTUTXIi9cHlAtxF8mKXvNlUz45cBjmKwVdczPGst2HV
yr6uOqUzF1ZJ39/z8DrCQUdguh/ColmecXYqJgyfGbpatC5ijXU1tpmUYctbfFoPfvMV9zv8Q/io
yP38wbogNod9H9E4JR0s+seiA4R0ZQPSzswswkuRaZcRRszq2+8Ru5p71v4JvCICxDjqz/tH+B1C
NEZbcE/N8bmO2sdW2o/aaqrAWKJKsbExYEIPF1am3KfyqtpQuSY3vLgmqo7D9gt+5aP4qRTLPytI
dHI4K1Tot/BsLV501tq60cZUcH14brFa900fcTdwoEkFpkkRAGCls/4JT3Fd9m01voCINVmdR/uF
Nfl/wisuhpy/8RnWU8NZYRfaT55qpBbjWjqW9krCa9BI6gulDTO6sh3lo32LyLxU57Iav/SJCiDK
28Anvs/E7kCHpxdj1v03W9i57r0PKYUyzPdL9lZIlnqtH1rWfmdNnX67Y4M4QCKbscsjROtQsdXo
bC9UbfypCHjIvuft+TZ6Hm4aGo9IZbT/iCoxSfdjamgksBo/R97V0wciYEsqPmHTBta2X7M52VZw
/QzzPH4ogYDG2799G1Op3xhm51HzGZZKyvdcqrCVUsqmC8rwktxzsbfleE90vDRn3r8q/uvDWhXU
XSzLuAVQCwks4hO+BptbGaKxJAioqV0VTJWamjqPMhZPg5dPlpBKsaR7Pd0B3OUeCJrB6Nv7fjG4
O48fIqwbDF/di7qywGtf8SszyXuEoWziXMEXodtwk5RA4gncr7ouIjCbApLQWwZdvR20in+WPOBc
akE0nHrBzefx9VcIAAuCgihrwNzoyQSYchbDBv0RX7qA4bFGHioj+CocdD6iA4KvTiC9zBAv5Lng
Z0w/lagUmKJYFL71zcDT+UhsFIx5e5yBfOxIn3qEkurJC+Kehqk04+VeTJ2Z1AM5Xy+iQ7WYTH09
StwXdi2K3+pj88EkwcNQEUE6h/5AdUsxi08HkjFoCWwsBwRkAoNm2g9p4xflGltVAUUGNs+Bl+IC
FST8IE6lBWC0BTG3955Io8/U2BC9PNp3mDvoAdn2O4/t2ahji4A5Nt8VElBIfTQVWMhUZdh28QVQ
fNJn9x8Qx3rP+kJcrqsD8hyVs2NBLRijYuw6bELdcs2axu6KddslsYf6L3uJotNkOgZ7OxyFDC7t
FVoORHMl5kZp51+iKcy0j14bgAYFGcWQbzEWPK4Cn2c/WRU5aJVL8wJTqmJXRAqJVtPCuK3BWJm6
GeAcsAehKjQMDUqewzMc75EoMxiAxPQCC/UgI1Oi8pyBTJQJHvdy+B+gBcJx//h7VCYfAWvw3XzA
wdnPCe5k5SHkrvdwQfl8Aoqamm9Aak0OBaM6dNqNizaGCNEWVgYdjewKR3QS3lZAkecZVfnn5WES
TfUmeIPoKfF2/TgXw6m+rgFbnEzRp5Pp4HTguZwZatdld5C3K3N4W5lkJ7Kq7R1jpI202fUffCr/
qCuDFZJj/IWA9d7iX8G5UkcOzHCDUfv2QReZgnXqU50ccdm/NN7+R/nrF+D1iLg5ldiuwFR0c6Ii
6MdwUZ/CTyQhgpwKFu1/mgh5dht+EObuBUp4XikLG4MJeESHfm4zA4ERB7kWSBWeW1Jwo1WQeV2y
fnGx+MBYSz6zmoERVlsUpUsB9Kw+cB3kA40hBI0zkuPll+fzxdG5uQ6C7A1W1h9ljA6kjUOBIcgY
PBgEIFz3Hl7xWK8h/zM9ZbxmFYVS1j4pyv19K4IWGsFdcL/ZZ0uPYM/AIbh3Oh4cVioMinhCebK6
wK5CqQtUzMYBrM8J09nzpjoyn6ZaU+EVGcLRi2ND6U0jBMMHX2EYBZQz/yQ3792HlnlyPUobkffO
tCS9R/qu+jPp/wRUR+X9PDBkEhaenY9u/IHn/Nfr26ChEiVkV1iFP5ZQKmtGwCDvqD+neCbQ8saP
uBuCUYNvd0yewW7v/mMBAtWhtcZni+pIGaFXsJP+D9b25cYQDilpVPQgC9OO6h8VPnMCbmYMh/7B
ySDQ3LH0z9x39lJM/8hvlwWOTK/CkVD1kyRDBQ5vkDPeQ4pGqMCQzX/aIC6+aXg5Q2aoEQjFYZLB
tDIBrg64KAxYP7Y1oQMlc80J6PE5qwNjASqDFTnTvmKETgS49cVHWXQxs4PrVJZ4tjA3dq4jYsoy
PUGhATmRlJnQZGZx8QuWZjwCgXPQ5QNEAIlNQG0Bhhkl3g/SyqRDAUSmiP9raU1/IAZnkI0faw6r
Jd1RRpuwEwMC7mRMT35M6BScOnpOSAFz3vzF/n/cp+UCSUnWJNzSRY9nQzO5TP7jDqLV4w/U0Cw2
CDqlzXs2WCK2YoUB/GTavftsy6Vo8tFw50Jq2K1wslRQPsrj8qAeNTTGv1CfkDNLCwRBeVCOobU8
udN6krMZT9O9uIT7yEfUlTsh8IOYDiWIgKgcnsOTjD+4d/N+zkPAjUb2AHaPN+eIuu+A8g+m35cc
7R6HpOtYP2irqxDnzs6/8CTAje8utUW943KeEXXKdOD+HSbmBJ5486arRPHAHitiep47K8/O0Hu5
4CdrrczsaL/ke+oqMHgcuYEIpANPY05hhbwSIu0BBRRTcN29kFXLvJdCgNOF5JIPaRF6yQ9Br+W/
FvRLxMF8Vio6BwfHEmNF6vZPwaVZmVhZg+iDgwkWLEX3hVO9AYA4WLOStfzw5TnClhi+D3adPMgU
m1TbPLMMZyjls++S80if0ZO8gg6tCDVmw0TV4W9/oQtnNhC82efTF/fS14PVCOOOVzDWjLKoOWEQ
jgEGKwihTFDYpql5nh6Nps79ASEMuqlEwjhUKeemoulw68ZFzMM2x/s0LKWncwUpTDCO6VGgS72V
RK4igFjKZlANOVSqIMeW1B5jEMMyaxK+/PpB8mm8Vt8+FdQmzNhjnrfrwON3yGSDFZicBI0Ukd1C
YoMHQGZ7hTLM+/BQL+DcPTD6Ux0ciAQrvsAzK8CzW0soe/cf/96nsI8B1S04OPLxASsZM08z7rTg
heZYCvomrOQhvch9g2QxpjUQ5xgZOlNwsldb9As0qdDbUpViYtrwWPA3SgzL4csUAMSg7hHCn/RV
n9l4YkAeYbIHyekgMlRxaBKPDGQsjYPeSgftxBga/0aqf0x4wCM7lsjdZ3nZ6IeP8Jt6ky3yz+Sx
ZPBdsuKAbfhs2Q820g8YlwBIu/eY55PUydtgs5ciysubEnztBZwtgENREVEuUv9rMHuCFxYd/xp0
iqmnd3t7mHSd4eEhksQzvwyveMMYwEKu/CWkS+RwApYDUDJTMxqCuRyiKDDQvP4+2Q//+bfA7zyY
pFZCouRYcISjdf93sJSeHGxZhiSb2YgPqc4Exel2ogphW4OgJsypB59k0MX89LtM6foL6C0FzmrX
sf312Joajoe6UwkgdNad3zFeld1Fq0XVU2wVVNRNk5712MLqsX38IzBBWjBG/SNm9C88d96Y14gh
B0O6kJ+DpMqfgSMElkqQ+ZitllqQ2vHJCeBfiuDJaSXPOMcXxqUQpkx+/XcI8MG+HuUk38B+JQxP
+FfrH1uM+v0cQabhKwCZlK2ySAT1wDW4bPLB/vd+vE+/5vTzohDfeF3IrSalKwJFyeV08Ae7CF6d
qMD5cFzt7hOSYk/xzxYJ4wzouYukf90ACDPXkvONvpXX42zBMQKRpwmhaO8sOKgeAO35GV2otu2g
LD35gPi3iz5naFoZY615iyN0Fz8ouefANbyK1LGvnpPLM+Jcw8TkDQF0ubqcdL5NoNoMIp6Bksfw
cOH9Qo2ibIAxCh4OyRTrBvJjAKq5cgNgZsNV/p0hMHOpnUAe4aD++07OItNZ4HvOqOg9qlDFyJpt
EuUw5QcVDd0fI21BaBOMVC4bbwcHWOkIvREfQ8tjKF9YSoy5yPcxRQJi5Y7RCk8mvI8DL8bPQdrF
ew2Ch6hdxIe5GmPlExbGGvzkBCUEDPuckPcg7APHcLT4sGReqUuYxbxMRc47q8wOUnM1Vg+dPi+m
tCLygc9FaST8R/V6XRIbTDF1f0YDDvnAbxw6hJlqztWlLQIXJ1eW12CPJBeBDosXb+ZxaWTPz6rs
RzRTVCRz1XupKTwYnHwgUAX0MGSNsa7mQ5YJzBPhJau3BZUn/JsCu26MEhVoOTO+h1Kt4EYkHJZK
FMdFjIDGGOURp/RZclK43+lahXsV+ddz+gEzwuZyUybQdqjkBAabidQV4oc0/M6JjqAmuq/qjbS6
/r23ZdjZrE/YzmSsngiRXrBIYfI8WTiQpVNBsuGKYAjSJKiRK3wAJjYaLSZwFIz3cX+E+niBR+Xl
gZbdR4P1R+YZ8+CTUZbrjLuzMzah9vi5+PzghgG0hyY1RtUU4Y+FQPwFxdJ7FRGXk8XvShIPp9VO
eaw4U2cwLWlhB6Q/Y1yDloipgmNGvDcelMry4e403SuKOVgi7JvT5RdWKNUt1kpX4V5aYV74SiR4
bDSeO/zd8MlU03aMEt5OdXmGUcqZErBv3HdID1nvFBBWOB0GKNCoxjQCKnw6WHKYGJPj6HlmYO3R
aZrB6xri0hmiMnrDxLii3sXnc+DfPnGOpHJHdSsJerdl4cvVjqt9fClCeQgNv/BNTJOC7wLVEZwi
8lDpyeC2MVpyP1aq59mHCupYKrvHrB0/7ejdDttjI2cwQu8F6TBEG8zkc2Z8QnFflmKVIZmopnTt
DSQoPja0oA9/FujfhtF1BmC9hWy3JTRxsDLw/IQYQtI9Mso/zK29GpdzrJr2E0tQWII8FefszDlI
7P3ovbocWYywNECkGHCE/RHWcz3DQMb8LTDXSN5fmFU21Oc6/B5uS5jzGHD2B4Y+XyzMsBEMTaJv
AgAOhtVo0tW17IGqYJk2fwasbGhrYS7j94gFcHx7BjIG0u/wMrZhhuHq4L12rAPaCYKZPlRO9Qi6
Aj8jQ+okX8XwmUYEsiTaihJ6HwTsoNoOeOGgPrFXIa8hHOqxe+MY4OEqj8VMxA09BdBcWH9XzPko
90aQGzHr5baGPSGMAuFZdsT9kBCOPx1vxHJVCxcseqM81piLee+TuaZrw8kA3z9Mb1BknynAJ+XD
L2fK6iPub1xbGbtGQH5UUgkvsGTBA/UWO1vE2BdCDAvBASlFHrfv9JsyPeb+AjmhHj3w/bgmkgou
aNos9DRz2oMJBpelxF8R+ASZQcCKoAeNOvl6SOcwxpFwRgFb4XgpGiavSqADcPhFIKMok0lsx3rj
Nbtu0UFVhElxNOHVq2JRzMMGigc/jY1og3F2o3g3y6sWEJDBuC02O6fMjPCLpRN9stdl7OCDiFu3
jADwr1CzEVwKXAQ3YkhguqChaWMiHlysS9GtrI04n9LrYh3gE8gY8YQJsl8Ck/QbNWj1/x0zDSxX
jFPQrlnikahHOSz9HkokK7/gJ7LUkZQtLjeDStbwW8Fa9xl9hY0BUQEpjge01gOP/hLGMzicSOCk
qsEWllkwUO6BF4IRwdyCl3vYQ14DjAnq+Qy+GLOAbqXD9WAQSKwQ246JN+NQWl/K4NoHEoEz8xtr
c+UGQmiIhbbxd8MWF4ElLSZECjPhk4Vsn5TFwGmNq/WuxCgeOYe4a/WgitkoLoGFBY5o8Emigaqx
H8SDFbMO1oyiCfari0HT5mPOyGdird8WsG3W1E8Uk2cUqq582MOYtBzN5xRaP2fmCGBnJdppF5r+
iM3TPnDHfQj1fOBkAhWOu2XKJ7Vi+BfRAgI1qyNfjgShvkhernhOroFIKYF7H/C0Mwku8LhlsswD
TBE2jgl+CG+cR7d3IG33/A+Tijh3ZuIvmLM6MeAah/Z1sDIP30uGf0kzfo4pVH1aZV8A08xrsPQ+
k7aAfYEzkYi/wmnYgTKGGWrh0qE4t5iVzVn/WM5yeXGy7QlLG5fSklGr4WCw/nua3NzJhLaMz0JL
CnGPNczm5Ux3DRHDBZeKqdJdsD1nPVln28pfY1xY4uyEp0C2kzBZhgXjtEPOKqsuiCvbm8KTbyP/
GPgjiUfkcCic2WGU4kwW40EdKOEHqyHIrwiXbqnqHHG4cdGfOZKXe2e/i5aqX4U3DyNypm2YfeIN
572itwiJcC/49JNmw3hpn+CSHTSxJnijj12920v+++f6DXjGsKXUcHD/6xu/u/vVosKhmDDrBmUb
xA6f9ufGtRRrDs82jwQ3d8EywI366p3XqD8ol0zep1qfYNF3NkbALWD95emsj2TSXcjK5BVc1QLq
jsCf5cFM/1dBj75mYoEa+5RsLHSUKRihdiTNfNf0LGc8fhhBUNssRHPC9DllJQJwVJ9MDKIibA+v
034LSmT7OUXuCbi5PxTLNwrpE0U3dR0PxX38JD5g/gjjx+4BadhjF1fzIZ42WL33PuPFf9UzRGd4
tv38Fl1INlmj33iP9j2xPdiAwZ8JKnbJRF7QOunDx05b1ojpOF6Wy4dj6QEbE1tLjReda0LXYR7i
9htjSdpeouGl+Gaskoc4Ve0ZxcbC9AgkkGliisKJ9ZtlkiqIQpKcAYbOR+GAj36Qsc4EK4Y9+4TN
HbtiNcv6FJDm+vWMCfzX5sFa5kJW3tFxRkUkoFl0NDjWzJoYJ+ghTwThwy4Cs0AiH7KOqXC9Os5d
Pu3zYJoCDKQPaF4+g5wvd5kaYKfJYaAkwAAZcQJPLo9ichlLGR1XS3dHFa3RVyWQxjyvHaJcTNW0
QoImuP0Abozxoyq6piSyBmqIPX9S4975TXSSpLRjPjJnfArWUtqjuXAnd3qiyAsowXBsQ78kJP6F
HXsOPz66Uxq/preIieoETmXM7xkRZ9tiep7TygcSizSjhRK/f1yZcU6n6xrjnRGynoxuSTl9YRxe
RGhCSKa5jokBoJbDxBtmdj2q5uh7UunwDjuo0m2sBjwmoWBjs+/4kKpwzNPT18mI8QpLNY9PgFeK
HMLveAciUQ9Wv39ZAbxR35JzZExwe3CZOmOeaxFpdgtZ30Zi8SmIBuKKss5g5ROinE8t8umlGSB5
fA4q/k5MQfxbkHRALiBUaiM2JiaB5WxruIXkDuRqLHcrvq1cQnJOxUu1kUXUnwgF4lgiyecAPA16
A0QdVi3Ls0gYfJIQZUOThD27H8KwriKx2NVBvlR4hyJUs3v0xXamjMtYTZz7WhxTY07pbARHHxND
SNHIVK+jB+Mldskbgq0QkQ0dPlNSO6AXU6wh4xIJTwQKutvhPhbtq+4RWcfacPORebJxCh+glNaM
PihH+cUKT4XBOsw87j7SwcGtIU8m5cNLDTTbpw1hlsBzPKCEAq8zsa0QyUe983uCmOXuJxTnHkyQ
GSCY/3UWsyL5IgAUvxZYdocDCvV/f8AI+jF6ULaxRywKZxFASmbcDKaL0RP7dr0sWBGgmnIpmxS0
m2nXbQeewZwOuKD0ShQF2S+efVCMXGsyQPIgtwI6ACzB/unE0O/JGq1h5ye9/ww4JoBfedQRLjUa
SNQsrjp7XjcWGo3ZRQ/PsjDILnmgIKDRoYOjwUp/RPY74MGBwVBMWQeAJe5z5mSstjyXN6pGKpCX
OF3ygQJCQBRsJGt4BxHrBC18QwfM7Sh5r5dY7nEtTFsiHDgpjxmFKP+GgRdcgcWXeI75XoP24VEK
CEiHzhW6mgFGCRA3xOUqfI7fU3RqjLSoP28kqgkyp7xoJtQCZsr9hGTt/Ev1gxqTfkWG3C77aNhq
Ja0eMdgAQzfThuTqwQLr4AiKXyIPlRuH8rPAYv3GhgzgKm5/HowICjlPe4EposlO2/uX2eeB9LYj
EcU3uoWFh9PH68tmWQzt8q/+PkPZJP4OW52HBwRehbLfuMnNUw754tuSCqkzWBzVu3/O1ZE10WLu
eeMgwZ8/LyFEGQtdDaUVeK01hENKeiVOOGTnbC+rTjjQsOI+jv3uvntsLajkieL04WPbedISf2mi
MtYwe74fH3/RsPplps+aD80v0ELG/zJ9YnqDSo7DF5YFyZvRTB4ysWv0IIcGmMfPVQlLUb7OX0Mc
7kaD8TtQiSZFgYB/6FgsRXuamltmO/Gk8fOJsbn/MAtqBzHwe4vUD2npFfQlKFrOQ6rgjgQK3Lo4
tzwZXSPtxGYZ/+rA/LkzgVpKeGUKCgTlgSDp7ANDiJKdappv6rF6+p6sw379mOMYOH4md0HMCfrs
iTsxUVpTg/tr/phfEm5kVwqf2ddPCg8Kh4ddmoN7VqCkzxEZR6mSlvPid5DeR12KLszpcIFdyUy4
x4O0O0jHdmvRod+nYPDd+rW+6AIcvoZKBkIbGzRMc6Ls+/C7UpxrAt7bpel9ASMqAgFymID7/OG6
xD48KrYm186RQnyPHEhcAclX89uYQx/xN+og8ctosWcSf1gC+zuNi0UTc7kfCrt/X+Tr4is/BJjj
bbOkhuIvjFe8ZO/8/PsnLWAu2BIPyb3V809iA634NyPIWnIWopq5zeg2YAGEKXWf6u57DsWfZn5c
zX6Y1MY2tzMkwYxLoivh6/imu8aOd/q5uTCWiXKIe75PqgPGOYAxoPLCmosxvHZzzaSCr0iJV6Kp
5v+Dd3pdPuygYPC2rkmSYCTfp2fM3y7+6cOD8BGvYcK4jbj8FrcftyxEQK6PERBG2mIolXDMk8eR
hyZmJL4R9p1taOG2gGSZAJMlfyU1CQY8dFynyr7gXRiwUDpA7DUTKZHqv8959cgePzAnFPShNn5g
ZURre4sY4rG0WF+MMd/4z/wK80CmBUeJzQgvXh9zNxARFpC+iartVwx2aRsFAPFDDUVK1LCbKW6H
BDfDMsU6UkcZtFdEuxxr1oQvLqDO5+ojO5UXV4xf0UYv330E+gVzqPQMKv0dlQsoOkZy9OOYWSQI
FJlafkN6YLimHKGc9uzjLyj/MBLmH9lnkrAg95tnAYoB8n3iJcQQf2/5gxF4ncwLTi+o2WQDMyiF
IqJNn2Npdj8giWYqOR5Aow4sPj/aQtWzusLbP8mvlua4p9dIqvmC9uaDorva5rMrbpUP/HhozJHM
er/vYTuVpkzr2J8ONnptSkgl6TdPYWbsMrSFkGU9Jzeim7DmoyXNyWcMjR/iQDvG5eDks0/04Aqn
11jDPVIdYlSncTvjh4z5pRWj/P4K0x3z96GEkNOY+pD6Nm6Yes8UTMVQNDqNyiAdA1IcTLFebjGT
gvSCz8lfWcbQVNsNpDNIBBXeEz5/bwK+1dgNWugWHua+TTi9IZ9HhcI7OrzoFbULoVnln415Ee/n
YQZaRMoP6OMO/V1O89ZFiukb+fFtr4pRs8YwiJbqTCRm80xy5yTKlhPXNUBf6ixGG6CIyNuAxwS2
s9msprmHrJEWa14f6jUzFJnu9sSCs9VJ+1lLC1OF7OAqs2ceMaZqcd7onOupYNTduwqCJq5JWhG/
ZISIm05N9pnfp32ortRlwY3COtGSgwS6jMv2Cr9mh2Vvaifmz2uej22sfBiPxHLwAN9YfMjXjJgl
gd+vVQs+FsLl20zd7Kfo1vE6mSN+fsyAoxg22L7YzZfFN9QAthlGQ8wirPZwpSBlKsJ+pZz0lJYH
jfMXPsY5QPtGwEecJ0Dv/DYumWvsBVsH2YSFEoEihaA5PqIwKXNvmP9gjuAM8tN5DhYWGBNRIn0j
TvmDL+0n8K74VkpvScZfLPhvaIMcXSSpiF/4IaDmZlSBAJsujQIH+hE6+zN2nycm8zBrYRd917cP
Tu1kvpCryVfJ5GYX50qJyBQuRYDLJbIBaqoaFZBymTQw2nEWmLVEnMNsx9mdF0H0bV1S+Ey8Rlzh
nsAhEaeF8JhefVlBh+PpiaSsWKLIIIwiBMDMYNg+Gu8KUZBWFAOIhXJUMwWWn3CPo1r4V+FqsTxr
6a9C+LmDyWCLRTK645lQIjbJ5a9NkLft5JAQ+9E+IGUHfDzC7SvTueqcHUpBTx/RvVCIK7HINl28
vHw4iKUfhEaGJ88YesKLw9mFkGOg2ajEbG/4DWGwvDyRmFLG+pR1EMMmt59i8UM1zgA1gPKcx4BL
wqK+FwcBLBrZSwXT7vln/PrlFQJp9THD+lfeKXOEQipBzNT0C7jU/VTOBjG+ke4vCuTbZhAjhaJY
+ky6CYMYUwiXdB/Wua+z2ZCM2vEPiI9lCnxGKhvAiZDmNIQijCXpM1Xip09gaDQYW3NsoTkTOtEZ
SFf4Txwyx1IH1nAwh+ns90mbNAnCMGmp8Z7I0HgldfraoCyGtN7wYYohrlIefBtjPAxxkXMhSV/W
vJjh2S5dCZnnhaughiqGxrxg+xEvo431UTnscb0zxrDPv4k2Vn4v2YBBZoL14xwLvWmJRm6ohnpY
xJ/gkrEgx9fZM5OSx+ThWZGW6u7AQzXJLlXHGDkmBHjEbOZPd/5XOtMVljwYNL98LTzHNeZCt1Xr
2Qhc5d/G2yBnZkGkltkyv2CCwP5LTdNSxw1YhjsE3GPEINKcBfK1arDRw2EXQyd40zapkgwNVyV3
gnuPid4Ur1CnFxx6YRYwKA4RyCcC1WEmG96H1vS8QEvD+ERJ4G+QLjAIv5Pj3U0yO7ScyS9wrfur
4m/3dJZnih5MFHxpUgTm1o4t1x7KBAA//GKlhBoJDfqclM24c+WxsROf4OXjmRBqYYRu+19KQ5lh
ALtBCA4iT+sxJoguefJvSOL4u0aOw8qDCEWZ8Ip/WEuX29rDXgVqOu2/e073zjL5OzJ2TLBu9Bkk
z/YuKWr+LX35KG1cAIOw/rvG1RAvs+AabyhTYB2wI2AxDRPL5aPNqbHgHkO0pW8A4D0veuFONv1u
TNnTx+1GHzMsIIwPJQ1mTGxkAwfDGndOTibZejqmx++0S/mdGMVi3KUd8XkmXzVBnj0VS9rU8Esc
tp39qA/202a4UwMjef3AxHAGHh+gc1bX4fH4Vwb8CTHiUGBoYk0nCCDqnGOKhN4xMJjmBplCGxE+
08PiB2q4cIyDHuoPXCOBX4IzLLjKrsTXTN0YISH1nG78poihw2DGsWbm5LWu13W69+8uDYn7lxaF
vRoIjy5pBBEJjHsIszLBj/ATEKO4OmfKrzjdoTm9QJDjQdLRRTUsQl3wGoLc7uDY8EA1PgQSNAI8
MtxyQRc8yNaWECkX8TvYU9q9N5C3eYJq+voX9yjgROXnMXQo1hO6ffZRANJHmE+Z7bHCDcZyyNNW
+d2GB5u1iFwL/sZhrLoAO83Gx/tyV8aDDT7THOjnV2U5g2szeSG3/ZFCPblmncexJz0kCRKYqQQh
ESF4oCu6/mFJBw7xmbBIIuGEklWDVH6FpAIx332PuZRQ2xmx5AM/CbREz87rZ2oNgVW30IR9bE1h
83KokXIUKcTKtkr3Q7R8qTyrybG1gT1YUPwnn1LcrgJwFYmE3+wg0r5Zz9lPF6c83M/LGFPPn5Ya
NenoR4U7RNz/oZM0p8xa3ezHCort67eP+Q42MPf0jOBd/yJ6xWPjJMKtLwcEKfc1AksmfzbDY7dJ
mwhWGuADe1RJ6tct7Nf7iTQrR7rpIEmggCYnhu2I6MK45uowt3Huzs+2T8zpi7tATj6BTmdIQcr/
ao8mcPpgfMuiwqXnVsFHwTdgaNYoAISw4756rpSNQhto/RrkX3ta8OHw6+F7+MwMkiddut/SK7w5
DEeg38GiWSP6w/Xb4I0t8YgDooxfE5QvpFJSH3GehAkKPTTLjoQFUtwZgpzUCous0mHhUAOJkqSP
qfPvx8/PI1Pc66Lz73b4wpccVZkAjpHSlRl0orvinZnQkYPj1z+U5pQzoPgOI2HmPIhj3MVoPEqn
f6w42JvfQ8mbD6I/EU+VsmT0oIhMBVkhxcp8UZBb+Tf8aENzzIbvjIVwCydSnOkKAg/ogrktngtq
9Gy/VB3d2e0YUlencyICPnI6pb2vTmAqZpavxjRPNyqeBRJOitibs7h4Yy8YpRQb/vV0Dbmmno1j
p8NSA3cutDHcWLPkguKiKJpZmaDdoaj4t7YDqnu5y8qhxtEtJbq5ET1/9ibmhKxjDMNxbyF2vv7B
mIe4QoHZcyrlACKcc42xcWJCN14ATfG4s8VC/82Hv9acNtMdzIvhxN7tXs7Opmpm14jXp9jxgjc/
exnih7wjJCDWESyA2Ayp56eCQ1p5wMujgbs7MN8Y56gsiyQnOq9wxqOR6ayCCx7YTDdJNV28nGAU
2bEtgklvzmbH1DGAsRvhoORM/2hTUtEQvPzS+ftbQltm9LF9B8l/7Xfh3cbl/M/2ADuGxgjGMf5M
fPo+QP3gfmYQsZhOUOD/wNIlvUlcOXEGjszhPYIjZxWgAQtzsmm9nRc4kzsJtqY76QgyJw8DdG4f
YwbTs1EcTL9KTUB9gafmI9tVYh3/YEo0xoRsabjZbYtQOYKtfbOKvYVb/ZoawzahACM4cR9RKl7o
Iqg/9AxVRJyfninp6Nk9BeRiTSSQS7x8avpafHMJ4vAgLvjMs+Jf3jHkoQjFZOjmAsVyhFgjcuNh
2pyFOGstn4f9AtkZR2tsqwMaOZxO7mub10JXBvX53y+8U2rau2eIFPlbjmq046RloBfh/EHeO1jM
NGAru5pwtKgicEG6IFOotZWJtVArl2WzxHGLGzxDl/ZkCbIWWsxHIuw9M6s0H+Xh+VCBmt0xgoVG
hlZTuLHU6H7k4MzKdgkL2noKvRn/cpV9zq2eabH4VUVkz+AMc3/6HRDbnQ88mFhiYR7orkbIH6dZ
BDtj3WJmvGgRGnGzJsbZOU3uTvh7MrD74JtmTcpnMCvxmbo2usDq4oBZG/39sRjtjzfq9nxpzv4D
tC1AZ7F8apP8hEVYasVVikRvUixtRjI4YWL/wRsp/0YgB5SHSAKbdH8sRyyrmJEsTSw6zIwXgASJ
bSGWGy6nH3E3NrfCwMbkeMA5GZMIIJ7XUWfahKtH1S3SWXEopk4Eg2GDhtmcwZudYz4EVswCwyoF
P5s/WxODExmIpYv0BHobEdmyp2GnRRUtFTPFPfM/AfBLLF7A8HxaKr6JdeQd+a8YSYxpIIC6v3fH
r5xl6TUhJnvieYJa7+UhPQuXgFMa3dfK9goaIT4CH9HGRpIkbz6I5XFRkT8ChQDn8S9oejhD+2Ot
CWh/xtmxcLF1qrRJi2WbwrUD3ADo4iXFOVkDl5dkTWtwbJjF0ULRKK6lTPJ5V8NjihJrpEufzIzR
AhQ3sko1VCtcY7pNpGYMJBhURM8DV+rMjCHlRao1Q4PRF5US5PWTeWb+gpxS8DiKpTRjIOrnJx61
Azzaw79UMi7tCFDTnhUnpiEIhhkwzfl5GH/VOmftoV2liMUHrY0r7rKlNeGw7i5vJMyKDHIbhGiI
b6OpxCiEOOaUc/HCE+MjIBI5LS+/L+n0eQxhqQ/ktJNmBmuw8nNrt2YxvsHBLkeMC6V+WPEhABAP
FosmYGM7+lrn6fU6vYBgno8flYHSQDp967R/wI7vE91A2bhC9X4dHNrPEH3SvT4zpV926CMKTJl1
DYmMoU866Y/7hKESjjWMfJjX+MUIGY0mnQpCagWj8mTxAM7bVEzRvhF4PszJfEecH67aM4TXsv+A
DEHHD9oVIvWx7NULtsWI4Z4Id+aKkG8K/ece04Dvt9D4YVZa03zXFkE+3T+G96CYEjerMdwMoY58
kjOd0kn4bkFleIHIs+azxAnKFKLuD1S3lwOLqphCN2FuwxyFfs1C+e18UziCTERRWee41N6ErxfG
dLWewd1k0k9e3Tf9MrMwk6/gM/CeEDw13jEgpNqDFMndkEO3dNAUCdvMiHEJmEPVpGAKvC3q7Jew
SzEuZNnChCfYdL8qdm0KVRTRVKOJz8gH52cYICs+yMBlzBXbT3Q16lNYoyisGL3nJMHlCVMqTvuJ
+Qv6KdA42MORFSutTy1W2VvW6Dv1oZis+IAK3Dtm9n0xZ9vHsr5r19X6zFsyB0IMr0hOTiidFmNN
dXkylya+VLwvI50r80ZusN5IQDB478FjSDQ7oMuDtlYsEKAaIB0IvjgQfhATytyBxmRawQ3QrMD/
r/1j9m1dPGwYnrAphCTL2DLM5VPCVdRHzM4BXOARC4kXYylkYwZAJfCWGvEzfFoFmSB1DrUmYRFy
AC5iTPLLpCNXQlhYkCf2Jn2z9VWZAShgIs86jx4ABgyQZWsklNuPEXOoNwE3R0axW3pzOvULABwm
UOeA2rqDnv47OCpHRNzYmtw/US4M6tfne/gG5jTpVK7g07VaTcsKt6R7+T+SzmO5VXSLwk9EFVHA
VCIJZSvY8oSybB2yAJF5+vvRd3K6+7SDJP6w99or/A50XMMFGkjNZE7ylM/6yUYd3md+k3HXhi2n
Og/92W14PcOW9yQg2gAwws6bv/lgrmpcssLjEGDQqnH28ZkDY5nBBn9HNjNPo0/wGN3zYUqGw9EP
MefJQ4wOnFscH80nSbPI75iiQt7kBv7jsBhBcUpWqrnnZyXGSWWWhB4wgO6NVmy+oqjheZjhE0uo
/fCZFJ4seMF6QeeZsKS09hgkyJZZFSw6lgZLUyk48jlz1G43P2OKrCdPcaYkePPmlH9YRIjH0ism
eIjO+S82B4o7nquMXHDzavf8aqhyLLOAGt+bvxusekfSMe4iH+zZofCG0udLWMbQrFlC/JTqSjm9
iontDv1MuXIk5bh7yATBA+0xRxzgbxF8/URsWDEqRPoH3GbXcGbwg0aWJm14BdojhZ06Z2ZuJdx3
03BNeuZobHEzytCSPBHMsFEViA/EjqYnTqb6Ov/BN8H9xdXSsDG9DTEMPCEfbAEXFzvtMZVE0zPw
5Z8wc7GPfb50vwToZDacnubxIrMnLJ9maLLfcSK0SFHASK/QnON008R3Jpv8AqB7zhRY21qGVxtU
6Tjy+T+Kx1vhTc6+a0gifbjGzGNJYKHgc9JyywsBnjybhKaeOEhng5v5XeD2xvjxzuuS5dnWMuDp
86znAfYuOmOvySYDQ9Xn8+sBo5a7E1KtgCHD6PZPJFjqGgJrPduZomlkF8FWqaCWYITSMsIM7R5D
ugeuTyZWcBSM4fw2c3pu2oQVREQqyYnlDs0dZwTJVoD/IJpx5q8lD70n9G3Em6md6D7HK/aA1Iax
M2iuLH4loDy8wzPnAnyFyOf9MaHlzGRCXg1MtyJfqzccZRKdtPv+byqefcIIKKzne7P4iz7NAn6P
8cOo5X0AcCcg9oEd4hNYlOX7JGtpvnoQrL4fAKzTg/XF4jXu3CQZ8Ds8tYjTZ/iMnxhrEAvPwUYw
J2cfnz8kc9bkAcLao5KxsGS1pScuio6xIRx3GrATBxYPOtK/yfEDEEyP8MCJN9f9QTswXp46B9p6
eIJBwgPNnzwyxWOUNVPM4dNyxbTyJnp9MY+BmN0Ol+kxpgj9UdJ88ot1P4LQfKbwwamhJe2ddaN7
TMR5maDU6cnUfXYUFwSIM4aQy/f27eD2jWUmrI8n7Pmpx40awgG/ELIKD/IqkmrMQ+YtmCe8AaH1
hWt46vAARjQqh5klrn0KEmIY1jHDIAvicRh5b8RF3/zmRbrvtX0zG03ZA4KOp/YY0LOkFhQB+Eis
d1QKmAqy1CQsNzBYzXdZflrQjGCpYDrM9zPeE3r8Pl1YSIrg+T+j5B5BGuabsX3l2h1PQXhm2p6d
J5wj+bhQLJVO+4TAGOtHpux4zXE8zN/aaHzegewElA6GH/3CQCfjHpHoAw4VnFLMVuax1o6lwelS
cQzQIPPv/zE6EBfPM5gd9BRuv9JpGMMcspvq8DHPdXq6D7X98KA8CYv8LC+6e/IzLbqdqUgHcjSU
rt4X/Wf7fq9hIlU36YtI3evAOOq9LqbDCy27WlCkrl/EVEyqLTQuTv9TWVtQOzFMIBZKkq3Xsays
iqsXj2qWIpxYea/uJNosniEKml/51GE9Sawe2XaxLUgO/4IIpyKqh2wE3FYYgGU1YXEe/91T5B3b
20s6jkyVe0tC5HrDob/SuYQZYB7osyCUOHABgC/APKgCXOj31BJXxhgJHYNyVott318avGeE2SSz
SQ7cTZxp/D1lq2A4bEgYKWCapPU6HDUhJKL+wvnB9uZPtr+0KmVmlIzecKk8mtp3pvwEof/ieio4
0EljknFFyRDdsFCrnmEOk5YiPLejL+E3r+Nxmw93uZaRbLSdhDES/lkwSbUyAMQuzNwT6sZuRRRe
OVZmUg8yPfj5q7DDJNpHxnl6yV7xru3A76ZzTVJQK6eXESZKY56mHMZeitNwzdcmMk2xkoPaqlgu
G/jOBNjpdAaGRDJTvlKcrg2++Wo6bgStgvVBfyl9RSOhntIkMdBuCQNRWOvZMcurFFgl8bNp2Ac1
fiF6bPXVv55g6DenxySCSIe5F/QskAyK8QglRurcvp8wSJV3RR0jIe6Gj2Hq+eAHNvVY+Aus1ZpK
d98YBKs67qjDT7GrcU7oF6Ndyi9HyZKvErGpBGIvqzU2G52llOeYfjpUYBL+xYBqGH+JcYQL0eeI
lnsUEfzw4t51tRqD6KwjpHoJVw0H3X6ww2j0zEEiF8mrYsFXAJk7xcvR2s3fg/tAJUC5nHlOYBJq
U99EHehx2scYZRvJ/pVeWrKUKulLlHVfQ+Om4LxYVNskCpltA1UM/SqHPZhEzToOBT+c8FTpp6tg
UsAacfMnML19U+Eu8CYNgtJrNda+ATD2kraCjrSagbgR5r7AJLaDJ5YhOhDCtYz2r5VE/02Ugtz4
rfADP6HGsRddj4yJx9Ady3YrB6gM8TrUEICnNUwB+Tr20ICwqZZLwUu03H+/Ge7qBKy8DwviIosS
yHEIvuT3XU+rbU4NlIoPOQH7jnETAQqu0pOe5quy3WktyYpIE0nOCX5wvQwSHJA/6lJ0yia2kuk6
qelPrEv7RKPETNroOxRfF6ltIUqd1W6wxI2Jel5xI+41ScajZfB79TOuDag1vJkYf3Jm4zmG5Nx5
mopNyHhSa7g5w40nGEoEC1XiKjsaTYuVEn7fuvRPqIV1qJfsQN4jwlDhVg/5V7CAbxz8KAq7MFwL
dICKhkoDJQfnVcSVEY8fZO+E7YcAmYKd202EJXYVVZy4gfTVNjwl/DlTIlknc/1WOm9QxfObOK9F
BOFoAfpMRmb3IraNLawj+X5PIDsa8IpEiWKI+3QOEG3XQh0uFcFgT1pS1W9SoOdBpA93tdaPDQJv
Gg0HgGYFdQtsyCRuuOLy5HR7qxudRsHIHbTofXNq/zqqhnf8q8MsRIqbMAYqVzmX5L+0/DVxu1FV
umKM3d86hQ8XLJJLOgY8kcIENQoT8RCDU9RlC7RbUelPA1E4gVksTTWAKTGlH5oUk7Uoe5XERBVa
qxZmD1E0fo0qwcU4Uj7Tngun2BoTCtBY8N5J6Zq1I0SLrZ7so+5byvxXuzWat5+8bxy4c4shDJE9
NBeJPqpP9wGm2wQRlHTPMmPOUIfIRMidIW4n2m2kndg0ifixVL+Kh6rCGPDC2Juovy6wOUyyH0OL
4o8rsaUEXvWhg9N+gYjzX/o5CXMAJApmQd8maCoqF+NU00rVOQk8QmJfN/tX5LFBa+QmAWbL+6ZZ
E3QhKDbjQSij+D6MKxKnRYNxIqY9fTsHKvJfJBnxpwmeiFkzGFTnVrD6Ojdr7Ka6cNnxfYq0DCVl
ibdMS4OpUEbJJb0Jfmc6VSV1zCs+zydjLFXnPsENjPljGnVnNQZ1r6dxnYsk7kgck2ZHFoE6CZj+
ijoXWVbrm7ws/e4Nbt59d+z/+YD1J5WJONDPVGk4UmEtyS1/6IO9qPgkNKIMNZCS4nnEkn+LR7YY
Z2BK0GnCRpvZTbEvZWwnHGJC4o0J2vNLCRMOW2ysXt2PAbV/acm4dpUO9AHkojGO4srrWBGJV6Is
iex6O70fevIVMATlhH6jhh2xpwC1NJrdosBFj06jFrwxYZKKtzhQJZ9E0x6n/yJnrUKnqCC5S4Sz
hjmUdNXCbUyMmal/82oSyoErbVgv4lkIbSUikuek6KxV8uNmNSi6m70ARAZdrquwqGYwjRg36Ni/
pe4Y7Kq3Npu5QPSESpWU07bEf7EEj6oS6C+scM7R9zv0p4DcWZi9jbFqEVDIig/tLy/FzWKGyEiq
W3BqK5GyXiRfYrkfROJakJpU3Bc5OG6GMFqTQGrIXJXONbENg4jAEyctJDByQbe/ePB+GgP1fCKe
SmOvVsB6QnpSO8R5QWxFWW6rSf5pRv+UBZzWgVcBs1nY8bVKV/zmC+S/xT6jK1rUNJbPaE5hgjox
sY5IZUSooNAdMW9HNzh/sdDlq7bZqY0/GXtANrmcXcptXdQQMX8qmZvjp8EplUvopoQdro5V9Xb0
F/FyfHI6GcMsXrVjnUlIuV/dMU8HpE+0OFyJYYx9zER/hg8Kowe8iitd9ESNaSxWBQJcHe5iXrk0
85Ji1GWo8w0cMqPsq5VpY2LqF2kXKXs9Bqsf92WfeBLJQMY1wzpswoZGGtBwUErkg7GVwA1Z9lX/
JhKuvlIjRP1mRIiuYUCbGAx9Xpcq3ZmZflLSCDRfeTvw+IOMaXkkujF7lmdm5gdjwa7O8l95Ie9M
85QG2P/yY3RStpQq3snUoqH5OraL4dPgdE0lnRkEawvLevzZ+4+WWlDhG2JDOKqmUFlygVK9y9ZV
MGyk9xltb7lAub3AQyqY+uVkSMdJN4EYcKjuQKN6ApMl2ALSdbaOIIi8VnH0WdCAteq2gkMkS/hR
jgtYAzLMQBNbjyEhuwslRsb59WJWJ5nflfCRVQpfFxM/hhPcGG31GoEP8qwAoXmuz6nrh6C56D0D
yJefYUMcl5c8SN3QYMxan2oYaY1kbJqOGi7NcNopcboAq6rdAY+zDqu7kBt4jO3gM3coDVEbZ55c
7xJY41QIvYwoNlgr9NNTw6VcYMBVoH0zZUss/qaS1TjgvxNutL9qNlzFTCfqTw2WGoaGkjPeNBWr
kZhC8cVTWKdpZPX5X5x440A+89vEOSh2K1K+NGP9YjFrIEeoaGFjgwBCiwt6IABM74Sptap3gz+R
24CyxgbbVz1n70+V1W9KZ4GRAQEBnXoODQymOEMC8RcuZ1Y3oFLoTIrkxkXZiCtDucnTs4uo1yJ/
qP4asdtkpM2FTckH/JeczBazBybxUvWlM1rvY8KJYZXo2zj7aWTB7ls/Mj9r4w3afJr6OeF09gXF
a189cZ12XApIKKlgkxRQd/b+h4PUYbuQqLgXc62+Jba9qn3GMW4NuSaCUWfuu5O5zomSHBhdj80l
y+u7DkLRaxy0sj8VRJcricc/HbNweiTR1VEDwYyEW2WeBnH66ok4lF+kZ1JVouquzXIzTYY7yP4Y
vNyQcW9YkChs0LQqOcVnCJkcywpAD0qmwaBQQEU6pL7MwdnGna+p+dpYPBKTBCOccTKRdx4egriy
xuy1GoYvE76QIu8WE2oWojunq6IqqwnbjMq8v7QZsQFtS366f6pMBLGCxJTWNOc9R4SySEyqphfe
+hDKuVuD6UOIULrNMidhV0t/7xfjQ/w/yvArNtcl/BBaRb3/UTCgGddVBnL5bpEKgXHYz0IELIbz
qM252NVGeQ/kiaMRHVJX7YebVr5JeXqKreiMOm6B8zGd01I1o5tyDM6Ln7hGyX4t/LlWxyMiUNT/
yvJ3c3qz6saUwrBX1xGs7Ng0KaOBZynXa5ZilEEowQZpYbiMG1IoBCPDHz5WSiAVkKp7q1sj8sek
vEywD57yC7Fo5eQhdDh+mY7fxtyP6LPjBihSCvs7yRTc33P4vZX+0NyqPoSLY14uPCVnfrKwG2TN
4ADF1Nqv8NGzu5renZhQiIv3XiNrSXjHxxfxBd1HhUndu8d+y2QPZJo9MYaA+TiCR8QR8+3uJvW/
cqdZOvKkir1UDoTEpOThRYVVLEAbyWYTKQ6kQNyKmuYuZMULec5Bay+Gr/cCNjjXhajWpNBP6+qF
bXMxuSP+hIscEkz61U1040AXM8Bc/ZNjGPiYQKUvMlGLTzVmLBPxtEbkcMMBg9LFOIMCmN8Khpe2
ED1SfINJfzNggFI+dQJ0BpSPc0VLHzvONfCCAUK9y4Z1LyebuEJLO6uxR8HSEb+bGW8qL152ppKv
A2Jk+nGJvJAvi3KTzGLOGaxDJIVqAQZtCYRSy98p8N6rP00JHnJh7b96lZRwBjDGMn+pV32RQQZt
bW3KnqO5TfjotDw8NNTTJejDFP4E7Fyh+1VxhH7pGE1z6tZDfGxVr1bJR9IUnBre6SmEc9sufk1W
fVxCkRWby8uYOBfVoxz4jaT5BSKd6jJpoxPkh7hpybSnP8g0WBJTjRkSU8hxK1ZfVEwiRzBGh9qk
fcfSRMKe7vXK77wYE520T+wrhggtHZ632E2N0lrUoTLiANvC4FdCZl44hU3JsElUdmuOWRVFk6AI
PMCAUStIWZOkWCdZcaKBI4PTj5Bb6mj9ijF/vE0KRKJGku9dmfpaxmxzjot7achuMWUl/mIxMUIF
wHpVaYTbRbo1sEWLaSo56ccFXvCRfCbzUzEfdApltFHEhQMUr5JyWSF8GU3UcNlpKN/eIOEoQ3Ol
Ev0rqvsKfZK0+NGhzFD9a0rodGl2y0SoSBi9TK91PZQnMXKaREODn6y7+O0ACFZrLfmh3UzeTF21
S4yrrIJF9haKNqtpGk4Kwngib+U6XoXTYp29cg/quREe3jSPL7G/ByoKDUXJnGwGnCpmdhjtdww3
Fv36FVUbUSOwYWq/9QklcZeIRJyZOLlrwU6VBBtcunwkqfj5pnupmBk0lsxcsrubzV7rnkaxFTRe
Plkj7JyIHf8SNky48m5Xdv8GvAt1jJHmuEiso5i+MMsvKVPRXjEHLpyCqVb+ke/oFt1KxXObiVRJ
/nu4xCThzmytwyg29BjbsnhfwYbpC9wBxm44wPAwONfqXYAxmGX8MWnBSRt7nwOY2YzhgrgxYmbw
rHwwOeRllbTxG76FuRX+7C34mqfGzNI1m1aYqosOH09fSP8EDm2wnUXoq20Aewe/2Ck70Fvci5HS
Q0pEv+wxzXlBZQw+INYxpw6/8aQE9oNxMX3iAepjFLLCTMCe/CO6LqZkS8aG4QUATwdrRca3fH1D
Ll5lzFcQpA4PE5iP0aT1oCFtsMo7FqjhCl5dZOnkQv2mEAXwFd+Vx2rFbJNfBC37u3n090Fbar0F
53YpXmoS1LgCuUIoci10JKPxyOHHCFv4eIHuku4wYvPAgjd3BZ7Rv0RbT+RZvDYF9SEMZU6UjfZd
DA78XXg6QGHz49Bx/LWiT5ZzFKC17MAMoAQlJBHOVsfSPs0cf7R+mV+iNT49cFuEGSQfs9hR19Mj
8BgcKh/dgxQXMjBcSBqc0ijnMB/noVholYH2V4xSlH385N1zroVI4qCrzuYnsNJ+EeUiNMERyeIM
5afiG7lmHAi0PxO2cX56zhwGBEpnpLffjGQxlK1X41e5AY9azeDzsnugVD4KWEow3gj93BtMi8k9
n/tz/pr/xuQoOc0NoQAQKch7BY5dkk2/CbwnXHe0ntGB9Ac3AFRcBh4LhgkjRKOEMTVYSc7A1mRi
7hAAwOvDLUCv3EBwBejVLIHuIeRIV2tLvnOcwWOw5S8So4iw+Qc/BqEQPiZ41L+XRKFC1yBTWg3Q
wG8raN2AyZdG2UkKuiuNkSfl+2Bzcr2v3Y7RMzMeX4ZJH9BvEPn9Y6KJO+/BAafQqQ5NuJqxufew
4vq6D27wiYWVBfNUqe3FKSA8Q/Ig5aHIoX9jMUtr6QTvEjDb0WW3bJzBlamIoDgyyvhIvjWOZ3SE
sQ0DCNPmFzfkqpo7A2RV+aewph+mJxEF7OqWb4ecD2DPmwhHDgPclUg02K+wzm/mr4KlN5zZaNNv
EbTRJxl4MW14Zdbb+Yu+oye53czK4ZDITtiBlMT4P3rJU1CtxGZ/crCg14UPakWnnklGosJHxGvk
M0MzimbDYLp/gjJDCXIrsVezWjzIrJaxO8XAkoFBilgQlssOhh5NL0XqjhhPCP1rQm+Kx8J5PRcg
8Hd5k+1ywm02uOvq93Ed2aNxKjbiZ9U5Es4uaLTeqxCA9g5T+D3jP9jQQJtsMEeDd+lBFfKheq+U
715ZSavre5dxL97TA82Lfkme0hot3yo+lIUTHrodFBUHfrafOjR1lTuyQs/mlrJbOJLx5jbOH7JE
YfBpxNrXGgPf2Fhq9+loHvQjreEBM0rH771OWYoPlFJ7cxvJTkyGxH9QlDS4FU87OsZQfPeEfAMu
8hq5ClaRa6TLAyjHJRIg1rGkj5UjPrR1w+e5PSF8iVSbMQLQSQhfnPRi5RxastX/wis1FxZehMle
+Pde/WS2lhyNlbDO/P5hXAV2M5SqHBkXf9euKqTlXg33j7cf/lOxdgfBSy/auob1wPiRk/Wa2NUa
DuXLxtv6WfANDC2xU13jlLl4mNQqV/FiqB4DCgHCIvZ3PL+WARuecOhld+Bui52JkY0ffJvbYC/v
iXJbv7aAURFtzl8pW9m9R7m5oYSYYZcTpzYncQfNdkeFupKxdEblpEA8ZNmI3+FH9a/Zcj4/evyL
SwI7kfpMP68f8UyyUqkvx0P0U2/je/iFTY6bnOpjveWs40y2kutVA73lvTPEpZDDYub/K6S76SeY
bsERKp7ky1/FEXNSpvyH6UiE5lJ3x6/xONjlB6aRcCXie7djBsLNvzfvyAI+lJCmaVNSM3/iVI30
Tl/GB/VTZsnQpadLX9wgI1MRURJ0fqwgon5qlnAE03Xzf2x8RLi39CT/Q5G/QxF3BHVVNiUfIZLV
J2XWpjmj/mVqa34AAbwfSFr2HLmrx4DxHRAKfGGPNGprvI0vl3xFiO343IWQu/3WQ5OJziRbTYfe
0xpiPhcug7XglGxLDn+4M9B8yTlHlqn/a77Zbe4fhdE8fgMdlNmzzaX+ZoiLpcUcj6xu4jP+7Xyy
JLUYnshvt0qcAJdhDTsyeTtMQaTRayUr2qswSFE9/cU0UVB1VpnNEnyhqWUIeCucn/C3k3mGcbMV
CN9e5WfUi2w5F1y7gMVgFRaGq+UHx24PWsn5ymnjsi+R5MwKUJItdkC+e3lnMDZY4wx66fC1OnKg
HXKvvak/Q47DVXkGetmQswPreM0cJPeK6yO5JGvztzVW8QP2To66htvuytwjPCygZMPN/Xv9e9/K
D8EyViyEVX+fVuhkVwVViH7NJvjo40Z15gEIHKCV/oN9HycMGhcya9n+0Uf7FZHFukIcTIhTsk8t
Kue0gH5yA/cwEc+CSD0xUA8yy9hnXquvYY0jrzH5iBS8O/aQD0JifnHzsEFUj4t2RTvaMsVVPTyZ
A0gQu9a+lS6zQwg0s3Gbk1KBAMgvY+pX2NEqhs7/3SfgQ2mMR9ou2DTX7Nmv+wfvUX7IfNK4wzr4
sZOLwanqYrZVQjJ/ZhwQhZXseX37Yis6V8juDIhQOD10QjYtddX+M/7l+8bR18a1cJgp/RZrrqJb
yo110N30/toZB/k+fZCYc/1hOnUfPjBdXs3MSg4J+Il0ojw4t8dM1OMVu2ysk+hpN9OFBfHf6Y1l
ab6SLXYSwepbFLQALff/nv8Aw/xf5TXmUruMqwd4aocbPCLxb+oP1Bb10o8PSj8nV7fEzmerG78B
PG9EODJ6uguX9JtNaV7ISnfk9czQmix4Qfp+/CMvkonXukTSsGp2Cf25YLWfX9MB9Qtk7bfDBWsJ
p4VnuiS3EqFka3fYdz/X0VuQpbwOPuRv/QCWyEWAJPOCUhBMH6+WGwcn/Fs0zvmFffDg2tK34ZkU
xX7ZAIZh78IlOhw3pKNvJ3ZxtoMMR9O5+GPjo24Ij+EXNOJltr/K9xyWdOPW+DnzkPcmOg8IhvKa
2WPzHR4kWwOowW/SygV69GXjyo9Ztf16VhQH6oaFvVNJ+JLcyak+EMHoK9GvltnvYPV+v1SxnLA0
cxn8pD8t4wraNQ54jjfyY+ZlitLaTlbZNvnuIWBWKygA4nd2qWx+7td13Fz5pCFQwv8XkLsMJTJ8
snxRMIMQI4hQUJhlD3qH7JO1wOnBg9WoYXeoZfdwu2bV7YxxeKGTPzre8GL1T6fxXuNu6HDxhpby
FxOP5cg25qnI9/7xiDnROW+xzDE97cBU84oMwn1dFCvmiwSU7hU/boJxQQSFJeMQuxZfx41hXLi6
CyvYMvevZmIaMWQY4L+tdsu9cw6Y+LvKPTyQub2Lt7x35RYfDY7GdWUFhxDEbSniIO2Nn9MuRo78
VzgUOwkeGegsBrofqFl0Ts+c9psz4uVRUHMHrSr0Hb5+BkRQErRO6imedhJuOL09F4EvW1r5mn+N
cQ5f5jdiJd4OOabdbLx7VT9Gj89uBVWUg+134Iz5Q8bt42S7kT+k35g3x8FO2fNvOiRXE/aahXIY
4Qw+B1B0VoVNFclhRZkjZ0g+5vQ8IuYUO76EbvjHYEXzo810FUlWGq2F16OIiLYV7qu3FOFIYQ9U
sMk/kW+E57H/pRMiZ4oranFs27nBIYRG0PAUw6pcdMhk3ST7nnL51v529svmA49spmtcKlcec0p8
yCa2rshy9wBesLqaz5rr9Ht4JJ+NnfAaftGElpIPnMYE5Wx8cvG8n6Se7wvEh7IDw4XraHZNWaYc
ANTzl5oJHSGI3PRDslf3ieKHyYaZE8GvknzBWAHlfhXCcLoNaLMY904NAPiuUNw2c7WFi3kGXmom
SDbmWxhSjn4Bx3CFlsieNcXZB0Ivlc6wXoKaC8gIYc7ygeMYr66KPReRtMKpc/aTQ+4v48e2SG/1
bEJ5n2lX/v87YFrqJNhI+gWRqLENjgrMU5ZxYfekItKl/fJW0D2tAq+xr5JasUW+1MX3P2C3FXg2
BEIN6mzsyHNsXoGlTOGPEuW0rXwnhUXXfxxW7b13qnRWGT3LeC3/8qNrSgZIq8cTH6PkY339YnYt
uxJrn0OZ8JdTeihsqtwVJGdrQKqR7H+UZ+RRmVdrhKioRGkPXtcKOimJpLv2QgBl842LjF3feJYU
+uFW5v7AJOkWhMRCx66krag2B3vaF1eAz27EZVqj4Fb3KQEt1lh72lVlGrIC4O1XRN4QRMj346sh
7DPn1WKT6pf3ed7qaOY9+5y5c5hY1xuj80K8wBiusJTo/jrbcBT8JXxQVhZhfiww8sMmwFJsdm9l
xUwqycqeA4zhVI1/Grx0zAvQHR/NwEkumKdFb5KMbF1lgPxa46QWnGCPupIzbR7dNqaj2OFYNxnr
/IPXgzOUeiNVG/wic/CF+8FhysGkBBsh6AJgZQAKRJLQZXOzO+M3dKESswC29OzG7uVP/MC30yX6
YwDHVYFlENhA9BPaELz+iltRgAHaWEktrBwwCCE2EOpeXL1la/GMjgBms3+/jtkZ5TeNOuN1ODbu
Az8yWB8IdADjLg225DNnMTkD2dZP4ZMICFazrgEskJj7Can45fY4hBC5B2hDGAn42xLWPLFV7NsD
tMFBtl/aIfVSjYsSWozPHBW2t458EfH2srsU3+CrD8hELq5Xz/Bb3/NdOTPpGXLZppfosxbmANTs
Y7bFdAlRubx/9Nt7h+E/x2hJKQVmuydj6Kc9wJsZ3ObWgDEvhbV0H47Uv3RDdFkn7GNAEku3jtzM
a07w2d42ntKAaneY/UzFQDJ4FwGJFyu6JlFeheIHhSJMgnkboMr8hXM+7T/Ta/oB4z/ZQDtdRDw1
9Q5IFLrEJEkMsv8QeJecEhS5sKp+rxFNwLBkGKFvK2Nuda4Vd6SVbssPHbci6aJT/Gf2CCkCr7Xi
iCW1QTbpV3YY2UVcXdBgN9FHnH4s4mNHBwwCyDuaVg+gJ1yYyRsc74xS7zhT3iMMLVhbYFiqPclz
AsYCJiwuud9Y5WL6ZToY+JEFz5xAwJKMKomCH6IVk7wnva8TTSvMZI7DP9BeEiZ+hk2P18ycnSr+
Jh/BOb9ASSsJGV1WH8on1tx+uTY92sDp3L0thobCAbvDB7M8RIbEbemocVA83dIb14kb0uAKR4S1
14UNuuFQS+E6vMSwh8JNlf3uQspQ+rIILsbN4KSmrs5s/Er9XX8MSCKfEK30GQZM7eLHIJvNSs4c
kX6g0dMxu16F+QY2B+YimCO+WzvmWP7A/XCVuvWARRdlskkxs/gGA2A1zN7YGt6Z6Kn3cAG++D1I
ulv61hxL1viE+X2k+6Nuhc1msRc801xW5QYKo4AQ0A89zN5R/+pf6cagQoRmGuBc+VsRBFofnRZn
SwaL+ClBp5ztU/E9gubrct1hykYgBB+Rbazxu5qAdaFW6lBal3gtw90JQo83DkU4dLN/4i+WQu3k
Yvse1svDaCf39hu7F1rucM52UbZwq/vqP/cGjbEiOJz4RU42pwEeyzs4uvI6OwR3FpujbWgPf5+g
rNKGc/7l1VuGvngHia0rPsQvODMqu4ja9Dx3ghwC6nV8docx8qB4V+FT2g+vdXBB5UB+pYcARQYt
W5H+qNuzBVn6rLDKPC5ISzvKnSfcjM4mWW/uO9MZnzUujBOgmkOZRzLVUjGCeJxpsKFraQuELDZw
eAVd4e+1P3b/ChkpAoriH8yfoLoTPE+bdWllK75zBzX7ExWBJ1R7XNRhp3ybrhwsORbag+YLhTvA
5MGdj9NoRZ07VoeOpKxtxaLBAgmH7skqfyuHMT2+7zaUPvboujhfyRguvX7OCKgOYGGMJ/0Fjtwc
MZhpMUVlhDgbVcxG62SWYLhDxo7TPvIcCSQkMFRvS2ZrP9AZjsNuSK0rYcxDuUUsKq4iMK0R/QOV
6gXuhD3nJ4N8ObED4Bc65WkAV5bhQNK1XseHAcF2dpqEXgXfng3wKDYMHd9UEDYTplvopPf+M6aL
AzQqX9vq0Vk3mRIemyM7/8EXwKFtDy3usS1N9eJ3PnCyzeuWecpT8flsPRTLnjRusat4Sm60WJaz
9IRqLMIGHr3b60WW3vSBcIbhMk5iHB4D1s2xO0Emnes/ooS/XjbJF7QkUPMg2Uo0klBgmh/z9h52
KCue8g4BBr5uvGsCVNpN/qiPbeyCPB0BVoH+uZywawYloxfh5369IRIBs63xdYa9Cbza3eg8BR1E
m08vRLewIjn4h0ZUB8040lf5ZDnRcJaD1a5D6MSf5Ucn2NLPAK0Om4ybtJv7Zy8G8uI2p22f3e6O
yg+HXYWVyl37GX5yJz3jFcXB1ayVW+O25FvCqsBHwsYC99J842OOP+Gys7HZGeBn2xg0IL3ggwh7
B68qW3xgFQOsNdN4FHS/sEoWdGLkqHJR4ubovNYc0swhojXNuPL3RlWHtWdnZwx9L1Q9FRLAOL0C
Je9fosudYrLU7Nm7aUXwXjRn1TE03GVbGr/kGjwHciyyj+qg4KLIpH7w8Q7ad/Rp6OvSMzhQvuO8
b5/E0C6EdcKO39D3peotqo9a5qUMeqf/AGJ9VzHgCVdpegcjMAt8uzkWlpKxYvSrk/ryHeHAiNqk
d/DpMmctKfrwOU4E0Qohh7icjF8mxiMQVrjVbwKKoPAwDkfCGupDAzccL+regDcAJTR1FXjzcuQp
qWnNFk06eAZ/oUBMg9PiFYOdkRwLdt7azL6I1Evt3B3v2JHi1Y2vdZjZMnRpgJVr4yVn443jsIyL
D/aCWOCEDH+Y8GB1DctvaDYqrvApxvNoLDYZU/Yj7EWR3Q4DGc7fLNNIGdgyo8UW94CLabWrugPf
l2iHWToD63hHgY48wn3902gdYNn9vM54HVK6cYjGo4/R4WwRCAoN0saey+n/t2bpY4HFOJI/42+s
mlV12aaQ5TFP5IiGFseZhlCgX5I8D29ccbhz6N5P7Z6TkoOd9giCfokkAgP2HdcCMi+CNM3oUJLB
80euKzF0PyHGjR+TuKX14f9H6orKS9KukukJj+iANQ9+NSvAPcaqyvZ/JJ3ZcqpYFIafiCoUZbhl
BkVwTryxojECDiAy+vT97dNVp8+QThQZ9l7rX/9QtRQOTnqW4hPfzI+ABf2Bt9I7BthHSWz6i/+t
X4uf0ZzsxVUG9KV6xYq2YpEBTQXYBsaQVRhk06Yg7YdsnGD6uzOgFCGQZJwHn4vyyLp1xznMkh7n
0fMrD1LcNtsfmu9Zg5K8m9Uuuy8mGhC5Wu/zBTANisQXAbOwo2bvad/QXWHTk8NpydFtHKWTecNk
sOQcl7HGbdbd/afq4GU86YSp64gLCPEhDaVhXmEBhRgDEc4nVNoEDSGtGOscHs6P5RHf7Q/ulIfm
vVUf+3YsZkzsF3z20tY4uBEGbbRvmAXW1Ca1/WJMwYgOx6eYZmc7CQdPXxCuQc4tHv/MW3bN4V2O
wxd1LhXjX03GSCIZxD9Y8CKwGh2Cz2ODbax29KDJS8g4xvAmTCy27yKp0Ti9IgaThrIt1QiNCHkW
mEMh0ZSmwRUKFYbPDeJkzYOpek+mjyXakS4qMoTKQAeRyravbI3TqL+M/uk1XjigEZ0AtQU2QelC
5DgOb0uH/Nkm4+8U64KMpXs/nUY9EjkQ59vy1sSjinFSsULbgZEef0cWep/GeMBmkXBMb9m+2eyX
j+PuGX8mAapTbT8ItQ3CcDw8EdER2fDMMMjKvovHSQg55S8kjIWXhcBRcE7f0DUndytLdVtSyF3F
NlZICIigsOo7loJxdUIoRDOPIB5Z2iRf3GmkEmaLRxhbD/MMhRnbtatq7Ztv1juExTiDNC5Fz5BM
vvMT2gEVyJJsp3+OUqwrzA5TG5tUfp1vl4b3xEYA++AlObM8Syukg2ccc5Gx8rQN9mfkULY+8uRc
dBsklOeK2ZDwqSL2FlHVCZ2i2BGRb9wu/MTzJMKmhcu4eCNjwVruovlG0kWfbazOeBDjMuCMTqM3
RgN4uaKloqxLlR8qIOS9dJAvtMioLHRCbYRBa783XEaPMFI/TaLTnOkFO8QwH/GDpUObdqx5avn6
vXTeYKtiBMi28V5CtSWomXoLLOqf2eo7+yXT+UQAIG7aqNqYTVxYrzsFNbsor28LLgeMHo2JP2Ef
WAIeGpS4UVxBuFlPbti6BRImQiygHYQIJEzUk/p3gbCyaGL0dlihksRLX78YI+rPIjU4ftOFUMjQ
A1LTbkcnLCcQNFz0QBZK9Ru2VSjPhfHCvPgyoqlDfU5yFEp4Fh4mU0CSIEDbBv+th6czRFcDBsoM
bROucD9D42rfIqjfx422wFOAO0JbIQ7/xuXZQNGPvcOsEpWn+CltMVr1SzrI+chDtR0NcXdW5+/R
Tl1LRm/1AKFFa+f4u9RrdgEm3ujOnZNCouiWeJJYpLWYGqEg3osQu9J/HMp4yhDcfrr6eFa9HFrq
JqIFGxPmbZyYI9vd5cP6MeP7WfIHXNu6iMdYm226ni6Gfe6DHTHoA8DQiSeTJp7cMsZRtwTzEe4S
JGbWaxs3MOvKef/en65OuR76zamlZsEP7JbwdsVS1NIcGH8P5JJ4JyJvTGYtXCKD9RQftYnpMQgL
PPW73OM+A/kDpHj2BjWeENJGMHJL2iva74R9SxvmeAu8QU4cZa81CxF+0wWks4yoKtkfu4jfhTBZ
5Juo2e9nD7eLzG7mt7jRxpUWitxviGrTfUNoBheCtBiSTk7vQoicTg9OBhOQ02jWkAHpkt8I61jZ
i5PXM7APOPXKaSDvaRtnjmI/15w6fJpBn9VYBiHg3vVQ/22N/RFIgI4TESNqVfC69O29xJY/Sf2a
qsSG4Mrbo4ZTTipRriFnGb0cGSlZyLJDxA6XSndOuNuyIsS5K35xwtVbQuATIQpsfzzpjrZHC0+E
g4QqdPskkjugcRs4B+xJFz4Z15HgFKHzU7CsN05iulPVa+VEzMrrkNtRh2Bx4D80BU78gQuFBTe3
0hAVBwVWxgzePIEPU6xruuhU0b/CiGUX0FQPFRHe2lBUzQDpp24ehosBpDj1r6oNSkL1VGpevS6O
c0OLruaho6ZWSWU5pC9eDStNYCQqS/ZOBN5uE8UbvisGhx9bKo190UDVlFHH9vDap3CjC/W5mwz1
Nq/x2xgRjzh+7Y/8mTWTlYxc6D7MCEC+kjPeHMpPvSLmfpAZJxvKUg0o0CCPYFyE/dMvrM83gidQ
BIJvevsp+zn2pWfKx5uBRacH7R7WV72qhvj6WpYMsxhfAsYrs4l0g7uGoXwWpM91N3UgUdBBgcCR
JAHpbQFbFzmy4XAF1ATGp87FFL74tOyCqYOLDoA97Fjnvmbxr8y4PdFre7jtmilJEc02zjfQ1XPD
B6lgtKcSz2s25JiQomLdf4CGGZFFADYtvdE4zt4Ii8qF5o3X34JKABqpLchQ97batzyXEhzEXJzn
wmqJ6x641zADbGI6+UNFY40NNgt2WwhQ/OQTl7/Ld7+Q9x3mdPWOFEuDqO+/cQMJHEKSyIsZHG6g
4y+QjkO6jzf4vSfWxWs0sS9ShCV04VUJdE12F9FXRm9iURKFHg0EnozotgxwVOgx22OVPB9tKduM
eiaUO4phNvncRirPOpfNNAyqiD1jogtgQa+c+XQQxoVkwyLACywWpCVW8nC6uC6ZVqJ/vIYgYaGM
B/gb4hYhaJ4gYwFdQZyXZw/JvDRIjDDJw6b87aY/2HMtHsh2MxTWk+RG60jsbeUVoWj/9XWSuiIh
Z/gdgIAKp2LRQDIhim5QD5xYGeLPuYd/1MuNkbFoE3h+FSS1pWsQwwxyZfcod88oVIAQeKPuuq7Z
RvpAGTuvKHsx1KE6q8zCx2w53xx31bpA6hgRwtMpOGYjvFwpfaK1oQIbzJETqupSj66wg69DICuI
VqjtsR/AvvYBeKNry/SKdFFQc9Vd93AzHbxHKdH0UqdOPNjH9iXTGJFwc0OJNUsleGTJRHXa0Bj8
W7vGrBH9xRejl1G5n+RycHvUm/z6DJRyABk6QYXqAZeeXUb9TlNFXQAHxpDnIzVMx9sq22jyMh9v
1Pt0935fz30Oz3CmFrHBUpxmOTNN3yh81P90IWNpdYRsibCbJZjnKTt/MpeiQqdaBj9XgQmt9oQM
sX5g7G3BS4S8hU31DkOlldDDzOGRH9+kflvq17R3XtNVfppovjRxe6ALt1AumY6xMtCJ138CrK4P
GNgFt7iZP6BkIwdP6r+Pc/2arIstXDxXUsx8VswpBDo6eK/66RL5C2OYzXQBQvl0pOAdVqEKLfmO
gYYY2kN1A9INSZFkWArJnLIJb0vsbnm6tQBsgsVhCpSygKJS8hCyd9PEKIdXdH7VXjEX1phew7gS
R7iKIh8BIHMvEaB6mDgb7r/oReQrSe5++lUyzdq2A2TTMPMgHfxyu3vKGn8/9PVv3ZZxnQ/UVe09
I+UMA5Eleo9V0PckhLIbtKebsKNIz7gFTELF5kdMshY5W2BUzQT7KZEy/EtuCSlRIooOZaxFnccc
e8Jw4karjz8AC+zPFFUln4vIgjPWd7DLQiSRR5sT6dFYM1C0n9tqpYTixBQBxtW04hOPZYpubyZi
lOC5x/c197KeYFxymjzdG5o4AD81uWkOzUxN0EjYHaRttr1tji7fgqM4Lu2mcsLwDyYNc5Kfo2u4
1/C2gfoF63EJVZBZvDvJrQGf0TGEKNTiXsVy7NT+6CnsYjMLozomnoCxV1YwzNRRJZDbLbMSC1Hz
SeUVLs1K/cXdQVlKi5hu9HWmqJvCTWFRmlKZitAODQ/cLQgQjp7SYhKiyKecmGUELCBZO2OIElAn
Y0+XHThfklVho4AjOlYwnHlhg0MX+fYGRbin4INP013gHEhs8bJmonaB9CdZwvJoRq16W3F1JWvi
4ClwqH4Bsa87fN3ea8AYC00ZBzLa4N1frPSErlKH0gh0t59Y5Esw7i8iCQXbnzhecUHurgL53NKT
avVZsI51Hvyqe3ybZVjm+e2JPWIFKkMxgmW7q5wyAfMA+moWLrgwbxSiNhHFOgOBxz6NbYa1rEu8
54f0FBB8PBU2vcbOKy3GP+OwjLDSYaalnSZOnpAkydqOkgl9ApVx60Jfxq4Pq8D7jItD1YmMMD1T
17FScoYaSz7xbEMNN5/JHRdwh3mxTYl3g9rqjLCrSm11e/PVBp/5z+IaUnHkp3Zzj3X810b2e0dH
z2NcwUElU5NYNnE7cntSecIY/OF2xJ/+NCzw3OWSYBrES8/qk1BohFmANRvWIzGd5AriJR8jxxqc
LqGL8EOhhHENJi04CUxBeJ7HYYmfW9tHlTeAlPUF/dGcQO/+c8fLHiz8Sr38TLfKePk9hoecEa6G
DW0XobJrH8CHLcwCpkzHJ3dFL1NGZGBP04fyjRTpLPX9Mq3H2/HTVqmZg9flE9BPMg0EVgkG6Bao
+b9AJiysgyNcgK4Hkr0YamA6wYKD0TL+Fe8FOYsg3f1eWL9eaVan+9wW92N1wr4Ep6RgACZt3eHm
jTbSDEuDkoEM5TVZxSJRgrqapR53Vg/O8vYqMNc73SVhADyXtjYNukWepGfUoRNuHq5JATLLPVM7
ynmM0Y7k6CoFrU1Wz4gXoikRS1eYX8T3ZoN51bnk0pmkWyNu3zYjDWYRxCdT24uh/91tPshb16An
07MGDSFMUfTDM0O8QgAVfvHW9H4AvbjDQeb9Oee6VTzt+M2tTUwrA856PdYRZpnK1zvkXqvX192H
VacOpkS7kQqBheDP527pf8JvPMlP2J9AXWLEbuWXYX1dg3dLZBBhDjA9EwLH+nkhw4w7SbzDAN8c
rJRrICLxrnIwDSafuF5L57wOtfPoHaSyKzvv8LiAyzMO8W0Y5IABFIoGCBPHIhmhfT+ztwZA4RWG
Pbzquppz3c4jFyHehGpyJz/X9NFVSmpZCyacvDuHbZj2hp6fDCae8BgBnQsFmGdpLZBF1LQsk5gL
fggD0fz7fkDn4hCrgfmPQ/mwhTXCGpO6pAbxc4DC/PlxR2fsfrcaxAPMt7krVPxeWLHHMR4emoOG
ldtMM4SFlRbxE8xTfvRv44smHU95bFpRVL5EAiBZiq8+YobKGEwwHTFJcLkne4zzXnPQjWptlAEY
Xg5bCmAY9nxjTd+eBJS4kAdPaFpm5a8ItA107zqrkT3sYLvpP8T2MTD8BVmD0R5Oevj7x90VQRQj
dOUMAkT+LAv7fUFS5fUwRazxdUwJfgWdZXieMn3akqlJT6mA/uDUH+YnoCCc9o67MfzVWX/bPJzy
ZHRMlCCgM8N09TYCS2FQ37isV386LvXXBfmJ2FVNfoErcCRsI0CSaQdo6YKBlE+scvCWowsiTIzd
F3sTYDvqG1aY2avzj27BAz3PnPGahe21aGcTdj5ye1Z9YUN0qBOVySLg9O89Hv8w/yIE28s3rJVi
faMtn+LFxESU++v0VIP37oXMo7HqmGG92PKHxW1/RTN9hW3DXrmqk5axFxSNCnBxwsyO3nuWpu5D
Yvyx1o/EKkiB0vjj01qKbsJZrIIvx6ipWuiEBws+GQgZBl0bGLOWDFfNpxbHZO+bkgDAYPdesvOV
vzwDxXhHkJYDjyJj4DAkLTfkHv02eRMfJ2NLNqznVloqq+nNF2+Mys65xdWu2DKUx+BcWigqNoUi
oRO1vtuH95/BHgIFosYYn9pxANQOTUzZAYBZFQ6MDbgtdLbj10hUHg5BlzBwpbV2Pnp10AFkWJhm
h6qjrqgmW1NdsmLYzHojUpILjAJ41KA3tkDMuPaLh+gYkkMvk/lA01VIIQBgWp/reo5NGvOJ3iL/
vblQ9Fd0rotj8PqXxARaVVhnBuV+H15TmzptgMRMG2RxjmK01HbryGc4d+bDxsrZ1uPjV2NXzpEC
nwf6b/z1I7sjBjRyLEWMtCFfONAF3pvWSS4wbCL8AlYEP7Ol/VwXomAMyKj7mDEXBUIj3EDz/RN3
uxYETWM9IqyD5jSu5oODcQi70gn3ND50xlCaLIM/hpPLEr2jJzN3mrW/gD1YbcE7BgIB6mHK5W8O
1TqPH9uRCDLLQnj2eDoCOxHjauce1buDZRrdObs44/rzubMrLhUDKAfhlxeut1KEltxiMkfWlTXD
jWFFevIsJ9pPWOJGEyw22IrLgP4h6ZzZV2Pdt8DDV2f69QqrWPfU3ELtzTZifRhdS+sno2wNayyu
Q7UHN0Ypgc2Un23lxPjJ5kdiHea1z1YfM8ee61/tAuuRPeOa44zR4sQiCCeDPPWX+11tLcIzk22P
EADmArAs56/IoFakqt5A4WdC+m+v+Z44+g73H7ZccL0OKhtMiCvo+q7yIXGnrnkxe3McfHCTR8Py
81xVKwNR5bxIbgSVgP0QP7f4YU7c77ioXNIuoLiavb5giZbuIWZO/ua8ZMz58zkm55vnd4EKeYaE
ccbcebRo/56Ih64OIh8zrhOUCbhiEPzGgGV9IHXB1zD1injw77+ar+D/dr2AKDMWblD9KEtGXhvN
82653Ya0OIt6R8JKMz+Ll9xgnCQBF8No1dn3D8h2oJFDiIHqZDm4PHhN2IVU1vxz4uL65an4x5h6
/GHQzTZFPW9s9fgdNDFkd8dYNgGQ3TGexNgd/DLmjKgOSYG4RS2deEBXnScIedYStEUMpmbad+Hf
A64qz8NgNgDNFFygsFj/9hit1yRJCihMgng9xCvGlwhjsMHFImNZpPbb5lh63cLJW1u+4TsYZo6v
NKny1qrnADoKORWa9/7o4xUOHZEBPVkMsbK/UqjmwlmMPCdQyoWimFi0owFq9i8f/cDub2qPvQkK
LSpeKDiebuXbwkG20J6hCE7Xvcvz1mFy5yrrbDd77OqzlNn6Nod8PutRgXvXU4PVW/j4kcOC8Uv/
1brZT4fs0sInik0aP68N5cdx6bab9/IVYSlDuXncPP3nX5dUMw/uXVLvTWxne/BhpFH61AKPaGcn
fEtUuLWsaBEjfgs+uzSH7rjMdip+7oXiqwfJlZBAkJMimErElmyfAE6Dhbxhr5gPnj4YlwcG8NAz
Tfqe8PTcfILGgwpT++DRJW7eqJlbc4WLiv1v1w4QCGDS5HP6fFAj7vkEgOOXVmqPKirpwYiuQf13
27yCUBDoSlNaPoLJuoXuLvjwuOdeMvODxfPHJVMQpKgkylN2YLm4HxESkq/x84YInGQDPgF4qEOJ
BoQ5bgwci7F9m5jElD3ArzEF9F9YaeIb5aAnJVJOQKSbgUFXxYh3/VhL36zmwwzSvPb7yqHT26PW
eftIsYkAcF7+eNkxFIzvATQzWHCsYRAFkDaGY8Kd3lAF9ph6q1Fj/WUxL6J8wwCCGAopKGPLczPY
CRgvJnmUerf9G5VT6glnaOoUX2rN+28OL2KrQeZ6rzOb3Kc5bb3stL+694ZyeHPrpWQX+860xtAl
LveoI2khfP1NItSO32NmM5353kOeTQ8om1I+yt5gCR8sG820C97gQxgKOamOkdj0fRvpGzlW67VL
+BnVBfVQ+LQslkgrpzoi2mv7nqVeDfsPOZM/hFIsO+T4kACQJ8+5Epfz4Q8T2797gKsEDAxCYlzi
dOYGLnoz41devRzVc+OjZJ6g5MPlRQpzR7kTv3fwi7q/4x89C5M7NFcULI8FwlAs65463lQ2wWRw
jUEAqUqSO1NSOIxue9LTHY0+NbM3egZw5Gn+xsx6QnmbFoQYAulyxCUJcrDud8fSpa64ES/LE00j
M9iG++Rz45ZNwsIFYtYoQhd226tYcILmWRUeEwy9YnUrYdU5S5fQLmZPDCIQiE/MtHChdmDbxIY8
cm5F2GSBunwUs8/EGaamdHUafq+9Gj9Bs/yGPz7U8+7ONrKiC6cKn8Kh4EYg2nbKvYs26LnCuRqz
UySUzLxoJ1tiKvIzJtr5jvRycEqI6gC9LDioa+VV1S5e7AC4JSyu98Ur6tgpYIIp6Pq9vJwQneSJ
lfAX2uUDhNyqfqezpw3+H0OdYjTBUOIUUxMw6RDwubCpl0HSTuT4buSfEb5Ju4owpNzl9adm9wm1
k0IatDBs3OLHFHk9wC8kTLy1LYZqDN8eJCXfFswXcRLOIohOsFXgiPJJEGPxHIqfo9PAHthcGTSs
JsuT1/rAwgw+scHF9tLH9jGDDUmzfmKU8AqBUBfsb3mCCAWMeyNf4Cvc12DAfFgu6KOJV7p00chD
Fg64OGgL+JzYwcLVE3TQoScjv/rYHALvZq7u2IcPUoABGuhBPXtMbDZ8ByluqsRjVp9Ih0DbWXIC
SCokF9VC2xG8tmHHv1FICejABrCfnNMfIkrgPMP8Xb8YS1IsjIDkiLl4wejNEs2jcAnl73aGtzAy
MRofKNZMp5LJBl7THfZIijwcTQdy/qiHGFcwKxsxgmEtGQ6wFLEqO0Y2pcvwx414JVOD3I9i9tJM
hRxDS10gkTIYDIAy0P9DK5h93GwnwWTCCGkw4zHUVxNzJ829Lksugg87DMXgHJ+tLtQqqlIiKH0F
97wCz+KJAkvGlqz5SgIyxXweq/ZXQMe2hOVe/Yli5ZLhCghFP7deTdDxGJCo8cXuiTCcbhbvwJj0
KmJCYA0ScQ4OwuvBlor1OINYSdvz96h8InMWx6TxVDDrluQoffcGBJu69Trl3UHeaQhkBhzz19fg
WjB2kjFdnJWierM/niocT1ufGpLAHDCxAYyzwnQqPsZSCHte8IpyZzzv5poHL3rFLJh7cxze8eqA
KmLOZEYQclQ2zobTM88DzJ2ovwLOmopFngeScLQwjNHQ9RjrOzWc4T7Cd/SKGDIzHMHrX/K1l93H
YzbLK9gsVHazOWFMhWvr5c6UBCUkrG+Y2SQVqLiemjoqF4UVTnUGc7YcL4ZQhw2qE/jHNO23Ypn2
/5QA1kh2es9KdOJO+01lS/m29TDpxdw2p5uzgVG4tcvbBu62jj0MnquxuKs+NpNbstrt+5hSBXlB
c2D4BhN1DeuYJ/uQbdO/41pjeAPiSP7lYOV/pJ0yJduDp7iQLBmHY6CHMzWTRpNsgQn0qmuS0s4P
Lmg3jEEYH3NIi8c10oGYVmO0BHJW7SwogrHZQbfjmdhKNhIAl91jYex0UxNE78eSafJ2fOn9hEng
T71kkLwlQlFwpmqLQRiYi1lGrae63fyaDJucKvUZX5fqBrMA8gc2Med8qTBR/UsJWGde6jJkhbpy
0vz3CjU4BQdMI0z6VAcRu/OlU6L7Ogb/ds+4qJ6X361NLBwCkOsf/NidtB5CZlHQAD/+jSYW0N5m
ZFvGo80VjhK6p9u63Xb7d+v+4suzru0S/e/A+u3BxM/YQHfjykTkNON5fIvyQNpA5qXhZgdhFZMt
ajheaal7ccd8Zdjy3GPPTT0Krzl+dQ69Om/ICqaJtDNO/XTGarZ8ee5G7pjDQicMoUmVbcIoqIdV
YnoYumNsDQSQNKxolHhjCnFh7YwwrZjDVyzIu8VNy1gBLezTk7bFCuIsswzVOuko7AzBI1C8z8f3
8LD71jwYpf1u+z22b78QyJ3SsOC+PRcVXE04Gr9s+9ReGEw7949Z/NY/eAsZvpEGtLE/n7eLeWD+
YUD2Fm090R2fVepSZ1J5MVL31Z1BDHIe64GyGGKCrtC5qV+qy/Et4nYz/rv9FDr2zCaJSqtO5F8W
cb1EqJ0ejk7q9Ql5HihQ7y7DzQIRQfhpzed3dyAvOn6Q48knp92RHYxRoXFP/qDC/eCSYo9c6auE
2jrXSJRO2S5EYRhj9rqaEPo9/tPOPOPpO6D16e3PHD3lF2LaK+upr6KO+RY7EBydMZcBWSi08DnE
nAmwpMvUpRYsEy0EDq3xYzPznCSvsmLs+cIz41+HdH6aSSo5j81LCrqORYMtnTZk5Bvy6SObAzRj
BDyR8I/ughHdTe55uHtl24S6vD1BgsCf/rGtT9yT6ZvkMRvZC7+Xez1J6pOKqX4vNlJvxebkYQqB
ZcAxGejVUa5jyE6QgYfhBdYV6QlUAWAa5lCOrQAMXKz+Twp3I10aa3gydGJ68NhiZIwuXmfp8h4N
Vhv0BCaUMZilWAc5qUXiOd0kQ/TgicvA7cC4nzaMF2S32iKzEQ1tfQK1mJQmniiEBnFCWK8JD2VI
zoj+FRp77mV8l7d8F3sN33WN1F8Z/ZNPLJu0FaKiZfXTwNNzswxuPP4c7H9MS4sD4cgYNvczD8eY
RdOZObxY1O9EQOHmiYryKKODOJ6goLI01ajBQEVi7NTKqb2VZ691GQ6bW8K6ZYBtj0nk+dAlES2I
wZVDtUCAhugYlBlYOw0i8xU4O4aNDEM049/EThBq0pmpehhTh0Gigqpe+HQWardsJnuIWwQAHqcJ
jirXawC+V2zpfegCtPZv5H/6X+Nokc/ctFWUo3NBSoIrFBKKDtIR04zpjMKJKX9DQUNkniBKMBu+
oGDokH6iYHg8QnX09RohmW2NUPvg6J4xdJvISEC45/Tp/pZfgywXYV3TqUp2ZWVeSysfH5kIz/rJ
0RlJ41khd7RH/fnRPFz5PTGnNxbLiinjtMB7MmOCMnSjXT1rmlqzXnq6Tke30xuvnRxSl6TI9uvt
V8fnb1ZhI4IL99vgISrK6KrCeM3ubvVRoVtWLenasJne51JChKnW7Lddpiz7u/Z3Q9Iv7Ekpy+4q
eTn9bTq7TV/BTdkZeO7pHfTlbrQH53oeEbJX/8jx2qdcTumB3rfL5CkyQJ7gwM/NGJShzNJYhhPy
ag2wXjHQKcZOW77jlkgH5dbZcf/p/akvP5AiGxjAt9LsOGAmjO3S+H4+fqCwSrJdFRrHdHusDFUz
kQU9J+6nHua6oDdSNuXnoj2MMsnGrtd5NFWkvkoSYbDxQqRLTlIVyJL+Ja3KEXrpTfUArJ1+/Ek7
pdxUV1OjD6TnFROITtscu/XjRdgollandHH7TGBjHVF0gSQpT929XZujOYUMch1IQmJqqt4+UJdB
xp4If5tx3ETSlcdlqsWED5T+kHFLy1sdm+vxeCDH7aUA/OMt9ZDRQKjFc2RjN7x5vdXNaNBQQow+
yB/K6uaKF9ezwW0r9ScT4wwZRmfT7V/PDBF+5uWt7I9+h9vInLz6P6OtFrfrcV4029snuuOs3mFs
cp8+F82TILPOmE37AmW68SbGLxtx+zJ971GkTVuQ5Q7WkcbYUHVBG0tGRNhNq2MPCXI/H0EMGdNP
mzJgK/UT0urdaM5iPprzz7q12l9EJfdvhfnXQsNrCtcHSAoP8ym77AB1MsG8j3kW21DJ1jC5+3A7
qCg26u4FKPHBis+sEvDulH5w9kIF1v08U2zMsMY1wXNXxYqNQg+bVUWfg3Hbw3r1tvSV/vLlas4Q
iAkiITm1I/+BMEghGz9VrTae3zGagM2ya8Kr/XCH9WR2d7B8QFuJyHY99SRP+el+EUJAmVjgvoGV
kI8co/cgKO8UKEIkjaGTZRD7Wy2ajQJsCH74+wq0JUzy548GAnD+po4FeGnPiKQd6bvBI0kO35DC
hZuPLbq61Gt5UTwqgZO/66M4m9OHJcHVwcSzdofahRRd4GPrQnp0ertzcIoO+uC9uvp9cP9lvVnQ
doONDX+6p3xlixY9s2ICI+yZAMDSGdl1/D6geDrQLjIUoWiBmALbGIr9km2N3AL4dxQydJRQ6hiK
Ql+pIFDCcAVPZSx9X48IZaFFuwjTUtzAwbhhOnfsGX2zYCby2GL4zaoIJZcEAAr7jQo4cmDZYY9M
2wTTHCrdGxsAAc+kPOBfg77gHrGs0mfSJetXH+t+CS8W0mYIOsLNCNsaZjnMrfoZKAEkQWlVCE68
CecWbnvPjkGbmON0A9tX0E9IAzwJA3MyWKc2/v28Ea9P/ATFDNs+cih4uXjIYWqJj/keWu8VE1w+
2OF1wRid7SjskRi4sBIFp5qBDOwH6nCktnjYjSwCIUjF++aTv2mJiJS9MrwTucscPzVgD8Vg6sEt
pFh/YMdIkwNBuXXpg/k75weNJ9/52K4kgHf7KuqF8kSjStggiDlLw520ayhVFfKAGZ4i/aFfXL/T
VftHDBgjJv+Bd3xr0xI0IqSAfY5yGdZmsVT2j1AcBPZhDODwwqasBhMntYDDMYxNB0mgGp0IyNCM
Td3vitsOvzMRCUFJ1W/qKWgSpOrjN199X9d8PI7bUH50WazaZzhsY15BiHtv6CG4+blq0I1PmjCN
D2nxqXBxc0fGDIOHQ+gfEdsLE+uG3ARUvd0NEKvwcd9/Stat0pxOhdZO8f9PJDc6ccbQjPH/RkSt
sF9xi8rYA+pz3kllGfmoEb+Ga8AkT0YBDKE39YkYaCd+Oj5NumAggIcPNEMM4Sh+BvWU2IM1WtcP
tQLYLeYLyzfWmA75ApeK/oU6Ca5450K7gLPOEKcEHhq7ucrKgssm+1CQUSH1qPFyl4ofvtuMQZlK
KjLz3SeOq6hFIZagwI0+8Cc68XUOm4W8heIuiKY5oJ7gtwVgBj3UdjI9IL7Cy4ceduEl5NLlJ8ku
INmAd+BIeSv4Ccp+jN+g4aakE6reledeETIQjnTC9H47RGWspz6vopKCy7FvG/oOGPOX20FFnYLD
FRrD3v9gI7yWYTxjYcJjj3G0uDUohS1us2JYqhBQAC5vzk1xe0o9wVBVZlUsI4ZG2UGiSxqUZKpr
CYetEwSBvJmCB5YvAxYOKg14Qf55bZG0eGrpQgUtZawOcd2ze8YN2KlLtrHPUoyZwjJ+e23nMvnn
+7E8HOABkiU0uxkOJdLQY7AcGOTOMdz3SglhDWiJy5fvbw/Fg3ox8GbQTalLcjwheqfCaaG0eYWy
wTcm5ABalXDkOUfO2qV3gfjgcOtwsCcokHWJjPAFATmTpNJMDY0SkxASK7HiOB/dGhX9/bMzHndH
Xt52DAgfYvLATpKxA+n2c4IXJ2wsshtwX7aGg8TpYtgeFQD0E6ztWLRw9yVmgoXVQg5bK06fzvkd
1K0ELZdd/TK5DAfm5s8rjNFdd2DuDksHpooOAMn+0zsyIYdQyS6wP/ikSka8PHEwnpLiJmvdRwvx
GMBo+DjjMd2fqyIOO+Id5xJMgDrmSw4zYoD1JWKWr2IxmmczpsfLDzRf7h4iXyu7/gbwf+EY6vjI
8a5ryIPFafo7ATDM3KF06H8zbvflK364FSRrU8MqAkWmBOOGSPLjotw2bB3xJ6oi4M5h39EJnXD/
8Y3ESKpoPOs94hNQEvJu885q/N2HmHggmzzoQrBuZL6QFD3sLMmrEU8C9yV70Bljtaf5REF0nX1s
jOdJPaJDA1c85xCEyQyZzrsFsiH1Zao/gzMJ8exzeldfigx53RM40GhGTeiN6FUR0S+yCErKggSO
pcZ0KXXzPTPhKRjeaDUm4w/uEfDJES83UZ9ilyajDmFtxo7exH+BZ4x8MJ5FntEP8hpCLq+uQdIR
rqWhjKC5ER5CiK5umgULH5qVzsI4XuUvO8eWKoMXaD2/VViqlUOXwhG0XCEkvGuKenl5AKZpZWK0
mWq7qQubgmHuizTAlM/OTrrqA+xtEz3ELc5hH2TZYspcWExeceIhC8jWQ4TGUKBYcTqoECm2MuTJ
krMIxnf1YGmIdEM1wakVmeDDpiv0i+Tu05T9Tr7SFVLvLDmuz+i+ovvikWCbAm/SV/A4mnr78/yK
ZsPfuNHRYwlm/lsTcI26w6EwB75zca+uKAD/+TxkHif2RrQIoBqAXh2mC5SNvG8fjvCHIwQWXA9J
Q4l57Kxxq7/hF5wmNiJUFN7HIx2baOoQfwrj58oMimjpH7oZ9Tw+42Cl4vbB+Lylc7wjaVbQYiMQ
t/iGF2+B4y6Ozy5sgiLYe+XPI9Fj3g1GaHT0yQLcggWFFImnek/WoT35rvbSW2Sq37bieVe8Sdwv
GW4RMwMZ0hVSkNUkeLK/0FULF0fVLDaqeSHOhJ34dDugBMKfQU0gZmVb2JHudQtGs8/jI+FJQkfZ
O2DukUjwPa4hQ3Bc8HZRBG/2wYd6bTRHymXixhY95lJ0Rh26IUwbcztwViCaAEsYjh5qp4WCCxND
9ZtUxWCC4C5fgyqg86F9ksyPP8Ibjqf1O7uU7CcMnqza/CA2MI84HsCYP+keKFcIycuhO+LzqglZ
eGDaUHJyqz49T6hZdIeGmceOGTZ3PbUOk7zTZzU9NGfQymqr7k7KHG3exnB7eV4J5xLwL7QbfnFo
EYigrqC2OwB5UYP8R9OZbSnKLFH4iVwLEQRvlVFREWdvXFpagogyyPj058vq86/urrYcACHJjNix
9w5tT6H8i6ld4yRglriZPn+w9Krp7vCafG8JtYoCvdg0xlnyjPsyEdz4iZj1t9x9gu9NtXJvtIYq
p6ygkGl4c/iqp81YE9H9x88bO4N1Rg2FNn1YCb3xGhjDrkabzh3aEoiwNlwpHmEf3tGsrbxjxkpY
i1UI5wvHHfBwFbsfTwNXkpAPeQ29CyieHvsnnCizweT4Ox13Y5uW8NSRc6OAT6iYDeRd4TPPQjOc
6cMKaq5Vw1qkrIOeKzKoLVZ4yVDpQvAIRoRJ6AIPKkIpXPmqYzeAz4mVitEH4qdOxRT8dVcRbgER
Nl9fzJyYdZUAXxvaBV5V5idosN0YzZwwcXowJue/vyD7Vku/b1eeq5sEWGQbVRZzsYpi506rJZwV
x0AiR6pYH9aWE8wGKp2yRC7lSdQLV/Ct7/nqUdhoX2UuOFUljgjJJtVlhGlPIfPFRTpZx2sFDqpq
5Fw72B5rINBhEEFXcTsqe+4LVx4UE9zRpSEw4kTQ3F73cv/cKsUMe+mB2/h4ZM2/X7vGqYfix/R1
qOnTtpapQRwT4L/fwZq2M88JfYuDnts6g+ODq0k9mF8w4bU1A28G8+sNfnJrSi646+N888Ubi7TM
hl8ERDZ52b2jehwynaD+cUfQcZ+0v5rQ1eP4RJuXmIPcxKoYkzF8qUbQUGA9arYCxkgfqnUMQFWO
ZSw1X1MVS8RyggMuubMOM8yUITAiSsgN/vKgaM32Ses2K4F/+DbpxSTYMaGo1vM5xmncmRhz9wZo
po0hZIWe+YA9h0tYAQFckA/7D7owjoc9cxSa5KIYjI/GbINdSpMsMYb6pE/7iE3uZbhfYVtnDe2K
d3KKL40X3t4bfmuANVhBKRyxSezd6dqOC+QkWmQXHpeX963eCezn54tZKxY3b9pFURugIocnh/VO
aNABn9JIaQtBK3K6bt6KzkQDwOtnSE7w1qOJGpp1Z5I6U3jDHNrD16dlIwHlFFJnmOsUq6EhMZdi
JjmYKDA0kzVdhj470FeYOapV/kKhSuleh2XTAaUpZE5U870jHOz3PSfPsUp9/F3RKiVZ13vVUE7p
j77KrRFQhaFClEKptlcB8iYtBo3qWAL9z90G76zNY0QbEpInI+NAaHtBBDaigYbd4QUAPnyofgoT
1h2qMpSqDueETPoj2+KwCycZWnjahPRL7yy2Jr+mRIIeXyYChSLj3tU7rlC945kc3wbwaTqNd5Ne
a7W/xDChCdm0UK35h47XP2JM6BNF5X1OCkE1N/WG0kRCuT9eYoe2rdE730e+5ms3ZoXXPV7nkI3F
bck9iXvIlkzfgieILxo1B1bQ86++S07RtJ1Dy6Y1y6TYEkuiISO8gAkLrWm4Rf2D18l5V8IYDQZ0
fbmBaRU71BTT3kxdnldkrdTgVSP1cq4WdiS/VA3BXTNMfIc7oJp0c7ZDquMziHB41GbzFNcXSiYI
ANsT1PIIIhH1etjL8Acbr500S+Td5tvvNrFDhVhUykztAJ/WiGcK+cYKeEZnCLnKdN4cdFPmZwcy
NIIfS/3OHpoU3JbGFaDdQJw6Zj2dDFeAEiamXiayxclQWEONe7N2MgvHa0GUuHLurMhM6LwIv4s2
fK91L+hBDbhT2YTERIgYs3TRpRitMzeEqcHMTDGkvIAnxeq429C1iRpkadIJvqCxOuX843DXNz4B
qm9CqXxZfgSPmKCahkgU0CFrH1PBzKDa8Dy2F8Y6Q4eBkV2yS+g//eYgQ89YNg5LZ0TE9SB4YwEx
aB8Ph6lvsH8LmQ71KorAOI+i8qOWUbmNh4UxcDsD2J0TrU7iU2HzB0655hBDGec5ziTMAR3DFmsl
KDVM9mt4pyFYNRQ0VnPKeg2wYHOrlsgOt934/oL5N9qB7FNNsVNhmDvuVrH3sCFSTnQ4ZRp8M6RU
pk70lZt37JicZE71I93XRDNbKOLG4w5hQtT7G7QeVJ2YUNEF4JF0hXYLfyC0otWTgBRSHCqql7AT
oE5ANg4/nCR5MCvno+vLwmaNOldtk/6pTj2niYZNZWL7XWM0AAe5WEGXhVuaHxO0Kv1NdYu4l45M
wYuOK5SOab9T+c2m/kMB+9QJMsL4PheBIVjDvJPBoTYCRHyTAwlQLL2BaT4kMyYJOzJUhztagLUX
fUhIgyWVk26or79x9mEp9LjFrF3NsIvgk7GupIYOTx3XtlN9ilfRCqMkQXsGVMKHnTsBR/gxaspo
fCg5bDGGKUt5KbqBbAp+BCOpNuuJhqnUCfotMVpDtNJYDGMfyf0yMeUJXBRaxD+ckBWQZnfOy/44
9YRao9MZs8IRIFzqdp5i1lsCwRmGXNSJ3zZcNaMOONVTRPQoa54Ial7CsnqVqxYGtOkFCSJ2b4CK
fg/Xxfcl26QBuiT3GYBvsxKTcOwfXmM+NvGm+i2s/mJAjY/o4Q6SElA9aqmvg9adJwSMwGTgWREz
FtQOcuwJLSIaoX0vIE5dhWvB/E+FQlZBAk5qHbPuLmEdh2NSsGrd3NoFpTsEbyQ/J9AlIC/IcrR1
Qj8CaEBWTlKLAK7GmgUcgAGvohU0yILCyFYxbIovy0+GSTuUgso7rwoWsq+rXGQsZ4/ZAraV2Rsf
6vFBZr+khtH03k1B+0RRewU8cd6pov+SEWHg9bBxKRldBvMBzb/jKe9gWiutGvNwQaX80lHNyLz8
IomT14efEES3d9CZza++BDWxJCskH0L5KRm4U/mSx9D7SQlewbDcCkOWwaWxP0RuAa1f8XrEMooF
3WQK8HLseSbPWcoiewnxN4EOE0A9phfLEpEk7ciS0OAB/VsIyj1Rp/8tDgAOGE5gB/JD0fbTWkiY
WrIdFuTL+zemASGvMmtuP4pJ5kOBF3fY2hndELa/4BUSG7Os4pE3fk8532O8uXDPlUTEPFq+PXB7
A7DJCmcA1Yb8k8L9pG9HOi8P6NsqlbQkcmu/PUaKUVAYS20IofBlBvEc/lQLO0p2cCKATeI/ibFg
+1Hauw+Po4Ce7P79fPxegV2JvZHnIMRAJPjwoHfQbdnHOkT3f6jimSQ74+EBy6j2fg6n2mg1gpvO
+jmOsEDOyX9xBNVJKV++lfuIEucMudruE/LpuLrKzPokWuwDWQYJCZf/xNRLLQdF9XP9gJF/Jpqb
PNe0WxWD79RdnwynMXoVgB5yGNIigMjklPfQDTC9CVMNILkrJKtkFZ/KO/SKIrXa1i6YHUku1Gu8
Uve8B/QRuIhelTWEB9x5MiTgNSVioQun0I8bBcAbXRT4GY9QINN1x8SrAihASS1W7B4sYcEDYLc8
rJlFWF6RatHwC3vvGBguJfyBgbFF75KeLerd2Yqbpph/Vsjw1HGWT5j1MNWKpcmVtRo1NLdcfwNF
cwvexTfoPJKvLSeIO46kB1k1chxA/viSEAsoU2kXzZBiwDEgFzWCJ04FzdYi/EPM5GC3Ws0TY0I+
oiw+TumEEBW/1tcSj6VrY5d+f5dA1LFS2H49C3TVABAd40VrhHfMf8I7juDXAQYZAMzTgdn7xeL/
E5lYuyrwV99GSGOpCqsrWR4/jvStaOiRJMgkoxPiELt0Gzs90d5wWVxxPxe0GbiuB5ZbajHEyklA
eYOIjdBWw1SInfrdofiV7JGn+TfSkfdURW//MjXo4WR/tzRQBN1hGBqU5cehhOZn3H9NtWzyuGHb
Daw/TqCXk1b3SeVgNzcGQSSh3oMmD+h0ICHUyL0J/H9fR6IFpqQKY7efMxJgD981JMgkEHcYhvo9
Jd0nOmKp9htBtm0xUcXZhzGs6wZunpzGztKFjhJnTBA92Ds9zIkfE9BOTN0UMjP88RYiAqOW+oeJ
EuGB9zXwmPFrOEEbbLD1ii2526AFOu+epdMRGCML6rZEZ2W+gBDzHBj8RAPOGsqqB+h3pstGZFK5
DY9gTAXS6BAVi0GtKyY2IHj/EfZwcF3CO6672Z6sj7C0eo4zdJEneXUWzQBHDwM79e9f31l6akWX
t5tcsCQiyG93yi88VXgWmcgGgEIRIlFOsoc2eA3zcDwJ3mgNsJVm+D8tEGq3BKYJhfq/glAX4i7B
/59pPWdhuAKjBbmL4w6FjnjKXUJDbuijqWgNPyQX9R/3ESewd4ncZsIsmUEzPG9UE8LZrmCaQJw7
7Bsqpqi/tPsmCdnQWEVQ/yqMfz8GwB3pBUZHkGBITamKiOVtBEQIzkV+wdBBIpVaANv8LU4sKGDK
uE4Tpq7bO4ELSCzFe+BX6a7pYy7nFPwZJ/CX3QftJEbvg3OBLxHbAPtRiOEzzZp6mA+ACwKsVqDD
RKLtIjExGkr9aIacSJqI7mRcEQqQkw1oMpeJrC4KuErMiMgu4RdNNBwcZjpyOtwIYVZshgtSp63C
3BSOt/Ks7k/0AEWv9fXefrGgrwsjcKmQzoiHVOCw/CXBIR80uj1YnU197kQoTSiGdc603obrp9W7
ZnyfO6W+sw9fAgUYwgWTWYc7kKX/Mf0Bu5o/3MJ4+CKOfCHDSZZIlPwnNxaAHWdsn6w4td21uA/2
zZWU18bA/UQ5qrkiMyZQzG1qgyiLma1ZGsIlV0QCgHTVIAI8oH+TFGObYfzg6Wb1zc/m/FPtntos
wZJd+wnpYzFFfU25AsrZT3Qo16k2kaHWdna5pokn/AmqbSfZKFwz8hPaBDzTSXWKM6Pwm8XHj/zX
YmSflwOYrGP0Sgldv8YwJaXbADtSqm4bwC/EAzocF3SjqcBXKRFGJ/TKD0SYd1jlmm5RgBz6+TW/
nq1SaLWZR+zXji6PIyIW89h/Ohoic8zoBNQnu3dw3APam+Gpm32gBEKhI/+TAjrT46aV0WxBh2Bu
U2bFGgW3EZYEgmvquCxyxI5kgJD/kNYxz9elQf0i24qZgZThjV3fZMOczxJX3zOBkwO7cRlfy3oL
9obSY1lsC/ux+hlDRbZYAg69ER4vlkxB6vqNJzJVTMIDmVUBowJKNCB1VE4oBA1SR8II0GbJKshp
qMD1xLup7iScIm5BA08qwnoWSipl+ZQWxE42icZz8oCTNIcTASURF7V5tSE3B5QnrRaVhku9Jajs
aIkNHQ/BQ2yiQFk9xKntmTlpCM+JhuaJXdvxFFHfkr7YOMj0hB4DuSDtZkawExvu8nx3/LiaHbld
0NnAGQiug+/f8k9BlaZbtEdEiVRvWcxRHmkEAFPiU805wzv3YmgjHPwLR0gY0eQTlL6fPxksZckN
W9HwZf69cqVJuzCwcn7qQw0ehJn4mNCmC2hFsg73w1svtNLr+QaoYykHVTMG9nfKmUvHKBh6CkY/
D/aoIdu0KC9RX850eED9/RDzNXSa80KbEEr3ZyRwKXbBw1k3x1zWPCIAW4NvBtgZwL/4klFwRWjM
OqFG+loGHDYzlij50eNzOMlWBOPlSdk2a23PFYLCzVZpg1YRaFN7AhcHTiC7JpOjPcqUSTg/0uMS
wiuF7FV4EAsUDiVBBZnuaZV2tcQporqhE5V3D2JBRMu30SH3mQZM5JqSwZSHlHJwplWsFY2MUQ8v
QeSE1EOpM86ufVRhnXsVJH8eQ07A8lmMBkWACYwC8Zt++fu5G7BPDKHhoIkRUy9AyXgk/tesKwU2
J3bQGiFxRCtBlmCJX2iW+/euEBnG36fZQkVCpfz9Ll57IF5EEx6w5ckSESRPKbxJvESpn0di8+LF
f7sL2bDYrPhA7+9Zerjxf+zwrEjBRVL294fTjskh2obrFWyB28LiMK+a9e/13nh5bTZ86yXQMjct
LwswInbE2yi8055X/ETBtSvFEVQu+8Ut+UI/NqtxIasuIHHP8lt+ex//vQwXkgbZfJmIApjKi5X7
mMXOfz95CVbSlI1Q1HPyGyJYyi8AWC7nbQj9Vdk17CQGW3gOWH7oQgm3Dd4DJEowTFMyAVBIYzvq
RgMcCVSLytTfT5ja7PrhnKcRe/uyE/GPIqN4Q+N9IZdQWnXaCwfmiEeEabjkvm7iuS8fjBwOl/f+
t1H+RyccoWQ+/yqTOVAbndlTn4OnIef0ExCKtZeaKILzADL1Rb2HNzs7Ejv7umxePHXmSehc/x5m
i4fDx85TfhC2/W3q5Tdetsgr5DWDv/1nC16N3oY4FuLIxkuCbPHvDz16F28f3wD/QT8hLw7Y/cvP
NzyEmyjbL17LFmA2HTLPxnvBWeVY3j7oDa7xvPXts7Cepy+fBskLDvrEs2L3fMTTefrDI/G/Ps0W
YEjP2wggyRsB72GCz03d41E2PgnKOfV8X/zsjJM8WY5wM9BZwbE9gA0tA3nilM2/gZgJLCjCG/Gz
NZMARSdXT3xV8brENX372HDv/r27vNAEjFcEZCpeo1T9760qm8pd8aLYKJdAbF/sRWz535Pic6pF
cUa8QzzFALDF58RbodQ6nK18kyOU5OqfOd9n+8nVz912x2iA8MVDMTQ6Aaf+e0VsZ/h7trmOKLxz
t74Mf583PmGKbeSu+MDzJvYk3oncyn35uFX/jS8ilcvrJmS64l3iubNdX/Rp7uq//z4tnhvIjI1/
HxBDNHe5KuLdbO7fR8WrfITRnPM6HDEGq/jteWsg0YhX/31ePDcgdofLeIN49bpJfCsdAYM4DjEg
xRsH3MKcB+4B8bt4pr2IUS9uGv235XjFfSBuHdrngZ+LyyAa3pOydR4jGtk+NEf/E7z5B1fNr6kO
+xr0LvrMkPURHRLJf4K+h2X5JuMN3w1OZkGxKBY1aGTwmKV+StBHZ2qezCgh8v03fY97n8kMfhwf
6Xu5L94nX+CKQbIrgnIh73I/43+mIrEZpqpoBpGOdzLP9j1mgdhZwo5hEiR8w6+gRMKOox7zLyic
eCAmMzGpEfHyh3oz/5BELciHqT6XAV16zdiBwWeCxPL5oF2UATkHL8tExXXQUD0MJ9GMHfILu4BO
zlYToYoD8k4nb8S3uLcwYcEbNTHrxFojcWo2MuIw+htI82KX4o94FzuyABCpza1l1gNfs0R9UrOY
9/SdvtOYYMXmwN3+nmazrOSbf5/H6KIO2M2/7SjmeZc4V+Z5nSPBtYy/NRYSeFrwBxs5G7E2yxLP
QQU4wNoQ7UI5cs0RGxD70C+1PfA0jhfXEVfHAv/f8/++h1hLpLk4+JTDTjhiscl/7xDvFI+hme1i
HsdOfmT6pjq9aVw2xknXd+LpEXhXg/ko50acZ5KKfwvV1xcns8VBRzFxUjDLlfDqROTfeVfxnDJJ
kTHx0sDQL0txMT8sNVwn8eZ/P2Wu4xmHDpNLIBTNA6DIv7MDIxhS5pn81efckNP8nfLE6W8482Jw
iCMXrajEgYpx8O9cM1ooqv8NEbEWiqsi/72hcsX6KL6AhgxNDCTxinL5+50KPg+imRiGHLlmpZyI
f+8hB2eBE7/DsgFM7FONoA7BiReDrs8q+z6KCgXtUHZi6+Lf+4ijFinRv/W4YXFruCu/t8cMbw6q
69zK1IjEbTyTWJD/rXsRt69YkMSrfOBMJMQdVrnSheHlqVwG8Rr1Bjb/OuY3IHxGWcri/e8zGM9w
FcUBvHhOvMbiRr3NldnF38duYnmln+u/Ww5H5SOg598JENtVdvKFXjBUFkTAJt4mMyfTwd5NRRFD
PCk+TfTAdxY3rcyBfTmrZ6TvZ2Yr8X3FWZb+v0lx4OIMiLM1ssRdLc5SxcgS//47O+J2EdeLy2gQ
HM20fbVWGdQcOvFFswZ5h3H0BHE8pkdO94UBcONGIyZqNq8fakCc0QJu7k0FZEJS9xjXb4Mbm3ao
yqVe9DcQ7Xe8m/Bkgwn7gvA0ALxvNsAprx8MBiCAjz/UAm78D8tVv2hUMnDt7XvMIrtOvG/IfyNl
wnzUbb4wDDFUqTE+QDm7e6dAJcplSTMTSggcIVQbPCoQKdawhJQtOUAzMNNjfhSHC84ujpuXqajg
P8qgv9SBvpPmz+PXz/0cBOhGIPy9yZfnj3IfEgXi0IXU4NIgNKiDN28rV5TL1jLm/UUQz86iB0V/
MyJUY8fILAnnb2y44UgQMx/beT3HHMeNZpylbsO87peLnJOIYrRc8e6vz4dQ9w8vLwYWJ7vZMNzh
TN8qv70o4txJLL83htwl59NM71ttVgfMB+FB2dan3r5c9fbf9WhPqrf8IIeot/Eq23b74RHfi3T5
/Or5Wk6MYj/yX9twlUCX2PMgG3cksWOsdFOO96jQdS4YkgnfzkHLBQsG6x5y5ww5XzxL+yRYvUBd
jIIOLg0Wkqdk9V0DNy6ii7pGur3Ci5PVDWey9Wghu/1Ft+hWn0NvJ6/fM2w9GCZzDnFfn77LdsuZ
wPIg6DbylsXr9cPZADVJTP3CCYcFzhDhOhM783fwN5oYX7DuMP0B99KhSBHfEJhxwTbpRl2qG3rW
Xfu3p68tnwjKl9GVPgpw4nxlnlw6X1kMA8TTsxrzM21N/E17NOqr3CJLbSli4Q/ynnb+9JNpuiaz
zha6DbPsUMyqY/+m478OVrB5H+gEh8sWCsBoJ60aX98qgbb57PvHp4fCOXhxcUGVZ+I+fpjNbID7
TBx03vuI1dnqsyq2VDVx8To9yA4Xw7XsP5eA6x6x5QYLjOXwKB05U/KtPDZ/bCTs1IL8SvOSfbQq
yblHe9X5w6oYT9gDADLkjuRrK1r5TRUsQsrDA5awgv9Cb07HnLXuYffNAhTNsGJanXdo7GxtX4rc
HNs19+wjIqX09JlHK42gR7HphRUk03JVIHdLFqEvQjECWqxcFtIc38ZFn/t2H22zbbqs1tnqva6Q
wEZ3/YaxMu/7kX5wf1jph3LzCmhhM1pFmyfOkaiCzpjI4Ich1EYD++0gHOoH+kauQaNIzuElb0mi
gQRIeQE1wLdB3+HmyqRcAuNIVu29xodEtJhCODQm9QV6I9Mf3vVLs1b3vf3z8GHgYvvuK1sxb1y4
gYtTwqJZrZGjHjquXsCHKKf3WV7RQediA1+/PbG1el6t+5v2pMcGJE2dt4pworlxkzIxcE+Dy4pp
5V6t2Q0jlBmLFJtVqYX/hC4AqOPAE/KFuYXXmAW5bd64rBAXEd8R8SFegIwFAkU5tZpIpPxr1SMm
0xEHB2JqZavDi35h+1Sp2ZmO86KYI3j+75ZhimXK4zX1LYKV6sbUzJLbduP4Y1YDQT7V74QoNbdH
RKf3MfEEdQXqq5wP6aJTz+BgdrwfMFh2OSzeqWx712JFmfnWu/aunBMOh7SU+j78CRYC/uKg/yfS
4wNslPPHAX2+VohaFkSYKYpE//69EWVeWB2YqdnsmduYmfbGTvULuxcQOz6cdPX7A9OZ2KjSg2Wz
C74pu/ibONkY51JhekXRkogzz6Z4kv3z+InzOuyrRGyJ88Yqw0d5lXPA7qgpc4AcAG9mWgbPYNbg
LHMY7I2ImKbZ7PB9xE30fI2pc0e2zmgvEHYhpK6C8G2VDIis/FFfXlpNcloS9U+q4g1CW8F1XrLa
lwssX1eejFatxbg+v/cLg3NVDBDcD6HAeGfKFIX2gJhpNjcsx7iuXzfJfofcRxy8NLQSZRp/he4l
Hs2yE1WGM2rUxuALNQhNX07/5WlfR4dOGK5YVQhE+BLE/OrZzatJJM9FdUI9vuiQKe3/fPcmBfnI
13xUnpL5KYdJdCmLr/MamjR1sXIu6g5sDsJM3lkxHe1g2dY1OepAd/SBbJzjIe3+TNLWjHSlQmcQ
POEED3AdaCexfBzp2xRP4TvktIySXc/tfmD/ltq4hA7GdoiCacw3/hJb4n3c0L3q9t4i4YsAUReD
G5yrOKT+h5uAVyQGuQwuHczlGx0gM3TOf20IPwOOyQJkGiVWkllVBO+3xAnxqmrUupbIRd57SoOj
a0yby+BlKX4349YTdMbBpLmB7/dlWIiC+o1LJtfclI8sml4/mQCPpTjgNUboil5dqUdQHY43AH+I
eVF3MOWz+fjjlVvuqPizluT5+7UV2iaIL/OQHpwvaBoE5JQmZ5H9NZlXJ1kgEgfIipSs6IrJd7zk
g0kiuRC9uJ7D31FhQlqAgJXQSTOeprw4k6YK3Erjg8LRVBGzxisKgTvQWTguRs95HSmPQhC3MfH6
4rAhL77bHMuW7hZus9+Y2ueJk0/51ml/9bkmCmP4T4huu3ogXal56RPhmeb0sYlu8QSVzcFP5JS1
e6YttEshGvYqXoZ25wHjQEOcPDYPXFyS8/L8MHPurTsEVztFw+UxPwwm4U7ODRmOASkBqDSz3ORM
Q1fFwkOHvpEoLHNHVxYIhT7v67mdRo0zbI7yy9eSzZBbX1U9vb4OuDuf4azqZuVzLshGIwol44e6
OusY8Ur4MBx7DSe+xDy968Ptp4PLwG6etG+mCzP+f3pGYBV24wpnny9pJ0W1LgN366zUH7bbRruV
35/3d6XpP1gCSjLiV9gFaMPbbdt33tU0xiqf3hRnt05n9RfWJtrxofFJIUjh/lsIGj0UhIGHiOqZ
QOTGFCumcSSuLum8ZoRZzXfZw3VcdKdEGQCbr5c7L2mRwqgJJxy3rhlMh8y0lHfz3KS8y6/Jyxm9
LG2AvhP99xgQSfX6e43JcysD6J4kZZoJFsVnzsKAeKvy2kWDFgGjqpNWoCgF6/+0bkLT9mVGw0JY
ciMUzwZ4AQHvaM9HXje8QYRYTO2srO/Goi/fDbtEkDD4WW/IfedFVRrDjxu/x04xex2eiMwD5m10
YusO13FanyMCoCcuAkiz4vvAyWGh8CE54rT33pAJMHczLWS7aH+GwI258fY5z4HIcM2Zaa4+/9A+
4A6sbCFh73UByh+geHi7rBTkUsm0nwnbVYdbJHGEtxKqVbQ3yF0wydCn/T37YwlheScwKVUDiRKi
jQepa9C7D12kzRT95dJQ+H76rMXMGu2FarULVGrC1TTH0RrSGfXmGGeZCYYALFIMpxY7FkNZaJzO
fEy9bfgrpHUDzPBKrruQxPYQMAVwWWjY8ll9K5xRDLTVKa7PK6IFltPi1Ma2pAlFoZjlR3BNL6xV
TEFnmgapnliAdUeZfuBmgekGyYmLdJbnw4Iy3QsPxQPLHWf8sYsXUjcZ/TQc3+5R4x0jWg3TZIK8
4Ac7TBV2UrdMmXGwuaOlwIxe8GwC604nW4SoGPF+W7c1iK8yle0Kxj3Cfqi7LRmXzVB7HmBArugH
HDxWeg3qGLrZ7HzK6RoNkYPKV8o9hf/LAhFcvlYxVaHMs6AcRKH6LAYDzD4aRONEAXQNTOKnv3Td
orscIgMM7ZHf7HS7WzN9OkJrMVAc1lQ6Gv58kBxRQfjBWVcaoyZDPcX4RRBBZeeDhcBCqq+V/DS1
bp0NrY4bNDK5y0JObt7tW+bhjCmcRIXRoaiWNGR47qhKYyakSbOqZxdU4MFoHMYdHVB+OJkS0odf
fdLO8tPrriJ0jBFDEnpFGn4x1TQMqBbSEWp3xmUHK4XyiIqgTyBcnqCIyBRBaOQhXP8wuJ/E7qAd
02Tm/liRhzADyEPBh8++cJkwBiY6TWfwgmlG1fzQI9FpZuWPgodcaw29PowcBz/VO25TUP+DRwEt
3IhCnNwqZoQfJix8BsmueF9hPewIb4wd+zrR/mGOkzoeR+wk/U5gmSAHROSvoqsRtq2kQSphNoQt
odhK5t8pxfCHnV/ldZhgb4VnP29jCeL+vUhkMi9j9MQ50aqFdwE+1A+WoJ8PvsehVSNjj5afe5IS
N0GOos53GVL3xYQBDoEELDSh0kcE1C2wz4a7pGuOWg9tiYCCAAuW3U/dJymRjtyI5x59JGSUlVAw
KPxQHMThjSp+SlnuCtjiwdlEZw/tEESBMsSZ+a5cRSe8GEjy+nscDyoo3c+xi/kJuU7Th+7GgSVb
jMYOmtNcCfOKE/fAPuF+o1Q3oJKgbJ/r2JY3XD7Y/C2gOpVcjABpZwt/nQTBrjITX33SB+V49p7r
XHUbqPpnbJQbB1Ja2ZOEGktSE6v/XtVn3G9GAtdGP0uBhravfQNWdoc5OaeZxa9nMoWC2aJP7uOX
iJnm6W2NOo+0ldIGH/xkE317Zu2OzOcaWLCjKJpQmXuuW7rtCN/SkCcW+ZH8fxU7L7AAwellUYZP
KVr+Ms+YcmtXEvbFvflLDESor+iih/j9EM5AqestcHMxR/rkDK971+J0D7aMWxxVBiqz1OZbT1tI
LtL46+ja7ZXj56DZj4NCN2rph97D5ZHOnKQ4DzOC0A5nNJzghM5IrWYfBat7WH0W/WVfCe1zxmjL
oAlf2s3jiCNhe9C2GuE0+UZvRs43KBd7mnULu6m9ZHzWT4f20TeMueGFjFUMxRhuFKRaOvXY5QBZ
3QiPI/Os3dS3OaSminXrFmeRSrLPFJuZe/E7A2hR5hIt9yDZwbUb0JjpLjdTqacZBGPNcIrGNsbH
giloQXGVGuqMujVrR9I/fBRtmoW5obQbDBpnCaSg/nuuQSVKyLJaeoSmrMHK7ExpVrLf6SE8PHur
RkW72HDT4O4GzEUrBioptPPdJn9wJkCuVa4yXKazKRXtJZDVulhVQD7iN8amK34D/CHmWhWLao2F
CQB35+bLapmdCv60lGdH12otAXG8fgj3xQCQOMJoVsEJ6TbZ9HkoViMRaaBn0++vYzZNnIoOrCA/
hN0z8G+QxBp6RwXcA2QPXo9qaEOypHrKDqN+r9monnzB7jcQHLoieIOEcVdchrvvbQiQ+IFqDagE
oUnflUEM0NmAgZIVg8jRYCMgP4tnlF4JxqmO+N9bGTwP+THliwqUDrdbiqzyRQKfBHA6kth+b2Jv
+GFvigVI2lECmUIPOVN2QDBl0Kyb9XkHRlcEGagdydnfZ3jtD7uzvnwTTsCyDEQyLrDeciEOXGyK
ZDYHNqmpGpAJgj8D1Z13A5jm4YylU9Ba9F3LtyZfYu2D4kZMf2TTAM8Ag2Ugzuv7qO9ELZVokQT3
eawXYOM7AhcKsMJ83ATvfXA2cn/5OspQceasPpVPalxtYg5mgK0Q3w4yr0CiIEht6oXYJ5fW56bn
HwfrDqjO5LeOy8QyAGeVjFIRhfPwyCyq7wQ4Jw6nWYONL6qbuMR/1VrcOWGz+jjg8Xq7yP12wRkI
ylUuQOENp2vgZVzL51GfUmnEOlsRjjucFSEXex/fR3EW8g05La7aR+QegcqIkC5ib3waDIyCsCys
El68mt5EjUvaPY8Cy84YSW+fOhORj/WhFJQtRKlI1JdCkPIYOhaDYENw3F6Y2r6b8KgIxcD7Jl1E
WOGjHBkdUtr0ZhfIc0SxzJjFRf4lOeq8HsqC3kGcLNzllvn6uxxcy20z04+ZrToR9CO8j1a4+AJT
D22W72XjD+ePnbySV4+LtlbXo7W+UkHhiIv6Py+vJ95GQYG3T87TlitT6hxUeykCDvF9pIIZHttd
eUHiui6mg+XnQtq4z+YVXTwgc1vK9OXltDISHI+vgwcetYoYhCtcdkBMOgpA6CPXwlamgvxYOCPn
QevU4UqaPoJsh0299/RfG7YC0B7PPiuCV+QSLwNUD9sC3XjCfMJdUvGRAwoGlgfT02ICcIYuHL4Z
jnUsCVhIToamvMDdDf5u5z89fR66T6+edj4Sr54l0wFxtEaPjPPi0x1O8UTiXpRt+kjP6BrJkb09
HU3E/OlJNkYXe9S2654fTung6Ah9rW72aVsr2JHYOCL1Xp4D1f3MlPnbixZvtzGEhLTxYD8+Aorq
YM6UMTD9pF/mvI9FNsCjiYjN7k+Ha7qhurh8O+qMs70Y0M5tMOuZaKVMzS482UrgSutGggGbaqNv
tAqvtIR2gPbOVG5HhxiKO0o9ujj0MVElncn3il/NMpsGz65E+RaTYSddJ3R0ijwtgG88l6Yjp/H7
/mD5pAJTMeQL+71msp4OKGSUdme1juzAI8PvooLDQE3E+0ypn20xPIA9lW2bfYWDA/nq94r/MAwN
zESuQtWou9/rdxq7sdv9ykvFzaGED6Yf/xkkfnTs796BxnqDq19SjQsPM0GqJFiJI81kjlwOZvwh
327hb4hS4gi9Q7js7/F52rK7HtF1gsxVW9BHxh5MB/DhkEBOsXykzPOZalDDBnZvpc2hOIm6GBLs
kqqtAF4j7gXdRdHpqwGGM9Zo/iDksEPOfAH4TFF2DRSLjzmORkyRtQ0R673OtpyVeWaU1hesdkDp
g+XOrJaSKGaJcm8cUK1ePr3Q+zihR9NEJ1rE/JFW3bKYrvpCi+SHUJuRLIAEcyMekIjDuSbgp2s4
5jETDAgszBiNjG5zsQ2ehQ2ip9o6XbphbMBtyN0RMDnmRnPQHcEcctKZtmrQSubcFt1MdfCOmdGs
EZ9pak52DhtCfHWWRVBroWyGxP3d97C0mQs/TyhR89eSasA2PJynyYL2CIirQl9facve+rlBiNVZ
I3yqU6+3rn9VcoYxrkior4art/22Fee1CnFeWKf34RVDlVk5BfbPYNU7LT6oQ/JcDHr/R9J5NTeK
pWH4F1FFDrdWQiChLNl9QzmSc+bX78NsTc1ud023LcM5X3zDIT/ojkSyXGxG5IfCrTLxsEbM50e+
zqhosWW4zx/WXfUqmzpoTZRgqZbvtbW1F23qCRRCw/1yn0owBNMT0mp6zjA2ULaRwxFHVjmhNaCR
3qbb3hau0aN2Rztxhg0OAufK5aIDPQoclHzZScKH32iQQ9KjRm9metZBwF093mMtuTc3wTpl2qOd
hZ/qBQtf2UtgO4cNmEi7cxArZ5XFIhJhwFNzXI4SgiiecM0eWNad51eIHCI27QyZ+CM5hKXgmNut
6x/qF4a4LtJtnFzU6SHhD06O/vfIzN3F6yhhUyS9mOdvDZtpCivE3lV2JUzrmXtH7NyVm9HJ7hbL
ZW1bQDWiKbEVAodxCc7JvX4md3UrON1depZXmcbOyw7mYbRhsWOXhvafI9nyih8EkjXqBpdigZna
OsgJy5W+JArX+BQ52I5cCBFsZkijp+6hfC3yxAFgSoN1Em5S5+SBN/WN1UBKoCkAsy6TM/CTGxr8
84Ckjr/jzTEX5rUH8Ae1tb7hCO3rdbpvNpGn4Y5BQQ4AWePENktZzldFpX/fOuINBo0zg/aLn+ZJ
uAwHVOVs023AwTJSOCK/vomYmkGMAmHPkvdMauVYIaTMjsrD4cHuDwtEpCBbzIimL3v3igtUblAP
3RIy9+m1OWgX64jtsHKMn5pTPoVLy78VgQKE7o7VE9w82HnS0rBnD0C2J+w4kLUDyPbg+yKJ5On7
ABscBGpQ5nCCh4Dgv+BRF3vmR8nLRhtlNwCnP8B5XCkbfSvsxC1ckkUFUNmIGKKXjm53N+EvI4Yv
poI7nF+OAusiHEe9sVohXMRvSzfZd3v/fQZRddbX9UZdi2f9IP/krnaVruJH+OUf0q/a/s81kXn+
4mko0b5eud/IEgy7BU0SuRa67jmGHkQBWwZJSHBljUW4ZZkNsEFDsSZz2OmCdxsPC9+OqROzGYlQ
QragmY8e2XF8ZUfzLO5nJ/gZnW/gy2DTlq22BcaQxRXxGuNouMWwSngP9+GYXBQWsotQVGJ3x/LW
u+HN8GrsK/294EVHfoKzcQUj6emO7CDGtMm3+CRvS3DmzSG0PX0bux2/nPCKyg7Dt3aM5LfiYDjd
PnSLs7kd9iIWakg17oVdbOu8XxRUOTTJedr6W8XLX+lL8cIvCFiudoSE5MGWJYHHD+k8n0VPcDvX
2odOATjXzU7mttr7p+BcPmm8cJczUMmGMnFI7vK3dQw989a9o4/KuVFvzbt4gxl4XVTZ7tIVYPPy
K6DfFLg/NFXxS/Por5l9k2nqr/JLP5t7JEDsaIdP1q925VUxWkuONe+S/jn/Us/BI30t/7F+1V+Y
Yr4SeCYcs1d4Mz8YQXLt4GR2R/h8REfrpO6YoCN3ToTAQQa9kvXy4cioB/8WPks2mVRMp+DSu62r
gtvV8bBUT8k99XKvuFd33J1cxAKHs/EvQZ1wOjRn1ZVf/aO6mTZlvzsRME7NeeBph654MO3hrlIP
yO70Mq9ks4dxXpStTK/5Ch/CB+EyfZSPwe6P1Qkzxev8WXosQq64wwVgv8/Bh/RZ3VEoe9Ze7AVn
NpPGRT3Nl+knt40VQN+r/0PE5F2Zt/IJietM6cOdTa/SBkET2/REz/qx7tLZugv44TQGMqHDGzK0
N1jxYItv/jWXF6ddC7VuBFOqr/g3/aUyy38tYhIKi4AS+N0DS770MbyGV/4ITuUxOcEQRjUFscF1
cxIPC01G36J/tu3O8mG5lDkfILabe2zXHgrD69brd7kz7Yc9Crm2qm3mZ3PPzuMzvWIsdrVw0I5+
BCe9YiF/SfZYrr5aVhYQztf9Eelju31Mdv6wPsJLcIpui2wL9h0XgAG3+kGJefnvIz1KqFlIAvRH
1U1OS+VZ/tYPhA9RL5jcyc5QVNdt5nNH0RXdgp8kdPKd6A48quZlfKQP0zO9P//qX8NHdOpePKjf
waUW+ei+lv/Vzo1bvZSzcsYR3h0ynmfnqEfrhD/VKXtqJ+Wk3ETPuI8n6cyanb8SH9NjyOSZcbV1
t37i3/DXRxO8fIQP/xrcopOgrfjC/CP8KB/Sh3rV+PLx0djLCwWUOntjwbM39vGxospealDZaxzt
rPGHohufx0bfnIpA9JZbuhTtGh/F4F/ZaZ7Wd7kP7/D+ISkyaJX2wjY+aCcaBy/GWsS85If4IOH0
Ex414a2z/Sskjn1Hn0FhtoNggGQCs1bYif5SkiJUb+77V3jCENZbhFAyVvfZXnIqbOAXvd7ZQd8E
osQ2tyMqcEgB69AR14bTHOa/ku3q2XA4csSkaqsQ3rGz2OgkLWWTbXOHQ/UKL5PbvUB7oPZuepU7
n6ST6MFBfwCLeA5gvLYLJkTdqTtk63l/yFCMx9yBox9Ib7HDRs/84hLaypNhN9YPBWlFfmPpQMZm
Pb+EYDwJD3gJOFgfYwKQOTm5Gab0sXWDXYUYDKN8ogNUklPvGHDYnG7dHKL7sG43xiqjKAZ3Tz4O
b3RONHHmPhVJJyQULxaRFq15QMi2uNMWIipETXar/1EGMAh6CR69Bh0m40UyxB7hFrveINlN6dqs
eWwkr32G/aN1LA7DWt0O9+bcIlR+VZ7yob7Kh3kjrTosM9EAAgEuooFP4UCk7LGYkXbRbgBqU12Y
Y4O1WHJQcPTvwc48DGcUQnfjxefFyKeM2GZcJGwvgnu7sRzBgYvkGDsdQAYigtvsPMhv4RXrkRNg
CK98Ruf+qb53h9zDufU6fubXCvJp7Q0kEcZa9xJIwV7331qP5ELZIC88VZvx29m0efsAKnjdq6U9
isnpESmo9uor9Lvp3p2rc3OfnwUEMcoxDsdZ+VRt3R2PtdN66kF32wsG7SfpmG/aa7XFs3OT2jCL
nflZnbOP1MbS56e5ywfU8T4bOqbuHn20Hl9ly+dxmh/pc0ToEM6dKyOM3twbIla/kw+hm18HjqJq
4znooJJ4sJziLvBdq7PvNmeckFaCE2GA0vGzWk71k26wULKpSbz4OhyIZYfu5LvSMeVn5attIGG5
wt7Yd/CkRZdeaTVzOaat5vjfDCAPxu/o8Q8/fXXOr4KDpqqTnKu7yIaAh5tftb/q7r/LzCaJldO6
X6Z8tE8oj0E/2TFeHVDS4TwdB7hSwGEY0acuxNcNvu/0xryLvUXHO2MkpDKJHR7dI6MFW5gi6Qke
ZkhrTC67TtCveTF7eYtSC4Vj6/k88JgHLbvlMTqpbn5BzNxGJFtzWEx4S3Wpu8NePZTedEh5biG/
6+lrRDob0ZZfyUl0W54OrqBugwDOKb2oX/1xfuTOfGxBnvxW6HdlF+mFdyJVtARKCCl/BIn+WQFo
iqUfXnpjRh5UzsK1thUv/krd1M0oY+iF8aYBTuDOTnJHDereUcqEXsP89NztkSIuw7sgHX1f2qhI
ikjcsRlXFk3YDBF7GxMAsytWxiZU+32T6esS1bvMzCEjytQiHsZ1m3Ae1rkQbrSJYSuaKiaZX1gw
DQEIHPEaAh1+6xFkDpNsraHTrhB8VCV3+gDoFDpL5q6tXm0wbsP5N+7SLd/RaMv92ApwYdGoBBEq
aNQyWsbeiPYnYeJrJMi9WfQa7Id70AkteIW+VbYDVExVOfw3WX5TFv6KbLz8ECs3oDChj8aS/9mL
0YepfJUWiuw8V8yQrRTgQQ9iB0HbxN+3Cepa4Slt0KhRJtSPslcjHI3Rt8NA3VYt8242/GFfutMA
2zp+N+J7KqJklW/gGwdjTV3/b7RQP5I2GWeRbx0F01rvh73+nwtR121E8TCI63lRdATi9zRMrFTP
+cTIHFdJ/MxXHeN49ZbwEowYb0UeH5KSHipCBQo807WANWEAhvQKGmY7PuoLYA5JCQVBxi01cog3
kn80LJ6MbYr/UJKCukvQmre4giW++cb2kun4Ygz/TZpFi+eJupxG6JYB3GH1jjvJBlBeeVOQ3Xw2
5lvD0u8eMk/B1VLZoL8D++m/HXFlbo2RbgTRlQ3aQGbtKnzoZFsgpkQPHO9SbVvDDi6w/WQBJCOy
Tb857gRz28UeXrIMdeTy7XvCwAG47LNHplfbZD70kn9hfJSZxS7847WBfHmwrbZ4iOC63NjgYHwU
YGnN8zVbbubo6wB1KIRybiVokbPu6UgHRqvSR+yOF/8W/QSQNj+Kj/bBw0TBFdFts2ffjOvH0fQ/
288W8ZkayMY2QwUHc0ikANb1X/vMSOgo5gDFn7H5BWcErAvY2qr8MT+VF5fQZ/eLUiSTodbJ1hG/
ZN4iYkmZTzCyAqfEjWv+oEHzt3iFYvfdAIc5QwHUkyeamgnbdRbbLKUD5Hygxe7aq8SqBq0v1mAj
exuXtTzLUWXNBh2UOf6bvXkJdv5CzYoZ86K8yFIdhTT48OMP0pdy9DOw0Ab1VtqScYytfyDwA+rn
b+zPkRU9oixv7TleIlCjuv4RtO0sApo4DcrGxMtDWLc4BkK6l1Z98CNgch95vCgBXSnWv2Fzyz+F
9MZ+zZ+2FVtrB1uzJckyZwPL9rR+mxvv58z0a5ue0TdEWc0O9qZ2HdCkEXCbEs0HOvXmip2RJjsm
kv+osPXsk9cSaiiuBZUaya/EjWUQN8cQykmvncP+aBCfUbkAI7Aa0DwLHaHcSriuSox5jRVQpJIl
obhDr1+hQePUB8/uX6nvuCCt2w0LaGMXwl41t/WrhfylO6m/Rr82SNYl1Mf8iPqevzciWx88HT3V
0O5hhTxSOsHWHWD1aO8wjpGZdesvyUseKiap0+6/QU6P81r3CRCGfS1TmeY9Xo9rAAOwESpkLIRn
jP+ygHcw7lHgo6GFMtMnnuJw/KbmgF3e0vqkMbTN8lWDeQdEwRpRjYcp/woPEeL1vbyIqNsk69ph
NKowms1IUHTnWHaqMMSZcdK+L6KTx+A8nODWT7vs1t0mOrL0s9rhEFhuhat6H97ht8YgZHCOC6GQ
FTsVSmFlzwkMy282fDVMETBGBRrvLPknKCrYLDgDb8wGisU8cT+E66HZ6yclc6P+NStH/1YhHsCz
MTlJqxStpwuK4yKaeGvGkYjksB5AirpBkoxngxkRr/ndgBLI5qo8CXxDFVI9j8Qy3lgYs7PUrLWR
r2kgVQlUKQeF+ipikm/tgRAA87B4JNZtRoZv76OUgoqBfkwI3vMIWBGdM9RLQC/wtEKMpsFhBTbY
iEE+kkiaHK4RsGbQvFxurkmX8gX+v/LWKzRTfozaJNBB8W6F4C0qE4LcuO7SCVHbR7Lo3t6limqX
BW8YbWpIkK2nNVADOvh/WPdWiR37ZNn56i9K5JvB/2586I34zbP4pRVL2NRcU5OBNl+CP9Po5DnL
sYBvgZsQ/40lbJ+Ufbz8GRDelLj/pwwr6ovhyJ8cytUIvkV6++u+/E/g3cYNG7VwL53DRWJ0CbvW
vlzhx/lP/TaciVk9A7VdxUaa3fJFxnqCUWO9RfgsAFZyh861xAa2pQZYamayALQQv9xFgESOExv8
h/KJHgQ/xx+V5RP2h0f6aG8sYZN/MhbqrrUrd9pHe2Rmgp5hx1gBa4bvhpiZbzhsEjGb6ymuNX8T
3f3iYzhlvFVvrDfp7/ib/yILxrtPdpD4s24PT7u351375xtfCONMN3E+DCjFQjVCtyMfP0o0eoc3
EU1EfVWahwb9j34TaUd+/NnYpN0H1l8jmhakYBHZ7lWSnweUDhzwkBjUu9JdItZo6xaQP3rj/0mg
L6Ir+W+gIzD91jN9kZyYWhRcIG43qDmL6M6xlr6gq4NNW+Lo97yxA5Ta3n18RBCdhnZ9CW7jgOZF
272J/iaGCf+dA1ZXyL/WCXExQJbl7FkYmLIJUV5su+cvlsvryp0UWwFAciJlzsAhi78CrPCnxI0m
on6axQcFl/IPMDXZBjAPwXygklkjQQtcCXU3DuH8UOFMYJyXnRu6du1cfld/zMrl8qdVf4VvUkiS
L7p1i/kGdRhVqv7H+OxSKW/zxKOHdhSu0V0T6MhD0+ZKltkj5a5VM/L0AdLmIljx8U/uRbTvEUdI
HVGT9hRHauN7BtnTB6akxhAkFLrYRnJqZXbNsXAtLd2ocXk0zN2kXYTG8lKgq75BeEIbXYhotnAQ
yOSSN9CAgpqQJL6E8bWm+G7mjzBCv298ZlyJFi9YLSD9zUMIyBj4rSEeUsopAR0WiUl0z/Ov2WOo
2Urh9IV1uoojyh54/HovAg82X0utZ2iQytt/bfvg42fAPWQswtCbyBglqaGrVM8eiTgheYp0w2Ba
qs1MpTxtLDHa+tqe4l7aFwkoUZO6KN1FFnl7WnXKp4+dS21q6w6pbB9SbnNRs0XXeloAc6b8LyvR
IQ0eWfydxu9C+SwGfSOBEh2xvVAeKjgOkxAWi2ul9yS8aXUAARPiYx88sFY41lDW0lcpnIb8FuvX
IM63Qu+0QrotU7rgBuTX4Gos2zORrJyXm4lBxjiwQENKrmivWT1s/ZwOa3xX3tPkgB3D3Ozi4Zwz
zMK3xkQLbfxOiWItQom8+1kLd0XOQkL7kqlxtPCjDy3czCp0clBkTKptEAUQOoLmL1PFjQbEtiEw
J6SNQAM0h0gITTO8TAsgPDgpjnCSvmJ/mymiPVOClda2KWgbgdyGGL+JnswNq9uLQoLLyaAffsso
HtHCKUhtbYHYgXUoiucM6ilGACSCrFGP9bbqgI7jdyxCmSl0C8VlYz1kmOegtaBZLDXK25xYTtnx
iZhJJB8zQiK98hkPuWPF//33bNijEL8cv16vQYXL/33xfnFzYFAt/S6mmsFuSqiGVBSThZ2p0BZp
g1OS5UMuyAgpsnT8zK3VtaqcNEwBMXmR4drlxNcgf9SG9uZruDPS+5sa9Rn4t4yj4UMhVTZpcR06
vHvgqvNAUNVoQeq20j+FVDZW2EDomEW3hHG0HIkjbWbgU7qdx3w1JQjlhqkd0WQ1IK7HEGjcjA6C
dS10A9NKfivLR6m2nJkSruwHN2C0OF8aUENYfUh8kF4AnsBDXG78IDtDx+ZAZifTsLtUYUagguSD
b1iZHI4+QGig/AtRlPTL9GNO9H07IcREVOCD8XCLadNx4SpHAOcZzSxtg0M4oOzRYh/UuDJpqCBN
m/F7lbxKWpeljRMz6BgV5Gxwkp2MwDdixUP/1lYHqUUzgkSVU7xl8GjzfJNSyykdjQmxuJ1ZAuJp
0cPTUp4mPwB9nLwgMvmsjfws5y+9PTYz4JKvKg+dRNtpFvIVUrBtlclTCW7/JduuPU6QUFtf20w+
Ox5xV0+XIGKaKk9OyqFqum5lLjSM3ECSvqfOqNqvrvwyE2k/4LLyprfdaSha5KAxKB2Db0UN6LTo
JyRgMybk3DRB2VVHXCrHfbY+tVRARfLbK38mEvcGJYME/5RFZGO3oF5z/6Lp7bqTL2ljS8BkCzgZ
WrBWfEgvLgqIVRDTNMIC4vRZtfloBccs2fYV37zCGiGhQn3NuvCWLdKkEWIh/xpamZEzsICoalJ9
qv4lPYEQFTkQc/wlRMNStASHFAUcoXrTpDfk/cNMWXPFfWG+pNO4qknQpSmB2kIfDilAHbXfBJWY
ZaDPFjG29sJidgpici7paBcVfSevIzvmOsS1jEgu8zmBeJ7KHFrRNa2T2FUc8q+KXtEP6Oep1bRM
34xx+xBkck8FqKFsj7GUrOOOIfs4HvywRJpSREt0zM56IewCJKZNGOzjjAZlR/+vqTH2P/6ukRPb
V2MnQfUpVou1Yv6TjEXSIVz5y1Wm2NNT9HxrY9/n4cosPjXqiUET90mR21nqST36SdlpDHeRzhqL
mBNS+cY5DmXhX60bYD/dUjZv2vCdUdCZ0bFJ0MdCoMkEnBiBlewmNFGD9dRFm5CCrkbc3ehhCokp
dUvrzhG+wT7Y7lpaVQNuaFq96TgBFn/dL2S7MmyBzTU3RRHOAwA3HaluPkYwHmfcn1TgxBzM7RKs
Sn5IQwZ5WJJTsfcDetxn/lpBSiTyz7y6RxtZWCm22rbJDNqvbUsIN9rxOVciMmaUDIyiKp8SGpmY
Xj6lKGJ1/vckFmsJQXENK89YFbczQtywkwBXUKHISCcQG/J/dZGsxcniXf5ZI3CEij/E1UZcEkTu
gAQlM5IyXUfxp5WAze88VTu0DNfHP85IUBp0b8eS4Zy5KNwa63GGiYBfo5RMIFyPc91tCtDK4rNM
ibmKp1lPH3GHiR9vgdqmDV2Ao6o+knvL5dWYNrVQ4k1AT7e+U2yq6+UQKjOaLX4JbDTdh82XL3Ap
+L7jM8+YqoNLEHNx3+YofRGlZuXTMv6Jn8HwJTLCIBnIylXmsY5Y2VHD1D8VLVwjVrsSgi8DjGBC
Ihd3hepnGOpbMBhvRVe6c2qRykdbrE+TNV0kppwMyrLYnTrHBOlmRS+VZsPEfST0jNTp9KPJoxOU
YwsCM76agPZNcJEBmVFlYvALCFPIpPUe7CjVbvUXW9LO4jjrA+ymiAlHISIW0323OeP8otlb36Jh
felTtjEyEVFuAMkiGu/KeULkaACp37NJArBuaagoS9wkbRUseUQ7zoGXaAxxAgXCMDRGGY68/h5K
0lqoj9BBeOb66GG6bM0U5tVTAeGqAi8pBmTzFSzVd6RfEQzpBJqn+GyakyY5io9lSvpEXDFgb6Ej
gihQ066S4jqTCJIBrSK12PFhArI+X5RhDQ9LtB5j8Z0ShPv5KwcebfCJB+VZABpu26XEjE0qV6SH
kVQW/fdkJCbE76TmFJGtJHQs7arIpGr5oEHmCKD2xICCqZsFZ2wuMchlMx8pfygWcaBt4tkRKifw
k61CYVB1OEdz/zqOy2DL0d8YIoCgXNWqtDPGryXceD58k/7IsXkma6gtEw1F9XwN6YIE0YX0i8Ek
AyymmXxAU2Q6ijwyLDJIKj2tXYeK1dgg/a+ZbxFNc31My+++lC6Z7tsJAudJ6sq8X41LNFCRdWAE
+ibb5GxzKsotcMSDiKeIhGYZBdc40T4lniApb+EEXaK9Lrk3TR0pRHVUPHbMxpJvFK8VZqv69KHp
UFv0fxIAMf64xjKJul6sQFfM7wLmYEGkO0v9DYiz3FfdNZo/dcNcFcI1RUAuJauZJDGmvvxUTe7o
lida0FKI2Hl0rSSihnlMJ0cz+01nXszgX8IxrCNnKZBMJlNJUdti4QTDT4R233toacy4/e9RusnF
T7eZi38agrBGSIrnvesqawhr2Ccy+D1M/DhrlMOcoKzEyDjdjWYCVuRTkIR3kcaxSb8a8pMV2Vlx
TdFaDrVp7w+2LmkbeXYYPRfQBZaElmVfXRautAzfj3JdGvFpxgGtjcDCiVvshqYcOQMhdDOA2lXV
nE36GJJySf2UqfUuVW95D+4MdCSK5OOmnfudaQKgQBBsMI4SJW6C1ZSKIKUQ638NP/hIKedDxDcn
MuNypwSaL7QLcCcaJJNBJ43NnG1aTYPFZ9B5nmdF3aL90COgqjr0ZSJesloBvr7RT1kLBokQlIXw
DIqAAjKgVmuW9gKTJ+GBAx5XMQCrrtVXP/ws9kHur6bwc4Cg0ipw59prV6V7s8VvIi2p3VCGD6nn
49dSI46ysxRpEyYAcvAMGDT7FWj4oNy0iJhZwYlHVPq7pbZd8rOB5HpTkY2YtPuQXGZrXEUpADqa
tpx8WzegKQ3AGyT8kAxKVeEfIoQkQ9nu23BVSoDgxI4yer5OovJTt9a+mj2NqkPokfzMI0eLkVnG
3VlT30386Z4Bd3Jxc2Yi4TOxUp6iBLuPqNEG9XaOvswGy8IAvi13RBShrRgMt1q8JJQnaUbwlx7g
I5DpIeT6rU1emoqXNIljyBD5gbuQQzdroZGysNL+RiRWYxosv7WtAcyUCQgP+pKUY1+kS291eibd
dcYvITmNXmmD5Wi6qbJ4y4qVYS0pUWfmWLkBRKpCuon+MY6dwcQ2BuVU7LaiK0fThEeUfhqWFxCH
ZKAcHLlOrzdLkFAeE8I+EWsbVqgVxAsdV+QvXwO1dA+lUyPcG9bAdQjVY2CsV9thiqJ9s501fzsh
17s8I16k1MR7AwW8jjhUdNmuJ76sGuSSxsTTY/QqiTGGvzcFtqncS5+2vkKdURs90YDtOHwHNQYA
UN99y1HwnBADOzeRJzS+zThd0x3LirZSyHFd0SwVQBUVJ3rs0WJ1oSX7ZWJGw7x87Lhwg3bXgDUa
2H9J1WowqkOjfFID9wL0rmvAhq1+ZYmwNUmbvgZbmkg+OYp1VTr2XeM7jVPL2WLlE5v1GvLRJiDE
LRl29llxKCjF4wwwHosI8QzpshzrVvhYXoEBrLO86dYTRWOpY1csOdR2a5XZFdOC5RoM5M+M5mYU
EVEt6vFNKN+XwmmpzyPj2GkInLLX14583q7Xl/vSmQVJdjknsISSZy0/hRngbPFH5aM16drkKhMi
k4o6UKjsYQDiWaI8E79b4UUe1S2PL8vNTdb+BZAb5Nph4kKTCmqMatlkBM5XVcR4PbN4U6geKyaS
nElenVROKyVD3SUX33QYkBEgXFFeRhQTF7FH7ZYq9M1EMTRBjUj7beQrmxUKfyVCIHn6mGpIZvmz
zkGn0Vtl02/EF9OduNmNFaWFda1F8Cn8hR6fvVBylhayM5g0Nr95jboqZbzs6BTbg/HLQ28yBMlz
6nzCwZQ5c8B8cPgprQ/SjcJUtYFTMhjEwX4rFb5diCR+6Vb1QJn77zhBjxAkFyXIRAORUAPP1nlO
f1UeIi97EBn4FeM6AQyiszycO5ZOzYOAr8KmCzMmgHQ/o7wQzbN1j5uHcF0udmrg4qJjdjQ6cqG7
WTzemA1v/dZyKRbXmT47ppAhGcjUb9HXou6WL8vjSJNfS0pPcoa2r4njRHzTg2otYGGjpfZobORM
2DKPzXLXz72IDV56xFmTdWSyFrCq8q14P6oYAyBy7TOvXNriQb+3aIBnBdcVPOB/q0/GFynm9UGL
yzf8MBiAQreXGcBTRUmKIzLjkab6XdPhqvivMqXsQKnBD6W18uMz3yil49Df0iG3wxjgYpkywscp
VzoWFuiwYe4RmGPJFbKvHokpHv2lZSFfKgcrObkvnb3CwM8KLss4g7PIIZrctphxU/iE/cPgGjZx
DCEVBxiiP9OG3LpoPFgu3fgVdpdJqFYWI7lIO2NC3hJiQhEOAZo3HMmkT466sLMKL0DKfKlr+A+D
AQE//FZ9xCvQzQ5LiqSavRUOOnK9M1p117bSVmNxPWkdsGb/Xy8ga16xLBw+VQxlcwnVYo3kp9Ee
p+BwsbtuO8Io/6/oMIcHdi7StCG2D/CJi+BDlh6RzCabSFQzXcST1Vo1TJ4pPCVet/HXGiJuvWxY
ZfV9klG+5F0vd2qmMVgCVwLvyY8vPuD1VOX+lwKLhzc1YU83XzQe1zLs4MoH5kdg0o/Hh2B2yaoW
NWcPYmEuWPcVXltaP4F4DUi7vu6YfGEJRHytXOpqYWkxJ9FGEjKIFj6lpCArbwmvhhWSUEE1La45
q0pSWa0fIUVLElK+LGmyyQ4nlbX1Esl/Jj6piri48DCB8QhPdt6ROiEZACg53TVZinDnbMdmeOwn
K9/UZvOR1SQ/elp6XgW30qXBlKAbc70Uq7U7IVwzJiyXbljc9BI89/lqMZ8WQLXgDq16jGI6xkQt
iJgclbjyWA20/ii6FIyUsmfElR2zcCdN9Dvz74zwcTXkrAp52dzkvkl3WvCjUyRwmLMu3V3jZiDf
7CZOcBVV67wbtlJwFyUvsy6FVm4GdrW+YdJjgBobpauR7CXFViAPK6gjtCmM6iq6R9QRdQHwibW0
CAuuyLptWLWuObFrQC1cMGVHpDXu1KuaGOdy3hk0XJ2JIGNBO8diNpoQsqT/zX6aMsKdEZ2BFoCc
AK5cS/cBs2oz+X8YjT75yWgwuF8ArMu1AsijlMzLKLDUY6mVtxCuJGGjIkAuTj7Zl40r1uTb1AJq
zLRHNeRDEDHUFTEThCCYyP96UuRQbJYhHqWdzN+Scpew1NGwt8CZrIeVT29lwA5G/EqEXSeMG8I3
bY1ZeHnV2YUkr/HaZgZftIhzcrTSHnFHjoX+t9TNlfAKcjoE026kYyOkbjt2jm/2N6uKnLJkiVSE
Oyw3OWSpjvm0RFzmAhiIPJE7UxJmlCOuyxQkZfKGPQ+YEylDVcJ/FNCze+YcnNTDIKHeDO4w9Gp0
YSIF4op6wVB3lRaeQhOdDXAak6vQI1k+NSerZMZGLJ86+dXF4AvwjporyhOOkan+sXJLeYFV9Bnm
jDxjBI9T9Dc+Y1KmQCZUrZdPFhTKdqu2PwA2mqbYt/VOHC8lPgjqIjGbmmvJ529XitPSl8k84YxN
zKh6S9W0XGdS9hK5AwZN6vhnsAJUkQlXxF1UMdGMmGmMxUPUlY0aMvJKeCiBR7EwJKyVMAJvun+Z
8M1uZC3nbs6EsVWvTcWykolHLxwFCfyS2L9qDtxboNyEkBPLHWvUEjFrCNOFxLNgfxlpxTaZhQGv
tIPV6luyxsRNqxW8Dc0ONLxQXONI/8bBssQiwbRwpTWIIHW07q2D2SE+MvSQ0fi+S2Cs5+IVBqVj
mLCmkDlIoIE22ISn8aaaQJihtuWL0yrO9XXaG17SEQgmSK0kZF7oM6ZDNBbfDjjHbd9v6+bOs68N
Eu1m6V2b6TI3N3VR6+deS8CGigC4j7AFGtC170WKtiYMAeHATsPEZE66F5rTIxJooS8EXLt8dqVX
FHApeQt+LB8N4kCFXcJ8HTLE06gNw0/GNLxNlfu1zOfkBNb/gM44rzZIMUUNya/IC81fGvphCRLz
srTmbmRxR8BHfsQymBYAsg8gnE7G14QWu5j25xRNBsFvEIGYsSm02I1AhvhjbVGwUfwfR+e1FDuS
reEnUoRMpsxteV8UUBRwowA2yHuvp+8vO+LMRM+c2YYqKXOt3/oRte9QpPYa6CJiBJKs2N1TnvFE
iVeZaj+yNHeOpytdVZjF/3Ks4XU/LHo1D9vaPYdx9hsiHaaPrCqOUXzRi2qt8+WGvAZV8uaBlxYD
ETec0jMSMjukaoHUZvOLx73sD+rmHEg255NfG4p3AGBHuNJY7TLR/o3hawuCrQ/LDINJwX7LQOp7
N5+onbZAyphzyh5HyA9OoaL5dnDEIwgxSWNii1YTHSNnbAkamThsyX2j5DOsllTliOKFlBxW1fCZ
IS7mwGOcMgmm7pvlKLe5feCYHpBTxaiidAh9C1C6NxAV8hHHghh/pyLunkdoik4eqKIzwb8nSBCt
FyMoVv4gNgJPRZk5Z26ppQWh7+Tnmm1Ty27QOK2rIR6p18G4HDV3NdeUABEXNI/11UjezRhJCUt2
HUQ3NrCW1WrKYGlDJjmdsSqPXtEt2Nmzk4Z7tcICpAyDvkHdNTcohdKnxqYTgjCgpj8BlGauWAY6
LTW4JuFftur5M2DK3DQgx8d4kkgOK2M1JO6tNMlIKEZCQuRfBGYJkqiZd3BQsEPakLubzxKRB582
kLEOqFXH2KcrutqK5RTcOFQbmufUtDQTzdzk0673MDKDZRtcevz93IrXx5QauSePun1KpbENA/T6
AYoT1DsWtfF6jgzvkjQsUuIo65rkPgbvFvlEtNb8p9QTB27gde44SwemJ+rsnfoq1MNIREYd0B5Q
5Vc1Z5mhd5ltnACvCqpiz4f5QRBE6ES9iMRNoaM8eQfPhY+a0mLfufn/eFBqbtX4z+wfe5fpJ9rn
tNPVnFvT/G5MCtFYdwGJZhbZZjAnkeD4c3pyKUg+G95HD3uQ1y9tKHN2ejsu7rVZqwgxvO0elh4s
Dvz5NlUxgsYWn1yAXet/zdzy9rao6BIBuzF9RPtTt2kEWsVSrdsvwe//ZBi6q5pm71wjixfzLv9I
wpQn/prhO64fRGqE5VqNLc70HYMY9OMbGqGknYDN6RnlYNNm5UqjYA+QYCUJlGo7jOHgDYnpUYcg
PgPuEjZBTuNlkh74zjuS4VppLazhzaj6f04VoUIg+0YBJBC9abeniz6W20pHAaQRPIOTJ4CDZnKb
B7K6G/k92AQGDy+aqtENVoKSvgKXSPjX0p2RJbhF0Ogptrj6a/u/wZG/TOSjiQ0u+HQlqzV6Ud07
xW2zEck/wK8Efq/ukkMPiFGXaKXy/n3UCNkR4IokAs3QkiOpGNa5ZuXvems3CkSOJf7JtttkcX9W
yCVQRcAXXXCgnDyNVGWIZC8+eSLcZpQJ8IerJyvw4G4l9V7da+JBjyTmMkbWqaUSkpT8Ka6OqqXv
MKGx/plHHspDwiGmxs0Zk8VWpEgqKf3p/HEB37h6djU28OFP/XcxM1So3a2O8k0HI9xoq6grVgmJ
kvJdvdpqOS3n587FVdQRJ+kN56AJz+3QkPzAXBCG5rZOjEst2xjdSPCJanUpneg5d519S9JvCFGE
etEf6xUSg431v3Tlr2mZNZRGxf83ZPYdOHpZNfnOBeypDPc4e7uOzTL7itxkmcgPLvRz36377J29
dZsO9r5irElbbzdnEJxql14M3t9gogus2o0MMXcE5Dy52hqG0o6Iem6+EyYr6ZO/Uz3cBnaydNa6
LdEyICESLY0r6XqOPnqDsbakd7jCHsLQIBDjgPJc3U7f5AxtEQFFGqZmPrmufUsQsIKGCwtta4XM
09vGIEJlikZN2t8O8qVAuGef/unRXuY9vcdMe40jNj4OoqB9ePSY0tIoAOGKX5qtBGIFoBTfqg+G
o11slnClJWlRH0lXHpP4Sbg1F2C9MCmTG5FQbgXnT7wrZz7tve3sWdDauLtq+gTnin8rXPcSCQ4i
1YERnKW0RBI3kANBFlAh/ngRF4ZBKphGxFsbbX1UBDO3npM3R4YRvKVGvXNC/58Ty9sQfEkmy2SY
94pLGCsEch3XU52QnW/2Ry1qDx2ou97Kfcqx4GLC6l7t1NnozW0C5jGLmBAwTub2Nmbd9xi+Z9HK
rW91H2zKepnWWG5l9oSqly8KkL7ZaVYKfzWeTV1sotlbCY12IPc54LWOBo2u7zdnuE9Dc011nLlm
sbb5/7BYzykPedJtPGoynOkASunTDJshrv2OqUnR7h7f0yRhn/iIC9I1Y5KXWhQppbeqabvirugH
SDWWBVfGOwDsJPEPtcHv5jSn/tw349Lz9W3p4SinZnwS6AroHepaNAQdUWThn0c222/j62q9ilEp
B8RX2hPhK2VAAk37lHXuLpLRa5HYHNj2MnvTAp9INGNd+TY8WXzMsNmlwBXSYQ6bVF5ciV+MfUnr
VTGWz9YNbEhmsMbsYVTxoSJLJUFdM5jw1V1Z72xe3xDIBVJZgLRB+QjwzBTpcZgwRrC8A83oJvkw
9gFeYUB25pSkc0vyfnOs9EN4GNmQAoIaW4+sdXlxZ0pxjini/9h/6pBIDPHG4gQVzQyYRgpCjOhq
DK11EeuvcqZkhdvOYwCbgHyQHGj9tAroclXNPSncu3drKZZwwoAIROMgA2sNcBnwMyhseIjdpeCf
HSAI7FZyNYbaKwKBdTOd/LbY1cyfRf0ioLsZwJFXaCsH6KqiK4OVjfufxkuEjVD/LvBK2P6Y418n
701en2qUV3FMFzgjUNRcZM+BBIOZl/QBSqzwhc3DMcqHHKiA1ylQw79g3g1t540Hh6/GOfig9hX8
bH7PTW/doaa353HjocIcgHrVv6JaEs6Hgh/RaAwlYCfnxsuPRhrxBrTr9m43yZ65uhDecWQbMHux
l7xYhrXNxQcCF8Fn1pC7U0y/ZSeAMdTnkJNPioS2Ho2nuofhdCv6ouJbfbd0uOwB3Wci93NWU+dI
a5O9EanxMdPTJiV5KNAqoQowWkRQXpKrpEUsbBePov/i/lPDLGr0PronqElIaqUVkV5IA3lk4B40
QYeZ7R71Qjt1eBBqrUC+c+Otcj06P3XcWkiUTNcgWehdqV0MvOl6p/pzteBPlw193RA8AFQVO2oJ
yVaGkHugexyBbb6bCXHrXJoRyvaRmww0vbNvkBtWP5H3x3aiSDfGWDttr1H3mqaPzPlsIZAZP4MQ
+xt6XEDWSOcXeqs+MN+ThA96yDb7Qqd5j7RtVAgO+s+ElYXJaZFLcRFA2/2uovdEuJcQSIFLLWOu
UyKN1EJXjrIjSsXKHXaO4yBXxX0v66VcK5vVpG9nWK66Io1YLZsQel3d7fklStY18W3l3dEyn5KJ
6IL6TWgZXaQI1xs1DnbtaiyAUi3Ui1K2l1JH25iDv1kD9ASTlVyFo/Fl6smrbHiHIjqDvQ+Nbqag
o/Z7YCt1dKgeLyQYanybeiD9ElzRO2g66WUFP55cxt7DUi3R7i2GUDexF6QKcXKzvQ6E3xuUyxvD
qivqbT6PK4TgUdKfRyDsVhhbxC1jHj3FQUjyTCfRLD8PZcSZhEnBs9Zz3tjLAZPmiHmt/rJ5d3Pd
/oJSQa3MW+NZOCOy8VkgNBp2BgNskZmr3iw/unLcgzaUk2Acrd6GiUQRkAR3OlQ2kNLcUhwWT0e/
nUjLJGwrWXs0PlnDhXhCs2A/tV8876b55jGW10IMdF3W27nEbBL+xU5ymMrnCTzMY/7V0BlFrMME
KQFsetR5FrIh8BPBVP9ajgY3QvQespG4DsWIdXJx2WtNHl490I466XcC3GLkZckSek3JnnWLZz0D
lektNPj6sWooqEFSuHcDe1fy2C7d/h2wmGG7Y7MIm/FWJzavb9MjaG7fmipHkxNPz2Ofn9oWFNCB
6Io8AGmt2Tvfap9tjCc3fUw2qmN/WhntrQpt6pVZrbgVs7mihyjeQjLujLx4djN/w/kTzkQc5CVj
THhtSoxyI3qDwcRTnLu/Fvu1CynOneejopYGpHCONnRoD9bAU1qAuo71SOxtjdJAtocKoDRilaol
tAR85egfzAjpAWNbm47vBYf4DPdgj2B3nrYZjYmlIuPvxvlUAVRo1Pg1GNtGTok5PdtV8jkm4zpE
jSVm8Vlh58SXzt5eU/A25p8Z/qbKie++oWMZydWnzP5Dw6BSIxsdECJlgYSkCqSUzuTtoulRpekL
gleP7r/xVkz6wbVRdkW095Sztm+d8GEngL0lxd8hAMuASl6Ii55MxzyAZoyBM2dg2TjCfAzieet8
/TpUhNWl0O+kbIV29yYfgYtmS9O3GkSDzbGRcGDZ5cq1QZ1KHVekmegHDv3f3O12pYPbKitfXLKq
9H0PMhgN15l8BJbB3ir3GvRON20H4oKDvkOXnn36zCeu8e6KBusp8eVBe0z9AJUOtSZkDLDq2bX1
PRoMdiFKes99nalZJApd7EIjeiZxLov+SiB3btis/oLmOOpNE2+E89SQGGk69NOV07CINftqGAQZ
zqS8ur/Ce4smDRCUWo+G/ckHM5LLGp9IT2O6E6CMzfU7Ir67GRkbXsG1WRzhNNtSrgr+qI7K0Zkg
KlT6rkmkn1h6hKCE46abzI/BIFeTc5UneiWLCb0Gkh6AvSj500IN54gFM9PtbRQzTPkORMWAbkn4
VNlE0U7t9bbJQUBO7IgnYry1UcJwO68bDAU2xwLHA+Jp7msAMkG6a6JNXxyblZueAOrS5Nak4x2G
fjOzv3BtSfIEyKnV4axxhqoJZxXbCAv5Nmo0XjOq+Lx90Tubjrlpg3BvKOd1kAV/cTEtm4rXqyFc
b55uLjOm8IN9GNbHwEtfBymQlhYoWrtzwUgWMhyNldiYcbSJqgmZgQP+Gh4cZqMoPicyW4tZhRzr
yPj67VTYmBnCtTXk194hACOc4OwRraJi2jfBgeuVfw/LQ0c0UXlIYSBrJOpsQSOBKijIIEB4V3sE
YOrwhkFK+cD6AAdm8Zz0L+BIA7hxxr2fGhih8JaQZVWR/cgfLLgxI/4cnS62LAwPKFAqBL91uSL9
TkE+CtxVivhaPmPWG5mGDG6OLlnXk/WMQLVnmETNjFwJ3B2vnZsVWz3w6VSRzCbDscWPYZhflXH0
+5jh9yz6T574RTw+ECUPHt4D9zOlct6Z52edyTEk3tSz2MfpyEvP7oi2mcir4hFAQmes6trrZF+q
nphwZNF5ehmpmfGIv8/Of6FYJNk/Yonfq2LmkbHWE4L0eer+D57metHB7xbSm5hq6Uhp++d+so96
DpReonZL9eTYZMg7vAAjjz/5/xiuwK05yACZ7dk6zHP1amEusS+GRbBh/FZY+Im2gp+nrKonx2zX
NDbOKODi7oju+lQDQffuP6JDJzQqRVSuKvR0lQRj1DZ5x57jUW7ngXapmzqiXNbFolJ9qz8Qnn6r
W+vRnY56HGw7/9v3oFqedEWUkwYT/+VBtY0CDnKQg0576bWrBqeCrMcdbiUN9vX4lhTZOnRhW3q0
vBN9jqhZwgkvc5Hv+5ryqLakrJGERosKnsp70ktnZ8XWrgmSrwD52aQvtZB8VQgPnc+7CKtzI6tN
Q66mm6Wr3BhOOHOCgqZA5DpVDwbV1Cuow9083q36q4AODpM/z/exiVYbNolVpUS8hwRsAs61NQ1a
pg5Wg36PdtqIvTIuzD2CiQBawCFnMcnYdGsHsTEnQkGLoEHgRPpUFXIDSp6w4A1MtTbXswFFHmOR
HzKAhuHa9oyoydLnyO8GdIceE1d74QFJe4kuAcHZzPUZNb+pNm8rFrgAD+UskqvlLeT4EFm74kMz
DGOTZtFT7vXbWhAemoCxMFQYkUoDfhYoGqX88CVrT3hFpof06dRKPBQbfte5unuuRyL7oeF/NyEz
ykhhSgnbaOA1kQ5EJarBbwMiSNyd/q3jGCtblAv4CkJ+7FX+Y+LeBDY0fRZkPiOkmfFw7P37bO/D
8RJzRAvrPUHsq8v46vAR97q255GN40uNO0Zr3cWsaasckQWWOoaVEUGtzoyZkWMksAvgQx2bfV5O
hxlVqzkFp5Jb30SMrkGb9sV00AkJ1hDS5BSICi4XDv6QbQylmspzzyNB/vhN5HSKm6sZKVh4i7tb
6t1AGjM/pXoYqcgh1h4VjUxyBOvur53jHByO1Vbqd9uTCIzuXYoiF56jsh3Q9E/uE5/Bkytho5d0
kW6NW2/TuhHeU7ZVTjCH0CujZJ9BNhnFB4Rba9wvEd4VE085P67uMNXjNLH5MHqPBmPsctoloeJp
5Ucvbn8V4YuFqngk5HbEqJb62XOLTKhM5E5zISPJr8UW0DqAaBuBahbbL4J0NMSdiSaJ7K/iZ1To
O/Wj7hqOQ8l8BAqehrcAdZEyKGBr6KybIf/UV5rGp5ZU/HKV8JfUo3yjnvaOh3fCCNP8Jih/B5Zg
n2EoddtdwGpe5C6A+AVOo3UfDbFW5mvMdy2rcK8g8IBD1iAduvY3akxKI6ot2fGVz4Hk7nznxRQ4
8qXU15p9xvzfiaR7+rVDsKahnSkfvvliIFyWHu8WKsguexMKfZkOWf3rN2SWJpsQg7kh3zhd9NlH
wxQ8uhpj2Mgu0kDPGyShVzVEFspWPkzNPvZdS0TDwy7+Bca0q/vqbJnJ3lbmOB7XAD1ZOWqrcNYP
RfNmoglRI+1YXPw0ox6UBwscaSZquay8S4iGvOFXZt4LX+2iKOq1iR5CVu8JyFICdNAM1WvhOvGC
MZa/P4YSPGpmLp7UA+Vy/DUOO7DbHYWrROjlLvCe3AiRF6yPWotKYzcRKc/348Do1vW3NYHl2OXR
cC4WaVo9UxU4XA0TXBb/dAuHMdehhSu/nc58V0y7Dns8Lrs5O1UNVMOAzYde+vrN7LdxsE/gKQfy
E6bvlDwfSsv4vbV8w0S1Quzkj+xuGJcz5hxBNo5hPmZict3cAbNf1HBdTgfDRm69PJrB2vusomco
iKLvlzF6y3g5fwjnlWed94BSyh8ESiBPOLjJMDNvjUk8LItDPC4XU/hcT/e6zZAgwuQabwrsG+vs
xTXF1hFnAQxQVV9N6u1wb/HKQkAwIy87rdnge9N8jOyT9qMNuJPkmZsPTdQ5UkYtiBQgF8HZDs3q
lJiL/eJmefGy8XC63bq8WHFRs99omNXA80tOsl7eowYZnMQ5WAeqlY+7seXgrn/VAxf1yv6+4u+v
TSClPwpCUgCbTIAIfWM3jihmACiDWaxj4OLeIC9Y6zGUHVoe9SkSOwPQTpCoro93/Ms6cLc+sOsW
8yZw16bbfSKWzP6/dVFKFxgwYH3zBuhn3dn63uPnrBsaMcBKAwTjUUnvt3yqh1crR4jJN2w52slF
QQmBloNEV8NNTROSk6RiQq3ogE2hDVGtuhYjEGABg04/xQx2W6NDf7ktyItD2oD0qiMMD5Jtk484
vbLvKrrYaMijbR5d1Qkj5u5Y6u2CexwxOCa8gpC22f2XEtPr5KqoAc8tifbuyBerDTrb7tZAXFjN
8cPPIbiHH8u9FJ5DGDpXXfocKDtjjoUkRjWML9JKtja7hZgeU10ckiFb8bROk73Pp3lVRsjeYqXP
JmwpB67zTxmHSoDPagw/1a0cmz9xQe1ZuTb42+rWT0E4QUOYAJtSFHH8N6/8e9Q9++jKLQLOAzS8
JeyLyZ++HpvzmDNh8OQhR21+NS5sN/pNcEQHQbRuI3RYlMYiQB6LtzL/tcnAYIKm6po7HAIvi78L
bi8o1N7YsmPHya8DbcJ/Toovn8uqpbDORkANU8XEaN/QcNDxkfMAV9xwBUzHWPU8RUvNPkzOW48W
iitwgSSwIa0HxXRFpFVmfGgVn2R+KUW80/L5yS2LNeZY3IShl+/5/tzJ3Ta92DVWB9ejaEIqYSwC
FZx2GVNTMT/N0d1V1xZCN8WKYYvmlwXcALn444WYJeARj6h/R9dDWyKJCX7afYfDoe//XBNwTcOe
RYIbvG1gxjt/tr+N+Wz1MfIfjMLem81iGsNBV5QutetJegd1aXYmYwbVvF4iTq7ywDvBstHZisAv
Oo0Ly9sXgITqUXO4COqCNt1HaLfHCT1SgVg4SZitR5gOakoYi/AT8YOhfk2bg47UGzsOn3Ez4cYm
7AjXc7+pxMNviT0txkuwZh9YpYxyFLNIMiOGbcbd5ZioW9jAveLRDA89+ZaowvjSNPZLuIAKIrX3
GMxnHs/+c5wqXkcVnoxmXJ0s5puhu5sJ8qjiqCvN8qCTNcnD7dKI1CBWD0e0zV9JjLjc9Q4Ne6h6
2VMMwuwW45sajEbeJR+5aCm2o0/RcQnDXcN2zt9KOqVA81bLz373hDyVo8t2TmUdPQmKvMlxkYb/
XVcPZ8aKWJDDy66U8t2WJTO3iZ3/68kjYaSio8iiSx6tsA1vETLghEAvCOqWKWBPWFXrwiMhg8On
Ole/Hp9STcy5K8mNAG622S8i4yjJrsuJsfBHHsQc35HzaRSfAoCvlTtV1sW3hrX+yEfrK9xK4b+A
3TiyhLNQxquU7Voz1nZw8Htx1FxAuJTK3fbcAZy243jQlCHNZJXX4j1p42wnXjKdSs8+Mh6sfJIM
AACyQHFU7zo/D2hhFZHhQPw6QVXqqWMlLJI3nuJwelPZMimA/2CdDaI7ug4TOONGB91bdyGMc3sK
+ulaps+GFx9xzb04PdOBUW1yPfor5q8CU5qODnGYnyuHzjJqRgJsVcM60Fb465MHr8hfCUeFAgYw
Sy50Y9uSpB6fKmP7Tvh5Mu9y/ETtSmtfR4lFeVsz7CfHtP8Iu3MzXp3iVcCRMWJOwJr+uEZoyoE8
2S6wFVwfUxYfj1mWTzKrD1YO+bEcuQaAIsqHLT+9/qMklCYg8piU7GTZRCveiOE6/pKnMVsbZGph
srIQQhP1+oGeNiLIMNqkGCmDE8zBAIVD6ioTt9gmYg/fkGbYTB45Kdtz8TWGoJf7jBIpBmrCyiFE
XXBf5B3rEpeCAcKC4AWjmWqv4oGCOA/IK67oniGbRiC4bWH2GrK3A3yFTbjjwV6rGTEUYl8w8GjC
od7iJl4cfUlcRNeQOLCi3YAoki5bonRN+xPCVewPdzvb2ASI9lyjfP+Z/ufYaFCQBwT8qS4LV1/8
aJIazDZaWO58seUJvU8BlwqIX3zElTw0WrgXOu1G4GeVG0PcMEEk1jaBu9fTBH0Eua3tyqYMSMLN
MLlVmNHV8WP7zU7EJNQQpWCVZB/HF5/ZiN8aVQSSxoLZDr3DlVkEdYiOzd6US1oQxpgtrjqmrFFe
8c+rn73px6NfLQAArqz3nDJjDxxMPCsh/TtcJnI7pI8m4/dvzePLwVz8evq3YVMxKp2FAzEYJt4C
mS5rhkZygU2hVp+zVtGNJlb+pZh2XWVAt+YUmu0S5MM65lLFWXF+qWOsVAS13y6bnoJDj6oonMb8
BWwKbyvmLI8SALzXIfygYBKVwB7uyM2AaYiN0XsyCH5zCP/lzor6J/wCjw5e1V1MHEML4z6x0iyG
f3TA7PC3kFY72s8t6cTD2iZHlzjtl3Q/HTBm+GeKuorXtMQbnEIRgKkM1IbzJPJ5kP8z5CuMGAcr
5jhHThjQb1IFBlBsth44fdPOXA/2BAmIr/RQRWQLuT7XKmEz+tXWKdF0X4AXF2V3zOucolX5ElXN
Qa3xppFersjeVzMejhKdKIW/aE+6c3RpR2pBLhNiXovw41Hpb4JVMnTHmFM44HwlAou/TnBSiggF
BfnylGb4b5tHIgiwimf6qrHG+ZsqwKIXthsfmSbPOyL9IXvx5SZ2h22tI/GL/RUwFAQ1fH+P/goW
pySGByFYXzXvnCV5+DN+jNX7jRGlR30oQaQEm2ZlGocOUNpySfaelEe921Rgd/VFEQLshBYhqOhZ
+WYVYF/KYje0JoVEvPPCP+mcVE02Yuul8Rylpw9g5MKU5vCtf3L8ZnN0t4VLQJ9DUN9Q3xPr22mH
jeD8CjrwIJGsGneLUiRo1yGmNSq7IpwYq6TZV/Z0Jnui5QYvXbnEHEvx2sO17GPZXmJJf3QMWvFm
0acS+uWlpPsMdwlR9EosOdaoKw4tQpLeIekCUN/kpDXr5EmT1yZir7WRYkmBPhwsdl6hTJh4aaz4
gXIg4uHDZV7agsoaua4bsmzt0TrKDpVD4m2FeNZ/DA8P20jXxhCvcwYqXgiu+ICHd+CU0sFtGu5J
1Eakr4IAdikIzz3nc7Q5qJBb6ggMHLYkXMqh8osfgubM4+toPNzlDjC6IjQtfWnmo0eGZzwcTNRg
GmtBSTuudki0gyTpn5MOOyTjLApGMuz8FxO8zWoGtsIvj8i1CTqA+J6m/uDMccL3iZysDhaNix34
qkNLGdv+skBP6fJSR8olO8+Emr1MoIqO/Rv4rAuYhwtOETf/awDA+DzrMl5+JigqqxhDCzegnnXQ
O9g/zwrgA5wOaE9HZkPhRmQ+JlY1SyeAA+lrkEcgRr9u8BQaNrMDtyi7phd3sFUoLv17KKjiif9p
w7gwyYLIaW4IuFVMO32O8GGH7baSKnsLWksPqA0RaHNIH0YbN9sQK5v5nXmMKbxmdcOdpqZz/inP
Ph1vazmoIXjXvfhLgPGPwMthc25s7DDFwzYOnvXGYb8BNMQ51ZDHQTESgPkMy2Dqn+mrsQmcY52c
xknQqjdtCJDwCgZFV1y4dqI/OSA+/sUpMVMCal9j99DaW5K3Wxxe6Q+MRim/gmpTvvT2Npz+QnrN
g5Nr4+S6ZClphfwcL5TjFTf9LqnQIoTpjqwLWY5caQ/KmYYzsRrI5BjqSHAyzO9c3LHLi2TrwN+w
cPOcJurXgf7mGxCcEvdBDvGLiIPhaMeE1pALBLOCUjjA58a4vmR4yad/QO/s+/z2SMktyVLEJInE
BHJkk93rb8955XWbPJ5CVrF8fig3uRXEJ3JJvg1tVhwwcXcOMrCESXzgDeso+CQ5w0Qu/IENgnXh
2FoNOl57Z3qoC2liUhHSC5tpKIoeITp3ynE0JMzbqGGo2dUEexvrmH8AdKNvCNuwNpFGCMhhhixj
CgCdifv1V3F1h+lok60ssHKuouv0qKtfoGE5PPPoFx0e7+9Mfwmbpzi79O1n2e+DlxAS60V/sISa
j/QTPpZ8+Tv/iXWM3BTo2T/uKsnQVi4z8DkVILMYWO8JIcDdNS8N74uPyHib+cspjMfqySAaqqfE
Y3o1xamT5GS6DF1BhhAX+ZzoAcyc3ZCt43adGeeYLyayaV5yKtA1dpIGt0bZkMRv15u0xwyoK0Qy
d28130iz9RZeNzA6EUhnEXrzR3RHk11m4u8yn8Ax0142wbxWKFxJkkDJeTzFZxye2A9Kd1q1Aj/q
V8kSMg9vGNtcIkRndHG+KkHpuMvtfNEro4lzz5RLLLDXWrRLSej2CfOsHI6FjR3AGY0E3zEX9S4r
0JjAtzBKWNcKbJAAl3weCDAi10Hy2wXhDy1EM5EWbebvqhXPQogArXRR1Wa7S16LnayHyxDmZwEK
hUPKY3VHszsl08c8YBHm7KnGapfzmNfOj2bjXIwodCCWOvgZ3H7LsJFAy6IUH6NiM2TbgoMLEcky
BaHgyHwU/G7R7K+HbsAHv3CtfU3vU6qxHv2MOKPQHrlq37G/K1wABUhejVAMoX9cSH6Ot7x4RAAX
lftmqrO9YwO1Fxng6yx8aNaDGQN4coNWCUW2408HZeS8tGygIYdNbt9tp9+YCdmDBIWtUFXkHvI+
LvwWUYNbPEROpl+x9vmw1HgVwKeWOJOM5Mlj0jdIupr9EBmUTRAVnDX+bJRrKQyTOpnR1yLPJmtN
0niZ2R8mhEpV9b9N0a8Ip8SlaqNlRe0/EdvYmTh08vC1g4VLqmPX7wvzN/LMhyPB4vHu+ZQ01OjL
hvrJ8Pcdr+LYcH3FPfvUHCbPjkfVqveppgrDdH6xabVzsOoHk6Aj5tXu1Jq0DAfbstkAZ0KsxiMJ
iysd6We+dv5CQj55qsYV1Ay4M8wgoSfLi1b8AuE5mA1Z2jhS9j5YkqpYJC3OZTZf/N+FseaHJ00x
IRE3oB+VJSLA4pi0nJ5EYGXkxsh7EomnqOEdayIi9uf6aMv5Pe944SmR7rsZW9DRtgcs/Sz2402A
Sc8ZuX/Sv2aBAVs8vyiEKajePYsAU7EhAbL9K51jYP1pUCNaJU417l8MWOVu+9NsRv52xHNtSAYg
INJARHi0CONK8k8PM56DM1t7m3udff+TPAMFl/GseO2Gyx7TaCkeNiuguHvReZyv9rSBGJTVi6+f
AzKk02MCCWz4twjTN+YqcJsUOX1rUPcRBp9FXNyqe5BmB7vmNCK8UBm73XJ6RHa6zeDeG3VFROk2
ZOgNGOsgKREuLIvsGvd317l3m4C6A8Ioi1PEPgwM1iBXjecFuWrsmFAyevcR8GD5H4GMb8NbN3yU
/bGPPqYCa49clhrcG34/p6bUTcMEDYuA3SY6pZ67tWV/BREh8NWTxyI5Tf1Wn5xt6j1igLK8JmOx
JzwNOQk+0oJ37jWXGAzfGSgNaIc8w7Rl4umrTjaK3AW9kSH68tnxnuyoYuCyzl2akGQ9UgpX4Gny
18IPawDrYTfyPFe82XFZ7kXhnvvhubS2cG/HVKBtNj+SV408IJ8yzIxsQVI3h94/DAO292jJB0nE
PVdkFJ+iSV40qucGuo+6lNxMTl9XE0CFBWCYOHRUqVUu1Wa59qLn68zLuapOenXqPaYl4tnMAK8P
o1z4XqgkkAqCEZ4996lYLj5mbyuT55DXYyblO72G9lo6z9NnClYorXuOMLJtb7VJGjCMD/Hp4uK9
0MdEvEKOMpg0b9b5D4LnK8TSi+GbHdlHyTEvEHn4v9Y+eszxeqTuHW0wivI//+68ohDj/1yuoV/0
Vthg4ZEAzO/lZ32Ww6Ijgptt5aP/aB7Nw3y2P6lNQUSif8d3i3LVBTJu7Ycx/QIv98D3QXQcu+jV
5d3EzZ8tVesUPg5sTYvqE//3UPFsttPKIcrATH4aXCANIqcQ+SKMcphLYroQM4XFS4XUCZvmwnFe
o6FYDIhl4qsJxd5ChLdATX0LyU9woelcCB7T8ut/JJ3VcutqEoWfSFViuLXQDHEcuHGFtphZTz+f
ztycysxOJY70Q/fqBdSWqjJuVITaBS1g0u+QUCXIQKxTVwNEqMcxoVQV8L8Yf8zcuEkyakQa8teG
b5lIIg964b7o0PQhvOVRjSEuxmRCwLkPCy1u/GkIJH0LJw7rKQfdgaztEDixYpfOFwjU4WZ/OkzX
+O6EFW8S8My/np/JDnKQIv3FBal776p4HZID35Mm296wKWnoXSqMNCAZZbule6cpbs0R6VPMQK85
doTfqO9W+heH4DzL8DbibJ6yksbsN4MZWnTNNYZfIwjXSkVixczgFAqyV0SZO0POj7XKt1YzFewX
Y5kxWP02AmkpinaR6BVGKT0XFUHrHRwkSqRxLi6N3p5K7t++bh3sliCgtYkeFE9yz24M6Uqhwp5j
v/6CqS8O45+Yec/+vI4HocnV6X5paQOp3hjgkNFNQx9y1BGL1Tjrmsns+A1NRAjFHrNhB9kdE1WG
GLxxPGTB+i16JLBpomxJ+zX5A10JbUbE4NpuPnrwAoZ7WP9GmxYjXhGiXWg8N3WlbZUEp+BaQGd3
mdEeyft127eazHQBSSBoS2OqNDUjy8WVXtMXXLf73WBp9pD/TFkRSBJMvQGccdXv6bdLCPRRlYNb
tIytLI6SJNaQImAw3tO6ksa6ssNELnsxgSuqeK0gMeYll1h5pTDgZBGawzS5VOIhXigtKTsYbDJM
KCzYL3igAtMknyZbVygfcYVvLi6XtTcSE/z6xNDrjurSscisrg/Q3az2Zi4QonFakobUMZ73LMSD
T/8pNaIsVp4Q6mnpi1+ZEoRq5pAuMBztxA8L76ewJ3cGS4ms+cnTRxFVPnKte4uYfuHoBDyjZrET
EEXZIJ/kX0j3kYZ7mTbPfuZPt8FecfT7AjcVTKVSUJgkLbc1hN8kMziKt4b8FxHPolXBIh3CfKuZ
ylHjt/CTmVcxP8smMCWVjvQTYrNb5pY94WXb4wndQROdWDA18dsrjWkgZC1JDnO7FaqTbpWrRZGX
Qo6oKA+MLnbkOPeUhJx05b3rZn/6VJP+0mnZRWoYLUVVMDwz35zhM1YHBJFBCOKi5qcZVHhuXlf/
GfIARAapuJxN6FBVGsXYEo4R4ckoVU3r+aZa8yUlf7hHVS8PK1bgacUnHpUrC7lI+eDVXxGbX4YC
LETQezFuQvJAyccO8gbSxKdG0hypaBhjIRvSIgWvMCxWipcpBI0yiKohrtaigc/U74xtZHXqFoPI
snk1Rigfkh1Tl8Bf60rdVcV3Fb6p0uZH4ls7xmejFPoRCODcON20UvrwxSyGE1KK61yDURTZzUDn
oMgnJekPam0xZsWtrG2Oap7e5sY65OyHzKIv610VCSQaj3OJU1ixjrby76jMdvHqHaF40TDbkglF
izPKUuZrPROYMsp+JSVHpd+DC6mvS9N6WFdK8iukIibbnY/F0qYS+CSwk8te9yp1uDTxaRFkN5Rf
8RGQLQZZG1xB5+nz+cjIrdXEQF+ukgqBoT6Z0nKKRG40xpuz8SFO3W6c691EengsNydFal/KKIhh
0icl91WJDgI6yPTWT1cLJU84trY6MANL3Uwb/Xg2vIzOPl+jjr0ewmiGfxQ/EPFkxqSldI0Ki7iT
LpKBgzih7d2xtAJ1VDFyI8zdl1sXk2aVESEXP9+Ya/cClVWBVzbfC6GZyeQm70dXTCxMWXBEIIlK
eY2ghk0YYcLWdsShOqznBrsXbyvUjt8DuVvGLwhgqZ96+FwG54ZFrB6OicVdnj8g8E4EcEzgHTJ2
HQvSN3jQWARsMR3VbiBhUrKDlGc5JqxGKPtgAOikOZJh5uBTAUevuLSZh5yJQa5IAADkZ+hLH3Df
LESikNBhYuHp9w3nCdIvmFvyZb532Y4DtYMCZ8DUcHCCV7cT65HGD74YsC+eEOgLKaqFQCFgkHMh
8dFaweZbYO1xtpC8MZy4BLIqaK89WyuCBhNE3V5Bz4KR73xAwgkxUeLWI5JK8RIOWfb94rQqPP2j
Hl8EhHvajmYKYqh4jqvrPJ3U6CKTycQdUfHWA3XajfIe+nma+Rwgce+MqqNIrgS56h9WZEziyQHE
mnIIVMNtJc5m7PxsZb4xYJa0TQncLFws1YtQ6RuuAmtqDCzEa4QXpc7wQpVdfICc4CX2rUETh0ey
wKGBnoGBLOHOmT3+oHGsFxoukkUhzUh78j5i2JNbzgcAuOKE5Rrzr9xr72uP7UvM74RgIcmPwAQ6
TG3XDH/68t4hsDIJkBT8J3ZHKNyoCN2YSR+aJvywWV6oW53iIP3GX/iB0R3mxDBmv33pIjQorM+G
Q1qFD7BTLbc0QKK2EVsfrJdQ12EfysGo7nLjBDI1rFHeG2bF22JFgWHnWsYO8nBKUWs6/A7rbjj4
fXsLqlpbloI0vKfysVV2Kch680BlloQnxlwgYs9si4/6CG629KA1LyrOeQAeC6sMU1xK9Rd6CXA/
pgIyk8lpCcqfkqsXnOiEv4T+Yt718R6OOCJeOKkpQ9Q/ncprYnSN9TUx8ItvGUf+psXcJRgzsulL
xN97FQTI9Kj+5c4HR6rmTXiQJB/jGLAF2r1wJVCjeLFHwUOiyfKuBg8KIdM7SlADe4Vha7R7mYyv
GUAGlHhPMmGK3WEF9Z0TO4j/ahwYczuaHiFULTG2AuWbJHGyuDlrccbvpaDpgtZ0ZpJ6TAcmJp65
CQV85KIcLv77WuwOQ+Z15rbAy4NRojsyEBY4KlA9OswsM0i6NAGMfbhRC/Q+eAr5pXjGSrZroZNt
hjqQUdY8CJRmOipRAx9hhuRS0JIOhZc84jaoUyHDzJZjFZctlOuewkDauMUE1bcBjhzL4q1SH8yK
TzAPclCMftf3BxFmom6+R5xy6VYI/XT4LuZ9rsBo8ZHsMBm23hYQr2u818lSRfI3eaS2+p3CpAFP
EwoomDEM5eyC2BNAiPlkTERrAzRxNbpxueUvXZNOnzvhncBb5Z4TIyujY3UioE6c0yoHYi3PH6hU
q+GJX3Tt0o6EytsiOQj4YpBpYNgsTRXRyYsCRmsFHfJ6jAIyLLBQHNsKrxdhmERrgYUpkd8GP/oH
Olx67Z6rAxoYKUANrVcP5IQgEJn3Rmqwq7ZxRYIDyFIfgT5AxS7oSZcKg6FN+HdTP5i8RV/zu4TN
ZH8LuyAdOLkOpvJIOwBQTIL8Wne7o7UVb3RflmJPMoMbZG3yle5LITJAd+r2KDdHaTlb8hUHXjNC
EO5orBjRkRmIczSoTpI6GNY0vETNhae4cjvkQ8y8N3GxJCCeIu12E3ZbAHyZ0w5vaNZCBZ2SO15Y
z4XGXekMPFIOaXKYDZeZum3dRhT0wD6gLJsztW9FG4aLA+rlxe6/OCikbxhE6V9GkGRyx/Qeyt0f
psmzsmlmXvT62xkjYNrYMbiEJmn4hImzc3sPG6P2HV++GhGcgh8Imlg7+l7nLoB5faARISDcFgMm
7fGizE5eesR648Usy3suAhhRsCbAP5DNxbgvtDbHIdtuTvwYnJYVdaUfBIrmSCd+JZwCPECggUSL
g+Qw+ZD/QMxV/cLdokDtF4C/tox14iMAFiYLyxZz/5D4t3Kry161cutcvtChWtNf04ii7MFKCzAS
3DgGqLUl2Z2PLPNKw2DIMX9zVsOXvHJhNlXrl5/UYeNA4+GtUjLifhh3c11gWM/e3cYozlhq6Pol
DLSYHTA/8yIEyz8ijxh9zCb8tFwusoAuk5xldkjQMjUDK5Vd2Atw7gRxkyE/CBC5HxPM2yk0p2No
YBfR4Z92rDLKcmGGCYikUcYuhn8CqALmMwgDHzBmD99zUXWW+DbJv53+pU1M+dmAuAmYrbwtR+gO
7bdmPTH7CYMEEmUt9ftOv+fIXydyPfpXiPUNg5237Kd/ZRbFgGUNsFS69aseNzG0nFdKXv5Y3E54
ztyzBtYQF3YNREl6NZBLNtn0RkVA6qD+q27Hi3iG7/lruJSqw1v82u0BYBCtwxOnquW0hQRdyPha
eqhqocQVL/MrrwUmUfIrPtQva59+Cjd9O39kL/OJ9wHCKYUoA224PLTX+C/ir08nuUq6L/SIfIv5
T9Q3kEqm59prZuso71DDWFHthHAXJn47LnROyCn0rdYlE6HgMfb2ZwJfCTruCleouFwhz7Q27Jb+
0ROr/iTvNbeFdxmQfKNxW0jXSPs1Xriy78x9kGN85p/9VX5kd/06/UDwQgX4vEbEWHJNGGTqkpMY
mDeEOSrF0zscUESQw4Z2DS/hMwQDP9rVgXoM6RFwJzft2rQ1nKT/8+3nqscyazYdbIrIM+PkYFgV
O08kVDcSvhmE879/CTlvmaLRuSB5JvgamZkTQySX/EbYYemAFUmBxKw/YEWOY0VB8du5CV62uccT
g4mlfvHM+omaY0MbPosB4wMoggxU1C8SSrD4SEOQ/MrGf+msXvPaRm1VSr6JtSgV64+Bd0HrhVSo
Dcz7DTiIesXtbXlnOhI/8n1GuKC1k/4B4kj/upu8ZuG9Gj88basFUgCqDKR3huXcoQ2fxnAEaz2s
KHmLu0Lhyu2ub6o7ODhWQ+NjpSRzBzlYFqJ70Lgxeengg8MG5Pau/uM8BlrtOek4hh5KxlTVJljY
hEXp1mLAATiu64AvrZ+acTZ3n7LrjX2K37TpGO9xdNTlHfYUKRHSFGOLC8TWP/TaTu7c9FhvmORV
NRisb6atJDOBgX0PeA9PEJbMoY8wU3CSC0sK+JV5OQhYD/bCUuQT/kvuVs/dAV2D09jlh2OdxB+L
J6T533/LE/dzdUf7nsO1p8ijCWSIBTy4fkPBam4dXh5wyFp1QmvC8UX3IPfA0eSTQKkocbKi9rxM
B+z7z41L2MK/pzO/lkAOsFlJqG4e2VpkugNj5PMa60C/uqzXl06w1baJmBfie7tJoU9S9cJ9+npi
DIwrur7nQbNoYOP0FkRsV3zgqd1/NXcDkJ/IxMjNfrsDyfEsg/eiC3QeMkATESBop1IcA/czU7KY
foYrkD4LlMfDsh7mw2qYhHvXYLMWdV7+OiWwI4U8AYdJpQZKaLqrJizctK+EcdcUL247BWp4nN55
4yU51o/5y3jPvyIZho8j/GTWdvnv72B9QFDoH9Fv/l/KBR8uXlz2Ox8kv4kP4SdlxJPb5j9+K7Yb
zpoaC3eUP+MLwS7k+fmkBWirIeC3p5UE8cVfzakBy9kvfe02MLI+Ta1bLlt+sLj0TCVYHq9Lt0UC
/+w+I8AJPBsDlci1ZYerA/Y4SeqlcWCVWzVEyeCba/aTz21Fs4SA8ymD1DsKRUEasI3rbFdEPsZf
AsZxxBwazAq2SnYsQyi8e+T57VEg6LzDdda3+sugHfPUDa/chdD50oqacFdH+L97yujpyFPxD4F9
UR4SdRuV23k4VslZLW4ih2Hz0o73Jr3L4x2bFm5aflMNk2s1x4U70eNttBfNAw4cZXpBjYEwQOMj
QHIxDwNZvfpRRQ77nGB8HkPMQ6aPfjiXw9kaLpp+7CcyNez5E+/yUjka3bYjh7nA+wW63FXMdwbp
lMatyw5zfRrjYyed6FwGIFdj15SBgGMoFhv1vu18U3qIgseZAjFywXg+7O8NfWkq3EqKV+xTxjHz
LeTZxS0feErsQnbMPN/013x0KpE2f7EtTmwg2haDFbSUOp+y3Eb5dwZFjwLRQKgb7utqMyC5qdj2
zHzJt9YIRFS2c+RVMUNX5kMTTJ02wv9TCu252sXjv6o6FBRfTfZjNZPdawEwEVQGLyIWZxm3z+xo
JCx2inbUgrjQlF423QftJFLPTNs2tcEvnvS/I6k3DLXIRMQzGGsURT8I8aXsL7lEahu+Q/N3MRyZ
jBulV0VBS586+0C4KGwiokHw9TE6kAcPXonxFZPyjuk26R06Xhpw0yHp+2GGGxJDTMGWk49k+jAF
W9hC/bcgv7Yvo3VoMCnYKaUn1m6KSVb2iOH9tgjcNulPj29L4vcSmhQnIuuHqC8iXhiP1n4SBVK+
G05tyzAbQ9KzUL6m06GL93HvLcx954so2nwjhpLwA2vBnp93E4RHtznvGx8WocKwgkRVrkTOiM8h
fWjC30Bl0xgHCgAKf5HKhCj4GVocfDhCykYn/tcYGIAcU13knwuEems7CY0BPCNN32Y/Xc6TEVjq
rZ1Q6P2EPZOh/u8hQPURYOdkMkaNFWaYrLVNJO6G+DeEFA4/CZAfw+9pujfie55Cc8NGYdtGHzWc
qW48WcjgaYxCxTeir0g5hN13Xf0+GRsWykNSHnN3mElwzzBwxjKYW5mP/5iuQDUYSHN3SNjJ7eLu
xnH7HGBV2VMYYAMJJUk37LS6iPIO/5YMy8E7Gibkni3e1B+48g6sZBSF21Dcai1LB5zF5Wap+l1c
7yMErsCWDZlHNdS0vDmFImpP2BKmC/pizfvMQogayFCZIgXqOAYVnolrNnqV/Jo0roWmYHRpCCP0
kHJ6Gsejhsd3T0gIgQWHWjjV5ps671SWmpmeNOFex/B7P9nwinmVhaBQ+WF3A5ln+xJL700LHwku
9rRLmCKtkxoV006Vt1o/4aOSYMv8RN5P+bFOT7TxbcKOZ3+vikEwlcht1d/u+WbN5y4JVqNX5RTT
u0AaVlz96aFFRVEJ2MTYx6JqBxEjICgHGXKbJfjUsvvKA0D+0JKsgjXC2TIwbMr2YuYbFjS3CzUu
WJe2f0YYzSCo3XQvEQuBOrp/iABmtEQaSNfOpJn/LjDkKOgOsIDdcJeUk8NbgQbBBAx31yfDO8dm
shae9R/hetHR5j/KvaRs5hchu3Q09vPKSBFbx5ROfXmsjR2va6KBg4u1XLJuZPaFuBhtm/nV4Mws
bPUjRtqJQM95eOoM+yZ8u5guBxkCphkBVYCDQcqEr6E1IVODzqAPouL8NE97s6HZduAj1ANjlSYM
dPkVGk2tbvXkXuO1huukIXjMZoYfhssM2xM9tPt+P44kem0TsE2irMrtwpWjOfmAR+YGJ5ty2DcD
g3Ao00wa7PAVG5yZbhuf8FW+vTfvFXGI6V4kBDw6p9Y9RH49/VpCwKYqopcs/tPHP0l5seKLPjF3
fjHFW4+vh9ySynNZGIHhDbFMqPqYZ39Wyk42ONBtZN8JVNTxpM+H6BqXjmCeaXN6jUr3O42vGhAN
qZmJJ2hY4UAwwVBt16LFIelSZrnc0VnxOVefc/GHT1umLn6eg6r6jGE2c8jy3U3Lb87rgCalRoHK
2dnCwau8Z3KKEoaRwLW0o3jQAbzhjFqQBBpB+6Gu4Bh7+hpBgP1Ls3CoYIuLTooqjol7ET7AiCwB
N75qL47nml6zbXj85lvYXOLOgy1Zrgo0f41aBKBXfS4Jgq1xj2x0W+1Oo7hLNFfBPCkklOE1lXyD
1cekkpDxlCu2fTFSFxZOuapzS3xYGfFSUs+o5WO3mu8JB8a8beDPygeey6rIpf9wOhwFkKgt50WF
q6H8i+UPLdobrZ8PX3EaIMK7csDJDcpv9wnW3MyQ5NoXjZVeoHP38nwtTKm0Kh5rZCNPLQizWUAz
qOCCJ/16BiNYdwngqcOeqJOtMB21GE+k8h2RSVmfY+kNqzf0vpukm/GGRRgivIb5IYvuRuWJwr5u
9jKzbAsZw6JQJdilcVeVIGNWaM7Y5R5gojPuZr4doptVDkN4eYZelr6KqC2jfTXQOmxn4xCXB7Gw
pWZPCdTrl2k5SFUgrCmz13PdPp7Zm5XcLAoVJfkKo2smHjSYY5RhX43xF8EFrbJDyjjPgMTnaokr
ynZ5HgjhhnYEymGxK13AVR7+1KP32guTD1lgvdpQEOPpuL5xQHvS69bb3fT4iXNcQRh1Z4sb1eV0
aVDEam7cBXgBjLShGvBCIvt5/DVU/4xsm8T4EIvvFvM7Y3lnjg3HAwaGTNac4s3GrswOCPOkwh+e
uBe7hDlBzLQ0qkqeOU6trzEOxQvO8EAR/SniCTbNp9WDqzJYJ2FZvQwdK+FtIqE6DkIM6ewRWhN+
EpvuG2dHZgnko/7NzGc6ENjlaOV+P3v56gSzgZ1oESIPhX/4hzQL061XQXgfrBet/ovi60Ju1LQt
KHcyRHteQx1gUmfrkOedHK0MJyx2I6afbhcYqJzWdA5EFs5OpgQJrgOTqyjvzXLDMpZpLgFg0EBC
HBZ37LXwWnwb1ksXvmd40JiBDrc1/6mXXwRTETdpFLk905gCyxrKAiX+1Wk4itck/Bdz6GRPfCgz
sA/sjAV0cLO/pJuitqcZ2ifYBR0JbCikQAfc8ZKKygtGmd3uNQDAFnFVQCfIj7BKXEIchWEg/uUd
tYJNEK6Mu4mwMi2ge9Ib/qSotiV3+StGrpUNSwCEkhNpAJQH8noWh5mpBScpSIVMkg+iCJhsMJYw
bAasPBoASFkAMLhCMxw8QGpMlFmBpujUs6c2Lg6sT1tDW5knF0AhSdkyYQGtUQsf7oEIe69xZMYx
0A8YRwiXGZ+R9MY54wumo8s3+Dqz+qqkPx0PS0ctkERIHy4NWmoyYlI/7+AV/1AkcdyQiQrJEANY
DmUjC8LsoHU3RFgEt8rVDvmLTlAx808VQ25XXygLiSjBXRddEN78TpUfCbMCthREsjYOTe4b+p5g
my7d4hMhQOODpKc6hvBPqj/ZVvwjvo2w10C0f3B9FmSfxgLAnHtvpVlDmIaTzblIKvP6aLH4XyZ/
9VAndjeygbN5wQQy8kLIXIPdl7BILwKESvxMX6CsylDEHJXZELMzBJCG/fwCouHVYsINzBFjv8WP
QSeo2gpPEe8j+GHv7Zt6qoPO6Q7sAdfYg659NPBRm7f+GyaNhcSIOdMZi+hy374ZBRi2pyPSLZ1k
cGXDM371T22LDk8q7HK9iRhDOiZn8gbyE6GVpRIMQzCbXgaRlz+VloX5DSsHT7bVwnP9+2vZTvsN
hKL8Y5YJSbLhUiXScdE87itN5TQMIJbpktM8kgDFAzKNlvkMKdh//FY4t1ZHmBQKPfI/cQnb4HWE
agvixG7B005z+36HZGlmVRsXvgkzDA0apeYT8hutjgC2QTN/jtisnzQpJuwYOB6qi8UCFij4s4J0
DLDbHwS/YnbKPI4cWDZ65CIQwSECqjRA6NM8rA4E6TpWXVtwwBvDwYGOSXy14ljLJXx57tOX5UIn
YOq4Rzoxbjz35kh8+FFiannpjgMqbweBYIsfc4bnB3Sb9Uk15FPC0qtIl7QlAHndy3+IeITtG6a2
GoS4R+Npu1le2tlO/2n3DnMLxbZ+oFgBsnX3/JRB/AEwBGSJXP0f0FDA0k4/2Cif4751xdO4szJY
1Hb4DXNLAb+eNuobOpYFPA0wyNFCb/icTU4CoowhZQ6vLOfmBIMETgCnQOQ2POuDvi8v+Z3mCN46
iJuJ3+H6BsILDozqT8RjgCf9GmORA9fztR9xtN4kAa9myXyO0ijQHsm0gYvc8I6Rris22r5XWMWw
BvmLOUogtfTfk7AZv/ndh+6xUAB4+bnt1k9tJE73mb4vR54b6ykemZri18Tmo/+BdSD9ZRNmW27X
kXwE1bX7t3RoyV5myCakyBFWZLj8ZgXkFGEZeS5Qs5gCQpB5LwRvOdeZI6veKPlUM6RkGbBCUYJZ
dkd1p2Nk5C6csg6YVcq0oFihWY3dGNkzQ5nIAfIC/gKJAo+SIgf2tTpCfLLDr3j1d6XSI9dEe8HV
IUlAK9ezlom92gDr2Rn2PDYUZghK4Xv5QmFrsNxjj4bLYgDbeAoLVvMMYqJwK4ANRN8PxctVsI8j
CRxiH+hzhYRso18xcWhpNTfsILZs9ApGdIZeHkFaRs6buPWbfDUJTvkC4QJDAjNG4L10Nmht/SDN
d9zoSiDcuSWNBBaxxwnUz25j+UN6GN6Ld+AB/ZVKPv6H//lVpsjguMNhAVcQTuESLHwdMfMFn4Gm
OSGahQnT+n6Hz173u6sIX6Z1JF4Q9TtpuAAC9CQvxRULuRREGjNmF0tVTk+SgENENO9waa1HfW7v
/Tna8aSQdTRXDHchIwyn4bisetXNcEt/a7o9JFy8VsgD24VsU06hPywoo3ArjGg8/SQ7zYgWfluc
pYj7QLPOzAdyPKOed4rbHNWlGqQMo12IaaVIYorLGcbJI6VuCiWNyDvkRih3Ek9LsJjE8zqkxGHW
DRMocTk/rQ4UgbBx7FOQ7TrxiNyAAQ+rLdBR0/+xzWAJ/3eUIZblrIrb9UjCo5zFAhTY3Mc/pLbI
dqYN4VqR6ISDYzJ1ZL6KXI1XTFTdRx0DF7mxgmW9L07ORCTZ4HR8ZMyFSIMlGxM6DfUqnmS/8VuT
+Apl00ZHR/mv266JmCtJEzCb9r78x3mOKR5iWOBVjkNlnRvwYbhaNAnsEhotWSHcODMd+1e5BoOT
79YaTtTbeA9qnS1+4tpNVyAflc6J356NDYMEQl2MSGKr9VdzZPb0DO0S7wBOIiKnByMo5Q9gXBHb
5TSYy7/1F/eMruiFadWw4OT4rI68ZdxkFnn/JCpowcODUa3XAsdAYoph0swVNN3otXtySi3MSq3c
nqzvRnx5phe0C/qFOR5I7UhFQGgj8BOvgE6HwSJ/C0wRRKpX5UC/zMbtfqvflfenuePkmF8dbxkY
D68VqM1X6c7gMhxf++eJbT4zK6BM47I7QfP9KZjCfeORTybrtOe9QeAg4zs9t8ypIhbfQddOsFBQ
r6FrZILFpE3DoYcHR7louhGAF2OX6IXvXzRSMreY9hLzvv56/OpwRkMOs18nkfr6kRpaFzWoZW+l
KIcHOAIj1+zxecH0ILlopleVmEo7OkRL6OowacHuVOTSTgrJGzcJLDTvQ/0mDY8ovTY4lEBQ5kD+
gAEe9vgbOprq1xLNsIfnkIbTzhVuSDi4NWxkShc0FAi4NSQmlwrct3bNj7y6Ge1bPV/XAZ1F5hn2
BaBznkUuSHqJsqtc3BirD8W2Nlxi20q8+TAW1DDUwLsMZMRO4Rhfn4f6XWQrwEZ6S15M2i5zfcbx
a8llgtWO/eS9fZeUjozxRDYL9hwbHfnLjwzfaFOzwADFr8X5Vr0lqc3jzi6DN37x/AYOGjYVTbWw
8gqx1hPwwfmXPKLH8wCOzzLCN7dU9yKFmA6d1WpeDO2zM659tQGtgWgvwu7VSBKCr/pRaUFvXnJl
L6unWzrasHkYCDekMsDPK6G7P1fs1BFJuEMBEx6fOORLwWKh7HgpSZ/5lNIVjV+eZPRCDIYVPaWv
T0NDh7vXQQQ5yJbAxCS0D2Rs+ImjhKSHrlY66NYllndz/1pr+NK8aIiNh+pTKu6NdZRBWsyYxi+A
Sbsy99cxFDOLKL50xSvHkKy8D1goQMUgfw0I7LnXhe1/SnUFdHRjTAertbkX4AdLvyTqNvXVfKBR
ZbQOidysj+BPRHaUzowtAdYZqEGjTWOi1EL3+jnRhOftZ/LsbWRI2akxP0tssP/i5FfXL8RidxUo
cQkPgdh62HewM2h+V15RVlPwXUa6hPyDx/wfYd0XupOsXhZ91w/EfdsTKTwCRox2lUByC7rwOIKE
m+mnxY1TCG/D8wTrrybnIMKP0X32PhNGCiP6q95/QpMbzdeBGCnQD1+Yz635PTCnNXD4+jNwGTB9
mpx4oAvAJ2ufC38amr1x9qUygPVjpo8MATw+5SSo6/bzkYpUvuiLNvXIxP884KSrfyJMW4CFLOwB
cWyzLC+HFFzdsuKYzgF+/pqJTcRbiW0brGIm0CPlbJl9d9NBfEK2CnRc9ot35FADGlYgSMP86GXM
OEH1GePLCB1mYM2wuk2AK+q4LQnuCrcyY5OK+6WCs/qCGcCCLYGOj2hyFkcA4YAPrjNc4IsIKsv4
8UTkvi7wlTzGKTqnhN8dpdiT6d5ZvaLsrTq4+gVy96brH6Hp914uLwSe+Pz1cEHyxIfoBtdw1XVo
0i2lVJWKz06HqDE4S/c2FcfCPArhqUmwt3sp563UrEShBDsz+chkSU8e0PRWf3WILlSRhyI7S91b
bO0rTEtIxOoPi0UPIV2n+LXV34u1aQnf02jlBzEYyZG9s797dHHyLmuPhXYwo51VBhAZJJO49j12
LFa7F2eoloHI4RKFjz6LuHwO5rTVs1Mi3CP5BvdAIQJRuItASOPHsn5+ju01onhCaN2fpNnRUSCM
Eqj51uyvVeMlyG5xuQV2IKf4Man/NVuEuEq+NnkqMC8i4GmDEz7lJ8zUJWAq9OxJWCRzcyU5YmBo
5z6J3cIcIJZCIgv1DP4dxi4a8vpi21Tggp8p/LMy0GCncJ6rLGCoQN7T9GUS9yZ4GmeDoAKoJhk/
1XsyJPYr1Etc+jddZf3bXcOU2kFxGzX3gZwC/Db2cDXbX4TR7F1aRg2T7xKrd7/HIQsKHL6AaFO1
IxwSIpIGazvEt8ryCWzPSE4lFI/SFhn+Ls7dKnHJDxHLIPnr9Eve7Z9/BRw9TMMYWDPJh0fA4P9d
u4iIfoR7RvAA5Ff5p2f8EKJ6yEHa3ZEg51w7FvEh7B+EZhBFiHFngyvb6nwHOXmKM7yVnKe+jxlk
ljsLpQYtEvDz4kiGV8xwaX3F+gyTo57vSojbLby+XSH9QilCjNT3DtdwCpGHWh9iDBHFnHGkuHDy
vRXYki602VBXVsAC2mnFjKpfCa+G6EhopKCxYmaC5DF1ljdZfcH6EybQRMIHEOxzrcT4WYjFB5ua
jLkVo+GNeMLhUWKUhlMjjQiCUeTlmxlxOTM7ulaax7UuphcJsRJgxJzBDIByg2mKDW0B90DqNvY7
xKiU8g9FIej1KdNcJj8eZdp0Fk+UWDXh8UA1K8vJaZ9kBNktMZ2QiwhpQ+p8yx/QEpHqAVXANWO5
EB4knqb/kOdG43dstW4HVMDsnkKSeq6BjPROG9kgaaMK6LwF3g7W33wL/v8A9yRLEGKxykdi1DC4
Dgz2Gn3AjqlsCjujpR5EM7ehQYJUN4mQIZG+k8lCWiY+C3ZJ9Vqu97fx/ynG4jAj4RSsUFqtPBw+
gWMYq1iDp4vOg6OeapfXB/2OCwYnUYi16Cm407VvYT5AyUug0n5wWGqlow80bE7EQSd5Y8j+Zx+t
lQ/SYHlws9qdUdaraP8BaDbinyERWr3SKyfkoZYXA15AvUIihoSPcy67dpaHtSCs5ll1SNxEiIN9
AVk0lB6r1VnmZCNmcTa1Co4sENunGl7TpsVCB9Y04Q5AhitzrYTkRn3N8+AsvxICtFKASYyEUQ5l
95Hgn8lzG+gXHBDbWnGN1GkUnFNd3qJCXHrirF2LzuWI/oYJqj2S0AVZgbJvQ6CGP39jxCh/m9/j
GVAEFRCQShtTndryyi6jv8OfaDP8PffMWhv6hv/QBtoQGp/xpbtiMKZ9Zegd/2k3xDirNgloH/Ca
ectPD5UEKp6fXYFOqXQ/AAaqCWfOjfBBNc7/5ZcvyD5k5pHotIAQLdzo7P+cSZxyy+fgvMu+kZpE
L3DU4KqRazJgsk9kaurVPyBtOAFA5VJqF1YF5rRcU7GrvI2Y4uhcQmcTIiHcRhV4FfmBx9TP4FkO
DLngj64UQuobqCGs9PkIX7sEX4Os51BUc4axptif1beI18wHmVfYHawVYL3ZIkhAhv58wH1jw1ec
xCv7c8NW7xBX0OpxVkyUkicV/I+h3YeEczVLo2TK5NYQ3CHc8meQDPm0Cd4gQwmX5p5PSdlPFhkS
igfyI87gDM4GG5llYWH5BlMNfJIbb6P2bvXGY/b5LofuGx4D6xoxBbZpH+VxOLMv4bO0ocd/NVD3
xgaiaiHLgSCv/FZUWUob0JP3sm9B4Qfx0z0rcvPQ43sT6EH/mHhgLAAKIX5Wx+Z/JJ3XkqtYEkW/
iAiBsK+AAHnv6oWQ6qpwwgmE+/pZ9MTM9HTfVpUQOpyTuXMblz4TTTTxnwAwMo/d18ZFDdKwRWsu
nJKnyhQDYIP5JEo+eq5ihsUcrT5QMeJyYDLICZh80VH9k4+piz6XDElMa/B3QpEG1bExodTwZUCE
VQv820ZoRWZ7eNPZjrwgjSdjpLeAXjAKU4D+KJ9W0gE+QENVz6GJQWSGv5nT9liXzch5bnCmsRtl
hpyFvTGFuoMTBsPkDHL4jIgheeowPSUxnAXEGIwtQXzS3xnQJ6lTy1kFna+zGGyV62iszdhR4TdO
K6tvPWBnvx2bKfYN9h0eR58MRv4NaN9IpwTB4q/KoXAwcPfR3UDEpjYQbN4FR4IEh4PvRoKlDx+N
JKF/HAhItKY/5S+roIeA1gMk2ZpqQ4llUPCFZY3pWWZB+C9EPs68zR06shoRNiPi3qV1oAXhxKI7
ZRSkR7jRc+ep0kZ6evfXYeENSwwfzNkULp6Kjn2mNcQEjXg8Uoq4tbvYg58rYNKOBwhlak1CtSOj
GQXt54sAbFNgxNFmKRsR5HsenL+xq8a45lJJmRIj5Qb/nP/YuxrGYdx5EFoGDIvJVjwYT/2VwlIm
+pEYu1/Gs5SP2tpfIUpYkvRxGCDkISHHDNmCT8gMnUnA5FHuefxjqifCr1gzS46Q6kCX2zzx1OKW
i09iMEHU/sM9Jufinp4juKySJYO2BtjYoDCxwGKHABct3IVsBt74BCSALVQxHCXjYIIyz4z5BiFJ
RjyZ5uQR/n7ppGHcE0qgI1CxRkAFVc6ZR58bzFaPbgRyaMiTwE7xr0fDEZjChWQSTK3YcvrxTuFi
wAsoDkJKDrwXunH+PlAdxeOpRPcuwXcHwqmgQCPiGdnE4RPPMNyV4icFBUxgfAghFbN5MOmYAsj9
ovrRcZNjnjqlGxv3Szio4BIUxc0RD3IaaAUQEN8Hll0xLpqCgmWkg5ngCzx/uWXMwAZP0LAXyYpL
5sHlv4eRAH1vsXWBETBOQ6D/j8qY8WTFdvLEKCNtPIZqlB0C9FILRxmRmoEG5T8urS5QMMBhsbsl
w6htc+UQmNdX6Y4dU2zpd3b1+MkgSjx013Tfvso9fOny/F1jvXHlAfpQ57B/nPnl3HHeBeLClLnB
WOEDLbyXMbRb4cAzhVRytPYwm1O2Szb9JXYwOrW/h2qfYfplGTd4gof00F8+J/ViPCdrANxz68rn
8ke9Cwc+bP7KX/UReaYfE1cBEjDiHHxHvDdfE3edL58vCD8G7oHylF5ofdkRUIBR+bVnGRt9qqox
lGtsguEbU/lpVwCWf9Qz8kNZdcfuxOiOH+j+hff+IV2YBcDU7k7YbEOi+St25f67UW6AukJI6ool
beiX+aL+L172gQLN+jV5ypvhqBy7G0SbfDP5C++f0+QRMbTHh84BlVgCWb330zmAKcubChGqAdjy
Q/zNxvEmuKkHh/rWMoGHfHjXe1KBKb3+Y6M+AOmGXX59L5Jji2j2pLnNJr1/T9qCx5sUzZSW90Y0
xbw9NusJw4lwHZ+FezZjtimvYm9YF/vmrDr+pjnjSFHDzIHgQRHNnlSa2n2UijEmqI6+Zqrg8lDv
MdVaiav2AZt0A2zr2rigrN9n496cYawlx3I7nAHim315rA+ffX5Mn93df6R/IKIMOsEU3ysNF062
SOC9L2T9GTYVeKJxZLQ4VZEDwgR4sNOndPguBwXfNJB+vFocENbkCfOJAUHLUqMVQXRsMsfAsei3
ZCtig4jnUjqjDjf+gRHr8MaBdTqz3DavALT3CwPdmjwNVj9Ecqaef/CXAhUTUoJuTcSPrAj1wRn3
C5YIfJtc2n15VebCLl1Ot3ih0hsAHkAI/Yd6ky5k5M2DPLBFMTGDEAzxFMrxf0OZArsAyv2reO+f
+Tb7ka/R0biDzqib6inRVp9xa36B+oOeYOgIKAd2qDH4dgQq5MxKOQQ0ishxHgiqLrI9IQ8Zz1Gb
I5bqgBlDGJvbkE3mzknsj2R4C4QT3WHHE84P8uOw4u8fykbQqMtwwi4WoRUbgwC8DyLNKckrY1Pa
+ffkhwItRdPG45Ge6+vgKR7hFj/czPombpXfLpxxhksv0RO99ly+mmd0VtbKj3AWNjxwyQKZrPDU
nt+DtoSWflAvI5f18b1IM7BoeggHOjojFnnNTs/0oTl9juhB0Cqwn+Z7KjGeRO4m9R18pf6QXvmi
uV8KWyDb5Zp6lQJYeU1ffTlrXiA+6rP5WVCRlluZrZktZw1OD4zPP5Uft3mxNL60gxgVFOb7xvqD
7cKuAzm9+cfznlG0/sCwegjMe6dW8N/8dMAhDPhrFjbWOFz7QxLVIsHJyYyBW8EXY3YBAYAI/Nld
cWgmlwXGhw0hDupHRGWWslStlMbwmXDyA4GqDiZG4Z8vrbCID5nFSxjXjk9medO5CB4sWz997xHz
7H/9nY17eILyqAQ/AZXKNioXtIMgXzoyR+b9SMDYdfnQ+KagkBr1nkaBs5Ir+tBgHXTY0q9qoIYi
URlfNIuANIGmEQktGkkgIgh7TOB7VpCV6YAV49kQHosny6Dzhjnkesh06FQiZZMMCwhrmE3m3X6C
cQBctJrcJ9/RBYRNjl+u6RsoReo/gQ/OuQs7vrSYDFaY+RlkSnFPYI1Zxh/hthys/Q1qrHAOnw03
lcm5hk8IakuTngsMkRIBLlNLU4cKKTBPpcuDiN44oWVBcoUbkcXj1tXUBaOISBDHoSz/FiseysEB
q8QIa1044djEmRHA89jFMzkgL8MC1AO+B5rEw+aisczGpTpu7/hIErUHtxXQiiQU9mAUTExv3hBU
qF2BpWHWMQ93INJl31kHIGLTF8PVI54IEQeGSmSX8Y8gpvwEP/2tHX6Zhjla4Z04WBW+ucKk06X+
wbhKIutCZz9GcwN9dASreTblF+dQ2uYvtSm2mZwsqpcB9yYTOWBFjIxZJRFo5kmJmAH1mJ5jtQxl
T4BYUWaoT3HsKG6fGHlXfZrklF7RQjXO2vcApRZeksghV5qRCAKGzS/dOzptuwgsNsMPxRCzrd+Q
olAFMjQBh07af5smD1j1FMidwx/JZCO/f1ej5Q9b9K1+9EdIigTZsXWx2YtnHMC5TAXNII8ac1GU
EyeFrfxrPTqkEMB50QzCDm9joGXEXm6E48xoB/iIrnfdrLN9iUMQ6FTC9N0ZT2+QG3VE+YXLq9mn
g9PAycTZ8QsbkeAiLsr+FFDU59UX5wpLhk+N1SpUa7KWAXAhxJUyeawbQo3/P92g8DSnNQona4w4
6hrGX5D6G/TwIWrEOZZwVYud0kKE+/x1KKDRuwbRxldxeHCyAdHaoh2ch6Hb7z0iCJ9YITdm3ATB
RaJzsWoOB3CL76zMliT3iLAnklNJIE2CoyexJcgiFhVWbHAdGAUXwgwz8a5ZyXxgeFPcllCaR5+7
2JBKdA4qewZR1qpOcrXGFjSabNSvy85I1W94CgOp9DekDoTn5aOmMZiNXzD26j/Xgcqaxdiq6xwb
CzjU0IVl2EDtOmzsqbARUB4cYnkJN9KoNmiONczxuqV0KmpL6C6a4nYk4NqG00/QbNhf9g7Zk46y
D5V8MTEWdBPsEqNT5RGftLiYMeAfdKt7Gg+q7Xfs8cxPFxDg6WuIgMnmJCNoUy5zp8yLqYU35LF5
gqDowYhSmsF8kq+zbcR3w4h+PRwyD3bEKrgLD36xBJQvmu+H8RBm7xSJwortosZAOXUNRLP9SqjW
jUo2xFrWzxI0scElPhqQF76+scfwwsdGwJAA8LLXN6bekJnJ0uEqBAbUk1MyWqm3H7YWzgidutkT
8FQLqd0vTcfcF2ENRrsmbFPhD6c9UNskeSbTI7obQAFWUa4xEZ4Lvv2962gtEOBcGZfgDtWh4YPf
Rl2KJoNx5wdp09j2+Cv8CaLOA5zwEyJELG2DrXN/SzFl/NgToqzUOQlQ73UjRSTWm7rKrt3i4nHx
pd0AwT0oIZEGl2yyMKzE2u1msrkSrdkZ1MKFY8tfOcXtxcdaxGbPCPtBOYoIZKePZVTvCH8ICFpA
SGafqv7D5lTxsNrDQzzXL1oeeMlYnKfqPJUgT9ja6M/MgMhlYFfKM5Bsn8wB4K/DF3II6vRoFwge
bWYsUfS54mDrNDCxukYOD84h/LDhGxjNfJzJjUlfDuN+o+ZbKFSJj2M4ESvAvLWX1tfCX41kVmCg
5wQ1GEiDPMONPnmvPkQ282bemzMY+Lbb0j8FnPMRzuzM+jGaZcq3N3pzYrj+5Ip7I8IudQnxAjaU
3WerAbPm1KVdxSk43GCkwjQPOMGfpe0xG36Yg2TRXIvmHJYo2xkH1+oipI4WoXzPJ4KpTbDk9Giu
6H0IBYcdjSa/oBPfiDbhfYH48xY3WOrWKKOLA9Ahi4/zRd3Gqms4iKhzeWFIdtXxNM7iE1Shfwiy
x6gQDb1+vgjJCYMzz8JJjuN4nU48pzx5V6eSD6xhET62gKFrJAdOP0xx+C+WLFPh/oHKA6Q96j4n
s84g0dDAYAnW6+ZbMLs1DWlgZnbjDCSmOKHWbRiS5MvCB8+nypn8fD//5GL5eU9cnwK6L2jimk0P
wpt9aEjincS0VKhDT3/gRrqs1K89hfuWTBg6Ax0VuE5mSD0TnDmMQV8GHEid6EnEf1Xo9aRv6Ly5
ilb6R/APpq9k6BpQrr4XpKSLWLyWZcA+o2qwb8pgk4VLn5iHHhE+vdIUew/InBLGRzFsDUUZZrkQ
ekZSPrFL8fEa+daCO61OXcJBgRVLBxL1HqOyfDYThiuK4RWVbkXf8ITh6l8P3NrQx/sDuzFAPzx3
kaIonEaP8TLk7zzSElc20PCxqrA06rVro6ErjaFM+cnqUyu3yN+C9fKoDgHVAF7ZcW+XHbWWKG4F
dCtpuCzzvTCQxP2tEGaWzDLhFDql317Tau73AM4K3nDvxEXt3QGcddrxAxQ82rF09X7AMCiX+Vv8
o/1lPaT2dDLd+0Zx/ZJ/mk7is/bWtpHcpbaAZr0pyw2+MS1J0RKStUjaT3a6dsGeSlRV2Gs1ieeR
14a6O8TdfvwgdU4/q8J8ikXEdk5aAkhO2TLLytHx0sF/bx11xiL3T33FQ1ZNbcmHfe8Jvb9qEVar
sCdD7T6VABjxmNSbuQ+r5LvsKnkFvUDugmNOjTY0zymVaSnABguvQTeaqu3rz2SNRGRIXfQTESol
CUoP7tTOeB8UI3ASOIyJnOOCLLqklTtTYbBHW+JmlKVCnO7R/PcTRrMiM0ac+dHSlWIB6pyHr/gz
mX0nX2D5cBaM7WRrjMxTOWCZBPgvk1qTsgFmBWOuAeQjnThIyXA70yNjZuiZF3/+NaQD5yGkHAHh
gCbMiW/YVJ+px0fMUgIc4L0qAp7LTqOhQdRWpCoqEaRkEQxRRQw8YKJDHvT5fUslIEdNPZY0LD1a
NdK7cK0aNu8vAlVuioC7dqYUlKfUrXh9SWz0IRo3//JNJvPifRZqDEShiml0Cd+p4sUkpyTJuTTI
ZtpDdoTXjI3TW+y2H+OeQNIkeJ3L/GbtmiwzhpmF23Q06PV7Y/C9EpZHFhciMOjAY4MMzs0QI90U
+RxYiRoJe2+8H6jNeHHJMZn9C4JTSdWSC5Md8VtzAR5VBL6T53OpeiQG155/Nn4BuK1wmUwBo/gV
Nh8PKggBdr9izy7UL/X6piPaCv2vXbWa0whLPUptRMKyLjkBjGTGf+NKzobfqPNX/bt1dZQOepus
8+Ic9Tw8ab/C466dvOrorob67pPvVTgSDV9sdy5HQRxGRWXxVAq+NWZzE3UjNMYiwPc4lMCHSZLW
3xq5FcS2a8dpt1FrPAKI/oAnGU857eD9xHo9++DOkrITTaY3FWsW0vfMnzCVINNS/Ob7uh68glKk
+d7GX6Cpf+P8fHS/M4pRlFWsNRiuIVtIrt+0dwvzi/x5gCEB+5gQA3R/OdpkjRtHqqtW/L0LisED
tNF4f3KdXJG6km9l/Myh3LpvPNiUpN5pChYLqKlwc5d4HoRoWER4a39FUwnmcfZxNIhwgf7mbh6K
yehzROPGc34x2I90BvUEz1oq3iA4Alp9OkrbJu473n7pXRJgxZDRp+//S3S3mE43DYxddeTVMpm4
1xlpA4LBKIU5K4HaAYkPOdKUoT2HlWQ1DCT0Uwx5VfOLc8G3IHGyhXrNmEA3NXr5MVxrsoFPpuAE
AnkS2vWj/tcepDPwJtUhsnvASlCH7uqjjsDA79+wYcWDUceXfkcIJkU/d+eu0STQLv9TztD8MtJk
mFcsS+03wpUaOX2/+9KHd1m61pEcTqKY8KyYNmQaHcKSaAK1XOWwkLp8obHV5I3u9vjuwzxgxvCG
Bf9xA9IkB5y1FKH2JuFC1pW5Hi4zdYIzI173+UsAFguR8QgO0eFA7SQlZxp+gViIMrYDL0ebS8iA
rSPY98meYrLHgRWQfosTbOi2KKNhlPFxsBOGUUd10wByWGDrpYL6wsaAVEN7/GvApC/Y2NkYrbpD
lPUxSHC1lPMH46twxkSPeC1uAvO2BPvC8TUybBCq2Mhu9nRiXQd/2IK7gK0HzTmxeJNVUM5b3/Wf
uKYZ8Klm8jICxWCUgCNIMeq1Uo6ucqF/XDpIMpSmCpYydvl+NDAgU0caHF6m4irLlQVoQS0l3WTl
hq8Egg3u80w0RUy+AwcbxeHVvAqrCjfRsVpNL8EtZOZCe40VEz0LP/r6fMki4GaOzSKMhU8yJ4ab
dkeYeOkvCB04To7wElya7pg3TSzyB5BFGEy68b9X3ABjTShqSD+xyVTHJrb+iSnxGJbJFqGEcPVs
49XqrBTecWTag2xK1xRxvzUdZkAV4iOq9tQnDo6vyLa0Rwh6AmrGiwMG37zh+IvhiwaGE6RrI/Bk
TKQaB9Eqg3dguIp9n9NOsKLjJzgWZIMqf5+6gczEOIJxr4YIMMPBVEEjqEzXMVMOtLRG5x8VAKka
lmWfxvPyg5WSms7xjjTl/FbR12ZteKONNase+u9oHJ7glEIJauDNNw1vWrFsfdSO45hJZDarZdDk
66F3Ip90tqg5TaQ/SqupAnig4MVbwFeoRGEbUhQVxIfrESFrucyoXnT9ArVmeAkr1ZEm/nlKKdnV
4XwKH1MWoRpo6spI4qcRpn9hSzOAIL+rN4aQzj5+R+6YsplmKTgGUzzScsI0h27CAOhTYWLcabtY
L0/fb3VO0DW8p+hA3zDS0L2p6Kh1UI7x92m6sKGcSApj1kP6jPA6nBqnNkmRbngZCbSDrm2lNJiB
yxhcehDDgJoeB2GckiOrUfAiLQOnppfxZRnlF6d2XkHLERnMCkRWNMKEugQ6QlHu3ln7Gvdsv1ZX
teGJwQ+AzzdOFwIOOj2G0UWCBalxz+CGj5FPAhfWeG8FBd37XNeYdWglox7snCCFkXhmq3BrA//F
QaULgjeBez1mOOiMqQwEXmkaLz73d0Z2O3t+D+dATqHnCJ5O+xS28pqY7HQEI8eLr9xPKAGeq8cE
3rkPOCqESAIx0WmuBhDou/03MBocosGbhsYiM2AxNMQX51MF2VRoK9OtlAHpxaeCl+k4y7UMUb+J
wPyl2qkGoyQu762X116gIC9VlY1bh2qyDhGUCbjjKvjxCHXlfiMZ7BXmdqWrmIKVttZoBJ3k8DGg
F9fCa0LqvJEKREPrIJn5Ws46kuavY+kKpXfMRk8LYRVjd5JXVzm8F/mKC8W9M9MhazMyAFgN8nQp
go/nvo62Yh+zbw2KTPSJ5IaGBBtGgI8NFFUg6+wKNwdAgDV3Q2EcTy7c24wAP835bmC1iAHRcqgV
O6jRCkhmO+wN7V/AQL8CxxnddDhnVp+H9ifd+l+eJih1zEUAYAnoAk3FlIiZZOKCBceoE37f93wj
vYCMumdACmC5UVbyWXiCINT/JDZPhgqMa57JmZEWNSa5SJAhOUOV7zV/ACdVm+KoXbVrtyp++79+
zeSYx1eF69OeeDP6Vn63uALXg9VDuVI56S64IcPoT8WhbEz9F2Ss3fo3PNuyQ7nrfqL6BMQqXqaX
TnUGRuh1z2iaUftFv/VoJU1/2UDwh8iBhb7pb9+s1CsPQx4/1ORcCT8ipiBh9rFFBDo1vlMx1qEK
63l4o7fvDj1w+BvAdqoBsxjDCWNfLy0xCADYbjDUSjhayGk2Y+iMlduMf9cFmC6nJIDjjUMPpWXt
I/vSSJYgE+7AGavXHSVAjAHuqDicpK7e7CnhILkFJ9YTpUuqon4wKK0UmDY+wtzvTiyvBeOaHOqT
j5jwLQCYFOMhE+E+MLnE0l4AxZT1ew8XV0rO1KKhfDLORftTVh2r2hCPkvKb033ha0LvmI7Ts4FN
GrKqDrpp1DlcjN/+s/0yMxZz3GBDckd50qIQ+/loci0gubZQclrlmAB6FgjEPsZGb+6Ytg7Et3cg
JElEPKbwN3YJ1Fyov0lTbisWs9z9UxtKJXJtFdBUZhgSDbxmNYCwKYh+2jbuR/xgTcDUTow+pz6J
jrpRPcM+OhmNsPrErEXx0+99je+jjRPFzXFzlat+oXJTMDfHLh2zeUDgHN8mhlJSTHwCfJMS7UnA
DjoNwrPPg012+0KstYOqnv18+Cs4ucUICZXg79Uw5yhTvBZ3O0o25lyiPuYT+TMt9DmHsPcUkPAa
NVs7EzYRdjIjEnqRlMnf+Napzvimg0dWM6kVMV03+BqJrPDUz1yHzak1Pypi3W6cgkwYVKXzrqRU
pJGLylutgExOlphbxhNqjrVRH4bpKWLhh/W1RcpXC8s0O2TKoui2cbcd4CkpmoMQNnSgjwGnfd6I
/W3Scd7iWZxuC3XB4UrtOFJ70Gy+BhDeK3MVKDg1Z6MM4d4mzo9NVp018ULagmRl5RODysHYDdTC
odVmFLSbCBf3yDV4QJLOrdV9yfy5Hf224V4UBZgEgY+gYV6wHhF9BPHpHGtgKUPiw3xqDsMCTqwk
/BflLmM7DlkI5Q7qGx8/Xi9T+KybdLiRdwjZTRtnUrPp+zPD3w2Oqc5xolhMeBj5w1ia3Ek3QU7A
jIbfCGbCvrslogGqRzbx2qmlLJrHe8Nv+SKAyiEk7bA7U1dTtwX831cI9Ye5ki0hodB2piHwBnZi
ZsjozffALDFCDALS0kc0PeBsD2f9TTiDdiHOt84CRSCeMGa17Jf1z3T2npFviTt2teOzcNRM0oNa
UZkBPivaXsL/H4fD6dRrMTCU3Zp4a4WsFpPiRxmz7cvFmH82PQqIxpEMJYQhMLvAD6Vb6g02h6Zs
0wnAv2+uZGmu4Wc7jLLlq/bLUBVahJTs5rl/QfrQN8T6bPWB3bRYKaRw63tcZ/TvVtD3aoLtj+fv
2LZdSJ1QSqb1EnFEo2w/1VGcPj7qmixDGNLfdp3CX1I2WkQO7KztFzh/VqNXRDsB5/+t/XvRvari
QVyy0TKhI22eTglqdIZVA/AmXqGZ9iO3XuEYaKMIvdjyAUCKj8FKZpjarKFGM95HmguXaJJhk0xN
SavoR8v6ahg2EGN8rRfqaazs6BJMHXnn7NMVv6QoYbwqpmuJq2pm6QvqOyugatDIrILXJHegCsWQ
OeCtHKN+oUP9gF+SBEDSme3Hy17GtMCBooOLXNW7ms+24727C1dD4p+Kr16LDEr9ibuLAhUJumTo
fKZntTwLuQfxP242EFwaw1EgPldHLJuFdP0eVjDzMHdUtEV/LtCoas9B9grhXncvkUKcsRckmKK6
ctzxjX1fPkZ5kYd/HI0UPkJoroQTp93QbKTyMeEKGPpt+3ODcgVKZzEHhUkjj8FcXMyNbC0IFgMy
RE7psCDsAdEldLQGo9slMdRSuZoUB07kIVt/+TnMcgt8P36yYo7fro2bz0c51+GqeG/Vl8wYHTc7
oZxRi1JRTii5cHnVy0fe38Nul08d7TkS67vRrBQhRQY4wiivOmOy3RSEaY09/xIXFoJ/04onH+a6
bH7DuRTOP1sDWupoRhV5vJtYzHVY5doWS6XAX70rjF1OcelN4pfe4RF99fNnWR6Y93HZ7c84AiQA
Ay87nOhO37dbamTQrRpKVogzivjbdl5UPSJGCe9ZXNqAr7GTtTvKkL5cSq/+hal0T6roKN7DmZB7
Dwcmslq7R2cPz/BBSWarJ7IdQ4v+av/2W2LA3zbNbnFSVmwYFnrXtYI1lCne4JzOOQDUvXLDzpJA
aby30CySzPe9QKhCmtXmy3SD99P0l9JAWhTCGhMtDA3n/aOiqU/30pknNv43Bryb2T2GszNd5Zs1
xlrlodoT8UOuWj/DufNrpxz0i54+ktEoYrPaQYr2uXFlAbzwkbdiwQzy4l/OvRhmGS/nx85w71qC
h6BFQTH6uBAVulnAZBsnKuYTSOpUU97ksHbRgLLmFlTqQbEocgtszOpuaW63Fs58UC9teZEsxWW4
bXdwANV5vlY8jMPst5uYwpYw53vP00F5GrncVDZaPlJ36ogcG6keBd07BMsZkyBGJrcE7hkeZB8n
vyCqgZ4I/RlvswdGz9vU45695wyzoZAvY/ZhdDRATr+0Zkh6sP/LzfD+DRzFqyiwWNSQvesT/EdE
G1Z2pMK2A0YEWFsy74DwzH2D7sntUhwWongqD/oDZy6cHYUDYdTSAoppf1MW/amai5QCRBjTMpGJ
w5h2qc67J/4gxYl9w79w60qScMmeQsd2/GxHSlN2hD070H36sHUs2vrB+RFXxRzzwgnNHNx3M/JU
eVGuOYOxNcMeEOKOvOmX+MbnMwIj/4zf5CLulNqeYsJq4dhGyV/vohlzfTKhHzhv7Rm9VwdM3QDj
d2Cd1Erv1ffSHcNfKCNrJuU8feOdSx4ixacJW4VvGVxjGVRma0HJOSr2CC+agaPDJ9JdzOpv5b6z
5Zm4rEztF1n2AhM38RTiGLiY2jydzmRvjEaZokeZ1Sa2sdQIiWD1rjsPfx7T8OKd5kX7735gEMmG
+eCWsdTc1Bs8HlqsAWxOK1Ys7l9zOoHAg1EQO/0PNQfmvqd0UZ4J97hBTghvyPuimXGFkjSXZ5jS
Gs5wpfu9UyNvPkf/MvISXvQnlQvTzI5v1Ys/c+FcLCAugo9sh4M/b9fDHHNBK5jnbj+L5/KCTljB
gd+SdsKMxXKT/9IfvGzm6E8df6ef2rUI/5k1M4r4LIW3KhmrLmOi199boij21YP1q9zekPzyBdzI
yIsYVfIJ9F33fDscy6wkGinXGMWnxpVrWrK7Q9TfKjfVwqBjHjowmKkbMTY2myOOMkuGvwf5zHn6
H9kondHeKEt+Sd7OlGVwxq7lwXE0/giSVopGB7L+sGTWii8GjD7sYi+dSyyz082QPmyQe490NgAO
iL+baksXtyBPD+tnk9PPrFb5FuERJB8m1uih6BST1eAq7tcgR89BYBC1a8oFyDOp28MPHEFt/haq
dojOgNIf+fL0CK8/QaLx3f0KX4fJpY8xlPO9gEPM4MFrsxaKJdwyQLYP8QgjezCFBtMvMgfmeP/6
4IRTzvA4gWXqYZ6CzSpqi26GsU6HpyvTplW1qS7st+ItXQQwhngAn28bTyWb1TxWQmZ7h+uOM0O+
EDZIYMgPN4F6dzviKh7+RXfZEzbyC6Igmw+Rqmb+Q2o0X1j2x5UJM22tbN5bHU0CMOCM4LfRnDjc
Iksya088BD/Awj/sCWyIcPdHJiz3hmU8y+YNG4t4qD20HjN+ZvPbOwPFbQVt3i5HjjcEZ8PpvN1w
JemOSx0rQ2lu7HHB4IQhQcSJ3HETOU4KxryojJYQtz1yb1fRAlLRr3Hwd+ME8qpwLG+pg7DAVqCc
7dGNOiiCfpgT6Q+I49UF9QsEhnBHZun8vUSCzjI5RfMvBJiRVoo1a0BCk4nklfXHo5psklkzOrjS
IZPayTSf6mzeeSwI4k+VkR46XTspkxq8YD16AxZy8BJ7M3L1O3MDY6Qm18/0p3syyWlNwGdjE+Sm
9I/HGxEWrDhmw3M4lI/gn7Si6RRnxSHEFBinkkV0prz9zMQ/UHjbPw1ucfmuBPTWnJ1bOXFkvC5a
uOIzBbsOS9ww+qHrj2S7vkK6dtG8mS7thB24CBN3DFDM31N5jvA1WHyWFSlN3ZVpDNgESon0nPxU
UxM3gkO56rec5ubI8YXSC+ea7TRbfoiaOQVscLiPA3sv4BidMQa55ysQrAMs8nRVOizkr6ubwoLo
pXlNp0eugB397FAyOBUPxvsRnFnhsKy2qBg0d3yhsDEeXye7lADc22D3+FxwxXegaVBer/1TqNl5
PI7h2VB/i4u2LjzULbd0NdlhC/xb3bMLoJDbOxnQDt+6+itto5OyRwVDNRL8my5g9kw3FeUz1Bek
Xs7HAx+bCRAZ2aLd7xfKl6N0bBfGLExOFNj+igNupdBQQ/9h7WPDiFrdMJNV/SfVLgeEg4S5Jgtk
CTjDqS79YxRaW5qbrIggzyIHeDKn01jJpFp+LEiSMFJtHA2ezPXdcKMdeOuxiPdtcgg3zZ9IvMms
IYSeG9p2Zr5GJY36mV2NIrccLV87e6uOVOP8NT0gmqRCEXlKfHByE6s234OnNJkHa+bimCt1Ohty
dvn0lnricwoPJCEK5rcPlFLQ+4u/CepUHQdSu8bnYU9+A+2uN+wrejoUVkCWQFnaD0PoPWDfcBDO
HCiIgebpYqS+83SwdLNl6NRzY4urzparjJbJHsbZqLRCZ0+hxzDYK56UbgfgKAgPsCJsIJIfA9jI
Vlb5OrRERz/LC5Sv5/AX88wFYP7og41Z2sfLPAiIMYYLmCAE9tTNPAQy3FfuPPoaGrts6oUcr2gI
ru8jdefjIEHFp3EXLFQzl5Ly4SS6HF8b1e4W0m48Ubesqb24oSOOXIhfMZ4WzOFgyn9/1amdvDiD
vPeRjRZFWO2xZtAUIR1wO6tZVOil1xKe6xt4OnRCNpPWwJ78i/IRdZvsROrd3cfrFtkye0SrZjlc
4apiXsKUztQukxu7xO433HAAznEgdbA85QE5iIfmT+bh5lEZKZ4OM6lhjw4I+dG4vTZPiDx7jcZ8
I1xqvKknR+hpkBp0MpNMrFDqC8NCGpW5tuE5bc+TS47tKJC1OX2WZ/QAMtvmZvqxZuyFq+9NPIAD
vy8B0gb4BJBAiDzdGK9wA74G6RXmMzv4Dj0OtpwBbODG0xH/6bOuQ4TkQIiKEYJwal0IcMasncwn
AgzZiRJLQ85y7rmoE/ofdKyj2QqaQWc4Dz9Q8N4LAgeeGEYBgpBH/V6u/GfJpR8/C+bpxR7SdaHP
0HPqs/indrMZYfKeeoNcdIWwYIyrVTXPf5ABZozz+E/MIvuamg3P2KJooq1yBTs4RvZkSXgjXxAq
gj2+zbPIGf/KwWr15t+//d/jPrHP5KrhXnZhzx3lZQwcW8eXbN9cqE5gPbAjsx6P3rz88Ssd2hjr
rzUj+w+qFNQnmgf737+ld8/MKy/NzN2OYpqLufzDA81a9uZ5fC/elT+l8rELFxM8fgiLLAsmjrn/
9681jxjduBCFeA1e6HbGa2A08b/xFbSivJFkcp1n1ZM9Qv64gzymFvwr6yz99y9xWeElhYWrggmd
nz9L+dDj/yuQLiAVW4xE+bP/LsECjuIXQ4Sx6Q34ufE/I5uLF8O85KUgKE7R2BFWAQ8ZkisHw8xf
Tk5f32TgVfqMr20dqhrG1qmja57wPkKfmtarigRYFs9g0dDP2hXEYBvyJrdwavFkONym8V9xRlm4
gPG/8Vq5QR4f0R2vNoNFNv7JeP2MChdwDfmn/3+W3OZg5GpJ55rhYjtPd8nEIVj9L0ktRkJRCjJs
1xeSFC//I+nMlhRFojD8REYoqOAtuyACbqg3RGlZLKJsAurTz0dP9ExPT3WVAmaePMu/ICFWrqPW
ZkY33r0HhqE2qGUVVuTUZziJ6MwiZIHFuA+lCfxZWp7ef/SsgA/H/qhwIPDPbLC/CPJAp6sNwHII
fPzkTMugh0da74i7Mb5lirxOmH6T/EKFRGBK/KrB4/T4pSWGmTGiU++RDkMyAfLWaNj1JC5qgF98
AdGWo2LFgUiDpi179NYTpD1AlQ3yAXJjzez3z3PNfHG2z4Z5mlrupR/GJNPvGuxOBrRS/+7pvn92
EQkqpuE/yA/wHCSbAXC3xkg2NbBZOzEYbH7vPjLf+/cO4W+KU2Q4LGJGsYIllrSkVGSn0M5SE2Tl
ud12+wUBAc0MtUD/7UTGGXypPlFV/Bvg1qy8dIOA+/qBQs16dpvSivGYHyP/gF2B13gycs76p3br
zQe3ssPAvzYAUz1o+MYGqgijfj/7A25HfJkdhmdjLW58MMiJorkCIWV2ikk6Z/YclmpYB4v9fS+t
n9YiGOHRas+eOpA7kEl94WU/MKW+dMd9PkxPuKAoCJtF/M3oaiuPC2RlQBuIt4xkHYmrOUzGbRY8
UWTBDMOCxdHBffrYcXQCbixzlGe79+IQoc37Atu/jmU4qB9NtsYOKB5o7jHaD2iSuR/GNjahMUae
pfNj8WeOQPEdsromr6cgwlFIxGIAYy15N2mX3eLwhK6Pk1AcJUEPlzoFFJ9+DwNWRnYfs5+CgcdY
spknUOMzUOxXg+/amE4RBD9O8VIO6xSKAhZjT+ztyCS/TCkYyyfkCvl3H3+3YoxBNjLpNpo3L0iD
2EfiL1ViSWxP0lVSYgGDddHyWayaUSD2bjFeZW+wfQY3yTc/AKIt3O/Ir6enBEJNxN29efcGNS6I
/q3kVrNlIvkRUoOC82BX3ipKRSDJb7dAh1dyu9TGlWpwwH0eR28aS7v05RTifvJ5PnERr3Co+sUO
isGXP8d28kEr8eWPJXMwyRa0CgwsWjHpeiyw5J27GDbpunyQpqAzR/yCM1djVcNdqAAyOWpxJSGZ
QsNjBkcMDSjEPKBb4xS8QHhYlSe4q3B4wK3U0y+QWQ0AKdIc5Q94TDC24MafOf1VjSOsB4E7qLsx
h4fFAIJmYMsCYSnhUiG3PFGnWGfjU0KNQiAaDUw8yqAp2S3b/q7DaWhxV7nNCp2cmSvg9540mkJS
pJfofoH+qDFkmhkRSicRBHXFIP0xQS0KgyaVHnkiow6hRakJe+IzwUh6iAR0x9nUyLYJTDOAsfwx
WkDnFvAYOG6QESDqmcxAVBpJNOI9GPk1KRGpHS/wN+FuYWIz0EUTRlLmYwK2+oKyE1v3wvoO/W9E
ghDmMaDuM58qaYPTZHHlI0nEO6MHo7y+WlngfICYBbM/NQJpT8OFmgneA5xjET6BOo91vchV2NdP
OL/8tah9gVV9YLkNnxQPiDa91Bptpo/Az8QaYMAccjrHNcz5p5FVJoI/YHr5BKfIWYiKz3dDbKZQ
4OkBFrzyyfO0hmknl5EYVGcQoPNQgtou0O9qhkEImjQBCqbzNqjb3wfAp9pp3yinpWbPZwENJNXi
wmgQA3tCuDYLiXwTRFFzqwQnewS0LjLJpn+e3hmEcTCh+QLtXxEvmHRJkXbfC6f6QgfLe9NLwfKm
++qNlwWopLVhecOqCbzVnFmT0m4fnoRqH+L8lgBVj6mlZDB9NMq3JaGYDgaGgAZMUxUOkvdxYN9H
jdpun664pKV//V90bEtlOtOQ3R2A9vAn0GgTYDXyMIEQv5QotuenQWSJMdCJWTv0WfTgiSik4SBN
mTzf91cClNKHU+P6QvTlDy8hyLDUEvwuOuN9hgIKNE0PCydA5Cxuvl7sS0cy4WyIcxUYEEgU4YI/
6oBQGcM4ow1BS1qXV6M1Zf9sEaCO9NnTXOdB9sBhqDXBsUxUyCAr0MyYxZDvQpq4lbTM0Ifh6ikc
Obf3bByTDYQuOgBcxn76W3/tkTtb1lDTU3wF13hTMROA9PqudMql+XJgtF6GdiguFz2nBnKEgvk1
+r/8OEp+WeyzmRcVhzwzIUSUpYCI1QzEG35yzzEaGjm+KiWCduhkx7guYgXPvIwTD8VLmlJ0lej6
5SoSQv+mcmxBZUHigwUR1MAYxoGKmgAyKWjH8udBHYQCJlfHE3wiDPDgY/mPWR45uswoG7AoWY7o
R+mFQcdDOkQ9js0GKfccyvcU/PXr9AHNMzVvMLOZ/jU9k0CIyzrLXhZZMAhejVCYQWoRfNqgCvG8
gO8perSwrQ+ivhA8uhNWpzRMaU8w7ZGzNfg7ieKvAqiec6CE4Aoen0FmBl4VbXUwcO2fdL1vaHzc
OT4b9PpRiKMdqUzpRXnyrV6O3WoPQR3SU4xkIrb3W3wQaD0u6RHM5wJ0CJK22r7TfKG0yw24uQyb
vrkLd12OLVmiJTX0D7LFTqwwb9bS+CbQXpsR1fQHTkg55q3YayFAuiv6QJx6AHKHv00ZY6lcOVM6
5MIANdAwokfH8Kmrt/AupojvIoc1c1sUxqhFO0sggZvBqwRJNfXwXY8kBkWOtKZPPP4eJyV71KDu
jhF4MT5U7xOjxZ9v5n4nesOj+254kjFSs60v9EA4PB4j2Htad0V2aLsTxneAXiag2k8VANsSdaXO
HeVHNlqXB6zx0RhlRm6zaE16LY8bHvQSc5rxNMzQgkgml2l2SPvTm1I6h76CPrXD7UYdD3CQGJfU
jNcHe02I7enqLJLTl4Hf/R0wTo+xgdi+5OD7WQkFfogMCNnr75phPqJeSCjfzepjjvj+BfX+G8II
61dGRSecTWj/2HiJlfGqAlIqyyuwJbmXofgm7qXOl4RLI/nz94lt9RxrDawsrNd5iAlHsTrGhuJr
o3DPiTe/m016Y5PfFwjuGBOkQMmNbk3w2la25NDpcBmvhqNQ2H/cNkAZd/XdUfM7s9XdEbig9QcR
VY66NWrnLs3dQZ6lHIZas9XCEYgoLq8SFudm3+yLQGTbd5fi9jj3++Lc34gq9yDfPj1OXpq9L6B5
QemV20cw/Kr4Lin83Mhhgh62y8DW5x/Wypa2c1AFTNR6d0w08np8lbWYCZ5be9JlBn282YsYvRT7
iQPjbfvc9vvPvjkPv8Z7fiH6YmdbgJeb0eZhIhyzn/vT5WQz24A7W2OwghtT6bWoZxA6n54YimG7
v/OqzT73viGvG/Kn7SScXMTLhL9L9S+EIKcKhjt4BO2+vd3PkzCmCQiom6bAeXKh8UlH+xLfyssr
lE+vC+E9lDYff76im7qSV90ETFB3vx/fhmyOroySsh0cDmZm28UOkV1DCIQgXy6uzc/40K6btXSE
IH4QGIk8d4M/UvvT/iS/PdnUrj2kG/y3kOv9HR37H0M4dLt+/Vl33mzVr9tN6YurdtPt2g3s2Zff
r2u/XXe77FT71abaDN8+euml3/CdzebFHCg5QfcYH4QDf/j3e3aCbQ7s92ecW8/fDBY7Tsyn7CT/
Zb89V8jAa1fu8GxufqTjcwddN/ntwN8yVZjLqnSUjlztKfqT/+CuVEwpfodr5R3Qd9j8/yKjY8lL
RPbDesJaqDZYsXB5JZcrQuFHHoN2BO+S/EoG78Vc/2f8A0bKn9AcFw7PU7MRV/mpXT9P793L6/fP
rRjOwE8JOuOf4B5ULv3T92UgJF9FG9aOyuHImujCym33s5AxGwutCTqv294do7JfrD5mON87Dfpn
2AjMGMippu7MO0rMppg0za7SdXF9LSXj5fGIkR9gxIID0PGlUZK/zUz/nZv9Iff5C24/+819ETDW
L5C2p19sOgo8Pz9FcxAlyncnWa9t57/4CGqfuR4Ost6L+SEhHVb/a18GjTd3thY5nF/7n3UTUHJd
2FnDPmIdPvm33BasyhprAVpu/b5mbppz8jkiLR+nsoc9UZ0Ba1Xnz606L8LXdjjq97077LIP+2Zx
WVxguJbe4jJstdobfifILS4lf/j8e7OK7SJd2MEwi3jL4Tf6buximvRshxtfYcfPNInXYk7eu9Jl
QKjxTWyz2334CekyXO3wqfA/Yvg4z9hbw78EwPt5cB3jk7tUXCwQQvpSqDUMYeRxFsPd7FLw9erM
BOMM/W14xX/BZaAH3fobb8V7tzfp37cND4i/EGDfXHirf//D3r4jSiFdABogjkqyxNWR9FyaW02V
x89J7HJ6+iOV+MRmvvO2KMGk/Kd1hxiD9iI5F1RDBc0tIg4E4uEWHmfpMtymFJZbkajS7of4JobM
5oaLlbi/9pYBoVXSc8vzH+/BrzukpJcJf8GD46mPwubc8ybDo855qlw86SpTk4HWDFD1fPNPX/29
XjN0H65s+DkyPdQTt9k2Z73yffxT3RgTZXwJSAd/glk4Ce8sDUK7W6CcIe+EpX+yc3t1xYnOT/fy
qbsMHoGEqeHXgKMfpjzvy+uCRAfTIQxtlk9H8F72auFO0QBW+yOF56razWzhOL3K3vMwC6B5B6Og
XX1Wc6OeT3/mz/Ghr5x+PcSjfg2UiAnV3WkC9L3K03fHd/xg4noS9slxekuuAxbh3yfFMyfY7jh7
mdEXCBrz+UzCisD8CL7hcua8OBnQ61nwWmPWKefGnrA9/BTPk1KTZ8/n4DGixtyAM8UdFn/BTw+/
WIoQwS7pubnxyhWx4rkFVJCyIKULXPDhHBx0SYrzPZiECzWkT7Ztj++gdJgzbl5hzS/5FPHQHvt3
2F2+Fz6E5gbA5x3KfuSnAUfOcNXpGbEgFlPMfwd9oJEqchfFfuii3/UK7RGmSnHAmihAs4MGZdYF
EI2MBPdbYUwQSQ1Z5yjAaE/aJSsRi7pkd/95DILtczf9mW3rY3woV8kOM7woSDfMU4cTojlEQQkA
9A+96GuynLrPFdOuL8w15fP3WNe7gtCPrdUGdF3JEfLc3dfd6r2k+W++jx8dvzHVUvtluc6t3B4t
M3exSrBLQnT6e73/lMvXstt1PuucoxKdmf+3LCR0UKmzS/6lV/Pe9eUPnpezZZ9fR1ML9EsyCsbV
aop9jkhDkbwnd0A0DcSeFgsSmgAhfW0O+KeoLypcHvwJSkYLgxn7jOLNSu5eITgwgx7n+2wtsHTf
dilaQrdk8DrfRRPE5hWEyq6wvrYSgs4LKP1ufuwhIuFVWp4k4AEnEbW5ZBmnW+aobToYlo2RxiuG
vKMFR4KFdkPZXVpCe47m66Sn2R6t4sx+TB3iWSnhUqPWNLbxKWaYAo9+sapyn4qpADpDUTTfju9I
069ShXLoQRMaGFwIGmKmMdcdzZbcHyv3S9RBVQLwkfbA/gCLTuZm9lM+E5FKD0QSSd63WEbQJnv/
nXskbYVJUod4nYBY7xZ7XHpLn1bjsgElIWsgRgFfBF/QAzDCc720H1+TfDBFPjnZQiRdhBUGkStU
PCeldh80dz50DnNUx/9FQN6Q767ygfK5m9+dNLUhINejEwit+RxKN7EaJiyOwnm35r3TcvPFqnui
LmZe0+u1AGFLKUxhpk2oVQW1q3RkWiXs3uSVlA+oLUBySCjwWh+ct/JddHeS3BMAt4xg4Gt4uM3u
3tdp64HW8/mYr8nUzHDAvv+mQWozIgRc8CZz5CVO2SXykVbLOafZuAv0gX+4volDQ4e/oAJ3y9rk
AXMHRFbIYalRATZKIfsZaHnK/mcQNMaEo4zw8X2iZ5A8gvj5Xuaf3wkueGkPNgsisoBLFPLccn0j
oQcCdyoSVHtqU6TllNAMeE7J2jKui48Ras9E4vnW7XKGTyEypK/o6VUCg5nsN/rm3pSpeNZRTAJg
ffMC5QvPweblRqOEQNfQPP9c2vIUVV9gZzUgrNSPBOksJfS66fkkOdRW8kpIrZPPwnrVKxikA49i
cUcF7wRGlybT6DnS3Gx8i13KyjfD9Rsi0E9PYLoI7BVcHhF6/dhfqawoyikUJIQzgYkgGer25Qpb
kwXtTD6Lh0oRgjhmPXLANLDpKDnEQV7MRmtjotxl/Qq1rRw5WFile8Z64CX5xvHcb6l4YNSAzMFx
lbSDVvcNP/sBo/JeZkbrsj8+icV2Gbbynsm84NND+pyY1mGNZVJ10vhgSPnGVz3iHKTE5FAb3yp3
jnQRHceBNA2yAAQ5hkiaO1+sxu8TG4jjsmK71nvaSnx+ZqUClixp2g34m2u5xgbxaxauCfvp9Nhd
UTUQUV5R3sq112z6YgbZRoHSCT0Z/A+YNIoOcMCUsuFBacz/0xFhwbOyCRlANOQBAwPHyGCyes0H
cgH1BpBYP+KIQhqEtcnc0xlBDDunSAq25oDz2z4dXtD+MO0dq5khbSp1lxsipRbKn+SPVOJgR+ir
mbirrj+PI5MCuKF0jh4MsdZIL9Kearafy2Nmljdoe6jN08yGVAAef4IkuDX5mPNQJnFIT3CxBoEZ
pZHsb+vVAmxufFxoB3+1l1m+1Xl0+qY2Fq4d+0sw8gAKwf2a/tKNG2ZiHwQZmEXEigdThJtmt4Ks
BDsnIhito44nXrjJWCcHambreHJsCcwxwX2YWNB/aRKmfxqgJkzl5iaIIKCG3dR6A8HgwJOBO+Vb
sFwUwh/0Bw1Md2elPQOtjCgIM7M5lGKk/lBsslitOw4a6lS1NfsbFPCv9XZo5gsvhdtBH8FFc7/j
4TDbdJHxUdEqzgeITYtXxHQZQ+ICr9lboCnP9ee3n25bVjlXn4+vEyLE3ZsPCydDo2FQbkHfqHq7
mZEC/DzTLeqN5vawiS8CxWhilR59FXRXFggN4GsJr60wiUBQjMplO9Ne5VJqHSzp5+mfQFSB0Dai
GYIAjiVDibib3wGTx3nSdNoE0x+f5DvkYAGm2J5Th94MTWSQX84AJoXFp6IJ071ArDws7uluvr6H
OVsVGxkVoCMQWDc/pQEqiQfRosGxrX9Tu7K5Po4vPj0G+FMuChgLSw8gF2szO5Kcm5M5JjW6fIN1
fETvJoSg0wbzHzLTy8sCScTxAxeG13A6agTOHwoVRO7eKi/abQn4wK2FW1nbLOzP4zC3x7eWVvoP
kgdK/RtvXgYyxMxOQH09AMz+syWdEsAxXEPqkXOnWnFapPooXpWRIdK3zPVW1iHhsIEpX7QxIdPA
LiGA897c6Csky+GpcnBBKmbnEsGgRKSgIKDYHkHNsXBkuwFxjfHD0KPQXgiYkJeM6f8dRWoZPhmn
3N6DkXw+s/kl0D44dqoLcEp3r/7cQEuiGVu8XZZLT0zLIBdrpPQXWszM3xB9nNAoYLGCIxIvHPj0
W4rlW9A/iF1XQPfodC7CBVMJH63aOT2b0kKV6kYfEeCtd38vjSUole0/DC7KS29rFkLkhUMY8Kwz
A5JQAmBVZqKFS5Y27XUKFh4q8ZPbh/l/foLfhXoOlYjJK4P5seKxTXhStH45IPkSsYVwf9cLFzHq
doCacQAOb1nYDbgNdICIICxWL18Eg7bfCVYsA4PUeNZm9Ya3y87NmbUO8uOgD3lEQ+IxVHULw8Me
g+FhjRO0MEDayJyHZAReCoGeg0R0LqwxpqiCg8EIt9SaiYSOh5bapNOpAeoFsD38jPpyPWV6RqWS
3JhsfgoLVakz4lRIyl4YD3G2qy9lNxRuLq/EHqAlxMJ4q/dzHAxptFkyzw8fRu3Kl8pYgVsO2DSY
VnP7/x4Qhot8UJT91IR3k+ZUFSD9y5MkJeAZMXTV0HttteIMmJMnh66LxWIhZMVsF2YFYaEalemh
CJpte1m/ZB7RSERIG19vgFATladxiZULLrWVeckM6kSdF0qDCyzTt0VWCP7Ngy5kNAUH6oCtbuKl
VOl8VAVY7hD1F4eHRZ739C4F78R9ZpCw9a+FUiEiuR6ZSL9vbokKHp++I5+cWFg1k/XepaTwaBrX
480MwA7wjpB4izHykBTylYFrtUSpaAiy4uWJCAQIQ77+YEuW1Dzp2eDSETSNVWLM8+Xw6XRYrwxV
pEezfnYhC7tw40QKoi/X/iLml3gluZnX3L4XesCdwYEYvznnHvdDxXKd+/EZ40wVUVTQ/9AIxDpM
72sx86L4RlOY/lhnlIhTJMOlR8WGT+NTrsrtcAsaV9sywWXucb51agSoGYWKwZ0eKUrQOq9BOIWj
BOCKaH0voLkBxUwr4CHQoT64xyNnOFUuucfDINSTVXJ7NTX7wkntC91+OHOhJ17yJowExCnJq5tt
ObWw84zQg6QYo0WPdh7AJGBvgIeGmf/EGKYgsHrQCNiUOsME4EkjvbboKVYm2/B7iV2QyTq56UoM
xHPTObwSJXREzxwEK7Mc1t++UGWtU7unCWsNC1nllqqQZN56Yv3J60MbbnsHhcATw2DJ/2Buzcxk
KTJmBCxSgA1Q4nVjfcIMjuOppNqAdrwS1yAZQ3Mj/47W92C66yzgvxojHTjUElx5lccWu2DT3sgt
KeARnuylLwC50W2DNAqJHpqnANx21c/rCP2qO0X7AEsttb4+DrVBALRA1uyoYHYvg7zTG+P7zvnK
AueTRyx4I7mLQGTyYaTqfZ9dYN0nzQoJX9NcoakALR+nD1OElII07sytsJe9oe6EPwFaucgjdHTW
Ff/5RdFGkX0mJfMdBCjQpf6bywUSRipVU2WXgAGBiUw1P7ZzAD1cgn93/bYwQMKJFhGWUJHA4uRI
eF4SbR5ZjIHGfivpk80IgRXgUbyk3zn+E50r0kGmNCPQtoasgPgraYenZn5pJ0bnlI7QWX6iLUDf
9IoJIDIEQvmyaisy0uWcOj29UVCFzPXlpaTqILBwlZ7+djac+TWouQH2XHbG0yGrRYyqdOLVFxyw
3oAZ3PsxV74vPyvZZyYq8cxCvpL/hQumWOA9N6O1pI/cHx+c6ZRMZ1X9VqUijLS/KXgF5LNHSxw+
hOCZKg7Omu3XolSHJ37/K3TnICq/T5zXzljppOH03Fjy/vClLlaOn4fyd2guzugXR51Ym2lIVkk7
FFzeJoB75pSItTP+wp/r9FGCHEgqYLwI5iY5PsRi5c2clpnuR4OFO37AVFO+v4s2EP04vF+mNGj8
hcZ6SQ0nWn82vGRrzZbjtaSAz1kD1zr+2SMDn5/2389CPc32h5bYpAAlQ3R1+4g0Jlur+GesFoqb
hsVlAhQIXM6A8yk7i3E302YFYDfMVXu+fYasEpDY/w+Wy7BExpf6ASy2KwFBNLqFhggT7LSRjvAf
FZ/52BN+Zs6gwq8CaWUSF4puqaTLibrvLWENrgtMmpdZpdt4XFV2ho49hV2XKcfYcDO3cPijTOMe
9MjbxKh7rDzCXm9Vcm+Yp6tepeXyXFV6gAESfoaWpMV/cThujbowFpozR7J/eWgtHh/zwfDZBzxX
fhb5fWZ83tOsQuepzkRl5uf7+7Y7w0BvYA/ti8iApo7h38wH1vJRpCUhwYu3XA4O5DbCLCC/FjvB
/XMiFSriDh/RT5CbyUHaE3F05vfJutTvps+BDCuV+d+pdoAWTy6Jx0LmUHY5Zql+Wk5ytb1NSCTI
RTrKPXOa4VFBkqy8QjqFGF7DlTdRPU40E6OyEFHpmKY6RxGxkfijbsgd/K+LuEg2CGGgSGAfpmh/
Zerh81y+ixVrDhcYcM0omdKex/ycRaCD7OnnZzun44Xt2iekHpHXf+KSD5nZLqOnbrQ8IpwpRtYj
bC2RWkfr7ZGTFAY6zixcICzFiOWdFcStv5GRkrU4r06fTJFjXMa0PDiwNaskTWI026I4qMnGZxXv
WgYCpf1af5TKOqKiI4GBh28wGFqO0N0AJjRYvI0c9geMtYT0dt2r+Y6mizlW8Wg0r8ScU7EZ26/N
w98+zVobrSDxm6Q2i+wA4BF82dMF1IOasDogBXEz9dEnotc11ntF6/qApVRnWmU9PPxNQE3jGmkD
G48uHyUimG5OJhQikIbZPjHBKInqfCt7klsst+uH9gnzn4bpsv1Y1hsiolos7dN9SSgkbTEYzGsn
DkzwxJNgk2wEg/EHoqQSaOob7VXZn2zuZmynmDyv0h2Ach09guXJTvSHdiq00m2XvYbGhhoHGxmo
q3wETyd4K3N+PWFItMs2hf/6oQ/kAv4fPD046VmkP0ASaJCs/qw2BXvY/d0AWhDUpCD2S2WLwLZ2
HQU6YjG6nijrkSYt/4AXejjEbuBOLakcueicLBXgx4qWgdWZb4DmxZa9iZV8z/rAb/pxSRSbwtWa
EnRvtXLCYGf3lRTOFn1uPNfT7Vwxv3anX7EANt5mbxGsGKDazfJ+qpZTSCG5PnZyPTquIKq5YTko
3o0vlNuA30QOdUAaJuBXklPyJKBwlTe3KoPVZBUaZhS7bg3eQyUJQZzFY/Wabu/wwTFEBxFBftCD
Ha+MyRufiMGcEc/eAGTZjUWPnSL4r31lRRthjX3H47JASgB0SZKZOW9H5CcHOEzXhPTWkDcSWBiv
5R8wU+Z4rB5FfAi91IOOpuFFAST05T7hYJqsPh24DeBcm/48oNaJfvfLWv1T3/q91eeWPpdBg+JN
QgAc7rHdxSfyXxeRQ60+86ayGnul+aLQVGwOF6UUFGcMHcTdj8ySefBOYthMiwR8AoUZYmDwZFno
58fW/oS/z7uJVSkccsK8m9/oP/RWpE/8njdLgsZKgVxMtdlUc1B72vNkbSjW6sLsOTxh4+ssE6xR
YiAvQcYrvNwFedDWed7o8ajDqQHJNsP8Qc3dQ6R/rMSlhQiktrJygDcLrdsn9v6jgInlUAoeHsFl
IW5bbD0UARzKFp7fUBGozRaL3sfT5TP/njPbBimjT8O7oJcm6DyWQAVEu9MPwWGIsZnrVGG3l4AK
G/W5tusbSGhiWRBrQXJ+38AFfyybXV/2Vn85LE5zcAeZvtAOPTeBTf1ox5+FQju0nBypwWlMcAKC
3V6mEmsyQFyMlPck7jism4s2+uUMvbFe1ANCO9lUcdACRexqoT33Y5ye1KwcKCGVBhfCBkx94ZDA
7AMMmYuu6Obrv8ESrR+OK60C5wMVFJ0DRBcURFv7cKGN/F+O65fMNud5AiPWE142saPLgExiN/3L
PBEJ1Hndlztmz5kY0mAVxaO5awS4RFHv2ygchp34W2ivr9l12hqTkAMBF29XweFGeSEFcrD/MIlh
a/BSUADxQFXEgy04YJHqevVST+KexhMSpkDGk4VOTD8nTovaNaFBdvA5CO7bQsttAG1YPRxEKibv
7ssWaCQXL7od6gHmBD6rNqYHs60MoNBMzJT6kMZwwqwRlLDneS8earui8lNaQcUsdDQcqCNfcAg2
OIur5ccmndkKCbhl2rpuozf2SHu7STDz8Ve6PRnakjhuF0vBGkS69JlXWDRprvltBAp/+V5XW7SE
IgfsUAR6PebM9quFkdljdofCuqW0RZpxuhxfWk4EpCswx6WleEu39yN9rMj5hFM6hHa5B4P/CUsX
LEiGaMO/6EKKBtwTRC9TIY1h3fBRTlecBl+akSq8ydV7j98AKcqDtArf1mH/fAagawpNRRnv8jV7
bNnYUxOes5LuYrI9cYgELOfgqwP8xsEdJJDNkcNwYInOUb3+/rFwbNqh6px4B/KWaLnKN9Jh7oCk
shf2F7xcoQGGA8Me8tTn17GB9qZ2919rDluYnY02gI3XGLPNbOK0gXKsqAZxb7Zb5APvNGaUyV42
WqDF2AT9lT+NB/TuoeVuYQwn3etAtgGXGhT93AIT29NbPEs2Fno2rruoHkOyEWWtWU2v+/EAOMdb
WWWRyla54aEgHqinXjKxZBITEMOtX/nZZuJm1F/knloMfZRzRRxiKBo0p8Vt9tCeOhY7k310jQBI
PnRaPkj8gvZDp/3vpfcaArQcBcDTZSgSv+IB88y/atmxGEE5b+VBlDixvrI6gk7Ybd4H/v+5jozJ
4bOTj0DA64DwJjLY+oGHIVnlIbKGamhCCKx/kF9H9MPoAHQPmipGf+wOaJ5kIz8DLtdY5VyZmQ0k
gZ+SKQI6pA24VAVuOzj+ElNiB1fA8ZFQb+Row+OEpL31Fmzej3howMObEOGMF3QBuDYAF48YHw5o
80oFa/62wXJSZj8H/pyBB+7rTaXLpXuP44fOdkEZgGeG+/GL5XiLUQ0EmrpWyoIRMQIEcwLskYmy
2v2JuUb6WihXJM5YbZ3yth8gLXVhBy0FsPx3Damp5CCw6ZdrWa60p2aFXImx2E8gKxwGCs9zzQPA
4HEOuQzg+kPHm9Gaagj6RstGA5uPWxjrxmZ04pLUITzenOhvIGRylGntcewgrXMFsQ9VCkwUyhbC
3Go1TtAS3ww9PzxxvLaL6xdFUyAhLyq88XX0oL3Ckpps0I/czZcdO4CZ+Qr4mlpaifYN+laF6wj/
EGkzqmTcayL7/dYfq+dBOkO+O/F+4+0EteeBE4BgjjYkAbiBLJ8hHwdAxC9661Ojiq+oihRvFsa8
Oc1gAdUqZS6WPkD0FvvpSYi1PBR22ToGULeH4pS1folLDBWF9bJBXbrM1jbJdhG+ncfbFDdJpqIl
blT4xOoPFQ1IZeotMN4xFxT+dKzpodAI76AusV9cHA4ojsoWTcjBfwZKWoI4Bg6epDP/ENhx5gBi
FKhBnOucwxvSNKxzH+UPioeo03FDHW3yC/raLf0ZBjOb2I0xZJf0tlsCAY52LA/AkBTbNFDGUwS0
TBk24mTDrg7vE9QcBxM0Gf0sPWWGwdzllN66ic7bzP0E0vBijYSynt74wlvCzWYPqPgqLHkUkipD
7nVwTOJ1vhthO4cZ/ncvlP4o0Yv4/E49YdsOCGmFOvwFYRZKPXvBIDW6I0Q4SNnLMCFrvTk+D7G/
iL35amaODgtJHf/y8DiJLtzWhLHR55cLhdk5/X2s+LH7CiEZBgtG79djs5wesyksiDWA9mzmLF4G
vM24tvAPV7/raqHgDUt/mSMLkaHIi4wEAjjA2+h8b1XWKkobP8KpMeLdO4AySnW7WOMdvzt9EXVU
3pfpEjTWb+TTZ4gDmXAPYJPcGuDkiWuRgsZ4Oej/rSKDEZ4v+82cASmUkgMS/TRn3DEboMYLeFjq
7UQbHFG/arv8TH5L+n0Ry7g8UD5AqqWvBZA2+2CyIkk0RUSzMeZv8wuZHMtTEz9BrASQ7okHveeE
AjGsdTosdfi4CfQoJvhF6LQNgZFfI3Zypz6W0WqMScYeaGqKF8Jvb9IQY5kaV0CmkzVbnS4Dg0rc
gAol/3sHU56VJa8iC+pReUBqhKfeTQ1CRrIptHpPjIPc8nK5/RM/Wz+WEKSBoEKMp3ciLGmWnljc
K7wJipim0Q4tOHSJaABllLvM20qdNfE5gVXnx9GKxvIVTm2i0S+bwNVdY+g698HJz9sl41PkVHpc
vmG1RU7EM0OiJ1xswC3PNndx/Zr81OUA853RKhIHRt917j1/vnBNC/CW9NmmWr/69hiEpNQxkGFd
GBjQXrccexDBCFgOL0m4pdt6N5ku7/GayQDlzNwPBjF6sqVjFe2iEx3WEu5hz0gMijK7uDJBjdGt
Ws4GtZMvKwBcLQfUcn6a7rgi0eWFwa5x96tan7nTHb47dJtTd7F+LyfenBnAqtdfy1x73CR1NGz+
iXXpqbqZ56LMqDyG9rNoHLqTYD79xKe9exjr4Mm4m56wIs0GAv3xgfyS0oLfTCXm7zzxLVTaCTqx
dJGZpAonuMMs0+Y02mew0kGlT+eM1kmuGc4ashYHkUW45FyLtYSepKSKNfmZAhu/vC/TzmQ5oeo4
nqrT/4g6zyVVuW4LXxFVSOavSjJrqx3+UG0HkojkcPXnWb2/t07t2qkNGGCtOcccQVtUnxYUJObg
JcsBZ9uS4QOYJmEfYOjDmsk0CF6FHc8F/K0WLKgHIcq6g1ewSCUpvIZxBL7zRCYxrN+VXxV48zun
gP0pHUHkVwm69GZcIn4Z4WUI8yfzoxuxSmCbUmzchuipUAuHbsN2jdkrMPbp/slsWDkQoLRF4ZrM
EcuRL/2FONWeoxn5QgxM6OlGRmMh3Ood7Bm1s/oxeQ2KPFaHTbjHgBrvTjaT+eiyD0MqYAcivLZO
N9kZj3FCMpCayi8GQ+zyUF0PrNtH9ldcDrKzSaH9llwYdRPaubiTbDavyBYgic8T1YchMGiTsTIf
qYcGjkqhq2kVY2cAXe6qTRb6UXpTVCfZsBplf1LAzgMhob6ptngfFC6AMSz/agcZBM8elkIXzdcq
ahzEeezcRrhKqS2hwrsN/0MIs9VwmmiFyxVhawSwIUn8JH5Q21SQ1dtFO7qmV541qgnrhcyAwPiS
PErI6KzuQJowjE+2TCIgLmeMhrdk7Vz4ppUD2xurE5WF8kXFUmXiW9DeptyxcNcPJVfHc1I9IWou
pQBFe1Qt+zsqeohAzgRfX3VCymXEeTiv8lnzwrrUH+SjAfiJFQSUecSIqHZxqjD9sninDe0+8R5D
c21fjG/0SrWokiOs8H8gn7EwJj8I4M+i/Gi2MApGF6HXbvbTHJmMLqKPGbxqIjSW0JNc9W6Ls3zD
IShYB79kTPcCJ3WH43x1WnUaNUEJXUck9zGZrv7OVNoNCxNLFjcyU6QTFk6PVxDPJ58AJ5K6R+d2
KTYSXy9pvwx6OnZ/x57c5txRsuMhRX+OPhYmQ/6WtEtGgVgBMNkmsFB/5frG4QrKx9PYtj8Qd5jP
M/riUsKMpHcMRvIZ1hULXkoJaQdZOq5tF+LEGboCD+r1GgOe59/AURVuMPiUswXcrHdA/NYfv21m
uZgcosghYQ/2OChFerKko/WcI3uYsYW0Lu+EspFQ3X7gaRfKCzIJ7vwkEFPsucqhuaknNd2G1GRC
PI0cA9URxVxPMaqx2XOt6tkKAscXj5Eu+GTG+6/cizGHx0DqzlhG3CZTcnGnglPLmX7NI9Ucen7q
aF69qP2+lC/1yPqUKcLYcbZDesD3jPj0s34jHN725Nbj1OaH2puyzwIULoveB4dp/eqHV9w4kncZ
0J0+TWE70S6lbfsenn/Yu4+vrywTxcwN4bSH13LRq+74w7ycieC9CJKeHO8lUxBsX+M0GF37g1O1
ywP7A4sG9GG4to0H0gE+9BMumkd19ZUF7JL4+cA1eYF982BZZ5GNXZU1y6uxUQOSdZ4vzK/0E7o5
zJ16odAKz1SVKOEaXiL54mv7E/oc9Gw23HzYQrDOHSaEzIlEYRQwZ1lOSLLIVONLnF4Nhn+MtGe3
Zs2YAme/lb1o35BdrFh4YvgTDmGAoXAkYWnlPOXokca6w1YP7wA6koS808UJFQFahX1Z9iNMOVz8
67Hk04IBAjyX154i+Bmu2YnjBxFC4CNbleBjymKiWRS0pBH7T9AJG71tPC0j9ZWNPr7po6/R21Lr
YICOnTJpk75Fzlv+KbwhcZhOf2c5ekSiU+Y6Xlkt3AAmUGsp3SoyDCax+2N3/STIzKMRQA7qSURN
6ERujHO7dvWVio5kbhtzWd+Aed6jBBGq8FgSsDm+edMRKpGOEUrPiH2CYoIdm0MA47XALBHZ+STI
M+UPGcvv1ZUN0nhJd0UdMHoqANNILL/O3Cbk8yWeZ1nhw0THNuzw6ONbYWjBmI2ljS1AG3b3V3un
OyWmd5WjYX9AfQKYspAZVazCBWHrwL9Ij+3PnDqQThIBrb6IUNAIvQkqWOwUHUGec5rsF9GfeXkA
Dl4YdpVvLNN0KaHhV9cRU2BGzkeTSCoyl9AxSh9cD429m3Yo/Ci/qlcKtx688ptBjF26KDencUmF
zb414aA420zsnNGWS10mRECsvuyTTE/xcMHABN0SkR24T7G9Y+jNt4DwkU+Sz2ZO8zK0LrNfcR6A
unOOiGHG45oHMK06/AyAR4YBllAACgZwkhl7spZc6bmp0NkpC71EirNSF+GNexU6FeBLV4PPzapd
fXiefMydX95VCqhrcTYmF4EWuav5QloVli+tRmVJR01vj1S8m3lluNd1Fqr5g20TKJuEEYvgB1Iq
sI54SJs5ZfwJrSRfN67Iqf/4VYHOtEf3UQrZAkZ/qItg+yNglCzkViFBps7d8GAmPwARmTFgiIe2
jtaM9iQK6KYm0nDADCmgTIwvwehD1l8oBqXbfEO/kDctAVI4pZCMy8BGoy/Vg4lmYcTLh7EprQnz
O8ln/A8NBBpeK4auZvzevTK7UdJ1yYhYC56PN15J8/QhxwzY5xme0vtIvZiQhVc4uEm+Vq7jDsMx
YVYoXayI2kpEkSXYrLkwhy1MvwAqfMa7pOMtk3fixb3rE5kJabI40mBMA8YCbz8hJ+PTns1Vit2L
Sa37Bca1i9eaK3bXs3EqKlfBnP0OdUgW1upsRcfoU/IJ9ZuNkFeEwx1zfCIYhcrquYqeLtyOKtvP
2EbhaphCg70yoeOp04l4AHS+nJ2V8BGxjqAthBGxEe5V6lrsIzttLw+e0QUte8+T9sGs13IKFKLt
ZulenWFnUBBpu4T+ZHJ2ldzErBtH4ZjDyNrOVi5Sf20nhkj2mUwFLHk6HX83aitXt+EdZ3QFmK5C
AMA1GNxgxEEPhxBqTh+P+yFxMVq0MKUzV0HO2VO3cH19oqMxhoqVMZDzW9G/a9EvTLg+I+GivLBF
6+yPUCYsYEUs6mMslGJfkE6hg0H04gtmyc2en2GHE98Bn9AH/Aw2Cn3HqYTdysbYCygsfu+BRaKF
QgPAbPC5jxl01B61Qq2tYKXhmghhTYsCRGdhdoXXpOiv7Z31rt+WFFRh/BOTttjCPUpSNio40xDg
UkTitw4HgMdU7RuoxIm9aY1dBCal5j1eB9oqrxmQs/HBsNEjzMa/ocmZpA2b3Q6Wpw0xH32M4sxs
t6UisV1C1TOMKU1mJB4cDL4wHQtYG7sg0WkmOALBBMRyQDAgR4OZTnrmU4WI05vw0qERhuMxrlb3
1rHi7dR6yCSnZtXBya6xz8PkxMvrbYHnm4JsPFA4IOLHQ9rNqzqY2lUC7k52SLJU7juujFnhW6Qq
MOKAyAAjc1vLi3BloG/aTRDKuw3SZaNE3OmqxilahwY+eSJOjryelInOXH3IgHpbOXKj7muGM89z
PtVbiZXvQsCPLi3ICIc+GwbFG4E1Qj3ZwSUaoHSJkHRrxI5tDo/dwJ8O1S4GMWc0xxMmZ4fO8pWr
3LgDeW44uaEw5wrZoE8qrrHp1/WmoTsZnVZ3SWcZVzUNGzZ0DAiOKZGf63Z9B6oZRFBzfGx1T0Uh
ymXMboWmkE/2lVlUuo1HTz/o0vxXfTfPmCJ4MnaN4TZOl3IePFJmd+ZecvHS5z4Q75noKjcFiu4H
WPQsgD+nM4CZa0fi57Cyp7QYluYGn3vU7UgxghkeNQHzVp7bDJ6gIjs1DGas68jn+Qz3EB4wr0O8
i/T4Pk8DUD0KIDiS4bs9zNHUHZFg+Rhe1YsvqtWBoV22RjZgwfGKAyNZ9ckKitvkPeDBcw4y/cmf
hGM/A8JWWGc/CFAhB5rq+aRc6xzLhdWkO+1vas9l+NdzkITQidn1fIuxnIMHerQb3kgMrzacrpfh
BRIdckWEDNCAoQjSC9NJo6atBXOZ6C3su2hCfBhzNPjC/HhrOvbpyxYmqZRMYHpU5bITHx4HSB3P
Q3hkcfKSXf0BVaa5AQ37NEAABQL8YDdn2efcYX7xJrjNuxnWx25CMbFCvgLM1zrjMT2j8sqWbn7B
PuoG3UbdyW/4+5Jy1JP3iw1Dx4wNgKI4Jek3VH52hExdV2CjeEjiqscH48KQgc2NzHXTXxI/DarN
tHm4D8UpVspnFSBrVlagb+sB7ygETwEkSaM4pVBjWY6bQGSwwy4zdyQSfkP4phhpcUkENClh85yl
DzlhNBnt87Pmy766wk438qjbrQ3afnzzWmS6qk/nISXv6fT9RCMJSbMcj5iz5ve1jkgEAudLyeYM
CRyDdRy2LiapPkTdzaNr8Sm8SZVyUVzLXytf9lgfdkvcvIvuo8IQqhGMU5dEXhtn2Hm9hTxuFijK
BXkSIbsOHMkYhlLjtXuptwnObR/Kj/ZZnYdufj931VLdw6R5sTzVjU4VSu+3bn8HBl8A6FMU02IY
3nQz1/BmUzde9A6eWBTrptBW3VlQvtEL/8CagJlhHYgNmV45PWVlve82Js7oy+c7dNDXx/uYCKpt
9/I45Kvuhr2dIYLJkxMxFnyaJMZeiXMXvo8fpG+obsY4YAEBx0VuOzfXM5+S1G2+yGnGfU9/DTez
1wqdOcZlaEiC2PCg2yqokxKnrd3qUMLrmGHo12xg0VWHR3DjDM2pp4X0QsO2lhdGvPjoUYzrtynd
R5ZTS/PYpRKdCQw4TJ0vrkQchtFkp0uLK/11wjNVv7891x07rYAwjccmNVZ2/1V2ftL5pFjjICHP
1tnoRbHgN+owTl7St5SQNfpU5hNIZUm4Wj8PRMiCkzJXvIFWItzE0sx6Yc9+xx8F6WC3zrgqh2O+
oJ8lnHQDeWmteslROs1Oypf1/njtbpB4/6llcC21b1yFUNualg4azEh5uECt7qp9wwpDNCRYcIdL
lmTBcP2gxPjS11Q7KzBSISSNlyxUBzgVvm25VAAjSFoD4X7R7ZXqMjAkn2e7Yc1pcB635LrQnCHj
7kAmIWxysd7klbUqPHmYw+je3IRlpO02Lim+a149mwE7gRX7UBqW1ZKScIKi07CAklLvTHTIU5C+
IJvdxy/6nAYX6qcfV97tzToxwAR7FfABDS3ghCZGJhZgWSAArFi4EEDXx/YRmiNO2AAE0w1C+2PJ
t+hruL1xtorTZil/sPE8Dyw50w2av0OvY+GfmnBHylLC7OsP6MwuFRDiDwQbVy2gGv3q1qcvXEwC
oM0D6HsFmj3H/N7XdzGDT7Lf3cvDY4i/BgwEje15gfpqxkxDXZGh4DPr9LMz2/0rLkKG8zuwHVVe
BtXzVToQnTIaq4eXMlax/fydhqX7/TI9zGEUnMiX2p/9UMIgEBKKkzCf1V1lSfWYwzRe0rajRP9g
1GvDc2lfZ/SsO22nv6fPHJmT0/oUdpTl6GkWOQGRqTeDSZYuVQKopLNE0Q3aRs4sx1PnPtk1D4z6
LhWSjpfx9XG8Hzv8N2EayMueCTJnjjXP91PpUjFNGlPbKvvq+jMjYpdQ4D+vYE5zJrZsd3iONKfZ
sKw7z5ScBquqCfPQgPbH5LtbS7jm7nUvPplebWObyWRX8aUgylzZT8J3aCoh09JVjyP2D5GeMzx/
kVDetNK7Z1d2Z+PUr5kOUyparkWjDwfqFsk4/pP0swjN1eOoX3TtOLEhFsxy5gUWOLQvyRZRB75f
kUvaqJ1WYOJ+/t3WS60BNfD18EUtSXT6bD5bGKPUJ/E2ZJDRL63hRVXOGMjLE3Ice1eDnFvBpJyz
4v2R+dUvlVzTk9QSn1IsDtXrV8P84M44Ey8Y5nxfNa0ZBF98dSD3BtgtYkTAxO2dtE7wINZaD6Pu
E6Cx5jJkxJVBXSTfsnvnua8h1wNGx+8SH8G5xiDl1D4wRbvC+QOJJlwgW9FCNqckeFyZu8tO8g2G
E38OmAFfNXVxN5cAs8X5eRkJr2D2u8iIX4WY+QWXadgpUOfX+krDR7ZE+3kBM6VESD+eipu7sE0k
fTG9EBttMl2pP2CUEE/7dDkdOIGwPf8pcV06Wm64T3+xIuMDjOGvPhzegVRe7w8H7zDli8CnciO8
Zo42hppM0kFoRScaE3+0TN6qwY/XpFsR2VydTK4v6NMf2bttLRZlvYQJ8YRdgzIGflJ3rZd6NbdC
gqk8BmDTjtact/smv4eRU8oHNafGsVHOlDu7AtW6X6ppXzUbumOMSQdMCZidDPI+xNdVBrysvnX2
ufs9eD53j0Lk8nL6IlyLvRENo0x5Fgprls8JG7Q7VoDjRv3jjuDH+6AjotQOd7i6GW/qhDCNvOvT
KB8SrlKC7q5NwYKDzykFVU5/hx88QbfL4S8ZeHwJ1xnsFc5/vMKK7+QNsyONMQqaqx3BeBxNvUzd
5qGhZCmBhT2pOAwzj0uo+Mrf4NUSMFJJjpZg/+/FynFEkXF/IdcU7IjBX2KR+/thRKfIusTdZ06J
8DxbVhDqNJeHwjjV9w8QwYj/gtYP6xQlv7Em4qO1P5LZS2ugjmlv/fjaa9fZ8CmbcPful3u0l7pT
3G+iEPcAPNHup2o6dnHQThu4JwU/tfvr1B0K6WoqaFYQyNyna2V8hu2XEsPyQDk7fk/1MD/FvO/y
AX4/3cb8pM1elB6Bl4sDV55jfhP6fXLQSF4i1cZ0GE+ze8PH5iyrI6eBYkuIBwADMawD7Zb3nJA9
uFNCxi6xVIFab+QyAGlPjbU5oSZd1GBTihdZgQHhI92a8NIWKqiYyeKwJJFFAh+SyEOC2CV8sExh
bMX8BDcsyAU8KQwAnHaYkaqFEwNSvvfEyhOdMS7jUnwrOGMyXB6/GNZGxCDCiYCeS0A96V6IAvBi
Ztp/ZyMW/lqY9dz7pUTEmO3IAJ2zlTlC97liU0zRBYMCUIuISocjR7BPkAEyqlA3fOkW4Ge+ZOyS
js7EC2HXMRdo2UGHeQrgX3MUMBAgD6AbQzQBHNa/pCqR8sH4RhlcAR4yp+qXk7FUcUaaLZ+5GCLU
yQaUStWIxFuEE7XbvKIeSpgNu2RamIwfgMbGZdVdJzjV45J3RQwHnxDTGPBbaYGOYVLQ2ToMpCgh
ZNcwNgTNVcC0xapp3RDa62xNE8xnMKYec1iqLD0kHsJNdQ9Gr9yhYnCp7lNpPUarMvbx0cGgmsJ/
lH5U5RKqrwPeEPH73X4HtrD6c6vAyj1M9+NzuMrWZjQPD8xYoAKka/s0WK6GkTTFvPYJ+BCDMaI1
m+vFkmE+2RxkjBRkabaChzKBcqLq2dMr0LRmcB69ghgNxRleESbFaHvRwFNTi/oA0BtdXsx27D3Z
Gl/kH6aAVDDckSaqFDX4/QVHC/yrPraQZkQgeuILgevEYOhCLNQl2hLEYzDAdkMpALh8rIEKo/Gs
50QP6H7xkaINzDgQp8Pbcw9wkQ3ITU7FFsuGNVgnHM6W8BYHg54EWBSaWh/ERYDatfQKbf4TMkVl
DpF7EbdezHRxANCm+WJmTUA0kAbkHl5AU5EhT9O6+2FlwIwSxzk6BmkOvO3XoOB8UKDxj1tLMDMc
iHc4ATARQmbaAdBet0rQRXvYoANzAr6wxR0pjYWMAfGBehIi1wpQYYk77ERBaSLJBXMNZp62f/w+
mJWT/fhYTcKzWsHJzNjb7PnZg0WAnjo20g/tIYbqLARkl9iQmhkPbmsVFq3G8PuxBtwlcR60sYSy
aKE6F6qg9gcGSB+oWF0xloHwirIHMr0DidRvcCEcsVAPzY9ePin/hrTvCcAnDSJg6sJsN6DPgBJm
Mf9sZoFFAJNCgwez0D9wnyu5o4/Ree40HGjPFoy5zVoq5vMm2AenkZGI9Z0Id43owhyzYW4z095h
ETBar1IbaAFyGxJMU8ZpjoCUfhuFv7pZO1gmMKOUpFVNtm/91WdBvit2JTsFCVLPnfH7bJwxelMh
VfUPJ4M2F1FSBZRY8xR2DD7x8BChGUdvZF7FKkp/fAIXEzsgAyYTL14M1faRthmRZcwI/YjMakWR
MoveDInqgUgVfJoQDp+MDBEtQLxgbzWdl8MRMdlZ+ytgG2ovKm0WOYZPFDPYQ2AGNSGXoTrHxRdM
HGjxK+WU0os5GOi/H4KdVb+tzvSKdqdidoUp2TOQV+bLmC/JTaLdB6dUDiWjfxZNcidebdbmP0oG
6FHzSmPG6kGfxJEx3GIaGrA0k1ldzbxhBT0L53Bc61f1F203u0IG2vNaQIihDhpINUWBJOoR8L/3
ZHpls84O5ZnfjfMQk9H09EBHCCEOdfQR52uvuTLsMl4iyQXe177pMpZaYG2MAJ/mAJOtdcq8Zgn+
j/8f/0B0gx1j5xsB9IRx8yPksZ7Wvf+Eh4ng4j9zlkvkoRxCg+ZYW6YRu9bvaS7hSSxkTk+w00RZ
04pxqS4QI8TLr2LBBXT4i71hbsm8kgs7/yDXFgoApzSLAWQgTvsFNhxknxD7InS9YK0FSGoRELrD
vVBCIkSll7uXDgpLNP9YRM3Rq2VEVtCbolQjRxXZ8nMvtHvZakajzW/xy//3P9UvUQSty222QvvI
w8Sf/2767+6qAApqTyUx4O9R4pH/ezStMM/5v4fws3+3qL44SrZS0TEzZuIeDFf5HwLy/z1W9VUf
gal4wOPvT/H0//9vFtbW46DiZyBM3Ev1/zxXWk88s3gl/z0UzHTVMaf0ckSF4s8ZSUWMtM1Dgmus
cv9KkcryI3GA1iPz4O+3+FMjsUL8/eQX2tNXdSnuxytbivvKF7y2iAjkl3jQv7u2noyTV+uhBvee
7t0FzxM3/v9z/nfnbCWOyHv4Oy4ZBBzt35FUWuKn2x26w9PNHfPveE9uFT/Pnf4k/tac3AHr5sUQ
8aEuxUuz4K/8PRt8BVZuxlgr0AvNEbdrDqjL/95G65Ek76lLcWfxRsSTyZfWI6qN/6u+eGpxH/Gy
//0p7tu9/Lu/6jNe5T41t4kP5cm9xHOLW8XjxP3+vQHxqPYknkMcX7w97p7zoH8H/++O4gn/XiSf
KvnaF/Hg/tTtxdOLB/575+Kn/55YvJV/n4zgBVzKiB3h3yfCwQ/iMHzCKR+FumTUyIcvbpQE7iKe
n6S8vyOINyluUChg/v6R8J6gPvFwDEAOpqs401k85O8F8y76U85DNJSv3A3jOIIi/h7x34v89ybE
n+JpE45bQSX7e0oSfvmxeMp/h0h88a/hzDfLAcXBxK1EFvB9iw9WvNMZpxBn938XizjdxK+/58f4
gNM+WbG9n5/O00F+x+/phKIJBC7xIn4bYl/3rcAKEHHiGoaMHrFrvO8ArvKt+Fm3ZlD93a0tQs4M
5IDpq7ZkBWv663A/1jj5JS4eKSw8DxA+AtsQS2Gyb7pVjtp+OQ7kY9x5SOSNh5lH2es9f9WRwjuA
JgEa+3DhqlHVPQl6YyvnMo2/MwmI9nrvryPSl+jSwslhJW18pIm++NMInrfIQ7DvIUjE+/7/f0Hd
xeE0IYRFvLnEMx3xC7dVDiX+d+fWf7f9+wkzLw+neeAr5uZ2fZCRWE2fcFspakuMjxUqlz20DZ2y
gZvTeidbv0V8eOYBS35dLitYtUhIAJflM+9Y3lPCw0GwLwTJ5W9yfNLMAIKQ5Q67+lxCpl0wzEmh
XkPyfWFerK7oEB9+z1gLKhotTzlnZ0ClPdnLmfWKQhRGqbEhh2WCoZiDbOXHYpdv6y/saS3Vofso
4Z7gZY0w/KXa+o8jrPpzuNe+ok5QywTzloDyD7CFqqS8n/fnci9J6FFojBfGjS4SoUzLrJJcRgtM
msJ/NmOgj3fHImG1YFyHtSgv2lxCKkXb1FwlfQ61Oby/dyS3s9/TTD9gL1IxFgSz0ZNjTwASEpNP
TjK8V7HlYrhCu/E7fDTXlG0M9llKuL1w1hw4W7AmxU7kGP71vgDBzD1UrFhCnIsxy1iMjZdBUMIT
+3no5C3UcKQ4askH5NnNsq+XdOsxLvHmwoQZNFtRFzAWZniF8Q+0QRVW2o/OGfkgGsqhhMBstAW6
otagTTtisJ190W0BKpi5QHwakzfulED2jWa59Qb98iJbAXoGkOgJAUm86jY7tQBFN4M8kfAbP551
e2IekfsxaYTg0jB0WsRXyiZ746NFnwa7nCG+mDOTbbvA1QKHClR1Fvyh/AJBkHyKdvM8yYwzYKEe
xhfrrQ7s1XB5bsNXnkLUkOWlR2wRQuGHmb7CJm4LLS7IN/ZlxJ6VKiTBrGx0mU76PcxerGOA2cEl
4WASyB3QSRH5GG7KLeYUvrbSjtHpZh2MM2kjuvdkYqq44snJQXNtp9yO3zSq9TsG3T3c8o/+EB1n
p/4NjuCDWTcIjDhl1F9qJECBkUo4NhXh+lqk8i++yHGzm7K3yNw0CCFIb6GHetJS+JWKAyymPEQY
iyyMlXLmb1gPmKn26a4npRT6MfUNp4YMAFksYUQBUsDJYTTYbXE+lVMU644QTzPtPfUYk+Hju5V7
WDyQNZmHzRCQEG8BjQIAHXpi2ZT4TS3oVoi/wTHlHYA/+sl+QIox36ZziQT9jNUSeiSMyRAHy1Oy
HW4Vrkv2TjplP2D2NHYvWDQL4N94hzRK7UszVNE+FC6PptnAVku4yhkBfRMPRrs1W/D8ENZFxlh3
Y17Nt8EBmB/dwPNzamJwqqV9Sl+od0WPxoSDaQNWTj2zcV5WthVZMJD2ENDDz34GNWhH32/h9ai/
IEfjlxhqFa78xJ4b6o1vyGv9FmMhoi9Bu6lkwU0iruWQJEmmiFDU1PTYlS8JXKPmoM4u//4xWkQr
TLe+80fom0AocJH4omycOGEcN/vHzB8JTrUAeKEVnMbprUzXg7HSVV+wYUx4rLAYAkWPdjSLJjoT
RLY05wS/MPhh1EO0kcVc+z3hmveT3ifUVYyEYPUwkMCEHNd/lM8EfyqfMMRivgJIYpHPomh0Qd7u
Jy3AhxbmWJl8WyQfwHSwum1IJ8eKCcuBL55v0zgMR2t464YN+1n+pt6PTEqpXDVRtvL13xm+UTcb
oFdbVASCS0S6N4IGYzOmX3JHoheWCdkFRhjp2bbMkx3sDjQzObfAoUp2k9R9S+8a/fCGyO4KZNnV
aHA7YcHMiDGXvJA1s3lPtQ8AEnaOL9AkO3mtSYU+0h9FgWx56D2AWY19N1uxG/Q43TIy30w5blw3
roTZbtx344KFFOkJqS75zFVb967uVXvJeY0aQYbn+OT6KoQfnBi3al5tbPrHJjEd6xzN1n27HTFt
gGbOvied1NO9eokwjEC3T5L2O2eiNnjYChvPS6S9sHAb6RoPv562TntJn0sydOdDnDqYpwEs9Nam
hWrQQ8DxGZ/x/nG7COW3vg+ymD0MF6seeS/XUc6IqFw9tQv+JzKYEirkibktiaIvGHkYjOPZR1HI
WxsZi3E66Pux/OEPAk0jYAtk9fZ5JDO4c6EHEi/dzOwFlmqcBpjKsvGny1x7FYbJ8jI3NsUsCUoN
tWVeykuNjE4D8ERjWKlkUM3Ddy6MUbDczq250ZinHWArs1NxOWKLNmt393xLClAZ/REuMukXH4ys
0SBqgSvi9YtuYKnbONIIpT34j4ymTQJWXAobBnPOTTSQIbkhrEUAak4B2igWA7UOSE/LwxOsRkhr
bI/d5Ev2rkBEZc+bfC3c//X1OOz6CG5iPzqS+TxGueGnELo7BwirnN6ISC2gWFUvsyZetU/D70ir
UHPDsZNHYDzzF/QmkrZPUYprXEOyLu/5STqcOFgUIbQuWIPV+8cI7pAClXZ3jCqbZIP5OYYuUlwz
SMnIHMZde0jLY5+mKz1RvPZHUs0TI+i4FRIwIDu1j2D4sLVylXFaGOzPMbSLyipPBj6BQZrAJSE1
A45BAuWMiMjs2gCiFYGWmpAmRaiOBZ6NmNyIQKofHOVeMD157gDZVvolLg71zLXD9YT8r/TKnM+5
IsSKMW3xjJgqRJuBdhf8K+/Qs3vD6EvUIVa3mNX9ph/IOMEtYTQ/lWYRhl8iRqH9MZIrX4a01CgM
usqrHlj8M+AeLWYaZFQ9ajLDCfkYSlQWdhdUbUwLrPgdZgLwAZp0nRcnvotKJDiEz+Axhnsi1c3m
Kj8RGkSrWtg4zvpDq7yaoUWOJnKLem2VLSdD6KcPRv53Bi13m0HNeITe1cCuVtjATLmD0/QSh2AF
1FQqFCsUSZV+jQm0gIxUwBOw2qsGI7liHYp5AUaQtEACOq9oxuu3qvJFh5bVdBAYVe2zRx7T5MYx
5K0aY0ngaAbipt6qriIEhEb+/qkimkgQtvYI2hEjpF8Gfo6PcmU/stWEQDxth13zoPu3ML2oy189
WsuUROOj3uVjdJ5Jy7Emf6wYIYbMhvc4TV/1LrzqT5kT0DPa5/qppYe7DrfMKO9+DqPNwuuq3jWt
ebAl3nkROnpdv0YQKeVxoRayPxClynimguY5q8+TRNUS0Yw/fx8dSue4ZFqBj4OleN3d1bNNOfTu
7L4J5fwtVynghnrN10S8D5LXqGlZOM2j1qvnHIwcFC7HfUC3WLHimyyn8npSC3YAuBiqvBoa82Zp
1loGghv6bF12wo+9uY4ZgTtNy0gF+K0tvBLjIn2WrTMN8hSEolE7tKjqqdoeOuQ32Vzas9xpejBs
s2VxwuojlIPWsHF0tPcy4Qs2gRy9Aq0JfB99iNJTDnTXBHKTitJc5OJKM8vv7PAQP2Vnm+MhVjLJ
p0mCyVZmKK7yxk/zj3slBWMSMezEl9y0L5P0OGsW+CAhBtMyqcHIZMhj9JvSFYq5rCHhNFCjKPKL
KjHhj8LgWSIruJZV49uFcmtT8ohafCFHLy/QxemAuPdsn/WQHPqGeotvPS7sVdaqXqbclzFo1vgb
xS+dtFAekqcNGbl+uIlU0XLUrVscLSu4rBjVw+6s0RpCFrL5QbeviWTU24/COLdoVydgw6dUO0r0
dR9iL7mPK4MkaAumUNlu7+GLjsk5pZ9x14PSTAB7u+10B8LsuuQg6eYmU4tT9Xy9Ax9aEX1sTsD5
DOae6aRaR0KkjOInepKGhbDhkZNufk/f7ET67lOuM6vZSFX2nkdDMD7oYaU7ftMz+MkF1oBdK85G
lufhDuxjz/Ag4jKasGVpQL+z2jG1VZPhx/ZQFwPFiDUUxKoSzkAZ3CByuUMcrahDa0aHkXlrW5wq
n8OKwoFUgUMRvekmcakYYSXDNjTa3zvDEXk7YMckztiOgXSYL5895hq26kiW7HL9vpAmk7SyLxmg
xCqcQX1yHzp8wXKVsd8VMD6K6AXfTZRLUl3v2wHuuQWhByrcCOu3L9AgfQKRqgZ5U7Htt5riolUc
bcrZ9LTXHizKkBWjgeF9GTt3ps06flmzVdUcZzR5ve6aZhw00jabjraJnXa/lmsMU3BGN/c56iUi
c0DHZiNCVbV3EpnJWETorSVdexZyBTS5GxDgMpGN8HcK8cyZZksOYCrYxSSchfWP/FCWUpLQQ/LW
552efWWwRFPsYDktutqcD8zbWkpbo1VXYpUbrHRzzxiB5gbZ1SgMtnfz4yG3V8kYT8gopML4vKvI
+KuQlAxF9rT74z1aaTrM9wJyx3TRkbARRk4vxkKjPvk0Es2pWr6AIYPD2/1mZnuIoLenXE4qfgpl
+4F7FjCHeAuASQUr2YNLrOkJN27QEhYjn8iHlegfDPX0B9T8z6zrPCZRWvLcDF2+7ErJHczIefTf
OirnLAshAWMJ2jcuTGf5qTBahfeIwZaoLrSLYugIjSWYoce2IAZFfjMyWtNVI8O7H5ZF9hMX+jyj
vQ6rH8Rw8f2ohjDU+xgrjBywo/uZqnhlJZKX2vKuBuZIIYaobeSXnDxsBp7N/t7y6ctACxEF6/Qc
3rQIQSQNrTZue4Jen4m6jjR9ndSAeOaXWiquTPPeMLAt+osBwTP/Vq1oozaQPlj35bp0rOpiC+9c
7Y4vhttmqsN7sBUkw4/xLJZ1o0xXAw6zDKU0AiKK50aCW9m2pxL4/4EQcPgdLRLyCC3til12L242
V1jMopgb90Npb4ruls5i8iJvtYW1Eyh3d//IqmQ/VS1UnRnkg3tU32rlo241fyZbfvJc61pV4+6a
UcgmWNk8qcyrY2EaO3hrGspQGdSjf+xkeGHzvPqZKZHqtv/H0XksN44sUfSLEAFvtiRA763EDYJS
U/De4+vnYDYv5qm7JRGmqjLz3nMlbWs0DLwG0s8UigFkBslL1BaBWVaM+Y2FLp078Lo1giYhWqri
0jSxcBTCaUwZWJhYgDakAGgkkVcJ3pG6Yb65UVAKRBXliLLJiXgDSOHKG568DhBqoAtLD6OZd4Br
1NU7fXi15SpzwgLs4oxPvUiwxy/qcOGGDwC1bOwFQl3OOqQn5o4Ro0ml5rb6RUBgcU5VbMa/VU6b
sDRwzJti4QQ0yEs6VZyfeUuU5pi4jIV5+QLeixiDdryJhikvCk5t9RD9c05sXCZymGbUrCOK41FX
mncpZY4uKDNlWMV5cU8NhpBheBCtnYI+KcfByAPJHK13Wu1RCfXDIGApKE81A6m0iTfjQMfJWrvq
TZWKlS7vfZGoyL1k+nOV+jcuCaM09QenxYXmiVtL8bZxnTtmNMAT+dIxR1UXk88iM4DTAfwF0trA
zIAhIFYcg4Zbugyyqxz2hLk9RHb5kBGgxO9gWKTSNNy/Vtu1VBdSlq9EOAuiTiuFQY5JHCXsyGR0
wjjbZebUo5rkBLVtjgNX2KLg/LNqshTpZpUq25Qs70ILLdqepdlFL9QGSKyMdKloo9PU8baSEdEx
7+SMJchERBmSo6ILl6cWGuHoHNOm/+vXSKCkkxiqTzkj20SDtVsxvu2DlUkx32ZAMaV0E2nxouuY
LEXq3jQpFbnwlvLVuEAwLRYaYlw025UQZDbboYTSgPZnCPSjoWSgCZoLc9a4AxiWdEtDmQ+itRYo
TJr6z8qxnqLX9xo4EkTybsgejAFdZH/lKFC/9nap9LsQdmURS8dWNPDWtQae+ioDeIk6zjM33QCF
qxOuVtx9lxJMMpLSsmHfMgkbo0rm+N3tfXZopPaxyiS9J4EnWRQSIqNmePRSwXHEYpQZmNbKE3zQ
3hV7fOpSORTiVqJ2bd27qZ5jqcXHwoDK36hMH8OBLbji6G3s1TgBsyo+ehw8PkAP9iyL4TT8ZrET
qcZNZJ344TXiWfHeEUbuatVKyEQmqyzocYERk1M7S/P01ItmtlRTTCW9DMzJx3RZvafrL47jeaiv
alRACUECada/bkTqIieaOhZ2sYbqp6NMb7A+Ip+3xK9o4MMPd1Z6wAbqyZ/cnWgpUv1PkkxnZIdw
sfeIPQqDaOxwY6S/YRMvmnznIoQzTIDR5l0PkfTXKefz/uzlb2swVjXHolhUkbGmkWJbFbttXy98
2V+H0j+TFmDvr6enxhsrVoUog2rbQrCkPTEEm1C9VynD4pRCNVDWTUrYg2xADnj1akX+Ec1/XHfG
k6M66F2CzPofzTiXTb1UGCIKiEhG6aUvwtQxebRbTHpUH/MISVyg3psUmURR7QfGkcz9jH4VktDg
iw59chDCgSOWR1f+l+e/8aCji6GNggPIhaVGj08Ik1MAPLNDFJIMYMSzY52dCtTI0l7irybufczo
6bT9PIUai/ArySzbJfubQa3QQRiyBlDDtg7qtvKXhb+k3gt8cSszB5UbpwmW/SQAZt0MvFVJZKxL
Yc2bJg9I3pudZxHZRy6uS1+SAkbK0dZdFjWK7cGam/mfOii7kiYHMXyp9zJNx+IAyBS+qH4tKOM6
dzuE0dNnWARVeZngmBCNvxEpHAlHMTKafkpopplAtzA4mQzGY2TKKAE9qXKyPwMxc4tnq6+KrV4P
q6L9DZRsa3kXtcIhIb/KuCQBEiNIctaYCidwHFnopmOVlCH3vhtwdBoR8U+pIFl8JfcUGu+071Ec
5P6W8xFJ8TcveupIF4SKh5GXB+GnTpEE/5Gu1y2mxTjGb7DUk6mK467YboXI3ybB/8UrymHwVK5t
otfskDvl84C9Pegkp29ljB817ZPyjnHQHfpTiqU6bJwyi9eGb9FG5CSrLmkRcMEg/GIAV0VGsxwb
Uv64Yy/062aXucO8ZjEz1HFem3TNDfYX9Z1k3k4KrZ3l1wvP0xd1IS71pMWnA4ugo3IdRQp+pZMX
Gm7JOH0EJSOo+GGZ1jP0omPYYDR0YVR4DUgXneW9RPfvKo5G6zIlpCEU8OqN9azLGZnkkfWnKclf
SRk3k4plzSqa8ST3qGIDz7UTgmbuuFmiAYnehAEPCPMjrJS2Cq4tiS8MdYYkIW4vUVpi21WltZTB
nzURD1q0ANOyOQeYXnI2C1VDBTDQ8MjetbVuaYLq3aVBkOYFf0KcOyPtk6GJtyVRXH1A0ArmfRIl
PQ7aCzomYY+2zf9jsmkAYiQVwhEHxuUKpzUupcrWrWBnStwe6FZ3StRDQo9WMVGOjyDz4E64+sPH
mNZ12bpppg5otq01aGxK4HSDhroWK4gCb4peXJGzUHCShqUj7QY417UBI9Z4+Qmjz3xR8AMRoanl
Vi1xVfvhvqTFKg28kl50L8DNscpIMqemnaaB2XJp8FfDrEftlk89AjYH909Cci7bdbdUxg/oVrWu
F7GFP0XBWDU9FHLwmT5gWleLKTxCRu7dUS3wmNnT+bmKSLgr7wGV9nQkMRDNcSlkxXLYcRsxtruk
cCwJqamOsIfFL5vEFqgoeUDaTJhHRWpPnZss0+H6tRsUY52gOrVaYtW/WtW4yDAb8WT1SK1bHVB8
6W2nMzzJF5Uar80EGQZYOx0dApVOx9m2QL8gIyEfOrtqXj0pH4HQc6aulqIOlyJuMALDp2RZoneE
fRKeznDSyMkQxov3mpb2akSlQKoE1J36pdEibUtSzjNiC4bPVDf0Z1nLnlmOcNAKTixrC16+yELW
waF10SikACATp8LqvpjXcUwBRfMtixZDOcYAtlz6S/Zbhz12TIyFT68mSMMrd8pFxxfxtoTNuTJP
As6rVN+bXby88UlKwuILCH0CLiOu+4xYrCCeiX/dRfph0GE5cH54V/jd7O4ShrO4XqWQrXaG8ujA
uGEfiS4uXQXeN2CrCOI5LOmzGI8dDSKMs1PkAgrLiZYgbflz3JEQTdDbXylFsE2N9Ur4Up0IXdGD
w2BDhQDEVjxEyWpU53zbS3jiD/mx1nC1fnuQ47Z38Wmz2HRBGpS3k6GMDrLgLVPmTqUKn4joxQWJ
Vsp3fHKHWYfQMWl2sXD0vC+hmWcpPuM/klZ0C9tdAT6Bv6QIwkJVtWPK8hJJ+9JcJeIqLW8mc9RG
XBdMomS0ShmdnI6x1oDtnTO9J+2FHoDAeBzdY5WfIv7KTz5cU5wbtbeUuaBe9tfHr4f0G2PC2JS0
aO+0vqMVx4mR3vuTEXaR2Dz0pb5KMcGVCzaS4SxuBPkR6Fuf0SDxstgHXVgdqcMhl1NQy6dsmZyM
kyFXT59xQ7rqvJjOfciK5yVxX9wOGPTyOytP6oeSuNeXBckNHHxDWuxLwg3ApBfLbqqmBWwJx/h/
GEmxA8RBvET9j3gBMksq/ypqB7E5ohJSGVghPRpxenCspuGPDwjkCwEJBH36GyDigrtM0aEt6FlY
tGpl7KuAhslTrzArn2X1NvT3RtoTqZZXOegrd542m0zZlBZyzfybm5Orf/2ocQLYIr6W6M3zRlvL
Qd6U6FkrcVUpt7b+yvJDyY2q8gMvhDcF/W59Tn9Cv3UNG0QB2wrsFif9ZXBVOX6NF28sVt6Bg29z
gmkGJLNFZrsYLtj0/iWwTvQpxzbdJ4wwbB0xJNd25q8rYojwsx64BQHCUpsfKc626NNm4WdyCroY
TnjI2XmghqJepJDOHAn1BPrlAedL5yglJYodrk0S61EYN/QCp4zcVHM806YeVHMIvaSH/T/iBsJf
9x94C5B2gMnzv6o1l9olqxz+avj8liMccxs9nw0AheWKUe89KHaYtBFijju6jAtOSR//X7kjRClG
8x3M5AvPGb824vN0uerKeQUGXZsZjO05jiGw+dTWeQhRR3wJZFp8+BIDzjPziHiKQWW6atBeKhaM
X2lc5TBkPRqrdEtKiHno0+dMDIFk6wwzz90UpDCu6bVC+skxgNR8s6/w3RpI+nCkk52OpIElvTvi
7cxWeCZQMyKgZ1WUi5Wg7AnbZUQD2AsOF0UD+zMjFVfF7n2gr8toqtbWAwgqQsvgnZMUQgAH531m
lRzlClIUzW5WnBlkQAnAjYa6939fkvkO23l/nTyA3kuy2x9vkjTXT/+I3QxLLakVZ5GJLN5qVPGD
zXDNOzd7FlqAOwzlmVQG6Ni33Ih9IKM45adR5rMxwiCaNDkfflmtXFb3uLh68oJsFHx03M++XcB1
BvK4YuI4bkt1SvlljJZBAn0HNKSmKxUvMOIsGdvirqxP4ZH3DHgIIsHxqU73gxMUPRoEgtihTUTC
KN6eKKUmeL76TToAaOYrI1L8aD8uUwIsdDxbGoIWth6sxHdsU7/hFTHhHiQ7D5VDfACvrY9ld9O2
Byj+MP4Ye6P6Zp7LOblYQQ+blU6sfb2fMKeWwQ0CCW9YhLmLFRXH+hMi0ir0vrtJrCCvGaH9ksHG
WowpEhH2EwQCMLwLUmhofdIi/JmUQ81MoMGERU5YjIdKtRnO+U/k50xTq50k7wl8ARmvLcMzHo23
Jn919VVpiK2d5cNSlOfBuHOf0GunF5iGSGOd+d8Svy3aSZViGyzswCXHlYkaeU85w+ClY1x9RP/Q
u4eCCvrZ/Jq/1a09gz8oL3W8acc58y1K9KVHFsYpi+8m1L/2otcOrh40K8Wp8EF22sKmUWy9Xd5B
vc29T7JLbizLVIUr5WyeCNz+at84rMo3gmZj424NcQ8YMC/mOUQd2TYKDHL21A+fRbihccZceprO
2kJgB27pJLFEzV06e5h25E3/oIrIH+WGLmecoiAh3R2aLZ2r1Jin6QZ+El2Rlj6tg5WEjrgPnpGc
+wAPAr1Vb1u+uV0JtdkOGRAJZeAl4ZsNi+YbacLM32TVHJwlnAf/YfonCr2Ip/AK2WkAWQdKCtga
mnLkDegALnK/4TCAAgclRflT/A7uZuIbdUs4VZ2HP2MThkeYSIUwQ/nDjA9kAQ4H6mD1C04lZAGv
WaeHTV8s0C29FeHZd2/zl7uSMSOChNhfpQuKkog1GLzCLdgTNkX03Sw9gjcAvscCAg/PK24IQ5SX
ycv9ZzHaYQf+Jz28xtEnO7etbzFVsYccxjdrSoYKmUJ3RNINFQcQRv7wTTuq7JjAl3ZuHocvfV2m
a7b2SfEscv/9VcxGMM6sT33oSpsf99I24D2ks4EGQ9iZiGZErpBmHDTGPUwdoIhfGPgN2b6HsMDk
H+wMOKHnFBSP7xHRNcwSaTE0a7n+LqqjPJkBtrpyKMN5h5MwQ0TPxEXHBW4nONkUZd0qqxoPCf6/
bo4CGb1KCMa7mRZj/0qNWrXHhF4dDW2q3nt8opdeFCdv29wJ+GXPqI8R828i8yqbjh0HBrgCZnYw
91gHTxgO1+Gt/fUOIsA+qEG0LGsOMPNopWXrCHwH4XUcVJEka8tig3AASyn33gNFgdlqFsbzjluA
yY90OLtO6H0SJG3jsWYHQibwFWDkVZ4EB0JHYMtgap2Ta8R6w/w+7iaFeZxPkSMc8YkNIv1lGW/N
b3ouxQdxeAPZVQB6jBQaII8iXlgwi2GDnaFsDqyrHFKsYim2e1ZN1kMSP3BuTz8AzBBZmEz+tjS9
PaYZMxCRwYsJqmvCbKfxA3/F7g7SjmK/mjUQ5shAFuY+ESP0kjoaKAVwrblKHq/WHrr/yXgbEkeQ
NGBiMU8J46USKQiDRX4N6Fd71jekKELI7sFYeyWvu1/O/gXdK1J06lVMHOHomMBXobeiOaynZUtf
dMwWA1tCt3fiWcbYlcg7NVqgI9BegEADoF8x3VaQTB2ETZmWJY4y4BrElQFavZs9o6Ul/ZaY+FVz
XkrrCarqHrP4JXOsUPYmGBLG7BwCidABLVYxKJlrHM8R1Nyo+FnGkLOcrGV6Dlcw1kR0RngeSebd
0n5HofXJL508U6gpr9GuqzdSvfNuT71fZLvOp7yhC0Pa0xo5ZPhg3JWd/AuWt8RaFaAtcTEbyB8A
0XFowMJFD4Z5VKwt1MIejok2L1faEmgB5yCLJiSu2KUHJ/hbXck7ospwc1BF7BEI4VJMaD4dtQfo
2GbXrakzo4W6i75Z9jCb6r49YJKt9sYn+5fhqSECsjg05Z5vWoLSYEVvdipxJ1gWEXvRW6cJZPN5
67/ut4f7OksvxT8BnOxtRCxM3ggKLGi8u+qLtquG5pGrkdn9YUR8yZmmWMo3S7dlpmAmPSW+W/zn
ekC/Nol1bKlTkM0ys40f0l+N+7FZFzWx3cuBDMcJHcwQuEM7pc/AqxcnTsD0ibxgcKIPSiyoo5we
eGRjgl6feL6EezUp9iZjDEAMfnlGmTsWRvkLnWf7N+IUfP2ybXCVX/6jx6ZTwjDiBOae3H8gjsKn
V9vFF9d8Kf5WnH1pz8DboEU7uVWjgsCl5fDFe7dGD9FdqjPG/eJVHSjYJFudIH3YhKrv8q28QUgb
n+JU7dLV1ISxtR/qA/VbWiJR05GWf4nrKp3/jyMrsSA7KD6Y9MzCh4dRpHcd68VIl22wM1btH7gq
dqS8QhIAuWjiFPnewvwaNAfr9JchOO1b1Zz+Lekob4Mv5eP9tohA7Ppt/WEoxeji64vixjjMZyu7
dfKc3ELqIOVmiQvtlvxAuE7vbOz/VxCzasWZvNpa5aJehi8ZTsDL+yqY6JwCFlpe7Qvs9HzPhS9X
yQd32j26THvksGQdRO7mnvotQjYEthCrgRBX3hJvItk4aIZ0a0l7kj4dTzy5KfzqoLiMHzV4y74T
DVv2+wdlAYapFfC7tc/6gv5yU51iBI4b4y+hjcrjT71xsT7KQ3v04B1s79voORe4mjO+LXlZkpWG
neaBtXW4YnYW/moTgFFHU/S7osN50zibTv8EEUNLpfDO43WLFfENbKnFp7WAdN1cGfOp2x5BGCM+
KJxkRnxQSgBAMUjS5MZ3CzrhQ+G0d6Akn57iMFXWkYFD2iHPjMKD9vRX/E/gzhHYwpCTT8/0cmm+
LXqTBKOTYBTE2xpZxsojjG68MWNrzp5jwtwArhGtiwdyqYwobLTSnBBV+Nr9TH/0rI0MVn4Lf85G
5XF1wNXwq9yLe+L0R6xPU2iTfKftQKGlkp3YlYBYxKcA7rZ+pO4SXURer80PMdT1urnEvwnaG+tP
lNayGKwUf7Ab6V+U3g1vjz/c/dWidTxOnktkcYj5hu4qVhg4DQJOornQnEz1gELUmw7zhJh1xT3T
mD3PC/UK3oCqJsJZzydkS4RJSJZU8mHDUuLptJKxS02uOs7hDIwQioqMrrsz8yAG+QCtJiJh9zHD
rcBN8Qk3h7LuyHi/wiUdpj2XmYIul53inF6x+GgU550zRXtph3ELJsVpDibC5wo19Ez7ojLOv8sj
OzWeEVBJSO2u8kcAobhVh83Av5Id4Yf0WqQOHv7UnUCJ+OMXNsF9qK1vdF70B8XHuO6kVfzP/1a4
e1fZtFFy1o+eNXER/yOovJ3H/yBq6X80HSgoxJe7p5Xt1MR+q+Ka2UpurqRZ/C//53/Vx/Kf/uaO
lsf4iOD7DRPIQFBCAw8TO+mR7j+kvaj3DkpDXPA/nYbfDglrdLG2+Qolwh+1egzDylz6vBpcjxVv
7jcSJFokdHz+/tGrIax8AnnPzhFU0xZVDXICh0ktouYvkt6CmXhWXzpb5tw6Pvj99GjVXOjwEWP8
vyRYcpCtzzVaAGCF8WJDUwePT6WD8fNHg5cPj2euL3WCFiwcKBTYz3Ru3MZ//tqrFpMEb9afktFu
qQbpsKD011cutn/O8KxpguMJp1w8+RrDXbzD3Cn/X0ig4C+zs5A89QIriGhz4ROa/tqKdNBR4PGC
e528eKqAzd21bSx8+1/tqQ9wiHbQC6UL9DscvzCw8CH/9GeGwMBJxjMKkUuwxFzpP/FN4wdCDU13
Zipe79YcIfOUCppv8Sl4aCXYz5ir27hpgw8O8n5FZU+i1H7SApPVQcdqemzjLfTnL6KroaGS1CCg
5VlbJBg1dM+YAjEoXKqoKNorKVs7g/wMxqHkd3IKG5bpvjLP9E6kb72/wJ3UvhVsYIupsbpOiBuD
emUrICRihxVNfyFn8G8CgfYYHhhkxbaqLHtt7hP4skIIppLWsqYrtykO0JbGj0AD41UdyRsq2iW6
k3E/PN2Dz+piwON5iDJrLDrg4FyjMVzUlU2dTr+4AswDZVul0/bts3WIpoXUZHIgIzfV9rr7l/4k
00VEhguDkrLexd0H+epC+xXzylATojuCG6c24TuAvwodFgnoOJOC+pJeAVSLnFh4jrwX+6YCWw35
7XTBUOaG+j6uJ+tumJEO+pt8OJZycFWjAyNnC9dhdMDMy+3pIUOhXmSRwcXMY0mP1mpO0rBD7xo4
GCu0Dj4eE0BcFlxQeiAiOWV3XT3QAqBlIC9YDPB9NhxCrvBT4UAIczLm0IDiAGROQqMGDM+n6m8C
V6GWnQDuS3saPjS5OaX32dr4AfalrpuIu3Ckt1IKBHp0Jzk6KdnaNHfJcEMPzPAs1JfDPaVXTrgz
yQj92nBvo3pPdNT8k1pqClQklFRZ0EPUOIH7m1ECgoa2flplhUVCTU+gNGHQoKvQKf1jiWIYOyW1
EBK9pMujNkdaPHx/ifZNu0eexgcculWPdRdj9arwcP+uJgGM1J4QHbj5G2PVx9VPxSvYgJdBB4FC
jS5nit+YgyTtYlhXCJ57Ypa/pxKqtZPYLi60iM9lv+CQu/fWqghoAPozEsy7jPVzgcSZKzk+e075
P4I5y87RyzytmWlg0OSzEp6JmwrCAu11RH0XADJEAmBPPf6ClEXrhaxZIaF4rrF2OxWdJ8rb6XRF
BDNnii/t4f1KUxGza9jZ7iLZRsIlucdbsL9gZV0aBwddXOQ5cHCE5ROARh1vcrHrcjSrLCojI7gI
eErlMswALHvrqyupmNFrShpEEwsZb5js4migY0JF8gUbEvLDqdajpfytPKejDlcGoqpwAL2zQO9c
+cw3QXm0k5x8Lt9G7iasw69W+pk2qMhGnB8mXAnqLZq+iAu1H/pk0/29QsZDWa7xxDvEYvMXBQjJ
UII/PJ38mfhJybJ5SeqKe+sDmsSuWWGzTBcxZkWiiGw6QfC4xtntBuaIgpN7NJm8nXgROORYTl/6
CZxiHtvoSLB7FphXp61UoiIjwoADKONxO9pMf5/DHFnMxcVYeR0cAkzqrII7EACToRaIYvk9Pm/r
htqRX05y8h8qeens/Mazp7hAzA9GdwcxY1bO3v7sns9zUpgoaOx6X88TW7bxNhzCC9FlMyja/VzZ
BGunp7CD9jwv1sr8AGqaf1JfvPmdOTJIHZxCm+YE15q0l28yJW0CTKcUh7loiza0sZkMmqQ4Rra8
SveIp6Zuxrv6B0PGPDLGGEXkRluhorpF1CKTlYrHjOKYdwxNHDlhd0uBd3ZWKebufXMIRThXDKP/
D3n0P131oiqv7pCx8FIY7YlEylBE5kQn+oXCOI5vCoM00rfJV0Ot6625ZVxgfT9oB+TPE9oS820D
9rzmTSUKeepH5vRhKPrXBus1W0h84yTYlHcOJNE2Fm20k3y5ulNj8J8ky7oR4JYl+bMy9oOrJHwj
P8izL0b6dXKLQa9i2SGMajZl7fJoIQzrjgWjDO+ZwuNmRneXg6vuM0cF/gkpd66/Q9jkJC4we4gv
0UpCIX5Lv3vjI1tfJvyZGQebHlSQ86MzI93HV+nGhCrbdB83h3I5FzBacv4hBZ6rihSPWdUFfwlO
MUp2YmgaG7RBaC2yO82waS9gYKpgzhIOGo4o/kWNP3xdfGFb/+2pbrRF/ygv7VJ7kMNCd07cW8Ea
xyTbrY7B46IdWPDF9EI3TVWu0+YBCR7NYUm+J8NZ86zDIO3UJ9YAjPMXS9907XcRnhj4ZsyxHIXM
D9ro/8ILQQZYpGgd+Ad0Qw5FPixKzjWwtRr/n8toFJsOTaaYI6XV/6PNqB5aZNVvPkiffLF8ZVNi
R+x/08MreSdVdEccWTn/kIG7SvwNa6Y39bW0Z9ffUG9iOee8j9w+x00SPtDwzsLoiKkkrZ7sHIxz
o6345nt63oa8TxafKWV01j7hlLCM1T8p+Xc0Fon9FL8svANR/aLfw/NEG4XzBeuWl/7Eyp38XN44
+pLDBj+aztST0ZsLcQLdMxHFJj4j4GIA/yPwL788nVGHCmte4rh8TqtiyblOWcMXBQ0ww4eJ7rlR
TkAM+W+XhHEOLHyYmYm27T6y0p+mDIDMHsKtz954F79zBSeTTXf7N/gEwLLHC26BxBFPtOc5kqHU
J/p4jlfFC50GhH99b4DLC2shOMrZGxGmeTJRq2zLrdb8GajHnpG3YrghcsRAMAaRVl4DhJaTo9Qf
pXCV5WecF2Al1NmvAME4ovlDX4EemrnIf6iuOaKF+UZuvxHZsqDh7v2XrzC6eAFOX1xSI7MtDinV
FQtNQhEzFyj7z///DpbDMY7Uljg6u/KhoR+Jo3cAPn0zzCfS10ZgVjMjL8Wb2nwoE1x4d86IIT7f
QDyZ7DlutyYklk2VQOHglZ1588troD9bzpKMUFTUoFjgXn3hEFzLq8/XwEP4c4XVo3jT9DOeSjHt
Hrr/Jxmb4MWpXK5fhBmL0TLnqO4DmuiYCEkIBED+ZspW+rGE7wSeUHeKYKbCHw70K6zMwKn9XYkH
WiZX2ra6hc5RA0PX2fpqSH5iPfeABs6mdYU/1tYIjXi/hw/jDrQCPE/FgmN3tWemqbP3gRV/Zs3L
G5eiv7GGjwqWRnGkcdeGSKQQbM0ZsKH1gInEgI+0KHmCyPEGoULmQC0znWBWqvMj5z3o8e4vrK7l
lUkxZy46iO0PLklNnUo8DysHIvSi5p80B74J7VrTB3evpRPYRTSdfNxxXTKQK1MuJQ7WhCvZOaRt
U2P2EwT7lzLzlzVfoE3TpuuWBSOcnHqUDyBgfcKBAp4v7hHBxSkGG4dOMz4zNcDwvGY6hps2ZSf5
Qd5AdDoory+URZgjKNy35oDlcpZ2B8pPTgkMdfF90eyMOFS17tSldR88YmbzncAjoAqOiC1mbQQf
zL9jTMVG2qkHfhW+It/QPu9Q/3Jg7n8IR+cI4n+Lwiq+sr+EC+xw3AAT3es0eGM+8uQ3dQkDIgtT
IBhlzbpLdjG+Al6HMmOiBfVqy6RS5CjOqelcD78wkRMisoABcXCWoYph+ulPPQnKhAvN3fjAr9WX
S4F+H0fpLNq2PyyQfFeeXoaD/jy+YrtpQQEzMGZsM3kXR/nejheOeGXDBkfDesK38XG+BRyKIVRA
vKyTlw4IDGTQiqkMVR0eRE6ZVFn/uoPrLUIXQoA9HtMbmp7EfPI8J/0KRawkxgvubskxh1yXcpNm
52ZE5jlXN9otQsWMt/Ze/1CyMR1gf8AVa8grbR++E80xj9U3caY/CkoQdrt5+cO1cj26gDTeENZ7
lHS9o+Oyb35IZUrZjbMNHriSp2EiO59rQDEE3vorZMg1HxpNCSrv4/DCE0UUDLJo49kE4Ihx6G1T
muDJxvDglgRT00e6CT8Nr4s+Z4MZCHVhXKiuWa3kk2c4FJ1TBx5PLQ0jFE/6veDwtzLPDKJpP94G
HTMkmvFlw/yV2TONJ286ZBiwETmvI0tEdDCHSXjXtaMbdRMmTeLOIwFi32I/hVp0YjdEYaGFRx0/
AbVdFHysepv+X8PAq2BYkTHpiVEPzqczam6bt26hbZhHbdieZHSBTNGsRQsfFrhT+uUnt5ImIpNA
iEzpD+eiImC8aE5qE2s+qYtEJmMmMZGZLjo67X1JO6PSg6fEs1oy8s7/StImIFIBn8m6cxTd5Rxy
1sqcilt6Llj/tMD6ywVjzstWIbfySUSdyomtPEQ3gcUzGs7aU01M2xBufcokJ9p6EYtxhLAR3Vqh
6YesrC+9BSdfrE8RXvgY2axn+Zcac4pVCI768VNUFLQY/ehWizwWHOfpM3l0SeoxWoRtYAuWI/Fh
c16OLCdSig+DhNIuKsE2g0es5vu0rzdVE+wmJVnlMhF1zaXaLVssP2PB7i0eO2q3qT/m7dqHTkIi
StfJUp3BHh9FFiKgVZ2LnBMLbEVnJ49IhanfXfruqfEnVRSDrTLCGEEsAQcm9JQGO3WQBPMecWvb
9bamWUBbTpb3Uj2cpoxq44eeIJ0JU7RFuA0Kf5+a8Ht5KXOdCbC4+l+hxe2U7ERegvgCj1UaVAIh
kS7DSlKnp891r0PcAqqU15XMaF4otnlD0gXNI8X/SdzBDig5hpRd0JHBsicbRFqB6CitsKqMcuGL
7l9p0S5vd6PMeEMtFpY2NWj3MvubRwtuDM25qQlETVEfUwvj6kqhJ1isGafB+2srvCNcgMzA2zvk
J/GdqcpOorby6aHpAA6qWzfem/FupcUhHBn7+2tT3jcHJMFOhLBT9/RjDpjKy+E/NTKi1+ZZhMpe
Ce+tpmysGrdmIa8TS/pLSca2dDrPorZqUUibWrhpI+HU5PVJhGBtmslm4PL6rXKWZPUSt+Yli4SF
xUG+ZxBVfFkCs3pcieg/+F65iMFZE3NHoDRMjbtGZWtUJltQjrF6Wj+RHVU9uYz6cfBQmMjXyesp
o3orzf4dlyV8MzAJC1Hs/qwIzyuS5kZbBynKbR7aMju7yPKbksYB8ivwjfp3KpdIX/4K5AZ9vtHd
lw+TynoM3qey/lSJAorDHs9yWYerBJ5YjmchxCBQZ/5Kru4W/lNFiQCzbSoVX2Axgqvc+G78TizA
PNAEs5EAkxGmvT5PTCeUcSEMxaanod+4/azsTaJCiWBTq7XuMqVFqggY3i3afSgElNv6YZL+t2FC
CIHAPA+dBf3MXmPSDtGOVx0XgNWlHNTJN8aO2LXBtckBj+jZcSR9IFGzZdcXxzIgHQaXJuajUqD7
GvPDc7dZhmgiehoFfRo7gevRKFKm9nnC9Djs2V+WkrXupvrNlACqiXwGxk8+DNqcro3WWrOEjalu
OH9l+VzqJsAJJbPeg7k35kndHXi3UvGJEMnNPglDgFTpMThLTKVTWxVfk8FUrbQFuwaIDsQr/WAd
rZSm8WYSL07XqxrIx0QBgXYfW0OiaHtB6p0aqWYKqL1wMZ90w9HCI4q22csZ/mw63Zv3Ci0sFEjT
3c+wZALdkQleyqDdFgtXOvITyURBSX3sIz5Gd+uoUVv95SntcggVR0RlXJfResiJ2XNTHAxkaoQL
r0ZdEtB1rc6S0hNNAXKk3AtQSJuOpzdgLoVMQtKIpNkbLMfG2G0APVTio+tWQBia4DQIjzi5MQDR
mCbwagQQhgzUQWg4mMp56GxrndUHgqjWkBobL+MhgbWAixSIbd4ziEqFBS+7lja8Z4i/CEPATrCp
mA9Z/AIoPfv+n98xcCJ1M6eT1gV/SpTT3kZTnIDBaHo79eWlwtxBDB+5VK80IgFcnzWF0DC2Ur3b
WIVry7SGkoIJO0tMpB0aBlp6SpKi6z0q3hhdAjvErakt5S4hPQ5Z0YeOPd9QELiinAvrg6fmKysg
6557lwfhzhh7vFS0T5KB6p/tlRIsIbQqQk3TX3g8LTdAm+fiCgT70oJ9pIs+GIgwUePJMIxVJOT4
4RhpcZgywwkJm3Rfpon8aR2AZBlsoXF4MIN3/K09xyM1hcEYQwFnjpLvLxMOA7CWbote0BRXBonm
7QZDJCnW0yjnP5LOazl1ZYuiX6Qq5fAKiCBENBjbLyqw2co56+vv0LkPJ2xvE9XqXmuuGewMRaZ+
LMlYMZ1x2IzaB3UM/hOkH+BL2Sa7SXoZw1+MMq1FHew7HQ4H4VlnDsdWTNhc9NHkn3p+I0ULJK1q
3gXAYOkDjmLros8GfbQNOEpC2ZKEfT5uquTQNG9BPWA32UJ5wNstAYPPLpRKogGPcBsPBGKcRfiS
Ck4pAWjZ3KMIR8PbGVQC/bfRH02CVEMeh2SZP83NfgMOWALKBJG1KGh6ctDJgWnDAOcjhMWv0qEO
8X1MQNG2/Gq6HRXBqcw/Ud5IzW5g2lt1X2SBrFXq5qwj2YCposVGneVs2DIxLBOAWLft4rWHb3UC
qR1AucAsRLa17kMA35tuDWiEFhEU/THK8NzM66w5nnQ7ZUZTtrBOSSSBHGx0OjIuc6lQaiSwyL07
H0L3H0PrBNM7fzeqZ6cWlkyJvo7hJs2buPpv3hfy5keM7YCGlo1S0PFKxwpX5K4Avm6VA83T4ENz
5XaSh4vGQAO9JPwweWPEQP2C+lT1szn61/mGkzvzUlXJy8AlxRxltzLVbUtZUDGcMlFD+Qk1Ex2B
nmwLDo75EMo6/b/istJHKg00VkguUYzBOLJ9z/iAjxKVRJBzdM1vNoSs4LfFSS0MFMjdqUhnLUNQ
XsCSpn8RzETfALTelsE/A5cp+WTpGa70LGAF/yFAbSKEoL0TQJVhVjvYsqLyW6OtG+wK9KLxRA5s
f5wYtU7BtReMW8mMocV2BdRhgE+4YN3CgpXOyU2+KN/hRw4RZNm5+WVYCVvhppBLVawSBn3cSTPJ
l9FX9WudObV/2Re4jRhhEHz0CHjBubxtSYBZECwCQSe/iu/+Duu6f4PpMQ9ghq9dpaO5C07KY/xH
fYtl05wr/Qj/WdgqLAVIL8uCMZh8bejthAUyMG5UaPowXPCLgAV0kZpNC3UPGsJ5BARyQGAe6BL1
L1ZxvIzewlr4yHbGH1gWitJF/Als/+hf5j3da+f4o8KSWt/Kr/KRscVsi7u3vAgr9aEs+FNz6Lfq
gzRWEItFQdAAH8inWX0AJXFaI8xZZlCesAO9Re5KB0U2Frd88epWpK+t/R94jgtlD9BGGhm2abNN
fHrMbhrw6i29GguGmJfxyljdln7zz/iKqu23+BtI2HwSMITnY7VnXMg+Ka7oKudx3YKkKkbB7Vt5
TC/8X2XwhftowmteFd5i3pqZSuok7IWn2hmd9tmcABtHh/mCE9v1M3x6F+03/0fgyZ+PH2L5lraM
ZHaMOBbZuf9EyydwZ85fcKbyBsDDScmb3wyxiltgx9n21cGragkRwu528XYeF/ZQVOFSbV+A5vTo
1j6/8NQbY8sOuLxCP6/f2ao98D19GA/t1QLUshONHwFKvT9zprqQ4IbTZVR+1BB7eTPaxuuXQIRM
7zgXYMCws5Bs0i+h/bCRgl/SAUAkvQUnYz/t8ntE9DbONN/0AaASZc/oDl/qRQjCKTBKwbESnPkD
NAiu2jcFG9ACvXp/Z6MYPqAPHBiDwiv+wKmabY8YbvzRn+F1cqtz/cPtHaNO8j38rGBnGXieZyYF
lQGBqAUy4nCcRVUqCluD9OFkr1iL4ICwdSn+G1yUsfssXCgna1t/Jjs0IwAf4K3MMZlIImrnGYg9
W4tHMKEX+qBu3fKlF+feCTbSKjuxhb5o6tmriSg9WeR5TxcCawcDjfoyeFQ2cOL84ReTg7lN8eoe
XGoYbvDwWIGcpT/KKjtLVYOS1HP8iBJlymOSex5i8YqprlJ0oHlLqjvXj4ZsIBAQonmDdYKQEY2N
R3sMzzmKVOAfcx2M4ioC/JerbtMz4g7DZlN1Z42WPNuLaHei4jZOGmbB4E3xaj71501yFOBnjuqm
oL9F9TRvSWxjsyDYg4Reo4di90BsYokwDxq270ODiY15TO5CB0oLc9GtxV2cbxT9syPuQlxVGThh
svNS+VTq0x8ZQwKx0SlN4NGoDoNIyjA6EMbcka7DjQsJUzlJri6cO/KmVYB7aPoJfU2gPmdCc6Q4
nVXt2oCZMlGLGHyq2Hv/9wVaLiOnVPhM9SNNMh5G0oKZVrnBm+ENFCd8ZasXmr/i3JxYVfUGUAcw
C9YgXCVySnqssPVl0XwUphPgUgBFoN0DjhEgURpHFIBpum1zVIVLAAnwKwDuBC44XK6Cqe8BY/OM
3AX/rg3YiTpTsG/qTZ6cMWEhzRZLVwn3GDjTPuVYW1wUEfztPJkEAnUXbVxhRcE2Qd0ASx2sdMRL
bdeSWnewVDc7F9CYMInZa9vZqeUJdyH4q5PNbGYKMZKWJJhvKM5m888iR2vYCcxSK+xyptDOBdmG
c5h2nD8RmuXgt5qk9dR6uPsUW3g7fynFq49z7YSeCKS7pr4eq3JXAgd5U0QKHA5r0DFEYY2QaYFI
3EcHGYtkLID8b6C+dO3BILNEtCkGIvj4KEnpGHNktqjpGOkQ52Zb6DyqDTU1UWQISccGKdIY/Jg4
DSlYIA6Y8EU3EVKOAZ9dlRnCSeHZw5TFMAhaHnB6ikiK6P21KoDUWRiWQDsYR5Pj5C/SJIKp3DZX
AWmdNEUDrvQ7xUQSjAiyilF0Y1NQ9SRjqHCvWFRTj8KCuIMCnFIwX5VMng2/Iv/TQmjtFekOaEp6
fFJ8AuFEnYA2k5mcTmJDABaSv415LsuMsJAQKc2zQhF6IBczNr5wNKolZyCqSnFkzw1ysgi/CoGT
/pQ0ToAgHgrCyMWyI+GA40j9Vfd33EPq9iX6h6C2hcbW9XWtr83pxPOF0aHtTpqJ0chl4gKO4UEM
DvzdiBXpsFXzK+BvFm6YxQ3atg/emvLE14BVHHpfRgS5ArWLh/EfIvcMMhx20vO75/mr5qsWT1N8
F9trLG5N2TElRzS+IuE5v5/mZcIKrdqvCFAvKk9G98Vr8xpM24ZiW0sncolMdc0H7hqbn3ctCMlG
824q86p2i4noFBO+hnpotkQG7e9Hx9CcMMQIw3SZKU3JoaI50B1/5OCTSvomh5qrIJLIvBGmGVR2
oG0prxaK9pT5j2bMv81TesIlx4XZtBskWun0LaZHExI8+JrJOjxp+rutwkUFNorsG7MASFdmt4jg
ubfiT0FWx79JeEreMws2vnqbsGeou2rcRBJ+lVz9OmO6AvrhB4d4XgDE1MX8U3Bw1HPP60ggHL7C
bGgk7sR7xj1zhi7g0OAff7Q7HaLdf6R6GSElPM74UVfVqgvnXQHMAjx8BCYzRloAVQQB57T0URZb
j7S+atiByk8fA30SM7Q1ttpqhF+cE+LFR7TOcCoEB7+tUnOoqdLqytqiqGLhDLhEbmvZ0bgggzMm
X11BbvRWE9bw+XjWsLAxxeHX49Tmd4YK1eK7I/xw8C4t/AgLICYyL1yYYHwrW134xEil81D8HBTh
VKoO/5MyIm+/WAFcKoHOXBjffn9qq5Qc6hNjQHZCrjKMlr45aeozKLesXCbJk3kB3xJsFLt9e1IN
d/43V1BzoWpzkXkQj+bAb5mYXHgAl9ewbl7F5sK57XCKFMlV/G+V/v/VeTT/401OFuxZnWF3NfU1
BhIg7FxVbIIA+yprXkM8axgeuEVkbheKjvaEDXAO221yePJB3RZo3rQtaRT94IQDOdAnViH7mux/
gD4mXz3OOegv8veAyZvuFrDNCN+BCaLSAT5nh3SQ35oZ4q0Or5G07TTAum3cOnoD8eSUmn9jeTIV
t9RcsWUFry1eSnR76WpFb4svwlvrqmvxPZa4Uw5sSSy6Trn5FpHPdggDApb1PHrBQZGujWKrWtRf
2Uy7uHVzFDu7WIdVh8BO1NI2eyy/RONosf6C2DHEk55fDOxHOqeQLqn5jCXO8ezNEyR8oSUGHrc2
FwleIM5NKmlA0OV4uZ0oNOfERoTRvPdZa4tE17hhD6zJM5mKXciSGpwexQ6q5dwO8zsvqJvMT7SL
51WfFQmT0UyOnIVEurlUCc7QPG5+mYBPgJLAJLUH2ay815BQtzpANUz/MFkOs4J54qtIZSJ8NMhU
RJ8SUicMOKmy1DIZihCs1AmlUYvMIMi/Cu0pvXC1yQc2ZfU5MIvVOFqG4a1B+POgIcigrV7Jj+HJ
IV1l95yfyuPhg3lhKcwPUZmVR/2bpRXwQOtWKU8tPvnVnYq3Hp2CZ5yfPPvS6MUz/Tl/gjZ8k4qn
74b8i9zHIXwJ01ulqzEGBZBPISTiipdJaS17+VD0X3L1RukqT7eAeJSicnBglB7T4LIxzpmqxpZF
OqdUwNBoT1xq+se2vqee60VwFFxNuKXhP9Z4Ln1x1gXhiz25jasFu3M53VN2ufnMM0Zrxkq6OEEa
py5OHsOtwnzXDARDeTuxoXOmcEfzAp21lYtr5t/hl8U/Q39kbNYDSedBCIHoi5s4wpEtPrfksbXK
BnFVDgtwD6jLrPAQA8oH+GeRVRGAjotYpCX3VqGch2Q8AgVK0GLRxySQ7a1WgTHCtlyHTz2vsF1g
O57LAKqUNMFaTAP3E8P1pIPWc1DHnFiBBxiO04LHPdIr/H1qbfLWraBye9AEvAweTHBJ2fVMw1tz
huox/rIj+oKBwQWRdvjWrSMVUtTIHotpBImWQdjutcggmg0/W2vE+qmCtDBuKxlebVhKl67C/HN8
lMZ+5C2oMV4CvL1JxntnCGyDOkKEGzw/vOVtSXgwVDzCNAzbgGQznxaiEu7l6repUCZ0sIZrjN5U
/Ca5GTg1YiqQPBbdwKLI0LkynCuTztc9cDxzD3OizLVGHRJlxovP/0WmXObkPQdXPiOHtZIsI77V
ZG2x90TmNjcQ0UrO/JV11CIF5Pm64dMPexXSSQRqPEakPevMtrGsC/goQ0/gCiYxIVVO7Q+26JFP
gbu1N+uV1XeO6jgYHzlzDsX1mqsY7bBpSaKzRrdrOJYbngw/BGpbqvQUQfvjYYyU/BLosJSavTIO
Nv1Smm1a9JzpZkjXYnIUZn8yR4/PavI7lm4UEZxOWpAhbsfk3JhwSHaJRa7VuYF9oR9EjOvFK7+o
R5sFUBVEnMZVMbhAvMcCM8FukNeQ2eKm+PoVxzH48hJUeUcYKKiN2fl5ToB5OggA/Rg6hTL/G9dA
EVUe4nBAIVaevy60rSows+N72OFsDO05U1Y+bNKG2fF9kI6dSoLfg/cTpRa5MWuehR8Nwi0Rbkxe
y8OkHyq0pfyS7gEEk4V31iNX1iELO9ZwTTxbtQ5zLGBKa7WZ3c3Q38mr2DuMnBjVOanQ6jg9tMrg
im9mgx6dj+QdrOZqtk6qoVhx+X3wwZIpIdxh9R0brwxFbMXsdDYmqpMnoUJVDDdXApEFdtGIFRNC
RqbRWanPJI/z1kTvGiknX37IFmecG6Dz8U6jtKoReoZ3LVkZP5q6apmpVzbn1Fhva9zl/XOmOuxm
bDM68wpZoyRimFtl/7AjxSAzv0DbSkI8foBcABQ0Ox8wiYUubFvZ2Sp/gYG9eA3mKV1q6Z8IkTHb
ZiBaQgSHC9U+kwUFYoybwRjL3Cl/yBP68ekKjrfGcY7UkW9dfeT+P5w0YbXy3VNTAsOJoCBcMzF3
fZXI5wjyKzTAMaQscdse14MJhNJ4sNxm0gacU/5QWN854WU86/yLMOGhp033THn5HAd69MtfVhgf
1MxVLah1MALKhxZLCOm3deESmsslbaPf+e8FnkDE4kG4sSD87keGGFU4Wn3E4ZnlTkEz0aiUG8q7
HE3heG3jeW1i+IrrHZJaRJEwDEIO/1XOELgA/MuxQyyABOFhR78BN4ioPYSeD1Q+pPHKU/BZdeFd
wMuN+n+Vd4OaJ9bzUF5iLu3/4wlbLnNwFhCKFUfWetMCg29Z6MFwNqTrELgiJg51NJs9hvExKR+5
8sjLnzI6Uqm2wrvrzhZO98oqmuY3zGXw/R3TeBY6fQM3LLSItgKw/fXTYzs6EtmW2L3W81ib6SX5
ANWGJ+4DDiub1S5ALOgdiea9O7ddvE3DaCNEs6IMq7GMr4azF0IY4xEYHNaqRlTMyKXHRW2jF66I
L4/OpVS4vVQIAXBCi54JEqEKlbSWSdUJvqzsp/QpqYOvtjqX0G0Fv1l7RbINuW18c6/o5S5OInw4
9F1dHgfB2DSTgNbPxAQbmWa0y5pNTnltrOD9tNj28H4NR5JeHZGMnj0ZN7hbgLBN5pA/hHr7wTZh
5f/ieN31CQYnmzZxo+RRlOcKkV0aX4XxJ6rxoJKYgYf4coQwZnFekZHL6gVdSe2yIXTiTccZqHYk
ohj5wsPx4ZOLRawSd01zHuN1aeG/+stCEmGp1E6j/Ij+1QwgATlsihbBegLT6fPUu6l2nv2vUpcn
nW/u7KoF64I8wOFRmm8lP4cK0QSYCrrsKaVwQFLNbTfphAwsef/NuAkMSPevLnHK+EcBMLHU/eQR
owevV8Ldf8Wl5EFcXIT3rb5tMH/FpLMQGzaDXzanDoUROklqRqx4VCcmprgNfgWfeaL1NpkHiIS4
4cJwxv07IuOY1B/vu0ohY3Er5WCDKRq7Cb1XxOg5ddnfLL5Bvgo2E609ptQjOfdFG3LjiXaqngtt
X6RcDTgz1jv33j05wGz1RMx3Z1DzPPwd8l9NdHzP22mAe6Zw69JNAn0a8ZM2tHcN19SPgKGaGqLe
CMGy/WCVyzPhxlqNMf2o945EaHD/ImC2tv9Qw4/e+1SDYwh6Yh7MSHd5i3R2eD8AGQbYYsoImrxg
zTssLUcfNj3UpDg94jZdoi0crHBlIvZr/HKnJYcBiycqTQUnH0u2NlokMUnu4DQhmgtvYokyZ6AU
RsRYrzdFeUxU8YIhZz0CUmS4kuLK3sxJjuD5Zog5EpODrOV+IT+4ggMpqQCuQAatgh8tCt64nXVR
XyaWADCqkooUP+NTDL/VcW9Jty5zQHytcRuAUJfWX86wK2PrCsRTZVZforFnrzASmvH03SgKrt/3
seXiej9Nz3H8VoJDOJgbX97F0S+fN0GJIzbfShfx5iAFVsVShb4TJAwVrGwZoa7tmS6I7VbJjyEa
+fxkVHtRUXBtnFa6UpxkAEoVclyLMYrBoOjVCN89PL0cB8TIyBbzLpBOXwLv1xqwgbrVPZa5CXOT
9lOhma3Gl1n+xB5McO9fSvTpyCRE1+F/gzg1sJjFlJC5v7J6lhQ1jA+04d1LX5J49kzMakrplCvf
fXJmjBPJ16z5IFt6JFJP3bTZsWi+rGCvG9+j+a3nn5ThanW26ADMV4cnZLAb4zNZJ6XcLwpaCgni
ks5tiVmWTr2odAy0/7oAPee8yJ9aDWBXnA329Zhpp4ZpWKMxVioQLLQ3pfj0ub4VdyBISZcvRuVB
PwubVExPFlD+cBz5lDOXVaJfkD8l88OX8CGendbFjlb0wmC2KuzAvI3FD60txmyCsh6q/RCDPzlj
fxP695BefO+z6/98UG95jJZp4WojTV6xNKFzpdpso/ptZph0EG94TBr0tVgJSQe937bKgx2hT5/w
RnXlUXl7hMu9voloDBtHM8EmZrxSSk6znezAuBDCt5yC/NHcRT6kxInUBRisBQw5hthe9kiDG94c
AWz30h6JlIazJ2MxiE/YrKkbh28832fZWbtg8sygVUBwl61H0jqGHYF5yJPAxEkMDdwwPcfyaTBO
mf9b6yX3XI3BChx5RO00nkukCUwd2h8SolDA9V/AWHg0d80uC23srBSgU5hv/bAY/vDTCUtoxGuf
IGVsCN04W+FZA+6UdRtBJVnMzmgxVFduXXHge/7UvLvkozSHiTbTB2PyaSwbmigUTHxJx2E79idR
/zCHQya6iu+KFs5Mc+Y7+Dlb0RoyP/MB3LtIOWhU3HvOqDbGgZDSXSG6DSBvs2eWzFeFtRiRGgnG
ZZKNEIvpjIrb/D/rR9yJrEIcTiDJ85nfDCJYlgzIIOIzZg1Fhyfg3MP5p/ljhNQvQnahFjGgeJce
whHGnn+ZbQfuoOHgyRACOxBzhl7Yzs/CVvkLQTY3n0Es6rncEVVCafU3OM2TuZHwLiM76Na+vEde
Muy1i4TR0aL5bMljg4tEI2wxuIE2iIIDk8glrVJMqgASjpy/WYqkLfWoiBGW7DKq+HiNwT6aC3ow
6ak4dJki1VW9n64DZkaINMeVKH2Mym+YfoMHLKOYu75HgD7iXuT1NsRfo60WScSjINaOFYsGZY00
MqfmveRNbfsjcyc+T489WGXAkJ+VC9iP4RQfF3TZnzpbahF9+yiidOLbQZ0xyi4TMj1hh4XUKYIA
sIxDVrGZqCZThmCBm+sfEJ5nWjqM/ADboE58hRw7lXaArhriTFYLfwZUg0n38Ji+ZJj9QHMPPruK
xgpPwgMGexMbvK8QSzW8rekgaj1+1hfglzqwye8xpNauzXssvKOM8By2V3JfVbdTL1niDIkjCLmt
9tBgwuBsFJhbW4wEagDzwEkYvPvhJacjV8P3bO0ffIGDNUKzGYRzumMKi71fgHyld4UfS64djyxD
690hN/YwlKKSEip0TP2lVpEmIyNOScgJHEg0ffWDm/mqNwUXMxCDBo7ZQsHUUOGlM1E7KyBacLcC
6UVuZT18dxJiPdEAmVzFJlZM1SGmDgnhKHbgpOJO034sjIl6Kvb0GcairY3flmkiLEpvQVQeVVgt
0A5mvh+Cc63BHwtyT+3AXzcFJI2wNUkK1tNxxRinGF1Lhb6MtXb4L+8hWaHCqmpQHfZTldcUK5TY
6iHDKgAYeDEzaRoBE8zwM45AFPRpH6BXiDiyrVh66QW2fmn3PVREEoRQrGLgdfwex78Q0WYNwo4g
jY/KDAAKewnnD7tbz2BdnODfFJWN55WBDwdJNGx3tGJ46+FfQYVKLr24lGgbo12q/8eLpSOAM4Au
8A11yhzWWD4POIEBVo5k/e0qjbp5JeKqn67JQsave0odcpCITMSeHvYfjLlqGZCeSIoQOx9HbX3K
251IUYa/7ydhGlLAVwGDcUF4s4/OH4ca/lDWW8AYhrzIoHByCbQfVROYGiXYPSEFjSAAZAeoc3n2
E1OTtdaOa7cas9yJMgYTxWXQiw1sMDGpnECtLzHAQ5w+ezwriunQZuK3qcDr70E4EXwE5T+jpy2g
PpSNe5r9KLg9lmzHcY2eq73gpNJT7SYxWk04KEGAjJr5YqLgv2wAjfHzIv0X8Y5NzCrmesCoDymI
ajyjVBDO+nbv4TnYxGgn0c3PObmUYJkA46MY/vmZ/A03JcPf2jLSvT7BGmYZzBQWNaMekmL0X3jD
E4EiE5bJISn1RDciDb/4gJoaildLglBsoi1ma53m0NTsp8LqAPgNV6gSt+3pysKPMZKQKgduPxAS
X84fYsYZLJwbGoz/mcHJDIrRentL9rgg20XaCT0B4r3CuuiW2/VnsO4BdAu+Y3wi2fQUYDDq4I07
oOAF31TtKF8JMlTPLcoQ9ElUjoO65jxnIAbjq+eCSzYJcsrBnWV/NHxM3I0HU3rznLyKF7wGxq08
EBY2pGXY94QlYc01k+axzkNZtghvCE0CAnx3Cm8SYhTitWhDJ0WwTeo7Q+k0k1uKX/SWUP8lKOsQ
9plXYA0trhvlJBLtLVNQwNrC9J64Vhkl4oKeQoNBwbrFxHmpZFshWCMTgG3Q5i50digrCeoC4Da+
cTof2WYaTzwATRE7GcY9TDWhwGNU1Kxbkrx1W0oOXncYKKXzFcz+CjzCM1xpzgzyhdUtxxmh5HZV
MdddQbij8YGNP4nXYWRgXawDMFv4p7HJzepwtJOdU2Uq5mZXa5yYrd2Udl9lSFf1d40VpofRQMso
Gm8BUikqjRQ1kbxgvceVBaywvCJqg1GhtUzqYD6KsPsomCDeV7+Cd+qRTzfxdWZ/+r3bofDBfRkP
V5evFRHL/AesT9mDscEr912IRSlrRxgQ3MvDppaIIAABG9vlUOH0ZgKajv2xS429ZlxTxd8FPUNm
Q/z0uhGqfXW1QlurdlaLMckyJcrowhar4kNJFq6/18VtN1unLBBvSPWqwXIe3xqyeGVelnJD/4XM
Og37ZtViW9KhrefC2TIpeKNbgR1jdoGRYDpDcP3VekDWKVXcbJgV2Bjvw7ai3BnwrjOvWX2IpW2D
q9/ILrUgCcZE0CVsUBpM9dYszq268fkhU5puB116Qra96p8z1vBR7HO+M3HR/MEGwVAznzZMjHW6
RLRfi3K+d1EtrRJvUyr7WlmXytps1uFIJNku6c4Fbi8KRUpL1Ai9aSNPG4u9HCYfgNHMtb+31Ade
9iTJOtE3VbQrcLH2uRUm9PfySpu9aXY+pqbCiuOrSHEXAZnwEWTIpF2rcb3RvfCiIv6femEzlqRK
jUtPvw/KgTPNUPxPv8b8FuiDcUAJyzezDUDeOn71Ec5EkKuqm8aQcxyNVaMrG4oF9i1xTgQuDyPb
tsm9EZjHUBVWlhG5Wo1oEUJbQDIDnhzo1Qrp2hA9wFZm1vhR5JCvVLYmFMUysUE7f/DXE+4gwl3u
3Ej8oL3JgmPffBIAE3knMFQE07FxzKdvg1rRyAyot5z/6XFMoMVeQsyvxAdu8HlOgsWhLT7rdOtX
20LKlxJtbY2RPMOeqrnAoAiBfyiXML9ehviJSd2RqoxuUtD0R6TaJGe0wc0Ib0P7LElDVA+GfCci
OseqAAZImn7m40XHLFk3rBOOt7vKUxxdh5Seg+FqKHkF8z0mwQV6TGFedTyeLG0rMxUZxATP4u4c
4HKmY/XMi8ftKZNfI66C0rkxEFBhmSM6zTxaBGEBWcpeuIHRmQn6z4SRWLhqul+KgUiEIZSTAakh
HWUTU0Hh1KcJmxVfqjx3pQIn/HM8OBB+uWVopEHBkvxXl1xsYwvz2Ekbg4FvzKsoGg7zgR0izDFl
wo/a30g8thIwFu7BG/IgND3gtodaxD3O8AWUBSOuosEWv/uRAizoamFpKES3c675vJk55kxIkHYy
m5Op94aXBQ2zCb5Jo/I6tx2A2P4jH16mDGxgOuRvCrexvKs1TlLjopc2Xv3j1wxFR97Sv7o/yBnV
Ibtifyrka+rJu2BEBtVae7M9QNma4I3AdEz8n5rWeiaIamAbcwEVi8ku5hPOkLkhRQvRw6QMJDcN
VxZduRVxI0Cya/FAJ5yDErE3qPbrYeUPl/kEhe+sYkLUH0botCVdqQLUzSsKiCcjKhXSbiEuJQHs
/f86SkaaYQ55nX0oyNEwI0jzACzjCKMpabjHefcthsqHVhL1IQ+rzipIGmKIgtuQPzwGquhwGDmp
nR7pYMus0sS6OCukszxMu0BWMCUkZixTceZD9kxG+gBoGE/NDpL9Uvdg+WNj0eEWoKsMuVD4YKRt
ztGF94mplBojFh+eIbReSyxW9ZSxz2KOBH/AbDKSeEoc0+fgtqU0tcusJ25LI6+Xpw2Kf4J/yzjD
fZQmAm5RZkgIUPvVySTnMONR82+PGmakJVQ8vJCzfF3zlKKGHyC/0pWfIZyx0E+hohMiOUf7qZTw
mYSeGr2OAmdXOVTjIbY4jmpX959ZxOArsyAn004w14EkOq/2ngDkN7UBxh+q7JJpRP9HhzhdGVeE
9ZfXIYCZBjYMbJCkeN336kEaPKy47KqEDF0vBYX9yKcWmE9KRPwC/2jBvoSZYcnM1dr4mWkWKY3Z
uRbZCSfM4FQRpg07+EwgU/9C/dXIF7He+gwthEM77YlkU+U3XVMag9tfldqdmwfLc/PgbnBGaKCu
JXasUQl7lMZPCKFBk7fw2YU3OV5T/Bf6vjMxZ2BoQ0HFUb4wp3Op/bbTUbe2XbqN6fMrgoK70E5g
0pEINPzU6p8lXuLsewScEEfsvEwPSO6WMV1UmNY0BN5U7H+5d2D8/sTS3yDXLGVij+JqJcc/TfFZ
xcT7fCTiTkhXYb0T17rveNpHV8JPWCRshtZGbFFbl7CQeNbiF6B4NJ8dsBLEfAgmeFMNw6IezyIW
ho3xHeApNHwCc+GNmDRn4svS6YzJFp+trjb6jIW8ILFTQmAg02n7RtqIXEV8CNG37Szj26RKknrS
RUxrFXnC0eNoaGTIvVYAMSDinsdSgYOyGH+F6KaUD+Th1JqTuIlqzBBJpt3XhCpE94Y5pBlcy3Rd
kPg6JFuqpVpBwqxBCsMzy/QZKo7LUUEzSnHbqPTUFmq3ndB/xgHU965e7IQWrzW6eRzmKeA66rBB
QQCAbr8akQsP7PsGYqb01XLmEwIBn+G7Yk4Z89MywLohCuySSn3yaHnYybqTDiebiBbZ+pwG+SfC
rworl0+z/zIUGQKi6fjcRHFfAJYgBc29S5i+AFBCyTzNLWIIKBfInLD9ge5/6Kx9i2lBUceOMFBG
W0dNQlF7FmgbK3FjRIdwDEGBYxqabXvzldUUE+fO6Hoga7X+JnayxPYO44mBuGcJGLfac5Z36gyL
4Nu+jAVHNzZy8g0KywW3wMEt62HikIN3NSb+vZ0wHVc+C+/osyYCW4hsT4JVtB6Ea2B9FukVFCAL
trW+6z1aXUoR+QwQPEnMAmxWnkV5lJ6tAXvmgxGyVhxKmLB6MGEOIIk2jE/Z5VlrEP7zjdHbI5p3
RieIH5tdz44S7GXoTghctw1lSgfiY9bdUmDYr5P+UEdPAG3SVAkB6RmondrmHCY3A8OgvHpoGKsQ
W58R9QE7Bsuy6DAYMFIYTsatPWLJ6b9k4Bq8nIo9hqF8e3W6iwlWjJ9J/tE2BxP5JnF3CbLsVW84
RbKRsQLjphXtGD+pEwatnoCkYC8pG7mMuLRf2ngHJ0mDfSXa/JpW/3qc/mzLGmkpR8WCqUtSIqBJ
ZMGykA8j2CfAnszI6Zm1v6P/KgieIoUyOTX6hyTuEm7WBnJB7ff2BE8nTO6e92wl+JxHOXqa4VXo
74z4xn09fsRsdQaui9Wln/nROiavXLsbhrKtyozbmYp32zh5dROnj4JxRJCQWwlh0Nwn1W8tkzUt
e4dJUleVZO7rInHCRt7hDb/VaI0M/0NSPv7TYbLzBgev9b4faWteNfDAkfIUI1cp3I81eMjOx9J8
ZGuu9b8+7j8nVqnFqZsT9yOEfEed4ur0edps/kd5nJTodZvIUc2JvUS7FfncPaTwRqGlaiLcQHoQ
oBkOlKK20KpbhdsqFcSrxN+YJeY2hcpMJvtM09zRwuqnz2vmVLQBFLEW7r6lgiJejndFKP10BmKY
BF6i10AASvR9HsPvp2j7j1vlbcLQVqeHlX6WqEQidOBS9dJEMsyYKuCFjHfZ/0g6r93WmXSJPhEB
5nBr5SwHOeiG8LZlspnZzHz6Wf0PcIA5s2cHWyY71Fe1Ks+il9wb11ThveWmAA79Vgsf6zFYFHc+
h+JoFAcpo5XhgJrzjfB1VGUooRxQ5Z1Xw04fMsxOfWcyagq2bWie8jYgakL6KOeBDec/TTcwurET
Q0UgjLezani1tJCGYXlsNGtZgzb2JnK7ir6GemrNKJHxhTGV+TazXJjeu1/eZyJnLT77QmPU7npg
vuNVrrZLMZzHtj4G2XgsnSBdB+ywdgja2LS7bZOekXQ8SfaZP0KOtSKx9phgTWSflk5iiIpCuBpq
3jYxY8dLpo9/OUQtR1yYSMFR7c3vFiBPXRovzNfXsuOwgItrNm4CH6oB8WQMua5NyzBMF2H800Yn
ZuM+uQwX4p+PYiAxuGHkwqX834SAqZhVbR3XvDiNf56iiKx6/CUCNAlr8pyln/MrWQbPrc1PXlmQ
QDc5iZjeyxxUsPrTGbcclZhmbKJPTfvEu7fTL84/1Nr/cJvdpWQYILbYanXT+/AxlDX1bZzkxS2C
7TzFNrgZ7ccHzcnpCk4mulvQ9T/jxLxBxzVl0JVTcneZA/dbc8ZjFDona+BcgQaJfhdd7PZOHwWV
PJat+rOsRS62U/KIamelafFmnDOq3ppzDYS3mCixsnc2erwpbzmsYALIE3tOw1Vu1kt29WNLcrzE
6L/kB1L3F1GYC87eIe3CwURdKUWUe9m95hOWVTN77+nlE/Uao5nVacdZugup+W+m0W8yvf+XeyAn
BSCH3AEYW048y03UfQ/MAJ2RkF4b2C9mTPibW78+MrZL+XN0GIcuf6l5yTk2Z8dUnseSOzZd6y6p
hNJas0x371334qQvE6b84G4B74Q0T3YA1DXMXx5p39uXDiCJARGmr9ahqb9Wgw/krV0G8b9Qhuzo
DsjIfe/AtqmJlXnOqS/Qj/xfByzE2KAJM8tMNcgr/LMun9I64x5ZZuDCshxAYfRpBOe8P0UWEezg
mLXMwRVh6hSyFc71F9rck1/mBx1fUYU6UkccDHidgtL9Z0XWAQoKZdYNGHjysfOx5D+iWgeyqZ8K
ye41F/ID7+veCKCzV2TZyF3wKZ9oenmt2RvTqTyox6QEppRM7zq1mAl5wxr7SNMNRNf1nMEJhHof
YpoaA6RIzAmxza5GlQBCENNf9tR5vNWeUUFp4qzbW9S4+M6PpUa9/VkYwdH3SC2lUXyWQPKMZHw1
B2M/VdE9LvHQNcYil/3WGH0MldaqbE1c9HI9Ze8VKdZcpvWibsNzZRaf1P0SpB5Ornh0p3zUMY4O
qHz1tIondeDzDu7Qbl2ILSlhztDnnLzxNHdVz3wzIw6w8LnCR2Prcpdp5kLi2R/JM7tFCQvJNIxb
iLaZQf2dSzIbaUdvo1AxoRYscbQQMBVUBUpLus0aVWuUca4mLn3Vv4EyHKCEOLzG3yz1Nr7TH52Y
isjprNEqS8PgArm7uxkjmFSLPPval9y7BiyP3kujmWuvnLdk+5jtZuumbJ5tRqleFexBQw/ckmcb
66QgvHEKxa/nXjLnIpL9gKrYGsEhIXKf0BgUj/PSiGC/gq6o4l4V3l5Ccnwzj4qtVOtYW+a1ucwl
5ZrNczV2m2Kcn/UQ16tGsA2xgFYUQOZoyFrm3AxnZVIJ2/fuR086fgjc0yirbV8T0QIrOKDeSjqy
/DhbjySvQfEN8tuOyW3TUF3H0PgDfW+azaHUCsJhvFl5dfIsH4tCMgEU0vF4Dytb/meRiXzmPRWL
RgVnkIFdOxCxSL/i7A3gx0QIO5MKJsk5g4ADN02bKnnvMBjptjTFunzp6cyxDBwSKGsGjorKe4RZ
yslE32RDtjfiTdGY/3RmOSj1NoMwgm9e+K3nw6unMYWhd+uaimHft/9NbBHH2vCQ4/NNjbcOoXBw
AXyQmwhAgJljtLIGms/Lw2xTEJfMxcHofB5JZCNQYZUzYmX3Qae1eD+x/UIbDkROOhceOA2H2KZo
hakgZGdfZtSuWobw4FECbVckX5b77c9MNDVH/mqYrmbyRFo+vJctjzZsnjIC0JJVnKQMQT2lBohF
u7bOg5D9dzjAgYmIzMxYF6phX07EEvOGbwzgIBUVmd8CQGDtjsMdY+A3LwAO42Prn9vlS8Za5uSQ
3TIUO0MnN1iH2bEZeyzU97yR60jteMY406YZP0njo2+xGg2E/5sZwb1ldEL1GCYYCg7slWUQWSMw
XOS0DBWoRGX6FhjZNrK7V9XnmuJ0qfzoLyxeYsNgjm8fHMc8BPqwT+mXU8H2PE3/Kt6YpDa3rflP
ju4vMFk3/LUrPNdUTU8o7l3X8wck77axi7L+UBgWCptpH434aPRI2zlhTky9nWQuM5r0vwwwIMOL
24uvWTIYHhnb1t382kbNse7c4ySem7A/NDzVqR6e2aNeDW++RXFAizhk48Sm05prJdc4y6QuSWNo
AudRqeF2N9EPYzybPkNW3kOhMjscjQf0YI0UlnJpVy4XLwYcpQWxQ6RYF+BzYZxpoXigpu1TeNZA
7RrMnfo+gRTfMsIhdpmmVxHcuvKm0bbh5/Q767gZKRrVVmKYXwsxbmbYJ85ov8MvWQ0F7zu+1GJD
JWVvhnwuH03YbtJ8xGjJoMX+MlnM87bY2uxHLj4zPrIR8Sj1uYm+TdZ6Ep9dNe9rBxVt7WQwI+N5
M8J8DshpdeFnSj0YVmzoOZuw/yfG7jKRlRbha0cx7oxHG5IC7inmeyRaQO/hiTdwdHLMYyN7K9KX
YQOhXmWMxpdIfk/u1e23kbEELESDO+nGKj47SD8tuhN9OpK0DaIiZ4lFi+5S4kdYBT81+ErEJsg2
+gr7XJTt5C/mB3S/od96xS6lShIrcIeGSKUWt88ngr5UOsAOYRw1nFmWMfVZ4w8F0SOB7JlHPOBH
Olgl6I34mKcztlrCRR5mtyzloF3o8DLUoTXhWn+Z69Vb51zd4tuyiEZsunE3Gi+sf0RM6+RPDowm
dyk/yVi5HPFu2eM2I2Me4HStvAPpvAkITBq/JDn9wtcUtwr3e907BhaAZtNedJA/DeKvEaMjWq7p
yOG/dYRAwgGHWGc9JO7PDuBryxgr8R5G91H0e+rL4+Qyj+RirY2LOYnXFoMQ7a48xYIRZy7XsqkX
wog2bdFtQz/hOBb85I7G/K9mvZI7IDuoL9wY9WBaZ1H3ScXcvu71V6dqHiUMgyzXq81Ym79G6X9q
INyi0dga07CTMa//0RO4y1UFVUoaLNxJGysrot/SSN+YYY0j8CiP8iC/fpLBjwZFppISyCqDWeXz
zvpn3XE+B8aSkKJgjc+Xzjt09RVLf+JeBqha4Gi8lwRsN73CtKG2Lzl1eO11sBm3jm8qRRusuWbI
nNQZD9PCd5lOEOQFdrC1xBqWhzudW1yEeKcIJ0dbKKdk8yp7m9druGNMrJi0EwmcqssQ383wEgVb
n8hViim+DT/ca3sNIF/RENot2DgjDg9waR6RODMWrkLacjZKQBhXDheP7FQaSz1a6iamkfIdI6yb
ktlfleavhMneZw/D2DTRiwfHOWRryA9d/zm44GIgMNbn3FqOxqHQtiDUB7HRkESLQ702f5AbuP/V
1jGo3xtung4FixaD8xYjElIzF8jvWS7kVG5MzNSAth0uvPhG6J4CT/ZZt0su69AVzHc+hPpHvzpg
2Rl54hYkC+R6O8pDRAW/n+vHuggXjvEW2c1aePPWk1SiEbeBVaCxIkNE/KN+VX6UxE5IbaNMG0t6
MkftyAETK50dLeMXG4yewNm3ADf4hlhffTjP5S/1ri/TjcUAu899+ukZer3TS3LFu5hd8k+vOAAw
qWkPgiwAkzvG4LIQv0O2Lg7NJmFItzE23c797L7a+cQvOzduaNJ78qNlVNCr/NQiDlJyEN0o5Sz+
4f0M9qOzFJ8F1SgupnBArOs23ZIBdY3l8AUBMwal/DROO81YeeDqPobmMjSAOsxh0xBVjhi/JdCx
epv/3Tlhj8G4tRjfo3g72Exn083sECfGHyOmZ3x+5Yn1FqYL5AZsEOAMPWPfsC/BwKvTH85WE8Mw
3HFx9zS+yUvwYtzTa/hDvqnikIxFw+LK82BE2wxfDY8UhBqq8cqD+MpQj5+wXPJI4PBbi2jVNas0
UZ56nnpSMdB4k+6o/YHMlD5IIpJB1i+7Acvk8OTBXePCMCx75prdGuCuy4SVggW0SvAOIBB3iMUY
eewQ/OamMt4GtF2DD/3XfaNOgY2fYMiTBwmK21H3gV+TL47EEHBsQXPvWK2mhMvuObYvVfIJY4qZ
P/k3191WBEicyj94qcfsh4wH3vvOstcWqmSRYFMe/hU50OVF1cGTBl6at6s4xiSqHjlKO4EwmYAK
OVN15cJrflPnVk3ljrWJ09NrkPIi4IWsOPl3/NJs7bMGXIaPQSmBEmqKZZg6ax8cHA5vQW4LEMbK
4+yS16QUBouaQWLtJv1eaYDawAaS46xz/CdBsVpkHlOt2GU+3kZbfbB5tZlwMiifr7+zNEirXEQt
NmvmrZg2EFN5jzu5ztznTg5LUb3xuPXFa+8zxG9nEi8vBbQBOe70ifqii+bwY3Lg3wFQQBgBgRJ0
ews49vRd1kcN0lG2oBGp+EZQy8XeyE8YMl1hLlx581gA4ppBMfheqmVtGVwzAz40e2pLuYzhL5PE
2mpc/dLpjSMfl1eXVgwa2+tVSiEA9EVicDY/dp0Zs/6D58Gsr7FWvY6TKj4mUFE0u2F2MdaDnHTf
9ey9Eb8aaSROl1mvH8ChznSmaP/iasAExRaNq9so9DfFOXHt5N3gtlbmLmlhXl2MHZMTQ/kGokF0
fj5n5jWXZ3XGFsoJCEin57V0kVkZ93sMtz2KGE0XsOX0KIr7ydPA7rkch6kh5RsuotF7OlnWcaKO
JIkBFHGq95g5tVjvmvmeELxyoviiOo4lZjs0tuWpIsDkE2bJ+3LRU6ST+rTPwZ5xXzXOjS4musAb
910+nOC27a20XS/XY+3v9HkVYQV2TQ6NrOdSBksG2KH5FhswTfK7Bl87qpLX0apeaeCpTKibddCs
ikx77UwqLYvs3LUvMYn2ILn5nSDOzrCJPq6eNZ9ESEM20mirtYQGxAg7HX7Nrtvy3QOVodzPf8Hw
U3tIQzVyt5Ng4jOu6zIskVGd3ylwHn0neI4cfamHGBA8O2bl0iGqkRS1xER7Dge1EgPRlD98+xSx
Q9TFLxbK5hDBdHHvnJDh5U79P4nJC/5Boskt9mUE5vwpI74zPLCVu/0Ba9OTjtcG+9dFK/xDnPBA
l627LTFTJSkDkr+RIyY47Hw7ZPNCEKULc0QogrYGr7lDRwonlKe3gi405U/zDVDmEGGDJ5NRFjrZ
F0H5jdEOpBU5z9QYQwR0G/h/5t7tVSkzujQ3YdnABqy7o4cOwzt+l5Y4VSmlF2Qc4lSu+vFnngwc
Aw5lJZwttGDpS2fRA8KoIK/x0cHPhY7ivM5VdAGI7JV7O3rvxbyyMDh1yd1uSQqMBNwedb0LSv+Q
wgwIqeeIWuz3BEpakAvKBqfH0UpyV8iHCjoPQZ5JxRO3iLf9MDNcCBHcbVxs/SIcP0WAtsKG2g7h
Ssd9Ypge1hwm9MgsTfbTJQeLaXXWfmC/9mwmbE8WQ0kvrtcN5u/ZQfjvF4LxcMdN2lNWq1auUYZ0
jt0Go8yCJreSjYblOj/MjJKts23RKwHH6m5VSG/M/Q2HuJNBJatpr0z7Sw/QqzGFgepZpqL46eVh
ovKOGFYBKW9AynDmn1ynd1d3dvXAAC6iITfaovNvMNVO+VchX1rMJykHbp2JML3maw2nMIq55v56
Vr3m8dx7xDSioidsj2gzrWag+vSlVuCu+UVcbCb6omFSC/02luYmDKgW9O8CSqDvvuYmZWVQEwCh
LaAbYhOedi2zPw0TnSjHFe8Q+0FxpF22b0eMlVRL7j3sgb6Lq5NgqoI3B+nCNySbyrcPv/PUunRh
IFmLZ0UQUTy52sNEwJI40UfR0Efe3GadKyCG1Yx4KQVyJqfAFgUCVAlXFOuqunrzBLm4ysFc9WtG
Fkxw3r2EKxUpaBB0EJD3fG9YXHMGgk0kgAt1FPlCL5eYXVee0e9izKO4AL3u1oXcdbqdV1SUjSN9
6vOGe9VSwJdTjj3lQwihaoHc4PePKho9bUMVZDXcRdcwgLzoZLo1ZQYt9iO12TNHKoy2BZtTDCYQ
0mMTfzAtzLAZwMfYxMi2XL6wxF7nGXte6ywc3njG9w7mKcV9KzAz2DqXOJtyeOabvl9AAn5OtHzF
okAukYGGgeNiposw6dqzbpE61XZRte7zzy5gEqTf+YkrX0Mqrqn+fq4sfNa4oQtKpjpswUPhb1Mu
dPx1DW7nUP/MKCo/0T+SLYFYeTokwYlsgwUQCmZu0vylOZfoU6BcdbgSiPfJ+kBKviOKiVYZPnII
xfwHx1HBLRCxL0aKizCTBunfyO24wS/o8z145PsWru4jnscMau85tuQ2ISCWWVuTfObY3xJGYFVa
boHJ5B1jJxRg7vfgx+fpqefoFXk3fhp86YOtb/kdrrhNxC/wr3ATsmO5dhyA0UANTRdtb220HPHc
aZOH99pOd1pM6kv8M4qHMTdnzfYWMW4R0+MVTZv1xOG0HCSVr/dMuzrVteZlaZy/QE+XWrWxQIe5
2LFmvGZF/zu6dy2hoFcgCWWboJ+3eQtti/4JnQ3cdKeTohDOQIojs7q1nCdbFxo+g7FxiA+ndRA7
C7LPg5Ndtd4HxVRnbAh0C6UVCWCX2tE4f5np5ZWR92plN1g+hw47IHCeJmBO1UY03IIRTXkr02ij
fqd6j+4Vm29t2suTRaEP5saeQZVvvvHatS417vzFFUBfUouOR9TWvkbld02Ha4mDgtWg7G1G8v1q
B/F+YKx5HTGywTF1o7eedSViMjtghjpVbXrAAbkI4nExzx8ui7eiQcbasDip6LQHMs7DfKSOAq1/
YyUDsvylHLzNoypwZmLlwVrmVgjte/7dAQ1ClddD6t63LA0nlEoSDfUnkl4Qqw8h31WcpnD0qD+q
EB6A14zYPGY2ZUKD9zwPxSEIuew33hG1lJmD/XQvoNMBNLXDdzgRSfq8rowbOZZJ7tr6PS7/RJng
vN1q5r2w5dLkXVdvanjlxbXFn6XWKH5gBNYVgZcE3XDLoi94fKTEJmiaqug9/qP6uuWjqIW7mJn+
xmR5qpx40Q+CK63GNy3cNY6zKIBE0zgUsMVN3KfwRYfuOkrCVVU2DzFwsXH+zIQhaTkO9xankO2U
vzlydYgP0GWC63BTCzpIHtGwnUr93BjNuQubvdCmQ03komm/JxwWev9NJMTlQs5/wZA1IjvzsHTC
O1pol5GF/st5ZGqaw5CgHs5i7Xy25O4NTmsmdo6mfEREd311aKNWR1dXL979FCTRM6po7WkbAgUo
7zrjqvgK3G/jlQrRP++l/R6N2TXNkAaiT6INbNskKJz5t6UUCkre1FHmZ52GoYZOGV8MvMWxB0Y3
Ow5etLeT+oX4Az4ICQQ4+8i1aTMmGXpTv9QSZdEft5VFKjvJD3GKVcSkOTCK3uOWg8cO6+ed5i5B
y3r9EAiEQIsOBlQUryV6kkbauSTLLlOX0oWQK3guPpIZqFL2r3TlcrTPbp2QZRm2TUasFI24T/Vn
ZvLvXvcsqwkGioVncNWy6PWYhQVLh1PfK6nMaw37j4pyxLQ0oZBqnFOpOdOw5qXZ55zcMxubrXxO
uMFHLe/ouzH9ahbAFhrcuZH4scCi/ZDBV5wE7H7x0upxSwtvwxmMje3QOnChArAAnIVkke70kLiG
AQFlYvpmRqemuHeVtawYOmBFo2rEJ6Jdt18VJnR3ljuPnI6XLgNoNLn3nbLgjIbJuqC/1W74alYO
umCzArgA6IABCziTkUTqMG0mPNdVaoF+dtbWvWCnSqYGmNcqwEfMph+m9ObV5cFlkBom9dZrtGMn
xmMMnrpILmWCiR0FICwpAWo5qkuUIXmnyli31MEQrsEjZm/VvjrqwHAth+K9oMyMU48alQHF/Yym
bYHpL8IUJNL8zYrAzo1fU5ee0vZLYrOqFXMkNU9u460GRhrG+CiZtakzWUOFusY4wbGDjY/wKzDO
cP3maBBie+cfmtHLeJbV7qRdLf1uxwRwa8JP3V/CXu3ZOc/2vhTvU0FNxrA0+03voY1Yd1yiG9SH
1L8WXnCwhnefAgbHGU4xvaxTQcbF/zO9XT6ghgANaZiDWT2cmzD5zKrhHgXhK/4vT13AgiqgxzVw
rxM/YZcbmw+EMYytA5+v5J9hFXvPISfU0fxsqUvFZB0KJsp+7LxbdsagRKw7gKGtC86/SagtpqyQ
dYyZB3BOFCXHcbcG72Gvuctitq9lajKra5jhMpaN0vIcE9Ruh6WONlFXtBKZpJDexuRUEt/PNG46
4cNkGajELnI5rIv2TTnzqfHOGHabahYwMrWavvBYkqDMCHzmJ91m7F89MwPuiX1Kzp9lEr0lvDVl
TJQClrw/cQi2mfKtqpo418hdIY/A9Fls/JjIqz91vzQUd/YxzrEgeaAfx4Sat7xY8pk32k+Ce1SS
Q/K1gqvQPa4eHmYsilt0al6CrxC0WMi1RqOvyxGP2WBo4F7TvDvisu6N7zG212457oQ62T4wk9fE
6ge72UjpNuTDXSz2e6e/CjZI9f33zCaN5K2LGO3vh5wM9Pxr8HMKAn7szPFbL7yMNZ1j2XPHvpFi
9IqQyI3gOjD5dKN3zauOIzg0ltuFdJ8lKRVDckAK5Z5QatidzMRbwOZQb5ZNxxAHyZWnVeucbVky
/m0L3Kyltilxt7OOcN1Q3Fhyg6l5D7Cj+i7XonHTEpXnUIgy3KYtWOHq0GUlVpV39arAG4RvOLsX
ecF7gOFErAYrXxuzxpRtJ73wmeHw2uxPIXU5Vr0ZSsKB7lNscMrkXBfI55IxZaaPHNLePVzgEcBa
3igaNwjNI8oIRJTTrGa1Nm4MpvfqPcxZXNC4sGy7oNTDzyDzXkOay/gfRbEy0B/KKjpGdUUNg73J
MB/kzMMV+492KlTXkfONoTOMLDwmlRC0h/ZgivwycjedXO72A0aXlYUjKi33bl4vkoCmMoQj2+dI
gIOkTC8xtgsmldjz+PSyVc3owyqxlGpvGlqMJ+pTnYiDI/j4sfJwFQqrWz7coK/YwyUQ72Y+YDre
xIxaKbGY/d2kYZQYI3E08Wb019Zo2SoJU2ruhNMdt58jdgl/ncCp3LrUMz+DdwdisJmRnN0kAXAR
E5FgSMLKz4dmNAJ6xro2Tupblq1aF2US3lSZCUdyDm0D7xkf3V6tiIMbbwOun4b25rn1kacm0u9+
Oi67iPorXoISCkFJlkQyRQnln2SA7TY3Uby6zU/Bl2hjzY4mijrVKh379UuIo4HTIaLJs8y0tYVA
qqcHhf3u1HfAPd7NcFBzKzOC6hDSLZF7MRgWQclCuDUZDufVjeWUR6YxcVBjXKS3vFmOquZczqux
0VcV/7Bf8/+P8lnTbhhwFmVTntSTHdvBsjPuNqyrubSxRAWnUpKKJfDMOUET/dGyiUTIclxy4wSF
0ApMUDyaJjU7pMYE+lyrdS88Mv99Tja/hnc6MT0mWu8WpOd5GN51zjb9zBlycvHv8nz3vOO+tdf6
/QQYdPhnDeHBL6tTZJ4EkkyG+uWN+VZ0DmCK8OiTwNgF0CYLLfmcd7MgMVfaW8v5lTGQoINJ5C0v
YGFNln8wy4HSucvcotlJjyoavjZ/Jl6SkJyrGYi6LIeGvukGHDzvGuJKHbc8IqBqkq6/dqk4JwxE
eNcjm9OoWgscyiZGvOopu6V6uKqGeCZ/cEge7Tiukownm+SexyCUnWqmCHAU/wZX7HzoZfQzzXSm
lxJBOuOqlDf2XpvkRkeLsOh1qR2fSDKwjQJCsimONUgnH3pOyzhII6BPmZIxhTuBxtGY4DvvgtTX
xFgHCOJa6+sttXRB/qg0xnzI3uFvnn9HgbmzSN5k3IiJUPvxtB1aVD1kS88AZ13uDQgeI3PFeuxW
hWD6YDyc7K4Nay3rtoLjSzXO12nAsZlfmRwfdIIlhE2bfquTM5+Mo+nvtJIx47RTu3bHvZ3JpodD
K9cNeJ2YiLnJQZVsJqqO9XuLsN9kHOdH/Rjy5wQNTjbZAWPmCY/PRNJFeJR2+dmppLBHowMAwaBp
PpKQzFOFcKb+XqfsDoJUYK/Ki8J6bw7jtYRRabd0hGTmj8srx9fd0xWgXoAiyT9Ec2vG8epM7iXP
xYEMkdZS586aVgvi77WKScTRSfEIaqC1bBuABeO9FZ34DlnR6+Ye46vixiGwt4bZXv1bPRF4Jjgh
8n6Rfcc8HtHsr9VPV3NQYyyAkNYJ3W4hOXx5HI+D9Msl5+gPF58oyMi1sFcQXVe+8hsD/lxJL4Va
PNTnkei/Epa7JM+pcRqoow+DjxCXYHPXGU5brIm8f5NG+xgPoXpv/9sBeS017n7sKHVkPwGAEST2
rpyzitDZWwEKXDaLqzeFnBJpjRgvc8N2yBmJmdzHGKiabp40XKPYOApuCGqB771XTT/xd6gvaNJ5
0px7Sy9u/K0JyXEe1q+1nYudHlE0sWkBus4kOvGFU7Ig1jiGiBMMs0JD4S+MeTqkXBGSV1kYriaA
MxgZwIkZdhNXEPvoSWzgTKjR8Haq/iF41gXGUBh+68h+hUyoD6c03aSoAyF4AU4Ya/oZ9VFlF5ML
Lg+QKKD+FBPId66U3vPbqAqkzV5zthrtfp1K/3f6rmUK0aBOIUDxIeIDOff9Z0PPLFxkzprNjubN
/gMC9xsnpKZ4xSUFi83gXPoZWuzEyxIbPp6yd85aUXbmexing2rHaHZO/4SkTz9U/8992IwDjWvS
7poIYZrRzxGrYcNcFcXGWnLh4P8MQBzOVrB8vJgVvZz03lAJseI2EbJc/iP+bH1wWkz4Sq2tPmC0
+KIGFb+nW67JptJ/FA4KXq83NwtD6LwRxAHyxfQHv7IRrxLiAegGG6OPCR4HCHyqHe2pOXYckAQm
6zgGW+xV/BUsghxvOFj4drHJuWJodGhFbvvm981xnEfUXU51JHmsOPyImbw6ZoK78ubKkWJP5vPN
A4nPsL4MeEk0s8wDn0LZLj35U+WvdU9eOOyBY43k87EKYdrOWYy4VuVgq1DgKq6u89GmgrkGyURZ
Dc+xUz2zezjfBUnymUkfJYoDzmsbg27LCNLqiKi9o2gwYV62jk9chIsUmwJhh15SR4pq7TK0GhdA
8IufKbd2cVk7T6ce8qhEmvl/ZEpzu1tgTztiMuds+OvN+LnNmnWGUJ20I3o+5+6p/ojQrXy3Xw5r
x3i2dQhi9hM0SYeUmoDcX3YbMcJfHRm0bGMNOVNAbUs2fmUDUBphFuBzsbrjBBbVMuTalW+5oVR1
OrN2yBoaUWpJsEdVFYC18DfCnDHxb1EnCmIY6mMyMXaG3ESN4CsCXcvSS+OGF2erObE5M3T0tHGb
YQFDOajqcRvi0Ry64lWvmQpASmvJr33ws/CqCPgKUyyqkZUTKuAFTIgXZFtEZqyjN6UUJ4C3gv7F
wbnuT/o2626ooXx1ma+dk3beqkdgLp11C0EnGsXJKOQBpSUeslUKrQ+cocTlPGNULw2xbSvYeuit
2JVRbmhXqHaxh5eHcCOP3OwWx7FIXyuvOo8G/GSr6f8Lgqm8WSxmkvcHDdEgRJviqz64XYy9lBGD
JLRTyEfBVpmZn6QcKmAoWpitxgooj7X1TE5A8YOKiJJbccOdgtKgXZEmJKDwIVXHjKPYBMNWgfX2
tmWs4erpFMkk6EbTIbfwMeHS7nUwUiVDpIhOPY+p2sxK3c/jis9K8EtG0n/7yYDNdIftGx0CZZxS
uwFid8moBpEdeH45rcpsr4R3l58+5qqA6xYKvZrYGR0ign9qbZ+GCdzL0Pj1Gz8ey354BRBv7aiO
/Dz3y9nvFubw7INsoEfDMzBo6NapDd5aOXMoOmXqzz7c4TRHI0UfxhoJN0uNe2LseEI1VDwdKTt3
yc/bZwcHSVnvE9WWi0xesy35nHQVmELrrLVOUhXtu01AXTyU1laS68rTR6Pq9vjRMUHwmfkjepnJ
Xc48pEOOGWeft0w9Su610PV5GgfjoEhwFv4jwtEzJSgkMgdefMSZ5qZ1G8YHM6cuXQKG4LP1d2X9
Prhb4X+XvGM6xMqSbyW6+hA44hWx/OqIKSPN7jovRJwymOxvYaxv3KJbjiw7mrwpcIaWniSVfiF/
h0dIQs/XPUuEPW5weFJ9jdSGdb+skp2JGu3rowrw4gElgpxCN6sW818fYuPLl/rQUBg47U0OX0oV
V6+wV6z0ql7rzK655JJ48C08mCZU8QW7oh6zvGbxdo6xLwTEOh9kYxDMVaocEeOWo+OSOuzIIls5
cZB75s77LvuWUmzRw8UkCa4x8AVMTDhFM788JjJZFSympYGvppTPJhojd/oal5bbm2sUdBf913Le
Bnja7MVcmNzlzCG7XzXavk1Iy5mbBuZMODIXTW8xpXBtHa1LQuzQ/SK4x333PbXzzt82PYo1/hYH
HU8bhmM13Hw8FPgTO2AIHoz+WsjPTnDPrYazxSBDAKSxOAPmJVjcYT5ZDhMbD32+QW+gBN27cXia
KyBXIjiG4/NsgnPnjewxyjOJkNyBYFujDpvAzHxsARSvWs3K4Gbj8kaWI3nCncZ8ua6uNjFfL/jn
8AOMXcWnzQ6xRiWPGt2Smgxse61GbpZPvOYWUkvk89lFJWOWdq8aSOjjtnUaQECcGDd4W810ntlM
TJl8BXzThf8ImXz6DBJj2mWintGc1h25prHKbQ0f2RtVsZDPrHAVF4Auy9m4wDNDbbUmsafIAPE/
ATnPUDOObjHN5MjuwNzkacZW147XOH01YRwgf08wEc0bi3krN8zKVrwMIq33tfiE8akBDIo1fc+E
y4lHqM1oj9SwsAWr/XK2uHsP1dr2meppJx+xm4lXkqHKoNTqxYHDZYgQo6ZqAUtXgbOLH4Ix15gL
plUdoi/FPEbF/1g6j+XGlSyIfhEi4M1W9FakRMptEJKagvdAAYWvn1MvZjFvM61uigSrrsk8eYBe
8BSV9869VsyePFJQWh317XwN/XNUXbBdR/RKwbEPPPio47LpXyK6P49YHIQ3WrhKtJlMP766xmjt
qzBA21gf1E606+pLq4ICcJwznOnYUM5XX7uE2XAfU9I8IQyXOSa3aiP6HWnIAA3KN3UgZuhVB7xu
Iey+jO+Q2nBZuDybcpOzXKI1rrt60YPUKfCFct9FyUNlHpnTXb1tnbzrrAaV3xe2em2aG4+IGFN4
uAFqhoPpPh0wWkcctST+iDXZnG1xj5HvwUOhtkArT6PsRzFAK2hR2EeiHA4a6Tf6ZQKKjve65Ojl
ZMSzz6aPHeIXcB4v1VZMMOaBNEhQSsgG+Vs1ltxAWq2k3GQxW34SMGbTOgFY42nOtkF2mqg8K1Jj
nLi56IO+baZgNXo5UZnsz9i629OwtCE/h2iutOAdXIupbKMFhLsKvyJ3KLsDc2EkKMqRkyoLuBCP
KeI55yFW6r7yy4ipRmLgVqyGqhmm1hZ4D/WPDAyUXyxjpwm7LAxF657yhGVwHdVpJx5D/RVjf9ae
HTJy1VlqNcy84Dww4LQ9pHA3gRaNkZ6CypZNsRhThpy19tQ56VJjW92HG1ivCWq2gV4+Q9ZbSNTO
SEnai0i/nfYUvnkv9q+8hcNHq71OzoGLJ0Gh6vFZlKazsCiD1TlsRPNz6KUE4xTnCl2P7dy6CpLa
LmaY2zB50aOH89+uE8HViCjxu0v2esY2LuVLjDqAXq8xLgIR88wkyeStaPxsIyPC1Yre/K4knf1j
ZDrCd6Y2Sbopv3v4ZbOJXwBvRX2yeIJGIqjwf2BMxcT+3zWDFo7JDvVQghcym9eqwPWG/GZo+rXh
oTEAo5lcFJOmCJ5rJNANIT75PkqqbwchY8uPWllB66atMr0xIQesIuNhRzDuHTbRtSG+mSVvaoQm
LrWtxrEzSyAFkb1uQ0bmAQp9ThNVTsGn6Ezr4LsTHpyoWpq0w5R4iGsihIQaUcAte+LXiSiHtqrX
EdeIYV+aflsRdzrBZ8lopF977S2DQAIwXg1idql/8dx3e1x7FJXxpsVI4+6q/hVT9UScmgDas/Hq
S4FsVyEotml8DetnRyft+8hpLIl0uufNJTVPRnICQZtYRz15advf1DsYwNRjCg4/wPXNd2DonyYU
5zAgUR/gGtGKV2zcMjq3BaytjdmRAXW3qGB971ePDh1MmTA6z9p59F508ZFiCDeeDfeJAf+TGSHH
fWGQwlH3UdcvaX2cJR6P/YCwyns0BQ85s4nSufr9dBgLZSHZtjlxbzNny6+vn0v6jyGONpKIUKOi
IWAja5TIsXm3uxviJ6QNH0Vzw2yf8EqS5tNNX4rmE1+iT4M86Sd0bsiVGSwk/go/31xdvOoccC3p
brUMmr/QfgtC/8np/pXVqgDnk7IsKDnUHYCcfcqQZAABgDs3Irt7nHcORJUexR3D5JVgsUgswGJm
0SYkrrnqkmkbkcI+XgEHltjvTaBWPKyIEWmF6Np5eEfysTNBwsb8xRnRpttYBxH4GsE/ZtbGzatv
5+rhg7CPePUnrckhbwJFDC/MbCpAwfrK/GWhmkWHGJ11HBwChKGQSHEhwH0OFoMfP0l6OxhVjCwi
56GWPXKLepsyhDu1xO2TLBr7mPGW6fr7YICvAm7EN77Y+xjtG7TUnk6Jxxyg6en8NVYVzXPPBzkj
wQ19yhjKHIEo1eZdJi+v+iiQmOSvRXuNq82c7Uc+2kfFnzOgFZzG6hkTI/S9xt0qDXe+7ufnqDnB
cyUxwEc+8sNv2fc/De9RRSHTIZBGJYoThMUihRBK4h3LS+19QGGtrzkaK+BICJmb5TQjJgKu/RUP
P572LhTwC3B0/A3RAAMhfijtjxljou29MVpV2jdECeyWMIKYZVGrsbs9RlfjRjtn/bQH5wR6pLtE
5YKpYhe8eNnDmK5ddW2j+q3E3iwR7MzOZ8YByegzJhEULSZNCProkkaOYLK17fE7NudSK96Md2I0
iXRbuhnnGV1RPsidPdTAtZ6TgIplYTuISLplp6Sr5NZJQezrfK75ZWnICE0Ji2MjIEBfiKK3vHVA
tWcv+lNf8Eua/jHsuFeSXUxYHg8VgU7EjTEIBXfg5i8EnkP/8jKiOIMXvyISJvoz/TeTL0KbYj8C
guDhqSD9uhcPwd8fHdgU+AJQEFfuSkTXHFt9Xa+TQjzVzket0+ea/xJv64xEQzcs+1SXTjgZgU85
FvotLkSuZJM+t7nn5r3TNvqMBMD69YZvy96UKtBmuAwwjiFffMnk0BKmaXxa4fsIX6NnsOXPZx2x
UZnswvpm5a+J2PCLoRpEAOwYUE+bw2R0q+DU9Ru72XbpcXY+Kldbm1b3JJxuUeCBVxZmvP/tvGut
YEO3IvRATe+R3qYIkc0T92wpzX04cYM0OmlwKXwOs58ehbWYXNKx7QhI5nzuQe4uikBQFhcRxz+Y
A4GtbaovJiFzjTnw1hJgQYdCa5RFX2XGlwFMh+6OtzZBplCY4Hrpc8bLJGADaGQQl+bZTkDCJ8ku
G7JNCmCmn268iHWHbmYQDxemnJm3L7VHIB8D4LzO/qzSR0tYgIpsJgajTCK4WWIpGWC1yWtplr9u
YCwNJFEeQlPHYy0+EpXbWzGS4NA80gw+lzVF1fgIjX0Dda2MUCgy9ql4CBm2Ih2g8NylFkFp3bzS
R3+lGtIKLrl6afiojr1hH0JaJxoft3IUFTFABDSxb5oAvNN+UbmExZWiDuhun6PconJmmuNTghnx
f0zDej1541fGyoi9FOGCBju8J3wa21Qrt7lZfHWkiAz+L8GrcHZMXOG0dbpHP0ES40hujk+TOTMO
swB/VN22ZYqZF8bWJ/TLZK4t4Il8a9j7Y6XC/Cy1eWdIir6lh8UqQ10Q4tJSwBgzuqOpRfgW44bg
ysmtjW74q9J2sHeghLIGJjRNxNWQCxORDkUkOV+RzziRDYkZQlqb9GEXJsabj820ZGWp80SUQUx5
nT9j83+N2undKL1j23B/1MFHqSH5yfOQqKdxM0lu28xlpJziJcSPxdbn0kkcOc53UYw+b0rs8bRC
1DWmcT16bk+eDmNt7HmbcfZwOBSgnof6Pmn+k42/6cuJt4x8UtBQmk4gIJ5dxnkqIyq8M4KNJAvL
vzlE6Ga2tOV6vBjcrWutRDb/N97qgR4OTXYAnXAa0EYkbImyOu+U4W9tGIUOYtDbRK6PXD66Wpq8
MYt6VIKdjNmgg02LT9W5ZpYFI3Bqv3qz2ba6NNh/zow1WX0ti4zWjl4QH0nFDREHAT2VDhbVsRIW
/Dg73FFVS0qsa5U/YfAVkk9SwOZrA77Nycnl+pJ6Rz3KdK8axVUrBNjYEHM6V3bZIGPJJaPokHoi
jgiYn2EqjxL1aprgbWVki7W/xmun5YsZ70EKnAPIwiNL9JeUpPcxYYSBe82iZOyN+Nz0/Psm7YaP
h1RG+QGG559TzHsvJf3OGBOb5TZ03xD8lHCwRjnt15ADMWqCyzTNeCC0IGYfzNpTYlpJVVC4bVtL
PWbzzpZlDA3C27zs4m/TZkYX6blfqQh/zOwblzdPy+z8yxjC9YW8Nc68sOejQyXfoAvOnsV4C1EJ
VZ+Wz7Is0ThIbRLRGJCAQJnm7HkgDsKH1ZBJyiOkVhpEdsfCWaw9eoRatbNmJNJVuPmysAf7IqC3
28zcjOplQjA8PwbvRL4qXhvohPvG2xeYUfoJoYr3NeZXLRd87RMq8obVnbMs0FL2zMnSmK+0lpwt
9JZeJk6Br0Sm/HIlmicBvc+Ru47Qo7ZcZpjUIv7FBM+OnyxZKW7NFCweZxMhQaROM6SwDUD5xh0A
akaOgZ8cRjdYanIHB84N4mf1xxABNJBJZYIprad/Rg1CSaQ2NAUBM8A1KW/LjckWCBSsz9jXZ3U9
inqbiJs/HSJ/V5bglI1daoBpNy+Ii65dqj+HuON40GxnfB9V1mvKfBXpklP9d1XrcKGjf8hSWAvV
dNN09MzhLZjYIxuYD5dphO3jmTVIb+jBVmUPvav+tAEENO6Axhe3wQPMB3nPE8S2uAssLahfAK2i
zxH8AkyctkZyrQx7o3xw47IqyWxx0osdMXBuMg8eJ4Qg5H8Z8xG7Z+O7SoJ+Vbbmi8PGDc/DRDEj
7bUX1Ye5BeLskjmABXos3qQzHWSLH2l2Aj5e914VG6unBQE8dBNK1V/59ZGJ5TpTqAfmurCyOqJQ
mvjqys+BD1myjkxYwrBF/W8zEXp0ZiMjmRdL/yfJ/Q3r9fyn1C2E3exC96KaZTRcKwPm0FwSj8YJ
y63PWWrFGf7Eu0USrj5ixOTxGN49K94nQCSIga+bclWXt96yj6gYN6hHUDWCM+WtJ7yQb4iBrJ4q
my+cmofTy5BijvA6pE+1IuZDZZicsQqJJxrVdQCKcujrn9w85+j5Ql+uZ74FjeOseuEemC/Khoa/
trxdnFHXRClUumClhrtBzoOO5VDNk5P2iKOe2ZE0BsgTsAvTTT2cNTaL1YuWX9NeI3ISIDF3o+Ea
697vdoFv8PtkS/U2uEzL82ZPCCIgYHaHybTT7C15Xzg0hb8N3DerN84g4lqNUTaaL5UZzl6APtOM
Kzp9zBz5voJiqiKHK8C3PuJITZg7ROnOMnK1OzAYyPfkqhB8FbETtLCGpV9WdM7Qp7L7bEDhRqXx
ZuWPgDGOXpNRAG/JDOZdWhNYx5x6+goR9oXttDfFcDawHsL7XwXMzFklQDigfV/64NRSnUFnxAOd
JgxZm2TPkXtLEwZ5ReosuNrDbmvVfxFKxiAbmqVw+7eg0I8dogCb6WEwAeEz0xqJ6gnRnB6tVE9f
SQh+zbiJWrFQwwUZy9UwBOc2N5l1jRiW6AQt5KCo8FF06g3KorHQXo0EZtnga/0L/0/i9GT+iR+/
hnDhVPrRbm98m1eWhplPhFBZ0jg5wS0RMc3WCCwdRF3c18RCDFvdT95dppSZQXlu8rHXgbZx8ZE8
uQ7WNWY/GbM9F5ZJZmsV6XhjtxhzdpRELa61stgYHsJkc23zpJIY8JFmhOtagtEQhFZmyx1BJ3Ap
0YGUCxPmJv6cpUE0ccZPRf/SlgFDwYyTsZrDJDWD/Fv3DN5zP937Zfw5zkDfOF68ub6kpgUMksVB
9txiGbbqR1AEePEGbsFyaokTZpxCmcJcOdQNlgiIOYz2H5Ert4SDea7NfVwq90e/jYZ8P9oJiYqO
VvOtYCwwUXD0XoG7FV2K7WTZ0bX1fTuTou5D4EpypQcqWULnRuuvjPYtVoGqvu8TluJ4bwS2iv04
EGFRS/QUDhOQ+k8O+AVDqF2RDM5RXqyrht566gleJk3R5UX6xfgyZWJXCu9eNO2lGKgQEgfcXrmc
kUYlbJq1Gm/8YWRjKkgSqFMeCt1hOG3H6yIfeHir5OZ4yY5sk6VmPcgGv6Rop4YsB26GiQaSNEkJ
dcMGX+z9DJS5dudM38YdvV5Tvvuld7fs4BbYLsZujVBfeZQIcF2jh4gFgTF0Sffo1w6o/UAzXzlw
4CKE7TpBQET3oT6fFifZwKhXYRhBjUucUebcvgYOMY7Dh3KtkQ9SteYzMhOVAx7yMtQMW9OEAETs
3Jlxpi1EzHWAt8+9/zfRTa+oarZ9/p1pxY7JrGSwqT00gEXBcPJYC6O+QcGkEJ0/wbIBzW14zdL1
IDjkfIWBw+Jddru/3MKxgYzOQGs4U5EnIa3K24hYL0GuVSFhn5QAHB1D3d4jWuWW1I0KpfoEmaHT
N29gvPSNrga8IJ9N/13EFd+T04y0YcA9rLOwk+lwkbSM/30YbK1HBygBcJMs/KH0tT8GbQ+OnBrx
nqb7ECQ09fKGX0NqkrUyzzWLaucrdHB6MpP148XUXuoAWwDP9SJPP2hePPk5mtw0KA+oNbSsf88B
kYfmsy6mYxlU+7KuXvy83hissAteU4/BiDBfVkmXCONhirwTeazNdFcpGLs/D70ANii+1MWuQ4/Z
RuNFHvJi2gWB/G7WNWWroaYRHIQmaQpqRk+lh8LC2AmyD9Qqq1hnc7RyYARHzDOUYaHM9Rcb+1A8
MbnOwOfQOI98NiyMd+XIh1V7EJJohRtwAAJe5neHR6eWvPv8dFsDVbZWvXFUf0focWBG+gt1egmV
a3CWAyMUWOw5Z4qf/fm9vbHafTlsaqnfBzpSLUAdjjPTYGHuLh2/3SvTFgfjjBqTNf4/tx/Wov0S
j9RmIwBfP8bNANtQUnmGA7uT6FRRM/Ovr8xi0bDUypzwc3bAlAW8dZND32Kua/uEovreUEY1tAUK
VUaCVuzUbCt5LpXgnFF8DgKvRzHRgVrQMOS7llihymGqgDyUL4NX4lP46pxHEbC82zu8K4U3vyCn
iM1wnc/WOjLtdeJHz4ViAiBBmcx+CSbGZBHeztwiF5OIjvK9SsqXgPdKofxdZzcIuF3TTbKl1Xm9
5sCwDALqWGQ7K3lEtYK6Q44WiznaeKWD9JX+0sgPCU5UIRgaQaA5Rgq6ov/YoBESp8bUxDiFWiis
slf0kzkIQcfqD+r5H6hMTGOFZdWjMGMrwnIU1dyG8h8/qTjImaaEhQCY3A7lIu6HdN9BPg1Yf02S
5Ty7mHKv8YWzKWIxcLQYxyXEJKTAGmJmnF9IacB5ifIUcD7JYxkuu/QgB9DegJqb8URMFRQyd9rL
au0OpwJINTYvIVP/aapxMscQfp2GFDq2LGx8hkWN14M6taeyn5CzYQWo5ToMNpON848z67c1Tpnm
nKMGzxkHZeB4Z7dk8wh9CfZkwSoOci6+7TnDRxdiop0b+VIX7OzCTQQMq6TLS5wWaXVLW2SwtMr8
8Z/Bmi9yWYv5OqGu9WvIum8sak4xQDw4muxa8Oye1SHgMbfORhKT59eph3jleJmzmDymzxEyxXT+
qr+DOb9l4KPL0rjU6Ba1HjAGVJ8kOUUpZ2qtba3xbuAVTINxOTjMbnmvU2AaGQelNN7S1tiMdXsJ
olOEoDXbd5x8fXghMKImSrmrSU3l8Sp7vNA11cq0HliSifELBgypVfN2NNJtx9OjPq0y7C4D8y93
rtlRs20AbmxHVCzSF/eZz3omtnuiTMunL9WUoFeQ864WL4PXQnXVH0RhuUtTYxxS59CC4C5PcNXc
eWswI9VM/SgIPpqRU1i9Bh8ElVCe7dqUW6TeMPA1AalaU8oeudx0ZgQlkbTDhKe2qN/6gsMwba1b
mwFN7tv6whTt13YACQ6BmomG2ZKJL54v5QE8ucYjdXXwcyAXgFmx5Fhx84IJ6hmgM0fQn7Neg55C
XeiQtK5F0Vs6lq+NTC9dSAgB+KD90G6yZjwMWfhKV3KwGI80UjumNXEjrJD7vl/TqeOm56yuVg35
4q3ZnoMqvWsgYM1JlSG6hXaabGrRE+leZH/s3HhRKm4CaRDcjuo093y6sJFMpoMVD7H1lrXFr6yS
ncFgo/Nh3VSnkiFc3M4MSAXeoXFntBbqvFbsDTlj9aNYKTQ8Yw73Vj/nuzpQ6KhpRQNsJT9+yk92
gXXIWnQkI+Fg0lsXQb+e/ZPOqyfPSY+CZYvXNROEgPsC1gb4yogwJs5HagFx1wK2fm370jTLhJQG
1fTnnnfos2LvVuHF6eTGdb/kloHExsXfKLm9uD6MODnAFkeW/RdxNtp2ctL8RmnKFlMYMKdymHEy
KqGvaIj7FYQxeCjqjZRgi1G/CqATDVzdLGbWM01nzX3nHAXSMq9dhx/zNqGHUdcFm6UGklXQL+vG
+Kjp3CqrY/1cUcj7HS1lY/EwmmC3B5Hemp6xmqhYChEQi2Imjb2jL8HmmPH45jZQXu0UQG7BWN9k
BoOFnYcKJGuKYLW1X2VaSzam8XUEGwnvtyeuJwu1dZ6rUKz2PIBQyQ3AsBz9kSgvpvOQIUvmgtdQ
5OOn1sNVIWlO95tDFrbHQRTEgnDGyYy7u9iY1LwZfZ8LA2CYnVvuBs8dofWNHH9dw4bTmIjd7BTP
vUeZjg1m6j/SlNMqmBnkUzg6wrAW/RusmUXkwxum9QeTfI5j+FNyN/v6gkxEPI/If8gKVdU/V56m
269z1RJEy6qI5VzraVAN5phrjDjLhAugajXcRd0jqOo3BEC3ykXVWG0s0mGehs64xbTo2b/AI4BB
zmyUIucvw4KvBSlOes9/AjigznUsNqFy8hhqRq9zLrpxg24T1yT0rxBTtxb6B02DDJOONKxOd5pN
/mhqDc+mxt+QAuDp0BYMYr6iBgSx15t/tpEdMNMIwG7BqzbXMZjzaZO7/KBMnT8wP8YqzrjVu7lZ
VtwoT8JuWBp47qnX7J+zLnIGAjUeQV8vLxKGQVE1PaUPF/CcHRp9bVXtX2ZRhygu4ziM9zQHvKLw
rC5CgDqu16kQpxGbx5CLT3VIME7AvodbGRetw/rXvzp1vTcywEAJjA73uUHnosGJdD254w1cttgE
isJe+wT9dX0BMfjdG903Of9WME4HL3hrnGejVHVxFPzFg87+pO0XGf+ze59cUW+L8WWTju2pQJue
EUaoWeGeIGzSAnvqXc/XtnkNcVdL9qXca6l26BiCFA048qk9BANC3axlWwyTgMrbKdI3F2/BPHS/
YqwXwk6XthKCJ9PnkGDMTBqyxzM+o/cchpBV1iSDjwd7/p2C9D00GqYG8JKNgU0/etVSrlFFrmbD
2uaSGZSkJpkq+BvIVLm4iW1aDeouyJg8cEOTuKe8WjOYk5BVgQ4rbJTebp7vw7Cygw776YWJljPv
54Zk6CzdGLZ7TtDCxKLbD3V71mE74RFMCkZgvURRB1tjsnDoh9vWL8nyc5ASg2MO0PeQ51EG6WZw
CBi6BPxp6eOw2c/5WwSgWvosFpsswh3BNWKSf9CLlzQqnmebJJapH54STmYghAsRwI3FEKJTxLsv
2Rhx5LZjv3Lor7KesLBmgEWEECsw3sPAfYWjeyaIqD2XpXmQZfwsq5sLXhKMNwXdSim7ZNi/wh61
8TX+5Uzk9WZLwUbxHqxUChSYVeAUYCNa7axlXJcBckRJPdPoI2OLDgiPwt3DSK7aFLC/Wr+03VPS
o7dw63grqhLEVBZvuxEUHKsj3QldztjFVDmXaeB38p0QpVDHbyAtJtx8S5hCMImgNiqrn5mwVJvQ
d5qXOwgVoDBSxyY0E3RXex/MYh2KToMdY1DQ+ZhdNtN71LecmIjBbxeBlaQMW+xDOgWnHJ/0HNff
OWliWkUmjB9wbk6iBTmNhiQrnyeXL7k5yWvSYZzK0aTg+kOzk+1LxiW7Mt5NuvsXOzYih55pfs+f
yPpULJMBXjUKjCHhu5g27AzSN6f51rR3VcL52b2GKN/a9t7EgcS3OWIK1hgjJ9zPnCbkTCsyE7SV
un8pftPMf6/IdToEgDFbD0AnCM+BFhntWbfUVcJnRt5KabIxFDzAlZf9Ng09BspqvHWZz0ws13jd
4NgsiyDE+mMCqDiSGjjqv20wHFidwPnA/GD6Yte5tb/MU89YY+9LV4PWQ7UzL6Erd4Vub1La4yF9
1ex3TA9l9934wxqDTLG2ohTZiH/ManlhTcMBoykoEnIsmR5ikKSI/fV/lFz3hhq6i63nQoE/tYfv
F5sIrVozUTIkNUgn5kklYRlpm6270PxiD88bn6/catfgJSzTdQBbkA87x4mgn3AaGz0KpvGkNLoF
QBDz3iR/JZgFJItHNRqcw5sKZaodmCMALJSvqXxd50jw3M5ZBxAgLF0+uZV58pjCk/LrYrqSkjhm
AcOQ7u3qiOwS5axtHFAPWElE8Y4ccBtWu5hJJUVSvK+c//+XF+lXJHhQiS6LQNkjcLs2+2D0WCWC
tn+aSKOwxm7lKXkOUhtcS5YS2FFrdt9TO7wQicqkgRvVHSG6gwUYGCFhxJrRDLkuAPgzCD5E0CmT
KlpSvWRtwJis1NeT/8IQltA0Ul4KdIBFdBjx4797iD6Hmuxq7nlnvufJKQZSMLHYT0d0YXjP8esZ
KOKZg424Nqdy6ULns63mN5Frz0TLgLDCtJZDJdYsMbdxr51dt/8zKw2jLSrFGDQVB22+qSQR9M8O
S36l7uZz7GyyjF5ctqWMdcbmNMX88S5ETse03lLJJuO2sLwS1QMhYJAndBsCkeftYQN8CNERLev9
JriGq/BXc/Pb1JwHjXRehZDuxbfMwRWALw+AIk7eW4Vh5UmYVHNWGTHhy9R0BlMpzF+YHdg9sv4y
Nd1BxzhuGtrzMHx4zWWltjKctUNEtuHBCgR3b7nzy+QY691qZBlr3SvEkHX2FiFLVKAsgwFCOSTI
YhIkm/goE34AE0B4qURyCxx56iRSKHo72uzxPH8VCYONSg7BMuiCTZtircctxp5JxJ9dsK1ADD+1
rflXo3l3ZuuTg9MyFA3vq7kAmSbgxNnPDArcHr6PKDL2sT7Jv4JnRM6EBGoDZMShVHp0f+nDDGA9
cJ3qQ1szsMpL8RiLFtVRutAxKjNsw2RFd+2zK9sWNb10Ih3ATzLm2YzWrls9k4S6GwcIB0kpOkaR
vNa4XOZ82qFgdumGvGr8ip8mo5mFbqJdGyDoeR5xfwaG/lJ6T21BYajtIxQ1uspAqYxL7EHmmRqN
nF+PuLbm2eicQ9HIs4M0egQjmll3diiXpL2NSXllYHgGbH2bAyNa9iATmR5yv7rOqjTIoKoDqkZn
IjQpiD8SailYjnz8c0zMt0/gEaPg0WH7FdZ+Tzuj45qMpmPglOO+K9ap5Dg7Gy6lTmGdbGcDHAst
ps83Bz9XjPKS74TLnDk0zvp8GEYUOHyBEmPXFlgK0F6pLZ5GMdpb1toIXJLFCkyDxkaDYtOF6Uud
tn9aYT6zz9uRk4RdbFW340eXk+3L5+zS2ldFvrERPYZiw9Rvo2LrknpdxRADE2IgDBbvIlgAfl2l
PpaeCKWkxYR/fK7obGXY/uQZ2Z6ae8pDxurxHtdFv0hwpYbsZbtfDeuNCeIBU1eLdUznk7NoLpqK
bFTDHs85uBEJG2EFeQh+R4eyLWEx3ARjuzO1Z2+0DezwXOetwUwTSLEdIZ702a9JBkciWfdkEZWK
tO9BT2jkEhgNTDHybg3j6Bv9FxkaKCNQPc0lxh4TbjfzJtzgTBCPeTvdRyQJ6bGrMmIK3pvQY0AC
67i4Nvad1SokXPoLD0yG+vVU7auawDghacj9sul7GZG2xgdzNc3sjpYXHCsSu2sE1swixzP5lYvv
UYeTi4KVFoaEmWvPSLoAfRPp/8RYsITdpMm26TZ59si9dWwFH8TuMZxaTRW2eaa8Y/Ya+vZZAzsu
oFarK7vgPukhSxvhqYAbRanAgq3EYeDzT4DvLq8Dq9dSMnFs16o/hq4dpIc84fPP3gpQ2RadozUQ
imwVVLrhk92RoHP1Ih/SHY0uW8xCLrpA/5mauxb/7Z1E3lRqAYy5QX8U+K/nUF/2CUMPJLz1AZEE
X3/MZMQyp2t3rgTz0fjJKPiwu9z8sfG/UjJyaFoFG8Kc/gsXvfnUAv/jMY9WOgMGdH4mWoxHBD0D
BVvBQtUMknS1MjRwZ8LDKVomw9oOwbKJudkixlh5emnB5DSYQTbPgoUdE5P7WAdffhdvY4BSAwxQ
DTZOz6HMS0/hMgDD9WCNuiQvEXdJacYXcuGqTxPSjco/k3K4InxMzAnIfYmZH5uqNa7++y5OKKlD
2NQphWHtkGJun8wg3ao3tBWsk617hmLTZYxHoJrrPtQ+Gt+/lTHz7+6qR0IsBOBVpxNmzWLYK8OD
jdKOLyMPvoZJqOMg4ZTFAn8aQ5hkyM3gzgXBVt2hseyPPWHOTha7kAPTq0hZFPXd/NtVAzmCZOu1
wtioj08LSBQVG6NW6W69iS6uZn+FUZ2dZMZJXFHSVTVaZ5Ew/s6XtHDBeE30Dc9Iz4M/UiBYnC6l
efWnDRZpTDtZejbtR+t1ZwNJaBxcIqy5HAApqX7hqSWEhaVcm8C0pIQa5j0i7C+erVFcHaZxruLV
tO8IcnviC3PGInnDjjMihsHEPqYhb2KdPZY5i65lXfk0EqtMpS6a2JFySoVqEQ5YLLmqUNVTKOOW
YuJxb4HjOo51rAOa+CKnZN7w/PDv/9YpEG1qGM24lqguS4bJMZ+Emlh62UqUzECp4PhVCvodXG6C
dRC9FnyjK19tvbQRWMjXCG5hTjfCBNDvFon7KLk+E69ct10EmZwboect17o1TLQlfr4UWE3VLIPx
brIQphpilLy0Sk6rZj026Tq3QXdAg29UViaBPZQHGub4zDrpXBtquqePjlqYoEmh/2eQ1CQHhFAM
l/+YwAXSOmuF/NRg2+SaeOXjrWPGHyQldhbKxb1epFe1oPRgJCD+n+WX7NG0cjMz+tct5mfyxKvS
4qtkMWSZ2tc05idJse4TA9YR64lIn4K4haJbhvi2mv/m9bheNDIlh6A5UBeQEPkCsJr2ZFnkR4+B
QSl3kv0AMF7T/+vsYilm6h9n+sj04Jwa6RHPN7dBealzphmG65312rv03ZvfsxjtBmrY1jHXone+
uzL4GvGMeK7cthzz0s+fYv2L33TWh/cIv3cBfg6Wp1pqY8rMexYjlfcbNrdEgxHamSPbhAbknW53
DKjHs2s0THCH9yIolsTUgufGpZynv9A7gt5vVgxJkGGbBr6Qwd8TcT5vk6lZN3NSIbqrsR9L2GJ8
Rp8QZXAfx2yvO4B7NftOQKz92O3i7pjUwLGqeTWC1nQWXXSJ65Cy6BpnLRJnzH/csXEot2psImCm
xCsCgAuIERW4/Cn/jdIMvi1/nT1DBSw+LFl8aLNz6HTvSl3emkj4utA+9YNzcCdtWfyWdvAMXRjg
+5+v7S2feT+Cfo/GEMS7hxeAxlzv0DvPuIKcaXgfTMJv50bx88OANZRjgSDqWSFSTk5koc8TKUwF
FfXc7ExnZibpkEjpwzFrMei80WNeZJ1e/Bj3VRQfDKN+R3nQ1m+BivltMfl69OmBdvwfSee13DiS
BdEvQgR8Aa9N70VKpMwLQuoW4T0K7uv31GzE7qyJme4WCVRdk3lSq+C2FhURwM8GtbZFETpFmJli
fnquBs9DLHYoi1NBOBZz40UwrRO6akGUi8aYINtnOoIyXoEKBQrnmsf+Cw068iu5kyUYJ6okImw4
TaPSfvfAym3HDImfJocPHFiUWO4+NChejO+5IL2WrBu1+0cnahCs6Xh8m82vy2GNJgvuGfVDU21y
F0sCV2jUnFiABAVMWdjW/A2cdYqq0+q/WsWEw7i1XJuoOuidmaFkBI3kH9x+9asACl+X18B2oVez
joa2SyoZxhVWJ1fQhPSlRyTAoY60utuCRfBRzaGyQId573T2DigupxSaoZXIeysYvle+vtSUgCCB
Aql0pyng6JTNKy9izzxARl8NMvHSeWicQ2nHPrY3rnqX7RsTiDLlb8EfeXDY2+97lWC3BSq1sqz4
oDnluWlIQfQxcyT3lO6xaYBPcA/2g38NQZ+UDA1Ul0g3yEOKzz4lWJtfzidjL+hO/bSL2+2oXyr5
hZEKlia4GDpdn+tWmVdy+eFzvTfNdHP5nyJ+zchk1abvDp8uEUVvXqAt5jjcKiffXmJQl68cjyby
0JCuKJh+re6BNMPkmGGUtIjqYGkHp9Q56g4pFqs5uhWjqkI8Rh5Rz5PKyUSYqXuyRnKCQIKUV/UN
zQ2PG0Ml4rBikNPEG4w5U/2tqd1T9863TjUwmkRFdnc/esKRG2LUWkCreU8nYgDvkQJsvLSzTwLB
PuE76jd1+JNEmPGINuOuV8ZY1A488k8LEWt0CxlrcZf4Dmug/ovgLaG99lCc+c1SHjEb40NGeexj
3NF+LbtfjcmjEN9gClDHekQas+JEDmh1popZJzqCkCBubbSp1YIrWnXKLpNlbkGbW81/aan5ph9Z
7fGcLYRUN4XJieCsPWxJCddXM3MeCNgxlb8pXWMxC7lse25FfuDy2yICzyc7Pdjach10QCZWmvXR
4YQoK50Ne0Q9aNq0AB0ndLi269xgzzH8TWZ4LVgX1dvTYUCKPwdGqpV4Ny1zNSHfsnmL3dp9b1Rx
0lk+9CGerWTw9pHLAxK4FGe14juDchui6NV1ewPxEfGoAnxh8zfXB3Pp0XHGmreq6gb6prD2qFA1
cjN14D7xON+sqrrhZYyE++wSY2lzwcRtmOC87v6Jr7rkupm/3eZDT+hNIz2+1BOjlZqRq9t8m5zD
xsBwVZtKvLqudQll8xOW1nUI219ox6+2LViUF9U9NWjg/zElRXLPlWTviSw6CygoejxuKbwYfp1M
1qhu8PTnb8cNQc9A9UEMN2yl2GSSH6F9rd4La1tlS2m9eOFNHZx9DQeXtGGq0DgkjxnpaDn4yzLB
/JMvXWteJsXA0TqDeDXvgeRmSiRm0+jsIc4hMDxCVjjjD/QGeC92csy9i9McXfGteyMqNxxTCzgu
RKhO9Bx8dPHeNDNl96aKgKlr7rV5q2vdoYzo0diHH1udqDwNnW8CPURuU34bemuMJyslvEzbTmX+
ZPyiKS4nMg3NHBKq9GFxFtj5rKwmPWyGRuSxlDNGbY9SkHMNYjFBV+oVxFO0sRN/BYAzPyaGTypa
sRnQhXPwsTE1LBbJFesYckGZ0BvVLW4SHAvatk+aDbGoC03SvhOVW1QEgAev6ucc7HkdcmcFvnbq
qgS6UXDsDZ/PNELj2GHkxvfpwcxeOYl/rcJmY8rkRGz7X636iWKCWVwV/zjv8iS8te5xjC7mRBI0
MmQdOwxIxo8s57V1fDjgTBhgEZEnF0vay+ERye8UnvyUPCw2rbm3aaDfE/4G6BRUJaBqMe2ZYJF6
QW0304eMmtzFVnqBm7Ca0+LVga0Eor68tn59FS3KAT5zUQ9rz8nWMkbUZthEQARgMJwq/ZZ9RE/P
hGhEQC+CdyfuVmXSAtPzr1GUnUB9zeVDvQmMwc9+xiLBvtnML2TgHxg7fKXRuK1neT2zlgv41XXJ
6q2llf5OUOmWyco3kbQPCHiUQj8msqCxVi6u0Kll/FPjdoB8VDbLTHtvvWCrG/OywouUJ8rHCZ1U
R43UWfuQ9z9FBVZqHXRmcmLdR+Tra/V/9zlnHO6tDhpXMUebRFokOhtH3LMLVuWkSVdTR7HvX4u2
euezwmugLWkbaH1JFmUJrw2X9rOqcBn24c6ZfKhqnJF6jT3ki0MZ7dEq8LJL1CJYdWF8O4tEs4FT
pbpOpZEfWY8BJ+S4jcRV983X///wYw59mz9qm2g7Bk+cpM2MK5ISy/tWP7VFwHPz33s+CoCG4QQj
anhJJdBtS+NI+e8HFPwWfvGwY0q3AeN9q+99QJcmlqiKeMkE1EwDHtrBU8ch0IXGH61NmGCm8GEZ
Ug3JXkAlMTl347N6AtSfUuPjYM7ntwTSOAEek+6qPubQwTi21r2NHaT7HDC+rQJz5nI9oC9Vv/mc
9dg2cK3Y7KXDd5rW3A7IxsEYE96mPD2xLMDVTI8WNiu6vbDNLmnwtK3+xSi6hTsD0e955ZozC8xl
xMnBHcffx06vII8cookxEBX+lMjNA+KB/afhnAYnPOnBcEHObvbbwrUxUYYbtopkBfnIvQS3sMBd
GOtztsC4R9gO2mQVT2kN/bYaILomvRp4p/HFlEtHQOuySpQ/ysg9VdYJ1dDoXXv5yJFdWePBwpcb
0YYNlr8b2L9qxRfAVvSr2aFCF2IQKa4zUZ7oi0byTCpDaP99Ukl3ropsHXLzEkfeGN/8nFVP8gS7
gx/QvZUh72w/meHjdPuQprZFVc2e/6TYgFGZ7q2IfUxWb3QNywpIvGStLSJecRTxkMo8bLH5nUmV
Inxsracqp7jrMw1Q/KC0FfuhviZ6eW8H8UImMjhARcombH4U1Spn6zxZFDKP1Kao0iwCVrxfTJt7
AC8oOppFOO79hP6HoVFpmEdBKcucfojMR4fcofbES8q4Ub1JkRdwmLH/RiGYZa9NwZ6gmplAVGuL
86GOvktK6zfQAs3IEYarqEe1RBlbGFcZ6Xgdb5P1NJnP2MQ8YvukRulS/mGdygK9ZH33Elp7uR6g
sDcdo3VCcQRfdec7B7vI2H0C6RtYMZpi43b6Pmy6nZvK8+CfmtbeTHoLkaD/Nux8K7t/Y4sITxsP
NeeiUSPhr55gR7c8ekSDEsQHO2jCQWXzvY1korWkWMaIspN0UQhKIPNborPFa8c/QH8SBswWkhW7
GhTBuITxUJCTWJOIYeCq1s61zvS6f85zRXceE7gwvqg4UOEyyWRoXcn5FkpvY2X9eyx4d6FyN1ed
pWkRvTNu4LMZxv1YnPUCOHp30OfvsXdBrmHApSAwxSOZMb855s7vHxwRjU5uUvcpFU9IXAVV0BTu
Y3VQJJBF6cs1bFy8Tw1/SO7AFeztXYZLUL2AGTEtcdf++BLZPgdHGX4bCBj5IdV/jCmZNPNdzQ6w
ckGeQvgQgwZ4avCsM9TdlU0WLUKH4Wkzdh6a5hSSwRJOaAFySNsVAeMOgnMVFL/SFekpT5FN30Bd
LIVf7cqIkVnprlz7lTDEXXFBmLSNhYMIhxqZzzXOv3fYbuhUg63UHhi2/Dm+6exhLYY9iY7cZy53
6cyiDkVujhcve0lQs/aMuC00WqBtC/ElyaQv49/2pJ5inyUAVL06mekeypAH6xuZ3JIXtfXugacR
+/yQ5qhU4huWhq17Vr9N0T/cIjkNPie/DswtDs4On0qK75bzqbHuAeyFmfqaZACYQY3458U5IBQe
j/naTowZkrEs0cKaJy2mjk/18S0VBHOm/AZeHP92YQ1jS1kJ1KAW5d+VmO6q3MvpZdYjoq0WWAr0
FG8yw2c+maTV1uWmHb2/WgmGZ4C9xT1ruwRxTSd3Tm8+kg+kv/771BJi02sfZeZ/TKbRc4kvJk97
rbh+ajmuyxDuL1lADOni2nkYYkLdTXcLN04rqrPTwZwyywMRdpS7X5JijqGOqiPpJhf6GuA6B8+0
yjH8htxtGavwkU7Rawy2OhgbuBW9ku1aRviT/FeF6UcFWCEM+1UcXhhG5vHVQJOsd+09s/EMJRVf
T5ZraxbvfG3IW5L5hzKW9j+goRX0YJFe7ebkI6rlr+2iIstE8Znr9d+8LKIF9IWdQPbRwhyr6EFG
1DCMt0YJxy4Wv01FhmCl4kpjgCi0RKpgDpGf1n898pa7YSSwlhYeMtsAXTAzKS4n8dolDfSp8CMq
tMUfk2p2jOTVGWh3/ZRQVyTqB+K8TAFQKYsSg7mHQEgTtEzztmZt7GP3JQS4Wq+o/Q4huRCMEDPu
5/hNAfWtxHkPmvZv7uqMAbUf5t8eQ1aqnQQ6owQxhxBXvW3ITnvR7d2mPFdVsx3icJdaB2pO1RtZ
ursuCAD3/03fgTjA4azlMS3fveDB8jY1n2piEWHEUfG9iM7uKA4AnMTW2unPnY+gxCrfCYRVKY6I
WMtDXadMO7OASjY6tUR39GKvE8y38Mi2iF5Z3xbzsXDv6qw08mpVcpc4GSIJmEaqmTNBXTxDSKhA
gerxFQeUckzPW9eZIHKBuAX0697VR576NOETycrzP1tn4j3T7oov9fdxNaOc9LytO79z/BY0vEn0
hU0HgRS2+4fBLx9xD8qy2tcMfZU6awgYjlj9svV4N7sQv4AjSVlN/vSvOcuQeCgaVH8mPGsCs6Wx
aC6lMhvPoOs8Vy4z/J8eeoraYohSQLmWZ1JqOcLQ5vj+wQ13jY4AOr8Gbs9t+JsXT894s92TLV8b
sM8mwRqaBYUZB/Ts3C14rVPgsVakyLFeiulmsasom7tdkrUnx5uU83H0kIi4xrfNSiglZTD2+jOo
5fAcJPmNcDciHjtmRKPaNts49cgWxDgZsB8sflst2c8o9QYHvZAJPWXO+XwZhcQ46nNLU5CLP3pA
9MyeQRWzDj9E1QEGxmReDTEr84yjX3zZsv+TjRjf+1NVgtUw2BRmqCGgMJEhxE2dgPNejQ6QAM+6
MolOELfhkZjbbmdOM0A8h29sfB8CgkFKNOCszVbRmC7t5q7zwrXas+f5rYiBM8x7tAQLxuhmipRf
ir9qFavyS0OZQG6dzZkmR3Aek8+2SY2cu1Ubb3sERSliJquwrpi+CXawbGKjJ5LkeoZybMcKlx0E
j4z+xU6RMBtDQYcjmFuX2eDP0HG4D1d14DdFeJjM8iYMGlnb8C7etDdG4xuZ8moS8hBS7JiIulXp
0p2oSbq5fszmTy9Ji0kCfNTZKe4C9tnmimUrrkJK9BoNYv1QAJsC4YO6o0iWm8bAopCVBvk5w2r0
nT1pzG+yKX48m5bKMA8CH0YbGIuph0DFJpjMa6oNULXZjZZgbwTJJtR8tAJ4FXX2YzTr1AlN+ZD0
/PaeSqqbavB3ybXqiPvSNZJKOL2ac7PSajoETXC8IeIvg82snybIYwwY+mZBmSHZ/s0e7oNmA3DS
LX8cSvIGyGNoxXsvhLNdbBsiFVDpk/METbL0h4vo8oM5XuP60WvXOOIMa/c2z5j6yKsyop5EU1fU
pGJYC4Kn9Kh991PVW2vy6sWs7kt9nVcECs73idtd04yl49/ZKOEE0xdhA9GS/l4QnDG7B7W/HmMK
M356F1YI+wZVm4R82bIKVpChwkI7THjPJxv768zAs8iGQ2xnezNp8Q+bAfsVPo8SWX8Za4+MArzB
H+ChNmxGcs0y0EMs9bduC0/XDNlm9W6Ne31ETjPbjEOqtDdWVc6EriPdkpiHAXw3S1GmCyrOIaQu
Yu5A9JRKKLPPGS2MX8xqw878KD1rQ7r0RrCW/ATxsKcZZeDs9tihtFvuwjcKXZSxoNV2pY+S3uWn
4IC5jV0CtVYByDOiA+0WQn1UvoS0aH/8QjGjC2YaPfM9QIMDP77lav/S+JFW3VsbMVIAw0FgcCNL
likpkz/M+Xp6YrvG8wyRmDN0WEsHzWZIRpiDr2igH3GpDEp0rEEg9wn6+Whr8+R5DV8HGLIB2PZA
wW5JPJbBlqNAkbqIs9ENbhYfBrpJ7KJJysfKR2AhsFLx4G81LHuNyD4CiP1/DI0dSYTq6hhnKdYz
5yj9JzuRlWFWa83LzEVp/81tYDoMeH6m/IZbVnZsJK+N327ztwZ3ec6DARLTJZTPlzNhktwIFrdJ
3ZGIVeZv2OXLJvurNmqxfcc2WbuEePBtQtNwhz2he+C+9jEpRpoxqzab8cjeeg5HDt91vM4MB+ZZ
9xbNNMnju/mRBjs3QFaocSixzeKaweK2CCX2TU4OAgeYA3QrxAYX7HJAcQlEV++r10BDu3baSfVX
zE5LLBvleuwYNBpL2TP30q+mgIOpOVfH44OtTQAudotl11rzeYfIkqzSwwONm+FznOFtxClW//D7
v28TASv1VmYwZTnZdF0qICtJ8zPdCPGL9kJ41Zpse+aD+XvdDBnYVWeD2FisxVkWNWxElNyAWgHB
Xa1Eo2hvN+q2zghe9roDBcNkaypkth6e2XgLedbop0GlAqGZjo124ydTrXBHAHjXbbybGQIi1os1
QMbYb2Fdhlg4FkhL9iN0HbQal0CtjPq1hkajxpo2Mghxi53ZkoHiL0ehLePx2bufNZYPqVHlYswN
wPYOFGFY1SvjpJaXgTYcIiREev+0PUTqX2WHEVw/cVyqZ1o1Dhmtax8AwLfvHnPq7GrT46l2IzwF
1VeLo1ONRvoEGS9bDBXOp9FcJqAQdNP4dMgKt8q3xPVfgvLbk3ig4gZoPtwiDIezIMjYEPtKXTWd
vnATQeDzEXIxNgl4MORqDH/bSR4iCneSOpCZwxwZYWrWTrzBdLnK5LMu/Hprw7OW2BLaYSsMuyR7
icp4CtDtVN4cLRIrYremY660vABXBKCHEPxqdOk1IhynTYUVjA1ZNH83cqRO9K4xmqsoRUFuMe/P
NIxrMpnPhXyWM5VUiVgv6i+DATsGMJLNV416IS7fdOOQORu79/H8Emx7msffWER/zcBfhgmTY40d
KSiEE8DM1yj+rANPLgO8zrLs3sZDzj7eWPkMGOglc3c7VNmHmTuk01G2RmszZjMwj/gHtflWm8He
D6iMoXcBIcl66xYX7d4d35DIBnl0Im4+An+IsAZ14vznF6fCxuLj0wiXQ86YJG8aDQAEVViXv+gl
KZHFupfp3wjFX/rmBuPBNbIj4ZinWTgv2tnTgkeJ2adAaspMfZmfsgoLxR5huU6TCpY1LG8UEgoY
l4i9QRUiiZfh3ynmAkGcNJM+sY+AJUj9mQJERqLcEs4idiLkQY22ThXs9NbbzMLehjgJEZxhzOc9
AMyGeJq9/zrHJKq7ydPLqeV7Hn7JxYklLPLfdCBGgxqd6OXSABsQPR3ikuyifInteDdmbPwC55iF
6dGbzWPTxC+Y5Hik0gGHW08eZQQAKEg4IigngV0BT+CkD3n38PAnhL6x2TT1rU1Wl4tNnkPCIk80
QtOnF9wkaZZ9Ybadhk9klO4mrcZbLULcID1PW/WtygMNpdmkcfp9ZGWIzo0TqAGlBzwR/BdY4CmK
7B3K8Gj02TMxuETcWzbboqcsQXQTmqhmQ9nqOy8vPlO6Go2ZyCyKrZgYsYaQSfMChUqMeQAmfBzy
4PC10lJgRXrTGcUETfCVhjuXR9Iqt1EJAbvJQOa2zG5kcg99Gna4qn0/L+dpPHcO0x4liR0qSsyY
wYJR5bgg4oVTz59G/JalyJDnb2AQ0/hrRNWTFEQscVzi+CMoY3Ke1TD7yRSF0yiqv8nY7vpmYom9
CLn9G/hIvb3ptPyrUcNwnUJLZpSJZBlzyjSW+xGOmO+Qoixse8agHSXZYXghqi3Dgx1kCyfky5ta
1KCuvHKooedpe3Gqy/69UNgLZjalf/IRxJVg6EsqL6lz3mTxNWo2kXuCzwJ1eiZJlNeZnp5NDGmN
C3YNH30SriMApIaGF/JpUge4Y7xreHX6mGCnLN1HRnVWAS/ky1TMTaXwGKBEWyrIm2icv5wpc2y/
Bby9BLNwbN1zKtTZ0Ved/9Sqce1U0yntzUuLVG+4++wKmGAL7VcX+W5Z0EOEIyJEJLtsSLnDeg3E
6Tic2vyzKRqGiDkSopZNdTIBg30V7NqIoHgzK3CyLdH1WHq1Re7JU9q00GyyaJmLlEiHPZK1BKMN
EtLcb24JtZWI15Z96U0uyGBRdGJXM1mOQ3P5x5rFsTY58mCZRkChGXemFsbKjjA0FBcYOGdcQaV9
9onTajL9r6F/oy5ImNA1IHfsEZ0O6tmLJm2cXv22zjHX6ZZzJ3rmW5M8UXDgBNs2bsaU3alpXmR3
QKQl6ytzvNT/F+dypbhdRvpeJtZGwFZZpEm7bzxwjpxkbOySd0Z6a0dzVvbsXSILP4uqPfUOO0QP
ejurf0bkSMmLQy0REFKphe1V86lAK9ww6HT9f32MvV14a+mBW+95w5HVCYaY9eDvquHEFyMt94+q
nnvE7aZ2oh1EcYeQL3BwK+IzU6LzLIeDzM6AICvlleoeTbojMTGyDqabUSRcQ8FFa2KTuCcPvdvo
McYvvCigiw1l2/avuJTVHdpYXFMMjTZ16W5HRoph2O4Hl25adWZUyqi+ev8QFdnCv9UYVtVUd+Zt
rfi9bbYKWg2BLPPOEVV0E8FdDoP1oNULFG5EJrbxMYzaKw49VAVgurW6Wwwg1KaxJJscVhSe1kJi
w+epp7IKXe3UM0rXtwR68Q34i1knZIFdvMVrmg31BjjUaUz/pq+5ixCAxfuS/UEO19d7QbA0ccUm
vKgJWC0F181ZmlemoG5lzSV8/x2Dx96ZjiUuOjLZOH2BTjGq4WJ0wpnODpPWPN0QTOPaSv6kJtZg
nyYLhGSMHGCRjgxhQIyBS/k0Uh2nWvTKg1xHFedladwpw9TgMFV1a0LB34zZEQvHrqGKaBhJibpY
UpzRUdSyOXWCuQK7h4h9hEZ/ZnfxjtSFzGfIS10oCmNRaTk4GTQ5Wn8N4oORhQecPEhsvK0TsNHW
7JUHSaoodlWBoXrnWLvK8p6BhasNepAmmp3mduhSJyLIarSiBedr1uFgm8Q2K7MH+udTruMKMeL+
X9XNjD9y01gkjkNUcPGa9NyEzRVZq2u56oTNWxwGjjxZ3VMPyTLnl4kLSmV6zM/RAiC/6DVGVDXY
jcR+OEGFfQ22ds1qgKXGuol5tTVqoabCyml53VXRqsukX6tnjkdm5VEKqnLNH/92cjwOPUuJZ89j
AfqTzhRX/aSX2hLeTEWltPFF8yQO630GmhegrrCBssTdzFK5+ox7MrNOyE/+wFYb8/ydj2PJQgMf
TFilr5gr4nKVUBYmFNkpOh+RlksPoewog6tGPPdXJhgTMGKX7JCypcsHk9GySMLDM2bHILWqrFrV
TLpUmaIB78p5R6XxJCIUL/UiH62tGtgkKi+sfigsr8sLHFQAHOXFQ3FbMT9ONT5voiNL5lgsKAq6
pZGhnH8viDPXCkcFmMIFQFNJJ14znrF5RJa237EmrS/VgGTMlMUm7LO9Y1lMe65hQFpdghaf99r1
gbWF/c42X1QTVGJNouBFn9cwEryrkhpppzpI1B+DKzY9BhEymAAyUI4Tht1Oy2jV+W2i5CBrQZwg
gRLzd9HRc0X6Kz/aTmVMmRZcGG+XI1jIUmZlrKw9lgz+pdLzFacsAidN6FtJPkNEnVDX9PHDMumy
gxJIoz1F2Aa1ZsHfysPmE/E8VAULGtxoTbb2Zu3bgpjjiHbj6BxKtJIFx6qUjy6DoFbFL7rrLfPp
Z8ZPkPCGFDQO5fSrjOZoaaORLoSoFoEmuAKvoWw7CF1db62ZyBK9Zy/5tLg/AcSHJEoiFsZ6kaUm
c2NCMmgT1CfkyXareW8Gqxz2owNUP6Jh77noL33ZLOJWcQ/1pepler1f+vAifBfyBHpwpdcZkPsC
BKcLACTAAKu0iWMRH5zIHj+3equnOgQEDx3SfLFN7gD5KGhZzdi41MlPgZ3Y0fmA+g9ZyWWX7/lS
5uDd5JqrAPL50yu13IALrfxK2TgY7wKfkOqV1ePKECTUGoyfRb5uS5JC6SPLGIMIrHtO/wXPFjU4
efD7ibNbIdJqhgCGbb0zxv8N2bFU9q9az0Rmg/WCuORYR3uOtaX9zdA1h3xC3NPqo/FtLogEJqMh
Nr0FH7T4dgCOhih0z1tzJPaD4NI+gSkN3ZJuzkQnUpOiPtb7UmKnnoOFEX5CmV2ZIHbc4IuLPhbl
0df0ZViYoOC7H8tUGcWwSxw+gFBXZgkku0jcqrRiZzFQQdkLx1K2+WfAqnLmz5TzLqvvZUSGMhOx
zEOMOBa5cNsXG5oHun1nZ+Mw1i9Dre8Dlu++b22sGr2w6uoNKqApBRqdPdPBOY84MwY0Bwb2K02Y
/8HXCwNoq29+G8JeI1l/4bddZXwLwjJWhepQ5XTMMKDYc3T0G413HKqqPW0ZnS2GqLhWffTRIsON
Yjt8USiOXH8JjeHfCDKnN7YWy01PsMYbI3J9zymXZTyCK6099XPafJCV0yxdjiYx/jZIeXQuzyY3
CGisuLoAtjTnga/YgW05j6SsTsz1OZzVQ0IJoR5UcI/4gFkEIjIAqmbGTxpLl2fTYzUVJwfGMEDN
gQv9GcW2rUFJUvja+pd66AOYcFbK1pjxYbGptFOgvZODsYH4Q6K4tzRkuffIHwjLgZeC0ZJOP8z4
m7EAKp7/jsEubJAPYam3ILIN5bLscPJkDB8kwBbs9FDdUswYvtEvWWDm98GHYVVQ9BCu2ZJ/FQM9
dritjgXnJUYZNmKYOnBoQLBVwaYGbj5VwHQgGtSbP/DBqNaFa6J3+a8sn/o2XgfZtE3BmKoHXmcg
VSAUxAFTYeFLY9D03nJGtKJx9zHiw7kDq7fuvgHL8RpVDDaCKL6E7Z1BBM4VIoILfiuPNnts0r+D
Fq0twtpKQFqoObhgUaWWK9Rc6842zgbnaF8ju2Tu11vtq9tIRB+kOZrB3UmvmRsj0JYd28OWNVbH
nBMVTb7CzYyyot1A3HqZLFZu845UlAtIE4nkCr3r+2wJ1I+bgiGnCku1udiNtF+TraG21N0wnNSB
llnWLlMvy8aw6uNkdxvTvPKvgoOlak8Kjx5dCnI2Sqva8tCFJWq+RUjKI+ylLYsbpHdcorIloSHK
znYa7T0GA14rdoXz4qRyN40DGgZYi+YzQhdrymNtsMtn5OMTFNUTAVON+k2l2ZtgrlpBirvr/qkd
QgTJbUvDNX+asTT4gHR+NudfhBDbIZXXA4tndq5SWP8h9SBWVinpQThniOFa+/5YhNEP9tJDT3LG
uOyhY1St+U+lIhS9v66tatlpfNh9DweUG5cnve/vBHuwRCpB/uiMHZqgeE29Sz8hZiFtXrI6f6pK
jRM2QvyMQt9Ps/XcjUtVa3skdRlVtcJNuAicV4d7GytCIq5qiJmU9aKLcuytdzQecYOUidbYI+ob
rRDHtP2hiocIf+5YDY+AhR81Qdvuu47DVjxUHzA0DxF+WUm1nZFgiKheEjncACGJ0aSSeYoeNmep
6C16NLTYHl3SFQrLpGB+z+qEEU2+aiFVqnpD/TjSy+kogUvEGKPRJVug5x1Wp2EJI5JTRyEcufVx
uXBf+xYdECghtsAE1qmT479fCm9fNZKgkuurtgLswPAicryD1fvX8THQBCzbmlWR28utApYo50FH
AeyktI8TYPBVxrIrhqGBaFG5ZiTwGxmwMWDxPW4Fzzsbf6A+YJlIFgToEDODzA3SVDoumX7rU5X4
kGcLegTmvC1yWM4bPqFa5iBf24PG3I5nbYmBTh1ZMOa22PcRBACCNnp/14902h8Y+zGqajPY9+hV
FmoLxFejv1sBmzmr708I1BWGJAo+bFIiM4fib/4WzsGv/kZWsUxMd2fqaPNZi9t6d+SrK5VoxtZX
lP6ojcF1kpmILpvvu8f96Diwasa1+ip4qSLbpKWYzyKYQPrUzrHoQRdRR0rrpOXXmOO4zW42957d
cqEwsW8iGlEJXILzqjkt/PDK4jbAfdkfRuviWJcYKTDd5h+3mZauwXyTFPALyoKFM8l1PhbERuMq
Ury7G2CZrnymVbEdpjfdp16nPFEXuhqqqkOz8Yk+9aoP5mtM2eppz8iNvxZC/ZeJmVz73//FX1v+
R0fF70B+jqjp5dCfy/o+5Jx9jacfXaMFKo1ElIN1cJxTOHFe+4O7HiLSctQhIw+Sn8IpsTdimJz7
F4AsHK/onAVMkz7njlVi0zzBWpUazKmaEjV5fIwH7ydrXkuZA4CpTi0scTAWDF7kwRYNFy0bcxP/
kj4hlopvUf2vMq41F1iH+GHGoYw2EsaR+qR1e68KtJKRFYLD2EN4EgGqnGZ9VQvnGLYpWG8sEzHR
PBNFHPJcv1b4wkcGtT9oK8ZNhnwBnfOn89atwOQiOqJR3Z3E5e2ME3sWOrjhjnmIBeCfwB9eaURW
w3/qpgjlU8skbzh1WNUZ+cKf7HUGS/5iCPE1nCIQOxYzCUwcE6oAlOqjdDf+qOogqkJkIT1GqZEJ
quRmyjPjWHypGb1XTmxAociZFzdM9/p9mvdh+RO2LOyZlrEjb0jCStXlzDs2INYcMXphURIBfiYE
+yX3qqlbgKyUgx2tVICpO+NVw74U6xSrCMv8cyWGTeHDwrWzazY6rzm0x8Eu3+xhAVRL1YyBunzZ
95ZE/EVeReTHrnbzle5rWzYjxdqc9jZiT9HGX4xOfSfg/rl2wybIS9g2586FqC340fyseXf77CMe
unejk8ckLW4xWCp4SuK/QqAJi90413uZ+LtaRPwJa9Qs5vxIUHmzJUIJXQzYlxLccO6uUBW/1tZn
g4hkSYyEyqoSOEZKaW1BUXcJ+XdV+FDCEreB+x1V76UB+gsqWG+01gpFV4IysBtvY59tc1jLcigP
pIUeYXRgume8h4XC/eqA4di/LrrZ4jNkN2G1+TIw9JUE69e1Yisq/0d37z07OF5KdBEmuYxf6jnV
iNAguoifvRTfqlWYCwK8iIVol6DxVgWu7yTwNgQF+tqnq/1GuvOS/+qQKnRmyYX1DWMrR3mR/xtU
cDAqEjJnm29jIt1SvJaDezYHDyqPy3eanoB1Igb7Bme2FuMRJ0b4z8ynpSPJFjvnDFvQNaxildGE
leO3Z1eSsKC0abE512d2Vl2XUyPSntnVTqvlp46TyjlxEw1z0BAs2jHGZbowJDTl/nRJSShMOmAY
znDqR55UCCJipfbvLpnYkjq2iovD/1g6r+7EsW6L/iKNoRxeQYBARGNjyi8ajso569ffefq7Xd3V
FTAWCifsvdZcYvHSEpHJQKixBMvWUD1dNS93GB1RYzctfdH/orHrNWzxvd6MIoJC7i5BLeHC65V9
lmt/Zo0LOTFhmoBqBORmC0iMsgDkoNAw7+Wu3JNthdI6BScdqqeS/NGW0JyMT4jq2uyURwNbTjPL
dWZl6wbreolkLOx4+M2CcxtmhLLz/SLuy1aCRpnzh8irS2Wi1kyvfwiYfAkVYPBjisiZFwrlLU8o
vZuKqEebPUBbzEWAwhDZ0KxVLYc0h++p+ysZ02njn1EnebWeXcTnTebQG4uvOixvlTSeqtrazXX8
VZbTi54XXk+xxWLBVo6vefUJ1z1m2dFty/HfnH8tMWWHZPgek6vlGFfY66uRvsGstoSAJ5dmFpiZ
OQNLUF2yBpmtMf7La7Z4LdemA7cHPg2/X2udTLpRjMT09gr7vMjVKQG9lRVc6C6yXKosZNmwGk6Q
dqPSkxLHRkD+UGvSug1pfAY04jUJV5dMuAxpF2iSuMNG61CGzo+aKX6YaLCqUOBl8jvIgzN3Dc3w
dZe32yqndqjTbIjsfZzIvoW3p2suWRLQiJlxNuDiCaPxmLLuaGkeBNQYW3ybZXzMCJWGt/U2mLup
LlnjiApJ/FKm+5ZtA834XK3v5rwTFauJ795atjCNFV4ZL/eORjIchfd5HrgzsDTjBYDTpsV0D8zh
mIz8daj7JS6qeKGXXmm7hMqTxKjBAuZdfHlDecysTE9spqvMxI1VQEuudn1QHtTCepft5mYH5D8W
TH640nXnENoI5mvCvcY3g1maWk/FRChTGbKb8VVV0qNQmy+qR8YZyi9vjtjq9TVarhENwdIlqw6M
hbVnkbPuLPAVFhsqBw+fg1Chk39LCvMisEysWpNsAX/nwITUGP+TP8MSSTClxBa2W56z1O7mwtj2
cu8jznhJoKOt6kmhK/Grp0Lyrw6Yaf6UyPpVhDi41WkpRxSAtT3B4NgybzX2fPH0yMz81BNlm2zq
36retBPK75QoGIU7CpnINSRtp+lm1Ac0+Lm4ra6SJdK8hpqjrEapuVncbiFLmprE6aJy/CA1z3KN
vqzbhkS22nl3apbeH6uNzXVJ4bdyqlZUM7vQxKZBzpfwouR+HnG1af3QQ/Ms3AQY7aHdoGUz+ucy
d2e11gh1jv8F4d+ciEgTVvpd/KqrJPjkJgOWpOv0oUJUs8pbiew704YfKQuubaMxPDtPdlZI9fqm
vIpZp6UFy9IdyVBQ0+YNELVXlB0dqX9AAkbfECX0OuQFKoaELDtgN7oVBcLchv9KxZvBCV12RWqE
qIGLomrPJ2blXE4qfhJQEiHmqmQLomclsSgkos2Z5FMa/4mxtwECNPKI60jksnHL5j4SKi1ZGTd5
VZ4NYfFQEvOw2C92j34TclwOg8CAOxGVnegnpvdSTgFIgj58CXNisHZ5/FehCehKUklhuej5XRSd
hOiK07pJu3aTyoavtKe+S10Z1V9h7qMKStisZpxZ/dYhOS0VtjZ22zHEJtiqwtZw7VLbdxqb9gHj
U098SCjF37maefRrZ4bZMcJfoXkjKyitmh4InU59SKGxEB5GQuEop4aqeeQJ+6Nzzz6Z+ttyC9X6
r8+qvRqIq2OdA9MERQfBXe4YxLPDNMJp1pOPpb2JTR3iTof8hHreNC3gKD7nzN0aWC0ZsNU2s2hH
NIaLNx2155/FTmvAh6NRNuqbjPmqpL3TBMEVZuZaY3Ugpc5wCHj2ohBZG67GsqTs1vUFmT0A8jRa
7G0JEoSUXZu6AzsSayavgf9EqaJPsOLDU8i4trpJkpFoT9AFGIZbwR1bK7d8VjxlVreLRo5f41p4
qUO6htTBn1EHrgoEKov8FF+zUm6N7mJTch90iSfrociNhykQ6ex8z4hNCXRtK6R+DddV1D00NWba
YtK3/wQuXTFutHBOYhiqDeS3q/DDsbWTRe6URHq7UPfIDZBu2bV38vhpsRGq0WvGKjz3+K3sQ9rl
jrrSnNSgo11S4Cc9uFC/HWkB4ti4Q6+3bLyHa0k2op6cJknz/6smUWazpEF2tbK5VnZHHETlF1pM
XX00iM05RFB0R+vHm8hnq/Txn2nkqIb/RF0kCUlZxMwmdrfiZgSjtx4lykpDShbNrVb/VcsZtaJY
8GTMI0wHNXX/zlY99HhBCSlEal5auXsrKbpnnbMNhfKNPDHW/zFd6dmJv5HwE3x9E5WnmWh7jZiQ
oVdOsSAjkTqkyIunRg8zRoaGcnBSkULDDfikBhLsiR89OL500W/qKc5wutJums7Ik6nh7Afnj8Rt
M5c/C1m9L9wu5Rl1rV93ql9CTMtYVyRFcwjZW7fUxwJuSvEpk4KC5SR52xgta4F7WYtFopK8Dsa3
aon20WCvGQ8ahKg6OwxKzOQ8wH1NQAC0vgfIGoTqPntdzGq3FANxBcJy0xxM1pqSsU9wxgt6r1Gx
bjayg2yGnwOjO0WzOmGRivFRoZliAMPv4UR0c3TsZXaP0wreZkJBusia/UhDnNvmfVjKj2AAdFw2
lavqdIrYnRW/NTE6jU3j9TcLUO0zX3YFlbfxRlblemzH8wTY2mbjU0NU1pgvdYgYGipkZP3xEr40
sG3V1N6knAGV54DyI91tiiiFVLMKQV6lPpI8ukhj861Q5tRz+qZm+cza+M0ktqRUuzd9wJ9tjseh
an6CcDnEvQjrWJJzMd/1g2lbr91U3dWYazbWCx1ytsYtbQ9rm2j2OSs/slEoZzZOMjirzmQEIQBv
X5Yd8VpsPmRBkSputEQvTiOfFoUMbkC1Uov3r8aZ5dAR7uxzy4YKvxuYyBhLJymGydyuaNlVkrNt
iNcVWw9rivZyubwEMryCZDrnjnysYufTidm13FL5NdAP1XS28330ZlJKWBNIup5X92h1dn8kD0z3
+vFDDYUfxsq/rQ+e+3DTlbvdbl92q/1l+/rarrYfJ//p//g/2ZpQzf24+rn/ed7Pz6PcPG43b14d
7qGL5ny9rVeX0+np3x7+T77yKTms0pXv+rcbndCd7z9870aLfmWtTs+n+K5Pluur55PXlquPj8v+
9eX1dbuH1raOVvf74XBYu498dfN9TGMrckY3P7eTL68h1/Hj6YvDTvYPbSVeBeTWpfjzpI2+gsO3
8snHcH2Pnunq7+4dmtXa89bPR79OtemlTbw+RT6nDQ/31PGV/vM0r3kXa+W2m+eTD2ysnvO6c82d
++zc58nNV1v+3OUfz+eFJ59PUa6e7olPzM/PE1/AV5zc/47N5e1c/t59iq8Vv+Y1bnHkC3lvzlG2
F0fPV3LA2DxWD84Cr+ePfPFSjuDEr0/i6HhX/hW/Q1q65kB4CdHf4u/dpzh7J/Fb/sfrXJe3B3G6
4RP9/3vzAnGaeR+uojhAvubE2z44bnHEHNep5zOLqzJwtP+948f/PjHfrOSHOEj+hh3y7jS44jXi
8zw//JP4nh/8VHLWORscIT9//PdmTN1rPtG0/e+D8aHLFdeO34hzw+XjMJ0Vb/zkTIozzXFpnAbX
d7hspbvmn5v7ww/v8fPwfffnxg0kTrLvP/u16/GBTuKgxan578SJM3cSl0AchDhWvrk7uVRRObAP
+lxcBwpk4uSKQ+U/h+sNHmXPFmx9ImFn9SFOAr9GYrLiD8TLOEb+gP/Ez6f/XlVyxos9L+IX0JBB
h03tJu6+FP2nL6UDItQXytamcjIzEzrFtHYFvF8EqVZjdKwD7WyohtfDwLFYxZGFdKszFpbtthaZ
OVS65QJpbNb9A+RDkWSS/Qoi2vJeWS+q9N4UpGtUP+OyqYoTBeTVdAR7DQDLD++mpQFWfuvqq9J2
qwDwsmX6aSitxn2tm8cMCYFJzJetMRKwgpFQhEtMvrLdenJnbhf6ntZPXNdeZ5gd1fwiRcXV4Ty5
yFnmJRlivvndyaMGWSm1osDAdd2x8tQeSyPFbm9K8CgGjv/HANKft5Ss+uHNGOt96pS/EQ3/CL3m
THmsScmfDDCzCYyzWK4jx4gJn294bd/BsGLmqqf8HiTmfsznXZawAJ8Ihkmm6jQqvt3qvj4NnDIZ
e4S/KJ0rTHILmKEZPdkgvRrGfniy0osfwoSBJX4jZvfZ1nZsKXScXiqJEgWxYRVbnczvdedmR9gO
NZQwYRMI7yRBT7muU32D4dXPb7Uk70W52YghaNv/QsDaffQKSErU94UtsREELhthjuE82aCIHjXW
GsQ5b5bzUSTGWRkn2i35YWLXBPk+L+FKix1uo+71wt6axfJNDI3qzG7RQWSJmdsyqMtiElNY5/Wf
UWN9i9+JPYKY8esoJembpge4CVrAnfwq19VXUpNqO0oIiNp/bTGx2VY8qlS4DQA0RqccSVleBdsy
9uZlNwBcKrax+VrhJbNqmvssaRLSIygIiga3LToZMeX/ckz+Vdl2BvUWXfV+wXxHwyDh+oczL7GY
oOMkfCtFi5OFBo0rFLIg9lFcT/Yn2EycQEKvHB+m4VamTHt06WHmUJ/gS2VK02NJDbJq/RKxQa5+
DDTsxWJCsjVsjBYA03bbztmr1BW7wlS9uP4LEYilRAz9ZXEP7ZAVJlC5PJsokaKvXJPPYIvqd0q1
3YZ9puza+S1OaF2UL1Thq+XdsosXvpXTUyKuZl/9b8Gd40MP6++kNa8owpfsLmSiPSE7bU9W81LI
hEhqe93Wrxn2QDlfNiydZm5OjF8omGoDamt/q5cPXd616FYcYTlF1afZxwz2pbm8gaNy5Q6PHx+v
YJ06LodUzbcFtrHaRtRnL/9yHGj6vKtRaIZyuRflhQoBBCzaTaeQGM4ihpQldiDtL/qOrzI+NGjQ
0G+7uW6tW0gu4mFQU7pX4WMyQYYPqnVJpunQjNHM7mte5apxyFUP3A3oDx7FANWydmMfKTacksFn
WhRP6GOWuSIGSBRQSOd7DerhlPbSbo7zTVNBrCoX8m+pwPfwRuixiY5ZF6tfCyFHZrawO1WqzczW
1wCkONhouAHQkMQHXxcZFWCCMfOchDVZWR5SHTxXZuU3LsRJZItMlGeKkOKQCcRhvi/k048eEeYO
SVhshGi1DMZPvLAw/Z36A0MM4JoEJsJHi5MWdJqjsZ+VPfLG2cc0RXHXKW7m/V6qSo8IZ0DM4ac6
VfTtIrSxeDmG6lS01In6S5h+tzXJKx5JaZHpz4pJFm1BlPc1HFnyGf+KDt01q96Bh7zUaLD310Hq
dmERXknCiOLlpUs0hg/G31JGtUDuFYZYKTW2LfuqjsCvSnU2NhODnYybyNzWMzV6UoiwTtigYOh3
b1P+3/MgNPCPBAeIZaNLFCTKShukk0Ng5JpSHsA355ZR7YFk9ZTjmBjKDye7ty3VW2i2IQ40wSmY
98Os+III2+7NTLt+NpHl1VrxQotKNDlp7XT3Th28nvEvNd4jorYGbryeUkZc3Sa+L3LrvNkz1E3Z
Lo4+cJG4I/VSg6beUofbpSBMdVj2bfYxjvOzSepXVTU3scpu0xhJy+0Aam8ckwa0HLo20YnaiPmj
ZgdIgkIR4/ZpocWzb+4KlHtZ4tray9I323ZERcIOrtUnaNjmoZOB5lkbNW1JvX2rGE6QgSTNo5yd
VYtNuaQSY87zadGYuOzqVpU61wtailclKPpZ4bM1DAftXpI6lTqexvxnS+UhYgxZHOkH18zbDDoo
hgY9teyd1J4yBswQZzOMULdN3zGRItdEadDwdtjejzskf/cihWSdaHDPzfgy0reUysCnguWVTOpN
jwse82ui7gFXb0UBpEz7K5pCcqgXsJbDm5isEnKrohKkr9luRbuIqZGybk9aQiDaZ5ODcZ5HDOy6
arauggYEZQC3d0iB1YI3KHYZwV6ErlvlIVsg7TNIq82McwkTBR1bB+SmQVhAQLWkE1prZfbpzJDi
pfu9oggTx8GCx1YCY8cQDXwD5HGqGSejxNBC2iE4uA1IRr8YzI3UmusWTyMiLSGxMGMgggeTjCES
N9fMdIyR9P5CZ5sDnpbNxo9mlLDDWWWxTj5DQRRLpUFsR5taI6yio+C0kEe6c+r85DV7Aa0iXk9k
b5V7NQ+2mmmfU4YYA/qOEn7UIAna6shWEj4we9asOtoBwhUbbZIKHZdkn3mM14YYAcVoUMnfc4al
N6cIXObQhRHV48uTudYYqdxYjU5B/hfLHwoESlP2kpnmkWavneqEmA/J/W42wXpO8o5O8wY1887m
RMoFxfsKSRqMMOW0pK1ryCqAQcoO/YPEYhfaCZMWm2UHJDDyZWQCuBlWJth4pq84oEFHNpQ0h6ca
tclQg01AfBAWzFo27XcEeUxdQpsvNctWpiQ52hYo7/eenGyFB1vje3SpgnCGHhrdyOQyqd1B43hU
kZWEcmbR8csCScLjx9QOdZiqP/LxL21xXACg64U8AJF+J6aPUkdRyLyRLIPL7efAuxeXXLPrY6EP
rsDdhaSfFBbraxMBoHAq4d1A+i912lrFNmukqD9YQmaPASw/3Vq6Qh9zNZyEkEfM7FHxhp82oT0q
ipd181aomKAcV5Z6MuEtuCsf/1kRuJEyvd53nFaUOw/CytCMab8kMUmT/K9GypABVlmCbT68Bcpt
IpM70LG5YwVvBQeJrfU4onKSkQoobiA265zFWEYBNP+iksCAR3CyJu9KLVubBLSRraa1kWtw84gw
rwJ9J6S0lVqXXpnfNMC7mGeL9oNIkriCV7S3WhDPWU17yxlWukQWMt8oavtNGvhiycnCQO8BtE7F
lqM20AQWqF7NLiLeO7q0KkQ41kvhCEmLcywkFA3wH2yEbG1Q6qQVBt+rCZKwU+iUWdpF1jXmLzQD
IzvdWdtrpbOJGaElFu7YjQhvoS3AbTEovs7StMxeQgZF7S2lz2Wq2q5DL8IMqcb2doBhJ0+YIKBf
Vp+Nmvri0RKSm4r2Lc5hDcIFZZH4ZqrIGSTMRcwm/z3dBFwmIXsRi5rFot4HWd0Z+meL7EwKPxpQ
/BpVBeXczeNab75LaMIDPUyjuoIRlMsPbMz0ERkZCPFj8hRMyyR5rwcaOj0JSYHyQkQnKDyZxs6G
OtCs/uLbURRybtN4F2bGUb04KfYnNl86Vak0oXgsSccAEliAkHGmy0pc80FTF1+N/zeQt4SEUO+j
HWDqKBbJm+XpN4MNAwdlloTO/1uC8D7P5Cv8fMNAjhje5RCacucQx/GPXcAu1s+EI+zLRN6U6oKH
gRq78rdY0a0owHLGr2P6QAe/brGoh5FxmbQ3LqLNziffgVpYSwirOrOnZP87hSNtkGOTnQzSIuzS
4B4WZkd9I0sRlKEZsceyMxzCT1JtK8vzy9wzI/Zp7o+1cjXGa5cflfCzVRPIlcV5rsYnIiqIAuZB
S5TXxCZtKMLeRIQswC9J3ejCJpy46iFukNgEJ3P+VBZ9wxy/CVQ2tNV9VONtUUheR3+gJ7EpbI51
Qu8Omg8m2hHle985XqriRS9NGDbqylIrjHX4gw1qi6iogV2FOEPV/C1jkb4AF5rJYkrJZbGZQcVa
iD1aocGbnHdlAog9715SyWZPg5LPAL0asBxNYJugCMiccZUlsa9wIlHzskKhck+AK9ZzfAKQ8KiQ
h5t8/klYsc76BSPwZoEvK8Vrld3MKtoN9MYJHQn6D8f4qaeM0uSIjxNbINPVYDAJyM7Wkb5KDXU7
Jzyf3lkZ7AYnpxa4S2fSitep3D2CaR9Bgsj/S1RZvgriIeMrX6QukMOUeksPDxcCYA8j3oZtuG0/
u6XgGbirC+sBop+0AMM2OjM64A3NlD7fKwNtuMjnAfF5VE9OUaIxkehWA+wdnmH/lcQPIMn0emx6
xN1Rio+pJLKrNd+KaZ0Y1KvEAqpMiVI8kFQHxdXnyY26DCUs+hxuRwhzCWEGIYv3YbwP2tlM2Jzo
w1HLpj2CmFuXhod2qK/Iagm9aquS5AWZ7WCHQfdiofwZEPOYekW7rTlFGgo9Eyv6zC3KLC7TxNY8
hZTwZjnocrzj/sDLGbptq3qSeQUlzggajZBipH8TmgS8JPTQoga7ziWv87XOHD7GDiuhZhtifhFo
QgQv5KzaEUZ8AauDdtkgTjXwp4y1J8F2DkZ0h/FNMb6H6Yx2XM+fRaJ4aWO8Y3hANVmdrH6/mAT1
oXVhPN0tMCaiQvYalqItbEsV1WGAcD2smMnpepj1dWyrt4ZU8wL0bMkSzhr/etKvsqjc61VyTxEH
Smg38w/oaZT71QOr7mduk95gbAjLZntIfWLIz2PhPHMet+JQ54S5SeUrUwcCPkdDQ0b10dlMpEsN
tKXg8495chlndPag3mlbjetpUt6Dk1P2B9vGY8VOlZ5nYhEFkZB9/WVnp7LIT6Qob3vmezUVEV8D
+kxlpeQXuSp4fNWXcPa0RWUmeijTd61cCnxSGQSvTqO/zp2fhuUmyseVjqo+qRGz0dLMR2XT29q+
BFljdr4xw1Vu+ktvYRmZ3kqwzUs5XmZrQliBG39K/g3gEEoEW0q/M6v5XwwfeNFPdqffY95naNWt
toxrmzUSiI/1aBZnNTI26nSoeSCyli3ZcAknLx4/yTWlC4Bkox8/iGDfLAklGDOjAFV0T9u46XCj
LDJEm+p1nr6Ig6wbxlpG0p7SlZSvY85kaWLJmTTdHaTsi3X1ftEo7KOdpMRicSxB9UhCc5sTaVPm
+IiItZYm8J8Sm7dbOX8Hw7cGcENHmUFGDtq0/27XQmIbjNsIN0U8nQr2OBHDjtWi9WGJnsL96Szw
L0XKnqSjCldE2bYpx2NVoLwk5Qt5V1MzTXY5vhlakrGJB0/hfKESHihqjcbBNA8gWS1VgBcRiRrb
zkDOhwbOBlIqRXiUrdFtl2tGqE5Tqa6OLttAKoKNGaw/VIxhT6AvrWHCqJL4PijkRjUtLRJYYMaE
6dkrZCKPw4+Fk1O3CYMz4//irOWGSI651Lf1SJbVXOx0DwEJzycdjRLZgMR0iFW/t7EvmSnBsbhl
m2XX9vKpR+8lj98Tg08I4DhB+3BzylucjltFQe6DB7OJ01vIGzMuONU5GL97VhMDON7oswUhRPx4
okf7cJZWtKU3c+Ws9aggqwJ2mwEXAd5jOdDxDX9MnqtO+aoKxuMR7T03qCYx+Ka0xFpjXdH7TCzj
TksJmsZIKVPIwC+z8DfZVBrFug3tUJ3d8HVfl9o5t3L6ptg9eNflK4gBAJfSekqupobgKyzXTga/
7k1OTnQUVyHbHqj+rVhbt4RdgzlW0Fwo0DlsiiUjjZVMfi4KXAjwXn2GP6DWN2Yzbgke85g3rZWO
8LpLH/oc7nWTjSLbo+Q540OLMwp1A5EqANjyKXaZgy9JUu9Cw7ho5ouavaOP5y603EYlvBlmZRSF
m5JWogDzcpsjfrlWFsW+eFdKTwDQ7BZWhcqjMLup/OMQW90tcGqzL2DDQFqvZCBFWvPG2DMHNR3T
jgRGjYQz81nhaDXtGl+f5qYNffE2+StN1c1b0Y+frlid3iJ2laGRkVXEViy/z2CSE05D7jVh6E4g
SjThR2YSljcTdqgmR2vM9iBif+3E9ME4hwRCriKl2EUCQosbEyGTaMQSiTn8ctvOlHKd5qDKEVEx
FiTJ9B1xRaJ5Js3Q+TY0rx0FR6PtvSEj52whcZagbFgP64ohtZUKwJ3UGUyQoPCk6tqv7XYzT+yU
M5UgErazYc2emjYdNxLZJRW7O6KrzXpij0PBAWpawn66z38sqIpOqO2WDGjiAqPIPoQRz4X1obN1
tBHacDtfaluG4eXs7K7zJMsiAHl+aPpDbj9Ne+G8Bge1Ve74WNwOuQ8qmdr+IHcTfF/H9AI/m7+h
YdfmpJ/sq5Ka9rAeX6FC0y8fULpQy1d32kELzjYLC3K12beHOza6u4jBYCDZOOWEDulvH7JdAs0Q
K/2+bXVR2nFFTAGthq0MdFo17Z0x+pXlSRFG39TnEFNUBpX0m+Ou6TLr7izTLnDadW/o14ryKSi5
28gKn6Yl9gXLqs6A9B3qbKnd8b76GinpWo6cl4UgIgURdTHbUANRNziq10ch1enbnL86sX3V0C7Q
xg/BY8UPNmaB+tCXmGUPmyTd2IsD7JYcP2ECVSriHsMDT2hpfxyRnoxMjBUK8SXIb1N9KdCeB7ME
EGy62NKwFcqbkVI2Ng8oBBIbEtxPrH5lOuM6gqYgR3kQ1PneRGg5sBhC6pMODuSA8aFI8hGHVTIz
ekb3NG0PRqJQ7hU6FH2POj/HA5vmn2EKx3xQ3SG1t7pm7MHZptuirQ/aQD5btSaLbIXTiPDHaxC/
a9Liag7CRjTEKFZpSnC9Bf2/Bz667SJcMDCMJuuIYL6eLTFY7Gp55P/GQcnzrd4dNRh8Ipk+aJOj
Tm2HUUc7pmR1j7b6VsL8phG/gvL5PVGJnrHk9HSh2SOvR3qaszH73QToprdJiWBBQ2z3dh46zzIc
31FGgFGse8gcpjaL37QAi1C38sYokwPEnH1G6vcQKwdNO9vwfDKURPoybRRW3IVzGoZXvbvn+mXE
+UzVIDi16aFhucciUNla0ZV+i4KLtD0S+TqAq3b+qkyix7Ndpn0NfcLMntWEOfcrzX/sihZAfEae
LwZPG41PRpqK9R8RFpI0dWzkjmoOXzu1X8w2ukTqhdw0xU1DmVKteVpEBkwM8Hdnos6pU/hFiHN0
V+67DWEfK9M4oRriF101EDhVHRszRNTaM/7A0WdArk2c+O152eSdN5j4NfArtuB9J6PfBMVrSgZV
qQPoB3SNxhXFnu3WQfPn7BesPDOdhrmI9xBiI4qPfGuZUxq96mhx7dcOAS9wBapazT7K8bhFw4fB
agcYn5buynsozcR6EslF7Tabg23cRS4QFHym+C1Bhc4xN5b9YiTatwgitCqWjqLMalCci7Nna3LF
2XBlR6S4FKCYOqFjRdENKTfOPFpV+ctCoaVYcEWwdwRLvJo+xzgAqaVsgLOS/GmBijE8J71Ks30p
pFncDyhFCDAb9XVtWrQHMKmVqwjXFhU8dAxr2aGPFLvG/AR6X70s6Z9DdW0YfS2rXkuKa8pIJAjD
BkBUGhF6f8CLA51EX7NLYvq+NCGu/xxdEtK3NOnvcmfggp39tCWMHBlGZz4LZHClEiExwQokT92d
TuF706NjSuxDObw6kBUHOd/lyrOnLEsRNg4pVmfFLk/SU5ZlpxH9vhTKx0QFUWNstd5gLat5SL5m
fJJziQONVYJEC2YaLwk9z8aePJUxdKylb6KAT6FkvUznaHDQ0JtbaUHX18SfKoklBRNOy8K/prBY
A4fADiIzWHUVUqOM/CUcHjmCPrud3KbJ77UdbJS5BydGe1zBk4h0m8SrTcJNHkrVKX4GuYFn8q2T
bUqiX3JKPEz7axsNGKsjCJJVFV4TFa3cKF3p6KbzcVSYkrNn2Z5rbCKL1W0GWZPp0Iyv8vDpUOAF
1CkU4+O6KCEFDtmVWte2Zg+l1Wys0+w2LJQBFRaDSCGJjUJtyfqfQmcYHFpqOCQoIXR8Mdi+th2L
V+2R1u0eyi8XlNSHjKVqXGqvhdl7AVnNlNMIZjTt3x4iVei0WIaiV4NKeEKVpDPT4/I0C3h5FAgv
YP/+FXqKOBw4GH1Dc9yoc76rbTTbI9VqOWKoOiZFegxHOBljgOBVYkWMsX6oSNw+KtGfFv+V6QsB
f8C3S7qMNcYv5ogZ5kTdbNKo2PHsb7oaIZjScQAIMndB5JGnKtl7SAdUIJQMuQxWC8tIdjjpXRz7
B8WuITp9qSxb5fHQkURvs30IaOYOy9Mp4ML8tEu3s0Y8axgiU/B2o99DxmvxvREEQHolNrXkHVSK
XlwDRTpkhXTt9L+yTo7kMm/CGLtaKPtDj64TspozTxuSvu5se7eDFuwVTbpJcn1Ny3tkYw1JUoKr
s5dcGo8R1rmsJAyJZUBclbj+qJVRL8sccxWRO2V4ir1t0E3qDj22/RRtZavyMhPFFTekxrhbQWmP
py/d3uTFsVjS+1KTuTbLH6muYJbTQVUh0qffm22ihgs906ywKPs4ee5JknyKy2sB5VYx0CWMvtlT
qAgkbPJor0A8R4q8XnjeaUhk2CrEDmbEW0CTZx6+ga24Bt5Wm+SoHgsJfCtHvnSmlw4IP9qXAQeG
VCIdHlEwWjpsEf0DLoYfJyc4HxtVj15UUh36jBi4tDsMXeQtpGY4XctIikgAM/Ukz8dusG7a8lsE
F6Metj2Pgv2ICa8BU7CbaCCnBUTYcCFbB2TupEHxqHxIvq4RaB9dx4bfrB5oiAjQyYl8GzJ81Scl
UI5ZHDwKKYUSomC5uyAdzuNjAIdCKt+7IFiHBgAoRKhWsa/bJ+W/oOrhq7KepxfPTF933JgKuU7L
VwcqSA1+5eAgY7seu4mLCE3UUMhsk1aqstUjxHEhd7bWh37Xq8+YO7mQQ4aBkue/ZZZS67WZpVTA
IrcmjY+4O9aEq4GVI4RIBNvWuJwMdKAqGBO7pqIMwiYqBM8DJyOrw3K8ZfKrxVjesyZkLIeHu5LG
b2JR6ZHa16Kw2BlwNTT6LCkJTYs/MHe0xbe0Lmjf/mcUeG+05M5iyZWd8hihrB+bYEcNGE+rumrj
f619rrKrjczQOOVIUmSgLtIwrhlJwZcgyBn38O02jk65zPpENcKNtY1GlbSd4NCTEG4hHDHpc6jj
uZveDGh/HQHaJfmExWDvR6ZgHdZCf1TwIPSxDwnj0DFUxeApsJegD0Xw2Rywm5Chnn4XcucaQFKc
ftqkDRE0luVmFCBHuhFEGqZw/FP0tzo8qFbMmcTRAHHbWAD/i6p5zFm+13pwTxCW65Cwr+J1SOYN
0kYhGW0sGO467n2yB3Z1nB6j0JOb6TjV3UVP2m2ofSpTTqDhWY9fE/0lB7tYA3pUJ4pUcFcoHQYi
4X0807Xld/zNUeyVE/06y7e4IMplxsWtOasKtcla0kzfVNnzlp//x9F5LDeOZUH0ixABb7Z0IEEr
emmDYFEUvPf4+j7ozUxMdE/JFIF3X97Mk3V87zVAJhy3fv9vmgzC+F7z0fZv7BST7FkamwZpH1Va
Us+W+eklSpi+4WrOWr9FN8fVTobEOgX6s26eTLQw5hOIPre235mKhHjIKoXyI1P2nMwdQaBwsonU
SdGL5f+Le8LX7seIIZ/RvSfGG7nnLWgFK785SBxg+t6jibXl41lwbCSYWqL85FanUW5XblEv9QEI
wFLjqiRjYQ5PXQMNQoGmttOwSyUKdzf28VBVsUSwvOm1pU5Alg/2duKtCV9Sk69cELNKXK4MLBeq
uxqyCuh3M3e5UyQ89JZvonV8zBIhEXOnxisyrc55fskxGHhElqmoN8W9VgZY0jvQc9NFkw9bxA/A
orX84VXOCz3JEM98vjZZIhl9JNVwa36bscvGVV1alsmxSl4yv0oeN3WGysxb0Eo5y4pTH38HqHMm
a6fy1umbAIOCGdJ7pfgzd3j0LLKh3DdES9pXgcPaAOQJCUatn7K1FvuOrZzIJohBlPovjZ9SUcRF
1/OKGJ2+h5COHbrkbVJwnxUIQPeicqRVArQMfSUW5OaHEd2H5mMya6YiWZyjO2JZGUbGBpTU/p1I
dk8TBwoEChVnGidEBamermlFrCEyOFl67fAOtJ+8eTT+b11+U/Y3i5GAUt4+SUPpbngPjA26VNuQ
We+5Cwy7MTEWxErAdZ0FKAZ5dxRpswP7r200nTtGpT6nnl6jWEfNrhr4+RoKOnjB4B/IysMQrSs4
lMS7YQuR3GHXX0AHolYq/fZbJ4gPgfBm0WK1/tZDElaIKnfolVkez0NcbqTEtz2ywQgdLFCtjSGh
S8vvdkih7lF3YQDBlWnZ1I2TlRI4JkXCWdYbjIURIQMqMETjQ7X5yOzc8/nqzN9MPIFth6oepqy3
eYgCLOyyjoXpiolMUtQpJ8bHFH1GjX6CyF+UpOYVIq8mTCA83MQliSVHzOo125NwxNUN/ifbprgV
YDfDfDY3bsDzJe/N9ODH3oIWxbUGKLwUmFWoIsg44kgWAIgri43YgYGXR2/B/UuNvyBm+FNSGMlJ
Vp+dh34yLfzRgjqueJ3xLIfABhmxiK14lW+aIVj18i8988xsoBivLc+c3g02hFzkimDhDx9P4hyh
EaSBH9+RlbFgTnQ7xksOVW8mh8EyiQz2oxh2za1nfVqPhL8croyA+mq8b5iZgbvXxFBjMzjoPWqJ
thh19SBnlJqUxi6nKywSpiQt1gjZ3WjqLj267NZGznTgABXBaxd/kEz+rukdUd6RPJtl2mOy7Qlt
ZVPpaiZPBnBkFBiRKaKK4DfYou+J/xbjHwkvQL1UwbpaGZ8Vsl1e6xieb6vaL9Nqz32hu5sCwS8T
ezrNN9yMufoBCSJ4xhQM/FJHnIHBo7DMnJ5ZOVA4bf88AQMK5g1xXMT1tu4Qf5B4+SjzyXQt3rQT
kZL9I2aSlDuHhE5e4vHECjGZS+gG/kT4msZxJ6pfXnGT45Pu/db5JuGu32vbqVfTVN/E6haJ2e6S
nHUhBQOFjs8POy9BNzm9au0twxPEnyNikbd0WjYCR8WmJTGaVdJdr748ZTd4bwlrCxLgrhvYHZry
MqfavFFRVZ2CArRSbSk+/peQb6hEKhurfZG4dttKn8HQ8F0aqM/5X65kl3q6Lsb+MmO9nirw+mP5
oCl/BjkYwSNowAI7RSiuJQxLzTzxLWYEXmUwutLhNMk8Q34w6Ec3mbbK9mD2Xy5RYCMnU4rRNIG7
GavfdVKu5H8DQ0BZgeFKA7utGGwRWHSSKxm6MBqfB1TEm2wupQdDKhVWOrHtpuZ2S1FZJo0rFYfX
mOyNon9OsFDRuJtFwxTlGOVKxb0mQ3SigI7MlIxSmS/Jq1FDsSkCdrt465DH5fgsQHsUJ0KYDTm0
66eMwI8McmYITnwwCxKEFKRINbPJ4AT5pjbjLwFc13QZrLO3wFuTLyW21VodnnGOxVE/VHxuIh3X
yE3tYlvy++kgoBf+LuXFtvXMIyPq1hOUQxET10Q7krSaDi9YEBQokepjNadqvK3176QNFmKLq5mN
NvVxmMB+xxwTiVKsJBPQGpzyHMJpAlqMRkOHp/5UuiY9CP3NUsjYLcognZPVxBcAOpapQUlh58D3
rSgWw1yKDBSqEF3ZoVI9mwrSorTJzHSivtfY/KQrmFnkBfEt84Bal2Yq10nBzoYhwOfcW4p+tGvZ
RBmZi7+Xojh8hwEYdKQvhfRPOFd6c4K6rGT/minGssWgoYFDZrtkspty+e11fbtk489HNaF/oKC1
OtR4Q0tdsxETa6VxzfAj7ynJoNeAM/0fFz2bLm9nRp6BubDQvyx2BBYAIjV9u2Z/qviURxOKWL5Z
+oVSwFkyzBuZTvU0pB6dr5v+yXSrBiIMeWMGMXlW+G8NamGZ/HnWXzQlrpFFFAhrJfWcFmtiMeq/
xp6tqkxpHijBMH3q1c+kAyYjeG/p3YnFxQL5pnNwTH83OWZAsYgWkLm/fNyVsfAvngKL0oUne27p
Jdm5YdvQaDsNPi4CNnx5WxcodxUfXd5vEsWRJeXAjCpoLLt5hyfKTzmsJDXggLyKU69ZL7NeBDzJ
nUxt7MzYh8T7UsQw5dVrV59/28O6J9HNU5LQDqJnz1OpBdFqSO+jevL1YmFiF+lhiso6UCEmpPYi
auTcD8b4rI2Wb85bqqj6UXMvMt6Wg2301UJv0v9//wUdFXHcovosfL5Vd201/PmwY0D2KiKGWY40
bs2l1y8MBDjot3RBJFjm5wEChCe7azO2Vq6bLExyvJp05Q2e4VAYH9RDsfEf10KXrwysOIP/Cttd
F+Hd4hyZ6j9zkKsmCSMHvVRi1WJwKGp8xIN2a06xSDweMxX2asEYVJqPqoE20Se2kCBD6vtC2DMb
uzg4h+okRdmqTv1Vbrw8FeWrZcQFkk+iVOFQLvn1Wcoj1wSYMOJaVNYJMqQv2hZxWX4sFxhnnp3z
GHxJ/2l0IOf4aSwIeNzpprgpwae5MZD4zddDOqxEYrdCkry66uX9vzLsZxXKdkCVbwXhCbDRlXrR
FJen8o1gQTv8gM+A39G0O45Y4FRu/hhrc4/HZUMXAy/ebi3zTfbISAiTsd5u8Aio3ZJaokuLE1PW
iBJL3H4T7ykEG6N1N77wiLEOYCDKUWgb3qzShFxQGJvkYZOMnm0lLLleErSElt8iTrqFOCpXNUi2
ooZS3e6ieHQKz8SKaxeh9mti3Ok6ADmK21jzGPV0ptXCMUVuFQo2sT4oZ0mZGf64ScsXh3UvziiX
x8IhYJHiXCvSY1sBeSDddmO1LxWDHXX3mJeTRpegH2vLVr5XeDLK8JDXmDFFeGksQ3ItPUs+mMNq
09Hqo4lU76iM79Jv18JMxCYr1sj52cLF56ZCyqqrHWyzuan+L03A0kGqQ2SC0M3OJvL2Yf/sa5Mn
+Ht0P4n8HfZbeaBdR/phYKDBmy5hMV5m+Z1DiCeZAVT4h0efspkKp8oz4RkLO1JjfP7SV8Lgl8Z/
De+03Dwo1sky4dJY5opnxy7cetZOXA2qKcPmj3x/52YrF3+QUROKa9xHb72rkF18/pcMP2kKMQNz
IO47oTp47C4tbQMpeuYxMVEV5VU/VGR/j0MJjkAnN11te9SJSWwYgKDCZ41sSWDP3hBF8FIH06PO
MnaaD5uwX8hUOzQ0VL6rpmS9wUTTML8GU5NeFBQ7t+fyChaKxLtwKsLS5Op2xBaSY9f16H7mRdIF
pa1J+JFMU3JGlgcqBswgB2WYXyJ8YVCkSGvu5Pbjptkix6DR9ry9CQPi1k/XwkCs9emZh65tFwoD
XZQoS4YnWidmPtt8ha/ZJXe3I7qj7OPyXWDQY7/NninZl+qaLAa/Wty0cDX6BbDoeYLeJQpc3Vxg
HWN6MBAq/t/KwTYrLCfUWkpadzJt2f5faqrrvo4PglWdhL4+JpYxj3ArVtQMauU/8MErmsAjYzw2
ONGkAm5FWW5VP1pCXdkO0bCeOKsV0WAjSeyuxhk2r7g4e4J3bGvW85g2gTIKCnN3W11yYDg0x45N
7QQUYHYJI163FSk2DPNPUHTfRiZfaTLoSMpiK9tSH8d6/hbiqPOu/tQwPqs6ieuCv8TPI8ji3Erw
KnGhCTZDi+wUDmsvwvHYfaW8x4VD14gLyAy21UH4QSn2CFT6GJ8D4gkFVLBO0TF1frFOtxtuQo0t
SDesA5gnwupPY38qGQFro5wVPB8KlJZMxW8k2XJ+olgK//5ZhFnOdsrPqaWeOmAauC3YnPng+0dD
4qNKLIl4Rh3g6a2+2tS4VBMQT0L1lPCkyvFwztQBJIhkawLnrOZekbQA4ib7QvxykS2x5BusYxoP
Lw4LhsndHGkksAfAa3u+38xogNg6sglXKy67R5tZjDX4V1p6PtLhSLkud6IWOTwktK8kzpRBhovo
ytYmvJZNeI2DchuH4mqQUOsYv6JiBFYoHGRvvEYUkowiZrXxwIPHA5f6LXAB1rPlO2who3HdmHAa
aepkvbkeoMipWJ1Si7oDDCQ6p1Jmw3cR6gOs2vFbVw5jHNlyLC/CcKWPt6SMFhHatSDsM5OWUfOg
4l1EP1Xcv5YkgckEMQ42S7eItwYXI6pPa21pCU7qfnhgqcWY4RIrIbth9crrbKe2ryZ6lvVTky+8
lt1SY/mI/1R8yrpxCJI3JLplV/By929qeLfgc1lVNJ8uJeYwLvBLKUyIRob3RZgu4gRjfNCYh6Ap
N5ODSketCH2sKIa1ETAYsiJzxgwcUHLjHj6tcOdh1ONAQi8JqSNDZlRkxkyQyHR/5to95+oLv31e
JeUyE3ZxK834nlv5o4o3Q6NGrYte2AsQ7D5Z9kd4npArJ1q+rVABqnhfqYDBE/FTS9I/jAwpL2ur
AwMbnSLdWxS4NbRiwvmYTjVN+nxaxLHtVkrOkjNY+gV/N54EwCzbthY1iBZnPrCMESqFmbZnhc96
iX+vmMea+k/DUh3r+iHvo1NWuxdh2vOb5Ia1JKAsIuCkryGaUHVK3amY7SWmy87PVrQsHxQPMbdd
u/n/d7KOpQVaZocXkWNQdTvKYNjvBHtXdf8CwbDVYESAG6JbVOEm9uN1qpJ31D5JE80NjqmxZQuP
EGZY9BpQntrQEJ4MdEzgRU+eqpAti7E+pLjvUVkHAA6JdoOE5aJbSfFpcP9FMJMNNmQeLw8sAmN+
LzlAGLgBLaPVmv4rCFdadfSh2GsoAQmqRrfTDMQ6XKax2q901ickgND3XHT1lJiZZA+CDh+GfryK
1J+YDjfKBvyvnrA13gH94hEN00J6mvpbxHqCILycmw47/r3I51xk62Hy1ymynky0cc+lN9DcVYh6
ivfLAyQpaTSg6DoNAzI7ArLxqYE0mMubyCgDe/SZEKFZK5PVnOmOj+uyG8PvUpRfXEukWaFTP4JL
e6WW8pnw+KTnsv7h3mHmPlMrPqAGgVVLN34wHJJ79g+Qbqye+xUE/EUgnMSyu1SZsk96Pnh5xTGc
Z7skHI4qAFBQAPQ5XhXhQX+vkHy33i++2gYKer3OE1broW0K34p55MM7gB2ni0Y2t6UIDQwRmslC
93bMPX5BlBw/mVGH+PgdybrlydlqCv4GuAq7jhAemt5ahzxJssVDHu9ibgRErOg6INU/kqBBFgRt
RP0zYUSwTxGk0cZi5gcCZr4JAaTqn5K8Qn8duD+y+RVBeicwwLqLLRMJMbDTHayZsH8MwHHKU4/L
RKRZbGICSgTlTBd3rcFqyrDYFEJFUkQEMxxdvkttHfpmrMB545uSVUo/+YWCETTHH3fkvU0UFr8j
iOtZUx00/0SDbkH8XUeVkID2matQfQ6W0yTVTmwlnoBxHgz4x+EOYYHSLaIIJW5Kls9kNE1kZwPn
fszinM5ZP70ADLiYPHEekT0IIrbKHOBGuzxei/wNKM1N6716EnGnJ3UagBG2ps929S6w+QPrhGvF
DxSAZUpod5Fo18KO543Vjr2KJIMKseqlVp5IFVSjy6r2F70q7e8M2T1eewWreNdMy/Fl1ToJ6pZZ
CA+LI7t0eeO35EeGVY/QrFY0/7i3aTmixaMds8TwYGYPjXT3FHkDaupCKE317kr/9kbqc5hzU4HK
OLJjDeEnt8MJJvRYO5VoVRKrM5Xm6tYYE9j0ZYAjfWokLAMgZrjwaVdIr16i/7B1kEknoXfsu/o9
AI4eCxgbaHB4fuBMAf8xF9FQ8sipy7il2xN3jZptO6y/7svS35iEk0dVnAv5mdX3lgEiiZpVUcXA
z7kTu6As/WhhIDrXus/TyoNVn/IOl8xIaOHP0HK4nNY8AJBtHL0ErxNRIoGQDGiISoFRhOU7J94D
7gL8FTJ+vrQ0ZkV74I5cDDc9fLQUV2cyNQB4BeIjDGG75xAO+BsCF+pTj5C+es5Gr7rltF6MTp5c
1QFPK0p/N5w69dFQS8Ivth4DW4AgTK0J7ah0/WTCtuwoyPX5ukmxSifX/zOERy2uYnQwrDMDixir
uQT1WVFvmbnrAlCaPhYWBoygvaIVCdFfZfZgx5q5DoS3C399nmSVmmOvWarZdy8sE+mhYYEWHwVq
dU5oBCFNac9B09oJVOBYSc6Gr60VVnRW47jiGjaFN3wr8U7DjGVW8VqVO3bM0Q//DNe8bQEfWk/B
oAmYESPwNuFdDz4l53TFalRt7ilGrWanljfaCUWWanlxiT15pkMXN8sl98b5qVmd3nY7O5dLik5m
7weLwBN/9PJkLjheF+cP68dZNI9nZ2gaizPs65nPf81WGzbl/KPr5kHz5byfr44n8qULO53Z4/z8
PcfxcO+XO8qFlurCDjbqyTzBKeX/0gMsnMHBm+Ox3fRzffaARzebvpvd8nIZZrNNz5/BH3oqFo/H
dz379LOTrc5eh5dzmA+zw3m2CWab0/l9OuGTn83mztw+2bNDOlteN5vPbu7M+DbyGYiJl/PnDLP1
12X+50xf1OSrWHtClUtO4xl/6PSFP5ysSwzI68CObGE5/YT82Bub/3jvlnNtfnBnh1c4c24SwL5H
+GAR0kNJDZeAnXsyRd0997/5+Bravja/wmTvGeJS4F0VYDg0+um+lPGms9ajbN6mlEI0Eo5DFU+w
wSFu6XGw1EKZf42yPbJ/sS7w4DzL9LfTLQqd2JUVEqIby8hwLDJWV+g6JoBUasFVkxkAygRBOGC0
AFateShcwvQQ4G+SaKBTIGZZEj+p/yRhzGsbuCigENZxcXqoDIE9oXo1im5bSigFMg2Woj9wHebe
CpttyaV1lOIbuflthjuS5e6AYS8WZafr4Qt43ryk9sICZh+XJhEwCjPUkgwYtZed2r+D2gl1cSFy
KDTamxkSyBgBCo6G9tAD2xNzlinNxqOgq/Wx5Na2nHFi0lxlxuI5RneU+ik0ZGGnKK2HYHULcdVw
BLkjQwqSKW7krsVAASphlI5lfa4HF1k9WXBX27lkjQrpbonX+K/tf4rwpwp/KM/zA3XelE+zme2G
8KewXlH6LeJhzKtTTRYa+D53n0uR0Z70JSVrLfgapIspXXzjCr9FFt6ifzfTmyHeAvOuyw/f++Yi
xG82NL+L4qdHX2j2tL3F3rchvbLmmwLrkqW69uXifa68T8S6R/1lgUwdpRSwK2bU/aTFyXPt3P/0
/qfpTnq9Edi4KzJLnMqDwMT9270J/ldbr0YM9cmoTQMkAx5QJ9MGQVuFmy5jivyfAGrZJvifVDql
DAzGeIlB5qcEDRPKD5BKBmVJdxsWa+NWXfpxj7zER3BjFUvjZ7iNTrMql7i7v67Q5OQvqoYVoKQx
S42rZNhxes0bvKzfMlQ2zW6oee3nzKnNhbdeg/81W2F/WkjL5eAv5ixgCDuATl1ut3o5x9UoXKCq
upAjMZw4bXkBwV4VvxauOjnlCvw2s3d2xbekkJnfaClBLTuMll70rfa/vv9pQzzFQA4cP/yl2ggU
dhyeM4L85dnyeet95PYvj958L0L/RW2dxSo5/Hb/j+kg1M+1Y75LXu0G91vAPMF3ZMEYObe77JW8
AhbfR/Ysri06Ddf9DfvnTf1B43poG/OG+gbH4iZtjF8Ef0Z49Prtl/GLrFkzHG1waWPCxu1EMyxz
Pvu1h87J65b79KD9wXPQt+6LB8BNKH2bkWVBPN+3e64f2Je7ek7Kfvzwv0gjtVNDIsP0rDq1tozL
ILnEVHxs6NVMlzq9kiv/M0j/ZDxfwW/8M5hO0p2QsCFlESf5FfUfAz42xpNxlppHJTlG454hEPOg
4Z5ZHU7sNfO7zV7ZuPAubfHCRMmm3ocdpi3kwiHv0tqcL2N5Z1LrsNx1x7g4uPKiT6iY/04EZ2CQ
AoaCfRFrhP8M1a88eYj6uy7fsv7uimvDD8uk570iH8wgriUm7mX0ENpt07w4hdkDaLagnEVH4l2B
o+gTyK86XPQWgyay0py6w17+x9K3ZJFRAcq4p9ZN158j0XbtiQTdV9dOu7K4CSp0EQQr+HJLbAcs
doTaQR8Kif1kk5uwbeeC/2qKt/jXFIecWsDw4WUHFtVS+WSi9Y41pSzruNkD99RZDxyHSQA+p+Uz
NjbljcTvKqvmqd3fKNNa8GDwWvcov/wTfzBUoGDP8FOUC2lTsWUk7j7LnxmmPIpJ67nMxYzEp0hf
zzw4eC/pbeCv50B3aevZ4todrTV38FFbJmy96knk+F2ayarAC3MAEmuuE+5jGz4QEQizCgjJTmJW
BVZSrxm5st/xzg1K+8to5sxs6VWJh7qaBRWFo7AogGst4In8cmOLfo1sC+o432h0+xQ1xnXDqQxn
HJzGcFr1ocniiiVAkRLHK4mh8JaNtGfNO1eABVhwGZFxLmwVXH++sBOFPVh1htl/pSofOgN/bHIb
fV7XvPZ1aKQNVomcoS3Dv6CDtSg77oF5IxwEx1fB97fJDNPA1ep1tIS91xwik9EfoAa3E4aCqkTy
fMVqt8qx2cUBquJVRHrNqXUQCHjkEZuYpluQ3DjWtQeuIlkWkB/ZT+GFFWNhAw8hxsjoj3aNjaLN
67U4gD33QpZ8jkF4QrZu7cSGxFcJibZN2eT2/HNAkCynIY4xFP/qlGX5BLJkqwfTngLrdRcBnZrd
CFJ3WFjKTWg+RX8dDYumnAHzrTfjAHwb6B9GtM4HVnItzFzi+EnHIjq/1mJxrbvik5eh/Y6EF9Hi
dWUcgYFU3NVj4UQEWCOSM7h7Bbu43p0E9YeJL4XhpzLiGgXiGNk8BW1dS6GfPYyQ14rl9OG1pZK+
JGOvdSM6JQ2uEeAyLg+5eGI5qQRcDYttpoG0y4gf91J2IcX1D5NlXwCTIFykNlj5QRYT5koQApXC
gZ+yMErAZejdrLIxPy1qtiGhiNmKLL/MKkrqZr5OooB6IoR3yWKRmJsSoRau6u5O04CofSMUr2rg
yXKrOiVtyEVUnRTPvcCs9QOYCEnEspFVQu7zZGCpHLK1YL019vqEIXKyI0JKdW0E/FY6GdmzNUfM
A9whw2zTJ9eGFAUo3mdxa9X6IOfRSs0pqgm9qUQe0zzYcAgnII8JrvqvXDoY/KwmUoLh2iUAC4+s
Wu3aqdtuYt9c97iox5LVIVF79TezLuwhMBQG9a6nNJJanrnLy8OlWk5TVVsJO1ZwS37JrJB074xQ
Q65hRjqg/okXxrAyroWRwitZDQOT2Y3VPKgHHThFgUZNZoahkOMRMe0moz5Ne1iuJ6qY0DyA+f9u
MLoH6l8SQdRnXEp0DCpXLNZcnmYSUViMHr0LN+Gd8SJVcQgG1FaayE4Vmlhr8I6mQhfLAh6re0HR
o1U1u4ESxXD4jTu2cJFU7QCOZqp+9xuocx09Qk1yGKZe01ZYZRmGYvrQ/HxtZSFB8ebkcuChOUmb
MaPLNZkCfO5PbeJzwlvmhX9Cq4A0Rcc3XeKTHdL0M2UqDnkrlRmf9t7Bdg4JoeYFY1xSsAEyewKR
LVxinZMxXAkMunJyzvt+ie6ERyRGtuCP0VkL83LGGJysc/RSv/ZWCg6MtCLF3ig42fVtrs+IESzI
tqB3uI27FHhsM5o0+n99/Q4AIA7hLmP/osPoN6hjapeTkcMYfgw9odLGmpseTJanhtclnEZCwgJZ
+0uBKfLHP1VfhNxyZa/CePWjT2JHmSwGiOlACdy9BwNSonz1GOavYHIMYC4RzVWs5ZjreB7TqzkA
5JIx6I+2/FtY9Ibcp/J4zVsZES7r7lNK8rxvJmM9e2vLwTiHX9sOCRMYWE5BvKfdus1OutRMgsdi
8Oiu6zEuVOqsoOvKICdVSTuBJziLd7n6k9RENYZnZPzLzQGn5Nr3wDgNMqXB1NbJT3CeC4kNAbAI
e2CPVmciZF9v2fO1ii68WVV9CPNTFb9MgCoxJWx1wuNfzSSp3VTUxXl4P+voHPBG0bjSs49pEgJ/
iEqRQAEt0lEVl3ODl0ak4pElKR3dx4xLeNrZ/TjdChHEP0a0rYM7BqeUUJI8wN1AZPQbJ8XeKVdP
oX23iqMQ7JVYhKBeYnw36YI5uVgqRDzvjeb4Jaja4ErWZ9PW107lKNFxXhqTA5dcd4zH6NKDwsaf
u6xYNiEm6cojFCEFQAIJRujjSEL82uVbSdK28feWeqkmeWudjHQCUVFj3XPDQtsBbSc98c7vLVrG
kfoVyB619d0pW6rOeiN1sM9sNIPncWAGRSEiyLNVDP1kQX8zrGEuygGMbZJiFf5oDU4R+d+kXZUY
V1uqvYb6GOCX182GUxAub70QMbxU4o15KdwN/let/3XjFybW5dQ7w0gbWxNsdyP6OY+owPMPchwY
K/23KkXPKNaWHcWCHRt7WCU43I8lStIs6XAAaCo2kaPJTbISeGN08tow0YUNdrWp/CtkfIa7ZGFo
2NMRerQM7wXewpLetDSH5EMWd2hv3dQ+kutnNz21mb9LDJylRTM3LOpwEovoYTVLcWwMjDaSF9wN
A2OyZfusdSsYeSXlsFrKydMIJEBzlMbetZvcsqvuhcdzhimibOZ1Kd7SgH1DzY1dL5ay5TJKTQd2
szTxT1d8lF1imlO0QPI0fPIoiM7kMXchXrnhKtW0RaFdJItnkJ3J6OYrEwPDQJxZDylDStJN3T2z
vtqWGPrGfK0pLvYZdj46SpMB2szPnOkVn9MKSglYyZKDwJClHoQW2//Gkh01OCvVzk13I4sX80xB
Js6snUBqdWbw9y0nGwyEbYMV7Th4uzZx1B7fBbiS7AWmeWkgBdR4zALc0ZNZgWMHoAv95Zh2sdp3
FosBOVjqjbbTiNRMVSuK2XJWxnaeyFtITF+DItAcMjeZbOXyKYj1rYnKW0/pAEPMLMwIKk18wZQZ
VL41db4MaMWITPqtwwsB/amXF0KJ6kjY5ZOeAZynt5f2iqYcOoUFhPzdBNq+Io2IN3OR7svpUw0q
svsiZ0DkHZuUZetteQvN7EtkO+X6hwq1g1JLt7O4GU4bobce4G6yVgFRTCv+ZkUR8c1Qd1mJdAP0
HaNNvYaBhN6Wr0nwom9zUiXTCQHADnN60xQbE2FEEaldqRGJrUWZ6scWB0DFfKxRXqJhYSfHTo8u
JlVhJsIUUvksG1yoqRqyOMXC5DcNkoPopRTQoAvXYbGaSNWjgj1OpBC9eWNpWVT+LXSXlZhuoumj
je9YTuSV5j89aB84chRmpElmboN2VgSrJH1m+o0hwSc1oRNT2jSiQJzvKLNaaU1pW7OvHnTMngMA
KaBkIcyX3cBan2oqckSMwzVHNbm9sv1HB60QqOuKnUfAg+fVGxPnahbhQM1a7lXkx1HrgxgXS3LS
ieBMr1bFygm+7mMgvRql8vF4szSnYhxBAG9hVZTVDvVaF8Ut7b/8TpvgxvuZlppnpPFX4NlCIJ9F
dRoRh1WtPqeXON67foRvNjqsEqbntoe/G4rW1xR7EHHnBbzutKbauk14Gg3pb5q43cgEioGa7QQU
o1Duy0IBATRphHmHmyOUBVIVd4lIHWUWXnrOGHrVAvFpjgUWXjeLfx81Jj+YoDEUXCF1tCXhyu2L
tWV6AjKysCC2GVt6k7vujtRGWQOv6o+EL0UyLjKhao8P3FS/jEl75iVnxfyR1B+Nj28LnGuYgGIV
3s3wOrXVup1Kzrmfcw+Kq+Pkg5Lw9aTsQiSeGUNjB35I4dpp35xJnvvVM6E3MqO/DtoN/zc5MpKR
5pjbBX2oeQ0hX5hpJkni6mDF15CacDbyC7Olx1s79hTp/O+KCfAsmqhrqoOTBbAAc6KBxTeCK2ks
03j6VE9TT9wH9ALdEc+5u8CQuwrFLkpJYwv+InW1fRTT5wtH0mS6jTBpmr64LGsFetMrljA1Xjxv
67UH7DbBwDqb7vXMdKyBK1ZzFqJL14A7RNLLtlJXOUwzo/TD6RnyKhIK7x8e+4SxTRlYRHpvz717
+mM0MJDHGDMnKHmwSOI7On9J8zTrBPB502AVVV9I0xANLxKMjdFbiarAsh2mFcVXJueysGxjnO9S
tKpCwkqww6tu4o2YfKLoF/uqcDqEyj++T6fx/xgA9bZnPAelxNqyG0hpBjWvB/R2wXIgJYC844Eo
fyK9/Ght+Onc0TbQltoauZHKEOMqa+TYgqdCqfq01Mlq/OO8tyyJuiMrkp3CF49+KyE8MQ2z9IwN
4Qf6/1RiFokThQNnHZZf4hY6TM6qBj9ybNUcax3zTmyspNrdKfwWhiK9B1Hp4GWjUXiWtMPBAM+Q
kiLuCHlpBs7cYpdMLnafWRpEXArwStngU8Acf4yja6htw4jrvBAvdYVqxjT9R3fhslYbTnxMaxnH
k3HM6BoUbqL/z8NtQgqQIVXS++3ksczgsPkQCiCVcI1CS+Ms2U6tpCmXBRNZYOgOU+QiqpB9lWCu
IE3jEcOmjNl2QTVrIXDRIUQr/LBtM0bIMgcOrYpSHsMM5/QtjmSQldnUl0kV/X8kncdu5MgWRL+I
QNKTW5X3VXJV0oaQ1BK9TfqvfyfnLWfQ6Jbo8pqIExCoircaz1zu/GY91hcs++FAcaVyAtuvxjH2
Nl1g7Bi7BGBQxeaJ71OUIzjFP5LkgEtr6+j29grxJ+qhaikC52DqUDWmt5K+VeOFphP6QNOyyhVi
Bkwb7ZRF0dqg/E0jKmHa97Y9ZuOn8YNe36puefwF/qu+jPmPi86Lk7nOn4NuwHe01OgtCbrvgXrU
PRqx8jGy1RpYHof1ndYdYcExKn5ccSp4m11xc+VPPP1V46onTcKxC3Qd2KOdRdKvxmZbG1+sH8P2
y0FLI1NcsjNL9nCV9NkGn0vRhRuEyZUNWWFIFwYCY5dPaYK3tZ5aLMwIAZzHf8JdtsJDPvxJBoKd
uYu6R5f8+REvCLDfB3c4k1umu7yRTMtYHREhGbOKSxjOG2RZH1F0GlFwN6OEPNwTLYYL6kO3y+ea
BBlzJvQJJZAkxSLyqQu2hYJg4Lk2SgaSzqcVvYLiqOYrqQKYYBlk6pjjeOFIrPI1lhfzoqIhC/Xp
J2YOwZp+0QwNl4TqhZyFlLW2QPaEYiNtv5Q3RSK+VnUgUnK1ck8LnIeMB/qbYKlSeeSJMzw3tIwa
LNvUEtnNkB3zg1fQSQc647PA/6h0Tvx9gfbXoRhocg7mHl+UNm9Emi5tlFfFP8WSyOWPCMRTxFdZ
XLFAA27hMAa3FBiMqBHvhPGigvivWHDEOW6GwF0483PtvoTz/BG54yHkLciTbQlBxqakGU6ucBFN
ttR7mkfO9gQliRd47BicOu59HrZMcVSIyAKwL7uNewr6MHExnBAtdQfBe8i16H0QOGE9G0xdlm/F
QKNqWgaFVLmuAczIBqUhKGUUcBpWtxRonp2VB7cmWqGOUMDGz1HxLoI3WuU0+HTLax76R0/8s5iC
pPOhtYlqSOUr44iFiWgzBzYXQdX3B4gvrOlxVCojsy7Cfc2UbVQt84yDCjl50NIqJRJNPlpDwKSU
KTlgeaZsjfsgjDaM3+jAK7hmev1bmD2hOQF0F1CrCNij4TA4OeTFLSmpZKBfc3gZOBxLPrduu3Cp
TBASbhJJUZ+PrGWa78pyNiJkbx03Hwm0HEF5X9WUUtNhmO9gclYhVSA7szgkSYxNU6pSf5EYqHBE
e1/D1eNbsAS8kXCfiHFoCzA3NRpG8yHpTLUa687AWjI6F+6aB23RabCF/OtMUu109RTrpIckVHJe
8m1GHDPrpHAAzRgD9tMp87CyOmemd5gr43mI5wpLDsofsrI0Lb01un/R1N4nmu+FChEt+UMSyXcn
vOewfRThdAkma6112QLt9XIu7cMAnM/rhp0uXS7VrstY4jgAwDP24BiMBpMhQneamfXqAR7q2KTp
QKH8GblomNBqtLa3H7r5FhFvLON9kuWbsGTbC7PvmrF57DXzkxUhaSHoztS1MThJyp7pcnzO6SlK
NGWlQ+yr7+LpCnfZhJQAC0VkLQnGOmfAVJ9a+Ze3wxLX24aUil1qvqT4SwmCsuilhLpeySacEIDn
D0aztvpoU043zA5kX8CAYvcZpxs7dzceFVVpsBctnnQZcs+ZWb+PGRnWxKaHAFvjMV1XAdEDWX6w
PVitJjZRS6KWMtBCR8xR9I+GjGnSYsfxGDYPXT8V2ovF2114w0prhqOGbXliwKeIZTVyUsOoD6n+
69Ci1i6Va3EeWRqGfCUszB8tsSmdUZ/tCehu/T6331P/WhFemf/ya0czPOrFnN6s6I9hMrZyi3QK
cmyr7iqQKg/jGdQWqXosKEwXcGgCihejrsZFG8yVxcAt0LgMMeclBNh+dqkiBW5qEuCJFzTy8Grp
L7AR0U8YITUhBVGGZ4ZIx1vDYq7vH0TjGsBWGuei9qtGWlDV3X1O5EK8e/jTNL5dhFJmJuobsAtR
cRXMH93+nfI8JdZGFJ8u98aw32y+UjLmGVYZSBgaqkXEh8gM7o32UrBZY7Ku2iCcMefxPfKtfzX0
26GEqhkm2cYk4wNhiHTtbYLnsta/EBe50qNky16igG0UtPZ8j9awWeywcdNQtqB4259BOzXVsNHZ
oLDbPmviZYY+01TMMQuM3Ia19eNdY07IcN+0QOxA7F3ygEIoRVfBPtJmuMR2c6BIspO/odSIyWz4
5HlEwtZ7iPwbnkCPWWbk67sUtJTXZ7eAfUKh7gofop5lZU+mvUNAtnnWLHK7QUpOLvYyTGEJ8WHM
iwW1jBopS/lJBXlsMW7Es3WIYKgKTNV9MrLbGk7Tu3Bz4rYydUX5E8FaHTV+DnidHibwVu4EWQdD
m4y0fYebzMFqLNCshNwbgFpMQXdN8hl1YFkpX1kDrOwULIIatXBfZhZpabil4enJq23/KP7ZQVhL
W6e2DtzHMACTY8M4NB4uGXeJQGCZCI21yL2JJ7pPlAwT7kC2TwMwo4YvczoXh6qeLmk/vRh1tGWZ
sPaL8Vbwccgkkvhtzlg98i6Rd+tDsWTF31Ju483Hz+buG4TbT079noM9BzOAabZa1pp/9ucG90PM
8eAdkPoQMEZASwAIqhoPmq6xr2tXnvkRD9ovWfDEksnXHLVo5wA9QaPu8tlJhzdzOMx+sygC3Pqg
fwLNBbABtJGXcfRdPirEhfLdho+o8cEmpgzek3jv9GDZWwJoEqUhwzqpSbDB0VONvhTztcr+9o2S
Dg3LXPnnDuN6wE6MTV02R/9lst9UP24a7443PHUIvAbPRKL8yBi2e/m7Z/I2UCxMkm6PRRo9mEOU
WCSKC7sd2gKUyEsluUcIMDBHR7bRnSkmKyxvHimVyuUWs2puRqZJIXcew2qY3QtGY9UuYFOXxADD
KceJ49sZzLuU98EfvKe03RH11enEzr429rhNVOV57pFhVvXJbW/w19seMs0i9lZOuO3QfTtIqGjB
neTdQoadcjsJU1AIyozKjAk2eVqgZ3lujGkdRLsMilX1106/6I6JRM4oOWy/2tioseL6LxG/SpUL
XnBVGREKxGTVDw4nKhdiPDOPnoVc9p6xFpm1HsNXZNRLv+32tSsWMUNCJ2mYGQ5nC4k9XXf3ZQ1v
1n4IPQKWg1csyU8hR4JDaz6NO+wRGso1NfTJMw5obFg5p0Il/R0tEZkBzJHZZykfT853T6nbYvPZ
5ms9ASbivww6DVIK16E/r+sKWIVWb0yKXkMDGlqu+jHZF67GSKhVLNZrARLOf++rmQlUtmHSXFFA
chThA26j28QSWkDKI/pTL9vr2Kyz8h+440VK/8Dx/AwrEsKBfWwYQlQlJsD8qjEmjylAmcqtTXhP
XXDSBfIU6FOIDoIKo7xD+kX/OmLF4ezcggTZ5UzGEmvaWBjkcvOn9IHdxpvCOU35R2tCWqXnE3Ja
cR+fauZ77fesPUwZX4UNqZ+hBz472YSPGQlDHDbLYTNA40j6vRWe3EwgxW02AotISh5SmqJqFiez
BkMrA6ZnFRuRRnxbBDyyBrrVdvnFU4lFouzQzngPKLQ5+JJ4pEsV9Wkicwx1N9PA4tnOtWvWkKLL
LaZ6IT9XIUrWHTBmFGSnaFLuchpbsEqGfpEDhFgLgScDKcrLgsk10MSDsmUzNl+alEIlKJo4XI86
wheNaHkDZkey98drhQSDHgkpITJJ5FmR/I9W2fTmrTKTdR0Paww3yNgQ02bYr8mdE8h99HM064zH
PqZftYMwOwT1rA3jYWXm4UlP5fOADXu2QK0MESNZLJdPWiKeYxnz8M3bmM7HK9rlAIiyxp9bbHwJ
ndpiAGj/jiyp2MJhs1oiKVyErI1dFEXsJzTOAoaPaDtL+ggn/cPFufbQdup4z0MUMBYX07IVM7nd
mQW/T6a/1rjHU1Q8Qx2fDDZAEph2NaGR8r6VBJ0cVJMmzx38s+XeUUirSTo2HvBOax4WgdPK4Tzo
Zc+s/ZEW/zJU2ci4VgOypn8BkQhKaPawMqI1LHZVbKRMZrKS6cRQXRVZweb4mNB+abk4EUu6zNJg
P1T/pig8hmiEBicB9v/nm7cEsQnrf7Trzzb1jEbQN+dkWz+zdF4oCFPRDAu1XC41c1GnWAJBWRGs
FviQVZs1s8TZwaXaPhcd+UsjJz7nvO7wjWIxpqa3eqKvZy5y372rQa4LtlrVNoG+tDezM20TzC4N
XAgLPFEJdyyBfxUomQLr0u6Zaa0A2QMvAD8FKc9Q4Jpwga0Vu/AMi7A6lnTxDZEkxGjUwzskK0Zp
MrhFHBNYxV1goAwFTLIIgvitGxHcGM6eCVBmIDMrlyJmaAIrUOI0l87FThxyWnG7i5d4mHc+u6aG
iTO48tmNL9304pi/ESocG4xHE7Rrfe9r2SchFYu+RBXCxLT8N6JALskDChKNqpiSVKMXJ5pFTOai
pxSN3jOFyMiJv6S4n4IVg7YRCxMKi8L5aPpppWu/UFyWlpiYnnDoai/NnGxKjGg+KO/0TsNUai2b
mx0PCxLQpHvvyBvZYAePI0a5G7xArDNhYyTYucjHjVqYn1257ghRFj0jH3r87L2zELXzUMrquaIn
UGikYCIVkXyzjhY3QmNIoYmWi8ajRcZ6rpg5qYFebuRQB8jSpb2qilvL+d5RYGJEdwMG6Gr2wz3t
zhwCU9kuUcYrgoiSN/UuFQwvFF4zTzkCxA9HOD8A8Cp8h4NiKqT8TBm7TULNOVbxboYD8gfHge2Z
nliuBNVRljFro34T4U2EY6bdqo4BfrVSXm4ijp50isq236eUHXj1y4AlFtNLEgi4+fam4dsfxtVW
0zcYb5Z05khiKqqR+okgbD+onpgkUnCPgLcAJ2Hb0/G0hglH7hQvOjSgXnnBI8j4wEK8F8zR2hoR
aK1n5peDoBqFdJIZSjJ11xxr6Y3FBmgK7z9/w/wZGkcqRURT4pR1HN1M2ah02Ux+zzXUX4uwKyTu
xXwsYTx7tOcy/BM5b3jz3Hd/AolBaWj7mGJzpFHXKz6BnrHXMDakyQF28Yx8s0Rpqox9if+phwey
ztcaTWlN2iJyHyov5U6OkRbrOW1HflSojsBwGcSrgqhYMRvA6gHfh+5+afnM2MRfkAzPH0BzFzYD
Hs1FO44QULoYTtAiBk7EEnUkBvYYsTIy4VYgJku5lx4/jSw/y+mu7qaZnWnxF4qGIPVuO5rmjtkH
m8+aBYtjk/PAZ47NhcjesWINUBI8+dOSYAJtwwNdzdFAngMhkVefg78W9yCBJs8xP/srdZSwCjDy
T8Z2Bb8Nv9xSdYhtUC10A8u3X6OmKOXKLf6Z4Yfg08EVlpA8rZvtryGehg6WqxA9etRvkBClPjMC
xFWx/+kXv5Ln1tDVfs3fSlpLvgS8uCFACp4KVkb89YzjsWC34seFvRw+G/TO7N49bpP6uNkUFp35
q/Eo4IKDjahv+tkEj7lgtrvLiGLk1aJDYiU48rkveNksoS+k460EC8uJSDKkAF3OtNsHiDL+uf5K
FSvAup5GkMAhbWJNRobfbsxovOr2De4nby/Thzk6jix7WCKsB+unRRbK/i1Hi+f7Z83UNjwqIZfW
Yi4pMRCqusdroxW0+TtYsMXIqlgLqouU6UtVGzycHyaViQ7SrVQkKETCMjGvvTed1BxcxMyWpumd
AQcuOTQZurGsi+iAFlY3GbODIg8ZroHZOfaYD0Y+AMx9AufFJELLxnhYw+nUbHmIYeUaHvWZW+a7
dFoXOa8zS/EnYZSX3BBvtdEjwHE5RMrNOEwfYUYAqhrl1zqx8UAhI+qoCV1W3QqgHjQ9ghffDPPl
EBRnLUf+aU3rXi6l/9C9dOPgPk+R5wwWLtmKgQy8W/TOJYIhpcUEMsvrXVs3PyZ3zWMqGtNypjdB
OY70aYOIOoNmYNyage7bgV/r41locuyVFHM6Ndnck+1GFEWs895RwOE5xvmUZYppggSAwoXtpppN
8kFrPKQ+OivUaj85wX4U+q6TxE8XFcK1Zkc6OO27wcyRIOE0y/duiTyS4NRWZdv0rKu6Wx/h63ZZ
4LX5/2EfMbAPXo2C3YUWJJdkeDRg0Cb9c+yNrdd7a63yXyVmOu2OYx/SDt8dj7953NraW+extxLF
nUxzh4K9st9GdJc5iV80yxcJYK7b6MAEu6BjgvGrAFV8PBmIz22+dgbyvAamJ1bdHu0qfoOM2JjG
l6Gjls0plSAyslVOsU6wqXa/I7D90iUXhhqjAQghKZfc5ATD7GL3LJuTAj9c8FG23VNd/03jUrpc
AubL1hDuGYi+BkOzVmgeAtzBGdkUJ5oasBu8euS/HWP3njDf5nEdRb2sY2vzH+BAa09RiKXKxK76
O3A7RD3tZlacnmgeVv+MLn5Mg4WN6ymBzyuPHanAhsHOtejOGoC9monylB+Mhl7qWGnVugY2Uw+X
ntIDf96j42BwUGJ7BBEUuHtYU26dBhCc7R19o/gvQk5NF2gEip7ZY/Ix97SM2j12uIC0hsrKyP5P
1joZwT9u8hxBXhgAcYenSbsrQkWN6lBRc3oXgSaCJWcZ8Wx3LkIhomRgjwA7kSwn2xw2Dw0I625Z
/Zls0P1vk1pSp61tmkdC9xt2EQy0GdYhvEMvWCTWuxZqjNHCxckeE/ylvCSaCU4OZ5V2n0hxd6JT
5eGLJoSqoBaPKsZ3+LHIp0CTybRkpHLmq/2fIgSw9yxQwKbodddxRJ4i1tgIx8hw1O1PF3X9aLyh
6QC1y1/Zs7MC9+uyZWli+21gQT2PpvrlmFvre2l17AMnJurqawPYrEMHoB3s4McJnZsYtY1ggJw+
DCWv5s9meYMmSd802pfJ/jr1CHqL2Pp2GMCKRyDulkWNClGv8uwVbskMVUWSM2BiY2PxAhcyWkci
+NCEu2mERY4eubx00vyoMKJZ2FlbK5cHU0rVoMeXpCVxvMvOPi8FCFNol58xSocBNUkaPTpJXVWd
m9RfWeAvZ/B2FqfAhOSmM/60dFs7z/HAtcLXobBnQucImeHhd0iHa8hR0dATS6Vv63b8rekvw8Hc
sqxtmehQiI4myy8mBax2KQUWun+P0nlV0EbHqBz6IVgX90pDzVVcEXlhjkSQkztgEuzmNcw4Wm0z
zRYwT2eG1rDy2MNKvV1Nmfxuc/8yMutOc+sZcVa9ih0Cm21+5EEhrhoPJFt76uLinFvmpWQhIYW+
rPjZE8xkadITuXHVu+BoKAWwA3LJ6+lHBFT10QU38e0A7m5boCmJto2xt/XIaBwMJ7VprIf402sk
TohV7mqw+bkwGik1LIUwva6qGHFW0RvkGCIZF80z0GXGX1zXSJ5l9aquStYRDKGxGwqFs4fDAWIM
85OTcz7au5IVBEFgO1eIK4aVr9Hs6OatreP7+4Iocq8s13FPUl8UfGtmvUJuMaA/8XUbZgRjtaC+
qRLFJ03KqYNNijpJrTr+u4n5cB57wijD6iBCe7PR0+kjCVAJF1e31bfanK/MwnyVtJlawEoAXEGL
qMMhNQAh6S1336C+s3P7mwNk7SWbeCZRnnON9fpDtA/XF+S92OchCk9GgKWyKPe5oL0WIcPhaNVi
l9DbEXXZ8KZJtizpuWAva1ATsf+lH8ypc98KuKhF6MClV435XqY791FpHLAQWUT2XOB69vMHpEHI
X3ODddqcqa8epYnXlr9p5sCuQTDmrblpBuCAkB1GjRGVCw3i026QIZpUTT5rEWlvZbi3kTm4HCHp
e0d/S29CXhh5AgnAoayPKPL1pdlP6jFGKNIo6kMIEetasWwe6JYhtmPHLdazNiDnRsRmg8WBYR2Y
C0dQ905vFV6hWicsqGNTzQzb5upwBKZhsMjTt8DEk6l6a3TCwgJuyc6omYLnNofLSUFmMBysiwRG
J+QkObAkg4U1pl8TtZTjeysseREUcc3x6G0Iq0SJEfLYaQPtG/1witUL6SYK0ghESQVJJ0K5o/Gw
mvoplJimg98mBCRUYFI8uRYYQMwGtovTeczAjIT9X9+ordBboYKtipn2PVmpxY8aphBuxuj4RwWg
pRANAgpuwhVy+5BVN90wKRld2FoQfW4tNKjEIw9iZEKQaYsdfca6z+ZTCxuCZmo3QnwruTNzpoNR
GbeM6rmWa5sOx7IvVoA2kULXJmDA4yw59r22t9Pyw/TLKzLPhVJcWmH7GqZXW9EaQXXE8UaCYysj
BPT22RzfDSlhIb4M/pvbMKO/6c9y6euvSv1fedgacKuxqFu2yOgFiUYF9tmWU8j1DtLtEAKg08LU
XSgITa6vsx7bfYtQ3QtOFGFG3nyLQqeEsIh4RNJtlnhJcmMFV+yrxPDtVuZr1tAXUaRmfr9IB42G
DpK5T5UL2tG6SVLwJtLWUBDJZls2rGrnbjs35xa+oFWQjrnVsxRNfnNAb0dWxodB25kE77K5xCox
2NaXmOgDIBpFZhxUxpiNDlVzDn3a0s3luxxnmgl6LRF4eEkRxHbcjjr/m2SnmLsdXUMHInSe/YVM
K9oY59Pw5Ux3BXdz613Nh2WW3tL1OV1DbRtxQ/X/zCLJKa986BVo9v1oXyIudpJulYzRqSjOYO33
bqo+3Xzimz5WP861IFiBwNqzmIp9N/DeMubhPSKGyF21tguUDxOfT3BbYkKlpMnPWE5OA5Bjix7I
8F7tPoVH0zFDGS9h1bA2AoiLzM4KbtlsbNkJmMHWoCx1ASMMovsoi2QdvuiusZaYP9z0PVWwcod9
u5ldEkHkjrFl3UkZzOrFZffdNOY/n0kN0Esvea1luLVYCs/WfLP8EHpQuelBwhT5h+Xoh2BA+Qyn
DigjNQHzIW1pskOJoo4JCfqj/K/oy0uS598yQ+PM45pm8rnI3a2hCHfkSfbGDi/kGrQUC26nvFUp
8FC3PRHNt8QPY8Ykb05sBx+WRFZgAnTqdOutak0QGQ8Ec7B3cMiJZRfni7uIjbUfo+2SmvfoWD1X
s/fq1shXrhFcISf5VeBf3SGjTBblr9sh9ve75qJXZKUgy4iF/axIZWTM0EMzqdLWTfTRDiNi4ogA
j7fJuNd0N/w4bvLqaug920fnfFeIsBhRg8SI0IPbkL3/QTfCNfw0fagZTKIh1qgfoTp4E0wPIdwd
3mb4fLnusFY1WQGXND7s5sJ/sfGOBLZI5cH/hCCJNKQ+xAQTCPxAhoNcn6y7pv+tTLpeL36Nkhdv
fgRM/3Vw8cO4AyL3xJIViZEkO0xHAD0jS+HvLgoGkujWQnTshX7zQ8IOsiOdMNm0y84M3i06qf82
OTFLIwLiIpxiGpGTmEkTjXtfIzkomx16YMA/EFXsu9SRalOAQfwn7+OexVsL1q3FV9FH/g9DmO++
untHviyyeReKMgqyeaBIFhEiika+NxmOF3Z25UvPri1QLf0+oAmf2RVW4xYYmVZ9NuFfAA20bdPX
jN/UFkwLRL71HcgWqX0MtbfQ/RxIhsDZtNRhM7EdYPNvvjgOkrkf9TfzMzXke8XRQ0xbb3wHyQKW
4myK/94IGzcGJolmlMehc24W7BjU4UTK4TqPPJIrYXQkaJdSHcPngzv21ENFJ93hLW6be8jc8SkX
TBQRMCUB84y4OKb1rUTN5Xqcc1Q3zS+qFtvjApBiOfO0T3r5SlrDzR5HVBGiIqWxY2ZPqKcbP2zC
fJlemgSR2B5PAqbMwf2Oc7Y1zcSaNqWeAB86xd8zG7Y2F2hlIcqTbO3T5Nr0vriFymzN9N52qIPH
3wzJXu4dA+PTg7bFbiVPjn1NahNIRfPDyPb0qh550oW3GCBmvAg+QVX27NMYhvla1YxWvZWgYDGh
xs2wq3GslR1wWnzKU76v/Xc+Kmb/JsaHPhAU5cChkyvfYPur/4YchxIAD2tGE4lq6c2sv5CF0t5F
LcPFcp2MzcZFV+sx28oZtwZetdFHc6cHMShovLUUhbZ3F8Q9NAZpHeHyJ9RthhJUfT7rDmbweZgS
G9ncJsKB7M76N/AzGz+TZR7gADPPeoq+emL3Ep7G8V22D1l8GoW3ieuvEKHULDMECc6/ImRY56TD
Dernwsz6Sx6Vp7mNAFtdujR8bWJk8poR/s1tcqhUIKURh69Gj+vBBwJnRNYX6TyndPY2MPb5sE28
OFeNlCRtoJgG7YyYAXtbS0Jh5FAbJoDcEOQxQuh1knxhdliLWPtV8/AsXkvLI+/7ME3ef3axCoGe
ofnYFfqVtFnAz5lDRFsUv5bueHcaRMD3afoooz32N0X8cj7NgGlfaZfHisEVGsqzzsNk4CgbhPEU
UvoTe7nI9Fva7ekRG/TLlKQkZgJUz7+pi1DRvJB8sCVrIKJF9aziHHC9KvfGKuLQ6HxhQ+MxVukm
aD/adl7qbc5mApAdQyNBnpTtflTaVWneUwnXnVH69FKjjCl8Nvgj97wptk6lSPgfef0JBbJqGM7m
BPdq1s50Z5weX8xx2nmTxiUftW84qkx7Gd8Y7aXsmgPzcTYpzSq0CLObp31vPMciw7yMXUq6jzBn
aWYoVFDBFHp+SYmTc0iIL33BHpdlz+StjcB+TtLyoZB+vf/JLLSIMV5l+oG6/jnU33MUW4KIFh2f
WerKC5eswFIcalBaOqRxucN/UG1HHoY2fePPFyiXwsMuYvBkjFgoUyXOAIEa5tXy1eW8Y28y3Uv8
MwFg3qxTaSTL2XgLerF0nfxVDQBUXug4M75bBDsEDjODkpn/nZsvLds2A0Wix9YlQe1qU+BkTQMU
w17U9cNI8FHc1L4XvMFT67K78dfqZ8/598YBcB6S9gEvJuIEDj9qAXyWWO/5Qbc2LS+wWIUvXxq6
xZoSTq1On5o6G0yNxN0o9/UXnPCFl33XBfrp4sRGlDijRJGfdrHesNm291TuazZUAS+SXiT4zBju
BUQCGh6DYlUlMEUKe3bQXx6PSs+MIzzaQ4j1tlnHnn/WZ0LuBUYlbRkyrvTmbDWw3Wh/fb6KCjoP
LMXgbfVFjZwMAAti7JCqTmobJuonmwYTE+SGiTadEWES2pvZoxN145cACZEMuttAEkYywNKjcGA6
iNWle5mTQiWLqtO0s/kV41+V7ZhiI8CY1bG3D5V5xElOA5OlBi1PlVdgTuqL3rneE4LIvYERCBGR
jSm4e2iWD4CxzTjwpmapKUXIMOS/VU7+Xdubq74G4QXjz0zaZRW1N8ukzUhkdIUqQz1Q01ExyODr
zf6xh+jG5JPRDoBSrMGul23wypQu+J+WESjO2si9RSVeMDnsSRQK0Us0WF+sfuvMHFo5OqHY+LMt
Ln3bTa8k3zLa0EBqmQiL0R0+hT1SA12uo6mAKNbbNEPM+z2GgAv5GKiH5FVN9Flgj2jUnBvBUiR+
WYuRrhGj7IQOlEYwHPeXILpWwB7QrsLLsTbTsTEuvb21qrehY13mbzABhCELSNVSWbtJ40GIqcsI
oqLwEJKRkkeGorm1OcOB0ppJ85LHFYcZ2cOET2JXpubtnidrXMYsT1KhXbuANV8cX+PqNOCFNof6
GOXjMS5BflQFqC32pRUfZufGA83dtE8x8+DQ6jnhSe7F7OfPXOLWoCXhwMv159YYr32k4ENJCj2O
TgmJWEGVoINVhxcEcwC7a5df9WT+cEftkYdbfRgYERvDwmhrYtL9U+T4d9t6n5JNytQtj4PlEI10
11b0L+eY9T7GFFkIVONlY5EkyeTfgotbWvOjn6AkUNI0j44RwntOSnHl8fSx4h7jq45fqR5RF2c/
6vqHrGdc/U2GMaoHc9PhysTWUPClqSJ56mznZ2THYOB6nZK1aLKfISFQwktxdq9DARbHLJ9dohl6
CN35SAgC67NsJLx6Fdpcv7euqm82zl8OqCyOzz6xEpP9IxFUZ/3zKMJHbxKDwAIZ6pK3TzlNKqDw
xnKb7CuY5m4eLM2s+cvhrCQzmMBXn1pQ4020fkc0SMxBUfMlqIDQuzFvUczOqNgKi1oM57Osywti
8E3IooZl6zIvzRdh3OUEHUYn4LT8M6ot6rsO8Y6CavasDTys1sauo8ww4xfV7o6ptUXC78o/4uWf
gL7Exj5Gq6/3R4C9QcO/Bu3Q+/YazO3fYU5xykDZ78nTAKs/htltFObZqYyXwJkZJ8SvRYUNsYW1
2eb/HILOofdhvInIsYbg0BNnk7OjcDe6MgZluFdGUmIC5LVM1255l2xTv98lGfNBFBjt4Jzxoi3H
mR1YB3SQTjYOgXxiuKKqnk6l9s6KNyp2bO6McjOE/Czabx3tcpaMXv5aBAZY//LU+je3aTD2QH2m
rtIAOU7sP8xiVbjOS1BB9Qvm6aNJkJe45j6ylUGYvAyk3m9DwySgblhuN0vPDje24RL0OaGCdP/p
PbBW/6UWFxvcNqxRJVwrCJhwl07zT2NopqhSbFzc3lopwYrNTzCKcxQd+LdIxrXWHcMRRj8+v+4k
3IOWaD89qpre5fgQ97x+M0sCY3BDGvQGzOENfUeUbEnxLEFMemmA5gm9M1oy2XaXnkWROzUYUz+m
/mKMED7BSMwIGg/AtsgkbzYRemD5LyMqgaacMAgUtEj5XkRKDUOohg1GAEr3tY3wPGXnjiWbcnca
ogcKyB0cP13qmUhJKrwKGT5JAqQpPOWuu85wBWS+9hWFxSap7bcwQC/f8UChR4wYS7Vuv3QQPnR1
+iHzaOez0bVGMoegpBe0oIhf2shcuO3W15N14jf0eNDr5IOMUJzwDWsPMvTokSO856hEyDjWhb6e
xmyDccV2eUt5J+OPQQOw69bHucyvuV3Bry7EtYmMh5X8S42Q+AfuvQBoXGnQBKvPrPtz84OjYajF
gZxZYHgCf+M3vDf10ULVHcbIK+cB6WEG4A1lYUshRtUdjT8DbtOm9g+Nk7HNgyYrFx630upe/Aj9
0CCpVzCt6J++BleUnCAiXRcV13gWGzGSLzYZS4QgCBDaXUaH1c905xjLEBVeaH5nnaBcSevwwLZT
DFCMYlaEHho9tSJ31ZJTew+SbDfTvvGIM4aGPpvsYhL9DJAlHa6hGt8pc5F/Yd2tOpYBZq0QeHhQ
caM7wbfF8BBYCv6UdLFAUPTUN/bBhNFX4AIO7lFXPHDbBbTv+NE6xNYsjodVoO1sLPpkwiJwveTC
OujaqU5/pEA+Vh8zjo3E05fcNr/GycmMWA4w65lKaCOf4eQohL61HOSVDEN78zvDvB0PrPyI4/LB
CZ47jweGjJQYVmmPHzfpoyWiRIa/LroWcg84h+2xfg5q6knTtM7VlCMkh/O+dQqSc02L3SaSP9go
JNEIpzlBg1olQUztNZ7Hjj8c/I4s/S31dWY8T4aMNj4nQHiBIybnaKq/Mp9MxP9xdF49kStrFP1F
lpzDK50zTdPQw4sFDDinsl0Ov35WjTTSObpX4jDddtUX9l47sp9TjJHUC0elYdBnrrgeSzsiGgDX
VBKVIVaOHr90TGAiK/itvGIpnfWkr8P2UbogdRiQGoyeC1RmxuggXsJl5rQrfmNAAN7RVVi++mSH
pxJbLLMWl2EBYwR6g/hgIPFiNS/5iir3zSLkJfApgr3jHOfXtPw99jcWSvLNUw4+uVcW3STVduSX
nUY/+eu2jD/6TNv2IGmbjS/R3Hb9NkJKMxHakPG7zlN1kk2yrBzAW2wxAnrIvPzr4GUY8+5Yc02P
pfOJ30tgSeJ2QQCgnnwgHsyNTXR2OkpzcztB3mKwzCsFlrB8V/kKlcCCMUCri7HX0AnIh0T4yj9m
BD8BTtyEkigDHQ4LAYsIx94t1ezlzJzc/a7nhSagS4sVtXqNAQvalHmrwn2hsp3xLQjMH9iui6VW
wC+aP8lycATmRXsrbe540Ec+fDveos65/IfOYsDxL+qxRdM65A8LoJRHM2grZbu/rEaOVTon59Ih
SAB4C6Iijv8UwW/Xo3El61p8lwlx3K8sDZAgngVJfC4kHhKJpi5eB7BFmQSAzvpOKIl7Qgh8E2u/
IIDAV1ysMMV7yPNXTCpB9knDbTBlJJ/Vn5l/dcWxDttd0tLDJdMmSpsPx9VemHwig/H2fVRt6ihe
Sx1pMQIQRMPEpS2qMMMkRNKQQ/3X9kQavzMFUG4bPYwXhvwFm61qAyTCtve1KfG4yhJDIPiBL+GW
5F3QLq0xJhPMBP+NKEYxrcAC/DfyzhaNtUceZ4LpwRwHiKnEFGY/1d0IrnJAarxAF0ydgAKlqW61
u0IyabTEQo/E0plvPbm79i8Z9oN5UfZdh+HeXE8oujlMqkPWsdAiC7jIlgWeZekJUtk/tOnW2oTy
smsii7M7aBH+UJAQ26r+zdN8mYiIuaa9CcJx1acG4dAgtJlsZ6h/a29betuOvywhwy+RNbDf2zHh
86K/qX/RkvauG8XGSdqFdI91T0Jv8d4lh4BFgWudUs7LrqreyWweQhIzOGlN7WbQVCo9Qainm9mc
/4928f3G0cFUeA3U0D0vX7TRLVJRP7Hst8SZtd+O9x12uHSNrS5i1ItQjYlK9KeIrBuCDcJgB7cY
gYn3zUCU8FWwY1hIKkoyAUFdN+rPgqer5mEHq2CcLX4ZrpauvOTHslHKVvVbzYT3zleL3IUSCHnG
+2TjFG8S0p7PirMr+v3sfyezPJhq/c26rAWvYenAh9E0+6x0NA17HSwXH82TNWb7cpwx8Q67cuT9
tItfI2g/XPZhajkwK9MldC9w7mgiYwsHPkh3EDlIr21UzpW5m9yXVLwlLbxwMmZwpKlnssjaJSK/
NUqmJUhjqkFKyqpbh+PD909TzMyMsXkcWFvLZ53mYo+FEWIPGMlKprv4+HPv2iNY9wssrXac7hFb
r1vOVwutmDbDTOuymz/BexhTNjYmyzYUTdVRNXI5r2N0EIX4oFfZdqH56vsQo/wK+GgKBeQzlP1H
aDu7qLH3WmS/4QiFi/LbBhuJNlFXQ9kvxVFKQUTUOhgPN7xZ7gHgWKzLw4TFd266Pz73YC3yQ0+C
YBhadwc7WvYXZR4T7GDVVDrFZ5x+iyC6AkBkOaCTwT1KnHXJVgbJN9PbNxT8v01vHKtO3w6oRssA
pkJYFutKjGuyO6XP2NRBPCCjHzniP0oi7Ah9v86Sb9fCNjBUBaqzZUn4WYbGsmmheparloGH2m51
8WkCJ2zzdhRYGwI72YBIot5G95WCL3IDEm8+IYJoiDOq9MXoC4pNYEEQQXi082WFQDnFlmMh57IU
ODIElFaj+eJUrY+c/lc9J+JBP9rm1zg/9KheOT47HDTaGtrerALLQiJLYcrVBNnPBXkw+TsQ+546
rROYSB6SM5y8ARljA7+mB4QkLn9SnBXJ2WuavZhA2FXvcJv9gYbdWZcW9Kjas86isDeGAFzZI5Ri
sjai6wQLtWisv63kY2NIlA53Q2qbBhZeP0cLminMUouw+JD4T+KQc71eBHuez5StdB73Vx1eqp5C
rmdpOrEEz+6+sOA7sP0Yh3Vea4zNARIThTVO2iJvdwiDwIZgrVZhqh1LfGpzPXtVsMw+/3Q1SKTM
yPTiOKITQesApicNrFWu44VvMhYCBflgaiARH3JsbXouaXSwAyNbYGY856h1kl8H2Z8L/88hC2M0
+ydbWfMbfAz4k0zETfVbUbl7h0CdBl2US3nKRHTh9iz1iWvIldGECSNjcALvZXmeIaGAwpXQN3IS
kh3U1zabf1CeiwJOUa5/yOlulP6yJpdzn/ksiZDRFURQJJ9j1f3J+c9GMkVHm12qEENN3r/o7njK
LZI6+r2nVW9R1e+dpl5XpI6iPtzl5CnMoH/MGCtnQw0PizCHyYfz2QLyqKPTtX66pmcIWuxiWsjO
y+AVznxXCtpt7Sp1cvIos7hQ3wIxOiX1ZVO8V/LLpuHbx9yXdIgZmSj1vuFaxzo9H2a5Cc2NdFeB
2CSwkAwCLiGumIhN/kh5TlntavQQnnVXl24Ea8Lh5YapiqeNwulLZMW6jo8+8mqAfvUh1N6F+x1C
/i0PAeJfVPew0+g1N/beZ15ogiZz0SFPDByK+jcpngMmASWrISBD5Di23hKTApocrMLlGxrphQm6
bWJXBI6tNdcji1i8BHl27eR9dE5O+x422ttouuuKQabmM5TN1wODjoKzSdPD4UlnpasYCckn+28t
POnMzuKiP1h+c9DwmdOZJGT6BN17yvxE07yj1oU7MWC/DyXvnIQg8hRQWmVsLkeYgWrPnjQt4mXa
RRTcs7BWRV/fQnxucKW8YcW+wh7HzYhugGxXZlf4BWBCFUzOmSN208IJz26H0xHbyhA7xCpm7N/7
xeCV6KCp/oxjJzCcKwFzANZNRu9O6e7Ill2VDqrjvm3patH3E0rg0j4Q84W0w37SPhwAlkiqbql7
M2hjuS+Sj9YCTYo6Thp7gjuzAvDAQZoztg2jXPtewn703hHfrru3QfcwRhHKwpcd8kTZJQo65kku
Dg0brVGFDRkcTsH4Ca10n0CUMQkb+Wz67sOdbhY3ql5fE+IEzXA4OEO+TSoA3AT8MsOzmbbvs+CX
zHNWm8a2JLPCqfCH2+E+DeenymNQIAJ7m0OmG1Nam8Z/DijRsGhQkRilu+WZqHz8TwFOp0aDWYW6
Dtygh+TDYvxDEs+YIkYAq4YWySMKs8TSwzXUovTjtds2saR/2/HglB5IXDIYVBQ5YzQEOgkDb1yy
BdtyWcz3kJeljN194Jy0AfDA1avPXfTIY4N+xVrL2HwyrhYVJ/Pgve0IJnrVyjLq55jHAsr12m49
SYfmLtWzU0zo14hDN0lJQuMnQYgLEsjgqmf9r9UpQoRG82XAXCGxlny8xoj3NuIviYwM5cMA2ajy
xAvtlO7vx8bYBQSXJlwOLnp0m7gHjeZrXauVimEf7MD5r7z3LRQP8zFnJek4G7XsAMTXp2dkSlbx
Y7A8FwbEoq05wNdN12P2sBgJeezbIyJPJrmT4yVXKCm01s1321ADMVPJX5REwoxfJJUDw9wqkKuk
bU5Fy/aSPIk2/0JBSrupNo1KG5I9dwOh5Ta7P+XlUccARFMB2cux/3ScVbModyT6rHT04cOnSf68
C7ErJt9H3zrmT+HhWYm5hXgh0nDH2xwhgyY2EJbyKRtV+jbOrpLa0L9H1EuCLtbBnW4KxBxrzm5G
MKQYMLaxuVuswVsXqO51mAfVPPwaLkU1ZCFq3ErHQswKvOKVzhjGGXI7K5gPQZBVvTDVwqjpXoJU
5zleFb6+EVlzTjULKYJY1q1+ymAQdeIYyYhwnRzz+rgD//KkRy+Zbm61HlmEKWlokcA4TCa8yfjV
fXlJPN4hLb6DnQ7dezVcNJpwNChYejygpjqpGf6LjtjR8kmj+R65d4LW3/sNXjDrrMOjiC0Vtw0D
n91BWeTPo9atAyO6SloAIx7UweSwj6kvtV0fPTc/mJxgSagdW89du604FywWrenD4XQ10J5FPUDm
CkOi2Vn9wvAGHqSJtmfmMG973HDNLRACy6M77zzE/ANslNHotj6iHQJa/euQpJ9Fpk1PMSvFyvLR
/cUwjmz6djNL3zzXRx6PvT+rV7QQjD897ZNo2Tet7zeTYOfOIWEBADaPBvNBou0NvT4JYb/GXJNG
dC4SjzUtugyRvJrgHoLWXVmkcbt4bPIRtPNPXCJtxd2uhz+51e0R4R0lMxENhasydycUy3aTPQ/x
9KVekHKgBYS+VAafBHcULFynHaviU8pd1CDR9QPiDUvtsNOrr8G6Nt20HAa63HGTFN1mdN8EeutM
wrOuyOJE2NKKnasHR4+5WUwrainFYF5cW3IADdYfdKpB9fCztwJRvGVfEii0OvoAfMxrYVsY0ATS
Xd63vhhfJpyDG1J10N8nPD6WdUsqb1HLEEc7Pk7vp3UZak1cDUht++p5cPxNl04r0rsS9vidfRwY
rEgcr0MlNm4FcwBoXT0AvyAbu0TSp7yhLaWQ6zAlk7eGrr8IoK08Tz0/ZmqY738FsAPa9NkqH8L8
4ka6zr51H/vfjktqNO76/BjTGkeAvmIj5sTmxs2s3Tg8j4gbApNxInGYbF132MUYS6+E3gOIA51m
mUwIMR8VDAAbghC5tHRVapQ0YiyeW76k+gVAwqIOlFsL9yM8+7jjF2R7z1sdNcGpBnaUJL8hijA4
oguPPRS5XS03O5vQ2EbQvartfFFi3C5gG7cz3eyIExEhCE4ojYCqwvaxqtJRHb35p2FfPGnNOsJV
6ZjoXn+04hX/3JOfvP24abRE5r9CE8yT7HAYsDXn5X9u2DSK4L1JvjWAHvFNlaouDhGA8J5mrQsY
xJN/BJddV4w3AdXmFP/KvIovlqQ0mTLwa18jIBsOyCFU5qk/8+r3N6NnoWIWXPcNY1EMNc28IY9u
G7dAkyTXR3lkDji9YxDD4Yuf2oREFwfLKhuBMr0q6U/qXV1X31ZtdZY2KedsdtvARlbJKKShRBJU
OMGv7rw72rjsyqvm5lvdww5kbnU05hPW7THylh53wWhBKRj+xG5ybko2AaZXbRqingROOfUdp/EE
m+nM+JRNc5CQJT6NK9SDC4kOMb71ZD0yU7XhxnWsaE2k1GgdhxpBBDYNFGRpHKNbmteBLzde7b70
rb9pE8SI8R+bYVHKZ2FDJC947RGWqvnS3IklkkSCVt5ctmXF/+Cbo1oJCRRUIQvwXL7p3Ak28D09
QgiF8CUP+bUZo6qhX487P2OLZKJAyfJd/dYgIzdxPY8pjZf2JWs8UgjOfXwKdn9ocrFKHFKVWT+L
/KUhH5OW4eK7/N+9MmoHK4vSqMaFkLCraApU1mJ+Cr884iMm4Jn9g5XZ5K7qrn4Vg7udY7H2ExK2
0VdNRkQWB+Ra2JMFCh+CdSkPq7WO0ijsaHq9Y+jfCgOm6q2ircexOOHQ5GQF3GZQ3o5UHpn+M2TH
kOcaay3zXRUm6tzJ/LkTbjbJ3yS6a/VbZRHcDemN69Dk+ymraoVgal2AwImMeUdxoV7MFRMqdpLu
0R8OHYfBiVrIj8y/RXIcJAMUhkdGLC4e+8oyZixAwgE64qd2oQPI62rO7GHeukRUlx6aJgz9pDct
u+yRRBAH4lflYxzSFwuabP6KtAG9VvopUHk1PoJ0nLQTKzJJgK+DeB7mTUu7iqQA5wBDUrrxknLf
h5KRmL4K9DKre6p/t/V1xOKNimphDe4uE8w1+XezMd6VmDeknpHhAGotXcEA9LGb+dO7E2/z8rNq
34PRX2cKCM6BGV/C9GExPMiT38aK2SGw1kBWoDGFnlv4ZO01N/JXtuLcdfIgm/rHiKbdkLccVro4
6t3ILsY5hBaRBB5LT490GFv/iQaVEYiBf+JeOPOHBIUJAXJY/ZkQbA0WbWfEyjOv35y5W8cdtW+6
LZvzUPr01Y8y0NEwfTOWQMTcK8ho7YE/M9ybYt4mEzu/s2l07AHlc1WLfW3Jk+e5W+fDjqq92m1V
tb8rC6AikUIzXzRtyzgcAjHOSmzyOF8MxAc2g/8URIjQUIs25qqiXJrENqUocpgSIBH6pv1aWgo4
Lpls5ULFCP3/0LUI+Hea/iGFc4tBfjuGWDANlyvCZtDBlp+UGIqK0SRMGRfFkRcUYoag5IMQV8JP
QVBTB3LTzN5z4xLki0oIFHk5M+cxxdkZaacK1Vs4dUO/iFq7BbbmNN1K16JzY/I+120PYgd5W0vK
hz6NACe6i0dTPgcmuVD5C163FAabkTM+f41BXrbFHsbnFgLWpQ+tv0nRPFKt2NQhn9O4a649kk1d
h7oqQd6GL7Y/EfgQkKdgsqm2TezSfu5HRP+Ka2iJvQrBgF1Frizh1fO1RPqeSWcxp6+KdGJpRIUx
XUty50PvyEbw8Vo6+H7I2slJXfWH4KH+95LxUR78+nl+0AuPlSDJNIjuA40EKgjzAbLwfqdU/h4Y
b502KaHqfuqt9VR8a8NbqG010CtBxueHHY2iQhvOk1L0GuFFF+5vktElGPm7rO1NEWSH3sLi36g1
J2y2hClKn6+8INtqzlp8IE5qgk0PktGqYK2VR5leUbAarGwpO9CYIARBj+EWsF+aadk67ziG0qrc
zc64VmVOZoKg1spv2UTbbvzgatbZ4ZQNa1lpPoscHH9T7QVmIg+Cp89JZRwjnIv6tAtANWgQ2iU6
4cbc5gSmmisa5Kc2eGPJ4aGr1GZ+VuedWqwTsx8gV8eFgqO7SAyyRAp4yClC1G4zCCyY+smOT3Zy
q3J5MukLh+FUx2fbD194/jSpIjxWZf2TwzaOOxKJbP7qd5wuIZucoL2NFI5G+N6A9xqT+GpNRM0z
1bdzxgO+89zlP0yxKGSM1zmbzmB/egdcj4dTj+wwKjcr/Kkg1HrveZttRuhmZCASL4TjDHdTo2/e
Bv3qkgUsyCdtAd2xJAXfbODucCqxcmN3gWod31J6wZz5hO1bvOeOue9K9uPzceCJxKi59XTQl4BU
8/YhKfcqGHSSm2oCkGk5yXZIrE0Rh+uQHbBDFlNH/lM8uuhr0HngOrcwUjUAFpxz5SKyQ4dSj2Q4
VIcYHYPFpMpC40NlWxO8Rekz5zG3PxXFBM0jeUv5CXnMsQwWr920Svc7MzdNEM1zwLDzigas696p
hwPlzIgOKJxM41ltEqTzi6lXn7znrGY9rZkHddTH8sw9lznBkhy/GT64G4jtmHCOoLj3GL2mDDHw
GifpzUKL2T0bGmouBzmLbgJGeo6zXwvXHw8UExq+N+MDst66xXdc4EJUXWLLe+V2GA0Hb9fEwZoM
+K1HoQHJEN6UjYq2qm0GPYxoCrwXdvySt8WutrVNGQzPqm/jB0Euh5fX75BikknwUdLyKhJgf2QO
iUFm5Uti1a2fAOUbjp4l3jLSZ2AkqdsN8pzI/Gc0qUogvYKmtQmgboe44PogvKYDUTPs3Yd5zR/f
+pmw/CZpQVVL22ARQ1xue/jDAWkqEJ0UzvPZrL+qOuOQMg8auY8uttoyeUWgxSfbzzWjC0KrmvbS
YVR20BF1jzRwj7nTAx8IdxpHBnv7luuGCa7fmER0yG1CQHhExMEvU754/i7EPeOSj1DlWwYcxNdm
+C4V8WayGJxVi3YaVkG3LaFGhHiF88/OSg/cLkoHz62RWXt2nXbj4x9Gct7uBUbTxg/XseQBKAjw
Wc88Or0bHrOKiNBKljf2Rnk7/BE9omQjOHBXskJVVnXYqmxt8xAxEylqGd0rK86o+xhz8nPG4BBH
zPUTuQ8yeZnRRWTtHSQjqhoGiRB1ajuBNYaUc8SA4V+7qjv0RrUzW4x6Q0dCnL+fOoN13chI/dvV
T+N8FvLBk3huq+qU0aejKp3Gy5x9joSyeOH8atno2dz4Kt89Qym5nXdRE7Tmo2tnEhkhRnkSFMBm
Iwh1R/TEtp61OdIJir6eNf4H0BFGMIVpPeewbCW/lo/xsP8Le3ZKCQZ6tz6zucGnmC5Y4DTdc9fc
uZnz/4GR51l/KLF9OoGtvBpwX9pKRyPNhe/iqXpL0gtr+XBWLmvtk+0//r//j2z6g2xpm2jz1h/s
k2HEZ9xJyxnxgz5hGdpgiaKa5hehXrC0nX3uVzFFEnjWFBFyfspFRIjpV9Ul98hh9JOUpyhLfvuK
hkxNACOXUQv5RYSL9PSGbuUzCz5HPlVR49KFn1ws6Fn3kYijG3C5Rj+DU2xBImwh83QEJ9Fgs23V
kdR4jB1jzgnGNOrXvdVFCzCboOSJSOD0nNBCIPop0WIGaINUXTz3DP6mn2kiCyP99PRL0CAAdj+Z
fCgnPKKXtT38DKwqPTaDFW+BzRthws9zCdZxSQevTP9Y4uY03PjEEqfxkZ38aLDmW5MdZsLoSbVj
IA8aEOU2UdjIFLIYNbEBwCdg5jsfe/TTPvNODTlMUoPM9M5h8cqiJ8HL3jSUZqS703gIPqJxZOOp
csVLTH8szXHbkg1Rc4o9QiSedWRAigHrwD1Xx+uakF70UUY4HpKSHc/woCfskL3l1snSkg0M6a6D
0RI1a9vhhTGdo+mUr56lc4OiCTb2RryraT1EzjKWrIKzrnZszCUrfrehYipQk4bLvDXA2pLkKmON
cLQO9ZPTPQsiM4wpW/ppv2CLu1bLUkuGWy9qdnnCRKidNnMPVazfphMzpZLWDvEsKuOS8zMASOLg
7RhXWXdPtGAr+AAFsZ0CSCxfo1f8pNS5tbWTzgUs8VNeRDjfazRQ0Ldx2hJ+5fIbJtPnHCmxV8t5
bHjWJhHOQpTto6ZonLv+GOY5ZmEyddnzuMHDkt4yQz7W2MWqiH/HlMrHhILrgkmPXoH3wAlbhpQh
YfeqPBq6fHWLS0XnX7XN0gfdnkXQDuytnzI8z+W2Z2hkQnV2GcpSWcIl8WDe30EHJTVxpPi7YWQG
C5zw1FNg7ugbeZIt2BRECjw5A3Mun82wYPvg7CNwOwmNRD2zQa+IPUCzjxTW5stUSHGjR4hppKw6
RlR7v8DHnLIg4AzxTJJrh8DpaPqPXoOkxefxl8j5cid+R0SkKhJJxzP1ULa7CNOAeHVHyapF3yPe
ZZz90QmxDf80vTjlSNkTcld1Y2TW3K9Naa/DynjvJ2sRzHdJZzwH7aGL3cOc9RuCHD/tnPcdX5nC
8vOgMrJZaUzW2b2N+VbM9Sk3WJ5tYjrGUUxgGSKgeoi0ErAMeNlSoN9OQo4ism4AQPrK0vWr3V0x
hdVPPUspVMKyRbhpNkix3rzwkjIAouxU73N7RnOFc5Nxw83y2o3u1ud+UEAZohultaXXx6cDy8j1
/g/RWmdTl1+VoCSzCFSfVNRwqAP3Do62xzGEXa589cdjOH9mDusX+1mQxpGzzOzwMkiDU0qZEn25
G5wErNW0I1MutZwn8PaoaBkZgCdCRNLnP2b8Z/TzCz9sjO91RwWAGQvGNMviG4tAdOCs97m6tB6N
lJa+ax3ietmu3TK7panGC/PZ0CUZBsq4ZxeOj41EUJBKBXKUHY7wUcXdx5Gkjb9e+VaYrIjxQvvM
oZWhhTKkd7a+wUFY1ktWKut+ZBTb76Q9PrHMSVtMVEQd6pgKen6eqI6W8XBw7imdEVUJ1tOYeqUN
uqUD/nygqhwnHlpJnsb43QFF04vuoANbtAlxz4G/DjMrPhUgnXAerP1oWBKCwlsgUVRoEsNit6oG
f1UFfMgdfe4QHtVmK0Ft4oMCGkhKwaPIEa9r2BlIf7rrgQHuoQMra/0JCawY7Lc6B0qltxdO8pKS
FQvmQi/DY1o5myTq9pE9bcxFUTRM+91g51mEAFT9KxTydehVO30uXkYuzZqleYohQX0HLiNOUfer
nDenEi8FG7u8ULUpcJE8JQxlwHx1TTfDzAGTuwfN7Nn/Qq/Kfm2K8TQyOYVJ/v2Pnlf1xSEYd3N/
SVqcR9Gq51GPrLtNMJQIY9a/+f97Y6h3kYelyCFhiesR+oQBbXae2CIxs3I95PwM0iZCjOe5fkYq
gqn1laehHZ4tCVah7E36BeOcmrzIWHWdSL7AfKGYNbCzCOLp7g6kgdqx7n78N0a4Y4DBpGCs0r8y
fIV+hOJ6YkoBpM+F9giOHwEZTSeTNLXX8MZ00/UfgwmP7mBIWtspX9VTtUFeil/PvZr6GQr71L9P
0P9GM+II4AoNN37xyEBIWHxsCXFSCV5yB7YldKC8hl+P2lGZ/OwdaRc+KTx1y8X1g9pwYv+qOwzv
Sc/zJOG2hKVZ1irpMOV2+TWvm9c6fU6kxyjmzQOZ2LDHLZn2jxwZU//rBl+DBiEb2XGTpO92dyN0
Qt2nnECQtVa1IgA6xU81N7vUYl1OlZIy9xPagzYFWRN+7iZlQaGjz5Jrl0Y2wh8GOfSsNbeMB2Qs
AYvriHo5V0q7vBQViZ/OccLJnMQb+EWVmZxBbu6jb6NHR8RCrGHfAhytMblhuNYbEuUnrTukdfzc
C3a2pKPs0okFlqev/fHBkkiGFvwt60mPBbcxZNymwN1xFJa7b8HLuC9+/y0E2j+yyUvq9gphiw5p
ifipPFtb9k5iMJSi3swckXXS7VwIFYFtXlhHVCrJqR45iZm+Q69WwqH4b+v7nIHIjipeRiKvNGYw
NDfsfr0JED7uLLeAF+c/F7Q1KV9nLf7kTnloaXLdVh6SmVg87Ba8W5ukBFcOTi9EBTcXi6B3NsRN
Mc+u1locbWr/1FkzxFeab4TBoquhlbygRV+xB6Ubagpyj6NzzqVsTjnlOcIBZxGj5CoJ95668ZqD
Z0N87kAIyOG6jO6Lx8M2Q4OsEZSxNYDiMKJYoiON+Ati3g6VxIDEe4TSPRS/zlVsVSSlzLH6aluE
bxbvYMwwVZju1bOzxchsqcqIS2TbrlYF5gdN/lLJOASvD9pCmCSMFBk8k+m6Vjv/QHvPOiyOAGh9
HvBWGQ5Y8qsXeojad6yxmeAJ4/ztwrPpf0U1Po6J8QnmSco6IFSc0FjUWgeAnF7TpE3/zzkTA0Cd
09W2exbHNEyo1FCrOhyRYu7o+45G3hOrOG/j+Yj/cdXDBQHnDLcB54TmUEfUXJUdTtZx1xqSZ0JZ
lFhgNfpOl4xbPJSPvwb0YtbEMky28J5XkXwk5UvtXJuQT8642vGH4guXaAXau9rLeP2Nkrvx1olA
dxNwVMVLvb6zKyPFnpEYCQJOfxsYqwbet44lmTGe134pjBliJYjtlKV3R3/pcIUFEHRY4eR1u7BV
0FDAHZmaax+YecvwYKrAtpT7QuA/8tAzBxtARx5JHTPc1wH1dK5923W97iWbnfNgWquaao10J5b9
rIDrXwA465iwRWKR8KmCasH8GqO35CcE2yZ5VPaNnbhFtpKN6k0zPaik8ZO3t8qZ9Rqz1jndelg+
eTl9FsDYbpjfnGJINrP54sYfBQWNFXgnU5Rrx3uJ1ViTNE3YX6SI1REMoceY1Xj98A/KTxgJUftm
8XNdjNJzeBrkx2AwveQB0AFJaPGmGoBb+BYKATR0/SMctSfP+elQrbNQOak1YcPkNkTOgE36WxlD
x/ox83Bq7EShFjExxCFE6Vz36bLHrds3XPZsbQrj6s6bxHN26pShZaBwHHjUMQKRJaFmI2oqbtTH
ApE8PaIj4hdbdWwoTnNxHtgABHGMcSRYl3G+HVJEWARjhsPfLL3g7sH8QH0SE1IiocRxLJg/w6Sh
faNTGJAL1IhLRn3jBOZhLoszZH/MsDernBYaT+Wgs1qmWRIe9Ib6LWF7O2bFdUSzkDG78pHrjt6P
ILkwHNnOEsyN1LOqnlP/XiNIso09NvMkPmVlt2m5rQZqXu7I//UuPuMnlMJecyiRzTQktdbjceqY
xFkfjGky7rMQH4FlQ+6jjK2H+c6g0LCOgid2dH/C+m0Qz/344XJt5KjaNex9JmJHiyS9fCTv6+ZG
SKjz15mVjujOOeGMZqWTYEXkgDhT8ieMqXu4U6L+ighrqKuvzjoHQ00uPMxi+cnrZ5QsBZibjdti
B51gajSi7d+n4gE+tLXIZd9MzIjyrrkk1gxpkApwmwFNa42X0LtVHNqq86U0C4tHV+Jw8ONNYHwM
un+cB7Kn4rU7Y6zVH3nmLmJJcCrxguEJSkBk/yVHhjCMR8fspWEi0fvtJmAjaCDYMhyosFNL1s64
ady1wy4JUKc0TkZ7dlmMTDGpP9RxAYlPE2adfK2GL8Lo0DC6wG2YxhZibRw4fDk8FRuxIOIkoGFk
NqsQUiXYX8qqkpm4V0YX3TePlsoNS+MzN4K3dpqtI//rlcYQW39NhqRrJqxuGcQ5W40PpghBB2i8
tkDZRvQASiig+QknyaVzjqyEDLh0zrHFosY2ogePz+HNn4lpc6DChLnrWZ7CAiueR3ySAnXThC7K
GTuWU9+j0neDou28g0+NsKTCw6ihRImpwRNG7mxEJpGjDYQwbhFuOE3/YjU0LKO2oxRMPcYqDArw
Y8tiOhY4S2vHfE86JifOR2ZSrxBr1iTRl8jDbaR9hR2ATZRJrcEpUsHxb45u5G9qatLiB2GTRaM+
jcYGiORC0kM62SH2dpIjgoiUmfEPPB7uJxwzpEUGoPdEeUi0ERQ532b+m7DTGyzjKEG3DfgcMyjD
WfsJxAHENn6U8I9IvvBXL4o+X7oUWHi3nyTdZ2Be+gEfHfOHZsA3/l4xjmhZNuW49nQ6+pDsyYrx
fNIs+Us7GK3rAuMEziF/w38wyR+RrLY68YgoAXHbcuAhDEYLvUoY/g4YBELnwzQYY8Ixj0P9kuZv
LbJG+s9lii09Q2aZFDGL6vZJF6+sWe0cGBK4ktx4UHo2KClFY1w1sOxIWBZ5l73BBX0xJiKKAVXj
Q6Et7JH9GC+pi8uTz8mQ8HdmLM9c9QWvTdzyUHK0+XwHSGTd/DV22RRa95AQIyPrEKjMbMSC4xS2
a5t0bmr6QN+yYFjadrWM4fCJbjX7/HSeQkETEczAN1A3SL9fDriByFGg2VEiSWeRMyaq5U/76H0J
AYo0j6xYQd5ZJBYJ6OhyNqWyWdIRwFVDFx7HYA2jfo1wn9PHWNlWRxTjfFK4DylxAIOQxK/cAVMP
ghYrkGK93oKRxuzVqkK+D4Ayo7XqzWCnvtoaRgGK/LXLXSvH55jDPRx3sfTh2lwDxHFwE4gX66vP
2fa2wr7AKUy1eVnMTL2P5mAs8M0wLiEKkA12nr+qCztnPJOYO0YrTzrjM8DrqOEYupX/ODqv3cax
bYt+EQHm8EqKokQlS7Lssl8IB5k5Z359DzZwgXNPdZ+qskTuvcKcY37pq64rDPxYi7GH06QmgJDi
9EKCIGokghzzg0TP2Rl7A6GqxaJ5nh844lquz05YRQZ7nSjqGnx7KNQclyvVF7b9hOBu1fmjTGhn
XyRJpwbyomGdLz4bmN4NW+tecA3wLwuapYYnoQX/NsXDbZw5YYjJEkLOdUBdLba2TgcNWxDEQnNO
isu6lNT1I7YcVo+N+pTwMWLbUZnnMcYOy8OCA5ltrvDkNRxRt7C4ceSlOa6YlIw8g3ZCJ9gNsl+g
8BTXAnjO8Knw4Fg1ntiSKhusFBki07AJYYgMc2ULgM5jgaGF+N6YGLHrAAgS+v9VXbvqCVnUDec8
LPfEcSv5Yq/8zJnjOOsRAGEfVmK/X3Auav3BzF+VWjvgBUQG37t1TC88MxxG/6j0SD7AbCZq6g9T
9F4ME9VxsCkphqKakLP5XmKvsmJYy7T9MGeeGKTsMX+T0JiHIrsv8q5WF0aS45OF0dubVBrEh3Ma
j58ysK7Jav8nszUFPruJcWENiwGKXIV0G1XrCgqzHi0xkBLGokoQGWDTwYLxKlmgDbUnGm/wlXh6
MMYByW5ZPSoQfXG1smr5UoGqgoLJdL5RlquCnIFG7vwFq8TEYqvlPasiQo2LtwHcsIhrl7NrO9W6
B4iBINpDLaVItycSgcmNEammMCOiuigIz1MkGpf+1qRACkABsDZmUx6Bev5XIRdMIBMbAzVXQkku
tcsx0u451rABdSm0O/Bnj27s/8wqfqn0d4EdngZ1QiNMaMmULQdWpWIagxjJa5KwZS5Ty+f/5/W+
s1+iy/6XhIWvUI0q3dcgnnILtzCOIHCZjHOg3oN5TIQKtMwpDRm2PlZ33z9jepv72us5zOP5X9Q/
mwiDtvmm9mu5npw6JJUxDPsIo5FaCSheHgl+fMJJ9ibW/GQ1SLFerplDxkd+fs4qAnLBWM+MaUDO
xSZaRBouItBnZtdh9FaP9UFtZC+K07esVxjxIOHg2IPNDo93m/A+LCPfV2bQbvAJouKC4rpVSoQJ
/HoqlndlSLdSb720hnE5JyavlZS/lSPUlnQrcCQguEoJaW0aEj3K0FGLLcepJaFZxO7Y1p9RnJED
di2SndruUUzogG31a3TJoEOttQ+KojUou1U6R8IfC4HdLsR4O/UVN/ObxOnVzfE+6j6JD56b+Vzm
PXpElrsLYIaW7WOe7oG46oXldfJbyXi/wNe3ZlAP6kqQoCPs1Y38UqCwn4XPTGk2vSSfiwRaNNfw
Ct8Gt/A7SrVf659F/GKKDG6pWdh+GSo2UfC8KIuMQ4YUvNe+gvVPAAkFuskJQF/kVvZmsGRbKzJB
ezOk3wqUQqkFhF8Pq0aOdhRoSsu7BDyYT+aoFxHJ1tKmlTA/IV6PBOuvyoQdORqu8Tr2o19E5qmH
qzdILO/n/2k7YOMc0PqO2Oke5CHJUve5mb5LC65v4jYqvtjYLE+hOLIlNkCP806M9UZWlPOE102u
4p2EyKVKjkLBOCd0Z5l2k3JXUsotuVUTTouIFA4BeUFcMRDUJC+ZrrlKcaSfcoZP0C958FM2zw2N
HOxUBF8JuriJh0/o4w9dq07GEu8ztcNOZNqGyMqn8KLhKhXQEtV9CAeGV8ggPjhg1i9LMNmUS1BL
TgfowBiYTIdvYQQ9Ua83aYMCAr/byD5EwF8rLDp1Hi5NGEU1Xz96dLrlyRmEjrftgW7Daj34bB9W
kr722b8op8muZ3IiyAJ1ldkfMacw46xkTAP92RiynQBAK26uCcwUWU29Tod2GLODZfZIKf4uh+ex
s85L03hi/dGljS1H+YcYnvW1GF6uMgVqZSjuwrAEWhadd8FIcNVGgHoZn3U5XFQ8HDoE16k/CDm1
YcgGIv8g1iE1zpURHmWQNgB68vpoiPeZflAVcCCgjiLio9cEzwIq3o8KkigqFJB9ReLl5b9Ux5s8
kFL4qS/1TTMucvJeLOirqEMl6rWk3nHL0qhKJ5OyJopjn5BZBhOYP2cYFsASipzVB2e0hDCyF459
TKOMMnMAIQMwdV7lBma10dVsS3qcXVSYv7ktuQNMFFIII2HZ4HkFsFQVP+HEHPY2Q27nAwimPzGQ
/R7KlTWqh7A23XaQtjGOLrYbniS9ZRESciu7gYSfibBU6uXUimQ+DGAlCZ+bExMb/3Y2i3NI7K88
seEwH72RfSQsykTsfHPUvrZqdyDGzwY4tx1xyMZArFbSZCNeYvGpA7xRIQOAu6YqAZaCkooCZRmu
PXTbrEy+RPABrYl2KMNmxbif2nzt4s1F9QpWCqy1NqN26gMN0WJ7WAwi/PruZ1HqDxO3erEQoNNs
BQzMC4+lEhh70AaxhYVg4mjkeI3fUoaLOaP7ukvWlS9of6ptUJpULyJ/0ZZhI6IG3gDIZDgtCcZj
VYpcl11pMp5MGQcpxZbK54iCYWtGlWdW1c3Mz12OVkG7ZOGvnmKCi/TXwzi050lZB4PEguILw7a5
rylCR/zbXHEQprYKop5CTffs3aEBap4ukWkfvYWMKuQJ/5D8MZOoAPCJm5hIynqEIun1v+pEoYXs
cllzekEC9YAVaEoYaYuru0KCk0+M1Xe/7rPwvpcGDpKMOZDCOpgBEAw72kkG9MZg8GBxQmb7lNNZ
mCsq7A8xWV5yDq5A/2oYqmxLuXhtGX+iqJQW/abnX0P7lzCHbOUnYcFZD+k7QV/bbkthPsfmW8Tm
QGtvqx1EmTDnoqHohuCchMCmZNXhjG5f9HJkOo8ImtMnqui1R7fAWUTggpPmLJeLfPCT/EuHaG1C
zlFQNYTFR1Z35CtAvxkYn58SSCHMzSrpoIfKIWjSIwYGeiIEOmzStBroys4U2r0Orzzet9bWambU
Qry0jONGGcLjiK500STyCVV/qQcvW5i8SzDtofWgh3VKgvWyn55LKULY3iXUIr/y9K0lZwv7Ae3r
RStDOKT0wVQ3aXgVlYoPljOQZXlb7ZZ8y9wcgq3sD4RSVdqtG7yWAh/NOUOp1GbejltslFU/AtoI
2MeL0YetgzOB4hiJrAHds9jEsBiHCY2awku6X3gTlZGIELw6I2L1BdWpKsPVAl+z4H7A2LtQlim0
Z/oyoAerPam81tOPjBFXwR1jxF8tl6oEZYgESQPLdBi46rJnVUPVjrsuBXfanHqySczyD7mejAYb
DVvR7yyx38Vzv28YMo+FB0ZaBke/mg+DA5yfQFK8OYCdNGK2iDI/Yz6GRHPhjAC1UGT0PwyrWHit
WuBaviYxTkxOCZSC0ElQWuvf2fKvTO8RymRjOJnDXwECLVVgmWsIpKQniI+ENzwWgYOIfkKZIuDN
EKWvNPynYQktBr8O/ya44ma7fIsqbA425GY3bldslIXN3J/m6q7J3zXwqcbyEgV5BaN4RGThbZ2A
W8GpUl4i+hl8KRatV7KkDv6cFwnARCc985xvlFlkkp5ZlRXxVzEQJ8GX3ur/Iv2bc8RhpKmhDGyZ
Bv5GagMGbuUhWNO7NQ8fYn5KmSECMmjWPri9hQy+mZNtZPAA65amCZjzD64aonrkwTekI1JRSs/d
QEZErqvvJraunD/QWKHRGdaggtaECF4koJzcEtwA1K+s61SqE4k5E19CyLcUrdNkXso4w65NOajr
r0yz0OT0sq+x1JCchKtdUfQPtQVgaWEpKD1GdImkfQQEZPFosBnil0v4i614UhDyy6riiT0LSxHF
5sNMFjfoX/mfFZzs6UwO7j84FgDbsFvkoBkyWzE0uKVhTM8bP2v0ET2W9dAct5rynIw/ci6pfHjh
uuaLTWKORFql01VK6zhJgPkTVsbSeFfhNtijb4rXebod5ZJKHJTcRpVY7e6SlB9MC976ZNlG5hcZ
2rbaYaefMWzVa8SFu+jaJsPipc9QsGb9OPXqZS5RHbO3JnR+IqwX3B8CDybyKGMCvxBFt5YkrxP7
T9b8LyI7xql4xtBSQ7C6RYTWu8zvQ1W7UjAcSRdrzBeDjkId+MvLAzfIvBNxCqMaWGkKtWOqsTs2
ulfL6yq7R+FneRXBORp1mlTh8TUVT9BHsB9vbEHcqdfJYVJ3q+p9UH66iXkBhJ2Ara9E/ZXx1RYK
dxSgEXj/yYyQRx/2+CPtQcCCOf3AdQOqn/1UasXMlTU949eOKohBT5ASwKOLTNdFay8B02e2z9hl
3IeIn1eO8WiMO61kn3AfoXgYEY5k1n0WvFcjjM5rvEdIPZ7UiqcwcmpzRjPzpe4mrLKjca8pay0t
cdty4WV4G+HwDUrwaMuBhC7mOvyn1n829Z/JK8pbiDJH73dQICzA8aF4zsnTU+G4teiO02xCtMj4
D/1xyqJGZRHYiuQvSnxRIlCXsvaaCFGQchw4FiglE2NBWwmXtQWOPbdoFTIX76pDIuU+Z4UX94RM
akF2MBMmlTpCrxEH6i2uLb8U0fDmMbIecbQFEiAYKIgyJoTK69BedRMbEGgxBuadRDI9tWjcjjkK
k+okCt1lOqU60UuccjIhG9wTBi40faR/wmIOCnpqFG+EVpYL1Ubu0w8htP5xc9FtVWvLxcbgkGoG
VZBQXK99IeugrTWvLZAGJJwS8mqobUiBX5EFGbsAq5MfK3sutFQ3EvGkaMWJMQA4bypg1RW7UyC8
sSPdQuw6TKnhoY00Y7eN7gY94LAEOy2K/sJCPsk0npHm1WNPAgJahxAgXiAjXifCSFtTFENhD1M/
UOqXDok0ghjmhnPgdNbGgk+f9omTWgkWwp+yZVGamNvQWPlBgOOY/iiE1bcWuHTseV8hSibWNwp8
WmtUPIR03iChvmb624grF3g5tAGoP4h19NyZORya8IrNlKGgVf1F3boOJlk2edUk0Y0D46HghquV
6lqyiVMsUsLi3C2X4zQnX8v/WvEF7RmZGngwWiH8mrXlozWJ+lmHvcpXQgTieroa0XCaJG40c2si
3Wn+R+AFHufFu5oZn8rrWGZvgtBedCgqm7lIfTM1ToJe/gnR+E0k6allytw1e4OcQ7mIN10HYrzR
N3mlHDtBRicY7gQjZSuYbjrAhhWA2FTP8QEtpbHrOQA0WJCC0d1kCjgW5bomQ5qvQ/I+pueYtGCX
TWTOv0P0TwC3MGU9sq/KL3QuNY4VNeU/wRoqUuLjde2K2+rf1tlkd6CgeGpWjtMYhLsshZzEWjpn
J9G0R0YDQgvuNXCKGTQFp2bv51RF69pSGR4rLUBGKIK4y9ZOIa/LquEIYUwqxK+wAlMgF5mUPOs5
VRMhPfeFvyjyu9IA0cMuQl4N1vG3lPd2SUvm8Ri8xbjyMC8zGiLqdTXdNSjmitYbM+NkWYWvMRCw
mkuX8q4xepShhWqoIC1hZyRvZRBvWpZHcbtu6jaawoij30M4ILMtfo1VqKWoMXMVuXWImLNxGqbD
RvczRPx6oMQvyQTkk26YPfrAyVYWn5JmuWaIapPNfm3FJ2VqDrm6q2ue5XVzzbJnCXhUCQGdK9w1
zSZlmTgv4vvcLbshfTNE0UtMtnGKPdXBWU0vA/NubdBP81if1PF9TWrIWPhF0/IdhMl7zFmVEEKq
AlXJ/EQNSJBGCKr2Zw462t9O3hXmwcoH3L7kkajGlcymdQN3EAoGcWr6RRNuDzVZ1AtVTSWug77o
MFcGgrTmW1WKQ1SOjNy6XdxNBzl/dLp5WLGCQsCpt8j7MaTTtpCRMEmc8s438RGENVDB2YO4TS4b
BWuPj8Qe4MnFP5kscXInxaHHk6O0YIHHD1qqUxEN7qAVd6ZM2x5vZrPk96lYnsk1AZ4W9HxHIpbo
0dQvakcVUmjaTQor6mdLcokM/kwM4V8w/xMFHVhZi0PbTP0YfreFU6SI6RnKrWRoh6L6ybi8TBRD
pyx9Jkir8pEBx7RLmZWq3PicNPgtLmyt5+AZH2V6pwUj3SR9SEL3m6Qz2X28uRW1J+6bNDQOStkd
5UH+GpaYGVvNrKQh+EIwgDJZORsxg1eVDPWcGQ3bauRakhm+xkb/QtMCw1Ma3lI5v+olrwjzRBrg
4pBo864758ngWXhmSzK4JKKWAxClPWNJI9SdtjmJI/vLFCDMmhg67yWF1CiNVofig62jIiD5S3Z5
Ee266VQ0lPspY7/RU4p002tMluOMJOtho7TpZiqk7WCyDaB9YOft1JF+Vgf9G9LCK8wWNQGWLVqD
coZj447kakcMQPEhoCGamsgR8qum188M130p7IUx/ej0CjUu5gbJ8MOaD3Ii+cGQ36MFtnAy74xY
Zddmfay4HCFdfjMgdwlAWrmi6S2JA/OU1NxadL2DUB50mpYFMKneBR8V8AGuMTSo6W4eYXj3DALZ
2OkdljU+f2FgIDh+57K1yRUwMik21oHQlKQ4GfqzTF2h/WO5+kpC6iaqeBmSM2pMaFGSMOxLPuUl
IEJ1hc1iImoL38rrXwGK1TTE12wCDNTsVBRi3cTcKwOkkE+PElcSyi7MOX6FTzLSTZ9RJhGS9zo1
6H9cQaXoMXHS3mNk/SDLDoGOwLJSgaohZV4xGyqSUXbjCbLRvLgnNRR2nYvwk6w3FOJ0nBWtq3iR
UtNtpuVkIRHQqqfKxAemv6UCUjOi06oUKkD+BZlybczlK0PnFefz7JlJdecffE48F58DIhZiezZx
/KiEaQ/TzZ305V2Os00lo8xKmjNT+aTwjPS6goSSjkQ63AAs4HRUOErX40s8l1HmDW31lHm0WP9c
9NHaDF3CSIIiXDb74/qcZS0NJ176SubVCPvxJ8cRZQxkES8h02/WRGH0min9s0pyLw+xbbeZm9FU
rgq4kkl3PzLmokc2y+qudOahnwWGmmzKqkZg5bFc+k25FK+MS/xJqOB4mwYGlvgQZOmtN1WXUAox
Zi6bKTdPq+5qQ6OjsXyj2RgqMFOhRZFw66n+jEB/jg1IC7XaW0p0ZUN4YJYsEG6Vq1dxQN+474c9
vLtYYHOMmum5RlQoO9R/uNdFdXovwvjVXDuECa6zuNqeWVzPlgJiwqTscDqyxnx++p8AzA+UUdFT
Q1H2MeaDVvXEMcR1lwMAwJj7qiAYHLDlwkx2tNg1MVBbXI9KgVa7jZyu5sklEiNLk52EanuNyRiQ
UcdBdCAD4YHTxFkBnZIAa71JVt+gHdMar4nt48fAxjlh/ZSbyOm68mUOBNzLzZ4gMHQKPYpFwlOa
AzaGe1jOR3E5p6rK32VgnR0ZlSMSkud0SDUn+CgNxwUPqiIwiJCbXZvViHx0cNhK8CInJI1nWf+O
12Wbmkybk1fBJciMDe15jCdEQsRzpw+99RTeJxHJT6xmH8aYupOK60q8GCGvMLvjINH2LcrwoZeR
OpWHDkynNJqHsrAeMr6VRPscS9HHg5itnCxG8sKCYoY3TwtlaiH2v6J4hO0XOkqE51cWDoOWHZpe
PyVscfUIHYulbwO5Z00ALz/v/sVEccECGhjzz9NzgLMRXVDDZtKw2Tc9BiUvYowqFU8tVSDrF/tG
6V70RN6bJJ6iBLNlHeuJCtCnYPZ9SnuuwvVHN+rJ1atr6glOt5rqWk4syqKQrT1xK7q0s9I/o8WG
nNeo+BSOjjWOCrEyoTlWe5ZTw51GNoIqhpPqA4XTxep1Aop4UFJwoSyh2li4cGGAg2QPyuQ9qf4G
A8TOTZJYA1VI5ElDGXp2KkvrzrP0bcGUMbABYKSV+PdrmC4MIhI6PUlE5ei0CFUUjMP2AA9R6Lvv
ga6mJzsyZviVwp4RwN9mAHMMzrtBd/QGH7zCL+J62Gc1Y29Yiuk8/TIMpAaPW3vodDYUWnWe2U0P
6z4ZXMXcVE5tFiB8F08aLRJ0jcGJxPrWRZHpDqg6WLvCi6IvUF/gceXD6BqMsCN0FDwnYq3dRgvy
DKgXIXLMHhv5MiFYwGkQ6dzsj0nBNYXtRIw7lsQMW4T+JrPuGsRvg7nYjO205w1arFeyCRZKq+ps
GfW7wuJtUyaoBBQTQgRvNALtrPlKDWFFSlm4DtRgV3AlEXZYf2ZE3KpKTkOQH/CxY/pnDo/SaknE
LUfNMcwYeFk32I86W5Ka2nB9jeMuv4+LyhJG9Ft8Kt3UMuPg86R7DLAFq7De27H01IloPBkdR8d2
suBnSxXDSeLmUOPnUURfKIjNzlDEiTVrN+1Vgv8YFY90qJw+N52uciLABQEUataHG4lCHnA/ULkV
dS2wy7J7qBl4zxf9ImjCvyJVt0OS7NoeXtPwiQhmE2jmT4oAShVEb81kyirjKrWFZ8anpKHEiQZ4
nngCuCwS9dGQq1tRheWkQyk6Zy50WLcaH8mi/K/TakuBnCzctQPRTCzuJ7PH8SO9Am54SpV0NVXt
TBTGRkjSv35BptN8yQbDh0xjNTrtlRyJeaVvkBs6Q/NpJgXZIcyqGgRu5bNVJz7MEmKdBy3IXt/l
dploFRNSTMH3KombkDtAJO3oiuF4q4dphx6yTrK7jEJU6iQ3W/nW0rhXWCXj8OcEAoVA8SyNqp1x
nMqDtK80wtsYCw3CFj/66ARCDpQgmYgZpDuiJ635MvQYey5DJKtH6lUuk6/96b1XNq9RU9wjBCk6
32dK4OUoEdvU1BwUjyYD0MoPb9KiBAmTctGb2O0hB/hKp1tYBntT4+ZjDLjL8xIV1rmcn+vfLE0+
9CZ5QasGMI2unN2BeMFoDHuNGHiy5yK2bhbpcrGsbqFhb4h12OgjygUdaAQ+66fTW/zMnoAQkWG4
rZWc94vnatIVPe1uRl4CrJTZ4Ab4wpZjsjqYiKWWkE/CIhlq/mAP5MV8/yWi/TKnTGaUWDfiQ2rf
2gU7AV+YWcM/tWpvmKd7Ds+d7ehsx7R1AuexSjnZJU90M/aIyiKYRT9jBB5N1Dnatk0qm/DPiDUE
h2vSP9YqHYu4k1OndOroyuThTDKAD2Qtiejl8udU+dP4GYqKX2bhifKJeoUZp05gQIj28tTxbXZ5
j44LPx5yHiNGscm1xF3bSedlADyI0CvQwSUjcwCL2zSnmPe8lxt6n89u9DKOnHmds+jrXx2ILhp3
XGXBRmf5lZPjKI5X4as3OMhZzvStz3Rp31B0cR9kwjGxeuTpSIAeHeUQn2YBFJ70gagmJSl8qzUo
Ki2nI1syWfTK+bWvbhQHChfd4tYYkUj4jhGzd53Ix2EcNPB5TZL8o9iCudHtu/w0IXlnYVUtXhFO
LnFlfae6uO30/hZe85QnhYWXzBkqf2jqaeieIsP09LuDsd/EiIz4jVXioaQDz+hUP8BFMViJnYwr
ugq/BOUZ5n5RfM7Kh/FPVluWCPgvJ3jeRqfZSKJ8qafcAXQJnNkwfhBGTvXFpA6Rh70S0r2tr+nY
fCbi5K53YSvpZ9KEd2E6PbrKB+T/ww7/TYAsKq47i7Zv3/pOetSyjPbS2CdI8vWxPQoaxNZ7lg8/
MmvlNI53ikRBxjk30nRZ/W8038Dtdeo+a1fwf39UJY0odrT91MG5+ZMDBZbjkCkAAyHUE+/0SuhK
+mKX8i/CN+J0FhcKUV4iunVvKcFIMK/FvJb6ifgSM+WLzOVjxNw6srYuouJNX+j6ufwpvrtk2RRR
ULua1b305On02NULy9QZexGfCM9cTRCcxLxOU8eIYwz3bXRL+6skMJDUGiLZBAGBrnpoalyWyXLo
6ciLlYpHxTh0J4UOrWxUyMipPwsAKlypbO5Mm+ioNdokxAMNEhEO5zIjxQcJSW0ul4ynZ/DxoVnz
ZTWZrMdBxD+TGZABYasJeJ90fhiRX5Iqb32Uuu6xGlAoIdMXbc1+zRRXaq9Jf5/XdUKFsCe8MCxx
Gnp82v99uF6mzfhTZ9kFJdlrGqwb5RyxCzc5pASreRrafJJElGgMXDB0i61wZLa9lUjb5WCYsbHN
w2QbFtEjRoIxbnKaSV0jB654ism6YJ7TEOzNlaeHFQwOktfoK/OwPwrpmQNiW1nVLgg2UwmiNIdH
n2Tpey6uRTQGTPhOUfZei9A7epxV/YLos8NLj90Chbz2MMXzqJQbfluWxYk/ZsWjZ84Jan76Hbp8
D7aH5AOZZEhREXlRcuRF+M+M3wz703qU6c0HbRngd0ozemSurSFxMSqzp0a/b0r7oIVW/FTDUxZj
lMwWd0iFu1ZeND6MPkHcKpw4lmVRJ7Sb8Fz06wO/ba0V9L6hA44YpO7nHEmeyDwr0V7Xs7FTP9YB
m5CV/MEI62J3Ca+R9bJwXsl0W7CU5IyussU21NMyxX9J9YzG3BWrdktT59SVAuJtRS6xM5HTd0h8
m3zi+0VVNR+stNXXTClSc4HWGZO3RA8MoCgkgJfBaxlTeV+bT5IDW4cvHP8UwYoD1uDqMRi5u6o3
ZFqJ8KWzsOEYERRxgKdKis6cCEHBfM6KtrVCX88+g/xaL7RZEOlEJMDSfugDjCz84BZO6CR3m2cI
4njkwIHgG2v7np54ScgugE8jVl6SIILV95FKi8sphi0tCw8dwYBQFusQ0i3ePtDmwbPAEx5Rxa5z
rZa/H4wGf4nkgxUyEBoe5V4pn3QvI0Id43e9p1ZX9vCirmFCBkFg4zPjAzFKlXklgjvu79rYNxWX
Dp8z1ZD1onELd4WfMqypThPs/2lx0n5Emog1pWJumV6NhFsWFw1U1upL4H5cLzg1hjWUzUjxsyvP
joDNwYiXT3zlOEoDV4j+iGWDBNX4o/6nLD8km4g9NjjYyWEY76bsGsSf64eYUKPSP9FPM/gHmNBm
Lwx9mYwsD1Q+ExUvj7EsKltF/B1VfPmUgbWoscCpsJMeYG/6IMwuxO7gOSdLyI3lk1pwTU4nndev
bDGjNeU9EJvzUBQkzDEPedBRQ2I28XqS39sjikI6VQDqaeOZh/lrCV7n4RoUmS8pCiNbTuocOBCC
ZPmk99dZoctkw1IwM1raFW0tQDphn8swHcTWOgGirwBeF8VXoXkYKU9D7AmZL/PYw4nQih++Ga0F
dkbX0l4NtPT8AZyZVfDdFncJtftasofyaUbhEFpP2VK9ZESVMX624b0M98byyJdzMfROgu+WR2Gw
ZneJuXmDFzSVbmHp+Ll9PZHcIPPDCI2+fJnrEUFCz/eG7GoyeUzNT+RaBE4FwUQrkrucKJee6VqP
HrsEr95fg+okcw8s2eJ3c31JLXk3mbwHUu6zuNgLZfOJAf8qScZrSWyvjebmFGraOaJJiG61Yt5I
2kWeIu/Edt/XPT3sdUhfBhPQ4y4TP+BGGbf8RIXDcvmk/h7f2Twd4z3i9PgYH9c5vRd71XeER8BO
PcNN3j3Lma7q+o8dpve33BPc8LP0yKv/JlHXI/7mBEy5uMRuspkO7F1Em98ZgKPd+RUjlafHqvzB
TenoezpgW+G/D/bNtj98N35Br+AMtn1sbNflV4/EQNtuZ794lo9VH8WJXe813zAdwnT/kSWh+P0x
4io+Kv78b9yiG+LvhWz1jEh1I27Bc9iV+/OjXjIbDbkNltFfHNPu3kzbvEwOwUie5XrAOPi7Pn/W
f3QcfMERXBx6uLLtj4+jyydAyswm2j6fjQuG1pb3Px+PBwfwLrLPqfN8IZfXPtZHGgYHoJLDT3wR
NqDKnbsf/DM8y0Mg0b0Znrj5GI8o3/Gj7ccjWMfi3B85dTS/IBXRzs6Tz9/2Y3HPX/WRt9xePBpV
G9ICH1R8ZE/InPL6w9qHX+HDe192wPcg6DFft71b6CcbqA2/GQ8i2yv4fJiXNef1dbFPn8Pm9Fnb
l9tke0fTNrzF9e/s9m3f/To7ie0/+Mg97+Vog4Nxzudk9xA35/yF5bDd2I8vcYNs2CFph3XzF+r6
TXDBvG8vruQ+HtDUPNCkT1A1h8cdKbRNysemcjj6fQSIm8rbVZ76TWaRF7znW7jZ+XZiguwmLlSC
beVVj3AbbqMHDoh3YxNuE8aOG+NjfI+3kVve0y3YBH7fzA0OCMEcc8dR/EWWrtNf6Nvt5MDoN7Hv
Pn4j/lD/QRowTd0vzhub8BkH8bonv//N9vUvc8ybBszGLpzRtvaYJ3f9d3uITujR2l2/YwnrhO8w
Ax1YDV7gJo+/v8K5Hg4H3B82GB+73tVsMu3oZJ6ZiIwHIjG2iA4rb95dwzuxSdv+HRmnQ8KQ83bq
LjRydrdhEmirB54Yf/6OfF5rpv28lI74LX+zXHIKf95nuxQ1uj8TpWX7CHi2ya7+jQ6D5Yz7+Sj4
gh/EbE/s6CAfmQ6w995+DTeEl9v+Ndqp2/qlfkk/9G1e2YpDoNq2+qSaFviqeeCQKNxmvsTqHNjt
a3ZbH1S616Nsd07FyzV48m5xx724YVi+Cx3/wXRtM16+vkgcfRE3IPZfGIZum1tA1bvYs3GjxMWi
xKULtIQumP8af4BHBby1gAJPOP870nxNZTczdlmLj9CkDtJ3SbEPGLXkQuGt98nCCmGdHCkRFVMJ
2PFCdczS3SLoj5kHEbCstkVeh6TYaFZGGh/A5/I0pfIpR6u79sdG9g0f5TSbTAalhHDjVXdXO3Lb
8UEfVBgCpnUVhdHTIlY89+zBPHafedYm3OyuEY9O6Jy/yM91Icr7uE3t+z29rP80cHsbQ7a92d2d
D+/44bj3+ybx7n/3Fp7CS3M1UbuQrG5DJziRHLSB6jEfxkN2Chxopfbv4e++S2weysPOdH9HO0I0
izDd+OLmTz558j1kuuJBPMBBGg8RWlBHOvFUMxx5GW4VOXvkXpb2+5Fj0nPvu6vp7OClAIclmomh
il1vGenxTne2bd93G2Pz9/D9kkMBERICwlftTcBfyb+Dgdm4xbGLGIyXI9n1e6Z8sOdQaq7PTbef
V9+ms7wtb4nlsIng/5a36W1yi3O0k1y3/5VcBnY8CXhfpLfww+Jd/PqPpPPaThxbwvATaS3lcAsS
IhqwjQM3Wg5YOWc9/Xy7Z805054ObkDSrqq//tB9YaZhf/DHbFf7qnHdc9WIXpwaKv6nO2yeVzCA
sE3S36db4e1DIudbYrq5j8UtKBFq8xX/CtQmqw5RdViCJ/g2ofVjUFEL6xDPWBKtyleSAyFov0bP
1Wr/9fXSzxsMsVgjs2AIUKGF1BkkA+vFH/YylMZdcSjeYz/1dRc2yypwn/kdt3w9bIfV5hH7D8gs
Ygb0RB3iMN2SkbRCvsVRywFvj69Wdqp3sbOhKzpSRlby5vML4fOP5qmc39ae96gekeZsFq/5IkHQ
7Y9fzOyeOFUh8qxo416TJ2NPfSL0yTc/FupDf8SXba3sxV9m797fe5aR75z1x3frBLy9sp6H1Y8o
VeMHvFIXRY2Lt+/T9By9Q0LxH89wslYU+vV4UvgxcX1ywDcUo3QTrTgib3vZ9T6nde8a/ufgfX5O
PPzi/4r3BLq5k/Yg4OsbL1SclFhkcqo1R2f1LXvfxQWEd7e4kFg31e6DFtqzOLyIZvOT3dtbz/2s
n5pN6TUb3JVOlVu512KNao6KN/jiscm2X8n2i0/p9pJ4HGHi70g877N3n/a5OKhX3ELU5Hx3JKeB
LzS/dTvPPLcCaie/YC3dOw93zDe44Gsk0ysGzRfD+zGPhkdC2lN4irBMuthHhAUg6B6kMIlGAkno
movGx+f94APDxzetFyo9pI3j//82+RnL/7qRMLn6goW8Ki+4MXI4inC6dsdPwk7aIjJ3c/flymaF
xzfyBYq3Gvjc1r9swLyPN1xHXMhVfu1V7nJmfHehLVM44Ai4ESK7HYecGzyPq8LPKAjjtygz4zbm
KJG/o3t85uQ/FPvEG+7i4KWDZtePOamzJY3lSbQrwQsk76fOCy+IVHb9jitFtMOqWYtSKr4XWgjS
pw6oilcSlw+C8OYtfg/W+y+d3JTj4ukbHF05/cXHrW87v/Pzjbxlaod+/+8VisKXrTH9X0O8uWR+
DxEL3c6aQMibw+kW3YK19NoeynfH3YpKzkdOsyOKa3WCGuNnj+DJuvQrWLa7yDdce82YekA7vHaO
4hXhpcMQJ85NUMM1r3MrflbaBF/p6hdrihVO85tvapn3+CE9enUhaYfrLb90tIbqK3PPOjsUB1Yp
RxtLXoIgTsaz8dQdnKd8TSd2Dj303lcEia61zT3iPp5AUZ6bi3Cx3PyG7ng4EXeyggdwblzlXLnD
hqFyhdObx/TsGqt5r3HjI5r1xi1UJYVfKI4wvf5dO6q/LzqAw0f0umzg0fAgfLxZ7mH7Rw8ReSj/
3PgcurAluAx8mu4fz7z3Jp6kD7TXK+nIc+LQLfQreBCH6IgDnTvuG5fXofCKGrfdC9R75RzF32Pt
2i0s13V6/hu5Entej7d/um23XGMXxczXF+1XwwkUbfdfzfrl2vN3EEy5szbGpnvFxmczvzU7ZWNw
LyLh5XMnBnSNQdWu9zpXv/LKug2vAOBrFX51LkjqbtpYL5SgtcQVs3myWdQdOxet8zW4Rq84HHnG
WTz9ywYbhA/TN/30rdvU3nidr8pLCkN0Vx8AUGUfh+p7v/q9coPwtJ+Gz3aP9gw8fdW+y+MfCEHt
EXPI/Us/ZbgHvKp4SCT+4a70kz2DLaytNUPjFu2BF79gm7uxLgG3U3RUXoglPPXv43f2qL+Nzg2e
nEt8jnhEufsujhvt842J5aMJP+tId7XlPqZ3s5+h0BsA0uBD6/Ew037JW7anOvZV6mZ42N9m5ZKX
dAj7VeM3fvW4/jmuzQ3B4ged4S8+Xn63kf3xWnqmNz8vZ+OlPWhKynfhTAxrFK7jrp3jg17p33ZN
GMgIjc0fn2Po6fRCU8JLvIGy0sSoyAXSDeklfN0jyFR3FSZ7gsCGchSuCI1Yt4H5WuKzeZkT6lH1
0jeXFvcsa1ip3rgPn7jY6F5fUT+25Ha8dhl+XrDfVJK0nvMy54l6sS2WU1wCnmaXZperebpHou5h
L8w/GCqscW5zkTutfy7FVtMZ27De7DxpBVuIfwg6XBMFxnOWnoLP+BT7aKH4+8V8lz6il/IW3kj9
qd71S8jJnfua+91ShHb6yl9hbryeGBhx23PFCPbMXAUIuSakwoW2d/yGccyr4AdiTzsFdMZn9xkg
oKRN8CCWPJtr/Wva5Vt8TernmUd14j0vn1DCPPMUeM7OuBD+vYq3O0r5+uLrq8uwMt1mG/rWjWK5
Dtwe8faqflaOAtUDo2DViDdHvDJIUSFTW/IgjsNDEsajxnuRqjijYImA2SlitLkNkFXlsI6BwL+m
+lqBdJBde4jr92o8WUPJNq54Fx2tYdpuO9QkNOrvkZlcsU/y28rcOHgOBc10lJJDQOyLlXgjNBc2
xN9a1Rwk2JERIn80pSuLBI0SoLX2JLODqyL7PXNbCWNE577IQH2S9q+xcDVnaue/7L55EShf1u1l
9WYmexy2EQuc6vGU1m9qfE0LnDhYPdHqn8pAcUcG9/GWkUjaYZBC9LYRg40TxRXQc8IhIBujSkDz
ID2ZGdyfCI8D4bu/lnGOWs/Nsi0rz5RRM2CE+xaMHPc5elqM3DTeN6xK1eg2Vl7TdXebEmDKyO4a
oFsb76HxkJEj/IzuS/mJJc4qUGrwRqB9WGDTkx4dF77xrD4C4u1GF96STOa0XC879tnoVdG63/XS
2Ap8mvffs5oHJqukFBgfPD2/N2+TU70avH+nNo+pva/Lqz4qFDKAsRrauA561sOWVbXqXYr0w4DG
bakdt9fUsxY/bBUG+XeFu58qlisybaQiAO2pu+UqbnJhcjXZ3wXs7DuosEuyS8eHrl4Hi21Udo2N
O5CkIf/B2tqIXe88/vRpzz72rtrICuqTE5+MeFql1W2ZtJ1JWosaSZdSxU7mzu40EiwsuFxDlvu1
kiCDuls2QOy2lW1iG/DKkhJX6sy3Eue8Cgl/DGEug2zaomKak2zL69dqVFWdfJzxJZ1QvOmfJRc/
Zimb9QRcCKiUT5IllNhz5VaHfy+uMFQR55KE0GmcS7ceM8zhgeH4wwKdBi8DHJ6Tz+40Vmyn/LH+
MfFbHbdJC4thQfUAaFLfSoazsiFxKaBrXZbn1kgJuKI8KJdAnSDOpvsGj3ZcwfVboRCGBLzZFf25
aQGpCL5D6+lzufjYuNSRcQeNnIcUis6w6yO/L1hSE6Dj6DLwm+5LDH+WeAyVeFu08LmwgTL6yitJ
Y5gWyYX8tZ6ckYi+/ICr/hbe+VuLIyOZD7tdpdwkkrZRYyUoi2UswjTJotULQ9nVKoD0/lGoyFic
BxqKVY+DTBnfi/yK/Q4kVugDtfTekV4hns7evuhD+TRGSDZBxbss82pt+lEw+V8sMlhoX9X7MFmv
fSxvsZhYtepb03ZEmDFvZjPu7Q02PDXg8XTOkxmN2NVNBoRUAnI0P6v8bbDkS5bsVAwGongnMGXc
KgDt9y3Clza/xSPWpNGdfSGooiTE1HKOsbzyalNDUnbhUuW82XgkYsL9FbMEAUEOQRCL5jEVcHvj
5UUsuHRIvYYNByxDI3vihnCy0GMb+w/urSfOOU2GwF34WrNI/4hIoy6RfMHEY1PXbTXdtXCNoaQm
9cLgOqtbMZ3PNQ/ojKVUn1vrCHd3sYyCfNAS88Dyq1uw0KMNMmA1QEYS8boCBhbnqBlhCGo+h/l9
DjOXVyt2vNBunLgkd65a6wxocSOS4jB3ooLB5wgsoGiS5zvMHSZLPufSZxxr+0RjXzVawDk5xRiW
L2Zdu7HFgqeT34rmyj5Yrt+a8EUiFhpU02whou+t/prn1wVTGFoPjUZOJHzzYwfNKwF+CL94aMXO
l8gD1nuHdsbkt9gPMbuZNjzKCqHee6nBCNuckah2ybqdJE/VH2X/rtyqQWGpNjVe2L9YEwZSMEQa
tB+cKZV5M9EGBxryCWYHcBPIMyvZ6i6TiYZRCT3eHzyvkfdhuhKEAcfY29ypKWGbdaGsnEE/B9hY
qKb9F41s3epsZbEMiVXKWEZH0UTTLcCbFCqMOi++dVEafPB1ay3jPC+Nr6IWlO3C/Uq7DsAYR5CV
0UelQ7Q2sEuYWFdbnF9JKXl5FoAc32P5btURPjIBKgaOKidZj337CmJvgDdCVMIg56Ron0u6eBxB
islqhMVcTX4gVgopW/JEhjPecfvW7SZhBQRkEJhnNlJKXDHTJ/vZ0twh/c3CdxmrBgdGl65gMqRO
x05YkjjsFNs/vZk5hq7slXDzdHMgAB6MQta8Fum21nLsTDwV6cG2LCS7V8rDHOHZIv8EcXmKKYca
DNAJ92kVCeOYzlux7cgbjMwxciwsSDDQANIUjixBdu+kEp6bnltmSCdPSTNPsGC7nkSTEEaS7XdK
eqXKU7vr9RBHH1mCnDJ+E7f6QhxStNBxEfwdLVs1uevsoky25p1+D60bS6z/N5c3BG7rjESfReOm
Q9kX7xe2KotGfA5Ht9hyTWoKHR5JEF5uZmxvmvkqdrI1GMhcpmhXo7XoRoLuVoTkDHxV0WPs3yT9
KXS5FlyjEH5Hfxr4fbt43I2JlxUcuRDRf7uoWE8YUw7RH1YCNfizQjoD8KWCb8Zn1t7Np6pqj7UW
n2Q52zqw9NfadMIDsS1xBKDkBhMTAaaDya1rsafoT3Vc/aPQiYN1xD4cAp8gjQwBfVJ6E6VH6zoc
o1kkQ7rtpU8MUehMBP8FKotcZd6Me4RUkEoSPyvcVcS38cgGgr0Tpex4BV/Gl7SjQlujsWPFc4pr
RFgdPIP+zr22rgg/ngtU2Uv313ZvE/Ep6AxX/6gjS3JulFtK15WGdEcwLeEpqHrms4JFkIh5MPHh
OVcfM0IbTl9sAJ/AcMugnbUpXJF2PPx75Iu9OMbE+1EVWiPzp2EllbK0ChpQzoz1OlVeQJUwRp7i
mUs6VE+5xZ6xuxaQqGByT0Do1o/o8eLkFNOGyvK6GcHB4QzIuInCIgrAfAIM0Rda4k7xReeh9P7U
kYNgCr00f5S7esKgspS7R2wQnm20Z7TrWfcyXUPkwmGGHbJZvuW68Um6gV8oN7aB3GY9MTaKeitZ
8dO+2MpD3LdS8x3gNQcJxOKmtmn8FKJ/Ao6uCHMm9bmDjlKjMHOeEsDyBpED/NSG0Z9uZUzhSdCN
RTKc0+6vmBe0seZm4EaYou/QojkPXgp8twqN4YXoiFhpn8qFQ67elxPUffacNQ2qzL0/qbmvWPEH
lIQ+qVxN/VFnxxvo5XJ4UDlktoV+tdM5nVqQcKSAknHG3P1ozqguYmxfkuFm1ASTqNGu49zJOLwl
vWMLQemNTfUaY2ZiPtqZTRz1oxlocwznmE3hxzyy+WDzteiuyZ80ZyRpNitDYzh2fbZDfi1Z0sVs
lhv9c4sVnMqhMuD+oiYXc1KFqBMbLhiPJ3ETleNVJH+mZFT9Y6I4LhaEpA39z5OkfcikS61GaxPm
RY3MdjafEgsSBqricRm9igO6x+IR6waOD2rUwYITF45QiDiqKx1m+L0KDULHrtzMfQ8/EZVp1fuQ
35kRdIsej/Ob3Mp2vlbd1ulFYBT6gPA0qMAC8bQvkSpEMu3jjHUlDHjdsFDwIuJ+tswCYgF+K4ns
CybJkiw/rCtrc3JniBJ2BgAQCkrsuFXbIaX9h2ZagYV1GYTMa9+wBHSi4cUcJciHqS8aVFp6YhFe
BB0tzDglxTfBom+Q8Fl7iTgaHCajLih8MQoJ8kKMj9JkMqTCdJgjn/Vs3ROolILEz2TiQslHOhUk
IHm7JCJjZy+bl36kyaXbzaTC1e1dED+lifiZQuVQ0sFDDiThruZUqAgxwLTbhwYBJEQnSboMLTx0
LEk/5bN6wf9FBvIPeRKq2hdTWotVY6mlXhX5y1K8F1YFM/YsPjyO72rAUpQDFsKA4A32nLeLAjeN
NUc3f8aNN/J8F0RpDNKrPDJ6oWIc79qCiYx6iJYHpkEIuk4cZHZ1E7RmVBpuiOBdayTIyJy3NEG4
gXr8psb6yacRIoTkMt2cnDZlYcbtqOUAODU1rqU9pfTCe03MR5eY5FvmPp0StsVk4i3ajrTiTylQ
T5oKTTk1oBwXxG2gd6pnkMM2bXEOU7Rz4oCPRL2FEdJ2kKpLw7ZGUAgjm7swSH+Eywht24X8HkjV
KmKI29LCa4gJ66GBnK69KhGjoSOj/RSMOTCVVUThTXGoIlilZgaBwRL1MonWDxUN+EyG/CRdx3Tv
wHnv8KUpIvyiSLutkNlGw2acTVfP++d+AQnrixe0d3CQoZ3Db08IaK5QylE4Doa8PKuYistsGaSi
2sbNr2z1rjjMTVk/dJjPZOE9WeSbPtw7zErRmG/swmSaYiOszZumbpnp+ZrZW86Y6Rz9QzHQjDnG
hsfLybjXTuXsY1xpIXwfRqJZmt5fcjYu47KcajXftw2FZrm2DmiqEGERmhhgbZIVxgoZ7MbujkkD
dtFfa05nWAukNZiNgiHJbTZY7IIyy9kN8RhRCm7ZbhOuT6g/1EY89A1M1hgLNMpZj6v3TfCuFqV5
gXRmWQR1dNdp1jZqhKosxnolz7Kj0bMEMLSDCX/E7MUWqi78RElpHSLWtu3l38gx+CO3Ec4venlu
hRSLvV3bgThEss945UQ7PSYhI1MJwAW0V69Jdo9THEUhlEHbWGhlnYrIAog4fMl9RR80IJvSNjrR
1xqHcJvLX30VvTrqxUbpWdePMJt3Yjpfejq+loiGVFVvcdcdDR36beAnTgwh0cKG9qpADRhIDDRF
xIOK3ck3t84MTLGwsB43JjJdE6OiPzGTCCJgXxLWk/uzjejttXQ+MnKO6WxczHxwruIgNWgZ4NSU
yqoMRNNESRgvBC7MYHM6LFHkS1y7bFx46AEviSIw7NQLT8u26hAfoKVq0wgNmRWd2wytGAEEYjgS
PFwtCNdmkVyswKvxXGmMZSUK6xDnO6XonswIqt5gnp0o/+uyzhMXXcg2lIITjkOSOBnHztYWYWkl
AsPSFy2nneVbVAeJIdwb2RCbAXB7Vm+dJfgWdbyHNx/Wt3pSYCYllm+MvyJ+Lip3pEX4BTks5L5j
kqSfJS3ftaq81UXPjmwiDt/z+H/WUIczH4xC3CY8bSlcq5lwZXctM98tGdat/CgoS1KP07nIFYIT
zVC9QOEZNBwpIFTg4c7xjfSWxa+C/9Y00kzpjzjzxQcgPhtB0C5yEqvHcmNXOLex6q3D4hpZBDhB
NTYVwr2IbsZwFjyB1phumyW8aL20fjzaVrqjTlxw+gj6Yw+rGK82bLLebUV+5bznfIShv2wLJMK2
rZ1Sio3CUrnB8ISPWKWVBoqOqAFt44uGWmcWEnETdX5bhpNocMF8JvVhKRi2QbQKABcWkUgBTj/u
VZtltnRvGNWLcC8G/JhOlcqSMziPA85D9OUarnohes8EdWLUfClDv7PoMhwUPkuMzB5veYYv5Jbu
7wJuQySHpDm8TT7esiPS2MS+id4z5063vrkOgpKHQm5fhjRBNedJ+CYeSlEUab8b/BYWm0rZFe+C
XqUoPXHLz4U9oxLhhmmg4kG25MHCY53v68j6uTfhhJWGKzEnKgiHUAKudXgKpvS8mOpu5mL3Im07
yKFhGAkzMR1fzR3HuRTzgNVcvAWcrCkInaMdvAXpV8xGYHyp4uXNIK5EHSkA+IfQc4KaX6PwlKr8
OTwZ1fzYANOG90kXpTXZJMMbLc2okaEql3Dgj9DSBfkzherVKFDyW5NEbUIB4pOYfNCF68uTQDGV
6Ra/mmQXTtngdshcRYsiBm++AQzCKfwLw5tAxmTOb4E+Cs2ZTupLWZ+TZO8g2wds4ALaiCpkB3Pt
jQCGsj0Iq5hwo+Ao4UuxOMYHgIw0c2CqXA0rHk8GRM54vIx9+QJPQVwuqGcz5wT/lbEHF82OzHGV
c/uJWbcrssMUkqz0LgAJubiyz2BJocKHyJhckyr1wBwFQ9NI9eexVba0bOZEuRwQ3KJ7IKEIcvsw
Xozaaxou+Gmg84t71BLci9I/dBa24ySdEtzvh2leS1b9ZM3TllAkHAfgVGDrphiPLLirecTqX3/P
J8DSMDoDZT2LcXHJ92LMFIJUEp1X4pUaxqfagyDLTyC8A+0FxyZusA8BAaocg06Bw40+iNDE5ZSn
f4bMkN5DlemaA8J1V3wktKintKTxKgi4otKGSf2kkneK1QXQiLA2qYne1qXylnfHSp3cRjBGonxP
IiRtnuRq84qHVRvujjx6JvLxQj2HDOYmDrqLOIe0EBEiNC/LVaXPYmJqEqCUTaamcnUwjeV+YKBk
QFyNLc266f576d29ChIudHoQ4B0jUszyqKCkiEM4NdCRLke1Be6SqLAwWuDKn4CWOo3MlSg6K4Ov
c5XJa0AVeZrDvw5+X5PgFZ9g24SaQ8gElukxMvQ2RDzzmyySVAb5t3qJZvBh3kGAb7wo60mBD628
bu1v+lBxQor5QOAHGfqNuWHLFJAhoeW+3N2Nbx3BNB+op/S9T8Amh+1jhF8oQAkxi8davx+b4ThZ
qvtP2KyrJ9qHhhnX4bekqIgMu2RtAyu8IQ5Sh4skvs6U8F1DalyBSzsgJHGhbxZdxnpqwLokPogJ
npu0oAWZyAjvwLbt5cqh2VFIeqb5BQlyA+QougZnOZU7MyF0IgHOyzyJ3nhq3lFQCNWS3BLosRd4
q1AX2WxdZPVjBPQbjrZ+TZiZDXhk5o7NRxd7nfxipOfUQpVgQ+HSAUqsJ7W9BfWfmiIbx9ii2Me0
ruIPiqxA9ukNi3J+ZuAUtwILw8s9xX7qYD6Efwh+/9Vjo/0bC/kt78uPGE2hmY7fLc5hC0OCOGZt
McDJ7Q/ebgIWjehhhS7YQSnNhDFOrHfLqxRCTyrBj/gMDHj9xZhdVMX2crl24bjcBF/asftN3v85
YchygRs0lXfVLOOZad/Y84AH+40BsgmXmMagC99rTPgVAooaYzgIyL4E0xsDjs8u6Z5JhN0upDyx
9h+bU9T0FAo86E24tZR6Ef5U7nX5vkxMD+uYmzNT4JJMLKkWCDfwUxWb4Vxeix4oaXtXRXQmsDeH
up9XxIGkYiJ9jXD8q3X5t4TSPMzFTu0VPC5omxaMrqcHUO/UEWHIngnxBGdKZ9/EoEJ4/EYMWrGa
bUV1DDkjsDfB3LIPITGHW1VGVFOz4FF4SdVeAzlIBsoDICSIKrZpmEpqCPxpUnleWKcgOgAtXegr
UAttaxMdBl8n7AakFgt6HlXqsSjgJiYgfYU9YX3hgBqr7DQn8Va8gInHXMBrouCIExfEl+VahcWL
hYGwXR2wlgZhQtwWJDSPGBbn0MJTOljnCFcdg9NHErOJsw4mQWnjkOHwSRWutA87+qqNowyPhc2O
rKNwSNrLELN0R5KMU8i+sI03pS9eR7I+ejbqSYB4f4w3IX36CcmYxwKmpT1WJFP0FYLGHrBnk+EQ
tzFXHfSY233m2lv06yYVcdBijKN9g+3SUMcslR1XEGFE6Qv+P7BFy2TxWKmELYpOf9BA4y1jJTCo
tEyxHKxIIObz0FmXyqiuX2UKteGU8qqruBOKJIfjBOfPwXXTBvdpsTloNTdsxQqV+cTGGomg04EU
j8Ust4lTeJBDlu90+akgsoEYBmnhaj383wpvQJhmJGP2ALkmGZ9xbfNiqn8VXfxaqLolnu6tNV/i
nFRMwLkx8IPB3hmmzHZua2BDLNNsFyx22R42rXlCeIXyr+/3ibkRrcsEB5E3J8naEeYzBjwTggo6
royxW0NvYlQa3IoShSH+IHqP8yB/SVQhEvyLSvUlxtyAIHPoihz+CzIukwj6klimAW6gRb5lkM6b
vKAK8BGpfcC8A441YeVik7BQtSDxmNyjVpTy+qbbaK1QJKO07d5DCf5WsQ3QvSNdQWMRn2ekS5Nq
v05Z9alQLWZiDOAH99ipWgZpv0xayVlgnoPKbiBgMFVlIg8f4Eai/8tkNpFGfnKC0uu7dMs5PqXz
Wg5hAranCeiuCWeCp8Wzk4DS5Uc0JCvxAmIDMtJ007NjlVN/b328yefiI5yCqwr5KIelHSgnuS63
i8RWdjpE+vRTTDzT6cMONHweUOJnRGUr+lF8gEZ1nZE7tuLcBQxWM+Yfx2axLyZTSPGYR4Ksolhh
De28jMgk5wHAFiOOemh+M+NzlqCa1mSIbnlvc/dhL09icKoJJRFCIVlDAAZ5XlFfGkjPRfYTlT13
KCI4Kueo0uFonBY0KjE0yR+hQaZD4tFQyXlkVZaXcNjoEjXjD5HEgp3y0JwMMLepR1dq/joqSw+T
XEleFMUeNNiML1ELE+De0BYG6l1nXFEJkJ6gGnJahn3yIlG8FvWH5THp047H/PFJTMgzk1sNthHI
LITOcjnt0yD+yksG9aaaXJ4CsYJnv4dEY16LvioOMBH6rHmaQMrF+K2rF5V9Q9+NB3RpbsCs5lA6
UD0KZa0YaoU0UTQaLFyUBVs/UnIK4gGILyEhbcwJhijvvAm2+G4eUBjxwIUi7kzJWXz/orJwqhtY
hSDVTmhem+plmAHqOFIwthFl2gz93v6tZw5HeFMcthPBbDTJsjD4bvxOPeHxBQ2de2yM3gworiZ+
oK2WbEWIUa8QqDucHMJiQOoSCxOUivNadzDmhGwc7UsDB7nlUaPFtaN3NkLjfGoqm7njzsJNCRbS
W75yYDQBGwgEJYFEXuWsCrlCtRPiQeiLcxFUZy0k4fepg0qNJXmHFx5FFuFuzVk5SJ+TeRf6wnLf
joQZDf/0NQtQtV1tCIv0hWyU0h9RCdT2XAQHsaEUkmWB58/FxJrs37USKhxW5SHkwAiY3e73C7el
+DAb6PjRXh7OxKSIaCHoOhNWb6BRLFl0lmwLB3buHEJoLzicrBoTAD19OJAkIlTHTBYY0vdns77P
ykvbfDR4c0YW6TiYcRXcaUaNuJTmX9bYJw5oXygJQVe7kg6RJbw70V9KFBofixKfAdukgOD6F6py
Ue3L9ixfJM1v0pcBE0Ywgvqp5IQSzVtayqwynzqu5YhXmgRAfOOmQTXPvonNWZz86Np7pp/5tm38
Iyn0Jteuf7SkQajdOWYP2Pb2yskdEJdHsfzwITjZtdff2SoU2VXKPoL+ZE1H8tHaSeRIPheYPklZ
doqAYrJGPVRSTIJN/TsN+drIvhWTW308yiJkeyHeqltVNLoOO1ppoNMC6xHqJSfqiO3JfQZA1ipP
y1y+S9i5CJ5AFhDVuiRPMpodrEXyTT1Cvi2GnwybjbxB3Yb03mw3VRKdK0x29PhhtPRExIM0cXWw
uuxLkk/yhjs9rXChxuRLtvNDkIy4Di873Zj2xXTLHXZ3hNrrsI4hWBSnpLY8R4o23B6a9VFYsSs6
fAOnubh8VjiPJWMnLX+t+dpPOuDmLZhOula5faNcdcJwUupFyZofE3SZPciEH1LMVtkCbxCL9JyQ
llyG4SHir/KZqACxTogIZ4gQ2tsHg0QHJm+lKPfi+e/prTVs8IZ5YdcHFKTbh6kBQjV10gKblfOT
afWhjGnyAuNTwztoDqFQky6yKogqfC2CDs/ZoP3NkfZqjXMIjJkyOsOwKWjeN2BHcFgSE5Ksxb3N
9rmU9iUHzgJJMzY8gEh1wSsmkNa1gnCCDg8xlNn2bF4nsqMcgWvIf6Bl2AEMm9pgNSfniJEZbGUb
EIMFT7aAMCMkFPLUBGsMXNl2ugkGR9edvGQ4tEL5hceVmQxlYIlF+CofxR5HdOla1jxDGJrL7ag1
h9QTrXpaXUcUyPH8bo3jsYkDz1ZGzMfiq7JX4tyfchJc2/ysRFCnmf9YHPhJp1+FUlzsF6bwGtc1
yhZDepppS7VK8WHcEFRjgg4nQXilwoJAOInJSS1SpKk+LGTEMjDgew2Zxi7aW4RFS3FNIdkxDrbZ
zNXSCbN9wavS9irAYsfQcYjkjIfKoXNvinlAtNAZoALjQUZnKRoD255OUg3GLJFnTvjHEulfNI85
eWGauTPxbAvDgyADkYol9sjsWUdW26WquDL2CBYVsbIg2QWkuBRu4UCLiz6tCW2MxUQPPSZf5pTa
BP4YK+cSTfNElOBIZzIaJ4sa1IwPhSsptnIauzoVQSP25vgbBLDzLU4vQtfdMHpkEzI36yHwcppe
e/KFpFgm9axRP/MRlQCJ5RMAUI0tP5ZdoXSSE7QJzkdS4/KKQS4Ca4EuioO219zSMNhvOJcKt5ie
9xWETwEYX0SoWEqBME2k6bR5sTH5SVF/ZfOnyeYcWICuk5j39NFr2ketmO+4GamY+vZC9j/avgGT
RmyvzBGtnFA75vuIza/YSqd0mPrI9qd8ExfHSpfXmp43rndR8d5MyLgF2ENBcbSMYBaoK7zUhfUz
ESg72sRuMbdNMXkdinUqo7ijcLaQ8gGvvNTTp2Wn0g3Ji73VhmdYbZBgItYmEFZk8O5eg91dJXvL
ibZDoflhoPipKHAgmhDXyOxCKNw11i7oVTrHnBGsWvBeaoZLF48voP9ejRyd8E5I//m/U7PuDo3x
7gTqTobpgmsmBiFYyqk/Ax8qLgmQWFQYRJ1pbEZm9ZkmRVi7wNATD7y96BsFLkfDqv1a4yjaasQ8
QlXrsMMQNC5EMRYWxrF1azrM05K0u1TlfGsVDprozjcXg4qgyuVzc7TKp3og0GOTY2cjqpIWnjQa
LYHwBaOK1LvZFMCla7st3vW03NsaOd+Hcp5ODH2CW6cXp2axid2xu8PgGSRD/hM/E+8AHCOgcD7J
xQuRgUgXm6mjFoOe2GvjXtiSS8E5WEvqyjQ9dbRdU3oU4NntUpzS2D4tar7zC8f5BSLxGDIm2n9z
3OoBlqG4o5wEf4AKRfcNOG0lhJ7SIzqPGfwl5zQXexkszfKRzU/60Tn4eABPa9GnVi1uCh6MGeZK
I1sb+OP/NoWyzRfKn1g0LtIrYUkNdLDJvg4DzCKfEtuzdG8FPkXbASBi4O0SFR/DVLHx1TeyajFR
Tjtd4bGr9yl2dULSbcUd1nW0EjixWTUpyyO5wk7/SFOGqtDxiuk+s6axLHQC9VP4u0j9YyE+MOdW
tpDzxMCqSznDJpQ/R/0n0IprhQW5hmOyU8dbgVHlBMN1WubOEQphGICxYzB5md1bkgfgi4nzkvXf
REF7MWLgCF8GG4OEqYQ5vBC5VcFrjwG3+PwKivmYm4eM1R84STBuSvwFg6ODQ2JZBxd5Kk7mtm19
PF74N78ua5i0N44tVP0AlhBg7fJ37nh6kRG1TUmWED/4bfKKnkjkQTGF8N9NjGPzDZPmmvZaor5N
EpB2RV1ixegVlbAucrgXp6nacFd3o3Ixw4NRqX+zlRy6Tn/vf0vqNm+UaCabhqM7TQinwPvl4a+m
BZjRK+Erv45lVHqI4P9j6byW20ayMPxEqEJqNHArEkwiJVESFXiDkmwSOWc8/X7t2YutnbJnbIoE
u8/5I7U2NAjD20oqrGYvA1iWxXunp74FGrrQEtS64l0t3AbvZE3Zs4aurtVvNhtgEZJVXzo3qNuG
zbAgG4Tib0QwpEOD5mb44C0VslZdpMMH/oHWLNFuiBESZG1ewkA3xeTDQK+ViGCx9MfFve6WB83G
qNPXpBWGG6feqPB4byloG5s2KUqFzmFACl10XIvvaKwC7CFjK08lG27O3WR5K/V+ovNF7iZJdyyy
Bwexauy9O8C8nLPqrYdoXSKXYCpuSDxdDDe8KA0Vzlh56EP/8GMoQgYhkFKUtAelI8nrQxh82+La
I6NQsI9r/9AFo8eg5Py7GXG6wbDxqgk1G2MCNz8/LDHXW5hWUhhGQifYDJ0rByrn/zRv1R/NOQrO
g4818xU0Bt3TRKXvUfCoafdg2QCmAdH+UJTuAwcl9HSnb4h/aZkdFwx4nmLVaUkVpwVdHa+WnwZB
3oP6oxtqivnrbPQKlaCRujjBOThp/6KXib8kH+To/dul6Hvrr7wpQX2YZxwfnObQ9g9Mj+4fYkA3
FpI1CTKOrnKte/k2KhGuajur2iDqfhA6ex2KL2ev/u6UaCH+/RUEhnpPSI4FL/HgZN0cghIvk1YV
5a6KFZilizfTdJxNW+c4advQeaNCtd928isPOlrIYPwlOL9GA5RI9wPPHOkYzI60cR0s4PM6U+Ce
yf0+aQmW6hxfVJPvAs+6VuTNBjxHNuFCDpCOY2M8cNuN1x3HxiUvjHxoaGIl/h58tOoBaVzdZaYG
gplpcP9J4FdyJK5QdzdsawtDcyLk1VsY6xASLibWAFyjDbGBstSelmh+5ozau2pXEtVfxM6Y6eFH
whkgKyKqNurrf+Emum6tNXd4WwI2AYG8OCKjJG33epR+PZU4EzM1bAHkUk0hCBUS+jrm8wQ4UGLa
yr1xI5hWRMHF8NjHgKSi+kxgzyj5XS+HZmk29EWuHHdae7wmc3aPidv9Lm2jouQf8pHRBRCf5hqS
+QhaJ155LB8YG/9/SZFXRUnxYaLHyx5gAlNmXggJm1iE4tPCd4Bqj5f2N0hemvBpEYhDaZ1FhMiB
tyvm19q8hfDwsfNqjCPVU5u6A/7xfvIIm9ijes8JVHAQ3PPmF5Ju7B27B2F3fITDE33JO1uzt0Ml
P8CIWEkFXCb2OQvThYEQ4YepC2Oo8VIUX+3Nsd+QxsQwj+CdC9GHzbMOk1TRE4eIZFVpJgr3h7Hi
x5zIWK6vocBWxxGi62Lrjtkzt6XDs0o8kuFeNYI1IM82g1cCe+p/ogh9N/hS0lByF1jrxnxqUXiL
Z3Scrmieiok2bcLsd+kEzmV6folWOoWrBwX5p92LdnXzIjoC5Nydu5wGHkG053a9KomXEluInRbO
gADAVdF3uI1B6HmyOlQYOalLAdvlwI7c6TfEN/FlAjfjhs3bq1rgCgguQG4IvpVNsExiQgGb6JtW
6MaXuMCmT0zbSVE8umU86HMFLobvpO18O4VRoK4pRyc3EFAS/ugWgf+b8DVlVGTlhr5DSKL0qIUD
CxMe7OyqHg4E9PYCvJpvA8xQ35l9Qvhq4MkprXeDcpkcBVeDCIfwXYK2aEkjUS67dlm+78bSV0SB
ZHZSMTklTHzSJccurE4j9QWJG1EjKNZxnaG6DTGVR+a4HjzJTsSBDeejxPN5bu7epIHXOTJpXqxf
3FCsc5T/dA5aMyV2Jvk8eG687u4F55b2NTYeuGi36XKkww7veXtwvemNmrSftEDE2DgaX6zU9JFs
vtZFuTcZhhoP7HEwkS2e1BruMOJadAglRrUZyx6z0EGxc3F6dvhdVfZQJ+YusNu31pr3SmLvFSk7
nf3immobTS2uvninufZXzBYCe/NIpee3Gjd5cJU8uTS8dV1QVFZk5NPYwX4e9Ve3twDcq08dkHyS
wbAy7Pck3GS9vJioRzgb+uVtyPhGV/lymAQ8Jtw309Ozkga3Kcmeke/o4x6FG3EqCiTHuAORVSDt
nQegAz4eInXTbpPW9qa3k5c2nTp884RGjcGpdJSb2TL/alH+Gjbg1CPjY8RSoi7sHEl8hs9oZtsg
oSnaF819qWigmDXLZc+vLoyugPB8e2bw7wWLUZ3oB29Md1WOkZjNKSGOYHlNad0rI9JDUVSF8YgO
gjfVnWiOrd9ak/AOvmILIsnGnuudJSMa+Wrfbk8UCU20VCHcpKhMWjTDJFr6yEFWCatmjYEAFmic
gw+vBneNse/Hmfs10BdvLflxYPFLqvm5BNxewYhHibvm3rDImS0yzJIUjuqYOhYQTTVJED26sQkv
K80R2TLADuLeotRee7DRnJFIsrhEHYZMtmMYR8swjuapUEoJj3jq7s6bzaQ/bNwSrqokUnWiQd7K
PipjPqBNaIrl6NgUKfHGJlBY5aiE5EwFbiJJsQl3UYmZ8BHHt5tGgJc3r70OmVQHBKwDQW7MQi2H
BrNCPbPcJybpmocEzUHSJG+6m7xj7y3kJmti1KwKEUfXAElcJS7h1MvJyCKsL8u+6zxEFOT7KakD
HVSamfvY4QO6yz2TALC2elFhNmzgzHJ9d0rx9DqvI7q0PGk/F6s6uBFG81C022xYSIgkJOwYWorf
sraeCnSiwSN1w7fAuSQDzEj4YXMz62kkH2BankeEWPdpvjYSvQ4Xy2eO/T82SsTfCw1Ybf9kavQF
ASg4GYWTJNmTTUBwU6iXX6H3nMzPoivSTWccAkpHLPle99NfJ6QEgfa5nGFswvDV1cHO9j6Eu+ln
tM0Bhg4GpQCJaDgaBIRuG3oNLNJpU8bBcMKSbGXgA0s8rRzhPmqY+4mqKaAOlcx7zhP2P1RzxX10
CGiclb7uKR8MmGIILZ5zpan34H6IotylFOkM3TEVxpExfwGH0lwwfug46CMGVIb9BpqEJ8bju6bS
juOc+ukwfGjdDJlYUdvYO+luKSOwTKXGrd4CjyF4atB5YgrJmDU6E10uQbcYC/jVgd20ubVCMgIf
6z58CjlMXQSNvXc07IvUOeBgtCR7uDBBiOmxODW6i+q+PZDzpghuos/ARKghYwG0zZH/unxlsqDE
wC/pH7P5XEYYi0alvH8mw/I7JuTv9KT2AFAmnDhu0PxWXUB1jHdrx/zvGHRkNx8VfkBw367naO+9
9scw2u/ecP5YFWmSRpED5KKPMonL79JlHR4dBxHU4m4bTJsmNe88OhMbYvNe9JESFivcnUF5FfVn
EGPlYGTmIelopZKH89mgmiB/VPI/8gq7YvwYYnHhtpuDNySpCKN5t4xTWsljTyYF+LgX9B82OGnh
vZdR/Jw3y38yiUrfDdI61I04IDRca7xQgKF3Q1qvuJrSbltE5pYdzlywiTogicQXusJvXkgi7fmq
ByntDKX007ZdgRYQcNnh9AnsUzVXvtnf+x0r+ALfa7Tzh1cu1LlnvvrONnZ+sFmPMzhli5Zlp+IA
VvIF7JyDCoB0nh07fuwwATvTmSuDaGssUBixIu/glfbTRlE1CJdpSOYbpxM62DAg29Eu0Nw9qcW/
BQikktg5F7D1BFkFDUBk1mGHYOIgS33fgIDOrrc28l0s2Yp6+dyxaS/QHjloNy4uZyzolGHqgJRJ
ukM48/kbBxXEUnKSDWxL1GW+LBenly+jPq6cKf/boU/oukubnyrvJKkWHtr9TM1OpEOCyBXJ036l
UUHJNzNMT7CuShNfofpq6uG0NKa+njxqPQiCWYrvGWo+sG4YBZv5okGcVM8pvoUkRyGLi0qi28OY
ZYm/mKBnCHc9peuF8p8wwXo2APsPllQNbI8CsYMUJrU84g/ZiGdlfMK+t8Qb/omKZQyeqJtsmtjE
Um/Ddk+EGh1t7p9Envn4GbDz5syRi1hrpPqu/eyYfMZ0OBJ+zPrlpSVaBnMdF+OLG3w0JLSRvDay
CQf1exFXZ92pH3XXevRGjuWwsK80/u1litQ+6PzGDLKVk0ffThHvTT2meHBgulP3NiYxECQUIOaI
UiAVfNzGBI4hof+QnRbEDOhfQNvYbn+ng050SgF9kwiqYARrjnh4ljqfFG9GQHR4uof7hol0u+LF
qiVRSLN+sZBtFAvJAoAwIX+oDGgComCtDdAVjxNwhnXQx7RHnZr+mCm3Cg10EKGywzLsOzlFUctJ
G68Zz6Mmz5N+YaEh3Q9/FscPg6mZzOpwoTCJTbS5aS3Ce8EWwCqFE2E2hhCWH7k/UpceGjqanCNb
cm5uLbU3ORm+crpdF4Trw8+QZK9w1b6FrQvW5YE4QD9p5+OC8HiA1QHxhfHCwsB5ns/PIxe8sJAs
wF8DdQApBhzlCpu3ixIEzIf2p4CV2CUwAJZrIyJbJn4erLecqZYKXZ2B1ioPAeYYjUZY1Eh2GR/7
jvgDHEd2ZP62ortPTn6QKRWSwk0GJowVLc6I+ttFqVCdkw7dmBLNkYlNwh1cWya5t3V3pH7qJO4Z
LmjDZdGYqA32LhXkY4YRNfh3Al4XvqD0xa5bER6TLMFs/dUGybuTQEcinQuKKz/jS86S2FVc74iI
A/dckWo0L4Q8ZWzecapIm1VG0QH4EHE9WBkEjqghe7Mni5R04r+VJHneLUhX0okhTnA5Ihw5pJCe
deVdl/ZW4iPWxWlEsic46xzN2Spq28iavQOLMuBkGcryqK9SZ/puux/yNddJ7611M3lbOtLzSaFu
0HH1GFOqhKBXwuWfdJ0s1ZI4IY94KzKv0vAtVdpUUIe2npV6qtLQpQMGTHy49xAjTEkFXYI8LTwA
peioWs3lrXQ+DB7g1oDrGCUwDfFRmUmXWjy9caDnhFqrcUwgzwInUb7EEaWwEug02euYfcXxxp1J
TSwq39KdJzCDGXcq2bmotwV62qbgiy9uKZ4idVOjSVhVcbBGLKtAntAKd31W+DQzQXS7F+EOR9yL
D/hGn1P+2HEiwFdwvwXYVZCCJA3awZlWitMCnZW09nqsz2K5hNE/mIfL8mFBD5UX15CCc/4CpawX
4kOPYXWuCngykPfzwQPYqiaKCQVOyP05zNQjQfWNp6D4CFE+qYeiymnuIUunzPdojtFA1djFdeKg
lfYTcJSogKa3CLiCGwTzKQUwFuKQ0WCFwqjI87M3EhJFmvIwMxP2BA1k1F2WWCgrNsJq3HnEHQ7j
04ygYSfrAqxwQoVyygO4DNmtWV098vxQnLrmMa6PSUSIE4GWcG2/ypo5fAT6LSquCfugBVtSaKt+
dMkODavDaFH+pFLkV3pFahTdKgaeBZxViXOvsRw0ayaFmW6L7CAbckMSptNlxp200pK/FjODPjV/
6o7jGx/vJMr3goboGcWZXCe0riUzgurgLYzoeZgBGZIBEX7/pMMuteZ3TFKU+h4uc9uh+78aJMkN
2cqMEjZb+8MlLJqH/rmd67+9160T+ZYQRZrq42NXhHslX6brwDd41RossYZejvc9MwgJG8+ac6FP
BzXSd51Zxk7OTF04MxgFuonLeG64Hsi+KLgRgAOQF26KF97PyPlJW7GpI8IzBgLP0ukLQzKwtOHr
rrbxagRD0SEDFh2nd/J+ibZH2cNDRic0MmNgPm9+0itgBG/8jgJwB+owtThZ0SHnl1W9KwYu8UH8
ErNPgzIN9pgnBco0Nn8Or/0EboBEwwFzGSQ2H76Uddi+hJJpK/IVxCMoIgW9yTPgblJtyWXIw9+K
LwaiWMoghpms7W0ZY1CvyNBHzuQ6+9zt/LQ7qHutsquDgeiZ3hK8LzudwZ+23c7IXlvzH4iptiOj
46hDZI/esrkqkNKw0HUwBtrfGNrd8eaFrxhU3fbNHT0O4RODTI3mVWO+bfm+8CVgB2JPKMbzuAyf
nGoLDxySToqX7k7OGXedJVkdNORwagDvOqAZuXnRB14l46cU30aDcFSPvIch0R5rwh5s8mEm91mB
0EpNzqtI6f4MUGwN1n0OkDjMrxJfMtX1XfTRCeussNRJ/FLV9L40+soxLgV1nrwsC0Rf9qdg+Yk5
4Gsi/EqXOB2KV002GXXtq3NwyMDAJTpBNYxVxLdM7l9RNI9RZn/po74eh0uhXfiWaClmufCgPjRO
u9w+MZwi6A746+0ofIQ0kpLRurNNn1pNkiNk9pTrKvK+g67NHcBn3jj+i35ptuqV/nslFck4yTsU
TDbsbRrFecwhCQrN2/CUu54NxT8dKVpLy536BXwnMUlYy8i2F+wIAGFIo3jxQzlStb0zDCfd6H6b
5Di0vmEeieJd6QcjkpsmCfjK8b3uIz8ZHsInLR028bLKcnfflN+dHX6nw4VisBqRt6ZtqgzuXv6V
guT8ZJ9Mn+rGK59C0nWn+XE2Wr9aXhbjXrV+HHffFopPFEMrfucdtJor5DunzpBUIA5Eu6UWsWSR
tbb2tkKFpXyXvpuhStpYzaFOPnPk5MKjJbsXu4icGDlW8E/taT6MeOnS8sVx37oFe4Pe+lOEyK2z
XxfydcN01xEDVWYnx2wPFFlcA+hLk7tKn7EiiXnjoJrSTaSV6kHR9pOJB+ypLinh9PZV8BY35hu6
/pRjme6wERZ0YErAtLIcPO/YBCS/BeLRRNM9KWw43cdltXMEMZUaEYE81e4ybFrZH7SZv5/9EkBa
08k/xg9BT2hv3B35q9ekLhcIebnnYrpKp0lpMYIHkhOYRLFJQHV6nBA6Eqq5hwzcDml4gQyr2Rdr
4UuWe357DtJjgW5FQDc31rtkWuiRlGmLCS+0U395PZC8NV07hCFFjzGXZHMvAh/+GwWrVmJtpOWb
MBReI0kfEKKWQxElCJjt3mvvhFelNt5kUpDsBQSclsPWifW125t/tBjruHEPkHrS/viQereSRpJ7
7927mAhU+kJJM5k7aoG2U0PWD/WT8HHWyW12GY0koXtXf5LaugJgA/BaQD6j/JAtJqB+K7qPGRMR
CiEupnxtNdV6alcmgw/qY2VDofmJHryD5CYyx+Agmm479Km/QIWkRb92UnKEkobHcd+ofIWXDLcu
wKoSuFl47Wv9I0EdXys4I5S+lYd73VyIS+k22p5NjzqaNbEhLyEcrZ1bjyMoclb+igohVPxdVe6w
0uaDOzF1tMW3YsviuOaR/E77YNfhoMlFd3aiWnGGxwmPczRaWB1Jm1J+OJQXQar9qm974ZTvttm+
NTOTJHFrpEQoub6D67zoSCdHDh5REFwtACxLgHqQCe+nSyQ0e8xsj9UYpTK2VFxaQfsb5hGZD3cD
gS9vdUb5FH7hDL/4Hg+5ihRQCyhUfo7+orD/YSNNRC9FvwFeU5BaS5YI2Lu15+TmFgg1F2j9nEc0
5izX+b12PpQ+vpmCy0orw5cZzsfUfeISPoqO3a7rDkFr9et5Do9FaK+HBKTGJrKMT5uxCASxMsmN
hjajMn09a9W5FtQdloRzAHpFfybK+/BpMYRyCEzmm9bkKL4IViQYakzLP62nv1Qdb5FEPIQrvTes
fZZt0qH8Dm3rMy+gVF1CWbi4wtaXJpGDDtHTPdmwDNbo55vgYvQOQwKD1LLsh7Q4N32+M/vsVbet
PVXAEFZ36qxe46n/BLReW7HcUOCKoNReNYSFFxDxdtX5LUp12/h1ljWTU1ga29rydl2En2BhoEXO
5LLbI9v8V9ZMlhZBTwW9E5cSUq3LFiRi277da+ahY3ly00uDCqNgAhh01gr0UXx+HdhiqGgcQnf0
j/LP5Hk7LXiaC6wcPHE8qnz8HhInG/A/nZKNtc2R0rdtja7i2qbpl4eXt8A46ckvzTFRcXHdl3b9
PdFIqwmGM7uwIvR3wyPg4rMzifeZDvG/Mc4jJccmkeEBqc0Fg/hh8ghLyXH8D99nC4kbVx17R+Jd
GvhPL9403PP6PdDEY1VuUouSYOMiyDV2SYufxnhfFNQ2lB9tTmBaW62ywccOWuf5V932n+gGBvMj
shYGf9jY6h2E25TL2zi1ezc3wK/gV8r81IUtEgoSDxErcZ27to60bUGY2G3G5GsY0+eFbl9NN442
60+D+TXlY3fR/xNhZi5rOb4VtyL8GTROkBOfQPHEP7Zk2kOmjlu11Ntwh0hF9PuIowfQF8N7HJDd
lpH/C3akzy4OPgl03z/xBWFf2+qgR51iTelHHvm+aJTN6vJ5zqnK3nYhEZCCgmAt4sp8rNh5U1u7
WN4zlu/OY6EGXX4wJ9ScpnstAsiq/Ekt2Aspx+OmT+9p02+mmX5cHYfMNupwF3nZSSjYu9qOpkRe
e5bORM3LvpXy1Leoal6BjC0Bb8O+nLoB5bef1HBwsxq7xH20VG4rAqwBialVJesIjS/5VYjV8l3v
4dxzxd5AV2aWRzTBcdUTfvGLAR2CL14R6GUCNkTDte7FZYzXCipg9NFRi5koMKFnyn5+N4xsY1Hj
Hmn0bEMm6AzQtYEpAfkLCFu2rKfu7vA3MJ7K7qNAWlqjJWq67LUfOhYev0KhwgOTls9DWL1Mof7m
EBcPpaHB0C/uC975bh7XaTth+S52tg4DktjuW+wmfsy3vY2vAWONXZp+kJNUbha7fnFQO3CNkyRf
8zNgIOYqCAuCpVzUyfoXX5u+q08W6F2JcUvoW0MQUoMHAhfYsqzLkGo/rrcwUJbWWmNYsiALKTup
oU4rd6u5wUnjFyh4dk2wIAItDpCmDUED43YEzKp8ezhBFeLuJWL5PkawNO7dVUktyxdoGGRaDYSX
s8Um2a1FnjUnjPSMWLSvSTbR7oSTMARXAp3lvSx4vsW5GWIeldlv3Uv5xylPgDVMKS/WXPvHhKwv
k6Dl1pFf2DWk5/naUOOqOLtUUHsxDZMvrTBRzpJ2Yf37PZtkHvjngQ4i9cMPpG7q8aOCajmNmp2e
//B3Vn1JVCQxE0b/t81+6DwoxotGoVxAfioXtR5ArurjNgrdp86azvECzasna5sZXO3Vkzhk1n7M
ISJ+NVu8MG8lQH3/7MWG9qrpy0rX5aZtIMP1EC1BsrGJ8wi1rSM5Y4s021T5feR6T9vveRpfgXI+
ygLWnnY5BH4JatuB7xz1K2P4Uo4kprI61wxi4SEOyzPwm5M85o1xYPjo2/A1csSvMHF31BiDKh6r
JhfgeaKWGEiToxQVlHgJSaL5fCevVpnRS6eqRV/xwCrsQAMQAE8Z6DROsT2lDB50bLGM/Fp1xQ/n
7ad83qi8OE8+qvyfOa0Ytkp0t/AefI3U/0vYQvREpx5dQSaerOndpZMIIdIoaaa+OMuv7D2ffJ+S
N8iMK78ui6+YAAMv+Rhy64/S1jjxN6onCJ0u/+PO5nk69ZBpNt825cuaZcn1FYXrnuhmRb/UnHkc
aPOWB5mjry5+h6jem4KDu/2MF8LZ+MPi+NnSUHjoJZUK8sYvtYA9/B//UVINr4pDQNL81DYX4FbU
VMZTXHOUqsiZanp1EDwxh46sVHP2mIsBD3+612Vu+a791EykPpbasUzFZqnfVMmQvvDBAM6NxQ8Y
gAldU43QPNPzIGlqwHZtQU1NRLMnmONbG27iXvR3hsimHVcm5ejcvHt1kg16sdG5XVEaY+LJlldN
q1HPI1/gS28RHNhXMF5N+WQiUI2t6BDMzk+vJUeNr1xZkDBEGiuYllYUa6enmw4VoWMgnRrqg0WU
TiqarYEGIIpLBDmoE5EWVdbWLCgkT2bMwvdR5v8ubFA1tYSq+rMx5slhP3Thx3JFJmhUuUBt2uir
dLM+TFG4FyMTTlENPw7gluQQjZkTtUpfp1xTbfzNlBoSJKnWdM7fEY2fTUI0/cH2HYabrRytkmLV
FAQ5djVgNNtqA1BFM0I5Ya9F78o0Pce0DV+8WwAbY4wEC01n1nhUx5SRUaXOwVHjUrqpQ7/q0W+4
VY8XYYJtMI65HPaeEwEHhmQKA6mVC9Krorm4hYHhJ4lajMLyIcX4YGOCgKKBKyq7wc+rZaOEbAA2
HqA6fyGMhpK4T/I2mfVllC/mmJIAAIK0B0nDO4mIqg/tE3ejentLBx6YhjrR8I2cwfCjYu1l9jqs
dhZ5LMDjenlVRjmQNxYoyCPlHXYfguBMYNg/oW/bnTnWRSF3qt9uCp9lXB88y/K7+MCPUObZ1q6w
VbH4EiRDxpO2Bj9u0Rqzvq5srPVBCasvgwV3mT74IwEWkv5xIeO9PfebmLuZtz80viFefSwkxHMN
F1dglnSSL1Pl7cP7AEBW5rgacZB5dL87AfoMA7+qSfrE9D33wWOa634aEicE0G6h2mCQZsviy/Qf
HCQuzkD8Qd2p4XS8tGBy3TgfnLCnshZ93TtXpnp+qXnLw6tyIC5W9J7G9nNoPk0NaxLwF7kvQWWt
9ZK+svLUhmiwZUiQiZ3tgb+wz4TRjzcMTw4vm7jLmHwpoutifNIAZhMuhyhGXBgCMsbqJ5dnL3d2
PcD1bMAd/IOWqPbuRbTlm1nwJahyYCZ+GFpkoS8ZlaW91/L7RD5OMfvuIHRfmH27eYWPORCNh643
wUNvDZuBVRb3mvCF0F/IvYvC/j1pQ3R3GdF8t5ZYS6+8RqbSWilLACiHNjlkEkUn9a+VWLXU4bdo
+dXJX9P+ZO7TWTuxL3gcfm4/HIHKaErIEUsNG2aTdoi4Jy/xJNcMPy1iWZb+PHw0wn5jgUJNC0pM
ElG4RLfUpV9IcUJFkWDvMyUtpRjhonsGXCs7SvbwXHiLJKzm2i6YPrMtvBQz/6dH4JU2BI8Nvzk6
lEONxE2gq5YeTXrAqllJ0htFF3rlD1qz8Lhq+JXNEvHv8DUg7M7G+FN3QK76nnCSUf7mQbMJA0QX
PJYWhhZHLdAOeVH0VDWsgiNnlU5pzpINr0km13Akh7HwToHxWPW4Hr2jh2ay5fPNdbIByD8BLXLX
GsdqbWr3kM8zbq1fMgMePHvxuzp9W2wlnK4p3ZMnJygw2TePVFEBe4dH1ZukbVHOPvQ0FwzLrc1I
oecPXGamLR7Qba+l17IFjdS64Lws2cULLD+tnSdOkQKJmedWa7cyERxwPTNHx9U9mRXofyvcm8kB
k+SNjYCNvJBiep15KFs89QUFTjamUK066DOlRgfbII7DsTC4xyeUXzQYodGWWbT22k9mKsRRfINJ
rDe6Gyc1kXcI4Rs0ioDSfEW2SBzTsVazHIJvhLerLCv23IFSM59dKiBtPCaI/EBzUTPnzSUn6mAy
uVF4DXlErmiGFMDcBGpH7YhYQ2fs0WPMHNjPw8YIvpbg0bMPKYTqKAXn2tNo3ugkzgixD2ymuBWW
rZad2sU0MkcvCqUuogb2x94WIGvSjpFRPpkAx+rOdXKea7TUVUFijaFAnAmhtlH6rRcxa5HkeFEw
EXERa9eIHm22+VLDZwoXORXhzoX0teS32bp/1QTK2LeAWkbNcYmT/TyZ6MYvOoJYh63JCrY2NgTQ
mdI2fxlkPbimqQJ/sgzfxEfdxdFavZ0eLzMBX+2gw1rLxC2O5mTskXyhsAdF0Aq/hUCdDXZnlQok
nA8Vl6piAidOO8b2qnuzVOqJigGV68YNN/yjMgtZCb4fJYxat/es/eLzTBeivktWQMMYPqf5T5ad
hWM+/pvogubECKkIwoRCL8ZxsoX2QXQYq5FB6BsQSr3ciP+V4c1wDhqCoSADBKxAUi88ApwOunjp
JnkKA48EigO/PEyvVmzAdQa7OFeLGIPmnOjwwPBA8pJPtMWU3sZxLmO3VeSSet19ROVsyyeGa3sJ
1xy4GKYxu+ASQv+DUWXICQ2m4VLDmDVbHwXqr7BAntLWWOoarI9TduphckJC0s2DV+ifZheAhzd+
SSCVYVAa0wiQPG+1wPLwVCnTQIYufaEHMOMGaCf+NYcQb7RCsdtsxsx8qKpnFTWYklPID+KsZfmZ
Gyq+J0ecucfL4AlWFe2VofmRN3Lu/fLGjzjLiSIRg6JltiYIIafNDvoCX5ttR+0xMxz6zKdDAB+i
4DUFs8WMPdZc7tviq6OvhqtbXfVK9kBR/EpNKi5GJGKvhwaVCwFdg45bluAnABNG4R6lEWMXuXVg
zrMSs6Q3JOhxf3YWZHfkiZMaMjmkbmViTQjfuiYJJE/rs9UMOxyCFl/jqVyOdmWc8K3t1Eehxnwr
sy4ilK8EPCBGqI9oj8j/Ki66buAV4XvX3Gb0Tso81tz4O0VKGhcd99ONeEF151bReWYJVHP9PCP+
A/cML8jZeSeY3lB+TwSZ1uha1Yseh/EH4bgKlRkH7ci4oer6Bot8amsTaQaWhqsyuKGWUCiiVBl0
C2fAOO1UKId2x7Bul+WhRPafKDcxGPJUbsPi4hQIVTmpkltt298qSaHs77gFICTwwicfEKHozRnC
eIhzgtXBGfglR12q8Ailv+TWNnDVl/Uy9CxKEary6CnnPss4EZsyJO3JXfUTSZnJxxohKyGMF0Qt
ZnGfG+sYkp75Uwux0TVooRR0uD1MGaIHBGE2Ef7LTHt7074UrEAtZxXjg/IYTGP6lIpnJbfn1CvF
HmtGOXzwGSghr6WhEayeJzVEFaZxNDixLJRiC1wXg8RYsiszEjPhEarL3RmR0/9Pz5NjTnWI6nGq
5Rg3xcOg4TME++3Z9hfyZYUA3bH3nXNWx2kBTkAAXvHWuAn+P3EweD8iJa0T+ndj1vfRNLdlGbz3
FTT6Yvm2gf1QjWLRuc2osPDgn4ib4pVxUZU5oI8gZQFwqRm3hYxWc92SG+1seuvUFBAy5Q1uqbDl
c5K+yhZYN/xotPeAt8ZA8BsDA8+E5MYfeHwQW2BosEs0oIHv8FXC7PfADk3yBlcP6oWAmR8ujo+m
39pyFxvaucpfJkjYjKF7mp2TIbzf0OMhP2VI7B5QzK4y4oY7yjalWHd5B0lGL3CqcyuP56Jjvlu3
87gSsMxweY48Zx3SrkiooFe5nfttG1Y0E77ykNJfxBOODT0kSzh0tqISPxpmk9qrnyhs1UpUatEq
jKD41COZqJZxHCW8U02LszbO9p1ylTW8rtJr1neUwGv1esmJuWnE8nBL1gC0XRz8Nr2Ke3FbP+s9
wF2eSSRN3LBD3O9nBSRE31HH4t3EdOlQb7/8MRScqSeKkoC9MJPwb2V0T1NKkUv5k8GUxwvXODE0
dXNhPFTPVfXdQ/50iEUExyhpZxrxjMA6tNefpP3let0qiD+QrLtx/T719XoisyMQJMHUwJRq/G/P
4XTWZLmfEKURgYAiTFBSZ/PERmjxTpEJ9OOVM/UOWXDA57HpXfkchfVnZTX72Zww1xCjkm6kZa4G
cGPtfxyd11LsSBZFv0gR8ua1jKTyBigoXhTQgLz3+vpeeSMmxvRwL1UymSfP2XvtUccb7434/Jz8
qtKCRQ2A2I5DKRct5owetBu6RFReGZ0+5gX9VoqbD2lW77qlvKQp4m5VBwSqMysfpAmxcr0xVVrc
vK4tAzp8UP+NjbLtsuC1MRxQTs66Aq3B/v3oALsQDhjWnpNi9MgMEIQDXV6ftA2Ox0yykN+0+1xF
VU6NoebVzhGimS/kDjhkyf0apK39NyT30RxWJcMVQ8HcEyDlYw6yLeOAbcaN60eoniwAS0so75vu
oIbsNJeKDT9ncDRyuXVUZX8Rk9suJK8WlUtn39VT1txQDPEDc4sUBgViUHXvNXnezq5RPWda9jIi
R1kRfU3WF1IW2/GUcLKH+uEa07hP2tEnDfSYsw5k8LM7zgZyZx4HVud8ib8diTehnxp01KS8pOV3
KkEGSDQCscLxo5On0zzEWzaEAqsY9aHPoZXTgIbPccRZk4fHuQtptLeHuj6bC9iA/D+1XrYqzk+p
sT/EQmB99rQGDEOB38gOPBG8zoPq26QIsLhb5JcHDH+dHDRP9YgEMnb+GrJd2iPyls/2v1ofaxr4
nZFO7bztDJZG0e4eq8QDQSKcC32YuUv/AVpJPD1BgePRWdEU04iJzSzbreL5KhknNZIOWm+dAhgb
Q+srUUZWV12+hOoh0A2vHA9Ny5+v2EtpqMAR7C2CPbF5CBlu1+BHnPG2J87sjVF/6FvtRrtVtCHL
6CLBseekQ63DhBdmPl45pq7h25uaE+aKw21Usa71XtMCWZeUvakNZ0pLrL3mt+0c+7szkmtuMBqK
WszPQClDbHmXgRdXyF0TJCw1ct8uk90sPMtzxoDIvuS4LfjlSu1ge1C9KeMwR3s6+u/+IcsqcAEc
wNE+rjC1T0fh5+8SeT/31Z8zEP7cth+lhL1YyKooBPU2AvULGVDUmoM3jaY7d+1RsweyKnYxZ16B
VRApsszwP9t8WnezeghVppv6vIHh+GxBeFgIVUr71/Z7poADHuSm2ON2NHh8hcavSjW3Vx/WhMK6
uYeZ9uJY+U5YhkqelkaiuKULMzmveYtGjO4jSK6DkNSJAnrpg1us/BoaDd8IR6j0qyBk7P4ClAcF
mgVbfTc7TtSFI7/oVnrozH0FZs06S/3D7DHjb7tyM93qY8j0E5jm2tgWl5CezUFu971nAitbJUcH
uSMi6ofmx9zx/pZArbZei/TD2o7kwA9+SmY6aUXDBtBfT4sHgCrTjQ0jVQ79HVKldqVvOLCWqavh
7mk3ZHwUVyKtcZVCM9aHl1Z5mZ/WNt7Z8d3I9ozJZiID6MptgBAxD8Kl4MDM2CM31ivoFTyBq2An
3M9oTlrk5TtHvSm4DHeo0g72n/xXAznsvV7ZJYG3vKaefZE83mNtr29a4JfyKjwZzUHMgCTfDvcR
0oONQ1IrLXEAisCHo0fxF51h2qCzRwq53Jv2Hu84bjECq/y52+A2LXkEiLYik6fEArGNzkN0A5cb
EvBJMA9HMugcm/laWPvGxrO9qutDDTddea3oYaHp6FdgUVpEt0wzAq/SrshoZLIljQ23gb7ipcWc
h/ha9u1uv6hPNAVEltJy0ekbrCtn27zFl3R0lV8GsKYbhReiOKUJExJWM1PywgHnzBMOGjRdPito
T/R4n41y1h+kAGFNgXVb0Dy8EB+spa8gJgg0xSmS30YCilfpOTzTsSKmqnD1z0Jbo4lOfZQTfLay
OvK9uduYw1Npv3Bd7R2kEi1lQEjluWL+rq0GX6Nvu9DAv0n4i3RXAElZ4/GcYh2wCO1DjRXBdybT
miJvgzipOCNxQhLD4areadk72Zk5cByy6XiurOpdf9XrTWqs9U30DdeIBDgeOueOHiWZjkH3LGoP
BIgIPxJeFepPtx2pxzy6RmaMWIZGEPxKanPfHG4OKoWBY9mGd06pthFTWr+im8LInGIs3NQf2iF7
9h5YulFCOL4a0bdv0lv3ruP19JFUYKrkgOpGnOJpZ/GYfza75Ek1TxGUMRc5YDhTnx1E70v/HyoB
wI2f+k/qhXv5yfwFVxlmBQrVWHW5egx/+PUj/VgAL5vc9tvm5EjIcBBTuGawLr+nfqU8NdiSDO1H
aqkt7VNZ9QtWrW82j0HE2IwvqlvxJvOEkhfFbwlGr7Qf5o6Xvyt8xAESR8LhFYHIYGMcYz7yKqEg
xe2Ad58byUSG83JEmmP/X5JvFMCBrnLP96E/NRtxfneXVz4tWqCWltOXo4h/iP7sEOwSAPmUJUQ2
soPuOcZpvpAM5GvYeK/ifUGloosf4WLytKOZLZ44UnkAa9AOX1xoiepD2/EZNDIFhFrEXSCH8F29
uHQNZQtPo9EuQeEG8dbYVvZL8ccQpkh9Q9mD60ItY5K1xWa5oS+0mCttzxsb/BQXh/EpVy93g73K
1Zmf8O3Hp2Yg2F7P401hgnlIAsCMLu9N3D95vsUkVz1oh+JnoLmi7G38YrTqKX/AU5obktW98Ja0
mIsOOYnLMeJOfEsv9VEP9vo8eCCaUrHemMY1TM9TiYYP/LEbh34ynIvYtb5pWTEsOGgx9QQc2o85
egzVS67doUBZzCQC4rWy9lwjgpyuqAuLeWN8Kta5wXBQ0pS9hvOVkrJ15em8MCYmT5YuLN+Mpy1D
sb3hTK2jQmHevQVRyrgw29qWR+dRLzkt32mwOyeUD6G+beRbPl+z6RJIN0UcmOGCafdwfB+1u2S9
yMML/16R1gNTp38b7QvnQQQH8bG03oLhvSofifJKvxK3JPGPDL8glCAy69/4EFiEx02/wGtht8dx
8JZKHB5haPcDGR8PQt0g5rBQLRb73hrfDVsJ7/nMK78d9WuqvqT5fWHqpG00/PXmzeYJm7cQM8hv
DiDsJ5SA+4lqllDpJdkPf9qeTa09so9Y2/yU3wdqm9ALvDrdOP0jLmn/ftTTR2Q9UV9UXA7u7wva
KYafhe7Z5jZU31VWZNnlimXSkb1o2NovvJtGe+DEyCBavM2JiiFypR3KaG+XLi1qS3kDPxQzRpm/
Y89Sd8RO4L1VE/HTlGLBjhcTCMOP5rYyrMqNcF0d4tPi1SyG+sZyjY+dl7MAKt6KEw6FCTibILg0
X8z9tX3rNt+82PxNKYiNCASiJ0NAYMPlfALW9fJbq25T7jqe8WCjFmtL33eVFyfedGiZdpwUx2Uy
qKLYlohd2cS3nPgPcox3qN3gmYbpt5rKGxbTmfzWmooIind4MbTPrP8tJbHKhvajU768dtq3Cav+
Mv5AI0oXD6YW9kL2FPW3cNzB53fyPrdQ/TwY3cx66fuy4jrVPnrnbFh+UOI1PoyDjmM99uT3hZE4
yRQ9RtpVta1YAcuV+WpLO5Z+rfDNwg1P0CXnzX8GYNQ3fvt4zT/6Zjf8EXtP7EUE1gePSeDbKIrJ
4FoZPirKB0d+SHmvOWHK1Ym6gxZjQagB5D1f2Y+WT5GheAMUBhB0y6ZK17jbv4HsFBfldYSSg7EW
pJIb+pQdsW8cWLtMup/+0B2qgVm8O+N0UkCC7+PiK3iN0lvxjgmQDwSGT4IMdVbu2buE8iugxYlG
yK+BeyMuePCkh/0z9gz9cyj80vmLTOTtq67cL0RvYX+rV6/arQaPFP1y8h/aNcT9MF6pP2h97Z8Z
ZT8KTD9657vxaqbKxjnRuMUHC7NLcUNpx5yBCzv7XErYOvIHdhP2XABIyHZOxhZLKkZEkJhvbQH/
aS332z5b66+ovFehuqKTntkuA9pe3EX8jieNZ1KDSKJgnkbitb6wgjDtcpgxkVBECAQsZ4bc225v
yPuUKGzpiOeDORCSSpoEVHSlZNGK5lxznPBgiF2SzQ+OFLKUzPCm0p8OdfLfRGy8srYHHxkaNCJH
2bIep8mDVALjilw7MEDZ+EB4E3dk2M5rSCFyY/3I/tjIEscNP3OYc/YqeVLMnIKdrW8gKceb5APR
dPG0LiPW3teOg99qIcIMWTJ7GW3T0ac6LJiGTcaFWTe/1b7aki/zzsz7hJYmQ4fv4qfZWZdm4kV1
idzpjDOx02v13O2Kfivj8UKwCIhPzBHi9JDpeOmYEGyMYE36BFN3SPaFfUPTPyPU7zfsirZy6KE5
rQZGVKWfz3tqU+CslKb9tfPZl3JI2emGZ2Kiv46Bwy2+A/sxwJ38njTsKLRwUAmThQRSa4OMjqNs
wiV+t8ksp+7bDR70a0wYCP/uDA70f2Vu9d318MJXLCFW77J5G9MxBgyyrVhW9E15MiqOqdwRs7gT
hCcTxVJt2Pczk8i5TeT2IxTQNRv/DyUwJz0q83hV0er/kp+tS5E3k5iobOwf1r+2vzDzCPZEbUk+
b5RR+jrfbj3sYo+PQP+khlrm8bAz4uCPWnvyvegQlZ7a3lRavvKZYrD5ekbn4ntZ1fhyfat5hRyy
6XjNMZQiYGEOW69o+uX0Up8Etza0jOhvrAMV8jevo4cannC5+dVP9uaW4Z0FoptZEKFra7Zt55KH
HnvGaGxz/CbRKWoRI+LXvlIBHWT5JPEeccJrbB+0gdLta3ujrgHz1E+0NRy9qxeuWrkiIkLcIwST
PicEhEYjrW5e/M1wDM9z/WL8iP4wRzbkgupR+Snjiw6K+C97MtsF/s9jdDbLt+XQe/E+pL20Kt65
jF7+1Vob+694khL0M935YvmRFWDZc/hhxfzuv5h22RxJydgEsetZussqnnjq5FHfhr51YX856E/Z
5nhjaJcIfymBSi0MGL8k7Qj8Az2lQ6T52qf6DPcVMPA9DBSZbruPHokTAIM6gFzqNre3XfDK01Vh
EaWmGQhYe5bzR28/+C/EzKek8ZRvClp+vHLdRUk/DOXL4mTcY2/AHaohvdxXJIx/ICx1oJBZmF/3
xbt5iX+UPTzfRPeoqthFAnMr/VIq6/4iM9HykVLI2yL3Kh4SJrOl2KI5A7Dm1Qiuzn3x1iu40Qj0
g1JCjY3okuUWLK/ljjwoMBkJsPsaxqP2GYRvzMBwVkQliKDHXLwVvhTxEwfONsX3TC8OeX1AncTi
pvYnggdnwDUHbeYGn6r0Fvy08WOMH2g6Nku550Lr6Xemfi3hM6owd54d5auxboP6xQY4Jwd0BUl7
4B+O2nsXPgMO8vcUQhDBdVh2d+yM0YH3FatsThODkGy8VtQ0QXRtpvvAHSMsA932q628C7e4iZKN
ExPjJR/aSNR9QcXWMCxso6/swdmsitZac6y6L706Sdm2oa8cuASTZC1u360dXLDa4K+vXkdrlzdE
Yq60B2iK6ThIBKWsAmRfxn6ggi/fBrfjAuAjAS7UIORKofNWWv8RSJaC0qlzR+XQLf8BVBFSThNd
Y1l9Tt2ZiVmPx5i8IAsls3SlI1QwQBfdaXuHJl0MdvlDiMQxS0K9pEEb4ciSIMTHp5Z+qiS/ihEJ
aMV8Ivj2vUn35YxHpeKh/ESNtqbXwpkU+0izFlOwFEeNA8o5pxMPmpQh5MwLxH9jsoDfpeckLqxy
8bnELVs8UvxMmHYE82Cwk/1IhS8mqEwPMQiJYYREE0D8x5sOhi5EoC6M77HjrJnxwv3DHASuFHUd
ebO2SIIV0FpgpzMdAB3FpCBfMZW1YODrnNeG1G/6+M7ETpjQ0BDz3WjT8bugmmiyheKF2cVAGnC2
Z/stenQUwoQwe73BVstvnzwGjcK+SjfCwE9CahVymDxd68FmwBEnXJ0Mr0CrIAd+rfDqAKe31c8l
eVLLEQYtPxgk85UaHM/xQ+rPSvzM6a4X7AsO0jE+rSxf/7Ps9yF45TI7+W+d3dnLkIkjfsQkKfpj
CZ1jRM002BYArIzNbP7WngOA8Dc6oP7ojVvVS59xDpdd0h9xn3WjtVHQZKvqjVvQmLckJb6PmWmp
Vl6bksVEI6zAt1GTaiAPU7auHeJqKH2S6q/IzrO+G0p01bZyQq3m9Z1BZWutNAwzXFCN6diEmUQm
3g4pFmSh5FPPkYzHpBm9Of3fxGDZGByUTWT2YZpUgsN9ZKkUwJtwqYj0dXYRB3JUZyovj9w6b1mi
Y0nhENnEHpA0U+Dj8CsO+SUrQ7ATLIgMqirlDUgCK9Y/+72Sn8hdplsWtiBmJ/iY9p+wI7O3OMhh
QFDaIzy8NykkDonahIcD5+KIPeWXRinjQgaO2L90iaY4XbyQ1oe0HcZP01CvKRvAnKlbMfmVM4aD
HHY5F+rEGRaO9u/rl43zthC7ozjnf/+XvSu4uRZBg1q+4S7qpBYlxj7vNjYs8VFBFhisM1RIWo1n
C3EN5ZgQisc3npuaQle9CO6y2d9sjnbyF1ZTi/rXsm4RTx/PqBAOYvYPemx6eL7C7DEztFqQOcZb
NTihTUG5xh2QMAnNifFoiCdcrJzxG2/PZO743v9Gc8ywuBZCRYDTYeBS83j1devjeMBHxt3YCCMx
iYe1NKLdR1QXrVXseMMfrBchbCXlbF3V41nI9loCT/lT2PI9kawpJlJC0o48nCyrCR10Xh5CIZJG
Rw34CNchHSK5Yctx9vWo7yKUE53zNxT3CI992bw40/TfGC33EEFUpQ5UYwojGXOfm6GroM6QqFS7
Ur8VJLaYk/AXUcHYxSk0uk2UxC4j5YSm7YQYjMHDebD6lwosjNCBKoiL6kX+L6XBW4QqVH10NJHZ
vwhfrK4yKUHOiLSZC8EQTnw7kWBqUfdVvyLv1wZHj0JvVcnxUSgExTi8hNYt6BwWZnop9dLszZry
D4uUrop4uBDRm90TXCybCM7jeFPk6rrnA0+MODH0Lilc7CqBZ0Xa+sfSJF9jwsQmtHsyChgtzxyF
MB9wus0Jhs3ezK6+tnHzjmP3vY20Q4gAaZTyg55bH2F05AbWAehCAJs0vaWDJIHQFQlbU7POyDUw
O3Q/gH8KnidmhEJG0DSaJ5BIMXVw8FuCpkzVEoIw8l/eNE0MeBmY2bbsaYbiOha+c4lagHTQzt4J
AR0YpHGGkcGyrkIxMj4tVEsibljIH2wY5Ab8DfjwnxVBbQTRbHDi+FHRXxec0uWM1EYNQEnfxnA5
q0uFb6/JUayl+yYdv0ywczODHE4VjHTMQt7p/zagCRN4ijY3o81IJsXF6tkM8ganXktrZghuToT4
s/y10d4lSXwrRN6YLcaxY2Bh8055ENA1oHNxyvCiIqXI2GaL8FNmjDrjpomQTQ+m7YrlRuBd5J4K
R74lZXFRC1eohJAXCbl8Qr2LRJLd1uRlFgQBhU4c5Ju8s8gPqjfFmxo8U1PI58hSFvuxSDQoyYbL
nObMKhQTByPuRgUxFRKCm8JlCZhQB6C9eeNDjmqpAVJTmFjJVm7fYnabkWzXbTPlL8J99A+wKldr
XO/oN3qiZBiKw7Pq8lNmyL4QSYTWvBM8I6k+2vzEwoXh5lAILQqNWj55KRf/uFNdXPjRiBse8Uis
j/v4pSi/8IdidGJULZ544SNQJSba8cSgARYInhrhZe+a4KeWwu+G/51zuDN1nL7pq8bD1TF34kUG
pZOaf5ZcPVWahuW4nQjBEHqyQVF2BpehMUlEsWkGt+WmqMPfEblKg0BMPFk5ppWMNaB2Wo+wniru
Pa19qYoPPfmvkQ46lvFq+LORo0ioXdGhkgssY/5g04+ocMRzg7jxEg8U3eCklbqmC6J5gjxSx3+C
ECA9DDFx5wcFTx3HgIrAQrMaXJAqxnhtz8vLOeOWVBZDIWZFxuDKzMMF5YPtzybo4J9qzb4ZAtSE
zgyGgKFfBlRt4me0yfGQn045si5os8hf8F2J+8fzU2Hi11TNRSlZEP4cTt0hmk6Ok3wJXTH99fkt
RgjCJunsEOt0RGkIiMJQ/450FnReMbvkQXAamg6+YwZHHeCEWsdMv0FrTjfZQZoX7EaEqhjy+WNi
ZUJrIRY5PkVpvgmIkMpokHWfeo/Sh2JN0pRPTb1het+ERsEEmXS0WzAVgkdgdK7dWK6QIAky54jw
SBCHDI3ZNGs7Tllk1iEuXElQmRFyXHvDM0C1qxie697apc6grrDmgzMq8UUBjq3Rwc68XsaU8g+R
Hy1J+UZM5IJHJL/2+reizVvDuNYj65f2PtKvqmLhHHpkzFEc2uFSNrttJvnT8BWZ9mu8DN4y4MLM
yQdrO2QmeY77iJSv1FwPVkidHDBOGE/6kENHc1Z6P58gqiHhQrI2h5sxdYFHgEPHwMM8DNUCtY8c
EwEooEJMR0NydqQg+NKYkjayRJBXDL1Qzq/OLN+wjzBsJrJGQcGKn6BMyD3J3yKGkrFYyCPiQ97j
eTzkXIDJKd0sexg8wHn/p+eKhc1SWzOz02HIM2TOe+OzBh9P/driFRSuFoKPggZG4CgfRVC7nZk2
tsvGzVllYmz50wBmeIGZT9azsRyNiS827JOuWzfUpTXPHOi2jVnQD6X9FuYhCjh9G310Cb51juyQ
4I2gPjb9IUPQT0lty+2ReTIDBt7clAAIs8tfOlj3iNSauxjz6sAcrYyG8vI7sTENqLmsMcSkVF1F
taLFqW+yPavVfZJooBSAGgvSODGjGbvUJswdqVmYMZBgQjwhcqq69Eeizb000D1w/kJb8StjPFrg
XjJLvk4A7haaYhVQZkF1KYyJeibYhOF/w5S88LqEzG5QNxPtwpHhV2nfBg073tLvyHtgZq6MsBSk
dot4jlUVJGkiO1ulBmw6i3xkJIdzzG6TqNfKas4cOpiJBsteDV51hW0Iy4qXM/zNyvJ3ySthS1yZ
5cjW2bZbo32Tl98K5aWpT585RGcarP1VsKOMuXzpaLclyxHxIy55AJAqNgLAEcICaVod7BGrfaPW
LZgrNMwDxXUz1OJTHYqfMrIPM1mNhcrxKN1B1LspEUPMdHqtoa7ZLfxYYO4CyQxqKbTQPXHdEq4Z
VhwlUWgfAnaziKFBr5dQ3XZpf+FgJ85cGVODkHMXqp61OP8kdXYKXwduWaXc5Ho+QsURqZv4FNbs
CVxUWufoVqeFI50YdkmHQn1WnN2XKnaF+U0hgbBPJSIDai9JqcbpMsTLGT7rNnwNlOQUmtq+Uegu
5gRGQDWNzfE/ASvu5a9p7I5ystCiXiK4pnAIuwk+hcIAw6gdRtS48sKPZsQ5rzcvIirRan6S+StP
ipCfx7231HjMExQseFzHUXoXsk2xlLGSxz9xaF7/KQnZpnRLPtasCo2gfYzyPR6ZgrVN9mvP1snO
h3vemge96/MVyIhYPlatdDC0/jLqoCeyUPE1h06sLfvyEBLZQXHkTL4SmyeRKCYpVOkdiqZw+s6r
9t6r6aHq7GtUiA7NvO0JXFEnFj2tDc45uMdUTZnvdHDaahAKjyaO/yvhW09OTKpU/VBz9iq24TYF
bp4CxW8L5atq4S4tanZBnUWKk12d5fZgYd4a5QVbnf1W2duwjdC5UExQo7XkURCLEV6iTMa8KQeX
KBqPVGY7g+WjCwWXMjub84/T4UlSs11BzzVqq3Pfp8iUxjdtmi/BIiH7YweapPe82416fxZICGFQ
Ucb8I403gwJckQFdHJtnjHRHNPx7bZjQ2+ur9ciFMDCio7OY1uJyCt1mzvorYSW0i02NZEeDgKBW
6jb9aWlSsktlyQyjBOBiiuR+1vHfI5rAx1OTNCLwtNKg+BzygGnqMmAptcL0091i1aD99LmMxpfZ
UcNl4SXtB8K0JI8CbjTw0FIuZJor16qfa8WHnHQ8XRzEq45MIpo4s3MY+uAc4e4SsJ4KeEZOYU0a
1wLix4wTdwEQO+gAYnQJKkGD0c3560X3X31r+oCGMOBhcyJuM/kZjmmzPKTqt62Dg5I7azumLCqD
gwyJWmrTvTg0Z4w4usTYmIHkh3illlj/R7JJ5JeMjCGDhUGU5C0JHkMdHizh+eAwN1CFkdu655jX
b/Jpcssa/JA2/fKvYRrXSiuf5olZDicIVZguyKPQuLChgrPR0Q8m2RZJhVHIlB9dLvtTSlevWkgm
IifWYURUMqhmrS9j4b2+11p2sVQFPml9tgmLmTosoxp4qzF/kZN4S/A15otKfq3nZ5gg+coYkMCt
6fC+qnLlNuGjVkmN5oGwciKGRjI9TZ7PHJnV/FZNnFs08zPXk502AFuuBraO5WIExn9yx5BHPUy+
jZgqiNqn0Zg/WVJtO14MqXQw2Rp30b4y0RuhfewE0VLP/u1CkCMc80FtNRA0WiGPhPBd8pSLP/rb
h9p/NLUsq+CO4eisuWCcNatlOSiM+psW3YH52avneum3CWVLRytRleAYRrC7lbtULNCBp3sREyMo
UY+XYXszw/m90TipVnZFj1B1Z2twx7p7t2ZS8dS2YZLEFEP3Y7TVsmaheQVWQWyP46UOQbuGSPNs
NN90MCUWcD96+DmMDnrGKpLwmYsq1EKSmfIed1hThCYbe1NU5p8ixoQQW+kqt7TXBZujLMc3IQKX
1HlLK8sCpqiqICCLTcT6XiYGvqpPRLOTfEsJ8ozIh+RndqKYFPusQe0qFFYiM0L8ddlg3CIAaSma
azKEwZinKdyf3xKLnICnI7xbc6pxQuel7SVYrLBZLfUa0JQiOfpfW0GWXyaCsbdNLnwbiZcxrGIa
SNDfdErf+4xIOHQ/kaWBIm//sXyHkjY9ZwSxYKnL4tldfm0iuEH91so0pBm7rp4eE7XKUsKZHn9n
UKazgosmBWygd8G17PrP1B59aaKbF98arSGKqYrOKRtOpYUbBt8Zb1gDrci075oeHIe6v5vQiMuc
s8KiHJy2OuYY141qec0l61ex+s1YxrskBshJzorg4iYUNxXYoYReU65STBftvcv0s1O8S0N1G4Ab
YS2niVmSr2Pa9jHPEvrZKYKunFZNNTPCIZLbIbS3xbUEHDLEqFxdBTc4r+JdbNeHJAu2USPCrjGM
E9qGPLWj+4GrONCU4xjOL23CgW2Y9nL0VRK2ZC2nFkPuSi0EN6LdD+WjE92yodyMHSqZ/ttgzJuZ
xX+54axKS9+acHqc3m1bRs99dZcD5R/ebzKbXWmRyCDFl45DXIEEQw30tyjs1jPXUSn++hbBeY47
WgiVWwT61kplTIpR+KDL6ruEqFugpUq12DQoTbpkm+iMNwhvIiATfm53E+0y6tZI9BqRwc46WxUK
LZ0mtIWBsWUGRZiWkLwq+i/t8x6bby/vc6U6LgVtpkBZZ+pfBG+Y2O5GFmcduLXppbXXUEFOTmH7
5Uh/M5u+pt5xm7pEhj3BpMjelSzeAWxEl4KrLbMpU5IYnmOndcjieNMkAJVh9gXt2NGK7ehQg+uw
+8pPbcj2sMVWEeQt8clGmmkQ5beSKi5gcx2X7oiHxDPs5gdHgMeySNSCaZrnqurnFfrDm1pmH6No
02DXL1oqevq+LaVnuKSvjiJFmwme6kD2UES+l03evZZeAxovUUn88qycYiXYlO2PQVqMcBvbPe3/
5DAX2ksQi/4i4RhaT8BIc6hU5wl5gCMQjdqO/NI29Mb4mkXGnzVCPlIYvdIfyC1Y8e1L3kSg3dJT
bCFZRu8aMYuIyVVRqm4nz/0XUmYXkOuLY+tgVkc/GKmQiMMQ92IZygvxRldpkSC57Rvaz1S+Djc4
6xH+NOmlZzaJALdBuxTsx5DKZ3njWB+rwEhB2TVN+xGJuSU26FBH5cm6YwTByprfu4yMpSG7L3T4
GCHJPwI13vRw+arwKo5ynKCEFQIvxT4dsWdYvJm0A8QJr2AzVzm6BtjwHHU4Zkv0Ttygmxl/SvO6
wA3KDP00GcnJnJPvJQDgTJvPNHjfZdMTAbqCf2qaL2ZYvYP3fYi/vKBLLwTDxeiwgjRuFocUUJVw
uqLQY27QEoGCfpQfyVBUWnBXsdelbHLiAqhbiQ1DcuTjPFl7BBCR1P9nONlXVJuHNOm+R5bnmCH3
Ej5KwKv4gDciDWuGWeNUJK3iERiDQ04LT2zYaQpsDPs0OmNOKEoOM0TD4q+7UxW8G4ADkXBfeLhf
mDIHqnnKShtx20axil1GCu3igJydCsMbuvKi9vxMtq8JeK7jWwp6heXFDuvXuJL2WSyva3rmESXp
QODq1O/FO1chq2mjwA33IiSGrl4ITLclRNvIthwFmyG4CKBugIs6olzs2Ppp1dL20d5jPLH5I0Ya
zWLAwShyXiedORg/GnM2SjjopdmuzMIHoLCXOFJ+RZkRDh0Cj2tAJGbiBOCiTB+TAkpS4Z9GxAd6
2sAJJvTHrBngV2ga1QqRAbQpxlNLVSLhScPjShvksOTNmRkS/UwNFT0GylYYrUfaUi1OcJgzxUlO
Hsw65eygg2bv0LLx1NLLJ3nxIuTDMWJzg8Yrb4uwiNMSITQCbT+GNDwQ9Pf19k2sT+JzOWX0xIyJ
+rOtOAEjDKkhL+g4Y2B/LmLG8xjQj5WLvQfDYoamW9MY6uKvLmQ+xEOqTYjsWbamQPV1VfqUp/nB
2ihqqGSajziHeB6YVtRPVOprYSRn/tYxgeYCo+pnWKLIlWDcEyIhjH72oBzt1vD7+LdUQC/lVYhl
LT4U5dOc8osuOSe5iO424UnR7LIy8rwP+Bp6b4H4o9Y/aq77OJyazO3skF+q+xr0w6itN70Fu31M
bmP3h6dd5GZPybfOjsKYFmgO7DkiSb1i7D4njJY1G6VgvcyfU6AT0lacGSJgKCGCBC8VRiz2CTIS
aOL9u5YF4y8V0jTqnhOTiPXyXRf7thGpgmzsM2KumdYQ2BWk+8Eott3VP/si8voxfSzBk56iGLeK
LqDFCKdkFWHD3TgLDFtKi5jCHNTKHpCtWGL7Cc4aE0rat00pv4pHiQdD5XwD2mBj5ARz18OxM35p
egzwnsXbj6c2UeGxcxOjgixh+xDNQJFBkc4qgF4aQGI9E17FhjjkNmFUlEvHaD63y6VokR+YRIdR
u6xA98zpeC6sL3J+sVuo03RMKI7EAEVE1QypN6HJFS0tE/cA3xZuhz/oOoJ+VgIRD8s37OEFA8Qb
hzeGiGn1NzBbFoYOriuPmpDFczXZbfl/AYyKQap4ekYmbhOzYT7tSBa29TmY+jbWz2KEFJnQZqIz
Vqzb1BMs9mEUORNh7991D3HIsW7y14Lz3erqSZBco/7WMcgv8XZodAywAWKyj0nEwh+TkZYcs4j3
2q3pRdQffDATmBTJBdxVKFliRcCzEA8iFFQMiEM7cmm1CEvYBFmibD+5qR1cJeE01BB2sfTD/WJg
XTPZHYgW1K9V9a6OrzqdBFp/1iQCwCiHmZ7lQfYsMQp2hCGIgC+KGlP5XZySmuDHTJs9PwltIDKQ
dTksWMpCz1GjHUVuRdX6DEmJvnsV2kzxnInJeoOdMaR5ZGDZ6Ma/FKV+t+dBxnIovqfS3rhWYvdq
sNnLcAhp0UIyNeLYEwfluvsStyhJvhrU16ItnSzdOcydExNbY27craF5kD54l1VSiEUnxmoe8f80
nVlXq9q2hX8RrVEXrxQhpDRqrF5o6lIgQICQAOHX32+4zz0527V0RUIx5yj76B3kovQaOBaMWf8/
vGLmRsIjoBO3utItujW/KQNLYjCvUIWHL4XzrP5yTiNFT/36IaIi98aIGeyW2EXGi051tudeS9fk
1DcMZfxV5Ufle0LGpc6bA+jVogO16f2qWRP37rFCr8f4Id/ioZyUdjevYSZxyt+xO9hd2E5EhFQB
3dMOQ8xskgLbAffnUj1eqS7Tq59am56eEYoTz7JCCaSwL93Wvy3NbaMMxjPkM1rHJFzaSuHdMO2d
kFPbpbuV1qhZCExFumTCB7i+ai2SpzJbDf5UnZm1Gg8cY4I/HugnjVtQCM6JKoBodh1slzaA8caM
EFZHmvPcwk6xECSx/rZt3/108PEJ5RV+Bn4T3BWXYDMTdw+78oWIlg4/dGQpycV8FD8h1KqKcjw1
I2Ta+EH6EAJ3AE0gxPo5LHNCdNrbeOMR0vHqyQXDnkM0CLaMhhzRg7Q9ZEEoZLwiec0EJfldtvA8
fS8DOB6n3wOML4t2hWouSp0eLOza44mOk/RSKCEQJ2lkLEPAw6InQMUPQAl7Cva4tTte1mN/kkRY
JAsoCixMkH7D+KANv3/R3DxtoHy6ZMSdjAVdoNuD3ysT7iCORT+eewXchBaliU9yST7LKBirQzau
vOsmw8v5ao3CAjdjhl1ljIfhb1XpNA69lJSTsX2O741H5n6H5pfdm7WfLjU1C61HDQjC8gqzB82g
WJTqOAE+sKl/eTZi5GnTn+CrLF4UUtSRKp4BseKsShk41w9FhlGvhe+HfbW6D+CLaavaVKhPwwfd
WO8Hvta62nwKIb3QG3PWjf0PVuOJ0TnWpZTAhhOltnwMr/bhQiyO1IeYEjgelQ/qaxAuESFR+jFR
soHziu5CtxUAQQOLRY+Ihgw7MiM+I1LkIAexZwHTQ5L7BaA4ZeYnU0r0vDHHEAEAF2FsK9Yh5YCh
lgH0JpKrxFJzj9gkNK/6WkvscywhcL5LQf0xVMwqHI0tlnyAitJ80WR2XAkV4dgh93cPEHGMCiE9
s2Ar4HnEBS29DUol95U8gx8tewfgcwUFaKgy4Q8eQQMcx7us8mCZn9Zl2CO0SjQazyA+h5u61ei2
Z2xVS4A1wJfFIxCgUenmY855TPzoAkKYXR4Fk5N9BKpFg91OG/lYZiYo2JskvgMmWFFk/Hk/EKdK
PNqBG7H73zOQvvZJr3fiC+4Ow/4rlYIdwWZNWkXJh0IfpobAjItiH1ujfC3NA39xJ0h8GavBpwzp
kau/XsnZ4aGAErKOpvMnERZb2CRYkIZvSamNn+DLZ1gbJib3+UchwxWNOoSF+VgBL/X2QUqGsF1z
y1WVkz6vIHMj4uvoqGqIZGoUzTgtKTrtdAbdNGYoob84QxkK++2yoi5AOxrM0wnaBUedoglYAORR
UUFcL9c5ZExetdqjaA7MVGE8IKeQtbNwLntAJTmIFPkN+CylXEQyBYcKy1NG7tlBAseCjowTkriS
N0pbNnMT3i9in2wBD+hLWX+OF+ox43mVZVSnkS86D7CBn1YmOsMXjRbHFdwz94/s15vYczxAm4S3
fjt7YjRbarJDliLQRBcvDUFM8RAExyaEDrCpwdOh0KKWaL5272wM2UmUf+BFFXt+ZsURgXdMu16L
nRhQjHD2cUV8EDryOdsRbjNAz4efeKDtmYovQAt4QQu6udxvtg59AOl23hliyfQHEHHsyK78MPGA
wOE0glccT9PcQ2IREHbIYuk9ymmfjhbr3bPLhLVwYd3VB8sC5bw+s3Ah3YBqBPI5LooL0N1t25XE
M59VJpgwVq9z3uIkeutBBztWgZHIQB24p2tswnYF3Z1cbwHybXSLhIH0gCFTLtPFS12l0tiGUp11
S2a/XnFl7K0WZtEc2B0LlUxgNS1n9D7uP/A/0QEA23J10RyNCkILGDeU+fMGakeetpyigzzOVGMp
uEACGo/bYzFNBVgs4/3YQzIfoSGRYFadLus7uI2T/XObbuhLbTCeEqlJoIe6lzYAIBme5Pcdxm0z
uHIE8nGvGGlCpCMrfnt0ZSShQFqph/ZSAokhm74d5bTkEuWx4+uvQAuwJq8nLEPDcC6xCrgkzL2N
oDBeGfEtVJfFeZsn5olZ4SxNzBhmC5pUFCE5q3z+uRoImcFgJuXT68fdOvSkKW65HpSbn7LzSQPk
DE/1bUkEmPd//h/b/D+LSqAYVrQWxXKzYwxoDBmURNzB/YV8wmPtIIla/Uo8i5UDmYiP5SPhkxf5
GuyrGBmJYgAYMoJHpIi8K1zX2HaTGQ5G+vT+iGQ5/g+rToqlkPbetA9ip9PtIIkvDxfDgGeEv5zx
diBXFOkcL5RbhPntD5CNe/AYuPTbGPBjz2JtnFZ4I2CV07LhaFBXlyfx90SYtSQO5vl6Qrp1ub6W
zqskPZLnEYkQU4qnIGghir8SOpDBEN9LpU1lysrQsg2kN9wDUAO4/aboZEzTrpWD410XDaono4CX
oM2QCdyxZ3KEkMeC+zkHXykD9lpdJxAB/bGUGeM9YP4e2fGV9KHblaHTSrZfLlBvUB4oaczBBmqb
h3Q80j+/X76hsmLdXSCT1auUTG1x7XAq97dW3zt8aL+/5onavJznHfXJjOSyAczLbuKC4NIoCwJN
+visRIWSAo9f76a99TdEgnUBSHlh1C1H39KrrmvPe9YvDgL0l1j9lcDoAtXelOlwNzdxC+JfmSAj
hd9VIrpOE/INqVgg2J6KGjsT8GgCBDaphtQ578NBskRZqBYW8MwYBSgz7fIkI/XNSWJNZ/wRCG5N
HFZmynNjXXY8fdZkdv1wvnnOcK5Dsso89Rm9CCjeLgxvPrc5fH/RjRYl+wMgBpaL0IoIjJSBpShh
Pj3k7IO+LJEVZZIpB0oA5siwaAHffvUstJ+QIUswIDZVfawDJlMZUIVA1+GDMAGPSBEDowgB9cXZ
4vYcHUxpzNuIns4UvcVY4Uq1at6LS5IHh5s0jDpm4F0yuRndPAk9xMfdVuS2/C4HJNCHiD2oBRAJ
n4jpnmPOl51hUai5a+hE22gzdAvBBVxtERsm2ClSe0FkI3jYPymOUl+eSDnYniKazk24ZkxvMdiG
KJGNZgV82JjS+7PlrDCAWp9Y9mM/PjqLOxxMmAs4WgQhCMMdsDBf+h+WMcErcCArEB6Vm3oPCezI
LbBulne8oVMmF905ABJ3EkWrIBnObG/L/sGsCwsKHwTaivst2ayVvosFtyi44rMVu9gSUWAoRpRG
CJypGl3uv3OnP3DS08FzX7sLAz+lz3ObAdODARIfZKwYjMD1wb/CNYrp0Lq4HKmFjqHo5cK3dLuz
FODT4VQ6DfoRNjQY4Pyyt28nlHvQc90CEcEc4Yz+Cu/GBPQBB5qRThP/3dIfSjUU0hXCNqZeVEJ4
ZJT17Aaj7EGSfIxqV1dLVkQloElcJRzMkIL6OhyymAvepkOqKm8VkYcZelagPhRxQZRxJ0qaouLE
T/rnlVlCuKYJ9CSBJYzFJaW3bVPaRy6vpAZv6EeIa7mHKb/hoCkry7fRltSdJEmuT39YZ7KQ6reC
pFUzaMdWTDmG5Ezsd7ul1e1I8q/7d2Ay1xeJwdIMXoUzugUkvzHhHRg5gf1Jr0DQ5LSwW/O3RkXj
Wi+ovzlU5tAuChyv2hVkMq3kTQx+qwcH8LJEq5IlcPaYbg4zFeTaV+jXpJbA4rvoGADI0HCbgAkl
2SIuspQHlj7EG3jKCyH9DbdmxlO5AtrLcmBhkK/hgoBQiD8+C8Sh16E+ETah6RoL6WdHzRY1Res9
h9gMQGZl1zGhBfnLVf0qaIE6/V8MdTWpOVqUwwF7Z1LHFm05dUtWJQCrKTsMoK9G4Hxgg6+jwFW2
PGI0B+CDggX7A4fntUymXd6EjOZv7UyQLza0h04MA+ag4SlmscC5Xpgd/ApMEvkAHp1izQzIwMiI
felc5y8m9RZuEZ6ZeNe2ZJ5BjPPAfhthVpAMWbJKyJKaFWtBd45KCRXMbUs42OChmnHZmE9EZ3aa
yH6A9aIkCAefi5GUyBeeZACF3x1daXGDFKJxapzGLadkqW95rv+LaSTL00guWG1YZIZOqG8Y1tbo
t5QD5b5y7Xn6LiY1aQxBuh4oBOF8Dchaqgekhmia3qk6auRnI7pYkCTlBg2o7nj18KGwS7ZXAWOx
kLHD7Hk+/gx/xl+qASa7/9AZxufuzyjReBaY2PmPNh7ATo4AAgorEMXA+VJ+OFCgpwXdWHqQkvo1
PD/Wj8KNs+DLpsakrfJ8ItNk4YGdF6Q2p2vYVAjHOjDOh86j2kSWxKXJTAIxAdU7y4KRnfC8da7r
MzJTV2YOnR+SYts4pAolAur2pm1Ap6cnNvyANzCAVOyISLCm4HQlRmCpFGTN3aEvvIAIW3oMvIMa
IAuakAYPgu+QJAKYvmQjrbmF/xGsISEQG4DiiZgGyURP0cWCPPooSnMYTBSeHCTd6QEQ81WSILBu
1OnIcaUIRFLrsqJnPRYw40hhsO+YlCIEUzBr935/sZbs//vohoRH7CUB711vU8hMBTEigx/ceQn4
G/owIHcQmOVabjT2uAdCfyO2Tx4Vcxf4q4v9aLYPOXwsd2pM6YfJiWk0KmuTiVH3qDCZdTv9yPLl
NtEogBcd9RAb00Bq97+w6l4vZ4OB5KOYFCrR5tZBtx3fqx9I3yTihQuPaBHzSUmCWwJ1NCufjWOQ
OEMLgEU5w9XEPSPfkpuJtRa3Xh5bRpgbChJlLhDgvP2Bspgnjxxfd37MmWIBRsTmx6Wg5SoZCCR+
gc/aH4EgoM9LcSa82a93pqPPZoJSn5SJcJ2EAWRYPC0+nYYhU1XMgzEeO5wTd1oNyrp3Ny1U8vVW
dwm/sw8Ce0+a+h06fcwJXbI3/UrdE932Uwpt3t1aaF62Kvs2Ru3Guja0ut5naGsAJjH2EtUMmecV
07BXZtyOtfPg2AXCsdtMJdd23CC9EMvj85AU4QLAZWbdJVALuGLN5fVyC9tC+7pClQVZGAIWfRO0
Nu1Z1jWo8T7OaHIwYeKAthEVbat419THE5IVOsgdHOKkO89t8TqzlC9XaOGtxZBBFcoEYUHGbeXm
9ty7keOsFBzTqLGl+gP6x0TdnXa4UHUw5h8FFuWyzMEDN7JgZXyonKDXYrqdXtKIQHhd3AGsb9sb
Nf0LoGGMpqdr67vwgRpD6HhHcA8ulHQTbEwXeM1uh1b0U0awsMSyKUODxU0Dc/pfAKeA2ctyvGC7
gatXoz/rgNQ4LW5HERN17J969KLJpiJGBDY21qJF5IBimynwpEyVsPF6dQ4WYx2ebsJ185FjFg34
hP+EG5n3YmG11LJuPYcD5TeClyqzYk863IFo0k8feZ04Obl79ZHdz/5VeBfFc6MYbMFUWHPp+vHu
MeJr0GGCk8DYpefNDJAwG8yfVkqsIPqRYa1apnYZPQH24qeU80sQcDkGxUCqY8yGH/ahKsy35FEG
AykzNHy0M0kOqOfjJ+UGuwzajjWyjSaMEf1HcbYeFdQLhFPhZv2o6MyLCHs2wJYLlj0t4QDX45v5
bWdhL/5nHta3+9PtfEd49bbszwpkHSc0eQ/UYvV+YMiBUQToXEBIf0ygxEqQzCA945YipFRRKtB0
JaKHGSMcivpYV8XT9TKF2bVe5lQeKs1cOuN1V7lQS1jtM+uA9ieF8phkTmtc8t6tpgGAVG9gvJLx
4q7mnK2ggh8mzwPU2XlcfBf0FZgobBDVg9pBoJCa8EwkPxT11oHO8uxS/2pNYLwqTDtEq4hRK9hU
lx6Uy4iQ+cT0D7oiLlon1DovCMg5MmBv989ZA+189zB2w+LOpII0SbzpQ23dNxcr7pW/aH3AhMzM
KA+wVJiXhq6/0U2wNr/llZpVFWkGome3g6pSKUJVI8Ug9Fr/LJLakPDHNYhuD0AVSHFAPBTHLEqo
AHbN/vlPV6q+Qx/iwA1Fxu3kS9X9AD/uYy8E6T1bMA9g2XKLNjH6ZcmJ6oUDOPZMTlB9CL6yrBjo
x0te8IBARIoJFcbTRsCpObpT5vvthAJyjf5ZQb/xRsEIhzMhDDH27v7kjPCjpEGL/qYt0w6orDN0
sK+g8M064Qw7gNB2cjeqQA8OpJ/XDjhreZAG4A3Iu07OZltepFMyEep1OH8BV4IHB8gHBX1mX9cn
Ganj2SlSGkLZ08rA7qs/t+oSK1r67nG/p1VrXb5qrVwaeO0ObgsbCBd4j2VF7Hnqf9lRxEY8fQ+O
/R4G25xI/LJXPHNnOren00JjLO9Ww5bQVubThBnrULZkjEzOs7OA5xNxNZQYWVZYnCsKRh6e59xv
r1hOZAowhU3hrE32GQWlsnwuL6/N/cc4I3g8Hy698ax1xI46g7zDx10S6ov27qbU/IBywuVZegwP
uAtFf9fv81Iz3gsKUr0KATSfO5LbKvG1GnfcuZGOv9ikgkEeaIuTgaBHg7q6IQa7mgAKr1lgT81m
/kUqDmBoEfdmAxENFGIifGOQTZwyytwnSHgALqXvc/UrDZvqw5i2Or3Y6q4HzrS/1MytMqiG+5x7
8zGXzhkpJ5FqlZ3XFpXTGsXd5jIkhKzxzI7DIEyjvrBNZ2GcqogjzoMFqgBQCU+4NgFPXegLgjme
jMVlHlY3zEKDil6GfSYDcDrP7ww4nJiBc8kfUt0DYs2RdWOMBNY0AZjK6jmCKvpBoAOLG4wlDpvI
gIfUQy4Uw1DC51uVVdzkhJmX00riN4gEJc5sYV+gDRwYTGIDgY+vhB+kFvlwevcoVxVY+PSClIKe
LhDFCNNh7eUV2I1uRdRw7skyu/yZrBlLOixmxB4Giu/FCdALhDfT+M4gZ8aEgg2Lba3sCfk7b3i4
IRtzgsxmsKwfHcFQCl9IA4VidcoTKsW6swOdBa/WB94K4FMTFzC6aGyHHGh4LwF+mqDLHl8UNId6
hrJsnwWtQkLDRE6pozyCyip0Cspzm8Li4ao8j0ObtZEYTlqEZ9DcZ+DgSmtjs0HHzO/nljVw1ygh
2wtmHac+UCgy5vk9kEyr/REsolKtSB1dsq8We0SDMSKlGIxTpNp9iBlDFXR5Vr9mkE9Qvvsz0G/I
yCOoznG9B8JDwQgXtA7RLFX7+SCpWgqty+qOroiHyRAoQNPRkqz2JHDi61haJaxzMxDkM0hIq+MU
3JS2tLllvgmUC6uf2nhSEMgXFwqu5DN4AxRT/pz1XUnOAPPdIRUqZPMCEqoOVWbp++FVBF0sRYsz
isOdU69sSsIiM911NXLFZHMYwB6IWE65ZZS+k4qBLc5CNKOqp61+1RcqYDo4QZipJ/OxnEVDV1Aj
fLqjLEAn4JLWca4xnn2j28aMBeNeKQbXhl+vokDUEzdIVx3jgbyUSIo3gA9kBhD46HCjnroVPHnJ
KdvVm6I96UgUGdfi2Rygiv/SXjNXT+qZiB+gtsB/cjyFjqTvH+prSBe49dKC1IutZI3KUuDIZQmN
D+SnNx1BTMNe3Sl66HtEgp/rWY36jTWbYctksIsG+Jll1VCBg8Lws0it11lGQhoisZRuBbEKzIki
RT/SxrMzZ13r8MPNOzwbgEpIy4jTMpvbRhHljGqmSrWwonIjKWV7+iuNXumDKPCxojXdWVSKSJgm
UCvs+VC/Vrv5dKb7NsESDy8vZRwFfEbbpy8FRLEFOgUONWVZMbTeTSwYoanaeguDwpflnZYNYANC
jSovQ6uRfNyqmNNu446uwgU0+9Qdbl3cI+Vi5+VLekKfTOfU7gUlXZqWoJYbLd3UwijD1pjR6+7n
KskuXVLzmT1kP8R53twm84xKffrZXjdXkn8T3z+c3EVHn5FwaboboCVQwgBwQGQ6kHoaDG3YSne8
2CoQWhCo0xBWbJW+zZ4zxC1VetQUi1pbh139FC++CC0i6/t8YsAbWVtif3culgOj6DMbJDWQaTR/
TBq5jUJTATDzYKRJbtDZu+8NpUkEdVFgbEsL4gtQ6VkGDeFEaP5RqL/2Dd4BFrhDCJkxJnzI2Dne
gzO/CQi5tpkka6wYEDJEJAyFEPpTLhDFU7FEbHQgpWNY/LumatKbuCT+gfG61lpURJGpTSMiO3bG
z1i/N1R9wDBtxXxQpmkqZHcpfWIO1a5fG2dAT+To3Pbus3PvCG+xE/ODCurfQ5q1ILbGW08TxeCJ
Ygf3cWSKvCTIOlwiFMaJp5jXw1yDGjkT+MrpmswkiqNOO6Y/kYls4K1mZVzzUKDP46IHqFRT7bYc
4lmoMZr9PKHqiF11GS+GWwnfwZ2SMaNBNDoIqcl25eEI4E7sBjloSaQ96jTgJw9+Cgi4oXsl/ili
aUqmFPPdeufKBZ9fTibEEoSZ3HpOm+VDEfkEX5SR4deVHK6lhZGjMuVC3RVdTk9QIKXeo4SPJ4ET
3D6MEvJ4lpLg6SvnMhApmguJGJ3yx9CmgFZig8Qg4+qTybhWM8LIe5T67shqAXSWqkqkE3NgGCht
K6B/bz2Pu/xVKh7weH69o26d0YH+u8fUXlKIIk1Inpjxokg6LqhyiWLWSOV2oM2FZmiYa6/In94t
1AjvC9LJcYSD8OarEEdJW1Gst+HlLDcPWV8av1jVIn3OPIpA1KihSoP07XrlYTSUPNJotBj+p+rd
HAZkkywtkcszLOurvjsLFxB/ilVKEVyijiHP14L9beQUVchTc/O87gWZ1J+0fVqc1gWj0jVdwtQD
Lr9q8gHqDpPhByTueeTknRdYCNX+Fugm6Nt5q5ILKaf3Kj1UBF5lezScJ/NqhE4HmNRBWE6gWJeP
vl3kJ45TfqjuVp2x+wQsdwY9JKgQwSix6jW8gy5BLnVz8rJBCpqFFZPn6XYkSJjcerZ5qjf1pyNF
0q1v5/LYXK4LEwrIJn8Zh4OS6isZFk9R6brpNIodOkMqDxuM+szcJWHxpB4Lxf42KOOVnheAEt8Q
t2Xo4ZWMPDDZMoie4bSmfCsTOE8NHOntSEj3M+GfWiSEvGmR3pdX9YXKfDFQ17Ko2TApDVYE0dYz
zJWMFKcETCn+uR//6Snrc5sTLfI7zN5Y4NogQh/spdaFXTosbwBt048ZHImAOtomp9VSMiBbJmrH
WEydh7LwywMlN9nYNtpedOaqzxupp27A643fwx4R3J8NImMmpTISNRNSJtqimHr7RA3Q3IoFkHPF
ShBjeb29uNRHfaQAQOQ0MeIiACJDgf0UmlYLFVE9XXrz8HRpaJnVbxo4AdkU1JaBLIeaV2w4Lck4
ZDRGAkv5c5jIPhBWG7ezdfa70JngPBrQpoEbqD3aIsZ6sLnv1IYk4S5B7VR4a0liiP/8GqBf30JF
faOf2dZLWAbC2UNc9UjOCM7FVIBP0XtrLlFdcdZwxr2NOhVPWlEFTbShvW2ut9uiM8E38zHp+b7p
Tvneur+L5tBdGxPGLm+0oWT01bO7/axaW4ee8wiNJ9lONxMKWnwYYnERQ9hxxSbKXUTLq2d4iena
8ohEHnjqCDiuMAyjwPF1PsE1xO2lxvdD1h3IVAFBo+G+lSlsjh/5+benVpDr1RImaZ/fy6joyR6w
Zu2htYu97j3C+AN9w2SsSt2MxkE99i2IgalcGxfIiBiZEVYLB4ipcnoqsa53TY+4m+cGxlNcSsWo
zQBhWAF+wS5uEr2BPIA4IxTwq6A3Sc9D4Cbt/j7CWYZqvbaEpOjl9un+3j4vz8pb/dg+N5/ZztkP
nj+uQFxv8qRf9SuK1AnaRVEaF0t3lcaXJFvaAXITfhckMX8LvYWzLJeQ+G9aAFe+sZGnv+q31f78
VB9ux/NT+VE9NcBOv3i9DnulDM7wcDwpr+rRe1VeSS2PlHCPpzeQ0cND++6+8Jf5eXpmOOVh3CmQ
cu1GXilFzx1si4vhARpRRpkCIuB4XmYAgmZe1VO31dan/bQc1vmeW3Wgg7uFAq45nPbpQ7ZiaGrN
iN2W6hZ843tnDRXLChzZAnLRSIuhVFmly3QBmThkTdX6vFQTLS6SfpHFZfxDa21L6fAhY74IUELQ
oNuwcyIkkxLEHhdlQliw8dkMIcfK4svyuoYwmV9yoaSKKJMGcD2tT2EWfVsxadKW3wohPP48v0Cp
EChBts0XTVD4b5ivwFveAkiaQnN1j4yFHllwElb/vsJkUYXIPi7K2IlmTphGU5bM8XkNN5Ti44of
3MTbAdn/ogDK+Mz1K32fvqbX/Gl6hVOwOXbH+bX4OD1przjNA3KjPI59uWJcE2mBBYPvS29dL03U
SLxFyZPNlmMEveCyWMIUtbluGIVqdu6q8e+RylkRXSVDMiW33ZTI282oXtYc4r411uWKKIq1AjsH
95z20X7c3rb1oV5ZS/NH3jcnc+L+qPy03TMSsj7vJ9enFV4foPRguW5reCf8eqlu5WFRk4clDaJ3
mDmXhCsx7aIVGFme4mnvJkAD4nndbQseNKuAaWYfNey1nfAg1uA0kpKHUvBohLAj4RUyphZoMRxX
ETuJZ2jEcKyttNVpV+2ou5x33mrckBZv+uS8Kxh18qudsTJWUAiv1O8ZFtJ6g2bmhhg/Yfqp8LUY
0cC30vPnmM1IxWTZc9BxQTTAEECSJQarbCRn86H9hIQLkVMOVSd8jflgnmf1W/A2eOD4To7WcnLT
CpHrzQ2uuUWTNIkXN4mxQtJkY3Eu8pMuURkjQ+gp8VYIM6PhEc2fRoRbfj8tlRhBwAXChoEe6qER
UO4K7gt4EP5eRtwzfZtcf+lT5p/jGyREPlcc1s8Wh645uLFqK/++mFfQ8v6dmJz0+F0kTBJBj/M7
ciwKhYxpAvH84LrKBCMpRHWrkuv9uyvlptxM3C54RBdQss0xI9Ef+hOKmuH0mNHsh4/cirRHCDG1
x/uD+nBZm8k35dnM909fbugF30pQxo8M6uzMhx87wXcFj9NyWroPSlDH9Tb56v39PXoLF29kXT4K
qLwU7BTb3q+DMqDUkJBJsc/gK/JN9hmEi2Eeejt4kAIC4OS8hprNJzna8p1fbhjyYUNJw9en3xcg
M7oe373PgX+8hcjE81bEBfjTZs9T//XP/E1+gsXhFtj8OYZg80PIrMLzDmpinzkiXgylB9qK5C8h
9120/rvrR6tgBx8qN758QCg7OPn2ckxoZHMQ9LfD7AHCi8DgIdLV3aHQy2EooMh9xhfCAfsyRV4M
Gk9eL2TbIe/kxYxHpPCfHIkFwH/q3xKgE8nn0Dvf0WIKSSECjWMD/9veE+i4fPldyln8mTG1HDoJ
ygLBkblPH1XnoAjH13LPsX13QckvyFdQPPOiB+lT4tpMQR9+0/V4fLV9Luv9E24GHwRJcFtnIZXI
JAsrvkMPxafhxtfj57HmSL83v/T/8UEoW/DRcO5yUPgigiyEniRQ1/f13ffCkTOS3+WD/95B94rT
leMw2hK2cRlS4uPov/LPctubRAu038tn6sMzyi6hHM+9kr/vNmfO2FoxrebLhvmUp0i+/vf5oPn4
DIoAvOXyedpNwdn/fkWIkJeclb7UOZ//zkL/Y2Xn05jyCIxIDiD3lFi38OWj2HPcZDhJeFxTBKNR
OPJK9+n+Ft5Cd++ypnAKB0bk+TR5rLKWAHfGJmdEtSX5rt/sDW2v5PUVnQ+uRAv6JOVjUUvlsy58
IkFGBAk0UvOLI2Jp65nVS72A9a4t94uvNfCz4HCAy3u53n4ImeUX5TxvgTr2P0j+4Ldf9H764r7M
z3mwf04ek/h1U2+GiNrCIt0rB2Ml5gG+NV6ymM3Fp775/NQi7mzrbzaP8xL+cp9ZVXxU81GFSNJA
xUqHLJS/98ENSw+HNn9CPxKdFqe9fK34CsqGn3RBu68Wp8X5SY5QLfjpnmH4EBW5UDwEbdqIAipf
UQfjv3nJJ8i7wi6WTwElz+/JbzE5vsjxtfhKTAU4KTaLxy5mHjtg5IMCXVSy6xnEC2HqjUDLxPIi
mogoRC2mV7wpHKXQyyv8FkQDGAmIuv6+8/7MxJVD4LBjbu9yhk2/C84LpIuD8ZFJNf/MWcjhumMB
A7nm/3cFXBW/gd1iH/Fp+SJfDKqfP0E5HnqPRIKcTHEUe2c+2Ngb9WF8t6G+j/r3+z/Y7x6wgGno
Y5Z+CLUeB7QNrv4rDacD1nsnKyhltQFsCk+7ESsjL5gBNtCvsMrGUFyG6zOiwSv3j3W4W8bn3ec1
OB7Pq+M1qKJPMWJiweVJsz94uLk/+v+qgByCVxayqz6bhAWw/28hrGRr/xv9p9Un/Fasy27DXLjf
bG4hBh8TaT/hG5OHx9l/po1FRyv5QCXH/7GiB+h5eb3z/9eHhweu54EfvauLz4uPzbCXOTta7MT4
3ymMf+ZidRGjcvZfK/8bcPqS4VPWeR2QLR1rYkJuzWsc+0ny82CG39ihb3IiNhPCw1gC2fPyHRA1
rhHGh/jKd7g4cHZBurT9/EXfR5s+FLsue/Bb7Ozgcxyx9XhmdmaNiZODKltli5sIxCdMgbeFxIRy
yp91FutCuef5Gk1BF6KMFQASW3VhHzpbnGHQcJdALfLiBAffTl53U8R1g6h9cn7O0RAPMZqW6/8e
lRhCc3NaW8HMXf408RrWCv3mPxfrPhGIFLjvBp9F54ITnFcSW5L9P0HQztTURs7zGo1vTN2T2nD3
huh1U/kxVye/A2KahaEuvFhcVPFvjj4llNAiHoQX80VsHkJJ/KIYgRLP9d/dAY68p3Ro+t/9wt5Y
kZ37uGoiONiaJ5h76Qz/sDPY4Yv9NjysD0r4+6SEhyCNwFLzaNOIaC75p29f1s7+7eXlwP9eaMb7
9raPprfzhhl6qHvhRfo1Fm5Mi4O/5w/3iLU0hyp/pPzwQ/G3EFrwjx/GYm9i2hgV9wnBfGBcPgoW
+2w3hNQnf2+RpDnGN61v/h0wcR+NAZDQ8MqLmQW+GvvpG7T/Sr5TV+lWDqEGnq9w+Ckpll/eovB7
/wvgwOpL84uV5kNSjOmSrIgxQ/+8qFe3I5Hvmp/y3sKXsF/WKPKZsNT/mOHD6+vmXfylOJvPd0IA
HhZuSQxp+4gxD9P1+9/yU5PvLmSFgNp5lIUuH4Vl4Q4PLP0cNQX5KYs/pvf58FOwEuFJQnaHgKkG
2ONrsMXqLBavXsPcbq4RFnBO24GB+0CJrss68L3dZV0H31bEapBt0ONfqImxrPnKmq1ZKX3obWWZ
y945L/WnK3+j0fOs8NHTl0RZ4mlOi8VXsmUq/QFSX9z2bZ3i9NGL47tmafn2B4W+I9rqEcxrIfef
BAf69CW3Ua7izzZvJbwD/cF2hqwqKj/oCnDn7ThDpYS6cEi/IkRKgf/QcOLlLdvQPvYrZY1kaqiC
CAtOMdXTyI2UDQj0sFnOD2ABAjeC/GRnhW5Qr/uVt2yW/CyAj36b7qq/8EFWJMz+PG6JH7/oIPOS
x20tNf+y57v/3CmBpbXe7z/unIKyvIYXlg4KV2G+yTct3+UbezsGbUh3JwRnt3APrL1oCNMD2uQb
OTbO9wtrwWOUNUFkenS2/dsDhROc0qO4m0ffDjO/2Z4Wxaojs5nWTD2v8QCD/3j1/XfGBf3P3Wp3
9q3YJkqcViamqAimR/OZKX04oXn2O1k4GY7en0KmiBlR8fNn2QNAVqLzpt2gisQ1MNESiYF3d9UR
qUf/tuy+MLyxBFVFmK/uS3Ql3r0H/sV/aaJ+1YYMK7FvIFMI7Vh2xyVh8yn+l7OgOfJ33zREVBjb
WnWyMELx1QV7SOE31CB7LHduTA4ZTNwO+U9boJAQVezsmT+5Qbv//mRml2WiBre/vUkB5ZO9+bdr
e27oPWg32Ilvd3t9I3b8d/hdrlbH993xmAW//yCUxm/RR/CtJ8NXlnCJht5SWRq+t9Se4OAIyl3+
r3qgJsqnQhkGko7sl34v0udLpNUCbTMlfA3dl3INL8KzsZmT8XFKUN9M3M/pnx1QbfElIgG0j9/3
1j1XaSxvW7F58jOJVyQOkogGtN/fzyTekXvSb7tA477c4i8jvO/2+2fc1+PPA84GwAV+okiUD+fw
urtGvgNQjuDRsRYSSUJPTDh/T/I1PbvmXSLO/2L7+h2KhUjeWT0aAYCbB3mrFTQPakhhi7+RHEbt
o8ZMr48k44Lh0cXpkfGRsHiQxEFyFX0xRCrpgRqOm+lFogrJIDlc45cPwij/F37WD6dd+YzO057G
CFFt8TxERPutv4vO7T8NSPZnDbjj2zsMka6Cm4gNUB9d857r76f+q3dj90kMSrHJfyFdj+/7LDHN
R/3/SDqv5cS1LYp+kaqUwyuIaGMbm2B4UQEG5Zz19WfsPlW3+vp02xikrR3WmnNMKrByMrd/gpN0
rZnsTyxu7a/5CcGopflp4V1EpzxzGHlMG3gf6QsKqssMrCaR5Xw3gT4RlsoWm6bLPwXQ9c15ebTu
9Cdgfp3UR3TS9sMrPsi/w6s7hV8GhwdqGqS10o9WZwGkIHxc4WKs3XJZEn6VzH1jHv9K+iznlx5r
yQWI1J4LE6oKyF4USjJ1hSQrQHPQRqHqXvjZujCMzYDaLXVqEq8IvU9WCTVke1riFbSnfRsl7JL8
6WtEUhhF6VuSfjS2eRrz6mCaA4AEiuGFY70ZNJ8CON6D+RE7xoccl2B7wp1F5dyRYdT1hIvoCHJb
HpeOOJuKyjiVaA2VQ4Ojo/e0HR6h97oTjdxnjJZfdGxG0Op1c8NcInRHsdS5EnwXL443fjedrIJy
ZCLY3FUDIJzG5JR8FAM9k45SssOiQylVCF7Ex9K84S0eWOt0zB/pdz69rBQYs3UNIrCl0UnBH2bS
02wQettpe7UdlTsEh7UmjWcAYTXtTP/XivyPuDyFnciQCjDM70P0PyYiAdSedcnJJtVhZq54XZtk
0YrmAWIjF0M28ZEuMfLpWi3veUdnFhh1QntmEC0hSvC0jUlENWmzSLEJGWdnNcWXWV3GjuWS0q4Q
JNC2KLAxohUW7SehjABIIzQPG5O6O9VliaZDHNBiHb8rU11oMik+OC/WgOFb5VUno0tsLJJmsyou
nlXsExp4CC/9cI9y0dDVWa2yywoS4WejOsyNRZwdnRC9gBJWI2tldcoxwbIL4hQyIgbdHsdoaCPP
Nb65bwG924z3QDMI19x4jjCWY+XtcITDL0p+u3ypGLWbmB6MKW6SA/FK/EytcV6OS7drbJf21Vil
awhZiOAA/sk5SH6OCXm0CXzCwDXqADxaCVLfkZC0MGhndb3L9fdU+dH0ExJJqEWolD4lfrVorPzr
K9PgS0LGf5HORxMumseDH0NTxM5aVLQ2cIpEyjzi96O+wJJpKXeTJMghmItufKL93y6PRAZTS4iA
RkehCfWfIC2gzw9rq2CbjWQCb14RAUzDXbA3jcG1vWsDmUOoOhSchROxGkmEFlurlqIHUmuTOw3R
Kh6qdRcrCz77VCFurfEL6iRWzC3xKclpRvzDME9ptNJhwQvC0wmRbyk8GkK9R9A6kKVd6xA4T+M7
o34f1wRV+xOURLzyqQDaS+VlME4lUYtCDlEg0PTzk2YaCC6YY+G/IH2zcfLRFBQ6Hw3pmofmK20x
puxIz/ygXRyId1cS/0WlTiWAmJ0IK+2vZ69o+2T0gIRcqSzrrxYLgGphvK522ZisbOtbNou1cJ5z
6Wsgi7Cb5zwiS9VSidA6qTYjzr/qU/KJlCcxn8KpH8ivoTfW6IIV/wftEhnN1wBVt5FS8yWkW6vZ
wqfd2kvYyRb+t5yP72YTLenmweKdELVAEJyp1p9qlx+x9BRtXqg/mKAcZHbYqiq6/8lNaC9FZ1XR
OG6F35ONu64wEIJhysQg0kOnzF1yFhsQ2cUe4iSxXOy5MXB53bDW0BOZBMOpSM2VUv+z2uhDIWeJ
Nz9J0BBoTslXI+/2yZda90tlaRI24bCG0HQzGPsNV0qie8e+MFZF2OIJAFO/8Jo7ul4JFYmiebs2
i47olJ1pL6hjKBGWYS+54Uj7m4kZteoX4eww2l/AL8hceqqYQSIJnfK7YfyKhiMuUgFGMPRjDUpO
NNQG4yhIzoitlqIXFnRfuHDmtOMgLboYEx1lLxnVpqYfYge6myC1FkogbbTfErKn+37mYatFHvJl
hjS7s4fcg7OP2MwPOwsxU8ZMTaupxjFQFIix8Jko7KENyoRoBcVY0rAaVdECAibS8l0YrEfC12qf
5CERhIM6YgZWLjtnZ/Jkpu/g5FyjU3CLKb3d7Ed0Ux/BKXqxxJa/xUt9EMv3W71KjBk/zQsOQnPT
HwO/9IGz5S+8TCdClc/9L8OU4/SLk3BoLNRHzI3LZ9MruZEmBHjBfDQvhm12Q6SoPtTfChvPb8Kv
Hh/jgwyyp3wpzsnZfzb34tx/8VrJiYnM/LEPA9WqWXQu7lRvAr4Hzav+J53A1ssXIeHi8ZdRoSFu
nCn36Lf+ls79Mb8Cp22v1rnkkSzc8in4K7PyOtD1iv7Ka4hVApf1KqZVhwZm7pzr6/CjvvRb+wyf
KXd41tyNe/enHqdDu6+v/JryWNNKiNm/abDlOLVQiRtQ1c77EUDWwuzXaCszSCDFUiauXkW8ua6q
FT9ZkXxrrtJhoxbLBGxqi15/C4WJpK6qWKsxkfc8FssBKW+wxd7DTykdji/w9Etpcr1xKyY0/seY
Uhd58hjeugJfpGuSweiGYOMpIHc0ld3aeifsDruLikp9npzibl0/eKpIjyk7BG2MItd+aERsT/Rb
oaHNLOwXDzGER2JLIF3M8Soz6/oPlX04lfqPMXdl6uP5b4vpiAXzyB/gzDouvbTCSYeshpWq7N6m
wS0ahOcLC+ycPO85lJj0NeeEjcUc+FUkGBsl/zBomZGvcGM59Im34IngAc/feId6IIB38Zf+y4ZT
aJSFlMA9asj2ZsOz/DJY0d41CrrxX/7nX4rBnU4sS/6FNEnlFDMayZkfDz6Dkr82Xs4r/UMjQH7w
vbi2B+W7uJuH9Dp+Bjf5V3/YD4YzA5EOS9/OvQfbW+JaHtSEUC7Jl/6r/e1//b/s2t6DJxyuhfco
QwS/bnAzH2wZeZPaaxL1ZUCjJI6LREv/j8Iv1zj8y5sFW6lT+ddRuZH2/Jj30E71T3ZNfrWfwuVU
cse/Onxyvcef7jk8nYN2sh/1oXgOn8pPdE3P00N7+KeJtCuo4cfq2xafg6rCqT20n965O/Y/kLKp
6THIr801oSiS8mSOD++hnIqndhn3zdPnHbA+8aseHSdPPuyLcxNgrH1xa17aqb83j/JlHBA4PhHg
R89mP/4UGNEv/Jf0x8tL1sK5SISBUd5OZ8FThv346j6dc45Ihyw4tXXx/F2bX35KulRPhCNIWszz
9MyeMm85Aw9+z672Peby+n/yJ1fpwJa83k8H4+z9IR3eQ8xGu3Bqv8m/ytCdfmbniTY78srZeDEP
wY2JCfDCQ+OucomzM6k9+A/HBxMV8Zt374/79Qhu40O9KPfxqz9kV/Z1GHCo491iuhlntNbX/mD/
aq/w0twYNef4DFEse6qkWiCz5mp5V2VHjHCzn47m2bpMF4063JNQTm7I8KCC8eufuHTNr3IZD8Ot
PagPJmBGRc2898dvae/WX3yPz/ycTx+IrxD9XIxolpB/82c/ulf/mVyjZ/Rsf/QHcYmcQ6SjcKB+
Rkys3JF9+zMe2HZ+mfeE9Qa3zUy949kiFuasnnmlej0hZDvDext/sNklV+5+dC2evK/4PFHikvwF
N3r4dP7E733yEeN7AlZ9Xn9NfOzq1ojhfyB5lYeg+ub33SXymRhGT37kwvcPVFyB+f74Z9xP0w8P
+aTNhot2sHEm88CdPNY4nqryDlZ2+IrP4b3Wd/mZAdPeo3gRMYz4klWG4XFHfFLf+732M3zld+3C
dSmexXMUf59wIUSnie+QEV3y08GzfJkn+ajetIfyE/Tz5BdHSfzybtaFocgLEogRz717/ZXSh0pn
2qXpZ8XvSCmDBUidRTxO34xkSjmc9miQDk9mqODZyugoZuld+0nCGSjGv5qn9WUdGNGMayTl2Cdm
1iHh2o7iUblYB34utmdwD8QHjs/WIT07BRc5Pg+f+lX74z4ol1TcYYrW/szgOf9jzLELJHbn3H6J
OUl7mUw03q/CXBA+imeGtecClg7p8y8u1dRyzav2Axk+ATPNgkcJJNo07LVvfBDUN8aD/0DxAS+S
R5evubV8LT1s9gz8128PHOQ+fpcvbsz48gFb8JFZc9F9MwdiCfgdb4gupRzjwIJzuPPob/XLNt+q
biZEV2zNZmzHHL6AMjTN1BOpivYrCl3BKEVwRKXsIf0GD/nGa8o35ZwDcGjYmM6Ci8Uabyz6Gy+j
XKJnfOYLScfRO5NPRbBCz+h6L4wyIQ2mVy026+L98yc3CiW69cDOy3viN0V/JJv9e8+QyELWH/Ta
OKq+9MRtAne8AbvncvFn+9KcmX/zbxmfFzUnVW6ugk92JmFXC/82PHDAhq+AadiDK7SohcgUyAvo
YBgEK5AM+tVAtnfE1cDK7OYn62E9nAeXL6pc5eFdwxtfB4RUIPXiV/J+f7jtU/RevrJ6MTFZetfu
EdQLi87Jr/JjHboLA7Vy5Q8leBgeL7RT9avnvY3gi2w4W8EWqGn/UuVvg4JR/FaS+ekRAyy9+RS8
lCUFjMogsoFibbIP+A3GGXw5NqJB24zOd9/DKvrquPnsUR23Wmd3/5ndqzsbuOKe3dVLf4nOTJbD
mSnR/KksFxbXi948M5P+YH2zaY2LmYrTOdt/7gOlkxEiBiBcVIWQKcijmbPpAqnKPpDJjJ+phzMr
Mxs5ndSWaa4yQHZ94TJOeYD40yFgpJ1r7czif9RFMfZzVXkO+Wd8iZDqICfvcwuZmHjCKFb8e1T+
FCbue0mDMEAyLO5o/tJ+0nN5r+/qXTnaZ8mcN/v00n6NPxzQq61EyuO+2w/XUplpz1ZyYdm39HiH
i0oZX+xqZuxCqRWn8waNMVUPzmatDF5RgLC+RDQE+RMd1zmNEE6YeMp1b6Gx6VXUdzPZKQLjzNyQ
Q1Zl8qJG0Ojj2i8XEqcJQaJrsvork/hcbwE+maYFYiPu8LOWn0WJFi1QDz4WYoSs1GALnEnq6Dql
sxemjd5i286WokkWaW6Cn5/cnP16RmEqNkgCJ1mZ4B/1Xa50yuV56I7qU+csVggPSbVHPohQH24O
Sl7xTh62UrwHDi4GzqLhUC9Lc+PITAhpMu3V6aMCUiITuJJ+hTXZa9aqYpeClabJfjy/nXWIcmQy
VPXk0oBN6tBKFCtSpY4O5bWqJFSbyU8bZzrNZNIcvoyKnoahPKhbSGTr4aMGjzFIGx3aEWUVOPn4
HlB4YgeVnWaNKi5ubx0VaTCz4c9YTstAppYcWRxroV4RC7hxMFhO1lcz7nKcCOOULNThC0nvWCE4
51YjytS50QbsiZUSTW6VvqKuWglj1RBqu1JrNiWdt3gQXq3B32F/mlF6AEaluGF7kNjQCQuZsK6h
9TU4BDnjus/8RUM8K15hPCGCGeLTSZN+KCeAM3UjeVpLiPB1mtUAPMhD648V/kbgmuKCYOKeqCoY
oHcz433s3gHpU89YKZQ4hDIfi2clzcfQX0MgWzRAnoXCEp02aRQciI96geYKrmZYNTNPesd56wzm
UmGkpI2hz4VBStMFIZEggl2pD4D6lT9d6RYlLzOoWLJwkVPLgugU1rt/Lr8SnpVebXhnOYvuUFBP
zvaJAYGzWlWsTaTAAI1fiNOlhCnDkjkXI6lCDBsI/k5FyjwnFtjPgjGSnfX8pywr2BfRGnpaJ2+T
AI22Yi898qskzV9qxKXrUvCp/vThVSoJJQYKZqD4HmmqIYMfBrjdLA+q+cleQijuMdSNhUIvSF32
bOSpFmRs8VWDkFPKCwZI/jYqKBx9JxI1N1T75gCoStQVxuCOAFfWrqLyhTyZ2L16uurY0QIsIJSy
t8Gn8KHWW6+Ck0SnCX+roe5iLuqgCLI9VaeiAhnhrBiVEI76hYV9UcY/1uLAyNRii7FFqvT14HwZ
FGlQieEiScDGjLCwxoQ1omPIJiuRzCWY/7DDNvi8pmjcyO0zbfhmHOgfekFsMf35yX/yhATVw/R2
9fQhcIEGFR2qSe3ULrtUdutzbMYg85L1AApcsgR+Fos3tQ5fZudVcbrlLCQfeoVt8ajCoXjiM2yc
EeCZ94bGO6MYHNisnEFT3HQNh3z9ZxH9m8MonTgYEQ9FpZpDIzUVIYenhqABbPbJODOL4btWkT8T
5Zk03+RcCzesb9Srsda3wl9hU/L0QWLK0Xc3XYrgx5Zor9Xdh3d2tA5u5gSezH/zeAHKTSt/NN65
lSWDs2oPJbQBy9LfnAIwFUU9QhL9Yd6Q89xJdNx4yPsAl2/6E6LjT/J04WnOHHfUrdfdpqStpcQX
LsKi0/AcDvG9S8t1Xq3HEa2n6WxFdcPWPgIN0H5LHw3DfIBU1ZAWwnEwxtN7GFLYjW2Ku4vcJK03
Xqv1TeLHJi3HEK5/5yrx1MG2apFaFclZuBSChmrX3qGsIhXTsRrDg9fJ8wAEhz3ezMHN4Ey0VHRI
kuPh68JbyayvYgvOlK00/OXGh2Z/mOpvHhM0EG1BgSbc3xAeyciaG1XjRzsWboH0TuZ26yZuT23W
i4UTn0g6Uo5lj11ZdOKkfVOXRNDIf0E8b0mdgiG1EhW0DNN/UtMT8RiDGXVl4WCO3G9IDzKzUYxB
umx5vFG7DuxutyjWQ4dqduP/UnFU8+9o/FPGq3A+VVENi5NZmdnPWnksHbnRvPUmQhTbezeSDnQ7
BcgpW+QCjEr+j5hCbW/4ULEUF/FWSVe6/3DCbF4C07UKeab59hzFcR6uoJNRs0ynrwIumuXvvNqe
86k5U5M1ENIianZgNvAC1h5qcFi0gCg8ulcGVA9dL9c6RW19MKDlzppg+ixjKOjEdzspD+FVSWB9
3IRwWhnIYpLwz2Y34Y8xwU2GukVa3laqVsP0p7YWxUvKOf23sKmJwWHgVg2N+r3VexwN5TdUf/Aw
1UMURS2V3mmJxABPF48idg4cGoBbqiZb+RDjc20xWKWIzkhVxGgc/ikiR4w0fPgqGvqxFmOBUjvj
2xevl+0iKDSVPqxMmmsjSztTTkz7xrSsN6mijs341vJ1UcRwhtj7FJ5wfOe4K5OGznVCOe6R1BS6
WzBUNCdC7D4MEgWrR0NUeWt/B/Uj8NnUJRtFSddQE3JppxRfVcXI+4N/uu3kAnFOydEHH0XcOSDL
3RIApKzLW5AsgAYwTNFfyamLZjmlSz3F4MiHZwqSwDThqPWohU8qfJtsZyHaqs2VqmKaxlnM7gZk
IwMPVCAa+qTZ5gYSJGvdm28YeCRpPdoYhZ8lSyheymBpZ99yi4aJIJm6n2WmhfloI+z+mTK6bX5U
J+WkJsa38J6qHBXUHA7eoWDPHNqbkJ6RNwl238JxPhI27yQWYLrmLEiagYNHBeyR/LQ07gzrJxDJ
jNC6ijRkyObBg1CBzt4H2V/M2VK0CUDjNOne935Cx54FJSM/WbKeMkWr5UoLbn08LIBq1Dp9aH3j
+JTZsVMNe0ZvOBzzM4bdEhIAfTHaLikmUBYLzKBztYSBobMAEpxK6RsoBzOcH28j7M5Yw5yi3zgA
0VTgz5x1IkV594q/SBmepnRmnE3VLppYarg5GTmW2chCqNG3bMdrqG47v1vmcbHSCGXpesB0+h/X
C0k/9WYqlDr6H/1cysWn0+GhgsrhO6Sg126H64OkAGH3N1lAh/TqWfqfaG4Jg7BoqAjTuJjtanAl
ZOi0LSoOnAPKhLujTnaNktLOQ6Imv2LP3mojajiaVnz6nJEcKScDdVEH80k45Xh5wfQEAeZcG+rX
sO1l+KzmWxK/q827DkzVenOQMSSYn8eQ27pOVNcEEaLoitsVn3LIDjAmQoVdlwYoAeShaTQnQ6d4
m46ssY5hbtsg+gyodg6dhBsMIyyDyGRj6DNz+cLUXkYHO2MHMFZrzd7IzRVSekYmdg5qediTnKta
ASaNmeT2LdlEt7wmE8y+BbKFN/Gj9n6qOjxUgumBN4VmJB2DOEPWNnmCmGsYl4SmK4sB9z9hdoyG
VZ3uOAJM9FmN6uqT55bhOWKxSePCtQxwDbS57KQU1hBmPosD0DjRPr6msCugxy/FQaCKaez4EB2j
XZva2BaaL+GKs8qvnqMt+7u0ejLPsjfMCvJdLkyIMc2kpuR81dr3VkfK67BgoDhTEqyvAEcIsalL
gn/2+USSSgH8ZSdjoQ7xTWeTsJBfbZ9RjgsvAhJSMoFpCptBrKJlKH3VzoS95NwGi+hDVsyfWiKm
RMldP4j2RqQdmmlcWnoPPLNeCfuxcIoPvbnssn4hEALC0SYaH11w0EOip44o6nnKhLclU0yONxkt
nmdvXk0cY2X9E34O+bewvMEeo3AahLRbg71ozdKu43TBN0/UY1VjQ4/V6pr3kJojrBjRKBX9Obnv
4DglxYcWpyvhhMtH8DcGKxQu11qhkjDsh1yBJuesovbYcBgMEQ2CosvpUVg8SjiExC4dF5roxqfJ
e6eEy9B/a9ttS6dPrhWX56nWaE2mxrYAXx1SOVBtzV0R1y3D/fTLdlFNxSNob4qiCwzFfBqxFRGc
q38Q3JOKWaVgL4KMGTCI2ICIKAE/thdwI9PO+xCmHi9AlKeAnqHMjd9NxHsyvMTCCR+x/rGiT1hQ
XCXPKj8yZrHsG67FLDafBq2NlloREDmuNPeXWY7SMl8T8jfSsJAXNsUYdGvZMpIPAwFZPmvAssRY
ABLBBgycgjODxM1UO6XADgG0F+y8jmzCobR7xW8LVNXJBpd3IBx8enmNZCJrWBTaeu15yVJ50SVT
833CmtppxQbjrOi8iu8ou+LHUT6znLpDO4JMQ52drMS1tsHRkxTusKoUIGx0dgu0uMWhvadNLezj
wCASmroiZdK3/8o/8fyxLJuAWll8vGJRe5xqdLRMlNG6a4X/foxs4ek0sMfJ4U1hv0fBREexPvGd
8ZZlmBr+UTBJGrI9OeyxwUjh/EkUqUTLcgRWlBj8LUcRtjEBGGkWd5ignc9yP90MWf8r8g8x7n0O
6oGFlLghGBi4FA0Oa7xM2qEf412ibVSwMrI2sPKs4hw29vQbs9EVnjeo/eABbyq9VG/Ji/bUK5WA
k18dvIslmEdAnPAFSkYsOexIQ5xfnFsrT+wOj6SKcyk65eWzD2Oy6mIoNRR4oC6AM7f0D0sh9tTe
Rj1qwY/U+yQdDmKPbYNsxfIREgsptg11SD2jOdrksXHcFhsYrhAPXUaeS8iHq6ZdMFypQ2CpVpRn
mpfrnqQTDmIBVQmBVzE414Ld7HVzq9XRTJQ8RLYvdBRhe6xUSdg3FUd3Y2vBXWE/RQa4jV1OODuV
hCcUAPDAFO68Ym5J7VCpi+k1O7J/qiULazbqwZb4tHeluqsh1p+eplQ0LhS2kYJvwtv3yGCSUjBZ
FJNkZsCxR5rdNevGAtiSM7Y6dLcUVwWMzVZhZwArVY9SbzbMMc7RF5vUYlyLeKTBnBWUFjz2pnZM
vDgzL/Z0z4SsPjJKJXz/i7TIly1vuRAQOk74Bkdzqg8rTUGRMAnXOFMeu/FOIyy00BKIjvjESa1U
y9blcVJr7cOngJI7xlK4pdUjdRgP4ZLBFVfDPc16l/8TtSb7qqfWB/uEmOmiJQI9mZbGRhj76fVS
qMImbA7QUIwL+psRGgW/Vli7q+ae1GzuFz6zMZVvOdv/w2X484paVGteVcq3YCc1jTOYyd/Cdok5
DGEtLqdhYRvTh8cDSY2LUSY2AuJqC0yENz6ddueUkptr+c6hOpBTXuBEDZqAiCuBPS72E/sihkj6
FWhUTIIX81IHz6OfMjFi27dSo2daey5qHjbWdYVkiaMkxPswQ4aaU+iBUoVLfN1QdWPWF68ljp5I
7mgXTtimPTatEZlRPT3UESoTRGIcGWyUVIpgz0T6YoLpJczGK6H0GEx7FcTxqtSDH8HQmLajrH1O
kbLMPPSpIGuadERkIF7zJWydbF8nfM6thsGEidiG08YekNU6QpFEpJmt8kyPR5V0ZnHOrbVjyPzq
+1shzZAofbIRwKreQacCfslp2AH/xloj5muvoujCfvSv5ntTo1iJX1j0zdqqcB3G1l1kCcrSW5My
3CWAbNmqR4Xt559jgJaRykFPxpjBhBrFL6E7kwLP7SrnMyv0Jbx819fJiz8iTGmRtBO/SzoMsAHY
7uK5tKCeknwi+DyQqyXkakaf/ZLpNAtBI4Sx8inOWjHpF8hrFGAYoLj+ic0mfP4ABtImOljEDknK
JsCm78hr3QBba8yD/K3LqpWNcoL271Q68wCvnhph0KnbJRAUB8c0vYLCMheyjmsxTzc1lTlxdrKd
yBVjXxnaVfPZxt5CbGD9jMW9ucZF5/JhgtTaINARC8G/UGk2OQraGsv0t35H7vuXCsCntDYM2Zij
QwhwS/yNUKi09p/Y96iqihjIW4QccwefohlxrhpsON+6GyrermEzGTfv0GmVuEoC3mnCoIm2zD4Z
CpbEYI5JXMEVqFpweKCrYUFhGK7Y2YiVnZ2WcPQXnnZycgutRuYOdbhkJhQLbAA2oAhQnyn7IkZm
wrX0gj8IycvSkteIaJpOcBuY21r5mLAA80Eidkhao25ABoiNHUcdpq2xYf1MK8xC5b7UjnBiS9V+
Q/0zxft2RGca2vOE9DJBsANkZ9moQIL1P8zI+IRVmPi2gMSjodFstluELXDEkeV8JcBTXZVwcuFz
fKGiESmdJmEPEYS3uqNya1B/F0SHbqGXAYVcKq1jSQQj3CFQFiOx92JDmB+boiXXyCLPhCfUcluC
gbJ0L/ZmXMsmgq76r2opjtFCsAPasfk0Zdx6lXerTH0pzue8qf9RGh0IQzIJbE7fSg8dKyBl+TZR
URbqJh4vNIBWG7zDCFZS4hUZZbonvXXOSAxOso7jpx9/NEQtMzlQFG0Haynp0VYKoveKPWPzzpEU
VY3RvNSWKapxs9BjX0KbD+QMRU80T0wvlF156uZqt6pHmgpGReXSttHTi8HwLnVcCUSmUwu5jK2Y
QUgQT3on2JossFJl7R3R2+v9hZMsOSv9K05Q0P4XWV++ISJqqHwrJBpZXfoJNZJaI+w2u9ojrHOF
eAzuGH7yWi+2/jqnypTwXGK7Jx9FoF/EntuAeUAfb+KCFjzO5bjlAadGQBlRJGmUMvEBxG+x8ubB
vnJE19oWD3qFaAx7OJu6qgKwxGTk0TZNRWDWXJwSYZvGegtRCu7EmzjisoJs+dU18Bpmb9B/IUdh
zoA6Q8MuXkVOU2D6QGqmUaUUarfMrw+C7yPutziDCm5J0+xBVrIaCIGcOMxwqEWC5yGFYcKhgmEz
TBnwOdWLJILhh6STCbRUZKL1rKX4wBRPUFWJDan/ApMiaCsCCB3y6gyzSJKXfuCKtoGN3Car3azc
WvYmNsj40zpWEU5ZourO1VDC6hgn5/LG88K53ZCBfdAXox1Nc1jKr0ZHtFeBM5JtWHojqEy825pq
lyiAqD48wBKhB0ykibOnyKMX8B7BDai0b3jlHBkcdK7Q98wnO0/x3kMEam1frUE4CZN+5QQpEjGQ
i1xDQPkfFH8QzLyNHizqXsBxRyldMw5TaKWKdgWOQbgNubv2Fwnmcx9inUghsr3uHZaHh1JUcWom
XdatHNC2Ore9c86y5FCaa0uVYgg9uAwdQ7njk0TdtAZX1tsN/Aap3HbM6KqGrk1f8xSmotgGiErf
FGzt80cpEn/87n0Ki42l1/t8sFYcwf4B8ZSAHs4KgpkkG5xhlmJJGygm6bReRIVRTolDQHYpdrj6
CN2DFqFAmYhjDpsLcyyXMB9iTNOx8d5xgSsqK8ztEiAuGy2rrQWMXndq2fozzgmtWMKHEahdgScs
w2DukBGLFM4MiYYtfcHz5SMIxBrDuErVhZjodP2iatthwo+XXjtx0Ei3NeVdQezi+VtTupMIX6f3
O3JItxMF6q+88KadzT0UG7EK5mgn7SEeDrQKci1bd+Q1NhX+QRIK0KP6fiViTrhvjMQuwnWcNi8b
3aPgmzB9lSpTvtrugdW8CcJQuDBFgEUPxazfClJEyQAiyGgpuGQCNRIW1FXNo9gFFaTCgeGlHskW
TWC/pgWbxTwId+D9fSYDh0K07lFTAsYwyqcQknqnZZsuWPR8eCuWPwnidjkvAcbwmRJTv1l7JhR9
0qWGqzfZS/HvOsW+TFFXekxcDg94EnTLlvN5xMJqxZxMqoRiBXRobR1RSv03OzLtDHBkYk7/bcaH
HeOnJKU7xeIIKs0czlhZKkPHkyg07iUmememZziR1GuapitRuOuGcf4vXoNan67mKz6ZwNoVHUxO
MEeBMawUWlnMTWQY7MXOYqIOm+dI+A2mom2oLsU0JLqZMY0RtTgUDTXegjMKw9/g04rtjR4+xZMP
mXgRo6xqfAfWGqT/b5NvZFmV0PCCyCHdZU8ZarCNZelc2WtCRj2yLFu1k7B/DUAXw2ujFN8C8hQK
zX9NJpPzh2ota+8Z1iwoGpF76PPzJLv/G+JGtVWpmzW6vxWIvBrcqZfIaya1e8WBX3dQyhU0EJYe
IorYIe58WRHDaFK4FXzgnQCfmOU1qefUN7MOOtytpwTcsb2j9yi4aQpNxI6wLBVAW0YQYizq0BP6
P2VXGc0iomgNSFYdGrbuTPacenvkz5T1IT4h8wyot6W6eszoEIwAEkcy1XPyyfK8/0BMH7XNkiU3
pvenObiaje+kpZzhfBaTIUr9uiAXN1sH2UhjQk81mHU0+MReuiiZCjkDuK28FQp4uyfuZ+D8jHeX
mPCsb7EBgBGT2FlwFoILTtd2aYZPIxadb9NwDbIk2vKomhxWMtOVCektOclTY+cEXRv1Mq42MQkN
gPhWYu3OiGBhbYvO0gC4hSPDmGOPZHPRJ9a+VHkm2IRymA5gjcjeIW8OE7muim67Cvw0oz3WJXzq
DB8wmNFy5/C4+WwewRKJiouC2jlSsjX6AtoeIj6G51jI5z0OCirbWY0aDWZpewNiDxC6BZc/Ir6c
p6ZEoOC1/UxDo86RkEwdcYTzPXASSXj8156mMFXal1wtL6VyoumytnPng4vJhnTQOUUE1sr3rUXu
2W7J0O4UrgktwFjP5yOXb4LRjoOimr7b6bcX1r8xc/2UZFbR0URSzYdVxnyB8JrNrsMcXypfonPQ
sr9hDTCLpyBXlWwOGHdT98qrFyhBlmjK7InGVN6wQH5m7GzrvHN5nsPeEY/10LNNKj4KHDipQRwg
K5iYQb3BeBOHtoSuVWVvNFsiQNHcaDxpMaZJZaM5m1qLVrDzOpkZBr3roLGYaN4s5bIbuHVCihNB
8yZ2FTJ5wQ27wInTGBtDSVHXDTOHAAj6pkR7BSkFYu/RZH+Jxa7vD5KOvJlND9MeNg/xrsSqEaj0
C2ix8RFNdvIxfSNBoQqgSHHKY2R0AXFq+qbXUre3sj1CJAmHQDp8WygZhP67kaEIbcXdrjgwZUmy
s2mU0lsXS60fgAzbyHQAm5blCYJ9gRSXz4XyGIW4N2wss8alkmxSDtM4CJZQw1bqtW4MeIwnJj/2
SJLo5NIL4tkK2NrojXEzYnnRMyupRfNlGxeddmJK01VZi0vnsVaWWF2II/t34umvYzdtxCFTtMkJ
CNJ0DlQ0e0T8iwhOlDxwHvAhhXNB/Fukhztd0kUGI8nyEcZtyV5lxu/oYZ2r9Y2nkW437bg0GuNJ
R+wJfjWlHF7SOrMLBjrsmHzXSaAoJroYBqp3CpvZrpdsal/DqvMxZPKMCJBbQiBcL6ZLcHI1QcM+
Z9zWx9052XOQXevYB/MCelmlscqw14jXsJr6k4htupnU8mOb6Bn1w6JIN2g7y9JWulz8eL+d/xn2
BvDF5qtl6ypmAzbCTvXso2NCTfI/ns5rqZFsWcNPVBHlzS3yDhAgAbqpAFqU976e/nzJ7Dg3e/ZM
00JSLZP5u+zRyoZUeLljLdxM3Xj01SXaGb6foCBlSq83Ml1X66cjl6IwHO1VRcCmlIBagXdz6Il6
MK+CmuPJyMJVAwhm+NnZQdqTvnZFc5DbuYQ0bHtQwAGCreD2Me4yrIajRW5ou8JzyNABjGIeignx
SrRgjDIlicLFItmA7DyqRVvdUJlG1q1z46VJtp5ki43gp2pifYco1XX8LUIJR/6/xiN8h0OqMz+1
un/3ehX+qifUjww/kZmmzrNpVAerdbGxgNg7msTK0fLkzSKt0lPhuKtEJbZCic4pt3IQXHrOW9sZ
vj1K4GmyEKIXJwFDqBAwMxWTt5BAZRfA26geJLeW2zKgFkh7QqA8pB8mLj/rDCxaO+PCRZICOhOY
9ynFCRgVawS6CsI8Jv0OgJsy188tUa/iEJ48xoQz2AEFBg9GWIUOuW8fllDFSLhqs31F9qJqTJPS
39X2s8s5penL5gxXIqSTGCtqj5Gns1RPIf1hhc9Pgxio45lBbiEBdyfNekI0F60k509mGigNAxZ1
pCDf45QtXJjcgJ7EQ2bDfGoslTB0TFWinuQtjTlzINRbCYkrA21n41f2aK26O1kgotgyCd+Drcgk
/x+WBSCuDZJz4H2O/cqqR9AkYF1sMzxN6ZEy6d7h6KSmClA/8ccEWiMUuQOiQT3LDBF8cKJpq7tb
kF86b9dRQxCmTx1BdT2imY94B4TfEmwcXjt6K0P95XVq8SRWf8hxejZYfsA7nHKDv1RVXJXKDXXC
gNppGnk77LUwaTYerTc0QIZpkVFYfGyTA8Ciy2JS2MCwDiRAG6kilAxdI81ixbxHzERy6ooNcSDn
Ij862l1p1D8liMOFW3FFCXnjQViWHFSSounIygHMtaurCtIYmvfeK5YGyofRpbmkZTD8p3LAWi+Y
TnUlZBmIicxoKn6pLkBpsCoydBYwkXDtB7jH5uYMzp5rnYGKY2/Qtl5VMwbgRb1HIxpQYkXThpt9
7C9Tg+UZqbPKePCsAVpgVGfJXM+/qGXOFS7/SCOsw/5NAhLYfztUvkr4GyAarAmnb3LC8ec7OhDZ
CGSSA1hCRPTk29W1tY6HXdtGx9H89OqfOcS+Xp3bEqQo+xVkmtTELZO9l2ZabmoUrTmVIU2dQwMM
ti2eMyBNgbW0u0CVVVWsyxHJBRd9BY8+yFZSG5paikwuJNs5DBkEEFh+RU58xuwXEVzwNCBzaLiZ
MfUAqAuxwquDlKXIpiUEOwp+IgLmApy2gDnygHzOLSDbhnhWcA7xrLnMiZi2WMU2gNw1wctljy3G
eBUxSOoap9AmO3d027WIFwwa8qiyMGwtpnY3N/8MDoD+i50mG5mY4FXSXtt/owqRjp7RTLdwYYZE
d9LK2gZoIUeaxwVFDysytJa87G5kBgmN9VhBzPDPpAfCV/wXRiLoKXzyMG4jtotHm4w+z7QJ2Idw
AauT4GikcTGyBl6uCHcJ8Q0Ei6Fd0hxWtbOSQVIG+jdbkHaIgxR/Gly3jH9hQIvU6ZIkaiML3Shw
CjYdfEx7W/rDs9pp+xYZ1YjCY2r1o5DsJsIrgRHZHBGzOvpKWC3HNj/41mX2CFM3OkI21XjD5A1m
uE09+Bfu8ulWahEVzaWDSZcLXK1VPM7Zlq1aMhNa9qFQJ7XaPYyMzpmBiUaSitpmG4gb2g3eY1xz
UZgzceVLUxzKuYgrgaxEFXJfzgiXLtIHwZY1oUFAtW34w6YdVabpMbVnHxIhVyoxihvuJbtb6u7W
JQwEUbb06sPHhHxdj6miR8qvTsb6Sr8laHN8k7DkpiNpFiFnGW5tJdmIwERKJVHFCZomp5yzM5BF
TT+MiIlmiiXzV752GxpjBHCAryiOpnoqeucXvypadgAjKzop0gZGB815m8JsbwLfI4BOpfFCvcdG
cGem7yWXVCQPUC66Xz4O1qX32eYYnzP+VEjuAm+GURrfYP4vUw9f6D8o+rRNkzvbXGJMZWoU3Jw8
crFFx+WwFwNroGB2tP95wBcB6BmVnAhC5uiq8eHkRREt5riwBgL0qoopPcEq4gTQtV+wW2lBbY+T
jZ0yIKfhg/8NqkJ/baMFx6TYTH/JjszFmuFxAL5T4C8Bh2Ki3CmHKAlk2ZHtvJIXU/tTlWY3BnnH
E8mHtJR4xxdhdSrKK6igTMhBHpNb4V44CHDAAbeXbS+l8ZWdwwdk5opMPGnaHvEs4fk7ZFpISnJ8
zCWJPz7GwXK8pL33ia6C6STZKtPUTcjABL2cliZAgOEMS+FBaRhSQupl9iJJ3aD1wB50Zsjn8KAx
HYYg7J3X7l3lvfUZWre82eO2GU9d/2QbBxSaPVKC8Zx5Bys/pS5Czm2KlS3HjbbV1BMHtDLdquqE
XpXRtaa9DepTY8MCri3OVBEW7lXGYnUMrUmOrgFJ8VEbn0Z5GI7knFFQlckqnDY+WKzLPSyXjYv6
afJT8q35/1NycJ3sUGfqTvUMWN9H09K494wPWceph31ET54bPPsaH7gzzLXK1JEYT0zKLR+ZuKL7
7MFTh5WanoZReammfmmAefkIhPXuF9hAGkZKYJF2aNil+OIQe7fPwb+Yk39QWTwIQsl5K1FNz8Gx
M6YXQ+L9dtTAPTxj3RUHL4+JDOgRI2hPXYvAN9DfHJ/RxoqNfyZg/io3iDYhI9Tbbp2KDMx9VKbn
oNBWiCGe/NZ+GekQ4ih8LR5i0yaworW20nswXMg3rCe5fkYzeWqom6zY2ilgTQYGfpHoqjE2DqW6
KdAVoxVux6FggrCx8RKiDecl0dYbbr62SA6lx5yuSqaJ5Oh23GlnQxR2hzAnNpJZh3GToPXLyXOl
oTMovW3zqUVyU5Md3jEWXk2JS+uaa65Pq9GPdhZKvtpCMDDei/iprLuVwWCD/8gd7pUoesri7GTT
fg4onOWQg3IEqfBQQxdtBBdKJFY4bTOTi26ovoSNRG4iAnG8/BP2l8wfttmQbyQ1YfSoNTGJl4Gx
Q94uV3ta4DUyidTgLA/0c+e4yyim5/U2M2p+5Hy0Ofm+dZ+bmsGYu9ZmUgn+CBKeZSAMJu+EoD7/
2oNlZm21M5ITUL1vX2VARd1ZB9FaAnsqJfj69E+kgjHfM0igTNwQ6NQONvK84fzZ8oz5Wgx5/SV3
tlQYszKdhAbgsAjLh2GMXhAoiSpt1ou3EZGPxOtSPggzL2AVqF/GL8T1zF6CnEIuINiVEItedNIa
AuaDX5WRxZ2yFXqSv6ql8cPedixCuqcF7wJJKZwnSyIZVglYwMhwlL+pTIBMbEILbU3TkBrSiGeE
m1pFIaVOBZSmuCbyqRRZh2N9JmCRUWhQK1ENYrSj10OXZWsr/O9ivw/JBp4OosuQupELRlTabTHv
xdkRY/dGFx2x5qlx+JalP6S4kFG6TfHXwAvJ1rM9NYMVZB9gJkhFyPdlu0Yi75vk7bNFGc4BsyI6
NhzpM6kQRFGLxChHSG0BBAgLBR/cF9N1ouT06rXTfHO+zdZHqyfrVFpO0F+P+T+O9jMwT3WiwfFp
cQd9SxsnR6F0/ZzO3TytavuMV9gyLhMyFrAh20NLMCJnPVsI80nefzDWnnmF1hNB8QToSLVYUyYy
biuwv3ujB/v5agGAWbEgvylFcIx1Zy9XHFKLTlf3QqXH7Id6avb2UG7H9IyUFjFgqN4I8fcK/SFy
siWNheih99LEzfM+J6sHjBW2VIWiy6NfmVyA2d0BDWZJWcKkpNE5pjKjiiradlMomIy5L1HxdCqD
ndBk46zZyBmVdb8NWRA12QBw/Qz7cy8MFaUupoyJHDLGUc1W0IU3jymE2Vs9vGuMXvivL5QWUqQb
NmWiAajpT/ee9BBEmjRAJhjuSKtolouEQ5dPHCXds+2cescmScFbteZftofUWEIPig4DaWeXABx4
f8w270BuAQUhRlVSCbG8ElAIBcsB65kGIifxID+Lk0bebLTJwTdFI9IhL/GRNkDWVpW3ZhzrmhwK
udGRIqr6u08MeKBuXfsDlXOOxx8dQtQ/ck4Ch+SIH/vJ4cti5GDWc2xcg7ra/zGY1rhXhmibd9Z6
oizOmDHYEYY4nLWcoYtLnyJEIFFwz6UA9mzOjH+VoRISE5MHDDhSZcZhaTH9Kvyeta1S+usRZZ3B
dcRSTvdsjIm7h0OFFAPEDLJSOPlS+xGVmMp2kr2SG285ATMtZ57pUj9FxYbkVZc0RcofAxTC4dnT
6GR0hanqHnh20G+8Zt5qW/7BaheprQyxBH2qkg27QdahtC09CtMBGSkpNg/wIlZF3bPLnXTD5lNR
XsgYsYABz0NNc0nfrCTTS5JqTPXy2h/fXNWqtUL5u2yYS8Hnga/iV0tavsganXIC7qGF5D1wCpiY
S8QHJHWOZHKQy08NYfsUWoYBsZlvoajCkll8IbcnfMFgoQd+zaJ/gQXsCM8TnzwMWvb8Mhu4/Ynj
ljlApcePdrmxMLNPkTHLxBMf9EWwmLVvorISmws3qHGi70HKd5AxijSSnNTS5LrTa2XwXCHllWfO
3xDHv7XRmB7uKJ/Uc4H7i1aRXggNlk0mj7yWlGv8R8T7wEET5Dylp/ASBaBd4MUH0UIk9DYNbb6s
Mk7xFJzZA3FDu6tY1MZlsGexJRNvmDgyXFYO1VwUEC2mvGYNKo2iAgeUj7l3eXr8NRdxUI79X8AG
DiJ2Hf+LOFcYBXlW/JvDKL2C5s/ptlqLFLG+S+vLGqzsngj9Fq0NY/G80xD2OArPhecvItN4p7d1
huqJ0Fl6DK5Niaf/64Ym909wJOHrgGh/UptkwENVlsc+BKYDbdGzN75L27sIBB4YKyX56apVZaxS
48NkrpL0mz7+E+nwawQjNGh/NjTN2MfzpYNVLUE9sRGF40kuQgO5Glwc+iGAXrkobaC22Prkj2Uv
QZqYhDpmLnfYUDxrc7TIJzye+kWwGT5IS8h4fEUGLxawgi2Wb5FbNxuDhPwc1Ro/wpwMtFtczYKL
pDTQsn19+qDEhhRVb2I86OkG5K1T3gwY5TmvjKZbmQRsWc2qppKaRuPv6PL4+4WJinYEzMj2KM8e
5blySOpcXtLWC3BUT4lM8HrxGV7PJLAkfwuhw4k1Sy5CVsBo/wj0yGzTOTbWYr+jL+U6LjTacMgw
ndDg8SIMq0w9wpLt5iMmp/EUAToXYFyIthTGyFtecOLLUvigUk0F/rc/jYw0aQ5xcm7xl7KgGSZE
c8uVzxQNAWbs+Xmmi+Qplp33BI/t2eWh1fGK/ifHbDk7+u1oPAF1ZCa+Ww4/kSBU2BVsL7mxNTQn
OAbxv7LF2UHGgOzyckT8zT9Fmyf+xqLEPcDfBs1cxMi+pbzy9OZoZlSJzUHVnBt+LRcpfc7JL4qs
BByEYGc2cgHCVUnc2C7m1UU7yHEpqm0WoDt7n/1wotCp+vyZxtFveQj7Vt+X+r5r9027J29xJv28
3Rv54b2OyQg0n2iP/TJ/QeoxcJnXCd89iZCksWDPE8lM7/Y7dG4MM2Rz4eHXgS+QWDaF9sSk0gSp
uOlds+l1AsnN69+aHphyZEAHMyPoNEjJmh5N5Qfy0wVZwsNLVM1KpP2IuuBvuh+Z1etfGFPYD5kQ
+hLYE52NGfYKjQY4rTbpa45kLCXIs8w3rSLjYdzZ32hQUZRGxhHqBXYYC/pdq8hUpMKWhJsUaZA8
ztpCIsSYalQ0KeoSRyV80sV0ihhnwlDKxnJhyRlHxRg6wP1+MTPeBZSHmRNAzpSPCK9lLKbPjISt
B/Sv70quNbMhkDSOGGu0JTvFQcRhVQeHEg444pNLq5QtRq2Ur/L2ewAatO274BNtui8hfgRIB39h
0nYd4c4nEz3aZdNW9Rd1gDiU4d4P8KFXXq9zdu8aSkxvR0IXoh1jpcb2kV5YgqZEE9CSCFU0yAa9
ZqXUMH0QiobHkKAacYa5aTLytgcCSrkNDSasEFbiBs8NBYcIz4ZLZ85ru4kxdV4lvcmKcXny/pLy
IAgDhb/gqYz9Qucbt8Fm4fmPmXPXy4+Kdqb2jwqf0F6HOdbfZWodOrdajvaSycOjkP0ak4qPw4TW
BVqBioSLXqKMREFGabwApexLhakcG05NAf5jiFvKQLyzQjOOs/dD6Vxwmvv+SblG/rbCJZmEG0gB
gR679oQe5aEqVwN3Vv/lO/Mj5VwSOj++tfMaY4smAknHwwDBZsD1DhcQpJQkYKbFaJSfnKleOqxj
lOtolwT7Qegx1FSLQ8XXdpdSTH4R86Y5Le36pdM+RbLZY0VbV82uqpbxzUZfao/HMoVdKdznsQBu
ishr6IFwzY3aMcw+uiteQwiZo99akIuCdWVmxgGT2Usc2h/MKT+PcbWvhAN4pwWccDEFRBCUKc23
h2+hcBuqTi70dpEnWG8I3BKy1zcaxsshzqaOyR9q5tR5497pN21wjc2jEnxhedzy2AYvRh7wW6cv
Jv6jbjcMpwZex54/ZrgEgpvWUaeuKQ1gglNFe6JRloauxdJMOcYIKM4cTqGF5XHKs+gMAlmm2/DU
FemTXhVPAK5j+8uh2qjdzoqZFfJofQyPev3opqj/3ggDY6baVlTr0sTMg3qaGBXPoGykXYAY0bh2
EHqG6h7Ew0reRMdoUlUMNFUnrGgdAL6CRmplgbuT9wP4LQBVRMyIbHZ5HdoIkNSGi6bDhB9xTrYc
m9LctEQDQXXRzY6Y1hHk7PRgG8dv8M7cmu3Je9DHC3PNkYS8NVRjufHMDDsok4UFATpnxyYmYmRO
lnn8VAOqSaQW3D0eIdIP42GdmhE4/38M2cwcmkpBkJK02xrjXBJm60Z9rEmO8UlpbUGXH0yb2vuA
LJDJcGcYpjpaO/atAtIOtuwd6DqULJzgnYLkdRmjsQfL6jc2x4lKPfcQEDfq7qjHOKT4V6NZuBg+
q31ZnAwX2yCHDGGQ+qrWSUu6WdgKWR1iIG+56+doXCTpI6zswwh51uxGpiL2lOEpiIg6oqVmaKab
Dt9ZN6yGmz19Vt2xt+d1i6/dHz87UP2wfVS0Ht/QiaEQCpOZoy1xScr4ZbOnOYLKFl3DUqcxAYuf
4k3eHPDnAL2f0cW2DTPgPuMCejd87vwPWgqfnlsgQWsqX4XzNSER2RIPlrkyR3NJ2GAAEz6Txfqp
gDY1yavd6ouc4JeyoQ1Css9gHSSG2bJPvJVvJ48AlM6Qf7hwLLpb70Va47veknHCnv+pKwQgl9EL
laugjyUzkMBAa3vD9Vyqx8lFMkkmHu8nouECHk71Pd9c7n39sWtUrVpwt3qiM58yPOj1oUT7rrUc
wdBbOfri0TWelL4i4EDMkdmjlOOaQc4P5KHQ88mwzcF1Va7DFvFRhcaQSTkpcDFNvojsTAC4XO2X
mtltZY0P9bgrmpvvsk0CrtI0x7WLPrgjWhgYSAuuggO4sAZNbR5ColWS/NWMy4MFyiRtDr8isT7j
xLwJlNAK6WFOlDzKYnZRqpEQM1Cg+TflX4Rbe2qR3grd6150fVp7DqO1FqqPxXJ6nLvPFttSmdV7
hDa1cTQCe1vIXHE09GK/AyNBjGYNWOIQNVikljanzBQynFivOkFx57GDwClIV+wB1ByuNZkxZjGl
GQsbqQZw6GdQWq6ikrbK1DR4xuTLzeEdm98KEBBgYmYGX5fgjIp3gjQgUnpQcupDI1xLFqIqyANI
R6Gh152H9xBTghQrJSK2MXnnZuWra8RqNN6s0F+VTAvjxXUDuPI50JYIQ/88uih3VA/bg36yge0F
7ce2p7mwpcQk4SuKq52skES/2fhJbLxACOtEFqFcXAq+vFN23+LFdUP16ED7CGvP5WSTCKlThShI
XyPcWfI7UEtxflYFaeLW8Koo1WrMiLn3bIl7yA1QGZBG4ULR80O4inMdoeWDYnMNEiGgkBmQWoSB
p2+m+lC156aydnreSw6FazHVD0fyXzhpxmwonr3jRavawj+mMQeN0ljzxWxE1kBltaCptzlOjhm9
u4xdR1IU0XTKwNEIl7yCVERFSONpHQwiT97GFew+oiEF/dFJdLYRorYx9vv0JOxvwxaoQr5j7MCk
KCKTp/4zdXR/JOAkxG0QQKYwfTnNq21Hgw2iCWOBvKaiNCrPpcGMySPVl+Vt5/aQeJT0JGViXWh+
2OQPjd9L4qbtvxRKzpWC6gNQWI1+8+A2j3dYwbG7KiUxneqFeIis8pmgxty8cKUYKI/GDsJn6ynq
0jRXrfNhmqS/8q4TYtbNx0pKSWuiHdligILDfVZiellyg/lENuoRdBv09axItbi5qLQaZz1IF31B
yzM397QCZIEUbshKGTHvEF8TbJSztCvwOTa+Nh3RCD9r2CQBDbGU8rWK8ze/ZeaXikDOK16nPF/0
RI4m62B6508Q1oecCn+gKBSNr1YkKcRE99wRMnD+MvI+8i6iLBGwKoC0NDkbxwBQja6SSlQwAwP9
ELWhhpD0b3aZGlESJUvqLSM68zPUJQ8yRLSAhEQFRyaFkAIECFO2MutRy6cnjqcHD4BKJCoFd6qC
Z4s6UtMLcAOYWHLB2NiyZMYguNpY8diSZoJqzXxjWCaT7M92gc7MegvAd+bmSyM0lzLNHfW1AyLl
i1qRH+iytQKk6MQ61x/D1YcXt2oWmZ4farg3HxZEPqO8Bq00PJdJoM+IfCayj0iBNO7yOLnH6Evk
R13xrykorFA/+bCalfIs/9lv3UWuGmvxXlDuZvSSzUiv5fL1ABRzofShs5SiQ+SdosEUKYCSnXP3
Ljrb1G8PGZYpF11NYH321jXkc/ugHfxVYaHQcqA8rArAfL6UZnJWeGcjTAAEemxFeJ4QEDEwaksl
CJ0FrFGYefw63DLGQHAGR6PPSuYWd4lsCd4z5yM2UCQ3d9GKTRa2b5ieJ7A2Gw1hpp1GqPhqJKac
LjpIuh/V2IwZpEWK5o3LDXndRNDy6Nznbm/zrpESrrgVlfxG8e/M7y7+hOkSlhxT0/ucqduWFBEN
2xdujjKf0Iec7fIRX4kwavCjHHtp8CgSZ68+ZxxFAsjYanscbKKQQG9h4pJLZzgLh/WSUYhazj5l
Z2OuD8DgDQRMpn8dSZkvdjmsZXewAm/b5+sAKsb6xTIoNo/6LAZVBsM3+bzS+o244JXPlMM1M89Z
eIZAzxk0FK3cY4uG3H/W8S3XB6uni6FyrwU0hnJFjwetkP7R+GZNbz5qlGPfmbFB9Y6qHaN0W+NJ
IMGC2T0IDDxjw002kPFDOe4ah2z+9H1EbKch/xGVvbDyE7AMakrslyS/mbuooFfNLz3pOwWA6ZGh
uozXivXHnjOXSp+RCdW8kgm5bclsw0PjT2slW/N9VhG1tsqMoB7s1h4hfeXFf7l8YnRvTCusFCQ2
9Svffo0Q20eNMZM53uW/IgovwGIymQTYahsvGnbNaB8rDdoWAD3jgA6rcakHWGiLaRkrxlWLIaiS
hW0+v5hAc2oxPlklVDQfOYi3nUv0AnkXAP6NyjXLmDpNQlzDl9I8SRtPCy/LAmQL8m6jDSQo0Qdz
Vzr9Io3fwvQDbQPmD/SXoWil6jMdDM6bEAFNmjV4NgWYYt/6JmfPxYnVB3bKXE8rDx0XaDWbERHW
p4t4f9hrZrZBVu8kvzqLJkAlfvaLY5ZDJ0pAMnwEYIY57DA2B7QbOerr8k1AMO6ohdjxtVjFmsDc
2ztwg3T4dA5YYEuM5+l3SE90KZJnfXjhfbpoOkw+BKQyWBw/hzY7r9/tmkmxBvkgbUGi8drrcMFY
yRqgz9yH1dIEophQpemw/AVrVwc/U/RnhfRkBiIbCPEZ88ypgHADrLJKcCEY1oqQg22oMkCHCYeQ
pLHCp31RKaVtmuaS3MmCBTa69zw4DGWHCVIVdVZJ02/cwwB7Ckqu9uTDeDgsU6J8E3xrRfvPQv3L
IYHFSWKMqY3+/2Gg36u9U5YKeKtGQgAFSzYxSDrR6yhIAcV09mStH53alV2vI7nojBNoIgQKj0jr
3s0WCSxXlpevVSbmgfMm5W8CZKBRqeCXMbh4HEke4dAk4lnEg1EYPuG1FaVhyYVRQ1Yyy5ZFH/dU
fgB2VIDo19jHY7cXiT3u1vaEaHWq3Ie+Zj0VDzXLf0CJDl5KmgLvSQ5F/RQ0OL69ej9gIha4PyPd
1lCYwwGT0mgrinjOUJcWv2hIbsF3ldUvOboHpbYWvhmiVVr77iukdlZvMEDiqGIuWA0zhZqKdeQy
vNZ5swkrdDE46ZTdJVxuyzCNeVgIVzKp506nMIlXyNkVNX/umBg4Wnf5amLGYDNuZ572EzGRHEK1
ehUgGNmdeJ6FkOd5NowmRo3LY5X/yNMADJOOoKOIZzgjaEBgoU5pCNSlWj1bDHsGmso1pkGgDR0X
RgfKBuU4HEwl2/mMyi6RIDc6bj94V95iCtetRd96F61FZRAS42SfApKrS0ciKWism/SFPTeCQfO1
88zGhEFTyh1NiFijAqgXdCpwFXdLIp+fcTnJ/GnCDsCjLXSyM9r7DpfzxZ+/2PKgskTU7SUvwIe5
ngvvHLuYzVOiyEiwQRKJyAVMQCApKXNhEvERNrTAdsZm7Tpy4ZIB7pFwRsZmul2yTcUfjohB5Utt
QsZ2Dv94d5pzwfu8NWOCiopfaZs4JlhCNB6LJKPzJc6gVpcjTlLgHOHeIfhCCjFRfrPaetYUCvK+
w91LeE25ibiYqPOLulwW2W+STzuET3QYC1ch9IEioJaMgGsHo+7OX3p8NsfwwTfjhQO67elLy9+X
Cj6La8nkaqgsYG4ClqNvEy1X4yKcI8QpOwY5vUBwiaajWuSvLIqWxwhsQF4ky+tmQgtKHxqKVvRn
oqeYEPGUJIdbjIRhu/CHWRFf4kLb0qzHdOCuwdBcdlfRMrabPKwRyyQHrv0pGIDN8Fi8N5WCCwu1
YjF82VRKgzZtXJKHgeBmEzsekBenaK48uxxQdr5rwHxZJ7V5BG6irQ/O0gq7uA34DIG6KmE2QF+q
GX6d9A3D//QtKp/4WkIm2gL9Jlgv1zYuKfTuEMeciIGIKS5mCMbDf57b+bssMjI1UFRyUWdDfKqQ
xCMgwJFLvRAR56aiU+eaSNngAULATH5RkmUrjmovesxLLg4qpta4AOihXRNR4IyAb2jiP60zyWNL
QacjhqnOzbHGG16pA/6uQ6YmT7aE95MYUm5CCMUQJMYml95Mmo1rgEapN+Z3QzPZ2aPJMTdJR5bo
2/THmUGseSsCWdcqQ32bI6tJHo+qDStxfpp30d3mg3JkO9HW+qC9ovgFaEYWkum7mMZRZ9QdhzRR
Q6sg6NYYGURYLHAI23B0ss1g1o/yQ7JtZPkFeBOz5P4/y1BAUaQwwUNtqM2h0Rhv3AbMwfIwikL5
MJXDG7idAF8npoOYpGunRCyOpJPiDi1I7m4Q/RvVRnPr40C2AD5jZIuIiCWpgjJkwZ8VqfeuN+Vx
Gmm8Gd3TMfXbydZewjAgKh/L2Vjsuijc6V0KRlIhRPnNBmspvSoaG/RDj1aISlb7ivyWaLNNkKyI
hJqnfwZWO7R+Tk0S7GfTg96emgJrYihT77tlSZTpBNMynHrmXWhWygh4Bv/qRCFOTAPLpxfULmR2
EdpZF++KTkVAqQWgBZMqTfJff00xBMpMv1aROALyllE06YDuJGhta+bjIIkMPG7rIFl74B3ox1X7
1IaijGZweVX+ZNQ6I6hlpzLQ0JaivVtqnX6Ig3NLlkIAHSySOoXta7RLhXPXwTiNjLKHcnWuIfUm
wkEGdaD2quqN+T5ar7AYFnWzo61EX58lz2XuCQL/FCNlxoIFm1tzs8L20MNrEg6C5FGpojeJ6RBu
sm2JOZ95GjAZIg/j6lsmdrxVXYhFNyJKJkLbjHLuLS+5xA3g2nDtavkzU0CQwuN5IOw0e3YLhp08
55sZOmKwOpqq/jCW3trF+TuSbG1/IseYDYPzVt8U2kBKjgGDgbd9islKzc6mKY4tVPfGpkUGW9j+
1rKmrZHpiJ+3hfKNL2My/gkw44bEfwW3nrEQeWSsfXa2RSZVjsigzjBeMJiiL6y9SeQgkAelQpJ9
xRyDakIySXqjRvIp1um3c91jtFuFipuLAj8+V4c8OdZ6ipRV9M8J5lFu1SkBHEnuxgCH5q3tZNtB
A8EaTKSl+fqDWCsQjYxMwzLOs4le0hpIaYJphtEH8eZcretTWZ6uOSISNx5WYiAQGhZPSY12BNqT
Bkp02tCR+PsA56UaGCkf8+AJlgf5p+OXBzByKJeRFZ2iDfAZyU19Jacd5Di+aq3/ysKvfMa4xNiZ
DRLQ3ZTG254oAJEHFIVzllaVTy5bugKjCvneMJsdqoQUt3hVk9sC8IjT6cLsbiW8F713GLPuQTFQ
3yTLwSJnito9USElASjBt4mgu+HuMsQuwXISxlFLKDNKOpCxmTAWGUshz30Z5dIcyjAHCoP9h1BA
+I77xsMT9zsm88pq6fzod6nDB2XnY8LNPv12hY48J8x7eoXHZg07+quUOnzdEakEQeasbAOD/smn
fp2SkXSqi2a82sRmEjTUclK38V2hqNWV+SCBNpLWyltOHCYHklnandOCuTgXgJJA3yEkTVV4W0gs
f6W/yrkNlWzB/UkyAPaW2Sdroj9JLB7nWeNeIkIypCgeYT8TxMshpwDtP9qRjIBDBy2mpLnY/g2m
1UQQJqfJmP4KkaGYJ2AfpfsFdOAH3FR9caC4kXOJFcGxQeMpl91/I4tPQfsijJYgJPISkw4OI4Q+
wKhohmJ04HDrsokdsUyDR4OKgAUJjiYxPDDVwoG36FTwvFA1jfZNfCNZxYlwQvUSEfGCNoC/kvTG
VvqsmFuqtW5GcNI5irt+3aMIsa2fUFlRb8jDlgMsYdhQelbWo3OV+T0zJjVJ0pA3B4XWa5tedCO8
HF86qFDATNL85sGoasYnrFmPkvMUQtdjnOrhH+GKun3CJTx1ey85V91NCAekdXIju/k6Vei9qSCo
MrBxI36nNmioZnIkN5QLLWbn/hf4++BQL+ZAbS68Bn6WpH0c5k8H5B4VVk05i19HAQOkWoiKYi3Y
roO1eYRyMcQy0/AL7w6X52g9R8x0yvEQNlW01nRtMa8Ven+u0D/AXkyEWftjqkhZtV8BWDqO2YEm
BDtKSMSLCPitt5TlgCRZIXqI7IzNhLFZVdy9GNuF662pu0nHNOlqPTKsHejcmr+21At9ZzOQI8AZ
lHpLDUyeVRfDqFcR8By25ZzqU/Q3k2dg9cYuCKArIJRBdBE+cxG4jogwTO9SGgQ1+b+As3bsrQAX
RUwYUdkOsyjuGdpCp2e8ctbgTThjwFUL4yGZGX8+qM/UQBfP9peOr58gbrpE3RqUGSk2F4k2GzDA
IpBX60+AN3Kk8CYSrhzmICYB5Ez00xZrFfQ2asBRY+9kWwYAEMol+ty+P0vZGXVfWIb/1zdCR8SR
im2TGyu/0tgDpJQf9CA5B8zsgrv5O7pM/gB9n+y25JLZBsFaDL8robUabUu737sZIVAww/pKqCXJ
JZDNqkU6Hj5YzbB9cjinqjg5JT2oa+L/cwSjd04qgESaQKpwLg9UNhSvU0XwE9BbRq/gVbSwCXzk
lyDy0i7OvlgNGBGYZXcZOeakqIbt4SC/V3xXZTut3ehoU4dT0qF4EmMv/mvoa3W6STVcw9t153qA
hQIpFAdGWr47JCeiqDE5rzMA1WZAnkLTMC8yOQ0olynuBkKmBNjQLwX7CmcI0hpZCAOwJUNCu9Oc
4c3xGN7E8UfOR67Ea6321mrd7vsWbVijbNOc3hiBjjWjbkQApyv9MadJjcDfRjjzTIme4s5b6pQD
nvHjGD9Rm70g/xlVLPQnk2qX/lkIWCIm6O7riJGcXH8qWUeBSaYg6QqhuRZvDJrYXRu767qDo6E4
9D1GapECoNBsyt2tjKR5G3fBiWQI16AiuyrfhIJCIr7wgo1KkoiSc1TH2nEudk6Lsj7Jj3Nq7SXX
SAA9+kih5qj0SxWvLZsypBlryutomWuJdEmDFz/Md1r5eWMAgeL/fXvQFXN+N7nskmIt9hoR3kgs
7t+pxmZ5nOtnggRYe9VYvhK4KoFX4ugn8hshkKEg2sDIguBXtHH4Y0U0qWS/MxQkdbuaRgTeo7pB
3sk0GtN6iXAYm1whUo3ROlveRU9JlWYqHOsE90mMvnRO0UDN5TbG4ywMNdwCmsn9ZN+Q7f1pJGUg
1FhDh9PvjGCyCmdNyWn/dwby//tqeqJCAM/JCCsGIgBURI4wW4++amJ6xAGg3qb/Y+m8lhvHliX6
RYiAN6/0ViLV8i8IOcJ7j68/qzjn4cbcM9MtkcDeZbIys7RgB6VtjIs1zJl7dHPPgUpRD4uRpuLO
gKNSnXEERbEGjZpObg3qJhJJIXB7BCL4Y5FjL11wN3ngGVNtL1kHDNO9cWemj1RYYtboqUwdMDSF
KBNxZ0ZZwoNuifYSsjMgCD9VCjE5rCAEBCTpqERUK1UFvJe6XMdw6gaXMSfs7oxvFvJJO3mx4Uff
HM3y70x1YmBQJu7DfyNDKYOlrv+C5Ed3w41evFLW2dSrtHc8jWzcSuYj9AKZuPqnGBLhEkPDIMN5
oCo5TTRLgFPy8UDvlRi/ov4W2NQ8ZAqixpjBKXSLFcQG6i+ZKtX4bpXWcLoXddxeUiB89ImlhkL1
9if1Ra7a0B6LEjNcllHSPtb5AbMzfiNLM0LGuDxnYHOZohk0iSRIk0Td0b75cYffsLQklT7sEu8d
0UGo9xsR6CFgsZnzooyEGiNmbPzD+5NMASaHjtBvnbPPzDWPtwYkqNyKkNmz33YcT52PJIBnH3jj
RubOfJuaYiUEEDSE90QC6nxoTMzZoBHj+wYeSpBvby5fZXxL8W2hNQUjtMhNyZfP/F2HsxDkJwO6
ufx5KVAowx1GplKR21I9da8ybbL7HHIQbHnpNFP3ElZfE+8HfaYImOW6cTDyqMIkR/wHUCGBICU3
6uMQMm+Gw8w8OocwOqpIGlB6UWMGxgmUubJYtONb9YOtlTssC++tgBUwj0kUWpS/2otPDWaTmYIU
GYIE9uhSO3itsoDGGXvRHu+qj4BBdsLmmBLpBpb0I5wU8gkiCx5NgNHuMuohzqlrMlLk5xu6pd64
46BxsWospO84/ECm0KZ038+QI6wXFQRFWOPpAWzYcFZBEa9doARJzDITgBIorGqhykJneUBfhg9D
ysI8g26dGAlxMReOIKcvq8++mq4lvKBV3lT5GdbWxoMbpH6pYYQzwg8T8j79DCb6RIPxDyznmScD
DkUN4oEV840DlxXNWP3Inj3hwgqMbzGlJHJKTcnEXqDAarbFWafD2CGW7jg7aEz8lULdCuHOsG/6
l0f9J1zDAWr7naWjMa03jK30ITxwtTRXEVMT+fm18aLhLVilcKrq8JQYD07AJABGUM8cUH9JnXYV
YRrI+baT+jHABISZ4tGYH7ResmJ09vunUr9kIRQzzEgmxBZttu7i6DGh/xODB4SvLkIQVoTW74Y1
HRhzckLRM1eUdBZeBrZ+BQfL1SeznGB8hJuyOvgM+ZqqgXByyJ3mcwga7M3x+Ms+ofS5FCfMSOV9
Bnh5uHBLhQlhNWeTc0kOVmJrm2csmSWFlVw1rE/hgtfI+Nxq5wVPYbQWnRmFAAkzNFm86r04OHrL
iO1unwgZGP2RJP4IewA0aDIz9GESFfqGTJk76NpYkBQVf2r7hLLMGNtdpXEs1wDtwYG+RYXd465k
doi8gyTAgZ6J6L8iuhdTUqyHpI3Eu3OtmRWvpj5lfr+vkUChSKAUoIQnkOF6ykqSwHqstCsstyH3
j27wSRUqvSRMdbgKVf3iMWmo1Q/fvmgMpIsGedACtdxM/6mpX1EZ4cCmAuEf3IphdHjuKKp6rBHy
3L+nFslVIvgeEN8CmbDfUfR2CsNjfrhDvTvPlJhxuhWlRifmzf6xkPLSBuJ+yu1PcsmortlBwToA
OP0MicnLLVuFVNNYxWhK7XbptS98YGmCRtX8htmQMXoR0kkT67ssxYTMQWv+RWcmLH9gAwlOaoP/
Guomir2YdRFu+Cwmv1y5tP7ra2wwkGHHBynnGORzlXX1l4fPhXYpFvPgS/P+BE2duc9MPuRMTLX1
FRbqzqLrY5iQoXQcPGP5HWnlhgH1Wpw6ZCgrNaCLI00iLTn0Zlp8PhrzRaZWANOq06zV2YfIx/uM
CFnDC1SKzDIf+Y9p9FrM2j6hTEwKVCYDBqXBV49rY5W9ciNp7TIIS/xx8KGpW/uwmLkTfEnaqNLG
zKM6EH44n2AakgjwEA6pyuU8x9DOBm0LCi6GhZLBA4RjaIPcc13qe7N5AfauWPdKvJDJXu5CeCsR
I5Cf/UQ5+ho2Vbh6xdlXARfExihAoOXGGXFUYQITdvQKJnLHtSQVLqsAgIjIGYbyyz06lfQJvd3B
gaNrqcmmrI1FS5A1y2ugsapKuuOpoy4gl5BpBPR075fcZGeT7FGuHiDaS+0p/VSFRKEt8VswupXJ
jtCEs5K1Ed3Aup5eRPdPHjUo0gZMTilTGuvPZe4LDCKqaJfqNWSmQX01x9BG7L0MXgLiP3eH2ZLR
EwQ5C/OZwlG4AzHpzxpZXEjCI3nLz4dKko6foartRw0TCqAEV+RMrJotkvzDwENbhhsVzDyIbSQ8
ESmZ7HaG8yYmoPwizCk3arC+G8epZyUx8XiHESmncKrOJQ/5vqUGsx7RBmZrxoosDiGfVqQLGNTB
1ZtZiAavptcAyLCFOau5exE8u0WTkcX5zscZDaSCCo6RE3WVDryp7jiPMMjE/GEh02Bh205i6hzz
L/lvgmLXNpNOmDUyYdQD/BpLeCjkL2D2MogfkAT75PveJOR/ELddijCGsD5aACgXV56rD3qsjdeh
vcE55dbhXY7NTkYlwbPT0PiKfirq7WXJpAZIfC10vaZhmh+9Sh0utCZEJ+IjJ4hoSg/CQ5QrrTZX
g85VSTTsSdivBNWaMnnsF8ljQYlEgOAm1whc3OBn+MhtXMiI2TIOQKWyEi8WAWN8ehE5oXxtDiYn
K8UnQGuNrQXVt4eGJz0nt3bkHHobgY3hMFHnDVAs0/7M/GMV5/uh/A5Mpjz+baTs5fe23toDcqsR
8GCFO4R7xRnYVHOJsAwl6AxsJsyCVbZVrQsd9fKjdz245Oj5S0TT2CGRHPTwS4K0wtyMewBMx0mb
OWIBZEnZFcxWFooSOde9wuQFjNRsziJ6GOwtdXXl4QW+sBgdQyXEwF7dsOYjG/aq/8rEFRDNWFDu
semHd4/16UkVP/+rlz5FKFmVnVqsjTK4iFxYGfrFALdM5ndrKdkdUPed+8OjZXnPehSNBTWPTete
ad0tIS11wz46DH6EVPEyxZe2xkaeTVZYagP1m0sjwWtqBZNiJDTRqmkgrhVewa63CItgDaFYzrZh
s9sb3JBMOtbTl1zNIn1C+izdDOGHAQZk2bMwCXSIu1Q+UYXo9ih7ubNf8K3FBFO6YH0c6iJ/ZAa4
BbzQYPUBhxXByuqMXd+fDRxrRJ4WgHNxzQUuFvswLa3vTikeNWXMQjEF3iQz0mAcVhLviOJK/GI6
x8Z+1jUkKTiJwiqgTJOJd4Z+gyG/B1oWPEEtf3EoOUZ4Sy0igzR7LuqMulmIpRW85HHq9pLMR9A2
Ee4n/ATd9c81DNvCYfMCbbO2FuqUrFVs2bu0yvUV9S373ptq5wcPTa3jo8PYi6UrdBkBLIxepEIV
Hlwyc7MRvoSvUjso0VZNDNwlcDRhUiD4MyW/8OHCK3eAUCZ1PTu9kPjnQAk/wwUXCr9bVfrGZI9G
SZalfJgpGHqdQH1H69kLs5eaW2rdoQR8AXgR/YX/MCICp1kkvFHAwS8vQVxEeABaIT06SbcLxqVw
VsQTzID4TPQKVw76rVHl1W9DtnWW3j2ByPAMjERgcy27xTbUOXCgijpSwECRUhYT+ReA0Vb9NV9G
qjn+IZmknmBpJX/A0y6wLmE1I+em4KuqdXYwXZLPpcOQYYULuZAXaZKXtR44pz2XGgPPfR//ybmT
vqm+0onRbofplhmTZI4M4pM01VGAtRACxGl9dwAGgg7YcW6qq8DfROGing7lOJ0npTxG5cHk5chU
3nRvLSte1Ah7olDZD5WFrVCLH0CztamBJx0rcoiNYAsMzqgyWYIGquDG65x1ILFOC5HdIDwMILw+
cx2LMtqG78Zq4jwEBlFeQGDllcVMki2oraR9VikJBty05UnSznMLNQWm0j2JA+y7QK1AIoBwXtqf
vMZehjQQFiewKClr3ZuGuKTC+ERMB4KAso1jVMOrsQVFT1n5EAqolWn6Fm7lXkYpWOIKgMsL6HXm
XXSVP+GofMZAVkGRHQ2KX5nak1ekO1UM3DtxK82QIbTQ4LuXnB/Z4lgzq2xuwFC9g7VeYjpiQYkS
ywObb32fYdBwiPGXQKegZxlts0gqoHfwpHMG0hXqgnjctnCQeIVyJULXAKY9xSlWPQU2BjOBk3Eu
+EKIgRhHk7oAlJJOnsMEqgDJUjIT1gn8WwyUOj67AreyxMeWmfuyDtv1i7+qGQuqBmYj7qUEcgZv
gJA6cWPM8SpftabGgrsjrBjLxTCEanaCoKx8zlRAgkpGEZbXcLyIs1X/DzsqZMcOi49XipeymYKt
CRDAgVoBpvmQMam3ECE9TDHymkwU+T9sk5cCC3LR6mheC0BAMplhwDl4wVNJ6ghNFG5VjfMolCVh
llM5qirmONCmab95I2AsIAkeD0+82kZgOsorE4i66qMNz6CGXiZwB9CazIIcbj9Q6Vlqs3g4iDeB
Rs7qgZnA9KRmGlp6quJ+9bWJjTIlLn0EcSY8VjztIHIJHCWwQFOzJ4AvJqMTSjf0lyA/EaEpdHBQ
K+uzfHN4VG5crg24cJOnvHE9Vb5fDPKKV8M6r56c9pV2ySaqohlqzJKFUa/T7L37HwYLOgwulm1E
a6NieYSSX2l03egOe0ED2Ducq6CrttLRJ7CeRmctqiOXKy5HUFrw3I9OtE6eO+xk1sH7xHt6aacT
BG6MF4qdlLR3WpR1lVrQMx7T9F0oweaUn2oIY3YgETKBVKC/iMhEB8NQmEvy8gREZPtFxWrKuAkA
48tNV12lzRpQbDU981zm8PQv+cQerVXUrvlLABx6+wx6BoUJPYLoQXznEYzSpcASzYyFI1O31e09
KZTSvCQLau/28MuBIOap9h+lsoylNP4sM7hKRZgDNSxWm1MyAUTzhUZ1zzSYS8CLFLiIoV4APQa+
OqDIiL4IF0u2OJ0lL3CMpGpxaLTDJDzja+xqB0pCyd6s20VeSANt1dqDdMytSaihdlUHche7R2AY
thFvmHNaPyZ0F3xCma/L1YY9CBIjHpHiThagiJeZhJ1aqCf+MqXYCHosNv/N3wCLQvQZlaXd35xc
EnVWX4w6PVLKq3hJJDxuAlM14j5NCazrDCw+MI9xXDagwOWr6VxwRDTp5tqT22k7/oU4FbXRodbH
pRQoXEsjfOiraNuFWNKD34bY9hpudSQK6epIMjIOpnoa9AeF1+o0v3l7VJhgGLhNQfVkz3hePXft
PlF/lYEZcwSX7WuYLj5Cx7D8dvJHLzxO7BfOk8fKO3GCcGT9LENWuusPJs6X2W9p3xzvsatPYJ4+
QbTNMAfgfGUWXqJ1tp8q66CxWoiOr+goezmSCXRqcJktTGOMn21kKcuBjiUrgkf4CLQQuMiyXAYN
93YaIrQO15gCmOYywalxfAgnjFnxAroPUqmXJXR3CLBAnxVgNrZ2yMhX3d6j7QjVE+PF+SyZZ+ya
hZCuBu+1YK9xme0D51WOPw9SChcRYrt0yIismS4Tf0V/xXcR7wQKgBC+NKBADf98sl8GfiC/EtSZ
+KKQnhCuEan4xTk0Qibk+UFjtUp6YIrq4yDftShSMNoQJM9j0Aj2J95uSgYG3cMRqa/MlDs4HPwK
J/5yUHKTRwUCJbm18E2gJ0hXS0QVPo7MweSa4ynApp/sQgtHN2YjroH5o2Fo6r3kEDgElsrmc5zA
bSXmS5BuUlBe5ZJBeU8IKop3kmxleFifTn+yG1HuoQayFQC7CeTBjBn6FFNOjnnVfglfTwjXZvcl
yjqx0+WtzTBHanCrJlUJpFtobCDJJGBiocwhtPYzYPwzx69ANwq8MvpOukDh+clD4XQIKDZTDVJ9
4EOFgIbZiPAXZUIoMg4JgIJRgx8oH3CM78bi0i/pjM0DxB29Shp1IPtAfmkw0kRyNt4dGeldQso4
JhdKH/9To3wv3yrwwWoYcQFpguRrUkwWjHIRbHESoIE1qG2E4ecjdyHvGtGfnCLqGN387jyMItVV
rjDYn4XeoVNduu/Cbh3haDwZzy1e69Y2BRsbjqVB8NUe3fBqYsE/IJRdcz+xAanmg1JAoEIFAX4D
HbiPPvANGnBH4T4w4gtojJKyWyoTHISIdZdbfkWJKwkTNOH1abBQy3nrs7xImCXodfgODakecl/t
0byOW5XNTUqyz4JPEyoi34Xh4dj+85JHPuoQ/6kuGALQkonrdOoXlCnMkCL9sUF9x5BJ3I4YMQCN
diQEv9afpGzjpOFUBNnzPCDzJu4grIYayx+UMVCTscyyNw+aT3JT/qQplzrYjnHVLRnqx2th5Mrc
nzsSKuHZJsdCAYioLrm6FZCSvGwEU5OprUvV34TWRp68Bj9dwi6pMUjA+PiDQBIyKWCwTFx0KIHZ
jEPJLxelZNqk18+95y6F3dN6txTXbS4DMPVZ+q8wA24A2o/97TwMi973NpWLKxjvwqdCEG4c8y2+
egkRUsY6OWEfhg6WupIuJk68jS9BwnjFi5/NAt9b2EJ+j5EkPRpQDjxR2qLB6xYDpYvPnj1zhSeo
mj7fl09U0JHJlxMJVGKVqF3FLBL/CfjSraUvgifec6kyvYCxP3/cibLKlbeC+cbZ4qGRyMTLYWCI
Kf4HiHvIn8QPDr8BiyrRtb1fxGwQURckJZ9BHym0azmOgphidQ/poj3XlE4jvjUyLDb9acdrxNVd
7W9ZN1079RD2GpRwfRVLsIXOnJh37mBE2W/ih+AiA8CpuL7SYCZCK2Tkdje0MEHyZVKHkBD5wQF0
XC6cQDEG+pL+eq9U2OkgoNPMpJb5XwgHTfYliVNu7oSbmmOBXVjFIXa5ZfU/rkA2vJxHvrE8DpH0
9bW+v3NEmVFwkZngE3PiETI+SRntjrNiD7iDdxr8qka7sGFib9PY0KVqgMM0UnL3mdXl9crFKmGA
pli3V/iX81CvTQosykpHZ6fX6wyC1CIXkeION9CgeWiYicnvDkyEM46J+B8SgoJz6aMQGZ38yNRi
fHJ9YDuV5pELCR/7tU3oh00N/2n4V5SU0bybMNKEYWP+BmwmSfbay6R+l0Tl4kZZp+FTw7SIC+GU
b5lWQodl8fOBdlDOOWefboGYa2VfrKciG8FMcifMT3ka1c0t2oVOQ0WuolijMdC989xn64/Z63e2
g/ZUp/ZLnhM40NH4jHpfK4l6WPZPH2Z50btvOP3wnqAfAbnLNeQMyZnVxG0fJyG8GqZ//HrFfgX0
FwoUD4xNDlyepQ2DVAdIhWFHepRTLqqvdEu2E+3EeNTqnxG2xP0Ox8JIkNkFZxIRhrSVFQW7BQGy
wzHnLsIg7yjWntmW7DOyab+0uf7XE5pU01pU3AWhMf2/DRdxl9R2jevTxZyI/0JbpEALUWy4Cf58
v5WFZVPE8kWqKei2sChBJtwawFA/h0csPvigNBqtw/Je4GITaj6pMwDEkcZRvBWM+AzkqRnicItb
DjjQoD2JvR04HGqDHDNhGjii3bUasUyAnMPqRzZzM0IlyVJtwyfYUzMyn1DeUsddoKMNq3XQsz/6
sYsegCNln6xM0Gy93YQdMGO565DcdNvM/7HheRpong+TRiN9ZXWNRgD3w2XDFt8EMRMjfpx9WRQf
HVMLdlpGNhXzR3FgcLC7xSstmS9x/93FAC76A1QMljwxcRlRZswP3kuEFgT2q4xVxVZ8WPI7vNHa
lWK/gA8B0kfAuopEZa1Y+soZo/QPFLKprKySXv2/aI9d3yIAuqICkgqN+DxsyO8A95emdRc1lhmR
DKXnGVf073gY2WRSP7Arm7EOVJCeBXx/DiP2SmaqtAgGDZzM3xi0y0ytxlnmfga4hdOdcLVUqnc8
Ckbif8AcZia0Oswd8d7Qh5+mfnTj75RPi23FHk6QT0Fa50z29L0Oufu5DVkwshyIf9j8AK8txkvK
yjR5EyuY/F3UM5WbRUghRvoiJ6jZ8VYiUpVLAZJIvZQzfetJ8tAHVWylKy87Cq2z4VJQY0JSO89T
s5+HToRYmpxNlkJpJYxcPiZu0oIaYY6EvUkGxZvkBakDQp5MiFvzU6d2EiZ5sC0tNlrCVq+w4a7W
pXaW8yo0VSXuLgP3k4QpNBGSMa7SyKLoD37BCL1pWyGnmdtPyoZUeaC9VLInN8FXHlQVaAz5RAPC
5THWrwrWGC3Cb81/jkNlBe88Nnd5/xCOr8iMiPJgjZHFr9TO0y/zmFlFZk6xNOzikFSMPnuTdTs1
XPsh2vNXlgIa3Y0ow103s3+GFS1Q30TYadqofdfq8A8PmSBbdg5MMEzmSPfhxMrfaqU/K6OUxqwH
3XNR4GNEpr6jE8yzmPeDUVf80/W0QvgzZM2DCfiXVM9+vcuoDHAnid5SVmYh/KUPKxhzkNQcGb8l
F5/wNGbf8fRRBGx59I48STGQYgcNFoFSW7LWXmie8mmIaFxN0hP/m4d61EBDRcPdnzOat7yH30UF
KiP54MViJg2rlWzNcQE3DwA7+P+Io1Tp8MP5PQLNYYpBwUyQlfMcW+c2gIeCRxOUIEImgGQC6Ra2
PvcrZY5lKx0tM4uabbj7SxPSNtZ92jaIFu2MHHTJ8UAoo9LvzozIJPZGNqxlVHf2vsGKkvKbQEl3
wsQEpodQz0icwv3kt/EpWH+9YU7G4iIAdxpoBn3E16bZd6fg6uAqIBzSAXcOR7g44khA+BeNsQE6
Q1LSEbGZFFv2gsREZgYAm5HRmNanb3w68VbznqCCa9CQ808fh/O8RH6vtStcZqr4X47k3gHsD7Nj
xXrKqO+Y4+bnvrqyTUsoS43/Vtb5wjFfZOYI8j2wGzfHfIXvDZAF/1g2uYF7i58XiE2THAydao1S
EOpnxkYjinAhIbdzxigXz89t4b9xESBjlgzrI/1dTR9GErgKnT9ZD/AR+ILUBXXVLWznnZSk/djo
ut19GwLxbfEOSputiXwjW+sB9T+c6kMRtGjpUURCQx17BarcJQwDUWpIw/N/xRlt5qBUOGJtE8hv
4aH86RuKOxTcJ4t3HvmsJEGo0W35LgZYG7WZFC00/+JUZiILotQELOa08BHlCUgNvnE425JP6QvC
/jPp/c0ASYZqQuJo4ARH8BDo8XkIURKcjQsSBi1OYlSTyEsiJNnEl7i02BKGUTdjTWoKtjtwgnPA
aeHeyvQyd9ylifJcQ6+BgTArfHk51EXYM0RIvhHOM//FWusH/28pEZE4oo2jWggTlzN/6pgKRekF
OxQaLOGD6e2jBg+j7Vg2vQ3nf/4gxQIRRzBhwn0KBdsLT1r+LLNS8iWCVhujSw5pITCBWjZnldlV
dJcbbX1mdmAn0vtw6SzqdypQYU7RLTT2tR8POJSp6pfU5AmDM+WX7j2lt/DJVQhxYZNEtyZ/wD6E
Soh3y9xG7X9soGKb7WnAu2aO897JgFvFYqUH7dcKaSA/I/RZaBVwIjx6r3Bo8OfTQEUdPiTXnrCA
r8oQMOAJUQ2AN4W3uiSfsl+AjldyLaUS400tAuuM9VUKJcMzD8zc++FTJqgRc38V+2kG8YJg2hCT
78PfIYHPTzMXvXawQ1WHtUew8GisfPsJca2wIwA9gX5BIHwwFiGsy0htbLKtsPN4vVI1teV3w+7z
CEN25W00XwMEYZeYncjihcWTlc1GMq7iXTbFjYYBzhothRorq1B/15iCi+d3OA8rYTmxnI4dDoVz
Kmnp6/aNroo+Rtos+ZDTdLPxycutAn8wOCYfVCqjy2iWm28yqmkjleFwfqbzEn2wZoxbwdoKO9tU
8w9ahE07GDR7IT5Q4MY4++hi0Te+0GjwyQD/CDPCv5VSAslgR1XSsjvb5bnRhxMI8uhB6VlVsR/9
xzb4gYBWWDeprq3wXauOdxzZekGVDJcCsAPDnOaSBxrS7mFR4hwv37Xvr6panmZlupSBuyj8bM8+
wL2gYiWeyJUF+1ODAPhtj92ydXcZxIle2Va3qYb9xWFLiukxmK1j7B4a85gYgOSQShzr7MJM7p9q
Kq7RxW7RZlfNKWl0eJ9bTxV/WMrJeetqITNS3CkHd+E5wZ5WU39jI/QqzyMgDFrS4bWMaaMJHfKG
+3b6LmJ9a7XNheBh4+AwYIZBXtSN4FQiUIcSu7FJVoX35tPlW5h+ogH28SszLXXpaM7WoQx8b4o/
Bn6NVZxLWDjcF8Sy4ujilm+NZmwwe9iFyEcjOgxo+oXWb9AF5ipUW+SBECc9Xj0lP9KouriWVA0e
ruwunstQpE9QrRH1YMRVMha2eCGMMOFfoFFbyEJSonU3PrEddFMoSHxnsQ/rinrF0lnsnYqt3bAm
gLyF1CN+AVy2r4PZ0MWr2B6oz8Jcyhr3YJWMv7ivCY06aXdftTgFdA7oDfnB38dtcZgDlyUgaA+t
taVFF2wH15Bi0BTWLAuZ903yz5H2PgaiZMKRVuOjPn6XeEyAWDwYfH18W3NGnUWnL1vkhOcpvYVl
t3AaRD7FqwezNdfjTd+9TxgrtC1kgUs5EcnnfUVny4cTVEwKioSXiZ7MYycHtTb6d3xgzDUYJjDZ
wgjEXQrWrfeaAATZ5mdSM9735we3ukD3XFpAFkE3bjqQWBn5J4QmTYer0F8hmceVvXAc9ugU4hsG
4YHDO1KAYDrMIkiPZiCH51Yc5/Rmlji4YsnqgqDN5QUOMrWpp/LgvJ2qv2TaAfjJx/ka5rOlzRvx
12YJdzFGb4zSCJtNwkb4gYrKZCgx5k/8DlDMmDBMPwu/Q/K67uIzAKVnPhf3TiydzCOO2jsKMvBQ
hUEr02RYxvBwpFBm0kO9wSmwMrrewKIMvYZM6IHD6C8YIjN8Z8ObxTId8wUzwRhtvWj+y/qHxh5+
L/54KFOFzV3oq1k/0EqwPnh+KMS+6kE12SwFydFBRYn7LO4oFadV5lwq7h3SkuKehgvXXxz/BlT8
LrB/oTvb2fQRS38pNJYpEcGqym1Hx8m3StwW4v/n5NADR5CP3B2Vl8VeMZ6CxRLecPrQIDrV7Vfl
DMsi8oXfwmUT0DsFqLS4AuIsBJEhaWiGKA4ccK+myD9yLWXfIate+dwETB4XdkIvJque8Jnb2gRK
h73V9wrIQ1c77qvhpuN46mUqNl6sAjXpMFk+Vv5WUyNJj34aM3pomy7r78YtxtWC4Q2j+mD77jaN
nQ0Qj/jnjv1ZiWIMWA8dm3P6k5Btho1+qFwDmqa+Rf0ytfjMxKfM1uUG4yw1TsaGWY43QP0l74VY
Q7P0t7wK4KCQBdLT0MKaWIGv+4RLoezJEsgsftKbPU+c50gOljA8I2IqupF1DdGbXtMeNO/qyA4Y
4B8PoNPFCQdraxaYgK6ulPzVnJzHCrRGFjXJTlzdIkniKSBijqzKF+aYLdWRLZJ3Xrn8CI4iaiuY
nhGF99z1MG43DIcwc19kz2yPhJwHAMtTkD2p6dfkYAiUs8kNFzGW+Mm6HT0K1lrxbpvWtjY/y/y1
LqvHUR9OWjZsZuMTsETSRo7h5yChAmPDznTWVpQe71gPPqdwb2L+uq8iVNkMWbOQDYUiWJArxc1L
sV7qXP/iazA5rtBfoLThjiYDYAqfGa8y2G4AE3PyDc4B56Cz/hh0uNpLzHzSBuIaXWWvxv/KALja
kw08KuNbz/RoE2BfFK8OzvpqZ5wol8S4dR6vMMoz11/KdhErJ1VCNLBIitqLy2caCCPRrDyXmr5p
8n5txUBFLJYL+GI2vVs9D08qPI4Bq6oB4BcSKZA1l4OPV8XIOv3oNccPXi9PsbDwK3BMygiXUrRo
ftxAOyF/WsA63jTat6bf3EHcF4PtnPnUtC9WAg1mcmTZMpuToEkdRnCu2Hv2TOtS4rlnjxT0lrvJ
aBxVgAUY1rFu7qpQfa2wNxzCrw6UeDZJrCFKb0YORUhdUa55X8ME0GPCVjOUzd3fnqWLrn5DeKxG
2dKZ2oVw36b+XLosv9M+ZAGoOxmrsovWM97JSaNhMEoli4erU+kUcp9Wmz82qBIxSpfVMAa1YQy1
wVLsbeaeeqpoG+qfBsaqj/pJaKs6DBQNpK9t8SaoRO4SnFL74NcWIN2jOHeD/MhigCVOr/qQX6cM
5vF8FgIk/0Z8dYfwW42ttayViZiED8DAhow6m2UglQd+48hMV3kGb+RqK3+UpMOprS6QenwcYyE3
1sOtBPXAmTnAJI65HG0iWGHLeJbwnkNIpxNBHslf1sMHCVkh/KGJuQ/xqcHdQXZHSosd6Ug5OJ7k
uAfLeQ9Z+WA9+uo3q9X3E2EYiTQYlfU0xdCPSnxKjYJQmzzqRn966s3H2MMPw2FkoebffWLgQke1
Txn536dGZjeX6XM7kCxMMe++m4gTvfpin3CrMu3kU28kSYAEFHEZw5USW0gjCf5h8LDIsIqEIqKU
rIQgPsGM85kRw8Fy+fQuf8DtAN2uvZfBbKl3sFsAmrr6U5JQWCsn1QYLA0sIgjUEADMhCjBXc+1V
UHcsk+1XQ3bxpvlFflzaRwcjLW7u2L2ltrGasp/KeWNXNN3ktc+ZjwdU1EB6Ja4Slg75j/Eqjco0
ybuF+q+pZxK7jty0ApnSveJZpVcXS6+RvynrgjWmY6nkRBYpyk6DmO6c1yFBEIQgzX+S/jC4+PPA
9c9sZ2W6r39257KCQFsoWIL1erQ1K/ZHKA/467fQ7noavXI8OQ/3TEoUA9uo6DVap912+MCyQ4RO
h9UdyZUsJ3/IFztNxgM6bt0YfUk8HKpd1u1jTjqnTabm1ZkiBSUsYoaQ+lVkPgOHS7bJcyzWkY1w
Mt5Cv4kUsmDLth1n4+GQrLeMSlmkc8PiBOMDLNzwi3Goe5i8AabgQ6UGsLs1XjY8PMW9uGQW/oMx
cSMRx2W4lbvNJwgMvOcwQUHZfYjzvMLG2wnWpayp4gVLzSRrcUEfOOuYsqw4WHOOgNUK5AFArbHt
7cSGlT7Jd1Jx011TJ09mcAnTx6CEp+588S1pz1qIqpVp7vAXs4EB+dLuePHnI1VWm2FnADJHqXl3
HWACpt9IGOak/PK64DPKug05+7KlEj/ugE3IV9kTDMxJ9eBEl5q0ZldcNqyVl5668agkGqBLOEzs
vhDeDS2RlWS7RDUXkohYJlCMOWDS44T3Uh+++bW9c4RpFd5kuZxlaxeCqtxYDrvNpBmSuByrgjSl
0ct6EGR4GjKCcnReXcbR/Yps5qWkMYPKC5yFE8tOMfGq5INTbQb6hcwlYUmQNrT1HmQe+Jd2rMPH
OFt+s0v8/rVPduJ/j3eRZTLRXDNEXlNlsQ/iE3kmWpmytbdDhEB1KncUgwWw0GD0axWspep2zcd9
uA7KwStUkfBRgwYVcuXgk/XHONBhIkOdrYv4jFribMLlMqg+vCRauY2+7xH4czLkt1pec/Wg+wbO
ryx7ygN8g2YaRLvWWfR+CyT6Qm/25icFiqUtVCNIlYNnse5xOPFDMmTEdfsy9uZeGeed4aS7iiGr
weHuoqgH1bmY1VOoNm8YUMB/PSssG6zAinAngUiVe9cKdUBp4lGRzytjuNmevjGw50GGfmrH35L2
nj8nZ0ODoQ/bChKY7OkAvbLI+CIlyNAAoIQdgSQ4SnwoQ/HWzQA7lkXFqVpdXKKam771doz5J8fd
RL4ra03FQAQYDox0zSCSCyeQ0QQTljldxCXmyCD0YdRP8V92F9hZ1HLIYPrQpZVEHFBcTG51UuYf
amK/ehyV2ky/cpSBbd+viviosc5HB5VMmcOmQHo21dokHFeKYHnmqoPD7UGiCKdYmGCCc7AfVI6H
LlG1uk7xq5j96L3OUAdTSRZzJixJtTflRA9O/cCFkfMq0iCqIW/CzVj7FdgsudOcPzvDR3x7S+L+
dA9boPLaPF5c3VvI5kaLPq0Jpcosd9DYVGwfQEIK+qzWKPcmTrfV2G5lDWrbgl8nw57NHjdWoP7n
LlxmtFRPld+yc3r4MeiwKIEi8L26PiMmvl9qAhrJ1upeKCdEOIWXLRPObBnSEZYxOvbyLN2I2P/b
jCY5KWyUKSGOldeo+awrfx+G6J67dtl0P7WNg3Dfb4LizUJ/IJ5uADVMrW2IDSq+VeI4KHuvbbM5
KI+p4q69OMZJJGei6Tyi7ZLEyl+R7d9T42BON616lA4+zzzmmU8aZLceAqKDSD5fFxBrfFiaQjtI
ehvDeg9Ir6U4Pmdg5nKGRNMiNnPGzm5xvHwOi50MLwS4nfHra2piXHxoqEFrOK3Q7YSXCBBOzo1D
mn//r+i1nSHDo8ETRyMgBv6CDGNQg0LwAkzETRFjcwOtKC7983hXeAipkP0Nhrghjp+MPyJv6zIb
SoOlgbFRTKtLEG8x0hGdNYmVkRGl0ddIfAdAh86LK0cIYpO33wqbgirlWTbH2UCpDrFi0EVMcEZn
4VQw+26eFsscF6fdVW3DgDJHeMN/YMgMWpmLsANQ1BMAJSSiHoxf9HpEKDIQRoqshzMdBGrgxmxu
Gd+ZLAtlzSeYOlfKJ55Kn7ypLZyl595sHvi0EGkFsNeYXdSJj/IB0aByERK1UI/YdRZsc5a1LPBR
+vBfAwIhaOOdHAWtrtlM6qUvjvClcKaayS+MeLDpy1OIIpDRmg+RLBCjpRdukRaRbQyHTbAq1mqv
IsgxWibc8atwCAADhSYysWsTP31mHdJGavQpcUuGLw9spxVSehA/YzYfgZx0+HdM8fDUN4SEGjbg
w4Sb8UzrM6s78ZBwHYx1KciA5mrz0Kpg9nS8bIUQhz8pEbjK6KbO/COv9aPAHhow6JTDJvwfS+e1
1Dq2reEnUpVyuMW2nA0GDCxuVG6Ccs56+v0Nzrk6dXZ3rwW2NOcYf2z15+oyqY8B8gtBwSuk/Q1U
np0q/7GCOEt0GusfGcHF+NTb5aXddDk9kwOyxkDwAmm0u0l9RaNJ4EEDnKE2UKKAN3IbtMCRTrWg
ToEER4xd4QQIY+zM5zZ9jIbHDPQ/dUeaCKoNwOpBSIZO2cnvw5bZNPMb5P82wjURsNUKXDoVUqQF
rUbzr0gCk/ht4qcoCJtdwEbyAuKdtG4mdto3sbfmgz9CQwcEAqCOm9nv46xn3nkfdONS4wWVpJ4/
NodYWGnf/qsGjFHF8jSjE3uoX23VI/z3n43YOXPsPbsKbigpdAvqgSBPe022KIJbZdOJtWKaiMYp
VrHxDqEAu7p2Ig0mY37Kef3LqASqRG0WVRy1vIfcO2C8dXUaM9bckfGCpDben6n1EzLrpKBsJnwg
YH6Skc+sA5LoaiKdUPEmT3FJPYhmrUyHyHM2SkVTNxMiP/n8xHSZd0SFMkP0bbJ20FxzrYUu6TJX
Ba3PHAbPed1e8z8G5loYxr7Xfj3WFKlQWFDYJKRLQ9OX6LW0q1eevGX0U+RogQDOM3WpXrStajTZ
2amJtRO3a0O4t50h0XqCWAXh+eINc8ZXVz9NhXPJiB8i0pDRyQOHNFWKjEtjq3fzoXegXwtRbiC8
VTeDAsvyl83qEv5YT5PvQol1wI6DZawz2Aav/41pLxMDbrTu53cxl8ljKIT0TF3sYltXJ0rWLiY6
Y5Ep+rvl7Wn5e1v3A7qENUZwFJna5EGFF/zTB8IYyRYAVAzWWPiSKu2Fv0v5S1rFBvoOd5BMOyk7
rodkKECB2M7qZpwOekvSLzvvsO+HkEhHJPwWxs3wS6uREKm53071S1/3eyRaFq+DhSRDzWmktND6
R34cHxY+yqDti4e/BEgwsr56sK2TF9ZXZn8aXmFLYq7poSc0GQNsZrQXh171JAmPGlEWYCj+TJKE
DOA482zjLUn3M/LRFFOnHHSLRmT7fJKqNaVL9gq5jSNQMbp2j75RHr3G6h5NCvCYJJkOIqA61rsy
sXcQ3T2gYuT4IF9MuaDhB5mNGTICySaqiJLnOQNZLhT6nbhjJ27TBEFPBRDLpcMl5AjNZjz1JG/C
66XJTeXYXDrvsVbJ8DKmVZ9CseblL+vVdS7tNXcXmrnBIoZG/euhLo28QNiFF6ckds1DucJWofzY
IVoa4x8WXCRANWnTc6m+N8XC3IMOQ39ARkEV6saICQ+l+eIP1uTlbhWy+ZBxAYNPE9UMwN3RrL/2
9PpaPE06YceDQrchF94wnCiduTA54glaa5OyTuNmK0HEeV1dQvgWMW16oPokGe88tKdUuT5YX65B
O0vksplVOyMbnowkWVHV6RNksZqATXT7M1iQPgHFv2DRW+dMVCWZ/dXBSS7WTIpugG6MspiO/rRv
0k552G6YifSMdnEhJH97vXyg8sFCm0M4hsrvA/IoVlaROgKQ49JyeFbB9rkOf62ZDDnsBKIRkOFG
qBqOXMGzELs4V81wtqOVEO6T+Y7of3mq8hZF4DPS05FcG6t8SbuXangezefMi9d8mQtDD9D6lH9j
WdrqDEfqDDlq2hi0vb+11pE+mZ9EdIDLGUyrw32evBkLhjDs5pXpyzDZ9sGKTW+K3pcCt7jKwuWx
xWp+qgQEwVzUJCc/oUdy/immxqIiiK66zSAdeWe9xxM3Kox4ovtTAc/cPcTavaOygPuW4BjkvsF4
ApJbGR1NujBrHUYcE5/0MBg+i83MYM7u09VYb0EzBKtwguEjJTIRdSAxEVvNuaTZykY5AnFsmjdr
+AxVkLjmp7kOSUPpW3nKHCo1SV7WURjWbPgdyRsLifAN0TMyp4PEMfbP1IDSeqHDdIYl0rlS2YtQ
YCLkhOo/RJLlDUmw3Ijp7K4LA7XGUKKLSSFOGMf0a1ZZ3w2py0o88ruU656yo17tUGDPIjEDURXX
jNHh2eE5HqUDoflnmvqG6bjQeNJQTEXpeulQUjv9uuAx5gWT/6ajl3i8umwdJMmuYhYcHDYq9hqd
SmIsCwRcqvWPbmSrLgqg9sm2CwLA4yvpWxxH3lrRv2E8eUsi3qaWTKVHFxq8tJOV5K2a+hWekH9K
cmgVnywMbCAVCS4dHm7sRYWKT5JHMGi+U/fiYWoyeTH1AjlDfhfBdw2HYhGiY5Fc1hXxesB1SUEA
42bHLc8p72XHUNVXPe6GaURm1W8TU90A2IfJvHegh0pAN6oniOPvw3KNgjdyn4sIp9W8bSdcOQXS
nlshBENyL4Jxlw08OuBAvAxGa/nd8ppwdPSl6YfECyOglPGf5O16PErmgweS0+bZrlHCo8oLPeFl
rMd2n8JdFcodBTlZ8TuRb8FjWCUqiTjcMdA2yKISvnyyXqh/LjeheoT6S6xnDJFfC7ADSyotVgOt
yO1PNBGlwVocBSNFsbw2vRz5DMcBjxQMxsHl4nHcx6W+LVS7NS2yqPkAj75Vs3INT6GjqYxx4COH
6+/sqy6UY4IKpTc9+eLICHH9Sqnoe0BXuHSHnNTUmKxbh4xfF/Clu8tBY2jLGqxdUjiqEQl7c+hL
14+kDz33DlF+dhl4TOQ/ecjMHNYOn8S5d7aI+AnTdUvvD1gom5sDcJcvyT5CP9MQsyDYuii4h/qx
gkoZC9RJP0KgVnwvEqqeAw3mJNfLbjbpCEdUdO+svAnSDiLLCzQSZRaSj/kzohWaSmWbTtPaJDC/
V4WRm0penGorC1cO5J8cBPWZWEJcpop4M4jdVT/zkkvcghb/qtnZ4+dpWnfF+8twIl9CINlnYLcl
AFeNX7flVKpiMnfnVRNMuJMO6JFl+65N0ppwauUTlsPsWoXElTqIc6EFmBmU5to5W1bcnLxalWj8
MAOvvA4d4/QveAKxkjFn4CmrP7HhnjoQhoiPQv5gVBORhf2ZrAZvWnPSyTGiIlRxjJmB4NBk+jpq
YMqBM8H49DHxE5pK5/yzdsp1akO48nujM1L0Yz7Mp4K5IOB2EZe2zIpz1LwHbf7cRelRQAze87In
49lh+ZVleS6Prknf/ehc40gD8+8JzoEu5XKRbjvJ/q2y+QJca/ITZ0bx4WEQLZzPwX6dynSF8ZwL
AfiGJ57SEiyrhwnFVhzB1LcPZJq0GmWGd4VLkdSzjABDHWkbO1ETP2vEY7XVG5CrKfdZVKzs+o2T
RRaekH/FpuKlhB8BWZs2smOp6rkb+Dt57PgHBUYCkr4qjGscQMIjohkA7uKFzlmssx71CR8Gck8H
7V/ToZ5s/yRFgvDoyGRt6iDjZ3kbYjo1eiI2bItAmJG8ZWKdvcI6DROsPxiGF/scicJAzM73NN8M
dgsjZIog/wHHReNh1AOt4fHts+YzJbg0nru9YPLUKUhjKMe1OsRPXvSz4LHhVTNq0ZNF+b2iEvZP
20Z1dn1WKDDgXuX4p6T+1AF3dRLuWL3xe3Et9IKqji99dV68CbQLrIagHJocwBdKzkodxNVDaoko
lmc7wlK+zK/TDaRua1rf3Ujti3mP3A9NUx4GXvSU2zV3PAJPLQzoqGNzokur/MwSA+7Y1aGPp0rk
yNZyLRkCtZZCK7DXOCITz6BvKML4BpiZ0S2SY6tXPyv6L8YBRdG5ZgzXnZ8eH7tkOk2S3X4u3f8i
/gNeNYPGSCvIt5H1KWiF+220/V4ve5rayBrua3/UWqp77F1URk+SpMWHIHt4Wag7FR5LCQYS/fJr
CtHCdmP1bGCKgjAC9ToVSK5FrD152I711HWok2G5zPxoEVGwVB16KvOzTgkHoZFtH9rSZFruya1h
FJJR0YBGH1FiNlRTUXUyYg3MsSIZM+Cq/UNbMFHSM0jmpzbPx4BJUcXQJIsDXNdYXxUGcQEQGiyu
TdH9A9s2OEL5P26j0D5LWdloflVJtReguy2tVzMmHxfqunY9MnvPVb/JqE1Wu88ccrBhGlbdt8XY
q7z9fTKuJTtjNLsNwAVICKlrouJxMVQ56U9vf/KO9wumE9A3bihTI6xQ/rlNBwFTQQhgMwQzcndM
e1DFErYpBIDG1jVaN043xbkvEgU30p0elwT2L6fYRGPQbhadl5DQL0DxgoyuIRtXWfaj2+ZfPXPJ
QW+P7vPco4zxnjIc4qrHLUTlmMwniHiXwMEtQGQ18zHpGbxTtsCgOdwHWzSHOA+GSditRUwu6xiQ
eK3Xewfz4KDuuShakt/SJ5sOgJL7uYeysnI//iytSwh4BpkNpMjNG/Gilo3ry+WVOOeEwRJYD9z6
XpF0xPec8Lfx4KFfkKetIlip6j9dXFeD2xLkhyKDWahQtUNKZWSasvcFLejrT+GR9WGz4JNrLzQa
L31X/nYQuTb/YpMkJz24h7xpwVMf36Pue5x/KzQekc7KX0V7dwa2sL95jtcD8jMJsxA6V8DaBpm3
g9rAtdyLNNQ3jEN191pWsuN05mOafKUGNVHzowt63LvJZcbaDsUQM1OZXGTWv7/XAx1VzSBiEWYZ
0xuF7IESL/50hgaEA2ms+SNKGzGqzbSeNQqTHReki2bcMxlB0JSlNwP0RVsSmC4sdgiuRTTZwJK0
qr4lOwhelGxBq32Gj+E7GwnxSAF1G6d/CW2uNn6gpVlOWna3aCNA7DCrkkTeeZ9xEyBDRL9TXaQ1
q2/+Sx1aBsYHpN/w8lGewMpGZ4TGSXKRh9axnxzTuXcJ5E9THkbahErqI6X1mFBA9c3Tf0VqOSKR
CSo/iZydDpaQG80GuEQ+Fs87yY6r8mykjIF2yUjT0vU74xJj8dXzjvOWCN3xMLjhSV58pflp2Unr
7NGZ7J1n9S8xCo1Y6y6U7K66hDz1mTMn9NARaeT88WAVmvOkzZhpbk6GbAS/BR+cgyLIprSmTDDt
g8s43g+TS0jhnJY8OQq9H80xiK9h5GHLeHLtYz5nF9uxVjqX0cQqKpqIvvpK1IT6zna7VO1jsBhE
GCE6tTdjcm35pYgMZRcWVAPLnz5S1uGErF5LtHXm6MiJv5Z9UQFmz5aLxfpKALxFDp8zQn2irC9b
Y0MClC/iBs4NW52Pla3vBi066Vl1lGiORSW6IiL5UGl38nfJP5cJTm5wLlVmJRXntEz6SfTfouTn
mWKOMUVdz4chgo7G0reZ8730B0ujQ1UOxpdloXLMxWJbmfCN6Gt6ZdWj7Go07++1ldeLHCYJD6lR
W03RqU+PevjCDtx4yI4FMCYkKfaX2MXMjmCt/ezT4Y3HwqHnPEjGT7RvGP7yzeAYhCooj0AeIKoy
3VMRLoH5E2uNivlSUIMcjQweURyjuX0jFBo//abCaIpNENN+QKumSQrF+6QhIIPJ0zB88Cco9LUa
+KaJWJiW+ezk+spph4sZ5+gOcJazmhNWWUMnqsYnE2ET1KsPy04QRYLtoGtTdRBwvufAG7bEptgt
FjK32kK2OUAkzAmwaQz3E74B+d//+lHqQ8GDiE4YMbXFZhSxiTR73XSP3WRcoVbkHAB3CMg5HFtS
ZJqrMz1pLxYNCyqp9RNCH54uZsZieINIruZqo3QFc96zxUkJMC7zPyTSOrT/A/MZoAaIE4hplyvV
gAvyniADziEzFUA5ZSnXBvG21FQ8GChAugC+Or66+ETKWgccXLaj1vutx9m6lmQwkygrCXnOdYxe
3UGkCdQFNCCdM/kPHvM8Xpm0UpFzCe0hCxLs3wqMSGgzpz026esfL5Qy//IRMjOGEz4HsjifyF7g
2qAJGmNFAheos0NKbqWI1YQy58mgBylhlFQEp+OOxl3k0uDZm1fEq1ulZnl14TkQ6ttU4/CQG7cU
V6mQRDGfKXvIagjvfUuuRHhn7ltISWKZSHIsHCjSspqpid9N6VdLSscPJEOvk8eGZALjGipJojiJ
BKi8jw7WNMKXIhqGgrjalIdEcnGV6SzvDNeW5PhTLOBwiicGrAPKNVv9pMxa/L6zgUzJvmkBEdL8
2wS4HAMGwJ7mnPGOuJGZjaNZFHYO128Jd+MuHpRG8yKCOY8nJOsT4s3Sp4IqdE92tr9dip9R1vsI
UcGbtG4XVJw2WOutdVC+cSH+IVQ9NaNY0ZNZck9PRIBKNbMIIPhbFyPbJ9pbBXUlsfHcbEIlizJG
aMBhaA6ldH8Un8IpCnq7YJ8TPUHMQxdzRP9pkzX+E3AcWLZ3+RbgMWzr34yzUbBRVLdzcZFjgcXT
IpNQaw7t9FpGO44Yzlh45ZT4Lkp0B+vGkSMqbLCxaYKUaEBrGXaM/C4bZlTevOStaMyNY/IoQx7Q
s6UiQ+NaHEJIgO5QOXevLp4KsgXaxHzo7ZQofpQ1DDPsCUzIsu5DT6kGu9xjpg+k84uLWcKtPf4m
iSJlTVBTigeXrZgfEJDDXtS8dUz0QUinCbahNKcDwiNWtXDWEqTMgyKJ0BbAyLJ8GLmJwUfDL4Zy
0fonYLehOCjwClSCpDSo/kBUlgMp4eYwCYSFyHRhGwdsoYrRvcQlKSzxRQ+2yAhQH70KO+AQgiUE
w5J6NF+iuSFOQ+U7Tn3u33a+gk5gKZSMrAX9VG4E/oRxxM2PgUKI9kCMIk8l3n5BhwUGlul/PBfB
JYFAAAXdjiQ0CekuZzkPiejK5H/SJa6Kw3hSsycZFZ0lOE2kDWMVHqkCqnZ0Xj4KwgnKwceQ1m8c
dNIbkrT7sTzSv8LeqfJgyUooKRqN6W2G0Say6yeBiOEhRC8LEjjZeNWsnxB/QEy24JQQPsB2TdCf
g641jH+VkkeMmbqzjD2zHLMni0VC1bYxiKNMVwHHO9hnjfDvkZCJ+ajob6S9PIYwsNimGM55vORG
EdE357sNLdJ2dxSP6AIUml7M4pcTXHbEKhl8zmwFAaUIIonlcPqz0h7yuH/k9kZ4UHHX5QQhc24R
S+OEn/AjPMdIjKR6i4e+g0WNQKz6gZ0Mj5P8/ql2iGFOOweZyhKvG3Omt7alehCXUPnmRiWSINRI
vQtOXct2SrxlSL8bgwKQhnwd/FA8JX11IFsMiy7pe+YnnFvDPSDfB0mKjAXig+Hn4v/LFpRG1rSy
W2IWPcxu0a9CsCLa2wRAxINhiaK7V94DyahFiJA7X96AEB1CZsRyuhTdk6jmyrDaeE5HWoLrF8SD
/IpMv8lvbH47hkFJjWF0bRLrRE0f1+Gi91twc4dPYkGfxKcz8zNVOYYTHlCN18rALxjMP4wkMmIM
DmpyPjtriwUelu4vx6U9Q0/zkWZ4JSvtS5nf0HSvXNQqFGpx1NrhzuqfeO55D9iDrFvIWYB6UyCk
pZ9IveXe7X55tDxsS4iSwN35izzgXUmRzrCn6eZrgeyCZZjQFonT4D/hOBR3BHMhZO0uyDkpSESE
wtZfnBqd8pjRe2Lh+sSYwQXJLqxTItSfYliNRpSTTwv7A/lNDyY8SpfeRPAVndFcbipjgJy4m00g
+dw8+YGJ74egdf0GAIBYamisI6EfyDNqCoMoNzBjjh4i7Sx6GnhX+l+RXFQdq4DQDmy2yJYRCmVa
Cg5DDBBp0ny4DE6wazynCxusTlwuj8ZfYRGLupuQwIStn9YD2U9JCyDXiMhVKJn6xqUvYkx+sgJ1
maYwLEqfGMEF6bXhoeVLNonxX2x1X1oGczis240oLVQlmziOfA3TS6N7K75CjddRqBP4GEvzCDq7
ojM3CN2kb60ZfurkWAWPo/IeorAe/oHQyTQjtIRsuDIBsE7Kb8iOiKi5DO9yIIzoolAL8bDLOd4t
1f1PlQdyY2OFsz4BrbgPmTFKtghe0lajsr3dCD3UNme4qr/BUG62htUJkgblHRuKSOMnzHxmikYL
Hn0AqIaik5WG5wmHUhn72vIhFyVhbvxQEeJnRJ0CmiS0yCzkHXbZk8L/oXYi0w4d0YLQF5yxhhtC
VLQ7NbtY1RW8LYDYHPNVQ9YfxltbodzmDS3mygXvbmZaH0Q3c0ZrTSnaJXE/Yvu96OCa2YH5EBY0
FTmO1WV6zWEv+Bbh0+XaIRIjGF8nje/kqMR7779mIj1Wsmw54KxX+Tb0QWFcNQg1hHlZQj+T5O84
4yd/aG8VA70hXxFWB41gbqLPBaiBONKQYRPyIBh5PL4UxXdF5L6YJYiqKZuQA3KQmwRVQFABdGRX
xLPo+VpS+JaE+kGB2WapubMISJ47IaKkNE98EBoxDKLlBniUl1ayfwW6xc3Jm9/bzJc98UYGYiNY
lb7baJnmI0IZ1ORLEFmnV/dC088qDTzd09ijas7vZCZuDWP4Q1iyJXs1ECrBGUVkBReEG8e+Er7L
WRyRWdrmt7K3VymHZV1iatESGgB+lpD00k9hKMHx4iEhZvCWRa9G86saaIf4CviQEGHIKyX/uJ8o
DrV7jAg3OVw5pjdjqPwTJYbYRaZD2VDjJeLYtP43YEhAnDI5xDk0MMNk4+b8NsFmNvh3O7JTUKIB
BC1BhHOCzqvKQljQ/6nvmWDLkEEfLjPSu89JiVC3cH/a00uJlkavDkm65Y7hQQfy+jtrp8Hx+wmI
dV8RK2ZPQPrxZTTicxYam0x05z2YFW//CA4MfY4IA/2d5P9Unypz89DEuK6qPae87Tmojfn+bBpr
0b6S07EMbDAVpg1k38+A89wr1rRTrV3GmzQtyM7GCreDzVDBVmzfKsasprdWyeg+OBn6AsyY8vsu
9n+lztnuvM543/HdIehteeLn4AIxuDYHNN49ef0S8Uy4kYnqCCZuHLQV5J8YOVL32e52sqjU5TVI
0303xrgbTg2ifJo9vLT416APTAzmA673oOjwHIwPZaNBo+IURjnllPabjuI7dvAiMZN1z4ql+Oby
1eYqbCXkZfubATxq+CjxC7RNgQw+Xqu8WSD/TvepktGb9J9don4yGHTzOZ2GtRXBb5f7YRgkZ9S+
gqDn5rmsu40e109LqQ9YvBlM+GCYLz36jSqPZ3c+B+QGp0DmLv1i4fLp0S5dPVXlwOEMrm1cG9zM
rvqY9UhIFERgnM/LoWwnholnBTeRG+grgraa6GOo0e7E01rF80GMkAerGGenOQAZWS7M7RstNq+m
Z+6i6Rp0zBxGrLwqxhNjCInF3r9wKj7C7lhX/aMbGIcq3bY6vad4mcKYrgEiC9IC9xv5Z2zhJt9a
kRmrTv3hZg5pU/HQSQqtNQ/xc4T2YTR2WZgdszH3+SSaFowV0YDV0VdHKJRg+DJphGZC59Slqf4D
I0hN9Z6Tb6Yuiz/gbQFi9HuLDDKbhC2ut0EYFYggLgGoxq2DKL+3ClwQrLWUH6RwcGZ7TOnjkMcl
Dq31QkpxC09Retp+DI1H+i6XDh0IXy6H/1bciHFbfGjDnnaTg02hnogyWR0dxIVh+OEU5MSzAtVL
73fNcGkyLSeqMyCS2fErmFaV374cnHMMYtoQ4hKz+0rkjkF8B0elpzz0rXmKmUBnON1FG4DlqZ+q
7PGfxHlwIPh1YO6S8DttUXjVvXmazJeMqddD0KViHKmz5lGFQXCjNofqyR4By/SClbn0yD6z6d1D
pMAKkNvVvq/VsxpU397sHJhpj12Pl2ZNrR05cdkqPM0JhVdHLxkfYhdVoB7cXHJ3C3yZ2uLBKA5+
56onXdffeWHciG0/WV7ybriEbngOS8T482Bf+gyvjMV4pK0M/kSdZCOVfBw1nN7yAUJEXQ+J8mVa
OuZU7W1phteJIyXrf2XrEr8sV3uXGr9mr/p8/aH3GwDgaKbybGfjk9VhK+Y1Wlp3A3xDkFH4NJqL
sW5qxY+BOhjqfnLyCBz9DlqM42bonhv7Q1t21BUHzS8B9w+i53X79FnAizZQH0swKWv6Re5Mk5H5
WBfDru+yvcOq4UHJMuComJEWi/wfILecedtWduWg8ocsH0P/plt8xtBWcDX2pINI8KThLEl+hRyd
uKtkUmhdWluMS7sMq7LUiKCWmpfPxj4vnJ2Z/Tlqv5C0zcTDjEeRy3ASqj8HfXwzpEOLR0dXykNU
dZyA2LKInGleHCSx2qeX/1Uyd+8dX7ISHG0JmQLRVe3xNnCQmAUsO4feSC7wHw41Er0NokBEr8rK
yDKuT9sxi/2E/5XLcwIvtV0USaciV/6zgvoZaaOwB5uUnDAtKfdilC6jg86jM4FC6/UpM+9uhZzU
uPeGv2hfg3lWeEpGQL/onw32R5CMNQebcfFOFmm6c3lnPOc8TUl0jabkGBK+zSQjJExtZKfa+0aK
DrwcsqQ2K2RRvafzpuGVQacrIwGcF+L7mFfp/3XuNdifwTmfzsGqTMNNYc68DhTMNPw9s2VRokj7
NkJFrEMyW+qQSMiSD+VIsAUEh4oIjkhqEnq156U21vBGgcdcPrWnrJouHmDOiBPJ8ahV38e85l7V
ErHpJIxgQA1Li4eMkDb8nYS/rLmeQ208hIO299yfKXmjM6xE42IV5kmmzZFyuDh8Z+grnK8IRC7B
tRWkOlbWGV01yh66A3h5+rhae7zVok3XmuCx4D6ZeZbFgSUrcp45TBdcLMMV/wKAqEuQoma+GlxW
CZsMwxb0VAARPowjrc2hlGYjz4qISYbWxSSfX7TuOUPNTci4TWqLJQLfKfbDaz2cmumYc8tG1i8t
Diqp3TldEuxixjzRm8oxT4uMMiF16ertqBi4AfkEIK0tBl/tWHt+lB2x5nmoZNn6jZ01fYmyOCvJ
4tvXNYqu3iMZ6M4NjxOVT5Cj1WpZMll5FeeXH67CvBxzMTCBgy0iJoUIlC4d8t1WWXjN56dQQZRl
KE8K42MT6Y8Fbgsx+i2ACVhmxd07ggyJMX5Rz4I3WF34mNT9yUDS0XPVk1lF/dcEkh/xR7Vt9qJ6
GH6qlNToX+yJk4eeNoxBU2h7gNL61X/B7uuBRQqZCvez8ZT1PmMcMPWk/JqTtheY2ORHLyEeMA8x
ErOG4s9cyi05WnxbQJ5eLEKZBOnJuLMTNNniNJpKFBvgMx2LPuEafKNCCgnpBb7pUojxKNrctk/g
biUhGo/PFgQ5B0nCa8TB0ZPULeIrqr4ZRGX9zgAqO35MW51eRcTOsWjqxZ4VI+Mwi6xsjyUsWqbT
ZP8Txtzu+0MzVjeZw//w3/eiYMxsDHVjo7tlteqhgh2Gd0ZkcDmAfLIdRFpSKN1Z8FUANZ2kMwfd
A/YI6hrF2MVLXLOc8CPa+R2UVh4nBG6kIuYOhBh1OQgYs9jzJxiGBlmQSk9ANWiykRDF4cbze2Ha
WBL7teA4wDld/so0KfmxqDzWGh0/qEnQI6Ul9zAapfp7cIBQwWcRR0hIUmvcXLzKIDH4exTDpH4S
hIk73JISHoFSiNyaYubW8Kq6b9V/AyAVmDvfi1zcI7qiDMxY5KsCkQE2uuTNsKpxh4sBSDJ12P4i
7RpRFo8ZKQqJbwK6wgDGaCfwWztF7C9MfPXBY8cyyFab1B+b9dhSQOSW68vknlAwtPkxgT8VQQE6
vMB4iZLEz9nDZiUWRPEPjzKeiX5nwxRaFpEHf4VDah6KTsINiSmPIOy83yKliY2C6/BsKOiihn+A
/epoQRvy88XJJqxe5JnJOjKRvuViQvU080F62i0jcUku0fKXHwwtK5B+NP5t8BI5KDIciTgJL/Jl
BxSxgggRMyOrxP+J7sBhOWtaX4XmihPalzTOXP3K0tuYv4hYFk632flAdlNQxIBob9dbCgTkzQBI
AUAwqvFIMO/K5CQU9Nl6Rl2fLlfHfu4ZOKDSeKVSPCPUgSpYtU1oktmi/5q4iepWNs9WjQvUq/ya
B0BAOCE1xy3+IdIrOnCk7qSjEQt19tqSkDShcPhhEOLWJVEDUM+63u8q7T8p1ZxZ+uoFKHN50CRq
D4En25tADOANYk8R6ZnSJDvQwm9X+ZhLSCu4EsXbJamPAMfu1AfirTZ2Yv5ZmGL2MzRNMUopF2Gk
g6iY8AFIFPEvJZ34gM5ibazlRuqM5xJXI9OInH5adpaRgChWfzTA/JsbTgA9JJwV4EircRMZzdlU
cDulbK+W+EFlMocp4wh0IQDF8stKCukfQkbhkM2hV4DJegS88+w36c4jQ1EU+k467tjtQenF38Rq
BTK0jN+x9ZVTjDeDXFK14LbvJmEYIo1xoBMWc53o34vxLBIpFdQALSCwSYFSDtc6GTpz0qBAb3lZ
wHNraib4LFNEeEzlLqXLtrvGaJCF72PB5yuuLVEYCUvOmskfxEoN4lSSzKvtO5AwlXrivC++JrNb
1yRKpRvRvBL9ZXXPDKWhcTezz9GE+2cBlAbF7FbBPTXINOy9ntOpF687+zXHhKdbAx/CV5o4+OIY
+fKaRKYDeSfrsUr8OtrMCfEli+8MMfpITOrNdOmNYi9ijoXkm9zhJ1SoHALxjMSjyeHMFrXKZZRR
fvA5CVAOI/kXWMTiQnsS5whrkOm4tHt9SYJRKlYZWB+r087mza6wWxF0V6c1KijiCVMiLw89uvOl
Ps/IdJZCx/UPThYEOxVjhTgmRb9RGFSWUMTLqUEyDZ8YTrCPBjxs0QmJxJZjIFejio0McIw5Asdm
DmEqr3XDVdk8STV5iZhQlI6XwDFOzWvUKXu4u5Gr2h2tnbyTdnXTuU2W3KBJYF/Oh/Fik+mUkwuJ
oq9bHBwCsCJ8sRr4xl/vJxYLe/qZ6h80EXFLsA1cFLOR/KlGQ4ElZoiCeWcc7ln9r6UQGxEQEheb
wUInRs2FUCNHFFi4dSSV7yBcVYCIkGdLpeFTnMAMgwmlenY6rIsE0pjQgCh/dkizyEX2rDxp07vb
VjxkDuzdQWYPPFxraJApWrf2q1CZ3VsH0eiSX2N6HlnjzFAdaUCWmOFIEBNxiputbZIBRC7FqyTA
rGQtyDfMpxRNyrZC9MTAiVrvQeaeGH/riRl3rsvTRPFVy5HA++QgrZyDG5NaCzMyOipxVuh+iSbw
0vZ5CRmKOI5g8RGtCv5pgxrpvUVNziHkIZ5jWjgBahV+g5JVT0igfttb/ZHDKcI3W0U/Y4nZtjt4
vLMpCA7TSDlnRx6LBNeRsHB2djfcu8lLKR8cx7jwSl3G2te6J2hfQRi1UXuY9AdStAaCaWiRbkiD
WqxnZmWUfhM/BrGlSX+u2/KfFj0jCYmC4ZbOjxmZWeHcnZAgl+nW6oOjEfBirXO9YK7gDPB4sveK
px6YLlK6YHiaxUGGy15dGSMPpif+gmtMp3DQdH4wtm9D07ALUZ5SHVRMDpBEpjNfkr47TMV4FG5Y
vy1BtsMnxN3Cyy8yRwzQOZE4ImkKqUtS4s8U4kXCQBdjOOg5HV0jOtVq/pmtgbRxmq8Tw/eUkCo+
wh/Y4qMu2Niq3yMfiiyNUFecOyQC2AGFqGnGLNZe5kzdo/iC/CdtDs0uMrqacGN+Ib3DB6Zi2Po0
ZnPrAXdLYV9ktafWcFGuYTMAJ0BQi0tuVZe1n7skswBq2topjwEejX2FH8dLaR9Q4S3QAnk4MuzP
ZZlXovfk6CvhpqFDNLN8nSZAzRCyfLShH7sVgjQamGjCUFDvW87VGpotx4LJIDKqVMS7xz76EEVM
nOTHKHybgtfSqHapREgGPxYXlOQ5kGlZdGS8yy4bccBhfyqn7LRoj/Cfg7vygEQdjUbTkNM0XIlZ
sp7QXI5vafWfrY1rA82RjuFF3hUzrDcLYvnFirapF1AWCUXG25gTGZKzwExQyB4Ail75Ss4l0fuF
jVNprZMgHPucr0DQIzdibT2Hp2neczNq/WUhoyTzdRd4w6V+lA4MTOWAqKWMob0/YNHxsn6bchNi
I9iEyfgkXHVOboxUNRRT7/PWlgmEM9q27m0mNU2qmjKSRUp9E/LlLRTtSRsOMTNagyqxxU8AhQvB
Ub5ZrCJeFmzoISlmlkAcRVwPGmEZwEvaeOxlRbHSVR2h3mBdn0wdlT3LsnNlPGI85aChqsYBcU6A
EduvngT6kY8efL6h7YQiNE5wvU1BeCCgF07R8igmUy5xTPrnEDNHYjHeGcZBcXbe7P+pNGD0esKH
6cnL6J5wphXxOKs0fUuSet3Gxn5eHF8n8jDgmZJvLUPm5zY/urLpy+BBZqA+jTf06ZKcRcCrohB/
hr2YU49UlHp8Hehq4OJ1ADUt9YSg7Z43wVGMqu1S/GoZxdCExAbhc5gix8q6I78pii+9JKNTXf+P
pPNaah3bougXqUo5vGJbzhibzIsKDqCcs76+x6IfbnXf6gS2tPcKc44p4xKDWjysPj3EbQ7EI9x+
ofRo7lUxWdNCToJnhHEfHZoskp8NrX/rRxNdCLhAlLaZ/TT27WrRy3utxg7BYeYY2iZ/m+qvKdc2
GVihoXNu1KpCs1qKwdfCZ3EbLM4PLUnnkt/negzad6Jqb22W71Z7LzwkVhYuXTQKJymRAKmt1bg/
8Nav8oQ4VHjU0AcZ2OgxYhl+E42OJyNBQj7Lmf6hUqxDwihDaD5W+ruMzyrc5bL/bgb3oeG6AvPX
tQrDU4Ktikcn9E7ynXlcFgM4KuFDWE3/LeYWkxCWfq8QOefcDwk1Z3aInCftnoskSdGscIay9Qxa
4naeWY9PWKRRt4m+/E8e2Kyn5NWe30CdsmHftQx3KKmkaKd9bYiEldOQI0uHDsHG1CG+BEFjptrn
whhPtV5+NCH38fkP3xnWtwJabJtipRaBr17G1y5hhc7J1mhbqg8oi1zuTH4u3fTSMhZNbdIO8EW7
SEgiJCPyLXnZ6IuznLUVtXvB5yc3Bv7zSNM2bKHhyKNojk7WeODAhVcW+N5g+uqSfE3NhALQgLPC
xjYmCAkfenE0A2uVGk8VhijbmncZHfcIp19YUEb4wu3O7R2DYINsONbPtqDoac409KAKlXSuM29S
dzaVLUJpE57Rb4sW0mOCEu0Slyhm/dlQkFnwypV8rdssPBfVSxGxl6BzQvJmQHqSCGQuYFodQ39w
mPDzhEnMtzuFN1Xvj0wo0exIXUEP/snVzsxHXhAZ0uGHGXnvWAx22G971TzICxmFiW8A3uqokhLU
VOxHc2ZsvaVB5PvR0V8XTMfdHbGUadqRGftvGh5sxfdKm7NlhACzKiJfaZ88vffZ9uB2xcw9JM/+
yPTzDwVE6YDYQygFoEQNJTyZSQnlPNuLiLqDocjRFtn4u3mcYK5stTE7RoBqm3R+LbvzTByZyRGF
dDrjSVe7fPfHR2O+UzIWF152wAKlY8ma9xu5ilXlV/J6xA/rQCyS+Wo/gKNh/Q6YWVARKWipaHpw
aHgkHgPXDTLvo4hC7J+ETGmipIDKVb9yurtMe2TGAXrFiSoGPij2ahif46rhBu6y+EKuBuM3J92S
jvOxc70n1BNV952ReVfRkNLPxAWfiS3AscAjkaTdS9+uI0pTlfCrDRDO+d67QyB9za6Wp4qjByUv
V2TTry0+ijH2PpqFhUxvbEzjO0p33CAkmB6S+kUcJCOAYFWN9nRVrY0pmJlD3WLTrS5ilpQuZ2Bp
yyq7q7V/YrM2aC5RfIgbZElRH5Eu+a0hmIMoFycGxozeF5ybbCsZAczsu4Zd7CobBQdTsWwmdWYb
TcQHIhQX3MZRmd0LldQfw35JjccxOxug3kRgR0Bi161b1aPW0xEyDCADomy98FRnXcQkWIOsJL/N
h/jTGatS69Gfq7+FiAVFHM9UcEGfMZdoVZlcCPUnmngpETEm6Y2Xyyzcc1tNvki6tbZms8xXzkU+
R9OXvrh723tumIFznUVA88kySzXlFK6r9B9jkYras98sXKgdwpFyP1vZzqq8z4IsUPUg/iUl+Kr7
f9JCq0CfC7gNxjNpepZ+nGGptzrFT47ioqLUh5NXMA5iZ1tn40abpkuspwcrY9Y+f+tjcGm8c1+Y
u8bsz3iuk3YF1xS2sLUdm+AbK0iYaI8h76PnuPgunafsZKD51Oz62FkeQZJfxPjGtnLUR0b/AXIU
fPE24KQMZYWksnRxdB1o4Jjw/gHkIlZ/PV0Z6jKIl5F0WBqzmGKdDsNRVmLKrmM3PzLNZ2g0aD1y
Y2ZdI2cxGZakQhS8XzMuheYzi79No99HgAwWa9MpF0/5aQPG1xZ9JKUrFZGQfBNz0/3L+RAUWLno
Vhsb2SojybC+tFX9Llq1cUBJP3Tc7MhnvXcRfCDhGkbriHZpFzGMjKlIx2d5maPIOMOAUE2W+lRe
EYVlz/ADbYVIdg2GEaq2AnQ3vOL0YV70HDVCi5rwVWpd5TuB9znQK4oSoC7mTWey1ieAnHKIe/Sl
Ch4l3aHrCFoR+eKzNrN6652Xnl2Wyz6auWOKjM2a0mf2/OcY4BLChyodQTvcdLjSDDoapTh3XoqR
PF5Tf3CjLAX4LSoOi3m6amlbpVLXZl1v6+ym09+gfNTyYgevrlOUI4xt+FGdyB0poOBPiJiSWZKd
h4TBwCHdulQOYXGu6oaMY7Yb3VffsCKO7hQQmyE2hZB/4RDvWuhZs04Sez29hEb5KLPvkb/c6dpB
ZaZYEZrWDPuONSB81OwJi/grxbLHCWJyIMihJN0C/a8YKqm7GaZOKIkKTWdSSZKINLvY26zilCPx
YYhCtkeClnEsvJ0SzYg/GGFUb04ZQIFghSA83OGW9ATrjc+e/mbCziH+zCawsy32jWet+wTEmZCW
xk2BzE7TCrwm9iGhCuIw5RloFtytzLIrKDbOkJ6LJeSj/KgjOn7kAE39b6wGSm5eU0aOLrpqhB5a
ZK/UEmQc5WbEDJR9aBkf3IB2R6d1dyVES9zHoSSYeVy+rDjqeGGZfWPRvp14spbqvWtgay+bwjLu
Rit7EGNgrVg+XQ5KBVQqWGsSZlVv0lw07Xiv4rWaRlIfgQQY1n5sv+WG5a7hvoCcydElKh/q+TmF
8jizqqAiYWw8eoh2I44uThMdMuak3BkVBvUSkD65mo4d+p6xt+N/vXOq48/m0w6uefDl9jrIrfpO
HXqgipHvoRX2m0wUqVykRnUeQgJhalIDv6OogPOMAKz9cShNkyjZyI9WZc8en0lrIBoMe/QJ5Kaw
PelZ13HMMD8Xr1nJDweRTMYg02LdWzgnNHwPJHtS8yBDEYQCcU0iWWQQavDmzuMn8wK9Fh0kHz7X
msXxKsoz9vdqByjdOWBCqhXigoEWEXUWfabJPfcusXIh+KFn1db94ctEiEn5U+9OaNpzJEm8XDE1
St1sNX6aGd3GxMXHjxH1n15W+KOi+EkzbCg1c5S9w/xcFY9a9RA5R8oPEgJll898NywhV3H3Ryzt
OnLIlrHCfK3sUoSDzDVl5i7D0lmcSqB982Po8UEyOu/BPpG9ECI4478h7ikag51rP7os4HrGrOq5
fUpQRrgaY1+TLIXoajOsz4m2m/hFUuQVvE+UBaWuoBn8ZnhHYozZF1vBlfyJTZU1zCUgUWonNs+r
6z730T8p1umDMLuhMoRoK24J0IWIDod0vMzjdxFojMRezWEVkNxII2QGBmc0yn9YUGyOCibPiApR
oM8xbrGXrKkQquekSCFJVTWhB4Qp13TucaEJ7APkLoma3JqwxbHY8cF1znCngGRvyh+Bb4+u61dQ
ORAKRjCV0RaiRjJsbkGHVRmP+GbKoYNyZTO3SGdvJyIOyc9iUun0zloDvcXUFBwhszSqNVaQM6VI
Gn65McBk3GXmeZEtONHhrYUZob2JPQ3gOFDKJWKJ4Ys4HX2jTJERgzMoCqqtzO6NqLgr3eqodleh
QvAv+pvO0Akq3GaiyJbNQ4T/0XqCgLGX8o5PVwJYO/vKsoBB4Ix4qkFRxgqZF9cEN8BbLPZbDm+d
KAut/Skm2w8xT2NY6wG+eRyhbXMSAkO2nZEpoaVDD/6Ckhq6qJK6+xQVE4r7UN/xzCLQZ87EqmeY
+3syR2kHa+88I9OQwRuoPmoteXashAsQFM9os4APN+wECXNpGeLLN2tdY4RHA1W7dvMAQXaWei+Q
JG0+/l2PpGN4+Dqz6lfkeiOZq574+ckygrCusa9ueYFmmM+ktPCKlFSJAZ+Y0AsrkH22PaAI+R8v
vHCZkA1WfWbBk8LysK0jzstz4zzphiaNiHBxLPVLy1ijSvQxE22y7mr7SUwMaWf5A1GAvAU+Izs5
qwKKNMJA0AegXDQAteCS8qV1sxz11ORgunlG7UbFMdivO8yMsptw8W4ry+dIAxvmCJgtBnLI+RFh
8BPYWrbtDN5TrsbyOVWQfxtwkYrfLI9eYUmojrOO23lDi8uCg6JB/60q9C59+7dWYcE5gUrJowM/
E6HVEdsyj+GsmdfCltD1hM3QX56eZxd3nZf4rZUScTAjXMFnkGt8/NYjiW88yjf+FQLVaNy1SVOY
k2lCyS5ViOgQwXHFFkdbcabTDvnAKUA6hmB4L7POAkFTPhRjhMMOUVWUgUwjtCgY/Qw9JZdXjQgY
kGGGsDukOOxELZkq/tQXF1n+Ro52VJzlfgEQn5ftqlwek2jaWDOoX9+ZAn5S5X62p7V4NRc1uM2Y
RIuufF8m1jQ4UNmuCsZF+DhOMfJxKx/yx5znK576n9RQ4UEFn1rZ/TbQwmuu38GtKAdYycC/4PRA
Y2zP+7Ci5gJAJs4lN64eTECM9eLtLThA9pA+z23lm8FAqJZ6s3XrTeZKJo5wgbMirkBl3Cn91R1e
6iy55s3FHv4EiI7RvyUQt3obzmwHRN25y8xh01UEklTt0Yvdo45WwWxONfNwVH6EhQSrpoM3PsXb
yCaL0nwfzJF78lcN72uFscq84Uhitblvkt/QfNbnf2FUX42ix6lBCDt76tEzNjq8Vg5RvsEsZy1U
R1ucTWyfRzqnvGLV3BL70aN76GDZmz0ZsAHDHryYAWoVEiyJezvwkDlszwtrp0yZXywsOFprBy+g
RXDX00ALDbdIvHXVT2ubyiDWXiwjfe2s+ch1vE5bpj/BueTr0pmB5B/jND+0JctgiPDDHZsJZ1lb
FRPRAMMLEBvummTb4EtOX2f9VC73aPzu8uQjnR6BdnJToY0+6e1uar9puJho0JLrZkTYNf+r33ud
LV4jUqz70iKtOdeXncYBVbUmXRnsBCJrGcNh42b75x0LNu2s8uf8Scyj6Ee8lQoarPNtqALrpQ93
8oZLa+6yGdWM96kbfXdhA2CTdEZtFiibJn8WGIBmb7nT4MhMm1S3H1vk0iEA1YpL18V96u04l1X3
0noEZTJMQUbrAln8XeILGn4FiQ9VJwM/g7HhKm0JCgJiOiB0AnzU7Gc4VBpDhzCBHMrBFcVIXtTo
I2T9CJfjaBAu1OnxHVgPxzzUmd9JJYRJVedL2kGnK5KdtuwJGk8VBPMUGNrOCe7T8MhJEXBIyVtZ
h9xyK68DtrVy+bhwShS0UQmXthi5X1yUMoHHJ7GPqTG18oZOjUgSttqDrzLRNqvFV8tdk+x1+n4U
bipdSR1AT11byAqXMXkubOtM8XzHU79WZrTFVbaB+8J0S9mN02NTopXWe8wB2eNkgDac1BgcSbi3
8vDUYTpoG6yLBcqG5l/jDky1600DQ6ViRileMoEcSDbwzOda7xqIYJZfVe8OAzIVBy5yn5uCbEFV
udW4DS13o9uokvyYCDx32MwcQWSn1+rGHM6oHqg0njPVO7qjeRi1D526q2YkN/SmDyGpV041OQZS
85p4kwwm5BQYa8cq4Js9uBPQaCW9KrjKlkwl+s+7Cz/JqEFG15T6UThvydLiZEMcQeDVuG/QKaLc
RLlxqbK9zdBtCd+cQ9WCPxgwhbtsJkmnYgsTegODPKHdKEDTmG6hCgHYx3zh7IZPcX+LTIqV7mSa
TzVwpa8uP/GbD+VJ6zhGlF2eYSdG1UDsfPDqxbeegR9VRhBBQ0ufM4Kh9By6HEPmFdO/IPx1gejg
UkDJp/q1zS+/7XT2zEg2WHPMLrwsa3vfc8MsxavGujf8CTKCTG1t3QdPbs6VP+4MqL49z5ulkzbP
Ujzc1MxCveWaYdgtC8aKlKoFyyBbqTezHYrDJkit4zJ5G5bDERhM4UGnlKuUKGxDVTX+yM2aLKPP
MQZNJpau3VBhtEMBQOMP59xTj3r7APaWlDdJQUJMS49oBsrR6BQiaqkDIxMy26uBzwiR2Lo2V3HI
Ooim0tokiiqCk63HNJyxjQv4NcxQybKygBE8jSQ89lBryhEMGPQxZRWqJgKqmflYuVNN/K170z03
FO/OqYp5EClb4ruiBQcSvAzwt0SjMiaMw4fez8tP6XPGKgcQ8l6nx6x91RFFzAhVqkcknT4b0Bzp
q8CiSkZO6qitKg0NOB12ivMl4dGIdxbcD5M2XjYXU/SeGE96z8ABrYjEwvXAMzJGDQFSxRiTtZhS
U9TAKaSoyjvqJfoMrkcuatiBI4b/bfxAA0h/iUViJvEhI2F6hxapKvUdEBQxdxfza2OcsF5EbHlw
qGnWNrVX+fPETCXonrrqhBmzM3zUdZSHzB4hWT3Ww2tfqKucZBkKcqV/hU6cUw1I4y3TDQz1CDuL
+kHVi1Mcv3PkXqLCvuGd4+2F50umrU9oBlgzky2Zsx/HhS1Ps9aybKeSneWgiZIq2ogR/bfGNpOh
tM9MsjP+eQ44Hu/ilbNPBsZBtT+g79gtW4/iN6/rl4XwZjNMHu3qn1XfIITRTTLtnu81k3XKJEGX
vu0gmlQfOF+7+Kd3cgaqh5Y+YtzWwYC6iFMy5j8SryfLPimUG3+kOfe7rZKdifEy4wKCJXTGWRXn
p/vJerfbdRytUxIMp0cjYVyLGg7FCo/THP1qfDEP1s28sKNDItsaD2a/MmwKG/btjzl9bo0kEUnD
OWJiwJMipEf500HhUtoY/XInI3NzQHqughqhzaHVGeQbxGZrno3BZVprATZ/CYHXYcGz+DkOmnFx
6oURAiY+6kRnE/y9nz8aS4kcjE1mvvzZCHkoPC4Rfal8myO4wb06VS5oLmZp7ibWdiJazVRzi/Cp
JRSirPjRcQR0jwtOf6s+Cm4M2tKEyGVWHBpwCEu0ZGHEOzcY9XZQMbs34cWmFrEHfGY4TuTrtXNq
NDPYsuIGD0lsOzOJ5n4xvA1IHRe7dkJliAb7te+iY5uzzhcArJb1D6F2zL19yw6IwEYLZ6rAZUxZ
xCEyyqvlJ/QcUIC7ptk29lZdrrVx7S2dYwZ0mfPR192eFkjlv4QvqFvYDdnXYH5vgAR4qotPlq1r
v3bwfyvmmS7dMdMdv7Vi8fOYP33W4yfiyuUwQWzlKA/yXYfla05xIm/5nwKWT4BWSZppEffLnkr4
SK4jBBb4e9GHVbPrr/onWaEkmQuwGSNgXTDEO4sNbqyHJ3BZPqqT/Ug6oLi0tfaam+raADHXEZfS
eJz1uN/uma9lVwx5HrHQtcMBcNcvLzVLbot6CA5zSnHGiEt6fwaB4ldB4QYrvEGQMNBwZO8WXmEy
xdyHItsDuKD4yy0ClkYmww5/hc0GArNEjjS0GxgA0C+RObX8E0MnuVO0bfxYGWE0vpN1a0YRhcms
e3JxwtK/4oxR7nUQO0i+W2IE0fQh5pr6r0mh6WN/F06XyVx3CIoMQ+xXkCorHIFG+pGz6VQZ9VqY
WIvtzAWPzF4UE/g0u9J6adUP7A5ZRmgKfi+qX34mVticjZUQ/HUViMCP2d8nLbhDch/iW9Xum+Lf
qFPDbJh4NMu+80Loomc63Ny+uVlOGwIMd+uCJECN04Q7Iuur6X1Wb0Pw0jTPQA3ncsdGZvbup+E1
Q0HMEpDNNjC9nkIsGE4KT6gE+5KoVFdrjc8AdAXSBNTzDQvXBt+Ho2Oi8EkDFu+6mhrnP2kV1UDA
IumYIq/1CBzlqGLztEQv7O06mX7eddfwqQk2ebsZjYextBjr6+uR8oO1udV/gkqTSixjgU//XlT3
lfJgN3v6sWVGrAR4omRV6SpwPRtkWN29xaRThYxE2ZF+I8Jwk/BqJG9ed9PDZh3DGSHQMUSLDm5i
NxG+qbgT/ie8HyMM1q1caRLVIk+4bH/kzXaae3v0WzYO2RE4kcPo0VsHKLioOFi+1N34RM+wahKJ
Fcd4QDCv9wCWyRq6g6yfbad9mWeD/5qgXrQbrYD6xnATiV85tuug5jDRbpOWPjj58lN7VxRu1z8r
epvuRREbkm4dtTEtbHMwo9OCb3dg2lGm51T/qAjc5NVlEqlHZ9UbUGucnQT+UbzjpIu87QjA34C0
s5rZGs6xcUnfFuJE8Gpsupn4D2AFWwKOrARe2QHfBlN31j/IUmBOaRBn5HxrjK2Mk2W+Kd768hp3
BIzVxwSbHpNXTkJmHhPN28I7KFNxlldCQYo4gu1A81uQ4rK4a7bkxBTzU2K0u6oGU9mwgWUtzmzF
QGXIHgx/Ku9mTt2X+t5H+gQ6JWkF5rZZmE/phE9FmsOEm4Qj+z62JvhDwUXPJAuo33Q506FCu3DJ
rGy32nRu5N11EXMyz9fA7w3ZLiCk2+B8siw4k7iI023Bdk41A3ZQyrxvRzhyKrty+EfQxGTzTY0h
6v84DBi94+xWN6R/fUT2i53uQ0rAFD1G46obMpAVlCjEhby5vcXtk+xt8JV6mN8S8zftflquJiPf
SQFYhcpnb9mXgnFkPiMJLN94EwOF595AzqiSXrhNWfvY+7pM98W5TS5dd9GZ8ecy364vHVhisHKK
0R9rBscjPsCK+YHseBgM18OdPQw7qYnS9Negz2q4NZOKZjwBCK/bja83MC3pOSj9HDKacgD+OKN6
bs5u/mdyJhJobhWMnsoTA0r4FjHqL9qqlZkGX+rcnqvG8SHS2TECvMec5OB9Vnymsw3e/lVkSDNR
1H93Kdd652AwHT/diIu4ZU4E4Jxediz1PeEtHQSPcPsHoh0+NOSOo4WdT3knLBchnwAKDwoQPWix
aNtuNcIPDWP5ODTrIK3hxUNNodmPmKG4c/JFzMMlphKbIA2CMiWhE7CQ+EsEl1iVlKKy9UkAzNvV
0cNyHD6SYJCdrIcggTKFoAPpJtSqJwXAQPATzF+pfXWjk8N9RTcMeqtx64vSqCTYatsDhHVnwkvR
qcAjVDa93VFwYBlLREWpLhapSLp+hyazxZscvrMzKLNrOpAGgSah+qjyS2H9m9vTAJnPyG9pezTK
00LljZwCshUP5Vf+W5bgwB6tf6Xt3tlMhGnR7qZNhG9ehxjyjvYltTa5Aq9xY/d3FpEsHpyOHUPB
RGUdHf7sl/Y4D08ZizUBpWntp5gAKsXwlchkwHDvokaMefJc7qxstJCO47HgxT59n0N0UiF7rebi
8Av3HnbkK80GukcWCaQVg9+141tumxsz5+VLVvpgbULuuSzdFB7qxFqkUhHK6bMWv1acKqyOl97z
2XSgJ+b72+iDTQ8gCiQlfYkH0usOJVnsTXwfWUwKWh5bDitMaqSO3fina/vcDB3f6Ik/c+pd5Oxj
7soPTcQ/OQHNoA2AxN/F3ZE/MRKFiLKL7gOUHP1B9oNB9aRpdzo6RKTpkvhn24c63E7dzQyoETpv
43BJS7VTpNuAqoQ5vrCm5QOk/WKxSFkjaoDYNnccyrpAhJLfP5Z7ClkuHdeNc4O7M17HjlSkdqOC
FGBwQqFi5x8YKtZxgKEOx3PFNIXhvIKeOMfl1qFqdoZd+R32ZAkxrg/B5tQ4qbA3wAkeQnp+Jdi1
7bQZbUIUmGRWA4GjGa5p2fgATLc2I+Ogab445rFm3OG3MUkGm94dj5HZ7saOzWq9s5TXqMGoNx5o
63ahA7g/nMGkq4cgIqgZhndlbVzra2Zc0ogUi5HAyCbRmzeEjzjLlqEu1/k17fZT990tAw+JrxjD
ql5OCniTLu7hTPe+lXm4bIpDrpDQZBRHuDriVgGgCTVpJ/lDQsevdOql7hnt0NaotIsJloZpz57j
tu0g1vRbm56EdW/XfpYAOe/qNrwE9ArRp4zIpfBnNI6Xt6AbrdN5D4j6tIRHox1WY6rfOS6i9Xu7
qK7GOO20+pyU3OOodQKK9g5j+5/wipkDz+yfl2Dw55RTOjfu0+CIBJv2GvzvtizuIiJb2M3VwD+1
jSIPwsDn82VSFzUTzN3+za1PJomd9YPRvcVfZXNJ1Re3qNdl8cGDIzdiLMtNVru1/WbEJSaKfMNM
x0ALg4oGoXeKr4XfjljxIyYJPaVvIklrrD0kJ6+TDmIKrU+3CgPtMlg5vVpF2fqRVKk/Lw8YBZGM
khfvqe/G3K+ETabiGvVCncE3tYskRT7zPLrLo84AHa0V9MQrKNJ2xpVDSBbLFRYzsvRjUUISY1l+
pt3HHMrSpOVsABOPa/wTwOR+USK/ZgirXKv2H1E4tP4kd9cAjzz8HDne7/uQn06vHlUVv8ClqyJq
7pDcqW5taeRvIGgTpXZIfyhIMClrtPZ5ttRDEl3FJqRNz4MGjgWFBlWV6N8QoQFUoLKknLJGeo97
w81hgIgZQVzz1O7DcEHTtRRfLocthnAgvT0aTeNp0O/y8G0Egf6FXcvTUXK9hO3uFij2qubFCCy8
XOZR1+5ZyNPiEDVM5TmylkJ1lajWsYAtlpQU3i9qm/D4igxq5FZ11s6AntThgLsYGp9CcAjc1Gc8
m6DgC2w0/v38FnskQc7ehQUxw28dhZHspsAxoLSuWGExLxTPGou9JCBhE/oEo7mqQeQ6kmnCnEgQ
ZnXXXlldFjm8IgAnWC7b9iDeVpQ/mFgDfSsAPcncAyxhg9yCAiBAWNrQIfxVmmdWlGLeyusEnzeR
DrxFpcrxA2swZHqsVs2bRS8Ac52G9pjrh5g+uWca01gaOZWofi3tpHjGBWkeOQIJ4U0SFmrwQTfl
NQrAV9ffUbtXnOZWzJiJ8jm6wX80W1S86MuJUR4tVFLlxmZXBVKvB5VHoN7QDr4+EyZhD2eDRw9H
BxnXYQyAG+RjS2UWIkj0eKfrod8bZgK3LF9Ver3+0ocbf98qr8hHsZDRX63iqJUPojJnciheqPyY
sswMPy2r2UQdX5CD9sDu/3UNQgYHGk/pQtApMEsxM2YxQmlc2A8tPqWI8klhX6qEtxg+P61UJ+er
QT9EPAFAsJ1bu75CXYlV5DJQH6q0dgGHvaoThkMCKpQAkyDwqR5vCVHZUamBrFMgQYFoIuC1cfWd
ZWIbiTI/rn0wDMtDDFVcc1hkhdaKe2I1uQN8qftGtbg5wLKD2ivajeu9U/o+q5UkMvcvxWTt5oCU
bB3jWYy6jO8tJ/MhptOtagyUd5n2S4XFYejHXQK+DkVe+zOAcLS0F08mesZxWbg+Z/OQlTeEnhN/
iPCs5BRjgPnWmsdktLnqsqCqScymVcwB4ohUA6YUCj6x/VEJHZhTiTCIOx3DLQSymJmXZ4U7LW8v
aY1OnCCkHClWbKGDDKuVWb/kbHgnmgZFXdZajYAp4SziZ6Med7AM8Q+0E5E/qCZUFBll98Vycmf0
G3pnRp2blmKb8UvnHhJDfQl5c4SOPVegcGgqRGURlJ8gcMZpkzNFqLwDFAa6CTDvSIrHZg34YV0C
U+HvYSUqHgs0xG1ebmqTnCXzGVS4F3rfYJz4OzgkBUuERV5BoI6bI5SKtsUHK7t0/j9b3KZs1xPi
t3SZVm0fgjQGRw06ReafY21uVBdBGHhWj5pWZU4h6/9k+OzCs5aHzxYc0QLiaGcwEfCIpAD/wnBH
dBxL/JtkgOCRvVr8ELnsG9RyUwDLrjRA5JvO4l6rps3cJGtqpCK86bVL0nm1LtmmZ/G5AEwxsGTH
Yt0z72KSj3t+ATup8gVLAqDYYEgwSTDtjYbrdzG9HT8iqylh7qECjxFQjwK05Mp1Xdpfc2LDizgy
es2MBSkMC02YcXLoeuix2Scy5lAX4seeJvZLKEAG3H0ayHaG2DuVT08oZcKrRj7LhdSwAKt7jHog
ihDyV8y9/4UQqbSahJoxvxMgKVYYAdzxABR4YNAXTO2lNS6ibcEXNBNAin6gj/uNGbyX8atH9szQ
fBBaSMIX3g71A/iRCYIAMZZS56QzsTOhZ88wSWXUud2rTLHsGj1E2N4ZwNmlcbAZbBHV0FP7GJwd
9qP4o+bwak3bjjeZA7bArkeZaoS/VXiJY9QSyZ+GNOGtHWh1w6FFrI83bQj/UeRKk8nJZDpnge9g
0U6YTNNmB8UL3dLFaZEwwDRvMU0neJeY6MaA+LHvdkbOYoeVRnpwnb/deOC22IxrH79mSGsHVGB0
vXWbwLnkG4gZlYhqJA+6Y2+YPk+UsIXUaMtRV3ZPDDAUNlq9Ge5Uxj0Ksykj53saJMmFWL2Q+3w6
VUr0mLACWfCTYHaNvBe5sER9z3mht/cGOAal0kAk8TS5XD/ByOiNyANGaxZ6/cjpUReQBcVgGTGS
EIr4HVI02SZVAMeYIO8t1v6hjhILEK2KKKfMp3tU+WnpibDIcykme+5WKIbZfPiM7HqHJGAewjsH
GU01PPG9D/RlI/8aLi5tIariPgsHpgzk11fXATRPz5gfxhNZ34V2zThjZ+VT06+kCGTqY6SgEkPt
2m/14FxHx0jfO8PvsGCnnu5Sp3+MbGPTp+1BSyC13f6GyhNTGD6Jio8xL2di35D6YBDLxwLA5IGO
fkl6XwKrZNzBloEtVAkgJGenYfPbQzXljcONT0wbEIPeJOVFpI26hi14uWThDfQKLCT2EnYNUVLx
wPmgz0teMOPnYXHNuPLlzDXJiOCFA0uI5aZ78URR2n16m2XxOEjWESOtsR4ZjL7zY1XYDBMH2cys
vogcjwjvg6osQkpqGFFrNISa9+aZNDgK6RYWQztKjQCZyzxZsLSz175h5DM/FRb0A/AY8QDZgZk8
5vy/SGGG1J3Gkd091G7MbV2Kl/GAeBLEPIb0WAoQjp+qm9eCs67tawME3lnuPLEhEg6X0fDaDSo9
VktZ/s2vXyxoRJEika+s2Ie4nrfa0TL3eX8uveds+VDIGgze58gmV8heN/2r541+THWbOT+Z81FN
D0zlYC72zKfT9Ns6Tus8gMJ0VoCjpmwzuN1a8GoWKSaeiaM2YryKQ+nFat6E/JqySFbHHdGDqBK5
CDiw1OGsI59umhIOF4xh23pADTCwI6nCAn/ACKeqJVf9VSLV+SsRqZTRpO1M++apEZqVZ8s5sx+j
fMFOT8Sn+eNRK5EOvB7b9rUjVyUmjmdu220IAr0AdWVR1RCi/iRvdV8E29rjkDGx+YG+Dr4Uzdeh
8eFK0k+zaq8cyI8mGlyRdY0op4k5oAg5V6297YOb/LPo8hCozUWx8XjhPZ7Rjj0Ev17Z/PBS8EP1
AtKNqCTVK4uDDJRtj7Z4xUD1WnrvUCEWNrMEcTEwbzDuxzzU2ixTQyIvCvhpC4NayhA5XrUXph0C
i5UJDzbxgGkCSQd0PXa7Gs0MvgMFfn2l8Xal+zxyXDbWu9V94pHj2aqQsUUEwgj8FS2vX+omr+WH
9BDeTI4UoaTJPd3JqlPOuQyycQ/itY+8LzsIT02LbYgvgt8CpJjoCnL2Zm6fHRCkMHdAgcaW06bS
kBMZmL8gZIkWRNCg8Pbwz9iUE2i48JsyqN3ijarzEky6yHVon6fj7CE+YrrJrF5H80hEeU1hqDAZ
RXtRUcaKtLcptmkMjQlmeIsuHu4QshnkAaNzc+v1zODIteO198B/z/u0zS9+ECEigrea4y8LwhMo
Q74ZmzpJPCMY1gXoyR86AKYuoyp1znfUCgojW+wRWeOs2euqkm7k29VmRIc2MpRXpuJx0ZvHmK1p
m9U+rBLq1ydPwdzas87vXyRHSLJCXOYfdI4sHj1cHDmhNiKIpy7q0TjrnbMKvObW9B8UGLLnY/lX
5b8Sj2KpW3nwNf4J3sT8k9NF7n1d3+XVhBOVlpWnWSajFvnLS8GSP7vqXspuQW2O0i9zn+q3pMko
5LihpudGfzTta2zn+Ph8JEPb3q5wkNOs5OzoM0CdqNYyAuoOLO8ZIdL9yJRYIHAy2ZaxOt4AZBsU
SkwniQ1ugldkEDlbVKZqk37ome3KAMFAzjNb8J8U/Tyi8gF12RlQMdgZjBOiCM1BgqOctURHD/RK
D0DZggMKWrKcEyhOCqda6011kW46+Zlo0+jbLnKjSu5GeQJRg1pz5IkLCToImv94Oq/dyK0lin4R
Aebwqs5R3ZK6FV4ISSMx58yv9ypd4AL2eGyPOpCH51Tt2qEAAQp3BX7BslDQbBXIYsWWGoZ7V2Ub
JKZih0BVxP3nvzGedcGaFGoV9nTVQFrtLIXUEDXgJ4xmODTRdHicvzJuEqS1U2mkWIwF3ng+l4HW
fxVUT9RvG2x/sJvAimvG1P3KI2ibx6C9Eo4gzTVhxoscJJfbL8qDJMU9A7jvX/vZvWj3IlpiJPU5
fxr34D34139m/7zf+RN2t3Z37tPL9NJf5xsqxq/5J3obnv1X/9V9nW/Ds/7tvpRf+js4xWnR3z+7
x/HG9be/6PjVL3qHKHwgHe/LfzVuJcNH0D9wbJJLPmgF4NG77OZf4lvx3r+7T/CnXgi5+R5+5+f8
p/xosalZ+q/B93ijRrwxc4of5CMq8Oev1GK8E1fSX9pf+rI+YW+6GbagZSdnl/J3t+22Fr9OB/OL
oKTgof6wPolgWLtfM7h2KH+5l8ZYKp7DhPCtSgAiqicuKzSJvbJyVvR1q2hD+simfe5O6Rqrt5/x
AGfl5JyUDym+sQyjo/r2jxAqF8kqW8VLBEYLbJy29u4h2nhPFF7HdAcuchzX5t7YFqdySyv+MKwJ
onskdu5cHPVn+4JN57rYOJvpSFzhGY3awdo6636XPCVnRJLnaN1sUb5sYLcsiJ8/ZKdg7zwVx3pL
I/SBEHPx3iwvT5djxyd4tR8IQ8Eqj6No0SzjMwa15/SMbc+m2Fl7ZYP8Bnnqg7dx9phibrpjeFCX
065e6A/Fpd5AiFtXx35l7SE9LKcltgM79Qhn6Sm6VLv4AbdkkvUgnubnaakvk2Wx1ml2t+1CadYW
Q5iZwjvBvAGBD5CrzlwqTVtaSojDPMmN+qqGX6Poc8alU6nQjvyHSnae8ODyEJAlamELYJjZSvdf
fPtkmOAyivJQ0ZJPPvfSXSC0gdMzcxRV5QpoZCY914mmbT8BfDKnHRC1zVG+aj1WIkUDns+u8tPB
lvAjoD8W48wpj+ehH7w70TcgFb/nLMTlolPJHeXg8HbV9AP0y+mWssuHqP9EZTpDNlQ6BrnOSgwo
KImUDNtgsomx+cRb77cyYDexZz64TKsKM7+MlRMuiyD9R7xmlQNLthnshVGjco++QCIeUmyGDKFz
2fY51+iJGfeipXoQOUHht4+lM+zgysM/AMYD8vU9hNMwqMf5hMIRWOagslPg077qW5V9lEmb+k+a
W17TxnsCZR/s+bxj8I7lD+wYnQ09QklBVFEVUZ6sUv3Nswf6fltG/zGiiLHb+9qVSuXBhl5l4SGd
6pfGvBbEWNTIdsjIaTivQrIqG/NDEBfOelzBlhL0nj151LkFXumgADAdexX4ss6QL1DZjOjF2o2B
rIrBXNcrDNTRxXQYeNh/O5yBUoHjlk2tcXHitbDoQpzQm8ELS2tvpwsXbK6Aoj//WD+GQVhVuq+n
m8gqgTotzD+4m1UKLI7avVuo8d3koSa6i2sUAMEFjf1a6+6zmeWkfT65PUQMksIA6x5UA+JRfTXx
GG+L/DFSdSRo6SpAgVw43w3TuCo5a8ZnC2imekwrw5vfkGoawrTPfpkqi2ChGccX9nGEtEuFNoW0
5ocgxMrjO+nAooc9A2aMFP/sTlLYowX8X5oj2/x1XBfQ4TknPM9eTwD1GHT1/Q2wH1cxk6oWqDSn
vCwxMZZP2ZwatRKX8OcYJAlNCB2lAXhiAUjoQiyiAiO0RIESOxvYq0NiD/HWnsxlWRxY3rfRf9Oo
lAQakPbHt3YevRUYdU7Ib9c8F8F21jCOV8jm9H6pH1WY0wFO1iUyrsjMd3CkqDQV9YtDTHEtbAg+
kdXzMDgLp1VA5jC46s59Oj51mD9Kc5xdc4IFWywf4mAvwhPUEbqOE2sCrJzHR74FJ2RFoleZwCAJ
py3JVQBge0c0Yc6dC8tXD6QOaD8QBoTM2s2fuLmUkUJBB5OOcirkJzEiz02sERnlqr8mcEQeKCdc
uiQuuG/GhVEUZ+ZWWnEXRazohjXymqeNg5CmcS8zoyskEq19MrVy3dGFyOGraAbiYCKngTlxwiW5
ScmukhBI0+MEyQfYiGadPBAxE2sLIihxfx6XpQtg+wAxC00oqu4EdEcZDSIIm7VXW3u3WSh0xEbz
JBoylz4Bwd7KMfENuSbml99tapBl8+ZwUCKRsT7G3ECpEG8L9dy22IjlmxrHHty1xK8ZV6wB9Qjt
hKNtTA0eU3rlUVLZi0rQkxEXRS5gkTBl7LY5emxLWmOMHF0TDDf49Xrq3o68bWRTKR6z9spClFOy
ie+1Em43d8aFN+039xlVVBZUC5f9wTQpO91sj9qJ5eqjmcIb9ABbG4iaIDxJciE1gP2iAmuZGLkO
7Z7VmtXbQFk3rPTg3qVvgrqZKcBLSRAepJMZuhy5DyUXSvYSmfvCv2DGxy2FFCVLz2aZU8OzR8eS
YUA9LZMY3JMws1rpynaezqUTopQlvQjDcN1UbmiQ8WlSdhN0Cj27hLSKCtQ3OpSw13eEpB6DEXfu
YsXVSHF7b0vEnt01yZJrHTAxcDSGmiSmdiYb7K6kLsuh7k24VmzndHzL/e6h8mYq8DS5jm7+AVMA
MBRxpKp+53X9SF+NNSbaoMqE0kH8LdAQ3u4Brk9ijBAq5R3+TDl3+N1CZGSgBV02d2py3lLWAars
T63/HVNl7fN8QaKBn7ZvKER0/erg+aECDvX4w85NzajW5QnzsOCxf5yRrIdXLS5h4muLOUYYSja3
nSEYglTTasm+N9nr0nEp0peRYrIhP2ewLzkcpMHNiZLlAobN1cvvsgWLoLDQx1UbU4/hQZSAB9GN
zgiubNSKHb2kNZSHHrl1z7gMg5pmrBbGmH9wKRm5Na+ogtLhJs8Bv+smB87fXkamKeGAbXvpNYZR
mtQp5RcTt00Z2k8hrORySj9cWjux++1UIBrIiGwvGTgS5K7AwnWLgavWQZRzd5pRE60FPQiky+JP
+lOOA/aK9ijGgXIgJxmbYp1hAVuTzr3E+Hkaf2gxUZ5u5FnPLIa1EHTCWdtkQZlAZuPxrNAUpRWD
AYiOoXiKF3D2Ugf7u2ajJ+mqF0CfNozBqQooMH/yUUxAE2nZB4fIK8b8Jc+S2OQVEMPxnlGWdfLT
N/jkwM5JchMX0PSliGAWx0D/uRxfNiNqk1eohuIcO+nWzYHN2LmHrJRzbobDChmQ16xQcnGGYge9
Ht13ARUhSOPtQBJotWJjUNc4Y2NycKq1T7EoS2D8Di1lVbxi87O8G75IBrb5mfKPB2Fm1I2oLBXl
KOxOXdWPPIjybXNhSPJAtqgFtfTfOF89aDAlqrPMZlvhAlTZ0U8+A7b4mLDD1ALvus0Dc6sJMzq/
eBg660EPYPJG98lQ1jZgFgdbhJtfZP/IKc7RLhdNIg9KBf1b+5hIQRI1KwOsnwYxVJWVcfmrn9Js
bzNZHhFfGdxv0WCNdHE9O6x2pd0nuExFT8Lv0qSmI0NfLQCrCQ/xltTDzpoezblZBpuQnx7T7z5Z
qs018txV01AkoSUSw3V32UPHUQiixsw123t0AnlNxHELk8zxt3IzOfEcrMNEN+YQjUJcchMd5hgB
i4GFeQGHAsdCpnQt+YjxJvPrX5IFzQjzKYvhJbb1lW0t67k9prghSM9NSaWqL1ZMut50y2zExJFB
H5zuGKyvm9Y9ZfR2E62eau9CA0n7xF5q9D6sPVDCaJJNP1S7lawWNelWdVlu6Nq8Q0mcS0yNGEhW
M1JdYawyEOlg4HJdnLs3EpnIwyYXa+YH5Z8JC9lB4hp58CfvvHKd06mL1ch9nAX+20cMzNSOy9Yq
aCm4PsWnM3oA4nBXJp5ajIeQLy4LykWkPMC+vvUduFvNiA41TcEwoOwHE9VoCoC7ZR1BH0SD1UN9
QypJrnHFVMQPPgGtgKJNHSNMP197HEfNOC3kuWUWuZUnaYY2lcGiDWBX5rgNBkb8kir9s2P7R/Gv
y4NPgIBbpcMuwzcBSI7bpdnHYvoz01nFbFYa9Gk/fczg5vJABx70/gIa3D0E1MejhQHnclaBBSmN
ZPtZuBZLF+uS4SaVSoxEBXBKVoFC4M2N09ohwwq9hcJUza93BWMVRtQV573kjpo39pzLiGGA5txL
5shkOK1DZhhzirsps/bcGBk9suuBLmj1FZwkARrt5qcSMzQZ4Sj60UdG0QVkplX1YxYIfU+51hZB
M+DKb6mZLRWQLcwpUEaSwQjwz3GBpPMT+zk51BWDUPRdT8BpRqigySjOtV4cf0My25pwlDlN1nVX
HJy6fUS25mzS3aSTC6k/Ipn39DM0ryiAuZWOj7BhPT4VfR/7qjSH0I5h2K3w3cRjq/bbU4fRbRry
PQZKOFoqJ+4OTYfs+IlsvHtG6mfT/dOnRxL5ivzZG3ESYpvjmxBttM3mrT7vxPLvLxYXYAiD54re
EhbcgB4AxZsp+R9d9MA7FpSF0AqYSUTV3RaXGYDVsVtNDl2uAU4qRV76pJZ8UWzxgRIrWO+Tgunv
kD/VeDGW7vwYDG+D9+qnzQk2VBrQXQaPZroh/YTQcST5wAkZqmAPHPETqUncc+zBGJGoKyRQQoKg
88rh0FtggBVIlM0MACM5cViTCkwDEvMXEGPkdAMeYrIS0ligPzEi3sM8tQwohC7AqM8mRY0l/EfF
gC/hpq8GtDmhOKgZ1sKRgwzHr75SdFd5rq5H49djutL7rXw46WttaDZGhYLfc7c8uZX2ya+8sQ7Z
3sUPmHvESU52MnkoDsMVeMqYX4mmmy/fGQ6OFigBeaFYTbH+QfxC/zYjkdXeR5j4hJ3ExGNLGGHQ
gs9U0VtxoMfE/vuf7WDc4xwjzJDGUMGgDLiLiwOnwmdtgOaXzSnHlJYroaqf9K9MKTPvVTGiTYcI
RYN95N0FmJa2JeGgr+ZlH1kEI3FMogDwvHETBdMVDcEOjUITvndYldk1uhiCx1C+JfM/+dEZmouJ
UwhAUA3vrQ6G4wTrHDTVCSZCuqxDpd3q+ODlxnM2KZvW+82IHEhgnxtU/FhvOnF+cMeVofVrn4HS
UGs7X4+YwULhxZScwSNIqMLuma0H7MzGo1Z3D+lNN7ZcWFgjgOgtgt0GFpA99HApg5UeKEcja+40
NGF8Fx9YPy7RMRhU7GoJlem5rm8qxasXzefCU/9FUwKrHVYZfFQi0A+V4j2zbBDCvss5GvTkaMVn
Z7iyB5bKMaZcy2qYmR95C9xz1hBbYaW+iIkA15q3bipOrMeSuh7ajGX5zPnItcc2nZbenL9qG3ke
xvlGb2xNMLjhdxi/qwZLUGxR8vhgPMrirus3tSQbutUXrveaQh4vkl9ZIE0ZrFrYk+UIcTD/7LQb
FhDrZuZe723XP9XfCMkS82qwf04jAz/sQLXwM2ZGbfYTjHVcKfPP0vaWgac8eERL4p9/SdCxghMl
lrdpm35jE5xQsfnM0MESBgyaiCB9ZZ3r7a4x+4Oj5mdEI/LaaofZk0dsb8/xZuINgYgg/iyYV5Tm
r9tHqI0BD6AO4ptl+TrqvAreXrcuGFqFdnhovX/D38mwFP/HrDA3msZNFigZSgQU3lTcthm2J7EH
0WaPp0MZ7OX8ib1g11jEkzXNwSl/xepOTSqs+wWyDWCoOCRUXObBZTUBLnrMpFofkohLvE20cGEc
FU+MtdLHv6qdWSMcUSRHAgct3BpIG49wtfbW7fSYMeUwk6ObwMRSEXijBlTwUUDBqepwcSmFUoTd
NvrRjuXv2h5aJKj/4bm33nsP+kuvI+AJkSYUKwoq1/fZ0M4dBHJ1UJmT0gI241rL2PjceWNiIu3M
O6M4DxwjEwBdFxlXPWJr1ht6DZrLeIZf1608g/a6CTFZRAwAJ0jRN06H2BmLAtyn7Ar5Vzcs8pGw
BWpNq8JBL9HREWsPsQvQCdhcpOz38aIm/0vmnxS2rtSBBUk+dAL6zYJVgUlwqt7SNNlHxpM9wJ5X
4ZT+ZI1LtHu1Ck3r4lXPVkyZkqpLopXc/mVy9LVH+5OE6VvadRj/3CsaEoXTRD5SAru80FH5v7Y1
+vVQzzaDh/wArz3Nfm/1CtfhEbkaOqNlYoaHiJ1UDbFXmc1H0/8RA6gsaVYJdA0vA3bBDy0xluPc
Pky2ssOhvEfYN4T/Rv7RMgNvyNLNIcjDykypiWCQMe4ONeLEQvJp3gL9n8NlrS0Osx7vqbGjhca3
saakNaYFRhcEkhscdA6MY+lkbbiCYBQZIroA3dhAzh9mLIwvVMddafoLbgLx/BWFN5ieEPeK9dRV
uwAJdIbOaS5p9Ix5G772FUnxdrKd8sepY/I/2eCi3inBxrDH/mrul1lGqe0Hb1MZwlqPz0N+8znV
ILgtx/w+d5jR1Wy8SQE4IHqd+kkYz6nXkDBZrhl/21D9OnNc1r52MFySo/tkNQ/trcnhjjQxM+Bf
XD0Kk/l3A3DAMsl1azHj5KTH9nloZSbIt0Pl3L80wffsW6sohSTTYjfKEsvMNzbWrNIe6G/6z3hU
Fkm5toLxHI+4hJj5dez/zSSsM8IrmTQRySKm6WJlQJuVlrDJdBz+JjSfVrRVoWNOxlOOj3bZPdje
jzF9CWSA+4N8iirUFxhyfpvlNaRuAcyosf1UGxhc3hme4dxo+BZ8YJ4kNhwTDFCbdm6s4Y6GYM/w
VhrWkUGzOs/YFfRQvpVNF6E6ZbzB9ltDIrP2VN2R4ezwHzS66fE9dN4cAJAs+gcTJhcjrkHH5pYR
HfWtnwTL2S9uQHxYsMDjXJFxqADxdol6oLntq+YgBW3IGeIZwdq8pDXHK2Qmad/k02dSo+gdSgjt
CRMhckBy9Op7vlvZG2eFm8hMymDn7o1mhf28faMm3znQuDQsXpOKKtFuF5qbrwUD8SLzMe/tlfhK
Co4aMb9yxe4Id3L4iMJZ9CiRHerfnOljMOD/tZHWkcZ4GSX5KaeNqtqeiTWz8MrfYb4wEshhXSLG
r4RBNIANzYxpmz8uW8P5DJq1D7LaAugU8XLKj1bNIBJCH2XXn0UJiCa3bEVVAd5ElitXuviU7XWG
oUWH7wBiOcaeWwqovwhohuR+TswnCsC6gNurY8Gr7vLqDkBmch+tMFkm+eP41MQY3UHDUynEGwYM
U+0edZz94/QlIe8YaiwJeGGY/qvdnHgSEFGjOYIAYSOm5fyabdmVJrxZW96mgjw4MBktKQzCxxkj
n0EXxQftQXT2aGBJDsgAhDxm4pgkZtOhmrDgpq4dSRFgYlmrQAk0gIUc/PA5Mqf4SPBNptEVuNYN
nYjxq5YuNFalubIwtOzRjDhJzOX9kKr5n9PtQGYrZ5vFANotNkhNu1EArQ2lWepw/rQAAgyXpvFw
hgn7rUXMD9CsYCaN1u7Q9Fb62S/fPCwBIT7bjElt8BALO8QQrVqBKINs0oV0ZlIH6nSJKcIXPmLE
WD/vofQBiICX8KLApwY4kQY5VT1ZQBapK97tC8TmxMM+eS2T5GgvlGpvpdrjViyGK2Z1oM60bwxE
0MR2uxjKCH1ZYNMnASDXmCvruOor9p0akKyUgxLzQrYdPUewJCtPf9I7dMRU8cDMSIyfpK9niLJq
1BHPOhUoDMmHz9h/cLauk6M7XWUd7hkJDyOuJ0ClECDqVeFUr3hiMj0KV6JUTrxsY83DutKB5hll
pC5hLFwBIIeKsagTnST9QhwMugDUjwdUinepzvENUiB4lAXoJLtJZj9CJ2vrH8Mfjk1qbaCkr6UW
tiCppZxHEJc4vxaNSVvvNv+6LF6ntbuZcTLoB3cj96NkSzNzDXgNGSgVh8+0I6q0VXzs3epeeWfX
v/gMhiZoBpi7MZbZFVjPlP68sQP4VO49twqIqAC1c77Kgm8diQykEJeqh8ZUTMq7QENndMLDL3Jw
9e23vTVhEoeVbws8yVsGK5dhdtl+4nJIg4Jgah1uBkKbSkVb9vhdeQnm1v3vAOOBSryNmqvp+cvI
CPdotlWF0CzdhwX6mCrw1MBSNV0/BBHpITiraPpBrylPMEGaAxBMeA3kPqYVQ51wm3ObRvcKMO/Z
YqkLQ4Env0GRSXWUdRvp9U0QJ/vWdfj5/XXAeC2sMgNj6OIsC0yYbBV0EwXsXiYQ9SmuEFU6IwFZ
GDZQwcy1ivbtpE/v+GlXkcu592t7VApwfHWyvSxjOaCy9ilhGsgadCA+2TTaqQ5hBhXCI+NFEUBm
fbto5pmvhMfenGxldcjYjNmUFlDFZsUyTX5AckQlEPmwurUPWeSQMxvjlmnvUHP+erx4LyDTX6kI
SjXo2B0U8XqIjV00F6+luU0wSdToBcjmyKBD3hqALBp/2kCq3nb89N8EzbPpT/8e4zp6Tk1j7bvT
xVKp41TWAEMPBj7l/IFmF6bkhq/Q9QZ6bg5BTcfsRVvkqJyeI9/8CDDk0xkZpwTYoe+0uKf9ySNT
Q0fTpSF+TvRfMKp6+BXQGSoxhCg1dJEwM6ICLYbbQ6M0vXuYHg/M8/18IDDQW0bQIDMyd6bnur2C
FQAfb8hZoeIKoGO1/nM2hKsRSbTSj58VCGo5hGuxipThrEArbUFNa5RsFTg/cZ9xI9lJnWfgH3Wx
8c0shuIxAMF0O/BlyFI5p7dDEUH2BUMl3rIR1/8Inx/KTySe8DbAYBPcjI0Icq2pgHSRn/Dqt+hK
25PMOEuAQqguoOhiFwku7VbKijNC1hqX0w6JD4CnlpFea+xGu3sIZkz9IevrH+mUrmY/eC6N8NiU
6GaLX5fv78fqsWrnhTJllzFjcgA7Ui8vusvwd28Y3rtUcZPuPkKsP/UoStnaN7K1jxwdFuVtF//g
dUvI9YeNPr3u87XUL0Doiw5lqo2dq1ZvdVjQA5CdO1Sb0fkpAWlY522MxXVpb6E4R84qCDr8cD+w
hmIf4jgNwJlsfcHUZB35n11kPkRxfBGU38t+y+5WabTSJWnx1rsLB4qIsaja4soKpRHr5QpDT9Sm
jXVs4Q44+wquPdZMsK/nJWy9bUszEbYZ48WXJv6mxJtzd92AuGjY+lgQTwB4xxKRqxTljRQAwvax
cB7qCDYpquLUIQ2iQkNuiS9G4U7Xig3JYbd0gf44hG0Wn5+wfjgXnb4SrinH6FRmFyv+Bspz3HvA
BBAGrLKC4POPd8mH5qAHN05BcUB18IC+5vCUOrYm/bfCWGFQPnCv586EXr5DrQKaP2O0T76iM0Bu
ynCrZIbm8q4VCVGhhSKMWt5PulfbNS8ueyGQGw0TrzDSRmN7P7m4gu5a7VdQLp4ESRWQW0P2gXF2
0e72zbSt4OIweyrnkD0GKzP8EWx3G2TlbnT9jY1ABbWIk58EO6elr+hoU8rGeTz0zo82MD0sSAbk
2wtXIaS2G3q+2K/OgzbEjBnmB8Em/Wpe0e1KzSV/phXjRxIZ+DT061Cx3P8PI5vpxmWg3pmC4EQs
/YWyVipcqSPYEblZ8XyzeZDq9jBFznvASmBsK41jz3kj1XwPAFMFHdXLmwwU0mJ+ANHC5edPdTHs
0/rHhbTt6S8m7p0N0HaU3DiFTL0BWEqW1HjivGlY95BwmQH+mHv1QvUUc/boPicz8zMp7jkqGIN6
qbl1cCxTXxRmWD2Cbyl466+RaoMKzso2zDnRYTLToagcRuRfjEBm4oITPlwD5J74+TatlK2vdsAl
0IP7L4blUva1TCX+evZ7UFKhUCNLqS4/S/+i6S0yTHcjI6CORU5ugxTzBtMaD4rMz7EvL1ItSF+F
AQbt35+Ppq8fiV77DqhfNB2HBThYQ9zwv8gPYqsZu2hN7U87AggvOxl8/SGi4gX36Tl4/iyojZNB
8a/0e2QHAAC4U1Q3w72C8RDnAlUnsS6u/yS7Wmc16C/qpZBBZQlRo7CNlj+qPWC9fpwZlEHwGZmk
sut5UOy0CPc0aWRkrIevXdshOeNu8IVlqBAnGOjV19YAX6J4o+qOTHtnUPRNic4VQojOg8tQAjc5
YFlom4DDhXZNOCXoACgk42dDeKzgNO8aQSCM+1HezAMUfWUT54TC0ikFN4VDVep4na/EeLpFSTPc
ejdeQogRGgM+wnI72Fz4KA3dTUaBlxJyy/NpD+WTn59HYNoJbj8XUC6aXf7m2PLkdB8eSV9QAfDZ
+4DNyluM2BcFarFP+bJD4201+KvJFK0liir4VZ1bZhyG9FuGw4VaCyVoHn9kOSoFJbMJ9RCxIMaq
3DRoiQyNbxmTvIRFTh4fiRjSW50sRGPRwIXhNnA05cwm/H5AdUfgQ3bVMCDhBCyoYdtKMpQ3VYzT
ohJyTD25PG/acG8wiSV+bIB85Sm3cgY+x9NlNYJkEP9Ee5dA3qjkwDhKSQX4liU/cbunfmAhzQzj
xpPnp5+BT/fI+cLXS+GZsjviJMuhNcUUXwUzWGLA0VOXGR44EhevHTgAHRLaipHOjzG3hWxqrnZO
BzkgQBjX4BHJDpMwrJ86Fkr0OeUoApqPJnLx4wfEBaCRYbIZnm0OlClKHp4UwCSX7oLPyHezIUgA
JXyWYIMlNx9PQA4lwsDVq6xjQWyg0YTMUozhpyme5CEXj+++RfTF3FlSpdBny5amUHparnXRMa0m
MFCcvOVp0v2luCDmCEUNNdmz6YLBsyp42oY4WBZMvr2XQP3gCApOTTA+eFwbrYM1ozM88jZ4w1Zw
8tmMWhl0lEvSOkykSFRRFA1TEGNXnN8t5dJ5UOIc9ttHmZmDky4VBoczN8YPDglFcO7+OIn5EF9k
go6YawbODkilwMYuuHsItZT+TlYqgy/CFxHbSuGEmkRp+1VAA09MDw1Do5OgC2Bk+hgubpphwzyD
c9CIMfjieqMywUksAJFnfsVF5H+VMsBzH73pG/ft6jcNn0QWxLBaJlRVjrHJawCFdwqmtXCiXMg8
unOXFkMj8tlSzd1o8LzTfov/Ov6nrpMs7ExdeUFyHPUdLkJwrQKcH+cegialCrzoGAlsF8brDs6y
Ow+k2V/Zt+V2MoDU6LWECxSi/HecN5zv6Ds5ZQPMR8vZebIIBhycBY7y8Vmuy2To5zJRcZu5YinM
r2LG2g4+6TjaCrG3iymAOtqX1gNxY4Y7WjA6Obh0tuaKhd59tJ52ZHvhJvKE5Va+bcpJSFHcwbbN
F460zwi9Yd/yp1SPbpdvpPHIg6bTwSeRemF6L8WMbZPBaMRL1WJaU7dsI1g+MbIHx4h+NKxNp5jR
FNUN6asltNvfsDlLjdkEu7x5RX7VZfA8zauU+rxkUAqjGWeKjxyygbP3jSPrXVQMQ88ZSLo74ivU
BY7sOtmvEaFkhhXu/XpmunBGbjVvzgGaTpQgVbM2mlsXmKeuRV2wYQHV5PYoOGLZM0sm/8Q6Qr6d
yXGqOhfZUUJYsTC7TJ5OpqSlYkDUR6uHCxLMdQunhJAdDmdqI3c2yiQcBiGIcEkQ5kQ1By0fruQ4
GmnxwbeTMYOntCmVpU28HeAuXLS9p8ZP8rj3v40VbcoMmJq4EBjg0KRg+vuUgbPZn1XCYXVrlP9q
QVdljyYECprME4wyP18NnCoBM3/I+RxmEQGUSHlrNI4VgKEcP1B/4IX0jNcoV6Tq4l1oKlWIWj2H
Nf/GhkvgHoTEO3ww6oQRL0th43FbGPJRwvFO8CGlzgmClmwP7HQ5E2QQ61fdUVozmuUMyoQQOAR7
Gc3dDneeQmfCsP8j1Aq8aGMTw6DUHJOtie1AdeJzibsyX9ANm30H44cL3JsbgQK5uLKbzdZ+gifA
PevhEaQmVQbIiZw21M1uvwuZ0ebJvOYqmjtSOrYzQ30BCTuGYGFUv0hz0EzpsjR4OIAgwDzgpsxn
hWme8AlocVv72ikR+565FPQGySpuaZJPmsKtath6Q+4sRfBssY3rH1Ift5m2oDm1x4w6EFy2Xcy+
kS54IjA9IM+XI9YA6MMu0iHMsiCzNgAeh7tQY1QfmPqiGX5tTd8IhAQtYUSp6PjmKoWSLyteeJnM
9gf8KuYQ0qf60SLxnjYQWXT0mcKKMRGgZDwtaGc4rBLGvjRIbOMaKnGB8PitA238yBg4FZUBz3KP
iLycNySzDenvAALZAXc0W58Ed8zQM1wAqU3k+c5h0eT6Hd6gCnbZXH06Edk52Ffjin5bUJ0Kfw1S
ujlNrc499RRlVZZigruC4SNsMB3v4NlYiKRPEaN2xB6wil1OkSC/zVA+2viba8/mKYUcIGKXMBTU
EYc8yYaCXkggMsCDeICRAlAGWcX5SBnqxrLX8O5J59JtffYZ0xoGMoDKMrs3SVaX0a/cAhmEGuYz
o9DcQmEscRNscuTCS2Gy8KgPREwGYlxcjHCtkLUrW3YKXg42iwPuzKagcIU0qgnAC0Gx5HD101du
h7yvw3PdwTWFOCJssKa9lvUtLeEYwVmNkbLKT3bKe1aIC+lHgQ0vBDJeqsakQIjPwkdRCLZAg4sH
nQvHJVHVZW1DqAC0CPf4RTYBX2ZAVo++klPEsaqlwwRw1LwnM+eKO8WaASz9FwnAgPFSH+jdEZHp
MnLVMyZ7WrBLkp0SiOaOWBbszNgUM3Ntcn0Hu1g0XnkQYS22bxuU02AD/xsJaPmAHPcnULYaRpuS
RBPz9EbS/jErSuFVdUm2p5M2oWVztXQPbabs6SBGnMOu8TzhIdO5X5ryytFJA2xTwxk4NhTjulLH
V6wdMpAwLdpOClv8v4EdK2Tls+L49tLCYyFOJS4ds+ndGupRJQtPoG0yMEnuHQQYbOlYDszlxpz8
Fxuq6RdpTwuw5j9CViLsBfNHwPeMR42qepgwdcEJADKGolUZOxpMHcaMiNeCcs0Sg7QsRBXLsTas
OcgJsozL4SQFKf/WQ5hQ+h2CZxjQEHHMHOf7DLHdgtoyx5g3Z5xLIYQzBfam8tS7bbjrmBDpDAdI
Ncx+E4o+RJ4Z7TZAqtCfOCCe4EzngtvTZSEV1dVsq8VM13IREjB52jvKz+wmfw9UAzyfUklNGMmz
SJj1MgZ4sJSnFoh2wKsW+QOarwj/GphACrr+HhGDMOtZtxYnzJCf85EsmOzJZsdOKc95nz8zkOSH
dPmlUOoN+i+ffJPXCn+7OcafAn1afKdf7bB1YRa/4q2D5lRQNhXK0uISC4dT9jrmLlDT5dLKew8z
mCQUpJmB13AqsJhirrLDwgR9aCp2YSh1OK5L8CYhwMHsf6DU4Uk0acsEuKcacS9VTDmNL5KNeCJ/
tj1Pgtk52yCMJc6pRHKgtgz2+GiA8BxJVI30Q5yjZrQSWngswTpQFN3uO+XBp8oRQhUcKro7OgGO
O9pnAfpBBGiyAEAEXnLilzJLNkrt7+TA990tvY42jEf/0k505kH96ejNrqDRyr2XJLZWCm5Bc+cQ
QOc8lMC49KXUV1KzZH2PtaHKmN7cMvIJ+QNtHV2iHJoBZridLNWBP4mbs7utveRrZugMEkDJPo8O
MW8T01SIuxywa58s0D5h8OBhglKoPU0TTQ/aRR0+vG9ldNDNuvV4HMzbNPT7ABlmr5B0Q9bOcuYx
LhlDQJ9qm27XGPVZxmMd2DwjXP0mTb46sEEKB46NInGpg4e3Iq5IpFOP8MLHATe5OWf8HWzrxF67
a3Rpp87OfrFL+ZGVI0dToA6n2Kb9qlyD8zHNF2Pcf6lquPUSZ2MANrEq8Q+jtMnpjpmhZtI42j7w
QKhKm1UriJP1T/YAYk2W4BB6hknefLJAYANulLD11GLG+y3GbPos7EIPUExQEANOdIrJk6kw2XCb
gwB28vxQQW5K530e0m0QflcljIBqlr5B2mJkONg5oWjk1rJR26xpKc7V0jQhsTEJTvdJ8NGNuHUj
Lo/Ak+C6P1pD+zkECZDmSF7YjTOKVpUzgNIefqjSje8ZfXbeUlCyxcrhOXJAe61LvAloFDAUtHrW
MYuRNDoA7zH91Yr23MMHZI1CeXljo+Ggd9jCYng4FYujozgaPG0tl8IVoW1kLo1+VVCBmJOLII1R
Qhe06za0r0GFWiExJVd5bVn9i0k4l5V3FwxHdtTEAiE1Vgt6CU03Tkkyvdhw51uTuoBdXhrL/1g6
j+XGtRwMPxGrmMPWypIlWbLltGG5HZhz5tPPB91ZTU3fbgfq8AD4E/gspOEAHTTT6I3uu0aWyHfx
vHgZaf1PbAXLzrUJRogfWpcFZagkCO/wfRZUM+9T8NKriJSz3nzEKXvgpcPoMVndqR3gRPgqg+Ic
pNcWKNY2/H1uY3xpOQ0TZbY7JTkAJ6wQ5Aa4HeTXd6JdgduhqMGiw23bHouE+A7E/RrPtb+Jl2DA
I5GnRAHX6XtHtBSh1WiBWVo0uqswn548/8OletjThyBCvdcBshqEZLKLrwuB1FFWEu/esEPnhQ4/
dp+1aasd2I6j9ZvCN3ZBpxDBpv4bq3iVwZA5DH3DQPg6/3nak9qdFfFj7vA29UeTjUwex4gVawW2
6+xyhygw1GHLAdNQ2XYAimea+4RuyHHRzgSQjvVGyIaMI5N1/C6qj1TtKwkuopeDmiGdtj4T/q/V
nwY3A2Mr63EJ6nA1TL0EqCXxQzfQW4pZpvjysz/E6hQG/q80JgatQgZFFkJBjfUh6Ch+ScEYg0Aw
7j6EOfOVKkZX+KWprOcy/woWa1TDOgnw9bX/zRQFjQx9s8rSMQpjV8B1hAfBGu+XHzVt1BZ0MYIS
MFwLcglGJdMe8yc6vG5OMdhWNEssPIt91mkGLMthcyYAiOC+RG6TdoKjPRqDh8J5kstTuCa9ZNsO
H5rpN5uBfkLQJluJt3YxPPhwb6mI3esXhoy6ggBne70Ni0FabqVa6LGJLcObTLNiIoxqQA8bHcfb
8X4HGJeR8BmHOQEITYG8RswL5txygfBJlc5nxCMAPwo7uBqYb5VUMFfAHzPe+dPasBP2lT6ZYXuy
oDWAN+L4K5myQ5SiGnZJrWuOoYPWi5E6hrcEGqMiI9GgBIGjVDjqiuFiWt+DOJWrG5NNT/KBi8cg
LsM9LwA9cwOvDnwkwFqTXoUMkKmbooUu3bJc9EobeVuS1CWRm7gUWf3DYjJw8mLtOfnFIvQEGbLa
bFpwYg+XuZGLZP6rE80Shb5AVIydo391sOigsZCBp6XDoHXKwW8olNMQ8P9w+WdXRiU1BsDWe6Sg
rE2OL1g3rj1AR8E1WRb9P/lf3nmZaQV+MnEfSLOQUDsbaiAvK4RZHd46CXIgV4aSlI3WVUiRLkm2
wlVx99pxumxLg+gOnkNgvtIrvXqav2qdPY+M61OdkHPCCc7mftLZ1QsCMf0KJSmz8cgKg5GEX9fq
Frr2VUQfInIOG1xKUMopjm7tSS+xtIGp8FlEFbALBlv8/kyf0kjy0oatt+YscHCV8JseP4yv0u4W
bExqPLK71J/exJCfka/IEko2ceTLgHvzjj94S0a6AJmIDAfiq6a68DMTJwbNTsA0w6gJpONyScnJ
tNxkNZnJWkB8h46RxkNYwV66KZAnw5rOMpfxgTCBLALtSSbfpmiXLlGIg/taIGsHhlhCQixE4xDS
BAE3DGx2kH+vxewF514pizeNpfA9FNRMazWmHhXVeOhVuPRmWOp4Avl1GkAy67Os9r6Ksx84e2H4
wasJgNuRQGor+U1xdZhjwqFw3vFjahoAVaHuaH/6ijQuddf0DsFaOmooMl9ZiU4m+lXuQLTONriG
NKETvZqddptmDje6yMmcV8EBjVTFRQAUzPmNGHlUVBoy6QavEx8nzE8HSjZWR+TYTJ1BLnuU/fXE
7x0hfWwg4nqsnfS7gj2D/lnzTeE1iBE5UHqdGzsmvf5DQAfpKdroZBFtLFS8q3+yAnaRTyAmPCo5
WmrjrgWRHZpzR9A/AyJMkrCspGZA/HLzu9iTQE56MIaCuCqf+jOSkud308Voo0dBPwUApr+N20Jm
WhFls5lYlHZ07uioKLZo+EtchNIr8Bpmyvwokhy/+czhUCRwiRkzo3fmagqY3REdabPUu+gD8Tcz
6p1hp1VJxw3guPQw2tCfDVKCPHoFlW2vYKc6zzZo/lL+pB50uLDvOqzW8vozmOt8gLTRMk7GWo5c
kQWiCOkmfLEMCDYyx4g2T34bKSV60m0TZmoFKYMeeDtj/LEpXFh/gc9p3zKbRSflTxL30kALwiY/
U4sMVWD3nvhp1dmzq/PMUiiaAj/ZGgUIQUSwefI41c375DCd9+SwlO54GNQLcP5EsDnPu83G94I3
yhyGVWGdIg6xxXUPmJgqm552t7TAdeHPAS/FItrh9PiTSZG3UcwTjnlhrMNwEo3s6eN08zvyLE4z
QlbAky49tzn55QCoHlyFAGLGTUQfYzNRgUhXoB2Jxz/h6WgZ/eHiBCd5sgMCcT6emLOdKzeR98cA
j4A66IxkzpEDTgaRr10sdGkWuHpIyQ8o+ffcKrVfEl0iOIecKY9m1D+1/YClgQB0ViBWeojipTae
hdzkCWvYdTkfAgTSQbLreWMbPzbO4pJDKHcI63MEwGodGj7yeaQ/IjtEGPCebcxcarw7UFTggebA
Dsng08GtmVs7BgLetHT4RegM0Iu/vyfZH58tc+6gkYXvRLs710DBtKb2pAfpokyjC3Wr4X5Fx8Zl
qiYFemn9XHLpjxxYJ/EepH+kTMsJq6folOPXl4kH2kBAMl6riP+S0g7mwSf2pgWHSYYzQ/p9ld1h
4JT8iAmdk7wN/AJC5gapzv5d54XWvMJj4bvGg2jRZnw1mj0iRnCfErrLylWg3U46NpuC3jwAYBIR
j0MEM0jK792ZzLhTe0w2fMa9f+PqbIgPw4TRqqhXDXI+zfgt7w2MhMyJ4As0aD7nKacR5BDexAlq
RPluRiq2Ep7AjxmJw988ZIUW1ET0KxCDeIzkG3ZfboXqBr6dVhm/D2NvzdPTDR/bEBYQOv86/ifQ
E1O34AQkiYR9fRzJiyYyls9E5CEC7Rq/MriW/Wth/sUTf1Pv10ziZWCtQsaPjHcaQqH3sLtaxdXi
zCXmly85+Jc2PLbbNJvXUmvz4zh9ileaVOrPmA6D5WElmsA5IpKCeoyF3OiKL0EQeSNk+Ea2bYPK
kbOn3ARajgbWiOEA8eq1w1vgeyOQ7Oxs53q+cqQwN4IPz/au5/cjIkWOl6o6S2Ydq0cJlFwGEJI0
8dke6PPFXwUVNZBYZN6w4VCjLS1x0QqtxChMP0I8Ww98/R81TYSqyTad7iRgjFQPF9GlAGuFoj2h
ZBFdE7238I+gSYPhPwh1DYttVX8O0WIlrXR6GOpX9kSATgYg8JIqBEgQ/8thSkBaxDTLcK4imUP+
weoHEqtXYCo1Wb58B9++KfOnHjEYUnuEIirAh2pkmGKtb9zoyP1K+Q0jsHFNcur20u8gOIgoOnBx
BROjrmMCHx9i7qSYYiZMYguhIdOBxZ9xNnNsYvA/jp1tQBUsKiwP8/7lBWcqjY0bbuL/wmMY8KCp
DinYQEXSREegF22S6+tLXnemA6JD87QrF5V2xM/RRMmjUdQHfyKOfDgmWG+VbOfou1QMDs12osVx
f+UeyUCK2Yi79PEDCU3p4eyp0AdxLkLS9emF2NfJkh5lKepHA2eV0mQ7wR+zErSenNEMyMGjYQVv
rLnyODUUeAHe2szdSiXBd3DnF/lN6ZrFkcDabDZB8JHFbERS/A25OkKF8ZvoY/BMuzvQ5djjvHf4
S4JeeiAz4X/wa0UBxsM15fWeWSit1HXT6Z+qAdPCTTCNZD4BskiDpqvaSekksaDUoVcYHnuiq3UC
B4vgQJVdCdZNX8T1L/qbdvhz2qcySTYFwU4UGiFK5Dy4/LSsfCv9QC6akayA6DMiHKP1WxTCEZAj
okTAjnjf9tWGd4uek4ZZRc7YG/hlox1rkXbCmNuTvmasIRhaTMmwIMBogofyowlsJtLlqd6ySQCZ
2wsrB3BS4F/rEI02EI73goerOyOTBXAVoFHntW/OgvgBg03IBMTYCQEns5DosmMWgvBQ0OHCtJlj
s2xD663zLhUqBbc70C7JAybJDYSZhi1hD2DCbcFbLOCygx24zvMfYo9ZcL8xKW8Anc2I3pN2gV1a
CAqZ/Bh4SP3lDc5g7eaQAsy35I+iLniiU6nIRsp4Ef14E5AY0rzafEvgIMZ1nLadrFSVTFZfHVZO
pBENc5kwnYMje+G8NUE/KIklASTyEdWWulGJxOAZ8qENBtIoFtTJU/V4U0mzSWkrbh+Ycplssp6n
mvxJU59yFRq1+SGaFCDZwkJ77xq/Qtfw4aV/GGpD/j7rBniS9i/UtwxRBuf5BikgMpk7JON/4IHm
m9/csbunGNfyLKDVpOumgHtyyTU3i+2J9KkWItjaf0qi1yr8y8BAwDSBE02gZ9o0qyB+LfpziXcc
69exrY8KPainfwp1koxPApxPk8lu8ddYYx8GuB+rTkJOSneXwbIAHTbgF97ZrX9Fa5LMR1cNtmYb
HyrwGT5zTpbCYE/+xtrlHSUPZUye/EZZK4H9iE+PpfCsdLj1c/md+X+OT7cIaQajZuWbufkdwGMV
77EQh2j4JxgcgqkWX2lTuyzf/PBnayt8hMYe1BjlJZGXFnGN8E/y0mv4KHvAANEvLzMR8QKO12O4
vRcF7c+JTxNdWtLwgd6kXN5HPXPP/+MhLwIHxTBWIvGmkiV7UBGIVSgCxSQ7ADnOH7YD2bUQRUr6
J1+zwZXQj+jKCJjThJ6U4sJpSujQNoZ1kQfaW/oi66wtQXoX1hYSZXmk1ZlAraWjG2N1gROVdEGy
L1nGRZxYideOf+NyfqswW/h4Q1PjMR7viRYAj5rVrZKUQEvKdk88iMzvFTuVyJn1aLdGB4fAamIV
rJQRabaVkgUo3k3eVW4AS2gbMz1TbddNvTHUzwJ4x3mV+BG1eNUnUnoBGOie0JjrlF9u91p5CS3l
i7mvhhBQoCgNIm5JdH1A4JzjIzKNjdKsSuoVHwceVz0lLZT7lHqrNlfhHbyh3qJKFsY31aKlpmgQ
ic9prD6LQgh0PbjJpP9fngy0hn2GF62QRsVzK859iEjFDFERoY7XEDy0ewBOjzZHASOhIRdUVqqy
/JHXBRwm5iB9E7bpsqtI+EO/Y312UEJZ/ypjW0ajmPpnAigRZxORj//3S+Yv0X6LzZ/+rddhi6iw
QsoY9Ns2yL+NqDSSai20g7ztvRMI9xB4bHKeyKEEEAbNL6ldcs0RCWJzDyDlGEOsdMxzBDVvpBQJ
1S7cTnzSlEPJNpGmKt760pc0EBupokUBT1QsVvm61rND2e/l86NvY5EZmI4J1yNY1qyObNu5oDUV
mIW3vXaHdaxhLgdqESOIOWC7SvBQcqwy1NCdBoapk3/l4HRr1z15JMK+jXlw8EEee7iYrv+Se0Fm
whoBvdN2NKsPTInhjxWx59gEHH+s/DUPVLo+CktXPbvOSxqqOxZAEVfJUMe/YBJgqpI8rDqZN9Lh
CTlHGmhJp43sMYvKs3zmpG6JoaLmmQkLy9d06wtPWWZopWRzzxBeFcKHnZqrjpozoQhPfmlvOb5B
a14JicRUUa+5tHXTeynIiyX8RIAoGS9VQHyufnQYmvOE+s2CgLuLkxQQAvtojP3OSz48Fl8U/MJo
QkQ1IUpHeEBFxYTTLAGLMlCXijHDYusJvU7i8rIEgEzkT4KGe/6MLhFgiyOfBp8DDxHhdNRdIi43
6rGUahEASn1M4QTgHWyuXFpzqb+gXDhMyRm7ywm4R7XgrScd3jU1spomMib1JQCdGk9PdB+9eSEx
T5hmt38sKKo2oFhmIu3X2y+BRoMGscKXcNkSyCsq9HJ+5KFKZgHLFgajejNIcJDGmyYZ+pLWsRFM
llQAboqxJto243F4ZftLyjYXwjfGLZcMuTx+NfSjvD3weCKGCDjEWmkeQDQb/4X7T0mHJyQcoARa
0N+kSWDOEtRlIBILw8FaGgoawc421vOPoqDvriD9rS/54IUSFARDI62iKN54xXXIgIJmkSlHBmL+
m+1H7yFzkFAzXQH6ohwVuFu4VFHKclK2ITuBGwTqXQtuxA9Nog7R3Qa9Ux5UmxqOq4agtLmhbQAJ
IdowFiFLjVdCemHyC1kgFwPZWBUseB+eRQ1oqc6VG7GnLRK8h58sTj+pqoj1isk/ywimcfc69xgr
Dz6uT/VVZbAz4Ri182rG4ieWEMFIJffKbasniBQhvqK7OVo7eNZ4h/UqwGr8Gw5ILJit3EYIU7le
70LgONuPdbaOkLMOansxTOK/vIHsDjDHetNBHlQ1If8Xm2PnkiLR+1d5aAIU5EJXpTOdkL/0gd2b
li2PHlwnjVNINkKWDUtMaBi/UewD3qDOQuCqLA0Kodxm9Gdi6iGxQDp4g6tHLSgv+R+IqdwUA4Ih
MXrjJ1sqgORW0WNgDrBObpBPBoEpryoCCO5ZwU8i54V+g4A0wFFmTkKwmWorh1hwml+5dYycO5r5
oKbpN8etbhePhZ0d5F3hnpXeXGaANGk+KuYObyBHBDt2hJKoitlCSgnPbx3qLnZerkFRBHiSNBZu
gghmhUsWkAWVGb83XT8hBJ6arUSJQRCFUnFG0vf/E3j8Y4sdBjFAIqQlnTAhTFw9CAgBBES85Jr9
eVS6pXecwSPlUr579wKb7Y3xQS6xGSCMbieI2MtjWIAt6IeClQGGKAIEkOIAvr7OkjWPQZodctp3
XlCgYwHUIV5PvWO/SqHsGzU/ij44eKhYYOtpRBgo7i5rzUsAZNrn72nwWLIuwC6v1bitPquG9eHw
+JGmLsGil4aWoiC/aBTkvOEwqtTgrlTXAlcJHKKO9XYgZL+wX9QmeIroudvxn1xSGrddGf+rh6Nu
EeDCbvRmIzFIgY52Sjw9YmPh+oPB1NGqQqpX7OBUg3hpjICtNxoHpTrbSLya8tUNqrW61SsUkO2+
0FCzbzlJ1IEJyyk9SoTIgnnLDogUarpVq7AFvJ6TYyHOJ26TYDBPrhsxG1J52Bq4VDnwcdV8W7oM
bFX24oT9qSZed9SDk82OJrsGqfq1MJrnKSa2SeNPEwlNR7C+JuKhd7amhWJADy/SalKw67Z+TrCW
VOSlmfpDDjvJUrPpJhXSpM0bbQ54Fq7rakffMHLQyanSL9D0C1v3Hhxga6csfwO9OvADLJHZsRLs
6oKw3Y9EseL3vJc781bmyH8ZskVRwUzOch7KI9zljBguJ1s9+sd0wBN1J/M0MMpKQyoK8zrgamGV
eJzn58QZl8mHGqGN88mI2OXQxCUdYtwMzOc0yuN32ELp1MVCZlQ5ooKeKW3HZrx0K6Qt38T3yp0U
6hYXCsyVyfMS/VwGx1BwgWgpWI924ZVwa4IJ6dIn3DBUtML9Hbr8MFOKovld6/LoQf1RE/OgGk8V
S+/r3F6pnrsTVbrGFgKBnDRVrHM4k++9MMsy4k/pf+UWRv7DZE+nI1El6I1Acb9wh0YpbQTbmkQe
1VgEgGL94FFQA9CKIHqDkwuCe/cq13vS9pvO01dGhOUJaiLLlAd1IpaqQAVVAid128G/MXoIvUH2
D5u+v/ox+n9uIgGMLUAHs0qQ1FsaUIY/o6KxCU98cAIQ+QBzas+6Jxq5ciPCNTUmLq5YNvaxLX5x
9Tl8gcoi9M0e8xuxI3dNACAqS3okmWQu0k2pdoBJMFyqCL/vlIxxcRRS0pqLzm4L1VOe5XpSJqDP
sveeK9PtHyIrXomOBlVQKCM+8JoDUsJwT3gD4evQuHotjwfuVGv0T1RsonEE/hRrhOV/pnTQxJFz
5nq3R0Ckuz9yETaN9yhgjCBV3G4juHugEwJPT21jsSC9nxnTLuszVxinsmBNVxsQD8ET1VEe0N6J
YMWIPVwtbOnO8d6ioHnlR0yIUAj+tqNJSrjVPzGAw4kN2Dfy8CJv1IwXO0UbyOQRgca73O8STWNp
P4G/ihLzJQZ0GVs2e+iwytrCsdECInSZPlUz3cNpivXL5LFUQoMQ9BW/kpzwGut/mqav+yx5KR19
lbyBOAODG94z8KVPvAIjidx9FtnWDx7HKsq6VQrcDYZjoGuSQGkKsrwdyEhowmwEiYRR7dKqYYHN
u2VHG4dcsOSF+isN48DMd9fmbGIn5JAqVw9UKgTO9dLpKNGnJiN6A4JQs0iUQze45a4i7pL6mtl4
PN5TvBg5Q30+ymICNtVTdIrcWXWy1qGI36AcD5qSnOJCQ9nU+/R/zlM39LnYdNH6ciRQlk6QTXn0
KKkVIoyj7MmwAj+bY9+QSUJue+qYGZQEGRkLUQzTklMUAz/aq8o25IqTYbkObZZ0UzRgzvwbrBRr
N37ZMizEZFCTODHdcF90Vrnl9N3pncBDMjnfagyfYuR0YKjkC2n0cq6Fi0HdDFO1BTpAYTXn1wKc
DDmbDhYsGGtFdLjAj42j0ZAXBMe4FwHD8jB7Nvh8TSJBRdNIUj/tHnn7NFuVgsVK+ho0IDJxlX/c
6BVhhgAYg2tt6NyAWYXYS2zvSQqX8lQQEKLibORl1eTMcuswCCqCfzYnOsxHozS20lpLwyWTtBCO
iNDkMQq+1ZngzIBBydxDOsl2g/aLTi2z/AUr3RlmGLvoY+foEAz4fbS9Zf8K4yfxgTO6FTnhDrpT
Ioekr4q4PpqBvSbcsNlU7UXoZsJKdlgxxWhA+ys/P0OPRG2C98knG9LtOwQE3f2aXOicIRmkBN0m
enUB+UMUFaTrOSWGaPa746j8qjHRK1xudae9or5Zi+fbHZN1QJcr5QgSjM2Xb0lik9QBeDxi3eo9
QiaqF2hOQaqEbKYVE+XBKugIAf6zTfsdSZ/g3fwIYAnEQnmQzENPnMT0rnYjQp9PIbaF2VT9l5At
IfQ6EYi0SPxHEiI86E8aElaTn7yKj5KnDSTKRs5gxUQUCiJRbHSmXhQL3DOCtXYdzb59Hm3WklhH
mOPGgfhltxIcIWUlAUBBFS6QHuoaBdQGflaaJ8ZnLHqqoYHB+yLvd9kD6GTPzNFqgbFQlPvq0Wbi
78gPFeeCYv7hUJitfQfpK+opYH0hJGX8w6eETJTFxIj3bTYsgTD72JV6dt4dxc72n3zeZe8dPC1v
UscT9eAWWAKRW+fMehNhHzcWk5X0UXAhI630MNQyHrJs9gC5wmhpNP5O+DENx2rUV7sOjxEfRqeh
mQMsh6lkufwM5D5zj0Cp8OsiMZDQOFUvP+TN6Bxzie2V24LCGvLbKWhQ8X2UVvpt2dMFE7ugz6b6
wxZU8knQz1ClOQ9wmHVAZDaP3Lewzm+aqd8J7CKHvUrDXTUna1V3iMwcNgrXrNhWRhbshAztrNHY
RkG6SrJuq/CqG6Cz9TEwc4IzVm2oIZ/i7ethazF17pQukU7vn1Xrn26TnqvG1sAqmKXxbvG7GUfx
SdIr8ga4qJ4UY9zW4wA5yHTFG2mKesWeN0QhGBrbwGX+b8uz2+OCJ5KrjK23yQ6XAm/LZ9/hErXs
8hbn85qc8IPc9SzRFj6hMS6SKjCp+p7rQzqplt86SIIrGioFi/tSQdIgYB8WEZE5hpifkPxVI0I7
lRogZQWVsJDAPvExgCFCY8c4F006FUgmn5Ion0vkGysTFT2oj4SyiiuynAzCSQk5tbUPjUnUKQks
QT9tl2C+9qt0aDhwpFMSd2Mdz6xhUp4phhg1pPVxTGx9kAiKd4KijbAyx3S7peYRbG0s5d8JZuL5
4OYzZEqx8PNrgyS2t+vlFD/V7QXSxBndlw7ntooWFxXtaw2AoSf6c89zbhxiu5ItwdmYRidIKvSV
7Ezp9ZPun9CTiBRZ3kaRmCaQgxlBOMXWypNV4l3YKvjAwXLtJd1/g7bOpnAZFN66o2z5xYltWmqH
Jo4AXrQLk9MSDIkO3ZpYDc5VGbMYkdkcTf6+gE8dzecggqplsheOVzpnYqIyhCM3HkfMRSqGdLm8
Mo9eJ9O5paYB1MldC8nmwbtOYfwUuC66oZXDdiPFIQ+7Mf2DrTF4CERF/TSyi/UvN2rE0NcchSxN
jbQFbRSjcGVDKXhj5GHYAb7Rbx1fSQimrqrJgDgKvx/WKPwQhyV/evJP6dt9TyhdrVg/XEd4ZlC3
BMZM+DTNV/BgfHs+Mt/qbgtWeK0kbzXnJxVw3UlY2EUxEELa3VVEOAjKayKGUCdICRZ4woyCxbea
/ljCOqDsutMrdGk2nuoetGaKNKb8ZoUnITbwqbr4o/DKAOtIPTTqXw3ipkjzzwksbwBcloG/xXzl
QHPqoKxE1pAdcYi956A8BtlIrNhRNLxS4oJatNECPia0iS6jgAclXrByPkRewy5o/VYUZAjDtaO0
RoaC8gH96tmSOFVzfCsNZRt7rGP1qo3NJ2RQT5skXvPTJea0Y9awQ9FKBmdqT04GIKsNwWGtByIV
iVRwcMiAlHbZAfOCZvGDEgCWaRvQKze5TGTJVR5LlhYgPjKwdym7qwkWZRYtrW1tfjqwyDnluE69
vQcno4FEkGXEUmWMdpr/WDFjSYPW4NPQ9d0QmMfJbZcO48YUWW+FPkEDOnAUibETqYaLToC9vMzy
FfKAxr6wixkePVwEaUHS9++wEU1Ca+B5dNbC7riDfp0z4pOdb8t0Sa2iQR+StZtuGd190JJONH/c
9bDkS5qBMP5qdZ+wjwawDJ8BM7yt4jDhGdFsSFGX+LkU9Ms07VM9vNvdt2ikgLgBQFEHihN+wB6c
gl5zFAX+NhrQB/ccNe2bHY2v0bQvFq3bbBNBO7n2Zc+s0TzFk05HZJxC9Rr6H8B0HjVb6JiaI4rF
kw9c7gUfQkYKRmmSdmD30bFym6Pl/qqZeCDxRRnjjXyqbdThlOCheM2ZXqpoxp2DYm+dt5RhADwd
QUBvPdrNd8YeFyMAEmKxQRmD4PANWpQFE2+vtUsV08UfA0Xk0vOb7qtAQkAnZ+JARAAxOX8J4rcE
CpqbemlW1o5JVB5UMP2N0wuIrUBmArKWuIwMIAiC+dmQvmEsmDO2i/HqNJXxKXhurf7LYlqEiNBE
bnFGkdLCKj8/9WP9J7I+rbgyMNegMMV8iIOz8FdmmT860HPSzAlbNTPE1AS4DD3hevnWr8hSIcrQ
5tVUd57+YSrrsnsv2e3brx3LWJsIHoRfM7FF0xAJ2GAE2K/NalcyNBKfPocM94BegqMJBB6hYpGe
PyeQdkzRvFhnNlIWrX3qVcycUDIVt0YWXLtuQiYFv6izM2L67SwsZggLOE0gHHcnCPln3LNC1muv
0HnSash3kIIXo2nF3FSQioPsQ2xxglsCmc7BADldcv0byxn0CXOnXU2MUChQyezAAkwKkB6ol8kF
DI8uNtp2vEX0RTECCNQUDwY2QAdR69Qg/ajF2qbhKKcPkMmpvoq8yoJUp1OXUZyJCc4DuQ+aBgeU
NDjroNp4ROMWJ/sf7qujZqsL3yWvBdQF7B2+0Y1fnCJZihmUTfOQwBJ3AKFKDw5YwfTsp1AhnARA
dUYIFfHHAq52tBEo1CeI7zI/0Yli53iIVXap9v9aRcg2SdDkG9G22A4OZHURE7sR18o+YjGqTy69
1/UHrcweAU7WFo7PqLjl9bAQOEmEG3Txs/lmCaoESedQCsTXpobJht+9CerHGqB0MofFbIUnt3q5
fzkG8MxmOqyWMSm15GoDWfDQpJr5tmz8+5MUpdafHrXqs6eV8cUdyAspE4KM476cHtpEPddJQlFl
O4NFdAhTkuP/lemEzoJCxdhQDdXWhy3Puj/RAkifjjYJ+w/AxSrLfhBKS3Xj8PkS2g1YkVrulViy
Pe7vexMT+6z+1pcBo3GLX4o2wYFgCZAFxFO76Vl/WSkvBvKlSEdajn+XdYrcdDZ/SYzHAmoAXSyU
taXcvZghpr4su8CECMQwglHVJBhJeLFwvB39tUoiXewmj36pY7g+ehCzco4FWeNM8qG6mH48S93+
55fEtliU39GwVMn6BGxCuXMPW4jJH3AgwuN75C44Nr+1xCCb6MnoxOngq9BDHEt/FDNWTIcE+bGX
7t3hvZFgvL449BBwms4SWONeDhc+5yNlmsg6ojXFSoYQy1ZoetVfrQHFBFZI7HjR5v8iZOUs8+NY
CLcg+y0bRX2UZkdAeAEcUVnoaPCFU4jtcoss+EKk6ckttGfb/BqdZmnTViYzmxHtbplN/mVQhg5S
N1vGZncwSUebsCtY4U9V0a4FxNTq0kMhJbraUufa432FBh4/EaL6vdUuasM5AHzfvLFewbPtCeSk
+PQRjQpRsBwCvepJ1fiT97jG0wLBbxE9UDrN1g0+hcByhOeZscTjGhIXnd8h900oFv5zz2YD6Ruq
cd5GcXUiImSvPMWNto+5TVkXgBTv2HAkfDdjX4N2dsovovtehtFn1Drr8bmoUtZntPaPk9MEiuyj
ZWNYoZobrz8aWC2UJ5jxvQObI6OxSEh1DDVy18gHSqMl0rXQIzGLScRO3E2vty8KG3g4N0K4DSxV
GGr7MLFWtWTOjeafHgxiUFjlbsAd1XRPwwVmChZEflIUvQ6vBAG5YGs9/VU0SdrXofnH3xEMjOeo
3MXnHbKLi7zGc/YvJ9HvbsgMWKLEdd5PyRZpPgv8nE3cSayQuzKDj07NNsIE1qP9LTR2jMMpLa2T
TnJpafugIMu0CsWgse7Vio2ILcFL6daa0Czhppj6/uDGlNQUnwkvhFO/93bwKyR8WqFfo/+VROYS
XfTIet4gf67m8tp+w0YqrKzp+pLVKvkT7oFzEpJmhQuSbh6QkjAkN9io0xnMau3r5ZXWQW/IV+oX
/cgG9RYHJ5cBGM7/A3yS+VRFBNp5LLnkkMuUCRVV1H8iB5Vogk5ZOeiH8FocmjF6majvGpz85CdP
7XfWe7u2eLkna2ezbOIjNsRKuDdh2VRSmhMikp8bHvwYB6sZawy6hrv43DyHN6KFoMa6Y8/IrQbv
kb0OuYbdMdyUo7YUcIoPj2ziOc6Aroy9NGydYS9l1sOyRM2s1xI7xno71aZToOaDWXAwYP18BtRY
JVFiaG+CA+nB0bLi94kcub5F4msWm3a2r6JusMgqmtkPRvuAzzGmSuDnY5MIKZmMATATCqpmjY4n
dMRr4C3tAlLpI+EVMdmKDDEjR9IwppVYCAa8xXQKTr4rbTyr+meClJKZeeNo6SklMNotECoktPsf
ceWu8qlkq5sHVULtpG+ANZHOggFOY5r0aEhHUSpgzgLvwJxiETpTePyiKtsPCCAntYb0KDcla9v/
ylVtG4KQVAF6HfYD8VU8oIJGfYVgIPwfCQ6vWsWmEaaU6p9Ts6GH4guD1LabKPk30rZbxSlHxq+l
6baa80NOgopJ9D+Ifjzc1Hk8NhhALbLU/FxFQ77TGUkyX4AigTtn3QDBtA9qPF8cuDGMmSgkmFsi
LEV5j//bWki70jvKzY3K7UgU4Gir774CKGyQDmSYOW93yOrQEFucT8vVvLjvoYL5bHZe5UuBDGQB
3ioyiX14boJykLiY0/CtGEOzDSX0k6rcuksoQaR5cLekXFDIkPvJI/XBPgU2bnVcO2Rd8Pbd3YsD
uFa4S4Gx7JLFycqz2YYfbophoDwmI+runcfUE2sr1Qp3Vpc9ur57aoL8iVjtpXRDqgbYHBHV7PU+
uZyE7vSYJ8g+nn8nFqs1VH/bnA9qV93mKv8gh68l1XOg6xXroOGHP93UvFfVvu6yZ0LBMpykWgck
X0b2ggQOfSi5Cl1RdfQYHGs7wuJn5D8S76ghRNfvvfw2mJVHqQg2H5rYLhKtePZyDLut1i3TlIsj
3luDdt+HEXIVuK5y1IGneIgJkvYYZqoNo630R33SIOtOlqmsX/G2OpYvJwgxTsVb+QkcpkM9IxuP
UTgEC+fSPSf4F2iad46RIypHEWVMewmUDEMDee+TL/SUzSQGHQZOgFXd3MpvLyvTpjF7qiZs+KLQ
kcgDCJLBD5YBMI6WjQS3LTMKB4xDMPkPFJ8VvSTJkRgGXfwyefdN8jXsBvDhNH0XeY5cyX3Axcv3
JO504TlfbqCtk/huN5JGr0ENFhkfAQlbwNhewqrFte8Q1Rngu6nZ2hFcCU1bN+ERtZ5PXCdFSnYv
+gxoktFHCwPY6vtsq4dYm1oyRrWGts3ZWippbLYav/d1+RYQaAcQdnBtxAPyjvD6rV3meRHaphRI
jSOpIKGwSdUpdQQib0HHdgaXpL/Q2Wv5pZqD64QcqBDJHcIdN+i3hejIAZlqdoJpF58v1/vqaSqv
Ueg+OxMpE5gc5d6Qa7EU4qly9W/5F4IcdGa4VSga0MIhz7eIlNcUuz67T2Np8WmE0+HBdNWt/Dw2
y4vC6EOpn0Vt7eDp4oKcWDPXe3hw74FUZaT9FLQ6oeK+EEcyWuk9TVMI+mGkaaU/bcx0p9nBI57e
pleWCaZBMfB1xjGynbWrGSYZ1cNDZcPAKHyJyIDBnla1Q8/wiwjkrdScYzz/pC7LCzPzS1W7ZZ0A
IttAbnAkGd1o4B9T/XuItlqrst8qWnkj20zLfNErh1FjL1CzUvJdynY+iASfrUgBGR3BJtGc5wRt
mxOY67pL9nPml4wuAY8qPDR4ROLhV+2bLUA1stcyrC6SwdblH7qgfbP5P5LOayeSLAnDT5RSenML
5R0UUAXNTYrphvTencyn3y9YaaSe2VUXReYxEX/8Zu/SqBqNtgE50g3/pSkwmUSg5NXfku8jISM4
SWHj194kLiOegte8Xo7u6Gyyat6lZbOxGOPN2m8irZiu6YC3RVqvJGDcYwbv8JJMR9uzzlJKF+HP
Ymr4aBNmZVo4q+h2hgDcW42R6LWLneXhnx+Ts1r55gae0m2m5y7j5jmC4xOOyI1DGTHRuVgvhYEk
A4/vqoZX7t2J6Dr0dX9XDsA/1pdNNF+ailIaxhlqreav2WHT7tbqW8AarseUw9XNcVYGyeJ2FPfR
1Dz3DQ6h04fuq5VihGomX6LDtp0bQ/gaX75hgffLwzHG/FEverK8IEqj/+FIUvocPGIk/ph43C0O
1k194z+bOrnOTn5kkvhrBOLhptI00ROl4stYiyeNtRkQ7brYM2voC1ot3qU4IpIs0Ny1ecRfCyYF
k62J2pTsgH3PCpTbwCvdVS5gzuh8RgbSOoDmyr5xvm40uptZ73scqBFGxqX5psLyO4/dvV6crdm9
h3HNXGixdrjR7RGvRf0R0fDjMG18vkqVPcV6dmnsr1Ijr8p9ltyfOSX+1zI5yAsi0hcTTzWwY7lF
EtbIPIRHK6f5cI4N54qtl18y8xDbT07oURlbYesJECmi8ro38e56GOt0m+agDP3MKKiZdxMs49z9
s1jb1H2L2293k/fcFqBRtf0ErjmpclvW897z/ONoWRsVTKdaDf/i7j4aJHXPV4Qwc2hw2kQyGNLo
Qmt/BhLJd1INDKX3XO+6v/5r8ha/RP8CRkccwe8k8zbHjtNBdLi9Y/+VNLvWDK6D96+jwJaT2sQk
EI6WPJGyvHc2AzgojQSBhQ2hKt5xoJlL4fmZzil07c0Mf9XRN6jwVqqdNkH7HGIm4Qwn3dPv0nfj
KFv7cBeC/VQk+/pi4PCnb1zzp6txFXsYm5PgUeP0Ni0puff2ph8upJX36RP2XBYzcdEPi2iopvdR
ZoDXBKZU1Xs7uFuG/apC3S0epBSBkBkYaFonkFIu6Mr5Meun0H0RxkBUW88FIU2aa/3JeFlw9rhK
cSk4eeaHWTcXSNi/dB/OqvpHSGkqZZ9gUyheQ54FhpjyGryLPRIexSsd6K+dWXxIQXaxDnsyinkX
gMLMBsFRifFaajvHJRdQ1tTU1tvXcHgmTYV54RADKizaRXdOS5odRHCNJwDODzEkxgBSH8ulbJc3
KlKstU964h0GnceAdgfuYWOGT1PARVg9Vk5JCAuyANXg5uiYW3Fwo+kWKlw5DYRDUmC36tJN3xkE
MdhvSMQZM2FPjmNgax6nrjwVitUHd1Cu2Okq422mN1I8t9laN9UpLcm8YMIX0iW4/SsOLWsEk/KT
ZKVTgWP57QN2deDeZYdb2afK0yf4ops6Cf/jOddlcZjCN2z9N7GP9BaNgELm1vWkgXCMF1exPlAa
m99N8MVXxLoUuxqrG/CCyqLU7/DG5vuSaVuolOE3FA6UNjlWL1AGjCR9ypAWhmq4LvgMCD9o6au/
+vhae8v3Ut3l+SZWdszydGv49B+AJHV7bksx6OGJ00jR9IoxcDfXmLxQJrBNOFncPMBqJv6DpaaO
LENsZIMAW9K2OBPLoYgZSYEhIyvASRujobzfc7kglk0/PQa8LXHQOz+dDim3DckmC1qKgJoRxu4l
U9w6Cn+tcKPi9KPv3uBHgKNPbvTYhOjTXPfDBbiQu9+kPJFoNYpmGYEV/boi00b1fcKQ+j87aw9z
268sd9giAKmk5OKHi0hBgiPDgIM2wgzQtt6UQ1JawgOgbZwgVsyQYQN/2smgl6M/BX/jtsCsY20p
B6dA/8J/LlrFqPfZK23o0YzxGroWCh8IFT3nhdVdRubOujlcdIQh4rlhwXoqBsIk9wuOPG99DwGI
3gCXAeyfUcLA6rm67b1Wz+KbYVNR5Ni8BW3yBSxP35r8C4N/xUd9b7/a5rkxET7PmxkfLZ5sdBzh
aRDYiO7YJvBpiV/ExuoXHiJ+U2UR/JvfJAKRHw+BUKcnVLC8JIpa7maOyraxZXtUHGZazm5SVy/7
SMv3nvtMsgAgt9r/EK7ho/DtT/M9Rb5U+VS/uPv3VHyaDqEOVxvjF71FvSGLsCg/A8KtY65CMexU
zk1s+PDqpLxMXaZXpI1Sam5aTC1zCBcGNF3USnCmLNH+gGLLqUuxihB+Mzh35WaHmsm7TCsqQOgR
HDghdW7xj2EDhtB9ixh5UcufBAgKnkBn28dk2tnpc0bh7LqYhGfPZWashjB4QClFGXoV7xqrS55V
lL2GFkgtJB8/odeeX5y4XftdxfrEUYIBds0dJMLutsHuqoPa7z0ToQfyio1B2R596rGwzhAEQUSv
/sOiGjsy3pK/Hiaftw2JGiszSC1+PjyGUPg7JtNmsDYwKhpilF3LtJ4xE2H32QkKdLDaBWGjNvWr
TMuOS4VXK+7BFrou1qjrrcfiPBN++OBN2V+dUtlGVo1JtXJ6JJYTtY86tZBIxBelgz0MKI3Fg8mO
xhhiN2WfNsFIYdzdRvClmIUj9pSAwYB6rNt0i3mjOETYxYv4hUM20Cg0Vdh8ueSE4jUhpoDYI57Y
YCMB6mZVMnDxt0jo/BC9HlzYysA2fPxICuuM6OAQ0pVHKcQzMrzz5h3E+uYZzc2c7GtIU4m3zpPy
ULgmpH9LN5qNN934aCYDP7qofisH+9TF3yaYhu40D5ZW7zsPH3uhvjb9Gnb/f13fvwdcAXOePCUK
0YGTcZaaxGNFELCzO56cxOANV9WxbAaFJrm7T3GzUwEHA47kdLpF2m40Dd2B814OxbOJvpDU0voU
9hhJEL1KBtPJwriJgPAHU0F1ZHfyVHmUdXOAHb9iZNbWO+zbVe4eVQq+qJcw9hvzygspHywGYIw7
HNyoGyaZIikUcpWemoeifhbEWA0Hg6wLhHwTq6tCvCawehLZz1ERfk/QAN3ehuInLCmt57ERPDDf
gsgh4AEuZbu1ifNkdII9iIdgN9sMCTyVss9eOxjd4m8uPopZaBMluO+nPyFWrdFN8KQCLFW8+HyH
GCIi1HMgq6KGApVaD+6M08KAgyxYp1ZXq8jvYHd3REWM4asZ1NajZSxHK26OKKRv9vBUzdWevW6p
u+F/+vXNUxMXuo8M4eD8l+SXgnp0aLu/NdFzZroyi2adTWexkcuxx52oR7XRYOwZxMgSsR639hjS
UFhZmzLgXbltsPsVWAOmG44N1MNgKI9WduOn65hhbbwxE8LROL281bCov1bXPhkauY8Nd0RgL4dY
YcBue8CrSbYVXh1DkKj50JJk7wDkMwyFf3gLMdeqScsNI6hQzvIGW+ppTqqjytnITnuARt2jo6Xn
eLSN96p3LsOoXkRP6Dj/8I09LvX82uXlL6cWatBCHV9rxWqZnT15Rf/lGk4Vic4oyly0x6Htn4OS
OmUg93CEHYyZBRNEpilgAcqYv6hp1wwXr5GOAtf9mIHaagUojvWHPVD71IB+yyqq510kxbsT4azZ
PbIXdvxsT58NHDO6Y0GDhu+jVQcccMj3sb0RcSpNwCaEMSnqwApDzsV8LtqLh7QNQhNwTfDdJig4
s+JazNbfIaL3oe5ZQmKpYIMkhAYI97RL/4MifRHhpG0FL8KuwTT/0YcL1SEBWHKIdWs9XPZ2oI4O
I1or628LKXW/4JiMD5nChtFSPhjVRU7ytnoXfZQP5IJWTsGDnuGWhWZ0WDadFTxNzQ8fsUHoHzNQ
4NKGgjyHBeW2f1jo6zyT/FXvyTcoW0NKJgs8eyqYj2rdFi0bBjt6/9lh5Nw3Fs2Cs5p0Yov0v3VN
6pO6tHXK2qYYs2k+k5dQPLSFBVQlxanHg6Lysk3Znn8dNxAkaQ6Vjh6fpsk69fRHODihL8GaZ7hQ
EF1nnOkp9h4b1HG4KqXizaIZpwyiRpzC1YFOkUcG7plCUYi2NYXtg+dE2BsG+wb/wr5QJIHNj04R
vs+mtylVvIeeM7bWiUi1cDLAIBhYVl9ESS3Gg4jtKsgGEEDast6TOJzRmJvudsyT9RhxWGyq9CXl
MFCTj3u9+ctUagzx/tOe/FQ3UVeWAK4u0Pb4LHIpldJWdSF2vzniC/9tpN/ARFbh0Y+tk5g7DMgB
8yQm5VrwNF4d13oP6Ay3bVUEwbUbUyAvaA7Gr86GNj1ALcwAGn9xGws6X28/DHSlABMuzqMJ5ZVw
0UwjPAqSz2QkZZ5tev9Kx992k0/VzHTa0a64O6xdQmnDajgIn+nX8ZU1UUCTgAhvATpz0mvZNYAD
3ZAhZuNFn7vI4pOEDAe4wbKCuNCwPZEqg7JHtooHXsiuGSHhdL9OVJcQN47UKTf4+gUnUecVfXgR
T3MjXO4RaKTM7QrsxNC4zy48N65VbyIkECxXTDOwpdswXhEA3YFRP9fVxS2jQ2IgyynA0ujNHN14
bCDTyhYLcZzpY+R7KWQUdHkGI8/GRE7PR06MkLKWA5DVLEKYyYF3E+TnAKaDg5LEN+qHkRLMUyax
JdUrIi4ItqIXhuGeYDktD8wBYZNyOu+dYxl9iM1ACSWcIVYItzMVlCOLcHbxylVFyG9qmC8lxK6o
wSWZkJN+/Ne+20yNC+O7DNxd5TRHqwQcN8DkWs4fHQsDBseVV+9qzuOISVhLTzdAACXnEePMaD+j
7dEo06YiPEW4zAYFwfVcfm1x8xk+Zf5RuAMF4BBtqJw9GdhB7Ki1BHUN3jYBwuoBRhfWcTklLxbz
S21+1fICOi3oQHXN8NohvaaL1gqmUzeDyL/ETDxnQuhziUY1VlH8BaXfGkC8Ud14jfk4OLg1DTN6
u+zZJdV8tAihW+tx8pC252E+6z5S5P6MLHZ0fhsNFvgvejkTQd/Zj137nkwQ9NzPDPVWo/WbjxwA
aWQdxRTXPZmPDAG32vQTEYXF69C0p15H+xjs7cR88kHeFCIHp+UU4QNs1965WAFksNUL46Cznqw6
etRma5VVAaJEvIym+FEVn1nk7WaMPbp024LkjwMumwiSOIW9Jtk1pXUv8bynfQ4Y4+P/tvK9+mBk
07qjMHtwBnut5urJsSAEmxQ3E2FA3lMdgrZ8Mk82VLHp/buw+jDno0/R7fms+m4FFk70ACcS4GY9
oH6BumVHqxpMFdJ4sORH1wQv1YjclNq0t1aOVj3PtreRV9H3VDwYNQ312fssyieIu4uRbSz2RaNt
WzKEveKCew/ztSapCb6hlq9+GpgFDYV1iwTFg+Q0gTobI+Z3LiIsRhEA5F3xmcarwnwzWkp/rAyy
Nz6jTV6K3Ui8FTs4W27VEjzlKWm0oI3td+nbuKGxsBJyGsiDSumvqjFnYSOjbbZzEK6NOto7KHpt
Mp91eCKavqVvYzTz3nDqS7x9gqPDwemQBRxSyInEgSkOwq69LDjbL5s0JpdvAV389il4RPzOSvbm
hPi/v66Mfwx0IwBsmXAamEo55RO/b69/l8lXQ1aVA7pA4aNBaSaf1WeiKn9rDPcJVSgmaouBrBnz
xa2bXyf1A61v74H+Tt0RLWI2oNVlbE0aRs2QK/pcums1NU8zbIgFRMbnhaUM8rlM8lFGwPZeV8vW
gL6YRfcORXYNtARTRoSis36uYBbiZCU6HBM+oglzDrHftLxN7kfiQdGCBmpo/wxrPBW4myNCHfEN
E8gGD2A5kYW0GU2EONPkC0FM0ee2KjjACAU01U8pdOCoeU4nEYJyy5lpv6utbz1syEZE4BuzM+Nm
vnAj6OYfLaH5jMbhTUt74NQZmNlgH2HX2XOHMLqQ5lsPmtXg38WfugK5FtWCBnJDJzQURGC732I0
ETL/qJjaRYyQRUkd19iV0lHBP3PfEuRwKiUqOa0PeLN9qeXFrG/Eio4w2a0HDwpoqG5VlD12sfFs
YcAt6gl/5EJwl79V8NJbN3LXhezrE/rgoLEfYkaMaHKXnqjUcDPicDUswX96nf4jCOMQFWv+Ebac
T4/c1BNcyItsxki9SnWSfjUTTxovJ/FSUzqpxrifhwoOLL4A8HoggYBvbVu4hgyiOZMepeIrsaXC
SqN3EXLSx4h5gQd3KoLL/EeEVRY3chF9qfw6gx0UeL7DykugZbH7k55jlMOc922SsNxYeIFy57pe
uko1yjQ4ribTW45z8SMK6AtA59awFFr9WSs99gEhVFybiwOFGB9CrDnlZ2O7+eU6vIHSPRJJdtKH
bFyNtLzJGK+8YaEnpUxUE+YZhrPGZuLiQOPqyeBxbHjIy+fEWdhaOH4u9raprhH1T4g/SwbtLfaP
qcaioHItKh/ZVbvz8aZvYY4WVbOpJu3K34DH7SWYaiX/4cPk4T1lqpdhXuXsyRbAU8Mz2+IYVz6j
qx56NzMx99y1txS8uYUUIdsxEvHMp2IWPZNa2g7oL4s1FRWqG8xvRWUx/MQz9O/o0HLxA9akprvX
oDssCzLULNg6A0Rd6snZIzV3mXEih/b8kFTDxau7i+8ElyDB+A5WnQFJZ+D1tDL+tJ7IG6OXbN1z
FFNhNTT1TFBG4z8vdVZQrjaIHEwcbrs52+qhu05cnWMKGeo85K+RGZ8SM32BkYAOrxhP+UBoIFav
vMCMiAhkWj7tJ7GlpR495uWLL799dg+iAwyIwgEe2iVht5lhAiYEaCNccJGFwPNnkIJWIhjv7UAt
Q6ZpeDPxDuPkVnLyrKfmWnr9vbBTIDXrrZgwA8pLcH8w/Lp7qf7YNnaBQ7or4+FvSdpeaLA/PUoK
Mtach3kacFJD+muWh8kP/lC9zQWuKWNyTx3/aLdLgRG6f4y77pgmxsaw3D0BIyYgL8BA/1CqBHNE
jPfQcU5atQoY7HgYUwddfljGHwsstdM/DMxxdGMfUVJ6n9qcQbQoSP55YkTe5lxAMdIMKEwOIajk
Zu3DCUYHzDXmEUMqoQAUHNiXw0bbxMJwwp4GMm09oWW55JQQAaprX0H8xGW8JW1EQ9kRlrccr+g2
PgxLiA51R8noAtzgCjDaaMNQDjohc30PLh3ja6x/MbEHIiZQTGbVjLrihlOApLJbhLl6ASxK4mKq
b2UTMBiQvlpu4IwDkhUfQbOpooMPtORPWNMs9qOBLgvyymM2d9g4fmk9OjD3M1CfsXf12d0G1kRp
sMryCJ+dq1vHcAWtt3GqCaCDCdEiq/by+Fp53hYouy/sx5wga58Ltx36G9cZ4KQK9kOUHLg2e/Me
udnRwKoPEuCSZJvfN80MlJgiXK1IVtSu2nHpYfQFh5GeG3aUSu8pEFoHFJliJjdiYIsVBKWPVAUd
AH1gn38fNR9ThbvZePWh4cDYWFUWus5CwrZ/Hf9lu8x4uaZEyHISDG1yK5hgZapnFnuw6v7Zmbu1
68AzrA79tI217JVGMmXl4IELB2I9coxleHvCWbfPTr7B0QwXSGAZb1tjK+dFn0Gcnwgj0tzdMnqj
BI5J+pcszAi+SYcLVkrtSw/u5y96y1mnFeYBJ5DXBZZpngIQhHlwIYbYhpXazTwNtqiy5rcOHuk0
WNc5N+wHm3JXL5ko0PdODHXnbU3jEIdnRKbUACzNxd0l+LTgZTnHW/i0TfKO378LKitb3TgU1PAF
o+6WCNw1m7liS1Y0FLBisBb0jtYxntfOJxbcfRbbD1EotT3R8mn7OyiHce/iBmD4/X0cTgWBPKu2
Z3yaZtyQZVlsCxEDmUs/YLljwQjFaseFCWxTW+ls3zTm1qZkmJzbMqfBQ8uKxkC/qBKgTWJ1IW7c
XQuzYc/gpmZKaVOjKKiJGU4Dk/unq7SjS3ujk6CVq3eUM4+xhq9YFeJTfSmmL15f226B7qIaFisM
AivfIlgt0JQo0r6CEbXNJwNGYX5WFzn95wqfmLPevbBfk+Z9BokrTJH4IH2oC8Ixb7a77bdwE1D5
/FhgFya+1c88VU+PeKt4sKpzrG61yw3sf+P9TKBBhP3ZEr9jNDzqh7bFssJdVlP9R7LUBVt3k3uc
EjiqOHCp0l+qpXyGyQ+QR9gd1x1DJ74133OiZAi41ZTC7iSgFAYJQwbDUy/fsqX+Sze+QScBPm/C
Muc9wsysDglPjS+YJ2fYiDY2c/ZUPjj2jZ4ZUwHugBeJfsf/BG5Dj8UrRc5Dq9+t6ToyQh+WzVTj
hwWUGt9ZRjKPCnUmaqLFgIuN+gasnT98TGl4UAEVG6srqPo3alfKpJESSPfozApsPOlTgvinca9y
g7J7fejF0gSZRreeMO7yrGXV9+lb7O9UHa/5IHLeDxiuPJodiVSahZZzPhRwNUqyBeelPfFKYMDq
PstqcW7QYSDRzg/Yf3UsfEb6AGBze9JjKLDDDw/TSaONYX/08BE9Oi/uL0PDTShyf5diE3zi6DHw
mkDnAkA8G3uJkvKbDjzXTxNnfNAjZ/vg6GibCJ7+H1Fvui1jxO5xgcxqRwSx5wxWQfLjtwVMnqN0
oC8swmuK/mKgJmMsnE8n4nX3DdVGyhMd6x6nNm8jzyIyOPfoprvpvCgCFxHLokvP4RtRx2U9IfZi
y4v04NBFNq7Ojy4tTA5wOP9XT0cwvUd524Bs1LWB/eHFCon1XjadlnQcv0SjDM6lV9ip8/RjSqtq
/tYRV3b2Zsi1zdhSUBu4zUU3mZNHtbbJBiJiFiZOCHNriMb8ShWju5GraeYqSol3d9JDa24D3H3t
p4h5Kc+2CLotrXcPlN9OuxEzJbaAq33Leq6BmbkCaWH5pSYMxVhS0wRPcq1gNQU+t6B97scva6R4
ExwVlhZ7KKy+OOh9DYkX+jg9X5NlEEnbRmfKT6Qkol7D+MPRt2w8p35J6VJ5xwxQsAUKgG6a9J+C
49nwrwa9TkrNSBeMrXDCsP3cqx/FqFT/CNCGw1HIZKN7uKRJKkwdXwcXfm18Ngtnb7oXsFFKmN3S
dVvX+UNmzgFCK5Xu2SnPaeFwufFCcmH2cTjMdr0zoadhvLIq22+bXeNLdtQA+WtSq2b6mTExaKSp
L/u3FiJNviS7BSonIASTpibCXwbVN5VUUKP3QDQZOJ+sDJZEhGVTYj/yi8pPK+h+9IVBgLFtaRUc
phgCwbQK9wkAIl5Cl1xgIGyksB2Y0XAA0X9Kzl6DAL3ujkgVjxnAjPIQ78NZs0XLyxuy9GENHVv2
A/QqmAaFdfCFQR39JGO6Chg0yq8ZO+HapfyRL9Pi9gbNCtqW3N+Vsi/C1Ssq4mhdd2/o6Jmye0hp
JFuA5rZzrTXxgRXpUZBK1ymPh99xAp4yM+c0wHkyJqLOHQz+eVg3HaNVI71E9i1NrgrtyrQf1Bv/
hLAn8fVYp9A1y+HUaQiJuYAKkFmk56sin9cwsMQQoaZkgEgmlZ0ROpu6e1agSzbdKO09SoiZPaxC
LOljeF4EtfcThM8KM5xxl+bqGPoMUJer7dRfmvUvcrx1DIW/EFKv/o3K0cRsxxgR044TzqyMJd3u
ko7QkKLIM1bpMN+H6OgmnDCkOrVa+OIUy7sgKJJp2NBTDbrxX1njh7aYlErWeFZl/OJQAHgZEVM1
ioByYJDknlwsHBy3vxRJ8IV8cIakYKYwoXMNiZZDv4NSSUHX1uZ+F0Q5BBO89NJF22bormosNu2U
ILm2uHdtcw4F5iq14tNCFJA3r1prfqbQkBpMma3a3KVCnlBYa8GyKq9j+GYu7r1gImJ2txYyPz2K
RMHaBHeEzPWm4l4zBAAKFnQQr7yNoCYeCPGQEuyYIJP6sHrG1Vp/Zp9Dn7xqHL1ZtI/pGOemf53J
5i5wNMtccQdcw4GDbOlv4Nzi07khfRBjt57yTHUeERQOXt+/gkVZbWBgZKLS6WvFFr2QlBGCumHD
vcYy1ysR1fDrPMjbaeCTWbG1yk0MwJNxn9klsX3xp/kxNryfqgATA0IY/H89AKWcaVN31eGE0/C5
FWymmsAYkhbQeZXeF6dqqsbLoH8v6ppwUZjJe5uMBwOP5gwB9gJPxFy+LQzi0m0/Y5TC5fp7Hso6
tc1fkhY1Hk1rBtKCmyYm4PTpKL5+mvylGZIT23TtQQmkmZC0qfSHUEkROhKOAgCDmzxppMInpVfC
TTHcxXSpgrOWUHUILot/qSBXgcpK7VQizkemVWGpd7DmC4sf7wyuFq73IiKOSvLqy4v9UXN6WoIi
YNHYQj9crp0G3Vz7FzSvi4VTOR12+yg3BZjaw8h8CN5VPbp3J7k3SUBzgqhg8PYcWC1TE8rzpCHT
lzu7qNzdQOKzFaDAQkS/4MnPBKPg5lcQAziWzYkK1MeN+aEzwz+1JmQOdli+RrNP3HoS0sDNyy7n
g8oKlc1wRHL0qLfex4BNFWiEweyNubfFtUH0FUTMg6+XMO1oerBvj+rib09eBvk5ukVqbjbtFGPq
hPvHcnJyrbV1D3OFgO5jTWRKElzb2ZZkkj9te166XZ3dpF2RroSRmAsXlXse6zG19jkdlwEhqqbv
VdDgP5DuPWniqk/XKj9qiwwm7r7IHlchRn5zOmyD6gs19jZnimX73aODuwI1vG/Mm2WuMPbnRvbB
HjnrMXzlQDQy2CjVvvaeJUSaOXM9ZDst2llCY8F4FnIPIys2sXvWpkw4UNLGB1C7ImMLsViHOWVw
Xg3DvTCvJM3JTZNLlUDj6UKE5iSvRiqqMN/17OMYdgCiQ6j/F64A6U5Z9DP+xJ1Oymb47M3W49HQ
N46xaRz3o4leKhywcgEZ6q1eMljkdGrDDwepvAtQ4ANIpVxXMwP+LGC2B6ytuk+nxoebdjAj90Xn
QoyY05jwKYr0UPOkflvA5KJwTBuil4XGw+Ffg/mktRjfMfyLn9IazllNUhY4lRP3J515ezx8KdSO
I0FBjFBIiO22mlMdS0j7RUAUzRYAR8HSjhJMkJMjrJIov5s9rCWofBrCDdMcfnqwjpJv7Xv9g9mq
Te53zxQbgoLXZB1zCuIBc+Bces2QszCFwG5rr+hQq65h2o7wgMGSSTgA9rxIQyru6Z506Mi3Dow9
HjVk8GBVdCYu+5yccyovjF/n7ELxbCqmXsyDreILLYNQBh4mxIC4AHZosTOPW9/hsLeEp38tyNn1
fWvPOAESJ/YKVxC9MgjPNLdaka/4I8SlHiBeZ3Ci8hyAcjmOkflcwUkDzZ6qYNsWnHTDVabynjm/
ZMbGrR08/0JG1MUGN7GtBSECUFbcDynAiGKrE/WawkoLDaKtnO9qiLkMoGHrXfknqdTaK0KIrA8d
d71g/tNZJ1yuApiWNhltXQClr91iV8LFa7+H4s5i9slj2XxXIDYFRDmd2WREQoT83MIb3+2iYbX1
F8eZ19pY76dkZbZ/gsXDmoldnSc2nPN52Us9QgqNPe9CHGxppuVGijEoYkqgVxRt2TesezrEwguZ
SbgvWOM+cFrHnSOxTC6FNH/IgmgNwq6ZRrf/eI/C8uty/IEQPuT2vK5Tn2r8Ky3GDU0lOMYEv0yq
7hyOei6jsNJilYK5kZDeQvnAbxeVcz57ePLzYs+yB+Xb0+ZwHiRYXoQ8BDIicjwYoZfE65GOoJoN
qYJtJjvjzMOiobG45yznjTiZ7SsHb1Rf4DmTBCryoJFaoSjw2Gu3QlSRLZQJYfGbh0DLAYBXfer1
V0E/RemGsws/La0OUhRy63vz/Gij05W/GnK3gMZA9yyTYR/yZWNmrOaQvvaw7+UvCJji4qrxoEOL
b7BRlIaFe0aqvZEND+LDdMGkfvOvLRBQLsUOp+ZDnLL7SBjKcxLbHuSAkEPHQg6C02fo8R2gsABg
LPpX6dNXYYXhB/lGxJQUqInGAqcp9b3pt4gw1E+P06+1YGFET0H6SPBQtTfG9COy2rwsiSlIV2Uf
r3hJeFNjbcLsO7nGDUM5cyt17hJhi8NmyaeriTy6MsONAUlaQVWVXkhuly45qFhDg0SNUVwIeIQb
zaz7TnMtUFpg3CYPxYHOa6oPS54daTYNiiRpNn//E9iyRZ3UwO3u9pYwa6m0IFjdJg0dNHBSHPzX
oEGcKyLFemvLi7KQdfXTfJLrTJuaFVWsY2P40okUCh7T4Eav+DdfRkbZrl6+DFm9g9n56Zn+MfKD
ezxBNF0WH4prDSN0PMrWx3gJsaWxLmviPfpk5blos6yKC0bZVBzuOfex8wiYC5vmeMOU7dblgJ5M
LwAVChGfuGG+PNLAHMuZ+V/xGCAcrjl/6FqJYp5M1JsT+IWFq1SwNktjRWl9wapHLMlSVeyt2kZ1
VrVrN06vIQX5OjABwWfwrDHHjj8uWgp69ToHkCfn9o/+Vxu8N6kBdaTN1tjfkix9MxYLV1GA0bnH
My3jA2n4vgaZoWkmFVmvv1R18lM0TzUzQCvgf1uQG6RWuzkVccXJ6xgXq/FuRZjhVxw+1IR7VzPP
KH82p+4bHuwazdpb1eBBlGxMTqLUnl6itjyJrChr7gmoR9TdosAAiEpPHhQAyCGbRPAq7z/TgyXA
7Lfh6UgXGnnDXlxkKM4GiAI5AVZxiYNmc40uWmsRicsEpWpXHOgP1O0khebRMwRuCO2s+RIOFYuN
hg6CqDb5B1T6QbFNagJJuHZ9d6/GgaosevaB+AWMWogjtrzsWQ4yj0ALN4dSX5FUtxUhwhC8OwhK
ILTBFjoPFRYC5bdOz1G9R7DdWeIBxqEc9RA6BzKj9YNDTzRCZbFn5sO0L47FwQmPF96GQgGvrpPY
X2E/MQbRbkn/LwGXM3EsgFT7dIvvHBiSLgST+QfOJNyiNWV16OoYmw9nZhE+E53B1h49McnnEyr0
ExT2MOglRMnn1+EdtuQuzHetvBucLdRUJK0/zGy9hesCJcS16DAcIn0Y6lXlRRCrzCtPHY63Z+wN
zpWG4lk8rEKAR8yAsiHGK2k6y4QEIyaDETDJCsnW7C7WXtCEyTShpZorznp2626iMV24EH1skelT
aVOwakc6cA5pgcOOzCM1vsq1LcMs/t8qMrlMrxJHVAOtWAAJhmleQPf15tyZlyCPjjj1rGgPUAM8
StOs1FtCImbCjMC8C56fhwbyzB/qDwxYE0oKne4s1NQDh973oFapa6wW5+yB2LScVo65Jg+EMmiG
pVdasAexp06IHNZAwFvUczWA6MKO5rDi+Nf4Wr9BxtWXZ7+MoFaoAQb7HhZYqnjgBrKAiZooqDu7
eYIVQ75Lr62AfwP0wyNRmtMnN6bByZlQ5DXJi13w8qb33IPTufD+WhRU0MaRBXbJF1dX4kHAgoJB
plv0OtGDT1Cvan2nrLe4/LbDHNuV9RY8qTW4kw5uMmHg8dTH4WqoE5ghe8EFlXMQqvhTXoavNRqs
xCIa2rzVyXuPrKJnpM5ZVpuvy8DJz9pV+S/E78/RHqVu2/M8Bk6qb31KN3rM6nJGbO3Kr4gjPvEB
RqUhZKY8pz4bqPn07TPnPRVTon/insGuIFRzCcpdj2k/2jgIicymzh5RwHwMIkFAzVEcxf60VKLh
SDfKHKa3Xw20aAMzPOmhcuNgKgL7BPGieaNzjXCM7H0I4pQ7QmQLOWwampYgeGsyLvjqByy9bdxd
Y6tfKNRj5bbq7tkI56sHLnepYOTa0iCtZYZFQhFcvglWCCIyJ9w4S3yKYu6gj5qxJB5ZOCIliqHp
ER9TBnUA1Gyp/5F0XsuNI1cYfiJUITXCrUgwkyKprBuUNJKQc2gAT++v11Uur727M0ORYPc5fxSa
9QbF8k8ker/poqPXYS4J+Vlq3wTrdU/CyNAfl/uk3w2dts+X0nxoIBCN7oV7dizlXskqfUb9MWas
5c7VqkcjfIR8W1V3zcRhFX/N5cVlkghb90ok9rm0ngcnDFqE6tUVLyHHa3uYaC+rYG455om195Rn
2kW2EToC0NrcA8X0bOBjVtAXQSxQdwUIq5t1Pexy2pmsbNMgiZ+lE5gEYjQMFpBrGqNmztScjw71
jdotnV2eJ5eJerRgPNhE/YRvJ5uLfTZycSrIG0AOSZHfGdYEcdTKxQdqRtsSNQ4f0sirZvIRoN9U
M6BHAbkdEfYWDVWY9mVc6iuX0T5izLXw6xj1/CiNOlHgM6p41yZ6OD03orhGc3Kohxksuf0ZuE/n
6dZO4tZEw1EgOqBIiVRAAsxSpFM91QOVuR2Ltl1nDbkrrf48stric/LT6C+zKBOoxJZWBcIcfol/
f5y1Zy+dDh7gaGZhBcmsBU0lPSSCWuEZr8HQPmZ6QpCj2GVh/ObL5CmctVPt4LLFOl9bdFGSdYEt
DbHGtaCNKKzix9yXdE01T2MzUqTRbOae/V+TCRmG3nrKfzwx/lhp/SWd8iD08qNMmt3gTAfJu2Yv
yWvfVa+5r2NQM1VdknoXcby7mYM8WztHnvaj1eQRQQI7WKkVOZpzlGCIT5m8Kvpd1LARAnQtoWS5
VKUa1rZpuUjsb13yLEIBo8tTS4X6TP9m03kkKf4Yf1qZSR7aQmcy8RV46Bb07PwqwojYhMNCI8Re
75+tccEz1IltwU7MhG6FZ3UTlh+VlStWTrDz6ciubBRB2qkdb1M1btOWNZ1kKItZuigpuboig1QP
rxrfu6G/VM5BoxIYIBTl/R1XIGiHiXjSQpekLUOQ9ti5PU8/OOW0aVzt31IZ2Tq2kkCbdI7ZirWc
2MlN0R4WNF7QyjmBFjiBuHxB2MyYB5QnZrKKR95NtTdG+eOsI8tv4ydWT9jQmsuoiCiTZXxNs4qw
zWht+EEeiUeyPN/Njqgm3+ayI2oFLza0s29uOydDY0P3guYe+Fhmc4SZxbpo9XRCSoiPKvtaEmMi
zOpbthR1lCxLXvFphwYmWS+lJ4pdVXzo9n9/KVElZdSeoWpmhrvOMjkYw3wnpvm8SPFV66gBWxdq
gTgQ13CfyTcBbDh6yUJhaLXtpicQM5ES48EBq39hl8fa/czvqMV/GUG1bdbdUsRCoxAvKWdNKVzS
DZRs/qzjfG97lPlTtp1tpMfTBwljcv7xMmutx3hVG+fZSJ0Ti/2vH2NPn8R/Aq/JLIMI1oK1czQS
vCYlK4dVr+35ZSI/PonY5RBFluW4MWf7aams95ACDqpaHgsai1YTmUA/YfNvvnUJVZLiO6SzsjQh
EyjvPOIhjbiOHpoHTF9c5Q8dLOmxRenuO9m68cI7ig1GOnrclWQIuAwkFT7ALPcGmjBmD1Y5Oy7W
ekZgtQ1eOHsEYdiX2dobVv3ZszQWtoN5XTUOO2iF7YEsUzNYCDWzyGcdnYyjt64/IlakDuOIocEp
ps/0OoNaY60GhclJmSCeWnPFHtEmGAlJGmS/JQNQhE19NoM6MnITkqmSIlgEnxYJewBQY4sqtWiD
CDVcwa5klERztbsu56cwvK+oHAOVCOZMCP8BR7DT8e1wBqK0px8LmCd3wu2sKJcvvHVqaFY9wDC7
CohgWEI9/zkaZH6PWM4NxOvFH4NiV/DZ22tNe+1w+BD4jjYHCZBQrsHA41wI+du9RhEbkgOmE7pv
bAqfVtO8lSyB1fwapTYR5oBOCbeaq2dXVBgQhqeEM8ueMLTwDSCKBcM1epykWfs8G4TI0rhyaWS8
MRyMKiDW3Gm1luK3gUXn+cfKufLEX9je8BySf9F2cuOCCdC8ni/APgMBpe6nx+85LatmmQ4Q9ivL
YzXGJpiy2CdMDY12m3rSl9Q/6sXV7kaUmT3+ew5AY6vjnOK4hsDJFVdso2TKzPAYYjQoCN/U4y+D
zLoZaJ8aYVVAjyqVK5tLLC0vcxofeU2XsSWOyhyLXWcVrw4/SEYPpi3uZaP/uigdZYR2JFu+ddGS
5hw9mUgUSfHbZRklcnRSaEiLjYgB3KdxbJ/yAEV0sQrdQgw5Bg1ybg2tSkySGblNiASmrzEMfKJm
tNjYKt9y6/V3T6LVz9Rniwq/avG+ra08vmJgvFNtjMWA3kk+sLRG9yDZvhGZWf23zx/PQ4UkB7be
wCqTvUWkgrR2fV/seduSFsLIqCitns2LcMz1OP7z0MQzfmYRbpZtym6rUQ07GzTV8U4q4EZxi86k
tLpPvhGjTfAxCA3bqhN7lRaXJhwmJzU5t267QVL8bbsGvb5AAdjNBH0PUIMJ4sSc6c4owU7zC0l2
jBi7DC0amv2qIicK9uA/2JItiq/1zrZJeU22Gf4QSb9NDBXQTSBqKXw4W86CnckOD8JoqAxRK6++
yfUvc0oJfzKxJ95JfUSYAKbAB5jDCssFQ7/HVkSAe97vsn55i8uXYj7wo4c2yevU8RaVOKl87thk
KwpMvX8ZzdeWYpW+lQ/te2/5jGzRys7kTbg3o8TNXJN45eRYKTt+KKCphakY6fEhDguqeuOT2xDO
Jsx0uzj1W5LfzbANpEP0RCZhEJyAyg8e+szVNlFFTGBsPc3hix56WJkrxXXpNV8kGPvK8VZz7ICV
fwJINn712Q0dwQUOAKIU8rvUnJMYFrZct8bjT21JCQizgHMAiqAcYwyC7SvLzbIAvmm9+s39fdot
P/aCvRmp6LYb7aBScdA82oRYVz7NJeTI+WF4UX+degBfFgnPL/+ysHx2eWEWXb5+0d/8FPRDa32u
93TaGanPSsmwXHzbJl+Yms8WXUnXrYcoP429d6hJ+7AY5bXqX1aaQaIEi8ukHcwu+VsGi6AHZ5tJ
O7AWvtpmH7THCQk8EcyP0iK2p0heDU4kBwbGj9MnYToDp5eYd4ZIY2x37vcIuTqIBekcup2sXvMh
i2xG9QsO5YeMBxWJSPN8UWWWqU2wYwoGbhcszqX8dMvqI0xe4pkFEwMuASZx+KOIVu44Emizu517
IADiM9Qgmgk/jcbsYvCZUVaAUwxE5LEmDlphbg0XcDZoW9iZb5eTTcHsmQZcSRdgCVpWj+bawOXF
Ixq/c3gQfMrgYcKJsmDKSJwb4qkpUnwvFiWjbBNMufh+MReGTU4rVa2adqa841j+W0L0hoSC5DVB
xeFv64GtktgTZ+kBrKwEqcUPc1QriM00hVjI4NkBo7rOFlji/ITGsA04lGT1gB6a0GQyU6qjh6Fp
nEjDx2RRoaz1xbK2UXNXUxTQyesKuGusV5XovkscqDqHM0AoW5FdyECpWQdLklKZ7ztB6OT3Un+x
0moVWqbOfcmT5Rn9j8mZsTC/Wul0i/jfxiiZJw1I4kvbYGfoHtjeJ7PDIoiXnFm7YFCw+Sg1QDLc
qfphruU+Vy9Y2yY5QWM8iNyUnoI9/jv7saAq07pl4WwnzQXHdg/Yrv8Dv9rVSICo+NyNMzfEyBsW
w7s8Rc3PEM5ADQQYYqj510E1aGZKHiEGZFJdxirb+g1IYhwyJNgI7vUnj50QfgSdTT+ib7HCDdk0
/ydy++U2aZdKZaZpEtVIV8+XSnOuSzd/LJp9xRMOEdL0sF1oXUouyATJKfvkVG88CmVdoT3XXvkE
SpLq5VMown2x3FVUGjYQRlVyiAS2mDIfLxFnoT7CJ1A7k7KgJuazj5qnz2nDsHBeRPFLPsVPnY07
K15bJjtqKkJgPdKzyN1jATPIvd5C/a0ZJUrexwnpU5G9kGG5jOc53S16tVb9FsBiSV7t/luBOSCK
N97k1Qh3DeiCpxWmKAN752uG9AtQWkMdQA0NELgGU7JAX/EVpffR/VbJQzaCixKzNH6MnaP27sU4
5hOWVnTmXX9RYa0z22dhire+DgNZzOhOiIvBRirFwYyWbc+t3wDTQoioLc0w4VjNaaM0qqMp3tW1
N4LEzrLYe7i0WHVZYz33K0yJ/wZyti3jbai8fT3ggJ2m3yWMblYENOXk1iqClh55q3HAbE3H+KYg
hYrdQJgghHYmVlEVf9cOMZe8S2r/8Ie3ifCx3BzIjPn3pbaTHkvKgmfaNQ7K0bTMuBenq6tdRZ0F
URmtnZl+Km7UMfsSoPyEjz+4+XMxE+zEjJlmNc9TcfK97C3mrsdKhJBcXychGBjRJ9XYnlgMEMXT
3AkVAwilgbE0oYEVKLoMMITdxf63GFslKDOZh8lBxOzGQDADiQNZMlKuhTXyOEVHU5ffUO6KPidY
r0re+D+GRcA+4xsYg+X/Zu0TXA6SPsaqtghEkx38zLmp61jydbQ5ne1BJ//hlVJc8Cl4V5dpQvkf
hwxzCTwEt+w0XHwJaTOFSqYuBOM9rmjBpqjsK3MnAydEczyWJ3t2j97ov/aTynkhyl3dZFHu/ieA
4QkOIu4EnYzMCmmDQ+Cpvie/6D9Oo23WLjlPYro70bYdomevand4klcdUiUav0p+if/rjdR7EuBk
nlHR9vaW4aA2v4eXiubMuInXzEHFqkYRGUuLKfw3FkpQGBI52+/dCg1ZxDTZ1R+TTaxCy1LYk8AF
gvjASPZiF5iLUG3G+oiS/2R01d2r2TyMAZSWAydbiUHfTu7Jg/+sk4ovi9bQiEcaVUidFYIdR9oA
69Gmmsj9Q7310A/jOXS5y5KG2f4r1ftVMn9DiLexgSXZ36qnzBxDgDTtadIbgtxs1Rs8rJVQwFwE
HTPEFDKaG1G6V5kHkYYWCg7dmUIaK5IetvFtCdP1zCIq2OurhIhMfCpcYUNWERkskU31VKvLJ5qg
z93sBhkBYj7HDGQBMuz/HDkdgeXhXgC9ZdafSuSWdnsA43VmeTEktTrzEyU0LQOkGRtnUONAvXB9
EifNGp6dqvhQiSOFSvJiL9Uh0nsYMl4mpL9b1SQxozgGjMeyRGtcdk+H5GoptWPB6hRKRg3YjloY
n0XkHuZyvOraF8wfcaSp3LJm8prRvg5IDMHcQ5jMzhC7EqOa7uxLqm8BCTx9azdRjeZ9us5RtrP0
9DRYiF/G6TFEfuBxTSwFbG+YmJfQhFIdu21ByDiodfijlxN0brFcrbx5bqbX2LoXYYiLnLQzbHFE
UZy8Thyh46OcPLj2qQFfj9uCtIBiK7tNic85bCe29XuRPmnmcaBmEwIPrTLSiTDzOCr+9NjcRB7l
S5MTyK4jXcAbX1wQy568OzuyuP04cLOJbXsICb6CTGE2txz7LfHvJikqOX7rSscxwuM1tRmFqDWP
sEt63CxvFSqnOJ7/2aODG3UYVa6xejNsK/ppDbLyI2dDYuVmpqJiQstcWf17tPibpC4x2BbrkmVP
fR4Zlpyyg9rqGQFiYhyzBBVMUKbAgCUvAN/9Y8cyl053pnBTUppqKuxZwGXquhKTTaeMXWKwvmKy
Uiwqv2P4IqM2VUUJE1XP3ic48bOhohthuODs5UrhSHRT4o2BShbUarEHn1abVEBq3nU0m0Br0lPq
+nul1sgiglSSXSW9c7hojwlgJvJb5R8kQKoe5aXQL53JyuvMIZ2F9q6eqn9N3T13pG8YwykW/mPK
Ilb25ZNmiXfDN6KNxj0xO2NOOhYE6zQWzNxLv4/c6jOa5/cxm25+abNG5ywYWv/d+Nk2a9Bm9hRt
ePNMU1KCUWvqMAYNaV1uwrEA/XJZ76OGUAjRsv3qzJ6OSyqPGkZq/mhXg7idF+PN+BuY1cnKqsJN
6xSPona4FLX6xNr+jHZeUxanDL8ji0ZEimVnfDKT/4axe7WSmtoGsGm/+9ZwdKVtegoj/xPheLJf
TKaVKdVPcy0oefTOTToHYYi10Yvx5nSt+dQTqLK1p6Pfw1+GDgdw6mMtmdoyPOG6ZeNMWhKx8bPK
Sl41fvZavmg2FcBjk1+6xiAFSwfN4LCnlQs4ywUWNb1TbIHAQnCm9BPhRl53E3W/HhgYF6i+pJ9h
5P5LBxd8SFzQ010gWWW757pvbabvzOoDc+bBbJf0UPUEmnBedzYV9vxh00TcPEVrifXrdtqnltQM
YEm+y3QDIc4q7H1ihCn8IlFoYL00jdfSq08DyniusoCgy8D162cXLtWeyGxBuz0axSGfk43D7+Dp
zaXzQm7ZiXHCnJ97enFVqEAPX4L7lqq/kTC89lDlC8KDJD5W7misy4Vyon724nVFIKIgu2R+V+/M
hOzcENOeeJBr0+lHrfRv6qeja347Wl8Zpzmlk5gp2IFUf2sWyyA0/E1aU2rpDjwOZ1z9QnNDjldM
zovxDUS00DSbVvUm05prP2fGeUD/YDKvajgOdDu55TZYC1EA4Qi5MQtmulIck6UNRnb7CN5JDeDU
qrY+4yk7MIl6W0mmAIv+DMeiryw8kFXqfk8y2odxxWwQnlpiJ6mnNddjVHwC1axn/kU7aX+0rKeY
WCPYpHfX+LMvuiyfjcq/xXZBq55PdIo1bPspWndRAeeKuslEIN6VhBxHVfRvrlOCQxEt67l3JLnz
a2GkzXvlmkz6D6LYyPzKzI1wKthWC3ltXf3M8aIc/eNT0WLlbVitBUnw/jjvGm2+tXVR3OeZOzVl
/SI04u7USQ5lyxXw0lj33Kd3ifijWLgfxPPw3cO3nFmrPOb09cb+qRrcRyIqq3Xo9eTCcOZ11q+s
l70bIzZvWm8MDCXrkTldTAwWy+ygeza2Hu9V6Oabyi5ui0Mqy5ykiIGALcIF3YfKe2lLZyPbOOgL
PSPIOOSfYPAacmSjRo4qbfZOQ1xLSmNgH6yZ4PZkB7BZYNTYtVXzJ8aOQMNMW3fhp7QVGGYTAdEM
67JO9yIVt1Fn7BQNs2TNdFwTt1t8EMSK4z8O8rE40Tr5kyy44IzGBBmuPpLl6qWsmQtKRx8yzF7B
Mr2NXv6ZhVMQZdquAcuOe+V60YldxzJUftRzu6H+aidkUuNsVTjusc/g/TSZZiuLFy352byO7708
NJZXqkSyG8mCI0ZvNrT8t/aI//F4szwXCRYfgAuhn3TVuzN2+EcQOa+noX7GdLW2uW4be0Z06Oxi
R5VdzV8Sa1NFKxpIc1o5G8uGFbDIdRIEDaNr8nBS6z1lG97oHBZdO440IEzFb4/A+aHW2eKtFvvr
TJub21BWV6dBK8AjcAKp+mhWo2Zw10lVcYK+WojQlqeQGDbUvU4KcEnHjVf20L/xvqzAj1E4jk/V
u52SkOKTF5h5G92+1xY0YT2L3yZNn9vC2qg85ETaG1PWzNDeWxZmh7TGAURn4FNlYMQFcGbiQA5+
4bq7jW2hsywUz76BZLxe+rvfF4EhCf3TaV2C0TghzEWUPTZkqLHPDp3YjbFAUc3UH1bPDmvwg693
5Dy/OM5wMzFozI+WR0+rkYNDotbuZfEY2hnSM8yFKi13RvGQ4WbjAKMRhYZrwikR2MWkMSSE9XBi
pcyQsUHqWUhPIJZC40xg+RoYUg97+J8VHk2Xy3qaOKK4fS4mGM7Fi+4mk83Fx0DChet6M12pfvLQ
enAz9VJdwprw8GJe+11xbPO1WVEbVMKHj+jZCcIxtHPHgV7RyrxMjOlrG4lBjUh/ivZ4sXACxQiw
SJiSs7lzqZupId5Sc0ZCC80EziPhARqMaClauKb7VP8IzWXF2mOzy/fnDp50ehUMMK7V0rpyEn60
JVvZFtv61wdxi5GHJoJQMXc5CiTVyZ+gipagCXIyFIZqkIFWwCgonba6jjwNWxGH5ImRfN95J4K2
0AoAyTkLQXOooUb7sR+uhhDrJltb4rENwW0YqxZkOnxjZtgdPkav+opn51iyu1U+PUDxQTfe1ElN
Sn5gG2DvFUm/4wN9qiShnqYsxqfNTeifpfbnAluUzLPLUN/Rya108ZVEnzVjVWf5D+qOYu8ZTeNh
MYw1u3oNXqpzIVsY+oZwhx4rqORf2BxU7HOufHJCosrBtSBfp6RCe303ur1TPM0mUbkfmnEcJelN
qxChaLvul3UKk4RAzf1ux5eYCdoDIae8KNIQbui436xXJ0d4I55JXiNmkRsvET6uyz+kJ3n8bLV/
qaEeBmTIlVyVWxOVLYm+65Hy07rcF3gHSHJad90UgLkT+/rA1qtcLp0JCWrcaOGhJRQTXHSvC8gE
bc2/1lndPuQxiNPLQIRQh8yhzIO2e0l5TqgHXuGys9u3+Vv3iU9rnob6LWwpNmdAH0rO5viuvvGk
aMjkaPKj3ge6CyljG71bwXuUNSRB7myAOiQqnm6dFpxAfh2Y6P5mLOHA9jXfZhFoscAekhLaRBAH
T4tvEBp50EoKNIw3mBiHSyMeo0Dd0am3d/AB9eVJlvtB/rBLqm2AAD28Sgm04rYiySn9Zq0L2vIC
LqWSwtj/bVTdiMl4Bz6VxEZvtkeJoNLLfq2BJqqWLsthi+snKqugRMUDuuHPpDZ3n7VzCFPAEIDC
VFMDhZ6/IJaNurNa6dStoNYJq8+fbf+rif45mBt84OOMjhS04Co+EgKrlucMZ3+tMhP6s+qTKRAV
JzwAg9TxP990x8Eyx4/gQAkydqHHR0ZSkJRKH0OeozOWZ6XN5KwcX2derwqFr+ujrjGocZIDZ3mm
uT7nOpjxiSjL+qOhIOAzE0eSlzyCODmWJc+13CG3zB1QQwSAewue00WY2JCjO/3YxbtDgzBTRwql
CEzKiVD45qbRusPoMQo3zAe+dnLydSa/Cma2nJhECE6CE8rwYzlKRDXOcrB/i3rDo5WOK/VjwmN4
e4HpkXM1f7FDKBmL9W/YltidwujtGS9qi0dzYHPvXnuXgrH8QN9aw6aBjI/nZllORHx1ZAdylI2f
MD0rx7ZQQd0LKAd712AeZrSSj2UJCscbL54mmqEZcTyzWwGowN2C4/PVS43Dh4ruGSS3cX1TIL5m
wrB0ASgu8elO6a2M6dHgdpgJJjmV/RfW0ocaS5z9YDr/bN05NDynjyFf+weXlOUlSjAGo0zXfxyF
JPCZSetPEYcoq9HuNzs4sJkw+aR+KsSnT/5xAUaN1IN6i+fUwJyOUhdQQdFZpcrNsYK5X5X1ccGw
quW7GJjNwUZsIeAHpxiXQ6c9E+UvqIRL4TwJptyaA6qsIeG/+veJcd18yJSeKH3h0uowGLdNSz+7
bTwuauNwXyTBcE3rv0xudNN7pHAz6jtHRyJrI+rh1hdFsTet/ohcLrbj85xNuzwtCHEX72r21NoE
0JPqG9nfcz5swc8Y8kS69R8/vG4sGyUbtuOjhudXvti8jJJkzZlBKkarpm6FyiNRS37lGm0M3pfS
zURWA+/LnIjIHuStRUyUAnm740aJ4dV3mj4LKPaLibbZHLfqEOEMSkmsJbNGn27C/Jr40S3gf0Nq
D4sFGd4fay3ZuSJ/41jNVCYLFhF+FfcR9BUD/UP+PfPEF3jKRoxpRzflIrAJV5UgZozvEOMklUy7
Uf6OBBdkL7EWnlsECXXevPhW9Z9jIiYcNgmc+b0lXSh0T2V+g6bn7rGTeZvn46OqccheZ4n3aPyI
NxoLcx9FhJQ4ZM8AfoJxdee6HrbhFK4U1mOZXwraBmRQerpaOWdUVhJCGSkJz/7tmi/lDuosdCwN
BgbvBw3Sf8ZDVHFKwFjA3cFLa8laktjWzTeAToS/fO2U7lqV9CRgJZ0HBMTDDguRqeW0uzuMG9lg
fY6+teu5UcrqDfLkwSTJewqIJrAL1TNhsiwncp+5guBZsnfsf6F5ma/pm1c/8J+e7pGC45LWO9dC
u2rhDio4ui7EiI/cNLViOFD1oajqb3hJWYFqcoViay/Bpjsk/d2UKn28rCkSbZaNPpxNHFe9e6iI
jwldnguUs9n0AdbKR+nbG1AAnq7KIlQKxCZuXuMC1olWLnhMfly6WIDs7bXgaTaWT3Te4K+GvZw6
7zUkY9WMAjlfSlPeHLcMSo+ZT6vItH2Y8/uYvM3WK5IA/D2i9cl8aa+52NGL6rjX1huCDg5Qt4M+
OjPc4J/lSPz/u237L0TXbVEJogIlR3CSEul1CgttBXyesYvRXn4ZoSJAd5S8c2HCYbwV9U9ToPa4
KU5OfRX2sZqw22t2bO5Jc6wJj+ytFUehzCiG17/dHE9HkCPZKs7KIaquz86LAyITh7okPemonnG/
8o8200xG6F47fUfjs92bNp1FsKSIRNFH66TO4IlO2mbjKtv4/M1qlZEUrzZ4Fdr4/z9vK6Dhbc7F
Kr6OzaM9misdYWPckFwc7zoKZppGIuQKbwiSm4o0Ree3cn1iyWzrOnmeu5Yjtad4mYt+r31jNezb
hOjf5VhTxjWzt0wuk7kut7XTfBWG8Wra0zfxVg+D3q3b+tVrbwrmVFe6rM6keZIzSEpOclcGCwvm
zUzfquLYKW++lupXs+wfOY1E8zoBF/8HxuJGYj6IJ59Bh0xejLmVbAEs/03iK4UNiVXvQDyTbwnO
PVdEljXdT5nVH25E9WcG06rTh4YpWCklbE4ktNqk0h1nsvBaR+I/3vTGdI/C9lmarEvzE874sfdg
H1Q19nuY/ADrey6qmtaLhnWDUzUhX7FZxkeI1L3bR5vO2ae42LLsscqfTa4vv2CNAYwmC8VItOeS
Ez9dPvrxM3cB53+NeCeat8J8yiS8cUteV/mMtcqlH6bkiVAsDEOVwoR6WR174lbCdQN2Pv0CpJUz
dURcMIqBdaOfgfhDDJyvSR+zwlN0Z715KdLsmPGzWN/6+T3z5SXF3XXBvt/jr+eQTs+CdFf1zs8o
4Ldeex9IxuUfiRORQafq6PikD3O2lhc5Q0jQw0u2cGnddRMv47jLeKUWQZMAdD4+B1oTzhnR0zko
tFqAB77/iSC4gVCU6TXMq6MY+eXVmwKU1D1UQ/jnjnnwW3enAlqMA1/vpaK2taLUbasYEf5ePs17
Nc31I0o59Fayw4uc9MQ0oDwlWXy290X2D9OGiaugDZ9Hv9vbAyEeWP/4EnO2MMRhINq4/azqlGn+
3RtsXV6tHcn/d7rPwfNPNrsyypymJtbs1YGuRdOZW0FUXPsF89Py1GjansvrACyiIIeNNiy7HhGV
7mEvmcw3T0bUkGBynG8JpM8s+cpxa2ckaOHx8RAyRc3rHKWvvl4ckzLbYbpHu9MBdWUrl0bHiRZf
Y0CLi3xjwXAbgiO2HSlKJqqliuLimEAq6nEYGpXuynM/aevx2yCMvsjigbLpPFv5GIkaJVX7WFak
26HeY39g86FCiMbWUMfjB6mKH8Vwenzc3ipwdj62L7ZD236BmFPy+viLwt/WORg0CVqXimuOJFQa
r4buGPl7cbD3tVqEgMj6F95eSTwSu5Byc3bk43rWKdQO/G65/EpZ5gaMZNB9Jen8w114OkfksInS
O76cHQDBa8TXqIALb338nBAwKQg5jUTAivY5JptENXxOkoylvn6KOtJXFAy9sKXV+bmwLzZM2OJX
SEIioJ5tSaILX290H8HYviIQsGuW6uptofzP2rXdyBM3cF8TnI1oRi2bDTUdyAOcYVylS0lM6Lde
cDRTquAlL23xJJqTXL4JOY76bcgumOPQ5zAkiQJPFxmMaLliNWFz8iNgbrU3wZU6GNTqSHobyOwy
u+nQuhvXiW60p6GAt7Y9en62WYSubHmm8aZQHC9BqAyxQtEVfqKsGjeFTpSfXPaOTy15dOzzncyL
j0h/I44ypU2KV10RY0fYbU3au1yUge1xBp+vkMEyurD7ZnfiNbZQzW+tSylQYm/d4jC1xdb0y33k
0NFAu4V7V/0X5JSRjjj3Yi9WcxsfbaT8K2ihTY1iR67jiNK5kPYRLuPYn59LPj4jJcJP16eNlZMx
vK3IfCj86b8ndywmYkrLJ4vmSLIA/W0el8D0hHqQS+kk0TmLA0isfZVxKvr2uHNjcZibdfcvremZ
544lns5sgxzxRuafxbimSw7ZkEnRZfY4BjSD6dmXQTqeDqbGnDwZ4cYhAsRp2ms1vPfM24TKmA3W
dKeO1JD0nhoFAoBpPYa0I7TRxrKekbg2Odgqj6RB+kJiXIuwubh6vzVhPpL5mA73DlHzLNZesdyW
Sj+5f904YOphUySuvw8gwVZRK6CC6hfrVTHhPHV81yFxgKzJ5B7e45G1zDCZPMgSrfGtY9iTIZG0
lUl2JVQhh7j/3yFuWXdBfCfTNhnGmza9kCzs4HQ4m/wdrGvxJ/5zq05OJm13E5y4ZKeBSWVhwWXE
FcUMM3X4IcZkPa8pXvHDJ3JkI/RribO1pm5Vh1Qi4qEDJCTsYOSGZoRBAm12lzY1Vyaii6G8z/R9
KiACffg2iUgpXOXDJUWd203MWIDI48dC1gCRA8p9MVg4M7c1Q5Wa2V3d3+A2nIEBEvImSqwz/Q1r
2k6pEhK+rt6aeXf0kyD0UVF4qb9D8G73axUiW3OdgUwlI9scGp9Z+1NYCOE8m9TbDtMJsTG/oYA2
GIMwFkHOns0kQxwI4vVlILSeqlAAG/zhTDwWmF+7oIVgWm7Eb0bZQMp3QMJ4JvhkkQrQZoFkzm+s
nUeOI85+IlYwoKylW650toLMZKlVMJlXvEZoFQH1H4qr7n0CrJLLE4R2fusrnRGJTKHlVwEzEBrw
KAb6fWIqzXnjdoidRyKmwBH7nshOf16ruC4zxVxJ4HDmv4KYIYyR/rHAbcLOpCPpRSq3cmGCdEAJ
9VRxd0Bnv0bZJ+8zp7oGF1MHBadZPCDHq/ogksV9cN3T3IxIBkhpw3dUxrsWjxbRyOr6U73g6pW2
TOGUcwW+RxWQS5UhVQrurpxtovHis89p3NlbhaFFvCw0WyWQT8RWWyHI5XGSmHo5+CM0AsVEaadB
nPxIG3v8AAPfoRJUW0MImCBQrf0HW7IrVaiO9ZITr5UBR15mvRLtDv40oUSwMUt7+kZtkB2oC3ED
a62/kuRP9Z/I/B2plMrNt6q/2voo4VR1cO6WZgoNcxwl8vgIrX1kPYbdfBLqzmHtYMIeUbxSZUK8
3NnoMenngJYM8X1/ltbZ5kuIv5Z3wiIn3hLZxjRw5Bp/PXCREdeQ0uQcaZ8ULffmraQbARyG18MV
myCtwcoUslSIlWNoa/U78IaYDWDyAzoglg1D/DX63iUXRW1zAFVwO0zv0x0cpKX7oZnGbRxDq/BV
gex7KDr/IfsfS+e12ziWRdEvIsAcXiWKytFl2dYLYTkw58yvn3XdA0yja7q7XBJ5wzn77JAyroBu
ZsGcyX5UWloqfQdSaEtmJ+Qz/4BvsY02t6lxb+x0L+qwCwTO+P8zLZVimTE0imilNZGUsTiEzbMs
Lo2a3R1mqYu2+dKVgz0iddSlgMG3Ay51ZyaC68M5d7i4UGRItX9o0DrCzv9V8j02pRjzGFgzXExl
wejOUieoMWvY6qBS3vTtYCWlsuVYJ3X4rjrUzN1GcgZ6dBv1WLDrfGurGtNFbUlXBB0vSEICC2em
kwbSCQlNqq7rXwn+GajauXHAvE6BpW7EBQCJI6EhNUFzacwk/L+GawNk10Wt61gzJuEPc5eMn5Hz
VjqoAZnq1S+RVa8zX932+SlOWQROcZ0Yx9J9dCGe3bi8l7Dc6RHxP4Ot4GKWQc8AK1NB1Eg/XjK1
w8B/mtDW0+6giGsuCZEryKl8ouLqjc94lgOoYPMN/npm6EEMHKCR/81MCWdFrmQfQ7RwCTapYs4Q
auVeoYYG6HA4UjHKWLY582jn1YnexJRNhbZZMpli7sduiLBWbukLIC4GXy2mxwDtouk02l2jbHxt
h3nDojhW/r2yD1ZYXQR0CxlMDpDLsq7BGTVUHX77LyEYxyo9h1I9GPGP8oJpB7GEZqqoOrqTCrIx
dzcwCjE45MMN6ROMUxzqvPKVHH1HKD5lBhYp5cGq38IOO9VbrHRdsLsVnAm34sMwZ1pJi2DPC1wA
N67mLTDgFlHmTnO1DV79rrSg0kWWYXOsLPqz+op/wdgvvf4fay/Idt2n+ssCarBQOnGHTGvlkh6V
b6i4XnCDzLhJt/6RF7PGhH7dev46XM5v1RFFxBV7172xaY7ZGjH/T415ILsIVHY7bo1D85Deqgdj
f8wWFs22PyLcWDL3/Gd/GLfpbL6oL907tPjIYUNA+lsTWjHpF+IO8okoSmg1rgaw9wMGoke4l6CF
cxGItOVSyvaxsm6GvR8ditnEP8bnQqd8zs/q8CLMHM0AeJomhItIojq16LJkkzLYPtHxcE1+WABa
U/EvGF74eX76gW6AJK0kdImGTrOfSvnV6ptOWxkzXVlAScjecSzv3s1Lsq5cZjj4hC60q35GV+TC
EXaxVXeZELjNOwyTb2tlbkMPssSKua4L5WUBN2xF8O3RvpRvswDlrxVaZi38CAZ8J70ixGrGI9PD
KF3AdKbn/+ISZd8CwsrcL/V7+tGcyov+2psrBZv1aV9k0K83IQFVORxxF2TMUCFPuAhEUWUNa4MQ
8HvgH5TBw40bQlEOOcItFs9qGbq5i5x9gbX9AlO3RUAoIc0oXdeCX4wN3t9uhysXzw7WGuC9x0ox
Im60dXFjge3aS3Wa7um/+OJ8EXYXYIWoLrpPaJza1jwxi2Mckp3Vfb+m+ikffFFo65aE1oXOF9ZG
/Co/8115NX7Kh/rMXHb2M7yaJ3YdPDoBfOK7hq2VIA5CCcOmhj3hOsXWKLZOsbGwASV9KmD+TjW1
1E66G2y1dXNgFFDh4OMFwb4MrrBVZ9JbMhxlYVJtY9NrMi8v1pGG7oKWysX9qEkPTXDqy30vn33p
WOkHuYEYvFXUdUmybnqwqZ+pNkkfC9e5sm3azSROPgGD4xXzS6lqOuspWyLT9JQjoDY6GokCp13i
pM/AE1Cygvw0k+m1iL7htNAq6+/yoQjc9ooF+E/3Zp6cDfXTfJYf8s06WN8C2T/rz2j2whnLEAje
NFo1wzNg1bDeDpBxoLRrpEEaKS9+0e+7V+sZPeiHGFC+I4akoCe9CmuYB2lKF/WChN+d9hRWw2Zy
YTs3HuzFVeMS3IhKZ4tEtMcHmPMZS9PPatwT8rwlSGP1OnlvnxTp7jtOkUAoKzTW8t4CoIJ3u8Yi
MlrYC6gs2hJL1hMLU76bv/UrtMCbKX3679U2v0HshWyD3GOlXatria63wWvsAMvkPhyDe/XR06h7
iBqRv10sKqN4EW6StfULNdHVQH3eunW5NQiIWRWbZodn2O+MDTilqubrj+IUHn1npT/8VQK6taLE
6vpfRt9LexWSrBLGFzOETqFQkqOyg60m8vSEBivnFCZE1QOFSRnvGExhO+QGyYjajxkbCoVFzvkB
3NQE4RaZ7sQNlQ6YAS6E8mNAtercoQfjcCggJ3ELVf1XGlHVYJZeVYGo9C2D6mGi+3wZpq1j3Px5
rYeM2oyXfH5p4nM//kvJK29wM/NTSrDhNDWbmtFg6fXthSYbW1YaVQTKAqhu9sK8vbgMnPwsBniN
lFT5XrM+RAfUgEsPv0mj7/zROSQEfFOPaXGzzdubhbwS8FggOfknaCBVbDhiYvpvkle2Vd1CShI5
L1zuafwwVCNcTz3EzqcfvdXqm6p+tkisYckADyxCsCTM8D0Z1Z6w7HNMEqsY/AKxj3qEEfSPLJit
pKVRZsrOLmrXZlhi/47xgb1mYI5YV4W2RREudYkLiwewnT+1qeSjKJGFyzPlZUcl22vEUhC30zBJ
ph9rqjf+O+pOUJM97VjUXYWknaNCXNyl89lBT2wPkJ2di8X3Ny5k0eLDgzksg0bUMYsaeKpjQ3a4
hZXxtUIEXIKDaK5K/FP2LZoEq2ZadvHjLzFMELVilnx3jKgQWEvA3Rohef5Ly0WEWUWzdaLomF1G
5LqC1hiW4DvhtyJtmLsAZ676RiW96TdFQAGOrQCZ41+57PGQ0oLlREopT4lpqNQxzwKg4Lgc0c4F
Cc6nvDB8S6YOoku6tulkRGsCi5KirZowvYezm+oum80mtomMHsYEaBrivW53xIqw91NUXHgRYoZJ
YStD84oqidULZR9zAAfeFJjOGFLoRDezFTzYI2PpUJy4EuEYSEEZQ0ClViv5QkacauNOae7ETMMl
g6lm9mAZIt4h2RI5YbV4DB+d4F2HWx2ox3I+mag2kpGAYelVkZWtCCAD5CYd2HQtM/ZUuO1+cVJJ
sdeXnboF7pj7mWcLWvtmIULuTWfjtH+KyQr1O8EgfJWhgVqQ/ADgDY2LC8oCmE4tP+eW+SY+avG5
OopHFehv7ZNuDmKAxiy0LZnP4FNjYrAj/fqMaegIaTBr0ipegakdHK6SnlG4uTR7EgDollkcsIhp
KIge5PRoaX9vLV2K4TM4w90phnjEzmB/AEDFiPZNvOzymxgBjdNtbIINyGtv/XKLDioC3Z7fqn/F
vMIuIx1EXrT1v7KP1sWpAK0w4k9VeUfnifc1klwyuSXj3PGITf3aYL8ptE/EhUzIWhwHc0SaO+pn
gt43qtW8BAwzoJBPXwG4bRa/O2IaCOt4lWnXASp78BLA5AWmr+8D10+ZdkRhn0pjbadff3KeIF/p
OHMjY4WaAZoWBDG6VpDp9NmQozGEW306R9m38k+pIa5tNcJ6k6MEQC1P9hr7msa8pN1LCs4NYVkY
vBkEU1C0akvcZFSrY4S7KG4m7wmzh0UC7NkXLPV+ZNy0jwf6ThXol8Q/jqeY3Uw32lMIT9AMsnGL
P0RKqyX2o6imNZamvi7gXRkFw8QamhJm0FGxq7v6hVSz/YTg15qlPQxOV+gAsy5eif+vCXPXx1h7
EzvA6Y2zDV2/Ln5xdEnjnOIJLBst0h1tGJjek9SHRQgQUVGkMjKcSf2K91MeMVHGATD/aPw3BEV+
cC507Fyq56Cg5C3bpSJJF1h9mKDJUOHmw2SAkcGdjVY4iXQVrAIELeBOYcKBGeKjkN16dBLjnu0l
4FGE/cxLcGKBjGFC8a530cScUIa8Ml7hjvNxOQZqwP3ceOQsrpRciGQ7xYfeObV4VHfab8Sw15fJ
cNefCQiEIkVrLKT7zmtptTRMoHWMNrQSj8HY8mrdWAL3c+oQvMeIODhBelmJcCEbIU9RELjCyxDI
ArZTRIHq4anNaSgYkc0JzVb50iQyH1linZ6gBDB+xD43349cq8RYAS7NCa8N4J+tObMiff6umtif
BDdaPiaeZs20Px0PcDE4PGT6AXEwGbjliTS5vwRF9VOy4QqZ4dbmxw4TLDH8YJpZc2fsCKua72rM
nioDoFTlgo/rBFe5JQt3O3QSylLgb6X8VE0G+LyuiAlstAkjQH79texkj/DDNXwVMZwX52wIbt6j
5uZmMmnAAOYn+5NphgpkrkTXiESv8FO8QIZUNkCVATGTKNsJ32A1PLdWc5t53xRMDYzrvJndPLoJ
TyHCye2vZObiOcbkVxEJ2mmWyB4l5VjaNTGEu3bAn5XsuF9SPpMG/+PG3htdsWp62t3pkeG/76iE
tKgre+hcO2nWpkZyQPDnkqtNz5pvIdrXPPSChqm2ofGCweW44QVQ7g+ngEIthUwy1PleaIeMOd8M
NtMJZW0wF0yZtwSOxauJ93P0KwwajS/88TBXpZcEILJCXK9USj+qqLJTMHsI1hWeDldLM5YDAeiZ
MjJs/Bjab2XOcemDpewANYHMUn9hkbVomF5rlCQSgTC1Wm2yWTrisB5XmMZxTLc78JQ/elA37hQi
8rhG+OyKDc68Mcf3uTbPpkqWFruN5JFgEVA+Fta4qdF7CRRvsBm9ll6TZwREfOqcNSmTZKynR151
ZGJV3JKFQiQ4ggzId2fpNJSvWJZxv+Ljoe0MCH8qGZ1+YSzzWP+zrysprgUftUzexJ/d8RVigEu5
f1NnglK0pYo8ExaZXCXkq5Dv3NmbsqRLBNcZVFqZIoTc/dKiBsWYTad2DB34kMmLsbKzwJ073bXg
eSU2Mgg432k8eFqTkNedrZw8/Bdd2grjX4w4MAYv7bvFEy3G+9CFhAthMgc5CTogUL6wIhFGWmmC
zELWUWh8OoqnwjquBhYqoVr6BMYA39WI1AU/lE8YLWaI0RZ04EwnRCuExzu98icf46lDePLp1z9g
GF1gvkomaRxFjutYsC6Dh6yGzA8IckTPkY01Pr7lTlWo1HGNGQJq/1Mr/6TWo7Lvg/EkswSJSOua
zmuJS5NkhidIXw7Jpw7vpWN6StYGlsAeTjY+Y5hWljmIQ8/0n1X2NVPy6NmLKoyw6p9pxHCLrxhx
kuaAKKjs1gHDSSILUJpSNU3lJdUBp0IeKY68r2LVVwlA8HSURnzbSlK+4uRHmRjJ4lrqTxR2PDZC
ERcwRhO83mHeNehTEOt2JU4TYEQKUL1odUHowllfBfrVlh/99EvwvCe3OcEYdE14z4k1DhIJlVUj
wV4rU1T+txaXWVP6qhXpNaa1LTEjQlSxm2kRycsZym+2DaaPKkyrgGPyrtuVB0rLlewYYBc48g+V
igiduXlxzQi+M6yjmtvXnjvEyNRLROmi5Ec7pJQ1X1URxSsUO6iqErXYmtB1WXfsVRwcfGpPw/Fk
bBiwP3Mlq9lUIU0sbB0bAGK0zgNyWLP+sYYauR0Oq37+Va+IHUG5D89ZMzdQ8U9i8ldFt85IXIsY
W71gMGWmq8ge2GtkYAZ4JAhoJ1mPUU2WkaD1YELQxi3+iBTm41avNDoYOPcKJnkP4c/ECMdxVJA/
3I6QSHflLqHqhvtJOAAX1rJaZ+UtRTbLA5hBwysIMIK0QbmlkFgukY0OXSZwbtGs7WT0XGnbcdr5
m5n8p9h/5CixR3SFvXAUgzOVILOWle6lZrCq6O8x2gOePblrHD1jz0Q3MM94ZGRc6PQaOKZAPt8h
NWbvWbxFprbc6mYM4gkKqGomzD8FcygqhABaBgQErMJzHI8g54gwkyK8jlD2qXx9hVRVddd0w6XJ
JHJiCEM3jhmvumG4kX2aYAgRvKF4Hg4th1noy5ChHAYhPYcdVSAsDTG+Ivcc3XqERwb/QJxIzi4l
1018dbkhkJTO+zNJPm2kl5jYDZrB0JybiK3SWzAR+g1fSw5vMDRmrfX4CEnAUTmOqMZxrIqfpHpT
u2BUZGkuhDCDeplOUhxEOtl481jy7oMdg7al1d9jTmnU9XZhrhWNwxG/WjPcODqYou2VePObcvLe
0NHV9bMBUYGr15AxMv9a3M99/+nL5bpxPpmvUjENQY42/klAaQb3MLIek/EdSSG4F1SfiTQvQKEx
J3iKCkhfytOwiIDLus5xy7bEPZB/znDYisHLf3s86RvYWxPji46THyWgNAr6abfR8nRjVdMmV0dI
/ek6gVFhleEP7je9dbXsR9TdkhYWdO8aWnUU1wQbkFcnV4jP+ZYKkgoflieMsqn8NGS8Dw1GjWDn
Vd/gcF0sxUVVsHFygp7HKd1LgAw8REdQYwmTZz5j9xjH3mN8ooC+neINIVtFRlhBbSEOLpakog+X
KevcLH5GXHeQf2sFhynIgE3zEbScgE5zHjPAn3g3NeRLJfcgugpiqdgmcsDsnF8HjMA4mSzWCe+q
02UEoUcN/IKCIzEYX/uvhIKvMWpakVWXIG0yGgsLf5q+tN6pJRloeQ7fG/MCel0TIZKKGCie1AMG
a5x9/LNmLXRczLDEGZB35gsX/wAD7WzVKDjk+mRqxrq2Pa0OT6ovbZkD1TC1Bede5LUPd5vB2FT9
+iCbbYTDSK1sfUiAFqP6WPWUuSNFiVYeEi0j7pWSPNXypI83EdeIEaKs6WtOXLh1d0hSSb2so8kt
+8bTCBVWY+5KQ90Kqg85kySgEVuN2dA7Rg0nFW6ULP3k5I7X0Q2AR1htwfvmVQf8QLEvOh03XZK1
df93oBtss/CRypiTMjGEHD9moddzuHF92QyUZPzteuRR+INhmMtcb7R6tEMqEAu2Ag0CDf4dpRoc
RkKvVr2tnEOOMKDwknmZBTLIfemjpsTTn97AL21q2RXmnliDMZPRw8NEq5B0yapkSFEzJDNGBhZg
Xbn5BKWMs+XIyZhnmOvkt9Z8099iTjuVYj4A5ZUT4kIHf1sgSWXNP1OGOI1qLDHZpsf6+8r6gBmD
SbtWxhiDUMUmZCUY+S5kKppqd83Hl4wQEBGzQtxiH+5yzFRCJLBoQWSVWhjZDYt5rpiJg+nWsr2P
MgOfMCk6h+D5Po54kMXV166wrnR+GeltSPlwIh9nzpTZODuxhG9U/NWnwduhaONblIMPD6P8IdNE
j34OwQsKfJHszUze4U9Wss3+LpkgYGIAsuEGVL5IXzkXmLhpQlGAT3DX3XIcKQlJ+9sWYouEgCUU
sDG7P1R3NQROwdIT9YpgmNbyTjQHbRpSX9jpfqjfESbARf1WG8xcazpEvEQOvkWQnIKmujFpJbNd
MEirtII6Ya4IdcaCoKB1bo5wakeVjDsNXxV4NJiF2Ngsw4fB4XrdlMz6pd4E0qoBlkKjfyGEYN9l
QFBlrrJd9PJfYnwNEkPltG6pt+PZlaYtJcqHXlfHICDNHa9tLQasCLBKpTBQr6LO4hGLC0PzJYTX
b6Flb/3qatq/GZ1wR1gIk+phQkWlXhLrkVFWsfEQa5EgVJXrkfCEVv9XQVYwi+LCHdsAS7N6Fafd
oE/fCgruOH9UCaEvOW61CevrzIQ1RuMK2f9AYW/X68I6Aj+WCBC5BDjpe70H6qI9k5AD4c5GzeWP
rQA47E5dCz9SfuxsdSQnk5liMYDETzYbdNSYzG5MAssJ0C7Sa2a+BoyGNLA56jRsmw4+RggRdBtx
SJZy5IlkPg3Lob4cL0Z0FN8LP4ptUupbfRg2QVbABj2lAfce3OoMHheZFauRstkMiOhkJBJA5WVi
TLKwmDxqoKLJPaM7oSBtrJD4FeDtmt4BDyxY9UNtLdFwgb2QHWjTRlDRJZCtcl0i1ZyehkMLkKDM
9hklX+PE7wbDOcE5DoXVHeYGIxvczuKLTFGKA5WS3uV4Q6phhCqnFUwR9myZnSWuidIhjB03GLpy
PGshU8TMyskm3/TKQzA5iczCsIHZ38g8UUJzB70QvpfyCLBVgpq6Fc8+FgJD1DCV8xmpwMFKu4RS
Z7Bq0JfsUPt0hIoE4xncu9HLfdTKX2nWwx2967gqc1ZyCLhqF5H4gev6X+gnMYmkpDLlcwZMWQsI
t/muaW2GAv3Syc+WKoLd1b/ji8ME95tlnvn7stkW8qa3drp56csaC6GfpOxd/FVAlk28gL10YqrW
BpsURwzhI0WjJzUX/uf0vjt0+b4GReK8FOTXANk7DrEJOjBWf0SLYGIeQyMFUr7o7+IQjoFVsS9q
6Gn9ihMYXQDhE3LE5aZxwMSUragwR+hRZvmV4N0mIZxDX9G9mBD7Js6PwGJbo6UuP6viylIXncgM
Gx9roy16lZI44p7gUGs6iMQJaAk9A73KcJU4XJaZsi7rHqVgwxl8yjiCqQ+EN85UoDJgqJBhCO6T
FEMQOr/DouT57ecnxDHAGccLBg3OFBnb4Iws/pQvmptMSXAk6S2Sb2gYSvvqMAgcK+hsIqwFb50Q
pDhkLLRuJXJNdWdh9vc0BaNj0N1jR3xQ6phnTBIY/BI4NWr0O8o05jwuUzRHOnRyoiIkxrJiobJo
EsFpQbAEaqgyJoA5Kc5OUcoyJpEBNPhgErKiqNl+pHAJQv9fesaDY6jvkrkTqgQIOeJ2M2ymX/BP
i3ndW9i1YktYjnd0AB6ls8AI+ajOCBsbWwxID2xAieV3U024djCR0pn1puo4KUJMiIlOZKDDxZzH
jC/syJ1xAQLb9fsVQUmUe/5MxRHenOyKhxVbcxEbNQZUkD9gemtqcW3rfbCmnNHJ6AJN7JjsDe9x
g1xLI72bBJ2Ip+dzJDjrLoN6zV5VkZcLJVxbZevYh8GTY1wf/UnT8KEgQhfnwXJeC7OY2GzJwKMd
YHc4ke+KBqlB3uQIb0ay90Ciy1byhj5fapiepSASbfGLqFA8TkY3x8LkKADwqamsbdDLfBkl7V7G
sm4GggK44+AQqIq56zo8zid8FWsdD2TGlcBwctucxe0ojsmUGjEdX3PKlhjM1aK44X2q5rxqx2c5
/AoNGMweC7BP2EiFmSIEXq6KxH1W9dUIbkbzjZ5hth8qjjYOFaPf2et67regk/Yb58QmnJ5Uua1E
U2HAjIG6Kgwz9ONsP6URVV5OAoyRcqJ5gAat9ilMn7hsXStQRdiDV3BaxnhCjL/sI95boNmHGlSv
KetdQhObc3S1fCG/0Tz0ngNQga4eIyq58MYF/sqib9jMYJ7iO4rHIAq4DjYt9ayAWZISjhk8FbGt
qd4EAz41mlU/VedA0TlAoCeAh9W1l7OYLY7HEJyBXBDOFSriyccWnZa+B1Ovf1SdHQS7H3EkmKPo
G7rAixUwI155VPwUs4RLl4R9HhPjvqD6N6AnGyK6DkwNfAmpkNh2KsaZPMCqPoY9qnp4ByM5J/se
BChx3khQgr4ye+1or6Uenpsk/jSHMpS/2XSvc8VY2sdCezwhznYTlfyB0dknaHsrtT6lFKM2N5+I
BKVt4hHJQ4NM60k5GuYo+Vgoitwxj5724BrioQUopmjiXVGvV+Fwi8PyqAfP0I/2WIDx9I2DQTD6
H7pC6+srF9WCHSvGag1GNATQMUf1+WiG/yl4P0H0r4tkj15f6I164CCqloEH3VSbCac6X6SufgQ+
wjInXkvWgClSsJCiN5Ghi/NuGg4cxBLOrSgNuV4ZZgpWfJHGfxcZfbr4ckLaOkrzSyZyHDqmUJhP
arT+43ZGMD3BAFbagWCYbDHNCIWzF3E3i47M+YRvigrpJQJPVLkIOGiFfwTdJZKs40w+i4lAQTwo
lL4D5OuMqi/IcrJzQSXH8kXYWclEnlm4OMhrm36GH9pzDrWP0vgUfZ64s2JDWzM5nZn627CZsvLH
wnKi7Qz01ONGrne2sNCJjuHETDCzPSc1T5PQEnMYaGiWYnoa5LlTZr2W8QBnQniN4txPK8Qgd1A3
wLhpW22NClcUG1vjloXWBIdU/ZgrzIMg340U7FkLc7rCJl/Qq5R4AxiJmCgnkMdZgG96ZgEfimi/
+ao5IjX7teoe4uOLXs6ncB4z9KG0WENEymmhoYa9WQ5FXDR40yivxc41kNbb+5YCHnfAF/gWSA/h
FOfFQdWGVZGeWvrmAbtTORPGokgB0xEvn6Z9ndKc1g7PFNK9RsReGA3F82usPnIFLju4TFrYqFN7
JI/UZxB0wksUCinWh2jD/6pd/YbdxToDDjI7bVmWwObyxBUnuZyUkXMXx78DeBaWzkKZ+Cu/YhzN
OfCpzdpWk4nArV2tqjayFL2qqX00hnQ/TSOHMJiKep+m2TUhP5mg5cJiBNd5RoGJWxS0HQDPRkHC
OcwFTV1OzOvx1saw6FBDmhNQXFw5V6GR5ahsdYwr1DvTXVNSd6pNf00FbgGU9wNnoinG6hqT3I5k
44Z9Py3AatXs5vMCMRERZWztf+hd8XeJWJX+j+dPbPh9CB0ufyKHmbVQlHE+mujwjfxrjv+1+VZN
x3PUTivBvrSz1xqhjbD/kXvjXsCmSTyD0WqMa+tAn1twTRGbMYJYs2mFYgI/qpBzW3SbsZUeJgTe
DYNcg2UmrqjGFFV25sbJL/u0VPF67CnW73QVor7gqqqANwydyFLEz4bF5JqQRrSJVIFq4Z8iKjPx
DCRLVE9kKeDCJzmgZAu9fY69uiL8VlRDBsyAQeKetbp1UMNAgzNuwJmQHypOF6Um/bRBu/PDAbQ8
es4R1s0MWy35LPZNl1ceE7dYxTjGJH2Uibz4cOJqFyRhcemzWHqo08JxX2Bw8+Qg4E0AZs++yqxz
ELFsuDwBvc4OiYvAnyCVJrieYjAz60A67bcGL5eqso+AiXQvHvnFgpQohPrF2sLcr1MRS5NRxSlU
m93KQiId+DJ9HTN/osidSRRxDbuBcwx1Vct/HsIZNuWNiTxgZJWERrJlzj/zKcuBdphMob6/dHBk
nPhY8ghzB//6sdiidhV6LKSffEKr3+gaGbBsNcFGaA85Ir0jJiR7DVasgz+5MCTABnwNaoNjsv+u
C6l2I3N18xyR4MZpi1voZ5Z0RPbw+6m/uFwGvWIK84PPcQqKq2CwlMSop4CfGm4m5i+04h1y37kY
qG7hhVZfGIicEpzpbHJoNfD5lHZqGFQQfH9nB8qlh98gOxAwLTvyNCBTKeZC4Sh2lroiwh65B9tH
ko67oP0I6cmccliK07uvfgRfHdRK3BVRReWd1tHGjNkU2A6+BBIpMYqX+gCHoWBQJr9CHxRpOc4H
pJscE8jyuIdQ4BKSFv42bQwIztGJQFXcbZF0cIqjKBGkOmF0fAfpo/gRNa6mbXoUJRi96NZGhjHC
8i7jBiEMW3Vi4t9+cmfhgy9JxdExkltgk2RGnKQhhA6ieuBScMVQoKNcs/lCjE98mfS6BIothVoo
FVsZqryoX7K+2bAPGf5w4KWB66yS4NvsgXvk8koyu45Krw7wHFYIOqX0hCAx5CMOaY+iUAD48As+
6krs6t2HoJuLWwCqVVhuTHyRCro+8altoMMQb4EGP5uQU5j1wl17C8vcNXoMtjBuRVnAIhQIjYMt
liKuXv6KiQSLYoO3R9xdm79l+YN2CiEDV9fJBE0VM/Zh/hDzeIXTr5sdV28hdQ00BFiiyhqsCVfS
IF+1PlxhuN90sQW0egPzeejGnT+fuXJEdKA2EkSFUqIxaSAnH01vuFE7JE1YHOjSuFWpduSwggNd
rBloA4Fb5bzHUfLaZhnmCQP8Est/K2Tt0fjOr2W1pVu8RxzzVAKiLTI4KOf3GjEpyn5M7TeBLwHE
8FQHW/LqBLS539cFHRZkmuw27isqLcEKcIC5lda6S3xZA+zPQa22qCV9l6CF1cPhOeM7kzIGB8rs
loqGv5TzDBSCm/rKHQP5RSi5xHOHxBiHv31IaCnRqLHSuEpB7QKCESoo8FGTY4iXwrEaLzlNFPeh
y4nz8jdfcuK/jiGIaWxj/OoppwGOoKSIU6/r/LWtORjgWqhi0F/UK4FiFgVDX+408Wshzatt3j2G
lNgO6DHAlfMdvnRD6oYW7kDNEznrlQc1B/JK/GwrYoJLsFYAqqj6R3aHDeRYj9gdmEehQwQIlsEF
5urJMQfxkevXSRCB1FCNLFCW+1C2h/+OjazB/SPu0Oug7cd8wcA9O3+dWUgWDDpR1XHNORoBC+NG
DDgcqswh1N0ZDgijTTvX3aFtXUOavZFIHovBlIwDb8m/G3xgif4Lrz7oHPgZk86ZosKdqGPnEs2k
TffwGFp7g7g5BGt2CLYQEctxG+zqwndDOKPizQto2McqW6uwk+KyFINaW8VxCaPTXlWXUXiq0aVa
XP0RvRTz94GQ3LrFGYKbCUrGLlc9/HOhFnc7vbORfsR7q37RichWGUKmergWxVfAv+rQPYuZkDDg
kOjEYTTCPnKwXJxc8KVFbzy7BhMjuQORstUt4zZxqweasweRbEJrj6HGULXLljxKgcOJGRM9E61X
DHQxSNEOiZGWSCtUuTTSfwuC210UkQI8EsaRdtftQnWdG5xbTXsd1H7VKPTbWrsTlvZi9gcKOAyQ
2atyy4xm1P+71keIM5L+y92iIoU2sNMJ0O2JwDGEihnYZjRYi9n2yUfhCGi0va4476JZ7ownx7rZ
8FaoQKhJkNLcyfWtBK/JGxFf+khGol+i/YYUAlnzisPZPL4xnZFn4HZ+bG6xZMjN8yY/XA0898ay
CIADM/kOiCztw0XNNCMf3lUyXYzqHGYmiijsCWjhEwMQZE43ADkVX0cBk9CgCGfj+DCrwrWfWRos
c8bPs0UIIyBoUbwOmkmXUSoPC8ncPKKNGyiNWOSap3cKNwm+NZxoAyTlaMh2eqCv6AKm9iK6+zYD
/rI3ESQYu7RA1eFQVI0XytGJmZTNoqdBHLTB1QlYaDwYOnLxacdIjHGpbzgf2QyQ6/Kc7MBiRNi5
bOn78cRahr65p0dYjfZjTLq9oqEWxYkAH2LM0OCH/xpQ7ZMQKpmGHUT1NCgU4B6GmuqKL2nCe6wk
thFN+8R8jgNPAqgp5n7R4KZA/vCi6NN92NjbDnCQuKOcXL7czv5Bes07ZTMgCc8Z9zkNgUuu0cCM
9tcZTBjcc9FUEJ/BCmrxm7CKcR8a0FyaV4t73J927MKR0WUAH5YXUcjKgeoS28oiToFbGc0yHhLA
rYr8gPE4nOJKMl0NeEJlSlDEL8SvYTg+/t0TnIYzDXaAJDVkQcgmthnTKYmnLfRUL7NIQ+a44iQq
mb40jnxJZwwVddjxBtSQdl2iGEy9KEihgdJywyjAToOZncVews4UCIjxswTsU4O/QErsp1sp5K82
JRb3vCWprqn1hzmFomfgbYlqroMbaxOdGPjGsustr2R006NFG53u3DDii2RpNZL72TJ4shT1X698
CAShK2PPZCrSOQoqoYe4MVjmnJeIaa9+prmsole2XJe8SeU7aEVjQv2tyu9Gu9rUNFJMjpdVU49w
c6JTpF6HJCWaemRYougQy7Ti/OddizuNv2GQz0Rur2EcFvTIO1C38UjCIHejZJtPKIBAkurSYMUp
0M6E54iBcW1RUlKTPGIiSjCZfdFUxLCjLe6GGXJDgU2031drxanxfuGPbwnXsXPPzqZXm2ks6zQD
b3MIgOD2zXTyuz8t7RzjPIJaM5VxQfMi60sqEMc4lwDe61/oDp9eQJY2Q/i/sSjvRpyxLKFuQB4y
I42YLpKhbJTg4FPCizKsTh4Owi/s14e3UZ+RJEJx7pxtSBdZnAZY5fj9z5iEGOB0DR77Pga4qVXu
W+cD/4JNUya07iH4RjWrb4WA5hT5FKT4DJg56+/haxunPBkg2TGAr91i8kMrJQ/YJKkuvrPYHiU7
IfvjxQmpL/fm5GNkFCFD1e7iXGL+7YUS6L8oxGkbyjd+VY8/SYeNpIMzstGeRogWhmyj0+mvUvdt
jBgmKXBXRGQNvKhYf9Ngj+j5txyuDCxtqQlM7IN0EubLX6DMtiy2CfhXRGRF8T+Ozmu5USQKw09E
FVlwi8hKzrbmhpKDyCBAJD39fr21tTs7Y48sQdN9zn/+gE9zlfx7MDspSW7f4IUoIZUWwk+yGg/D
Lcptc9cyPRfwSoUYU1juYKfuTQxZWIoSqpEb6TwiajNRaFKSs6KogdTFszb58+z103Hpkp0OUtBP
VJzC7xrucfEqqu5eyZz/H+UyvNvvcCz8jEl/sREgIDW+r0DI+r/MLYed0rGNgNPXdJXqcD/12ePE
4NakwKEKkeEe14QMdMzIYknRMBBhRLNpDjc46etjwz5TA7jFFBtMXcUsiCnJhAdKgdmeoXnCiE4A
ElA4jjL0BOzCHjQjUo1UVU1j4YnLc8OTD1c54+iVZETHZgxriz/n8G3T9lVRB07uewCCSDeq82ly
7SJGNWzadglNTbmM9EJQ3GFNtHRz9f/zoBkuekc4EkNsVrFqL55ukqWWezk9QK2sr3WZkib9ATNg
Wsh0QXqdPxfijmY7cTcUQN075PpkhBpY70WFy/BzkkYyET7u4NNiqQ02DfRTIfZcmju5/UtfYLoL
xxYywk/0nEuKA8MUKDw9U76nqfd6sNf7jL8a0m1Uq+b7gmshIF1Vvc8P7IBI5b6vfsIBYfGAyTs9
UHF6xUWJWm5mQvMMYdEjqNPB0629GrwtUb7MTCBEdIGAopPi8VmTQstWoyr/iyy7jeXlzT4hurnR
pijru1hWKI0LjlLbb+dFtFQGIC49OGU8xauotcXF6BpcC3orFK+dwj1Tbp+iEpa13hMDD4kKMICg
K2zPNVrALKu8O1rY5SW9oxPGwen/c9t4L3kKRVxO/82WaCl6JNywF6ADrlFf3H34/8BphXacYcg+
JsMX4P7CVjh6Eu2VKEr4Tiz0k90mPQ3pdymD4SH6Nt76VryV4lvf4BhD1TVMBqoz3tbjXWjhxZAI
/Nu8KwGWMSA9YjwkSnXNIMEkvUFr+dZR53M87ARHRBygZWfssCsbsTEWi9ME6RiD8RGwnQiDDo3x
zMqYrwC5tT6M/sMAJRQN9Cj/jjYUqiKhOGLw1r5xOti8KAs9a/9M7Qfvq1r+7hfdAfYSj4M4hsXY
YXg8QhpYWOico8ldYsWOOwEIsHoaZodik180I1QEsYbDDu8aYXSmy9MxaRmIgcoq0M+z5CKe/hRg
SpDXqexWpi+5tvq1DEq4YTpV119tZ+wFEpyWCd6YS8jEf5yt/Uqv5GC+aBSnpH0mKKpdTNxmu6jK
X6a+3cNldR80vaMhBVLNfgwLAqyVg7SbsNBhw1jLPMbiBq2hzm6eODY99yhr0YQ6VQwiBoOW4NbS
WZOxDeUnHRk7TVv8/0BduOKPCU5rim0OhakMqI2O2WU6DfL/ljCrbnBuYXEuVr3dyJhAQyouGEMa
fFplMwrSYZamAWY5AmkqOS55gyicBP6wjKgA6p1uQG/RmagCNyvq5sl8bMKl9R/dl4yxMCMIxAU1
rnQ1lzyHJmNjiSBpM7KfCuwSvgliGjGQsZFnawtzNJLt4/zL9MnEQGLoCamP16CbeG33ZUROwxO6
pclhA8KN9lt6Y3RH+hhjH+y/pFd0c2/Wl430LNT952I77Ni9qwMMrXf9e3qvd8vpft68dvaRml+2
tsW5N7z6UiSHB+JsH3mVjQXA9kTmOVFHGZRiOEc44Ji7sYxx1gI/1mKmHhpO8yQjtbvhEcLcfFTY
3XEYIpp0DCRgrBx0Ns7jTlDdTv6QUW1A/v8gaWhoT1hiLZfqSFF+PynrD9cGAkJ1CyvI2SFcx/of
AznqBtvGYBw0FBEp+Sax7kE/YJ4vZ9HmGwX3W3cYn5XwvnvA3QvV8kmhguJeQODXQ4sZkP7a3fZd
8/1Q6TieNB5SEDnYua8atXa7HJoULcGRRUv3kWE8aG/Vx/M92/OG5vFUUcx+gPaJDDfnZdppAYlr
7JlbCBh4ohAUVR+gF4MZ+PxJPW81Cml2zW1XBOigbvhUVD6N7UqogZPcSISPpdLNF19BZC77s4YR
CQ5HHoQ7s3/brF47ElK/27yvBlWDd/vO0RcWG7ghqAkVH2ZOg4kqwW64ZRau4QJi0+bDwDPPXRO1
of6PditFW4mBDQ6tH5YcDsAfk0Me7qFKdoaMMcuxS8hpwBPh6GsQP5j6FG/dNLsb/WTpoLeEfrjk
obbv98ePvsYt20gPTTLn8TJO+nv2KtF/Cd+dLeXqmm7hLxXESnvLr6xYr8MnwZAtfmSuTmxQTFTP
B+YNQ+PhhcPgmwEZeuaOrDkmX251Ajg6FwkcFPyDp+of7spY1agX3o7ZR6ZCcCkYBbqikWEHA4ty
Yfjd+xbwlaNoUTsduMni/6nPfqEF0aKvILQf4DntwYqQPJdoO51ur+CRvR0DhkZpsPk3ol7NoCVZ
bpp5lp98EvTX+hzobXh/xjiVB09YSkLNCZUYlwetDKrutzl2oACDL21c5RHWI3flktfoyQPIqD3D
WhjFm136+FSZNdBWZby8coQZaagBjk1zcjGtleklmQgVaN1nO9Ht/7Qo8cuIEgp2Bi0bMKWCTt/F
mGbc86IzSSzHZNlZyYGGnwzYIcStpbbZRXcryijlzpI2fszU7SHTj5Blx331MvyioiXCAI0O7iaI
7LYyD+tRIZ6BknLbfGfs4tGtDleeDzf9oo+l6gqGUHsbd4+3+kgC4K+mu0Vc4ZsPLIyrYkvk5iGX
4kLyijJkyDcG01MpJC7qGqBZGWufytn86jBjh6N2V88VB269LdmsHAXyfczk584bYDrKNX3Qn8Rm
8Z5dqyuGUPZ1CYp4hP7i5K8GVqoMkL3GhFiJBQIGAhHT3sewxy6PcGymWMfmYyXIyrePWzidEg6Z
5EYF8xt1NKeCDNjX4gXtyw+O0H2rOBQ7W1sO58cncq3Wbw6MAkmJAN1+/C0wjLnX0fyiufDsb66S
8o1sCNQHwrXBbGFU4jM71meLvAmLbI8bg5SuHQHuF8RfR8FCkIx8J6eWAOP7j+k7o4M2BfWneREN
IY28AC5SJAb4M8ggKvyS4zOqsYIFJKbof3NyXBvCGkzM8sG2S16AEUTLgLAHb5H6F8uOl1uKVVnr
MbfAscJDnYlQ8ymFS7VaUgSr5RuzlwBbuZv8KZCjYbQPouBGPXgrBdNpIVtBNIf6uJ5S8gyWOeoq
XMWwupWrUMqxBkjRAG5QmQ+SsKIRlbbAkkUpQiwBXnxo3qmehGno7f6yQIqruqe8eLmVegD2JqrY
ddM9Y8UQafUMu32BvEJrpQCfGIDjGrbT6TScSN/1xIuJEj3luASV00Vr2BxkE/5RNmF2GjQ1LpNl
ICufRRWLyZi6ZL7oJkWhfK8xOy+/xLfxJ4hdPeBCmylFzSEgrNRl2TiazNpsOVqo8O+oxOCZtXRN
U6eGogqr8uaf+DTcJn36HtbqDW+F5GAGt8xr7Hekvrj0F5yBJ5AgriM/J7lhdPuRPXVUhsCMHIty
CArUsVijN9qKasK82yl3BCOn/g0ekWezz94cyLj4jVTM56jCb8+W4rKmtX7f9C8PnF9QLjmb2H7H
Dx0A905CpK/s8iA/UL/DRVyE5e32EVs232V9D1H/URyHSKEGnwnh7ceLZh2xfh03UGO8KqFxf61p
P0r8rP5WIS1K3zfDZbm/m+m77iYwys39TKgp7tT0TvSUnLoHYgWj9Yfxh/GB9+t9gh8SSUGJHr/c
w9DAgs5QYO6wYgkf8heolvXjuGwYkX72cATB2XY5UVPgm860K4vA8EB3jiZdfhkROJfjIUgkwCuT
GkJmspCHsDwzPmyugxn2iYdfasXKfRMWMw83pzMuuEJb3FPu4Yx5RpDHJPeKQ/cR1xTwAHQqLkzu
/f4yF3sc7BdCM+FpGb5qkJISpE8ajgX4fYGywuQ6ZmG3Z8piIy8muKg3YfiECdwlPXhAEdphK/Kk
ATReIWhZUUs0H01i73NVMYsqzB0P+vxOYWUCH12Tk9L7cJj5ICjF1Ppf153A6TfYNa9sPajDnucz
C5aEjJKoQZQWVMkumxZ2+R/lGWYa2ZVphG7PdEheyyMmK+a8a1SC60nPlS5Y8GPHxxhGfcOzVSz3
NkQ+9AmLFJyWGAt0VbK/Fi/tGKsP/0ZQGFAIQjyIUes2yTEAg3F839rqT1no4Yp5G3abOndestCF
YchnHCHhYwVC8Hm5r+3nqQoftw+EN6gfmjtQN3lp0/ickTgi9xE4JtUrbTefEopChR4SjnJwTxff
ErlTq7FDl7+ZJEKVrkXWu0w92PJs6g8bSxvqASa2A6JjS0JVJab5jPPoUenrsKu11vimseVzSMgY
/ieUwY9npby7gqdDe7f0DTY8eG7QcBTwNYyQ8PBfmbYAq4Dt0k8fAsW2Zjy6zHfT4ACZ8Dyl7Co/
oHdjWxkX1JUm3FA4JjreAxtz3OHbgI7cnzEz6u5f5dwEQjTR8jOEisEy8aLJ8Y47zlpG8CwhCchn
puS2N+sFPoK2s7WKZVZEeo9J8pNcwI8Cix1QrW7AECxo2tmLoAKsWbOF35+z062gOemsRIX+OpMX
CBQD/QCKEXY8M2YZjMlbgfNR2QD0jhbA0KUmCMIUEgjhUZ7sb5Rxtz53E/ZOQXABZ5SwdraKvQ1I
Jtw2ywXr1Fr9BX37mBjpDPKfjqfGg0kGVPP3eXP/lNfhGSvF5N78S1YA5kJC687A4R7bvIBR65G0
qS6CIFDhBSGIQyAYxbpg3C5FDNAjocCiWROcHF7eqJUXnfah73lqlPZ+aO0kRuZtWi/VrXgtIUGk
8oYsRI6WesI6XWglFnxWmYG+dHUTzDV8Z5Wxq3oPKq11H+kK5U3FmXazF9R4fZPvyNJ2azaVBxKi
vKTVknWfm109lKgsS6qSUwcMDLlqmOsPw2gPqar8SE0XpvrgbzBkIoI0FLbsSdcyRofLmRN+ibWI
kfahhnen4KrraDE4XMv2olK4Ekgn5xuf/Nn/SSdiCjrbQhCw4f0r4Hf/NNNdivrYmXQYtQKXpA6B
ST6anLjQcmDLGjvonAqcJD24V19NbsfaDfUywh25nY6akGzyxIl5slR0qBd9AebiXlqb1/Z2fyuM
225l0+fTtNhiaNAlIIjjNTBumKb8JlkwIwNoGfpAxjGtzS5DaImPIyaYbV34ApnEVm8D9LSTPs2P
BThGDTRIf6QoviLtf8Krrn0fMKh2dDbu/6uRuHrVSAwlpsuTPkuD9D1AtWuFqmuONJIGG9E/HeiA
9JvPXyFnbjzdh916VgsoRh47Hn4kjBB98fnxxJjJLXBHanIcZ5CI3XwCqHRGMygxGRXzLmb6dHXb
Vd6AkDUwIKaeH2SO+zifM9Od8Czf4VZEzSUPsai8UHuhHAxhuEtSnId32bWw7YDeCpb1D403Wffp
M2nwTXXoSm8lKf6nOi97+3ZiR6DyX7pY13bFnSclVOrDXP1osAV887a/N1/MciiPh2W7vK6mOMBv
2BhCwyHXwanUkK5PRWpU7jZH6oc6CRduFzkO0QzBcDNdMomQPiLjjWV21ZrGf6BIaRlWNx5eOAyR
TlO3f9TMMp+A7h1TeSX4fpsLl6vsvjV76IS4TN66r/zxssEWVhl9CFLwX9oKux8Y2kPD1BVLFxUP
CsKRQR62k5Q5N/swsiyMDbsgOB8BtpGN0PBJcMR1jL430tsd20GJ0kgXewLefT0xafNP1j0r6OfU
+rdtWTrLq0JTJDQj/h0XfTBcWk633wQ6JtBhuYa97DI6e7xl9PcIW98A3jX8lDyit5itVPX7OL/o
297GycpMfYACg74hlJhpbk4oQvvpi90QTyu2L3kJqLPpiikKHqceYfsQ1fJBAGf3b0hKQ/Vqtk84
I4I417hnNygiM7QYvsoslkPpshgUYnr5mh9xSsrDMoacLIoLqmKPLYHcCotcedwMTWd6Mi+0+Dlu
fCcm9/WxR9P+svGsJyXk06VrGFEFcXVYl7YWPaY/SKNpEWTfUA7Hdv+4fxrzk9WisP69nYxPiEW7
xtfCzSebWKi4hPWG6qXc6d44uXeSzW1KZGdi230ngzyC9xiP4RzfoiTALiF5GkLroHNOUpy4abhA
2Mhcya+/qwjmARFT+42G3aZnHQh3qdPnbAjNxCOGGsw38xaNEZNjEfYJFI6EBZuEzJljTduipOTS
8ulpPUJcfvfaG/nm+Df7MM7Jnople9sXaCYglW2LX0OniCcV2iUkHozlgJMMW4SM2c52vsPdckz7
lbhMSIFcYCyAmEEIR87inS8BCrXk7f0ijHbJmqL0VdLjnH71mx8+OQZxcncZ62OR4Xc8fqUoXp1Z
OVg0ngnGGEGhOdWvcLdYoAAC/TD//c4+17MEufsK4NKHzSOc99qBSKPc9uZ3gqkSqKxYWTrmJhgV
X+9cHkG8vzAzI9OGQXbn1JyVSH20PSGqmb5fVPHJ2Mn54f25AxKl4Ik3XJ/GSw4pEyGnkmL+Lz0A
kFe4eFBsP3EJgT750A9kgDuj8DBHb9qtIWG0y1fCHCcwLRrmPf99iObKMf5MRLNhkj5VSE3+qq+C
YQ1GHTELwLaCVEWvi/FxQDOiXyoUCcRqAVpGlR3hZ6JWAfltCJixgUPWjuos85LARASN7ZgwXkIO
fi4XBpZn0gTVRvDmS/AuNNWU4mGOSiYy44E7C4L3K+OJia00cFK+xU8O6+SdSo0JbwgK6vI+25Dz
g0zzdHypKFS2XOtuDVbLS7iQ9iH5mgKM+3BjAaKSGFlA4XISlhfoXgymxQ5F2dtGqg+40jnNdxIC
XdVElTlICeMSMjk9A3Za+IQJx0hKZwtMHH8e3oObJaKPgaeEpMTGAAsqWsPxsCV4PJbliNu07KFX
wrrXWf8MVWLbh3P6s1w3gfbMdBNRKyBJLcxQst8+ynAFCqaQ+X1c7atW3DS6XDkeM7+D3H3mPq5N
JAdIlvrQ/pFCk0nkQfrBIQG7J6w2A35kkhOf4+UxdvAFgaiA4a042xZwUDBLIJGZrJGIiwsoFWv2
iX0oR/AN3wazV0AGR2xGVz0m5gwKg5S6UohTEAUGv2fpgcW0NKtbHiq0ECSBNfvsl/VA/33bM//I
zgCNdGx8qPuehTkSqLRxG7xPEdg6s3ZmFYPUg27p15H2g55Go3dwO2bjzgOT+5QigKr+e0y/2v5D
UYEsefjIPH2HolnYAZcLAzrNV5g82dQqDoXqCrGCdjakzCQolMaRGPWYc8Syj410AHu9DW5z5i2m
AOlXCh/2nEeGLpJdCU/G0/3XgFdZ+6zR9LbjLSAclZkABcDBbbsTdif3PVvVeN9zoMykPxINe+F1
JcODQAavXo7rB7SJXdv9Wo9/vRSz6vt7hMQpx2ASdv9F44qAFkUq9/bGUmLNI0Q584wstT9f7v2h
2mfWd4vNG9Sd6hUaCUtA8sXzy9OFYvysSSxuSlKQnGfrdoQgnh7FDpZ56nW9ffCd7KhrrGP71m3N
mJsGC2a8yBeWhXphdRW/KeRAQNZ/JWvHgxfS/KYL1eYWY39gIwWqDBaOM4/XPW72BczX+rqhCVs3
NzTCB/P51j3PaMfuXvPEjbj1Bz5zmh1UNc7eUoObIONJfFD7X5zXpi/w2wZBio4Nh9OPX8YQLfa3
Pn6XHRRBG4gYpDbcPPBoedNy31J30rGDJErXtLeYT3kakxnQ1X8Ye2ZXSha66GJDc1urPjMPu4Hv
GI6+yjIleuKtyc4KYFygkBSxhTFV6nuoMT8QM6RLnzD2iuDB7Ecf85zklL0Mby3uMDFMZXadww2n
0JbIy5Ce5RtUl5LqdN9Vn+bbgL31S7MjqgMcm/hEmjZM7k2iNzivHhEUrJ9p91KDsjh1SIPIgOcA
5AmlA+KL3jCoo2oLUbh182trBQ3Ud68oImQKkA5grXhZGVtdBB0bgVl6QMu3QLg+t3DKGfhNFyRU
me6nf3IZoGgn74d1Hc0KEqBt3WAtA3kYw8nNVnu2UaEx9eVJ6w4G21i5N3gm0GaP+BaGJnZL6Cte
sS2mvNI9ufSzK6k1KMdGifmST70MlQb4Ds2Kt8RkOMRd4QIXdIcymFZGJTTGW1gmLlvihX3zcaXp
pKDpd1os3CVCtsh74ibh/QIMiqmiFksf6uCBFuUKjumO6ctnuDHYZdTdXoKxhsTeBuHaFrXHZS6D
BLpmSA4Ve3by0/6kv1LAiKJ8PIFk8zGX2BabMSxdXG34JcNEytwN1HiDBwGXT4bAneBM3hgxzAiM
uy1Dw+9UvPtkDPuC8D+PxVFwjG6IhosXol1RlG6Vf3D9KepbNOZb9QwcxJdW1QWXkJ5lcVgoL6LG
h5XjZp95VEbYO36oabBySmD3+6P70xWbm0jzVGSAjfughp/2+W83xsBaN3mbnm+xTp/H4YV8maFG
/rJfv8Ba8zMvM1WfMrMukqv+1XDxY0Zmt/h26ODpzEyXuBzlPg+sHiz3WDM+Al19S/BTZDujLDyQ
YgKpqy0iAn45UejZbdQx9+B+nnxzpUELYALJ15HmilHR9+3nFrOXtCEbC/sHf1v6vf11IQUTXzcD
0gbYEQ4KZvtO+V0VuO9CPXQV1isVS5wrEYe4RT/DXwc0YgVWePFthUiaxMqHS9mAMy9sqQ+tis2Q
aqP4UyGcF9sihnpsxemv8ae9820QvXHQhA38WV254Wci33TdxWAgmt/0HSYfpi9FVSxYLYwQOcbt
D9NPf9W3/tIhDEVZGr7jWBJp5+7EouP48IBsdljAbbabgHEBV5V1zyXT5KhnzhcnGFz9ywPSBz94
YKeQRT3wE+Q3+Q1AMI+mfwzA6WE+H/SVTxUkCcJrguSqPUkRcMftYEcKkm9IzCHXCkcwoG9WqTUF
HjcEWt/jkn+l0NZpcOA5hGtgnKfLI84+6yj91bHL2U7x/5uFmcap6COdwfSb4ZDlLkfKX/JbYBYQ
lLyFAAIEhoCe1LwW2TPTfLSESqCq+/YNxAAdWv7HBCdjeL0FVhPwD2CHK/ICXqGPSIZvB125x+uG
hNWekVVU7xfRVgTQUZj1nKfwESzXIZoCOpVIPU9EQFCW8vR2LHDYckmIarf9YdkKnmp4+2MOoO5y
hPm0wjJuA1sBuSG7otuinFVi5Qrwh+vnY/WUKzv17IMfdjYgEdsEj5m67B7XtvLRpM1U/fMrQ+Kp
DCEeIZbB+5MHGENx5ebpc6jsuDr5H072xi6N5XOJsTjBtQQFxg/2WlIxXfacJcyDCSq/sBfO43so
JRCRIY9it7Sf8IUL+0uJATvH4igeeVMVVW/yw8bBeGpsT7hs6TYJrQhFvu4Mvf4m9KhhEy/UFYAn
mFU7uNrwHFMcULgu7rjnmiQ/dh6RRV9GS/Y/gCu119sFJrfm2R9ELRoE4m576rshms+P3hkhfK0+
e0IeATg/rtMF6hLDyIxkXTYOphyPGByYgSfGIEQWMf5GNwdsjlJpgduByRyPChsOltkMJAHu2Omg
28Rq4lrIz2ELbzwN8+zUo5Sqj9nZFkLhgKLZeCWrm+EPU/UxwemNxUyxzvaQfnff1oFqBCtARJ22
Y5xWzlOPokPGdvmaX79KqgjvftB9M5R3c0g4gQq9weup63hNA7c4B8OiN+VrOS/wMf7R+I09K9IB
xJ3e+TFjGVECpoyEZUKkXQBXq8H9AQ86LEdMIAV3sb7tH7YsWpn8kn/wSC3qlcJmcTskCDHeDExr
XnBj+eF4PLDZ9TDFABJ93iY/YOaJoReki0JAQyY57UMF//7hVOfsV/Q/vyaI/FvFerjyU2wWAcVC
CNcrNj6WfwwlMahi5LHruM8oAv535M1/OdlnPup14Y5w6lxJtjEGroI1+kyyWhhT8QPLjJt/L3cN
Jlwd7eu29xeC5GrqZcWMRly4Wc8hw013zjDgghu1FWJlloAUyG/lvvqUPtIIEqMNJwNwwxnfRkZC
993MqkaSgvgt3aaDa/k9uvdAZRvCyfuXZYB7AOINWMbxJsjPxpWKxLgK4BPbaXcJOf5CgrqoXOnX
4w2tgCDox7YHrYXoce6pEBY6HKfEx4JQfdTnpYweF1yINxIq7IixgYYK53bKzz1E/dhA8I324eed
WUpXb49TE3DuDz/rud5bP9jCDoZnk6YEJ/isgV+TQ4KagOohD4a7h5JclAqoqNEouJQV0RKvyfuU
+p3yJL81B+LEMk4LRp5iHXtgpcclvjPHOU6OBrfcVF14Lysq1pOtBRAY2Djb94W8eA9KO+bb/89W
mO44uNNpEk3b20Ev3dsuI0D24a7VZ/5iPqtEbDK1oPRnQDtsYelLi2jm7vByz90Xrz/4Y7EPXsqD
/mTiTMUIjOWpBCX8l1Wg9vqP3kc3NRjRf+OSjT/hGwZe/6hH7iAEb0eYDwXt6IktqpFDcUpjP0al
hpmy/ISctpp88CwuFHNRBhrbxwshArcMeypnc7QvvE7PruQqsf28AeiQPFTKkKAZsH2tbzB12wim
HTx7i4KOvjxmeDyTP0/W7LytXRiUnNaj8If0kvsXu/+CFwwiB8aCWyrkiaIUap0Y3pE+UuZijoQN
mTET7ohBwlb/GlJRN9vb2wqNf9ugbODCM6NmbCrqJ/bLDZSeq/ZBhYPNuGehEowy7/HXYXBw85Dv
mEQ8SsKulCyQnnc3esn4+YDybsx/ssW8AKDW0ltXYgSsrO/yt0FayUgk3UEp/5Ib5Nu/QjtT79rw
myUPfkBW65jR3rAI4bw7yeuO+bbCiPWpudRU8jh7H+Bwx7h2s/QvDLm81lc8Lpb9jMR1P+/rt8EF
R3ckL3FJ0dvOfheN/s3LwVSclsOx3mM1X23lLyNQT+WeaWKEkBTSoPL9+Ey9yPmc+Kz4JZ148rPn
3MXV1L174jWP773zyQHJPy9PZ2glbuIA/2w1h7KWX69oYxyTb8PHhz8cw3Enwc2QGOUVL7qPaiKo
/YfXRbg2B4s3RFJcP8HMiNY9LaQTSAco/KfEf6KWc+swdZ4+TR78EDfI7epTngTQuT2qFqg8gB/b
n7OytUK2On9fOU935/+3lMXLHwYE1m7mERf8zI85d2wUyl/wlLamc3kfotvHz9PnsdnGiQdJnH8R
ue7oullC/ZZ5xin/an+hXwDSLheF3m22fvT9Gmnv1rf8jVfyZnbGx8uCMDd3YMk2gfYze+gyrpsv
xR89SizuADUjzVwCjXv/rJMIbEfvW2wuziRXbrl17+eFrXDxlO0Y2QGVXnBGq7r6SGxdIlN2uAih
hSKctjhhlbo1t3DRnbfF+fn5VLYUtowg8Q0L4EWE6ydTlgYs67CG2JLAkdjGz82W/cmRnQtHD5UR
88/j6lrOce+8NDm5hy5zr9Rj5P2zHrFD8ciGcZbtmdV0sEJaZ68hbguWoYMij/9yTLOdMdw3FOb8
xH9hvBbdsWLRiElz0MQhYMfndNyZnr1XNNfAkwvBgzMD9np0b+arMqMlJcHI527ItCAxMOF2dcij
wTgbfwM725c7Ulz6gQICIfWWkdkDzhQTy4txun1pr3Z4c2GqbdvX/p1ygPQwwpsgmGdv5T8GO7gQ
engi74zI9NSDFKLXxW+Ccu3PfF9fzPeeqAhiLyb8IHaLO+2nPa2Dz8TUzyLSEXaSD30Ewl5wRbyS
ON+MBDia4A6SYbAlJPJ1hkPZHq+pv/lD+sxAqr2qLynRa5QHpn3EUdfhVfBxmR3jbH3eDx0gGaRp
CkA+8j+GCfZvuXHVgBiFn/UVG9L0WlDH7klfZ5tuKN8hbKnOV4ZCllrjkPyQNDJvf3v19Tpda0bL
r+qwwwfxRUEITgPvNNcVbgPpJGxVyPV9o/bouTsJ8aKDQX85fW3+qsGnedCHiEmz6hPcR9Eqqlju
uZdPnzSiHVDYS2l5pSzQCECFpgvaP9w975+wy8HOcJL+oo414hG5gCdM/xjcEMjqQ4axiOmCgQVi
6dwc2Djb23VFYq4L8yqtDLveRf1bXfN9RnVEy0B5BeI+ePZhwo124LU8BunkA6ALZvJKdys9W1aQ
3fc36XPq/XF6zZtzcaSGx9mkZGs4AIY8GYf7la2Rsypn4fZbIMo7VANg5OVN3bjWB3kbB6FuuIn3
Igz9OSKwTH7PhqMsZgY+ATGk6SA0NzfVK0RTT7ARN59EO9THdNcGM1vXsO7yE2NtfwpyX8RbU6Ey
hoIAxamBE3XqgV7znkBBQUlswlC49CHTAI/f8e9th7sNTohPkMpu383OjBjcIzjid7vbzvxVjspR
fZN/24N0NJ+sSH76sR8vudgj6Z72w0ltHOOdkKWntqx+6PKMfxrodnsSCMBv+nUrXaSA1DlliooN
DxoPxZP9DAbUQqHBJSMybHf0kxPPr4kDS8A0i1OUfqBGhlG7GKIw0XohJZBQEHA+059/Sox7ADcg
3NGCi7gPEj0pny5cLC0BE4yLY8YXbfUZyYNIQKPaQ5CE4odYngeqNhIrbKe6DCA6sOA0AGFI1A5K
dq9Av8vuwajYIXd6BHfArEoHmQhQTlOqkeXXaDG++J0dwdiDwpQdy8bnVLQJah0D1XqHudHqHiPX
FXwFZ06Fz7BlKKaN0Ec9nd2BDbj0cvvZsv9p/dGSvodfDv+iDSBm63agY6+v4qP7OhGcal8sEjaj
GVyDYSXGXl/I/oH1UJ8avjebHvw7cmH2KSUvPQl1k5OZzg+f2MDXFnNldH4u54TFo/jRfGzi6WXd
62a87kB0eW6wVZqI6HNpyqD8MpRmfgFolD6PT7yn9Q2KtExks7u5n243SO8AEBilDy9UlGB8DCdF
UTa7guOCKlPwXndTQZOB05n1qhJqA5VmaBgNKjSgtoYHcM6qm+31KU9mclEV37bLEGm2jdxIyEXR
N8cjzj5C0SMcnsaycm/IjJVJ85vNl5Gl75JNBgVjBjtJI3upBJNhpnJUyUttzRH3xpUUXDS0s0FS
WsIQlhMHTgNaOupuSrql/J+srzN9zJB4kQlAuU+ebuFr7YAJMN42HYYPUOTv834dzw/zoHCji3Ev
iGFmPTolk2+MANBSQ9OmiIGkacnNVgW77wbQQz0o4eurMBdvUMcNpsZ4piQVkaVUjH0kzOpy/lBL
H8iA3O6WRY2u+h+KxCma2D6WajnsW5uIjwG3jyGvQRrRHt/DukBgRMlt97I3zOV7e/sRNjZVp71m
CilcUGdwK8nWDMdgCHgo3rUiEgaiWC9GqqLtxgIgkKzcJBJSXgnEqHiA3FGwUWJJVSzUDNoSEXBg
2ELYuzdsxu2mSAAeimtHCSrMcruC9axeEJMJea213l61nLPVgAi62Qn6K4GMmG/iQCsdrYVUYTaD
CiPc9Z0AvfX2OakfD9LQUeBkWCssWG7q0m5ga0xAyfnkA8Iro/jGLs2fb6xsGCxS+THSfMztD5cS
jxyJO8df/t9HFPPlUAgxG/0z1aMFLoPNTTRvDH+A4fQJQxkMxh6sTdQUUCCEfaB9J1sVNc/9CQXe
RTA3WiIvoVdXGbQjBkyMACSY35CAyN2zS7LmFgBdyn08K++Dp9bYsAAZ4E+YVwQbFV6KFRdGLVuu
FrQj4TizMeywSbognbRfiY9U2LmroT8qNcFm+Z4gGABz5/ObMG9ZELBIeNfbm/HU0/Cu5CPlQ39S
0vkZu8x5gd8mBzYOcpTtuDc2EJLYaVmb5XfLDKLMdFguJnqxF+T4Cuxv/N0QXaARTo1rwynayqq3
AN3JBUErfbmfe/Vk2C3VPJ4IXZMH0oILBnhzTejmxVLhiaZgLzaG2Eh81+xFOBPeMWugf2xQMsw9
8WubydG1FzyPcDgT1rTYKQx5gKjqTl3F+1Y53mBgcdExsagGuMQG7yT9j6Yz22lkS6LoFx0p5+EV
8GxjbMBF8ZICCnKe5/z6XkF3S63bV1eFy+RwTpyIvdeG2z59iJBFKLvIakjO2Lb4QIRJKFjmgumO
lx0Q4zeisWT7Mmk4yRNQqqclBzOKKj7FqJ5iR0sw0vJGLjQUU0RaGfb2BE0Z773RvgJICXj2soxt
E1qEYE8yz7tpA0ZAeQ95jhr2aQg/ggEDNz3DmPERnqSGdx0ShcSAHnVYIZbGqMYUCMLDqOgC6X/a
pxafEjjYcP6soRGp4NtNvtgjQATO+JA0kjhVZ90jLy1HD6mi+9DbryJuBX7II8Wse6Xq00RPACJK
9pzbR869ibmLZvcU0mRJtfvF2TS1WiuCBXlL0ZeZlrtahg+X/wCLqKJWwh84hoxI4a+OmxKYVJgH
K0uKHwsrGI4MEpBj/2Fo9xZZHVp0j50QO/Edt1C8LC2DHHzbrp9iyr7AABe/VFE4a8et0UTxUJuf
o9keTUB+BUWOo54iFr6yDI78mIFlomMKVUYOoJtwq9jh+NUbMpM46Poc5Ti5jgktUAdyq03GCqGq
ISWTFt6BRIuB7S8haw5TagRwcD1CiyO9ceOXTVnKuu41xAY7U+PN9RvQOQxCDiyZEOkGcZBoAVgR
MCB1sKmcAvgjj6X+DkzXwSIigLoaAS4OMbgEKAS7Kn6NugQo7XM9ZqeK+PFp6bdF8Q4NKeD0yg9T
9KIJNSokwbSxNB9IWIicJpCFwwU0xm0iyopWWe3uhBjVo+BGrOZglQ0H7z7ttVdgCRW3pxw0HuCP
nGtcVTwJsO/gJbA2VCyvLpPqFtBmiL1/yjpgNSd+a/gSos2eKqzpZJC6lOmmC4Dtb0zHHzltPg0I
W5I7RC1iQ7at8hpa1n0u7oqZBX9oNtAkxfnv0rTLDWqfOd4ZfJRIdbh2Ht6XprwsNQciIzn3wXVq
RPRkClDPlRcPFhB36hcYpqN2sloKoLWuafuuYPiE6FQn/dbkySxqZCkOABk2xwYZvI9ZfjBcgu0B
cZb/auda5LRgcHMJAY+Gzey9F1b1JhhqRPV0qxP80UFzQcjZKYoYSgkLeMP/NhfNok9MvxFCCvRw
JkUUA0oDMW4gTLVxnfn1OkT90RzFszkl6Fvy6GpPmGISYoax62OeKVnNYcHgurZw02N94l4YCYh2
/64bETzDwK9QZxBk05Z84sJslA4Lm0EbXpsJmRbtnmoQ5WT4YDL+4+K2GHlCWEQCm5Mn9/f/p0uH
KAb/Jwi4BHFbzkizFECMyzZvcRyH8TTL4BMKl6CWtOwVAKYwI1nnsuqNtKsVks6MTD8SZpnrE+7Q
csTKIUmwSImKvEnCtWglO8yfRZyxqW7kJomMVZBPhpetu5YEO0j/Ch0xOlmJymKTb0qg7DI1dM66
vKypS5aJDP0QIsdbXc1PbMcey6PCTibMigJlmCFQFegp/NhMa8QI1gbGS1SdRpZ/GDo7I4j0B1FP
1oCBbWx5hXodAyYkHa21mb65TVS3wyML0qCf4Zyo/t4PrdeWwYDOfJNtFOvf0DAVJQpswwR6nfWE
MPcPvmYeWw6kusFwyN6hDf1FYTTf4HpwZEpgQhPv3cL/yNIS6x+hFogFWCBodXOACplgZkR5GoDN
bGo1IS54uOCFJEqEqCVWwT8aItGhMnZ+8glTGgv/2oeHUvNHhS47AakvsBUmC+Bn4siUrh0jN9rg
/+taCBgHNqxqYZEjTU9KwhyJcjjx4PRnTgSlOjHJZFcQwht7qRguwPNO1E2G/2FDSxTQFcBBb6SN
+rigonbfM/8zRXc4ACcVHTGLhNSYUICOdVPumHxmeLlC+t+1b6L15aiQnaIplkeMPYHQE+yZKHJE
z8wM1rtQmvlsi4GPholRNxexG/PjEHYXAHyy0UEKEgDWr9ozzfY9vR2PrZh8gMFTBxehAtSPTdYt
p9H+DI1jgrY7REgzHCqYVaZ5hebQ0hQXJJ9ffCZIME3/piqQTslHqmOluwJlqYBY4ST1OQzd2oP6
R1AY1SeVVkvQAKrQkXRdSqkZq4rFqIlVLH3KsWUk6SFHKqfwGATckk5yfCOutN7j3ur25cxu3d/m
6s6l3E4ouupSxtr0O1n6xjBAjlv98iRkC+h96lIsv3ZBIoXP6DbYDTdByYLZLF1iFWO0duZTTmCF
5FyUwbLv0EGnGgV5SUnH8HBg1ku3Z/jD1SXHQVIs2plyANQoKcnolJd6JKEL1tmCeBQtTuV9ewB7
YI8yJou6J5D5grpMSJkFFSWuX+pnsDx3ACNb+1uoo8pyX7Kp2Y1Zu014BhS6mJ7ssRbiGLL40eSQ
ywM6la+zeS7ZUJDwpB5kPySN4qZu5KyHsoNJU0+Hj7inDOGCLJ38HQI6YS5Je5ticHGa9fiwuJjn
KLkITYPDyAzidVm+YrCDPFBTGm20nO/LQbhKDP59n1RvAL47vkFS7Dw0eb8VlcAa3Y9R6y8zm5ii
Pi4BiWhYhbljFnJh1TLFIr536Tzobn5yGbSG9+MzZcFx42NMmI056n9bqwFXrtBnpDvfeswoO2Z8
sO15rCd4EqAOSFRuMEWF5Ke8BVhlyoqBVWMhruZ008bbHPg99KmcmrJNnYMddxuJojCccTNZ7tqV
vSSeAEPq8a6iGMeCHWKLFrCLr9Bw1YSdWmz28YESAG/1s4FIdBjQDRAEElgmO3Z4ntXWxSyMo9PK
28+x7re0jdhXeCZ5xTOILHUx7QTBbo7jQWrNyjP2ZeT+TaaJX/A+d0Eg4jkXJuB/dwDRq4+clLNQ
E9YG+nCd4SGDWN5Zb+dhZ0Oamj/An1hzfQav3hDj/f99iXFQjeW/C/L11F5dpqlEXXs49bsZL9CM
STR5DC3tBXxbRvaX1Z4c1DZaEpFa2PLSO7wY70UcHAViiK39qcmiEqJG+1ib3YqunA1sJTHmPQSu
Jy3yTyn2YruNr6wvKHpcCh9JRJB1OmPZNuqLayCXY9PTSFlQXrivR5s3AhCwX/+0EW2KktBsjQge
YyISmUPngJSpGaLHJBWM50c5uZuUs7/GwFjQSxEPiNVUNNFIchYUouBhCrZ1eAuCSB8HOj0IR1hd
hWoy9HTrmLM4KB30cuuX5kGqH+CUFsgJvWzPefMNlYJ1U2JoPJDlI4THOqLfRH031ZtgcB4BK5Bi
VtAmia4p6GlpTEwloZr+iDEIpiW+i37aJzlrgBscfMZPGEgYsk2PQVY9cL0GSa42gCTMdKTgFBB7
dA/w7mHIk53WH4bQefBk1YcwWlwmDaMOU8C+o+XcXdgO6jFfQzzCORbA2wDovIWZKHw1Sku0TGRf
82nE/6Bp9w2em+a7SX7C8HVY6JwiukM1U2JzLBWDH66uC/CTioe/Yrsi8b0FHw8ndNvOr0vYH0rr
RNVAce7dDS+BqHQ5G5fJyc3ZVykb8/Ij6V+N6VEsGwVVrA3TX4CKqkZDUbUbyS9aINwKOxM3HZUJ
7wMmJNNlZYlw+4EkDk4d+eUZG350Lx8qJHVdxZe2d28BuWUshz7sfnkzZdOawy1LbVsEbz6KixYC
4EINFCM/7FDdxFoN4DTnys5PHKSTKbsY7nxxkHy3NCfNrSWeab+4JDXn3cDBVhowR6VBBI9ra1jD
2iAV3qC9YC7BqiGe1gpsKrr2wSKLylEbCZywy2pFaSpQaPasjiaaAAo9MPmTdNtwazYwh51E/dUm
+pb8acPaNhbte1YmzVNczXx8a+jWRMo4dQj7/RlN/84wg3PKpySledLpAMlDwDCn7iokZOd4Rj1G
C2RGSAaME5gxiE4TsXeIipCXf0BqYWAdnKaCHeMnC+Yn+vKAnO8Ap8XdazpfI63i3AR7idrSOdst
kzY5PVIfFBG9G9oTOEUnqIBVD9dqtWjY4gn+lshNYKVV88/FoDjg4F3+e5J3aA/w21Gu9Zazc1Pz
BNJgTtCzcOT0mxShOP5vwJ1h4m1jDvJ+UZ8FUmVFuOqy/K8MHy3dQE7C0IcGhlXzSiXPidDhCDgJ
e+hjnKjdMnypdADhzC/nW0zZPjvffGubB1M6Vdn0Mnes28iX0PDM5tHCApGldFNBLOWXEm12zaA5
hGLkJYcO+WVaL+8ZtoCg3UurUdALCYz1PLbOcZVfRngrdlW/I+AI/C8OUxsb9WhAaJCRa9cWdyXP
wYuU4yCIJqJzUr4TVtRjP6I0Sw5To3CWEnA9XH2GQkG/c3hbS7t+rGeGP4r2lKvmzWRiz5rUuR6s
a428u3EYBw97eXGHLjj2Sq1blHECWOyA9EbIqtdtwAhsoy8ktgsty9nGIxx+nwwY5jcxtUiNiRtD
4ryXdsKM9haFb1UeOspSEB5svtLpoepq+uJhxDuzVNNjRkRBDbhyWo7Ko5ajwpQONhRtFQQP0s2i
ZuHkQX6tY8MEp0zXcH2PBt0p9ztVpCMZJ/+3H7ONzhHN49+Sa/gSCLcwR9gVaB+plZ9gmmHMjSzJ
e+zKm9Q7DVlI+uDsRlStw0jvQ14FojtlY5xEyOTMsIdWwYK97DSQqe0HxY11RKitEfy3IHrobLD7
1EzYW1klGG3gcAPhs2ZxSWAVh3ThaUp74ML8ZD5kqHzYGQSMsRDeodC5pWbyLptT2uAFwsFMqUmH
mogELLEzY7Bl+FurQyhW2rH4OzkW9qRux+Y50RVxGjjHYMgZr9fstGavs1JIpWmRw61WUWfvQA7c
VI2UaLaudhee69Sn+3oRgE8AIYQ5/nNXQh7Aph4XE+kg5lNAu0LALrzLevkeO+5+HvuXriaTlpJY
lqx27JlQMdtL9HBfpdtEZYTc8rC3dB88TX/sRrreaTEfq5o8DUCUwnNkEylofW/ZJjgvDR4cgpoT
C+1k8YrTUiaejJkPXs1z4HL+hX81B90uQJ5oN3iK6cBUnCsGev5gpYqlo8073EISa0pIUHPmbebm
HEQkyqcgovOAd3ns/bVucwKgYtwXI64vCjF0NFnxx6fCM3NiiXGksRb53gz9GJ1De1dh2uwYjwDF
2ysT9CJtd8O8llq1xZfBsz06xXFR7WNvfoBvLcjmIIKYzlFU3MoYeGD7MtJEFWYoZfjABE783ICA
chF/Fadyz6kNAnqXjJsjf4o4SGOCC7r8BcdII/C5MscXxdk1KzcT2zojZY+8Ic4mzDs8an9JCEoI
8bFJsvJuA11Nn5OzjUoEBl6a41duhmvQFlR635KNKj9DzizkHX/QX5yKdzlBDoXbXjnxuQ4W7T4D
QBdpObMEvKJJOkAgoTlI2emVzHpRNTYRoqNMWS1pa/olJ2imHTjHWKgcTWtHU5foYQzir2P3+Ruu
MC7ii2X1Tvg+g9TuUKQcuMOTwc7hVNtGxNq8La2CQ/45E64OyknTjVUfG6c+3k86MGj3e6wI+5nO
xO9pNM9zku/oe9DhFgIRwKSSt6qzMRYwBig1UgXL5snQ5rfS0E6GVbxbhB8u0bQDkIZomRiwrxTx
kYf6Uphsls0xsMdgTr4RtOB4ZiELYJgsXOvcSUAheG+ZrehSIRfhRN3VOlgHxuyuBmaux0v0NqU5
r/dvOUYLoA+tUxN4Dw4jlQWdopXKuAhFl3/r8EVkWAdgBkAyIv/zFyUA7StncSeSOfKPHr5FgXR3
e71lhsW9eLQI86wInuGA2DDhqOMP0730AR2zzibtItty7jwkFok5GVjzgkY86xH9FpsvEBBfEenV
2mjsIzz5errR/HZ5Q80Cc6tGlB+Hsb56bCnReJRtWMYVo/TUvE09gVVCnrW3y9QCWXt1mj9lfLX8
a8TwTv+k7f6X0wodwoAI4c6HYU4SXtJfqkKkD/6endlCUhgSrGsPlFcw6qIWHzcUAYuSTE6c6YgG
ELxBz4xOcR4XtKo2Zju6Aepi5CgDjO6N4Y28ji2T0t5ID7qiHuIGuHCJxOuZhzgD4xzhfENLt6kg
rm0ZyxjMzauKv9rBfCl4Wud5ps8fr1JE5wXNM8Gb1Ujl5YaYDs0T7PKAYCyvLRgBV/dSkdCQkhdt
Wfaqb0k484GWkffOeudv4qQXm/N7ya/rxOkq1AXLMHBuyi6alx86aS9NxrEPnE3gtduRM30yDeuK
SLkIyEuG/pD+bktN7Vu8zDg6ecxc3tWOiA7I7oBWXfxUXNNqzc9GJP7AjWptBnGoYy7u+IF3WXbL
3gPVbdxPCYXVbzxFTzRhtO9oc7V0nhdD2yb0nUeDMoVOC51cLXa2irYiuJi5tNGk4aeIlp2rmN1U
2IPzJTqrBp0D64T0HbsufTDRlNY5/IkFF7sM7mz2D47Oq5xueklXcKZ2czhUZC4G3NK9l0XG1vIX
QQr2yvwY4+GZzWTSHoPqWzbMikPxUHk/KdVb/xJo5QPA1OffRYHCTq6fQ5feoFR3q9eGEAGGV4xw
kvzTR47C9hp7m6oNtkPyL0l8IL8AlRBietlbxFcTKloUYHvMRzn1s9uRRMxVQEOZwESocK6dScfg
XYTuZtY3mvxMiniB+S8+pX8Fk8pmNRlWqtwuw1NbxicQ2fdx/1X23Zb6ZK1+0fP3pjCc5k8fM4sH
IIFzjbTf5DkPuHZx4J5dL3vRJ2/f12CW8Xp3Hr4UugUJCU2Jx+w/Gp48dClx5gpEn64pFjzakD14
EfIVYgouGMRzWb9U2vc8uyuhlQhQ1iDuKgZeyIHuIGDNEQB34uirASBrEHiPkvWNM5fW6JN8L7m2
swFmhMXMNuJdFLOvhhzvlx68Dm5G/xqX1VOGMQTMSjh+SWun8Z5YjqRbKpGNnK17gPOY4diw2RKD
MFhHw5oY7ruFwpWjaWli3OLlIvJKYvkqnRhfgt1SXA7LTRNEPKWgYU8bOTkW9GUoF3ucnhExObJD
2AU+BMV5uV0tBjq66mMmBU5jzjWx6XY+cpz4EjmATXtwxwSYC0NBaDFg3JzuQN7RTggEdcFMl2+v
wV5k9exw8CzSleZrR7BEoQG0TBwY2kBQUX4HzwoTKo9qgiiI2dbKaO1DXo6PBmeBcSFqSY92pVLv
Di+mXHZNC1fQ08SXz2j7c4jJZOn6/WDNm4aZgarUrfOtuzDpJRypb4snCwcYvYS4RTsgrGJyBIyL
FRh3LKsUEXJTXGdasw6TRHY3uOmrJb3QTHuK273OoitFadn8BMNK85cNd6OK88dsKFZzgFxiJiHG
gV+kP8mvMHconDlRCXpYB6IPbLn3m3XIBJapua0gqXPKQp+S/h7lP+SudVq2ydKGVw8ywIfhn6v5
3eV0Mkas+WpNvTu631AzqtQkrwZRyjffPF5CUqdoyPH8yArGEuTrFy6qg2U19JguNN6ONjwpDK1h
nQ0uBqRL+Y/0Ech7PAYIhDpnoWDEnpttAZLeuen37O58xgLyuFnhFm9/5HN+vzIbYBPjfZ6ZoyIV
KUNC4Go2hNes+ab7xcNUMbTUSKsfJHT9vZnQ3zFhYp0kCaqjGu8MhE1o1iwK0YHsggrUFZqk9nuZ
jV2JkBe4JXVI0k0rK+wfBuB6yAR2U/9BLjxBDMFrq+or4c8KI6KSZAcuUWjGDITnZB8wELY759p4
+lnRt51RSE3Oo+S4V0ymneytwi6v+M5Bfun5XZOELK7qj8FxM3LDlRk468ogv5fpoBfyCMXkjkS7
kChhWVEm19hTQ/KC3bVueuRVohsUbU0/36X0pdIGqTmzak7tta0+HROPHnxorXwPsZPWA6Hs1pYU
sG0TbuXruOFHBMCNQojpo7XqemQ5Fk9pj0sLYgDHF3lJY567AZelNe4lJ51PS9nbv+io2ANyxeQ3
wSadvHtyRLClPYwmpgbXQ3rEoIWoEcVjwZuq+0eLsYaOX5aoaQxCyTkJaKkjE2CzZT/joDaZ1W4o
Hp0GcIHSDmmj74X5TJzLyo7ahKEpkkJ6hhHFNB2c5hqbhzmO2Sa1NaVJSnOhrVEJdLcUlpa0czxO
CshBmb8Q00UNJa/OorsvXlcjkms48L5YUfsdd8lLMBZXBVgHCGA2Mr1DamIb9yyBy5CvUwLkXHNm
FSZRlWe9C5u1fHWYZCvULscFGnuMtbWxSFt1SQkAObVEGIsMKB3xByMX2CRSQSbM9vXoSwoLHUHh
PNa/304qbNMftuHiP7hGItuQhtPF2LpATHjgPVrmOkynXEU0yTuaEbh38osW3Cb0T5EEPVrk+ekn
7sf42JfwaEtn73EFCut9tliy0S9lVgeAvHyj5Rote4uRgOiTLD3Dbqg9DSkrApW07lGKxdrRVNUR
YHIKA52vH+2FGzzO9R7o+87W9zwhHMsH82OQVLqn6Vl+BSaFvD/U4XcGqDErHji2vKeL8xhr5c5m
BUSmVrA9ejWCMzWgfCO6QinYFzOLtEXU6KLV+d3AAlWEl9L9Fzs/sjLq9fggJYHnNpvZzzdaANQc
UIvOOoI+sh4beI0hC8mPww2ZdQpwJOqn2P8DJ6BkHpWTTcOT7nyLxCi0iYjUim2cNCvmld81ztmY
1QNtxF5WEflWdF/ZmZSBCDVg2/fa82TsxyzbGBp9Y5ffcOLsGj/rDoXpCNWHosOsGVTYbzkCn8x4
x6yLDXI2n4AZ48hfGJSfOnWa6oof8BC6kwj9UkAvDUBiDu53V2w1Ikl6yUXI96pE34o4g0Y3QkDK
QmbyNj0sDJvKeXPo9Km6WVsdt4NwJkrXEta6vh38y4gYswhGvPLIKiH/6zvlNcwkH1mx7eDGjO/S
ad6x5tg9AO4aIzr01J3NdGNP4X7KQbOJ20+PjgAT0WwgD8c21gLm7rjkTYUwB3NWl1ZQ+iJtVRYL
uh8QaDzXzdvUx/d/vUytnNwGpLW1HCATnC0DJ9hW6EBEKNSITyC+0YBv2+RoYTgyw3gHlxYBzatO
3tdCaM0+zM0nk08gcSefqVqr34aM1F6If5g8OP6fhBeejh1YEwzWJAbLjTcM+LeFekI8EyTRXysN
T/o8b3nmLeBQizvgcef9McMDIemcJ0lqG7eClzWpCwKK7xKVZWq8y4tEKpEmtipciEnLi91ziRH0
RHBzmgamAAcRulOsXYoSIcz044A20WqjnUcHqI2YCvu0t+TuWCxhqWWus/C9jnADVWRFA7uUO6u6
es/ELvYQoerMG3QHHGdPlLZGMC0bZNyelSfOxH/cTQ3TWMgwjP4KYUE0lNtbT8RAQfM9p+LzY+IP
E94TIkZWCYzFOvBWZTjeegW83j110Pk4R9RjSilMtQmgNowuPUIVNt2YG19Z7u/jz3MgJzl5OGaS
acjOXEwIVXnC6WnPrO7BSmdmafSmyrMqn+ZJYPX4ROd4gnNYMXeoKb18wLaSxh5+cSxF88PMA2+s
MT9mLGcduHa1FChz7LtOaX9lC7IZ7/jMGGsHk4r6aTRBTkzfS6+vHH/n0tsNoPTFtL9LhkM1O2Vh
8SpF9KGbBweof17DUgk5U8jZEF//zCSqZiJC9JYe1juWmodWPruWJe+uYekykI9ErA12Ge8DGtts
+DaxMJ/ljE8XSC1Cnml+HAlf54xewkiufkjHyGZ7n1s/k4/4gwyw2XYgj2Pohnkt53yDrrw0O3uP
xkk17zX8kzoqf9ffZjUwV8/F2ozYj+6Vpq2soZJDtx4Cua9vJoEkanmXikpO0C2MMYYQ3RCsfDpe
Qv5rLJtezbtiTLiE4T5uT7H5ONTqKKNTUcvZZJEHBwMClaiRrCTeUtPVBHcoMh+0k83YM+nOSQia
qV1Zrn/Pr6CRp8r89poirI9hIlg/LcSIQUg5NmGd8myA3DAeLfoj0v6bM+AyeIkolrpEKkdEtfz1
EgAomh1ROdJZWUuUaszJy/KWlajVBgYaJod3AlPXCZpDOpam2SELqvB/Uz86Byfdu0CxGDLSD39K
Ghtu1QryYkg5JkWj+94lybqaf0MDkPqAWp6ZIm48KP5I5VoGofCudLWjaT1fh/IVL2437QcOI/HG
hCTi9zsCDfrlM+6fjHw3A0pSO7penr1HC+A6R/5o2hxq1PgxnYFrmQD8IBmMCJdXCHFZiEn8qR7W
5JFyhLQY4eXkO+MQeMpwuXdPswYn/xji650fKfUJrmrb0/yCcIMDOP0JypA2fG0Apc/cigMNH3va
1oXIreqGbflMczdpboVsC8EzM0c+ZACUgSWi3on9fd6EuE954OcVYga7xgh2qtRZIBXV3yHDfbp3
Oggepy486vaWfzbjhpMlc7zQ2veeSE4D51GnInjw7bNLcE3/mFNnWxvwBTYPWMvJ1fyTW3ADDxwY
Am3doHDv17lzbFxCAQ78gtouwdHJyHMCW5Kg8rCJ0AtUxzY8uq/dDJTQdE9+2+6so8v6utAtD9Fx
KCYtMWptJtSqeuhj5gTNJvbXaXkg9uQ+9MZnWRoarB5sCdIqY5kNEHe5zTVFmhWENse1X1Fx3HLq
m045e7oRAkGSIZhEutrLRaIxOvOicNL3NgLJ+OQYtzR9jHmlDegFEQluSgq5tD+ayWXMCiRLxcn3
8tX0xyQqwdRg1T42+SjzOxGKctStR3Wvs/3US76VhzzxXIDB9S6fXqzh3SxQa0fux+LEjy3j9obk
Y4seAm+sXkZrIV+7VMwSWD436Vorir+Vy4LBzD22/YOKOMdC3o/ibJvxr0zVnixR7xkAW7rnlI+b
SQuKqUS9ItxksOxz0qjzmS2nssEpJijsqJVCqmanc7YDqh58RwLbRh4iUgMbg9BYW29pT4giq2CK
NV6Wi5T5IuulAPubaDuUzIw5Ki/wrSxOEq1GOAOf45lMX6UhbbLlc6f5QeHbgYzrCOLzGXRHyTUm
aGuiAWWjoRxhh0hsUphDnTUl52MAPXjLmLilCnEWY1XJ4rJPlKYGXQxaYhoiEAdbrI4mN3WfElOt
B1q0DAbPlfGHNE0GDkziGF4Zeo7lBy02L4FolzzjS8itFu5gi8VXpM5t9sk3yoCOyeriR9nR16dN
gNOYpos8MyKQGcrGuzu67nwI+nJtpNM/t/X2lR5DfZ5eTV9bmVyEtnf2CMWQgivnkyJ4W3fXRVP3
WnN1uTaigA65L6qsj43o0RPmfca/dN5n2GpIHaZZQf02MJ8e4ZX6hCJMNo89/kfv2QagikhEErKt
mA4E7gSPz2vBn2Xl/vfjIAtmVk8ui3Yv8+ywfsslrsu4VmhkEfRCaNfhMgkKL01/Ri/ZxExiMoCQ
N1mTS14eT8fOS2cAMVUb0IVhXmDhVk8r84wEfqQ1xaTaIhlaopD19uITBq9C3pP5RivGJZ5n/HAJ
MVwCCo/+GmDfYJi20EwARm2G1SbUIFphtqHTrTseqx2EwshGmVXt61nbB7xrmW18xWhPGArIzXdN
5823k2ejQGzMr/Wr+/L+ydfjsNZUt4hWQUOR47cJcV0zKjzrH1pgNetfaBejvsNny7xIENkZGmvR
U3nEs5rDu8jcSCptPIRnPFYlHZWYfd6GeWPxQS3dsDF9BhPHyZ+YCYdBzXRR5LfPn5kpLRmkT9P4
meMmtW3gRmVxCAYIBjj70E+RP2DxW9u8RnQktJQqkS2yYCBTTuo3lVHU9I6wj6fsqql6XSAESuz4
wMx2mK9INdcJW7vZNIcgag4x4oLaxXtRcNIIPmjlKKQ4i0OHmmqSuBC8pwnKLTa/hV2agVU9/jHn
TzCiYQFRiT6bCOtcpjzjL9nOWJc9yeXjHxmZDohDdAW+SXvy/PTY8jWL5dow12JTR6OfYPk820wM
pcnkZEwLaX+PpG21QJJC68FMntsQVTCZQrTCK6X/5Az47aJaI444VqQb9OH4wMsiumlW3iwdn3+v
v2/iekQR3fsvDF/7mi4RxnttsWBslgA0nDMhRPcVAg5KdmcC0WA33qvGmbUGpFbXxxb9KoErjT9/
SWCT0gmbUmAw8hqIjr6I5hTqCG1shotHzBceEAPO1bN3m4N864XLjvbZl9aWLwaLtkBbSzovUr07
L2EbYPf6abrXsfceUTbcufkfE4u/2RJIt8w7vXJ5Sl8l3s+l5BnmZB2CCML4hyxMxKqc5USJLpfI
YskdR4Zo5fQGP1J64bp24owhSfN/bNV/ywA/AObvKUaf6MilFIpxRCFGP9sS7wtKw8gaFCouGomN
16hdgHmmQblEpVdCUguqmH0Gyp3rbzg0cvYOZOUpH2UjMpAQyrpaUWCS2tEv6W2hcWL7cNKgMcQO
/043MTTsVYZNhznNQPkf8z6XIP+MuNkphwHrfPJNBAsDtt95X+vG1g48ZENf5q/a4bDgmt6LImvx
2VbT0gGIH73nnr8RgesA+LNbmDak1U+MlltZj32BJ3D4lt3P4eGsOosejL7SQDvQVB7z8KXlDTUT
pIDD3hjbtY5sop/2EsllcuDSRR0TE8yhaHCJQUXpbz1CWGbI3DtKJ0KJY1bTlk/jf2kwbVuzObnD
su1jNCuGQcYitkyynvM4fOvy73ppVka97GaT1rNtdK9UWZwkYZ/jl3elAc+2p2VIs0aOo+xrVGci
qwkp0SPp1bv9vQvzZJFeyBVLitxIjQtlffE8ZjVUXp/OlEyKfADDXGT2Zrq43xb77y+aUuXHhaet
obHk9rCa0LT08aFkZCcPqJtpx9hD/q5X9mUa3Vut5ssUkE2XfcgDrYiYwP/Dp57kVM1Sp8+Ag4Zq
O4e3qkaqxupbiIr/vvPbzSjbL8+Gb5IoP2EQhlM95lfdfZSBQPeTsHaJjCVvsRDTDiL4xp348R8e
BetvbFRb/mg8Twz+YVuYyIs8hOKIwGi2/BZfbBhx7KD6Th4CQqHb/mvQnoNbl28a/IE16wTcgCn3
yCAD6E1pnjJ1jTgCaSm2Y5Jfp12RYIJkvRtL7WFKq9U47IIXUNJozMLr7xAveGLRJnEW7blbP86m
MPTKvetHp8ZFUDC7eErdwzx2P16hZ+vRC/gUX60tvWcARgrL5M1fNCtX/tS/cMlm5NCZma+qFLaD
Fj/ZNN067x/DnqHLnuSKM+ifHbJ1uPD64jFuRBlKFe5zqGa7zVuyHXrH2Xbe8BDVb3H/mCB/ac3w
bKDCp743YdXURG4MVCdNROZKySDXX/XFx+J6PPsemlhamxue+VP9m3OBeQegbRSf9RH5U3GIHDgm
3CN00zLPyKlaOZsujyHGAofzb699e9MfpzFWYXuS6DG9B9JiuXcF9k2TuJWtwe1AV2pOP6VVrpoO
0sZ84TgGeBHeT6+98mK3iOYReBpLA/yUoJYye24hfhjtxbADoi7+GNktHZ4z3v+GukAKJtHKEDX4
tzcM4tY1bttZp5Onl2AU7P7ELE78IzpNbhsdkPugB/YnG5TGcNGXjQqGqhWJCkQSRzlSSs6TX+9n
1Kweqsic0odaWmdDVUF6QnNXMZvA5+bSe/KaiwxHMguO+3xlCeDI5KKp4FF48IP0nd6yBMqZOaHp
jPJledZzhst0Qo2veakPZmyQmPZcLiWMUeqAAvoHoU14qbuja0ynBpOoKLBaFLXD1eSqTzg2ghZA
NVomWp4GXRDmXj4QJ/HQ1MYfCiT5FcZrDvCEwzALc0MQGiWqX/2rJHIG6ZN9dmoQqtG/2i1xiqAL
RYUzf8tcwuJEutDDTP3pAU73qdYWRGH5Si/+kYBMl53Cq24+M2O+SP1r++muRiKiSg19H1YUmtDV
gJaKrXSkxrScGKSEE/4lquFriX+qZPpVUabDLaZJ1Izp1SgOGiwhWk+xorORf+gDWIKADKR6XMm9
jOr6HC5YvauEvcY1BxZgsi9TWJNTV8OSwea4ODuthFVgGtXOnuLnzque6DqzH4luWwKeHHoSRkfp
kiIc1hPqONnNzDDalD1QEU5UnVOgOFzuy2kiogXyWt8XP4PDEdH3nn06IW41oqryhuY49YRLArgy
inVPiZPNUE8CzI7a2ef8g19DCkhDx3gT95zKjUM+FofKjA9M/SBIGv4L4tJ9rMCzLuHaI5pNemxO
SNxPF6SXJkkoo2S5H/H8DXjyWjj/jSJw3PVvKFsuIxQ8TQEDavruVSZD8Zhci1b/0bwSWej0pWZ/
l0bDf0g6r93mkSQKPxGBZiZvrWwFW3L2DeHwmzk1yWZ4+v16FljMDgYOMtmh6tQJRCMbxOO45hHY
+xv7dwIgQJpae4RjzScuDYjqzK8dJDNkD1K5llqzzZIrsNBZpvuhMbiMFTWXe1JeQEHP7YOmRU+0
07LHX4FWslLfWQ8xsq+3uZ89aOfrwZ9OiXb+IX3axZCgAmh3r/EYHfXtvfCo68EllSH60swZmCV0
7ppzlrTWOX4XKLYEFQMBX5DxXFzhq+pfoi5hOawd9JQwbURjrQUzwjEzD+VYXCQQSKvDydNQ06pq
j5HJiJuNPvVQlFvxRVdbHCCDIp6EYRILYgQLk9QGAfWZbcJ+DN9QyONbzpDaPP3HtUKUvSzdxYm1
7rQ6djlopkDSFoNGtV2Ki0iN2RjJb89LUG8aC2efWg3OnaJvbWm3J2Xv0rn9LQPraWjE3i/x0kD9
jqoJtaLat86wtXGk7PiQOqzKLGAcleOlNrS5KoSGSEMGk4Mq89kjCEvvywSCj9EXrJ2XCV4xW9wf
pC7Vk+YpSHCh4UycmsdOcMq0Yh1xHBHz63vLfaeO6FAleXtVlv0UjjgghY8SdZ1JIpxdEzpU5u/9
yn5V1MWj9VIN46GEUmzSNbj0umSZMR1WOGHOHoplbCRAFlC1zMDyDXxhMT00695+imK8vig/lhFw
AdnfdI03ruFeleGsW6xqOXB1TKKmSemyb8RBxsTljRNjGprDgGWpDldU6JR9HwqOGcKD7fNbl+IW
ogeAXGROTOb3eJNYlKcBRFrEq4TmjjnG0NZYYGuKcwzahDpJzg7MELd5miPnkzOfu07Rk+pZfRMs
wA8exlfePSU1nqrNdcxAbLpv5kJoFoiLSYks0GocSqwO1UA2Y946YlbFwBQJ//gFzurZIWnyORo/
PIQZhZBY0hQ7khkcZOZaN5QxBtLhg+Ry6gIpkRcT80X+TQt5nehicCqY4I6tDutJ+OzbqeFPuncx
VdESGC9/ZZTPS8ywrhib7ewJ2DdXxKy6iLNS7JfyO42pFNm75i3FyBeaiEqs9v+La0lG1Gz1JQTV
BBA1AlC2Ythq1sfM3RM81DBWGxzadGBoS+Wlo25zOtWlH6Ev/4vae40H9Nh0uP5DkaAwMe8KhQ2p
wPv/tYNAi++Imk87y882hfPl8466/sXOEFqHuwDMpwKQCTE11wysNpJPVndnGN/EQ8Bqn9Wb5qcu
A266xwnQIZDiWDQWqjQ+QxkZ0OfCo5vUrwJhJXrRCEy+m7aJNrKCJ8dT9Wj28oHusj1N+XXiznRC
iL0R7sOaJqppGkyfqrVeLf+JqdAg6GTakrcs0KC4QcUx2m4dCRmq8NalbwM5gpm9KPNTwigk+W61
QAM2O+iajCYtj/BaBg/tfLWtlxmB5zwxR+rVF6kU+Ez/k5jrpOoziqp9SKPuOi9atRbGDx48x9ah
anRRJYUtGdmlzKhCYjjZB+LcT3S2egCkZUlsE0av+q0scOMs4DeZB+S1okW1J0gqnU46OLs8Mhpz
iu2YUsPQ5U11BSY0W8b9PIowICiAxqrlKuyPfIREVHdj8CLnKwnqvjXewaAq83pdoJXtztBzcUT8
AQRc6ydHvvG9lfygB1y7Mb6K/DBNzeswQ/Wx57bCWxQEG+sHefz9ZMBKAwX9j0jppe+25vTwZ/5H
5kfOa9fz3o7xlGXHA63yPOB0mfBOEPJmX/UIxAy+lrmoDnAlpJ6Y7ZfmLHS5i1QZU3yPK33aC7ZS
03TY/hMaQeFchLsBUN/QzA/5XUr/2hjZWkGMn72FEVy217FEmnBURQ1dpNgz8+YGq7AQICikwG85
/Vu0Po/m1u035YKzxnPS7lp/Y9IdzQqsX+5jJz/gMGFGurTllRTzIUHo303qt4+skwOz3ljSUyPC
U8RcsTY9nNXOOe/Ro8uduuFWYLpJJZF0T2lZngScXQIfdSEctem3jV5wYAioNVGCCbPNwE5rd1wG
0oEDpZpMyCo0ueUYd4xwiMfxHLb2yfJ4zaWzznWQ47EbA0Cl7KglDkYQfPet5B5FZiKh55Th3ms9
cHMqec5wnWqs/T1o4JkjwWALAGpFgYJkwfDGRWkOFlwHekUOarpFJfmMYXPwoJWw52p3+UgWf9M3
1T4X6m3krkgaqLpZiGekeaTH3HA3VeJbL8KRs5y9bsvvAd6v/DeDUgAq2wcDhJwzNEI5RRgJ+GBX
DtuBY7aMqNvNabp0E2iQi5cTm1xTqGrA0oMDu68Txr5nsq4EKl/f+2xKfntyHadriAytzJozig8Z
Ay0Xv0FKxhAl1VD3WzsbMYtZSJHnMXvDplGobSmDCvCKWvy2GF+RmhFWGIsW5ZnFT0N3DeBo6HNV
IbfwSZ1FpK81Cb1B1Ai+b7btPGQ+QJJ61virV3jH1iOcElMvFWUbK+PLkMuRnsOO5u/VmJpWIuZq
a6Zk98LcqlFENaTP2drnCMqUBUDeYWOVw8pVUAWd4abJpvrOj3GkJJByrtRqtKPjVFWI7DwmYLQO
AC/6HUac4Xpqq/oZghT4jkA7pCjT7YdwQAtoHgZp/8WBXM9Rug/cnNwNSboo2CRjAVwFSiTBtS/X
UsrzwK/XUu4E/VU9/dP0goQpYm2rtcuxNkmcmtWRKT1AZNce8JepnK0JxknGjNseNR6YoWoHbYST
wfRTwn+e4IAuA6P0HC1EsfXt59IHfqlRt1G1iZEdkGLPs+DnUN782Hr0KTKm7Akzi42o2idYV3AS
OJG4YnQZold1QwZDnbZrNZ9Ns9q6AEH8ej320rUltuVYea5nY9XK5KXBPtLVebjkZ6R48cdOt9Yf
dKBKnmlfNekULuNBDY+4EBJPhMYFwhqSB7OSu6HAIz6Cezfn2Wae3iJscnh2kEozr/qcLPoWsDqo
FasMZsEywH4IrJOS8VVROo/C3FojpC6MbQqWi8BXJQh6ay1bdzUibMqanuBvhvxg1/SRiJFw7SVg
JdAhQyAuo4tBukaBCONR+dmCr4jmcpdIHyckwXCfGJWofnTwkDaTLZpHYCTMoa0BMuioThamLX6O
8xP82SonNchn50tj/KjtcZtlzDk/5wG6ynCRKATANVD2Qt8cwALj6aJxHNrOqmt+VAAtMimMrzwY
D3rXxDBWFDbIdTC8hL61DRMMt4dzqryHGUJlVBG54W6hkV4sApRF+77AWKAmofqQSbY3mnqfw9YF
AUm3YfpWimFfA0R3UCFSClAXflsaOtolrTPwGOXs49CGLmDZ5VFgRUrvIYZHzHizI8fa2L9bJBbG
7UqvkDD/mYY12cinibq4TKx9ZKAuStPnKOz2sI/unQGdHYbiVU9wgG1tbfRktg+tomBUFcN3Z0SJ
UVLpIs3WYkqjYoNlP9BzdPXFhLUv63OIR5ImOM8xfFK27fRnxS+Yv0hrV3ZYYTY1wxKMxXjUupXi
6u694mDDD3Z1OMPyT6+QBASi4aSvnYPqXcAPG9KNdyrak1/8cH6ijdS/Q7McWN7ZcDFTd4+rh4ws
3WFTKDyr8bGH49awH3QJmzK7DorpoEvGyHXRVfrWqbeac6zap6LouckqsE58Kc1s/biIazsQSllf
HTYRXOhEfcb5c2FOP14NIwUvZ/kGthTDIBWF/URMFYtMdcVLyx6s4ATYuM3CicBANMe/EvCIfsUr
rcdFDhspzZeoQhOIbBuCPCKkIHHWRrvs5/Eaa1YZB4Nrv9eLB+/Ov87YxWKYwOwLuObUZbeBsDUT
YwNMWTViqCZ7UzoEjXkfTvUYEXM6M4l3/LOyWWysmxao3F5GTPnM9UDmgNWpZ30ml2Cig/iGJIf8
6u83jLr3ZkKIGgG+YezFWIwKfbHUC9KSC3+uAzWoadp9l73YffLeelAXmVBZ18nBIz+N7x1OEAmE
a8BorN3wEUgashNINN0O8Ay37dK6n3DocN9LhvJRb0sNtXq9+sgcfKt4suhabbxLBIg93ZZc1C73
xGUAFzFNAeVwi4OanTW70vtGF3xH25fQOMB+QDqXTQIuOMDXPUqW/x+2XsNiB3zCY4aGm9I4oldP
nXWFEU0HFOtjMsCRi7i7vmmFZxDDm2tBmhJMSPRJ1sCTWXrtnxpgdj7h8ZMeZTQcC4hj+nKj/hQc
cE0bbpvo1zZ3Y4POicmp8F4qcY0C94DS4VnMakfXXVY1s5p3EPIQ0DoP/QcAPrS4Zwt3ty4Sb0vs
UcES0Ni+jYFD2HGw1nHajgw2fu0cE5cBCWzI8RyhVr/L1NMQwL52b9AqRKfvVn3d6U2R5jh1/Obk
gNiIPfQZyajp/x1gtkCwwxnSUB+588UIRD/IKHuVC+GmtPVkwZkV7NsevSC2oRFS4UC2Oxg2VL5Y
e1BbTmwRPWQSuJXo5aWhf1hU+OUYsA/hmdhvMI/gErxGNADCr58pvTUVx4wV6Rz7RIaHBo9zMOuY
YWfZbnUR0Czwdmi+WxyXCkFsNtf5KDBQZaCbkkPrVThS1rfRSddzZ2q/ERoiN2x3Msa7MgB3yjoP
qxv7rGvflhXsYzPi8JP57VoRUsEF1WUp1kG6WsPhQdNqfw1/2i9IMpOs3mhGaAmQ2nT7MLIO5mIQ
kUFtEC0313H2rW+86aswh9Gk2/OCGCI5HiMJ2pbgycfEuAnXYzGtLBNqcPFNGcmC/w/jNz+Xwdtr
PWs6FMiI4teCfEAt0uTS44WH1Jjg2nVfrl2DCRLruuScdbEvkCmRDd1pqH/yGTheH5B+P62Grrxw
0kN7S1Al6uJZf0bSwk+S2kmfIxIbTZqZrlO00AZDQOp+QDDd4IaQlv47fEv8QXowndykQYA6qo/g
2iXdgDeHiEpwfooKqgEgqM0d0QpixQr6AwMP49eJz87bxtPvL1Ekd/B7UxsCojetCAJEckYkEOTw
znDvPaZsBbyl0KMvi83P2MbaBv6b3ma+hEQzXQwMOOuYpEo9u2m/nEBcYu9zrsajvoer2UfdrMUq
DE5nwi/KXaOPGYu8iOqzpzXllMoQdprptKEcBLmmwdPlRvdi+0jVAUn0jaCIwmNFtDCENSMlQlyp
QfCAyfS9oqKXdBtocHfMv9yJweQFen1IfGvow8ekCM8LormDPfWOntX1sj/ixgBtrO3GVxxJrPnN
mp7jaHhyXHIr+vLR78MjJnXR26iNVAAcMhuCbcDWkESqAdW86Eu5zYkqJRQUV8mOzpi53jOgewuD
T9uQ6el+LI7cs3ofob6r7exO+v6281wiR6YVP2ZjWNG1jJy7ICEMJsHogG+MIUPncIDDLiRJAHal
G5wAEbk2+5HeYfRu/PUZF5rX/FlwCcVCaESw04OlDJTLLCR1KubxAFQD7kFFBNrkGystTG9Q5lEN
LZTO0d4bL7r/RSlQE8SeP1uwpnt+yNy/9e0Jb/QRT7XpVVu6SXCWEIJNJH/s9EbGmA9pvYNfXZLw
gi9deBujV3Lk1hkbRRM2zdE4VxOpebp1ZMoYMTGoydcrsMUImWOqxtddzXYBnEnr4t3hb66s8KI1
OTbjY330d6K+EX7I5eYc9LaIC3HkIxbg5wliqBFPA4srRtYMjegBvejmFlxcMw4gYmcyUrqzKuvJ
zOPtUNa4FSYXTQUPoKXRHCI84P11z/q+N0M0rM24nTx1rhK5q0zjpQNXHklCshIIcVe9YoXB6BQN
mlJEv/N79amiS+Vomu4txrIQna66ykELpFc2l/luzifS3d/yhoxzHXFNYkfU3IzJecoXshKh4Aaw
HuJZvmjDnDGAbcd3CpesbAhR6ByTpXh2weNG18MYPsPdF80/YKyJQRy9fyyZNHTJTMhffi2kfSJI
QoT92bbn4G5IxFpa4NWosOEa684QDuoiva3E1Vy/+SXnSapPXZdYdqU9jtB1aO2PXsJ5+c3+zrpd
uExbXJ/QwcTIuDswHX0/69NZ0+zTqdChH5Be2XAwQMlLomRboIbk9ckJKoTazontqJWBGsMD2l+5
TEGa5k+JzzZzz4XZUGV/QDDXqIZEqUmBQJcyrmyax2z8iqB2w9+NcWjpv+0Oy7U/T+u/oOxUmgeI
L0oJ41TbPOZkO6CmQYMwgP+7oLUyZXMtB0KtQR5TxYTDL58VaIqQycPSvFkG3AMUubofckXxxL5K
TBNRMDUjvYrGPQOeSIFsjzj2crQ2bRVu7PhdGk+ZVjlR1BdJueuJ5wie+uXNyE6ZfRJpRIlAFchs
Cc+PdaVVQot5NjGLIF/YQGkd1Ozn3VBWv4OI8S5ZoJbaQfMzF0wUE/99wJyQ2p1tGdy1Efuyr8a1
ERGT4cPcGaVx8Wctz8PiCLOqkUszzR/hhj52BBHL2uEatlBiOYjyFFOVhDOsxSaU2qC/+YHaxCnu
EXB+HQZyrf9UMNo0F9R9HBOwD5/H1MP+aoE+ee7ALbvgEY3ImhoCx4vbbIoPh3SmCEerlPNFryzm
9voLA/g6UFf4f1zxArrTIsPTCB8Hn1EON6Q3f+iBvtnad9pi048OPeHREZm+XFNxx5SUl6Oo/gKK
U0sZjExf7RlVK6P2nFGvh4sU78ymGQmkeY1pqKNJrw5AmBC9s5ttJxQlGX+osRydAcY4cGXJoTET
k+wSkNuKA7zmTZ+OryFcrqrEuPsNNihqpwy/AsZViCS8gzfgRg8VF0RHk9plnrH6RfpRdANBcPie
AfKvCs4yvxV7LA9WWm/OYGXVGO5HwpmdcnZbFcEtwbiBGY/mroCvQMAT/W1tney63oum+/Wy8WBB
eJJMMsPqrwSZagd3ncnknAT2BbSZrdtZr16SPMzo9Nwm+eSIOEBh0sdRkolL+pgqwsWYN6hNj9yQ
DW065HFRqs/JV2v61ySu9y3dFrxOPM8buskhD7hsa6Iguvf/3AvUu1vAaVDkD3SCNO7BQ4v3rmtb
XciHzsZuz6ozLyPtSxX8szj9E1Y3E6sNOhvv8h9EEk4rM2UKDscBTI+HakmJpO4O+MC3Xxuw2wKu
EcoW5OArvKSG0CCwYbobq4BJffTuVW8LxZeNrtfD0BbGWFtEYPsOAK6p4DIb26jhQBuvHSa5aX1j
MEqpEX+JjpmGXbdXNyF5Vu6iGUuhIwP6MpwOZkAeOmdxStuaISsYUP2QqzXsynlnuywgU+ysuXsN
auWQ6cwAopVsGFpFrFwQCdX1uC8VPJsUKt6yvJZIXLX0S79hDZbDJ12Mj9LNXvIAYjlsfF29hPGj
BxGu/VPxBYI21hdkw06ErzjoIFxSYOMOHl1x0xCTdQO6yIT3tszw//3iNlojY3XQMbHXn7wf1GNJ
XOnQSrJK7NOIXdBYLc8zpTqUlTd/3HZqfmgNRKUBTn4oTeNi33Tze7B4a9Nqtx7wpuv8S7CX7F5b
EuPd+kHv16pG18kRauAKZ83lwfTa7cwF6sN4ZHOOSbTv2sdhVkAu/k7XKH1qnWacyiISiH0GQTKg
hISbEfY8oIU6s7gNmMr4EfpJ4ymGQD2FB0V6JSnre/7V6Ah4J8MqgL9xMrlDGnJEB/OTS6YiE7gS
GD43HCTMCVEUTBgzehgFzGA6MzLivH6r1U9nwngl8J6dPrfJ59j+Gd14g6DKIHEFnx++CtSYllB2
rJH5oTOpIFye8bBJFFYDXraLqC3phH6LwfuJsr8Adbzom8uSQJYMSX6J/D+7x/6xC9Ei2j5yUcBU
kbxXFcHJk0/G0YuLh6JK8ovWD2W80JShjQIpt84OR3/IA52AviNmW4Wadk3Z4Eb90PgGTk79THMD
lEd/g7AWD6nbUsYMT/2QYo0VW3HpDktwtPPuy43HB+DEHSfxoEBKvOwBJhIHJEZsTF68U4j9EEUl
pQ9EUWp4aVbviXvwoM04oXjAqvWkxapGJ1E4UqgPPYbufvZe98k2CME05a+Y8cZbXMWB4ZRfDD09
BQjQ1vM5ScL7AeoDGkPhTk9pA81D+uuumd97Ed3wKiXRiK6AVOHpIWE4MjM/iKAXL0znm6U4T/a8
lU3yLiyu/+xvKjoU1/ApUAu+NxjiZUzMM840r6pPJ0b6940qbrHn/WRoVmoTMUPkB7dhrh/mUdtK
PCRpFa2S1nkaXIvqD2J2YT3VjFi6kjK8YWl1BH9U3j8tw8u56XzIsE3evgmP7rou501SvkVztdNk
IPBs+Ig5offygEIItYr8mXv8v4hcMJEO4UCdu9mzti5p7HlX4zIf47bSZuNNq1dcayZKGu4b2Gkz
0m/V5YGoLBaD1k3LihhdwALp017ipMRcFyShgCvn23BXabu8MjoK5a7b+EtNPzqRvfDf+d/kebe5
1LYJ870n1Y2Ck1YmeDdhbZomTqi41KPoAeJMmbjPqMRt+OAApgTMDxu1BFQKxKcaBJDG3mpS3TEL
jk0fnRsbdzgM2WzGUgJH8gwXRVUWfy3PUpvJDUySRmgJNJjRt1vSX2E9FeTzRrS4dJbEGObEtefW
g9dh8jqawb7CKa6lu3OphyVZKHZcrcw4fq2K8mg5BKjSKSoi7XGFT2YyjU1vm4uOwiz/nhBzMKQg
5NnIBMaTcXxyGmO/2MRsmQwz04Jm3bjUY0izvk4WLMK0s1IxbXrfuZdKflLEQORJ1n5qPdiF9eeQ
X4FOcSspBPXX/eeP5/UHHSHv5xSMWD70Ev4ImVPwuevKYqYI34ga2xk8TggLpZXnMNIL91jarzqP
cpWnMPbQrarmag7LOWqn7TJjakJghc8kj7a7o04ggylzr/VHW7mv/mzu/a591nRNqwz/BUhzzfZR
cCSY6jPJ+5tSZHYJewuwyt71mGBjK0oklpVCa1GH2MMfF0X+ukCx1s3k4MHDlxzhcfQ5C2QxgtMT
7kcatsfejEiAGiDgRoU6rWIxbWMWtZVG9z77keGqB4KeNtWLfgql0X8OvnPGZ6DrH3NB9o7br4rG
pPxzvZM3h9uosN9917gbzeoCp5i5ONy2zr/2/MWBleANNa7SZv5s5XlJmEBm86Wi5I4U/BUHcxzI
8c1QPIb+vBfzhOpnXMGNuk8W4zOxsoODJxoM9OeQFINORTTcEhFEET7pF7R8SVxTFgWbNZ5dilVu
MpSAaHAIDzTVMRLZs5E0v7hB4PxqXz3NBhCgvdNvFbxLciosJ/uMVPHUtP2p97xTSVhlhiIbAy96
aqL0sLivPyRzOUxeLv5AlIYZfFuy+3MW1EhB8FbDNqaI/hlOBaNDQcBYOlm7tPbeugHdY4hoRy7t
X2TJm5SgcYzJgPtSYHgJ4Ws0vGM6HYuJ03uRzOWFc4fj4NGj8LFbgLJevmf1dK38gPqk36l26xst
yC+/3SMlFwhnO3fY7VXpafL8R6e+B2FZDwpxXLxkxzwZ9jGNwjrzPmpL3oc97RvMgd5ZbKj52CxB
AU4I54BLG2PqpX2GOBB2oUHuijFiFn+1IGepR5nHV2bDIMeZfUyHblu3/k6m2a7vxGOXVDtZB2ub
qLixuHdEr21rDShzeqWGvAGr9JGSQUwxTKzktAFKh2vCGPs0TjxizK6LgcTVZNqa+NFwhv/1KU5T
2cmK4s9F85ISKG65j1W4BxHNa9MLHNPM6Ju7uXMOewSZaIpiAkPB3pFcYq/IjCPvH0KHkVsALDTC
GVD5LqSKK1MECe7YwdvzP+jUcSpFQeyLEus1ZrYAdryD6cDEEkcljOla3CrJr88ce59CGldO/8Zk
cR137Tf5c5E3nYqoJFd1rnHFLoqNib5kt4w6o64/Vgx0hpIR6kz+V2/CB8B6v5jF1W5PkVHehhBT
IIPB85wSpdL5sD29ZGclDTnn2vrcnYNdYce7Hu11PjOiirudaOBBkTEYt/JSWe9pVnw0EL5htj9k
LQvM+f9ecyrvsXJqbJSHC0az07IaIi7GiZY7n06wniCs5w+YifiEG6bWoz6AAAEeWgzrrcG7Wszx
aVr6nWs++NiF2ruw2Puopsw9Pxb73leQZ1SI3VqF6BYwbzdkvcl6AWgnQaxNZvDGdsEMw0+ZGyWH
WTXtmiE3aOXCdKS/kzJfz704Tqgbwjj4c/x8V+A1JwxcKANYtvaMnW3UHhbkkKtYUtI1sN0gx1yM
UpJHbeEvUoQrv4U/vwTjtsWovCSPsBMYBFeyeQtq64C6XuUE63jrCv9NM+6uJFAcscHfConIFkVa
hSa4gLdMF83wY0cbZTArH+l6qtTZWRIwDsmgXK6TWX+ksNccaDRLjkl2sRP4rmg5VBBe6xaXENtd
p7J7M+ZmW7pgEiJbOQ6b7a2KTWp5M95Vfb6N2cC19Dbc+5N3chXSnJHaNdh7LLq4AYImidbnXs/m
tZaBabKVPqCb5FqRXQgb3qW1sUDmDUCQaYCzRuhihNe3rIqj/sX9/DLD0vJZP0jd4HvRUACURS6D
QPaEwtRycF9CxgUliPnUdo/6TTFZ0vwcHVGClg9xUUXzGlj+ofGcY9BAVg6xg18FOKMiG4Iw/OcF
C2IFcTBDyDdlv2AYT4KKGz/msVopsnH5Jpd3BeUI0GhiqRnQqvSlo0J5TErjlpGWaLbigv/kD181
zs5zstgkBVTXEQRHFHitNGfI5RuPj1VL85Ql7T+nE3t3aK7StAm6nU8Y8qdM1jAZ0VLy9Kb/u1EW
+8tsQnWw3NeInTOypvTDywaIo0xSU6b5qaVjt2caXI4lbljduzPCpsO0PlkgdMExDTMfbIa/vvjc
+9xftnFpsCcZrnGeEJCVb/R9lLf3rXGtEpt0reyhFf8K8nl1cWiLg/7DY1Xcu31yNrjMbHh2cLLA
2mP6El1dKWDeiMNtFIRT1ZB0l63+ocVUcEBxPYZAggLP86Iszll9mADVtDu6BDJ1TaIMIdLp8iSZ
B21iBC3m1QT6EwhF27qiwqHdc5WDMbiXn7KBd03GxMkzXx0IAHAsG802wNakBASYOLbcVbXAKQRg
0ZzixO1fLFqAMMHTmKyagsnSspxJnzlVikG4ZBQwc3/HlF8OqZTmAKSB2WALxR41jFEuP8kk503n
EICWqm3Vf7dsdjEXP6ONh6Xn/oAWHkJi4QbxOtQo8qz5OCMI5uG+oUZfN706Zl1xc8b6s0NiHNvm
OmvHXetABha2uNcf86Q12xpCF2wjq3Zfu8Y6xJA48BjclqmxzyUNI6rPjOlTxH3hAfulz2UAtBWa
l1z5DJ8COLhqu/QdbzP+qsNPhcLKIxnM8FnGOBY5E5VqWb6PTf0gRoYZLvttbp+7yjiUvMEe+0tx
9EfsNAfjaE6cFSmCn4aZjCeBnDCmUkPzqP1koaq15qUrKvpfwFU8RogtbfDl0A9K1CAcDiB4+1vg
gqf9ql2bJCPTik6kK+H0fNYuCPrCwga47eZLpkur99DCmlSXkR6D2LuoLj+oNxMDzmpTlQJ4zjj3
4KBtb8C777ZMdZ8G4z5LUFw34W6pmse2qE8Q6ksDO86L9r/1lIWWztz1+Vvl2zs2BXd21jbH0k5O
YWKsBuwX7sTJxGqZUvBUFWgI6+UzkVTx3rAPkp207XytC5AsT3nS2EZnrXlnl92hdzPoyqn2YOU8
Xx5zgMME3M6yAhT1OLy2LYMU6kpMsYvl4CXLY/WqCZ5KWyCy33edOg5Otm15aCUtZeELfepjgPGI
DiWioU6y8/Bb4Xmi67Y419EVPp7CxN4RPoUF+6FJogNGDrIJtkMVruFeYJUNfkSE8FR9WP2Ak0fx
PUu5F73aFsuXPhT1V2a5+5304koLonnkXmQfXfEQpePHxFXpEo3c1hsDrzNMK/aoAPUHsCEQmY25
FVTT1Pk/iQ03fefWO0d+JP6Wh8U/xwpyvxe+iNx/KsflUPjlw5TElANAlxqVLuqfanqY+/oN9hR3
anNLQvNoQ14vsZhkHTj4W5p9TVwXInA4G2MNPjUVxPVpQzCWCl8HbIrVCR5KU+cTC9RePdf/MYZi
pXdxwETbjAkW4bdZaXVm5p9Z6cls6n8dY9zR8r7KavFXwnefjJQotCmUlymNuruap2MuvQ5neLAS
+c+WJGlwQo0LeYWR2KXOl54xGUhmQhnfZ0UKqyrh3Ewfx5p0P9NEKGY4MN5rgC0/dX9dCYBuAPTN
BXJK12X0H+Es5ZE1htWwY9/nPZoCjKiMMToJq3ytE2NfZO6TYkwsnBlLEYZ8GWVNjSs5LUPSdveh
ENcRDaEdGRvXYbY9N5SU8DdF6d37bQZrG7Ci9KJtNn0kDj5MffuiPRYyF2FZJ5tPr0VmbUYM/gCq
JRYYbUBoho2Pqt1BTcL+Ddfh1IXwBAgdjsVOT1ex/NB/PZyokO8hR7uNP+PIn5HUuI/C1kQxBv2M
E9q6AFGF8+a4eyzrQSds0s7MbzVdKYazO20ohm51XXq/PP0+Wjgo+qsA6kFHO1ioziAqtfkfu+sh
LEsCOKEV7gmJarmo3SIFruQnqFjhztidRuTxdmJST3XDwXdIAyfQPTb/mkFdmDKsKiN5ckr/vJjG
Js/Dv7Qindx/aPnzlyg91FHw7JjGaenA+yRco7S7miGEaP4Ys6x+Un/QLikGETIQK5gAp1jNDFn5
FlutThRv3sPcxasRX4/e4cWr5E3/x7Luz5H6q2YDpxC+u2qwqzZyKCE+Vn9oaKm6qL+vSeF/FJUD
e3IG2yi6pKEmpWMJvO6QkuihTGjUUWnDDjW+Jo+05zz8CoZlHygirMwxOyTIZrjqcx/gRnynohD3
QxL+jWORUQerExvvr/Zr7DUj7S40OVRvc/3VBRzAS/6IRfBv7C3HoVgeFsdvVsUiD06GiWgp8Qf0
vK/aM8eV1Ugs8f4S/EegUxe6PkSCUvJ9AUMBZ8RUXZafoTD3dhKfhmQ4wnkp531tqCcb1cl8UVfC
ufIsuzqxD9QNRDGeRutHZNaGt48JZECf276586s34wI7tdma1fwWYVDujV/VqcPmLVafGFH+p+fB
BonHRkrqCyqSlA2E14tHEdhm0YvJ+T13zGahGU7yNSRXRtb/pWYm1xgNW1NTVeT/6kJ86C/jYxpp
iAVOSenePUYBGBtD5GITOGjU+3gX0eD2KUlXCg4niMtOH0M4hO6Szt84ZrWuWhetabHjJd/biIcr
xkK5wI8zIHOwB5TkssBGB0/tJeFHQaf2LQIMab3cscAftNvkWGenkfisTHgUfnVRI10MIeBL6hB9
6yBQ+8j88N5OX3JxdRDbrCXZklq0L3qQfRPL4fgxWlomgESANKDJIYNR0i4qGvQKxxeE4/ViM3Yn
KaYHWefpIuYUloGeoUG23t1CeEyGwq4IdjeFEcNZbWDa0ZgkHT7H42eMYTG2rLFA32/8WEVwcPCG
so1N0/T06vh2M/tG6PY/js5jOW4kCoJfhAh4oK8c7zmG9oIgKRJoeO++frP3tquQRIoDdD9TlVVR
fResI71/XQgTv0mfYCw33j5AhUvYr2L3Ez3Q/gmPPQOm0vDsEHKNJI4gYGT64UHWD2bY7B4T1l6Y
j3jjmiJEP5VvRigsE8t8wpcIU+nrndewSsWIkiKy9iOCkq7KGDBFJ6pjysq30qZHpy93hoOwvS8U
EoLdC2k23dyfjKiED0VY93ifZp2ws8PE/6BpHu8UuEu4uJyD48DYo99pgu5CCzZ5j9kPc+iYgm4O
sCkxQ4gz4JTgUepI7Iyc95gcZnr5gV1ZQC3lH9H16J4yUf/haaPRQx3uR2uZRjuTBWVArMFSFt6j
4Rhk9trl2bbXG5Vt5RU84xFFA2OY0MmwSzQL9QINkqnDsIJpDZ6lsd/oz93xbld4V0FkcF+hVzkY
KQQsriWUugHmRT6tdW1dcwW8wEDhh8QccHJMUO9dRMY+2zPO+SJqFlbz7YCM0yijpv1Y3FI4R+Uv
bii6L5oZF5lg2W79ob86nbZxEwxDdFgO3Xyok31BQ/DCzA7lO7SGqnzPXcLik5JYn/Y+s1HK3Qee
PejCEfa5cG8Y78XwnJrJaehnkIsEaMzjkf1SiumktJuX0A+PdM74I8pVZ3Uf1uC+xuG0jcaeTvLg
Sz6NXGwrZz6g1ywKFZYFMrXnFCEPlz3fWiW6TN5lZp/CuhSkdWK5XzJhVDA6b1rDqpNAoCfwRtyw
gMqrOjyEPCZdwJTAAvFculeIt4uiM3RA6v6FnRojT+845fKdcJghGr7MPF2nFqOCdF5X7WEsKYeT
9tQHNGX8VcqqlGpUJ+KauoxZXAvddOauO/8xBSUqv48iwmnQlPwF71H2HWf3GMUIjdsiimoS6dC+
tcm2toqH7iLpph1EbowYYPxFJxZSmKJLbdBPdHaHvx+3UXR20R4iV3Dqw8AbolCr2iuGRgcTPUdL
CzLUjZ7En9G8SLbqpmYyJW0vNIiID9NtYwYry9VXFdKYrLEWHOgxO5iKFHnZQK8ndMN2CbhJVhGR
N/6IJiZ/xNdJGCtFsXXVov5f5FCbAQk8ld595JFuyK+A3bqIdfQbcCxoJpQswNC7le7JmwxtuCqI
8Pl/Ju2p59yUmO9/sbt4hjDJaVjMR8UPY8AAramlxNM2MUe3chsO9tmWPDlLVbBz5fmjA12Nhm8+
6oa/0lkf+SbqCIdAjQFiQwj/W/P/+UwDysh9wfSEWGA8dmHHLpneXve2PES5do5ZHhXeCq96E+uf
cfnjGu3ZwmxXRicnV3FgHQMuojSSezv+NBEa7iDyKAhfxrRYDrU8NvV7rX45hcjGI1Z2GC8zA8YY
IRPbrIyZiVjdgTfnN+A9rBjVDaN9NAe4bHNzdKoQERbY8IggldGHqmKerEGuNN7jcUCuAc8FpLWO
pi6p3h3n2efLRnDPRqh3Pve3OqEE+4soCBE0fqbnHh74zGqCoGE/w/T6ZL519aYleUhlRrYV/khx
ssRbySa4KzOsGjoQ12HjOB99Pq0tEzSZ+1uagMBj1L/FVQ6tsRwkI1mYmpKHwSMgN2PRHF9aS9+G
w9p1Ljill9re59Tpq9daa9eGR6B5fHOMd513PO0v7eBv9J76j1Waw6YAG/jJdg2Q64gXUuRq7TIR
p8zqj9iJjVx+uDy2Tk70n2fcs97bab3iJ1a3lEDmVvi7vh99DvTgagwCeHG/D0subgRtVgPpQXxM
svr2pL6DsccdjhVr/vDIw+HnIodDzUYaMa0aWmBB4OTP3eQEJ3Sv6lreRWwF48oI47XWzNuWt89i
VcZa64YTlyEjBUU2MKEzXsl7WITjWyvKX65Gb+Y+wGQXwzj/M0d7Z5ni6HVcdV0LSyG54IB7dcgO
05R6e3rvIZXq/QvYUbMGB5a95I53T1o+z7GhvrcMlNiS4x/BUKuchToR4mV2qkr3oGPV+b8IJ0/e
GnZ6eqowTDK/ezWG5mMkvwtl1JpLf2G0dGgm33cCtdpm/bFgirUbMx7jsPxQzc5IjLMEuCYKzJrD
8KVeu6IsTj4fc1+/skLct7yRw3Se+FNl6t3JNcFUoLLnYvuqhn41yHL1BW0PHb8K/B6/7Ppt6jGu
99U3nP/yzOxcYr2PLoBhzfzaEVasF+4zcWoPlhWape11ffzMiD9C88tq5H2yd4OB4Gs4sPhHEk70
IKQdJsZssOFRTHz+SKNGysecvNx8C6nJYUOJq13ZKRtiIKNwR1ZFi1682A8l0JGnyt0z00d9tcZ8
crbYoaJ+sXjPsBW6IY6SvSZ4Ohh1Ny0r217tJt1r7HD5D/1Fy0EuUtDECoLPdv5p4PITycH09uO0
98L9YOEOQMjvfQ9YSJQm0eddm8SwyTW0a/G4GrAyBG9Q7p4s4rdyfoIdNhpT1y8DFjKYpQqj0/g2
u8T0ODoB7XrtXxu85vLW++UuDs+mRU6QOBusV9lWpDuTWVOefYwWUqZGe3Xj7trAAaum+RA6kI3y
JFimnbVJdfsgeNZNk7Af1VSxUuyDaKvb7pfnkuadxMmdGRBA3HLgoONWc2sb3HVHXME6m5GhoxKM
Cz7Mmiwi6ESqOmE5SoSIgr1JBCkOP10eFQCdFTtWrhNg5Kq4W8ZeSSZPfGCuS9VS7VOCmgOsiPw1
mO/kq+l/TJZVgv1Cb6QIApRVXpeiJXdLhlXor9oCc9zQY7SE7VMad7/sNhGfsMKpq2M7FpqGmDYH
jZ9uGCH10UNQOj4J/gKsmvrARIkI5bgW70FVPTPp49+zD/FIOpTF0DyZVgdbH1xRnHvbgSTvFtor
fkFmpfGtip41wiiD+cDjGyMAmggWQNem/Ck2nR8bzIuvqhFTbHAUdZS7cWSeOF9UUR11wY52xVN5
hKONpYDZfg+uY/5V3UkbSqCkZPq5S4dxgoiOKQft5KYkVgasf6zvMiXxwmYSwHScj6cXGlWWIIdB
Rxx3KaV2Kjy4mCSH5VQIHKsJ8bo5IjsWlDL7tv1N5WPNUK6+/hXlHzezZuhs/bAxFrjCynon3Bls
pDvsqzHcSo7BtKYC93B8D763sDj1+RbVm+FSFRTSRRv9P6mp1b7i2FyPsfVjDawf2ReE/DxkamOL
zWBVfyY2ioQKSHQEVFTa6ySp1677rT43kzNLNujL8bBu9JbWteIrRPO1wiWk5Hlpssb2ox4UAw2n
4UT3YlIAcWYWbogScNVq9ieM8pltaHVI4uLuzzdn+DJksWwmwP/FzUwRRE8NNNq9mi/g5X1qm+RZ
8ndy+Zz0CG1GHvPp89wG7YMEAP6KlK6A2f8ipmpGYAXLAgqi/NQZ6YdTtw6FC4mjWftU5XNyaKOB
9mffy1crAnTMLxqavzMZtKj7VBVYqIz0jo0g456cZ5kIWkINbFCXU3VwPQIQ7fceIXKGZo5VFWYl
ffiJ1PXo0Ebwnfb6r0aDWsiLlsDtKfyL4DNjkAWDn/26/zuG/6YAR4VTAiOvNm3YLGLtBjwBWYuF
q+ONM7bmefbdbMc/lKSBFeCTpUulFiH9yvr82YnsXSDi91gFvoD87ucPhpA9JgqrUFm5CEr14THb
NZ1//+W05U7HoNvTLY8f/ZitTPIzCxtDf4NjzEIK+S+ULvwEVpkcR2FJkJh+Bia0y/gYDChCHJtS
La4AclSpwJXXPCvzkYvFvKlgwpvtEQhw6VdMFzljMvRXalLF/oyX1RH7TMLXc/rbyH5Nd/5Eam8L
aT3z2j50gcxIkojdh3fXDNHHg2cwKXnURcgpsmibM9bLUzfqjzbESCkO6jNKp58pPqVastEQc3Wd
efL16KbUcorfpFfTctTLny5MQLfQeKJU8XXwcoyI6+Qu/GrrDAnh0SxP9Dk6Sl1HLMvgdLaPaes/
i2ifJGRZm/MO8wS1fZ4cSjAWDh8jO4ujXKYixNeHNpISwOIyXyRD9BaEPsHBEhNrd3R9+9S12hG3
5noqG0yyUHp6BIWRQzdT4TSaV63hcfghkOt7LJvdXeOsp6XaYnrB7biA2LFWqTktks6YsCsUTXbw
P91il6XVtbffKqwq8yz5vk8+HZLHci9NfqMGJRwATeV0bE8RsH0IduQn8sB/A9QhCikvN1wHk0Ga
GXUbocqDEpdSv2vuRGgku+WQamg5i22nr9xxidBScxY9i7VNqXESObjGPCwBY41hSyK3cJ7SOlw7
86eRE4+HDowRob8lyvLocGvQALJqaFa5te/ATSLBKYanPzEnN5e2ZtLYKbanwa03PqJku/R2Tohp
/+CVX3POEz/NaxDfOFf5RdSWP6jYjHjhzUuLujLchy7jLq5/+ec1nrqwz2X3mWHMjtOzhs2ZmAeU
Q3eFFBB2cpIz9PtMRyyKxcSeDr1AymVHJxGxfIsIs8GuWOMKR9vAyvEz4nMTHjAhl7zo0UDJxIK6
at4Tnn/Q3TcRfvahdfC7iYO+2Qf81qT4i4DdmDnKMxaj+E1CCtnEQMbFHI8g2xLT0jg5SzOg/tLu
XQH0hJl+bJo7PmuurgvBLTSXjINKn1nHbkDUoSASPjc8wlibQpEuJyRbnR0H61ObPVD2WRBz5mov
rj7vkpzOgoaXm/agg+YyWU31skBgKba+OeyAVS7Nlv64PzZsK1n5gg1F3BJPt7lEMRiKL4fDrtS1
Da58HJpcwGn8B8bDyjlUXRh6MbJw9cPRDW/nagYZdPZKrzeFhii0434vCDCPu/UQExyb7ecanb5U
xloMOuweFwsDf3Hk25caR8GIQy2fU84b+nQUFb1Rnya8/mFXX3qHB1GSUZbv6SQRnTMEp5607eMo
vJXGgG/ub8bKDmJKHFZ0ub3RkDip9FxmtiA/E25zrCB0zlkqr8OMmZrzvpNg4Wux8uLwMQTGVngE
KWf9Rb1oNgvyrqK+V4Osg/2WEGGd1PNl8v2X1mO7kEJwZ9RjEbtIub8AfYDsBc9dBzHplo8M/biN
BY2baW07LqfK/2cxEciw4wyjuRrmau2jSM14fvTOZFrBNu6ln/pDmuZI1+L1rLbkWX8kzZXRWwOT
V692Irpm3kiYFp0Zhh7aKKavzz7yXI8Z4Bzj6O/GkBADejAjuokx/ujSTxlhv8lwj+GQZ33qhzxo
DCUcXMTD5EIbPCdhiMg47x7UI8FTjDKi7uQ6St8yzyNnFMR3EQc4vHMVgJwg1vGYR8SYH6A9pk6+
zasqWZnI54wqZI6Ki7Qb10FA+rDSeGurIuiXnvPu+N4KztsyI78mt8NdYntkzbD1HP8qQcasnh+G
KelA5Gr0HPjSE6g54C71nJASOj3DCc5pVSxqB6ACx4L2PJTPpn4K9W0SnfQWL/1T9s3EORB0fUuz
29DuWOOCMYCOvxTNJt0aMVxL/oDbrFvj7k20GrTl/YpaQqUGxFSgQY0x4Ra27zZfNudD5U8jzOTi
20/dzaoe7D5jjDFw5/55XzxxLYfb/GIa/K/5mZjtgaPxoO/sLDkFdJAW9bFF8oYiy3dUeXnjrtyK
3B6ICMyajI0cjrEZkAF8NCp3ZaeHpg7WSKsLAxkFJ3BwlQIsl6eghgjoGCEwZtNYW/bpIccqZ4yP
AL0bZnbAQmh+k9cuJX8J2ywa23qt4wt2ol/Q8Q5vVI+8PEBDA81Snz6q6Nfpzl65qjUCO3GrPgW/
Fhg9fmgTzFh5RrzElElDJzGs4otRGPe0Fgedzn7SSDwR/RejTsze4Hk4k/SC9cWoHUzrgLKYLiUm
mwguu+0gChW4/0FVuVAln7XKupmj/lfRZg0XjQGAU8sbhW9qGeue5tGv6BkrUgKMHm2V185brQLr
JD+lbV+M2F6Jxj4mnECIoD6jpiOGxEYzsY9KQt5Inlb/kZZ7hzVR8IzdguO2X6aQrNVcROKltYM9
Z+xu9AkwSFtTLNoiXvsl+WN2ushse99b3yBbX7Jw7pe9j4yoK+Haj9rZ4fAwY+Ovx4jGIZiqeTzk
4PLG8po/aslfNjxPmiTKEjq2i8wp8p6JjHJxE8dEpe0RnddBcgyRjkdK3hQmC4/IB8wNmH5y/JTa
EV8bCeExvn7cPEpnzbdt29E9dFKy4mCkaYaNtSY2LmPyNYKCiZES6WlL/AbVmI0hHSFiCHdJEErQ
/EbZ8BqiKdBt0CFZpFLvYkYQBLPiofUeuWMBSZXQm7xr7WNM74ptnjFERbldzhobuu59AOkTsOxA
SPYrkuZQ8jxl4znMky1KmLdQBmuzL3YV9GMyTx+YxmHauiXx3807erSc7y9reW8KIr9B2vC/VLuQ
VLsd4nVybklBZ8K6aA2ilNABAsXvGKiA7Rd3HQHo1L6mpA4LxDc1WJAWwfpi1sQzKvXb7Lbok+4W
cwBTRzAhEQuic2A6W85s8a1HMxcfCeIZv9jwImn9JrM2tfMvDbMfxRsmxGQGORJFzRvanaSUH0U3
PBesD2Qs8ToGzy30W3TISK9C1lxQqlGgcpdNDr/M2dykw8Nry4c/F+ssIu+BfiMeim0//Hni4Hb6
hqHF1kdmPfprc5U4765cO+HfhMYH/wPbNjJgSTJt4mIfyHKbKAsY5pDOKz4nCSs+M84TAUh1WG1b
LBgNFINmnllD0G83vFYOHQxmPxAI84fdkRhSjbtUZpAjOxJIkM7YPPwhwqby2DrBkQmWK2KIxsF0
alv9/+WJFxOPBr3Hnf6CInjojHnHIHjkXLy+fitCvm08SGRSGeClWQSTbsPiuvosp6uJiHmYDrRr
K9uXSxnHy7EemTIgHJfOsFPC9XC2GTFSYBaIEQVFH0aIQ5IAE2W6UOgfzBmCMUBCF6BXjDEQDHZ1
GJHapol3LNx4m+fGqmJtQIl7japifYmRtzneCdUr5vNVRnRY1QOk6+XGm6aXpNa2ecsPKGIowAvz
T0PU1LT+LtDZ0EjrtUeNjkvwr1KqOdIbDQGeP8CfR0Z8kv3UJWhW10HEZjTPkZeAHsNMNFjYFK+Q
nqzsH+G/7MDeOyc9AbWCd8YOP6H04PoTustKBbwT5F4/vaeMQpBKLAUYhhq8cdoGS8dDjRv17DEH
0gr7FwOBWJdTRruaWlFWwEQm8FVrkcUXcwo2qcxNNrKevbAHjUHql0N/0PbEcskEB8kUfwdR8PBJ
dSmnEO8LCpkiQjRgXFE4cB60lrvDm7EUU8RuVQYIzzDMUa70xh/7aCoMbmqJ+gMersMTFDEUQJqD
TzUVYMdU4jZbMzh+KqKQqfy+Zoonbyq4WjM8fIMefCBEK2n46tfXkEsKAz2YKoBWFXvbOXb2uu29
T7WDZHLexjSJMzRNZ1rEATrLSkeGoBx3/nOCmpGo6q2jA1jJkXGT9olsiT4H5CBf+YB5byuohgDs
AJ/oRmMNuhkpWX30guA5di26TVT1oc3gBsMJzTAFLoOCmBCJruGoQMVuRtmhydrN/xY/zKE2N8lo
G2tZZHeHK8jMgrPBkBRjYZV5BKfwz7WN5IHS7X92WTBYmy54NSTZYMzYGchyGk8D3wUWdyoQWBP8
8/CsD4zCCw0UJKL1skoIqO4g63Dyoxja6c5DjtuBnlyfrpDojn7vPKMQWeUdNueMbN36DLn/K0x5
7ux4J7uShfN0IXJ349Jr9wlGHIRhfKQTi40Q7FNUOTA83joGKgK2A1R4L114WvoKhGXBBpbJhPr+
Ys4iynvR8rxwwCfxIZ1s+L6soVkupX26duN8a/GtSI0oisk4pbxQZtMcRKddbe1N8M+DlZ1ZyYsM
6V7M+RILXh+UVEXKI07Ed7AyKRYhtB5Bl39kIzZLo33PQfuRnZx7GtALLLIQV9WwGGMWJ90+HuTG
CXDrKzMrYNhSw6vfG0/VQMMR2gQoTj9D9WWRgAbOkFQRa+2oynQ3ZSyed+h/aySLtr3W+PNWtSrB
rVRAMQb3Y5x/J8feZyEUtpuwWWuEMFo8WN1y2Gm4tTvP2mITzEoLudFwxW+9rMVnExivHoanPEq2
jQVx/6cS7WtOc9/nrDAc7X9PfTXmKhaDFSBdOlgIBYt12bhFe9t2oCRIyETgJ3zT3XA5/BZsxzrt
7rL2VNeKh/rF48x3QEJNPhEiQ3l0CejVM7K91cfMj7D4tHoW7JP1EjTJufOZvdoDX8yeLm3CMN5+
9quae/OniuznxPwHYBA/LJV8vmGJ4e5HLI5jFR3SmbOUZt9q0RapqXtCi8OuICybD0CNmwltpOch
hfSzPTsJlD+5+Y0fEnaokaFDxq+djZTSSowLuxCF24ofrmCjUxKoK9t/pJpqfGPAJBq51+o7Mx7Q
bwoCMwBRrl9mxvKa+1FVzhNV73elpoJWv24n3jKa/cqGbWmLimDA4hEyy2t7nJVeep31bs1cHP+6
hXZK8IjaaQkvv32zumFbDO45UK4l12xuiH1rpIVCe/ZCDVlQMHzMxszcL4B7PPONp9qr5qUvwUCZ
N0f7qvCfBy14Uf+KmtGTnqHZebjFuqUYahz3jyhEHHqptSudV4MloyKg8yV++GZXCh/UEW3aT3/S
sT4meNFWTQg2C9hS4nPDUFyH/jHT3J1wqrUmGYjhyjIZ1DnNm01pGrXdhb1hFxBKV56BfU/sE1EL
M3791cszCJUy3KfDh4UgymGO47BkUnZaz0YO5btYYDm3k1eRxNuMJaOafxlo8h2aWE9HucdnyCUX
m1tAvAzThm6nvgxavphVzOBfI1Lu/h+IV4hxt27JDoZX/aTThL5VHWG0NmkHH45JkDjZAzZR6o7Y
ujRRWg6FBPiWyL1b6cf3emhwFc6LOY92HXKgjdYOW9UCjVH0h0aNKY++pMc+RTV5fUQS2WX4bBn5
JdWZolE98SkwpnCH3VwwXbGgd1ZsRDRXbCaJDLNmcUSPgxjHYJfcBfP/ruJCtosx4IkJrOkVM+LK
hYWgDnbJQe+V073pjf3IZJxoyGVYEuaZDHv17P4/KGR5HjCZMnTiyVpM8WLtdP1K6N9griLk0QDo
ZyFO6sp0KYCYCPeGy47EJ/5GoPq9NgJxiKe7N5xna60zCMxMRjIto4+A0VbWPDzLRJWHDbajD5ja
TDlrKGN+qlRlVGL7nSt+hubICA0HqWRYoydg5byazjBN3jvdYk7RXieJYVYiIkPaH3YjARq0ricz
+Op1f9+l010K8ws1569PWK/OVE9NhURCgGVV/JsEsvmZKC3S1AA+b4RPblOjvTEau/dGg3uQJtEV
rAN1ztAZmaNt2bd2znZVkl9D2P8D9afszPvkoWatuOQuFuW6QePH8NnovUWBIsdDlVUE1VFhSAqD
U5hIOWostbdTevOa59qgXQz4LQY6th7FpDTQoCL74YjijJO4cMEewjnuEuRKCLwULMblgSf5r4Cg
cC7HFOAiCgp97db+2Sr680xrojbikPd3vmQOV7HUnzUccmiLLA0FhPbMqGipOaRwYFywnAcqQic1
Dr2pczWr3DmhVhlEkkmErizREDoQK+N5W2HiaXSKmzs2u2IqTw2ZxqPN7xJoL0r3xbG8U4n/qDkF
Gr/5RbjG82SkO6P5DdjJZlX8ZQGtxY3eT2/oNaF4IRVrCn+tCBKZkWyTinhddjXGeyXDB28/MVRK
4k91VZBk45H5TkrcPMIor1+TmTCDqDvStBehsY1ZXdXROj9adQEKELe8Lne6rAgrfvNTpOSs78XT
TNsfM+B2kuKRJ19h89KUwbnAQ4UKGilZ5m4NWNomfKFmSi/6iLnAXXpjdvJn55ajXfAmYEyYcFCu
LwYLXF/LoiIzroiXVhbaMHZtFiiDngXV/z0RUtQaao/aQVka+mDA5Q5KbLp1slGr+odJ7tLv/YNL
lGAIQ7kzaMhYrSnhn1qh28aA+KVeBiS/j8DFWCWELd+Gya6Uv3OojKUarkVjvEPosrRsYJE9kwcQ
AJYTrHztxpagZnkCCM93xSOs3/LZ2czckC4Q3Krt6NHcrSAwqemqV9TGazfgAkN4zGZADWwH7dU3
EfO3aEQ1tLLYFqJLh2jf556OeaGl4ezUA5V69Mqtv0k89Gx/0ZADa+nQsSL24/a3kLiH4QuWtK1a
L2hKJnDPJDusBKSayjTXJIZIdoU+d4Mq0ity7Tvuw6H5qN3/oYs7gNKQaE6ZfxXtZWRDW2QB6fH1
JsZtFAMl7nbQ85+iRH92qGPzCQClGX1G1LVz0ilp7xOLHmdCLpItBRuSggFcQg8WuAM6NBYiWx0o
fPBaT+YKvQBrS+m8CtApHRHbmv7EL9T2e0GXMzBnV5oEe+xe/rKKLEszwRRE4MMTErE/we3LVDDZ
Bnq2KXxKC4nqQkvFbiyMmxryFlS2wGc5ZFMWsvLssIz7/x9gLOqwOCkpQMwL0ZTxEvXzkm1wxvUD
Jpts+J2LP4XeM9KYjSDJQ13AeFm9Kl76ZegTgofsrOt0ui2uOuXNl3tIWEoHiHBrKfoLBHZ+kG39
qgArShFYcOAhzMKMx/IWmBRzDSVfpp2LiBhzT/9TfNKOWEVzb/twZau/juLJL/STG7anummOAcOA
2Qr2spw3lnztaWPASKyLCdrtdGtTent7QhWibeP+o9XjvwlRwLCtZL7SdcQteektZgSqHR7BkMa2
MiIGWbNAzTzzro9Hxs+6dzLS6eH7+aeKpkbgu2tCADSsKCzz0/HJtMoYxw4pEoltHO3ZACyKmPc3
FfvJnB8BAwkjzhjGYc7l32o0qFeDd6iHS4/ztfcCRF5cssTFeNGid7O9wvepxT808t0cw1VDDBxS
npoMqOr4Txvqk/Tafc9RB8zRoFFXNrCkCg95enYDbSHFDw/KEjDkeqAIYey4ACwBYZ9qlO1hGsZP
zXRBH6K6loCx61RBWkX9Y3uncfwa3HKjrgzfuCv1CG8D56FPRms/DGtfPbsdQihvNZoP9d1HQbTW
KvZ35jacSA9ss7eRlky9fkpKNBC1yN0W0ISnGrZXNLDTlDKyrOInbSwQ3IcIL6zus6D6s9mTsWlT
CmuNJsvWlhPABhueQXVyx3rbNsESNCb3BSbC9WTg9mNRMzbuuRqxa3CMeVZ35+KAoWRfQj172GxH
yr673J1EeygBmRNjEQAgjaIrRHnhmy0gHSpBLt61MkBK06N3G1ALBq8OVUhSldw2xrKNg1+h3bi9
9CHfsECMOHUb8aOpgpGuswkugnOwjLWDIDh7BUcd24e5hpWwYJE9q1+Plym+voIrsgOQ5TU/st3a
I4cqhm11ISeKdc481NX0Y8krLeN9URjIUPU1L5PB7D2S3rbx/3EBPCk9j4NKHgMQJbPAp4PuKbY/
7N5dj2N7UOyP+qB+qn6h/cOgu6liFOES/KDMGaMyiW3h9WqIW55gdu38QIGwtnr3L47Etge86bTN
v9ZgnpEZ8kTI/CYxxF26xL+wcABFk4GkxhXd6+MPttBnrKMP9d/jhBN5NrHcUP66qH0ZWeNtthFy
NlX/3UJjCevxPTfILyBLTeffMjPx5tvmG3wJc5QTbHPeJ/ezmTN4OPK7SJNdl2UnMTIMxqu8j9Bj
KXymXpkzADzIu+gjsLBEtJHM6mW1K6Lq5INFCynUbTxikqbITt1vT13dFtZmLIikOnb9vJxNPPoZ
CExMU6WB6aXp3hwtOpkYnhKsrjV0s5onGqHnUUEAqRkjZrFbBe+fP4hVIndOlbyxvlWHWpdErzoT
8qFHNQXj1O3/aOzvrnR/kmJaEDG4cfLpYQpSw38dToNG0YZGjYBOIc+lk55D1UDX45WlDQGZ41uv
oROy/Oc0a8614ZBkzoYKas+1CphVzO3RxchrtvVz1DsH0+x78svdBYjTuGiXmJXY1ZJxkWt3Uk3g
wg8tRWOwjEFVPvVRj03PUrpZEkuy8jnXKzQtxIrmwxmyZWefclRORE0tTPx+bVcsWrQJVQcsDTeX
4glngnNk+GaC7pKK13rOhZyI1dxYqxE9eWk613a0vrt/EuxGyCQv4zLupGCfpekbupCTJ9JDWc6L
SJ9I4MG3AQKtaupdkpiPVD5aYk+iaqHkBNNo2ng94HokZr+xaeNMBG8T5pV40sD4VBvZy6OOIgQZ
6c+YtosyjB5BPIAtwmwDOoCD+kurvupGIGbEVx7IK0JoQLq/iX4W5t5lczZ5jEUdFMdNw+4eKk6u
28sCzMBcad+SqBfHTVZioenWKWqyZVp1x264Rsmj8n+LsGSz3C5zQc9Dynnt6DBs81WHVhsdhuN9
CChO2Ie8E3MnDdBnET2P1Y/eXCkdNNsBiayt1QXD0mYDlIZzgdmxdA8DZ7xmf/kO1EhmF9n0PgzF
rjWqm2acAoO007Le6ALtysGE32njatHm6J8ZesuBnQhUxK2SwZo9UTegqGJGNoXObtPfBg5EIX72
I3IiNFxKKAv4a41bR7ISDoSlmpK1Qb89AQyLLfIC/Eyew/B/+ipqqPng0RsqAU7mvliyJ4EBaFSF
diUCIhzyfveJvrR189CjVHJBESKhQSVfVNHblOKJYGHLTeYUzpcSlg2V/5TVwTlKLl5cbQx1KNMm
42IrynJLuQ39yz4KWGJdz5CGvYi66ABj1TwddHzLiJqyyOxPB3rwU5zRYgn9WWOawzmqa+OhCocj
TG9IfFckjRgdWM1R1nadvTUrVFyCYQAlgoGiKWZ0l5H6FrfAXKh9ctwX49y/BJ9qeI7iMtIEpYeF
/N5aOPVbmkMPC5GLd9cY2YQBNXImCssIb72ygeR7BtgTXiUm8cTiLPqS5zvMMXU4oAmTraA5z9Pi
MSNQmCZ3VyZHgUSmQbvo6d/+v2pKjw08SpOtVymnpfr2J+BqfnFL6pTxH2JpwhMyBNUOQFXioHYo
mkKwlYmXH7x8ghHCrfx/ucA+bIDO7dxkp0ya4PsuYwoGmxOB3aMJhh9yyXOK2s8enRNf3mWzEdGR
dI21y7sMQQwVr5sYl4xN5fSJBpEumse9HT9mCeqvhmqvhrAuhzV9N4Fu0aYzUbWBEjAD/UrPGYMH
xo69VyPHRnO3KQWSamq8Ei70SKQEjv8mJNHEQZeARqK3KybO04vP89aEBpXIfB/hbZ0a2/ube75Y
Hurrgv7Eo8ZvfLlLcO9rA5JzRBmTUXzNKGNHUzuqWRsGOUTSqLiMT61pLi1oNL4ntBcK6sGyWI/2
6g3t838+49JM5qifyj0dAIZ1Gmw4AxPkTn/v8GDoZbpKEW/kQjugOIaKQlYl/H9Gfy3bWraxaiyh
hFn+SO4jA8IQslTdPetg9CUrOS2kcOsXMeD1/voSjkqlZu3VxfIfSeex3DiuheEnYhVz2CrnaFmW
NizLVjPnzKefD57FvdPtti0JBA5O+EMNc5DxOFg7eAtp1y4iAqRN8BZUDp3hcNUXCxE2Sjay8AMo
gHeJC41nK9ezGKBETJajMHT3LO8L7bNNDd3MRbw5QHSkNnEO6IZd4xBbc2adHOBgvLGZTUlfivnK
gJAfsNW5ncXANQlNrYMfrD7L7ZUSP71R/ltVJ0e7kImMwvjGYa4ooYQcDFcrM9iA3ZrEJ8jjhR9E
8xGIimr8Yyy8FbWCaOiIsqjW0F4mfuZecx7aPeJSK4BbC9OGggYwFKtCk+0CENuQ5p0eM/E2BHRD
DN3sJl+2NA9ME7EUN120I62rkG1nb2qR42doGTGQskDkZGqzqgGPjWM/zfsGdTV5KrRZ3Kyd4q12
pPvmp9JHEpKNyYuGlLiJyZDSRti3wSIx7XLpF8l1rFFWMBCYD/Odk+x65aoUnBidxByIfifHn4IE
RPlGz38GGH7al78pAj2+mhxrNAd75+AnBkiKT7uA/kvbx0W2AKGtKiD+5rcC0z9ZqVa+ZM969Oz4
86ukl9i4mCeT+iVEogIvqyjaKhEKJrICjj7c5iMUXXMz6uhi4qFgVhjjomKrLtB0cmR1LgxfFW6J
oSK95h75Q7BTEND9meYGuQ6vRlpthj9y4lDpwLU3Lj2dfVR51mlO7wuCihBrqyV2Qh+Z1w5YkxbE
P4rxr6HUCwvpKnHxqSEkhH5fmgbEeOyRGDp4yJPXw13Mt0QPNbbKuWjkWyMiBZQVfUwbh6kIGvOf
UUY7MyaxYkFkOjU9rCtVZ8bC5DNLjXmuaZPefCi+vxTXfJzJL0ekM/RxHSaWifqMzeYm7tAEEC54
x3meDKfBoi1YTLzIpqoUci0QGiMzXQ35YQwp48UYRUzv89LfFjh9V2V71SG4iFFDPURLEzRnMPA6
jHgsaEtk3G2IyACA9xbylhgYaJkMFNhAVQGx+R45WaU9JqPzLXsLzTuJj5k3/rrIgj32g6Yfb8UU
Jga1NNDnSAn/IqsxTKQmBd98UwrUpdstlVDaV2q1AlA5UewS6JW+F7p0Qv7YLensUi0lMMg7/yzF
xk3z4p2d/esM/5AHQBeQKhdvNsaBi3gt3muZYnVDip6H4CUqBPWcs2Zotxj1IcvXPy0m11YOwF+U
+iB4lPGN5e/fcCyGK9631lnEXdGK88rkS+gFD7B0TNHOZWYQgl8RmAhQejrD93JbEaoEwEI8CdHU
5lxgcwt40Z+RyaiVurTaeua7VO11D4xAVw81wLDcQzgDKIIs7u+zBLRHRxwTHF6mbERxFqfkcOgK
D1K9JZ2cQk7wbHMDR0yUeUafECA+pb68Wkux4RFLnuhRs3cZQdnckWVafLZMVEgK6/om4lBP2ltZ
GFvB62B07KNagavwvOAxxAynJN6+x/3Q8UMD1GhqoZmMtZqRvhod1h9K0qjpghmPvVdOSBvVgx9D
YrCQAqZpVMgu4wEkxbyF4+TfpVoAwS8OsfoUNrWBD7BfzhY9oxgf7AoMIxtyoWjoJrRuhCSAw6P2
3fyrMJSlACWLmKfTxZXZvCUdOT/VufnoxqG/yFC8SZtVm7YMIqtNMyI5XMKBjO5Iut4Fz0lJESlL
kU6K3iIZFneVQUI/8FCRqTmmeckvp3DhO/IfcQUKmDqzETmXl1ThecDN/9NI35olzf1EQ01ExB7l
WLTSoobqAp58a6vG3caaxa23jm1Ps0R6NREsLCIIoOB9xlUSlgEp6b2r++3YxwxhaR/RjBgTDiuT
dpe3EbW/5DFxiDiZP2sNJu70SsQAvIKsxtsvxj/uxEY0cdIyXrk6TYRLY2IfbfOsTedXojMYxlfY
Q7HLMgfsUaejm/cQE/eQBMkjGBoq1OnG+aJ3s04tkICA+Ucwg41OygUALLeDvUh6LN2YHeuk33qh
NhcKukYLKMXGYpOX9Sp0ySgLgvKBiA6z9HqjYW6EWKuYTcnygD3xy6qWtX5v3HukKRtIK47kcJXH
tygdJrKuHWqMzbGfAY8zYpHV77oeFgtVJLAKtACGpQEOqffrvSM01f3fgjFLCKlMJ+okcC6OjLfF
LB2dSbgltzRi+BirB5n3qQ7zHlp9VrdEIWnRmd5OmP41Q3f0XDrN9PJrQPBNM5eFuBQ2K7lP5KBF
WgbJQhtpOoTfY56uQdgGoUSfRt/DXt+DXJ8I+lFaNTTz7X9Qb/vRnwnDsYGudqMN5zyz57ZrrxkR
bjSoeBR3DSOJIko2cCvmhYZNxQgk0BbIM6CY7iwdYprA1oGTxZ7+9gocRz5SVwZi1l2YW7sQdczB
/GQ4g56rhA8a/S4rpUOrLkQJlnHUMZWgxyuGUgYVekvm0zKQGjm9IuNxEPVKyIRIyTDljeaRD2eU
kY1LbaiDdAd0PUYbkW+Kn0SxaJ8hlkJZCDwr+SiYUI+cPSWRmLh/RrDsMIRsaEcPSFyDP2i4wH0T
GIi/iigaY/UrB87TVclSgVEBM2AuoA9haf96W93I5ogaTHOEHtBshDeAdhptC4G899lFgZ9cVSG6
pjHSVng4de8/QH98KUV5ETl406rb2PcXJrWduAkZwlGHsz0xA6s+0nFbjDpQLTpp/HwK/PQoox3H
qReQMAFSEA/LAqVgXDywoSI38wjQaZIvfPwYHUUHua8sdADiYuEjUyOE/BWxfQDQadA3LKBJwl0E
TEaTeOdbv6jWLVyjRsUNKLItTTtSryTBOYoiO283ACUqSBh1SN3T62tiLrrL4yoXLbJgWIk3Jg5m
7EFZ9yw88YQeHQnkuNRtm/xjhO8SGuBiQjTKuPX//OxRMwcEkyACLT4UzQinTRfQAKKRwVKI8XSj
v5NeWyny+NkX/SEphpVCh1FkOyoDQjFW1qLv+lcACBJGk3LIDB5JrtlI3p8B7spo9DYZd12PKlsr
Agqt4c6ENF5sJBNTnn1CviuGxaiArQRGURnSDflMU4KoqDHXjX1t4xvEJOqUAaBXAZdUPBeRk+mk
WOLixxlKvNokyVLkfbCx8NSlIDc3DJ7HIfvhSqx5yzIldM8cLmOjSjPX0vYiktOvjhrUvIFeKDKX
UbtBRGnORLBVgm0/ePCWX1ZPkpHoqzI4ptRIkXThXhYCJglIKuYWkQPrwNu1zD2MMT7qBa0JQ9AY
/wWARdz+8y9OF8aF8d9CzUxsyW/0O+d1DKspWKkW4/kRejyQfcFUI/jSSELuhtmw/t30FnhcrGjF
0DXeiT55UAGWwW5C8rpTtKD+YkgL2icl0XF9+9uCNgKSz4X4BiKtBy8vBlai6Tzw22MSNweRzuGm
gzDGkKGMahR5p0GdIspd0wX0puLdiDZ6YzQ3hyazqg47B75oaQsoPwRUriZMNWFDaCTPYlKRSNLC
GJiHc98k0BsZksQMvbnpC+cp41iG0NWa9vcsVPCBewm+tmXcew1TICGgo/HoxddK4GvcnrLF1EGA
gFpokDwhTf6KcZrg7S1jwIsDehxBvR+sd2xkbB9n6jIqS0TZhSoKijn0kjwmpjw8n2yptP5h5gN4
mMkFIs1WacwNcg+fyl/QskWx6YD7FmWpILIOkrIoS1omZnDqBxwbRnf5N6Q22Z6h9lBRlh6JSLFv
fAUkdHp59nPMEODBLELj6gMsunaIVQOoRxz16KFrpGSwZNihDhemGEBjVzP1mx9dBgWummQ16IWh
i1QXPHw2sKAzaWB7UOeddsCeRQWXIRQmGlJgPYg4nwpULptBUpeal8IAlYA7uhdHS0tumb2sGoiE
raKfRWvXoSn5R9fuVhqGAaLfKpAVGnlQgEBmEevHOANhkJzZqXBDuQHXIivqMzqagsiftdFGJF7+
aEG6wWW7ecvZRqN9KCprDzylC9dX9CuBaCxwRF56tVeTI80k2/9DgpZV+6UxiBXzRrHbe5NJCvmI
6LaRsBjJC+YdbgP+Gr2pqRbJ6w4sdFOai8wrDnKIG1bhH0JPjDTQhYGBn/tk19pH6X35JBpB6V5b
rOcKEFRj+qxpL4OS092rgqzDyKavMRvpx24r8IIi9Ftyjf3w6w/L4l2RmJzB7QKs2kz+ngFBJhzs
Q1mCni3hjCgMpVw+q4rrM2lD8Nta+T/QP7Omp77286m9y6UvUTr0HdZSiL34arupkxGJo1frDoC3
qn/YMpKT4ZLMvahldLmA/4nwTi8l4YyJGt5lAoyj3l4jRtg2CTT9MUPuN1h47Z16hfSgaD0JqwdR
NLSDvaqMaJ7Qd4VMOxeRHPzeKyHLkagPAY0NzbCpK7KPpHsr4852/JVFzmjXHwkQ5wHTlgAixoA4
D/up6qAIluW5CGk4Exsa/QeNEMrH4A1P44/6iicrk6qJIbtAm77T6gBZTmBNqeYC62DYAFKZpyvf
MdC62JUumaUS/PU1Fg8dP6cN4VzkAKYVQta7ybZ3EB9kROcomRu0YMX5rYB0C3RhHyOpMqTIZVYg
LhGalZp/JA8lEFE8ClLElHROqSahdTDtLCB7XBeCtZQq6tIh2mTlP6Z886YGM0MjKWOyxtADdUG8
w9EIof38LcrqmlDlUnqlDKCAxixse5vJ80ZFuljX/xINkQMJeLVo0vk4EJbAMQROShRpgs0nGp4u
a6/hZqVIH9SfzK6CbdjYf9me+HExRKS5MOCUjAI2UgikVBSyQ/WjOqhzg7b1w4HGUTLPc3itNTNR
WsDA7Q8Rww3XH5eA/Fdu1Z99GtMRnVaRqKk+OtBy6QdTm65PovsnE/IVbHZHHZe+zT2aZuln3DUn
UYSKnAkNdSNsVrIZfg6pfSrQgbC08VZFS1cwDWAxj5b2JUB4+nijYhV3nW2vi/jJii6aFsIR2Ywe
h0vrrnaUZygVed6jqV8hqE4B+hSU+r8NSs8ASAmq6oskFItxFsukkBcjq8OIKq0WIvOLeEIm893a
g7xBp0Q0kzPF3rjgHlS3v/9B3NMGgkzG2ULctmz2SYNFLTfaaNu4Isp4X4VM98xtRm4nnhGX85h2
V2TyX1lbfStpvvYjWsPiypWpujX+PI6YCqEBzwjcAEZq+97UQkRKXOq1/iiYbXuqjrh4tsN78WQl
m6ICFBiCV9BAKQxcLWWQHVLkn5i1yxK2gMNf6QXta8AjrJWZpM3KS9NyRYRo5BCtQNWOLEoL/Ep0
H8W141sBtKHiGgIV1ahJWu76BJ8SqQ5gI+VoNlj8YpJOMRhblVS2yNx1AaA5YTyOG+Q6UtXfodVO
lpFeQz9bSZb71WbdtFdFt/CBGvmui8dz7kAskhPtbJcRdSk8CdwAOtQdJ1wnfpZvUEpYxIDOMGDb
DFq6HUL7OMT+vDSvTgD5QABUsUnEVZvhQWAshWRI6vOxfXeW5+9OGVGogzFGIik+mIA0pzFM5S8g
HztRU1vlu8UCW6ErVA8/4tB5ps4M3z64RXauq+IQqOncbPJdn1ITNRdZFb37li0bIZucbDAfIUX1
oLSLbggiLn8o5KD9RMx2Jsxng1w9ii6f0H/BgJzuSdpB5NfPHmGdKJbQvlMZZwwBmlsZOKwIGCN2
e/A3djGgM1NPl6MdInksgc9da3m+pG6duEh1OSqHMZMYSnZgNDDaJfuVakDQITAcJioNDIsIch71
NeItYT4XaBxhZ+5Ue5tIYtN2Spn7WJSjVW7/iBgsEK0F8zX6v1DWFESzUGlJqTSdZpOmI0ZO/iKX
EDHAPEBHgwZ5hLoel0ryFYNfFK+WY9cnPcVq6HIxGzKYlmq9jul1MJGbp1jhSKcKzGrq+EhWlUtE
p+4lIUdkgyYraztPPVJXg03/0youAvfSJXjeKuUhR185J4Wkt+NF+bJylKVACBQlDSEfx1cs5tVo
FtPqEl8SOhCVO5JxwhShT1BEx1wox9Cys3pq/MpPzmBj6pRnIaMhUWrZxXE+B7wjUy6IQOT2uTlX
XEIzpuzLmuZ3UZi/WWisDKREIl36ziCFodYCg5uYVcI9F6x3w91kirsa6CLDCP4QcBRC/q8bFmsd
iGmPQnDtA2gnQOBsscaeY9EjVpWCxFV7gLSQVTouVPse5sbcyy3RRLXnelEhh2ikm9LOFlp77JkG
N1W3hatGL3GRF0yBhj6Jpl3Sg4VBtYl2dR+sNAgT1IRi1NYyK+6Iomh+z8EVoTEJ7kdCWR/ozMYi
tnkS1OSm44nhG5h6uE5LO4FfCBigpWaw7toa7DNDvj49NRKKhuEospC1qJgRFRGzV7WIN0KsSNBD
bFAtGheMYYq7k0IxKCGHDP7mmrg1JJigwxPIR+8aSZwBqAHpCZo1iKPEBwF/KlIJqVP9lEY/iZGD
j2k3kaQegwKwIaZ0F1Wj9Q6yKWQ+YYMo81FdYuxk87xzUc7aNudb+4UIvkncEZ2SFh/mxjsljvxb
+h6OafCgsEv4sGq7nMRQ8F24UpfYZapK+6EOvU3roBkiZhQJyFxDhswYM1IBHjGV+CupENI0QcDY
s8HzvbI1yj9NeZvlX3cdy5pqMeKRGXfsRHS5mlTjzHMSsCWbj3a8ST20kPx2z5B0GLt6amjBuuyd
ecNtFHOlVcO/lFLU750EMdFqoeb1tOkUnkP7oXvkAZ55Q8JnGXb4N9E8AQtDRqg/NK5EDVUSQaUi
F0ro44YR/WjD2mQl+n4cepLdGSnDYoCvlKBVwo63bUa5SklDhkZw1nBjtpFF1ZVuvNHhOlFRss3X
jNUVz3h6VfXlwaVHfmPvKxYdSnrqfK4dhJGB0zLqzTWLIjQu2XcRHcyIBQ3mbYHska4eRb2pCr5e
t1ZTDCkl9FqYoQsciZhZmxw+f0CaBkgBhH5IW5hbKtDhyltRZddBgDiGXAdqiOVOJlwug3Du5+4C
TTVsPXUCR9pFTDbgbamMrOXkw1EYkhhOdYky/xYOZ82PAMCX6wRIB8VdT/9JpVk+QY4AXQcNWKss
3H7adRU0Z0VCLB4aqnifSDL88yhLHL+fKYIIUNKDYThfhc0JFhXyeSCq25TZFe1eo9n2WbsSTdWx
9S65XIDIjgGwtyvaY8u+qOFjDUu/OXIBzBTmchZTPJpnPnOyPJMmIbtaBT1j6VB2go4eM14QiLAZ
vGJjdPvIVbddZZ4H+I6pka+SejvS6y7RUkImFX18C/SmsnUzddV3GKT7b4w92PpW8xn0DBB7PZyV
+KpPCtYBom4V0rd31sQx3AYSBtdkkXp4rGA9FGN7L2n3ifqMWdHgG6s0OnhQvdtc3TMOmfvesCwL
9+kNzjZNvbOtVdcWzryPWbOUA2To3EcZ1MuRPlUVxq8khsoPADRoqar7EduVTD2LgXfvxc8iUnYF
81WDBovX1/vQ1n5djdFuHX22MYUfCgUg5VDsaq/VqJ5FMVgpuA/3pr8yFXo74bCCpCpiqRTqs5Uu
J/8UrlpxKXSsE1irc5njodt23E3gITDms+WXqOP9jMgblx92WJwjz1g1VPStSU8RYJRLEWgCG4kW
ARoFNABLqwUXAZA4tBwhB6aM9hm0keHTTCdEWLnMy/Bf7AMtkBFdAuIVxPTUVKZGXWDVOcDGG6F/
pCjrlrq8TOCLF6iv9BhXjO7aMHw2kL/OuZtdC14+KwgGM7fzVV+M14T31lSM4GEDjcjFmJnzVxiT
RZxQbdkxTx+U4Dmm47XNF/UtAC1RaurOa+R9rdGphJssKeaB+Z8yyShLLWKg1X9Y+rUPo7Nqn3Fa
uBqccbU99X72mQbvkA6zZKD12v1rhyXw5a3VVDvLA/OwrG2cMxdN/2nREyg2SKsrDgStg2tvTGTm
gE8XG+djLGZMyfmNXnqOAIaA0KJ+1JfwsomuhrnQh53q7VhvOrSw/vWc2h4Q0LrJNkX0iBmbTA5Z
O0m/gZT424gp/9Sbdef6iX4Lw2YgzL+KsBjCfeVo5Ducb+GqTroGQcE5oKH2G8uJAQ9VLg283eGE
4rtRzkmlik/tw9FnCST+Pf3PBiyxcdBaPhqc+QvxCz04hsW40jrGzHbh6Ey9ryya4jPeMaIFtUYn
8aS+kFajDKZIKji9AFXyGZ8Nh8XEpUEwrTGmATOkbu3iWDGq+4dpCDwlVBhxn0J2ZHwil6kZB9LV
TRqdIuWieccopAfE1HLpoKZODxfoD4xDJv7mkh572cyE7m73t/yw11xkm+l05RsBY+DWSUkVxhj3
NYSmomU/nPFbhcArpCLZrqi2KtK/mDOgmLjn4tc47nTjyJwvDDZ6Wc+D7h8kaPArGrhPOv58ms5E
fGSdAs4mR0JW8j4QO4GVrAS+GogsvD765C9RUzD+InyywGJqDTWN9zUJjriaI38mf/jPnBlBN4W1
puCE+2Pgcm8i/gC0B2uGSXoz0V8EnLVNfrMHBQeFkUormFuP9DafKe/mjggBP9L4NB2n5bOrMSGf
iAni0n15zgREgJ5O2A2AACjG8IV3gwWv6eQ46jJo50cQXEQPnnsq+OFCyRk4UtB9lngPLEnm1umm
uyu/wCe5JNtmhmAHuyiFN/VM31gDkKo3dBYRecCmMd8EaKBdaE8EwWLQVj4DDQIRaJeJJIk8BSOh
sxC4Qmdgq9GIP4J/bC8J6PZoilc2WVw2b/IZrov40gn5GW9Svfq3e88efDwkKekhs+IIkfGJbOaW
c4eJCMLHWCm4M/cAaqTGOwZJC8o3ThyYrGjK1B55Qu+Kmd05v5EULZD7Pad7JHsWwbHcu3N926xm
B3+VTuObfudnq6OM/fxaX1Wr9ExOsc6YnlyxyH3Kd7r8njaBLxM9Klb9HxYi63xT7bR5fMMl6NYf
WMMC8MXtD6wxUV/SKby503Gen+NztupWTjcdXhZPZqWii/5ywefyhmc8uCCaIhXHG9A4JifAtXyN
7+HcUHHjsABb1MOeHuttfCkVsQQgnO5Ir/dvap12Lz4tz5DnCzKFKgcxI1ow6OmskFY+2pfkCkF0
b2zSQ/h2XzBAp84MqXP9zlq7Fx5L+eY8oJzXXlAUat98QCIUFD46zB8IYrDJsSK4V5vkml7sF2/N
vY+n+Gz9889obq/ZucULARL9pd554qx//i4xqpqgI6qcwjM7NX0PW1bHvbd7rEEv7ouTwc4Qb/9d
Xbuj/GKTm3xm3vW1OdY3EIWrdpkdzS1c+K07zxbRMd3Ap5tT9M6Lhfgf67NmqECt/8730oynxjfo
22jhrBEkX/eLX2XebOFnLmiDrrG+nDOY3fTLki0Ay4Qc2DlxlAGE3oV8ylHeqRN9J69QNd84M39O
oblBHuwIZnNO42GOm9iGdu+KkL9A4PDUL8NLs5Vn+SZ9yguSVY5sscKZZ14u/UOK2kw4H5bDCnEl
/ittjVP9pvd5SWa0YGfFmrbfol22+4wNCdbg1KzjA9+/5Lw8071613+KbbGgtluD9Zn5Z20+3N2L
OzXn+bLf6zuoHatyr6/Spb7yL+XSOwbHeq9vObzYo1MA3lBNobICZXfiTlnZx3hDi+HcbdO5dySF
vBTHdPprzMo9H4VdQww5WqfqyEudLOj5+3ZPPDvlN7jj5+6u37k/0MyAJ3TLz044SZfyqr7Jr3Gf
P+EDbvVtfOZHJsNdvUfX/OldGftwkpoTO835NLcEOJipEE1e7Xd1zZfuNFxyBa60ecVnbPl18S1f
st4rHAmn/gWz1iMD0Q3r+ezu1XZYFitsmJcIKCyaXX7INx4/5R7p5G70M3yRR7zPts5O3aY3+yCd
kqvEVuC0iO2Zv/1zX0zyPTdDC0B+wmkP18qjOXK6untx5PPHb/NOY15sVTbjG/UD/pbZNIunNdEb
0NpbmVPBElCYRW3MLV51K+8IfpmPqW7V+3A372gTblG+PvbLeD+ssafe+nOfyIznhsyWK2CPcGr1
u7EuecqA8ebsi23zwn/9Jm/hshzLN4v8dz7FAOaNo+ei5lGgL8mLs2Hget54b8re3rYHxt1TeyEt
x43D1in3/k65prvhbL+4Tue4xF0kojluZ5uC68mgZ/DsrhB+5Gm7j8/yCq8gNrt4HPkyuwd3OGQH
yEBQRbj++H9iixgjfcoT40Gw5cr8JOGQ77R0iNQgQELUeOmG0tP99tqpfyuf41t7ZFd0DT8JBgQ+
947LrDHJPpR3fQPdpl7ApW5rYcY1QdGIpJ+YMs2f4aY4Ynn8MLg0t+bFeRCmIvRkxAMBlIqpFE6H
RU03gTkOGA9iHUK6E+2BiNpnccdP55ZdCCqkIkTJGhI0ufukOeHvZNySa7+0L+3eXhGw8lvD3C7c
J1flSGqih1P2H9Z5T+Vf+2zPjF+TF7TjZMpD2bB71Xt7rt8RdxagRiTx8tmbLIg7Gb3357A2Pgmj
HTgr7O04dP5E0Sfhk3YQsTvc9OQquItTL2+La/tmF9Du56/xyFEJEUUVomsVUOslNl3E9fwruXCd
eXfyRwJ+sWiO2oMdjJgc4H7jO/9mV/Y995nzCT8Z/Cdi2Rfzgw2svNPzALJNXJfao1+Ob9j1uNWH
AHVQqDmo4PcPjBqRopP5Kof+KPH4viAvfUZA98Lpmd4574GV50Q8mFf370Qmmvgb927+WJ+c++yo
cSsRdIe77Mx4VXTzDH1CksESEsXJFrm52KCAw7g82Bm4JnVX5KTZTtotvwzX+BvdFK4MQHtcsiwF
6fU9uRa/w0cwUx7WI/pKxC7vv70firSzss+O4b7D3rafoFHFby3feFlyEsgCKOjqvQ0rgM98dH75
Ry5LELHMgshBUCtBfvbMklVXqEvcrVMpnLHovD6/TSWtfhLY6lvxyzbDkY7laq7KnsdJ+S/tqhcB
8Mbec1/sNby3+ebyySvYeIyd6xt7l+eUXfkXa4NyeTOLN/aBRHYDxRUDAGsj7/BxnJcTqvuHc7C4
TIDDbdo9xTcVyvEz5oJIFsOWALetl/YUbsUMl+S5sSZnWfs358Rayi84YgiMr9kZ/infpfOQg10c
VaTz+ceEKFu+gx+2CYscPuu3/iLakeeZq5Cgkl1JM4a/heZbSEWxO9zYq25dHb2vmPgOT+0sbm+W
IIHg3d39My27VXQd1qJ5K+IQl/F2uOZ7bLrJP58VaRSRbZ+/eXH0vmmo0noWO4PbncfKcyCViOpJ
elbv4baGtzu1L6Q1+bO9lO8+mudPvr27krHoRJQVOYvYIKQwbzLTrOb5tzf7lb/ZYvmTpCZYZIuc
yKFu/SfRdl8fuM3f9INsVo9vMt4euciDoNPuNRLVqb4rJNIu0Wy5EsarK8+Mj8/Cgw/lZQlR5KfS
VLsp39IJOtz6Hq9sInrJ7yW6xRv/HH8YM22d/nrX4ZpOUR8kHYjPkHzvNG5JG3xoOzvrhK7Eo3/6
T++HE6KjNQaHMyX3IyOrrhx5tof5lRztl/yqb+mbdTYefGBuFvR9eB7txXxVV/Pevdqz2GEbspq3
TvLQXP1N+Y5X6Ztkh3DA+Rzf7ERQ9nf5Pn62B34BBUFzIjjkT5IuEIuX/ALJjYybv+EYPqECa3kx
NAE51nw/n5n0uLXnsbPD0QVvW/uobIKlcy4vI5ql5JYEh5aX7VhA8kSUffk46Xe9945YIvFQb+lB
esi7kDJpP76xMnrre+taIJ48Cc/tpT4QJt5IhaHVN5UgzEHHZOT9yTthszQv5KXIhnt49kD3xEGl
DiHjrI4ccvF8+DZg5lc0+ihwCNjwTCeI6VhLNEzKf7DODvpdfsLjuoE2jqfo1ezlj+Co380VLHo6
mc2HdkLna1cfuBHGz2IXH2qxw5Wb9NGtu9+QcUwwKe7UYLxHThhrK84w9R2P6pX3FGhTFw8mR6ye
8eYyQcG2fxq/JaJOBRziifYPWVLjo8Wsg7nYm7oGCGX8pmaTP/hTjVsuA01qU4qtORtf/uCQUMjK
tajAjYe84lFEHCOT2Nfvw2129a4QV56Ind6H3XDPwcoSsffpWXv6K0jmt460Tl90O1qER9p/1DPM
uWbSA0jfHFmyeXB1HtkWpedFv9QX3rHedaQf6TKewn5ecRcsaCKdk12yQHT03ZGljafmWt44r/kZ
pmF7bjeE5lc5DWbmwuM3ZEcKiHdyNB6gT5bNS1ShtBK4a9sb+TqJIotafkkIvVJFoDP9Gr/zS30O
jsMLfegbFzdxgZSBx1LfqOSqO0pnJBU/VG/9zXyx+hx7IoH2bn65r3n0nAdiyMD8DCEL2DCk6A2g
dxQBz4yQ8IFZGxTPBtgLUfGILcoFQ+nMGJqz/+T2wRYDTT6kFgWnF9tO5pwsAKD4dhL9cAvS/vkb
OIpwAwGCFg+/xb4XV7beU3kbLLR9Z8v3ohpzUbgAwyauK7aC6D4UEz5Q/8lOIZkgi+nf+i4/8+Gi
r37PRbliz/WH4T6++eV8fO+rfFJrtE+iD58dgSNKLu8L7ATw3A8E/W+8Evo6fO5fcr9OrDg2D0++
yqeOfuQPQi6+CliF+LwaoNkz4ZVqF8kReHC43Qv/UUbndOeY99OBwdubohFNQoxiKc1LqFETRpd8
xbb5/URTi2sTgSVSCbimTNmUif3FF0IsBGHiz1wUTMupS5MFJQugICzSEfeb0Z47QCPyFdAXDdWx
ao24YQKRPafvMuc5jE/eE3NXyMNM36KDu+V5fXCzYZI4ITiIlyBvNCf4ktJOCr74Wz5C6KD0q9FD
mJCCi9toOXz03/WnvdJf0ZUf5S4prslHt9VXMRVBd+UaOgJq3Guf5ivgaRyRyOM8uXd4ldoj5Pu0
GxakdxaVB2Pfg+P45JizkMQZtGtgAVW//IB4DNHPSPgIt/hirJU3Hpw74zx+E99e5SU7pm97C+uG
DDCmCK5WDb+72MYrMpItzRWP5k70JZPKqxOCv7XH+2PbHCv2+wFoCzkCCcybouwhiYRKe0tcxxmJ
HXHwXizaA7haElRiOsXDhh1GJIKKZjJFICZy9V+CT+s3f8dP96XskYVpD2ArSFHZmS+6SCJW3u1L
TJpC5L21h/YN9msjf5TP4sqxsAHiIms3i67lN2Xuqz+UT7625WLllqJHdaJ7xqsrNw5d9dLv3QfX
z80/mxfr29zGYm9S060IY+imT3oyJe6R4Vo/5V3ygLkWvwESUlWRY3N+uXSp28d3+6xa8R6FSeSv
g2LYjaKKV+Sk9zEAmEn3S6x4k7cAJhahV9lHLLL1EEeaVKGYD2v1yz6O835J/nloPrpVeCsPUAJu
9sKnM5DNwKidnA+s2s9kAnv/7Zzsbbkn5abK563yavLO33Yf2KSc0MpcKA/txIFYyKtw411FcKsX
1pFk9196o6biXN3yt3b1V/AhDtxIwJ79ibVrUTQnmfpr0UQ/bHhcKokL4uaEAvDjfIpbbNc/WUwO
gfuiMKALSuhhlMO9a3wGD0AB3yP1YPboju0BQZVbTX1t3isq2PzCS/UH8c/FUWxB+PkrcohrTcdK
+uA3zs09aRlFRk3SF6xjPjCesU/IIrd2TwxJ/sUf2I9KsHVoRKOh9Z3fR9K3BN26r/HJG/ihn3al
PGXZklm9FwflgLPGqqCvCFNNpEUUxMVV+R3ubGKZu0ZU9PKrvWVHcpGzfWEpWjY03Q56VFdq/CML
RmYtghrbjIPFH3iuPGD+TIeLgk60Dqi5tmQvVx4L7e1bs+623ZE/cj9y4OxXcR1vbCh+GftHrGG7
VF/lkxcl+vJv5Gh8N+HavrNBOdRfJenCM3/yWjxkcSqpH4orORUXSf9mMdlz3BupCEW0MZ7NizCc
noOGL7G7uFZJMHlML3Yd4fj/z46AK3cb543V8DoomOLsETy45JQ97096iA2OE8m1vfBSYM6otv4u
AsjN/5F0ZkuKakEU/SIiFJl8ZRYUR7T0hdAqFVAUUZm+/q7TN6Kju9pSZDgnh507d8J2TGjKO1OA
wMvAT1TrOYsYI9pjfjB57F28xb/1BM9NnjabF44f//BLYDqcCVPe+DRrIW61QPt8e2MuasAaG6k2
V3KtHBK+orQLSRgFhtbtcDzF74cUsEtN0UbBmuMkuUHXX2xnSD0Gu4l9PCan918Scq7Izh+6Ex/H
FZJUM6X0vcbLcEh8n769/nI/64PYNl/E2amvWDoKbTf0plx8NE+44217LqaNCHrxKsjf4FLqSJwg
3X8Rp/sF5FLEQwAF4JkYPG+xuZGROrBbhtSdCTVZPkgJAE7/VUs8hrLrJqznA/yaJRgorhmnxQ9t
6fLYOGgfDwk2HgFFJBYCiQML8AISwcKAWTc+X+nawvWS+IPkg0sd1Hh4HsUYcSR+sJ9iIhSv3sSO
TBJbYBitaRjIkhDntofBiVc4qUFpk9ZVNw9Au20nrIfRF14LfXrYbGJyHDNzP1nyKzJK3CkY9xvx
aREvsslJ+VWU3E7EugYC4JBD3/aILyeKhazAdVQOVUPjX2GI2hRzmMRMu9y9pQuecYLgDAWPsVO2
Pv/tRnRruyhkNJJNswMPllPh7Nm2LEeWv34mOkKChMCG2B+mGHQMbmhmo2bcFC4tgk1tvcErfp84
bmIQHPa/B3vlgBAEUcu+QumyZLKqjzUqXaIFQl6NR8fqxOYhUZjzHMROQtCL0APSMisNp6mes38e
k7dQf1EoLTwplkO2cEgjWL/EIwqnws1k7hZ3jk3FaWMRsKI4fwG5Eof1NoY+4vRBR3jKsPHw4v/8
Hh3Y0O/Jo4ctalw8QETAxe3G7PLMODQ5ExiMWEJki4q55jbAaNW3OiuzB95mBIqtAn1CHbEe+GS0
bGyuwjwG8dQ7OpE3jSLLm66n68Dx9r61DDzHd6zAiXwnCKy1yNUTspa4t+LGjIOpcwlSM9hH3n5g
xsfYCnIzjo8B/1Rm4BytwHecKIqOkRVE66VjxYGzNoN1xKf8aWBNU3MXBI3pHNc7qzKP07UZUXkw
1xcvCpbHdRQtrenFXwZRsA4uRKBr33LW/sVyrLWTmks/MMy1ZfFWrse0HHEyRz/mxC6Rb/nL49IJ
fHB9+2ozhcwEe7Qi52vGyAmaDsfYr2P048z9H8vA5MNLzpq/VStedqYfBEuH77SsozWBkWL6l3Vj
8sLNXj/MgD8sA16WzSMEL3vJAjTXYdCJ/y6jtR/4l+Bri4+sI2cdcvJ8UxBkrjjL6OIHV3sdX4Jg
7cTLKIrX68s6N9cx3saMrMs6Do7i5nrBwwr+4iCurBjCrxlzo8lS7TVv4CZyek4UMII5GnDpFyZk
mHdr3Yn3cImpeeG3fuBY3CQ74C9rGiyt2Dz6W+5pzK0P/JvLOUeWL84wiBKztP7+CvPvkvOg8Gvg
S/jhJQtVIRcD+hUgT7Mu5sPzAEPjYWCrJfbx/3oICSrzT1vWW0vnFyvTxu5qgN6EOzLUl58hMllC
60ZLW2wzU5gcZTRnPoj6/jFkKuJI9Q2RXYTGJKNcigblgK2mUyZM3z/lU4Xahpd6Q2ivtigT+bB4
zP55YDZSQh+O+rSR90/u25a7yJcMPyQFMyYJVVcZlSL0WoC8pbFd9G//XTydx7gPe+HiMQ/fV+Nm
w6c3gO22Sjr036+0u0DDQfTCFZ1zrxKpvuqvoy9+QP8B/Ozv+zsTPfpjhUbc/ut+1WyWNm8f1mle
bqSygYNdOGQej4RuHkYIasnY0h/rruMasiYY09ExqisauFJL6lRGQNY0IHjZiPmUH68cl1Y9WqJu
HZVh7+Vs5Jv/nbKLzXXHUG6I44h64Fxo23sj9FUjQcZZuTwLzJSKgTWQyZKdD35cvkKjbj/rIqVk
qAWvIZOpH0733YwhFLbJ4vx73u89PKQV7Y9RvI+CKLaiXSSb+9iwEHXnN6Q8RLCMIaUDlDGOVq+H
zPalZp7IdAW4egHY7RAD0qnwNvUjSTOS+dTiBGSTkQOzsh421L434ycX91UHM99sj2j3Ef4dIW8z
LZtfNT8VnUU9s1WVn4HAKvTLm05vBmzL5n0FzkC1saJLlBYkzeGyiePUl8iVSkujY9+E/sHFaTyu
IeqAFp5k3NoELWRsjaiv0omIwIFCE2cGZdKB3KIUIlfMOwtvNnjD3oRrYklAXuRdG0r0EQkYIqbH
8baY1g5haNDMX1NmQgWfbeFSn6BakS0Ud8BguG73Jk0GjkSRIEEiRWRzBqpnXB1zF3z1Qqfe3fxc
sj3EaNrUMo9Z3x4Id/erMzod0i8iDgWqdFQQ7NfYRCSJeSKmsh9GEgORohEb50/eVBdpSZvVF+Ee
WuGgjIDYsD/p+SbeIu5GjDARBXZ8w10EY1wBYcB9Se6b1OZn2wZ6R6JMR+HquRhuXwtOWanh5NJQ
y7iFJ/RUFLUUi89B4KPNIqVvjiOimQy9E1x4q3qwUFfX4DUrYoYIHWH/e8DlU8JX57rQV18SyUU6
b3ej4EPstO093ZEX3xiPPUGTZpGuBr9MpUMTHrtBZN7Hd58eUWvCgJLgBrnTHCE8hIH1P0dyoret
zmS6F2bZnE9Lprqk7jkdAAqn22byiBhsFnyiweazSn5YPA96Nbkxh89yuCXlxOe1TmYPwqCNqSHF
70VLBvByyZpd+Apu73Q2Ux2cKu4m70W2GQWPVbZRbAIwt5tUztMuZyMH9UoaUvNIcZG+8+BdeJR/
gZigEroIe06O8HAtzY6LSfyejIOR00xIFUNppUzo9P0pV4ZfHaSAUuZvuQISOSJVqeyziWYnbhan
83QOodjKqL1Ik26qbMYUoSgJMfP8p92WK2V6Y971TzZtfq6LF0qNJmJyCQqoVB5bj5ly03L1WoBm
b+iGmz+O3RRKzWJEQlhsEpqu6WESsSj8vwjBQq6UNCbjAILW+NecQIioH1VbMgDmXXyC4kZxlNDy
wCjfGeN355KDNDh6Qh+/DnRHso4fM/NecTbRPZF6pS6NL6vs97qgEc9BxD2Q/TpSwm6iuQRCHEQG
U4d0610nUvDgN0kEPvDcpHE7Kz1KwNZrqpDSXvepz9fH14MxFbiBsUA9jMeghLkH9jaTIqSN97AX
AtX5uvB/7ftaW7xj3Xq5aGKGI49BEEEeCawNBsY6BRL/Uuxk1PmMrUot7xOTu3xm2bTcSt5zqrmD
6Xh22ysLbf6eXqdf6Ac4+eVjN44+Ae0qM802po07CqTDcypqA6kzDhAInAEye9Wu9JGpAoHPo6ct
La8eIjLUw2UbtMPut4OfF1XXwc94ZmCpIrhMdhVJS85y0kew6Wze7gxctK6JxCArONKM1hiKGOfC
44Zb36nE5T8nmcuMIhYMNtPTfLYva5RqNZEia/L4YlIpeEwtDI/U2i/FYgovBrXVGCoE18ij8Q7x
cguuv0F7JruZVm+K+rIwU0SYWAd6I6RUmFPeA9pMms/0LvopoM31Foos6UCQjQTSdmw2xR7jziRB
bAQWNL+6tRguZ/e9Ofgt9ujr334xseD8gHhujkyIqV/4AuJe+xHKP+OC2N1kIiWfx/y2D7v4a48M
AaECDn7yi/hYtkkBjQHXn+YLpazLmOpPbmL0asN+0+ZUORXiOJj2t41Uy5OhKZhrRkeBMp1reFyF
i+WiFgqGxiEwk92EyOX6gydSt8buEeeADNg89pF6vuMUoA0ujsKE0qRG4A0aI1BAXuRozJvqj8oO
GQ+B0qa0n1k3iVmpKPiL2hrdAC8dEBLZKdNAR80sNuSAYOhFJh5Iurpf1EAPrpvhinm3a3KxESqr
P8kvSj7qdghC+t4ov1TtmXtL4xONbaI4p561E3gDfv/uw2RpHVFg/5zG8SPso54y+zCoVtWMqVJ/
XDsfw93UW83uptXqjgfuzBue9o/bMNgAm/4r62DnB9Phtr7IU+PHWEN8Cb8b3kwG4yuu/DPc0igJ
6n1gqYnBYoB7zzlq9RH5aQYzJWiZIGKV2zLCN6tI2PwUi3arbps5TP8qqrZD8swfUTRcUWhg2MTh
ti82o8vnmEA36UnH2E1r7fe9uP28qHWOLjcBTjSn10JQNre8j8E/FzrmouHM4huf89fI7lDe4n5Y
eErMgAG74XUS3KH3rp+lRKwC+FE95qrNFBeMbXLzhuEzbq27rweN3W0eURp+Vmz7AAhFPDUS6vuy
Wl5/R4v7+ePRMfAHZglloJmOvSf7DQ7vHAzEq72clPlpd1TSQhK110Lh9j0X35ASxLb2XpPcTw/P
RXoA9kEuY/MEepMmgxPkzilD3Jzxkg605T0CcnLpbFk30w9sBEQ2TcW+OkyAsvWVPOmpLIyt8RKU
wu6ojGqTD7VQ3I6l2xQQNtIE7SGM6G2CdoU92N0m0jKWMRitlfgDFyaQq0Xp8j0HgWT5UHIbOoB9
q24CgHP3WRvytMbro30/f7lQKSDC8IQx9PkF0MkfTyqywC+uBa19l276Rb19xONl4lfRw0FM1k18
Jjbx+jCikXRJ2OP3q+cf/Exf8h4OIKTzmvJt8zzOozFjPeZAYqyHqPa1+XNBOXVebDiDHvzNcF/7
14SREgGlK8aW/Mi/3ZRtCIgeQzGAawBJCPjjJF2448M4PTyC8bLgzhsArbffqwokA7SBwvVFRviB
1tUtnuy513hgAxncrY6IQElPNvyDZSO7ZvW/ZQv4APSYkLiHh4h2WGnj8lBGGVBBAXVHp7szYfpl
zI4amxITOP7yo6QS/N0myo8+S9btBamN16Z10OElgKPl9TvPfj8UbnkUoGpMTIf+3iOeZn9W+pZw
E2AArE49DmN2BFD6F6Ag5vZGgym75EodB2CQoVEAg//CdjghoEJU3nr06vAquE4ibybBvs0RvtnF
tP4TTzP784CiGEkUlQJ6bRpanWY16rX/SjB9TBkT0BXo5I8KBPUMFrAoMuxyKCiv3uaUQYpI0Ijw
sLggD6+XozMEt/GxiZVgnQLQYRjAi2avjXzC3ANojWjeBreD9S1Zyo7IDcgMVATUb2h+GhS+nRom
2s2mcUumkxdW3i91TNYzFD3IrNTEIHfyaUKHHzwJ0SrhC+gMfBoMDO//VAIkKQ8Civvl1pAegh9y
d8TGjZIdlBteTQRU91zrWxC5+kC9SICbEcVSyDM7ACfYtzzb/8EiQBJBuGVuhpB/cChHAvIAQZMQ
trJL1ExGAksBvhZQE2Qs8DWeC7E806YQ5zaconFJD1L4f7pz4yZRwmHUdWbVjQOjVNJMspEqBkYD
iwEV5Iv7xgELo0grZIFolMO4QnQdiqIU47TE8uOpwaGgMsu94E6HZAngP8qpmcs+sBhXgudJgAgN
xL5pmkFNmnmAAuFBUQoAEgYwy4IzIMznPt7ABcGPD6w0gQJCFqA4qImUAHIq/wWhJxUCpoSRUR3U
C9/FAhAcIBislMJFfRC4oJgzpnBB3VPUWQigqXJBXRFYptidG94PteSC7/togj00KB2NVVYwrkwU
z9B8ZZdhUh536imQK91H9P7TzywbcK6qcfojaNY/Vi24GkfJQMZwpSgrB81aosdBEf/HD+uC1kA9
jN3LIi1BGv8+2+eaS6SMw0qdo6ccKyvgCFo56CUXZX4unXUMoRIkm2cBhMeD4Psg7Iy2eOzbL7/g
pEHyuCH4gHHu8DFCC8rxqZmvGLULTZLOa0B55iIdOG1uE2uTp9YfDKo2BI1UZWbcRmVXHyAN8Tna
/7nhMx63qM2lIdtbWlB+x1Td5gNqvDKFmTZ6og8JDM8xRYmUN7PqBVkWBoMqCHXEPR/qN7xM0pb9
woQHH+SpArpSGzrlFD85V9YqF0fHANuaiyMYG1L5teoDm+grW+JcVZuhrxzmjkN4MiPUrhmLyjp6
CRixP7OL1P14S3JH5R2gn3QPRJuVpWMGdmTfYAcwfPg17XaA9uWxePpMyb3BpRSaWxYciqskSFkJ
PPUHEpkWVvNN6+rXQnAF48jzJzteE2ppJ2IooIcP+KWoifEtXPN3AcYvUj4ekLAh1BqglgFKA7tz
zaxDgCN2LrApVou/qUiDdmKMSnSNqQgnp9eetY+vAdxlxQjOBppadu09zhRC9G25ZUCu4G4Jcg7U
OJrc+BvTcya9YyAe/uAA3ZK2BP1coAWGeaReDKnaCK8/gr9IrERJ4vbLIqmXyYnvoZJouCKwh8zt
CRuj7NpIPxr8q7EYWa1cGRMEuJU2Ebko2bCtUPbZ0mV3BmrP6AtCIoEAn/fRhyT45+LWYNcYXUxR
ShFHEOV+Fikb+8CK5aY1a/6FsF4eFAHExz3BHqDOe05JEtcoHEX8WoxAJjAXYL/feRVgR1m3+pn7
xj7AA7UxRwSE4UELG3RQz+wyvhBQz3vvoAASo/JEbA4UcGMNVptwGMz2Mkzpr5wxs4Dgihz63K0x
nRyMx8cigUs2vS1ypndaZJL+9QfEiRrJnKCtPF9/JNX+nDlJI2wm9bmbJDusw+fMVWc/gw3xHzco
GgdcQxlArSDWHTlsJEp3tzWbhe/A3kC3ocjxoVLmR68NoSbzKUMVU3euwOTF0iKjHR15bgdRXmJn
Pm3D19a3BbdTCSkaxdxBkRtTxOD2sixfm9qDHkpOSqWTPJibQdnqQE3kxPoSK0A4FeFK62h85ruq
82elCnpQHiRheQAj4SYRdqBEsrgRp+LmDzyPUdyL8k4mSkV0pDeiGkHuUfxin4lB+HKqX2KFU2Td
83Awr7zz+sM1sLd5ruRTa2PH+95/XKbK4YciBeF9/MGt4jH00s1kh+Fnckm3llVCvwLhghI3dpkU
wpMRrRAsKGiYcGtK5g3Qvy48AUNbRIXl6fc0qnUe028aBnYgCsuwFcP+RPj8Ah0LzCPQlUqfFAPl
Rb1v3G5oZKhoXqkCFVXzavFBeu4VfvKZngVM8e5bnxHCaefjzN5AIVdeQZvT/dKQV8wgXFDnqQ8c
lQV2+0lb4YEofdHDQ3MbxSTqTJ8x89UQgbCLX6bHDlsbAIpRDEBXFF4AE7kgsD3VcHCc74GNL/nM
WORUa2gKbA93R1Qk6c5hB3CfVJs5hA2tW3cR1ZGPYixzJGByF/8vSC//qjD4ehwpHhovj7wzPSl8
0b223znqWUzuRJdFFK4oTxEv3tzhlxkJovTG+m+vroDQuKdj4R8p9egMOlBt3B/uRlRoVI99BnMa
s2XQhUH/jsw0VUc4owiSDTaTskx+F6UcHiulPFqGaJUSYYLsAMMYmL7GYTwbfFm6kWAzcB+IDsbu
sIVxGL4SlworViNv0bp1WOnjW6j2nkHK+4A76hm3afud3u92jd5n4741j86QBwhY5XS5SyTApzBK
YPOitEXfEFP5WhtU9Mo0esPkbouOE+pL1KME6YzT4uZxWtRxG3qwscsU5FqHjzYc78pEdWgvNgl/
n1mkz4IPQ/inqkxF9JBPJ9RmUiKLuvhlWfOyzD75wSEZOBQ6KmlV4gDUmDEyhCVIhiEixlOkgYCZ
AGLx8XgC+Nlcg7hpvdcZAfeH55+yePx763PDxN+0ndESQgWMZiDWIZ4bQO3tQejV2Sv/zgQDVHcb
KoqU0aAFjZsZpoZnLYIY9lbIFk1YaNQCqIuP0IdwMaPJDifNa4URNDyAkVOMHDXG/YxunnSjJ9nu
1saJgt+j96R6Qsgt0Q/XBdex+8Wj3mc3CO+lc/suvsYmUVCzn9StR+Py23DVx1TPQm1sI8L2uPpw
WQUHmqkY6kJLwqvqSeAsRYkcqN0qUafM8/Ot2gE50C48frpNRhs4EmmiRUf6zAcKbMvryyko5q6b
fJ7CgjJLY/rtplLuleV0JPncI6JOaXKnH6PzSvIubUEB/V3M8NGpirLSnC4Q4vCCWR20qMTDBdz7
gajF8+gXsk9YcsUrbipR5Qdjc5NvlNXRXRBLiU8I7EZn3gB9Fsr2Uj49zgCJpEcxHhB3KqwlxMN/
SQl665wfR4EYXx2AU4jw4XVVBz5PzkKClENTg19whyZB2+8/DgVGBB5BO4OGSCiSEWz2Mad+/X3t
UlirNE9J/wcc2j/qj3xqTu3ZOEm5MxSUEDzH/9yg97qnUIlx3ukN0Tco5B4PQa/O4n6AVR3T2TEw
n5w+KQaBJAcu1s3uflAED0QaQV1QY9rmOJ2SSOSEt+ON/C9FURJ7D/lulwbdCR/KIrhZN9gHu+dc
cP78fz0MjxjrDzwK74qi8jyn2VV0u3Hp5Ib4DX7Ldd7hvJAeEmGTLUA9wzPcxM+QyfPSJTkg1yOc
I2lQxOWLU2BSEa0Ba3iF2BPOnMNzM0m3+LC0f5+EpyRt4HpIgV8Iyk4oJ0N842mLKj7JVykSExRo
pKf7zhCedQQtThVOF1ox10b7d8zSRqgzNWixZWMHfRe8RvGg+Pncfl8aa3nypkfgFnJ0vBr9CfkB
4hSDSjRo5iLkHcbP9X325ofze875cZV46yoWGgEYC4J2iolM3xJha032hlo1gCl5JcwGxjAQ7xD6
EcRizPkY8ciHKpwNtZ6jEKu+1pQKeS8rCu/P3cJZ4tZZb/WS/OEEs5YAGvvMQ6Yhc5j6QxwXa1d2
IdCc8IOwjk+wpfFaJDBCVkCEijwjWCJMEiGshlxIdk6mQMpLZ0Bv0/Eoyw5p3V1QlfF38CEIcbi7
nxhnUHcebvxDz9MEnEM70OAIN6km9xlT7Tevl4H3pgUBxK6zadNGpRoXPkbanwd6JvBGZ+CZuQY9
j/9+86UlRAyMEMPl+4bKIg7K+jJO608AkYACNMMOoCCaMrqXCuMvbEBPCQqglrpZ7dp5sywYJjhs
gwEcaTtxYOB+0fukxldf2aOLtJRMzcCJjo6adijlmsKZxGAnpOmePeuOHBnxysfg56sfdINZ4L+J
xNikSU1pZ0xxCEU3CJ8ju2ZGUchuJX3Ixi5/01nyZaLX0x6xJ3NbFvPHLSYnPxNS3aDOF191duum
be41cmzkm2t9uaZ7TGLxDlOUdBHMDZUvenVMVY+0CJU2hUEQ7TT5uuMHjQlsTsQxK0zxY8L7BqNJ
pU/RK+iQaWLVfI39azQZ1subvuSGvF5en23f/WmsLHRpkhQIIa3GtJp0q4bcpF4OdUejXklwxJh7
VB6Q87NhbT8EWfJKMtSbmEewGHadGMfEekJ7pWLANY2lbbNkQ/W5k1NgS633dgw8SB/fgnnCgTxL
YGuxXqFEogChdHZBbyamlnuF1hJU3txhchPHVVK3Gfm15EMXl0EGrwE+oheDl8Lq6uucoM6XeDzs
Ye7JI1/PifHotLfeDG5CKw0NiDy8jTft/UTn8EudtTktS27BoPLGwejQiIgDaQg9yASBmFhYmGqs
Nhuzjlns4z07RwNtlCZaeJ3TzbQa7PCW1ew1V6bSgo474GJ+U585e+7V5V/8zx5gG7LvxGZmr/nf
xSCsz4QvxNl41dec38nkU6RbmAI49E/qDKTY0OmWxNBi1oGK50f9RKTixGF1Foy3zzmxHb17U2KW
T0yqfEXvqkIexSGCIfgiCOh2uCNqgHyCfBNPBMWJLyCr3vGV4oigUgTJ0JvILunziYWlyLEtToPs
VkFpxM4NVMsoskJBs7DqWK/ReXzGdZFjUWQHvhyfZcCdPd9KvYTwJfvRt6IJWRcRGq8WDyY7CJ4O
NupbCoaVCCIpi2vCHpHgct2QO/GABPQeTbjgzgIf+z/rZFXwMpDTQbTl+YjoCfsBjEWNaskjoDua
ePiLIA+mx8GmkmRIDKI0OQRUB8opRKArje47Gt0E+s1L2HCRVFHy5how8hQtT4KeuMNhCScCKMdj
ISc5c79pifREl9CMWdxz+nlimfzQBIHmEmEeBt8wD967nJ4PFPz26ezuNSHjAVb5rF0oK3rEcxI+
QywiuI+CMnjGM/Ijjgq4EQ2gEzcah5+tszWNmrYRvd5WdxoI1u4SRqFfwiQWHN7H+TmX9ny3vrjN
WV3QhwVlHkQ1BLueEVCM/+RQWnCypJo4MZ5R3O30AGDQh6rrvegPEP4YIhiNhQ0VIIo+yxyMnqmS
sEu/u5zGLYoSB1ZHtWSxc2bgnNpOOwnoBax0nYRgZDPpj6LF+sIr3HAeDo9GX3x9FhI3ntyJh8MP
TFVa8nuaY3yYC+KCP2diruBBwR+xP7ZLGw92n9n9wL1sTmxfBhpxv+Hvv/3Swz7sSwqjsCpC2gni
Ryw+MthxZNpvsAwqme/CiB/T2lVm3TI5tqwQbIZi4yVSghrYM40JBpNYg1BciuGOkKmZ80DSw3Cv
/o32rHhuObdm992x8WiIzGdIpy6MVUq8hXSAmTqMC9QhUbM1SUaL+Zu218LW7a/PRpkQL8VgCFYD
fark3I1oEBormv39d9j4d57NfcbAo+AO1gDHenZzyQt9ZogIgi9VCIbMO3eWfUYjMsHz7HsiXn2d
lGg0+TrQO23DgthppjOdIkXqvcPt1dVpD6Z46WsR+YtjrCSOj8/HIgWNry5snRqvHNLMOr+uxzar
10npOmPWJL0Rhc2cbW5k6uT0h4giDrUQC5DVKWxImyFbFDCETyEiAYHaJU+j24Nx8ZO/MdzcsY2E
bfiYEf01PkfyEJmjEZeeMD9bI9A7MVb8HHJMIEQMqfR3P2NSkxUPAjuIFSeowowQVxPAYFJEIPe1
bwhs1S7RD4EckZoEQR7sGCbuPNmN4vYAwrSQBNls2Uyp9Uf5qj/I5vpDt69KWagVLSqUtNjxbFCa
1ajZLzFH1JZbytBQt9b17AGEVAbUlaku00AOWfkzk0/wl4WmAmkmcW9zYluxiDGBLLLsX/ilCH4B
IRcWgcYeojJ8g4eEe8g7xBZ609cm2sH4wwohMGGR0N45R7gIqMbT9/wCH4gDIqPACBDDgGbQ+UP0
9m+ji1gXHxNWZ2wZgAgNsmzcFdT3GWfDMTkhfJS05/7lh/YMDqCdSLxI5Ym+MLGQavliokQFVoC6
4L5/bCwLPpg0iv3QYcrpleXO/NsShMs8A8xIhQ4FaGgjQhEeDOs1hOzO8gN4xg/wbvFnxnUSWRI2
s+1HAGji1uSAQoj1UAP+F2eKKE/ob6UBJFcWPZkIjHTOIT8jM+IT4CFdxGXwAwfm2rEXROZC9oAR
7paeewSrxLksAKLVLhEdmOhBqnj12hnlXkfYDrcCEZEDBvx+pmOKsJ1CD78gVOb8uUamUVzF1EMB
w/NbPBpHxPhzRJyGgmwfEQl1HwoUdJZQmOF1ltoCa8z/aOaIkxUrf5FENM/HxBgcimvKD9xa3Cjn
ScGb7KPZiaiAHiuIwFRNsFw70A4WBt9LNEv2SNuTOD3WE04GUolACjsRKwsEkrYvAm6c1Kd09c57
A3gABDM0tg/e9H5oW+3tI86KJqxrfFknCPmf74LdC86K+83oMvb0e1io89GX2bmI90Qpbd7l0SCF
MZZI3EpKJEm+qqwTdQ6+MGyXUnKRvrNaWxjdX6PNS2n7T8je0d7rlumxzbJvZj3YTslg58lLQRGG
2cfuoP2jZsEPBoK2t3DEGDwaZ6g1jghm7J6GiedU73+kTGDhDllP3YCbwDusca63dpsyg1ZGVqV8
nlJk1euBE4DFsLjVayfY3rdkycJJ0hFU8pBHdStNBSgdohODHEA77n40HDNFwmT2SXNj2JwNEvPW
KTUsjB3PXOTZbySOQTz43uaM5sv9OmEHkcwPoCD0zP5Bnn6QNG4jXZG7/Hg3Cn8FNMHRFzU+pJcU
9InzXzS/YRIHGbQBxA6oTMlHbchGfKIKygBwttGE8ZRoh5MpXGW/LRCptooBE2VYzk6hh9I8M6wK
GguiEBXjZ726Ym+6MroKZDUrQ3ILsPOtikQSouNfyFtAzjeaFb9P9Jk16Nla8PhNmRJA6ZW9lPgl
+2qVSvyVhfwDZfv99Mfn6khZnpj2HQ3gpcjWrVjpyuz9mMrjv75wrl3UoodhzD+hPPzrr6b6OfbV
9I60tIxNUU00NbtPUGmuRKNQNwNiWrItB6C6d3YUPbVsjTQNAPNKhlpjLYMR2dWd0fLT96CjMNE4
LPGW5J4s82TQ6nrzGEv4agWiTjtm3s6I1phvU3WBhPtvN99cYSQXc5y+JmBP0v72ay0H1n0gqQlq
J9u3T2p1masoPonTvUNifyKrsw57eQNQRnsa1YhOJFUSydhte0/PctZZ44dLgfapepgh7Q78SZ6n
+ISz2nUv5yM7ocqSBkU/JXWX7jAyXsEgc4USkuZ/q3WXMyuZg7VKIAP1MFTp6Q+MzfBf37X+pQqY
k+GqBKRI4SX5XFpkGd0y12lvTFkgugwPHhYjo4MpE+F8B8BgIVaP31Wyi3NDxpAx2PwtjFmBAk0Z
CByBYtZQ8CZY9gX70QIvQ+2eFn2smPEOkdMGZFCUCdUmcYRuyknnt1DYLwxPMcMrYjCuqEPwCh3P
n5BFj43s5PimehisDi9KrtDMkMuhnkbMPUZFGBreLNEOnCCWk29AbcxQhDZLTzOTaD+2sUEcD6wp
U+cZQ+NogiU14A8a7sYUUwnqzjMlhuEMqMFiVhgKORA95Gg9tRQoXw4VuRHxB5KdoIfoX4IINKJF
WJTFP+LuZOoEpPh534DfP8FFyfAIMdGOANlmUYMvcrVyqD6RO5uQ5Q+0oFAmFcKIAtksXW7b4x/S
AThL2sLH2hjccswsRHT7rK7SPVx58k65FvrTR0dJem4w8GiC5bQ+3Bj9jtgPkYIMcYKAhZUnj9DH
ggr9OY9TngVQH3RnrYcnOAcQQZHPZxNTSyZt6tVIK34EGpj+gcVc9VnTK5MHk+Nz5IcUXMd4K8QD
tJmiE3i2+6t7a6Lbd8K8aVWKBrJV0QmuLRI9sxSeipHs8/v23YZdsfwg9Li+kdR/ZXwcQnb+/YBt
vA9/sPDfb1R0f+w49hXBswdkrqCN1YwcWmL6TTf2P9L6e0XIyvnkE2hCZF555pNQ4WNzSJJd2F7D
q2+A6DOvULTQyYDW7f6rTlSCFGoPw1n3O3oEneg3YuNryP9PwVf1STa0ntxSR0WwhFWMjjTFIl9G
OYs+ePghIAmAOsWcUer/ujgQr+I5EVJ3Y5dgR8Bn+7wRxMfwirxsKjoYeZISwHC6EDB+SMGE5jym
CNjyiXCENA2ylfdmAbV4pNx9dEHqEbGTORm7Stu18DCeOt2A9QcwDYWjAYqpcat1FiHuHwZcQQPA
cNmGWEwe6BONx1e9qJjfBdUETDgsnpP2tmDIaUzwaXzWb31O7ZjJcUcIMgM0zToKZtACiIpoUCC1
JHghdB6JXKfRDtKNnJLG7LPS/6EBwNRHJjEui1yAA6iTAXt/mK56ojrzrUnpHa0WTTAJqDQMxpYa
B4k5k0KHFdXIbF89Vy/9wEZtNM/AWTYflJgtrIpyAgzN5zax6D3u3wfKjPSSU8Cqz0jiEfOFOMHS
ZxuRnukz9eMyKpPyQJ6C3sxyMQkAU/JyKm1BVEeqNN6nSyJy7CGL1qEFrZBoiGE2LRkalQYBZBKS
97lICZhsSLR2IkQBOPgH9LVxS+WQPggYl8/l026eKlMR4NI9Zu09HObn133+1Sb6CDOJYBFIIr3A
16CiIK6y54sN1bcrHkuSvk6teFq+GkIpgtrxZJZNRyMkQw6mqkRiPuasKBbL1ucV6hfAMRQGyz38
bsCNO2p8FYukdPRmAydqAgL+XJVYK6D6OQEWQhlsjdFbxIlXoZmoL64FYHq3f4yHJgseXXARlM2e
CSATbMFzkbjVmba676GEBZe5KohmbXf0CRvMr3xK8YuYS7DsiX0rACX3hQ5Uwhqvczb6HzotVbGD
2/z0yvaYKGft7haqo8rLMbWxbz5lxNCwP8C+rBk2+vzJvjvY+N2DYNeHyVoWPrymXvRyQ6SmrRya
NQGAQnQYZmDInoEc4iCff+sFNbCHtEWDUSG3SiEpQb1iPu6wNFH8vf2qt1DRZox1K2eAAjy+73iZ
v6b5IWNGVg0GPKPMh91+1PPqyjFPV/kWvJ4/JRVnMcQ2mycnaUIYy9L/EK0Os4tyojypzWt23Eja
PkuN2R+Yy+zCQCnmpsS354xfVbAgGAxITzcFyJJAj/lGAuMJRAnvwCZGWCoPZZomQClAGoKC/IH5
BdDqvjZMZuSr/Mok0z5GJV0WhFvwN4tFgI221onoVNKg9w3s67/mK7p7RC+2bD5duoGsoLIKuO1r
qqIuPbw2vb3IbzPcj/ACvmFiBom5Pz7MSPQQEYlEVyte066059sLe3gsIB/Da9/USxYYDbg2+bFg
GTCMDS0p0SCGsEFglRYdJ/T9JmFgxZbzcZzFeOk4Y29aW5VDCgDRFY0u6pcU7OgOa7F41OfJ6z/I
cdGjw7XDOjQ5V+Iwz6BH/PaDbs0eHvLIoViNkhAZa5jsAmtkPe1APQ6mrWNBmqQnTHNT7gGGA4Yi
gQdHsY70gjQbyI9UXtF2ONJEYHFtR6oK5pE/uR8NyOd7Z3zmiymjmtlPwBsC5//DWHAQC5v7DjDj
xFg683j/j6T7Wmok2aIA+kWKkDevZWVBePOioIGR915ff1dyo2c6aBBSVWXmsXvvk5Kfi0reLbDj
MONi1LBOeEV7DfGJGxDpmHcu+caPaHu48PDOoKFomxjc/uwAL0XxQVrMH7ByQjQec9r90pB8+nui
MPFrv2VL+My1G1ukT8Aq4fHsPLZr5zhcU/WQd2Gf7WIkt6cSxkk56uqbxgQtZjAL4zh/giwIN/RF
SiA6IkWXk2LfaxbtIiJYgr687VxSk+KiF5wW6FDTTO2Pc6eCJFOJbbWw81DoenEpDT+rpHfs1HO8
otRTzSBtwQzv/ChVQAif0eiWUt/Dj/cYJoCyyw/giRTF5VlM/z5pb6L+JjX8ANy7wJJIpDoFgJkV
hvoOxissc8CrKpu7t5qVWhPXUk12guKXlyfX3jK1MH+JXZB9mNm5WqxuetEGAq/F4da7VtT4lOdJ
G1qg8DDvH3q0KmLQz1h1KrKZfJ5c1eeY8JoTLFY/2pP4ENBaLQ1ujdvD88t1nxSXAdwIF7v5qrv/
ZVJUocPQ6VV/Tm/r/LPz+VmI7v8Rik+q8Sffn0JkJv+e733NIEbPj5BvTu01ucAfrx3CsodtSnMa
mI81RMtNdNd/Gw6/h/XOMjYlNmomo2Qc+TX/C6mS335UT7aJmWGRQDvaenYST9+5ZpDQ8Uf49jF5
u3VVOmLY/IdT2sidZ4csQj6KVo72U/8LeFrRCqY5Kcb4QonZW9Elub8kl6QRFWODeSglXeNjWq1F
Os33p0zXOd2nO3/jzccVvws7TJGRAp8KmzKBUh6CV5S/UikY/ywe98+0HYfHYckFmLKOjNE+mhwX
hVHt0Tk2yHILrLAKOitTEWB6Bk14MzXXYPsYWaFYMlkdSu6m3qvP3p/JBCJyw4fo0RN5GXUqyTTq
dLg4l7+OskLkIbciC8Bh+v+amruTkhb39SUJd3hLWlbk8nevn/gB0aXf8huVrJI1u9d01zFu2fSv
VrS923XW3hX40P/hXQ2HS0f5Jdl0Tv2tHZOFb5fdxy3Zdby3F0IBxOoSicuOSbhYm7dm5DkHBlwx
eXmx1tZ4F5ViVvpLbRtkG0WA9cYBqsSTR/MhfXMUQUh4EQ8VDHvWUMFDoMu8OL2kX+Vs0p5jjRmc
B5fQbfzX6t7ShgodW1rN9p1d4e7Y4SSeN0DpZ4b63CfROFxN8vPb8V9jaK3esJc3sFtQ2AYOpttb
Vj3mt//2x7im9/i0jIebyO5x6dOkleD6/Qedv8QLUVV9bT0cKZAfo/N3uVP+kBilk2T44V7Zw4Mi
7eV380n5TbHaIJdhKf5WvxlUOaRYGr4OmijE0Wv1hLp/3ZBjLUlmAnKwHhhTN6mRJcbDi/9Nkn9Q
LPE5v+KCDPYPJ5gTCFzt5KbIIrkO5r1JPIlV0+Lhr7XcZBgT8T7+hy4Zz626bREN2d0v2Lxy9GJE
Ms2wLo5SNI+/Tf+NhqfobYXx2mO37sinA6AEYnPwppwG58vtsfhlj3+WItFyevEXbid/VYr5L+1W
vrKQa9PEYTkV+XKGJy299N/QkGdxT/AXrRIAHJfk2qIdzUByLOkuO2Q66Gk1V8vtqs84Vm48/m/i
IgkHPqws+hM+b9g5MEM5Hkx3Moa+DN4kedHXjk/dcSf/DsZzn52ix3H0vDRsMHq830b3n9rJ9ubn
/Tjc5Cbtf714t1P+0ubI717Qe2M03rtTfNdVI0n6X6zOR7qI8mN2f//c+ex0BhnU93Cymr+MN1UD
SZH1SoPa4PZ4VJUVLx6yOuuenJGTVdTH1eqTqgcDN44uUZa9907ZNT4lB5V22O5sl4B9Zsd493fP
r+GbNfZjn6qi16KfUzLwcvjt92169IBqUXkQLJN/Rb13WrYxYFsUrI6kMPK65FwzoJU23dxyJipr
2VTEfN+ISt/HtBEdWSiXto0GJMs7Cj7xvHMPc83gs35aZ1ETYaKcHdxy1HmuZOYl3+1f69161wx4
ShNZMS2n169GVkoO97bU/f3n53Ow35mn+0+o/ffnEj3mq+gLoToEECEceOKdEyzt4Gyvnfiu0K1n
3XCsUXBslC9C/ckpLTnf0b9VZrOOG9H17np3zuu2fK1fgbCMsHaxHcMKx9d7Lue+/HTLjba/P+Kp
DdW6+vAKftx6Qd5lcvu3h/CP8tM+K+Wtl8tDKRdSqt6YwPiQl7of/bQf1Vxp5At8x9T9px86ABFB
VuSN8DTSxd3Hx0chDxHlXXffAaHCOS+li8e7uz+/f8eDV+32S+rNGoN6dn5G7BK2FfKrcwI0Hu37
tcH2m6bGO0iFY11NvqUD1Ul8RoisR2+X2AVG+2+aRveVz2aITYL65iVHtVW2rb/mbzZ7HAGfR5v2
5B/6451HPE4ff7/76S/4MEWMduOukHZu0TM8WfR8iYhP5YXUCM5B/shs9a9Z//Jvyu2Nct3jyd02
n3ez5+BBKT/CnETPq+Tz39JGbS/v6t1mN7i643+jfB2to4GGuWyUvb49qHwo3ZV5+Ev03Dtk6xQv
KjkN4nbp/hzP+krzQWW5W3aE29LIfi16fa1FPWqh6OjddfoQfNLAHsw+Pz+N3mkXeYxp+96Y2uiR
UYyXcW4hk7e37y1aTy4S0YZ9H77lubzd+jaT6LejZt/edk9D/Z/4X6t332hf7zqFyJeV5N+lo3QX
348eqvkpeX8vPyyj9/f3z6pY4TH/zgsvQX26HqXX977Pqw3q0e/vtPMdlme42kW59Snfv23SUzys
JsNT/PZ96kb5Iup/T63lW/lJUy2Z9vv5m9OV0qlI3w7d4bDv16NSnuff07i/t1Vd8PfbPhPJhes2
ND4Sc08TiMK02ROPChlLgyAw3CXn2H0qC+ZOGpST6OGJuaT6kD51N3FCoeAlnmcPbNNHClEf2YAB
ps8qi+ZfKriy4+G2D8A+wxp8aD4tXidf5e/Lf83vOZJQ8338g5t4WT5pAayXMaZZ9X3zWnwvDKiz
9YmHZ7tUyf1ei11kBbUQh6jq9/JntHDM/JlG94P7HtOVEbKP3rPBfdaJsmG/b/deJC1Cq3dIwU4/
/z1FjbtGHKkmC7cMzkTGKgwWr1txxZ+bmx6BQIEeMwO8r+OkOk5b2oXST5J7D7VaVL0fd0btWrry
fz0JzFjzkONCSskjgUAV/Ron10Us61Kb7Yx68++LTB3MSNWjGeDU/q6BJQEs/Yl9yOPptP22fqFm
AwNCzLDMdoKA6TA8tdZD46H1MAeGVtfswlPAATxcStlBz3LXWwCzNAIe5cg9wVD9d8ZisntKmDRR
5Wf8RhgQalw5GkeCxMIGyDO5XvQZOuPLPbDO4ZKZG1n2BN/Kj7XhbBAauPteaXj6mJioqt7YLu3S
Blt8BbyKt/qfm7easofdZyTh9rO0+hoZ7A16WPiAlUMd1lpUN6MozfsVSe7N7BHdBAqZaFgADzqz
2oW+SW83kzkOZE1Zd/FYlg90KZaAVwyDJaMMLXeSiQ02gzCDUDOW3sUm16QbhkZs866RNLCPJ93W
8PpPL3X/r/FD2Ptxjxgiv+hUH4r/7QgmEEgrZKsVByjAvWJNXspm+2BiHMaiDVSMyttYmaVBS+B1
XQxINKQMNYJNt1wVLp+Gh/nU1g0eXcMGiOJ2SVV6Fwvtz9nP5tLxX33SSkrGU4BnbFYmS6q/zK+/
a5MeK1XewvTLS2xmXmcd9GC3FCAOyblJ2WD5Wj48NWAAZmYLrcv/ahd1OwWMyfrf+PpfnSjP6f40
prqnhXGL9ouXmircFpm/mdQnuZrEzGy4A/IpVCHGdz5fZsK9cQHKtVOevZRbZAk7dTIFZFVH1CpD
JVtrUUUdTFgf5HyUxh6eVMqVwMeLAVwf/OCy1i5OlemT9TbZGiD9MT52DpMOtPPEqPFftU51cjoX
hUm3LFs3zSBFTqpCZ6lq5ZtqM3Qpz6EAOVFqVy+o15WBR1CIuhfA3Rjfn9PlM37T9Zn0jqGoGMpH
9dXcOx5wehfLFLj+OMoD2OZPWGG6hmKJK8V4KjR2RPGVodL+IBjYc+tNOgNh0KhXl8QhVWqt/Dce
Oo2b/2ge491ubsGwoAbv/ru+t/TLXmX1vTWa+OJl+baGNhg/laYUUG7PJe0GkIHqcrABn98QXN+9
VNa3aNbsX4rCexndrGeyUrqa/ugKAXYAjK9qdxNjUbZd2/9SMMm2v1NbXr1fqnABHYd23NGWGe1p
zZnpaQy36n/1SfOnsO7rNILsXmvGw/daQxCO0LV+q4E6uaHT9sU9aXJsNl8t2geXwRO4i6JmqIxr
K0PbnVGE4tqwp7G2O94XFL83qbcCiNIcxjNQ89TM/WeF0b1milozcu8vRS3wlpF6oyS0ppG9xOLX
buvUXk6qZNHny0FZS6J2f2yWUrrs828Ngd2ciX6azIcK1NvwRkmxNjCHCH/tGY7W05l4xOs6m1Tt
mOJhL9kvOs8OmHbBcf58Gz8pr48q7YoX6xLZxMp0+eb3dmrXCo+ry/OVHgyMmsd8mgtN26J8ydNA
lViHHtHi9DK1j1dbwfcLBUKqXPPvybltPoy31y7VnPHYxvej+TNQ0CRfPOgMbFtaRfRPcz18P523
MmgVg2T/uvuLgU7wGWZXHfE41GQ6EM6o7p5Gt8daNZkQ0xu3Cx/Wzk6j0SARSaZPm/PHVuw4cFEL
SJplZgKRj2QuJjIcaAh9QNidy09r9jq2lw93I0CAW+UJ/rG6GOg1AOksi/9YLS1pnKvLq5tz15Tf
14+K+pP8ejGZCfdoNmwZgexaqyRNyy87uir6FJO8tTumhkws5nflyce8Rf+5mdZmPdzQyvhnPLtX
5Ca+bkdY86Ke4sVkz3F3JIl/M9YDhKp6+k+lv0KDR57jERYeW6VsBIyjeAcGujRL0IwirbBVuTeX
rFbvt4sHe2mSNoaQVdWv8DQPiTYf8HRv9nsu9Dbai+3dCbqoanLFo85G69L1ONiMMElJ/9Fi5sVA
9Omo+INcz59BH/RhFw+FM+L3+PdS+B3f27S72auuBvxWrosHWLK0hr8uDaiBwn/1q+VWTwTwx7V7
aFn+AuDVep2p/32shWjNh/XqfVx6dOtonaOwXHqvoxoY7qMqsz4cJiyW2KT61Oj4pC04WaXTqjxR
qtD4N3nvo4U+SUaNx9G0yS11d5Yf3/Qarm+lK2jZKp9uaMaPXViYwNKxbEdYTM3lQrtYSt3jhX0b
zQfN0ouxwl5zu3zsq1+n4vv6aJANtEznxDo5nB4bdJ5dWKb60jZAhJGVwc177ri0+Ecw4wR9dVs9
BvBzTlVpc3qwRyeVU2AQH8fgRPd//Q2WuPi2GlgabwaiQ7l3C8J6Wj3W70C6LbUuj74pZK7bCqfQ
KUZDOg3xCeBKcAsAOqutZ7v2anBHubf1+KdhIBcEbO3j9FBx+IvEZA3sClrnmmMqfTwo8GnQJTzr
lBJ9Zas+w06ePZQfj+UXEJdCqVcady/j7ub8AHsmXDZ19IlpcIkefIC0F9+qHgL6IQPwRxryDOCn
UQ2C3XE4uM9ffdGr3b5i7xPRyqZbYo/BwJcDHf3zuq2/7OmBa3HS5Z4evWY9PIh5WnM+yCJoIjv8
rCxAPae+qWldCYKSfX0QOtQGCGnoUZwO26vJ0Glao3EDnwZeX4AYMbyztdZ/WCJw1XURPOrQq30c
9cecYXTXvosAFDHli70Y111LMt6moyINwYBUOimOQYDUBh6WwyVkGa1gKZKdFpDIrZEKQIrbN0Bp
Azi051grxQqZrj7lDEmo62/4gdm1e6x2FiP6QZI+sFVFw0LbaDwIfo1cj+PU7G8Gut07XVYX2oLT
6Cw2/alBNipUWnV01eVHv0CrSAUTPXRS0Sg5ZtecO06+PXkTxq7bB5OcG11EARMzkPWuRgQawtYG
OAIbZe3tExir1aTL82BPe3SQTqxRgFyhrKvPALfWEhdmtiMAu/kBEGHnkPS1OsF1J9jWhVMaqKzg
4Z6xc9z3Qshkk6rpfJSy+fLd2TjqEvFlQk7Ne/eyCoO/QEYMTk+8Qb2ZeT4CD2RuYAwojg0Nc6in
PQ8SmMzm3YNa693TMkvEIjvz1LZkv3rXTVdsBPtWUoz9AyHbbgW4FCjm4x2n6qTMtNLBmVxk1VC8
ns/mWg7z3klHCjVERaOcnq99zc7FvMc4uF84rHL90+pfZ/cgDszRzLAdiyrAXON6dMrHO0yB43JQ
UrFX0YByaPaFZHBVQIML4ibgPQGDVNXqVfw+3ocuM0QPSQx/b7p6j5umZmjXaqwm/xkQh1UFmMBG
cVOeehNi0iduJlo3Bt3/XVbwLpbTNoFNPoe9GSFvebBWb7v5o6nSzNfm1fV2r63stqQSmrp1B0L/
0mE5/D38LRSUi4fkKP2N3gL8n5gvN7vmI4L+opTjnaPpoRuhBcZQOBtgpiEoGyDVDBW2I5iA8i7m
aUDLzgaerxdw7PBJoq6G3miAdDcVBj/XTyDUDvf6SYe28Su1Kp8zdDJWFq3tus/x2ABnX/Cut/Lv
C7oSOqiGUIgp70RUvmjyP64YCF/ji1tRFG1Gi/0LPi9OIEFndEsmrzBcQ2uod8MI/skyeJX+xfz7
XI49q+W9ndFQ8mBJvxthUKHH17sN9j831Vj8tO5MfaVAMy0VBZmaEDguCZjnQlq47bQG1x+Txrpk
JXQmXIb8UFAFDQ+Tiwtp9LAKObPdHw0a/ZlQNIBhAPvgvh1IO1Ry4cbrtQ6i2vmcXVUmhPfntLV5
rNTfymEgVTKuCPWDlqfmNiMduCrS3Xle+/Vx1vbSFLi3EVnqO0jjxL70CXAEgkIxLRYjTQTt7b26
kmvjYmS5hd6lCsJtlmhgaY5MHpz+ViZdbmdeWxjlobeHHEM629/4h81aB+/uejZkWDfmbVprYyEe
6k8LwzD/Vs/g0/VO645yDuK9suc+aI+RSNArhkOyYLU6/RFBL+bw3xCNHSk7BSTKPqb0hu7b9VkH
HcrcLt6Pwug4e3G5yxk5pDzr54yBYsD3XeFV3CDLtulL1XBYxvxIJdu0NEDB1HzY+cftzZ8s4rHW
LyqzHiPiFiZguPPAVCcVSCKhY+ZXGC4/pmwadBDEbbwXTG5I5y9tl0MsvPyX9d/06Rb5fJThEMwJ
nTa75W3X5if2APExe1jXOqft13rTvmEgbdqIU4FiWc7KSnN2ofiukvloPfzNtO0NTtO2D8TmxBRH
XR1vA/Mdr1yoVW50Uc+bLYaCfIeJR8i0tbUmQCnCVMTOAqpFDp/+bHe53TF/p4CA6KrBRhEuDvvV
vt4Ah0UlZE6nwFOtJ7t6gi2sZdwYZ5ui0t/xb5FIF3ghQlQZWwl2udKu8TvCcYUO4hLfDq7Pk1KU
3/jN1vWBgCwSurJNKcyl8VsB+1UfcGPX453VmNc6Torwvb5/k52Om93GpI2JSnsZTEp4Q8k7qNIi
XTvYnqB7XX5bNQDSP/79YQDG5JR4bLfrcwlvgaJHq4/8OaswWvHh+gBaad+Kqi61uyYzLQP1jHEz
MHqVaUiLyAz4MPPgtl1u26KCjPgV2aBUkDM5LY+xS8OF8mvshbj+JjbK5u+B/ZbANAXVlHXnrD4r
UwAAjBuog3xzYJKfXuyuABgoJsva11OFPxoc6zmo7Kx9LtNzAtNoGT2Oo7qO/2NhCkPBGLbRtv7J
d/A1OJmBbAo8nJXB0AKCru1x2FNsAkYsZq5u8fqZ3tPffkYWBXrs8ex8CcQTmB/WNDkEJBp0Xg9u
+1FpIVOTqATWJm6FbUaMyuaFXVCOkoIfKg9O5/Gn2Zs+UQA6W4Q/DhH2inhvMm3PbnkIEiX9QtFi
IHNPz3fAOfV///fALnA6ypB5qcFQZGCnCfWDJWogAoid1GGLMYlJWo9KNM0KgZiXD5Wb9uh59W/0
TNA/bXZ+NefScX58313T1Tm5LuJFMz5rA17jfcvhTkpAOqXkNon7m/92y3QGsHpN53o398u+thiS
jD8Cmfd5I1n6IUDMe11FSSF5qa+xCP8+Zfsug53t+uSJH8xTV2tROFNW8x94GWhs48lvXr7Hr4fv
Rv82lAvdcoMppVU8hqagqVyn+DjuqWZubikszOaStCY2X2iinSYUVFKiQ7VzsmuSM8lKjSwvvjcm
cWnWOTQSZU8FhG6dXIIosYEoprxZL2djZaan2hsIcHulzVHS8VxkyMqaEaPXmXtbJfXX8109fF1/
XXycH4HlWFTdVrO7dRprX1uzhPY/oD1EbOgoLDehhGKv1JuRxQZVtn6OJ2IkVSPV/sz5yKTdNiO7
WBp3BLu4rVoSY2WIgIYHILp2BZkhphLHMvPshyP1JvoCzD7llb/gb/EAelnvCTOgmBcAcVC1qEZi
D4OlDUrusp7yCAOJudh1PWflvZF4cRRG7xU+WBQiOAxa4Mw37nnx0qDI1XNGmzbwn0PNQy3tOyRw
dvmCgGrKeDptfoIB0Xl1uousGVCBbuKRvDsjkCLMmxI/Xj0vv+3XcvmxwEVcB2TmmgXTF5+3dDpa
6cWUEHtEiLKOrTJD3Fi8BudqrzeD3o7jVwEsvQX1GdBQIRxfv4nRJwgYGEE6uvzIMuqLh/mhJ+IT
ZDeMKxGa6lSOYjhD4b38Ra1sWuEFuguTiORUm6Q1y29rGuHVe2WSjUoO/NPRMAp+Fav7UTIg9AeU
VG64Fm2ucim7QBoGOOdpmYDvFuhZ1ejGHHrNTVd6Yn0sm0xHWHgjgYAcbpYT/319tnqsR2kyCcw9
np9Ta/wChzETjBXQK26cWJhL4oZuiBgGxakRMp3jJ6O6OCnE+d0lzGaUJFyrX95ZTCfUG1XbQf4X
UFLpm1dBn79e/juHcd/fs0uHttT62KurjJG1YAT/GP9Gy5sHyYdc/5tuOnZl0/a95qB1NmHz0Ath
OxkFCPjpH3qbBx7M2pfF6/qciYqOzU/bxW8SgmByVlMjJ9Nzs0u8Yu38XERWwaGtTRCyV0vf8+/S
L20DMuPbXbrbZrbYuv4CJTkfC6LjOmXycZAldwjIRcU7U+aCg/ngUVQ/K1+1lrTd/FequCa/JFQJ
nav6oU1kgYnzW2BzpoqeXmtbAuTplaAkLCeftcwO08Fl+Va6CeyCZiEuwL7VXqxEG+3KKiWbaKpI
sxw1Nj241eqhPUbYXGJYFuWHH4tG5pFxQfx/wO+uO4VzhxjVedw/nYV36A+Om5G5tiKuXa2D6reF
NzWqshD7W74gQuIVHuSM4butTJUPbnkhupKQeLm/ZXQIiAK/8vJdMizwFzQqjIL+jm99uPMxM2O3
OW+E1xwFpWuIPas6mXYb444Eiw93PqffolED1a2uGewxgONx0wrOY77pCP63AMHlWkfwEl4LQlVI
CLbTIhFm0YWgLbKo39l6TJXvLHmQTVYFcQyhaZsuxOrSPuzCBDjxopjBli2nW4PDLr/bcb91bvPe
6u92qhirNZETpHsTic1PFcP8lpYN+hg2SXQ0Ff3WZYTIFR1O9/VWVryFc3KD7TRwVxas+lC5hgqW
eBjaWxkWGtEXfhr8P0E403zm6WnSrqma4bHkQnABctAkMTvuEAYZuKGa39h0PCM71iJhHlIpmVR6
xKAOuCSHSTccUGUhdwIgrz97fy3/c/FsjuMT4kUxBT8s+qcfpbceTmNHqOVhilOg0FldNw6sH7ja
UrVKr6q2eQHjCKprnrGnpOB+vb46ib7YVHouUk4lqfC23krALmNxweHpquIee+wF2+2B2G4CuaNi
4KVTAjjH/sispFUJ8cD8R+gZCCsIJr44BiDlmopQIA4lhwWRi8/TIiWrNjPCs5LDccMxEuoXGRQP
HQHdGmGCAvaF300Z5vM+t/d3lXz5Y/rJ9ak4SeUJxx+RpiDGHftcyLzC3+wkQ9cgKJtdINKa8b42
j/PKFjSDOqC4nEjbFvsIKs5cnnJOz7q6FABlZeFpK55O6Zp6Oqawgfur/qTnWkoT+VJIZ8c+iejh
+c8WTLSSO3ZbYZ3jd1xvmTpeq/F+W6W1Yrs6cUITkVyhnNOaoUa9/fCv6ajjIFegtejIsQCUtA18
b/RgRRiJxRKDwjXGc+CQZWhZFGYdbdPrNTs3KYULtgd7Xp90qW9CnzXFU22/6+rKE+g8nyp1cqHz
anwE4JT3VsJIMzZI/ObGZpBpu5/SymkheZpXy8yXn3sO2m4XutpVoV1H5GLKvXt3TRSlXLTHUqmQ
ZFEdfVgaSQohDOdAp1ScUtFZqaWlYpsUDdVW0U5hla+r8fXY9UEiIr0qN+SNJvAaGho00dcoaq4n
nbbarQXnGTR26rNjVCt1vm7NpDrJL5oAhPZa8p68dUuFVMthkEbdZ+VymL2wWiW1FxvJHpRkimIt
6qIyWFXy3SpIlQlpSXyT3TlcUjqKXP7V8EayNNvH1q/vnSspqy5HkDDWLh1RM7RRv4Vl+k3EnHen
kkfv73QJYf5EsxIfcxeP4T0FdDLUWpuDkBOVNj13dv4pmfQrjFgPGfliUH+PhLQky0XP+yrJPz7n
fOvXfg01GwdvQHm+2cPjEMgLxBUdqs1PxneeiZCbLALld9usWkvJW1vKGw7WKV6UOsEtFNvjEwpp
VC9oIyXgxSMscPnbFejLftM1uS2HyiGT24MD5zodJrlbXWh9y6AhR4eUXruSwy/3Nv92BF25+A9K
dWOICAqHjy6PcTWCTmZICA7t848HXIOdKyaWbrlP3KH5F/DAatjd6btIfhHQ3UdIvEy7nPznAvOA
kJrhnL9SEZe5aIVnxZ8pyNhaxb4+eEhDv7f3i/F92GMk4X1ymexuXJ+o1mWenbMzO2SKJOdDe7tP
VqW2kytdadBk0i83Nn6d7w4ZWhuY1ayZ6MJeW7mV0r9kUYqTcKhHx+7+eftsK/qBqtLOVqp07X+B
sOXcNBMb9TpJdzcVhL/QWA7QcsPMQVr7GpHVuiSHadykBb1KD6XOBDP52K+DIm3xVn+W32c8rGY0
JfCsWNy6tIUN9ky9mBRxnXXyJFdwqdfYLPZrJcFg8E/WSwWhqoKl0o/993X5FECEW6LSdcgKK0Pd
Ocul5ky/eHi+4tFAM1HAXqe0/pxqS8G6gNIWJ/hU2ayVbJyxaRIKI8dueHKVfFtJwkZep3a0RXf2
VE5GQEaFVHTBttlbUP0MxOHGguQGDNB0AsFWw7++LMZZpZxXm+0GycwLAlt75/DW0kOlu29M6fR2
Ge7Wf3Om+wAfdZkaD2CWY66J11rn/IJVsEUkfSoo4qv9n9V1Kmh+OcklV1Rgr4YHyI4VmpDkXj7l
aUlCTeZlvy4Wf9l2jyoxW4+XezKJRv9hHEbanH/E6RMoNMh5nZBpfqrkpjuwsvaEQ+YB7M6PAE91
2y4wH5PieDi5JjvoYJeoNmPqQj45vLADKmccpBxaucAcDJA93kWLl1hNiEVCaVEJiOxHPZHkUsHC
RXVjPpqgNDdgGgxBNL87bZ+EKGoml/DQy/roQNnVePN3RZzFeJqMWjllsPIyq30F4wUYiYujRzDN
PXfLCkDC/JfpaQ0c7bE5lgGPs/ygb+bqpUDLy9Agmg1rom3NsAlkD9OuuMhoOjU3kW6ouU06Qcrr
UenJp9QZ8l1cX8aXZnj2h23MuZi8MWoZteDp8o5sEYSCGgUdOAEyBS8Hxcnd9f9/RzKiyrRtP9MD
a0z/jp8lPy5pqpKqiChm79FmqjOav7ZnuGblN5pzTd88tHl0qnH7eur4svh2ebn4VFrpZCT//9su
nZqpVItE05b4uAuaqzUno5JVG1pjOFTYCQS3De5RZSsm0hWBCP8vxKi8eH0I7yvhEVEk33Tcjmsp
0t3kC8KviwQojK1OSQj4Sf3aQPQ+5JvrTqhkmO/TjFaO0LHtqSsAeiQG/90uHe97gNk3q2iXSgiL
tfAC+48ECMvpfdQwG19CGRvVRmZy5Nf7Z2F+/ZbN66lDzPFtFh2+C9vZI7EtbB5b7ALsT/BpGJ5f
l2LkRmV0HEh4QstJJRPbCm6opt0GYrHTpLPbfYWwSvC4zcpEgs5SOaNY97XOrNKbits27Uq5h3bo
vsTGQrSSDAz3S0LH41hoj6fU7Hn8qD5rscYt2x9CvMK6yF5Gy8w5XH7vHo3HcF5nt649UTbd41fM
I1AQiakPbbvY3arerAkKj0zI14tFqg6mEg30e8stYr2eG3zZUI5OtuNP+bvTKuDwlE1SrNWeGlJ7
v/aXJtXNPefjJs/XOv5yrIbpBke6lDoOFukcAnbflPMcqD+0kttA3OJ8KWeIE+UFTqSAmEyeeLe1
6atkajpszM663/d2xfdQfru0i/UcJ09NUO1Ni6B4QYwNS3B4sJqnTZ8C1zxbj/vN6pdOkGjcQgBr
7SX71kp4r0apH63CH9AL+Njn9k5yS6hE5qxNCDa+fF1+g0Z60+oBBbmnmSkzv2jxNKBbcoVa4bqO
hmLuqlub/O4IuuhYEZvob/vCQndDnrZF14oIViim4iQ3wxg52iPKqQDriozXB3XuOr4mq6RfV7vb
y6ClYfSIa+ocPRciW1IUmah3RNqacjYbQqWR4PEp1Fi0yzSZpP5HKhKf1kMu5eSDZhFQBoioDxrl
nmfK9DEeUjY1u9EsszpwanJd6p8y4FlWW/fGQ1Zt+m0YpIyzFgoM9qGyDV6xsr81Mq6TgKIwf3pM
nY3SNr5mE5HSX82PTHhh3lF7NJCgtUyXE0IWxc58UNLr14gfKAhKiPc/3iTUDxtvjt7UMNANpQWw
pkhxKQtYsZUhe0g4bXHpsJC3ukdeOhS45u+bhzrSPbHQHmnyTjmr5RjwcSuVvZBlrydiuvBCJ1kp
SmrFczbbTIomlKIzctqqu4aEg1jN1be8RkGTXn8h4eKv0qSGGfcMbRjQ/qc8GSyTU2MhMH3wJCaq
qOHuxRbnkDbN2lOjb65Z5QH9ty9gm757WtUeEzAnlX8ZaHk1rt1FmxGkxmTA6JcBOSqeSAIhSOoL
CXlMh5WP9AVDq34jIbXHsSY1d2Rxlgt+y7yzIPvYglC3rvhySisUpUXCA8YgyC1++FSBUkhAdkOz
JPU81JZ56AWrl1hr0kuhtSSL1eY6R3sEjlVWEiAVU/aRMT3WQrhTn/QFnbVLVOECVc5a6py5Hwmg
R9fXcvVFU2N1+fAAZdFq45XfZnuEw/PV6tqVQfSg1mGsLvOcNb7WOvU3lH2NPM0oDQ8WRJTEOTab
5v/KHC3/opI3vhwkFauQ4Y87jUkQxHViyEWKOkSDS+V/CvO1B9tredb4EucwaArhXiUa3cIJaiDV
U6cmyFcrplOF0sc5ZLXfImUNxXPE8+9dV5goe1lessqXso7Q1ra26wFaJ5ChssI+C8BKimj4CHsD
RpprPOVOtMELdxQJWl+Va9v0ZeKdTOcmgJc8UifPkWxVMh7B5JZnNI/QeLmEWGn/Y5wuN6s1UM75
Yu4/ZMbCVakFhZxTHGxv87E6yu12Z9LmYD3L3ZtsFVp6E6wts2u/Mho2AtVVYiVIlF6o/lTPAuju
lrqRUz0rycVMbjX55Jbyzz7f/TSV4FQFFrkjL4jfj3Lpi6FNa2nzLnE21+O8NIl3mEKLuDDYwzLq
XOEVwaZWk1NXcbvLt9L/tC1VkEL9YhJkjoXLHiQfOFE6t1Ii9lE41GRPfazYXmtn2WpzoaJLZ+9C
ml5nQlAMRsxY1GkmJuLM6+HZk9se02arXejO5R4V8cxBKroJoU25H5qu7dVdvaWCH3tIxEdcZBn5
xie7KK3gzYNJPTItCYEUz0tKHbFZY/fD3ckVLleWV8Ova0gG2yVALtu7FEsOIcGTLXmNR1KpwTR0
JiYwlJMzRZuF+kO0etUvk+/vhyGzEAUS4f5+qY9yhVJ1tkPmxksbSihI/LHBUmL1ZbR+mQ9GsJYB
EC1oUEqUojklnJF2oG73sZCIVkI95eo0ipZz62rrCWdtnopmLM88CmGDx6nyKWaxAodFTzlmfa/L
ryjN+iuVqeL6DcfWmfI058WMQZnWU7nWrplsl58yTaWLlbyZh9fEK/67TdQIujaDfjjbpml7mgxM
ZmlsYb5XRSzwEDTqBc2/T7mAx7iWcn/8NH8dm7QWTb9aqgadGYNF3Qes5R+DWq8POAvFOF0CYCP1
YueDNCMcxk3dWhNRIVEVzcExj+JeM/Bzi8+n3K7KtjO0zuzwQmzm7ae9tj4HArGQ0+xYI56CZ0CF
vvc9PSmG5KAdCOnAeIRBcFieKj8M3/BUMopHckc8tVt6FYzJocK/bLvTq79mj+jZTHj/ioz4Onts
fi+f4YkXd7N9xjQvssnd2gSj+0txsDZjaNlnGuy2zeuqPX9p3eX1TsUYotU23hTvr/29aSM9b26U
1mHROR4exH7hOlbsPgRUt972vIuaojdd0442sQr6tsa7hXEemKmtmEq5A/44NV5NtWZSGuyc6ufg
GD74QKRLenVdPxkPj303djeTRwFlA75i4GK7HKHUi5o8SJdtwc2sjTVZarNaZYNXJsnsrvHw8een
C4PCg1PPSrS6fqx/fif/v/jNhXzRuJNGMh0GhwvIUFarbi/J5t4zo7ug3RyWYf5+7Nj/qifBs9AC
Qzh+sKeLfWjG22s4QuHcyTWdd1lf3bVUXSZ7/KncPT7nVS21TKJ4t3r0Vs9MYv0YV993pLwOHrbn
ihH9NrtfPmwfZvel3jaMjnoNl+VDRYqbOyngGr9uokbQJt9rOEY5zE4eArJ/GVpiQhXU1Www+62B
J9G9xnGptye9epsrMUZH1exu8ji5az4V7yuPhbsAuRtsXks3hFoP7oF03b+t0drlvrADTruxNm9t
dacaaARKVu8J0Mznfdh0KZhXktvnbSDCgEabDejn2SrxVl1CU3ZQpqjJP+W3zvlrRh37eTKc3rWe
zsV8ibylw9qlKNpfI3Cd/0fUfSy3kSZbAH4iRMCbrUjCVKFgCEKUuEGIEhveezz9/ZKzuDEd3RyK
Aqt+k+bkyZOVpNS5oZX+rm4TSlbze9CIg7Qyrv0+b9tKM7cE32oySTGIqq+U3rIi7tpXtben4Tui
IGKQa7YbU3ukoab+vexPgfxfij0ITqthPl0NL7cOC7pcNuttNRJYNYESJtMoyDGyXHKbhc6AcVXF
Y0uq9u2bG1+huk59Ju8vobs0NetxqD8vQ/bu3oH52eUtKHVWe6726QatetdOY9/dyrvgsNNUB1Yu
mbQZwUEewN7eqUZn5c7918oklXpboFZ1pJZvjiVU5edETtNb7NLlW30koV1Ewt8YzC6dwmDae3Sv
vSsjJBUblrN1WhuQNkynI5o6pcExnQ2pTnh7g75in9DkbyZewYjAO4jmXe0ir41KVh9gCbYxM7La
UGxonDo28D0Ug3lxE4piGGEu/pNMR+XXWTdft3HTXvn1tNBOkWuX+tuf854neJ28WmJSObd6N7jP
y5fab/YYZ5rK+mA6Em72671z7UdlMKMrJ7PwtvM+BvRw++fWfXDQ/fP9xzU5J+XGc67rBYHTStNv
6966d+vuBuv2OZt+7GgwjrbDR3fb24ly9091pOPkXFBqU6h8Ipc1nFNpogz8PcqqnC23SeXffJtc
D+l03idNFDrVr5NZk471+vGcP6anS6iiofMZYZ2dVXwRJ0yLo838zfxAhZoNqf5+5D8R6hAWJ716
Txn3nLYbg+q5Vzj38+vsoWS0yZRQJWNTbX7gPFRLZT1Udab8i4aNo8hi9E/ZIQvjTo8LPZGj3o5k
nft6DDR3KZNiqgDIyxAUmHVM/v2rEMbP7RXo22pExWrLb9nWE0wWFMv+ZogrVm2TnWBa2hL6curs
kmKqRo2p+kmEuhIEGzJjNAsLY8f8ABlGEk4i89x2TKdZ9pej67bjj4rpvNZisRUekbPMPWDvoMaq
ncl2VJcJSdsSBR/EG0Wewyo9lCIjZPZEf58zuhIK13XKk2imHkB/1L5N4IXIScbJKxwf7kM/zAvU
vSqAQUap4geZUF1UjRTU+bfBBnprzLuaSHarwlvvWm2v+1bCsIKx1oVMtZ3l+f6Ie+eScXYK74ar
V9tT16D8WSRKKa1U0CINjtGXR6TkNvcv3jwYaR/Fz2LUt05uez5qr6YNDldD674dVVMp9LKPBaB4
j8C96+qcKKVIRes+NlC+lgiexeU817GeoNocR09sEIHIEJAssx6eON03j32JhO1gb60caxF3MUeL
Mnwdtgyi3rActEGRgsyG+TZoMEy3GkljmEP8gG03OREZATj15PgoVKkKz2lOXjKoz2ae7PtLpIF3
HvVCUYc4Uh69sr114bwRGL7v/T6puRXflY/k+4oAsRY1L+bsncz/Iy9UfxZIFt30Q8IDaqAy7CXf
3fTqZoRqb3skC5FpYulwycshBH3RaOH5ne9DdjE4Y6UO/SMecDmS4cneN6qH2WpshomDv61o8KIQ
ERnR+nchi3mW80FMd7z8lD++QKzl4jJIpfRjP/9+nnZVNcU+7wsHSX9IVU9LNZUvOdKSHdHxWtbo
oZjImulpzCR8vFsQ+JtlZipV+wJja9X7S1Ma/xz+bN8aXq3YlRiexEj/7qY3NgyxXL4V/z6QEwT0
dQItVCjiEhEthyzkBvumPr7zkxePPdx2HGNVwvji76XXwy+DResTIg5NPyzoStUrx2BuV2slbfMl
ot+98/izHkzqbQ/GW7+uemKViNlfdz2Bsih00SsWnme96WDZGDda1+6sVx3sEZmUp4dkpdJSb5XO
327R0rfsekr0PafCpVJ0cu4vvTo5jYmniPjDr8sK2ZHqRANXUySy33U2QyhHHK7HhypSxDNWz8PE
5BKrLz4pigwjkhIMigd4trdT/fnc3fXWb3sOi07dSbi33md5agTXlMbg+wyvfNvdjtdfq1pS1ENk
MuCwPpia63dJDBsEBmtATOdd839nPbhA/dehlAihgV+9RlvLNMOtI5foq0av7XvplmBgQaHYoXwa
c4iUUeZn++6K7ZLFIpOvC8nliRFJrkRawFyiuKY5VF+MJHiDSM7Af2CziM2EOfekwheRx4QSYYh8
LIaYAwhoBuhNu+sRU3b52tw6lxjEYDF3SX76k8ldr9+gfMLsVMp61nNISau5un7m9l+5Wqq4oK0z
d+oWS10A8TKX7Y6S5lq7ofOu0JoqTp7M7bQjFL0nX1oL9eKRQNdNuMf+6ZVkn/hPxzTad8huoSeX
n3cmyvRWY45nl4WjZA+C7gk1mLfXf2HsoCGXUmiCpZs3Z/HcPZ/at5b1kEqi6droWrG1KXSExeYi
KW7xQT4FGwkygsBZdIK/Y1ZfR/KxfPZH1KHocD6j9f2P44Z+wnyLaeHuwIZbR2FPe96/8zkm7apA
Ve4/WCW56F46akYdBd3m/m9O1LjoFzu4YLOq+IKuanefNhg5kbXJn8tE99S9Tp0/2YUtmWb7rJDO
h4V0Oiz1bm6eOX6BfSgPdiTokQrQQu48ftVKT7OB3Or4s54VRTmhiJWKIaqv0U5Adp7qKzVqw48K
nfrRBF0y6v1qf1NuzfyJ0Ca2ggA3mV4u5U3aunxjaxYMMXuDmbDmK3IG4BgqbGHZ0yELWRvkupdf
12Ky0kyrfpRv3rqlX43+pnv9r9G/6f0cmHzRyWc59TNVrN+P7q27/TN7q2fVYXWaVU/d2eC4ft4d
nrfLZI1qp77TPyfzn4/+fva0KXRPzYcqRFrNGt26DLWd0+jRfuTTgxY7kwbM93sxGey15EE2hZRK
fBymWaY9pjKo/RbHVxQDxhfCyJuO4H7SI5pfG2jf2GXbz8rv0u9yr4EQ16Ur/Iaqiu80JQHdq/3O
tR04NIfFeJ/Ouo32mtjxWsbeWqc+zSoI9IgK+5MtFWJBGp3kVKPtVARWa680m2oLep0MK30h1qxb
za6Hp1q3xMK39++5rsnfVByLvbLWoPuz/27Jajvuxd6iW4IL9nPt4ivJ9kqMVLp1K/Equa69PNFr
B9RN1FK6i7E4SufIxHttzVTsCc4qblR21v9D4sWEDjL7pBav75PeRjfWjKlwhSDJ2cwM3XcSjLux
aSVcD6IrZepwgZK3kfBvC2g8izsj4skNtNpRQQQOD/fBvN8MHf8IwredmYaw3yHA7Npp7+iTNxUj
wNeoWfvfHNE7ZiMxJcr7YxD/ZjiuN03TEmu7jD4knxZTuCVa3P6uWcVcQ9TeEVINNH6uI+kHVG+V
4INdWjj0t5bII8x1v5wejy3OtNw2nn6CW3yT8Of1QEGX0vrxvcyvh/W7teZ/WS1hntgcHh6/agBg
9TnGN0lPlr9Eb9hBMF9hyCSNJJxj2DfFDuPVXIAndERNCvV6POly6h0PsxElfNcBLLodnWNUlpw3
ehriXU/Hr1phr/wpVMPGOkwBkrKzeUuhcHlJkbR8GOLcnTr4fFQqJ6rH+/Lneq7nAyu/1HrUeoC5
Qkz3nLXoqUKzLmQfLn+KOs9rux8kAB5P9B/0oAmbf83A4gvVk2btecp2IioIQLr3XF9yvSlmm7yx
hHPDvH/ckTfOL0A+s9AVHJS6apgFuGW/lFw97fX4LL9XDi89Xq568c/k0jrHexrgTqJEXp+/Xudo
iv3itEX5zYzu6sQ0mpfl7OWGvLpqYqwUaRP507fqbTSbZfV9turtHliXt9FcvFxt/CmekplvVE3x
nJ5bt0OzkW2PL9cpUc3sUEhKKwWEpzPpJxSAc9d4o9J0eC4MQDFU51QbRBqF9XP97z7XzxcGnPzp
1U61tJsFvVxNxBAa2tPSsgyzXJugJPhEk3WtY0jWm0uPe2Te7H+U6FAY1/hj7XiTe7Jd9EtCDc2x
nwtTVCjEQo5pKvcMd9TJOC93hudPmSO67/Yz91uq9pqrvZjssjVwx4wcRud38f02WI2Pn7tx7d/9
XTa+f9f1+nvZ3/J1u3GpM+2bfSE1MmK5V3+tI+iMZIArevSeYIUhEmrRM11Wr1qGTrq7mI115krq
OFoMd+MbydN1Nn90o8EHCtEn4FnvljVXJu7OjWcsi3JcV+W/XXIKo54aSBJ5Dcya7TICue2Ut5f1
bC+lcIXIwB7+1Cm1PzI1ZKhLKwTbVTAEFRKdiU9Q/BQZkY931fabyHcbyWXZuf05x/ype1fB99rH
55WZK5uMOdWonQB/tp0FEOFJ4yJPyTOb+T7aDIF56iUKElFy8qzrfqRD8zZh6G+nw69HbL4dhZCm
GZ2VtjiHtrlb/IgUqcxsBD4UqkUR/NYtzexmPhkt8X0/hPslHvqEmLf96BFjSStf4s1ZB+hcfXfL
s91wD/VZjvJdV+HwCnvSQR/TZrF+6gAbcFOfkbh8HBKlBxpyVZmDwrpysF+AX4q8NxJNDnfzRMUN
++4WGUd7tmYhZafaDzZyuHtHyqeqlsiCfNZNyshIsFqeLmxMOWV16DvefysyRHyFlQMLMapZq+mt
Cf2CvewH678u765GYNjfETyzaxHNwop8pfxS55F8kRayQGQmksUQlbf57XK6EnVvZHynLI4DynSk
XZFcGS2e6Oz3WhbWK8kqV1GDRhrCZ2oopp2y6V/LH3l1E9y7aj/I7RIwiEmlq3a1Xew+MmUDtoya
3V1WcOkpjARuJmHNN/C+y8hKHelWcAkUHk9gte2/2lQscyWh2Vz/NnXM36u/O0CsUD0F8J2JYj8V
YaMqI6i0iAOERZK9ocDlLjTue3pzDjSPYNDd1CSMnMlHvVmeyArxa8VwKM8aHVvyjmL3eH4pyTIM
T2kVSi1m2GBtYYR8vzv9fe/MSq3jv0Mi64SESmmbkG1Mknz1pWqT9jYp/MMCRmAQaF0oLTNS61lN
3/HPT/M2TvSp+GvfR5uM4yW5FW+nu6GOK5lf4ZrpJeEylKh05kXxaUQzf7Qcrft4s3JlbFH0bJK7
kAdyFEtiGWue2IAV1GeXHvLrG4YgZvi0u6GED6taoup2yxdjVmnsrqUdm+QrTtt8nWT+LMFRi+fH
ls34IEz7sfkqf25XM8Hsbry//WeI136Uf7/oTbbn6sbn/ioStahWRWE9nd0TreeLjPXcog2PL+Mj
X4bkDROcK+uFFnlHAeHSApq4YAXKC7aA+0T8BBCo2WeBXpWaja8ArEsvHL8F7s+7pSGknKJJYHmr
19z1WXY1S6Ws6B7LawuLby+ntJXRM4LgUV9lmlbi7KKgSVn66jXXMHPl8caE44kcvWS9LDKrUEuM
N5Hna6DOois1Q2E2C2TbiZEU7mEGzcFT9miOff/2aEXZ/js/rEZMYyUCNtmNi4JN4NUFXGjaGYDD
gxwydGCT4Wft42QI8pWrW8D0Qqus2t4KSXbJth+guG+OPOtCK8C+ybqVdywxzgb0IhD+dZ3M8HEt
07kboadue9SMqfw3e9k32kVF3f0bWtSk8oUDflkl+3/Kl6fprz3LmEvUhKARx8q/2qNfXjU3leau
OLxUmuslfanS2+XcfbxoE6Am1+Wjc7XnzW7Q2KSl0yttGlPc8yQQozyINvmi6QemMXsQ8X4p+IGd
IgEaVqe+75z+u1Wa9wM06EXeva63ChrBhAC4stozJxojXx4TihNPk0NzI/k9sA/pFb03aEFacaLk
V7e2O5xrDvGiVeJl+m+j2efx9JDcP+F4rv/6LL2/4lTQwA1ypvNqbp4ki1MezA6d3fFX9fYhLygX
+4/cTYeJG0LfZn68/diMq6uG2UtvF7IUCr6gqXVW078PmZlAbMXGe20boT/9367U3AjDivLycoVI
8qldJmNfg57tNsvmrnBprs7ifulvsfRRpk6uv/pMngDxfTWeDXXKf0z7a5EwHn2p3lXHLB5NhVEs
3u5RTp6u2vlPMSdpuBmXtUgSch66WCIQ2WM+utW2rqQCMYDM7en43rpvqpH5jxBkKVbmUMRZKjtG
Cne42I7wlouYInUEEDdT9rpUegsKa5mLrW/9xhCcnHgeVOJSfuc/A5CPa3IPP/8/vD45DUMRZZdA
v8AxMUbJdJF0qey0UB3bvK54g9WQr7AVLFvAjTAQlq8BJBpcWlhVSIP57lmuw8JvB6gQh3WibnJP
4Renn2fFMKlRzgT6wOAH28qLNihVp0c1baiM737eiol6merJorf7c6I0qz7a4SBTAj+iiBnWe1Tc
w33MUgQluqe71nrDUzAcEfNfWrxJmbU4JNNaC7pg7u4fAeriVRK/fdu86qpo5L3MuUwUcInGgLmq
vpsyLG7UfnBRYCh2cU/JFa61sYe5SfEUHx8u271z73Cz++Z6givevv1UwJFPzV3VW+/eER2mWC2C
L1kDEs5qWHwnPyxf3JjrNe8vzv2GNj2I0NM+hSwsHLnnxlvxtdw7FttSca0S76iwivzyxYMRPgq2
r4VOoyuTvW+TXSGtLF4eygnzvmxULhiVABmdEFYs6ADcZsnBhBsXZb/ONsbJbZa967t+6dsDAC78
AfmByiGdbPlwOQJfWzhed5aYtKRaGhWPCBMjeozmRvGRSk8BtaPF5YchBnMtXtcDmNsMFsGNkpli
FO/d0KCdiSqwJ1guzRgJ+l8Q1po1GEZsTzEoCrte/ZcJbsjr09SHQByP+cHiFcObh04M7RZ7Cwsc
bcODg1l4yVaiNpCToq8Awwmf9i+3RHlKepxNqygMBI+yUk32eyVLNXAVTzOk/hCnGYm/TXvSFX8P
coG4jzkPC3zsKycn+ohwvB3YqG8WHZ5inBlNxD3F0UMPwzkge0e9ChuSQtbbos1DtjChsKT/Coae
SwGbVlAgvhgqdcxnMnzCIEhC32MaZAR2wxEQy0d/Nn1snXQ92IKIfmtCVvwXvDBJlUuK+/erMkLr
Koeaucj6xOHs6erD7s4ahD43H5pU1iNt/4Go3iBpwHAALlvZLv05M8EsZXxTgTuc4FfoJy9UjjT8
YFn1PX3k7t/1O6n3IqF/l5JuKFLQi9VNWccPnbWKyFBt4J7VjlTp9KPxMwbHas80wNbM3r/+X+VP
4av2hfVlKjpq49flQ7TNNggsFF8E6+fwrTrUyCApIVBVUcui8W4Ye0xzkzrl0nlpHIcOOPB98BRG
TyCCUjQO/sjLhu7vDFtYvQC9LwwsHaUx8s8uO41PQAN/agZjPCSUDc8c508cX9Z/qg3mMwYjiJ/K
6bcVXWt14+alGwrlicoH9D0cPdFUJQsjkAXY9e5uTKiJVYYl4MSD3cf5Tzdhdc12Xz7KUI5c/OyK
VwcvKTNkKkYJ0AC/cvcRFW0hEWQ8nVPjpUYrrK+T+g4Eezs6yDK+GxkfwoCVH8JQyMUWsM7rvrVD
D7u5MZrmbhEu6EJ/sqvfbBPhwdJUAMiJSWd1dlQznA16tCKUW8uAym0CyoEPVtbPgHioHBZYnUEH
y0C5BgptgLhcZ3pM98ZxKfeSPOG5RuvRtNo6jK0Im7CzDIogS1Stdy7nMK5+Lvu3r7U98rAjDcog
IC5qzBkJM+mEiXU8vIBPYzaXp4dYcU/U6NPp74xy3zMA7JRssDkdGI8zXKACwNTp+A4gcNNR1JY5
6R5Qyq+8RK5ZsJGLbDlSN16K5CKPuXzJ19PDON6XJ6WbIUiTpAJ5ALep6122IU8n09A23tl8AaGt
f1dvPy00W6fAYvLYShnlpmT3JGXD7Zj/dcG+Jj1/IbOYvinZY8oOwVuJ2HL5SwYcYJcyYhKhmkfB
GIqwUED5Q8yu9kSvOlO5/Ha/iyHWyVAwhpjCD4A94uEjF+Q9kUJPT9YC1kEfk9ePvtgwxNyHUwif
QjDzsby1KXY3q+BuOfoKUroQXUpDFpnEWDGL21+N5yMRlNPGZB+xCy0qoZlJD4gwEjSIbOOvB7Bv
jxT96nKPpKyc4zV6WHJKMU1Yb4C3osth/jqI1MKOsgdF2YyCy25Lw+HFagR7Ni2y6yZEYA0Hni9U
+L7ZVGhSWwc4NytPl45UE8qtYeWbBtqayVHliOGfl7cm7J3OPyEgZZ8oz9c/IwRn1XddeIwdI3Zj
bsXAyngOuz3pkRgrlXtQFEt57qD/It0EKyuSVporzqXc6NNf8SB66vVx0T/Jlo+uWNxpSUarRJa1
DyzOLnx7GClEUHrkpLD9v1iZMEtcaZIl/qZyqJlh6iqDnNkkP8hAHNOq8XPmJ9PyCN2ymiaDF/u9
GWu19Y2GDOgAB3+lzKYmSOFK+2vfvw4sCbvpgqIDAwrerSAyrYJB6cvelkAs904Jdx29Gy+0udp3
T+PF0A03L41turWdPpW/YVHyFmmJczq8qfs6BLx3MeZL+291/pvRXXLYbuOe8WdBvTJDmcFF/QeU
UI4Wy8PYDm6k+8WUf8W/QBaPToaD4we8tdoU/vQWtIPBMZQizT58G2I01sxU4N+iBTFbV6zr2iwP
sNKo/F4nWcPvFEIvKW7SjCsZE0gQDXvxaf9AwGA8o2zi+EVYy2PGovS1hsbgnq/GsncYl+m60OKK
X5BPz4+uDGl4UJnF2f2mImNIzRPgw7me7D7OoxUbOa/z4aqCndvmc/VBXsgHW/tpn1zY1AyjBPjl
FaLbUZdkVaZ5GbuDm4/TzWq6DHswjXasPosgPXdfmVWJtEr2FyRZR+Z2ZD7jNa7PiAZHTOQEtROG
cMyQvDnKYvQ6Qj+m22Bd86Hso9aeJwE4n4tLCxkupqInASkIDbeg/s1DCFrt+toDLdcxG70xtuP9
OsBuY2/yGJWBeDGyJr1qipEDyArZxFULde/Y3y2JC7hOUQrX+qgdmS2D/4CFOJyT68124ROacuma
0IH6E9XieqppzcxwRwChFJOggIa+apX+NH4yYfF/ojwGRZnln5SalBzFZW4+5uC9U9YnRXxSY04J
MDPbPAcUchnKywXzm2axq40m8D8MJl5roIvgOFAa2EvCaq2D0U/tQqkJHxIgzsl+X5Ly/OXWu1Et
Sf2Mzqg3YtyT+DPmBquqJH7bNO+B5O0gjdsNV7bfezPJhzvrUoTICJjLMQ6/qOwkcg3C0zFZ/lzX
n5Z/cisz3webtxuekMfapo3C8/6/svaN7DzvlPqra1oq/MhrdkjKWTVb1DoX1MVk9euBAlz+PCeX
WuvRvw6VmuadOYnkokao5LJRjft3b1Dher5tuo1zh5accuMlmDDX81fh1F+jKyqp9JRhjjV1+KcQ
jNOCSgmk03ibvAaRp/BCS7RoOHGpsxkbuk7DyojOb3cQowAx2p+FScd0ERyrvuFdtVtC7Ipg2JbM
15HoY08hZPLqh8j30cMmhkyrfPMETH8lGbYSJfpz4ea9G+HvtypXyX38nKKpmOhKUbBNJkQ046wG
V1KWcWma/YWOgCJwyHgSaYwoSgAo2JUWiLRIhr7QC7gTZaFwDl+dkJx6Zfw0Aag37402FeudeLQr
itYZlrfsbfOv8xpwtEeGS/pLbUclqWIqS5sg1PL/GTzi8xXy9IYvZ5ZYSTdasLp/X0ASDHx5mHz2
ssr2BcvyMPWe9zw+AbcjLJitfrqnWtu1Zrt/lzGtBUDPpWZKPZO2GeJfyYhFLkCxkQhLVYgjOPOK
7cMQ1inu+diPKgaAVlT4mSmHsq9FHadIXHgDYEX5KqwbVUdOKsqE9WW2fV8WXtZp+XWRgzj8OBka
m1YIBObetqmBwZUNZC+GPJZfK79rv9VYS9ic54HtVx9UR9QyIUXg25TpFANyg8WX7a/89sVYG75o
fLH82dh25RDeNyC6h+lFRLT24yn7CyuoLHt1fto65ECjzF0uxC33mBynr8LtrQzwVuyILMqg1nsM
xmQzvyeDznTC6+lmG+vVjDRZVPDVrL5dDG9s3t3F2DpF9Cfd4arngDCM82H9kxzX6uPwtRZdcw5+
Lg4PpY/8+2Q1PJNbC8PJqC9m//nSO84+rp+cAbm5Ecnfryl9Pb/oC92l+sldg7tEGwzcd53+rjOo
GQjHTLrX0baugRfWHnjxtYkfFYzd0lgshhDyl7/WK0GaP/r/VKJFNHCv3nHSuU3RrLGxO2ghehI3
xJKhE13tn7XHCz9H4PIzdPVAP+a5EtYYycHsAxTuW4ynonhs4pNatVL/5YXiWB/joFF72csCpJ+5
H//J+KQ069Gp0luR85B9qu4UzCPPpWeTAj8Roerd8/2fJSmm0ggxcezDIQPkctdU2mR4bub/aERc
oh0ITJcXdNSEdfukco6iDSTHvyXnIx8BpcTAJMRIeOdziRGtBxkaOapdMv4ZgrsPAr2rOB+5QPCu
ndR/PaJQpEfCPMN0J5uZJSXtN0G/Wn2I2R8JnYDlWet/chCBZLyNhoxvh9MgBTIulNJbts+9HQBO
iG0qresRMDWApS020eX+e3Zv1+Z4mUJUbCDCEqgm33FQUtMnJB/uuTI7FbIrOT/SpoxdvXe5Sv1q
v/FIazRWhysBJj7iFyW5yB3i7PRhFQIFUgbCAVXnQMAOGTddFS58OJe6OiI057WB3/fkGrldr7Qw
y7Z4NDzRLhCWlWCA7NLZB52lBjanYlpl2xWKyVhsRLHR5Jj6EtjLWLBB80CzZ6N7v3fPn5OepHw3
/ZbEu66HxnMv68kNKJPV3zWvlNNSVM/YDeu67ZZ7ORylUqfcmxj2MSNnkshz6VUSDawgRz6dvkwx
XNwTyKNboCeLrJ9DUvCP1zA1wVBBiY9ISZzENjNby5EAfqfOJ7SNuEseIgONspha8uaj/umiUHxg
wu1feiY/kUVGcgty13dKrA/wAXq+tEQfuLlu0ePrNKz93I/qaUGvef6t+qlSUS0LPB0eZKHly+rr
/r46P8/Gi7H7u8sqgxBk/M2f5H67J8CWIG4G2+NgDnUQ5QqPFmAWjUk8tOzdZffkOwRffZEyQrp0
uwRwWlLnGMpmqLFiAAo+Q3ZfmFT+9MxA0bgXviZgcWxFQn2Ux9gVdDBqGm7rmMmh+h0N+bIWlR0g
HJxOR6wur3qj00gqxq5s1O8hhvFlTz92oZRMT9GYfO4CfXWoSNkrWWGROieXxaD0250lToa5EWni
pJpthdDasqjgJkB85dD827jY5ZuOp86Fjm58ACGN6o/y6aXws4KeRtopjomIW+i+i6HxlQFHqqJC
5Q560aAMopPmJmo9T6iLRPNK9fQmGSp96V2ub4nCdCZLAinPi1o6e5309XzNng8/cRenp5ft7KWA
QFPIyr9Qhy5/lv8O2GZKX98UhPnzoady//gQSSrvCfo3HNMWyjjrTq/PNS0WutqKnXxvj5R264LN
NrWu4GMr376YXA0ss7hEKQXQdRTce0KkkfWRwPAXJKkFBBdKdPefQf2kdU4/ipIeTbjtoVWvtBxv
6odeOvRwOTaSgCxPC48iwmGpLgKYPU7heq4vYBX3ryMG5awRq2BMXKwsxpFXlwFYL4Z8twCArWyN
gBGXlilz8CdUG3wOKpTf3byrRvc21+pOPXjaYQ8gVviENNs8OYVMv9pb6FGEBwIn1HpF+XnEV5TL
EHDRBltPXBA9y3iMSOgiynW+uR5oFtQF0b52SFnol0qpPWvtkzllAflvmzWkzZ4yf+hyF9JjLlWP
Z9mYZkhaoPy1RLKFeymVmZ7egScl9l+PJFPBbZ0yybZnejBIw022/8aI1SSCRUPsLpw7BCohVSo5
4h12Y8KYUalGGsZ3kfzl0UTHzqb6lJtCw8XyIVOy4ioiwL+5c3y2wDIHydYy9fYs6GXaWY9EC+fq
d8Hrmvk10tOD9Rr5DZ7DGSC8dfAqH/I5sQAuM7TRzFJ0rjjfVOHYEo3QaL20BB/dSf7VU/mncc1w
cCI59VymLVJw+nbezwd80Af1FpzqOyvA66kr66wpvVxHVLQerCczVcNh1nUThY5qS5shvolalgbN
RElWgZDMaV+l7YC/4BlhLgLECFTwqSpZ8fW67jwYgfyP3IbiqDNF/p5QwS8n2vZwx0gd1WOa69TK
PeaMccL3mPaL50HuAnoQhhKx3VIZdN6/ScHlMGKp88jUOjb5aosiIwnIPP06skgabSJnlD7edYsr
rrrTkvhFqmeIe1BZOUV67BBHLhfcZux0R5txs5IYzrLvfRufArRmIJt22RFjpl+rr41H4v9ILNiR
lM9TZSzz0ZIuL6KUIDVS7JtFjZGmkhtjEC+rvxlCjtQT/TvWuHkd3Qn2nVPFV2mtOqvY48ZbE22s
tsgdbVaxOV6N23AZSBmJnRkvm6bvDqs8sAJhFX+Chkq+b5050+5lZUryMrAp7Ay7Ov3LOmI9pRQP
fLJMzJ3VaVnRSmkhMD0CQQ8QLz70XlGWttNMMMqsYOwbrwqCxv6bxI+gUaNhQEelJRHMd2Eklhsh
dbpBQ77+c/+DyQ94/FKE12clyVVH1lCtR7vSxr1S57YrwrVbm31BMtnTSEl0EDhzpS8n+tbhHoFB
pIqG3l1ZAaX1kPkUTfTQTsYF7ztUHjv2jqxpZDVtZuKoS+Cb8W4r3UGLUCDkLj6AA1Qz5OxqAK3i
PFEVbACJO2REg9Ovs8BT+7XK4lvLvUwh0RB90IRUifg9tmmQo0Md2C+etxkNTLeh+FJ0ENewTkRZ
GOPgN+JStV27cm4TZs9Vi2TL89tvIABDSn1v8d3dWmnru7Yj/6voRN4ijQMk0XoQ6QsoQOxafl6B
Z6K5oPGIYVgQT89gR+HHHXgYgn7NAEoMzAFxXNuB1wB0RPSlQZKcpEYGM4y5DTdm7Ij7IXvN4gSQ
5KwbSvxN4fH3GKodQxZACiBCqd1N3EaQEzWptTghqdG0gkfrrth21BrkHBvzxIT2Km1BIOjoZiy2
RbfekfpEFDP8IoYQ0hqgtSlWGuOZG0sSbax9C21EwSZMHQoFdEwgefTHMG5Hl6uG4uAnBDwq14M9
azjJ/HJhOro03AjUo5lkRCSuCuYRLosLPJYVE4yoAYB3CWwKbgrfencuSBw5eM7iJeeLbZ86QJPp
rKYIwkplXy5PgWrauwJMmbwWWAktAJ06QF0guucbUQpwGTEj8o3QNJCfETUTo14uQhS4tpgBkMcb
igC/FUaYTQvqa/BW9X22olv6fPuC6J/LGM4h/BBAveydy8aRIgPcaIrUWI5Fsqz2sTNCN5eoI4EZ
knmXXgigSSWQqzWjeDlpgdHC87ZoEYXZk++QEkk+xZTmcpWSUKW3+6IDwI1cKnruDVeYftHEv39S
n75/7jBMn3NAyqYeCuOxGcfyn0N1sPgAJYRSwsiTWRCNZgu8FpIpiTU6SL614EMXBBC4TxQDJj/v
1//kwWvYAxFBgPb7dyuGka4g7DEX63mL7w425ELjmqzu/m8zZKeVvl0YlDPwNV1FzVylxd+t7rjr
z7PIdGGES6OpmiS2jbkdpbY8RWooRaeIze03rm+wmf89YxR3ZQk0JbbNddlJpt0eIsItN0zX7Ix1
z3X0ZN2T/4nj+ZVX2urE/yGjGkfq73AXom2nLyLatB0p59XrQ1ske45p1jJpiSD0Bo56/4w0IY1w
5p0cIxrnuvgpP3RThRAmCiOdCKOlTUdSxsu+JFI8JrPcrociITqcp+0rI+Gv+L7nJ2sspLvBND31
QyjxY3lobZFnrIWOoil7LVQVxBN4Fs54CgiAemPx+p+R92H9px1R1oypEacRCXb7qoMleT9piMcm
bevXEZL3yaHyaej60qiB2vwf0fubuTL+loRs2avSKGWsbj/Es3QMZmie0l77jLtjBglYp0E4tMUY
6fV/fDnH25ouIxoXxN/9nFWVAR9BaabxzMxNnLwtPiAQG9VYQWhklPvjiK0wy97Pks/wQ41tRKnR
lDb5udQON3NfcSoZtvv3GHTWm8P+tKOP25uLgnRFELo2+Slq8DbwAuFZVXsaWXsSp6EaH4V21Inc
EzlJDnSqn+DaJFt3XDTZzlWMXQb9S2Md9Pz7w6/6slLrakDvbqOT5B7rhwvQqvi+lPdWK6pdvi/d
nBh57V3zRs8QPS48nde/5GFLigMPYwm65xXaODHYchBPF4Ij0zgvZNCatdrLA9P9ZTpvlrbdCMwv
nTM8v/phWTSGXE0vKtw0ywzn7PaUMCipFLsnrGeLmC7ErqHStUOtZZgjVpiO+8AcSevVqqFIL1Af
4xWUrSod3orVWjanI3s5eRGWMHdeiWtevIgxgewx28Ur/ldNJ403d5HN9sH6zyRaN/3+YfC8uRDJ
rWcl+bv7JziLD3fRQ4dl5Dy67ne1aV6vHNnBeIIXk3vys7AZUIcPXQ0lCJJJkogNCIlejQOpob5t
BnGoCmsy608ug92YTWLhXftA6SEzEK37Jxt8ySiEIyJ5Rqc88hp/ruAIlM0oEXcalxfnQ50+8pz5
wmQVx6ijz0YCANbMf6oeO/M5FNJnvxJ24/p4JytgirhFmS1/ukryJ0Dl+dCy7G7wThh+7tFuFatZ
ZceQNdyc+wZ3My4GN3h5j6MSPaPUD4KiQl244xc93QxTIV7943F+DsmZiMHcIfuwbALu9+axIw4+
lbuIVn6U9g34CBLk/vttp6/Fi3m8X0Vdd2zOgi2+v5PZVYya/rLLsUVxDyOGm49UO+SI2ydpd8Le
LF5iNDVOybbd2OgX3lCQR0MqG0ofIr5eA/r4UV6KvVW3mrf15+LS911JRvFzWNmPtdDNPp7NjU9Z
StLyTsGBmw6qhniGv+buzFDunQfTzZOh47nny67J/6m5En16chB3H9tnZttfuaZIH0o2aLLlLr7e
vZrRPZJmTw4tX5TEO280VLcjyO4mc7DcRycy6L3FdlTMnh7Cwq//mS13OUKq3uWDF3W06psO2zrk
Iz2yn1y2XFobn+tEynP6CI7y12NMim6k9qgCr8Howf9j7m+fuFruh7IUxd7nfFvnVDKvfjNQtP30
C3gN7PJuP94Zj2MGxUjpwEhkFs53n0Jp5Hb7nsilEte3w8ynS+J7wn5qwlHzroxDdIGAy9Dbqxod
hriuAuU/h9dr/1D8MF1PF+YJGxBW+rycDBV7ztWXeL82aN+lEq+qS/tVY7qBTWXlGMnzhDENkhoI
HcLXOjAQgR//kVAgvuU5EWB3Bq5dR67r/C8YZtd7zIen10XM5eJrGef757JhFp2QzvMYuL3fZNDO
w5C+iU6FwguKyJNKVRK9WjZcM/oAnVJ7zeTFhCJA82Z8P4z04yxPP65lo4jzpm2+yO7273otJk9G
xfCt1x9KxHn2nFjF6sPZLX4qw1orZ1U8/b/ZWC8rCeqYt999ub9HrBYNPxziMmWwb5ktNw0AfnhP
FyZsmEN1IUQzFLTYt2tbkcR1IGm+whYe7z4Ow3VTT8QYDRoexH4oEUTBUHl0DBQBdnLjAFB3/8qe
+0PB5bPY/57/GwUOAdcJvxdItvpwZHZhyZYjU8V8VMDbYJ+npIpMJ/Ne/hZt2WgKzfDeb0HK0jzK
x27WO5mcDUL3SA2AXMvkb6gXIjeTXtH69Wc6eNJvWKfP0Kvun0+NHoCWnupv8yF+1J52L+fnFm2K
GULEvTMqdq+js2Fnjr6Tksx3zwIJ/OzPoNWoQDAr5gGJ6w7Etljh7fMDzem3IoeOvPv99ZBrFxat
222oOWBrTuvvWiErPprYo42fu49NtrlI0TQnPW1yrdOCP/9RvMeUl/0SDAwt1QTBa00bb5XFCRLR
3Zf+GINWPZsSaELKxDhBlRehhWAv/zC9S7PRVLIzvu8EGvPfxcbbDZfm/2i6r6VWshgKoF/kKufw
2t3OZDDpxUW42DjiHL5+lqBmLgOm6XzOUdiSthgytNt53/FuMWoHun/81NSkNVy1mYP1gwTPeg88
UxlMIosdEyIqUIQTaiFBnhIfx+n6jpvQQ07wPOnD+xurQf7wdf4HZLNW5lqZ8NyW1bW4wQOBMCzh
F7rB6A0hWN3LSUdVfcQaVGmPX8+oB8nfKFGsrtpumWzUFSQSWwqPZ2nTbcEyIGGBhTE5tRufAmaT
nzetu8pYV9lxhXebl6jKOSvnC0GO00X5uXBVv9FHEn9voktD9V2bHdGV8f5yXb4S8JtX2uJ/lX1X
m7JTcaCYS6MmE2RYv4WAj9B7pmJS8+OjrLpqHTiflCpXp9KAp0By6cKwUVkIMGHyMtZ/0Nb3mN/b
1/2kW47sHKpmtroLCks3HmujfZ7019hMNF5TYSQfVEuncncyfNydP9C7NxBb4TQ/Hl7oKz4fliEf
UIXWLyw4ZisIEsgwqzwdvFuFK3xBlGBnMGP59JjTmJOa1ewQ2SAaMD6hNgDn2s2qKMnrflN7re5b
egnO9b2sN897rYAm0fus1FAXfEv9hwN0PGSrCWz+fLFq3FZYE5RT4W7E3j+DH/Xl+/43k7JognlJ
55kyZewQk+OSFK4xL8MpZtLMp9c0IqRLO8pdv+7tcdFGFwAbVGZcw0blHp8d9+lQbQt568MH9lcf
tJZYxjQBri/YW4cXawiAQC057VIJ4b7JgpJeYo/jwax9NqqeaBOlan3agMIfKwU8j7Ttedl5Dj4b
pkFS36TF3YMUcr68rQm6SzNYtEqHd0yDUoamh5bkDkSjnrjmgpIjgRL/op9Tk/b+bUZCFR7/EVOM
0ckt48qbAQiK68nlhwHU+3bYhFNKwpkdk1sqGqZv3ke6q/Uj0CoRCNbB8qC/bG8CHjCBBM87umWU
zP+0ipq8UgZMfGUvprUikXTxzw9H0FTRi41UJ14YulwrphsNSBlHwxkKzwdljf94XBwzgr2x7yDA
p/Yl3+T2Ar/CRvGerV89Pr02lVD5OzvqKDbpFeUPuHBTnIwMI6OJdN3CMNs2eQqhqUx0iXqwWzL+
H+PLg3JHqHVDr66mNXy3Sg/XoDtnS5S93c8jYlhp5274iC47GzDiGLJMnXjIQKL1PjutEYt2JckO
fmiA4LRIwjtSE2in4hO3bfj94iN4hxsyWKT5jr6uEa+hLsFUZsWZwWoUm+d/89Yunx2Urke4Rxns
5bo3azJxAYnfH/JCImSRgDE2XSoWUILScHmNJzAAR5AY3FZKkHArJvMoJZoG0GIxs3D4ev4Eq5zT
hOGPjwMR5HJJN783RSdh4JhyboqaVFzTw/ydC9sMeFRLt6+Vo2mQJwmfGFlNLjD9toXpKhBDV0qI
JbVHZKBbOStBm4ThvImRapX1GKWnh3OUfCC2LQ1qb9LGGo+n+8bj9nYRPDFyPb7HF/V3seHxz93m
GiLZKLQkismpf68UWmaJJnnKNSuTtirncsZc8JbNJU68JPqWycQQ31lAt8CIuoSIUqdjOirJy4Uj
UX4CONDckyYCR2iccFSbr8O3UHAtSefmeLTarV4jRHavKQ0YlBquUbJ738kv1nSi2FLn2zv/yweB
vPJ7GX7NgcfWCa57bq5fYaIxnnwerHxIygDVB6Z1EtkOvXWbS7crpRgN5wjRDu3c4/td13/tVneU
dPUwv3vo3iUaGesjrYHzTZJcJBp6a1ua9Hq9ziFJx0lnkeoLmXYyE+MrmureU+PJ1+39T+rTV7TE
HUcH82avc6/7/H1Hp5NxIpQ6GJxkKxmsfHLfg9jYOri3o06M/tkY9y1TuxlvCPeAjZ37+2mrdx+7
du47A3Al82HS/PqC58W5eve/h+kR7e+OSO+/BvZ2J1+nBI1k/vyxmj7Ihx/x3E/vyyd5D+g08XEC
UQPYwv/nfTM5A4eyyLr8x1zlaqp7xPi+umoWIcZmI/gI3acmZNckVI1XJP6DyWya6R+AvdPUUp02
4P3Ab6+lfGC1JSZ1QkJK3g52eIBqduBeskw/5AKu7mD436Xm/hUonfMg5+Ol513g98FcADL9XSKY
NYvnCwoJdnYd2dLcT74lCTBNvpjLEtdbL2oxos+ScI6cGqWhvNXFa7Y6/tP9eEAqnd4ng9yLrlo6
CZ36er+Rgtf6PzEuOCzcmn/Fp3xd1J41KEyEblJtkTi/dT398MrWbcFpnQP1MVyMO/7iSFhFOCVS
pP0ZSxWPugOzCKMeRq6opF98Am6qFuixhM0+y8Rtb5SXRI53JBkiopwkJfQPQ3DGB2Nl16le5bpr
5lkF6J8UFb7NXkfP+3+/EK6cO+Qd1yyXfMQREFlvAzQ9D4IeR/7ASYuUDs9O4ZhC+UwsYJrPBnxi
8UAWrS7UO+qOIuJ5VVuO1BXHan3tmXNXTOyB3gRIORutRZMT56dgPyR+1oPm15FzGSSYGOSVpFV8
N1bXJFFv+eOCw6dRPuOJIPJp9NbJTOZJhwuLd82TKt80fopZX8UU+GlG7XAtzRpSyxkCo4aEzbzM
CD7gGAZHQV90iDnr0iDnG7LEV37a3pb+jT4qQFMSUiL1x/6VK/RPTibEFFwbCLVKJZJ5tMfCtrbi
DsKcWT5bPUxCfudY2ukaNemu3di+rqc9DDCXRlofPsZg//t5/jm5qz5vHsoPhXAzZulWnmH52Iuu
5ArUa82SMhhNTjVtYXV+H7iTm/5PVaRSm7vO9zVQ4kSRE5Xe6CG8Y3F+I9H4x3BjYJXz2Vwz9w8A
9VbwY94KKjjFlOtXCwzsp0uUotUTMz/JAT11ZJh9jI/EF7UhkgF2OOoSpX2Mlg4CXHzEdxyiQ1pX
+OfYaohFHoPiE+O176QpElOE+kEy8dtXDT3IuHa1kPZ6bK7ZWAp7jjCrtnCanlKHYTcIMoftCTKM
VK2lQnQ86c6B63/9fTl/ieY+Er9/udjnL/JWczygMiUexODbq8IbK1y7KOU9uKSDE34uTKfBneaa
QVqfLwbRu2OilP0NmQqIYQ3MiYwCDth3KVMSoo1BvtE+ZbUv3HY5PHJ6BrDt9ypwogsD9hKVdigh
c/XUlmopVdmuL11pnmnyoDpo3MGXiIbjpMiTr37ABdmyZpebJ/C0WoO1xlWHLqNY9z29YqeZzLX9
8VZwj/OlfbaGNr6TMiA/lhd8ldUgqs0HGx3/7StPNCK4tgLE4wUIKyk1gzaCTn0IuBHaelv/WXip
bzga8dii9ulCfS5nwUSRLpvrrHRQX1eAl4KFNrV0JbH9XYKdRim96tXiudrUNJehhd8BjKDE6kqW
gUYu0p4hKBXJJDxawWgBGcVXxybKlvywc7AwFN4tu1IBlqJEUM7lt4a7ch0Hiusq82RrnbB8qWSI
bQ361K+7DuINefVJTXutdfd0yNCGrLvDixxeohKdc073vU2r/lBnLBlwqarvhREMvbVnvvCtUCji
2wyZ0yfgdA9lChTHrX0uKWyz73N0Za2NdZ3cysHvTEudw7K332anU7ZiQe2YSNn38RTotVVMsi0i
BmAFaewMfwVTIGMyGOA1VU75zuFJn6v5r6P8w3cH5v62NNTHSp4gzAqZHhSEgAacqNaT0qSrHfNr
9bK9rd7l2yUWm/ksdbLyJJ0C2RP9QoPJlcVv3kgOD+s7ZETwPqHscVLlFvj+REwyVWZ6kKvjoM8G
x6D9tirXr5HRII9u8P1iuRTe8g/cSApN7YmhwpKKG/eXqJ4gDIwQ9DOwytY9Kfnzj+3rgVx+PfH5
tB0Uv0Oua6l+Lx5mgqjI+GQ14VOUdHEz/0Q7zUeyuCyl2V1pUPiXDt8JSEu39Eam7q7VDDhf5CFI
S8SmCkN992Zng071/XzZeIwGKD/iued/3HFHFgBNXcsMadcndsUXz7Rth+ZQRGy1ShhGBLvZ3nrP
x8H3M0mwgKF4tbjBy63jm/V7bFPW89Zi8oXA6HAhsUbCzEZJuB5eZ+57IYmG9pIluCvTl83N/kdS
EoiP07K+paFGn/OX1f0JpZJUEX0Kv2ZX8kEgAUge8OGyVg/chWtUHEfNRX5Fh9ZOJbH/08X0ZnXz
c1W8GPa3b7M7QgTL9Dw5vv281aXziCy131D3vk9b5Xf+1bo9hxZAsuUzrjA6KqyOgvR5K4+aCFzJ
ilZK70OIONG23w6k8EwWPIMj6PdLgObgTIsWkBQ8tWVOemcNab2IgqmMRbA3gZfsYBjNiwjxsSZ0
39B2R1GYppAtnQq8eAd5EaVV30H+zuoV2wwz/hwsu3AS91CsJ1xOh5ppTuaW6BP6ghLZ3+msYC8V
UO7JcBkpBNCnMV6p2MWV3Lgvd+DL6Z0b8od5GLc7DepMkrpQBLgXATvncUfaVfiuVtgV3LdbINFN
Onrr04/5D0WdoDXwh7+bdEtq+jyC83r3Dqv9k/nVPJb70ntc0hZ/ck++R8KPiIdkwFHL4RLD3Kid
F/M+S9CFZ7V7W3whCKBpXcVtGRHPhgzaGQxNadsaHeJXRbOex5mdirx3b86sXtUWp/LlOe1vo/3t
TCUpLbWnwXfmimFpfT876d/1/kbdfDWC/uZX6fTocezqbtxl9dyHgnsAGz1w3BxmH3az5ihM299L
+j7Ot89XHtBtOIfTewmIH+J+nMyOx8xgOIEv94yzbA1u22bO8TeVXM2QxFjzgcZxuGMdYgLY8peZ
6xbi1f2+z3iCUUulgGH7m26O9fV3s+aEIfSiPLh2DvUoF3K0s8bS/h1PF4lXK1v3Gj8J3NXL+b1b
l/P5b1c34Gt0jO5m8aoEirQqRLb3yypsjOJtH1qeUbscY+fsXpWhcWo3EPv/DqXvbuzvKvbxFj2I
XyWcOa0v/BYO+RtZB7pFYx0vm+1K8CiU88upFD0lsHuhvIgLnINV14dxvxiQnTVkzK3meYQVXMZU
8+Vcnkf6j5f4NxHPCh8MzzwOwqHteTyVq3qVzBczxgfJMd6dkzuDu/cBnyFDBeEgiTydR3ecv5ci
Y8ieqAMk1ERD4zgLWjC5VecY0r9nHR5aCMp8doeuDdb48J69cCvW0LsRnXVNDCjuHqV2WnqzSYm0
X1zrRoVVNn8ZEH9dlb7zG42eGl+bT40kf5Lli15uvxNu9KFaZPtWCM/elPxhtwet9zQuNZiPsunz
6kWPE42zwAPt3bFfFrJY0hkYuoJ3Ky8vk0yRLmX298AVIn5LXjTItUmjrZa3BPJJ7yYZJ2LQhRjr
/IPRNoujMI6zvr2jajYPtS822fxz+QmSFFRS2yKJNHpewHjqNGD0PmGsRbogX387cHZqmPFmKoyW
l5XTLfL+SJTKrL/5WmtEJTat3bYrz1RhdOlWl7BYtKTZTnCJ0LJ4aURUSgjZR6JZhU5NOvoonh+4
QWpul03bdT5wocqA+aukfrJsOkLzv/pWI4dYmPNtp7ZpjXDP5PSZa+LLO2uNMG6iV9eHazduGo1a
DaeWnlNiQFkFEzMudp3LSmkj3/0GUIXZKmG29aM5z7bJwq1W1HA00TZhHl8i94+82dZRenx06VmO
+sXfevmNHl1qCjGNlP+dhtdom4ofm9bwYcWkWieauDE77kw9RPrDDaLhpuY/Srwl4stmrWxauzkP
ubPIXRV8HjeZy1XxVM1SG1+rrYasvem+O91jpNaopaUVK6p4VBO7TWeiGNMDjtraPJWPmnXG2Vi7
u56eqaPz02GnCLa3a3QXWiQEnW9zqqPYMimW0vUqlcZwRDQ+FifNfirSPLMxOoonSQQXu/vh+/T9
57mq8mqWrUdaqbBv5QmjdEfyl+4LyfZ61x5X/DlZ47h/O/aL1eJgUSxpqHz1zU2szpVzrp/Lw9fG
dvCj4Od0D3+4oPouq1ejx6UXM9bSOf0pZJLKEl97DRTY1vrZ7uF6t4uPbWsqQm+YwNQlDRqSGuPE
vJcQURbBVgTXFRBVWpka4nrjYcyYzeULeLs2xbv6bqLU4XP0ka9m54EqreLVOnkrNZmk/VqGWBfk
81wflF+Pz0Dsjb55zfJYxli6/KptdZXgLWYVoaRClndrH98smXG2XKXLOykgec1oTY3HQkVMob1Q
UKZB7MuEQMpdnzZcu+xgCrO+n8Yfp6tr0RR9ejjQICl9APjNesVbACC7tPu+vf4pNXPvI3r/9aP+
eUbiQS/WiMN0MZGwg2rDRExPBxTL7TEZyTqW1yKsxdAix4E5gpH9RZZ7Wt42+iOMeI/HrHVZaCkn
UsLOk9b6o5ad5s0tqKYuTyFpLF7ycyFzFYnJKT3M26NaVipkVZTJX3MNNqm0i/Omef44rJOV/nu0
wTiOQzi2sf/tcLB+bsB+Ctm64WQMriCdHCvMAgYe0nvF31J4OCtS/Ze9/ClrLFoqxHJkilAPvB4n
pfQL4bHtvjs6Z7D7/IQxnR7Z+w8VKZ2NTE62IoFNv/KTlNfJ88G13dqxcneqtPK55lL+tOTarF6X
dpShSQQHJboQN+sIRjQ/bpjR+h1l1UX7Z5MZEu+CsZvsfd/NsxX/tZ4tPl8XN+XHxndiIpeeh2bA
WhYOFpnk+5jN36ZvtY+fz3UoQ3hHxgnLL1sVdSFGBRi4bPHPipP2fqjRrNhIZy23AAkK+oH373KS
H/W2pY7x2gG3z9lSzFSre8jJ+w+9mUz0DVUoc3UYSbNKcwXwVK9W6tYPaV1h3KAOsXvbvVbVjK1l
jySLz1JLwVhFIE6Q63JP0l9Pe1CkqzEXnlovZfH1YnLOt5Rzs5EcL/YX3+GCtMpSIdj5+iWbCxo4
f6FGvN23DieP2lppjLBPXt3n7bm/u53HLddf6sJ9+ST5maSF9uRt/3Uohkt/ek7YaF/6gegqM6Qg
LndlzdeSihw+7haDB8VYPdHP7eelqrkceBoNic6VyXCWLPGmaEH3NtIj7av8VdcC42F5t775rLTq
PfDWtikz7eGYSW1MR539xewTF6lFUkzHtmCySOSLJLGloCy5U3yMX9gJNnx3xsit7Ukqp/mm7NDm
+6UK57Q0d2DZYfsuo8IJ1vf7egLEbyIFbZ4kIqS1TimLE5sIznXO0HQ3MTm0pAB2csnutWyfonYC
v/eAVj3ZvcFRWwRfoVXu5Uny5qY56X4/6vHmH295nD5HZ+xsm1WSdRb/dHq4IEyW8+boq5SsW+ts
kh5SDUfTUoJYUEpOephlamY78iBvTAdiDZJ7+f20buVaG055Vk87+RHgVN1O2sgaXVPFwbnONtv5
qdGzsJ8fpcQvs3T0rtixjBwvvS0lUh2TVcfSH3a+eVRABdyeuaR+J/XpqzoU+yLy7sa5zqncnpav
HSk2kktNlOtxUyASifMvzD0FglxPBFV6bDsJ6ilfMoMmdah06+HBRE0qQZFYlA2UDiHwJEmKWCZ7
O1ycfht2sqCKHSlkffmfbfK7/oSLwT8wU6kZTSYAmxxUvvX61J4cOlLSqzzMuhJvwJBOpGrX/4kf
vWrPQNgoy/rJwlEHH4EZ9yraMvaNenH2UBnSBogYd0Xe+NUAI7Wopj+BqFH56Cun5VBBDl+6Fcm3
rNqHg6gL+lu1pfqYj1E8ldLpqTlew+TSxUdhm+Y0ayxkp9r9rpoN38oM12GzVjKoo6/jUQi9VZ33
J2XVeFfz6f026yNJzG3TBoq474vJSTun5sL34eWqprFzf/oGwJnPZZi0c3V17oNRqVdcpbUitQ9G
58Ok60120qTircHqahYfiykq9hQm25WiYHqL0eAau4lNw97kRrsY8FVzIp7cFl0x4VGRdPbdxc34
Zvn23PBEN5pufcgCTGofuudeHbP1BTGQuy+f0n20dPdyGvfr75AX+wwB86M5dLtr7rN9Fp/IVX3f
EozEKQGT6cqVVZ7pw6T2nHc3RVRBb3lnAq608qmck8bHuTV72GeXl6VvWna0yMrp6ipfTaz5PLTq
YtSp92iO9rSRbt4aieWbHrPxjd6Cz3GDmIW+4rdZd2u1nNJxd/YcSqh3Sn/Vth+PcW2taFKr7YOO
6x9f6s38HRKTNP7HP4YOp+RTfM61NMZo6hY1tDlWkNJU3Z6smr9fd0xPh606VZk0xbxEJbtrO2ax
avpgf2oqDotj4orna9WFqDbTusgMAdKsJJXkgKgxHaMjS7YZ7RkLNNa6q/d3qdyW3yVbiZ890oCU
OKX4Gm5GhX61qypmUHYCbbWW0Ilkkp3+cXHGPg67o960xw/vrDvy21uN9GOYoadpwnVf9omYfbJr
CdP1mRYtuSlNpluiBqctwu9w4bVETCCFOAjfxPKsAP9L7WOKxlpZUKJXmsqLhPeZjQay7G72yflO
rOMuRCyX1vlX3lwqcp5qvrdIcz7M/VtsE6ZI+gNOdDdx6zN5ep7huzm5Xl5Okdr2vt2lfIinlfit
W9mKtGQ7IXmfGXbXY7zKT8UBcU6lkbVNfcwSXbz9X7kYp5NDsuydu6R85s3KGCDUy+m0EyIbdUG3
3AxFgH7C1hDb+wfbUiCLkjxosymnu7y912b+qbmyMbSMhUKDvM2/TblCS309w5mD+Zh7aXxMHjAn
WB3nVsx96inbXmwvtAZvrvipaeP6xPKw9WTCzs355WPtY8O9S/KsLttO1kz81KOvlOIjjs/bWSvf
22abr5A5zLHCx8mUzpu6x9b0kQ5ACpXVL3c+EDOHdNerX9bWzXGX/cXNuC5fhkLZZpAMk+cUCqS3
af48DwfL5tgU/5ulpiHE9GN8sWnuWK/PNAQF2q7cr5FOJexqTOhEaK41fWMsXNV7XsljdZXuh17L
z8MpTAf5ExmS2hmLing4sddBzReLC8d/OF8zpysaq960NfcV0SWLi+XjySqt31KA6eHrmP10Xdxf
Sutss0oPZp/Ljfdp4/nE2lomxMie78ZKaLRt3uhF1VteTa+22Uh04NmF9Tyzrt3L74sMyVA0UOtu
0U9W49k7Pl4YPBNl7g8Wa92PMCA0UJbEnJR7IRqGt+fnwnO8+OCBN4EfGWkXlh1C3deR1x6vMteZ
PWPifZ1cHFvb5/2zB7U7ETjyCKuv/G3VkfVBDE0Dk7URULptXQvZEEG9JZFyapeSPtemdl+8PX8s
p52K4R0/lNzCSt+SfMyWMwzWCeNZQobu3a3JVcdgnxaWScwRRma6viBMr+PO/2Tp38/cdcyo/Xei
xs2O5mAyJUGz+i2/w4syX5rmk9m0ZGSEuDykv89pzuDCNXbYHHY8KCIo5srhNm7/9xGS5cxUstH/
f/9CZq1b4VxNTJr8XUi9szTWtAGwYxumm6dDf4eIm13eB3mD6ks3JQQLmMIB++yMsOS1nu6f9RRY
imH1JstWnTu72wc5xLh2sR7ioDoeerRyfd6dxv+7wr/yNWl0OaNIsumFaZFV7yVDul62ZNenGmE0
x0T5dT0xc1K25kXo0HT4LDYXcUQWCLz1FnLZw/73JMn3/Ts7+cnluBvJVdbU+dKTUBJeRphhh99h
aDBVJbMn+BEtTj1zP7xPL2PVmdlPt1bbLNos3jMVcvkrttvDwYbinBmM0nVMmG1mdXnBZlWcKDSW
SAWBYVTGY4fvDcXiotiO7ZsvUaMLQIb9uLbrmGlGcHYRUiHuKuzK0CjbjHHxSnCQKcPLrf2syNHV
9K3yYYV9VHsrJunJedfZ8TrG709TWmdlI/jA+jVxvq+sa/dkzrXq7SOBVCm7NAoAZFDWOU8vnwpV
+t5QX5E0KJ3m+KZG2edwaMda8GR2DZU7v2J03YVpnQN2dQuEb62Dvt+/GaFNwg9+FVBPglJWeGcS
TrJtXwJzZ/Ikx7SDSynRDSKpvJYTuerGUhs+qqVo9M/pChVBnr+ZqgtocpYEdJcXDKe00c61w1w0
u7oxiY9ZmfSqPc8f872KKb1lJgPOUzztTTnM5kOouvXV+s3E68L4aSmJzWnDxabd5QVd1A5tplFX
9k31CIh2ChSpuLTbUzTcw7OZFnrLaEzydHgWO5s59JDhTTzooyFummxkI5uYx3T8Nu2uROK+l297
a7tKcv25M1b88zxWagzRr61gdHmMzwdW0racLh4WRQNUTFVM/Amy8WfIuNPjMOzBxU29V/8KfXW8
yDf3c56JcsvP2p641i3PGNBzWHzT3VVYhcaAzfKI0Tdd9uhF7sv2enXL82qzBgzShG3Ads7o6db5
d9DC/SEws8PdvFerGz3gTKZioVlITv/mr9NbJIHJuUOEO80m/TbWY585Yn7zKZ24XQGB7Od6Re8v
Wvr79X5ataeYDSpZMsRu2U61WU+KIusid8c06BU68bvSmHT5ynJ1opXLhoETlmuZFxcXC7DJwNzZ
ZmhixnkxpNzy1dN4Csf8XrTUyTNP+HffSVypKRcZ/Js1UIixPNie/8rxdxVJMdBx3c3twyJ2iatN
+XVjKQhexDjFHmGTZDt1Qj6EwRF2SLyjMD/ip4nS53b2YU72CJ+U6nzhRLJDwt3UctfncdryeHOZ
DTYuZNJ2c6RMzv7fnb+fp2+1ocm2ewzdO73bWn6cV9JdqQCRHp9iSwxeqXO6VPyVrt1dmC+xX+hQ
M2f8cGjOHmK3Xbvc3HYt9nNa+wj9Eurk7/vpC1jjOCLuV+s06JGYluvu2qFKVAiC8U3ozsPj/mJy
UyhSorlrrDqkzq8BU0sKz6fAkOBCVpxh2DWr7cXFNMcq+hUs2X5HzpR7rZrmxAn1TY71oEZP48sZ
qYk1/DZuiMEbyubXGA/FUrGYkT2mtXxrFd0dOsTybelaraydwuyGiJLf9XW6ZECHxHZPrX7+9pGf
HM6vXlyfo4xJ31/Iyllc6vOEPkZV+O690R1lu86w2cCoMXSaI1ZaVGKkgjKNU3/3hO4vGQ9kTNf9
VRDpHfKWqnBQvhB5IjM8gJttoh8ESgdRddk8TgKl8cshkUfWkUF24JR/KzY50C7MJX4vSLo7+5VU
eqn5h9wrrSHu0GRGfxYCOhySeFDYLxdbdhDVVf9w+09MCoH1zcNP8jburyP3MHB9Mi+M9mEil4rA
rGf1rghPL6znReuc7PtAzIzH7Q6nLflAHbWCSlHWbQ/z4OlCLYSjMeFIQVmtImug/TeXc5CxQ2/Z
X/YrkrNKb2JkLhSCVnbOM0HaVvyJVtY78uI0YMD936kwRdLftoPReFAAuLO4k0QtMpPk2tq+ycbS
mruZkx1SIku/s1JaeESj5awhlH/bFcru6QsTl4AFecw0QoNOXGiCd+yHdlze5Opefwa5H8XOVFMq
ymYQlSaRaxApfaMMzijLUZ+gf6eOl6+xWta4qdP0O6lmYz38himCmobeH5/VXcvEigkHV8zm7/lG
VmSbmXFlKXppoRsjwzGEPPzaPZqT9n4Y073S/QZIwwuhAdu6kLDT76lxyHTsMsaWtaKl/5y5eM/H
a9bBA5w8hrlczYRIWV+OHkrpa+96ov+9sCfKEnvCzKezGp0wNmKeNzrwomRiEYe1oE3uilI73y+b
jU7FLkz7jPnACtkCso0nY2Kz/r242ccA5mLEX39K6fnDonymwDFPy/lp5nthBGt1xwLjyYyuTmEv
hy2aTyeV5tolEf+d5dKYHSorerNPcjnRuf1X6v20du3w2ZLd5SwLLd94mvcmLVlB4tZJ6SncunN/
1Jyp+Ggt26diHwfYu7K4S+rDz6pgbDpvjzP/wm8cS+NqhcM4ubfl75fj0zGcSFxqv/6jGQ5hFcEK
VfUUR8pAv+FT2idU2fxypPCDo/AS6mx0G/vHPvunkxXaPU9SynyuO8+2k9PiJTt3xq24mmikGxo1
933ns47mbtH3f8NsCYjvq5XWQ3IWpgsNE77zuT+9BRwursMhn2WUV18P2ttQWCWK4OcafwWdmHsK
G6LEYa0qSuKXEu75b5obTHN6O3vXvJaDwCPIg7slPWXvRefzHW85G9bT+VW1V28H6MIa02FwCv9Q
Lw6mYb19hE0RY5VPdTthug1vD0Rz+FthWjA8Y2VvAgpnyrGHJoCr3j7jHOF2w5Jev5x/ndKyrnHl
1vJkJm1o8I8N+HJ2gUcrmb6NQwd0w9DdpWJjl4XntTOPHo/XQ3LukDk2rNDl1/gipDDmNLudbk3d
bqG7bFoNZHtM6d+mQyGZAynhIsTKCsjkBwWKH6b+5d8iKiKQC8GkZJjR8QxM0bXR0lDT2QbBWIsC
hQGihKU+eowkDqtlRxFUB24/1t0hlmaokyWXMXwYsmegwPKihBrbcorrNh7qV5v+ry3v4iWrl/f8
TRzGKytdn20QhHjVjJnCcgtmj1PJc/FEThx6KO4ab+F97LNt5a/CERQQK1/GAwhnxVsLN1Hy/9yN
5G//pPza6v8DfPgI3s33o1tMpqRSUF1XWUjskWbOlSz/CwR7JMXs9+1WEhAkm5Z7b1AHw0FxlpVv
w58fvmpAaU3vNLBOj8+VYe/nYv7G291xidHHXBXG2am5vCqvzC4gPOuijKg9uRY+qAyTRYlmP22S
yXMg3/rBsSX23Z+H4uMuAPBR37xM1/t0TkVC1MuPgS8uyAImxxv8G/bza5XEhtlngV8QJs/xIf4v
P4YFCr4Va2QVyN1+2zHr4WhpTcjz7adbNXdPTSRI1KQmTrjtmSX7EwDk+AHzrnmt4ZkFFP4Yjvac
bkXbGnL6x4RYh/7GIk1SKgVUS4HT7yxNR3mAHKqBugmSvvRSvxKwnyDE07T1zwAYZYf+KEOGKqxI
QlHxw2aUgLYZDs1ZqsQijITq3TkcQ2O9M3cuoH1L4Aa9fyVqmJYvC/fhHBqJ4SV0RK2qFcpsBxXF
uoz1yol7i/eDxYiPHxASn89qzVm/QCHtu0SbYudzK3Znv301LBmCwmvSq1Z6IVCMPAhsi5kHXsUA
Sl7DqJNza/lmlFeglEOz+iWItc+8Q380ME5p2AG/4WuspTM6ycmVwSQ8EfBIpXVunRbt0nNAWjM9
2wnsVliDgBwp9lebx1LJoRv4S+t/9EHPAb5r3K3HqPsAveiN7hwiN/nh3BreQiBctVeNS/1cRIwt
8NKw/UJ9oYclpDQpJ5LiPDNaZqOxuGlebV/OH2Nb47r2Mb0KS3ZNer+Bw9zf6rHBsw1w2HuE/B27
JCuDwWRttP7cDnZ1Q3LudTgipUyfptKvCRyY4u8OMMMNk1hqtKhO1dsJZynCSWDC5hFHz6tYQedb
CZPYtmk76kT4p3ARZvL6IYJSIcMlQmrizTqHSY+z4jk9ztMZQ3l1ZS3csf8v5p3DXV3IU/yNpX41
71R5t9kSWBuKMvyU76YAe1prsNQKFExojSnbbXEdf4KOQUYVOvU5KorBWflZ/WX7dJQCiyekR0f2
lmmJ34Sa/sC5moRSG76I+08yH7LRvx92D81Xflk8BXw7vxzmeFriXPIguU+HwbtXNucUzWecukqf
u/604sCFGrd4v1OBA6Xzd/HCy8yNbD2WVZ5YpYan2AsXYAGp2GYsnsAmQupqeZgsVD38pMj0rdoj
CXnz/YS//6beDBA9LPIiADZbPY3/YdBOi2CkcbvBvClD08jH25DPYb6DKolPIeTSb2Dr12J+kGr0
Gag9EQ5ei0ZxVqWLx6Hxaecvgd5FpCxHXMQeqyYipIzphWVDJD8t3Vd8jBhcY9XZhKynNSK6T+cc
WLeHrPrjiYT+ydjXydJz/SrA512oUnpn06zdT78Ko2wekbo+cGsQquFPMciEchc07QWXaA8XLYT/
c2jO38AkkxSJKW7C9JTp4ZyUvjRbP6eVHjMiKV+vMvnOcI/vtHR7bjck6sokTVe8vYEqFt04Pk6j
pkpFsWkgSDVpXGrjEZhJ89wr3A61i7n9TnMDxgUARcpgT8ez2/Fj8Xr+DKjPaq/DTjRDSY7WlP3O
5dYm21tzcDV7p5NHKfGObaQV/dQAIuZ0smmBRdLV8yo7XwnyJKWrkkYkNwWTFibwtJIcvTu2au67
+Kkfe1pzivz1omMNJounajc/+YsKSMB6L0lcvhFRSBpXxZf5JGusU/3bEI+kxftZgu9GrEK6ZS8g
lEovHBsFl93DxduxeX5bdddq579fgiRJu1Yug9xqdV7qR4ZPygt+JPVyvfryBHDq0evhu0liSBaQ
xUHDvMPkMOQBKpheZghkeXCNl8NT3nLCqoAzBU8pwKJ9/9O+/1L2JwpJGXxNaI9T8p11jv+kDMms
/fqUVK3u5jsbtb6mOByiyAf1b0v6QyS8ohBOBl9vulhgWVFLp/SKsZ98fQUnoVTdzrL1dUoG4ZXd
d2433UYUzfTu3W8jU2B9/7VLPmMSrcQQw/FVD9kufT6e7384LP1PXcOuF2+1qw0FDbr6QJxnKpg2
95h80rygz0/nA5UIGEsxQ8aHOnp/ZMGeT7UDGD3WvjABRIpdTfqud3zmp41k9vINuVcV/frW/teB
K+pcpY1dnzpoiFpxw6f74ZOKYXwWwdyvDycPNaA3rrPfcFndys5hjP3QTTPARcjv09fusdhbdwUo
oVLsXvIxsJD9w/9oDoEHfwnEKaL6/8f0f/1QyEzY24fBKm28R9oFHyBEFADIH8hOwmpFwk87dFyz
di30YcjJgeR4M3/yOmNoYnLoHoixwDBhIzj1pVdvX0d8/nVyRt+MPdBC3JlXkiD/nqfeOs86b8gE
A1CWZNGuJoXb+G39aN22z3JHutIGdVt6oyZvYgFvMu3FrjYX8spKljjQDCAYM5lASfBeZQWfFEAK
H9+VdG45jTnnysuf5Qom84e1DDD++loeys3ywbjYTQZUNrlaPkA+K72lTG+d02PFB0wpefCC4knj
1kYPtj7Wr+N3N9lb5C9PrdHDvKvUh9ZtFZ+XYzexWKWjm6FuNca/1lOoMbk7NjfKBUS7mtu3Yqvc
UuHaKrjxi1X3IDkhKvD0g74afhyKmQqTrKkJkqNlvSrkEMBHSjC7mz98f54hyxzY3v7xhwZIZlej
sv3mD27J/FQumm0feQsBAnjEU0vd0pukLsZ1a9NICkYowXHt2YYS/IiEcvbRYD3e5W/cxFUDTiv5
CaPCezWrfmol+KLlyBKAvE9qd7U1aSUdcLDvqJKAqffl31xNLwvD9Oe9+LLt16SmZEX+OVxSKbcp
Ohi36t1R84cRcLP85lykNb1LMmwEQ1dR8NrFTXSwror/EXVmTapqSxD+RUaoiMgrsziPrf1iuLUF
FESZBH79/crzcOPs04NtI42LWlWZWVmL517xaxBfLusesRwgr6eAR2S0/qQgMhKngN6xH/jvLsBQ
iTWEatpG5A6uUc3zLTBi/Q/nD7lh+DF9VnLjoZE6BihEA5MOp6ssv3SZtbiQ4wQNrMJkOKNcpscU
ZoTjya3Zm72XOSZ/BYkJ6vh6HwyZr4NAU04DhQFL8u7RTcYd6aFcRbDIlWe9ohVhNSKFdxqnsAcX
faW7OK8Q20f8l067FzWYBegMjde+f5C1G2yxwSEWs2pdgZeS6fSH4TNWc6AdAWQep1VH2ymufEez
h9O6wykB6Dc2+pvkSctJZJ48uNTaiKbhT0EBY1yQDa8QyO2xALS0Xc0mWzuy4RRGd9P0jPJSnGyh
d5QZR/QEiK9wXFBWw03rsi2xCb4vwmh/z8Cn18BlVRSk2ObTg/IzCXuyg+k8JXuZvHtd8P2X3c5r
Gqk+ENdsTbytKHo5BP0qFmM7zWYhW1ZkBpy+bEWahNSnhy7GHLItdsc0z2+bhTzl5UXwip48s+JF
0X+yc1Z87nF6DPqkE4v7mT0T/aTNr27UWeULofFgJzLjyQPgiFhnDqdhYnf2cg45Gx5nMY35xZ/T
m3EJ3N9yWsKsy6bM362Z5SG75Vab8e7Jfa+uTpvmIm9uSe5D0jAAauRWl5wAG4wl800lCMgvM8CV
rYB7xJTkouXi9kg2ANLwnqdXkDc/H4PBOA3qXx5F7OF3N/TxGMxw+uIckmrri/c+3Q/9jNJFJB2C
fmD7w5+v+Mix4d2EjtF/oylKAy7JlygZSyyqzbJgCdFCDW3MJ5pnJHwS4fJpRSB5nitiBdi89SI2
A9ONhQZDlNK5sHFQfpBfI0+laigombpmSW1AdQMDJlWSVCFQaUR0AVd7PivxgBiam+CxZe3eZIpW
ZY+MaMtsl2lOtCQIodvE6mObbEf8DSNjcJE7YHj4gEXSiLUsp/EadBKaqcvtWqBnQvsttzSGLA5+
aRnaJjq3pVv/58V5MziHDvfMfcnuyN4XUYoycE8KUhue2OpYH6/8R/OyjerWxNLDxL75myxSw3kV
tk5gVs2fsCmk5r8IRFYPJBo0yHKZZYfLliJREIA8oMKlyWMM7MKfLABxQ1CQzzSQBFw9moXJrHWu
ZVek8rLtMTuINAgO1u969PJuSugmFE+8gYqnOyd8ieVEdUuw6C6e7iQr/IknCB2OBhpRGL1j+Kfz
hzBnWP0m8KzlIwPYeKUW1yKIMQT6PPkz0ce0rks1jT8BrzmLcBXA5IKqmrPA9guLF3kYqN1LJ0Up
yKegz/xZs1oqSVJzYaeFYodduEAu9sjJG1/4OyD4+/cknrOSUedcDSk4pBKJx9n0vYfBPGCk5Mhm
+mbp9ZC0SEyU7/LxW2Hvij2ciQmrfZb/wPnuvKxHRqcJ9uyBb/Mc3e9xOdnnxoF5loDep4UX7fiE
t5XW6D5Z0WchbDKiUEkQSXkYI/v9TNK3EVWc/Kwc8+pnIFAWWLgGPT0wp3Xa5eJ/75hsT8fQmKZm
RqGxVAnAffKEjyV3CDckQeTSlVvdJhXYHgPmFN9i6m/zfuYwNEieJcgg1a5RW5uvm4ZbI92ehAsC
9EESdlUzlZk86W2VhzokFui/UOXRmBzQvRA2CMXDDc7oIPtuS21NdADkJIoNjM9BjiPxKBhH3M4x
tRH3ekEgKwxbYiURbZZMvzv2cw8R7wgtqqzQwSWYfJjPmwSeQUBkfAGD2iV7Q3nhkW8UV2aq7RIT
HESipPsSb9/WcvnivubAmBuQf14TiC92YGI2OToHk4CvzuD9jXbFpDN+2D0WnsibyHutN4/LL1c+
E0PZd9Clz3l826F1M5jxuBG5pylR0EO4BIUNtIsaCgZUyu0TZTX5AM5u/6S8iX+wKaUT50enVDDq
yX0DijzLZ6iWQIpLlNZAyk+aeriHMK6YoGIGlwYMJuvgP2jHwK5hRZE7hSDEwkTWVKGgwZGtTFRa
u7uAx93aeK/o5U88fL6mwGLABnK3O/80T44r35P7jLt2Rga4hlMEK6F+DfiZ/Fx4daEgyYOXkjRz
uSYPgIqhrzo5d7ZwsS++ItWBMiXnR+IsGp4BuMIXCQGK4KcA+3JA9y4BHV4Xzy24U1wqOAMax0H2
kSVLxh35rRH58UIiE2TsN2YJYs715AKCl4s4LXWFeGJICUWrHbMvjIOZZGUPU0V1hnccYITCaA9K
ET9YdWzSTvZY+Sk7+0S6bO8/n4+Z/UPPqRlxKrkY7/5nyXvJrp2w8vAvmgtjH0+YwsvXsgLoaKai
PE1lB6ZEDqZ8+Bx6Lt6gUxSeNryQ3FkDllCQsVK6iin3nuwFLBv7dT5d5FYtzs813cnk/KRlfUPb
Qz9ZdIapvJfUQ1LeSKkTmLQeW+kyLEhgG6sfofAj1MiPGc5rE4gJmyvqWnZP8jVCM+6AdPfzjJhB
3DxIi2dDpldhiM3DzNNdyHF384CtphljgiGZI+3zTwpHzDaIPvKZdjAMeVfi1unxAUs39K30qLMN
II5dEIboYSethROjaZ2pRyZ1LVM4za8bn7geW6HNTrWiU5XHZLfNeZ+sms4luh0XTPmeDSsncoo3
pix0bkbsXH3qPtldpazOdvBtGCLQastPS+IWmawCeCQDN8QWgc2CFk1+W16ejkzuClqzcZjZsRv8
yn4VsW0y3ch6/XFAaFK+Mmt6hTle32vRZ8KjEj99gY9OYgP93ceE5WS7ZbuYyCYsWzFKYlqQzDRg
h6bRtDLOwk1KDo4o3sj2TG7b9yRDfq7Z4B3t9h4PDvSkmjh3idaxM5MsSqJt+0Ve7nSC0Oo0fo9D
SH12DEbn5vQPGPlUAjK94f6d3DqgyvsgW1/oq8pOxs2BZtEXBxoeUKvNRywwDmJJlJLDs+6Mc3No
DkEFNkxuhl2JLDuWGvqViv+/6ZCdycz5BjAooeAKtkzQMY8VkZ+6CijW1FcKeAj5S8qZUcRNyWKS
+ieFx0EJwqZ9eYxDZstu1BXfsS3w0v8P4h/yxeg+LezsG6YLP7cIsgtJMMkEueem4D/gSaiCbxLY
00PEzFUyY3xcDnptFP6zYkYK717o1IgKUivS7K4ims/s5aaDdVr4FKUlLq4DqBm8qKlK2WTRmbLk
QX8B+Eq+MF68Ozrk9+2l/yh0pFJ9TfEOMYfXEjQA+U0F7EcVZ1cEUiPYiYR0eH1NEliTkxfMyJNC
5/lTw/v/i9yKThD8GAE6E9x2LY0OGTtcMOcQvNJlwC/We9bIStz+Eq8R3K0Ix8NxCi54R6Sq4fdp
4zBgZT+dhtDB23PU7Q9mishkO3ZZA67q68prqrHKzFEmEDHV7oNuEmQZ8I2AP2Ct9rE6NbtACMDK
BFOzhDd/Y+9hqiC5oKszxuXInmHkb/YB+ZL/vpvFV2XDpoKUlz2Cz2Y9CdiQJI5aegI4duJU+MN4
qyh91yfnQhPWGkDny+0Tqb2EqHdy3hamGCePti1gObdZ1CwURHICUuiokKlYWUNM2aJE/5DbQL2z
ACn8bwNgj2T5H+8eejKVtm8JeqNgSYITfjOJ96xqbijJHTuw5s03yYZFgV8vub1lfI3kRqAntuYO
DpItcGMR+4YpgQARPzaf9U4SpJQJ5rCakmlTzj7d+w7SRUJMNSQgPMR+J7LwD30AnwEqgdUQP3w5
NPp9boPC0FzJ0CS7jrAcIIZwZ/4QiS8Scmk1kLlskq02tBhKiCEb50QIrZLHWbqLcY/M4OwTUYE1
rXrXI6GQvk2gIfoe+Q0Z2S7ZFDkKN9m3POL1JZUjhV7R/v7fKdVIDRAFiAPRNyaR6fFdYslHZsIx
0b5AY4ggwiPy2IzcWL4YRzl0mimppGg5kiOXlI4M/jSZxIcnAZOisUjFlWeg8B7mvyc2H/VxIYSL
6+eKcDrESZjsU65t1yPVLv5GIP7ESLr7v+giITPZsI7oPu47OI3T6k4rJlajGBojisA6k8HnAk0y
iO3rAv6wsDjJ0JaaXAgiK+ePR1UMao88BCgCt38+iDkM7tuxnS4Six0HN0UB0XYb2u2pETh/2X0w
8wYmZCsScJC3mwGeEqSlDWQ4IWbz1oASUV/K0xTZ20YTrDp5yofD0ttpdkDvlpostswwGa4d28qO
Xs/yOhzQJGHo4YopakHXwYrgg767sB+QkLyxQHU/mMPs2Z87jzG9ItG3KbMYOmhRHgdgKzrGg8NQ
1hzeaHhjMmqDTamPyw8K0Zd1IkrgMwpRx7tUYo+NmNRSYZkiM4ls0NEMYOFAN2trt7t8QQMKCgxm
x6NkffyrFyqDiFPFG3G/sg4Qyn/obBW/MJw9KtCioYkPOn4IDGAEjmEtsx8hDiFWZvaoMnrA5tuh
Q/KQDqiR7eFg37nRg8tvdLl7mGNAWEB+AH6BRzfdfaSH8LIjG8MxjHrFOQ9yNPTvf+EKty6c5moc
DTHQY9Lhw613HfZVdlxCBNDHpQ43KXQYKf0xA/LJaCZx7t2xOnBCuj3pGEGMRqJJUnt4XLU9zbMl
HmPZLkHkFGC2QRujQSMQOplcfEKFKyVBsXOIExrrxUNf73ghhtG4zdERE9KhKC160TwiG7/UaHYi
c4SmCwqX9uOWpk3kIF14qK7V9B2F3BDaqOsEqT3qeq8W2zYPFpH59QM7Qo9CTaFid2gpqDM6zpCM
H1eNF/3b3hBI4Ikjq02zJ68trRvIAu4uI9+YNxJyonhKVsTqFzPwUKJhNEOXnxEUeMeNVoO/56bz
E7Njg72XbjR0Urxahqw1u+H9J9CD24JAkOnRTEnhXVsxVrm6q2Q07jpvrAqaXZY4n67HrCfMLPed
EyMrzAMqm5P9hq94Ya3nVJfXE/lBb0Pr60bf3KGkdE/balPONTuUGhLz7t3HDfRtJSFVrbaJWd0P
L6UxeNpFS6RNX5a+oXOGK1Fm6CDus0YuN1PTJvFU2zRmwV1GLrTQIPIWyiXeaiMvYcVRN1yKKaLf
5Ew72mnZLnTvAYL1r2Izu0KsLQezlO5oJ0otVASX0Wwwa1bqlmaz3w+7UwU18pzrFW+AGTIjitQf
6c2/J6uOYT07z8eaY+K9TL8xNr5HVOLq23z45q7+Ripin+BEAr3b7chyd5m/O5tz07TntT337Xlr
zufz43xOgs3vbExzs+Mbc+6b3mq/mkys6wqu/8q/68fwJquVZXnW1eSD51kry/dWHt+YfAtVs/K8
zQ3kZcWDpjVzrNnempSGdbVMy/Qcx0mMmUVLXWnuS9NChDHh2JORzUHvJryjxwtMDr/WzNrvkZWU
pvcwrvvJdQ8feeU4HAtTB15WRIGrq85ZrK6e/LK150CryXUip4VZnHewONGdZ1WO5e35ciLS5Ku1
Yrtb8Rws6OSL1QRYxZzcvJt1iyxvw1l2+OR55m0DRXTbcUm4skRv9tFdgtXejp8+zevGg3kCh0L9
6GCebCcWT/1ub7fQvpGhE3Qrt3BNwjImdRsMwmQLkN9dieQBHyKa7SS3l/9F1bgS6dxKdI6bDe/W
htf9GFx0kwuwtzyO+fHAnXCv88+yH899etxMjit0mWeZS9swBDKZH4/2sWfa9vFY2yaphz2dTu2u
xa5HgJ/zxhrs6uTVL2POCduSi0gmMj/atnHMp/y6DfBcWsYxZjOeQm4MjB/DdV0DL77j8Wnwj3Sj
4Gl2Sa7t4tFh2F9WRDDTwpjm1tSu7SlrzDxnxo5LvsHW8HYanZPfAO2q2xmYC3VabeMrA0U9NbIX
w3O9VQrveRpX2xFfZ9cPkUCqZbK4YgIz+vglxPqnqTY/kXACU/8HTbcuORhpJKM/JukO7r3VjJSd
dgh08dP0sELfNsGt9w/W858gELVQEQ35NABfgh2D0fnt+SCh9N+wfXrPed9p7Xz8QJ52rvbKCFPK
ZEsZsqAHYjEI7PzSXCSnQwyWGqNNeeitHlPIJCkjugca96lxY6Z/VCAll/xAOqj3tsqsO26O93/d
I4E+1lZ0crm0qC+iHWHVgVZyW5LmBYiTP7r0ncc2VzhmSD0bWGq0Fz9zgc56+xNEw1nxE9inkKHU
Q2c0oQr1kuVnqq9av3GgH2CU3lP93UAwodh3giX5KRPEn/N6FU2ptxaUUEwCuEW70yacq363z/w4
r9UmXTpGqLM+JfZhRkkpcUswkw2tNjR/9N87qdOEeTzLzjmD6iXFYzsm5AEAppbepe344T6Z/wKA
8LJzlLQKxqY0eFp8cSnhoyBtY/mn/vbwGxk5GuUMYjHKqqc4PlSJVRJEU6N37vet6tyB9r5o546P
2zFMygihJkLgzIJGLVVsSq3RwG4BXHW3DK0EXzT+bXXewRx2JHFLpx/YGYgaNBwJyxULEOwVMdQr
0SbQXASYxnaO/gTo7UqmcUdO1hOHGBIWbH5pL0alhVAIroKKqkIpcE9d9Ux6gEEGeVuDigrJ+gBq
O9xlAwubTvgYu7ts3Z7LBKnbYNsxZ9lktH2YrrYrjOXSzRgoZWYjJ8J7FJlDQEe7of8LaZCnbiAz
IwlDloeHWWl8apO6RRt4Gk2mfbe/21KhpDAM1fzEptqoFHFm3adbeqx31zlk76aFm8NwCtRhFuy0
OeDNpEh9dZ0PrDJ12p5ZUYtJkvTL7w0YyIesvGvV1zwzq8XHPdVmgslktCkyewCpiY8NOdAY3f4d
Rxp0chZg1YCsiTKLspHsfWCO6BKHjSuwMXDVBhlUguh50cJ4Q3roZr0tKOb/gPOGDAHs2Q1XC9Lr
bp2or3sojnADZAEwqcPU4NjEmQgvX+sJ3fBxJOex4svnadUJU7kdrW+NwGVUW2Oano5hA0pdo6Gx
ZK95WWEqkSUfaWi2R1RC7wXdF8MG12GKIaavLVPaH1aRz+HjBaA/16IhN988Zv1l/9rd1Ov4Z8h5
kjltemtQsJOX4dOrW+Gmnrx3GDuEmwFix76TcVmGMxUsQ7UGOOG9xo+GKUjuCVtXMPS/EawXip/g
r7pvez9Phkj8q7fSxncIr93EGmYGedWbs48NbrkZT0hmw2OlwY7lqRGS/IJNaZaKOgtFaGq8afyZ
Puku+iAZxGLbGHyM17/7D2QdxSdC9r0A0YgKIV2owsBaQ2S+cpsg9O47eYW1ik286jEryaQpC4BA
y5xhx2kZah5QxLtB46hw3SjS/PQyVCzIXFXHAAJTPjI67/Fy1NKpSepBvuEwIb9To7PSKGrhYg+l
o9KGQfEF70sFOx9uP8fw9r7oyEJvwbazipZDJqBmO9iHPngoZRapa2yTld8b0mUTP+hKm5P+Y670
eFvibtP7/Ht27QEkZ2kHVI/nzzZffhZggiTqrdM7h1Q+1CBsDboZRbbUJtzkFb4ZTkGOyPLoYz80
zuFkh85L8d/g++9l2plRtmiNUT/duLVxmmmfbv3wyoaZI9d3SZAkIXx4TeGmzfxzqDMnh6GmA52E
PXP6OJ2Ubjez2H4lfRfL+i6tYA2n7NTrgtaU6efQgVrF4CS2QLqHuLAGiLude2ulGMFj0Eb6W1lB
bI/gDrDTIvZiTEMGylzEgfPmjRk4Km23gTWUrpKWUqQ14uvrCIj9UOcJMRNmY8yqKV72+84ba+Uf
L8fqFjDxs7236+d9W98B2SkVmGtUjU/V+IP9LLGvte5M6nvSvz9T4GsDr9P3TqWtaE7RWMPIUlO7
l9rF5zLquN1qpZtt6r/+KUzY2BUT4jrMfoA9yMm88x6iyO94o56Tfla4bJwow2eDwQ8v9ubeDh1q
mj7GIVggLHFL1FNr8MVzXooXjxw9GfMS2suNwLl0S8ElBA373eLWiVBQps4JPWnfJuJ15sVP/C/c
Dxaqq9260+e657+3xXooM9NmI6emRXNXbvLrid0RfjgzW8DjKXKC4QiRt/iEYZqLhyvVM2ae94SR
FiQ+g0O5eKNXWb4CR20lwmv+fcJN9NpjQnRCDQHbkzsIRXSVwt5+15Nom+Xs1IyhXrwPCnDjZ0oL
m99HcjIyGnz78MmbYmv02rfmY/tFKdnRejeMNRkKeGv3owNigSXNa6v+QkccUuDTs+dsMCeq0Guc
88J+b3t7akRguizHoKgp7NOlASrEJmyPO2fE6E5M7rFMoZ9VM6CuGSI5rXwcVjs7sNGLHZ+7l9Hm
5KEK8Pu4lm6e3tPrHkYb7XewYE9+eXcU99shwwzkmttdjCNO1nOwuKNh+RjjEbUF1qu76l/+9/Bf
m3jzVM6aHezyD7tKx+adGkQ40+A+hFn1dxEMrD4Xe4p6AIlBkdhhd/ZonITOSaQEOBVpeNAaCqoE
qK6UpIhbBvPRMTAL5TGGrgobkWrFADCpR1H9cvUBH2Ruw8i4/70hj6R/9fWHlUSx+tDzYXxyawTT
A7AHODcyew8PgJci/pxvsTDTyIxeprILKRo1fBso9UeFHepmnzepEufVz7UC46mtkGaF/TB2dJzy
+owUZGq5/dC8OHNa2LvYbnGhG70tfRft3rteubv7Q7KxSZUxGq3MDp3E7v0mKtsL3YrQ2jY4cArQ
q7idWfll5IRRITzN3s1Pv0eOdDcjTafRUuseXh+SqDmhp4kRMzdO9fD5qCRurFn3ETDqWJuJo1UN
8qVZA2a9d/0au+WXO/I6LuhW6GB6TBFOEyiilPPQ7k5PU5QqWPgw0wbqnLGgCJ5g9qrPtZyqp1u1
f89eMIeIbLYpvCkHx20QcSdaacp2zK24tGgooRFU85WMQ7T3tDFNugvIoM5ueCgY6HVat1cknHgK
1WQqoYkqn46bGAVNyPsq88RLnJI+LjW1gqygxxBH0WxjV9qZDP3+bASRfdX4CXgtXR+07pBKvunL
0ZjchHms5ktK9gf2kmHJz04KGh0YoT7vnEDw6jsaqUHfytbpBngs+/U2YgFMeQa7jdK8nxjaUlt2
SDZN8jHAk2FgaOP9BDdaw6FNJNlFf4Lr4gTUsTvzDpVFMXnMam+NBngBdxjCef29cUDz/kmH4j+E
+fm8npb7jx1eZ7PUiMeVI0rtMQoT2GpDjDEaO5k/x0HffY1FiS2S0/s4OOd2guontvrkTuR1zJ44
YZaXOzV84RY83GrddTALeU12V+BmGEtrMN4OrR/aJFGJ9LyP83dCDyY6R2T1qAfZ+dFgBIt2CWVl
05u8ZMaw19D3dnevInWggdW6sz4g8RFpFBZydXvkOg1SXZr7xzi6wTfG45ti/JIJuigIaV4RSjMe
wyE5iXun5QC5A+TkXw5jScMCDQ2H39jp007/yynx2xFNSw8XvwaPZTCmE4zf7lOsp0CZA5c0xEKM
j3hkaB5CZ0b++7GLKdIZO3IYlToppszBcWnP9m85CCo98XS6EZb4OyezAE+f3MV41H4uivuqxOOU
K73J+BsZORPYT4du2KHFN9i+FJsRtMpfDSRUAq4w3gi0K3IzSM+UCfF+RmjtGr1/n54brPTM01IK
j0OvMGhzQAxC+d1ZUggwYfwfYNa/sBNPIzL/iiaILoyS+Tj9Ke6fXRsXDJYhWP8QnQHRUfCC7Ngo
06BQHVLuL0WrZUjEF1wRY1tBF//Sf2xPA/sC9u7Oj7Ed2pkZzyYIlf0b/J+buSTEnghK6N8Rhk8g
7QlouHU7AcZDaIIV0ITkdCyAm9C+7thnwC2knfAOpXe356tbd8LMVJbBRNYHlk/G3Z28iBjK8u7y
Vs3e1N44mYIkvKRON3cn/Pjtn9Cz6cM2ED3FLhXfhpv/25goPYaiCnKxBDXRN5HI89cJrUY1aZhP
l4qZNQUx6ffn1Qhw6059K9WA8QgJPr1jDf5+F0BGpf+G+V+/zz9mRTJDgKFsU6CO354dG0dyUSZw
97FKT0kQ4YDwVqTvE2PHILEHjMdVj4wZXkSoVVDC6u6JxYtAzB1sT9PHLLA75rFxXhNI6y1xLEiZ
sIUvpXm6Ft7rn7aO/oI3w4oMnV3KgrdHOADPbI+W2T+6nHckJGx0mIo8UBMgd0YEtnvCBXJ9IWNR
1Dc2IlSL+sXrTaRhQJ3QHbCJVvEi/QOTQyRE+3X6m+/K2XvVzOpNutqGhx51wmlJNIEZVU3ABBni
8eUFRv+yX7TSiBtoGx1hZO/2aWxBeYA87G0DN4MvM95XD7ySffjtavSgo5Kn39TTKaRR60/DXY8R
7Z0pM3jXg3ny7z1hhN0EalC9dtf9dbMG4Qx+Qh2Qi2C+uw/QMYcAw58xE4NI194GG2iz6UOAEki/
lqRYhiI/Vs/kTRpz/gb/4IpLCFaEA4yUxVAeUQLLuTXe1yIe40f5gHNcM/TEw6AGcYQhsjZiKXvc
319k/xud/inqMfNzZcn8pyq5PJrbAMPr0YdLhunmyz81rA6I+QeQda3SC0RY7GNF5oNi6mB6wHjC
e4c+CuGBZAPA7eLATPKM2FSEiUKf9RnrkIQGLp/Mn3fVZVrMK1KbXfNDysBFDvuH3mjTdh9Omvw+
2UE6YYzt1vKUA5VUjA1nkiTWNQrVSlsdS+jYn0HXqP/gDU7/6r8e2sXfUTvlzdHgszXx08cnsUu6
COBBWn8pwQmi1X3SQ3iQeEE4ebSTsAvmYZFYYA4LcYIFfErftMJoUKdImDfppKGbAPBi246YB2o0
dOuho96eqVsOzDSnhcXBIxPbSMAPeG8MKPuUADZUQYWoiEs9NJqR99Ag0HOswWFD7V6wotDTei6Z
aclV6ft6Yjen2SdcD9ChIUzg/kbOWxrkLEFo5bSJXKhWCvt+RtOILCkZjZ/7O+ADemSETLhkHPob
tv/+uM8dsM8d9KDkcSBsYe+odd2egCQMHfMC2D3kG3TakSD9johhaGFuJE3D6ec42vbm6ux+U3+j
CML55IX7dwcHebNAWkA+/cEbD+8++wVGQ4fQ+XFhb7wD6kFXQbvTpIPiKbWwP+miKoNsVk1tqy4j
hQnlZnu3gc77DfCDFd7d94+Cq8fdZaLOE2vVIVCgMTqQeZPTU/QB69VYQ6wI+CqUQc+l3arKtrRO
znp0jB9oOgEoaw843nzooKMkp//wXJ6ftA8rG+kC3Ifb0SwqGeRgq2yfMH6YP+E1OO+vg/mT/JlW
T1ACaTkRp0VoGkq0Ao9D/1kwbshMMH/UHHallkaI0T5H1TRyyIf6CjuW1UNCSD+mRuOTzAXitk0i
h/YJ7NUDSj+Q1V27L+YKvU7Uuj0mZb+9dvkPa5Cf3gD6mlf9ZgTImAIwHS/7/EWfNZnJ6DeZ9Ned
LZJChzH1G06Zc+yutWtJL9sPVjB9muroA59CFxGuGzZpyh5s9opxHlvNSWLPNqZFxTo9jyfQ01e9
gLCCNXzjzNBZDWjg7vJWxj3aF99OesxRoQNVPnQv6Om2FtFbFm6iFvHn56fGPzReRujSw77i3ets
ckqBDns/+r67hbC2z2eR6NCSsWlpahf5NIj0DoWJBZKB4kexiTk8dPfyK/o0NIDCfqfOZ1Gtdzye
wM8+HPbJnmlMfyJz6VamG5mui9WgiZSgIFVZLpfTH9u252eEpPLUXeW2rubeC7Re8aKTW+pzPXyO
MfTW/07DvZKfM8w7e1PUSRSQqc1sl0Y9q/WRiZNun4YydfXQl3HNgHanTyN+42XMhGdSAYXtptD9
4Xvy0v0HY3au8fSNY31sVzP8+uAxVdy3QLlaFz9grK0lJtO5M2Rahjl8QQ5asKQqZh0Pm2KGB7FC
ZyqWSmtxYEZocFQP3BJuFxodV32egBAIPoi8WflT/lQwNES6uK30gfbJFWDRXckY2ISRDdEegx4k
gDsG03FEGio8ewVBJM+ka4xQTOqB0mgDpyNU+ObJ3KaXDEblSqcO0ZJXJ3uCrx8ZBQ6tRIG/hBzz
bYWNxyghajuQHehUZsEzIH2EARjHpC5DSEpicLnTxZohElK57/B7Pm9COVliH7YKDja8TPAocKXD
yYbMuLTzK7Mfe72x3grXPIQKjsDoKZ7rcz1PjoRPSr0K306aMfk4HnnVOhRG06R85pfIMpDFBy7R
FKoX24MAoRCJGaQ1vYdol/JxBNiEa0zq4gmMhW+BFh2qO7cAxfkXXClcicxE5HhkDUgOX5MhWG/u
PHuzoMLP1KA0p0aP5yrwM6qJc5mYUTYD2ObRLl4262dLla+H5vCQnUG6kyM9JTFwHx24AdLccdsd
x+WU4w0K/9hQlw4nGSK93HupICa8f8Of3u7kZD/5UXplAANGZpgwjQMY6QVSxBArpn/44ArK7XHV
fa5+UThZ4HDSug+gzu0D0AE8XXjRH5NYXE7gzvTwlsGCeN8uql99ny+ZuHAiVC7QrcJsfLgByVpk
tTBTlB0TzyHGhiZjCjmjWeFtgB0xThYkbIxeM16zYjekYlmc1jlzmjdP5ogVM+YMFjC/dL3NcmS2
34lqdS1dWaUw1WOstcHmSTnAaogub9zVoK8xev/D0HLe2u/lmTmhwAKig2t+JF9PF4Ofp6/twwlQ
CwtHNBfsIs8VgxkQvv1FF/2vVhzl73EIYSi69vsaN+zdQekhBAAnaBHMnNMriBBTD5i5UOyz+cfC
NOu57vjVvFop+3KaLom9yCKRfV4RJABaKHs2b6ru8GkpN2QQaWVqmHwUWGWb9/d8wC7bN2pkOOjE
RV6JzhPUnTqeVZZuK/zET5PIIR4oY0Qn2Uy0iRTr6Olo+qt3NQxJC7Q31zWLoeaJ/R6rzMbqLl+o
BrBdKafZe8865ZUzljV4RgbhRbGfcSDujNItp3QKwRuBHlDe5oxrpl8osfR4E+CgecrtMJz12Vga
FRPdGT+MVHkmIqU6nXxyDwjr+bQDLE0Ct/3sVM3iUD2mQ5EMcCaBy6jObmYNmBPfzlml3YKZn/IX
F8AWCSgrwUlePSzXHDaEpC9xy3eTzOo0i04GjL+NeZxGEDyPG9DGHc9pkUgdcs1r8L15eHnjIKj7
NlUUmhVhV0IFTe9XYqv5FMEfP4w7SxIaDjoKLEWdPBujR/suxjCh+eq6py69km9cyaEqkPsTaEhi
SROwEECLhocH2Ojdws25r5qn57Sqp6PntMuPiErIVZDnl1734+qKS57Lt53EK08enZKih6YNAH0r
GnrFRLidhSbQ1xuV3XtcR+Pu21J+85ifeKhH7DibvMQbjnDzHG1jddYdWDHCOdUUBhKjMdR0tKZj
UwRpiXEUHlFInz1siFWYEKhNdP1PgAY3UquJOumPX15ptW08K/Y9EHoKvnUGXcWkvmLackovWvAG
haOoPh0wQ1Qkd0J0ld/K8FJ+zCHW5RTADQD/pDhNerj+kExhekBn5mOVoD3bhAsoqRDZ7IKr69HU
LN4bHYw+gtngxU5ORyw7KjgwWuo7GfGqWMJXDZbBSsF26f0XzGCMsaE5tzPRPLW7njxAgUVg1P3g
+jqjyIdcnA4vCUmPeMOx3eiUwRgDoWlikN6UNRnPaze4vH4ZXALZpXtgBLQ54+kwDmcazhTIiX5u
2WwwYbwgPAL7H9sqe8vLDxX3uSaKg+diH3nLfNKxPDGqgslS0pc6iN33YKH1J3m86dGGiMwuWw9p
AAmMtkdetgixL8BlamTLMF2GfDFtE/0PlVTtfagRiVpuiMwLjZ0y1j7+CWUyXRMQMyBh9wsORwy+
ziOH3+Ywn8rxmPEswQ9hMMMywenh8FAvtti/yGSklKHTzbUmRbs7SugTu7rYEbbDeX/oMtCVHs8X
Brag/XSQ6jhLTIjqAfAKQ0pObgOYicMnAZtudBy1C6+rj1U2NYLSCBsgqg3mxLa/SJaqkc2kWaZH
bhjTpAyXp8G4fv4jmyD1II/QBqI9pNxrdYxyZSpFRjvMdyAGr3ZCo0lfc+wT5FB/YbPPnsYr4F1P
pyIbKQ/SjPihTwKslz8BmhgZMFO5XJpRnlABrdiQ59TDdBtDEdJqNtzmfqu5qGlqoBSEs1id3L2M
4hXaBMCCtIdyQPnNnOBnsNZA+5wGTbnTvscxcsHC1XJGCRnvuzmE6GOmEt7JRGg6dD9+kvrJi1EE
8IlESistl/0TU+UYQU+FilbWUknQT+yu1wd7lRMzHerki2Nm7nayRRZNOCrH60JT4LiAtRBkx4mR
kDjl0CxUu+9/RcfT7mRuFlmwMiA5dxiL2y2X3R/eWUapI5VE5gYCccdDV1YC62HwkpX1GtkpXvzM
V3/5TMnqsxByJiL7IAV3VZjpXr09BTIyvnN3GTue1TI0nGX4mt0hpzHfA+Cuj5wLXHY26zNrdczQ
6RryPZ6Hul2wTge7ZOhyU/CLbOysXMr6hhawWbXjE7cKKyuDp66/j/6Sd/K0GNfRj5OQN6B0b31F
kbE68jU2YHzR+x9HZ9qjJhSF4V9Ewg5+VXZw38b5YnRmlFU2AfXX96FJ0zRtRxEv957znncBM3Ha
YUFOB8ABv3No8zsrkugU8kWgEXJis0x7fom2qB96NYBrKZbfiCf5DzVnLqE1yWxcVoD38D8ompBA
IFgAruG/0jGz6jiRWXI8x5yIxTjXUSmvPtMFeSEM+JjrVRI77SyVPAZ/beGw9ngIyt41BJu1/4J9
i0aYkd877I2w6SJKPCagLc5phcqtsyafJacaBye5UG3rM/BBS6yAb7Z+Tv6ZtoFYoH08emL+oJrw
Wr9Q82pUtFhaVKx48nRshPzyggnxu/M6sF1mdfzjm5E2BvJH5H8dQ2nD4viK5XUKOxyvSmwBc4cj
i4MDKRD8ipYTpLD7/69qxtMXvNmCahOiIc+e4HIavAeXI4dzCJye34VmYbYuLEFmwsobZrTLc8td
5wYrzM36GY9cmi0EMVSS8MkJ94ro31jsH2F6p69EgXtmKdnjM1F6MAjpmrEaH66g7+M+WzqVDPVv
CgoFlELkIn9oPxYLvEQdzvhiibN3rFmJbOeyw6NNOm3MMALpIUeRaglMG9kGWf4SY+YZKjRycx/F
lfOJcGf+pwA5BK8/7OpNm/dujzLGJaXVHd9X3haKKGjsG/I1HMwPZtzT/G+YjiOgd/D8G64ViZCl
x5MxXrkAjDblv7ON1rJ9Y3MlXg4xnAkFheB1IQTTZVHDD8e8eSAXfaYeweFQw7KkazanMf2S14I5
Slws6A/EjsohUZpI9fb6yBYd4kio1jA9eFbhxp/oyVOd7n2cTI3R1VCaGxdCMLgvE6yGdE8OB2rP
d0CmOwp9wtFM1RdbFjw7D36oc5ik3D0uFY2HeqVf42jh947I3crpK4cqOxEthTPkKEM4hHRqmVf1
qB951E1+/D6TsOlBmHX8UFLuaSmJFgUKa1k8IGoomTNL2m/Tl500WHQ5n7/zMcHdkQ/9pf3xtEIA
frzs4ucDmzLgWUu+WD1Ut2z5zcvuttTHX5ThLwppEQp4t6W/ZCfvvwUOLiyqgJo52Ruc+uj5cOgj
FWfcUSb6SLrlmkbe1ZG7y18Ao71wCIIRQAaBbLM+eWGzpku1im7bfMPVZd9pl7xGM6HCW/M7WWD8
8LDNmWZNDhryq//HO6P/X2q4P8i056OK1vgcSX9aPaVMf30TCEnvUPzUtSVG/SYDNP1NPci2AHbs
Xlw9d4CDjYw1EiTVwane8/pUESdwdmE9M11iS+r0P/A3hcntCbiIEJp6Z9yg/giB6REDDLYnIZac
jf1uZCQBcIaJ6Q1PHUccky6YOexYtFfkdVF6jJ2FdiBBh2HjuXBoPXsEEIh1TKv7ZYAJwUGxE+z+
L3Ab2ArZB3OItwXBUlOwQ7peYpDoSni5+tQlFsDiWMr9B2AfmEpPQjKbBrz7LiL6bjjFw5hLxVWS
ow2iC334JOnO/ZSDtEIkHt+SzZd+qBw/x/AL1Un+H5UlfVyueuwTcena0nMVTC6YAuo2ECcBUdxM
ArIUGnHkExMLPne/eTI7lcdkvgsTxy+G59w+yN+6w1iWvgg+de49FxS8tMTcArolENhmM4KcSLZp
u1vrQYcOQ65ZwNNg0E1oJV06vRUMFu3A3g9/nG0f6Rd8hgLyh8boGd4J2yF+KFwMrhfwOjbZL40t
nRdtuUqEECSkj/263BMKZNiH1YJDAw0Dc2ZU/p+Q+8yL8uokcWow/FYM2otfhPtcKraHJvILdVaI
x/ZXVqkV1q3xiyfEinflsoSAQwsyPNIzHBV+kX+9Lk2HY0H7wx0wW68FqVBOBR5h1fL8CunBP64Z
YWhgsHlYZweqsG1ecR4BZEKIrdln2Trrm67ZMcuvq2XfRUZ5S2Rk6xpKlQoPWNAAFv3D5RAbz73W
Mxl8Cls6xEpckuqJ/0MMXmwvYqq8j/3WN08sNqS5zJGm7AT9P50Poa3fUOMw7EntIewP0IHo24bG
Emk6KMAbrDnpetgKkPCVJ7WeQ49Rf4gzF+do218ITIKsIeY5xEggPq9e0Ko5xaAvPEK5xip6EV8n
tdvCv2csjEinmhnLCSVVNZMl7vDd9IsNOmeLLZgZvDKifgQveC/MUbqwqTaYUf3XoI377LZQLq00
K4XEztLleQkprPT5UxNxaCwmfpLtMtWj+pc36jrvsc9+pZeBUSHCLtF9QE6PV7WtBq+vCv4ZNCIO
MdAVF+iXnuVtC1t5Qc7bcoKcZpYthSh3yWJc9HZ6GKLnvPUI/XUo7lFNYtY0tlrEiRsIXrXN+OfS
T/eZQ70AWTd3P3OEjtOwWXOmgV+I3301cVnRxvc08U12NzQ5oxI9h+Fk7f+HfnFCty1TtHRNth/d
y4SpFPRDQoOMgHOxMSNZ9bVVqiGJ5iQW/AmncnHn0ijUm/0Y34m//pYah635U4Wix8CcfyK9Ix6L
dEACDU8uVhQ2MX4fKsig7v4D4bzhwOGgkjTtZcLzrr93kOeS1yiBgswlf7YQrURM6lDatkwEwfD6
CAbNvHp57FHsDUHJlgzzAVHAQlVfZN6DyEK+MiT/rh+qZKtBMc0Rj5wx1X1Y4tklo7Gl9ZZL+Bu0
MNpSJVEldQSFLCCAbiach+YGEeud7SG6lB8nbRaduG0Bf/ALr6PXn8gYWKXGrdZi7U6Y2on0ymjs
BsUTTumdsh8Wi1QAmTEPPqT1vJDXQPYKlbKCI4MlQSzQ/b4PDSLu8BT0WwJCyEe8W/jAvxhiYH+H
BLJew/M/G9ThTnn4dNM300mGRsO2i2fDxzcfK0YF7zWwwntuIkW6SmSozdd5gNR+TwzXt3r7QNxj
LjJYmjnXoG7Nmz7MVEddQ284T2btWCVAv4YFQb7DzgBwek1VyAp4lZVMa/V5eyfnjtAji0IClFVy
FP8j/HxQBTJQID+iW3W0lSVZ0oFMla5JoaQuzgg4qDPeEM+UP4C5Gl0y/QZSPnRYHBzT5s/wKZEm
J6YLhUNUEHPmUXnEmET62MWOgQ/03CMnuXR3pD2YMygS58kKxu/wAycQzg4cHtGSgDHFyTc7qfr6
E/wP+EXh69859j64klkP6HGneD+EKT1HO30yvvTLkOZroItBa0ZBsOPsec41ijB+nBW1JrFpp2Js
SSo9v2k+Q7kN4F7E1mkie19RetmYWNlPW5hTErODsnHC7svDGrk9Vy6f2QL+C4TpXA0CcCsDrPev
z1ZCioOLerxTSG7TeauMNHZo6qcFlTJGg5mziGYzVMI8iefFBL7EgO3vaP0rOJSVXcjgVeDUfS3f
m/KGisb4Um/l5rEirmjmI5Ww3Y2fMS15WVhXz0vk9fIx/WZi+zxpp6wNX/TUFT6xysKstkpxGWjn
jJMihvBThPGItmI3dRn9GKr1vurIx+QZlVlXzpkJ695nMlMO5y/DRTY9uVEf3R9z6X+a5BNvygTU
bArOLUNDXICk6fhkJRFTPfmHCLoW1Q5EabwRMoeCnRTaue5xJCY7ARCZWSCCzZ+hCwcw7cxkOS+p
HwQQ1t8P6CkYfSYdX8r/pu/T/Ug0S+Oh9zBDBGCsmuci3gg4P0Ql9lWiX585bWxwSdkYMUHwaFOB
hJTSDqlmoFceqh+Ko0Igu0X16Ihpb7uQxCR9IUp2soTXZo/8SNy97dxLN8DTcCCd2H7sy+tniwUo
0XrLbilY2RGvN+dsK7qdui2twhSK9Gw45D889UyGI6iznGGb7KL91BDV18Xx+VOT+ojMEAFkpDGv
muaXlpJlmLgSPF0HNwdIII0L2Hm6+w6oLnbzvhIIN5jq5tfbgZUDItZ4ZmL538rPdxIM51XNwBBh
/WejkczjNxcpADBLcGI+6Os7OvqRoP4nnu56pDAk3EHNy6d7ceJkR+CkghE9QiRPCYYtLTUU3FDd
TdYUElnI1B+UefH8yhbyTcAENL8SizUrgVUYvmFRR5UKdWmpGj5K5Och2amSVa9AzCeB6EjxTLuN
KYGMT/o5X6V+PhWE4SIKe009jgj80oZZUQVp8tt5cDMYmdJo3WFYQ/8KlZOx4+TGZ2SnMguEnEXL
gg4TJttRAOEwybvH37Pcan9JMTdMmyHVGzGoCnf+eWkO+aX+gfrwmj7DjogrC5AWyQN9vi06kNRG
ty9qpoP4JQQ5AnUXRE5BwE0Pm+N98fH7CwVq/fu6qOfl8MXUuMYKAsaGJuIXlGDvFTEwadCIh0Ls
SBuTUF3aXwV3jRH9h+FsIl8nyWVLey37nwAJxRcQOWUK85XeNkYNdIa17seJcV1YvaMKtN8c97Sp
8X1flREefRzjIeSshsJzSSxBVH7xDX5QiFriKYdYQNsC3yHdGpQk6/Sa3kwL+AkgI2MB4xERp9N2
PjFgRKhYjjCxb/gADU5Wf/yw83RpDeGpHGgTbxA6a0c9tsdccu5OtnyuKTMfdrFEpEBRh2vPBjsQ
ZYaTyO/Y/1NTuU8GEoNT/mA5ZljQ82qIlwhsac7M0wsxxp0fADvxk73CpmubEV9E+4VQhBh1NOcX
w+VuV3y6wUW4gXR7ogc9oR7PA4zZxwICwk5dgpqcGK6xNi1uoUwyygxuaho+ECWzbNkKRw8fAvZ2
+A0CWZOOgr70N/54zP/BJcDKgbTPSTg5h0btjvHoK3XFtd1dVDfp9vk521K604GVgQcwjHjNkAVA
LY5hhpz7uYl7W6G4OEWPesUBtqglPPyS0pMsvqHcaMBfzDg/01g4DcAP4tcdoeM7XXwSeiA6hdK6
Yn5vla48jJpK4WHJbCJ4n782prxoE5c78DhmZw+vRr7PDAJLNW8u+WOr9zRh7l3cUn3MqkW7Egkx
E+1E3YN+1dtsWLW6D9VpwD9L9DAJwIqS0Uf2jRKlSn1GAVAmuq9RPAPbZMzoY1LAZAQmBp5V+lIS
XQ2nFcj8qEByOGY2bFIFrjgi+TYwKeDuO5Chxw0k6AOI4hUs0qG1Hx9fMReU2vHZhmgv7KElXWlF
65D7Ny5hiEYHpL048LntRiGyalevpaAJJfeNDcEidWr3CSCyP8+VL2VZvyzobVkS4d8CQ5K6ep0T
XfF2nyIreZov74P9SJz2T5/B5abAgBEvbAyop4ztxLCHr0dR+S2+SI3qSw/PbSvZ0BLOMfjwUUnw
VniRwPpJrWJd/8Usdbjq78pB3THoM95QZKAghLUZZWvdf13ffyXzWg3Cx+wh72sEJLIUqsDrw459
EVZ7jDXb+pEt2R7VXyJViZfLrPJbG8OxWkS+vVfO3yudch2w14gKGOoQzsdnOXm5xkZSfLHpF4ni
fARLY9IQGJxU3hkKvYNzOGAXwkDm48t4O1l8IIw9MfawzJ+c8zIQ1sOXMTNXxoR9qJgX8EyAKd3+
mjAUd8V9FpqjF+gUDoQIPZpFnMzFPyg9A4HkHq9mshsO0753JKiwFNsNf6eaVtpad2giK43suR1+
3sxUgLFg2qEQ3/bw7CHDN1Aw2DBw04yxhXgF726OJCOuj0x8Wp7t2qdUOkNk4/ylHqgkd4IhF1ev
QTedcSnDykxtYxHfYJmR0hvnIMSMk5BgMeEbJ9lGHg5go9v3NVaIzVzl+8R0wAPNiW1uqr9O8+Ur
OHNe3BFdHLSLUm9ALRTFyc0wA9q4LygIqQReVLj0zjB9Fat54EZ4DmnQ6a9pgYrdW0cbAv+Iktpl
PxGJS0cvgsAQBRZsUGmFCv/5zYhkcuh22DaCOHkDIDpw4ooauZrnc23FxEu1lJebB8YuhmBHrZWt
CP2GZkprKdvgBJV73sjX6ls8Aj3SKbwpldEaQgoFRgQJb6+gbq9voFu8HaizHlaBFSRapMQBCKcv
o3CGbLhhpcHDYMZdbg2YnctUCd+ti4RlzDAG/wA0D3s3Webrxx84WslM/HsSIeEfDWaM6InzxgVj
rXGqMSHp18oNu+FdKlu+tmG2BeeHPn6kdXytQDCf7tvNrpyIzJkw616mBEX5HEtCAHqa8ljCf0AX
RY2B9Q46M2ydpkCl+jGjt8W+3xtbk3i+BWhFTJ8Oc2pME0LvVXC0kTYFFnreSNDifapiSs1yzH+e
QgM0PtxM5Pi8wQvgDg7QNyskDQaRVFSYazYNRULw2Tgnn8wktn60Dsjie9w05hzj0KJYdDwvtrZn
DQDtU2aWq8mBGTe3FswtQ5JnK9kCUPaJKb05VYWZIhOK7eIGC65ruIy937vJDeifroNCVyvdwqEm
W4PvE2ef9aOAscD8BfIbiBMWdkB9GkwgG/c8ACTaFVFCDurLKAFQrGOd1E8XUOFGYAjT335Gsy5G
GHfKmDZPKT1gSfTrbMvyZganB+na5BRbIvKPx/sN2vn2kCDBDP5igdNwjMfK4XnhNG8jcDzwPr4N
OIHp97BlAg4L3kKTn+CdEA3r1w+sNYQ8kowPfXIVDHfAKpMBp+S0gb4+pBwL89ce2aB20iAS91T+
60kEjt6NdHb8lf02HB9QeEaIhBFzbXPsQ632oK0YYADjsEkcJTzfvHZbeyjpQXbzPXYSQXsligMY
2VU1t2Zl/AE+G5wK+wRClYzTz89zz2KyTBRM0HdJ1bCfzPv2mTh6CaiJA7sDG19cn+gRmzlIafKl
L5ltQGZwIQMYnGUJPwhgrkOHB3a3dEc9u8J/1Sh6ATevN7QxdHvvqyfEv7gSNYy2h6t6VU54lbxg
sYyUpwx7D3767NzRs6/bLfjzmdcEf8YsgqkUhD/4Dy5Va85x59K8LnKwjHvEPdmyayRLgwc6W06s
J4NQWoWmQXfWW3BGJCy4KpwyfCFb0cpC3uSm3hFJ6z5oLcqwHGU/4Ftig6RBKjp/mSHfZr2V9szN
EwcEP8ExovRgneZVxH1Jv4VdL2wY6oLO6FfqIn3Bs5TBMf27g/DQVS/l2gWB5zM1g/c+vmv7LAFe
ObNn5dSoJ/+X0sreNIlFB2r0QMCbYd7hnr5AuLSi+VpUnhDE8/eV7NR6mS15dQpyhDGc3r9xZvP4
dNtO9RTEtH9wMWfnuac9oYu3AUlqdruDlsZTbvh1iDaD8g02op9jKjF7zdPvcwhBK1AC02GSoW/e
XushGKDGp607X4nZ+WWewKqcA+3/PmYXI8aKT9l3If4m0FVg3yqnzLro9GoMSjf5njV/oLwg8Hqa
rFgwsYtnocVSjzj8ltCmHgJic+qGP2xJdkDUU2H1sKFr4q8lhlwfC8DhyZowasv24Jt4QwJD+MXZ
JWydcj77n7f+fFFoII/7NqBEya4CUrwOxnnzgSkhCHDpN7dmg8XOGm9dJztJE9hpXBMLh3CB56mi
PXfkWX7Fj82GT6rg7UXVaMsclp5pN8n+KVvZIfa7IuyxklTczDjJ1VE+h/f4JD0248S4pxc/dGdr
nGgQQsMJla9jJjXoMV0GyQLTGbY/LAbwxrpP2VIy1b9v8dV5BFSKxJC7wu/9yvcRQPnj+Z2A0WyR
QXmVC2mPDSmZ3TTg5zUWF7Cl7DM533MIF91euLI5lEzzfj6eSV2P6kGLyoW2vanZjkcZTywmdcWc
9g8ZIk8r1ktvt5TtLnGK5MRDANn5TOZ6u5VgskP//9ON4CV/1fqSq0iQbHXwDS0FVeNXCqzDA4IN
E7bCy88JUqy+B2K9TJY5QRTuxMcWLEUKyoDCxakFQvRjwJLRAJTgS9Y8DdAfeP2HSltzu12/Zr4s
xszGVgDpo8SthKjXb+ozSpGYzXoXh9WiHkEL3Oj2nP8Ds5p4xbhg6II+9zqWmYYIR/4ul/J19Apn
XD8SHphMmBMfcmBde9LlJc0/B9B6ONRxMW7VohlA0Ba9+zIf1txvDlkGHvVqfOojDad9WNVISDxt
I2xSzjOsy338jYkfxCsomT7x/I+G5WNUb46saZo/xXtg9uOcOXcp42aj05ZDpZyAENco75AwQRZd
VCFC9vxGW/q4sbnt7273d3/Puzlf4ggIE3WK1Rz4OYf+tB+7OW72CDAIh3ZgXkoAj7KoGOXRVQGS
oTnivMeLfI/YAHkBgg4WgAuZe8FpCPyTRVI4gYyy5NWCxJV/NkXlpBBGZtLmdUSeY+uUqzwyq9cO
ptlXu9AvnXv/a5ab+IDUH9tDvMftN9zEY/rFfjsFT1uVa2Uk9pSc6TcMnb4nEBhll1oK7ibc9LAZ
9aZMIkgs43vmyLu8ggXPmxrhzJYA5TA/E1Z17TIHVUNak9EL4kyM1ZNPHV+US7dsFqRKn+Csm5Cx
LEYZ3OVx26Doq/7aZbPHvvxaOC/3gxsCWcthd9XfeNKyDXUrqYuU5qdiLWDfQqgcU04RWanDgPft
pWiZjC+ttZIHQcVpJLRQEAEVhqjnND8xw2rJ9Gm3zFChdQfnTU+56nW+6CSGx7xeCYARzLAhgYnS
9EjhmR25tn1i9et2NzhdjbuAYqtHhtSYTwbwygQBntJ9RzoifzGTrbcwM8NLesFlehHb1OUwgPGc
3PQha40mqJzTnSkLWvj5h9g4asod2kLGz52j+xWM8+sbG0kUc0v4YWkV0MefAQjhtcBWYdytom2J
8YWBR64sZcAqzTI09+M9qNi+FRYn2lTW6QuTTRiJMR4ZNQU3fhRo4+1e80rKOMxnhEWGy0M1ti0V
VlHFTPqRqfHoOimjNb+EDOq9AYgjcT+hKHZrQgiR81T2iETY2KPViFUM1vUDdewsXkqca6g4pwK9
wI/q13DyDXsCsbOSLxKtTJlBoXSeeOZwJmtLDQNwUKK3yxpPfz8+290ZEzEQHdL71NXol9Nv7/Yb
tXu25OHDALNySqZ++7sxe5ezt2Y9V802/zUZXXyT3c7H49pRP8MfS2Y1L0CtBK3kA3Uaowao07hX
QqwjPERs91e0IO/Yzxg7YQrHprV+0LHPcvC2n563+jVdfd0p6wRLD9AveV0vzodXNCASziIVcdKt
Tf3sljIutPU/xhl2d3qAR1JcR+Acj1v8mefIqQZX91XIfvyHH+PWklpRO5/SzvSoUpbiAD53Ax8z
FkiUJLj7HDDanCEau31vt9U+1gOpcx6htEGqOaDpMU+msjiz6NA8p87Tr12E18x3YmMpwZx+Ogne
pO/JV7VDx5C/w4RS2gzNQ7VjNtH+1ZtJOVXAdeqp6DdhRzHtAdchSb0zULCR+NOlJevmHZWyky+L
+22gKydqjhO19DX4InP+wcRBj5xOGtPBl7i7KKc0Igc40T8Bbx+LTvr0E6T57Y/IfAGfVkapcFx7
F73fD9Lu9uV2TDRaZko0qNjBgp3jRvqXll75p1yLt8s3rkn264nKBWcIzgvcOtbvevrEjYMAPWpW
KHCggnglxhHOGfJBZIKMIg6wB6h0w8JuVj37PDNgvAKgJ2uOAKPy9Gi4oBk+fut+03x3IHn2fZst
Ocsaj8NXpcDjUVT3Esh4DuA353HqMlseuffuALMjcbo9Cdrtt3ZN9q0DkzJOcG2adfJ479p5uRae
4DKMjiowj3zzmXhqMh8KT7mHwyIHgw/LTYxKK3huuwVLr/nVmHLnnsOwMl9NZNRIU6SMIqNdiNbd
3TGAmvg4pAHRvbMjg4xT+PKVYR2wf7HrDf7zWvW/4ID3JNRiR1iUb7ehBDWjIl884R/CFWuoIAEJ
UeiMNxMPZx5DjkbYnkyExg/NfxIJHtAX/cSXiFAFH7ORySlOvGTF1JsevUHI/8NuUd7zEDHqhYgx
eOlPAi7MCU7AKQg9hrCTndhBOpric8CXndg6wqGCngpiSu+MUAvachI/mYLZabfI9Xn3Z1Kgs9G9
YLfGuitA/2H+SkBUGxrd6rEFS3osJ9SQqqeb0bhl1MHkWPOCRAKhYWEED6EtACrs6tEMpN/W9NTL
0eaXPRX2aB0V2FbUulWeoTR8C2B+F3FurnhV/lX2u4dtMDABWgYuNkCv3RI5I8Un+efYAt8+RDIy
SFtJ+qaEgk1H+M39KvcDvLo2HEjGZrQXT2PzmwO52LOGAz5LywwrZlgNDABVcfo5ikz0GLeTutph
FXPiXgCt9ZX/xN70uUwr63mV8vUTuJMk0BQtzW/K+a67Ph4pfFo20Ad+jqpHSUIOB4Od8ivdskfW
g8/RIAiz3b2J2PVe7EvmSiYyvV5hVzYcOnTuu0eU6NMzaXiRziOAMQL2Cla5j79eYbE/U9maNof0
JOwJvsM0niqbI1qJKgzmwfB5VEYZxIx9JsdTAHId8PW4/YcSPjyMbCZ2u2lgu9wd84X57azBZQLb
AHaqbiHxYHJmmGXUpStTRT215KigA8DlJl/z10kccPAgu4AUhukDkweH5WPWEd/AXV7yRgIU19X9
oJXkoX37PSSxzIKvI3kaZyrRToyN/OXzVwMDiN4Ydo8r/QmeUSPmvIJ4YQFBJbKMkb6Qaqjiy1d7
g+TpmONyzDFQt5lXz4dL1k7T07Ahmk1gy9zUCylqdtVJi7SQL5mkE9/g7mJIB/z8O2nt7PJ4Bpnk
EvvGTBs5PO6xmSe8HIVEGoEqX1uOESkN407j9duO7NvwHhSmLfFjov/oXKOvpze9zQKjO0mc/aBc
oKYUYBJlFrNF/CjkqYKw+iCjKIA68SNTZ6IIJGwMp2QNJcvM+HpGKd7qjGISAJQpVnN82QX/zI2g
pkWq0E/rg8pMic1EQ83B5VwHCq6TfGkwAA3fc3VvgMRchku34NNG5SbBeRtODBUnS0AdEwD083GQ
d/3kIoMUFNm2Cx4YARrb8kVPDjuO7fmziicXiUHLe6ognbQk3SPz8CV8P5K9oGz0cmUW7gDbETWG
ep+3ycPp8uB9gTEF4I77xc+QO6MjO794wykA9sM5I6YGpNo+YNF2y3sW6gO9lle44v2v3avU8RMn
fXyl7DhrnpeCHYJyGcErGu2XZ17uxUo2Vg+oYZ+wwWKmYI1a8qWPQXIhKK45JNLYTQZa0CBjPAvI
QTQlWp8WS5jpE+YLgwgqJZ4JzLNhZkfv0u53UvGt6Rtx4PO6CbzoZ5ArhwZnQhYfDMmfCkbqhtOv
iZ68irZ5B4wza+uN+qd2jH5r1D7ZQmf7nFB8+m9EIiSrJ0dZxwkDl2w4zw9igL0a70I6MGroqPq5
I/cDZNRgZ+WWdnbgIsR8u+xoQpQhF6nWAvkPVCaPu6vd7TOr5IUiKPv+QMT7dLj6az8GMhT1ubnL
u4fpNmcQLYIrAGpZN3PigBb1l6E6jIQYjh4MyEO/zTJfTvafm3So8cggky/zJlRqb1f47iZuCS6G
IJdsUJkx0Js9QoYjQvtY/XwwPi9OeEVU3a7AywjQqfOG91Ub3Obr8XbCFwAd6iM9mmhRjVLV2E7g
hFB+PTfdsL93m5wb3qwb7VeWAwGniDPSFcuci41TSsH74xdtROJlzgefpsYeLnn6WcHdSDRHRDmV
kdBJtDNgCjysghJQOOBkw+GotS5rHqNXK9HhWFJicILMzV16aL5pRV/2S2JJn3IW5Xv9ogulGKEP
E5Ox1bWG56EG7E6llSrNoR5V8CrQXz3hF7vsDVSXWeGZtxbN78dh04buvj9PvkqewwnzVmbszD9h
HI/uqPajCmu21tTp0lODwGQa3+Tl8wCu9JqjqdV/Wh/8HYtBH637f78sPabZdjjCJdXvsrAXHQ4w
ie+bDgbp/t2lY8sfswJj03gswDpjIc/MgG0Vx1oa/DJ85BF7eQxVYtwMRAFn+DcO/4f0iw0xtzac
gZm1K+9ELB4bqNWbjt3EztYxiXH7RncV9BbDvvsjHa8x8ZAxaCpO/Vh5U43k63twBjCErQTr4j5q
7Eti4l0KqRRjTHEj9YsnnE4CBOp5hqoA9qGPc61sgXfZiEAGeKhWMn9K+yKZ57jzST7Bmtof/ZhZ
2hiP5tHTSX0SlewXdJdMoMoGzqB8DgBv44IyhOhAHI4cEW46ZEdsDxiECjAKIXiAGK4VT/PIZvbM
1eQDlQL3JAz5KNnsAcyW0T5zQ6j1lcWUESNe4Mz/Q1bWfDWezIj5ptRc1zNGBMQd2TIpk89IDqSf
ms0zJ1bnDlaJM5YFA5DIANMdbkR+4o19jhgfLlTskIHkHDxjdlhugfxNgsfCCDJfcmum8mQVTW7K
DbzuywhsSGmHnDSuxor5EnZv2Atl62mchu8QvceT0azs3gtY225WOFo8T+idJReKlLpLl2RBBI9l
5ppLoBZXCXCJ5lWgDXJqfyDSUH1H6EUemHqokXoPjeoGZx7ZjPJwqy6KxWWd7T/Vqsi/wU6Y36Bz
jCXfwKwomZ/vYfvZ9i+LoYiC60xKaUf/JsxVGRNa+53QQO9kjInmQMfaYHGJWhkSuAXiR/ePeRhi
MWz1+AXrA08jIH5IjVze48BhsBl2sAfLkR35gY2xVH+IcIIAKk8FdiXgv18gRJR24k9BkMzwpRN1
gFJ5yz5SRhJzOzBrqBPJqf29wzKBo8kGhYlfYTGuBbtAf4ZQANopTse8Uc6HRr+3Kdj7yUxDTUbh
ugJ2qtAiTfAWG9moXOfkm0GI+sXTCzn4KdiYJTLLw91rBm46DhnIWMHG5TOq8wErGUOgE5yg14e/
IbIwoWh6DJD75pAyUaRPBVTnFd9LcWsuqwsgGn+B+vR1Mb+ylWFYD9EntORNnOEbvAXywuQGQZnt
mc8gkciDfxy+dh8HCOwpemAqn4rWwtFIql6Vc+NazHsSvB3l1iIVVCJEEBBxq2EP1IVU8Q6lsp/V
0EqU2Z0JXjHjzQR8T/rxBkAEfV2gTGT0UYSBg3FGj1vtMwX6Tca7ayHf62+QUYDOOLY/hwpuBRae
yYwDoY1HN8e8nuGgFKMePL6X912+kebn8HNgksJmcaHTYh3gqvZKfQSuE/J67i55ZODBxlyPxFWx
r7BYPJ5PCu586oltnIltZAb0Ae2i2NzDsx9z1F/ZRj6b6oAWGeMlSHhvi2deWYO2L7NdvIkXLP3L
ZzS6gLPNLABcEEiePDNMJbqoCpjJ7Fg5D/p2tgiYRDduN7/4mChKuFe4UnJzcBVAGgnxSkLWUbPR
j1gcnxL8lD+gJsGl60a2EV9JzSpgNccWE/wzkKM5gysBKOtMvjOidZmm3erfkbSZjP4E3DiupsbY
kmEX9FKwdrr+xNKZU5wBKmb6+TK5z8cIJ+JEc4c7WTDv586fqitIlLxE4PhY6k/EkoCl47vfW+/Z
GQRVfVxU+wuYCvBpcRNzLh/7dncCgqIg+lF3CcGDADMsujEBgPHgINN2x8hDzWciQhVGc3mcBNVF
c8FiINK1VkMCXQeTdRmve7dGbsrQy2uwa4H8GUIZA9iG1Z1uGkgUTfDhqblhw8B9IppuJnEozHFd
8ngWQtN/hlg72Yk7Ontgj+MOnrEinZQB4egSpfnFVQy1w+cy/HcGbR0+e1C48DTsMTYgmtqnxemy
x3F3wLf3vm3+PuxDwDhuKF7JgwxGK5EOHA14uN2JnCfNkYOgS3E7m8UTpyBIiukJ2vnY64mQqu06
s5nuz0k08YhTcRNIXfoJ/Us0EtPGAdBGWfFeKzBOZnPIOvJvpqrnKyJjnkr2l8dGu+CQshht+L0h
SDbNqkVS8Ku7HdMPvFzOm6qC/FMvIeR/w7gTCBkftcHGwSA/RRlNylkYKpjA/90AqEQleYC0DNDx
j9MzhR8V6+NsE3s5hL1nhL3OK2eAMuUQENGBjgRxiUYWttPLwlYOpJuclgJ+F5ud7L7uayM7Dr0r
ax64+YuUO3nKUpMjFADIDT74EiNnMBiW+cgHJ9hMGI5IBb1of+HwT3BBfkaqcVUC5r4Q2pEvyGwR
vEVPLoQb4y4OiQMgH4oKEe+fJUBK4cDJZBYJtfGCSyVii3yT3Rcs89dlEB3j5WF/EwwyEYWFtGDb
BpacfJHx8ipdyq33rlPskshZKnieL+rMSzDOZHvUdT5PI2IpZY17fAX5qwg+RCpJPiqLD9QdOMpS
7j77qJQWnFCInwBzmFbrrxUXzsftqeefzv3sw5CEzG/cFm9xkQOO5cDCr9xTyhvT6TrGwOMfSee1
pKq2heEnooog6VYBMed4Y9kGREAkg0+/v7l2na591urVjcw85hh/WMWvWRn5JBTeCfAdQbjnTESF
8oJsTjIoUVHhOokj3VxCPNASrA34Al9A+4nD6XUBEnuDo8G2o5NLIOWa61vK4DrSwPkgCCne7sx9
KbQyAHb4c0Iohh7Sg1b/1dcidIH/2+2I771JXJSzJiBrBBQc3FGCjwFkA7znpGFoUj51NbirVC+J
KKhx/UOR2zjI4ASWo+g+7ogJbeh8XgwNEFqRMTCQuCHqIW1LDrkAPLuK4zl/BQWCSh94QA2Qwy4v
dl/AWHgSRlBYlLUt7evPn01OdmbA8rVEQRyAlo7y607EzhrUgGpShn5DZlCndlbG8WDwCn0bFVou
5qUh6pw/DHDgMv2In+poWGXu99xJnyNlJVsZZZE1uPQ3QytIfMme1t3pEkwVk7bL7JnQFhpr9uNS
q1HwNbPp74VpyEPDHVq2zlk5aEO/V25LND4MlnjnSRAzMJeUTpe/Qh+9Wj+lKxrsdMcSBt7moTXm
AYWhuPVp9oe6yJsEcQN7IV7m0f2NO8JvCM3K5l5Ypn8NQmTAJ/gyKyeCWBkDjS9+RKS+dfiIwnmE
mGrjRjwS50kqS6gKwnHsZjZ6HjVwurD1Mi6ehjI3JCcl19RmkzxZVpnC1a4Yh9Iq43dNuvtnUsaL
sWtxwurA2gUTnM9ezUJiSsAoJVWja19m7CTTdx1offynXmJRTjLjKsVzfibJxwaSwUkHEYeQGXhV
Yjg6AoyMRzBi1OXu1Q+/fmoswHgKpEO81PENB7LS85tkVcYIYruAlKVgRO0F3pxEbhRgCg3c9Op5
fubn6IWyszg4/8luog7xBuIAZ6qdQVZj8kT4snOJpydt5Wg2blvD/FbIPlIcValJHl4UuUxsQthe
yWCMv7jzApzjcItAK+N6yUWkWUJ8tPIhvE2YdDbTZh5+Zq/wGYHQ6IihwQhoAfXjnKszrEG2rvTY
IZuqeUU2zmQH1Etozb54LR6Cdtl1+091DrtmAO1Oie5yPY+KYUuOzyLx0uNzDG7KXy9R1l9jExmj
rlmq9GBGZotGRQy6Tp5TItFAhhHNaBI66klV1+mH0L/z6YsuOEO7MmkawAc5Oqn4FHHM3yRZGZst
KERkdke55pWAS1RuZz/qGORwfqe36bG7VL89KtWCI8ezLN1nZ/mR2FctRLPecLmCGijXLnrL4xwg
xS+1lh0UOEU90g6Z3FQAqexjT2P1GI8rZa2iSSEiLlh7DZVywwI2GLwdQR9M6WpgW7qfV5EnS4OU
QIBATfuupZDQGR5MvPzUiwjiVYJl7tBu2r0kUxIocr9qJS/77SGSxD88aw0yIQIT1iZzIGLUZ9kn
QFfG8ph3Q+QV/iOsxd+w2XDg0a7fg7EKb9GNu3dHaQ+VZmPDEqbV/BR6M18CBGKmr6PKjii+60Ak
uJmTBsx8ICXlCvAM/JVa8wArKi2M9WVWkEUi1eiCHArMYYojrOEomofcjs16sr6O3gJ6J9EFJAQa
nwsCRQULASqK9FLjSca8WPDDjcR+IuBH4hXx7uPPpP7jBetQmK+InYaPAjwFaRrYFGcdaj9QYKgv
0E5JxxDp0CEBxFb67wVDdQ0IRG28UHPjzLsclAdRKQ8vZIevBGSzProc7Malyq4BAgNny6ICDoTj
ZeYzrLw0uDWLwhepowDaKtEz2R7W8wACKP5lIAASzeVXfmyZaAOxpM4/TKoD6kMz0eOt+MqTOZVR
Ppt3eVFsbhb0J8+AkMBvQ8AELtc1c9BZdMhLpsA+LM82d+7AKWPo0dwKJ58Xr0rb+duHfBsXfHBi
CMj9e4Ey89pztvhG1O5eUyik2WeL0B+9TVfx+oW5gJOKygFfdL5kbHg6I0TjoJx+8bj/RzfVWsFe
vRgLy0APRbyVRFUIPc3cZUsPb7SpFDRVuJlME8YnYdt8kfJh8BgEftfWJkwd8djfivGlSxhOJRbM
dQivHJnlmX9kD1JJYa8i6kXVhhGkNg1isj3TY8xLjXQ+fcs/8SxOsO7tWTBGHng9nJlZWMqBOOCd
+G+aj4HRRcfwSPBSEisTjXTqAKxDs4qOFGa4h5DQ59GEIC/olTQe3j0FGWF3AuDAA9fEhsyM5jDQ
zAOTggna2i7LhtdraKAdHMLPVhwbQKguQDHP0ZGPRjWJ3Qa0fwoAD8A7/ymBAhmwD6/RkVEXfjg7
Jou2a2dd768pB/qj2+br3pTnmIgiMzGETLWosvMkQgyIoB1EzS2qNycyX3euUTZh0R2It9fOSirD
7Ien8Ij4E5xXw6sWwK2Ai8pTCxYAFylBViXeU/b2s9kSqZBXOUJJSrYY3mCATmjaOsSdvzNIP14i
OcHg5AJOCp37uTQ3zQmJYfi55GMhVRAbA00j/f1zudlP+QAJMCDnLbpNbK137OpfQ/OZ3HkAQa69
B2hGVuEe3JDbAjUD0j5b1mugKtCYcwEeEWRdcpkCgNeNohOIfLiB4+jYbdO76Ahz8LpM4dVB/M2B
MJE4IOKKbqCkzu25w27pw9sRm6FOhZQ0pah5vRb01cBrS89+iMiQ1l+BKrJDf5BFduUttz50zlXu
4JoDkOVyRL5dB2mbr1jj3eZ3Rh8BTWtahA5mdCqWjNamuQPf4e+ElsT13B2KO1jbfyNXLBXwl9U0
W0IX6TbpCTAOF0VkuPBv2gXHZsGYhcd8zUDQU0L50XK6kYa0cnbSHxynD3WanDq8h1gVTLPLQZzj
N1Yy60R30k21QP0BFtUELy5L7JrsEHQh0ojJjdbSNdnHK9cyu7GAX8QhYfk/5ixoRgP9EujI8KM7
pxlVm+jGs36hzw7XAczom4/fGToSxyGdS9dwW2DoaNvvXC2KO3LwubDKEVDOZMmF5XdlFOt5RfLn
RhDLS7LQmf312rLGLDbilko8l9vD8j1ptkwaaLy0m+XAFAB2+jsLC0NTbCXmg218Bbq3R7y66rGR
07CLxy7LN7ITmCPoz/Refs7H1gGaDVDi2jGIs+gosTlkpxf6D5v6zLneYn400MlJz5lYAYsADkw9
p3V0+IMOofvRvasnnOzQsaDdl2vet4G0fxGnPWNGq7kpHas7oBkiSI72fnQkfqQBLQIUu+xEN/E7
BL3dxnwImvuR35S38lbcOrbo5q7fk3LNgLCWtatwLae3mansb+LAdOozUFBexKDwCRyMq1zlluRi
mcb1WEaw7S2GgbulvgtvPIM3QFCdiV7dIW/beyTe2EXYT07Qp0kmgiyYKoRqsEWLJTwzecvziy3W
duG/cQc3Rq3hxnaqTpl49ZUpcOdj/1H4Gw6qK5dfnsy3yIpEhpuPaVy9Zl2Ft+bO+tUxJ6Tet8hl
IT7w/7ZEm2TM3Zsta4Vksxh82sG8oPeSKUpyTBauU1DfYCJIT9XLls2WnZZZWiFdAsIOMny/ZwwL
mDRr+Olc5PmV7MTuxdzgbQvNFcoFFEeJCvoxSFdIOsBqhNzSiLeq7vRaWe7paTpWLoYXsmcEg0wV
LLLP9Eu9lsB2Ij8fgYFAgB70mkOmm4bS3OouWPbqyCZoYRvn6Agij5OcLZwvPpHBeWkz9ghWPZoF
8PBlVQSRTCNe9PueaVd2hDcPQqmMJUM+ge8zT3gPepTZYF5ZmdoeVVo0FZxEE6S+DqSU7HFlLps1
f+aeb7yIjpCZ8PQrwSkf1qExhMuO5TRbtm6GjK2mG6XL32djV1NxnyWbi1Q9qX/u4aEjASzlrhqN
+OrprnBg4D2QIqImC3secW2mE3qfVKm1VdnbItySJh7XeDY9FJtsShHkY6lXQ6ui3IZI/OX4qdf8
lZ+M5+R+NfCbLxdkNpQH0t6XY3j6zIOTyEiow/waLANyAqj89d/WCTCpGRwvJNhf+JxAXbz+9kxU
3uSiuz/D44XJI5P5IOmQwsQHDVq6wgigcaCSkR/OeWEOE+6keH5xLfuXVsPxYapA3WHw0z4EPBzh
yd+S50utUYBaBDUbRGNIHKQMJUU104ekAWoQCT9+DSXNJPbINL4/ZNNin30Dp0VkocYc+QQT5Yr0
97yW/TdkP1LdKKYmwmQDYXo+RQAYgQ3iZzMCcWYsY9uTj2XElthbxiUKa4PSM3a5NNQW+iLd2zbl
/x52O+TWuSR/0H/iwATwVBLGmz7/bL0GF3T2Vq9pmjjF+DIAOJmjEYTF9jZaak/3h3CYQ4I3YK99
0hmfOZEM2yYlYHuJXKkN8PsB7DzYEElbXq+YaKmHFnTYG5kA/dgwgJd/nQIRP9x9yTeicfuUdMh7
BEcOEjmkfHNr4JLMBiJKYrV98v8UCYISIGvfXLXP+mnurGU2C8lV0iMY4vRuOp6EtX61Q3K3yFyh
ci+N9RUQxMwWOdw0cH/fQQYojasU9Xd0IEnO47LOtscJTH+xoVLDP8AT0uedMZV+1JyHxvKN1zql
/wfsf0QbqOM6wT/XUHAJ8DfmL9KBat/MycSnzhdU6mfUfabxXwfUj1QOUm69scEavRsYTAC6LZf0
fjEA+UKRvUIaYJziAAT0IpmC/qF2NIi3Qj7+O/p5MpVib7YYbR9tf7QdrYfTX99DzBP/aqX/t4h8
fPh8TOMdm0S7ow4yBNbh701TV/0hTqHM5A6Jjg5AfkQiDLGWz2ejUnCVe/t5P+4j6f0beOi2unAN
SGsq2GqnM1w6BkuWlOnW7KvisaQeB++75gV+PQ18zevcfKR5AP6vNfoU/WTdTpN1ss5HhGp+PoqX
4s+dC1BBA2x9rKR2raIktkUAf/njt6SFtfowLiigUCMADOC0I7gwzmdSj/GHEcXH2InWr2UwAfWQ
rY19brgtht5CzhuZzYHxSMZVO6ge2IgA3EUmBEP2NxwjnyyKnW7YRjO2e4iahDncp09sS/mVvP1r
LlQJn8bi80S0+JI5auAirvS6XhasS1s/plOMbCBNaTAbYjBtQBhnrFumY88WqsmINkWUmxWnYKZS
lClc7UmZ6kvLl90d4N5lgh9QD4jcpDpFU3sGdL0ZfcfxSj7gZgERAv2ktBwhnAY2AdIA+zBVdahd
MF7YDNke0TKxn+mW+ktMVpaayJQiGPEqNQewQ0sDrUU2PgJg8orUwp80i68P5rLUO8gNEvRTYMNT
mh3yNaRqQEKseK+pyKmIQ5ON3hPxAMqlv7oEBO+mvpKxfXFoEEO/HLD6vyvlIMTV+S+hJNJooPnZ
QuUDmqmffNlt37CD6wGuO3WwxWUCWwHsdIItEaymjAjCXk6+hxZ6KUY5kRjRmrKnXhbeKX6Rsqem
pon1zo5N1prP+V3ZidncyWxybPBftm60W7TiRjU8o25F1ZS7QDqkwiZRhcRboSb3NaI9vO3/ieOu
HqalT6GpJEEPbZUaYihkAKhpsr8r14++ZXsv6iOpYzrZwDVy2mLkBS+XGjzA4w/lGIeMNN3PlYNI
h6eQ+OX44lnlmsg5qmivV86vmYis1abpk4MOL+hsizH7BB7nIoKzpHzxGKKPydHzSbkCjxk4BEwT
qo0MMfpkRPutEKIpSKtf2ytXGX7W3nNckwHmdcnkM2hU7y72kDCF+xofnPHDJO4TjyxyZd2YNojm
RGSZOVRFJubfYGUWaIPUTe+Ky71IJ8x911OazOcq2cMoYeQCiPHsf8exZQIGwpiVW9PvIGkrQ38S
I/SACFBwQuGTYsJ3Qj8Lbozlfzl0swfUHjObA3IuCAJAkgPwfJNL11ZqdTQLj7tWBNteXlAP5nZB
Youi5XvNDFbicX7V9hzaLxAhEcuB+lg0SqhTkxLH2Y3eIYDSAEx4VT5jgnaWuDvYT3TwndY66tIG
ZASvKYM71N2E0pkEiP8pogJWs0fqKbNH2T2Kp7kMPRO1U2nXITC0hVABgyDDdfpDVj10FW1M5Nd+
n7IM7mDBKhF16OovhYZ0yVdK9ZcEE9n+M9F+uMxjWtz11RtJGISYFlSLcBm/l1T6M1GZs3OsaPeN
/Zf2BqbsI7qu4exZjq12k5fTNPY0TMsBa+HARRyj+BS9JKyk4fTKi9AS8ka7H4wkphoTwoCtJ56S
Sgu5GgN64Kdl3bW/8yA7XQo/A0ba7gSpvUC/10kKFGycN2Rx4Hss+fCeRDvakixDhVoU9TFHUWbm
d4liMLVIirOZmJEg1GOKJiM0XiPL5+GIQ0gXFxb2haCIAskQQdj3GnV9OOvoOyPsxBW6I8paU9Gl
vxnlninoIYteDh74/FJWVMe7wic6EsXaemfPyuoaw9KCEWYj9ZntX9YxAQn9T8YPaaSgJZ0jauRC
69UgAU86/wYTR5bAtU4qVL2tAXgGYPpqexDm8Z90glQsvn0qQEP0kqtspiXsgpFftjuCtFdzpcSd
BUOZWCoaoYlr5GgoLAp79/7gd8m0Jg6VoapMkyXqScATIAP+1v+zAVnisouj6gttGY+K5J6LJsuZ
QAvxP2ZvwvixRVAqdfSnLMEGganBtKCiT3RIvJjRkcyg9xp6Wlb4iTaNvqcfcifI73+XHcerNYq+
COrxb6Ia+xVABBMadamCmcMtjKKFoyYeOyJgjlYesX8G6EMzvEB53qMkXKNUrQUrtZvoBJ3S+Aup
WgGBkQMrAV7B8WBme4rRSAVUhU+JwrpR6KPWBqQhKrCu7LfN7jVno8dpfIr2GMxMJIHFMoS8D3+C
8nw1Rq3zJ8+oaPFcokuK+Wbkiw6Ul/MmW32v9TWhLsxB0/r5xBJzPLH+vgT5hGh423B+M0nhZkmE
Rq0DxsMGw2L9JcWolA5FNP1oJySFjcuC4+YzJ13ExKmQY6ATyfJN1N/8R8UtPpg/tG7oXGBN7tec
RNEurv4UlE2qIdgPRKkUefRGITSB+kr3Xn6IkFidh3MT5abn6QuGENTeP0wH05vh+1yNf1oo1MSu
HKuiKs+5af2Q0R/kV5LW/wAnFWw4h0D7RezPckSNn3z5mNPVhNpy2RB28yXRD2S/+YAC8TCAJvnT
2oBlRXUCZ74t8wKEzpy/0vxoW++BYohStZAsBknGbyKl3RhrarN82wrXaFGyt/w49V6OccymgB8C
Qu5C4B6zYtQUvoDUYVbHrKMHI6Q9SVUIlQsgGNxFLBus2ZSXJBqn+silREknhAPRNt5/95+rBslN
9gFkAElRj8H2s0+mvZt6ZBdSjwTYdBBCLaHA1RBpx/EYPhxawk9imhRpcOvGJ/E44VVGYi6A/DEG
G/IFc8xdBDjo9bXORSQfr+s9r8wuQAcDUCBgFyuKOJurhj2ksTSTl2FuE1Q1uZPTrxbS51wBaM9L
xdxRHD71PsUBtfBZWmLgcJwBpAZne84L8gUKBRkMDBF7twijGIsFj1j0M77ytmo7YW5Sc+UyyNMr
TtIKcedZQLDRoZo7oC7M+9FowRvOxW2K7/NZjBy92jteFpB6cUslFju+QR/BfER7vRrQ0zwevMXv
SbeywcD9QFjr368wCEzhboMzHIPIpKOyq2HAgSp+ISRIeA7dwnSm+Uwz3EjX8N/4Fh/dcV0DLMSL
8vGvNS29LOiOYGkcGXHQRHyb0eeDGFxemKGgh/gYBu/frGaPook6FRTeiM2KntdOwZ2dyTpaR6Tf
6FkQCMSTQAOANHEalnt+mRYCDuIaG+luCwGaQeNayWui13PjQ/9/vZdCPWwgxr8DcYbatkPXAfrk
94wjZ0LvyFCDEuJQ4RoaLLmJ20/2FP0Jv4VyvSnQCKRmNdnnu1zPmQSKgMOwiF9cQubxutjmQjIA
8gVy5daNVrMe8isThngP9SDaDeaJzqZj6UB6glVHlzITGBQ+nobz0qwDMQpUCY0JWxCDzLHC3GHk
EzryHwuc3Y3lSxfVz1r3eqYYnBB015GefBGjPH9PLpeEm5HPz70+rr2CCAm2XQiwD2yBH2PIePWw
nchHfsS40Xv0erBkvr2Bfl31FauJR/COOvt63I/u2AQwJfec2XLFYmJfoBt/6sq6BXdGlHbEVzH+
xiQl/o77dC9AKT6z6jyuIGyPl9wHwYeKG7cUUgykEd7WAJQbcwEe5ZGbs736XHlQeE/bIcrcaxyL
/91QmBfIGyH7DfrvFl/Fst3TL2KjgJxH/osU+SrfGwgmgUAjuQEYTWQWzIvb3Eqm2y1Tp6UYK167
3OtPXvg1/wCuSEj99oHr8VblM3/Ge3NlLdQjL6E8WfWcxIZoKh/zKTwxZZ9I3+KX2cEf3Ufp4iKh
/jEUDYrhtPSBaH72qZCxwXOGtU0JnzOMr+4oncsnP0F3827va/vkmeRUYo++Z03yze8eLtVlIR8v
Gw6tlzI0lTGIp+aW0yWDxhxx1eOPDe7FwJCnbzrF622kM9BQIFtyu5GZSCDLTZ84hu/0bgQ2vIe5
oqX5syO0nb8QgePWhwbwK52oBRsFw8A2xn5oWEMyDTUXSEGJl20Wy+D7VG/5Husd2vLrFnVDaYGQ
EO+3xWfPBTKH7SfxEg32stPPAaaHsDf7rTkV9zwKg1SwTGwd8BSr4b+3AINIYkMS9jmQ7OQb11Ri
YPWmrDIWYzkU8mxsBMU04XRB7Z2x47tYBxoUM/bNkaliLPhRnSnVTL7swToYuwGaMjm0B1JffUvY
+yDbwx971crCIehJ6QnczxRXIOq8fBwzEXhh+eQfX3uSQLmYdYQyqEHSddI56rmB2HCHOMjaONdR
PYXm2w2U4dfVuhGktQDXaz48JH8mkf7iAHcR6ufp3MWB6WE+y1+LmxaOeFZxw1zAjQjULu73qaC2
3A2kfXzo5+RIG+hlDkR/iNfdQN7El4F+5sml4ah3lIcuBFewaoEik5MOnIafjfFtRLVF2mc3TKwJ
cXRABqAt6G+hqyaXSBfg3AC8XwAw6ydLIxrDc9RmmQ2bqh8R6HFOnNtuRJooteHWIeayoK2ADbXh
hbwSndAtSgGAhLfADAlUdEbnZgcfcYBktCkuA/oKoyWSUJhx0lYUh0BExlfxw7kQyXoR9LceNRwg
fPbZyP0sJ6UIJWjY4rXdOHSaedbfPpP6ko2M1hM2S3yBlCQjuZKuIdOiAXoNq6+3YTCbnsuMo5VM
Dt64RpqA9+UX84RVnqBRmDKlQHY5qA/x1OgyjvXj5+IKuHTkaXh56H3WD357TYUQq5eYoxKVLlYU
9CkmMGmnaXYLgTXAGAbbWXRYVQyyI5ppn9zjjzw6KpBlHWroeXSihdAigU+35sCmcjnHVlIHhkcv
kVbLPR6uUO3H3QB+JHU31B1ZfGxhuauzaF0W8I+KbgX0k74A3tQX2Tt9hW6YMY0kCncD5oWtjgBm
f9NxbRLAY81Lrbgvn4w7+MKB4UQoqvoSN7BtegsJXXE1H0nnN2HBztj8Vh8yhD6NVlaVjWt7CYoU
YaaPj/Ykb4eu59DG16d3lu8wvIsTcwtZeiYNDUB2DZnbzKdfJM2zrxkzFasrAMQr+/qBvQH4mYnX
ATYYvPY2PknkIUH3Ie/VepgXtly6OvIjlNVFq5Ep4/u4Y9FyXsGCsrxJFYRvUMh3Ooxnv+5Xx02V
2d4sIyYqqRvWneEjsnkBrL/EHZtKrO3igJEgPhqOYJuzooueq8FlWKjbBFFG0pPCVhkRngFZy0pC
YtvpsVcqLpawdGjAzyzpFPmeYAb6WiYk2ZhB1hxFq99cXmoz+6yiP8ICxL3zMycdRhUGjgKZ0Jdn
T8gzrqBEBrNGiBD17mhTQZ/+2hNc4PnSV7zaLxGCsvQGUmZcwHTE0PtvbUSL3wAPU9K/QwVWZ+Xx
CvwXV9IQJcxFg6qSsUIfnTRuBdQNATIE2RCcH7B2TfRyqQEFax5rg+8dMHwkfSuURlJU1wWCnync
rml6nYyakxpOrHuvGWvI/lALgXuA1XHtX74Anw4QUeECZDsVzW44TTijS6RnCMD6BbwmMv+rnlOw
J1w8pqIdDxNtXVKXgkWLzlzmMCw/mcyMgyQa4NwSnGUu2qqpI14j4WeYyb1hLPf1cJFBPSAP4/3g
mWHP8aLfICe0MjQ/nLXdD/4cPALlO9uRUsjXHhM6xs/wrgBv4NgD4+8E/ZD/tey91Hr40ZfHaHRL
ggQsTSrMT3rIx0+60rHuGJ8glxXBLQd+qY14B5v5zx3zM+q9h5/eCHhW/md2jvyZdjAgFPJdboZ/
M/gzzUeUijutFZIuWcnw1WrhJP0quHBvjXDJw7ATad54C3kdbAe47VpfxkIYcu3F+ZacBgAEHX1d
Qv1FrQ4DaVQzSZChxpk6JNaF6B4SVBKywYit41DcD4IxGThA3azvAuthod9Af/xQYtBG/IspbOzI
2H4m8Fb7SJE/sKjuce2GGEntHMHFix+Tf7YcBjzAHTW4txDxuUye3pZXmaDbCbJEd/F7aeopZp+3
BVwR//566Q52N9RN5nPH1GA9vOE0EkIIhjqThYl5ARZxyqQRTJLUxPfm0aMIcILr38NUprcM2zEk
FYANeJmVjlyvQsmPSziYfASak4JLBRclH9QYzaqAtj0V1S64Xki6UGaFLAmFnho8hls4tlJNdhmd
8MGI0kT0EVm7aM2pd94FSnLKYfDGfG4AVp5f5PFN6mm9odKtGywEXt4FrjA6prrw/A1p3IFv8yCc
cuiI3ik+tKTet8y+eILjab1B349ND3ox2y5G4d2/VYSIWc1sXVu4YNMw2/kcDNziKVE3oxbdSDp+
8OkNA+zj30eoKAd2zilO49/qoWp9zOSZQJ8NmhY7e00/87tvaRIyQwpE0hwG57I0519lUGu+Ybpy
z+kxrnwBhT5ZS4ZL18dd6qmKZ51UaY2K4Lf28K9BSyCkiibBQ1nr2fAFsQv7G2liKxBwavSTGoR9
nPZAzxTNjFMiwarggcacznxopzqOx3TeCcIXrNQXcqUP+MdMKnAeoDtXo6a3gaaqpf4nHUHmNGOM
AZ2XgFfPyr8fpOqHzsxD0xQP48kLaVGUnhRgWQP+TRE70TkI/Xqr7poHqpGIGVaoY+2KBy8adGME
Ez+kqu0TQqSvloux4Em9wWb5BveU6QXqfL+Slro6zZ4RF7yteoUOzGe9KXhyEwDn5EJah7YFiFeo
SHFREgTOaH1BbMG5dO57S6UmX8iPDBG9czOLkLrtf5coJNAtsLDBgphus2N+l6gk9k58vvkHcR9o
xi1Bbfb0XcbkrHdKQR0HmxoU59fdo/S1NTp3BebOUwNk8MVpL0Kcgh2UEhndkaFoA2AMyqkBkslX
cMe4WpiBUoyd/KbtqN5o39G53OrgjxEHRDVzw0YIUdTp5lCo0x2afYfG4KIxkA4/hzoSq1lJSdc4
ibgQ9tl5xiq1rR3kaoltwxgDwS0GvSV7ug71C6FObYJeA849GB5jufH32aTz6sxk/MKx7Hc7FKZW
9R97IGMdKBPOVX3OtGT59U7v3ij97gqYbThEoZkY+GxQXSv+ykRS/ihU/mECzLWO4FUwutPQ/+H8
Bq55Eu3QsmRTMMYRaooskHRa9PoJuD1gopvqBw3cbcHAgWwDgbTkVFOxmPq3NSEcH96Y+3VzFxTv
oF8erKWQV9QHkepBg2bMaMY5O2tOzTV6izGYSMQINnBOboEbReiG6xJqIkA5dLUxrRJEd5xBZArQ
fVKq0VibktkHkXTKN8Yo3lfTakQOlKsDB6Ui0mOLQPILdJAug2inNiupx22O3/suqkwQZHnkC+l7
gB0A2N1ePaMg1pice3NTccuxfaZiilqQz1bTgpmCsccAE6/ZlF6m6sjawpP3vgve8LsJzwUiHSyZ
j9+0Q3HYsGNik/VvR2DTYEf8tFP0QtEXeVePz9dFIoNaKw5WbOaJ4kk4JmP7c6IqayYjlvf3ggWh
89J8tBTZFvNyHtePqh1C9QseGKEzN9k1apQmZsGYyd4wFRCVBBYnxDDd4gHJAYDHtdy2/6QYlIjo
W4iWfhFfmMsgCgHL9i9DPEVH7b0ZWtcjbszgv3BLpJo0JFgelIucRfqINzVu5KeU+uU53aVoOAhF
Ic4E0JXAXsBzD2hfCAtC2UnmqseyH6Zfr72LM0JsiThqeFiQejI59HHv3rsnM+VP/+t23ZljcS3v
YyQsQ/dFQTliZOfRnHUWAKe5IpTa/hUzREe0Sbr7ksqVYocUIVdMEzlz6B0vVCfTMbWfEaiYOXMD
Aipltdl30R5sLxwXaJf/ofe/CGf8I2sTTxHkyKnv34tmoP2VfrdUKQaCiCA+FvX3te7Li+IGmon5
gN3lPHpgBDkENr6VpxBnXitMB3xyE0rtEPe+Ojd+wqmo4PWMufVSuQ8vY+5IBOQWiKPT74vYb4jn
U79C4Nie9BQusKnTnC7hUAJmA3WUY9YAGekS8b65EiJ5o/ocZt8eww2JHo00MZvgiykf/5MN1SXB
yAVD+dQ3Gr/a2YdyUYG2mfVO/CPg1x0HCC4ibo/Mpd8IYGk/IQg/f08lpa91uVWmOqk9ZVZvIgG5
7nf7fFSPEB+w13CNYX+2feIyRExjaRCukgcKJ5NEG4Mw0DEeoh7KWvz1icwPxj4ByLbAKC+alJRA
xF2FO2HK2YlY7HsS/3GvQt7mX7pEWv1L7Jvcu0WsTEmNaPrwElrgZKtduMBrpqnXUHeKxqVJCNu0
fXQhOWDojQPRAzEAQb+MlXrpEAkkBNYg9f5+MvD3Ppt//PeRdyFn6djcdfUs3L0LvEs8Y/kb8kId
0nYD/LZffxKkEZDiTrEjm9VDRYvyczVQVsqZAP0zYT6ryKnXs6JyREDjtL5xMv10CIT2hXoyL0ap
TcIqOHxQd6Aeol3juTaGu0dIxZ027I6EOfj1/cC7ixUTuqPARebVCJ3LiJQV2wupTkRzunkxCMfE
5tT666fs6PsOfe/C+bE/GxNlTmyHomp1ImwkEuMGO8zG8Ia5B0x+zxOoIfjCTr42Fu+buquO6bYj
jxgjBV7OM8FFgluMXJoi7Gww4cD8ofYsbnbI3MGQaQsX1RXnd0JwPQdlDrLVXCVb9Ui5uLiTaUWf
50/HGV14LAGLdZH949g9Y1Pwz4UiGBfSJB9Hyx6s3HM+RIgSChvIsxLNtn6wkA/J8oJSzKj9532H
uJ00ojIvMKZghiyKkUzOq+GrB8rBrjaS4FGhXCC4jgAjQB8mJ7B7/0S41cZTHmU8pETGJCLBKa1M
krZcwBZQ5EwwX+yYTH/LC0D+oxkDX/3Gc0Ah/3tpYJ7V8kJynFwV2iAD3tPAK0pCfse10WAhBELS
EaszPJpagQimocCbQ5FAD+6XI05GD2X5OTbkUBaU4mfYCUMeR4UARKdGWlZ0yQ9hZ4CFO3mrUzJv
pvoebpKyA6JO94POfePngBJ9PCdvmh7NGXfsnFlFyOmbMwml1m5LmbXaAIsgY0nG6vskeI1GZGvD
gURoQ6r6+4SUyurhAo89y9IG50Ni+LvWrukoniCfLYRyBJUN6xXAGdozTyekV4CRbMX13UmObDNY
YpKPJRHr1bve3zfyunJ6NFZdNwgIvGD2TZIFhdWcRJ9FRoi1gQj3vtxhsjkN9+gvIMdpjzCBgzr1
XiHwqkJVgkvXZwyXAXvsmczD6eVCc+gg+UFlGpA6p6/SZcdkALHIuEjEmg/o/kAT1tEJGECPbOLw
s6Ij5UmO4IrkY19ncY9oCHcHEHBy8KAPevqcAGVRZhYXXUr7M3MaPtH6w2U1dlvX8LJRs6h3yhL+
h8OKGlIHHKhQQjsEJMlju69Jy4WEGBrxc6ihOxtI8ZPXsB813hjhwvBxrUKIH1zlcNP80yM82Dht
Qc+YgARkDAFSWj42dYyWkgmoLrOZW48xqOGuQTgCrE8MVYEUmGjVwvhjFWIwBVQO1oZA6nvNpDl8
qTIce8NIJmYXXshGOQHPzg646k3aOVQffERgKCFx+/rH9gBrjIMUNIwN9Y5zshE2XjAB3sjxC6Xd
38PyfjM0GyZAosLT5QhedAPtMFmSdgLTi1pZ5mYLOJ8tblL5EIdmu6N8wVYnfBRBitIglk2qDrSs
HxwxJiIiQIvxQLy0L+54IGenTAH2ix8VXrDZJkSFqvl7neNVbeIfKxgtPL2jI97CZa3T8Rqe9g4a
gQqkFJbHQ8azW528X6PkZPlU1wEtwxFA/tQ+vc8crtEGpVu+35tekKaktWdhmJAj8YkjwKNYNk41
tTytz5ReWN5rzgE3png0MTHizI/oEg3rIVaqQ2zGqCyB8VupB1l4Gfbfj9BBM4UnQQjEt4b1D5JC
uL2hyVp7JTqi2bK8lq4yYPWh/TEuZ3SqfMANCJCni4zRmUosNGQbHQ/sC5ivGH5jgYZOx8EWpw/H
/CJ0SKPcyTJbC2wnwBPegHJjatAJCWemgPpnpshrgltttiGJlgeNffMG7MWPHH0v8/lDM6Keabu3
T38YvZEjnWDLurox+cxfk940PzMzuWOA/0WU5/ialHPQEMYgPmee5cnBtEqPkGCYr+9JcGOWMyWR
eTHEHKhnCnY+lK2Ir7Ym7huCYLFjX92FRHp/n539AiFe4UwOEpw696Tpb16zJ4mHxYVzXSgoUxM5
KKEfr/JzcAOK/ttBjQpI/h3KR7YJBEMD5K8savffVbLBLfJ/r2Q+PR/rSJICTwNkjtUm+YN7cpPG
xdReNf/RdGe9qSRLEIB/ERJm59U0O81qjM0LOtiYfTE7/Pr7lUdXGs2cOTZLd1dVZkZGRDowj+2X
H32/yxmDpJT70uibfFwZtt4qycGxrB3rFNTNAXuH/gAHAVLuQM7yuJx29992oIJpNn3nGw7Ea1ls
TKwa61tt3nhpJ8atO9wzAKgqpMdH7oMdqwEy120Ds0Bo6yV0WV4XY/ZRJNQnHsGoiGPihMFvfW95
MPGPtt9wnmoi0pvoLd8TzUQX6ONUnrSebYBouWAs4KP+8q4Z9vIv01yU2Q228H0rvx1T39D8uzwZ
RpqQY0XlqsMOv5ToMZveNZLRqq1zSFSi5jRyQNrQexlRnE+6mMrlzbs2HB1DlkP80Kq0eBdjiyBl
drRjrOkwjpad7eDEqQf+X7qNzIcpmbFFD7DGhFjEj9reZi0czQxNNdee/bJ7ecu05rfq/d3JZ3Z2
4Onf3rbf2HcGbf+4t/kffA1MY0wwgRONSdNN9RrahNmfW7040ypphTvOVKZWqK00lszAvT8NXCsh
Ghlr5of53ukjG+c6y/r8LVkRSan2dUl7q3/XfGAnEoliBmMg/LaKY32Iayl0C938ef1o0MKfQbzW
M+rDu3i4PNV0CG6TWLcv+ULuFgDr66O01D1rQRIb6SkYpVjWhY7vOiL7arr5MjpRukIK3c1sSXHM
em5elnyBGzeV37F7XV2NZL0aM+8Cs2/8GbC0HoVbKfe2lIzdewyW34CGnXOZgUUpM+KdUzlp7h1e
04F1UWTdYL3nKsu3yyBRTcTkmRUTDozGWHZ3/0RAmuOI6XP1+MX7MkJw+jc/NzzsLkJFmyOdc0cf
kcX7x/lcuQ3MxRqZslXVopnMI/ZsfCuBPAkabf6VNAhalaf6tZprO27P1WM7MY/v7UcrN5B5ttDq
6CgayDrRY6qMfUPiD8y1wFRY/7nWl/CLylxlJhFVKH7It9hsdE/z0MtUbLhPGfDkzW9nf3KVVY3T
1D+52RsaYGnVdpb/+K6mNZQWpUWUqmOc/2gU6DOeWreWhvjyraC9NKnBtIuxNtAY4P7sy3iGOh4A
5c1oeS2v43mPIeNcxmJg3HRxrWh6lZgDpV+d2HFeEQoFcPDfOud8SS5WFc1fE63sW6GUer1FloBv
46ecCI69E1lYXCBmhyCNSeMc+d47SrQEhijfWbUmw3N05BQxMQv0ONvFxRo2V8kwBJs7kMdPg3v7
2P8TnM2lWx+bIIQLlwsXQug/9sPtRTkIn0h84WxHyFi0Q56GK/PCP/fwQ+yUqs3j1Ui2xr4kVZ+n
Kocaw5aSVKC0cOcmHYTrRIzv3y027tXsv50YFtaqBp/B5cbyLL9Z1NcOpWJ36Ty3V+62ci4ojQpt
Kl16jjbl/Kr1HEyEtF2DFiXF4JVWsnSr/1Y2BlhxQokYVvNKV583rqYLGITcS3Q4C7hgszveVDyY
Ksu3nP2WiHWCmeY0KR/QKnqXQmndPqG50q4v+qgLhYp0J7wu35UHdhNRw6AVP7zUs0N3WCCNLnWL
y3lHa+NCty1mXPHNnL9jjNu7O4jwf4MABCKDLf6xS4jupcd3+M70VDSpTSLRLOxpmJ/d27Q7Fx4r
kjvSBxzb7Lyya9BlPurWcAsrMv3OkBrT3Ri5+snnFQg/ssPT4NJVL3ze3v5TzdwyJYzVEwVIoCHf
U9VzuvHyY4pSVGxkf3A659/i4CllbkaD7YizCLsCleYWYbV1sZu6Zu+6rN+UdjjQIaeZHajSCgLM
FH/Q69+2zj/ACEsRiTCRbVoH2QLAqvb7URyey1ny/shguMrpM6WfVQZ3AjLGp96ll/t3b71gZlas
H6WkQeCSVB7O9Y0R5Jc3eUk7MZuze4S77GqJmT6lirmbnpSAk2rHvkI74NP5Pl12D8YG3DrFDMFM
L3EKznuLyrEJYZ9UqqOvgGOpe1/ylXstAC0nPiSLTqCzkzu08SDilTmHlDw8e6iXeneO5wFQs4/S
/17eT91CRVofZbuTkl5VdK+q/7t3eyPsDDXSRNjKN0SLQuWXxHLbmR/qp4GM8xBLbVczZOrXImkH
Guo8Mox1ann/7c9OYVLaPBq5fd2Yi8P4OjPh4WxZ3OqKAC9dKrVMea+n64c4NU2N5ElGkMXrKX3T
LT6b0mo4CZKmzcHLV/eOlnkhH46cn68WDdOJ0v4liJ/3Kux4/SUKUzPRKd2+7y81kiE6K5TwCWC3
a0snvNGoyJW9s5nlu7YgBVc0dzl8rIH4htTJJaPDLHOSpZ8G5hfUKY6e72SOEun8vpXr+5Vl5zwT
ooMtgCb2nC9pKP70HGM6bw6RBf0VdG3yKOVLolVoSzSal67zF6/qqZZPS46OccgmE91JmxrFrTBi
YGMCPFuIca7gWxLA54qV3GjZUcjnRoXROh8v6QgNymNiH67g/noNI7T5QlWMaFfy+IoyNTcrv6jt
k9HLMEgJw8xCoQIroHSIDzMwwKaxXrRorndjM+O9i79KSSOrW4UMJ4rYqK4/xfp/VUnmdTdeSry1
PHtQgpS0h1C/g9jXXX4aFt2adB5fonorF9xU6sbbuUphP7WopnxUeP+Se7x4XXdy6skRA43nNz+P
xbOqatK6IaFvH9qXt4eoWWw8HApB12WTdJz1maklYTyz15/35GD0WtGyWKHt8e362Wzp+RkO+lVs
ionFdKuw6Ksv+shgu3ZYrKeBQeSiSniuryuTXMLTFR6C1t6iV1yEp0wA7TidlIq1XDvXNk2gQfUX
Hlauc/0pOq5f4mN8nJmTtRqvKyFi/VYuLQSyYu/5w5OMcsMO3LeQAxsXOzx/bdEXJ0QnMyhtp0s9
09rJ3Hwkh5V51ysdODRMrjhZx2rj1YJpiXeGMP4twPJtcrD+ft862dn87jpSaP3uZXTA3JP89Niv
3VqnSXDuYBdhZKG3D1tReedOsf0gaZ+urF/XnuBgbkEvypnmS/xSLNvcNAN0c+9KrXep31wpaHjW
uqv8CecvhGZXM2YMzd9N2TdPzi7WEbaKJy8JfQ6W/XwH/Soy0G3s3oY7l+0yxVajvMSmEXSZbtQ2
Y+sz1XT5UnZaOIMRPWD5ZtODdxBcZ8lpKHPGmelR8U0F+n5vn3KNRPc8cwkBsFJzGpXog1JTW/WQ
U1yGge6NyUcRmDzIOR0Mkrb3DUMwzqd8H78AcqNV7aGM1NOQksmbOzSw55ijcr7hBuUvneVgrvbM
cfYPRfw1zo3ctWSxp4xllZ641TPA8uzVIk8sgpnJw/cgaIU7fhUs4ELFHJn0O648FOtPv51qMopx
REGRqn9bNzV1cln7FhsvxlKuCSOYbRpmTFqGZVgdKseh9oTTVbK3msXsq/gOhnRcCqGe/HUE/AEY
oZxX2fs3p4VKgAZ8JvhOUk8VsYSXnqIEk70uyccFt1xyfaqvaknbzbAdKeuU2Af20GTv1pp/vwSH
M5NxHxSf82MjPRSY1RR/U9QMOyGv85ieMhpDBzHzv4kkyZm5DBUq1mIQyh/aQmv6R1aPC45Iijub
/3m00u92rlDMZgx0HrwBt4Td4+SifQ5D/8KamIguvetsN3aJqam79RwqnguV5ddNnABIgtm8iXIk
6dA+GfMcHce+HCeW9FA5TrRN6GwqICjCEuW17zcmiaCr5sXwHEMDQZP3WLk83n555kEw/EEtS+3q
jwwKpCnbL2pUqcblzadRqYgPL4YGEeV/P1oJ7FxwYLfYO5cnteMCgc6crWjddTkhJCbVL1KalnqU
5sGd+u1m/wFNcGZ0rb4O/e23gtWAEAm6C7i9zSFbf0JXrHajISqn7/Un0NBdtEsm4sKV65yuTwt4
5ccv8dxq1+2Pr/fyk1uVjNViM5nvl3x1J1Llu6s40Q1ZsyCdNIxcdFZ1fxffCbiZKKSDgMf9KYZM
OL401Ii19cekub/Utp93ZXRRGh/5d1Dhqzb4owFCgz2DM9gFWVCZFtkvD5PStXWM0q80OB3DmDJN
p/Hyiyxdu6PLqNyWJUb2SIrlR5iXsPymMcFha6wkOOuPXeOgFoW/3Nuholi3/nIsWdVKEmYyqfyH
QWHNXowou5vLDmcTB0nSJ++MhAkpmqkwHalTbIJk+E+uKK5xvA0eciHR9l53WqyekxTW6f/4ThYq
e6IqmZ6b8csjHxzcxHm7fRR7OUb3iMNKGEe2HBBpFA3z67wL+rbFS23d9d/7T2C8tpbf26D/RoaM
H1+r9tpKfvdgQ6YZhGtgtLbTtyVjy3SRdrpUcDWjJEohVeUFYDi4LbeLQ+jyOKEA3UI7k64eNyUM
IQxKtF4SNAlTsbYYJ1VwGG+Oj3aqCWUFbh/l3cIl9/11ReCXmnPcq02aJF46W4j8Bov98ZgXZVaN
CovtukUPS+mbb7jiZevcOH1dvlAeTdMbAERQIK9hlAhnsEM+enz54+2rivi5ruBzIWPjyP0guhu7
YWm397PEqlRsJz8lofNYh2Q9Ww3koCxbjYXs4SYk2i8v5Qx56XfyE7Mj8ybkuAlLvJLBsiV1rG3D
QWfFD0KpU9SZVRdJD0Gk0izsOAmBC5053BxRMkN5VHomYeGmAlH/Wn9YzcEeAVoVgxF/bxUHotMQ
gK+6jp2Xh9nBuvCebnPPCcwi9aV0nOWm647jNXxelJye9TnjzVgOkJlEv4foGAuFTld4Y0yqPtFg
+OZfZjv8fm6/6Or5tfSOPYmds+nkiL6Vfe6ysz7Yr7k9jFHo8D9QGsca7M0FsAUz4it80PXRYzYD
lqnCsTELx8EEQfBAeLDL2NrXTGMzCA9xFfcuBuJ5DSTvWT32ZH1PjSRzcOq/A/hZZpqagt+PsUzQ
XfwlmAsmPcx9jvE6ZNlNSO5RaRxuGsM+ynwqf5/6GCy/oL3pGQuQXJ01iyTIa67D46YqX04y84JM
wvFmHFkGN9bVFSX28svPnn8OLnPzQcfzSxO+0NyM56vKYWxAGucsVmqjRFbZLXmNpJ07/yGw/zC2
uvlSB9DHZBuWPi+HQb7rufiL8a5xHXNbKr47VlLNlIf9OzBu/jNUqNQ5kw+NB8Q3buQh4Wmd3k7d
pXl8CoPaMv5VI10b4UymFHLW5RtpL2OtZ8xDnNWCWTDKrHLoiU3cMWg2OEmGXUiiaGTbS+zIO8ST
Xa3YNbpsUkq0VoJ4h/g7ObXVLAV/DLHpIQUBMoRy4IEKMgh6d6VSCJomqXwe+ywuXOy8o11B0/nn
GDHvpJKlecdCNhZG6Xhv/j+pU1lxRaRfJQ9hYVrTjzrHl84KBRe+APuv3Fp8Z4aJHreC2u+nDpkT
0PfAvGpad3MRkeNHbHq7PH3+dZ2pE1QvLTelvdKiZ6cRvn/OXD02EIdaYRPbU/76Auc5pcoyKqY6
ll0Biyry5HLNwuikkdjL59qHsUaAFExKcx06eB1Wfxh2bnSS1yYavjKoRYJbwOGuky8vvwa8AvHc
GhDQbpqqCTioEFTPrGrMbRJWo7HOH252EeYV8g+rCnHyxb3aNZ4AJe3rUKAV3wUNUM9YIbfWke+w
P3GLD8He4t4ONX7xz6zOnhGrw/nrloIqN7XfioBZSr85PLqGglWpa5y6Sg4xpOs7+nXA6FGuwffF
3QnH5eX79ga+a9z/6Sx0LPr9AA2059yRC0/Vo4ceR0Deh+awjJ5K4g6LHyeA59kOsrAQoB7B7yHR
2HYfiCsf503j+WMKmTX397ScBSAXFkS9c//cJsYkZqL2EXccqJx7fxhMdJ8/FAqJY8UZHZFjD9et
IxqzH0k9S1dzaOdDIWIMHGgd+x5AN09gTdz4Oh+kpgqNeig1yiBbSB/5VhwEDejtceY2QscWHZdv
8yzhINkU8Qm1SVYpSiNOrkUu8ePARwgHYh0DITz3BVvp6YpDBRf/rj+TAcmZMBtCdPFRTw5Sb9gT
YbgdY29OodPHJz8MIvIAB5gQXHOsOwfkDuiUs98wiNMRe5jJMo3umz36+a44rjXcDLmFPlKwjSgH
HKrYRoo3LjkKldnFL5xAnp3Lj5e1/9CCYm3XurcmvcfPpXxpKOtCZXwQikIzpLZSelwCMhf+aXwy
eY9SX9C5xNgo+F3tl5OQtMXXlDjUvGNoIt16h4/JbBFnlOHdbec4lsK/6APpnuFMylW3XWVW6gOx
dVUy0lH3qdjQAXQcFhuXN64O3X3zDF40GOdQKgw3t4a42HpiKo7S3PtBtq+n0WLGZE57Or8r+f/E
OfJvq2gAUEPxMbQGpa2za7BSM4iM7y+ViH1z6wTozqnuB2yYjrEN2nFKiBaUuDMmZsAK+ZX9mIKL
+2okPjSxqa/7zyJvbwN1/awVzttJe56p/vI4wqHd+T+n3WxOWvRaMK53NkEibuvwAGmkyRHnA0VQ
5xytWtfP9SgHdQRTHNRHx/j30Pg5ZNunded38BJfupK9NMH0CwUkYRec5n2ehqRIY4OlzznOTEPh
NH1ZNCB/w7ChABia/rfBPb6OJ6Njz8Vc+bLFc4fPTEaTacIy+HEOYDaFUW4q+h172eG5v/w8/+OJ
1ZZqX1qP1guczqAYUHA9afrda6q+bVGB3logh0hzw3Wf+6vhZhZtHVogl8tAApCZgjQc0v2L4SB8
UOXB84HSOERrxVicaWoxH3va/+uP/L/tV1pNluAQejdTOGsqHGYuZ7+SupVNo0wjoCWLGqwqNWVK
WwjPI9NaSau+DuPjopGZSkPC4Sn1wGfKK4lel9P0a6adKUbgXMBOaHhujDGSjSQCkLEMSY/k5zg7
h95g1qRMhIVde/fPZqXWIOYy/aELwAhYSgBdEl2NK88IN20F9pXGJF9rXE1waEXiRfl6U9jngpNj
Zqr3KTZlmvPOTpzTRTpUjjMJpcRofailH9XUdB4aRCK18KFf6Z5Jb6AF8L+Bhun+l+I7fKvJ6DTI
TeE0TkgRcdeYjLYWMbO4vgrjMtgPZEaEEcNbRy/RozBE28WnNdGYrOn0Pw9NNj5U2upViC8P4Xu0
/+QxW2Q70RII2IwHAPr6b1PTzuwWPchMLTubXBthaY0D6rTpCV1SmfWk8ty0oVJ3KRd+1vZLcRRC
qHAvBAQ4HX7Y3DJClg69qfdubzt1YtMiCenTdiDmTz3PjIbZyXRX7dihux9qD7VUM3wKxFtANaX3
qSE/qSw/skPxoxUEyvVDn0EDIlChs3USonKMT60AaYCgTT4CPEl1oqVBhzN4/eDRahRN+uMjNe/e
BLkIleXJMV9dQilG7+YP828DJlJOHAPCy7c6jG49ALb0LSNTOlc9Vnr5f7d0lH///bx0dvFLPdee
tOGF6rr0W7GV0iv61BqyND3eTNMV6mn/xfSku9dT1qOwWJlUxFoMipp6pvZbQ8Np7qGFAQHaG2PP
beMrMUzWDXkxrDw0VxOLOk/TychaWPyhgwHi5IUGsVkhqpVkqWppSagtdx3bEpeXkON4J0CAGkQx
wlRIUCLw1qA9gUrK/C94HbtGI+5sgRTE1ywDTGcX25c4uMUtAOotbOITf7zLYDfLdvej9cCpOTAF
vZJ8vB4r6e5OR+QQ44rYRS5e+p9eVe0Ou1BPRw65ZT76Yu5AIHyhpSXeeSf3D57r271P5XcIPvWs
m89tBhf8KX5Lu3/IWpevG1miCYAPmzH3kfo6v6dak+ZjVEAr77MSEn+s+HS0Slc92YfqY958BveD
4KJhXCiTBCd0jiF92jjIEKEmI2ZFq9KD5xgi5TPKkzQ8I0SOgpi6qEnc4Dn4LeoSTV5Hg0x/C7J1
X4/V/WNupkQdZWSSMDgnUERSIyOMtZpYtaUq90J5ZdNjgjpMxvnJO54HcNw/j0PEQjh560qjPOWX
f4SswUXjvxsSKw3LHOCruei3tX5b9VNfm/clnV1n0ZewFn8oRXNfz5/JF+S2nTAvk2NKsXd4Bz3W
LiqFYz//717FU/hLj3jA0Q2Etpc8GVelIxG44IK3KH1ZKrzLU7R0OTRt3iUgbj9RIkC1URwCIUoI
t3FiptfJxxztsTbpWKW+7uQDgg7xZDmTaoQ+L+H6pY6jYaLDOYjmE73zz+Nr93P6wljl+x+itrx6
/u0u1bW7RFUEqJpC9gqZYAvmrUyMkz9qTyxiwfnxW53b9YrTrmDPCp4Wo6VD1n5qY4JBiz/QUWgC
FDagBXgJodrIgwVruemuIZOVwhvt0r+hNsjw0IWhuuVJazF1HTUmNO/ks1lcPF3fI2jbtw9neQCE
75+QIC0avk2IXDLHKNFcEwOVVsNi7Va6lc+R9l4LHePUWE8n/WMcoDzTrtugTMVWuP2ahnr3jUfF
YBYuWelyzgO85LTZ8IlWPfn2vJv9ubzJYssKlEmJeFeokDjLW8PXKHZDp6aCQNkRntadzLQw9SqH
+5jZdXs9CoVk/Ter/bxv5jsvAy+I7+vq0ow30lSFSDL/uhqq5A/DVIiBO02su0aBVfxXS0BpY5wp
QVQAHIuu19n2VvE3Z52JtWmXukzJ5hWudayehzYBLsxhBg5bV2G6x0PlEaaIZ0anQ2Q486bnN4Tl
pGp4NuFZldL+jZxQ6nDcNEm4b8JWRVxKQgvRkyK8r/+OL6GcGbQ3dY4p717E26HIlZqijphHvO44
QS8jM8rn56b3uuUbAqytBTz1ugLM4JdR6fuRUq7hvV5u9QnSveEqs2KX4gHv3ExflaE8CEgre1vf
uv6sLDugm0B/RKyZ/Ejzy+kchqgrgw2jgenMsWeai0I5x73LABXaXIN1zS38uzRFTICPAcRq0j8u
0x9kehyvesCOad4krMF64Brdb7DGdYbz5AtfzDVHhfOHROmY5TLwusmGy/EWx1noGh/WUbjdLu0F
wgClU/v8Ac1eHH7bvfq7ZtdwjVe5NuhFQuBo1nhCoCTeBcYXXkO7enqfl5hq88jeNFZ33nrOwU83
4TzmT35KRMH4Eo6IrskV8COPIDQ+9h68NSEQh7GwrCoOPp7nMRQCEDwSA8699KwwPekzKVnZEYrn
PuqSq1rZ2HHHXmGU1m0fbHoqy3FhJCEQzG8dOM7ljdeaGb2h5auPJDtQPYZUUdfcQVXXmD9JKS/H
MjQiACggt9KttOiGHRd2hh5Z6NA8G5OODNRnS5FkfZKM1FfA9xL9p71ovq6k8I81AHP85X0Eyvsn
We5oS8jDVg353V8rfdW9vi20p27lbXvfLnaeX7n41NhnX88XiFCt0Fvdm4Xe3+Q07fh8J9GZxCud
e8mKKPk7xW2Aq9x69upRf1W7/+nrlleN3CjVQuQfXgb5f8d5aHkNAF7CzZ6E6FabLCtnudmqAjyU
thamLzAxW9H2MX19FvLQsjERh8qml9OkhzXLe9z9tbCPv/hrruA9xHxPCIrqoRKUs32qu9GqbOa7
fhxadz2tNZmm4JiZzhORvMn2VwM0Qs5vHTlU/Fpmeh/6C10Uttf+vQkJFugsQGHhrhdGoChZxR4H
bBhgTpS6dPnAmNun8H4N7eYUdGbdgTRFx4YcRKw/38ugNQ2EwS6UGDeKrUszLIjlpbnobTtW0GXe
Os98EBDFBlg83oB1ToBtRzi9Z3WU3KTdXd88NFT3t8qcMzQajb0EHZk57fSpYrfNaw7j+8zd8ONJ
qqzchxVY2e7KAR9Ry9XCTd6UcPkUqEyNmZ1xlYagUZF2RAuu3AFrGRemAUbDxJPruEUhqVAuLT+k
UvJoBZLk8dp/GfKFxhSc5XBbQXTPMV9Y/FkiYfTae1tD+vcbBVSDNZkpHcxbX1QVaFIPvQymkgjL
n3LuK9KdpWlAyZusnANXLpiQMa3inSSU7r+1eNKszU6h0ZP4CdByMGMLFDsOMI/lv5CuWtr20zPY
Y8lX/x3lE6BrgzyDGwqkAc/Yn9El8CoWMIoCklODHVJRP4PfxqN8OMJUKVBbhUX/aRNsq2ueSSga
ujJygFbmIwWuy5RbmVWL8aK+QEHhO8YGDMwoOR1PnuIrkALEdhgm3m6jRzOBxc4Q7hQyX9S6Grec
fhKnZDo/NdfIqSSguBBI9fDi/v0wVIaFCColl0bKGUPX3akpW5GGiQzLyr5zO1BklOZfDLb/e7hW
qqPx/F+pdjVyq1hG146f1xgCDI63pxIlGVEy2Fmvtd+HckcpVxgwsg6sueU3LCA6lc9h67LU8gXQ
f4+zlNail4Npo1NLZ6ld+FihVT8HBYE5RHg2sZ/I553T4Npbdx+TWHMmDIbQ2RD4Ke/hPVyzpHUI
n41d7d5z5i2UOnMuYrqpmqdxDih27IdG1EcxHy2/mZ+EISxoW4wllq0Dy87x/oOm+8mEFK8IOxPo
verlRiE9gKI1cJ0P8bySbO6G+a67LvQGgFvxXtF3Al1IX0cO9r+oJhkC4FmHBdC83vcnKqEuvuWX
eHI0fWU3Z3IWn891vfjji3weH7XEO428AdPnIPG4keAQZCSqd+gu7CoR68OExg09/BrDIDAL0kFI
oNRZCLmvj9EttFJTij/dorvK6K97Py4MQYQL3F5pCYL/RfMdTgUyeESqCwlQvptpF9o/PwGWJFKt
qR0hACH1eg6yODDG2P6RyhZvnmxriXnZSVYVTSjI24BYcbnoS+m32THu+lLE13RUd+ik03765zsL
/E2/ngSXokmlr1ki30eExYlKDCVr7MbG3cVh5QbQUaHtONHqkXCE9uspD9rnlhqbZiDQBqZOoUJR
P4LRr0D+Netm1ZzoMi8xmJTPbayLoPd/BQ6mzEIPxjHCkjS49NJ6lLc1NkOSYuQdx4KDA1k03S0i
zc1dp4lpHQ5vHnRYMdeeuWKahaHbkd7UMm66o1G9ya6svurPOXZDWuOAvxzaz398oVuMAxWvILEa
D0qrtNggBEAm24isxQ6VF/eAbxabID7FLTJoM9u5IbvpPsFvjjH0YfmZiNKbyqmMeqb3ea0W5Vo6
FE0c4E7ynXijFghCk5cqcU2c66U7Vz4FQ1M90ys9yntEpVUG1wXUkcjFSNlHUHBsSRF+flmsNApa
WKPbsfSrWUecfynnZRns8iA5/f0o0TypQ4sMhUo3nVjqu0lkhAkBn1+xvtL1/Ke88nktf5MRBvT/
ei1vhmmq9Xntvqo+Rvjha4yRoR8VP/OflNaoFvpShoIYHa3XdDKI0nDGV4jMgvSULNdtXQfuwaIX
tpbEL7FqggtT5YXl75YIDzBnJXKyf6azvYdGVpMZkMG9fym1V8oLf5HXCNnrwnrmGck2fcaFja5c
Vl6c8N38GP3jVkrsK2Fh+8WkokPcF4UhPs6nW2lCaVIoLwcLDVIgEFJHt8A3o/wf6orzjZTgi419
6c26mbya5l3epRBDFjKwVbwPeLy+w2p4GDpkO4v47jTDtpFk9FKmUGuWSWA7qpuuwTYI8wOMsGEG
Ozfxuhk6Vlxt4JgU2qF5tD43J20/lJjj/jSDMGCvE3KtyldK+dDWPgI2lx03Xb8jn8HW8aAmmeop
iBKi8KnlTSyzXsQB11S6A2nP+O0DiMF5Bu3puCXFyMikiXVVaJ+cpkTk69JiDMTb8EVvearZW+nn
Nj2QmFXk72sFy0h1O9v15gOPfy52xO4WJcvYE/HOapXNzALQ3dR7bCanOmqdzPZjFRe7G6QjrZkO
TBZJ1KvdjkW4//Ci8CCYOIR3xC0qRpvh7VQqrN9UWYE5ZkX3kNPcanEIrHszWSI0MGvQnsGkHZiu
p3MzRyY4UQAoFwSzAKOlpopbObbSQ7Y/+gNF/c9/l+LfiF6j3Tg1UrXBO7WLDkq7AXwiPB8Z0iI0
lvaVvdzEI6a90HGRCKkQVED3mQ5Ly4G1jE4dEwD0Qfw4xf3YLNDxI8AWQSfmyVqkLsTC9G+r2To4
D52CSoyAfw6JqRRZEwzlaejCOP5Cs7PYZWk6BaBuw+ZDcq/SXjwk1sR0dsQhZK7EW38QEhRpMXO0
ZphjmMb3Urn8VjfDve9+DinAr7sBJ9VKWZWeVgYUVbWdLakQlY8P6irl6yr8/jNRm7sM3jWDxSxl
MJTvlZcyNtSVWGZ67ue2gzzBjUHx+/fyQtvxYO1JRhJdv+/7STncQKh78qW8G2rTXTZmKcltK0az
Wa1USDT8K868gc5W4I7KI4O2jYZ5Xkudmj4ntY9cruwm/D5tqMGRrg0XqK2FYSkgGlqS+DqYaHYw
atUkSu9bhV3d6vUAl4OaTdL14/y8FvaeevQQeVmQ6/hxeAe8p9vUcRPWqlc5asKJ8ffEDrfaX8nu
8NjdasgbYr7KYpdlrv96eMBVwDwDHsLnVMWx5Imqnq1OmT8b50ukCthue/bEbmxyl/DxX0drPXAb
VrJyGpkDpAAp+w+S9grfqLQdmNt0mN0PLe92nUmii4sarMAay02VD+z7w1gsVd/NbUOlDVWBVs+1
VOiQ7FTScw3HSzSpYSBo76Bv7VSUVEl7Sq+Mjs71X6LH8AfyNL6XMvjzxA3IDgrXRFePQHRvy4n1
QyY9s7Sjed98EZFIgrCsrOIVrmq0ic7dQi/Xe7KcvnYf5Vs527meyuq2XK9YY7sWW17Lp92pRBwg
OYWhr2oZpWVoi9+Q3ylF8p0TFnf5GMCnUPAiN520HxAFZuCTZa6qIa1qV5/3IHnI1ZWC+pSYffO9
BVxi5CxaxS5rAAwX1MJwWNvOiW/5RnnRNSazfYQQX2CFf0lcKQWtLzYkZfcqTHI7SMo9ybMMnFhQ
N73//a0ibnrEMGvno8AiX3RPZU0TeyPXOHdXu8piT7JtmGqlWCsKQzssRDMJX2XL5zCURv6H0KBk
ykzxr8zjwA/kkdRbtTSuNWhDg1vdQmsxWIrX6Y+jN6evas+b/JFiJ0DIRHQxAod8ZdBusfbSoWHt
HUlSdMvxshNh+l+hZJZaRztKV9TBmGn6YMeG4vTaJ78InK0LncGz95XHzdNyaGaIDNatbLw2b5MH
tspef6uSSDa2Eko+vSJlG38t0ci/35HUPK9tZ+sgH16xDwZ7LVodT872of0bXovQlYgJW2rKkk1t
1VY4ua+T5qqMjDXWnHiJbwNKhtzTXEjJDjpQc1u79PO1Db/2izbChNAG7fPOLBUBbWCcnjz/83It
BRo6Y96fOeYMwlw5hU/qd3iJ37Fyd43Fpup+3xSiw101099UD/GqmmgJXoXSqXEpYw3Kng7DQtn/
lU7v6/6yqY32HvqoBoKqXPRW8MwKo2Tz2S3YWv3T9Da6NSf9RfX9GCWtrPnpNXqUHtU8FyGo5MVf
O43rYdneK6d386qMRXz9bT/K82bhJ4suzMcKxy0+f+86ZzdZVBw8Ce/GnD5MrCQkbF8YjWLOfRo2
vflKzTaVhe3m4zaR25uHmM1C9uUNs7w2LuXCMAg2yIaYd+zbhZ7suZPvFFh1aZgAfp1+uSg5XrDC
upQns3xnj6T2cf564YK00BbJpqP1VAsuLH6MQDZnZYNDWqcfb96nLyhlQwZB4B/rk80V7CCp2GzU
aN1PvS818PTGSomBJNA9O0bb2qk/799Zx4XOnN5pcVDsGA0e5cpFJsDhJuHYJVemOjIpq8w7odE7
CEwOIGoQemYcgdb8pXxnjuT1aSfunSL9VXSQcIOpuoSPgQ0LHY73MpVI/5syo3tBnxTfvZe9UqwU
Zpc4sPlTdd4C3dS5cn3L/ACL4E9l1xTg3Ul/Ke6Hj145YR7tcxTOHamL7Bi3IgpflojM1wlVpv3t
ctv3z92HaZitjBZGpIdR9Gvpt7PdGXL3Hr6aOHEQhdOv4dQKoLmJYJvenSLEYkQJGM5HxY4TQ/wE
pUrHj9960FXGMP+M4PUAVrPA/8LPDnOxmRDs20lWiXRjX9t20SAEPoUdzHVCDQbH/bkk22m86K5r
edYYZqEanGnkFnOLKDGY9PiYWKcPFs1aDEsM+7fls/xAPlyW5v1te/GWJihT6SAMmfX7szlzqAru
/v7wjHZvPiNrKTU9jRuuKVbCuZ78d8lV0niBPh+t9vvUX9ws89yPD9ptS79PUtKy27H7LgafxddL
f5mv7Lp5r1AHf13ifM2A8mqxpqFuWMD5O2G1mIyNMqsINvogGNMUON1RtJUSX1dOGc3CvsoRnXir
fYrPKvvG3aiCZyXd+S3P2+ax31smYPaSQ3PvjtVgwtJ7mOB9q66zr/u2cBAsozheRgsqoTuEMdtJ
/SQGmZ6NU7svmpPGopssqJ/2PwVgzXeRKqw36S5n/E1uNIvtlCaFGQvcN0xUbFxwSKQmlZxsNLhi
nGbPXHUzmPcUC6yQdp3fMZypkxhlUPRaluamm+bFeox2Ik5/173j57y56+aMI78Wq364wld491cv
l+oZpyMrApm3asH7TOiQyVuSQN52l9fE9NrleNnJDI8YRqlo9Zkg0WSF3f11Kg1YyJBIG/smhZFs
MT8n2Syd2kmatG7mfZWspP4t1GcRs3RPHODxLP32p7n3278toLbk7j8rbGfWGP8GYOkNLnlbV8KS
eFt8H7CNf1Ie09uxuyWe0dgcMUSBonTms3tfJ/oLvzdMc+miCBvv3oZRsa6ESm3eu9JVmL2UUi/6
hlkb8XC4fH6d7hVep8LL4+v08dLeNDPp6GIDSR6n86FHMVykyqtBXiJ4K51Hy95DbMDRBgcOfYPC
P48r937trr6e9W3DnI/KvFxZN+5QzuqmUqQ57GxvtcWguKzcDNI0dK+3+3VISD7e5vppEoXP9NUq
v3Z/x0XF6KpywyTx9mTKs/MgDwylCOJUWWjx9Wle4vR0ET1r+/Ft7B5bZY3Hunqvzb1CtouysXeo
+4ZZHy0L++8PHd8nM7t2M9tG8t8CxzlpIlbr8L2fv24+T+H8sE5zuebKmLNo/8TILf+2HaT5r307
xU6hte+/kOu9CSjtbPNlmh75enlwxdJK9UmbyOE2/u2xH8m8X3p7vj5zY+7fUroo1W2xlZxN1DbD
Zb7Eaep+Lt3G18G2seBnySMfYq3w1R+tPjCrkJkY7qDYr6sb3aJ5/U6ENFEhl/bDTRikouSBJRti
h4MYLQZEil1r6a3wW+N0GJz6RAXp2Z9pX0upNcp1ixQS90ZhoLN6ZLDeI+Eq5fEL/8fSfS2nkixR
AP0iIvANr3gjECAQQi/EICS893z9XcW5MSc0MnR3dZm0O3dKy/fyPXxrcLw/UQvCC1ruJ9bi0ylk
/W+lqEPBnPCkoLTHKitU4GdQgGg1PZ7RDB0y7Vl50XqgpjkWDnXEsm/adKu2XBfBnO9/i3NZ/Bxq
TOFwupbSa8heHqGCIdGWU71fZ8nq+IbkvniTy+zpf1pDBQm6kqqs3xd6SA+fgmbCnMPYuDn7vgwu
rR3fpX+fv92+4wMUOvaTfLocdmdLDP3eOUOAvpgotrXlp8Dton+Xln1RseX68lU8Ex4Zl7XTT9Wu
9evbsp+tznpBiM+L2uO1k3XNVz6i71Np9obptciQLV0au79NnNjMdKJpQgNeCYBCuhvLQnLVFr5t
L8VYOinNAHDAUWXZiUrq3ZJjzRfhT1wS2qoFR2j/CxDwGPLnjrM6HzWETDgV0KkCLvMG53s9yJc4
WqI7wsQg5ty2hZjgcMYD4BJGkqu5VHVt0TS/YGDCW3A/g4WFgvxn3Mqkyyuc4NibPxOJ0lUW2wW7
F7wo2N+e9oLb96QQ11+5wTlfeHSzrdl/d+p8tikcp+nPY53pgJQDaTQoJfFBwpWuP49usnuWbO/f
kR7k3+YDEY3WrEcknT6XnV373EkOol09fcfGVVhiSkgUsr/54T1XuP0+BuTi8f0slPih2JznqPZ2
+BxSnPn6fpQcZEKtNO61HYIm3cCpEe4XKy1clVOr3EFi1Jg1KaEekX3DDV2jp5J4nINGr2DFUXP3
vekuD8GgRqd0XrWWh2oOGKtz3dax4O2vFceFiVTb7YpZU3Fl8aC/ZRsWdZ31SCNYS3gMbq1rZ6y9
ROdeSn/eepe7F0jtS/nhpqvKujEWi4ejFhQfzIub2nZepaevfUr22F8t3Ks+xg8wL24lJE7l+KOc
yWOP1SqltBISz1SW/a87BtscUt+SP/nYRk7SEUDJDXaCBP9cjS4civfFZ/R+VL+vVVPh9nd5FCL2
3pI9cCws56XkvJgXvNT7yd3mJXc7M/+4dxpKzEsnNMaZwlw/rU3pfCkm0bUt306z1j9XZcVw4xFe
B3GfWVeA/NeXYvpR3P2lF8PEe3pdtcM3ipo1JPxLd2f4WdQXLcpsWVZwPKQwbMy5HFhuopjfOfwY
NxXtZz61bH9W1OUrQYj+dtOUVkQl0PFH/dibLcpRCk3zC0Emtr96w720bioE8T4axHwdy8n+Hfwq
6qfOnUeimVXNqVq2z2op5SRGBhgTcRHdoPgLO6CAm7rdjYr+dKyi3vX0FnopBzcnlPtJH8EvLv+2
vO1Nf95DAgBftO4t+oQT0umV+t11JWQj2or8s+/HT7CpzfQAA6ZIYtFHsg0YtP0EPWH8/kuviP45
avBzxjARFjgOYsJ34x48mkdLZiwgydcDsYDtt5yENsmPLU6gUF4S6iJk4l9MR/tvZrV4AVTJu/Bj
asQyNYO5kO9ZDxYiPcrc/tt/JVuoCjfc/X2iwwg4fI61Nv1gPp6RgGgnVJ0lG6tPTfgK3zDFb5l8
9V4nBNsnRzH9mf5v/HlomLhY4Sa+8quKPhRHYM34Xb7Pi4gZytHbbLIWvylcR/m3BCqBmZzAFZNl
ez4QbbGsyea1+3ibxdv5xrKsjLOGCaS9UC6+rimCkl/rHaVzQo+MVef5X+BjkuNSanfD1wto0Yh/
Jw61tSoSUe+kumKh0mJETNreOlpnikc0UidiprbE/PSzIN2+N4nqxZl5V8/Tz3AQMoALxBxTsJZu
xbtp17Eov9Pd6KigRJGKuLDwxWA7bjTTXfc/NYIr5a3Lu/a1Pu/sQnj9/HP8SX/nld9eEDPr3VGc
KxHvbsnHQZarEpWFt23qaawJagrBV3QEPWj2KOfRzogS/SyGyXZe3bEASwM/ZPVRSr9BPoCiAhuc
RX81v8KtAFg7jU0D8CQqi/SjFeUZLufl+7HUGncdqFhQH5XQiePPnPAsb6zozPvzK1edtZNdfz5L
vl9upd0nf+5JdX7dyqxo8jj7l/s7nJieiCyPi3lLaCtZ333lv1EgUKqSWZImcfmnZW8x1QJqpqPd
m/5be8Cj9DvK2Nbm6xy5RkOdUr63bWIFnxFTLcbhbeToBb7cXqoX3xOhANo1JGL44fxV+RC+6ezH
9k//l25gEVi9raRXEjoqyZ0G3oFFHyo0+f7sBqo5/L4//+ius32RDmOTn932jr18aNC16mtJMX91
HAGS/VwnakBAhOnb7AzvhYLKhClX0rBk29x9LbEQhrIqvYS6oghy8aiG0hrmguEKrIA9S5qcmuLs
h6e8Ml8npBcU2c7StVju7fDOdIFP9jWUYUBf3MyN8A/CF10l7zX1s0rYbgCUC6w7xqkfGAsI5lAO
U75Y7piEeqLV2DaR8Ocu6o+OTtCB7V96Lj/uGLyiejRY/5mdjGwNCootH7265fjtOpu3kB981gIX
fy/UPOq9GKZKgdh51ViKM71Y8CPpZodQNWU1aiEox4q81ngNfQ+M4ur+gbZOmnkrET0vgWZ/JcWh
1DgWsl/Hz/NfvmUFYt3rH8Zvi5rh1E0fUhvthUjysrho7Zs69KHj21ST9cy6vHvTfeLM74LvegZ5
CBUAp2YoathgsyiEbVmfiBe6N2kPJhv6Qp0CxkQsurwPEkuF8/lXXFUWJHJCSa+9MtVDWZJBymC8
bj0mQISw8x834I9HPwnHqW8k1yZdhCLXj/regq9Q4h6QuXk4xttbbFO6l4/yzOqHFdxoXnMNwMcV
rF2+cLgW9GNIalqhMZPuuaHw/z8Fbr29gYmOCcE9gQhOHZU9TWYXAJ164hcmwzCNT0LruJOhPADI
OMmyp/0E2j7Bi4jdJtMOSi5WpzN8glTaFLJ6gKiM4KHrE1qSpr5rngQVwj0egoYR7Hp330IL9tX7
hyCzHAlxxc8I+bjVkKrMDhIfl2K8+3xPgKbB0+SVyg/uo1uXDHTUN39xkCTH/B0kniicJ5qZRTPZ
3iOy/II5vTJgkIRhUVF4y0QYxk7V5wURI6NBA8UC3f9gMs/Kt2Pl+kVxyCg+RDNU7alvvDUf8q9f
cYjdTIVEIfzWB+DA5tPmImBvzRNmDE7DuIx+b9xirhyDhGRq+DncAZlS5usmcpXHcvBoe+L958Zb
z2oRkNGXGBkYsGxpzhzRAVB/C6AIUKl0+Xys5Qb599l/PnPY6oqmJKzCotjcv+Ppym7/M2dmwhmI
lopX58F+i3fgCQxXmNnVw2bTlcyl0PQTy+Rmf6aKJ5T+fBxYww0rRAy2IsqWzpbWX6u/Z4LBVPRv
6VZwzNlSatvPYGDALv+1oCa+H3vhpWSLJhIldsPDppxl+Z5n5dMYjV/5ssEkF88Ps12hXKbz7POQ
+fLI7bG2+ruvKsnvEzGHxP8rDw9zKGmZFjsXrd7F8XwUDnyNTT1+fJsnSrtF3dcY421WOiXfifhI
CdEdd3LhygKZV1LTq8rUZTExFQvt72MQfIUrFnHhkWx7nS6tENQrOxxe4OaR2+ZLdxY3flotbkdL
PBpbTUQK1x+xydSKV/2xFTjTZuF9P25kdv3dn2GHNxyXl+nybgNjXN7/jPPlg/KWWel+KCW0BZDW
0riAOk6V14ZMIWp6wJgop7/P9xBJT3zcZATzhQ3Y5rcPHsr7L8ZnbnD9WXymv8fxfvxRu/5Ei+/o
UPKg/deCOW5KomIqAYHdiB1q6EhiFbNjy67AZNhBtuKjsD1X9z/sAAaBtdmiKfh2LlaCiqNzKpia
iVTpPgIzESK4VO6jxXAds9Vr99H1UNtwkJQXG/mboa2Gzw9/XET9zBTkYb/pnbfm1VRvv7zjLdKz
tJSPl85bdO/4dQuHYy+bl8WshPu9X7eVsYf4y6VyiRc3EcOyuFGPLCCjdgdEuq3nHRYg3ae/r6lO
fFeeSR6Uk710nIlQ3yP5B9c4FaxJ+Lorw0Nbttle9zTf1LPqzN5ELzt5tbazQnO9tNPA1mHe5BHL
OxBruQUWzjACLY8quUXA0D0/yI5dprGXYJRcFKvBOrQv6Eq7mVcEXzdGSymrzv/26/HvlrsFvPF0
G/YjQK5XOGI4lr9Gv4z+KYnY1JYPt3KBMXrNJfbSbJ+QSfauIz9chFl35X/7S3UOH3O7LXqMbXeC
rDAJqYKRup5NM8cSJUAgLkF0qkto29M+B2ECMorOSUAsEwa0QuxzMgW7fdlWzh6ar88BOIz/C7Un
5iy6lBNTSwXxYICp6Xaj6863b8+j62gxIUlTvOpaHKwVdEfvAGAX/PUC7pe6WzMhV5M1BJX41rxi
DI/4wKsnN/XZrnHWBLBgUIdxEYjiPJpmbo3EyFFLpQjIvvx/nKw2c+XnR/L7+QGV5XdGl2zlF8HV
sXyeOk6+J7YV777+Upb6lmaBTA7parI1m2zPgGhOrlA+bUqlzFupTqwZXtCldUu+mxyX1eht/F9i
eracZ7Fy1KHIqbGA6BbLyy+vNKG9tHLtcbI+f+2GaJqZTh/kibcQupNdDYvPTneHgxDsCJRHqdTd
w1nIIVBTXqRqpVSmuEBVcPPPMRQjVrxQvExgdVMdNvletmBiyuxy72VmYlIOSmSHQJ5eN9LzvOyf
qb3MK5Y81G2suzKPpXSPIuskzuhZV4+e9zc1sZQGwzofKKmoLxFss+ZjBct8xavay0wpVSdBkiQu
IApWgnouP5WBlt025wBJx3TpJtkt+A/esq0lKOIdLM32qki8xBtJdIwXQC7qrMbwi2qRaTb21ksk
ouCHgsE0vyl0nSHTbBX9PB94aY8IQ8XUPzVvUawadq2Uq4ChV0p++EsYG0bsV1pcBt5FbJg8axdk
KjwiXjZJpyHXAy6DKSEygxJCQYTEt7xQbLqbeLQx4wBbNudZEOVybLRszPB1JDqp6QbgYbIll3YN
e89uO/i72I18uqX3LzE6aX+MAhUYNhgaAEGqallh61ZmtBmX/NNO22xCWE+MPzHd5UsORairdZse
LbGACrXyQxCuFASPxTaF+MJjtV1CvVKYf78xYLG+zhIr46Ma8H3wCqz+QxV/ZeM6IgpMSn4Kx+Dd
oVtAreX5da0fcHMhEOLHpsoQOyssk82GflKQTTZlA46iv/PAG/UO5vLaN6/Wy+WzZym1LKe4EPJu
d35dN60ZDE/Te5gyEqI1HyhBPOuqQPRlG/d05xaFvGkbKPJurkO87MKPFjIDAVA7pGJMXKfmi8m8
69sOr9DZCkDMPmCC4A8iWKBE/c7njOjS0qm24itcKodD9ZqoWKskeTlrGOJ+BzZTYgJ6AbfbAbLD
1Fd44lfnA/DgWcpIV0gwpD6E4RwloQ5xPyE3ZXp2xQvPkwOdQP9CIum2gDnjOZmBINwbwEMI7a23
4sVtuP8tUT4ibVyWommqE5Lk2bZBPHaN47Xsz2iBuIxuMv89pz7Wg2A52yA7Id+yIQFznY/fJsDW
iKI3o7Y7k6RxgHO9uoc/rwrGvUTu/7uotPw9TBx74A0jPa1bl2wj5XjOGj4U7qsYZCZFFOsBc6g2
Py/b8eR/M20onIYrJk2B7/3sNzVD6M1JwaSwh3KYfWSO3/Glvijn91vyv2usFrt1I0weu/8i8eY4
SX8W9gK72l07i53WnY3jrGYTG3cy1jzfapAU+Vnj7q1EMbGq7LNCj9yoCNVV/tq6Lj/H89EmNVhn
htG1tbmIvCPM/FxdOodhgMss3nUD3V9btk36UI0fqptMayvlnKuYe/Jjc2qWhKWUkraJxesoMU3H
yw4ObXo/tz6f749eUEcTYo+sV2ZKWi9gIoupziKn3B5EYbpgTIx/V3+nBptNpUu+Btc+BbmEp6Q/
AGzaq4liX/9/dtw737eC9tZqEr1BcNVSHTvzKPuJRHJbf1LAhB91S8wJ49rO13JSw5aP2Ns+AaQp
R9mTdA3u0ykpEsI8fUH98lM4n3Rvm6jE+iSDE2wnAIP2xGacQv7K6TB0un1/TpfsO0fCM6KRX8zg
EUKmJ2wS8tRmdndzBlrENO+le8trmeh0w1MzJs4Wgs32NyghWefoOjXGatwOfYBGophC7GmPM1Kv
n3GkEiJIqAgoekup3IxjLT+hg43yduL3ng7gJPcEgssGIJLpAT+H3/TI+G2a7jmIItq+7g6hDMal
xOrBYmpYWro8S3YtvFAiVrODn2kCX9te4iYTzOJGatlM7KwWTw2RhdTLwEH08bw2QiRpoizUHgU2
yYBKGgN5SGLPfo7fanrUnuQrgAQJC59Fc5lf4NGyCBWYjW6Ai8SblwT4H/Ge6CwmmWk09Za5Xqzv
hXTGaOYmqVBzoWCxBHss9qcWB96HLzmvIdyS1s72LHKQT6NgntSjUNcd6zt32xbvMN18KuptPIQb
qv8sJmoz06EBrNtpaFZTnZsmD5MsukPWLQtz3E6M3MUakRDpbAMoax9qZI0oQAfUDmNK4HOqrg/o
L4oqgIsT0Zt6QJ28WgFpBaYDe6LgRRWv4gIJCIW1IoPleXf9nR0mfkmZXVU5ZOAnCNQ6ic8AYUb+
leUASjj+F0+WUOOiD1Jod+7hq7kJZ5eWbWXpqkY5r8JBvHZJ+gAYR5vNKeofkw15RbR8f7MpDB0+
yLRjA2+1BGOYd/KKunMKoRKth7qXZS0qMdlp2EoEqxmYMsct4UDAWjx/EQPa/8vJduwqk5x6P/wB
YrTTLaZfrqJ2+V1gLxS+w0fkA4yWWlDuK+g0G506d7wRx99r9SZVEiA7OZYIhQ2a3Qn0lAykBvdk
9yrkzxgVGHwgENsdiroRyAs/QaCkhubFJ8SBIFXjoB5ZbbqHjRhOPHnFcZdydgXnlHkHyYARuVWX
PvH8EUHkYkb1XAt4QAC3tG5KMAUIN6pFqAhlNN2c/9Jq7K7Ubnv5xkFNt+4/eQgCnVnWnU0tU/Mw
EVGByVJUGzfEApdTaOXOAVhkIwXhFZThAdM0bmWllSr2wFnAae5vxBicRj3zDljcXZvwYA1ATzG3
E/Xl202YdFW7AFF183Vz45TmWklutoB851rP5eSkT71bFQYh+5cu5n+WcF4os4C3IW0UX8Drq9gF
uRFweNwktOs3KAj47FEQNtQo0RIkj/Qmgnt58cFl13DA/A5YcN+K47V7IzAl1jqnRvKbYzEbMhpP
jcWQw3Ef4TC0F9K9DVR7rB+i6KkOk2VLGDAUqMJNkHzn3ZvEZn8xSfOeC4cJ63IDlB3rU3b3kTD3
MBJJDmd9XP4TE0q32UyHCdFsfD4j/JPFOgAaGTCyIaa/K11eA3Z0lKDBHwZYM2KToCZI7A0KmRd5
RN6czlu7RynZTvXDXyiEIJBRUS0ms9Ke/7hr2tbw+Qh5suVP7kqqDzFmDbEhYKkEySP0mQbQbqC7
qrH2CRDtqDPvKpHCGymahrqWSVsPOxceszJvLdbdTIcBsWmuhhQf4fxPwZyiLiM2X0qNgiin71mV
kywlQ3Cz4RW9P0uUqeEM6AeymvQQN82XYMOH4fXLBC0iiJ32McS3eaTKspeKbcMknCGdFc1OyP/l
esTVKtNa6uKs9LgAvOqMojTmGTLYWA4PEDwgvd66lb0iiZCI6PFDZEhGFMHu+EFcm9bT0P/3y090
3x3DI8Byoa48YiXWIY8OAVZqSqk82FkXGhZx6ilpS6ExlhMJD+iCEXdlkKBf92UfsKwMg7E8xrgc
C0o6KDcWMZ2UG+2GaGtf1pKvl/Q768rw7VGKw2jshzwh02GyseeIXnac4YvtgdFv6FN8+/oouvMM
MCJMXxDEJjIG4POKP6tdC0ac+77K5KOAjmahikiDq2tAkGh6WfftnCbzVq5nyKaetjPtnjLThArt
gTBzuL/KxMa4fEHcYZbpNAPMJyrLARuvM7/1HSSXXyY0CD2futZYDv88lsfw+KJymH2sgl/B2BmX
WAs0/mUC5hujzwMq+8MTvQ4wr9UNiS2IC+hC9YewhNTJqemgMgrG5/Zj4rMn2VkzjubWYrD3LRQb
oodlf64DW/tlsNhDYoTU/V7ypGQRQ7xVNIBFigQIIngZKE9Ih41+ZWrywu40Bknskj0gajXwP6pf
Zs1ajJgHZk1tAuy+yoDJ6cHnMsX5KXMMgW6Ad0dkeYCCJidKNHz/XCKcLTwYh6fiZVv3UDO1DUyc
O2QIQDMKXlXIXlt5wvNZ6kZ1eyHRcYr+LS9qYcx1RELQuWGDeTbq4ptER8W2pdDk605Dcy5Z1mKK
Aw3r+MU9S9QFDALCzDSqY2Y5RtN5dTvItvPSGyGoR7kvFDrH3jbN64iutyk67PSwiz0+Ibj+SjLV
HiH/lgpli7hDfJw7DOELvtAO7ozY8LK0HLhKVe8yrULkn2ulJiI4D+JtVVBrBQ8fN0AReJUO7y4W
vQV74Z8P2wH7Q4kpYpFZVEN45BbEqcMiG5bvhMXVlWhZ5bkHyWj+N1LoTC0h6g6vqKvepGNjdlVZ
ZALBjKqBXNnmsEsE3SPFOtvBvBVNAxGUOVNCE6tdmmFpmbHb/y7DJRS2tHuyHAhLXT24X3UqDF5h
GKHCpUXFwfSp8FQe6a7I4oPCrsx/l7+S3m/C0Yv2tp5rpLV/Gug2c6jEDYOTX0oVwf/huoHAA9R8
D75Net1YHC85GIhUFh/KxyebCYlj82lUxWWbpm3hGSZTcEeeNhlvayEV1OcjNoqNtr8EsalfBFwv
DL3qBGLsY85Vq8606RMYiPUDvJHIXgUEY+8W5LO9JBGirgrErg22oPLDI48tdeKzDzvrNAwev5qW
N0InP2K1UUDm/SP0mrhxQOb8owDYt7RmkrNHnKs4yY+s0nP5GdzKMNSgpCBoh9ANrr2WjwyhdA3A
PTjAG8uWX1a5R36bqKd7UhUOOPGgLPXDPU1GoCDfBgUtsqK9CBVAx/q3JgIIrydnnVf9KHGKOrbp
KLxxJxoRTWw2uyHEa7TPUBDmjO4qwVfATUyyjparppGLoTi9DM99QLzYuz7q4jQqQqa2b4S1gquy
3PXO48/NurvMvREx7Pp0quYr1CpEzepjn8Hwcvw1pUklvLGmOUw+e2GnyroSrfxcIsg85mc1NQSg
w8BKDp8uIMoNEpXMvRFkmQIWJ8nNPX8fvpJ1PuBqa2u4KhZCyYjPcTE4IJSRYBFFkqb5tE0QI4CH
A2b7vdubFNnvTPlAyTbzaq5SXKHOMOjFw7YudOAMxVM1I7OtvX+M8ESjYBT0kgvgk641KttOMHOn
DIbN08QUJ10jBCXiyq03T+0/bTJJN/GHVNBOJDCnKHv7PKkBkHjeslwrx7mQBTqO8CdOkdfy9d87
ZDPfi3TdXJuSEO9h+RHmghja0yiyeJaiXUVQZZmsWNLJv4tNDvUtqmQAbsqeGqQ4YlFh+ahSbFRn
BoPEsnoZ7q56bxIcQZeGujfqbz3J6hXlRzXhu6KJdewJ3vmq7KnsiaBFAPyX1WxScEXdEQJDhs6+
ZG7Wvy5xIQVCofoFh8ZymxYbTGGtmTJ9mVktyInF1BTcUx+m31olZrXDIoyRbo1oE7PuzehX+hD2
uLFONp0pis5dQ6WJpnmx2rZqrZXjWCjKy7PtvPjjJ7X8OSkowzSDAYmM46peK3zJGBtqSJIgVG/d
koOcPcSON7hlYbquihT08qVTEzOwIcF5AXktc2X64lXjQxO3Se0VjgU6hVZ/1XhYjJiKhPWAQGI2
WBLCRgMb34SpC9x7ga/QOsVmDRzTqBCiRKg0Pt+6ps165fIvqIqDsKaKw+WU822rH9KpsVafRhqa
3CCfcz1tcbY5EhjDQ1sW3f4x9KC/RzaIn0z6OFWzip5tneYDhtL+N44J5AMEhqRRNLW6tC2DtzZi
OoD6cgyC7fe7PuhoFFpbScAac2xWWz8a1sG5M7t0PH6Tv8sw2OQi+ybKHhsulR4OvEmwwcPSKLJ5
HZlg7GCouQYNzOGf38oWQLXQXI2jyzzCGTRLAnMv2WZn7YbeRixLDa5tA4P4snWt4SZdM0gxwxl6
cssazg3DlrS7tmw1DsnIFcSwkXpjooQOZaoEQf6qtPPmL0otvnrvnzEnkLgId2BYWLZwgm2PkeuN
MhTQPaqGRx2/aiPDWkOhDxxwhIyCJv3DRJjmMLlMhLeOFJx9JM2+D7qd2KSfGB0Bn35J15ULqyZG
mW0ighmKvvZDUZ55FBD2sHdL4Z5iSxIqL7FF/IZNeWMq3SZGt1OLtVSAdrAxtarLlW9D1YiDKF0i
Yu0syfLQlQyrGN40sYvHJK/fUggNzz443MHQL2fUK6s/UzzHqe8G/JJYEITfnbQrxCfC4Sq/FF+t
FO437ajgGAwD/+J+wGh2sjzcAJn+NrnzJO5zAywtsFu9IKIQ1XdWc/3LFDBIp/zMdnQI4KhiTTby
ZRjmmSvPPLgVnHyWnN8wmr2HafsXgCV3LK5RvOpIq9YtTCRTe95AZ7TNwBmEbWyLHQe+1VyJ+s02
gm1MsKktowVsfLe85UNzOnI9dQ3UPHS2Mbur6E6oslVay3pozvu7z0N5/N8d7+6yd9cDbNk9h5ae
uCD6VEM837dzvZj9pezVWSKAbAzVjVycXYWk5Vux4/eD8yB01ymDGpydWAxoy09nGTWPQLUNJe59
LccUSOHV563quTZwfzOQv9aDuWZ6X7o1RUywv+Af5sH23WkQmC2apQBOZZKFI2JnOLF+EcTbqrxV
W2MWOeb+MTv1knOE5eiYKcmyj0knGK1LgD0w5Bi/zW7Lx6Y8kV2uEqKTnSyEqa53EyPnZygXMtG3
8vI7QOdwQj0d+KLr7XEyy8m3kZFglGfjUbQP2iXcb1lWgtWyw8gsSxR05P/TIwTqjV/vFI+ogfQ8
GCOaDQ3GPaPxvsFQUL6yqmLictDsAfTmw/hEXSg9DaV79wQ7R8vsYAbwHYPMoil2b9vZ34oBo6sT
8h/gOXLO+RfyUk4eynz1WANLDqZPrBD2WcjOM7ClCCT1TCWFGto12FWW7iaoxEqY0HleSMCAiA7h
OnogL7hBs9EA76iy1LcK7q36899Qxmp6c71lsDfDPuFAsQy54PhAc2+0nZ0nhSYyzdx9WTJ2bfBK
XjLQhJsMI4g58BWFkf5oip0t2+5BfofC7jp72n3zLH9D24s+0G9qjVRw0piJ8ubxtr2OaE9zIrY0
9JigSLr7eQ1ymenlJ7djUvjnQWSlAx+0TyqUY/4TBqEU2MPt0ET6I+zA35JDNf91WyEHu2aylYww
ZXzrWAf/3zsKtbS9s9q0zoO7IqVzc9lFreRlvNVpkoneaDASZBH4Hl4wHwIxTPa3yOYl1COHGXbH
zH7gLbBE5uS6nCbCCDccCoBAdBSOkAJzNUcqT5P8GqEwxu3H9lXVzJ7pUE+xjk/xbghDUx9enl+k
C1uar0esakbJGYgKjqq8japkUzeWblq1jzdczF3O2q5n2Y4Dr2ymjX92KIdplISClMoVrrny7p3a
cjDCJP1KGplCapBOoM/JL3LaS8SudTFMHoXacMMhcXbh4FiDbaa9XlUNkySxY1iKtJgzTioxfRxz
07EIRZpg5US5XHK6AKLFgqH0wejQUzkttn9Q7XDRgv7BAMARX/cZ05Oc7G9K7j1wpqemCFp6wn5o
mcrzr1NpMwWrSm4Ct6grWb5URDJgwGxb70r6sqWZmHA3Hr2r+bh3FY+2XGdjeJX8kmOW/J+fdkvX
7cfl6pNJ5lWd4X9Hydc9XuSQggzBAZvH2xr2bodS+Cu61r325j3W8WL+ZqZNuTgG6pTZh4GECeaU
wXFbZ11IPIIVoK6PoC/RfpfgNOMws8Oz2QYrxmqG91fu+3Jp3cKmEmxx4B3K0BIJrRPdVkmfmnOG
Tpg2E0lLmkgXs/mcAQ/EF55E11DnkjFjxF34j44F29hFzr8Zs1w0JWetCRr876qj0uB0aAq4er9M
DBKJV+kVgeEVB9YJsxCkV4gs6Qv6kvovS89FsRJh6sEWiZRCiG+Y/2SnR4O9igca6HpAlr2OsLkg
EY6E1KofrGul+7vK6uMxdJ2RqbTWzXJgjUy+B7qW2sA11Rt7c4bqa8JJyzCV5J1159XtxBQZPmaU
+29V5DVNju3MuQop1dL6l8rILNWHhpX93eMw2g9YJK/06nbAsEYS824JPHKvWtRmH5x/sYxFHWXv
6N06GAp8Ot1jc4UFVvK9XyHMsuHnrYvA1bNney4DWULQ2SFlqVWdAaOZ3db5oeQE/RLcfisfBUtX
t5X9m7PJ5AyIQfy/r4MWSj1fIG2vzvoebQcGlO8ElwOp3PnFNqBZKEMyVLT7LS3qeuwpL9NiO6C2
RFQ6jIQbdgaoSMXTRuMAz+I9U2xuVxLzMIhKbxOhzcftPUbMqPlQAyZknKpcOnOHUyOCxxuNn0Q9
hY3lGDq9zkq4Cj4cx+6sIiytICJs6aUyx/D/QHarnpkz20k39amJKw++V5/fz4F65JvDldGtdBOK
VtRsNgPrhOmkvmFX1CnS0WpCZUX1KLuPQnBbYbbc7rea8Cca4OsvrrXcEBsGIzRbw50bwrWcK+kg
mUQEhexUw5x3PVpPD236AiHGLkS+hMTGoWXcKSs34/k0mtWcxMQgCBqqDYu5eM64lyvGJ//IG0Ln
p7SwpcxW94EyIIGW6tqN72vSO8E6zrbpb6UDeJIyfB3nWJnnv3pzkPBpIMSZuT1W7y5Eu8RE6CH8
aoKihn2ucc59EN8JVyyQLC6WvQi+7CGaUk9vvuGq9wH0WL+iUQVDvJRSCfmDWX2++J1tW6lHP7Zo
LH7Sm9Yi1zom6riiLgEFvftZQ2pGpXWyMbsWDzGRODCFXHN1LJ+v71zC1L6SP32DcpsAIm8bq9lF
QonPWE/8YGZnr6LR4z6hSUi4JdynTUmIkeQ0dvh3KibFIOxIBlCi6O2DtD6jrye8JAudQ6EJfSUH
AuKNR82Hg/qxv2f1INtuLapoF1o30bMkoZBZ7p+vKmlf5oORm9wNX60cTfqSAkGBvuqTKZqXhiRK
8RExTPixv+QPm3H5S5uR0I7ydvE6o8Hawa4h4kco4YXJFc5ShiMy64y6DJXDuMeIwscdzhFLHBde
baUI+H3cc4r3od/k9nsHwq+xCFn2T9fZQk5qkPbpGleFxHCefd3/jntB5zILfKKVnFx792MBtFl2
YoWSSPffm1N8XjapveB9+zC7S+XioYIYHa2znmPnFn/0xQLC3gzWMFEhDtcOKZQxzbKuOnasDy4S
G22HbGbZOg0lMMXaCiLRBKzj5wX9GPSCj3Yf+YrJPn6fNdfNqZgm8TjN80ZiXsMxEPciLyXPZyRL
rSUh7rgFlVsdH6uBMBFnTseyr1dC+mZEJHHgQzorcYZUlSHj50Fv5RY2TZiIwzD/FutHUzkuvRlo
a92IECmT98OQ39qE5h/2M2G5QQWH56l2ygHgaotR8U18ggiFpbIdGNk1WQnSa1y6Jysakdqu98BT
ubpV8PQzCUVEj6o22DPVK45t5As5xofyiQZqu8stvDeSlwTke1lLMiSc13Zy6CG5yRWnp8tQ/x2r
cl4IyJrrBhaEd0JhEc45Kl/8dLt3D8LNu8jU/Db1q73VCLF/C7o++z7r3P9wtypJ2Etivj8bSh6K
Vwh30PjZ9Prfo75hxzUWI0B8rcDxtP4H7/x5+ziiN0BhHcKhlspMp2u6KuQKiUBdF5rIXr91YWyQ
dSAAd+T5oc0S4lHglD7y1dSfVt7aTH6uOjraLqZqCOwx1ALl9PtIbUa+C6mulFzXxuPn/jPTPTeO
ZV1vX0T1Os7rNFtCUNfOoBBXTvGHWnbRd93ibewZo93XfiZVqnVXYIk8w8efyOTB/V7AAV1UcCR8
KObJpbC4zhpy2YndYa/FdJZXv2PTQaiFlJ2EGL4iSKVdRa4D8giDHXPuMVmUONe6+sxJckc5PXx6
x1whvS+psXgRmXjXfSDIXgArTLeIv7pnQvna0Phken8ieynersXUvbTWpaaNEXDiNpw+x0Y+AToP
uioF6ilbDNOtOFiROKmoYdi5twUr/j7/JL8zx3K6G+9eQHZRazC+PwPAuZFEcpFUob8uJe/l9RdS
BWn6RmLdu6tiuGYn6mgW+uWAXma4bABllVikfrYC2Zhqp3W90RsBYlamICdgolz70pldf+/x5kGt
xrG2rGfXpfSzlYf7yU0i2mpevd2dcsVx8/J537+eq49tJ5Nr7cqnfPOUQVOi4l+YetbIbJ4h4HOY
7wv8EJZv7No6zsUeo3JcJ3V0cfIdECixk/KFC3zye8oR8dMZxCL54VW0OH+cejkh+zSodPG6ed/V
nsf3VLa8zB2Kj3wTkv0WpNbpb3V/u4ExFbPz92u6E2OK6J5YXsS7qWw9l0A/iMQp31vrOJFQvvlx
z8lcQth7UTBP0Ngo3pQth83NR+jGThZkND5sStGWp0fRPvQnAQMuwGSOd/dC/FGKUFqgseh6+zyA
wyrhcB0rm/wQ5PeBA2oOgcHhS7eST77AMiFoVD+Y4+O49vyIHmTDzwFRZyu5neYSDtajspwT4VFN
MYBa9LsaPsYklYwCJd7dGyJs9i31HeFmp5kpvvy9E0MFAEMRQffftp+7SwVieLP8Sq/LyXXpeYHR
3tT24gSQ0X4+vt/HqULyEBUy2UF62bipq1Hhl8C7B3EQBYAtEDR89GxISfeAwp+LKjzYSZzOIeop
D9/itguoYUCD2cSXayLEMzJTS6l2IwU7V5C2I1hvpkDKOV+6RDi/l1FZU2N1ucAFpwte+U+7/nwu
mXtT6TczzpJUJZwAn9uGXK1a62vNJ2RnAIZOucrq+uk38XMnce0DH83Q957b0aW2ulSO148zjNKu
LFnn/dqe5jmguFfO87X7HMEVdsBdIdVTfYNWNXA2zh6GsH0B8i0x9Yj8G1SyQcbyvWiaf5PdNXIA
9PQjjCG+9bjC4fKXear3mCY6l1UrIk/PN8KlD8WcTdXn2n8ePgR5WN7bWS1xrYsry/6KyjKOQ6YD
hpghnaiA622GEoqbc3sO+BcFOGOut000Q8aU5xzQuwK6M73T6r6HojZKSA8Qx3NpQXgKuLF/GHKg
HpBzyryYh7OQI+J0zwfycw9GIkz+MuR24CDv19pi2Rd98puEGoQn9GsnU1doIys1XSRewDc+9TCL
b/8RcNueewMXhYiQPE7VzP0Ox8Qs4LwVHNwaSgJAjpxBKHkTqxrHHpgLVvOsLn0IFfDv+wiN4zIU
Z+zl1pMBzTFPVI4wnpf/407NsV1h9VMBdV7eiebeq54eS71qDgPSAtONbleheOA6Chj1VCGhA5EC
AM96lGxMgGJNZjq3+ftOTM/uixdRyJxH+Uu4nye4vXrw/NScSsfPC/H2ZvI/ks5rSVVtC8NPZBUZ
vZWMmGP3jWVoMYAkAeHp9zfXrlpnnx3WshVnGOMff9DuLqTGsy65vPnXnv/OMMpWr1D7433zmDzO
rF3xGEzBYpT0MMvxvTxznawUxa80j6UCIZwh00abdVCU+Dt0UD4/jqtjdPTVQFrxaFjnxxWVEd92
vefFYKb8/3by+Mr0kI+SgGuu+B65dHjNFzgyDwgqYjGRzA3/zzfS3l0Yk7wEZxBFYHamdirfJxaD
0dkfVhgN/4q13D8IOeOoQ9rgDUgPNlbsAD4pVApLbzpn+NgkTVBpvyrHK2S1uIeIvQKYqb4RP0ns
Jiza0NQwUBK0ZQdyCS/LCcJrwgxmbTNqY7GykLI9z4Xv4w0nBqQUFQG7DsCw8XlPcM/QElDyoYxg
GzB136h48mte3wjqXw+uD/Hf5ktneUBc4bcyQgPepRtkaUJsLKGN6oI+zKoT1zEhZKqPQuDGR0vf
gfgBT+f79dpinyCeqc5wOMTx2qqC3WyAJbApK0E+AO6TkgOQU0/5jEMrhwhWowzSyXWGYAsSy1RB
b8TQj194z73vgL7I/WKM0OAP+T1E3wIgDQ/l1+573NXUpWZI7UV1yq/+TwPfx7OYtBchmrA+u8qm
siLcIx1fn85JcvUlgMm69N6O5hbBI9CXBQEo3YQvytoqCMd2ArYQnL4kwLzJKtBfIV85dCFuP/yb
avz16y2+vg68u9rh3Brjw2zjf+6Z49R5B3Q+3wtw0UniTxMr4Y3GB7pSV9o1bj7ij3xcGnyHEyWW
HZ467Mtk/NpxEKAe4UDUPI7a79tCKfMARgaHyoCkBdYhgbv9b0C+xPh1BgQ+I22Yph/BUjDyGKpQ
jeDkZKNNW3RLqHPe43YPHickc7snJELYiVnI8BGrim78aixEYxwLkMcpOpN7oMOVZCQw+RCAyHzx
bd9Zfp3HBFHIeXbKDQcMzZwMigy13wxvgyTPxVc6okeDXokwfSXkQybUn8lDXlH4fkGOEHltKPDK
S9vMhnqAqXrX3PLWi2+04V30zCPEBPREmeLnTUDBDnGIkg69fIQYYieje4KHy7J67aUqeskOExRm
EWWFgM+MHgr8Txu6VCzxHH47iNI/6YZScVnoLlqlJ4wHNdDTORfNUJ9gBt4iKql1IvhC3Bh1dZYP
rs8G/8f8UmGmqsx0eU2Loe6yPKw5dyltAd1A7yrCF5pmIqeriikYHu2EF2Q+7qfcJsNv9KXJ4Qwo
PG65/LV7ks6x5IgYSIIsUWOEgP01aWsxrm8w+w/cEErv8zWrcBLf2OgBObz9XHMqnA4HnGtcTw69
IHIFoqhJgcj3sbA048gq1+oO2EwXbYgnGDld8PmucxxNqKO4x1+zIZEzSI5Igizdx4gMEeuB0RtH
4o0fi3dSNdrzNNEnIqSq+1X+mLX9WZFTz8DfVVS/gLPfxs6F5Jfpud7jlbGEhdS8JuiJ6vb66nav
vT2UYc9DYj4ctYel4r5QYNdzr37xuHq4vXF3i45NKJ+1FuwvO9efAMNlWXUHiYew+ojkiSzL1mMY
UVCtjzT0inRceCsDX75XHCMX/rci4IGbmJKO9/7GUiCxJCUo6YZ5g9lWMUKSU3p8I1L7PjEX2Q0P
HKkL4KwcBc/qRWcOT3iuqbsRtjSOmPz1iJJ8+Re3BBryY/WHFAWmmJEG1a0mZK5D5Lr+9C7aUsou
FbucrIsSKx+IAXvX/IHHZdUk5wLNu5C2tFYxgHhsPvi0IrO9QGt+9ZdEun3NaGBEWk+p/oumo80H
Lj9J0nxAcOYIxudWZqdHMuXwLOqZgROIrrhIVCgyODxVbaHg59RSsZrJ+f7gTv5upLsLoIEOi5KS
I7mnmQUyfPBbxCRskWen0WOhZQ5cVaZiT/G5NmodEBkO7tnKp4HhFPqvjpezcicF7i0Ufjg+CEfy
oUJTx3ikK0ISi/JH+IFuzn33IiBjJBxg+E4flCShap7okagQEb3C/WaqYujhO+ZAdjXyaUQVa6j+
HYKotr9nDE516JEpooCHRzlaant5CiDbfSYyelAYLoN3VLPssvvPCzNxSZ+iJqu+l5e6TenoIR18
BonT6VxwAyTpOA7dFZwwj6tGnw1g6xDP8lqqbZg3yK55AXVwJ6Lniiqm+W4S3nf5XVKgClgYblBF
NoQES8LOjj9PjUGTCNIL6nINnJDRTgHbF2LY3zLX4YjjISmjJb+jos0ZzLQhjzL84O3wiYzKKUkO
huyaRrAcL2Q1sE2PFaENgtGBblo6fz+hXv8gXoZLibb2SQQOQmZ5WeLUoGjhHdxgWXFBkJzDGX+J
81lTBBxUTFRIBlRjbOC/4+HRq/JAZcBLuciZz7Dkiny4hpfLWIhSzx8dwyNoQwMzRlQDg3aNbIkX
ErrNGYx8JKwGOTxYiGN3zSGhSR5OLJKErZh3lEPUoOn1W4W6OW9f/hFjyquGC+GqvBi0Xx2BBWN2
X0fMB0KbGHxS/qBAtSXMkfYvDiGkInSU4buxKlr9N5xuw+sxYjP997qYfrFIll0NvynA5pLvpiWh
pZ+9S9QYFM9Xnk78dl44ZPFooNfjgl/geT86qQ/QxqgvDiNZsCJYrLX2y55i2KmfgAxB2rlqjr/H
2yvUGHM7tbTFpeZ+xeQa8R92arDzHP2AUJyKsoxev2XwPqQnSjeexvHP4KRmKGa1s/R0LIjeDeSN
qv6lfsw+QyUgWcPfmgIQe0mqJopqR52xUbLLiEsaxhiZyPw0xGkMFp0+/alQ/SW4JFgNIT+6ZWyH
9Y4CvJjIP1x/+X2t5D6Xn6RGOFpCgcOLMnbMS/Ur+olbi5PDpJ0M8N6BLAj6QbvDUceb10J5g+OO
sgI2+S7w5MDjDwWOGbT5YrDOvSy1milFZFquv3M+3pIr9EHl2Vm8dTxY2nFLsLSXjAIQ9/eOLgGy
tDLcoDWh6G3uF8VAXmAytldmFJAYAz+ec/jaGhFwrs7ZkpsRlr6ihXvNYB616hbLfv5Rnr+VKJFd
QbiAp5Vxd0+Qv5ro7w88OEDVnlU98EccQNQ5nK8mkoUOyz3RyBrHiLMOPTNdQ8Xku5oPNbhVF26w
hra/x/O8RPo6CLTXctjwyN++2jBAf/sxvj1x+5exluEUMpyiNFL2LeHArad9QrQ/TIlAcOfNx3ns
snOBUR2QOhGhvQ4MySSi8I5b8POOMITKp8D4kOAETBlxaUpYgIoocUjByP11xo2KmCQNYmfUW2bw
oVprttggPbj5rfq5x9mRNxo7/Y+YihzV7agPCYv42m+U1mcQbSDR9koauu4wEfhFyv1nnvodjnd6
cdGzKx+1WYHAdyjxWfYD570c/WDMhCWmjD9G1BDCgyvKgW0Ue3Jqi8AJ6Mg879WThAcyNtE2Zmwb
BN4umRLyAxUlUgSMeCDqXtKbSejD1NhJHqTRadyPWxySuKB3+eItPIztvmHKiZKB2/Vxi3uLrT5M
nEa/JIty/rzqZ/q20vBzVCBYMTGPWxTHyKCLVOjQoMZJIcO0ZBDk2xLpLvShsS5Ii936RbYWZJFc
KJ7Y6iWIj2aDhpPJhcdo7NC6dsSQLR+6q+mufOA+/6hgb/RWzvOqYnvWX6RTXAj7vUFEEAkl5pRd
Y6yNS49dWoCdAsML6+W2eLbAuBRRQ2Ne+sUTaQEk6c2Za5FoVTpC0WaQJibCgMAKmVwMJDF9pNhC
ql3tQWpHfK4JWtehlZDj7fMnJM8IsfnLsfV6oK+pHFGJBe+rwMfQlWCwc6DDVyXM5MU81Pile6ZC
TdS9TC+/oYkyaEqG7t1TgArH8ppuDkCn6M+FOh99Z+r6dUoW+AxgS9F2QiHP37BR3geOMYUC3FPO
d32Flf9IsTmR7kMPiAw0oUEh24Z9CruD0fPpiU880OKHZl2bc3KkBhanzQ8d6R3Swqf5afFDg10A
VCo1C4UjhSZQNb079ASqbPYWU0WgOCbSFaB5v2LIUyZift/gUqV69Go4Hdkto3tSVf6x7rjIkT1p
SwVbtQf/Cqhc5apn/DK8u+LkdEcGvTfuAV6PbnPcDsgZpNnKib/6bD+3dmA9J/Gi2VbRmwCRUNv0
2ywCoJQqnwqwaW2JYGc66+aUcaYShdnA57S+haXjcnIdbLMFyPZ9RhriZJv7ykg0fxViphmWNMc5
71P9e1acCtyk8nLExlqyCgWxZ8b8UL8SW8EtzdBDwzOFd42ZpqMA5DO9IRxid/dZOSWcJ8yC5uhP
P391aLjakjRIhEwwnZj7nIrAODORoZYo/1j1KhhQdiC0xRgy5pN8hmJ0+5/Yb8D8rt05901vlJE1
KwP3iXmXGVBBKsWXGLfw2EaZ5uqj8Jjg8hkfYT5ACdCdoh8/wtHrN93Gk2KapBYjgnm2Mn50IiZY
vlOZWd1vSf1AGhwWEKqdnLUwvX0UO8bDMJ83l8IY95wkUcLs7VBWVrPIdtUSG7bk+iisxi83uE3A
uAQ5Ui2DQhMpUn1mLxdLfKp89aDaPcfh7YmrhhvHY4EAz7uAcAFAvI4UBNJY6YGx9LgOeBpoeHxC
PsLmgCEM2sMAGjxsvanMcKIOsgEBiVH7nvTYdIFdYPCCT+utm+H0pkhT7ZZOCdILk6GP5at+t+8H
mmz4jRtTtZ4wtjC0m7HwPhuj82N/NMP578PlhaL3w3lq5wHmIJtO6M2oU7GkTIlQxOEKvhoZkC7P
SU6Ew4K0LzaFj9uaS9j4IV+Af8A82muHx+W9ZcJTCnKdxIq7dtOa4eoKmGjwUwSw5BWOSpN7A9AH
hwDm99bx8MTSDSQEJBZrmJW0rObUJtxXKSY3WBZDkPz97MDJGOSGhj4BZNCD/jCwE9p3TI8RjQmp
xMMejrzRld6znA8hDihT5ejIsW24hf85mMSDJlbWckbiona3uogJJV/sJ5J9Ux4jlGzG2En+80Xz
niRPTu6C/G5j7vlI5oBeoJKK4L5AmXWxpACnffSWdqOGqZf1DjPYFDUrGHq1RyDjUdeZK85/Pjc+
wr8YBppuLbIhMYCtw2o8ZB5acV5hOWd9oIARw8wqQsGOuhVImxH2d+Th1MeuKxysELF6AchKS5fE
2lWDfhU7zZYSQbidEAgIGqQETxcTwfyXqmfoDb/nCj+qSg5r/+5rMyASfa8f5HWxUxyAeqvY4gV8
DF68iakUtsNJ8vPYGT9AWlwgJM+fuP6qA26b9ayDfbczqQlcbFQ9FhTUPC4A+GSoQihx6eeO2+cG
cIlVmFI2qZSf46OXsjW5+UdjDGPAa0OBCFLtAa/RsuOo84nSsP0H0cpclMz7nnX46p16Wd0S5HLd
mTHYIoY1QMEq1FtoI/B3Ez6K0M/fh751YdMjI18XMADa6WCmutQS8Yq/qG481S947mCU7/DZ3+t7
8HY/eVit5EUSSAyOw6oTFkLYJ/dblurnMLqwd+9zCXZuP345n/O9dgezL7OyscxJEk9xYxJ+NY9l
Nuv3TNP/6pvxQ5QMTY1HJUjhjCH5d3GclkyrWJPHBWb3TGv23S6dphOqTdx85vzYYjKCVsHam3/w
7mfYXTOehFXdrZJqjgfr3TFtPGUdnECYdrk07fqk8eMtTk04U0VagIExyJbbzyUH4y9pzWqjUC0K
VvNxe18Qp0Iv573nWigKDoKWiDNg4ZounQeQwI4shSBdvvZqlNcBdpKYyc6UXbvkq5o+dnxj0i+u
re/pHX7pGMcSkdojpPdj/dKNzaiMui8qbatkm00wY4lobZnCO7rL4cYWeZyy9ZH7VHgaj2b31AJT
Bu9nryuzzqe256HRi0o33N4BPFYElGQOjg42CE6LETuKLchDEyyzh78VfvOMLE16zEkbviTojGPO
BRaRuq7OLCEn20GRGF3lnXbuhTT4D76wnd2IPsPzNZuiSmxQCaVQ9fAGWzXoRX0Uox6uSEwmLfTs
A1kQKA2ExsBHRpijWRtu4R+WgQpZOmB297xiXvTF35BZHo5nsDMszbCxtsVkRQnLkXeXFp/nitO4
rvHn4mM/Mq8I5Un1tu5rNfZo0ljwOGt+2SKPcv0qzp9madRXXEvi9ppTuzBkTCAT6rM+iwpzKX9o
58ej4JEeWlyAYXdVGnP/BaGDbAmszoltNMORfpASYVX3ejh1aWN6J9+os4myp6g0S3fgmdQEZ0Bm
iHLcSerQx6MQ2yu5sL+/UE0IPZp8F9qSuQFFj060ssuXCToWQz9z9Yh7ERhUXeMtiyUjeCp4wVHe
Enj0iUYTLKzT8/fCUPS1E9Y+h8EC6HbD7DB/Rs9BwBRBeYbH04v1/LD4ybhUMXaB30IdCf6olkvW
gdEx2/Q44XCZHsm2KIyonVRl96EJ/RTT5kCxiUM29qgJkqYH6BMOw/bXoIXApBR4XIwSSEANmrP0
y8PP+mmx7/Zk1km/g0UPGcTWFcGek4HIeuiFHpL31xrFDI8kfgaMHB73+Wj+KMB3AZLwDBiX8GE2
qaNAAVTmimoBYza+efeKPOo3HN3vueqaOO8S4aW7xm2kOcVKPfeXitxzqE7jT2l3+BXLkzQczRIq
Ywp2V6z7VRz028awe0DF30Qle9Q2GFOxxbXFZ5FcR7BX8YtcDaE53u0Rywwtb+93F1Odvo5hXs3K
u6snnnlWse3dfO42vpL8lS6tIfd5aCeDeUsuNGyka8tlb/UkPkpvBxwTG/NjiP8y7rUGKKpAJfCq
zR5WdSKmgyrTGYgQgRFA96XYcaIkGuwCUehg1g/cdTOWpIsM1v0hT9w3DIZDPCOSA4fChodqU6pF
8YrmaEiob29hop+SSsAYh6A1kjNuHF8G5pkcMif+WS596qei91XSzOL9cEsnY9rKklYzPlHA40mX
RHi2dSn31T3ABpSveDhlKcX86Hvnfg6PHcXLAPzt9iz9GoueNX9I5sB/hTQc/MKAbIQN2lwybFnm
MGkBEa1amcc3Ok5uKuHXNlzb3ZJ5PV0Jv6d+zxQJPykmdKwNijpOan04L6rImCq/jz3N3B1/FlTJ
kMKgiZTC9o3fc1eF26mxVZAcBwylS1wANc+QHPES/j9zgPLC4oRMkLlcZIWIb9uYP/fpfXo0XXxH
rpjODchSgdUD+JGC0DqcWEL/azw2+v0CIsDhIizimHC2ejgSk+N3DfnYLZHYqDNmseDqezQyHBzM
oQaRwlgTzzU8nRgzwJRffuEc3D1GbuApsR+jIY6Y4THpArfjh6H2LGTnixkHrSUsRKDrktaUF3MZ
k6dnrEC49SlJmCCj5DAZw2wzyh01qCbJ1EQtijPjAfXy4GqsBu4z4kI1toXPz1J/UFqqwmSEKo7Z
cb/QGeRgWvZ2Hx8ks/oVWAncsDgLnX9rXSndmKYF8g/dnzrnNEpQeZ3zJxCHMBdiusWbfLLk4GBg
AYLlbea3E5yZ1vEclj5fEBof4NgTk9zXWf2hquLzgkQU5V7SPZM/s9IXd4Zm5r+RNQRWbIOaqehI
GvGqcDqMFe8BncGkPcPzZsqHcApp3HMK2FF3F8g2GOQcsZj752/EcBo0FoAHDvCLIKrvrBauJEhQ
BaXt0UcNX0NdOMNzfMBaxFfsdGF6IrcdiuqY3bkaRuAiHozzqe4Bt8KWAmxR9o2nuQw0uUOD8oRZ
J2mFn50cPgKiqAHMLYLtLSYa9iAwA9JWXUUYOXPdYD5xBz7nZkuFm81Un3dhF/bucZpiv4kldZTO
Poj3oTi52xtr41bip4Re16t9w/nYAOX7D79bF1dANFprUEJ2+DxiR24RrGVgvRzh/TGE14GT6pJ7
fIE/ck7zqlrZ5n0ia7PcPaBOMd+ZkI4ZtPYTGwmnWJDpaYZ0peMRzadp7enNBb88n/KmgxLlGp59
P4mFI+aSuogRIcYxE2mms864OxhS7M2NtJpwA7C9ueRnnwBUd2xSK38OMHsJboHzG8D0tM11PItX
SSR5Ptgpn0w8oTLK+JeUad3tvjBdyYFH40L6cYbd+BNsiB4YSw6LkfqLUTi1mOI9+BkaRzidg/OY
DWSbcwzvnwOlG8ecejkuH6ve3d2wrAqYY1s3qggKh00tBYNLHLuwiwKJYWg2gYyBUvjpcMR5WK5q
Lo7KVImbz2/uteehwwI6tBaFA0QyxW7HO0BaomnGH/e1i1fasowYBorKb6L9Qa9w4G05grS4uHtG
NVbXBBOTvJEHr35MqIM9mOEYS3qiFe9wbeyv7Gf6HVquFY0VZat6heuEx4osyir864RDAThQibYI
WQWcg3QMmg12Ls1oIziOOi/zMb0J8KZ6wlyfMHK/vzzB9PxiBw7Z78Fx+Kfh+dT6xHfCKBUoEmMx
O8YSmswgHHreFAAWybMw7Jo3LCQwif4Gj22qf+elY5bjj/MXj0HD7a8l4iMP0JlnTEJlj0je8AUV
b2f4iEi2AE+ll/gkoNOAubpVbRT7vURQgrh7YWwH8MB+8+ixoiVYAGb/S3aJJ3SaS2yZ54qHUWa/
qMV1cdwep9kuFXIbXHFFlzGOd5kY+0IavXbWmxQBxeqjdlXM9DPWnG5jJxH+lNXdim/qVUITBiOH
HyQMDwGuy4PCxuNRJpaQhkPd48CEgvn8bYVID3Il6gOeTfL78WCrnDEDJFE0R2rlaq8ptIIW+BiN
Ly6U2GJQftBforwDXf33wBpLvimXJ+ozBn985O1ziQac0CtQcM4+tOATThibHUS0IJY1NgEdDOcx
rprGvNgfOaMEEsIY9ckg9qHSln8MhlH1vaeJB/ZGh3cb+rw1wZeFrwo4ayULyZG2Q+ySdy9f/jgf
KiQTHjLRkb9ZOIDZjf4+t94ixSRegdlxU5ug6v0PhKypNkWAo9jdLZ3JtjlRz/IeB95oeMuMcbKp
blixduypMjBdElaotCmgaL662feI1pPE7XF2qk5HDGhbm60wy076hUIEI9rBmm1YXjjT6vC4HTCx
dLiNO4+6kBzuvRAeeJAnPGiqMHoZGPlJUB6SQL8o4XF59L6bb4RfmN+cRaia6hreO+JrzS9feEXA
wVx0U1yJ/Hg2mCcRxTo9QfOOeHnuYOGeIoIXkDugD0GWAbcOD45tyk+mxZgcHXIZlsdf5FVnSNvP
5XuZLGmgiV21oNU49GqMnnoXdDjUA2Hbw9zTH6ypkYCXB+vvhVZRMJRAtDDSdQ3TzjegUsMkpC4b
LnXA0jUou0y229HBCVeaDZWASiOb8BC4BMCw18Cl8AUuZFe8boAATMIW5p2LHJANPmnss9AEh+Q5
eWk+ob5iZ0Pimj6XDyyIUYgSG0d/N/DVev5y7yGDVljDOuNTHyq6NGn+9G0Hkc+tz7lXNtxsBm7B
PRcFWTBz3tWehV34lZPuXjPqK1fxhsvOgbzqMMtxsqnsMzeC5PG44YkKXWXf6BYfgcseTUcrtFjs
9Ka2jYl6ylymtQgA94rfUVjw27TV0GFL4cLBNADLH46s6ftCd8/3JM+ZKhlecerClFaHk1UZ6we9
cgbr0Vo82fFn2nKgtUsUyyRk2iACuUuyGNbQP/crTr+L2mmtlEmFPKclwqyT1dQR1SmitvB3H8De
EQwzOZC872E07xzNejjqRHNYG/xXbEgxTFgDWfvyz2jzgQbPVyQJmhRC1hoBLWBZajOA3JGIaJe3
3jql7puxNvS/fn4P5AO40PS9oPOBv2ylMEWtF+I7v5p/tjWr4jdf3VeqzjUun3jy4+9SXWZBT87u
GJqAoy6eISc/oc0gQoMp7HfAWIhW61Gg/vQ/XPdHTgBx/cUrqLDTzH/s+nUxQYBHAeUYjjo3yEyi
9MfLSFvSOuKkjJJW+Oox9WAyNX1GNNGjNY77s9hO12+vwJJFWN1iuVX7A7dbgr/T+jb24KC6GpEW
cxxXoGu6tZOw2jOTEUU96Tii7j4417wMGYVYVBo7OUDEaQGOTU833DRRA4CZAg/D+L8AlU5lzFg7
P3PbDabSe8oDbh0gNgZXO/XQ06HwHUxgsPzQJybLx6UfWVCcMCvhvojdj3UP/4UVA9mTlLb9YU7v
4S0xhq+OoAKM4M1JyX7AjYNFPIbfRFpI5xy9Zi2RJta7dIsCWllr3uhSgKR8XBZhEiUBh4WfTkDF
rh2x15jebNHDJmMuNwnztC11tz5ublj7o6KRzqQubMFIgIPtrdAU/XFfUZkIP4/88No/SEb4Lgog
oR2pkDR8wu1bKUWTg6nrT06OXo1IodvzACckYBDg4Dzcmgu93us2t5r3vsIjvAKewKv0IIM41GxU
fkDPmIr8POxZFggvF8EcmxXM4ibHXxo+bsy1PBrT+2tTA6+x4ZTt02J4T6JaEzWNRe9P9/dg80qp
TQAXw6gTA+92Kp+L8L3Q8L2fm+NzPwE5t5tLHg3Dr50CtGczXtuXPGwkrGz5/BkdILGHb7tcQBB6
Ex6lkkM1wlIUxg40zNw2UaV4Dx/e2KGMGKWXwfFW7SBrTWKngz8HrAiosK2ZnVc7A4yVYJnKk5Df
jEeH5MewyA3DIInow69PUIyIkfn6lZf6qv+d0ND/xP5rdvSyUHO6Uxl8XbyrHwLyMKYMdiZwo9jz
pZ3uysMzqESU2GjNkj6ib0qmJLnjApbeuE3XjNxeOymU3YcPH8cfWSpVSzMW4dPGzSTEppwz3r99
ghctHVccedGKp3nvTbrTwvbU2JnTuNSWPANzf/Tuln6+z3nrr7+jTYSOe8BdWXhAFjjC6XPZnatU
f47pQBq0vmBW43abfZ0nRd78PW/Wx50hkgS5qV1wjXo1Oki7ctPfnWrXRKorPsdBubXxkrSmB9Qu
B3M6YbijM8j01DmNv3yAF6LdoLZPFUeOsmVP1pMUPKKUiIfOleb55H2GQnBcyGd9r4nIsPulKgmR
q7YZOr1f2R+5MVYvsK0nChuGOAnZ+7jQ5zAgx6j8CcoiXJqxLaIpH7tEUIBQvn9wT4XI45Nwsiyv
wz+TObwBrCGdvpvP0TsCXPSI58bg1ZQI9RdbSccYwh53tFt2nFHNDZyW+S9tDXEltVWmeFaTCwLK
5uSE5e0IOao9yZgITPvyv5l+/9x2/IuSQSKeE4yuvdGcmSqYaLHrEzeevU7c1pyFKlEmvHBq85Lw
+v4vS9KTSPAAjMkXmkeugfc6lRGDblX+F+UqhVlq1y2Oge0z0I9hJnuGpzOW2BnZQlZB7NAaWhQ0
hEOQS1J7xyV8rAtVFFtduPcfOIEFgMxgZElMTHnoL2BKbee8+XSHkvASFuFYvQyXOQkKv/qaCfE3
BvAbc6lmtyRQhK3g6KDtmkW1jGmw0MJMHn4ZtKy93sWwIFA8ZEk2QWPYe5g/eLxUWLxBIdRgwTOr
w+SZOUyO/7YgJ+PrnnPi45oIfe4CWggV/8j4m9ZnJH7m8Bh1q5LaptiB9sgfGEKE7lmgEZxuKYIl
bm/BAp6oooRraTXnyuyhuRKukzxcQcLmB6kbgmvwL5QEyYzGPJt0RAUcOKbyAc2Ez3gJgIJ+Ba5W
gtN07aNaoGuBUAhBC4yBkg3uLzcq1tJ04QAZOWRiQaoPKTRkSmXJIn47++AICqfwOW1g2y8oIRkB
XLnLaHFJKYVRDn5wBpHwoEGtGni2woT2f0Y0uDd4A4Vz5esbUIJaIDFYfeA5zAQTSOYLunK0bSgR
/15eDaB94qTmiqTUHJwQe1XhIfrhhqdnws6YDV6cqT9BDSphc4bH8Wvf/C8jMIX/gOHIc0bnE54I
JQFk8uZHWaGpQIMAmiU+AoLxkU1tol55RLQiTKk1SCUEP1F90C3itgckg/pcm71u4OWSVzxDiq0P
duFYgjJgbDYKj0xbvOGOZJzG3Qq8JJ0Xm24CkgMMAEulHTdRJmjVRAqfa1/xGdbIwvnP3PDsPj8c
MZ2HuRmULE4DN/3BjobHVgb3COAIe4J9P0048qnhf9VQdsxT/lvUjNsqTvsyIpPPo6vxvwszoNGt
Nshp3eOSFTrvvGIBPVF1BIw/4WqrMnpOLAq0eREwZ+gCcHrqDJIM09VzXa1ev8nA/u4f0j/B6HAL
WRMVwkzLLf1FF/qJIFaM4K2seSzdCobel2uSatHCFfT9Ix/a35y8wV8TDT7TKCTQYAnkgqlMp8iv
yjcyE3wO1Ins95PRqtx/9gTHTIgfJ8qH0M7PF6c3YjYJQPkhPYNUL4gxlcE+Ihk2FJx++kbZ7ken
x3OPZyiFD8MfscK0GYSkop/eN7lb+uZrvPol/1RDhzRhj/QjtpFuQUWmsUC0NG7t+iAqFri7yKmY
ngjZPN9QlQaf9PQcMbdtx1xI+OCf9cX798lYUZsOLuRb4DdFl0pZHxOs/Vq88YyBRUSqJ2M9atqI
NU2XS5MP34MihLPocUbtDYuBLUDBUkmiFapQ3uwYKQ9ZZMLvvfKHoPxjBBjw8FvUQKqNsodDgvlw
epOvnAWoC6DcoOcFpG1+BBkESg1uUqx/ZgasVHTOwg+5Bp0A3mSEZhOFTAnWht1SMy0SziCZcIW1
X5u5Fb/6wDzrrjjGTYtx+rcNORFw0Icxz+sVxi9Ww3RwKTMWbC4v2BpgymnClaczguM0dIvWrSNS
aZKVFDtFoGB7TWjUWPIpa6MPLDjgg95/YRmnI/M8YgAcn9Nd6rymeBGF4kwCHAHnoSbN3C/2NF4G
AEjw7GspLJMiNjExZpEmYC16HWl1D5vMgxkTPEn+gknj35fmNffMUBKOeh+4bfjlID7AG0/xKm+w
ykY2k5P4/PwbbPDGWIAtgH6Cec7uns2hkZ5poCpNKJu44JqLFOKGd+shroPcWYQ422pkzjkXYhfl
M8oROq0D2A+DPCDS5TAJYFgMsFk8c27KF6m3jhDiMquG8UNuVuIlNPWsladT8+b8JGqVoHcfnVXD
NWimRGS+nCH5BW6L2szvV7VnMJ9iJk/yIDF7qNJQT0+wI4COm2yZWM3b0zMYrr6t30Vq2CzN9gcS
CjoF1NGrd6Qv6r0iLE6BY+EjEYIoR/Ufsra3ZL9qu1p+FoNzNYInzv0JzTd8AYe+/xR2eNxsB4qY
5Mn3Bfk6kunm6uz1FDNSrNgEKIxcC2pfOWGWFbc2dS/lCOxCkK730yuSJYDM0KoWAixpKUmXvIHq
LBCuPMrORDMzm+Q6fhLv+oqUJa7BVOr8eapEVjxOqfOde/yuynpTq5g7+XEtAPZ6D2MHxTT62l5g
3BJ0/FAeuXyQNeUR8j8g5nxww5pHeQcKUwX0KRyPhbYVw8D7rEVX+0+uzV3NdgMP+EJKmALTEBwI
YUOcDzxclEctBv23keloZ+VlNca4WGOR6jEPYopfXhCOHbnvuKzI25nEm2rT/2GrQI92hrAjTxFh
Dn20D9/dyyUNc62Ght/hUnX+9lwPOAzD5AKniTubAXrj8p9ADXGzfz6JaB7nrH5ABUBJ0D3hlUSn
CMxxwDNEWYlVwEYEr+C2eXIasazFtQrHECRoqtujQ7Xjs31dWG2TPsoPRe3ycun8zlKfs9H0H9CB
UbY14B/FgjYR4w6QobBa5I9FzmHB58CUHeFNVy8qfVo9N6l0BvO4PxeI2sonIZLeG/0E8Ls6I18g
w4wgO9V0CkNtzvlG8oOMc4owvrDRAj+oRefPbowSSXPfy8+2OpMNg73gEx6w83aIwCKDEMtIxdcu
aWpxwcyVJWfLFVj8Zete7xQbeT2C/sM6o/bpBeBDsx6qDuJ+JlxUt5tBUG7RYYWDMqClmJCKw1O+
/UERR37nx7BKAH8iDqNwGNIURSSdz4chfdOlWWezbzFF21oNHOXOvAKaj8V8/tUDmvsZvSfG/J1F
A8nTo/PU6hknN09cRfsU8G1hS4wJFPYt6OI5UMq/HKY6R/Ca8Q2nJ4R4VXI5tNsz+n5F9YfFHr7i
8Wx8Ann73mZ04XQc9iCMf+6OmLuZzFwryhnrsXiH6HASC1ndc9uuh9Dz2CiMHo4rzdUOaKhAVOwH
l6aDMxYxjxCFJ8lvDHR/Xwynzyl+S3VwvCTQ6oTFcqT/JAdwx9ndKfioPiBpsgSHE/Ks/zg6r2VF
tS0MPxFVCEi4lRzEHG8sdSlBRBQR8en7o6v27nN292oDTOYc4x9/AL4dOiTk9N7hvf83juQ+cVrZ
VcPGu3PTneoyQiRidAC0iwaHav2g4az9jQTSjt8Orid2vkuOZEEVWJAONx8OhAD9hp2x3G3wEIZd
g4XuVpMCASMACvQ3ZpsUUVFP0HfyhbrkhkkTyHZWgbMnaM/QqipLZC3HhKSyeXW7DGOQYxIkuVUd
zJIy8JRROFK0fU0eqxoBHaSh0pZKi7jM8uCy+QKS5ucidatmW5Dw+OG4sMVk+zqslIpI7klyiIff
hUanL81oNlLNew4CKO7V0Ky28JCh2nU2f8yuxRbI45ZN7n+iZ0Rta7E/OS2RlO5wyjO2GkyerUWT
MCaYWFwPthVkzhDa/FAawY0sF7DD/8OEcc+9WShsdridC2fY22BwKCc4vyfpDJ+EBTSr9/I1qbFt
9QExW/Yr4s0mNzQOcxlKOEUkxUH8i+XZYQhlYGScRAqA8c1jQA1xTF/jUnBtyeoMByCDCFMudID9
Y8HOvO5pu8y2oiJxm2u6hMC/Gsblulyrf0NkIZODp+yKabGjH5obEBohbccyj8JGgMO4a3YlNN/4
jeNI5v06hPKz19DPMk9N/YcSVMlUUUl0XL3Y4t4VQJ/+XN90q0rtpljcS5s81gLgE29hV79zQm2+
3if8wAAYhM9AOL8jYZL72XpAsiBI58thVM3z+X35n2/4U/4SYfOilkzl6CZsku9v9GKkllBeJR/i
PSMU7N1gp+fe4LU9gMwRCPbevkWVQfakRrDflX+HfPHTVtAvmIwJBnfcP3AevZ+kw9pquQ5zoPw+
IaueI2FI7i4UMjbalo0P0Xhm67KL8H74CpT7VHmvym+8BjD+CTMhWRGK1VXuvfmTCXAQ4LCEJTVn
J0Ls1da6sBUEZHcTGXQL4Q1evNJtDDMYdfvtfRXSuPvaBNgR5MkkvRz00WZg9IPDpVUm2OWhyn2x
/9p1S3gBkyGRhs3Uz8Ya9go7EYMQJMl6DAELup40Yt9r4+EE4EAJCiejt9QosrDCZ9fvzRxtiktA
1g6OJ60JmZ/4KFIxAf2y3XNX4VtTnFBsUzNC2+WEBA1Gr063RLmGLSGkDr8GrCbtcqp7Xx5lWCOc
KouycnCg6oWuURNrm1s/Oinb5StQD+77mM5eAgrC5od54OjuwZuDFNTHX1MxAhqv8IbS5hkOx3vK
vS994MOhl4b4Z7ScFpRpVDaIAeqASpbdWbZecA6Bna2Du6ThzTZ6G6GVljAfA+8SmN5ZKF1FdQl+
AlxrSzhP9/Mij1aA10b+S+0M7aW9UUty+WFxtvHz8vJ7/jN0iL5dv3sZPRa7L1KVu82ihFnz0Ty9
tbZMOAsBs0XU6/CL+hZFvPZ6iufpdpiCdwCnNJhShBSIeqDirY0JGfRp2kyMiDYAF0hAwRtTE9Bh
mW5v6xo8gK31CBUFQUaLupOB4A7BAsb6negi/peuzDd+Joh9s9Y8tBOSf/CS4PawYakkWljdouob
vl64mNsFYUeE1nNAU6jui4PXb9tH6PqfLRA1g2FYZ9DLqOz1E+US1Xe7aehx2C0WZAqGz+thBY5z
OxLmtkG1Crl90niYXPesZqYIr3OCbwq42WeDuVDX2wkwVCdYER+/1eske+WU/QjIwljisIajCfJf
UIw7dBQ6SAniZfGZYMv+H6S1EIQs7gAfEKRgj6W7l0U3dFd84ABmgB15XcxDw/spj3r5fjl7TGio
sN8imXCa91a0iDLkXboHw8iOFZgvfQBt/7mICLHizRtsBwPD71sY7AAwLpIWfdjK1yUcCWtqGg1W
flUVLibsgDnC9AnwyhlHo0+nq7gsP8pHarDDbUszTXCRhBgAZrUpvafvQdjC36xcOkiQBtYg5kDv
zuXzv2Bf/YdASp4zGAMVdgV2kYWVhhUvUVbfqEIA2D7dB17NsAWToMOCArcphdmrh84O0gkcR5kQ
HMUiucTD8RVBqAJsn53YaCic288fFRpMOTgnKBsfuAVgzYqm9MRgjpnqfcOzr7+n8Gb4abRKVGFC
xGQCGALTXKwbHsStxMqVjCD+Ps0dwpn/PHn8qTtGMJvedPGPtowx9eGAa4MjVVa3JH4UboMK7e9n
y7bOUKHX0Hvv/V229O15EOP2MBjhG+Txfm77XxZR4HWBAiH47fQ9T2jvFtA50C2S+YDI6ZK8TbPd
P3AV+vtwENGfztGYH38bmY05olsQYCH5BKHdNpwMKlPLMda2U7Q8WJEKbBxMjGhpQM8OJttY9eUB
7idkcI02j4HF7GTKof+Xr6AE8WrJhuSVlXR+BWA0bzza4Z//HK7TbYKbGOs7iV+OsgE53z3m0orC
yPrr+2rNhSJA7/H0uLwUtLY6xew2qHvKb8WR3yDg5Jx/bm6n2zFbD5dMWCkh2EYQHHrt9TF78kx2
Jinng/PjADTkEcHMxozDSn0nJsqs7qZIQ7DrJSUbGXpJgoooA7dtSC2ZII+4tzilk93dK6Nb+z4u
5Ul7AadHkwY4sSsW5Y48KExL+gyTZpYvZCQ902oje01MvDGQ+CO4xbVbnLQx71ScMzyu5u26ihiJ
YAMKZbIzfzfng/aPtxLsFxKL3bo53XdQTngmtCVYM0s3ObEukDbU4e3YzlhCico4xAOYlsQwC4Qf
o2wuQGtJcxrs25o4P/73sB9sO9Wp2GzmzbzQR9nXVEkYXKgR2+WBTd2rV8ruZMTf4AkSExVWdyx2
BoaaTne54Q4J72VSwXjoTI6hSIHynVul9YkOex0p8Wh4EtfF9jCrjz3XGZ2KSAZ2sagFuICoFdSA
OuQeVNooB6I5Q1gsFl8UkCNVcEXnAKHcgoMDDwuWJMn1HqP25wfhF+poTPxp4FBQROl9f/ta3dAR
dA8abYqLIt8Hfu/N/hk4GX3VUdB76T4XmmAr5weCLolTwcL/XtVBPV6w3XdDiKTo01GZMc7CbdwZ
bD4387Wr45th9mPsu3WfD56kjI6atb5uIM5/RjIz2hpY16umzZe6rXHKisyByWfDSWnsv0Baq0Sx
qvU7LB2mUN93+Fxl/4cehyHHCX2uNWid6uAjx5RW6CobdvnLEFOlA+cqj0Fz85ujgF5K92641kHY
HK7BGDY/FfsQLuBzpiq7OmPX7wm/xYfpXoPKo5nT2leNC9zEeaiP17cnrRUkCOhokNXYftVTsQJs
SX5+RmJR85twGJB6mx0pfvJoqwa95mIqMISR1rcjcD8cR/4IknCxq5B20Xg9aevM79LAD6dXFZpm
C9ThTrJZjvPO5U4a1+kxLiS6JIdc8DELKruHHd2nEmSM1nXreYRYvs0QeOAg8WXnt0p1Xb8dyLaD
5f5+0dDR3MZ0Fz9wE23/668I41bQbWWjeAisMYgbTvAxA75Cgo1QLkiJhN5TeDFBp2N8TMVHOISQ
ne8OuyFQ12Ot4bQHP32Znw0S0iCFMx/ZDrWAK4Zkv59xAEXQ4NN7pRBMd2wZUA9kh9KazDa4uM+w
8gv/FvxSF9dQiESL+/zjPDe5P7CGJ6ilRxKFCapFU78sxmDjWIGVVnXBRpCFaVNkPdSQwuvJ0G1K
EVHVbqUAK82T2ukea1Q6sJrXkt7zexjRfntqJE3h7b/9STcnEwEiCfQteLe7zm2vsGPZ4q4MHdAE
S7oDZdHKZ+gtPhAcA3iCuOzwy8OkRf1dUMK3xTKDfABZpffIIgVi9JiSq3kR3FJxtH0eF6fuLPHH
G2H20kbazVTJyoOpRHPncbQ0oTxh6+DEhFtcRlBo4cOE8IACpj6fMzux1w3tzwA/NnyOeApRt9q3
nz/cNjCgILMxlkCjK+PvjoF6qCLGwMbA/EhwbyHv9HC91US1zc6A4dZj/zo31xv0pCV9MJJU9zeI
8ynCxsTtt93/g6YijZ+xFAClKhyDGLH1NxVDocmtB8Y/ZHz3wIXsdNP3X/5HCjSXtp8rQO8uaM0j
7eAwPKP0ZOrEpvVG02IOTvlWgEkvs0/0UhP1ir9CsX0YJnNDffem/aNYDt8KvOyVeHz/NtIVKcDt
ZzLkGmLG+t+zXAas6kz6z5stQOeCZnJRG+81MPHRW+i6xeZ7qB1aZy7GXd/SERsYNvW6SShPmL5M
0r1qg5NBCobUQ1FHM7NLWu85lzRcLvYUk4zdBMeYAoloO7ht5QU4NXUHEXNl0RaA+B/w8vHrucie
GmQh1wYGFFv9AfN/0WFLUWwZbLdXr8MLENlhCS9HikCEOxRrNXigBBvnfwDWr/ONOblkysyronwp
2RLZCH+H35hW6fdnECOuu3TWVISgpMmmL9HlPk24oVxaKmNQi+95uKTHqmYY5KVjdZzMOXegciME
6GxjyXfIOW7xK562AcRK890nytA2MO6nwfolAe6OZERkHFRnMj+xHxm1IT1F6h3swxVND53iYFx2
zufdnyxABmBH3QGPgn6Slq5wFoilPXwloCZMcsZD2QSJKaGqFRaKNViovBOfX0XhgQnOxy4BCpjC
MTK0IXTgL7Z8z2BZin4d5BcRrf9YX1G88YlBiTXr1vWVxAkv2gwWZ3KFSJ5+/DvSCbDYM8e1uOfl
GPmRq/bFyyr5RkBTiT4ClqtDNppyn3rVUT4OFgOll4+xKTMWWreQHHA66K2PmoDqNoSy3J2kMYe8
wBP/pmmb5aSsJwETK+oGJJaY2jEnrIg51/qJIizg9Hnk4ZKGAbYqH8bSI/UEG4ltAjcn3MzAPPnP
rGMe8R09duJGjzNHnb8CfM1hid7i4sJU4NffH9v4UCmtIYzACigdam1Jm5Fg+8gDEd5C5gLU4Vrw
wnsfwezmO6VI4zXgNFMNyqynabnBiJcPM/qxofg3EklH7xmFsBbBh3Fe50Gv3YLEm0byjnQYCowp
pkEY/kL/ZnlB8byZwz5hi7tKStl/H/F7YysbHc9tL699liubLO0icCVc/7GuOKBJhfOubVj4Wrt5
UYC3RPlhYgQKSGLxBD/LcYVUzREd0jzxHLS1cW+zgGdFT9A2mSaFp8IHxIzlP0aSuAPDB5oWtsjD
Zr6vcInK0aBFibEB6ts2syH8CAvAR4ctgBrRTELGMtO3/8MWQBn9NiVUT6w9ObeX3SMU+44O8Q19
QYw1AgaEc6RIfc9ECrZf6j7M2Cjd098V2ABupXFquA07Mv5tGAi8TXTKFhjpAPxuCAUPjnASy6pX
EBgoBUg9FKpAuBJMYeJubwiBkdpgVVxj0e5Wj9Kqj48r3yqdUk5wOMH0gI+zAWr4Gv2uhuieU4cL
fYGQiGUvEmpMX/36wlFngcpx8VV6LBsLnLef4h8HOtsEg8RFu0HxVENh3MPkgcMgnD8wFUJGuyQI
EmrKuj2M+C1OX7ZOpC3t0+SMhjsJoTSWUcOyEyW2+t2L7En1jyIFT7HJoPaYy6ichgeHE7Z7zVHy
l/6BHp+R9f1YOfmpY7axMLYsP1pscGPGwHgcfbb6rJ/YtfgHc/txc6Tj7+jheroF/IXsZ3MJwfHh
1+v6ktavR4AR7+zwgIZGSR+1hJmPlSvzcuz3evrfa4PL6RDz3crDz1uRPfACufHYgaRARHqI1ScW
SFguoGRoCZlsVqAKeDcCCX2yszTc09fxmZhnKl2Ev+lN5Kv11vAfyNtqgMpdZLAzdLuDJes2zd0C
59Na/w+utDYdFgUuP0RfiDC+Y9Il2y+YKIxyXQ5PIxhCsKT2lzCGNoW9sn1sOeTxIgZ5mPRhuApp
lr7Y+6+HnYBumfaeTY2XMqA2ObVk12wMQ/RO4O0YDEukOXycN7148QvaJqyFWRrmMbrpA5vLr1cu
0cQr1JCfCfxLqNM1OyLgDXSA6O5fvqP5yPEnr+ULgd3qu6G5kBbCz2+W5dMZrof7EiX9I8yPwtd+
CBgBWvWZ3nMG7pRDCyxuXmIOl/0oFbXjlE2JDGcZLQn3IGCRQDQDNwsF96acq/4BsSSo8JA1/CJM
Y1xena9J9/Ixq/g3z3pTLb+B3B699sYOYgWUtGlOiRYZ+yHgPdSm8WH5NVtLuIpOO+2cr71rFxiZ
OE+8Eay3C1vvGeECAOZivm2GTT4nGSnDxMChRISHB7fmFqR0oy3dyxyh1kM2+YplaWtANpMHCIHk
DVCF7xT01tTlJM7YoIvK9DBFNekplFCuAn7GPGsuz37pUp1i1cJlE1hD5GBc8F2RowcOoKNkL9K/
KEQV/h0m0u4AZ9buQK9dzlZWJVACNg1PlHCYzPSTgI6J7uS1VhYqwuCFAcsA+Vc2/kAmV9wKIB4W
0fW2ZRDHlb1XvXf9kB8RmGkQdNmFXfSGzZQc03U3bZBNfUb8qmw/SFRwP11C9BsLYeOJVgohD7E4
TBsAkw1Kvho0U7c+B7uKEdH6bxsLIv08wFp49cYOD7pYjRX/6rV+9uL0GxjUGm7NieNy4AwYUUQd
FuYcB1yvSF0mflF42kXDkkAFDupJCvcNz0sLwW76vooMLVO7g7sKUMvUBRb8xrjc/rDklywF4gsG
xe9ZugdBHpj3ExNQHU4cJSNKPjjiRe2hDLtdOX2LSBrTb4DzfFagjQHnOvLyG2RVzPcAHY4QkMFw
oPltftByTKY27MI3Sg7aciz4lpx8DDjKR8QSibtQnNNwlKvbABkS1JoebuRY2yvOAcM5n+dM6DNQ
fFDmJ4a7VKMY/DiZX8TMU1vauS4cCC6AIdKTHd4rvwU87r65YxzIiVTCEEaHn8T9KZnZqU5YafA1
MYJKljfdrXU3vbsSZHF8kDEJ05cHplqCK4vusB6p0/vFOH5BvmDwKiC1sT4Iv0yiP96vR+M1uMs0
Npzy8IRwrDA1ANLhSJRGmd9NGCg+tvX0FxwmhGoeife+ilGFFB4q5ssa7PFTKIy4TlwFh4tAdH69
FOeDUGH5HQQSxJPoDgX0rFbjp3ObFmtglf4ZoePBmwmcHnHsskXIF2n7ZNqceTnt6Rizw6T9OirD
E4DxbvoDU1chaVgKtTh0hUWhjUSwjJnxHal/N8HlJ/WIveke8ZxQc8IY49g4tRjaIzOBEyl59216
G7cww/sD1O63smv9tqC3gBa8WE3r/CotIRcUrISKuxepWfzF4gvPRnlRYsuluPVOU8ZiSwr8uKyC
m7GuICm8ZM/91GHWucrHG5z0cl5S7wklruhkxZbk1xq2oC+1d6wTP0k538FHMn/f8yB1xPz0TIgE
wEZh2SHMdR458tWpccdhDk8g5oirKnWUHRXWG5aIwxYy/ByAKdGVuwKKOXIxyLEvj693XGAAwE2l
kqIQSsz7ttpUkKaAeQwn1cYSaEdN8sFOBi9hZ5O70fdPSRfJcORoki3rwROTozxzs8rtJ4oQ6jH8
DmRMXegpFFPuH59Ilt3u5dUUK7DUxFmujVTc+uUpAvZ6aBqImPhQmc+vLXRruFnisqNopA8gha/l
LcwvOAK0V9UTZduASM4tbnytjoTOEzHs0hhQbyXVk+Gcn/WPqd1D/WlJb1N62dljxIrRZsXVWA2+
5DIEByYxdTDAi9Ydjm9IPTKfF+zaxZuifRAM/78+bCvQLVaMiu0Eykfo52cZulMox8IeTcDlRX/S
jVLNep7Vl1dc73AazsUjfHcTrYzJ30lNofcBdiBU8HPA7pTCmmnA5IUguW222aCHb2XFaZDFQVPs
Rr/gdX0sB4Fxef/sBHPLADR8hBJ6zblBmfl/i9UnvZG/FAwxhUQmuWYyjVUZv9c6H/hIQ3yAqSyh
i7F5jRoqq5vHeFrozITBlHsARTFQMbucPl8mko35Lm2jwkSlnQpUjxA3p8MZjrHTdzfCTq+6efmx
6iZV6RqzN0KybqKSJmCMv9ecJvznq5M65XvYVWd3dYCFogSskBI9H2eMvvj0Z2OmXSX6clCo/aP2
jVmJLyLKZYJlAdJASzqbF6G+K5wmtTUIAcM/HSarMBb22d0svTTW7nYiWcOO8bGbdaEArQH2AaGh
OHJT6+NAgeiLY+l/PUqBxrCih6RntCIEmjMhMWj7C1wvYD7jjoFvJXgPsmcpEsHu2KfRgiEkQOom
RcZ9h+83HFAp9+jCbsyVs0hDOcKygI/KcIrFarAsHByHlA+DIZPMBpeuIgUHQp9sDgmCQz559771
hM0YIAfkhjOJnyyzNaRUnHuI6JWAxUNlnuKOR2/N8P6+gSgWiL1gBhQHRJyhIwiOOENG3HMyZxxj
ZDLT1ENl82W5r1UZfTHA+whWSSGOAiUydPeOJqyOjG6qQ8X/T2HGvY+SGhOnN/V5ka8HCJWoN39z
I49hg9BbYci76IFjbB1AftD/Ys/TeEOUUXjd0Taq8+5hqbJHgUqgJ+AGM5DPhTmJBL7/dMUYKEhn
agNLFLDWlta/LeJlbKH+R2GTt8OYSYLZH1ZHWgZItdjWDX3VrW1GgOJcjB/aCPMTLizQTJ8ZuyXA
5Bt8d1BEibPvyAEY66Kr7HEk/ADZ45e+5woVK/0z/ewZPbBFnx4OqRJzcriC4R/jlcMkDZhr5hED
Wwg4XGEGLx3lgTwpL3gFQ9L64AxwVYwQL7Mce+z5sxg3VUB/QBMK3ZQRDXxO6lqMPyGQqqToMtiT
8D8C8N1ipzF0XwHcrA5lEhwmSLhg34iGd6TGUdOXY2NZzNIZKgsGbr0/B50I4cJzfTVcqBxj1/vP
FCtqdxtL8npNReaKBjIeejV1JizbGgsLSJTQfON3j+7kASNkkuYgZDFA96miUtQaCFNuEI8hQ9CW
1iFTIVsJ6AeB8y/fnRAyQKbXh8QJdgAmpe+p4JBhlhZmZUxMyJ1xYf/8Z+U9PAhmdEbinmVAIik2
FsKOwRyX8TelAOJL0edq6DmoJ2kP0hYuC26gExwcwL3gSgEG0EtqfzkqdD5LZXPXGVgw9WUV3SuL
PEDKH/zhMDZjJEcmA6guYi9Iz29L2j82GQwvaiIEPOImHf+27Uyd0+Ikk5fbRfeJBpfx8XKrABsI
Qs2BXfyajJ/ZcMlQ+TXDopNH63MeTOn7KM+qFVE2CJFuEwAIQjHCj6vt7g7uRmdmcVseI/836WO9
T0WkzA2vVSAaymjM+5CRw6nqxweEbRd262EaNJaIUL9bPOJ4oHQezJwIMJzE3ajok98/NhPvDI3W
qGWMx1+qNy8HetSmQyXoDf8evYxRnr5cUu4v/At8LDJBY4ZNHEoxxqM45AJjrbomHhibTBDcZ4g7
8Eud1ps2TCvUeh2yJxpoJowD/9nPCoHfatmDWastjWVmAfZSpsOtvp0MS5tiGy7OQPirLZMhliZh
SsBLmt2c8H2GRovAlR9nMM6vfGMwKSZq9YmPDDQEKrUqZxoa8sr+UImi5EV4AePoNn/his6OEnUu
qHmde/C5Bd6/YQ0/T48NMFSPpHkKg3tbvSKLZnSdrsRXP9gvyCmsDya4UOJwrcT4TWrd/+XXQ2LO
Y5JNuGCfdknDNye+0budwLEIpIG6D5MJGAjA22jGNYtrjO0sSU5qRGPSz2v7THKjl0HBH3m6Mq7W
dO/JH5xCmNd8x8c7hD0BIM/naE9ElPNEDv/YtfJ22WK72vKBFRduHjWuru3Q9dPsHx6e6uXlHDEd
wECTL1UGhcTvwVYRYB5/XQOvKmw3i7GeL3lBkG+ZVDiuaI8lCBQrCU4pBrN8Ku3eKnfFXz9ULksU
aX6dOjmcDViPRGJ8oBdYzWIwbTc6QBPFIDebroGlPAAE7K9E/EEU8V4B/I4H+poLyGnHxJXRDs+s
8Jpw0vCjr8RLuwDsVLvZFamWfMOb1S4PTUicJSDsa1VPWCuqx8n7pnE63t9msmCH4NblEARXUOwh
I2RuNzf+QF6r1QC+2h9N+1YAGLyHbLA4pOhw93hr+i1lDwhebXtIZPIaM03n/SD3vqFjvi9fW5wo
575HPBCa5lCt0A9/g2rdDKwuhyTsk8vC4rpNvu5rVc3FpTbl0gGLIfZa378WA0iUicUeTiXnCrMU
0LBP4bFL1HiAbOGr8G6693Qom1IGc5a67cDzC7fqsakRJzg06LdPucTG7lezwiV/MUF+SrwM4O4E
iImMKUYJ8Fqj3IVJCVkAg+p4sCAeiqYrBrttkJEsKgxKR59p2qeog6ExVsYtt/YYsEI5wfcVjBwQ
nKesosGgFRuSzpJxFC7/Cz17f8QTv40RJ7p9mAZ07YvPmA3KkX2M+9UxSNi9DDsMV/7bgQEsQ4Sj
dERtOLBgBMH0gKx4p5fC3e01G97Nlrac3RrYgMYz8SUINVQC0+4oXQ+zl6MhuzB28OmwYVMwHHbh
dxgCREX4M/AtG7e1k3U1I5UCzdpScpOuZ7UjX+YbHXtqUJAwdwvYUpDDUaQ+rQZEE62kDzbDO4Lj
srwxYe2PV3EOGv3DP5rzgr/j/JzGLRZyeIsVO/PqGX2ij5bVlr7e18Lso5dpSi5Fpt/9F8ByjnIN
Ww92ps4xfYYZSFu0YHx46lnWC2KFOP8GO2Y+qxSHUmOpMiGAWItwTNi0bjMg0YCTXiKUPJkoY2WW
rQ+U7Vtca3odK0R+AMztLX7YNPw+OfAxAgGksXsqNRoRGPv4rjC6Q/NdZfYDr2QG9R2m40rAAUwR
hEjXUWzG6+quN2g8WIz6QbxxdXvHT4A6p5oerIeLAwJQPBsBmpNt6ZRoO6oFsnlPZOo+BP61ADdx
vsxYEFiwOrD5BtumdgaRDDj1hxeR/p5jm9NilfGIqeo+55fLI8h2lF7ItDisjD/1BKxJAi67Hh+a
/vG3ZSZURpVjOGKgMPB4zLNg6Dyv9bUVEHnLaFXbU6OQC48DHENmhJyeMdYnTM++c+hsM8pshfIT
E7gF0J8wVdzUp1hmhrAQUe8B3zLnZFimXm97PAaYsXEmAZ84jxjoGIv5PzykY7bYof+dsC7yaRvr
4+ykuriXhCQTjpGX5RLO3th+8GGTkFIUHgM+1C/A5/jzArXB5dzk9IMAb/y1G6LOLCQ2+MbjpwQN
og8CpUikQuPhoVSEMPRMHfIhKF4pPagHbJSdnLBgt1SPw+QPrMxiTArbm38qeEAHr4VKDLX9/b+W
TrwKah0cnAVnvNqnPaKJ35TnoSU2Tm/S4FBTyG8owpsamwU4e2QpgMEtoD9zJ5gS4x6C6INtk9DW
VetpEHk3sPogEbHm2KKHeNZwQOA0viGO00v6bZLLWruo6WbZiaIL33XqUh2OuWKBFuECWoIqNbY0
YzxzlwBFbTEc9OALcXMmiS+cXW+2MIHxzYndpIKHRtIdxA2Mirt+CMORkV54aMS5PoOe9Ie/+Rd0
/pRKDmcKAT68Aac8tbQoYccYU7Nk0opQGyx9URT0hCvyDds1ttrPCiO8EblNHAqsQaq+dDyc8luU
/oSFcgdedJV1wJhihkPgJ4+/GT15HaZK/Mpjar4+cwwb0EMoHy7c2nz1zJfUk+QeMPu5qqyUrJmi
86ryKZp/HZPwlPI1m+DLr8Mf+IEvU4sSfCaKp2c+qV8uNbBANKjPiULnHmdL5vtx7fMvOmO6pbGA
qJxwgBgdLuJyhDDOgLm/sdRd8fgL5ZBldzvi30RZiucueFxmUSzkkQRapo7W/Q47z6P2NkO9v0KK
JKBcGicT4DbBzabdBvUPex+vSh3u05XdMR1JsFIa/mlT1mcvPqQxHuEuwZGIMQ+xtiBmXdSoY1oG
mocTae1QNfMLJbgK2c7HiMfwMTt0mbQuGCBAf+3fjfe9Pq7cM8YBEDzxuoC6h1/FY0M+wWMB9Cjv
KOWqPZO9wfixUEPxVAXS9jMuLtkUxSGScA91Oc/JMluwHDhUOc0kR4fGqJgPgF33NhFcCGAwKBz6
HVJ2L1TkzwXFKTvvlwiIaUs2Fxirr2yacLD4OvIZ5hFhQkjtDvNnKF0zqghmHbR1EmI6hEgiJKXd
98Ld72bykuHT+sA1vWLFxsgHiGBWCPO0mUjPjXjCYBZJOYtkQWzUDZnFJmHCCx/t8k08+pzmT9RH
RBXjwggokSAw6TcATN3vmEVGBIEMMfdzoNcj89+9t4c492SGDpR6C3VPP7TJduT6BpAfjPUrbmou
xfsKGRhCEBmUdreoxn3Ao0DEaOWu8B8xj+QrsgGq3mdOwBWTAuQqJoBz69yXkLEtFKZsYeTu4Qzb
REg7zReKtB9EHf6wjd64K+E2bGJx4KM3nXFwOLtzvUO/7w8B5E11y2wGf4rSpC/JJkWQ7/lCZvBh
SgqeQPXD8YS2m1qO7mzKQTmCKRBvod/Fj1CaITWa6DMq8SmmC2E1xvM/xPcIRQPevU4RwOlz4JK4
V1hgDoaDfQ7A5LXSpgTeKdhlGJa+UYmhfLtYCxxzO/cOI6bANOesA6bLs6dvXL6rxfHj9mEqYOkY
sHgvXkiK2bkAhTdYv45wJQBb6Sx5nfzhMYZTTOOx6isU57XH6d+7ZND6LuQFTkdwvR3B6w/cCRNB
1c2nRB7NWjga8ImsLwz0e1zX1PaQLuBR4xDEOnkvNUzO43yrwiY08VKKMNxDsbvmbQAJZr1/R+6m
7ncKUTsSIsR9vykcGhJtx+0MSGjEU3LEH4luD1LnVnf/Gmzt6BFa2KOYMGMcwM7MtXYHziPkaQV1
hG7DHfSRYgcHu/YwQgu+YzJJW2yDKbDfaL6wnE/RfUT4cXKnAdqxDj5wB2u4i+hmkZohiYlT/4AV
LtfKbJefWOw1jhpzBn7vfUloDl9WGf0wTwCom4kW4Q4OlCQfvszM8NOLzPCY7+tIY3Jk6TqpHA4z
YZHQOQIm8CRqaJSQGxGSmo9fDvYGnKtYy80H0d0Du+Sjw1G+AhHhMjCwYEuN1EA5YryNCY5soaML
Bh4UesbVwND9LBRXm552Qr197saDkCFUCM35PXmYurVprPlrUeKO6FJwkqtlJ2Fh3caYlGSQnClp
7beX2PeAuqbyUQ4QScWcYIqfJx64iHCJb+N8RlwSAQwwNw4eHjMO4o303mJtp/WpUUxEhIUSZov+
2kCOI6aHzTdfYnWynAzCG3q6cnlwyV7DmeKwwQ3ehp4fY/bk0vVYGuE99YiVnzj0RSgH7PfqNQPJ
wjCgV1QbPhi8M9ND1Jxm7udTmiscdKZYGY+ItBjXp7fTW3CVrBX46Pl0m46DwfqDsTWhheT91AGZ
sFM4BFimPkP8fLDqTXb33QJfKgji42/V88Y4pg2s6DyO5GSk2cwS7MZnBawF7i7gBxiVNOPhILiK
uChoO2oMZ9oaYvtxODdhZc1km5lQSAliW2V/jJMaHx5/QYBUE7sJcxAg6+tFMS/+TzuFa2i3Thrv
npt8lTnsJTYNLB75+Vg8JRYra4LpHZbneNDNkMo5GlxawS9maJUJgWYbwyyO7HOOm2VviSGEKg/t
G8k+xeO6F/jzcEAVMMFFqQZFbnITE8vMusBq9dhiOU3VhD9cFd7dw5QOYzQ4v33JRtZCkxQjuYS8
hWmGBweU9fn2h/DzEL5vIB1nF3wIuQgNNwRXxmO5G0b8PXFX0i9DTFggXe85ke8I3mU2F9ev6Mk2
MDR6Y6HabpGWFcsmrhalkzvVj2UOLBtUuKvoLuIEIkLwaiDeAt+D68/hZ3SoHTErOHpeEd/yaGBe
4x2mn/AQ0f8jETE41z/wWfAJubt3N2H8vVFp6fTRx+umL9xuKeknVP5OOWWrwmRW+mOSdrA0l6PF
MqCmYxBRLR8zHp4KoHcLHzMSffB1Ak4h9vjA9uL5HlVH8jf3HzPzB7N8rSOXMkECmUj7+RXnisdo
9wN+JCdkpMWG2f2BAcZVLE50KxmX7Vq2ZAcBOJOwoHJgUv4IxjPxOA+ex4H1mLfzIRSpnqUJ6baj
WvSMFwxO8z4nqnCBoMzNAiM0NjB5kakg3MaaF4zQgut8us8Q0uq7Zo/U9omRH/E1TmplM4n83325
eAQlrDzNGXrDTTXh2nkNDSIDZ42NQvQHrliNiBYOLnBbhVG/bgiy2SBVwCvk6Z72kFiTULZa978n
iDRSzWEkritcVfi0pZM6vZWdsNUc3O4yG6Iot9cIC8fFmMNjcTS7Q8SMQ7GMce1kUTdNouFcn+LG
OmnHmS3AkdhXuCqU4AXeRDXrhwuXT78yCLuxO+2+UQcz9gh9FpONSCAxC0SvtKk65d7OmFhQ4IzB
tkcaeuWik/9pHrxj87VMKL4Q4HZuh+zHpjWkm+RIS110Mb4W/SPpvJZVxbYw/ERWScZbchTM4cYy
LBUziCI8fX9zd/U5Xd2rt0uFyZxj/GmAjKTYdTK0gJl53ESoXAGjmM1GAaplIhHju68Zfg2q+rHW
ULQeF8QykMIx0RtqBi9Z6V8oXMhLeXAP3zYuSd0mpf2MDEnx7sO7K+7m8IGD1aLlx4zH4FbaR24Z
GhmRJo3RG+mj0LvS61/MQLt54AdypAhwyISvwPrH3oomk4j/iF2fHbZLPq54PGifyfrawlGeyN4u
kLYQO+AhExrECMVDxg/wMNJaTPZA0c55WSA5eP/1aBKAEr0BFy+o4N1nG9W5ZE9i157+L35GxNKJ
Jeri0A8GoOAL6Mv9a1WM+aSa11zZymxAU5dAtgBMKL3GUiKjT9ISYZGnEuAMkxwVrUtKcysiDK6c
BRjacCqiV74cGtLOn/EDIRV7RJyxQUxOsFnD95il9ku+bBH3UUVo66p/lDFbi5R0gc6Y6S0BvYDi
x9vAFeOfAXLgVVAe8a8f8lnQRP6DFaQW2StLIQSO8KX8HQcgq9ct0y1+CSYXB93tPoUlIIkwpUeV
KH+R/1IFX1ysJvJQOuAeBqFuiCnioACmdK8LPWXxaBPmd4E/FOM3QEnfJVc5gz0AnCnt9VycTgeS
ykP+n5FbwJJYnP/6o7NfsPfzV5cb5AJw4ir7dqv+nWLTr9FfkTYDI2dj94+7qf5DJgIv5qkvtoyD
mEKOTUmg3Xl/SHYaEUzFaFclCo/b07661UrlZPJMNhLixtbfyWPiI3EdkrPuohRnL2djpYH9WS9Q
BPRIO5z032mPeEyTqDqTM+Dt8J7jwdikOpkwunBPNs/4FJ9l7uRnTng/v4fXesgkWPhgJMzOjM4e
BLb3yn6BeWDfxWXintN3hAZvDJ/s0I65KmJ9rDMJ+8ofRwST2Ba/j0idGG6mSBX4/Lg1A1LGHQws
6JG8Cz8MvhRUeFBzZGknTo9+enPKsfC4cAIpDP+JWbNh5aIIRoacln/nSQEUmm3glthQ2IY7yb3t
OuYrkidfswlevPuswhXXuAr+qhDGZaLOSBTyv+JgmzI8mK42RY3uTN/4mtcPTxwU/jPnkHV/gcht
5wZfeSAwL0jTL+oP1Sbd7cNEvLg/QzgdNH94fWwQMdLqDtWB+BcLxTBlYutpnEyaKIfY33MSJbDd
0jbiS/Air/7aVIFYzXgRosOME67kMZSFRpZn5/LK9COfDWiL5Dlj8ub6v12k3eglr0MkLxrUNDIV
2FHXyMhHf0d4BbhF7GSNU4LJoSO5rkUPqDB68NjtUS6jY95EgqkkWWzbH/X4bijPsF9+bHX020OB
QgESWshBXxQh/KqUfZeU6cIgUh/K4S009nxC0q2V5U1zfzAN5DiOACWJ0y4Np5gb4HnF/BxCS/ii
dB7kBJVSj1G8M+AhHARf5xRjqYVRINw37OGkCG4ZK+zNvFvqNaxzRsjAhRbNJgnjYDTQ121wh39e
Ayrr6RNr7CNHMHoOT6aQV2O/u2/F5s2sIWoBovTF98JmfXcJ6ONy9PaDPRJJrhOfF6FQt3ybTA+g
MeOllBZaRUk1JaqJcBJzRDwS+Dkj+7Y4BOGWhU6avzhoTMHRnGiBwAQfxPewLaFZqCPCzKhFBOrK
IkFqlLIU+kMQqA0CK2DtAgM4DvkbAy5pggjNIHYBcpzy5eSeaXDwoRDT84/dJuvEQIWZifGVZdBl
XVYid/ggRhMDFkltPjM5N9A2oJM29ANrHIR9BY3H1gVKAcRF/M8CcAZ6heodpktGHAd6KbtPEQSP
kKoaX+JqdM0oUPXaYgLLPaNp8hoKCjwhGlmfJ4FWAH8zunCwotMCZsjLQPgKnzvwcK9jYsf/oIfD
b+g5wi72SskUIb61l9fpKzVChtp/A3MI+wtnyYcBDB7TUDGYxhw+F+CDIh4KYT/YtiZUpz+nCJq3
J+BJMhEabJdWM9f984DOpCb5D80UxGsE7TLGH0hLSdOW/Fjt6OP11YaHd3wd6j7XrR9dpgCl4XsI
euG8fXYiILz7+rsognZ8oul+B43LWbOx1NknZRfLL0st1qNT4LyxuskEjNJiEi7XpjGq8kxa6S6+
5t70sElRF7vdgXZgUTi97JGQAOgCP/bXnx3miGakRhfwenT86LCnL0+E+2GG9TMGN0JEcDo/JvWE
T7z9EdYZDuLmirGIM2+sLIW1NnxCRBxJWeh5ChX+yWt3IvNUAOBGzmitDFQHD96KVcVBJWYJY3B8
ueThYGzkoAFsn8DONz+si1fgw1gfg122qJWZkiQSCkoX1BPdb23PBau8UKaw0ZCO2NiAAKQVdCvS
NwS6FEkYd5NGd+QUKmDRguWCfpX+iHfnaMNcsWwitpyd8fYJUaKlQVAqck/EUGsiyEWMpRpVCA2g
PoNix1vWe9WH2n5gTkViTVolJ+4YnJQkcxYnk503Y2JldmLLUaaMaWRkLBHbfK9uMqBiw4+tz6r9
F6Zu8SN9gDUUlwu8fye+NvgL0KKIIJfFk3eBiFGQaNksIPKKRHQIlNkHLR8vLxbGgW/bS75CTQr8
S2zQAWZ4+oyx08pjdBALHAHwKzgO+AeQXhh6EiwJtsFNSOrTilx1fjrgxGFqN/GXDJXSxF3hsTR0
t1Oslt8CU9RnmJt7YiLcP6afRwEEms+wAsPc3MPB9NuPQVW7FUHp8Kub7dlHJXFOMWTLQ94OBhLu
UeMCosSoGC1FTHjzj8khbAx5Rl98NvwBt++IKwC7yv1DnDgo/OsOMh9xAX+KsZ3sDGL5LMTXBn0m
sPNhYwKgT+YpJ/QL04O4CryEyTljyFFU8UPWHEh0gKP+7PM2yga69+IyUBROmXdDunyXXLYHwJIO
M+gvUbWI0um5oKdmthXPuCAASp/A+fMMgQHEJ2ObcU00NkFOCHSeCyBWviXzOMGxuaWkR+GpjX8r
EtPYO/kmvGaDjfMyhUDh0zDd6CGmkt9j5OtfV0UwEoJ7goIKDoHgtAULiScEUQqrdTDltRDefNfd
+THmI6Ac+fdHyDnKCRXhw2grrpo5bgNh2oKi5VWkJSPdIc6VgCclB0wvY+Jszn9Iw8lQrlURiESQ
T/xmL9gMz2uiSRMi56DwGvsZ3Bfm2FhdJ6SBPB00FW+MqSL6W2BB6OKnWgjF4M24ixa/CksHi5Ya
r+eJrXEMzk7tXqMbRyuD4ucDQycwDW4JUDJQSSrwQt0tF4gaEDtcfGwOlPgzBDrPxWb4mCHbjRTo
yx/58439kTDBAbTfd+aw3QGQkuF/MNG+bMjg4nQgnZ//DjWAmUbJzTFkOWFMvrJCOcTfDgh1QM7A
TeFLMVczoFvME4AA5yayWrjdzEPntezw6vhFM9EQ6UYQbt4oGXegI/af68rsCR4hFM9iWDi+5DYG
fINJ2uG24Yb1DgyHRxlLmRBzA4wcihLEPWgBKJlzyXOctTSAVOIx6fmg3iDYUP4gQEh5xhTczL4S
Jx1II8oInh8GHs5ezocs2q+jsq9rBMTSUruIWMAGEalzhensHv59cl6zL6DT4CdYBX45mxeXstxh
rDAfgWAzY34dr7p6FNUw9aTLzlgyl6Q7wEfpQ3FO9gKDWhL1sFeQIqvkfAlBwDCBBuSUGE4xS9aD
/b6MeuGJGcY7FsWKgImExwpuHgMtOqd/uh0Tdu4TlbERFhMF4aCg4uzbks8BPI5QCbUXyg/SVbCN
op2yBSyKD53vLboqRu49UvHQLfidLDPiRLnUGTYA0aqgUuMRICI8J4fqyfFbwWZDRwFPkdcCaUlL
z15vJNhnmEKwuvLZX47mfAKUGJthbwrIL6C53vSMrkHLuwmamADzBI7VleFI/KuI3/I5GUM4N5/t
aqIvEPaOxQy5c8SkCvIwoUHYZNWhhhHyBU6uj28psyh5HkPUYQEjMS8jnlLy+yCug3L3iQX2R+VD
trFtf3a1f/WIlHTYNqWcx3OpcfBC5JPEyAxmUcNoYblA5TsTf05Ax8iUABNlEoudgmDBX1ojVOLR
56FL4s6BlLaRSYjefwmmh1chEpA52vt4sa1oEZuIYwgV98mbc0q6y/NsQgSPi2QITL3vgqyxgbNl
/FZcXgQ9DKP8em8ERbDDLAiR0/+J2ffZPDjpNKxbpYcjhJiAOu076tLMfm5Djh266rdsXcZnjlCf
ZOJLbESAFwFWpxSIVLXgCMgrvrI1Y89fkQ7J8ySGvwtWhuLIVRwIWirPwZTFDcNg3YaK+wLvJECA
Bx8VASumtxIjK0gmIKgTiW3wMRle48nBec0jheyCeOAN2WkDNjJeo0CJ/iJ2VOqSgQNqWhwx1vsG
iUswqgj7+BCLfsz4vQkVPOpGZ8t7BafdEZ0XDkHS09kX1Qj5r2POyBIBNyY+BV0VXBixFmi9ztGD
IMxrZga3NTyLybYAt8vO2d8Vnhpf/lBDuXeHo3zGgFL/vWuDf98MFgU9Fm5obY/Mp7ailikIxAj5
PAwiwxg+6p5hDrR10G1GNqBJyzkwoHpfpPiuH+vv+g5iYrWLyxrt/WWN6OQMDByphDizD793fIaz
e44JbJlVKZeeXK2pCLa+MaoKVQeTY5lNyWQbgYPtfvSJLXZCkVZfzH9ZzUA6+J+lPL7HN5S+GWmn
TdQ/bgRg3aBDtwh0Y+/0vsyMQMLJ+E06Xmovok4Bt/8FuOIPNxJ5ODjgJI4AhUgMjqhHeiBaZspI
TyZtKyEcDYzCCk80udnUQ+5jj4kufC3ZyphPSTUY9VCw9hLj8EGG9PIpU2CrqVE4vhmewkFbSDRN
ffj6HHYcZyXDA4gwRLJF4garR3V+aAC/IQEf/05aEUgKe/uHAvUc1Yj/i5VxJGlsK+9mTcJokbA3
KvJuzlycjKrPxz7qTcjXtKNHVP1ByPF43Qi75rkbNwHbjDXp+xRIVkphmMCqwbU9nePFFldoAr8K
vID5j7R9AmUpk5i1xL3ox7FgSCh4oNNylvYfNdKPLYFtiNVy2iNb4aRzWF0sb0agQKK9bKR8PCMH
stbszV71XozAjZE3bhD57B4+NAEMBeU22h/7DrXImuNRZ/bd01oMhpwRc9VZXIbKsd3jr4NKFKHo
9/w2ZDRSLi8hKu+5DNnR8MGZEsCpc+FTb1i/7EQAiMnxEmDZJCS75VmkD4dLYeKwVXoPt4LW4K2B
/69zkoNDM6VdJR3SRcIb95N7zuq8RYj1tuB9pJQExOs54vHyXj4qHofZsB5nV4Ht5Trhul7tyNni
fuVUWvBG8Xf28g/P48dqraMYtwNBQdoDBdYMVYPLlk9v5zSZwhwFnpq5tG+iQ+EcK4egMhHvfJnO
MdnwVSo21Ykxx1wXPfOBT5Q3sZwX7BV2/Sdu1jkvhyb+6jHbITJUiI747kGfcha8hJEkuPlz+H2b
gtfVKVoua7hptGEZ5zMb9/qTfTlENvYvI0zJdNsdPg8Xe7b7zRWYxmTOccSRpQc65xwKLX1M+bUk
u27auPPNcH6e3hlEJzim52hDEHcRVxPAWGn3XZyB/8jgCp88jDhpwZ2/9j0qmam4oBVkKyRhvBiR
yIoYlsGGTFOryVFzynWTXrLGdMvZzWHy4wcwgeBQUrKJMwOcrhlDdx0TDPFmiDYgCYPhIbTXvUmL
qF7glUz6vJT/VGMAu6ZQb/Vb+3k84Hm0DxUz+IA5a3Sm2gSU4LVElYKXl6kAAWq3tDhu/jhR2PWA
N9xiK2Ka9/Jax08/pvAi8oBuZIUM67KkBHvC2bVispQ5bHY3ikti9akV3+4rQSfECA/lYDT0ba9T
VDjcjZhZUevziGQGmnsKHSVkTVJlCKQTSaqnYbZnsA266F4M/jmhATHhvMBW0YT/U9lrU3ncOwiQ
h0P5J1Glozum+FRCJvL1+y6mzDc055itHPiB/XetBtSJSePV0YYBSRZG7jFBIUGHmDCqx83UmD9D
LGYLWHCdDeKDqSViJAvMbOEx2kk8EGeXxsoGitqJoPu0WTS7y/r2Rxaf8FpVzPtF17gr42b0W5Ux
G3/N2ZvrDvQXDdBw/3Vn1R/WRVrkH6ZsZgAwEYtTzj09XHGU0rgP2HZuU0HcdnvhU860PdGaW8JM
6c56MQEV02o/4iQmHGpIA+jUaIRpp+G9lKTzDgy3Tbu/c/SJ7zziz6y/68Ez/2sXHAYjkTARdhAV
yAaTgUOczyOkZYpCjRkv4/G6f0TqL2pHg0qJ0QeRikisdekx2F2iARsINTi5mD5hWn5jExkrxpOL
uK6JNBHfntlxdoXMQ45o1N31c4TQrYsZ55RLBNyOUZpDYgVz8DQuCMcQDB0MIpDjJjcPNSAoQN9O
isELUBbClmz8JSuV9bagW1UytHnhx57AEKGxIFiYzVOYoQdQA40rHMS3hIX/ntchu4dANMT4JAIA
mwj65ciaqJnlKwLq32N8rcSk2afhi9Nq9F2WR/IOzJbBSqpdEpo8UOyOuHwkCD+H1PV2Q+Ah9EE7
PIMFcGpkStg7DPJnz65TiXLe/rrFStuWOT1E8HTkmPY0f+fmkqJCsC6WtiVobstGjRIfyzpa3PQ1
bkJEeinSCq89E6ipBu/QDDiFBgcRbkSoLNDvUlwEh/06eO6UA7ttlxFOJzH++uG/aXsmtbsJHtZM
cgXlfUmR0jgFITJswrDBobid/Ath3UIuXPD+JK/x34Dy2BTBYYBmchRyFHULbUWnJTE6hkIfe6bI
7GJ+1pSm+I1dE22/ENnIkEcnuDIiOUilYfs0rM8Km5DzGrYh/IlHz0zmPJwDGw2S7Kl0fMx/Ea6g
OpJ8rKMaxjrEqWJ20mWrL5mNwnLKbtuB0OSiMXEPqu9412wzJuAOUJfS2GUO+biySa068YET07vu
0UuREnCz7/O+YA2YJoXY2KMut8VDqi5nWP9CA2EMH0/UY9TzGIOhb5eN1U5BI5cERcbw7eTPPeDg
6ehIqDgnukstub3Ob1NyqAhdYk4Bv4Gv0k4+4aTgkJSy0S2qhjVr8EIb3XkKugVqeA88gOddC12U
PjF50Zw1dPuO0JZ8nWuMD3QBGAJF2MBadFlvcqUwSTczdgvmDQ72DbeuZTWeEzDFHiqHKmFi5gkm
CukxIhK+IWewMNdn/NEWKKyNuMFMP2bWrXueInJgy+fDElDHIoW5Dl+oaTnAensCJuFr8mYOBUAm
npQUw1eIdpz9FukOPOxlcvVFRNKo+VNwtAMG2CmlF4pGKkd0D6R824KB6u0vK/icRYmw47fn4fGJ
87yOTjQ41Lhi6oEgj0k5ECzS4sdF6XlHkB3qEsaIDZni6G5QEOAaGZmpkQkKFRIgwGHBPnNmDrLI
hWRMSOcJeFS8s+q/pv0jApbTWNnz51Aas445G8BAua8WbQ6ZyOy/kJBY7qwlxVxyAu0rs4d/BoIi
eITkmAEafYL7nK/Goz/RdKIm+sFmSIfEC4vxh2lHbdQYQoH6iQYT4lNtsbJUxn+8QJhQgCamXyE0
4gKXXj07xHVSs8JqXn4COaISAOpkwfWRrQosm3gKn04NGQ3eGv5b49Yhvii/Tx3CfY0+IMLIizgs
awaLiK5uMPmhahLaQSJCUCdRvKMG+Vd+wr7KmNrCIga34N4TODQUNK2NpEY+SnsuVFLEHwZ3c6Gg
CL6sx0zAqh4x5QwbIYeXGVRC66LQbiHjPLOBi2F5TBiy4E+MCeTukFWic/WWJjPyblQtuBa2iG0t
5k3ZA5h3zYMzjDD3vnKCKCgNGPiQiZj4/sR00MBp4/agH6od5/yfNqzi+wyvRXwdMYgahNNF83D3
r6lClhwRTbNHRorXFyOy3cH7p/9m9XDNyTJ2pGXL4cNjwBxOMX/jV5OiZYOfS9NHXhFnS1i9GZFT
cUVzdB016SODcDShwSDCGdRCMM+kCwofcvk+gm4qSK+oEkHvIRnK8Hqkr9o6pQ0GajjN6O4yIewI
tUIOe0lUJ1SR2//ZMpFcI3NOPK1O/MWxlxUU1eS7yKiKTlRPtLw8jsh+e5Ysh/2hwZ2skkcy/+AA
B/mjfqzQbYrmAVzcJfw5llEDAFskEnRF92X7VsiSsIuJCQ79XWk5QPf5T+eoZ+xtIjC63oG7iNyo
C4ljXSAJ14LnEHVAdlm2c8HcQUKU3Foh0XhTu9hI2HCjGoxMdu9jail0LFMlqfNOnI19SuWkmH/Q
YOV0h/Ue3B1AlvKPCN5RffWwK/AjhJJb5liw9zSsVQbj2Rzy5qwj434weWDuYd7XG0UQMaJoB1D+
0XFiUj/taBZx5yqkePI+EE1y2pyze8wkr0zLgPnpQQfY/nFDIUui/WNxsrtiaAr4FHBY93izNX/C
ysEI6mVNfMfyGdCMBsAkQGxUT7oa9vIrtgjdkxM9JmMD6IdDgcd9wcjRGb+P9Mn0t8IAFDDOcvpA
GYVu1B/RVIFQUfLitxmzzFX74kxfUzS92rKECiS4/ALKtjTnz/HdReKMMUGkcjISyUypdBR0cKUo
Svk7Ezyui/PFvT8jsHBQdzTlN5yPgFEcvMfX/oMVGHnOVl4zIPYeIm6bUFANAcz6a3pzk3iSO4TK
/V8qF1jQk+HFE4yrQIYXRLefGLppMVhBb8FOU30hBQaPJuAT8FIdviNqasA/AJdqfI4ACniBYrnk
4E5+9jP8zk1m1gaEqrqXMaclJKZHbxndPSZgEGgsU6Tc0IUWXrlDrU1VmlezO3EFQitH0Uc1UCAY
1RwseA5hRnbJsD04HXAn6FUw3JnmQNJ6jDNLpGUx5kiIychc6tyjj7Vsgp6jCkjFoCI3kpPmA8xK
wGToFUj1KyzitPBJlMJOR0g3Heau0oGJ3sAvj1FFCDeCbsYC+FR9Bt05toZip2RMtHcmIrl2ED0P
D6xxACsA1GjVL6k+7kTX5zO+oQ+htLsunjsGoxDIyHkrPFsA4mkTaQwLJetLZx4T2weHKErFXyKh
FhkM9ZDpB/6NpnQoI/tnzixDGrTdj4ERM2QPIfnRifxjbJOYCUWbtzKG978LVjk2umqnIMOCmwke
O+zqdUwdjepFCj7+b1cQkA8KhjTumb4WZ6+cfeM6kMaomO32YmWIh+KCM8NAjFC435izFP1cyh75
W7CJ8bVxM1m3XNuxcfkPTxxJJh30c34Lm+g0/+0rTgKKbsIpN1G1amnHTvPHUk97BD/AfdHTz+UI
5Mf5iOH27N89fOhoTYkMJnaM2vBnDUxrw+pak+eNb+iihcxv3/WGiPYoIDw9/My+C7YeetJ7S3mG
mY9mrbejtSJoEY2I6nYOwhAw3YiD4LdjsGKq5yZBoTDHgcpiHalApmkPv4AolvpX97026K6IGAAi
2/UoGJRA5jGiHY7+7c53u/Slndwj4Mm+xZTnFjNHfPZ7BkpK7mvBtRM/kHlW9ca6psWsXZE14H6c
fraZnqgSWFQGmpN7KoPVrm6QAlgDn97jGSA1yyR4APoM7nVjf3ELLc5f7zSi/fj7LV67X7BZ9Q33
KlyOIhGFBPQqkPML6CzAbfAK7iDomaQ7HyxOIyMlL4Ikz6mM4Kz1CIJ4O+1ed96entEg+4/g4z3D
MlH8V7Dx5EnFdOisx4aXDPxFHUtDJir90wjDXYDw3KLfjHzJXHIrG1CJ4X7gjAL8YWa1b8ayczpA
EuXFgbBK67TSTLuY1hD8XVDuv1FvDS6U9Hxt1BvJe4M5cZjw99eQN0ulynq2nj45z1/uprYl/xki
3dirE9zfI8IuZN6DylVLnvv+npwVXIDIwHxp3Pk/++O1uRziGvT6L4u8dxnyo7Oku3XONokJlEtA
h4T9wTPSW1y56oT/eppdcH7E1/XZkYgEs27bTUa6ixiX419DLVKEeqizHkOe6mnFjA2u0lNzy8Tw
y6li2ggLQPpbIsKMFk0bc8LsM858lLhnWwfCQZLCVFZYkxKRs8tNGTxEksPrEfC+FVqI6DaB+abP
dhZfuom0H74QplNGvoiHvae/+L5+ZXe/3g22/exuf4PrTOVWE/FQcTyBRxD5zPWhJDfAyw0OsaNE
4MHZVpHztfaFWV3eBpWRygCKblk+vUr1P0Cm7t1XFqyxx0SMHXvOlNp6psawH15Z12hcJ2cPYm/Z
+Sf+UrP3qj6SkmjDqk0/iM6i31yKPh6BgrHBNkyhS91OPB4iVxkAiW1gRl6RSGbA2ngjmQ0a61hg
QShD06NQ8sGZQUb17JQzMMNheUIuUdbwyYaorjLU2OtvzMd2HvE12Uzwe3ajLvoeq0CfktMW9peD
tI5MZgoXwd39xTyIesIQePsdNkvyCh20/HBTwCTWypx8SS2aEEXygSNHMo7J97MqT0HzRSGFgBJT
UdbDj81klc7hJ83Pf9qv1TVSIJR3oLr2h+JZST4jJpnGWO4QNZKjxtilUWdpGIpmd59rx0E4Mhs8
jaTuX/3X4mt3EerA2SaB+YowMDnVDOMO3DsHnDvUJ+A8loGDBbCPgyYwSbO+OgpqDtXCoNo6QmfL
RPtvRKoGS4zetAivIOF43XD2GLauBwb62tWvL0JH+uivgFF+/qv0ud2DTVx8HO3FP9jlH5BeqdtE
L6EPnLwmsvuantnKKDAheUUy4rBnhexe7GXkafFDxHih6YMxOrepjgBPz7/Q+TTnKFfP85/L1BEH
lRmzte0TAH6upfhji/xCmCkaaHX1XUjooHvwj7b6VxEpYQspMtUbYca/oD0HEoJ1HsoFV3KAQZ84
CtluUokZFL+VRIypap0xoGLr+RGWT96Kp8UqBQfl+UzmJCcUqu8YO1239Y9jfhwMpO3fC1S19Nq/
iiHyjEQUE/OI+X8Y2QZ58bZJq0x7O2cQ873GWoavujlPJhjV9vNk1ZM3CwT5UNa9RQp4fyslCHGL
u1UCTVBs+t9cnSP0eqc3aOyhvpXf/PAePIDstncSJUa8WiN0KTA8g7Gg05YpBjiH/wXX4YF4yQ4z
dtFjGQoiFWH2IIyUjORXmaIXQ86GbgpHPjiqNL2s6HZUl8oayV9n/QJ8C4H5p7po1mlTSptcWoZU
nkRTiwb1mV6vDsMMXxhXEYqTCElEPa0/++PCXBW+7jDzOaACf6bYP58f7A88CubqOXvOrizdwZjN
EmGkN6js5MRT/rMNtwamfHrmCmUht75Y3/3+qo5/cc+9LHiE5JBbLpThqkUQ8p0SnCkWk3ZPTBQo
5L42mKx+Dr7DoRTp2SMWSv+PZ6IiHJ9mVyxx+eVorBXQGGFSs1vYGgtJsLSxx8T7fHFd3kjtDpgq
lha0GGw3AhiCk8uInkC/ZRkjOTMG7mdlTjmidg8PXzojQnSH4/mpWgNmlZOQgPDQJ8gwlCxY6yFF
i2kZhCukxI1+6S58fMkRQ0YZUK6QEMvItrxIu5iTl6AoBozNeISoSLiiIIUk0u7QLVN/nf7ai6g8
OPtliuYV6V78kcFYD6ugJgm95DerMykResbCYnAPS6UcuG+DkYqedvE+nFOgFdQQJxj4ZaUwBPDf
ShvLR4CC0sHSTkQRaXHE8dm8lqbayMjdOAUFF+UbAKxoEtUNu01wPPubLRP+gPH5zOyFU7BaB7dy
pOFB4KEHfQAJC3VbnXeonzfJFXcDHw22lj4DMb3H6ppdbSMdzAqfsNgFTmBT7BfX2Wm0yVlMnJTx
xuEf5JBTs6kdTimOnv7+Mq+OVAr61evN+Fl95FG2RIHkl44UzdpgqO+/iF1Pf1yoKtDcQTpY9/e/
42Z/IdGWELUnw0E4lp8Id5YEct/mbPLbPsRL8aK0IDiz11ibMdwr4L6w2nQTcCrm/zGK8ipSgqlA
mrh3qNT/B+hW2MmwUP7cx83vutG7crvrX+80lVXb5FbwdyrsM077x7bx+mGFwAasAbdiaLTYE4jL
y/uTbiyN+gjXmHKMuANQj9Rg1ufAV1z8likNiV0NX5xcDHLjkHEpYrbvXIuoBKi2/GKqZjDY3hch
KSrV4xNu1HDejp4xIokoiVgHnVQoMkwyivsLhBoowgACjtgoQXkQ2GASRiCqiWQa+FX0JAS0MbCJ
IEe2HkYh9hK0KRmhHgJ2w8LhtnHly3GzeP0xo0ewBA+aJPhaobogCx6PGVpFnDNV1HOk3ISJwg5I
axu2wTV7LyTEBTuaNLJRAabRySDKQGyCl4/+mTjCSE8b5CTBg7YfQVQE10LfQ0WDEg9RCwKfvsUI
MXKR2bbdW3rqCT2WOdaQDJEgiUDo45Q7YE6+FSIuCNM3C4VLQTNlMRIOPeZXx6msjlFE9A5ESSKW
7cNA0lGikILNZVjFAn0RGJaJ5MySaM7Y0SD/d0oX9WgAw2vl8s2r0Sfn/4dGAQxG8hz2qSNNx1YJ
2NpKW7/vvE4MlPSAiQuQZ8UxOvuCpKrvDXTBd9ckJhzg/JqN9UQeFledCGtooKwssa+BuymJhBwM
DeqWm0siBBMWSVADpkze3GdS0joSr637lPlLyUml+ulQ9DON8njbFjl0JVi4N/jDTc2jGdWjx7ga
lyEQ+2OIFdaIxFanL0/hM5H8zeSBsCW7jIupuawo8tbXEGJZ8x/Hr9ujNq1cTI9+F3WjfqgeSA8j
Ex2SAdscggNkuxQRuNpHA7TYAT3HY2cmCglVVBLtUkeKMikTOete9ntgtXt8sekrNlJjVLmPWHWu
Cc/AKSxJOWX1E1l4JoZohb68Dr5wnosTrFbf74aI0yYlcJCYvNw1pIfxy6tjEZqJHsr5Lb42cU2k
v2USbMLxzZFJQPhs8AjKP20xWPREBQ7Js3iHVHhwGjgrCfVqHMo09AzH/9/X+expC1vwYXLI3lev
RaqNKhcQuTfXnXqxyTnWEJU+/wqNWZTMpmQLE1Af9enG4Q+nNFyS5lM/59+T9eGAjD80Zij4hNiI
ppahtKRW6mj/UPLNrrM6qLHqk/9mf3fa+JoOsIoZ6XnI90ddkilDbE/6pEgYjMCLtNa5w6hxIHxp
XahoJ/e0JErU0cN2hQ3JtASaCJ436nY997Yr0sdOTwwsQooIFny1QUkbCBKNbA7kMr/OzOQbKIsL
SS7Y9TH+MbiXRKyUs+m7ML/u++/OyTsmnBuoMn5ln+u/eipu0/YHbGarszMsN2XfuuXYi7vdi7BP
BtRBpa7xtdi94WkGaQ9BS/rMGVrCtIiPE8YkCauWejDDAUUPpxvSzKnCAeA/94WPRM82V1+iW1WH
9oHyQ1pU1G7AT+S6em8gzyfpbJiRKJIvXgco6Dyyc4Zxa2Hituwx3LNwSeWlORqd1l1gEA5gwTT/
DmBdIFqcW6NbyKw+bCWSA+Es3DlVqIKbPiMDIEey8t6aRMY/5jzx0VZ079+dyqUf1lGzRJwzHGy/
ES6rli6Q4wYeiIlnl+EdtQSBdHCAgAdUIyt5gsF0V/hfEk0fxxIfJpPs0Haw9SLRBvFgM6jJIndO
FOVIfHlcqWj5rv8qy69o+B+P8LejSZDqWFxpfaiU5AqzRgNRvlaupvsUvtShrASTOpaTm6AExPZM
uLaO0oEoURuFpd8u3x4Ry8fbkRVeitrmDCNVWQZOFKaE5D/EgZwep2kvHdwcetn+ocllmEiCOOMm
L0DTmqR0iMzjyWEiMJL5YIwfjj3O5zAGZ9BXpliFD0QrDjcJrVXEI3BiF8FUy33c9Q/PJac4Qa+d
TzRjU8wL5mV8Q3MT0FupqsMvoWj6rB85+cd40IhrGG+IPs77pMLS+YtR9mokb+uDROyi2PGtVyb/
UW/2n/bDFFeUKa8AMPwelJALVpeam43fXJzfbhNSW2gkLvb8z4poTnmqTumCb7vLTtbdwj8LnyA9
AleZT68tKrxPmOa9LiRCTmmG6sORYAF4DuhiMcR8RHHFwjFUu6IyxIMDYKqk3ymzxiicv+GDpbyV
YAtXEC8/fNhYz7YDIk6S4umKsu0Ud3SuhasxZ+ETPQh+RjEJaE7Lic5OdjCt8D/BrTDronM/W2ic
jp9RWhyxOLYeAN4GaJpx0zigyQUdlUcotTOhW6ThMn+E3V2aEqeBNwPC7IUpu3axj3/mCgpHEgSR
vnFqY4oIFWED2Iy0gXXX400KZ4w+QoLbKQNBP572TUj8gEfoyJ2S6bPxUPFdA/QaeRVIOIr6W10w
VGBYSzWtUIqjb19cFZF0oh2+0APDK3AV/JaUvRz5n6mPDpPkhl27o8DCv8GJudOQ6spDAupxFZQ2
VATCHITIfTVFNA5e/KvlxQehBoy4SRLrv/9B3fITLDRP1atrnzDDrlmo5gT/OCw/kmAyPgjTAz8I
BC6OKIDvo6HEMlYDIvVP0Ub/k3IDbAchEsMQ7L7MiI7kdEIswgRzF3AJovNQDAlTDA1AaeJ6eXyH
sKTEBSY1oQNn0CnSW2RY1nOsgVjdNh8sPUF/1GxPNafImZBYJs72WU8kG4zVx8Qw9lSy4Wl4P6rY
rYB0COROYduNDMoLMqh0oZcGomQDV6AVY70ILhArIlzl//Q81oaBpez1EQnzmIeIfEPgoi3pK5g1
80GBNphUS8gMA0/b+Q+smIliqFovWEXKHSrjj7vBP21pfDAxBSzTlhoSVLDMEaIX4fcwYSRPw8eS
GsshgG/UMvCM1hNccShhQoVUI8oIoUoC+sluwy2YX+CYhFqxcy4wmL0JDyzWHeFxfWA/7YK/a/J3
weXRzJgnyzBGzLgjWvMzFCsCov9IOrMlRZUtDD+REQgqeMs8iOI83BhqKTiAMqNPv7/sHefEjo7q
ripFyFz5jyeOxtsh8nnIG10NRhvOIlNcWmgxkCrPOrF0dxMEFhw70HdwaYS5nlPFE7SZZxVTUips
Wv1dNalPrTUviKpCZ4AbQaGz+oVChJXT7xndAkRyhkXXHtxwvvRthR6fjoOP5id7FTM2zMclhaqV
sK7CisJcEshD4iTO6ZDsTpwqfff8mWjzr4UZ1MyvLxvieV5iFQQtTWYJBu+AgHqYv97RTEP4ZJyo
zRCP7lu46dzYG3ijKDtTo4FmtPSEmVlegcKCtLatzg4xLCkYrkuLMBIQyEgJ6wv4W/ih15SbmPZu
9tuUyDIyloCgr5/WfkBzMIpTVj8iREkADHcOETjKyXDnJP92IBJpm3wO9m/Ar2zZSdOuCL89a3zp
XRQemEpUjLDePGvBtzeQawQdW/2XDbCeoGdGgsl7PT0QXZU2nTIypKzG3Y5H1y+KuVieSHX+GeNL
wWqd0EIQFomJU7RSJvk7QObToMwjSapniR4KXRRSoDeSHh4LD27STnVfuJr5W+F8FUUxOGJYucYt
vmOjTwamCstqkf/e8jAZvQFVGZYMhgZNyP5k8vxUbdCmDtavft/MlL+y72ftluaAAwRWgxpx13Dk
h4srx0vlSNGz+agd0qTGfROPXyyvWEY1Tv+q8fhOX0ylL3FOPl5h57BjZQbHAD33wN1hgiC5Sf1F
tyISXnjv4iXuEN4kmPZkS4DFscO+xh43gmaGpUu9+xqXeDGY1ZT8kelDICMhkaQLH8R+pumyhSkI
LhZ0Ysj8giP7s9b4/W+2AZC+bTo0mWYAHiv9Ki3lleYls6/M2kPtH9AAx4jpOQ/f68Hf0Oo7vdBx
WJp85kMOhhwkOqvnkw+bT8jM5rnpvOPPUI5w2Tij7i7q+T84oZvwOXN214z2xKbGirgTY8XIGSPS
gLuYdwHqNAzfYBWCVUDXztC7pZxSOC7zZFX+1iANTRLgLWTYwsSnIo5d0evMHwc39p3ekqv8QN5B
0OZwlltELEHF/+x4IWHhxpEomGj+SW9JazrJsWG6+c6bsU+Cluz2/56y+0CK8FqNZyNf2rQIACC3
gJRY43kSCHRBVTD9hrwrdQdfj3laBXliMLB+ztEDayl46VYZ4rIGR2utDPlDCnWVzMC3Uof1lQWL
4hNRIJUwxO9Hp2o1IjCjNKVNwon3bpUajaHliQeKf4CtnP8WtJ0uqB77kCy5QSwlnarKak8fdnKB
u7REPYS6N8Sa/V4XS1LZCO1mypkjJjmDYx4RGYWq2+NZzeEVrLxjl+dbv6chqWV4HUBiptUKH/dd
M4eJVU5jURRWQ6HFFNs/8BtNch9zfAP0r6eHtjPgjohaq/H9NigSQIwIM/ljMcjnMZYoID+MwhxT
9m+jvWqElCISsF42YQlTZiFM6SosOvIYLHVH4KuVkFv3zTPXD+Mr93ZngPCjIOBscM6WLKYAJfZ4
kfooB6qZ+EyICP2aT5LJ8UrAHMgmPVYMOLxzxAx3VArMRWSVcNTFqhmN6BRn+dDM4oidjiRgvSXM
eJFqIsWufbnfE1Ug4kuoSEuT6Ur9BcVffapkE5t+viBzgSQOYboWn2JscQTST2gtHWD3rQxKhF4b
vtgqMDeATvUYtIysCNXL95aTToSUcJeZPxPEAvu3EPfDh3PqyzEDbv/AEOYJyFcTZiFObiRDFFl6
bA6L5xmm9pou239Cy+baM19If6CM+ftHVFoj5IdCJYHlC7RiNPLBmUQ0Z9T3ZIBkyQBcKXGIxERw
iX1KJn6v6RwcVa4UEAVs0XY1iW/SBxKaXOGXE2s4O8i4cWPimLIFXrDeSiLlDRsZsry/+5aguwmJ
c6vjmmhPkreYghc9z+/77vAPQtkmOmcn8UCB9xCTY/bRUa+Rmjngo85xXtlj9zPpeDhf9kNkIVaK
SDWscJMyyI0GTo9ABjhJRqknucv4ZmDBSdfzxoRPs9UzN21h1GxpixAQL4V2FlG/9NDYPwvwquOs
xIzPbVUxulCGuatd7BEmBHXVojxq+qTddpfmginGu98o/goJDSANv4cVzsRWhXump/MCBmhHqaAh
7VbVSb8UZAwfkrqi+5I0wvJcPERmcM0NuGX1HuL8I51gHpM8t6NAcFI6/e2PgI+HPdpgf/8BweF/
DwanbPYhW0fh0wc5lYGLzXwDhzwbzAvPLg0u5v5ODwqnEuYRzWehGG3oiKR/ruT2Gbtq4jwB9Fnu
fjpofb2gZu0knaCo40C2fjT85RvA+BczN/1VwJ5RZWVT1SHembvyu+GMWrKKCA2ciJFFThI+LNkk
oSvmVEqsDkXAfB6ovqy7BVnkpRanZKZ3BzdrwKDBKai+Aqd353KgX6eSjuwwNzUACthiUpPOHO/j
eTKLoA1X75W8y80rSds2gRMKgP6bExKHN/HKLozRN467gDnUGBgSQ/ie8YxN7eiJ6MZfAFKjTj/o
Pbm3uWOX8VxQe3dqQp18nfolzX34EdlsjnTofBF1ZE4WG6hySSsGZ6wRYBzNnNNthG3lkk0OC7SU
2LImpLXAROZO7L/JgDLxgCKr7u+JKOVqTCl+tDMy56AlwKoBfNDUVYgbMT1HbM12QUzXczJ1Sx91
8BLGw+XwURvqrLQIgyKWFOUH2neyjh7OaGwlyByfN4R45hkXljNEDbEGjtA8eiudxnsb9zCxyVN3
ZON5AN511JlyQQy3EsV3mrBQIDLmRCIkyZnfTJ9mjHakIynnPkXkq3Nb+pJ5+xNWCUTPduYjaTmT
OuZkc2I0cJSg0OV75KCe1atqEcdmB8vdOTVvk1V5ovS919goIIOOOsAdKlZWKX8Eoy7ZL/dDmpoN
GGhLJloS8YBBoK8lEFp2BjZ/UCLifvqBtol15xl1pzEyN+5At7/+IGiZlX/1qo4GgTiI+cqpnDXI
eUNQ7mINF+/iKllonAii2gSJOlEaE9H1soZxNsgemOArA9q6fs9VWE3BKJ/7e5RM7xMSCFf3P4jP
qaa5n7eVr1ScGMCnY2jbRc9Po/v+c+LHl3rpNaRFRwR8rabY6aG7yWKY0vXxSk3ScUEqa5MEsVMx
TQH6HcLFLRwAdJHkBgi5RC3KKBiKYAI8V1Hx8lUphCT8WWNgEGJ0NkNQzNguV59F9xPJzgrqHSJy
tmTYzZuQwEQKfni7DYFIQCxMMUv8KVltusOByWqLbb8mNgfa+kPfptFLCG1HMytPhle10+Nd7cEz
NFZu0tVidkbMUnJBDh0NicSO0aRWdnmLKWaySmGKxrRPwUqNzxAnLg4zqJ+jecT8xOFh160Jk04/
XkewaOcR6hcDLTMhM9f0jP61Hrr8xmllnfCYmUTWGwR/g2F0xPnxL+VtyzONO2bGq+aXPNFa8EtG
ooLoSMRaz+hR7SKZKXr0kwySs6lXOdSi/f7ZfBf7it5dnzI9YsT4vawvjkLe++cQX7TzMcgzETw4
vrYrbcvrvV++3je1VfThpPkOjBEbLyjpAmX2pMVMVM6+q4pOs8Sh4zxXHcWADsDw8uUEDmR8+RLV
nkumBE3vZQuuoLjpyHYebVOQPvtIewIj4JzbKBLS6ZiMsIHdeoqRTsrJ0G/RXw8unUF/hrl+EAeF
V7QGPFVCefYkqWF+tJluuav2lTXYKU6GJOk10jnf8DrqXR/rF4Q/jOjpeBmLH9bdtKXqEK5nn+BM
mUJX7eVrv2V9oKfhJV6B7JW7xnro6+nXft2eHpHYEuvJSZtJl/oyPMQi/K1u9Y+bBUf386UtaYD0
+qLOwbYlPFeTPrwk8gpDmSthf/5E9kqWgglNvAFyzr56cQNcT2ljxSY9MtvIed3GIQ0fJIydAYqZ
1LilaFsm1+OswADDrfVAynNzuqZ725G88brGttm48tDg8NlY4JPDDOsFEgpmYDqDpvfwCFoCL4z7
mSmXfaEyxgP/9zVfW5a8lK5id0CQG1cRDUAyRR1Dyo9o2eCbWrL17Cfw3YLwNp7Ej1F8rRSBZW5I
Kz6wYkT8qy5hG+3QtGhBz0c1yHPYm9N/kQ+td6RsRm7BZKjzfLJW9HiAFyoYAaF8m56jOo1Pbate
OY9DalKf5aPI09d0NKPvQt9B0yyYCJufZggQ5iXan4kswF9ebO891gJB5L3mBGFO7xF6jhKlfELn
VcHDt1MMZS0HuEAxTAorM4Vy+5qIWt7xVQrwaZMggJJu3YM/3lfr3v61zq7YowTHhSvTx7jgkjnA
2usna5SWEPERoxXpzmHClBZTkzc2m31lPzekMD7nvEDErOgyYQ/z84N1j2iCsSfSxglBdTX7y1XA
O4mhkIHwTFSl8zS1BTl80FUWsyYhvJw4qWYixIP5rur88Z6Y557Hk4zfFZIHi6ajkTsRm9PBDDkB
Djo0GodbDyIbUday5YGGOUIGGhN/+4alpeSJ11vt6AVYMoM5PWf5x7M/AfBDLPC1yO2g3JZFCvnO
itHPzHZQxQTW1D7pGCTu4SsUjj1p/lhVvB/S8tYYX0QfIqz5uoYA7HkDwvhjpLu3kcuWQtp0kIX0
l+PmTULc+7Sdw3LhTlPRBY+5LIIFJPKVtTHf4h5y8fm74DX6OjbbORJIIgtgJVdvSzvkHwOcr5uZ
tM9u0O3xF+jegT7RdeNYX0HyYuBZCos/GnEe0PmIKg1wBhF5Ce2NrhkMKJS+zF+/y++CtYCMxOMh
uCnGHOcUWNsQ0b2GNl9y+Nofiawz4hin4njAlDsicenhVHazQ6ybTZLJh4MI8dLUgKIAwfruHBTz
6LQIxTdDYrNE5vdvD/WrQ6Hzei2UdyihbyQURv0lAy6gmdsGHS5bnMWYmcDxrPhEE7lxYzam9BUZ
5+x4AAQRESuVPUeehqGMt+CTFES+CZCrGGyeI+rln6fkGFKrgiQZ1vZrIEzsNcuO829uxnT5gSuL
6JtjdvkxtRSWwm3BUhPTXGfWw6BAWcBULn8oNTb5f1wuyCW63yTVoChFft4KJh1Sp45uT7v1ONUI
HzocbM5oPzRAdX+EuKC/ItiLwyw4Fa0XZH0h8KZkUENtYLC9ygDzgFcwOJ3oQqJfTKVud8gHgmBs
1U44ImBotQYX1aknZFOvFHB3YvGx1rMzV47mEl6bwSW9vSMubhmdrz12gGXExqBCFWb6PnMRkWEp
ZivyuMA8MJ9Q6KHIVdi+1rwy/GvkVFMaQbLAmz6XLEys504SIbc+cAxVQ+mESct+MD33GNm0KQWT
aIjx1HBfC1lwSdgjt0huhTQDmJpxuOsrzkEOOfKc/joBvn1WVCygbWSNd8haDolXGqjGH+5DwFl4
VGDueaebNljxC7HFKOSUsTuAxgNSAp3oh5jq2zcibdVVgnZNrrZRTilMBY4GpOUky+wLbMY9nVKg
SL6+0w0swul7pF48SG8StWk4mIHxvxSIneDYBSzGot4TASTZrtjVX6huKCedT7hrAkBkgqRw0kwa
5BgipQMZRC+oAH3JasXGy8shpCp1XqVPg0378MuvcX/gAM55L2Org0BqOL0h/JZRyuSmgkPxHSQ8
x5jKnaGpgqncLZIynQ5Y1Hs9RJACwIVVTQtrr7mQ8v7XXtfu8sTQbCxbE/Mqybl03TuasxGL2U01
1wqf0TGogxt5ucYgmFIYYQ2m0AHoB6j3BeCLUfdSfQUSTr7POcG4jWy9h2WWNZW8E84fLXnNtKKg
w3yJDUhGJ7NHE9cctO3gPDaTkFf2+8NfxwH5t/93hMTc/QOLTqfCLEP9twgGyyZPhKxrcsZxmiBX
GJDW4OYgmyTlsSqRa8Qx7ut3M/hWBzc1jr8ekQtgAgLOBOt6TsNXBO4H61hPAWpciGr65BBjUT24
KZao2AhoJOkgeJ0J9bNTl/MhqedoIXu/KXhJuUki7B3gjk8JSa5DBJcC3gY8U3ijvj8Y2FBCeBn6
1CjhW/gjfkTINO74UI/ndNldi3m+xIOHtg2AVpTOxCawrkvsyYzHIcw5EaFyXVHwF3B9uaF6ikWK
FvcU+CyXoD5xtqC1HCSYwAGns4lI8T4ToqFuyR5R0gifNIumh5NM6LDBcO5B9ydvCO8nnCgHxArY
7nBDgAOzu3AqlHguWfOTENbonKxxAxCO+/XTDc66qOdlB9rMAnXCWA3Z5QlpFfvTWrkQtoTFg8W+
2bH8c0hLPA4pXGLJT3OKfGAs2NcMj3zl1XCHBm43QnCXO7hJIt4NfQxC6P4l1O7pVNgogPaBSkQg
csZ1h+xiMmDNfdiMU1NyxAykfWt1MfDUw8BTYsE5FmeEtPjOXjNsKB+nQxGC4q5yqZIlzIxHEiyd
qehlQ1OZUjhk6+WlSao5wLN0eVD3sT86b84s9Hg+D+/MkfpOk4fxZ1pRp4wPnNWmFtUyPMoiYhfa
TAR/DaYtSyNEFZbA+3LMR91F2mEn+ZIUdnmIiXaB/+u1V1k6zcREnIBqmUM+DO+SnwClU0TdpNyM
Zw/m3TneO2RwKlHYicUJfcsBT+IsKdnJAqu0obnCTw6mZGNAxtdG5gRzvUq4Cb5n7nCJh7XGqMd3
EVLYIrG6mxvYO55/DXiIkdHiwGIsxFatzs5liLOBjiPDIw84IADcTB2CzEwikyfUMVzR0E9TdPGo
OuF53MRGMh+jiu28XwNy6L6iPmmZYyc9PVE6EtH8tXsQ91nAO//gyGLrhIuDLuA+fRnYkYBtYLjp
EmFvaM0hk/DXGPDnVNAAoF1tazbsqTyfUJBMY12y4HnGGgVdMIRDQB57tLqdphrsscMZ33TEQ89V
+BoJyB8sCCfXr43pvBhYfdWDkCBWoS3stDX55eqSBN4LP67DE4yhijRGeLzKQXTRN9msoTJ4vn6l
j+k8/nE0NttfOCaUllRIFh3WewQGijHGAqSywfojFsnSgu9gCBqDfiAA9fn7emCTU9EOKYgU7CJE
4G8/jsT+1VBKbuUuaRaWeJlEgLakV7AH5EOdxeK4ri5YdChyg3pIN6hiMfJXwDMwlW0WMaI8b494
0Z9Jc0iVDu52ZGKb+sTWk0zgYkG1qWpUtAPulG6qrFp4EoxqYxO/Ux9DJQDV5AWNNjpUFxBKjoOE
Bi4xPbG+PnEy1DYpRymBGUYyQYi3AFcBK/2XaEf7EvKI8EWdJkN5umycGy3RDhbpPfeiruzuBYng
z6007c8wYAPxCs1xuW4QKWaTlhEW55XQhmEAmTDAj12qP9A3jEV0BHP0iyR0zTle2eCpNIlxAaFw
ItEix9Qeb3nxdIPl5GDJc6pLRegLmUGSTqISSjONCpwH6Vd4a7hOgo/mU7JJGeoiGQflDgjzznt1
iXOCHxdh0seDSGuX+X0mdUaVLVY3UkKKsS8dQEOV1RAOjxE+rM9gCHu6MPCcjaYt0zSvjexPBO8e
v7kXiYzH903Y7JI1qTjDVXMPaMq7b7JLYQ78bJIRHNfYO4UPhbWY8Z+HkHHAEk5vVU9WPyaWY0j4
vJhOp3gNmK6QKuLMY+Nnohnu0OtxtiBniOc8DfCntQygjNZE3jILJbY6hda1QEpRhn5xZ5FLOXs5
KS9RlJaBWCRnjm06xiiS0T59u88QpMzEetGPflF+NJhKup7T7RtybCfs5UU640sf1jXaSsgH+1NX
6AUUeskIQLIYxi8kVXBj8XEWrR5UJFsgYn2bgMh8N2cdPi561NS7CE3I7gEY8AsLAVEk5+d5RCoK
RhNOMuBoowkHMH4GF1VUq6P/HHwcepo0Rg9tQ8nJczuQqDAVN2j6NkVSS+M9Nbt+hiMovX/xZYkT
EwNDYIsGuZHTEN6x9ovuq5+IzGMNEfAeuUoknAs7D3eW2F+HESEI89Yluu0daFP2XlZavOf/77n9
6G11tgj0Y3k3IMLHMGKQ6yHRk4CTOB54YPb0uqFk5B2MPeKX+OoWH97RoMhgcKbrlqZ2GFbqDYZT
zqGyy/IYavpJ7YyEmmIoR1OxMuInhReA98b6hEsNc6Yb0y+FR5dbwAduYYV/4J77rt4RDZxE+dPX
zGjNacx+cfTlcyb/iEoSyoy5Q10Gf+ajjzDfi0wVRAUj4nRwoJMhUbBaCQAAlWh6jm15SyQTRkbY
Dp0qDRtdEWd+OixkYgQGAVFj6KJcZSlO3p91TGmI2XQ+sVOE3u2/jPP59kdYH1EU1gkYhxBepOI/
FG7Y7Wh95jneJzcMKrOBrZyOurSjZLqwPsF4PYRW4I8gNrCjBijTlLhxR/goTgP3iznPwZbH6QF1
kTfi8pAsQSs8u5pGY0hCbB+5P1RsAYtlvor+yOqs7dOZkIh//lc0zjmDs89nDd6RKATGvK6f8HVo
HGJwiMvPA0K44CE5/fEeTc3tDh+g/iHOgfBzzWGoAOPqGSPZ4+k8ZJudnlAx4uZC3J6sIT5nIHxY
4JcjTBOJPzhnV/4NghaADBGGxXWr8NcQZ0W83ZaF5XNhVhWENmeZHUKSE0y9FkJru8XlNelmIu2Y
4jmGr38tPzAsi/GKxgi89BjtEyp9WPjH7gBVuZvtfvuOOLLPhafZofFvyu9GYoLsC8c76t7eKoNc
em4xHAYiXYGnQgzC5LnuytOAD4phMVkNnL8sFIFlbEoXGGeOYsiFyQ7g8SMZIJTpK4o30hxea8fd
ZNIHSGRHa1EBhvkbxv7jfbw8I/FKxA6RlFMuFWPoa2M0FYDcPV+Dnt+NnUR23g05QUPgpzdoy6yl
s52pMvyiQaesjptWXT3C2xfTmARymc279WCCoMgCK5xg2uo4Ilyeq2pDBhh+s8cCIyyfd4n0dWQL
qxDtuVh+kSnomGtePvgx3IZEgmSYz+5YZoOadJVB0ITlXx8cu101h89cAwTeUnsO8xNFjfvOEVsq
rEiMkhBN0q4iHp6QwIcxwFd7Lu12N06MatNOSprnYOBeLuT/suMGzXTNLcYG4BpZGhrNagQ0DEn0
YT0ACtrKgGV8OKzIDMZCPgR5Q4oH6mjWVHGCJ36SYx/e7jn+cbfzvptPRBGavbpb2BootE3MoT6X
dCLEivlSpP/RjWAQOIwm+caxkdoJAk3kE2c7C50kyfc9veZbSaZAW2okPk1KJL5wJ4AuMGPcN80l
5syPQxqzrSysKUy06QYwhdAd5q5YBpO0uWfenG+SP5hFJrtX6Y3Hen6qp/DtR6Zp+Ea+a/FUSDtT
RBi6XNqQZ9DmRWrEwSd6RSRjH37B+UvMgUJxXGrmQujG675LHEneCMmxhpIzI/o32AnJbrIEwUev
Ai0tuEJ28D/4Yc2KJeuoNw2seWY+9hU4oPD6/rzCe6wQNfyI+nkhS4Aqt38TTuQErFk/731osBs5
NbZVla36DJl/GWBfI9h9BHlFhgNxBxEQTwrope41Q0wvFaKE2OUkxsb/hIp+Ud31tgRvSexqcKYa
eBaf/s3q4rzT0jPxISRqeo+5Fp9IdTlPWk0O2cf29p1/jc+qvzuG91MSxUIepfnwkp99Ax1AAsb2
iE3HJATZOK5g9hKcMf7dUYDCPKGFkGR/fEn+BjdObUJue/QqjkIfrL2vZep8SYqkPYGDkPMyh4jC
slns848iDK7Y84Rf98FXfmRsIhD5bbkjbKFgS2bItXj7l6Njt0IZTQC7kFbDFaoLrBoyR8kV2lKS
lDHdnI9z2VhoIOUM0Cf4lRhbMWuIXWI8epMKgXJJaNL6qF1oqpt+uCrA79Pejs+LU1fffCzvPkUX
JFnxlQcrwCLHeSIAFT4XEiogZcV1of3BVrcUhwNFkqiDN60jKq5jZCVD++jApTu0otK1ky6QLKD4
kCzOiXxSuNQOQzd/klb1xO1l7o7W643ZQIkIF8MBk4cpqVgtKVGER2Lwnb3p4CUiBcb+t/tXd1tw
YubWRHpT54aGS3w6RjdCSLHmE1wyERHD1uNv5D8XWObE3Fb9DSflPKQViUxJAXQwwjRw+40JBcB6
2AvUJWFKXGSX/h93zOhApLaF+RFogQi92T14zfBdiIoMD5UKuc1Y6SwKNLAgJga5L+xbhFCKGA6S
C8cc5PvI3NEvTe5uf/LkZVGB0PyNd08X1R00JS4ndSbfhjv0UC1PFfm2JDZJPq0b02rGc/P38Qp6
CQlsQcMhGRuGQQYu0GVALPQfHME1c0S4hgsPTvxDB67Q8EiNQobkA5otCO4liAfhkALn4LWx8ZBf
yLYI3yekkxYqo6OP3CT1tYhHVT/gELeGdu78nqjC+xDK5GUbDETe4DS6wmHT2RM2KKQoRfogFwV9
Sa9I6Kvt42eSnIs6/5pee1Mh+HdZlxNYdBJNWSpQYvwNNs0M+S6naTf1ESNz65Aq7qNTdlpHcXGP
w2GXTrkAwtx2QRt+CKnAiNXwVFKuwE5jiYvWUQmPe/1rZXa97m1RsLA0TPu78aWZpMgL8W0N9XM9
B04Eiljx8CIamQkpaIxkfsEJB/UlFjSZOop5S/cbT/7RxGcw+V4E8U8XHak2MXvzuZL0CjPug3mN
For7nHccIxmkmabYjvhBALVIhmZcMbyPeobXgcD/ZjuKqq26eJxlj58e9UJySQxAYXwKKL/obwsb
oA/hLkbCEMqovwJUQuI+60/u/vtKqn8qhDcWV/DtfJYo81/L2H86BTMKXchoCAZRukOh5Wj81baX
AQFo5jYGWdUrjb6EK5+FRWQcdpN1HFFoepy9FjFp/9Ls7qkOVFJjNf6xNFlMPluctbPXRSCprc+u
TLwKyQT/lqdkOYogcWcNuPaqwxz8RYsEn4fCbUHyAeq8EXkNSMdZ+t7GoDZpaSnnkvVakVYEDckZ
J0nJERgHbzzJiGexNektCRE8369ZYl+AZezcfHoRgisHMYWhLhjPdFpiVpyPHdVi0fIA0IzK+Y30
/2vBwErwuTkc9awP02cfrMA8LjsfJ5t1jPLwi4BCA69h4STZVshRhXqtdpJ9FT0xLEicbrmprz9X
NEleStpy9Xj19LAmWJr3dEgMMVbIqDnuxYgpWLYFlkh1DCY8/kcaQ2+K75K8BzpQl6pLLD7rHltx
Z9I/ZHRuy/HjOjJBj/1HMCFoAEt5b3o5LiMVx+Q8Goe1PUbGjsMNaIk5xf7oRASF0jkmMeploY2E
tJdmX/uEHMfD4XKbHGfFSU1CcqTQXk2PKOHIQqQUF14ewwezFb/rhaNRL3dfTOV6QYzb7nVLRPJ1
UNrH1ZBxXVC+xa29fG6fGx+pMh86uPKs6dFdFKz4nYs/HF+GZBbzdFn4pEeZrw3M7NHl6mx+/tH9
0j51j1QLgyHEaEmcROccVx9iJ89sQxg/Koipn9mDrd7j5cZCgNsfl5F4kJAetfqPARvxJSIsYh0R
I9dmTI/I1xkQ80wNDcqc2uwodK2CHDEPyw1aalY6zFdPs8EUrdgDmi7GdsuZmd0W+/FW4YUcvsTU
40I/SIgfaOSou/CpiDqYCsdXGvyI9sfUbA+P3jHb4jgeN34f7xwCxooOR3SbjVG1CpmJJzYqTZp1
oysKxr6GaMzM7+EDAR2+BWqESTnT3IEaxOCDNIeVl0dvhiJvWISMVoQrDQA2kAYXoViphheCxhih
NqzwjxVgJEM5MDfLPqJdDQ5mPOuxSdy912AxmnMKsEcLZP3RCw12NU9t0mTnhMQ2V5hVdkFi1h+Q
rJVsJyKOlg5Gt8KUxwZxUSIOlCD2BuZCBHN9FDKAbMql2X0mxe5fzh27PczdZxfflAhVrp47BzGA
4eghggvV5xwNFPuJ1z+X88rjFRP1N1XtHydiqDWSutjon+HRg7+jcxHEtcMVAaGnRqXL+YiZ50cM
4/EAClbFRLwOFhT87WKmuGA4yy7Us53rc1VTm2HimJx8CenkPTxFGSfx24rKZiSajEEZcEGQ6hxb
Y6gYpxFD3hlYgZpIAtlJQWX+3vY5TinLdk6E1kwiVZD0n4Rtwn8X+oPgebxw3HwLusMhkr+iPxKm
mwjgXnSfybxNNEVztOCnd5SkOuLAXsRhjOM/AUHrXvSat+jtZIfJiIkYZfs/VCwja4tIpwXQ52dg
8WGKrFuYDpJxAOuMzuYGIM3Jq7BKYVRgZSPh4zC+mwVTIvx4D+oGyJ4QvfWQ5h9x9i/8wkHxItSS
Hw5/dPsEsAIMJUxgtM4causxQY9KGUBrUGEF4km+mIivKk/KTmU+aRHjCkK1JkQIOSM3DinFATl3
5B8PZ/9wOUEvkJXmcACsCkIdCSYztGDJJF8LnBOcB8QR5r11U8orQcdt6rgHHZARfNEbUdJnU7B/
OdlC6FtE5CALlPMlFDHInB8uCfYYAJjjQj5/SaoUlhG0CPPxNZ29wmzNp9Wxs6EI8IaRyPj8WiMj
W7ZXnitd5Uxp4wjZqEu0X7SqFtHIR0R713fw2mB1ID1Mk6NFz9OmuZszD4LOtsZtEAy2rQggNTfz
OQ0q+vB8qJFWJnDNxzlFOvjJHwh3HIyMOkZ8UaIBKVEzxrHuS9BDY3oB4G1hKPKQeIUdyzWLWEDK
we7KAiYhtmM+NDq/Q0kX3R2MYoEUVf6F0dRKCScr1xWFnT+nPXSKSVHwjEmiJsZlXobPzmAmQCHe
29VTovz0G4VggB8j0Es0jCcKrJl/YTB2DVlCQ3JyfuzzYytHKM8GIhFpIPN8ho2L4ZFBQHWyaRp9
V4SgGCrFZb3NcKEumBs0EfLlpms8gU3ABI4Um7IrQrxEnhfMBMd/ijLxLNUkwzEqj2clsr2vOKPS
xHZH3Z3Dkqbu0W8qqyGxiJOhBL9yyqcjn+fpOe0mNDRPOZr+yaxa9Nw6qi1fqyh18wMlIf5r1fJq
6f525A2/8UtpWOk+M+uBRg31Esm8pc0fBu36Fzvfp5tAn6XomhcySUWIcBD80L0IXsvJVliuTKF8
N9R8nqYmh+iayi7ish+Thu6knyGO1ZpTDu0+xzM8vUsWV4iJYRvABz3e++/PHVdOv9iR3AZOoLol
RXaEZf48arpA/DMegNLivwq0AaXtKWiWyX85UcPtylmQ/9zhD7KFGJlsppb+r9gJVoE1HYqiNsi7
BbmXH26GtlFy+kjYuinx3nxANB7xbKO5jBo0NTKRbe9tSW53i71SCdIlkts7FDtKFK8gihl+iLrR
LgL4Zjo3wBMATMbz3Cu9R/AG/UL8sUaZsPw68rSbcdiHPAekZDOJCr8R2T8Q/y4tueQRbIgUA1Yi
BX8L7+MxBRPwC9i1+3vaon2W1YO5AD2DAJvyoNp1u/emQFQCrwFEP0DIgeurtxwvaTs0b8iZTOD2
kBvg3yH59Te6Pf7ysSFIMG7oSbwQAbOwJQ/vZ0t8C+lPDidbekBhdVzBX+HRdQXKocw6Ez4cdlok
EUEvurmLO8kW4/vQnmWzFGtLtat2ghwDiRtHQnhQTMHOzHhG2rT7he7sR6DM/7Nr1AYoEV58OpLE
moJAiEeLNG3A7QVoKNNMz6Ffy+IKkvwVnyH7ANY0nrwM8k18TehEaIe0PvshCbKaIpKg/Kc1DuKg
LiH37hayfIbv3Dx6iluQTnEuZjQaEdD1l3Fp72yXuJ8CxYUDtkZY9CpzuHvTt8Y4E8b6qo87JEGi
YQ9hvjj2VUs6MdkYSAaFU/3n8hjdWI5HfuEBULhU2G9J6DpwsOt2xeQRZVHLzb0bbQjtEc5H+JZd
iBsEAyJ1kFHh1fxaIiAJM/3Slf0mEYZ0IRTN7Mgw12BCG07xmvM88VhxUE+i9oQp1P9dUDncbyz5
Kgnfqv34ZzTETnZ9nwnAIyOf7gX4o5Kogi8nnS1zDR/JSnbGFAn9oykiodPl5v8Z7YYgFIPmUySs
twGdVJQBzd5US0Dra4v6XG8p1e30DDGIPB2FIgCY1gQhKy7snCw7disSZIkeZ2rBieMryzfQ6oMi
KrLqon50ZH9UjJuI+vyYmOsoE52Le0gEbxOIh2qEJFVxRNfZJ1CYcWf3jXj5BjqhUQ8InFPfwzyI
WF9VNLCUqdfs0Rkjk2A8kg/xpoGlwezJPVsAu7W86Xz5nH04PZD7DZxhqYS+CyE8BRLon5cp4qUQ
4bJBKxlM1GgOABb2/0bTIZMSewqshWL2gsTrLWXSOrX18/adbwYh/MrIeiCdfsx/8MMivP9l3IAx
UW2QgKaYGapEG3kYn+DA30kOhgGhgaE+DLLR5uMSn7AM/EVSNu8e/GdKGCnRvERNo+pf8YAw75XE
dorSPY1tD94eBbhoxf2IdjvUMY0N8Txp5yNyM8l+c6SpQvrubYir6MeoQ6OHK3ZnIUh4AI7AQ8OA
daaMl0VwETzsI8YW5gpv6AGViCoTeXG8cuWsvl15oIvJnoEbJSoReh4LJWl/Brp9CA3wexbXf04G
8YahV62XU+uU026CxnkwP9xy5CkEZJrMXTCIUONmI/qa0Y9hUtzgfFkJdhJAm81f5voA55B1i0hC
P3Q8V0Laz0IjRGf/srUlF9BfcgnWCwklgobj6nsiwZZdwm6Qi4jrQ9m614GuVdB/LKIfgupFi9oG
5QuMwZpueg5iaG0chhnYqKf5gveR3HopU5cBm7FgzRGpveSNYKPowXiq/+h9+E9u5IbmX9GsBRFO
EiLPhgjpR2UoKrXvxFHiSmONz6l7qoguxxYJysJJyQAvQwAiyMbnoQ77+hlddU3cLrckDdf8lRgM
cNr7d52hmrhlzussXqDHiIrkeXyiLU4ASbQx0LQrMx+W1q1FgdC6QgFdIbn7u8kwUaieiMdGUoM4
Srw6+CVBQ6Fa43lJHHrI7t4PWjg+sSHHkvdaDW41S/xkvMuncSCx0uFvRBiRXAAU/2PpvpYTS7Io
gH4REXjzivdeCPFCCFF4hLdfPyvVE9HTU12lAu4lb+Y5+2wzv9Zu/WvnDhBmVa3W/krQuQQGH0tb
UOOyQewhdpW7Vay6rscae6iZS1GkJ4PW2SJzTIgAjRTC6sXbzgfI5szANtN4KuJwjaBtuf6xtDU+
NVkPWr1CtPO7KaDg3uu0cvl/28p9tm5la5cKZApx+BnqO94InydydXt6dfsvTUiarQWCrwKoNe2y
S9gNDr238xfeCLp/lHDRsnWKq91cIXpY5s8d8qzvoIQ9Dlib2Xff5fc43jNd6Ru8CIj5MKL3aP7+
27RC0tzmn12okZvj/1wkC8Zb0f7+k5xJQo3N5uo+mxm517lq6MOWJQi1nqhliB7hP5AOiVCJrliN
irq9//oXye8s/5XnP9njzUtflqyLac0fPjrmnZUJMQp9FdVzh8S4mYB8vp29JqidENee7hmOm5vT
FEdwcDAsx6NlESuApW9mHuaO2UpwKabkZjW8KdA6wwlvjTAitcXQOKClHAU0hanqBO28t63nZroq
DC2ZRy4iNw/eRinXarHbZpwakEiHhoCWY3NdvB/KhthZ/IWM+J/ph7mtgq8cJs+twCDle1kcm2EN
jh+PGc5ZHXNV8uJbYJtmOHhF1lP50aGsE35VOcmG0wJX9ANLpb+qBfZYCyGFGEfpI8kuVXYxzRCN
EaxQ9w4RP7md/f6E1sBcbDhVe4QvAbWvdOuEhR+opHBg33Y9Y8fyjbaN2P05L7jUIlo0tfX1CnJo
IDiZYOQ6xUtX/iou1nnM6wkIo+nYVq+IE6KkhUugbcHrpxX9ZK4rZyUEHmARxicqRBujY/BTRZiq
XbH1EmECH/NZs0a6kcL7n9mnZAJkkbHwdG3qikux56HIe8Bzca+Z6Sy2iyON9atFfdymv+KIYR2v
tgUhpdw8Jn8sW/75jsCfNAp3AHc9cK3wo8fuO7+tzOKLF2/Asz3U54+UpWO8B4nBcjY6BiTw0BaW
PaPPyE98s0yQskYq6j07hOLySTt47G4DWy36Nw1iIo4M+ywv+25gM14/jMiLus8ut/IfDLMz/V68
clQEnQ2NBR+HchPpl4WIdYRrHENttauf58Qp9tpFvK8yhiACNCqRaoC8ixYkPpMfegs8sE9HAku7
ix4Y9jhi1cAxW2suY8E5WtfpEIly57rhq9myiDA9jR5sUlm25kwRF9SGhX/DBIg+1bzO2cit88tl
XnBqprGLFybZinzNcWpgmCCzxz9IQZ39KDdY/lYAy4o7L9AmvPwOKIi2VE3OUXDINsJwVXtfzYXd
I6bmFv8XXAUUKLkHUquSXxYBse4RIOvh1f+ty/sJtOv2b9fJ1pLmDnzjgBgoAP3dT5CVhiSSCKQF
BbWY/jwMDox5SWl4tpSRcpMtM42Wm1VT0rT87p+7f/0269VxfslA2CcSLprsMpo1bSimB6/yBpGv
nVIg8bWB5ZZx/uvXUrQDFiQLSdZ+G/zjbKHp7rL1bu+b1Bu8lR6wY+RJbLrxfn7BeWUdXo1TM62q
6FMsd/cDU//sZ7woDoP3jLE8SGDJC+NiVL7CdFu2sxXQhTywc1H4bWfjpOgFIET1OOAfDTYJj5Td
k8OU6j+w4R+fRtg/8yNJzCJuQkRNIH+MhMcry7vEB5elVRYBeQcuQyiuUu7DKY02EURrCVSurDYC
E7+ybI/sQ872SOtd0o8NUPTxYSOgl7VNCPgp1gPwyGk1V98PT92Ds/9Ac0SiajOt4M+V9ZcoA6Hw
DEPhXBM/uL6k2i1jrRi0UBT9oomqNru2FlYMuY6hlHHfZnizeYe9mG7fUxaWs9IpNV4VpiPTjppk
jnO+Yy443IulcJfq7kRmsOznOqmB0X5hPJr2pyrqqE8iXSZSQ5rBEUvk62oNzdOt4c5Ze7ZzwVTZ
ku3Z9sXOS90RIcqQMdAN+UVqeJu9HD0z7U+RlcVMMMiDYlnmaARdcOe2GuXmTpofunN4gOtmF15G
G6oI46iNY0EPEqutpSBEe09lJHmva0tBN+7F8amxaeXmN7kU706yH0KiFLJGY1pRceQf4kZVQ979
Vl1M25eqhCm8nIyeTvHQ1Ylk+1F6Q7kjQykx1/bFTQXQ80GE+/8TJPoZm2OLvdQDcjp5E6uRlnPI
pmNrnu5fUe+raWT1FAnlvnyupD11LcEmKswP/4pXm5H2trVvQV2KXFq48nAbLn4Er+vt4FR1Ftuf
H5+HzquB07zJ85wij8azWU1IV/QWAXzLySQJ/vrhpLiLjHlVqXsb4ele0N7oWCa3ycujHGP6okOz
9m/6kjjv0lznXOx5ThcZX/FvZZ72BEx2ld/6LugbUWg3opcdeygD4mbulWWH5qMke7TYS1p7TLcM
yiYwGb02KpbsQVL7wr5w+Hf+PBFpKP/4r1yLw46dVUamryE+YcBMcm6QVJqYi/RDGtNdJ64Ixkpl
HRAYAerqUuJr9cR+eA13dWzz/NbZY8B4nKc0+5ZntC8RQLxCNb0gRu6FgiTlZdzUhgSPv8bs0j61
34EEV0VcATJjThZ+nwJFGQNuy9g/cblznWwhmFhnAiwePyFa/M1muwFDHE14BhQOfYTf4VkXFEdY
CKRLKdFMrA+lRbohda5KmziF3R6614k0plK6xRShGozFY8UEN4PqvWs3D7dxCe89XT3fKgGnsgKI
fvFZ0cHlMHBi+q1Rz+dbfWgv8PRUWqXWdXIi+enFRoPc/CU6ZfqRM8c8N4Hi+Vc+Okx8BFHh9F/v
2BOrjtkPJX6Ry1AuoFqMHyO4121keB4o4rt61NlceTQyvtzqqhZiSNIjDIEVBshTvHRaYcHOSgkY
kuCR/7MeCku9vixOP6z98r0SErpelb3BjvenutRrY2071ChbxukJPw60uAdo4OIn1Bpk+R4gVui4
rNxtkKd46PjG4aXVkNSIVe+W6UCLjXDvfz9G4eF8FhvzqxQuBR1GvHk5gEX3+MSk1sMBGnKUM/i9
8LeAfWDxkSMpxdpU5FGiO6Q2u/PbpKerUuMduKvEP+d0erYgZODCPJRagZSEW1xdGE+XYDtS6j8w
vCokK6texFatvis9aulq1XlGNqwjVh8J6SrGZyAf+VOB/SmOtzQtjbTiFZT+jCL6iJMDDDcRwSSS
5lG588d0oDdTtc2/X6PaUmoUtF7JSmwsdhJuJg8827LnmWUURAzSnOr5kQzkb/TsLJsPvkfQeXPA
D9K3m3YbsJDJb01pHORpAXSzaSkkoGZ4Ymoz04UjH8S6M6T5XqSC5WZFii4AN6OSlTgjE77GDHA/
h452NxPJfRqBOaZr8d6/i4EMeU8sM0hVkz2E3f0c9zZ4bFL9o9BGK6EUC03VuvpsWocWim32Xn19
nkXDay9vwPjCvYe1xUjx1A2cq1fHp1gV7tBO9hSIHsVlZRpMTUAQpoHlhFM02rBvtlZ/VoGX8QHT
MUiuFg73071wmSN1V/ad7cCtgHScZtH+rS72ybDAQAEhOluRhxzvLx1B0zaa3r4D/a9kmTlMP7Jo
aXJktKWLd/H4Ff3Y/ZzkRBmkkFUDt4w1dCJfmFWSIhO1EzgXb6iUGV6qf6RdxL6d5PgQorEeRMAP
9rvmh308oDcfl9pStNEtj1QNWGDYxmI7Pub1a1kn2185/qDQBc/uABoYFmB9rxN3v/Xo75/B/V34
I2vK+ut9rMGxLew0tNtqshe309X3+Y9T93rJTxuk5WgUV693KEcQ8I6eg9F+dFnEKCWTrLwDg/OQ
91WyAFYGYZWMkuG5Sn2pZOQYC2D7Hcb3jo0/TIQ/qMxFj3lIP5ivQPQo8ZK46Up2Bbhe6MUgUtUU
FVc5GnJbEk2x3X1n8frNf5Pr3T3/yBbYMFyVYATFqXLCRFwFGBqzcKICYGrL6ksSo46hLTAuqlQ2
EoDZIFh+Mb164fgoinWTfx2bZJrquWuX2OhHoETEU9uRN+QXUN9X2dRELxxYUrgZGfqEKvO5dZ3c
4J3PfGwr/nuAGVHLfrG6kVwQXEXu7H+n892MSb8mvvauhU9wtSVFK6ZjR9OPR0urpM/d5WsUVWEi
0dojnWQ0GJfvbX+G2V+NfN4+dK65wmtiTjl5/QMTtJen/NAUosAd6nMqqGBZQkIpn1ocnqs/00DW
rrNRKGZrb3IwxUxjX4X9yHhh21DFeqqSjDSyxVxp36Rpyc20TR84WR32TWEXi0mZJVsK5ligU7bP
q+F1TNTTfINCw8p7zRRP9jWgfIKs5hdSZ18S2Io72N1zHxju2+5awO2p0FhA9HRGekgIZ/NsFmc/
1RJN+aJfK+eWwd2AdFyQWxZQajIHv8/29zOH/Zc7hfBzG61dLXMlGBCFFGQOQoHOeRzOVuWZZ+m3
e8ozQBEbqPwSCMcfdf74vnYTAigCuSgNdn9+hYSsI0OWl06/kRRxobkJR1Ij4SiOc/HYAwlWc11S
Z5b7UTQ988nqQh8CA9DhDJzX42czdNiGC89tMWrPxKi9t5bA0XMF2IZUHWKSQs5RSFy7Nd5MnYCW
/mdEIcA1NwehVjSz8/lkV54Wz5+p9jAgemgTBhgsVUDKAvPolC3iW4lfENiBP49TlfpFr4tdFr4C
gb21JKO5Z3myb5tjl6Yubiph9BprmEKTeoa/uet0RpeG5pWA8c/WDF6T6BC7pnujzYdMoySW/wOH
IxLQc4rpIuV0LWiAcQ4n2PS6scDg0khWlvV0ETsJn0wEuNjPYCAXhV2lZSk0fb72prxvdRoBwM2Z
5ZvrZtwEl1M9d9Z4wlM8XWHvl/AP05oLNpwW68eUyeMWjqBMUTakip9qOthqx23S1cciymTcM2st
bUx3gvu9aKoOaxm3LHxre1wnMZwf1HbfV3b/Z1YjCYibJ7d3BhGdXDz3jiQ5RLZ9/kfhHAisLq18
aEhlLuz1QIKZzYUXo2PzoQ64VOW7JLqDhFGVO+Kt4ctGgzQ6pP51zwWOeinp82SBL9fm61tGq08B
gu7YoBpPrx2FjQ5ZuNTKIZvPdonidKVHYm5XfleXvfTX9fPOaWlZ4V9eXhUTMiPkKEha7sc+H/8y
1UNdggoKx2AjVOAxSTSunXdAMby3NlqjP1Wis4fbdELwe23bBz6WOBRioqW/9i0C2cKFSu1S2Qeb
1o9nY/3x5kob7MJKyRrkUjtU3M1YIKCAN3CIuWHTXHZT/iLuD57uB+v5fKL6q3B+Xors4TZfuwtH
skLuXMx1sr37z7vDpBGsXQrK52V7OYKWQjpQSWCPgI7f4bIakZ37LF9GRjHQEHoES6bHGIXbSXgZ
GJgj3XBYfxL2h9/hun2uhYbxKueFTRAj9GvnUJiWcSRKBGlf585qwMflH1uZ2bvafRX/8ZOtpkpc
N3orhumrjhyB1lY/wKWrmAvuMsxlIS/5E6inkG2GPZBVS+MAHBnTr7qnkmkwTmVzcf5tADtVsyRv
s5BzEFiMIZLkXt10ToxuqsH765K/gioSn492wnscLSiPuMnyRSMn19FEAXQv/ctJDzMMgRaYWQFx
Rizz3c3oBhtScUT19PaVVefAPNYjW9dY8KhD7VtPcEP529vEEcPOHTjsRRMWkw+jfLFtbLlqPYop
ZrFrxlrp4u/n7QtakejnooVce60KM8xnRvPmPZiWkxpADAQ56pbPZfPJW7ciOMfrz1LBORs/71FM
IoPh8vaHnA0RfEMCSlgJzjdWaMcFYtVw1Zfz9ZX7CISqS/m3GuJassVkbVkzl+/97P+tbVDM0LqZ
Uqr1KgdymkFr/p+ln9c/lXYc7ZFs/RaxQQUox0AnqrhXHtFV5BaRHnM8c//15Dzg9ztOlV149Xe2
7u3KuMddV7hkvnidnXVlNj1km2qmcOfdJSIiWOKLer6BPHDWA0DfXOUR/fp4m/+Ck51uuRKWg3Oa
9Xt2ntRPa0FimJHXuufiKmjoPHv3QwxN8/VZR/lrLpHJqtnuahDSPzIFltzV+Ji2u7YcINeYUrMQ
P5YiDNDJVSjNoquiIJFvZinN1SW4zTyN/b/BRtmfeOCmJUv3VyGKwznfm8QxLH/kL7+F2Kv46r77
Z0G6pOBTgbX5dBjNXk+V/aGZ8TDdyolsGTgmefKfJKJlL8dtp/O+l7fwPqGzk/WykGBhfimwVX6e
ba7dLZJdM3eqs3nMSmzbkVaI3apuUh+ZdGX56EylQ+XFUD25rLdS26+TzPTJWdnzRGRPUTJvytxO
7RJUPmEnwiuNrTHiy1FkoE7KQL126z36t17yYzNe6p44lE+QzpaNzTjR3Ff3FEo0NK24zdHIoj9d
F7KjKH+L/kWLRND9V3pFipw8YduT9CgSz8c/XuicRIDojuviErFveDBxGHLPjQ0pOBOa2B5n3dDZ
Yirg1SrW7tLD8stX8Yi+byAaDOvS6xCdERlnxq1EOdY03s7//Bv6sL9FURj3mtdfAh+v1RwwBf7x
KuZY3CaK/qr3xcHtMuQ6d2PDWPOEC2br6O++jt1cOT468jMPUKkSrR/NFm9X3iiV+328W82Ol6Lf
eYkcGd5y49i1mlYXc6P69hYKlD6S9iXZWzL8UlPzwfCySspsMcEZxx+ZVMIw2Oh6/dTwiTp6ryRH
jKPmFAwm8BjUx/9eJf60J18R9y7F5LsUH3nLX3huYqaYjXzaeBSoEg6P5bNIgmCKiXaSQgDokzgY
Rq2L69+iF8yyOuJNxrygHvt7eSwY7ouqkVrQY4fiurb6etZWZILMGftuRvvSPvSj64IElQLHR+Q/
n23DxMI2Qq/pGMqqSgMEsO1D2LsMQFWHT61Pgvt9nQeiZNvREz6hygGIIDEdvxCtP1oCXFWPUyN+
93lsxn7pn/ru/PFLxZUtetlDLGRHGkHM4+/gg3zpJ/jJCvjD4S+4h1fDjUNeuT+ejHPe4JCfbPvL
xrbhuzVt0wAkDGvdRUI9fwh+LI9bakltADJ4NStIZl1M29cuJEXBpdZkMgsNXOJmuVomjhj8uUos
1n0o/rPZgjQV9+XkbvBKpeSWdLovTBIAa09RafJn6fi04z+br9FUQGdKK9wNlBCbvLJh0yXJD/8R
5lkZJslhduJ4iJfKY56LhXFrHPTkyfok5iVfDIvizNcRiOTJb20vkkq9IvLS7dfsrrqbh/u+rNy+
XYP/T7qSaNsn8jFzq9JbDnikJM8vng1Giq9Ez78j41O0c3uXfI+coh/7QXaRXLWSkdLvra6sUxSe
kF8Zus5X9wobAZ2WRyryCv5vmUjrmiqZG6zIpZ6KisUGn/AWrcZWRd+Tni27oK/x/Ez1wGjdckrX
eIal9yoIZBhiRlpyOWtxI3k9wbYfVAR9APiBWo1Azvf0KF6+vRrrx/e2GT6PECllItW1mtIIYvg7
fPw5HOR+uOvWue6VYxL21F7HoYXa9l1HxnveXj8rftqZ4okT2DB147ARCv1N9xatWf1P2ol1gZD+
8E0fw0n1wrB0mn8QP5KAhGTZa+0x8jv+euJW8MGOou+Gq/m+704YhVzeBT/mElG4uJFme6tpBwNm
3w6E/DmhxjpaRQ4zafcwxr92bCy1GACyfdG1vLSxqXK4NeyQYpUc6rd+pjbO9mJjDs3fy2fRAMZ1
RzLVzLR1QDS9wQsz40iHr47zlSMubBUBl/DQo35sKyMOo8n+O3go4C8zeRCnO8KPOeYq51uFYAQB
5xWrJK71eHBK4L2+OI3ctdTP+lI+jKKQEFR3O+KqlNiVdWuaEkM15ggvYRetDAW5zKC2W6YgVsNl
ijecFEtOW7usePsdyaMG/FaBI0SE4BDxgwC8bCJI5TPmwLvggs2N3OUs+/LGFudsDZdVAUnsvnc/
vIdhrqjvayWZynOqeOQG25O/3lmnyvo2fxpHozJ6eiE5Vs98tg5f4U3Pxav78yiuDp07LcMfvW63
rHgpSn9vgSc39YJkzZjz+I1/hsJk/PFDF+9u9WykuGnw1yKllXgo07vu+4hQQiM0EdC/PO0tfzWn
LuCBTWHNpFWwSrJ/dt2sBdcfmEn45brWR3HpkSMfsLYQeVk1xJv3ZD8W/xd915IU3z/ey9WBTtyo
9Lu2NWR8NKLv1h10IEaZOdi6lhMBI8sil1/6Gzu7FdZ0Tc8QAI52shcbBHufnRnG2vfggzMkIcU1
bsRL1qt6pUm64tg6jXxCgxRSusC5WX6f8G21Z+h1aKSsA6b/6NzhllkzcGZa1SCwPdVs2cUNN2CM
t8qucvzYtZKOM2YnUGeMlKBYemtvphWdbqkDGqsdFpIuydIMf3gzMeGoXFv1V76XnHCCOQBg40wf
GCypLbithBjqh1EFq7uf9MeqpWM+VeXG9hBottJbVwPi+/xRs+wmjNejXDX4HodhEkGqYVw/3Nex
jtAqgrkTEfVOjcQAnFNkkooi/YCeP+2IhPWHhRsUtlwD7/yBldLqZjLhXWCuq2YPV1Z79TtMuqpw
ZeN1xxir9h6gDLnDM7oubJa4KZoWTO991PDjSHVHT2br7ODhaDzbwZnPltnb161hCJnto/81pwV2
k+O4zkNB79Yoj+qBDQQJf4yQ/5rp1iQ5epBsvOmtWCAQ2ujbsrX+DQ01oBiOCcvQaUA+Vtq3BCC0
j9VI6QriUupcTGhYDuCP2G0abKVq6G1Bw2E6/8gfIUnaps6xHAl6Ttvi49tJYEOyEdhLPa63dMOD
sY1VrsnSjfQ30rTkz9KDk+VUpnZAdcNtSJaXGR69Hm+pE7VzQpxA4QK2Y6swtj4v025rk5hz1PEr
vhUxpVzpFzJoFmx2C0jhVF/bmOVgFOQtQwDhmQn8yVXNEj/L7zQM6gtdDGyQ7RG/cXQNvaXNLp9s
r4tmMPyxbb1s7CWyIBBpXTUBZR9psw4otgXKSrewlx+e1Z4vR3gEQQB2+9x2ciCYZN+ihVGidICj
c10EbSum5o9AIMnKYp40Vor9BDRrQBAsDukXHYHszHF9yDMVWmwq78H+84bw9Me+8Pywx2Avz5PJ
dP3SXlPVPFoHiOG2j+9Nm7Xsb5jeH7nGQAXhYq/Rtn9ol9d+INJhCfphfljeX//oU/BOTDrGE6db
8Ev5zMzj/dAvrw2UUOtktj6Y3XcD/6yNeDMMAtAnHjnsO2tCe/yJzaGzYayWq9I3tH5xVBPjpWFz
U9VwaSeKARm58xr29YcjqXZyTPIlLy45B5VeHzYGYdnc/luJYXLy/jmOk9z+LwvC/J/0JCN/7jP9
fxfik3mflDbZWuzx7NltePZrEgZjDg8ipT3UfY3/g9bVvZt2GkFSMx4+Paal7Xeg0WrHmxFAPsjW
I3roB9aCVPMiPF7uDabcs82Hq5Luv8zWAvFx/gu849ha4NVophIc7Jamzvi/VAiR+VIfzmiDxVSK
73Z++T3tMSXm2Uti1yKP1qBrrk2decQWZrYtuG9wpRBAQDSmcZ2FXxM0In4E/GBb35EcYLQG3AW5
JFlCVfEMCgj1q5NhULBV83u4FvGAL2hCqWT0nxK7pRbCJcTeQazEaz8b98aaSBKWEP4KKGX+EJuX
KonZSCUK91c58/u1uskFPBb2m0+IfnZTj+GUPIrPY+++LJ1YtJyqm0udpxZSE/WAkdR71WdMs2FX
8urlEKEy+RwY+VROZoKBSPopgUoeYG/NgPmIgb/9jMk8Co4iEYmos0Mjs2ZSI3KOgLqMaVWcWSLV
kGdfiZbGaLm9w8LMc43zDUMy92v7It+norPCybKeTX+L5yu2RwqhsLIdpBmEjA7sdo9GydnP3eTV
OMz4qFWfnf0ngQ9zPO1EEfp4gPGjBZZxZLO8jDvXf9HP6OcvM5VAJLsMApcgMt/iPQQ6UEikDkhQ
zC5ry0Y75dOLaOnJKCEgfMVnj2BcHYhMz3K6PkbVRFUlqyI4SBmHboW6ZWuR0oyqsYP5aezm01dR
ZNXEC2ViOQEMuk1m8H6N1Tr/76hh/B2CFEAhWnJmWoCYG1lIKhbcKSwi59JwhT6UNPI/tH55rrb3
fFhgG0h+jVPl3smUs/XQNLB5Ydt0yoTrBo2dm6mOaVs7AWAq7+iTnpi8YZg3ClZfmwo+2W54Z8d0
bjZQ5s2M12wdzIYQ5oYhrCVrzHytmAXRgFS3nx72aqgU8s9/jPiQELDzrMMtlpxjrravSj9Kfvx2
gzYeoVV+34qS51rLVPc9LYeFigJeuvV+v3jfdB7/9vUtBN32tO4/2kmg50KtD56+9m8LW7dRb7aQ
i42mXNmeiAmCbTqnc/ANy+Xq73T1kZFS02QcmNyVtpv6k17z3NmCZRCQ6plhzsP6QG3J+nreeM1K
AN7l0kER567jg4nmysQViIYTn2BzvnEwBxUAn2wjssoKG2bX4wmLbAMlr2F1duIvdMPineQm0k19
3WaPz/WANS6ft+0n7clhsDDJLoakOH5XdtBV01lhXh0z27fhXHkR+AqYSx1riinOEkqSVmAL/Er6
eFdn+/asH6jFM7x3LWPQDSCfc+tfV2mCiw7TQGhZllqnxb2sDA/PEQSKdz9FSqCMJkuq1+AboAab
erD4MKINBzW+WunR0/8Qw/1oXKwp2804+ZJNoinJujoGGBoggROfNKLIY0FUUk/9ZDoZOMt0xPiz
YjfKhE+xbePI4lrRjb2ohbIfiXn20kYJYbkyYKsJGulcPx53+qhASVnV7mP1/arrnX6H2/7vnO9N
5Y0TxyOhr663iyf3LrVjCmXwogDSrwXbrJQLYnpo/B/slNIfzthM09vG27+FObEziTg+4OghwOxZ
jkDF0gyCC48ewyBDMfy6H/f+OSZEdh8vZeXbZV9yVDcY+5QuXVMUq6J94qOUcBBJNDLGnlyS5dOz
M/2mMtnGKHIytl4KUIR7s9DgkkOGZe6+xuVfz3bj4w/VyIkhpsLjWHh/0Xg5xT3xFAjsS+5fvsS2
7UvKvCYpwPmRJuZyw8dTEfZzCj3+E+8uEQah8if6XWJ+y3AW2n4eHzLSzW8OjeNYIX1Wj80it9La
NCuY3tH8XZkgzaPb8QPDY7jxHzeTdZHr5EyWLT79DGmJ3/zqAyMO5SfYtp8ru+qt9hp+sGxtrAer
JwCryBVmxaPlUtlkSpt0dRMAlPr73WXrRkL0Pte0LTophVYapJCR6WWoTE1Yvf9oKQLCYLHYbDgE
jIjsRxZq4TbKMVJY/1EDN10AD3+Fe/VpXjYdybqgdTyvy7FEdX0IjBrjBubwkUIc8l3TRhxGsfKu
e+6c2tOeP/tkB7+tH3ovnpHpybuT8URu8/O9wiwE6KA/G0jsjRYwO0mGIawNvYJpbjFR5bbzk+hF
UJqTwq4NBSkY6mezjChkcf/3YB2/HgYVoHWTD/tvvCL2gXkAKAPMQGWljc793L5389N3dKFni/3E
HyiJawKueLSWhLzEqXg2KRNMVE+wwSKWqSbwufgOvBb6cLkzcRvoAuqQ+iHe2h+7wmy041RXqia8
8n1Rfx4/ONxxJHOdU6qsw1f17UzPbIf6PB28B+DdjU8/g24LfLp/TeJ+6Fw7uOj2b7x5zNlSHfI/
OrTcqeZ83/Fc44gh9VqXQgMO6ZiGI349OheLjgbrVHsUw+vzJpPkBGUl8OxaYWl+iIkuDI4Yg4r7
wJ7WnfRy2p1434ZW+b6OZIzke5d6avDsLL7F1tTCWTW/ttIMGtBCQhf5cFi+KhY80ygcrXJgs9rU
Sss0WA51EO/ZYei/OJUo1KoqwMSA/UgZ964VmISRAZVo+2jqhbQfRqyb5nPMiy43CN/vGOyzbm9q
GBxB8DE+aVsUwyXroham7vwVIHKBMo3d2UhC5qC0P+uq8hEDhTKzYBEPrwOTfQchVQ+zYYvXflpE
G+eDhDHOI2vVww4KpNvYT1h2FGKbj31jkBx/P/Iq9GayZ+fJtlMY10HckW2t/+ZQf0kzyQXUKbmw
c266XFlq1x9thFGRIY55ny7iGwOmQoGFMzAOhd+1Cho1iChH1h9PcwFbr0PLNl/q7buHWqI+oKo7
l1+9G6QV3RcxUFjWS7mLcVg6tnrm23WZt7VXy6NQFedW5NyORDq6aCBz3OJ2ldwQKTrW4enbQigt
4qwimEbz8/cgVVtMg2hmP3saSE7ivZgz4Nf3Rk2GydXZjlK5vMWLwR3mu4R977HSQ2GZ7LWQyHrZ
wgKpo+hDPlkS70en0W647MvX0TUvoouQa/VGjjhUkfuxqbaIobgj6u5rIbjhCjQrBsKtgKwqS/wy
vwQLJN6L13nkOb2DgERR/OH4Kf3GcQnuTYlQ5bRM1oQpX6D6Z9rBDiZ0e4rGQI+z1PgUtEKtcikF
wlzKLNryaCd+87dKpvFoL6sBiVucFvFeJHjO8pCy20d6gdr0Kq4/szQJoGRz4FP5jDVg/LDWX/r4
9MUHLtOOhUhN+TQHjOSv32ArrJNX9be3m6zLuu89orKMw4aUoBL0sv87zJSjMORAXskqUza1xPg1
ehC+EeVw1hOzhrbTRKYcRqiA2YpgB4WFwhOJyNfYBfIMsIAYxwNw5CAmADI3qQat0R/RqrEItr+9
b4BKAb3hPU50UuJNdqbg+r9UuM9NRNrVP5rJunwpz6pLNMv/CtTvTH6+/DPeWhZH2FC+VFHtRDoi
DZpm+OVszxNbID/TCwcCXbx/wbE5mnGWuLdXDkNCVURZoFlM0R6sr+PYrUGoG6w5L4PH8Dl5DDel
nlF9CcUNXBE6X4X2ib1fbJBsBVPqkKdmD1WKHnGIUt/qcZhRJfA7R73vLa4RNBG8byzd9+HzczPh
4ssFh3k5tTgAZc9i6F7sCRVrqBoQ+XE74PJq13EmkExqe/LhoIrCLM/bdNQCdZC5l11EoNj5M3ma
88ZXwV2jzOnYzPVpWR7au+FokTZWnKf0jFgazAnDvY4S8QLJSpPl90Mr+C7ODv+YEfl07AOCSJIP
oBIv3AqzuX+/pSQHunkLO2dTGyFOWREhZjDb29RCG2F8RmrAf8KsJZJHXsw1cH85ZzLIuTdphwnZ
iZlw+McRqd9RjiTV+LfG8zLyBx00gAZ/mH4OA/PKWQwPNPSe/IR601qs+mgZHHadLJoKXD/elI3/
xiWovsVnc1P78xFSG6+0RUgwu+K+vhoE3oeHmHYyDJQR+5wOmUF8se0/B4iw5uS6WteQ7p9BHr4x
JgaYlpDvBmd+ElWHISTkhd+2/dzQ9YTO3vifeo7dPT7UupzpeiR4qef39WtzJsiuNAoCRRRI4g4a
+Pm0gvNJMxIEYhfmsHc1UpkfsMqWV3zp5DZH6xPCgHRv2Z9NFGlaqm076GtZS1psu3nQjolHzW8n
JxoPQtEvUXQRSlDTEc9AMJ9VL2/ocIOUItTvsMKwRyivglTk77sJqspkhbeYAvNYO3zbnLxAEJgF
1/VLP1O94gkWuole7dq1DSt826QHA9PIG/XYtB4cjKiwK+sGXm311jsViBRmYwAp1FAMNkTot/iL
Y1yAGyidP8PKRcJhxKDDR0DEwfodxPCvQjPjmzk7SF+lMNpZu9jAZGLx1FrPNnWCmJbNKO5enPIT
8IeTfhnMHiLUFatatJ7rHEb7tmFL5EcqEGirdy3YlyvknsEszXZFFmVYTxIHNzbroqwwIM2bYq3b
21G87gamKO4jP5EO/jq4MWw4ZKy1gy63eSxvexFdzJ75BUy+vesev8hl3GEGD8FV+zCjwWg9y736
4IAwK4zpJ14JlOW5ah61BSv8QDKqq/9Y1S5gSc/to5Fr4kSj9gDV+JjZQJQP9ZltFOGP5BPss//2
/e+LiKi/TcuyhanUUuGz0MdB64Q99RgCecATCV9d3BBtH4wuGGCKCDQQ4jcVDwaluFoHDDL4aGX/
DpKZEXDftpuCOTbeHWW9Ih6OpSwOU4bfUmp8syK45TD+OLW62U4GnMNhQlfj+oVGGRcihNO6Oc6K
h9Z+ckkX0l1Ek358oDgvMl2sR0oZw+NK5iNdHGa5id361pEtBREDYJRm0ydbrDk0r66mA4UoSAsc
DMs2Wyw6EFVwWS0b6Ifb0EuqhXKDoOKMM7ES1as3nwF9g08ecFe2lPMyoKXTSiitpYCXds3ZobJ+
/q2mk6nmFvMp/LhnvCJeuY4LUJ0OD4Vd2UYVDfq3/OZUmjRO8j6f5GJC68K3966ePqA+23rQUeOA
c5FrxgZILFhdsbDn+z7CJqJv7tEQDnOALVjLOCyAQGdL7oq/NnhwR0j22pY6ZiI+ODc27JDisjkt
xzvmDwVyzCkpnadA6NeIbZ/DPdLJCPbEVyfKUPSZ+ZgA5re9WeB6/aL6HmtB6Zy1u3PAqsCsrzWD
7e7ejTBq7hoNFB2rkiUOJUWEILVkiwPWtYjU6PyQrZCtIBP5XOocT2ZrdmrdWhfJnKshJH5xraku
g3t+hwgJ4Smuz57tEDecpLaMyqH+C7CjlOWUiLzwEWs8LGbjDc8Oq4zAR2aJHEK64iGB8qjoGIaa
SPEXonZVZJIW7nxpWpmBedGcIh8G/S1sgt8xXeTrXIjxcklOxEJA/RI/RyxV1NgWCQc4iN/we8Dm
EJ5Jvyzf7XccfknDuir1NNslt3I7+jNCiQzcc12QaTUlWLBCwFe0b9zHl4WNtLPJkZmpMdzuWOWN
bLbOLz7Oo28VYcxWmv7Qq79604+kzavLJK7LTxlGh1argldwsXlYU7ONeWNP1YasKfC0gZGtd8cs
1ri2ZeWGpclJyxUj59OKTvbsxWaPBfZu1bqBAlUmV2Dnj84qM7Zj2fGchxbi3yac4CcZJ/b/Uod1
skgBgYrOlp3g6FAimCb4cFsg3VAX5HuEddRwQKTcvNScoL6Mrb1godl6DwhzlDe5JgnjQl34/PGZ
mJ4tYCRBU2lkM3pUJBAHf4i95wWRyqNmSspA0L7EY64+ixSGej37J53xSJOY5Ci6/3aPbXQ9W60G
Bmy8bnESW9q5eSaSYo8vLy/kWMiVj7XOlKmWnUItdFQEstEw4WFkENbj931oiZcvPdwoB7EV2cF+
o04p3M3u1DOMbf86bnNIT9K5lAQrLUd316fWlgThrGw6i+KVkzcUFKHZEudnf1fGOGQWu9ptFBSh
oS6cQvtka/+QB1B4Yy4em/YTlTfxhGkdLxvnXj4xAM433kh/67rBUZAOx7tSfiSfu3uIYJZz4SDv
4nMTze9m90Z6nhxIjqoma8cZfhQLpbhTtXg2CV5M9QI/m1f+6MYyhVtWzoK1s7VU++qIUjB2kgj7
NtLrbIowXlk3U+1H99U9NgJZ0dxTQlZKRkIJwfFn6Bxwqq7rFtwwG3hqU8vpxGamneobuVb2/NJS
rWg31c/Or5/HT/wuhSND6WqcV3zCPgxrR25N4HmhcLefhf+RdF9LqSxRGICfiCpyuIVhyCJBRG8o
lQ2KIkEU8OnPtzzlCXsrTujp6V7hDy/lzg/WuZWaBhw943/XhyKfez7fOx3J28ulWQv7+Do8WL/W
LN5+gSB+9HKjy6ioHEi4omdh7X0Su+MqfFdp5h7PZ+p0mTGQrmSRL2Yj56Kuw2ofcO1XwAZOWE34
8L6mv2NwRW9DqblY1sY5b0rPISn0HduGXaoUr49oCWwBjtv20+Kc3q5heSrIVR+UUQIZt3l+u+OA
51GsKaYpo0Bcd7K3dNVyI4NOH88YTz5XR8v8oJwcnynEcmB9v/AiTwv5ZraU7F47RK7yd7Xe+ZB+
0jERDEFXgVW8PtC0KbxoT4K0KiiPrta+2k1G6FwDmxONvVTxjW2OrXe08+3dB7zMOxG6giKYeF6P
RNEHuunmSDMuN3ZnukttCohl+MCTxEdfz9PdBBw9gdD7XGWHuVG+42jJpbFhLbv6WZ3nwIe9M1Af
68kfm9l+3+QHD0zUX98pzV/GZ3SZ5/LtBijy7i2fHnVz8La3g0Kxc/5OivlU1LZ9rHw1ivzMTPmP
ZvFf8QIsWlYhR27EZyNeBA85yGvbXBrnUFxT1ffHk+IlsWZaHNX6EZWMsB65JFD1YpuGUyapnpsH
WnbntPpDlFR4f2lk7i8kU6u3x2Pzkm/8MH73DoMDr0BBb0JXo8ok0L4Im0mJzypASuz59FyFor0t
PhQ3+iHs2whRX8br+nXg2by3N8tw8Jhoi3YHlOAcvFecVm5YxxmH6rR8e8torpl7ro0rN6XmW981
cqxefzS/RpV3CrqDyo8I5FUEV+Wo3F1v6/RAUYIraMxAb5VTE117Zyvf9z5QJgMtBYt3+iEqMiwV
LUZ7gDBckWuv9IOIsRu/auH/No9LqLGP2++n3ZhHqLjuGfS58/HwA3tzIPIE/6jRLw5a0SD9UMFX
PlcYeLNWwQVl+FqsQOCuIUX7vbfV3uAnC21KzTxcyYL7dAss6W38exzU5lcwkVqwY2Fayqv1vgc6
JdCBhVEyhjCqzL+zwy+moYKa70pPzXyBPUtsdD0v5ruVw3R/HFEELpJnv8K9DX2z+Dv8Lb8QUP2l
jnicivw+p9eP7umrswcmrrQheM7fwsfjS+nUfeONx2EjQEB7Ju6DGjTGJ7XlPupLWXQnCtIWAf99
+ch07Y7vp76uHjE82eNn9jabn+Ytu+vznR9kik1QnYpYp3q3ORHoFTO7C1llMeSZfqIJeExPxeXm
/JqUt9jcvuMT/tGQBbXmhZVrvWa6m8WQQNT58JIF5j3lZyW15Qo5KOmWApN8xiNYlOb5xS3sSk4f
3hv6c7c+jS+LruP40MUNgIMJRS0sAuKDYgKS+5ngn+77/tguECZxRCU09SDswQuFAnE3ddXSsDAU
DzVtrVagxtfzxx3Hae3B4TEE3fT8bWSeF0MWRIBW+C0FBcziNlvb+oG9itrjX83XQWGYCSk0qhX1
cv1lPJiHxkRB+7Fs5wcbcRxR1jMeUUPXWLz8gnEyV4bxazoU37a3fKvHo2tObUN5cX7meqgusWhc
uITqyHzNAHQQjErDywvMS3mk/yD4e9EAX7d/JqW2xuxusEhKN9Vk37y+1EM47dRmWjdYW3z2zdLo
KYjtGB/ap81v2EErXIGw59cdMu+/sjdLA+K9t1sTYTyMCpnGdWAoi5fEa5N97xyACoDtvhvZ/U1h
MdzijcDPvew3d1FVXj/JSrCltmim8x+CCJCRNHxgbbgd5VFsvrEUwinYVQojcB3EfvE3o3NPUB1l
7tK8JpNElkNaUn145gnolEd3TKAkgsmqqqgOtLVaWmS2n4ZTtjOJhfG9SbWzvhk+vnYeT7SXIEhG
lk/ZgoRWr8vv8kYTPqyfTvhzQAmhrx/MqekigVzWVSV4e8d/lf0aGasJO6EoEMoGkwLttTdVYjWq
NYX2tTJsSa16MVoMojlghWhc7qdUptHbFuMuVViiEBzte0u1yk3r6QgYpNTbRoOmF6MX2v8YvQtW
PzpRjCOMawsSdLlDqNWkNYym/Lr505uG27KzaIwjFFUHOiBmnCKp+IjMD2AoGuXb5D35bKLKAS2o
D+XRl/8KajBdlflJCYjNESLSdpYDtHrrwtF8tWDFDQlZIRphn3cCmJbmEZVDFdUXCvUQMSpmZCzp
EQC4BCdYFqesk85C+UlcL403BsopJ7UjtSRwENp6jt+jsJte78oksxah/paP+Jq8RolL1uOvnUen
FzMMK/XQeavdV8CoivOfNJptKn53XNbOrHYueltUvAu3VRv4PUtjBc26+619Iw6q4Jo29H16VxAL
YgTkDmsgItdRtki3+gwyk9cz2HTyjeejSnAgoLTjVa4rye/LRYoGkV63PpFQsvmrsyn1CyjloVt2
5apTnzKwyiQzyeX7ahBsAzxEPhA6W40etmYDjDVgtLK8mLlyGF0jedcmnaNPKUYx0FJNyncV81iL
B51GyR9ju9JcCKUU3tulPtktmcJb/QIBUrvZbx7frsOK7ZXB39c4F1UiJtLlBDSCttbEGuGxlw6d
E7HK1TdUCC0YBjSbdn671Dw5pNyy7185Vr6wedmRTH97PL2z4fqXdQNgBzDCmvSMC9njvnUkUJ8v
gnKNQFlbQQWG3eEHe9hUj9E6mK00jnp5uaSKZiAIXC3e2vkP2kQU2jyH9JVyphRfJt46vWQfgyT2
dlMa7ue1No2GdmwQz8ckOmkHXfKufvLL7+RX4kVCdv4GP7TRCF3fUydjdKhO/2iRhcY4fTQszUST
VeN9xBqM+9/L3igmOyOOlZ9S5urzoSliiswzEO4WU502Zn5qnaYQjNttHp32Zzf6LNNfTI/r5PKg
oE6h6bv9u7wi8jE69uiwG5V1HDF/sw2emXiB8fTPixJc50LtnjOW/CW4b/vW6Y4FJQ/j5y0mXL6t
3fp3zLet+typ3Hdbi207+3Xz/b18Q9D77iwKrd/PdPPW+53U0FBzeiOmsPLuRA4M0/7Z6PkbxTQI
qTxWFE3QB7tNdpwbGh7+N0xCnt8KjznzS1yYXm7N7kvTffzSkmBu6r2kQtR9n/z+oxxMf4vkAEcZ
BmEHejpfvdMGgSe8cQ73mR5b7ZtvfmBq0a1XZVg53L6ZAzjRexjXLEEK/p0yQQrNXTuAu8NdQaEz
RBbIl8+X/M0Rvig33L8U0U2LYzn10Ac0q3fNoncNtEZJY2AUoVpaZJOCZFvBRewfX+AoAQmAOFE8
ZrqFh1XJc22BDCxrDHdv9/CLrun50h7aEkNvd7f6TdUvang+iqd0Zawvu8EvBgajpE6pWWnmKSAA
mLXFA71QPdloFdff7io2/fsMjyyrBgy/9sX4AFrVvoz+9I9/1Ban6DzLq3SO/d/tvvmNHiWeP2FH
PRxpgyJA5W+ztvlmZlZOiIQTA3/7Rw9w5HxoKscWwPxxUuvp86xKkz8dL83e9aA8ndrmQyCdG+FI
0LavT7UNVlEhtSnbVU/3Vbw5gsgDQl+p0FLXgK6S1sB3428lVbj9I4D8wjFJqGs99TfyXBLgWbS5
F92qDo3qzHJHG9bksXxMj9NPgI03YtaP4gCAOhO9q+jIL1LCzSsa3/G9LStfqbjmuUaoFM4+bqss
G6XcU1sPwb126UFJPcpzCgF6Cm4jALkKYdFKUfkOC8C8KtD6XvNtxBLjqHzh+VfvFoP47q75Nlur
TfefA9Bba4wfbSeBZ3wbZG6GuPwy00WSv10oMdTGIhHMqEulXhgXpyHhRYX6Msqa0IpjEj2z45Bk
J8WOfNkm+s/skNEjnrXy/xYEu4NsZHN/72Zu8CN1sZKf5bqHxVCgkKwjY8QXnUrjHzn5hge7a11I
xX2k5/FXq9IGobuL7sKnfVX9koiGp8dW7bxih6AhsegUbzPqpVIaoDTXm5HM/iZn2c5ffZGO0tDG
NivhbQZ9HzC1y7twrLJ285k86yUS6X3vZqHylb2R+Kb5malNMO2rxcjtDKG0Vl8Nhw4dWnAu2ms0
Y11gng2iH92vR9//ou4pbxuRq/UinJ4lm3KQh33P+Hx/dfer75f89MrQgb6tiLP1xa82Pd+eNo38
tHCTw/3pfUzy+jT3+feW3O40+WB4tBtsiITkO6clYhKcLaqODEqhNztDvgF6pFZynH4Q0JQSkQCb
bm7foXF55EX+/JqIMj+nv19tWATJSmW+PzU/p5+/NABsZesx6IJMNx8mnScx4rCsNJrt5NYt5fzX
aZ68nuHvEn/FzS6vB2uyJOuA1VdHkO4VrHnVQEh6O8lhZSUpDD8PA7E+szjVyO/fKGgpKr8s/hUe
yrygGxe2rjTWwQ5g47ZPu6fK8DQXwrxOcQV2KyG7rGXfV0IvAl3OIn5MFo/Vt84OC5167ktICSpm
qfdCBhKpGkE5iF5R27HcBmrHuRcA4vf3Lqh1YQjOqF2hbRdbRljGNXPr5ESftnOUaMwAFYXoXTbD
EVJgj3eA5oVRp2M7V7mzjctTFhX47urjWuReZkcYqQX0Iyc4F6h/ul1dXn5PLd9yA+EWij5eI9Ph
2nYWWPezbpL+3K0qsHsK1dYC7AfXMTeKH3gIhA51YwTUx5QvXfnOHmdL/RtN+rcfViYnqV/3Ly7k
mEl55R1lS9fOhsiNe3kRVDi+jXi9aOZpa0FL3ZV2AwFbpdBc1JofuymLvCMDu/yj+O19VZjkL0L9
4mDxVJqIvs50bH+SWiEOuru2/cEhf9eJPU1YIqxzAd+bduU9dWNQ1z+nlodRmVQOCaVtTpZ+4tG7
qvIhrRZ7bkC51q8WlqUTwc7yox2Q0O31s7uoSTPYryfiRfEB+6/9S+rD79/p+fgXw6gd1sa7a7I5
8eeLrsoPhcZNaIvvwPmCJABw/Lsb7bnV8V5HqHutqxg7WKbU30IiCG8O6Q5gElrtclsutA61JDeh
+W3NXcj8k3d1HwbZxKmYLXZrx2YVviDXF2Cd3sD8lL2+rYGlbpHi2afo9mK/rbFqbb7yLyt1S6fB
1btaPZIFHX8qlbQ+5u8qNevvdFEI/8FSuVmprnjwdUiPRXhwQ6TX3k82PgLklrUbqHy20/2kEbhL
tM5zndkR1FAe+w08XlKozYSjScuierPMPYTqTMAuFcmbs4PQWWNKw//XvlEQOcE2FjrZsfL8ThQB
X6YfSgfQT65jfdFxtOCF4a8CLJFYexZS9aEb/F7vzeB94urKDlaRsC0aGQKksrjA1emzX1uwNo8B
QN+pe5c9omalswSeoJYB7gCVISiqTHOs7nYk7Jx1SgqdMACpQKDKMA8TJYnt3TB6NdaCC3Hm57gU
nGunC+B4wQSP8H7vQmjV9xgMreuYFoFVyxBOuDxEGqDAHle3VCa+PQjXK9NSohtaoBkIhORWd0Z4
pzr/86DOPRTNC1N7rO+qBppzZjM/LkHcyXCdMC7RpUXc42Bl1XGpxUDBJMr9YeRX61MeKjdB5RYB
pxuHjCx92ff67DuMIeN5xGjGGc0iQ/qXrTRm27+GkCHykfhC6XDynGcSjaJIR+O7tm9qKxqJUHtG
QRvL3b2SHBHA8SEuNxNO7b0FCaCqh++751fjUrypJKMYOnWhuNd28SbuLaZEYGCggFuZNCZQfLcY
Ymj5sXFXzUmp18APW8Oai8byqz06t4XtvkgQxcmB1o0oGSdnOLSXcUmZnuc1Jl5gpA6Etcg7gMis
dVbjN0fSgLjaJc/Q+nLTWMbBXu9MHSaERvDQnMUT/X2IX1tiq7SBGNEpTPaHV7nt9v793p9vi+P4
RWAcCg1xjkDq86Wvn0AkHSF+v+yX4kZzoZUhM/6bsbDmRJNN1ZnhNDl290Jh/LgOceN9fVnrjPh+
NUYjvpjevFJnRLnaWLvQXXMmuPYsDCOsTmkZl+tUO65ilI2M7shLVr6J3DN+FGMmrWqc66vREtTV
zMh1DFkgEhaNlXfL8JOO0WA2C8pj1QMkimTmoMckZkHJR5fn9ojBUG+2DHXkeIC+JnErcXcaSn/X
My/Vewe19ymkSyc/KA6yXBxgILoH4AsQ1h1plOxYN1+nKaYpHzA+cwE819Ns5TqDUOw3TUfLRruR
a5K/Wj5N7pggtnVXk/z9td4ejShkaHHXZx7aapnk4JKf9NoHvdUImi1qacvIh1+bdyoijRv+1U/d
7qQNDLAGEgMCBGkhLtFot3tqZPNtXaLty1wbtRt3T9a75Lf51O4yZEZPciC9Qjp4zOC9wUd77Lmh
wDFbauPze6pbFOgPjyYTsuGOvfpoeQEXTQNdqM/aN+6heXPXnaz8vn9WzBZgOzL9uE7Txvt7TGYW
TS9dsrWKZFu9npudeFjtUdA74oNgJj7qaZSMule8MY8BKBMITWairnSuT7hu605TN+EmpAGLo5nQ
v6ovjYn3b6S8ACggOZstjXhd+STmYaE+93bNspAIP2lvTnmBnlsoyHj22OfDrYKZqxr4a2+eDOhw
X91sE7xLaqT8EHhGjzyKE/4npcALczXRfPluzi/JYD4YBPcWbAGaK6BH895P0ps/npuD+JCP/NF9
4bk15/l+gngNHmv3z9A1re9TLBvLZfuundAlPCXeJ6dPBrx16gP1FEbYenNx8gGhvKGrigGsSMjf
69g+rjtACIOBBzXvuZLHwfR/GvPjQD1lEMXTebU1f3S0Qc+jmixHvV+CJ4AlnmyaPA6Gw9eGn8Eq
Jkk6SGaDdJpqfBu9OO/88XEwiCHw+SjisuS0LO7+XoWPxmR0pgs3F3w3vJE97/38qq29rasMGay4
VN9ykSYTCmX80ZhBHae9wWzwWk9GPvujQd4bzRKPDCQ4fif5u95QLt/VYYJ6LmBeSZLhcJiaFJX6
zMmWztybDZLHYQrXlNqlYq9McHMG8TTzDQ927tPz3gxWzmYca4YX3cq6GVjGlQgbOyZxCk/UwQN3
rWYxjdmKGqYtawdrl8dyNBP/s/F1z794vCFy572zZfK1PCtOVZKfs4MizSh7/i5nm59AA1oKbDqp
9cf3Y8NR3Ybw2ociT5yfDtrN6s0BNKxosK0JlMXhaklIPTMsSODVHPMvxmge0+yN9S8INHhPmuc3
sfkIM1iWZ/pLWvIIP3gMoelGw+3vJSIwd/P2LOKo4ldbxL2Fzde7rx7OJwsQeAIMkiJ5cwPT+raU
LA/P/6/AuxBhDnlu90kNLHYRHiQyoXbVkyO7VXiIvTIXvvN0jUPDBLO0lZsooCWzT488D2sWiH+Z
FIRiDiHlbw8UE53SeBfFW88lShgf2tRTd8DxWG2+vYxxoWwxmHl4MUmKrW2sBZfb7Hi2/Btfa+jJ
rbeXYg3FERcjULRVxC3TxTTMnpij9daq4Ll4NvGzQudTcdaWXegINOLxlm7jA5WHz7vve89yY9wL
G1pGb5NwHoWrt3yuh588U9196/Vu7Wdnhf1YVM9GLsxsnPvGUQY8KxFqTI9eTdXIqjOib9UuTTJk
aiixd6+tUNncCRq5cSlFwEKqFoc5QbwPME56HIEjDsV29WRY2eIovqfNY7ROFiuyQMrlFf+GihNM
NgwFket69dHqFsjR8Et/xVuJj8Z/Y89SRzZCAjNBHkHWRpmCBKFQfxfxJ0LVvxABsxFfMoNJl32m
kmo+9yroqOd65uEtWWVB73tbXd/eBqt339pSFe9uulethv0dzdr93RW6kpFO99gKnX37DnT5hmR7
zOWR4LGjhmW+Gl6KfZm+Qt2Fv82urW4ZmxHI6zjaMlxaLcPTXc8HPjf2nx3k0eirTbUPdlZD5iFC
yYhnXJmatGYGX4+rU64+up7ZahT7ho09grv8Y/bmqwtR00cEV9jtZvQhjG4KmxT6XslaUWjfD0SO
YXvzOdtDKOaDMBHqM4bwErEFzQrD7UrtTXpjnfapffI7EXBZ4j5fXHSM6Hu4LEOUTA/t3ENJna8o
qmZr8kycxZvtrYYy/LZBxeVmHrhsm0b59rHFlQpukYeJy491wPdHynomWLgosJYAzQeo0+KDDjEl
P+3SXD8gI5Pj4LXrIL0QDh5u7Mar8z0G1AAHpect6BgH2uIAxrnJDCI1ttAM3el8K4D59NJNwl9C
uecQQu6WIjyBM07B81ux7b57v2IC/Q5PaSY9poSYxqTulJcDJJMvdQUfFrxQbrfFx/swisdk7bq9
igdGpb+XpL3K9jLsumNJy9qqzILIooSzVrx1Iqj+eq54X3R8Nq1DXLj1j7g+YpcOt5VsGamHLbwR
r75uhCUwAkGpdOwQgzkBTlRONhgxfyLejCVyZi2rL+kJOyTknzPE0DM07xFkFGlwVBC9xlxaGi6g
9Zhpy4goY8WJ4Cz2h5hlzDGshwQJ2+JVQm0EFzuH+7ji6pjubvwhDvv1TMUtYKx/Cj9xPJnUMjMt
PdSWfnrvo452b+WsPIirHshy/mO3DFyu4v0ZKtTgwN4Zzp7mixXL9f1tOH8Hv3ff8LQhsytuzZVE
+JFYhFfE9l4QP4g3w4uMD2DFguL2XrRjkpkqYNzvqWhMsmn5L9lLrJMEOm0DsXZZ42Px9AiTtRlI
ncBlUobOPOwBGexHlrhg5Luq+Nz/EXnkQGZ7x9/M7wWR5Oq4YgWpjoNdSy0muXro8UWJN6Dk2Z5J
HrBQl2Uy+MntexWNk5Kpb73hDnyMANRGWSySr+FP6+RrOwyBPCpLDMFDVXWbNFbeeHeUSWoPMXhf
2nKMSIxfEIsz/hyHNqT1ldvWH9SuHL4lOqKpC/j3lhTb3eaD4lvznqXrdBfey199Dn5ppZtNqtRG
9U1ID+xbhI+Em+0nsTTnEEbIP81T8wt44iv9Sn9bh6TQClvvj5sKOarXm5r/FrpqzyLtGFRrruAt
1l5Cvi6YKCVIeqiYbtCT11iF2K9alJbQ3nZIgbQZxgFURVIX/mb6oyo3Be14jh/Nn9ZZ3aULmi+D
UMGKhZ2agE6hVV/FzBNdhkPI4u8nmOhiK+10O168vRkvCc2p7/tX04BGA1LD05rLR4T6xJcHldvM
dKMPd4CcpXDJTaDc/PobU/uYHMieuFGE117e9kKkzSJQ6b/LpMUm1AmOzQ2427X+81KZqMipgU2r
+DZyAWKV2jr7Rlb9JkDppwfZxFKarrcZ9e78ONOX04gUBZg1wV00nYWmtbqomwVAd+5ncQdfkYfi
K7RRuBty4I/GaKfm4BSxga0htOKygmbnRxEVxfbwYZRX2H3xOHwjFpNIPzJTPNLvtPbWKtx6+z0g
adlf3zL+PJsFmL0h1HBV0IOUoZW+BB+ViWDlRxvLSiQWitQ2QrlM2huV6hCS300hrqJebDKxxUSP
jA9Ak6ZGH123Zw/5as56IxPxodXHKflfzAC1dEANebSc9b6antNMSBzVicstmkhP2hvlAVEj8EEr
H+FKLEixo2amxZueAEE1hCWQ3jlIJCcaONDBIFNPO+t6ZzreNsad8VT8Dt06AASSaMTiNju5Y0lQ
JM7eY+dwGxYFNSYg4gjaPvsnyUb6+ChufpS2zOc9BZlZJI+Re5QHJ3jNiPBjCbeYribXGPHGUtnC
TUi2pKx2TZ//SZLHdLiuu5gd04HOMKVtGCpKw2Hn8XE+t0rKoQZ7fwHMg5HYNTod0EIzrv6sJK9i
wYOGq20uwTdrpM/TKdRHr8MjD1iUg0fMF4BrVLS6REwy5XLt4oL+QD6AxqdciEE/HTHtdH7qY4aM
jxK0R30uilQ4Itmugzw+D6eglM2pVlgq0poXof4HIFqpdAPa2uOlJAFuh9nt8p6Hz3GN4fqgD/JI
M0XyldgHY/se2ZHUD1aj15bOeTDYhCAd14P73RIVy7fSmVkR/dfQ/47ZFlFhPJz46vWSSvepMZkk
yyjbyYnE1+FGBgSPXbTQp9tDQ+x0WQbxFP2KRxgflHiZsTJaSVgI10ZUGcnqX0r6aFD2NCMYNdZl
XUGwOtSHxiv0pbYGJPLRXd0Fem5Qz49f9Q4f7U7yOB+kw+HjY7YhkfKzeF9dAiyzW8/DfyOKNor0
r9BXgnanGTuFYWuWiNKmz6dpKX18A/+L07GqdpJjDMY35PUR3vhQl6NloCIIklHm/ZuhkbZHZZB8
hY2mGhZJ6mLRiyjfBAohaDwHjuZ2fC9hKEKYR1EHEzXYCMs+OUDvryR//4lUJba3WBbCccae9/B/
3S4SsshjIx5W6fESnF6sCNbOHLPK6zgYkyH8KjmaKvvGVdjZVc++LUO0+m9CPiT2yMWYJabEozyu
+Iw3OSpi+MkRRgRFAXPSYuxwHN4iBYoTWNi68RUlLLXTguu4DKPcFbW72NM1mcaCiGSbFWVE2e8V
p38U1x9vXcS+n60IGJVZRtIze8DmX1xcREJx4igkK8MKRYQTf7mrZSROECmSYOhWxBNr47m9ElrH
gEVaKz0VGwUrpdowPa206r1RyI7FOMAg/y/Kar5tMUA4QWDsxelGy9EqLuz/ryjwVW8qf+mV4CTO
UuMt8Ol+Yq+S4gXvN3Jje0BWZhSx199KbEL/H39ZmaNeKVIdR0CvVM7SoFLyAHDXhFqJ8FHMScCj
s1TzqVjq18Na52C4bsPtxGOBEvr/uTvf9r7Wx9pTn1Ycdx96GNfWfn4U2boxrIznvSWo/8r7/S/0
M2ilh//jxi9Byb1C6nBzJ2eWfqyFs75ZYTBbHUcVtLLE4v5/2HVNRp/zX4UzlSuM2cjO/yaPfWP9
d8gMqUASMh0FOjVdOvmCp4f/49NYRnMPu/uINakNPSCzC9uipG0IuN3asGvaz52YxzEJRxF/ep53
8vKCOtZ9pEWiW5VU0R4esk7Gfn65neGZu0HzOarlP+ymIguLF2bJKvR50Vx9sw6pSbiKYtwI4iOO
4gnGh3ECSXa3knaIKfdKFJnbsxg6MhkpsRAsGTlO469morXw/mxbrvU5OEFJvG5m8oPbGl2G658V
bQ0kIt6dNpZlVJDbRfl9NAZiH4+Z6avFLQxD959g8m/vFs/Jcrxeu7/ZxUG2MQMcdHhmchWIL1Gg
cFpuHkGqp76ufz8Lfk3t5C+VihSqu5dwbUb+r04qwhJqSxXjByLVTuypG3qy/8/dDPFE+YIKvrAp
3rbRlxSg8nBur2kFOezClIuwbjOC64fBcIcd8vjjuApFVYrOei5fz7FPL1cruZGxI0+SBGkrTB3t
m46i98iZRhQmPGwXeyxhXE3Y3q4ZocQsi/Ul3twgeMYj8UU7J9lEwiAjZ8DLdeIv754cB7L0+E0r
oHKSR2a6ptfnzXvzTLs0n+Z3ZF3SH+y/917+Lf1RFSq1PplEnzvHXWPDgpWU1BX/pJV7b1Z37VMR
XJWqtEsc5hrA+bVMn7ktukh66NxJvWRC7QkVTPHqV1IyA1CAH94eLk/78f63/j0hqn/LHr5/bJaH
m9l+lk0zrVrrvf+0mhxnH0/Fyc/qmmYGlRaxlJuc6LjQyIyK6GqrbJorpbQLu8DK3ev8zf7YyXW5
tW+IvEGS9jl3F2v1c7G50NpdHcgvTGqPNKZ6685iUuF79tt6nQmn2w+/LRK1mVGpu2le60/xy513
xtKN36fdQxUuWFmz1qq0ron+Y3psHIZAm+01xGarVoFN+Wlc02z61fmY5ee/dOlGP9skRyVnXulm
Rp+o3KRQAJpvvhf1z5sTgsBn+9T8Rpftn/vf/cwooILpNxrGTyPPLz3MaUutU/NE5bb/1VnfMrsH
cc2n1wSbvxP5R753hDG/BxQHCK5zcNTNxaLYQ6R09+3q8CvdN4uTN4Qt7zNn223/t1msH+aHhLN7
tzrcPJ3TS/OcfkVqUzonH+HCkpTTfHroc8Vd7pLRYpSrRWgqs8r2j08RiQos+3ApUIYdoORXIomb
qcJzACjPvjJdeUsXrBKa7B5kqg48cHkx95f7hli20NgmZNmlsiGYFcE99WayXTTUQP0uMB1q4TRQ
vDt9ygA3xW6FtlEfykaLPt7Z5ke79JTvb9qvvSunpli9PoBU/3auSck6HquZnufkFUT1u/1550Vg
dPrdW+2VlgN2yLjUIqEq4jWL4iGCGccolCoopyhwY3EK9WLdtLdVEYSIzvAzn6P7qlc5TA0tMNDy
i0GN+xB58e6C7spX/bOKMU+b/ILsiXwW8t3d4mMEzUtvqKrrdZwhCic2E2wRyTUMW8nsHmByM/i4
Ww+DDbVpMpRpZlGd6MeTE6FqlL1SbPmdr28qBL0oWnZfp8XWHlmbrpw0eNMt9razHyu9bF7a1t2l
+vQpQvSEfU+k1anVKwwjYts0CkpYOyWeCsxMGXmAGWdoj304NQEbhaFYp0Q5guXItD5puVyVQREz
W3lepCeoPBd17BQRI6seFY1zEzLr33zyPn+FHenl2z+taruc1lpEGRs7P5Qrs3BSDEz3o8Ow2DsM
A1oMaDyKdXEl+or+i1gn/HWssJZ5+Uabh7F7/FUp/hD+AUuqPVWb1fH/2mr3aqeqWotnq/jvwxFm
FCojBgj7b7zm6xRESOQqQDexKtScJzvLDS544CLbsBkl0ChaCe13lpXTj+mChgGtsWprDZ/FB+jm
lzEEqDvNslAVsq90t4xMPx7zbZWHwcco6lVm3E3hdhZNW6hC1b/TvDKBMqGJNKWK2AcICXHOGZFN
IkBdf9aeuIVoSOMhYkN3SnxuXZ9M0Fb6rrZOhyt44Wg09AW9Cf2dR6KM62BeCvOYN1xWvyRenihA
bEGnt70riBO9PpX/ULX7TcPpyvvLcQVDgrsX5G9y7gccOV+3FMz3751C8+ffR7F+umON/HBlINA9
NapMCbkmlG7x9iiQTPIq1u9qdlck02JDQkfi/zVxjCrnDvIH3ev9WuMdWhF8X+0U3vwbzAgoOuJY
DRGNnytgPn6k1v8Z25bQj+Lt9X86Ya6fuWfUutSoCajegdykXtiQCdoeeJ+911wT8zglwkmy5JkE
IaAHZW9i6rVmtb/ubGb9Sx0sbxy09PwDLPXHcDcq9d8w3M+z8tN+csCAqOcwg9RyH6qJhOMNkQjh
Azj71OhSur/NkGMLh0yQ27RT6G0b1v0bcqmjX9UAPZUkaF1Ab5dO5Ud2T6saMDBQVfFfFQ3r+G/j
MI7nGwa+re8BZR0iTcPjn4EemFP/SDK/LC/9HtwzoKo/MyJe/9Y3DycaEA63G1dXpdD/eKe5iEdO
KslNNWoNl3YHb9Z3smdUsubrTYcyqarRlOyWVdM6dEp+6EZn4QOhw4foHx/ToxLSF6WUsn2Mi6Xy
fnrxyrrcUyf+UJm/oiCGcMqB8/jeMgYQCgi9nV+6Y2jNyectRYhp6dmqlm9kXvLNApOPcmeR/rvw
3b6Fg4N68G9eDC76CdeDYwr+ZOWmzEbUsff2HLDXM1ZsWNO/0kZ/dPoQsIM7b536oVX13ujMMRTo
BGEGpNhbrywWqbHohbEntk4Xx9du2EszdOuQE5rTLmiSOOuUR5eH9/vaVJHytdraPhVeCgTdT53M
fACgU99dwO2MnoSWAx3GGshv+TvlmyifeBW8Cm5hI4MJIwOSTb0E7/Ojk5ufIk8ihpYdIY9WuYFE
37cM67nvn/ohXhit4fggRHLySOCKRq9KeUiZ6MLrXn90ZiuA7Xqm9XXLGs5yur4FBRthCV6V8eyZ
ne2wqjki9OAFtOZyWwSnV6e8XU/EmzYlC4WVBjde3e1HKj8QBN59PJ5Dh46/RKWz7UFMjZQ5bw/L
Yu/9pbYqzovpTTX9VPpbUDT8vT2+WPS2s6ITZsSDbzNA/4/+YWWnPndq3dys2v7RJ+AZJjNW2FCl
edLCepOJvD/xOO98yDW9+LzUwy5Zgm1zLd8orW1Focu9jIzobCCYAMpIouBSYL6qD7Q12c45mddr
V9pzbF2aQor206VxWQVHoJaUpspQlrtwCmw0W2+NbJrnDhhkbwK708VIWflQrbOXQHEkP3LB1cAF
FpmXU2LSBnkzOBqSylxloXGe7gAXGA1K7jmwWNg2LrViaSzNgde00xRJmZIhrWpX91xchozRlq1h
eQBitlPZbzQqGmLTUuPnbi+wDxUhInl2UsaK7ew1Uv7OUU+m0OEoDcgGbFgZXlde2m+aDnxJGj8w
pwt0RRKo9wf7FKp0yG1gcCZbZUo8RqwD+JEBSAdwUuBjPmr1POVNavdRKNOMZ41F/KoKD1JGnNl6
IXatApBPp/RchIPeN8MflgfCvrk4xTrV50zgtcGcuMnefbeKu/TnLUXxe01LzwXiI9cf1gK/z9+X
1tfdW9iYYwSX4KCPk/y/rzH/3U9U2m4tdbqrOGScfypYRJ7irfycTHt6DLq8nVIjqtDAYI+TrQqL
nYgzwsfwWYjDSYLRoNJM6BbB8/a+B0HnExcoTpQUpCu6akaPUDtS3y3KOLsXHA0RB82CprdTYPo9
+h4cBh/DM+bQJxJu3stbw9A+55oXDVE2bBcKJgjzRIfzpO1Ya3ROw0V3cNAppaigY2z1gV/a9vLj
Y75Ppa16E29RZWo7HGUgxFulaeTzItu/W/kD13BwrBdYiame3+eRYdtaG9qHlCUwCDMv1ye8yHTB
zZVMBdaxxfGrRScAJ6yMqPP2+MpBYjsoP0RhEAk1Rd2j0ErDcUJ5JfHLLzR2s0+nIcxZUbWLLQ3+
zbsdodwBTGw/tGrjt9ZP96VmyUNxPrUZ9723frUdXruHf/Rerjdh2bQdbWNzExUhId1+Dn96i9tK
+xJ2EufBZlgYfwFxr5vWCFqvSPBfZNVEpCYPX4q37r9N8lxIBeizsJkPvvt2tWm0m9Ydi8x2FViD
V6jr12kZk6YWb4mYM82QQl7fLKmgYdSEoy/NJkI0NohhMRQA3puZ0JaBB+6f7yrETPIr9KggHrcP
g5/277gyKHthf1T73xqbwB1/P+29A2izlOF+27n7sJ35pWVMz7S4opNWJQ/2LqApmCT+3H3Hy/vh
QfH+bzjXhuQzIslgmdX8qPK++ry/1Ichvvou7LavllKGNZ1Um7xFmqR9aVeVXIC7w2iT0csaA7+k
tWpcUBMDtv7WRpTv5O4zMNeNQ+tIkBPbPNOchjpNFlj9/c4ZSsPnS/3ZnCNBHUkU5VaSG8rNq0CA
Y6e3/I+SHYG7+0+X/WNjDqmsjzlGTtSUNJOGNh/rZDGd0JCo3rGERYywS9a1Qi4WqcWjKYoaFOoZ
IdO+GH1tkyxhtCbe9zAIHBYyQ8HAyS9Kat3ddlRqF9qHf1gZCl3W9XN3BJilqaOC1C8OcjTTAj9a
m5wbk2qKpQ4rF8oxR6Xc0NX59wvqaXUqtmp1IgE8SmL9un35achQE2S+RHh0s+gjwSGVv7xZblqd
qXlEZ0ssdEho+zY+6v8y8PQ0Zxv/qBLWw0b8rVGsv7w3xmURg033xhRvW8YHlQZi+7F+Tt86i5fr
dHv723jv/96sW9vBetAHZJtTJJ7lWmVszvvv9J0seKYFV39s/q62Uyk3Psn5tnJTuRHGhX8JGnfm
JktaiLYcIYFMuA2lpbaaWXM9UIDnbNkRDjKmwTQ//MfReW0pykRR+Ilci4zckkERc7pxtQkwIqiA
Tz9fzfrjTPfYKFTVOfvsgBifSoMRZbTPAiG/3NfLnn2Sp+Y0Bc8OmB3EvN+IB3gAokF+y48tuOeY
U6Wx25+rMQuTnXZqJWAq2xtODSqbFAT7evIe/tY8C3v+YZIibe7BjfnDc8RvWEgWfpiw/XdLCJXT
b0jRuC957e5Judn28fFSQ7bL5f5ExsEcm0pPWG4/AwlLnNOL2ErWFHJJrlEkMMLX5ekRNdPqS5hM
xsUUJAmrI2wDINiiLtBXyukzRbFCEkZfjWXsY4c13VS97BCLntmh5njWuXWIhK9HapLFsQ18Dqke
KgNB60PAd4Y6WKgwnftf+kB2JCWhHvHB8s8uyDdYXa6IDBLqCJdGyrkm6BpI6/VNoEKypZlA4C7B
Li4AfsaOf+zooZXu5fDC95P+gRsPPG5ohYJusQs6URMznsl4tOai4dynN1h6FMQw9Z7IMVhifCll
cLJF2v5ytsl+vxODlQFkIQ+H//uIrBI2Vf8VXPBGvaO1vbILnabMpeatfTqxuFNeP5piWk/JAvlQ
oLYqIxAxmlrSfdIgH4HQceugp0rRJqNZodGlrO/Ze7So+I3wvIunfMxVUqVzRYAq9nyOjAILyivj
nqczn6MIFaoaHAZCmWNdeA1u90y0etTxwXQ6/dpj8fjl+Fo6h8OhSy0Owf5wPLTFmEPsCBQCP9ff
ziM8hc3KyYa4NRMSzT6O8z3FM4MWPvNAi3ZuOZBmX0x4LA5h3h7SkyrMcWRyypBVUg7ezJDQkQBu
zY355UxADmYKBHyLM8Jismmr2xrLj9zfwh488xo43a+Kk0U4ItNwtlTCHLgRI0QanMgMvqARkMX2
hgZDi1fg2iPGNBZ8fQ61HzJqGEagN+xl+K2YfACFvb1FwmeiKZw1iDwf2OXKXTW9zXDa2tEeIyH8
QRU8CamkKJGYXOH1iosVUjLnvuh5JE+e9RHZZSxGcRd+QZZ8B2i24t/ouS49KcK/AViTkcjInBpR
b8TRiDgiVsiqPlEW4cNsOVqR1H0yePyCcurhXYgZA4Tb2WoWCC9BzjbCHHKPLpk+qV4akJR+lBAP
kVFIKju+AB/IyECLuFf+PZf9S4SAn7gOSRD8By10Gt3jXKy+wJuIIjGH/+4S4efS4esT6Tg+Ei/O
S3Gjztinlr24BVeRWzo0X75uW5qzg4HQxflCSmFf4aU6/8s3dv4bMzoRLBGzVCVqzWdqZvwsRz3g
uXrGc+Zuze6NKz1HD+sPqIPcCKT5rwY9j3PNkt3j+PlFVRV1vyj7u3S+WiYNMRNov/HSLIYgTNxK
IbxBknIHc3tb6DZx7hjwFSx2KX6rR/p4pHwxNxmBvVyNAUy+wJSZKtjQ/mtTk2KElbBQEwDQx7Qd
j2xqmgEtSp/Z4qS/BcxAk9GZTktCceXxNzIXo/Vk9HKt+Zfdg7KfYgJ+sxLUJY81vot6P9G0wfc7
UOXV1wxqXEPqIlIowcgRAxx6uHJpmw0imHFjuBK1uuGaisPBey/mr0e4++tbwDE6RhnfwXfzoPQD
4mM0VFEyo08J7jilUT9eEq2m8nt6vJwyfYFIrtTovq/xvMNzRRlZX8jpLUcMB5TktzCchFkv1CZe
UQYTUcS8xqCtw2GO2pvHDtDtSrqg7DQu4fB/jz/ZUwmesruIyXewUEBuH3F7us6Q6y0eyW6F3iat
krvbHyBm3t77NsQUiBSwOUQir5AhCj7yAnNvMEO4qgB6cOWvpUdBjnpecLRqMDNtTyFMdU1TQ23B
/e3vvBp7HOhq4IWufO4lMiic5QptLbMPNk+MH7D5womL6QAXx+5FTlb4JdILM7jgDIo0MUzUwb2B
SKO90gIbiw80ImhFeDFy9g8Hrc+zzPER0ymF2vDiPfGVTBCcpXcoZ8yY9pmgus74wKa6o9G8asI2
7RNplkhzpbewmL4QZLy/JZBPXthO8vtA0vMq/i5hcdBb0hgicVIEvWJrxG10FSUdFSVIH/EnEk+P
2zxdEGeONcF9w68TPspYzIBWV+X/UEMQD3d9e/Rxi6g/k9iboozjiXHFI2bgsb7P0UcxLBLcFhF2
m4dfAby/BXsO7lvr98PXGL7Opl5dmOXT14K4GQuIckt4oPGCrhZEW7IV907rw7zsgbUHQV5AwEjM
PGn1BFHOZ69ZmTlXyS23V5fbPnuT7Qr8ZMbtx31pfz9cHUnVw/sxt00Y/0ycP2zgTBzeo3t0+auH
uzU+OpOsIRXDtpaPZQd7OQYOn97n76WG38nbu3BIznf5z2bQUufuC8IBOSakaQyuTn+DB1iQzYvx
bYpyO+xjkK5g9PIOa/dPILKXxRX0+DquKUiWlxFDCT13+MCYzkS90mPSYY2Q4nZIPovhN1YTnILy
fe+Un3sLM+kP+eVj9RgYIqg2yEeX6Y8UMCDgr/1ENI+Rw4v5rnuZMtZ4RTcM8NBqfp3fMp++hjs2
AOrC8SXETSX8LXYYe0CpAhQlxjnbKH65vPwx+nl4im0Fv7ME7JkjaelFsxKH61+i/r0nWsidzifc
oc/KxNYOENNIdslRGQg/yt2JgT0P3hkU8pAtaW/dZrDBf5nFqgImwFO2VZYR/wdDBypPlzuL1jtC
+BRm+j0/Fo+F+4xQXzhnCjK/PwOARYIWzWgnuYZ7CuixqwZtGyDI9T+wUZt9nnT7/AStj0YVG4Ux
lG4WcTN4rhgjV5SYgkssGGc8RhsNJMMFWASngMNnjB5fjwXEYJ9OIvOv4MPMC/DM4KRoYgHRMCNH
hMkOTie3eK/7HuJJlq5bj2ngJqMM45MZ9w/M+ToWIbLc41UeSET80URDU2WTRsA2hpGYEz8iMqcB
jTNKfDbYWTbaPtIOYguTWsa27w3Ql08t9p/6peF/d5ZBvphuwOkWUPFv80t7PvJ/I+HAAfx6LImg
8G7LD46JLwoEKocxWxkJ5Xdf89UzSx1XgvFnaPgLBUIFIJYR5rGwnM2HvzH6S6ZGyKn/KPaRnjS0
8QZ4DrNOz4qLefXXDfX/vDmNh0FiE8p89PPwBhkTnxkUd3SEczHtWBbuRkUGSyFkTbiST71uPk4R
SRzLUHdfjrxcCMziu2ngrEYNvE3kOBPkrNhSqCBIxLQAUfxIb+U4R6xVEjhKqg3xNk+JUW0bIHcE
xkOv4wrbWh5qGq+jEgAatGJnERTzI78gDymGeg9OiYy1OlhDcy7QNKizmpeh2VSZ8ZpLgMHvlPez
+iUiJ0aA4/Khh3LwR+k8wWofegIjkxSn/8ywdeHvr0Nh64bv0SdSFwQopegQmKlUQmN7VlYwKzPA
vVxUG1oDbozjTyn8bjhrwn74mO4Gn9kH1CA9UsSvBRiDL128FUQahI0kCVzwEcK8nFBzRrsmcY8i
Ri3XmQJpS/DtIXF8tQucpHHrcPE4fJ8pZU/PsjE1t7C2IMSGMPmPuQY0xniowZIJI++nyOGrjtRm
ZlgvXieB1a9qHNd0PBmEMtY2jtnwN8kCk2CaSKc5QXc9Zqch8wTZ9nvO5eCOAwOZ0OYhTTE90o9A
FBIr2z2v0GzaCTmXAW5WFMAEsADplG8K5GuQu3NABQw5aacX18Q4igBgPBvpCS97+rwnIPEA6yxX
T/CLGxcTa9A/vSOk/3/UauTfuNg33mN8Trc6zniA/5SyuFg6RCnSJwEciLA6EnBMXPGfjLonLwhh
z0UGMphis08CIGbe6JCPpEvyx77zcg4UQISoSAIRaNOWwpBplsG9/bMOwvf3ucXIadOQ4I0sKMAA
ltRU4Z+PfRrQk4J1YM4IecnIVCNV5pP8BljqIgNgcPt/4vkW6ORDmGz0QSyNE0agyxJzegqQO/DF
D0UahIsKAsftfwqyxaZ4QK5OM1pg03e4LDUgK3MK434gMa59i6wFHoRdcNvc2MSWn0k1F+iL6T+n
99EcNGacxSrCYibDGyw5DPujTm4bQkHG6LSBajOdmAm+22kR1ROFAR7nUS9iseVRJTEWFaprvKBI
QhXSERXwmeZMxaJXzPwaL98o5ywsN3VSTK4JZgaxoNtBLvOwGri2fJ7XQTmWlvg+0ddSXVvw6rAS
uPUjhfIK9jB20ojNnmjV8SRjD87psVIjtJYda0bI94BC4cJIpZOdlREbZrFXxxRdS+4LRTiFfj7X
YV+UELHg/6P+pTr69WwdPcdChC+gQYb/n/SO1Dot2wIDT5irPLEUdYghiI+qyRVN6gpK5bGjVaKO
EyuKrsGHmA+D5L2QOBWE7xRsXRivpDQQm5RWhFRdMRPNliqeq6KvGD6oxRW06Sw66Dvu/hVsOdXG
gty3B2kbYw8McspHDHUESz6mcWyx1PsAUbstpFwmWphQG4sfDhQ8Pe99S6wCsMBUzAFErQm1F0eS
bR1rFNMrSENDGmKEmhCjoO2q4x6XjAsbJEOCBWgRrx5EQeEYznmGpTnNZYZQ5rXa0WnS+8vOBQLa
oDf+EF/dRMrKycZWLKYK5dV7n34vHsbyVCWg8xpcqOLnWqb3SK4Pzj5SXlAqYUA1gOVNKVzcaUPY
7WlnUPr9vaNvCvAw001ScsBDX5OCqLNSmAmohMl9N91ERgKSO4j7WYYsuDfaOI64J6atNDK4pMJ4
QlY8aSDOQiWpbHi7X4vul3kf7mvcoHbd9hc827mj798ptDCeJGruqD5jOy3ST6qjwBh7Dk0ycAJJ
VrgNtaE1PXx805PGxrBLu3Hjy/EuXTF6K3AtwiRjAK51Wz1oSIJ2xc6XJboSIcmP9HiF2yMd/oVE
3i3/+/p698sAcxPGZ7TvGBfYX87ylQJINar2BjFaG0wNKdtupOExQa01+56UK/F7WJMg0VgpEcNJ
3IoH1b6GGb1XpyttjTfKARLPweKwHitw6SChhgAOw8s+fwW4sjBh+OLTOcPdGYodbM2xHEjHnOJ4
XwT4etofWnRh20G+LbYpxlgbYzQxeMVPENduk7NDYYk6AbM4sFTTV/CiiMb1o/MAeAQGxz6P0Xgb
GuNrABQErwLlZir37Waq/QlnkJzI54qnEw8r7CGx+A6psZ3eukehRYrccLcAjx3JgnGBenny7FgD
D7dbNEwqmL+IFlWFBgGQPMgPv6glCHjYHomFqERswwY/kEAcEgK5UpngNCz8epy/w1f8nuHXqMB4
m3z3NwZMml2ubrJIWCZ5wb+DYIg/arhyUOCOY4wN2DvD5+ELLoYl70jB6/mVvNNryMTbIw5kJEJ3
iRCvJ0+nSJToN1IIvj789tfTxWdmSjos8EyobazpG/Dvm9kW/sgBd4+6nqc14PYCOu2xZtkW27q1
GfkAiskkNwH5XDkFCY/7zsVRC3S7afAWP+o+4BsIwdQcgGdMYWyn1ZrvpGM3UyylR9cB81Csdycg
HxCuGUohOmOnKJb00hXbBH9BfenhfIdXC+uKe5Jj/QFNBfvXpzjKMa2PmGZhp3Lx940nyh98xAkT
w/lfMFms9HPOllRYeJUgMaoO17NgGXOngOtjvl1E+oF/ItXsj9+r3ki5ACMxfFgrDGJndSIj3BQn
U5n2/yAKoSfg3OtT1cYP9zYrU6YM5G8xXDYHHXz37ryLtQUI+tBaE0ic4PA3LVNZ2L8Kud3/yVSe
8jAXnKkha4+ziC0C47Lzz9VD3grThPA7zHCXucbm/yMf8V0iymJtYh2uTAQ/C/ETdQmfmuwkWq4P
2MLGGBfJLuJD5JTCIBpkXNOdasC7DpuAEB5mO9zyYQ2/6+Fx/bbMjh18PWP2ORj290+Qzhig/n0g
1X2nedj5G3mJYdv8A50b8cj5zeACAACM44jhbDdmfbPWEx4qvU8C8H9raXLosXOd3Gbf0JwKW6Ab
rognYcQr6Gc/bL2vScNauy6yLfUQkCNFjv3hwsu91hD6zvnKnVRB9wTnPWdgAlROnCRk7RojeM1h
6f4IembLYzz24sVwcWMuohBCX+6lSEcLY3BdxPfhau7i+7R5hI/Vc935hfNd3aBeAOPCxOjG35Vw
7G2Bqp1mcZOGxHb8qjhfP9ny1KDHxI38X2LrQTPxn8JVkz14A/vicQR/ZIyHO33zJ9PI7qgj/dvx
Y/GlFyDjkS9CvWj44z8ca9nEQ/5NIi1+Ore3x28Slkuwr449CTaoS4xCq7dHOnE1f41effypR1+s
c6E9MWwe68TyIpYqxNyWJOT64ZH3iz8o9IvPn1pM+0pc6p71CdpqYnU+bAztOeC8uDH0/mE/48q7
tHsO+P0vVgNVohsYDZqDXBqZH6fNve4MDHn/s1K8YzjPkdYJ64AdatUc+47+9gMnAO4Q3cCAtotO
43VWoF25V7IiuW0+JyCihJy5ejECovwJk9VPoEK30wd3HIGrkM3LnKo/Oneed6LbZGyyM1KdRgKA
BzidMlRhId82zK1Or8V3XzEGwVHFNoYmYw7HHKlba9H4BqnugLsKu/FEwy4m1S+xubA8S0xtBLHk
tqxJYWfCiGP/Grevz4YvcHDdMJBmf2nxPXKf5VBHXQ0cwg/Ltqwi40ETITsSZMfW0ZG5IHZa1HzF
LVWbcHVDhP653Beysg01JtRXp/ADiHI+ht2wlnCgpXmoXLmXcCcynrPc66lDAqC5U0bjviGUgry+
Y4sHg3xoCDTVb3TbpZ9yTEVlya6+i3esRpYfgynN0yFF3siyjZjVkS/whF7FqGwXW7Q6IqxK6Ty6
RXJ5c9RRuffpO9QO1FV8L2F97GiQZm7Obw1gTjiOeGmFXYMLIe0JMBeaLHmpdw9cVqPrq70eXR8a
2yv+4oy4SZygCOFZKO4ulwc8j/sQkxy+G19BWnc5oKIhtguQNsOAidfYYV+Y4mD3iYF7wZEpe7lQ
a/bDHeQSY/rT/EKVXBd89oD6WfS5+znjY0rGU+Vdz0BsO2heckyq1LsKqSyx/lNMB9tWCbWSPngQ
qY5IF+L/krwpBboUsW7FttlhTwgU6dZMriC4KA4i2de5i/ldfgrXCrBClNyc4hcp8ppeuz4TSAUi
a9qw0H+zXcL7NMWF4Hq4e3qYc8wov5WEurcUeKJ3UUc5abqdexcaCP3NdOt+TShRO9mDMC7rTq2G
amOrb9xu7afs6Pr4fp3neSgx26Z8OL1u85e6UPZQnTPks8nNk+aAGnPpcI0MeBm5I8cttLa/5/y7
VBRBYwYes5TNd5npHkhCPgXGekzNpbysRm1tv0dlfJlYp2wDhBvuoNWT1sQAFsVriDkbA5LSZzJE
RQySVaBr5L9T1Jg+KseoHsre073Fl60Y58JfxArokpwXF6E1sIZLZ/EAsoPnvniST4LLxZtXfnqM
dgXaogjMoT+6YXAed/uSuS/4FzTHq71R1rrTR1GZzUo4UUDhMsY7vRDOTCR8H4FgUXDDj8ZPC+vQ
MswCdl5eEJqUcu5jzHZDD5iaKF8Kko/AzVGfjMtDT8Q9oNYHIoW0eltTKAOVwXtaWAnEQUQ4Qh17
tWc7O/xSobGF0YD4rA/pvGYJ4y670Hw5efniF81MW0mg3mjm5mAwqDt4JtDtuCjPELUiYxZoqi3o
pBmzoueKxinub5l3/ydZ/Dj7FahmIAdMxSefWAqK5W7LzwJFbCYAVJSjdFGig8ILNJt23tOetQBo
WkApT94UhnPYx0LbIwps1qKb4FowWRRuxPd5zjvBVGY60uPKPmJwFO/+WjSsSzPlTVlQe7WJWLGH
WsQiLBGMc9CAxBHJDuL+9sthxbqBU8mDT2dApBkkSK6cQxgGDn5tv6AlEpdIduJV+q7JRPMJnyGL
e1i+290YP0GWBhZye5k32kuJpc8dUuKYLKlpLrpasj2mv/FtFwJs/ZHmnVYHkXwI/F7MzA1N6XeD
6QwHOcMXNhB+cPwWlgvQ1oBN1gSHEhLSn+y2pIzz8GCMC3uJuQbGQ4Kidt55GNzB6Z0h+WEIZB83
d954UrsKIlRqNhDF3uBshFe3tzFG/HsCLS55N/hg8HjDOMEidwAwPsby3Mlm0MrB9Mj/FmfZVOQv
8uGxS4IV9tdQt5kIwEyEu9pLX7E+kOfP6W/eBC+wLuDk6DekUSN/jh7Btw7qJxD7MUsRmPH8A8F6
3W1rrsDxeIRkKP4wue+JDeGHGdeANpRpBOFCcFxk38Ta2wQQ8D5lvJO9jx4AAcgagubPns2je2Dx
0PdITlQGTBRKHDW4QY/o+oy+MDqr4Kv4hhZpTEILH1CfHr/Kw4/igei/rk6GmetiBzxDoFE/7l09
Y1Vti/UL0vTsRXoQQUrkBp2enIg7f4fcEkjngVOzI2Mxefc/R/kWSHMrc6zlbpCHVvAaqsGdfAHv
B0xMk6HbavDF9r1AmuHuZjWP3SKjdiyXtf/JvG4NwqnSoJI283I6oG2F2YcGlSMfCQj75ZKn8IwI
4N7Zl6nhP+8MsHRQtTkFCkBrjGv5tB29g3LB2wMlJw7M6YbcvQFkFXwgADEWnCO2qFZ1XB96wnlp
xtty5AWri91yIge70AAsA2o9P5aNhVKh9dqgFzDq5MCjMQTh+18RFwtqfHPKNHWuoYi4n2hkH+F1
2EuAb+9DBUJLRf1DpsJGj8slcuwI4sp+N3zHXXpfqyO6sugd9/6E0yVtUQN7cq9PH6FBt7uBjD2A
JfcIu8PLLYKV4rcM59XAShBWB0fBqebDdlsvFqbFwtVASGWXs/7s62RzPe4JTnssEOMlDwmsf8L7
EvX0TSrH8JnQlFMmSgNu8IJJIIKFp9OtUNYIASImFHbWt6E/cEWLnQfHEuWxEPCd88GH5zGg3cGD
HyhZekDd/3LT2+Qy+QZdZJ0YT52Uvm8xdh9Ik+fqN24mOE3APOUTZNicAvRL/oI4cqDC/vY3/s8U
FR5YL5gSHUAXEjkxoJVGjNjg4fcBzB8n1EZEc4B7g4sxHIBoiQaRdYgrCp4Sboz53wKbO3RwZP+i
70fW7sH45axpQrAX0qFD65yfAOZiIYYU0y6cBbCCQb6oJL+xsKIlIRyhO+pwYwqJXjCFeFJypPw7
ft1NtATXwrRYdZNJb2tNHn/3uRlbsbm8kpTJheA84ZOJCrQyJmdtWq7RshV+gVkUyc/GlCkZjypE
ezo26JJtCJWKY5tGsxjgr8RBQOgKVHwGnW+foc/wQhiUUBYwwMYkVdY8jC3YpQAfvjN2Ql2mRgEP
1K1YgYZGdiMVFjvKfflLyz9ueYcYojrgC+1A/Jvj7bqUGRUIizJhN/KaPWIDSqSBFuvNR44cagbT
LjzeFqZbEU4HziYFx5uoUYQwtZlI+zZzZsCQHBNE6Yq7eIkVu3UYMvWYE4qBwxcxHIwqTOQYy9BW
D431D8me+/QhPE7ZnZjkqR0qHewVkktUnDNY6Yy4xJn56fMncOU2Hfj8GF1C41z0fCV5H9gJ/iDJ
kr92Ik2LBGxMM6lMdciColz5cEoz0hCUSiGixatDuACNb+vizCfcUBgdqvXHo+yl9+vs518+51Z8
kT+Iv9hsjYUyva/eG3HpM2AzuAV8Q3/7X9uCfoaRXEP9oDAmRcwLUN0PiinIrJj2AKPZevyK6uju
vmAF4G9IfMHBCrORNqH05Y4D8RyBk4m4hEf7ClpSX5+IyApnfIpoW0GAp+rNp8sq58Z5jwEtlzHS
IviG8DTS/VqNmFqD0ddJddTgZ74g3ejTe8KSdnMfEqE1ffz3Bm7pYD94ojwO0vTCYcvckKk3YDsN
GH4cl4Ryypo3qwJNqYpdoZry/QB9jxT0H3yUqh8Cq8jB+Q12LqS6WNRWRmDC0GthWApL9Ds8qesW
BiWYLRUthoQQsn5wMe+NAMGIS88jHOLG6H/h+9O+Wfvr5LW44LS9uhCUAhNSkPs/U0xH8UgG70Aa
CjELkuCySBEJsyiFXYCc0ia+G74gOSZ6XGvDylKjwicuuHfE0MQ9Qj+osa9aMfDLfMmeyGmPfbBG
1JrN9HEvKk8mTduwt768nQ8ptjCDYD5g9zC6rgD0qUuyERkEPw5npBJrDUURBjiCCs9JTojqi83i
d0PNwpMDRt14VED9MwnuEyKd0xvpWzcGA5gozoAOztDpJnza7EyMQrQgG0FvyEkPJDAE+tojAl/E
ley7vgxL9FCwq+a7oGUzQOyOihUbM754UEgey6CsEVDTrt6hbS40iFQfAL34GvRO6hTLY1yAaY3+
KOXweYMGTaILUhTuG644zyVB5UAEtzGRZeErwAYxVGA6s715uCqHn+nuTNzS1cHIFbmjsAfFZaEa
kpYYZaH2p4EKQZ+F0Sn0A8LiqhUE1/FrKg/7fw3Ryki40Af11lkocv/0oYR2H4dBYs2hnOAFKUzR
jamwMexBdRZMDzooNP2vQUsR/aIalrHQji+MkMSFoXcI9tn2ZatAW85zQSg7fwYbA9CF+B3u/JYN
ko8quY5anj6sceHS0lnihK0PsacWBtV8BvgyB7txb8ad6sjlZEND2e69CT/aCqNRkjCRtiYcOf53
ixJxSif3G9NoXfdfiGGptNVn7MBKhe86GwN5JsUUnKQdArXeJyo/5jW5SC6xj3G5kFacjowBqO8J
m2N4duGIbNlukMSjPatpkxMMYukKcCfaG1uuHQh5kvMG2dmRcnCNwvScoT/UvpC4XoIKhHSczZy0
r6EBPCUwY3hRc8FNBTICvaJjEEV4UbM6TULKexhtX+HDwovlDokUCBEyzTDFRk9E3gyUZQaOO5F6
LdjyVFWDZ0zBFZq+PhDUxYv7hHfdjyyfwRpZmheqcujwkyvU69zDqA4NlJmywcVUnCQePw6XQBMr
TfSJBHChUjFGSLtR8nYI96uePSGl1oVegH0L9E15rKaMqeb4wEtbPoEO/kGLlzUf2MzC0tTn6MNY
ssON38IsWBjOC/WCtu2z6xOzdiOeF20i1gqsWUx24d0QtIrv5XkFf5eZIy3ZiyMInbzwfSOUw+sn
zOP0OaQA5lsbBBtWzMS4pQTAbITh0Iy7S0NPZAOGEsUULzf6dCRhrjrre4hWlBHGrJiOo93xAaLj
74rM7SHTNlwEUP0pQ6yQhf8NdZ2DRnLN7JMdTHIYsGHAV7PQeZ/VmiAEPAXOHdOuEm2zeKI0oiaN
iZpWfo19XvZfnA/KLwvRPuSImnzmbsBYLiCQHSaRHjG3G2BpC18aNeYT2sfscRB+c+ZQM9x2Dc8O
ys6ZDVu2xO71gRR4uGEMnw3MlcZSz0gNlgdEILEzP+ZEG+FH8R3rvipQaYa8N08eZB4dGgYOiDNP
PMeQk+oBpClszS6LhpaV9FMU5tLqtgC6HbQ4T3VhtbjR48MLOXPAizvyGGKpQjeJ8WMk7MsFZR6z
DQ+SHRgYy5gBFxsAamrhXoEZVyST0qqvwMmslfjMp9pUEEMIyh63UY2GZkYy2bRAQIe8DZEVIrEh
3f0s57L8+wJFBvGEut/OaYfS1k37EF8fDLSuI+of4YvuVLNX0rI6SaFiz71rpCsbFFk3v+cVweN/
zAjMqp+9l/jtuHYIB9jKIefTO1ShD+8ZYHNutYf9fXJS5sRKjaQxYQDSkq3F0wKJt89e6tG7eDpT
QkY5iof3sgzr3hw9BiImoPRaVqTkUEm0vjCM53yMM/bwnW+x8oh7TiCJwqTe+frEZO7f4dfUxtTu
3nXyA+DMsJ5X4AwDcg443olF2F/2GMoPtLHGrBp4/Cd7Bv2yl0CREOqIRF4/p2CoQPWc367FOgsl
9tC3LVFIJ2+aajj+hacc845jylVgBzMjAdtbt+iTfJNQxLnuqQDh/BBe+s18jfECYrqwYpbzQ+ZN
ieL1Z5fRO+6L7s0EFQbii+F0QRdccGqCgoxqN0tu4KHu6/CbVHd6vupsBhalMo/xpEt3oTTm67zD
J9+ZUbPCPCE9flLTzuBUnlz94TvUxAU+h0ZKDyZFpun0TronpSLBzphxhRGMi+Z/xl6VOwrL4SDN
yKm7LbNImu1mEiAokVjpDa7+6AqQyaesTy6IJVHV44jNJj3PXyuVETCjzZfLq/EJQdnoxtrsPrQm
tIJEwa97i0x1zNIBP0NrD/1GYTbNzkPwVKgvFbc4UvpB+SVBi0ci9+EzIy0YSqlgbsAG9j+HZmxt
jfSl2PydHQ3Qab/iw/hi+e2YqGfhHL3P2qEINEALGlYdPNZ5w52C5WLlfqO5Ug9Ql/yWQdksL0Qv
c3BVZayJ29ck/eff7sv4xOsUXyVuIIOygtT+GujtsXebfCDrcepp0ac/LBWPOuwtgtsuoN88WsRT
xEhwmkTxjDOIz8DcbUTWQR18oCUqPrkDWRtZMKqYn4MrtfYnc8wayNppGM+2difmm/Nq9in9nKFZ
Yu3biGEGgNXLAU7B4piNc2imaPcYwCGPPlzGzd+jJG/X8udlytSUPnlAu+Z/IXyzSQ/v8efU7nmK
J0JoQKqiy7pNqoFmj4lYAHNnXneb3RfvgTzKEs2t/crTokdYRB+gOca69uq76nnDFobRa3wDDnn6
CMzH2G+jnvJlb3eA19fA0OMqIavP3jfXXPQW2lxYEfQpqcm0QnTnFIxVnlRYD9sC6qwdfSpG29ch
01PSE1iQKyp0iPX1hWbdGj1ktgSyKQwkV8y481Sls549ZjeqLTSQnrRUzhRt/fgKZf09Y8dAT0zs
7HdvwQr/rir+26f5dIvkfvpya4DTfrDIwRwoP0Qw1YOB/M6VyOBgGN6les1DzKKuffL3GMR+cR4+
oiXBRyNhLN9hrRY1OJdQkkUWURSjLpWnuL1xGHQAb23MEh52a51th6dlBPvfh9DkZAGc3chIsyg/
3xubCF3aYOjreQdCQ6W+Z3wij0yyVNTRlc2CHaOvOyAYH7rKhusnTfgDnQKtAXSxsBEkIiKsdQYY
3rN1umsgr2RIAW+7/v8sSXms7tzmQ5Ig4le3ujp161waX2m8Ei4KVeGEh+7XjG8znrke7NXSZ8RS
t1FB/iRCqzaSThXGgIRyFPHzR+sZtRVhVjydWERUIFlp1YyUljyiQQ3I9nz5/KJC6t+Su2z3+oBO
do+7hKsFpnZ0NjOjIJjOLlovI8/z9G4Ca1UpzvO30XdR8VhWH/veQbWzC55uGMDY3Y2vnbtD9MSs
1UB67UigC5lze/jdVnW/x2fp8KP0HaRcL4eBh8qMwzXzn+zJmfPOBy+MlHp7vlpjWVWNdoUjKw7f
33t7FSgVYYN/6jvS74sKJgSxIciwENDMyUS+wPb+xhDTXhwtKD8lT63d8pgRHSZCOXr4lOGWwFwC
jusXQ6tnNe7ji4GrouR/BEEEhdyTWciYnQNJ3Z0HJCD/sL9UudpRtwSphvRAbFPhXT5eYdpcKqPL
G+lphXdlHnd83kNyFH9vArgGz77L75XHDrd3RotAHYyOrzwn4Zu9FlhqXIICza2He2EgANzN7ksZ
vKlgguqOqoTvPL2BoxlDltWTsMwuasYcBdaWAXIGY/tjK+sSRcJZ7+wrZE1tqN44z8Jd7n2VoGQG
DbTK5M4KdOy64PgVTgcrGDtoijfNE04r9EZkp3HnbCkFGFaiHhvPnWL6vviRnIk9Se2YEMifjqTB
CFGnPPEMfVP2wdIiXMJt9zLWhHsRIzppKRDI1SQ7FhlgS3QeIxZ2griUHUoDrDsau0J2DtsFKJBS
9pY0CUP+0xO1GQhJcvo6ZlD+1fPsyPHCCdpPgQvVQL7Eu9BMSqGkQjkizeStkUHUECt5qkXiZEYC
vOfUkjbmyMJLKTIgAD6xlaNd/cv3rwPz9h+beqKPIPUEHBe3gTIGvJRHPx7reRGQm72lsqLVl1KD
iwF+heKGtWE/7BRbY87MRHTMKLQrwHJgoH/JL/Ge43L0Jblu3AvyEFRuXd+dS3gbMfEBZb/FjJ0+
zCqliDfD3wBADb3qGRqrydTFvlJyHC4V6Um3vTQjsKf2+2IbZB+DBBc9o9WOV5qpxKmEBcP9gr3K
msCh9XqnwiSDtiK46eXmywamzgeZInN9xiFY+7ifKdAtbl5UR3tDExsRBwjlEkejOK5wGfLh5L9T
jT4EQntQ4op7rNJLWkxe25bz7UTon76ySnd39YoYyZjLHvGhKkDMMwYZH175/7MBxrGjwDv2FzWL
zQNR0hy8OPAKMNc7aFpn2KfQTUgJ5ahMWAfv+YuUGRLVBzuUjRhq0AcyZyPDFR5TUswohA0T1hkm
ayjAFa8YoDlplsyBjTPBOb5EyGffLne+CSYI914QBnEUsPM6KsisR7WaOVoPoMDBHUMb6C1kisGD
m6e6xfoz2+11ns/WM6+u1Lf1p0OSZ3+P2yg8xQskt+vsEkNUq1cv6FLCkVXf/HSnV24xkuNQeXBS
RN2NBNhUcJOYxoLULrXlDv4JQrMDJBDnFz8qUU2WrL5l6dU+acSO5lrJa0gNJsfa7Ae5jBONfrUa
ktsevBbNlvH722U66Vbncsl6vY3yES9yw07pFxAFG/WmMOI4KvR/NN3XcmrJEgTQLyICb14xGw8C
IYT0QiBx8N7D19/VmrhjNGckBNv0rq7Kysz6iSPYqZcCUJCPgbmQ3ArvEKwqw85srqRldZNPFdpr
rWl0R0TOSGGkuz1e1pf3cixXvY4r8ECDSQu/LyGvs5/g02nchqLNeEcHocSoxojoz91TX2PhxZWo
ZahKlNSGxE4N5WOiHDs1NA1m+SAFjxzdish6XT1WL93Dl3Dun8KtqtufSxaZZ2RGY3Y0+Cf47Q2M
h1WYUDdMILCfuZn19LKv0IFTUX/slg6w42ITzWUIzwqOY17WVprTxWo9zitXlfSzvfzMnsKch1W6
vNpHySe/69Oc75iez5m8FblxwLPsGYDRs7iDdpEvbj6U3Yt/R3SXn13b/S5nY+V9HkTMGCxXTgmI
uOvPiiGo40NJ8x27UJlLfC5RW1W8yWaNGtrZHsqEP0miZ6kWzlGslDIkyt1JRvOjTi4ty3FfW3p8
wmLW0Q4sSEMX76Ubux8Nq3HzTjhH4XAqvb4gyzladEXM5+t9xbQ69XueqWfpviDAZ6MJ0tHuNzWl
KzBNE3Fsy+obWwEpJF9eAcWhgDejiqMzuw0UMUqlW+lQqKVfxjaZy1fJ5PrbbW2F+J80cL5oIhWq
3iSOK7Lqzzd1/blwjx7lh2qPCJt8WpePWx7Hq8lLXmfM2uZt3URTS38wR2D1uGwv7/3T4LT5WPfD
vGABVAtfdrqNvJVPit/650f5mKhvmOneiicl5a2aoi3A+llU7bAO7mUe5Ln8TH/NUX3OpGK2RlMA
y6tNa70r477t+4g7h0stR/Ok3DhH5IDYItcJNaD9NXGur6a2cjPi1wuUhsoj8baH4LaObEDSDBQ8
H3EPHVnknkn/TNHgEwdiyGLqmAxqIMjrOzN9ZaAu7DPaIvbtO5upVmUrg72tPq6l9Q10ChsExAkm
PQWoe38DtkMVz878bqgznfS5kwJJFUbhxePZq2WEsSenzFdTg5hjlhkTrBfMe0b22UyPnTjyWvhc
j7GirxhqVQZG5YN3NhLM3NILFFvmvXWdXcptP4wzpp+ehP9m8WYwjgOg8XB1B3FjxOLeftvfd85Y
MhsESMBsnxFawyB6x5uIEN6xxrxQABn/HUxgYe4ddgI2mRpdWlTHDUykvivjJ/lGikNLwBVTfjcc
arhQfhreZd4/D5d9IVq9h9JvVmkm6GHDJ0I2oifJgZFbRTCLAw0ngccbPtQBB4+CdR/uEP6QiJIz
33Uz4pV5Mx0MVw3U2E/uxkd00jF8jdK2v+6nouvwOky5e+H4wq8t+5nRfpIZhavBDQOO5z46wcPg
NOCk0skr7iPH9PdNQcQIclYfCtTOsRM+u7Wart72pnCHOFrdTzbhfoYD23a2HbwCLmEcOFrU1JNs
I8vgR79+tkf2jcGDnXB6Fk6eXtoFwMn3K2FMqlVSwrHHHxnTA7DtsV50w9lBvLmV6dl1V7kQXnjU
ggdQ+E+46pbr4KE5Ej5k21n7G9bsO6HXwNFi6t+3B8olZNyrUZIh8xoRxL3Jv1c8YE8XbxfeMfn3
+eF3w0LDrWycJ3unFGTtIHsiCQMiw3SSi4mWwZzKhcJpaEB0GscJlmfp+4x9Gpayv4NtLEdamHxi
tO5gVAXnN6PMWw9OWw/aI3lAuBIQIeltWAGGpogHPgN25AeLN/ffj1/loCZ3ofjAbH3qScOsfHA7
JuGihcPNLHzh+KbHFZ8xdCmnRvM+oUI45fCb9qkO47vQHvAdqqfIOVhZHVy+XHAQcKVpDL2bIYxh
Y/t7eua1E3rjfyfiNjvVQx0YfGA4MO8jolPC+LWBFwVyxbhKuV9HFBf539LA+TDKzge6WKZJDzBm
G7zOvfpS37yNq6d6wXMbrpP/DoOvcLzk6P/+TXMhYrdXz/lZG9fMjn2fhBfipGEI/vfBfo3PcDib
DIMicUBGwLYrjIO5DsNN+u9GOc1l35Ox+BpXC05hV3fTHP4sgNz/3cVAF1QKmSufr4aHPdwDxGx1
Qz08ce7jhAdcI1w+n57zJn+6sOCK5Ilj78NL+jhk6OPCxLo+NmJZpp2iCRhQDOw0BxqHqhOclU+t
cS/nT39H4oIWvGE40//eVkdkgI48PHDKOlFFPFl5cB5+IRD//+EItzauF7WezK2F73AV0QXleE8K
lYRuDlzRM0AR78K9ovCp4XaLLS0/a13q3+HA6aQr5giHdR1+cq3ke+nq3/CNQbqx7IeQ+/2drzJ9
kms9WjFGyC6Kk5p3xu1g98caUZPEOLUKGrXD4dyMsFlkovztIUDUsSJzYW7EMNjXckpoZNuZgJxv
jJ0IrSTEJWelYTjUQaXrD5E+Wy0EelHwzaEKgc2GQUIhIojFlhe+b/sWIeAHoX4YiqMthM4cwjnO
eOf7oYcRONHr5s/3fRh6GmnTF61cLllWiuD4YKud9Y247ta3L/gOmkGOJXyEw3X4FLs4XDGMiOYo
rIS7J4AT9su8IXvOvEbn4R6avvkdOiIpzasfNyHMPBpx4/CVwV3sPXyMuxNkx23+0JG1A3DTojMt
0oexsx5m6sORM2CnXRy4cv8d5RW1/NuvDQwEfxQH+vNFFz482jeXYWshfVuY1vN/9zT8YFdH9s4V
ox+yjshf6OhF9g7BkJgDBF/q4dCZhRUWVsUTG1l+F2YiPR2aAw5+6UFTVoyKj2Kx+rkr8mgIn3qu
+PL9o+5q1sGExb+45uwY0OepR0f8wBmKhzcuuLrZxsgcI5+DiRCeZd8Ofb92s+0lRl+6+yMPiSvM
KKjpqQlkk3As6Wq7GW6mGVwOPNzUQ32UGrXDUxwOwqv/rmoYxuQDy8HXefj38aQ2dR+Y9/z+d0G+
o4jbQr/a+mp9Vvv1n6xHIO3XVm/f3f7c6VWLt1L172SCp0W2pEvpBW4u+l9YEv7aC/chEmaY/TCh
8efFNCwsj6QLEF7puRHTozY5kZDRPs+YXYWfx/UN1NDrSsqelDDD/a6UU841v/fDxyj3i4iNxKUF
hzDArutSNWA7ToFwG+V739pCSRgiT51s75iJqJq2k4sa56ai1LZc99Fww69215PtMNkQ3E3cHS2b
a5MQIPtYA7Yf3DEBanT0Og8Xa7ZeuteeS87Bqgai32ciQ4vdHYnFgevFITpMyeBheSKiYow+UBPo
ti+i6XoYZzjB5T2SZe8kwo6yvRifIG1ONztp1jUb9dHTtF87pAfBifHhfphefUciZP8zDC57LPrf
nh3AcNA//IrF5tMyH9UO76Z+1VX4uET9vTtDn0M5zSmP/s6iyIT9KWxfMS+b9/Up339i3UN9BQFp
cXBqnNyM2G/qN/TPQqdo1cKMI9fQVH8/I+fdwrxTauieTUHGgG3xcfBmNBNm/Xyn1FJbedCty6Oj
GJ8dh/tJOcYtIJBCXEHixsbLEMsBQ8aQk1oqq4HLkuaLL+EiUgmfGhqgeGhyNtCVtfXoZcvj6bwK
k3iWsuwHJql+dvBC7N+P5hg9ugqPPm5YpA/yw7qnu5ilAKbyKe35+xetbns1e/Tz/q+btHChYUWo
bimhwz2uZH9DSYx6n4iCd2Eb3OmmE35u2E2sK7lEad/YSRhkLZPCZ2j5AFS3OkCrdwVDGcSCoajK
baX6cCROTp9wJYi8wiRxj55zlGP8y2wpb09NyUhgjskPghbNNIJNyNC/JAHbqZScjJUqy1CY5MgI
btXNNPZswjvrxAe7KZkNHjo4T+9dVH1VZLGvV8SlR4r2ipRL20SdgFe+FXf72VTNCH6Gks/FVAWj
dkkP5Szycprp2SNZXoVvJ4Lu4ITSO1INh3fkuznkybsinLfwZtaKb3mNYoHMXo0mD9pOdgMPjdJY
fx43vOFj4Q2mUgBCA92YAioHOFPU1fadlxY5NbmjQVAd9+To/GX6WPOJiHY3iCieQwqGO68HApnN
233IbWlSGJFToEtQUcVnO4QMmgoWG535GtZRXPHrCiDO/hylfoNhJiwmMWLbKgN5Vbaxir1uxYeK
1FD+ceXOiyvrEyRghV8ZjWTrObTmz56gM9JtEns32LYUfrOzbSf2ezG8BDjFL1RXCJMnPDHLPvCo
8CsP+e/zN5FzkIwhY6SCxIVfyYgkYzXAPXLUi1PvVL8zlsawirdvBmqpWamlNORnMoxsMZ5t+npf
1/J4PvkSQ1xo3OP9+ded2Q9TGdVI6Y6Dunl1bkgpA5BEMlGVKMUv/eSrFku2thOq6NOfPcxJ1wJp
x1yICYn1NWGeefn1jGInjucV8eDgcNE2FUyzbNWPl51EvprB4KJmb9HtQjj8k9Gv1ijU4s/XPeqv
NCszV84vnyRsEUPYZ/hRBk4db79sTqMc7dToAsocbeoF5gtsFdBUZrF3ISQ62K+PqBSX6DYyHCuD
kzXGDFy08QhIR0PgiM+C+8U0ON2GIS1M6SZk6SkSVYR8uU6uuezfomDfpmAJs5/Z95rzSW//tOub
BVtThg/4BTS11VCQgszXqzLvKErli90/F6qXbHU9C+rUSymLKfj6RZ9LE6Fy+asL6SGXYbPDyTMI
zc8VwcxHokCsBrERcVpj/O0h2A0YM70Y8+TekWdEWme9zwN9ShChV7RVDh5a6yG8ah0mrQcd+Q6U
iBMdR/CiMsZ6FyON0cE0aA0x7avn2ZEf1yFfi/NQlr8z4LtFs1Px3YApdin40YhXs2NEVRZU0uEc
C61rDd8r+vnJgL5oVxgEo+opJFeDYbCqlJ4SRgR+Yi3L1JVspIY4FUFwEKNuEa6kUbS8E4fJ0Pvb
T/K9Y2UWZwR5beFuev0j8uQRvhzqsmpRmHAIOwHyVQr+bpsI5lH+Fyq1ZY3dHX3Pq/nsbBt5mP1b
sB/LVdYZmp9cKZBoj+V/wY2Rw1lr3QjmaAuW4qzDicT2HxhEZbUSFRv6lGa/hnvZd6gGlqXfl2bE
pQHTr2XglZnKCS5Vvld3ZYpImjOWOsVfj0+U7j6epbEWhBZh1i9favH6spqsn2p5I9O92Z+LYe/Y
jl/LCxI5kqffq0oWaW2kN/UqZkGYXOLejp3LIKYcFhMv8bKOEwTrOYktyrHRZqqKPA3AWCYp0GTB
dk7TQjIMRV8e384T2M+yAhUSH6/D3GiutnxpVYUoKjSMD534OVIeU8gLoupLS4Yr+eot9psYxWeW
HQfDIG2n32KIADa+nGvj3UzNaq2vOGBjvAg6Az2q34u+cKxyolA5DuM057naZl7Nuv3Qf+s+VRJG
TqeyGPjf95PJAfue+UskjfKYgQblMtLV3//jucGKxQyP7HpbFihwrLwyforog4JgiE0Dkya10qns
a3jWzbY71ezkc9RibJu/dy7EQI6l0zO8Eqky5wXPomAAMvWMwAWBpJ5JRNBTcnZdN46vuvnrXrDU
IUbHWUeZS1Uy5Q+cpuKJxoZNRmr6AKrijXr1mJ1oulJItEx4OscYxPSX68ZTLmDA9vdcIODsk2VU
EwQIIaCVT+TrXLmtcIbva52R8mu6/NmQbqp6oPuCA9bR8QeRP9kxD266ai/1FgyzCYMRqpc++5Di
MYD1W+aflUPj0U7/gGoTSE18dRwUt1q+MpwuPHI6ZBPczbcFRN7QyXqTMvjBSnM10HkgHi42srZT
TVfm6sy6OS8kK7fplX4R9bSy7x+mRGY3jhDnmmrFtle/n6SC0bqvwud9l8chGVeb+f7JYJ6ABgS3
cy+gMOQVVbGL3NBY0MT4nqWipYwU+1r8TMtLld3qxZ+QwWaKMwbeKheJbwv1uhhytlhX/SeNgwdg
J4Fyh/LO4bTwRufxZI5u4E1qkKmfAHHDnVZXaf0Olc68HRWsFJJ+ZV8ZrSL2lQoycjOkoyxNC/MC
1INr+/qxpAElqRbMWZSoKYRjhbuaTF0XrNp/tN95APKhib1DJCLKvDPvkLok5vF+lxn5GQG7eHok
wj4PN2+hrkTx4quP6SQHXeLisDQv+pHa9u3FfiNVs3OgDt4UT+jqxfds7ek/i7ryNllKyTAfteRX
APvikxyADzpWzvbuXEgIasqvVrpC9vse9/90b5UkAZU+QTktB5zXtBnwm9aNXXTpcosegBkVniaO
6iZ2MLPwehHlr5VvrH3sJu9N9s9RJt9HHFONbYLrvno/3zaN8sd8nPaignCNEJ9vbCcJNaHuF2MM
4CbILbqb5s35RTrqGIP570vtfhyuprDe2qOc+s28p6tTHCHm2Rc11Qns4EGzNQTw4loJ01vW72FW
GxwGLXTZ2FBZESIy3DEY7saaIt6YT9az5PcipvzMqVpNRUw8MAXpuAagI1bhxUbmWdzG2tcF8+SZ
8Y3uSdjj4mCEXDEU09vOHU013yCU56I5yvzOOzRANKJJLYvufrgfyqWWne0swag+x3pu3pfFFbq9
82DctA/mpOZBUE/8U+YmXTJewBIO81V431bR+KePSCqW4t6fsmY5j8/QykB41+CQcO7sG1s3fb0L
wkrJkExv27//23Qtr1WU1Dr/2XRTtRtFPqx0NxBbeddIDrjL7id76qsHSQr3fH2yiRJFuPZDLxHE
SCPfLU6uLrhwUib1cq4sZ9IBwn3EE1TVUW3/ZcQpjkzbyiVkGLQSCR3/4otRF6XQ7V9QsdV27am0
pJsxvy5AEoGAFnjFYwZ4ul2yO8khvHxpg/hZRbhoRLMYZALmvEOppe+UDOYR1Jvb2fYUHWdxwyKv
tTBEgFdXQzxd1UNFi22aaH7Lb+7UKE3NsWwPiXaVrqjn/HM3109HblFMYNdc+Ghe8LwccKLlVTYJ
xn2CaCMzPR4qiI73ZpgO+FqV7z/jzgLL1hBFs1ZpEHSk5oy5eDFxoqMfHvczeOHfQ4L/4mxbZoy5
+whzJaw2LNr2Eg+d8L9aMFEuzMEMs+TOxdcFL3C5kQyBp9+WLMhvLE34dERHAhPbJh6/B1h05WJc
6q27RC6tIdvt4rgRBrNRAslc5pFRONn2zpi/TT2ngI03pruPw7E47m9/nn2mtsQK3orgaIaQIWyW
hzaPTkqNVEtyirHtQNtMeZOio/m3zrb6CjKV9c/VGI4yDO3gZPNQzZQ+kG8+Y07qbFxXwrysZTSJ
sVP/81YhpVh0Jr1Hwtx7AiYs7ofKo4tXLXqI0yniRPmyfT84RKtBJssiV58XEBNkGGjB1+EZphb8
XMbfWZguYUEp+bZQ9wO6hc0NUcUdiXPcDvPKA3t8XduGGrUqGhlQgtQd3Jxj3cSvNgkppGSdbnYS
nrv8zBi5VKQISuq2/rlT4ybsatfy5z9Cr7bykV2sZ5UV9LzHBOHtrk2R59IAH6wrE5ZDlq/Y9WD1
cspBxig3D8ZfcKw09ULxk218J/EuUSxFncMAegKy+OkKBloH4kWXITeerMCP4uk2KDvK8IJGIZil
rSfj3q4ucQotCpDvLGC6Cf0goxzJXsj91MPmZ7Jns4XZz+Ys3jvJKGzGjObxWgOgyl+9/LEI8x6H
nhUGLcVJPFp1cpRl+M9pdv+iWykk00ymW7tpSMtvoZK5tAylrO1ViA0WMLYoeGngHDNs0rFw3PUl
J1EyytxoPQmW1VLSZhBipBuaQxXYQaK5i479TG1pbV7qx1IUrB5cgTIRscbVaRovMGzABi3f2+fe
4e3aATN8hpW26LL3doFWdrFUdO6dP9DMgmvuw9ss3ucfGGrEMSFA2p2hhd9h3oflfBjdeyeZKmQB
76B7+7nR5UNtrA88KFJgeczh36b9JCWmZG3kFUFhZCjDJSLI8p0m3A1PFWfH+oovRHBuyqDNiw/r
mQUbak+niN5nmweHncAC9nC6pLhV6BkqynejQ2marmLKK962ZRQA7TCAcylfes+YF2BWG1FQnqzi
Vp4ONVi8I2muzTzD3D6M7LjPYLgAynxDiT/vNBvxYjOpNoMWzmvMMqw2eAFzWnW3dfeob/swhlfd
s3qIeAo068FsTKOFZg6yCb4vdUFTdupX865EWUQspazjec2aG2zZcCC/bXklSwSkMj8w0GEv7GvJ
/mV0aGmzClYhs7BiI7YQoCOs12rg73swij8Anagn/pWmcDL9xQzPFhssUMtMTEG7FSZYXJsMgTzX
lxb4UYDTQUdS1hOujL+F2aKBD2/zIMdqUt7OwqfpozFru7otwcYHP+X8b9+40F7gEsM0WjlqbfwP
rEwiuVXFkJ66WV6NzBfKyGA+ykesKN5Jvzvbz5i4dKxkWSNVX6OcEj1j5QP5wIXPIjdDXj4OIQCD
IWM990FFrSvIIeAkXbXrX96Ft8WHPBjjnX+8k/RpFa2gtVqCzXtlDHQOYwoNkSkDJy2HULpDGllr
cZI7TRIVT6HHWEcax40eyb5uyV56T698vCnhPbWL9gKyHmrmx2irjOHcZYiRHDQs1p0pEmlCgHiD
K3lo6GmW9hN2b0UZCQgCT8tcnPjsCbsJpUlnumiE7Pagi7aSD+syi37lm4QpEc07GXDPLFkTYPee
i4n1Z2oyFkWszlm0kfonxX9fmrcUbPGeM3HIVQeJscTvhQHIi962u30/9fJ4fPITVKN0L/Gb2BBQ
ljNpAUqooOuZHVpXl+EcA2xKAUcOli9IaoR6O7+2IFpgovNw/aokClWngDwQI+TgP8TUB9QSlkHQ
Lpsv8gx+EtcwCme2qzTzVUfECcRl0PTXBxtXk+AbfJsgB/Fb/A3HxfnX/GtfngV0Op0LdarQtAkd
9qAHuumbQRMiG4W5HDjzLO5TOi+jlV2+aUeeJEaK0oIVs+6wbpOUaOQPbQdmyCAJJGdJm/Es5KbP
xnLy0P6ClZTUR6kg3ihDb3nzrKwppkidly318HufSxuLX2mFB7nqD8K0VoakpA58Fk3kd4vK1E5i
Mz/3bh7k6weyJnwt2biLIPSFjZA/CBG/IXvNmrkdxjtxNHgLvvRhNDrH5cp7oh7mkT6Ifdiz1V2W
nNwzBxSC1Qucsd+cHWNT+kgC6YxVo0VGQqwymDB7bOaPwVfDdmlvBCEyT7Fkit85GfPc9op0Fjzq
UkrtSh+3L10e7ENPHxISKfUscSQpMQpuGbbC3QBHoRavZCcKI3w5hoB87ANGYi4GbvSj2MXm4SbE
MSUubsnu2hyBKtRTYDTHOfvgW2kWSRAB0x1XNQTBAG/jBtqa7nvh/VAPl+rBPyVWQmFiD1ta13+J
J3i+xCvq5tJb3+Nx80v3iXMid1evZKvjqolB9tN70RCvNMyHm0vYsOd9S4UKiRxjXYGxoblpO79K
4rHMvlX4XHXBos4Qw6piPjurAU0JXQWwB3fCLjSndI22pYF+8qM8QAlfl/5JXEqFX7yUAVKSLj0j
KOCkFVOdTUqHlQd17pkAn+XDFVlPDtdqrDggcOSRsQy+mhbuZ7eAIc2r5BqcBmPt2O8ZYS8kDZ78
Mf7rT+7dQveQnYcA8kquP1Cgbg0DZipfWQzZ9a/7t+6jaU+s25n7P9AaFWtYpPdqqKL1OkPc/neq
pBp9VZvJJCt9CCveOeU6y+89qnR07uM4RFr0xRyHeFvMtnNmeR0ugrYfi5t/OIUaNOfvb3taad5I
1ICi3VfzrRDYlX6qCV1c9y4/ieK/RPXfw84VOOJ43J+HWrYeRJi2kQ4Qh8MmjRKTlGsjUx8FCw3T
eENaE+6JoCW21cPePg3S5nAtNMEgkIuvMBti2+maIrg11ernOVsY97GTZRZ+sqaJHG1ettHOYXAu
/cvyYnyL/djo2n0pR/P58ahbsh+nt1RLe20lIOO48MPDNZsj6o/7d9mTG2NcYjriO3Mov7q2x8Dr
iBJ0XyE6KQtLZ3ydfbWLFBRSJb16jwwapQmLThexJhizaR3/6uWxk15UQ9p2wmrgu5B4v8JcxNoZ
5+bidB1oG65w2AkK3en7dXCygTDCgPWoNmVf/dTfx5MEi0JBzmjGLi5y9fCGDxAphu6lKepkERkC
s0SZMLWwL+VavLyqfQxFum2xJhcu9uJaGDeYKA+nv3k0SKgIIvoK3iNwRl71V02i7nRTn5ud54j/
v78Jj5uv7l/ZFQpKqP22fNVpk5uotZJhHkqQ638gUbcy3LLZBKs/Cu8GWKnNNm9PrZC4bH+JRYVL
4BBtiurHaNzW2FERSqnMY8Yz6dq21T/Lt94VM8bUbLCod/7KNY7j4Bs9mC2dLfei3zhimXK49E+u
1/uTOau2vUVopi43tdyi7OtSF0kcFDryVpKhKrfuspJqBjO3RYSAO7BnHAL2mVJ6WSg455hL4urq
Xoz9YKeNHl8aPuBiq0l/4+CqN/I4JhgJI5SPcH3MJM/2E+86PuYlhwqY6PQgsj/DvYtOn/MGsRjK
TUqtAjexiqQXhjtXVtNNedwI3lAxf491Agm58CUY2JUPsxiJHA2ghLQW+7n2cjgm+0Vp/rm4lLWC
JUmGyRIGtsNVo82LSaeiwvtpwGOWIUdzV1fupyv2h4vMDN4INnSSYG+U/oyo078Oze/6hmhmfvPt
pZw3iU7UGL/oFYmqeceEIVu8NuEjDcijqgju6d6n8vWwHyt4IfveSGX/nM0nTCW5zqfGtRsLwtJx
cB4XN2ZKHsyJTcHtif/N0mmuKuwIyvuB+X1LbPZAkOXyGW3rBcxzjUsZsVxLJEmWET5Orbl04Bks
aJ4mDipz8ErQerfUyfLUq7JxP7x6tXbxCKcwYq7lAouZlY0TMixqlG3cO+cZBlT/EBHh4a/QoHlw
w2awMEh0E6Qz5XVj3zi203Tty97m86gQvOfL7LEA3RojBvk9CtKPK6OBY137SE1lr3J56O/gT66h
1nSU/V2WL7+hxePfslQ/XaW/bhXqoZAtsHy5NvfsYm0I885pX5xekXt5pAyupfeEoi33vp6YA+G9
l1Eu9LDzH2LFSRUYvKvjKGSVeNPFaitoVq3M4Npcdw9BycVy3lxbxuTl6yjljVK6KxlzF/yeDMlU
qsYdhc5F5RBVWVeTbz/QnG6hiVcEXrDvGx63NO0FdLueqUQ6Ga0aFjsNIsP6k23iYN46/bx+Qnpk
7mie8xwdlBCYD1lM5YLqsiDE5EmwhM6qr7srVU/ADZcdh41aZQNz7yxRNULp+CGzLv7pMeedwvum
un4zlZUYNvVrI2Z6wLt8/nYqLdphVGS6ynA3VY5hCsDn6ZOCiVPuF6sRUxXLoXrvAdTq2eZteLGT
o2xNISpcX/PKFuj+bzKC8dZkuLmu3Ns10PQfInpVc7+LkMYFIiEqQhbEGVi/AML1z70WlwZ/x3VF
+fkwcW5hRNxGtucjUKye+BV/iT6Kar5qsn/7DXfE6HkVJqYsqMb2JBuQc3XFJG0P3sKQniBSIGOw
hFIMSDhrTLK93O+QvXzJpQnPp0Xr+QoWKGaqsXdRy+wJ7iePVes8vE9SzfEkxuZiIfwkxkZizsuT
VI9rk/wQcg4H89g+Ix5B33oYm5bGxGpe1ePk+HNhMHkyXca6b9C08ivRnxtXRA+tWX1YTDh+uTwr
mZplm1qjsdEN/gURL1/dtYDwaoF4GLwgtDrwJ6RgyXVNXSAtLBhGmCy+jgOJs9YB/z0gT2rkpJK9
XOsBd6WmWOgZGxi8G+a7VyINyjJmMkkI2L1ZYMmRLMZHkJVKJmz64+KtkZM4EYMnDWy1wYW9MlY7
z7YAXeiPcpsMasguqXxzLnjc4Pos1AOBtnawi71sNcvKaRAqYP37LW9qIEsgF3scKFfN0S2BKcHi
KhY0yK3irY5riX2KW28uqkxq3J03jx06582bgiaJ38HXhpSyvxusJ/ICEkmO76rH7qaRjZbjYry1
jBaNwj9fW6j8ZBGcNSVRYcIaO+kPFndOsKw9lRntuB2WcxKF/CykY/ZR1Dpr2Ehk2bjK0wN/NbYv
X5tr36kOwijbfWSN3zrL7kPVyUlmdv1LEbZtHAqDU96zPd7oxzIXiMmylvr0DA7TazwNgnrXJ7SP
ueDtfu2i22asBrYvxwbPKlHBZVx76sF20ruGYR251vLRzccbJ+nBOys628CjT+qwW5XnkkpAB7dk
9AJ71rapmF0+OI6Po8SxbkzGfTE4xVh35SqXG+VB5bF62zyr+89FY2OKY+yNFVJ/Dc4Un5m+MPer
vgRUo3A3APumfkDdOfweRngckcELwqV0Bk7i6CNMi+cs3vOIuSHQFSZarqpIwL0kcOzGb6iMwu6z
yC5V7mXXWkevgiQn9iunb4yHSh05dnBoy8GHSPNNKoYkBvA44DPkitXH7ykapvtKOh220DSgI//c
j8upr8fbYbSciCaJrr6aGSmaL/PiXWzlYZ/HTFPxcRJY6j5WzuzS8lFssG0eiM4DL5CdyJJYq7MP
r7/uy6lBbtvdyHOd/ep7/p5aMe/krhX0/nNrmhnDdnj5XcxrvfVtSBNTmDLAtxlUb+z825vGUsUo
kcJLlG4OY+80KCPPOxeUMZQ//W2BXi7lSyyMRYh9mbHQMHZlTJNt7YhAyW+hr4ZXX4/VXl/jD3ff
cdaFv++cccLPnitpky6oLuPKGYIsjEz8rSb2AbyIKOAYWgkGLZ/K+UPpPJPVZ7qJd8YkVuqMJQcL
7mQRmyJ2qhwO7fHtmz3hMl190DvrG9BQH3i+WHilqw7VtRbzWGpG6e6NXPblobL7vRga8Lb+3Br/
Jvl6UAe5wMfa9eLLMxctAB+/CbrYzzAJ2HTL1uWrcDHm0gJ9kb3/rBmpwa4/XdslQBVd8Cv7ncEG
+1pxbDWLG85Gl2+ucz7iQRCbHj8zX6wwtKJhcI8G67PLvHZJd1b3+gHbahmdntUk327mU7DT0iPO
eq26fRv/UNf0YRPFZ3NX2b5xCbtoNuFz4LQyON9HvFi7hVxpUct2DVrVTVlOkCAG188NpSl/u2jc
lQUtakxkkLHw4oabkk1A+UsznGnYjTadZDPLAc4eIx2TdljjVy3yd4YV7IGqbjcrSg6S523lpm0g
xPctDxvbcrg2o9dwuXzJfp1l+rdo3NpjdO3q5cwETld7PZFX5nupegDGZvu3p9Q+TAP5MOzP/hFZ
GlmuCtWk5FAF0wzWG7veU5dy1QqGxr939CulCeLeplxoZITn6X067iajcfPW3n2k+6lB7F3IcnkO
+iiXyCWw+AMxBNFptp8dzXAEfixrycAjnulJqhQCn4SXV0dhUBhRYMnd2ONr/WrW6y2Vjl/z6Nrc
VCQ6l5bE9IqKHYaeAukaT2ewo3d7+DfL/TD1LjN958YWxU0SyYU1a79CXNTl3wmx8eiGvCFER/u3
xEdWX1Z8TPYYf7UO/MpSlQeQmqCzNS8YFKKBps8j0kiyPQW7lnbFJA68Y5xafZjw0LJZS8u5xLFb
aeFY4TYD0hP5+jmLVY5gqJVj89kVqm6nI0FKEDOYieTeMRPmu0r2ztvGtEMNA2nE5q3wqya0w+J/
qVnsYs1Xa/MmGTpqTQan6cXX1SbH8rAqPKJiscsuSWKzdNcTog6VjuvZduH/SDA7XkmHZECBIIG2
Pl9lLbru2wnZaGM/6My/uEkiW2MsDturad61SJpZYI/lDL9SrqeruUugbDHwqOSEauINECDWUOWa
K4PH/8K1UZ8UnFoFd5s5cpKBSJtCNZersRkbqEqsRhz/heo4TMcEcMxkVKAp+8rnshyrmi1WTEOt
aedwpDW42vayDGNlruQ09ay/otdkYfZBUjp4nj0NXA+yjTxHGRO3GjLrYbaxbGIeeJPiHFFbopdF
NVPh0otkoaWReuVSWvSfZTZhuoeb4nAfkLOAI8/lTWo55d+1eo1VUqA0I1bTJScHaM7rZtm1EQEz
PGOOM78KCIeFZMs/CEb2Jmqec2cxTdjvQ0aEkohipeL2M3RG9B/FnbHKcrFNoQ50owsOXHRQFxpO
yHY1ytXpOgckoM/ZaSA4dJcS9yVVv5J5GKrX8hIYM+8dOwRd8I9G9t/mnev7J9WnmyNwgWGOpR8q
Mi1r5ufVw/vt09gw3uc8kM8GOz6ad2TC0A2yXXFIf8D/T0bEZt5W/3Jlfljp3itUmWGUT7yphs+V
ZmMI8LVh//OUNK0Iiyv2np4hBvvEj0RZErUbtTctKyTdu/39f8DJJ25Fkh0RS8s6N1x4f51zGH+7
Y/P6c66Fml/mD6V4dvB1CQjt1x9yFnZOTsUjJF2bPGT2kIPuBX+PeWhDgstISNWr0TUnSSCLZzTP
p6QT5/fxnu6MP9JwmVw1tIN1nL50Qr4KtWPtEgWPrOyln+lCHG0l5rGbmhNXXxaXJo0HHN+GMYzd
eSiHJcEwBk53gyhfiw2NuphFE8o0cH6yeBlyMwVse6Rh1RPBXctlG9kvxuEJ0b3c1x4y1pB7xsqP
SZxDFI2nopkH4Ezug6Zpxi56c4tXenczgITiU1z7eDK9gLkt//F8/zWMr/SSlgFKz8MUHPvYnvfx
nJKw3YBwbwZbyXmghnP2rCDwWfhzT39QcZHKmSuiaVk58C26O/JnFdxW4O3Jxvwwzb1LTJuQk1R5
bAfik+7rCpqd7nkwhYj8DFtXQMNzb6JQDsWLWaKFokuvMllOVm/upqTaPDexZFNjE04fWwcTFZT8
/d3blhIDaW4qhCVSao95c9s7pCoF5gsydZLKfDm5DMrlIwKULpTgzM9mUT8XSotdaSvDv1GSKUg/
bp+3eDHxE0+z7oCyXF+ucUnRdJsHUtkx9ub5xQHLn1s7Loyggnszb9ccr95vSHFrv5ffVDIAdVZJ
BqTeWxK3ZhitJ0PalTLb1rN/0Zwheb4votS1nt016EW/JNSpOvNXk+S98vaVmTJLLT6qjyFfB96G
M5OrjHsKM7+zGoDxBtvgcUmrsE3uBuPkE0IIGwyXbKvbz8SXbDDWklh0Tmm9qDBm+Mkh6lniFJ/p
uG6ynHQ73aF8bvwHhoauj618PSSWtU1KWwN2b4Pg/haGhkppQwqxHBq0opf5HZDM3qomWxDQ7S+j
41AS/RgNfYoIJpTbLYvqss1k1Q8oTL40RElCc/AolfGldlXfHa2KgPGbnsraYKJAizxEmSDhfM4E
pXkfVUuifh6awVO92sHPjbOeOlSggw9yb3om7A1U66zQzP0S49dDvxL06rJge9D7cmKJOBE1F3xz
ShNw96grUG1YFbzYezE3vda27/u6kVOu7rGZ7r+m90amawGvO97s2ct0T4/3fC6MazEWCEsRG8rq
7h4DmXqeh88FWWehGz6ZugYYoXx+lmK/qymNc9XdfF9p6DYQ+AJXJVsNQ5GTqNz0MqHdvf3QI3Xs
Zu0YM2ZcZlWDNnipnJkq/Z4q/3LNjBHgD1aMHKq0djLlZPU2Ktj/wzzvQRsMmEgE6t7rXXnWlmVn
IMs9BwlCSfxyBYSEhB7m7DyUXAiODQd0rMnic1+7dtxodiY0H3OzbX8uX1DplV2mTGC+kzVMCmfe
XG63vR5nkMNoDLnHVNeJmgwLU0dHPrdCwyRcDLTn7ZAZutplDVzSU5TJeD7SEZRV9fQ/ku6sOY0k
CALwLyKCe+CVY7gRIJCEXgghJC5x3/z6/dob4di1ZQPDTHd1VVZmljLe8fko/SmHJMLV3OblrE+l
BDsYVaorWqxkjKbvLg+1CzkaQrALJdNQWxt3eIkzt9q8EJ/MCcORCeOK0jLwcIL/FmWCucZBATBe
psq+Gv14oSuEXgm/h2ZUFor8h0HNpYzzel8F4vQTveB6fSII00PNfz64NU5wy/ry+VNz/X47lq/e
rOpNEjOmsgUGq0C7uDg8NfeyeaAuL9Bk/TJVmP7VUCC7iQ46KN/MpYw208t2OagvlJmhtX40JVUj
QfPes56MFNoNmvGknIc3qOBWvvNWv8SOR2RgdmBX/VoyhVdOx/lJQIJXXF+vjcME8bQEAvE1NtNn
FmyoGxD/JWqhkMHCyMbLXGsSdRf5+imK3c38eZbbDlfXV5HnOqnf7ZZkaX9t7PgDISc4tjR/x36W
u/afJolrtPHdgiHsKpf6MgtvPP5sf1Y/bB2iGeX6CQYhXq2I4jGdrle+uOTxrZxR3HsuXuUoqqZS
8e8fNywm8PrN5bt58Ncqbup+dIa7NCddNq1jD16ZBhLYpaqFw2tyX11k3zPbr0Xi15v7bhzZTH+7
ldPpetbY+CXgqaTgeyzi1Tws3ofpNapolkvZipJ/xwaiEO/BtbxWJnhGfpxSQQg4y9pmSrq/1qXY
tXe3700uq1Y5we4K8+pqkhpv0jQA0yuHqM3k2sgnWifnicJENymqMBI4AktsN9mWqlv3QTydl7jf
+2GICHJOC57ViKZMaLvW8fLLb35wf1lOi20oOGQqKrnXaTBCEVaRr1hc8+rpJZGNx9oVHmHxNX0d
0RhWczm0eSZGm3h3YI/0u3mAoR/xEXgL7RVe949YmZVfNwXJ/aRz5bd2NHb1XxEoD8zXN6fB7jJK
3qvGs6Yy1V02Xj87qcKLkJBRg6PlsduYjP4SscBB7ZXNVwCfi9gmLGix7YbLTY2RMAUTmdwl1zL8
1ryMLl7x+kaDw7x3/u4BWLPGrhmgw6mDIb3I1wkQnZaNzgOq42xCcv2XBivRWVJLVJAWWiCDeUw4
th4ce9qsKkWtLzlki1JHdgETDDVEClVVFAvW/bE8bu86QhpyeMuo076T4gkSxIkPatUV/Z2aStbi
QrmuTfKRM6BTvqOYFYL6a3R/TD9sxHl1YUyw0WqeOXD1+iXGp+ZfKcH8NZ2Nc9Fo/QaV1CGVgfsc
431Voqtzc8N8jt1GIr5sWz46z5p3MXLKa1lsHtW/TLl4aKTWcXbZ2E2qfnO4cl9I9pPu6r8hudw4
dsna37lmNG4mCh4fSSHmsGycksNHRvBp7RO17OrjnGxdbt9wip0Gcyl97iUNHcl2TFXQct9VbPrg
kIFiWFs6DC+Pl/xfxadzAznS9rK3ydzW5ewZLFiBNN2WjUWqnf+rwodufxUJ7Em/iPnkebZO11es
wXN9fywuPtOiRfT22Dbtt0VUPVzia3GQyVTyo1S+vvx9mJHzlv+8RYyBYmtJWPE6seZc7Gw/uFPv
P/Kjw0QX7tY8TppsL05h6BDUTZ21Do4kOJ8hAzXwwwwbsGio2yGG/ibbWdRgwd/5kRv0EUU1fZrM
t/pX0KzuVMrXMebPXhQ9NaXNZXeoTkTVvn44b3B0X5MCgtFpNzJXZ7FcfEVFy5Dd50YBUwTC7LMa
prf+CqPoVM2jek8GiV62dcRnCw20MzcH0bVcHD9K5ZW5LGO1/GQULLSjvTUuTMkxPlU7gTbpkf8W
wGT1QNTi2ZGR+S8rCoBFe/+tcwGussnYr7D5XX99ngPAeZCu7Xjrml5Q/SxK+LmNDlYogkbb6U8J
no4lR1SiLrL7BHynGQgmtEoHiJdKvKJUO4y/XTNFkVoRtD0qG9/PScadO1+lqpEdOU5qCK8NZp3I
F7ooN8uwvCq8wakSE27ZTktDTSeDfBee45QH18QLGOPn8hdOwBX60qLxES8rQbRzaDHLVJnN3x+o
oVSyNa86tLjscC2+2s4AHHfI/JiHVVRKUpgOMz1nw1Im8T75cfglRbktuzPgVpVc4FDvO4NdhVi9
GN3VZb6wuJyq6i8VQK2GNj1Lc36Lj8rcCdQFscS+86Qb9XbTfWX5BkfNDJ3W53HUdnpJBnQwt9ne
nz72vnRcsUl5W+6atyLjqIqjPzVzjLieRBwlagUM9eplWujuo+qlSLZI9hkwPPfJqWghi+6Pfgaz
BD328vYcR0OH6hMpvHEdFy/Gr8Sy+mznPF50ijNQX9iO2HK9KBnntnGxXvjcVdfvj8HxO9MIbKZk
c2PyytpCoWb52H5LVe433jULg0gdJiu7QaqxiA2zjtq2bEhQsO6CY1jzDCVAYrnED3gjcRa3WLRR
Thm/oHyiNjEdqwC71QSDRfy37MKX74lacTva3mvR5utyidOLcPPOPLRXNb/xWctfuHT+E6ruAV7H
HgxGOy7Xcl2OpBJW8SjVS37a3qlrayuJpkqRnBwqjooT23opgevz/NK6COUCKJH3FsX0Os4c6iKG
gd8eyX1V3RgeVIhlC9nuX9CrhDToZf/hO54PleTnKoy47xaMC0NqZBmPLXG2mpnEJmoGgjPi5m3o
xQOM3UfFenc3NtPVSOrjptwkGT0HPUO99tGqMg0cJ2vqMzMaCu+QOB4/nS3zVEYPzXUvVb2P+lHF
0pqg36NG41qnXm/+G1JOGdhgKatCt5A11sHD0wsS99jwRZAgkxJ1azTlxHWkccGt/DNA7aQM/NwA
QvWuYOdR9U4GsO5fWR2PJpmGvX2b3rCWrtWHnGOUoYvfA9DCAO+kvTg8sB4c3ccW0WxryoAmsK6U
Lt689Fp+7WMrz/rUzfpUwXbc+FKOASLqxTCg0v7b9E6jjN25bHf+bjZPNepNqhvTcQ2NHWLotn6L
DJDzeobd1bVanP3CuOqB16vP/yh/dD5wuvS++6FVkqinB2aqazEPiklny5ZtHZdFSEch3rCPI6gD
9QLBhyjhvJR3sffdfgPMGAPnR/DxbyOZrZvannNaSLaLQ07QyOp8pc5xmAVt9U/7rqD/2+9Pym+h
ilmXWpC2Oq9iL4RL3yByCYDnpfR243bgSm9llVCQHkHbbwwDsEXRJQsjN8DynJk273kVocJlYeze
27Vu2nR2zCw3ZMO0mer/DchXvo8K5Si2SCYnOb0osVWWdx2mqfGpBRFcdQqDJM5TwyKyCot186f7
WQz7nkC5MHW18wR59aKGuZ1DYxpQo3mTh0HCGydRhFFCe95/9oq35gJf+PijgpsGKWFScsm6gSm7
QT2FLm1iR5PfKTMU+9IEqUKkgRIGRIJjWqE+z7w+XyRgk59FW91WrJ+/TTQPST3UnOfGwImqPiXq
Lc3uL89tORoXxwl9Mws1203MRNNsx/ryRe2caIja39X86F58uuHTIwsQvCYSm8Ay20v5GzJ9/97m
is5G2OhwrKfQBy7WSjE9u1nYEVUrXP+7W5ytUyPP2S8BFZaxWFXdLw7LKrnInXIIDHzuJF33iC4e
Md9MhwnvKPL7kJ+XohuIMpbEGBTuCBAI1d5hP1eW0+e5Ij+2tXPcKa/l7Ydq1pwfJusMpaeaO84P
E0gXIFhjnIvMrRND2fwz5xuVHSyeVK7HpVy3+1USgoO5abgR3p4fetdFJweLtoTj3QCoXbn5S5ZT
9fVS40MrUGkzhg4tyMk277neY3B/Sfaz+3I2UuojmexSDK1vl5jGUAXU2E2L41zD0B/O8GlWquWw
Wd5tP7KflxXQxdX6eqsfhc9pOmc4khRVMsPlNLVsnTj8F7q5WcTg76Nw6l610zjLCpnq3PfLtl6c
0T1hp3U8zmNYvYtrPTPLbhpnPJhlbzndTcq7Q83D9DoBZVI1FaoL+mxlcLHGu0vckTNMyn8MWKAq
qbL7ncJUH+fx++L5iwC6AZYsDTfzIWouKzDL/dN6GHpMZ0zJRSw59XF3FCHXeTT41Rbg/ekBcYdH
+7UfJTTmYitHLln+eqlxDr4hWztuw3mkwelZ0L0lt/VFZ/cu5EXo8PNQACnO85OyTeWUA8D35lrS
8Kr6ZODSCsJb52bjjXj2BT95QHFbTMkNbeLDe9+gJehBuYB+PjsrmNZvUtpUDypr6HtNu7eo+yyn
yI84qLcKUcltNfrdtJnG/ysdLQOctHxLmpbAa4f27w2RsX3pX4fnGWVr2vwIdht3GHA798rtpvy5
rfywlo/qKdyL9hGr4I0RlO59c8fRffOrFYFOAaT6x5/P1Df19BvMHhif78PvA1kanrXFbqc8rAfp
FJl792PXWr5LdTnQNNk+fAV7rHubMxpaEbOjZZcMScjHmoGoMKqxLduuNovbjZI+iHqK6X/zSr4K
hkUE5fbyWd8TK+E3d1R5TxoKYmQurk1qbhVjmwVcAllU0y4qfDnTpR/HD+dy8jPRBnG25tNEvOjo
wX0bayhObsyq5+ioEMcGCehJWR6UZz7APcbtGEo2NwuOdopcxPs3mVNGF1teT9Npu76Hw+ASGrLp
TgZYU2zku/exLXdoiTbChfe5tEzB2I6ixoQLyIpUO5rhXQAEiibDTAbnUcJgOS618qxPutWpwL69
N2FBdvYj1ywua9G23F8E7AwbYAdYOI/8aTI4jvY/Ug8LbzD5eTS5RCmNNHRugQdl1or6APp/MhFe
xFIg/IOKnG6+gYmZ/5qgRvmZv4bDVMS6y6GH9Tf9pwHC5s0WHCn6WSZjvqda+beLiUcmNqAlHV/J
o4+96+zGvI3Je/S+buE+BzO4ywAmbXLPhCz61L2/Xu7VxxdPlm3l9hPF+zGFNB1EHQb+p9Ve5w+B
8QQGvAeB9a2TrHoxB81AsIfSXj8Ojp+oIXP5pPAtnV/h4b3bT66O8mc2/cBEQ//smV4EzC617y/p
nZ89ePVCz4SMyhxpjXP633NtGRrSGqWaJCnhZbINJ6XTCQ7w9yHCC3yy0vCzDR9/iU1iKEGQBt9f
8h0Y13y6k9aEqRAn6rpdN8WylTDamGxL4v4dfF64742SX1mkC/TIdIXeHr9H20vvQn29nOvx+GY0
XMiaqUAOzKGRAL5dLiFtYZT9dCKKJ9sA+WU3CBZyIWhs5vUx0GnPheD9CToZnNGrArrX2pq6bhik
liGK6GoWfVCKQ0JMldi3UgMO3KZs5K5omAaNYn9SYsu2Dn0UGtBwtGqzizhHdeJbOZcC5DRwotjo
eQRutGVthnsUOp3XvzhDwcQFjehhqJN6nNdYYYgeVJJQCG2p4qlOquAra5uiZGtjePWTUH9eK6yb
MHWD6ifzjvTmg1kPgxF82bxTv77ZYkMcKTwp3s8TDgj6qJBcU0pzuxdhKKDNr0XtbRJCJEZ8R7MW
EL6fvYy43D5iZzW0oh+/NwDWBzl46tuFAmMev/AiLf/b/k33BRPyyjx81V7PO1tWaGv9usw3nfrh
F6oF3bBXgF+pk0pG8l74hJw81LYC6abKjNTI57ui2h99vORoUd68rd8S51oyV1riynuGcOFMebNq
mGjpArOnwTrVv4a4gQfOfRbLDOdyPjHwwvVEL5Ntd9W+flusXFBPp3Zh+5ZWOuz7u1RzjQyotXWp
FYuqxIYGN1DdZ4CBpKPe99bUhJpXkn8VB3InwODZuJDqo9NR0HnL9KqeiUZwm63GzaPhgS4aTzPW
1NerppJqLopq9AqOT++yqj+BqIrNb4syA/lblvQBUoS1rFwOFU6jIDaCimfJkbh5V19petAwTzDu
PKRSqnyqRLVUOffFVjRdB5OpCU7vYF+yi37CKMUQe9EBiUAYZC/G7OUsnAnJ9z83+1Gh8cSBpKL7
8ICj7zDid15No/Xo9O5Nj7EJgkBs3gpip+xvaO2uxhbNaVvJGDCD9FCOUKWxd4Fogv7zY9nlPxm8
dsjHqiaghjxHG6dGTBQckPaBTS1TMG27OM1UFsZiVNCKK0VOxZvaX3yWGWCPod4VSvlyBolz3S9G
TJtP47vjvVHgGIJXJ1j17v30658Nb0wF3W+5ODjvq/tCbEhC4/xrXGpv3Z4Psy+QeB3Dlok3DXb+
menu2UwaumcgG3gfWfn9NrjP9k4X44k/T/1LP8EU1PmPaZqsZrdVUpDqrbtHEl28RodaUbkAk5fk
87Z4toyLnt4GK+I2w6rciB7eA/fKoDZMVR5vU/b8pvVUzsOizrLwRb/pf82cQehmTTDBJlR4VG3f
jGPAz7S+1xUOvgvt197u587w6vUxOjQvA1mu8qH19E2TpeWztjUY6F5efedaF57pmfj2xXfICR5c
84mTUDu1pXTkN5bxU5mQ5CqwHDxMc181olMg7KDtsbMpNDa6HC7gwqKmeiL6XvAm2KaRxyuLXDUH
TTs28AgTWAAI2n1YGRMblhT8Kw7FVzEVKUQJRmL1bIBVAzUHeqAbUz496+T6PAnOte0j1p3Z8IKH
ZJewa/kih/CJ8gHyIRKEejKy9TFGLfybQMttglPYtfhvl+J0YJZ/B97OqwWdKQNK05vamqFUqqlL
fc4O5pE+wKkJqBKanEf2JirdAiPgUImUVwnjiNvp0LS6fuAF3KMGpGL5lq75XA0uybhXTB518CqE
T9GX4zkR+OKFzpz9tBjWFrwgUSdD/iQe2fjvWIdOGJkrkL0tmGbRf2rw27TZj5Qu2llhWb4BnfKN
i8COjUgHY1KeyuwCF3+PTrUcU3m1rTsokb3LOJRfG4Ft01AB7ZTDrFg0xG5N5YkaTd4sHX5EQ9nz
3gmpZUWR/Kg8x9fxeh3g3Wumt841MRrzTn79c3XdsXU5trQnFDq8saaQgfUynoALwR1/o+KqujC7
a/IDbHB43z0NtaLaEkp4iCdUP4mGs3F7aTiBxUDfCu55DjlLWd85vW0+0nWMtEQbRJLe1/zlxonO
7m7Vj25Agl9gnkQPirFhFV4KMHOurGYTRdMcleCYUvlohsQp8VJ8TrOD5MDwPilloLT69exmo4p9
ZewW5hDFczhM3W5WkAXxI1NG/7XEk+mh+A44UUObAaRtIi8Ft6t1tQcTh4o1xoXNKoBqFwzGOHKF
qc+dYhNuKzWJ/jX1c07P4sxdW828kRp86kwTDXm8ViZKoKupAAFCe95q56gW2BrqIEY9gaSneAH0
SC/Th7g4HyUwWSkfnR/Ywalxatk+pt5SyJJ5iVNfNlRhwZRpKIfdU4gVrDVhbKq7b533tCYhYVH7
HH3tYAen2l9UnZ/1MjRQIYrHuM9wWmIV8uYjLERFm5vEbvQe4zRMUAu+Jzc+ScJ0mlywIhXz4lOT
o8DCFOexj/PC1aq6K1aUVCBSDMShFh1UJtGWlSVm0cy7256NebwxyGoZZ9FowJHQMVT9D2kA5lFU
BXk+xwuk2VuAVTPj3bs3tmDW72v9yIBCyZYCux9EdZgWji2w63VV22TqFsP+3lxp3c1AuHL+zfsc
jxz8czxI8QLy7UbDRfUJ0sgYXe+amfn8E4XkP5z5D3qk1Jd7axpSTgj1u+YcTnO1+zusuI/3mudy
VQuyjFPHDyWhuprvzGaiqhUZXfpyUGPfdNRz2gcBCuAGzo3RSLpdZWckhztmK9xTbQeZvDOkIJva
dt/fBryyXMzIiQIdeW5tPXrhEc7Sk3Zq8Xl68AEKqqHth0om0zNJcF5S7qdeRSUNFe/7PFQ8mpXW
zswGWZ66CUQ//en0++2Bud/IH1pPh8Weh09VTyDXkvJks3pobnbLOkeofMv2JT7Fc81iFqxO29kp
G2+StWR//3E9NK4s6JcN16YLZ3NbNGje8eRLCIoWXX2Ey7YpZOUP+nuAmFj64wuKaNmwf+v6HYKn
NPtUPTUX55oIwMP/0ThoAbsIPRcHcdLd2tbnOrPk6s9eaJYrkeal68+2A8Z4Mi0JxgPQhUVFQp5h
o5DhF/ay19+Iyt5yX2wuRNJPMgVlLZcI6Q/b5pYUUot/86v5lh+JkvlR/vPPlbB+h4k8evP7Z2EF
EWcyn5IVLPtWC8Q9WrRsstSZfFknU4IpWK+IQJxMyRqwDzMhfzecsOIQYsnZsUHDZX3L+9IAcimo
DsVfzMGsrtx0Tc6Af70QYJEtb6ffB7lFa5uo5S7VxFLTrGZLWqy5fDW77C8X8TGhMB6Ejak8Dpuh
fB7j5KgrHhUb+X+Qy46wQQDNfzv5f9kvTQSLz1ZeL2L4uctOfqqXmICdxJWqvoThLMuKPljulNSs
L693zTxuo871LAxnTbR41YppEjk6cb5nhrzDMg6nLqT+sGvCvzLjLL/S9xloJwxdd6itf9NGowsN
mDZK1Yqi4OVk0VazCGKdYkOx0SkwJB8t+tgBjeLY/6cBQClJ1KqnypdPb+T+PfNFc/ey7Rx9HQ2Q
RO/YCdXSqWUYSOzenuMD+ASH6MeoSTy0oJuU0qD2abvzp7hUZ7tXqEFVsfeGWKkMCtCEIEqzXdq+
XDkwBL3lBBXrdf9zYseWiDfvkcF8jtR3dDWLAtE2j+FzMsGM8jRVeeH6/3U0NiyhxjUNjFHb+/In
03pOi5KvePW95kFwfDcYp5U3FuQ2fsLzLN1U9TxlOASOt0SuMecgJpMNcmGGZ6YAUnTKk1uK8fNL
4UsVXTQEKdPe98699NuGBosOig0kufW8pjCcgEcWVVyiP+8C+22fYw/oZQccZpaRCGRTZdNZnsnz
1Wzg6iu/pZi7cntdXa3L7Hme7owvfmppK8TBTET/rBdamMXSdPGqxaqsIYwOM7Uq57pmTWUfM4aL
sxVcCxqiI8GnmhLUT/7XWHe3ACA238Ea0tRC3KXgl8pxTKf69It+7QTl6fO5Zua6vlWMF8Awagtj
xXY4gnYVDSk6LSpUZAPPTMigAP90dGUazv8AotJguJXjREutW5v87Kabdz8I/ceXXW3uyW81RTel
PpiJnKilUmsGK2kpoia/UrybzpQMjg32wlNJeml4KK87f9Pv8bFb/is1Gqn6Kjbt4lKZY1T8zH8K
4wX2LU7llUgN9eCt8BbcoRCXcx8P6ejvTc8n8Mw+g0j4GFILDkOKVBaKxi4W61jbxgGGomXT5bup
Uj4QG388CDJell/CAr63huc3R5+aWmn55sXFYjPkDn+lwy8l0vcE5qLwU/0g+9SU0NLVbB+q4M+y
Nk3R09SEYNZANtIwIFHgbPtrAaWchLAgAYJ7wCBXzlTkFDXXNfiu6HvWT5+nEZcMBpxUOPeG1LVv
JF2dlb6vqEZuy2nIcu+VPbtqcD172GyndUA2HD9qgvrTksNO79wZzuq1Dmkcky39rQQLJIZW+jZZ
TrH4KZe1fhA1ayfitvccWlqswLAumNMa2y6f57hXmj4NewkEs92vUzMR50dp0yiXhLRbkzR4K0rC
EG1hRMlH6cIwxgN/2ZUd49oRpfToVFvz1HrRgf1nJzFd9zej7Iq0O/nK2RC10RhBdBMzPfeoh6DR
0lmv6EXlw791TrdyK2ULFT44T7NN/swELpLfU/kHY/4J+Of75qGYv4fujH7+tETZ3LLz8AMghXiv
SEo94pWZNZdasqiNFYAKBOlVbhA4GHYFyIHcxqEwqSb2HWWF34MSUt/SyOvH7g1BwOrfd0QoiOh3
4XNJmPYGcp18wjn+kdCQ5f7sqU7+c48+k6877E4oG831P/+q54eKSMUi8U53oWFOm49joVaMaoEE
KfqdmolM1ezqx7Kh4jGkSR7yrQBRE6lUBgQ1HAlMa6fgyrLJO46WUiiBogoXDTYz+gDDnTLsyFN5
0tzPBNx/fjxoJlBwxUUbDYWlrHkMENBq8PhVb7JXsFHjqMf5usH3wlhLeGvgFxSI4ZazTBXFvb1H
FuRs2vsb4sYzjw9mbMvqXcrXPPee9WnwgWkH7wTv1S5WdnVTWN7De96a0hQrCAmAGUs4AVaviQFZ
4zvELM7XUkNMKScCdkzj8BUcxW6GYBxnkbmBld3v1cJets/Qy4/sJzbE8s0N2aGnEQYGHGX7/QAj
3moKDO3G3Ksm8h73I92x18SucPYO0p+3/sKhnMMbK60lLgoekD7nyUclN5MOS3I0pbwjm+Mv7Qb4
JbqGjCEAkZBKRCav3Ez1NRU9IdDNKxgot2QAO7Fr5qmyXBh2jHTnc2V9fyRFThPGjZT57v6cGrni
r/Zo8jND0jUSOB/I+l90bNs+IjNDDlRfLX83xUq22Nq8F/DEe9exL5GaURf961GtjAwa4sJpjcMG
knFmds2VH5mGYkrNJ8eVUer+ry/xfNfMzd62WazL8uNCTpn61zLzsiVkGwUBAB+065neE7tORRBV
d6eWjoks33e8jifZZqByfUoddUdg2vo9IUHID+QtOi+aUCvsxsFtCkKP2ugxnke2M3+nmkoGcpd5
gtUVOaNALBEeJWaKHLm+zFdh+9DPs9FJGLquTj6CTKeXE5wNbwbilFytebrWkgRs3gSnJzRc3fdC
+5auPg7VJ6Iq2p+l85p+trasDIbra6lY+4KUVuavi75h4/5ZcFtykT82iPm3/eQvctVQtrQamkc5
gGpyfKps9Ee2/D8k/GS0YETfwI1TRXic/zqqt7qz+yZQb9Vx19iRpzHe42xWGz0aoJeXqOcrrKcK
lhN11un99J4hWbuIVatZps0MsYWeHpxwGGAG3E+K7OhjctDlWU0TfkLT6Mh5pivmVdOLGWiXwX0Y
AWUl7tiuBZKEFwbRCtzbm+EYYsKicsKqfhPFyIrKZ7bDFDX7NhDvTRTGKgdezL+OLHDF8n/NI3DH
9UO8gsRcHGo70gw46aX56KMYAiwzKOa3luwfT1GQTyVjnVTNGnmAud928aPUITXH4ZWwf7GlMTwc
bI4fv32Bi/AgM/ubLvIR01PYm+qHUxt3UJpQXMIXAl1CtqxWTSxaKW4HyViKnesVFD9wtuH9xb3f
Gfjt39T/OlfOSoPUWecmtO5KSJpur+oRomgFPhOlZaauwLRGpCZUKVyNLNLUyPkXhSeH+opDMU9V
dSHJQpNdJJ/jHLoK0E/19Jb/FWS4JgSv4wW6TCLRv/5DelOv53w9y+yirr67YP1kAgiA2SFJ3d9K
1/vHMSEapGmL1Bb4UKIaAtOlisyg/+q6VKY4di4iZwNOEWFO5mW+FnsEmgY1jd0ReJH2xv3bmQKW
klIATVOILPfqetW82t8yE9WKJqXvHVWxVHWBRTMd9VlmePxmqqoynmPfN8BGmEM6ytO/6l9/W9Mg
rR90qoCvDASx31BOtNHcUkBqrcndselxIXVv9ZYZ53Vk6xrNjT8mtKwxnj3dTPw4ZK4mmaaa8zdd
SVb25W3t3qFio8Jg8ykr5wi0ZcdkWJvZNVEcMWibcOV//AbRRiJBHL7+UmwFgzICaT01qNcXI+jg
YyLFycTRx+8fhTWGgh8uRuyLZu6hOe1oFMD/d8S8+srE7FCIIOcoM9X9IUQ1FFwvUUMwI21+i9qb
aWaM6xJceoIvaZHcEgv+izdTIsD7FiPcRcUK9iiM8kxdjjkeRAAA+djPfh1b7R5gcbborDONUJPp
C8KQlRr76nqaghsM1+/iQSawA0Lc1aa+jxOyyCAY/D2apZ2Mm646QtIKqmHRwDPIedeSdyzOAvOo
K8pbNxcpM8yF8wbDGKfsNCNMNuflQ+OA+b3iFrYF4Te3zf28fL2X9zkXUUkb2bej1Cfa2E0DO1sM
AXM5zsPADlDzPk6gY2lmVf+MsWY1r5CpFz8ev2Gyw+2vl7D+PqNnG9a+j9MMjg4w9HTvvIGUn8OQ
2cy0+H77lGNdJyUmHNpNQL80oV167RxgScAQkCXRobbzIAqlVN2QwMPnMxg2XxspohsIL5I/kZoU
LKoktzWIsjgVnCx/g+rhVpFP5VbtfaFx44U14b7G1VzBv1i1oXS7hGl5UkeZ2txka5ZdOIsMWHy/
H7V1tuVvTtWzJur9BTyLMux8ha/BKTF1FfhoJcnP4/f5Ow3iCU/vwytuukWL0FYxK+2w7eoJFevQ
gZoG/qIjsVWYNbTVVCJ9kAIBDgR1BBeRnYHSNtPN1N6bv09QXsF0uB3AVJBX65poqMyf/9rPSfkm
W57li1Hqk1N5/3ntnxBOqrdtsBNIr8tpBQDPEmv8Kt/RK5DjUHy8G5kb8x3OUkMY2DB8DlffeNmr
Mar+C9A99CxdLCi2DIZ+Sb6TA6nBcmPZBpDAPrjV01OmBdrd0L/jx/M7v21hCBhexPvGkMhqMl+6
DydcA1+MUjCOePGaMVyXfdzswCUmS6kTp/jiH0MHVVlh56pM21AC2ZVoz5+BEIcMzGZ8nbzX4QR+
7V7vo2LvPt5+bz8I0l6CtdD+dcNZUQXkG0pEXZEjnzMYZuOf02L9Rf3JiRJTWgnriEuxgPw+ft9W
9Us2Pn8bn64WsL9mKAEQygyfg5LO1m76HM/fYZl4fZuW+H3fdXCdIbcIVbIS2RRe5nksp0vcaplb
M5rUg2x92doX54EkVEx355KfQAXINECQQurzFYZ3NG277/CxDV2OxFCNmy5WDnpLbBWnGckkNleC
Ux68vUiIfoiBSeTcThHEqy22nFgsgwy8osEFrHUhTASognTuaD+31rGDxv7wG5mML0MQ0Cp8RiVr
i2FTT9aFHyMRJynZwg3rYM1Ez1kGpsczeI5DE48CE9RXp9SrBjIbtlDVyiXBeqAeHbn7TfrAAUXs
uh7Vc0GhRh+VpXFRaCWkIzKyXJj9/p69l4ar8d9MGkEbxwnvBVeF6nuswQS8IC16GAuCjBPrtofq
M9CDQ3MwMeUK+aPhZM2YFovYLKEhjDVVj/pPv7rQL3TYG+DkSPNyoW8QDRdqxiM582kQ5ms5XQi2
2ahAIYyma1DEg6QpwH/yu9hVpuqX0UpT/EfpLBoqFIvxnR2LduSQ2vSf44SxbX3WLhrYSKihkXXm
9EG4u+tpM2tCbbQ7PxBiC7tjeW3WOlRv1VylfvXYLT9VvFPo+Z3NV4Ioh03yoyGlSXf3/9gqhxhK
qleD1u54v+1Nk2yu6YroD49qyKryIFccSFyfyB33mIDBv4ewAijB5lH75MHSVlmVgWMoxs/N616V
Cul6PvMiDwjsxSZLgcmXy/G5OUYLkojkYE7byuPdPMVAlrKWdq2MpGj26Oc/cdthpftc+bTuyOdF
qlXtiYw4Xr5btSSA3kHbyBZwhMmXoiXEn8rp0pTHJbvXZcvlpbvGdbYPgaOd64H7uYj1M8ypJfQ9
XkSrStxYNRzzxXa+K1vZR+0dO25LXvLi7GYhAIcMdM8k7RR0cN/+u7ubpfW5fIGvoYsEBPj4vXzT
btkzyjvXhI70Z+t6qeeR6DEHbdHARwOiZobQy8A9nsucONZweoG7JTTzqy5NmwgTbibbU4psr/Wi
2bkMZ4m5QxNglQrll38v+v79rCt4h1YMpfnHo8KfLN9hqVlziogkmAVhDFU0jBrMeJgh/GVLiVRr
HjWXoY9fzuGa38tnFpPr2aWSNjU303xWCUilM4XqrS8q6Be07Lceti89kqabqor1zI28Sg7acqEF
uoZ7LTlItELhri21edvSCCCb6GjizW9at3xF3UQopOYB8lyiwBuo5SVNcWrXJsaaTPTZ6rQBSyVM
XTIbwpZTOFvJHT8XBOJI1Lh4ajfKqp+1rpEuXoXxDUpba9sHga4roLQiuvUumAGFko3hjGSYYiVw
WNI5fd14coktm5NUNFChrVCZZzLQK4WcuamSqqzDpzUrCOKFnr8l3/DzVzM82KHspk6a4rKbv7Wx
7v09W5OPHM0L7xngkiR7GHiHbffouYuLYyrmAmD71UX5tX49d1atZJtrTC2kZWiB+mXKdGlrUl2t
cM42zqsafHh8f9Tu+/YyWTm83D/T7X33DqrflJ/VRfXScp0rlZZ6Ut8lXg9TXBkGhZw1Wo6APrNV
K2K03mBkxfGKJNhLzwwOdjTPhSrM2zrpSp1LDqdqpr/omm//lqvdm5fKvUp3/TIhN1QG8xKqRXyk
oTPBOSJRyU93LJGA/W9p0bCfKjcTjWIv13BYfXO4PlEp30Z09L2X6YGnZE6WHfzg/rnQLWZKgngJ
5Foz3M6Xl3PUIEN8lHPOWVgV8+IXBwZT7kVfIovP9mjqhF/RKaCXxkIOr0MzUsOkGyYCiIskH6dJ
OTM+1KkxHNypyuLjvIWAclRsbujszZzUlH+qb5lsvup1QDx52WlIvij8xBjBl2nie8RkpHbq/5lA
fJxep8t5efN56qxeCojW3aQl2C20kzpA4yv8uWKXRXTczai87KwheGY0gOR+5JBfweTfiRPVUTgW
jm+6g2K5aBbn9dLkbufbAusO8Lqvwxei3CJXRSu6OKtewGe7F54TikllpQFXRqXIkDetBUW54jVy
vxluXJoK8fUULfNfsvtUu32DuTQIlix3fCOp518cur1hHJjSeL4sL4bBsY3MYBiIbhqyWgnDZ/s4
281LRemswWBzcpd76XZnG/1ScKoMwIirIWLEt+oH9ehq8hVDJTLUe5sfhWEkLw/E334RiOUJxus4
P+XvNHZO6zvucHThrA43gw04BgQRD7FPd9thADzID7KDBdLjuSK+ZzuA/6eBx55wkYi4sqRMGaja
fQoM889QecoeDy449GneAcpOtR0Dy91o5SKeTvd7+UbzFh/rj5ewlAXnzuFJI5rikve5pdjTgSid
p2fZfr7ML3PJ8JOVXZKewpgipphFRn7esLl/2cgw24dB8i3xccn2D8Xyeo7YlvhOpSt3YE7+9pW1
pCXm7qcm+rNhOJOuiboeEBja9Ld/Jq13Eu9DGXVLvqjPx0+SBlHaz7/CMcydWxqZ6s/nnbzg/UH3
ESCGwP16QiQLNYfy/FFVlkux02DPQg20lj8OjNNWPs191XtsR2ZXllQJS19RUviZmGJ7arKRuabR
0VXZmSCfqTvKCp2MJTIZRW33e5LrC8jwVMRok4mUcNgXjpP8pne3wPEdPqGCy6kiDT7kv5OfdFc/
dvP+Rm+ynKY/vUzTUzG8/Xg8iEzosVrF2epHOw7x1IGUmnFSn1fN+RmHg+1d+/Adv3GHKvZH43X8
j6bzWnIcOaLoFyEC3rzSe2+a/YJotoH3Hl+/p0ah0GpXmp1pkiCQlXnzGkj3QbrijB7Nnd+eOe8g
UPPnqCFY+wEewLDm8PeiPe+LVSFgw1BO3S/gyYwwaKqGxdlJWe+tB4vC+INzn8H68shWVPx6AVbJ
H3dwyEOmeK2lpYCuevyIQTMhqkBd2Wo3wcZ8cRRrJzZyALbvP06cbqJSdeglsKzjoL5UHLX1ixMC
TDRe+vP60u1UilON/1Q4l2Y/9HfIFgCaP+EV3aOZg5jPxEkNFG95lz7TyRU4/E++AP1N0Q6iygbd
hEdeM/NgeG0z9gxn5oqexpWOn8OS31dD5mWNHfwJXsQFZJcWzLx7b9QOFtv7ZusvOUeh5PR8tcmW
sQd5BXav9QIOBGUHd4Q5UCYnWAJaQBMNBBRi5IAWstz2J75WODrSDlZ6t8UpsNlVO2CoCRb2F2n3
Q6r7VF4f/I2K/Pveze7SmkKEvRTrzAVtH6Yb5EbNiAo61B8UCIQ6dHjTBwczUSXyw9rSMCK9wEP7
UDMnovrjxjjAquCqSoS2IFqBqP4jzpcfbn8wjHyJv/vWnZDhASNSbBIgK74ZGEhzAML0J+cQ6S6G
RShY1FWOQSPpURuRs6Cff8LJWWhFhFrnq0N96H0Jd/eROFV6929SKlV24Ngyk8OFhdVHjd24zR7r
gEch4vzggVBsyWZnVqLVuUazeD7O6b4+idGh+8FNKln8IVsMJvtquYckpWL8zgGEpGzH9hPXdzZ4
0Vz/87b9rBLjwkyev/0ZvNO1dl7i9QKrWPp2hHM1rGhijIzJFbsak3HQ2Y3XgjQVuKGMUPCh0Z/K
qz8wdIhLGH2hTVz9ZHPycnBLhF2FFHfZfiPF4dumIXN26h4uhHXFi7qbYR8OdorXEMvf+UPGQp+t
KDjpdM0K3/70Lm9vA3L913yFP+wXz+P2XbFlZmk0r3iLERECItclOYBHMYqba49VSHSBKBut+rWz
7e7hYuSSzKEcCxdaMLaLeI0Rq2LxH5K0VkU0ScEfVmwvRywwkl9BtobNf4sO6r+EqeDCFgrmHYxI
toKsS9kiOQESAAGtQUvD6+UTrgXY62LFz/oA8XSYnhmYO4zD2AUU6DB74psmIIH8mZGmjH1jtdFu
2stDwPjVvvy72Idzf0u3dA/6gFphx50HMuAdkU2u6wWo5crdADlDXUfAc2etSX8PuTncw0pFXUyX
wmRDnAVbXIKFOZM/7P1nsuEEPeW77bigdyhnCg6YG2VeLmFqzjiNQSzhc6zxJMdqluA5PO0YxC4P
uC5ItHi2oweUX0JQaX258jY2u2J0lP88oHamEYTdPBJoIUKgLExDZuz9cYZHcSmeJ/4MbgbsPR/4
Zp3hsOnIRuN5RLNkUaTnVLwGmzG6XnsKnL0PPvvnCDS9A1awP6VFsXXxGzX4SDAiVjUIeESWS79g
8jr2PDDVnHuDXba/VvGKc/G28/Du8B5Cb17ffBSj8QR3anNm7XGrxTob7cbibf8x9c/Lp/sKNjn0
eHvzz9gKEStyD21Hn7EoeAigs39DfSFpY1x8QqZ9kcDEKmbB3YUS5IorGtVQ3sQvNm34jjgLkDrj
OYAJgUBNAi59sPJP6I92e0WgeKzCdtzcRNbrs/gI0nKzMR+nkfsmqpi2Y4SZgDMqnrAMa7d0xlyF
lGDrLrqXt+9X1d56stGmHtifnzfv7tJWfOI5tUze8gWwhnDqgiWBCY2CmXxqntR8or9U2HrPCv4W
WsW7CwR/Nd7l0Sd7wZq65kQy5qa4yafY63yIjbu9hjtafAm80Jx8Ng9hMI5uhCf2m0og8lFxyj0I
tg/sFVEZsA+JvoBlM2umfQfEvrK0oBlE0ckJgaJE0NfQx3/0Hx66QMKB/RdkSDBVE3W3tCAcgnw+
VrS0BixHYZFC72Mpg909jAch+pUvItAowhqYYwbeNptsTD9maMhYP1QbSkyPixwOvty6qCI3Z44K
4SzFmbQu5sxtmEjy7eVT2GAcAqRDskf/lm1+M8yHC86XWE6rZ3OJLQtMaBtTfzI65tiPaQgUkUki
fKn5aexlVkRqTbfn4cndqpPRoK1LoXYfCKNgD8b5UqF7oiwukS7OfzB6gcxVbVT+W/A0eg9lrZ7l
hyNK0Qwog0FhOCtHxPIwgBY/+TJdPuoP/A0vDTCOQftDS0pGFUgh2LiHbPJDJC/0qMDtKQfqXrvR
/fxbQaosCjDjUhBrIrainncHQhQIPUKaJfwWsFulKzLn2o+1ZqcCxANraGneKVHBkyN4yTcY/bna
nh0jqjBtjUc2AC22J6hn7vgUzmigqHvCNghFuujxlZNY2ILUogAbX3DwUE2CXiLIQowJ7GLtGA8Z
hDHrOHHoMy6CDTi79BtqVbjkdRSoR3tpy4iez+N9gzQX1e2TCCABAvJzct4H4k3Bpl0Vb/1AJ4tP
Pp/yqYt1eMIeAwAX415E9u/6A9LFXqgZjRNQHG0ENoq/LRYjz/GHmDAU9wR8/CKNpH1CsPhEssqm
6eL/ds94ad0kIQ3FCnLJ/gmHBQUJmXGD7crF4G0rguHIlODTHQbirEshUXLtUvg92JxwwF+KLaV8
fAF9wpyEBUJ9AwQU9AxYMRdqOM+eEO8feVkG+WJFF4wiF4CG3hMxOZGb+cz/DY50YQfsxxc5rk2y
xb6lvus+HQR8uS1pJMzC3GV0PrOXtBzW+jbcNCuLACEOAJY5WH1Bk2SnTccDkYcVDxYBwYQ5xSaP
GEM0glUZIIkLvaJgWlBMv5kM/FPxQPrG+fHPrwkCLFHB3p10NPuMuU+88DYn7Ny+erLziJA5coJi
XZvdwb7X9clDESCiiOD1/mZnWFUri7MJnKLhgf8EfCK0zng2937L9nk57LPpL8Dx1Jo602CTLZlz
8I6zJsF9BES8xG/zBIW+yhhjprGKLmBS3V0ucTfpq6lE5hYxTyELjABmCbrEaXZJb+U6RNPlCAuy
5su1ZhELGlfopWC/k2PWPGgycO84pjH2UZmx8NfJExyF06DYkF57ww0EAjJyGBQphXMAGmF4za1V
8ZcIG3jniq8xpMZWFDEqDgcnpHROLCibmNwy9NQLGO+UGkrKsMKqgrIAslKiRg0B28n1+p+CmAWH
ONWyN/JoVIDgurQ12+xJa//iTspJDzT38L/FwQiu9PIe/k7+hLvr7EBp1ANdKT6j1oS0dDZEMDgh
026DPxfO8/4D/qp4jhXAWwaK8ahe4NxeGSzoRxLsR7EIYI4R2xcqXvJkvmE6tdj04iQiLAGgiIHy
Cv0kvF3YCDQs3OiU3PUfIBEbg1X+DRSwwiHihQHqseTU5SSgxpkz8Eu8VPFViN7MXTTwPM7CBOHC
r7AtHV/gpeqFoo0s18KNEj+PGztpNqTIUo1/dqyMVNXbOoUkdGtHulIkf9HbhJbJlC9P034BoxbW
tkNsM6pxqkMoCcoaf+F0AJDK1haYlSefMsRfIEDIA1nuQQUZr7A1GTp4FH/tOfk70tq+UJ4A+QHY
ykV3tiAZYL1sL+G4/strXGIUS1xE+T3jXyE0BT00IPugd6fVsdlC+Hvs5kEYhZ+Fv2yIkVwzSQZv
e25fQOfv0m0FXf1iQfC08NHGso9yACjDvgXb9FUUoS0GL12ne1En2CNA+KduBNYZmeSQ4kw4QysL
3Kz9UIRMujpsd5gfmfsojuNJWiFn/xF3CQtyJj2IZywiXrSMqXvhvmCEQrYM7s3sLvj5erezD40Q
OSOuZnf47w5jYBy20kkSZqr4D7FT5TVZpdiHiqXJD/XdWMO7OADwUYuohFxe2lZYjmz4jFvNRuSH
jb/04x7cA1i5AD7XkJ24/U5gzsGbXyOazhPvH0sOFv68T75NyC34cRRPDdxjDQy8r94MgQrl3Lgp
XIvqLW9JVFzg3bxgDtxqf/XBnYwbGy5TsnBOpAKAH3Kv47t1VGfdGmvl7VWGMgp5c34PTtgm/cab
jj5D9AKAu1/2p3PFJZ6sBxm/cLHhQoQwVZ4RJv1UvvyUCb1PtKLLOUZL/RVMPphaOO/gS2EpAwZH
lj3BiqBWRMhhpoXRan7sSZMzp2Ao2sJYITiglMU0I+DJB2FzRPTrgU7yLgLE0nVyyE/0dQvsvgjN
gOypPcNreoSFPmdWWfYQ4l/KpZpptFPrZFctApw1nTfL4L5m+gm2BJYp8Bt8kctAByP/sVji/bBE
oUqTVc3fcUv9t+5jQweehtmpsLMQ+YBMv1+Y4GEACPRinJC6s52b53c4YiwPuOXI7QHlO7G5ZdWT
APW5NLAAdBDz5s1vslcO2dTYOuhpZqSnQ7GES9mz3QqEgx5NTP7NfEdzwdA8nqADGCbIts30tRBj
MX0qpYpb75u0AsEMFgxYYc9ncWFiXt+fxMAT8oXIuS+yOkSUksH5FF2KhyAgwxNY4AU2SYHXvr5g
LImXZHnGSWetuXN1klIrC/Ns3AyMKQ0JpAXIEswoTE8QtNKVeaEuclZzhzPL6weERID1BMQCAkDU
KuEQiJ0FS5yMi8TtLu1oWkB8TDhYoAEd+2tNE8shOAPc19RiuEX8PrHOwE32BIdgB1KT7v1POt6X
9mJVPE+wDE7vwhbaoJkE2acmQUrQfjKo1mqEWYSzMih0iJzha0GKQU3fc3sB6JTsBBNOiKPYToHJ
PuFgse6GLw2HKd70y+427Cq684lFei0H4av9tL5UugMOQKRd5c4ZFpIjEtrFsKRfiOsQCUV+PScw
8Kp9cOtwBM7EMe0uyfNQZ9mB0xTMfcREdtyBBbMMXnln55DTpU1A+VfJPtow2WzlxwjBEooKr86w
LsxG6o8KwggYLEG4iD7hTAST4m8GgdLfgZD1ohxTAemwqOIkN2IZlvyx5aKoqcMMxRE1nSU9hhxG
wFRoYmVw4svhXDRO7oWIggMIEocettoHHc+gtXqgnxMLpnALc67qd1wlrhh/oYWhDesZUvUnCzGK
m3JiXKAENxjDYb6Cn96Frzbkqp+ieI+RDN8oEB2YHXgj9wBLM0Mw9uAuQWizeWT43RwAFFmoJBIL
53BOGAtmF9hbbOuWJdUc58ppvk+J1lpZhLEhNuO3yQtW2egAen3W2TecLaTgwQ9BkkMDrJI1nO3o
DbldDKEkwJaHQhjeMR1n03cT6x8YddTdS95ATYCYGEKSgajAv+eUx8qlWeCHAx3GTzBAcO88Feon
PaWrHaFNUYO5DtqrPevpuqQhZArI+ofVFXQoO9luN/Q8KEmu3FEWOKfb/EVyNHcHF1GL/6FjD9jY
E05pKUgPgLW+c1FiHK1lmYk23ptaD2Vs3xc1jb+gb/0mwCm281Q0uvTY/IqkEbcKHpCynaspNn1m
D9qZ2crS1ClImq7N4yQ7uQ7Nc1liNtvGa9fC0iIagkMf9esociZG0k8dWy4mbaVvdUMeYIJASrKw
4G/NResnm1Cu7ro9zqW4OZbkWbLUdvtuHXDrjNWvr26DMpiGcrioxnGfMv2o6XCpOpMldyKdjeBe
Vd+JqbOzPyhWtJaq9NACx0SyTdKCM49bNtlyOK9IjShN1p2/jWSTacGdbtVbE2i+HRG9Idfu+SKy
HGlrTUql1yLhLI1vJ49uPqS5Koy+fbVGWKgDpTnJJYmipWsUNKZGec4ceddIPdOlUikbnkkhU8Ki
Tjo4CSFW41HT6EkV71cZmr/aG7Ytoiu4kZ7bP2O1WocJHVZ4DFwLLmTpbHPLBLYy9q5W7OTsM5ey
TRkAeODvUeY2m0sEM9ukIQCKwSMYz2kl7ukEL0pswnuCaF0NOmmiPIuQblpVYWBh1FhxeOj43g7y
2cxOAYGvNVu2zJ7IQXMx22QX1Dt75HjSAp5khwepThm4/GhaSFvTgJ6hgNPBpvGjFq5bNRvMcdYT
fpgAm2GTq6buOqA+WpyjwUvJwi0XXe1A7w1DmFW4Lfp8gIJu7Kee6yGtIGgAFoNrT9oUky4NO1Rn
FgTJvinNhXjtMCWKpluE0m8m04XX7FfcReZC6cmRUj7t7OTjf/5ddSJD3cdMH09lGEheAMaQeXfH
DFd6E+8TyZlLBpSCcdGpAG4PF6U56AT+DHH1LBWcOK3mU5Yhsmmo7Rx6oKKYZF6373iW6xiland3
IvtDPDMdXkB98FUW0iqtVs6QzoMASog2zuyalNo0PsTWMKk//LG8xBJROJ03yypgnQ675goALsCE
rB+Okoosxm6/e9LpIifHWWYsPECcpmWBfdWSVGcbLU3VYtma6sLSAXxsssAbRil/1nXEsTWsAc18
EfKkiHsgbnf6QKGqcEg225kXknA26qsgbl69a/LHq/bQhNKurm22WM5KVYJ4KddYa1vh0cdhS4m0
t1YqyFKUfue7OjBg5bHXULypbnDrePG7K/HHKM3yEGQEZTRSQafgr9wkZg/OSeebTbe0HT61XhI2
ITnLoAtuhhb8lok1HXL1bNdYZSdmcKl9VoFldbJL1hSECKRhctQJLXHS7tMyMTtXPQjlEZ6Y7bYW
RpnF22U4DKt+ltKKhlhuMBfryazjsa1ylqDbV67CpbV+dd3hmr3klj36eG0TCG/62bC3UbSw8xlM
oICs6WHtRzvFZFgeDiq9spvRWqQbpwIqCvVvtG4edm3BkT2SPeJPdsLODKY1P8CvF7b+Y5nb6BY5
qxRGWsxmWwfBjMkH+MuN74AGl+bJqj/aemOT2mTfMSAJATCtLwBlzb303g83tdTuEVXquOsHP72/
lpLNqG0sYiJIpuBm5H9lw9Xs0fUx/XTjkw9gRERNHfL+nskHXppPJXVrN1kYxFFzGrAGHufGX2eS
H6UL/SYMiSw5F9rd9zjQgbXaexKvTYg9rP2ycNWq5tQBDcHhAovHXFhpzi2dQKOxo01cthjPDYcq
WhfN22c7yjFizn3toJUfaXin5KrqHoN+U9kMoBnFTlEXKYZN9rED3XLgghvFelBvhrrjQTec+2B9
+Nh4gfzoc0N55BVZZyMDLp2q/IaYQM2rtK9GjNPNrIUKQnmzz13wMkmHShZVhtBvB9Gz3urZht8/
5NfxlFkvHxRFxq0UqNn8SLIfLjpfWWizT9/H+V3HFtu6nRnww40eXfnKGw3lmo3TGD/llBQLVb8N
8boqv8zmWxwfZk3DHLGSFm5POh17yZYIb5aS5VH7LO0/z0NdvKXFiXJMSvGfhfq47cScGLAQ7zdp
9NCtfYk9AQsrpmt77eQ/IYZSPh0Ojn8xlBr+CCNUOi5b9a9lE8rmkC9BpWSLEg2ljh8lt9+S/ctT
xM+sgvnonbknXPK8lI2Sbfn5focBxTUFcmpOCXZR4ZJGIFAwplCPfBHcA613tXhD6tXtQtpeTuAN
m9Vi+ByrVVyuG1Dp/pe7MKrfKQRSM/iN3EdlnnACUO5p96v5r7ZahuQkD8vce4T+Luhe/D3KkCws
un/rkdbTORWPZvNwELLZmiyuloqLozGDgce5zi0pqDboZPSt+ISd++SCBxKs10Mw3Np6n/qHMDoG
3Sq1XmNGWi8/GiLMS65+C/hOYQfLo2DQxM6V5tce9xUkj2FlujtZZeJets48ydeGdijdC1UzAPD1
j13WC7+SwDnYfNUE+7hbvjAem5FjLVZveX0psGcvCD/HZxSbU8bvc2+eopKtsbzgQ3CzquoiyLdy
N5Og8gMU6NwcgbrKvKeVrX1z70T3MH/52qXJvlX1HAVMxkbE8K3LoETxmRsVbTWKc3RJzK6aeiqh
D3rjhjPYyFahafOTJ2a266MvXbu5ar10VGwM/HpV2jzwiXkTTVaijLBTYCfX1rNoou+a8qh8Dfo6
rT+d/BIXsJq2Ot4iBYf7nDo3hsugfKranYeFAgSApo0LHmHqH4tvPhsFQMleogpa+Vk1tykQISwr
GPrFjEooj0vUDuLylQeCo4Yv/Q++Otoehi+UJXV4MPST2qWisJTpwtpK6AWirwD+rSM500RN8CRm
a+gR6yN/tNpC4j2p11rdYaGLSJqaEXvEYOmEkGEvoK9bcwcxIS32TMUc7u64osfRw1MJ4ggIAaoS
ki28buJTi0i18LAc6ZZZp0FX19ir88Q06+DRMFn7+csc70pobgbn16fG9DD55E7fJkWwjY343nce
1pg0eajDRGVTuxtHTNq1sxDmovhvoyCzTi35JafJp2PHP1FDNsrgjrs8l4HfMDIOlH2ddhyRYXlK
Sw3fpjw+eJJHj+p/9HZM5Y6QWzSttZeov4GZztOAKQr+t+kObzVAE9ki34cmYAHSl86nRn9moqlU
uxZ/C5O7ByGya6A9bmYlx2Tk/hmAEr07y5oaJCckcK80ProYSIfUAGeMmDENaZpX6Uhr2uD1g91B
FN2GtNjIWvtVF/YyKXlMVVh1EM1LgyxuqZ9IDpZi/Y8S4fQ+IiPxsV9pf4vmJLpGQ6V97RWWRyyn
XJOzjCNCYn4b7ElgfGqc29wxnuKijWkRaimXli7Z4HPETTfL6CRHDBVs7vjGAcyzUZf5gLgAFWU9
d8Zg5/TtwSa6qMZHdthZ0a8U0jGZcN2LDl0S00qhzQuLA4+pTW/5Zz6nrR7tvcX1KzDvwhmcC1NJ
8MxNWDRjxHqD15NTZWko8Svjtta6Ex5omjnyETEZTBJAljCQMEWokZ4j2EPVTeZlnTwqlsW2nQBM
H9IRlrD3W9d3E1Qt/2hQQcXZS3wmeauzvWP5lbf6pGMVGjaHNED6lHFeZIRUhJZ4QMRlCKzvAGC8
6+BqtJiP8ixk4G1K8ENjNFdkLNQVhHdufBAPjhR0R1t6OMhNysLfeHCIIx2b4YTXlNA2w2usHJpS
j6p4LeIL3/WE3x9wpiVyMVesfqJKdKpESfDltT2gdb6UPcroT2HI3Jzjti1uBe9aqQACgrPThqzF
UWfB9ompfK628ULQP66tlD3bxltLVkALXexCpDi50JWwDG3QHMF14olfq2DJmcPmzxIuK0Sd+Nk6
9sqD7rO9kCvqlE+6lR9tB8qPaE2CgSV2yyiZY+6aOAc/6ldpu3EBy8RM0yuczVG4Mv1x2gSCo8S7
QaGUFASzKyadKddZqwu4y9I5iaXP1nPxy8OPgBJr9P21UNU/jX7Ritn3eflMvE4BrbigYLb3HDOj
vggXlLy6+Ejks+MGJIhUsL/Y9KrS1JcYXkx54Q8AHGGmw2SXnu1AI9CN+dZ07U2q5SuM6qssvriV
ejdytslOAvCjXiMKrXikvBQWNLoxmYvMgV5GMKtMdvG9TRNRu/fe6UEmVOyszloGPzT1VmZd7QeC
mmiZsaXAA87XiGGSd1pTANwBUSsBNnEO+mEbXaNsvVrJB/8dqQRePsn0+JmM6jGHye7yLOqytvcC
NoeBym3tJWAhroZNniG/y/3gf+Yq3sAJwSnJRQ5YjFlsaDLsVbjImm9SE1IYIqWzqDybqpZPLXU2
ss8yeSNuU5vcJvpX65CHGrUHq4TloGGhX/OQkd4IblC72BBW5SxVraXMh6oZXJw6cSZIpYKsPiDJ
b/MBpiWYqeqaeE6itAm7m0zzYrjtsa1CD05jiiWVTlaRF76dsIA05JdzVRoeWs+8pBnS1ZF5cDsf
ZyJcVYTCZbxLRr6SeQRScjmYiQIYvTlAQKxjm2SAKTnIpLFyAJ+Ai1FEs8ybOggSGACIEOBpRR0Z
4aJT4oFv9/cxZdkQqcpW7fN9SQFvTWLTynH6Gfv+0efT2r9ieuxsnuOsWqRskOr6I+VG4uTUR2+p
eI8ss+nS2aGjL2vpjCPrw9H7RQ2i7QpGvHvlnVJGUAzQesTYDtbpX49OM7CKZZezlLX7zVDFEcYy
7S1pkFLx1ao8T8pg0ydWAFYCZGmsiLmwqn5yc0BH0EMA4jBZAm6Wroe9WmbfHZXZvdFUhp4aCc6Q
YJFgv0fHXnvwLswS9UN3jiVQmwQZPQBE6pOYFqg/tooz9bLrHnqx1FsOzlDZ+5nzZWnQcBKZvpXe
oY3xkVC3hgFG3VvP3mdqHTB7J/oAEM3tCB1DdNC6rOQAWxQXsxpd496Zdxn+F538Zlob0CLpRfos
i2lDYLaJ/9faDrWt4ldnlxfuquQcUW8AYC5OohMQgcFZ96GQRu3ytqUQD1mJIcnhWCQ3reDXuvE7
juDgpdAxIAUl4IPm8A4C6BF5M6cS8zklnlol4LYpuX2V6l4CLNDFN1ay6Ixx4/c2tnYY+bAg1kft
I7AYo/KD5hyk4RhlxyA7usMhl/dquGvqjcTq1FjI6smFLGihNuO0bNR+38aYEebdyjVhoOWwXf/s
GM5cTddEokYzfjcW4dEIUvx8ZllEolPeORKH6hqhJ6BRFdhYYFBlOY48tHtEJqrJxq0eGAn29jpp
S+aIEd94e6FIZ82X5k1NGzGeFU4lDgElUDaqgZIe2SvHNbVJc8tbqbnXMHeXVetAjQw/mpoxm5uk
bxIeDhJt6woBwroj3jBn1hoDaW5JpIv9pdWGWdpoyfzYus3aOyvYbYxHhDfxHygQjk8rqT+klTft
Yg5LPVgqzAhhRqyVxSPsGmDI5O6xEzZpgpykQb198pUHkKQ/juvAwOApIhmLjAx0hST15fa5Vtxp
oaaLhmvpKsMyBuoJ6BXUEAGadm7UbjfQ+ivGz+AS6UJAQx19yvV91EUd2vbs7aqBbUYb7y1O2zbQ
L2amrA2OjKY9KME56qH4qtveZWliMNH0n7K2zKkdHKWuequxbpXCFEoZB5UOtZyDSrbVBf2oPkAI
VxjDi3XJnzQ3VIeWp7zsYE6cQpfcBVAtcU6bZGwl4YmHo/MtNAusVixrl8rVsvOxG6mkS6lCd0Ne
Exfq1X/ZQN11ESwh8e6CUTSUDEJOVIEnmfuBh1t8DQFaGRMBzqVkMhM/M4+amUGGY4tmqsE2Savl
PW53kc4Sn05FapJVBmCWaBJJDYlWnRwFYjYAU0GP0UZ8PjVfVkM00xjQoMZmCkYSTABVFH6HBnzh
c+3OerpYulktJEY3LY91jR7ooVXdLcxYEFcu+Q8eKpUyvaWKjAy5U7eOJ817vdyAsmuS/6vY4yU3
nUXW2I+oqjdj304HyfxNrPoWBipJH1goqfnZyquVrhkb3xd4Xa2mU6U6VvUIowwPAH8E6x9S/YUc
vqqdcq819W8dPzx1mrSoaeOVVAQTZ2hmNI0qiTKdvkscIFXj6ZefcvMX11ChaLw71IMhtGrxLlWS
bEZd2gvYruqsSwDErvKhSUNy9WGB3tjtKPU8laKzryVza8jl3OYkkRvWWtHe7tQJdnRyQRhWjdcO
s7yDZ18zDrhqP4foOSa0jNVvZEEHdzgBhmMdy5tWbmfxsDW5oRT5YAfBjH80Jgx1y6Tp25R9P/93
IgYtsuGp3cKnUitK6/e/thkqufjOS50g+T6fhqoxE6NZ0eGb1KPH1zZR4+56jdId4sTRp9jy++hi
ymZVZso36i1NQorYpvCY44PLHgYSRxtxNiK1w/qjJcgUvdM/uIS3qEnFQhv4VHK4scU2h5WzXdBW
G9lGdBkqbVCq+3OlXdF7iAGbSyKqSenCakZf5Sv9KkRAmxDTDQRTWyXAyNzHmyTs376qfo1hvE7k
T8cjRLKyV8wCc9+If8S8Elke90G5MUWDJA/yR66rAVazIFCuv9YaRlwTJFnPvpWy36gZzwtoiteB
SHvswCVOYJ6xhea8I1efAFZJTXjJWyS0gbJs7aVbXQYEjYOsHNG3QQQ96hbyTrBH1crveWzsRMdj
YtDXKC6Aj4P/IBK50B1OilmcWl1hrNb+nfZy+5ath0RibKm1q6x1dnoC2z6GxMp3WoDx25h+NR27
G927qAE8FxqzEf9uveIo49vL9HYZWn82J5tklceoc2feRWeCqaro/NZ/41eZRJ+VZMFRbpu31krP
2Ix6jMgkXBvCYlIArjpRyqo692+DghzUk0bIgMGAlLMwznXYZXMmZXeS5yyFeoxbeRKqTgECpVKF
2SuujEOmOu+kx7XHciFmyJKBjNJo1r6bFjN62sQTdIFzUKBc9Oy5VklTqwZr8pBnQUKhAmc57E6A
zxG5U54hN+Ew0hleQjaW47dq3QvaOMbcmd1V28BUL2GH+t2UsNTBVlfX92XBu6tc9MN8U+GYkWff
F7dKZh3pS9tG/zL6GzeZuFbGU5JjdiLDR9cMK0cuz1UwvrO8nJYmY0Ia0+0Br9lkhNbz0kWBTfD6
gBV89V2Ef3qULAdu1ZSx2LdaMt2JvnTjpSiVvnII4WIIUCrmXFPSdOmY+jSOrLPhV79ZpV81xnAb
YZAaqH+lzg5+DFZZIcNFb/xVWXpwvXoJpQgyjCjizlejbZWwgtCsdG50H0kEIcpwxoeqjt+pVvmU
ZHkrSWo0yTQfQTlEYCW416SOVofAoYGxS2JU0qc3RtFUCk1YMAFpywYx0eos6Ej+CNtdxDYnUP1b
5SvrRsnw7vFIcEduIpk/kRyGQiaVDip2xzHvVK7shTMES1WLb6Pf3Q03CxdNEl4107y6vrdTsuHg
txXSqhKqbqaERCdhRlCVn6YVFrM8xkBNBRfUg2RWdd3C8AkO74zwlQX7sbXw7W7la6FoxbS2cuGL
rSXWIm/JKEo76odRsQsv8YDqT2OL+QdIqxZUK08iw4U9YduA30d+sSk635yWfU5wxWCvyuRTke18
ZULQqQi86nNMolnGTbVyLDfI6z1Qf8WT1m6DmiX3t4bnX2Up39XeCDHC5wQt4mExBBrMAUKO6jBt
FuwX1qVjlss8aE9tqtmToXXObUrSWlyhHijQl1R9Su8GiNO36dZTRvnq6PVnZQzbwKkvnmZ3C5qo
o57WOzeUxhmxsV4q/aqSdBs/QnttsyPjH2m9UViNIdGXrkO04Vfk//+d/5sxn/BLeb2J7bX4P7gE
OGkIN17nKTU8+OAOnr7qRkkMY2MorXq13BgAP28OWSiWpC3jell/9wmTl5xCFZYC4jjDpHFxrc12
srGNQvbFXk5bpZUGnTPwh56bF7o4fZqgtzPHpddmy7EqTGKEjH7So8xS9S9XhdLbhB9IhAKs2uL0
LsGD9YEA7VWqEFxLml3Wy7Mu56WSbt2xdzSgn2QydEgbb4eAwb4fFnYc7w0XR4vBWETdMExaw9Wn
ZQ5NrXNODfS9IsFi2OShSLunH0ZY6rhIJH1gpIB2MpWlvaept87FqUAr0j8K+8LSmOSdArJXxWCS
RV+MOU1kXiTPOeRqzIsbtyQfbnaf9TPFRlJRqBgSBMyd2W9XAhnKvr6yTWf/H0fnsdw6sgTRL0IE
PLq3IkHQW/kNQtKV4L3H18/BrF68GF2JhOmurso8OTSgQ0q/MTmjYhNFssgifXEIJeR36LSQOcJm
arkvZ2jMg5ruSsu/Trq600rqoXKszoU5N6B1Q6So9sqMOIsWjBCXhcToX8tUZ/xkwp7muNIk6m+f
qq7MqCa7hJW7pDKcqo9BGT9SWf0oBvCuGc50Tl1eNPz+pvi0i+YUVVOB3a74N7SRW8yAKySiTQV/
s8UOG6csQjPjKd/S17YQV7PKPtMUmWDzrkjtPMfQC0eUYSVz+a5sj1LNn0MzgcfZrCXgrJIv2qFr
zbKdoqOXN6C12eh3o1IyWCN0IHW2ZhJZazsur03ZH2zbPiqjtsqRcrTaxoyaw9SzxdSxgM1YM8EI
3/VC/VWnz6nE3jEwd1b6bRXx4voj9YexMUfOTHyAVTsU+0w0CAeUF5n7h9RhMO+D7MixVWX6TjXK
TdcUXi26WzEkdM77h1PWyQ7escGtHWvqN2sknG3gGlvMbu0y+Wrn6C1T2KO6EE5YUN5mI3gMyzLQ
R82XmbMfKfbRL1/j2aDxGJx8ezmi04Lg0Sg+cufbyuOrOUBQ5qr0Uvv2Z3rnI/WzKpfi03GbPr2X
TS+edHViNpmemwi7jaDP3suLrYzB01B3zxojwSiZ7pENkqM7idr2Ml/dmD3OXDvFrBppHHU088rj
7ZSE/04JxLyYHlB8C2f7WxXEBmqeE3/GdUshlzM0UH2cMEalXBSolVXY3njO0eqGmUc3e8dTYTZ0
/0yDY3ER3/sio7UYkOTJmThbkImO8j0m+sYahmeFdVlaws0EriFexkCTPzbf2leLl04Wuz6q1JXU
aMBHKjCsKb92Ay91MH10qfmzXB92pXOG+CCJB+qw6qctOhrRGTpaMXtVUF6ZXR/THP6Olt/DCYpf
qHrwD2m9O9FNxULVZMfW8A+2rLw6ghVX+j4mNGJ9W06AQarTxuAKiDI7qqBkG0meZFLeDLCQeVbs
k5n5hdPc4tL881Gh6Qm88ia1bpmK1Ee3IoOyyj+axvRsQXvV6E8hSCt99VlEY+KVyade+5zcUg2l
BYE8k4MGo1Muwul2IokoQmu8aby2Wc0TvvzbuB52wtAukB9Hq3hvq/p7HjDYyJhRQhuOh4RHU8ge
jp94b4Tc1qWOCCIy3htfeW4ShFysMXkMKlMEl5oeR6KW6zKUrl/JW1AMn4aUz44JVyIwxVWfIdMo
Gqte/BL483l5ks2a+aCmPPmjDeybVSKNlw6bBGg7bvus1Z7GUfwmXYlGpbR4AFmfLbcT0cUsnXOR
Bi+hQsnfTcvFzVF75sXHmDrfaTXuI26u6Lih5fAn7IMhMP+nqu3mZnZSUB8GVohxl9OYMDeW+S1D
Ti3WtyIKvJchZjJdPGJnWczozyl2uwq4GkVt6asqmT5kiuo2Q1JOc/AOVIY5wTIqij/Y0/aaBoJf
ctZFpVSQaT2folpeOr8Au+YKvbgNLfI/a+CcUpaPqG9fnFEH/NUb+1aSWEACdqTQqPSralz1vUGP
kGa8DaXE6T8J2ugrDNPQ88WfY8DfoWvvSI79qE4ajcaIUjENETVpAKpxjuzlAUxI2s1pQesN2VTm
UaOU7CMJZi+VLybSawpad87ZCZQZ8ScvXKpWH9zyflVEySvtks/OUHe1iUpeMze6tYgH+ksS0HQK
xoPi9K/ZRKHAGmTr5ZFepoVWTNWji5DJ2xT0KL1IenOU09iyxQVmvw3zAP7LpF8T9qoo1tzJl4Qd
DPBKag32KiJ63TRJ6UggzFSfmVW9DVF1rSd0P4FSAb8EgcdWlT+Vdu4NzrDJpY8y0nY590JW4qBZ
pwXnGTdIIKMUaJg13tkxZEMa/yoW0Dz8qXT5sKrpS7Yaog3tmaxtpIKGl4lqMcLS/J+UEShS5rwZ
kgZhnkS//aRe9E4j1xBkUe/6esP7FnC+ZuNmhUY73U/Fc8kAwe90XPTtRPTruGuQqYkcolxjWld0
ijozlrlLLgk86SThFEtGn84cTO2Y7RJlwFDonmgof1u4h310Mit7PfaKT1Ek7tU4Y5FOVsmIs6XJ
Tfp+8resGfjNCE7gFTfC+prDFqmjhdsg4Ag6cFND9FSDDD8H0E/lBFGxcJgqRIzeSfcRbfdKHy1n
PvxIAgZsMtC/zMZEE4lFrgrPOuPKpzzTdUj5rmNMndej/0sYkfbTfA0CFOX/f3C1PMuiok2HrpDU
pTjDeDyRrG3b2179RXcyJQw0FR1lRoX5RWsiwjyouiLer76q1kqhvdWNOM6N6ikZMs3aXGtR47VG
4illTF6INW4nW1+Vuv7eN87DmmsOXxZVJMe2IH83FA3BKBO9Zja8Vuo7Q96HkIm+vg7G6GHH8ub7
6EhbPsAAz0AmcMxT0Fim/pe3HwOoA2Y72xhQFBsSBfWwq8P4z5qzj0g1IbjjW7f+zYq2yYzpW9bi
XgzdD6eAlYajIw14jUKb5lIlHqPWXacEhbOfdb8FtzBTUs+Q+r8gZlZSYAFFpPhTyPE1lFAeS3+b
xnRxF2vnTOWdRCk0lX5fTeo61WwOqtpOVqFbd/QqOfkgsoq/ZxUmZnNMa2df6Db4j/mHqcaLX1FG
pA1yPzVEfIWgu63xYhAdytlupScMr7JS/I0tEBgePw7Sa46Lx76zPmTCK+EbmM8Ptk65U4CHoPCc
VepiTtXkKOuukizdY7/YjmjluqWXEj8Cn+5KG/HkmHTgOIa2H8I49WG61m1rldlEB5E5xl4PaaRi
BYzoPcwUOos2VPx2nKFjQjc0JoxdeB6UYicLH04cSjSt/0DPg5qmE4y2lL1/C2JutsCUqBd8Kebn
JSxGY2nnBqsWsiOUveUXOrThOhZGI4UzhDa/7SuCL77QMQX5P6ZbXtzS1eU/FAV0Vj2nQ0wrJfut
RLBKKrJg4KTFiNEpZn0NNi0YXOUWa/Nai5v1zH1iOgivlhx55AeGY0KQJat71lZz/W7G27LTvQNv
FmyCCBM+fMMYbx9NVW1K6J517tDFO6n/AYU3mMN27Qt/MBj4eb6KZMEWA6xsrb1TlZztoDkE+bJz
dMCd0E9SJUwZBft7qeKIL34a8ZZo9Qo522VCrKpgoqyZo8eoMRvmrUr2kYqLHK8c3Z8S/iElKn1F
8yl4M2jvKwDtY30ZlY+bLIueioqJyNEOaBny7Zvmb47ZHX+D+ruVWAYwbTatTtIaJgBS1jV+jL3U
Ln7rEJ8kIsOIErFiT/bpvy2XXUejRT9nzXY70JaLlrxkftFyVzpq8xwtfNGji8O3VPDnKzafEvOn
goZwnpUTrfNgPg3WeyiYu+SMFIBBdFC2S711RTwwyFZXRqLvljtD0YCbJzTxTrW/AR8zwYacZ826
1BqakJi8OfJNWfOgEPQTikxZd48wG7dDRCQXGwsdY9EZbvxsBNIF9UzHQTbNJbXmTdEQ07E8uXEE
Hgb1DjMJ32I4Mc35NnrlzqzHcgIJ2I1AKjAfLW9s1dUPfRlXWJnPDbQpRNsBZi5mxY54KBtBWakw
Pe2Tt5YjGsCMAt8r+Ut5buBx1AlL17P8kTVMfYB4yfCFhvBOMR2v4ocKR3muq/g0anzZ9tWIun0w
A6Er/fcyVw8WBg7HBPphTLg5ORk5DvqqslVf6/CeBumeyfrZB/luy97zg+GzEslW4cbajfwerf5u
aZ0Xz9RxSda7WvORw3Rqw3pncmKoC/OPlqaX5Z4/BHvq0aCiF6eoJm9cor3lurXrLPURLKeyMXgI
DokD6I3JoRHDy1+F86ZKqN+Kkb4m+imkJ7caawB5TSytwyjetGTRxnVf+pL3B7zT1IpXU0mGp2VJ
1xhJtzrRU2SFq94szWOb6/gGZxVeDl7sjkIJylUZX8eabDtDx7/o43gw5D5NkoNeEFDj0ESQWfpD
HgNSZ9bxKT9FPU91hjl/CXPKn4fcvi+/ZDa4jjmFNkydgc+zbHkqZbs0CGPLO6YINE1ImcV9nsA8
ndTwnFTt3h5nCjXQKIpqrEqwUJaefvtdtE3pDRRFTuiQKnddg9IkLNE54SSoEZU6fhT9/1Umrtgi
WTDtazWW+44MqNJsgm3/LkOG0suVotr5qfL6MfhYsfkEk4m7Po8/4K+FDpMoH3FMALMu0/ArB+qj
ceZHW97EDMddzvBxGpaWRMk2op8OLLX+ojWkObkdtf7F1FmhuA1FFx2MqtqUArV0WCvIcdgelU47
zmlxyXRr44NVzGhRCNng46gRoVuVCwyscFrdW/qkpdpfFa6AsBvUUgOnvGjwmpD90DGZ0MEodeZz
1Q7cIgv+G5Vt5hTnNEsfUG71Ov5uqsjVsBf6Uf3egvXWWnjhmeGfFVrqc0hMb+IkqleY1ooqshY5
oeUlh0Yrrl9HRnpl4I3FvKOFRoreXH3QljlpDavQoF80TixLSZ87zMt4ysNS/WDFV4nVMJDQ5PP8
1FjGW6UVt4kmgsw/gpGUJB+sedR9hb5+LUZsXikDLV9kR4xiTfIaFIc4JQk3Ss96SJMbayhd2mc0
SK+l8esM3d4Yem0VJki56Sqn2XQukBrrrCdNR8crEO1zxl/zdXysGc9M1cHrkx2k2xhwY2v9RnN2
ZNpEfyuzPKfn9J9O2uo9ltnb0EA31Vrn0oc+TqlH3aYfehgC5NRYX/uXGt/qMLUvXddzRiImfnkf
Fm+KBHdFsk+Slgcna76iAXaFqj43AzZGjb6e4BhUBVWPUr5fc4NTWT9bPZVflwmAZJz3TR1GVFhf
7ZiXpJ3VfJXRPnBgPyqM/1edEQDe0Xp6degpy4QbN/U8BuFQnVJO33PEOWaw3Ihmvt2XX3W+TIF6
WoRFVL4soB0k8bQJzFPE6H2ere0A+lm2HQPIGXdOb6ffUxpe49ABb4IAnzVV/V10GOY+VXp0hQH7
TBMwcuGcV5sMtPR0etWRzrfOS6gXhOwkIANBkuq9/LES5IXNXL7JiYW9mnd6ycaRWfpHnrY4yWc6
mr4ywRaiJIB7KdqLyk5TxCFjTPwBdCcDLdiXi1a8BUUXGzeZY0TMwbF02UVV/HOrwhHDnQRFMmSP
zgZ4gFG69+vskPal/SSIDxzr3E0cXu0M8RCHgHQlCHDrVEZhZsRI/F32zD3mCBf5mGNzqtGdy3TY
JU2/i41/ejnTH56xNVs9xiGtdYdEsC0FOh0juzk1aOkFy3405lQSwARTiwNaJ8RHUSIW4zViKrSt
FQqFKSl7PL7yL5Vg+tuSu2aR1DTBhxrh1rLPJAJcV6tuKyG/ZGNtLcSOdA1JE5cvzGAhKU3Glcf+
b6jKJSGGrTGqoP0YGv40e+QeYErLs0s6IZOTOAyFJAxKuy81ZJ6LbWsIhEG6Z1kmpZUJA8R3zm2N
SDAR2UM1BnOZJv4lAQoCBwsjhViURuilkpd+0zd+gX5/aQvW27YtifWmJfE0SZRt8FKt6lOivrSZ
Ik5K8F5o4anvqo9efY313lg5tvxz5hFXECoTMboiBEkXhhPTCvNaK56v+afaqAAeU0GXy81Mbpjz
gqI5c7TjCQD96XdYq5riO/U/O3NJvuj1V8R097p0+JvFkjLWfIR6dYuj3AP8YpTde6gtbjJBoamh
f81Vehotb2vONhdJZK0FuCZ2pzEV99rGSyiM56CfPEK2ZWueJrv/G3Ua1zPQsGVJ1/pbzaacpQGE
MNXrqKpHR5LeGyBdQ0PgdOuIo7vvxK/6BHZH5zjchc1BluCh52Y3qe5I/kTIsxTm3Z+ZNiSg4aLI
zH3APtXiCi44QyVjeDITjcWEKtuO/vUcZmZ0sk1n70KqaaeO7xX9NTpOxIxp+VpSS8a7XveveThu
U3NmliX/WmZZLYpfjWrTVjvcE3Q5wqr6MJV4ndS0wJ2Kgj9LTmaDCFGt6gKIvHmhq8LboTTAk+lB
zeW06i3rTbTmvwmxxWSAhLQQDrBnYwnZstfeCqQvRgBGyxHnTNHX+ZS/NFK7d2L+KRrlxYYtigej
MdLPyJ9PVc7zC1Ja4bSfCNJuS7FersXyv70yHUXRI90j/db5GjIYPbyyGR5BJ7UfIdgL3/F/rcmG
+J9el3Ep6qjXPoFjp0QbO/9hN3OzsF0rOVbKn7io974BpJ4ua94Gj3F+D0H7diMZNziLAshrVf6c
IDS0fcaCRgatqBnckS23RFeptIFHsxu0SkUeEspBBLl5l156jq1TDYMhMjw7tt41raGjla6HHlCm
8OuDA4yln/JVxAagNcF3QOGaEyre2B+67sD2Kw9JBeQueY8VQDaB42lm7zJTZag0bk3bJF0UNkoU
0owV20JpDtlU/2W8m5EQ6yk33ExJTlNi39AJ3w1r9lKcfAqacUE1NGL9bjjelr1KC3UkpEaYbCM2
bE61u1a9ZEiYXXJe6bzONug3IRo5ynlyHnaYcubLBB4DvNe5v8XraEtzCemh3cM8f6NN2rP9Ysrk
VyQo/HPeNlUlaZAvyNVUZ9TzwskfQ0sd1+F+1t6S0ngZ0wRJtaZdpx7hjH5huLHThHl0TGNGgjS6
plmcQmWfFgz9TVNHJ8uKrbJhInh2S0SJkfqSpP57LxChJgnxwiAHkqzcMIp5qgzlzLh6o6k4M/38
S47F86gQIjT7z0ihd72PUTIJ35pMkEpWfiBkvgqBoQVXFUZJp3UOpgFNBluz35X73mD221ndpeoJ
oPZhc/f9whhBl1s4ZOChsFLIqmJvivHTd1r30xLYBVG7qWiJafTzgXXz6P6WQ/dIknIT2ig/I/Dg
ql93a8HoJQnJRJKYJzkBDwl2An2+jqPtMn0LUDs6aytjeOmoJ3/oHwNfrZXdRi+Lf35muCpNVXYk
ASs+GnUwInAiK6bXBbvz8sZXpfkdIg5JIGKoZvQYKvPbqtCz+cOSUjqNnBRrDpdOQ69LaaI3R8AK
o6Aaea1atqSAIhMz5algxVSz5qThthzndoVoLMi9At1gHR1TFnJZxXczkDc7LH+10nzSZXFd4HRz
+xnYFCzDxKmf9LJEwa0qA7rtfdp4DHPf1HHEkYDdB/E72Ze8BXul6SQ6cXHg/6xktXiyG/lSFpRV
nFb9KKEjg6AnoPhhMOFvJsPwRF1uxsr32lTf6WLcFQ3MQg57VtvupjxAGZ0XTLz1p5mqdJb6tlP8
TaApe0eQ8mzEbOpETv/5zrCeJS8Xv1YbgW0ONoMfmwNBX1q7ST7ErUgfS1XOvgO3K9Z3uWlcakcn
0IOmimH+BINE+lSxGrXHUSbHesIxjfA2q/8UVpaZ9rzTCfSD487BULPozQp/O6lf/05REd4NY6I4
aYK/Bm5chUGmxWmu3H3qW8aruJCS5FrO1l/q1/saIyAtZabgA7VaSGBrhcGOd39UiRgUJUkXcXsy
NXmdhlfDae4FA4MCT3YjB7b+DIZRRL2RjyPWhM7wls5s73xGtTjXrLsyNbYaYs0VDrvIcVZjZQCI
jL+mHP0Ri2yPRr1oEpi6qvRqHXpON7uIUN2Z1hpyMfqkS3cx1YpnJ4Gb7zhXnrQjyufjXKVL0XAY
ndEzWbyyEF620E7jgMCrbko2n7+AdgFw5WWVtlGQt/Re/SRftRztE4UaeKZsoChQwn94yjqkHKQV
aKwPcNrDyroDb8J91mXY32h6J1Qakcx2NKvR1fNERegonFdRItFLybfon5vY3JjMeqWzS8wZNKb/
rOjGl1ljvFGKtZ82GxMSl52HqzwP3lXtxQjiV1N2P1oArMv5Z5s51Al7rtez8F+DhhAqTeZeZQgO
IEw7Ugvfe67SrKWvtitKGiBdfBhSmiORfWDtXU0cUTZ9MTdrC39xF+UQL0SxLwS/ocghj6oqolTa
VlU7s1A5OufGcI0D3595UQLl0Gj0t22B8a4Z/nX1LEn+U9+mOvsLbXLEZuW9jXJa43PGc0YSUlOP
awNND2tSpOCstL+a4IP8wChcCMBPQrPfK3KxLRXUVGe1QJZD1D1GuXPC+JUkG7/FiNvatKZoltQD
+XgJxpJiNFFOMCiJ5ug0qM3DN+Ng3UNMEUT5lPj8HG2mLxvZPBwWCGYHn1HUAgSyOliABa1kw1ce
jHZdu4E/7JA31tS0j8ZxsRx82UK7Bon2pAT95+wnqzKqV/ikps4macG+DRLRlWCHVLDervNKuhM+
0LxPnhVD+WCrdOdkyNZIWBjS2u0tS2wdV+vecepbEYJLiyAK2saXxuY5SnN48qPLiBVlmfdtwgRO
TSM8S2MCXqjEZSGDVsKBsX0PPCDNAGYWLUwD48ms888q8K/ScPBSf3OKY68KrkuFWLbiu+4/SqsD
A09mTGYic1q0dVAIcJcW5M0Bgs7b1eiPTLQJGfrRE0iWBTqCfsMLAGmSU5H0ib+RIdybiGrcaC+W
tkmsz4mDbgNMgjP+U1t8SUwqpsS/IgGn4VT45p2jCz6JjTkxACvaVV0wsDXfehyt3KBCPlfNiEP5
PFnBhp4J/8guWjcFxpWbb1y1JoQjRzO97LdwvAcHNHwPq/+gxVd7PNLgfBIDu5D6zeSZICs/mzcN
4ufM2bfRtsNdOLBtmXgWzCeci+bCJrp2xjYa2RYYcik/k/ZVQh1gQMu+rt7ThG4RGi3Me9Yp8kkm
eQuDLVXyxLILIQSJK+c/VikHAtfAGcv/oLQlyknFyMwrPT5zyYYFxrPVfovAHR5tQrm2YtymfCzI
bXlzUFGIQ3PJONWJo82eaKNd/sp7V0RYET+0/MshHs95jl+UcJsnB/ryLbkryNLX4JH8T2i7oFUt
2LI07YcNrhVgYwRgmFhXMB0lm+6thz4GmocHl4CbkJDhTfmuWt6cciZ/UmNaTo7rqL+onfTuqi8o
NjwL/7Sev1TcCxoyIgd2sbaupXPkXql8+dC/A7PgCBfUnmJfldEbNSYigO3gugwf1ADyHxILnWJM
dfaNdYKLbjUTvYujMZdEWGUrC4A8/aWb7sBoXhkkCsTYEJ7i57bFpcXKr7hpuwfP4WBep1sYHgsS
OJR1/xIPuyo71kng8oSUAOYHDrS/HTAg8c4ZjvVFeY4g+bPyIAa1Hiy53UQC5BmGQ5h2G40K8RuC
UqNic8I7gtKTVtU+ta71rxMfBAGz1XE0kT/iSf3i1Joaj7jjwQdavq1fCn2b+/x5F1qRAgpsEwJi
hFpCknUMmg5VHxT+Eq1K77ZLQ1CQrvLYG/w81ED5AW1WRLeBq458+jt7FBf5q+Bre/EztEub6ZsH
LRCcCV29e0XxARWUNIPO3Gak06R0fA8WJJ5pgzggv3VvCIURFifv3bNZXhbKRPmP25nVj1S4zM6X
X0biZXezk5NaelB3sTzV9ZGYDCj9/B26VLpOofDWzPdwuFTja9ddje5iJ+gLQZcrSOCwi99G6y3T
mR4UxzrcT9xlRi4mkt8NcpfmG7NbbFVPc/hbTK94SlX9Lr4z/cVJMPy7kfhJ7bV9Jul5ukGqmvJd
P554ALpqn12m77Y7OVhITHRjlAmUXk/Vlc4sBhQ2oAD8NWDAf7iAKRtpCkzNhnV1gKrRkHqw0pyt
uPVagIaMgRfNOoCAoFl8h9wJmskvCSxeJBn+Ae02/vTYWTUK/JAVbx69nrDdw62x/atS3GCaDxh0
sYM42T0QeK/OIbELEW1vc5fmd16DucJvwJuuWhefVW4sXzT7qo+/NcPrgc2SGheTi/qUII6F3H1y
hEvx0tHjPZSfSBGZTXg8rWgJaYp0+FS+9MlVP+OBaesBlYiVb5ig5P/mHagnctbwRuTrHhMguUho
dWbDhQ5E1IPl3w3MZnuWLewNWnLAtVtG53WYoJTY5TETM51L+aZlRyR1VvEC99Jfg+UyR5f8htjS
N9i8eFAaJoVSZ69DdUszLF5PCufH24j1O+bEtmXsyiUnsYSNkug8nu828irOxvUJsARK6Tj0KoZ7
LR2HJXwMwZ15K7udHD21YITghQM2dlp8N3A4feKSwwKC/1+2ba8tD+J33/AsAxzMV5VYY2NVHsS0
wACkYpFfS9/5Tj8EoALCvPRM998v98zEWC34YIlzyoptwSMCNrkiUvZnqgmDoAWNeDj7h95/NZSr
FKDdlMxbCJWkPgIw0BHMtr9qeOG/w8rxIaaQyt56Ko1yStOZzwX8ba7Rz4Ht4u1PnuhhtzcLeFZ1
Ime8eBssj/0ponfNfY3wObj4wFBiLHH21XLCQSiCm3q6m6hGOq94JTHHvE6SpKe1xFZkc0aOJbS+
snwpYizmbxpiiX3QPgJCvMHmoScjjKL41dAAw3JiNx6v3HYBHH49HGLYOporTWgjh/kXDF5U7tmI
CMmkJUlmJvg/27wo4Y/PYl4CX9BVl3khLDbuIjZIbMpYBiykqnjVn4iiHPs1bhhyNT1lNycLcRIC
FiR8CNyoRmwvfJ79fazsK2JOK7Qbf81056tw6SN+yjDWCCnnFM7VP86Y4zPWT9xRw5dO/EW6b81j
2lL790B+SenbDPfecsErLwRLqb2RO4LdsZkoYvbUs9Urd5bdAgc0ltsaE2SzwdhjvQbDC+0BpAco
YMZhn+dYKHEhkRm2Dnc0k8A5GshvDVYBbmYIDlm06HoINlRfiHPhSXE+Hn8EcjWwi9haNix2zAO5
iN3GCO6pvWX0SWpHVOxpR7fVE2fes/muUsDoL2jTvNHalf8i3lnmpuS9M7VyuHBP0IkgYIjwAnLP
CVtifLz5AnreutB47LU1IhfuHFsMIliURjOe/L4jDKajebOkgJGEzY4zlVveLnjq4jaHrgRv4rsF
pFR3ys8q9rh1jBtmRyAGP5uRuLfkm61BXRHuto+jbYAVlwLYnTfyPY5ctNRkfv2QdkO3rCV4BBpf
sp7eWEISeSWUfJ7PDAgjlxAI9cv2ggEhsWdCFbeWnbgJ+HY0nx5zfbMJDyexZav8Eyt2bohqcsdS
bHuIkFQUsreFlDUxbEdFgCyYz0+KWEt2W788ZPRVZyZ+gcciypazxGw5n6bmNodmyztOvpzm1R8K
fJR+pe9jSv7wwNXilcugXLltsJVHM/U6e0+/Dq5jLlD3MT7nlQQq+4JquzyxZNf0NdeSUyRwridx
J8ZH47EAeEitGKE3wt/HVk5OIKhKwJCQ6tU9pm0iG4iYwcSyhpltHJkNpUe6OTpDnDvaBnKi5SYL
dmR7uQaq18eExf14YzXKjtnlwepgIFhSt0sHf238tAArN/6f1m4rTlOAsBOoYbs14kCbkxeRR+cS
quG/iIQoGhVUrbqbpQflOyfTXj/xo/TQY/VNdHf+XHVTTPuJEQ+3JixvYCRg7hUQq8lEWDp1fiuo
5WA1M5RPsadp+BGs6HtSvSp59Fxy5SdQ+DPWngxyutFMQ1r7xRG/Meo8ZD32p4LkmvQo9oPmYsVu
8GZ/hupVEH72F7xaaLnKR78wxSF6XnVeHrr9+Mh2mb+mHg6faVujrAHWAdIZSqH8B6lTPTtPMFrp
V7WYtMjL9bTQpXNCQ8YnN36NugkZQBHfGHcU31I7mP5HbIHJ2nQ1NFwEf5fx3J5A3kH7Yv0xt5y7
kTCZh5FsrPRsAkMCI3nU5fU9xGOmk50t986DoLq6XwXBU9xw7aF5RzDmGI+efFYb5W6C2nUNgS0F
MxWB4Wc6cQNire6IkH8G+UmHfXpk0y6+Ghxr22NCg0kqp0ndJbZFH7RC4PXX0oQUDf2qahdY70rL
8EbvFs3qc2p9t2I4pPo/nv+BE0DVfoU6x1Bmuw12GNBHtOETb4qeq/Y8ylc7Ji7GBKWwHXsM0Doq
YtSjnH0aVm7rA6eJTnFNfrpchy9xf8LdYxNzAoaZzn4FyUplFyo5u3YoWTbzZ7ptsk89XGM6VQ84
jLMfMjeuRGJgQXQBvTFuKD3nw3c28OOKCVTAkZKJD5etlY7hx84XK+2n28dLuxV3+C4B/77k7VlX
/TA8kvQFIQbTuqWqIdty64/3kIm6EfxYaKBOf4ifbP/ZPzuRR7HO8Yk+DroJFvg/1tNyPWEvJOU9
/KHRWGDiGHZzuOMdR6w5wkMwD77mklTUbfUJCyw9IdIVc2rztY+XyKPAVBx2u7cyoWVHG3eZoNA5
ql11CwqVZpbu2XTibiNIog53xhb9fW78xvovxsUSTjVgvXHfDiefZ5dYJDTP1Q6fo0ALZXlDsSs5
/3BsL+5xcUyCY/Ro23V34EcFn0T+EkanHKkUlPxePKKfXoMM86ZBfPapR28gCjK3914AGTpXgABb
s/HqgPgD6jfoN2jYn4Lst5XAnlA7Ekya60RSWc/hPv0tf+M95nTtoXoWm7eOPlJ+F1RXCSDM4TMD
d9atWaCc5nnevGbNEQJnf8140iVw0f5U/FpvlbFB6R6LG19u9Mo3W7j9dz+heVrpz4wrLVdrDsWN
dJXFLHFM/ecgWfcHjCfB6CXlUTjYAb4ljX8kPYyAiWaBQmV6Mj3p+iPzmEDm8zFixSWdUx6iE8lv
/o5hHIU6ZYe9qrg0lu09OdFGqd4wzjbFHWkQCmmCezKGBRCfpdfdh1MBZXXQNh2Ff+LWsA8BzmAq
Nlz/KCEzWYhycEQSdsHjb1JeziNz8juwve+RMu+obRmjPwXWmgptoqvquG18y7QHEv50HdHq/I+k
89ptlc3C8BUh0cupwbjhGjuxc4KyU+i9c/Xz8I80mron28HwsdZbe+LCnhFdK9SddI5Fy2dQ7tmL
SdV7GJv0vdYOdfnWLcFViI156bKeC+N7mYSgz2fpMLIZzmy3FZX0w0stb2VfrzKsfS1wQYBBUepW
pAbUv2ZFU2evep95jx7Hz5yKzUsgZ7TnkSTsVKSeJg5IXLxYsJttvFijdn157tnKR1Ejy36Ax0Be
TJOS1Y37UfHCKKfBNNsnKM2FGdUVQ62QYDxi0Sf/jMGV+bre1aQVSrJHGlxGoiIQu/UmT2cZGTwi
kGKAikBztSuXt7HgjioWdY9ImVVrMQvBa+opnkHSeSYCCGhJtwRPiTxdx9iPu7jyUelvGvYldhXG
PLQvqVs3OyYrDV1zBU+8uBFiTzO/eALMeCnhg4YLU5c4rzQktZ83yvidtV9mL2PSO1UBZeeCtpqQ
KJkQkaZJDCUjWcVbllC+YCbfigQKIl4JFVhZxpn9imYZBBFjvTJokxhoUoRJW8mkJUIm25C+xF3T
Bil+6p99deQNEPj9piAfymLuGER1heZbhWnpLdK0JwUhj15sIziUGG1KLjBFCE8mfTPej/43iR0X
P6Ai0cqByjDnzLUdSF+8ymSmOU29MLDlgLADzFXykQNBQUyTBmoSJXpIGmASDrHoQuudJh6SAPoE
+0iSk818AuZi4AMbUoZopyP0q4FXpdyrmNxNsJgZv3xMKbRt4V0ssFcKw76HORIPOYqVD6zS1r3J
t0sNX/5Fzq6BXiG7WOGWP4oDFSj2QosgYTS0qFJT1UnrGLmuI31p03rambUNT83e2ypv+F/IFKIf
tz4QfgtSnTIGoVS3QRGL9+ivrRxT3qkF4UCngso61eEcL/T9THUOUysU8r7bq8omkjnyhT8zfEXt
ckIyEhGOP5zKR/ig9MSf1vFFow44+FDfm4zU6UNVbqw7eEjIW3fYirNXmceEibWkd24bKY862PUb
4HUBs9l7fqXNoAIwld1OxFqKJharrZsBlHP2tF77bbxSw+2PmuHVv3WJ6ALRp92886AN+Z4Ug9Lf
hZS86PfqEBIxnRBr5eJyJOJygCX9C/64wedHbV4oCmWUazRjPcOMACOyFRseYbvVmyUd69uwC57z
YqRc9/jmSeC6UlM2oAu6E566jOyEcYwnIt5T5cM074QlVR8CzF/pISckzN0Kb0V4lMVjVb8rwQaD
vSnfG5OoNlcDygEcU96Q//BqYiMdOC5mooBXcGCsUCmDcLJPjQe1HA3Hgcl4BM6+9RXiEXCobOLs
yxB2vFzml0CeFYhBwB4qHOY3k9xzaxVNaxLg/V/asxW63SVbYKGjngOxzSuavq3u2LZn5gyFql4A
kORdBnCgpW65IEsd25wxEH8zJbAdFigAevXSGt4gwLozaspPMEOAxSzaWaiwlvF9OixVYywJ6ifi
7+ZjWAA/ClevFeyFcmyWVN/i34C7atS9/ClsSeVvtzQOAzDCOzCEUIPEOCm3X414l8J30n0LMumI
2SW3pXPZYmjbCZIP41yqtxgpg1ISdehIdKMNEU7+H5KwLHNt1Q/EJ/TzUh2KUnK0uaXLb1B//gsA
kRKZtuCkT16vxVdWnUaT2LVPTbopPhvtNmYT7BVarpvWM855dV0M9AI6axVhvt9/toz7EY9xI335
Ec8VAMlgNyJmc1yRd3LctfigTjcFl6IWQc9k+IE1AD4N0QUZ2SKMRxOdJ8Nkh0EZl1DNpF6iTLd7
I1wTSLw4JEqwafKKJLEhxQ+1L5P0IFGigkKr+mgXpzyAjUGBnzzvWwiINPm38BGMk47InyErmG5I
mahAfZ+JrdNU/XohM6L5dsUIH1fJtgS1b2rjmHNF8TNt5G6kncZYDdUm0Y4T/HMSoDzoMzuxDDvn
i6CoA4Em7zfisW5QAoF6RmvMrRO7AJyAXJbkmuQjDT8tatMFYZpvBcB7wRnT1aFd4xyxNDJ1tmi1
2VwRTo9EVChvQvcC++dvlRdtRT7aKdEMegOHacfZVt8qaPAC0Cte1uQQEQ2Dy3yLumHhykxCuW2u
qDTyFCDSwcdfhBtW9Un+6qL7ZJIFY3fzViyhh+hXaTwejKR8YwIGp9Ys3kDCyxJuTK3QAqz7bLdw
tTI7FmdwVY+rFDQvixHz8nXC0cmPSibjaadl361Kvr6nG686/yLsDFGJTTxzab73MhUehsDXAqw4
7ury0RWgaAarxIZgaty9vPNu4EYEa8I9EGsXYvSKxH9FP66pDsU/tCooQ6RNLDuCejZAY2Qe5dsf
wGeMsiKlOMT4B8iG6LzAFgaulpz5gMZPU9AkkoSsePYw7Wa+SIePiasBOiDIr0BLAt/MiEx2VU9P
MAE6FKZyM7+GjzpxwPDpP9OATX16XjaoiML2jHMSatsK3vphvYSRAbwRCAfOQ5ot+T38EzTDja2Q
4lfRONXdseyvoXpCJk+FLQse3hqtP7bHCoiIQ2ghUNHIcXASAQF9D15kJyRk6Fs5XVeo7K70H4B1
TzJQBWIXyRajs16/9fNzSc3E5nUEz+UXJKgoBuWMQqebyP4nBUHRLhZZbRiYuQ3KxjWIT4K1WwVv
vMTLatcST6F7envi3IQniox9UDxLEdGMi3q5B+eOCLp0qepIgiNNFSSu/4XVEfBA+6mP7XzHJN1M
IAPOtCVV7HfxwQQ3nld6KQBT8bnxKsymbSofcqoilKfK75ZhnsWT0vt77AIYmVuDtp610n9Egs0R
2g5b1aC3FHZgng2eFih8ykx5RAi9UNLAIV6NNjUno2lgeaqKyNXKB8RVTvjlLYhcumNlalSXvB3L
YGsMfRe4VhNurUI4VZivlxC9qtyHueZC65h0QZqdzIPM/Ki+Zeoj/hTID/Yplxb3NKH09swWX7kj
FBmRM7hXFtDobwYJxdXJlhrtasWbz1BdwiWtP4Ei9XbbqF/KzE2lHvgPfsAgRluAwUN/x5Jfig/G
OAk3K4VZMpz/bSqvA/x3tlaFx/SG8qZy2wAxNa8CDral36mg0+OYNDeR9FNYhd38O1XEcN9EdJHV
Kv8towNixpl99ZhGexNynXAIGmqXW7t5NYisrohSW+lz7L6J2vVy494EG5luyuGmW6sK5TOgoEtU
rEimCXqtlcKlko4Z8lyLC/UslHU+3dlCZc6/dqlDMK9KsCb6NxcviOWy7KOo3o3iXIKZ4su9pSD6
9GgQG9ycdIqzuS14PoQ9X9xErOwNIVv2wdAHkN/QwhasBdlrxgfozTVNz6q67xOvjR/jG6kOYn83
kbCbVKbE5944VuLemA7FlyahHFgah0l2wFnaeuHiOJF/O6pW1LUoQJht/ZIcpVunuYFlK8+quJSq
l9e7CXyW4tlgYyVu2W0Y9rAQMCmQrksC9ZQdePZwLYuO8RJpjv5Cw4xnhzZa4lRXzTs/j6JWEJyU
nBcWCaJbYCD0ltR4hCeE8xChGmC/o+2Tk68DMW0S1pk3UyIKl9j+JT+uNcdtR8ZfIj8aLbKVYF8L
f1PFjyUWYb51TKcBrK5fzVtestBPDZPmqJw07vuInxNn9dFXpQ0P19ReiMHhOU5JsLOonqE4poAl
Hlcy31Q6PcfB9qnzMNFpdL/QM22/lTjuJZWGFuioCIUjLcOLIysk9VEwF0UGccH9H4S1DNk10H4w
/GJ8/RBAX3w4kRnUM4jPweSlR0X9CNWPHLwgr7p1tayKigKtTBvIf6+K1o/XbQZyDUAHf2Yijwic
SKP6UkN9E6NswGRJeNiIEgXhlspYDyTbRuKuSVh64ggRxTUP4HMDMvlhm8k+5D4SAftZvqH1lK9g
9ibrVZdEsGmOT4Gh/FCjs4Q/4Sb0pR2MPxo1AUMGK3pNeIIn4Dwg7Mzaa0GxkQoBePNtbD7hqfLR
4sa5MY4PfESjfAz8ed5nq4L2Ug68sJhXYno1YmrsWbzbYVhvoQQlgthAswiCVIIC4Jo0d2XFKWoK
pmtQhqkkTsRq0pq9GyGlbolQFU/9n5ifx2xTcEYoaGg80fgpv2bmJ6Tl7bWhyCRkPS1eMxwhTRGS
I3zGiMD9Zp/QBPIboDTPn4TuhO4kujOyd0x07yQ8lV8LR4i1KdiJtIlrR1D/kJEMUz6e0lUnMLSy
JfD5ZNUeWlpDxz9mdgB6go/iO5VOwR9VIEBRlIZXFI0L71r0k4Nhce6VyiEY3aQnOPlY64fKKfJz
r7lddfbxXvrnqnkmFUm+KH9E4iTcBkg/z9+ScBMazXpuviW+0e7CyrYszgvkIqxrgP+Wj8urPHHp
zyt+kwR56Dm9CPWWy9CwYrwD1dDYa8rXNnW1qLRb7U/naiSk9Lcm2iQ3HE+ZuMUGC1uKh64jiIYn
0IWKkZMjxBaVPrBKI199gAgvzREmfErxQ+EgCdtnlzvt/G6IpwrDAqALH+8TTUb+oyB61OVrlTtS
whlkTz8tNWSEFEG258FLyzP+j//EiURlTldOfpUid2Uz0Mgg0CKicV5h2YkMQoJDO+H3L87o92gA
4fI2z0FJDxPsKHnVoKg+PI70F3F/dEAERtQBF6Co78XtwCEdwayplyadN7yH23hNlfsQV3bGmMag
YEQnk50eX/wI4Mh0YJYbBhEFWSz1HHn+BSsqjyiUjVWoEAHdDLga0aBNN6N45DzxMfNGew6PkSWs
BP9P5W2eiP84v6gwOPBQVDObD0wIxfcYaxGd0ThHj2CMCNwcaGX7V6KP7IsHn2yOTsvM7bPVVUj6
tujuqOwg/Yuxn+wQ3m1XgX8Z1QvL8KkUfiUDQXz8LmF64IRjOGZFHpjjFZ63QSAHRuTOO5K0A9+r
2KZEqBITpbAdAN5LWqCYhch8RPgHmMLY2K7i30n5inTCa1VmmPwIE2ICpIV0lu1Q3CjFDUhVID1a
3YzKhSIcgg7nffybkjPFqo+KXHbCC11dA/CUdQRzINB9hL5I1hJBS8EueWaINtDNOkV1bL51zfvA
iqthE8yvPaolRo5s+AVHCv5pkVM+1T/CEmcXtZz+yWJpIuoArAucjrToyZWMd+QSPomEC/9FOtc5
3ZNr5S0V90ScOCT5KEiJUJJzNkI0aXc+r7UpKzgY5NBLVh/MoPEYUpazUweBskT96QBiFSo2MC6u
DD+OWqRhD7t+rGjRefYwEdaJGJvjQmyOshs/Bu4sYNl9C3dLgma2VRlVmCz0Y3s2kQxBvxzpFPcS
bdWXu77dkeggGFvNOi9pOXesZfHLpKKycqd5F/yVHNmnxZa5061TU9m0TVG3U72U5+ySgjcEx1ZC
5nziLqLiLuu8EJTzV2XGI3tE/ehUgp8DwgRXY+T0/QZLNI+1+N59RvuAj/vGqtZjk+6oHae2qvXY
JVctUW2zfwyKk/lp0q9O7wqqYB3LeA7G3z4wFbDqC/nd8qFHBX9dpe2pALUawVAjhKNs3P4vr0Lo
qREtDWCeyLHDYo4edTpRbQf4hlyOZhmE21zCD+Ym9htmZX9wYIyB5xhlU9oo+28AjzwAVcCJC3Y3
7J/qNcSjERr/KuHCqpxWR8J/ZOK0u986++LYYUI4lNz0PwtGNdoIaiArKGii3eyJSQkvC2pZnIaC
f3vP/vARVhCPdHp9KjtV3cgh9WGR6aQoewoFNdlLxCcb+/tR3+KtQ3n0kqILSEmxRY/fDoRdrqbq
Y+IgYLEKtKNRfeLPyCr2QmFldgx3BJ9K3TEZYlxGCCU2Y3fMa+QLbOS89BvkdthCGpWiBDBVYYc5
mCtJ8EAf8nrZyNYBBytFE/RZsgFZubewBFNg57AWGBg27ESsNwHjjdj+WXdE/Rw6I5o6813nAyv8
qAFPEggR7A9Or+TKedMbnoyIYat80RKJvE97VHHJ2LLnqel3PPVsRhTOw0Pkdm0TGLCF5NwyyBDw
b6375JSPx/R3JgQBbLFDZ0HUxK6ZST081YQnZ45JYZfA4wmCeUzQl2mBY50HeT/9Lalb81Y/Sgpd
Vxbv4BSfjY+ehnrk66BGduYfJvCzUfixFBaFDWfO8KF+yNE60YIVtZaicc2Me9K5U/Getf8A7Mz8
EInb7Bbl+5b0z+CdOdXCIFGcTSIEeAVGG01dV2gWbCR2QBuEs+is8lSEIATaBEpkcxbyP5HBQK68
xEsdqSOsLztUDKTEYTNZ1wVAmvd+bOffvkTYM5CWUe/BxNBR/KWJRyj7oL7S7pk1LkFDgbhLgQga
dY9Efag63s12NLIBA2576CpQ7pJlHdBD2LukIGbDKaAsxmEJ0xxxadrOhn+G79RvGtAYqI0X3vQX
ogcz2MOf4LRelTdjDR5T2H6wjZuPkclSmzzLv4sKkDtTGXI3n1tjQ30NyTQQ+DSfV2yec4etlQwP
KejdWP4ZrnzNwT/qF7X0BTg7NadBaw7asM9GzxhQ2un1y5eIH/Yik9Q9S3C0nLKtXcqqGZmuCe6g
8z5B0zZHl+qj2YbzExG62yhbk5dQwreKGxlRL9FUhEr46obSP8Tb8AenmvkZUBXKLJTdKnz5+qcJ
Gu7bKnZXVNP+H5BRErkiKa31RaxeSHkGOHKwKfkwvshLFPMfoLuG8g/iwDndTxkihOpkXcmb9aEz
jS25Ktb0GQpvWA2T5By8MfYPJMg4/a9MrO2iP9giWmNUQxysXylQr52RPsZlfIzsGrtbdfXbW50g
EhdSpzGIY91M8342Qa2kcy/bIflH4EjJyWB64uNTvP7yRYe8r0RFX3WBx43XifwWwSSqKyO59//O
CsoZV5EvBgG6BUr/A7ZavlnzMgwAMySub0pM3xcVx83V6E+pQ5dpKDD0EP++afW7lW5wmc7mCW96
Zjf1RY7/qvQwILWOilsJ4Vr7L/IzSPULOO9mp4i244dMZfcm8zp/a4UodGsecERm9rjFtDjQokGA
Oi48oq1x1PODZ/Vs1YeEu53Kg2TDQ3ePugOUFJma3TXUNgqtZxQm/FOhwAqChOj+PSglZqxTG98W
TPZjg++8XPfxHbXWX8jO9jOhd6E6iqqmgRJweKSgu7flhzZ6QbifpX/kglfBzsD8AjgUeSVNQAZJ
qCbholyfDAIyW4NHicEa9HRASYzV0vS3XDfT2ECDpVsV/Re5EgIE/V5SHhUxQba5u2k3pvgauSas
C4krDg0CJm1+yl7ksOGYcNqdmr+RC2x7cvIYpU12ETNCvLFTsjcyXmSuskdoiua9cWRr25tOfNO/
5fI4DQdt6lZ+fuYYz/m7w3wTWLuUxzZfI8/EvPVVAQAVN0HhPYzemBiUbfojZXaLM0i7DKWrxNCM
2/QcnjMkAiuNcJhff0tz0+JLhVF1xoZI6Ok4+BulI3jlmiHVRiqT2JL1r/Z3XRbZXFOe/nT2iNpE
+WkS8UgS4vwpaFv1nQ3grYYHvo2Fq+z+D89ntWvp/0oW11WxSSemdP/pF1eyCAy82um7ZJ16/9Kn
v3hRA4i9N5ODRKlvAeRoBE7RrTwKNBDrIC2Zzmro+Fg9szUahWw+jPHPCRozla/EtoQd7utD3V54
CPBEmu/xPZXfh8a1bmLzKiUiDsmTvNCuSd9ucxv0A4B+Bwetd1sDEHh99mH6biblvKwt647e83FV
Yw9G+V2+j2Ra6yutRZcp8qsKqq3r9vQCoGkSLxGWQOwpcWuQwGFvPPL2gr2q9CyMaqz3BFTUmyE+
aORo33xeMyR83cb9d2L3xY53lGWs+OhGfLeYc9JqwxQpppv5g7Gy54s6StU/aPH8qwEohbBg7atv
9XvhAXt+YMkw9HshUUjE9AF3C3lfedjTytglaQ1Ehw2ErI/nAFkDkh2S7LOZA0e9asMBmRPsTfgc
HqFJdwFn1iowPA3YoVgrEH1rcWCr87BK0BsnNphwHZ5eeYdMexW0IOuUAT56dSNy0/a7dnJ78wvw
ITbXqLahelgAK5a5Zh0YUP3n4dRtABmC3AuxYSo3rrpt7sXMCSKb4bXn/+8UyyK1tjzRP1DVC7uD
ypLjr+nOIoGX/yxlQ9Yu8Ur9lnYHE/vDanbK+1R/m+i1sFYVm7g/xNJHNRKp62HB93f5YVDe55vw
xfIvUmIVblvyxfejwNOJGQSuZN2hch/WFsBXtpf4XTttZYo7tIlmz3LOr5xSCk3E34oGiYpXruGU
Ozrl8wMCYW5uFH/Jcjfp+IsehO+H0Q0mO0tUG6w9jj3G8k7eopvIhyNkjsaYv7wgfZErQ8ODan5E
1ZuZrke3bXZtv2+UfZx/6tjOTYQ9FcihufOnrQbfJaM7JtINh3YDBvg1UA4kbahEXDom7E7a58aO
BOmEi9SpnylYDVB/hWC0cPBBrfLyVmMsMBiiFtEK31LomZ96/gu8LS/nBsLdAp8Jv1NB7wpMF9Ky
jh6ggiY/k37pY8N3OpdXgjxlLCjlvRAu7twdsFOpGqJaOLG3eT1/+fDFhKDTdUsuBKQdtkD6Kugr
lWN6HrdiegzDPyB23bizqdIzQRrdSD1MfkNhBQFTCwTM2x0SK1Lx5caeUUdEAbg+6Cbw6mLXeEy0
3gjPqPgms8wYDozzyODyNdHQgkCDHt13OyLRMlp21oypgbnuhnXFSxcrNKx6xB1X1Q8pwtS7zkK4
7Q5tMdy+uKObMYqedMlVwxEFubs4DCkeCZrfjo/IzDPCK2M7OhJBywphpI9cfEv6gvhIR3oSPaBe
R4fI91LbWJmr5usS2QMo0V9QURfU/TOrU7sLfyT1BxMkpyoC4Kb2EDmiOukNVNswH8UrKEE692O9
G59F5xXlBeG1pPwKk5uckowZ5mLcQfyuhUTJJsTfVv3j7wnDtfJtPoYPH/ElldiYEQ6o2c6R8qlv
6m5jKDZXQedcwHTlHvWNSnXQyYePisRrjZwqdmpS1BX5g0bEFb1FZNbL7KzYYsbhDrklWne6CnRG
s8hROFzoT6U2kO2O0jHjjKO3o94E5HQ7d0d4UeG/gb/tD1e/2AMhZW9zQHsO6Qlun+yg/iXx2H5Z
f7q/EfJNOQKdkNOmvS06aX2PHJshOUAP0RyMYTPDxTWkQDVkleP0BvAAu7Y2EvekKDvjZ0IqN3TP
Hu6OmHfEDzkwz83kKes2AW6z2muYu2kKQa1cO1Svqz85czXvzEl6q7h/tgZaE5BqYxMq+yE4hKgg
1EM671M4pdYJie3q12N/TbsjNCrULJqJySMSS0UPJ4s3UJPalh4WwZ3NtZg/ugjT2bpyqTbniolP
kcTrCprTwV9ZZW6UuMGbTkSpiOMSPsVyZMOFpa2Q/WDQKdcN/FKBQjmQLJvjIyb45g3VW7BFpkFP
6hRvqe8rlKt/5SDgaa4AmwwBdn3eYoUc0cZEZ/k0X/wToMxoeoCwEpS9X+35ClB/JPpPQwbR3TCp
lRm/DHro/Uek0NOhephQLOxrTDrIa1eWIx0HmFuCOIS1Ll5IJak3PGnFT1+910vYfO2+1g3XdILf
Sz+i5GGAVyKQ9N0OjQHROLaxV72vTvxuMfvwcz/1/3wjRK9wu3vxtIn32FQo20yTTfoYyDhagPZF
/7bES05gvrRG3IwXxbysmtqrJ4+Agjeylo1FAwLZljG2c1gfgy/Oug5Ue2eGtrrRviVCKbYILuZv
7HfibboRoEEsOMFuHxGk+Ss4c+PEFLdnB0z+nkHB8Wt8kX5+jf7mbyCagvljGfbt9okQ0W1Qypsn
vgHMuoDGf3wgTFr4sDcUs/jX1tM866DaZLPyqIH/pKg1G1d5go6Bpg7lJTiMpEcTxEhQgeopTJtf
lJKh9MNwtBpI713B7La1ozyNs/TmfzK0QBcgCWGeES/5Ty+v+AfEyfCOrm6240t+MQn0IdrrHuFe
XfjKqHGDwCWVWInAsezsWgp2y0oG/k3RqeqMHwk8E/ruHQx2uPBnGoLO5Z/t4Udh4QIje5kgw0C4
JKAhj12rz5FWUZuhq7jH2E0RTBYr41iuqWA8E4fRhgSF2dMpjhxaaOzklujAG6vFubmqgElNumgg
NuIfBl70pjpxzIGt0T3Iu+YxFPb8z3yJLxop2bNP4CzdZakzWwXXnGZp3tnJPbqXdnhMj/lVuiLq
Y6LZdD/pafpu4DgBTj4JheEOxINMwjMpiZpnkhOuokkidpPqc+sGh9Hc4V1/QAibHzp5VsZp4Jnw
iOeB6FjP7+1SWqjltkgf26vaUQNcYRuBHFmQoxIt4icKJm5aRBJQ/Cw2S/TvqkydylplnjGBMa+y
H5Bd6TiR07hkHdrCH50aeMh4UHl/8MkW6eI07dHQ6ICWH3FO8o/TcIJBnSc02myTcZU9FKQ9iOfR
PKC5YNB4SuQvAA2TLfjNjlGeiXEI9bVJRDVGoltSIODnFKBrzZFqwvrW2hsgOx6ShVgjtZmd1aBK
F4zdDizi5yE2UMYQa7ciV9N+co+RuTTchI9gaah2QPdlC62dy2sBFWqpb01kNPxNXzTWyy9SuoXY
m0T4T7eCaU3dISKdxZaqNRebrM1chjiFJ7FzibcvwdEOJQgiuZHLA1rUsJl7Erm4Im8IVxHa9jAD
eNjsrnMNUjzc1K7KNX89gir9yMxj1NvZRIvLer+rulsg7cLpsAiWhCOIC5myiMr7+ZTNZ6g5ChbG
8MakgshaIrTHA800XoyCtWsUl5kQcf6M7NSNO1IxKawHBPZcXl3CGLXrGekyVyIQJ91GDBDsc3hA
oIUBWFpXMw5avm6CQ8ZJwWnmL6ww7jtUXEgXrGEttjsspz2DBCaHxA5ouMXZssAXWHVTSKxd7R8B
GQVeYPKmDjep4oCVltbGQv3xtfS7TS4xRSsE2kW+3FBGthyayMoXSQv4MeB2szb43gcnzteTuZOk
DUxYxLIR0XjPdVxxk0t2Z76QqfE3OaSVyPMNSc/W+FW+wpLjpvJK6cztnjqULvJR+akZaFByiYHC
PIITmNnEaC0ynNjcdiJPb338IBtgXfjwJG5DzvVqo7MfjC+E3SmOhWTHLIGJHVX5TO8DjGtRfTDv
RZxNkH6F/vmHmF/7NAnoSLGbZraCJ0WVH4geeNcr2a36FyOPchj8RlNC+k+v1QNQR2jPFt3irLdO
mnsxzSzKg5JLUhk6DREqSnhcdHjnN1n/rksP7Uf4CXw8oMW/EM+HRlCu8JRxQuIz4J15ILc4Lh64
N8gtJMEtEB+FRv8lcG5kJ5+p5VbmWmjs4dj4T8HcWfotCp7t/CHQVer5dMDh+VpEjjdLOBfZlmWD
QN40WgPbz8lnz1fXStXJ0FGKZj9o1pjOid1FVxiQGkQS6C6o+EVa0HtwnxYj8MhyRdMsMUR0N9Vk
Tk7NDc5AqncVr1fXhA8EVCesOnQoMbRMDohH9GUhjMZjk7wZ5ybmp2S/FgYL7i8If7g9sSDC4A96
Jqw3dMiwe3JEJOR3rJ4+fRPrilMywro6P3tw8zrggF5wPouaGeFGMdOdYVkk98n6QBsWQ70AX7Kh
03ukPZtFuMIZmjsCC6GTvlXqSW/xl5LBrAIuqBhsHzGFDxgnDzLGGHwAPqeB4MzdCGj0JrP6UhuV
Qu9AFB6E6SP/QV5QpLxZlFcgAngUDBYS6TrlxaggmHgtUhw6b5FIKdptYAPis/MG8V9teizPDe4J
c42hmb/JHHb04+F3/zLhf8jMCY8MA3ifekezVtIT0/YJhQuhiEucAHoWkm4dg+z/GQs1hYALPA9A
KF9Kc2sQo+af0+qu5C8fQTI0BO9myRBIr/egu6OCo7hhP1sjeG7yS77TNdSCnMHKH9EYHFwywmFW
ZUL0xQuTR6jeFIJ4uy2PsPVVglPEaCCKIz5Eoz1GPEqCIh1xuvdYViqAXC06wHZRlisVDxQDP1im
hZgiWceSD+QXrubxLkPId75Mq9RpMK+sidk/8Ea6mFkQa3TVincUbWaRxd5UMyhvwuqO30JQHAUe
clhpO4OrxgRA+w8vkLOQvUFFMyfqs2dq7z5vVNWBNATmTnkXQF5ii8LMrbY39IpSsN2W+iWm8FdH
+4WK9EqnZy/vDeluMYdVlNi6I3GdyJZviwcPaFVpSAq8ajW5WsirpxjF6VVdXBXjjqCgwAuNjf5L
dIl/jRlO4vxMqXZVHDBSiVivZDinlcF4Ip6CbYPUe9myeRcaoAkKgUfRexpfRAiMZWn45ys76qcb
otXK8LcW3g31bWLVfQxIxXEvfap0ptmk/ewofei3MCw1XNeiojqnHi3ZpG5gBs/50YOODQJBEj1K
VvS+oPoi1eg7aLS+26Q7ZDWIIKvgStW0juyzpQFaJuXxRtg/0XP3fBFnkNUA18uoikgRtZqk3U3o
qW8K0MqTyY1l2QUVH/N3lj8NzmL6y63dzE2JLKGQbz5emhjlLJsKGXoToeeE4O4mbYu0udFYjndm
eSUWbUKUR+MxibDdYc6+A31Xji/MzdbgWDg627c++S3KYfGKDoojVH8SIiQjd7QUvcq6b5DbYDR1
62wfpNRaoDvDZk4uKQBd8V1TeBp7gkhanogiWeDf7sX+2uqsVYSEfHlj/EGVJQF2FOdka/adEpB3
1Sb7TnAlGi0Hbw7o17EpvugNXnNwUth4tEuGIj0WDhUlN8+Eh64IMKTvitEdm5Mg7+p1URE/i8Bx
VXiTwMQAsLADOmj+SeoJAAKjzYgBYWL+wMWGyWFazcm2JU5zJzjksFTJnS8YH578L833iPAKal/8
0B1SJDsQpk5Pu8SXRS9rxt1JLSWePxWfYu7NyAGxIr3p8r3I9hDBuae4vrCukr2CA4ATPmcqOsFr
fGlkC7bVs1SoQtjkyUPHrijuSgK6sCBL7NBA/aNDYADe15yk/RfQhUC0WLTQsPkdIZMP1IND6i5e
zb8SFNfLvuQbZccYbQWCs9AWEY8Vf8704oi/o7JYSwk8M4JvZNoI7bg8Ek+IJvyiV63Ef4Q1oW7q
mkOSoj7q+cOI0vNQPmboZBYVDY2r62EEoMTlFOZEYuM0E9JTVplk5DuQkqkbSRfjOsg/MoIujyyT
1kfoCOzpgZeLPzlkUnaYvmedtyTqs7/hLVPeF+EbGQPFOi2h3h5179UnIOxw3nE3qcRxaFuBX0lE
ORb+s2S3R+FX9mfL8oAkeFAcE0vqH7cdUlXUkEj8ihWD+jByU9ug303DsonbCFR+hb6vWRfGjiEE
Ow3GNvQojFdUgMzZvkMnAko5hy4lxeGWfAvsdh9oEvr0u7qEtDSp78p7GZyzZlPXly9euT1xWOJ1
clVr5T/D+VX5fEeAfA/O0zWKCG2vtjugAu5CCVGKzG+FzUdwKs4kyC6zBDlbjxZH40eYfpvdQaf3
+2w5/BaV6VZbkofwZsi4PVHpOMTcoXNDiB1vibyyBUgErABwiwQANve+OuJ76YmX2BNIR7rIYMsA
IZr8g6mAOmjeVN0LV7j2s3Cq5FEND14z1aLoACzTNb5ntuOLkLp6BzkL70jGwzV6xxL93sh7JP0m
6BDzwbpDgdzm+SHBeZMKUKeOWPKAJL/Sbr5QX1ZlTPk8MvTc0C48/Y+k81huHbui6BehCjlMSQSC
OYlBE5TERyFnEoFf74X2wC53ubufRAL3nrD32u8t01o0OwxxCZ/4vgT1yugODYJaCT4GA52ZUR2Z
Nupv94+3JxX2CP20cY91l5EHr9S7Pk3/XZ2UN1fE0fiHlpbFHSSRQPmawubAWajhujrwdHCYf+qF
hbIDvXcvQoryPvhLHBZGNSFrHAwC20TalEmxs+VRWRKXiLXAUZH7LjKWtLlT95hjbrgd0CUyVn0l
xH7a2kOVl0N9iIOtpD1f76WCIZ3cptx5i8v8Uh+zCgrwvJdphr3I3IUiRuV/08nRpcxwAtv4J5fL
ir14+msiekkREWqdr5L3yNal2wBHZDLPdjJwAul3DNeJulKyK3zjFpnaQc7OxEyxmaY88EFrIxhl
kTieWDXJrzPjp5E3VNUWnydWZpTiV0N3oa28tjAAjWfH0kXWd+NUxUIGDsg5Hb8yLtbiZNIg6v9I
nOZW6XtwF+WqD37wOjxq0u8QyaB63o235EfEMvMvr5ftjpb5Io8uathsKVYLCa0ztN3VB51ctM6N
nMnCIhrPzTdqYFaNzgsdMnsGLfsFloAaEg2CbrrdwKm2U+J/6viIDnQwn/RfVoOZ4yojxswRsB/I
bjYcpLc9kVrOn2FTcgELvzq7osYlrBV6ibgomVszYKWunTfLdq1hX6WzOhUauqW5WR9qNz/BaYv0
fb5LmKi/51gtWT2TsopgZRbuuPz7lcWv+KSSYYrHd0UbxlQyMDF/gJ4FseRVR2QYUAmSdhdCt4MZ
xCAvyi8B2+Rt8sWV3TF1ZxKA2LpBEsMeBI7whWrVQQvyxjY4tz6kKJ+M0OO+SzRS8FBE1buQESfN
qrwUTtoDzdIbvYCnM+pB2aNmSGGPxi68hOrGahZv8jOWAEBIGMKJ+2NYS4stZvv7xvweOSh2h3oj
gMj/CN85r47GM9I/KgRDFgc6f6hqKyhHUNTdUb5PaQmu6CjBRvm4zArXbb/Wm3V3wx3fIqc9THJS
V5IZVHRrvV0LdNoX7VHYmAEwJeAsoQSL9rREvAmcUcLUFTJPdRnyEGNFINHn2mL7zuGh2gkfEasJ
NqdIrbnQ3HBJ12/aebfgeeHbnfCtpDTZBhwTPp8ap+XAcldUb+Hfi06uZnRyQQJFBwVfCZtmaTeF
L6v2K2MJvElUX5dPeufTAlReQaCPtXsFkHZcDPDkpSpYeYlO+jEId5uN2zCcM/pIZizSbP2HkRpy
EaQuWMckt529jx9f49eGPsHO4++bdY3woCwODsYu2MQwqf/kJVIS/qM8iv245TfOTskp/2I3MulB
CLCZ58/4y9iiX14nv/q6f0gH8hiHA7+3o//Vl2qtPIJv/l2EtewKCsmtfKxX9VU4vyeRQrTBc3Qd
MKO4H2Fm+Iav7T/3yXwLXoB/gmOZ/I8ZQ5lgk/7p39P0g+Nyrv2jqueGcnXcJn/mIVlTV/DxYWoU
SwKY/Z4QIlbM3DuL9FbZTQTIYYePE7UrK1/qayae+vbFVihlFsjWpJqN2cau2aTyltBNVN/IdwhJ
Kl28tAihCCzD9DZpZpf8H/g7DD8c1rm5lAsqXnZ6MoSI9TuDO1a5IvFl1kJaxpGj5f/MF7tSw2dl
riQbi017HnJOzzGSzqpxB49gOCWknr+9t2zD7rRYg+i71Ve/orrVM8x40+QJwoQ5+vIGG4HJhyAt
mczmEwEFRJsNNAAV+YvfeBl8k1dM3ELFM8Ik2yexLtPsbLjXYG1/DDirTOhs1vYNFMrMaRjvoe/8
3AL9EI0gHEjHqY6xtWgDtydNI0ahNedj9Luv9FrdLnyThbG40S1RNx/QsMeqb9nqFuPaLqyPyT/k
5okZstZCQu9hPurpB7sDwUpleoN4gxd+EnZikYyek68lUkWn7LYvGBNv+ZezZ1R3Un/vV0B/3qrP
EVlxNPmaTkAetxf6ST59uXMznbSueUbFMDlKQKCJ/T9QhGZw52vMR57nYNVgfdFBhKGCC+5NpDj0
jMxKYjf6bqp1mR/45Q4pvyJRZtQvUfuDG5D8tVT3Rs2v0WL2E5Oi5Ni/jvg9Ea6VjrZLlItJ55wf
/6NF2QyhNP/1YJnLu8wIKfZY0rCXMETcgOLvR8NCS2VZM46Sh8uQIrQMKYahSzXL8k4HYt6UeeFw
M0/STfx2QXONUGai76i4Fu54gLTxDAkg5/WRoTN8amhabGBEPN84kVm2NvhL9d1LuVmpX3VHMkWv
wHNiOqgNL4R0DzGY9VfQzkj0DD7CT/oIkMuvU5CSs3pP37OI1sVDZH+c2BQZ/OPwxLDZlbNxbi2E
94RjmlAeM/ufcX/HMCcIVfJLsCe2TMuKctgWWVLE2kYhugugvP75xZU/yVD3PLuvYYseadLHXcKU
gOAfVG9oku4ptWKy5F8CLwXZeo8mH05uzymeHRZ/yLVg4zBKbHHaBlesTewohec7Jhb5/sFGRBUy
PPvETbHEeDzFBGHipyHfoFla+wTZLZ9xH9gF72N7EleUKPzicbZ7D3+GP+m61YnUcG9e3/34HNLG
fpE8J7ri55F5qIIzaKspCHCJHgroLdHBsOCiZ+BES5pemgNN4OdvCdjut4G+wYmlH4t4z0uZeflO
HS9ju1LZDGHPYm7PU9f76m9us04wK1teQTvSdnjmms/S6GFqLRpL4d1fRocDSI9IWdGYqXjkuaWD
i4RiPzhaBnOU6WNe1oWPbo53Typ/+GEUsF6182lgy7+9SFaXuSsi0xi5phIUVsAf5QeiC4D2JdsS
HlKrYxVCVg7VhYt9nHMKFwWjTFY3Id2JzWFsxXuGj7yAAOHkNb984Uk0RU8kYTyrxVMXz2qwlyTA
x1z78N1xJ3NQDvFWZ6KzGD3IpqggZ9kOINY8pM2jmpVPASsNzWM24Ub77PZevQEMomE/dUycnPaC
424RbOHEOtaMK3ihnNoScxI7B8yGO2n5VXypW3ANej6Z1MpHBWnDVv+RLcM45v7uZ4Zzr35UnAwL
fKPiAoMzfAjIgTZPN49iBQaj3KOKxXpGfCbsmnXtnup8NkWauQkype98hTeud6JkqbKoXPFEonRD
IQ7+YK7/vs3lmyDQdJW6FK88FIwBLb+OVgWvR8H0TNuZ9ZKHNdV2Mnq2xBO4illvGsS/DNtQthB4
/SgV7sx1C2opYxDlvy3P8FBZWVQzSW6XXOJ00KzyZgQG8wkhsRWj6SuD9P+oX34fTQNBOtWdoa9G
/qJX/wkcntn4TSJBfjPmlLrSpHPCT7NhFmhKbjwHEgtW5jMPDV99tOdRnlv9Qubuajwl8vt/IckX
AUyro6nD1zm+kVyZjR8zpkPbU21IvZdd0Y6Y2RGYxKE5b774UPlyyrsBqmEWv+zE2k90WPbOvMvJ
SeHAYWxSeuwXjGXOsqnaDeY81R+EwzK08awRQMWcTpdt7etMMtRnrgPkojCaC1siABXvXtdMQZRD
Skt66Yp9DQrASGj9SHRlCkh/6cjJsfo4GOTe6XG4yLfoGi8pTtDXQVt5zxpUw/P8y2TZhUUbh8wZ
URYVtYv4qybegHZwWCXmCRnKK7PZrPryKiSD1I715Rt5xTeD/c+fpdFSYAnEqX5HZR748t2aC0/x
gQiBRQhueRPy1lzWnYR7It6SD0KoWk+BAaTDQsI/be/qkChUggWuRKukK0YfPBmkCmAKpmPG4PZG
AX9OfmXhWOUbcxKKqfIK2NmGLbxO6tJSvCUXcdznQme/Y3QrG4r7kQ+BWKTWCYD+AJGcYQTcvqXZ
+1Rsg0cb/gijD83mhULWVq7FnVkh12+7ovMeGgfIU+a+xlWNVr5aWZavZ0v5K8PYfWzOBg9CG5wU
E6FNTHE109gKBfv2HuxU14x+o8U4nGhGadhRxZ2R4okjYTHl4eNUK/LSS5rrAHXSZ/Miz0CkmZOK
/YsnN980TNuDWxJ+x5SR7PeKXUbJxxqBchzZ6KwBIPjz9lgk41ENMfBhrnEqmqrXVt9XVxpVKFny
T4bgIHXKIxB59Ja7V0sdbq0g/5gXdCQOIQ02e27iLCI/+e42b5yS7gTNgfVwhTc8BYcw5aGW6Vzk
+FbGbM3GjpOiyaCHZGKzDv9GksqtJ4R8+pKIRBQGZXhT+SBcLGIeX2Z2qE7JrZgAYzENGwJojOvm
zLLsRDxS/8cbzWSqQD4bIB9ueQs5v9uPCzy8JjExPoZJfjwQGKmfLnjPDeOnGZYUD/gVrdXwIGYt
4LrAClf6pfdkk4Ss0w2oVFbs8ZCoPCDNWtpaHJyYz1knV4h6Iqwdu3beUzfBCrx0ymv2ZbG/aJwi
c0N+fNQWiReIHq4NpEfJslTsFJFmcIvvb3k+UU1JX1UYEwJSNxaJ8YQgQ2LPTP6HIQQo6UbZMO2B
31Ky2ZsSHlAiggZ1uzNyQdEDWWI42rE90vqrbn3MvX6vMcIBJEW1i/l8I1wahYqQDcKqueIOIwXY
4uvFxXDPE6bZdNBgCoRDMzAl2AiYMfiKmN5t5Z2HPn0scZXS9yLbzP0enyci4dJFYjuJIBDHzZjd
eZQ3yiKIz3p4V/t/SJ/ZksFAUw84QXlaaCYnblqILt7BUIr9gW56xGDW/mrt8cWOoHSMLVQ2TC6Q
XyWneK+Gheb0fCSrep0QrXRsn/024bNbVcBqZ8KGNzOn2At8ckTWCctudMUZdhSNefKmRa01oAhb
w34dlto1JGKPs+re/31OcJM5CL1+slJmkwOaCBCIPtuUASSqrvOvss0YWBIbzO2JxpTyejzm0g9r
M3pg5q3H/Juwp1JSaEKc6JQN//r8mAE8ZJMsuyELr5e+a6T5s1qM/5ABSZ6HVpirFNj3BpUXu2/W
3q1XO3DK/WE2Gpf8W5nwfPJ3yMoooBrEx/H+C54l2/vi1mAThNpqfgH5qNZQSx6RhzsRYQAuOuYG
SAqGDYvrT7blzGanIN1p0HHjvODt24UONIYqhx6rRejxT4h3DIw25Vfm4qRQLWcasJub6mVPwHlf
SfddhIN62NGk8rRZEtwwn5BYqVxDNIT0THqdvKCW2dSGh/weZ+4u8i/59q0u38h754OdPYx2fsae
FEDLxHjqQD4KGMV8RbzqhTBJReZyv0ZQAygLFiyrQGMBVo7dEOEw0DhtNvc8gMVX8C9hIa9s46/k
t2v3H4+g1UlhIi1rCWgHIl0HsPsE9qoIjGPj43BekKvslC96b046MZ4/pOU+ZRLwRqxC9LUQLyDp
1L/QhRgkszIZ9S+k1ZyuM5TJKd7aVa1sQ3Ttx3RTVI66/5hu2jsAySUeHQvrXZOXaLh9BYRFfRnE
hew2Ji3KjuSlMHVfBl7FQeWLgXXIWQBI79bLjxYVWGIRo8hpTyT7vbQ1JbNz468paFYuKRr8trUj
7S7JXsAARtqnzZkwtknglHy+ktBVmNg88tFNLi1qzzXFAHLe5iCvx+oW4Uo2XeHjVVPyCogny7q1
sS05QNlqv7mIE+Zo3gkw43lg9BCgp8nbpc2t7gdpbRr+VkQhk21Tg2TdInkWYoKpDz2FI/cGdE+c
A/ANc09tnSre1K0PrhxedXEYbV39p2pOVG3Zi+P7+kqeWJQw1BC20nuvb3ToERLWCR0ZXGlbhgrW
CR3ijHMNgviwRBH/XiNClCmDTxqTrIJ2lZaq3urUlbwXBo5ptPIvw+YOj0N7eOJFAZ1dH+t6iWAr
RQ7P3kDnfoed4A9MV2gY2JZ27HAn0TAkRwiKjeZ+0L8hbzAW1QxVS4x+c66LdrOMHKyxOuYzfkq2
JsirVjgzXtGiC6/9ey+uEMQPBwxsyUYWVu/8UFd+pl1f4yFOd3kN8pqMqM8EOz4zDB3CW0QvOdQX
WC0KgtgHFRJGUg2D01RDpOctYAcPCbX89hn3s9wQ2DyHEPuyLWpqLHgEGukUGezFcW3z1VvzIgIe
ns7zFkxrfhBGjw6Uq8MhqIedUXsOFIwJT4aRLOqqZj9c0AhSdZ47SrT+lClnLlPQbfO4W3Qr8USB
t6RbjjA8dGskV8OGwKpoiSL8pxG/w5c/ucanroFh60d2rQGjth3MBfYIXzHH7TV0c9hhPqYbhqAw
C2p04zbbzPnbgltlJ+iR6OdxrE0GT2rs6C/mvhtc6fXgNThJVDTNpFY6Jax+CqUDEoJNhYEZHQ6B
R9ZcK67MtdHVnQS07zkkhP74Dryo+81QCDNGlWPIjcQGIfwttg3TYQMEhCegMBXcWFjCaEhGnx+D
t6EQIE+tRAW6FHgZu2u/Ctk3DMBUO/rZTjjJKrJzavvv1O2BbZ9fOjTUhNeDqs7VQIDYH8P76GtC
H1s/LbzWWudL69rB/rN7Dj6inA9Bs7aMRUOmqc0uvm8uGiqdtH5+RK66evdukaZT0MrrFIFWoRwT
fUEjJybIzVW/emIp1Wsv5+5XSceEhQplhc8f5oOWeB88TS6Bry56Gs+sgKRBEsWCGO/feMaxqP01
sZ2ka5rXaliJkGmxRte25af9HgkZBJnXrZaXZft4Mw6U72EHUya2+QTNN6wviOvWLBFv5rBeMEVC
oUyK0b7nkq1CqG7U7D78sQY0SeoW/0fJkgXFoMYXJtwFfJZxVd1Q1GOmbD438gHn1p33OTyhFWYm
gJ4LFohRkQaKthnv2OSKGtZSAafILfQ1dkMMbHi56Ld0m0yGEfCkzOl8K9Ijhk3UXu/XsTP94uNm
XPuMTwRkgu18+M05ZpgRpFbm4xGJG/ZuAsvcbPFGE6FxxsjVv8DjcpJlL8ZqxNbG2bzKezVOy88P
slB0YePcMD1pQnCQj3bEmp4jiGVziga6gwg4+xgLA+KtWl5ek26RYwisJYBiOCbtFn0dIpdNMNxE
xHnUDfLvK77nPZgpdS5pfn/Es1q9/CzG0MxCJ33/4g2V04WI2iqvLyX6tVbDNpewA/xJ0dXGx0wC
oMfM8PyhHg6VJeIXcpOZVcCpQvCdLlgn1Zg9gZHUGwavb/k+5n8SM7OEAS9UNrOV50Xtk9JLvNFd
nepfHLsg6E+YgI2CWEA0hlTtJqVF8ip4PTboDvr4qkm2ws6hfBAlMcc7gLq6cfnWSvQIDwCYWAfq
qyn+CLLp15Nyg21LrXoT44kNSFBhosFdxMNCadwEcEJTahD+GmwF5oTXrpscTtQ4MFlE6qzhhT6G
42eK4HttsZMrdHMRMk0jVLx/8rYZvKY7DHeTpKEeZFZyiMxiPihX4FmvEkBYdSVyqupOeC5xHXBE
o3PQIB7TSxnwWNCoD8jZApR1OMP4oz1Avj0rYAaJuXVirY7JUn1iOE43BIhYrqQRO187UX57C8+M
nQWdDdXXXWGzjwWaf0XP+NVEcv1TI3D5inXeuL8BNrrEJ44gS71YfeTkfLfW6Bo0PL1S2DHfsTSN
uN+o4yGFUO/c4sm8yHw6B0pv+oZGqh6q0z4jL3ohmL9Dum4vCfwldI1+ofyl1cUMUaVO4ZMwjnkq
+zBb6IhAUv6ABK+SUa1lghkGNzL9IVj2HMtFaG2JcZon8gW+gJojlEQC5O3KcSNfmHGEmw+9TY8y
QNy3Pb/b5MaAXsjKaYTZHwkML2KdFIMVYv3pPIix1YESYxYkkMYMA52qApoC+E+s1WQbJ88WfzKX
x2sr/GviB+Ii78M3JvNUtOo3XsUQ6FWc3YZiHYiAMyYBqMzQhKyGiGN7BeiQP+7KGhlfV5VsTZ4t
/tnPHZQqTuciOLLPM9DXqjw66Nfr9A9QwgfAEFDTf5X+LOS9Hvn5+zsi2+xJbAMuyD1hJMQzWUvm
QCYKfp6G3h5QV1B+917ZHbiaS+WkouCB0l8/6/SCDVUsoCvymdy7GehvUAGCV7/R2O7kbhPWX++R
sIG/2ImdRGekhuB0YAbFEmyO225GPOUQ74pr8C8UFiXoJvNsgiR1XvoBQIeBU36AB8/t+8hWWA5X
6l3KNsOVN1fdxhjITwY5Jl4j2q9pNCDB+dliguaa4zJUl0a4RYtgUnaAtUkCMJGoPxw9OqE4Kj4X
rbK1laLthoWhbcpb/NlSFLGH/9BUsZhwJrcIz3h7emOyAL0VzisKJM2jOJALxvwIH5RZ+teWFJM/
I0UB4LNhMhUfx44WZz4J5ak+WnVB7IEo/xaM/2Sj5NHGLfABF0PrL/kKk8nugBIhaX5QM1f0xUjo
t2r/0JS92X1rxq5cae9D+MvDkCe0j1AYAY1wDb76M1cQQ35SW+iXLpIw0bfRgWHZ1frT68ZelMCo
gdjBZZxcRzTv8VfQrvtyO+p240aeFbPmjdbRqttCuMWxyIYUWz+LQYAWE3GLYT+Vn3IRzHm9jvVH
ug6hIc3QAty1iBHPVwoefx/7uBQFkp0WIhO9XXTJq0M+re1QWSEQ/mG4XMnkh3GJtzy3J5npww8q
ywHUyJEBQOkUBJjD3j43/aEojznLQ44U+rfoSz4qus8ac0CDy2u0F99Q/GwBRpFdGq6cenyNcbKp
Ux8kCRDmXFog4Cm58P9Q/uNIEaFB3AVlXRXumy3ETHPoqsPzVNra732Zu/sQasWy71ZSgR6S5BF3
mPXPMlt9uJvZoDoG5igsDJBz5ujzifkI/fZ796ta8+hOyEUBqgacHJbeDWEJ7+zU/zHP/hnXPzTx
uUmL6VCvUR8R9Nrza0Xf+pEy/0c5FTdmLFgg8iPk6Q+uc+iODKsfZI2xfGZD6CKa6Vj+sS3M4r04
wkFnpysRn/CFbl8Gs51vY82eAKW5H/iA5yqEqIymFoq2paFAp7Vo9DVBDO2SoDO8KjSy2FKMR2Qi
YzgiPy8vVnhsIiIkcLl3qA4R71+R5OYz6VKz3Icxeg1OmlefOauX+n8Qtrcxe90LYQOjimTdFCHo
iX1o4CTfqJ+wa6H8YIj1fB8QUaNtry/JcGJF3r6ODHnUA3vpxv3rAxd5SbiLbdoAGO3o+esGnQE1
Bexq0hLfnga5Fo1QcazNlrNiPfy19VmqLiifacPk0a25nMP6/BoxPCDIR973r4GioAv0wALeyEU+
Z+bhUSrtGn0aVOeg4xbsRCRH09cjDd7bqR5WpPmqTI6DQ+DpduDlksWlhElZVV0Qh0BAcKzAQ+M2
UcnaQOBXB/cYXXmXASDgxP/X3SVJ2OsE0UU4XY0DRz5vuAUvDgsvNBlOXu1Mpa8llzE9oBp95ceE
U/OtesiiFT7sICejiKpae2GtxWDK9CvdTGSXItmzXFz18leXbF+lm9BPCo8MHT4Uxl7xk+QxYWZA
LKJ2GeC0aTFwaVe6K/QWEGdN1CGbt/6NoV4dyNvBBbQwv3tCoGftou4vuTbNAKVT8sXEPCVHmRG4
da6zA9w9lbK7LAXXQgJoQQvq2FSh6xjnVbn+g8eJcaXljiHRBPIIS61hWaOoHIO5sX8xHkZYVRxf
qPWoXIeprGh1V1Kgvu4UxB/lUYPVmHT3WlgN1Q9LqVT/1lVfLm5Y2jrUOV39levfMcJnkd8+fQDO
avpN35zeAI3wwBXxv5TO6vMLpSqCidaFVGAgPY39Z/CqHl4kEhTJCW2V8BqJXbonDFwmE5BK2zSp
x0In6vAZ1eWUNJJqfvdZqsOapVJ6MNZ4BnYo/sSGfdEkUeHXsoal1e4IkBMV/20e5G5fsIl3Vdnn
Uy6+BB8ZkPjbkmoDXJhArUXfAiuAw8EceAcHR2UPEFQTjAK/DztVMtG4A5Knxg/+iv50HkMN1wtO
mo2MCVpg4sLf0PNPgduKhD9W7gS2IFJQKSSFJzdLGN9fODrZ72G8IFR0pom3TIRTw/Ss/DEtyRMB
AO5IGMn5eel9Yga32ZmuleaYjSbbS/n3DSSY+YKU8GePayLpBMpLTS8uBUBhewj/kHXJb5JHAFcD
daLR/22De0c7CgMoe0Z67L9ZgJSNsK4z8AXXtIWfRfi0/WLJXPadY2XxaYBCCzJRFB/m64NThdnF
j6ZfRRSYBwuni+xEGRRtpuvFDXYhOSa4rcZD/aGlZ34hWesOFZyMhhrNWvOi6WvhtoPBFmypx+YE
O4J0msbAx5j8JRXr+HwlY4m8DaiMZNRJ1Rh+V9RpDP9ZLybGVtDO8eeS914wrob4IL8ciWbHic8t
7JKRsQFCyxCiUvHLD2eGstPlqWOhl2Y89YFqYrwIRd8XrwvKpGL0JICib2cAToIHGotlx/XtAWZK
mQnT4p+sEcnCtCyeAqfibXgqk3tkuIHqWM9kQ6LER3ziDWws/DEL8iEw7tZXaMPFd8Calm9gbqKR
DPodAA428Pm2ZGTs0r/UuSckl0bbRyqDTT2vHLS36jWzpoXji1KU4xo9etxtoScTEFZ8DokqLcY0
81n/6UmGDOnMDCwyb0hDeSd57HbbuhTBNzE2NdD10R2EGvDf9MSF2eBWx3fddLYiLnSKRXyuIRKf
fdkeKhzC4yX4bdi0SpCg8SHsDNt6ATSCXjY1FGAGQAC+E7/8ga3F7O7QLhoe85CrMWSpLPcCL9pc
6qEq/gjm6AY41dS5qPCOGKtAeyqvh6qDhPvBqAEIso5XMmL9fQGfZ5azvFyQFlgnyOIXTJR0hhLL
YcRoCeMfNu9Gy/Z8hZIE1WTEZMVYBaaub4p7U3kyLBVBsmAut4qllK8SRLpnHfcK01/0bh0xGIyb
SO2ZsQHJWQLNKeZHPhsCuvkf1E9bNEe5Pw3OsuMFLUW4ZpdpBv+pIi2HENKAPBfWBEmjMl4zWm0J
TRx8PBe+Qibvr5JfmcTErxtjhhfwibkF5sBRyVS04NEJZHctP3T6foxzXlSdhgYqZUCQMM+VemIC
lL+a86b5IPWCNBrIDEBRPWNAzdnCbF7yQWJ5zpegDR9a3nUcI6T6Q0fWs6zNEC9fcTnkXvrykO0a
4kFpSEx1hsJD3GHRwgfp+ivpGUfTQV8r5YYeMGk4+jocCHDS2LsgWmf2Gx8Q7ujWr8g2gD6P3Vyn
vx2ZMhSpZnYSH7zpf5boyWizcCZOsnRvDB2yAp1Bt9+Y/5VZ9RfuJ1KdNZclqr5bGe5NbSFri6qC
2u2S96FgqRqxrQjkF3C88E6emI+pwTSOLRzlgvQ22iDg1yPgJ8CL5wU0L1pUWzcXus6TLTj36PNt
AcvH8cyXbIG2QsMm2fFwCuBqdP26xzHtVtMeKHU0xq+YGzObad1ftBVxnGTL+oxHq3umO5pwlCXZ
sGHs+sE3yfw2Kz0eEM5lQlF3THUb7r94I5Ajry/CYImeOQQ39dlr+i0wFrxrfDyJibLrYAROvoeX
S7qL4jAwzuRlzN/xjsB/2g02jeTUQoQlBI2lL/PSPXdEjBNMYeILXHAGzIO/q5KXacM+WzpI4SZo
bStHyo9VON5q6U0kuYK5UFQtFG4vdiusOiNPmP2OG8ZGHYHapJjDCm2Di/Ibj+g4f+P4AFVEzC5K
6+XLLEzm4BXiLXmpnW+yOFQY3Lrd+hN5A/Lfj3kMXt/ArcZsEfEJdLuPMH9/aRjKpsuNCd7hEaLs
qWOUbvpe4oqcnB/XmPUkZmuZ3l10IkzP8sJqNmxWLwRGSzyqcwa2rIdRpymuPMx244XgHyJyESX9
cslQ2hrD9eOqDAW60Avk8+i0UMHnwi3wMnSGyT1fFEhSdGggHT0pqjM3+ydGpFXKoP/XJTSKK0mw
8r2wzmpIhJydH6nNs2Ry8X54nRSAikjigr0pnbXoC9kROeLGlD8kRMCl7iK2+bvGsYtE+dpu0iet
RNvtJHPZcgDBhEEG8ISYQeu0JmkFPvGyMeafwvmEbrP8CzKuGwpbXuAZwBmkcOpDMHgkr7GyrbAE
vWEiAffZVvGuKhdF50Y7six6iVX6BQCCeg86v5F+p5wsaqjv2Jjz036jI5JCP3SH3etfDpQyPvUt
MlSjZGAaHZBRdF/yijqupcs0XfrIjyt6o+rDFiPMALbhKsp2BUXHITyoycr4BHAHN7mXf8Hu0QcP
GMXxamzgTASAHiHYnTCYk9mF72HejTPzVKCOcoSLEAUk0RJTItwE/VBT5CrMXpnstVOi7K+aXIz3
lou6TWbBKSrsmrdOd0OGVMsomPfVV1xTicwBzgzHrp3rqGIpN04WfcXnMYpzdmbIx3BojX9IDKp7
ihfWZBO7abtDix4OYnn2o78PyjEnF3xAKIzIjOXvVLsiAGUQM2pzlvxjR3gJy9sS6fT0wzGfCy71
V89YpOG+MWdNtVT0TQbvikx1xpZzFZ4s2Cbg/d2SETzb4s6FJFOxDuEh74R7JT+MX5JQImsZOrSy
PTTalBnVgsDZ4aD70EMPrC+RzfwwMCeawZuMq9eQKJojMDnAguGvbW7jEzUGAhu8OIuIu56hvJPM
25UCcIDQqwmUdsAP8UdGwedeiKj8Pmg+fq3el7fMjkX9zmIIetO5TU9p/chymC/0GYUL/IIdJ6AY
Wx79emSJjNmBrFaF3uBgFguqSBYb71+SDE7irbURtqniBV0HhxcLD04sJw8w623/q14cufaGe9Gg
cBNdRNyAycEtdi/PzLyCsSdDSXYYqU5k41W09iDhZ2GIp116GoQBbIE7PRl7JqpHfcVn+sGGuY0Q
b5E417OUQ8mEzmIvvACY3dKXU2zlGzJ++PzSnrgEufz3Ga88A2/AUxPHP5K0GfU1GEKcB+NffGR7
G/6XyiV/vnHmw/ckfMqPaA+Ic3V7EIw43Ozoj8W0SPXFAbMOXRHoP46838h5zVk9Qo+YDBBR4kwj
evh7AlJxEigkzm1Gcqz16eZ7wCYM75r6e6Lzif2DpYxPUG7I7Rr0uRdAA62lnxblJWjOM1sNR0b4
l5gpMzgPm3V6UMVVTqwoHJynvo+6C5dRQsVR1Z6Cn3eAQzjdTk46ovWFH9tes+Ag4Se1U3Qw7Bxi
+kuFLHiHrJuweLmjBsT/NToGSiwGlfHXOCJFopa6VwZ7Mhv/UwZs+q41LPbdYWE5pbKJAX4OT51K
s3ObEXuJWwpYDJfiy+4WYF2eBaRBFv5UrziKAvNPwENosZF6qMrjg7eVSyk1v6Ti30e76egyunHX
S3byWUgHbSgWH+jf7AB14ZBCln+9YRLw9pDqk5IC/A95tLaUun+9yFVWLC39XCDQJjn0Lp8Mcakz
JRI+oO+dntxAru8A5YUSrD8lC4jCjWQsbeLfW7Kzcm99S4eQPdQ408d9ae2U9E/Wf0eeVHGHdNwL
z0FoVyRwwWWY+zz6AFL+4Ok8iagxvsPDdFg9CxvJCAxjyEeYiCtW/GhuVHpsUiwqjoVlgfqzPmWM
0XQ2OMk15TcmrK1Y6OFyRLpyxUSGE4jMB58qhTC+tenz60fA846f3M/jb5nDayfBBnDE2CMNlqx6
DxwUViOiHaJik6d2+cU4lC5jjg4iiXfCvIYYk87PhDv10RKz8duzyBL9eGb5CzXqRZRaiFV8aUYz
1Q83oQoF9Vx1bjncDelLpu82Spqqv+Jaqvsscl+oNAZQnsvmykKBlBu3YFcV+wQzm2ukOTjni91L
WJvK9LnXr50QYPad6ycDYeqxFP6wEQ6L6Jon/yPpvLYbxbYo+kWMgci8iiihHG2/aFhlG0TOIL7+
Tvo+dndVW5bQOTusNRfYsFF235AeIYHv+pPmM0PR7rRjCuvFe9+eysWxVty35uezZKAWr2HNTs0m
6InekUl27CXKneFWYWdMw48v0KFcxAHjT0pkRbLQM87Br/B2dEdotyECa/nKtAg0aWF4wJdVdjVn
uXKZBpVqAK7LHdmr09nEOK1Lr/tgkPkt2tBhJEey0QAqzwbelsOTeh4mK/2H/3oBRgxGXeugutED
4cbjJRxpKqH6zwL9ypdOIlEyqm3eELZ9d5tqw45a1c/82m3ih6jG550+jtnLYrzAqumYEJO/xf5r
md/4uhKj1bGlg/DHwHTV3hTDM14O26nWYZVp162bnqIdk1dDR3Pv6hgqV/mXAhGRrdAxv3IFlg3B
wugqOfbfKDjxtpBfgVH/xS0BPcv7LqAE7BH7q+ERZ14kWm+Mx/Rmf0ckqMPbyT96pbJBoZSRR+Bz
7Osr4Q8xAHlqIlM6RI9MgZZobul9C50FLHUFZSseyHQ11JcaQsMH1bQ/HsYPwmwUj/Uio3USkCpH
vdSEk6Fj6gBf5lv52ywPBcZIGG8uH9lSCOYB9h5IJltzTKof+kp6uVgJ9J4N3SpywKarFBsQxNck
N+h/zSZkSJX/8voK1msOG7nWG3Da80Hid2ttLhZJtBHsk9fVHocNjTR/7B3RmmIVfp/oX9bSVtfY
SH2S59l6slen8OwPMcQ1WlM3vzI3lJH12rz5Treqd2Qd6Iaj0sR1K9Yv1Gt/vIESBxIptJBhyAhZ
jr0vxx6jihBYITIyi1PkXnqxVYFm9B/FHSppO/J9Qp6HYHjT55Z5QdKuPRFcCGusloXy256I8ryo
9m08sPVUz8OdDLHTLMcH1MJLYwHJ+yyjauEseLkpZoLOB6porlNrgj3CQLL/pzmmearAkOxRnFDo
dgE0OYY7QMujBZGAZM115VoltC2KD8JqBi33Ww0lfdnTr3yETAU7pGA8SWjXNASP3R4+qpR9KDMK
D45LslN44LItiE5p+K0HvFzHGu2/Qkk0HylsjHR4supeIUeOz6HwKS6onLtDHBu4YmYNqV11uzph
qUbZY8wXan19x3uTCnbxNIksgbJdWwR8s357hZs3OBZGBoxW2nFwmJUxxmuVM39olsUvUaIlAeCS
G4kFv0Q69Oo9jdZM2fBV9MkhDa2+nflZn1Hyg4JnMdEE8gJR8lWmq6rkBPLrlkDxqsWpaECjN/ec
uRC/UdAxD4aHxI+cld3mV6Guptdvhj2C37IYAR0zdFxYOJkvGu0fDM12q5Zub25A7OG0gh+FbUmG
6niUcEenx8WwBdVLxDYqAIQ1mozImjxiC0fHuw1CYz3wJANBfQF022MnztygLM5oolooAuhiSVPk
fa/6A37MZvGTsVFng4rqA8sLNf9B7530CMxbXct5UJ/iY60daDTU2VRSb8Xl+CWz9z/EgiNe3kva
wjuojOq9XPAo1KbT9TvMDGyO+Hospf2swWe6FDrRrzpAUV1n7x/+O1M2HavDG2vdUyF9mMvJfrRH
vk4Q9pgkMhCvf0cvwvdLwUyeTG/3O3K7ivwrFG9lDVaZp5SR5PjJEqw7lwiS/8ULTMkMASTvXe7V
dkb6P9C+mD8ogsa3r/0DrxGABPex2sW/ZFTBKgtd8rFLGDwKcn6HT6BbvchC+k5r0tSf8FNYCKJ+
Cndxc+Oy4NCUKrJP0KHCCI5OUYJYHkzeNSRYRP/sF8uZpQLr64182HLgzHHdcM3TBcheVfuRcKdG
wppfzIoCqovkHpqePFzz8TshtAuhgPh2JQT9mLcZZTIs4qDtQQR46U4udl2Kw99GYvTNzOKK5ERx
J6f+FqiodXCf/duZhIOpfvQzKyk5N0gPjowNqK8yyonpSOdfAVY7NN0+az+N+NA+yzu3SCWjx1UD
BH/t4iLOxvcvOcI4TU2KxMEznXC5ojBg91n9Suint6qywjAedtZnB8xhucOGgCqedfbCayW/wyMQ
+7zuwlaC953tgtk5tG2hrdqcI373U8+/RTtCYldKcGTYO1zU+eImxUJxzJhmXbJDebxhXVP0tVSt
oShtplOIUBYEJXZO5AyomaN/6RWdzPbVeG9+s86R4Rg9lt0Gg1IhIWjMziWmsYH8E4mEEcFFF8tG
UgH/BPiNVvaqL5yeefc20rfTM7KjEMDCUoaO7qQkk1rDpXde/V3ND3TrX2igjGYNh144oi3ozbs8
EnV5am9cbZq8wv0br8MVSSCP82PCWTCAMyVljLkZVgmZTdq1BOz+ov0XvEO7NqqV2mz0LQo7QQ16
tCI06zUjRQ9flz76ycOdkgAxMTcSWG9pl7xPI7svfwasC65xzfTPTPUK023Vszys0NM0NRz+z/mM
TW+ZO2grgfveNq5zwrv+WKFWVAlsit18XD30NRr+xVYY+U0cvDiNz46jRTEO9ooRCliewMzWRfgc
+nWMB084Lq65dWu9x51a45Wc/nunUVcNOqNIj7A1Y0e2BiC/mNplyx7c7WSHrOotWuV55wHOKLSR
ZLYAsBN/fDgv0zMCvlIsyY4wY5oVNgAOyqxzSG0EGAh9/Sh8kbpKB88DDcB8O5bAwE49Up9/xj+Y
ASROaYpv+CWYUhkmpfuAesT+MEjZ2rwoCpol42Kp3qeKW5ZeXZ0TeSdB6MN1SX3aMhDUySy2RBEQ
oDthmtbdNg0YG5qFS/5YPMLWIiXUxhFz8K9BydQe6x4PX3Rl1DEbdn5l/J4L1NDUrjn7NODRylZp
f43p+WYzlgRdw7+x1s0BiV4j2/GaTYPhT3BflzTG2DLlVahfUPKoJJDKh3zB+MLtQLGBtnzhxCL3
mAAGFMf/xVSPrHDZaY9WexJSnxMUDFQ+eymK4R6JjIuWvSPOLsgGzcrkAIGb0kPP+L1Dz7LkhNU5
+V4/Re6ryi7uLsTuxiCPgF2NQcYUDJSEt4Apo9i1dMfThWeGlzjn7+3ZT/wHnOd+J639RTDy7Op8
IA7AtfwBQ6fRLZHblNrNVYujuieUCEFV6H81xVljPgu9B+AMEb1i4UNkrS3N61AAaUQwLgteB86J
idG/i/2LJoq5iTmMtPTkOh0w9wPdYfF8m/5RQBKyp6onQvVUwpkZqIPtuSW7ntdMHgGnEF+l3twD
TzD49BP80vyF5o/WvGLTmf3IiRsj66Z1HbCal3fWpR1kmzs5Pz2SsznCaSbIUgRzE2n657z923IB
djMEFmPWcORvWDHOuiQoMPrB1LjmBFcIN0omQ+aJoQiSyvVE2cl3z7MlxSPt8WWLraU89c+c0dG+
J6D5/Q/HlfD64VuA8qx0NeHCAlJk4Ji8+BjWvQegefrOfsAzqgzVpWwTg2tjEukBk+J6hGStuNry
mT8Xcx8Iixjgy5INVn6bjW/pc2J2RWRI+sRQi6wMMZek+CzftwXc9FXIekidP2b5wpDyhRvrYToj
bQV7bckZd0Sim+Wu3iUfoY1kBZp/vkqUy/sPNBHEHWpUfckWHhVraBMfMtsIAZ+UmFZlfpx0NVxU
srLDJab4U7kJLcLXXLZ0gv16pl4D0FDwOTQ/ol30wArIa7NE4HO/D2KroXa3WIwSh10BJUs0+MUj
UOs9219TOWhXfTiPlS0op7rg2NgjZlTk4+KD1REQVUNEr+iGNwl2zU7763+6bYxupt8xY+5al04d
N0+gWwxhMozhD3PdYu3xuTQYEtRNMD3sBxWaloCAPSK7YWSdoRUyR54L5mk1a534FDNHFjvU17sQ
OT+XHDEZ3cPOALK+7j0D+DqElZb8ycwNnIo9kADuikixnHAnVILvQ8LpLit8yRns8QYiFZO5jhG0
4zd8isIHRrr6/aHHTowI/KX4AC7hDi0CCSaKciAuJuFA63914Z9WByz85cPAhw9gmeq3QP930LEQ
YlojaTj/JsRQ7wiyJFCpmP8hOgJ2wY6Ialka0C+V33W0NhkwUFhS4hvHdrwIn2L02VKna+uWpQZM
EIGtyLxaTD9a/LaRFJQYlpPxFjm5p0/lPh8vubnB78pPmJcuU3F6PD4fVLoUrEp/ABpaRmuS5err
hJtaY12FK5VdPTynFBGJumsgCISUVSN9XgvCxpagKQ4PWJWgwlpqSQkBSSFuehZND31b6NTe7bXB
ovPABgPINSfCO4aC3t761JOhL7WX8qWv3rDyWcAqGyV61u9vI0e/YwSD6af5PeerExJj8CHA4nsH
ZuN2iKdE7bQYvyUue8V4Fq/TJDjq5LPoapjY88AW1Dno7PPiTxrPApQiNMIs3SDQwYMymMPU/ojz
KPlqdH/dOjxkauEMnyIlNvYeIrkg/uR41piFJOQMXhmf0Fqw8Ecrl21p81ThIx9PjBx4RhgjGa9/
xmdiOCgH0OtN0T5NUXMgv5JX5mnBl9+0XrTBznCIH8GCJHRMHvcTVjwAjmc+JmqfxtXOYLJRhF9A
XR4RGZIg9vjU0BN3rJ4D6mDhYfXPwnpcWEokHkIlsoUM8lhp3/Es4M7kwP+GBkVx3dBUSBeptsPL
6GDXbr1+4ONaDkgDlyOPvE3RyyqUhbJik3wwyqsRLcaTf0mDq/uii/IR8dZjG3/n0rqSNnpGjKg4
cmsfE51QwMVvWz9Dcy/JmF4uAm9nQ0jTcIwlh2kaRSuaPSs+iRhuKCkT10yWMOlRpfPqGMlqL45e
W1pJ542mOHyKAv0/yMmJDLstdGA0ZtojIAmGDoMnjEKOX5DfD49tSMjM+/lDNDDPp7nh1fEYbDEU
mQzyMtISSV8H46s5IuY/QtN/ehLdV8rgqt9IaFGX4IBbv34McQfYBPm5JPuQJKFHO9kfk4qQDIra
b1WmKmvITvymc5jPf2CrQApqIGw/AuQl0NKii9HlWPizPoTzast0JPGVo8RsheX0r/J2KYminZrZ
KnC1lb7WGo+/h/WDzAmfph9JLVxxJwvQ7yBtsGAz1wAQV3AdcleCbYB15if1OGOCNPVTI3hRc91N
4i4JbyCY5mPsKbGtgaoET4gBzbnA/OsyB9A/KwUiOlOLMfukxYUaBmPGns5vmqlll22nK134Hyag
A5t63kcD6xxE7+ZLHNxC80xUZpl5fN/xPFt+2HiQPraC4gyMCOsEvqqV3RqYO4yOgCmjeIrWgj7n
JhcIf5AHYERQGXCRqJj1Fp4OiiPtqc5gDpPVhOkSx9IzNTfWIeOa0LZYeJCtvWa1K3Ts7efKmlEC
XXc11zhWRplaXlNw6coquioYYYhdwdHC5OVNWerpiovxAR8j7dnGIGWKiYwlktWwKXcjVe2pCen4
aHKjDRc6Q5C5L0/WomVAsxpsldaOr0K2M9hoXGHLUDyUoBk1oMD/SEMriVnq5DUFEMvBiNEQOnhi
UjLkBOOqkV2z+HyRaxZ2bvWEBG2uxJP+gRQeZZUd4j325YvOWNA6dhRAO/HJFaCViI8I0iOhuscd
f2EGlYZ/RuRq0R1RtzZPoAxeIYVbRi+zZsUawdtZ2BNFmB+3Dv8xgUQqOFK3QTdQHxWBEOF7ES4X
T+WKyitFWNO7D8KLWspmJ5f8vnOjeC8lt2HyWjrizF78w1QxfRj1v6nYV+NeJmJpOZIQKVmvHbBc
yi1Qx1DcVuKNzTtZwN82PocQMs0TjwVM/5pWyQfgqBDKRL0x0nNyz9cINnJ3QtY/sMXAwnDI/lgI
01LyxXyfxJIRmNl8iu0ViTORNWhpRqsk1RjrwLJSCfpwFvWeVof/hVxsiDwstQNZdnh77Cr2GQAi
iKQS5nvLFA6hBJYSrlguX/MEx2VfYxrycgJbPb7fjxNjqNH1DZZRpGYqzuPKbCKBtPOT5qQf2MKl
CXDHkrMJ7l1eDmRICi/Gl6jBEAFTGHM5VwF8sWE9rOvxXIdg2mfrD2T62wsRA9R/0h9sFOdaulaA
KjJacMPvrrgTCocANkZ6N/401DrSN/NKxCJwSYz+tqAX04/p75xCd5SaABghnzMEhoRvgdYE/FbC
6/aWrpFql9y/1K4k8erDkW5TAMqKPAzlgM/RJjOS4NQMu3XVrzXl+kYnAw9+6M5GY7/J//FJZiy3
C5aTjtEceNPeAV+D5g5GQcKGyroZ52K2ZTr1UizEvmhmg2iLhnODe5R9JPJDuDc6ociOfjN8X3pq
Jww7M92AH92m5NAs82O5rVzzV5tcNBfRt7aE9L9KFyt4hLN3kHLGRUa74aqXrfKmHmWQYTbSnfcG
CRhIAPJZaKWsegt3c8vMhzkKGjQ0GaA9TJIYUbkiF7BpQsPQrpn/yP0zUQjY44uEpxaS1xr1JfNT
WJL8I0dNFYiq97C6oAkE2jeEy4qLKZkai76wdKffrgKlRHT7knlm29rJHakgQeoTjs2TAF3Uzqvv
TFtN4pfUefygTPP4/8d0PwjKEDcUe4pR3EfGlaGejZLnRZQWYhWrcoZjyL5jSdK7sZGvJcTUTaif
ekqBxzw6ytikMJLA3qnEm6YPQAIwjobJ/BDnIMFK8qn90ocPoUi45FvoMiwbMM+ugQUbJBb7FWaN
r3exZkeinuvyiKC3utMAU+u3ePOFZb4tv6Zt9q/k1F1sGXWJJFH+La48Q8CFzn/0DWjFqTKnyQdU
wBydpXuletld28LdeZG9hyIcMhWHNSmL05E3tIwdMskGDv3sQ1hVbcD8BvOjBmK5ZvMIrc8xP1N0
IZ5Jw8uEg0Ep5bMq8MijvrdZm+SoqluJ+slvd6URgAKy+dgrpqMxHRZqicWkL9UMN9aB8WFETqZj
PjYlSTSc0U1mKRuc2cIFvid+mTjBJzvrm2iE0NLMIysUlZNpQQMwLZEp5wswzqwVrikFIJ/T19dk
uUQdyyVymWUeEGCsgp21l5D1PAk4oFX2TAszTGUqEjbZU9mAl9LHI7vyz0PYMxCrYXsAQum13ayF
O2fAL15rFavhH+wIg+uCS4Wq4E32KoW8sHYED4LQ7KvC5govibNka3Y2DVeBBKH8zmGTEBPlRFvp
HjMq2qsDE5mPQubdUOehFhIergvtIEpWIttadUwjlsUW+rpiHqAFkl98ZlDvmq2cnfWRv3Xg2eM4
HCpI/Ci0uTT5ZTn1YD0X6TEnm5ZaQP+0GGGMn6Kvltd4iyvlXdoc01TxJvOSYScFKX1edZ30zWL4
nBQkWjeCIDiRmY68kou0Kz+0NcnB2uhQNknyFlqm8WUyWm29t/YZYQykUeemDLCH1h5bd2Lnxg+c
fa9pW733sbFvcedrhBiz5uneK1bsaKuhbTJoOsjps5NXIngb6fnf3T92K7RhOAC3cBSA4fQaSh86
H3aHZEJX0eYtE8UrQotChD/KyzXNF6s9yDYWU7f/yCfL3a7UwEewnMFYT7EUuix+ymwvEyC6xQn5
NxEpsEZIosp8YgsoEngpgCEjyL5yjBr3BdczCzoSU/A2ECd8DXdyuinRiqGy1ClStjz1ZfU1MGCf
dR0qoStfZOJhPhvtA7yCglkoxbiPJTEhV5Q8nmxlOOgmQwHLGwMWhxKG8lXuLm/0GkgQmHFwS1IQ
EZvc7evqymWbZAyFODsAtdPeJ7Tvs9qkHl1hDHHoI7j6GmVQd9qa37t78q4Qs6wxPEGBHBLmuRZB
86BHwaHAFgFFM+P30uWHmYdxdsE+zKDmFuXpZ/kTfXGMvWKX4YV5eDClD/k7SJVWNUBWnDgMOKyZ
brjUb5Aj36ye7ChQjxxvaXXgQ/NLttGlu0COgHWamCOGaAznURYFCzFQtAu1/PhRjtAdPLroFIf6
h9YeOABfw1Wme3XBclXvjflD112pxDvxLiKJO+fAlgKO/faLLeJK+MGgQZfO2Bd6Y/b+ooPRmJw2
a3J+EHEoojcxhUso25lR9MpJfK+KImg3iGZ0xtEFL7G4LBZ2WO5IGl1kXwaGRRsPih5DnKQTebvN
y6JijF7XTLgL2EDnBQzeRO0pUPaMd35Egk3uO1WdkEbGIiS5y/7J5V5EgvhNTcfIEusCd9UieIBF
MKm7W2Y+5yE6T8BFY90TurMiUXkECtJOChyk4WxH8PAdsl9jWDZo+xp2QiBT1JGpOXe0g9UJWbU8
nVSQD6ln5GQMnvJH7Vdlw5z158HjJMLQ0Ld5zuqG4TXztJjVFB/DEgFDpHmh6CEDEoBiEv7zKwIh
vL2+6xxZHk7oeCXDJnjvXjrzJioNw9a5w8A0hl91jPlzSTNs5n5Jd4I9TLfCds1kfQcSc9b0kVHy
Xqne+Bd1pPQt4+UnrJglFvAscsT3jqZ1/Cs22r8ywh1zG99BSEpDWs/OFF6HWgP9t9SPPPTaajsJ
HGxobR98t5cKkzE53igLaC/HOPLy1lE55BbIdckLUl9XqtEehYcg/er604y+c/RO/nRhIjqFX0wx
Rwav3W5IvMk8dkmAIQ2z2FR7GUI59MIy9R3fCS5DHSzCLG06v423FfLvrrX5+WYCFPvtn5p5DabY
K9AA8DQpA66F3Spkk3lm6ybxTmdqrOmORigzJVtHrMnwzyvyKzl3KG+kENElZs42EIzjGDyY4UFv
FnrAQkukHqV0ZegFqoG9uJF9p/lKQcHw0DZtkkPkDtgGGT1CN9oAdAiJM87qfFoNBNRL8UyOGwsm
zIw6k56Hj6B/Yjs5r/2VGUBRvzdi8a28PWnFT1tQ7C3YYDKRXLF3vk47lINNsIpwR7ntT9kjg113
48MWyx9cdglalnPzR4WvUGLcXkXQz/U/4g9wN9K+5IxLlnRL6AAJ+ktCH0ZAsX1xXuQ+v7Dx8sga
1JCEOBrf88wStXUvfoTgBXIMRU6kBm+q1Fb+JiCzBpUIIFO+Ptg1y8YpF+zq7XEN0zNvI8kBeS2R
BFBetMeXxur1Id7esH4H41sb3SljkPOvhYyRXczq36K7vg3vZeKJBSfWfJAzrup4zRmJzhhPJg1v
Yh9Z1b1Wbfurmbcm8ZhPvp3uT/wymmU5HKd9bz/1+yJownEfU9HcNeySYDfTYxauG9pzWfxu4l3q
asUmPZMbhMgZS0q3W4y3otvPGp2YtZ/yyefGcyKG6+IauQuFj2HTHAUuk/CA14ZWj5r48r61qHFL
MqA67iNWekSIGfw1vhf9/R1dhXEOWXmt2HW/GGYKMID2+rykjpGCRoQ5fDeEEtMoDZori89e9Riu
CuRoqSu0jSHU+3bXVoSW7lLUdWr0qYzHmjDfwuKsGu+VbrIgw4Hnp+oqU0CTeZknheuXdlfCPy05
GJ8o02tHvqNaYmYFWRRvMOKtayFTpnL+a9DC9m86CXmueLN1lF7lKEh7vGnpBR1UxfqE1wIYJP+q
6305xx7D3dy3Ed0r0uSkdUVQn/2m4FYnOuCxfiR28vsr+4vyw2iQFS8xKI4YoEs3Zk7e+DL+cZ09
SNdfS5RxNBOCvjKzz9bYy8VX8kR6ohto6y09OtTjTnxbDbF6O4lknXrf6j/kCTN6r6p/8D+4rWNS
IYMZIp0Fg/JRlf8IEipgQ/T/mpHMbIYjqQpC/hDuEM7/No/TFK9jFNKtSQJqAF+FqMT6WUOZUc5x
7SUJaaRcorYY/nH2JsfGIzNBN32V7lFev6imEfZQ3iF9YUtu61fU/DyZJR9qzSw/nE2inlEd3iKZ
XOsF0sbmCSmfa3RZTruE+DRgDP8Y0mTFropYsYteHV/fkjeKG7InNeYVr0MExVFyo2SvqsC/WGtu
jRWQt2qJiCRTDkbxNdYbpF9/SDdjBjup9sFk7yWs/o3rF5YDErIeZNhYUDuQsBSbFn1uvCNgUudG
i1Ypxrt63eKlVHdYN1NyOBHQxNU2bv18vMfNFqJDhDtEXfJvSm20S6LCaoeWevrBLEv4lML5y1SG
HvRek/m2OOrJbGOwSzIOIDpzySdiy9ybgXoGO1Xd5x4FcO+wi0NfgncmpMo9SKxJOXhp0VRA38g5
bIJ7hWQWW6FmKDyko4NbMQj4j2oZAq/BIA5zI7eGmlGaZbIvhn2WdOaSZQiHxOvC2KXeUkBG9L+K
iCfT7Qy37S5UuOGCuOjKNqBnvQyr/ng1G6X5ffT/ZNxkTDWJOsM6JWRMbgmuJksl9tIkMHDzvdix
xD+sSNhkbBt6zVlIg8dw/QAOvurOEUJiCJCC37HcarLt/NdGJgTPlN9U4jprFrumW9fhkQk/Dgzg
GY/HGgdhq7iMlPMSjMd8FcO36UkM6Cx9Wr2nHXmATFQ+SN8RisAgmGHay39EBQ4XpbkQjYeamRqK
CdgVzYdOfCjtIhDLUgoGY60yOGVtCNmO+UHpszvKzvRGjB/kxEkTLEmQXvqvBe7/cQF2lguUkFgr
F4k88HRUn/gsjcsDpzW9OgJj1kjRMSxXFN7SCTNrl8yQQwtrtrrti5Pe7Ss2WhP0ro7PMcm27EKw
aCvd30K5kw+QnCvzqAArLn8Jp0ixLobqduz///9D7DA2nyTAkOwy5kDpT+biJ2T6lmEs1eKjkfn9
y4sJT1p9hcJGLb5Y+Y0MYQhnojivyAEhGSRKODMREM06+0AQVhMqQUpr6gNMhUV7QCKlM/NJeRh+
esN5cM6rwg3Yb6meu/5QpLmTkwsknQoASp+L4pkwKKvKD7bV9K/GlwRkoYLXAhWGLTdPsxTtR5Zg
j4Dib7IpeNG5qiuZ+K1oBf9CHJGdEQGJhqjVKhz8QUXdciehXH/4uM9MFZz0d/wVfUVvj1kqf7KQ
IWtQZkd4fbOKlT/yCp66DK0pL73oDkP/r1UOQ7ubUGXAFhshIkHwhSy0ovUemEUVIJiRooFFnP56
QItJ9PWCErakgQ16kTiMUzK6LZimMGKLQbahdNIgUbf6LjF+I3VJT6anK+YGpYw+zdPk54T+qGPK
orLl0JC94dfowxXvAh+6BFZ0qBywU9s3fXMtcYFTQ4ztT7HonQQ6ogJU/dDQYrWwGX4a4Vv+bvLt
zCw19D/M+fXcuF8H/0+3E8XN6IQAtBBruDNFm0Nd/9TDaz7z2tYt0/vxS+CrtqjUpS7+4RexJXQm
G1VYzQ//QMiyi5sx0bYyWRWYCnC9DM80XPHnjiK3GzRZX4ksPpjOEUyXfV6CzL8+5tWW00tvt49p
VbB212HdOIl6TgdivMxNzfwEZunbY4aLeiLd5J03MKM1VqK8LrMr0+gR4jwIs0Oi27X6D6ALQUbZ
nZjU0R4RbkQsGV0QGLjSM4rjGO5GF9/j1ymBk2eeKZZfC4/aOOmuzWKdvncahqDHl67i+aMhcgg+
zewMpkF9zPK/6nGfbXpztIFg+Jy8Y2AmmxqEHZ1HQcyFcI4gf4gqERC6/4i246ZgaPMOIpUhghN9
vnbyY103Cyp1LxYPJMozPpUQZwN+TG09++7zK/6B6YX06tiXxxrYtLwTM8Z3YHWZkw0Wkat04Omm
GDaiSKCDcjKKQ0aAjHxiGM2OvJL3YZasZ1MDe7ekBUtQKGQkEpPFOBBQgM1GNKb2i6xM3XYkEjmU
C712KnJv1PBDWBVVOodf6OCY36OyqFklQeIgDB0VIXEM6D263tV2lZGgeuHpw46BOrBDJo/7YBP1
24d20cD5MKbsj/rrhsv4Zf81NeGbaFoUcgI5bUGo0sLvmNF16opzHz0sDL0CJROCD1tn9ExfF380
LYpdq/OZa4NXJOiE4iu6TNKvLN469M2stfD0r4hFTMp/Gni9kKFD7+b8pAJu3Ywg6zsbn0aOLgRd
DsONrY/GEErgA/bNCXA2Hy9fpDQAuHWYfqSvIr8JQYhdpUUb2wVEKugiIp0lg4hshvCS6z7ZdJDs
ZfidYi/uti01WbcTDlHpnhltSHduJA0+yRlKiv6gAbLUpb04C6J944gxKjztNrRsEbmnWH4kkqWR
hId1ntzY8scczm/mnyatAKifFaPtQl1PuMlbayKZrd0tdIexCnKPGBiLgsUih4ygbKPfbtpUBMBj
ciZE62HD6ZEwiW2YeRm7SbMq2eHCBSeBWt7OgO+OJ7jK2IIY7k/6Tg3PwHiT/ja9UPthZHEZjrz+
oTN+n0Wog6IHaoe4KqFZLxZ0+R+Cz9sZcc9OOHgeDmQWeUBFtI/JYIhviFYS0C9YY5EmIyZCMcCy
K9zn1gOvHnLZlLm7gK4WuTucTFZhxxEhDpVk9ti9p61xTdngS3vj9BZP6Xube7inIFyt4Hyy11R8
5kkabSWsIxTGLd5gxEnUqyw1pX+Q6+D30iVAyeb9wRgRenyJR92HcgWsnKYO7nbvYm0U1mS7eOOx
pfq26hvutcPwwxvdBRUyBRAU6j9B3XAWYnnpelu0kl3nTMY8cyPzlE3yUfoa91ASoznDCWRWkF5R
3GbcDomt0L5ByzHIVDP+w6lv+m/89XzacE7OhI8eMAOHHxjmlDMLuwY1Bl7HLfvANj0z1V9Hr4AV
yQNwD7gBcY7lYtBGNwbpgZaTaIbthI4bmOA/Eru1XYoiCo/IxZAuD087jio6/4+eCvF1G8FujV6v
2m1NiiBynJ6Mee5Q9NxUphUjc5LCXSpqvp6FixGoTLxSd2RY4ETVI5sA1iy3FmlfUG1W05nvhRle
I23DYQK7kj4xo8/+rNlSyWcJZXYORtJPXLapU2trsje6hPAQZxu5IwbtNUs78/H9gmYCy9El+nn+
RsQEfnmj8qs87qRrFW4t8OqOCK6QAlUOqpAKgYZ4TCXy0B1s8ww7M3W1eP28eLxYUiv/Ia2NCN0S
MAvUI3nOXY6PWSWV54tIvy/BNn0S/VjzCtPME2HgikI7evnk6Q7AQEpXebZXvmVMVyN1Hm+O5ALs
2Ee+IW9nbRBfa3vLVYmn38qQmM0a51q0xpYJhaWH6zgN8l8dvA4M4ivcwtDlZBwFJmss+5sl6wnZ
en3DozfMHQIycjLLEV+hVwX+cAec87FYE0gMeAYwH4xziA4IO6wgOkg5vn7iRXiNeD1s0wjQJbON
Sv22cgnd7p514vEdZjSo2+zhieLh7EHtT9otSc8/szMCjdwr3XAfwDEVtxr7u/Vfz9KjWNLvpR8P
K5ddw5f1IF/zU6o6oGCitjorfIut0p4Orz0PW7af+ruyxXCwwGaBacWonPG7IZluWv4RsUvU4ky3
H86AJFe8xywXitJh6t75i4N0BGumvJ2BmA7GzWMEhttL9swyltwj/zEiUVAxAhbvpEIy/qShQNWs
E81LhWcXGF5+s6cSYDtZZpe3a64P6vdM+CcSkTFyaUMpTJC+O1IDKcp6zZ+QV6AITz8zZqE7vgQg
C4AJxsvNuP2JHZBEjNSJiyP7ASIiA9jBDbM9uwBQV6HzLm6UbCxcBRuKpIiGDD0rARukivLJ2bON
n77sgtMBJs6FZy15HCREYiyUGDHM6nSHXSpgSp5HmgA2u7CBKw0BhMUZoY0/nbqG3sZM3m+ygAZA
X2XPeZnLWJDFvS18IpsiTy/1ImWN/lmv3WbVGNsQJadOruW6Zj8HFwcN+AAliewN5sU7seckdw1s
QfohOSwMW/Ci0Va/RwRqnEzs8COXPHe+WYJLtLEU79kJasMvFhBB23FQ62ASj7Omk/aw4v5uE4Zc
l/S3B4dluPSYvFyTQXX6wiscwAcilD3KfLk8pIxDv6F0NIzal7Ojg+oQJcdiv54P6VWhQyWGU7NM
m1V6Gcwdsm6oP7npR/Tw5SH+GVtfn3Yved0q/+PovHYb17It+kUEmMOrRIlUzpZUL4RtyaSYc/r6
M3iAi76N6gqyTe691oyv2N+YHFXlYUqSmUnmEibOWEob/Ytzn4Q0KhaZQDDpdcvxHkwxge22+fsk
TroyHg2tcuCxptuGZMXYyOxqg3pnux7Xjeu9A0A/dQ4FM5aLGIgPmaK+UOf+OWi4ffgG/lmYgJAy
FzsPQqheyuJK/UYHdhCEW85kmnNEYVWjwA9nt6M7NkJ8TEjxFfNVj0Cp2gM8Idpwgl+JwFFWrVnQ
OiIcG3GPkfshAs5CfrEn4tfyv1MF1yulPjMd9csf6EmOHJ4BjrMBLhV2mSmj/uyFJLUlxkUVCn0D
WU3En/HkeIGe4En0dgRvT7FAFJtz/T0or8VYDf/KD5k0roE43SWJUtV33kLPKtQ4BXbU28l3IWy9
+hxXCwomSfRVKWNOeWVXEvKo8/ghywcofV9g5FYvYrgpbtawjYqtNOykM8A55NoDJifEo99+5TA4
GWdSRUazQ9yOFO5w+ynmsyHlDAXYIX58wMpmFToMwvZgV2hIYkT/127ae45Tmyo82txEqOb50DvA
oVfBIL3L1kaemjlXZOftcma+hUX0QyIQAEsvTcV2kuM1qijWusikChP6QlikjEJCQd2P/z3FGjoq
br5hv7BwvZ5QQ0vRk/irvnTAVElt2zVLqPkadbLwlRT8cO9KySefaT+icqne4QUNXHLLUFznbmQt
Wh3iEyB4nV59ec2Tys+wyJdmR9vqLefgUlyLQWNcM3VRKeHK/crwrvgRx+hhhou6WEfmcVRJ+IJU
KR1gvFbb+sWy6naEOWMpwAH/Yf7u11Vt4+UWcd0ACZ1b4dB9UYUsI+OTwPXY0LJoHeB99OrltAhw
2dPjp1LRxY65xT0uLCMuXrwJSLjal8QcIS2UDMrnNyKML36YtGyEhusjU6BYj5vcpyyaNUkzV+Yu
aByCzoWSpQdhh09PsSOfLG8pa6eKOZWJeI+HiixQ6niR383KnzDaicERgEVHe3a0iHI9G94GWWAs
0HxbNslRqhxAq5k5rIt+hVSHLcSkQ6P0/5Hmd1TjuwY70ZNbeAVCAyYPScZT7qZyQernZVvzydsR
MK6R36JIjoFrv0Zy5f36PnwdT3fHmwiDUaBHYGX4ltD7rwVQqO63/it0l97JHDHkVwO+hTH1XBLO
X1zZsdCpTc7Ffq69Od77uXfA6trdpPaGASlA8BVQCF4RQwbSN1CuO+vNpUE13k9bLKjB1Y8No54p
bdp6k6mXMVtpjJlu8o4kYVH3rc3cHdpD/q/nefksgNlFC10IZmN7QO8Tb0GdVIOCK+RGHTTFmL17
bCrRluNJ8xAcHESE7EQI0REcf2veY+gfKunaZMOSdQXPflxNVpybrB7FzxfRfrgIBmBICm1YMPTt
SBBjDJ9bNn9C+9UjgxJ/MuJeKRjna0/nTcJKBbRhnMt6rxJ7ivOTB0Tbm8PDt1ADMcYUlKjXGw1/
3TQX+H9Gc4QlUvE+El2q/2XCxSiuLSqNZZ48FD4LnkVSEBbJ24OGTV31OenFerRtkHceOVTFjpAH
wTjxc0UCIEoPC+hfpzwGcZO6qoqbl3/TfyZGx0afh7zZfLse5MT5p4F8vXrTkEuu3dPLiucc8G7H
H8qjgyQvsmmg8NcEYwzwalW51x6Z1CPo0kEu1dfAuSo5kXTK8q+pZdItvoGNMTiplrjUuLsk4AwA
WVrRKPoeKPYTd7QnZr9FdNdhlIY//zwuB/6K/l9urgiO88ltDgacjHhKhg3MEDl+JOTyco4PMtJJ
tY9oSBCFRVS8NC9CBL+IWCJK/ZcU4Ti6eQjZLFiVGAsK8doKtniCULKvnh1nlLaM4m3P34asYc/4
hAkAEMYjeCNgZiQdHlYDuRKXLIV2rF313jur4znxC1qzngKS3ik0t38hkwZZtKKfqPv6qIceko0g
BHwk/JaBs1KkwGArsrZoHGRoSInUJpe4YMbO2FRjGLeAx0SRmchkCI76gNqRkwTchEVQuvVILcNN
SmS8/wxpKKR5SMeL+VTl74LNNySGfj2uRTta1aAQ1CzZ9ZlFgTGE7tVoSTJ8F5Lyhd5ljY4U9cSs
cfrVMBdPFYcWAbwE07cuYothITvlcGTS4EFhyk++hw7bm8dyPzLgLlW+M60Pucbf+2F6hozfZ7Q9
pCXFtZOq8y4KBefsAwRAKKgeP+r6VFdml9JF5bJICfbFwOTll1oh9herG+1u/W/IzxKVlU+IIGEl
Tiaea+GvQ1qbkdWHgOHc/eQfjfaUeTHJFXYaFUnc0vCG0E4P/Bs5qEF6ntL7cZdf+QkXKFlj/210
ZIKEe30Rt/SSzoi2HERCu3Rb/VxlBpLhwH7TL5RLwCELSKFvDHk+DD9Mp6jwPu1btp4SdCYRTeXW
e0+5bq561pOj9QrC3NbRMjIn9KGBhmM11Xl5V73iBsOtKhUwQxjukXAVzHk1yhyWTQN5bmgsaWFH
vkza6rbxbfMAJIBrPVuCIcG1xDVxjvMQzT3TImAdjmNCG2FcxujXCkEluxWw20YIjnZuobNYJAgU
GHxEasI+qJzKqTJ8/qFyQZ2bj+joJ/NgPxI6Iq5qft7eBj5KPGMsGNU9w+wdSMzwkL+5fD6SvUja
d70DJGuzEtjYqwOsCur4RoeItimd/OUSInEdV30QzO/1ovwK8XecrZJtfs7r0Gn0fs0Vf4fVEUs6
1257jhDE4INbDnjiEXom86Q8fY5sTGD1+hgvqheYLs30uAbPKjMHlJJ1SYgFdFVMZgZbgaNc9QXq
DNNYDoObEQPAV5kjLjig74LjyHK3PGlzTKIeJAqBOEH8aqSFZfJ+T6E5RJAV/aYA2UJEkHHEYJNB
pXfpIWYX5gO1E/c0ACLaZB6MMduhGaaegfoDl8/TTRQNumSi2/p/hHxjNffebHgWs1g8ZxBQzScG
0+xOFSkETGPDJrmewpnFqVH6U0HljPhIYqc+si3qbvNgbrajY0jbYzG3iFNhCzs01BAQr+KgoHLQ
r+Q+wFNWzRaQpzQur1P+9QOGtUo9E+MUKyvpHw78hIMs+OFi60Ja0Oz4B45dMu/QL0N5ypA4INsh
+j9F82Wn92rKH4r2HDRldmjO3Lbjtaywizr+Rp5727r/lT97ctf3JCjCRKG0u/fSV3BlLpoEwo9g
RSSsnt+JLfHSt8WDac5kHbZkE2JnKxwVE0O3Mp/+hwLPDKvId9XscsAWC2NSzc050wwK4RPoa1LI
bPKPNHFrWMu2mWcVKfZzzGqZt0SOTfwxUBPFBVC06ZYFUVjSFLzv/lVIYjgm1B20tqD/E/nXUYBj
Lol2OEwRkVq9jQc8IJTd6b8089GwUg75jvetbX+Mmt5z/GlUI/NQRi7eAewLbXfjX2nOlnWxKO2o
dzKhLS2pm/yNIWFzBfro6C8jsjzWNtgJdPydqrESO4x+CwFdya8RT30xDHr4MToijyVej5mg7/oG
C+dVwXdYzX6xM5DTB9xkJC6z99SI+tmaBiEu1gZfmrZQKPTAjMfcMTBqfwzcwfdIRaC7FPCc/lVH
nv3B5txd5NBJc7o3BsRhwpaIFnndftXJGnUVDywIR0faDmv77POjB+gBZ5PYH+sJadU808gg2EWl
C8tawPuSeMdBZTI+YGQqR8eIVtURDAqzi+iQOhDugeMAQzkwNJArwZ1KOYYzzz3oNqz9kX0ZUIT4
xQmfxkBLuAm6DQDvIecx5PfoRJaWMJHvEwWHXfs1GCdUIDrcFRb2gEyPE71hJA3OpxBMhj+VrgDk
1daRZHvWYyX41TIA+gmZjW98rAHNCuOBjUmeXf+z6JSDxVieY0EEmPpS0VsraxS93ry7V+0eObfX
vOIgJHJ8R1Yk6uJu44fPNiBFchOVjhgd2hYv4gEP4YhE0CThtPuzupkLxTOnZLOjnZihJ9018XNC
msHbOc0DMBeUSYvs2fe7Dy3tqOy6r5RQaqyWHtMe7QCkCRmrj3UFut6Q+QOQxLtzmTKHmqUk7znk
ebQb0lJA5InRWrCwDihcK6dovjRUD8h4E7sQpqRqYJBghUSWQWICmZp5DW2VHj15HVwVmhWWZOKE
/nqU98ZTe5J5XO/lPWcpmSono19n92zDS0T9KEQ40muVpAJpHq6VL9ouZDedQ3BmOmR/cEARNkfX
Cis39a53O1t6YhiBubBezDLhjoCnaK/4a3opquoiyjesIRQnk3AJ2YC2vjIuhfZPlFdWuBBIgQGh
hSuCotBR2vz04U9xB8WDxiTQoXeoks3fJcU7txGT8bcBlzvTnh7sQOeiZu8pHQYzDK9AJHfoSCw6
M5nwDRtFYFce0inboUeL8cM3trhHBLNg4kDFtwxw14ThBr6kx/DPVEQdTrwjRTRYX+jtDOfKE2q9
NXKYY8BwOhFZdyVKulk++VJ52qFjp7EEU0WXrVT5J5g+ip0Dj8wtVQKFAunl+zgxGJA1bGdABs0y
fmMR4ZWpNpBkyIX0yp3qrHiNhjXzm/YEe6cLBzDNIwvFga7UAF4JKBXbP0BuwjkLMNULQbbl7oKQ
Jb4EI95QfABL+VeuqYs+IpMTozm4EyuoDALik/mPImvynxCRANJr5UuFyHkUEBP5AAzmecTKOlLo
gBBa4oYyZ/DlQaMEbkkurewCx8Ou+YPbkOEhO+KfeA6oV+F+3MO3YdaF5tp6Fp0DC3THCqS6Pf3/
bs6qT980MczUTpvkERp00c1bh7cEGx2b3zq5SMC3zVFpaLWHQZgTSIjXSdT+je2Ve1agMZ5MA5SD
aJQ6FGtE6Nkaup2OvapF8I1TI7nXz9omj3SKopx3katjdmLYLTe5dsyHR+wjTsEO9EyJhSsXKocP
1kob48B7hDDgIrHeKe4CQlRR8vKl7yd+/WKtDSeilJoOmwPEfxm46Zpepo20oBq+/vo8RF417Dh3
TXinLEXCJhRwBL6HdMWDHvdXjxke9iTtVr58A+JV9R36fqN+MukjgJ9ODnXFP6XRAQM6iUSA16pu
XSg9yBzS734B0Ru8EKRiDy+rdWNh1SMEKXbMkAGuJ9q0KYbeiHc0XdGygUUZvnIgwfpmDq+IJ3Lh
I+APn+p9pCwsxuNBOwZ+IP0nZlaMR8dnIIbF39TIEOMGw/6Cpkj2TJUHuhtdzzoZBUIXyDMsV+/M
35ralBZLVEsy/KEg4Gk0QQpVxNZas0xQq4UKGxdtpKK6SdGFxqSijiaJ9rBv0udPjNRFJTyN6l+X
kD1B06vDE0m7aULWLtzyKhW+VLCwJr6W/fWTu3pmzeT+aBZrLyBQQ4fhdSsE0YmizqmWabNyWUck
9RJmqx/jXftW+Cwj1TG0ZJGKUhoFtBxoSk9V8glSWnpEol1LIaXBjEbBKrcIidwkB9F7Fla7avJH
c4ns4iITT4jYt8A/GiG8N2t+5aWXTDkDLos7WulIxYUIt0SyP5eR4K8RIKTDNUfqH3F5RK9i4AHF
PsgTJwJG4mXLg2qmA2IF3lavN1J4JKjCDqxtFh+srw8icLKN+h0G2EBeGe+svgs9ciCUC4N205E0
ZFDKEhmV7XSCcEX30SvRvz/+P82iSekST/u3udY3Wcs7Njx7jJCYKZfyRkM3riB35qPzUHyq2U1E
yVVi3s5lC5Scnmpi+/SmBjQBDCE7LsVQm6kLKd7ooGVRULFOUz7gcQQ/cC/y7ikdncK8fEbYbQWo
o+mPeJNhr8I8iP9P5Gsvsl1uzQmKQgW0J4HjMjHA5mLcWQLX9bDLzJ3Mb5PHvzify8SWtvgKjJ7X
kK80J5Aioj7AUy5Dc4cxCnwLLQP3tgh1oAosE9wlq/zsUQzikwu/YMHwsECMBEJRtNiFt4g2yfHY
zv3j54FnSjHxIZAXB9fe/kj9LTgnAKErgiZMhxzIMFv75b+BWe/b8zeFf1Sn61axp3KuYo9uX8O6
3mL0TjwugLWGnFjcdYEzLkgdI+sNRvMfV1hfvZuIi5kzqybI0ORVBduQHVad2MNt3fOO8utDLZOa
htt7rhBjrJ31A6GuQUrOLU77elEBQYnxPwJUMvJmSW6VbV+4KQNnRHSjXYPewCsWK6RxomArn9L2
Nn5Di9wvy8EnJ8aAWr263zHxyUkHciCiOyHGjh9glp1yag96HKmpdirJh2MAm2sCGhxOYF3Gu/+S
kASaBM6Qw+njE8VgjFUqIyZiKXJqUrm85hMh2o72OJvcYIlpmRot3XTNQ8HOQQyKwXuz9t9t92qa
Z0GgKIMMYj1iCiynhTl2eSqIEZbt/muSyYIG2divFXBmj6KD6j4iRSAV2k7n8bBO/yXaxH8TSKYZ
0yAVNAeObaIGxvev9gdOmEAoD0uVRdb8kf9NDtr0kBVT+wsKRVIaBLhXsBp/V62Ub+K9MJRLZ4s+
epkGXM4BYF0shQhUoL4gKrgUWIkX8g9SG3mv4UHg3BJPYm3MEJ1gF6knY4Zs/YpLnrEQjc0lBPQd
CF+eBSdiMSZQx5brP+4UDceNzSRnsX7MtRe/XCzCxUf5Vu/aGyFZ/O+zLKXNBy0Jpwq7O4inccUc
zH/p353mdi7WlMI61ttMW6KroNSV07v2qZmXqz0U2UVXiTxiiKO3mb3jg5Fokk/gnQp3kXVq/T9o
DZXxL9xQx4jCwjW+uanZ7bFjYTxkovoEO1iVYVEqnL2QBtbF0FcPFFRYi3iOawtAmg2P046ChpBF
hpHdQFLrqNeKg2vDunGXvKW2Vb8/9NkggJ9x8s573sOIXQSETiAnRl1KxMIBqxGBbiGwx5+/UmHe
0SaEy3pLZWNai67ok9BHeoF8J7ggbelA2iTRVS3vORxBvNP9Sbo4yN+ZSDslcANvF1lNvit1p+jS
ds/P8CUPBMvbya+6LRiDslfgiibkwCRMp4lDfbFcEcAcmj0MP8lk5VETD43YL1uai2xv7Plg8D6b
gXXZeMayKz9019Oc2NwWF85z/0Dizg8q39Am6YSahunx+eU/Mtf80dQ1+g/G4Jl5K4cpbB0UFx0F
gzcXwnKaoyAKZyzT4ppekoedkI7RrxH5scMYX+RomRlPKul7C/UH7oBgK+NP+jNphAS87c+4n4sF
Rzle8F3E64hSASfOsMamk/DdNq5YnwgOGYZpL/7TSPWrXO2CVpnz2OWxQB1IAGuKDdgnLPrCk0rr
zyuTfrmSGw3+BdQyPIibIP0K+mlo5SvAUxVw8TOU8w0/UwzrkL3OxoFbbyV4KxM3OmbUvWDzJSCm
6X7qbsUP5RTBDHbzoGd/CJESr0QRnj5WNiiF5PEZELhE7tsmSXfSLXTJr55iuz6TvVCHxsVOIe8r
YRtzOu/+J9V4mJmnCp6LqTQLVw0PlZk4jbbpYWGJbaIx+9HjwHKwSLb+0vjCwY66YS6euzmyQlYb
/4v6gkQ5gL2wDOh7/heMl9QFXRFrseD288QnY5rQ2YAsF7ZhXGUGxiZnaokzDylhu/A6KvzJ8EvS
MoedPm5ZBdiMqXIJb/SWugYAOwgpFKIZP/Q95FsP0sPY2jns3H7OtLNuQzA4Ih08nrkFKef+IwYp
7D5PtgjiWVpIqOFcVHh+L558awnm6niCvO+M3CNmYuL6xGvXOsZ76msHkJbp1uODgzh2SA/9t4D1
JTFOerWvdLy5x8g7iYiM/iGtR2ENX8pGYCIp3bdMwGCj3I5ghS4LCRsuwiMfho6N2CB+imVwD81l
FvVahJ1EV0eAx0bS9oO5xtwYqahZwT5q+vdQqaxS9U44uPFSDslnRZgvZT3mFRUmnoGJYj12sz/l
iOUMXJzUu5T2Ag5oQFKJBly2R60+kDTcuRQWEZBiREtyC2Wy5y5lteAoR/FblZsLOQftwdd3NMgn
GCTMPe9YRfgvmx7C5LP0/0rzEbdp5FTkaH72nKjDGfBj4nnRlwnH0rQHGOQd4cxyuS1JUKS5YsZ9
ConVvbAdG6h0nughQA2iO2Icyk+WorRnzBGevGhN6vrZL7V7yQ8sN0EYCImuLC9yucmSxzCg8Q6v
NPaqyQOvG28Zd0aD3h4puMAKPKsbNxpXRGqSynwZxK3HN69dYEYwwDExLnFBPoTyn4eYoYpOYu7k
+N76NRpZIOwTHwFRMMmD1PVyDy3LHb+KM3LNEpH9fGzuSP3sj1sUn6Rd+LPJYR6fUUKAW+NZ87h9
mqOKEgS8L97xE+U1JY3KYl8SXFW/ImACfCGqhSOPnyb60MYlqkPlMO2+cP1JndPD/T6R3ACBs/fZ
t2e3Isof1fFnySlTkdQTttfJ5TA4xCqCYlST5y58p5PfmevQXwHAssfzf3xA0OoP1MU8B9pc/X0O
hJRVG+InUS1rR7oZkXjEt8muC0ODDTMTEMph3kakNUOFCZBDSKO05JhxeGw/1Z1AoG6juzxn8dw6
VhvKdXudZy9+T6CBtNTaEzmV6NA7l7UYuWZFyui5ubPR5NEXYY9dI89cdMuaXaF1wZ1sgNmFpypn
wxdpWmTCJSx86Z1Q6LV4lQ5YCWZ4Yut4gSh/3bFdvJD48b17lrxSoHI+wEDa2M3PtB1S4vZg018D
ZlLbOtw506d8xwjcgHHg3e44gi4KDDQ6GTG8EvTKqeCZmHpIbX0hhA7WfG6+vWA6mFip9EE04YiB
kyU7BJ0I2FMQnwVxeG7NP/fP4zcLL55BDpQRbgpSBBKXyaii4XyLSBOLNKMwL/4yJME+py2MFiau
ThgJXLcv3jsjcJVubS5uSHM4Pbl3/eSahdhXGRLXybh9CTG0LOsjXxSSF7itZt25BfMndfeI3OeY
gzXQVxxHCE+7J8qXUdlgoy36l0W8zz66kK+pRXsk+Sj5eB3zXbQswHu+wVuk5mBFG2Q8BZlNJvoC
2iFcmys4AwbhvC+WHua04gI9hpo3RhXuqER/3xBjcIltQkeiaDi/NUjkS5wThSNER7P76ljTjOYf
JaSMR96eLR+Nj77AxxZlR420ih3jkedLDDBXi/cJsL000MnwgplI+9eCuTGrFUyOsOJU4PNXd7ZR
yyOfA1nahqcxQjXOt5x/MXZA0QT/j+c4km70piYvbsmM5XavGE7aO0ZCr5Q7OLzFWGOR4JVT9Lgs
H/Dy4OKCgZz4Bg4gRT+Cv6E8J1l2qE8JokoNa8mbX2/SXY9TzJpTEJxPx5Ty1C4ff2dNXS8sfWxr
KHWXSBJAZiX+FKI16NRf5AA70VhWIPO04EIyzQj6Bh3gLCUeJGtf8edV/PBxuh9N+ONAY4FFogf1
yyJomw8yffuTsW4RExFBNhNTt7XeBlCxDeywwoRBmYzxOyzC7UiDPQmrpO/LVPZxMmJ10JS1eC2d
sXOQbCtM8/0uuBG9raxahvkrj6qsHjLvafLjGrwrp2wUrrVuXcEYcOaM+RmbdqoQp9idGNEFfaEg
dYkYbOfWtlJ3GrprcpMz2q686MQlQyhMHrwHHsx0Hl14zXNSs/76iZ3LziyLOtgbGnf/oQh7gvkm
Fzwazeh3qkYmSxhvT/KjA5KyCfS0v76nmxMra7ZLUXDYfG5mK6Q2aPIGDEIzKidwIt34Ogp4/ifv
K/wrcmPEXOLGQApAuBSED2WK4pxC02ydkbBHTy7B+h0+VmlkGanC59i5CB05KzY5AsnyHgmbCLco
pZyc+GUEUdK943w7Ae7I+Djc1e+U9VPoMY1jv1UF8j1cNsRnKu1i5Hlk8oLm8rD7iaMa/yZ4O/Wv
xreUnyvzVFT7bJICtQvlL0bysATClbYaWtafNt+mN/q7JKCn5kfGKRl9ZcQBwKXOK0IyAU3a77q6
MUMBGUYPCTaATGV8ZdMXteiYkyg5dHide1jPikQjPVt78kpTJqenWS7Frplpvz67SjfMZQecu6KZ
gPLlpcej8sfvoJYMdddJsUiruKlESRzCLbmzNbpjFjG2JJxchvwyyQqO6W4ILVIz1rkQE9+w+wSG
He/E8kK1l6ceOkxQSyHbKhHJpEBWOlWBP1b/JDGXJkP1wKnF31JnyUzTkaAZazIJPJzc3S5KrjnB
p9QlaTmyEdIlTJRRWx2FCs7tVwGdJPZ/Q/r4kFJK3APfxmHbljBphJIwEwfjXCI1wbRF44/gINIV
VHVBuBDsDX79oXQIrCWaZb4GHxLxZhKiVKwzJGKtXVmreziS+jBL9dnAyIR6gC+EFwN6loonHnpj
gTa37lcFidwfp8BwX9gRR0FnmxZNcHsxgGbfK+8XyDAHJBdoe+rk1QeGnEISqufXeNiZwgBiTgRK
JwjzW1rRZmrgaOspYen7N0cVYC0q9I/DmdPNGBltECX+8T6wjSzjXS5ts3ztU3q2ydm38nU2/k5h
2sGTNbJZtSQt/H+/YXoJTpm+q0r+df/S5qwqZMPsJeXOmmdgS/em+4kSEuIXqTBTLn7/HmHgX2QM
hOqebBCCB+rObd9jcGGcopksLG9TH3K4RjMQFP96dZ8qF6BvCycvp9aBBIGQHG4snPoaw0Sirrpm
X+TrNFp8mKTdidZx2eHhjypXIicfUQEZIebW+vIou49svsONZXPleMIm1WxVd4gGTRWilFAVodG5
6eIPZyymhEq8ci/IG/TDWAQ5V6c2RG3PQEBxXrzjavAmJwZ3COM1bywbw3vq2p5ZI85gW3qhrSIg
h7gPheYPiWqHeVMdsfS3q5SsarSJM1JAwZOgPLDSAHo9gsUpoHxgRv7s3Fxk2Z0rKNwl6aN+Z8M7
KtY5RAPIMRr0O2ICoh3JjdXbJXyWgYQVoz/XGg4HkpCa6bu4ixfDPTYJDXwqJvlPmwzxlXlq5U0z
ngn73cjqqi5veJuYcQFuIqe+Tcp0tsUKr/ATP0vuwzZPtUTpvGJWME+kfMiRRtDf9OnVvXj/XMRN
NIJA6W4+XIlSSPEO7wL4YX988VdHGBOZUGiiGiBB2dPr3rGuAvlY7Gwd9337Fus7wNqISCl4R78Z
2mpWVeWbzjX62zhWsW28p2T/JdM+Z6ny+cVQDxGDLxBUvvwm+LNZQ+1po4Ov0OUbix3OQVqC9KvD
Z0QhDc+NNssszDTOYLoF8iswIB1mfp3zwxvqeW4+BERUsxgD2zrCqbUZzP+tGRVRDRMI2nyW1tFq
njCmprHD96mPP2p04qsI6bKbsucIF2zPWrpFfGyiESPvNaN0F1fMfKAR8puL0zAIAZynN+wIFXAH
Iuel7vFGLSrD4SPiQE1/gxvD0gW7DN00fMR/bKlyblfZSo+v8KriEVC6ImOVdD4rJO7ADrAYhss/
5o9scDXeeGPZqFh49x7OPaLh/xGyxgpJBy3mCBgQQJkNXBUAc5q4fG2i8OTPIsrn+sxTWzDnobdP
QXeIqKJ+iqT/9iwteFJVyvucRnFLkIl4+tYBAqPbK31YuPUobO9bbowcSyvQtLpoxQPf8qi+w6QF
OgzFVSgM+IVp1R8R87joMepmS662QbPgngoxwTGGWbCfssE5uwVqpPZeyODKo7whur/Y5B0/cbtQ
XE6bfqXdCnCsmPqSm07zSPyPtbi4g6GwoIDVljetW+EAdzB7YarmPEqW89oZQdM/yxaTpv25pAgF
09FpEUWSKgu2iZAOSIE4e0oddlL0htDrNnXJLYgcjzlZPMT0vcTfPECI3yaBMaTqux52vF+1vILi
5EcB7VIwVHv1PanvbbQRYWKSXaYdmAfKzyQxIXzhMPRHncI4mAYYjsYATHzmitNcpe/uoPKXoEZa
tnu53BVURiyYNuWV/oviYE/zAwIUbHzjV2ABcniXRp1X4wbsP1QIAiEHb+EderyAJAeTM9g8sD83
wiFot0g5vV8OeqG4AfKVCSffOutp33LinhUwWJSi+3nxsrPfUaJ1SQ6NymiBmXfKHa4xGakwaQSz
VyuPJERGO3i2AhEKlR6oTSPLYQnTwpWYzPm4zPQwLyyvCUmjKxJJab4gyZgECZXqSxfRnCkSAHCa
EHDADFYblsR0N0hgyuOLGM96KtpIrH/UXnSv2DjCJzAbgbZV/G0zKzuDGQo8cwE9PN0O7wW7ADB0
MUddE5wbMri50wNyOpkOOSIptoH6nXQINkObyKnAxQsRajoFs8ManpJX9E/Jv3n8uMfZskwJdZyt
qv3Mf7WL1pxLI4J3dAw75FO81HK/ZEY1H9mVMTVInZrljf5HahqRfF30X7FyQ+DDj90ayN+PReNa
0hrbUQHZzqwMAE5Imx1WW0O+jtqU3ZKwJ7AyHDPo2eHow2b6ttjMCC7XqBuxg+5m9kuySfmOp1NW
qUuSG7lkrYxPcsWg2i/K6qex1p3Na4d60ORbZs2N7MgaNPIYPFJApFPTzjzKk3lOTNzSkj309zrf
TNKleNGe8jPpJJ7+k3+REpXVuyZZEsPaNgQXo36fCg7jb+lfXILhzrxXgaeJnMSeMB0yS5Adjed8
cJOStsmX4WRbBidtLwJFGssedV7JY7cQIQSx8BTkii5q+ixjViaq/KaMvoblzXQ/43IcFtlvT72i
BpvM5TFHBYWbRkiQfNlY1my4e1TWFhIren8pmkKjTMhQ+ZWJe+0PjobRK0CRdqmsmfWn9AggEfUw
v+FNnOBdJMHZAqC+16aFHlFAK5E2QmbtXJpUR4uCEEd+4MOCksfgB20qY31kOAQRwV2QalXSA4QT
egI4eF4qoEgMqDwMgILEyhgLLJYjp1C3CI259ULZyS8YWKglLsGFigyBjBKk/NzoPf73yZ+SEpPx
19YODiUPqwBHzHT0bz40T3MJxUvYLQb/jA8LHU1w5mMMZ6d2ivjZ1AQKwcCRiY5LLbiQtVaHdvzZ
U3BLES5MStxyH2vzQbQNbc/FI8XfOOYRyHBDt6eAkSWwb/6ReC/B4b4Vf7pTlSDNwZMxYWF8V5Js
x8Bh/IFvAWsRIcyljl6i7hfMPJ96brMlDIQnIZ+YxTcr+YnwahG31fMew2dNchbyR/MevZ07XY9k
r2tu7a/5VrUkS4DuksVpI+9BYUIMAXVLARZDXvf7QELynF+ANCSNlMaSbrYmKKxqHC7GmHD1D+Vx
y5PxRAmnim42LiBK+fGKEmqkL6ijooS2JBvD4SdPo2IKmUWGBNSwA0ettSvWcq6mD/f06MjlV9rt
P+VcelDZBS9av9DEkkSPnr0V54jmIYQVbVF2kDCmTUt0AkPzwAli6g9/RAR9IMzTCklMZwEj4an7
VYj6NSonFn55vgKBS7xDOQc8OALjjMpel76ZN03pWw0OBWYD8zoSdQGirMigUj15wjJGBTSZUcLd
PZ6nNLPgnWVAftq/MCREYGcSN9CqnFYJ3gbeNd+fhkDKfBUDPRcebu4jWO+8uP2xIn0uREVPN48i
PQx2UBZJP4TPY5ksZSK2gApiBaFsy8FO/UGnXj2yhONfQ6T/m7+t67kf8nMfvjLWRp2k6KLnFWQq
HE5T7Tkl5gdamhN/m49r/hxhYdJwqqPjp3A/6Sn6PLvMHT8fuyQSQ/O+Qlqlhk3HOw8c7Nk82w0+
UaY8xFgyUzNZcgvEN5Z+tAhTQ1fBEyrpl1SjWQLtGz4coufMbR5tsHUZ+TfyssJwkhBVTHxNIn4g
DbrGQ1FhQhvWkfC0YJ4l/08DvNLp8vpHSEL/R641qFHZHmLYlxiuP0BR6Wu3ijyBrEcyA8AwwYkm
zTOR7aUTGw7oB2DEglIGd884cWM7VTInYDBdc9ChKCu2wyZ1PgdyeD4EEsRr/+Uf8etgxp04+YJz
6I6IJHZqwtAWHTrnJW8r00ixFCd1GXRxvgr9FV1J9eQ6hiuCOEjwUTnE3zCEX4aOI+zekmzEXDoB
OeX+w1lx5ItDgiCTf3HVugO5e67R2JgvgdSzOfY/cHFiNPiX+niRR+jugBZwjJviOqM8G2xiahuI
JjacSo5lDuZSwCVt6DCuDkxhWNJvFTnbU5r6LXD/l22P/GUNKeLM49s8dUZl3f4Jn6nq1Bj/UQ6O
+E6Hk54TUPCNZoiACCDR6qe6q1QTgEBtiaAe/1cb01aG8GYOc3f0NtjP/yPpPJYb164o+kWoQg5T
EgRIMCelCUqUWsg54+u98Fye2G27n0QC956zo2BXe6B3SjNqciXW3A0KUmk8Bqx6u2kXNDv6cQ00
tQz/wFtCSd5zbQtk2rn1cf5mqY/3WXY1YZYqJyHIeFwa+tonDR3xdQw9jyqZ4jChYl4DxCHtbfXP
ITjIPpnKmLghHtrIq0DMOdP+Cp5vWot3bGqFI2DbpTV5nb8xt/I+/wemVy88mslx0K/wqH/8vqp1
Hu7pFVmEdSOqBQGZ7O9U6WeBwZx0yVv4piOSwD49wgC9FJSbNziH8MqmygYI0Q602NnYZ3kPBGyz
rGa8z5QRBMTh8OU2HpJ9xWsO7CF+vSuXd4JHK6iQaFDGSmSy0uEvrCePEYVoD1rbjPXoKhHdbBW1
qT/dtE8u1cL2S99KuKV10vCIsh0NFwRxUb4R2HLW22TdDBeuPDV78LIWiEG3gCSmuZVUr7424g8N
b8T50JYoU36pv8OXYXVvt1zrWbnTZpzkTOc3MMzu0c+0aLCsEaqB/mXYQmU/fO1X7T3UcAkyFt/g
GPsvh2TStsHAP5R0dSeor90v8dtYsv6xMWGhHjexSYc3fkqXc5Obf6/bFqym/tNQmd04ywhSrevq
r3oY17Jxsgfa2sHagcM6gNvmKRfcSNkZF6yYZokLBQVSoL50TBC7otoNxMpQspiBG3NHv8d8hprL
K8KppL7kPUfUEt2ocznS+d0hLpDNm4y43vyR00UPtCKJwFcokMtXn/4PU7b6Ixpb3B1EISVH4ZYB
QTWIfk4cv4h71uFbAJkabLoBWSlZBVtUL4gZB0osHPXBknPIcXdZNuwNWDzY76C7+dH4JQ9JCIG5
IXwiB5SD3KpBwKG+ZCeieJUJq116d7TAoQkT9N4X7OTD185SuJNIFGQdp9YcD8ciGegPpfkTbcXM
q38banDtAl2YcotCh/QGtT0V0jdMQj18yj54LoQYFlR7EY2z04srUUWB6CECJUE2K+3EubO7x47F
bpk0n8Zb0ntV532KqdMya1U3UT8WUFsrEC51futvFt1UDp9SeQxAbdbJwzRXLBsheMaiO5O3SALz
iQyzdVRhcL/mXmd63OVq5wUkjvDDr0lydsmNSfm51b0u2mFxV8VDme4aH4gOJnzXTmykKx71VYZ4
nFAykugArcnl2wjR2kc0qqovlqXmDgEOdIQ5maeaGNgzBUDJD5hB8pmf1I+pPhoRcWteeeqk9wKp
2Tykqxg3O3rkjVL+y+fFyUZXqbRpMLemIREWz6f5knokDQO1SraBxmx6YuTGed+jeVR3BLQzi55N
evR2KXGk3xFTTyi9WeEeMQVqND4Kp3qMw5n/C5eovkuPfulN2VUuPqzJa8JDnqLK3NZfXrgIt9Xd
UliV29EfAhLxVtu9TWHBno5kfLMrbbhDjo+4Is/y616pTzV9ENGyxAhuVJxIOypewl8eb0GyAXGB
6kX/I1M/cszfjB20yfGt5wzkpP5yQ0MEJafoDAMUDacYcA/QhkNcZ1M9gFzwbhCmsnRlwxVVaA/W
yo6/CW24Txgpob35Hk2beOMn9tdXhEjgrPMlh8vC7B1fuMPB+6wH9T3mLbLpoZAAtov5AJOOjG4+
sjWWKj8REhv442MRvloKS6LRNsGVOK6m6W3yHSTeqvCtZ+v+xIHkUO76XIYM4Q89fWmsY+0TYDY0
2AA39bqrNhaTEiHWzG7oSLkbLeEtYjmSN/wS6XDL5ncGbGi7WHuHyQm3WOn8PeLFtSa7c3UZUY0Z
SBS2qezGuM2ZCMTTVBDnwu8KktAt6DQKf5Hta010rcA0Fn5x2PAFW5ea6hnu/rL/JOjeuty36dWr
dPraDvyQOGu0DUdU8kEVg5ZcBoJZcK10xJr9Q4oGHo1KZwj2tLYTc1ztxAqsiYZRxHQ4NyzkwEl2
4PapPfldLjyg9QiOj1h0dVltLBxZduR/tsGWhATGGP4FGkKlyyUGO7Ql4gQK4RqalwHBD4B8wQyQ
ec2DdJqCcpDBni2WN68pz4p/L42P2Gg2tIPESx7du6j+acNTKJY5Yyk5/Uv83m4xUSbVVeP9htjW
KgWU9NQN+2q8R6zUZFRvZGpBkx5cTfHm8DoH545XgH0fmWf2EzMjSRnSSHLVeg8DFb+JRM8Z/Z5M
QvkX3yY5BQpPDVguQZIJPi8kamGxDjhlUPxLFwjB1Njp2Fn7wauqJQyL9OQaayarogXrlJ0zAqE1
Y/m0+/rbBPVCL8znBFIyCm96uS0VqjaiLZWcEVcfPiLy8sjEZLbR8Qn+E5bVBSMfhidg8upd645A
kaSjoGSROeZqry5vln5q2zcdgi3qdjK3r7COs1f9LJQXF9QtUt0ZFaxKPMCOicpHhNhYP4Z0tIo/
WF8m2be2IjB7YPZsUy5u1Fissd079Xhtf8Baa9EkYv1ZKnHvoAVYmMWvIjwwShH4woo/42vAQLjK
T71w6bK1RByVTTYv4CAF5gOGdeQwJY5N+ZBG/6A/AAnjrVjQHCe8dAPrbczeoq5lcZl6xYAupLeI
DJj+I+eQ1NsdMyQ6kG/pWGSPkdxX+oPg51Jhg6wTRyHKj3Gng4WG+yDYowpllMcApnmiek76C/n9
RK+H4zWGBLLmD/j+dh0Wm+klFja2ClwV5ZFcWdio+BEjd6T8gR9mUz6Sao1k8ki+F8x3Hp+ygvIn
FB6kV3PbbwfUBeOqoY4PuQTqzOsyd/5a0wUtDxN/X+0my2b/Don1LfhuHAs8x2Mxj42df4JV9jc0
v5uP5EXA9KdAdjWWjpzoK4BM1VgjZchkkqGfuB817sMaQP0jAhaDSIDL1p957Ko3whfuReZy4JLR
FRWbZIuFNXkutcvBJymikwXva6woUyEVNePh3XSkUgPQKlt98DA+Df126I+RdgkIOsi0i5J7eU/g
2Y/MltIi0WjpMiW/PoMGQEPH/HOUZzfaz4dmtEEYNVLCnbLd4JWbPwi7QRkPZHEuAH1/dDdc42L4
FKq7/wiXnLh1ZZ1N+WAK3szehoTFa9Jn+QaGg625Jk6WNtfoPQlvDecGxqvtchq7RLH67zVHNjm9
82NQIf34NU6WT9XXuq7tc1lds8zupUtA7sMSlM/HnjV33GHAd172hnTRn72eBQ0kqX0E4ScEYLlm
gudUBW5HzYCBbCWcicG0xnsZw5SuSduR1WMubPUKmu2Ux2+LGODwG/vnknD6zE2p5cxPlGiMvI8b
FIDkTioEUmDPuhL/1R+QBBjIsZ8Di9t9xiFEiFiyF8Y3TlQW6GY/sr9hb9PS68xJjmh11b+kwo6u
5nG2fpVD4w5Py3SGf8lGQI5JZBrE6AeskihvSUohYEVcfxDVi6OASlUqTAL5w2Dy2XcV6Rer5hpK
RPd2ywd2o6dZQXdEoOiE+WgtNddoWzrhj1C7Uk7YszME17ZckQ0pOe0rv5e0mSMAcLj0q416VSO+
SuDYSwFg88DMRrinPb+DKSfr86vO1l17m6kso5LJIR2DOoNqjdIUv0PnEmyNrkCkiZng0hXouq9c
h2+dGA1XjV1T+AlBBdt3Rd1V6nvyL4BL+9L2hPviedlIIJdAT/cM/y4OK/UpT49JcXGn2RN3GZHa
KDqJHX3mNAVZbkX21WZJdjBsebDl5jXN25keuLn+aD/QSyjR1xLLUKiOKnpYP/MfAs8CbcGhmHqY
rFDgAvrB2mkrRIiEXiqOciB871784+lsFDf8GP51/Ra1CP+5F5l5d4EOwAlbFkRs11uDIjmmfY4A
Vs9sF5sQLt1RpnqG/YsmZfS31ZvIk80wOZ1VCC5zOUdxLZq7NmNZuCsiyd4vFSxzpNc4HtCr0wOx
+hdBzGMW950K2BArjG+riidzqxD7R0PGmlCsGu7h1EvEmjgaxAPsbbye/F9N+k4lHNUbdO4dOjbF
bREhJftaeoX3qAWDwhjI4Wub98rBK8ztOJx/eCWO9EnhyY3PhFjPW3IkCOLBabwYMIl6SXmFXYR0
KgEEB+Vh8TOgA9Y9VQAo+J59YkIMGgMGrCYcK06eIgQpqWVapT+tv2p9B/G7FmKDO2ndR2zt6vlU
WohH1iZ4T+qO8j1e7y2qdNjsCAFD5/yBg8sYcKvRgcCuE1+r4ZcgK9GzoCrtvL1n//ToR/3UdwRU
4/xNkRwtfVscg+8WssfWqW5IdAsECIQ9bM7hnQ3SoFLVDmj7dVsC5W1tn9/T+Dy+Iq5Z9TTmH8W4
6uFqCCFUD/XOL/4N8tVHJ0vTTeNQQ0e6CxG77cHwvXSX8V303J0Am2ia9zM2BMUuhlsfbfTC9TH3
/u6jEyz9Wnq2MquhduAQXDKO3sNDpO3wFiKj9/d0rahvWfPoHjVqZrRCtv6KnxU9Kvz0hXApiLub
v8W3mkcjELmykuBMDnIYHszQK4gWUfZEP2eBI6hgvZ8Z32lDgmZDVuX0zEmjLwPMFzvMKFhZtl2F
No0ixqUAG2lR3bpw3pC+yUlH9SVj9iHLqvt/HhW4eg+d7oRY/LGeomlETavPP2b6UAPSORo8Q06a
UjvxLttm7yJKAWsq9Ut2jyz0B3iV8KoqHt2hNHviqlvITRqIsnUMy8GgV8MXqOfGxj8C9GD8WX+S
7gShWwMlD7ue8WueWJ3INHIaxL8G9vW8R2z+k2oPaXaFYSu+A6IABWLhqtTzTBoqsiFaDRA164m3
iN5HEBRq9eiLw04OSUYDdyCxpJHqmn/6POsEKBk3KbIH3mY9/MdZ2mK5YEVA/UJpPM1ct1q89NpP
t2E9/tE+0gcJKp7anQcX+SaFg8SnvikcISo9YKyQrvIRxDtzwpT+S0KBgbYNzmG5TToWLM72hh4r
kGSZypPBMwCPyuIZaaQv76lMBkIkOXdkYmZmSrR/4gNZ4TKP1vdqz7QAmrRUKlf2XF6heU22L6wq
hKOr55D1FcohK7xk1aKOQTw6bJcF6TcxT/wU3yaqFf5EX4OzE2cX52d6Q6O1vmVNOnKSlq6SO+pt
CXujowVSYN1cEoExD5VKj1lg800pekY1+pqyxnVBiNda7ffyowB0LHBqHAbDlaiVPyXhBn539IQ3
CRXIjvIw2pLIqQNbwwUHpFSepb+63OuYq5mHqc8UUWCNtH7RiQ7iZRrzilM1fhEgGQsEA0D3XhCA
+jbi2Z7TSXaq4IkHTfadZLhARAX07qmAlYQUdpYbSnxmWx6bEk73yZBfoFRIdDJuHOrJvroScTtW
jlgGovFd7Ttn42ZfYdjN2FOecnqGLOgVWi1tYzgv1LX4S5lOjzy95RB/+ntDc0wLkfQ5GinvBCLf
KRLJ7z8JxR4zgqmNFt352KCaUN9ANRUZjvr0KxhQCeB+P6lYn9akJuRIsvgfkdTM2pbRWgjnBBRC
bGFNoQ/8pdNfeZK0ayH+60+AtEXoGoA94tKCJGuMTEtJLNw/+DF1xgga0RyAJlhrdhJGWvWteFAO
wxhtwbqsxOYK1IG+IVcflP5G7XYB34mKfJtsLXiE4gYDEPQ2jqfGwTML42XapvAgNy32/zo6yzEZ
WPElYfUzPxsIn265iB8Dcy9S5OhNQBvIeFt0S54pLZ2uiX70qcKXAJlh3AZ4LfAqWbpLuWjswYN1
WwgQwfyHxGsKHzHxIEQC1l+zv23El4Q1VSTdM7KDV7Wd4GbA5mm/IBMPgtk3HuzG/niYL8P8WfZ3
SfiHWxKhak0hJLB3cvabrfYEi8Z0xyqNWxhhfxI9mvSYtCcy5GSIJlDVcL6EOBLcdt6TVJZScU2V
1bE5+iIf1StTToV2saCKFwPTRVZOTbAVu0+530jGwy+ckmxjzQQVADl9KkhiuI6hdkO0gTRxCDgR
bJK9kKhCZtrEu92oV/MZYOP+V41fbfs3978El9F98JKZFAPenJ7woRaeBB3SPgr+jcJHKOxV8vPI
+uQCJF+J0lu+ICdCEwtuqD7rEA0DoBdVrmrzU3XYpmnvpQ44OhFUX7+sDqM9HB07+ZpsuSglMmAd
6R0/CZUgOoku7WtkoZeKc48mIP5eGLB2W9HD8yYj8v2oJLJH0fEYK+ToUvgGzyeL35FOjQpxtvom
P6K1jDRXG7fyNppuIAgG52PXXRofN+IThBWtBUkZHv01hBRG5MszI4C4m9iFC6cVfvh6BUb08En2
qNVdYQv96Ar3Nivvkb3VJXIGtxp+Vyn5ET5J1Bkv2alHm8Kk7gMlEGFLuLvbELX1pQxkXPybgiPH
76Ymc8ffF69YYh/TbOy+ClKnUDkR7wIzy2LHU8leE0NEHGU3X4QV+k76zccrEC9OA6vm3H4VtMmo
9uj/AQIQlQ1AKhenhh2BgR3eEwMaODh6IiJpcVEj8hEEHOT8kGxINAWEa3g4XLsnPx9xLahsJzzu
E+U2axFfE9Hy4cP0mMFV4GdI5H5r4h9bgAe7C29RgDqI8ooh2JGctxu3OjoRMiZt69gBCaE+4j58
9beZfWUt/5I51a8SXAF73Ti3xUU0d7gefJp+YfvW4lP2aF0BvyRkmZMn8QTf06wnux5OPonXco+/
l72TEZn6vA17MzXhBIpAPb/XqltuQ5yQ8Aa6pxQ7pb9AImY8Zywr01WKXNBafuNhrRLQxyHSuggG
CfNZsGomp2MHiD8gyfkN0S5tcC8j+DZDEhGBywANh/hBS/aEsUrZhUeUVRakZ81+VRGczAOERHfL
8D4rG2xWyRm7JG48tBnWo+TLxSGUjhv89+XqQDoIEzsgp9t/oqaDUeOwEbe6hb0d4ni9DnbVh9+4
ibgv3zNcGrzkOwaPEXHEtKv2CCxWw37mE4auIqiBnCwkTzKHZrAu9oywfrGRPSWEeLkhI8ApMXbn
Bj3ZgSkE4ABd74vRDIlcY/+Z+tGUc6fj7iRgQ9rBEvK3MwN+d0xwMwuBtpy/JgP9vqEE/hLnb6VP
WCP7LzE/6arYiXi9g2MbE7i3SoRzdUj41I6XAPkjAh+G0QtfjjCQ64SNewvuxy7IGM1DZ/4l7HRw
zXvCMzehiWyGZlqMchXTB+6QY8MdaB1wYTdXH6Dst6zO0bSWKgJ60FeeCtq9Imq2qCAgvghQZkKi
4Uw944hHaF0kIZrZxXBV1rPzf8iw6aS3Cn8IAZSE0JKgtLHI2vmogq2M0t0Ro0NPF/aErANEXMt+
A2Bs8hSnyZmvnfSLGIzAunRJLHdQbCpPKbkgShk6j+sNdVJbrRGbMFnutacyA6MBRcxIzo8K3iWT
Ll00DvHFoiYbYQ+6cQ47Uj8v5kO7JsU6onAlooBnuJTLoVpvqt3ssR1NHAvEsOVbguIJMkVf7VS4
Es45XlKHoHtoGabEi86zS6TIAjTeOhFJmR0Y8L9kfr5Jy2FxI7WGJuDKpjhBWWrtrPeYutmipZi7
eOTxVdO8MPvI/i19LiWrk1u+WV7msBaUNcwTdV2gkTsmd6q+TUYjHpKIquKFKjaxd5z/IqzadrUo
dcHBGD0GfdcUV58H4EVn9xZzI/o1EYZ1XuQqfIwZ8T/5St4mEFHv41df/YurU4qmMGRPmyqigFDK
LyGACQojxAzkV0m2Thj3tWPkK9G5TeUjRGAlkqmQ43dRN3r+qCUo/9fEllmg1hzzN2tAs29HxXqk
ZUjaLDcLalSCb9+NEyVBJO3xuZuPctoIRxZfRE9417SOIcP31IZLGmFvNuMBKJWNjODdIBSQPwql
RzWeUqpwhkP7TtvIPNtkGR7BqhZxNsXMNKEAPRmbRLmVCNAlEMuNSvevCCnvcHoYEZkACOZJqBi8
GR/RILjEj5w7a9e0Hl5gvq+aksJgw5MkcyyZUK3ky6wClFGT8DI8fXyv872Ck0L6F1Y/PGc9Ofcb
65pcsp+iwhxvIiDj4WRqKieMkHcrIoLjhOFh9NLhi6u/ayEpbjW5t/KfHz7z9F5EX8rJdzjI25dG
SotQ3g06t9bVRyohsVxp4rolNnqVPY1TFt41GDyK2LRdjLqIC/PCOMHxTOoowEb7b9awmV3H+C5A
c0x2+4qByPz41LRnHVe5+OJ1hF4ZCfb9kqY9bbVp8uWj/CGfTNhhIbojHS+jbf1MNFcSXGxcJen6
5vdQ3/TxNX4iCS2WfRBcEymggco46x2Fa3SFuHfihiMYZP5iFaK2Ex5NVTbTB17Hz4oFJQOfstku
uiO4Fo7aq3LvUfbr+w7IKydPdNPe5+mtYz7FGJEnS5RtxUau7XJ5nTrJNaL+ENfdb/ousVRTM7/W
eQDJ3UDB7unVTZFOkfaY8JTPQHk3NvJeQpHNmO2x0on5Joyf1N/y9QcbEWyxc2xaW/k19dyL4m3N
22nw5KGLIK0lWW0ILIgPuiOu1gTFnlmzIvUrFLaW9Q9HAmm2iy+38FJt6Rnso4Nq3nHIVLu+W1fN
a64RGBJnC45hB+9NZltbg86mcuvvVZOsb6cybopyRY0HPtR7TYAJaB0d+eKAUMWfhfcfmhMWHgUx
S7FViLIeXfoKYHShnAaWMmAd1jDy/BYZAEnCOGj+WgCPn2CdkVyEoQ6IizaZANoxoSW7vRnkRCGA
6FctmMYqAYInPbC6ytC6ya2oDzLXRriRPmj2Sxc+zxYmFzfGwNhWUYx5NXrqcrb+OmOgTf8aoFU+
S9BJa118RRseOGJjIz4iG500igEsxMoWa+Bw7N91/xbBbCNYMsGGcOm7ZxBsRPRr+iOUVQihgBFM
3HE7QEyT33eBk1IvwRTb4qXGDXjVeIRwDgj/zIC2zsckOyrNCvV3RS4m1BZ3m76R1I842hlwVWOF
3CyilmBDKkPwHH3MGi3A86ajZDLiyBYBNagOFhBF+o7C/mfOw0oRA2dSaCmNIfmo6nmqKtUrL5VJ
qkYApWydCv7tZGp72TOJeCNcWrQjIr0LdERCs0+8kYMZHiKyFbviEjWvOhQ+sFhteIryFOjZQn7g
gtLn70L31wO2ZyoVD7ydqU1n6JlOYB77sqNHmsEwlKASP7Vs2hj+UyFtHp0vpe7Zk1Bm+a9s0A4Q
elgv5GxFdYSjMc/tselgw+iQU3+14SeZvfm9cwl4lx75ZYJP5+IEvZrdzk3vJVImLrLaBVmOtJVW
H2trO1ARVDpy/Uzv/VYE6dfsUX4qDaQ4oTnDUSX+kjwofNMgyiA4HAdgO0/uJa4aiXzSiwTy7G8S
zhYSWOJNATW+E0BxUxgGiEdqmW9x92dU76K0n2n9Kni5Go4Ulxc7l1xlpF2K5PnnyJEUrEOy2vHi
r5vyqKVu2l4qoj4M/RrIzJwWYw1/AdDXWY32BLSZElHwSzAU8tH1/DOjnHVb0p1vqeUBlPoAI9Re
aBcZReqvqDM88CV+TqxB+qY2nGE8VWj7mewJkWYwH9tnS+IZ7c72EPxO8Qt1bXsPUI+QUXqLjc8h
OskthVeU8hH4/K9EwRBs6/d+JVtvtfydCeBIyCExpYsHk5j7LzLqsL1Fih3wmUMKWU61linYFHj5
DjRFgnAPdLPDqtT0ycEV1NV7O91S/OL8hDVN65QsPIIN8kNmj4bJOW13U82VjKk0Kv9SNDj675wQ
JaTbhri4lRPCEvHrxlj56kconZZCLFod74VCiNcb5GtBZxzPSd9tAumLhhYFGr2ztcPkQp9pqw9O
mfNEnTcKbCh6BEfT6g1PEpGPXnkOyWyNH/kXXCUs5eIdreZPtdwD+QbFXxFDvwKVDN+J0HuKI6Gt
kf/k9ZHMJ/mz585vaAYkhGwc90K/ulQ/XecSFo0DtHPIN9zxfFR3aZleTYXkEOiJ5MoOxNsPJVPB
Q69TIAeH/kASSXPjFZAO1jtp9Bwh6QRY6fe223U+o7XOAC9jMOJYXSEKC3/IFiXSbRbIL0VMGwf2
n8BzMDBZpRJuYmEVV1+Rwn6aI2Mhcw1s0PzXsTvRU2zC2UNp/DMsj31Plre0OpWqHQKtVkhkLqjY
EY/8jYS8EMd2b9AJzb3DOcUdJmxUf3sxBSAM4SdWv1TwigBBGNpbdJszwtmxVFGt+NsfRtHlbjSP
RX7QkVysaWN7ZLE9Ro9Lw5EVJx9h+0/knDSjl7b0LTB0fYiN+Rt0R4NiaDinDKihG91cdfWHtVF/
W9x046Hj/AgDWhLADy8LH4UGldKeavIKna77UzN7Y7vvxvXUiKgUgC6TmoyR3O4EniOaXcbeCdmu
ZiRoFdGp5GXOjEPGXZT+qkazpfkYkWM0fHVLPM4+4HHIrb2mgGGHga3oDwF4Vodu4hhuosN4q0gH
DL/65tL0V7V/NDJCQyBgJDMZ3QrMLzHjBoEJrKQDXbc3CwYMIk4+UJwG7cKBHMT7WT0vp2oXn3IK
dIzvlChyjXVbvuSQsoN8QrKascfU7V/JQu7Df6KVBYI8aog0hqv5abKI0jOZMdKnhQdfYvrgxzsd
nEJMEY0Hni5sSV5l6ShnkjKRY39ZKK+nQ209DAg1U0AhgG/klqlAuzsZQHymeRQGCLvsQAH0MNJv
+Rkht5Dz9yS/+6w93RKcGcXceK6GcysX1h2u/u5U4gCBwhrt3BiP2ryPjPeAPQpwR/4SRyQ0HwHW
St2F9bCswBmXfAZ4Rf+alQTtHoyecIKTVu6q5hlEf3m/p4HQv1bidpq+NN+zSA0K3Ui9jiLpFYcU
NpKiF9b1RUTutRTatMdKoUxSzu2c5qCCSKt3zjNYPA5TERuqE3Y7Sz3kZMukFcnofEeIInI25Weq
PsWIRXelJz+i/j6V31XyGw8XXT8FxmnMDlW6G+HzEMeR8GxKLj0HY3LoZA+FXnOjIaDZToPNz9iT
pQz2ZT2bak2SnTE7Ap2hf5l81N+Ul8+5F3Bjs7UM+yhD0EIIsWxxFlN1cuieUXbSGTL4FUYugu5g
prsey0PMZvtRRJcBgJwHldjOjq8bMfYhOQTth1ltW+Ks1U1Ii+dPdGwpSCCrFbpRvCgUAYXYXHZV
+F0Oz+yh/rDKVnDetAchZWL6RfhSI5k6T3dCS1OISPrdfbf8Wojo3+5i8A96m5c/PhaoYP50sFzh
CO7UMswZ7rQElgE2HohHQKPbwh3iy0Gnp+0Mie6gw4A2Y6aI5DoWm/HLoLuwvU/3oTr3FFJyh3cf
LSq/RuHG+EPrrz4G6SINEUmxIUYXu8y8NPgIOpwi5b9YeZTZvc7dUKaYBZqIeEf/U6OSJt8Oo5O/
dcVnR4rWsy0dBmNy6gLmadmWMQH1IqrUrZQcw5d4z0Gg7+JdQIEMHIggofVkA3H+yvoO022fucMH
cji9cQW0mAff9LIL1hQjA+F0EeMb4lHK92Kz1c9Rs4EOMK4T1V/wo+wEn+xsBMPR4iDvyVIQ8Gjq
jm/uEJ4TvzbwLo1742+uuLkDN9adEQz0kf0S80VcYZxzRD1BaI2JVWcCNkCJ+UNkoPjRUr4w7kOE
DQjhAMo45xDl4lUPba07SH26kp6Ig+DqOmA5VCq5QK0z3lm0l+KHf46JaE05of6Ske7PnuxGYZHP
5gZ1JBgRt6xpxaWgGgOjVYevPc3unwNxMOZWyzB04CbIv4dOWyn6flDWQ4tUOXGmixWdC0KH8ZQT
Kmo0p/lWFGehPJU4WQRH0ZCzkrz51xg39MTeUC49WLOwRP30dCTnW5z/JiFSPlK3pxw5GCojetqp
xn1i5Q578dCSwtP4dKDjIlTxv7jyeEcjRrpK35VrghfwDcBAKOExwY2ES/OkwaMj1ABv+MuMX1LT
8EGF1NQWb5qxZti0kBlewsytJbfFzPSetGdwIrTU1+FnZh9HHAQMw3rdThuGdRFf9BlFD6XPFhH1
DPk5SdzrOnhsaF7iUeQBmj7BtQrgu2v/jJMTCSMSWnwahwT4R/4LV273DfUQMZLVZ4+pu3aD9r1A
xFafJ/PYhMig7jVReXXqVmhnKobqsv5LFo1c9pSzLyKukRyQlJ7sIoiam1/TLeSrqqODhISkeYPg
S9dmPg0BTfR3FNa4vRifmm43YuemU2JRt0VUXzVOYmzr7B8IAHY14n6/ooS1f1V9IuvmqS//scZl
yUdEaAnI1Z20L3T4VDZWaKc4MxgL9INBHNVfSdsyd7LmyiimuQeIMHy3tHfoOCt3G8UW9H07u8Tm
QXcShiYoezYDRf+IrJ3ULAmQKGw5eDiq6q16WPI53kxsAyBn++pVDx6gM/pGjBFmy9KGasEFbgLe
nO5LHNJ0TCOuSMS8JygW8UybgW/RLuboiaNaRzTQBE/j0sJEaiYQEIwiGhEleGrUW0d0kbU11Q3/
BlmWf4QNrGqOUajfzXiTrVXxo+bfdXOaulU47xLwQZ+PmKqltDuMNM3KxzG6Jr/dIZEuiPYCImsr
CjKeFfb3n/Yo0FUH1fIJ7EtM3vhpjZe8tWs2gLw49P2RP+zQRojHpQNJdjVScuObSt4fIF5/Zpvm
ZWLpNeorkaPZvprp3F2aZOKPlt8h3PT5KqiIQhu+tfMIdou5+Nkwb8eMpxeFSwLUQwFBMzfjA4VL
kqDj9xDWd/U7oVHAd+Roz4ITY/42EfN6wztvdoBzVtxLki2PqL82gkwsFyE3EgKRJc29bRH+b5LB
ET6h1eovbJQoHyPhkgEK0r1KyU50Q+Wf7FK2vo5YlLVxkC7mYjYnSIgyQbxeNJaFFPcZKDXo7sRX
D+mpJLsBLTujtXSfJA9AGqWdItjRTcwoTcCyS1nSEoeXY/YzDhyyiMI7hvjWJpxHPRHUPd/bn8g6
kUE6sB7KbPgX+askIKi5jtM97th3+WxvBblorWd1az3fMHEQUigWNxP7zYo82cS68DnyOwzzBmQP
vCHY+RCetDwR0sCshmojGA4xdbpXypCHb5UNldS1xO1yuP0dc4EKrCscRUlem28MT2CwKXXR1aYz
N0T8F+nvOHAV2FlFpnlharSgopU4CRgsyUBP4f7viulUt14+DOz9eu34lEnETyosmHOiP4AoxDsE
xJ3qc3oOvizSVhSy0eCe0Sashu/ykZPwXpOexF85CBvfG/uPOD1Mbykng3XvyTj+gWaK1MEW4JUW
OcS88EkGKQN4oyVc9Sv5iPV64UaheqhZCdy6eYQJ+ddbwzoX5t5Cr1KBOKOmwt4C4WJKV1H+HHlH
NHKN4V3xjhh2AT8TL1lYEPiQnWtMkPItAJQpTyPwNFEYZBfED8YMDkyi1zU+bY6c+UYueOYSAI9g
qpk5GxxqyEXlKwE6pAGNYkVye3VUW+Q7osHmmcLAn6ab4r6EdLfo8Jy2PEJ2sRQ3f9OfPEGXTXdx
4p+5MhDboqRicqp0lpV+zYu2U35lfC/kLdX9dirssj9OgOOGcZjYkc2v5mX9Nl4iPxr/grUxo78B
+9TiqXpIrxHgWiWeiLCkipSxzvYHPvwz0FGlOBSyFceCIc6C7McsOjyjggjj8Kb8zA2QV0PsKySp
6RrSXzPvyuFdqXZ5yqAg/wrKZgQBi0SyfJd1EMm7NrpJ56gSZzYshhItdctZNSKfOsvxtcaWkoYd
6yHjEfuWC47UAeJl4Y5iRdlHpB7uSJPAXIF9dM6/ySXUyUmExv4fR+e12ziWRdEvIsAcXsWsLFmS
Lb8QTiUGkWJOX9+LDUyo6cJU2TJ57wl7r/2SvzLY/Mp7sOb77/Q1rxuq+JTtWN5s5mJmt3YBOiyL
4G5AOfvtiZtBtuWe9LMFUNMt6Q1ytlu07tYfGhFmci1MBbchOJZBSrl+A8pQPm8P561ma8XX2C2T
sjMUG2a3T2OLPRNmEX/v8K5jWOVH5sLMZ48ODeh/zuDU/4JRQGFRIPnrwSSS6TcQ4swcBQTJvn1x
J23YpRMgmDCWI90OlKdDrGOHPGDGGrbk8AGvQofYY4tYKMw/7ZVJIRROwAyTdQd0xGsU5rxRe7Iq
MZXUPjBY8blrUM5iIMjCcqsxpMbbdaHZQwhP7KE9X+WAa6qgVvSpbfhl/ykILB1Wz0+cD/iuEUtx
2eEKpF9iQbIf7wn2PRd693n+NKEz0+/BNhY2SHcZWCMNR5RCuQh9tQuzh8+7nNHdHh7HnuEOd7qj
HvKnjb/G+mtBfzjGHZTa0N9YVxvmzjqWOqOFj2lZ8Qqbp0biIBF41Fs7cc/Rxw5qZzBvxOM3/uXp
odJ3xYnpTPY8L08kRWPqNO+YDgJcg9bxFrkidpV3XCXWhphiCaqUgFyKqtqLQ4TAwoazHGxUgcvI
TcYNj4vB3NWFoMcSPvJz6gcOs/6IkA8vSmsgIHdUun38M2OMHA+Ou1fvrX9kunbcUE5SB4N1gE+T
qHYamJtnvDwbTOJnyFwOcUSr4gNkYmMdn/3CDi8zL2VIk/Kcfwg4QAxnytcG6OHaGZRPWHDz64qN
jWNumnYL+Ep6y1lQdanEJYqxwaS85oWPziD6oZCjH1YxkqV/yIswe0UcredO/orAfA0EdkOLzWti
r5RrBwHmu6GsMtINfKQqZto33EWCe2a0ZpteYfuGrzXNbjdNhaiY/sT9YWBoUevSSkbBn6a/ktwj
H7eTGC8IojD29Sk6CfEFPuFBfiJfy2f0wrTcO7F26bCaWx4Ea+MvD2uikr0E+kKKzw2yEKcAmc14
PhXsK2wiK2KmO43z6oD8YcS6Cck6P0CYUzYaTJQM1HROE65L56zxawqKAWdq/jNhDmkbmD7xB6EO
TbdZ1NHJDuSxrh8GEfH500eBY3I0KeBkkB3EdhN/GWRjdCxdNizhkqPafuTgRaKjBiGIRWurI/NW
PTNxJNQzB1gBHPYJImVbHsLmT+VFdqYPpUJ9E2hUZ5RzSxdhUG1d8xdN0z5P3czXxG/WaLNKppMr
La+Tk/wxFns6d8TGrFu1clNdiulT6HCuRduXrx4JDrE7sBTA/4sx7MLkIrCH+i35cljSAM+7TmFX
ndopJOrDB7y3jB+hgdj4FjTcPv/n1MFp2Ftr65ysMAyxEOXtImq0vqrsCK4xZOLZS5ah7KaFPbEp
XhuF8TiQ+H6T6cHzGyCspvg0Snnra/94KdqeQUD7rsW/NQsvE/UXFDvuMiYe/ETopEemwIvmCLcE
ge2svKQ7Fh9iNjQozIv5BQEHbDo19gRy7LQdahgxYF3fBAOACQhcJ/GFDYPGpVpCqc4vQ75lETFp
OfdxSsEOhVebW3jVDFE6drj3Odlg1Y8+gX9PIppIyv+rlrcezjlV+XyUbsIDrR7VYauDAbRiKLfe
ayMz+QxA0/CASnTTewOREMNmAmXsRN2VKeSbfTQYQSEoDrosootR5MC9Y2jZszX+XZIZOG2m11oY
WRorYQt3vx24qtHU5hA3M43Awu4fBCUWshUqYdFVwbBM41advy0h1MvYZjiKCZB90/93NwFLLPzC
Nt1ILeh13sEe9ydYGmlpEIiyR7Bk/l9NW7C67R65heYT3ISAJCb1N0w29XviJ25/3KiLEDNTAmNE
Tgvr8gesYpcyB5awWbPgVD+p8Y3xhPeII5vV3UzgWXoDTJTwkhP+MPqIqrYMA+BiSSnX5BOeONIc
Rl89Dcqlqt80C00cd03+PaxOoBZqFD8v7wF9AZSSkP6wQCuKMygqWbrGaIaVvTqx0WvpeMA1kAcn
rsaFa9NhINtztLfakdu2kwywH2Q+8pSQzdsezfkbVAV3E57c4Z26vrtLFM79jbvn0e15DFuU3xPy
JwVzjuVPLDRprTV9snvh36Qzj4n+VdMWmyf70KVNeZGdCweCA1MOJBQL+zhe1yhc8+cJO1bxmkGg
73RImb2Xm4Yd8VPjpha0Y8ujKzebxyF9MCylb5C8jkNCxWxM3YoYrySGNrLT8YRKruv2XP9wdKEo
WekGp9pE/p6wKCyHRSKgMaoTNmK8R26jPz5hvCz8ioYLE8XL/5cxM2BYssLg5//EtVS7hsOjhcjr
YexSteLuXTVUDJrf4rgCGAsQfDmO0Z6+zFX9yWwSsRP/YPwtUF8j8seB7p2skHBxnluQMsiWcImc
7qienzfR24/7cidTKjHD/sR7lW4FtKCOusU9CLTxOPKY+fjQqHCgG+I5TXfMWgbhvSxsHInjTrEN
IAKAp+nzBrKu4FB133wFIrMrIGJu8ivH55iFrLF5tZSyiJQf3JVOe+br5kf7Ci1HZrTpwlBfkm9d
SqZkCdO68n2y4lGWCJ6lYa+YlSMLeO5VgW3+VQUhGS8DJDHyAb5bjsVkjHLs18oXs/IiNsiu8w5J
fgNonG4IAR4m8tJFARySDuqPdz7YlBIQCSR4TozaeuxxDhxVZWn5psUiklM2khXODkJaIkBAAAu/
NduOKQejYJtnMBpgHKjORN+sSD9mV0Ss2Qtt3ylhhg0fEYgRKOiFAoIMFpZUH//C4zDYkWEM+OZV
Y6VoLmoURXuP+fxV45RwK1aMdXo3e57IaltoFHDOJXZaPVPXFp8Xzxbw0nNKiwtfmj6wseMMLfUx
Am7JJlh6fjdk1R0l7UhwDK24VfInI0G3M04hFssn0B0zAIALnwE1tvXAsJBLxAkHC3IKlmhVMB72
nvlRWJPZYR6yB0UKwFmgeUhNH/+IoescUpDq7lBFG7qj547YCXKW+UCE4orYPfb1PEi+wYgK9yK5
PZFS2DPeJ6xx1bYp19K8nkKd04W4eA5agG+lZ2Wu2WxifrqmJyTHWqSuSZiyortHUZMTjpKHvNUs
6nXj1DDJo/bFYEW/Thw9K1+DyFJ7eHvQg18pxgeM/hdpZOVA786ENWCWm26oSI10/bjkeJlJJUDp
g9xnIn6FJA3eHvKb1HPcvzPrQ8sdsWcnd36haWy69wLDl6+v9ppB8FXwhBe57daLu1P32E3RqA7y
lwifKODzhMNWbbBnPrJrg4zB7kjgoWWrPnvIfPlpKayRL3Jbon668mXzAX3reCZZkpXYCVz4wyjr
l/UXTwAqnGFFj8tnX/5B1zrXe+pNWkkt1M98CDBEmcagjXwgV4CpxXdFPxHvcK+gbeMpK66yvq6z
jfGVXLS9ZVfeNdC/yV5jkpYldvrL1vF35jFkxXOETc0ZuNT5YG8WkxDueDsednpmT2j6/17FCbl3
QqMdtBpf+JPEoFPJABRKxTN5Wybx3JkuE7mp3UsYB9G/bJiEzzvUfWLp0nlo8dUQPcSInejVxlY+
c5iiUcT/CpWZe2G+YusZ2cD0JLExJX08D5OnpXAtWJqZZ3lv2tGXclBzNyLhapQ4n//lb+wCE8S9
8QHQL3UhOqWIApgh3uTi1GYim+S28q980svMzCYW58+j3XZP0DrkyDoNALgTUeo0h49iX6UhNXzF
SgueFEOLWT0xv8+++zs/fdOfoyu2g2Ztirb+/ChZIvv9CSj2dogYAiwUaHPTLrRPnu/BdqB+YJHs
1ojUc/R7AT8rHmAe3RRlIkFHaLaVd+aEhD3Qj4JopgK9i3hQ2+vrEANgsDaMkLh0DuXt0a9Iznqb
PLN28OsPQf4NjB3VJsNC5gE0FxE66L3wOxUbub1axAMFEIAzByyegPgVTymlvuFGrnDh6CDca7lq
NYJuRSgm6CGL/bKUC0DE1eYxB7fFljR8tPv5TUSiiErYwZ2Mty97T3d1DK9WvtKQzSQVMOdreVc+
EIKWyJVJGg60k1V7iwi1eCNMZbEOpn7+jm6dh7kG2eryifNd8FLHCJcXqAbTdBRPS6y7utYHD0j4
YwDz4Cv3GLv+Kv8SpE9G6Chc0WgADuBuXlI/MXZ/cjl/6XyiKwMsvVMel2Fjij5eoFV9edBrntE6
1bdWHeTcE3XQ8LrwY2Alme5pnTpkqHSLBdwSxPIMXcMEDVhx6j91EZuRhcIheBUbczcRIOtGInBo
NffIQ0ckrIaIq6VD/bQhn/Di9ukPRNfHiI7rpPxxJbYnMg5fbQBIQ1koamcoUnjE1tns5T9a6ZHI
MC4wEMhhQJARECOuKVGCeEofdIQSkgbPtAku1IlxgaiG8VXm1OGGphhndinsLT+xaKfCrmeq5MIp
HQIs/E9EI5jmXvw24Lrh/3QO/mZy+pSMdYoHH1NMvRKlH9PEK0oomx/07nlKyy+ucIobR/qn0gmB
C6FLOXaAm8GpIiVrCDp1pR1OhPQPZi2kwoI4DlaL7WV4bpMjmkXW3ypzjKuFU8RjL8mI2NhTVerH
MWAJC/kLPx8A2ofmVujroS1MpKy5ZNRZR2lHsn2yMj4nRgu8WJDs2NhUNvMYZliNw9B0rbyzZaee
ttkMqstCENtqWMCkYdPrE3qXogTQvPy1YWTK0jZi+Bfv9C8MaS/RFU2gT9irvQwEq37AAtWCVyMK
damrsRWll+6Fx+sLqYu4ZrAT7RPHzt+AgeSUlKJLr4vqhmEX7IkmpKOl+1oVUliKiB6XSmfO18Iz
GKaNiuA8jHTcs5gECbflriL+i5UDZC04WQ/BQVZ3a/8ZZK9D4+jBHRADwyqr63bToUYQrbmguAiz
Ae8lMcw8xWuQNWEcRjvMozxy1ADyGRxusYfpBPPt2r1TQGeHHDj71K96bOXiLz9+bDYK+UfPNRF0
T+nA+woqjMKXBvLS/WYwNM6Gz5x25tHObblyJPcd3/FRRcqkMcTisNCLAGswxUK6Bg9Q3dQY+2LA
KKL1AIVDGmamW+CT72JOMCoUODhztsckLzdvneKUZ2RkGfMUsj8f8ze9knSUK28C4oZOVgVnskFp
xB6ZGe5DWWsScJiGu1xim+691B3lloRgqXUUTlgLKaJDgAj6mtpLq93jXd9zplIUvRCKwVhFZE5B
Sdv2MPeG4D0/kBpRxqjQ46VV/NteeiHEM8/EjBRB3KQE2yNya0OVt4g/dl8cCrSq+hikB1RZRWsb
ASZMr5JPusnJEkiUGlWoDe89wxQyMAzvIZ5w/LEGkNfqp/qJh9oIWXUkw49puUL5MQ4+Iz5Qy6Xb
95cHF/VdRPyWh+j6Lct/Xl6vP64Sx3h7bmfzIP3SODGNLtYcT5nxWSAEYFlCWIKK0aSXVvzZRfoj
XIDxYvfAjANpgJEonk9RvrTWeQjaPy3DMbHSWYkSaHF6aMzZwN0z+XJVVAFMLjUBHyFORJehOOYa
AHmdQc3qikyTSPIL4UACc63uj35DLTJdqpAvdkfFwW4/MPzk+GJ7idwKogAxpnwm5IfigkXUsEH3
kI0LgKhKPXEznAzVtazQwDZFBZ995cOhLVdouPeJGKg0oNxEXeTGFKVvUe0NN+1jxkz5oXQX1kx8
2TCDGToI1u1l7JRHAC4YflSJhZiyffIeaUAZT7adWvNIefoJkba0Gv6wdwruC+Us/2qgT/Cp0fcS
2RENPw8MTDn0iWXq6qhrxSS365R9NbexPknVjqOjnPeCsDjgO2ND3pBAljurwSqGSspaemMQ2OoJ
B4zsfC6xi5FbSdwUBCJS6tfWGnHsn5Q96+02Yqzg4AZ2la0Zuc2NHQo9gsMIPTfQr9oRmQmYlX3c
kDFuK7j1PmZClcJh0zFR2inijzBuC+x26uobU3txbM3g0XjDFybZYTjIr/ODcYaj/QCDb/61JvHX
3H1OGV2Kjo6Iibsvr5dgOwf8oYHr+sWRRw4n+4wZLtwRmY9mXMw7Xf5P2eySGYPJvu72xBs9/tgo
1oE5+EW9qRu40xQhQR/d5yKk2REY1OfE5ZlbdBoNDAVQjMZHq4KLgDiB74fVJRhm+ZLyvVO73mKZ
9SnzHdx5NO8ui8trrdstpcau+s5FP2JQnh7RRZTV0brR/9L00NwTV/A/G3FtLSHdKI8zu9yVjFlf
vJfDQuofNih9CVMCGGt3ZyABxEwh5Nm0CxsA/Q3MWrhqGIJm3kdnILAFPsz/kUwLyx0kUH3JKzIm
wrg5zdnnuJWci8ESDa00gzE6ScU5WNgpeORB5YsBL0fMJe7o12in8rdSQuHa136jxiu3CwgX2RoC
0gRNFesA2qZFz4dBnDI7MnbtH9e79ktIeJFsoit+9Af//42GWlH1WKFzRNgsVmR09llANukXolCl
2Ujjj4EO8IyybIAH+SB31kMrii1MWDWmWyJM9yIQrwsb6bEd9pLTVPbwDzMz5Im2diOSLimrWcNP
nlKvJZwG5a+JshMZpWU/bhSJ+JhCrfiIuw07w/gj49iDnnQQeObbIOJqjMSDnLzNnKrqusJihETf
VhAKrdkZlk9qoF2SBJWtXssuQOAraW43BgmzRmYU/aYqz0ypd+1PcYdRkMWhoAVN/ABChfhpjD9b
YY1wejmI+wOua15v3V1aFSQTNuLagehDJs873UZQVlph3NHw/HYNhWnIgwH66QVWMXfnJqT6d1Oa
J6yX80bJ+Qzl5fvMzmQaSpj+Ar4+Q3OB5o+YpC/JGXFUR826U/gLQKXnh+p1o2NuCIm7E9hEbAMK
pX8RlrcfXTzNtUth+PJErtdzu+NUWFLWctkXDQewKAdgNLu4VZ4fHAnzJ/fy8wOABaBffpK5beCl
Uv7JjEDRTTmcTsxgDvzoFFY+zXmqvXLJukVYjtWYcLP5UN2YVoHYYJVtJNsmXSu/6tnYxqRh96v5
B4LGbIRMRdHllT/sueg7+GHkvkT++SeGzH7BpxeYe1tl8ZUNOZqHeVvQrkU6NrazxGdvnc35rp+K
4sCtCZSMt1MI0DoPfm8entP+yQHx2+wtCEP+i8eWLQfOJNvAWhLbg7obABRY8T6fgpixagPDVs6R
/LPURUL9j2Z6NBFOCr7GzPT1oyM4Nu50Ug9kgksf7/CfMBGS9EBYEbd/5EKDITBBvDIfZPryjAIx
uRSAKQ4DLl/4Goekw+2/0dsbuW7zL627ZfjRF/ON8kprQan/Uj6VaNndWYyDBf2mAciz/hjxsPyj
8TbuDcmwtH7PKyNuxiZ9FRBx/vrHdcYBlV5rFutXMGyWAzFLC2m3MutdnHYyG6Yi2RbY69QD9O6W
59Ei8lzE1MVv5dyn+TIMxaGMt69WOR5pgY3FqY6h9aLwq6aA//ZAaoDLd2zR/5NOniNRjpm6MWHO
+cQqXjFg9I+Gkcu9JB0Pw24SOyl/7CvKwwbgYGWiMYr+zO6fBUJ9vHXqoe3v1v1RBho1YILLVoqJ
Z3FfXcAaL2Hrg/agOc/SFvSXzGaCyEwibcQPagHKRuZvxv/F44RxRpod9d5iio7RNcVueeulNZEZ
kIlEZQv4uJK/mUg+DkDy2coxeazZC1nZntbK6i/DeB6ZGgsXYIIQ0NoTq3OBy1s7qhTGFDbPJTQH
BC1A9ESiS7RABZO3HYwIFxeTIWbyFoj2cw2wT822AJLGzNfNVXlOBUI5AeLZ+PrmL7KGyrD4fMMz
jB0GkK77+n0x0B+deh+BOlqWmy8PNGc67DQK/n32gbQsf8MqH8EBnX01cZvLUW5CM/IJHlXppVf1
DdMYQ+Kn3+Hduyv/uvLyEo+dxJmC4VFYiOpfBboVJNjApnpqiBLR7tKAaYjo3nkSRGFDmBpxRTS/
uFxe/3bQDJS1cEDmXNDvPa+FxiWlpzBTsbX5N4rhofpHDdrcGDP0ULrygt7O7QBRy+Rq08L7kvn9
OANkBWW1BAz8VoHCJ2ezDbEqxAgYybWOsB1HcEB53VXxbTH0P+0J/DDFeV3YxurRb62nRwBe7GSY
0Ip2TQGPnJZai2diiD0aSNY8tW8yyIczKOgexSowYXCEVNDoMMRqLanOMsZhOs1Wcg9ECz2j+ixx
BnJJOsPqLev2bIdkWE59jHfnw0i3yxc22xbeOnCCUJrv1HJKvgVABMf45fZ3rnRzV1NTwSI5m8OW
LyTr/6WvK7XpsoSp4ET6INNo7/nohAtxyLTCRKIYv1iiWNGQNTVDF47+wOZFSJxN6BsuY9c+OY6g
/FlJZOMyfVxFcjAzD5E2ONzTa4J+6FfOIO9tHsvY+LH+RThUY/cjuOolM2j4i3cPj4FIBK7JZsvD
ZHUiiHoZHFLno2C/v741vBjxD8UwkECCSgaMDxn15p+6iQCYMm7wl4YBzc7u9d3jl1uk8+Ckm/Yo
+vO4J1qWWZYIzQbqjM3c0Dpi96ZJOU8b/ldhBwD4E/yve8ofIvhizCDqR2nwsV65XElDw9xXZ0cw
wHTD1l1u9wCWt5TPwh2/L5nGPbvpfZH8q7zmNzsquUPWVXStW5rI6yjuKFDQJwy/X1dk+P0C2OR1
t/asVNF3yQ5KRfp84loQIuGnxg8Nt3wW9hFurCFAmoJ2qXovr3AiBmTSwPcQ4rUe3it6v9SroRlB
CaXmeAM22x3pEkGuM65jncHuzFrF+D/d8Wg8jwXpzxgQsaLgG49upjdJRKYuebDQBfMTm0QTgloc
qhbPIGm3nhXQOzFo94of1l0TdQz7NKRXwLoYTtEQBhbBPFgaNLs9FA5kX75augGnC+gop7PCfUd+
EBwd0+OVjT9Zp3HtPYw1rOnCUX4SLkkv/4725TK2bZi/X+qPFF3xr2CE5QdccCYiOTmx5PvyAA0g
M0hEZsbu/v/XpANgfp90ioe2IYZVYc2iHZ/rqnYzmG0gJcEHPU85pQb0DkotJmyDy7cJXIndeHmS
kc1w/cuLgVcbspWCx9XE2wgHx7KznWDLoXi4Z0f4h5iJFjDrqn3uxQsOZ+Hv9SMLcOMZYGwL7I8+
LgjsYZwtLTOXEJzompexoV5n062F4I2jd6DCOjXP6Ep4I18HhN5UpispYtGwMyFwvmUssYC776PD
DzmJhNY6pH9Tc7D2dKD6IwPmY1Vcwi62SvPJ92MAKBGdge+T9SJCvq/md76V1A0mdpYLnpD+9BA9
JKFgxOFd2cYTZybH2a74ZFrZXyFKsq0vn0F7bky4PiQSX5cW4AHEjALoAy9CdqOkgH8xYhBgY8/n
t+gxWBPFaxQH4HaAkvPavlxL/S7GDy1nlRBQVKCDXlIKq0D9tFS3em306zJlZEHwPPGDndkv05IK
hwajm5elbxPkjs7FrzFuNKzmBFsF1gcIT8k8aOGT1nYHPiE+xv+PFkB8CoB6kwDsvNniVxJNxPke
pAiEd2O8FxZxqiPuqnVe+taDZbwDYkx0IgfHDh1Jx+0EBwhe3uJk8gbMRCmp2CUpn5t0oAfYaNaX
VH1MNtEIaOtv/XxEVIZwIqZeXnIejeoDPLN+xShaqHvhUqM5UqgooQCmyXVY5vwBr0MsnJvXe0zQ
bI98y55NRh7pkm1Da0aGDeI1YdsmPtt04FW0mnxf07HcIuATrIPJjI2h15e5LnO76s4pk+CtZJEs
dBkzJDbbTmSlwji9XtIFkN+lCa8pZOl08Sy0chcgR8w5o0x3ul6qNS4dyfyZt51OREYIQ95EDsD4
bifk9+dWpE6Z7MEmJQnp67P1G7hzucvfFycMcd2oZWbk86OTtR1P7RCyQpA/gDOWpgu8iCEr57Dy
azzwM9HOsacVA5DMQ1BZJ86qqfJ75Z01BW8Rcagr7likHJgKr7oaZqqf978EIoHzoJfHxaXMmxik
9qpCouY1ykZh2H2gw/gFs6c164m5WXbVGhctY+uUl1T0Hp8tTc9VZTB4lWHNKt8KQQfPXfqWAzRj
LKJtkq8SvZQn8LN4rIX4gq8+Vb8kMPDVRgbAiyDdwblV/Pyv0GHO3W8MXouTFmgNhuSgmV4r/YaQ
z0zeHuU2O8FomgqfqZl462NIsv2mfh7M4a49gCv4vXAFcULjL4cgBmB1p2uCgd5rOK0SShzEE7ZJ
oklOyEz5K1osC9jviHvuA8NuwXfssfeL0Gw6IchPov6mkoEXhchJkXlS5srjh7Uv3tjowXpy53Bi
ETJlgSyGB1jI6vM9YnbQuS8m1pCVbw9oE68QXDgExW/YASzO8kACaoUtAfpPf5ZP/IzE8/RvJtkY
+d37PNN118gimnA06WwoDC6WYE+ZnwcPWJwLSa+xX1cp9qKQR08m943HH4AHg6KnwWyZuJTJexkh
++YsZArKgYftnSHIjL7SXiiQ8aG7J9Rpax3NC4DpmHEmMREZ0IaVwO+LNPlXhX648Mo7Xe0+Boqw
F5MPlUXzK8jW01/9RjA945csGJhsK45ChaBnTv3WgOP4ULtzEdKiIt1pA0SSOH9GwQMlQsXGUY+b
bKUwUtlOCtR17mBqK9RX7rismySP9YwzaGGEknBnQpuMGUvJdrIErzmy37Ai5X1eYTI4ljytKGix
W7VEPEY+sSRrjhXmnJ0PLVbmts+4Nom1lsQVOJPAMAJGCAMfJvEEbDd463ffihVorFG1PZOqXgnM
1PEtV6vWl5azVl7VtCmsQm5IYrDZMXpgSME2vHwHtw1YgMfgARAT/2x6jHyGGTLqAcWbv2thg3EP
th/mbbUP+nKN/9ScfAyaYxQWSyTluhDWO6hx49Hi7MDRbPpSTkBmyO6IaaEXrbPkNL6NFqj+U6z7
Y7dRYX0d4wO21VPxPD3x2R5RAU1OmniDHmT035ZhjzKysCiAMCTsny2JD0xKqINcPRx6V0BCZz22
+eD2DVr9zcgQN+1CnkvHqA4vjc8rBv7CEJ1/6+Du2/lWV+6DR37XgokWGVwjy1yMR1FQIeDfzPnu
0sRrCXoSIz87ujPceH1CJERiEG177E3HDo35SFI8UwPCoBm8MNiwIe5R7cku2DhmMqtqF5PNq1Fi
YRsPLxY7O+EsxzcuGXFA48qj3XvhHDR/AkqbisKAAXe/T4HIcXHSkMPVvFB5MqFylRExy+eMtUB4
jzLXgNaT74Y/TjgdDs63JX+L1zlkShU3O92k/FvJqK+usAIZRR2tFT1Qa49Yx79lza4zO2Xyjawt
QFgF33kJScfjgbUdft40nYwZ5yHbS/hjmf86dZU3slZjnKyxSHgUjvk1M5YP0PzUm3xHyIyXmuvH
tFavShS+hgPh6jybGSHGKETY1T4mxlcmvJ8PmZNE4BwgKg7fEOPcnCBcw8C53RsQh3ZpWuxFiVOL
wd12bJgdq7+NvI6FdYKUobYOj/KW8lA0r+MjWxj/ugvbSAKpdMikM52SpW07ELIyNwbIIvCpGcFl
bjVdhbpcCbmHk12V/ejJREagB6d+SsalvhUnejjVNsTjILzFEQKakFUOwvSOeGhH/GM0qWwNCrtU
/3vWB4nlXkOL4NQT6iXeUR0CifjZlH8W5O5oPVBvSQfAD8lwJdMwNW76SQaWhd8qyPDpgL/gHHC7
8pwRNPa8W+ZFGbYl6hYWf1xaXbWZJ35nvD6zCYEaSg6HP1ywvsQ0AG8Jg3dER4K1gatqnwHrIOpJ
W2sGOyTUTNBfsQ0KbyJ5WP9GkN/03tIqvPQbvutiOnd3/FryGrsSIN3iLNxmuOc1/Ec0TvYAj4M2
qkNlYvOeLiRbZIPzR6kErB7+kaNaZgwQye5ezo4nz72AqQlOFAz0E16FJH5TGRwOfw2j9yfDtihe
g7ctn1s+dknbqtolTVypuMuEOPBnfY34pVSSn2x2OjN1FhHL25yEo9gf6t8YR/00VZQhPFSM/BUc
szygLHoBOCabPAV6wlMp2nWzs/qPeUv9o69Rpvfa2ay+RWZV0wqEK77ZUXoH0ck66wVqI1lUZRgl
MAefWUbI3bY666zNCw7rIZgQU5fC/VnwmPcba8/B9PDx9PbidWQ3AaNV8zleZb5bvAMnIbMloG6+
gAqhPIxwknjAVww9419h9byXAppQBsMuVnKmWhL+s3v49PS7frdmZ3xj7uChDiXIA4eQgi7Z7smd
aj19YGfBUgI2qgldndlTyWKU5oOswmqLxz/D74VQ3mFQxfRSF1bStgarSO0LN8vcDkmARQQf/mMn
zZzb2xJVd3fqUqeG3EFqJMY2JIr2WNmKPxypB2pUue/8tTAKRZfdW4IHysM02+h7Fup+Pu+5hmt3
PkmjCxepw440QeiMgE87OSIiPva36bPPQPQT2qe7w+NAthCzo/9xb+rfa1oMJwOKDl86WxYF900r
Nki20y/YEpG4T5W1RJvE12WSv8ZqfgpHvszY42tpDhkBJKzZtF3ceyIndlm/yYozrnXTn6Y3gmtM
8yDMJzG5xnu1Dpvky2p+ygKz6r5Z0ptqP5jInlw97uxp7Pmv+CTISlYDCs2m4btjl+OSyBPTQ1OO
MmZY1v0YlzG65KuYmy3DcAmccpXrn6CGyXCq/eRtKKBi+/mhn04sE0i2ad6kEf8llvhgzR+lE/a1
TbVT07Or4vuIXQ0OSwade9cwopc9WmUGGwP9Cu0rgycJD+2m7t1iCJhcpOtYIw8GIJ2GTTRfwqnG
K2U9FidrrYxIQT/5NdaEJ/ZOS6Fd4faYKBE/RtAW//rqp5FZ2ISPZJ+P9/abMLSt8llNbz3JN83P
fKOvZcCEvCE0mP/+s9AVFA5F+iKdYIl0GnkEIiitBxaX0XfJ8VWstY4g8t6pCV68MRbB7kI8yMiA
RsTVgGZcuzJfpr1a9t5lsWUOObMhyDe5wkTmx6zvU8R9i7th/RLA2zO1LIoIcnPQmiXTdKYtHxJY
2tfCQx/ULaR9jBdEVaIsRGm6yMsGVMS0JkRlfeG5VDqQe9PGfpIf8dpMHwkjDhPkiy43SCr2CtBh
PLgCECBpCiIMhBKG28pam1YX6MW15kKzxGv9WrO38YyzmtxM8HIMuXa4Patl+tO7XeY/Fho15gXu
AeXbLDcTqrGQk6uRqDRORr179uuakTIKMR32vM3DP812Y6IkeKLRQjb97/UyyAwTV8Z39/eClwEm
rcQHdRyLXY7RnPNAPjCgf/ypAlYjTkTU9x0EwWoMxt85cavmtzCxsrCgcjDIj7/W/Csmb82OC9gC
iGnYCWfJazlNqU/8JlS+5gzY3TNEcZU1u4whPy5EEcCw8WHiJgKDVafvvY46eQUagAM9Rf9DVVST
BXcgGRO5AyZkabFAHzT6hrk1VgrEIY1vM1ZZhtVugb6xgM6Gpj9AsE6Cl2eGll2zv9RPs/k+SFBg
vMJwtpDSpXY7U3Szu2ten32yUx8PX8y+hp7ZAnZUFOvHnFqtEqCXrTSsMYQuzWQBNJf+POkHazgo
3fbR+66UgWgoXPnFP+sYpPIlTW7FMIJCqEm3loZXMGM5m66UPBjBUrIUfSwAlulYOVwmKg9FRT44
OXKE59FmNbteOVnwqvg9GgZh+pw4+eNbR7fJeKx1epZbTDZtCVs85aY8bSadCqwjXue71rEMkyOd
tt/8diqtSxePMKj92WO+4hSSDhbog2pV18/D9F7KmAvd9CvTv3E7E6cwiqdqaRwUu4BvxNWeQ+T2
MWpg10r6U0XF2k9unP+r8UNojcKFcY4RWpVUe01Et5z4IDJ5C7u/wmJuu6vLW8e0UMuPavJZ4FFF
g1WwwX2M/jzxX7q0q//vIBVi4ejsN4p9mxy0l0QJGoh90WNis28xBUxMvF7gGyXP2LM1qQAiIXdQ
MYTgox+mkSL9rWTk112wLFTOeBJbOtqVGFN1V79IVhNokAkAUgb4+iFv1o9wetoJg4i9LHpJtZP/
4+i8dhvXsi36RQSYw6tEUjnLsuwXwknMOfPra7CAbtx7DtBVskXuvcKcY3Lnidjht7G0N1FwKCvK
jIY3lZrz03oTcsezfjHUmihuCcajOi7QlBxpECN+4dXip3aB8JTsHId9guhvTv2ijwMeGfcXrXSN
DnYSkdbcGTircVZgKQJeCJHZrn+ynZrtDcJIod15KVFeGx1cK4zNZSKufrw9qgF4JabNJRb3GwsK
4B9mf/7uAghnuCuF9aBfhPYvKW+GyNNX3eJyg1qyy88avj/yJmsUwZQkJZIUkhREt8FCV+3A/5YF
MTgrvePcOHsfhA9DP/UeNDg0WeADC/MmHOY4X3TuK/WHaqT9ih7ZeCr49RM1pmcueNTeXwMrEpJD
gCDFu9dYgEn6wKf+xTpacvMjBQdrT9E/VJxVMGNokzZ0Mdq1LF5uFDi6uCLDvbel7lnCRpgH7OjJ
nHHGXkkUV52wtcy3cviMsHwq91Tc4P0ErmqQ2YC2SjJXbHYteATCG7yfzPZWkosRFmdzxoPThJ07
qL+WsvdhzDza8AVtRdIP/aG5o/9KKcLD5L0JvmJl2wpHTfurv9QIYbi8iq+G9lvy0pTdEqDtsi+O
uVy5Q6kshfLucaCNbJ0SSKAehc4Y0gkWnCIdaqoWHyNhiLxmlMqf41Kr7ibHRcUtVm9F72wQk+mR
7vHpoXLFTa0zhMIna1vQxk7p8BYes+ns64tYuLUZi/q/mKlRAldTS9xa3FjcL/QyGmkMI52JONdZ
fGbF+4qTd+izTRoth/GdtcYARmINIbskUMTEKaiTBOwoExtVgTqv0hZjRfdxqjCVv2axaGBdy9YF
LJsal2yV/SUO8RJ7HIP+T/4NKJKbIN1pvwbi4G3l/7ErPyNu7i8ZLg4pPIccQwOj5DfUc7HL3gHz
YD+SOWinP0kONPYNNaAVwXdM7gw+Zy7gZWBNzwC35XXVuCqi7mSAcKpWdXrPIIWGX8nawPAUPmQ4
/QTULJT548KQ1ZKl8oOosyYjF3J/b2sqpYtjNsy0miu0E29FDJHnswtB0u6fjHGHjgzTSi5fYv+i
Tlxi5kIQHwrcJT+3B6Z+1SarntV0Vn7C6SS0K+Jxo+7Z6U4xAzU2dWrB0EZy7h1FccNj3Zlvffs1
P5yMSr0HUj/HJxFgo7is5ZLq2YRvwuDmEQ7nCrjWO5txtL9Qs4Z98atpRFSaB4DwevZOomssrYGH
mSyRbHnpH/2rtctJxaCF8L/Mz3Jd2QOiUvGSXs1ts5n24BPWhhtvm0W+RzB48NbmniPyZNrDO9Cv
XYk1ndG3smbeaYviUeELxMG90fX1VOxqcoVpaX1gP9dUXyvIXdOxczFhscvXLhKInQAEtUpJgMRq
0T84gXTa4Hm5vGcoUY2/IXbGW68y42Qz6FC62kwWbYrMpXyLyYq91rVtznE2j4ZVJPyM+D6GBBx2
K55WrKEekCCftNPn6NvtR/qkkx3d6mFa6HwI0lvgstRdc+EU/sFK5ksQPvSMmeO+ZyHTX0Y8gHtN
O1A7aNPi3EJrtxvJJaYzw6DCTmZe1NJ52Tz7tHDGLMZCCf7BUqd3yofROIiOJAPN4kL/EP4AovgC
snm7PTTmIpKdmhkDcsHRVc0VCkxwEFO68c7mYA8ROIu9Vm0kpv1PUjIiJJ7aksW/9jMPdcZX+Yh6
xovnBMUxa7uFtU4OiqOe4MWClUUQdedm8peI4BcFK5WFTTRZv3ixYEWuLV8liQrz0sDgR+ED6W2Z
XpoGTja+QrvZmBdVA5vgOSR8fxs6D+6LDcw1ZxAYVEg/liMDqW/zg7fSp9WK3OE99H6zYhv7G2Z5
5acHlOBMw1TwR6GqhGal7QKOCVy6sfIBcUBn5gxKfkEcxP95+MNWP3OWjkfjnu6IwIOkByqB/8Bd
+4SEdLRugLCQtlu2vuq/KxOSgoOXKLsxGcJnmfnnRjhV5o/m+sibGqfUd4obAN5zSVkRtVuLmLH5
Bs3U+sxFba/b+J/TbvhGwMSvGPOC9ad1v6rNwA7K6pLb6lQUa7+6Yveqc6YbS0vfomCjTw3fPPcs
b1CsIkou6yd8rAnPMsPLZs3Y+E058PjReUYjI1wKZlDfoaM6Z7G8ptF3K94oRwuUqYjdZ232jvuM
s3JHF1unLTDBs8Ssal+trWI1tgcwBpnpRt/DZbMYdjDrevyBCllAIA6PEo6+rt4B/8X3GZGtB6Ef
AIVnS99U4UzCGXMwfJt2U7ODT0UQQM2ClEocmtQWuflKQtTtpMfpbtGXPlksURkaO3JtSMY4Gbse
dB+SIWz93MWU/Q8lfUPYlE8fgM6AcB2G6oCjGOgbMsRK+hFDGkE6eaA0IkwM6UiG4F1AEVdwpTqV
gCfY7TZR+uYJlJ4mxrD01PP78f9nJA/ai3gPSXvTgIN0SMaYuVMqoELdAhXwLafcJj+qtI6RaBmz
UMsK+XwqmhEPDfsWK57Gj8FvXA54BDbMQxTbik/xRXlv/1jy8B7Ov5ItYpiMSEBMzjHnm/dsbjzC
Ez6DNl3z/HCz+1SCeNp4QmEGoTTh116oexV1NEyB/soUkj98qGi22YnS7LV7NghXPjx/JmKUQLyl
V5lul88oIqOOXBJJ2opxFh7uad+UaEkhjxpuVB/S6s/DsAZeXjxNJXHBTsDUTespTOzKOKXpbixf
PeMKYXznuhhIyJ6I8mGsGLOqLkjyWcRXLoAOqSNfEU4TVEssqDfWTGXRdxUxOQgPLlmrLYwfTWXM
BEBV6J2hvOdfCvGyGr8TANjPsPuKODXrKVsQdcGxSytkoXD0vqwbkIwRcVRrctVK1tqnCVEgLOUv
qotY0ZbFeOwdis6UeZBLVoVoYFe/VnV1bEC5m8yOdVwA5bpobK8e6L3o0yQnD/uFIcxzZXc2XHrY
s8KPOL435sz+pp/LEZLgy1Q6qpBuNQFxDZ2+x6RJS8O8cS+hr7NJEniS/+zfiDMLsLExaybRCDra
IhqxmjOsKp4BQqzIemGYFe7a2UAr42/RDqj+RwYfkPOA4Az+Je9/R/t7MDReW6aVrPXB13SnMDjn
TDqVZ9TvTfOzaz41PKLQIMK/XkFkeMlhSmIFjA4dJNVu1+qnyXTwvzUNVsgXPsZI3GGOYv6CKxbj
LDCDUlkXoAMJ+c7eTOUUhQ9MruAHK4lIpxVD4urucVyiN8B1Q2Sl8mWpK970gP23cituMbBPZPvH
qjp1+lfS3ibyIiI0qPTKjKytZj3cfciRxJ9eFHUZkFuDz8QE0Rd+ysZe7CB1bSpsqUDqOCuYn/Mx
ZZ+JyDkidB1OKt+VltlVyWPuu3pxNOHSc+GLII8+AvDtgDHS5Rgc2MayE5Hn8CCbUdyjQT0q7C2m
7j2oDQblGGa3YXE1WK2aZ8bowz0GjJmhhC0qIJKUlKYFknXRN0RKoplEv+eBIhYdT34OBUKqPZD6
RkEoxb8HvVzQXTaLRNloMjMVHPcboJIVw5juqMM3zZbKJwSjch+GRGPv2nqt8Hy3oSNbJ5ygT/hO
k3Sn/xjQZkiMnrqfGPt6++tRccR/jBpT2B1E+knqBpCtVr9bCcgbOj1SGwfcurgrA8vVFZx13SYu
9gP6kqKYz9ZyNViX2i/XnkZU4ucY3hr6/j7+Q0BqsBo83rPkLs9eIpjw8CtZgqnqRWZAn2j4uy2K
fOEURV99wV6HQ7ho1skIyrqWNzX1RVF8GHGx5KgAVMbgpcfj1aKJsoyfLBGBFjNrFvRXZ+h8rTMi
7nNqtwppNEJARWL0ewEuFvpQH/4btdS86Ol6EnlMHv3HfF8PHGHwRb0FqQsINkvrXQu/VXmdELo4
a+4E18auJa0YpmEIyu7IZqszfAnODtpMNrCO8mMFq8I/powHUtZ3POoLAbzjAZ0lwiaDZjvakAZE
VekotcMKq24Zvi1VbLo+Pm0nYSxJpedqe5jAODBIghNXPtzdHuJ++qfkjg9+vAaswRoT4DIQUe2U
shrW2eT3jkjKIpi71hlZr6XLuJnXu4z62v2j0F4QeiIWJUiCkvjN9y/mvMdhekC3RRAMp0oOiKk8
6AzCO4a5mgnnCO1i7aQxyCQE9wj8QCMOu5Bh5/iikjm0jolMxMvPMZ6avpz9dKTapDPxqHPJ92HD
/BgRwTcOLgmk4nV+VIdZBUHBuOtfADfF/HfgLTC/+W01jAcFGieTK7FD/agzfDZ8yqk5lkFlhAro
YhwI32YUXpHRQ/WZ052gDYUAlbmksITEQ6Q05KqULMuMawB8FT1jTzEKVPwzUVZldY+ym4pyHKOC
5jC2nIxdZRzzW4twE5cGwaBqtuazixIpSZTbLADAozAc/S+GZQ3eLxg3DdGMlZF5+OX1rMo7zDku
Cu8IYOeZq0LIwbEVlz0y3eSGP8rPdhFebzwY/bnr8UItJfHY3SPvpxbXNKyRAqmTW0Y1j83oFsMu
CtvFmGzJWdKTee3hMz8VyPexRmxYeu/U6a/muSiwxV1J/sLY/2gS1QJuXRJ0tU+hv3tHBEO98Rmm
d4uTVKaQBx/2f0w1DcuBQAKCj7Qz6el4pb103UQYhldhcpBH20Dp5vivZOMjFy6qdbV3BxLjlwYu
efDFQ2qhcnm3+ocHu+Fd9k8UH5zPjG5YGtFKpK0to0ehi+gHUi2+uuwixdeRPIhTLJ7GfNcR04Jj
BBs7DL+TQdWGSjp1e8ZOByLIhlXC30SigeEUJblxSxDGwKLRYRBeqrFtWvE/gZg71LbYfact+6Bj
o+y78k5r33Fhx+9luw+h2smXlmmcCqMUNWtXcCV6h4l6QJqgoGOIkp5eCJy1vgXtLUGqsG7AdvDI
1hvjGfF90YmODAEY4PF+9vkvrbEoxxcd3lOLgBLyXl6Cp1ZJEPPnOZCkbRNELkKBko0vb2C5wR1w
RXioyhiMIjCyDH/VNHkETPd1S9uWiHR5VKyNH5/EGpdJCPoN593EnkmW0Lg4nT+39XRMvaOiSiiG
D3XXxL/DIXGQsiE3laxnw+5AJpTTKcny0kny7vnfIiyIhL3XrEKDmo93NCiPIYsLCyUGZjNm9Cv5
P1NWIKJ2tjJRe9hIMiXrNQ5XNTgl3C3ZV4QsaReCyJBbglguUSTPAlzhjOiLuHWiXPHmmWB83iV+
tI6iRk0OkCCIXhejO0Z7i38lQJ3tDnjHq7+acdahYpptxWe/hHsLwMDLeZOqbQO1zZRtSfxMWUSa
bxnQD6ca1wYen3LjI9XwvqCGliiSDgnvfs2GYYYf5caVcayQHyNpRRwk8fWQO0I2HgUSPeE1yXNZ
QtgbLBiWC357a5GDmTYjYcI+gL/3bwmyPgofLs8V+Cg6RsFuQOpYD6LbKuI7MJ+U5Y0iRhm3xI0F
C5JXyZbxH4Ox1izYGlv6CsMWULdQM3CsfhpuQ0GL2I5zfdyxVo5Fh/BHdMatdbSsg0CtxJeZ0aOe
za+y/EJgwjZdILKSIczkYNhiLNkeMrv/5JDImMOpHLC1+8kzoHFPXo30QMJT4U7aqfybiPFht1GS
PEXIwUke7vp08Wvyuyc3Z10+qAGbHQRW5dGsXINmR0NIPBe6JgMrL5CJNgMvpM54GR5H8YVmAFoj
sInJ4UkcAT+hGr9K1oa3to63Op+L9knX0DWHwGI8/s0DrY0nriJ+nvxQYrOI7CZwWXP23kNksJqV
6xS7vvQ5icfqrLi69FlwDKpYXEdeW5cSS4g+pOHc+7Nl6Y0lc4JipwD+hRiDHzv4NcwN5ZiQfCLz
yuOtp7gML5n6yC3sqMxhhKfUmPwYNjnhVmChIb2xWrwGiOgWnXHIXEV/sE8mQZc7X0HAnv7xP1OY
ImHvDz4a4UOXiGoCGPXV95sJizNI6OwjrZ7MigVE5Ub/mNCHSArUmPBVoU8x+KZmIYrIhr3syL12
Yyi98nhPKnOZmW8RPRrAvBg8xDQrdI1vDEtPHROaa5CHBIjLGdX3AT9/ePYp5TGOSstA23XMF6Bm
iZNjasz72tEeUni+Twa9kX+OSNBOtF828Mb0SqKPXHgoBhMf5ZDLtGEySvKPxuCmDez5qzcx4uO2
laazJ5NNyjgt/mX5zL4p9p+qxa16ULGj88QhcanRk78RpJO+jyZLR13cJNraZz40kIAoCDviu5Tv
hdbsCgUN9t6sH3r7zROlxmjkkM9BXWeiKOPBvobijiVSHZwtUuH8aqOprIXhoBK4PXub6ruC6J/p
E+Ie5Bax/hOz0SXIDf8cO4jW/+nHc92wSNXEZfshIA0mmwFJoN7ZJQYLPDYVFJ5PJb63ZPkg2cQx
TPVSqmhRT0ywMffoWGS58KNrBCeC/gcZpA/PWKzdyNuoyVZjxZzPK23iEgkl+qJRF8UDeciTtcVY
CgwtmaNUufchKz3hV5fh76CtO7LC2iX0MeAjBE3OedlEayLCJ5bwIBdYKMndIv8VfmbGJhbNAa4C
RFMD/9+E3JDCidIr49MFwldf1rvWEV8WQMtB4U3lQRH0zoEHTc3JARdQos1qm/equ/CmM5vFFamD
cC0QKZQAwlCDtA6JCuXCjndK6fBd79KOEkR+H4arj7WwRYm5JIqtgujAWim9KuAOC/FbxE5TmZeg
sDstvRZgI8WmhrmPBawvVqcgO7QgahPvI4PyyeqhuFnq2qNbe7eIUliKzZM8JQlnxwWGNTmlpIbb
P6pNxgnceDTwGwrY5puHAuOLiJNkySyp5t1iDMQ7Z5GQBsScL8DAIuLts/Z9UBOHzl9lCCHT/bci
7r61ABRFo9D3eDdLXva+Y0hNGIHdYuNXqO190lQmSvoKHoKsAzvtLgY2D2105/9M0YFCM6Ho4P+Y
jOCa+LNIyeumPfK7S0okhveOGMlpwLtZs3KCTjf4T1Lm1C3X3GBMDWfD8UWw8MMdytB3hYKQJE/d
IKLMCDg2lv57URocSgA6EU23+dFMFxe95E7h5S2g6jIlEHCHW7/ip66sAF+a6CXpxgXp10B1jomT
RQIVNMUGWZvTmC0Tw3sfYehZKBMNxG040A0z+YhUZuuvQHMaTedGGZU9JXxFpKMI9EiQHzL/OKC6
6pk7ZhFu2qg99JO/EYVzzRAkLnb/z79VobDn5E3sO36ZxjMvjjO1dQ4OY/JviocaVkRI8ghh2Xhp
KIw0Zlnblnhlc0NGsc7ERF9xtyFN+Axb0H71IzjjfZRxOo5o6RpHQsqYeKcxeSfBHDMcT/PICgnj
JGnU2gbxVBV+lclNYJ/L350eWTL5jDlYDNhVu/xOsx1nPUBlCNT1DzVdmP+GlQttNPidH5GkcRRj
7SkfDKRqjzUjWTwDn3IjIexE34CKiYA8jBV3r9i1wntxr6Z37jXr1jxrHC+Yu//vDeJ8d5gH2jzg
v7gja7ZAoi1ajw1zTx+mNPPY8NpVF/lFAntSXbjnWYskw3uxEbcalrvCxnLxCObpe3omumYyN+BL
QuUS/XKW7MnZViFvJTtlrW697GgisYSLu9X8s0DMB9h409Yf9+4U00zXAC+86aR439ClYAgbu0L/
I/ubmZS5afNd9ZEU2zl6nZmmuGaLMjLpAhHPPCBEv4NJaMd/0bUf53jdi3gwSXdhxDnshmrtTxuF
kAXCwZ7eiu48QcdJ1F/oJj5O2JStJIWri8J+T/dHDgRyfF+9C7It4F1cSO0xyjasnPDn0ykuGYnn
F39VrJEghqCL3IKL2oRpqL/TOxUnFntyxacEY3c2AmjZm4Hr5d2AGsQaMp4VW2PyW5evAsJYjvvj
hp1Tr5jXOV21QcOlJusk/+AbQz4peauudNAQ04PCBrLnNveirL2ViyuTJ0FMSUWi7NvgHkJcBJ8z
2rD1o2EvfO53GwcWiwpGq+Hsul1gT2aDzxh97m4V0R5waHBWxyfVoW9VXyS2T08NvuG6lO8SZ514
4vD1KRj28YWQp+bU80oAZI9Z/bjp1chPkIb7t3JlFA5r5yI4Gig1frJ2helcy07YJbMBexox9qfg
LX8XLXsOL9dZVYMWDQ7o1WATxOtCflV7qhL6bn6bOrKjwg63AcNPVBxLBijHEvAt8Fx/doXn4Kxs
gq9qO2YLBYi62qgX9bP4Eatdh60Jm9QAKWY1XmN6dW5zVl+aO8FTPbPX4HbS9rwxGanRK81bzcOQ
DU+3RDIQY0eGanQeCDLgc6CS8rJzVd65vRg+850wsvFX/hV59Er8Mlw6pqRY58RCbTjLsCPXc7xR
smr2vPwGOIuKbGoGbvSIkZthZKMKqp6ygYe2ZEj75E9M2cyZa1y9Cl8ngqXSyeqVBTWmWjI5uzPc
Z9JkEw2rbIt9sKlH3mT2q9a6mtOAu3mBXf2Ox+CDZlJE0c/AC6oWcTB6ezLDZXrAG5rgcyVJfZfR
j5CBFA+Lg/WUs1UR7+n8FHx3TYs5ssOaE98i5ZGE+wpow4CIwlyjPsOqctHu2kaU3+rh1G934zbg
+QtWTLPAyc13ukzYpjPCE/7C+R8fGtH2O3DIzr0WHfZNgrUiuCMnKWnNw6n4+C23df6QD/U3bTs0
MoqtD+9PWQw/DE5wOTJjNKDoIW1nBuDKS2/lQ6QOWcMD6LjpTbiUqjXMDsH80glwpqIrNz3zstSB
wDWdhvEIDNE/AXTml0WoECqQhL0eRzuyxYYqn4kJebdzCVE/6nyF/YXwVEYw8R+CCbacv/FfeUg8
V7iO+ZsgOdouHje5f+9+Ewp9hx8Q6nNhXps7RYfgDPWhf5NEmyiua7dNFt/NWpIQ2KA/YisNahlo
O1swUsZY9BVP3E8GpHx+6R/TN+r/HegYAH8EA7+Qxw2uWgDgcKZTfMVQz/WuMz5fat65oqllIvKJ
LkLRmDjs4nTNzSU8EQz3s+VcAeyD78epQFKRzcDwjUumcz0LaDmq24O8MtPVU3CByeqfpZN+Mc+d
fEJOHXYt3hbkNNO04NYxsRlPvQRlnJaAR2eOWJyvBuaM6josXM5gFhvY8+vql4kb15qm4nc/WaS6
q3zSGWtrB2fCXlmZ8m5E1ls0vVf79GtAhmFsRv1ORADPTnZl7osytN9mbHQHrJeol/b5wCxsZcj7
AvUQhzqIK8xfTKnQZHR2r1zmlfl05iuoau4Xg2+4WivmWwjTW1973ruV34fB/SVmi/johbVRsy2Q
DbpXsT7n12KO8KoPKMRK4dqJTGHo1fBzEVSSH9Oj+l/qwIXM3zJP22wTCN96Mx4jGgmeIEYy97g8
s95Q1vkfmjrMHuDFP3oGAwVbUqg9F2pqQBM2RMxYWSGji2J3ZsportXDXlsiLWPL+EK5fpuNWsW6
vMKj4XQ2rozHzc/ph6BKxq1YuaaV9/KB6zjitAFN3qVXWOI66XNbekFOwBgD8wRV7WjtApex0Zf+
pVhu9YtiuuDVuWR8boSJjeOLc6QcrS/auRo2IeeysCcPaTghK47N/2gLHrVhXZ0QA5R/hBhL/4Wr
RDXyQ2LHyE5IE/SPSSaBQ3cYMIDQtTX4NIDuV0RdWN2XQJQTWCy7sD4I9Xqg6VXN/awXpakLnXzp
WpBNcAVJwTEc7Zp6kKV7Rolz7ovXQMBV+dEo4BrzlU58DIAHY0vwCzEy4p6fj2kq8TYlwNmFZiy4
DZH4dzfDWhbf+bBMrT2Fv2EonEpb0bQjVD/5PCpngN3PCvWbJZ6N+FMiPCBYdezdmw2teEqnyDec
EJcg67sOe8iGdsvq7cDAL/jbDg6/n4RPmSOjdBmuSfOB6RKw++k7MOuVdeCClICI3n42+xD3+kML
9uBy6jWuvhjg+GCLM+BFf3k6yIV6Q+eWAj1xpmaDvJK0RNwnOzT0TLXZhQTCiX5uIDa8Jv34K8d3
wLTPAgGXsibnPFGqu6hcig0wZ+WeeScqbwuhU76TKvLE8lPB7dOx7P6ZQp555h4Ba3ssCjUdWCAh
SOoRWRi2jsDKlO+RxWNb8f7C7WAO6esivw1E/YDo5jpiFbWrcOJe4WgYHbnHtt9DFUiIHOOvmU1f
Lbr2hhkmEZVK8KX3tsG2Xy+W1ZMHtCQYlQcvKA+edSPPZyo+OA4m7doY3xruRH6yBDMUrOsJDby1
oj51YFYai4armEHLj0HK5yZUxlU/Pw3VB9MPpudjsUNmzkSjjTfVrJLCPUNawx44EPNnPjWXatFC
y2COXG/L2mXO+WUpv6Z0l8cTxB72vazKlvyi0+us4RCYeqQvvXho1kGL9sHkYjHiJgmARlFTai6v
joAiciB4KZgrBVoLqgqR3oxeoHbYi8rj54Bl3jqMI6Pn6C2dszL1X+StXQfNEMAHRM8HhxrLFhAJ
WN0pjmC+v9SVyEGdZn+Ub/OJ2bZLmV/19pMJuXJJa1cf3qr6iYdieAbTkeabgpU06uIRTpuuRsFx
UFcSO/0+vqELq8vvKWai2hxM5ZM2rSoOk3kYAAJbi4aZlRSYkBx1kEfsfSh4WfFEKrFw1ldc/Ajq
T67vxPyhZr9TIy3E+CbW+6i4j+JHFO0L6U/Rv+sX8JkBY2T7JXnCXi6aNx1GHqJVEXNAQEEupy84
IjnSd/Qyk4VQ+ZEDxq4BFKOu55vjDa763YALpuQ74smSePYGf9UyvGPdPqh/HGoKr+hzGHaNfk0Y
5sF86r1jTcX+k3G9xPg9ik3TMh5BfqX9mNmfcOux1vAxUsqo58gAU2KWHUdIQdWfyduGqc2WSm/2
OenjPnIPHxVL/OWxIkBN12WgJkpW6HSCTY4sIbmNzNqiDXUbHz1jwMU91KWMogCkAaUPrj3PufLT
8B2MDD6bdj03oraJY4UqhfWNEcHVj9e5f+GPYfuYsmfwhs8weveyXUcsh0zsKFWYBhh5YcCGGC85
xa10YlJY0QhO/vcgHidm48383GnGd8MnjGlT6S3L9JUpv1QRnPNS9hGVl6YvHBNFmWzcaM5t6qRF
gC63kICsVZiEsxe8JNMQl5/oy2YjSn8FE0HpqOwZeOMhAi6mbOg5IsDYxqkNUNXVYProl5C8Y7w/
1Kvg9ENJUDPhjg8lKUbxq2PqiWyBrTfIZ8o/NA1kVvpkxUnVCj6V/xfqsATtBrt9hqYOEKFysIDj
nBXADmP6zn6+/rFYPXrtNZ8cqalXYdTZPjYZnpVAJF921OdKLh3R3ozUhWBW38aRj2zA9O1IjVuj
2MRImBK+RlIooQ3rcIflkI6LbF8GQeYhLFb4yoJ5Y3rU26vIblbnkEeQMVrLyfrh767Jawwp1nN2
Rz76bgZcKcBm5PmDlx4b60AdXDlCWy5RXyqHoiaGpTikQNgCHMSXOliGKMkD7NSDyFAzO0Us3Yjo
2DBe68N3b9pE0jk681VPwGT8WnFNHKcRpASJmEDfOx98GhhwkoMMjgQauKRik3nTkCS0TJt0YIU9
axb0UzoyahBmqAoZyiEDF569vBE8tN3Nll1lO52gRmWy7sDuGT9JAQDeQWUk5XejApUOzW1HCa5I
e4tBZsaWzcsfhuevCzaSlopBIDvrDSPMLyA8givizUY6mP6NWCnraIN5ak+kgPYjsGKSwje53suE
gLYYSjs7wZPRcTE4095wmdKJMKG5zjgXumUoVYQRr8StNx26at25KQtSphUW2y+Pn8bjwQYD1JQU
gZTVpL/RQD5TtKlgR0MUT8F01rDllOxzj60A68Z3VNpoGkfFOkn9TftpGHqV1YNBxER7BjeQlBq2
CQbkI8if4omfVx9XkrqkM5YYSVn+6MxZdlzPzV5gEGkCanpk0zErwPm+ZfQLkzs842kDCp4CkT9L
Km0xYMrzpVpHCfHNwLQqwkGp0lKzjzKy3G0fjxBzAnk4JOTpQY3WeEbNr+h+puBa0Wrx2C4mQm5g
njBfbxGjBUt+tJ4EqpbQB8s85a+6RoJpHWqnKi4FA6MSwVhT8jLi1JY1bOg9G5yKvEAAMTRvRG0o
efJriFQSMqJMzGzxUtfvCdOCSOaFNYm12eTS3PhRXiYmv/BHmH53xTqjYEph3ol7r//uEXjQpT2B
x+VHJBmgo/IdSCkrhKYULoe2tJVnXLy6/EOW76hgw+FNVlF1UiZjvQSwRUdSkxdorQL/uxAYxfGd
dQbqBc4tvAgap39Hf6Rqzyb/GBCQKNVFFG5MfRT/CEyydplS9SykpZ8K6I62M8WPMD+CkWF8DHvz
nKk/0MsUcP7hu2bLFBfvSg1QE90ekD6PASIqC6vndJGhRqYrP76FwKB7rdp06MbqyDuVaJUGmQJS
JZalvQ9i/2AsqUO2LT4DGMzlAy+PmpzZdVAdxtCytW9K8En8q6C+w4VBSEPOKTL+ZY1W4BwdrBBC
MFl8PwOpYzJPdsPPWMGO8sh808Zyp/lfonVTgLG2XI0yCqaY0jgLvnoD4gPvALdoq2G5hAGWjSwY
CDzOHzEKAROpfMJcYugV/HK0+vxYA/9cp77b8bclidsVd8lHtYydiMCsANLy1Fj2zOQi2QdcGYIF
UXumBgYGIEjNnGE7Hj123FngEaK3pNuQY5V9773wZ5YN4Bux2FqccRzkGS/6oCxDHbNVj4ckdnos
HBV8F9bNAncFs1q2ebxPhiztYUFC7mR8V5G3guK2ooAv8hrJzKJWDCen6IBBNmDv6bi9EENjRifg
BC0GDVJPAVqgNocdNzDRrvYC5YMNb5UKVKBGj3F8t2jKiannn3hApiODKx4NjAqzBo8RyaBdqZFp
ki395EkUa1ZXIb7FoeBFjGCf0vCe4sDqqekgYILyUzlZi+ytB2asXwpmHyN3tKzvJ1kmdM/Abast
vYakg5u6JHAKEDk5UXX1nXk5KuLFxPBmTP8qasCDXB8T+DVs5vEjlJCfDBb3rraopVXdfKuFxjT0
JeBMV8JrTeEyqC/geKy9orOIMYCapky2tYcKDytPcpPBM1xJSuI7YNeolBuFTG2WqRlPMSS2FCuC
eIGuJljbHvMIuvCYrpGVqoM3oOE0MuVLAXhfDie+MqcvIOEFXPqcFkw0vuYmkYFuSDFirFruFp7J
ArnrurNw/Ms/KJwrb9uRIgO4gUV4/2hX1rOwvHUfbnQThCUjaf7LYSNRWLis/8v3cV2Ui/E7GjYw
sGc54JzKttCBvqSE+4LfO2mtI/BHd/oeyHTFBrj5SPGUKhFND3lCoQiBAWYFFEXHNy3kJbb223xw
ChoG86c2P1fW13xeciWinKB3TZ68fFiCrR12aqBHKmhroLiC94sUqQI11Nfcc/kdtOtUP0Hhi1K4
nIxHFqDYi47GsCITro+wAy/69k1iZFpRZ40BbqE7zYXOYW2N56F8Gjnesq0RQVKztjlLrwFYb4Bi
il8UCp9Yug/ZaejeqfAMmdGiJriG1xxC2VpLLd7vgxy9Q8BjBILHeSoODayEtI6R5zxNvuZBht8s
vUhFRgC0D7xDy+vTcJl2oMkVWl+2DCj/bwoC0v+dFHstZGOmPrt66CGYcupT6CKwVdOJEQ1TeGlV
GWs5spYhx4JACySuxhQj21MrDh1b+oAFnCA9UgGnDHeiwUaIIXYt0WOCfy2WMSs/9nrOHJNW8kB3
Mb4OdgWU7WVLc0aTPA07L6hILYHehfuznOsLf6tR3M3tn9Rs/3F0ZsupY1sW/SIi1Eu8op4eDBh4
Udj4oB7UN3x9DmVEReWtW5knbZD2Xs2cY3ZWMGIb3NakmsaAemr5VLCKIDqd3jxDgTucNTofJiqp
vn8fEMbmcuKqNMOVn+1LCXSNizm9YM9rGHgg3RyyYab9RcEulA+cBoZOp8tRVz/1LzINQPs0NioY
CxDoKnXK34yOF/MnY+cYAoCGlFdGTxofi/jYMoBh/KeVzxDKZHHJudLKv6F137NvhU6BNYoA0jOp
cBFRq4RWRVcyp15xP3SIwCPZSuEF4eeSngYvdCD4aoTxj3FfyO+ExZtTF0HlJNrloL5RCBOepxAx
TQhr48WCn75WGbGNwMoTzhUupUXCLSjC/8Ztx5AyAZNDeAJzcnx+a87Ebs3Z8ROd2KewwlkOs52A
EB1GMdROhzlNmz5iwKXEt3J+X0mtq6tLaZhKe55acTk1jWwZag6/3HBu/BPEgIbIHzAjjfcSJhH5
AlYEhCRfhbeiMpv9Sum6l8m6wophYyI+MQhhikWjps2Qr3JBlaCUgU8SFMuSkSBxJmEQYiJlXU2o
k0f+bG1kteaHcDZxL9YezylrQyp71AXku/xJ4UlnVCgwFAcSayWaz1qQVticzfYz5iNi5iVMfM6+
9oNim81OILQ0IRDghrPKP0i3Pt1+n3uP0y+liRzRetDna+EGB5P2ZgqEKaz22qzdaTmDGAS3hCGA
YcIuT9xIiZ7bFVagt2ZkQy9wGbNs4YH4nAJLi/bCbUAwyg7l4+iEm0RmWxCHu6oYHwkwymfjYl4X
iwDRrsEMDokUS7pcW7FhybjZSXZYGzh+DWIm7BqrBt+TuJ1f0XZTQmanjAQIHpVXzfn2FxE6MwZb
mBENOeiNX7Il8vo7WQONOXcUG2on9RzJ82wvi9wZ8jttWuyJrPuTzVhf1HrT5E5GJjzVKrbYl8/u
gr8X0B/+xBZ4NsMDZGfcH8OTuVXPUjkZ8KA50qTC4dijdOJM0VCY81xbDONs0cr2ConUpj4BvM1o
/B6ydbkNXPTo+Q/bE6JpoIWzOkb1spUvjeih0sp4er/RLAyKrR1QRX3+gOUHw2Vg07ebPWSy43mD
YJlURClsUXIiulcZFGS+Wt541/vBxNX6WqWt2TtlxsRS37ynOGuQI6ULdCAZ16wE+RPQXPIo1x97
GuxTmtU4f9NxEy4b+6G6xY8abPnHJ0pIuZJh/qb1vyYhHdocjetMeSIoTn7iclvdEHXj7sM+QRiY
hqadNce1IzPjmw2x+0qPTbqu31/ZHxfo+/jxM2uXH8TAeoNOBhIzAVUkMzuhQWJCU6oOqZVUQhLl
2+IV+O0BcEeleBIqGOVU5Xex3HXCd8g/lUN6UW3q7ooznBoXE7SrG7/MGWYJJqmVIB7IM/pgfXzR
AHGz06fR8vfSie0LsAhGhQ08DaG5C/IV2I3EDA2UM4/7WsbXNTkv0j+58EdkJy+IZ2gEpzevkicd
NrQFALzxoYJUAiabLrazYSv4/NvKBwc0K0lWSqW4QUERUevqvyH1yXO2a9tjz3vZ4Dm4vqZQnNY0
Pj7LhEmLSMwKYcvje0JS75GcBALlPIxbkJrsE+kIotkmwKaGUQT43/s2v6ZsXpGd+5tKQJT+N3sA
m0GZE25Ku2be8QTQxeUt4O205Ec3TpM+MPWZeS2/y2jHAVdUndlztofVhTWWRrOquQCvNK7oxmaf
/EiC8wV/B/1ozFSfVAJujOqCbogRAcKtzOHmCT39GhyaOZJpBBHcwglG69GT+ntU8AoB24f99iOT
ESL4LxVny/zMHlaTEE5fO5j9HDM4O1uFs17+NxtWHEK00DTHzG9etZ9oD+q8AiqMHuzQRbd2xXOY
UgNLXKHAYdDVJRG6vzWTLRH6weRcxVFON84Nlor+iIKeWRHIYbtDP+KCjqaA5AqeE19u+MjdQmET
UXs7MX2bNzvhqZh5Yweg/l74nF9z77PCsTT+i202Ou+NyB7obTJJVH/iw4jKujGFOeGyliDdtXRi
AuWwme5zhvgrCLLJXhr8dECe1noAmcRuKw08YKA6eNHN8nOvwlW3RiyNkMAKqRmtVXC442jpLzUn
YuDuRKdfGjaJNrQZc09z2h2MxQgBHcsTj04+RfAjLau5n5L+wc1pp6vy3OgHRDXBwLm3QUThveOt
duNlChzdxRU4iFiME8KvV6NVMeUbSW2xiCzKiDxlbweRZNLCjyL7rxWnxxNoy4jeTiSaAa+svsR+
zsvOlIBCN20flXKZr/JzzpR1idNoLyk3HH7MSJe1iOnRYtc7hcHKzyhciejTP77Qs63Fe/LH9JjG
iB6AP9qO3jZzrxtGlfHZKycAdZWwFupH/s68sumdAfUuhcFL3HesKGPhPhi/3axdj9JNn1APuyo9
56KvCDKqfnr+r+Sa3MpqXLCSBkqGetJhAyyJh1mwobp4ixP1bAhYIB7fLR3keEjf30a5huBOjNBP
1S7f45kRG3IM13Db7EueLfNsydZLumkjiR/qMRR2arBhfoKniFUcFo1Eggbk6nK1GGiGZxjr5rgH
oHUUTjE/GTfwjPPwJmOd1F9+RzBldhn/ve+MqfPouxn+RbpbS3cl9iDMB2RnJ9kuHm4F32PpxP0a
l5YbYZOYs/ua2Srx8rMfHMmqM25r1aJfew64ePud/CZafu7lNNrGcdD/mj1i0Ii4N79RRLAIqIei
VYxrLDax5aLbRIVKZdJhgIP+y9naMpbPHfwySv4FPy6jZi9OsTdtKzn/E+MP/U67LRAptiKJd9T/
2xfQG5gZ6j7Sl3p2UtK9oO+rr7JhDomtD5EWtzU0uNQLCd8d55ZuPFpUXDEmP47VqSrs+V74+ANK
DZWblJ2Zx9+ALa2BBjHYO/aD6mR6W/FTjoWjlqyo5fvHjE83pXZhoAoPDa4I6TPMh1/lTjLxE6cs
kl7JcRrbtx4vqKtZYHbDPSMd4Ur+AWjHz1bB+NWjEEY8MaoWzX5sBk8QHszF2sxFkBn+06bFVst3
bZgXUFFZqqCPOSWMha+1fKAYffmrOjxo4/2jHStGN4OE+3YpXACJeS9PKA89JmeSxYgfyL4KkA97
vDOoB2EDIuhXlvn2lbK0JnW2MH+hF2FDOoeAMruTXGOXctLIblhC07okR+Q1whx1G9oZJAcVBjAE
FW90oZlTAJw8iY8kOsNRR9NGS/A/AWD7eqNH88DprNLCqX47Ymq1ZdWswIOlCiOrjqh3MziQUENQ
1uyYCmwSmMJayiFi6M58UWoGshLAf6aHYkbkAzWCTLCoeZ7WEt+qGZHNJdpMhRBBM+GwkO3vIGaE
DzU0yQ/qzu0K6jEHOUrYJj9/8Mukf9PrxhzvZWezzUw9Srzi6mxZJGvmf3zg0VcCgGQB5QBObGy9
LtTIgRPaH9zCcDminzBdJxdUfywjbgG2tzOYJjVHFQsj1A0bS/K1vwY7L53Zv4E9IH+fm7KTUpxY
Xcrj3qh/aOkxmOXfRCp9/p5vZ1vx7U82bfkpWcYvKndk696yXnaKrTDsESaSrHgJ6jWFBq2nFTiQ
PQoAzRCdID+gXkFHOEEB/NCj0M0V2OSr/NB9LFVYfuiUk+PAbpTez1GGLfXK22ZB66bRUutO+SYh
qXU0df3Ro7ZQTLa78/IkVqfZQ/p4PeOsmb4Lp2EdYhV9UW0gJr4kV3sooxOxT6OXnv+rTATD/yo2
kQinSIoAL0Wmq0kmmbIAdTfhEHIEgIqp8D5CSqHDLC6aDfckNSNXulM0B4S+9XdxJd1U2w2XCPAR
VjnzzE6Qtjo86oLsBoN5ynb1NZI2b260tUG88Aa2Se6TLASSyX6x6Z70S0gtNWqcbgcCDhi05Yek
aYAAgKM1pwQEkRDABkWZwup60g9yeWHgYGgLODw8vE76FUGtyPU1TbnoLUJUgCDomNIQphFOeAC7
3PZvm8azaaebPXmtg3PG4ahPPrRT/94irq65s1Z6CbWEMQdpSRfEXfcWYwBzTqcaLlhVkI+xNV1/
RJeBmGxXHt0MWno+Vjoo3vv3pQLH34V+163ITIoOMvHtB+AF2XIumxqnKLqnhL43JRLAZto1xNYv
+iNz/k3UL2P4s+zOchezDClLHWRF1hPVrv1h4IdxNYBrhUHh7RrYzPVrD1NX2LPcelHoLArskovE
wlWXMxNC3kDg+890pbKlEZeCsAm9SnejwJ3X/4vZtJVWPMBvkroWurWMn94ikoQFbcfYkY0xMwWK
zTekAGyJxZ74lxcLQjisQUfFhkjgZSNAnDr2reY2tZcbuI/QeU2MB4N7aNE5cG83UbHGh3KwNrvm
K85WQeGg0ZSTIzZLmqSKWEnsif+r1fqfPPWhxsH6gNF6eRH3kdW25n5OWr9hUVFcRg7DePhhd6lh
MEI5InTHWPQDEHDyk7kcTZrYoG5ChYdmwpZXU1wFc7gT2m3kUMjQZg0M4Sc9JR1cdeMymE98W0g8
EAh3M54LZLBieZFRd8PZc12HhKqwfihLKvIZy2mGMuF47mro0WY+qmZ/VwbWsDagk0lTyKJ6kJ/a
tLY2/CrYFe1S4yymcBTjn4LvItOOjPXn1zmhNLrqj6WDY79OveACWQ0Bl4KEZcnyjCsf0GBuvDlr
sffwvdIv8rZwEiQOh2uRYDLHAigvgyWjKn8uHCHMVh17tpVyDog3/p0rPohT1Ym9UfSK+tZqTgRr
62esz+wlsXW/sRpRkjGw3fH4JJZfF05sU7Gmb5dX32BQDBFpy8w+51op8Uejw0cXwybObendqqUS
yjaff73tyt0g2/W91b4jgpRr5tCGNiEASmWhkhufYpVw6qOKToT2mjaozpc4uqZCvWZ9iJDI8IBk
Ua2acMom7nCLE1AsnFDelIVu9ggpEKxrGmYrBxPUS2PGiZ3uF9idKUTINYF5YswwmXwDyOr+eniX
MBzUzqUSolTIGXIkV9gN5b/+3+bjyPmOXTRSOvaoSeX247lEJTiQAuCwsPSnxOc2+Ztpu1k6sUxk
GodgBrdq0ycM+TDBI5eAj7evt79+axU/LBXB4pEUnZSPpoUafzP4iifjmwinq4jYAK7Ad+CYCb6k
JsYR06HHtdkETMuISeBCLSG9/5IvVV0OQAdM7TnnKSV9gMJ/FdPAdzbwSGVaHkyRYujXaVVO/arg
jz0xE9SeGZFEULTg5jMWY6rAkt9mi4t2VwEpAwzwvWzdDxsISO7cxi7Fo8BfuYtys9bZaViGtmcy
kB/wOCOBTHxEBYz1yYZQSTZG7QceHfLcBM/AvEOehXYZ8KnsBx+Z1OSsBzVtteXZmPnD90iIQssM
vt6rNwGt7NsJv3ROgkBfSmtF+Zss4J9vAquI++rQW1KwndUzRYJuGicU/ln9Xb29UFmwjh1xAuIj
pHdblk60fOq3uFqlTOkVfdtTc/Izw1FuYP+dqsglSkZvrn0HhnnJl5zwGILTGL0qBtRBlNWWKRTn
Cxo2xrNX9NysQfD4ErYLr2RFDqvabkrhjNwnZ4IukUO0YGv3lw7HJl7L5EPhLWRBXK0CYCpkqsDi
BLuF2hHu0CF+SrA1a5TzGTiLFfvUqLxRwPFMM+wS5aPS/YwceaxzlzSgxXyTL/ADlVPH1hn4SmmL
DYxRujbZAwqJ1Q27lSe7XKh9vPSSzTYUdIhyox4w8EuCbEQMJCFOBtOP1+CzQ9jUkbnpgMQBTvk9
7ItrmOMftPrygqhKHxx2v/vZLbXmFyECvclk+UkygWErmBQ2M8LiYzg2bNE67TFvr2jkGXYY2bZc
/s7/F8yAGUWMODvOW18Y7KH/1tikUf2xWEWiuYQB3MIb0i6Zw0Ge/wLC1v5llc08ZEG8BqM/3lZQ
Y/mPdsYYCe0W7gSLvc6JpVXP9HMB0gaeKqNqkRGQzGo8u9eExGYm0WNE0xHCzMllPHsqAVpgfJnx
D00n+/qcVu0APWOhkhlHW0KY2GruB+eRoTr/X7DaP2hhkTiBGcjchCQ+NBYtwkx+DHJu4CiW0zyV
AUFLnLBwDO5cecxhUDavKVwJCv1MKlDKV4CPtnGVnNan5FnOb8QH8YUFPzk2ezamFwb7znxzgxBB
J96vdGvmMbpI+bNZ3eITgyFIwAvwJPysZLWBw2vwktgykBaJeex0twKTaJkDgMS2+cngRjSPuuJX
ZVwjPKeRMVNZHisdAYSDSgE1BLZImiTWrYxT+Un5kzAURAp+IBc7LpPDynr3FpIAnDoxNxu7Yd1h
Xn7BYsSGa/rJCExlcsTaBOMEvvfg2Z0av1uzWPmHxI6KBXnneOkvslNxR5Rm9fdZs+0YnzIKd5RG
7IUeEGrg9oNrmuZCKNuQzkbYa2r2vOgoM2ATM5vfZCjJB3cAz79QMEC1Yz3YWahNJdgwkokzHvnY
WibKJ3Jw8SSmshG2LIPZdGa06r2F5YCfMyimz4hZP0/AbMexteNKY8LKVQWrYwZcg1ZMtBEO7vDC
tWiO9hTLhP0YxJOa9YFAHHv8YbtA3UJNhiKnt2RaiOm3IGNI0YhNtF/kDFEZYGtcEshzynFemQz0
KIsuk+IZL7zDgecZPv0IrLmwN1nhTBSRHf61lr8jmNCEH8qMysHmU/LQHY0DEiqJ74cuEhAtm5R1
e1e/xV989pMws/gOpQVOKZEwVP5tSGNvzTde1kPtOrAfiSNs7AQ5OuVti+CDzZcZEiJ3Y5TMeIYP
nA+k+sJOQLIwe2xEP7AatAUaKD7pkqE902Bel2fojbCfRa/fYBN8VPtm399bfjZTwlhPQYOrA4cb
aVtcmDhUgfiRctXgk1vx1uCuRzaoUQ+j4cu/aH8ZFhQ7ht9s0hhCzka4UEROLjizZyYyipzhNmRa
hQAVbgNhq03/fu5oLMjkY6NwZ7dxynB7NagcoKqbzZ7YAIYZPBoOpBaT5EWnXEDSAKbAMjd+Gud6
le+g9jsIrS7acnoPeGlkkCbTGzBPmeMhb7T6f++D7KABcXpOvHb6TmubN5Aod4q7K9V7xPfxjG6T
k+FU09FMixnzdUOgPbJlmppgvnSkZTgYHM4eounefBpMFI4S3w4aVrpQlbp00XxRynNC/aOg4+ut
ypMkur2+AEta/7G/BUswhaIejY2GL5AbBZ1V7UymEx5DEAPQsV60dbC+AeJ41MSYalWbK7dpbKbN
5Ce+OFTsO48s63COAnp2fsQEITdCqoUB2o8fbrob2L9yGhCcBRsRkSg8UTASVIoS41Y+VSS6wZP1
0r58cjDgIy72+AyDC1JNZkykBcjYb4mZ5WQHW4tllqDAkR+U9pTG5IS1mDoeR0sLq2uhXHCxMDPP
D/Iv0jgV8tIUVcIiwQRFgPp+FjsIS6ZRkDJ9cnplzlC3Jr5W2TUrUsLxxgWLY2YUMtgx1oGVRchu
n5jGluwvBXc1aAIcESmwYrt9+eXceUFpKGyM1bzY8L5oaUMyiKhpQps+EdU0G2i2OExNp2MD48C/
GC1m7NRIj99sFvhU7Ek3hCQD7QOKGxJaY+B2qHY6a8Mm0X97873ANss/tARZ6xYpy+7syzh8nGt+
IdeNa/3NWJkHH8B4CVCJs5CzB5F6fpd2+TrNobBaBrpiGGPTatEkQooXns8ZlyYX55yhN8cu3SeX
MQLpH6rtZo93Y5rz0+g+WeiPF9Ha8b2Bq2T4Nv4ht1EZaxyJamCzw4caaiZjL147AdoBtGrM06rJ
XugRjwtunJiZLjzUHnEBgz+OJN5lau+AJ8yRjjkBWYvkTBZ9Ei/++j987CSxGhTY/4If+k7Ki+DA
X2m7uVu4SLGNssKYP/QrGhW7vcoIIvB+Mp8iehQjGwZuXlAk6/xUMxACLKSnp+RT2H0Chx+i5HQT
8raTDoWiYd7akWgZgs3glD+aM7H9Ub+bX33beD4Yh4B0JuQ1FMUEthKCPJjzXxaRxY1tyodBCiyn
qboxdS+ZYlMiJI7T0wUuz9RJmGJWuuCaT78UxJW3esXe+Auep9VtapZTHjXHt7QRlrU994abxlHM
xpV65oV4HhMkmCmuWVP+U3ejnbsJLgdQU2Q93PE/CpfgMv9meKr8k9egruE+eu1FX2xYVvCIxOym
F9mfclcfc4c3TzgTmuQjQ8f1p23S/x8bvo0Xw+FpeoDcj4OHvg8EEdCcA+JA0jIW6SXcCkvWNbW/
oTUW/r/5gMSFlxrRgclRzlHG5zlD1MKEBf1J4iHV4n/QXUwJggGKFbdSbLxkU4xgCO0Qx0xtI4Se
E44HsHP0OAvij8fdjDJCIzu3X6Fy6YhSxy9bI8HntZiu2quOKJAlMmWCJYNLZWFNSBhgN8g+YB7T
UxH8iNnMDudoN4c/g3WX+wGpYlLSYAbFA0clDDsTbzkfUXR6rbkAXWvV3MbRer8tZCxvtE8nbfPm
KIfTK1KrwI0waZ7Rxob/qtpkmA3TA1dkq5LMZxZcFqqVcCiQTe6PF4xg63Cp7cnBXKNf8kRQiJ9V
syKyac9WPiw5YPBzzWg0F+VWOAc8GtxVG33r9rfoZ9KgLka8tVuJR+knvk+SFfh7F5IxcWmIqmM8
gonZqn5z0k9+MLKpsGyZwj9OvErkr5y9ygX4EEN+PJHg0eAnLLE+p9Kq2zb/IhqSZ9CYOfa4pXBV
D2q9ep9JFrInLdKu3dJpnpNHf2T5WiW042axC1fSBSqDQN1F9cUq8dnKq2o3bkmWWoEXgA2If4pF
1hveJJYOjgSiPgwiAWntdyLRDoXvYOCcmuPkqjvlkReI543PgDE/sx7+d7TfcE4zf4lytIlm+EPB
DZmiY5b4bB7jQbpXjgD+dzlcaZ+u4YWEBbIh0Cbpp/Bb7BcHWsXxl7Uw0VsxW/NL9f3eMzIsCyv5
x+kMBZWJcTiyCxYIUuT2ZfUGYODx6uw8MJlKrHGsfsVe9EeVgp2YU5zSAYkfkz1Sv4Kz+KViaBLQ
ZDaucA63fDcoYSJObJwgjPoYmgKu5WfnTOOipAxmDRXdGAHy0WqtVacWiA0ec6QdC/WbMxRe4K7Z
saxzmm+gEXNbcJKjii19YTRWvJlvP8TZ9FOoacGbT7zPd8RMloK1nrDBxwVq0tmFPCykYTETIFJv
2SOz/ARnEdI6oPBFYP+y0bdM4w3svahluV1O9XeOVmO6ZtCKfU1UsQ1B3X+cjOWP7IhWs29O0rRd
Y6hFlYs8PjhTw/Fxcd1TcJfuKTwOVnnhnxiu47HyRa90yyWPKkN/iFT7Yt+dmONQMoBYncoVoB5c
V2iuDatg6oQMoEN6b7HzF52p7KJz8LOTisaZbALcO+hFgN1MvjWZ9w/Kw8bnvVBuFBJAl8Uj+oFt
4LUPys+Eggsi4aI5Nof8MWxLhBsMxiBbIrtYDEumbeOiRaGiYRlfLFF9jciv4VzhGuDWY0mDCIVK
9ev8kxxLhlwUPE+dkwi8Lpo7X4OnWsaLderPIUFzgmRQqcStCnnJxZJB+C/6mt/3AV/aP46BhKcW
ls228gcrBcaHfG9gpnvRLuMz2IhrXIfcZdqSffqy3LBLwYn0Rop5n2C0KK5SQA9Jh1cQIs5I18yI
gAwIAAFcY9zbzI3RMlNelyNXNJ9Ue2VpIcGiim0wipgUuSPHdj1M5BOnmm0YtAAXyY/AHcvDsCaN
1OUrFBEgWSg40G9M2RAIpLQfsCnQd/CIk/Q3I3/DisODjGnJ+OU/M+apNkKDl4Omr1Ip/9MWs7vb
NFMTa9E7VspflYDGx4wPvSntfvjhSwghvAoI0JgzhpgN+aqLkwIljNEepiQU7Rq2Cwo7PhHR2TSB
SwW75v47TKzUwwzMHwPN9CgK6yJed9jT8J0QbUCE0f80Maoaqh6untU1YUBw6yHCJotRsDlKEnQ3
TM0GS3o/0UhWJ06YD8mtkp2/yO+FdP7gh5f9uXVI/kXR1KNq997UkfDeX34rs+SeptVIyNnOMc5t
qg1aRvpckpLvBV8PFyLY0g+RJDawYOT4EIc1qnTpta0hldTfqi//sQUmw1uQXJHfatZ6TXBv5wCe
KoLaLSQhKGx5PpQlubrhtz46r79yy4o5esA4HxaGH9vRF4Bdq3oY9V4PHEB2FsUEUZpatikIUCII
VQ0nGAW2DPgkyFYXbYJRD81PTQT5zyxibp5eYeFqPfhwP+RvFPcD1lQqGiujVik6tqke4k3TUA8C
z4/c3LQOlaLG0y/vDPsjqgtP4xYJmn1p6GZOgizKtv6ii6vXcGj4rNRq//bePwwqqhS6DdNtBZuO
I4h4KVf1d8HWm2rjI69oxWdf8IVn68zVApP8POgP+OEMayIFTOf62D7b7lkJ1+Hl0B3Fv0Y/ApVx
UhFV/Y6E9v5TuSoCoVWrbsD9JfbsZr7ORbRM7hqJTo03f9lDcI11t9skS7E/qD3mb7Y7VfwXDaeI
QfMhZLmoYS8engz1Qmc2LN89c0TDnhBkFW7P72p0CzbeIB1ezG6IGySlnpXgy8t1hinjUad8+Og8
AoCyWU3Mxb+hWDxTwkOiUwbXiEh6M8AsnwJdXayoDeFc8aATO+Qo6uEjfr2bvaFsyKP63NCWqCxg
ifoIyQGFrM3iki+QjztyS77MEleBgDx+J07rFbb8GyLtlNGXkqVROqRWRuthX3JY+hZ/4zbymfpP
zd6HQvL3T/xCpzkneWcdfoNgg1Ui3fmRZE4WPEtoYQIzZPCFyAZDGamCqgtJ/k3yg2IpvnGiG+uM
BXE0HEOw/96yo66Ufyoi19qddCatFaucJWb2Ra/PGoLLBgpDiNg+WCZMfZ7qQsFxiNRURAnlIh4P
C8IRplUZNy8uZnCHGsgx8rFYADDqPbCi5rIssUN6RF8T2NqQJPuBLW5OcY0a3OMGly0iF4ul52yt
n2qv9ASvP41kTAT8Kr/VXfEqjGgL5TggFfsdj3Qy4Z2d8veHKSe77cO46bm55l8dNPJFfmHQUDHf
Bqt+4g1iECNdgokFWkKTxd8JC+djiY01ooDGTHrfIHnii1Qc2jCsIxyKKlo7OKi/tIsf0Oj0hP00
AqOP5oR6ramHKZhj4GAJYlAHXW6DdDHGi+JJsi8SaIDxZ+YV0AORfk2ofWIVzIQuWzERFPOr8PTx
TORvqystEYkpQ+LOyUo0F3auunJn69B3YPfiv+CLtwaWZM1xIPXg1Gl7xUDA4iWv3WfmIDhStQeT
iZzvrXXgW9OpUjgWpxlK/qfs96S1QulfhFtjMi9N/XMkwI2xxNjhFIglRy7d0LBBZwA74Kh7ZzYD
YeQkQAE7GtbCRlFBYcsPQsfxf/kcobKbr3A4e5hdjrMHzg3kVkVjgq+IVNKx15K+z/r9oG9QZeTx
cmjM38LhsGelNGj4V6edbqpyj+Nzt1HJsNd5Dx5N58hMBiI7V4Ldzu35Csdsma0o1ctxqWtLifut
R+1kEraW8VOAGiLUqWWL1lk81VzYqYw90QVJ2SS8TMR+WIXmMraRGG2EPsiXjqeJUR2qZIJ3Uwu3
yZSzSCb22wOnRaHi82eTyvIZ1xpBzuou7Tc9zR0hDXOHRjkk66PfSNqe9Rb/Bf+XNPVkw2/c++9x
KbJ4G9fASOf0ygLNDfvD9lwYC5+PcTC5C5ilFPywJnwy4BegNaZvomM8ufyAQlE8EvASFE1c8r9o
UL+QvzAxlci0/Vj6G+utw4+ZQWTmV5ccUAgvxWt77/NNbRn43DNM3OmWaSIYmFPtM1AGAsBvPH0A
dPemiryyJNcOOhhg0Gm4wg9T3qmlphW/2eFlohtCNylYRHwBOWznZvZg1kK3xFeIhQ8kIb+Q9o9f
mz5KYz9LlYTAmitLYWW5yBj/cSF/MeSC2sichokDp9iJzoN+Xxt4pBdsN/gnlkKMjz+mZB2eksbY
kwmbPe1TEU1HniY6lFjpPyptQpFuRDzyWH54GxfJ41US0cKMCAuwT1WKFscoIKx6w3eY2ST4fQ7Y
IDZuw/bjdeXRnDWrgIHh9G5ksR1S+wFEA9/HpBcn2Iw2jOUVT5H4+4lx7Zkl1XNgOagj0HLyfr15
xThtShB5Npk77CYDpHDxNNqj/6Ecx0f3Vg7keNLXIhYF6hK4Lx69DTCarQNEnfRMmbQiB4AG7dK0
iqw9mG/AtBAuQsttHH4etcCIjm1yapeE+jeI8K0Qn5nPbKeOfQuCinYvwLWnv5gU6T0wn/I7TdCs
RcXIbLjkxtem9bJ7IjnJJv3iCvqoKIJ2ocgO+YuRLfYZLCn0ZGSKP1udIo4hKvp4DqVvgtvF3paI
B7Dmb/eTboeQjv5v6PysP7xEzBxeQzoIlN3MzQM7DrAxOSGD6IJPmcbZaZOlvl6JP1Xxw0I2Sy4J
djmsssGC1ZmZV0hR4PmZVe8boD5ZUMuexkve8mda4Xf6W3W+rmzrYU1KrYTnUWdVYNIskmr7q7G1
jsPry8qAHZoz3Ci8ST7uFyZ8gQ9lPXkAbS7PLfGR5L+vGUIw3vpiq79W2YpiG1M2q1d5EkQXuRJJ
iRDRUAKAfsg+a1+Z2Tga+Ion6STqDIrXgLEQYM3/JYmh7FCp0OOXR5mx36X8n0kB6AJzxeTcJOKV
jSNKvAB0oJl2644r697t51f+LaMB32iCDr9gaUe28kIuY2MEmZYPZKLgkBM2yFcCen1Dcwpxap4H
kgF52E/wzoPe10lVRRNKrUulxXAvdyQm/5E/JGg1/fTO9d1U03lUb5RzCuVQwERpYlkK8eT80KNF
pBqGjszJHC45csrCQUuf7maIbBuzQM5drJlT8BJHPYIPMOlTcCFyeSCIrWCzkkvgt7GkA/1DbVYu
9XDNtj8O/TD0EXVlX/zWo+TWZMcNB1h9EJr+Saldjy49pslMaPqtDd2KWRPOcDOK5YY6mwJyWiFd
DBtfL2OyT2IT8v3+liTvLXkwyiiNtNeKTl2VEXrb8eo92JpqBaild/yA6O0qGYa4gwJ9bjgNDbdu
k4f76uCuOD6ae8aFVIcv5zc90qqhvaCuwfpNn5+y31VsvfLiBoI7iccOdz+iLabmCF9pUy+vxxDa
o2ncVRweeANGUqExEzImme96+YZedWR6yHBF9T5UktZm0i3iuvSMcfdpvGIvX1kca6xqeEyexQOi
fLTTq9MAsKBhlswBME03uWFzwxbx1nyh+w3ZJxYWZ32erua8oizcf+lcuA45sjAxXPCfT7pFVNVk
+X1chH4Maty3dKrmv+BnktoNWqu9t1Msosefhp5WylaMuT6JE6fotH/Xn4lCyPCCPGLdKvQjEZYw
d0Z9Nf84PDZEUcbVsciOXXiPyx81vwr9qeCS2u9wkebidUweaH+hf/J1RzK5kkhDyyVnKhIRVMiN
uB1FJA+3OUOJ17CWQIPTu+HF34qoeXAHb4sIVM4W1BU2WKfb5SzHI+M4Eagprg6DuuY/4oAA/D9o
P7PhOUKd74ZnCW1aatHDrESdEbGjAjhVT3GO94OfYgK9NdWphkWB01X4qrTWKRCpaoBhkYzqyq4N
/3Xyj9Sfstc1alf6i0hpNi18MfFB7a4J3pBuKZTrIbZQn8lOEa7k7toaq4/OdcrMoEMR1736hSg8
YmlHuLMy33OhIGQzul80o231JIohnO9DHrXE2ITJUhA9o9yjaOwzoo928HVHcPJsl4QZitAt0iWh
XaNl6eOr0R/JcQtEH0mkhjgdqIyviRumU5BsBQ6BPVZRxHTLbO5yjPPIUpZr7gVgfKFYPR5jBAPE
XR3xE816R+eWZ1OWepNT+oFsWQwOlbFB2MS1nE3EOsok1WN4ljtF9sN9z6tFYMIrv9YQdm2YbODZ
Uxc1SbGUibl0o9eBdLn36AZY+vb4Uz7rWbFs5qcKNvBXKzmIJCge0M4Mr+tIQbPiVCyP7dsVult/
Do98GEpzZyMoMBDCJUDdMCx5WwX9kumrj8ei8bPKEgdR0huuQGqXzKW9RgIP5ob9hrhgKb7QjhMM
opmgGyll+e8+RJw2O3E8iniQXXyiaf9lwBMNla8xccvyjMn4iwqq7KZlL+UQpV/abWbxjiTId/1H
CjslLOXLG2jBx3E4nwR2rONK5s1mfk6LLoO5u4edjTJIj5y3YjEeoYCjKsa9/m6RaLM1XUDRciHK
8cFPFvtorWo7njewpoxmy86rkLY0+6Sw685LAlQdmMPsgkFfxz16BWtqxYQsNduwugbK8SVuMMmM
+jGE0+gYaJRSojGIe/9qxa8k8SOeoRS/GbmhtRkDD/qPpPPabR1LougXEWAOrxKDsqxs+4VwuGbO
mV8/iz3AANPhtq1weKpq1w6pHeg/WbdjtdXSS2PTe4GLpqW7RLbL4D19Cl8kPUBdn6DaWpXCZpln
07JlH14achzfKQKyPWHokuHwZk22ZLogWhEqoiylJbaHK2hUZCxd/NIosnUxJmmlyp9+gNnBmpC/
AnGfvJ/YL5Fx3nYv9b/k+i7Zc4apP2A50hExXabf+vFAgSXpdFOgT4mOUXqiLpGGwwzGdlDEz3if
WM4xxEIn8BBd8fVgStmnrjkBPVKzgM02SNH7+hj/ioufl1i+wWgEpIMuwy6NgQ2V+BIduanpurhD
qfdXJC7cdVzPhrEDZYebSTPL4x6tc8zQRtRp14FPZh19Jlgcgvji4xITzvifA9DSLl+ryxG8Ltgg
lkJFCf+McaZ8g/fU4+hjl0QlkHHD7jYvN+My9EK89pTYDZdNOAvzDVVJMzFecdUlx6caNjTk1El6
C9be03GiwWdjo579/Bp9Mg9Bs8PhZ/gH1gWbpaH9WVF3NBRCKJLrdZi4wuIBdlC4eFfw5upbchJx
Sc521ehwb33T9gLPj3bHahKqnGRuESVwT9NUQGP4Gc2dP3mmyt8seDGuovkZp27eygd/AP5ulnHI
kYUjqtlF9QmojFZGw60Ek0q2yGwlR9sQdmPxXjBqsuHxpvhZyxuwtuV+qd+4/2gPoF9Dg6SDBhcW
sydIOjeEQbHmC1AxOxP/oLf2LSxeTA9WZ253F/k7QBOiTT7nGSlYDXMLMYbuzgJ5cKm18ZMTfnpv
FHWQij76QtBEgiUgXgCPNdrU1W46Cj+iqrIzP2J1jC4PAyE24qfRWtyP9bXmsotssE/ETja3aejF
3FmYL5gnW9upZAmzaXGQw3tso2WfeFtAc8N8hfEA8kdCrDdGoDGeLO0Wvt2ZyB2ye/nQqwub6Uq9
wPGUq7+pdfmq4cxH0JO8wFh2/nx0YORkwMmcSHEjcMjhXuVUR49tD8bJOai2LkM/ItPPNr4TUjTW
8dn88jGNWwLVGvpKkrBXmL011ckoN6mxIwyPQQWXYKYbPAV5c+piEYGGjY9QlneIrTRtE56L+kSr
C6dA6j23mj3Jlr+kmWDs5b2xVY72xACN2yzf3Y/oOy3/wY9l4ME2je6C8YjlALwcqhUxQwxkzWbW
wCw8Bhc6TaHcZjMg3JbYc+5EgxudfEpgqxWyKnh1QM7oZ8F04fAy+9GV1G+qDnJP+B9Be2tBxiMW
0GMRcJpPXiXun0ttbtcAGFJEUsZS2JAEFoTFslH5yJVVfIge7MvWfJVT6iTjRiWDxdFe440JvwJY
KNYtSWWafcczleTmdD8RRks0rSMNLvZjyKUya89NMFc7JmqWw5ByuQbKtSq71wIIAf6FMyl7C7Ue
WwY25g4foawvDFvYwRap3wFDajr+wXfmMad0bEfwHqiUqG4jGBNOoQA77tUPHh9K8oSyCR4N3hjq
gW8MgZ7YnVWiBpgviBFXSZB3xGDTBBvTcFilRxt0USrpKLX+mSZrKihEm7coWXoFNH8sqfDZkuWP
Kn0Z4lvIWl3AaGrnoyelpjNHA5SE20xx1c7m0lNL12SXmZD14gJUQLioeGDoEAaXaZvIVebzhX8D
m3feNdqJO4iYFzSzNbhs6mjmrrAOGL0PSFNayAQDSsZu2WH385MvqKFV81F4KmyxahI3VUbVef5N
u1cCKt3Bt1QfDDgyMkOmbspP+w7ZP3ifAeMTqmzPjnVEw1v27w36ah/gAaGTKn0KHPmGNZCAcKIC
9uYxlBmS1OAd4RQ5LX7X7HXaxRjoL6FvVbZTcTBp/kP+gVh+tcYn+p7cukTFAW1MUF0DWpDfLPqX
EDwkLUkHMaCcigD0IdYnsT/gWhFB+Tox6sOD5qdyiHdMEL5n/iH5e+ueElSi9qD/TXwhiKlN7H4h
tKCeZX/DbnyFb3UGWZHoqd6O9jISOgQGrLsEF90lzm5EcIBqL+F/NhsTBCAMM/FkuT2YuwTmg+Ur
Qacz3VVJ3PV4SeNr3Tq19UjTQ68vqxEuDpWUWfltwv03Oy2kdqhYmNyXLv47qaeZXx3gldhfZkxI
1C3ZL7V1H+KfVKvXXP+jdafaCzpxlMoG29zqUfsfyXgxdGNFuw9A0lSHJIGJRC+865n+KjgTjwiD
iZAxNdwH8pZAMq7DpLtSO+QdyRc0QOE+nPYS6Tks/qB3xdZ2OaSDnRjvhOSU9Uctvvxs18hH3DMR
XOvKhRAwqo71Y8bbPAVR2DIaw2qoMl7kuZLvGXbeHUjgUeRbZhI0nxT0ovQAHHG8NJJ7351yjDIH
mJf0fI/kM7aLIyVXsGwhxygKy79Xu1A8/oW0ystaWKFT25ryxkhc+TjR4OSbafhXZqe6egzCflAe
WnaGOJRP2zqgxeZqT495f7bkT23eKZ0dIuPG5yS71elWJRIw2WKJms9O81viYEw0NauqlTI8jN2M
gP/UccETSAP9y9h0GpbalJyXZNrKnwWzFnUEwgNlXWzrp0TTxCWFH/tgW5rLvyNcOOQgWQ8ZIT8u
ICd+q2Ha/nzDQNKqscCpvaTctNmPX3sVBh6zZ02eXOHVbY8DhXFjK5kdVlezfZOACvctkCutvLyH
sBycS1yiZcdffMtWremwQQMvZ/MuyW5jkOeL2882XlA++PDrbnCL7AjILcDLxofVteIf3cde2DP6
raxsYqj3oGuJY+G1ToOA1NCBv1d/VsS2FRjYOnppGwzz3hwsCxaYsnhQndsm8yJtU/1qJsjl0YI3
7DeoCu9G8W/Np5gjIgBHmLjyfFDPnIVk4qawCgSovxDN8b7cheWzkmx/iE/RsBFwV0aHzsSA5ffg
tp1tfTCj5dBJeDJhFfUk+loR1pdS158EQix+jI6tPrzyQiCgpTqpbq27Ucn0h57GpzLHgat1Bx3d
BppuoXom6TngwoDJki/SeuUUA4kdZHXfQzrICBWrcAt1MehP2r9Z/WkA9fDQ+m0A8fQYsy42Ajl6
qbiD/QQSI3UfrDEbMO5+X8g/+XSJk2dBAWyeEucqApwvAmz2WMrUkFhQDyUYTqTDNscfqL8lDY5J
DhIzLdmIMhSC48y3bNa7SCRGvdM3msAM6kjlPgcnwJDn06jcjuWJPmHXJmz8BscrZ2pvgUXiymmO
fvTxJ8mOTY9hp1fiJYxUWVaPmbAX65si7uduy64M1jsrkdAbk+/Z+ieZX5VwED0/hpzqdu2xQ6YL
kQw0joifmdPa0yFfFv3UmH7KGUSihcaVsaEFsyZZhRGyRKt5kevvYv4ksw8hg35Mu2O5RC6rb2K+
60hlbuVXFhJm/BwJvm7/QmK5WJOxXRMMMn9Ym3yO/jUed2F+HTD3lBG2XCJWVQhgRs/65Y7gKALv
3gzuweE44fbM1HMuE5t/ILPvdZTikCanVGVw2QX5VvE3s+gaixph6k5GvBeTe4BmWd3ksN/LHT8v
UDeTiMMEXIndSM1EQ0EwGeoEcHxhw2MU1V4ZcuF4oYXV1DrCTGJwJjhIdMPr8pOUphlQxO93Q0Yr
h/6rsRQGhHQ9ExBYwNrq6aOme968yfCDlPjSwwOq08v4vSSl+QG7RfUszYdCxPlfh6wY/quY94Gw
e2zcdrP2Twb6aKBmtDu5gS3+0ZcfA2NaIULbiXAbYh8Xs9CJ8WMR1PsU7uUabz3oqMGe/nh+ZTKa
zvBLlU4COhVzY6Uv5PT86R5yGe6lEn85Ubam/Ey7amAlJ1Z3q7m2W8v4m/yF3PPNiV7rmWtwovHs
6IiubT0Bqb4mvYubYCu1DJLLmNvca/zp6YmVuxXcy+RmUrq74cC1EQV2KG7mgMATsrpBHgSIUvG5
8j/S4Da90mw3oOUT5vep4X2B4gD4bQft3I+XMMEYr/uaVNecgcecPNhiR4IvGRC1EpAxu2eFmYxv
ffgvIj/QQ0BrUqoemboptVMjf9XKSYEIFJ1GYpNj6sSGhzHGDhANQZlfC5Yz8FkK8zL1//Y6/Nbm
Nkv7Sd2G0a+fvgvssjdWQrX2dDYCxmfAf1eEH2L1ytmPEbADAuPWWI8PmwIt9PxTZrt6wWYHzDPe
UsIEK08DPFCXx77AiV5cj1BrIEoCdOPLsxFVIFQb96UAE/D8ICg2TuqkE/WS26ge3vJi90+xyENa
XYIe/BS/CMIAHWNRhYd/0+CG9bMsIVoEcD6huYYq3Gau9IEVMLvkhToPmammuUCtml+nfIu5C6vO
5CnwOhjSWBNR/COe6ppEctav5/EUB8cM0Z5eQ1LqvDL+V+c/+DpXxEIT2g1Z+GumEyvxv3qJyoML
WW1vteKN8W8/3Gt4Y9azLQ/5ZyO9ycv1iY+6aPTlLtRpVBaDo+o0KjujP5REq+WXePjQ5vdC+or7
W1+9+80pULYspYVwE4t3RbtlGeIJbpowYed4FzEGKc8NGsZt0Xom0mSa+MjmCW6jE64R0Ql0Gm9M
swIO+w6hSgfta2rvdf+dJn+WWf4zucwKdJ2YbP6pk+/5arsegS8kJiWyRqC2wnyCS0Pk+jTcyOlk
A8iATtyGpfCZ0t/mmHe2QAHBQ6HPHOV3oUD4EBZrsWRiXTy7UsnWm1NDblbKktYIcYtkRecykeBj
nIRoNC/qknzpsM7ruY6SZxPvLWtxaDA1NBJuk6IL2LXlvUNoPEp/WvrVwE5oIEPgNhYoNNWIB7un
UVmOyhahx2Ogpzj5zDTSYLLVB4IE7z8IyTardw0mDu2pmuzIdBUQIOu+/Ix5Sg8FdgPFd27CTano
JKw3Xd8D2ccsqoFwi2PX/yvYGXuWzn3+HIebnvMJE0lWEv6G132kQnPxRIugq0OUH4Pk0gkH/AKH
2WFk4ioryrcJmEBIvjUfWpJxEKKfzveRsOar0GB6XwW43w4bn2reyNp3Qlq4mr23/QTTgaZNgEVs
MtEhJUukEBYUDFq6qAmiOpku0RsBdSWgnq5D2RooPyWk64lsH3gOYYCVaXjhLstGmBFosMXw0Crv
uspyCxdXEaFaxm4xAzhnYquZgflUohGRBphcJ39lhFOUKJHU47AUsmGras40UB9ZqzUEmCk0RkgL
uNKmeGCOgFli5Leu+Cih3VggJ74OKBDdivCT8B6yJ9/IFlPSfY5zBdMQsyEDhpL+qf5PupAymj8V
z66SnXf2Oyl/ovqrTsla0PC35+iZSKDrmyS1q56JpVvuoJDpikVAz2gNGcPS8eQQl5HlfUTdPNEa
Cla51vjVXUY8Gux6qAIyg5IVLt5Lr7pEYQlKILebRPsamWsz9Xu4Dax48/lLq/nvFA4G5MtKUCHl
A1dLI5Y7+bossXKC9F6xk2r5XbL+L0ZnWP8piz6MTgvqrYagfGRmi7+r+VuUgPy4UrT06ZPmLl2J
RWQQaFRXo2/bYbi3jjTVS5AITTAgZxbjKZxY3E2UZQY9J8jcJdhZnoCyGQPNctOZR+gXkLwBegCq
IxcfEzLP4/wppyQJ4lGNJi3ezP/S+prgUOvS98X7hP4AJov4Qau+LUjBeksVV2QNUQpPbgKb/JEa
C+LyGJ3TcBNBd7aWDE0NMu48ezLUP6RnrLZK4hNyVnDPeZx2tPTVTi4d5RcqR+nV3khZV0034toy
kKd386FH98ZCPMGn6AL1X5lXxXZEYm/736rsdH2IfRYYcresisMdG9gA9mJiI0mkdyxB5fpTyBdu
ruoQ/0GQxOGowGlptVcREAOrrcoZOtwrw+U36vZWCYkPqT8CZyNJWBUwimVMbyqpYYMdq8pm0vFF
aHVYUJ9/ELKZK3BowJYUf0GeG1fI7JGweExTrQuXmqydlVy1p1TZjQlWN2K00jIEddGu7VA4UMJq
hJAaGDPq6vog4vUOn1B3/Zgkn7PO6xWMtxaDGLch0At8nSKV1/A9oVpKFvw2xuVskXH/4btcm3Dq
EM8JoZd1KMak3wSOj/GlODgM1TKTdrI4kXHYA6J4QlYBABnYhQwf48m4YizpHKDn4EeAq5VdRjsf
nqI5+1uRvkzcxASqbThJa+ZCTTD2ZhDRNDHuqyT3PjDFa6mz9bgNhPvQvwm8FlX7osGPZBZ9sTek
d/E10sWXV4WDgVXpXHz5117eoxsqWCZuCWle7Uj2CuZXSYLax2CxklEgMbBj0pgcuahNhwsWUpgZ
HH1pB8mIvSzmFKz440v+ifeCB+qgH8mU8cJjdJvu2lN64mmztTzRHfl/hVHelsQtKa66cOxR5JFZ
t9jAosVeIzUJPrBikJvlvgpgQ7SbAjUvCxT+GvwOwiaMI4YEqHrYhazEu4qIDPnULwgW9Mrppr8L
6A95tXxtXeyKvquNdl94Nd6PiB+3o3YnaXWmN4a0QzdAUybQ02YG/pu/ar6lhVfSbw0f/J6om6tS
uCbsz55sN54lmP8B2ehHlZ1Ev1UQvGMwAakeFqDwTCGQSNbTxB6nCc8MjbiixbvU+J7bHbaG2RMu
p1a9i8hkQHISvJuoekn/F3XQDRTNC5fklO4Nw9GF3D7gY7RYF22JaysmWzyZMl0ruqySrszTtij9
e5aeGAKzwBFL7G+Qa7Sy6BgQFgwJdToF6FzFO/yWRgq7SZGyop/wn2E4Pg83F0rK7a8ghs5DUroe
nMvop1AIKlgxwCDFoa1UuRi0N6YOZSkU1gfDEaoRhRhEpA0LXWGt0VL8jSRjFO7eimx94F16UNt0
UK2W1EVoY/iucAOGEPhzGSbcXwl1B1L4zJXYQJKMPrLkXLCQDPm2V3/4fHl8+nw7kTvsO1YLUrAl
SrONn/m/hpPc2RWxywUOU1B/GsaeDmaWEf4FnE7uQsZ9zbNqEA15rwumW3PTjoB0udSxo6uw5+HO
3NbHid49goYnNJONywtMA54lfDLtfAeE0fHcizALY+4IHycJWcMoa2ZLMntK8sZHpY3eE1WIcRi+
1YzdJb9g/vjaKYj6mfWfCc+Zortgi2s1Qv7M+GGn4veAsZb/N0423qdMXwE6VI91Yg1BiOo9oHBd
S+M2HxecxlTWcm23vH902b6DN4mAGwM1DfURuyrVaQJWV3h+2iEPUe2GglPO+HWsG3A5RPkqLyRF
2QZvK3IZOUseCZW1gN0jOIIliNUl5ScheAnrVRY/tN7Lt24Wtv7dvQOAgq/GmVdE+BJjK+qgdAGT
AD63mAJIiPrAgodVH57wYncfOza07NMo4tgPXIhwor7j39vC2Q4c7cLDE2QMbyx2z0N4bWKTtLql
AYXItkjL6i8t2aYEjJgw7n70DRewRPVwY2EzKsgaqL7jO4T3WvgNtM9KObcffnBuSBbKyTb/SeOH
9GMUdwBgo94zUmStrbjViaWWJGMLS/YcvDeY1QvzBC0TZt/IiFAtyn8dRh1oYmkkFoleTZv8LbHX
QivPmhIqZ+iCZYXqyiAGjLAqaX3pCooregq3LlzmKLo4tbCtyEuRkWcr/jSEcY08RtM1WaD46wYi
K3PYFeyvM90ecMt0cfAOSCgmfA890YyLGWuA9cLYHuH0r4IfXs2iA4REgxUCADqsNR5hANZg+Txk
bZeVTqF6mFgT0liwsXMZI/KQy3tN94gpAD+l9RYGV+zCrKlA2AkkWhvEg5EknIL6ruF2UTAV1NIs
w3qPMVjYfeXzqlPX3Mr8BUfJRKANUg64wpgKT5+6RXwfKAAyHPoSXMzh22FzyUPyolXjz0IoDZH6
RKuWP44OnDl4K33xzuRXcaMIZr94eqNCRMAODw3JKqKiHNqUrRC5hiHi4trAgV1lHyG+gpGdfeBG
q/1jzqMfs576K0V7RmvyJ//3K8IGoSY2hmtNcweVb4jahKZ3VX5Jf2CjLQFmsm2F64bYtx2ehz6G
Z9mah8dguYg6GOdTODuojAOHDq9FCay5FG6LB7IhDcaeGIlpMgNbISqPqsf/cHjbkgp8ULn57zD1
fqfWHqBOY+j4k/1Sk7pfXgZuQfwW3uaMlhmZd+Zkk9soa3yW6D/rr1JwOtaP6GoPkvbeYq+AeAqK
uGFjI60ZBGk5w5t0qjOeNchiNr0CF0IHigK75h59yAh5oJVn+wj/fKRxbGxCFy622a8rFK3w08bF
02n67dHaYcvJMnMZqe35j/lAYKQYsIdgLe/JSN9Cll0eU0CLGXfoDTO8tRUgcEXAoLwuhDXXJJ2n
j+YQq3Pam3FVwCVGtMuOh70griU4T8quhlJago8NwGZzzImpoxwxfyuQr1QPGAR754Ld2q18cEix
bjX3gK0B+Qd15K9w44VXR9ALVqEybImNb3rjvMFiMart0sAR0EWTFlDuM4yA1jqgK3DQoiZag7zT
CRUHOn4DMxRWyvwM9KmYwWCcxwiAn6my47Qnv1wsnCWsgbkRQS7z9bCRT4VjsJkvAerX45q6qL+A
WmLeFm8U3dzgFDAwjpzrMrcBTQKMniIbc3cubeBE0jvpp2cTSS343tFHyJOx+nTH3LaoPfxwvEpn
V00OpLNzVBO6JCw7WZ6SIIk6+QRoewCFxpPINlXWGDC4V6Z4iIAylIQP4Bk0Nr9KS/ZTfQOV0cAh
fyM29Rtjn2Hgy9ZNgpFgh91CnZWxkT5xVdCsQIo3fRTQdgn3NXHG2Msk5qF16BCYYkH7556AauLy
bYI2dM2bKl64F8X4lSrPRcYVcBjQ7BymiEYZizuhPmqYsSD6wmehZg+w2BMG1rIJxrAIxiLKP0IU
SSDbAYxYNxNhNOWopwSAiJU/BpE4NkJNNo9s/m2dRT6dAZxi5s1/FuCsBAHqmU9cFzeh5m0yTL7n
XzzlcN0x7bHWUAYYNrRwPZNOocJds3OLrmst42Ml2zlLU2sVsmjHj0J5JpbHiWeOw+ybOQs517zp
/wCiewtQiP0qR2Q1foWbKbQF35mg4CONghjL9UYkAJJohKDgNcohEHao//HB2/JdEhfr0nZqLbaj
lLxqdEP1PS/ewvKW9KwB7srnYCBucpAD9/s4xrUJSPuFSDRVQg98W2w+2bj1zes/9hkhXfAEoP6r
/VVsm+3k//tWKXi4kbPL5TTAA9pBLR5Q4LMFL22QQPTkP4tzA28W5EgBb4CKsYbj6S9GgWjPbXh8
S7AIdrYDxK9jnh1MFuEreCf4DEE8ps4uVAEnplv4RHcfPeb6iGVEa64UNDar6F89HtJv1M0QusOb
gMky3YPkcM5gSOO0sPClq8mD8g5tnAhH/hg2QAj92SAw6COfgISlbuOX/JNKXy14Ii5UnXFagjl4
EwF6joIpy2nTo0b97Nz/q0kzySVZmZAvPLKQmvAINg9+Uw0WdZWWLUBqg8njRDz0B312yKLCABLS
8WIuw8quogKtpHtHC8XEhcENF8tijhUivsFTgEAGEvooSuG6R8vKfcmR6lxExDFJkeSW8JlgG8KC
lWM+blmsEjQa8nAtC1aYCtNoT5/4uvFr0K0CcKzFLRxYyjObC+sS3iA3BbEtVttSeDOar46syrNG
0ntzMOAtt2gEJVwUtF+TdCjSgiVIwZaheCW8WUG+MOKEkDC0v7SEo+Q1CDCkxJPzu5b+Mxs8CfF2
RKDTb5rRtaw9axeKFXWmwoGl3XYCA0MIPzzjScJGVo4e+lxhlivxB/7zoaISKep7316zetuita42
CUIUrOQCtgj04v1GI/xAUHdC6anSbywc1OCrqzeKbK7K7qu6dzUed0BHsL5XORdpwNmb6I/n4G8Y
/3UaGV3nSXbqBtEg+z7tHVSPIMoNzu3x1gIFdnVSZgnjUq2vPGltP7yOw1kTThNef/CTTRoR2aO4
FfJzxgFR4fbdwZvHoSUd9kFhR1+afo3FF0yYEJ1ueyi195wPTrIrWJ14qN0166siQA8rlGQrQWIZ
Lz3HscHcZfZMV1QPVX002wqFE+3J+FX2mHfj/EYBMB3xo7pEAxps9aVCNuqPZWnt0QKpxTGOCQ48
a7o9X9mHyDnX84CcB8IHYiTM6yqSOHtCTxgo9yZ5dJlf7fOCIsOVGM78Zyp+FdwidBPVsQ0uVc3D
8CP1Bi0aYNeTNllMPk2mIp1tWa6ayFF/ReJgCDRp+Dsck0AFskVPeRvwcot7tvohOvfqy0qPE/GK
+c4gx5sLqax+ZPGt1PGVkS9aSA8n7hPEWuGjAcd1oPZlyQFLhM6eyZKAJx6LjoqXO5ZweOwLu5rO
D4N+MLihOAuqSwXViTbI+m1WIShwtMU4hsU9eJ1SvDqMLiBfrwsMLJCjD8bZgKdKcxOOJauw/VSG
bhM/qiWCp2LVS9FGChXsKbE+YzSLUEnZKcqRKr8saLL8wBefZ55f+UChV5lg34mtDOgxZBWuMLDQ
rt/1/w09DMwxuewfE1s4R8Djq543AboJfs9wEDEVih0Uukl+5ruq3FK4ztJ5M6oR/rIVtiSnLnwl
gkQe182M9xHcMp9VyzWvrwqMqpeBYBJ3gZJNdeCARuoWgOESNAhZ4sMvzmBX+JYw4frfRvaqZbo2
vtdwr07ITjmw1945yD/tjHM539dqhDxHKcQa/5ziHVS9Rb2HvUYLt/Y/23KGK2zJTK9mV1br+w8p
3bXTw3TLo86cb7LmOYjzYTOj8opgPyCeqXvguPBdH+HmlXgMFcCzGxnmZGcSAOgDqX6GipcH0rp4
g9YcQllkKIFmREm1/toR75JsleM8KA1b3SDqmxcNoYtvt73o/Tutjr8qr1OzUWd8nJS/TvsVpnMV
PbjRMi+38ezCBxjBrG0iMVwMMOjQajr6/tEgbhmb73R4+NVxcjkO+VeGzx2d2wzDndPBKyy8Ydv0
uyBeRcxZIv1Oh5/NcJ2BnrWMHIl7Rn85UaQlCd58t1WTtY8+Qwbz6jW7hvBLhuHIPALhchxYb6Al
0uhZfByV3kX872PWoxmYHU4+ex93V+bbyV8l2JXF/OpiGybe37RnNZos620Ne5JVDAAa8XcQFMJp
l/9L+Y9NWB/1yJVTPWAZWAyCwTmZDhOKgFRl0sdhgJNGvB9sX2Xw6p89bQ2cG4wOrAILAfdbwZ/S
G39N7MsQILHhP8rL1gBvDCCfeiExmO1e1eBm0jtzsc4hPYiNPNGH8clOjRX8wXpZ/rojAXl8027l
b88g5bS72vEgRJGqvERokpASXeSH/lSfkEgT19iEhDDu/8Gg1VzogruNJb/q6lgXd3C6+hdzlgpv
A8Ce9sg9R8l90zA38+bZHt60XX7lyLJt5sNYmSfu7+zmb8LvnK3oqt0Eyk2qCLcmlQ1+HPlR74th
lFceBDbY58Tfy0eDxcZKoG96oKw+p+7ictEiSsQtA8gcGylxsTnAgHkHU2HPRlEbMKI4VtpxFMbV
BDltGsnJfBJ8AGLCOWDyNtOL76BJEsp9n735GFgQfyAcMkTfO4ob51C9s7hV9D3IWFNzpYQn5oxG
fGkyBslcD6Ij8ImXBxbpoCI8nwzf+ZHQpfBXfCFA1YYFDxFCSGDtOVO3VnuOOVnTTwMnZYm+o3WH
A/UV+XeYLOFnYDAaqKtGBQceeq/bqLLlAd0m4spuSk/uH9i9ypLCEf41kfqm5N2s9I+uIZDb9GQf
p+jswcg5gEvakYPoLcTtIQbcXn7x4vUgwEa13GntKx4ISd8Gni8UEMCAVV7o47UG1eYa6mJ5g/Pe
qW+qfzXC+yB4scq8rK6s0uY6JHJYOEMyB4IIbJMmgbkeO7BTA7qzQmbzIJwAjf3wh+WT5n9Gf2Hq
zojK8NTkyiQsILVdqecBdrLwnLT/8EMZMG3c39oJbigA/wAxFm7LE8vIY2BvmpcIm9t8j94Lu320
Hb07Zk1J+t6VWMBCJN6m1tlaqr6d/1SOik8d4v2z4vLb2vIWKtuUt3wn0JuXma6D4Nj9jT9MKDia
H+9Is6BqI+S3rjoiJGtkBsebsWHPq99HZCQP2JPErtsr883XHbrDRrjiXuYg0IDRKiBBfVFAjdCz
6A94GAtW8gT7UcF3+NR+hKozvLQPf0F1xAyd0qGV2NuvLtw+In5H5uhxSL5lx1q56WLhWp0CxCRY
uUXfYbJ05v/ifKNDMEBXAGtP/vDtf/VLx3DINaDfYUW1QhTTxle45DGvQYAd+JOcUCSi+hg3dKoK
LWlinmzTab4jFAmX/soYBLwAVjj/Gwin54FCpdmuNnj0s/l2sHWKh8XbDJSOhobhI3fJPGZxBu3d
T3adwwcpfsajN0bPeLgMFv7K5ir8xHcgXsHZGu7Mwta9j8FRUGODUwn4bn1i4kdLR1LjSvvUdebl
98j6GwxOOdfAKj6ayCncWWTpYyJ+pT2OuW8RJW7WLfK1F5S2Vr1R70OQK/y6JDT9HBVd3d6EDwgQ
BVxEjgj+WYnvgQpbwMTDOv/h/sBbG0vWiAtCPXVc4bCmegfRXc1dDq+KmwN3OWkLNG5c/eYsVPvh
Q+Ylgar9cIkOFsHang0kCPEaIy0weUBK5y29eeKZUjlwcetr6LmCM3SrB5OlebPW5xHtFKQp4TAj
kE+Osmor4kp59aKbas8Q/Jv14w/U8QHuvDsoO5DnLbkP1pkHgf1ft7rnLhTYrXhTZGwbToLlwg5P
HBQcLZ4P5oUwBlSZoe6IAAdwhAqiJ9cpgFAQ/IaMwegBpeRgnfGX0YzHTF+Iw+PoGjVKB37nXgA5
9tJjypHL2UpsJqyLne5bpSEv+rcQt1q2GiNKEtx8xHKnS9+S9J5eIsE22Qhq6SlWyTv6VTA8WO+Q
mv9Tu5q3/GkmfCrXmWYViOYIaA4UScPcu/mDg2Yu/zhxTZi60iouYo+tMPAgYpePcK8RGAPWz6UL
a5ezudGQJaCC/a0ncrfJX9rW4daoT7NwwjokhcLiMILfQBgYwpNfdVhTVGTgaKfDa4ah+IF/xU93
V43raLJ1X/MqpBGCpqtfacKEDyAkAQhKvIJrdndz5ZTPMN+A1rGC8XMXs64FqMKQM0Vt9MIJIOIw
WsGjFrZ+gZzvUeRbaQFAUo8+Y/Bh6bsTu8IYh7bdzNQU/JYQ9PVHGq5BAkfRa96J65O/IWORUQyd
gTsedst0kfSXiKO7uVcqXoJN0ita5htLSOX5YU43UCvjkq8eQbNJDhHxVGv5w1RW5gdHZEQ2Q+ES
yWuEHE5l2JBJjFaDPBjROZpv0CzIMJrcec1sMZ9FhMDAMnay5Weu9S1LayaM5dQ5EGJn8aA1F+VQ
QsBnJKeULSD9mrU1ma1X+H199aZZ5grbI4gl6U+A5iI5l4hNOQf4Fj+62ounnWDTKcFVWhhqPKX0
1DcL7SZXI3BYegQL/6+4ZeNBg5TP8+fpf5LtdtdYunL21b+JZgQWBSr2CSEKreaaMzGio6PBpJtQ
PcxqUy8hTXSZ7Cf1ppJc4v8btDcRVdYtlX7h7wgL3kBcVSG70jcmfdC0Je0L+TsS9qw7Z8qt6o6R
+dX4G+DSyj6gU4Z2pv5O/q6aTwf9nSUhpM1Kg2exAG7MHuNTQGLkZff2DN1pyHb/d6jHRWe9ZAPM
a8yZ+i0/DU5cgN7ioF0YHZAOGXYBSpWfTogRbVnCnG6bZq8ZsS92zALp0qgbYKhdZPzY3FI6Bx3r
ENBq7Myxf0uxsbXBiwYa6+WC41v36t3XIL5o8VVtXLXqJaAi1xg1hhNblXRb6Jh2686A7vdrghc6
4bgTXibrpzB/xeRLLFRY/vwb7i7yXbT/cXReu21jWxh+IgLs5VaNVO+S5RtCkm1Wsfenz8cAg4OZ
nMSOJXHvtf66NEBEFf/PorGi/3CykEAQHy2G1/7Vf75kZImkvo9ZWtmqiXac+SWIt8ddkgKfnSEv
eqhIiVLebqU0l9y8NOmz1va56jTACOSMfgvtA/iWXQGZR3atGXrQGdTxEdIzUq7ghigEp1aHx1Um
SG3UMaXkEXYPgrz24Gr4hxFMd5AtWAC4OjFGBDeF9oc1ZrrH+PeGx4csjGhmuGi+o4b7+DuAG1QJ
fkBhX639LR6inFwxRmXhz+QXP928fWpvLJE231QeixamsfdnzdpXhmdsmkrQPEB/+M2aZbCv3JvW
bo18sgIq5kin4Wyx5BPWIBUwVsSkedt3MY/e8jrU2EYh0N2HuNZL0iJmyShHrvEMjQAttyFCT1F6
5muBVknuWrqhOHZh/5A7/w8iUdHCd4y50S6j5+hLaR6l+7Augg4WSq3AdNgQz0BBBJMkYBW7NmMN
ZXBM6YqD+zCkpI00GqX7TZpDGD6MNa0K7lZRdwGO+B5XIGs3Ax8jVwuhR0GWCXaF7q932vLMWKtQ
l4q62pqKMyBpwUQjOKts4inHhMpkG5sbLglsANF+Kq+Lb72xLZzp/SZYhHPZKc/SHAPrQX1wiNT9
iitdmAY2PBgs7Ryzl9DSe4bcbgp6+h5tef1YTEJE3qgdBw8Dl78RQxDtUE7wt2m1Zypu4mbeh+RV
gp4mT5nUr02L4yZeZ9/FKO1aUEZ2Vzo4+vEHGKf/YVbHlyL8NVqy2+iyXYv+wxTfmcfb+u7JVJNY
yQ9uca66Sy/QHsv6dhlqTtGj4p+Tb+ER/9Yhh2Y+NU+fdFWK+IZJf8bKt/LHp+avfUXoxq/nikx6
4XeA7wW/Ulou+H4ad4+AT3nx6zM9bq0DvgZrVt+1FOAXyfqVT4deAd8qV5INYKIBxbzkWnabz6ss
xkhNVvYu+v0YxC/oE9W3tc/KYJQUZLtjY/uNB5PRxUB1vLM+xrQX35Atvn9utuIr/m6EG35+lk9t
XxcDkaO2ifCi4AQGtocKBfAHnsT4zjedKMV3KZ4E66a2Py6n0piPOcWDLSzBN6ITvhnlf3N3KM/z
a80oPCYVo8IJjBWjWpDgW/nLmq3SODrc7Wr0CQB9HCtxmtcO2Ic5Mexniyx9WhwrGX/4rBPnki1w
n24jotKoz6Bp3OBl27cQRv0KkrOsqSubM9WC7CfvpppZ4S49g2UBwoVTVlpj71KBemN5suA3596T
RITfFQYtG+Xcj0JWgR0t0CXRZ0kzJoh2g/0HeTlRyHaJRBqyFsJVm+O+1SaldWFvUwXaxSZ/1lKB
AGUe32l08LXaj2+QObMC9qyF77bawsGZI0yyr9u11M7MCQ4079h012KHeE+2W5meleQ7ROykS5iJ
cgIcewgL8IdqKXu7Djq+rI6DesRJlELNf96VGdrAWim51HH1Nt8BJmqEKRJb6ATG+8dn10Ah5YJ9
6NlKXCfCDYStNFCqESy3Z7llfYKX6Sec2cEsMo++ei+gfXP1m9maUvVrvaKue0DRmOzN+I8YWhL7
MHK+MgMUDf8l+UanxnU+/iKsL+W84W2aaAnCHsWCIvihx9h12EITgosi9Zva5UmKOQAm8FvZ96tc
solNoDiXwms62Qmir/BAkBSAvo2qKGwj8T1spp60V2/7AFPHnfgA7JeizluGCiZBTPMb2tEdKRrY
wpI/DwcBCehT5MqdMOaheCZxiS5lO+FJTNeMztRZYfNiFaM9u1s7hi37qJym7bJoNuImAhJSxXNg
rkZ3DI+4o2tbl//feihkEXqPst+gTqEbVgreSGd7J4aj/iy0XyRHkBzeWlVupQrhT5CLrUMDkKuA
4bazJf+Af7ZYgxBGgDYkXnU+OVr+tWLydYrJ3PqTAMg/m0B79Rhygwth5k4SrlnwGUhAIg+dten6
BwdsIFyDA1NWAxSSvjF3EEWiLtp+F1NtZThF8if9xQlp7OUyMH7C4KgS9U0b0Hd5H4K1IWBSIHLm
q0jnKlmIK3QRmXAXDYcmGqQDhM3N45fHP3gp3z2R28K1dyng2SJr9sgYrF8f4w2Zq4Z4KRml/8jI
nyNqJ1pDfEnaVo127iORnwbLlE/Ny7LF00KHkLUnDTdxKmOSOZ/+iyY1jNzf+cxW8QV0FrLr1XCS
iQmnApFkRNIDb9nNTPfQ6bQZkJs2OHAIgAkHPdgNObUxdH/E5Rk/t2U5BoS2UV1EUB9CgDBSF1dt
+P1oLKL6GS8ZKRU6Yy9ZFvXK4JmiC64da+pi3UanjKlLxsTXun9CfzKNDTlS3hHBZr5FPcVgaHIr
2gU0gT+9ha4TjdqZ8tD+0RVFEgaE554OeaH5EW4hYE2592w44sFfdB6TkXhUEJQUOhE1xkMZHsqx
hKvZw0xO+3tIjJW3QqPE8VN7zyb7U+QHCVt8cN1JfejIsQLIi39qbJjcJPoNbWUMYYnTKN8Uytpk
QdLvI3d3LjUqE4CS0KSa6yAm1dbduAwQdUmX35YhUFU3Bgcg4ZOAuV1HEeHTXHxqnONfSYagFuMq
Euo/4w8ol9JSbVmdOJuQFVvNtSMyDLkCCxS/hHCx+xYK1tFNLe7iHaB3h28d8RBtLwsgZ1Tv3cRX
1vR5q6/k94P8xlp4gY3nK6DrhmAixR71ulhw+X04a2IEcslskBxwakE/I8ULUAB8FgGDU59v835t
Rte2P3NLjMXFFFN286Baw6qDnDUy/zlFTRrvRGMr8LaZP4GH6pqQu1baVd2S74KaWR6Q36On2X9I
NhbO/azLDgMKdSv/QeBuMZ5EV70kgBdek1iX9KcceOp2ssEZmWaENu9S9SSn30EAbM8eTMmtvIoK
xy8WFm+yymUf/4W0CCU7/wO/fA/6XR+87Lq1q3SmSa9Gs4sOOYb+/cG9RLJB5S9qIhRgsIQ1XAtG
brCYQSJ04AcUFi8CqZFjgNKY+IzXrjK2bFyuSQp2NGfnyoRnAwZTADFwOC4iwHoLxgLp5SRwcgD7
au4hGeFGyx+47+Xh2Hdb2iXISe++PrJj8cYw+33UI0QpbW30vqS4epOjXP4ItU0LA7Dbwnxg4ACu
Tr/LfC3PYXMHE8UMmyolUpBckPEcm9S/FRcimQkf3X218qqk2jlRbgriGrl+RuQ1zbUx868rWEYm
rTe5hcx44TtAzTJG4DO4DhRcFVfjwIXU+pOYQLlp2s5FARwTinNyypkj2M1Q6IOe6VNgV3wqd3wb
bE8VPTRgusToQsxMsEVP5XgRUtxaHEW8/fipswdtaY3yQOcPAVXinWkXqkubsc2u9GltHrX64FGe
B7dfD2ulpIEtwp5bbJnoytKhfm5yjF4/nFtoBqVDW7Dt/nH7J7YGLjERfHKhUGVtDGx4qyh5jiyu
DhFClP4cMc0QrHp1n/eg+qSPztH1IhwiDgSWmaOfdZHFgGCF6Fe5tTxlRAGkwEU4LZwmnuFeW5vG
VpKcONvU9YrXDB+p1Rz9bwRO2io+pe3Cy+3PHpGTmtlitxmacwLYBAPzOcQB1dIrI5j5yu+wAJYm
gdRw0erPaso2GAkwcqR8T4fqHWpiPrIdKCuPcKm/diRT4pkRrbrEFrQ1AhVtABsnWkCuTk14qoWD
iPpIhNRoPt/xcLcWtD1jMxbsGr2KvOFzIPCN3e0gPGMEY22wNQ3EHsQo45t5hNA9kl2TWiWvOm0u
KpeI8evaebZCQhFl4+7wnaBvRlNBAEhFqNNMiRbaWxUdV1mNLbVoKnQqwsa4J2p6cmj0TWQDuw0A
qcOdNJOPviMWqhDdSeHR9lDsAvlrKM+Ke4mwNaIQMjYMXm1Nbh6Jc7Ye2Ka/S2EemCm5DOkQHdD3
OLE16rNKugR4u4nlc6Anu8yOBERg8xb+lnG8IR5q/Dj2b8HCBzlpFcwT047U6ha9yrRbU/T0O5Ki
8q+ZboXmu3znqBStc2k4zcog81v6ky+mv/4k3O2C8iE61glUKKo78kZx+fa2wu9n2ZfLelMW26F5
hcg+v4R+HlgvVTup7iqur8Uf7UhgP9aSmUvmyKRNfRI/gwO6XeWYbvjVrLgxJdY4HEkPObYMy/qs
mti86mDKjpovzXYd1yeI0A0cWpfeVFghYjWqjcTWg1JImxifNT4XBm7mOkzuU67xWymdJMWujh5l
FAVvmfmWskMh2YCDurjQyVzjD4FQojYpgq1L+NOY4sLHiwv8TLQxejC9g69SHqKBqt6t52V57Lxj
IYij5AnLSk1zlLHuAIsD4gu6YUqRSBptKv2ryQ7oemn1QseJkc7MsBRBd1t2V/HxNkBRWNBJfK5o
DZ2UG5rRiHTwpxrtQy2iIfxtIZUmZM6QgMGYeg3TP91dJaS0LNqvRjnqexGsv5lF9bSSlvqCyUyT
VqplJ8OeG9v3vkwSSQwU+6va2rrek3E/vXTNtc22LXPZ5489sBc4MA8i1a3SNVv78M7CwkO7UGcX
8S30UytySnmjrVwk7Z/v0nrl9WiqRWJNJEI3CUqHQT+snilxMuUpUDfk9lbiMjyNrUA004v3JDlr
+kJApCvu64j4uofp7fhP1teWcPspfwmhO0F3udaWCJ+Mu/lQB5saHhbrMT6I0t0jdYqHZeDZRmJX
T5NOWCIVmXcRgxfnEMKEj/JnJ0RsgyPKxdtIyYpAUJNOHO82URescPMYCfxVIdfQ3PUL0qroapoo
c0W0mVMrxS7Z5VmLSybGU+ovYm8eb4tpux9Sm2h/aBaaJ6cI6koGE6jFJLxbOIMFolFmZr0tSSvl
1Rglb/jTEMyPUlakMbJdZ0eJoBkHfT/yCCQdiRPTsIg+ZcEoizY1hppP7Q9FeB0oFgf8+N4b5Y6k
8kabrPoZcIN8D5jQf9BmYH0t0Huxhpoh+4STLuPuGfLx84dvjQrA7t4pR5co9zqiHOmkMRCAey2b
atO/x+iHaIl0NIHvQehTi/v8aD5yrcdJvc4geDu0bqQ8IGrcCeWrrlYN+tNiLmeXXj0JLaFTxOzl
W1P/zGDrDRz3aMc876k2fBR7jwC52pYBE6VuQIc63fBEBxezX6TlslT+SF4SWNpzJKt4vgimqsVD
DL2Xk6ryQZAUkPLXxqzu5stLCWy/1LUdoqbvRCJZD/l4SENEj+WKoEMiEWUn+gK5zTKEK95TyW7N
7cNnBFyvuPTaKY82LfqwzMW2eEEuplBZwbTDk2O94nyXVl+lPNPZGfKaarruyufVNMDPGb4Xw63T
McRQCbayst+SqUH5i9GdtMggPdayijHAStcZV430jCiO+0IyZ5jTcKf8gY6iZQUW4B9siWwW4tsf
Rb+jPsbt1u5bOLoWvCQaCWFU+4zKX7IvmOfBF8ZSt9Hqy2MHCZXcVERA/PUA+6xJdyOF/XMwouVI
JpYgIDP0v2CkAF/37GTeUSZziwcP9ktOg5V3QFLCg8bSxx9sTvXS+sVBguyCZ4ifJL90N+9Qkn2F
zzuhBBpidvh24ytAB7qCGnGP3H+cwMB/Oa0E5BkOVISS/8mIjZWcIrLTh3ziwH0NOR8aFCsoyBSW
zRWor8l0pSjHzyGjV3324Irg86cH/MgRs226IT07uem4xtCVUJU5rw0EVQemUIaTjNWYV5HaXL4e
5Zx2qKykP0TSQWMtUDHjk1wpxDB+rGs2jCtZS/1ca40q3w5DNCaBCI37Jqpti85o8h2H/B3u0Fzj
GvjwfUZpivES7C7b1Zum5a5hS+UPKqPi9tYTTwok4hXL8MYbKGwra2ckvy5YE1UCoXxEAZT7J51E
k7tUcLsuMBEbL84WNDIoqvlQsJy0tTDjWRFA0Lu5HF7fMkBIXRzdYqmg+yRWDF2QYaPzbXS6dX8H
4j+2TJbW5M6XYzyF8gs3lU9ZyXaA6wl3Ol3H8u2z9Jgg95sNPIZn34Uipk4C+hbF9TT4mRjDFgTy
i7OXz1M1N3m5gOuc8eNIEghnibkvmNBz08mUoyxs411AhDOPG9MD1YcyP2SETU6eNU/G6pElz0j7
4kOYXlCQy3jKbfIPnjzd/AWzJyciuJjh5Gip3yHOSX4r/QHo8R4QYsKwl6qXNEWeU93GL53Qjqhm
R+E64S7KZ/UiuiBYtkpEol+dwECw6Kg1UwkndVfBspLshHsT075MTg8c9Dx+erx9as1csEUwjdBA
FUGdY4d/zHeu4WLhVeaMjO+EyikPriM++PM5MmlZPVXiVkMLgbxItUjPOXRIjCZyfvEse+5d6Mgx
4V6/JWWbzZmDKUGbCUGHxJ7P7QivZIITCOi+sU0Kx6C/FxwYnDd//qnvFyi12JkjE13NhNPWMgD6
lBujMExeYzMp0BhHFcwYCEcw24EqFpaU7wF8Ti9JRaHZgHfRyx4KQRoZf8kmPkNY9f0abb/PBM1O
jWpWWUXRRhJ2zI47Vs6fz8XiY+u3BucTiimJv1rGAMRhpNmqf2Wyqj0bH0CoXsbUiuzPLI80YTd2
5/XLLF2HHNTdPEFUMOIZnBZue+9JKGqzS9StRxk3D3ZF6BeJie7WFw4tSuaUeOr0oTK/BNqPe05o
bVxiOeKjkKd7kd9ATXZzYxDMbLxU+FvxKjadg0+dd4mR2z3JGEa5jIp5/IsmAv8JN2bTHgchnjse
XENCqQov14okCwT1WUci+iZ9KUSwy+AUW3cuNIBM577n1gQXZukJ1VkqzOBdcW+i7TYZ2uAh9C0Z
EPi7udX5DdQGmYGDd8pAhTStOf9ekvjVrrElW94Kc0siLMm21ITTWIt7tlTG7BlBPZ/P0eEH8YhW
KHlaZrTg9OoXthcDdHfG39Q3DkY/uk/S/k+0FjVJlvUeyIsRJlvjDIntdkJjtXQYwwwmkIuYVUPo
nqY/JiYecMw68T4VZ2uCXxKk6vmYk8xjK/4IwGLwqKYjW7QzmusKUZ4gkBnwh8tTYANadMaMhpDR
IYSHTJyL1W/AdYoRCxsRUUXCIjdt6ZgAsc8yFOqb8aN1yh8c7x/TVmmNRtqiz3xKqRcqToNRLU5o
Bok2KvAs/Wz9XLHuOKFKH93b+MynAnoVWsEG/pLu6qO/BmmV8SfY3AZppi0BBuBn2H6buWU1K8S1
2Dg+CJsqIiS53YLTh8d0SA+BuazkoyStmPNcd0l1TTgrcrAJmofu5G5SMBNTgs5zj9RoouoCPi/m
sEmuneYKC5/Y1Y7cnbX8jfJIr2zFBquwA0LQ+nNKaE8YIuvRftg8rL8aXx+3Fwk9ZD8GBxlPhGi+
TJJu4EZGQ9l+PCDFw8CEoTRPtTdQPCwZ32J08ENKzus2F1ajcfpjnAKdIptxUO1hYrFZ9OJOLB0h
xX2w4gZp5PGL6aMAOXWtaVvZm44rqEnWmIU1IAHxUlc2GKSZXVDcq8pvltjDMW/XCbMW9j0XRSLX
DCbM2NELFH3avAQW7Wfan5IdxtkeHNecSUhsgSK5q00R98N3YfsYwcPPWvCWMoGjCyk9RxXppOF0
N+/rVYnym3OeNLtylt06Mg0Gq535tKfSs4ZPh7MzQOaJb6dcdChXyy8TmInd0q92g37Jv9Qzveoo
gQFn2guXeVYj8hgrffe4dLRsHq2zZUDBz4x9zodbxHAw4ZeFU8H9djCKjQlIxFyj+yBl23bBzKvD
GpJ+T+Kd/eH9EZDQFd3VN3m0DoC6jA4fLKA7oAZsd2ixWI4WcrOO5Uc5a4svzmv/Nte+WfBRbrNW
AWxOMqxgxAlga9J+Rk8TIKqT3aSrSZnbpsVwtEDJM+zKc7vG2ab6C+sCBFSvhh9Be1OuFQA8C85M
OlAagdBFs/YRhgIO53XH+kbvAWMfSxTRiAt5mWA+3iAF/hzJlsPU6951+oopKxnD5B9IjraqHXKj
bavGAaKhvcQjQ5LQKfb8GWN2yrLyhSnFIjqJoAz9pa85QMXWVh34ouqI3Fy0taNgj/Q5C7zxCOjd
fT+THYgGSooqQJM8qbjl2lk2RpAY5UMCYqun1sUj/i7Fag5AQILigiS9ZNGvsSXW1LzqNjWMPkAu
Uplf4Sd7YwoQcRdQ57BdUtwzaTZx8hCFg08kxpzckquA8Hstr3GUqpiO9xwkFeDv2CqFEGaK7yLt
ZmODyuwDv6hNO3HdtKNVG/Zf+HWbmxbaqb4VRa4rkqPOCnl+Gt1D6UYRnBoACbNei3+tp4awPHvA
QCY0dM4oKMOz1Zb0K3e3CtJOSvpFQw1gB/M74J2TOQoTnPF+Ea5c7+UN6xQRkvcgSsoy1gKYTWu9
JDpu8Mnpi/LSb/hYkZDSb9jVBR6zDLAKoxJQJuIVhfuUMTJGl3MzPijYtYuMR6fiOOzpAmktR/fW
WrURRFv/AVKhF3ZfgLauNHkbU1Q9LAQbwTOSYd+fFjglNx0xgiCyZOlxLpWzflZ6CGWmbAumBZAN
+8OmxxvIKpf+og6vwGuZx3fx65egx+aAZK5CazANlqyxsvpDCY0Pfpssl6wEn4379j+owIgtn2Fe
F/V5TQiYVvEW4G9dcBwMil1zzkPDdsRApRyiFZXg5CRJy+FW7Dx2MZ1zoZZZnrPfkMJyvwuXRQQB
KW2Lmxt8Cyzfh09wipiGve4clydcSKASWFe1o9fvhPRAK08Ec73AscGPhWvkNKSt3fRPJA3/50Ha
6tgex6OLFJV+GwivQSAZeVSE04daI78r/IsYt7DzC7+6KeqRzLeY6UNd1LBPBl6emB7Bqj35OMwH
LPMYcIhKKkBTFDKVTGuPTSmF7WJyyiKOEvzK/CqxKozYPCOlxaSVL1r5x+0OEVTXJL5rJ9y9fIHw
vC9/yU60FntUDytx2iBDntDkw54covQHuIK9xvqvfouIQDJxQuBLWO1w5RUjzbuuaHWCIB3T2e6u
+8OhKQEF+JyxLM4lxyinO4d+ji0HAXlOsnCpvj/DIQ2u/iscfRxr7sdsIIqLIPpZn0BPXAWuvRRG
XZsiazV2FHsJKgHck4oVueHWgnpzNJ2caJZp2D23go2EQ0r6txquK0SGpAsiWZCYfveiicrTOvkE
kOBkKtvLB905b6fBO10sZAU1x9h5ABasL0VeZl54xfsKhGfR4A0xHA3OKCpXzKl55cRs0ypXMksk
+6rc7hANBGR2X6RoZ7VkdS5B8qV26/VMXMmyGxNPyJr2PFwRfEv/b5QOWxylOtZFfd8bWz/+aby7
n/Be5s/S2Lo8Fdmp0ltMQxu+pEZKZrTGLJ5GV1QabvKVim/keZI5T9lnGKKp+BYINJBfEomudHj0
N7O8K2hAyfJVzWNHyvggr1PUBKQ8QXAh5Ik7UDx4ab9RJ63quIx6OdkALpt4QhCTwObshQs1t+sG
ACj+cs2LQt6sUu0hXnsmeP6shtSgxxUBTq88RWoDmCcCiGb6aHTpFXaPkUJA3ONJ77i/+HD0Q/4c
vKVIhRkcPHkqpIhYaHL84WHiMVXLS9c9MuozapzQZ0FaqHzdFriW10rGHZxCO3iZkxE5JvWkMRE2
pl4VfoIeQFdB090hBe+1p0/KInGiyIn4N93DnCN/aSiJW3EjZksR2RZiK46ARLsw37MLAhIICrwB
g7r0NqtlVf3E1rqlTtn8DWTmx47r9QAJMKaHfvsZKpxFf/alfevywBpzkB03pXbi2P2in7R6OzbG
VXAV9EgdzEMfzIEexA1QCuAFwGc8bFHXM9XevDcEpmDjLQSEJ2f9Evg2E5BfnpI/WCCYB3UjLjg8
9HJFshqYFvGsC4F+soRUW7OuGPcpAo3hzVN3qQJk9R/w2C9z7Dv9NZ5qKzi+YhPAhg4oFJctsA9b
LtnR3TEh4Dm/DgQEeHeXO6eHoYzpCvCIhWVhKcsc4T0Xx28LHx2Itxiu5oKLi2w39+xykW7UryF7
KSBw6SOZ46FQMMLrW1ZMx8eMwFmMBs0k7o2ebVRcU1eORt94NSJ+9QHpqJTPXGg2XA+SbGvuOfIY
CpYiIczoRBzc3qA+lyibJBaCj2blf8ZN3piF0paABDO/RKhVuqf4BbBeIC40MKji3XLoudaSGbiT
6F1b7WaZ3spXQ7t7puTJq9DH5owP8Wy4NTrTI4FLTH2kubTc+pbNNewit24+y5zY5L/0UF+qVFrg
HkAuR0jdX5e+MiJP55FHpCvN6Axy0/ShR09DJ5TeX6/j+XjII1GvA3WtImuQOYhEnvalMENAL/7E
7ibECKwUB1Uh6kw2ZxGhfOUlaDrKCWiCAAuNkXAViMP6nNSgC/jjhNcQUOQDnIh6JA2vnkluwmwY
ICVG5Ldsv/jfyvvy2ydOardwDPVLIv6w5YSo/Llt7mV+vfavuYVfZen7pGWzVSJ77V4Y4ZrUaZqf
BA05/owkPpacH18tHPtE+iJh4KChTJstFhTm7OsQNHqmsNBIYzQFakJl2AZIuJRbrpCmNHOpow5f
db1MioWnbCp3574NjMT1F68ueTDAsIodBXMEsm011RCReRZ2HxfvTHcSY1SuS01Dp0v1K9ddsvPI
92iJ2CqPqXLgBYgXWHkOErP6cC0+u89hyHZy+zUkZxAzF/kND2SoXKCFpzivAdJEVpYON5uVH8r6
K/gsvPhbSVHQM36QCsjvAP7sZNuyvgThLDZkOpC1gBrnEPDQSrhHgTBDHcsMoXiEmANz4bky+m9i
bYDVx8yAToWicrLo/kG5zPGChg1/Wb9vyYBJfypItoJgo5wegm1UEt71Iq5f/jJsoKJPQ/Qddmpv
1/jbjz9v5T8XgocZle1EnZyxvLjtTqzmuNvbDcENsJLFlbI0C7kiuffoLYBjeOaoDCK6V7zBobra
rSJr9q8VzwOuVVyed5HYOzRPjouw2xsTX4WWo6W4j93n51u06J1QOw99BqLICblWUANzzsjo4DRC
tuibK0nRHeMp+88Wj7mJVwNPC23d+jH4rHi2yZ/5iGAXz0AmJtoBl4SKOIQWhMMlB6IW9ilbIrFJ
7I3WF3nkOJviKZJUyGEa0oqlcK7kjWruXGIBeTD27o04m4nEAuhKRxPtHIoRkD6WGSZ5nuOB1PYV
1LYoX4r0Ecoo3ImKm4gF7zJkY7Iijrr+lfqf9Nsbgz7GhpTIXEvqbSiOyLVyHgPShKhCIe2tEvYm
PoHUID9FPiT+LsbrFDNOmzkdii21K6jcR7icXP7WQoFjoDlkma5vPZ52TOkNkblsBkm5HHAkMSta
SKBZlxRMHSWfeyAfRuOICC9ax06W+Zu7uC5wFO3BnyPsB9Afe5xdmAsNeW/tKprACU0F2aeSJV/l
xBB9K83ax2MFblTMDMu2VKSvh4BymJw0nC8JVq8Yi2ZFG6sOH0VzgUJVcH+oEeyDvVnx43XdPF7V
SKzuZb3EjWUeJCLQoyvLKsnlFf/eCxOSkk7kv+Dvx0O+8NHT470EgZKuseUv5JLzyXOKUbTTbMNf
ATsv7nJ64RqSAuF6TSotKBJiut/9zPQTFjmPLnSCU3GVNNu8RGnSQVsRQGhubuP9Xa1LVJdUzaKk
DiSPtp19tGi5kzzStzJHIDyLNFhO+2Jyu6cPF9letGtsQM3WexHKgPaaD4K+9i4hGREMqdt70zzT
Jc+Th0BI3xoMaxlCz3Dnho+zR8w0RS3Q0Fb8zvesC77+KLw9gcpMgv1vhxzZdslxa5VZSPkpsVHE
q4wwLDNFq125jjreDlPcjXgyKQ8Ae+uPufKVL0SvQzt3X83wcGNaBxYW04oSeHNVt6k7KHE2Twpz
zTJUaRcUsX8iih0+J9aE5IJQ/HaB8oF2k/wXWWV1BEK5G/6yCKWp1+0IjRTSs0BLwnB7chhsQKF6
GoEg48qFdcRCKuVTYrN8h1rAVajPVLz/PxE7XPQQg1mdO8y1/3mF8Q+UliOZa+OZN2t3bUCB4qWJ
V5/SKciRmb3zZVDOGcBxp7TpAqc+/xLwTipT/wnS39JCSrMUW6V45wLvL3wDYl4s5D86LyIvBnrK
4reX0YzBToBEhkd/IIGTKvmdYk1hm4l4KoVHSrvbVelsEY934ozopQBsjBNsnoDE3cXPET9Cf+8R
/JV3N4ezIqtuzJh/QTfKd5l3OfzJa3I2HI4u8EdP7ubimPS7zt1XEjtKP8+gGdoZ6ex04BikCyXf
jB71KiN1l8E6o5kxx9afnz3e84w1vUneibWpAQRzo4L3fKkDgW74nxddsyV5uF+3w9uVXmn3UzDr
C/JUTQy7tS4mjQrqmE0vv0IBoIlvNnNLnPwpL1g1pVzoP+NntKuUShEXv2oGH0oYnO1W6zxbKiD7
rrn6oFLKFGseiOjP1rJPUE4CllB6rAJcnpbyKlZZq288RdhUx4z084IQjAEx9VIiH9HUby3B0hEI
VYQkS5OcChC3NEcexYIyUScJEVAWH+NxWrRGv4eGLpXkPOPHbdoxdq12GSgnn/Ak6F+wcu1mlOnQ
ZT9LgIGBSx04Es1Bzh2T19bUb17nycAkWJsOmbvej0aAfi4dsvymZ1uSaDAmsQWxNs/Kz0JcpNqr
LxxN3NKnnDGFcSjh1F8iYPPsbs7IDqOKsrBcAFkRmyIkZ9hYlL2p8W3RAcYx0coUO+/wdfH68Mne
54dCBkBdo5fAQfK5S9OnzNMgCWep+Q7X+Q9wMnqgge4LAvzcnAaHbVNwRVK8g6ksIjM8jCn/yv94
GKhmq25wZTVPJpnWo/W3L9clS0rf4adHeIYSH/7Rzb6a7kmhrEC5g+OTHzshHbh3x8eru5mkTZwI
64n9bWIg09QwnP3o+q+r3kzq01k/RgAi84BlwHFc5o2UR9kd5ziPLx7C0LT5o6JlM4BcZPulTwdZ
KZhCg1ZGNfbsDiUi5S7/jdxluF7lhq3U32JBPfOIcTMOcDVl/dLiQ5PWZ1g5Qz3ymwZuQpekX9rf
eSv0v6AoWawQX7KmRHzBEsI5RvTpwQMfdMDDQXuQPAQ7rlnuouYXGm7JRnvkKBz1hZ8iOaPABiE5
7YURSX/ppUY7Z7pXzdSm3k/UEPQUoTeCHiGy+q8QSdVbCQMRyWNOCcBpoeKV1/+YcclMDXid44Qc
G8LYsegJCAN5Cavn+OEtw9jOTkPJObzMTmD/5a3vKLZkaec8C/zDB4ykUXADA6qsUPgTkp3ms0ra
r5Bv0cFJXLzxV5NqQgJZzZsuEug0ft5QHhDHzCNhElaU7JLTdPxCwXTlrgXtHMezHBpC6DjC+dgc
FHkbUEWlOcz/H85X6zczD3wkZYIKPkKBksY2fCdesWxp2oV9oOVO5NLjDlLXqELOrbmq1LUu3luM
nrQ0eQzUyd1SVtXn5mcS5UzCBEwHZyeUex6eKsyCqOYrB1BA65aBRrneLmw2Lj8MOunPXjC/APKq
8Let77J8kqIK4OUg8fE20VjiEdNnOfLbzeDykFYOsWDIMzPEbrHU8HNuQ4ZWJhhT2YTJLHr/4+g8
lltFwyD6RFSJDFuJIKEcLXtD+Vo2OSPS089hdlNTE3Ql+EN/3acLjV5QHus1l28CTiaKP/5sKwGa
6yOkY+9DVvRTukyiy4LzNNIrsT68kf9qfz7KbovOTQLms+qOZ2zRLRuOTtLbNXiI5gFhgF+sY5yM
Ni/vjBBpQQk8HdiTelF5zPM+YIYENjPOndg/BCcdOboSOQB8M/SVhi2NESSAFflvrG5Vzz1IZz4h
lnZUdiuNAo+3RoofNxB78/ghLiAE+QUQ1Agbyp8HYkBL4hWKAqIOg+ti2C4wxuBsS9SfgWqXCg81
twzRvHZocuabA9CbAokQPVXCVfjVSA8ND3zZs7h7jGrm6a9e/kTMQNXsV2m8ji938j8MdkTUrJEQ
pwifaZRfOVwiEGjKpQMM5oOMBhCCuhzrxbat/0kZc06e0PBn0m+xSHfco8W3XxrIuY6BUOU0VDgV
jlQCIULJk5jeE4Z2oxgXNWXe1TX1tzVZO6RHKsxospk2Oorkp3QPftsO20WzLVWaCXt+cgXjDmE3
DGmS9BUxZODtFxYI8PYU7go2cZowRN+JjA8poo/nTEyuqrAXk6JldkQwzIqybzX/kfey7nTr0InO
0/hrjq+Q6l0KGr6DzfjDT4pRK/iNuiN5IuFCBCC4C9kaG9qCL+dN7JvCZBYWvg08/LuOUGnYW40+
HCa+AFG/KvXx7b82A/UyuMPXYknIxB5fmGXaktlFo1pjcY6Akr05N/cPGUoTKnwQMCIH9aRJ1yz5
12fgvcgJ2yk4qWHXkrNa6sxhAPZ0dEYQMaivOh3IW0O4yGy9pEGL76SgM4vqQ14NCT0Y5067zIKb
mO9x6srGmQo7+n+pgxwhVNIWCS3OUySHTkIOxjxAao1v76BwjeJdl5guMcXks2G2/Ep+55LeD6E7
LAaUXl6rJ7PT0VWV9RA7JLfNgW1+fCxGj7JQ7lVMGSMYQ8g4AcUrAKzsRciNtPIaMGAEFzoGoA9k
M720/YJh/5K1PZe/S3JDGt9Cg33KDD7N/gHwSbB9S1HhqGG0nPPNyshAx/iIUEkQ183oFk4XU/NC
Ln7+54ifC3DA4GjArkZ047nQDbQYfQ8arFoNPlp/TcxLqnwxkkE+HVhYOOQyGal+og0kPb88Gyiw
Id7FGdhmiZqnQc5hJntAd2Hik6mXUeXrcj8YlS36q1LcevEV6TbqP0l2X2R1YbkprAwnTxrsqO4c
lwj7g5PhsQf1gadscR9FcjmW3iHSetUGF5zouTiAvxLBkxfrU0ETzt8ErgcDCcKNJ1SnE3YweYUL
w7xWwzWnXkUn7sRrLXJb42VhfoEpAy+PtSAdga1pl4SQ0KbgPCaNuyg5NIYnM+DkvYrYsosMFZy4
TcM2qN+KhjRQ9/J3Pev4KtpP/rDSoG5lc8qYAxo7voSHh76DhrKrmf/2r9a47XH0Ii8Qd+/VRN+N
E/Jj3yvLCGw/j0khFU6Y/3Ww3XqMPrrKIaGmKHraZCU2FbhHnPXtklOZhk9EzLFT/MnFI35EQFNC
jRaG1Uzj4TvOcRFjyeI+WlMTg92mTe2UNWvk3ibeeB+DnVHbEwn+4uYL8jIRaAKvCYxw/h24jIgL
ll2f0jISXoPu8F2kJHCrAY59fhJYdfMISYjjUB1Bb6sZYkXTJsD7rIHfUbkgkasaOoiCSB9xlVCU
hgSCg1r+iKrnsPickzSY0eSTXEAL+1LTHMIJp7cBa9u0hJFFQwtKSmzc6nXZHsiEmcneeDfwP4+Z
nnqj/NFyOmr9bXCP4tO7X12ECJtdf+6kO/pVdGf4j78min9UkNVh99cY0MSIE/oWukaFbE9hpRIh
yuNsn9B/1L1J3SDAoISaSP42qgsZDUPccUWupGs7F7xHJ1Axw0ficq2OGAu7sUZjnivKpRMyJWkZ
rTTbVP7mf5x+8NKgUmZPZQ5Ccp7V7ny6wnjwrvk+N+qGMTxn+PHUq+y8XOrCHtcTs7a7XDyhCpj1
x4iYU3ynBFQBU8jOmFgN4v2g7ltpHQpWQpnKMvmlUbLTbnG4B026HRm0Y08Yzni7P5pTGgKCokKA
wmtr+m2O6nfPWeORPog3E9G0xmeobqkPK1h+eRXxdibLDn/K3pz22e6T6/QyvjC1QcmGQufYWN4b
fkyOpau3fjZYwKlVGGhUv78Zypsi4DnnHcZ2JOWeQigFX/KcbPyQcKD708s0EPo6VgfdefdP0+TI
W4d0BsgrzsxYBMXMLoi8oUAL1DnucE8MD7ncUuWgHHkGqTdrPe6W+EvSCwPxbtrE7WVMvjADlb5N
OJsW7wOLHKm0pySvBN3iSMGN8dpfuZyPVwiTlJxyvFX3Wu/FtSvv20fxZhOYOyx4HUc7ppBgfr9s
3BQVXaUr8czKwR6HEwOuETsuLDJKKAFp7VpWBD7sHvuuxqVIJVj09DHe2v0/umqoSDKh8CBvTzi4
WQFsTBLy14IvCctb5FTWwMQQR1coeYStjGO4ZlKzmvWttaT8BbMdvOLPBlRL/MBfLYLfo5fdgqYW
AYbfZO9zO2eJmD6yWn/6pjNhbLyt4Gc+cCAaE3NNeBC24q/RmbAtlJW3+MTRMtjU67J8TSu/suJv
rnbxPJYdPFNxAoGhORejAxUGyM2AZPQ1s3yyN7roNY1X0B6UrhmRFFeNWDi3hL1oy141L/AHtsCQ
E+bsgY/4+XZ8+SqHMYwOlCaNjo2xHlVZIKXg8I9At7SZSOMEqQebmpQw3ZqxLT7Ges/whioQHiNh
Nd2xslaLq5C5vJL9zPCdmiMZCFDdyjbsdyEXZ7owF8viyILnlbFXM5tk+TSCN5YKEU2UGSvS0LoW
iBhYDF255x7HNW4D3AmauhGGje+f08gL6wujC6oKJKYgEZqTWx5EGOkDdbmJjmUwXZ/iglvESmZE
galDLID8ONCe6+xRyvtY3JT0NmY20X4oZEeCVqS5KKJSnovmyXg5UsGCQXdk/cXt2r8oxFJIIqyr
fA3+JHfLPVnI8CtlXQLzTfZFcpLFTCZtYnquls3VjF/+R4AaF8EPjpGCRDD6OeekWgeHDEsr8OmB
nvVm8VAhaXyqi69J3AeniXMp3oXLCbvrYldjWeJ12ahcFnwO7aBYERsT+iqJicHzwV5KBxGkxPqW
Hj7ZbNFYcCyGyVr0T80TKqHEg2se9Wi8NCpFND+ybpnn4tl/MheRqKTlLAiD6AebTIFA17jhX5N9
illN2wfVrMuKiNU3QQKCBv9fKRV+oyq6MBCDDIsHPf4Tv1TpOOds+1UsbAvGwQewLg7WwORz2reE
UFidKf3jFs9UfeYbWgFDgMRNflCmNCh7HDqVa8Yt8MqZmgu7PDHBwHDuiHaTQLN2i26F7HYz93Ai
6QqQMXIzhHUabe1TocUT758kNI23vkHxCeE5L7bNJ4ekNn+BQzh3dnsw/lXpbaWs4W9w+4FJvKpS
4JnYcLTmSfOztMvPqJ/1uXnNYkVPsTZZphPvnXkWKem5+M9BOmMIhoiMXMk1lDei3tOcfqUPifFN
B+kJ8QgjNNhq/SZ9PaJmx8aKDtZi7yAFw4k/OcyCGdl8fT/WrmTAw0XsTTnKSnvIVnTrDNLWhx0h
VqqTMrItx4r/ZrAk7V0Nfz3l7NmM0XQIElJ85nZ4vhRef+7WKkqt5g7sDaSwE/s98MP1ds+eg7br
l15UeR2IxZSBLyMwCrLLS6IS5t0AGH5rR2PEksDdicGtkZvMnalPoJLsN2TohGDAtvj+4DXVcrZJ
V8akU/jnt1Gs8uwQZMdaPS9gGqj3gh69fX8MTrHk8a0y6SPCVSGB6X+EK6OBLQzqqcODqp9VZlJ4
SCV3mqvgbrOxzumR6mMgeg+lgSxF6JeDFTx1hrXzbC/jZqwdRgy+WLuzrwKBINUcjclQFX3r0hlY
bHoY/W9sLdHsZDU3WHMIu6DkE7ZRfmX9qUrewtgo1ZnnmD8rhozxaNKPukz/SZgF649ZizHslozY
K6dVx5aOix/tp36Yf2G9QnUGJMIHUGkLVjcqLiD0DnocYvjQ4wZ4Uhx50U+/Ya/BrGMy6y6bbwQv
8nRm5JVe8Kof3d+ALYafh/jAT4/R/JsjI5fx5ov/0Jsyz8CKt5yHT4y50HYvEh3hDIVlmzieQni3
XaO/dxkJeHqDoAR6zUTug5YSQqRJu54NtEdOA4yycevTq+JvmUeVj0a1UV2p7SHl/q/Bz4gVW9+y
UurMNH35EWtA4up9V/y1j/wb41td/NbcxNURFnRBjInoj4N1HS577zJ8KH4JmFXAfJbtlvwX/gj0
Qj5v48x2qad+Fj1OyNkLExxIJ1qTuNlzT5eiL/0M/IWa5fe6h5cTOJR2NXCCUYpY8/KE1JG5oWYx
HvTVfHomTGO6/jMhSMmTjgY1CDaJYGbQnJe7cYWxC1vCpiGF5BrmtwaQAkmDZi0iZsU3jhWG0bpp
T5w7Cq6/S3k+KlBPI2PKeCmfnCF9DNWV9x6Wv/I//jzjKf8jdsDxH5TxGyfcrvulyqu5Rk+tndXD
jjkZ47C/snwZvOEkIu+Lkh4QV3qpX9JPZN4LOBKzRSe0kjvPFWy5wmMJH84f6bK8sN1y4mLPmMj8
X6tPYQLDtFbph6Q0oYfMOj8eyQ7bqXYNHzFFHjQO2gSWG7vS78mOYaetbfOvlG9sA1NUp7TBpfOF
wA9XBwaw0C3D/jhUjgnuYvymvEGl0zCVQe4Rt8WjyJm5XNXZT1J7JJNJJIK+XxvvbtWa6JR36rMo
7OWLDy3d64nwVKu6cKkUxM8WvaJbLtjdn9I8MZD2T5C46tk/phdcmRv5xK+6pbnphDcLmUlMiNTa
pAwi/5vthF+m9SLiNJBr/icU0yRc3I2elkkv+4Uy3G15qi/SEVuQgoY7rVHlVWTMAV1+BvLLuOG+
cSK8b+TiSK9SIyn2nPhrhKcnOzaJAyjxCWhX7V84bWhraPmls025Hl8gfPRztcONjiNks9gYtxKU
2qv1jGv4zfIz9ff2u7khNE8PBv7Mj1hetsQgetFC7eByOLN6KW7gqk/4t3ZzcvVvlLKV/6rgGnJ7
/0LE0v8AkpDsApm8H+65rXv8TRk/5ngV/7IbQbyZS+9iX2NkzV4vfL2fqGwpp3WNKwgEvcgqlFMS
M0CkG4pQqdWt2w/K273cP6v/5H8xR1E8uiajWvSgk58brnwpdPsnXX6abmfz5rGkel1m6fucodA2
pauA03WEM/MynKVTH7va7ocMIssjvPuV9qlsog2yMJkXW1x3KhsJpMiWcBtDCNHWXsIqp0lvxa3o
nFDPAeqA6IiV+Rfwl4x9cXr3KPnOB9GCBd3hNs+8Vf4Krnzg0qLbypG+co8lUdrSAfpLAt5DCeVb
tjP8J8qWTXWyaJzILJv6AiZHTPIGu7HqD3MPkJTzIlBJ8klb3sP3kWdm1/yodtGt8yV/OhrsN1gP
ITOIxdZmQ8ID63ElejKIxk+l8uKgvrhlv4c4QyWBxVl7N2ZOf8QOBxnFnX1dfKCavO0DKW8/fug9
rv7xX3nm0HuAXcE8OdVP8sAJfTk99D/CQFwYSuwNHKV/NSCsXxWu7xJ/1IExZjNuUZXfNwxuBPB/
UmmvIljxaH/nl0kHJHsvgi30KnTtON3UCxvHzkBn5NBg6nyKw3mSCADR2eafS65i8bjXQqj2vlMD
X9sphKGwUerNQ2WEtzhKwjcSkP5TQmIZGBYU6iU2r4UO/GPkAFRfkO44z+cycYPqa5zRLdz4W+sy
ByLs+EikfOAU/wNrktdP54g0cDWZs29zOcKZ98YPKWV2JjfZYIAGC7siigiSy51sygUkJyO53WDy
3QgeUR/wTFT3yBsVKRQCBbdAK5RQ4dZB6l1k4khrASrHcr0OifL06zJac5djDWTnYpK2TzxkPyQk
FIea5YJrAPiLeQgWrhFisSCDgLkstlVLwsltwU5nxAO4Fu4oRIcMQM8BHV1YoZQNfbbt6MITkdUD
R64hnL1tEBusFMcrTYCYs2lFBlZv6P+63DbP5sLlnq9pZGxQRImBr/1PZC+Jr0uuXAERo5jPubx5
jXJK4zOUO/bDt6MlThHa1U3aNRF37B0XyfhrQnqF86lfuZRgLICAVb0PrWFTMcOsw/CtHiPkOIGO
InrqkfsPhlfJT65ugmAnjqiXymTHIR0VXJkkuyQIYjCxN7o/mVeg/pATzMuLZ1U8K+U4MrsAzqc0
hJGWw9eOQ+G4SY5goNELbkzCe1y/V1wOgbDDAPj2P4GRaapb3qV/zfgQ1JP2QThi1zFMgDWKzVRy
KJ2QYG1PYEywIUYMVXig8HxMa9id5HNn8MGcaAgiSyT6ylcmgqFfxmd09KG7kYIZC3LZcz9yHG2C
G3OwxT+fcndn+F2QIF8DJlAcTnBY0mrw3icVizCvusGONMIfXtXidrYxEiVnHyCt6KAkicEeuXAM
3faSPLH3/BTJh4S9S1/1w5cc3AENZtC8g1XTeoQiuzOlDYK45RbGpEXDgvjgGUagXrG+m7AAvOmX
PwX3m5TA/Eqz0djm8++xTnfRxVcc3XfIW0nTDgQtfz1yVMWWQqRpic8K82BtfcfLTxg2Oh/8WCEb
hvKl/kHTBSyM2Qi/CgJ/jvi06QH44nsJj1JqTS1zCVKtlzg5gA0ddBDAD72zG3pk9mH424efafgr
EjkicnInYzqC59QuIS9nsYOBxceklZom0wH4r9XqG7abBleCBW3W0CwWvMUHo7lrT2t3aJcHbS2n
c5Weonk4UaoCHoFX/zYl4t9Rm7ZRu1bVJ+9HDkoSUu2449ZOI4V5HMG0Uejengq4PwNcTfYdeEmW
5oqAab5NRtAgC1c6ecFvzEONp10QvKh+/pxOxp39ihMTfp3M4R0dPRO7Nd4CQLE6vwJxrdV0YgJe
feYMvjoL94HYrgpGzUsqFNaswSswOMy2+DD/WMdNYgCGS/RFIl2Zs/86VXkYVFYfiAq1XVrSQaO6
ABF0BzEoJpIA2iFZRgA46UnAUXMAZsrVSt+RtAo+uKM082dYxNdFT10RZkGM1lTnEYjRVwxYIghu
ia2ybX13BOILRqrVbcT14Xutvn6mG/XHCIFUb7OHpJ6lr4Hsng7wglgZrXVzjJ5HxMzvYscddT0y
3qZMORDpQrmqn8GIP3kV/RF9BEKdq1wCnJxOs8+OsQW/LxCMU02tyRXHE0dD360uX8FhGA8Bag86
8TJsYQUD9iTwgHBF/Inw4Nd05DDMshsfaDLRSA9fu9TpxmsUnlVj0zNgNwhJWZ2w1ne1FbMqELtJ
1rWVcTIF7K0hKmr3Or9PwqXC9ME6aeMkWnDScCDVy53Ld8ZDAfbL9FpSkeeRM4UMZ4CrSWp1n+g+
9CISi6BhnlLQwWpx267wktT6pl/jR6k+OOKPf823f6ejo7KZirLnGq6OyEpQ8U9i3Vd+hieFOnhT
ch5GV+G/2eEYoq50LbFXOzrTBzrbFAh+S1idf3q6KhH9bfMoRTAkcFRC4jn0LiHzmmcRXivHgZ6b
GqKiVZC39Y+LxV4hnfUuX0zVKFakpiFZARL4mW7an0Tri+qIMtQMtDkSl9zvHV8s4PrYxeImCqDs
J7udpw3RjfdFJ3SAiFB4cYxv3TLOGm/sag+5zgn+QeQ9UB6cPiuEnAa8dP9b/Gb75IsLN4AuGTMh
vjw8Botz9i3eMnifL7z+tIAiGXEnR7GogmUEmNpFp0N1t7F9GavxNeKl9XEd2OpWCejichX9aVAA
/6bYrH6lxD5uYrqTclc0lzGhb3I2RDJ+GV2xnE1Oh/uK5+FiBPucvnqeVoHmN7R5a6wg1UQ7YR0w
gVHDe4fI1zHs4TUTQYO5gdfMEgNu9rn1Y9h98YDKu+Ye4hq7Y/39bEyPmRDdaOt6688n5MCOLZCw
G8EucNKdMq+8ppYCk5gWC8w0gNGCU3WpLm8G+yG2WIAvVvwpVezYj4AKpoPu36lqJ86LhJt68bgN
O7f5Vp+JhndiHfiH7FvC//rD2ky9AHmapSwg+O3lI68jng/EgeX7r3hgCcw3mpcd+mSDr4EaHfNn
odDuugJybSIzegu+wZPmlsVxcFIUIntulyEMs2S9pb+eHRquW8tv7O8H/N4rhVdGcQHVk+xXXF4Y
Wx4d8ydGYShJ38OQ/pmewTdTFBXO2KpDWOI/9YwQoanlsIODfmyJAgtf81lg4B9W/1F6QRkHW2m/
rYXEyxTSqWVqL4jJEuSK4lXV/5S0UlXgXvIKU7VhR8pziCP4cfkjkgHI4XNnrOGgHUlcsZs39KJz
wTqTGvlKZfn0369gmKW4ZlsRIo4FhNrCUxMg9fIm4/XJXbLtR8Nhoo2RfrGVEWRmptrRxIjzySAw
mQB37hvdaflqI3yX4Yf4zA5i45YdUQIYPJcQsEiIZftFv7IpAzzcNO8TboJqXAdXBYQMMsuFhnWM
iboMsfTA6t/oV7Bu4auR1xNHMHKh/ZrDuyws0dxZX+N/EyBR5Rv2BOw8gQJrBtC82qYjvNSNNq7b
6dSQxq9XaWxL+TpLz8IN2nZEJyYzJUozijUbsUXzSonPbC1xBJzUkkuZK1M+R8eiJt5HnTTZXQuA
DqqnZPyphC3d7gEfeCkI+NpJuW3VmKSr/b6CTbRYyzniAm6Eic1f+9GG3sgwtHV+2Bcj6CLaQbIh
uHIPOvb+VfpJ243wXqXFHihV896JVIsVBxoQtXPIpssNQvT49QV5Pom9/BE7MkQV5h/cSm/StBxJ
9P+8Yj4CegiNpWQdl8T1Bitl1+RugGGq/GkDr6Kr/hx3Np+LbxA9GvmV7aGvYb/jS2E/pXDx78oh
9qNi1MwqPXImd0MAnrMjagnIMvdQ9c51x8bpZnTiQq2LXfG4OJP5wUdqvoR1u4uivXamwpFDW7eW
6p1CJRcAkL8WiuElxtZDHSnuDfVm2Mrbie/0Whr4Q93MIZdw4M2Bm7aROJUToQQMg8GfbMm+pgOV
sdMhYjCwtMqdBDtjo994Me66fuKQX5nWFCOLu/1yy8cJXyyUveTwneKpIWO3mgpngoX9195GuLbA
ha/YKjGG0DrtDC54LflUWiwC9c/UQ2UPdziPF3hJW5IEbnBRifb1FwovcJlK7oJ72qeC6iLyvWMj
qum7XPcGGeGvHvMgzpWnLrLbWHjdRofRcarYfrQe43PLXNQK8BKoERhRpz+/K5vgZ/7U9Y10BsTJ
GArbmUwbwfm9uAW6lQtYCpatSnDwmgpngKeENofAJrh9bGB31tdO/TBPEhOGmBVGMrYsNhQ6jMvt
IDotwCamGxltPS3Og8JLPsbMFphq8ESW5oalMvGZ2rDKL4lzk3juyRRB/rD9LzzL1w4PdFR+cFMI
yXbZ04kVowssAOKUyJkLp0O+ZGi71H2AHSTMmRkya9rXzx5F8Mh3mHJ8XWZ7yC2QUVktlfed/2cN
Z2ml9P9GZI6NRuTuSxZxjyz5GyyHSbRRh20MS4wMN32vLf0irk6bMu4yOBkIuhwckvdOGRFKOCFO
a858/C2mR8aSLpu7JnqclfZT5MobhsbBspos81PaE8R+b9+RDbXwMBzpQjPZcecLBgG7FADV9zji
+sUKgTfEkX/e53FfQ7PZYA5nnEEenUPGjhMugDdxW0GZ9bT+1mV7keNzZJUnQm99eYIr5++z4oCr
vgafcvVPvPh6DkUZvd1SF5fA3FKWBVuixdYebLVfKTnUSNq3uHtip1/EL5N+S2lvSsgKzBQzTi/y
8w30ibhbYOE9J/4E9fMPxOPwL05u7EXyVqO3asZHbqDQ+Vw4pdkfjlGChzpX7ZqM5shIFQhGFVvy
dFDnYUr7fOMHTGbQH8hlE4ICEXvA99RC8cvmJOdCjrtSqx8Wf3nXuD2PvXDqfIPaCX1tgoJNfbCF
fDLll8W+EuyMp1gFyj8b13ddLEB17xiJVTxbzFlAq9K2W5SHEAhZJYI+yFsrrm/RgfFOvU74Z6I3
Bhgy/YvMjSNUHX9fW+aVm5LefbwXbktuoI6+jH202EtGsp7fEEyK/VTZnfiX8LBNJUtO+juChuSB
kL94ZCbpGkyXKcSdJKIueFhJUvpiYZWecoEp4WJbcOLUh5Opk18CddMGLz+hgoa0hYCrqr5Ggmwv
QIRxkH5kXbBrtNKC76p3566nimw3fYYd0g49r4H3Zq3su1cmbxaLb3HxwMrLYAbnMtA3vi6Eat8z
MhefjIQ3MT+lrdtC3wm6Q6pJG7qLLdyCGzN3yHd0Ep9Cjq+NHFkpN6dsYTiLyilwzSyMawRALoQ2
JP7l/LAKHqLIaEk9S5bKy1NxgvKyr/nHzQ0aSmak65L62vY30M8xUF7uOCsRpwtINTwS06luL7p5
YmysSCvA8BCfjIrmABgMdj1YCKKZwwmhQwKDh1CowokiB3+fwlXrMEyiHxpulF0LDDZvKCunsF4b
TGcluwg3g3KfKtKI3XuTjpxm8UW0zpTfevM5KTzNSEsadgLpnV+nHvihhvPPx4lVF7uB97chR1LS
6UDwRG69ou+2EUOT+fqNHy7kmC8mIqY3YOXlRJ6QQ6tp2Hnju+9gzyq+CdLr0I4rRU3+Mq4+RcKS
gu9GEhMnwIWjnRcElRtxbsxueegCHIfCVfDDv7w66+3gGNUcTYWmIpGlQ2aOFdyt1HLknyYAOpJG
ub5u3pFjLHKeFp9ePnUpatVDkKRNVHdW+ozT0MmSv6441/q3GQQnAfxVZsToWQV2u57XmYIgLKDw
WQTzYMgMXhWctxo8i+P0v3D8VH0mku+9r0rwsN2IWOrNfH+aqKrJGfAuior8kYo4kgrCdlSOpiKn
Gd2wBpWbeka1BtXRGV05xUbhqS3E2U7wQe2khLicDl7zD7HBV7hwFhadFun+D3lNPyf4bfKdBAbQ
yD30K9CbQvBK2VsoOyXqJtTPiN2D26UpeMJx/Eu055yiHvHxA7RqqRriHN7wtWcwAg1hV1KMNpSw
49JfvT6K2C2iUx98hvt4QYJSWgeKEwUAjbhUaRJYbjApSu90uCjVm7zRc2eK/xXs2IbAJIsWZJFC
r+ihcp4doI5piJsdLa55Mnrl9FTZwATYDrw2lKGx8YZ7JtCYXZi5DsJvlSRuKatLdRHBp1tG1HvF
j35h8n8OGSJ9wl1TYKxQmWIJNIQuVNpnpKt2KItvVV0J/VnLNsMR0x3QbPaMHi+DcnoPP73K/+Yh
dwviRc8Qg46oHBrA9M01ZJbUIU8aKEdy4AlvOoME6PHxYZHAr89mAxrRIxqKRbucwbvcnPuQfKhh
c97NIap3+aXpH1qFO6DCZqSELl0QVCEnBvZwtEDSTBrH2fRcJT2btxXQNp+ddYy6+LW4jyPJ5ned
e796oHKD+uKZsF/sQlaa7heavRMx2R2xSlk4d+B4c5/02boF/mrb0sOe7zTtPMgf8d1QCe2RZgw/
5X6T5ftifEGrICuykDbgnHV9h99E0rx6X7Ex66dFAu+BvZfaLR4eHHJcfPB3nOebMq5uJ30muBK0
TUeCH0mWmQvYXFqpzxzgoMDCD/7QNygiU7fnZcNrvw0cuCvyXjx17POH6YTSMNEGI3J+5xzeGozk
5XUGfwiZJzsroh1lbshFsBsP8sihCXw1KiHJeiw6Ew0KVhuszRtu3ADBJuTKM/EFsHyDxgPKW8Ep
wn6J+w7kL/F5NdrF6M60UHQPwYkx2+A1kHYL/kwGucLH2Dn4efcLpINwU/68k32tP/TI1sXffNYX
ZVjMoNeV8RhyRGA1rbkqIdSVh0Df6rMe9L4k1WkBT6pw35Pr5/8WEC9ohNpw1CJ217MBhvsZMmqO
CE38G/jCYeAOmcMW3i4sEmtsVhhupmsAlHhq1iUcBxnVGZ8Mh+humRxSfNAYv+G+jJzLEBrewUB3
GkPDFDQ8Ep1J/eeWg59wpOyTA7DQuurE6PI5vAlaaGts8MOXGNEZxCRE+lOw2wS4bAyRGQWCj+Nn
I0MxaNJYg2kJXCCoJUHo1s+aXp2mdiZ8x01xWHT3tPUynREG2jUleAu+eYVlNmmgDXAUpKXHxGXc
qOTSJIxMjM0QYEyNkLgXNliCDuXL98TwnwbcjwMkFgyymRopTx1OzbCtoVjWDTN35uuiQl9T/uqM
e+hjY8NfsDAPw8Q5zCt4qPAsNx/ldUy2yCXVs4Ue6aR0bHFqAUoM7SFYT/1LyBsn5T3035UbUNwQ
MkJmEUfQ4AHaM67vH+lMhX2fUrzfW6KEb3PXBV8dvT+LAXfSSjXmKmd03+BgeMVFn5FCwpV4FqPy
N5iOiLcR69SC1wL+4ElHRVaUmzFYAXasi4KvIJdAXrAhr9GxpPZHuXfHWvpnkhlRzoLmooBgUxC3
8oKHZRtjQG3pvaqXjFJkJNGYAnpoF2zJ7eLSxsdOZ/VUQEKCY4NaO/7gqeYFMnfiP3nxL/rN4Hva
ym3KtvxZE5bK/BsPNX1dpUR4mGkA6hmmnhR+6UMKN0r6Rj69Teom0xcEfFYC8AhIIQvlileNuVbQ
cEZLXlJvYyfWG+w7tzJeJ4ptxh8Frkiol5xR/GkZknHAMKXZMxEj4Fpfzgj9WFu/WXW9gRLVN3ow
+72j4pyYXFV1C0yYHSCT2taqg/j2wpLA5aUUvFh+SPNL3JEiYHNX39zoxJsGQqJqC7cdTyxOYOgn
bCY+Q2vlUoh3v/xglKGnA0c7XPsCK25DUNv8DcO7lh9iCRzwV278K6pHgw/Ln3+04leWrBCq6Xs3
A6qGPQqXjH0vIbaRuDRGM/rWsbCbO7x+k/CpJisR018OLp17+zl3IoQi8is1v2CrfwntNh2cJmWc
hcQgubq8GxAw54orjOZl5xgy3l0u0g8t/KtS15x+/WSbmhD7D7xytAnWzaehn+IOIbEnscLB4KgN
Z3XbSJsAe11nSe+jLt0H+BjGL1KDzcWCR2baKPYoruUdS54hb4tzj7tGjlf9vewOufHVgrjQLL6W
6qBh9NkhoYlfo3DVuksDJmVIyGeSwCES/6UzcwDVmq4l0aW8OrewLDPQxsNqLAns4QPMGOwVDZjv
eya7QUh8g8ICV/HGicpXcR4gZLlrjttquJsArz0UTDIHTr44cPtCq0XOM3hJyEz4R02+yYi3bG1H
BZqTPF3z+iatnBZ6urjnnWOMJn7ocFNW3Ez/CBw30V4J99p4fzc/pcmwyZO4dQ6JTg+UF+Bq/dP1
fzRDR8Jp+NFxmMAYBXGIzRUHuII2elcCEtmX6ABF2lwydYvaC21kXcsED4HtoYsn6X0hpsF3GUq7
HmlrXohLsgcGvuatj4vcgHyLQYeJimM2ns46C3YitzMMUIxGq8kWmk2iWRx9St+SrdRftkeqBZR5
A798+WeqLdfNujsi/dkgkMB9btPjhdCzbhfmToVWpm/ldBdwibZjWjzYv9gbxvaHQPgi9YhelwRT
q4uQOYMiWimpXfj/eLq3bWhl1Su8JT4XNi6wgXBl5iPDMvuPpPNaalzLwvATqUo53NpKtpwDxr5R
QQPKtnLw08+nM3V6pinagJG29l7rX3/YUnjMSSTuhQNn0s5hfIyJEPuI6Qx84En1/RjhcgyYL9Ik
e6/jyDTOoW/dsLEJEJXiZfWhAtx+bqnYkJ6PZGXB2X3RAe47SHDKX0j3KDWfKsO0Eblu364xQXIS
KCRlR0gozf+S/r197+hgBbbXsHZFVGr4M0Klmu+OgnIHkQUBoFl3H5QzhBwT+gLTLDj7r+FSa/uU
1BcAoUB+IbKvzxabIrO9q7bJAWg5jUprqVirZhJxZnHq2nmq32V4hHLnC/JC+OxOhriQ4NV081Yb
IX6CgnwsHOpxabHnMETXJwLad2selejSYxx1hnbnoPghIrkFo/RREZVL4TZ40we2D7KdHtQ/4O6q
zjAZ++MGl2TBsR74r9COwoIkpRXXPmldIfmqdpl2KeJPKfyW4WpTIYTcZMoHsl5NPxire2R+arNp
ymTZ5QpFUbrC/90RmZqtQGvGxmf6py5Hmn8AjcpncDGC2hQ6LHD0iQf16cm0Yged+hMVtf2+sHmq
SJWhN8ndoq33uYLUGvBmY4psv9nsjxzUK1T7nFK8ZdhodMfTghPKzaylYfiomAZIYMWawca73grt
isCXBc95DOnokzhbYfdgVb4UDzuPZ3YdL6jVqkd3Ajz6bPmmJ8yC9+geIxz6zNXLtBnb0nHklk/k
5QZfg888/mIx9sK1GK/mdH1emo9cQJIAmMm6CfHzxTeXri57UEZgmxa9AiqTasBZLYZAh9wF2XHQ
vR36+Qqn5vQkGICB29qa4xzTH60+Ark/u4AMVVFZFz65Q9B3UPyckWxlAXBlehAwbZOdfh8bW/ML
R0WGaKVit9AHFggZNTf8G22eYOFcar9VneBv/08raBzo9yfW9meBKd5bOhh9ZQOu8wzEDvuYIh/G
kMxcO++IOAimyiWj8c1apDjS3jtTvpO//WRBM76lOg2b7zLyMk4nCBITnuJUIZZHWddge9q81rCW
oEjm2QZYevgogdhIK/IegZrdagCjUHNr5S+OKBLeeNjOs9IRrouiwVjzO2zz7GEHgv1cNe0m2yn6
P6zIFuoMGPATsXhQYGNW+EFqjGOfju7hhdB8hlnBJhpwNrMJRBh6hxDe4oyQarJA/TT8qonlniEp
OTwTLY7x3W760LKHxl7OeO4Yuw0RCMJHx4zUH1E9wvSTXEv2CSwZa+/Fs2991PmR6fZjep3+m+8h
C8uO5bkvANhp3pK1Ea5UeTshY22TOd8ohKWHglF8NG8wVlSTCMg+sYoQi+A1tB47Ug+5iX41WQ75
QRGxrPsbhnttXXRw79QenApwpz/Vq177MMRzKCIDPrxmJF37iDUKpzOpEjr2Jy17GyAJyQHa97tF
Geqaa23e5sGsF9gkUgCn+BVB+6ERPsE6ADqto6C88HeGn4hpK0FFTHjsiUszXvec9NaDdDUVDqon
TDy5aJ4887fFeMR+7ZC4AlXbbGZMHWvsljeUDMykltZnuNa/CGolnlUCFb0jdZdwifIFk/1xyzn8
xl+7xZ1VoaJdRrCwMoTbwvezX5v9d9R+NKia59jl79ZcRGvz5QKRUooBSb3fN2a7lTJSBdkp8KnK
yB3NGD/47Ur6qYlcJD2Fepf7TXlQcY7N8MuojR+MXiRWsq6bGIQxa3s6JUwk6zGfPb6KAPnSEksR
dytKm75wJeNfxy2cjGD7YC7HTfN4nJvsxhWfDz39lz1bZeJB5udTtDVtNZthij+dGjxhnOSEKhlu
DEckshTmNysFMrNxHiHtsQMTYw+w40SPEioG2gR7gByGNFlYmjYE2HxwJR8XzlwG4Dt2OUdzuKJM
b944nUAzres1aRF1h06F/fZVwKdEYu6GhGR+vt4PuSTkYx/KF8kwcJvYR8l2hDKFBZSAoxGOiVCV
hPqi43JT7ns0PtHlrW7mBSWDAFH/TvOdjcDKGP9+7IFJjQrdBtZhMt09vTujSJMzBJ+kYPqYVzWg
f0FX8DdKBIbEw5J4lyIuAw3q2tVMb3X2sJjHgOsUOPcwBWJEmxAvhcrmtRsESnVE4dW9hNyYPdQ3
XraL9Ef/K4grep91+Ox69hsSiHNvhSNlufj15nGJ8tqOXmeALN2gyOVLIpzXO9yrr625KlKSZoHW
JAP7bbyamYJ9ZUcQ6gqU1tqFP+k30swUJheuUARFP8k//FeDSRrFSv8Z2n4hKVsevrpEPOmP/U8W
ntDfKtnnJGBLh3d+MChzlCBMGW0rVWc9IXdzGYaniRiZhPYETEZfv8nz6+zXtEY027Olg+IonNt5
Duv8ET2knBy3waHmfiN6Lu3sSHkB8CxX155nKhvvpArPX0LNj+GOcdChy5AlnTR2N1uGaR98guRj
HZ23TColygfoGcVVnNe21p514rsyedv1p8SXOZQZObthshQzjwnvcn9RsElHab7knKYSLbIb7vnx
2fxi446joJVtkFJsya/Pz/jQkQ1lF1tahORpPxRcQxYFJKA/Uw8U95N5loiMm+07w5Pg7VJ1sZvT
wzEEIR4CoijeF8wHMDwnTnypE62D3wa9GKDfsXRnBoBQrisRcT90ptVMTuBBYsz29sqOcde25SQy
oD/XePqZdo8QGTtPuhrJciuPneCOCauV3SPR6d73OUHyCl8mTr+sbJNPCCqO6b0jRfiUxUSSIJwG
3+hw23sUT9t8X/oVzQIrvsWPwlyH8lYa3CRe9RQhQILEPUg7TtjwfaklYhRub+IGlj19fPRRYE6s
j0sFHqW+rzz2zApqvawE6Wc0U2lt0om2iX7WASyKdiGSbhxBEOX5A6xWo5WJH6XxL2PhFgKNe8yP
O1dHPJfGo0Von+I/u4OA4o72m0IUmzr2K51Df9WhNopQkyx5+GtrpSkSDe5G/qKSyGgIMal+I+bC
vYRckrsV01A42ueT8IBsVTHh2iZ+XW91Amj7ddRtWmu13SILtgtpG24z0OFPdlVmcy5NQrmKf8o3
+WJu2q50SqwnYJP4N2LFLhyeCrxX+92RhgMOCld6nesn07Apu9K5oOhezvSrkbRYfFpCQHEFY+ZZ
oSOAucFMbxQtBC1eD3c1QwNEg/1nrjmPYvFsin5TbZTQi3Av6ebDpZu+QpRAwu5NzEbjMhOWPBSU
0hS8pK1q2Bn658nJlEtMQcwU5ha2mKvR1X3QibDZlQk8xLVeX4vcgWgiVoH+POfN0TC/M+Esz1MV
/HFffE8m2cp6zE4RBNvq0hEjKENYp5wFZTHxYszYd6GUD/sUcyP3Wa6E7vyCjKwnn9Y74M7XuOoU
hF2wwlsDrV+1F2BvzN+44TxOsH+zYtocs/vW1QuUHUCl+Ifa1iK7dvlay/qB6LUOQmVmG60f4aWh
K1z+ZWquk+w3jmxTcJoPA1FmfnuLxGdhZg5zj/QUba3ToWJm6WQklHw2tI8xu/rbxvNwuE75OdtR
qAmqI0oA0uydGjI/ukFgu5Aibu6cwi/L8POM1F4GInWlLHOLn99f+zdGmDBVwcbzc42NNh0XaW8S
2kTJLbNN38oE/eHwSBIeWXzSYXLinzjpKNjgDxmf1CAhQmzjdW+Ga0VtJsxjmPGsWs0yJ3TZIGgj
TU40iS/B6Sj2KP4iccWvU8zwrphBI2BDZwgpoGahUlE2WQU7j8PVwK2jxANPvjB+VWMQ7Z58VNxa
ZNh/r98K560ewWRNSupYbfVnu3k3KuJ0ZhsQiclNyhoinOeRMOveeAMsY7NdLR/CJ7Qf87sEVKKm
LHu8saEqN44l104b8dujRYGdLMmAToQYjUR7P/FwtTjIZqyR35shuhB/pfRidc52E2LS85fgnYS/
mYXMOJv3OibeKjqDKLrMpZK5SLzkt6YayBzsmaGc6gB0K5X6EmBK03ngY+8dfQ9huZwf62EgGYDC
tj+ZGNODllORMdCGPgxN3EnreyStKgCS8JaljHFsKEMEumUggHhCoWIFJClfx0r2ZIiTpbQD7CvG
46ACzy7if3J/AgE1GKW6JD/lP2ls58OK/ZcH60UjzTMf4Y4Ir8JYGjdjp64k+MLRY0RT0SyN7JT3
QZWTb0fyucJQdF9e8UsuAxk4err2eChWLmt3HlDgAQpjs2SSgDMyrBpPe267+FPsHyLByLPJJgl3
Vr6KUjp1R0vuRAeHPCOYqTY23sngz1Q6A8yJ3MAAQP9LDUQMS/w9ni/SDoRzkpxN9TIhSreQYKyM
5phVQYjs0fhtJpyqDq10UEAdIU9i1we/rHJKRucD9A3eUEkGQENK0oQOrMezIgBje7+DeNy1ls9M
20RNKy+12K0tMky6uF5GKRi0JIkG+kmE1t9Jc5jeOEyyq/sVnBptOvc0jsK+qg7ddI0kPxmxynLo
JlWaursGAL9iE21pmKRVAT0lfHuw+wQlg8aKcYQICTwQK/QcoPYPtma2j+7blLb1D0dJChwMPZgJ
jl9S+2nCtvuCIlTtaNgbSPA3kshUXFqOIGrRaIv6Z1g4bzcVtiBq+T0UdhjjyX+15TUlrhxMYCBo
gXDIa9iRb9fAXQ/9oea06sdMaOD5KvFJJNgUoMkdXcBQipmYcYel/EZfIMw002Ap1htXfQA62EzK
Z9V+zzX60ohPlH693X1QVuU+V/61HRUfPwmAvde4iKgmR1rsp6cW517ddDxXOnOUgbd7NH+7oz59
ccxVdFslN7++FOQdzFfvYmk+5ibT1YBZidLiJf3Ekav/a+6Zl9uJ5Qicb9rmafzQS9KoFb7+Rkux
72H8Jl8mSSXvJdsnWJfEWId3bgZqcSuaj70EGwZ/6UU3Jr5i+mArZbSzWGnfJsxTqYLYQ6G4Sg/A
70BsiN+ZpsAiWslYWfYKsaxQb7j301dZuLq4Ncl+YQ7CnR9HAhUaX4yOONoewvWo/4UCrH+HPxUw
IvuuNcRuLGwpn6ciug168Eaci/6G8tvYNzjhQzvhYbKrI1uasw9h7J0QH8zcSg2TRJEeQcQqf9Wg
FUYzQjZcN4Mn4mqU8YdYtPgIs9ehx50s/Prk43zagygqPyPEnjeUSSbcnFfTeJUa/1UdJDjtr+aH
5kuwvntaAomjspIxIwjAllts2wKLvTQkyCdbcRw/AAQEaPr5igcF8kLA4aCiYaubFbA8oCfYK7/P
hDi4v7KZG1wU5K7XAVqgeZbrkyjjZBXhzT08+tFl6pqjflcdo/ZH8TDbpqHFnMDhOWD8epmuSSV/
D2cZ83i8LojK+yV0o475rZCrkbk1zfJc5eUmjK2Ne4KTA2PVqMV9U2TEP2CavE+I10QObNbn8hcV
sqrj/cViDQDVG54W8SZTwuwrYy+kw6Yh5JwZsNdMSPddZtYCwoH3J1FfeBCRDoJqiGMI+dnkZdp+
fJ4MbXmkIWltsQS4WaID58+En/daXDQowR/QDx8v8VTs02MEFTZm1oq+WiTBCnq0qO7riKfrFMc+
ufB+Rnr2Ur+Njz45YgSftYFe3Wx8DH6b75HUwD9aPCqQfNPapNYuCeFtOMRcYZUx6i1//8TgZwqu
yEYqJMy/CrPiK6cwA54lrvLOfRZfxg6aCM6+Frh48LHy26Qv/NLd578XwYv/12Vt12hPZ7PbDPtv
37hDRMEG0IAYpxeMQ+n1cblnNAy5XABRJHaBnwTSaDDXRqGMKzmXqaL9AQGMLkhE+pezhDzjRpg5
sV5IQ/BijDg+pPTnrZFUAj3Blpr1W0Ug47y6QE1oFYkHaHE05psw7CfcvkBqMBLsSHob6SffTb/7
L+B0wJPtNjH4tUIfylOnzRAe1QwuLrg8krnyV2q7SYRkPx7xMHy9TwzxOORf+NghvwxCWju/QUsE
S42wEFG4i8Y6zQ6p8AehY/zhyyx1B0P8PJATquJ/bjPlBx+e0v0UIJdq0QmWm/aXDZtxSeal66WF
cYt0QOdyZbTZzonVnvo9Xhma0jRLiKUUrxXIRK03b50xdn7J6AfIOYHMkO/C96/IkO1B2a+5exMx
xmBEaI1mZmm+YVkKfQC9b3xx34PizFuvsnvyj+nYDj3mrjq8cF4k5VI7dPiQJ3PyUnYYHXTe8gkq
L+YF06n45qFpr0m1Mghk+xj+acecjC6gPyTtGPlbRQCLEc73SCR9zy/L7J+qAUfJ6aNASUE8EtXG
n/ZmDBAtzbdboApIN3AbCPRI/sFqTPZjg0k0GBOJGjaR1b2n/lPLC3wJJ9xrQJEwPIJOmVU6jbq3
VjByVo1Png3QJd0WG9Ka6o47aoxzQF+kwU9zhRrrnCU+A5iFQWPDGGCcPerV/yTAgoMoH3C7Zfov
OeRomETEYgWH3KB72wmdKjUaMRVfMCAMTJEY4I9LM3UnXOEdsuHo522Ux9G/N76GL79kKcqngdko
4TdMSgGZdtnMU4WhNiKKl4z1iaP/kTiK6SbkNBnT0jhOpKxZywlfPYVmX8KpXGaNqGvZWr3y6+tH
3MQcaRcAIdWehaUWOKNwYyD8uvOL8mOotsjGMEoXOsgXM8lmds7HGQUaIPATtuoLvE4aArRf6xqy
LYKXvzdO2e2maElknMPisRvq4IdZRIYJncv14lEk1kVqD2rLcOz0ZLCg+gLbGK577EmJZOMR/TK9
YrZ1gdS20nFE2Qu4fcLtQms3bLJtTJHSLNz+kElrAwrGZ/vDKQwCXfq4qdTjaWQhYLRYocTuU4fm
kmFEDN0RozvIGAsx25iVM7spSQ74JAeoAn23JixnIZ+UbCOs6WG/X/gUZBq0blLH7QjyPVFK7w0R
TNVzJbE14jAyR5OgQhnVQ5QxKEdtK8iguIByJa4pb0TTkPMwDKJlf/69zWsxET5k8wcydZ6QkScs
Zv5uDR2smM+3fEtZz54EjfsJNV38eFq/HRoLWGoUrwYB6dhn0xHH7LDKTb/ybWgmxBxGBFQbnCvX
sfJvkLBzcXJ8apuUkRiYCv6/4pXT3upWfUPgcnltI4PLu00HgmsRNCaU5NCsMHbuoQuM5abilJih
ZnP+E0kTSk4kLGyPaFdFFkgk2AmAJYBHgv1Ng/stzB4D8i/jfPX9b+q4ReFlam51jo1Pc+sYtpaz
IACfclYzW5C+Dt/fBKAMIFjYTMyqL3Dw90buDz3iPWW4dP1vnRpMCpmGiJ+mNDtprTM8VNmXrRL/
MafDrwJ2YWW5KBdjpHJl/iGGlxSYpM5+6uhWiB84q1vRqtJfS5mZNbhaBDyTX8w3Q6EfU8TjwxWz
Uxb+kxuvsB4j9T2Loa42aXSb+EjB8TlBy3HstK8Kj4cuvT/LU1h7Zra3+EGCtbFA+fUu6L1UXIu6
w0aWkpkhmyep34zkAIi3or4bjEqBWmDZ4gnzZKYyUd1M4bcgexlBrPAuOu3j3W96sJ2QkymkV8AM
N+MvTNBv/WCS9bEXxmNBCkRLjFV/yEvULtk/zi4TbZz2n3dHEaGyxgptyi6vnAlpM+N9qRcJ+Im5
r0oim+o+3Uw+SIH6yZtI8BUySQbgHivJb5z+YgxZ8ugn+b4bP1KSgbh1k/xtlBtskd/YNii4mKjF
tmAZGM/vjkK+wlBEjuCRRT1+Rccw35sooTDo6KvN1N4MJSjg573/QkzrOKFrA+vy/IBthjFg18ql
EHAEej4KF+8WR/Wfj5KPa6/1ag9HFbZtj/xe+P6l97JnK/LJJ6uejf+Oc4An+uJt5uwTrO3K/IP8
Ld4gS+k30UdZzSdFv/ytt3KAKlEkp2c2yGeStk7Xsi8TccIH82sgbz8fsp+unw8xyNz6l/eyhsPN
v9DHu6X3fHDU8tNSZ/zVbwjtPfyHff2bF3jFmXfhiwEaUj6j8r/5tf9/vcy/gGTNGz61Q85PLb3/
/7vokxvETxR9VK6Bpi74VYnq4ev522nnr88IRCCteo2rox/zpS83X+M+/c0rZxkLrsTgUCC+jvTb
ezlfgy7T4zT1cLl68kpoI9T1157rqfr5ekA16Fd8+HLrBxoKl++HH7V54161x9aT+GoQPHd+D7kz
v4eXyySDzz75ePzlok8+kLDILRBWNVXbjVRZaY0hGp7Qs0kQRl7I5PsT+liE7Gja/bRcht/SVRf4
3fuRe1n/pushsFbGyrJRiJYLQHOE6EsMJ/xrv02Rb0u/hYugkuuCv8hzna/nd/xcJ5+th6gfxMDj
/5J/z/VwTv6ZbnfmGrxc3e8989Zzdefr3XPtltDKlrUHPMCvI89ldr4GGeBMr9fP44vKkP4LMyXb
vKEm8Zo9s2peiU34smC9FTadJ739gyK9P3Et5+vBxTpDgHCv1JQuHfIC/1pkG8Ne+UrRgrqVa7qx
rzixH4I2uBxD1t+weX+kfsx/xjr2q5W2pp7hpSv+Ik5Z8OZPJ/f+q1ohV/Yh/H+ZFFj+EzswwulW
zCGezpOFkm9LnoWJv5mOk2uCSchWgPxJW78bfMHG3ZOcYyJ4Tm+KTOwKaDpt5UPj4lY/fHL+1Tzp
tzuXePJzQwiP8oHJ1+OvHHBZxICrEf3L1881l9ABbeIxzPDSUn3Zx+lifjHyBwhHDG330T81mBfO
lk+022bPOIMbrPqs5Or82vNSnrr5bx7p9YQpcYCfETMutiSWZr1FcOWi1Qiyxd9ZXtx245rSnShN
/rOZ//+y6ngo17yldttv8YTze7Y+2gK1tPHrOtZbns+QsZHJt+ZvDObTI6LG7Jyc42N5LfZ0ULxR
8hjPWDHZ9TY7F+c0QkL22vNwbfNjxkva7fxOy60YiMESqsgxO6fHAqo4937ykn2yR0ZuHYhWfAHm
AKido33J67tAWD23yVk4WGjCgvPzWm6js9Y7RLQZiwSW6UFYITpFU5NvhyA8WYemXP8nEdIOxsHc
RUijX7A9UBgF0R62+8FiiLflhTSQB31n7rSDdUi31uForIyDJkAY1qBVeRD94ZvyfcOTeeoCRFTx
Nb3Cirm9mmXIV0EfxifqBKU2dF7fdGwB7FNeb+4a2IzItPnwFNHSs2zSLRLubchPEzZo0BTegcab
m7VE/322CTLaR8WPt02g3LEK4CsaIszm5hLiMm+oHhbCJt7O73qFvRHc6FUX8FYPVZBu518Ct3+i
0BbVDY/2E3w8h9TB/36UAutlxzmJoceWszRL3HTL5eC3tbtFcE6XBtoeu8U9BNv3G10GV7oDqliH
JzpAJL3X8NRwlF3NEyxX47nUT4iotbtwQa1+6/77ecP388pxJ9xxzpi94pnFXDtpOX13N1qh+TJZ
uLgHtn/Mr6zHnbHKubXzLWXICcuRd6od8q21wj7jtwRFRIK9Fw7Rfv6c3wXcYb7J7rmtEjeal4pw
mNcMiQoYTp6l8mv2zJpoVtsBPbF6w22rBXmWqX5WOEXgw0D2DTYfHo/Ps9BcWrkOHmeMn7xAp9vk
EMoi3X5GP4IJ3pACVu9HxoBNh2FfyjNJpxdNrR0nWEyo4BXfnf6w5MaWGCIUMTGYo7jQGBYnEwGV
o8loKXSUYcCGUHU1eJ/ldbJQ6bd7+NKibr+Ido3U+yBd8ihAb8RwzyTvz8U6PlM2yY+ku8jpemwZ
NDYbPGE9It8q+5bmvy1FLJRGHvYFBoFruXQQWUN8cdNj9Q4GFADatqy/BrjcastAefClZlq3DKWn
8JLLKRJ3FaHm/ilaDhcedeZQX2IS/kzBFvB0K87aB3lJBRaj3H1iUI0NtV+G5ZfyzlHM4QBL6fbU
XK0/KjnxcClshheuEyDhed+6k2YsGs2jxl5GHPN2BZEB0MUkREJy8+TwHrw6nRV6FeC2sujrf9i0
Vbv8s8hWb2RwuS3cG+pFfIpI7h32Sb4drR+tK5HJM+ZIvUnClgT34x4rO8aWYDbQDFiWA8lpptfA
H20RctVBZ7nP9jp+ycUjJr7CjXWIu0wElQJOqM7egUNGhcW0sjNpZkKf3SskPhTIBIExQLWyVuTl
B+S86on5RnsFIza+huxK1PsL0InULSQt6RUpZsl8JIOlFuLvRDZmW5PHtX8h0L4yHFFSn0SZ4p8Q
a46qMmCFI1hwjRQItUbyWhAAmeyG8R9LnFtGqoeEVFHkN6pW4fsKeV+yHIye8mYvGESM3xtGGGgf
iS5gYNu7/FLxDx7zXr9FwcAGLQatTqXpYC2Sb2MP+gCageVrZ8EJfNswBQefcX8g/JGViDyosVn2
i2kl6178AOqh3LVeX7iVoJllgIRKb/J0YNWx28t050+KZrR1wwpXvSHbE2Q/9bsKRUal759XltNl
rq8C0eUCM80/i3vh932UL//ylBw7pJIYVRFYXoc7Dm82JG1VlfBtXPWhP+1XEJ1b7z3aT4fq8zaM
Dk9iCr6JCZFHggpd00H7lzAOoV1YNOuBgIVl/otUFltHRk0Y3OFKDHF8q1AA95iW4UFBGCV8Enw/
h4MOp2+rHrCXrX1cwzDYpJjB1eaIHAF3vSuu1z3IptuAOCwoyOSVwLGSOWx3Uu8gyCgpxmgYGCxw
mcmKpLSFwsF7ALGgyr3iqIDnIVbM3PUF5hBuvcPhtNrM4cvUIudnMA3LPsQX0k7IDltAIfqEiQk1
bfH8Rd/DdWxfyPIp/Ykw/27hKEwnuflVRrf4sP4lf3CCcEo4FScgNNgxCPaX4eOJEWJkZwTZakH0
AVwv7Bn70ypvwPeAVETF5yF+S0FkHllPKCeAPJG6IdgZD6gmPzE9ueR39QqU/V3t23xFhAQgDb2M
vi01uxFP7AV+Bk8yO0w5EhiMd23Iezren2zgurFYTWfxBpb26OJ9cCwXhJdhoLiNT7txV+1fpS0Y
DuitqnHPeK5fDu7u3YKChrQWLAf76FwV9L53jtdA9GZHCnMVPR2Kw1mvCgPpGAfncJfdCsJ70Nic
aXucg4cESL4kG2zkL+IF+KKq15RJETl8sssybfEVK4ndkJYZXp2k+voE1DDu+ln3x9f+qSFCuRd7
vIFxT0Sx+KJMubKiEI/OBQ61cPitDWRqr2gXqXv0afOyjuiHrThZyEDMdUyv8V6Pw1a2XLIE+/ng
2oJGDQIm5yvKwF8KZmTGcA20YctC97ml84FbemTKMIm/S+BvJg+AjWSI2HF89GBVMpAmnrH4JLXk
cuIt0oEyuFom22ibMtmgcJ6fu2b5XJZgdXbh0XF3+EeiLv4Vvrtr09nCSXPGv9DVbRyre2xBljKq
NhYElF2vUR2sjpClOz/aHr3Qt3JoPcHLyiPQDU6C0ftmrAG0QqAtyGARlOOPO+EupEX8ipv2gxxE
/VPI8H1Gvvl2rb8p38RvWmhYPnOMc/g5V1sh3j5icLqYq9q3mgXpKP0XPrOehGXEejbPRqg1zZWz
Q7QQfgClrSV+g7yvcvEojjGlf9usLgK1nypTW2FhgowsxId2xwVnrvI0Dni/3JrqvsGAeFF9041M
pGSxIoHAFFsNqu8WsVGye/39N1BAExz/ouRHikR7V5DbQRUMPErjA9Ib2hQf1zJa8SAidBdFr4/X
WmrP5xQjY5xIMHUC39lQ/+HpFHNsCQvi45CKzSpT1J+m+458oNwCKtiwpEhFp8WugSSrHvyi5A3x
WJWPodhOyn5ixAHT5HvCaWGJCZoE7waEGCB7WIjlnDCW/FNmeLCrNwwJgG8psKiiSPB+dsSI2Mm5
PAKm9Q/MjaApE6s3tq5s+RF2hCxi0oa0FRDzi98ucfm+GD4giq/UVUh70ztD5/KnAzJigQxLylgc
dNh6AL6RMbG51dlcnfedPXFl4EDA3UxnH4TkTIeA1iXoTwYTKQlm9AJJTVj6MTF1eKwNPkUkk3YM
f5iToFk3LZA2AnpwOJ2jTeF0yvoivqQv7PQcqt429QrJSSUXqRS5x0SzmlCiAekKh/tWGTb8YTwA
1vgXdD6X8mXCSnLC+P/ve4Z8KW4phF7fNAT8C6umLl1iDGZbXldkQi9x/ZbhjeU2az6AyDZRv06h
KqazfS9TokHz2CBV+DgW0DdToGVyY9pP4DvsMqw+GHEasxmXleKHxHDIleG4frNTMFOQE5dtlQ21
8ekS5BuX7G2SUwHJwtdMBzw3awlf9rBvHdmCeiAi+uSGvOpqzRCInPmetgenbdoYqizicDhIU9PR
UWijhgek19M9OcWDhNbGeW55r0Pvdr1bGevZNnbaFMZafq7E25wkOSdlaV/p6EjZR97aVCoaZsOY
F/Yum7B1iLodxkGoHHOsyfy0Y1fMKu8J98KbojtDGVQOr73Ub2vsr4cFM1TUV+hA8HrnUqAowH4D
wnu/ws6BLZ2PudxSuw+fa0VBvWczFUs5myzCqFBuMjVZllKARhGvjxEXH7omJvavTR2tIxVW5YkT
tV/RbvQ4F7WHJ+mR/erN8co0EFcKCnRcLmQH2SqLrvin0odO/9rXl0j9Xlg8TxgNhN1fEt+fVKI1
3WozqwL4bJxBU8fJcW5B8hJjqHWKRqLypdlqdx5XMRjrhj+1XINxUiBz3cyNIUqwQbXVE2YtXhiy
U77XFrHtlCrPk17fEuWq8b3b/q709zaDU7BR82Onb19gos9vja5DpV8XhrsoEo7e79rpomAyhmVb
vI7xo8Irg/5OCMzsgmb5DW9acV6vVdO7Uh4AdILYkWbcNFSNjKpg1WDad+wJu85h9WwZF7FRMU5C
tVwX3wmeHKQhXMqvhuHPRsV2lOqYzbWBVMAIjUivWHSSJ7Z6wSDYhUlsCAUcrENYVviMbIfvrFsY
GSSVo4gdF2fPAoNirT7QYb6Y+4QIYVLXugOWsn/QcmNXpai3rN/VAmkhfmjxEr/J9/H1iQeSJyYw
8+0ntu4cWYWPiTV7LkVKtW67Uyv6Y44GdTEkLlvv3CCihkr3WKOfiEkfZ+yOLd50KbFAxvDKhrsi
Y89kgzXiM0x4m5jtE5VaEDc8G08A9ndqES/FPw1NL+XnYFtYWZJoq6HkRDuMW++pAl8DnUX5ca8D
HFWZgKQT56eDbywjJiZA4EDkgvbL4TJdmFfDj80OhGFVzdZYJz/8a1HAmHVMaYGyM/1I8JVfmlRv
eCsyC3lR6cEA+SJP1e0uInMrPDMEpxK+UtMu2Gp+ipohrB8hu87amMGj7HdFtFcGfTdM2IPhEyf2
dBRIBydW9BsvvVgG5Dgn4MUiTnR4nc/eKyHmdRJO9L/lYoPRJhuFfSFo0n6eqMc3BHlEe82rA0Kw
F5bzgE0+bK3ljcqTaTiV4zLzG+9Bgg2gXYDlPHUUNp2EPMeqlxB6h6neR/hJ+a2teS1ue0vI0lBd
TZCFFnM8O9zk+af+xMDXBvD/oljoXLziCYcqsfJC2tPvxYwd0S+2YopFpVfCycbTTEZszOkX+Xr6
Lw3vbeIW0Spk0rOVgM7F6JzK8EHnFA4X0RpqtInoU+qxI7Zs8cwcsSmBLMwQNagAaJUwJ93C8pdL
FDcxWBdMGlfEwudwg5xgj+MJOXinOji7P6E1EAbCIXSNJQJYa1z0cxjyGzSz2c+Md3W0NhiK9RvB
tFW//eW5emJN2ZFlgp+UrSKNp8e9YrIaeabdKDsvLZ0By4iniKFVrWK7GFjiUjkZBBswPkJISzsA
jco2W1/UgOb9RtqRYVRL+zSIPmmC8tPUOm94gCZTFZ41hMArvUN+tIhPpKVS7ypUeZ/GUjw8vy/P
0EPigiVMz3QK1cT/ODqv5ba1JIp+EaqQwyuRmUmREq0XFJUAEjkR4evvwp2aGntsyZKAE7p370AV
dCYaedcDZZ/bd5hsUDwm9D7wc86zcEV5ODMR2cuZj5KG+MRbDiM1kL4qtzHDFy+ywzLjY6UfW59e
gvF0wMwG+4rb8520EUf5wtqHvzBcrAm385In8DHvhSUNLIiJxWLepoYilkIOBgCJP+yi8FIEW83X
TsNjtX8oDotdo8dFN1s65x6TOhw/VvKN280h2Mp9LsJaTQnpA/Hx8KEhoeGyUYRxYn9FF1SWsuEq
8T8DNO3A/7QULaRojGvEuNJ51B3zkKGdP8NcltFTtXf1hbTHxeiYPDxtXbwDDvpvvX2rYfEHic4i
sFfA1ZQowp1sN59z7tZuVcbEnUt2vTV/VqPDoJnTk6xgbaHZ2i2pYrMn483n1FpnXykfaOGwTXeV
O/QoJXqjkSC7iwwLktjlVbt9bE3nWOFDvNYtv89tuqnMdp7A9PNEWu/yXdAUjuUWd4LuWuzo+5bJ
GyfLdYHZptUWom/pyF8ZioSA/n8fL/PPVXZAqfKD7S5DZh4V7grs89NYueP4/dgiBB+cSgIZ/z5i
zsIhkmwqKV898EoUHpvyK22jgPJvvPsJP5D4eAe28C08zY/mSwunVQbK7y2AJBaY4vsmnzgc2sxJ
9d8EawLlpdqx8uErfgLSVpU/hGYNbL1mcrN3gq7caTFs5j8QE6VuY/nNWk62jN5WGM9veUKMGa7j
zlojK9T+1K/IFTyjdoD/Tu2w56ri0OVa5y7WZqDnBOcMa/GHkqrzCOhCpOcd5WCghz22PAzCj0rw
CEYkptt6PeCcuxJDY59+AgLuxpC18oXL5W6AtbFqKZkDWveViA8GOuxdnu/bzPUuq4WkTQ/noSu6
lutu2PenEf9RTnJ2khtVG3V0iIvBZsKGyiT+RD53NM+Z0Q73jqU5QZAufm542Bj4NCsXDfxc38Cf
bZgI5+9J2D7WIrbR81rfCfU6/ZsYbv2V6T8Y8yfQquGY4VSNltRjLCsETRKeRvVceJccD6P+81Nb
dW+3G8oC/ZPUzNh1qhvK3DueG6I/SiumhUFUg5A4eCji2XQQmdPzQ4YVU4dbSqUGYfdgHIZ5VYRK
C/8YMnoaQy7yELvD2sXMr2JoXkHqophrxse611VHt1Hn7fkrzwJzfocfjc4UGf2lXZ+6bvcru2Hy
sejTADo3zcNNyO/EPd97MiDzpcWPcdpBUe0UpzgWB0W10WxtoKxCHXAaOqutzigz9onZ4wgTFJsT
rb3PqH5HR02xWcDaxYfehk+nWPhIHR4SZnar+g6j27C+kE5IXs3MZMKXG6U2vZK9qOku0y+IpPZa
lMStCUnU7h6OEUhbFs68RpSXn8ctxL5Xv2nPUP8wBKm26LQlHFe8x4Zsryd8ouqrLF20egQUIAPd
KoJDxDBkbjgF0qVwIJBaBDgXK6/+9Dn1YYGUmGVsmOvXOEnYEhaszOPwv9OClBQgdTG/SvqVfJW+
LPQk0kfMdMx9799AJ4glGk7tRndLhB4QL7Mq3Jl59aPP8L/s9spUezjLCz3KQWQKKb48Jz/ZT6v+
Q6+WnrFpiiFcMLh6rpjqQksmr0y3m9zG7Uh0IS5DIVWzcOxCCLVD50GvNNqwiqFb32rTwfgRqwkG
PETEBmnzi3znR/3Y9O5yE7ThAH9WOPAJXOY0Rsdnu+NVzlvkJ7AZ+MqLXdY/pbehOI4ouIj/wEQX
SQXUcBpnOw6QppG3zIvAo/TfuHqMMArsxH7eOFR2oTrat8kHF99IwRw5UlAgXrS7N6taU/1kB9wo
hI90Had+9CSf7Ws4k4ecLN67KEe6Q7w2/5W0sv8macPZCIsUu1bbPMwm3iqIdGzLjddwXaQN+p6J
OmrOZwcTdLyb/Zmf/Jyf9DtRm2t/YNJY8vFMtyF+1F8lm7SXtkc2uuUmSPAaUpcd9SmuYkoM7RES
GkNiEwCEA5JO2bpg8rlf82VjuJD1SZk+RwqNzFP4GSxI3Ml9mqkeGizO0cMWKHodbGRxUBr7vZK2
hAquoYiidIZ/cMitsMExvn5iQucQz45TU7tIJvD5cJfQNTu74SNHbTLSWtj9BmKc8U8jXo2MZ2FF
p/istj0C4DK0Xrs8Iop7o1DNVyD/JFaUoUiT8/iXt29RZOOGtmkvMLJAO2Ptt+XZzm5JBiUsyu4G
6A7pIAEapa5YAlNGXI5XrrgyXe4zFi7oyzau32jkXt9dz0+/l89Fj1yFaXHpSKK39ICLte2KoT4C
bKYoOrSJlSLdtMp7oD/HvI03zVzDq+bTkvuZJ585zMO3LvNHtDlWfS4iQFP8sB1i0STG7483mZdi
3FXcQs1zRXi9spqKz2QjY/gJHW2+q9MGLAkvlZWKEQyiwOVqgWbzJ8DMqu0lv4bYgEL2J9Q1ACSv
OyaOlsDQ4B6t7o3A1W2FMPgABpbLv720VggTJVpBKt3O9ZEp8gs5/1+1X1f7OrpiLI5HKcy2at9R
ynRryORcs3J/y+O9PV24xTpbN0mqWVJLinPHtqvtZ0u9+2UpdIy/tGLCHxk/Q32Yq03bhQmhsR05
HaoVrKX5ypoZEZKTOjB+Xul7aUOUhcEGv5PLJobLWuyu5Jx2o1v3G8h+feQVllvL5HDyTH6KcWdK
5/maJLTXpH/It8kgfu/cF6eBxyQscxw6DGg2wFJZRvQigwCoI328zWUeZPgScG+k162hEcLgJr9q
TMKniBZe+mbArMbbDEY/h/JJSNb906vfuvnFqNUhBEmmy5LAeMfsux0QQK2T9trkFBdPdEuckm4/
/c7Qfko4h8WX8ktqQEtMJzpfKCnar16FGqNXfRnYJQK3leCQojhn7w8NTSPuUPO605Bi4zWwpJM7
UM3qYcEQoblAyjJoEByAHwiY+PpwmF6Bba+xuBWG3QvxbwrPooWc8PTkfAGOyaS23rNpd+c3oH/+
i9IFXkOFO91K/RAoBxQP1OtrVFDd/5aMs4v2CnJkVR78sAy+9C9x1c8xlFGkFaeMwxnXcVILZD6t
1kOMkDTdZhNEaghsDs+Xn4Z/e+GBnIVfyhVqSreuMYyC3gg6/swcU0dlE3BjkDlTIhGGelU8/kT8
L5AeGTu4HoDNmeLF/WZO1jEyA+4DSEtR+1Gj1Tkln4mLlQajodRpiD8DhjstTOiS3YjhBz/8vy7D
5IErjLsfVxjG+Im1rZ/kPTgvvzz2i39TNP4K6TK654JL1lKyVkEWRBB2vEwAGIHOzOJGdfzatViq
Q2UmCsdyIwHCGorQep1r9470Li0kI4floPyWwx7ezOO7NXe8VJs5IVV83Bxq3LcN//UOQw5mBMG9
GypZiDIdYS7QqPNjL24L85hDg+NkX+WYhxD/0vYksqgraKX4n7ZOTPzO82xkxLqP6sltE0y4MAx6
m1g7NIz4ewcACvAuuxNkbR4GD7k2d+ulTs3c6vRiqSteDW5eu1Au2GtV2Mo2fBYTMhoWgL8kzLcH
+DE/1kjOtr8kG9uVuNbhYsV4oGIZkR1qiHvFLvowWBLL6S30Tu4QVsHqKan4iDwmwRTfepgJb8qI
CofT6UwOVjf7b5nCoANvQwQIuD+DmME+w30JEol2V1M7blxC1zuAKzLKEVxwd80+42o234EtyaEr
VZ6EezU1nOwSVcTJoH4l5Mlp6yzIxW0aeeNVy7+vxRi+dlCvWTF8VrK6lhc2JYd2vl/gYx1LTrxg
DirbBwOCwdfceUeOyi95TJCA4Oz9cgY1h/IIYEA3HevwUjkqSVDBRKzZAT+hgyh9ZtKjeRtUO6HL
7rfcf/9Sy7c4MWxjXUpH8C3lb7oBfyBqElxrp48ezFQGsz1z7b96K35zp0GD/Rs7BtFXcdzEKgtF
iHi7znGEIbYMxXbtjCmgS5On2FLhSvGNf3vGM4dLgzxxWNjctnfChxJkqeJB4ZJjAoEzB+qHyyPy
CR6X472oh2oX6HBpQVNIsnRRZ03qtnhhc0uXFZLZisf9kWhwJPGUQrg2rwHaYTDm/9of4ozINGBg
dKCp4yvuC30FagQ11/gTEWIHyYaBNX+yBTaHgEMQBc6NJNgwNIGzPennfjuhu+Vr8sfpNTOdxLIt
lNv8wMQjvDcPMtGq7IMny0ekraNJO54spNqFQADY/ZMUzqSCm9s6Lvh4AtPXGg7dLVRiQqGNO86T
O6oIgPTFJBW2I0Rb4F4mkZM9LEJ7urE1AwgUA5gLqDhv3pZsRHz8deoOZownnco9p1uz53f64KVm
mW1FX2BFriUGMNY7j292+Tvy7P4a/H2xcptsAiQfskNWRkxWvHjkNz3EQWE3JY6YOKpiz/b4h50A
GT49oZeKPZBg17p9fYGaIRD6ODovLGsSx/xWbwR3YNNEatfi9uwsMWhUatGO35AoNsx7CY2p7Ly4
92F9kzyFegToYbFEwep1+SueOboI8rSZBfDke+kY/f8nPHrEtXwtExMqwe3elxcR3bXqCBG7e6dJ
J8OsvYxYUTCihb52Mi44Gez6H414gYj1IcOMhw6GXHM+VKAmvjnva/GIo6ZeHhJUBU6JxcteH5lk
2sU5YdkrftaREOKiuWWQsR+2ASwezJYCkRu//pEtnwGyTwamcTX2L/MSV9dwoISGlItlrR+vjD1I
JGxPNEncInchjB0GF2P8Q3IhD8ABnj4o7yxolsi4f+3AtVWoqv/PCj4105EdwiLmT5J2ogP4Jhpe
mJHkMCIn4dBcnN5gozstOjwPMjp1FBkrs/foXQZPMsfCn/jdvCtpmM4eKhqwKpAIjqr0H4QgyX+e
y46ASlTYaIBW87XbMf5IsiMiImW6DCTbVWcOUmXcsY1iwu0zNF0u+Fl/JPNJ98ABbLiXYOqlF23g
UZCdQuiFXykeZyezCcplcJtVof9jUAnUPoWcRTYqxB752YLxLPT8t9cpIyoTW0X4OdJt0sKK6TNz
xm5nflAlcBwzOjEWk1SyRoTCfc5kMbK5dM+8qd+xvDo+9y0gIQlPKzPjXoU18WJsj9KTcDfKqTac
HOKUBT96w5wLUWd+iTb1QVvoCw59/J5hJ9TA77zcURLHN97HEPJo0Z9xrFdhUXkz2Sp4OIRMqyPA
bwbHyRpyPDdIjdeiuKR1VoQCDG/cInriqz1k/YCaBqXpycqOZMnNlder8HPXAgRHc5UKyNO/KhHZ
MJ6vVBfJBtwBX1UhUI4Nq6HZMBsAEpzDcQ1hWO9tRmPqjd5A0LDpO8XhcCQMKvsAwWN3luGe0UN7
LJt1TB3/vQSPFG5/GPM9WSKvl2OMzpBt53v788T2lrJSq+9KvW2UaqUPTOSGp6duYuFSp4fKOHJh
8Rap8JcByYu8O1SzMBcBbp0ErjJlEJE51JU8HQX3JZYtQ7J5HWFy6A/FCQNzXXbzKiihRTNfg0cq
5N8sCk3DtSqAVD6JztNYpm+TCSLjWNMJ9riQhCxurn8GzURTv3N/AzspXGqRgBakNvy4dpruasKv
M+xOXFeimwPdGYonXsiNEWllwFbJcrK5e6khYKQmNLcIRhCrq+hjYKpS6jA9J1QqcUiwu5AricYI
tWlIN9IwgqFHx3KJYDEmntwJODk0x2WIeqvunEAKNoN7Rfn3eK0x4o3hEhbOQDsDASc/iYiF3e4E
os/2Xmtrvg7H52d8e+HKd4JuiZLNkYg7Mz9Ropjdm4yK+ZpZCvUnYebrktLaPFLM9DVQbrLNNGZo
tvmBeGj0peFAk8GP/jQ/Iiz6xTcpCUXufEQvUrBkAXP9aX8cc1oaPnC2NGFA4MV94SCWPc7xBocT
wrW+6cWRqJkXkAYWq1OC0Ifyofn4Fd908OKF6AYdiGPUEcFDReDrdRWgul5G/miAWOEy1qx2fGFD
vskb61f3HhfukvgIBl4Gb+Ql9tsSrtd7t+CIsI40fU+zQuHcHqCxbhtbu7ZHzuajAa2drgbRwG0h
GlTG28w1SU1K3JvsuA1jR+TXDDF8C9h1WQjcg/U/qoP/X3K06Yj+ir01DjH/srNJmTHqHsGdVBMQ
q40/msYsC9gzRB4jgyk3JFeat46EGaKGkOH8LUacxD+sirubj5vuD4MzYGMX2wvR52ThMilDUuH4
CLggKKiLd5ncjj0t+YPLnAt3G4Ms7ycPW2DiX1J5Bbsx4CbGIovpuw/ubt4kk2wu14WwRX5s6+rf
Mz52TCqumo8YUGGO7qC3+sej7cPZ7wjbBVbJnLwhhItehBg4xER8X3AAFo4539S4nPTKmlMOZmKc
21TePdqDMwsOJgTsKbiRUKnbsI98ChGscxAurqoT26CQl2jda2xzNiH1Dq8oMPb50fJBB3xqCdHj
xVEBhQp11zI7kx2ip7QrzR3QAYmG2A/EIcx8SlFaogeQMViCBca2wjNgRWUi7bhpKHuELEi5eN+n
Nz7i5aPxJO0ngavccEPqS6lPV4qqt3ceOsUPscgHymuY5bTJpHUz2O7obvJDpqF6sOUPJL5f5UGn
YaqXFgQxWkh/qG7WzQChedxR4vD/Z+bK4KeGLf1iA7ohN6wOaP1wU6TLMNcWTRADTMYpVPI7hrdE
IDNBtYCYqf5fEFzybyv+eHyD2IINL61eexCNZSZdICU0ye3Zoa7CUEZcTXXNI+Q5POGzYFqNrhAe
zkxtwK/EUqYJJWGgcu4AWTKWGwwyJc8qUmloa6qKgAqGnSRS+bZYfQcdDRqPmh3wXPHUARhg67VO
srFgUf1LRYj12nvDu2MmqfJEaUzTH2RimPEKAELRav+UaoKwp22LSR5Iibzl4qzMTQLNhElk++NS
rgowFPw9TpjCQfAFytrtXmGLrPd8IhZ+L7+SEUL5KWYDuUt2J5JvBG1DBEkgED2IpMJNfUEpx39Q
6lPU/ZecXjS/WNNBmnfVCLb6uMLjt184O4jdunrPoXtK9r+KLA3DySTqiXlVh4s4zSA4DJSueq8m
eGfZWhu4uvEAwYgMZK+Jd02reMN8rLEurbFqEn91JyquceLAjbSQTJ76qAvjAaedCkO/bHVmbDXe
iGyUEJIc/o06hi1rNYf1xvylKI8C6zbSKYURZSCkNmWMYSaveeKldFN8yAQ50/KYKRyjYFjlrNcJ
6TiGW4xLbjITH+syrzCJIHXwkMNrfEL55ZtrlHadm9eBCL0rsbnNE3pdPr7NmACM66fkG9pmnA6P
EEMzrHHXbbXjaXWdBzoZlgUG74Pz6PmKHoJGDsS39EdEpdn7HaMgDJLLmQBNT0BvzESByt/GcoKW
fGbs0MmNpzEPrYl7+xPlrd6jgjFEJrHvEVk/6BB5BS+qQSt6q/6S9+kwYbZArmZFL4oQVSM/aDe7
zEMQ4eXpmTc/Zm9MPXks7TZNPymoUrZ0cqLSn4FPY1wzsBwp/o7EgxcbE6cjquoSqG+Mb81wrxU+
5pjM0GJLv4wBYn/7NrCWhQjAnGK7MEhHMb+0ultbAha2uEvMH5JrQNQSCMqqmGBQjnbozcBSdHI7
nuoHV7V5+9fiPSdifcOyWtzPCr/MlWPO5lXEzyLP/lTrS2QIM0dveMfgjwDuXf2avZ+cR7dTLjIB
pNOTHTjwg2p2ok5BYxJBNoOBa1Ngyh2EnlvCP5+dDQKvDFLJ/Vd0jOGc9prLp5sCemPcf7LPpxav
LaixtFfPxfGA+gCX4AL6p7wMbt0YFmbe5kHX4tUDnmxU7xAJ8xpb6XIT8W7bsMOFoBjzbcsUjKVL
+/OmTktsHEiJK7kp/H2qOuKWZcnpe2lVq78NlyhLyZTeK3ndjh9V+sbyit70hLCJ3sJuu1zNrPdD
QSySsVxrXF8XeaXiLoWQ+HFJe8zJV9Jky9/g19xr2IHhgsV98tfcDay39zkkhcfW+gPcKD6ld/Mb
InLaOMW9vNTR6nGRy8PwWqfS0cKrH8uB/jj17vBwIskVL5OKSGiteq3DnuhvVXorlfP02OSMrRph
O90IjCQxsTERW35GNRwCQsfGDx0FVfa6jmZs1xC8NOky3AqW7NjsDc1cvf6qdM0oNR3eKNQypz/0
25hWQ8XtF7OMe+cKwDFgsAgpySvEKkjfTJhrw3uvdlLxC2I+hwIhBhTQq/REbGFzLrHTt96jbPMg
7uwydWGlH9EPzDgmYOzeeOa3YQI2grkis6zDyVhkyePgiK8PTTqNbLhUovPutp1rgjdA9nVQrfbX
Bn+JLY2Xufo2Kcs+i+zNBDepWrI0g+69HzH9ueBGakJpO/XJkV1fTFwYvT9xDvYMbF+4t+GA/WjC
Bu5dSoTtwnQzaCGDFNf7dJe1mzIbQ1XyRpAKc9c9WfJoY0f5brmMmuqPDHTrqD13YlbgcUzo9VnT
Tk0RNDILUQ7aJog8rd7AeoZYXVCLD9JfT+8SE+PaR7uu+Xnk14nD/kUd4DLQ19xnTCaS/zQ3E8NL
9b1gPqp5ihg8WmwPAvH7VR5Jh665j50BjxTzWk9vZn2Zn2G0TDV3RR4+nvsMb5Q1Z1iT+91+0g+k
KwvRMWp96bNxl6J5m52BZDLyjVYMWsZeWD1fX9Q2Bd9CteROUKhBeBulE2TB0jPeicF1qsF5GYy1
5sK2sHtOOSUAo2RmUAQmM/538smjvh+WiOZ1gntSmuQEXv5auqNWO+2z+EstLGM95T03vnmPYvhd
QTClLMVxhl5Vyl2NY1LaxRY64P42t181Bn/q99TeaMW4/DKZXo2uvd4O2o9sfHGH5euJYe+z3sva
mdy11scQ0672DZmbsiPdZ/NY6wsEdU/1nzL6XpAmSkqCr7cjcklETkhdfNpCWj7z/AKrmciUO4Kh
mYw2RspMvuCjOQCAKTuRajQJ7hzTjESENfZThZv+pB7MK2Ubsfc4mtLOfSke0mqlvM9jCIFLMG4I
4XDbMTdVBEMGwVLxl9R/Y/sFHMRQZGbPT1i5U2la6Qd+Gjb2iMauSYOETB+Y/qCQpG4b9RkwL42f
p2f1Y5EUk8O8Gt96z+hJ93jck+iNAwbA6EmmLzd/LKJ/e5e5hOPk3oCN4yXzmj9bNKbdF10rNVol
/MIqew5nE7+OwR+NY0cb+OCMZIYRWZ+I9+m9l2oJ4e2CvAlIHVY1BlqkS8wwvtba7NOxKheggjHG
AOJteh2pgk3tEFOfdBdV+zVMkL0O2rBF7425VnaKgEQUyE0PzCRykiGEoB635bwMZBWM7ZjHY/fV
7x8kO9ZgCEgsCYEx97gQFca2bY957ZPVx+iTUkP2UOVqe3GAe9Vg6VkGDAwycytXdGqM0X6UjgYz
xKh5IroZYyHdHpSDear2FXPoFNducsooSZnDQcvxFfcFQ9n8V/WH7BMqJkSkTthHG5W5z3OTE6v7
YAYLEeWxUUJZPmDOMjR2dds8aftIrobOsH08Twa92RL0s5mYdbdf9FR1DMrsKuVW/dAT7yFf6MXl
dmM5kInrEOJu3x1fECcFjvjPof0qxvWLIJpk0zjLEKg+ga6VHgxlchrUlFxLHO2wbHPbAJsMMTAj
0iGIjoTXDUV6LrZ4JaxGTE0nX0OyhT7D7PdNftaHb7nfw6uddpCtR9xPOVopr6ALeIbzQxvMsbyI
xZK1gA8gFIuW0S3gYqhgP45TM6fFd46J9aLAqRdKtRqFOmTcpzdIbuaD+4lw5h25Qk6CU5HdV/Dc
yXTbRUwwJ3/uyNxcYkeXMSkY0cNnjtt5g/mPbGT4cXsgMTKKQHZ4PfWXqlDo+grqKmp/X1JwQAyS
x7XxXoTyIQeMBeriH8vhJtAwubbIUYVOi+foKoEKY+dfLB7Rl2K3jZje4fTGfYoDBe/BZ2rcImKc
eQv7F8EeGIVBBra71DP37AOUEujUNzGjOSf2eOPPNUGm/fiFr3IhHMrVTiOj81LX+PHzrY2vQD/j
L61IW4IHVcg2GyOE+Z3zY2qMzFCqaHxr6XdSHDZp+6WYgPxnCwcT8STkkF5YRM9tphA9e5TXPCeM
TIIBfhWe/fipnaLyN7lQCrcLr7jAjKhKPe35ObYDwz0HwIx8FmYv2usisAyqE5aKdpqudc3r79BJ
5BNgmhiQWEdgGQOdDzJ+xMxR3vq/KHIrygm2AfAXGOIMnSUKRtN/NYG+a5l+Sj5eylPuxsjM9LF2
0QD5yBaJRuOzXmfkyWi14fCQKEWKAvz4AgrsR78mik2cw7z1HsN9en5AWUrU9yeZt3+CdSBdpUav
O5SLzEakm9p10z4TgdjmwyI59l4Qxbr1u4LebWRQW+0E+X1ot5/k7OzaM2fBkFNV46aOBHYOp+p9
iQsciNca7i8vIXePtqOpT/ABo6At8NcFPWS8Akk+sWe+jqpxaNoThSh2Y5NHPNX+aVwh/zP5KtlC
R3NnYWFWzW8p1YCL+dqn8NwSpaI/mZZu+iz8rIe7SpimDKc0Yfej6y7Xbb55WlBSdqzBodrL0j+d
epNHTffBmM/aswEajnNvdubF7nDJHsFJbSIRZN63d+v2Urb4P5KnRrmbYNGPc96o/1rzEWd4nOQL
X/h50Wt/VP1ka29aCULkYsloMogHTX5cby+Pbf2syfuBTe+ISCxoFWHBPyDOqeg/gf184S29x+/6
4Nx2CdEKZLYdRP+JYy5o5RGnKp54WW4wAa9tc01qxERQHqmFzWtj/AsMEGPJK0uIGTFm8rsKPTJ7
kU39LP+VAZ11u3nI62E9TGzMTYc/TrrmjA8We5nlzJr/WSEOIzEG0eiPMZIo4uCkPk45sG2PWIi9
7Gos8W+SanUWIJ2X+vXMPPB9HyFJPznqWdjilYIznLTkqOUh3DFuA3JX1L16bif6go2JmMedYo+Q
DpxNWL7YjhK0N3a4dNKZYJ5E2l6smCsduCF+XpRL065N/H/vaRQ7L3kPO2xY1+pNBsz/Ll9Mqi2U
JzfTVZLj+2RtUthQevUmSeQmftTqJ2fN/LpUetAJvtXtZkJyn5YRqsN2QFIS1riIRZ7BWP2Zn3lV
6DgxpjUuhGARMYg7SwRiopxJyh1wKCjeLWTv+c8E4zNvwfspPGfCg9RbD/YkiTB9+PLZsNacSv4Q
ot8WvRyCjEzw8TqYEipWQEhPlV11/9oqHTgD1zNolkVh4RCtDBGM5cyS7MnogrbkNtCf82CmuhvM
j3Jw6obUCab3NHcMMvOfsadg/rCiz5o7SdKDIoRrjgM8p7B84b/V7Rmd0V1myoeWYKa612qsttrD
NHO9O7TQk6Ch6nkDmCaEFi6OcYJgvJHxPH/Z8yEFEGVgdxyPNfGYwDVMXlAsT65UL06QUnUS+lB+
Irg6dDmacisQl8bD1hEasULT9WMfTQzr3iV9G5/jZq+9/j8OEg6R8aCKZFhivA31dNsHlr4lk0mm
FLSZAEjHdHGncvCSiQ9lTNI4eaz5h4gTAixJeOOZH9/hQcNYZKekqFoCmAuJQKO9ErgCcWf1TFue
woVIaAtbQ+lJLdo03dqCeJ/9YaZPsF8KTXOAk2Ipviwck5qIWRrSmrKm98vGy2hZWdEONw1U2oQg
iN5OgSbnoLlMZCOlwcBN7bXClvOre36m8DsjsHNcwOCvZuTF8O4f14paArFrsqVSmAUvOS53EO7y
o8uFqznThFfMxX5O+35jkotTbMk/wiQMxoSwfQ5sdaW/ENGB5rTFHEI9Wm96HuBTCgVTag8EeErN
AXuxKA8lA6P8lUxAQWgoq3Jyx1fIpiDEa/yHq3bn1ACE3K08wLb6rnCW0L5bndSloFxsHtcqfa3M
YAEIKtqqKiGilBZ4G6dMyPSMoIT0VlCsWfm9rEhctoXnnxrkX7XG/NE1bgrJ1Nnq8fdC0mAAZKGK
Iof+n/bHTJMG76v+aDDh/dQ/qZ83z/6QjIw03jtrN3+PFndb2GBDXKE214Onsq8fHw1CNgXPO2RU
nUhYNEeghPrndenXc3KNtHUbMC9OrlZ0jivAT68dfno252xBxGi8QYABgnFHzF2cfhFwh7gZUGoC
Up4rDia0uqoaWD99/A+jp1G+Zakjwpxvz73u5H+17up7gYleE+JiRtgU6ktJobKGkLdG9Al3mt3G
v7Uqvh+vu0ZzQuoo1Yn48gYwtJMG9EZh9LhDk+xQxMHxJHqhj90ckGpialdcCKiT0Mg+bH0mT09d
oSvLiSPGf/oyAPp76WPXmaEo+jg1lsVm7LTVTYiQklljSK7nAEq4YLUfL7xocFY3fas6aTDQpW+y
6NvuKzL3L3E/Fb+5bq5yplg0ZipOLdg2xvROm4QT3AywIni1QWet5wwSYvZWK5fXEizBHKtEonSY
nuHYrwXTH6cNqbJ1hLUBTKTF1lfhmtZWw8uwW5IrYsLolvqx/B0fV/aulWxxcYDu+GN0N6KczXyj
sgoUGhOfY3jK1pa1Gzk4q4U93n5FeWBMe6kOF/k/dGuWEHe8yH1Mog5REMR5pJUfYwBlfSnDzWpO
z5GNziFR/RjkylbficBsVOD82y+X5Y190+lfxJcIdMbPY2UF85YEJp5CTxqK9pWCfk7SyWBGqfPL
60OQVtNfJDL23DWPI7GPUwNPOA/i0onPkwQXmtiBTAfJl0gEcRMIMaP21yo3HXeFnLxs8wLLXLA+
GLXjG5QTq70X5i+FJtjBU6zSwQBOvXqUKld5Xl5fRkSY189LoNz3n33wumgIxKWFPGgyYvkXj/dy
ZAa8zQxs0euXPfY+dcq8r6Cc0Pib2A0bDOfx3+yIjWb/RMuwqTxYS5q17nHXvmZMp0Efzc084WpV
BHCXyyNVhAwupuB0xGukKJOJ5x3dmYFmCSxmSYRu2uOxNBxcvuXOizGCgtg2x5/1I5CYt6fc/KSr
Gr/KtiEcAoElfk49PnT4QgvPKmBhKN+7xLx2lJ8KHrYakuAGT676nWhGrMXldNjDlXMTBEKJdVaz
vwggm/QootwnvfMk9UVW05epg3oxj4qYKNgcWTCx149ad+Y3i6h3C+6EAKa3fM91TlNMwfPcgGUL
6EC5pT+YqFYUPwdYGgLufLiMGkS6tXStwfTFPE1F98dhMX2ppyTdyjB3o+fbvE1IQNhn2IkoV0E9
JDSEaJi8mBu/qHcqeLoorvuUX+YvRKoNVT7J8y+8KvEd3lTI49DOt+dU8av00GK9YFxfuBL6mRko
1l0ZGWmjgIWb9vAZC6QtML4tlOse6uNLxpUY69zCn9xyqpy2BpqMYYt0FNXKJUPSZYJc9OUPF1LJ
tyCA6Ogp4M4ZRaoJZlg0zhOfAPln6YK/Z4Sw5FwvCwq3Fnn7KN8HZEgZxtYz/h9F7U/D1hg48/JV
mkD/npy2f4WknRAZOB4eGse/cMtRXekPboAVIWCMutpDB/mtkK4CWXh9YETfoL3UkYbHH5BzPgri
RjLxPi7wJ0wwbzXTzcNUMH8Z9/2TEeTwPRK1mMO8TWf8tHQM5TRUdYq4JxB1z0Kmbn4FecvDFbDf
zZrDWOn7Fx9nYQiSFTphTgZM86dIHgS4g5xj4RHxM7wMV2/IfZqUq/ofR+expDqyRdEvUoS8mQIC
gfCemijKcGWR91/fSz140bf73aKElMo8Z59t6g/m6DQiWbIcM+NhwpxSW2AkqWSeBRgfjDepkR+p
iB4UJ5XR2JpsVkxEAB4KW/dcrX2ZyroXcJGXi3MU1I+k/Mry8CvKttOZ3tNyBZMVvAm9FUWZJRhk
5RHK12Ul0ti/gSfpmd5vKUFIbZXs6qmYn4tUbD48CojEFo7xGoz+JFZPPU32h1hzPVXOqhfBHlRr
aPSm9BKa+KyFvyPGLh/rFWbjouHvfeBM5Gb/aNBL85or7HoNEiYDf5i4OcpxtijUg2wEJ9LBpan2
GGAqmK++8QjiMQ9thfKJ0WhuWHyPN7EmdjXUG3/YDt1fkLBPiuY1NMt/AvxRK6ofYdLvRYR2GCDE
/eiKnodkQ785Qq26gdWDh+eoPt9Sap4y8SeRE0IcEbV8hG1GarGFU8owFO+Gqwb+6FRo3Z6NsFhM
NMYoUDtJH/UUZgOf7GjSZTemuC3Gz9W/JLJ6IMOzB2jSN1moLVLPXEsIuFi7SFV4XqQswAiiUhHk
lhG4t4n7PzS2UNJlAeP7qDrG6ec43RldLc4iaaoim0fT/vMCQKoxDnKugK2UHWP4JW3knbaA355v
KyhBzOIRJJ+LF13VmPk3TSqN+5CWduGzmxMbJSiXz2TmNTAqJsPd+4crVy6gMgYwEGH0cfuT+qBV
eOaU2ffHk+elaWtSdkbHLsJwaxILYRTWGnx8oZQIstnDSwbsEiC4Wmz96EBZawja2kFLarTJQssJ
t2Aq23vK0QjosR+DBs+OltfHvA0FOgAjTRupdb6D9YCScXoSeMrFNMp3VjNS5XpHuk8DaC2P243c
Qdbu/2qSAcP+r/kZIFPzdSrUhxp2+3+VZoBVEPGZktHC5bJR5cIUE4s9Du274ox0oCqW96oIXCuS
LIsCAzMccWCi5JcYQs51iLc9ddcwfUOAwsqNwbt9tPoi+Ih/GSxCfkhpwrCc7z123tw75/x93UNG
BsKX+tBBcTCRpHsa22l/SvJvS2+3GEexAmd8gAj57Snz86VM2dD+mxxx6ZCLAWcc81SF6IyY12MG
7QMJPKkKB7P5/2PjcTHw/uM9CRjxGlgJ+O6m2Tf/TUCw4bHkClwI+IRIHGw5eE3BuSXf3yuYJmLT
qzW4N1hL/p8gh1KJZIQPmFJ+ib+EQjo2h0hGvn0oInwHxR/TZJrt45WGR63+FXyJrL+WryelZ75B
gKeHpVzE9p/e7Kcn3TEmTSPQw+rLgBtLuJlPoIai7jVLJGJEs08973Et4l0uQPFtJk7kSc8/x6H9
h19u4KNQEwdCSiAmMfEvaH3lFCVLRQoNalKeeczAaFoSgrrvO3OVQxb1E1tY1PIyiSgMFEdELzR9
28i/ZIDzAkRfOMvmiZWs8iFlDJkHbQop1uQ8LWoeOfe3xTFFxdNFtdjhp0VfZv286u9+heHY4uYp
t2L8jYdfWflOMsyzFj7Qcy0Ei8nJhLudYrEalTd/+EtiAK8p57jm61ayrVkwAyK350JZmbXOmuiv
DYTV6POjj82yzLflO39nTQqz+IoEJMeXxKTvGXuwcX8z+tEGJBXTA67Pk1LqG1IN+c58VShVcb5I
ZVouQZ5+WW6hThp+GIolpPTI2kGNr2jU8yzmp98qNBeFP2LJzfphyaTdhB/j0b7M37qG6JI+lt8i
sM9a0YqfHVL8YcxwUXKXSqAZBI0+MajAkf5Gx7gv6s8mL5832V/Ew0qK8sXIbtDHvw0dKCZWWofj
1RtpfiaDCvczA8J2VaHuxUtb6UT6tHny+fENJvc5fDk0KYhxEqHA/1d0vCxfmcMv2v4yvse+AFE1
O07wv8EjyIN3Da9Py854hFQsYCxw7iI+hiJQdZ9goqDxAt+w4Yjpg/qAKGmWjZQTKjf2W5xoplki
WnKjY6L14Ld2bvi/M/WgrpXo7vGtG75WbJDJkMxNViJ2NxIKbNy6CWWOaRsZObgSd6Xsr2V81AB9
f+45JloiWkrIHC0x3rO2c1LxmTEAoBVI+Skl1myv4LRhYObhghyQHnsRu3etH7W8srMK1ybeRhX5
2hdWKh2BmknsuhKfW5UgMJ3dcqz4l/xLN0/THmE1ZIY0KpuetXBi0ltjVyCiIvDXUbCpICKY4ZKV
7OGAoYDdsXgxclO7jmg65pVNic08kxIMqtoYURbpbL32iFPd5X6mnx+jxyhPe+jcKcB4g98To6u8
YyWO68MnW0uYmAO2xyZ4GB/Xz+SoOI09U1ltgem4mJH4uCJAGAJSFP15w6/uvXyupQrweGb4cEze
I1aFF6VzcOWYtj2QULKXoBVpHSZtMiD4GpeINPQ3SfVVsFIC3vOcr/bZlSSHYX5YtmyqiJ9bxksR
OndmHh2orGXnkXrUa5e+Yk5+d1+sCmSEPD21utTYcAnKTgreBt53CcQBn7jS9Fl3O6V74eFVE7Ha
1MzO+KfMXRMnSVCaYdJ8U5vRQea7uYMyTUa+I8YlOWqXTl/qPani1XgzjWBV8ROKSXrx5H409G+J
u0LfrgTvgSTl9hiUt6mncw1mq1gPUUAFqNTgPaY7ssDEcKmxNAV44VGNvnpuhDG8TluHF1rexIcS
WGtJ22sY1HAzouJbGjapBM/bJssKc93MvfNJPYNDCygCETbHnXuqAOVL7EonD7IYecwpZ6lU2FRk
wAkeTzaOQBhrJEuwatIQRX/ZrCqYKFGBJBonAVLg8c0J05lSfeEwnA24t+Ccf1NLeMDqd4wuoScE
sKFNLOC98/zwm54PSr0RwpKAFxhB/dvjWiL9UUA4MoER4C/6+hqvr+EUZs9QvYXeq+wdITuzvZv4
msjLSkcHFy5Ns1wYsCQEVoNYgOC54Nu8VPhjGXz8EL5G9uO6+lLYgcQpoz3u3x1uEXkKGND5NJaQ
I6dnxfhPBmcdFpkx4UPQiyGa/43Ss07HS4lyOQMZV/niIdLKDoLpsCXoPd1VpL/jV0CmdRaqtpc5
XQk5KZVm7ceYy/DNMmI0RnZjDB15T3fl28eHx4LSgVl7GTjY8sR7sUBtTCwyXQrdRAWXkpA8KLgj
om3ufSdcEWEN/tbMiDfwsGhlcSA6yFg2k5RJ+iGgcv7ROVbDd0zQidxDqQ7QBEVLj9adFw3qqii8
ymCDC7XUHD4arC9Ml4a7yI3siVNKuV3UaSuRFwpflQ4bKwuGAkO1OaP77mdyzeU+JYxyJUqorBlv
ItkGOQYS8eTTDMLkK6QvYoPS8fZBOWe7gABdvrHtQdzEQ0o/0gEGfA8dNmqHRSnjywLIKn1oRB0c
KYxyhaXjPGFbkM4qQhyd9J0SmxqGjVr91b45ibEu1GEosm32L2RXLSdhB2D4waMoFI1dDC+zjJeW
70Oop5qC8wdCk0QYjLv6j2Awx1+y3itfcWWEEWFqzTqmyXWsHg3OXaz6qweuhdDJRbdjisYIdNRI
iqsPclHaPuP9Ou8PLSMTX4OkKzETK5A67RXeSuxqYgsDbhQpGXQQoRjhUgwnzxvJa2+ZITD0NltY
/rSTmwZlmfFRgc7zTZ8ig4Jgkg+AangL1EwRnc/F5J8G9yfXHx3WhAAjysB8khUefsCteEc/uHNz
5OnwA3q1+hUsbFlKCV0KLqcgFTDgeVph/Sit7Sd74ieulzqMx8gdeQQgIXb8MRZGeTNZ1p0xrEtR
XPpi5qCI05K7MGzwWtKJbJw0iGlyr9C2RIK3CUmK0rioNliHhEH2t5CYk5xnzbb2WRrDNWJ0ji5G
jXcmSGSt4KPFTVH4mgK+E5N3tG7hwYKP88QY9SZvknAyjS5yhzrPCncasPj0VEPGjgrhY3y20OuO
QqcE4RNN3KgtrLKyhYAJe35GDRY2fAWNWAxz1hdbSOxoEsd3ZI8JTpAUjaQ13+lOYU1HM7V+eAUd
ABnpMSrOnsFNLj9jcdvfIqObefHB5H4jk4TyP7mb9phBi+vIFnChUThSxuBfGL84gPCM/xPycxm9
m7FzWf7ctQHTP5Og8S8ZHT3DyAr8GM6MldwlEvhgOgw+3O/0ZOB+x/3QLgKgVneMGB7UYreoPlcc
jrgXfJrPj8rqDR2pgNdoiUGjKFw9Nth2NwhXpYEmlBwtzJDI3u32hbnhPkDLb+VnYB4xLedJhME2
HBndCxRwAN3R5zdjYSi9Lfqok8tvJBBy/OoC+MeohE3GaLBn0w+0U/wE9PFfJt77FJyv3CTKM2m/
ZOvLx2PGPA750+9HxCFHnc9HTJxhV4BFUBA8jPBSwCBMBlgrHwBb5kqE1mAF0iA+1rRrV5+i8fYR
L1Fw/VgwoP17lD183akQK9Z/Zv40JrkwgVYxM1hJADkQ3+R86Phl13+N+Nag3nrCj6r+iCBO4B91
ueqMt5ebdFE3LXxKHRXvozD/TO1uFocOYLus/urqT2yfsvEX4ic53vLurOJv327BnKGsybKxEHHn
SjOoH8PNN89FfcoZhssLDLEhreRoXqoTLeCsEMhYPKDUK6YkxGs/3Cq6wvFeRedcyKnTvz/VDlKm
Uv/CQSw8XMCORgcGc5X8q2yc5a6bJSY65P4nIw1D1pgSqz96tbrB8DbgHhVkqVnoEwpULQ2REHj3
sr/k5y5YSdm/TxYcfO1uGebsmAO81w3kIx/VmE11acsyooxZhu9vB1SXH4RgJ8dwJIqrlR8nwlU/
KchKvnMarBh9QmeS41sBERLfpu5Gse5BZ7MkHsU2mnT0SLRAamptqXdker9CUOo6WtdQHwcZk5GS
SosTlGN8uOTkKw7eraidgFlhuauKbKN6WCLpItERbA6mA1GVQQZkKwlseI9k8ZFgq1Kfa3mjKm/+
vfVJuYEN2FBStP9qvCfKjtzMeqMRxNTViEOzvw8Cl3FTdY8u+opA2KXqJ8//Sj1eeoG4anKNxLQz
n1WQyjk+WsPtfGSLDwOkXUTBDxcJwhVUdESD3qHEPBF8UQIbjFkKMehgDhcqQhagVGeVWV0m2Tp6
kjy/J9JrnAYs0Ho/EhtRdIE5/Im+/DXWf10xByv2hWVZbek1gg/T9hLPTmzjvU0uXSEUA3LN6vqc
+R5r+59MHs3ITTqV2jMzHEWEtcJWJJ2QjOHcm/wTNYyLNFeW7xmvZfmBXG/3gLTyBhofYs6IfQKq
6Yewwkhe0UMMhhO2ALQuVOsB70PT/G7woVRATcUS+Y6J6fhNsRC9MNstlH+wRKnr5qgpCn6AySEP
CcqmWa4NDcDJnzIyHjSJSfkrjV+Bt086hVOQLis/os/3Q0bjKmcVGY76bPvqQ5njFIc77Eciru9T
PU3mi6YvIlWkZOiXlfHTlB2Zs7coiA8jybhBvIlwkxFCCKYZ88WtlbmZ5TS8Wlw17Sgv7aX0bNn0
XWtYhyBRxjWbYxaS9iDMRIrJEJAVot+/JdoWkdBBhuh5T7LWnGRY4E5XTWCZGr8mHqwtpM9De4YI
iUYCdn2dLoj3gdvD9uNhdeXNNl5AChAJFyyJu9WA49j6U36O/2DXic8I65TBRuiKuyYaSEJScNER
0UTMBhhxKMzFhQT/jdI1vRiC3VbLAK/x+/zzi9Ko1Bb4OcbeK142P5RvBsOwdgkgQS9fFDYq9rqf
Yzm4zOf+Yg6co2srIb439UPTjx1AQ7cbkislPFUuXeZAzz/mN5VmQwIdGxcWwJ2KNUeBsi/vTzFO
azhITx5+ctww6qCvBTdxqsypI1JHqWZbWxMcwyLQQOgJVkGrNFegJlO/0RMVK+gr0JYAaIb4JABp
Z2sBTCcJ/hYRfGROp9iD53xL25eBoTn0p+CFK4ZGM16paNMzp/rp0QmJ2o6rM5Ah4e28mcArGi+i
6QdAGUAXH1g1BP+TWWgxcpRGcCtw/z6/ScFfR5FKcI8aHURwBScpoDxG8OeuXrou6Z+oMumnzK7f
kj88izidMSrXqCiHDQaFCk5t1Lx1d4qgaGfYlUQulI+oe8nARt3D7N4D0yAUyNgzIjSn0TbQX02m
frCOv5tszd1G+I1RGu4cO4VeTK+kxVh9I8srmJkFCp1RstbCnYVrz8jxjkl/ueJRNj5pNUuAyrlE
HEomziT11cM1Kk9D8KMVHCbxdq+Vy+KKsaRByVyKzWQ0wa/I8Efyrx8DH9p0iShFQhikLGWKtMxb
ShbNM/qTMdx46RMJPFLLbrJlMBk0cz+GqxW+AWiZPeBVgwGat8V7HO52JDnENE5BkvJPAC2Ovsdh
Oq15v0G9GP9UCJNNny4z2BTINqmSmAcwR2hMBBXCmlquqZAqXiAt9um8MpbKBWdyyAPsaIjllj6Z
qavoOmzUVVTZbh1+dfLah+rYLFl0HtM/enGS/lBWEhENsqBFK+tKu2CFwxLLe1D0bj0hiXAwo9gu
AaRU9Bv6eYyOJgheitRW9LCMZTnnvbis4N88vPGctcepik/A64JTOrUhiTWQBbkv/K3A0tVH5Kkx
9iLhQv+AMfXX1rRFaI9tQupftDRi2BAHRnU4wQ4bMn8ok6fRDmVv38/VyYmCspfwBsx1Jt7oRujX
ebL/UCabhNxPpXGlNUTZL8w8hWizUzHBxQNcLKnxtclvsSkRpc8lTecCsLKgoxLYmXM6ytGVq5MH
cYQpEYaunr6OEFsUpDH2N5mtGPuUxGIfhutPCArW4jSE/yxYkUBFAIYwgRoQmB+k6FDPa8EWy1ML
O4+DwXjiXcmezowxhCZSkC2LbH8Ve4dEeXUDEX6IlTlIyQyHsMF9DojJ9Y5KSjlXzmaWsaxuyFof
IV5vAlYsizHeqdXL69kVMeo1lzqulYyD0QlkqGe2mM9VLAi8hecxpUiGABH9JtT8xPXq+Ta4QxY4
1yGzkFMDpBc5ar2higi+C/X30+wK815BLHrgB+gtRTrzJy9z6gAet7iNt4rjxXu6w0gPaZRgLe3L
Hy14Vbs1dweCIa7NKYjrDEvEOJ9b3dEEhd/n7ig7OkyyfsUXRAXUtI78h8MK2wQ+yTDibASTjI+0
xRrY26dJYX+Z4zGMv/yrKC/CRkQD7XKbgaIIRrqI+hXvk5SpLKWD9k0ax4pJM3sC/L9V36zpT6Vb
uS/TFSUQJTDqSID97SR/EYm0j5wkfOCiPOBfYSKYQ5dHcpt/aRgGhWtpDaGYPvsGzi2pmw6BYHbA
tpQtaQOBPmjPEnipuMDHyLRWeAyo4K3ysrNOnkYiD+CP4DDSV/ExIWKvMQ6jjz/K4HpTku6CY8j3
j70+LSaY2wpO5RPpBpZSM9vuff03MOfNrw5ifzDbKYQmmtjF2IrA2NfGNSUl6T20V7DpjvzNTYU7
IK8RukYkQA7bL/a2+pkxHrsI+zh2pFrwx5kRfHHQETWCH22+AWGOhg3mx0Cjvb+GF8kBz4sMhHzJ
9DV+ePjp9vVkxSxe8XDXob1s4A6ykpa6caLaQRCtJVD8XVTdJljAgIjwykBnFQhnWERwRGF5Vcku
VR6qBBqzqNRDgjg9OfVggnoPn4BDABC9WZBgkOWOdYTfFhHW6QA10mnHoDd1/eVjaSLch3zdXbtt
TuLVZUC+xVzHcwPEawtZwiHTBpQdVbxlZ+YPk6LFJ8JwlowvPNBAdY8yxjRYvIBtM0Cgc82XlXaA
j62t+vzcoiTAQR1bxiNfboDLuAJL/xxoHylEB8bgm5pQukV5B+Eq5+FdBk3akVcgrJFXcnizSdMd
Ec8XTZTs9CR9p/JJmmfHdCMxLf/MGcyhEJxLh/SZdtw7cpm4FowA9ngHMgP6xrUTfgU29IV2UyAs
uDCWIQzpIy60M2xumb+AfejyGRmEBM0Ovjx9VwlPm3H5BhdVUJ/I4H13KaEwaKGKwW2RB2MdjTXs
OOmvRR+PhqBYhgRbhqsBp4XoYAgOVBuvWLVvsKsyZ6T0FRCOBbdlpE2+wKPaA79M5ZFT1ftxp7cr
nwO5Xijy3hTRGhGibH+SU+dGgfPXWaCKrFT69mb/yTemtqoQScU9Rnuz+FCAjVTdsWAfr9nSwIFj
8nhwW4Unqgg9mawHkjuS7pBghihg8widhq09NW2/dhtmBYd2F3qn7m/Abf07Z+K33Lb/4MmwuSIr
T5zy6ySsuSBLOAnYdbTkNk+ZfMxsGny3F9pcdS2PMR88capvXJc7IhgI9YIRh6/4vPlpdyOKXpJ2
tLX0hx84LCe8CbuFDh9+hWs5HuAQLJYwjdKVAthAXOTGZFRgQRhESgP2uNBtBTUT3aXDeMazKUWn
qtU9NY7wGndEJVREwAY4aI0EuE8Y/+T8VI8bfCYo8RI321aIsLA9jRd4614Zki+hNzHGmfev+Fvj
eM/XE6GQ2m+H3zaZNfpXua7gQK7Ec+X2KiKO/mN/oz5TYmZvlesi9lwafylhSIho4WNYOKWtVDKj
R3ICjCOe5GPrWNoDNfkUNwWPYgfrDjpUZuNsoK1bhPOtzaZSFpSBMGR4t3AfkH+ZAM8GXuh58G0+
E5I2pnQCEl2Y6WCLQm2Asz1ps1BmFjc9gktfuDKOZA2hTSAn5sAtY76srPwF3u7liVvM3+Gs7XFM
jzd44k86GuTox+5nshjFlZUPiTH4d/60CUvEnYC+64a4pWfFpDbpdzbX1P9rPwt/jiGMj9m4igMJ
8FHsTtjCSP45ib6LYclEGFuF9iYx1cHPGO419SgwsCXhgc8LPhZYxM0c7A3hBMQRa3JTB5cJDsfK
CKehtAOHC8DBycVSnzVSR2NdAcMjYUIZkpzIKMRzHBRIBEGw/uGAZ8WOBmF2MjJlrTf7DiOMavgx
mt1tTH6mGxtGL4DaeGW9khvUVU686DgUF3KAtSOZDyKiGrbl4maRymmE2M8vUe5M5i5ytJX0SYxo
vcNlf2hwYVhCYmmkb1nFO/JFEi1HhTinwxA9MOq5qG9q8j2DL9QvhXzGQZ4DL0AdvFW3mujEU5lj
7SWmfnMVvTvj7VmH+5y4hP247ywsQY01ha+GSdLZRHCDV84SSieYlfXKd3SNP5AmBgVxTnCEsIjb
jWcn9RpuDowpfEj1cK2VG0W69MFvl9skEFQildEy+IIxI3929YnSx3TLCDn9g7lr4xEVgAAWhxLt
X52/h2GJYV4Wwmx3am9RELHtWuMtJJdgilK7DT8hEVEf3gX0puWp5P3ZtYvMEVpItCQ3RHZhwA/A
gegoP3HUZfjBXopilYVvHMkrYH4okmvOuZJvaQNgmQj6gp0T6gvDPIiB//onkQ6cY3t8TS5IXWfl
GoKPBPZAN+JkItGkrib/xRmaKzaM5HMeBvDVBRHMtImw0rP45DfHDzaC1KGD4PJwGICkHIdevuF8
I82qVi5spvHnWQ8rxd8QPsUobjSbJ9PohiBM4PkKM3faHcy0JGzZqpJjFoyVCdLQY+K1QjU1MQx6
SnIB8yKSjKZRYM35wJwvjX8z48tHvhV+TnSUBTMmNiQ1egXcUNKD2cbRTpGLQl6Fvwwv6kMaN6zN
dcyWyoZJTyY+JfEZhgzd8bMxkCcSlVOO2EhojyRwKOPpMeGvSyGDcRgRXouWFhvbh68cpmaTZ1Tx
Kqhr/zLNh0uIsmQzlbSa3KQ8ukuRG/lvj08AgGsQYVB2ikj9tPKrhciDNdvUjMCDQvAVMOtLyHAh
zSEhnrW8JIwHAwJ++j/igoRFyShUdUIBZ3wUP/RoMBo6PCPVdU0sBmkHwlpS+SF2L+KJffVbQi/3
Mb4+zAc67Bno/NXy0RNaJdMihZKORmEmiAfsmenkILwz7I6bfTbl3yCcjvaNfGPfIp+CgLB1AZe9
cacxf9a+B+lW8KcPoak1PTJOlzDVF230W3Iq9pyFwpqZs+T1jmhdlRxUmj5Q20v1F28u1VJMPlMf
vgd8XydsvoE/YtkyvLTfrF6ZF7xx9HN10V44RG9MJ7wyl4RsSbQuajVbohPFQJ4Bwjz9hT2vAC1p
y/KXlabYPFnAlxYTBgolRhcrGdewBsMQLPN1WB+sEIqfgAbomyCgAGE1ZTU+r9+sc3ULcMzzxTMK
jUJ3EhzrkhFrDa9jPnyPT5QfAdJNhgikSdVL40BddO+PF/TxLN91/4yDg7jBDxwRH4ehuvcIOsqX
ng3VUPeIGIA0sK4czTtPDCA2NZD36JgyfVeBEMCZKqotu+GFfmErti7+OD3b/aeeXiIluI8gKq3N
eL7VIfHBY95Mjatrpefe3CJAZTLOezmdSwIOfdar9WmNqFDn5rCQppB4JMLR/3QeFm5DlDFDQTaT
M6TUL34/tbBpbKzjsPJOOL53dne2Dlr9EpzAdMaLdISYR+ADSq1oc7PuLWrxTYRuwmVTUvOSO7IP
XFIaPNta7bMXS14zVsznmRnm03mJk+pav6rqIrd1/AG6dTLx3spwBfsen5HVPbopUAZFAhCLeImq
+sCuDZndfBjX6hAJpHQaUGL+V9bhiUX9wOGl22RtEJG99x+qShq5A/Or/aIPxnlOyGYLP3OgUVXV
henMHDvAGzZY3YVcwNY2qkPx0+dfBYHbigNaYBDf0q9a2dWxFVW/LRpIFi261RXakexBUb73cJ5n
D52L/3B2Z5pgsbNc+Y7MURbp2nADzIzs6q7NlMu0a00hDOB6xcOiqAJym+hDxMN04y9TQXhI1YFM
EgYzki2xILzcDrRFPz6LHDv3WVNAel+wt+HmPUd/dGzWNDqQbO2MuecCd6M0g1M4p41E7UsPD9DO
z/ikU67muZM8zGO8z84ScNEZ+bOjvPUnxfJZ3gc3vK7t4JZscZq8IcAyjiBZOES2uB3g9iytxtUx
n4LiFnjo/o7IfVGsPcJwgzt9Z6ySOzqFHYDP55HTmGKn237XZzpnjoqVZm3T+MFow9pELpVTatjt
IjwzGY3yWehwSca1AcE6wstN1+Pis0G7kG/UdA5YekR7hxo9ed6BD8unjB3ULGYR+Af5sw7Y86B1
+JTbWYdSczbgbsk+B6qF+blTYV55yKBfZ9QJLqFLGNUP1H+r6oqNMDNdY+NMZZfSz0l+8C7KOFNf
Av3Q3Lhh+gTpOlr0u8lfF+8fHFsYR8i9Czjq2eIX7/1YOZ38StfeWwGvaNdCuAKjw2Fp7vEOzgkp
DYieg2ChHZWrX1OOxJPmW/zK8BFtltiv7Ya3hguiDd5HfvTo0FcvfLfavcH/ofHWmL9fZayLDwCO
zdxFYEaZnKk7iL094NwreaIkwh4R+y+EGDuNSfwL7S9VRuPQARIjBulsYpSGyZWsI5pGWsCQ5Nc+
ultQL7JlB/b0MVeRC4HGWMpfCW5ss5IKYdsXOx2cnp04jiD3LMTsKGFlpruMeVQq/llHMikSOn/T
tkd/snlnFLHt9gmVDaFoACFs/H8ikWH06BdVcoZ00Sgbyfjt7tVd3zDhlLB7iXhv/DZkJLsIzJ9S
WBZZvszlihHuVxshusOORKUb0BJ/LpW440jvFGdbBsxojvAQ/PIhNm5M5RDWR6neCSL+4NK3LtoF
v7+C2Qb2Lxar2Loi9oBWYS1gFhVQdLKlfLZYsrSBMXC+BFDddlf48ULwp3a0CxpcPa9b1vBkvI63
uWECFsBRCSKbKBeYa4Obka8HmIec+0tg086hsGSNCSdGaQ6aBWF9H8+IQKZzkCFb0kXo48/gQxDp
roZXzEPBpamN4VZ7iFQLsLZ5U+8buuMU0ldN8hqbMmTa7OFJ37BX/ZC48hepPODoqf+OJ1Ih2LZx
5MQsLyqsYk1pCaeeCNh4k4NpT7tIBpVWJW2VPd5Q9wn9GfxSmsriJ4f0J025g12Qg7y/9eRZA54W
OBBWbu3/C8FBsFwXJgYl5kk9zVqJ5w1pOImBu592+P/tgRoHtkSNlsDiyXHHSNV43wxYwYqYnQ34
T1Juhzt1fPfs9QJya+8JqqgZw+rTPLHwyTu8mr1L1dBm95eKtqZsvxXEjx8kErSWMjAeQHC5BEFi
jpVbD6G+h0h7fyzIOP0MEksRbIRH7YDHPIT9CMPG3zS7/sGYV2MOfomWrdu9q5WBuPEHfws3fxQ3
/V29hX3tRo/cs0vHPGanz4atHcutd+x+nNaVj+JF+zK+rBPxLjudIe/c24K7Jq66wFLkos/1Y7+p
XZ1UAxVh36l1E1c5gYlaOww0f7u1+uNfuBHcfHIkFpA0klt9Cr59/D0nGlC+69sd/6mfgX0iaqCA
14Q1VKHQ1iakvHMBImTxIaUXb46O1jr4SNmJeScWlGDjg45VA3UwguZlvVio/9jc/6DO0N5j+kv7
hd2Kja1UPqXqkoez9JPlZF0RjHPpLjraH09HaS/ND0QbfPjkpZDtVVQnt8L1f2oCfhcnQr/yyVES
j+nKTmbfBJ1iFH2TZYghtkj0qbhkiIBzDlxzaA1AGB+mDhoOjrDM8lUPt6VDrd8h6JWXbb0Ao2nm
Cl5NWFv9QZvR5vWB7bAYwFyZ9G8jYVI0+z/NxxVP5pkbku/+yS7GFmQKN8EKVCdZubCKnlT+VQB8
MucVGm8YszNVby6MyA0qumEi3gEq4XpJnwofLb42tNoMQlaRcEmpr7iDDw5KbP3wBwjTIxAQMslu
gDv+W0aYM5JSPd3q5MQmqdmpDsq5AbS3EpeXPv9FVG2QtxcgaIf1MUbE3aOL9XE3w+eZEemS3xdy
Jb0T/8D/BcuBNArjMpgfXHU15GQy8NLCRAjguO8mDc5GXEwpJaMNsl1kayZsg8YYYI6c08hRoA/i
nBIClL8+sWBAuqTXBxxEm0trP5zSgXmfHcT9OBnIX7TLTHTQyCjU8oldCqtK21Dol9IkiK6NLZf6
aY/D5L+G7TL9RgAPPwwOESAp84t2Z2UTb1Ux0MlULp1GAyEqBElsOW3W/YobhwsQkgqMg8iOgs1F
4Kc5M16y5WoIFWNbhpY5rINNxo7iCkvykOA4xo63ArEpGdhIEH8nHSKnlIriqG5PMbhGz6Wo50n1
TKX68tujB5EWthn4l4lHuPxdx3eLNDn9q357cE0b2zyHPmpUWC3fKcMyygOwZLTAmQaUuezUFRFq
Pr0DliWNDVEV/RMY8BjuzXStquuALbIhM1BDumOTeQvLiyodiOijfgXRL7nA5MG0nF5PcFxGZaK2
otCYgoGocDE5ZfoWR86IgQfGAiMJbuOZ21tRfgn+O8TrMO+vQIcEZpb0fbQ9Es0RDOPx19KOBcY9
6joOXwkmhAnsVpNd2jQkO43ucNOoC7Pqwkk+dlcmnlFxg+LPgFGlhqH3zLGa8+6qQo9S85Qu06bM
yRXERxYP0DjfQ+/uSouotv0n8OnhQ2BsqvAnnZOxY47KKbeyFCyKOWiXHRTkAKpeNeJSTKbXzqI2
H1vSpogO+tNIEzIAQo+T+iGDxktHw1CQ+rqzXhO31HEMEK0983ECt0kzkzmAYIwLoOe5fU/0o97h
V/1OsnMEUAhzWIemXWvEu/ZzciGjOWv8AWJuLOBGM0ScbMoJ0tGrkdkx9jwQVOWmtUWaKX+thlN9
TJol/eXwYK6XydYckrLMHA7ohR684RIh7qcffSto4pTrB3s33RFITojXRKP9QCXu6DvBY1sBm5t+
Dt5nsBxwSYcXBREZrvpoQqTgfzm9dUOnh5oonS4qNBaRDhadwhtjAA3DcMFsOcDAfUy6U4jIkwCH
Mf8e/yPpzJoU1bYg/IuIkEngVZlVHEvLeiG0rWJUQGZ//f04N05H33v6VFcJbPZeKzNXJmWDjA5c
4H9zDnAFIV9IyC1JlSU7xpNPXSC/564rc40nyggnceovcFtMpDH/1nn/JmdOnKow76td3oa0XFYd
3sRLYjULF5JgYkH6fYTC9nlGVPkhJhPVuwDLyb3KPoS5IRkxEPORcxhXh8hADehIF0z5iXegJn0P
VxWj/WEz8dPKfSK2/6P4ZZg7mgXgIpmjfTbH8tdS7t10J2DOs1OC074ijt4n/g01//1LvfDKdnNQ
qauWPF5VZL4pG3CvF1Dlggfi1DLpD8PnvvicS1gyGWL5U9VgV/g5y9jt8rEVXpmKUqnk9Cx91hUj
BQa64baXQK0uugANBg837Lt8l31rDVnXjwyiqHdBmLV+L4IMkbvY8rzjMZqM9KFh5ptcDdoncHVi
JtjtoBjUjMRTdICm1jfIma1O8GgE73jA98aGVOoXhtLg3bXk5l+QcpTL7YUJlFrxlPkPDRnWLOPc
0vGogPR6OkSl0tfim/TZJid8mzRsu4vd88w0IhYRI/NtgZbSHB6wTFOmCoE547X6lf/wWlWxLbiK
7Ev0mgGwqc6kl4H9BdLglVZ+tbPDMOwBnPDvvr8nZS1rH99g/X3JKLsyRAZos0UiAd5fsNdE6vwi
0IvEg85/RbFgZI8e1mJIUkfQ1yiGLiPvdoLgdiBzhPi0Tg3i2J3iBWkVZrxA7Co1jpglGN24AF+i
cRAxmcyZKoipcXMHh6+LzsMSQYv5uXF5iNHtSvhwSkh8mbNPCNEQhtNo2Di16rsEvXExng3s0t7T
GL7cbSOSsRH86C9iyZHZRRd8+ul3YLQYiYR0HIiBJlTOfg72h9wSY35px/NEpEyQVYytwduaZNLa
xPWHSeq+qE5h+GICLJuBbQkDsoydusko39GsKl3MBEmCAhvbThgWA8skxE649q84v/X5PppcuJnS
nMenkeKDQdCqHiwOi3r8J5Q/ETyqjHcRG+J3RQ+Oop0AZSipxIaymzbXJ0g1zJ+vs2pJCvysM7TA
b4s8Rnx96ydqeKcH9eiby5A/DNEVhGDMBCuK11l9qSd2tL+lsSMoB4gKPmFPWAjeQMgnIWm6FJuR
LZMVBsUQOAlEdekxdVsHQ44Sa/sUpjBd8uvReATYEo6kfe01tD6TyYKLrF34A9zktEX5ksKYJ4ew
PaDxlxNL30cNzrV2PrLr2cntjM9Am2LiDzTM/BU0m7IZXuuUvNWXl2ZBNt9QauBIRSFfuAbxPrE1
WSaQb9i5MtymZqkpzTy8NSN9T2H1kqFuEfOwsCDw0PWLmUX/wSX1CjvVATCM2UsSaKFX8TTiQxTs
hFQptW9gXISXX4VjuC3lm+bznfLVGbAjlkq8Ye/rS/JqAFlO/p7AWUz+DtMIeOrJ0lnHSkfegFMn
nAfVse7OTfKPOdhZeeR9zDvmV+i0XHxpJlqCWb2BUBineaGTX2nTHCRcekd0pCzsedYAbEK7n4/m
PFAmQypcfk49i3rdQGgqDoic4QmeehXWz8+B2pEigDH5+sXhrVlpdv/s+OsfGdFlZlZuRTGu/rCK
cgdPsZkLCFSvVOUYfxz8rwvxH+BoywFINRQGZPdgQMSoD6lXGP8vxSPgB6UKGOydn94xkC8y92Yy
b5iUXix+s3dG2YkNmWRZSjCdHAfcyE8cbxyITbH+dEiEl4YHSvnFS/exCDtC9dIt3h+L8IaRERml
X2NCiD3++4AlFOEMAquIMaTC1AOOM+XpVReKmVZFfSLiQVFiYNbopDH9Tnw9GJbAykV/VR9R+MMo
SG6cryTDpUbkbYjQzFph+D2yB/C6bGD6Ujf7Y6HzCIEduzPkmPGIjbOcBpAT7yMivB6rYtxlQPEL
P4LvdJPClftlS0TrV8bAK36fi1DdEJ0GWslZDCEdHRnpqqCcE/GA8GrGNIpqArXBtzdQanwdXf5L
vdCf0EUJDSkR9Q97yodJEVpdkP1yQzXACU1/Q68vdqaCSVOLBJ/pIyaWVAURDPOpDaIN4wEuU+PG
yKk/nKS7VK90mGREjzDOHh0HP5iz6PAmhM1UfkxIonfrqgk6vMhEScu48suD38K7owX9wVyDKfzi
0jD0HZV+/z5GQBrKwR/0s7wr9BOvcqPuQm1vtBvjhbfeVW43LYZndwWPtgsEmEEK4wR//1HIUj2j
vKbi+ZjVpWUWo17Gs+/cERs6MmIF3foS7yUJRkZAJo3vE65H8BLx+0d7zJvdHNYL9YSLk/yqpIp8
MVQR0nzPA/WB1d2UCZ2eQhgmnvz8HKpY5eSxjV1OcsEj4vGI4ZaT7sGigQ5JHUx/nVKEtCGVrJRn
rgLyk48+RzRQFScF4vZpr3xbuFaTZpCLm+QBAHSTEk7lmBUCw9Vv8AQi/jfBTLFxw9wmI7bFu5M6
IahbhtS9sFnN7vjMR9tPNUVZU1WsXxD+0ziXNDULZ5RqoC8pEjdHTui7zRhP6Xgp4ExM9gWOQzuc
H2rcmp+W/AUFTf3dr4Q0QI98Bm2GK0cji28BJZ2+qtCn5Gg/zBFL4oNAm+hoHq0g1hwAodNNphrG
/2le4OFzxjCDJ8v2LnYrFQ9bxh/wkuC4scoJ/sOZwO8eUob3xED1CaP2CnKU79VGi256FC/V6AYJ
OesQ7Zyn5jZhnyDAlqBWOdkJ2bD8yIESrnUkxf25pR4Rel+Pbbn1ckCFAc90kouyXc90sgolLCgY
qoCQw8+2HXYxqJeQ3wGJaQVDYVMIwtvBqX8ktesXKauYYeZgtYlJKdTDIbn4K81kFy3Hh0e4Rp4/
IkXtfgHASNP2nm/HoRRZUTXh4PZ06tGkSKMhr+5qxP5CmMmxXw7/vnvjGIk+ICQnFAGBf2ptvbym
rujO7XgtzfcwTaNEloZCXgxueAi/nILN4Tp5B+jNn9ZaWqWaISYVRrdnexBSUsCDnqZhxNKfx7U4
U8Ylx7+384e/o/6D7ahq4a3EJvX+1XGg8YYzGQi3IcDHSUYsv3itZ+SemU8woAoEYlLVyq87tvZN
v+c8oezVBkz+eMi0PgIAHL58ynuFWVnfnWP2wuf7Mj73TEhmVKUCqtW0OECbznrE9KB/hoYlv1P+
KjCWW+RRJXXHhz2KpoJN4+nE62PrMds4msbHk+S1hvAUAw9URZjZAdq2l2TKM3gi5plyk6jHPgsm
x9o7omDxoahECAMMLNXV8+NXPiuLuKfsDw6Zfo3ebqD+Qf0EhfWnfyzhOzrUfyluPHRInS0/BpJ6
RPYCbCxBuTbthU4tbUxl//keMxdYeC4S7+ZMdosogsRLKdgtmZgYFjc+0M4HtwBUrkUDGSrySsTT
dNCiZafYzwcLuznN2Bg9rT1kQdi+bBWtb47NETpcLGiwzj4m0i3V1p/kX9phgEO4MM4rCbom9ufn
TySeGkhNFowRHWYGyswNhoA0qh/pqL+CEqvn2OLDJNQyhXF8SedcwrwQN0XsOZEcGYyUYEKmH8UX
hp+9CXcoJ2tN/C3Ub33EtsUvZicqJgOiaXjeEm7WwD0ueXWbmPd9zlwWAyvO/L94dbTPbb2rPxu8
erBCUd/bN5bR8Tm8SYQ9dvtRu9YI5uXkH/Ic4TqvLh8CEIc9iiUG6DAeaFETlsLDeIjo/nLmnkGV
jYM0c/CpemIKj30VwYdB1d0MASvKI8SA7iCDT24hdxK2sv36aOeGo7xtbbXdAHNDjSFjEb5T/M9Q
Di+YJ20MDCpBlkmHcd+4dBenj75JhWa5KgpTeKAOIXqQqkk70Y+i83pdB3ieg1a7mF0vQ+AI0EoG
I08UwJPNRJaidsHvusbr0gxBqpCuL5kWVrGy0Q9PRvFa2HpnRoc3szTtJ2FampDPkygtSnwiYg6L
QiJdMAh7YgrXoq381XgxIn5RD58MEegbc2VyYcKQA7C9pZHTAVNeSdPUnYJcIqpCfDyZCfpIlDWJ
9XzP+dngHQnyVEg0CNFwwJeOQgLEnc/7tqEd8n+NsX8f7ywJr7YwxHxoXrqfgahyfWG/xupPb3bC
y57F2/mcZezV4FKK8I0xGD6dmvH1gRbRmbfE7RsxSitdn2f0yrMQIxMftZsuj6Yu4pI+LNRtqPXE
yoNwwxb4kyogwn6h/9HkQyjPli9WXz9jZKk5xVFB9M7P9AylkjnZkCusmWF83siwphcyc+jV0WT8
JUNwMYJbOnUfIrgPUfkjW1C2VU8CVUQ1gptAZGMDp9WIDq3+DkckY4ndEtLUIHV+E9yKn4WpG6sX
SVWFhNURg1rDj5RjfkaJa2xm2NxKaGMx6X5GWAJ9tT2WbYLdjDvg6sFOVApxBGAw6cKKNlmkQK0o
ObmcGNOzLpwv4WYqhASNdDRS/V40OPeDi6FzqKkI4IH6jNR1RhANswIg/rzsfnaTWOUxQzYRCFSH
ycfkazPbd+JaGCRXISD3Lf4qe9r13OpO1b1tA8OjSPwQhRxKnhx9aTNS9nYVRjH5CC4LfBL1WMK2
biz8o/GdFXNboQpF38GI0SSX6oeDkkWuWGzQ/MytFsV67EjtmQkUTNcgGGnJBnwis+/+vXo9D+HL
7NrTu7lOTQTOAeiI6tmXwoUk2bc++wqTiiaTHZdI6zFIhMhs8fyJeGvS7hRLE8R6+szXNUWe5GKC
+7kmMIEFcxYePYkoHeP2Gkc++5xeOgxuiuQM4Zf1PICTjtn3M1zRA2DiGacBR2HceRyCiFQ5hSNo
McK8B9Q1NhY478asCRYWJ/ZIkj3ttY6GtcYFZCSinAXB2+cdXt4u/FJIVwkNjYooQpDulvQtYM8N
aixOIe+YDesqXNFtxJ3FsYedUUqNiC0XWjp1WXMI62f4qwjFUgmAGehvPDb8VvZogDCk1RWHn48/
TQj3ieCSU5UtCstyQEBIRLp4xZHJbWdA9eXGcPQ6JxPWDIsBG070DuokPJnUXnOfj/vik1053tPe
ReA6CVUqK3y5QLx0BzM6tPm6UBwkTxT/Kfse+8PLrRHHYTES/sGL4JmT8Ellj9sEJA7EG0s2alcG
stiEgBDpL6nE1d14ZwRlPacsonjlF31auxHloOcRxHYBSsoSrBENO8gDJXxEmUyVt+E0NLLiDaWY
+lQ/3FHAHO72CMFXr+g2DVKBhsn3M+UEiFykQDhdQNZgKI39p3ptLwo50aMJf0lvCZSbUape1NCd
xMItMjCPAZnqRTiS12LWhcaHqBIcWxUnUzeFutG6EwzSLNkq4yFTttx3PkNxnxU+bWmeBfiRIT7h
BwD6Ah8rb1y4qDWPbz4LilMCa5F2oLrVFsysCS5GmG+QxsIdBp9U9BGv5NacTJxVJ1K8ig1kcjaM
dBuLOt5qHBYHcSUPDocr+kLCiqibQHxgLHBo5aRROjhvs+AgMAAEvYzOh2UB0cgOjw6XxhgHlWHN
nQR5mYUrnj3ikGr+kxlX2vUuDToY9wcXx3vAWcey4VOiReGr0L6Xkc/gBQNJswDafSsg/yAv5HvP
CoRlpU9pFJM+j9ZMOoj/5pCoDNWzZwiO+lpriGbC7gxqz/umhW7XuXkKjHGUC6gxHiuvm3gdMLUY
D/yuoei4Gw9QFOhkWjYaHO4Kzw0hJr8bD7O4R1vwA+NR3OWd8HhCSWNxmVq0v8AeTMWk8rF9edPi
vtNDzg/ao0PhiPxEePAAqGyFE9AB0Nb043ghNUg6ms9TvGkJLZN/x1W61E5T7/VAPsWdZF097/1q
NnWBjONJQfOvWOH7DDC1ku7LDK04OlgmdIBc+qmBFAVwhDOPeHLnbJjAmmkthi+UWJPMK/+OhNJk
E2HhAnEgGGMq/Bd+q8ZfUrPqS5nijrrqRPJWnReRfdoVC2Ca6t0MCWlo6mGzVwWAKjYLl2UHTRcL
iMYsQX8ztLhFtZynDRwdaDdUuDRrzHQjcdriPGcKMa66fH9Kc7Q9dBbXqUppLbwtaXoUjRfapTSc
gU4c8vJLpiuMUM2WtL4iPLjK0iQvZPZyZ1xKRTnzJJFQAAvj/Tf6U42NrX7VpmaHr84TBYENRtMI
dFI248kA6SPhdIpGYCyZ5u8oi2CKSonuB+mBgbU6o0/OjOmBUU2W/bT7XgU4vIi/MWAmlhinGuJD
Mq6wV6AAIqtLg9h/CX+RASCHsKp7tt4kX01gbxArvDpE8Amko1ItUP1NFVabIHg60OvLwoEpqfkL
VIfBKwt+pUZFQElW2GXksos+KIWU+BoClTTKhQN+bGnef0X5CIDIrjHwiCNXEFcg2XMducUkuWa8
Q8ZkQmU2zKeLm7p5Fi6gUkfa4pL+eFKTdC6TFwBVDAjo2BUn9gfNj8Lo2xoSko8wuTd12Df+S0cH
YoINbtqwPwf5dWCL4AOwbwhQY7B2NP6UZfS2IGS86r03qlgCWnw80BzMSABykVny3QSmCFNrhkQP
6LkimpmYFEx/95QzSIm4AWwT+KHzOTm28mLq9uKeAdNdIay4xujtMG3It8pHh5EOEkngPY3I54pY
ne8cd1D0LO6gcIZbGRORMVr8r5dCa67uFNzi4NZUBzkWF8xdoxrhe6W6pc9/SOamhufsa8XJTYvN
GA8eJHzcHT40ENRTnzScNIeoM6GYuNpx7jOdyBv/3/vb3vkIfF3SrJ5ILSWSKKctib/MY4FV44dx
QaCstGho9BnoHEOTO8dP5aTUUo5Y7B+nDWT6enrQwgaIZe6D9dRb9KgpITIpkDamuc5Mt4tw+kJu
xOsX4pCbnKHxDM0XN61fYuMFZctMi9FgU+lMJlP4YSBIw0yps/nWXChtavvfUgEEYRSTupJH80kD
mGJWERfApTPXw1pCazRNkXC57Y5nygPiPOEVHj8HZnTQ3+FFxAcIla3Qn3QmsECuZwe+D5etIV5i
7XUbbirXzBWAFWPtx5vDGN2kwWfE68zRxk4AKczBCATPnpVvAPwQHvN3+NAo7rmGvHfxXGCUhRsJ
/sVTIDds+nMAgtKSBYggiujpHiMjEzjpaSF4r2C3UGsw7/QkeozoTTzv0qXMreSeM2H3y0vHdwDJ
5D8yE4imkvkefF1m9/auXZF+qZgt1ivWKLcM0aVY2B2vYmayFrnXIOWsXZbTdNlMlTGzykkOivnL
uxajz5lqPgspJ32UHk4lWXvHiiQeKJedHk5E5RHmDrbQEKfib/kLw443uTmdMFhVwRDjBfMFZQ+S
yv6u7tjC8i/c2AsbKTG/YHQyFhFza2wBUBgQ9HRseH5x1KBaQDOF7we1AxeNpO9OCUYFyMcAPgF3
FQS6d0hmi8fUpTt8QXgrKVG4dyxobjMqBS5UYrHqMHa4FTEjaWKag9pbuD4ZES19ljSoPSu5Y5lQ
8GFvyiHB/8H1n3vKgMzboSeuFEa9pxVKnDW3iefCXwS7xKSL7xMTZs02A2fdu9xrVN0gWm9edOae
GWvr0Vqy9NyQehEXGbxcoGoANHDOEpe4AbE4WODFFsgH5lBWUNHusG9hs63witH8SrJY4jlyXV7Y
0v9g4aJbDFjBf/AZ0V8wysETIgiUVYs68eWQEPCB3I5dNL5YxPERMRP6sGFGHleIyhnzWSgTRJt4
nwwZ+8pU6DBIwqP4b181iST56OuyXFeKq7TBNLVarg2KNdbpZ63MN9roA6VxhfwsZBBy6jSYvLdb
TTnqTxxYT3IPPngk+JuhLGT3EowzsvuvVjAlfYKwm1+GNcYLlTOfiuueKS72WhrZprE/yCToldru
Devbql4rsXiXKOVTecLt4HFhcfspQgOfH7YYJgfQEvezNXHWLMaPauaEbKsegeLxQBgGA49TtomG
NUnsPin5IBJLV8+20LUIKfidBM/OsDBceGsM9+ASiXx+ydHdfJYNOG23HN80GIsSmfdrcYP0I+CQ
l3yGfAlNA9wmdIJHlKXqPN97Bg4J0irPn2hD6FxHqpnmznKbCJziaesSFBffZFgiqDagdb3OaTg0
4ZKYUJjGMIoTSTrYTSioUpg8Fv1BsWMs3RUESWbIvDOi7nVrJ8hDYfIX84WFeR8KEO7qcrZtoQ+J
FUolAEFTqq1ac/MFT25R28BUIoF5cwCx/kuaxhcXuYuVgL5Ys2uY5V9ibDM8H2ILQFUkqevjk9C2
LV3VmnnOhc3nH3LgJUIgi4FGU3TI3SaAh0k7opemcOIF+8+KBAZzWPxrrPetOmU7Afk2I9YYQf2h
6mZiB5Y6BRRBYdLS/S4G5Lho0AlFQEr8Lw9EH0JUpFmm3lsquF3meO0sn2R6M9plD2hNdBDmCe9O
2WXO1DNP1AErfEl21UO/v76Yvt9Xth8u1okn/GpfWATAfFPh5zb6kxw27e3W361d25nXLbnJ75sL
q+uODrNTC/Zx7sdFJDsZw83dbYRXxavf7FsHtmCFqDnbMsHypNJ+8BwRQeDiwloRfMHH7gWnCZYI
13HLmFxmcB2UaKFtngi7GG7JzODG41L38n40ZSv/mXZ2ApJJb/x5bYh2WMaOYT6OfrqwAtbVtjh9
MQsMcrFi3MZUd/Mg3jfk3Au+xj/iOQ60De4T2+dOsokW3bcxs1pvnyTEn/GfuifHcCetiBFiw4DW
JEeUp278Po/yF0taZJ4rIJZ6i03pTfubQqVtICdoN92eqAocbfZfEsk8UGQLxpY4O33GDxY3fXHN
F9Zl3ZtfR/y8FvvJdxTd1mYeVJf35hjoiykYtDxHuwis085sYZegPiR6/Fvwiyv+FOKZ+Cv4OOGR
f5ffzz8YicWSTpcYLEpxOhLG3BhOYBiQusnk2CjuiHy4iW/cjqggTq+Dfq+PzdfIm+R0X6SUzO7G
tecW6+5zi8Xc5jkZMdBWTb0BlIOHfsozToz886vkdhEyDUlGEc/I9GdS7YOfML5JwTmD6+Ik49d/
voKoDNtdYRtnfuKKmgCeprLmlrSZW+Me8384SfqIx4MwSRIOCHvGuewbXdrq/St40yTHFyUjUjYk
hMWdZLPf9s6FxPsjiBinCSNYzeQyAd5LlGJ0Bt6NbojLw1/m9+hAEcHLgNGJk5Afy7Kjr9984/5n
M/rloHnDmqaiG1tMIiPN0TfDVnCLFQTexN5dwAhQYKLNeLkgrmSZGO7MmQUfXqwbyGPyF51FYky0
Y3JuvpUf9cEnoScCcq0IzaNloiHn+/CHkNw/zO2hLuaPC7ebdMLG1XgA3fd3UIr2zpmvXaej+zAA
51/k3fNOmUS5QpdEllBxEXdoK/EbY5oPCFQzKQuYxYDfA1GgZuCU5EgI4Xf2rff2my9hR5801Q6n
YQexVNMmn2SP95+1IU/N2fQsOfPhASQeFm4eFyOFXVq8vlgZNFzoQr6wOLsj/MXZTbji1HF9g6qB
tyE0mooKuk1K9FVjzzfJHxgzzD8qDEhyFaUDgt4lP/cpYiNv8Tsfk04QcGU24tfDtOZSrxcyS1hj
FuAvYcvCZQObDYZPcRPB/+/pkDmlb7QjrvXVX7qGIdHs5MIKmx4YJfb/fxqLN5A2iAcc5reW9YLj
/EZxRDzbItwTN7WEKzEbD7/xm77vrXQnrzFh8WDVvMalpoc4J8x9WJF8Wj4+J9nFbdzONkSZ2d02
9GXw29vz0B7Ee/1lrD5rkBQrO5Mdoe9HfI/+wj/NLTEYusTCEoz/quxm1zkznXcGFxyBqmRmDnym
0a+cnmLut/2l90RdTzpKhhnAHd1zv1HOEN/H9Kiuws+y8J8oPu/Z3n5taygdDHdw7+A1ZJ0wSH7u
Ga9hannBVxENbVz6TXmtDtWBedslTrf7yq8O2qXwxVX2xahZaif7l43NzyF/9Od0p9n3xK3P+Um0
RbP6wW7nkKy0+3PDeP0O1GtXHp/uE8v6RbWX0bJDkxyfe8AvdLBHI1qEO+5Z/Vuzs4IpNYtoL17q
r/F3uEc/Ko9FW/xGmxLXBWaDkFMeexyIBspQU0PH5Ipuue0e8zO8wgcB+7CofoFRhUO2Lzbor3zF
yh/dKX2IJm5hoV8v1ctz/5ruUb3RyDdQv8O9/I/JzrlTnF/MeznDOj9lB6ypVvPboOOxyPzn8sV0
O61/TYuMygeeEXUaNTopYCt+h/GCkSw+SN9vjXTWwPnjw4tkVyMYPruZ+l2NW9hPxWpMHRJQsUsC
jsjKJITAYBSRl/hXa/Cscud6UAvr+m3jqfcUryWnIyrScTfO9qmGExGAmt3qARlcabmHhfpo8KdE
tpnRSNXpJB83wR/wvWbsDHUUGHcLXcbg4A22gDlKWGVxwYahTWSb/pWuoRpJqhkM1L6YmCzQ6YB7
Vy+EXLjKL6SNQqRZ7IAgVRowo7BCGcVrxc6Hv1nLK0r9s1C/IfkQWYjTZsz35av1oHIZwI/eNu8h
Gi66Bow3UcFqqB6BktkLUzCqFVFIFvZLIElIZhbIheEKoNKmLXIGoMNREyHUQ3k1vdg9uzA/GSiQ
oWGUot/TBuy2l/Ir28Z7PXjeX9/j4f0v+3t9w1KiGmGnrFyRwWwMMOhaAHxQgeKYy8j9IfyVNsm9
Z7wjtWiWp44IrT5xOPXqjEnGAmnkAqnEgh12yfbM6wa0bba48L+8Z74BrQKBfInYS5G76czGQymu
wHIBb1HCiKsKZOZ1gI3pdZtZQ6b5kA6HoP2eEq4AixuR0SMX8L2in9H2cbMFgv8QBYDWH/U77e2w
BgIeRQtQPEXZ/PSmS8D1uJ8mAnO6epCyyknAvlyAbzBsgEGIfCTKI0AfW0KzY66XnybylwDlFbIp
SH1Y8Ax4mCyBcmoUJg0+Rx7NHLYdB3Km4mls6T3QZG25zIwgLDRtH6YZ+SYmYAHgLdAGBAQYn44J
TefSEBYXzmtjjQ51wuaW0AB9QkDokoN8bphDSuy8DfY7wQ3gJrr9xKGWbWjyoEeRBNHjoXpp27/X
6zCpvROwM/wikYSz1jCHIkXA0JZj94uKTRUOUraPUbGC2EJK0pMelODzmB8E78PsgbT67x9iKSsc
BVKfMf9Div1jvZr+EdYCQ+ctr8B9UBikQKm7edojgbf1d/9dnpNde0x/WH/hDQnV1AtfaCpw8OQl
WIoW+OQFXJNxcULKCblrx0mdVl8oXhgHBFsZFrXLocutwoObZg8AhRmG7NzQhepEWXMwOp2L24kl
rWer2h3aiWTX6Dmu4aE4asrCoAeUINC8unQR9Kdk201VEwBBz4TBK/6jL8s0tK9OCVzNnOAegIMI
KcJF5ZfJFEDWkAy0/8zYLawwX2obZVeuZAcJ65roCkppyn48AZ6P3B2I0K0gu6cuRNExHLBwPVMG
W28c+pqKrSlQfW2vH18B0Yiu4Shmtuw4BZJ1su6o/p9m9oCD48TObv3fLABYp/x/+9GpQ5BTe/pq
tnrhM0FUeAAVxunvKTa2QLIfLmu/c6BWpsJPCeI1RjhBa7d2fvkEyTq/xQiS6cA5/aGKTXRd6Fx9
XCYIHw+xZAW9JuDuR9+IHm4QWyIsgsjG0CGIN/qB4v3QElgWnww3DGh6fawA7I8/DVMMP+Od7D39
K7mxZ1V8YMN/Bfju4Foz4SKQPsy52DzgdBUhxEF5upu5rUfnwdzkv2hHjshRZnSPXSw6kjK1wwUx
J4oP+f9FcmkkAGsxsPmlG2lu5Z46cUlUg/1xei87FnxWyMkbk/HMXr5dQMalwX8JKYBPYHLZBZOj
M787T3wxGrJow8WyO7hv5Kn06+GFItap/Q8n7TOYb4h5sSUTa5XCJHzYytd0FmayK7bMCVHC8NK5
WqCjFIEHPRZ3cWesc2dw3n65j/fU2sVKfPCO8r1Z8mgr4dRwSkfUvS4p6SFI7Orc0CPfGH62W49W
j7beLra5D8xr1cfUB5KlgJM2kh/6KuUpVbj+niLZiAvkRdADVO937cHj4svEKwIAUsHvkETU6we2
8vGQYMaO7oLhGZit4qLtJPqGZjNewgO1IkbxkhuZiGrdiLuoU1LE9txEHo/vH+/l6BhHAaON2JJo
NfIvnTkBDiq2IrD9S2y1FjrKwDA5XS2yjw6Va2Cr2iyxTJpWHt+YnM0tyYlTysKEtmxmvNc0PyuY
VZtXPsb8Nl+2y+RQrj//PtvxkLM2QPwtJIL/5k7o5J7yU6RLFfdoTGqXFT0k0lWcTEaek7aN16mH
La6XegS78Fl616cF9lWuqHRwb7BqlI7Y861E+DLUcwc01EHuCDj+L9Jb/03gT2aWjurl6wQbJBYs
saA7HLfyQ+7SkplzJ8f+95Z6mFW6UBMLmtzFuNTRfizm4wIGw3DRY6YG41HqsXZ1i00aYTKv4Xbu
SH5jsg8i4Bj9uVNbD/Lul3tpyUc2mcHfPMhBdRiEWTEo6gN58G/5OiazULUTN9wXmDMxnnEv/SaY
ucxOuzN/5py5X9xUKaBeMttVclEOU7pZYeZ+udQxX8pMxoDN2UE1cW3y5KOyr+D/HtLP8N141QGI
yWZwfq04zIa570f6iAndNL6jFYnzyCYujYcJ2tvLdy1i6H+4sIr3ftOsI/6NAVYIrPWw7v8YJXoG
Lzu1B2yIQWOXBq2HCiXGEwFIoGTxmHdbos3gA+GpRYgV9R/TDBa0IZhO6VYm9eVJd3p/sGcW9p6/
mc+H4PIbtonyF/BS82ZB9tf/xbvYM/4JLkPZrLm3l7jyKvKrTW6mW5zMlt0aMhMTtwkmZSfPHWON
jb+jBoxnmZKfskSA4k0M2WzZrG4NY+IvbnHptU72k/nSEnbE0ezBbn3Q4QNdslVY7RJgfoES1CIg
eyGvk1Vpd25JbDdROvR9q9B/r5OzJtgIucTIKW4CJh4q+1BtjUvh3/tR55aCPxBYBXaQWCa6yYpx
P6v6QhCjrrpHuU32YJlud8y3TweDM2YjGZy1kqAIhunOWKHTOyIXi4+TU/LZR/4EGNiJKUCBabFF
B6O/QFD579PrMW7YI5ZSwOgXPMRCO7YWhm/b58/k5b4oT6y5HcwGVckB81jsc0Af7jGPA4n505T/
zf/aZPmeW/n1dTK2uTN519crZFQ7hBTMdNMl+aLNEt0R+8cOtxmW80XlTB/rsxZP3REysdnm3TJj
D6FhxMGRXExQhC/5UgUU++mJsx53syeQgOQQO0PxamE3x8JvPPolWSfwgcQ0PBkXdK873aMrmVFY
7osg/k6vIjcaIZnfOt3ufWIm2f1vUQXRQVwne6q9Q3ZoWgdmWXJAtLcFAIG+wWMXgdH2eSEAbTX6
0YGJ3b8cB9NbFRC9x6rO8dXmvUJ2tancfv8kupAJ3n2yxfKGoWf2m56/SHKGrXntRaUzV5zqPKxp
9LRtSxALW4jg0WV/rtIPXsKMfqJ7cZDen8V/WH+8TuK3wjuEEobncB1O6TV0Sg8mliS8+R+irGmb
IbOGiQmwCjffitgZPJQvJr9bmkFuQftTBdP44y5bMcblh/spq5ecuwOW14o1uHOvctJd7okmJqzL
0KEYtkIvPYIq2uhwpb/O02/yt7j9Y5CGlV4Fz4AReKwUDwQWn9msLOLNggaV13OpO0jyLVLVlzNn
2On7/MSusUOq2pxoSlD3wAQsyE88zwgWX6SPz7rfxCaNMr9ex9qZnwEh/sHntnOGQ838UZ+Lv9ZX
OCIGu7dQtXwoOuhJzZg3MMCe0PmskPeY5Xr0izNuuA6COD8KUEHwAPW9jkoXa+9//X7YIdlB99Bc
3//Gw1/AceDTYFGs2CpQQOGUU7q1o0wRu2w5ZLqqUIvS+f097oW1uGs5uRN3do4CcAs6qO4fyABN
Fu3pNEGWm3Ow9MapmPBBnDbFakccOKBhfr/XHhjUredo73mlBdwb8Zh4f4tHeiEGww1mC5cZ0hXc
sGj28HAyQg9QK5ndUMxiAEJ7BuRiuLW/EndoQWf7lqSnxpmXpBGQJjsLiOFksheNi4wjD+wMoLF1
ltspoJrFRR0hXhHuvcgNQ4LHlI+FEyc//N04zDrQsbHH4JlJFNgVGAw4izCr6k4XxXcC5OPfULGh
lyIcmN2a/o4TpL+gAlsl9/Qrsqvj6weUC0qUPgVgiO4j/WWinkJhydlI+PXK5PTa4djCCAxJyd9k
CohHLparqVnwSAj2xJQsUXEC+74skMnFX7zYY9rD6QpYd4E/B0j84O3l4rVoit7nSFGwbDyEXksl
KC6JPfz6yjrZUn5/kbtlIyY2i7M57k15W065vkHr/4+k8+xSFOva8C9yLSWIfFVyEHOoL66yrCIo
oAQBf/1cp2e9/c7M011tgMM5e99pT/m9JwFVjQWPao8X0/Amci+gUhickMxv1eI4WeSBah5jt/fG
czaYhRKiqli8T4nbHdUf4nV/tOi5e7rZqjmzWv6oniI+aLYGMXMrXL/3CNnDMdu3V0d2EVmvho12
ZmV5EF9kVmEhFvFe7IbsX/KOQ2+0jf/41+ULYWhrfk7xd7yMZMJMkazT5H6oo8Gt0dWfsnherkyg
5mxDjfyvKUdIAXWarUQqz9OSiChimybL0P6L2qO+KtbMGaaUHtkqJc4b6MyY+Ynfup8DbdB2Cpo5
c0YB43kd7F13E8D9vae3gRbEDgBJuICDDe8Gk/6iRjBudMJT9IxbuNd58ovhg2phoBYG+cPsFxus
5T5b/akG5vvFy2GhGroL//hypsts8de5MACLP5rpUUC3dhzdWJ2tQmnV+oL5TAImhS6M8fGJN4yp
h6xOKrEI9PLJ5IfLlZaqCAE9yRtWdwdmDZCcSDyqy5ZTrCQTCY1ZA94duPSOgm/CTC0wSkTFy4Ez
jcwUKstkl7OJsb/MCAhcEntganxa3CY2GzwZhlwk+gVMcnvZebINzrwiQmRYbFNTnLr19+ikcvZy
jJzkU7lsl/VacxRvfFAdQrSjflvVRiuF7brbp1/oYIkH3yMFJ0Tk/vWEjySeF36NT9OTYYo/Yj7G
NeaX+5oTHOYsdod+odVGF1uM5r6LWXUGoVAASISKnKZfPNYHxU520zULGgUK6DySzXnLE1ISZdQ6
tSPImkv4Od0lu6dVWMZLIuG4UtoKzi+o2CyR1zilSQl1ygLGDaPey8wUJBcIQjQAWUAihF0FHF1O
So/CM2KLl++tZIfa2s4PGhkxgfJVe5WFgXvZU0lpQXwETJ+s0EGWLapNAW5VP+oW8eFASU4Z4d6v
o0Csi8QF1fFGqymTT8BQ5szCW/D1zQngzocAOXJb4j91h3CfRxXFHO/PWTOY4LKsSe4Xz3FvlT7r
d7zkCF2kGMu3WcDOY6cGo8LONF3UjzIi5akHPDT3OfZYLqMtGzwzFCpLWXaesqZEN5Pgwn4tjkWq
IO9BVa879yPjrGERjPu3KCzfZwCvMa2kbsjuk80EBSQLfKAvSi1xcTGD9j8pLynv0HUxLY5OprGV
YGRP2YpI7CfZtXW+q82DwIh+NawpwCENdkwr9R8irI5vSJFgPoPk9qSunRLuToLd1GZKKVeovjKK
jw6iWOnXu8m8eCOxOC6CZsvMmAc899cQysbHv5zv+y5UycScg9wCzxJ8f8zQSkwWCoE+TwOh0rDn
Nx3C2qMSlvka77MrKRthswPk3sqkvykiVwNl3pYw3X4sKrGSw6xcJFsFagg02J6uZOQHypyMiCUx
OPbMJVJS+HOohgnH2ZT7cp36xFzye6AklAS6PzCAKlvcAd1xS9BO8nTWRIMxXItEAyiKOc+Yhuwi
sccYWH8Q0DO6RT/JnM/1Utnfncalo9pRfIBLpof8kPO/Jobst2FNxqPAyamrYjY0KqzhgMCS9kmb
43EjPgJKG9PLvLo2SMuRdNDmEbyjmTMZZnyuwnfsyx+0iba6iX9JH2tPF4dB8ASzVot+PT6XNqNc
NhRG1iuUDqiFQ47mCOmaJV/mdZjuUUGjcjm0lrTSN6916k1JzNIXE0agYKh8kohiyCrjMjFTWncH
1J+rSttUkxcB/O8+d5KHzNXER+he3JIWoqWVgP5ZUJZtlVVsZhb1tlnapNZCW1xc1UR5YjX/0lDu
3sdvnI9POqYjRg2D0faLRLfUD6qBeYF1G/6IuTPkvAH2o99/GkO5ALG/f6Vf/PRzQk21SGjZQDQY
VvKb/97Dp48slKLxE0gH6TB8U9v7WVSGMNhhsr1DKnTYnaKJ436oIis+AP4pK7cnAI+LCW8IHsjg
t3yt+xOntrNtj3l1PTHoAr4ZHdMe6u/nLv5WQm0HrAALi8YhW6+ZdWWLgvg+Rz25AAK3JsfPMfXu
6xfbaV9veen69/5VRI9tuadwxKzKIkWbxyKd1IsGfRWnRaQ504Py3S15dx8S04O5fS6x65jkTxmx
l2+q7Xg/OfJqyPtriTwGR4eJ4OjE7zGz5Nm65elAOYSsmfDYkJ4DEeHl0O9kFIG45arFbIodGTGm
kV3cRDbGB7qCfjvZaQStsB8x2qM2GlBJmekCrEOC7oL7RqNzkLHoz/kp6bN47u6w/1DKnH0ELlEf
McHmT6Ljip3XRlw62pmVgoM4W/aH97IwmyUDLfqx83l4dcuYF1tp0NtAFtsSJg3sWLRbClzpkC5y
JOW5FA5F7810jxmLh2Z8CR9g/y3gztTsZEruYvV2Y4dWiLZ+5hKHyDasLGhxdHiI5TuIHagku4W/
UhODfn9ZuKlfE9Qx59SZefdDxkDqzEW1vPgElXtfXrzcIZYe/vP3w3HMsr3bjPCBqqIjvLwo7q1q
l28IpmpW9bL+JpUcPAUsZ3L6WE83N3MH7ZCdIy1a0KntSVImE3ST2+XvwJbDLAPV/lDxHl/rZ2X2
rc/9/lzZAe77iZP8JCfot6OGO+dY+fqS5ZFsR5vqCmW3S8PRZrRMIn0preJA9M33kN2KTrEktsAt
mVXI4WxUEd/AaX+1K+QYDF5zTNc8FGhEfiHHGDH+OJLGql/YVebMxXmjAodyhVlFYu+ow03qzJpx
0gmCTRNuLdfN1xjd3KJiTCgAAYnLVH2ncjN8JSdaNSJ2uFlNbtHqxh+iOhyWWAkYxswyZK1z+VR/
46g/F+e7MyNGMzV6nCQFSldk5Wah27RetCI8VA9C4Udm9S/uLC9/u4nN79PGKR3h2YtJYrxjm+m3
0Gbv5jSRD/KJPyzhvEnnNRTvYeTOxRMEHO0k09l7rnr5S8hB+v0imJgZGjYE5JrsnI3+Q2OV0QzP
FmiyZxfoXxu/0qO1p4qFSEoxlTUFLE2uIM6l9TRUt/qWKBV2Mlq+3G47g+Fr1L1UupcvvE0EO34o
tCUol6CXgtcg3OTxhPSIBXUE6Bi/kl277LfN6o6JbGRhuOtyU50Y/c9oy8cpEkwDZHsxtwbDDiS0
OWacfeYCveGSBSSmnUdBvNCY+MQ0bfDAYfGpiZKZvxWT8eE5jDtjT/iPwp4MRMkbcHFiQlzmphnT
RxH0W3Vu6uUurawpLcWBRhBnfAVorM+BCw5cNrAGMK5hMHu0RYP5HKxHGZWSh3kTbk5rvH7kxR+T
lFY1C57ZnqH099oqERRhQ6qsD98fLHJmpxJOiyDnwcI5dcf8FemvdfVZ6p/V+xLCdPYgQvy8HsaF
X3MlyHOkIVLMDlyhIoVtURf+uLJmH2cmkUnzO5bWPTOKvQTTeL6dXKL3JZL4XJel0mz6fy8/qlw+
PTNoBoubCmTCpeGw1Qgzbgl8sBi9XfdRM3V0ILGJgSWQ6z+pzSfzc+QAunXI3EFffp67V7OZvveX
9/4925ePbfVAXGV9Kjdv6OEjSVj/XJZmn4pHQT09mdcygoENJbsIarMCmaicRH8b7eRcaY5eRA2R
zUUk1bTRPj5EQprHDM1RfX0SxDqb0fXSfufSrh0iVb7FcVgMGDuvT+Cs8WyrzLZcJ+Adevf7H+wq
FK/WWxpjhGpTZsM7dF7RLi5ftP08G8rf4yYHPH3dN4ICPMbYRfGDaQsGcd41NnabJN+mEOlccmUx
PWCgPP+b/pBGvHxZCj2xFI6XFJkAQgw36V/Go/YmwNxTAoTcu2JdCASGHLiwwl3CBFk/9PLYL1lT
0tSQ8LDmPBdjNtTZNxbFQuYt0Bvc71sJeD8N+FEMkM8GVxjByTbRH2/QahbiyFLZ5yGC7lZSOUXn
F8+weoYypTLhfFPjjmot87hvkyjrgN1ABmL2BBMTZMpM+Lr8mfHQpvRm/KWXkykmkShcmIetJf7s
5bdVoPUEPdkXmYihZdfs02yLdVklWI3RBjKkomCTmWeCfAVjOP1wFzymjkaYS+6m+EYYOv1EaMr4
8vln25AIzhhcjMqMIC/NEfOhJBdVT9+aEtEZIxe7Fwy08vUhcwPf7xijJMFcFqW5iDjvBZSi5QHE
Kb9iaq8HtM/i0yK4Rua94DdxL6uygV+bGEcVhQTdnBQlBAXB5iIdws6rnYnrQqaSpP6bqXtC42RM
eH/2aTK7EhQ5K70ThkzmneDV+KTEQNgYGnBxPfAsc+yPFwlOBCDOFCKaOcPiN8vC6c9PeUk6GfFY
sL+8APbADBCpoVc/jXSIXX9oYBH12wgkPVt37YXhu53xaXcXOVQYm4J3iGmobH/Q68AguqHxbm8R
fQLJWeibEVUggBv9/vKe7jQAWAxaWFFietenjT8vFv60ZVPsVWnZ4nwVUmSHG6GlfG9OUlfJOWqC
onWf5KErFvcDVkLq8TtZj8bG+st8sk/ryq0zldym8ya89RT3qglUzFwr4azDEke0WcBL8j9fucuL
zXCEEDE32VbtTuqCFBvev1s50xHZifs/k20+IC1nn9pPrnvrkMncwJM8Id6xZJhyZwuPT+vQvCMk
So/vc0+T+IQjHFlsreAX6MszM96Odvcj9DnoVCIvL/XqwiHPa6U+MgJ4BVCu4oe1RmPLRwIuoxcd
jVEjI71m7qWBtIJPJXwnmO/iDhZWrB0kWBDzfIhU+NRIOxdXng/AJ8NBiOaAhrnOhACKv8+PkZuA
m12sTSIvKkpQY0buG5IkciSzkK+RtWGmrB6pz7JNpO0nx2XLPDmyGSbCysTDcyyHTaOshnQ3GiGr
94uJj/cJc2RauH1jwOm3HNX1ZE9WQD6zNNJRSWUp2dDn0KMw3klpjTpbJU4+mGoWOB5LfAQcNF6g
A3jgwU9trsfI17YqFCo5y0G1qm35yFQsyt20NSyqDYQlZGOg3LoOJOaDCXmFp4BkZo5AeWhsUSfg
asLABnUojFygBmQC00kOmws6k6YI+LAY3XjQ5Px7uId56empL6e4hgzUJkT45bKDjzHmn7PDp454
apBI8MXAGCUinDKUYwvUE6q0RQZCToafYXmpI7Lke+4PJV1OvssI9kjcS5RzXHBebPL6yhhnUOM/
64NGROMJZQYOS1QYHe65xBKOPegXtO+IAaSt0v5izlNlHgyh4+PdEUeUtY/CYvLe8d+8G0q2AmnA
CIkiLkl+T7uxBlHDNG9Ha0Mcehc5Ktu/N0ah/HESZtHhfXgJaHV0IzuYv8TPEPKA4adl7AUeCwry
j5Eocz5cQ/7De11nO4QZ/FH1dt8U/6M2HBq4RJRYmfAp4q/kQpPeXMVeV4j4c+56dvkrm+UoJwzZ
mfVBrYYTdjxC/WcEg5uYfC7sTmKoADoUj4tVvmzslFPF5oNwQVhZSHDQMCIPjCNib3HVEJROSTs7
KIR24UiNPSnbSZ/rGz0I8QyMgGKqiiaBD2x4H+BiLO8oSFCWDE+Ty9HQw2akJTKZzsJpikf1g0VI
Js3AxGLH18bC9WGt4r+a7TrCAWOHH+7IwcE9waKYevhy3m/ziUik9hmGwovr8a0h/PVzRTEDooLh
AmQTPx6aRGQuUh+k4+uFuzFiPCceJsJ00eNgLMTtRGArgkmCiFR+lieVSTMAcSggNKY/EyxrEusD
Fz4RFrKAT8HvgGzmhK1MPVLXmuxwJ4j4vnuPNh+CkXsPrwz4NgH0+CzGpPji8bcqZdkqkTYhl2pF
mC8D0Do04Zkvk7sNXTWh1/dJZcdxQOrEe+Jz+8Yvm4k0OLumsoMihbVASg7Wfy4NDpz2iE1AmBnR
MDzCN7g2PoVsxQtgq8FKVKK8JVAQgyXZcfitoQC79RMasZS/R02UkIgzvnIzMUPxa/YS5q4sZiIS
Oj4UGiQ9co1Bakiy3GqrLJRxZzKrVfKZ6ho810XIemBjbdB8tmJvxo4L7IXvHF0SuSvC+yh9a2gS
RugzF1w24m1f1HA4vSa4i3jeIlBpJL3ogBA6deIPsM7wN8r3H6oi5tTNXseE2eydcGuhxBm/LbwV
+Hb4lBpUBX5W3G3/bJn8N55jHscWd1fhYs35X+rEMiM9O622ibx9vM8Y6dgcEUVxjxFfyRP/2a1H
PJC6umDJCioD/gI8DpkwjuaCME0UcAH3SIQwdTeltfIjlQ1GaGjtDCG6myGLalbPN6WIW2LkY9sc
2TgM2URQY+UvobZisfEEsKiLd8iyTWs/Vgnm8zDw8ozNCKtCfSpHGpAg4gh2H5b8hdR8URkJRR3V
HDcTxIuzpSDgBUuKx6PAs8XIB2xHxIDOLB5EEe6DySr1+WeR+Rqe3uqrG35Yoeil2Q0QpY2KQKEo
wuCHDe/c+vmRnbqD0v7nE+P78g4sKW6KArWvzBUqUySvhJDAcv0O19EuPrwOCr0MXQWYKVwNjDyw
LsFg6D8Qpx3zqN+3W9gBTNS31qMpkNZ4XCP5523x+rwdS5dzmjq273zqZBJDcpKZEPxxlpHYni4R
pyH3Y/j7Gy8HjDx+fkAi9Mw1AwTZUSyp9KTrAyFIYz/wBJcRwzLWncO4uA1jPZBl99YlpCP5WF/I
rIgRpQMMO0gdzD4b1h1HEuU+62vPd+eBQUIDxFpfYfZxPOln7FCsMqFOI+MWGFL93+XF1kFCnIHi
BUEXwnPEbp0DTg5193Blqo2KT7S6O4VbHhjAtMa5xPIH3fAVeEbtRl41QkVw9MuekBlxdop3ncNh
2ZR+cGGoknjMiAphRN2c6AYivtp7hE5MROwcIUbM6kSy4iAShi6/mYiZsD5ohWFtdXEDpkjCWpdI
pjHaC+hDto3CfaPKbpcP0sIAXO47bGoEAGOVG3BTvl1MoPLbFWpGi++loKUkR7bEvYB9IfMZfdeA
eWVWHan7nBhTxIbYh8i9xhsVZl8ow5WgvZUQ9FsG3bBihpfJLUONxQPN9vdy1GjK2A5fJ0wphzuA
vmdCDUiHl0Iyjz34vTRn5DPq4GBgHGXlc/wQMXDHlUgRRNnNHbrCGbJXkGE9E/cj3bJyMbipXvFD
Q1bN6z+5FUzwc9VvB2b2CdwPht+CsUkYVD6vTvB5AX+FI+ddBiKsAJcjIpYf8mvRz6o/M2TEyP2Z
vovokfFdMTfnsa+ZpUfZRmoGopTCatDDEZPWbyjzP1FllX80e8ThXBgo8lrQFoIsALB8FDM+lE6y
J/7FHnZd9IrSLVdEvwlK+f7NBwJ84GMrwOUAKbhxBjRUIS9AyA6iYDotIRZiPTGrDuyP0XN3i/aQ
rodatIox4AhdMB9ytGOPY2PoQMYZjI0I5WliYUvWVGb1lSoKspeZGPAtD9oiBrGTt68HSYixcp/7
F6bpWaRo0e4WP8oatG5ZrB5MokPtEa9HGGvxV34MC9OcheqOxYxKlW1L22E7QKTLrBgK3smF/Iqd
1rprzBUKc6rQ+7JnQSPwWZ4eolm2E44LHicmn6UnjCz17n14EsKPGyRd3W+9iUaKeRoT+JKZSQS7
84mmm/Q4hmTfJdHlOdc3vU/bYMOiHVCLWIzwWb5R2DRBuWTzhVoiMEgl9Aw22UQHceKage7ADqAf
ohVajD3kGQilSrjxDt6o81r0TowMmI+8J1ApiNr2fqavMRvmfMHWxMfLnhYVfecdZJlNDl3dmueW
gOC9HI18+faJ0A3sk4A7/Usdhaefh7a9vphF9jTZgykCEdN1T7ul6GW8byBouIGFA9HPq4Tx4bKf
fk1VgtTnDdadfqWiJ/3qAb6MMYNEKpO9E0fJZrZvGeqzHUWwI+CenXeHRKM03BHWvi1O7MP9jxpN
ft5nZTn4nc8Aq7CGJoIFwtGDBQ1WSGAlJJ5xLVBd4bQ6vINmV+2Gv8S9LIgI2akMVidQ3H4JPot7
TbOIoPFbzDA46LvZMo2k6yuahB0pA5o73ZDTZWkxD+6CDmEU5UvQGSaFHz6nySnZdd5n1RMXgHoT
ZnVAtVZZ8o98whX3R48K94dKTmy+ye8EK8nTJi0RpWkREjaKQm42ZzuMsAqijwQV/4q3KlGBYlkh
T5e+mh/5J9upW4YmuNPlgNyH0W6hsryDvsMu8Fxnc3WLt9OFfZ3Nh1Blb2ZmiyM4wFgYZYgOoQFL
6V20SIh0iG85QQlNvx/nsVm5JCIFPRmD8xcDYai0AXuqnWwBrhCpBNc3BjFaELtwvEf0AG5/Ln24
vp/ak8iRLAJuV8Lfr//aQ3Z7B0JTpqJVY0aA10ZI6zbcJ3sSUWkYgDHb51fxW1/z47Au/SQk2zxA
EQMnK5/yTbckaOjx0wckg0YxSg3MLxr8oyZCilg703DYlEdpefkWX2wzW8423CcL95clLxD4g8W+
nM+NNcI5Md2jH1w+Fsjy6cA+5+dJgSwADkYA+3EmqCwZlfXXa/YUR9lVvdHpIP94k0qSWhx9OKOJ
8GNGBsKH6iBZL7f6Rr36WGKnxJmmk0ukoJTYYE7+5SS9LJEsWZxnrc9D7QxigrG0GdsfC6UZgfjK
V7cer5mBMdhYt5EzVWETKk5CM1n6FWSuYgshH24axEkFd/Dpqtv+dAnLJR7RL0oGQ7C2SPFWTFY2
2Zk2zAlqkDfyQI09yRMjNmYhmyyMK86OE+Hz6ENnNlaST5AuESWhgmNydSSt4wMKQQ+YMU4X5eER
PNDzAejQRseoCoSKlUhNqSFFbmzp6x6wjsJIDO0use5pXnNgXJGKWeLWH/Yd/DGZPAn5UNyyTXnQ
A8Q2dh4lPs5hdKzMyDQS52OqC0oYBL1gYYgrUwvPIJrYh02J5FH1ATHPcY2bk1Xxgw3XHbzOq3lM
MuZ5bUakcZRHMptOmVv/lQdt+9Tn7xMFfvqtCMFjhCTfZPxaAE3s8n9BjVT03+fZQHyOKOoOLbOj
2IemYY09QujjMp6vQ7p8/Q0b9TxxMY+HFVRLxhA5BmtysX+IK+NJj+IjcJoUIlmJOFiAsoc/HDzI
VYHlETvVBwxDyL47Q0dT2hkA6ujjxiSUY0mZLUEgPATXBHBWv0zyNMcw/pXbo7l8s533Qe6oMJSN
k9sV4xokF/zXgapwUru24iC2YUb9/nj/GpuKJ24hYSFOvO79p/Oxhft24s1+4t1022+mgbpEQu3m
9hw9vskZaOh2aTS4QGu3N1GPGcK9OnbJMDjaDQUYtxsSFjMWVQT+3Cvv4yGWEZKu5Wew2OvUCE3u
8CefXnAi6XeN0mHqvQNKgAVkLC5iszNeboFrpFuEV+SKc0aP2wwhfB7Ucjli2iJILE+wmPvglOhx
h3l5mgUQzKtL8ARMoHcEeZhY7yt8sCDsKcBwyyMIiyrMoNDHLSN3HEixGRnrT6SWyu9rXUzmnW52
DzMnZ6RYaO/FVF882ArP2TlH050uakZIs7o3eMq60p6yEsnLkgi5CzrWYmISvH6fGU+YdMIEf1ga
mhxIhU3hBhuEsqQZhfrDkokPXbEM6AIW2QV1jV3WAA4iysgdvdaq5nSlr9XEnZtdbuDAAeGFsMwX
yj8Nbw3zJGbIGx/NIcQvzw0VBJ+3OEFksLFVjddlrjGtrPFknapWxs2Hvbh7cBtP3l0xYYOeUnAH
/eTFBxP/VrycrjnvGcNAKYVajhnOawicQfU/hL/V5od9WxmfmURR68d7vclnyztCpqlDPQU8j4Fz
NrYBwdVtO15jv1IvAh7OGppoe8wiy06avBq/f0BW6/F+hOa7EFFctHy09RRcuSRK3tFqgmlWd8tt
j6XjyHhWn+ydsNroPBC7kUvnWnkSGdfzzBvIAwNO0Q0qnLV8Ujwm2YnUcqPsF3CHqt/Z7RL+c/bH
qQqYVwTNSYtCPUq/HzzQj9tjdVkj4/6eflHlwOGgC6bfEJsgrCDP8EY7vZaqhNLAFFPiqIwRB8zc
pMfNasM4SR9SohgZxmRK/KS4lOzp1JjUHiTAyyTDiTGxIN7T3B3rsFwOTtU0AQQlXNxgwAW1IMjY
eMME1h1kVU0FjJiRMqPz4SBmvclZg0RorC1ISi//qIq7P5X6n0K3M2C9Hrj24SEZ2AZzp9lQY1Q+
KHlgwKTn4X53Xn9PeTGDRYkZMu3EiOc4ANND0UQTLWDEAzABfTrt4OgGvkL6RY/q7x7llI9k8fxD
44jVol2eK+Tq855QCIOVjTwYQN6kKqLy40KKEFH6JiH2TWQFA8aMGe0y0RVhAU9VI2KXUT0Sc4qG
9LO61wGFN9gviCQBY5hX31ASO6Aj9uMEMapP8wb9gO1Gc/5pgBAqhNKR4RlLjSyA+edn/JUfqT1o
KvBsUS6KpgJ7fjnPXmvkwrvnDoI9KIXg9XHT/Oe296crksURNaCxwZGKP7JkPNCMLNq5zGnZ8lSQ
QQw2L/jDhO1EM6CsUJnOwqrzdc60DLjTxb6Hn+6FmbCnDNJ+JAQOF5yk8EJEUDjVi30cQRgei9xV
mxDYn2OPaRs0leIYiwV3p7BcvhrYK30Of8g1ocjBM0gBoYhoQfgfHNF5bs7eBn8Oe/YanFxyiFiF
S1CRSONifvssLVkmnYyoShOCJyHahIbC1sdWStzRjbqDv/meOpXmEjza6Oi+VBcFfEwOE9oTQyNl
QhUuR9SlTBRdMrOLeTsTvDYWQ0v4pRc7eI+GLgnIlKQyRWRqE+8OYEIpA6z3P7wPi/NitA/Je20o
KeEIuBpkhrJTmeNuBiFArEodPxCrPLpR1oNZoCTEzK/9jx2YLLvbuxN+o8c/DzOYIegywOCHC/00
R9Pg0dtFuoL4gQ3ij/CAAxDfsx3YkWgOZKeS8c74An6UXXp/ABqwV4AnsvCAnuvWIn4SiC2taShF
lJH4hd2Yda9Z5KiCNfM6YGc8DOBpHyZ5QFIULngQkMN4YmJPJK4NvCLJ/CYzybyk7iP0BQ/lZQOo
pXVrImnIHGLhCkP9EaaAig+4F4RLAO2cRbTrdEtAXcQggX18DPpmECYQKOJw+Nx8uPpKkB84Kzgy
yThcF3BcRJtAWzF53cRBYc751x2NdlweQG4QLP5coK1wIYAj/7AX0FZiDu+yA4wLAEkQVX9fipEo
wLsZETILPg1iQabdMKAwv/KtJpqIh5oxgWFeUIsDeOrPOf/ky5OLRwLVFlciEG+6jV9mfW2dNRsD
DneQPi4aEmf8gaNOjN4kU+l1BaKkucVCBoTOH/Il+AU0xM+K1UFGK1a2Ys8aeeyBfPYY8lklX2QH
Zb/4o/JrgrxZdx2yqMAxCVpiKLQY0M2xjXiKuZ8MY6Ogmgh7PXHAze+YqZcZjTgfCWN8EtK8XCQH
vB0dtgD+gTnAgFAW84yE2PSiLKwdai7yH/C8Ate08waLA65lQz+T6EAEhj1jyyH9gn7jEqqRstZ3
mkDPkIB4hFXZNcaCXNiYNu1ivJmG/0wL8u1+5fJchRkGuz+CMBEexBWHdOAz8Ys1I7YtIAbsIqRa
rRkLwc8Vv+Kj/SbrcjsBNUY5haaWsKNfrte/XAbpSoPXCisweXwrdaWfYewCGpKjugJkWjF1bI9k
FCbRJS+TRTe6dVeCecSlohqm1tnejapH0yGCioDKymN/zsKnDWXtt6sHUyho/d5hjz+xIZeUaZVM
o/4Z7zKnOZSBtGMoyDEOCO4ShsZ5al+CKV7EF7MKDB3LVGmi+os4pDGFdwbN9pt6jgp2tq5Olz3U
r7wd1hrh4ojNtxzsZr+a4Fbp8P66rAMafQZ5H8Wl35fHzwo84I7E9OVDZQf3XbYZDKELJxzNo6M7
36/0roBZLBZtl/BqE/5fo0MqCSsAtD7JPyMHHAeh6BZwddX/UMWgXZxEJW85HMuoXcU/RO9HzGkQ
qWgwkd5jzQ23W788MiSFKFKQtIkxulvTsV0jBwWUR+SYz4VzjmwwxkmxVDa8mp94UwaIfjMzhRHl
A/ode0vjbU1oFKgwaG6Q1Cb71icHGW24sPqcY976M9hPojhQB6+6o8a/Eax6yMnQrbeOvKphKijq
cXI6MN/n+DY5TLCx0dmRlcRIOn+GzxcVrFVRHck3EntdyEVk3zUfaCZMFZgraEyWL0/1KYSEkjP2
Xx6hBWCr88sZ+V6xxdv03qZc9huSZvRKFBXx4U6XTioGUYxY1BWDADjAfLLaqLeeX61LNtC3Bmxd
u/ll/jlUiE1xE2gBWxT9kyiQ0HAkCxRE5HigW4MoNSDM17Udm/oit8kwIYwHvTfWuuSW3Ch/PcY2
JIvxk4b3GOv3bY5FpVwX2zdxu6RrkRjfzxvk+z8jymQ+7bkk7BiJVm1IPVMUVbKq5xTkUmEqhJXU
c6psvDoftE1IvirjSYi+ZLxG5nvmDkxoJKFA36LkqRD5fBy0RJzBlK584ntuUuWqPTQVb2Am/wZN
2gwJe6Y24xXlsQXljqKiwIuOdpO5RYjLMBxJDuR3Trcou1Q0GOLJ8hQcKIjnrWOoLbkdtKiwFyTF
MZGsm7MvsutOyVyd7eCYEqICexvImDPv30niTyE8CPliFlHYHbGQwFq8VP6TPTq1wLsdkH3OKvJt
X1ilgHMmBN/Sj4GoQHihvib4j+w1YQqB8nqHI5fdvvj97JPEe/ngvVDsnEnd6NRHUA7qFm8sNhNG
zDIEWCSFiBhgm7KFcBRHeWDP1AOKH5BxAc3QU6f38AUMQyIsw4VsGZiKsXOEHknbHhFPmkbYbIEn
n1u0BnxbGB8dKcO5BWk6i3CThMMjW3OOclrzpcRUcPgC0avD7HAZoIdLSLtOpBSQVjvGGLPkP0kD
zY+A2rBoxPbBkzE1VoS1jHYiN3PHsc7Z+2oAb+CeyLRlDbNTgPFQsmQ2L5DtAV9b5o+99HPZUZNR
DeZlY+aovlcQbLwMll1mKsDs/KM3cDrY9ZWoehQA4gSIHY2cddholwP2Ntvwv1YMKexEvBvnWYUn
do0P12YoSDQz+eaEJJEhyqzUeDtdTlyKsTX5C9KSBwzCjAMQWzBNPp6kkQFnAh3Go5/sYVb0M5sN
hxwqDJKCcP+ckzALWQqEjFows45wlgNKQyFIX+lS/6ksfTcl7JlNYz07pUDAs73ODv3gXtIj+Hii
QCXRxhN3sYiPEizPC3SKKSv7z14+k5uwQM3EyNYno0aOHGKV1381ob7iDlFj4PMML0t9FRN3uYP2
ZcgvTwHqte3U5BRc4l75prP6Y8I8iBXT+ABqXtikKUxy4bXi/edjI17lTwLwxWZmz8bzNAJaEy+p
3f7dP3G/yRf4lTaU9+oZIps7ykH4sKkQwP5jC/0elQksOraqF9l+nBtUNpMVpZ+0JHcISR5Bx0Lp
f9POU15kL87YkAoRVJlZGmLAM2Ru8cul5gW50DU+mP8LBG7iP/gUNh4GGelCpDhvgSvtOUVb50Js
/wL+gNsLDG8NR6gykz3ZacL1I0TlGJR8GR411h11M76LsIyoikALybGmzPktbBIhrk/CHSzp+PSK
b/1AeJQTUKBZ1WKbW9lawpeDUo1leyZ55KtpyRpi26ByFzlExeJA4QpWSz1k5saWzcA8ZEghndav
9hRj0HpzJpmGa87UK7C5KLkIisNPKcrveXyl3tVYstVG8ZM1pHnnx4R9rWfXcsu8b74nDwCFC44k
KlgSn0IsYL1FizJgeaRRCQHj+zPhLGMcFlT7BK9AXC+mNNh7/OdU2VzuL0WMzePFQJy7uXbDpkKK
SPoNSEoZrzufMw8OPeCeZ4nI5+kmeZuzxWQlSh6fuDQxbkJUqYi8XB4gJ1lz0xkgoBn0Hex3Fxz6
3EQiJVdsL9mesV20X3N4UITFW4bhNWAzHqw7wZCUr7wVaVtZlJgUZY58Y1QGe4XEt4QwZ1S0ehiu
fE7OPtomCFWaJNisWOUxW4jluN7XPqZbdBlk0IjcSd0drcgSKOZ7hcLpaTN2Cq5sS1IDtB75F70y
X3IR/AvJp5GC6gzuUnfY6kGRgbDBvlGpsfW51Pyo65I0AB1FZs263NMEs+YR58WstxXMPAV2RwE9
/3CNzLxZUsLfr3caFrc9TnFh8bRSQnFC/oJ5c4ujbM3QNguVA2boDp85x/doNVuu2eDaXDRCMMTk
DtBFUEO54ufbG7U0PjZ9pa/414dxvr/jI4r3r/EOcBXi9yxp7Eh7TLHE+61waZAtRlQY02tETTyC
87gNlB2ofNGxwstQ5tIv0Hiq82qZnhHXvH+pp7jq/1gDNjn9lqFzZIQy/mMA4tdiwl46Wr2iwvzA
/yHz/+L5JMkCTZzZWM/gBDoCrxNpIu+Ep2n+3vRYJHcNAP3THuY+oT0O4bOhjsI4ILvRhb9DHLFP
o9eNTVUwZ6Lo/Xw3S9JKyXndSGtpDaQL0iy8SCVYhb6tQK1LrCCcL3xWGBpoMFytAEeXPU6rf2On
oG+ZwMrOJp+5GxyPBNYpx+KX5Jh4MfikXL8c9EZsl7SQT0PyYWg8Up/n5NImIUJHStj5G/M3Ujvt
Bq+AzmpZZtEjcYYjEpkYYnh+3/avOXNYByrEgbRAjdPBJ/93BxfAg+DzIyI492JImE6Yp3JF0doa
PDvi6L2vkSZw6WjgJMaTQLe2Vnll3JU68cnTYUunoRSyHqoFgnWI09xNqq/ZxYeSZ/o4Esf/N63/
SLqv3cSyLQqgX4REDq/kHA3YvCBHck4Hvr7Hrpau+pa6ywYOO6w11wy1BCJdjf37XUSMRgfBB9ko
Nh8Gu1TvTaBE729le/mNKaJLZ5GwoCjXLjCMy+w/md6Cky7XkUwlS2h/6bmM55U8WERL6OKcS2Mz
hkSOIr0/DFesah51LXEiONjrzuwrr8ehGUxEEowEo/e7YAJEGBqg5Xs9fZoqfpJS0ySxJkUH81b1
NfhLEJfzaJ2s2vXz8tNYnrc3KVlZA22fLD48Po0lxudA+N2pabklaBuTLc/9uihlyrC0yX3B/zS4
sPrJ5ab/r5Eumv0eQAgBNZV65T79SzO/HF6SzcMfqMbHilWDc0diHHsWCzVJiFuJ1UX8sG5i7O09
UCaQwexbr5lspb+SQW3WhOkx3DMvy3FjwMBQ2OrHbuCLMA0WW5MfXjubHwV4snw8l8aZ30vj9QkY
fb5Jcbh+Lt5y4340nLOq2efL68/bOwOuPHqzrnvxl+KD870ZQg2X/TArpeAE2aDoZsuvvDg+M6tn
S+/fWPPU4Dz7GK0uUrHELXWvkwcKeREuTDtwX1Ye2VZsW702TJDp1lNVmuxncx6Fda0EDuwR9dy/
EUsCM4yLtezYjJ4bCiL5wKw9YB3aF55r2VIatDIA6z5H81QpGuf6hiLaxV9eplHHRYjpg1q6/L3W
NqvKa3YdBG7b7fdf7YJzH4bEJUS71CIkn53YpnZcZFz1ecwyEcKgySwYzSzjPM7bhdrmI8aNFNev
sv/FjsGYOFw/sX7hVI7fhLrKmwxNa+/y5yDZvCq5Y4/6kCd/oZwcqhc2uFOjw7mmWz8358J6gxE8
Ao9Tv4rlMz/2Dj9Sy1IUHiG5FX+hvb/WoJSIIaxQ3TR0JrXMB4ddhs55LtebkiomuvSUGGE5zFVM
+aK631O6ZMtAqoVw2E5mLOm1MDmni9fZ0yxJBMy2wVCowFRFr56vxgECKeMm04AYecWyBP2Nco38
GMJ2mDp7XXroqor77TuifGahGWzqvfbMo7MVQQGh0Drwuw4J7selqUqRQS47YJuQ+/+TI/o/2mOq
QM6EvbXcGJVGQgOTn95snlAkX5Fcxchqd+srVC/Lj5Ce7lWZOxgQQPreACJIlAHbQvPE+MFynaIn
7cmXQdIb6oc57L2MlArfwt2Ly9t9WrmnlHRrycvz4UIyFZfHPgPk5+Nnuw56QgaOJ7A319npK3hz
t1jH3BkOV/OnUZ4u4oJkN7rGhot7P5xjfKS/UsvvMHlYNDN8SlTkl5FBAuDtR1Jj3NzxkKukM51U
7FSqbxCOXEFHIhvj2Ouu7Cs4oyMUj83DqQw3+7UqdlPWiWjyhsDxv/Xb81lMvYFHlfaoQTm/LCFQ
r6YkcbI4iq7YjfzocBHPGxndtHKHQi17L+qzlbV6w6QyyyZJYVxrB0OylvMHlE+I4QMaW4tACkgh
PG1bQyDfGBTI3jQb2JbNhbIzJxS3bIxFXMTt533o55R2+CRXwut76TV2kGpotTKpdf+FwZdopWfS
MSlhC8EGOhx5iRKBhAZ2ToR7aHN33q2ryxTPcxkV7EnKth1i9/FeP/NM6hQWMrkrvN7MUNdBDFHk
AEHXrixKoJylyrmodFcf/a7hmqZOuVIgeaMf33pU5jLhttvyMWo47O9AOUY+j/KVqJBaL1NMmv4Y
fI637xeSYRpW6mVoIGXDoZjWsD6Y8Em+LRbvioR3R2KYDEF9Y2UniKucn8XC0+4b45Ambd8JOw7F
16t0JssDI+oKyWtx+1Cn3I7pvjI5uxkQ3rtXnkPaj1zoFpD6Cclj+F3Fxz20MU6XvUn5oUvklPjQ
cQd8VW/kiIiXH9kOv7O7jET8H42qBMVF6SoIh3lw6HaDDSFZ00xDrdG+g7B2FXB94YeF+Sw/ZcTE
SN+zftxB2giKKiJRZr7BExdPFrYIK0vozfrHkR5gfjWO5tu4Mt9Q3AXnTwmm9De7AMopE0MbzReg
/1hKjKP3qObPhlXCKmLb+nYgTh1okFKQoJgbZCtZMMRLOBsIZwfMDVN9vMhf2be/obqDbBfKAO+k
v/sFHMt8WDcW2c+l5QBf92/j6MvM9daNfS8+Uz/r38U/gy1kqrBw/nGKU73VqZR6d8mtd9XdTE4m
TOqqHVHMOurE20V01bQXFQMzIoyXkmpAiRYty88/NC+9mBvRjwB+zFuxtkrJehJ/IjeyDSVQ7TmK
qKWVrhTiFCQmT7NnCzp9CD5/oYqzNGgUDMgKbV9/UAIcK8kv/nOIGkB6VM60luZWdlXD1sUPHTB9
WbZg+D+gluJaicvSJZhDUCzhDRy/vaI2SB0WehZNyVsC/+hTWb3KNVNgPLdBMalCqC3dJR/3f6MS
/aeiOUjIPs9zpz+xaxF2ZMab/FzxoPrNJNHuQ4bEUfmI3r8rralsDKu7SfpOmO7f6wM+o2GxALvO
+nDDh3+TrjsqHHCylz+pPk2BLSDHUI40cIsAwTnoPNM9MERqLFtRFGo/1VgoaxXrnG9/D3xoNly2
mWqviqnxK1FbE3aMMr9YLJk+FZ+B0pk7J4z3joYhSrean20m5yS+4Hm2VkNPSZyib+/tUlexp7xh
VtS9kOdoyweNQH7qVz+/9wP1F7p/ZW0a+nH5Tr/vT6XcIN4yPvNFOZRsnGf7ZOKmi8hwVyk+dGiz
RaqUfYdFupD0VgpMJvTx8uojyY8hEG9zkI1caeXroMEZaoTD/W8FXBflxZ8wgasukYGyPDk5Ho5y
DFvluf7y2FRZ2rdxOTo5GeccCs/fqYSJGadd1ZBRlhob7zwc23DWP2amMbq3U8OUnMMpbdhhXTeb
LcQnh9j73Dwwne7QPJwli+bfIIJ5gxyK/lwT73DJbsI7UZkV/Bqq/SpMTYEabLEnezaYYYMS1cRn
oChilqw+VwEqyexIvxmkqOibDiJmJ7rspw5l33RMYYl8LANpoTh/j39Z5TpciYOvduHO/lLein5e
m2kLB7gpXcx8+iigkNzkot3BALhNyKrX+TqSxCNiA6pttGdinHPQ8YhV6XgC05M+xNQG1TeTL+e3
1fOpVFBQIv89Vev+u3m+WI04YuvHfaAxEu4L5CMJeX3oeR8ncavlG0qA7yAlsro8/4clYAVkqFuy
TVfgedm8GsCkqmlLOtSL5/L6b7ksJReVozPEFVGQLF58jbW5BWSfwkfi5/CnoJxtZ1d5Ie+Pt2dj
252bFn9tRRK9+AfMr6VMjUCjgqb3d/wOvMl77SVvspj93jdVhf9w/PO3D9rNfqUmH/t6fnRqqFke
WpNz7TU+sjrmWoNtyCw1WUwnKQx8Ydexa2udFNETFrl+54acRWKNvfsPmz58xge5PipbY8Wi6e3Z
ssK0q6Sr5VU79vnoPwp+y+LbYKC9+Tt/O+wOdbDM82v7e8oVt41XNfe+MSSZJP/2b6YeI+rYaaqB
d5gKto+15Nexk/u4fpgww10SvK8tm1W6F/FXmV2GZOCXYu4bOetRy34iKCGJpT/ntRsKbuOmhFyU
DaRzN7s4MXKiU5FZjti+YQV52X8sZ4r2UPrQ06SCaCrYWObAfYcpaOZ3PXz9pd913YU2VCpvA/UN
QmfrwXHg0H7wOzaDKN1nuz6KrDNy8i8Ddj/w7FdvhRlF5rHrfl59xMqhpfiHNeZnudGCR0/h3/Td
dfelFf06/1Ihscn/DosuU7yLCPexsMWeLZa4rUBCQ/9IIwuuvk5f89/5OFwdOeeQs4HN6Wskdgst
kGytdZnGy1II+9wiPncAw2J6cDdSUpE6XgJl+jlAX5q7XzRm8nQb9MEvOQv4gK96cjXN8AbVtatJ
sH8evAi6mXTfmbQXdhpPA7imVg2cBnAPkcAiKe7mfaSD1LOb4gkgTSHePMWlcXXOJ9mwLe2Iollr
g7GtOMYHdxSGkzfbfZGpJ9hlGYL1g/cTmLtBTdgk+avEGlR/pffHBJkvPrg0tdIN8XRGL9WlQdqy
j5nEQ8ytHhvlZ9nZ6is7Vj68+GYuvnfVS/v193T7iFp94MsXRrtYpcCWkK8IKz12bdMcrrIg1F7s
58wqbt2hK6m90AoZFoJtZvfZumW7zYUbiKMYj3T9pZ9dEYixKmqqkmJu3Tmgyt918zq8ta/Iwidu
QYlvJKLx8wuHsS1ceGXF1AIF8jl8cdPx0ePYjvmuOsVNEWuxqjKAM7YUy5XEs4Anfd9JARM+7nWI
R/Ab8s02vfFIbA9/UzJv6WjKE3DOLL6rzDBomHKHmYaa7V08Y9EzGqkosKh4n0B17YDijkWBGWlG
Nwc0UVFfgYEiUpPsPv5FZXzlhWmFWS9dQOFt21gSAvodN7Wqu1nzB/x4NlRyCsiLLse0vmNYpT3K
s6QQ2DBwiYdReCv1yxveRnp8xbtIcnhJnVwDH40ElAVd9Tli+Z8settkspc6d7TBYcrFdhbfay0Y
XqM5UE88hnknpKPjNFW3Ap8LWsj3jBEyI6JKFns032Qt23Y8Zwfrj0u8oWKaR+7YyuJrNfF86hQA
3GEy90B6ewDp0PV0KX+2smIIsh7xoyhUQgekUJk9hb9IB3FYF9P5ksIlP97+riLSNL2CI1mLBD4G
IiNAojDAX2LsaIqx8QurXLQZtlmyWMCJ1U9VsvU4v88fvtW9la/WfcVAz2hvHnQBLDs81AWnpuDM
ULx+40g5kGwS/Q6YKfF7e7t9mTmoTXlpYRagB2S/LmaOZgWQLX3Pg1mK895ZZ4PHB5G6LV3Ksi1X
J+X6id/c53XsMHaP3Dj8tl3rZ0NdIlQu2U6+H+FcorKAAJBZiTYFyEHlJZNTuaFeNXHxUfspd+Kx
6Bhz9T7bTg+Lp5d6Y10oDmI1yuMWZL26UPTwZLNc6zyWbGvtgexEtxcFBn6s/hRyMXzd12iwmy7+
VpMXt7PnVEBEmF/XnoP4n2disoShW9p8xNvbgRQcixQI+erNP1W+2a8jcxo2Tpegyl3+0jmZg4CZ
zuwbLtV5DrRRkkZ6PDJwZ8WR+8qqMxal17FMjd98vcWmqTSq8GPyCJolvPdXuBAKkt+fgZq2MBDO
/ePndHVzyB2P6v9zfR2JHifXEPraL7wlZ4J6lYsM1O3nRfXY1A/qJOxp7U/uZ2sZdWA5NPVmDp77
1tx2R3pT2V/qiViHN9eV6exLByr3khyye1/Wtm++w/Wy4hg/M9wPTtRhdnNrQDWJnISHE+aeaBeT
TOQB7OXAf+dFZxb4K3VTh91/NA0ynSeg4pO1cvuC8YFo6lYeEQk6ZObSjLXpaxWnq1Z6SFJWQBFz
G6e7qvxQS3vGOdKomNFb69HMnOr3U1kF73V3IRDRfiG1Wk1PX/fA0nBRynRUhnshMVMaThbqsTZV
fOR+skBI5dGWHAuccp81h22kKKTz+V/N/pt682qk89fqfDUwtHjgHO56pr2ZEqgo6iWzaM6Ba28r
KoucdqQF72fD0O762jTpZmkmPFNfnHPQVBRfUIqop9PSWGGrHu/MTcp81swLaZsX4Mq7hTmDlCt5
1Hcsg1/94MvJ9F/Vsk87NJ93qbUytSf32rnjOpq+MryPg+FuONg+1oMl60MGC5s/Y0w83N9Xz3Vz
qm9rWvGhd0IF46Eyudirk4NaxP2sf8M7p3kOSudH6cdf2DN9NkicV5JcIcPMz9P0cF9ENU7ndXf9
kC5BzgDluqybhXPl/hj5DsXXC9FOooLJ+OXw2MNO9Q79UWO8JKRaS+8Yan19VzAy0o3lcYC+aq6f
Q3++DVbbDh4aFN3smkTSHyAGh5RCs77IDv4/GfSMBZFG66hzGcU4UP17wvHuOcVQYHT9Jlpfr/ue
e4iHpelMjX6u87+LqycEECvBVVZ52zQXVHzamVRTRfn0dYG/oJnF85C/97l6foweG/qb/Th61cjv
qo/VjIFWrLto7wEaw+Xv/FPROR8UCrY4o2bWRLC/VzH4YMiTYn2dba/uk+z4KVYh39nne4U2BSRS
FepR/l48uEBmzkelHeoXGxjB03AHOl3RnXkxU6X7q1I4leCq66FT+xU6wZdLV9uar9/D1WnSHrGR
eAWxU3iyMJthfOh4u30t2FbA2xAPF8GASim/ru9QJ3/BoyRjlDDRtTmnvDkuObo0bjwOPk3jYB6k
P7d+lFKd39dYVPqJ1a72vLZzBhYQTvloi/b8y+r0rV9vg3Tl8igTrt2CB7cUnq9Cf/45j1dwBs44
8MsqQ4mCaUm2KOjqBfrgm5sPp1HCqPJV8r/jjT9fmbp1fxiKWXtCxBbtaE8o2tjsSs6rY0eDb+7O
e1jiTTv9SeOBTAnxpgnePxrM7/1cvJ6Hwyc/ojwshlC8lPz3v2XwHqqmkcJLqY4u1dTr2FyGpfQc
ZGcAjr5vcePcIk/h2efiU+wt2XlJOe+nUcKorKHXZFV6v1hHIY8pg9sKG4hrm1PGBmE5bWu0zXcy
+aJG5QR1yrqFw0BfE+GOsLPAJq8DWoTL1ckmFi7zhsW2wu7rg6I3PQUEYFOX74Au9JLPyrpQi773
74/Bc+g4MP6sHCfHP+kEJ0Y6s8sbqB2BbRz1BXVkTg1lVLb4+POUXN3nu7EMMiDWz7m+1Ziz2Oue
voB7KuhDornM9+B+yUHmWT3wlGfy8J0fv/oQZUVe8laid/MQL8uyHzxok/F0U2JmSymVReU0Nahe
8CvVcEHgKfw0h9Ye5DBdLXw/u3AsbXs4mtAFxSEVUNF2o92P37qnJbw2l9qzLkbzh97nUN/P7pNF
X9B6/eyzfwrWsnlwWK7fLiakbQseGuwxs0fXi6q9EkW4FHq0UVlitMQPRJX7F+RESJ+uZ16V+0R/
p5pBHB6Oz7VTf281i9QNSkQDLtvuxV4NmaxljMfB6VaKjR76MAYikKlccQ7b3qhJgnxWjcNZIv3P
R1KVP/OtgTK0psmveKaev9Uyv9dVZ7crbX4Om3aybCJT43b7D4pT3nJSyJee+/Lt09SJH5JPpWPV
dfbnuSJyjothzlggxCFWo5qJ9xSBGUskI8Dn5uXcma9+K4CeqAVfsu/yheqLdDZbTbgWobPYm6eq
FibFClADtO7Dz1LOGNihykqCy+KfSrrgyI+vG2ecELN46JmrLKSyY8q3bydobBkhLhtsQihOJWRm
7h9QAacTMp2RynYgxP6VwP+tz3mFvBh81efmLtolx0psuNzUHKY7KuLBK186K+ZFOZnQP+PlwIHI
d3afCyyQYSpZ9FAu64HDBALMAGIfG8LstxHUXXVJp56S/L39AvABhtl/SPNwK4Vo7Xv9smP9zJbM
pHVfvy+8gAEznD/Zyk/5xVH4okPA69fprsmGfTl3M7F8NeB+FXeCbFsCnBf37m0q0fyZGC+NUJXq
2aZyc3OoH/PtxSgQB47NNFe8k4+Rz862kbTX0rlQ2Yy8JLYv1gVuyrrkhYJNgDFSTHah74Gi5lb+
wbNOI2fpOja0OAxRj01otWKokFIYldZUUrobKaFBwv3a1NbP2tXcExP39vjLLj9keZ63XRyH7TgN
PWtC4Qs/Vu0hNBlmZy52wHkOpTqOL7RiXuipGExnAjJgcxoGGR29hkJT14HxZcKrinzcq5IilwG/
Q6/+3MfqIWtl0UxjaGh6kY8TidYL9Uq3CBZKVqAGsag5yMQgvEliuWeRUXtpLGsxkXwvbCfHX9Y6
FhLQBc19xUrxOS4s+5sHHsEdC69xTLQWtNyE2bii20H2yfWRw8pldLr34YEIbfJoC2vlEZjqt7DI
lzNC+xLoHeYHV3wUMzirkkyDd4rceLcgJilSW6YWPeriNRMHwV15BrLf1t3q9bOu3K6tS4ogKfpZ
KI9dKiG0b/tLFD3f1X3luO3BTACJ7taDBSaWdVyWw6O6jip6lqVpb/zNCpLtrMbG9Mt9sGGIqrdC
cG+RRGPFm33Cese6QMzcaFNzCMNwebosRQYLq/WX4iUxtWb4egckj/n08pPZ80sNtBnsNry4dVN8
EuH0WcG3KB6/3Wv77+RQTi+DEaBdtPnO55qHaylXeJ/nEZWH2Va6nky3M/n+ilzl+xgTkrIfn5Km
2A1XjAQ3Z3hf7aMmVgoymtkcmz6nQyy+nlLj5UqXll7eTQLd2sXL25kg3kglsvlIfc7nvbzGPR2M
X0J+nL23wUtO4WY0sKoejEchKCYKD4YCpyZKDh4NEw8ES3zfY2X7eOO+fce+iEr7+SS3ytm7ZYfT
I1ay+CWOMDtaBXefxL4KmM3gpz6bx2P1ERNfVHXgxLBe943sLVmM0T/Eh6972Ab0BsaIQkuPjJVc
AdX1tkV+Wlf1nBJNRaqCE1ym+Md15ufMt9Um/nU8+9qD8F+xagTGLX9ZptoxZosPuD8N1Ju6cFdl
fl0/xoCoQS2wGoEwWAdFUtRdyqRDDqqrQUf3/P2SYeVYaEXjzKtEWTFF7HSlq3iNdxUyuxo7PjAU
CQPz13sjd+9YKs5SY+jzZrJe/aYe5j31TbwclwgSAqLLC81QFpd+1Y0HHacSnEEHqUVuUY9FIaTZ
QWRcfFpWE6yBjEnU4KG4/SdrAaqEEuEephgnl0UspMJgqi/hbzojYw5SGoYLBRZWhUB9vEfdRdAY
0UUt1vWFP1my6jTp5Y9Uj/PHKx34G8y273QMxWTbkBE9AevPZRn1g8MBfkShnO8mfhjTLxX3DpVC
9O5LpaNwkkW/LoPlOD5jyGJil763Us1AmGEQB8J6QRezQ/jI/BftAFXXz6QoYErhytYqr6rHjm2X
naXyxdm5vWld5sN9HX58/VplSwtul1PuvDSGp8rb/iP3zowaarMDZxFs1XATQzc2QSi3xUBm0Nkw
sR3c31W1//ReHolcg3s7alRZQt1HWsuJUSt2q7GMyp8lvlkpXzixfmy/FJYu/T7Lhfwg970osGw9
fqTaz86eh+e2d3Ql1rwxbOrWZQZ0PCs//bOfebf2z7wt453UpbGJjTTyNGXRO5l2rq4ukAG3xBfk
8b6asXa1tf7B/+gBKAhSny8tcyLfnGHV3FQn5/ZHU8v86KoBTCxP5sNEH1WCw+HoMsiu6Z9LDJKb
FKuHsxFm8bUrvnFHjOcMSahbrRGpAmROzulTuAgD2lLWaCNQZ8xu/xFkSIXuH+a/zSWn6sry5/CJ
sK2lYLOUz9TSF2OcXCCrX0JAYuonLfPg1lHBDK69s+v3VFsiynfW71jNm8/FRNQOSo22ilt648Jb
NpbpMBhe2RHFVExpU772E+UHSD9ZzFRPn+mmQHWxMs/mtu2BCwdc1X7o+BZf++9Ew4QtHqg5+bEh
aMcwc/fpiRZ684Fo4pFNuBmCzXafaSw4Kv7GtfqYWy/qdF4R5oWwHYvk2CYiDBK/1qvQlPgygkNv
Pl9V3fK6YWWc26Syj4o9/6reeaf3ru/n9w44fP/Ntw8A4CR5NOm4Bo+o8m4hF+p0JgHXStZUpvf3
PXPxJb9jcCQpfGf36PA0Nu2MF5/k29SfVsItfEh+CgPmev2HrTspjAxe5wOtgbI9QLYlUPLqVeEc
ypmzwI0+XQHvpDvxwbIBQq6ZfiKayo3hFgFxYGVNKzI7PYMfY+otQ0/eOqRrSjY3y2HqYPgRwInS
rnGKvQcwOZAwZZLZf6RIsMFsZdc68f3i0l6yTPghPKWN2vNP4DiwA5UU+zNwosPEshUGmy8hgEMU
3GVNhcwHqBB8tjI/h/rD4t83TumaSVSY7nohGGQQKQXJokMHUZaWBoD741gRGEourrpmdpJrBNkT
dkfuRyPpmoq9RbyqQ8R6OatRG+0jk7AaUJOJx8NYiw+N4x2ecakUvu044Hrct11C7FO0btuMfOCJ
2yoWFXDZiyiPwOpu2XAPGVS8ILSPsoP0+HONlfL5EkFD4kckkgG+eTWE4sMUA1eF6WGinxzCS3Zf
Glf2GRiqOjsxAo60f96xtfvXKSomJ7hlXDbp1TNM5zaT0NaLMRR1rHlua1t+CtSCwVtuOZj3Hv1o
8HiTR8VRZTOJl3bX6mFi1xz+aCeq93dzkzU4eLDsnKqY3v1jN2uvzVhGsHdx24DdLs35L1gPCaYL
6OtnLDPV7ny8a65NMLKyYaKqueFrZIWe27pVLYVHQXLoEgWzdUEwzgXXRoHq1/dFiUpY1lcAwCCP
ge5YI7E4TJbvx4ZbN1lbv/Fzo49JlA7vjwdPY6huLHRIz+H949I6ffkKnRGERMAvPJlBJP7FwFA+
ZEsyO/vVDiZW7sN3GHK5yKqiCsSSRXD+Tyt6NAJEXUEek9s3XTYSXHB7nrxXZEjOxeYJYHfK7/6y
g019KSlo0fLln6Vf7cLS5K/hihFg5Kk4Ng2KvB1xUOi44KuQRc9KI3y3Zmi2byCMkxH60oeF/h8F
R6AA36aBuw5u1DL670E3qo2y/jXyjmT1maHf2F+hOg7mo17OQuT7pJnrMEXE1gkeN65Ev4PbJ67i
qcWoyvrEMv/JjgEK3Bddv4ygHemUfTVunl7KayD2BbTA9HfzhRuOTOSQPtXzw0x/XXMCFxqah3n3
glFgdToU3WPQ8q+spXiZzrsI7Zboj+6OJcauOEHvh2+sQjwgqguDID1RN9HHQFudp4GAygts+aGW
6foQ+SEkaVFWp9iy61rkNbdfKIR5fOxrd0KNpTZ8Q9bk5ImocavjHMGEDKVIAzMzJLa9DrbAU2Pd
F9dm67LE07qqvEFfsijTNFOFSaitdbU0msGpr3RqTW4tJQHomJNDH8Gr6oSq6K5i94pu5efWmvgo
3prMeYeXJUlhsWweawCBJpgl/WWcZnej3BmjcdTD3jhM0WknhfIhTUiO8RKCC0aFqEZR8iDTFLGo
XM8HPy1Ic+xjBfqcrBdVIHsjggN3okNJ4zQBmW7HkhGbCuFIGOPl/Vnd/dz6f964p6pXGJM1dR4j
2MbzW9x8WOJIPYObEegpFCfsLuZkoeBd04BbMfFLkjfl7XHou29QCyPBNuyhJSOXlSM43cb8ZnOP
qcm8Xx/WL/Idm40Wrlj0i9uYrquIb0GquO9QRWBSDZTgReZ/jdxftrXt5EILEBtlRnDx5pIMEpWS
hxeFAhsjlrNP1MRMn/uft+X7Q0iAL6vmKKZXw+in8C4+g8l949Wj90aAWkkgrt+5zBkT+46AU0UV
VPn4Y7Z9L0fb6okpxbbK2KBGSZEeSr4+VhKazdm40HDOIxXzidkVOCWUXCXEuIpv7mMWfPFR9G5K
1+pz1XA+OnfcPLVXaQxMM6c6fSATVYTO7JynagvzoWuNQ4fZHOcFvAqdhnNN0TKwWZ0pTg6Chpir
tG/WaXlvrGeHhupomQxzdpa791wN70/mt39SmpkfwMpIkCa218QjYZcIbbjUV7fuWNd8zpNf1TNi
XWSOk88LB1QtMebilpcuFsobXOd5Am+yDIpOk4YlStpCoABBgtnD4tpyfkwW5dfHItV4faBmIa2r
coYTfHJbDF0SRVYs2Nfmy57INTRZ4+f02jmOwyIrPi/8w1owB6cDdtdp6pfe7x3bHP8soArr4Iw5
+edSeY2a/75WvQbuq+LRYXV9NhOvd9zKAsuGY8OVGn3oLhajawcBZ8su+PeO5V19gsx9L677t62d
Ral5qsQNKt3NOhuKc5Ui+jddsvEW3TkKe3rkgy8Hpn8L5lDpmt/tz89bF0SxZsqmZwpR7NJoc/0f
uAd6iMeX6+d+whezrc3z1aDBBuh7IAS1iOaV+Jezc7wcnKUwmO+L9u57eN7Cwt/hqKuccr2XaHN/
KPGlfaWkoHQlfzuW8TKQazJ9x9ck350YNHgj0eMNkWySpVq/tqDLt5YcA1/fsYKw1cSpF2XNpQXH
sDRGlM4fy6lXDflTExYrXx5VRoKJ6hMOSCJzpfLbVg65JtlFXFXMUElwKYdGxpBf+05ztwsPGtvd
0OpWpoihDAw+fACDWAOIRAo0sRrOgIvNvb94tg+2Xe5sxpdrjvfPcHNk129ZMjiPIWa8mGvySdMi
ky1YdVCPZ827Hkfx9znv02xnjySaHAcMKNOZoPqab4CWvak0Bt2te9gOjD3GILKVYCh9eNR0KPu5
5yNYePSBKPdbOZJnvPqh5F38jffyyEjMR+CQzaPmcM1oXJ+T5PwNpLjKVvIHxRnHGAlhtWDElW2h
4Z1nJFuN9eT+pCZ+/aHheyBKNKCEO8wRVuiPHq2UZVIeu7By7CxsFjztcDI4lsr6XKov1U6ujdXx
mZz63q45+TUumHVlAsgAIFTRGf80oQ7Fj+hD9eNG8IjzNA+nysinm0+5eZSSo+tEYgQDUEtPv2Ms
4Sdc1UAxf6bOR14dJzvJrgrZJr7W4kjGiypUB9FwZWWygvJZURoRoGA2HDsIdOtotpr7eW6QrUQf
5o6qWWRqos1TawHtw4wq5bLmvGqocNzHWu7wMHJtU7Knu7kffNzQ+x64f11ryXZI5IT1DuJDCMYV
o48RpsVqkJ4rLZvqk3g3gRNXQwGu5ztqwTmp2wrAWDr9KYTyLCLvKICgncz7SUUb5cdpKeSSIRLQ
1jW7IDzf8kp5Cpwj8+SLIB1S7qO8Bry1iPNcOrQ353fTG6YDlVTvWvW1zJKoH4rndvh3TFMat+Y5
lASJ/nMzYGcZQxe4NeMh+lm8T+NUSXo5bw/FnfONsRr7kPv3tRzsrFwfi4m/c1ZKJvUKeSJX1ZKL
fLBtn2PNE1G74gH151QBbkwW4UcJKP8Wk1tlMfH+GvyOXZo9HzvGaC+4jm2CL0k63Tt9Hb7iQ2r1
nojBUyn7LGa39XwggnjxQXjPGWXjLeQUSsqMD8BsX1bMurbhq1OKo1YgA7IrmgZtO+eiTNVNdjh/
M51haGigcS4rI0d5S9AHTlJZtmJVi6aymbLAJAneZ+RwZkb371SP5dTuz+zm1TPa4aGmg/XwEw2o
/T+Nrtkx76Mw/wVMKJaj/gmAWXKnKuooz80qTrivh6pFmugTeU6jnmiJRFFowKXCV2j76qKazBkt
YvYohTF3DZTStbThon4zUmhxp9DNsbh7A2xleanseyEw4mLC8yq+ru+ZQm3Pb0oZFiTfevA1kxbd
5MklNo3ekCNio/SlTWWSFHgCqIU+mGVZJ+u2e3oAsDvXN1baZcOstRFPvmVOkIpzNcYLj6P+aA0l
LCbOQuvV1pJCQu784nN7blCKdhBI/ghh7IeRlfIodOc1nfw++71I1mK9Qk+fjqt0f1af2uTn6TvE
fBBjHlXI7fOh90S8uSTwZi+Nw6aRyTfwjkPnb2KJs8zVFYZTXX/EY5WFCOVN45ohtRjy0eEfhDG3
HCY27WyuNV+VztvegSkEs4E6bglJg+FgPZXpSf0B+Rtdmb2cru3O6VLN/xnSF9Ltee3gyiHCElGU
+UOJWGTFnteBLOvVsMCmaOI4WDrulKKdqBc2xbOZUUyZ7p678YjxpBiMMvNNlj3xWojeSNR2yWZs
lGyasXsO53bsWfXcUvn6XnAZFRAmXMQxEQdPPp0El4qnJg8znqg99wpzOEV1N8mkSnE8HtkN89GW
z99LeEA5mSkf8u3d7NqAk+B3oGwNKA48dKfpDvPm1Mmz9xLa9pxu9IW7eD0RtZifhYf9aLGsSry6
bLAuTA1ZX/kY+xqSyPrMeYb/VC0pCNM8zoRU1vFCoaNDKRWuzTBIzITl6hWFKaJZxAfXd1PB/XlA
gXgVFLOe91bdZIE3+c9xI3KhdW2n56NT99zO1+aDuVTI0jMx4NS4DTXdU/NqQRwbBmhGjKx5gEA6
UDpGTlzv/3yzzopmgW9UhY9mdrZuA3rTzdvf61aLfefybBVK2fG6pio8QGLarz6dYZi+OjSSXXGx
7VXIg9xC3HsPilkL/WmB5vfd+/c2mrKZktVC/En+Uxf+7Jq4j87klv7AmW/k7WSjoYEkXweE2G8M
VFgBBdO1mqFNaUgUOWAChAl6ZVnoSeQIhljrF4Igz6bmclGBPS7QMjMlI6jXookzBFXRLcF0qKVy
Od7AUKD9vDmnUKJiGICF3F7AvBEDLLUhLUUpvW9dz2XHw/pa+dolOulE7Qsr5Ys1T9fML9yzG6bd
SuvSPN9d/Pl+rHGed+v+3iXp26HBFTLdgKKxc1LZeNiucFBvoclqwogLCTuqPCavasgr8fSqCLae
EnZy7F8cRmrEXC6QIHOFxl0kufTngxGo9SKT4tGy+LJ53rble5mSAhXDUHwIvpWbM0L9OJUR88hQ
vI58pFwIuWGnyAbrXE+dG+sNZohUhSKDi7SE2JJ0I47oxb0qfMpeeVPeOcFu1eMUDHuq7T9McwVZ
XbN/5xWRTiueqqXkDcXorFalTKGRouPYVf2N4521478Y2fvF/z+owxv3ZFlyaqy5jnVOWoXoWb1c
h+hUYhS8KRQrihseIGC5Ww024SuN3uUDHVO/q8/YosKUJdm0n9cw4hNXTOCHwXX0jrS6lhUTTQXT
xPp+laRB4cRY5Mni8j3R2tUykovRdC8lHPKPTa6RQtIgDWCp3cpM06X0xBn9dfk4VwperfL8WJa/
s/3t9HxoxvftJObjZHg0PbWQSOe4dCFLNO+t2Ke03t6hn23JhITevc17nLYzxedPJhriZJaXZYOS
8vd1+p3lBcT5e1AAvDSvLn/Y9KmZyM9uso3nUeOWbCwftS1DrFPvtm1sgN2XThppriyfcrjJVs+b
8TPKl2+vSir9d7ZnovTvy0A8yTazmXV2v1xuyVz5yowX/GbGt7xp5gOXzENYVl5ooIcDHh5Qa15Z
p/4u8ynDr1iO8vMwybM98cxvGME/MaGZq9qiK3PsMCHgPkr4A22d64uJecyTfZg5e+z7kvwIVwqO
5RW6xKfOlCZt/gqnVZGEFKdzdZF42z2ZyLHtnGR3IWSIPOgRH+yWvdwCUDMkzimQXaCZCUCfFx/D
4+iyqTw6Hso+4z0PFD0qHgSMh1jCxaph0Px6BMYdytpWNTS6tPbvPMHSMyXFK13Zf6tmoTyMWrTR
ttErWY4KPSFC83SVU+A111gtOmBoAP7eRX+vIaXkpJhhYwaFu0tGRbT0KdSGAnDiVncpla1Dvy8u
gjxfeOhRSURdUhoiQGl6vpqwlLfLGr9QOtfHfyyd2Xai2haGn4gxaATkllY6sQsh3jCSWCIqigqI
Pv35VvYZp3adqiSlSLPWnP/8G0xlnqeIJCHCLyl0LYD7OvnjbNFcH6RIvcS4st3ND9Ldab95fEGo
Gw9Y89pgUhboZgBnB17oQexW5ccR47g7m+OM+1pTEuRUnSivDv8YvU8mMSI1jhY9R/8X26VPdpM3
zm1Bp+Y9zCJKo1rogcALkVFq0wDgcVrO2ehBHgSRlsEN10cvfNYhlghymcgMjQ54e2pC7VLNQdPx
IDJnyF9JTa5GB0ywWsHL6XOLEdH8oro/g5vBtojZCx124u3oZjBd5T0TA6hwCcCHfnPLVNRWu82w
IBGdiMIO70KVn2J3JozlJ3rOgHz1EIKnbu+RtbO2W4JuO3wpmWLZ8SWJcWhi+bKPyZPQWIEPSzg4
gPN0kx1GB6zbFGtIdrLRfbSx9St8lJEy3UJqdZDYyqWLx5bjvt6dHYgyghsmQzNEji3YBi5wVvwE
qaWjjlHkaAjwS0/whkArwXrBfDZX4ED7dYwuWA6QWGkzEnPzweU6yoBZEU/a7Ts7LDgZ2cuzMp6D
a54R8HqxAcixIMfhEUAyN4KcmGukVnga/uJc98NmMQO9974OWIoglvT2LPz8ICpY0Zu9YoajEbA5
Ze65mGxNdhEYQsST9h6lfFx/i9/ZnNm5mXPw9j/KphZXyns4OA8dOOp7Rqz2hppJ88Oxig+7apWd
N4PLLcsc6c/TdbDSB/697P8BVMbjjPM/2dIMpLxf4zF7OLtjERPJhS+7ExOednCuttw6+skf3Jyy
xJsuc2MZi/Ni2vHgxkbw0H1sJ+JqHo+FOEjxUxyMKz4CZS9r5Rlltdjfd+VH+U+i8XpRdODV+7Kz
NsyY3JTLXPzTrqCd2skc2s3jY/OOvBV/EEwrkHCArdEHI4lycqegSfL8UuRQPYDSDnQMZmaur7Y4
BOpm8X8cD0d4DvkzR3tOJq1jIlviY6Z8qoDNmmmWvZtua9QNNl3iK33WIVMtbFudgSDcWK43Yr7L
Dj5vn2R0o4MOx4vf/t4LjWqAQ2KhzIbHrKjnDED5zAdaFtxHyHhMTJo2bl1LY97D6cfQO0tZisiR
w+cpkx2+YGAja2/ACPk+/8evaQQ4yI2D4VFBqcmZgFTO8QFVUWJhi5jk/Z51SG3cDfg4k8o9meve
/ZcV4sRHw9u4ECXo5T2n/CueEclz2N3AceT2F08BUBENNGYmgELiefj79f8/CHAbuBTxDLUQTYE9
8kExWDKWHY7iUwHo4gg08DTBnafAAnzAUZ/K7xLywP9UNiMCbIcxumcA5uyOCeyJ/64I1+8KBWPJ
cUJN+YU2raGbrAKzjOImp879Mnf79p86239ILnEA4Epu9LQ/eCgonv+9vzj7vxA+QLFdXpFrWjaB
HBlBTDURA7n4z4ghTOnp7i4+fFhfp7WHmtT7ZtIVADmRUsxn4jxyZzJM2QLZ7v//oc0wZijMOZk6
e7x5YPSSwmZzr9x9YWPVFkVOVhJIM/e/+GSH8F5wXt++GHrblErODA4WdkwdcSiAvoAZNOrwt3BE
2lsYnpkiTG052e7YgXgGVjfV2X8AFi20ELYSVHsEzUxRUjr21RGqJKd7YDDFnfmK8iXA7S+QNrAL
J17nBCC4ZPTR+YALul9/8xA+I1ZLpr1MEtkZ+xCYGZ405YEQE7GEaL/q083UKBsrjMIcKtK3jyQj
Z2omLs85FA+Z+GD8ifihgkfnv8ePb06Cv29SmPJs8Yzx/PDVJs/ZHlgM2VJYDX84X3RHxJbiNcw9
SRIuPNDgZm8edh1vyKagAN6a8QhtAD4c2roYzJ6Vlk76W4x56yD5l/xOv7QZ3ND0wOYCJwEeic3a
PLVHWyfcmN9n24oXuvLMXJ0phImQKgjbOJ7txSTKHlBhFyRxe/7VyW7pM5AmzrBBK3BCEwY29ZmV
i+wMqmArLq5JaO8MGKzcouCJVUAhOSYsRYFIJyZzU4PqWtqbCrq7iwKNepu1qtU98ahq/uGLpNQe
fRpfPCJro76hsuI75G3nyi8ZmbR+2ST6YauoV5mUZdj4s431DteL4oCVn/WTIThjX4DE4H3+apiu
T3hvsWoecXfpfFgY3IniGlVcnplILWYpYyDawx7gq2IJ28nRjrWIr/CF80NUEVw+a83S1L7n/11Y
7t/OJ0YTmEmsqjuxQnMTKdyZ4ij+Ln7MJIwIcf4iXgigGDyiJ+pOdDGGvIFYzhzcvhSsu7r7dPQm
MQZ3CYfFCKERmdkEPtYv+8IzIkAQmi7HKJbgJmfPZtheHVJsR+gDeH99XTBq7xlb8KHIHHz0H5A0
qv9/dONv72NgCL8cTsojAhrjHi44VvYe9jJxy6FmJXOdUGNYdk7NFPXkEWJ87+wFvtqb0Q6QgDul
GzQBuaa2xQ7J3XTn5rKcyl5QFPDfJb4GQVu6fmWTbSynd76mfjfE2A0UMffG/5E+H9xkn/r8HXwt
GHWl9bJ5EPVL2Uw5RAlEJUJSZ4kbbylKEhZ0EI7T1TvBIJkclje0Ebw9wpmMDG0mrduW2UGMuTcZ
Ojwxg0ukBenVEDZYPiXUPWHW57hd5BOs6imvAef3cP424rX1Atms8fIIJs1R9sVWFhNESgTlFuCJ
hf8p6KEabVvIDyvFmXvZGmIu26gh6A+a0ydiQBYo+uSkzImXFuftBEXsxEexnx9dZvpkb3m8L+zk
8bfJ69rhjX3oGGLr+vt42OZtRlc86xn4UUZh6E/e21u/QgVfz4uOpQEKkunImEp9vJwZNKeMvoNN
Qsy+nvYEiwvqJHs2slKBzq9GtDtKNrgiANbVcLh3KSwQJULXBwfL2y6AqAx8g5r7gLyCjvhfJaHm
ctAFymQa403hSWTO0LhAw9hT54LANnPuGSFK78hWRhP+I6GDJ47gHynEKw6dFq8eBSyxOex08chf
NseFQGVMFzyKYu/hlayytKovAkcKnr1zwtaBWThmSKGUnRcqWmcXzK3mmUILWVmf9LI46S+1jbm5
M+6kwqTgRAaL0q8hOyrQM6rxDloWEdmBcvAliJAfzxaZDuAW0ePEgTv3HzoJ9+Z0a91H9Kt72wP2
UdnFP8MB/lAthJxOiStIipnNrI4qu44e6Q3uFgYLGmGZM6xT0UOFF3olQlnnxmVPUq8KtMzTWKCq
zUEVBLD657dMJeWJOAE2d870wM4CNBRCW4IXzgG3fUDiq3qNcZL0uNGHLqKBAaHIgGrR2UFqh0ND
bJRHYZ7T0LMpsHrEOksHuwgnTawnQp4E/weLXXgSf8V3sm9+GKtqiD6jkxHHIJ1nqBy0NvKC7uSh
BKAkpl3E7yIXf4GB8jaO9ovGVgAe+PmoDHvi58htScoxosR7eF50m2qmOrCazjjLQNnIR3d0zdKG
+NfMERmxFZJCu/dTvDbpOZKTScTE9CWKM2AStjTBZIFPYL/eTv/9rB3TZ4Efdtf+F1AQv3zQO6w5
lYMHg2h0MSVHMaT7m7ThIWexplQihKoY/bGAYUSgN3U96ERzCs/0UkQy0yC/7eziXpem5YNkHOjD
nOe/Y3bh+h6cgaQJqNKxahTNakgkqCL3zgNiAuNjJymXgI4Y8BPW3G4e36cV65J7XR0qAhTAMqf7
F4KYA7Twj9uUmG4MxLEhvQsoplQCnlJNikBzXzwsQ2LBefIOTkrnyyCDnXSY1bhAkH59SyfsubUn
IzDzQXPtEyywTCv5GO5mvNjliYxT8W86/FXcHs9TAFcwp0W9Ikci50F/ql9UPpSc/rYM6FOq82xr
RGdAMvyR7KkaUfl2XQHOBv0OiIH9SuImmmiXGUIWHihOJRZmp1PUMzzhrvQZt5PGzPPHVAW83nBJ
sb3uySlkKP9QgOE5Ua5uU7CfEwTHtKuiiy/fIche9ES12Di+lBF2oAbN21F6Ic4DZUVHqRKaHbHF
KyICW6ceYL17TQH59mzvO3irEHZE8ca2La1p1mNhu0ZPdnfh2O3Z9KYflG2oPqdMWQa8ZGqOZMAs
71f5BRsxlk8K0BCruZe0uIQCfV5SAKOSWbJsTIJxGvT7l1OUW6NbIXEuGbYTrzCXikzei/DlfaMG
mjkbQY4XQwKIx5DiNDcCdX8ToVIUDoIeqGUxHLrpVkhMffhCQKqEevIHDJbIz6ZjxWMpOIPqmCC5
A+xHjOpk5/qDuSFK7MmKIayH0T1y5oNL2aL41aq7L1M4QcV0SXb1cWbNIGDg4Ct40uwMCBDxQNyR
0bPAp1GM2aR4+FVZ4YzgnEyXJwpt8xe0p0DFLBS2CJwVInlvGz6KontKFxEXwTq0wQUt0rGtmnET
nXegAj7UO9l5rpidOBkfyWPE8LYrFGaNu7UK9l05L0TXU7a4FCZ0bFuedgUU3WN2VI6ZtU5vXgEh
sL/OFY2q2Sz6kVTMUJRxb79eTeCRn2YtB2L+nhfT8/oBpPPnsO9PvCEzJjY0tCvWk3C6Zi38ZlaU
BbTpjTzlYHmKWYIrEK1Yaf4QWWBEfUVYCZttilHDJOyYyLP7n5bWj2Jnw6KMHnPVee3bpPqmO7zT
JbAtsG3NjLh72PcPYy6Io5qdHxIyVzphWGEw/RJNSrPvxR4Chbbaq1tClhlQrXgEaD7XZM57Od+h
hjrhpTzY6ZP8DEwdXjioEHHOIwhxGz9h9rkjVAwmW8Vtstze5m/MH0QBSgF/Ys1maEHhCnWMps8Z
quThbCYX9qTZG5unt0dqm3PDTM019mA8PgmIkHsywKPl+xM2C7NtrwwBBRtHstwSXiAfEqIj18M7
BauBfepmr8JxNnzymzKbwNdj5nVxSPqIOwy7ZtSrH/1HtRyQhYxR+TUZg3JRp2L5MUtneK0Ap28f
dfSC/wSETcY45jkILWR7A9c27LclnFMjaF6uzpKnubdVNYmOXxZLDEUiKeB8/trrefL8lsicRML0
9g2tm/PaPmgfdEjGBq65otKeU0qV0icDshYY4LLBZT/Yvtr58e2/4cDCXkKHjNbkW4NYwleAaK2g
1iJWWABGIu3U6MUdf2+21zt7y38v2EBeZedEjaZWBWu4kKW5+i+RL3iVhLwxzMnb89syZwO1Jsyb
xoiZpb4LLiJ9G5MJMuFZS5U+sKzSBvYmGh6eZBuyfzF2eCBd/CZ9h7WGgTz8wNvmh22NQVzFsvEF
IYOxBTExz7WeDVOaZvZqtvh+TxNepH2nEqX6OqwsyaeYZE6lKXCwkdxXK16fzdZklC71jkmcl8I8
pVBvjqba6RJ1JKRRLeJ+Wp4X7W1zw42ixbrgRHwPiUvKr/mIQPOInFMR7UsVLJGoyannlpvlVstA
Ki8bdos4PCeX39eK4Xbp3enzoXDPjhUmC6f5Gc0B9yCqO4G/sRtYIcXbu1AhT1EP08ewKCOVdTbc
wfJsJB7NYQWDN0DRm0gonFnQ0l40IXCUqf0PYc4gV6CNB5TAZ9/CbFWN8ABPGPZUvupoZYCdQxsg
TzREkYfCtwz4GnlKnBROUHCkd5dnr7j7QtrNnGUL7TXt3B5spfJxIywq4ZBaH2z3tAYymQEVuBVA
wcqKtZjB8QmVe4+lFiTnanXZIZh27tRv8UiINGz2RhYE5ztpZqCxEyIqMRxbX4OJ4dT2+CPNS4An
mDEwE2Kq8UqZPXLt4N7mVsHCAWNof8Umq7R5BlDnNziwOcUj1wsqOlAhqhYmB7ecoTNtATo5mVBG
aQ2tayKyuYyA64UqMYNiVXlg68yb1Ei3YZzO+gvm6U0ukkDggsEXeEUSZasOrQ4NCBjV0zUu81H9
xwzQO13F2oSGm43wbeHlTtwKITss+r9ityQthIunZxdC1BDR0wPqwuGEPG7en6CvMQN7RakoEUDk
iYGr2/1a4/yc3OoQ0L8tmj3fE6ppxHiSTw0JldzgmThOwV4kMqJ3p/qzR0oAkG6C0rC/7buEJVHw
gqmMgfI/Ud8cXa5Zpn/l1ScsBY6gN7m3BbcDqOZuftdQp4Akq33rXpRE35ASBPGP+DJtPUJdkAMy
+gRsksBRIVhdnU/xTdvqwngdH3Z1yysOVqSyBN59Uuo0ODB/NtkYu3FbdTkEck0HChNRMgt1ya6d
0xkfQr4LE0JesRfonfNA9ofhbwqKDYHPhnJ+uiwYGKC7ofOve98lKAFBXMI0Y4qSkcX5LmB11gLm
MCivUDGZBFPwcIRYIYzZBMjIiseF1SQwqZWenmWyMjzM53AI8PQNqoHijzwBNjL9oHCoun8owTlF
qg88dyY2EDNtbIJxGIsui3eikOL1IpqRpkxnmdCzB5YAMPQ+5DOdHXXQ6KbU1grgObu8qKwoTy9f
8gcrs9hTjrXLksJdi9MMK9n0QhwHZDP/vmGFhUi5MAJmW9OUARO72DdyFIijrsaKPWP9fBPIClhT
4PMYMAi/2+5WjVKiE7009jGGuiFfQlnceCclqPuTR1IOw3qd1Ej+gb7mFoVRxVrOcbIrCrc7m/u5
ZcrFXUgzQ89BT1hUM7aE8IoT38N963Dmr3OaBf+ofEIhoCNi0kFpzK9GCwIVhyb9izfe0bVPgycd
J3NJhCEV4z645S7KoERvacXAm4CaXoQ9mgd3GgEYPOz2njIRL9B/OOlhcxPdFUoR4CP3mmtqYpFF
+dwz5C2UjGhLr8mr+e0MIklqz7IYfG7ZR4QrBvbA2BdQLotacEJArQpgqvhy3g7x23/s2YRUt1mZ
aDKmwiSIdTaTAM5O4QnerypGlBynNP0xqZdu2e08k8Cn8UBmacGfpg9EaXyEGnfxXtSqA/OhXuh8
ZO+KzF8j0MKEpsV5lC/Mdq5crEuMf8galfPrznN4CK0TA8RAfWFd+hTwpAdKJa5HxtTwxnAJfbJP
78+w3GD2ZxKWxf+OYYnnAhsgVkTjPKOvRcwyik89tcRz3P72cBVbIpEYFKoB4BrDQaB2Li79GQzW
7LXq/BfxejwWVy/rvpTbDJM1XXUIh5JklxNF2WTgWGzfTz4KcueQdCJ6d7gub21gsoQpCWZ8QqSs
UpOKJC4U8OcCa086XeELC5hX7Xl8YTZVIiDrtWwr2eMdjLPHMmC1dDCy/1oSmmQaHhUzvF+eU7gG
aOlYteIrAgjI78bMvGx4+nGbAMDC8IPj56mc0OAxPoKWxyvCoD+i4af9eC1YVjkPtU7qdPzTeCtq
0eTwdgcI9dbq8UVe+c1/zw/3tTF41tQvw2QaWhVlmF0+Q/XfM+BVbp4en09fWXXE8NWZ5qNMApHj
vxMSxwfMhILD13Wl+dJrnWLI0+0Uy7c+jX/YIeoDrTX3OnAYmOwG4x9Bd2Gouuolz/wdaRpzbmwK
7r1x++VpZmjLJQbUMwJMFK01peyNzoatiBHOdPiWX1mJZVN6AD7Dl++RWGZA5ca5b04pqUU43a72
pTNbIqshT9oR4TMPfKPECYVdl8cSptTQfWrviYyIZxdax6B5XVgGj1PYzKnnWC96jUQ5jsLGngwG
01yybJYb+oZpyNSVtYJyAU4CbQVHjoVa+jivMS3alNtzCNxBH4V8CRQCTvXBWW7Z0aDQXb6Y5law
veDk3blzn/LX3c3YEqF6xQbskOgknmtMY+UmeBw/j0JehZaSkZuWZecyqicF2Idpp/AwcBUH66Xv
qFAgfN6Fbh84iRkwb+gzo4f8RQA20zA/zctUJeeUHZe9jaf+iBcrq4sx09YgvjxX4NRZQ6++2yAE
KZgzCaOS1skQ0Sy3R9Yq1DbMZEWAJjJ8+ITULp6M6p+dnGvTKESh+IPiQmLCRzuTpeRgftDXICuO
/zKK8IW7Lvl1IO8GZsoWY0E+lAGD7ZQ/UY4xc2aPMjGCAynU9R+FJVfsV4xcdYOe28MfhWw9prc4
vT8woBW7+FJk3pb7d5g+vfvmzbJFWiVhaLifII6iCT2G7GBetVcOsCN8MbVicb97G4pAa4ZL22fW
y4E1Az0/sq6CoZPYh2vaA4Naj/CQg7Y6Hdd8Rd6yl0qwTKU/q028PHn43gXjS9cqLBqI0Z0Gg3vH
T9XMIKZ8yxFXg16cd31GasBiGlw9dUu0dOkR8Aob7QzB2mLPaiLRB00X1RLc9dC6/XPT7ugqeDjA
I1u8OiYiM6bLKqSsU/uybokh/aKNfUzWt1NgV6/NfRpdHsEJFAHF+RXfVMDrKyq2F52KjDy5m/5Y
+spom1DcqhJjt9sD+jXySQDKyWVXYmNW1OWiGbPmuGTY/ZRpBWfsYm753Lb3EMqN5txhf539F8w4
wgbr5IDgMlUOqzOhmosOkVPbZnTRyrhmF7khmVe/WFsRaLZAk8htj6qtYBO7536rWNQk6j5zjU6M
urF/QyAlVpP+hAfq7dBYIEQdn3iNPUCJ4c1Zc6hqrZIMBXQgEMhLm+kURbKGYdGXMsGxPTIAxuEu
8ShXcdlEFuWv5F26KL1z9kzIgW/q2ua7GHFnBhBx9b/n2RDQC0HMnOACyAS1IaauZdR/nzGuFWya
waUheEWTQIYeBkp9dgDxOI08Ay6QjWmDxujj5zMnUfH7jpJoIFAGW2AwQ0BeW2KABN1k4ki/wOxQ
/YRnmwhrbOiyR8hKWKC8fFY40vuGgntGjaCciIeeWUBw2xNazQLisULBEktqyTsZxXU1LHomJ/A7
5ry7/A5vytcbsgG0Q8g313JhdN9MhVGkMKKvrnOxU5IViQcEr3HbPlEjffCUBG2Bi50Rabv3uoRX
o2Fr2Nxq56xglrTB1sOAnXpJUFChVz4SEHDloWHKjFlE/k40908ON+VSEsaq+c9vpnfHPpT/VeA6
C0YNxHKy+tENHUN0muLzNLkGQqdnbRmdoWJNj+uDmjAHPfIAyAAp4CCpKqzkOQodaiqqBgXXicwC
LAJsDdrWNZ7euWUAO0SwpM672ygqvSnGUxdcZcx4mEDnds8UzyeMqn7MY3ZEH9DDKbi5XIvLTnn7
PZnnYPtsgJN/1C1TddN1N1eZ1GJuQ72lAjLECD+Yus1wPKVy3j/oAUys7A6rASfR3rvULUgi/Ziq
Nw5li6psqFAUQMZzAvfgpseWgl32b5kycmdfhiHNXv6Eq6x233L9OX2CmeFiwsDuiksgDhtwCJXJ
bwVu273mNfUupP93eLgttVqaTbDMqb6nLIeCt8j1auGG+yWPUf/K7ryfuqnvVwgdU0IOOjwQCAxy
wQTgLFZyeFKX6W0OQQ/ce3vc9TkT1kkFOIPSOmuRz019/BGsTc35fyUj/nG/3THpVLRE2j+ZT4eV
34nq8USGkvX5bkGWrthCdZiE8DE6oDYTkEBkTslwwIA4Kfb6mlq4b2OoJsxUM9Da41Hs0+qWagqf
EnqlX3X/5Dzv6ilcJeJma64ehZ6WqxUbtTR6r7Z28QDQ1lcqDk6fVLsCCbDs8roolSWzh/7hD503
wCNHqBVqI11nqFdUs+avjC6CscXrCagwXYr2QkdWNfG0KZ0I2GeZXS5Zd0uFW5Oylnwsp5s6BAe9
QZ3fCpggfTPuehd3MsQhPD2fK6ugV6GOkpktD25BZ3DA7ensDgU7cGVSfVDvUzBI4yG+SOHEVGb4
rBnL0XqGMHhaxssw1Ez/QG314l93uoMW4TbkGBZfKLYf4zEbv94sr438YeFZiv9m/7ScBxhB/SOo
N9riVKEnZ3sesaE95GWfG0L/FXd1jLH4BBhkeh+9ESsJ+HwdZOryNIdRRRyvjp75mXQwH/hRk21G
cKG1nXaXnZfxIIkN+n/3ROonjJmoeylzoYcQr0V5JqfQkVX6iA/qz8Qs2s1hXe7K3Q2XgXfr6Tjm
UzQfxAAOlA9FCYQRDCk+RtUDtjGcy/0Ttc4IPQUdETGdE7oapsaP47qfJN3y/oF5BTqQXEgSbvvL
wYO+zPSAHvPVazbQ83TWnGcydPGRIUUfdXhE3cd4AsXQJg74evpkfsxzSVF2d9/mzGRGd/lXW3MN
Nu91BzN89NnuugKi0ARPCKGXZ0KAJix66DF1cQu4SrR7omUqlocHNX/cftR70l8WJyWSlN3rBcDo
gGTwwQi8F/KVx+JmxVgSdv1G6dKbkOX6E9QMd/JfEm4CbvOWBaeVggFeMl3o6ZI0CutS9fDp3XsS
DK4tFlLUFMbrh+r0UU7c+/swm1qxbPoqg0i0G8eHzxU54VFxMC3kIkeO+3RaStYKeSr0ORvzh2Ss
GKxPAq6oNBunoKgXbMid5j+RWR0MR6ZtBxh6SGMvM5J31G8KUDSjXA34JNqXoePjvGtKYS6OqvwE
mH89aMIgnwRPg37iVWcdaN3+oT99VDwdKNgcAsDBf/L5uRF3Wj3X38SWWK4l4yCBR+GK3/CZvnC8
wmtuTEhEVS5ANdn1XGDsj4IL5xSOiA0Uit4BaYWDz8tbd7hFcVKg4JMeJMEGp9v6rMTlCYKymehd
hk6bbN6eUSTk8SpgESdGWPafmDtPsf5P+0euNmt6FXx5wlKNkWO8jvO3vIKzPBieisE6qDTCUI0P
nfBA9/gn0Hk/n/bjmxrh8ghV5zTvc/5cXdayvOVmpGFhHT2ffRKOn3ume1Dd3vCdyazGml6Prx30
sVvtxlQ0jJiQNB5YMBU0C0fuMfryiEmMtWYQAs51SSCtbjHvEXaGw++FBlFeKmtTdA98U450OnkL
kzymK5mEKyPq9jOdQQmKVP67/4rYn7svVDvktH0oa3U5SV8BYVd34BcJBJI8hNlrqW/qz/pnMtc2
aip+FEwgegMZfFB4TdM2EaU2G0pbsKAiGz2EFYyre0F7Cn2RGOTISA8J/CPMI6yZNOsjJj7MJxGE
q8x2MIyM0SytVX6QT7gdfsdfDELXhE5GphG+0DpV+YvDAerkzfnd9MGY0vf6EWGmGd2RECFlAOGS
CcDgr1r4xGcjthJtp2J73MQKtrlPao5YXuEcwmwWeiaDJXV1nRkr7uLYQl69Ak4h8vH0wzH5+Nsc
7Ud8SA+pMRd5o6QyJYzsRQtuJR3Rczchc1ppCz3UQ5PAuWrqaxCuBNIlZAxSTFHPuFELpRm6skOw
w/CKbMMvfTPyY/ThiEi2yhoeVXIBcDkuRDrnK4JknNezy8aITnNgGKQEafUt4GMx/2oJtm93OFOS
qvkuYL9u7uGU0PqRToIpqZQR2rQYw2dwYX5v/RB7iRMUDuf96jQbkw634/NGUBHgF7ydaoakHxSX
2d8AOC2oC3jnnRgOH7ANueVYCmweexo0qhGkYkszo42W1nLElLxL6GfbBNTrngDTrmkywXc5KnhF
+CKTCk1RamUnyBpQvffcE8SJM3+MYDlcCm6piIBrriT9gXAVgaw5Yk8wFc7Lh9Bct4mywF0KWRMj
0PJLv9COWavT8NV58jCTJjjv+w/KcwP5NUaxjWctp9kplLMmVKIqrJN3UCVGJkUP/g40lD3SQ4ZE
K5ZSkKGknd+wPz/MpVT8pPTxygw8eJxxhcOld6UsmDGcCsblGXOIcBKa8+tHkzZpleqpmUqozYKB
dyGbJMQeLS6TSWgkVdgXV57TSI+0SEJn6+nRaXFa3L/HfRMiotpUi3pjQhHcXMNezILtU3j4fmFr
mRlZk2jLMTqFHZ3y77Oow5H5KsViMkbH/JzXob7UAwaA/GesD3mVVIn1cdzL2aPQ0kt8jpXtw+/o
N+ZPjcM/U6175xgf2zld58c4K8N7bKXXROK/azLsa0ZvwJ7ft4Tzten2vOzfuWtRw/MD72hCR5OM
zqtQf7v9A0nL8oTI1X4V5/y+RxCUVJuaEjgv18zk/cNcw0cmHyMrlbZNMsl6povZZK0EyvId1Byt
spTXcvbGm/MKgLV67Z6L/otTfSCne6XNy0TDS0gcL7vKXF2o4fTvGr6XCufFTB+/V8t++FWoZm9e
kfMweux4lxi+4apM1MV0186QuK/k8EZZghnTCkPZsI1fiCqh/0lzc657NUhHHdczrWBgTzGG0mfD
2ksRO7+H9apLJBxrhEXMnRzbsMUggylHF8KZ8/Vk4pVT5EjjYpKKIF96eG0Dh3KGNEkJR4w90Abj
3JDCt09lQGuLblyBRHNLr6hqo+FniKnVZD5a6Ze7aVh+NWkZSitpzp2N+ok7lHsUv9W1tBrjcdb8
3XPXD2l+wlONSXPa/JNW5eL0wVRz+DSn/hBD3fgEgBtnDCtr5qXVtoqU+PqvXo5obcM3Eoerc/qY
4t4GOJXyKvz7tP7ofjoO5/0zzm5QzqgUeTe+OSX93S5D4wvoC56btLJWOHxy5w/whqS58fdn5RNd
WzTiERRrUM5OqTkfsCd4UsDbJigwr7BA+Ezibu0x5p1h2Bdq6SSsUP4cfdzJ3GrzAlhfnCvbYFJc
jM6nMsM2GO9oZgONX0bP7xKyDAzgPzrQNHp5NT9wX9zm0yWt/0D/kIuNrRE8tXp1Wdy+mzktsbW+
sCua60eOroDpO5KYtOYiaLMysnxc0SJ9Jj6uONfSfIjvn0SQyF83d7LuC8wxNNBOjFad59fi8iPD
mF2UPnelZ7iMYM8ilxujB0IcAUAny35fr9rNGN6cE1ZQlVMt/9h34JW2AfB189j6zqwlT1tbgzt+
m+g+4Sp81HsySth4z7AL6j072Pz6+WCtE/Y6OLOUc+mryuSfe6DGj/WUEIZbNqSYWa/V+DlTfy7I
1OV4EkssMjqhCVf/tEZyEqqpwUYMqBdxtzNI07IKCLULH2wO1eyyMCIaIjgx39UKscSc0UYzP0NP
O29u35CvRpYuQKhqzmssZQSGBbPXWy5AKP7RnD7ihbMrZshi6gHBlKEyKznlEsB98o7fAk7CKRSz
WU1QkcroEgqxJPND5jFF23llwNEIciA0lHuCla17y4FBU7rTNnS3x00bUomjNowAPBHysFvBgirt
dgMVkxcMJvtHDiEMdyYICM8PBJFlAK+G1wSe8ZkVO0gS2I2OZFKId33tEda+9qCvMOdpszGUg84K
kL/uac/2dX4M8yduFXxmqBvITl72dmCCB0YCwMCCgN8cXV4iQMD37wDfsd+zMQYG8n27mSE0JVnJ
1n5eKT0+zIBus72zHZcBDDYIYC5kYSYz1QqS1tvnT5xKuua5ACREWh4jIkbEizLlkJj4J1DdbSkz
M3ZSlGx7Tjgj1PqbAuAc8hucMHiScMB4aca0TE0me2FYzlYkmLB9rstzLL/gxXpQorqkzxWfqYn5
y/bucukgNGNzLiI3QGShTc0nNwf+Bf3vEqVhPbuuJDsFliRwnAJf/Bw0TT6LAwmhz8e7S0ieUP1i
ioVTFrPZHOQPtICnjmYmEkZZe7o62jbAF7AsbJJcpsep1vgET5e8lODRMZPbvXK0jA84ci9xuKCS
IVcRoA5dAi9k/lJdXMIH1vygJ+9CqM+7pJmfBIEViBSpng/KJ0QtyAceXpFK2XXOp/uGqCBWg28z
uyTar2AvqI4vfwsS9zshSW2XHpEK453WCVpQ/mC8l2i+zNKSIjZihG9EPREi02Aa8JkFMYPcCsgY
UjFxLgto53wdfdXo/jBEO3IjME1kICaAQpSTA2/BAR8monjitIHSTSJiAKZc2vQCpbVkOolQ1gie
e1oO7810ORPOzpxY0JkcFAtw/Y3AAmW4+PfMumYtpHOUAfMCpIYdHQJAAhtHKVyqnwY2yF1oazuX
CG98OSoPlk1D7c6tBjlScJqH3wkDBLpVgGrozTjHuIdFu7nOT/OW2BTwKmyfmWkzcwk4Wca+zw87
gHhAQiaiERNBbktuZ8h9jDp13m2P+6iY6PFMvng9uHU8Oy+/musPj5dzW+K4/N4uMOnBYwV/ehwL
1CVFnhxyP2n1B/X9EholiJK49U74ynFfwAneAL6Jk+SXe7ZcoHr8zGAJw5+IrZhxP7bu5BY8sBB8
8nywTF1tlwaIMz5A5RropnrMp2BIGMLYji6dWeadV8TNmZcNzALQiOBzCjpCEC6j7ZYfgiQHeYTN
hGuYAcaOTB/yEXkb0Zsx6hRO4+CfTKRZZPwxVEXzCDFsywP3FAyZQoWywcfQ3ywg4jWEuCmm+8eB
p/kkaPvwzzISY/XGhil+EGw1O+BT4+rUC9KM5Fz3oJPKzidlaZ/VzD+BuZ3pjAffCvqkXhhws/Zf
EisvT3XycvvFBxFtUsgmYUA5+rM0uQMpCnHZ+d+VbQdtShPfXRdNK/fJJQE8A2YGIjYz7jHhWuUd
wYk0O8bUioqd8RsrI3ZE+/P/eDqvJVXVbg1fkVUo+RTJJszhhLLtVoKBHLz6/2GuXbuWy2knRPjC
CG/AlX0AlaCIhS6n9APjcxqiAbhHoXUaY9yKfZqdrcEvUN1F8sq84ruEmqLqowUt2IkrTq/qnaD3
XCj08L9WsgmNMR11463Ykg1Jedmb+U71BWqSMIUe9uP0pdlKzeUvYtgPD/2vKKYAU4x6B24NkW6u
hEHTMTQs3uSM2VZnqXcZ2KvZz2VG5f5Bo8DIgNKii2o0KC+YEkYjlNqdx3li1iVlh2kdIByFDAoj
kgY8+ElaVevSDPsgno6wv1nUYJ0dnUqL+9iNEc24tXz9PrxfZrhCavu1W7ZAfr7GTVpVVo4YyssE
cYFk8gizX8ReHsjVqOb492EiI8Ot2ci/6NOgTHIMaUjBgAHgh4Zi4TFbZ7wSdeN00han9uf+soeP
qPYo0k+pjNCkXCm5V1DNoyrAIj3Nd4Kt3JDSJxxH79t7/FYKl5udharmNPGxriXRZNLRc1DQ/mbv
OJFmSUNBufdhPaMi3x5WSkBwp89WP9I03YwjFPXoML1JAQ7sJey07NKCK9/eHvYa3bZsrg1eNYuB
qaXNujszqL88ggc6pe0VYWrWUwUUgtWU5F4daPGf4iYj1EjHT5kAReore4w1OKs3peOMMmY+cMnY
KF41AfYYl2orGlMUKWTgAh919gxiNwKVQAL2mOXq7AU9GZyUjFKBx7Z+txUfJUa2OAiFFlA2zHEJ
xMx2KaBB52DeBeQD0QZroEciegGAGTwlVWC89BDduNYfS40c6Q05vpR2AK+VHFy7G8VWTmg0GbM6
l0+fMjY4Tkq7wERIi5OzPGHPem2+k+DV7x/iInZlFkioCo3u5Msarn2EbNyP9tdovoy3y2HASqED
wG5Z8ARzfAB9Tg4q+1M0uGOsqRK9HwHc+iz0Fh29JQrUldvMiW4oPFPGQtcWnj+Alx20ggm6IDB3
zOdOTTZAQsdull77ayEfMvTz62aTeS/NRLZCtP+9LaQEM54s3smGNl8IM6o9fFC8Y/XGII/Sm/+p
N5TPgSBrDh0gmtOcHpIBXelUjwDR1FUnw3acvh6ALPJNdv6GZo3azXhTs76SzKxb9MMTu2HhV9NV
6kMgQPjaRH9kSiREDAxYsuxczAvFzHxWU5orYNFyZJuZH42PlKitZ14LfGigpuOaiX1fBVJoVe/D
fN7EVv/Zvt/2d1dHhCblLt0UFU+hM6gVYMfy219p/KeSX4p+k84BvD4cBhWUDRZk+mrhAiNisFgC
1CEi1S+lgoVYAVmYF92tV1EtoluN+IgPcYwKcut9c+f7EzPtIVgv/97HFx6oHzP82I80SCY/o+53
wg8VtCpthErDxJBpuIJPQS5pbMWPLaIRJFvFaNp2KPkcMCgc0J29ZSspnBfOlML8Lo/cPLm9yQ7Z
2Ot0VlXHKD5DOdNydreVKmwyxIsMLzRHmSW+jH5EP+X33cEjfJN8NRTBR1Y/tsfqetKuNXEbIYQp
B+Mxy0GEXwR/0boKMthu6XAbPgtNQlafVis3p8MlC7eGPccoBJqkU1wkt0PbV0NPfUotHV2ZBF3J
ZFrJEErBlViquEqOHQvsWfsVzmi1Lyr6XrSrAMvqy1fj5c26e7uv+PBqdp9wk6E/QwIFm54H4aPs
K2hHdI5sCdshhw9tHTEI+CdDuvVaVEfg7zFwrB9kE4DpkixmPzwVR3WpL+PF5CwD5DD6c8UonMtY
XHSWfh09gY5PCxA3H1MtZsWM+qq8fCxE3VQ3EPE36pL/N1JQ/eibfmRIopHNshmHGn5PXUrBY68E
zZHhui3/nqvSEQEKc4uQqVhUs8ZVPK58vODQbjGrYcT0Zjb70uoYGSW3fZkjTXUuZopXuBM4mD+V
Gy+GdwgpSIjOa17b4Ny80pYtKkGUHSqXo87AhPvpIrRBFPJT/mOB8D63zH3+KGCTC/cLntnGfsVB
WM+PvVqyOrrGbNP+UJYZ+yFInHl5e3hDCeV1ytyhQlIM/8/EZXKMRwYlFCgZwEdQc0VvxkxYIEWr
vkWF/QY3CEGI5Zf2CbhENl309aWAj/dFwYiEDbkZSHJ8hNZmnpqYcXri5vGn6+YIz1202BrrNej0
O4owU97zup32KPwlO1VavOVLVCEJAWKhtiPyemLnxJlgyoQEd+NNVKvtHLUK6DRTq9NsKXT1cqm1
aGAhbCyasWppMWKzZoz+Gp69BCv3Z289GFLA6NC7WRI7lBOmnjMiOHw7YypJhE5gR5GvZF5/wVoE
Za65vRZupX4QVBO4vUI8Gzf7B1sN+5q1YY17WAIaCdCywXWBz+sBcf195o/PWcfsQzb+kBGZRwfR
iUfsoNS+tNT2/3xcMjPyyKgznsb2O42ocpWt8SWGMLUbfiV6cdNlIxDseaAj7Q3W5BOMWkK7QFuJ
d9HvLM7K5Ia0J/oi7/sxA76RGUYFenv6PpRAutipYH0ZHf4Zk3Vyrdq9g0kBncgS6UuT/X3PP0Kx
xuRjm0/M4xNUSOEpxpwfadtp9XI28E7BO2IQCyFmYn7v5wYEOq4mD+f42r31bTmUnn6LLwj5xeAr
prqfXSF4MqAUIzEMh+rfehroqtmM0IIMimrTP+2aGnA32aUc8OtqdCLWckEMwp7D+dD8mDrf+y57
O8JJM9LGCGSE5h67FtWS6Z5irBHeRoQdsmQ4uhN05PM9LrM9sIHhx7fwdg4egRFgYWVJN11icnCt
370xpTNpVPfU0/sVix/Rl0pAMxrvRBTmIMQYX3+ZHB4QrvyqsKfTojB8yEoGjcBVZk2hR5S3xu+m
O6GzazHIjsVMgmX+p5lA/o4y+IlpdMQlYoixdBJSU8YS7dgG+Gfdl5R0fbrQBGAR2m/X0WJCJoDa
k8fts7LPUsoW5esMPSBgwoC3ciQKvAlq+qtxMU05ffOBQROQMUqnKURf6+vXpxeI9kWHbStLGHR/
e963R9kRHTpoH5gg0xANeLaAhpn4cvT9RHXagCk9Ei9vaaFaFDCJ5y8NqSck1UOarysr9WocrtCS
NEi5iFMK7+YD3bHq0xTtlnVLSE+Dy8nuDH558UDiwkh+Xgz3P3lDOeuj30Vl90Dm1hHLP2Zf5j6c
Dp1NoB3Gq3JqmzLtgziw59qqC10xGyDhBTml6ogXzBWM8Xj3ddBIddvYQbHfNlhtfEcHv+tlRKSG
r6FJrXqKtmqQ2qNcrhFYv8amX6GrsWZJn0CfeE/z8WGH0czrN2ggIwFywIen9h6NmybW6CCr0xRl
DkFclrU3uoz+CreuB1/DFzpesOxuKpt8cmHwqaFFJNqaOvLYgMqYsh3gzXKeg9AB/1A7cbbWYdlR
tt8/wFDI3Y+Ae2w0VjFRgVsP8gFTCA3QP+o8NObX3YiQ8knmgennoNI+CVgrA+11FYsZO5QFynHc
61OpTjfxF+toehvFpe1PcjiryGByII8PmUVtlcIa+9Cg0Ma29LHVL2Wl5v6Mz+rbBUuUkPngK3zG
IZMAd8TDLSSvcXXt/CY9/tgCYGu7V61xN4dyPNpIkfLvr8bodmJ/DnldO8dUlenOuwnYS1ebqHYO
i0bfCR8bGIYy+hu3f+8m4KGCXqtIb5/KaiLOstX7O48hD+jxWcv3IlrhZF8oCtFah4EMSIaaXmoo
sQ8t5o0qHx9r/9xGiifPEfuQQAkC568cgHetVfyCN0N94B0MgAhORaA23/29IrdvVp9EM+uBp4Pm
/qXNsewyZPSTcnJQrxLd5ICJd9j9qrEv1EPa6Veo4E0m5iRCWNiMFBuHle7aSLvXBG1gbBLHPdpw
bMga5IPKzTX6rflKBFqDnzCuzB3KSD1mxW0g986Y/swalxicj5YAoYynNsMFJ1PM4EU3+rl/61Nh
pzV+wWJQTAP6zfTJLNq0jyWmXqFs+ZrmkqmK+lT+axkD42VfuX/oNEV4NhkJ3j7wgiELGhSVwnkC
tKI9T+r1SDkrhrOSokB7Gz/iBUbRM7LHy6w+SPX6RbEGGhFiHbcrbGVWk3YmY646Nh2tmbEbWH8j
ujmhpSGlCCty+sfNqcn/iMETO+0MHJ/2xLzA21yFwjK7bUJ5giCqiFfZj67afypi5ZXZ1TbiWx9s
uyx66PTCGfXTHRb0GWcc+5Gdy+ZzheTVaEoUPIPnbn4olNNPcGkm0LWIbPps1oOe18OpfHBHOxCm
2IoRg8TzmH8rv7QBVlmhzWSiEzbxvvwIz+KWRcHICOgIIUAWfiIoZNq6bBfj0GwzmzNQFZIw7FdH
ZoPnRL1QAsBDn30ERwTmf7eHCDrQ2KcbaTuSbJFO2OcWP+3RpTTZ15PPrX5YvKDbxs+YxxrCpBmL
ljL5FdnV/XTOMjFei+v2VNyTTaGbJVttNX8T7MD9gB32CwCCQEjtCc3eqpmSu0m7Ct9Kgkkpg8dP
bBeb3zmNlw2zGc5z+0ecXksm9LE9KAbtUFXBkAa7+rEmunpboRSoEckY0LE0/PjKTlRb0M9CRRrA
lYhETDASw44tAmbIO92UQr1FqLPQNwTg8Zo2TgmkXwHO5SqHB2yToezuvJHM6JPfUeMrNEYpJBdn
Er1q5As9MkCRU4xWJPIZJ29BK3kai1luLMwBdSDbP/hgkLGRhYElzGGwbMzXEthzCf7M7q+D3iGx
Hir2rA3w6gAQ5rNPPNNt9AlIq+tLtiV3BwQqn8BGV+M5GE+dvMSq2FqfE9wawS2bWjt926928ARC
pOgivGFDEtZTLifd5y0IT2NUp7ttCEfoe4FZnUwGlYVE/h3R2dbM8NB+neJFevTeTFSQL37oyxSz
eykn3GRFoJZAX6kH0zh+SbNWkqFOoMT13uV5APVMez9srQefBsgPDgwirGozk2DLxIiCzccj59Xs
RyhcUYx9/31ZNlMM0SL590VPnIWB33rWdifNvxl1u/4KVou6Fh3JdqlkMy52I+EZzmdwvwRc/oT2
YhX80enqtqkLmbQZL1mthe3n5SbngS9NyYpCYH7Q/MwuL6/Xz1f4qa+i/eQuvIUAdaxx6CMpwIBg
EgJNFqxXHlBdf1VkjU8fQT0JYBbRT0JXGnOTEmHDFTxR5n/zk6zEmXR9bWTaBfrq8VhkJYQe+RYr
eA5P3r8gkZTEV6FEPZo9sP3Jm41tEPF9J6SBhIrfNxkSm1UpIlK+aY/xthBO+CDhNN5Kbr6Kkt+x
wJlSkMPCSkTzc5PKl66xHpJbjdwKQFxQjH6BzzxIAQTi+48dJRZlfwGOpAFjGYeWjz4bA9u/tzID
RwryYpbd9NCDa9qVfkkAik+C8prR/p8Mq4QvejVdFmQZ/hngvDx5J7fOSDk8NdCMxLSJekjBW1V/
Tz0FvEN1mK03I9lx3hV+QDYbkgptGzAsQROJIASsZKYh1EjtAoWY3XtZp/P3yy0W/a6lD0Yip10j
KI2KgSfbrlYgCw6mU58jyH+OXWBXU63wXwkxygDV6tF7GXTezjLQDA0uHI6rv3hHP5CrAsXaDi0X
unuYaAgO3RpUYEHqyiReropYsTk6vn9RJEUqE6gepf3Ky8AXFj98gx5T/9hJ+PFR2WOpyxbgguAR
jcW7gC4AUgTQL3cUDSs6E70r9F7vJMQZzDpivr9J5KjBbII2Z0fVaOIcAJbiVJ2sR6YbOViCUlD1
Rj+I1rhAdRxE0xBlQFkBSAwwwrGnLeAMDcvBAomS1H88ps0P/d6jWs7iy3ubWnS2uh1cZCiPb3le
Q2hlh55CAcTc5jPx8cAr5dOjZWnHo4Jpdxz/gggTQPJh6UxHkioXIz2lFEa7HhwSau6uTEKZHSk/
q+o8i/w6txD6ncClRagdECj0eUIpxIasT2+HK/HQATCFicIwkQdEIeQ1Bg4sGIxrKamLSdD/KLEt
0O2W3IiGN2P/ToMAbJWW4qXna1kANxtphYZGFOhD9fSKpy8q53D36WGW168QUBsbybck2TMz8+lo
BZsJvcc5YeVk0LqhyER9XXzP4/YwCnD/1MFZtP47cURQW4KB5HWmT8mbF3rwhDX1pQCjGWLvxKGN
/eoNb2TWnwNoRqo0+d/EktFIwWuYcbEEoib+Fp0NkiCcuOEyRC5oUW/3H3nebJQfNJswNafFsOQe
pBvEEJY5agLUyds5JB58W1Grx4rBzVjaxj9leG7aBUL3auSL7aJUfZUmDr5RjQsOE3IlYJxxMODy
BAPVVRA0b3zsNKtjcxtbWTdt4Kdjt+ah9N5SKWUSiRTgp4+PKxLKPlx07p8ReDm3Htgl/8wJMJlF
+B8mYSPMKuyHBJvTayALADxAdPcXMjOgfjCCXDX9V9lgNdG/vfon/w7vOTq3SMZjoPnHZinWZgup
cdkdnvFURKfw7SCaaRKg0VXId+0RF2t0qiXcdqrTZIFsN1gh3RVofD3BpL8sEUxDvUjszMYcdons
ygERmBc6TZVX7BBj+SyVnk6rTjCr+JqvnwB+wGpno8PM4PDchWvAITf6J8pC3ak7LgFqlQXk58ID
YwUnagn9gSDUyxeR/cb5Y8n45s40u3xT7XTeYPPe0bVmeb8O8FYq0dx6hhmJ9T99gf6AP0s8mAnR
5JXukBtNVDP35V6elesC37RNt83oWWyoc8wnbBypW3nVLjs/z+8zv7muN6Njt53sAYrN6mUWfDYv
twli4+X3ewTm/njeT7DZmWu093bagXI5Vd3vLsJjCLEgzp145pKdu221o+97KtjgluGhv5RoD1Ev
5heAQMdmcq52VKj7g3bnxOX5FxIm+gmbEKrVif2Ki0kVligMZ4/Uhvrng9nIr+U6vwBEWXezz6Xe
VwGHzH65QCg1j6l674odqhi2yjuAR6BgjljI+7fbtdeGlXVwWK+CMTI2MpCPxyYHNQ2TAWpivCm8
AYcT3QRad2a1kw7VTrg+z+FwdunYnShGuawCeZ4K1iOf6YAa0AmTbQDX6YYn1lJORbtrf/8UbkHz
NL9cRHRTruUVbSS40TuSRVY5oiGBe02AxV1jiTgTjqHjMbwNcmG/o6OOo/EelaX3tqIfZsk/BLYv
+iVoNP4QsfOvFrzm2gy3BiYU6HGmGHaH7O+PWx4UuNuy+FR/n22LYcVSg+t5x1sUNX+qUBFxBOhF
QgmihSkNolnh99sEKM0yItpYK2SVnCpyC353kE7j3vjeow2VnWs7HznRrMdmvN+Gs4RXj/MriH/r
+fMw4FsEcFpfJ5zLi8Ki7kvASiWgQoRiOj62n+nDR4plo/0qZ2RS1WMN5n0y5BxIPw4ReWSUOQI5
1vOGekt/SXHTGeSsGCrsU3TGBUjqyBCCzKOfNC4BeNKyYZw3Ou3H8pC64lH72IgwcHTaUflftKoX
ZJow0GGnP/mC7Onn4/d/9WUycP2GxfpOn4T2NKIGGQ1xsgk6hNIUeBZNAfAl3W/uR+eBqAPBl99n
M62Q5PkaF3ZNGstf2m2lVyqDvAStG3YhUAMxez67OboDVAYJTgHwsCcga6AbClhfuq6YlrdmylIy
AI5dogrEP1k1aygxtAPoQuI1CmC0g5GDWPkU/QG+w/P3gVCICS+d5/KJxlGg6RbsLxZQ/vwbz2kq
g9N9vSwIMa/vgj+nVYsXNfwzKJhI8sTH0a8Y9BsZCOR73gCDhS+BxlTsKNvRYrwBPEYFJjpInrYL
d/LyBXt3UDdUBoE/tD0S4CGwSG9AJKLRgnyAVQbwHqwgqpjopU4MPj0tbxAOdKy5BuyRBZiQf+w+
OpWDJvANwZg1yDYrsoqlMpkDVlTBAsXGBG02o7vTR6UGWTBScwzxjOZOaYbfya5Vaae7x+9nt6wO
GXXNjXIqAz03ZDZb3vuq9/BUDOVGMZcKaFmjh2pSJYu+XnnT99ExnGtzcfHgjaCq3stTdBXX/W1y
I9fLWWpu7S27i0/cgEju2lskLPoTpd62tD4EmUhWUqqCsGV0D4Mexkbf56fylN1TGpFs4qAqOeWY
0CebUkHE+qS9kfgIUCn5PHB/ZYPq+/P+vOe6IZGKAru/lCf+iefyMvTEof+HHzdU34FNCErPKtzQ
pQTJ36cTLk4ObFJekAvvQMTRiRCC7/K7Fi/agzIwri+LcK4uVQCYkVviRQFh84gdFHplvxBOQe/k
pJEMcIbyQE+FzKXIA/Q27weuG/sRGUGJSTQIGLAzwBkKTEsGvibcnzy0msqBDVfTiP2380LDL6Mp
6noaHhP1FLHVMCdFe8LltHDnGQOkijZI4kFrAbbDX5ahhUslb/CAcUNBD3gvBDO0rKifothOjEjq
hxQVtXUCVZIVol44Gsz7A/sKy+tnk6AHK/nD7sqtBdY1QrZk6M9B2MHWCFAZX6KfxpyDAQgwgePy
mSjzwrZukY5rt0wpbV8B7oZR5qeb569Gb/z6OigXVAE5JaWzilME5IhlMcGqER67x+nTWmMbgpCJ
RxcaloQ52Sk+1J8ZsC4EEVGQYJInDHbKyMh9P6fM/AlDecen+YJDSXwFEVu8jahO0kWvpgDECWO0
Ak2TwYoDAoWCncpoeBBcCrUdopKJGwR1dC7qopzhU1KtJRfQAkx9Ww9QRYVQwvZ+AQNDxwDUVXzt
D18P/1BSL7qtpcN2+jWU64sm7X6EeQ3YuWwHYm7oMZNK3F7L4UrfoToziYHpoCdE5sDaeiJPgGj+
npcHsFujbXzPblAA3eT0uQh/RAlBeh2uBxEtQJoJpBf1xD1qfnFphaj5W+pWeEDWbTzvLwWOmUUw
YMKBAggH0HRTVtMWKxCKbPhiXskGyWcZ+NwbAOi7eMm95KIOVgQkJWAq7vE1zG2akwvJSi/fn3yP
EDqgjl0PunkYKnwaQHAEXIG0JyQpztJVhr8ITgOUVkOx1f8wnqj4o5nwhAQN3siucK1/DerN1Bmf
KIdT8hoTR4EYGcZ4pg+k5+z03fKK9RahXji+DJD4ru1rvyfHSWkbUtr0kkBF/+Hjf1KTbUafZcGX
nZYLT5DPioEixNcgvWFXGRQWBJf+f3mV7pwz15bz54owCAnxqBXwGkgXn4iNhKxPo+QNGpUpinA0
0ic3DCnKazVvD5f6INyfOyy4TwR+hHk0zUe36BfFPNgZEfYjGgjZ9u/hQnZZMbPK+/jEm0W/3G3q
OdxlhjhSORMUonFSQmv6n7dErYEL+WcyQRjPx0N9pR/Uy7hsTGrgeJRDAIGMC5c8c9Biv/OTBJDU
P0QfYv1sxijzMOlhhcLCoc5A5vy9EYpxag+vIxOLDgUbPTk8fqe0l8l7EFYJAdUC40GzioBcB6jr
CkyUsUHLPW9NHii9DKrw/zAonAeYM1Yp5hZKGjDOaejgkQm/m9WUqYvQAIy3wZ0epjZiA//d0WGK
c2n53GwqbND6v0QPrCafb6B4Pe7oZrxvLL/cdH6BjPODrks8sLP5ZQaHwO4s2SPRah5WARtZhUM6
RdslIo+gxgUmndYC5WrRJNUCmMuY4TQqoO79MLw4GegJHJnMBR8gEqMTy26abiGT18hFsObqQyjA
GlGxQeDt4AABR3AF9YUCJi7VVkP6WBzYHVOCDV34HuR2b2R41LNaUywCWrWEwvTFnqLFX3RX2KUG
phklJdRwwmtc3bGIp6BNkaWkNAK3q594k26DHHWi3V8yPmUQoyj8aosPrCIrn8DlhFr3KpeoX8ow
cl6z7r0a0LlfT+zt5DFTsaURFhMZWqlDOQ7ILSUtAJwDQbolhsuCZ7/tod2K8wMVhF6ZvcDZbx7f
i5RjsLdiCR1QfsJCcqg3Icr7h6rCOHvQ8d9HpYtoJjYpWoWuCzDMQ0NmNCS06GbOWBtkwxvf8kN5
J9hgjBHK897KqXthVAZfITbk4U6yoa1kKDfISCbeW9+X6CzZ7dOHAy8iPPJOL9KAZnwne0SBVtDM
WfulT4DaXlO6BORzAU+TtfKmq2VNXkhi+hxTH6x1JDjkgC5h9eJPMe5tEfynNqWvc0fFIPEGTCIy
J9cCZGALtJDzwF4F/aoWFN3nwNzKn1s99DPUqLr42gXYPw+Oj4PRnXzGr2QSTmFTJaiRLqimqKJZ
+jJCqojuJi5FSK2AnrVSUf7PppjsrAphjMYMnKkwdlEqGGxlsCOfYJZtIgcR6QPwVPPtFCA1Ja+n
3QEmRB8CgCWQZlDDmOIMYC046wdWXT4+KSXE/CioSpd0GhmK0l1jtped1/V1lO6pCH9m60l6HBnm
5EBFisO+qclnVMGZstZCSH38EejBk3cgQlMCud89PXaqKWsF5bgIQYliMn+Mjl/NmwgeSx/4bH45
recnBj7Az8OFrUZzXtRgU7eHAAcNH73uEaKH2X2Ckuph4AjbLesj+y4QITBj+boHDWtW24dFcUxK
UdpV3kBir6B3twVDiDieWje3CgxtMicyA9ENzAjZ3DmUTApsXWm1eF1vV2rNzN++x9F0NezkF2Ri
mwy04zM47IhtZZTzJn6RATyw2bcYRwIYgpFfaO5vSwsSMigyvjjJISqEhnFhAtJb6xpltOFTWwrR
E+5GkKeH5YTQgtgMirlyGQqZqT0oS01JFE0VYMqgDnrgPjGSGpsn8fS9sbgK+pEEhnU5KofVcEW9
kqmf3pVFpzrQ7FhSGjFQ5TnJoBvbs/GOGGPz9GyiB7xRvfjIZds1oA8Qt6V+E61Yl7VLmaBWgEE5
LHfOzOmtEnIppD0siMfbGWskgRaytyhDZDcZvh4hCIMQVQptwZwLY08d2eGFFYPkHdTwC7ElyQKR
3hHrsbeIYDA8cqVRzUIeQnjfMdHDfvUtT6jLo7+GQEnXHaFNc1VTwWN+M7WJNZ4dDgtAiukacSkw
QlHd7vbYROCzLtxCNJQO3DviEujOXIITYS5R2cDnZkVFfhMMCz/ug+yEbxaLOXEhg4b4lLWfJKdy
OmiGQIyBVsAT6CDdwJrs+8Emjc9AXQxp/VzYfaA9vJH2tFA1jyTzdUyTKXY9/BCtEAQ9oJthIP6p
7VbwS1S2sCxA+YC9BrQvN3VNv4BFFBB3D9lxSctjgDN6DCPwh6EDhJ2CEDkpaysAT9XUS1+EO8lO
8rnXb59QEqUCTAkCehISSuKIIHeUy+Zy4dBLmvx1mflF/wr7UPpAqLUB/mTLFaBSoMgGmgzkJ1g1
Gv4FwSx4xuhUjcyH4Hwzs4FD03kFEHY4Q4TDikU6gnyPjn/rtBYs5eUrDPTRIEA6CH2/VwpNK8oT
cLBZcucq3/KG7BjPL1bGoQbzAIRYudGPpVsS/fDV2DjJ8EZQYn25JSSS1CJU3aByCyDRqDU6hZCe
f9C6QTpTvZX+IC9ZeRRuEnNyxguKmYqOx2gFvH8MjIQKzwkNBgCXIoBM4UD7qV6CyvyWHjKt6dsS
CyZLD0Q0eAEWHgJinGCc0Ua14G9ZpTtedTei039rRn2l5DmE9cNnaJe0vqznQb3rS+o0NYeiZowz
ye8QzFpMcLzbBQ8SONJAHqcP8FESFgNvEv0R3QAbr/6EnDzbANpRF1gj2S772pTqcY5BYPQDpu+J
H4HRlCbCPUQbIxPdvjG94tJlDDCzazxj1/W+r00RbS4PQRKX+v+9P4Rf9lQLTSYwK8DwaH2XF8Li
4kfYjVHcW2PQRT/3pgCeDo+aXf+ewVsbbz8m8fTVK7V0NgNkchUTy0J3DJRE9j8n0S+29dNCOanA
flSxlKs6Mrli5VXl0qUdQa4DkLXnZoRerRi08hZJSV9+KF3iYNSV0/GPzewBLEAOiEAnwrOU8vs7
u0r4r2oQl7bU02Gf598VQP1ox6JWML2s1zokF33axT+hbK4b9w5DPrITlEVQ94cKdMP4nIKIRFuE
mF68hbgUcs+hEuhbtoAKAxcCEEgNbwzvB10KrMGJWlBOIGbgQTPSIhjjFUvEfw9eEz8OERqtARMB
ZP6Ar/7/MfHVFTkk8oy9wYPUjgWDRhTPRJw8E2CyHsIouZBzEuYRthKBfkCk/EsZmPWUTHjwHb7P
3IW3gLCOI3oQh9vh2//9kMjxYwkXQh0eSDzAYGY68i7tP09dpgMZIWV/RDBiB+ht/MOqjcgEpSLe
idcEl7xgAePseEHSMkTCHK4diGIs7v/pJPCCBwcO/zhhVmMSAqYSD24LOQehPc9RNqQIvOb7jGy+
g+rNf1eMbzb2DPtMkGKkHpSvWJ0ISnKfxtW/i8cF5QUPgl0WVt4DnSpGPw+OxS7PVttzrylmI8RN
HPcxLgduBFOQg5PP8F7DXnofwzDbsddXCB/Wd87vIt05AgMJXXm6cVBW/h2JF9wb7hnPfHo+F2/O
C+4FD15wiYmbuTvkAtwRrgSPcmCCcLGzdngANcW5iWMA7B5CgX+nwLnwgi2E+hdnz+fls/13GXjx
ugJyXZDagJBjAM0jp59Ry2qWA1Pz36XhbvChSOz+79zQf6r3dKq25ZU9jVIDUSlXEMNuAwLIomel
+Ff+AkRH2YtgE3kM7hanz4eQb1xlZsLLGFwy8MAxqhvbFAMQHskwFBkBfP3fBejYxf5dkhl3gJ9x
ujwYvlx4miko+fBj5JEP0E5AjiXGmsGY5Abtl44rtVPN1w/ceasiXKIjg+Q1KkdDj4XgGp0mXhAx
wAqpNTv/50yM4RXNHmEm75+5wRcciGd+jxfDa2q88EOhdTB0cWoGysz6TcH82Oyr3MjghQGU/vcO
/DaveebwHIvWDkhJviMcW1f4eeA+cOSy4NfLGxfDWkdXCJMJlAwswS38ztFcgYxwIOETkC/xX1nr
PuA/GBTG+Exs1brfRUyFPLEQDThQUXoHFArCe3jQAb6KmAggRvXXL+EnnRh0wpol6ht8Bm0+Cgcw
7dB9OHA3Cgubba5KCwR1kezSa4sEpqHPi3JFJyreygcWWf0Qi+YYNghMBgEoxh3342AQjJssq8ai
9YYeqhebo3mM/Ip2R5sDA0ngztyvezIfakNW70jWC84vugQxtx2Qj42ebBp7BPeljwQmXcsIS1Kk
SZ4LKXfo1HV/WMRTDNvp5wSd82MC3RN3ssLhmklL7Iy+QfLAe3LanSPkA2iYIeGEZRfdhb8UNI9f
rjhKJPHLEIJy4tSz7jWLeMvfj8+0WUfC7N24qBK06AyCscQHFbFORKC1dW3pW5wCliwsn6sGwsEb
nUgNJJQTtkRTjgLDE8Ycuywp80Xfked6MYXkGSF25BHvj1YvmGDNwNxjuVfCIXIUVQ+nT1Zj4Irw
8Mg0JjgecT1IspKAWBwd/jR1YZdOs3yNGDBFQOYghX4FtdgBGYHiEYUlkrgy8bDno1WlGbt+ClCb
hKObSmgUX1MHykI4dT77Au4cVEdAFaKbLkCHHV9wlAH+exWDy6gwkKXgP00htkTbvqF2z1KcWddw
niaO9UzX3UGkCAxyYddBSLOb65daOCpfRudn1o5gCezyJAA3OVrcDLDOnDYUHMFmDp3zZdp4ceTE
iwptfwmsrJX8qHTS+XUamjq4Diwnh92W8rTGnX8MBjHUWF+Y8cImmDxMGjqsm63dDZBFJ4L1eG44
dLES9l06rZ1qC2IRyUt4pFweNDwOqC4V4P93MZ62OpyEqdDRuPUHG8B5sYr/aNhrxvdYbGUZaKBy
zid2WZtpStubEIHifrLKa1NJnNBrFJ82DxhT0IL/bE1i7MD5YyLSh9dgDvT33uYO4ScKi3j6PFHA
Z1tHHmpQbPgCgWW9QJBMNJ6ZLaZWlDoTVyO0oDOEZW05RcL4B2USHxT3LEqtZ7vGNTO8UhYp8LSH
t4U8DNiSDsk6+rWw9sDRgkyAYIGNyjfC1tQGopWPZzVW8xnQk6VCAzfZjURPRiJVmUKDQGhVVP1P
s+JKpEy/8WyQyeJDZCbf4VkZ3thu0B55rQfgIxpcR6yLKbV+XEFe4K06AlPtJH6kW6/q+JkVQGgS
55s6guSO6xVu312767jRElUHWwTIDKsZvz56U+aXpXJWNq463o/TdSI7KBeNG7uBt42J+3P5Vhdp
t8AFxS1HsxZqTRI8yi1GGEaDUfhoM36uSxq3awj7AnvgtJBXfCDQnY9kRgeWUt4GAXx7/KM1Hv3a
50rn4gDCf1hJyAZBlWM07befACZf9icd3+tni93V9JEOBtX/4+nMllRllij8REQwKMOtIIMIDji0
3hDa2igqoqiIT3++kv/s2G4asSiKGrMyV648wPSwqgD8Z6fRB15nYnyZqEwt9yhhxw8I/34+xcdH
WFynZ318roO7Pq6hR/cfDoO0dF+Xn4M2Z39iYTdmOQlvGzHD3ibmACHihgE5wc/neUDhPUS2Pa05
5MQ4fABs6wEAk2wDf0e29lkiVYlEfGdiOQfHWPuBnVYxveo1Z+PHTs9I4JtBQ/4invbIfC+aoNaw
4QgoRGZjOl2wR6VTXpeN2O2BbX+EuwX6xcObvWJXQ68KIpEp5j2BoB04ESFSWEHR/aBovInIqzUc
Z2N6x9uu6TSvuFHBgfak06y8e9e3jd0C5+UFPlp/7PvIKeA/KhcUSJBBcXz+WXAsACYPHksMKM0a
DMebEDtNN35cJvK+XqCHNSeC3CyHMeLD5jUTwUeNnjx9qQutnLzrJTw+75/H21XToeAFg3OlHuj4
tzLWt1fTLXCqfYUXMGKHxXFrvbsbTQ7Nwhpf6qGMdc4o+hIjC46tDqTgnbF+W10/ZlTYygqw26uG
R7fA1XF20tF2nolT6DasetDXGMJa8YKaGrsxzE/AgjMRZr3oxIhBGygNcDnQyz7LQIF7OsUgZvZ7
yEKyk2YCRwOFxoOomizHUB9UZZ++DzDKmmm7M75SO6VrZ5qfKbb+WgjRY4sE95F656jZqujY4IV+
BRmgT6VvwCQ//WhL2XTBe4GGfhZCkcbv92xgSQFEq6nlvF59FdOKNpKA+eQecQvoBUDmV9lzfDEm
N8Xu4j0E08XHAXYCpRQsTia7Uvy57NPRBdCm5X1Ozl269KQ7LrvjvBMTsvsJzb8SZlJYpQ7vZSBO
qmGhuvR9CX6QW/9YApWZ3K5w4RIlUVqdIaIOa5CcshA5EdG7KH7//kD2sQINsZfjrf9GYyKKR4aN
f8fIZB/2JaYi5NBAseXeZAI2pH+FD/lq35KOiMYwKS693I/z8ICBPw1MTJAFcmTmKCzRbhNejq5a
9g8DA/+0Zgg+ClgOg5bx2SEEcQdbHOFNwhPORU+iWA66Yk6PCJLXkXvngbrEgjwHO/P2irMjeXdk
eSaq/gNFkAd5DGGwfmoQdgjvC3yKwyumi4pdJGY4XMyeLrjvKei/EMeWzHn9SgaTZ7+++igzR014
6CfHHzI//mp7c/tayzOC1b6mQOfGddIk5vIzl3vlROFHBEnQDTds+sgqOBZ8z9/7fPLa68ti/YrK
uYPNDLbkN+7MOP0iWQQGyIW5Nn+O7hNCsh5/st90WydvDxIOyXlH+FDAdqHgdLo+QsKlbh6L10KO
sSqtEDe7aMSR+JaIs/yleRFNOXL5CQwKPf/3oriSe0iwnEjIhKCR6l7DPEUVvEXK9goXOREJvqAk
fhLJvlc4KVWse9noHl0sl59IBvgLvT4nfOUkx4QJlIklHqn6mwNXGEYn9zFn0+9iai7W7Q+k4PGU
VV4eBqYyRQbx4BK1CV3+U+1Ax3cAaXw/1l4T/tHG/rn7wHKP2h6pBJoJmpa9GhpI0PcAXbDSzxq1
F8vOeZqtHpsP8o3gv4SnhylkdV7fxjhGo/I5kvAy0qD+Oe0QgnI2TkzvNCr+vvuLk/0CnD9roS81
HhoLz1p81iBGjb2x4ZHPHV2L0rFJwE+bYmRoV79bg7baqT2qjrqinvmwVNUJvTygfvhJoPSSk3v3
zG267c5lgY3v30bIIZNnwpozP8ePvp6kPsT7k3rUIKODaekJ/3OpSKz1Y5P9sJMA7uef3GvCAme+
l+2TeAC7DWFkYdYDq8KUCXrle/LBHxaoDRM47qn70+9txVdrf/nl1am2JqG4fCgf9z5KlyOf+z7H
mluu79jqmQW/GfDitxWVQZNsbrtqdp6SBZ8bmGn2cXMdi+iPtmZotP3rWxQef/nVNiSjPT64V45O
u0/mXogFFOREb3KpyPN32/XcFZE1wvCTbcVMJ/eQ+enHlI0T+rcJBRnRws8RqxVQwz8MSwF8UuHT
pw5IcpgbHdQ99R5TwxUZCe+qx8noFboto5f74MlYdlm/U1g3cAUw+zpOhnfkjeY2kPXAuHoNQJSP
ctsYNpR5DjZzNIxNCrCRmlVsCdOHMWxeiwv7AzxDLgwNh5YYy44cwl3DejMp12b8NFw2jBSfzSij
77AHEPN9EV6BE16H7WKTMAKsMZtICv7vPXmPNlE7SOhTpObDda5wG0OtbR6K1FZK++tZdTtLJeoM
uYXxSv2TkumT82OSIS3RL8U1Kq7Yt78eLdHSdBF+a7tnO44pezua+Urm/MqzGKuUlx7GkdvbI8n4
tX0Quf+XT0gw6fA5Zrf/LX2biGN7T+OfRlBQ8IXkdFSKIM7ZNd+yIZwAUb5+zLn+ZObECImmEBIg
txqDCHsvBDcEK/dCn+XJad6dSAPkjSHqjBjabuDch7WYfBMz7b0EXcR9XaxFQzGM18ff4w99d21s
mhlLg4Io1i9jAyDfX9mrh8UUUAxsTewvnAsGgB+TSAMw9mzNrNf4kkOrHKgFb3KY11sakZ20uSzn
YtfKWGLfs39M73trxtp/QikCHwUqiD0oU/ovjcexbXkmB9H4/2+kti0f+IN8hy81wahthy8/Ue9k
01bSZ0+StnGZUxlT7cCgLfiqLvN1c/eSW2dzO2EwHlyS3M8INrl4RNp1QxH1UJszWzFXFnt9LU+u
eG5g9mIvYmc2dtTRjtUBDT+0VExr7ntM90UA4Mg70MKUmNK0RWi7D4ySCd9pZMgE6Sd0JNqVKaZJ
OsPTlttYjtA9yWv+Un1tXZCwzYcTXowPJ8K681XdUJ7XnANdkErjGo+9s/nd8o2aOLmXhAeoIMfW
Yi6DbeTZk/3LiDx4CCJxO+KoasrIRW7jSMlYlagylQ7Fxg0kFFqzERhq7qBVnwIhgyJlCQ7bf6Gr
cVVIM6ie2ywjfAHKMZRUN0MoN9sq4QSLM8o6ogSgqctxYsOrycCW9V+FtSlpIXV969cTylbuUfxB
eAxlfv+anCG8OnjIdOb0M4ZJ1Mm9h4sacSTNuj8f9OhCS/wOrjE8BlgFjeT1c/Q7fcjbXBG8CwKm
GeoTKzlutNlxCmwGdGD3p5voc4nI2+geofD+qTZo/NGnocRDEWEIPSa6CVSSqNbUv5fmYM0gzoRz
3MhEuSiHOiQzN+JpyYtifInNCLG32HdE0HFygMuejUW4JT8+aDeM0FyjuGNrAgIA7aRW9k79FOwA
TiiTC5o79gMOtLUBSJxWwceTEbYpk8CDYHsbcRmoxBVfbVUUi4hGoPdZj0BvsPNHoyjYef5To1Jy
1PA5DYPCUgA2OgOU1CuMpGCgIaYDtsum9KuGpvL5HG8wjYrmQPfMyQc9NOD5bwuy96Yz0lWQ2znn
oqb1JlIpUrcdvu28pGg/TLScMJVzvXyM/p23Jxy5TmNrq7RPIs64QXzaTg/J/mH+9KHY/E4C7ZEu
f9hDvknwnlhbGeOdFaDl1HIACr2zgNWfMZXbXKIL031yBgSjjB77zZ/h1J60fZwxyLNIZjndFYsk
9zy3acyfdgC0J9zx74T7eDQLaZQlSu5xnTF+XjMY2jvIkROScPxjeuPegsRA0b8T3ilB86kv0cfl
UfmE0pzg7uWaGiQdZWOGozziAV9FKXnwe/NNvqd4DHoWEh5BCtQlx4SScwt60Fz85UMebQYkIinT
AUeuc2RGaOuDEd5eZ3iT3lqxe/muJYjdd6/0SlRW4glkwQmf9n4ejgTFHIRTBdnlOOV9r5ALJ6wW
Wv/msvKQjm3Svti3K1V7v38YvI3w029QOD6rX2lEMHB7Yjl/gyRnfdJWWqDBcFuE3VvQdQjKuy3n
+Rq8HB/qliMNyYdiiWXjCkuZeCrHhHentjijmPzGkXPSkZpz1hS+ciQNXznyylzhJXgbcZ2X/t7S
JmgzoT74qc3tXyZcBLfXvmv7Vu1XsuKEZG2BuJGcyba9kV/FduZbZzyIX3k6J9J3suZrWxJuacvD
Vz7c3h6pTc7JX6xw34tttm2ZObbpH3WfdiABV0jMRQrDkY529w4DLvEz3ykKj+FIQ7WCAvew4JOa
orQFJSW5tPfzK1+5Xfz6zYHEQrz4HsmKc1FuUFRbGgKJ+7t7+7sl3MAH/yjEYB5MOvLiyFfW/va1
2PPlE6BAJB2VXvtKbTGEWeFbML62JeErt1JmytM+l2z+lYQsyJ7rZHLonyeK2ecLHwpKXnzadyO7
tsQJ8g6X2pu4RAbi7u9DeBSGB37lhFWN/WtbHG7m4dzSvg8JuPFjivJzQmKOB95H1N43I7Kj8NQe
r8uV9iJH7iSj9uRfMdsTcm+T8UiyQwIjJSdJseYKGeaTxr8k7fPabCkrH+4iQSdUfRLxXUZ2w0Ub
b+tvs3HOR+T4/VACrjd+Gf27RAYUIUm3/EbGbe1yzzUhq7Ya2qdy7fktCgn5cJH7xBOZ2LgrRYYY
CiGSRP+O7du0b8AUwm0fdljf6rWA5NAZmTigyP1ekcUmS1z4vnnzfRZPIVX9TcWRW3koF0VJv19J
z8V/xyNwvm9mXGQDx/X2XvKmPdvzBmKy73VyaN9C3V4dzQNKMVt9+jifEujmlTHpEYfRu5SL152Q
FilmdIFcwaBxlB0+91OKWtUF850Rq7DjPm8RePNOT5qjpK8x8zvs3i+AZGwkZeRI3GhmTHrUP1m3
hcSE9vk2IeVpS/uv2PR4LlJC6oyaM1WYx0XjUH/cKwT0tj14JX7gNahz1H5tzXOR7DiShk+q9jnn
p0zr8zxqG0WBcsaD7tsW345CDjybrAFGiHu4n59VgVzqUXn0BRqEI1c635M29/YxZNc2AvdSzeKI
WMv4eeDiRhIeypEkbUPzlTvYGyNfkiUX+ZUPJ3xu9z4P4YT0PDMn+h32D3GNm6hAtBkUk/v+y+Pb
rKRNst82M64fWRgzkeA5agtvC1EW+Qy0v/BSE6/BFWvPA3jSExWl+GvtsWjy09kStU0xrT130ErW
ntv48K0tG4XnFUnx3PEAbq13lIsUZPg9ZfvVFrSLGoakaAAWKlszKq/ekc1TpOepfNqsrT25kJex
5xIlrEQqa2/tyQn+ulpkwvPqHcUhBcdalJqfuP/7LnwjQVsMznkVfuHk+2Lt+/9Xqlh1uE7+36Lw
O98oNR30vUFvs+jOr6sLmxusM0jEB6+L6puAtSB5e52LrcHA+RpYupulQXefhi8wGw//in4dGC+B
jNwi1i/2QQ0qVD1vB0VM5yJ0Fvm1X8F3bxLCSrg/Xo6OLExhJ4LEx9LNxuv22FeOUQVKDq5vJ1tB
k/PHt+JoV2MDEDUiKbtQjGcWDGdxcRnIIIIqB21UDdkejKFXL1ejJyz7wA4OzquAAC6o9d/6uDkQ
81obdqDYPw3P02fae+DXg1MGyEkL00LvOM5xUUBK/zt93Pw2hk5IhZul6N+BR7GRgH4Txh5k94k0
gRzgQzzfiTaoXQQbGFFOgQT5/u9nILty5jzgjv+FP/seQDcgQZg/QGmZ4/Z0TjT8KdgdXUcXw1eU
CY4w9fDysrvgxDr77iD3H5vb00sTo4ExznkRx+aFo2x0haRtdBsagFaJT31xTvB1xwraP3XSvY6N
qARp+VtOITW8Pj2IaXLCWoOnwL8JgoYuzCrSXAbVzBsQA5QYWMmRbo4mYCPZUnzsYAY8TfTZ0YM9
mpXGLUb44nlP4XN1deFy7mvTjkNxQmWCl+YG1+SL83wMIAp6Wj1BwMJ+bqXv1MKO60Tzxt2JILzo
8YEvo3eIU9xRLvaJvc4PhEj+ef1MaKT74Pjz1okBY4tKfP2lI/x8SPrp32VfWXQq/3pxD7DE7rqD
w7TAJPzzRvXoZhpMEP3jWFQei+4GDiRYFiuYUoaahycRLjy4+KhgZxgDHlA51as8A4e9qfoKgGRA
UT07ucrA/FVA1E6v9/51hqLNHDU/BWAZvNlgjMG3Y3iAMe9PmfDu1gQqCB5meQSEpL/bxYDlruO/
IMm23xvYls7nQTo6Q/EQaxv4GWFYuq46AGcpS5CgLh/IYM2IiQ4M9+7CjBFgsuxjj54zYk+ravgM
AKVeXcw7GxOwzy+d4hpQhA2MUSgNp41znphm74ENFhuve7h8p/Z1d65s0l/mgNKwibqBPtdh6BEP
4gAQBcobXOrsEl9rRpfu3mFYYThfYC/Bf9phJL9irhXagLFjoch9QZjiSoaDZaieMSzhLcmJS3H1
zlMFNCBe56x4Kg5XMECEt0OfQaKAj8Ec7xsetVGhcSKV5YGakUz7iFZJ7ylpTD13XIPY3dNbhf5R
wnuOoL1/JNX+1E7//FePZYvAvr0ac9pfdbEZ0SDzPWWj/2ieiRW9CYTiCRpfPnB6gZflq+DxpMp5
WP0DpdMtkDw8OIiK/LQ/+LwM9FG+pcK7RLATA/fFXtlJQfhiljnH1+ANJOPpwR2FzeOBkXSog509
QFDby6dK1yVb0cPOrm4GdMzHghdmbGIZNSbGhD9w4bDTD+BUQ0jo35w+DPjjnKlVHzXuJZAdJlu6
AEO+4i1wkppV6Mc0mroEBTsjTz68whsGS+b3g3PvwiV6C55BzXDHQYNBJprigZsszyXW0cHuwAZM
uL3MOx6nh8J7MaIbwgl5TDAy7AJKD1FDwcsbt4nOuFkVfyjeS2omGzwjPDgt944K5dlnxLDbg6Fr
U+HzCK5kQHiDxmbw8PAhbrWa/USnh+dXipGth7ebse6oNlNGqhLexZGr1Xl5qcF9E89AHVfzctSZ
V/EHKsWfWzTEGc3W/AJh5RJpDtHP/65YuVFCrGlXoto4oH3PI6RWJ7vNLHaQkwwH6gRYI1pm9HrT
7kYdvs5iC/Fe05MVJLMRbv7XBLEPnVkaY2wCaoORpPDULVqu3+bjwrUj0yBAC7uusn71ibqgorS2
1WE+QCh5Te9etVP+6pFFoylCE5bBO+lr+3uEag7FNi4Z42r8mF7H5tLK7GLymrBas1JRQ5CePRYQ
rT4Ih0yToEtSvBv+an9wyGZShIsjNXn2obEFL6F5VCBuhJcg38gjdWQm6UNIgkVuw4ViKfN0BsWl
cx1hqb/DU2hrAbFTerjrBA88a0eyMFGoIV0eI+CAaIOuiWOjeCNjAGFtPj2u9LvoXuf47T1QAFfM
DJMiPgLh3xrgLQgc2C/W1JS8RHaUbjiy2VVSkJnKcnr1mAagWGu7n4WvClYLS3HZjLEBNxAEcahg
d45xdo8S8fgrD+mjGHvW6Mzd7ublPcOTo4dNOejgJFZHJtwAfpqCuvdPP+X0+PKq8fE8vOzEOowV
NNb6FPZG+Ckxbu8TZn0zrANr0XFvzsODm0wC8DIs6/6FKJI6/MUaWjjnQnAsbVaF6fSwpj2Y2Fjv
WQo1CJ55VcQW5rL3QsX9DRS+Xca6exsxnzaJsdERC+5REafp3MQ90hHWLkyxrEUJHpgi7kYamiGY
WqSqZ8fu4oACXgCxYFLt+q/4MmMmPOKMZQYSRFQQdMAOgaMSnF9LhuRljHDQOYN48KphmnlVl/gd
KV72sFDB6IfHIMGjqoArR4Ak131BVEJKcBVTJmxsdeXLT28lUzcaS7w9B24U/k3OsTQ5oHmDwcZO
FVwJAuWccIOkY34epIeprP2VRIlZdK6rD/iBz+iM00EFeyC+zDO1O03NpmdUQ2P9ke0aRkGg0VBt
sw7jdwyFgnsDnKKGJjSb8Bs2gWY4m3FSA/CHyG98J3JTIZBixCOdnsU6k6oscX/FvgIF6kp/Kr6k
fUDTUD/3wVOIcE1uus39YnMZ1sOV+nvvrawJ9n0XU43PFIg7g+BURlSmnZOuA+TLRQigB9Nat8wb
qq7e22uD4TSGtK86TpmCTICeYwtEPcCozm/XaxzMBL2no+I17W2KheqOk9vBIefpH6O9Cz8zjN3A
IM9ISAoxUWAzhfwYZshP1N3kiBcDIiS4rFJAO9KlTADHs19OXtNncJlhjvfVlwdLpN5b4Ws8otOM
auI/9mn6l60NDgbmBYdglogHwqu4ghWGxZn1v8dcPh4ftjeHUrDwrfBqEPycvzX8nsDLIN2j9qDo
sia/1kKwWR8DfBh+AChwM/7FbEdsAtQ8Nkx4QMnYFTg4weIYsbM8ccraiVxSOd3Bx9YTljmYLhxk
T9YzwHJ9CuAUmyMuaQ4TPCbWVdlX8eUbYMVzb0Mxl0Jy3WdoePObSwzhAEElxuQ4Uciwa7O42pCI
urVbMtKkAC4VmyBtvXOPbXDjYGBFzVgnaK3o4wRsiSyICt8LfXkeIEiAsAtg6HCb5TtmzcYwBOxs
lG+Y41hwb7+g9HpWxISw+/TLQbV8ePNsfAhRxVLC+xSNWpPUYT6xZd9y8knaL+wn7iyPk/cntH79
LDFmuNc2qGcLkJbMRNbsGV63jY9mtIprsNW+32F7FCgrgVIhPtlOmELw07MtyHwdclEoRIyTlUpI
47EIlWFnLmrTeRMW4HrVEK3OXA9vLs7FmBrO+xR8e46ZAUeO/mf/qe0Ex7054OHoMf+sGPvDYm1A
JuWhHy2iFH6v7REtanAeWPCLZDDZ3+1azFWD6s8ayltjxRt6mWNg9z/164RRMOwi9F53h5DZEOX5
innm92OBwvHhQqlATzufjbK4jrMdrIKana2KGJa5t/OKu8TQHVheGR/HiEe3oHE++DFcxuyQvLto
Vn7EUXxWD1/4TsN9gvil2bIUybgHS/1LZ5iZULkSppdmZOp/LJAriw/Rne0cNogG8w7htnQkhfv9
l3VBdl9lXOFc9xgUi+45QWTDGZ8EUJpW+PAB/A4A6Je7D5z4LLGulUVAQm5MmN6FuANdl6tnWleO
ijRuTmtdXRTlIsu8ooztLvCS+znJpXHd4CQujbUOkZqbkQaUk7Fcvbq+BgeJWRD8E4Dn48QgeCDI
NqOyi9gtP9ip/VXkiB/tEceEzw0KwuaON8/gQ9glZcCkCP156pvg/6/xpVjlyurIjHSLbj83R9Od
B4I0NzTWJpdRNGQs3/A/PgYIKVccNfA7fHjXwxSJi5NbtmE3hYh4Pw0uaVQq3r1cKFasNvEbuuPP
J9KUgYr1p6kG1glGLveNrymkq4487rDXPVzjRzUl+iNGuOsMvqme5j3ubkU8GKhJskMalixvmjVW
k/KCWWz+uZ+Aga4lPC475cTohHecKNNxqUx0/DKYJB6IyhpAjRNAkF6Fz72y4lVr4mB+rOUdbfoV
oBnDg3f5APd5w9nJLk0d6sl70EktG368zshgmwDDwROOAJNJqMBh7VUd8WECwwKI6c4G7pSoyRX6
IiNSJlZU/xR/zzphX3sC8Kz7iIhUSoZI6r4GaoIhmFmYpUWH4cUANtmT1gjb8DFIay51lN4SXK0I
57lqftg0IPLfKtiqBasDEiaUquy94GXIF4Zg48Of+BepvvqBe1das2izOXvhXcEyigiEvDuCUHmI
VKpM8sXzFwlSi6pVJuawP4oFDWL1w6qR53ZPThBbUxww2BXgxozg17idTGyRP6XNExGXlTVzl4TP
FCo7zT7hy/YClwnOEm8ByBPgP+tJm8uP/K1uLjXPXs0QHpIHb0QrkDEnXIYdtRmdKQD2uPWB+qlt
Y165LzzNHEjHfpQ19L7GXE14hxSB/e9q9aBMrW9BlTkN+bvnY5AbvRqXjofdMIHciYl0xqENfRo8
TLB06f0DKALiXDwc4mNBA8szrbkx5y4YLa5AvILLz01hQyHIqZujB1ddafQsXNYTKo0GQU0ElhE9
GSRSQ+I3lYK/9Lniyh2O8NWDwIkdR5mWZ0fepbL7MKgbMJvop2x+ux2BOtPZ8q28wu0rehNP0TaD
o4cfX+8Fo2LleFkgj03n5B3nKX87TrevwUjx+z47b4QT6LCW0kYfSvBLKg6UuGxK4HiGhvraJV4r
EQsEGfWl40ia15XtC+RSr4liOQX0q43gsEyJWn0cPOdntxs+0bWjyZ9rRq/YNmgokDUBUEFo4yH9
GHD7xeRBTd0b2AYJpune8v79SgznXpHShR3Iwm8PNBpOeXDhlT12nCtxQ+BruuK3Z1/y/psnL7nj
DmjYfWKyA9APQRYar11n9qTyptQGNWRMH8tsL69Isq+JikGHU1d3IoSkcMRBEm03MDVJwMjxqLXN
Ge0Hv20R6ju+KleHCqbsGlyfkAmh6ph1dm1J72gQABp07bRrnzxUX+GUViazMsUx335QSEK/5bMz
Rld8y4MzJrxt/nGy6DN94ay5PWyBwVPAG6Srqyyy4myf7pSY/vSJmeIJCafvUkDWGN6Cg4MT2fCX
cHVsJ1b5srPTkRGgXX/09vcQ3vZmnKJU6vT2ZkCsOOcU7cEi/JT9st9x9rCjw26BFLiCDHOeDhsQ
aiupD5nPY5vtb1LvHjYsw3Div73q7YGuT1PfgAITR1a4PSEU2qllD1y9igqXsGQYWu0jAcGeMGzM
uqyb5eCx5W9R2aViW1cH9RUY3SP+0dgG1spSCcHR58l7+cAYixYR/Y/kZ4Ns8iHPLMCtDrOTDxkJ
vKU5pKZX7zQoXHj1oseoYY/CixLGZAdJA5SazR+eJAYcjMJxBE4HIn2ed8CAHyMR5/NKz/9cCV/Q
q3kvnEFypwv4Vx8qyI0Y1ec6zQ1R0sk+mqJ4qXP0mWGtn65be6+k65/BXy/BVfIOJVbGpLM6RrCq
e8acmVKRbbnsna8g//s0vUdIgqYmro9rzuSVOtZ3DWps8M+5oNNXjtD1Cv70szLn0bDkd2OBQ+ac
2lsZU5hGH0uysKDOT8cpsdscfZUS8+6xJHIb1ECnOR4RqJWw+M8to3eJXuHBFJHgTFjqK2ofPnvI
+UV62CzDDCH4ZH+Wx8y+RsEnZKkegZqdXOfHyXmUJ5/wGXVDGuP3LDmHI7MQnqmvmYrGYlSpq6MF
i9iVcHemox+mx/Ebp83DKh2/iDSnjx9Lqs00oE6aK/5t/tlmEzoCcef26eoUZesqqmBtu06KEZR1
kRZqcNLCBvv04KK4dh2zy97Ex4eyMz+dA7xNXkTIgF7OKV0Y0mSiNrACwprunH/FxCH55vi11MeC
hkwJoaoyACAgVK+adY74Sef2CzebGDEUPi5K1W6sxKnLOC7glITAXxD3wP0Z4FY6lQGMhY+BPCad
MdXB7GwhzA27ISHLoZHZg6L3ods9OIT6myvw/p+C8m8oqLXBjBMkICMGVi8jSCOZTi3BF87A7wSM
G/oCNMZSj7SRRnytVTtGzFlBZIHrj4hXqK60qVR6zAvFEjg/sQOWWtwhmOM9ZHonJPZSPCaD1Ksk
oEARvmEdEsxQxCEY01VEuUf1ilmIyd+IceQI5eCAziIgtEQIj/S7R/C/UABWaKkjQ506aHYipKJc
94j+Bzs8jfReHieK//kgZNGL9Ny5RAbjYVTvIbGdCHj8I9yXvoi3SGEiyFuJcagTu1KKuoTgVN08
rsCV6aNiYUWHuOspgyucZJ/BZZgm+aJyrXUKl5K0YOrFl+yv+L7JhyibWnRYalEJv7AI6Jhvy5C6
YRJ9rrT4A0frWE5EwAU0DT4J4258XlK7MGNNtVggsdHLpC6kWa6oHgIPpENqiqY5LEVVKlMGnB4U
SzFK0QvEx7k1xeXhscQdhriMsYh9+ID5O+MoIiKmwYV4kEdfRFA1ISh6xheCC4oOfd2nY4aoFYvk
8EXNiGgZ48YOZMr7eMwAEcUpGApHRuFjSzDRyWmume5jWW7vW5a/jK2ln+l2d0pkCdFCrPH0YHi+
deJ2vFAjg5PZZfMa4SMmgsQYbSDAA95CZuLgbZHvwjejXczn6kpFqBiXy3R2b8uzk1fQQtNXlyyc
4PrHou/QGx9iBij7zDfpzpqS+NIzx2pNh2UEhZTrFVYdJ1ds5iIijzjdKTM14TqmxpSIIcXyEUJT
3kFuingP/7U8zYk4eVyLeWYpxY8teS714DhHRua1XwwP5ni6Ucacb66YxAdC2CAq5Z4VjFWs3DK9
P/ArwTYhxSwX3MY/SlRuWWSpBDqmzLJJQ6Y+LT5lARQV1Z2+DbF+Fn42lKE9glcAQ+0EwgxE6JgV
nXgXykTx1JEuKL1kQr4St2sE0bNvzc/hayCilaIxHmmTTlL48kiaIzu9BgrxPT7cdSKCB6pYRHXC
seJ6OkIt+LC70WOgjqA4rn4wnKBSzZzPxWt+0SMTQOBCJydwaxcqXoRAJGczwVZkYlAhp86od0C1
O5H2hz+6CZN+Orz7BvFApakJW2sEEbFPUEliiCD1IN4RZBYFKNYUoqsQ/nUjRKtfBOybeNrHo7Qq
DNE0TmfMzM6RIAiENkHMIVwJE8IM7v/o4SvMH2Lig/KUyf00KZG3xLR1DzUxeQzVgEAjIeILLUzD
icAt6fhNY1qxGXywukD1LYKQZAxLnG+YYlIXXzkPhcKmE3RjFlBfCz+hgR9iyHJ4ifJErEZmYE3x
ctl/Ql4N556kdHEeiiFoTW6MBkKhUjAc+abSNBugJSNIywfCx4tv/FzjriggswAzg3/J+mryGnzQ
cBcxdDlDaaBheLm5GETvg3MfFcDIDMtJJ4Sw2JMlW+Bmyug4SmNzemIljQ8eMDk1xnPS1WOcRCLQ
kuhoUV/cIxCdg3IuLxsfzGuQjcypPj1HWvBZyezkltYMKlRCPq8OcwVlN/pV2X9EYD1gFkaBEN6j
OiyIQJxkPM4Y48I1PhAKvjPRiatt+SrxpJWxPn2GKCZAtgXoHaZQzvj5QJQPNlv0GtL4HElBMa+X
tVAbnyqbINTTDjNuZFEilBAZURZ7qg9dM3aUop8PIAb2X+gLrAm7JAxh8c3n3SLiji7SiSDUxmkO
Jk0i2aVrI5HCm2/GdXgLqxCdyxNaoZ4+vW31GBfS2rZg94401iWgRLh+4LiBcwoQWJ5t4Zmm2FRX
FR502wpA9YXYWEDvdWs0nsY4n58j0OjLdCqKmkfc0CyPYHrgOnB1XxiL0CjSeFJk0Cg50bGJyh3q
2IZy/73PEpGnDhwikL2M/TjWBXkAJDRI42ykxzwWmjvXjNFv4VOjQZzZhLitjiDsHeCK2gw6EzW6
+gpBubuBGYPXo4nUpajgbCRC3T3Dxifed1Bv5fCUyL76rblOeHWpR/8ZHHeis3CPXw5AwbkQSwdV
qIwrygEP+vgE3avTpH04Qnw5TvfvsRJUF3yKjdl7dSEiOLBWUXnmtKL5agUyZh/7VvBcFqiiiLL3
XJpTwI2H+YOJq7aJFj4DPmkaAiCYotICySsi8R0w22Zo7PgG6gvxB/ViJI15tZEaSS5kvDxHp0c/
t7RIQb89YR+NunuZ6rQCPf5AQne6OriCGWjcjbE5tfzGw28crGi2VMbGTgkuy8vytsXriyGhx8cE
ICOPpvetOI/OA+wrSYmNgX99bX8eHAZ1KIKc35bdFd07oCZT8Z6+UP29PK2v9Z9Bxy0xYtzhxjJZ
LC+xlEg4QUMOP4RPgcGWTo3xoUO3kMMygv6KfIj0Tb9pQtFY93kZPbxOmIsxm0hjqgVMqDJuvJrw
8SXRxQlt+yeFKjuM+MCIqEJQxNUWraEY4CbXugF+CHnEgJXwZrtub5SzCp8hwMsM9++A0s7TWBp2
A/xK4zTGISCqlwxmCkHHHVtjgYqed4Nb2JnWV6czpQfkznlOWehFywPpQn0KRmioBB86gDSsQnOa
jRi1kTm9Ujvwnw6tWZs998V0bFx2cNZ4bsWwwGnttD1Exg6Cn8pmDFZhtXwjcu14DWPFBXNqQEPB
EEPVOTPp/A3VrMfPkGGKHmgn7biFuL9cWKqxEkBRPq7Detm+KwNPIK1Fddy2QGgPe26qlujr+X+Y
i3u3YvQD0RWDQUwqT6aZOYSUU3PKRDTPI40HW7Pb8kAj6XRrfZpHTJVkUHGLtCrmonAocUMY92d4
zosqzpxu3cv5JWWOe6IyZR6kuIFDi0hDXAOYZ5baWJQdV5XVmekyS4juOcHFbCCTAbHNxgjrtKuY
O6XhTYTKDPLo+j+SzqtLUS2Iwr+ItQAR5FXJwdxt2y+utgNBRcCA+OvnK2fNvXPv9CjhhDoVdu0d
D2Z5wp9jBpWnacCMiz3k/+iKYQ1hIafPrfyfbHIZZG7NZGYrHiS255QY2T+gz7cVrb89OFYlzMdy
U1lzYtx6v3nvYRPRF3UC8Npkh1dJBj8bgiczJWD1htB+yHxzfNgEgnHH1RSn8OQUOMxUcBCXA7KM
RnyayeV5y6CJYaY4M1EP2gEZK9ZSIAuLtSj7maXnw3+4FvOHqAp87F10optHnrMLKgxRwaWwceko
6MKBSztSRK8fJwanBktlfuMUoEANi0xF52DrYZUw/9D9c3E6m/lqzSjxJyxoniqYgkFoB12kBMDU
HA1DceM2d19j52Kl4j6qk56NViYlc3N8o70oBrsTG1hVhZ/RurIYUrN1izliRwle0AzpFTHo/tE9
pjTzXNi6pMOrdMjxx1hjcF8TyGDKSbSL7qHtaZDaQkq/FKL11rOxZpcoe/+vnn75gwfkHGDq5gZN
0KxS1kOe7ngr8suc6tAIfyHVMi/Ce8RjeOARwj4SAfchR2dBb0ExtWecuHBSVmhO6lE27ZGUHnHr
bDlkLimG0knOmmClEMuTpZSWPk+PzYChnB6nxfqcWD6CZGGGt3NGRpx0Q5THFdDoq1+nfZCtQNLQ
rNMjy32LKU9kK1nD9IICnOiSS6KkUvkfzs/xCEH4c2DPseahI9sO2xTAb7cQN4Akf3gK60jqEjZj
pKwyOCExY/jZEQHCQq7T0WF5xaZyy+SUXEKT9rd7qnIpO+GYDzDuWFb2Ptrpygza+shId1+3RHfE
Ju6W1INuSTvFpr9Js4hKtUTOiXJxDlr07Ul+wN9dJaf3KtFmw/U5aLA18pwW+8IOew5O+kwxslNt
rm0H7FGxvfqyidnSstU7of0QM8KGA763wW6zE4dzK+Tw3nJ3CkRxvqAtx4ocSG8Vj+oOdp3OYMiL
GMAKJ42ZdWg3daQ9EJ8BQ8NfiGtD1s4Ff+OhCcQRA+o+Mvb0lbaMyMjT3ByuOqEWvlPEB26hcBAx
l3zPDl/GA9Qjf2DLBGIx0U+gFb1AAtmIjiG8QcEFLwD0TECgzSd6nx7wPspD+QsA7AGvKKvwhkdI
sail1oRpChXvRNzET6WFQAnFBOiBuadOym35ykUW2TC8IxeJkeItsc7By8oFvFsf/MfDD384x1Hv
wzZgse2QNj45zHFGBi47x885G2VJDVyDy+LVwXSvMDvQCsQsW2CurITrL0UrTj35pXidOKg3jMz/
46Fj98nL01jGkyuMyH+QfR/cf1v/xBpmRBlEAxiQAz9ZfA6OHzw6VC58k+MlaL08rDh59Qgq2IFj
uNX2CtV+T9WCuhKWhP6VHmIzJvWMxePdZdTz6H7G9S4xsKP9MTpQWZaRQUDX72YDprP4ltGQObRJ
CDwjsudkBJg99ESiYfjirBPTINMgy0BW///nU+Ej4eUIt0Og7DKuSij/8glHvorx5JUpLTJR9Xcr
HAwxHRoN/o/qFxQafNqaedPWV/hVuX0gC73kWTjrGU95KhmWs0NKOcgXMLWw0/CVafNGUhDZDJZ1
KFB5DkKZE8xLlKcvq82D0L/Sxeiee2eUG+GE9gfRE+IbvBKqdZ4VMvcbac9QuAyeWYjN7DD+snIW
/V4cGkyth6/GdJpkt+Vyckrb8sk8NXBruIaOGaSk5VlAiXGlGAXeVvG0sHHj7A8hY//C0pTdI6/D
OcefaE/pgwYPjUZjz2achvgNHCMxRVnOMjIUjAMWFgKj13uSF5Kb0VZXuoB3fHlfVrKMr/wUEEgg
CK0G4nmZG8acucBHCK5b9bP11E9xVCEJZX/IA/C3vK54i/J9OQfl55CkUVjFqWRRv27HMzM1Mn2y
qFuv+Ot5G15tOGk4KDBZ36XYe/gbEzVqqUpxD4A2W843rndg+fzf6QwjJ935D3k1j4/IaJypmw+i
AcVVA2vCtIAeDDVfFKwuaHGi4snQyhvgQYXi0V55EMwbKcQQQI28s+KLKRL/5GXG3SM2X+FP+EFe
/a3xfDie/1/HplqusdR7Fo+sPiWQnS5GhYF8bczXujYwjrxz/Vtz5CqhDgqFRaB4soUxvsHdnMi+
lWv8Pz1ku/OqMMAEgMnFuDHsJmzcrqwMjKxn8DPsB4/+OkAZSeTHo/bz6MqqkaniXowIm4j9eosh
GsrTOwR+vCh0B2yt+WsuSo56kxgGd5DFMJW5k137Gud8HLS/0I6zluRY5DFiYlpZUqB8wmwjw+iw
6sHTstQGSJEx+8S/dFXFeNXiV7LrGOced8bcgyj+BP6gyiEqO0KOH0LK0IRcE3jXRJ5nzvOwgbCu
cvTxRfGqMXYY2NcetfBygBdNX4tUvEDZN4TyPLQMt1xQRlLO/dOdOWTQ8H7BrAc0jTLx1JknRF5c
N2TbydXk0cWamPsb0eLLqgQTTrMOaSjeVaZcwZjImKuMcrbHi2SZi+2Vo6aRxTDkrSXq6ODC4VZ1
KnGUPJ08kzxhHnEk/LVn6ddiuNl/QGX5JYZLZk4NAKdKlI+bCk4EV5qdU//KniIuZN9acuLg7/O4
Mi5yxaC7wGXRxVwyj46PSf3byjLqiUi5JuMoH+MokBUnr4VvzAqRVUIXzAEYMQ9MPPNLCMtvPK4s
JnlYK5Q2O3LXCN9IhIVX+/Joh/jtEg/gj5cpcZDm8i18S5KJjhzy8hcsLFkEEimxpmjBwd4wjvzD
k/R8WNasDDMzQdDOgzMZrLnRbsIKIDqbdnQP/3L2yRGqzMWz7XDF5LlYoHyG8ANWXrEzbBhBczBg
eCR8TNYKt2Tu5M0ZJomQJHigJY0jXF4u88i3cAcZXtagEhYzHHRqUcokr18Hw/91JCPDDUN6Lgf8
52WTZd/JeMsZy9BzIQk6CXugC4akRxYsGyLm4Zgd6puy9V7BC0ZZAhn6EV+5HZkkcivYx/8PKu6F
DAF7hl8s2DyS52fS5V7MpTTmQ/vJHbjs6UIYxk7BHeQac96lmGW1Iw+Mm0olPeV1eXva9xkRxoQ3
7QIbA3wkaINSIBQwDHPB3xyZRcY5J4p4HbPVa4x2Lm4rtw6upnCl8ChsOZlLBvq/YcAh8enp4UG5
N2tcO3vyefq0+CkHH6ZL9rWsJH6K7ZCD5X+0xMrn4XmE1yq8/7JZPq+c0LL2ZYD/O0a8rtevZcMx
iq9zo8FAyfYWI3smTjt+oDLFAu4pyHFL8WRAFsmAi/WSDSgv8/80kbPfhsxrzJSNCKnk4WRpMKSs
Dv7AkpCdPWMZyQtyH5pERmMajIiZLP/COcFaFIkGDhv2PVfAIBkkmGSD4gBhneUxbX768liYglfO
g+Vg4SeLVVLxNSR0ktkmvUbMzIjKrMnSY12J/yamVtwE2R88hFhC/l6MF3v8tVxvAYtJzMbgh9QS
L4Dx46t4t5hAJlrMloTO8uKYteGEhJ0YAvwMzAcRCv+yCLg7YTmGhceV98UnfYU1/w2/PJdcd7SD
zIsTCA+OY2W3v3OsoL9F6wmbjNXOekxpNPm/07CUP2QxHEizYbl5rXvZs3Kl16KLdQJQsXXymGIm
/xsC1sz/9y28lRxXHGeylW4o9b2m5hXry3JnERPAywohTyZGlrfmQJWnf203TJYEWxh+9gAHWkyq
TWwCH7/mHFzcsaIRWNYkNr+TYOXlNbHwZDvJouA/4sDKuSup0Qq1Ru7CFL9OL7qteH0OMZl3Ov3Y
H79I6sGZwSdepgScj8Q4+/Y1jaO9EeBSMXLkqFkksit4UkYM9gz2F9+RjScmXwZSnIbXqFW//1fw
/VdOXeJB54hTI/6ceGBlJGERxasQJgh4vPKwv/hArBfASOccvCdEhAzIXiCeI0fN2mrTlmr7MPgp
VuSz8VOYH+mzFr4DJb4f3kllwj943sgBTAb6F0zfb1VExgZsx5u9xt5gVhHVQJKRvQM4HW50hwze
waGt4h3aLWKpRH18Lxa3nVNFJ7hLIuYQyFJn0S4eXQ3xOYbzfPyu3OECA1ynO4P3rznq33aIe1bb
HwdqTv7znVYc50iX1CqrP66TDzqrDtl8d/PLL3NWgz9N7F/Vii6jaIfEBA15Z3gm8194CWDaHOdv
9VtLhgJ68xXlId/cdCuaKOh7OaNdJZrTbXRwbptBCCsVLL9vNQ4zGjiBhtZN612/yvEbZydmYoc/
4xiL/BuuL7Y+NLwTaJqmVw8kDVD3SRmzBME0hc0WUG3/A0GQ4uxchoe4V3QQZjWFgn4gwdA8h2Oc
pg66rQB40wzTJDCoCzTiRqLncYh1Iunzik4THSzEFpIZYJ4pmjo9QFwOyML72C3fRqrr2D8R2U0H
4p5uEhFbQ6Yw8un/zYGzTirwdbgVX6evUXrdatS5fXH46MoM1E99cZzf3sDq/O4cavLF4nJ3+0+K
b2A1l0cQjepkhk4GXLDvdEqisew9v+FBfwLCboAquVyNOShc5Rvm4BrsFZDAn5EBJAM42HsV1rlz
+VPGP1zjc7HzG+R4aVyE8AAc+0z5KOd169yvbn8IqEJ8QimBfNxRCRis3kfVAo1FVD3siQ1Y6pma
b8Of4XoEcRR2Dzf7x6Ix8kOf6jk69OMGlAOSNw8RnbpATFQIEYRKiTpELMCEEnxiQk5Lu8HRHR48
+AeArz7cY+W+gS4qx4exk4dwskMNPnQyyLjAB0GU0CGRM+uGsToBOzbufBjEgJ/D7g9EEdiBCJAc
uPGGQCrQp7cxexAxA9HAGFKpe7rWOE0zxEQn9Uf+wCOsCKZJ3ZjR4vhLKjQofWOHJsT4Bmkcgsvk
Z0Csor2w5bcdlPRGVJve4P2NOgBS3OPjGwSMFygh161v1kJZRur5LiSvA/i+EOw0vIwYd2Gv2a00
ZdIBb42L44KmAUCo4LCbRHUeU3Nz/4Q8dzn0q/cs6YHtowRJzmnCW4+8YsUhddRXZKhrIbjt1Ul2
dszGGwLABEM8CJ1iU41QM5+Ulltq3hlGi+/riukwfXQ2ccHe4BUgUYA4FBjoDgZKHxGsy18xhYWd
eUWXB64LLRqwN+EpdcpF13mro/9HAec6EBUkWDUuwAMbp0IIFd2E5PRXCWP56eibf8Vy9AlpJtRu
GRxf3HXaAJTeHyilTDk1CM7bX/Ej0rJ03u212H/SNbjEENJBy7UHgcwSOtEDJOzRjw8789VUg040
0u/CzL7WAJcktkf7HPAISvvUpSlvf97JGnURyqDWz2NWfTdx9bZb6tPjG9HYcMttCJ9UqCtxaj8t
1H4rD3Y6MvvP4aTY8CMY2NhEaauIFBFATXv2vAUnGnaAGqIWzRvV3tnvbs5xGBg6ArI+Cy+9iOje
eVrrDkIwh3qufRf9JxyruwWNzVK9kbhQIg52PoEuBwBgcvCrs9KeAdC5fM3giG+W+gSbANAVag44
PQNFdRCjQM8DjTKOVGV929c+GezTAcx15jjA4iyeFbwpEdWbXk+YRmi9P7ABs/q7Ujx9cU0YUgWN
ANLlduH2k070NUD915O7gwrOEyrZFtSlIlzB570WGqlJC+UKsv4yjOFOrOkN8w+9y4yHcOj7Laxe
FZGGukEzQwhA6qujsE9FL4gLm87o02DXTesP6DghOJwqswcqTpQAUUXNR6IDdC2mvD5vTx8OGqPz
+5YnqEt3uCpZjTQrDdHytBhoVERYxSjImOkdIakIoSHdL/bdYDYo5lCAfxaWbzaIX8JE6h5WOXTg
nLa10F1AfmF5N7fIxjeX/W8XU0Z+SFct3Q1lSatYj4ekOOLjg/ibkJeP8Q81T3iCYdN5zHTqZn38
B9HJXPtxePDn6gnleXwFM+juFj3stlga/zHOuftSjWI0TOa7s/MABDGajVQfLNlk6N0e4z1IZBWo
WwGBGJqJt2wBA/HBRgL6MM2maHxhD3WakmwkFOGThUamhmKXYjZ6NmEK6TnSfN4dRJdQzZgt/4vm
FyorGso/b4wlzvAlPnH0eURMMDPPnyuIZu4idQsTp/HXaGH+U4dtUsKM/xFfOQzWrBIpeRebzIuO
b2D5H3O0J26RkojnDzh/gTGxg2I2/GlQW2dghO9m6PVwbOt+mbxCX5xmCcoIxXDGykjHoxIvNo9w
xF8OJh+QPAtq7yH14khKxVLYkGxlBlfQPdxF6tfoD6JjqDmzk4OtrpLzX5VcE0n+VsnhTzTvEhRk
+EMf6aSZ+BHNbuktyhPJ10geTTKuN9SNFdJJOXnJY3JEnA/eICFCLiCYJAnaR9hc+YLkmvpIrBX0
QUhAAG5ZWCKSG4+0dVHFXbkarnjZ6wluUaP1zAX2ABUiDzRHGZE9QsAHuTTnT9tSvngGDxHtBYzR
uh0DCHqdnk26yZnrZbZ8fDBrszvSyt7o6PeqewOVOs40F67QCxXBeqysqe0/S0epb3BHNZdVC/Gr
06EI8QbL5MK5kBcLkGqHXT988GpmYCFYa6emazsLlB2q3muGcWfPvSKfzPoyepChaTyj9vHaSDe0
sEROuBX+zUR2uDaps8BcAuwmmOqdiySW7MGqhkjm7u4AVM7Qc41334o/Ag7zDWSDMMy9vONbbI/r
DN4jf/FzkYDGDPRvg5ZCQOQefeUgbUmaap2rT61xu4aPqdxWa/EiEDOIZIi80nRpBsJTGU2Qa0F/
IrkCVEiPjoeu8pr+7vX65FtLlSBHnfSPqAKgB3FRH4ExvKWX4Urbn95y7zxBsqMxsH3u+fveLkER
A82ih/IwyXTvZNA85kGlfBq5JVi+QGWf9etKcazaqfVl/pgaE5tUMYXmEZLrRnRVZrTr0WI3RQG1
WNp4Up+p+tcO3dP0UoGIHOffVeOcySuj244sFCBkpDnqcLSIEekxohNZPupMf1c6QlAjHbpG58TG
NTnD2DQe4iG1i95ywmGTah9QReOoocuK3FibDp/TeveWnV0tUVPVnGR1AmYRh04ZLzhH6a57Loyr
1wOXuaTDdjFC2oSDK0Ivt/7ZEVKdl9pmPWtnLQGxyA+Xl1RDCKPm2ccItbfY04MJCh/NlbSlfBBe
vfsH3K9RpqWIlyZmlhrPoFwPxRGN83VWuTJRa8qr8dAODyPn475WDsvBKPiMzXqq/+EuDNZ1s1YV
N20x+eY47z3Tn6EqcM0Yw5OfOw+6K6/jBwxJvxf/Ys1Nmv6W1u2jaeb35AkNDW3Io32mkqtGGSr3
6DgZ+XedNR6Vc0QL6CzT1o8b1gpgvWs1/iU9HH+KdoLUMgHccezRR0jXUj++Dt7z/At+kKk6QXXq
/lEEFWttm6/Kb/PB2QJz0wOPDLejBvUOC9nXkJLtxUMwbhd5xqSIj45v7VswZwe/ow9DiXb+pwgi
wmfs1PbbLtqXH8b76OuT+xoRByis/8/AwzCNPnfVdIYrWzv0q30/NTzfxvh0Ik5TUw8OG3ZCoSHF
IzeuE+R6WPxebKg40jCui+qB6e8uezSNQBEPl4aPtVep1USnPwqE1Rzt5jLEAxCVSXcGdXK1PbzX
2dcxsVcdRz+e78PmMRSoi0Ev01m7QvZNg6t/sGRqyg+7cPBF0djZ2bGyPuIIEoRqtA7BArfXp1UF
Z/jsDBRvBPjeeegwAAZHBCNoa6PnKEvfi6/hak/NGTW6qDHHCO/GCjksVnB8QP0SYi56B1Ynw915
gOrnKJKpxrhoPOs+Mc9+UzkG7Wh2CKQbhTOo2NGn7TjKSMtxnBAoDf5GESJg2NCjtx8Edzpj/Wvu
Zsi1S/mKWMmko64euzbx3+SH0h+kCM6Z3jczVo6fFcclDAHKTAMyOmc87cvH9TyDDNgt4CdR2vCG
E/Y4jz9Oz6C4f92PXgUp93MG6fOTGB7YFZ39xHnfdHxAoeGmlgQlqNRQSbs8XTyXzhzHJBOu7tDa
P1HMDHvzoygmJgrwRDnWyO96t2wdVKyqxJox0bJ6IfX0oI7THp4q2Pdi4516ppBjj+17fszOo9UB
SkId7ufiXV8Y+GQw/r2LvpUNvTqUdERKz5lKW+RmpH4p50+wJqfprPogbLxEbRsii+dwHmfLkW9e
9x0La9fD2oIV8HT3sYIl/OjTdTExfrEuMxjtFJSjzgrNP74hQMd6MhOZNqsJiZFaOulaR3WpHYft
BzKjBHnNye3prfIubvVRVAC2fm5BW8zxon5gcWaB9TDyMeK7P0NPH5cQAVvU5kF4XZKBxposQ2um
fctKJUcxy0NjYa/sWZXsFiZV3ZsLjMO3ZkjBfTw+jMXlz6IqTnIxPb0P+ekxEQHxMmk/CPjQRbAI
60lcfSiB8Tl6I5zQVhTVU9W/RKM3gZORu0vsoEMXl3PwvoUccq8v71vq38szqI4zWDoAVeAVzvGN
vCF1GnVZKyLtIl455ytgQ4TKtflpL9WADHUCDO3SnA4okQ+2grOxKJcP5zZODb+vgRetlQR4Fvsc
nNmXVPTRnp2hQpj9IZdFYYswJFIpww/XVBXXQAuT56r1oEGPn/PT5r61cUWq72Jj8InnVnld8gCc
Z/hTkOY4U122E0gwIxoKbdBBUYyzE6kLvO0D+i1pzw3ktS8RRStBvCTyhkPnR0keIDuMKbnO9f9x
kRq2Ntd5RXvNDCoJvxmAA4ylNm8C3v6wMYAd87L4bVQBQhskzwng3nPL/wOCgntfIUMFXmDeUDei
zZN7cOOllVDqxeLKmDIoU1xQxuulJQ9I6rzHe9ibS0At20GoL0EYEYspMWNAhtNOjCXVc4FtmnTy
hCfgC2QViMROm5HYz8NGKheHPRhNEJ7ko2ALJ++1NGg+BE1EnDtcq0sN/Q8fH55RUHlnxYvBIeHn
laAsxBEEK8NaJNq/Im4G1XsfyXocpXCM+tpMm6moUkZlwopKbsyYQh5YBbBCZqFbsFZ6f3QZOwMQ
BUAFCp6oAM+lTrO9QApPWHOyNzC8yhv8CBBN+bFIUt4V4n+pKoEkYli1OXHMevjTeryFtmUulqf9
cz5g9BtKqxRhUesLKdEzawFpAikw60uGbMoivQ9BIeI3Up1cPubqkjiVLMuBpcerywipDMaTNXmO
rTXuNrAGgGHGlIXsS9GHWWFmrPVhz7ORf4jNafnW7MntUkkMBcIjUMwGtWOKPeD9SNSA8cSZeBMo
mHQBn/YC61K8nJ+c90Bup+wONh07QEmYZ/tHXTIR4fCHYJ9UtawrJm5TEMkDOwB9N/h5ooISF3tE
e1l8jsVgDMCE8a6CBdXmyMMELMAf0iGycvP0sSXkpaRM0UDu/aMvAf01VKzUilfmOTaC7huyahhF
ycCC7Ww28NnLBIAp3DxogQubPeA3KQDxlqRwKJPivYN8ZsgfsNBPZB0Wm8eWPQruUnBOuPfG0l4P
azJGPDyLcmn/CIk9FnkrkBHYPRiW55aZB1HKbn5s7URWMX611Jok6DmxRmqptXLtOfQziFdI5qd3
XguquTG5V1Jbc8VTp4P1ICR6n7LfSAATEFdez1i+jODCWj2/9ZK1fIs4ZIANiLrr6hYB6bhurUQQ
HUe8DeDSzzEJIFaJrFK609hjFQ2qC3JlsMjqUw4UTOCarYy1ZDMXDJ+xZI2BF2JTklgi4QKaj8Up
vJ9NQEBOwqsmYbLO9q/dxYdIofG7CcKPmV8LEvBCXiJ57XvGpJMPnDFhxhL0LFkVhXiPvxUsNzA1
5kur+TbvidWB1nQ3YccC3BNhmxH2saNFmoM4WxZLVD3nWmLQOj2G7tttIqJgBz6p91n9g4b8dX0K
TgERONlwcOiXqYYeMp+6grenYYFf2ERPnYF8o3OyAglPB8HsDLSiR4XnDoL1CJh490GhKhlBT3B2
6kj7siPL33l0qAFE6/xnoKSXcOSBWErNmTG7g6THy6FXLlZ/RskVhGBwjWpYXIJROIhrj2MZsg2C
VTR2OPW+BaTUkxlhlb72dSgTTuYJdYmIjq3ZPYbPicJcuqMdiCaxdZHSb0abz9ycn1+AfFp8wvu+
kBaMkhawZ0BjSkSj13nyDDRUY9JzenqMufesWWRkPwOilHuofyFjPa1AQE6fifFle4jvmdCJhQQZ
v7jcK/LNfWoRgnd+qY3rGVKMGxy3G74bVz+85avjDJ870l4NDrQWLE3a+RHNQglma84LWtfoedlL
+6BOdxNND1ckSakPB1k4dHXa12x64e6BPZW+HfLNjL60dlipgr76AbqWZ5SFAOW8Iekmp5s/F9LW
oM4L3wzpy7vH5axgiPo3wx04T7IFpyWM6FOgkwsx5tm0XBNJ4Tsi2IMXCpEtVRIKJ6zWKZ0z8ZNu
WB1Rt2jwSWcRy4HYK9D4/RnsQlqkwgMwLpo5ylW9OkWkfOhwqIJDknH/aywtEcfZ+e0QWd5xXtJK
VHsdWjGHAFc1ImfOQtYX2bQmySCOox6RwztM7Y87C7Gblt/KxsbGBJcULiw6kJIioDwg36dbAljl
gaY3aYYcBpIniA9YmcD2rGDILxrmyLvTx7WoVqfF5Q15NKYk+6T5KDqn1WoQnCJpwW1npPC7FMBX
cPG52KKQMHnJWwZ8m6a6T0blOCsW0hhIm8qCMG91OrjZZwNBgPMIylmTnj9RDWSWEWCCg5rpG7rX
6Eh322A5pNsD6v+AGaF3rd9qS5q4aB+7bqzpNaDtjv61phvvAjUcLou0eCveDimtVRyYGhxWDi2F
tdtusrSj5ydmh6yftFmqP1lKm3GW8rmaVPCcruKRm680GkhnWnBCaZbXY2tc6Y+xlg/NpevUmtKa
a7GU2s11ryzvmzPzQ//jirZIc06bJc8qfWL2FD/VpxG8oPUo8xUYHaY0JLEiApOfjBIz1Lno1aIB
jS3Goxw3u5/jXpruhmn+rh2dmj6WAd1cGJHnZhfuQlr8ftQ5u56evowuqXafo8GUSisbjWwZb9zS
VzdY0tk5v6SnqEtPwZCGnF8ayjAUwSOqMW7SXf9Ne36RlBurnbA1xDrp9MU9fRrmEhUgmsnfDafS
KkWLIj1ab7T4ZPTw0C41eyzu0WiWhTtgUMd9TwopfeQeL9jQS8aCLWRQX03C0x5jP2+DwRIDaITG
ugrK/XNJx+DNpUFnPpzqc1qZ6BhuaafN4h06YcgPUgqhRaNYHuiBJjaMSkaA/Aipg8Ix8O7tbd47
nL871eWgscf2t+qS3ZlfUMuAld1Z9HrQDcJ3sHzYH/rgnVKSZAE1r2AC4DFPI84/Wle0sf5w7H1v
u6NfkxZ7Lbaa6FI5s33+MeKWXjlw4KzSyHRGPaFbktmT4QcsOyOLIJsgMKzXjTUhaQYmgxT65vqB
H4yyt0N2FhYlei54b+gMSrdwcHZue048ICkZSbUxpVRSkxmVKTAUwEyBHpgrDbMYZHThlF7RhM8D
YsEevT0UvhF4kf4J3DkcDIEkSS+CgKZNnAkcvNzHkxD/C0eeDgjQRLid9BwArJt2i36hf3YLJbYS
vElStFTHgTILQAsQQ7dBVg4EuGRbpXQsFOFyXfJTeLpkV4lWcNbnAn6X/hggwUH5mUdAiM4ONW60
hR4RGDMB2DyEpJTWHB1kO1AG/M0aJaKlOKf6FGUIaSfBz+Ck13vH4CQm9iknuoU/j6sG5GEuHRN5
+pzjTwQQq/wh/E6AOJhxMH8MOZjlcH4pgJKj1b7J+tSgoK2ZyIISsL2StqTMoY9gPgmByEVYK2kH
uVGrIXd/lh/3vr4g1CQvSNWGlTaKithms3PIxBf/hCW3vWb5TMx3y+vTenbxxRY+k/pHLOYg1uKz
2MsYJTwQ1PZqtKAesH4klmdx8h5K0q4LyhUtvY+XmE1Prt9UBs6QCkJPn83yri47GK3q5OiVh/WZ
gjZ78Hpc6N32ih7BbnusQ0VbduRoYWP5VNrt7Uio/PGg2DmS7mXASXa0U6ZPqBxYmXlGQAQDV61O
je7NNHsnM8eHi3drfiyI5U5vWbHYVe7pGNx3MU917lLoJTqObzTp6Cin2fOIcwZnE8sxDyxYHUg5
PV0O8Ax8xBCN3jHZFSgCMgD0SA/34BN6nMMoMxyVoIAezU8z1GIzyaH+oXpUTUpeCZmzBnQnYpPq
Xqnd3pw/wRqSl/kdPaPqlJSgsDhAijd6caH8oTEEGdMqyKlsdO8MVQZnqE1p8ZR2h2nZRKdPjhWO
pBGYArct3MNzbOHxN5lHg/d9ttvSbF1OaFo9AheoVzcA8tNn4xfDzWUIV6Fv6+7ZAhu4Md7wMp5Q
j5D9/KWyNfo7L2jXDrKj/yCxPGGAUSnToz1ngW4lQjfRnSd31TF+GSJUmBFMpYx3/X2+2b/XxXmG
gkRFIY1gCewdM7TSN7vN04C+dkJtlB+S9EP/6ZlFJM5vZcDqoCB+1gIKw1bmI5uKaPo9p67qSR6S
sgvlWVihyCw/SEM1qULrIgdehvoEqthWNDrM16SeKekUcAsy4tbkknmDKzRQkHhMEDMIm6+FPSa/
OiHhsYxG8Dmy4v0f67EGIacYHEcOyXtlSNoz7LR0d+G524naLXc6WcM1/ktbpRjfLFXQivH22jSC
geWQoGA4haUGErG08HdOvb2QNrIt8gHpDReIlQNAmFZElhfpARX95ydEQ4PhDvlqVl2YA/OBFXl1
Nf0yT8zRHA372+L2eyenNXmUSEgfv+9z4z3fmn9CtoCitbapVuWKgwLMAQcNZFaUYxfnFDeLNPsB
BhgflUWOnb9GNIoVpGQRZWONfyLxbo9pDbw9x8MY/O6n+fBDyrNXwy/wbZaoIN43du+c7ig3eC0k
u8loctgzVs2TfghzSVqMfzBSRU2uz0HvE9NIZEnQSWqBGPIzm8LqQI6O5Db3psxlN849g6rOv9rQ
inEqtY6COhzEig/n0C27ynkgh2IA3ArqPXQV4pgh/7pGFnEPHkkKzzgP9wB5RDYaRLnNNWitSfcD
wzNM0Gd+rE0ILlFFK/YEVOAU2AUqKQlCowvEDGhdrmt/1PhDWAOJPK+z8uY0YIme0f0YP44+DMod
9fX5Cd5DBGmf4x1dylSofCiAaX2SdCBb6zqhCG+a8CUNqAKTW7khQDnJ7+7IdmwoUjn1b64+jIpi
1pwjDHpzdob52HTBAFCAUqdkygiriFQJV4dUfgKDL97crlldFaiWLHIkzxXYCzL86GYP7IByxuM+
2YFI+EKYHDDKDtk9dHWZPDhKr+EdusM2UkrPtoEUvt2dxzfyF8hrNAhTc0LTlvCX/7Q/+vshKKlI
w+kY9TD8PqY9iaIO6omwmt++2jXIAMkwo8/0dcOPrmhtTTPNr7kAfKaVd9KB+4aj9+YX75KHWj7v
jkK+s030nw7RwD59oALCSchhutWmA7KFr6o/VgPd9tF9dn6EZvlrIcmdh6feyXffNpR6lU+tlSIO
uWsmnZ3bTC8cFs+xaRI3u5nlZbVPMFGtr8YkaydS/gYTRYr3xIiT3HEHlMB/i8qxcxEUN/74LoNG
5RJldgWqC31MaaURFiHnQs3gB8XWErzQIXxcAtYoGWRsDQWFS4r7SXIEAVwSeCZeDPyTmd+faZ93
SLgDFSiPxIcuyPkd1HTtApVVvdwA0GGgeWjS6C/ZZni02GGNhf/jKKOwAeNHI9s14XtKnVr0zWMS
vi9/tH8YQ6+k4vZFLTQP2+/TX9+zS5zq6bVXt1WnR4AB3BxW1kdMCeDmqlnK0/S8O/wdUAbD4arO
Ci3tdqsnCaHuS+s3WftucOAqg8nxEhhlqJsfZzVUkWg/xxRo+mN0hjL66lI9o4JU330dmP1lkdOb
8nSbU3Q+BkOWeaYTQaPR6z3DgnSyiTPh7Bash9NXm1zemXfCPfzSWnetMwQBUAReLkuS6mVP1DBR
qm0HqGY34rxZ7Ki8XhP7e/TVDeIRujQGznfNElE9c1v95OsCaMQ0+7SvHgEHrrg6f6DRgyohXLuj
MQFMAo+etqmvMStUvQcnzWsMF5qH2yx/7otzYo/WpU31fpI/vIcOI8P4+Kctz0KuqjYTUHynbgw1
y0iLEQ1tJ/koOOKlbRq/W3J+aQkhP3k16jyT9oGmIkkk3FPllNAgCHkAa3Fid/gyN3rcmt+DNbkf
JjpXfEwGpaeNvAsl0VGCmn2b3PuP48ft7zgvBl5zmD/Wj947Q/YNPZc+8hWI5pjcsQaWCOqny5y+
HchR9Ut4rOCGutcOfnZHUwjR7dPpliZdenMD9k/MdCKCwi0gIGs3zjvvEF9YGzDImuNz7VtwaUKw
AH8ZUAMAnjH5HbCFNqfL28mz8DgaGu5vGrjI6uw9yvfBjjSSai3qD5aqxiwfV8gCJcVLtxvt2kef
nD5vU3sg170NInwgqwoNQBqUIsB/fBJnz49oDMLsdvDu3foIAHA0rj4P2Vs2o/jV0YV18e0Cegsc
WTR4lbm1pSGWru2FOuKgZstSTWuHkLTmKHY5NanlR0JngVFHNr6k5PPARBqXOLtsDocFqBf9+nX6
R9JZLTeORGH4iVQlhltbaIbwjSvJJJLFYOHT79fZys7shGyp1XDgh/oAcor+I13bHFZ8Fo7t6h+C
Uhup/r3nyCPStU9h5SlDgI9XAW1RfpOylwShKO06zhdDNN1E1BUWYIbn3RRfC/y5CNCRPe+Q+e1Q
EknDPB9AGJUA3rbJbK0eYGD299QXNbxvqmw6MvxXHQV7tFN/dQptT5NxIq+xtZC66q38oe1UvLLn
IxG8Q4b6Tr0RxUhif+lNaT60IcyaIEE61SCLw1Z9I3pKzJwmfn/BCbQk8yCG+YuU9CIElJDGXt55
+Zstr53Wi9mD1f6l/B50Cntw3+Qtpp8JaQfqaRjg8VOmKmpe9PhnlQ1OfeKKURBcPVrha+IqMgjo
tnqKr9O4HtQrbz/LAC38WnNbacue3WC8LDpG3m3XPdO/5jRBCi8xa3NFmHTME6/m5Ttvat2s+ZU6
D2dwLKBQDZXdqnbvNJiB8RQ8BNYSAETXtFyis7z3EBlC50pRjym7PuKqoG/ltQ2u2MZAWUQNrUmI
6ss/zMEHLYsjAeSMNueZDtbd9FmEGE1RreXHR6R2PPUlTjDeJtAwon/Dd2m6sbSu7Pdukwx707py
hbxuF7AMET+i7YMWT+qNR4PzTV9JQJMBgpRPPT5XtLkbFyes0HkjaAEuUsvuA2mKj+GbEcr7tRzD
57P+sUwWvBjAseNKCGypdUsUyu+bqLjA1ofd1cbrGdU4UjlhK5jT1gVlRwEVadrCTVAWj+5ZmJ+a
D66M7j7nH75AfgEwIwX1GC7Zx0OFk5TtWOx0xP82A0UHg4cdO/5dCEiXJ2Lm8YKBNcPLtOSz/hMH
5xa5jSh90raEnPXvgFos5ZfsRXkqIOPiy667tY0s9C53fBTsm41ieqXsW7ev7MEGeka0ullWPI32
nXuzpitk42JnfKvWev5NkgDkKpEeogGD37yYZJrfGRDPtRHa/9AVvG+7fg+2gKP4hp+CvISG+fWA
I07hXnVeE+2yAItU1zhyk5FwlKOjUUb5HQnQjVHtMxtVdg/wqJmfdVVbORjbKvHGHCbvkQJwrTa9
9tnZ772Oy6OBG/eTWNDOBUThaNw9YrDWfnHmE37v21vlgRC6T5xjj3ydO2BG1iWloXca6ABvh3E7
3T+Mo4Y6I7gO117Aad9pUjcunZ7bpc7cW+0Z3bHXAworwIOSniz89kMT+HbmvJ9Ri3l4fVA9TyjN
Tsqaeuh9LcYszEZPo8XxWpMVvtuck0hqOe5onVN9Jd9xMQ1KDcpI/wV1hCX+8uiiCh0ndZfGgUjT
aeQBWkb91EhD85hTCDM8jHDhgpE/JDmUbXVbuPVnM/t1JqTg4bH2Pmqshb0ix7Iyd1627QemwzJS
3hZK2uAAFQegR416nO3LJP1OHLJ4b90n+4xDVkZjQ9MOtE3m/l+C+I/zWxef1ddCgSr5fgxP5XAe
+ojWMgNWNygSR7F0yoiR7TREXrTbtZRIe3JJV4WUIX3K0snkOtXAGd7Ai5k+EBOrD2jyA3c12es0
lM75UWIDDaRAcbvO+XWwvjT9ItuHx3xqnO2ERTqKm/G7WV+XExhjtfEdlCbR7zxOu+GobYGbdli0
2xhkO29ICQTpuandDgthfW+XLlc/sMQfAhs4fac70hGCydsv5BsAzgcVRQ80vb/qj9RxC+r8A2bD
8mtCmUysmVXlmWyaezA0seFLbZg7zxLd4gzP7pktqfokGx4/iM5ZFPdPi8D7MgjDSFhfdo9nhtfY
GPfR8PTpQpm7Ng3w0K0NlySGn7pXZ7CiqJnMiW+qx2akiUgKX3jmEhFBDVag3QPF8iA90bu5IQop
k4+ubsZ2OabQXCQFOefY5YVesqd2pfr1ZYJIOBxsukj6a4sQz3JBBqW21vlP/6As0ATW4JHyxg3B
moQ/edjd3tX+tNxfoPTRnJsCFXy+7tIDUhp3UVySiSXzSal4eyXd3pRnGr60euC6YLeGFwgoxOpr
UFYxYLxmq+gnIORK/mncd10q7kJTdvbyfIdkAXy64BhDCeRN/oh/b82WPb23iLpAubXpVhn2CaUr
SkmUUAusOI2B2zjxblLzpgLLLn5BjY6EQckfnadLj+uOiITmPbJEf/QodnKokaSgQIVUBm07NmyR
IHzonj1V8Y76YYoxBNLO6M9DHFvWDijVEK8MLAZSyy9zb052TiwEBcygT49A7Qfb47iny6w0UfEC
/D1Bu59mbObJpic8ZdAjtlxsV4pvfto2AcYd0rPta7/dEdrEPaCBn2yW5545To8I4Eazf0DKx3pU
W+k2auavXLxUBtX8WpyYgXH5DIdQQszyw7LXCQW2TIQOTuZlzBa4b4aL5njWuOqwyt4GWh8fEq1J
c1NPAShutIL6eJd8LNJPmW0RwNFQyn6AVQLzEt7fSzWQqbbqaz1bDz3Jp5tOUChyNcDkR5KA/cZh
SvVV23ZVlL0JNW80/VcGlcELrDnONFRSJLeyIbZs9WW/3N+6GxB8oaZsBib9Fd0OKofOXNGf4Qct
e1ulhLYaF7dZLjiwfxRHHc6gucaKOvdsKmuUlcdzAWoPGVCEOh02WndMn0rF5ci1Ug9Gb69R/vMH
LEJ+Wkbj/fZJBbHkMBmh3wS5tVsMYIvPDiKMLG2S/gm8MkpMffgYQuqxbADjduhWdRoQSzAB6Nrb
B+Tuk3lD4Rzi8TdBf9ZsRvWZUbEFFPQNsLWXQ82O14jaX9uXFk6TQxzH691fuy18JGw90tOQefUz
V1oHyh5h9IZIkYpyRi6ZjWSdmxuqfsRb2cGgF/isVhHxkfPTD2slibLsoqJsvu9qNhIMYEyvGQOr
v4z6rqMxegDmGxSI4Nb1b8XnKL8+olgzDuNokHIyLaXPqb9giH4DhtKtzMG3+0OCxIPjaUtArWJY
C6dxSvkxvd+Guh6R7i1o210vu7j+4H0wEN7BYIDkiUJiBR7MG/N31fpnmVetwvAbgDiAzmTbW0cn
3+CzrNgkoHizdF/MbK37YEVCPyMgIk15RDcJjkfyVtguEWFrfs3ltr3vSIjhIDjjtQdCA5DZDoBx
E/IXL9YjJFYYKQshpY0D/EfVA8LB7x69dPgdhLPGuwkopcQzJwZjRFhNTECEfNuPkwctooBcR9IZ
xAaluZcq8WtKrcA6LW/mWq/Zp7633ocfKpHyhTetQjSaRKmq94Ag3DgewX4NEBXOj37PVqGU/kBs
rkUEITbla+nfXESd4i26O1X+bJ0NSmI3mbOBop0kCHzP9U8HoINmAyDhNxhpz8xsZMfArZdralD5
nmDp9lhCVZlXKjlz+wG0HsMGXXpKHh+NvVFUX+qedRCwjlfWa9P4bGj5oAjKzofzDA67b9hvPYKY
3BZbU+nXVl0L/Nud3WFVOZu7guzoKTMjyRby6mbtFtJX9Q+zFcyl+i5aXoTUenZqV0iwCIpVRdzy
CPXEW2RO7DgonK+Mms4PDtZJEjHFU+yo8JIC/nEPlziK38zbnpezCTaba70Ag7+U/U54QU3bXj4Y
/a4uNvhgWc0hCcvuxU4veoFhNgoXbumsbeyV6IWUr0W3t51ARmdk3ir9hfxJ2qTt4bOPt3YPw+Ur
15/IL9j3Ukjx1Tt2Ozj/pCUB/VF6XDCgSeRI79dlDc7B/srm7UCWCZiwTy8SYqvSl1V6WPRM/MKn
zmmY1GTr3/WnSpMZOpGKrjdltMSzTK5IaJuzd8vLYaBmf+83NSbfra8o7/GT/i2l0ZJvCsPDR0k6
sVGjeo2U0O3qZJtOylfvN3wKVLywwKK359xZq2/Di8Gr22S4/TpBs5DUfHaOSneZjG2jku3ePwph
xRNTiPWR0867w9L79x0S22X6mizIRlzy/hlpcPmfTp9Ac+UrlTVpjjg32sSXScYlH+1tlJjxr+hT
j0obksfMM80tHNAFGGmE04TDHJq0X2m3zptgMDbT4zCUYZ5uHvKnft8aGn1hCvgjbCVfP8UZHlp7
G9wcJXV2rY/8GsdXA2sohS5z7TZUaspjrR5GyrJIaK7adGM/3ifRCAW5XRiumm6zQH96/BJGPj41
myEiMdo42GLfo28DnnERSTEw2JU9rPs3BOdjJhNZLOwUKm+ksqT5T7b5dXM2nfyS3qFvB/p1lv0s
WCjNlxGYc1V9QR8dTf5v/EDu9x0i0nzPujjP0wYVdGX2stnvc1/tNrXg5aJViTkPRgVYZu1QOMcN
jEcsYV/4oqG6m6GT8MY/rJuH0VCTXPi+9juWxwQGFxqQVXpoMTGB0+hsC8tzHJdvFEiz2U+UoXjG
iX6Ugfg3gc1eaBxMaUW/QFI8mcMYqhxC5azgieMlnP+tFggxXwYpfu0NXDT8EtoRrI435ZzUh6Z+
IhumttKtsp/seab0BJZI3WAD8qCIn2ZhP75WxA2Aga1IVl5Ac9xvoXGwho8M4SFrp9bPpfIlS79A
QXLQeINXrPOveyykuvV3KmnqY827MOeUC7qgFpU50BjoWVheA7sj85TlqwdUlbjxuG7UHZrs/PpT
42NVTwOz9BAI0hBZTQXl50p0nErhnW0Nbgg+oNbGpJsD9Ym4W1lrWdCHhIQJITLYHtwwDHeKKaBB
HyPKowoR0pqFds9pr2QcEkggwrLtDAyXXWRgarTiRtVbVL8PFahccYSfDyHOiK4Rmev0Q2MpGY50
iu9mAIaNlAbjLiS7lXVlHofpvEDql7YLpNrppRpOBLzTtIp7Sqg/yhhp0NDzQ9JCaP1m58Blx8Br
SfX497WnikR0CfzVDGrLb3Gwk13il85NwAJ0J7xGnOaiPyID2WoKgTp+O3G269/G08R+D4pa2ePV
w49hTNfa63J0ze/04dv1ezX7SLvbR0fy+paQEgK5X8XBmNHV9PUvwhtYd1LzSWyVrsHEj5AF94qD
qAVQazrugh3brmdYYvGzBKLRCWtKEe2lumPpQdLWuXdETEegBqOcuLf2zL7LQ1PbJzbaO7kxx2GG
15n2MpG0YU6eHPAExCAmI004PH6LLrJgDo7J5WZ8A9NIiij9HYBMZ6i9QDPq/fytWyKAAhNlNEkk
7CJRQCehpNFGvMPMaAevAYDReIgFOIhg3SOdASYCs19IZagnyQDZAupmwAjpYOB+Iv3IIK3oxQAr
sj3mko5oV7vOcfoSAeiD4kZKMh8+qssCtWQkhNNf1RR/UZdiFBMB8+mRyPo7t9y420gfNorBNMQi
50dVsU8C0L6CGDzhDfhpv9kQJ5crR536RatKu0L/yN+IISFX3zMkCGiWT54yB0sexOm7boTMpNxw
W9mr7HNN+vxYM4SPy/TMfZPoItPPkXo/ktSMobBiO6QQ7nfEupxKv5wuGryLdE3tWtcFvTlpTxzd
SY5nVkhmUvWR+k8yzww/j6MmYVmLShc9IqLr54Lg933R/PJCnoIbI2TreBHH5MNZSzJacSE7GyZs
EuEZUlSlLxHJnOQkwE2o+JYbj1AABydJf7IQp6m3xURlGWJR7wTt+Ix1nWK+jc6xV19S9b12UF3v
3yZSawv4EiUBdHepbbRhmviPx8G8e/ntVEJUAklcusgGI6xf4z6AGQU8LcNnpsf4o9D8qHj2WjTV
wf2JAOLenvFxcFofWw7KFRIG9OmHrAijhimlTfKAbCf8J7wJoF1MWTJokSOj0eGOlKfHwFNRp1Fc
0uJhBajP824gIaYPTCw6b1fp99VO0X3OTwSK619TgUZ8kZSnGZhz41e3i45ZQbeusDxIBAXpQZ2x
PMYtU9NTQRhOp+r+ot+DfDrerOBh4JABYJoOP0rEgEHbNFQuKNwFrKrlwjmlfJBG33CtaIvVgoaU
FNwhvyJZozCsq511j8oCz4ywa6IEXgc8HNLGAPzhXjvjk1a/3K7GR4MxpiGaxdJLfw8400cUAJBG
FDXnFY4rw6+BHuDjE3TtynnRQNZDKqz9GzpUoGHsFSG5LnywIYTlwg4dZQgSYHlNV5Y05Ebv03HN
bP+gGJxu7wPdh+0yYce1M8oL2grtj/6K5edT96/X3OlF3nVHczuJvAr+NDJubPYZrk/r7Ki+6q/4
7s7IOi2/4C4c6OCqiA0hntFWzVD9GyN27hbJ00+Ww7bj63/+uzagHlZ+wLGgiLquMFxrZVaOgvrD
B9/FEJv9nbJbygawBlYMeHm7XAXtsXyjOkUJDtB1FWJ7f8i+yL6nkwPAGEbaK/tNAuM89YpjfUZl
dU/HNH3Nsx3VYXjUpHqiPM+o3QUsSTIDuoUVvnjWWp3JemnGhwsSdzjBuXDsqCgVlZv9yjK1dYJr
+CZwqmu0NpTnznFtx1PloHgFkERxXz7A2RnsIH/jLfp6o0XDN7kEcgyLQ13AayG6EIrE6ZWet7mb
6V7qAosEMdBZ3qbU6zbQ6yg2G7RgCIbOFJi1t9s+xi6ugLipRLzaner46HO+KjW9/ftzma8piaHD
c/dIXaYH9RN0QOZ2lw+8XnawcDKIVINF53aQ/bI9rG6n2tcQv1jM/br5zD4B9pDnkIyQFuk3dwCm
0Sw+dQeqTzSk6U3bZy6IEaQ0Q3Gu8BEOoKZMVxhAUaz7bOjIizyZhN4Id8B+OIuXpEG7rNEXAGMO
8ahy+xpS7KS4UxsyE01xDbcfsv2+CkUNhUgBXAyEE2p+DlIWBErIwNBqhOBkhTDuJrqvSE8/QOy4
CXrHlC9o5voSPqWqZyciVqOXwewjVy3P9kU5jiXBEwC2ihh0h3HQMyyLYQslXrtqVMshwKc7+Vf+
fKhrWfjLbG7PTK3H472DytTv74vLlRuaj64wkCro4UyQEoAAWKVvTitqI7wb9qqfePQtP+zO5Hzg
xmlREEnRHfmdF4GNaWT4qOq5ZyuE0Fm/KsMZsUcFvFEwgNuaNpLL8dWzKr7JTWmNiJpedaF2Eb/d
QGkN1NTRxVqLkOlPdXi47aEocQSQshbpGRWkxLloJHFf8vl+4J0TxaXeo4HXUejvI0E+7CtzT5gl
D+IABMdAXAR3tO+23E9mBDA//8VFQEN2MENGPJvXHAbAFBxjPeJXDeRhy1qm/dYtFwkNBzPkES/T
Vv0sj8oTHTvaEqhT0KIQJRfFZz0g5mGKiSkKTKD20Dt9gupC14pqwL1mMZGBXnl9ih95LZbTDCdo
Du3xHwICi36g6NO8V8cOG6QvWE357LesDVj8l7zjUPFu0DyoRadxOOtHXfsEWAj3x/qHkoL9XM6H
UXmnVz9fGInaeUntXTm8W/fDSFs1dWGd29m5gi+rBwm6gjoKTpixHCmh3QkNiMW/tfn1TU/W9FVv
wMlorEmBrsGH47jsV8rD/tZ5QOU+/5mBOkrSKgYl6EoplYW3cQL/gGnIgmCJzjoFaKcUjfeQElca
aX4mUFladqUTldglvlL1f8S/SnaqjUOKM7F+JSR99Fi6Mb0sh3WIlIC50aYn0z7fbtsCsYEbkeCx
wLoBtJe9In4JmfxseR83D/xUsgPQIzSvU4NucJiwIXcWztBoUyFkZ3kPsrYHsUt1ic0jEckMocMR
F6/efSkLaG8M9BuZL8vlYXuauX5QDaauEQ+YWht71X5KsoN+63EF3UpxmImaMtLdbkd5vd5QYqZY
Qa+mgrTMV7Xkp2ezSKannMqzftXSrdoKL1x+n8YxWQb16tSNmR4SbF5lfOqE3S3rOFnSNQdPkruL
gT5DDRxjl1id+2BaNQ8C889MuRjyW8OvWtUlZ3Ytyb9HjNoLxoHK12Pdd9dGD5eUWlYcTb2rV+E8
v5jDaaEcaJ2K4pyhJZC9DBOpCfhZENm4NACQaUiLXnXch7HTQT1fCw0pNIyDnZ+HJLSTmJIw2SOu
spip7In45gbjmYDJ4yAPWexrzbfv/q0O6+xAB9kyXq3hOKnbXlojMNP/g7+ArNFeZDkjXWzUT9lw
qbJm/d+hSWTSh/SitR42R+CgLEiJMEWtr9ka8Ybn42QBuQqqBY/HcUq/6ZMBmVxwSzB89FfK/il+
taghE0UhyVCCTaEcCQKGPgHUpOFHv2jOiwXi2OrQ2YFqQQWLJ8C6WMvE0SkCSSyYbMvz1XnE094Y
Q8pTqU0jYdyXY1gP7ypeDheWRLu8VZW5zuOrzX2MRCE+a0VDkWwr9Xj4CLjTCLEbdDFWj42IiE+5
fk1UfwKh8XH38+f2/s86tdTiKG4zsx4EEzbeIyxSVAiys22d2SZ5abt5zZOfx/iUfqj6EZQg2zBs
F+lpSD02HmozXzd6PtFo+MrtaAiIK1WE+TRUZzi2NIIhlFIs7Dx5s1TiRItf1Av4vvsX/Hj6b80W
+iIyOXAGYa+edXkPj9RZDg1m4Qf5mV5q/ymDsbl5gjOO1oQTwrF7SnYV3eI3XBjpZfSKZ/Hk2mdk
zl2sOln79MFojQZyvpEApizR2H51eM/RBiHSaxmc17zfz/djDwq0tTwOdXPZcxZUhCCl0ICVy4iG
EQcAmZF+RtgjAT8FRbeCKrKr6u25MTcPCNFvyIigCUc2R0qsHjLSjsQTe2W3m8BhAQYtq+dy2sxs
+cSOD9XXYFY9XKguyPhUk1tyhgsj4IBC6UxhM6NXuTISEnkYWezY6r6wzwRJiX4AkaHNQFTWLyXg
O3b9iu7yapJC4rqbtE6zLelaYnkU5jk3G84HCyWL4WQl7zV4Cgj7QDrntfM0pQe5wScYlS58oCPr
qrQhJwrtZNX0Kf7qZ5A3BGz3g0YOi6pUEQH8vOGlVO/q4XC3hIBJ8uaUEQiZlL528Rc0uLwrpC4i
F24dfNXsIZnCI09uIanqvQm4aaCOQOmoopChijxtfCEMotlJrRelj04+giOBYS1/2N2hWsA8Bmy5
t/Glys5ttRPN0ca9WS74SqUKHzV4vmCeOKT8jGZJQrP4UwF+qWL50n4R541FAJoLbFYNmB7VwwXx
gnWHW+4SAWwYl7C/vaoMolHjFogACL5LKHPlbiN5gDNmA6WfldnvYjWYkJjF8ve2AY0K7IxRUp76
MdKBahb+RNhUIWVuw3fDt7qDDQZmt1QFk2jAEFCmRRhvc5PaBW34waRgg4le2E9HsB+AXHX72urq
SvkGjTlg+dwh2wQ1mORGwvPlQqtel58IfgmEoeZzNut6jdMqWi3Vvo9hkllwG7rPcfqIRZsfvGp2
dTCpR/Etuy5WqP7C4dcTWs6llP9ksK3zlzr90Vse+MfMTiU7N8LvC//NCkFhXAODoYRee2YTaOzs
+Q0gjwozhZ46Z8cDBXmdLoMMkTkB6Ze+gO8oRF0wZlaFBs2hyiczmKxd8syEp54wTQFNsfF+1BDw
sLxWP7TlhZisFngC8jkKB22ypktKZpRrrCXE1jQQTCjhGUJFUOMYdXVapu9yvp8spjElA3TNiepC
9Q7qb/h1ot+EAoP4TYuMae5PU6kFraX6LdS3PnmXSW6dgUOp23Wys6404iLEQWOCrlPVvgooEsfD
nLwvA4/ET3AjNvYL7WypvMQ5boi2d1OfRw40DnB23t6lPzrbZ9q4uvmRZqes8WrAebafE4TcG69F
mc4vwdFnAWQKaiXo0HH422gagMx00mASPwc112Cf4KiEiDZGbLxze82qqLI2aRJOUC+a6V+MTs7X
HANQHfa/HPEFgveYqI37BiDwJF4dvHy2tqHgDb9AJTjnH+g9TWNUYfUpFDbNj0f3Uf2ppuTF193c
tzQWa9GiKsd9ZRzp1fEaGtlfba67wacT2BT7Xnvmtkt1iwRfTVhkt6+cVVa6HXsUzIEH4qtRu5QK
1S8rDRgPcphOj0btMx0jLksaz4O9a+vdAkjC2owGURL6O8qF5ihEiDnQ592tp7j7mk9nazzHpgXt
Bfhr/IvQK0UnHGjM5duKsZh+F+EUNtwQbsABZW5ze5epXCyTIK1Es/OUTlRutxUiLHAg2bpuLvc4
QaKAboIsdZ35Wj3RbWS0aasoXF6DNIPEs5hvJZHyXuNU6hKE7ODdYvud0DqUh9PU0LCkblWiJdJL
KgbroNkNvNBHgJ3xb9ddi+W74JXm8UefXkp8a/itu3OuObZFBLRh0oOJJgco2HATUOfWh3x7Nwjp
4KiKiCrbKjR2Hj0Za5jcQycJaRHP5p5R+xO68Ybn29fy6aDyF2g/tA4y7+Y8PcZwuiN+UofUZGv8
2qf1rQozP152xvg+Cc3y6qg62DWtNdVXah8hF0Sq+ZVHWW/Mr7E4T0lY1SFlARVJPTwO1uriXnEJ
BlHp+ObXlSb9dS3THfwsSNOBSg3AeOlTV8olP595Veogqw4Xa+LN2drE0IDV0K0RpBR6Ue82HSev
AEyNASpKlQNJWlBsl18CjcmjUalMQpKLCQce2Dh2GpwFZkNZ+ybdHz2jAF6+YebNPAkrOiQpK7CI
yJlTctv2JCOR8W+O5NEvyj3uSMThnHs/OrIOJscSNXaXajlFDpR81lSy79ITsWjqEXuyKxR+D+5d
Lc5KEs6rzdBJq01CWeR3zj4VxGygDdvu0j5r7bMCzSu+sh1RUxn0wwhhTBlDWpMaQW2xUenO0SsB
jlVu6ZZRIQLogfU3Hrag5R8YONYIv9Hej0gyZHRs8aECWzl+myU79DFtP1savdB4WP2p+zDJRKiO
GSzb04PcIT0ABZlTAHok3+HECQ8ayiYsBqbPlSDajYSewSwmcbQOKedOm7n8R+GSss7wM+wp+PQV
Ur27jL2nInuWVS8/ayM2hC9TfaGwuhCoVeVZymkv4j8a1GdKOj5ykmF1XUjoc49aV4u8Z400ah3k
H6BMn7ur+FHxubA5+F88O0cjfDwWLh+++CNeRoh5it+jMMpXynPuFS6F1dzrrhR6PeAfvrEGnL9W
+VO5mETyS6n3/8cjEILtKvVdWprd06IheV7t7lEcCR8z8XfGZ+Lf92jZtMI3wQqMTYGcbSX+7LQ/
2foiavhQkDw3Nipy9k5Am/ST9iaqKxeFaxD3mPmojVLmEkwzwVb7XwCX0p4QX21xBeGsp1T+84DS
5/W3YIFZ8ULxVrylMAKM0V+PISgWb3Fk7ZdAwTDPwO0Z/XwGJGPK1QwWLt28NhBJH8EAFhtqIYGx
Hj4dyozi0qdfI+Byd8mhiGjVoeuPuLsAmDwOQtQf2M62OzZ+cyIg5BsH1YX54ysczSfOv+y9QXCU
cqUH0KOhzdxH1BQYImRYuHOK8ZsqopuDJwh25yF6hYzK4um+ioo8IibohN0PeUQYPW6EdH8e3YIC
2bF2V0YpiEwGCAXcqD63AaK9vnMEwRDlUYpumfCZgI4XUWQSwg6I8XLuIIAn5GBH/v5/9gCMw1Cg
QViu8Km+YcnwMzebG8elmAo8Ear6PQ2zcDx2p5pioyeul2KAP700J92n71xFHPIyT1H8yaIUH0Ye
Pg6/UKLD3hfeC5SOTyRra5KDDU0k6Mq0TwMtaCIxXJpHhMvjbnkU84YwJOLmRMRLNucrLgB0wgQ0
dt6ELjF8QjwPxHOb2VyZBkzmGRViCFlsB8wKIaRPjx1p6ATABbNngQXJ/zlEuEcKmv7Mr3PcYhGG
wsJGrJ4WHCMroGGeg0DheVeRma8LLB0HeNfSSxwM+BnGWBJUEWYgBjOsYBhkt77oux4p6tbPIzpR
5gaWN88EWb5If8U9PigxtIC6I6Q8IjFj4eufB2q0BarfhCN4O1iIVYu/kWmJoOaMId4Q7NMkhrtb
YMLEB6v4ULZIeVJsQawa2X6YXlc8AhlOVilTkIeH+m2B7UBKcfhvwkHlYDdAjjVELvfC+obewCgh
k4LCiOwBZma6kO5taua+0P0mWUCpcAaha75JbA3On48CXw1QcNj1v/FXAu30g5n2MUyr5qrv2Bs8
CFUsa2F6IPYImqZ/+waFH/YIcGssTORQ/9aXkLyT8QBybp/qZvxNIjx5OPpcUCBRDEFe5XtCLQ92
JBJ6oAYhp6NaJKa6HegUc+vIehPUCvHV+VdHla+EWQ9D3aPh5EGoh4AYDvyAWBu8E3/YRmkRjhsi
DiJTHgtbI8rd6NsLqeo5BCjFNYsdQLBXcTjhvUtGQbzwLXg83QJZcOTqSP3lZX3E97i0NpJfYOaY
6G3pXEx80IP6bxzL6IHin/B+EfcAN+hPNdB3IrH/smehUFWyfM1farz1jv7shosT98dr4oIihiDn
okvkX4QAjMxneYTurb7pPhGzRbjN3IihsL7/Xl8MBDNEzBENqakBb2e0llw5QzWxlPZwbqqDGCMx
fsQ2RBrk4eKqb4EQKXzwu2IQIQHsZGThKKEc/0bev1+az5ppK74mXiDl/+JW6D/9PR1cMdiDfYMf
F89HXIwwBkKHUdjKCCs1O3hwU4iO/XLVO+5SCEqgdUh+j+/K7RMLknuQkDHjKmWjByTED+UPYUxw
+9SYieID9jkbmMRPsLbQUERUkRYQLpkMiphAvDVfpbbITjEjg/MnqShWy4buhfD1EE464oUQbBcs
Zj7QYBHLjAQINwNUkuFc/U1ysfKEv4H4AfEBfIlInxYLgJd/QpEn2cV0IYVzTCREntJdgpsR+kbI
GElYkvxZSv29m4MmiLhoivoHobzDd/icqUZJgivsWV9/13zbi1cTVGNegbg8RBtSXLMwlaGowkAI
VnaBJhBKSujsNLyeEHpqkIMS9nJCFYl9n885ugoB2hJKMoKULcxXhCMZ+yXIZ7H1w7n4/8vkZixZ
AKQKlubie4CRmf6IzP+RucXtMogsQ+uI+wmPugYrT279N2mZN/3nsKM6Vazv6Hregmo1uTaCIGJS
2UyNlrndRiaPHOQDBwLTAgVK7i7+VT8oFaIOA89czAN6V8LT5/aJasu/hvoTfAgGSujPoHcl7I0E
9JuB+//x8SiMf39kdYxLhKo9T+ufGGUxYrw+up530dIyjunf3BDrX1y+2FXEzfyNuHhqfzJUQM5l
9DzFR8oexMSC17v5e6xA7jdCRelvKgWzc6IUFf9S0ERSiMqJkOEH4e3Q9gv+HtssFFfFgsXCCB7e
36ZB8fWxM2f2DDaDKA7ZRgZUSMU6ElKmQndD3ThHMcQlGk//XyXXydHLiuecf+yQNRYLD0+zAPTN
ZQwKoPQGahm5/3SLUFSJ7hvHt3yxQsXbqJsb2l2Fa1HqZEkwVcXdCOlQGdVTbpD2ZP+3GXGr4k3F
JKxYCswgnscs3lzseSaPVLyieIwowjRscSabjC6Y7/iMcVXk8lx3zfiKc6OG/ZawL4lLBShzQJ32
757Efl7vaI7d+ZK6GZTWS6etchS6VnKAPtrf4hSLRkwF8Xf7naB2lTM+bIQR1M3I8AHt/j1F0s/q
0EbDDkYiX+EfNbJ3iBBuxP3HB6G7w1zbUfoQLm9COEvcn3DwUTdIqKKwyEwsd8ubuEbxs4DbGRmu
G8A4W6G6wbSLbURsR0RAokAKNoSR43Z5vnyJ6TVu6m+NAbt9ysHtByim949Kwo7t5++H64h1Iq4t
Dg2WBputL2R/HF9zxb3Inlgysjce6OKd6OxcNBdVR6IbIRhIBwi5PtRkxaCaDKY4VmDwiJEWY/m3
84n9QgrVj25jCbEj5n+PcJvD3iLsjjR2i5yJIB5ezFsJeRl0dJF+KdChwfyZNxdrVky+x26JWpRz
HuH/B7eBclCGebSQM+iC+wY43Sk/otYT3s3TtNXCJiixQ2/OnShfuBY9wmsGtgEaeuIud2APcL9R
zF/j421I7kwAsx7ZyhLY18ljXbqokEIX88xKHNPNiupfee2nQMKp52pJW83xFbAbxwV4VEgl6CaH
qHY2oP4LiM1r3VsiJaFgFjUbze0rL9eE0OgXnCBYRn5O0fMKioDoElWAysvQXny/lcgl7jpqGNna
BPDut5IrT0/VB/zeZrw4+nrZTXcXUuL4M1P3/o+k89pSFtui8Asdx5Ag4C1RwYgJvWFoGVBUECU+
/fl2/6O6q6urjAh7rzXXDJssd8fQOLC0dhIs8gucFM3Ur2I3lrDOydgh6S0m+N20M2Nbg0Jb2Dbd
QVJN/WWpIJhOf4vUFUnH78wA4U5oCl6rcGRxiyQFHkLjuD7+8JMEnB1QvbVH7TpAwV+hrYo9gxuI
2d77O/3OpDKS0BmhLVefvlpiMN0E/bf3auwo2yqQhbFoOurG+KlAKsORBuhshkyskGZYG7wZDJn1
jRMrjxkJmUg5pqovRQNwrWoyiHB/Bk9pNrH3HRpCS5wD2XbW9NA6OoVhxD1uS+6k+Vn4lfAD6DHI
ZFnAJDFGMCRNGe8aKUso6x2SLWwdhN8+gxdbx0AQrFqjz8dbeGjiVyf9tekOtVZG6LJ4kBZwgQuN
a2a4qnDe/E4keaLGTpOva6vTYhOJL67l0UAfDU2bV8Qy2Nl3AqgcZLmaV2tBeiyvyh+ZCDaXMguU
xxi9iaob6g/cLDOC+oSqgu84JEvQQTWEwKWnq04+SdZxtmDw8SAsFCyXmRq+1XRhN0f1KuwVvyF3
KyKtBVr2evK5otXFZ8qHHFANyQRRo+oFoOoOcUvVjzrtXPY5vf96yK7BqZIb9GQSbmt/sC54k7iX
faCasEw9vd6PXN0GycLdJkpMcBGGNnG5uFAOlgVbQFg24PMgx7A9EINgWJWh5IOSph7wv9dRj+L6
XQTx7wpTgM1bj0c4orKF5uW0LN3BOdcmOBSXS2Us1EtYND+4oBzca5TzMFlQkmBIJ1wT6zSSsIVh
JgA9psIk14X+wqA7XfaRM/CEt31TMUSGm2VAWcfDOYeMAWWXqXVn5/c/gLjBoiunuGkVQcm0w8xO
ENti6ydhH2MMfOk9qSRXLt2EnIUBsQKf3aBaAzfr37mukqnhvuozM7E73uiQgBLUtpCZVgzpIR0I
tx2mLni4oERrcwY+R/qzbNJ9aQ8t+T5fQo+EnEb7quDrT32DAqJD/sFDMUZM79A27dqsKkcLiSX+
zWIrr8idxtUPw2rGfBXFwps3+CEKB2shlL0gxjmsD3BSk9oIHTH5yxg+ASHThNFmKKPvULdSBlOg
40YodyebZ+I1NG9RPiW3CxDO51SWCw7jbkBU9Q6MCZ8b3QF9JVYKLvbHIw8nDkk6Ao3lD0g4AGep
Nhk2KqItxRkHmohELnYvtVjNF9flUoqvsBEIAGz/a9pHjJJhfD7sOBxUY1DZTJ0/vcH+6T0ewZmR
d/3xrskGPsFyaZCDABpr3xgY8+qWaIWGD2f4IxuER+FZuVXOG1ZUejzMgtC8PafnkVZdSAx/aMGj
17N/t0tL5ur7A0smt268/3e9fDB2S1JIsT9nKEo2vPmVOxOzilsgRvjhglhVpo6VxpMgVYkNvWKS
gx4IpkqC10Px+KHn9HufTZGCir3VZdpOrk9vWJROmZIkhHYnK8jY0Ay8HBAzgfRWwMkydr/FC9tH
5REz2NzeXTpRub58dTjAOaVvDCfoRqKz0YV9SAP9dA2zIFmCOMc83B1QNLUZTccFqYlZY/1YgfAn
Su0zgG4fjmKsvNiu/GT5fp3yNGAKezyD2P1qw/v+gv6OpBz15aUrA5KxPAL5H3iEMvRE72EwI0od
+SRmm7MbrmMFBdUIbgwRKxB005XEm8hp2OGAiPcC7faz2mqvafBVj9yMNeOdhcXl1mc/0SHI+p/E
JBGIv7/NLQfkLJDfH2FbcCzBkNlcPzzdLR8H2ZypuSTQxfd01VCm3H8rOLyJeX10XmsGQKzvjYQi
4UedDKJeZZ35cAgm61ncffl2AtjLZASZgP935Dggr9S52gyxxfYzh5g8YMKOcQiZqrVdheWue9gG
0kJ8/yLtBIipjRhe4Q1gOLAnoAToRGRlYu7RB+qHBZjgSkPb1C0Zomp06bvghpfJ84D4TvfbHYOE
4Y3wJTQ75Yezyl5KzboCl2EAoh9KuoB2V0KyQIAZ5+gPNj9eX16P30/24mTEIIz4wqIfdd3X8kvd
B1V+qUeZqfiwxEIJy3PmFTXL8gSQF9Lzu08YBFv9Y17njnIXKcf5hsQA77XCDillwX4cX7KpIGuU
zA6iISwMr4941vlO7gbMG5R8EVNdGGpWoO5Udcxchrl0P3ekcnwD0Z2mwgYGBu+rm6A1fZjiQ6za
ZTeV0Hz68JmN76hCsbHIBH9UQKgtgmgzn2loTWL/ttZYraqZsklMS9cYIkNOWD6Y1SSmNB1wuoW3
2HyaR/R5ZlZBNBxxLHT/dS5ubk1MlhkXUw45mwNDIyxNInD798tGnu5/yOCMbbidhMyMXneLWSpI
eAqYPy5dZu0u7GR2PDM/6occ4cWm5FF65nswjSfD919N2gMcMATfVrGFAKt4rM8PyxhDeEXQYKnn
zpej2+INdp8x6VY5MrbE1VKuMrtAtGX1lpiXjPGakPBvj4P185Sw1rMGLgAK/xQi6dcsM4+WNciU
V8OD1OE582wciHhoNvgMIE2VwDc9tFyDSb14wBHApI/WRRzr4hDkS5ZxtMvOFqTVDZCUMX4trCtp
c3/AEh0+pTAKcOrEYVeyyeOAT1r7B5xLyE5qqL7YWQobAKy/1RTvrhLPoK9ojT4YsTBjLhimekkb
SXvO99iCtCJZs4pt2Pmuua5xLNAnD6pwUrlym/MjAwv9epyOMRP6n038BSs9tiR7ro4h4yAXb1VH
KUStpBjjaURsSob8HQlJX7AbfMy4fpOfPZ/SYHTufQYroXntGTqfEy/PjjLsU32S4rBKl9mNqqF/
rjNE/csl0noof8q0hpwZWw2zum7y2wQMkVi0RErgWVmwfGP0nkO/pGYBlkwmMKCl37Y6/KBxJYTW
G/jhhpQjn14wErE3vAlSTRw4ZucHcstV2W6bBOsUQQRqEr/K3d+GcR5rZzWYiWEXHUMiViweTsV5
HcuSoNvz7HtgWsgx6YpYNLvlWpmnCBpULBBMn40VIl8BVQa1cD8q77bhprb2JWqatGOhVAXDFs5K
YLuoN7FUomZQoc0Oatgo+irB84a4OXjxb0yjvPdgxmqUgEdRCjHLwHHALEz/O/7IZmPt6z99k3w8
zQa35eqPmMrPX4wiyACHHAJDXPfvLaMlCwAZGSuVFYZmmn9rrukPdW+qOLmMPXOJzUgY/zWO46t/
r6f76pnhxSCJjF6QwsmTZrdsjQ+FwQcNH8ysJ4+Z/vC/dml33/C2nvyuT9gWSIqusjHuLD2xlG5E
dc7EB9sVJioL1GT1uq6s5vAsJkwV+lGMl4X72r8oCICzkmqc7T6BEOJDnVr0GRo8oMxjrCtUIhQb
yP3g+xOfyIJwr8Xwx5dPcAcYEMLQzSQ/h0iDBeX6Eb3f0+4kI7nYJNZggne+sdRRHBEW4XTkjNjZ
UQHpKVwMdnRhpVZjkSKZ6gcdN9ZNIiGIdSq3YFMP9ksY18I93liSLjAcU0nTbO0iK/I/31D/Wcra
3rBP1OOcjDWRv0c+CjIH6/XBJR4mCFprOJV4Lxqt84sGJub1xhWrIqwqgDgEIZVdQn6Ze7jdoOBI
KES+JQu7gUUxOM2b1x9kW/LUIC2jgzrjgkXGE6Wbw6D+ebnypG3wvvRh+AtjjIQIGEibBKft2ZiP
AGtoFQc23/tBa6ZzQzpBJBAXcE9s6B3Ikv1a7yf7FPjG6cGomTCYezqMFp1kJlmjvWbABWEB/M1Y
4TQZ3wKAIp+NH6GteMzypIszf7go5z1WJjwNzAzOEl3SpIN1RY/up2vGl8xtF8ipexo5eNWSU0CI
jrar9gSZdZyu03H+dtA8DLYPWmlGOphlLPNDi8xVaB9077P4zh8+HDp40r/DtzTLRQVRmFwWYUmJ
OzVSsjO83YVgC/1OyWKoj/BFwr+iApADTMC4/7HW4lWajismRekERWoPBmMHQQUaXdTY+boZjiAT
QanwK5l2WfnTllGH1X/+G3WucaBH4PqzGT4Tif3cqEGZCoUMSLIAvchmOL577k823yg86+3XS/Y/
YxSnu9dnO4w5ZkHazRmnvCiikc14GK10mNnBq5IP2DUOm9lA93IbkCSEu4mqXMTF3k9IF1F6/NXk
Nr5s/HBUAtT2jHPLE6YJNeWcJ8LHOJsIZ9BR2oylOZx6JYfsklFHn+iLuj25RAyTgBKtxs22BtF2
yQTRiaf+GbiiteNk1yqUI36zG+h4MhE9OCcpoXNzzg9pi0r5kTsGZbBs3Q/v02D5Wt/3XWfxUX0Y
JB7hAMzGyoGd7+Y8VvqpvsBKUqYDpw9jH3Miomq0cdvOdM2Gl1PqY4nNjxwP6EeYYb0dRPMo5hD4
9fVR1s2QlKjwhY+f/WdO6cAi+45D6YElBT5j1lMKfAXixxBIZKIscM5gES0OBron+IQ0Bo/my9oK
Y51ZUG//9sp0TfXMWS9G/clIUGBeS/k02RYUrzV9pg0dBRZOXyV9Fzsi9No7OC6v3Hybxkph2LFF
9Cm0X/Aav04taMB23jnC+mcxeHsfPKJcTd3eMEaR7JlP43nm4EL7Vlrn3s4GyzRx7upEkae3hXDV
ICb7O6of4Q/Zj2JZO954C7zw84y/odc+XfiTCWl36zjSfWQwXJc6VGjwwai/Ju8mgOlbkieEYgAa
J003nuf0xMkkQStDLEkyb+ZougUHDY8sHJVAL4q/zOkFmYhdi/DQx9YV2gdWfS8rKI8GCkZ2lCTs
YwmBoQ4TwoeCszoyaufJWfoZB/x2B/kYzUZrc4gFi4DMKyjw6szAhRJ2BtyjfogTE8TvxP9dIIE8
D/Q5UK2GC/wZEDPh8KpZFfEVgFoniBQEO76x++iscnLfQ5AHmREUd+T+H9SJLU0hv4QrO06wXocd
scDyjyDYDWp8sfjQ8GA8HTJaAAaapGFcMI0brjByfw38SqPqAz/BWO3z8NXB0pDnPEbOWk7szfm/
JVaZD9lQFNRXyNRGED95G8mhYu7oassXQJ4Hkt2JwJmfC/fjcltdWV3RIazRUZDriMVoPFxBnHzx
AWEMSgmhUNvhf9KXPJZ4HIcei2asiwnsCGN2BAeyzRVnjFnpjD8UnFw7fg+FMpeNMkqQ/xApaGrz
kiCWBVKpFytvZ2YwOi3VLt33SBu/qQ3punbqOuxw04R8eDdF8W8m11oxwTbjM8I0/lGx58T4v0bS
1BE5B1wUKiHNOMVZihtZ8bRvY9pjCclifBLWo4bdT4KesYi+yaGWdka5gude10hbpriMwDYqWv83
nMCugQwlj5CJAeZYCABRKa2pocjgsosty4FG7aAxq4sGGGGm0PhGoiQppUWGaxc8PGoIr98s8Ch0
VgRL14Fqf/+eJxWj2ofzLt3+Knea5acUerx6EitWU1NqJLodf2yFfuxzTULydzBmNJOjIU0kJAbA
K7X1pEXWnP44i/rFqLY/+NyXe7SbDHwuwDSlnY8ybfJJHYTJNzKfIFNoq0eBIbOhYML92Enoyhqv
v9AtquJ8FCszufYlw8XLOnvNWbDiSTVa6AzP07Mam50FDwZJV85uDTGC8kiZNshMQHldbGUWsO3L
8euPN+zSGxi2TLnhYkBsg/U6b41h/92+R9BhR515t/Z9tzzTMLMQacAqYyxoodD9x3hAYHAACDBo
5ClL6eZgSToAbPx1XLuD1nQ+8zr4eQrw0byZJssWqhbruuZyRYlFS7Uq2LqLnzX6rkQDxNbvGIEh
yNGOrFJUu8i9oFXCvsDQ6KyJbvp3wW6k/jiteXNbcwlEqJoSsRc74oKdZtp4kvMdk0uDhEJId80U
vbdfTXN/VTRjiTZ812Bc7r0Pr48/JL6Gqpy1g6Rhxnn2FduRBR2b4RAWzHm0wykG2hSqMnzbfsGV
adnaJkmh9snhIS79syKh1nl7NU+6Ix4Sv4kRKx+WH5enV0PFp1Zd3Afw/+wHCP30TmuWeoaIk7Cx
W3ks4UPv7lQNUGctQng3v01hpX8PXP2869t7TPGD4PG+o2SDFALxKwHvFsUYFAfc42S4195nfdfO
2YJdAR7T6e19sSSCPRHcolc5osXj8WRHwRpe2ICWu3s6pym4uUgbSG3YIX9lJcvcRz2CNKqq8zi8
wmyEtqDaiJ32A+yQLJB13PyWL/gnuwxSKjmDBzx3iC0iF2HoD226nUzd+F+0l7wpLmvZRX8x2NOj
LN8HSmUIAit9fxWiVxeMirhgTBMwJXkzpB9cMTnO59DQct8HNVMF6wIxEJq7Q01sDsTct8/KKj9d
/eUnggsxhAVofU8c0hZ2igveuspyv2iczwrED1g1nt1dJLStucL3Ajk6OhtGKj604BOMBW6CKQA0
dpKmcqRuCb0BC5P1+4MSzv7NJ89UNd3BbT+39JlutkPTwTX+3ADzQXgwMw5lgFInXdGU3t3rw2Pn
74cZidxD9EMe4nXky1aGo2S9xvttAFA4pthhMo2G7QZ/z3Mp7h0GgsANQGEIDSQL3e/dZQtgLirc
DO8Um4DGlHLPC0/IOyOUz/qklk3GEFMxfCZnCX4IqcepRG0FhthyXSaOPBriTI7mBsbMd4QHu7Km
aXmg9R+hKAJceiC3nPJ4r3YkoS9OCBtey9MH9Q8hAm7p9xkGA0C9vaeQ0iUb4OID9DbETTDBWhti
kv1dlKse3GD7G5AcMur+cIfxn8lfYdtfB59RzMW0V5C3i5Y1cc5hQymtjcj+E5gWxKwX6YUA8sKX
6oYfqFvNOAkRm3+mRgTHSHEM9g+tdbvN/279ejg0iqRiOdfsoaVbBt8NG5N7CwIwW9O/f+8WHq3/
/YUJjvULKGhx1r9P812PDcPqOamXwjdSGxtP+QAD6hk0/JOIoRHMAq7qoXDepD0C14OcQ/bcRHzd
t8BRTuM2xIeWTkXC328CXDe+BbdAhh9TLrm+bEGoujHYcajo+Gr5klzxvWMi+e9fMZX899VMMF2d
/buFuFXs3dHCeeJHiWmi5DZ2Nqsmjf2aZbMGqzvDb2yRH0piJt/xsjPFf11UBfygmxT6dmFLcxwu
pjUtHj0pj9luBeXrvxFqPi75H/H4YnZeH28jnpD0zm0WKu5v3XcwPnZUS9vS5zF/Uy3AIKaKuEC7
WIPz/cHXE8oBMBcIuHnpORfpRCSGxRTXRn9nsWWzXQDwMaH7moe54QMrmJJNowqfgcPg1hzDYkIf
Qi9TYWFkJe9lzQdC1YVjUec3YxSTZJR8n94dZ3gf2itAL0O9LHzk9kukWSgj5dQNPBI5gcktShA+
54bdHh4p58AONan1g/FGcwDHT931R9pJDlIbUNrC58ek7uHfArfSpwc8Dm0dBqnFzsr92vHPYqmE
xgThbYUbJoYS+l7QJAWYD1Tl/iNACsYlcdtspPn2cWxas3Vx3XZLe7e4VJihQE20hnwtLvjZcKxQ
1FliQEvyIp9o7JNVaol/GQcF9XRA2mDq6AHDXAa6Gr8/DdyveaIKcm5LILANI91NvsqWb0zvqxVh
ICKl2Z2nzmk9x6TJLZd3c85P88Q6zSvYRYIWJ2bin1Cch2I4HXvit52N/tFWeXKRoYhQlc8YrM2E
APHfx9aZl8vlb/cnriYSqC0cDqwLpkvWjcPM9czhfvGOxB9SLsHL01yAYfClmbx18Tk0fPjiZsxc
OBXE50MetHlSnRPFgQkOw1eJ6f2/L+BvbNHFqSxO7dpBTG7/Y3FUJPrlE6IB/jvVIRhzOybXAb0l
8kNssmxxthN35+CZz7n+7xoQ14EIwfvZ3V/likv244BlkREOWTBCB0zAn/CBxzDNwgjcomGynmPj
P9ZW7NVceP+u198Y6tuRNT/MF8hlw/ei4Pp4LqaC0FXh2ltNxE/F+DX7Qdgg2BhGhKDDxFNjOpgb
fDemCqQMZf77Uw/q4R1Ba5BH1Pz9Jeg5smkEwgpBP1vW/mLc+xNkib713QoynjgWYgn4tzaAJytN
gHUhcBHhljGrgOG91+JQRa0VZOb09LVO+JiYt2DgzuenExk+l4RPlmEox3mtjNbrrzUfM/z572N9
mjvE8vaEFplPDp0eNaNBO5mz2CIuM49ss/jOaiBa/74E7VO2NaisPS+GpPqctbbuD689T/crhz1q
3TjFVpS94kuGKam6T0iirU0F50qEtTfcqhEnj/9ZFis9KObJnyBPKPbbfrjilMKZBt+C5wmLhDE9
AIu0MVb3/xZrvk8xpDfH4sSiHOXrxALogQ6S0TZmVNT6MvSn4Uhwh/oeUnWIKtqydIwlbQJhrLBa
WCPhGDnJorHFFzZ9rMj4hzLOF+v1PXiFhJAMoA7iOH9MNrEzsBMU+C2RPo/JYEX69VYmXuJ2hKwD
cl0pVrrlqWnDcrjCcP4tfZ4syu0rBOwYrm5H5hXL8op6bsKv2Gfxd2eB7eP3bD2iPCr9LQCbNrth
Gx2Ap6izEUHZgUxEjFXdsQe2t/iHkkfsidWcsXe3KspRm3skduekGgwdHfqnYWF+CVUBTg+W95ix
PKna4EGAmwq3nZq6eNShFBWW/zLUa9xidgzcQUDCPv4vZnu+Q/4Zv4aEFRAAyR3szHvMP5s+hBSL
GKkXiMQzkA2gEIbZNu4rs2Z0f7pqYedPnzaI/IsIdOHOwrf9rlvM3Csz4WQ8Y1OV7gvNlLZG9A5n
fT63tQZ+gA+pA2Zwh+Ze20nP6SsWRuao9IibZ7jEMOTG23D5QdKtD/AMIA1zBM4XTiMgucW/sJsL
3kz6LAFVCdW1EiblVskxFbONv4EnfnLxOKFMsTSuePv0Gn3YhCrqIisNeGEEAr/MQSgJg6qaAvzc
w6JmoU36K1JxSDoaTu+Zye0tg4by/LwCO5DrQ2BRan3w8MWYCdvGZtLrW2GFtgrrBAxrMDmm+AXf
8Wn9+rjP0gVPf7DlK3YYzabtrW9nCVoHNWKfWkQeSyGfUW32nARXIV4hphUfZAvsp8oupgubI2fD
lF8wQ0AQmJdsob8pETxB7JyJQYHrcuyd+JQ/Hh4t9iCUzwaf018WfaMsUlffv2SHDR7n2Vk+v0/t
Pl7/dgkpVs1pnS71XT4vVvJGuyAzhDoE7Ug+PqIUZuPoO4NIxRBnVqzhUcEbky2OsCsKknzNqc1+
ch8Rx3O3xAbzmrFAX5/jAWSMuTR+wfZaE18L/y37WAmsDZMY84iIF6hl2RFFIoV3X6VJmaZgv1jV
kIxoXMDYe4WjcwaA9rK+SaeOqbZk1Vw7yfx1kOHqvRdco1tFZjA2VTMsrgmGYbRJKtjQhRZ1P6QX
jnBJJY7E+VD+xRQB8Eewsrod5Z/3geFDb55YKbL6HmaSeHla8ddude/X974NrCI75SPMLbxYetvk
CzVxJPe4YoIYVY6wX+eMMh8x03GcI603VBzV7f/1h1iu4c6AkQG6KiQ1bj304uFmiDDi7em9xUeZ
vI+9FwwFxIduQyoj1SYgAjTtaxsRn7FmPooH24XLFxQeEWtCwY5VXt2z73pwe4scgr8XGMv9danJ
wEixah+KZei5L7lSU5MMMysPcjFRHbOM2ri7jmVy1tLJz7kjGmMg4fQu+qYAEyOUQjHXGGLD5sSF
BFL0UiaUNAGLa5esbmlYYGyLIfN3lp/zBcS2CI4hocM0gpIYWEFIxmIDF1MbUTN3kP4ArFuktesu
St/eIKo9hWS6O6NMfYnHmIPTdDm0yvC3rkmTSMe9KD9TklDfi2CJCvp3TFrZk/m5E49lCBGUYsAE
NTTN8sBP7YbRKnWOChtMPZahHgxPXyx1ERZPMD/H0gVkj0aoGWNxK5/yHNR7pYssR51ITpy+plhq
oVxFg9UwN6vA/S05wBwP5yL82hvYZsx9FwlmpUDwSGapLGBoMI1FvHcFooB1TxnZW+dQ28zXNqd6
YE0mpRlt5bHnD4GMcRal9xjYTKmZ5GPSagT9U73SOcWZYQDmOHcikKP7Gtn0BNAayFS5ZKvhBwYe
Dlj4ozOxS5bdhUaeJfWLlSEMAx4JqxT+WaYnefqLcE0hOBgZN4cdU2xcNCxtCmr6ojiSpzjF4kKK
x8ntmsYic+VHWC+QEwARbT7kjAE8EYdVhNRuIh9YWGvu10+sbKsv0Dv+UGM/ve78TawKSUACxEvU
c3+J1h9eFxpj2iDKtT84wchz+4dGEpOkMnE7pnAH5k7ooLE7bjBF/4NOx5WvEnU50zDUE2oBFBHX
PrbN5iC6B8WqxZ+HaVyDzheM18Qx/csuwGkEepc4cPmJjeMRDi32kcwKMXejbOMD4XdvymmVlRxT
V3p0xlMf50kf6ZP1jil2hu1JaSsxlMm9mh8zNGKDmR4QXRR+w3qGEdXhe+H8b3YIS4/3kEJs/qLd
wAh5KoX9ueQ/tjhDLe6+oqNBtH4TFmDWQ8JDWuLQti05gFyLSGZbsXi2M3hvxT5HEX6+0bLvCQkp
yKzgpICCwERpQjLIy6bY+x4HrooxNwcWKunm5T9clcv0uy/3A4Y9wj+RIMbfAtrdKyQ6EHrnXIN9
4cQ+5DtSUzrquv4Gx0wLAd2K8TMKg96cdWrBXsFC+XhbqVOGBE1Re+1Sn6zAy91hqk9pVljyVD1g
LoZS+YOko1j8+qvv20/qGSTRcR+Y03sptetUjsN+s8UOaqtGcYR7nXhsV0bXHZvFLCPaAQEOGJ1Q
BZr8kK0fIRDP160jTMUw67GpHxYA9156d6lurties7O5pYadcFjw+V833BA0tg1ymtbZ8GLsQKnf
6PfwHLU63WKctySobKzjmTWqlsWs2RYbbcfk+0PDsZMpG88l4wquEqp52czOtyhfgmRXl54dnwww
w035cNHAlit9y0zvvn5vYyBkkxUfHyW/iZgpcB5jWcbndqkEjonyEcfzmJE6M/uNsvnwR9QKNEns
0rmwRwYygRo3aDytgKhgNvvkUk8G/vNYoqxntYc5yXDlP59heXAA7aouCnQJzEsNm2M1zBgmyAZU
GKzhMCqDnZJ3tMH4Y4/fVPx9EZypNw5viHk264J+GVzYVJjyYCHKsBoou9c6JeHdwJ6cDE9BIer4
WbchtDbA4VH7B/bL0CqVTYeRDYsYI+1WH/Fcgt9DoQj6S1aPTHSQA4Q/yAKoTLiGIKttT1Dmuv+y
lgRQw7II+45e8G2quHU9D2JMIvAmTDrxGDNXOgQEyBcvSz/GNICcf7wmkXHFtAtRsngZ2ko/KIce
DrEc+iv/bRe6o2+GED2xYDH/YnfooEafM2gI+/tkR0hJE6JnH5hZpDA7zEw4M4S6z9gsb3suQ2ci
Obf9kKXzTo0OoEWa7P0k3AC52DilcOuD6sH4mfEigwdEz7SjCt6IYhQCIFwj7L9Uy/7kPRuqxOsQ
imQSDzpLTtQNNS0ypTCA2+m90xh6rDs+XAS8GxxmNtA1CP1jrCdiBMzvqd7l4L2YVOXU9QeIWszt
qou2Q+dJublUNkaAnPmSscihHgarR4osXMJqSApk+mzTK9YLpNA4GDspe2xHfnuN2N9SvPAfEjvs
ghiKKCMofoJsOWUJZCGEc/CM4s3vM1Y9GLUxEXZWQ5A1qy5Md/xKkSGzQKhefT1Q9hxgL0Ld3jHy
Yi6PqTda7ezuckoDfHECTwakWJKiTaKDiSAOqtlpcCa6ZS6tMge7ZMDBLVN+SMhkCDVfhywgOWEE
xex4PuRktriOEjzIoFYfh/P2qnIqbrEm6W8ToIbXoTqlF42DH+ohZQfpeyLKsnYIxnnC3g5a+H54
g+7YBj6X4kSnwiZsDk/FXiEpLHHhlTMQ+nofX981WDnzuFlIwwyHYQ8aNMoOn026JEFvpLzM24VS
uqD0wD2KyF4KD1fIO5B5TDGTXYXp8gH//u7zLA2ZrulS2VF00CApJyjIvZBUhOh2ZArtEUy2a0dw
kdsVIw4suE4QfBg0QPFMBjZjcJgG+MjA9Lhx9oafEyO69sQZ9s+vnAWezW8YyZ0FD30J5pUsUCNA
j+/o7XEFo5y/9dD4W3JuUVd1TEa5DweZQ0nq0ufIbdEsAGTBMYMI3rkfVqCYXsG6jQrivz1yj9YI
6WgPZZA8++dq8DaE8EIvxmzDdL0AIMjj6KFqRr74TZITgQ5L2sfO/fTWHWKqCZ2HSNdAiPP73xFQ
LU/hqmcdJh00cqAh7++9VTzan3TC5dwD0y6c7K/c401orAtfzHIISb5ByjDs10I6Np1DLdR4DfrE
3jU9V183jp4zZL037x6bj+NDJE2NB+CV7I6J3a6zr/0G5LhyLT4DY9XNary38K6c1/rok9gwEfER
ZaKAlRlzWookLbNRKvdPlEbMewHbGYtzdfz2FXnuFAOxmxNHZulPWNAYE5nJ+XFuqan37JCp5srb
E/KCkP+JVTMN6i1KFk5vvTS1JdUtow2MztKwo8K5oljpUSMSx4dqCsLKpQxYCrHAGYhIbBaY9JTt
IDQQGUFpQnnEvYYrdabBzBfl1oN1az3A0pChzrS5qCO8EravtWyXE4IJShpi1ktGrswm+zJGeqO7
ML+2VBCaBeZ7GWZfJCEQ0GDJzE9oPzDC1wUzZ4CAmJEw+hB6+XW3uJ2oxO7XEhwfjjn6sXWxeN9s
aiPio2a0o9PeqVnFXrodEvGtLLLT8Czc9UTw+mPKGcFbBHrne9+DFFReqVoyZOizW5COdPq3QN38
FvW0pSCxqdnaqXahdFoSvD0hwGSVwSVmZMIaxTHZPTfDc4kR2P4GSw7WC4QalCl3xBkcHQ7oZwfi
7mqjJBguK3+4kQ6N35tiqcxkhFMdfPLAsg/7fd6nitpXS8jEo5QaIxkRZWuzlo8520fy5Lv4Cd/d
bEX9P2sn720FfaAUcAJEyt9RjfoRO50qLmOu0z9Yi1A9sZgWo1WMmTnqK21fRxAY2E6BKIopOyFu
80Zuw3zEDpjFvSbKD5avINS9LyUebn/KhRORMx9iLTNnfs/cccPQBqv3ArURPe8r1Dwm8cB2XL05
3KSEpFyLRaC9YiuBfeFri4qczp43fO0idXpjgORXokOsthk0frvuCzMT0CEGbJzUlHgYdXotGDFz
DbvBiMtivE9R3xtV0ffKyYC7nkxkpmyyfuGYM6EhWJNsnxLRMlHW1CqvI7kzq26uHrQlCNUJHygp
ytl2JYbXVsT1Q6lDPmy3ije1OboGywDVSlTYLzPw/cQszWVw3mZgzeDNAhJez3smP685ZPbdUYL1
zQwpK801rmBgdR9rDZ3RcbnFmhsTpQWYNADsPkH3dUDx1o0ZZlbI3cTXy+Pu6/HNHItf0gHA9RuD
jQh0Pwy98BJeEjsML5e7F3qLBUuS531sMwzDxSL0/rz9hRt1MyB4r2exYoXhmFezvpthzwl5WPEa
1mte7+kksoUlM2xMAHRQwPlBvM/T/HCarw8HAtTMw0E4azGCMaNI9aLDNBIIogyGyB/AF5ypmLt0
7oG/8IiH6dAUmk0BMkJ0slugZW6B0wSo01Dch5P+zhzEF7cDs4V8Oue3ApT6mPOvOVfsfM4z4dpl
RoG9DSARzRi/PTdPi/4sWGEKCen7XOLvn5pByssSMHakmNvaCmprebOX1y3WsWhx8vEhmmoenL6o
tgYmH5huBtOX+KsdTaPKFqMifaVhdsBtWLIKm318LrnIHR26A/GJipcp3mHByAsbYt47//W0KXsC
r5F+bslReZnRFnoJNxUTMfG+QI743tiHvnWY1o5472LiIP6b8a/sHw4nFQHW8N+75rMBOgCf5gMX
p9LpJH7B6fBw16cTZSBnheBydAEnijYO+WjH/MPZwe/4G3cMPTF2YBrFvdZzvo0b80/8ohplXhOM
xRkj4DNxYL/OliMR6eZjzBtXePVbemIzKi2O4/Ks20tsDaeoeneEfZi8NY50sA3ukCYhfv/39pAK
WhGHfxsUbrRcjrhoc2uV8OE8zI1ibTL7OMMAe3Z+mIW5mc1y059t2MLtDcOnETe8vq1r4rRQDUeJ
yf+vguC8rE2UJeLR/CuD5WXAyJcHRMeiILmu0aqeNeDo3NacALSXlyV7CPV4ByUvZBlwl9E2CDDr
HEurZMwUu/mLDzKmFt8RuMFoacMEtJH1PK0rz/V/os5sS1Ws2cIvVI5hAwq39IJiL6k3DluwQ0VU
5OnPF1h1/k1q5ralWStWxIwZM7zRiHS9iajymEDLRgKrQv9JCfSgzcLdtWBdRk9rES3ofGvBOrbb
vCIZp0YIYsTmSrZgEdlP6+P0htsh8h+uezTdYbSX3NB+qJOGJeAy3yZPuuSUoLNYxyop5rq5weTk
pw3Tfsi/cdxvw3+h7N/ijduxbrpR1KNAoAeT2ogW9BwzeGCBI2X0eJw9mLNnC3ah5Z84xXS4XJ7W
vbfdg5Rky+O8atErTDuKDA5FjnCh8b67EfprdOzMRUhFnFVlOyD88xEzGhlZsyTwO+5zqrEunadk
SWxeySeFCz44ivaRPVssej3b5kLfjR6JlF5mhJiZvcL30jLRvHWjBnu5KExX4VkQCLfXW9grww75
xeGGIfu03/dCQAL50jWjhPD5izwMqQu6ayV23RgdSCnK4ECSCO/FlvGiW4fD0YIrcuDJEfwyA5Tc
OUwmeCGs4qNgRDHALMF3/hi73W7Eqx1AnuBEFpsCSMYMY31kQTMx4fCbnr8bXUnROkxi+b0sHJkf
f/OXGcgjcwDU8GafzNFuxD4wyA/e5HCyD/T4YuzGg7AXmgl6Q6KKFASHGSP7MPEPk4N3GFkylFNz
MoECDOnAG9G4/HrywH5sHcPFTSwF1T1O8LK/Zh97KGZnuuG+wwv++thgsbbLJdaDXCZNehyM97OP
B4GBwE5suGEwMNQs/gafwHHkFrMa3WVmiGzki+XR6omPifULNHPOwX3N+Zzky8PmKE8msw9CxQfv
QHLDGXOZ+Ic4CTbfbsXxdyBa7Fj1MLQQDSVlyEdwol4kHjvyxUt2l4csDkuy3O+eJFrF3EkyUozo
ktibzGK1CvxnIzlKeAJY0k51T9TJjmjmbg73yEIrmrofja/WzCBZgof4PoOBKJP9lLPPiQZDsNYX
b82gJSA21+EassSil3iKA3JTt4hRgo5fIlNSQPueAPwYcnV4L/GMAcVpFCSzGDD0ZvCdLwN+8mji
T0a7eUCeVLbdnIpseF67J1eUZ0csQ6PdDtJeuBsBgrRhN7ZyesePOLX8sNpwAd6Sk12vfEVWypWL
ySfRtryOZZkDdALzWlKuUi0JR69m9GucG14gDAEaGRtc0w2UFhaOZd6tLi6EdFk+SXVyKeV0yg0T
zndiJgPWSS6sXGZZEFtGwGq3lIXnr3D6MH7kcXl2CYmaZSn2vnMyqEBmgJCS9CYZXlosPSw80y6r
yXg4rlyQhuFMdTKDskNCYojZ2Qa7Itf7a7KKwitn2gyWhAVy6HPWCVkW+ku+Skb3fASea6yZ5BMc
KapsAx5xYQibu9G8bbe6c0ivTrDj1HNKbcwy9tisTaVCc3f4GMzyxOZi0TkZaa/ZbNY0whiGQsvm
Ix8U75HNngArvGc+8QL4dIdx4B9VG7/33KVzLPcYQGzUcEtSf7FomKXZw5D2wjAUm4Tgm4Xt823V
X2ATCztch1ilcA3AJ7ZpMjLX63CCNgNzgx2hsBRGFmZot0Obb6ii+9FBa7tt7+Y1h5nVhi7HesUq
qtknFzTDmMx8Dpqh6vuMPhl3k0MNzTXDm6z5FgkJDZOaKzsbQQzEDqKj47+xJwQhmL6TD8C2YV56
yBBVj5yRWwMI5gxMzNkiClHDg63BK8WSPmiY1ZpTRAstfz1bc2gLCMusZxlSclD70XBZw/q8DeSZ
wmY1AQchf2vRARDqBn1+adDD0tAeRBSC6SNgIoumIeS773PtRnlYyr7llHdAfEfOVk4EuLexY+5C
WP/S3w0y1zKDlUB3H7a0y2Sg2xMDUag4wLkk9u+QDehH7CKYSR6/sOiLiYCCqGU87adNa0sIC6g5
Ozf7hgEYiQ2QjRMOXQ8+KhEIgjr8gT697INePUlnF36fOOUAoSSiZYtDqA3IotBtovIT5BUrO3Zq
ltgR2YTESZUZN5YEcY9QajVQQ5T5VcIS+hFG2MuepAB/Plsb7pE4wkLMgHLhi/kWXQjQJb6TCn1H
jJd8stzLJxOq8cH9t9X/q5wt5sifHO+PukGvLk6VlLrLfKqb8Vg5dILaBtVSOwfABf3BtftxjXDi
C2MPbONd3T0kG29cw/PjsZtZeLxy0GYOdenM1W/SLI2oYSzkkyOu/KBuYgt+Dtzfn5xnLIJCKCxm
RCwXOYQeBSkuc7KyZIorj5L2Z4XogrM50E4m2s1OqDDitRzeaD4fzZn12BaMkyxgrFZYIibAiNVg
g14vy9SAbAFnQja9J/fYURwy2nzK0KGabNfpBrh0I/HIVjDYL7ODx1z3JxNv4klT4cL9bJpjJTww
bcSg4IBEi3CNNVj7TGN37fsnw6fwKlwvbl1xfdbRYrEyFiX6Bv0PGcbnzTqBu0HZqE2eu4xgshZS
00RZooXPY4hYm2x3F+oqibGYUmZZZ45602sUsU0NmxFBhscPq5w+2skakToC5fRl8thQg1cGvtUY
OrTRYBJRfoCXFc4kYMS9na1L8wHXRHwwZt4dZzJny/AdV/A3nKf1NjMb9Tgwvh5lTxUTROhFwgqp
QZ6CT2wRSEqMNKUNkDFYqpxUiVs2kF2IGMd3z8XJLLnQlM8a46FmrMOhxHtQKOVtVUwxjRbROLGI
DuAAAhWeXZClgLoFqyBUkC+Te/42kBzli+loKDwZMaQcvmJsn7AlYH8aR9T3crswXzBaKDqw9NFx
ep/DBsvJmnwcrMnfx8nJUQHETbTJ71AzDrgllAIYDRYpUdzjMgRdcfK7qeS4ybJRblpx2M7Qv48u
HSAW8Sye1Wz6aQlvcWWdZ/TKtGXfatXJgRKTcH60BRkLGfjV7hMjXYzt3ZbTSq3T06JnLd4pGeYe
/H2DtGcKa8vaEj9H0ZaX5oZqD5XuFo+VH8wkLCGhVqKxWp2JhPsEIoVMNLh/ffq+wAh7kH6qGH/M
sQ9+GZ6Ze/VlvskNyhc/iflySdmBAUNM5T4x/wgMcdpIeBIEskEbkCWYydOsiF6/+Fm8pOUAUMHp
3y1mmGyVewWGTGzecYouK7N8i9DI5BvFd+ALZaUWTs8T6TL8CPyJJs4G7oPmLpcMB7EmFOmxqw4F
GNW7oaeZnxm9OoEl0oqQJJQ4IcU9BcFwf8cDO9iBouBwJBwF8BiPy/EIW0+oneLxLTu4JGIONhw7
raDM1UhiXjlC2SpH9Y3PWOLa0icZt/bovcaqkwxWVoRITNRe5H5rqUwyBOzN1ujx1x58B8mm4da7
WSx1E7W1Nm1Peal57oGZjdAEhD0fFjjf8iMAAb8lbEiY10w+sKtqO0xms8nscBgdRuSiWTHhwXjC
h5Ql/Wjd+xIfyqrG3zz62yZXWatpOsnjcs9/CGNJtJqyXlPC6gkmwVJbRTEs5qzD5Ad5XjxpCYjB
2Krf8qgWgC05sjw3e8KyhIFpnQfyTXAzqxV/5sl75J0gWOan++qKN0vxkYoOJhn52gi1UDiXMtNy
ZlpjlHGvughbMqTJ2xF9iZPzoSJDDBFKHKSKyAjBa6NKzf0Zpwulg/SU5XURa0nC7N9fsEmFXXc+
lsa6XxvhSBMQisRqYqwJH6MUpUUKud2P0/JV/0HR6GOqQIeTYxaynMQNmTnLzVlnrwUcIe43lGpW
WrJI2NIDGq5yMsYtExfOgm1QMeLkW4U5ep8LkTSbC4+uegxnTFh0XNwSvco6koUiFprzTZC2sdVJ
JRhK5xsuiGq+x6fgFLyGNIDBm5INCNmsO4ShRJoyb7ESsT3eY87kTEV4ueNxpFWz3aBRjHGKdDMN
Vp4E6G2rbWlTHSuTbvhfF0NkYiKEyFoYjiNczce6UspDO4/8HfMLLqmpM52etOAUQjueMn/LxMkm
ND2o5kPDitpGbzjcD7HLzEoma8zyDr1UbL1YPwwVuwfNkdi9pGSHuiIMEdfoBwD+qNxik4QqKDRv
IXyDlDNXZA0pzGR+rPxeclusNyi/binXFyuNizd4MShelLYU1fcAP/zACLFzQiC/mpyjGxO+4Ylh
a9XZN4GfhPkqOOaT5QXpFwcwyo7tnzUU0yvsXlkthCjLYVSWs1OZ8odFEsQsfEhcspLkNmdfNlgS
hoDYn54slbibHKzsrRywHEezmzIcFN3QoNq4KmMOAY45RS9zlsuWm6zlgYZ/Ri+1AVjRcZFxd3Tu
Ucx03vPV9kGXB5M6NdV/9qQYSbzYH+dXeL8Y5ODsn/075ozYay7BlmwNNDYp5EdK88X1w4BxgcQk
C6T5hnBKLxNIoZAvIHDTlGG+ovvHVPjwZKHw4ej0TWwsETFUXfzcwkqGYtPlK2UTs1x5jHiOCLmY
+FP8FvOIh4R3nEErE88SaNyTe/EF5Sa4ojjTX5MiVwidgjLK58grSL8y8Da6ISjei4hVvDlx8gR7
lGiz+nDCxgxo48POCVf4QYvdl/mLupiYEpRgJyEASlQsOIBsdLSvPlCIw3j4MV3Wfi4zMqH4fhY+
v7i3ghLgwrCpw99bOhzW71QAnwDRCfwqUGLSZQ0SerHQlGX/xVsWz/hliE3e4XSeujibox3dUkJQ
CS41byTEY7t0KRzEMX87xZZC4a4gGOIvy6HieII8y7mQScg1q35kNT4yboW2f4Q/LlCpjFYqb3An
hI/O/wb/G7/nvozh3/abEcLuljkms4QCLA8STbcVFqCqXIyCBQ/sZSpLb7WYDzbTKS6akNxhKnOP
a7AvNkwYygLI27LiynSKq+nU6+kuwVcYARy64xqHIAgOB/LXduXCatx/KBX4axBj/3x2eVq2AT62
vPgDjCRgkpzL/8T15GLLmVhWduVhDqYDwfCJ/kdgYSNQ3itO+hJnUJIC/GCHShDjwUbO3FJOoOAT
Mmq+VGwU1cCTsAbIx9e4FygIhOZ3yX+X/WLKiJG1kwEEOaxJjQGJG4bSxT1IlZaMKgmfLzZrp/Mb
bAIApy611byUFlK84sSzEiFPJJ79GrXucSCDCiQYsAAgZjdaN0y8aYapbBc0kCi2kvBvNJmwKk88
xk/OHFFltPKeHTQqwsmSwPM34JqH3+T6Qn8tuHawIMQtRseLyyM+1NM4e5KN2cc2jA+vgcn7lXK0
+DthYIm3JqdXLokElDKyv9CcJU3+ix1RlKwiKXAtv6wuXRzKq+Wbac3NWf3NRwhmvFMcPcYOP7qY
DNQv5XKiBYfRaJqfueynWB8ANQsqIq8SPvx3Lvsha4sQwQkF2fbbNq4qS5RsNBViOZGNxjrct1nd
1HHu5ZWHL/Yai+7H/mkidpykFR9FPoiz0bA4IQ1GqMQbks8SR0/KNMjBDAWwUswzNTGP8W+cOLdQ
/kCmLRSN3LYpVHb63vKJtQ0k94EaPGcMbmj9VHzTKmOiDQloQZ36pBJiKXUlOujqY9zfbn1496AT
bM5ux1a690Cn9y/NGT26UjhlOL171AHbsIc8Ul7d5hChfWH6LmIGgR/PdFsfN3Gd2Os3Z4UwoYqi
yH+Y+PhHYoearfaRAxAvyXJXvSvFpTG1qHGf7rlWu6t0H9XC/3Fq5la+6GguSvfp3AlaLjQ6dOnn
xuokMQQFoTZf7l57b//LQiSlViheEcdtUy9E5MNYf4YKD0rcRMm5kyN9GBPv6Pbb51u7DTcNxFk7
dh/WsVsgX316hOgdzeKPoXlvzfoajwWIji0+KspSxKVH6nFQcwb3+KA1hLzQu0v6wgUuQ52sxiaT
TpzIujGzccUQ71gZ4EviBUFDA9mhMEdity2DRIycQv28aE5HV1ewBNSnXBio/7+C/0YSzgdZjzOa
IZL/kNjuZT0tee4SEZoNxVNSOF5Z3c8mEEXJ2JHwUfwZ2SRoEkfhZElwIUKRZ/s/9+HkSOiUTVKL
YcKgOWOmxVgTghCYXBGYFC9KDbKXkQP0LxthohHI0y7HhIqxRkDJleqNlyV1SFLDIYVy4gGLLwGb
LLysUTqRl9BXtHJ35SlxjF5WHY9TfAbIVA2az/mwyrTtrSuaF/jZuNvP3ofZilnuXbtJeOuRkE/C
Dq6IirchXyjv/loh8BvRxpe4g/JXSGv1yXlZBl0Zh1gPZpBspM65ETdJnPRDW9E6oRbs51ogkezW
D6VDgx2rRGH9bdUGgpXJxC/B0iGa++JFIKZDtCkFaMfRcSR+WOIkE/kNUMuihzIG85gFpv9wse1D
OKB4hlswINLK7SFxH6RfTIdGyRelpfjiupAS8qZ12b2HT6rW6Qjo0BLsNNCG+p3u9DB9TH17XV+G
KLYzWa00iJFav6zT6DzTekTW+GgtBFRGMNyORCzTNx3qyH2iQUIbJ104ZWdpHm8V1LdfLCos7oAW
NOgs+63+qWF/h6/F5dCeXA5ftEFcNHW4xB2PLBKy2LiBdCN9oaBg1GlJZNx69T99JF5iEuZAJ5e5
OLPxVGIhmgTDrHXEz5Vr/LblSjW3dJ5myFLcXV0vpKdcyBBy5ZwHMHBu33o0PAuTUAaMTJKfO0rl
eBVw3Hb1Xmxm46ahOQI5o0Uz0Og1K8EdJXL8Zr55VaA5OI2Yf9VETZaKp3hND2K1d0dF/rSUhgmi
SOQg3YQqQnWjOpW5/a+kubQj0OeF+xyK6iMS7rJWwkiFs8HAkgWSmz0hffkJPpvPJgb7RD0PhZn+
iirzQNT2k9FxIl1BlSATVjc7K5GRCJKf7NgkZSeBTy8qzAiAacnMZpIW1QCV4Xmkgk5qFv/z9yXQ
kU1+Y1vt+lCz1JCuhlUlH/Qrh+EEgTtHpath30DznAQKf4mrL468YET/mhPgGgkWAE1cGboyw/Uo
Z+mhQ1fNPMPYwp5srjNl0Vx0FFdHNgz5JRQp7Prg+gliTEABZVzi5vHqj8i3CRWcfpCIQzEuDJVs
842uEhKnXny5HuJrmOAAXLkqDBQTKMcOdMdgpz2D7ByGUBbGM8UCb0MAIDHblWnkkI9UWgnqJi6i
hD9MKxTCqk0m9dHAnSKLnLqjEagnqa3BEk8LaAX8jMMejvGpKDdjqtWMbCqruFRZSe0rsq7cJH7M
qCURZXWp+JMpv8FzFABufwQc+9Cnh2HeGWFsbbW6lzFNDMMaSGUPERBB0Z+McYmVobqPIZzBfCFg
/pWe1S3df3VP3oebxOG3xXPI6sqIoMHXgDE1AsWnvE3xqMqh1J7mHAMk/jmN7SgztQ0jh9yN5B0Y
4CQ9MvB+Ot1vZDhXa9GAypAKeZckHVJ+OP1KHxovibvMkbCAnGEgAQlqYUgwkybrShxBnq2KOJqB
OIVy83GBj1Bbxu4aNw4Udx36M4ERBDYhHSIgsXwOHC5R9GSTvD1q6hQN4SqKB1nBNwiOiC8p1x8K
Fx8MrLL/7zmZQpJUofsCc5Kif3MngDeIfwZYLyGIbBLfxBYTGQ/0Nz+lx4FMckFC/gVmPFaCwBck
QrYm+AOdj+QMc/ZekxbnUpAbFZADXQmLkrgqxpUpIUuvrLA/JFHQQ/E9L5bqqYH8ZoRFsmxAucMf
fZ4B3whceBGFiwLhikN6ss5LJHyIwmVZvfYFvfkPhZT3PhisEmQwnlVMpYCdwhVYr5kQ7JoATeIn
nOjPZ15GkHld0p+VfZEr/EOh2liQ56Tp5Wfj3ZcTIIPmygHLQcvLBaqSRzRS9W1u9Ozsy/8fAzQJ
KuvV6KeoE8DlG8JTYwWOIvjwsBB6C/JruCV0pPdPHtqHXbGw+ZgU7roCm7hA2K2bM1NlCsv/CElJ
Fu7mZPQlIJj4/jpc2IKPYGsavsbMBlRnwcFAq2bdko+lUwp/ye1bbaxFmHwqjvATaNRIASdUUCeb
S8avzqNAUKAQAPMUdd7pNEJZPj6TBmByAUbwUUKkSG8sXkY2hydq4zYUzEX5dkH6qenvCu5/HAq8
1gKAksu+Mpp8UMtMx+KWXKeUYlXPyD0UUIyZZAK+VsqXfklDIB8GUIf6LsViXu1QUk9T4yRRVUMK
GzEj5EmY5BXIIZ1uvqB+AoO0XMF+MqDuhyWbYnXMf7635jNZ3bInSgHND8JgKlo57kOnxuthwPrF
8fNRQkF+OjUbWfRAyBpa9iW4IiJl51AuC7pbmQ/VVDuo9hkoYsM4vlIPSddgk+q81pmirdEHrX2w
hFbQmMIj/R5KUGBg0rbXIkA8XLYxMPU1VG6jZ3tG2Pz60MbNhGB8LP2ym9DA6T4rIfdQm9D0Pnfz
e0CetnYZlL1X7Gh4L5fpTUElJ2Yh6rVQWRq+zKNuoWNNp8SEIrvcvalOGbst7C7r5qNmFEiSNvFa
utSpUUH/IU5XB8fLtnP9Y0+LVxA/Z+18eU6gQFJx0h4qFLbTsKw5UxvrVFus7sv8s73GZN2aLKyI
B8PDjMr8iND1uv6g3guPRuejyjY6tSucHgqTXjSrMtqL76Ckd7hdxnSd01FdOG0um7xDU26THetk
VBsch+881K6EYsfW5AYREvoPmVpRPCfZ0QiOtFS72Y2EFCd8ZuO00ccdamFGN8pIoInrTqZ0s1rw
zOFfj2nBB7ywWqwWHTSdN3mUb7Io3iuLDst0hUaLwZIuLeIBINxD85mWzchynzg9tX57UOtrA31E
kneg999+6eZ+s6qVi+msI9FiwnLdiE5OvDw5BUSyVXfV1artF3oeBcqwJXqQzIw0P3o6TSK3uB/3
j32tK+lJeU8RFIHEm2VQBlTV9hsBI+jst7yXi/Y6VZT0M3YEJIOWjlMR+6SmAo06k0qnoob3UQuv
fWSYgmRQG8uWDJ791JHi/TNy+O+uBoma/gK0W0caStLGUvVOjZbztmKv41zhznxtidA/Js9TKqGF
GsoeaN3QyCLtZy5yVZW5YIm0pdtPSmObC88/gxNNL07iatEXYtZZdBbPSBnDDh3Ww5ffpr4APs6o
jI6j5/7BVm5u+wScY6/Hxvc0FNI/tZjjUnMQLQ8akRp8w1bT0reodv2daR52djpNctR0f3ebFJcW
xP3wAGDV4uITTg8+bZP6z1X3hmA7VDhy1Ysz8buOFp1x39TGx3TMsFs1KHbexY0gvVmJtmgoroIN
1K19nbLrN+3FKTgilLou882FKgGzWAXtbuuQ00C7sOKmlczTzCiR1SCKzS0NPfAOi0XEHL3SitZQ
gSQP+L9jvUdxm97TdwriLHZrCpv5Mu3AnhSIfP1uegqagwjBejhO44LWTB0w9cbNTqMV1S7wGHMD
cS2WqNTPaXFtn0pa+6ERTyIwbYxuvQ9sPaQyUucIj09x02u33i2/yJyv95q1H+OQOWNJUQq9rsca
RwHhkMyQRKQlebt6F4o4YzihyTfGNeBw+JPOmvXFHmmu6B6dTzSNasWocK12tGnc3zf1GruUOGnw
sNI5awm+C33laSaHFlH2ttA1PFqNfox/cO+e/1aR5rW9VZB1wuMfnmeDMiXjXDj0PzpmECRAJdtG
TiOGG3aC0DhBp5kSmMZMq0+OL7s11zyYKjW/jJ2MxmiN/lOdsc52CCJ6zY+lTurL7O58KRfbQLp+
/DrwMo0Sh/btqzGJ81yJ2qtAqQoZzhtkzu8UA1MjgNRaN2muKSrp52jFOq2G3a6RMCNsfLiii9A8
fFDIG9zQbALYozBC2aeTtGY9RumQEoFVv9mHS00vHYTIXepkfJ1lsHPxvNsZsOorBab5DY7XnbCv
c9zS2RBROX3+qm9o1+tJu3iRB1mhOLy47295UKJlk3jIAr1bwcWHZHm2rpPr4AaCRyKoMwTEuwyp
pKLR6MXLliggNT74PNLnAUpKqk46VIIo8NJ0JAPoSdgMrvXxNYuUIh0gaYd2Caxz74BIqlnv3Wi6
dp6qM+Rhn+C8FOXp0PeLQZ1is9TU6hsNlXQLJUEFfhFg5cngj1a2POJol61Io2BcU9wVdY+LO85+
PR9ei9Rh2Us9NG6vIk7bHKOfcdrUmx4FQ5e/8/vJGKcApIAwzsBDBJ1Wc2jmUHuVywx81TQvrRs3
YO5W9NHwO3SL+XvfXEr6MuyJdQqqgilSa3UQYWyRDsaPQjTLatZxiZ4mM/j+mX9jXxvSJt0oNBMD
PSyj1SJm7di0NpQSLVcOde0vAFuzvTuSCtp3Voj9Eebfmk6OL0L+FkAV1vqsuXgHGbl86kei4742
X+3wMG8UIBW0mrDymqnRnfPj1WlGjjb/nHIdn1LyEm0WZV1OG1OdiiBFFQ5xdnGQFT5RM321Xl8b
K9aImoA0F6Jk72zrQZN1P3q0zTpYWWHezsEXuQGcB695pj8nRdsC6GSUgqGFQcG6pTZAOigVyab6
dvU17kM6SSBejQgnqgiHd6QMVFfniwiZx/Hwa6F+KkoKGsYnpN25W4xj9zWD1DGMUbSyX+FlSLbE
btKERacnFjygcdtvDFB39BpjrZc4F8R+e53ojc+z/67VKB3U+6fJO4pnq6EaIEprNoftxXuTDm5L
NSqwUNHx3sMpGhwpoToNCVzvww7kAlIpQnWKqaLp6w+AEKcVxFJ7f98UKzow03HDXNUMsBOuAZdN
USweZMG+03cC/31WRgrSDNPzu9+8ORmTVV1mDRNQ8+bqr6GSjm9ff3wENFMHkrGqAUwC4TyOC/Xu
p5l7TfwGVWNvh5PLHw/VanHR0eutW889ta90Bp+9kBFqW8/xK+zgro4biI1RNAZkdzLeQMFkYhLr
vkvvRjZ8AwPcjGy76sfz85qil+V5eadMs46mNqdK1pCNSsWRtHCpkSC0TqlTThWWEA0I775T1per
Sc1bNsU2pAucFhWFKGrTUS1oo8REnxjNyOkazzr7d/WRMqL2txU8+7dR2YvX5zkSkafJtZheX8hg
WHzpKaNhDOeCJS/3ss0m9hN0Sh5GvrnN1CsBU4usEed41wJkV2CBqKvgpC80q/BaY1BHPI0v6qfm
gyZXW6yc/nWajFrVyf+Sfm2KIUd5q2kgTbBRwpPIqFFUdbv023rQ0ZPJo+aDCeLuY2/z1rzZnNXq
fZ1Z6lPqcyH4Q7uP5HoPLTUABPs2/1KLr1rtWMorXxvKv1LdpKB8qH6g4q6WSqiMV2E96AwRkNuk
fV54GzwmFJvaSV+n0PAOAgcAD42lDDoUgakOtYwxnkhT7SsPYM8GBejUdZ/CFlq8qnmk7DqiazUl
8d8xS0Q75JtiGOtRg/zG5IM8VJ3qSWlM2mH0q8PYymKvTkOIl5PTlB619L/XASt526Ba1k99MKz+
dSPqhpT2vuom9ditgKxUBsc00N9oMATZJ1iRfC09Gmi/vmaOlTyZX2qyqj5h6vQzQkr81I2PCCGb
Gjgd/0mHN6gbgxpADKskgwMOVE8Ztban1ZiW7O0QMuWR9hxUcZLyY/7QPmJaLBrDDNd6TB+TGmSy
Kxl9eGcUb3PCyBwOU+Vr0n3MS/pK+IKNywLHG+mKhlSGCz0U8a5xzaE6luRea0An+/MmJz+LVBu9
ZiDAkllbmTH8FszrSYpMEQPclR+plkXImQgAN0ffUXDYHsdPMyZ1WJcCaMICTinXjnccXrBvsU2E
pkJUQytLpUhS79iX/SvSFwwpOm9riCmY/Ck4HfLD/TpFtDSWjGnt4NI8oc38Yt0GgFhS8DSLXxNF
8ZL3QIfTcHY/wS1z3/RiV6SFSOtkUaDKfsYMQArxqFKlkixoA2Yk8QSFQxqLUMbGopfpGb2Ve7zn
hJgZ7vS7m996KsmOfNhErZd3PcnndTmI8mR36rDkP+Q2c6vW+36hNH/rCAFD2aPXywNcbuXRAIYu
MFOuBK8rWyjPGjVUpBGtv45fbYCdwtYRGoHS2+6dYAuTULkiWHMlhNMQdaSg7XNHFZFzeIapevKT
ojDy9+QywU6kA2wtnpT/6mMViAXonxuUXQVVIhWNFXpe+Ss6Cf4Ep0TLTZrAFU6bxDtePt7+28kh
jory251aLaqD8f8lHSjp899N9I5kq9sbqifJVbXBPVvWtUo4UBg7wTEePWYSpcQgJGezPDrXfcwi
uT+BHPEzuc1Ok8tAhR5R5QtJCaaAeix0dsOiqRiaWCjq05yw7crtf/dlJaklDCnYLHTHQkTZJ+lB
JPTowyXrl9E7OtNbSq6pKrWC+tNX2kGpfczivkgoDa1tan+1Bhm9p0O0m76I0NENhN/RUfsZ2rfq
ICnEeHcfJKevTtxYPr5N83tF2fVy8TtEkHcMxjedXjowfjuzy7tlKcvz5Qi/EQbRNWgX4/sTDCXV
oJDWCfbJ0d2cxrntZW/WrhpsARQ4sntPrb2dVNN7z929vO/bkiWp2S9G0OdD1liBqMdiKHIwndJ6
Leq7ksyUYt6myai9vB5g4pLPKtbaIO7ew1PQmRMYI3cAxN6al5DWmuidHxFeHKD8OrouPq2eekjq
g+YWardWTI65TaHOY3en3JNa0fSseM9krNNw7Esvmk1xQnIFdxSRivI8QWOpAOjCTaCv1BOIY3uO
A71BpXW9e4LrdqZSOh9Reatcei1aZZRAZecdHTfuCEiic+q9WfEQGYWxxJfSi9rQQkX1VnSoPg9V
YJK6FwNFfv1MtWL8XEB1VjxK3mPzMZnUkBVtbZIHqM0KucjSfUN3exBOWU+Yz5pxAoEkaoLwyBlo
WQl6Z8C7haVwCgjU5schErTHHTLDKPX6q8F3e+5Rhu62IhpivAdIdR3QAfKus3zzxMfEpgZfzhpQ
ebuBmC5ep1lS/LIlGcMpaI1ao8ZoNYERwzLv3R/OP61m+3POn9d8eq11O7p5IQR92ecTjbOsu+bE
n+4ZLRa6HzTMDH7kyjwjx40vhLWKkQpY3dY1DDU2mcpKEuLhk5Ly2YXel9hN+ATkBHLrTmcZKkI2
NUgcuIJ9BEYoUlfH1z5R8oOYFrVv9HJwfkkxnAaIlzz3zz0e+NVNJmf74+JLXib4XBMq6Dlamqld
R0weXLZ8MDgHzzHLiJ9NSZA7OrgtzZVJKyLtjgF5uvU5ak6rQ4YAMyvCn05p6+IxLshOjr9z6Waq
mTzR/8wTUL95yuNzneXpZVxtZOlG9bnmr0ZPu20j0d0/+8kRP5W+9A+zNhGRgRa+e2a1E7MpOjHo
zwTvXY56QZROWDeiWnRlTlkPaK4SJmvzN/JFwCgdq5m6jZZJhTHy3wqtCKbpBKkp5DSbX0OhicHg
s9ej+47+6/W81wJHzpwMPaaLSfujB17zMk0FlnsP3ggianv8M0zoZ6+ilUFL1Fv4nIs2Hz3VPoec
PBAZ8/ExxIH3juFzjKBROaUDBkGcoWIm0anBkAcEIfGaELbh5F0hftzxazuwQqAa2FVNynMO6wnQ
OXGoZ6V5X+G9ERFjXUNiKQojYbLlQW2MlN2+Fsu4OC75rbHOcJmjWLPLCBCj5XUQC6Xkn2zQGayH
cMSOhSp+ofbz6abOE1mXSpmgEWF7V4taWBvryK2Vwc19MA4es2RSgIytFvdNB1yoiDLUGgZa7wlo
+wD8TCzdRhgaxYg94xRoLl6qm2e/BgL5XX9cPbhj6XlsfIqA7CAV6W5GSTJuXtgi03tC8HDl61Hs
g6hOwSnA+BUCGxl2+bQhslCvELlcWpMTF1pZzV9BYVPgNaX0fJEal9uXCWJnpGLbRufvHFJYPICr
0hhglYChJizY7y3IyWvePiAk0aKctF/3rwEPsSOMpQ6sr5X9ju3mys6RM4FTApqDUt3ygexB5pS0
NiUplxqdXYeoe0cAxnJLaiSjmkyWQf1tvmq097O19zItnBa+Gxg1Ag0UhG3Ph+wPwZdmaahA0rv4
btPs7c3nTFm00UNgpdfq5r1jP6VFmZfenPTWwyu+nK0WOal5bton771UkBsg+4AW79mkovyLAtzT
ojl6G12nt0jIJKP7XrRA9qvoOz0vjlvsIy5Pe0PwftrfCz8Quv/KxoIukhlt0lIUHRSaYlFE4lw1
53IibvFbdDMXrZkGiS8AeBqr6VN64bRV90GHFNpn9x8D5eTk4/v4Y9VGUrUCEll65Vc0856wbm9U
09Ouxvy+5OdN2uJpoz6WPcwvch3oNL5c7Y/ilha0S0AjOLlYrr/W4Tl9ER/Qnx1gXUfJoYF+o9BN
vz1IteFxdxkjcIZ8A20WCBAIIi7hs4f4D0o2R9wcSChwFeAVJDYWHdOeth2dmvjSuZXOuxPU2R0g
DINz93mDcYj8wzO3O+tifVVM2mw3e8QOX7pew/V8m1e8w6uvNt06n/c20FRRzK9qf3uNeY4bAl+l
ZdVjl7emdS99Otq9r2Xd0yrMaexE/QaeFJeHrCJ9C15+42rjjj17dehIiX2nRULsduAgKjQMctAg
ZM24Au82552OeUnDf9TX63Zut4p8eok68Ng3Hej5UGyYaFudpDC8nOAekGuAbczJaKpDlCupB8VH
8/Tx+WxndeNOlUGUTN4brMLr7XU6gAvZyiqDGuKho2RAKvh2Ro+ENRdNKhwj91ExSk5ApywTkh4z
AFu5b2xQ0SRM8Ekm81+5xcbY3bvudhhBWw7JNj23D2ubU56BNCUEHim0JQMOkVn4A0IhIl6zoAYt
SM+RTJJUGdlhXluICD+D2e2EBJZISmNQwNpdUBjr1hf+IEFNlyL8gi8VaygMl5XUIDiIrkhW/MyT
wqwS6p+UX1/36NBMJJHM/006Ec5wqGj7uUTcFrbVv84kyFuokA+b6WGJRFcOCJJawDasgbdRPtEB
PXufsSAVz/HVK6bp4oU6ITacVQ3DUp/H3l0x+b92+M4/c32r/t3C+2WW1Wboh+0+n7X0X6CtRd0j
1m50X6QNp/rp/wg7r+b08TXPv5Wpcz3UKoepnb1AWYicfUMZBxBBCAkR9Or389g7taf7nOout/+N
MQaFX3jCN2TI5XSGhxFUj+l+hXSWbgat1mVr4wX1u0H08X19N9DpU2Lz0i1n7Kh0s4NO42k0qqij
LarZ5vueUFvCczaruTUpOzx4LB2a2lZ/Q4oJqYkFjgtv0nU4Z2cSelrsCOHUgHXtsdtXx+77gyuh
dw1g8S+0XukqiV6cvpcfd/egBsTQVwfnOaWRjeldKeSXwdnw1SYEpnK8J5tZ3m+jc9KJ0JTLNp/P
7X6YTzbY3W780yCPClomdJyoiPqbEPpHfNqH7AgmeiCai3XsIzs6S1VDJ3vTRig2djeLR92tVBpB
CJHpd8qapAz8fpizDubMyvAMbo90lGJgjja9f2x8k4LSGyOzYdFSw50W7nHji1R1KyWvNjshWKHj
u3oGDgTQIvdfl0hrPQJ6kAJuhGtsPb7TDZjRzVKv5CUOZRCkNge4NqJ4j2ksDeU9SmI+xf9NSeUS
S+0WCwqp1hOZma5/i1VE3zODK3kg7KICbBBoKf3TI3pOzazNihHRGXsdziacHjSZT35SvlHMud2C
w2feqwF85R62O8Y3GkiLHKm48xinHAmaNqCy4uvba4ANHvqubtQQuiLdQqRwkQdUklrMqFkA6EOT
eqDYRTmZ+cmohJlZB2yVdzS8dOqnSLdvybtzQFlMi6prUmGvQh2cMSUFokFUgsEM/ziuqmpXG6tS
YZRsf7d15saYlsSTkTitqHtAoUivaN7m34jyU3hvEfzj12sNi70LiIDD2KF4DtXrA2UY3vXJWk1o
RYu6pVRlWKhwI0XvbroIfBLbrZAc+ry6HtVot4xJWfc0STddW/ErbIttJiylM+VLGvXV+rRG8+rm
Pdrult0Aj8Vd1950zQxFXW9LbFccJsya5Jkx2XuombqrfIIvyVWJL1p0AVwhAuNEpGZ2RpOCVtUB
APxog2Tr1zlAoXxRsjmAhoOoO88Vj0D1Pjt8EtJtonZSHLz79xG92JvHqnyn90PDhoXM6UpX9b51
PhtagKvfqXU+edePdtKschhY80fZ1aYtCJn4EbbRRQOQTK3Il5cWWed9E6L0KutbkYc5vTvOmZpn
LeWgdiBNY7t72njbo/dcMvTNgJYK5i0GeYU3KpfV1kibxeOdjm87yVVm3AUwIAt5x7vsU45LMovN
iPQXxZrh8RHQ7RVNWjH8pAXRCWw7ccbHOlQBve58PL2j19jsRNx9tDjWGHQEFGN2GCQy9KVIQlmK
IkakPBaKMdTXahO30+thlUs4X/fBFFXKtqOyJp0fY6zj4tsB36KYojeT1SEV32vHLjH1/ThUvs7x
+ejfbyQRW3Qkc1YgkB3H9a1/pKIE0wVjRloiWDv0KhiIggu5RU8nKC4eQljqbbjD6gOfI2yP1BV1
o/C6JK2nHlNQGvf1kSKCAjc8fhoA/8bYoSbJjLhzGDtqjKescuNzPSrWLZbuL1I3Ai8Wuw/GtILQ
I26IxAtMVmZ3PlAp1iCoBSGkdw+pmA8prBSmR/3MqJASxiGuS0OkmF8LzOSSis25pPDi3daU6pCq
PBz881JdUwpCQqmmHHkGcYbYLCd5HpcPTEvKdF68l+8V6ul5zBzJv9Hk4F1rChWWh1Poq5fvUa0N
pqeSgyDNhqdTImQBJYZDLNB3o9z1GJ5H9EYUfAJu+QwnFhqOlBXLtxZvGGJlz4WzqHcDm8YS5GXs
azprGxjfSJ3uOKV0rp56V+rNdNYcn7l29krKn8fVOfdPZM20truXe2rdse8Bj4EAWcb8RMxsAYXI
F9nufFXPCJrOIWk3ARzgPNyNin38cEObpdc3MnVuGR4vwQaNGLD0Lk1gZJulSn2nJmoFkVIPcX7E
PRTvv8vyCNvCSheyuhHkgRtK+D87I7O/gQFkpLtLcEsKM2BFzCcujQtEPM3QedfvqwIAXJM+AiAT
99GLiAfDT8TZtIVywon8OQVscaD5OKnotIZ6Vo4UZMC+cy1qq77Csk2wQk6aI99gTZp0F1uoLXms
jg3tB1TfgGh8lythXAtHIke/QovzIRVN7gf6SPkW95lnVi9RvkooGDMSqCvj2DYiTKdX+vTM93Y+
Ra2P+7p+R8k608Aijq/D++Q2OI/qRF0Ak8mamdp3emV6n3O7yEIOXxinJ5v+dbH/vAx0XArF1yS5
1iEr9Q0M0As3yBCTkY6KBBN6S8cXSjw35FhctHdihncpWQnk4npRL5DTK0BaTq6Lyymm5UTlHonv
JxEYKov+qQ2fPpLwhuPtFIy5/WpKntjdmTAu8gCX7f2za88o8S6sc/QY23hutisRN2MQqRS0wKzS
cQ3tPKNxo/XPy7xAtPnzqGxtZPS71TPNy8DtRNdbV98NlU0Eh+pAjxr5heyKnOfg1hchmwIjAvDQ
QGGICSEc4svM9fXz4WUIoI4xM8OIERA7/YZqRvnKWtnHtEK1FnNBaBSALJCKROnK+bD74n1EXcqr
O4lDpyipPx4jdQIchjme7BJzfFiYZDRO1DHCxgBDbmXgdw6gzSly396tlUrlAHfW+MYZQbcLX06k
skxgnVOzQuGO4ibHsC76dR1Vp0jx74NOeh9Y4RUspUekNaKAi/XEy6sJvIDg54S+eXQQZIkZsTQ+
l1QZMnPyHNdhDsXwHlSQmsEvhQ0psRMbmAqCkNLCQSd6bERFbD85jlxsLYeQPrAKrCmh9Tvr/Vik
Tdm+A9Ks16wcFNRIaIIo+LJN2/dygLjlu9MdrNGqQTGm6gZAqTxkEgZrFGoE0II8ydR9dT/o+Tb8
phEBB8BjJOlad41MDX8oUCthPCLlsPMMwj0KhiC2qIejj1DP3HRgpwg/qF6QNfDIkPPrrimN0V7h
8tM8S8AwGx/n2bUeo9AGWMvbDK5LlziafYpmKbvzNYoLcY5R9ynaDanRw0VjWkanQOveJnT0UaUw
emc21CHOQizCtIBwG9qTFUNtYbDY+Dn7+6fHwGExxYnIpitNnq6Imt+LXYVsAetEltrlKYqVsRvX
yKCoX830CXhm9Xyz37l67AXDQvGOIyO8JDQeks2wDfQU/dX2+6myraO93nRC6oDWzr+l6t03fKUd
MQJZ1N+BOZxI5iavTP7sUflLRvc164wfGRnA4goWf/TwcRnMR/moQwHxmFyya6JwERvCFZYG6wMB
ObDf7pv9Zvc7c2P6Qhkb7h9xx47weOMVV+kwU5OhQlhC8qYVQmVoTlmoMyGWrU3v/Ixe3DBqFwJA
r6wxkN/OOz6+d4CoqAk9vOPB3xB7g01hJG885dPyKyIfFB9Q4TvDUOggidHGdt8GTNkvYrDDHBMz
7dQrvl/PcL8AVn47JHfHs3DgG6BN/tq/swuxZdiLll38GF4BZ7Nr9G6U/rGdjZXl6YvbRZYM8SFC
Dss/aCHOhNphiO44geuVz97E6iFgXa0BFXxa1dQdHd6q/v2LgDR6ZWfusc9w2YF7Bkld+rhSNT6R
Cu5YayV+LE+s5yLLinltg7tQBxU8dK0e/uryTtBsSwOjgaps9RC5todU6SjV12WEFvDLxRM1HNdb
nVIJ3axOl6UcRuH00utkzbJEiD5OrbizZgBR/WFgccQtMpd561+XKF4OTWo9EUs38mrV13GqbZXt
AS+rrkaiPufvqy8GbRWhOzK+w3TBfLl3HBoDsOcdD6oKzSoUb03A4V/WnU6kBvoC5u3wJEZS6XNB
1RqLOTb0iokGYmJOkMJR3EAq+LgLvRHCdD5O62p4mTxXOfK9XOoP+r9v5QpiQr7cgQajtLJyPw4z
uqrQSxyP4mSF1ndaNh6i2na1MqdwrC59ffZIV8/h8wH4pPQX7HDmiCZrNT0g8B7vH8HLAp5KKQqd
2uPoMjU9/KWeJqs+mwkKY8C9Ht5rUse6WAeX8xzsN/LwyXOt48GDtnKA06vWv3P4NA8zY4BNGob3
lhhCtSNjoI7ua7K1LpAPjwTjCPLZHdCmdfNMG1cvefi4DKCLwjwNUEKESrU6T6p1HqhLcADWuriH
j3vfMgbHN0yA7JK6gUt1kg4U+Z7ATWLy1ufSYpdlR5pcdvBVfMGTEZDROoNoY7IN0dxIzmWmmkP7
MLzgE00ifumDCrCM6f42vXc8THaosPq1HnbQvUsRcQwINh6T9h6pM3IQOkhUErRTbFHCipvW6xse
1edbG+5H91fYz0Uu1HhXoKDpbkQKC/YOJ1jCseQ0orpgHRLnBQ509841p/v3wc6dI3RaE/PA7Ty+
V1VSE9LSljmGKDfeojsLGk3Q0NaDC9UoJXqxYb8C3+bgK/S3qEkDBQJDC7MmUqcMCbZxdeq8IUuy
PgAHfW9SEsfdglfTOKZJTVq5pBWMYd2FdEPibtJL1mnu1qtHgIOx8xjkvtI7TrHPOw+N2JxrlLp+
zM5vXic6EmGq+vi1Ok2srTgpLp9RJ7I+6Ks8uV5AqMyesknZykEGUNlgjaWadltcRya4LpbnfgWs
8NoD9W7TQnJICfwiUNN2csDZywk6+JNccRhkBunHbkkbyisDA2IH8YO1PE7N0aMHzmlpJthpNGsQ
RFIxUntGwnwMnI/r7EDLCMSi7nh2O6TuuEH/2y+pMXFCz1N8HpENKsMLoQ6A5ssIj2fnmJXNBJLT
lYpZDlcjB//VhIelpvs21XJQevijQNwI0WQd7azkQmjCGjDv7L7MS/gyErRMfXrIl622x2fct0TX
BkwExwz6CRBjxcn3DBtFT/0WORYJGnMGDyJlcfqZM1AdB8Xo9epeBI7Q+1l67k8Knp6hBSeGCUnq
soJyONlzRVjp25BNiursY6UPoENcumvYWO45eF3WiHWDoT5mOzpdxEojdd10fdFxPTpoxepf9uI+
qU4JycD9mOxBBFLh7Fqd9AXs7kS1p3tLYSdp09t3jSk7FdjWC6gPP9N6rdIqpkYe8w8mBUjR3Lof
Bnum0NlFu4+EEUKMwDOcpOrxKiPJQbvewCPYXdFTuYF5BaAIVvaAOMTVP1MX0bKzzk7O0jKg6T2+
Eqpsutc719w7Ad5T4Rm6YzhSnT4EMsS2SbPPkC6nNXr9T2qbMywHiBJovg3tZmCyQF8DM35Oh/fZ
fVZkzC3m2VP18TBFUx9Fbcv2AMEZRerm0a71j2wN29YZPtzl+Tv/poRwvIbluhSSDaiEtOV8Ff+C
dn8OMM27Cun0NAN83XX3Pj2lDtXtQY3k7XaTObOSvQ4/V1u8UEG/2UhSUn2yj93sgIH5JtDZg22v
4wY75N6C9kg1Jf+qQ4CnzeCMZDQt6jez9iT3Ro3k2b3C3qFrsaXYegWCAysyAPym2QH1rMEeYMZ+
9oA1F9mw/gDAWbHDsmECvgFdCS7s/upC89K9HF2Id5ud5wronoq4CWjo+5o0M9qZhOch+tVPn5IU
9BnibTA7A0bGkZyPUUJVPiEmuL8r8BvuEVyZKXMQsS+CsKZnJy5S0eAHWQyQfC+8WxnqmJ6ntDnG
41c3hhcDuXk+/9XsIPBBM4yQ9J2VjmQUKLab8njnyTfyhPw3mIPDBtVPB5KvOnlX0MPgb6hd3xbC
QRP5DvlmgJaLJfQ05ChzYjE448sfHpfbfOPJQn1ciNwJgAYV47QtYku5UI9AZaMQteuKrs/X167/
9eXyzBdP9oTV9OxOpD597v/UzWd5OssDUGXe7P+V2OEEA9n00T64+5JE9o+oG35+Ft4Yhs701UOe
EZnGst8sD/NHbyx6jLA04s9P9ATZgIl3+RKtOkr8oeK9rYQjDEv4RyFnm3eHZMM8U4RmT8c6ctz8
YJzZqW7XwCKkwFgKjAOwhDUuNLWeXWCswSt94t6MsL8OoODaLdsMvfJncp1QRDvVcX5MDmT/D3/T
xwTi/YT3Owj60t99kQ5d9r5C4UJrB8/vzRAQZfwEMjyrW29H7qawxczAWVuXkMAUz8EWQB/2O4Mj
3OIuSt239k237YB3sYbQI+ldhy2z8BMxAx9x43IfVDv/FWHa5nfQfAtBh00MpmiDaVfvvMiXlFyw
Bzh284Uzble7ntIJ7iN6Hw8bvkV6VsPKCVkvAHjbVsrmhbrZIzB2KRMDTCDlNiyWDiy5CCXi4Yva
MeEAGgCfOGoDsdrIJIn1F/yOkFUGbEI1140peCHiuX3KPw5SHmDbcDICddTiRuFfIPMu7gN27/lh
TpyLySh4LxqIRwUTrvo2OmALvYk7Sk+h0ufV23q4n5SHxH1R8ycA7D7d0MKo6UEZNbt0yG3dR6AD
lbCgktEpLN9g1QCj/DhG1nP8hJGAHhR4wZ1vrF+oUIBtpTI0MGFO6z22gI2JezyiXz98Bf+K0cKS
TQXyIk7LWL1DWmXr3l6XzzVNyhegLlEjEKzPI6XeO0TMl4BCvoSIVqcAdkGB9Ryw6ryQ3R9dPni+
IyGl1bFPYOhZgyfAYI/gGJiv6FOsVqK6IGgh5CovXsK8kt6S0P9EKAHIgz+jIUQp9Ef4idaT1Ed/
Gc/SDTqzOwjlfjOjVM4jMB9A27oUw3qCSsfhoR0clrmHDKwIwWpg1T9GX1+TXVdI9G8unXcRyBRR
AHqEqCuLyKOw1A7J/6jhiUG4HKyAm6zxE9jTCYs3mWk3GhZ92gt0lbHc9h49rVeMd8D2iHqvwcHN
8IdFOw+Rhjl2sszYYi6CRiLeAFcHgdx6KZps3OmYSlIXbDQIwE/b/+RSBS0brDbQk9KXa9Uj0rWp
h3wOZJ1SYXcJu3p9tD5orGo1wveSlAmgGk4OadgCpnxCB79X9JTP/fZGr5ipSP2SK9rbhNePmord
0OyrEb3WaNOjVDB8QKR7Di7rfF28VZN6BFB7pc6fX0WqbV/b29cDLaVKY01zAcTaKHTQ1mNhrIJz
tonbQefrP6vK1i23BNxyakKN/GdOiZq9Bihuu7y+YZcA510sN86rDCOrk5OgAE0/LX4umYk61BgC
BLZ0vKIpbgdA0TU2HdU/ZDso93ST4lOGVVcObNKc7l5dHePiwAaWkbgVKX9YuekDyZcP5/s5BWgG
2OUCBA7/21nVTow7IJgDux57HnyslK7Eokhe6CU+EGidY5c4ZkunFA4jQ8AbezQNRpQFI+oPmOiW
+3h8AjjxefC0iYitsNs/lPFtXQA7gJ1CZxdBDZqQuA6k0ntJO/BeAT6gooQyCWYbb/WYXd0BOFPM
WLJ2HfwB8wE9PR3yogOSyQOXL8IigualLPeamJ9E0CSqJcJAdAkxY7/Sg3rvaHQeUhVtPGgGsTKA
j4CgOsBOeh5wyT+4BliZ5cyZtlvcvcf7iQo0PWUN+14gQqhYw5J57L4OHQ/fr5tPxYCLcm+3xEEW
W63g5QmzWLgnL7htV78Cgs7Vxyd0iw6k6mmsPbv4ePRrGeldKtpQ175e8/2KgKl+dCnaUd1qVsX3
/ptwxSVJeHUVZIVOaOVnUNTrHdYvwZl0uMWNjZlLRGjViRvh4Tyzpp1FZ3heAFq9w/us/Xrfxwcu
o61ADXViZieQeOmt9EHjbHz6DI8HgAPPgBQtkGkA5h0i/eAwrLDFAs/pqVua3sM7hNh9fIQKrk8N
kJpx5bD9PuMHwUiwWdBImmKqS0slx2RrP7PmKNy/xsctEbf+qbyBN+6CATnNNwP10QXXwapPapMP
KTDMyXX24h79RJpfMaIOekFVtkOeVFMiKtWglSijFuA0YIjycRCriYBHjwmYPwzkBjaeny/GJB9o
dM0lsEdnBHjr+NVhjSD0xQfGAp+zpyvK5jIth/qSkUQuSPxIN1gBBLOAK8jevIPFsKVv6YwY/fX8
0S9m10Vneh1wMgwphqj+wcCWpD9fnFZk/CCywxZ7vE1aEV5d1hWl9BnN+PGhl2MJRjpCTaOcb4a3
L022g86aSho1GczO7m/lG/ySoQbLj14TtWtQ/xTW18Ch96CORrQ76H9cyMdI/mgANEOsfCIjpIqh
fz1KSD30dqT+EbP5HN6wee5rPQO+89l/f+W+Se0f807qKv6tjxGF7kCw3le0f8AHxUant9/HuyH3
p3AXAIN309LJ7PVmklMU1mmN+qQnVE9AakMYGfbYnxTyDMNvgJ3ra/pa6totmeR2dlufMolh1JUB
EmyqECGnRPqMJrrLkCYO9JvAUyL3MGg/HNu7fdx1dixK7DqdfDHLfKUsTZ41dkAnUY0E3W7HCqap
fcDQa3sERBySdkMGkTofBFWaGE/38Nd4DmorcZ/xxune23FRRpewZBe/BPW0UTnTFwzg0AbhqKeo
sl1yv1OHRwp5e7V/oDWTbuJqsZ9Qi3MYbCdPGdY0fI3g8eyZD9xO8CKLijYw0YFu4xMZ4DGzrv2W
9aFPYFaRthtBLiBVtB5i7ebt6ajd4Xcu7u+gZzomBFCSbZ9Y/0icZXuU5ooi0llaqFJ4jZFR8zPH
T2JlRLhw3dtFih2/DlnFEkT+RhMBeXHI3rSIs6U+bgeqNNG74g7Yjo1Pg2LBpAlvA/XbNLHpw36p
Cv7xH//r//zvj+d/7b4uo8vptbsU/1E059ElL271f/9DVY1//Ef5+3zy+d//sEzLNFzXMgxVsR3V
ch2F33+8Q9Lbycv/My8r16jvEJrwuund/QNIpCPE7mGNXck1tqdoLVHwu/SkYSJT3in8UlaU4Lis
8ohQp+xET6xd6xTA1mD1OYWPlerUOEbteVhSx+x2GgC50ZGb5oFPuMUwURkoF/8BXr4ZPe4J1Lua
SPXka0PKwZOPgz0Wst1zSAZLmemRDyig5t3rCGU1CTprUIdBp2/kfrN6HUMIqvdNb8RyZwTnWwx6
aINwQDPbxyeIWLx2vUNacfVaPuHeWV4jU/nz5vc6t+GrGQGOH6x24Xl76utlyMwA2/bX11jX/nyJ
HU1RLdM1bV3XHe3Pl/hq6o1pOqozZRQA1zx8ghqPikyLgNscU5VO2xH4YY6Sj0iXwgP3rbBOgK5H
9E7xOBG1HSP+64NSnb85KPWP973zbHdKfdBQQvWxGCTcE+T4DJMG0eCH80KjAuPLv7sUMpr+MNr+
dCnkUv3TaLsa985Gr/jUBl9mGoVALamVe4TDkAJFtZjGC02eO1Wvhw8UGYGiGtI+fmL0NJStObP9
v74O7t8ckP7HA1JPulK7CgdEwxIoFDKL3fccPsZff4oqV/Ovzltm4T+d9+H4NDX7yseInLHEVwgp
EKZK9v34m2usmf92Stuq5mi25uq2av3xw7ROrevuU8dqiMIaKL9nrzx7GoyjsQ7aQVjoQGWOx+SB
w80FoB1dPJxnbuCV6aDDv5iWCYARdR80wfUW8iYK+lm9E16ud8R5b96rDgsUNoWGQ6GV8ERiibKD
8VYYzsSK/hXc0OQfPO00HyOchVGRS/PLGAJNP4+uiQpuHkI/YDyCNyOhD6MVTy96Lgc3I2Fvjg90
c8+MvmvyAshghJYS1odeFY/K3kUqK51n92Fl7j50MqM7AMTNjlwkILWB527ba4QD8G5OD9D7Os/P
xwC2MjZhKiXG2Fi3vdF9uxnZr8kD5pYZwb0DA6wdouIalcsDOlbw3dHsHuuLKqLr0KAblFAZYekB
dklXvmHn8qd9fZSuwH5CfG1aQoPVmH2rV4HO8F/8/JaDyzoOLpvwsZ2vlOcnQjnefFHMFQvsI/19
h6UJcyITODsiFWTHIqLear3V6YtsiOjYHxyi8ZwIl4rPCbLilq4Mjj/bw7xAEwWsgHddDs5d1O9o
qNiJsemtUsr1XTTtsYPBFrJ34WZfaB4TAgSrtJPpbJUdCs2V1oMudDbiqqA4qqT0XezkuHVH+/H7
qtlC5T8OHSdUP/96Dmj2n+eA7DSOarqKZSqOY/5pxbHsQrGcewtOcGW9PcQSgvTwOLBDBfy4478d
gzt9uH7R1cgDTuE+Xu/PJHPpQPPvY8pcf304qilT+w9z8k/H86e1KC/s20MrmCYQyE87EHbU6kGr
qEPitHfQZwzzTdoogfNNFkTNbryLDUrxANQgtwCfhDRL6laqnjH66ujh0wnvvY3QJMEsUL7TB3X/
TkJIOekOlLyBCJk9vsvCS1/jH/wV4J77qEV55+B1NJZCJg41MDuo4Mw1Q5h+8AwcPqx5Yf+KvV0E
cxMuuD520w5NdjLsLpo75KyWr48f4RXTLIqFbXgc0XFnpL7EZuBwSs/P8NW7UtOev+Iq1cfn0KRv
9FbHlKK+ka7J0cRFWJlqkRuK1r/9pWU9kNHpg54XWG5iYBLFyLHZy+2kMxIrlNv8gtyO/nn0KeTg
VAs+xk97DzRRXW9uhfevA6Z9CfQUOM1nPWFM3RC6Oid/fQ+Nf38LHcPSTNcxzT8PqZPeXtrXlSEF
gglCBO3VvS+c9RUFCyNziMWalHUo0TgacpKUtOGJfyAEqU1s5cFlxvVNjdhCMhgDaCWjLU9d4Tqm
md++qan5bVlvhzkVB4xS9iHR+l8fv/pvp4SrOhy8renuz/n907ZQXS/l9bBXnrM9cgagHJnJPVaj
zS4msdmEFgATELd7IjFsKNxM/XSzvzmCfwkDZBL80xH8aWO63G83uzhwBCRiT9Bk9NUM7xzBqNEJ
71/+idbntbvE864kQPEA5tBD+utjcP9lDzZNRdO4CIpt2aqu/OkYDs/HpWn1+icE3UNZBTClYbCX
dVZIWYLAhqQX0Cw2Bm52R1McmsgOQYbePnFwTiCTe76wNb/78Ovrhd0zoNl0Q3hIlf9aKEE9ccNL
n1K+IwKS/nFwBrsEkBu9oBROMjWXvumEjZaQy+zeaGgaRN/XwiNT0Izgjg8cDSqg6ONCjbgfOnJW
1UwBrpnDIDPbmMS9vk9r/0MdnxFfAe+wi1DvsVk/MHFNas4HyEOqndk2vdxhpwmJ50ixuJdHKV1G
avk3F9Sw/yXc4IrqOreWoNNS7J9x90/janO0imp/yJ8z6o5khJHIkHTiFwuXdDtPmUgK38JXunk7
JK9zUGRYSfNlRFDexfcC3q+J8vApKbMCL9N8QNpPvAazSdwnLGI3jeKMlmp0QBU6n5d4H2Fql9Tw
XmvKmfsIJ+WIiD8W62I+g8cic3KNa0AjV15lJ/BS+Ybq6UxO0WV7wDBWX9fxlV+biRXsoyuPJf++
BJsvhmYVFqtOvJnvkyq05gq8FjvDAzt6iZMS3hwKn0RT9hYeOL0ffGZarW6hFu0TfpHhZJ4ciLmh
K7DU71FVdt4U0lI5XUGJKekrdYclV2I3oFP38++B3/EMUBX8+5LNGOuuoYN0aEG9BbEKongrOiUv
rluRuB+Uy1It5TSpTsrR78Fo4LgSodbCI7bvfXQOb4LHobVqchYGfwxDE7dVlc65UAooNAmpqEXa
hhZrhBgGFJ5mjtprzIt67Ai7FPWa+L4FvR9f+zm09wLSUoOU0guuKlL5Vxp9ZoCd5wD4dqShLGim
hE+ZijColD2PySs8JoqLNOEx0SPwM+Ljyz6SIl6Z6tEuQSMlfaZq1CDkpKLsdsa4HnwVKHb5V54/
8n/5HWWsc/YId/y6+P59eRmo0W3v5YnbPyBd+fMGJXrwbZQnp+8aA4Sa1wOj5YM682cqbyrfQMda
juCMjJQddfovPvv38HKOR46qBGFWh3BZgpJidU5bE8gucqH3njy6IevDzok0Ky4O89/fbvh9FTc4
RMgRP37O3ozUlHVdUPl9tBmRGIJVETD5eccyzkE5zOXl4NZikJIBmqrBLjLpKQaUSH35VQkuPACv
/3MY9rzk8dLgRM+J9YHnxsd94Ua07kUP6/9/Pb9FpFMAaiLAJV8t5B2wRwO1f50+fsR9zARWeNwJ
IV8zVzohcRyyQaJU99fLrfZvAjFWB1OzbNPRTM20/5TyH5vaelw29weB2CvCUjK9fygRdnYYqihR
xTedC+aOzCLktKAvyrN1uvnCgjQ+MQlxXMkU4TcylZhOUAE/Hvjh7QFmhAdKsyw5CBEZqQU7GvEA
FI9EhlfkkRTY0xTnbJCnGljyW4LlbuCkKpxnbIGpfz/pVN97DuI9rLk/17+zaEJUwUKbO1FspZON
rQz/7tLbVm5eFdsMiA1DQ9wAGm5qzriW79+vhvEmQ6hl4Mr/ZWA1P69GSAVIFxVS7HS5nZAsKJEi
wlvGcn93iPDK0xtGw9Jk2D5TGUPXTLwBRK1VC8v3Y1K8n5P7d+ft9aEymGUGneH9bRiJdx4zwtL9
e6d/TjQwf5fQZclD5Slq12ZisjrIEohsdETUH7kJEoKsFYfIZCGVocDaB4dAYfEkOFvKkLg13b4S
UeTmsVx6KzD6MmCsv6kLmRL8/jE4ljFiqapqu67iauYfc8j90dTcw715zGT1bD8s2ifRLVPDkju2
iU7hHUVUIJ1cEPysvkXz7ZaiJBI5CcpFV1awayT/yqxsWIMwoUDwC24BpQyAaAx4CS1lv4hkn/jr
Ea7a/xrVyNG7pmHbpMAkwX88+tOxNVvjyNE/UtkBEBKKyoySv+xbu0GZKQCTh3kn4BHbXom8vny7
U8D9orWPOEQmizNGSt/UaVjf5bGSyj4pO+WBPfGU7QbyStSJoJcXGEhZqQxqqJU/FH4d9WC68n4Z
0rcImvENK9HbsPBPocNadoUVBOgiu45Ek1DxVSDhKgqvBkvDyzdZq2WVlssq654smm1kvsmoalCd
/BmVsgwyNkHpbgiKeB10xZgfA3feRlccDq8rzG3499cgw/kwU1GalXc98y3vafiH5e8EkqHepm6E
cKpP2ouocxE1sfwrxacykufk7h1Q45AuqDwn9/HB6EUijpH617fQtvR/FxXqluY6um1YNoXKP97D
+vJ4btq99ZhB/wt/lxox4GJpjOWuSgAje/vxW1apS0CQ84H3MLNDVrFHimQMocItRJOVf2XfJwLI
DpnMJ5aq5IY+QvhID7hk8cMHgL9H6vQlMHKIBfgFdxyOx0+kQMzAz/LYHLLHR/hQy0CQl0hoQYtT
ghwZFfJUDZInRf+G4ZITSry+SbGH8ot9gl/p/4wk7Ll4Sj7jxGiTF1+/d4RUTkQUklAa+/mAF+Os
yCR0IRj7Cc8Oif4hkZnCQP79a7EqkyhNI36Rd7V4JDGK/F+iE4lvfj/jBIVFYjolpagjH6alDF/5
C1mvmRTMArK73yfljwh2Movv3xlCiSWRM8oH8gcSLMkiX/BRqEXzIVwNDlr/kOcw2HZ+JCeOA2qd
yQH0hLwbq4d8X96V1KaXzKQc3GCPpm1oclZFUmXFnpWG0+FCiKQGVAKLH6vsIZNMvn4/kY4PR2Iw
d+Vnwi6ULtC+G8kFlJ9h4BO6yqfJpSjknbgcctzM1te3wQvkXTk53gR5MeaukkImMzgH+WxqzvwF
xvC813HAh+8/FXQ/4ANzGrefD5UPEpFsiEUwOvkMgmTlWz62yo78ubyRXDKiReKk99/Tg2DDlZIj
OSWwxSS+zgct+Awr0okg5Vfy3G4gB/D4PnKpf4/0Z5G58SuHo5I/krOqsuuCY5MD5QoziPgtV6zM
4PCg0lOh+Q9a8veqaemDgxNfBkYn8kE/L+aP+3IevzfW4aCq7LQZyodyL787Q1kt5c5i98l40T92
P5/LwdYBF/XnXOUtf09JUgI5sJ+LfOIkGAXmB2f/u+4q6R2I5c9nyVARMawiOTMUfsfnboDcGXNP
BruMbdRaQBkzUuUI5B1kJMpL5UsWZTkbeS6XF3OhaN0BeKUIkNhDQnIW6N9RKQNephjGB0PeUYaz
vIHcEDkKueLyAacEhVDe2pFOlWwAnKugnGU3kJm26ReZPWQKG5E93LwVvI3BeJKpIylDQY9MVgWx
Xvg9Pbks7lBe0bAGyNjj8tJB5wl5yKHI62Rec+SyYMin8P6sKGxCvz/KkXMUh+TBGxMJfMs6JEuJ
7EWyGh3IZO6ybcli+CSQkxfI5iQr04kj3PyuHj/bmmxbdPLY0l+8LxqPGevegXc6/Dzl0p9NkduS
tyKpCyQClJWTdY2o7ufMZDninXM+kBeesucHxsYsuXIY8t76UJZCVPt2TLOULDBpWKz3uPU1/HQL
IU7eWM/J6USVWRboO/R/hXxRsruKhbr6qIiBZdHvEPzIScujzVxizYZjYOnHEv13U2jS3+AHlmYC
AIeQSCJnwqK5hES/Xx0cfC/i9Ines4RNVz7lue7Q8SHBJNXshFeyMQm46p//S2AmP0l4Jl86YHpS
VYnNJJ+rY77JSyXVtXnpiZ+aWHK8poekAcXY5ufnzudvPisR3e8HSbBjDQh3JAHmOXEb1RMUD85b
kwfkzGxzks9a/5ew81pqrUnW7RMpQmbK3YKkKY8TILghgB9578XTnzGq1oru3adj71DghKarysrK
/PLLzHoVv9m7t1KU73vn0y/9gtIzCbZxG+TTh7drCr0jeA25lqNy4sl8HQo3EF6b2ItOY6Y52/Eh
D8Xtx+DKp9rxwHY5BAtnu6sxOWNL3Q1hNd9VMJi2oyKy69y5P85HYdNkfthk39liEcFsurzKcmJi
SU/mak61N65LsO6MX0np9uTIlmKAML7nmWhl2QskvbDp8uFvYNfd0KMVGO/xwKTxaPQxUQTwRphU
z+KX2za1D//85c0BCfnGn3vl32zh6XKkIaD4eoAfdyTYg0eFu923K9XLsAIxDDQQTt9IrQsjXs9r
Ia53ntQPTgRMUljgmyHOT7i4kukZfbhoZJR6Qg5VHgLjQnF3OvdcyKnjL37Ty4pwCOEWuGKOW+4J
QLwNy4bbUMydYK0Ux5FWoa3iINtnJj1w2YHZ44MJvGDlKNy4iaV3B4A15WVP4UJOjKeKHhrr7Ei/
I+8gfs+mG7JYtaTouElKPRPiaRWNIkV5eXr+aEIyct49eVzZKuhEi2DKrqOqQckN2IbdYGmIvmmx
T3EGlObfl4pqMmBLSq2Ls2pN7tlZ22w8CWgKW2Alhc7S9xQJO20G4wfiz6MbtKo5KmZ1PGd4UH9t
IRKxfaFNZ63yE3bEk+q58qDORmsit+x7flzVqRKPmwHIlvsBPxJOc21vUcmzVulh3M88Yfn8S9v6
qY+HzF2u8ZFW2hb6gpTUqg6XGDKHrntO3Ny1EXof7LyT+0KDUlt3K2GcCiCMFbxweBvZnyOeUg7w
BopeCn+FQl7N489xXiPToz2lYM30HTYLBRlwaO0UOW6LaVjo2ILHuL8Dvige698Y/Z3SYNfM/6PZ
v8HSn30ltWSQx8MCxGlRUKQGlRItROm1oDqc/BIQHJoLRTcJsqTvHmzooAiF7fZNyCH0cKEO3Cb1
i54uP9fmtZlpxdeCdzNvfmLaWDaWtSkMPTyVPF7dFk5SOV23CvQ0u+JV5Nprfm6769aibxHz/eDc
/Q1ezR5/x0LPk2a+QRZjiy56LRK40ul9GZQqJHiR9UblUUGgaasI4LPuFtIi+V2lu3mr+pCj3NSs
v3qh5Qnv+QW2hINNGb7ekZrjH3dzIK55q3K37y5GolA6T9We51uAvuj3X7i9JfBXoT3msl64nFLE
CpdIt30XHC09qgtVIASaxACoEQweUH6mrsM7pPjn4HHhagmAiThUewXOchh5BmGlIsNRTlefKypR
9AV9tq19C9I1GVuHHmSg5g4Oy/7u2lrVuYU2RWLvNnXCo+N09pp58brTLll5rd9Qu/qjqeMnJkHS
Kl+iICASvAukZa9JKg0nuHw6cwgFEIZ35gtHkXP5OZr9tE9t4IsHfwfm6lweP0A4EjAW/kKYgP44
HhCQJyYZ74lqxa/jNN8iGQPXM15fGM2zb+r3kBfhoJ3a+UGRiymNXvDUjqAK4Fmt8C6MZlamt7EY
QSri5vxEQA+7YyaPsiagjHYeEpYp9y78V5BQaDA+YvWZ9MAA20S4UD/41F4PPZtojOf2wadko5aZ
HMEd3yFrgjP6X6Efz++nhIT869S+POSfuGt86eqn/3GqHSJqdQy90r6Rbf3PgfeZPDZeMZ+78Vbi
Zbxpb8fDdKL3bw6I73oT4p9UIH9y5JxTL+X7JzAqH9UBIpXjeQz4SDbOa6lFMRtmgeoJmZfLQ/V5
1cwXQEe3Q4/Wwc9yROYFTJKrnO/3b5eHQ1sUknO/JQNadZT5h3oDsKyDT88H1SX5Vj7oEpvGFeE9
dkinTStdKir0KXUJx7+565Qfp7RcOnQOwG+75vSZgrNonl2nSE5XDxpWn95dael+R51u/2FeSXJf
7cffYc/S1KsJIPc47RWWN9U+RZ/5RARnoagnJMqCDgluCw0VmtkeJRRxPbAl8ThHmpFxzxVnxD7q
kMKGERZtJ6hpBX7FesN40ioav17Tw5s7+io4cXJJ4DfUdNEw69PkHXvwufRO5w92a/ZCqDRY+Du2
IXcpjfED2diYqmxPmgEkij18pAcaXIug04GLMRBPCUqgXxF071zfoPIy3RH8VRVAVSHFxsLyPDmq
woWUeXHZuCxBjZFfFUmY+ia5o5v6ekgiSbPaz/Sj4h+3Q68rmGXsARUGdko98GlKGbBdZwqAndAI
DA2EFqIbGRdJauScunT5J5yIXfNQ5k8v7qTPWLm75uSLbFcSYnyfM9Sgwyet85uTrqj50yOT1vUt
+WfHaaepPz3jhinjr6Ac6EajRPAOzW0JT/x2rHw7ZTOj2h2RidAXC0TL154qgH9Qvy8lDs2AOqQx
GcpX3HSPCEdFJTofNEcKaw/NuKGyfcST5uZFc8yO+zN1yesfuNsxZ2ATAHEVNs+ktpRh/6n525oK
WFk6qFBNg1rfblCeQ6UeQeAYyXApXlDRv+mKpxM+JmLAsl2NcgjjR5ofUZkK5ejizDyj0t/jQo0q
DwDYUb1QSlrhITX/WyK0SAYFFJuECe+FtymGS2Eoel8xVG7o9EK4MH6Oaik0KSBaAchN4bjmLHzY
PqwLxnGfYiIgd4ZyIh2syvjO6DlG/aLa8ZEgDyYFPNY6ZIkXe/TsWhTFIwYFnR47Rw88euPRIT41
MM9AdoKRpqupw1WqP1COsJ40SOe6cecmPbu9rF3xViZpZwdmZZ09bZ34jHqvohRT3HKRFpGVTWvd
F9Kf8szntPSjAMy5qdItEH+DOj0Oh/0NyjyfT+48u/U6ru4VUQspXRTPX30p4Ur29c1BGjPhp79C
O+4pj8rp4rU0uAbZvVIkAdFweVT4OnA0CoqPeaRCe2j603f8eX2bfCn97msUDnj1t2QAv59ADjvp
M0ub3XNLOp1pEDHeU4CLQkjLKNl0sOpDqjDTnAAaAyYjL0NKAOUFysDeZ54pqnhSwd5R58M5R04e
6cnW3mPhVNv5Rg4bSCk1FpfFQiJ7KmLm5bA4ivRM0Y7BaugamsKGAIRFuAGDQydjjKW4qRmiE2uf
vTiQ7vy59PpNy1neu35X37V2sHfe/e7LsJn7UgR6wxb7jLnICDjepUEcsR0CqdmpVnYmtVtPT9Q+
R7yo15gCbBn3FCIv35XhQUfkROBJnGsBFkmah7a4MLlYnPzw/g7JFPebY0prJuMTED0OByOSEffU
jQgoTz+P80fWI+f07ApdhSsqdH8dAK+1IeZq6CHBy1AYNcKvo1VAQ6PrQkAYL914is67jvP4VcG/
ChTRx2+fuvaIrIYvOhDwd3zn0rQZiFb4gWaPh84H+tzNSg2kiB2aV1syxJ0Ohdus1kkxRKZ85d/8
QFCSHOLPD/o4KNcXYPxyUFqT5n6wvs/RM4fifiixaAL782OoMkuYZ03q+P7uc0u4CJP+j4lNI2HK
7Qc96rRac1VD4q/BF0xChFqToEixuE0IXe7+pH66N/nUrEf0NtqGKJxapdi4fuZqU/qQGIZzUZNF
wM9ig842DZL9P1KX8oGciXHzI53dJyN/xogdharrx0fqlHGwMSFf8/6mVWxUkaItQ8xgEpj1dSI8
G2N2DrCxa7qvNKkwfBPL6EG4Durw1zJ7W4TRwy2kF2Pe5FHoKV2+oGG0yVVAea5TGHxsyD6aK95r
BG6P86ZCcJOMNufHitBeiaExKKIe2De04d2QM7bQjX6WGysWXqpKoGkH9uVHM+4eLrD9MEbGXWJn
TLYjX+79nPtIPBu/gzxnfi3Rf541txstKeGhgeuWsx+6kZQoPkj1/nBz/o/qLTgMWP9VPKJcfVlz
D8TFIt5yJRP5HCItywZlDvDqSEArQvJPGm/GhxSfanvTzzeq6BV1SiHNvM9bppRwdc1oLctqj/Ak
XIMqtxzD5R8tuQNIbCsZkv1EqRe3SpIHaDRT5G5nnzkCnBjWj0T0kNMMui5pnPp+hqt3K43QWwxu
snoQ5wW6QOZd41pfK7ahrKLPCN/zUKR/E8Y8ktwQqRCL9EqbQjqwc9TlwWP2je0wxlc1Cxil4fW7
iJJ0oy9jGpT53TDrGlVs/Bw/jhgNXqIuXS5QDNik4/XjZKn31I6+4k9M9aR2gKNen10x2h0g/xG/
nEl/N5BZ5FAdwnyD1q4UE/WhyfaidZfjnHBjXpeppR5BICPEE6mD51jyRpujeBTT2SdNY9C7erGF
9D650QIZQ5DwWsaD/ThMCgZbhe9hkelwGl15B24Gpyx6jzyn0WRECXwGP9VDZlD+aDJOc/hPMoU0
aXyIGP5zVMc4ObIxLm2MKHYL+lKCeFTpmOqIsnvd7piJ6j9inQCCX0CXCN0uPZOdrwYKM0v5YORb
f/5Ql5ERranIm8iimDZ0O9e39W79H6PDLbhynNa/ltP5m8R+/SS/4ghBlorT63a37l443mffjWgN
386GUXbRuLd61iVtoZx4WStE2UmUdttUxArwNBkND2faHnzLG40kl2wDhvG5EbdU9abHF9rLrueM
X06SG7GvC6Kumi6xW7PasCCjRek6rLbOHRBeMN9yCzYS/IeIUkbC0WKY763BKd1nrvRiEacUY10N
d4BvYIUHfgjmCV8u8ENE2SZkAfCpDM5Mlc/mwDslevj9ylWKrSlcqA3Lk9wWLGENBN1LHUg3dP1Q
H3vaIiXiNwyg2IPjGwPAv+kEvz16A/oDR/xCHGSMaBzeZ4VeQ1yxVxNZR8VpxLL4NCws8qL3qq5c
NTfBwdgFq0o359BRh82fIdYEJxGnMZjqfkJXAe2Ohh+3Jw1UMbraDl26C9ZKpsaq9q+uq1CJizuP
SilSDemCHvP2Lw9e1lvVpAv+SHR8MFnGjAKGGjI2eVX75gf+LWTicVMwBR9MOfTRVlASeDBW136I
FEbXIwIBLkM+9O3P1YhBdKHaUhfrjH9oki27ZY6kK28j05Ms8otSrWI+Cb/IOZIiKCaAZ8dcuGTU
EMwTCk2oSN9q+eNnMUrZfFQW3hdrhKGOUiwn5NoofZdhZ2kbGvNfd2nt7EBwI3v4n/76m/q0K7yV
uEcl9/pE7PNMuupR0T9RL5OTFFhSuTZrHNef5qevyZtWskDAfui+MG5l72gLxOHYx/8wzDR6dsbB
IbBWSPzW3WJeYeBwgWqYiOgC/z5CpHobgzbtABs1fuk/zO2rulxCMkGUIZesj+id+L7rUTXiAP9V
GBfqlXCYq88PCaBVsZ7lYiF21EWlhmKjSL5ek5JiT06J45GWe3lOVLZVHBc6NkwTKZNcW6ZoAZVf
MOgdFzBSHnDxiou8Y8gEQ2bUdqSqEwy5RcMSvtMf3Q+fP08rL40o8UOWE5Ou6zmH7qaiVqF9kJFG
7SqYWssGbTzbOpqTtvsq3Ux56hyfEBWJbp2WNC10QAR+oqkDBNKRg+Y0hAWINOdbCZ3DZyO3EfhG
9LDAltT1H78LOzjZTnrcmiJS5LKPEJSCJOgbRIFVrLg6rmWqwbCEGGdn9Ppdfs+l1Bz73BZuN02q
tE7WNWix5Jf1D3S+O71Oaof5bfHreK4vH8ibkxOLo/cys1j9DRbG6Ji/mX6vq43l3ZUiAJmUqkRH
evik008LBVGHd/tyxHvWmN/gK1BwpxgoXYU/7Su2D3ssTnrn4VpoWdv9/NAhGzXzCNt2/cPdzHsQ
3Qv0hqI0JH7dsvULADRtbB+mNLMjvoa1TLYU6bK5m+q2OS0/0O9kd6DUDpGSus1bjatdU0OPkXlB
iGIwIRwGSyrEUYy6iG8v0OP0JaILaCal9IUGFaBB4xichEyDgGuZoCVxF3L4C60cZFWPl91j/AC+
BTGgVZcBqPMOAXZ9kzx4kYEfw4nEu2hW0xFvAkgi6hoiH91cK/tOkj9VGXvyS2NAl/CvcWLjU4Jd
JegYOjmVh0O3DG+CyAMfpFUeERbDvNRjHRm/cef46G04spRmnoTKBK6yxFm2EJRKhDM8rkw4mBZe
jSFBEcIoEh70sLwhgie9wzdxk91wBolFTIBIK3d7bheI9snviHFj/1cih/xMfKxEwJvoIO6WPoAg
g9c1TB+ubyzbh6jwOG5ssmscM321RO5fKh8qj7dBpbS6gRQBE8kVcxgPEiEq3OGUcXYADMAsutWn
DXE2uLmcTyYW7/JwBtwOxs8eMh25QEbpiDxR5/JOSk75iTmsPGxasnPXfcGJBCdkdkdBb9eU+qwC
ADPvkXCPS9JJ7nVMdiCdtIVEjxQe5wCcrtlpm0Z/dT3DJe0iXZj6gVUKYHAOX5Xg922a81byLQSl
bfyBUYjBnGXdaENeXnTk/Jf2+n5A5xq6QR/SWZ3K6aSxTfl+RZHwN2VcS1j01bCMVSdqBXcM3RqU
Qbin5Y8/o18DEZJLs6OdG9HXj+gymyA4hzo8qZXYnKaAJzo07vkaDnGzqNBP3m3XCIWblluHOtyN
qXTne8Vb/VM35jLvXto37q5jNgWKGtzPGREaXKlmQ8NCHS9xLdtrlrlj/U4DCN4/SD67p+org373
EpQdKjxsRkZ3iMdgNYj9qDkd4EtnneD7+RIRc/wXDTFGcKTH0yCLFOXr8m+KDUVxh1Nqj06I6PxG
jTCK8vNHBeFyDZVSKSetHe6on/bo6PEKD0s3LTQiJUYEIy7ADeu6gHyeX36lxiBGn6DIo+RcWyy5
1EfKRbgqWAeXrAAoyI2Si+Rn9YqLYGK2AhIRjPhZBEgETgQrfhuAIAsX2e31NuqrQJhSunlX0kT8
SoJSUKsp4zMoHYawZTDSsizEwC8Er32n9OBn4nsHmivCt0BnpLRS4ISyStQGsF4+c98RWGHJcQIp
YaquGBtXEwh+u6Inrdy3eoCFxmldhgarVY0xHIxuCf93SXqcikW4ZsMCdkSkUwlAesYxjBiXNMR4
2EQih3TQI58KKiTuPe36mqcnJ8N5M3AsURI2eyr93cmKEL0crMydSJRkITlAopNrosUC+T7VBDLB
uR2HJA4YzJ8YHgb2lGwjfUwFyM8YQW6dhKx8ZChKn/s6QQD0K5ECNwDyGFr0NbillgFMiCnQVNhF
3EcKlG+RGiKzo9xa9IJ3QJh00YPB2zvjt2daVSozyeeF5cuJyqBQi2HuyW1Bpe1gOUDV7+p35rvQ
2DEo15ccgVvEGFm9fhb4rjBXqfySBWxe9kvtZf/U9WeEWBxKEWD/PiCABNVHhqY/UohcHprQ8cmL
xC9FhLlu574dO0GeAouKzmWd/UNSv/Yyr0cu5EWpl14g1B0C8QRLuNUAKrPlKdUeKx7konIJTcPv
3oo3FAh+JY7dfzpBYUmAAWIYtCojdwOXjF9x4qrfIoQuIOBC9z+w6rAlIVQAhO5GbrKG8JXlcZ+i
QxwA7MdCpp0SIQcx9lyHzi5oDxG5GHrRC9Kq339rw/kSCyDE963t79945t9+Rnt4DTYjwK+S879q
SW1b3VFN1EiUDckS/pHDpVY/51BhEcAwsnM/B0bS8c0SFoTQh7rMpfmBZ0wGQSEODJTKYDe2qvsT
TXqaBQw/CBZ5EmOzJLUuqihPkVk1uU5EDIAcMGo1IyP+qCl5JGWznvAxH90dbEJ+U8Ae/R48NTBK
NznK++CCSPN1bxA0zHziPD2thz6Eatttzj0D1+U9whH7KlCSHqf7Ebsaxu6SWqQavpq/1ybcbX50
5ARUW4EpQGPnVF476wT2wfgVo20XWDfUkUQnGX3QUNKNPjdJQKSG7YIi2XmsaMpxgEyt2eROzdWX
j8PfWt4POf73y9NqIYvx0WiKOhbc147JArUZMtDfxDNfLZxzAqmQB6HDsQc69WUuRlGHCCQ+D1sh
P9Sncz/K8Kg6zeylzOwRk3kK7qI74zyfRm6RbpRXNkMNfT+df3Kq4qgEL7E1KVG+V/I2JQ4pKSod
+s8L0ODM+KgGzuRDQbFYwBab/Ugom/BdToZvQvrPvM3eyQkKPogpJk7nxz/O3SGMhz/dc41QKENV
bPvqOzCwnquesgEPI42OSwH4Sa9QtrebvYhWZQjDgufBT2SMssQ19pTWFw6qfJ9GOv8+X0TBpEIA
Ds6AP8+N3Uj/Qm9u0o8oAZ4lp+csgi/6uVN2atOP9nQ7XdYvX7prOogRjkmG/tRF0YkLgAJ3aixH
b0hfCOw6IAK6YY6tS3EfUj2U778IQGmwPBBqLVOM8fWAwRDxbFJGatm6W6+a9DDQ7sPWbGpDCDzo
zJ7wv+zdHcWHntUEOmxicOmi0AAlNOsC3s9vgYPTI/1y3dPgQr806S98V9WxQYFJbp0B1kDegk5j
NNqXO0aWJghpAV/ANzPTGnW+6roh8vmkfUnRWg31DkxAW9exqXtVGFVuCpuhPyOt7S+lPZLQtMA1
gcef29G1jYWrfaDprUp0o445Cuxy9BSUO+z2aLwFywcbHBMIHYr+1Cpyj/bNwJJmt3XHVUn7Kmrb
YzBT16OxM+EMp21PkFfe0v7HtlrxRXssEpTx5WibDrg/rdMThtHkgx0+1KHZODlr04Dbc+Azu7l/
kC/KuYyLuuv/Nvc9k9SKRJuImDJZy7rBT2NP1Cda2N4d0CgmwwkmibWoml1/ggxlrGtBZjPQRIp2
zG/UgG4BKIpBUluwUFAgyCfJq8V3tV4UK/W/J1LP+5uMnykCb4qEfvOFum1B60VU2EiLK8rXL/8G
KvImRLCFLvjTzWLWn5AFRA9XECDlPGpOVe4Y8xZB+rp8GdWw+C1dd5YYo+6itiPVqTk1thDRFi1p
5M6SW6axVOfIfRXbKsiHZp6f07KCm4k2ldKlWaKpKJWZoA1B4mWd0l7MoekmVtbFhec9X7LScoMV
vSE1ow32FLBZs9yNMZ3JP6V2ti7X7Qqxu0TKj1Ko9Xfi/Cvuy66U+5SeOjPsc+PVBYqTsSnzIIIA
GBGsxix+HidioXi4JqUHI3hc7MQWTpBQufQQxXn8GfMLJJ5rHMX/KOT7URgN7nl3pwyBWqAHpS5A
LwrKyhlUcYmOOL+XhzDhaiAlJv/klk/LsMbvI9swH/vX69zILGpXSv+HeMIcZDk6RhVcOqO14zej
LIblxIYraDFdIvw6apET2M2gVPOk6ahWf0eq2wjpxdQwhSIXMFW1Z0SkCfsWqfmD4PIbWB9a0Z2F
XltF1PCWbUvOmMq5cnekhixoYIbARx7NXU6RsMdCQAk3n17SIHRpmEmtcs9pohCK7Qsi8s+HY1dg
tVA3iEHddC60h/c2HUCvW2LYbF68ZLntDuH+ICePwsGL/hoQNAp7FHgHTesprhfH2+DFvLV5+XgS
eze+qXtnIiWzMASiuxOqVMVLtJD04kv2meaEVLfS07yLe0tM4APFv2yRgze83tMZi43tcpOwfIH5
6CGuzWQdJJeRNBehVF9xL2RPJIYIjePHzi1uIppCWlsw25qgciJ/TeoZAiaKf2od+qliffIl7WNT
L1CUvfopvexUxMtd0vIhLfakoZV7cwITGnoXQga4rSXoW3MaaUDVY0bbcg81P4RrdygoYnv3Kqpo
vQAWgLHp10qZQVWG+9z3Cui4w53EiHGzOjx1MyZ7DMxQqVLsDmdp/lLpqfLz6WUomV8tT1bHQA83
h6okObh5eXTgivVsS24XIt8uMvwhxFMcLaFTKpcGMQwTyiDgr3Nt8jkhXvNr/OpFOVIY08njNkgG
tfOxXzSR9oiGvbBw1YORFPlpEuZi4lkxaFFmkW69t4qFNDTNVRDNmmUTyTpmdxanoBinNqzwgEwM
f2JhArW4qfvO4svvxBD+EW8+dLT7KFDe+ri3TjGdeARES1DeFLkij5VtnLtVWBWn/qpOm98g2kIv
ivj8bfZYbBsyn9+zeFggrIIzhFhCC8393Rrgr8CYrGuHfoGDK1ifHlppaH9uG2sDPiGpzeCrSW4Z
CrS0Ju08hiqMWkBf6gHDVKJseL1IJT7GtgANaWtCJ7VbsN2IolkHjxpKkG9NYdfAo4Q46/0XiqOy
mZBijNxhbrliTMemC1NrO6imi0cXdL6xImE731jwXbMNAw494pRhzgLGQkGRZXuslYgOan1N+KC2
VXR5CEMHkAcyyb+9iuhBL5sfaG1t8b/cWhaNy1euxnYD1jVm4WrxagNq6Dn5bolagdjBNG5QvZUZ
UPUhXe4pyL3i0Rf1HIVRiUy3l43Ne8wOpOxdFhv4kCZfO0rw3JgrSGs/htbqdjPGcWeRc8LS/P1K
tV68CQ9Yg1RTVjXbzDaFxnZEI/0+q+c7s/asTYER5+HQO/Rm7Sl+iEfO6jQ8SfPGyeu7NP8VvJNe
QNUu1CrxF9/SZeF7fdaWYpbt6Lx42QxhvSvBvXljxUHTu2sHl8Zf4JD1JEFz4POmN+EwTxFyIHuz
C71PbyoV+qnQmm77TDG4VXJzJpS37q5Kt/ZgoJHC7RIy2PwlQ2m9Y3/zQ0GVbf1h0t4daxw8oozV
eLT6oY02F6WPAWYdZfroeDBe9mgHlpnVMqe60ALdOTOb59VPppZ9rcEOOFIadb94yGY6SOc106GS
4OTcm9PwF+yYyjlUOJnSPvh2cm5u101KDF1m315xC9+YAtaNOZ1ArrmvSZ3qqsXaId9ZL3u7hHrq
V5KImrRY4FOH0m3zejP9GOyWX1xld25OazzYfFunU8H0bkmV4XmHZ6QX8aZ0u2TPJGlp087cT+/o
TNE4c1MPxcrL6tTM3efnPVo8VazFXrifbuqT/fJ2evqHwviX7vK1VKc8EY4i2e2dpJ/pCtRjPIeY
dKab6coZ2PI/EmSo2ca/qC1XaCV9iO19SmfgPAHDdM8UwxGP6coTNYHm981DglnOe4E92sndi9n4
f1nwcOP7eF4Uw5chlPQx5QHuc/dVSlisMdjNebjCPZ2+alrhoWHQd+Wcat5Xu+bg5DjQvwkVwHnt
l1ucDTdA9xZ2fbNC+xKStWM+j5DRmpq/VNmkUj2f8FPRecj3Cb9zYtOSGIhOYWD0IX+t+fQ+lNc1
WcgDfM+8JLran8sUq7XpnBRZUkMYtSy3ieLhF2rEU1yyF1izKCJbb/Ce5yv/s22S8dRJHh0Ao/8l
gyw8fu7ehIEc52HANiHX6R8aoMLd8JoOWt7zQxfghvZNLubzU07KI9R2DG7ZWZr04qhmun62cM+t
9z+yt5dy3QvxEVoP9HNv+w660oj6kYsb755xe3x1zK8yy0oG1yKlOHaVP8v3M+C1Y8cw/KJH3czx
nTH5amt8h6v9RYUh/tss34/vjh2CVOX7iMbx4XT2c26Gs3hiOoR99GmGdOxwCP2/mvzOQtFdB8GT
e4O7jlqghc5kTkUjPgCYx6f7MiS2wCv8sugdGTpxDiuTMESc+NgkQcyk/jBiPd9yVP9mk+2bOUoZ
kve1Z7J8SngEYWD/Tisyact7Mry6jqX+pOkbCkuBfh+OdXQsr4jr6c2VEjPZ1siFn8o0xq/hM4Mr
R66J3cCKriK4O/7hqcj0wg0dv/5fOdrJ/19njix7SkYWi6VqkiT5/yjolS2OD/PMhjoSuibg1ilh
RL1MmsnK59tQE2VHqo+Aofy7SzDeNSM1WrWpJffEUIT8yDmNciFjsJGzO08plfB/3XD1v5bF+bcb
tujBv5XFofjQ7jw5c8OQAql9o9+th6ML40sfRA8kgup6XDrceXwRaYQT/LItdp1uZrEuz2FVo3oF
D/4nhpdmvku3+lDbR8uwxE9qaxq9jSzPEPQ2So7LEX0GE/0r1AgKhvwv4RHIK+1KldjtL1WEEmwM
qr21pTT+X1USCmVrOKwXV0qC/i39+T/n7z+qJOy21cpiXTw7HIYDZOGvukey0IFj/yb1OiIRj3Cs
iC4wEqDlz1tQDGOJIsOHgcGZAy6gnqV8QMN6RiUnIVlP5EOEw5dofYTD8VtNKvUUeSCBPT6y9DSN
Rb9k3M84VQwn6Elegfn1K02qFXgWija6c9zTQbXQvfY3WNhHfAR4K1ScwfQhsUg4TIqckMG5ERhk
OixOCJYPiB82NFamSKe/R99RlgkdJYQWPmBDzH/k6I/b0x8BKWffw4UAI7ymkyhYGGgYsvrgioEg
Vos3WXDn0lM0yrSctQR9OLkyJyAnGqGKeMj6phsytaocQl3yHR6zTrcOgmlnWVB0Y6Yheduoxp8o
R+5bgfVP12BIpYiBI7N0Iy6ga56w/MbtA1TqOTFBjUHvplhfjsENjdnlyH2RLKG1iMNE8FA/Q9Gt
PlvZRGQ1IXxYwBK86sIisERZhit6q8l1lir4Wy+MyiCt+qjWHHJl64acHhew9G3kkjRmTYubaprT
wBJL8G+iGfXe+0ciKAeyo9bYmTFbzMhpDlt/XTthFGJljm+vpNqqYUM5JdhTxFYUTwUtLuYZyYoH
aFeqQhWnVZhkcnklmh5i0S1+jM8c2VyL7Ln/e92Kyn9dU5Qxy5dLKMR89j/qpozz0+31kj2cUcYn
pFPWfpaCimAnxL2ivmgfR5PlbdI+v7BY8Oz2YpKIAy6kXyiW8PqiR28Aiwy85F8EzNSguK7tBNBZ
p+b8lMcnkSx+Zg7ELiIn1DwJMATGOI+5m8funjf8TbOa3rNY4gHPf1+BRE/S/30EClRt+296JalS
0I4ij0mu8h/13KqL3/n6kk3OAxe6cgnqgxfLCzhnDzpbRk1UArxl8CdGfgjuECyUGyCZmG6ywkV0
AQbQFKWUe1xAHfhbgSVSYJDk/1ZZUSGywaraNbNvKg+xAleqEo7x8SoXiko/s1cZY0dopwaHdiN0
A7EdJFknxyC8SYsyYRV8vdf5zxrEjoYwtGbtTe5A8Ag0wHsWU1sBgs3bc9aV7Lb9Dz2IQikqueHG
YA5NEp4KtITrqNbAAb4kwozbRKx6a5CBD+5dgBPt0pv3SLH6wA02zSqg0V8qBwkLZN0QEI0aYomS
zdcFBR21Sir7PVanidtUxNwEzwy8mmXtO5uhIHRMjyZw++h2t2vNuSllTTycSHsHKQ2wn4yWMUau
q2cxNFeUVHJnESoLvzdLz24A2hOl52hX7Fh3RWi2KfFtStIj4sv6ppGlNBn1FTm7GPGlKblpCnbs
cNGIEy1n9I+Vi+2neTrrnW/GNY0mrHGMITNTjahiWP1gfmEWaSMaLnHxz78m6YrcaYsCaAKRKU4G
ODeqEV8YjF99U3SUU3cqdZk+wUiz7lBgAsH1LABe7YdihFmyAUmvAyUsQ5AURCrXM59naJMrUlJk
a6kXAz+c/wBNQUoTS5TzFz1jxcfNWhSRFpAoRjYWhQxUjVCaIUMVqjmcymT2TbzqF6L++X6GdJoi
6W4lXuAipgt0TXWXfdVXxYjloaut7Re2JE4gpqVxZUzzDv4JiuzrzNKevJ+e6RSLOpjVwTyeaFMS
wnX6vdMGz20wyrFenGk9oqMjkXWDbmWofKNUN9LtT4sx5N+nI3lQ49fiQOMyklhlqRawFuavninG
wenOgcV+/qqqZf/Y0IT4uAG17B5oJIbBdNk8t6aXOoHKSSPbOLRzT4XBrpHQ+psJhHoAi0vKEx0G
ntnCzD83zQQ0OFbZESOzss9fXBlGEeC2wQThbmstyToypBG5RoZAJAq4R1LfQk6E24W7o7fhX1yU
d6wXcKbSKiOyw5ujLjI22ZS8SVOGBDCtpXRkYgWd2Q8nUHOdMWF/mY9aAx/fGUooyax3c3PQdW60
6ItQ00SFJmw+Oh3Oq4JN7QzsyosMBx4a6W0VyGqM9pL8Chef4q+7qlunTH/84m0d8YGACYAywC0a
wc+RqGy1iK1Fpt0FTxTniOZA0LGBReKjy21L4BWURlPC+CjTxm4wf8SQQ71St4qxs46Vga9snQKF
Yba8vW0d6XHxo0gowZCDiTa9Mm96vz6oyIlQzjrwmtbsUSBnsJ7Eh+A+IZqHwHrSwI+ZfOzuAKq7
kdbYKWCbBsfNGss/YZOcCXMbzImWk3FtcUVjNZGz7G+uHFn4u5FoeBXiNLX+A1HbMgtarFLGivnb
qLuq+PcKnLK8rpMiGuwEq6sVa64Apd1BptUiw+2Axhe9Zs43H88uisKg8rz51mf2ABdQ+Fmn9bve
G59R5arCThtaldVKVLZn9CidYiGXLJawd+R9+UmoPBdiewphCOVQjkrBhMhRn7JdqJtE5nyx9wdr
TfrU9gzDlRDqk1CdQW9VkonNRWjHv80ipmPwS8LkaR5GqffUXsotQ+mvwPEzMTba+9VvkworuHKW
OJJxAUWDWFRkVhla9CWRw6COHBOi+7zgCLKeXNSnoTQljXU3GmvC6EdZlcJqL665WG1DuY4blnei
nEuIV8atC7pAXCRsxowpdaK7tE6jhqVMf+HJCITOIG7HmJxUhTyiN75T72v4OX1WUAzzUfdOiKSO
3AyZCstGWCrDojLeoouOGCo9dYLC+EObpECEtVB0QHSTrI8h60hmkxQdXZBD69wfM+JWjHBcfC59
SUadbVozntJCsr98xbccNOmuN1tkB3YrHjz3OHTEYGE9HVnS07spdZtFKd0GRWKqrUodaMUNmE9b
KTKuRYqjbnDFUCUMquU6aC79HRXbuU0dnr++l8aAkWdT4nyW6Ispbgqe7CiagXKbDoc1ZP5sBUGC
ZJmaaqpZ4Sgwv+9ebvXtfRiRXHSXI2pv8Dvl0dS35TsdP2+RkUULJ94bF2aa+W/xjprNLAZvRJqZ
JztQvsjfgiAIwp957kiWcPtwh6dUZTB+dq0tDL0DerMUTq1c/2sRKYsuOAvT4BDcRQ6TlMFgWGpU
Ggx3skxbdHWyLBB9F81xdKGSnMmMijq2Fl/Ol6qk9J4jV5wCiPcJJy5Tb81iIZ5Da2lPNResEf6T
lddKkWD4s6oYlcq6SbkbFx97mtLu+P6tXatGsGaRM+pMsw5A5dZNmASocYviTLowlcESITgHQDNi
kAFK5HPKhOosqg5v1oeq9Cwu43+OVIJxYBV1ttUHb9GXjLfFEP3joUahKGolec7/a5zFDV9Ctfew
qaLrK8/a9F5IRqL1RdyHZr0IUqkz1ZdiZaZ8aXGJ5s1YhlHlUWEa+TRirCFfYI/ZNI54BJIpHWty
l+ExoHCCUrgGuMDlpKm9uzs/5ikPZ7g4EtSke0oUU2WFam5dC62RlFiTE+JcORPMN13pDY+7QJl3
hBlkAUKc1Rph/GLIm8i4a3EfWKf6KYbJRa+klUYxs8RAOdA8PfOBgnN/KRSRSKGD4jPJSNH+2MIB
NrAT/OUVnSBNbd93Tzhwl5HAF51TSe5iL4PtVH02wUXnxDobRlEjXca0DxNJZhg1WgrE7UOlO1nc
6t6odRmQQaW97ufrp6cqt41Y4zkZdP9IrzxaZHyMm2cwEvPU9Z2MUo6p40a7Mct9kN1CL3XrGehA
SZeutD5aIWmnBCwj7Uq2RObd7DYtHnWwOWnmqQrf/YLcbcmhkGKlDxVjfbK2cG1ytwIpODzk1vKn
sAq+TYUTBxbQ8waXi3uQs0P80IoE3lH1M9QJqG+HIhTAN/SOxZ7AuCo1CfCJONTNkkwCtlD63uZv
iMCQGcY4y86QEYa19l4WrusQLMYT+SUB9dDxepmemSPze78v+ov+rL/9ww7zUf2E/mJMjplyX0m4
W831aHaEnKxAYTYcre+ub1Pw2X4qrcndb4fmgzWVlNYXcCOTJWeHBmShzLarzaJ6Yd2FvcHNlvp5
3RyGhEvaJbvHQEZj0FJ4OXI7ddmWodTGiXdHMSs7MpnlVyrZgVxCm5vhqgsNSC3npuS6/aXKIuie
qi/H0gNE45BDI3k4sCzZsd+1TrRmMkQLMO15VWk97mJWXe9ggrr8ThQ4xAoIlsCcdO9zhSKDFidE
Z6o/vJw7QfKwoTIwiCj1PlaNCxIHg8+samWsRGGLBA6Zc63wh/A9UeUEV8nAvAHoXErRaP6zIhnI
n9ZlsQqM8JUUA2PhCpq1LVYd2hN7wmPjZss5fMErgwZg6J+WuPi7GJBvSrapUSazhWUAr125NATt
O3rep07pXroBYO8zV2ZR+t0Z957ECU2v1Mmzlo3LuHT3cSSuTvCUD8EGfeKW07MFC2jmRO3oSFPB
c2D5mGhnfQxyU5uZvv4xrZLvNHUTeBA+YfmZT3HWyDRFVi+cqATVvtJiBMlHEAiKxUW8gTmC620Z
5tdQpCemwePZiwt1zrKVLZUMjPW6Kpaty0hjSsJJTODSgPKTe9pVcmPym8zakvYUA8M6PauR2cwa
oWqAJZBgFvJIkZCwGcUCn2o1Yb9sY/Up4romLU82gb6wJr6VasrP+Se1Whxe9UQFWh5KGEckMKOA
Orf9QmMPGfrQMnCwuBu3p9i0S1Q/ckWmS0wy0RYtpUXJxFiw6y0yCAhBe0DISlQH0MDV6tDmMoWl
YsQ7sORiBcgrsOgGQoa5KV6Y0mTk6Vh0kD2adeYOhMlK7kmsJOtqdMOWyU1FfJLKLKakHMqFwEd8
c+Z4NbNBrktQTxKkqgyUlCBNEIPfQROYYz0cyS1hvltU9YLgGzJRSNvYQWhBKtGB8Np6m69Mf/Wl
ZCDpT0hB7vdmj6wj5ksSBF0AVg+SMomMUc2lRqUfrg5pBn01Bk+KHEqgX85rHofv6DiM0zX+DDcC
xPuZb13Jh3NWpGMa4fA/yBgNmZi8WNscukL3dwRTCEIwMMce/ggN0kEsJNkeoZSW0+Nw0vz4Nrvc
QAY9EOCjQh0ltxe527eSwKjQtFeLE5kONAzoJ23T0KVo5OpHks8D94lVUkCRk34HUqOszj6hrCBo
ZfS9+6oZNubVZHGm4RF08IGJWLMBBJ9YJ/va9Bo6EfqZmRBcUrj/clJdk0IzcXzdgeJomYWovkhw
N7MU2+lNe6GmA29dIDwedZLrllNYpwK3clgq9Ddi3J2O9XAcnDFRAmtcySZEQp5dogWu5hXVG7GM
x+p6m3t3RTjqXBQdqQiUaW2Zki8HFAwACHL4/gvbXQgt0h31g92mAhG6kaVJHVc7kx6+h98hTGkx
D+tP5+tzpPvQWv3jbzos+fr1ZUyyiraKdrBrRN9By82AsjiNrm2mqStnClh05VgPQjCYaFXcWIsb
6+AIqOhAbrrVOzlLkvbjygupIbpZQjCafJEL/vsk4GTQO9caf20o+6jPU86BWUiuPbxp/0f3w3KH
uacx+55wjUZt4dtFP26eCDnl67TuoeBEvn7uL4mhUHjiga6EVJs3B8G4kXulcUmfcd43YjS1Er3U
0wnF+CxmdGFJONFsQTJ0AHjkskmt0obZhGUaF4wL2JRcphEWnCKkcEY1qsVR+ZbSV2hvu0WodYWR
hKTNp1Rr14icniperCvG92TqycpT00768oTUlk6hoqGedcNzw6m+a3e5IZ7pgxsKi7kr/NKhHhUv
EcsdR54d8Zyh8IkKSXlSx/6tnD9OaVBaPiHqPpfbjIaMAnve3GhrJQM/bn0eD/QDmnzl25QyF1Gv
7Xl4BoRPqOPMPii+l2lrzrVVSHL23bqDchtMXr2b/0fZeS4nzi5d+4ioQgIh9FcC44QDxvEPNbbH
5Jw5+u+6pOd592zvqZn6irEHExTu2L169eo8qwCEfoQOj60st18TD5YcrT6U8w/QLc4uTCxTWFja
6JhmgYveqll6VDPLXW1/tvvKDTqeCxB5JihiVGdAPs/OMZk2fhT4lx44Zqy7pURY4yo8i3T5t5Ww
C92lCp9xPGjrb7p6DIUlX8QiHD+Fo7TG/Rc6MFlS5XHHY+9x9VJbZH3IHQzs0rkDuRJaQwfvCC2O
HB9bvaB6czHNo29z7OD+T3c9FxlNC9ZbOhLWsWuEWSWCWWSav7lSmHHeb1GaIH5cf2h+0MfA1Tlf
uQE38b6HPNnhvvToV7U4GAkfw2s3oBm1NBwCNKE0S7YMYe1TCzo0H2R4T5EsKdalCvQ+jQczKhxb
GhWkiDyafGHHDp5jBwiKYs+FMSwcxZdR8DB/pXiG38LG4/grPZ6ogtmaUTUnB63MIVC6QZSUmcP1
O/Y0Q3xfAwcRC9E/WX6iXMUHc3kUK+KyVq++kG2cQ9R1OdW+8btRC1PLJ0o+7L6qbDmTZWZ6uPPH
5qP4iO0pwzWnRYI3qu9gRqZemVMRUR1PN7+2SicH19yp3arJwQuyO0XViu0iafV3aGIs2ZvwNZjW
vjHA1qDB4rarsK4GwpcDVB1D+MJqa9HSiCGBU0UUNPH6KfO7ZyFY4gIuqRYSsa+xL14e2J04ao6I
FvTNKIPEyYJhOAoRDxSh6coVMSKaT5EHJvvLapL2bk9f3EhXAu+picwkq4vnm170bo199/KbGVJ/
2kynob7mi+2j9eantPFsQDdnbbnxABZhmUm2xY1zOyeszR47OB8QtQ3yiKKIbu181CSWipevo1BA
n+IA6/MZjJvB5Z5dd0rJtjXH4nIYia4ntq99AeHUu+bo3IHWpb1l8LmYEc4M+aFuya5QDlQ7B/sR
+mNyuc3ZIQfqqGBO5JIdJ4KfMjoNK+9uNp0DijWbrI6Jsb3b3ZPrDb9TkqA/AtEFA9BnA+iEKJ9A
IjSXSbT+VAJZN74l1ORDP0xHaNaevK34qraGgRX+p3o9hEHRfPFKwzInuE3il3l4mVAWDCrKPwtD
ErKWHmRO4AicfEIOkJGsgulk/ERXa0INkAXsQ9KIrsrvi7a1FwwUCIMZ9oYQczFqG1EZ4Y550uIn
4Ti9DkfjLP74W8dNINWz7LkUrKGrLRQqsJgqMaPSBTWZJy1+aTTxLqQoMEYNKBOWRhBhtZ9iVK/I
uLrda1sV98VnvP4SdDJ7HOJrDAOLw7ZhX/E5nib0xihLLohO+RGRWJ9WvKS8nWfcmkSrIkdKeAjS
4hrtge35vawzsC2+AzEv5wGGJ1Cnv5Ffar+lAv2nBk7N6hO/UIHq29U/NXAEL5Gzx1JScQ/jzgp+
BkVnQSoWVH0yy0hcaM6SHT4kj+6+bkdYtC4cZFDj+fg7bvWnJFAzm6/N8oZhxrh4Vxpcw0rEbvgs
okZwhhsiNvC3qi1BYlGM/6H0/EI/+HZbu/0kPk57S4pmvAiyGroR2ccBarmJuXGJ/ovKi+P6oAwW
TVAMduOnGxTED6+y+ow3Gdrxd5Um2t2NsZj+TdMW7Ng/qqphMxkRzzUQ7yvn+eZKRk8eI2+6s0/Z
rd27jmejG6Pt8y4L4IstJpVZD/a4Td3ofbjtH0Z48aytWipdMh/JC5A7Yw7kv0b65F3nSmCm3x63
gn46e9+/6gpBr8b8cdXJoyQUW2H1Y7vIbQi9Vl0HRCigLxuUcj0ovTKJmFjF6Juf998NERVgtL81
hqVn5mOTZ0UkLh/dTBiqb8bMnOKhCiVEcuZIwlynGbt/5lf8vjJPnYLClRq1NKPyN9ZddR32VoP6
Yt/VXrbbRGOLygkGZpKPMiin1nGZn6Jb1sCHa1gEmliaVsj+XFS+Ts1FJ2j2oQo/JSRSukO7M4jk
zSFte3da6n++fMpL/W6I1qnOk0T1JK7XvrFD4sVoFieDlXVdRHFFTfc3DC2GCyARcVzTl7TmZ3gy
/sgYUS/zBJVC5U694zqmpF4sRvlPfWWtVs3QUZ6BqKnAHr5TYrlVnv9fMS5ijb6QsG9vGXWYPETi
y9q/yxK/FkpNcuCCQSI9ouBtSMEohE/1xIBENVLFiXDSxm0qVGvUunGVX4ct6R8aeF7PEksASj/1
3Ves5YaER+QuhKQekc7p3eZ3pxu5AUewDFrhzmkg+VyjT3NL44HrZrtTL9WYqkIN2AfwqOTXu1oX
oV9quRt5FKggsvhWUDkMcRopkF/qsm1kgSjyI5LyTm3S3J/zkEMeYj64Bf67gZj0zuqNt7Y837wS
Q4VySpiz1mxEDSMaBTUg6s7PDZfmlFZIzUL9xg4q3SLysScsovC/FGevQaK2ceo1nysCQn8eY/Hv
iKnValSlMGJQr1e/l3+qr4bh6HhkiDlFhFFd5ZSqz9MijS4UWfQVINCCnRrDxJIkh0z7m+C4s6Qw
04cogSBLkBN2ernTXVA1AEGwjf4xPFjWdl+Fi1c9672sYLxtb7UVDPK7T8vYOEAXx7T4872G5d/V
uqpGUUzJx6pFr5xvv+xkpeUxHA6X4323qJbgjZZ5qPxiOG75pedScKxsgBq7neHc2cWcXH2jIIbQ
itBuAs2C8ALvtndUytQNKoKWR0rEudT4kFZUJKFK8WXj5GHOYhHOyTFhIWC3FKNFxRplgDFHCvjC
NOcFqXV8gCyVzzzTlwWaBEhs3smPOib96IcrklutzolTw6W98HVFDQ/nnd1zfZb1PuMmvo0bhpnd
GJU4Gn51mMtVrUFcK/fzbfZvXKLIFHM/YddQXxbPES1H3Ak9damMeeDmWkBK4pyJLCtMvtkbyk+E
topO1YZZtMJzgSvKx2KDmxNYah2xRE2YzzNangeXlX3m7CK41/nbYhrkI/n7fl+NkiAJyjDtktq3
Un7LzXQ7HfZm++7TNktkZxFCNhTqukoiaGNNzEXIyJsVcXdMj1s/k2y0QRxaSKPPSqXvrwMv5Kfj
vX+lYdxKXcZwp/M1kVWRfVYQnXVxmebhIyIqrr/i5aa87eCtGWNh/qCANf45/Sm2LXWWv5hD0t0U
89SECN6D57X/sxLmi+sbmbL5wSVO65HqgxQBfU33QXPBKkrCDoZ7biNjsM9a0Pr7MMULeqcvLH76
JqFHyGM5ufSVHB2C6QN+8TcL5aSl/alRTc6Pf7pPT7Ie9mcdBVmpA9EsG7XIeogvKE86tvJ2vj7C
hIIDIpendkrl1usp2LM+SLrpTl5Wf5nedONvtstqvRJWw3olKEcVLb5fpvdsvD30d6MEERxAunJW
RzFqeNPvGGpZ5cjCkj6BVQgx0Lh8uVVGyQT7krXVKUiQtm1W8Yzca7FKocHcKGCpM0V+zOImA9Et
N8r5lS6Juzxj0moBu3P2Oz+qQ7YFX3SVQy8RxLbSrJ/HPyIU/KKnUTNoF6uhrNP5WeWnnF+IbOxV
OQPojXSuc1j9f6ObBnH42wUwqbD+xVSzrNW+0djHu9JwX59VbKHSeRVWwhHiNeVKZi82R+mM8Db1
ZV4CyF9gNSrnlB7gJxzR8pkBCxri99mQOJa1yygGQtCMvPl7Chy52JUoJiX2Y3PSvFhb/M4Lx/na
4GJJxbTkYUewjS3megfXQTTVNZdYGME2MVEFunYfrs3aaqKZeRCDtbZ/Y4koriuPDirzpZSX+leS
jdibKeX+JY9ANoN9ur30EjyxUXkvQVseazXOfHn3QYUd1HvbRcEqgU9DjFK+rMjF2OGBTEC71G+I
1MpdUMOZtX5lqVtjkhJ7RHSHNyo4j/lSCDuihJBRckt2KvFHP1yQcU/I+rj4G2Q2rXx17Q6iUPjx
abxOZ13la4wY1i5Hdz3eqJwN7iRaWPQtTwgnili6XXEyt6djs0bAfouv4kj3Ar0YCBhftcu8apkf
CykoU2v17t3NBJcrH2LRbkvF/RgOsqVlh8owobQUxpCbL3SI8+hznI4yJjF0I0lCLufu0LUpHj30
cNZ1H674CxJ+tvj0pilNn3WJZphA/3LxTCvLk7/IhXKByDOocgJEAYsk9JdzEfuJk2nvFBaYp02w
g1w8hu8w/nJOjylFWkXusTXCUAUxOi+oU1d+agiAXSFKptGyg2IgoFn9suLd9EbiHs3CUmQlp+Hz
oFXPb1bWhgPeyk5qy0m9KGGGGnjRxt9erWVwEfcN3xxPUgPrb3BNYJ5MXo6rDDbw14YqSBQd8l6K
pc4lT6aWKVwsnqy45asj1WGsIZPzldqzNjMdmjkcyDEV1ql7cjUhX3MMpal059K7PwcuADORwsoz
/OQNa7FL9qJVvdItc2udUipbzAO3zAD0hhQuu2rU6t34IkAI+Aq5XCIsPTKs4juRFt/yUvym7+YP
tgNxDjdtJWuOQCBuF2aS9W5M3n0FucnBk9KnGA42cBpDSLZXDYpULqbIsm7hY5kQvCCjszgYJh5g
i/689ehMZpmQv09nFBaX+HHEotLH1ncvVPjakA6pKnRh8sxS3Fiw9FYhd1QpuEesckWdImsdGfDw
IM4BQjTWQQzhGhFVyQU8NLkUHnPmEXWHM+PH5AcYftfCdY6SqpOTj5DeyVkvxYxhzodpD8E8KJ/X
8Kh26RopOqbVlop/kJqY+mgNcghDJvr1xu8lxeic5WAIxnKATLhyD6qeKRneP4cJMEyhNnjT+8vg
FgbWi5lTMAAwCOPbbdMQ0eTCOoS9nMc/xDEAgQ8apwFgyzBdo13BTvaQKz7kxgDimXd53AMF1BwS
0G2DrX2pEDIuaw4Oni7rtyKyaraqGaz/V2avkiCoUF9EIPISGo6BSTX6Rje9JKeHiN5QfAgpVoEH
EWyCG7lbmQu+H65qo1zy5EBt+EtlYeatCiWItaSEIfy9uEJGNC+gIkabRzkmmyJ/fcR/GD6HtDNq
TC+jq1y1ihJQZBSc4Bv0qfYkB6GwyzpHchc0yQy/ULOHlwvTaczg6V1GrJrLJ4PU2tkhoT0MNa7a
YCJCnJTt2L6qvKB6lHJ8K5IJMG3LeWUXfBmY7Dq4hk1OIObjrsH6RRpkZuvUPnYU7+UusPQeyVvY
pVNUTOMOjT/jiQ43XjE2gcdfNBHBXgIda5YbMta6dExrRKgNg8zLVYCvbqoDZWE0D2OiPXAXsNNt
ISNBtrOmaCEYoDPvVePuto4kinJUf/TnvWqDWWXa2tPLffUZSDj1sAw8zCgfgQ1LkZQ5WAY0fr78
WkTwRJaqhLIEzQ1ZGe/aIDQ7zjVerQ9VSL1LyoipMSVOX2qLhJwuN0hME1RhlOWYlKifD2O5xnB1
RHA6jMBbRelECQgHqHlhcxB2B6bha8PVRARbN7JH5JGUUZFS7ShHpwgkx7kDpUJKmahs4Y/qIdns
du32hUBGnuTPAUTEjKFhdr8FoBOGusrml4Gi7dEOieCd0MVEMgtTXhIAYgyEmj53VwyJ3N639aQO
GOExPOjfBWJGKM04kXHBPsdwUHCbRPWMRUpjMYzt+3hSyFCWqWZvtbDCI/I3VnfuFguCgq+dDZr6
SGTf53UPYtpEH8x55qnLF6NnL8nexzUhju44o3KQWTdMN6KzEMawP/U16vT/mLFQI/5IR9LbB+aQ
Jq0j5EQxI6Mj9krlzV5Sb10tTcVAuOwfwduC+zfDxlM6BK39zpHbx322QhXXBBXT7uotrWuNHJdS
7S0RPpNUSsjAUiy2gcQonGB2SxbiCOBY4SidFnVKHM9SB5yH8OsuzfPrXaxJUljmi4Ynd9YW8X4v
wEVAwMHYv0CWPxYWctg5UP7l+djujrD+xeBJgok3wsgmGFQoHTvu8+khrpVHeIzyCPWpEJPz5Gl1
WpnjG1fR1y4tMglDDnrJ81YsMyRmWoNu9+BG+ZryGfl+rpA2GypQz5LynCHxvR8ycGnqZMAjfMmj
YCwo4qzKrlVfQnzizY8q3rGlDqqkAG4vanjZQXN8p2yHURxyXsCFY+aOcbSASM/8YkY2lqmFFb4z
OEdCFcofqzHedv2sTopgpRk9GfMZnfsgSNVHubjGRycdchGfSJ39gidyTMd3a8JZyvrExtwvtteG
oObdhHMe4bAcuA4+zLXyGeQYboA/gYiXhNKE9asfTuAi9re+2F8bDVMkddsNCLkFzcH5gZsz/FaU
9iCR7HLKAYkxXh6vq0ABa8JT/dfp6+D8eF1E+kY0hOCCWXzeglIitbNF7lMNrpa8YuTvgHSI2uQu
JmRdXuNvob2xa1XPDwi18inicEajcr4LuhoadVGmb+bU9PqVPVHgRM85JHalMavZKSk4wXXYQAiW
7ieBeHmOnIExGW1gA1JLPk6eZW4+GWIq7GCRO1E/cMRLv0bs4M0QivwOK+JasFhThNKKOF8RplYh
o6GZ5TH9RnJupoTY3OylesJXs4zp37CR8HcV7OMoCKv1OClXwuhbKKQfb07lQVTfdadIWh/eSkFj
+yPokmac9sjudSL00/mmtfqqGAdOWtVBcwKRYJaeCH78GaQLgt+B3nFUrdWr5IUGtfAbTrMbrDfl
/qG0E/TGRKO0sUaeptYajG7xojdiGAYW88WCjGBzn8eXa5z1SmN7s7qofpHvh1A1AB12PuB48JyX
dGkexxRqEfc/gl76aVLS+T1tjqgz71TPd0omfhJnMA3cFtyMa9c7Fg43XP8+dJLHGJoJQW8spDJj
d7rLgraOuyqNDt/+q1DnoT09Kz+jkIMJ76Ayfrp8qF/tH0znrT6XMasdKwY5D69/69Ig+U2f5hhI
ULVXiYD8NxhSjzZJsu/1Dl1oFg7e3QSPnpqqeMsanQ47ueJHWEkFd0k2Kq0CgWzdHEXNedobZKWP
Y7NMMORwzErwMAeN+Kr1DqutFaL1tCX0vuqsyGmsoTzeLl320mwJD/pyc3MTLY4phSfi+8WTpAa1
tFz0NBdcEBUmc3PTQnDR1hwURxb70hBUWzrGeauQpWafyWMyzUa3y0EhfuAD3YQX7QDSSy4xqLXL
pQjrBfPha40Ea+x4WPilBsk92+TLGhpFXQvt3ym9mXB9rAIsq/7vCm+akMEP4woCnnIuvAPfDy6J
mQi5sVYD7lSv52fbu+q7K4D8X0L77PT0LJFuPVZXgWPHDAXyzRSm+POcCX+TSR2Ua+UqEaJKRFd/
y6Rerg+b43gYH7r6MvgtCNOpeGsSh1z+MaNY2kX9QyJVwOJO8D9D7Kf15+uo/waA4zoqSRhWy0k1
rn7D15PqeB7NjlyHoVshF7FsQ6nmHehCRWRqqThJl4iCQmiir9m+DXeiV9gMvqTHIo9WiEbkAgkS
pOlxjI2IGJBkvtKTmfjMQUTSFmjFtbcUYBFsO7CIbzLnnBQAPW7X5eQTROH6RLMbe8Ezf/xrZCEo
i5x9Q5eDchzXwNTohzD4Fqqbb1eHetwrHbqWPaEGt6gEuJNJL4buom1m5IBBGaas+1hPwRCV7OlN
RDRlQ48ZGGBduttcmxolc28DOmRpMT9c4TV9WCGf4t0aAxyfljmhR8vze9Y8v2ZDyVQXpxOI8qTx
BzkP+UEpIszLc2T8tdpqrS2J0dRcRxMeB3bwCeuPqBiTrcbsYXnkXa/WY6nqWRxVHLDfwTEG7lth
/XFM/efVNULM1vzlb1zwIpaOhw8UpRwzx1mlye2oC3oHIgUbEtdWcr08/DHIXk8lZbU3R2i9WdvY
AItO+KExT0u3qj6OuIuZ5xvyeS66dBt9hNR4dmUAOPM0USUbYnM6EYzKrK45feHh5zAwn/Tg/Y5Q
n43FUUxxynuDXwql+3chwawyR/5BYLpR1/Ql0wf6CJvxgVyROUJgnEEN5mbbmJBfJ0Tkme1uswLV
puwJSpF0UuPCl0/ChWQTDuBgu1QVfNDDlkQwdagdLb4hstDveLQQlnePXiyOaIaW/Zvc0vEXtK8d
4wsued6j2ONiR95CeBm95FdL1gOHM5YnIJ531+L6nzpyRSNzoXZODpmwlNYo+8xVmLBFziPl63Oi
6uhi+4XeNCWsbfAaWJrAJj3FmbjuXSrABp5Jy6yufe7Qs/bcrBucDT5FX5Q2F0gBhmNochA+7QQR
cBU5teM4BuQ7bsS2NKEoJ6jno5lWdIj78CL8gPMkoAMqZ9yBf4qZel3Jh71gyxUwKPjM9UQtCb87
uJvfrJ84f7+dH9OEIAe8X+x3Ki9+pne/b6IT3u+stNT4WtkJZrSoynU6vIdsNV5DlWlS8GZRW6Fp
vCaHA8OIOT24m3Q3QLYOqqILva3akas9fpWzfbPEXFxdg35L1Xdc+emiaU8T7sY54I+7msNFlXi1
QPl/kCW3WkdmEFKw+2nQdRA5pfk+yK4RTNB7P02jegg/IbgtYFYIioq5g7of6X9XBXkwImlapsJk
ftD/+zfBR2lLVl5pktnF3k6BhDNWd1T8oBdDCoaTLRodz4a1sw35d4Pmy1mJLJP1+3TWrP2ctz8o
uLRs7NHoqGeHr4SSs0/oRQYd1GYgH0ioE6oKrdbIVuvWXCRdYNjzl/Xi/L/UDhP48r41+iEduAh7
TvBjxR6KPVuGZg8ZXraKHttGHti7im5UERDf0FfXoVdHU4wlT33JaziZbqCfPXn29Vx9EeOQSOiR
HBRtFOqMvwoXFGLbOuJ6y5tRVrs44nbpK+fOrRaNru0OpzWhLq4u4TRD3M34H6xbJDmoF4wu59Ro
IfCWajy6lfOcPKltIfSk4aRBoqt1yB0uLHAImjIZjaeensDr+OMLxxO7F6MUX5L3dPH+pUfqMdZv
ZU2boBDjttapglP4lNIjdJvwKangIz5iH/goWC6KCePDfiWtVQ2jR6sXLV8QQ2EbBU0lroorajPl
JEmKnaCOCm2TLoKxCABGF+Vn8LdnK2iNcYtEIL9bQEFmLriRh9zq4ocXWcHVlLw4gVW56JjtUKV4
ua69jzGDwdsd4f7uvix7jlN8HSMQbx0q6ZAnforR4AgRFvhPbV2xjoJHQlHCm1HH82mFFGOJdD2a
RVdcb9WGVqwA2Qg65fSEz8iVQprBhgUlNIeyIV++IHwJ1ZE91QWoYDRq5aKIzpHJnWtKf9QtlNpB
vi+8FDRqGqXHMIcixGWu14098ILSNYQKuQgvyt5XT9cEje2tVXkm/6hzStQF0AUH2UBZOt7k2DNp
olL0KGSJOMEQK7gMNa9PUxRmrQZtzCVJa6ryjIxxmka8hCJqH+g1o/diwwrdiYvEYAEjvJaCrVl+
1iE/5ULBJ9IgxXSoiUqlgf6lLhLTDsBM5Eba8f4MgrDIqVIPm/v5HaeF6g8BGNKwWLQjBk7yjUPc
vgJS68ps64O/Cg3lgGo+x4QkBYME3grCf+E7gHW2ExQAyOHAijLKpetoqE86yygvD6TEltF+fZ4e
qSgCOztuDayLZ16uveSlk0sHiZxXQMqszR6/Rf98AizwXNycgjI58OkE8folEBf/ew+br6LElwDp
OIcjnUY2qOn3eo1bU4HowDGBH2MvNCuBM7VKhBNW6KhOCcDvpcmq7Kcui/yfyUv1jSCAkiOtYyvP
2ycKJjagZWvyuP8bgQGg+NQE11HWDC8T4pXDOLpeE15o0yrXSpr4oxdF3HT1oTaDAb8lR8JjQa9Q
orIRHdG8+bnFmfZExHo/PBM8JgL55mBvPo6t/leNswmOFGrutcfhc/2A21l//CfQzmWWWwGu0LaP
OqWK75X8CongkcjuY3RdwCxGpuVa6uoZkUuw4PWmaBhe8VVfYwpxfQX9WAZVQduxqqpyHLqEkvoM
+VTOMPduDHH+IyqR55QbVi5So7X4dJL8rN8SZg6bCY5TuRlR4HXDNqrDiYmCJVTk9JNb/0rEBudT
C5WyOgSMigSawjk15dQwtWaBO7Y7qK8gYWpGhEFpgz06hkRUrwwFFqofMKX3eJEjCNSm7Yq+lUjJ
NcoB6o8m0hTnKbmZXh/ZGRx4hbOKvrp191zrtqDmrms9QPw+W58TUgWn/kWSj/QNPpccQcsRnvDF
+TybhSibYjoCF+JuAtI6thVeEcOj+jWrvVtDgYEWqZPkGrj5ug0Uy7Y7VhmUkcwemaOsLBLYKVVO
D2iPWvmGoB1ozoOKSPUmxJH8wE48Vh/iJUyN/uvih1UUpPMVS7mxh+KUQHxwYYcX8aMwrJv9PAGp
cb1gHWkWeXLFMrm8EzUUXI+yyo8DGsBcKhc6vFi+UFwEmF7wnp2M2OmmNWWrFBWs0IZIb0OYkvrU
Z4Z7g4unJau91SQPTxPoS5Mb9wmz7ZZApKuOq3uQtz4bHu1nbgKcNxBWwdSQW1rTmdGlwuGJEbb5
jlVxapZgjoq4FoowxPdgmZhAeTbDDsb09OK6TCUOUzncI71l1yqFwg01kOigYrjLlQ9B0NqtKbeA
obQZOtyoyPKioLPppV4zQntYXJfkwSX3ddIe8gwMcIER12bKfcI65V2FmAeTGzXUFfta8K53YK6F
6evRpXLpWySx5a6QUnBeaR5AFQJAMMs3i9UKYosy522Rb1nkIMJ5OT5U6BV//O2+OkI3uk6brT99
bXSOGDuYsWD28sLMiinw9/4aEJq4JxcmPh1zKa/0AgA4At0XuXKAymS+Xj1bAU07lEO61Asx5+Hf
1Iz9xeD8Pyg7G/mdNB11vZXS2+T5EiLc8Zcy2uLpRWYE0xToOLwyN2J17616+cDGeehUe9VUGS0c
89ZIku9sr50ZDhLGLLLUXq55/wEUAUZTwL7Baelkp5EYWe3W6o4xstfOZXqLCTD6Gn2VH+aUXsfi
gYJkBrRlIJb8hmzLHLeoK5k7OaZtlucCCErqhaTkglOYsIQLPyNDxMoPqByko2tXbB9yVpWuknMv
88KdoPJ5/As4FP6GaRqU69WoUg+jsJrUv4HMo2F9WTnNokOXNR9kTq67sWv03RrBjcuUBXSoswwV
QVxdVol70Z8hqspv0OVfryL5hi6Pt+vTohJVD12kAxoVGxDo2OZccz2y8SXdSb8zEmoy7onhOSD7
paBc7N/lz6kTJkNuS0v9+fqCcmI7/A+S9J92ypVZf2WxrXalUWlcPnSrbXc8tETceygtLz0iwbkv
hBBMHC3IURo5PnOvn8jDcosEYFgA+Nbua/cz0k1lE+jdrxBaYUvikOqJaSCxc/JxSwviueX6dEW2
g/uVxd8ItkIvn2OIza5IgGOsz74S8rh656RVG34zqLvJCQh52t7lgRoeuVInUW1zBvcI/mgfm3+a
NzVFKmxkOfZS6crtCAUQ8w3ZsAFG1nnn76+M1jgMajcDSkAWZoFsTaApr31B1ob2h7Sm2qXyEe7b
pq3vqWiMoRJArFBSeg3/DMtDowkjQAWI8U1wtv1RYYuP+emBHYgvi6sJeLBNf/UerZeJEfM4geNl
UyD9TbsqAIV7nAMiNpmeszSDKqwUeNHEWXds0+oSJivcPBy9PE5LTgfsD8EDPHlCGWokDZ80Bbik
PGm41jzdalUtQQ/n2Dr1ZkIcNW7ca84RiXqPEDSSu5MzdqRjys+sPi9a1lqV/nMkN8uYgnQdUqBA
n7dYSEKwspZqb/DeXgpFt3/h/wJ2EQpwbP1rwQgLCEkV/+8JuQjgljGmFb7BpHvTAi2dFw2DNkZj
j68RPlqVrq+QITXqpX8UgonDyzhXzlAqSFCiQBMKWp+jFuuU9UeGlFGzWbt3Yy5NwY6vdC0OXYxO
cbAcarnMawNqUJlLfbzsP8mddiBjNF7PXhJZbOeahJqnNCfeFmSlT8lQUrK0QRdQbYrMVJX1nC+8
g8b4GuDWKeeiuCfilbPz/RL2b6Ro4mtCI4fnqF7PWqO2OlTiJK4jlnUiGIUQnHk/hNpxAHdInRi1
ruVh9AprnAF5KQQRGzjiiNTIYEPfpaU2hs6Hu7puXJ6OTFg8py4s0zEZ9eMWTJMNyggIWnBE3Fp3
fJ0hOTAVyCfGtXeX9W1OgOhf7PIKwQEZq9b20Y6RVGKURZtQq1DrUChEUow7kbohEcg6xdXeDh3x
d31Zb8AdxnIgRe5/3K52Sz+gcDT3d9AcMExVWzDg7blIO77UkzIJcXBTvbUIikbc5lJ71LOVLwIU
A4RT5NlUbrx0perUDwA1ycP7aN58lm5qdxf1RnIDQ0j+j/GCYXtHYn/FhLM8Wz9o1BkU/XPB2vWT
4LEoGAnyD7uzVcNIURX5JvvaZc5lDYmp9hLSKmHd7eXwq9w6AEZBCK21jwxw7HJM/NwrainGUr4P
btkpN/kYhN6K8L08xNqNkrnMKfwP61e5CiH2iNd1VK2dYM+NE7kY1ND22F6Z3nfSIhSlKjQDyujp
+7qURrXtHXf6psCXt9bzEEGynYq+ykkf8DlCisDYo7xD6ZQpizJAFpb8keQcEsd5Zr9CsgGw2oBU
9S4oHCw3xG5X3GdzHl7UkC+qSWCyV3t4ufbGjKyaEKpEjF1ixIufa/QRrhROMU2eoYb1OESkxPcE
dcROdvSvGAuj6HZNr/uaNkvQutuk649KGxcD5kOBCIg6YKi/rakmqAGrte/gsNh8rjatjot/UOc6
IsegKIeKi87Q2n4ML7Yf5vdj8X8I3fTz3FzpBrPmGmPRRGWBo8OXhnJB0FB7QwMxxrYTD5uxl89z
x0a3Jsn9J4107UPN/wl6oHIwKKHyUtQ4FP0ISHXWbbf+S7lxQG1cyoLF2KvAQJpukx+7L9EZcZFd
SxYGLAlsPXCTa/kZXqXGbHh9uFli5mry6pbMAZHwaHLYDFQMl0F3IQH5MV1J52t3r7WqC6Ho0o7/
y9AUdiQNmx41PdvfmlMhyrfH8Tjhpgw6AmiWPxLXs1KNTg+cPoCL41mfgnazTnI5OM/JFLgcw66g
hbndXom/WY4uo8vZDdZvN3egzk7Est1hVNmTAjzAwMRttUyBfwza7rN/NoQqGmK/mkFxOUrCoBKF
5GsYVvtmLo7jfj9arNZBZ4ajCIBB5Kd3O1vcJsNOZXU/YAL3z4ZX81VWjxr1enN6yEqYlHAn1z+H
J9bSXZBGs69Z7Wx9eh6FF+MwowTHbNaplh+r4W2p1Pjz9X632uJyrV5DxTqMqtDuw+gbs35B9DUY
Bkm5cyxf1Cr3e1WIkmx5ItzSLC0fT/WnP58vMH7/3+3DCStBVKlUkmqFBEfe/8VMHAbDw2Fw4oRR
fFHawGoMN80YeKe3j7PNAJYoCR/sVNmy1KkgLZPsd2m8raSV5U11dPvna/ntvf9yKd9qBUxG62Gv
HtXLnfmClGcQnz5uWiUtbTolLJzkbFO6+P8/YUxrl0njKgeV4Ftj9wbD1Wo8H5U74fA5qn7WCAWX
+1m9d1FOHifTm34yS/98wv8hpdi9cT2M4aNUudPqt9E4qSzCWTgZlju73fNitssqETXqAmyt295T
/56WprNX+MHBprlZfB4g/tLWYzQEeq9/uZLvMfa4HBtbr8RJXCv/b78n0/qqMt7X950hyF/0eYAV
f4CnM2ptDu/xtJdWh83KBjX45cOfT1z9TjLgxAH3Xo9CnkAS+kYoGQznh6BUWe06CEjH/WYSNFaD
RsSGSPboGazwj/iD4HG5OR+nQTldQkwsIa5LpGNzMx81ovB8GJzN2dCoYY9JUkvj9f68N1+kyxGZ
4PVsixsYLtPeuB2XWgvSmEbNfpDBpthdTNkpZuczjO/webD5y8QN/nehiYMoTiI80irB+/jbYApL
i9l2OU+2nWlvl43LJJiWGtvhXW2wbYzr4J2lxj7I9oPun5vzt6etwdAJGVS4xcG3SROUx9Gg1t9t
O7NVkA7CQzobtoLwcbW+Gxzfxqic05Hx7i8Tp+I4/e9Vg7U0IQkugRIUVL6ne64GJSqUzMqb7uL6
dJFc1Z5KL8e39T0lxbfkB8yoRbZsBFfJ+/iqj8TboJyWZ9mpE2fR/fF61E9Hy4yU4Nk63dyH72O6
h4SxcTZ7q4wa/U1aHmX8rs3+0kP/UzyFkVerB2FUZ+QncRR/o5XUS9tSf7DqrcGcQWMb48vKeXwF
2H8+aYAenK+aqAdkcG7Olw3Y481lq9TEkLxeNpAPgY8q525/PryzRt3+onoFfvzQax/vyzfH8+pV
L/tLx35HGL5frTlYvyzM1WQTVGvDZN2tvMQPa0ga63b/svYKda5/Hb4SCbhatOudpJv8hTmX74jf
+7YehnUS3dmIatVvJw4HcanOu+vuIEwPSVr72l2PyNg73p+o0j3NBp8LzL12L0oXmL98YPtENsZr
rTNqlaitEabzU1r9cfwxe61O0uUPxEv7Kd5SWnneEQg93s2eq931R7Vbux5flx+q3elPnJmMyE0Z
qZz6+RHkoTu4os5vdZ4uuz2iuYPGYpkdscSH6eCURl/xMlt0/mYosOP9ZkzXK5WwHCbVMK6Xv0E6
i+0qGQyjA8bK/eYFrx0Pv/RgnP6ETnUvY0vEticInlEVpXFsktwK4235ROmZO7Wjp3ghPWKJVQoy
Er49UIAKL2ueBZt0RapFPe2/VV/Lt9VbCNBXQAcv+6cxBLXw4nQf3J9uZs+9yx46Z7XGpHO82LTn
F71Fum0ff9S/Zq/7NqvhuJpWS+nhuT5Ko+fTReWd6gjJ1awb31Kn62r8sHyGTgoSHnZm1+ubU7c+
z+KbYNcIu+FD5V4Lctyddernk/ve1eS+ftV7nj3OHteDtPp8aC/aq0e0aB4Gl9FdRGmn2c8eAPDk
irxqYkv1bN2s414nRMNqzXiZVt+FpqvXITL0m8fN46q9fCDJntyHx/7DmmJkf54MYfi/ZkpcS8rQ
E0NybiPWu/+eDYv5eD+plXZr0KxRJatMssFd5WwP1PO0ykbpIyXWMpgQ2TitpNssblTYS8gOaiwa
caOI8Bzv48aYbpxeVdvkyVzGsxQBfIiqQ1CaAXjRIIPSiFoXwrz77NA4QRmUkAQppLm83CxSaors
SlmZ1TxqHAeTrBZezR7WJDqSbtWIymn9lf1zXGK3TlejbPYF9TPZNU6TxnyWJae0cxw16hyYfJtx
tqC+W7kxWZwjinaspptFYwI6iPoJPZqcTe8r9TRcnPGppHK+KqfbPYOHJemQRu+ncRZf9arpMs7q
wyxMsioUiXXj0EvhlYx/wP+JXuYt2Egf5IwktMciW5JRMk3J1MBJvVtMGpNTBsxdg5lJ9YhhNlqn
+zDdkP/dCxoHWnFLhb10NLlcDpqB3MvtB6nhJKgMGvhTbLHHXdq72jwuB+niMcRb2DVLm8a01+DJ
eni2XWcDQnnLZlRK2fGO7wSjwjIjZtygpl19zeWkfJUag7ufO+JU5fS4SY/p6L78jAWKBPWC7SEN
n4/vw/cNduAzf03L6bielvbYJ9l0nE0OGUeobdLo5+qtukkH7Hr0VjktzRj9pe7skeS3n/3b9fP6
GXGF6TP1vqajvy3Q9d+MyRhWLHnCUJ2jWr7f/LJCH1bV/f4U7rbdcfry8rZM326BwxuDRr8ZpO/L
NEmX6e08m2elzGwKAIhSc5r1GiyhjXH28+fd3d3H3fMkfd5lWHvNbWPbuNulDCjIHYd00ChlZFqn
kKdbrYvnPm8UP+QJpZ2Pu2WDb+/SVolJfiDr6efd6+uPQfrVy57qzc/PLypQTLL7z89K+lkngfKz
TiX4+y/QZ+bJpsWwSz/vP3vNz69FdnNz83V///QyTZ+uHr6odZhevcy5pS8/NUg/o/T+/vMelJZq
I0n6Xkrf5+nT09M4fXp5e3l5eUIjL92zdc7+79HLvjjrNv388zJQy5mf3/Ym6KBJUKuV5YbmDPRf
mrw+KQXVYTTadivztN7ZhWnSqc6vSo0jVwoJIkUoiovoNz4pe0jOKezrdEOt7mN2+JCAFnEHcVpm
YnsvcTrlfe9r09g1ts1dgwUFZlc5K2cgMFCXmTXcca/lpxGGPPN/7viY8W/X8G8fEVnOwce2qcqD
x24fGiF0Y0ZEkpbSt3bQCK5L6e0yXae33dt3ft92Z43u7SC7pTGjs9u3UrqGBhima6LFWa2FfEqK
rh18xXKzmrXfONL7e+PsrdFun3VvzxxrZ+12O3x6u12nQXpLlem0WwUBv6XKKJl9F+v0fZDB2Ugh
vTNsGDjoqZSaB3Q1DymFcw5pr8EQO6Ow4Flnzme6ZNenw7TLPxaoRnfSeB+mt7WM38hJkiYIY+7s
PeBk7L0Ps4fK+TJbPSAg1Q54i9NxV/8M+STlot43M15fZgSU+X1KnQZ4F3cn1DUdxgfT3cAgoXWm
d51Op9b4+Nl6nqVott7d3czS62uWsFYtPWTP28Yc7vWuSagzQnfwx/6+dLeE4rq/2Dydsn1jgTjq
K994vvu4vr4+ZRRsfb57/vgYM+88EUXFLjk5Nz848yK8FJ+Tj/C8elb4cNj6ybVkw+zu+f+Rdl69
bWvRtv5FBERSYnldi6R6Ly4vgmXLpNjEIhbx19+P2bg4O8lGApwDx4lLJLa1Zh1jTPbiC/ZYGFCb
ul1/di1SM4Fz5qPfkbW4MlZ2x5tjYTm7VhILerXbSVUeM+aBBu5AFFITkD1Fuuubfh+ZYNoqn51M
RT+dJoZsB12RpseD93iAgsdMd9t/3jAWhngpvoGG8opUvL2Vi9ZdNY4qLfGW0ezlr1kN1S6XZT62
OMpMg6HzkEe/56dw3P74GR+RQ9TN13dvINJZwEYOxcexEEX/7xv3+G214kUz1V2t3vTZ6u1Dl6sP
Dta5Z/GBKel3fyobVBx85/t7H4j+T7/HmTrq9G0r5dkH7p0uFSalNvPvWNpOw4ue8+/tN9w06MV8
ii9j9fX9BT3YodLi+Xw0k69qjoATY5gd37Eddur8dEr6rVWzE2sWPlqsfXPGIQVHU4B6A99/QV7u
BzLE4zOfWKeQm31zvmlduE+xV5zeDnzvGaGK5UPYbPu9/27E9qu/DJ8z620UIeyPT4au8p97YwGf
QVqSMgMNBEzZ15ftDJWZf5c4xWEo4Sdxpn+2Y/8oRv1qxwxdN62hNTTM4Q9RsX/ZsWGapWaY6I/D
sjc/XGEi5u/zfwzO6/yki9c51pgfcl++GuwyXydiWbkY6dfTa3+/+A/YB7nsLZKD8Ljz2hvt5esy
7/3Oe29DuI+v/P4u3l97iw7MwsH4sE8vl9R5f+f/2KJx3y/Yk/X7+6vNt9M1puCA/oTEEODP1utO
THfTaSIP193usJveJdt292NrjKcbMTblJ3v2er2Op5iW6ZglPR6PIeDurorbbyBf7MZjtteY10yv
4npFBkVeN8Z0t0nkldfbFKc/bWk4m2u/X6e23G3G180ukp8Upnf9u7Ri0ztRC2zaYepzQn2393rF
DUZyt+PA4/GGD/7wlleOfv3H7B3u2B6s2+4f13mX/Hz343cH3yXX5HeJ5HQXY3exWrz1e3OMEVkt
xELUcvWy6Hfg29uPrdiyfTPhyt5drtghq5krZ8fjcb/v19H3Ny50bxJgniZfI6cSc5bSmWXIfNQf
K69XUGEFsk77hXeM3UIcV2y94+wYiMnsxz+BmM1WBXv4OHNn7Er3OOvfPR1/R86M3bft1/MXm4tX
YGrE9/Ysv7anYLzdyv33fvu9xe2ZzjdHbcSP/wplAcCVG7LmJ9svqq1ie+LM5v0PTic2B1/j27d4
99Nrw06Y49X5g646gg29F+2/kdtQbk9/3gPD31SUSHBNUzMoFKioKP1WuWieVRAE99vjUHivFUIa
PZmoxw33DZie364u/Lm6MIm/uwNNUYdhjUxbIJybDEE72yzn/vPdFqzj3pWXbr+TAKxjOfDC/fb4
/79+7Z10/z8G4/zHFup3U+/8T8GinCEpxpfDccSPIkGHd3niN7mbu3P6inM6gxFJATuw6m9PhbXo
xz2tzh+nds08ZOySyQOvhMW97q3Y8vW9DyUYhUF+ojrU8aZDGfBBZPzj7/4K8JGXCzGBIp7ue+u0
DtR+zpraFmdtMtWNS+l/kE0btzwN5Hvv9VEDE++6B5nK7Xf5bdJHCXzHu+WyDz2VHYxeaMfZnFS7
Ef4yg6ZuShPnljsm7uomh/uhU0uCx8/r1V8m+MJdr+AsNvGPrdFvwX63jBetXDASsPeHny+LN0u4
A2+1WPQBq4FnSqZUedgvVP7poBRu6eROLHjXz09cZE2bsRZEuYZztQ69GegBy4gR8TcE9WsyZq9f
N7ZL8s8+p9btbGx5rVGyBUTo1rLkHIfr3BnwWbjauj/E48f4r74ZM/DQeW2cxrHHGS4QOTk8YA8J
0o8DEoN5y0iq/sNHKceXA+fpkOr02JwfjFM32bTu0+lwqRYIpsax1hXf9b68lX1IQdbCS1R52/Tv
3bvMfxxrPwYjfI+8NpiAEGO8N1oZOLBYqo08u32v/J8PJi7TtjO/yrO8DRhY3auZ9D/pobp/3kXq
b0CUH7toNBwMKcJBJ/oVDtMMzCroKqM85E+JoneSrkpKCLHUnstqVs5KfDTDLYZAuLY+GXAuh1sj
mr3qlTw/xeiVvx7ToCHGK960j5vvGYlzpm4jnquBtFlwhKZEcn0EGezB585DJ2bMRt9I7diqkfTZ
G2NllTNy+SwVWqiavH9Sy6mgS78Z4XiAVbn0jTZkhwkYMsUNbpKSPt61onp7jiWQuKcwKa9MRqgI
6TI+abZ4qo5ydp8IxPXfDdfmdrh+vlaAWWMPmWJtndC9HXlgGwl6yA4dRsTj//vH0SvH/GiHgqrp
xym2a3Wf4WLBr8KbTV/1/fmobzInq11j99TWTI7GNNibYOgUCCsFf3H2qtmXYH929uSII9OiD6XS
YDGGP9cuDCMquqKmsMREkfYVaZ5Zg77HSj8LS5+HD1lRPJoFn8kkmdUDx36IhC0/Wg2pM4EQS/vy
wD3eJEf9JafWsA+Uw/CYnre2N/zIMTFXc9C/IocwDZIvd0ufGYXNxM88o5FZKbEDvV5DQFgJ2m+d
nXgAduKUi3PgkMqrpaCm/pl7z0WzyL/sWbOO33M3c07Ibjn2YeSElFV6RxBLQpHvr+8K6G2EnzEd
yz27fcxHfEWJiyqM72W9syrAaBsT5g3Igl1IcYE25YO9CKhzZky0F1ChL/2QZe0h8jUJfLI27/Lx
XjyXhtfgH/fh5OaDB2zQEOv/jZN52G27XKSkx4xUgAv7z2cKpqoP7cj4mIDVR3I/YBY/ULEpplzB
ghtHn1nidPT8q5JKSgp/2YKD3+sAPF9yVWM4MFSNKtXPz7eMOtRBz2WJI1MmozVl03hRONWskQ9m
0cCF60cITeNNvsqpx4kRw6im59ltAshj0oybcQVwLAbB1OMRVNGnVQzg8KpjPm6uKfEXGD3CmEMf
rxyuBDikTJ/90J34B7jebsDw/gOn7AUSVbq9/Udv/pI3A0iufsp21QG6PJ+a04f/QCP52/AIQfqn
g1lDmPUfvnovstOLJvUQhb/cp996Bqx9Gpt9uQSJUnPwyzZIn002zGqt20WBrEv66W0qBtnqNiBX
UXbJc2aYaKP7iAG3p2TATKF0q9SfJqP8nonmNeZk2LXX4jb782n11eyfNidnNeTxDUym5xKk/FLt
tkZF2oVN+NwNq93DoP/UfFqjHYeJBpe/dmv+6xagKoexRocVm9CvpH+F/WU3sNtOUdpdcW6dtAid
6m55Q33F5F5ZZepS15bW4PLnC/ytj9BfoI76q2qplokG7M/HVKrQMsuH2e78ancmkgg+g9RVy+O5
2/1fDmQMfqmfF1XQNumdizs368K6aPGpeKyqQpf1+fTnI6m/NS+5JoQGBnTJaWCqvwpwqkYbtGU8
+OdQbUhneHar32m5Sn9gSG5kY16pXhrl+M8H1vo1+utq+feBf1kthVkPn7HRtLvqcXkmgdTb72fK
RGjqthT2m2sYg1+jZ34LWxkDhGy6zlEe6DNZ72ZzsKpNDMAgbG/TUAU31ViiMStxVwunaP4X6/rf
Z/rLYzcqrTGGodbuuDcjlPTRdHm2ryVw9+HHmWjoLzfmz09E+/Xhx3leNabWtbuSHoKB+E/1XBjd
0UrP17aYR2fLvbcAX+xAtG0kiP2diDthMjkoMwZC1cds+kCJ5nlX7kc3NOtvf1ue/7XR/+eGaL9a
6ayozLzR9HanpfOqkOeB4o4sReSVzCjcJIPlX+6I9l9LxbCYR04zGLvyy1IJ1Zvx0NR7u9PPHyO/
E0rf/8yY02AV6bWObfr++/ttp3VXLl3p5tqQgNkK3m1/tj3TalgNYK/JLvj883n9lwmy+l2DNVWB
T/9qhbOwyc0kbne1siyUj3Z0TCEa6yeDU0RyfmT/Za9qvU37ZcvQLVRpvXL3Tcz/z/YnimxjGNgB
96EMl/UtFfVQEznNraYIhXUGYhlnToo/Cwh0VNkOdfHwM87l9d68BH1soxxD0xLDJndG58aNTEVW
1P7VIxK80nqY05tp/qW2/0Op5JeT7lv4nDIqCLiGX3ZP8EzqMgrqZneyliZ5lv30ntHEuK9SeiIo
rpUCIbl2MkIDrHH9bSBz8Nx3ynrJOL7cFTHc16BWttrC33QUBSbaazj57uB8IABIn5N6Wb21XnG9
mgy2HfrP9J6tT00UhDjULIA+DIVNCHF2kVFFqD//CyxK+49l8K8L/K3Z2aCxYNUPLlB91Wk9VbKr
yC1jXWTkYCTW3aRoNoT3yllSCrtBEjlkqxc6VxeyR7dGcLYYhyQalJTB0/7Fk/yXmf3p7H6JqHwz
uVuBUTa7c7W4DeQI+vwsv+MiRTcQ4/RFX0bU/l4X/qJxjLMzQnrxLp+TGg3EHHBZ/vLnPfPDL/++
HNgwqo7nxpH+vIaLgZ7FyY3zyZ99j6lNZUFjPHbzU6VOzYhECU0dlx5eulcvhsx9WbzdYR7Nzoez
IuL5fboJaHlRmt6c3x7p5AHGHOUTsuLDkyxgwMAHkzWRgeQbimuKvIdUAgnUqtmHM7aMQoU5dJrm
5EfydvnzxWn6b8gVvcer/M/V9ZbsX1HJSEkjv0G7ewcXPBDlqqwWxk0OTpGb3Zz8A4gzA7mIV9Au
f2dWQ9WNB51gF3RnssSCmVBU0fPrI8HxiiQXHakYON37kmLNuvbCg3kTF/tleEpMmeeiGpsYuo92
QePzzhQp+wUVNljt4WvLSirEnbECZO67+rXz6kNAhTinWj9oyUkDkBvhsZKa6diVDD9pgDN/il5J
J+toV72fb/KeJm5ne7UxTq6NIX2mxy01Xnuka94lwkLFHXI2NQTGRMeT6ixGltN0c3PkNBfzVI/D
qzFhfVMzad0sNUR9Aq4ymhmJtKzJY3d+eb4M8aSX1QMgc8m7mU6xyt9aV1/Ss036xmoDvyee1BbT
ax7jOBItiNL65eUlXMW7Zn1blxMKhmPL2zxEuGo/6l1liZhWNIWO6zG9SX5ADYMKyxc013V6tLav
VOr6Di3LwvJMChqLXqZza7g1/dFN2Drhjj0MrXkzcsgxDRfKBs2J3KZGcp6bNJ5yN0qXSTm+kbOv
DLJ2ryRh85mlRDIQADjIrkxVQu3Ba0SYeeYbeq01RfcCfGY9+Jvx0X+DWvyy4vrf/2vFtVZjJyPl
gfVZZzVHkiyJ5xJdC3/eHG1dNis64EN5+0CJ4XBn2SyHbnVCy/ejWOdHut/JxBzKwdEW8WeTee1o
0tx34XByDucNmS8Ld+675MADUuF75dTc4Ps0IIeNRHafPi6+L1NFRr5orjpyegMn2saKvFlg4Ns5
TaZ961Tb6P0xWieo6kciWJNHJ4sb3Vt1QrWE7haljeACjslygv0lqEV80Ac0zbdaO0Z+0qbg6J6Z
4LIcIBf4FsJZYfn279IPkrzP6gsg/Et2eVCRpyP7mow3tcvAo+FiQInMAUyROc19ynr08YiiSpbH
H9piuZsSPwryZn3Yt8T12s165PITWkKz78nRAUARtgpk1X2BcpuK4JK8R5R7n6WsV4rTrpWpelSc
LxUPTB16lziKzvwBZXN7iDQX7VWZajv7DVx75pT4qi3wuq0y9/eU0qaqzIDA3AqKW4qTcFtdrXOs
+TcGiiJC5oTx/HbzAeuMW2gltBfpJTUkl75nUvWu38l2hN037eS9X3kw5sK+Z2vIYCTK0Xr0HGfR
xt5ETmjIOHKqB6V1vlRD50mt7evPlk81/8vyqUCDB5pJN+Yf8at/rUM9j4aqFSfNbiDjDS3cHif4
miROHbhk8QUZxNZPKbXSG160BYiQYF8Kf2cvdKy37LyWmq3u6PMaXWdkaG/O+aQmXqo7FgVYd2A5
6s0ZjloZ2fOsRfPMfDGAA5BkPoACHtt9Tjdy5C/qnCHCmYG2xrGKT4NsQTwxBuhR7PPiWGet0O9O
HjI8L8xdxWVuS7gqfTeASDWJ53W5sNYDe2lbqwjaGfd+4h+iryBxBq/PavwWYLlHqaN+AOFIifES
vsxO+inxaCdiPm4HQ2QfyjdgnoEDxpIAB2Uua15B6MU3GbQrQw9N4aElBpfHOwuyNyJHDaCRd8TS
GXJwqS6cXQ+1KaVvLEHx1cc0Gpdnx7zNy2x2DxvRNjKu1s/hNJXqNJz5ioSfox0zmuQLZjY1II/S
oy7Co1V/t+GYtiDbDB3/F8qonXN+TSi16uLPC+A/PR8TXUwwBT2D7ofO+b+efzoMM9DPcbMLwHDY
gHXkbQdu7aphQcz3GmBisizgMRKOPncBjp8etngSwnZ4hG1xl8XIGbRfT2NmLug5uPZG+0saof6+
RE3VHBqaCTLNVkE//2IqjSKN1diodv5gSmI5qlaltg8B84SGF0cnmsBJ+Prn26L+nipxTBL4H+H6
iATm52PaTDQ6NyMdKOstX8fDclzZpXxUbtt8RRZN/aAgigXn2ZyqM4zqJhSsrR9Sbfm8tmwRwQBu
hn+JydXfEwmTrA2MKzu1H8DQFzr+9bAaoIp56aePXeY7WsuMZBKmyhhIU/EobSh5JuL0VSPxfkRD
qafUlO3YSRp4wgG8p79g1X8Icf0cEpLL2AB/dNWwNaAoP5+NGnd5bqvhY+cXOhFL6392OgGhWS86
8+wUWjW1O2ujZ7dJbtf8PHPzIpf3Gk0LvfrbIukP9uvJoNk2MLTRYIBy268PrLDOfhn1D4wG0vAD
zStADtqUbS4fK3z8n9eH9k86/+sB7aGFUBxrBKnHX5LbxvKtKo01bjvl6cCBFgoKxJIMBDbGqo8A
hD09jmbZDPYhc2A6e2YeYECpbzghAGoMNmGfS+R+jO3NoLfGzp8isAUb6hKd3pNjicZQjP7azbWW
kbYtDfH8jubViFBvrPQUyaRzn8ySIsikm3yN1+v0i05GEk0foy/9JtrAob+OR/Gqx+7+XZoOPFXm
Rj6VxeMNMBhJFUQ4EorLQ9Yn0gZL2IA5iBdTunj3znmOH80cLaP40Mvvn3hjg/4aFLK3+7a9EKO5
zf45OTKP0OdsnqeSiQ7JzKw9W5Fn4v1kpbyiNbZGWcwbTcx2boO1Ud/Bgtr01kb0wW7YzSOxLkj/
siNmdoORZK0CnuVCBq1T0lfZVixiD0WsbqFBYSU2FsRIzJcgOjueiNUfukhRMOLO0u9MHOd+CsFF
JaL7eujyacmmFBb79OEC0ijg9oFZ0gTxy5NIqxCgVO+f7UAq2iRqpsp9UtqLPCEkj5M1hJgaOjWo
ldAbaW7gVQgn2ABobtti3xD/aI1767ZP2/Vvk3LkJMH3A/nZ2ns8r77tqszw1YmwOGB3uiMVPHK6
ZnNrp8qF79LRpOsWZM4Aw63F8NMmpKjHsS0ZpigTlwL52ZJWRrcXbY03NfSCAaKS0RdpGCjHTQy6
XDzW0W3S7os1hki9wAGfVdsw8igOxMaakwsrUQNQBLF5DDVJPBZkjj4Q98gxOyfLnKqVVsR1+TEU
BFlAcGl/4HQDQcdKOSkfhSmKCzFlXIwz21MyN+sAhggbVYehE5IJW4QAgVfv1Zd3U3l7aG6xj3PX
2BgHfZkwtrlYGUNZIQXxFBsYDt79RBJVbtOMtluqifo1cwBRVztylXyM3zeC/ZBubFgTxFnLZ+SU
sN5eSlHTqnrI5noX1THxZVU7BX2U4eWO7juw4vx9cFQuA3/6CL2smFkAbOaxPSNhCuN16KOhpDjh
aJpFsiS+RcuCvGUoVMt7qt6TRBa6GsNaGEVCT3tEyn+gUhifnbhaaYg9zFJ0BcINwP5oqXfY3e3w
LgmjA5nFh7JZ5tZix+IZDdf3u88b7+9U9UrKBk5hew/b0zU3yybcnDxyHlEPnyXYaYZCJ2tnm91l
PnK4+fpDUIsbgZle4U3wtJxufcnmz3V8ykwH0eQ6ceunqwZS22ehfD4cawOqtp0T7PvEijcvUOWj
n602rkKnA5V6lkHnhCqwWulfE0WogaelEgoJi64GdbOFgXe87fuBBvkLQ22slxwG0PhTX8RnkXQi
2ZIy3tQ5S54YvD2Z4hSTSQ12BDkOeAXIJmLwAVm3lCVaHDYSS/ZbVu7L57huvgeRKZpoE8WrJ6o7
oq03CCKSvEPzY35Fzp6Vt3d6p5QHULqHMaFeuAesqSwVtPzyVlbHbB29I8y/PFeOr3MeD6Hp0jxa
D+isPZsWKuZ4Iy4dQESA6QCz9V6rUhcnn1lh+me0KzZUIvztIKK6CkSgJJAl8QHZ1d9vhtK0ohkr
N4/fXNHTPEJ/Myfgkq3M0wxwxasCPSEswESzS2eULlvlYIssXhf7IbA65+nLEPRfdgmdNli0ivPY
RLbb9hgFdl6FklKEGJxIs9cI0ZZ28n7PPaMV2vOtNN4034tMOYwK516z1lx07J5LWwToIOY7kr/A
CVhiqtRXN/Y3bULYJYEqhsdb7A6jMdaItCzv+f/NePgRm7PiMhzMWbHF2bkx6oEptqQzlveAbPLR
g5y1qWJipRyr9Z6wJ6Gdaq/PBUH+1ST1tyAurm+6Gz4dzfMTqpEx5RYPUDKIteHEbg9vtpO+o6u0
jtazrtmZJcBzW5/RPQ2zS9xOVtZLOvatGTVJKlKEZ+9ERUGPx3uJn2/3N62m0o2KDbqiB2Cr4yMr
c145LVzSm+wU1xpsRvJzBPxWldUaiLaxYG8P5SNnHrQzrt0B9NOUqhE1OfSc0YVHAcRlS7MvkKY3
O9HEclA4aUeC4arAXfA0T5nfxcvwtaSgPJic6bTGM6pNCjJ8m+q2y4MP8+waSLAbc5M4H8w2Wmcs
Mlv1kpv3QCdu2WROXTsBo2Pq3dlLoHeg2aLHov2gXPIegI0Aij0D+U/uyLWfB0JjmfgvCagQuo1D
UbSSYJ+bcYCyOhSGxZBAhnyt8zXlT6jZj0tg0b/GpWL3eunxzzGOYwxRS/TYgq0vaHbyKvXkr8/z
vG8mD7AWnw/5fHnI22EkozWszHrrOxGImZyO8yHcBABjNLZXIZSbeA82gwYit7YESK68tWNE55Rj
Ko7FlS0duNAfxuU6GwIo1AJxrlf0AamPZNeRQ2Rg3R1lQ9APEjB5u0+NWJrA1eflmvxaGfbg89xL
DpZXQ+eXvPK+v6lUHURmeq2PpnOR9mASFn4J/UsklPgm0WdDdnet4AOH89GHRXVYPdYAb+hlF077
PZoFc3gXG1CSiVCmCSToSUtxvsdmM9XFn9lvjeUBs9eBZ1JYZA6s/kEWPRgt7+BWeBhjIgNuugE9
B127xDvvgMc/pHGwkXwaP7+wtptkSismIoDrwaus1eN53SxCIKN2LI6bhrKqLFZ37+y2HvKmgaxy
gADcZbSAvNf7B1bNWScfcNEPuteJmhQAlEXqUsIK59yiwWuEDFCBeCAq65mj0tIGBkByeUzHraf1
8UnmKPuWQWDuzWlX38VrHDgXUmOFWd6Ic2jLhlu2DpN9Y02KToRIgUn125g3VKbsz1GCdwG63V8p
pdQM1YV76qDuCgz3iedlEy+1VXAFwzVFXOiofzG3jrvZA9WPxQnjvs9AgeqIqY6cb1C0Gw1QQ/Md
U5PQv9NltorW0BGQAVAokflOzWgb/waSNGOCB2SKjvWmbBiLFIKvLxk7Fw7kc35GKGPejKitlDC1
vgGZ3d8SZjl51tm9g2gZVz0wbfQ5AtagbB9Pqe+01jvTNBOk7BsGV6Tfiik3Z8dwCLkMpziVX0Oi
EootGL1y3Owp5yQI7L3kUwqFQ+pgQhvKenxziq3idFe0/bcZgDCI1sMesqjP6qXPUDUHQLGbSg05
5+/APd7ecvwcAuMSUb4PbY/6XChM3BqG4HBe29fsY8TmBlzgr2+nL5huyKgEhdACB62JeNXO+vdD
mrzbFdcHQS0WDevwnD8BZGuf6okKJsQGvPJ4wKQiakrTcwedo9uQ8wfjS+cpCx8IwtOJwTzCFCnA
cfSVT8+4MBNZmqencwzfc+QxSbzZoVrETierSN1AxKRcSDhxWfY7WpabSqMcLzPSHx5udxtTMtAu
KuZj85CdPmcgBtt8FmwZpZ1Iqr+MQpw0Z559yXhgYwwAyEedwXZOzTfNW6eZEkW9UB4bzQr5FKd0
8fhsN3YqK5LbQ1k61f68OpnkMUkuqbgC2gfroU57IF43MbA9uXveduDSvFPnPSkuipEu7gwo1x1y
I6fdWAx0Xj/W1Ltbr9vnIMEBBwIfTKegcOcQX0E9Fg7Sthrjqe2vfspRD1BUUD2ConBSX5pvhYVL
M+lukiwNoTSyHC/ozBYyZWjeWtkR0KF2AWDGZfgRlMpIEK0P2ZcumsHtpxkIfw9v0aSqIRsQOuTP
K//T93TeL3xVkcZIOjl8P69A/kyBbAzE+vlhMlGNiv9r66h9mAZRV7IXoVhAnRg3uFxU8aleLXm8
93nlMmbWOVUXSyrr2zsNhqLXzOjrgRv0EZBXJKvhuT9J88IjYd76fu3otnUeJI0CIWNGxCLJMzCd
7tWYqa+1RvLTzLXlunXe/Xf/g5LNvlj4LkfzL3QFSjpYHAratHjY4raLYTCC6z6SPRYiuJ6YrzYJ
UcV9fOpTE5+BbI+eO2QVDYdpXOqgw96P2TAY7tJacid8tnjYSDsTd9vrPk8MI/Noiri9VJ8uTDp3
6CIRKcEs8E7oYPMPivW4KgOUEvJ0Sw2TzaBIZx4ycmo4Dbj6tV+MjTlxwUTFRP9YIubh5hwjFmu4
xUvy0xGG3anHbSzQjDrdbjKZqJ55KJxop8ztzZGhzj9MPyrQJXrXBXeVAts4WdtT/Jj/qUxP2bSi
qeCWEI8neeOZkdPRcanE8KK6AA82z32wwy4yxBLnlm8sxoFN0w/Lo3qiLqMDtLCC4vDg4baUvcGQ
jo8mSTN9EYz4hpDzMqQutxtMdNaAGklyQhWXPXvsE7wAY1pKNgK5bN4R2ZmJDPdNrxl9XuVrX+em
ZMnEQuYvECblfEIIC1g4Nm4SUMBpcckg88H1mxvOO1sOJ9pAEKQPCaGxxqSc63aVbt8e42oIGlfq
vkc1aIScjrglDPZIZ5Hj1xvrPrFenheK6Y+PPj5Zpy3ZpbxlgpSTWCp5GxyiV8iMzD/dhpVTGPDE
vIGCytv5RQGqlu78BEW5ElUeYVNU2XQfN52gDmOSEKWgoWLhQSXhiTZXbrI81CihJGOYabMnKSXB
HnOqZHNhvsESbhsr5i0QuQ44rgViuffX/dMmivFyuhsnwoPR7OYkMHupoRJ6oMK2wjcPOIXa5axT
bZytsH87qpCgGweXr0HtpMpMXz/6rdG9XkhcVK9k/AbBLqLwGuyFDqJRU3rBIYNkdsotWetSW7af
dulGu5hmkcGQMcCI1X2s0dfuvAAuIciDFF4H9RCIfczqfquAPp/lPKdX2Y+KE7DZmOTKQznY+dg8
y4gwnbHx3+3pSUAylF1PSxQ2sG5qpiShhGPmZMCmPESL7rwyYm+kuCah7zvmhzYyYytZneuCcgUu
YQhXrm8Q2G/4SWLgOVDRUTw5By4TIgra7xryuWCbU+c+WmSwOTvJoaJ1zXNqlwMI+MQALwGCL6w+
91J+5LZM0NgdMxNGn6VAPodSwU3h8cExjp+QvabNWRCc3L9G39piBMRePVkET6mwfXmeZ6uEjuE4
em1gQaJseP9CusWU3Qi6pLx/wbZ/H86rzrERd6XWEDmGKfz2lM/D5+xOEWEbz7QXIuUEZfFmnc38
btHYHtEy3TkAMPjV9IoWobG2gS4PX6DoqCyQ1xypmENRfsWdCHYKw30/kYN8nvKG+aiK1K8lMrjG
Dd/+RuDaXHJLhDANqWTg1RX2TbrlnbNd9JV7rKj8clfdcDucZ9KYIGYTu+pqzDvLkmDuwPJljtjM
Iqbv53Bpn4hGY5GYYVNKE6Dl9UT82VKVRyZmDYbvac9z0AHOydSFtRrAG5O4I667ATHx0r4NVwOV
lLRdB0dy8eP9BbxHcilf6ByEyxPOFFN1TLf1trtJnVbJMn6np/QQHAs8NXP/Lvd9OnvY0tfhRN83
7Rj050CRBu6caYC9M8Rv/6W0Ofwd4WVqiDj0ZU0GnAKQ+bmue/M1qzvXcYVcu+qgdM74V2zpQPqg
cxlI8HR9UJzBOn+v16k1qd6Lw1p5scZAA+jUTALI3wpqlRuakijAcxknICs1vDqcpfYBmoVRDNOc
IWRU7NCz++ydJxAYGSCtrhNcw3gijRuzN+3PCoAtTnuWHcjxgD3vKneOqx2PXlVk3+xKKJ/FRsFX
hXtre974k3IbohwWr280PmW8RiidDB8+UPx5l9k8wGXTt8qZAxEhQwaTs0sFYwlQc6dkWqLXZpny
gmKEzpKAlgaN7Ck1wL7EhLsnkZqyTSeA493iZOw/68Z5jDyT+K3PhaYBlzDDwCX7gAYF9hNR62Wf
6EHbM9Ylw99aaG/60yW89L/MLQQ4V6GESKYMlL9A6LWWyeEOryxfl6h0atDOSF8SFhVG85N6HaqS
xBhbeGRfJobUJ5vA/T4n7VJxLBDP6xbS3CTaWJNoTa742uHHiXrF8yVxAFkg7rkpPsiuPhvnI3zP
ROLVH7yazNqYMGL3WCHIGSLm9ERm6SyKJQmH+XZC9hCn/udFNvqPns5Pa+wXdFFUG89KLZOKthOm
msSOAMOr71MGrLx0L+VVg2EO3Z4M9Oww5mSZneXgK1xRfl7fo8XkcarxlDcs9rRAkSJ6AYyiFlOw
sodn5/if+HhstBxsDffmGS/h8Xkx5qQLkz9fBi2h39sOOjxcRqGPAHEh6vLzXjEMq9TaSn8A3hUx
yGUCWuOKv89Xd2D3A6cpcf0GOp23/0fYmS2pqm3r+omMUBTRW2pBEAusbozENBFQQBBQnv58fZ6L
s89aO9a6mTFjjBwmQqf31v72F0ySjcGxmLkgz8oxoTzbpUfpZ/o3oVlkqyb7d2xSJLxfK5J4ejPf
Sfu61+pN99TnspEG3aabGQBTHWcVJw1F7PTuzWFeEvI50eJaLQMJUIr0pN3DHEMb71bZR6s4Qwpt
zukES4uT5M6y1/KLDs6WNTpLHV/FaHYimRvJ/jC1+MMUl15BXzTzrzHP9fahT3aY1VFWOo8bhtPJ
6ksKWHiH/SR06IzN6fxinGr/GR1UqFWJJE/VoZuHYe4L322KOaf55Q5hJAHrX/TlxugHRpjaHbD6
Qebj4nb7Q4eyZs0JUKPYzexxL6pAh0auvhuAEYzCJZ91+zI/yTYjwBuyEQPyWs8qa77/dEYRLxW4
AZk6A07tnTmWKkThXJbSazXGxhYNbmfJyTYdOvWWs3JmPxt4l/9l/5z8L5Oo8RBHGInoLSRd/0ry
nrT9Z1S8+vemF4R2ZM4vrzwoBmZ0Ym/8qUOWdDrQBjyww/swRL0DGWcKrKnN6SGwm3eSbY+bAPqq
0alVrAmeIHTVMU5AD3Vu80Y/ac3/W+LQ/37ZcLLHc8bA44ksvtb/mC0+i3E+uCev96augDimLk4+
2rQD5g89ZjBj+44ryb7pVy9vllj3bV4a1Duz+7XGD5IZB4kRF0DimTb5fe8fF21yvJ/TbDFT6y0d
RHwFMh7/fvElbv8qB4eiYgTBh7jf//JC/sOy/ZexHCIg7KyUoTScyf/6NZTHaFg/R1APOTRIkR0A
b+I2oIGljPXv38vJf+er56a+3Y9ktG0mRuaMlh068lSvN7Ov+lkI1MXaA0/r6F8xmbg9Dt+A7Efq
4ocR31JzB8772DIDGB1eEN34yYRDQJuH6KR+MIh0On+OWlt91lh/438HxGAmmLe6fUCHg0GEyRty
et8oGypvuBsw+Qdxe6uiHF68zxREGaAQgo4t79PkUPOfodrDAGGeCYqIEIVbeZOi/3Ln/s2Uagz9
bTiF2jefzuB8ip3ufzz/rO2kT/ap3pvhd0HXmw6Xn4k9Kmwpdfvcnv8A8D/xZRn/5KJNaP6bIBgZ
EL/g35/c/7uAfxluT6uxfFEKnlwPVQinkJ+XylgHT2bMb0xEOmuQsalDZV7saT2R32RsCbB8agPX
/Y+eYWg5IRI20T7M0ujX2oVypP0StT8J3xagSJisqisjo6wGWyj2z6+W7N/LuYvdl9tHb+hP58Z6
Mlk8fjHqxUykpf+gqNwMqAVwuE0YmAXMBrfyEju4KN1VWK0bE+iNND9B/Etsnd/0PnCOQb7j8rVL
qeDHBBwARJn0Qjrjb1zij/dN8uuIFrcDHq5VgGCO+2YhkZC4YpOjeyhh3GW6TC1+as8T2qzVGHgF
dBZl+YskcLoiEKRYA3iTAaf+81L4Z1b+n57EvxSAuEfds3HC3BjM84s/1GVVfxlR04KPl5exe6cD
jsb9Jk1PDEAezWLEd3lQz8w32W7kXSTjvcnMrKae/TJK+ezr4e+9uTYXRtHqPNH/89Uya//fFg7C
P0rViTTGVu7/X7nT6llL/fP9JkD1guEPjWQlyLxqBUvZiDeMKIFDGNkZDKoNspTtZDPZv7ePU8kT
ZbbojEsH9vWEF14KMTrYFRqSNELoMcR5hejL0JzFVFJaBAlXzQ7NAW8dHVC9tWX/5WEHsag3vVsQ
SbJitNu7tc/pOvn7sPEALiLv8zOyRmi/Mn1wSM7VVsxfT/SpgqOAAHVd3+SXEX/Uya0I+wVZP/2u
O09K8ynrA0WVTjDmsvB7e9u4mR+omd17rRVTZOMvzAe+DEOtb2be4IDLGUXl+CyCNT7rklivNddo
zFZUrguAJ3V6UhhAarkrO6kt/5UxBpjVTeK1WsP/TJEN3622XQp+T2ak7oTXH3noJBru2HcwjXc/
XoJkaUnDmgWDoAg4jQqGFhterVcAqM1Eo2WA8+iMy2aswowq3O4wmGBn/9wlKwD4DyHYjERq5hfc
S+Y7M1X5UF9ilcO21zGcWFTrywaOFXRfOqqmOkip1p7+86IZ/6+7HSf0eDIbjdBf/8tm850nSKI+
nHYtY+nRVbAlAANL7YJWc2YW2JTjdUQX6881bIM1EkgWzYGDDH0ZBY3CC5lEz9lawWinOmYr0kXA
NnKDBU7r+Z+vVRLX8m+v4/+41n95HWfTrqzfn+K9YSeMCzaHzn0p+nv3WrNXKeTHbEpiNspFj/kV
h3afiszNAnTx40HtvUh6UnnZ+PYCpB1onwE1Iodd/F+uUpGUfyfUc4LM5rjSoyKb/puOLHvMP9Nh
83xvZtWy+J5nhA/cV/LUAIIU2Eqjf/0vp/LQTMKHaRJ+NSaADSAjuXvnChpyYsxheXR2OdTjp/9Y
zS+qKTjWkmZKJD002vDHfP30Cy/LrWE4gnook+pe1jqve/zR341VkvBVfHmtSJZy2k48k++2ZIv2
M3NKTVLAmfVr57VPvY/s3+PFmIL38Cz1z4g11qzeqX65zTPCb0A0OCfUbmK1pQpy+mZgAScj1urz
l7ZbNgg7K0TM3gwNNWzPjyZNwYcZA+sQeafhiJmICiXGr8yP/vSwr1LMsYIKMgOmCXB4I1ABTCGo
TO4OX6l56ndthMNNvnhhyRFKawlHjl/ph6gPyK0XPifdDdx0AkI5WFCLQQx87r/C06m8TcMmMUs0
qF7uTPzcp4d0i4j3EgYiHWZH3ggmFK3uLb5/ebl4VhofACg2/TCruvjs8uPO4v4Mu79k4OZfZ3bR
gV3enfduV4x/KdcmtP/7dIdqlxkW4XulVnXmUPahaH7rnwm4FQZ2ddjN52qNUvHujPVmqpkcGfCp
AcHgIu8rDGTBxYmKd2jYAwCAKGEPvJnza8GOZ4KtPpAnEwKDbYvnIYyEFjTExjk376fx9Q4AHVJf
QcshmdB4HBIX43n/Ax7qJhvQfVAbs/3NX8bTZxBYmTwIqjOWT/9WM3tQ6TN4OOpox14P2SPBceYw
CYhcpxhIXGb2YUZYzWM7CzAa12dLIg0c+MvdjTMA1kP4aFTQAub6+RZ7Mv9F60Qz9RZ2j9BnRpPF
ZyR4Hx2sk1Ll+KOIVttGXKyMIhsqinkBUjwmfrFB7GbGG4lBBID9S4MKkzKexjAHs6kTTNEGMv3F
ZI4rgfkdZ5jx5Ues17mYCNCHClGKpocypOefbuJDe/z+zZx6U3uzE8dFydYatNFzjTNeUJElCFL6
d3Hy1dzHAjjia56/IZ1ijTNC+pP/wO/3h0fZux/eURJeTpjscax04Xv12ZmgJemOxc9ZWh7b4wx7
vsGmtuameQ/Iq8Qk4zRxAYkZTjULLKu5L3hF9sTcjNYJUPd2eMz90mcrcLlykDEZMpM63j2Ws3VP
R/FX/8G4iphvbr+7CS060Jiyg/y6qrx6+wqeO9ASMRxmDH/gjKgjzp/HOXXqVb4Bq8Rx+fhwv8GX
oW3URzKwM7VarqaU1PyeWC3t+bnag0HXKGdqMV1DV/vB4sGTP4IM3HN8T1WGZ6hNGP1xOpU/vJ4t
v/U6PD4xpNJ7ZnP88V+L7+Gc4y3/yf2Pnxw7l1Oqa03Gz8ByE4L51A/+8oeH9z5TzMfMHrbxMT/3
YQoO8Vhm++SvQOiBzXMGc3jkD/bflXR8BigPgJxODAX5CF5xCO4wFoH757/Ksrpy+8ccmnddbKTX
nL1j8dpLGwU8fpnsB8s6Am5kSq6cHouXU67ey/Y6PH+CZNtAM24i0JVHh1fYA3MucMTlcPMIiXSA
tZdiI6XGDzWBOPgHje71B1PxSDDDJl2jGv+b/dEy+dJ+doOLx0vwib4nKRhFIzdekBtDUJjiDk+5
+1nPN2A1VYTQHuhM6tTs9vLicHpKbGU3Fo98FEBM8MZRhqv7a5utpj7XdA+xKjHKlVcR4Nx6r9WT
oaIgHqqjkSmf7mETMVzypl4y0PI1DOzyfF9T+TIXmAuulJpCYDzw4jfRnDBzWH/ss+Ba0fOAubY2
2ALxAcyku3ZhkpjU6ENmnTR4pFup42O8qXnldf7msj9LDrtwZ8z23sikDplp+wumInkghUP4mo0t
nFFg8uiti9vrsmRUN9Q+W5bZk+Fg5zLOMSK+XYh3u7eKcTOenqEVbfNQXghS9+uHaaYtCedDjwTZ
9XCqK6seGPSOzp3crDG2dUayiYHMz7MAr5crlNmx+lnC+iOGtfBHoKDZpiSf+VGqXvdz9DiiVEEm
+km4rCL8qNFQ87BRpFHFU0Il7xP8H09IBrKF9zTIz4pV9w2Dn8gONg4LV7d9HiSAUSi4JmEN+3Nh
ZlNYlGq2ln5mL5Vkxm1B8+zBKXTuVHoYKbJhY6HC3TDGUbyuvUtQe81Apffa4TwPjNQFRgMBYwwT
xS6QzwBfYtO+Ln+mTCmf7GdmugUpm+wLKJOA7rHxcMlZ8maEa+/r3WDNEF3ZB80yRYUEOQ4VluwO
CKp1gSEmxpQRkF0sQiQAo6/eOvEvoDqEol1nolUaYdbofVzOUTid2EPV+x67JkUBWFO54091sntL
IfIAB+LsLXbbwzNWQdRMD4Kkm8SryBtq+79Ru2S7KK23ZeCGQsEHL4KmVyYhYgGGwYKDurtgGCf6
T3yzFgqyrMei334d1q+W7hhiww3hBl70CGh7DpqgKMLMebS8nHjg7yWvy117bggzpSeE/RiZjE59
cSqAGE41BSGPoOmNIF+pXBNCgpk/WyPPCFsIT9sRRp6tajRLhqt2LCalElDZ1IYFonTqNGIVxDqG
JKSWfqfMjyprBOgWSufBlqlpx3i+c5jDErTpwfAhaMKVOOHNotAZp/aAJThpqIS5oOMA/fXLiZae
IFSEFQ4oShife7/QIm4yRYMz0are5yTPg5yaR5vxWkbd8WKPN3cGzxIktg5roaQw5GW8zhmSRDmj
FxjEh4fO4fn0prteoRMS975hSL3j/b/4cxpvV/I5OHfEEHNDKSNme0g2dk8BEQy85ARHDhLq4bIK
PgxaCZD7vayHPHTjfioXqzHeEuUqXsORRG+CXh3jBzIXcPSPuq+FSm+Dx8p+vNq/U2tfRAn4Btxt
9CAYjHjn2UQtV8kt12kRVywn54HzVmLoEBwEA4gHwTwXu9Igcy/6VSyS3A96yHqTE6enZGB/5Az3
vETU6EyEOcNy9ZoCB+h8y/Y6WCmmbjJ0iDcDuzEubMy9S2tRtibU0oHBHnVIPOmXfE/Ephd7YDxy
gMLC49xN8At6afpCWo/MOehGTDSQ2ZBP1djShoTwp3pfeBdh65ovQUQi2tAt/oETNWJvi3p3wJAy
gvn42sBjzPzETtbDAsQFj6JI8euv88yMDjEuD/yfqXelVhBi4FAh0LrWjE+gHP3II2trcGmpqj1+
3hvNP1knXq4/cmIbvbQHTAUXsBsHqrQYneU7fOIvRhyXVUhEvTN3iw1lxgVWW6NK12wZ76igwumh
0CFi9etaTzd8cGcmBijpIotXXHmDEoa4EOSngg8+scYlXfgevjeE+z9ydq6TNZWTUbjpWGPBnd9s
WOoqNUks6NYf9+lAl7iNcAO02B5a/fLDqakoy1S785AQrrX2CNznSWX6eZrmJbcYKLfLAVXZ3xCa
Fi9Zru3RCGMcZpQXxkbstRYMlcsGqlYBAlVRK6F9hBgh25DONFgIr4gWhBgxsioGC1mQYejELQbc
Q+y6dNWeHrEftjsn3pTCI2XFxkp0MtWiOJcUPuNXKPhUKKKCv8myyvVqkY9UnZzm6qG9j6OjMlLp
juj7meVDoAooPs/pjgCeXVmudhW0FXqS7keBn4ZGVwLCYcfhW7US8jKtwSCGPdjJ7CfWggQfK0zj
UDpRRnpDv/ujfvxiH8lXp2yS9wBY8MIQeczUstG35foHBfSLATqb1hvmoIHmk6BFrocdM9kWuvFa
BrMgNnofaV/+NyXB2JzM1XRoS7oBhxJjiAYOnjE4jbXmyEQdf0nGatb3IKRZQ52dPQ+fpsFHPreA
BuWt4XQL6wN9eiAqF3+0pQtA87VOje9SUzyaR/g7f7GmMWAXNAUuYqYS1Ds1IViSGUTXdp6fMhO4
dk2dynViXRG8MK/ad/uUUKP7ia5B9WDxLGOd0KbdVOOdFfySvXjOK7rPdeOCovBPueKAgS3kz/ed
taMsEXOQFAWPZ3DkM3rzvaPpyWzvM7cuGIaeyEVadT8NvEIcRmuiDrYZbLjNFyAJtpvbrNlU7xaW
hN1NNj2cIBUitxDEX4RcEHbR3UOmNTHexz0C2p6d/Fde0RpHnnz8jLVpGdBP4E/O8XOx2sVkYNQ/
ikKmgorAHeEjoyIdel4CGpYHX2jKO8qhGH05ugrnZclEhNdntqziRjWx5yhBvXsZQTfz52EcVM7w
AEKU/V7cHjo8JLzWfMh6CCEFWTaikcb9yBoj6Zfx+zZ5UryF+P+Q6RWuZEjucG+NBrUrrqZGuX6c
mxWUFeZ4FjMwGkYR0ZRejDc3m+lCeI1nBrMrlj9w2cx8XT+aJfsAWqAe6SLW2lrVgEjHMHR0JA9w
UkqP2ZDB35MSAw8QusIC0dwCWp2Nnnol+R1z/6Eg/OxyrV4hp1ugDFAF+VOCuPWwpq1W4nNv6F+z
Xz9jq5xp0zuOxt5iDC2bGHTSkZqzd27OWIClJrKKO0lpC8jrEkypYBBiDaBCPgpbJ/0ZOJcDH9t6
c6fadxzGK/kg8OnWuLuI9jFqvcY7nLwd/OmsEHLOxKZHCaF+YLVaxZRDRByGnOwewRD7uU6UJWUd
OGVvz40c5cMGdwjHwAGuilqNiQPf5LU0ZuBBXiNMFEbhdg59gcH3GJO+Q4uJQphoChvm7zdQ1oM/
iMgkbRPxAw8ZNSIH91q7XIeHUQAy197m+oUeySuxXVqRciTanZEGVekGIFpYNfgeaGNpoYMdo0bR
VO2Lo9lKq/bzkNFs+tL48n9sGY/NcDl1Df+eGaH2NRVhAc7tzqmAxHGmVjv5CCuN0hSw5P/OtUkn
WL4opb7r+YqUu0gUpjXb3psMtA8Q2LaNalAe2U/W9xVl2UXP7cHYfkeQJyzgAT27vrbxdrrJeV+Y
tJRWqBEImmqMpuZiFjcz2qi33nvs7g5zajXNko4c5IxntsVWUlXGywFCBCZ2i8fTINtUlVv+w9N6
UXkZ801uQwC1jKBestWQYrpnhssUCJvbSKyvosT6K//5++eGWY9oRhyUT9FRuq8l9CXOTWrkW7uH
+aQPlh0jT4mnMCTWKdvh7KHJSJ4PQ8QWahnyCq4nGhtD9te48ZfU1zEHP7W18/M2WECpNbMB2tHY
bJEJLNEG3JBssM7gVG9S7O0GvG1Qh+cBw2ELR2hb1McknG0HhBDlTndQ7ckxRdTF6T5THQYNuWEQ
TDVjc76rmv/aMmjNqTt5anRU7t340XpwNhLLvubnMFw1NKWh5mfHIfQb+yUZOIOSGm60a+Phv717
aTLF7Lccf4J/TLO8AzajuBHcCeEJwndib8hD2pVDKna6T6jaX/Na31pG/iQ2CcargJCv7w9OhwbU
bBhuPrURZvvyYnCCTr+kcFK01Bf0p2Y3de/nbkCWhXjFw69JRjUiE/H+UCIzcIthQh8sTqB6C50t
DQtOY0F1urAdkVxFyFMz81DEvQLAKI4cf+LN9R/tsh35F4LCsCCeBw9DoyT6eTxIZxAvHx5DJn1D
tc6IZVWY7uUNbqgEXq4KNFkQujBehpJt9QEiv+N9Da423klrGC1AIfNlg1Pm8zxQWQ4V0/07tJaZ
N3H2gAO10S6YSaEI0mfQkOBWGxRxAae9XtmFeG3a60pQ1KN/qhuAFS236r+vNfyDaXA/mav+rXpn
wYOd/FJp6wCpQ+sCsWTozAy2ntFK8DN3Sm3LpDLUZ0YY5sszp5Qr8EC/mLhnxkWPaVc9IMrL+YJH
gZ5yTZ8VOgvfNFlQ01uynrdUGRL23f0iW6M44sDCSpz9q8ZREfBoFGVIu2hY9QUUV703a0ELSqhQ
Hy7H7Jdj3mA6ohywQchUkxoI/2GGDVuwr0OPN4v32YvzvYCj3tjup8CYNPEnhvn0h15daJMXm0QL
YQIGUb8kW0Jrg1f4psKReYkF8GgmfsULeiJVmnyTapWsLwv+PlPfhJbON8lZMenNBlpF81nRPkT8
AxnpUU/z4r2XyqL07qFgLSEboF63KPytff3DtkXlK0DIRzj04xUP047o8zrvCQPJ4oRIjAtLAKmU
ig4ORpL5ZMS0avkpBKOruaq4b7hjGiHbuGbRvJ3T9eBjCYDYVH7vCwBnDB/q8IW+RuUKPZ7COOBO
4BYKgNHuRHvs0KrATxb5BMst+jbacWIgwFJYMESQ6pM9coU9rg+AmabZcyPZ9GO2kjeZn5y/Q0KC
ACSoW/Yk8F3gIKAp+XgEQGpfchol6wO4XQltYr9IDDrEhejZQLQH1SINvoC22oVdUUt+x/huMBjB
qAET9OUYhj5MDs5eGHXX21TlD9whhqQLOlI97PQZNw+GmIEGYTUOEG9S/EO8mrMwMAe3QNA+xnAx
8F5Bc/hG8olbQGG+zndC6jBBfNLZBVJJuE5MnO4bGloQA4bAORHTmZnfZrBOZE7OLXYYlfneYPJX
a6OgMYYbwTNFcBSlBltkYXKmEus+WDXgJEh6IakNtuCyM8Bc6rK/BPtPntNjq7h3EyTKaIN402BA
CFBxRtsbXwEOtHJTaic6lQXLHsJ0CLhITAXMXBBmAHlmHvRsyfnhzp/Gx8n31UfFSqKOUCj5o1/0
LerbuNLy44ugfbzUR8OJ0WdC0bIr6gV/A13AqBX7KvsngHcORH4pyRC0MlIE5WvVbWMEEb7Y6LZP
lx2EGyb2KBk7/CD/o1pJbsOTsn5sesDUZ61xyOfEfiNRZGPxDxh1JAYXXI6MD80r+wuDmGO/wGiO
2vg6AkiiBjhQH7ut97i5sw3VFiIZZMBfaqDW7ITP4+axe22kW3+ILguwWCGarIhvBf65b+kJKRl5
G177O6pp9XrXRz5hhobyB41OCJxgBm1HBNqy2IkfwYsFweMdkRwCsp6NVZWOIWatG4ZeS1ZlwHDe
xEyer7KcgrGNdeodxc5g3WJPhcU98JOQJhBY7sguTrxqs0QYf+jwFjpxg1CihBV+vooGwsHBC9jB
j3kwPLzGn/29NunqTb2ReQ0riU3N5jbvYnjEx46J5XxNdKR5Ef0GcwUaQTQTrQVYuU6FUolTVOII
ArDCIokvD21WlK5IUd2U9oa9l1VBcsLFmByaSGS/2ZMammej382ngWpxbkyX3+v3RNg1YAKFytfs
dgMKksH6SRv6dGOTynBb7akX2S6pWRDYQSzk8DKJI3U+Frj5y6VZxAyFWRcsywoTkt7hhmJcImrz
NJR1XEYaVHmGfCvFAxl6rwlTfVbLpIMQzRgHOsMQViKD2aGuILsTJEZKl2uMvk92+OXhHadN0R6q
1090RQNV43DSbpC58ZKGUH2/LhwY0DvCTBx2AC6MCjx7ah15yJOCh/698wd031doUKRsIGMyeIVK
2EhCMg8dFZkJYHI0cYSJGJRj5u8N925GHBO3ggB0ZtZGMbOUULG0wGTp+fNNkLTqycm2FSUv4yw9
kfSAQ42NPUDfdhzwmJFNEuT+sS4kQTaH17aLnsFoAxAPokHtQIQFzQjh7gxpFLhtlXoQH5T6MnaG
mGKgi/qoV7HdBRKkRSbZSxj9Yx+OHfFObPguc4WHDWTNxnyYRS8kWcl2smSyjjGsQ8Dx3J2B3S0v
QeVyXCvaVE03LLXWv5Zw40T7BFZ3BGF039oA4ifYcPTADGqwpf1PjQRnEQ/iqZh8wCrXsCZhXaPJ
E4RqsgrcPCMbecyYXhSf3Hj2/TH/S8nKy89gJIzkYx/rJAEGsCbxsa0wsaIeokAN3w7dFMU5ki3r
qb/3uQUQSmKri6MOya2ce9g9c3z1h2oniFeCoDPzkRShlozN10PHeBbxEUJuMaGmq0hJlFJg9oke
mnFdC7ml1Wk7pGE0l9z+nNPLARfFW1GjsHHcqFLqQ/x2mXycuvXjpuyG7R96lnizHwSlEMYR0gm1
zmBV3d1pxOkF+esnYSejiJlaWNJH03CMmS5yA56CvB3wTBcPS7KZ9tArCE7tnFbnDguYKh52I+e5
/ir11wkqBR+XLl8/9GGoVOj8waMeiy8nJaOdQms97qX5Rser5z/gVGCpBHnVixnP6MhiRrSK4UCk
XAHjSe6lBKOUsD+Y5ijb5K9hbLV7WNC7tZpBKd+YOj64G8w53jcJR4EbisslQ10drILKY9sdlN06
MR/rL/b1g+CxFhshii/G3KIh/xhhVhlAqSrLndE0b+ka7kasTeam9PR45jTEjEjL5VvWy4lK/ONe
bOmCZ7i/B3RMgm+k6I9dCbaDA3itk2Tk1y0C9lNMlMyBHKiYRuZiYqUgBAZij+dofdLjmTOnWFNi
MO22e1e24xnSCmwT2NBVKEV67ExQGm0+y6pR6wn1YcLk5PCmAsp+ZucnDJ15mG7vWiX8LBT4X5X+
2j+ra1sbEWUydJpee7RCiilWW2e9njoyKyZqjnx89bS/sH1IGl9iPc74tTk/bzUekkj8wVrf1B1T
Pb2xCAdLBhP0nqK1XvBuIaCFzMow0gD5wGmOsgM9MbUzfkXjwyrVGZpyKCDfzbVk/cAOQaeoq0on
Lewus4bzJalYQ8qtA4OyJ90s38dAEcQpBEgEc7m1IX6S7vv0VhRjImgZ93FkY4kNpApwKSRSe0zb
7CK8/D74mQwTIrMM2hU3k4GJ9lrL1BeQlIDGjiVQQmeRtK7fKcukv/sR0srcFN57HLMXgQQyYD9A
+VmNfY5W3nlLbGNz/xV+ENmwDvDKwJcOdyN+FdTc/cSRKZ2JOoJ3WEL8r0XsZL9g7Q5g3EKPlxyu
5GMrh0K7NlfU6clNXPjcJgzFmqyHf4X9oGAlEG7d2z0aB952ZggtO0riY99Na4DUTp+ET0+IkzF8
Y6RBTJ6IE3cmRrrlwW2+3Dsm7TY2IuBQw6+Tb193weYnFQwTFD82oJ+a0x4jAVX6m1QIIY0HOh0p
apyJg4XjARcpHuB0QeGCYGzZRftm31LRcaMFzG4qEn7So0PEtE8DHLIet5KsFFmPN+nvCwa9loGN
CzbY2MUlDek5N5CYgs4oj0jyMp6mDioGQ7NbUz03e2weIIdRWOFH/oHGgdOGuKP5VVYjPKpWCffo
EzQKIOrDQQ7319CW7tMgKrx/GGXKDlLIGDmZgcyA8GjCiXSs/wq+LKC/jJf2ip+DCrZoIZuqGH/b
g221iCq4uN/fmJQb+FRiprlrooFJRsN+GJIzZMLxGa55cNAjmYsyK3B7d+wloYWr2n6Ciz3MCYvt
faLl4KAtGctkGAiWzsiU1kzAGPFQp6ASW1UuDDWb9/vCkHz1/eL7dZHNckls3PplTJyBqkTzq8Rm
yJuYH2feaMEkf5OvSx2AljUG/Q28rVk02wF141v/rbhO8iGetJUddSmR3veZQV/2IRuHvbxxmn12
BtRHEcInBu2VWStB74j938toZCf+080wI3EqOiBIkJxKOpK72Fp9DtSVUxI8gO0E/+y+SyqwRUh5
rDwE3AbYMFtmR4V2f4qthBWEwUhEvqBGaIN7/90zVWiZYx/7ANGkOj8VDHMkbURN0+sPwTIV1ozm
8Aw2XvyNmAML2f3o+JszpgnEaC3FaFF9/LI1ee9t69YmpzkT2c5SrvgwOaPd+DhePIQBus9BMeV8
G/7VKlb1sos/Cr8y+O6+9j7BZwpqwgxvIRmszbufS5wwNewIHiENLn6NYxvVJZ6r/uXQ8uDEPAzB
3P8VkLmcUTrUH4gSngSQw0HsIvWn6lNHINTm/nO6KwupMAgEVNtTefydPN1ujTXQdDMPZOxzeNrm
tHYZGw/cocztm4VTGsl1SnXdreEVgKtWOBROjftazC0Q+QMopMygp2sMOKprb0pMpWQGAgNLOWFf
N2mFH0AK5oTupdQz3GLUPmhKrf6yUOa2cmV6McZ5Tnv6k329zuxiLtg95y7k/LDHZCr4U+JPDNiW
Z6SWmAqpPXrpvThv0f4WZ4jdpwxSaoHnDONNIyvMfupgV/MubPwOMRWBHvPirQVvKmAxG7ysCVI1
bsr5jStdoT9lpp3MapxcMlChjCoLs0soUa03hHnZb6SRSzz2HMCJoiSHwmvCg5deIQ5x+KFN7AG6
0dTEpebpNBjAWWOAysT53qZfRuhQprZTMqFCyq35oQ4xpVOcCKeXOa0/rQbeJJBUhnGtDg5D6PUo
GBLno3jvy/pSAatb+JF8UfeRZfDBAWqXTNx+5nxqJGyvhzEFx0FyhF/+o4IQaDeJjbcKQ7bnPod1
xSnzXtXpbVTqEKuhXs4NJTW/lMy8ogS0xBAA8C6Bx3quzzNEx8C9TcUV2BKjbKDu2nrA4aXMoeJn
RsS5Kk5EsfXwIr+pPBOGsMi0JEgjM8BEC2MYPGoAUt7IXaCtMvulC8Hglw/4YaaP5yBWQEP9GQYg
4Xy/qSZHzJtGoKYG0pb0N2f8PaPufq+4YHDotQIzujVf4dili2Q0jituOFvgv+rKx/Fy6MXnwS1h
nj7aXdDNmPlWmKccqEehjERPzn4sMB0sdOUlszbMp+pzGbCvOd0eYyOAGfELGdUXTmp2p3cEH3T3
sa9PK6E/y5jQdRNVJgiN/SDqYm38j6fmEzYcRJCPmNbj1oGXNnS9KW5M7M+pNeLQjQZcHLsIY8wq
6M4gLQ13+SFp9a2xhFyepf30I5Js/IZafsueVaMfgnHoNN5lyYkAMrl/7wpGKh9NvvDnyYZ0IB4p
Kb7rGjbXuaP01B8n2YZA9kExwMNOTSzWt7mZue+gOcvkCfV24lG2YPB5hINHPTBdwZLzZns5V2F2
6wHVCR5tSNAdfuUTMg7UIq3kprDZCdDnDLFtvFTwxNHz3QhGEN6kF/GMLcQuxFlHHQ+LV8x6rCBF
shN+PVxuE7dHkwdTgIG4DJ19/ej1YLBhS9eTkGNoUcHhupwU9j4uS+jx1RE0FK/wsjN3XFRUfIj6
HoqU0DdOKC5EV17daTDZlXtpB3wEzv1dqfc/7G5mu+FbD3KUuQv+JU/EmS0xAYCW4jOQxvcDt7SR
LYobIpDC+WE6NncEgawgccPnG5SYao0B5R6/9HLc306ov2fABw2ixgF8GLYc3t8ppSBLGUxyVTLw
BrGcOgU0ASlI1tibcYjhIYAiEYh5I1+pLsFoGGjTxy5xIzCln0cQtYcYBk1ivM6sY+u17rCHAHyS
9AbiZ/GXbJBQfu07a9YdsHudpVAydrEDXuoTgGenldVIZlJovPJRdn41epcZ2GaRrrsuzdr7HL4A
cAMV6JtNrmTG/96mV9YOe4xXn6msbkkob/oDdSqrOaPWYuPqo3x7rimhuMcNoauXgHv6xH+aVY9j
fWsX18Emd0HSTQLydktcqDHeQSn5jfWxN9llDMAsrMrjRbofOa8ropUVmyXQpxI9Wp+anwUy3X1U
ospktJRuxZDgYz2kY15qCgXYsbnrE4XhOJf0y7ywDgp9Cu0Pq400nGzk3Ytewpod2jMWhw/G5Me3
5MCEhyS8lq200+Uve9+5G6lNjkEKfIjSaN8Bora73v4f0s5rN24sW8NPRIA53FaRxcpJKgXfEJIl
MefMp5+PfdVdFiwcHGB6MG1rxLTD2utPw944pv6WNkw140W/e3w7XVgpsr/GwaPtlzEkHgkWxoxH
zmuEfjYjzlwBsenMG/xHNcbIs7pkszrTsHeY+tA+PfUhI/bU69ey+sApYZRptjgDKZE6dHuYhdZ1
bvwMbJiEkIwP4rtXAgIFNClXMrnRcM2EHSsbS2NAP9iz8RnzzH0fbnGXi5OzItoImWYyW2ODHnuf
6lbpVzEwoMYB9QkLL3yN5mxf5YWlj9Sb977YM2nyPabNt+ToeTjcLRT6+V/dOBM61AcRyj02H/SF
kTgDJX8q9Uwi4SzM1GNzoxcRMINts7N1CDQnOs14+M7hEg7CQnhcwP2PyanDOQTynPLCCo0KHt7Q
3GyncRkvI2NrPuR8hr0c2cJTcMTfgMXJ4z2GDDna2U90H6jAig9/m7NXsRKq23SXvwVk9ixzRkrB
2u49oF7NNwR4fXqGG8GO6Wjfrj3Yp6Od9U/6zGf/QqkzUQTTBsPkjboZnNq0YU0O/Fi/HGkiwpvV
VlTD4zG/9dA5AvhhWJhnG2WPj1tPuHi4pAsdcrBkPVZ5Bic6IZh4ScoHkAFI9cm2H514N6yLdfS7
otDx1zkRWRvvDPEWCjTbp0Jba/aRrrftu3lhqU5OAe5yy3y/IOOrX/qTO4aX/JpfsxbrDwFAaGNS
IhIIRArxJyRivbE/48hW9C0nmAYpr/4k1c8GFtHJfsLlh3ZOsqphseNYtqVvO9HIh52XnK4FbTk2
pXpZzb6tS+kxeGAzCK/43ymryHBnSiy7az7rD3lFg4bzdds5ZkWgF4HSMp9V77AuNLLFqIXYhVFL
wzzp0LAZRJlXQboOQxohPIDMeVmoOZiZ8UqWw3XAxK1rDn96uInj1G6DZFl37JkxRUCVB6HTqJhB
mApza9SwLkgyiGEhY6drebGDEzAMKpBVtfslWf1BFSj0PM7zOs1YYivwocMyT30XqBJz3fGE9SgI
58HgqEgzUYjblYXMfAhw9+FStMIjGq9UwlV2HetmiVbTFqeazmWYPOhxdlbqdP8chk6oYBaRQ+el
dzuKiP5oJQ9zHhgnNzqK/lDbY8BZRVJXVqyAddXTRifVetTo5o1+e5jUXYldXRf2rtLKy8K/iCw8
Uy3vRFreU0MbT3udVAzPym2KpCbALiRnC26H6RBM2WNjxq7JyXaQZlqOCmviKYHLpFXXwYNBmiA8
yHgpTPkAGo2xTeVflqAuZeWlT6F6QrkLU05wws0T6nNWbvXaukZ5dtLJBosTb+0zj0v0OJI6E9Hx
d8HlZuhhJPoIt4rMiTnQSvDmKMf6gA2OBg1vOtNv8xf3O2AFL0RF8OXL/ko28KUy5WWsnsQpsyMo
zkEcnKbAd5n8arlL8WVUdHXdZ1giCq8VBhV5l/po96V11OFprR5KD6RgrNKbnvJowjnjCTz6RMBJ
KfYsVL4DZyE+ujVdW6HdCr2OU9k0sAJ1YDf5xeMcWuiUEumRx62bU6nlxMgPtAQKqnUJI9hFwCMk
ax1RHjOhE4KPoIMjW81yVjb6kBdZTetELi7TZGKwH15o3c5/nBmV3VjP0cDM79/CVFo0ph0H8sqM
8rOU6k4VtpchT1adKh4bfC9K9XfBGcVTEACYFzmHIdtA/ytuYTraiiVtJ6PbYpT/kQowFKvdOa2h
6suuT2tJ5aJGssxHxSksAPuuvvk0Gus+Psx1dyOgY+yMZUqx5fHjVqv7iEQ5KDxlfuSUAoItsnb0
stsKXuzEjfLQZZWEGCF9FMZya+JlKuh0FTFzFOk2nYf5G0BnUWhha/GlZDWoRVzlQbnr5jLPmSLx
17IJK7sz1lZPJSrF8PJ0cBCzyZZmftCamybmbqc8ZpdGJnQr9JcBuJhWydtsfFtqFRBT+qAPDxOS
Nw2kEGaQPG60AE++ixRbbqoVboxTR5oJp8DIPyUTk22CilIBDiVecgZ8yw5FTutP8Nm8ZysBUCjH
F0V2jcmzpZIWpz+eE6M7p+rGmKnyDPAcyDRnk2iYSJZXIjluLwy841BDQExKe/LLbdiwzxjnvGqc
gu4hnBG8ECdPpM+m7FAEpBV1iBA5BhNCxHXQfxyK+izoPfy4XvQWU8zuMP228BZocA4ppYXHzowt
D7IcKGE1oQv7EVp1cRXVBu4aq52V0YOW/DehqX+TgXu0pGZFs9jql/rkrUNd3KmQttIp3M6BXyq+
QjjoeMpNn+nKss5iCqWMdYXdNoOsqMHXSlRbK5OXPhxWlR69mXStq+irMvWjX647vVsFwqeMiIim
5BoS/e5rd7HrZ/Ba1R66jZ2/K5uvPlj1C1tMF+H7ZWRMFTAId0FkGx/mVT/2zDIA4Yiq0W4kko93
82le2EsNyYJPQKXWI2Ze3sgJkN+T2zvtbHz0iMrIeVW0pTnaWGDPaR3HUr5Z3aZ+JpDE6A50ZGKs
S4SdBOPgAjUegGKx/dLfa9y0YCp0qxy4klBrqP06rhkeDY1V4m/9bmWmix3wpcbH4QDlb5WzJq1m
XgSdn+XOwu/zAwCs6JzyXTZX1uAGn0gO4sUlze1+gUqM9npq2T2Q9qd8sSTcvKwH+A+fwj45CGc+
wZ5zh3TRLq8349WwoUjXO0jx14GX8oh2wvnywkdehmWTVmbZCq6mhxoPqWv+Di3bMY/Rss7wSEGq
r7pTjrsaXj8LBlK7g91R4De7q9dy4YzrHFjP8W3A+erSkWNBJXsoiE3lQIXzwqKk9XprnyOXRRLY
5EGYXua34ELO7IpFtBG/snP7xH4EcUZ5yl9JEeAd0cY0XlFAzXC/jz0RHNoIU5o5cfPGTQxNfJ3v
yMNVBpUIryrfjRcN9d3oeF+kkryR3qDfhP1MZh+foRriRkZDxnQ19onF19vWZ/g77Sm0kS1Tw726
KIxGW5YW5sJ9BgLE5nWm3RQu3y659bwZ2pAQnGiVmqyIc34PyAg4tTjbinC7BG9EDmSY2JafbxJY
A718yu2V+Q4eC7Nopz5nW8AhdT3cFEpxzqKkWx4FlODgvODvs43fovnc5rQF+P8FA1oQVFsvCSYn
g0sbxnRolD7qSH62Mbr+k7KBQwLUB6fryW0wO6Lk2Om7Dj4bXmbmnDIkkPFjPfKOlI0J+0bbThjP
iSsL4xU0B81nSoUyx4HrOK4vMmCucD2TY8Xlo0V21dwi4WjAqjk8WitOBeWlZFVxcuP4SK+KnhCq
qhjZFWdM8abBLLb52ei3xmFtmk+jnBVu7Y2WL8fDnQ8eJsLoQi74a1BXmmscNJh4S/5cQPKJzTaj
GLtnvjj73a5dB6glYKx2hHs7I4VLufRcVq61yNfsHaHD64ZD34yBk69b7sadvGb4PdLBLX6J2C+Z
e5xTInrQzhYd1vqGuwZe3MXiIdoFjLKH8NTCgnpCjozMYo/whJKTnRj9RHcqrxgoHbuztp77EnBQ
ZrmGsebJyJ2fOydcnvOrspdpi+EHGeIqLjuH+Kq71DXXaFnNyMCqOx2gbNPhJq0dOHPlHZVicREh
41EekQ8P8NEtOcKM9nC74cxqLl9TCAj6ZGMTdxzmgWXXDLaTZC0xiXrJX2HxpR/b4pADUdBAP6kH
iMGOcEjeoJPYI8D919I5XuTFF3RkaXnlb64aACrYff8hOQ5wLUf8bUxXejj7DxH8xVd+ebaVd+au
cofD9IkZJ2SjcGF9Rli2RfiAsiU6/2D/sZ2fYl4cq7h4NW8NgtRVv0zf2KRkLJXoE9nI+NwbXdv2
uV7vwnal2SoukSGNTgu31mw/owCIs5663zlHoiUhuwco56Zh0yIEvEaAciFN1A7WOeX+k7HdMg3f
lK+SP9pl28xNDtajgdvjLkC+8pp0G/ZxON7+l34AHiBxVpvZCvr2HZLQZK/6p9OKjTtEqIuJoOdO
m/TChowWBYQD5GVxAJHvq4fwQVwXkIGZsFc63i/V3ljssiWsvwCon91Pxi3mkj5Cw/2isG4/pEN9
yk/Rdm5Qu/pVPY5X/YbfwfMXW4Z6hWB0lXzEt+bVejVYGcCEwejfO/gKUHJ/p1/Cg14A1haz5auY
ASk/CeFvg0bugrwiIoE67HPWSf3Lwg6h6l8Dlj1+kqq/8jdj/sJn7C4UhaU2W8cD27CGtJzjodLL
B+8YCVgubCNhM938JwZ9NXPzOn3JdpxhJD0vLssEVwcf65tZVRui/OihTGObyLbFKQ2iBqoDFDVH
9pczFuV78bHfYWW5Un6378rJAogCa8KBdJ3dsP/j6Fm6VIq4Cbxry+X8u+wCaF+DtKo8wbD8JZ07
7MRTHGv0Y6cfZWu+peqyNHE6Ys16TZull96olec0YVyiFMfHmPsUACl6S/2dB4Vs4XlLmQPmrbP2
JsfxdPGg4SFJlxXOB26yZ2GH6B7eNhpjFqcL3JBqxZbEv2q29gmnG/WaayXnCbq4fizowMhnK31e
Nm8c9/jBlr0iPmj1qSTJFeYAdfywgblpxSDvxpsI4G5FTv00zj6U8sE4MdJ7uCeI5Ic586B2ohdQ
8/m9R1qP66SxLw41GVKofZYZH2+l+I7OTjByDEHRNa45xyOpiL/wz6MsBvDcCFhk/sb6R8OMud8N
58yxzKX2NnypzXNuQi/j52GBM+SiZc/OkZxVllh/I89cA2ziHPHdwNBkQ3EiqVgJzr4aJcEiTqHZ
fCHduowIVXjnZnd07J7kvnaRY0r3zn/NWEyxmhBHPsA0Pfu4LEKDbmH4tu+qKyOlIAzhk4GWv0sn
hsq8c0QuNrzIP9/w4X2p+HWsH//Q181/+hQPwka8qLQfOOUQCMsyWD8EAHwPkryrLhULNNFiuMS3
p1LcKyEtSuVmop7nJIeOaPxKVDoqAXPkMI1uCWr3IOOAn5T7wDhLmNM8qvqBMknEVhhmr7yinOUm
u0OOhfeSugsqkbDD6XPOu1HeMweO/baioDIgj5AEZc/y8qSs4A3QumlBpaEgPwX0trVZQj42uxLr
8WcPeSerq5aKG+mM3PFXCgEPc8D42WS1X8EzKjibc1BdpjgQz+OsIoCcfh/e2ptkC5F9Q/gFTvbn
niPYvnyf9VVs9GzgfEKI+ORr62RPaJhs5I23UDO4f8ZJPjCzMHPc+LtqJeM4T3n1KxW4pwmC4LMl
7aQDX0OBd0ZIHuUFpBJqenONXWH7ONdF6lx19JCKonPBgGxsgDWJwyG47ZplIwm28bNm4I2zYNoI
nEolAycjQ3yKDG0TgcQkpfzaKl/iuE+L5gADszOYViPzZfCq10mWnqrRMJyoeJuSVc7B4eAnlU1X
D74Jgk8KrshJfonyTZffspHV6sQeAUwG+2BpVjvYGkLwWeKE2fiffzea+M5nwpJV3RQNlUQX5c5n
opW12tBio5rjQVPfon2z06znZjyEHDP/finpG/835d/XuvN/KxWjibORawnpSYje+nRroq9oh5Uu
2QVpyOL7GPxgayN/42to6rqu8Ij0IHjM//rEGFkqhnWZVZzPVr4UrIN0Qgk7QBYAojFFDjAdcrRi
tJC7D9G2UqOtDK2rdbhHNeUDFbWrdeNsu2m6njAsFc04V/r4oCqnrttMVNl/f0vyn5GyhmnIpmTI
HLLxZLoLtQl0YQxzKy+vxUTlWBKDMTEDyhLNNGVQAMpRZNFGs4KjHLJoKr+1IiS+HVG8hs6o9OwB
WKbMXiI0BFgwzMfQH9NUv7FtMg3DMiSJ/ETRtGanlX/5RvGWzDIXm/KqjTG0b5WD5FaI2Xqt/ocP
OI+/Ox+U/1zpzqEqm4LMF4S6vA5qshpy2RETJ/S7teH3AOWfaflDfrD03YAxVdKWJBkXTFz+/vto
9RSGkzGqxbX3nhP/OKYQOwac5Sl+rQyGJySiEBayB2pV4A7cw/brfrFx/DAKvnnDBHPruqXLlkJs
7d0oiMbQ6wIiYq9x2ePjcR3zT1Y8H//RvvrIq1XYvsXqJTYwJxmQG4BmS+2umeTEzvQaByuLrpe3
SbXrGPxqCnSukW5i3GsSWUfdr9rj0P+UCK98M7+Z3iIueLI+j947X0QpbM0qT2N40MKK4n7K5U0S
GMQZ0VXWOJ6OO8tcWzT4q4ZjHAEWCvkmzUGte8Ki28+WAsUP/d+B9xxJEioxCRja6TgvGXG7VKSd
PGUrFcMjocDtHmFdkBY/jLbvwrawPxVFU1FlyyKs/L9fXwmUVJlUUhUT/b3rEJbPIRsY6ExPMpWE
RggN0Vh0t4JFh7tzftVFnANodmdT55bhD3cjz1e7G/yWKkmWImLNKmr300ytktyyaiu7Rv1Om72m
jY0VQuRFXFOjvISQJEneuqKhLvSnkIwXUwHuqt5a4q5BTFi3VhpMa4SOoLStX51SeoZ/H6janxuI
ORtwiTgA8eiycjdQG7Xx6bXKmI5Di75Uv71b9mKhVkbRQwzK7x4dRY2Z43GQAVeQiWOfzBf1sSlJ
f1mww2B9f/a3aTfRLeDghmFXbG/wNOEMzw9TUqJwaNkEbR0DlauIHnID15c+XbIQmRjKQsJMl9Ng
GlOjO6jNMMF5zvofnI7UP+cjj6npuobLkWmp6t0+2Yt9FMphFl5H11pne9klwusp2gtIaNWLcmq3
0Z5CCU9989LDmfvHr9NNDyZCWOFqnqt3sCeYJ9EzQPA2Bst/KR8nzm7VsX3kILdCBAAO9/dv881W
wk0T56wobOySbN0tnrHcxmnRieEVX91auQiph3MzTfT8KnTbhFZ/DYgB0VynyVjhAF5Ad4WAL36Q
qgbQoyGHuoQW5npe5Ob6TyvtnxvdfHeGrFsWY1zX7l6p2hSd1ZtjeNVoVMOWiVEPuH7y1JmXASv7
8GByhwar29/fyjc7iqUqzCvTUC1D+8fR6l97VzI0SRSIcX41wQKLbksOuIa0lAKkTJAiYPH29+t9
V/b8+4L3JYivSVYXDAl6X3x22ULUCUb1+BssbKGDuhpo7wnJ1AT379f99jkNkYVMw9bM1O6WskIv
+O2aml099itTvZSp4obKUcIStc50R5Cf/3697+ITycZTRdLxRIuK624liAWtqbtAB3sD/2rJozFC
exDrTTiIqxm/kVNCjUGSJ2tjYQtu8MVnZcJBKjDnj1+0snT1PNv//a7+XJ4MS5NMVdXBYoh2vKtU
WtEP0yhts2uHrJdURKg0h3mltGjiWeNPQ/q7HfDfV7ubcEPpD6Ovddk1rN5MIXBUqVinAgZd3htV
mScXRyxMV4aq/fCt/3mM/+4UpqhKmqxoxLmqonpXWktJqISZ6hfXGenL+mFhQpHIaw6HZreqWP2j
oFr3xfiLyHtSVdS2e0xpI3hZ+qVU4w+5jN8U3f+5G+2u6A4l0ERBYpkZcGwGOcbIAqFTsTJYTiJo
791n2L0O6iZM3jskvKobCLuhPiaTM3ya5OCoOPVIO08RrnLyIoU/5DBL35jWmaKuyuK8rcq6fD8j
Kbla3TS07PrCOWCVu/4vVL8pvLnoMXnUVsmHsmfpGeH/Xziro/960h4aojaUc701bLpfu3Y3vQKI
6FfCX536SwMzfNU+vM90571JymLdLz4SKJYTrb/Gfp9VRNC51nDX6CigOw6Xsz8tXOgliu7Fq+QW
/xCcYZy5Kv31k4CaEbudHjMZ/RVp0qraHAZY1djVc2whVQ9dXLPLXWmd0kxBxH/IL2jLYLApSO9h
Ec38bqhTWGVZF+J00C/Lj9XOd2HKHBGvYC4yi6nUPd682EaiP3ZB3i2H2A39HYn/3G050XGGozPa
y7fwrLnCocEEq7X1h0ZbhNZiizznUH2KOx2S6dyzxzfdjU+zb7nu5l/TQ73O3O5Gu/pXdmvXP+1t
339DjnZsIBor3L0JN2fVomklptqOlKsDalzQnR0ZP3tzKzrjzLV/kt/ohRMXVx9maYGBR0O/RFWF
gwjAw2pWu6bbjfu2wRx0C5PbQYK/URfqiWiKufW8C5ev3cL1z5ilrXEkU1fVNifca3irz+2p3pSv
7aY+04X+bA4GmVWw/jba2YJmm/wwvf9cyk2J2Y3dqUEVKEl3S3kaKXUyKFk+14ETBANWl5mOkHob
Dh4/bhzflJ1cTpbYHHVN0cx/iuR/7ZBpm+J87nG5GkywIO7WxxU1u3nxU49DStcHywDQrlfxE9KF
pTyQwIGjYzMKbiX+ymhFd7+If/A5LPdkNilT47AEH/++rpt/LuwckXGlFYnGnYML7t5JIFlV0Cbs
NhaUopgYbZcOtZOsIBtmtu6hu708EKfjwJ7E+GSEzj0ite6PomO+JTbgP9EBg0YXV3nLgYQR/Xdr
9ayCa3mL/kSXy07MZdty4FvUSFlRFUHkrxDr+BD/MToV7OomnNVmkRLM4oQP8g7OE1b6uk1vG4nJ
YsSmyVz7LwnOL6ENkslsRpazG9H50mTYxQ9AwhCiP/7+Ynj8eU+72wwwrdc0juYK5dV9rdqFcd6q
6phd8Tf5oiJ1yycoBzMT3sCko7BR+25g0T8ig8EyadR3SICoWU3iyUDF0C+Hx8lw5wEdDdv+QooF
LJzzrBIBTn3W8FFDb8mCDkEYUQkny5jAOwjjY4O8BPlOYG6Sm6mecKciZAufYDqOBSy6Kw4ItNdh
/9qY1lErI0xC+8T/cuRrubY+VJq1a7rQ/Y5eoYFgW1phB4cf0UZ5RezxDEl8dGuAUgRKtod/lbCq
USIEZ305EgQlLkVQr8nmn5Xqkrlg41H+0mKjUiMTPskF/DZX+EDu/livDahmTrARt4hcSY2p9iQY
74dNsXqE/JqQhU7m6pUr0Joc4EwAozLFs89+XTGQsBPDOwxNQsJSgnc4TyUvRYhwYMjrep3jvLER
efHBBxlFGHLhy7ZPsKZu315eeoRtsHNAPNeqi4rbhS//asKbhZN96NAZPUuv1posjDWF4VGuMT5a
VhucXlGzALv8Ll6wQXpJ0BKgFTLd6EPd9tOB9vEB2pA3OA0mPtxWuJFQ+4y7SVhMD3NeCdXIc92C
s9ao/3ErQOXGqiys6c4Dv3UvkWSTPrbxPnmKnYcMDrbVVr+kC2Ror5EbvmNCsMH2g7F8ITtQRZYv
v4s7wF44BYVdv1PtYXXBf5YkBMaryqXbSi4DlP8T1BhbBvfFTJHRX655I1h27cgd57ZwvIS3AysN
7QJhaeSkc8JGJYkvIg348SFe9TIa5eHQXWN+HJ2zZ7fPpKtcETUOMw58AcfF+qTeIVjl8i1BQngG
ALSsEAIu6fKelPm24gfwBK7g1Fi6zbB0COg/73UtehPJJnCD62OY65oH7UyNvkEEhTII3uJMpjWz
bN3SIMdkS2PJoTr4wnBl37PhYbywr7fBpnuxUC0rWJLjGghQHJ1jim0kRTDmMY2Tl5AfWS+X7YEN
+9Ctq48EalI7HjozvZF9K7B2IdQVdgFbOUO8dpCHnHEdPOqOQTIPhkWzqF90og2SQX4SsxZom6vy
JGw+UHUqMI95t6gSF1Qd5fKd7/raciznY+7VQ7YPHnv2RsmeNpktwh6Fmgxvk0iWQXEDGcS82iX9
3GjEAQof36n+gpONCBBuG1UHThTIhzl4t7axrJE1pzqMpehR25WImtB10yhZpBfYSLMUmgVHdrzZ
ZMpB1HCkHe6oKHNwNnQER0d2C2V3WS1pwPKrsd8GdaFgUc/zX9UIWlWb8C6kLNh64YBVQ+/PXSjC
i2mJBfrit3XsKKSgwpKgN8s6fGTHSHNfK87+qZKc6vDBYvlvcMqCsaotiKe1PSQr0YHwYe4ks/vb
7MQoA+33i9864uWA1/GpLlxTxDaufqh8zCKUeJ0EDbDzWoXmJGafSIMQ9mA4kMzekzicRC6sTwKd
j0AHlH5hR3Ik5ChUm8uGqTMPsQTO5+hQYDFyACJfIY6QkwdSh3bi1EAa2I6YQuVMwImFJyhtQcZ/
cCHZ3Qevcj+C7gsL0u8g7ZPGs+zmujGgRPFBclXryZRsWNW4LC6ZMfy9ye4zOyOhTOZ4vw/Wrywu
b8jN0MAOt2op7pGPoyQtyCj050hOE+jIfJfIap4ZvLN0Axp+TG1qnqblDYepvan7p8S06WSggzjR
EeDrQdN8IV8biAzzAFD6p36fPhJ9BMEggCg+q5GhE1xCsobVR0HFOq+jy56hvwAQ/v2Mec16Wup2
8PAJxwpUDeMHc7ZrZKrxKIEjPJbPVB0OuXPoFEwHbxcyBLFrNpF14QvsyO64lTBdAzBDAveevxsb
PgnMCGuT6YSTfQjZ85gHu2jCIqxxZiOYU3BNajzN0E+55Npe2j46eB/TiE8QwFLlYKHu9OCCr7iU
LcQz59hZP7AQDvLLXLVPUAzQF9lEwKFm8lfJYYCKgcMAexrzs12QgBka9otMcxVKjnGaC6RmWtdH
mG3tW/RhYn1jZ+fkFYsw8nmpS7LHeUIaa+U5ZQqYJ2POvF15L5An+0fpKf5QV8oXmWHlRsdX+EmB
m5jhoTJAHalHos2jta/aEron5ku442SrXQEDC5bTbKMda5NzRG1u8IQOVsEpee8l2GJW/joGwGvF
cT4Kq75rYvhRLbL2TTU2E35P+EAfyR7lI1Dt2DAThA82eEmbrY6g1sMig0yCGiojNcJGfNkcBWLc
dyjsLJgjyC5ONqs3Zim9RWdLVW/etIqqoyRr2Akd4n39CkT6OvsbsLc55LU4IBtYCueQ/ptPkTRL
UmsO1F+QH+ZlObmNEILR7/2S4U6UJ3YDV0Tr9ipAOt7oqxjehnRg5K1kjLPVtQqbHhb/vPhjDhJe
oc8v6YA4/pfAfuWUz/4KENCymZ0kM6LcnxCk034e11RwTuYaZ3a0GY2eXXt5EtI9PdgQM37JQ427
PlzJEjzcBYJqCE12Gey9Ut6oL6hoNRc+pzQyh/SNt4IgTQU0OfiVrYNfFswoz0kgqUP0Mv/PjS1T
MmWDcy19SpJo7iripNHGIdT09JphlRi215zzGI1zuTEQVhwKiAV/rzTlP7sdXJDOCsEriqb9cSxp
lcpjepXZtWBYp096eAhFb1s1nTNUrB7WxYtQjsAjH/LYNSKaPcWThgZD7weWayweKxR79Pd8kpsn
r13//fb+OQHcl8GmLhmmqIiqbt03wFQ/r8Wwieiem+6kPmWDvKqKwW6FrzRAxWFgteoGPVMsVB1J
/KHJoP+JI/FyLEszgAB0i3Ca/yIJ5tiWphQp6TXHRDGLzaUxRbs4UA58Fi+Lzynsz4BB6hcCgnKL
MmEgvddMukPQzBYcQE8WtfXMx9bwmVUh//IF+bNN0bJoAp0komnnEDdNUduPpTMFwTHVb6n0UAxP
JgLOVGzXWYiXPJmcI3mukrypNWfSoVbjS2eh1angNINt1dm4pDILXyVz3EPNn0ndeqxdSvNYJe86
Vqmx1ODQL7o5z5EjEIiAvUKtsncmIThVStcCZOTvn0+eh+v957P4dPSGLcBpZX7B/zqF1qWUZUkm
p1eY2mKE4Dnble0vVXmOanZojC3g00Ovp31rhPJVhxVHLZhz0iiI5YSTH25F3Q3qdx1HfpIY/353
0tzM/Nvd3XX6ykkAK7K4O3IIjElBp3MLMKGvUf9TyihHI38OcS2g86bPffbp/Yfrz7//j+tLuqFp
pknswj3sIkZek7Z9yWTHXRNWDJS8yH/q42NiIZqau1b98zz54UJW/ftAMBrdAxJgS/GHVefbG6Hp
KxqEL1lkov33M42S1kVlk+Nq3F7p4ksRhML0fUyy/+d17l54QM/OG+QkvcoeHuLEwyckB/N1c+2H
T6t+g0vIAK8EWkiarqj3r7bvSqlsDT+5DgMHmKWcOiK8J9Rh3rXxb4w+hJo6qmfhQJPbUtcZId8Y
3QFyCmx4kJw0t3tG2DWJtxoTV1CsAabxcsZaknKt6AfJ2LXCuyGVD0q+CuTWLoenjuRErBixZ3VU
pFl/Hy3mNx9JZmuQTVolsqnIc4PpX3OpqibPjCUlus6HR0omRaJCWMjTusGh/CF+899hEOu/8ifc
N/AesH6TVo0XoU94mp2jVvyUC0ioKzINMsmWKwwikC+PR/iIaJPG4z+Ofcmwj6ghhr10SdnCMaBp
V1SpRGIQf7QqV90n1oDwQLc+Bmz0g62jAY92nz0ZX2LnYk5ApYJ4QCB5TsLTewWB35XxL0UbOF+t
57zO6fo3g5qWTHgmfRH9J7bD/aPMkUn4YfmRvukvAZqYsiQbkqGAUf33laXTCAY/FNiv5691/NDw
HGJT2YlxNQKHr0wGS06KWFuuVA+i9Cwvh42BURtyvv6n7/fnZFcIVwGZ5lbA8+6WwshnFRCHMQVj
hajostCUmNODHfmlk5fPfx8syjcLL3iRSKvR5AWI8t1Mi7mYlwUDOlSMOrvHbJ98qhrBAOOxew4F
wtHitckZeB/hgvqKffVwDQNHX7ClvYb1wfqEjaXC+OR8dMUSDweFnz7NN3UH24FmzbEzcwPw7gZN
gI7a073gCn2DeNwaocQh7y8NrY6ipPXGwQRX1fiHdeEbbgCskDluClIO/9x/BTHJUqorH6RbuyJ4
5CvIKZFX7cmMn4zZsKY6emG0eNymXbfMU4LuZnSVyPq/f58/E3e4DWaxLimQg4z7siYcy6DJA55e
hp4EYsqiW+hbz3qrTOy1yv0o/nDBbx/cACjReeUGCN/dVChEVfT0QcEqhSFXTdG5M7OdVRquBIU+
U99ysVsOWJ2okDwk0hH6By8hsoqotSiCmltPP7TDpT8GgCpCszIkvoZGoXvf+80suZnaIvOvJbVV
/0VoDCtxormVmtn7hkW5++EV/LF+zhekjjJEi8tJ91C1740Z9CYu2AjbQgDVdFiy4h9RvD8+7d1l
7l60opXh4KcpbB95K2WXMXoSzGc9OsaY4lDX6SM2/TnJ5lulvqU9hopwUjzqahWnFoSwHJP74PHv
o036Yzf87z3pd3WsGKtTMWjck5ohIFfgmJL40B4r6e2aKdu6OzYe/Qnz8sNl/1iEuCyVs4SWiRnO
R/7v8itzxao3QjzSp2ONz3MOdzW/KhKmjNFxKjCYuVQjfT/ciNUfFsDvPva/L323WWZh6sldwxMr
bYNZDIV56UKztUrphzPCn6itKmroARWZf4B1xPnd/2tbDhXObFmQeBfmFowMqz3KGsx3hJ5pgkIF
218s6vHpSY9CjqQPH10NRU7xA2r9DzD/n1ry7jbmb/Gv20gmNWqrntuoCs6wWQgGkCbSSgi6ZTf3
uMqXKnyMCIjQtHozjkeT3TsroGq052K8NbTazY2f3fIWVpf0yxilLfvSD+NBud8C7+5x/vt/3eOg
GUNVBaGHwm/mhG2L5A2uUN45LTabQfNuYRhJa6Tzvwx42D8Nxz8hFY3EX1mUNVNXOO6adzMzrSIv
r+q4v6mHlvYxWmn9QJbWMnvQt0QxXVVXhAWkHrrXftH9ngEHCfGRQLs1PHS4zSDEsd/FOaly07vy
plvHB+Ep23lICkiTlJ3JjfeKrWCIgVfmBuOuIxJWXBLmfx+WjobvLfqKDaLTFW5nsLHFk3yK1uP6
f4Sd2XKjWrZFv4gI+uZVtEK9LcnNC+EWITohGgm+/g5c995KKzPsh4qoc06mhRHsvfZac44pbFVP
2Bt30b3ll6v8IYXvu9XW+t0v9//rhfv2kHy/A9bNOtAox9YyLofLzliNswf1GCR7wp0W3RumAuh5
z8Z9N9felFW0I9hrPdMJYMNXQMqfB3y+dAk4WPVhh7qfoKU53fP0Jd9LK0x+6mLMHJfwoSheslCn
FsOaFHyZSaiPfXWBAQEIWCvLeApOIYStyPy6ZyKdzDEeLrPF2W1mylJZHh+0pbwVfPVe8RWGTtZT
fC/55nvs9+thA/0AovQi8cQVRQNtS5xVoThL5spGhf2YzdjSFtlMCWnBhcbGIjrAxLBi3vUzZhnQ
cKXpz7fU+OuRvrmjN29/fBWKLM6Pl13vz85v2ireZ3OP/uXiNGfyM+GutP4pUGYmmjKKMEDMxjLZ
gVgDPLfSHUT2S+05XpC1Qa5KDGBwS0sLYQDI/qAAQFUE5jyfix7G2SWQejAUY5T5BkPx2MJDhhdP
lC1tPf1OmA+jiv5Tmp6969OAyuHnX/XvZsjNr3qzwpiXWk9PSXbZJXuY+tBgu7nlsezRDp4S/sbw
voOEfXHxMzkNRjhxbaGQMHgF4lCfx3QMTy7EzQnDd1tAJNGFWHq21qZMJoqvr2D2g1zDcOml0/NC
nqlLusF8BnBbVHc0kdUl/RCw8u/GL1/i18np79eCUoTigIrktijM5KqQJDVmluAm+2R/fYt8QPPz
aEtqZzAE6jtfk9/Pz+AasAaHYQyyjHEreRWZb/xSGH+J9f+6GEUVWacoUClVvi+SahKprRQZ3e76
KNznn4ACAfiuTm+nubHK90w9SDMw3si09dcaWo/r5sCcZmWucHWupaW1EZ6FTT0vFprdheqjOEfp
kk9+fhT+3mzGR+GPa7zZXftUP1aX2Ox2wypZko8Y5AvBJZocIIx2py0OS32uLSRMeJIrLiHoYVVe
NU8/X4T6dwV5cxW363kdt6VyYjVrvkbe9QKl/+I0Fe6MJTM4pJy67zxePZahOU05qLc5vrxuju1p
mcOI7DxHvNPhBGuLiiGE4REu7KsbPTzeD3fJAjAKUhPRVxfis7kjH8bcRDtmxMhurCUUZJyTyr26
kO6hfJKFVvuneealm3JB/kGQLq+OFuhrqCUhHnFf5dE2sGfPrM0BqFPHj2hmyVr3zktS0ImSVZl6
neC95CvmJssrPJNuDr1Pdsh5mDME9Y/7014gkOK41L3LtJ8CWcSzaXLZOaMHGatmDIqoWDWzODzN
1Gk8zZZWyMDBw9g3Z0X0rFBkMFJCe6uWh6ccjmeDl5MOrnvdxLBrY3fkDJrrns8V15c17+ycwALQ
XTQbN1CQp+lU5URvruJVdEekNqMOdR2RWqCv20V2P7zmH2fJTv1mZiyxZNt6kHsM37dMdIDdy0/K
5jJnRLMUFn1ghISOxXN5JT7WLG4txCDDT6c5IFQyaHz2VlLeu8Vxo62RPiDUiO/FGbl9c6AwfRhc
CWw+giVPMCpmPk4plj+VsKlsDpV1bwVtyH7Vb0BGklcn3zWPDWxDY3rezZfJNCKgANS1y6a7SOaG
PzYpWhJj2PYW1TjJXuKZX48kxWI1PGjIv6jQbSKE1mzar8eFMKu5baSDMQkmsywKKxfrF6EM1tpY
mb68yUYXKSP5V+1J2JavYA6JviT0ons4B+Iak8dK23Anp5WH7Y2/iyQiVBcYRFfNYzYHpwLkHBsU
ESZLa3q1aaFMe26LDKM6J5rcAIt49M6BZa9rB+cssJ2J5iLuguC67Lnpl5m+PPjHHS5Lbc3SuSgW
zHUCDATXtfLL2ULVbos6FikOlLKkioal0uX9vl41sVJlwtC2ux7233nwQFSh0KR5WRDTPpZDxxX0
WRRd1ylrmTcEEc9uBpLRVr1oJs941Nn9MKn641AYaQGUaosfEDLlDOstIIY4sz+VX5Yw5a/j53jZ
mobQVeQ0iK/o+2X3fZaWula3O0TppPY06zOBXMNj/nImgIzbm/qWLVFHAAL5xKLLLBPFi7IisY6p
o+LiH/3liv5VnFmGbpp4FlDh07L6fkXtQS+vjVi2u1GZwOQnbO/0F5EvF32NbeFEhMv0UE9VCnQd
U318T++sGuVK4BSyBbYn/7fz27iA3mxF367oZpmvr7qc9t253TlIICQE+7Maw7txNyaja2O6Q0Zy
UjefncLrsr7/eXmX//nhBi4UjVx70p5vPrySD2XelNwOc4T1Dw/1BxN9CkqHKsI/Adl+KcJuh3Ax
dhxtjoSFYaqj2o8dnDaR0WbxiyBW+ntUNj4yBsc8g4GZiPL0+xekNhLbjVq0O6Qi024KuPf5ZDGQ
bV6HBwCWz8MUUUdHiEaBK1N8OO5YqliX+U8bieAXGsaLC7RJ2D8bw8sgmw4zedR6rlp1Eq1z+66z
sUTgZleJi8YntJV8sCq2L1AbH9ArFLa2hLn2AMdhQjSZ3bi7cfp5AuvtqmvmNwAVmkV8r60PC+Gp
f0BZYxtPKu3aC3EX5wnDTodUQsaX+2xHg098zT3FzVdyM5ExhCPgmSyPwBfqQAi+ag1kcjWw5Off
1Pt/N6O4k5aOOUtVEbiBcPp+Jw960p9jvW7YuQlZdhl7QFtN/PqJSTJSmJZwm4oso5+fqC/r0u3j
/OenjivZH8dPQRmiEo9Ss7uuDtDF3g5zYV66CiAqr1jXCFemChhlfZeSWRjPzBAQV35neNoMkX8E
fnANZDRZjITDZ2Nnia6wH3yNDsbktDc2CBMkFM8nm5A0WqnxGkNfuYYUsR4W8gO41PohfxCfKYXo
91hB92YFZ+biv6zG+j/OI9/u7M2y1mkXi5N901DKpmmgkkit2BXh0G5losRzGCorsR/1bpsGBYFX
YLI5oAVqaR8fiSIh6yTMfXRBc6saVUIoO+KPeGe4hP5YCCga4m3u88fjPkKDQVKU/Hj6NDail/NL
Kq3TQY73cLrpQNSYox/3OcFIMN2Dy6r7GDm/P3+hyr+2HuvLEDo6/cTbul0+tGlVGXyhIHYChhVA
mPNd92qCplSdD4Dttvj0obmt96JyyjbJ7xXIFDFRdRwIXqjRRgAyD6qZ+Iuu9W8/1fh8G8TTy6wV
YwP++5N2rKWThYi/2XWIIyubyi9+vgbnBxWd0hoNVlj7R09YSjxKS33bomwYQXgh8ykVIdq6fwNI
bG8lT4Jl3QTi+4hKyb3E08AnIEb1IWbOUwfY71NZhka7MNOF6XImRJZ5Zr7SA2FC4gZT8Ocbbvzz
hv/xe91U3PIF10M1VJSpRFlV+wb4x+o0xUq+6F7LXbE6oDPzizVD5es8naFMQzSm2S3smuV1os20
WfxMsstM2pARMzl/EO22lt+yfTyV7noYG6AUg9prHdlBCRLqLJ+pl5MqqVMUE7d13wJkPXHUPfrR
sn4dnkb9IZPKjysDDVho69LNP7VRyhj1DqbguPlli1b/+Xb99/e/7aO2TUwPa2DdYr4uwKYj/qHl
FpARnE2eIfFv2+diFT/rTxrRHTDksE2QX/1Uv4krMEXiFCSdJzo6D2N0Z42LMpbkz8u82zS++IDc
iWUZjAhapJ+/N+nvvZTzJBUFxh5dHS2p35/HAVaXnhqHZhd/xmjgI9ck0NwjG+o8awlVAI6Egi8c
7Pyp2ZyIy9J/eVPVsQ3yfenlAmi6W5ouixKX8P0CzkWSJVl6bHcENaxOjkwEpzVZVSEnJhISGwc9
fDR/A/K7ElBoNW6dMIoix3vSkg7Usa1jtHCle4PkFCBO04Of+Qe3XefsZj/fqi9by+2VUg5aDI/Z
6BnSfL9SpbIi+awJNQuotrp6IocrUjHYpFQ213Gn8j4YZk4+aBs619f0w7I5vZDcIsHz+DiCaucY
RQQSh5m5gFAQQEDYzzQaJMdNxe9SM5tdEaCtrIfLRP5l3fkShd9evKxYDPcUvIKMuL5f/CAdr0Mk
RDV4jrFolIIUitCBD5fPNmA84EhIGKtQAsxtEFE8y4kuBAAWpERpRe/6U0w/TpwqvuFbBm/hdXcJ
KB/qV6Bo0DuAFAJYGGuGC+mMKJ3tn+/933YAjJl/Xv5NBawIjRqfj9z7xmMAC+OK0xRpTqivr49A
KILMdi6EOwG2PGOnkR6A6luUWOzbTuY9khvm5cH5/uDoHIk0X91GDugLIju6yYfBQ0VhNb+MVTO4
T1KdEPNtStYjw609djo2M1zJhCC7vrgW9vJ95Yz2mgJzDbqbB9H0wAhRZBNctiKSBykP+GPPmP6y
xv7jYMJNGI3L7GmoZr5mOX9UKZfoauJ2k+vdJeS9wBKLiFRE7oqsG9W/c1wns/x5VIriQXIr+gMd
XbV2SpoPJF1wvMvT7v3n7+WrHPvrsfrjkm7eXlEFwqh0GvMqtNRYtg+T12a0TLnNE9uoi4C183pM
tWg5c5dMXW8fbfIXRIUgh6N59prMVaeCiEOmTl/Y0GzlrbTpH0vaGNEqXo/CwdSzprtqiv9oQYiU
jyKq/O3Gjk/P37+Fhd0IjzOeo3Fx/+PGWg0jx+u148baF1eYbA3EztbDedpMqfJGjjpTItQehEd9
DPYD6ZftPH/qicK9TPE4XoIjXjCk80RyOxeE9+Ldz3dZ+dciPeIK/u/6borirk6Ec9tyfaAHbWki
2tWEUw3tBVhOtJCARUcUBwij/dhF2esf7h8KYNJIPd3GR69prBGl0Uo/+Z+om+vZYVECn/v5Iv+e
do2vqMHwRJYQFZjmTb/bkPJDkdRn7hJpFYo82Q4OOzvB8YeXdHsOKUpI5vn5M/V/fnF/fObN46cp
VyY6cVPTYQDs40S6k++t+8sn6Mgz5ypWYu86q0nOGBNc73Q067DsPCKvqDSIqD3NoEDB8UVk52ST
h4QG9cltXAQoxxfRizEufGrrk4NnxtnI5MgJYcdSAf88QDK70b1mc97lfOFXL/it2aubf1cU3+/n
zUN5KAAVZCNAlM4kmVrQ1t7M/XVLaFpNz2h1cIChr+BU1PpoZsHMQwroGNuRuByMX0QC6q3XA4Gg
YUfGebuQ5v0ucdfRivYBuQ5wd4IrmU4mSW3JGKXGaqm64Op4fCBrI2M+OvkGWngeMpCbCM8+MEVS
P/DRRevsfsSMA/WkD3IHjZOIG2luQYarUoh39DdXCRm+99d1/oAcdscskcNbPxmjmCJjsh/tCwDK
/AJ7zvi+4ZEJ0VfMWpu0EQRGuBEIal5nDlVhQOAEqPZmhY1mPjjWG+x1c3HFZmPMkXhORAKU4Nm6
zKpCDciVRtizEBTT59frdAtVeoNr5w7AN3GQk+jJk8nnOE8pp6geeVh8xiSYBOAZzCqoVpiXsYop
wUDjpyGXdiDL6eqUYTeqofo9zw+5x8CiaSITnTlFK3/f4/x4aBe5iyUB5yHq6/k7ndq7GuPNhWRA
cYf3lOwD0P3YM5iS8RJYzokGwKNMULSCs4BtJiUbIXWfVUI2Y/f56mQOyO5srgFe1Bz60CeOmU8o
c/A30NkhOCMjew5Pq108qBN2nt08J5CC1FYvmpDaFeaOkE2e0gUIUIdoXI8QALT4b2NDGUgvvRIE
YrhNTarrpxCd83HykM1U/oZz/ki940yc5Y5kG/A7QnFKU2V5cEXIDJhCJtdX8OXux/wUZiFJmR8M
4exd4pG+EFqkVkCMLOKJEXa+8XLCwEJnws49ZOXTM+sRfpLncUvq5+i77jv0ZS9HupKHZ3l2uQej
tjw+88FuucV8QrbTtHy0bHSgdyJhIGsqYMxGHKl3xx1xjBO3dgjWIVeZLggB4/el9zLKzd9YA/3x
fV+maNcB9YLZpYVoLS37gS7zhmvhIyPiKk9c2eF5CYItiIi10p3ysfhkxETfKAR0T/+dGg6Js0un
HKU8LRMQzzhjJ8fPju5L6wAZdarpIaDlxherLjZLNii3X1XcdEpWoIoY5D7vq3mY2UHFrE7cgvWC
ixbGK2NKu/6t2HN+XkWTynsykZM3gAL8gYxfA7tMQOBfx0ST2VY5k3imIjxDSHmnMk5UTkB+1UOB
xvIHRpnFD4bK2z6EtWWTk1k+Mjaban7xaU5Ik3xKfYKAyGpPvdrRwnY6PKfeO+nyLmkOjyQadotm
g74kW6TkzrUkp9VBf8cr4Bi8ncen8xThguxiwFKDJh6dwVzXCyEfq/aAQwtfH56Zq4OdbgxyhZjx
RqrMafqMHYl38xLg0XrFQMHdKHgPRyuQ+dhPYSk6Y+d6Hy3q/Wl7WM/ecy91+OMnzGSYMf2IQILX
8WePP9ik0NdD1ChjwlxPyQe6By/REocSf7xd0aCajBtk9iZMsO8U10kFe9aHPeZbzv7nneef56Y/
d7ubLTlqjC47Kex2BkVYb5/nR3smY62pnLd8QcMnVDCm4TVgPPDzJ8t/n7THfcFQ2G41RDS3lXyR
adHFKtOxGOi6CQkUUUh+M3pBclnGx5K8Zy2s1pUH040DBuSReLJv5vtw+KXt+eU4+Kts+uNKbory
Y5q0SlUea45ux+2F9X2V7omsn5JuxmCXA1yYLwyPqtB7ZRaNx6ubFd5Wtl+12RB8tF5KTMmcpofp
+HT4S8/O38tttmQq9c4ixoZWPUR3jjhZTiqnJgAPc87s6GJSpUq7cPY74ZRi4yNgD3/+by3uv3WS
X/XMf+/zTafmjOPDOmr8djID+oyJRUPK5ECgR7kBMb/J/fXTmLFRVRjLHsBxz4fr5HTXb1kDybzo
dulb8ywGbfBb0YNI6l/l6n/vu3rTbc7q4SSodT5WWumSPQIDGoLMqUIely091vsSPfMnYeKPwyNf
hzc8dnOeUryVLMaTPasFaoPhFUBgEO+EYRLv+id2JmlqbJXpxX5G7SyuMUM641t4Xzwc6G3CzEPY
a04rpwkaY0KFQOg7y34P34C1mNVYRlcxHsoLX98Cr5y8iDPECqOnSnbGiWDpmJOXK4MoPDTH0AQ1
ypoPFedim64QaDgosWMGYEzZQrzR1gviKmx4KniJ21k7+fkt+jqs3z67iqzRZNZpfRhfjIs/Sn6p
jC7pUadyjJ6pVXRmbbMTozrOcyGqBaa1squ8giPjLB+7WM2AOUAnZk09Yd3tnEGbmCzBDP05nqzN
O+OppWtYBj9f5T96tujkQK3A9lEkAyvO94OJkKVGJeu86zUC7cMYLCGz8ElOQr1x2sQvzRsRiDSa
MCMq9Id8lYMLdoqPahMTxEZkC5kWXjO7ouuk5qVT8kSkS82pcfXwlmf2GW7YXmZgwBa5iWrStCEy
9WgFriHGJki0o9kdzC7YC9sOISXie6ZD8fMv+R8d3O13AQcLzScWA0ZcN2tprOl1djKS8XBvrbLt
wBircVnbeL/bfTOFQxBiJp8svMhvpgY9eZzPxAqCyh1PmhQyJCNC9ri8IG+PPgk/7JUwvxsOruFZ
jxRSj8QgjN8kYdnNlMYp+GRaScm0f5QfsxfItnNzVfOhnJmJxvWLO1EG4k/KLsRaN7rvgHgMdis7
ppesz/v4/bpP3kVsrSC7c9yWZ3s3fFLxkPXgHwLb3R1n3XUivzYf1524pavj/HLD/jGugAEjqWDj
RMBc2J++PxaRcWnVMjfOJAdlTjddMMeBI06A39PBjqju4VxuObu6V85AhFMv4IbMlNk4Oy8XHAym
B4bZ42iTVw1wiYXNXHPGfXdALXCY8hjhwM/8aIHFkLKiG8eeh3VkE6uIl19YxUHrJ4uTq5LOZlc+
AJNltI0X8UK5w6XokGcxJYWVuMyeIvLKZwpYHk+M9oH5z8hvgok+egKLEMi5my+SDcFNd4k/8OPJ
h50RqLjBUY6WoPElt3CNsJpj2qTh3eE4pSygSBGDzkcT7Ja0+WpG3wWbA+U4YjsDhyrHDYbfIL4Z
yB4XBiwBFhB1KThvxFe5uQeD9JfT7z/6v3wlzGaBzqDNQUj+/SuRo2PWajK7xXFqBdVXY3J0hAPz
YAwqTIgBgzxF+myJh5qHYwr0Ojy+UEqxiFxoEpYOieo+tEH+zYVG9yEg6hdSwBy/9/bn50cW/9VP
+PNibzqZqX7QzSxjWZHutQl42bVBlGTvYr2dHknF7J6MOewCjkn5Qnl9NBwOl/ZCmfMYBYSu8qUP
jFRH7jVZfRnwGiT688P6Oh/x4W4eKB4ruKNN3vuHhlMVB3+B/+UIb/DPT6St9YCP3Me5TS/j4OH3
6RD4EY7sE4fDcwBUiBgqyZ0z6KDrYlsuJvGjk/rnV3Ac2yvSsSG4a7H4XwKI+jSK7lR+EsNdzh3M
mPDhOTBaKRhd4d2iHj6G2S5nb5rtHpDXFUBBXvGEk003VvflnFwddrH7ow3zhxOBYtdrQr1Jjhwf
7JNL0kmQ+KyQ/nmJmdW+htinN3e6w2mC33dVB9mCtHqH2SjHAJMU8cx+jGcGDuZx3Nr7n3P5frQe
V/MzVwzXws7m43r0zml4dmaSSoH/ibynDpQJ/5cBjTBPH37+zv+hHfv+fN72f5Vrf9JMns98f57H
S4sioF5KwYpW9bS8ox3HCZBbSIBXsrbgCAk+WgtObzWNzmUWbLLppu0mIstE7P26GY8vx18bAHYc
BfaeBXP0ptTqIvGUtFp0po1z+RyPNHDQjcdhW25aApzGMjIhP7JdVuF18mCgCGxCcm+XFS/1XJ3X
2yyIUFJvxt75b26UL7/FX9c2FtumCV8WFeD3F/tYZlIbx+Z5p6wIhVgkLxEyrugZSdeUqGWUr/Qu
5h3wJssewU2ABmgaJ7bqpNMXzoDcV+QiiQ/p6X+pCk2QYGQmLZHtRRnLIi9zZfr/v20T/yxxmFL8
/5Xf3FUz1bro0HxdeZNMjLdyWS3ZFXxpabjF/goTSQULk9spiKgjmuMxSmFw0a/Y4xSUo1tIACe6
rmR19H9+Gv9Zwf55aeMC9Uf1VZ+uinIeb6q0IofYo/MLZKOjK4zl1c+pWvS5sbhM6az+8sn6v2rn
Pz75lg021MWxTw98cvsJFGejPyO9nbJXPR23BGZY9/IifTjMpbdsmwQapA9gu4sxN48x+YLBgB/7
nGv8IeT4T9DhOLJEYeWrDkG7NtSZ9WXGgJE/FXnRvRTyJKy1MJ/HWy2Uwmgl+EV4eDZRkdEfmQrT
384G/5DG8Jr/9zu/bcIer5GSGPJYGSxEwFjj2sXLs0vJ0xSfmjDbR8j0aAEQCh5BSSkpwTO/mqE4
gJNdBb82hcV/3m+qbLystDjhsX3/pg9FZORWE9dIg89zxmVPoDBakVbjiUxxtC/OSptjO7Ie82U3
hwRyf1zp04PDOCm8IrssN839h07bKg2vQWqfXolfJTk2RovAksouyW7wqNx1YVlSvxVL9Y2AviUq
O/dl1LWU08tb47JOB+MeKwbwZICOv4C18AUkeyTbucI9xB5W91XMUcpyCBZ2ZU8KIUXQrRoW6kMb
vAM73EgVPYeT/RR5L5nbAFdBdAWPfyr8UklQ3P9rNUThi/lNArx6O41Ih649Np3Gy/F4WGsBmXVI
U43HKKzvRqWv8Sis+j1xeus8PN2nGyPI7qNAX9G5DkykpvzZWXHfrbRXa2a8FqtqjB+RHvLNaZU+
H8ZI0GGWLjjDaJuU03bvvKAonXwgJWaCpHgeRpB8mbPVl5t8cSY4YIbGaAU6bcqpD33kkRyPyinn
ghsvMCZMuuUhoPOHkhBbOYLSa2js+nU87/YZ/1aG/6IgPMVVNLtM5VmyqmaJJ02jBWnuweCeloge
HcU9TORZ5ioT0gNcy2fvnpyCD9PR12NtgPCVyu/oHumq0O6lNztmGJyp6/pAIGlc4kWiyUNjVSck
flgd6KGNy/DZJf0aun1EOs+XohJFbMwNvZAuzsct9Lse6T2xGXbr10vVFwCQHH2GstSdja3O2O48
gXZ45GnYNIb9hS1+4Cdio3H42ayXKlwLGayQ6X6pRYJ4pd8pkKT05YVmmnyXc0sC1IHT3zT38rjv
/LUv/fGU3BSc4qCl54upnncs4uCnJNwE5U5w04COdIe6WqHHXS7qeRZcF81ibHUSjGD3Qer1wW9o
Cvj3369GB/CKpVplJqmgksdN+P017xSp7tSzZC7qig4gp8iy2CvR4kwG2vhP57xYmul1c0rNaYlV
43QkQJlI70MpuMqwtJIxQ2GnivnqwEvVDZJd0Ws1etzHReYeFBKKtGc1Nm3lEp40kmMdS19muKi0
dmMpNfEOlXsgjttoLaeu53V9dwVfdUqCmPwCtf5M5dzP+T4KcykmJagPlATiXtQWZcbQRPSx9wvG
czLsCvINpL1w3jRkG6vXSWkargqnvbXGiD94IyVJKnq2LHtyXzVm++VzeWD4b0z6g0L+delnpFSd
E4AtUubI/YkM0uNUUsDcdM+dXtqY3qbVlZNr3U7lPFklHQemK+Yf81NlGWpT60W6RJtaM7w+/ogK
L1NW16OEEiJb5UQLJGYbqsRYd8owGSLDhp7QKLtLj4paBAuU9K7en+4JBpw2Ja/4mTC3Qa5DgO6B
QsIMdO6ipu9qohaqwbmdhZBbKECNsczKPuv0sgdq0RNW0/OuSEkEyhTvdDTJzfwQDf5injmRzFmG
ZoRQfZoJVTN5aTF/OVZEF0C8o7fC5pI/V1E6z4k+GP8GHA2vIHqAgEbnYMg7NXaV2lq1A72gPpGD
vqbnrinuUUARdeyXJ1S+CYHCfMFmYtpHzvVA4gGLfEjc0Qx9THeIJ6JIyuCZop8vXe5b7+ca5Wbj
Gp9oix3LskzswKbyNe78o0S5XK6NabUJDqjxvg47VSewgWT182Zor7Zx/aUwUW/e5//9vBGEge+X
GfRNgX4ZCqG7dAK2JX7bOCWlqK+cNCIERvw8NQrrsHrp7CM5Sy2hf5H8fI0zZzHItHDyyjtEyu6c
5Qs13muN6ZjpOTQJ/Lio9STj/KZGTg5A63ISbV3vNkZxtq9ovg3tCQD5Lj/ALJPZNM/vrUwYFq5+
6e7cMP+yaN+LJoa7LBDVHL8+W2Ka8wef45asmWMR/HzTb4W0X3cBsAqSJMDGqn7b8FLKND3Fw0lf
lMmDQAicdPCMwVWonU8MYBGXsHy968mnJTzyqF2UXWKg2MQi7IMYbsv31PrtcGL9vbTB1gatwJhZ
U1VEe9+XNlOuM+MqXxk6xnfYpF3lsjzhAYAATHrdYVcQ3FoWF+/SMFm/mNQsRuqpjEWESICUxwmf
Iez5ohCTPo80sm+gG8TbdnyU+sSWClRrNeeu45uE7yLbptVLp54WktA7ggULigDNgocvQ7ZzdMV8
rundAqOeI1PwHLiCTFS8tDADoYajr2BGVAMr1ibGIMwiYE06zEA8g9mx36tnwE3oDRvLepPbx1x6
iy34bKd2UiXi/bhSgZkSA52ItyuTu2NkR1IC7MOWm3kPrVsx3FIqJ6cCDSGMUAM0RNYxmSHpLWNg
sz0fBFR5gVAiw1KqSZXDymJW1Y9pVJ+sKsQJ/fywfPVU/tgCeVi+fzM3pwhNuRTiQbiYC+W0bfN3
Q0cdZi5lDvgtqIpe2VHuZfJ7NMBnMkZ6S24LfCEdghRKzh4hWclXwzOdnAqn75l2A4krL77IHpS+
VQfVq5t7Q9salwS6mJMTc8NSk1O3Hn+RZ2nj2/3Xr4JJ2OA2juSDm18lTfSKb6EZIYGMjkSmzAIe
x/xdKejx89DVYDL7wRX7pyF6qaUWePBIGV+aMnlj1/1wdTq2HkYvJwbqB6ql8aHTXAl0zeWSOJ3I
jozV+vJhDEQ+4sySd9GFBU3Xg5rM0AuUhVREKHKIJqnWuMKwKswLdvOLG5pp/RFf9WSCOvAtv159
WXzIVVTO5L7paBirfF7FaDOBeLTnDlzaL+Lsf6wJJrpE5NkKRwg64TeVjl7nattahbGQ5LlUXlZF
by0Lq3GTs2oLnd8eSluODo6sxYtMeJRZISPjMwY0rQ0YSIrCjdvKVqrIE/Bbmyfpl4HcbWtlfAxl
BSO7NfIaoJDfXJ9VdWVZV5G+MEYwV/qYNHOjDuLiTeU70kc/c8xXBlUMq1VjhKp0mcTWrsv2V4MQ
Ij/ulpGwUBiN63xvud8QukSGUi0eAq14T3FwFsLjQeToSDZM3Yb1aSsbi1J+O1uFHxOeWZ542JPh
l6X41kP39WsxGQH2zu+k/cUJqU6tYvWQtxaHE4NNAafSYXkgyTqt7UbfXtrH/oic9uPnd1q6tWL/
52NNSBT0gzgDfZ2O/th3tSZuySQQuJtDalsiPZXj+U2uMCy1Mfm8R+uZbFq1oKBqPEMsbFjA55Ss
HFqoeHAYgRG7FNP0v+TwaTpchyeCXVXV1rJHUXrXz2EjWrauKIFZtJ6uoJBIyLU7Ar09UBsVpXOu
yLZoLiSAGW969ZaxwzamGOogK1lVyk7zhNckLsndxKBwXp+LZ7Omi6ZTcMaFraaJy5PolOSPkRIp
NoxhWFjdy/FjKC6o9hQSQiMNhV5Gr5sfKPSFC3NCPxdupGBV1jdyW7hVVDpSooXZELnCiL889USO
Euh+IITiajilNjWzwVFqgomBFB8EkPAFso7jMu8/jTGukLovl52orj2VeU6PlylCnWgQhNgS2nd6
uzQQgkhNOqu4pRuKyYqxYH+cnPAzDJSHevLYS48VFCRq42KWiZcAAJ0jI8cY1M1J8+T6Ua2BUxi0
eltm3WiFLtfl+XB1T+dRp4L2rzlKgWFX8j4dGPBxj7PWKZSEFlMhEVpMEI93Oi+P3CIhG0INh+Uk
KDtaYyCHW71+RlANiLXfCFc/veK/MPvVYNKT7HgRVDVIL3urPq3ktttWJpKvK9rObJ8RvVVJVzcW
sZ5m7GBgmRk+iM1SNI3JFdVkVyOdKRv7UvgtCF7qoPfLdZQUxJcyoNZ5yZSERHVUDfxQtRedUywD
0Szcghi+S3n0Docg6dC8/gYC1/+xDYzTA3p2uLxUGPbfa42oEs8pQx9jkaY0jA4vV+Pj2IT55SNJ
Ca+9bsSEnV/epXqygpCh5S/i9YPji9Bxe8+7WHyuJciWouyfoLgZ0DRNQj6yl1O+IWL8WIZEZfn8
Q2WR/pkjmtlRl0gi2lWa8EO2keHeyC9GGRZZOLhyRUwHfwcoKIXngaDU+mCLxOwCizMVwNiVnQj0
g5vHaFUpBbvBZ5vAtxg4GvWZW0MIpkYjLx7asNFOumF7LV5+Xi6+quKbfRNwjamN5B7mHOZYVf+x
WqQE6ByNjLVXQvWTkV7+3lSI4TTJSaHzCMSR61p4zPZnAfJuAtiWzlxNXk4EUa2b6seZ1t8bx20C
VVLyLQXInLIz0KMdl+ZpeR3meTFvjGejc0oCYC9vlr5Imv21hwqNQqdt5kM+FwRhUqYaEcd2c66d
vJsaGX7FYUaVNBm0e8uYdcUy4wEDoaXk7+dqXyWvEiVt9pjAdamtIC2WMJB7XEWSuuqJ7xY2LX++
qJYs9lWZEKgxaQEZX5N1XPNYlm8lb+mxAFqWP/58R//1BIKdg41GiIqBUvz7DW2VsjIOgJAWQ0c7
/TDTzVXOIjxkdz9/zu3A7Gud//ODxgv545tLLLPpiszUF41CpGYJZDZ/bpRP63B3YUJ0eKmOcCb5
QiIBGjnQu0p80DAgAX8yQu2wAX3p6P1cj+/+h7LzWG4c27LoFyHiwgNTAvRGogxFcYJQysB7j6/v
hYweZKqqS9HxJhX5MkURuOacfbYZ9Y8eh9StgXFXpB/06Or7e5ksHmUnaWct2MvxRxZsi+ZNUmnu
HztxrUySRUOi0dcs3r7ZFubyv7/dv16ef367b+syGX3VDzq+XYiFUY0HMECHx3AWl1LM5sE3uiqf
wzD/+2P/2UNayp+f+q1VYcI+5trAy8s4OsRjYuys6KBR39EC/Pcn/R9fEAETyQU4+fzumv54fV5V
1oMpDOPYi6cBSwrl4KMIs7/yqFmwgqVJkPf0Q9jLdwL87zVjY9LEx1m2yfr8e82oauPJbUlJQjza
3KAkLIJYojiWl1Pq+B4okoFV6QRDrC3crID7lzKaCx6kAKJe+iDFb1aADs9be8HrNHIJD9BZpV2M
/qJ9qWJ66WEgRu1uGCCW9T8U+fLM2P1+WP356397PeaoDK2W8utH9nOqVo8VCtBx1xeYfiv6QijQ
paHZZaAenr4NQZ+M/Aenju9M8v99gkzYZqCO0m7+Ff94beSvGa3SCVYISRrBi5clx1EZH0LziuZP
1WiFLIj5SKZ+VxeNRca8spFUBfSMNty6ZU22S2aDUru9a+vulIb0lVBgFW0xECyCCGwFjOUir3Ya
r1mp4majfq0/zSDBmURsav3T9l8qgsGfB62/M7vih4WpzQfUt4cMK0KmcLR1DR76t29oyEHaW8FA
IGoF21OB1wySaOtLpXvQeidAcp5Ud5V9k/yTD7PD8KBxqoeiqlcGpUFvX010JTyMSnoX01ECoQqp
0thKSXEymJ689+XV7+wFUJmaQ3/AQSGJSZA7RIC83eiY8VPvP5icPNkNowzH77KDbzKOFtWutM8/
bMN/Oa7pixRBvYCCyv5eLftaG7amkagAP6Dm4HWh2MnT1o/vQ39yWxsDov5SFZfJqJdTg3OPKTC7
Z9KHseVUNKv//nXUf8FKDOT+DEqBgo1/DHJVPTV7AcJ3tGh7cMRdiP41JsRcf8/7p0GG6jeRb6de
/AqSHJxBNqOhPOapT6XPWH6Ox8Vm3sY/xRYn3DPnsszKr4X9NthUuMuSEpK/XIMe209DO/5wfn4X
o83bY5aAcKLJOhrN39PDP7aHHOC+N1mdcpTGe8949OMXUJlMoRIGsQWRhZTkVweD5OvYdkzzuVLr
tVpfdesjorbs9GMa5aAKb+nQL2MbOBRa+nim8dOKwdHtW94xXxI7L3lNMkjJwaWqKjeslK0KW9Xu
e3dIsSPNc1f38Jm3vKUZX/77Ff2+wP/eH7OpHv8jVIcAke+JsGEjEbmTauLY9jfLfBTocupp10aU
0uT4qYshUBY6cOOA+Y5coInynSj+pUv2D8/6N6Tx/RdB04J1s0ndhsPs30dREXtV1STTxLMkaaTs
4AX3oPgD9Bx/4xPSw8OTFIzE+4ZjGZ63xZxpdp7kYPSGbUA7AaMMOfK6quKtEkg7GC2kJeLL23eT
0w0koefBemAJxQUG7CiUG3NyMo9PysiEiSEakC3lREN2tAuxMVdx/9b4D4V/P2JDDlY/LQi2ccKo
d7lCNLl07MzfxF25SrGo92lElIK1WJIRLx8V487W66UP6BfKn3mIS3HHEiELkTDZN8qTzj71Bv4n
XrvV80fPVHZBULmtFbptVq5kA2J/l9uOrozrqqEOrVtGlcUQf2YtHgBTevJyXyByTZdpgSUGsKGA
Cq3GjhK8xtgD2xrF4jIdkZ+Kg6dhH9AyUfEV6L/xXaNxx2g/8H/n6+r7C0TNjH8fppEmfhl/v8BM
a6uhNnmB03TKMWnVhrdYfWzkHWl4Tt+mPyyYf/s4jM/RX3KuW+ZvruQfe9MzoqkxAns8Avs5OXHZ
ffSrirAogNla+Itanxb//61iIIrVETThaETWzt9fsE3ldJpENx2p0sNM3xmBsjuGxWceL41w6RVH
EjgXYXIbU6cpPxM93ck/kTj+5UvPGVgC9omimar8rUpWKadkta+mo4ViRwresvhBHw5eePCtGPv3
639/Y+VfKqx5kCewHTW5VMzvU4gpH8Kkk9rpWBb3mG4ykSoJ0qsdz3IoDirrrrzY+/Y5mVaJv86z
fQ9vDZqhXK39vVJ8dPmrpH5lhwgvfWA4JpHlMTKfJaJo7DfB9Iq5A6V8v220dTorY/QCge8pSFcG
GT/Dm4psl/myQa1M3M1r/mWlG8LOSFeoy/3gPRfjXikdXJtH9o73MWCqE2zzBFqB8mn1xw7L4OA+
mC6lum+LVa6/mDBzCHBiPVb3cu1Wj1m+TW9WdeJUUL0nb3iN86dUvZe1Vz11iUNqt3A68xYqAa7p
qLQDfTFEj1H+2fETz950Hxub1LhX7BMJvbob5J8J6Ft0gSfiLbDW6B+l6mE0DjVpBdDTctdU3Pg5
eOj28GvZ4ymW0fGyRPbQuqF0LDunxjwh2QvpLrLc2uPw2/HduvGqHcMH7jvNWAAFN8qjpnOLLJVf
g7hN4q6s3aZ46/qzFWGTtlIAASJaeCInF9U1B0CqmfS4Nhzf9swM1KidGXfCR61+jvPzaB27ZKsT
0iI9+/WTxq9hYgrwrJEVtESEYmE1eoevQ/do8ZfD05CdbKqK8X5wiJvV8GKs38fyycTkLCfCjqui
TJ9l0sEY0hE/tS61Y5AdBuuQg9qGm9JYWtNLUO6xPrLh5EWML/cBoNls8bgKxWJ4xx0l2KaeK9/V
FhMoZBPFxBz1w9789xL/tw1FpJwMvKLj1fJ9gWvJEIpiqn/vaa9/rrOdGZ8panF3FvH4QzH6z37M
JikZdAJLX0ZI6rfdiwOFlPoauzdCOgBEBwnblO6ZnuU/ncXfGJ0ULnwSN6klkAvAa/9W9apSqWR+
Fk5HG3CwwbyZ1xkyhVH9cylrEL2RHUk/PMrv4t/5Q1GTqxz/s8UTkYp/n49iLBsCDOLhiE6RiVP2
oJbD3vYfvPZT1G+F6d9ZCHTGAWYmeGI2LavmsVDklY3NadAoGxOH8F5+DEYAFA/dV6suAMjZrZhu
AbDqzf1ExBv0tArMzxdkmEyOhMTQk3uHq91lD4AHFHisYDskYw0h5VtV4zwSmavyQw2da3HYCvM8
qO9FdStS/FW09ylrGXrEBCxXrh2oFMs/vPbfjsnfbkYCaHUI2kRMM8T8VtoovR+VqRYMR7UhC80u
P6qOKZMp/E8jtVZTCY9BacCFa9RXZdu+AEOvzBD1G6AoZSegRi1KZ6LojFQEE7L02IaUBNQX7YQ6
klyX1FtTiLgNFotN9pnhBTUwncoT32lkaaHGc9TE/N/b+dkNCEYlTTg+8wbhfdpduuxHyL6T2NV6
72jGO4IhxVw3obw0uq+89X6AQ5R/9gU8CSjrAnLnfKFqf6+UJBIWIa1Gf8w0zo1+5Yc2ZIBrBz4f
JoxTnZE0llLUrtUl7mi+RR6SEvXWK5+ZPyzeDH9v6PEuJHHWDN7/+0Aw55fx58vinpMVg+BFWCt4
F36/Yke9VXLdKA16vTep3HUImRqMcm17co6BQtBQFa7S1tgqLVngLpmK2xK4XKqQM9OxM4RZdWP2
UrXSI39jPU2QVxvvlAsm9+bR0+GNECvj6egIQ52CdlgmVK6w91/sUtsaFhI4FYFsR8ggy7WGdAUq
WeCXkxSxq9YNIjZ8FsRJR/8xJV99cMlY3nV8k+UBrZe0rKLgLCmvxURzjrMsVUg23plJ+VRbH0Ou
rutBdVrjktS3KpmIqyBdLdrpPhdCBEkA6okH+umVxg/V0z/GdjxXmoxZTY/Ghpz7b6eDHtlDOY2t
drTOOVdrykQLEazylcIqTfadisQe5hUCk3xY15Crycqr73vhTt1TJ6g4IFDHT//9rn8fg3++a04s
hnU4dYELAKN/7zmGsgr9Maj74wBOlI14KDRYFcXoUFvlDQGlem9HNfO6h7zsGSRrG8l8r/tfeZO5
poQ3NVOwtrE3YYg5FmPVsZmojCAh6sd6aLYTw/qe8VhAd8sgooAfbAIyugZWutE1DL8ihew2VcOS
hoFGUOOTNixkqXgQHUYC0ptdlZumCu59XDKZxPCPlYZRSdA/prjikNHQGAqJ7z9FfGAh920L/H4s
c7Ax2c62Df/k7+0Zt0ZKanbbHyeBREGO1sp8JMcwCcyzb3tO2pHByBS6MWTXa4rLEHiOSeoURbjJ
oIHMbSe1EWlRzSWqzc1NNJg+OYN0F4vnnpYkibWFKL9GmZwMCgSZMYESPGaJshYFKs4udCVcfvos
3fnKeGwz/EnzaG1miRtE9rKykdyPFHaMmjQ6Kr0K0C5PwQMv+snvW8AAJuJTgvmt7ShYUnEcjqa3
SKKnglCrGKUo8+9U/WQiYqChluR6XfNzNO6MKX2171IDVAT4uCy+sGdftlW2wj/qIQ0liD71OpuQ
oHFABWifjOFqluSEZbAAR4RVJPmKqwLQ399xku9yon194N0mJVgwzlyuqkULYS3KSAkKRmf0d37x
ZK7tglje2nJ7IoJslUgJz4lM1SHvy52a8bkrxbkadEePvqZUPQ5mt8iS5pzBGCnDw4S0ONh4ACFt
RKy54Jo0Nnr/rFdvbZY5Iy5Bqua704SC3uoPBRVYZFynwnO74dmUOXbBFfKDp1qLdiQ0EzFE7v+S
YEvQbmxHg2Q7RtF5gKZb8e9bCRlN96QABGho4Ab5KiAWtIg85GUXFky8F5kpLXyw9zo6NfI7f26i
pQ9iRlAthqsqxnYzp0m81N6Zz85pjOW4vNLPOao3LDTVQ24VgxV5y4ZnpVi3KdkE/bMF3WXmd+m8
nSrlYHiXFBC4UqwLWQFf7I7MO6XyOg7vGdGRNP5jcfXTG8NJLTgNtuIa9ZYhQYQrmXJXNIi70oOm
3xXBl1GuVGbDOPDrrlSvfPoKjtlEMA0Y95myMiuYPAEuBHrEBz2GVBxCosDXXUM/tqpOsFIETPjD
+aRY/3ZRWsTeEvKFv+I/fMvCaoT1Eyf9kYPS6F3hF6dGIfK57w9yPB48cFYjbDYw8zbMCp2Uu9Sz
Tv4YmwsOiB3Wlc4Y1YtGypZhXt5prY+zAusdawzDTRprAXC7aqXhEhvWPZjMqjRI/zPbrdlg+xfn
GjFVF7M1FnaYvkzyQ+Cjp+mvii22Wlvci9zEEH442i23HMipblGNJc19FnqOqMhnjBp+ryOzWyem
0iE8STGGh3aqVhXpNKGMZp2uch7EVS1RU7r0rHroa8uQ16cdMmvX2JwM5Waer0dSRT80L+doLycU
kF7u+K3qBBPNiZm6un8V7QlgbVEkMJiTfTpz1wrVVfDggeBUZe99jpN8fQow2I6T5eiTjdihAaSM
6IIn2S4XQzMszT4+G6nOlrRcYQWYaSCU6w9tfR5z2Slmzkh+nWlMmoabrgDL67JlkFegTMhman5W
uhOo0uJFaISu4KunX52ERoisRXkpHXROHX+Queo/IoFZBocFy8jvzKMfE7Rn4d8G+yYERpLbzwpD
QQXn2TxxtIa4IIWtoqOpgiWaJnvduzPtVZaSjpRLzsgYsjL8JQQGt/SeTfvg2/1aUqj6+Q1bfVd1
2j5DBRzDaS7z1TAufZU5byTNs/vY/OCG3ntl4FZkPvijRi936FA9NA8t8XkDB1GzFgFO5NJXPiG9
4310wFVFSTQOw5507SUYDM9GUSHFHBmS9ULqfvngbANkPZVXZ6KP9lPh1Mr7WL2M4ciwudxAHrLS
fC+oRmNt9h40F5Z3kyEN9HbsZMDsBf4jhnA0TVl1OhnVfL/iEitM7f0724pWSnnxubSZ3QrlCmYE
SQDXCoIVtHFYSKa61ATehZDT1PqRchtDPZNIcNnfGBqJTClEyDFwR8qzMr1F7bgY22pXZAbfON/m
PBDaRqhQAEwwitLiHEU4ObCrhE9KRS1gVKKX4EVJ9ZsX3YQJlhgTaGzOLW2TnuK7xJCWOUdRp8Kj
exmmjYUIAb7ZiB5ewWUm0ZY+ib/+4FrV2YRkkJvVRm4tlqYz5Yce/8QoMH8oyL5HHmGvBqtSJqvO
hsWo/MNpTTOlgEkB59ekS04kCIfruMSCL58Jnkk3YtWHdNOMDxFYaEGx4/MwJpS2JnUpM/14+GGc
928VIlMoEg3B11SNcdTfZcdUxqZmTqZ+VMd0oyfEU8cgB0DAv4S0G3E8DL66BJlgjvR29AH/3Rr2
SWp8avYtng6Gyi/m22ftJxrGPwZ185NCkEx9aM6e779/8T+gxnCSw1wPFbi4WOLUqElRD/bE8VX2
qi63QiX2GPRXAxY0O8CLeO4YfuKd0rf/S2cC/2rO+raIqCLx++/nYw5DYxtS0h47ZIHQb6sq2UnF
sJEYZCn24FhOZQ1uhn9gAtUg0oleLFRqHWLAmW12PjHVurL2x7nCUtfj9NyXHyF0H5l517bkcDPo
2/n+R3OIHYnmOGwxO6rmkYZCJmBGjYUTlrS0moccymnZS+uBjeuNHQfzOR0YtpOLVTZQRM0tFI+N
FuJHrleOXkIFZaAT4m/d+SGBPeW+ko1lyc3fKJd2it+YopB7GIYZjaq60Jth0UCyNDdW4gLPuFYT
un79NckY4cZ0rxlqH9i95fuE3e2YMR8grHCn8PP8znLTMdxr/IsQurRRT9ZCCYhDh3XBDef01LK6
0a7V5mqQbOr1I1v1s9XiJbIk11J3cf4R1nwOJ86QZKea6l0ZIUpXAFd+yRD2Phnmak7bmCnlmSx2
gdcR1/gZRsgsaKBD0vBESC/Ifl8NOspx8hNLIJd4MBcqaSqlRAc4oSGhXplCsmagagW6v8F70S2S
h0I65u0ntGgeXrYR0kutwJsy410A4aqWEGwNKEPD/ta4lanuPal5qIrU6cvPMl9LfrCZZMwc5s0w
McyR0UF7ysbgWGlAWKUxccM5Lze6DjWxpVoFg/lxUKhLv6o+cEV31/rvjbnquGsi6VwZYicMcqcg
XYPXzGMWj3hZP1hxDEd9uZIyUJt8Uw+2I1lv9H4L3Wt2lcKl0V/08Kkp6TVXTXVIq+lQC+ZZHdp0
ca9xbwcZJSdE6T6T16WXrC2qgWwkAyAm09YEF6A5MAKEFIm30nwdI58mg2+/Gw5dhIVdT7mh8x/y
gIw4fRuidBlQRIKajkOwmkdIKLD3XtcfVW7ZZMqY90KYqi8N3WTg4b5Ud8SNSGuVBPlk40epWwT4
q8oR86NtH1+MaWnKzS1KyASu0MT7WNNGaBjIPK2yN9s6WtWrot/Jlb4wMtinIfkcNi5M8UOZELnd
A9BY0tqU7EsjPY8Y14+fWj6bXQXmdl5AkyJR9tuu6dFRRGiLWSx9SFscXUT7mUhUPeolTE81lArS
0XhHI2qUNFjOQeLzhm5Le63icBBJgMh1R1rS2hfXheZri5oWO6HPCYdfGvuhctHcDOyWPj+F9aXH
kEcp96npiIEvjW03Ph6bYdjL13hctgno20KlUcPMBpuD+C4uNuldcZ50t7MPo+z4L2QFjlSkpUNp
gKlpgyEIL65ZGmRaV+6ksnmcjLjh0W2wYuwd+HMk1qcXU1rJA6sGcy4/ne1Fi2YXoZmqWF5OJdwe
pifAPNvE1NcJmgXEJgX1KimEfuba0qrcTI+wYJmUqjgW01bmC/hBGnHU5H4OATJwTYW3/QTNS1KA
xXnuQiSg5t2KwrafbhHk2rzP3CLCOqB7swz0cMmwb/ps2afXuth6trQANKQUYT/oHJ3To1IfzAHD
jA7kInGJqnMCOlqjO4RIzejxsWXYJ96d7q0gSS/sdtsKhbRbsexknI2zbqsVxjZK44MHrK9r0BrJ
xYF9rxo3mtSmY54SXpr+KgsNWOdgKp+qKeGfyHQE42RtJixvOTG04mGoOjrPZCvNldpAwO1D51/S
kmKnU5dVla8i+2NiWunb6kFOb9SAEKMw807w4Yp6mZjqvdL9imMP+QBzrAglVF+5QVvfGcQIyPbZ
ln5ZUwfGD7Q4kg7JtKURvHbOcfjcGiQJeH8FG0o1h90UKEwiuy0palwVYuGJW5wy6ExxUeNvRhji
W8W+rd6kMNkGzA0sCjpzKldlFayroXfmBlsr0dWZMEsv02i6RgENn3/4asTaqWlhosjgwO9DkXPb
ntoOD3LO0hDwt9p2Qt+mPQY0vQZBt7+DY+UEJF56c2PIxWdPybIPN8lcz3Q30BOV2YPZXRLsxDpv
n2kVFCGUuiamUsyVce0lbpGFShteehuKJ7p1wj54FFZBkY6nYm8/T8N8DXLveB/BiMtgeGjaQ6eh
VZ5efHNz2A55SWU7LIPCWnrhsM9rFdnbIwsGsP5FZK9G+GuMbzoO9RSmxvTYkOlUbkzg3pZM7Owy
kp5Z10urJf0aK1VA61DykZNxjEeSaw7PkrYy8eExqLt79nRZXb2qWEzD3W+QP9nO1aU/1yNgbB6c
FZ8gnZxcpVFdVOD/QN3AIN4qjC5Tdu3LjVIcdLEstQulKqsXKz9OI4r4mUxsIDwqKEFjAkX4kYZ0
1tJnqqS1QoIKq8sm916Wb0n+qY7PYNvA9iUCUP3VF8BDHxbjP6gEaXqdS01jQhxWuEKjcRUEZvCg
dYzGvNheVfLB1+9mBEL3grt83HRwjRTUgZi98jb6tVkrBJKaTlVXq8ACsI5e++Tap8f5/w8ZIlbR
wmgpECvtgcRceF3NMg24XrkQ9Cjb6bW+G5axyJYGJZst92cFpjhnoUkIzGPb88cnlcddDd6CEnUR
WdZq6C7STaZIYqZAj+xENrZwEfN9cz03o9OEJwyOmr10HuNDEJ889VZJEK8RnUwG7CkEp965KElU
3Zb9ew1gYlji7I13RUZPnK2b4IK9l1vm8SIWVLt3g6iOln9rGWq39rpjtQMd0mvDTNp7Kgrl8V0O
vmIKPAqXWWTUtdtSMkFQ6ECx7hvwsLEFXPPwBUGGWq5EH0KT7PZV89lraFyoo7coSpy4vsOikyKF
dG4oZyGZqqM99/zKU2evbImox1dBaZcZj6OK5jU7gD5zir/jIeCOLb0A95mhHgW5BEG/mus73Iad
Tn6M/WDZ4TLWUUYa7ZfMxaEtRfEZqQ897Zs2QbkG32m4zxQZgWZznSrqoO2Ak1ERkO8WfPEw1eIh
nVbCfGY6d6CNogNc+MBn2F05Uks91mO7NAhU14TZ6Jor6mOsWofWumuofPtuWTAf6XUZfRx+Amrp
zFcDkHKUA05pHQUDxk6EZfjVo93nC8tKqd4D5qfKxu43gbqXONaS6LPoyEfCSBMwt1LMi5ep5wLY
RTYxdzV/NW3l+oKIXeobjvOZ6q7Bx6hMbLPpA7IkPYxMMGPbflITbTMLJHWVjHscX6TxvanxgB4w
PYRDXVfpIg2J+2rHo6ZhJViku9by3Ta+aKm06Ip32TirE/Hh06+44TbA4an3bt7APFsTrkTt2Mb+
2k+xdcd9AMFYpo+bLG02knEd4ew2FOdwd5coEsYWXiHW50bdnkj1fBRRv80y/Pja0ZF0PDJJDAv9
nch/lSJ04uJNtp/S5ko4oaZD++sPfoQgmwu+No3lwDw6N4ujWo4A93xGBxhEy15000HmfBv3iPKS
XJx6ST5pdrbt7Q4Kvod4PU23mvhq+k/qRIMmoTLPtLwGVYvJlWPgmi4FFvqJch932b0hxTQcybio
6+ojNL9GjzN4fJHV+lSnYjkG6avS6m7GGFlJ8aYMNy0/qQpP/cCFUmCFSsii1P5CPrnw7OIxUNYt
hUSJUC3UER+n4K80T02rLnU0vnn2VET36F1lm6iO1Fr4avMb9RuZsBUHw/woGOAL9SUTN5I8VxYe
n9DKdXlX2DlJsILdC3kZQFWxHCXNlnaI9XLxprecHthWDUw1gin/SDSAVYA6qf2MOfRNcRy5Z8Kw
2Ejhrp6XWnQyrXxVneUGvMjCjqLEF8GKX1TYA5G3zHoQMelZ+OxurBAT9dkbdLeR9VVeR/cTTEYd
HI/VX5hvJdtd8w5SHiMGJQ8PbYCdXWGTuHx8Mj3X4yHB50d5SAa08f6pplIui+oDEtkqjxAyvUuw
/4X1ucj0oxh6wKJbll096zNWP0d8B8Q9KrCljvSlam8pqEluzffB5PZDuYrkwi2VAcShY56A4KRb
S7Bs6Sa33fyO/CuzbKedHuejIzV2M+bcFuq9aFA5e3eFfKxUexN01TrCgiuVbmbZO7baHwtTc31p
0Zb1MlEF/R4uP0zXm/DLUJ5TrUINBvgJOG1Bn2AcgH6KgpCsz3A2XsmV4DCDbwDDKPxGNXO14Kk2
bmjaFr0B7Cgh4uEm1NUCHUq/aLRfZRDSvSCzvA+h8lXxeZymzTyamyJvpvAnzHuG+JT35XP3LDSc
OW16axlvbhmW6yXurnKHS5GK8wYlim4Cc/IBPCO3YkwvgpMeg7tuu/Ec5e8K1uteGzuI/KniGZxB
pKnVQyutYzaNH3AHI2UgbmjcJSnz9I4/jMVGL97VnPVArRM2JdULHuDosrvcTTEu9Dt0zMqzAiun
b788DT8vlRIie9WwgIfXu6goEvAyb6BSe6Yg/5l60AxWw0xLLPPtf4/iFKi/wBd/DuNmlEWBFkHy
piws2f7GWYjjvoqk0ZaOinbV0TlKJnI90EsF/2WFMU1d7FVBi0AOIio/ZoaKtrQUxqTUuuayCKOl
omAf0DZstAlYaFybenWYVaBTQLKk9dHTbIwdPsMR2WJKu66UD2WIF7INkwmvIUqQwbgf/WjDlToL
Q9J9PHyFsbxQJ4K2gnFhj6cEmVSBsDKlaZgdBhoumFG6Tgxepn7nt90SAQph9Zhxjs+ZupqiU18p
hE9Ii4DV1XnEiLeLGLRGZVCSVkQoE28WWvGrSh+d2k91jXiNloHpLpYDUEL7+t1ow6WMmTsNsfwy
+G9jCTGwag8oUKrulIfvM/fPUD5HKztHWrcx+KWU0nPIn3AYNo7Fwc5gJYlrCZ+8BCiPJ5VHd2bI
HNVEtefTIvtMxVv2oc31YvtM/+3OdXA9WK40RCsBbMJjztFdVIq+HjhVyGHVuMjC7suSLLfrknUa
7+T+JKKXXhRnA5K0MZwrjyLBuw4Cq4D2jolNl16LdHJ1fRebtSvpwKVvOo9YD6iWZHMv00qqJL93
BM2E2Rs86ozxVa2UayNM9x07x2J8nZpLu0LdG1xUG8D0JqhrqW1XkSlpTmopx0SFP6u/W7W+jJhy
jM1DZOL5jxBHJhoPeYB4TRIcjf3XRqaf8IZVk5XnFp3lSMCY6LtNZMqQC0xgh+soBctZFpfJ/U7D
arpAvmktrCrietNWTa47kvGudhfIvtChrFVuZutJ3YbFW57/8lhdEtTSArS7rbZT91opuzpt0dRf
JPktjbCgS4nO08djrWJWK70qwU7o54QJQ1NnZ6u3XukAKmIFe47keZF5SO7yo9Ff5IwzE21art+i
8q0KzqOE1GG4D69Zesk7elH6XvCqsv01Jsoi5FCeJZIZx5HcVzsd1pk+HKW0XutclEC/TDohmNXu
VDNSiJCmWzLpPSAbnfJlpkd/oNqFPB5N7hjqq9TQ1wRvvXSkAHKYc4f70XQqvU+L5pbf0jHKTQEc
UsZAXtwAWjnCj8dboAK8YEn7jTsZT9QsRWK5MoL1kEoNfBgQmjFSPGxNoAWPW01odFut1qNfDlYz
DzhRP0TvEoB57CUmyTp8OZLgc79ZDilRMfVVZl/nevuVS1tyfBdWcC/7zV7Xu22hhi51pYnIHo8N
mh6boXvGhu5xXS7XdVRtavMmKCEFC8+QmiX4wFP65KkXiJCuh5xMSjYpKefNpAEjkMxkcHjjFZ49
ZGrqJhb2T2O+UatqJeNb45kf5kR1mgIw5PtUHo4GY4SgaZ/gYqXQPfIJtafif0RMaMLqSaJ6SdH2
M71aZjXaVb1/KVvTrZXGKfCiijmRLR81N6QTW/exO2TuazSzRDR8E5J2g++wqzLh6KjX9Wbbi+at
jsJlHupLmvyVGM5W/tBXASM9ezUNH3L1UthsnzY+ZjTwMCTV1nyoJHyPCriK2H4mOAUkibQyVUxy
snoVldpTF4L/FUeNbsHoUgeCJldfdkmQk6st35xHbOXQRY3CguSWER/cEZnIQSPfxvx4J0S/VPI3
/lyhrCwm6sqvgQLfpt0Lamx9YTCncJI6/ximzzVf5bfaefDXTTO4gstXm8mY2caeXiT/1e7eKzBA
kzQDv7yKEdhF2fVp6SrmLUIW3bQWp8tD19zqvnblLnFOYy5tLO/XmBXLiEYkBCzEAYQ9dvEjAKPs
5idiMzSHovCBdDjzCntv0C7I9ZfeHAS1RBlhDwCERSvDvIbIhW4bsmxMX3NlwO1WBZbA9s3GTwqY
ccQESD/K8p1SEWooX5OQiCI/dQLvQVERwMT3UqSurDb84sBzRAt0CUzIYAZUDOG/D5gTbSEXLmj9
QRCilkiDEn9CiaBRHlps2niznP+HsPdYbhzL2navCBFwG2ZKwtCLpES5CSJTKcF7j6v/H9TknM6v
o7ojqqI6U5VkkcDGWq9d7GdtULdVGzirtWOpEbH0+p4lH3jAjGk7qClBoGNMM+AaZ9+AYQvC6R5i
p0hRyUYloVpAdqU9n8zxdW4pK41JQOCGHTV3kTJ/BE4bBTpnoWHC+ChTvF4MeE38kQtykmQ6Y+rn
tJ62qNtmJOdJ2NxZD+PUhMHcVhaKhRxwYPpMmCyzefImVX4oTeyPQe3r3WmNjeg0bMkKfq7wtcyJ
6GoWpyyBzvt3qwsgwbNdVrEMpr6iFLsBosC0UKGiGzKD2NUSOtnG4kMepo+OPqhmvLZd6EBof8B2
vZlpcmstN+lpLWemCJ4NhruSFoEiRf1RneH8w+YVV+dYdDxAd2b5zgin/F5FH+NKmAe3GTcYimk2
8uW0aKuTmedVPG+M/D2INHQW6GszX6bPTScnYvCLINtJ/MZM0m4QfOvaV6N7WR45Vc6inRgfVB5Y
6KFGqo7iuyphXZMpmIFosuzoDBXYRK9GhM6E4quoB2M1wXxJGKJITg47Nr5rIxIvlDtfr6f10TD3
XAJI1RRhHGVjdDUtPAf9Hy3tuIzLaxoO27y7DSZm4KF9ghhv+1cdGMwq6OUUiaOhuigiLmOsBlok
To0+IM6y8Q8BKUsc5Pkh1bo3Iqk3M6tzV6RcxuG25sflnmJ7MXkinf5gaN5EQ3oUxvAIG9DgBhVJ
B1HGTgSeGq66BKwQ8aOSfk9jvQHMKlugnBbioZV4Cv8mIdINx+6RNLUjBwC/FQVhSeVUje1WPFhH
CYY9lc4ChaiBrYExIO/Q7SSaIzMfSPkvu0ocds8NTkvSnze1cujFsTGaXRfFvlbKLw0a1Yio55i+
sHaKPW31ctWhuxLKNVtZleiOhu8cnRVT9ocuZZ9B9QxuOOZUvZB90p9MwPnwmq9QTR34dq5vFv7w
lZSYqFZrSP9O8RXakAirozg0VU+1We6EKymkDzeXwDrxSAiACRotfrKeU2bMeVAgDHwLaH4BgY7b
AL9Qj1zjGf3NRkX4NVjaRUkXYmN0T2msY88t3CSl0woa+ToRu+P4kYzxVVNBlHNw/B6ZYF7sqkIm
5zdo34NJPcMMf4SBdQRpfLQR65s6/lhF4c2psg81jHK1eCRwYgM73YCnG2LBH8JV3gYjVUv8ms3G
C1JdTYGfVVJM0IAxOYlBSa0snjCgEpmF4m2h2Fh+sSeCqxIqulS8AAhQF7W4RH3t41d5CpRHVVfb
8TbI6q6Y6FbuGDqneCMhf1RyJwFbGgXO3qV0llE4VaD7UxGSZcTCnjzmxiSY4mYrxV4S0RGBDhgV
B7MaOh2dvjYadhSYRsbUOuo8F5cdERmOXUtXYf5THGvwLM8uWqg/qbm4JnN/SMCS5WAZgbUoRyaW
Ts1ephRFIlpOFzr9MY5EiG2VmaOg1qxjtJDmmxfySZn6C3revWK33rDQS6bWP3JO7EChnbrGfBLC
8IpuepkAu1WABqMczkPdMi68tsg2mMAX5ColeWHdZzUav3LM7CVxU/j5eyQWs8JI1TzUHrEhZvJO
2mq7JGifi2F4CsPSN3ilUir8eVQvVNc6Xdwdl2w8GgMqHWHfBg6xjpux2ejWj8J9i1KHbB86P2Xr
ZPU3GXOQhHUgMci4iYFhOvqLyfogLA2VWB4e6uhRvkTV0Qg+c0lzxGrP49oz2A74lrzRJLZVMREH
MYzikJv1okQwgLBtfFQc52N9q/SzrH8Dc8Zyeui1YEdpWLXmd1VlfBZm97pkqdvMEIKL5CXdo6lA
OYzsrk7lDLm1/KTpwitmRJ6Vxy7gk1LBT9Bx5NJe0lNwbRIZaxUflUL8WlSzOaok9XIeaeOvPCOu
IRN+a2Kptwu0cxQKt83nmFfkyTF5IpFGEpYWbp5P7giQphbZrs9sv0ImYnXoVckvA8V+I1oxAJqS
YFQ7ZTdFxa3PIcZsAzbAfhXEFENmN5uBsdDkg+xRFIkSDksNEXwTVYyzoux/Qo7DviexXc2YQQpt
ExbEAQvyt4iUHao9lw+jdnJmJjoh6X9ZKqp3VN0Jquygys/TZW4TV5vqnYHqysACXcrEFGGXoWyu
KY5Tx0356p5ax9j4py99s/ny3/zN5tuPt1/XE78W7/3T5nrq1sjft7fNm396az3+frr6b9fT9e3k
r38rNiQxT1t+GeZ14/quvon3GZ0/19PXP7/h81vD9s2/1g4/llebHmGO00Rb9ZlrLTD95Ed+LnbK
Xb1CIN8t55uELAfs/0n2lB/J71/a/ULA8BoxGeqb3J+OCa1Drd89w8OA7h7gDjblmUZ24tp5r51r
EuxYE+rNXr/huF299U/TN6FyeOWSo0Q8pLXJ933Po2kbzp76DOZrnb7IylrujFixvem/CHPQa2f+
o3xCLWgQFdB3v0jqsX/pf1oCnclypf9txKW0QVAGtkvynM5NTXE93UCl25M6dyqOwuWHAdrJwSAT
a9cySwag1PJIEnHZ+ytGloT7iO+ai19L8n1dhb7JplwvTNwUvCbEusg8eM1E9yKNyXlFtPa6di0S
zt06c6YqPQRFBGo9L0c9ICmb60jIfyKZ/3jtXC0gS2F77MltkoGbYyjYQZ6Pek0sYfamQK3rvbp6
E1dplegf+UgdRYDmefgoJYAuAt6setobebNRxQh8C5tCeJc8hntr1f/kDGX45k1I9wR4YloICGTN
ThE9T5yvVCUeutFn5AIwKDyVOMd4OitB7BldercKzdem5SOPQjdbxm229L4e5IeovwlugxndZ10x
jxDF6WiYr/tJ34QVh7IxoRtOfXWm12eNxkmgqfDbIujIeVMi+MQIN5LXZacfapw7HX6wlgNBl2hk
mD57EOaaPXZc/qxTR7xissU+xVApS5eyUo/hDJmBVq8Db4hG3dcoJs0Sokqsn97i1pW7g6FJBOg9
LJ7Pptx40yI7UfPVd+f1k+1zOCH07A11y9Ci64MmHg8xvzMqQDikMnblTy99SIjy7QuqVXMOPIak
TRjH24J5M+4CzM6Bu/Ty2ZrSM+GsgzX6Q4v2aTRdIeX+WBj7Pn5mqHWCRn2yULgoo9jk0JWCfCMO
1iE/dVNA3vq2lUjlhule5/zIiN76IsbPK26qRFnyBJad8dCeVV8oPwE4jEn0DRGS/Ek7S3sIxQPS
KVVWPlKz4jE4lR3pfu24NwkLMkak0AaT9Jhc+mR9+MA2SSii0ksX/mllYlg1c9w28avNzl7Hb+Ag
GxQO2zpD+hO+pGiidDIyieDy9G07k9cPlR2QfBJ0d5BFpG7SDhJsVRqFCm2UKAWXSr7PuulqIUFr
wCvrONeBjJjoSvXw0K66UMDtdj3ZtQgF9x5NVtxjBs1fV+k5eQ88ehTgB+wXFrVaEidjCzR9gU8B
FeB1/DWwpQby04d7O1MTbuybhneJC1lB4zwu70RPINkhjIUW1oykkOdpYXZvL4VxFiimAprWcH7g
cN2U+i0wX4vwSyfdVnmW0hNWgM5476p9V1z5h1D5wnjsrPEzuXVOCnDh/NM2kNXQFD7qzoTCymJI
RK8qZLG1Gf0K3OcDHc0LiSGSH4BFdQafJ5y9Laq9FpCGBN9S+JO0Zaq7dv1rwQghEz1v/x7pSxic
fr5P4nkVMVrhrzBVufgDZdvH7UdUK05br48T7Zgqj4Qn/UClBoIUCm7AgjKitfiIM8QVlfqRpW8z
CIt47paeHMjkDisnJ8BU2sp8UoWAeak8JcYLEh4v5WiQDc7P8BIApDTl94waLEZhFCoGInWckPBz
3ajs0PdNElQ1Y/GCJRRPNu+8NF55iHtzuWB66mMnUp9yREEqiknxorCgNfvSBn6aoQvUo4nBCwEm
VyVSBUoVftGTsmEDeNEbGSG9E5r+DM63qO+WyAmfIAvOlkG1cXxPdMWVwqtI0yv4npsZZ4+5JlcQ
Npn7y/SJanbTG3+kKccdA/VR5xzu6FmXXxFnRxUBnyO1yhCla0GwxfrYDIZjKaxEq+A93oVYvYzu
YZgf0CXbDG9Dwe0KjjjXPeqiVaOwbGM++5+8Di4VZtIoexoLXAxEni7Sx0BEmf46QN1GwcNmoZgQ
cVgGllQKu9comZXkIhVKEkSimYgTeUTJonDKIt+vt4u0GuHIVbWAA8qYtfSSg2Nlhhvvhuat45+r
+WnSEEjQU8ynM6XPeOYdnQFrqZ5rI0Ldy7Chv3GN5ymi1aT0UPimnDsSSGQIECdKej2n9EgKKcEB
gUkTakxLXwRHuBC0zY2Z5UcN7kcFyEnmfNPbT3wAUX+xk19csESX7iKU0xKPaTwDTfAMqyRIRDKO
EQdOVR7j5paFKpMRNXiE5dtfWv1isUbk3dcijd76dasZ6bQdpCBZ1qRa8wTPEIYM82cRwMg1y5EQ
1Kum51shygeCDXn5QYZHNlBcq3tLxkA3vRagsVWJBrlsDkaK8y05jPJyWAiYUBbjMiN/bdd8N8j/
Rjz4Kb9pEUawLyFeZbPDhzgyVs/PTXUP4nEzT989bbrgSw2IL1Fsw5ptljIr6FrnSNDuxAITOcn2
Hr9NMu08lf0uMwxHgoD5HHvKQodgY910tXOEYp9DGdhBsu5GcW64vGbo1qj6lpLk1NnPslIfNR5t
yBMJEeA5ssD7fhD9iKIKAkNpNpXFWM8xnFfFdsBjEmW92xAsGGSG18YGggQ4YFJdQBb6kmGnCPdL
ipnH+LagmdVccmdCxcOjzVWxhn02HdNmiiay0ByLf3ea9g1Ok2auXQV9lk6CbMmfVSV4PRWEGCC+
atg9EXPFk2S5mmH2Xc7xXq7IlQ2Kw2jSTW7ONxnLSRSgu1L7rSVs/iJrtlGcAu0U3hQwqhE+Y5X6
m3TbzWz6Vf6VxO9dpmBgGNw25T+rGY4DYpbFbAgdVV6E/WFrCJkpsWaEGi3Z0SHXCRXaqsO+Xt5N
FBqlOeGUEVurfqkGk6gpHB5leBhRo+bo4UUONghwT/iECpS9ECeZJjiY5J81BU8gBYL0Bde/Tll2
6aeDjLLpTycOaxoOkbBPCqIkkUn/LEfJTNOWNfC8N7uLXlREKMuepG4S5U8VfWKy1+NzLhJ/MumK
lLQjRsjzMAXHJc7coi4OsBSdXrFz/lbGk0bUTji8ca6QCgvbkcOuMrHyzXshbpaWuMI+LI4SGYDx
4ktC9qf2NeHuwI/nkslThNKBaLxtn2WuwgZU2TMe7T+z/iqa4hlFfxnHewNT+CwX96il2gW8LEd3
tCbbdGQKB53kyEV6lNLnIQUzld4bQi+x2ePiSyC/qZNg38mKM+3eUE7HxuTOzFtPqziVQik64PF1
bHS8AgR3ZOiMrA6HMG+uCUGv9iuyVGrWQRO6Hy6c3BK45IxasyTxtnbntPEK/YykisRkx4LDri3L
RUyHVkBbFRntOShbaqKoouVhmQRvY0+F0frJsf62LX9g+5lJya5mxMgP+A1YCrlbuHRX2EHOxAG1
xqYF6VXUX8vw3SnVbzM0DnWmnkMdq3Ilnhb5UKnTTdVYeKzmxMRozk/ByKROtkCc57+tnlq6kMRk
VLkEYtspRdXSrSoRcs8mcuZ4HxSfweKkBoLrFAUlwwevodrRLUCNZUiKr8WlrwDbagwOUnrsimPO
xbgYtP0mpygbzmF3MsBercZ+0upHoh4hcBfFCwPSIpEBOpw6Q1J/VukVh+menG9oQ8KdKgm6PSRh
dgYiS03Hkgk2ycVulTHJQ+r3bKRlDS8c6DS+kiwwjqywmrTWYukLxRwTPVs9IliS2ac6deKIctDU
PtmrOrI0T1NBjqkl7xcgmSJHqppyG4n63Afi0iNO/ucvoE0bHgrylOg95qCx5FnvEBso4e5aPW7p
up9Hn+FHXhLNaalrKPhwF7hrg6F8VldLzxztI74SfInrQ3WCRslviP8+y5623hrFqUXjV5kcdBH0
OBBTMg8CEIP2VZ76U03TRIZ5p9a9Neo8UCaO9IfREyxqO9L4mEKeFyn5V1HpyzSxNgItMkB3MhDd
KvtrKvZYEj2TLfc8zW+RemwTvh2eWSnm64rdzgJWSQkjXYbz2MynGWRNXryuD34To7wrscoMSWIi
NGHUseZ2fXy606IcklRiPhtWoc9nUiCnbaKXmnCpCktOubeShxo+2BjYPSdGrEMUNr7gISDxqaVp
zkz3W54Kt7RTYnIIxbCIhA8mSA973nf3oj62+uQGvPqY3dqcoeSV9G87dWcg6Gl6tOp3W0hXo6bA
IURwkAMEWv25627zcI64v/Ik/jVCmFt+qS+gsyOyYhjLjyikxcVSjiJCw1Rw6UtRCHNNXliuRtt6
SOhLmUFxUlbKAhWPPj3HJNou5ERL2QgU27ROJY1OMGJFZLev8zdt+NRH8KWSZAMuB/HSmWvuD2IJ
q/qx6+QgYxwVCeWQPMZM7Un0MWtrjPxYp/pJIpDCiqTQERlJ4rVkEfvM4RzVSOSQwOR2xIWl8gXF
I1Z8a3jM4/wSGuAEqM04BhOKFXBZVf3wqLrkbrTinamUaGgOc6EW52SJvsICaawqPmvG4eXOyaxk
y0VBbl23wbVMKGeQlI1Z/SYOAJH8c1Yq/4wKkpGDo6XvS5R6plJcwlq7rxfbgLMlrtr3LER/UNlu
fswb7TQZthfaF03YB3PcdYMzpws5CpaLEpoQWowy5Wc4xV+gpPu5nfeVkJ/0Wj7TP1q+ywZchBwe
YaFiefrpS9PvoU1tapGt4AiF42f9i2WCefdwuEN8HAMBGofqJAirzbTY7gTzu8uT5TUmMeE77n8W
EZAhRg0nz5g1Qq2b3msVXQapikblw0obWbuxg8CNzNcyea/RGGEqrDCg/4LHHHV1S9I7Rzq6KY6R
YbmNXIcy8LsQ2e9MLLcVP5vV0Udz7E4FCug6RD7MHKavmsb6LeVhGNfLbmykE7sRNoeQIGyQKO7v
nIVKw/oQDpesIVHlIGfF3prRRMnBs2mXPxnjY4lSeZ0vdHKr6+DWW7yt+WTx1gWaCKgdnZVqlhgd
GL2bjNqBeLkaMcwl1t0oeq3K5FpN40MSlzIv0DKGLitkslF44XiZUESfBlobZbg3hCUK0pFS+Zxa
Y5tAvPBM29Rl6yrAB6KKvpW5Qy4ae8P81s8McwEloubMQCakc5GTT2zTE7VQP9m/5qHh6ca7juan
rNHl29TfIQZLid8N6uycdDqB1zES3TJ4W+ZLytKqoz4xOB8hrRGjeHw5rbJTg7caZ7ZIVBSjfNaN
ju/ODzOeCbsgedTNLTR+BbTpoG41JxYI9VVOIz9KVSKD55vQAFUBZ+v1ROpomxw0Z9IlD9uUU7T2
PeVpX6GkzMfKl1E9DfgakucA24EqVdfMaG7R0v4OI9tBLOwareHijxywKiH0cYbgMpLQbpEAnQ4y
ok7KXKqXQW+PZXewzXdFb50obZ0x4YgV6tFOZ489EphqzR2itaX+KjX2Qq7B2qBm2xqccXHPQBzx
YZ0ypqzyMnwdoWw9Tbnk2aSpFlnk5ra9D1nYZD6+SjGfQmt0gxTvDC60MEDec9YUpsPt6s63umvS
0SM9Ezo7s+DA9t3JALCl9wmq1fzdIrs0UX0Zi1dDY1jjV5wlu0W/JSYNfzSwq56RM80DEWNe7gbC
jt9Tbp8mmBGehBwvzzZFruH8bWf3OMUgO9z4dVANd6x6JA1gnswn6wRv1Ohu0TeI0drmCVBcgPsR
q31uaDuIzVz+FP2aMM0C17MAiw+jMC9y2/kSwhUxJ5jJwBKGO2BFXmFcBTiryartSmZmgCIx3wyA
cJ0RrPmcWMLTrN72Les+MUGin52pZ7cZELkWf1ZFX/EMQoRuZSqX07x8mBrSFHXbpwC8A0gh3iiB
7lgF9ix6Sl5KP4b6CIFepmjag/UUzW4hsHRSK9I0LjlKaWR4+Sp3Vs5VBBIQbYeG8tWB/ASvAUhh
zJaU6XepQyoVT/+uUzPXaJK/VGqqEMImxUXYa3YJv///9wIGo6jbGd0z5G6DKJSvWSQzK8dzuXzO
ZMdEA9KAfD5a8XzsgNOseUEOjqVF0ncNFQ7Kom8rZCM5qCMWIzxLuooGIX2f9cGTlrsYXgUAT1Jw
uBnbTpquqjK61YBTKRNetOzHgLgR7Ub+29ZGWJQNumPzoF/vjlpTHMnifd1Lkstn29yiN+1LYG6d
sjLJ2tZSdMpqctNT3bHQR2TLO1ak3OpdCZBGhx4E/1mtL6Py0oAuIrE5Ve9FJNw57mkZCU+pmvDo
loNNs8b09Z+turiCM+5/fMz/9VO2CXfDCsr//uo/qEjzlINA1s4RIwjyLNIhd+DMxAAheHr+99f6
PxGICA9Vvk4D1S2qQyL7//MrbYQeVVUzaOce0LiX3nKOxuwK6D81gAatWxYhvHW+k7n+cVGvu0iE
7Bk2+3+8kVXh+Pe1RaibgiGXSCrkNP/5Rgoi5qsOfvgs4tJTOwYjPM6Z8myxscWsC/LwUrR309L8
PqFm0p63EWLRf38TSEb+77tQzLVHlqCqNRnlr48jDtVIa+dFnCM2fSV0UqDO2HiH6FaLL7QRlXpK
mvH3gGa8zFgvpGCvoM9KeYggsPiaJsm1zVPGvYyY1MpfVuehVD1WUGE1gjbliwU4k8IJ2Z3f8Y1q
jEpd/CtpQd1fIzveWkALLfiaFrkh6FuIMLu1K51HoLEl+Js+zBKs3Wx9KeBoYlltmE2QzxwTQs1K
RNJBdlgZAg3NbdFFx3SOXXrSt4upAE9+y/qNruezlfyxEOFki7Wdqqdhtjdi+TZMcCtksMtlYENI
l8ecvZYQQzp8xKSBv/1uxGeAltrQJ8AeRIomd0kbM6ysugi2Sgi+dv5mOt/0/F+tszdqRc4aamS1
B/+brI2Solu+6f1PIu79mleAaL0co7tNYIg8IRGEl6TVMnbt/N2KZTfhaJSGxddN+QfadpcKYo4D
yZXrbzoKpeIjkh4D3qB82luSfUrDF23gTGWmZmNiyog1elWLoxz2TjJ14OgCFxyHJvwJnNImnqdz
bPyORODY6AdUqgVgq2apuWhHTvXVKzlPjCsW3EeweG22vGlpscGg7CmagVSp3mX4CCK8QdC9z1qk
blOwkIjMiX6e9jY+EQtHUceDNs8acp1y5AIA4NZMfSscQnAHfK/H1NUqjEZoBavkPhJyosygqpjO
gDfn2MIgONFz3TOUMl/n6beckABbTfsi14mlJ2MYMsGIY0b7R6Veg5w4nvJkZaTWVPE97DIfL2/Q
5l6X/ylQeCdJ6kgmhYjloYSjC5R3JCItCG6fHgxUImvNePloSlKdZj8aqZdi+0PubY37YJIxekDK
qc9W9EeFdisTZ6UejE89wdMEOTaGyzVA7mMHuZfib1oN2Rg+HS6e0NzLgY6R6GYDn9JfwS1liCe2
7Lin+vC6GN9RRQQ5KTVvyErUgYE+YCVIYVYuZChxRR9r+4GGqbcFS5TYygp2oTPuRSShKbhVWV8k
aG8d24b+mRH21eqLU2d3GTekSDXHzJWtFeOVnF4n/Vvje4ui4+p2BWlDKg9ZkYrhpGAqYszIystm
bC2kNp/p1bS2EuiFRqfG3PTgdoA1sldS/aL09WEMK9LzBsqM6g+itZ6SFdK1kHcmh9RW+cwsPFkI
ndsHi9dWZ+nr6ujepLgg2QfM6jLMwclYK8SgPfy2eMTqjxQjVmmwidg75PDRKvyIsejJHpvWzMi2
ZB82zOw/hRfaozWfCuUTHaKtr5kWQiXyBXC+xykbFGzoKO7WXdqvW4X5bPDaWb9jvOZiGDF4BZ7S
811PJREaH6PkhWPOE7u96baPAw80NaUkFLoxERcWtyYd6YZchtOMgMyAwJWKeyoRLDuulAQJ2dGv
FUCs16doRhK5jhspxbGLyS/g8V9A5JAknHKzl6vfrmHzFG9q8hQwwWUlHnhERxm1c1KO6hIvS9Pa
N21WH1GpuUOcnOhW2yQqFgFtcTtqQSK0XxMqfj01Lkr5WiLQrgkGKO3WJ8QGzcyJzwlQhxkDjXT7
S89X6wTUQSVz3BRebIS/tVzxq8qf8ePirbWnkcI8XLNB7IDhT/2ad4K5opg9EfwWMy116XWNGwiR
sLcRawx3ppju4GoJnrgpYy21SdWBeZ6JuhWr8xYfItLTFHlkH547SCzMWo8JDp0IDsyo0iaVav7t
7C5Zw6bL30xJhpHn/IqyF6PxWeUOS7HmW34l6McXRMYBwQVDyAuXAdHuawAbw+SUoUDDmYX2ae6z
Z8WkiTcNXqT5c0ZuYP0GFVGwvBU/DAT7GDxDjammiN+NEB/iSNBFYx/z9Q8OpGsX8y4ZtPRGf9Gm
bG/ooz/104uB2H/d7gzCaEKF3OY62i/W2Za7Y7gkBwIUMEi3+7AjRCHUQI9lWlMk9ELVTlako5rx
zTeGN6svAgrTXEihj3n/SeJidjar5LbgIGw+zGiEyqo9wt4QyrtywOqcL5sY4WEqcAqv0DtriGSg
3lRK2OFuU2bTNsSbJNg8OsPVi6u5XAL6n1oipMhFsPPdlL/PgH0KvBtsYYE+GtI9hbfLl/iUgLBb
+hd+vO2ANj9Ji73SXzu8M/SPeUGHNbx5mQzzl2kfGkJhjiM0hUpxMZJVi6trIfVYjshafpf2AjGv
RSLaHxU9mJ631C9YewWvDkY7JMgmakpYzZEwG06SvOFwMVS3PSa9jIk/cKfwJ1y+pR4F+Qv39Qw6
kE2jJ6SLpiXIOiiZwtsa4DFK9B7RX32duvFTmZqtPb/ASv7TtQB8tHQ6ORHvQQtv0HO0D4cJi0vS
g1pB/+JFcgYi+ULmc8uEZVncnq0nx7lRI8WYaE6Vdl1C6kJ1gPSR9R3Z6YHhs3MANRHNUs5bCB5c
dSatN4HfXhM/DjxmFxlF8kdESPNnPOBK3qZfITzGBMzAxcl55dS7ZPFKiWvebeKv6NAb5/Fp+Fbe
Jc6N0TN/tFf9LXkxJcaGjTFsWjh54vI3oeqaaCYa59Igqf0T2njYN9axosTrin1dGVxD3yvjrpW/
CLwBOErNbt/wbhsE5vaKQeo0hPXiFs7Iu2wUeaO1y+rLQuSEwo+lIyJOIpUiefWfiagmh6k7F519
Kkl6+PeZ8/+0R3BsMHJSRKwTrkzKxV8jJ3XfkV3WtTibc+XWUFjpchgX1D/aIbAPVfqVW39YkP/9
Vf/OSF1f1FLppAB8w678d6pLv2StXkeaTuoPjQckTGo1uPM5DjJP5WmrWXx7tf/vryn+DvT650Xh
rHShGGv6zl+LTVjmak+nIMO1uZ9yhN564sCizONeo7JKpv2IbDvlFmmnpT8mxVkpXd3aI2cuJdXD
m4J+BKmcUjt6jDGvZcAW9M4KE6Af1aNFepqJOF3mMf0r6R9a8WOEn1XtNZSitT1UEqlE9QTyH3+b
BmlQTLZ96+rjkfworjyyz8zDvD7Ky+BpPSLnQduv1Uj//ilofwfh/vMpkAEpNNkiB/fvjM2uAdxS
21UbAQ6ma+81/mKOw778UYrbKmsiU6xAATeK9JKY50H6MMXnMH6aYrmky3VYSLOd3y0j9vMzUkew
AcW14CJVWPsgU90OLDxJ2AGMj6l+dEu272eqU+Gx23rcxU36W1EkV6Kl9N//w/7rhUx7qWUbyGrp
H/orwmiMQrNXl2otksWpB2dL7DlbW9ruSfXLQS9Gv8bW9j9edd0L/94bZa5ihbRSk/Xxr1dVqkzU
U1/yccZiH+0bpUYK0Wx6OLcEfynR2zO2TCB3vL2N9f4/Xv2/+PYoBkMQQd/E+ib+iiVq02iULB5h
50gn3xnNjnyBdPWZMFEw0tQLqM8ellbWRpPecNo0VDSTVVcEkfvv70T9r5+DpZi2MIhI5yD5z/25
jC01lYNJPw8C4Jzar/onXz4jpopyfYDwxNRZXCbOUpWYNSM9thk4zLCf2i+0PWS78zPRKTZBX9LX
FWdVuKH+/T0aqvafX5agTAkF7f9X5/3XxzXW0sCz22geRwLAHVRo372PiHbXn+tzeCu/23N/Tm/x
rXlKD+JYPZO0tYMaOchueDQ900uupscN6heeOLb8m9Ar3nBqTrYndvW5PK+/UvuzK3m0VG1bnzQm
t7wPHmark+lhbXXhfR0CXjbKJnUhe31581NuzqjxT6UrsMNetC3qIf4IEseLPb5/Lz2QeulNu7WI
XfcBQf1kH7jMnAdgCH6i2Ot+c1rfR3BARbBr+b3gQnbPdtkJCrZpaz+SkE8beeLLPiPUOdloW5gi
J9lXjuV2TuURu+IbB6oedvoBOnffnBhTXcsvTvq5OlWn+nV2gald2EOftdslIN4lUmRLD7y7OMZP
tVeo89a3wb45Shd5q3iJ1xyHXXimu8+NfLHvd8N2vL7Bi7nTMffpMdubl2GrbHWPqIR950LWOSy4
m9BPPEL/XGuD6HCjedKlOzZv8cPY81i4FEeKNx3aV53cw+/l50ccPo7tjLv6WO+kE4s/yfEYdfa9
Mz/Zj5le8hhJLE0QW+rREKcG9JgTY+rC/nnKVj7ae/tD2re7iC5xy4kcGzlr6JByuYGO3sob+Vj4
yYZVgA9A2S07HM7YdvjmPtCEOft75KFAPiRefGDv31Z+/JS5sYfl0kmwUG/m/8fZee62rmTb+okI
SJQY9LeKOSlR8Y8gW4HKorL09Oej+160zWVYOAfdu7GN5dUsFivMOeYYY1qrsSIRuAvVq3hPa+cS
RIf0C5BX52GbzZNNwUZWvI11cic2FEXr2cncg118mYZL0Cfck/0KUAU5ZDy3eNcsPElaqoAWxH+o
ktqKjWxf4IMq+Ot+5irp2ZvebAzlnaNN23YxEeAnHhPgnqynxKbK1sWWpuoU9yJU/R7Yg20kON5Z
8Gb5QHuLtoAhllLS6KD1ECqTypRauw+D1u60LhejnX+2rtbdWvPOmc3BL9ErC90mvbA0usDTwzpS
HH5msV6cLFg5SMej3OMbWRNB43pmu+6b/iSaOLVkkh5D1UfZ4Fw8jFGkYT+ClXt28shG7+zqdKMH
hYEA/QxpwWtL0zu5XKD2zieMcg4BzDNxsjd+ZYggJDACBNmSWoC9dPgdxnhwKG3ItWsyaypffeWQ
ZrrE+nCgNxbBB5vp6BrWyrrL8RgpiLt3D9Y20N2J+3AMUR8/7bu7oy2J6WoWy+joZiENdSw9xAfG
uzexPmMxUPikFT0sPVktlkCzvY237oa1lAUE0xYMVX/l8ArNXfMe4gEg2nT/qbL2Vg5afpcu8bzm
1j44rB376TXoZa93Vk7FwYnQvrhgwMlhUE/M5OplsRJeQw7zzvrdhVYOEIpDEp87E7tovaFpqlky
CD8B9EDvfeY96JlFkkJuC9yddXW+Fgz3raPQKAJCn9Y0TZsCEPih0LwXKGRCYTS4hLuNC+sKMYG7
7hBXhZlXb1HmbOndVVCFVAklLXl268PbWE9BFeFM5EeHTDmpeTnqel8L181HaPqrSHduHbooLOXz
E4cOcoQm9hG5bVhbjyU8yKN7VAnRuIAG+JPYHPA9WpkNl9urRIq/Dq/NZ1htruW+V22yulPK/hhW
rfjgKIrn1+amef5Y+8/kMK4E9eSeNLoFGIHHnLh3i5rkgM4RqbK29Q/To15dCQ2sQ8T1LNVxbZYF
OGWLfKDbEDQGr/u7D1GqdvznO/Ax6GdLy4KKWrqsMvACGugSQ6lUj+SSqMoiTju3YYE18y5Ck2VT
Q3tv/X1Jlv3h/3lsyYB6f37esu2Bxz4iXHn62Sd4WReAdRtWXYwHHfKfg4+iXeD+BEfUIlR+8+Za
yWzx/w2BNt91ndSkXinZlS9P8JMu1XPeQ+MeVj8Mh45ssAVkIVqTK48SDEfzlmbjIrNoCoQKSSi0
1BK6f5PTW9JaO5iWyonX2xSXRPD8uOnyNn9+zHSXO1fePWN2cPayn3v38O/ZM0uJzT9DL2VTO/Wi
Zq/HJe/RPjwxPIy12UDCbN9aSAMU+NHtYxdtV6ZYyzEa29pHFa9XDvhlDNbeOtnGGelGfVgHQeRw
wmfjs+FC4UbUgOUaRy2tQHmnfQwPyUGgbS8/2SEhrcKZn+BKFz46c51WVOnE0arCUU0y9/5Ra536
VI/r5Om0bJKmnYW7rmrtrFUTExArD7fBNtYEjTo7aqCP2buqfHrV1t9zoxYr51uoXMyNqtI1iDZT
hdOEXsq/7vj7HbIJ7eZAH2t1WwWEumAMZa82/jadIFOJlPZ9CFivjaHFL5eueoUQL85L98Z53MIe
zNvG+ptOgF/9Dv4ZlYHXKp1BcFIxipjxW1HxtKvWH7v7Pe/d7eu0SWHRp+Qyfg1WueC/YDdNVvwj
Rvs06O5tbIXiHKGxdX2z6NWvHk3lgdDCiSJKo2Lo+ldt6NtAjOcu31dWxrGXESsCS6K+irhvwuXY
DHbeM755tYQ6I0sm3HuTLvFg8lBRV8i8b0SwBAZ7rhJUK8lqsenn7lXqyR4KqbxEeP9VdpjVqVPd
NTy8PTmrfXjsbS5xgiG0Pt0b3FhaHlisQ7y9OLzrn9AO8XMDvRFaYvpAW7sgDyDmS93bd84EJDvF
gkO3F5dm3tu0H4Nde99UOitsnITRwW0u3I6PwanzOsjLvDKgC5dLyNKF1nZ3X4Qju/jpYFblTppV
oivDVq2LC6d20oY9OWYdEGxlTZjvfQK+/oWQ8NKGcao3T+45rVTpHkLgdPczj9vbu1po0eXEOfjV
PmQh3Val+hSZv3haFesSE73IJyieuHtKd2ndHGjG1qFvymNQc3etjfw8YMwpJnaeS1zcncoHNBEc
lro1e9OkC0qE1ODlLD346sODXaUuIcyKtz00J8QiO+qxAU3m8i6tUM+cyn9vm3IjvK9tY3AdV1me
mLSUu8Qhc8urt8r50MOKKzoHmGPG5LNd1cPgLq7YpyY9oTZtDHUuhKa9Q4ydKH4H9rq99hotGAVm
orh0MHaPxEuLNelp+AwNOMmdU6yMDm/ywHLbwX9GW9rkO13NdxcaWvca3VUyvFnnnknasY6Zrjl9
9NrrYTVEzpFsB9p4G24/joNldGgh6MF9y4dzHk86Vf/vGaz+cpNy4JAOVoxGHRyiNKbaVUP2BwzT
g2a8eKFqO8wRuZkjPQVD7WWAjZAnRn8/9AvCKm/nbw+tlxJic3K8KOhimAjnPgfRJlSY0ulGMYQW
Xae7uZkeF/gpbEYQrxEfkhyfK2L18fcoSmBP8TVqNIzHOLhRuBbrpZvUuNNtfNvY73sI+z9UHyFU
9O62/qqMl170xzNKV562vt2qm0m+75kUE0hkaUoWFzqDAK6y80yyJnlhvLYmLdPfRVjTnf29V+/e
8URIlv6tfwwIdkPVW3u69/fLV0uYxH/e3qiYFbyj6clklCKo5eG0rtyol/aubiEEaWFmvRZnhxC0
t/b2PW325nm/rDOW2H+fVwqdjOr1UYGTyfPofLtYekZHTwtXZoNWX1IZm58a9scIbt91DdF++cwG
3RtNrBurKiYjpQcfzmfjtqbbaq/SRkVkLZMHSfzSq8hDX2my4zvEtwaIoqwHO3sj7V20x+gdk2ap
dQjsRwwSn/5hrY/8cHgdLdPz514knJQoLqNqS5npL7ElweMkJjnWZhPp3T1MEt8ANF+pxc+lpFX0
Iuqjxx5tVPXSe1TvkyrumQqXWd9cbALU6vTL+lx5mSnWCkp+AcAhNGQIYWNGjhwhJTsAioDnO4r3
3PoP7+KtonprF4BEdCfWs4XXWNXdpHSF9WtepXegvgbEsPNv8dOj5UWssjAd6AdHAqQj7SLlPjaw
wpB46Xq8/ryeKK0jK4XSvlNtrZpLlKhPIAva4uH7I+p0JHCQSl7TyofWOr9pEfwV4v81H6XtW53g
knDNmI9ttJlWOjWfPuk9aIoInahr0+HlGCx7E+eFLzSNGCKUiMTCMaAsceCD6Bey399LXCu2THlE
BcBao50vZ2qZgoWtTA4r+LQiOSTtO30iHst6VFLsVZKRBBsJojY5GSE6i56dK9fw3nrGK/sSgoPa
mkOb+pjSalNJIE2jkFiDt6ALBisNocSpH0sni+s0/4jJrVEriXuxWe28uR7XliTEf7/MV2j3z8vQ
M7NS13HdBPovhX766njJ7jsEYFGj2xDpBOLREBdAilNU6B1sbOQhxBmdlgxTNaDl1Fpg72rf/L31
8nbhxdn6hK33aS3C4RIrEkCIlzTkMi4SkadzC8wmdnzuw8bsKaiISEEuGmM3TeoGxjDd93Gwsisz
FFPygtTBOngT2VPavaVzfnMUfsXWpVdFBGjQcaBW59PVS1FuY5Ipxum1XvXQ9N23woADgKduL5se
0mNfn60e3D4AlhX74i/xN0YN7gOF3u0GdM8WcrPcoQtvhHHSy8IXeeJBLXKorz1HlPhXLpQIyEUn
0pQnqTj+AvKBlp+8e2PBwNsdPHwoWbC6xK5rniXV+f0C4U3krWM8ma65lHL71cQSACml1ro8wQv/
/tJfy/Kf11c1jmYVc3/a8/380opyqi7Naj3rUdMYKd3GiLZvn9BaoZA8rGOqhEtr0rlEcAmRncwq
unx85LWulhgBpjfPG17HQNcokvmqRU3SvcRasJ2iFNi3szEIBa2NkADWnlILnuSeY1ybIFsDdMQq
zkcW/L63aHatGHP5nYgGq9UKNQ9auRW337d8IaNfWL0x0bPezao5dLAQGzdrmlMAd7biGriJYENS
4gFQe8lWVXxuxdOnj5msRCc3n2W2AVCX2+egNsvfLLfqV9Xwn8HV6btH0FHTTL0U/azV7HS877Ws
VwUfGi6TJzsEmzLTzZBERPkAI3buJbs6hFSElZOPjthlEapy2YGuT1uqbnWUJxBNK/SvSvFZ04Yc
9VsQ2YC2ShloD6sJC5w5TA00Psvw6N+2zqUm64U4LdmhsMzd2wCjs4DLzmu4dd8YYzCAAY6AOgAC
2rAR2NmQbLzq4iSvfm0BVt2pDuqIVwR0Br9u130g1KSSvvp3ROMzsiYJadmCvnPqrFZcpLdZji4H
fLkW6E2wPTbAfgBfJ808Nw+W6IXkfXaK8eFzMYW+BVoC7dN9OrqH1YJEopVU/BrGEyFA7SeraeU8
JAYb6dpeAfFqPTJ2K7eqUg3vHph9scYOzjXdo8URT+86U9rbfuHzYBd/aEI0GT07f+8c85cDv1r0
pm5QUlN1yJE/V9klo4tlvjKzng4VDEcZXcCGPU+1hjgsGt3d9DpJGk0DorA12dnHCVChgKn9mO06
xiewBzfrVl7R8bum4bxmtyHu7aSsrIKd9/rgMl7BP74c5R7jmcUqrdp1aDtpdnaA32gXMKxtrdcm
g3Pr6kYfRf+G+6Um9lDF6N0c14fYlhSKZotWk6f5+RJC8edgqdOrcqDCZpsrDpFPFwrZPaT3JRdj
3JhVOuZYm90/8gFU8b+nS/83BNSqMGepxQHbqf+0K6kdcfR64ijSq+cOEuuoHpxt3MiNg1j1c67p
MeKwun0/cbkofNyM6gmNzCyc15JH574Kj4PLOj1goIyMHt/plXXxaDlk66gg20qnCrF47d5ZFHp0
HunN2sbT2pf+M33FB/gPffPj+bHFTAEzTPir9rJ7DonENaOPwLx69bfzSaK+wU++js7yTtcbplYj
aKsRthUz8u0Y2i23qCawcOtdrLrMpdnCk5o6CqIJQRts+yCuCZ2QxMVaHAPFL86cG/Uv7ePc7yvW
2UP76+Ug/jngwKuzDNzR3T9ykdIYnN025lqFau3QtpS6DuUmigCQ3kZAy9R1TmPAMQ8924PySVyE
hUAH1G8gp3wV1xrWyfn7+9Z+2w4kkQYUXT40TTR/vm3tRVsQ9WIo6Toa7hIScb7MJDjNHAfdwoSW
7VC05NLdh0g/LfNTmk4X0Xkusru3aQI37IOn8K7eTHkDPP6C2tM00KT/WkOv1xsEzz8HhoTgdKUX
hpIeG8Jo4nOg0sGN2+pTXexw6HDguqH5QPbYfnlr9PLxvo+4vdNo76ITsgFNrJPN6ADxXOYtZD3X
FO80m9YAvp5U3pwpv2SMjLUBsF0l8dawKvs51tqxUc+u17uSbkS/3h5C4RFOs7l2/J3rElM0gZrk
3JCtfX8XuXYivRkCMSjYb5au+pUAltcudydla6od9Wq9FBbctrt1Zt7OSlpp9w2hu87YAF2+9nD5
srlHdeeQgDi5k7Yh+qtMtr2svZhddyK8WeGV9OeiCM87tlcc6tveIoTjmIk4ppYrhrdhGHrXcDar
+Vex2HTbXrgRVohMj/Xyck7RuQ9BzMIj++oh3owRR6OsYNMQDfuYg6hc4+O9D9EE1ynJlYgrgDe5
W/HhLJpYfNLJB2AZipqH2mdCnYvGmdY9of6LSJqLVqSPj06Hlrqgx4q9iXH+eSVYCzVg67YfcvBZ
8W/AdLRL/1hS7NStRo/ObfguCBQk9dbDwzVDbJsPr9EhwrNzmTUhuCBBE/ncn0/SnezsevP1xyVU
W/Ozo8U3QjtXUgGUymgxXXsVqnRTxC+t5Ww6TbTetO4cRWU4qknVCkZ5lATBYmnlg7sIdlav4vUS
yqH21ckbWBztRaXICpRgFGVFrTG69KdYBI7p7vSQlzEUcCit/FSv0nrHVmlaC7Q3O4e4SOwGbSsL
ens70BtusvaOAjL/iH+lsPakbrvYclKs3dmbDaj+m4NjAqBSs6jSzrRRL+euy91h8jwbayXt36yY
jlj9ZtrAf8hKXaDW6GEjYk7Ora4adhd3saBj4ZsY95fCzc8BlJJF01hqlctuo6QXp191xg6ooN15
eLgESXskn75q9bytnP19IH7BWKUtBPqjGVRp6jRabpSeep1cMiV/sIVgWjpVuA2vyJxeX6JD68H4
NNosi2iK+niFUxzzX9pE9/fBzgeOHkxCrqm1JrJ2UX6nAQzl+z6+SNRwEWP1/h7obyf3j4GWQMAt
xjHG6sVAmxcHHycfm0Y8/T5pZSqrHtJtaA0P7xOmolVcx1MK5PZU9xrBZFAJIdFGmMBT3MZg4c2V
8tshxIKp4acI8KGramlguZnjpLDnu1mxMXxZsbUlMrTiGBvWJioASe3K5zYNm7FFsa0fxvEhiYmF
fU5NCOyi6UM3Lb4yCehcCMzCkrXoqoNuYEeaJkanPvFucpoGzzSAhhCaxW7JHqLt9d9McTHSf9bC
f9+kVgr6r9WLiXyWNwFR/c/4mrr0X8In2ov9q6sNaoNO1ux0Lgwz6a1FsB3nTW/pcEWymbvLpvdm
V5bbfwMBwnP7NqTStag+8JGvbxhSPx4+CgZNPxdjKw7DxVFyioQLr90eOpn8MD5SitrX3kG6LVdC
Kgl6ScUZVSycAGbd7pPp+nu26r+EigQQlDfNIrRu6EWo8S1wetYP2Q4iFkOjKdU4F81UIepZUWah
4i12MXfg0iXOs2g5KR52EqgCzG3pzMJxccM85TLpW+1nuMADafQOitNLZMmvifs+utLVmJ2N7Q2H
hmJVNsS4uFbMYKzPm34+f3Fbw4iIm85SHFx/76RpYWjn2g/bntbsAM68HXht3fZgNBjTnur0pl2v
ndttubOCu3hzBH1tkPKy+z7U0hFEoGYeDlVlkvZppTJlJoud47PO8J16AjC5MqFLqABmFns3E7fe
xlo0rPa70ofx2/KvIt6qE9nUCA5LU1aB2YvZMeOoFSjS8G7H1SjN3bQ+bR6ddOemKzvlau48BNQp
/sBfxq5bF3aU+yO27L0ZSJfIkX9EHomBFg+SXuDNDh9UxPZu27DC1aK9dhdtLwgaQdfzUA/bk+nf
y/IXjlwRyhuAezDhCtT857I8mfdL7W5qEzYx69J5+c2t489voiFtYSea5PCA2tJ+8xG/4tN/PiLP
xaoOYipb9udjtUNjW2NIk3QYP6x4TNF/HHORhnpvJ+JNMnZ2XtNHIt7iPHmEXC9dDBOjipNUMMEU
yZSzusf2WHFGitnds3ZvTpKyNO8/G+LbAIvt/G274jpjvrAlZZXFzsmvoluBxJdugrTj5tag+GTJ
vpPsrO7KUax7WKDjG/H3t/ktcEai+N9JKh0ZOFLuEWZOGEN9PBzCOxTx3mJpzeF42qmgniZwiYpe
UkryDMwUW4vFoem1/x5Gvcj5//pWpYV+X+PUZ9xZIlm0E0McXFxw3tZZ3JqGlxLtCIdgNP1g3RBZ
DmzwQjG6JAkQiB083Ousd3HZinLGl3ozsuLJf42stHi3z9NLV3b6JL1K2KWUBuLxo5sShJ1FXLSR
FBxmnA9eU/joMajjQ8Nzo+piZBOVIgAhNPRm9Y7nre3X2PPeDE8vFvG/wwMWoxRZL1g9P9dQ5UFH
ixv90YoTouBUQizwmwws3kYrMo3sYo/PNEmhzHF1l0LpbFyfwImiDSndsOn4fp3QZIBSVqWfMvFx
rsKme/XB/qFJZHaSeYH0YHb2t9GFe+Ia7uN3N2q1AMX/eofSRl1PzAsNINmoijeMYX3uuQV8MRiB
clu97rvHfaVg/zyuVoeQVuV/OBx+TtltnakT/fyYpPo4fjjxeBV+3PvNs3Ayxye6SOmMEb/EnJAi
gh944IjqQROcHS3PCmBBJkvpneJTEFhvru/fD6xvAyudB/k92x/RVBXnQT04iI+N16TzX7oUKCMF
d+RLHNpp3YbR6n34a8t3Xy7Hhc0vzKNoevd3nz0wOzBFCKMoVzIud3cray3U9O7fu+ILbP05h9AH
qACjbQCXqpRjdL1ywwR6W1yQ96DimiA1L2fTeVh3e90yg0MHTvYU4xJpeMfmk9ncOrjfwX/1hW8L
KYIjGWICasx1Tssei0bzycMmpdpOG21sQn1g8pPgQlqE7z7/L5yhn0MvVuO3U/dVU6+4kTH0EPqd
HN98Fcerft1uLgWet9j7GO2NimGE0Fw6Vk41OAeh4tT8v2fwl0Lcz2GUYvRVZW3sjA3DuFRJ0utB
g/ALafUqiWPHaR5kB0JvBRML/yEjGwS3pb0pBf4CLH4fAeFOaSImeW23xsUlPTkgDKlSRIzHdOnR
lTbJO2ofL1l714Y19BVDQtSOKQjEE19v6VZkigBqshUECKytHrQZQTGNRiTxaOWPqvaJfEsjg7Ck
t7BmV9lva63+u4iSe+qfk+PnK5Ri8U2e4ZP7ZBJptgadRpWV6QG44+E0YM8Szk7XPvR09wZSjk+j
wNS81RCOFjHPojbIAAEPvZWNF6Os2DWn0n9ZuJTbywQh9o1/bYiK7ThOcRjpMJka4xXAgS60o8QZ
eRlh2N+g8jZoucLH/AwO6CkJanY3E4v2wuy0PbtFkWAl6wQTOqSimk0PJjoNsfLFlV5j4mApARR9
0WOrvrtSy/IJooufc1O6GWq3y+mOm/4ktba+9jl2sNAmceZk1ZL5oOLQFJEkjoVOVPGOefaFTPxz
PGi6qoMaquhmSidZZXlXJ5dzg+OBTVZAUKDn0hheIowdmephk5/EOCZxAruKX84xxTgTtKnZPMsP
lmGRuqCihYU5uMCrp+uchTGWGCBVdfPoZu9aj/7Zn/ZA7CU1UgLIpwjb1t9b9Cu6/ustSrHRKq9d
Dvcbb1EIGC63Yn+ARwdVoK1q8JiOzCFOwW9O1l8YJny2b1NXioQOJ+OAdxe7staFWncQtPH1niPE
/Vvv0IRw+vc7mv/GD8jJCq8Mjao1su3SZWgentfG8YSYtj8sbt0Y6m0/RD+SCyeN4yEFrlfUJJlt
OpnFn4axkzpOPLTGxYXpd5a2K2xb9uzRYJDY2KJRCgOPe9lTNkFvIhJYnzKRi6RnvYmeyw3vv9b3
95GX1tjGXG6rec7IYaw1O7rsCNWiCDfVRUC8UnsXKL+bqNJieK6vjcO6UB2TwvQxpON4MMQwTonY
MSQWqRAIFySUK2uKh5IINiK4yOBNiPAfRmt5TRomTAmDHBScu/S9cEC+IrPPJumdcLTaxWGVesgD
EQZNdIym0R1+dPYAdFqCFUaoSFu3Pn3dWg9AZanmtgYgtJLO29JvOsOmj23852erc/Ea4HokH77v
ujglimkyEtzhS3J0/9P1P/z53tsK144mAnkE9VbhfmZWa+DO0xW3pj1q+artu1D5hZ86T9sftLaW
SFwm5kOxM6fVinKHyYnmfjqeuGOATPlJqoVLL3u8RXJ9t9VgzApUGOeLGjOkLjkv+JeD5CIHe6tj
2GNNMOSGvR2s8JWPkOVIHPAQ5mzlxG5Y25i6IQIHT0ERoflPD6NgqlVddMm+Nlo6hsXf5wmOw3W0
dmEQYDkvkoVmQd30C25rexj7a2c8rPntLFjsZXgHJe/rtuZT8+ucAdVzmx+Xi5oIaQIqnu2DV/zK
0WpLsYpyC6zvJqOo+/cerTaKtfXPR2/Ab4bJq0JlKn3086O+hHY2oekohyn50Xi8EuM+Cp/2/z9b
xx8YqXPGkuASOLImfXe0RFSki+gmSLWdj+JeLH6bL1KgVkQ7hRrJjSDKiGTQWgIRNR8WUmb5sRTj
IZWHK7/N/ebQDtWCtCvWSMYmLTBNYuPBsfg/juzu0ilm/ymC6JPO9FyoOypv88x6sEIiDgG8nvlT
epuK9gIwYu4ehZtuOUw67gjT/73g/O7u5SJI9mIwn/PXoh5wgNUNAtenvSGj5HmtUcAvbWWXhrGy
veiBgqN/wl7aAXOzd05RKN9KPGF5DpBNf7Z8d9z8Fq/pNYPCTsF9NKpfYeW3sPE02a9uTwi1aSHf
oZPZlXwTEM1fCX+JaGDZqyb7vinO2NbS1FasPUQ3TXQBvhK+Ofl+ydnNH0MppaQHZa3vH3mtAUC+
vko1GOK030E6Ryxy6tNqwKeiIuEFfi5DzDjiE6fiMq2aUoM2wMx6BtF55x3oXP0Xq/o5qlJc3Vjj
t3dU1Ea6jwhoCSJd+p3KR6QIH6IdJKZ9/9yCkrV1szd35i/E2J+PLsXS64Naryq4fKVmrx7U28jh
H9zW1zZNpVuYlh9cM7otTLrS4xDewyY4fbNB/0U2fzy/jFKf6fF1qu54Pm5l8sXZBUYxgMYl3pEB
fgtJvn/6L670t1WoVyc7HCj0RnqydBfSXs26s9ZQsqkTEaD01Iems+i/eb1/wZmfr1eKJC/ba6N6
g6OQhhWIA42OilhnbXdBPPM3S/sXKODno8onHc6uhrZkJjHfcM7JCang/GGKRvJpr0bZS5xbWGQ9
Ekh0jTdXa/WXQ1YHadVNIErm+Cvl/Ta16inPrkuF1sh4dPuk1bewRaCHzBkhIv4fb+E/rdgQpVMd
7rjZ0CgXa5BtSxvmlmsXE2m1klYxahQrugcBJo3vnfEk+KimtO0N2Mj1kUkvFVrneXQYp79c15jI
T4quz5N1W+iEx+JiOBFw2NP3usqIY/bFP/t4ocywOX/AB6EMBQ7lvRSBO8589np3O/22Jn+8R2n3
HSZGPb9PjkoBQenAY5pDVL/sxDeKYsanQmn5YTWdOgVfrp1LNC4AxvkD75yagKFRNGWJ551O+pH6
r5DjNJN+6nYMKUajRNYjyA53Tw42fusmjwQhg5cElqFBRGy7ADOIUgHlW8QgJvFf7zb2SAaoSSq6
ffDqcf/w0bAotZykLIQKXkV0yVO9/uONpEL7FyaEfvDfj6mVkmn1VT+d9Sofsx6vcwSqdIwlQtTo
dSurVo4AiaM4a5JK253J3jnthLsCVtWF/lm02TG2NrQ6wWVsS9SoCnKsWVtx2h4/BaA4VDhuo1l7
3aO08/fmrhWXxR+r8AuU+rbsj+fH+antcyVdLo5DYosCGQd+wAJ9rnTS9OqmfsdVfe7lihPV3ERe
m8ZUFYuFKWf/lyD7xyyWThp6jNPRDls5spFrf7wJP4oIAAGxTP0Hq6I1eJgygiwJIr60PGj+EDkq
nXdT8u+3bEDghW2FeSDCqXK9YrnPz/qrYRhAvsMhgDjOzU6BGOCAW0Ah7EypJcJdJ1GSqCKgYLZz
JCX4dhafvfMgfDOe+r/Xy8/xlA4K/G1Xy+1NMYpqFMhgLuLtZ4wPvo2nAEUgAryKr/Qw6JMMRzZa
XmALvUuaDIZGAUNpLW5ITMXbr1VkWD+XDuPSjQauSrhnonfjz78tndXlXN9fKi8j3W9ln4yxSeBJ
x6QYQ1fFdlfuvdVCki4jw7ULQkb3Gd7D7lW06y8xm9hvSgi/VFN+jqb4qt9GUz3dTniD3wyOIQJ9
qtmpKptmnwQlc+an8NXh7LDt5DXu3mJEbZS93lxev8RlP0dQisteuMjpR5URhOO6bKa7No0gRIey
l9t6dAZojuHP6x+LsE+dJQ53YZ+ubu8KAl/arfJHKe4UVm6lolfKtX9tqRh1Y4uVdv9kWTdrlVQW
4zFNv4n/Nz6ZPLiKX/dbLVIsH6QVXpb1oB0UZK1pYky7JxrgcoJ6nvW/PmdYJ1xzLBMq0yiHfn4e
LavTcELPik11ASZGTYcrwNqZ+BML18M+XcmtrDv/vAh7Ot2LajCirKtEBXh9tOhuYuERgytDA4Hq
3wP7JbD/ObDSulEbeElqMDnAEJsv0SyyRDY93sK4XXxxIED8YECoonsfkM84s7+f/0vRvqGSTmAe
pFKOML5ION/WrWlmh1tOt1Wi+VXfEEpzXLWczn7gFjSH4QQ4uDnxO+ZsRbLG3QdcGNhPJ6IMIbvZ
OLNJjNpvK89fOEJpGf0YVekkflyh4ZyejCrE55FqPX3J5bhJYtnp3GmJFh49UaOqfCTlqUpATKpE
ijVrrO12+K7Y0PjlPP4xllJQSEMv7flS61qa28P40Iljsu8QJeJE9hvekGy48Gt4ccF20LKehbuT
vkPWym2mtsNx2gTaaBn2Z6S5NLubN0iUJvevIP2VoN8c7qnweB4Adv0s2vLgBARTVmTT3BzEI+hm
V2umWZBk0DkMY6+bdxeoNu9vS7FvX7M4br8thLW+oh1cxpS/usNhDqRM2PsQ6YczfC5igioa7EYF
jjp+ReOKxFujf0ZiG1HPPlqXz5zPlGVWLWcB40ggCLhE57bEm8A7b2X+aQKjDDYAN4Z0q5BBZAd/
FOoyHWg+g+2iZU9t4qSl1V7S8xHIxCO2AmOJzhFAwtO/p2uBqci74+q33acW9LbC6Eir1eulY6Gq
GXezurtr6RA5Y4y6swgPqWgpyXxV9AUcvRYj2ZMF7/HvffeVlP2zwr89ubTvH7XVeru78uRXtyjs
Kjh0CieGVtHpdJbuvA6hiCqu2aXUYQfUN6gu998M4d/Eiq3/bQilC8Nca/TWwjgrPdhx+LQd5SPd
EnvN8ZqTxgYygimga7S9SmcGWlW4sUDQ0N5MxC80Q0ZB3gOyQbRTqZa2V4XuCPcGXVFS6KOU3ikU
6PJjF/AROu5WiCQJGv1AFnTTv1//F8Tg54NLC16pK/Xd67krTr5hUfUCp2rNXYIqiiFviQ7/lop+
Pqy00Fa0Etwpt4OWWv04zmYnrCis4W4RUv8VlHo/jXF0VrERsQGkpPeulvBLNebn40ur7WhcN/en
yuM1ETLJcRNYxPGL+QUCTVBqeW/LycV3+2eBf/uupdU1qbxeS13dawREUNXO/Yc1vAbWeDwmufUn
oFb7wfyVtCCaUNQOpAz7BV34GZBaA6N1u2vORa4+WsaD0tmo8gTc4r+XwBdq9tcYS6HtPW9UztfK
1xgv1tB0DfIlhcu3KHb7HOctMdKC3C84c143bL/ZgL+fPt+mqJS67uljfjaKr0JBA6steGdOpwNC
Di9JJrnjkXp5IKFvXrpY13+89Bec9e2gf+YT7AtrvHTIsodwsAYMrfgt4HEpSVCthWG1++9qcr/F
x9+3eTnO0OsHfXJ88a5h+FUt2HFJxE61QIL9jpYQo0o+9LUILLpyEb4Jz99t9q8N8u2ld4crrd2K
zd4fjnmi31qSs4uu7MLZeZuZFLvprxkuHWnZ4fI4LnfHYukzxxWsbaW6oFXUCNPPMzEMtx+XJb1u
7eMUaYio9qeIqrn5KwLrJFK5t/Dxv2BPAx5uHc8FaJnY+pU241G9VrfrB4fsNegPd1N4aA4DAehQ
+oPClWVkCqh5ktBCtt+cs+pv661WxYLeMCumgV7xZ2CRbYG8VsvV/5B2pl2qKumX/0SuJZPCW2ac
pzTTfMNKM1MQBQQn4NP3L6zuul6PfVz971VVt6rOkARBxDPuZ29hZ2ng5eZYzJaCKuk6jnm1AXYx
e23+fz/1IYIsmpOk12GoLgy//0mPbg14JbfM2dYyzdXgS/my5tTyX9xo5dW7Pnz5eptlWXSMxSn/
cIftYepg6IifZx3bo1/BHs/9vTfvgSe15z/TVy795V4/+DQ56WLnd4kG1nE4HI7XbkXZJ8DBTCju
cLstUcy5ko2/ePGnlvT+Iz/4N6g3y+5B5cVvJ2u92IrSwCyYfA8sh5RBhHQZQM+fV4dL/NzHq3b/
XHEV7+61rKWanoWReK7oPbXoG3O9AZ2aDo1EfDn5Ce5Us18Y0WdX/P65DxdqG2WRItW8r2LaZPuf
n5RHe0FAdEuy5jgJCVuPdhETNq92+plfvX/yg89ql4xqaDIHW3ziMUSkzKe7wDw8wjULONOcb7x5
dbCUV+/74KrgiDhWstwST7XJnym3DAFO6J4wIwFnfIK3PLoDb7UqmHYTeH3eHmtyNl/t/PMvrkN4
29XhfL0RVt198VJCTOdSa+pCOOxPqI2o2jqzb89bnSGxMZlEp+999V8ngjfGzz/P2n+f/MiMCotY
xrgFT+4vh+EUnoZw9FkuLkE6K0y73RuO4bEZrDt783M9BiWdWqB77S1ka4NB6Tjkcj95/8ff+I7z
rkxXKFovGAjyMP35qtcbOO/M9ZL6MR1GqcqfvxnLdMV8w4YJn8Q7Xen4/v0Mq89iUoXh8f+9k8aD
Ye5GsGOrR/E+J5LVxiX0hlsjWCTzQNhJ+u1SKYyWZfsQBVDwFIU9c7ACkfn3lTzpoBny/UoejLWs
x9VeTXVxuljJcEhYgMVU7YHFTAUDDa9e/Qkm/N8PfLDTcniOtolhqOL61tbwM6ZgRsjnQXPgOXyD
t3nLtl/EIP8XG/nPfj8Y54O8S/bgjFVKPbykJPJMqAfI90BJDJg0ALlFPWXvRW74uritij382+l9
sNAIvYV6jVoMDpEak2gQUCZcK33Jj8x1/L2eVX2m43DMkxrc2LhzGzFD5BN21TlEn+8C4Lx/oxVw
BNrwyoyLo/a3xT2Y8a2sRgetEUfxI2MMCMcFidyE9NsajTAkU/tVjPa07nV/5B4MeGgc9hU9U1VE
JbgOMfs6vFofrbFsudBawzfQQFj/fitwM0MoACya8w66kJBllLqQfaBLx/SdT32bgXDz51Xd6bkv
p6cj/4cysP1gcq9h+7DrntsqeNzhaUxx0AwmhmV6oiDANA/JATnxq+zgRh31x5f456k3zOOdeW2O
unw0kLKgKPCBL2+CxWFOpmia1ii3LcczZ4BUAhO/TlnGonDlb34S68V5uLF3/G0VD6apBU2MWh15
9779EXqF2QbxwByoRYm/ZDKBoSZo2hbjeM5x/SVdKomi0WGBL8ylKjmHVR8xLaaxnN5l9Oa/8sG3
Pvfflvdgr+Ljqe4eD43KbMf4PBozrEAJ8D+BnsGwtDmg1A8ElapJPN2OmZ4gwv15dYSfG7G7T/Vg
xIpt1D1JjSQ2ifmSMV541rI8w5mAcT4RBewtH17CV17jaSRw99QHK9Y0p23Vbvg02GpG9/QeOaSc
2evkCK6nTeHa1NzGXhAVeAMgQKPS/HL2Xyvq6m27gUbHvEBXaoHABjnpwcj088qZPA2Q7hb4YOh2
W7WN3gcnOB58fIzHi8XMbGbi/I7wpnyIV4CY53b97oEPxku9FPGpnXMaiAuGTDVQpk7fWgDS3pn1
BpVHu3BPBe+l1Xx5Vx9sWKQ06ra1V26f4gNZPBfj9XlelgMJKCvtworLSkdjMKgHI90c7Jg9B9t+
QEvKIiiO0OqFVeB/4srvNuMhPK2uqCWriaouhrbr7t1FILDkngmMjtsAqE23/v7Ap4VU5e6Bj2by
qh23EdAoDPnQHqrOnqYO1I2WMZtBC8D4vSim4MNOQ0ScYM2YTnWn0iz/78t4Wt+4W8YtxLmzm1mB
Uu9el8V7X51PzgCn4EJT4GLSqxiIXMSxGCi4YSToKL14+osz/5hjH+UjwBIGTgiKKSVdvYX0Lqp7
t+LxW29r78b29JUl6DyNKP7Z+ceaSgn+Wq5PvLLh0+vwREgxbuwDL+4Cq5wFgXuZBO77O4W8ctZb
bReiI8zJ+/kR47QaZAGCUmBKqX/0PpDHwBG4oi8Hbp61JGH3+q8fvZnRuy8Dkd9xH2XEFni0D3Df
Y/pIiZvYO9UMfvlfs45iTlT7+2Y1e6Af6PMFm0jUYYCq0Sp+5WNfnpUHE9rtRFmX8W110fYYiyZn
FROyMUD/ruOBlqMiKwqizA9P9dGrStirsOJWlLzbju5JOYaahHnEa2AdZ5f3X/hCB6IO3OvhzFsD
0fN8cT5fHZUHE3nJ4MarzhyV5VBMSYgusLiZpGujCjb6+Wb6KtgWtu8vLvrWdrh/zVhrRWEojDLl
nyFkeYwVQsdhzswBfUyHniHSJyA6yS5evOuzWtv9eXuwgImRJki+8OQl/tFVmXoApAmMxKMIQ63b
wg7MDZsS54ug6ZUlfOy95/p+u0th/xWemYYGwB/zE4HaxWcQOYGpDZ33XOTmBEUHcPF02f9nGc4/
V+0RiZjHSnsfZrz6B7UYJhNdOv6ZK2rpJ3DaI0lMU7Pvc7v/0gK+CEtuIdvd9z7BzrK9XjlhJeCn
D5HTFdRaAc4wV/XtkF6VprNbkLq+2PWn/au7z/04AtmqT/nBOBAP0b2gs/KZTS7IgvgifxmQPF8X
wJB7hKV88+n01cV6XnC82/GHGDArungdiGAWhGLDmLN2mMNLQGaZv/HiFDvFWNvoqzTf/Gl38ePL
7wDazFe9tKedjPtNeLBox6STSgiKCSdMcinKy8CDWIUYJTYH+WA1+uqRJk2XL+7ai1t+48i4++r6
OYvVbS1uOTmc63Z9Ig46y4E30wiDG4e54dDZQIjrv2zgPk1Z4Y1kfoXKNqUoDNDdo5MGMWdlhx1d
Ir3b+2A6vm2Rt9LcqnyaqJODP6Ge04YjZqS7b5aA/Lws4Tz3JHeLeLCraZ3mrWbPImz7wEyFKxBi
Sj8A8jxLmZej2+6I8mu7j3giWlAmmiIvvsDTyONuBQ8xqHyspWvardRFjS/j0jNAG+DKQFCKoIfi
Vm9KBfbVpXt62++e+mBj91IaEvmKzb9aQ3usMaVtJADjeKxnmRZQgvq9HELH8/K7P7/vd49+iDdj
rZLjVOOFmcb4wMYNCSdIZtyqP/v+pqckWSOalwiETDev3vqpZ/nn0Y/mtWi08Hw9iLe2PwyeLNMo
Z3yQ2QibfooHJpV0a/SFpC7dUlKr5Qs3fsME/+FUFdFKQm4LjpwHa6NncSipp+st1napAS9mu1/d
XgzdZR82B4YfCp+Axg3ki0MmyvEfvDcel9+h74G/2UgtwLFH/2UX4PnG/LOuB/Oz7bZq41qcRUzT
FYTNjA65hqsITI5hTSYr+urQ8Zwnt6J0/5URfp6I323LgynYJvJxn2s8fvnxcQgoJhruOLEJcGi6
jGR7pPtz/1WJ5BncT4bF8L/f4uHq74y4VlsF36J0+0zcf4xJ+rT+3i6G8Tymgut9019cJcBV3xA2
3HAewSW/OpFiY/92IB5u/7VsJCnbsgjcz3ZEsMN7C0iPNxhEE1yuGJmZvq58iA3922Mfrn+4PXTD
tnER5VshlmiKtqLL8PyauDIwD46XDs4CWFUBX/ZfGLxXr/xw/w9aeUbNi2f/x+NCYhDPZ0BHvnE2
bxbD7x4QyxfPfGruuvRONYUhIO1GCnTna3bFQa+yPBPnGzScwRzoYi2G5SZE7Q6o7d5bD2vz4uPe
+FYfdllBQhE9Nm47rD4Pu4wwfYsJ21SFf8tmkJaYirT2Bouof2YzSHMUd230x58XFnX5XkL3sBgm
EGi4w10/74FlOEFvCMvKIGeps9luSn4Tv7eDd2kqoIShPzGhXAsmJXSzU/kw3NM4KyaWFWXmPJlu
WvYUi2Jk7rI4eEVfg5EWMajw6+fvm/sMa6igEIR6I1AM2OUfao3bdmOcW1Gkgo3hJAFwO45ki5mB
T+IXhprM384A/j6UxT9NINfUMRASBweKwYOeMXpVP3kSVhBSCMJNoV2p3GiM7j71VZbz7JgbysJ2
4Zl3odgR1ElMYlCDPQdv8ymUqZ3Ri0/9LH7711NF/nb3VKlSkk4Z89SW3+9CY0tzgFHHrqPxrwnT
D0AU51MqCB3nVf3mmU8RfLqqrsP0DlPOgwnZ6XKknktZWdBGFbV/zo8NKRNgd1Ud/XZWO+/c4iuk
ViUSRtsL/e+JB/I+7un1N9ztQQLPYOn++D7m5mBtQoeRQCv/H1x7sMOAGODz4Uo8ovI72cFAPPyq
3FDwBfSEHVOG/htBt7FIZZkI7RojOE87AsjhCwzNi2P6xO4ozAYh9iCD89a7D/Z+r3V2FyTpFbpH
sDV+fo4DN38L1hVgU6KeLeOyg2r6js8dffnz8ztH1KqYwoPxvnl1Y56YXxVoN5RKXU0hEHgwgaFW
QRVblPJCRmRHkNKI6c5PLbU+9wuokceuQMMy3Zn5kBSIGHi1Jfi0z6A5qWx0XvrCZ80cFepSKosg
l6Bxf3DAakxBJb0c5MV2c0DyrQvGO14kCwPmSVxSYVHlYIJEj9AlKj5kyPAZ9A3ttmp3RygaUv5J
T/bEFJlpZhmJ2bR8CT1reOs0SlUvmU2fhMyslp1rc5yAoj9EUVtZvkiIC8skS7RYWuYYDJR6tfTc
Ba3/e169Fx+7a39ydWt3BSCqh8icbkEmXl/shDGq4+hVQepZIVlDacGQVFD72J2H/auqg67Eodxe
pDHe9CPqAGiQFkcO9+chGK6P4GaC0P1+Z2ioLmys4dkaiHY71vBWRYncqfHzAwdw88oc/pHgdQS/
O/DcLsglo32bH7ozTE3UxO1zqUmkF1fr5FLXWFPQn536IrdlJugGmPSBoNt/v25/AsZ4MNoNEphg
VGrgMvy3RYw6+7hOr5UEYupj+EmLB5qbLoo/5qAHGNB/mcnfIFj/8rYPD3ywg5q+TdMoaSTiCtGZ
HeeeiKOQ45n7L9PmP5zMw7MePLtR5OesaXi5lg/mH+Cx6K0Jz+7RIthNeiCeX+znn4UK8UipI8RK
kcHo3Ign7j7koTkXZz3ikTszVixQcZYKDLWYHq0ZcHhox2gUMJAHOGJVot1ujgwaaCXh2xkox9+/
7X/EAR72WkU32cDpUxbH9fz749L+3xrXvGkv+qylDd18ESQwspuXMjg7py1aSEPj+3ByaifcKOce
nNbLDLOQCY3TCnZnkfGdIUk/MZQF7XsQCD07fi1Eva1soLRGERTBUH1ahXZCSJyiu2WSoPIPnXJY
PE/m8jWAHj7sTGBKavEbBBu73NJxuZSC7S7qZibSAyU6kDogru2voXqdq9nkdnRG8LM8OCclUDOr
k5BpKWe3lQYSCH2JHDhB7jS0DAcq7jDYthAyHEmxm3VQmTt4mmEzWLCz6pP9274wYYLY3KXwjuHv
/gAvA7+kJRaiMhW6rtXg0m/2w4vi83Pr1o+sWZ2VCkvcwekEnaS/Z8TSmgVl7h/Q9c57aKjXrVnn
4u+gh25m29ySjn3AjurFb6HGuQg6UU/Kgn3KslftxKsODoJkqAskVgSHmRXbv0ZuL2ieFRYqBfok
tsMVI5mz6MrhOP8iu3Vkm3UanUYoloroxs7hr8K2MzlIVpgAWzEDFB4W7GadE5W+V4XXIozzD2yG
3Wn5v/xdySmYMLQNFrd1NHRlGLbhBwaLoBQ//8ifCZOR1DaRKORVmODSIQy+HC1EtU9IbVrSO2zC
ix3f3NnPG7p7c75pxlk4QxewJpqFc5l3jZzdp7YuW6IRl9jVO+fgVzuKAwMl828Av3bkGKg3/bYO
/JzI7OSDG0mVkgvtXWvBvUCdItcdiMPDCzFgYXGQUJvKhb4kLyBZKAbuevzA2D7wGDOV3eIXhtpT
DqgDbcWqf6YKykQVxAg7+BEoDrXXYo9YLcK3bwudygEB5pVDWPDfJWMcYnU5KgL2mX3IVQB1i8s7
JbX0LZtXbbMLBU7OeYX6MZzAtnFhm/iGOhTEtwekQ7H57I2MO9vVXkdymRkO6IXJCYvsX5P+8eJf
L86ZafXMahAyDS3tOogTS9257cKeGEPaVoJpuW3rJ0d7e2sKs20iBHOwzoXDSRP/txnGpblvwyEU
QQ8BKdIZchDJ6e7N8spsGR0vI8gXiHUOrj+5nc9lutDONkAWqycoJ5Jk+HUOULa4PeNknSfNL/r0
DMkdf9qD7tLvQQpBDNcKYuhl9BDFaXMHt4oUuQixrrpePGpNVz2nBRAjskbHi2l9vc0jODmngocp
ZdI3kijCGJH7laHlszcVztLZVGNT95VD/6vlXYN6Pk/n844/cpjzgPLOXn3N57luQvlfmxc4PeXG
lo8Wr08Or7vHo11trUPHlVFf2bOFZrg1DShneFuvss4rJo9OfW60qb27vyTBzCRfvirRch/tK5vx
fIKwrW11e2rkEaf2sLI7ad5GrsC7VFYVidk7dU0IbdiaamfW9QR8IWcCGo7njN55N7IuWCXEZJiB
P1ndjAS/1THfyk9+hAZHNWOx7hmil9BWOJ1Xcwvvwg4VotMvYmB7oYXXDVBs3DAi/dteX4+iJazl
7nZeM70FarEVUCTKwBjpsRu/wdRQQ6uIxLrt560+f8lD7XhGDSlGpJkpMMmFiLwN3/ZPo1HmZdRc
m4Bu9QX3srVRZ/CTl4WtnJ1u6JNGRp2ebkUSYoG23rwp7U1dWmn7rUgsuewzOVvR+DqDgyvHXcU+
8YPoUdpnqopIDzJutevyj+lxfaGikfxezbC0juscnhuPHdMSql/tBI4QVvHTDbgNVIXNaLwpMU8M
MEwBHhz7TKjx5/aWnJp5Y19UGwncg8MfpUTt7L2uMorEKoyfbkIW02QDni3oY5iHmB4lgIH+/q0b
hLPIZhcuFz8Suwz66Ep4Mi9ZVKQL6bfajFy+IF9ug3jCudOTERBIFtNuYv4UJ9gpfGkVWpKx0XfD
vNNrS04bsvi2hVrUJfHU3K5UlokI0sEpBVhYU+xLZulWNT59o6rJhZPM/DBvhcEeraStfUTFN5mn
ia+m/v7aO6epvawZsz21vJ3yWXtGdxw2XxGMN8iGpH0lHRSozXQGYe400pyyOAxpqertJFqtcSv4
u7fvCmf+4OwJ4MgNdISRSOEeIrmwqHK9OXWaRV+bV+6htBXFOiNjnx7dxkW9AxmkQN8o7gmySqRh
SXIL6/Og+0i38J/LBJqL/sKFyf/QP7vmIJ4ZqY2W6aBGsHIQf7U+L1Z8td/jL90wVyF8DZnnxJrb
MXexUxwRY8kAIo0iSoHzxPGxETHoJTRbAQd1LO7CtU+iUWN83b+/+K3l9ceLdwyJBE2RSVsf0rTu
uaUc87jdLFTvvGwWidugeN7pnZ3mo9oi3ie5mpvxYjrq0tQ3okDzQkjoFecYGGhE+sZSqIm/EmB5
FujyEf67LPWBqwASm2OSaE1DJCjZsiPhX61yvpjksp2MrghIKZaPvlAz+ft2oCz57CCwFSTvCErI
N0aMuxBUbnU7x7ZSNotlyyeVwE+IScXbHPsOfXPYaUQxPYCexkK6XaaIPD5NEsQ4TtZhpS4jyWc2
LfPQhOHXt2YLFVtbsTW3ZRajZmtWg3HRG2fg0pgevHLdXSZUR6PSan5jU6UWm+N+dsEgjzHMrdIE
3Juab8YWUITRc7ahmQaDU+20hhnCuatu76t38eZ7LvUPkITVJkbSdp71uNT+29tXEYx6ev8aXKYy
112C5R1bh4fMrO5VCMYwrf/37fuz1STY9O527+E0tfImr/L9sQFi0t6cgLUsKttdq7S7zN+TWdiD
q80FaDYOOEGRFmbD6fnlmZbFZf3jTP+zikealHMLfnT5VDSLD/qMkjtkAcyQExvNPIPshXHRXmll
0w2m8ef/uezx7x14LM014XbX7hg8m3rnUPeG+uZTfVs0vumZiLleMQrW2xuASDG71mM7Rl8MXLyq
A/1ZqntYxWOpLq67UefIKgT+rhx8rtdEdwv6HDNnsFs4UDwSfBys6ZlhzRc1qJe7/1C5qHdN3dWr
Q0PdfVhb5aBt6b1yEa/GTNcEogYGsfuomGSzA2HOnEW8yCIl9ennR9pE6cqUebSHJFnqkkdKTS4W
0Lh8f8QQSWZCF/YJ2HqZkf37of+zNsxmU1LCf3S6VGxutuzOZLSu5zpOkl0DtRJKr4s2ONPBKZAE
hdhYJB49tAGXZHVWG3H3dgQn3FdtVlfEV6/+hd8/m7IPVbvf8tqA314s7tlm3C/uIYtlEqFTq+W+
oQPU8eSNhARTgUELGQ93Olbu7Txl1p6cYX5OTWkUDYxh51vrxf6BQI1AbJj9RsxAtfrohyC9+2Jx
fwwXPOzcg7lIw5N0SfSkAXXVnVcfkJXJunXZvaWzy2TnpEMVURZqSrRpUFEm1tlgAJOt1dKtMxnh
srcX/AsYssLvfBqLvy/uqQuSVRUqCijhtT9ID+hhouzdkuuFAYXhCcIgVB1JaZCKLkFIdr22C0Wq
+dLzPf1gd499uLqdUpJikAQ1yFTZk1GPlOzfqgcX4TsRyeSVju1teP3RVsqUFylYG1ByPOKB1M7u
tIsvXJYb8f21sIbpXhjN4xd1664PNoa01f1FLFrx3lfqt+NNZtEnxTUgk6uv7QqUuVw4czFM8wom
+iepjDge/6ztsZWtq0WdZU3WwMeBahB0KYNlJaYlP/HKNxLxm7SAp05+c2/7GdowQHq0FEet3m4C
pkb/WL29zZkveuHl2JsnFkbGuHDn0YbrPDqYY9U0KvEo0eIW/mHz6CA7pUV23Tvli9NhKHttHA/i
cFdrq1uQ/NYxxeZ+nHN4KYVrdviL+MuyDVuk7PVpjTHMcKFEzzwQjLJkZ4s9qfWCoi9Cm8NxsLeD
32g4E8WjsfsJx4NogGgRCkkIuvTwsAQX5lrzqYIEolxz6E+y2v5mEOB3lltQNX92vz8Kp28Mwq/l
2fSh2AK+qAE3JhFLhnuids2GP/1yo3EYu9lc/CT4KCYDiPUnHiWr30NI+GctPEAjJI8BlRhkyxbd
mUw+wRHZmmMs2WxMkZDfne3eZovUd3ef1Kxmsy5ygT/8RSHLA1PIktSV4nFD1eb/QOKhxwoVJGi6
bcY+d+SolJYEzeaeEi4BUTgeUfBrVYKE+0Dl3dF6jEfVVCM7wHgWMaWVxXrc3RIrMirfPQm+Q4oy
v7/ZGkzZ9za49N7L2nz3JjJ6hpBZqWbTY5A4HwsyVBQiocOvtkHpJHATUsAd5SFdyXAQ7z62J1IB
72IVH0jHS7F5dqXp2d7KpjKl0H1R3SuSZ/zf97OrF8H1O6P4YXaEmFPpVr33tu7V1MEb6z/Vith/
g87YSZzLzmyfrDcwIOR8GREZgxr6SKWw5KenUUtBlb2svH3Lv1aDShlVwlHDemEs5LYlj9J+NdnV
IIVOiblUFDt3tJ/+7gwDaGbMGMPih081szo7Pyp9gH3o/900Pg3zZIPejmwotCFlUTq+83jdRN92
0lqqKbgvh59Dd9dnxlBU0AKZDuTAoeSuWSn20TfIcl8BCv7kAxN24e7xDyayOtfRBTWNeoE6GZ0I
nDx0I6SHlf250NZUlk5CS21GhRKAlSDGibfWajRvhtn0KjgCgHPiQcy/b8qtv/6HJb1b1UPcU3ZO
u+YosSkq95pF5VzKz4O7bqiiUXXzMiQyZsKQgsGBkXhELZK+VzEY0BS02uOzDUkxOjKAITZnM7RO
56E6aiZ8zVeSLX+iQtg/IcJDI5XhJf3GcHj3+ZRT1ChRXdWLperBZbJqtqQoMYHJvB4uXG/meCtl
M8oaodDbBhNT0/PajX2//7Kh8dT93C/lIQJIqqJ7SlSWQiXEEhAV2Jz36HjbO9qVlM+57BbDq2/F
zlNjX/S5Z8xLkC9Z8/ZafMuOn5jGddw2r22bgqQxaPfnYcSo+Iuw9llv4n7THrH7HYhJDlLK52Va
/wP2wLW+3H9TYDVNWLuwIIOqN2Duq+fkUBnO25SiojHt/5fH7Flyc7djj3fvrB31U2t/rRdJ2DuW
yMwePjQKhlD99uJFOipGil1gGOZbDUI/RP0cBBAza/ebzBXKuDsvHNAiiIbxer/ZQ7qaUrpaQGa1
udUBR7Fmqu8lDYvxweuuUNImxPr7PXl1+h4nAvbG9lznNbe33x+719l66wT6hI7EfOZpKH5ZN4ZB
f5uZ6Xi+CaGVkWc/y1d1D/lPiN6/L8Ej4r9AlmSbxixDGl+tFiNjdhEjsftB9xBIsDtLvTzyQztw
P9TPPj5U8hdjabGAqy0fzhT8b2jB01RPtoipZPiW7wBu/9zcfQ2BZBzNfEob9GgeBXXG7mzDrngy
F5kr0fRO0BfceWW/E4hKrGA1Xuz6KrSlfCs3QeKDEu2teSD8WWzRUnBy8FrhhPhg54BZc3c9WPXi
+Qko0/7dzPqN936lzWBuWY+AobhAjbI+zPTvggCrFeN9EG2ejRiVpDC7xCJKFlXxuf7eNt/atsM8
62zXGwBR6CwE3bLjzOGghPUS6mo7YUjIpnYJfSBV1iRi+IFiJeBJ0QjnqkX20b8kTkh1ghpVpPhX
CrOepoxqyvbWj482ouN4oSsYQB2yiuRza1OCnM/V93kriOY6rQVRjbjSQhlMp4LJ+u8n7jaO+GiZ
76+MCLnv7F2khobUpBiZaJmOquCwOE4R+/ghmEiOL07309Dw/lkPXXJZ2cdVS/imXdvTTB5IIBhA
LSH0d45kEN11EE1ncKXNxBgtX9iMv4dDuWTk5OYpZsByIZv7Um3l89KTd66z2i0OptYwD1d+ZTsB
zmdcDPk4/ETsZedguQsJ4P6+ZZB+PKuI3r+IsEN3m5bnp2ZXHjs1WXQcCOautGtD7XW1kZs+0zcc
5cs08zoe6e5RwOkbVzOvJYEpTUHFutBICNTEL+DtGy6LPeFll+jNoWan8K88tpQLGEu96C+hB0sY
Q9y2cXpTI4jslLjPiqAKCO0NNf/NravTWRNNTOeMZsVvS+1HCqpxDj1hbgpt0c9iZJjnJTIoKouw
+qeVKKyHVNq7i9DqH3vLPbeRZRcp73B0qNIfkRiqreMmveGJWmeubr3pAlMRE0pZ0LZilV86z8Zl
y14jBwagjiKk2hsWcI9eZ3v7iqx9/zRHe1xT4QNi+DTsyRZCRiUkzqZKUOmEXdgNZSramAWxecNi
CedbSAK+ra11MStMGsaqFQom7DYa4DDpfVA1atzPz5ZgZf3ctf3DQGIeiZBSdSH9RX7V+ShDpJHa
vdrqUtpvucNtw0pLG/HBq/mxPPM9NrWle50kuEoeG9LUI9jDqCFbUZsk7XLsoZOLd+BbHRCGcrZw
dmpUly25thq34XHRV3a2itQrUurahZ9VIyPjq21jt11aVea2c2YCo5S9On1T9KDp6MTBztzCce/v
umaacCBbbpJzRitae7bunCkh9MH/VeOlWvK7odOdCMXHiGlcU2u7/GLV8jT7mvk/yJlOu60ASVM6
FJPqsijWupOufzYq3000F8V3hTCKGJh30qBG4yT92Mf3KT2ouDcP+3OaRRtfEDNC7DI8b3Kzb9vW
XO/T1DO/sll5A5z/xEOBtgcx06ey/qMF3dWexMOhMkPH000gAded22rjFg/CPbQRUDGBApT1RG8v
2JnU3B5nRj1Z8okk+6O6pWZLJC3FN2dgvAy/mngPw2XERYgMulxoYxvKRoGFoncZIM1Fbdna+tea
7S3tE+T2J7gGOl5ttb6PYOyEaNG6wJ/I/OKV/1z4IxKzs0ofuV6rbe2DDFnE3Veh27WzG6XhiCNY
DaLK1nvSIIacmp/E8p0DqIUc1nEb4Zgy532uTjq6Ol1mEk4DhaO9IbEsaI0OaurLCJ0TSnTRs9wH
V+e6rPfmKba3tBY1h7Md1vSmnPxL5cJ/XWInLyzNMNE3zxaXwSG29xczCU09taNZNDq58vDoSK7e
I2/vjjvDaKNOwyF6JYN8RJH4uAw531NyYyM2i40xPn+xkXLqSKim61QQt6PybInf9vN+ZyQF0jgc
GmP+EqtqtmZn3ysJpRt3T96IQcAENH6KNYAvTyGUJBxKOWR+hfrp0VmWFXMWxuSMnZpnH1iitHYO
8oC7Rb8nLu2D6hzQP0Z+PLZqzjFfqDTV6XZzPYg7oRGcHyzEe9RaZPd6xz4iusD/Xkpc+9JNSrHD
ci02mzOR6MG+drsSnQARZcRV/zBAp7rk3yyVHG4vLiGlAbVjF9moRQ9UEq2z8K10w7ed1t9iP1Zy
180Tq0TIukT+ydrvXDn1Fb4/ytrIAR28c23Xx0knd1QZHg4nadF0JSkscrtM6H77F44ANrrlyTP+
qE6/N7OUA+TvBM1KZSqIXu+9ZtWiQfsD2MeV+RMBLa/p0SmWxVenEVbqFKi/66tz7h39TfaZeahX
rGuvEKSU2/eu3QqAvzgXOLQX13H1WxfOeZz4V5Lf1lsahB/l6DhAwG0/OvVUu+kxZzaiN+GlY7oW
loIORuTKftmFgSikeR86CS6kOz7Y9AbN4+g46vTCadi7OqWrACPrmgf85Hj/0YwvLncCOIbZvLM8
dpSzUmyuvdAqvWSIB0KbMLEUJjqJXdT3w68xYb63dNWh7iTDNgCdce627f1IlQEIxP2ehGqyf/CO
/dgrnHBYjXWHQKc12K6xP1crX557LZ+Cj3Q209LdXSFeV1b67NonOtoWpPe6WyDvSkC0tVNbduNZ
biN+fHFb82LZ/d4H6vDa4zRsuW7f0boSPe+2KbtI9pBuyeYRyRGrCDLmHve9BHmrVWe0Wx9OtjRJ
6O0e7HiwH6Rf3bHycfy6BKdx2qv6Mtrdb4XHOV/ERNN7m2qFcbTLSafHNW3HFj6Qv+mpodVB/IBW
9Eyan1pczmZSIV803W20MVctdvbBaW+pyBtK9nUIroSr0DPG2lh/04cUkdEXqp0z+9cCCA0+RSCK
TmAZwN9OL+Oof6xs/Om2454GB1l0UC9wLonyhYURzJ142LVLXKziRv3LIF8SKuB4dKCEqXNEIgJk
7vmNPT19Y2mjDR1hfJd+sBp0lo9OGTnd2MxlX/4sP6pvLlnUDq61Q+iBz0Jhxs6xSbElD/fb/tHo
p/j0ITesGmd0w092KuFKGuDRtNx+jKN3YcaT3zibl+/uoPmh3Z9965aSmOn6sooH29rJBu1N5R57
yoSCfWjRG2/9pGu2sHswt42tjmRRMpW+oXDbB8rc4CROL5BJAW2gu9HrcKN723k83UPsbB0cfZ6M
5LMllTTwmqUumztigH75lqmiGncidk+cLb0yPtG4zb4gGaKPCjg8esY0mpRfHZBnfgd55mznxOj3
GF5D3jLSetEqczAEoBRKQgWDvmOB2Y++otEBJeX0s7Gxh3xTAEX6yaZ9nQx5nRymvTEAoBwqc8XV
PgiAxHvo3tana4YamAfKavd7eO+sck9C0eFsaYtLYuqzaKzSC3Za7m5DoNeaH4LIR8IR5WDNBsGE
dhlhSWt+MUxx0pdwp2Ytt+NIKw6OX/3vQ7GrxxQyd19Y2Vi2le8u2tgg236uZgFWigbhW/x2XW+5
n6qbpwBbTB2Ry0ExUf4XaWey5CjWZOEnkhlCIMGWWWieFdpgoRgYBYhJwNP3R/ai84/Ozly0VVlV
ZIYimC5+3Y+fc1z3NgmbUqF5lhDCCQx5+ooufHibDNLLJniXbzVzImfvbWOUnw/PVu3pprymTs2A
rrGuuqKR2zyhEy0Y+DT+JhvryVdWr+XGkcYm9ae3nmyDlUJeBT9lJb8c4UJNNJ04sy2PPn1p47cs
M0gdiH/FR1YMzFZmUw2fE0o9merkLTAYYZnNhuCbfzCXxxivAnNGNhzNx1bI/QpvYyd01GvITDtv
16vkXuE5DZckXAXZUzVUXrXWf/abqnDYYQQ3nwtn4VyJ7NRsITyt/17wxBLlFn63sTU5wgazEyaQ
TZk9g8d2PwjBBHd6K/t5vpQ/4vVp5IpWpeh4a6fn+MjoMkNx2vE8Z2xRo01Kq2JOIsSnpbDM38uC
lpVHmRdqnqqF3F04MB/T5WSN4/OJ5YER/+NLmSM/EDaNXl69A8M668CYfrwKoqpgPK3Hpjfra21Q
smTON/HdegwwLDLIalFa0mEsU/kzhukAuW7GEDzi0HyylBfRZvqWXkQmDLZmlBIAMAFn7mHz3X/L
hZYt8295JWyZ/LSYkurMmSvjBEOAkvSGy66G2zm8CfAL6dowKPNltbvHMp5TwHLvjoKojdzUTFaE
bGfkzp4MnyG6gKzHTGVnVy9Ud8KQIbLfT7g8s2O/IcmOoS+xD+Sm+pk5/WayAerPmI0ha+m1huj2
ghypj5YR6e03276wfnXslKQJYeSE349vwoX8Mdtknfn4Tj/4e35IPcalXj6hvmiTY7ebbBgKGDs8
tyQwym8C57PQ+s14G2CdMp8tk0wTEmM0TH0Eab0ElZFeU2ZZJPp0RxAlfle/iEper/Ebm7c21cvA
QonS2aPDRCIsgB3NCpNko+sc77GoOQvscRLgIH3l70cfcahPXxQtBPxdu/GoYEGmNWlNhOzfhoFT
tZvBJzAoKK6CTd4zZPNG8IVtYGcH86EOk4mEGdMOw72g12eBbJVO8LxeS+fmKC8r+NLdl3op2TTq
XXNoRWTgT/vJzqEXd3/F7q5/+HaykDBVkrRwDvPRLczXFfvoW6X5J5qW0hb+69N3hGg9IckR0IBM
I2PUMNS21EeRLhcH5aX10gauoZRZbFEIRPib9hcRFGKk7BlpbowhbK7ik+xr/Z0uR+OogNlQQQHK
Yq3tjScG9JXWKcsnQz0YWRJacmg9SaBjQ26sBKbsVC9js6ZtKppNYTeqpZY6fYgi1uvOfdxqaGeV
lsc6VM+nOR7rk3uKnz017svxuALcRhqrrI1HbTwZLRibWb3xAzcq7DjWoFJmxHoC0jzPjb5aYGtU
KVp6iG8Vg/+4VpbnWIebMmHU/KjUX7FNzsv5jSvtNSUXmNxpXrIPxXrcDkxiXtgs071tc+fihdp4
PbWg0stdSUGlkuroIFcT/J0bLXgrmeWKCfeROSHhWrQjkf+xLBsr/1CX6jY4Tdfgj9X15ULgWvlr
ZdfXKKNS0o7jSCOjYNBb7ox3vh0um0LrroSR9vt1nR48J7oovLLxCZGFQmkG84VrWESiPoFyGRsx
JORCL7YCLd9rcRyX82mn5ctJYSiE/V0AUsSbE9jj+ZATjZi3MZtL9D72kf26qHPCM1Jm2HP7yTZz
kiXRs0w0dUNez5f8inzp7Yp50TAvA9I0CW/S6N06MdqF8jnZF06+kOa0xWVzfMslq8j18cMRP5+R
0W3VU3AWP1qQtTG3TBu7RM70fXotzkSn1i14X0MYs1B5pEP63Xa6tPFFTbgSFWckNPPx91SFiaup
O/O5fLEj0T+i1wY69z49PJbeIX8nVO2VpXJ8kddGEOAt9RTOg5GpUtGT4gAducX7e7Lv9ccyAF7I
9XipUOGkVk7ddqkW8KbhycbLmPW+q2d23mnemAkcMWG6JOXEwL8XdDZEKDjQ6Qdm1yGcRzMIxVr9
9oAueRzvu7HWuKOZ7i/H8FeyJZjUhktrdQU6hd3upsv6bbJOnfKjvvb2hHYdOifr9RZdOtiAn6mn
d5EmeI6YWqNSGxeLX1/rox6De/tF5jUbaOTR2ExSJ+e/rFh56P4VGVPPx3CRGdkKTWqkPZALF7ra
GQ9opwCVsOsig/+OBP0R2Y2nB+y5pQ5loLgkoAR4B68jmBeQncAov4r7lO8s1Mz1lrP9hB7Rnddd
ZoWtoKxLI82baDmxAQrvSaa2qDQ+GmJbVTlyuIGnHH6xV11CWs0MKyTXHg0H8CWNzBd6/EyxYI9X
l8eJ0NHc+SYBo7nM0rkX2V/K1ntryaE52mm0ru4DY592IkyxNyUyIcZ3I20y05rM4CyExuzBlr0l
OdenAIyVa9wnPsHFwvP36DCbr4hrEd/61OkyixMV34hVArofWPMUdtw2In1rE+7CTT7WX9G6zKzq
7n1OMmMGxRsWGHcLHx5Bm7a20Nqc2mymMb/Jg/g6GxJE4qgQGWFt9IrFHq96C5+QURlcb/C4+juG
6NGjjfRqrEMQJ3Cpe3WmZU8N7Ho8xF7I/0Fh8zXMeMjrgWiGrY6c4SlaBJ+BLg9JvrGizfAl4Qpi
nc/uQx2hZ7mVpNrw2RPxtcQV+WnmqpWMdKqRmmB5LyUNejuhmQ+RvRI0ibx8cPhXGb7wcytlJ19l
MNIhuU/ganBcSeMHy69nbBCuk9zIM4S5RPSehPvUX7rnadYbRMq6s8svQm8raMTOrzK2CaVFbpT+
fOC260K8Jrymhc1noQVyKnxRTVcDJ/7AZXKUIfTHJjGdaM1FyPfhLEA2A63MdDVziPzsB1w4p8/f
V0+zXXAxw0nxZrFDVBpHSbN5ycLrXo5/e37RCct0WZo/2uE3BIfsixsTf4F26A+bJVvwOIESIzMw
Yrdb+Yt6r0iaxAFUa3wPNuEtVBgaxmJk4NzI7PfTbbNILGE1PXulFTvMEHLLEyqBkWdk3NhTGRuP
HfDTqnV6yEkMcWC1u1++2ygMJ47dimu6/9qUhugd3tjR2GN5jggSggNvAe+eiv6fRcnSLC7tRRr0
IawOTlWaj95h9yf3bkvjRxMmbEVa+h3Pu6u3UTb1MtpP6Gm8eZ4mn55Erlu9kUPn0VojV3Eeltxq
r0Nze0DCuSRwzku9uwj0IE7hSK9Jpu7+JlmVPM+nNtpOfWjhzF/c8jEYkCvY6qehhjJK1uUhpgBI
sR8Oc8Pz+C4OyBf6EtHXaKt4+ozKr74kq9l8MtKGOu3ChzoixEvnd0NTv2QY1A8rTxMKGzZ7fICZ
Ly6kUg8oijd8N7hJl8AUF/kuX2UbSTSli5AbScwA+6HMiQ+JG7gwwaaXx+axERYtipt9Hmv9SVSt
KSyNnYSY1VtTshg0FylQxmyYdnIC3/D0KDboqgAZBFrv68+DipRjk8Lp+BLhn7Z46BFlVpzGI9Y5
WnDLSQN24qXw56MtBPz8Jt1HoKXeOrWfihaPjJan/yk54YhQp2cH+OUw6ndN4AiOf8118S4silvK
DFLh0i2U9TBYTVnVekwNZQtOc5re5Vaf3r1F/VlvE8z8zHdpSdK1Sdfj92gvU6xYkYmmYJ0dofSC
t8DNgw6a3b8pIA01RqDfmC3jqy0JLMKQ9+l9Q7lDIlM5T1kvDZ6YXqyH1IehE6sQMHt8CJatxau/
GwNAy3yw0t6CxQtpuUmQsror75vOJbNWNsE61HvkNPOaqIkVhpUfwh1xkRfyZVPCQzwbnVt0HIn5
hKVBnctXgaM41bkxefS8cMGG/cLwb6324S09Y9/A+8jPU3rBzLhnvR3eQ7QWgxQS/qGbrThMunne
cBiXthOHo7lwVKDZ79X9aI1+YB+8jZfPXbPtl8J7sX2Yk6VkMqzK7pmSO6TBzLJBi1JbTxSznqUY
5KxuTPcMA8fL44tUVeZWOGisHHRJ5JtEtWlkMwsdkdyFyM/WRBbJK/n4mm7FN5Wh8gbJtr9qF6TC
3jy6h0txPgYnXEy3/qlwWrdyxTlsivzO++q9yTjmJOenkQKFY44vMKWp4vgR89dB37xtSl1tdlth
qyx92z9xXTqF+ZxM0uSoLcDTZ/02O003tTUNyDg8rK7IW2DUXKdGf+d5FAtitGf4tngkB3LY+GRT
PbWdMQHCWCaL8jr6KlWto569+kd1RW62DplgnnyTt4xOpZVe2v3TECxWzjw69zs5NUZn1Gb0vYW3
dtj2s8iI7slFfOPPkR5+yXtlHlNjZIPWt0FNEzEV9LHq77EuvmAgiXMShdwR35Rj6+YLLkSYM4gY
mnwPSysHaIs+Svthq3v2LOkrsrrV8Ef/RBbSXAjRBzRvPGanvj1p7ZHTWJ49wwKnXRSLmQ5qU+Fu
9iUZexQry/YQu/6uuOeL2A53s3vIFGv9deoX7Jm1Xa9iXkxsgWny6yEhPLHCHQo3lx9lJKT0JazG
IN0iO6KboMBZTqz20GxlC4B/dqWkDBg4P3Wndm/5jmzNPh7r2kxAVApNPgCOhfrrvT8+9gLA5DHc
P9fle3WU3JFWHNr56yzRPrOEdw6/UK1mqdgekFCKf5foslIX4UJxs71oxq5q0bM+kXtRkiV0rpth
90OH5zUmZBgZGRgauWQTWdx1sifus/f2/MpW3NwRTR6yqoU3H0ofSWsppBBF3iOKNTSALdI+Cpjh
MVHhDH9gjDTvtYmq7kI9Fu/C3VTi1Xjc2ME6pHBIH1WrlrSHK7M70ZnZcmfSN2vz3PvO691nh7rG
TvMpnSE84g71BOGc4JTZLGOnAjPONR9QECQ0XHgJdmGBRfef9YHITuYeKoChVFq8quPF8ESLBYJI
vhMuirnkglka9anavL6QCxlTenusY4jAvHi77iSdpHP70EeQLI+8xdU2CI1GHMCBRG+uE6tbP8z6
3My7G7duy9JeZHDjZvoLpDg8xp/9u3KVFb2zJna/Lhb5PUIRuRQ2FAcdvRPgN0ADtwLNUIlYBIjK
Eec++2vqDLl6Z/VrAGIAoMdSXgWXii4W6vKM27MYDSI/MpKTvJbNxq2NGTNOZDyfX4aEbEVdqXZ2
JFMdUARNlrXRLlpPN1DipM3oq/4Al5PgVDzM3PRtBU89VhZQ0NMiQfWJ8y9iGamiXW8o8DT/M4f2
g8TymK/rIyDfyM3hubEnhJIuivSCrHFmi6EhUKOC6dF2uSpXETwqMHCKrTI7mlm0yEe00b4nv96n
qcYTh9AQndtOS9dsOA8cKLfZlj7qO5q+/h3cNVjwn+wtsxRHarRsi4Cvmxe3cauJy+ShRWQAqlFw
1oH5sERjmFxb2BnpR+TUc9F4HhQnXweLZJ1tq/Vj+3xL9qqdv1fQ2xM8fdJSq86AkBvR4KxTVc/B
+DItX1PK3J4fGY0eKq3Uyq71W/YixgwFiNHvhQPRPWf2Rbh8sKx6qi2my2yx670p1vRKj8EiWGnA
kIYINVAD2G8sdRmdSje/Fla9IDuxJbtzR4vxPLHR1ZGQnOqAdGnmTmhPvBDtudnGGxndMQX0mGoN
Yz4R12YDyFZ7wJW6quipYpCAgbl51+Y8e/Cm6tm8Or8AzV5GgzKm0dL3bD6i0w3QBhvPBJOrDaBX
l/jxnUOEN8G51VvqKFrFBqPqJE/43HcbRkCzT5Lo0uWy5H3jsAEFBxLHxpkaE2aeoa2FQai6aDjd
1H4YqtsOOZsNMj8CT3zNAbybgb4kGsql0mU3npcE/XVsVfAkxGuyzvdprrOomFtq1stu3hk5X5P2
OP3qNf8Ff7K7O/2ZdZTN/aN/pAouTLe8pza310reqZroUYFt27IrXEX+4UZAxPj2PS15j+GLsk/N
UQ/ulENGp4NWJk3ZTcYMUn8+drkPdrLm1gRrodZnuwk3x8oX4bL7fBrBmmVOgVYRBGO7Wqg62APN
MW25Fh2e0Nz/5PPTTeW2u3RRU/rRyDAmwGGMYjHzfbJ/bHnnWF7lR3JO3qunDmArT9G3JutgD7EF
PWm1D5zhrfUcYQDLx7t4CebQDihMAnzRu90GuCI4C4f6w3O4nGGAraaemxX17lbWZ+fE5VYsvUWx
F5btuSNF493fgSWEOr/J23gHP75ltU4ckHfZMnqHagnfqPmOwY7WoW+rgC208bC76nSPfhIB4kO4
VjMjEVZkdukZCFoozRe/4mUQsVgvEdvk9xNk0beBS8rAeCVW1OtCMW++izMfY7AwBzfbmRE9jOGu
0u6rdWUTrYvhba+N4S+WkHJ93857p7wm38+xMTuJmykxyeQjU2oG6zlPnLFeX5WNUg5ty/CYPvUA
C7AMnMR4EVVBmPkNAmueRxNu1Z2YaT2kDrR95zHAe2BW3OT3uDLpTTyOD7gcNTmuzEtGamuPTbS1
xCmg+uHJPI/NvlsScQQjEGyBrKjVJicJqUVCVTMyilO4kd8Al+W36ITeM1l1Q6PnQncioIrbw5GC
PiMiuF5kneGMboxUpcIvIH0pELVOpFT+vHW5fYT9bNueRzvRkkSEEq9juR3ZivWwcrch/S6HswVr
2iuW5IiLkRFbw7nQJ5/ahT3lz0b/lQLkoSmLY72hyLk1X/npeZf28lYdTm9otanL6d4bFMD0w/ln
bAd7lJLmcPfn/tb7EI34LV9zzziesFS/w7eJKSzTtX8M9rxPvHZv04UAsMoE2Go1mj8PuetdaqRB
rLJmLZGzsLnNo8bIdVgfp9ZUd9FCcIKFt1Au4PA0qqDtOTA1WKYdgbZPiC/0iniFhUVDwUb9Qk68
EUVTvOS81v5WMHIXbJ/mshkMgTC5CffWptl7yfV3CWWS9dwUpxKlPEJtN9lJd9EZrzoaBqI++2pX
U6eiZo916aKAKWwIn1Jo8jCn/NWSPw1F0ewtMPNbbgtaNFQMsaYsfPgdPXYJWmO/Kj2WHXbAMJ8P
LS5Tch6B1t15yMlKcAYZNLk+d+LJ7XEeh1yBLEMBvQwIZkBIH/yodI9wp+3PtIipaIbOYLwVl91D
T5wnmJibrtOzygIUwYkZHIgpwHb8/RS1ylT18KQYoIIYE0CLwBTAqT+SaE5UED+Kc/jp0SYmJwJx
NxD9DAIB9mwrjCgI24ktn9pTDUWNmAXGQX0kboh0+/QdUBB0kcxj5JkTGZADjmF5HAc6ywHtDi8+
r5PyMaW9qyJjn3yzMsfn7BOr8WZkRvtpYAQpDzE7QlLs9bfg/TJLjCXulOXbSA9daok943pnOpBA
abLg9zYEb89Zvr2ZUJ4+39/HT90tkMEP2r5Dvgp2qe3t6XtIG8wD5pMtvRAObu7QHQLrnN5fRyzP
oylU7MxwD6SOyMsDHy4+1XGndQjk7G9AALxFkpMPh4mBG8pp4E1Nd/lHNL8KY/uqYG4UXs45hAbk
bLrqoEZPDImW+vlx370W9T08sPeyPBsafyPcDewChBrJLMx45ngFZmygMLcY2QnZdc3LXTL7Cd3v
wglu3yxdFgamINo3q+I7Npxmj7cY///2D/K234r75+U7k/mBQ24jMffpOtPc9mg0RpK2G3TZFTxB
pOEA5yjw8xNTOlhq36Ljtus1u7vbzV3+6nXnFTx1CyaLUelHELYW/MYKbwSMaaVlIQxW09mGs0xg
WBjfrwW9ntMM6+smgtn3cqSBW6G+kS7Rweavg68+3ZeC9o1kX20ZV3Kom+33yCi7pbN7VhpGg3Sf
P1GhyHNapJGtGk/Ag2EcfKSrL7dclJnx9PT8BcJoERFXke/sFOLNpIFrShpgPKkM5uVivP18qAaN
V3k0nxlxd1eXYbxL4jtnRlu/QuOZ6nTiT4wO/h6c0RJ7B0M7weAYw8Nh8LzIMB2yim+8MGzYsAU2
BuSMCBM/Z8u/8yoRVP9BOvQ7rfKHODH2+i6eRvBD0+s5H1koGLjAoZ0C/MuEhpjZ63OooVivIFed
z6nvtKdgEmsvMI9nYyxJaEZFBgAjaaGmtO4wlfgVbrfkBwTi3MzA1IciE8A4CjfIIMD69GRTfg2f
B3XGJ24wOikuipEoDLm/QKm35mONaVwUkgyZNAfFBAal61NrO4OiGJ3Q7Eib29nhvNDark4qOExs
eHyQCII0GdHEOj0R6Ix7/YRxtHNgzO4OdhGM3q+Xhj0G1EDDm8HW961m9fq1nj8/6WXafmYM0ycm
x0ivNYFOO44ghrwdvwEQpsvPcpHYn+WgLIPjSj9zxiuWG/94JINa5Cc7WGLos4q53SD2+6HbEJl3
MwvltD3yBBiKUNtQu0gIqzXmEt4/eLXjPz3+QXEhqrI8xiPuBz14ItSdKhQhokKnMej+L2JThRIO
IeEFX875h2hhPAhx/te1/Xa4HyTeh+hnD+EVINTR7w8Hvw29YXLRg/f1X7Mb/3monws7KSZZ3nGo
iTbG9LG2Qerwbles1Pz+xxObDnfpf1/WoA0cnKJk4Yc7QB8/iylSxvY4tT22LRs7CVNx6YsdgDig
SeZGbabbV6nd6gyVK/Y+mmDDfAyNat4fS1swYWRAkVVxYkaU5txo+FzHH+V5BCO7ofCiS4dctpjH
TujeBh3fmB43FOaDYss03izJlq2O2s38/BaXseEbA+WGaeFWvANOhDA1oZMNCA/d/rENnFT7igz5
ErrsmjyFFHSkXHerePcEfdup+tPI0C2+rsFF0t5dZfOOsweU6JGdrnt3ZFOrXv0PqvL1xBztJOuD
PRFqC/21fWzknIYBhMJ9zk9AtHawKJft95PLcIesL1i0tgwRruP/Vam9Nv2pWVMqwKMpP7t5bI2I
36X790ck/nnh/c8TGr7/G3tcrLN8WsZ+d6zhUjwd1VHhPUM7MLkli+oS6xTrdopQDC8SZin808dh
WG1/WyHDS//b8YNRJXhyyPEzs4UdKG8ybRMY1YMpgwsmxvb2GwY2f7/mQar045BTrEMYoDlGDD6b
/XgBXuNpkD2fwbAoRbyPFOMisrsk/4ogf+Dl/8dhfgi6xVQRyofqt0dajAbP0xaGdj7BXHt7IA7A
BMl8h5xwUY9/v7zJECv+dn0/pFp+OX6NgyYhTmJdb8EYOJScQU1IfpqjzWMh2sqvCwfztSCKvM30
KUROyjkHyeaug8BV0jh/snAPpYNw8e+nN/6Dlvz3+6L8iAlR6k+z6EkYLww81nunofcOS0uP7P/n
gX4s7bZ/hXmixi2BDtYuEnpQkF+M1X8tKOX/iHPMQ8XvRFGVyY9V3Ctxlz6Foju+BBuyjUBeVy1h
JmNOAzcHhvVEPXXfwIUD2xrOJZajMQVAaWVTbYakoTd7fGh7s4WEDG/jqedAfkNpq8O0TpKB5CTA
q0O8fEgm+Mrp09YUJWtW0lZYTR82NO6mticQlaM59MbJR00SSIn1Pbk+3x976b06iBmsk1c7kF3o
WHYvUFsoKlohb/rpjVSFyuNEMzCOFw+owhBbQIDqDW2IZ2fH8jA/rYdfGG9TkbobIqibPs1JaKW0
8Gjxnp4yNnc6HUmajBBrcEIrRtiQuWpjpeBlIpCmApPAkWLzJWkjJJZgY6RPWBvQgSNn71x4MeJr
VWJ4FuuQZZ70pWKTvpEkr6evlQ8RGbgvtkfNtkVuv8hoklw7yfXcaplw1Xok4hDakIlhlrCC7CXo
U/2x653Aeur1OgTGrxw8kEzlCHkBOhIOfbS4offQ2KUhkwApD9If3402sHL8XI8+/AX+MOknUG+2
Lz5h178rmFxd4ck+Br4777XeOsr25q1e5h23QGeTUh0d83mFZrpwpHmm3wUd4liKnGCYRA1jSb/O
NrV5Y/9yUoGUjzTQUE5TmPeQcYwQbQr6lfFVtCetlX3PuIw7XBIdzpEeWEmGtQGPGeGJ6S1xrYcQ
e33o4324yjAfTZeleWM7szftddMvbrW58W/JJkWL0F9F2K6DNWRr+OeVb1aLTC85tsfPPVx1kEFI
u6cpukDfZme3Fkwb6KecFbY+COx8e7T3lyOd/sgqQriGw8NCtLbBR2jS9YLk0mjtJdmgBucXJxvP
yGmpyXYKgLjMzcla2lbQWLScNF7ShOFXLDaC21okzXSWjCcOF1+lAcdnl2/9xSY50Cmzs6s1gxNs
hLBLIJp9ZMt48DaiLj5lK2gYqOjviYFzHE8C134nMW7UnKsr9oh6QMbcGjHzkYt5tifevDWHEBkf
vwaAwuVXkaTj4AfkPbvRb6UbVO/Gy/RYQ6oyunWxKVfBZmTOSA5e84EIGYI+hp/ggSLo7vTjsezt
DsAPDbCT38WXLknGaA+XAqIEjT0o3rQXeqe9sMZY00qMw7Q+tBIe7Drn10pk8bszq36PtrEjrHoj
2tbrh/vUJbO0/V1mQxZktLxoJlzuWCv3cO9oXzxwUFA+5X1Aw8Lf+V/wdvh3umWlG6EOmGmGXwqG
3C8LshDQAOWh3i07Jtccg/eAfhvFlslFhMcRMpkddmr8gMpFQlbakHuAhNrAY88KgDI/X1SdToku
AKtLi/fHAD/44Lke96BZC8dwK030+BgHRgrIzY3F0m8OcuW/ASfR+LWLlWA8joDQuBlakTvaUg0C
oQ3wM0aNssZPG7jzQvCHqrP0N8IFieICMBQrvmY1Af8q1g+jsH0dPhZNKFrckT2mhjd9K7jNJINk
Kpj71xpC61y6qrshXRGdDj4ZRXpwSlfVKlp0c8rIVXp6WAou5udwQrfgsVUc/8NbCIsccG/2PvqW
lkJpK5zvW3sTY71a0+3oeWXwcPqo9iDuCkAi+OBDD5lCENMtgKz6And9HSUn2YFEhIRrt6JLDx5Q
kc7150pvTmBelHrndtVCx3JmZzgSxU1cPkKjtSnMEifqwfiqXn+G7yrkTrtkbQFjW3gDgmbMluXi
dQkGTXy1E5cpr/M7pyFzf3xdUe0RCFOOBKFwi33Z2OzjO+AnCa/m5ay0iqmljlcFhGFJD2gzpIf6
YRWjdRnYBeIjqG0T15eXKQ54uSbl8ydZgWoWPQ5urIcUBgs1/wuay2ZG8htDWnKfxWE2gXShSBto
rmqKVaYR46u67+yezerbv5Svjzi+wtkPaX+8laElZg5eds1XAjKC/aDzMAapx9McJIiW9yXZqITC
9cv1MVc8hvcWKhzarkN3jxFHvHQAihZZnFHC1AjcHEQmN9rOlUp9in0kVILCDOtL09tjWAloRxQN
B8SnYLwexxE7Tu40+b79mgTOwA53asA2l8ew5aab8JtNWY9csVuOGhMciUtrXgOp+7X7e0byywfl
R2aG3b/IiF7cSBTQhf9Mdh9ZW6XPVGkxIEJUNR9UHINWJpoXS8mWXF50Zr7MTHETzh/zgekHmt2D
UddL3gUQD0jZfz+jP1ow/X5GP3IkSanr6WPCGclAtAIWuVP96yMwtp1R7cGE/nG0P6TE/3H9P9Kk
OOufZTOmHBwEcp0pmV8fz2W8apA9D8Zn0BsNIK5/ZuLDRfzttv8ADsJaapM0mw0XeZ/PqOIvaOjt
fx/oFwLxtwP90C9zLxlDO/Hao4B6I6K0TnCM6S32V6ZHqyZhg+YH/Ph9qrFrDuVkr8PvNMp7rUPA
13cofbb/GqalDEf921n9gDK8QlX8Sc3l30A9kWUR2hfo5vTH7UV1PD5mroyb7SpbUJdbIjBHfvDN
EVDW0AekLjaUhVdpQO4fuCVD0YJSEtq3aN4jlh/R5O7d3oUo8EG8ocHwlpupQ29J3wrIqabatibv
hlFU6LH1OvSxiQ/qDGgJacXY2sWYjMqfnJGp/gvBE/9QB/3Hahu+/1tpmczi9JHWrLaJ9jhHcO43
z3OF9Up+7dx221jxWraajfSOiGE/JWOBLR7f6PZ/BdZQGiGXsIKPrwEZqY0vuk5s5jEjWcjXLEIR
omAP9BX+E01NrH4/xi4NduEKD5AWFBIJAGlDNgebXvpR8q4qrOfH49pt2asn+xGzPvDnpCPkffba
a53pH0NXD1XZgtzh3J8n57FLVYCMAtHiViIdxm8Spi9M5bcQIO6rXyW/VESKOTmCwGIIPT5MV3Vn
ohTrN/xxegPN+w4jvUUtO3JrTAD+/jrP/rWwfhTSTS7NPLkgeMRrcQe715kYktlqy3KwAwfxsWOn
fodnj5Y6XtQr3/2auBAonYspOPqHN5egSUnOUjVJwcwPwcqWokU6ZbYsm/cJUBtX7BZuBBI20MKe
cxHHFfrILyfBCykzU3x9ZSNzZpgTVFZjPf9hLT7+E3wlS7PxeCJgITb+tcJ+W0HKS+6kynuwgg6w
HMiCK2dmwi2im1EwDM4ZiOt/v6fiH6pj+fdD/rinuVwWzzSkOh6URyMmcCaYgUzfKghI0tCN0XmM
0P1YgZH5L8uSX6Dmz0ghy1wrhpqKIKk/4tfzFQteP8uG+JVaVEKI2gWdVqtVLCDhQQzBURS+39r9
RHUNZhiy5f9rNsd4uMK/ncSPcFW13ihtxpwENPA5ulyLV2kVr6bznJv+htcFRhkTUsV/OayN/4AL
yTgDsjMrOCZhGfYjXniv0M8f4Cb0QcGFZHYjKIPQymFxc9VLxI30wLw97sL/QOGkP+1Qvx/6x8YY
TFKAbSlsjwNDxJC45wrcRn+H23mvXafrWkdfZDSXW0tLAcxTv0xpIlSOdGh1snaU9M3qSU/upM6h
3EDt9Deq8a8RsX/ECn8/yx/LIy+y5jFOuUFnUWcwL5Rk6EII42v2CsWQV/BFLFpDZvffwjv5+Pd3
44+YvDyTpoKgSCzRyY93w4+KejabeC/SB+wRzZzZwA3vBA63FWzbmfGPww03/cdC/B2omv3YP+qp
L/p5Ck7YwRy7D3vdvnXJ9jXILdo/jjXcur8cS/kv0s5sR3FkW8NPhOQBG7j1bMDMmUlyg3I082gG
8/TnC/rsk84oF7F1umu3tKWSehHhFf+a/yUpwI2VHXnNQAEwhLCxT71D9JEmBuNvnTRghk1pHUs0
rni4uuQT6fOzbtWXfEtiffe9jkpN2yTIGZtVIVrJs/olSdIa87io2/sq10hI4p4SGgAF4UdSCfY+
vXn1+MrggfdFApJ27yd4BwboPMPVtNa8nyJL9VFL0OXXr5HQJd9ca/ulzkUf4BWBKvKDQV+WCYAy
9Blf3ac0WB/Jgys+b/ltN8y6LuiK9TvqFwzJbFGvVFYNNPeZ+ZEInoivG+/WYJBeIajE5+F4P4Ik
DGusqLdU9pXL6BosRiK7nUV0cLerQywqYRpEukwoK/yAsnf5S6ikvPPpzDpcVwhFk0hEktOCGeml
Mw8EGZ7igCX28ZcsSW+ru/XS1NbIWkPsFS/DNiX3WqxitNTFT/7zPf7co6S0S3sz06biSAfYOhg2
xYdlT4bzNvOP6oqc6kySTm52W8NaXxF2RpjIplXxDaHkIGevuD1xO4+OJUFabX3J85nQQybhCE1o
+2X2HIk+8+okbVWPTSVOAuzZdWXOLDvFlMPK/s6cMRNZU7iUqZCFs0QZzJZ9NFb8YLwt9h4ZmlT4
qNwOZ+u0q12oJTFiazSDrGUO6C6lfZ2WTJXWl321gjQ5mL+kx826sUca3V4hY5+kLq946DlNHY+/
WhmAFgXJb/pYOVwahiUEYRueqt7rsMbuvMdCSjW+KEVcbgGiVpvpbjm3OA75+3E9xPvz8XbdSsJs
OSHqY2nVMs0oShN/X5CmN076dCU+FSPWDClGy4TuFCpUbE5gapo5jHmzRowoDADkTzeXodbtYBSm
M2/xRvKViIzJezGQd271xJA4dQn8Hpb4UTOnL0jxc0trVsWfK8EBCyrTbX7hE4hSUrxMWO3erHhW
/PhWlGIkINDnl/WtYdoCSBN4EPyeIEagMqZSXdXtSzBQyS6no3biOAzAwzG1heTeFR2yAJwWqb51
mV9t65aOz8bbZD2TpL96tjmuzJp2GdGO930lWc+aH4cZt8TsGN0jzb451HSraAMlhv6quNFSSCjI
lrT6tmysZrO6fhlp4SpmbKDTcBl6xUtlAYqymG6XWV+9ZuChGjxITfYYl9kF/rpTfhlBCN006Qhi
yp3lh6JCtRhVhsJrBmzx8A+QOTEBjDtUgReNztvo2loyvaFBP0zIHzR8u11L8uAtd/atnNS5EVCg
gkSkxr/0Q7ag6KGbmWrESPhK5+fhtsXsEOkXy5uTTFLcYpnTpNcapmkYVZBVXhFYWV1N3Z5mfMHv
Rdtobjs79ialT6JFmj7FsG26x+E8UHHbleLej1RbAHABIxq3+crOLaQ+n9sEGDFJJOZuFeBa4rzo
OpvMGqZmEDzwv99SrNvSqF1rN3MEW42dLDur1/yrkRxjmlPhk+jbgTLE/1MnhcS6abOIlb0WchgD
8lm1U342WfPN/tfuKI6Xrhu++E5zyII0R+V//2mnfouT+hC0w7pyMA/sujSd8Zh2AN0Jlm5P7Ibr
LJwo+uwrlOXPz/Zbnvj7wme71s2sqk+R1womd17NqxOGoZ+6TZ54FKmOp7jNqqQl14Z+ymcZ4jyS
moLKd+8EhIUcsO2TXIWlN1JYg5I0/q8T3qP5wgn143Kd58vcBD5Z2+A1+Ih5p8vwuuPErBVE9KsW
uG+sCnDcqD9LFDd8p3r/7cX9li+B2ny1O1RvZ3FkSFC7Vrs7oSIcBpN3J3BCCrGvYvqwc0ua36qj
l2SIfouWXst1ate3tiVEYzUmud9loJM5uZCpuNB/JaaZORHNo5+Kr2ypvrJkgI1N1lilV6FUJokZ
aPsmLGgxvZgaEVTryThjh7ozYQbHieMBl+B3cs9/fZnHLz5tx013Tj9v7pBEJIG2cxW/zlD9Oslu
L0zTmhl7ft3zmF1QDqN9o3DwMSeJ/LJCBUhQrlxPFcoaf1pxvgW5KuHpVg06FaWHtj/n89X1IKQy
ctIUup+QtRvFYRXK/1O70YR+tKU4qyms9R/K9yP1/jgKyp8ZW/piL3ukXiznuXWkaT0SDJVnz0u4
e6I/eHTdS++DETO/ffU7Bvuy+kpC6vJHUPgdklext1bLg6Fx+taVmhm1w3E3ySesiY+/BmH7hW31
27h6cjv1rdP0I4+X+hjnlBchv0J9cWCfOxdx67I8nMVDdjMJbDeOY0Lgr6rTJufv+233iYEpX7g4
fQUOlKSnfymA3BC7Xd/Oc+18NEcwvFKV7px7tEEktQ4zOGlv43PyjPH4tUoDSrW9cPPSW1wt08vK
2J8E4urw6jkezS/j3L1+oIbJO/GkEzMi13sxUv+FmsZr56kZPT++/HIcKvwG6cVdDHuhX6pcPsxK
EQOA8Rg4YgNHMKg8TzdOr+0bLG4eeoswUn34kjTo72uXvOcqm10b+QnNw3x7TH22DTcQXz1s+8vR
a2cVuYoPrdR1KY4+T6vT1eWGx3DpN6LnO2V90BXk13Hv+MokGO/MfW03fXcYfX6qrlp8zkcPXvIf
LvPpeVaZclwWUyQYmubkfbTrjgYVF5QxWCDwhN/iqY5c6rUUPrAEbo3TNEv3F+EkCaLvbiCAnn9e
p3hJQ9UmIhWUyk5EY7Fe1bQGZ1w6SRJM4pj9wIMQGPFdd/gdtVSurUqHZBfCWs7qtcwQ6DVO9k43
njFFEL+8Io6Jh75ySa7qvVRlsKpV6w1ryXtpjcdjFo6z5xyNFSj16k8dXDN2Bvy7J3pPARQMxX6q
HbNsi0jLue8LACIDNqRsgpuw0SHu7pxxl6anyLVaCrNYleBpsd5Ws22dq31uTSy8gjqNd7A54J9l
73EodqVsHHqTOgyPzL2mS5MxLA0+RS1cxX60w4xN+4kXuXsWKfSjluo56Y+fU1VCrv3i0sj0OugJ
+3CFJzxiqGCwdH3HNZwm+dmWp/gOpf74z0uqSnA1S2ur+XGX8ekT6+PqJVAlzei7JUt7bcWDjzZZ
K8axMdNNxkG+WbihOvGf0eMvvKxK6HVb2ZXj1eSD3LrPsKy3EgizJ7RpxnH4wfywWCovmOzd70XY
V9gqQwFeVQm8KOkyMJJzeO/iPgvSPOeKoUjYnfFCI+EpaL/OR6/cvEIJlXIl+Lroi/SYpcAXAYLV
xTglsEPEzibqHXz0j80YUbPhqY5bwgX/66otKRg6nmvW4rAQsCIIxFvjxQz+V9j8aAkOJrWg+74b
juqvg+3ZZ7Be8GN8sCryBV+5k239p5vfbC6DZtN/7eDJR2707fWfIWI+Od4qZMCR/yAU3OOIkTcC
R4WaKrwKufo6Y4PUSdvwLlpwoMMBn4loThg5cL/h9oSWQHEJpX7k/kvJEjYae+OorS5Ipk/EmU4g
dudzjQJCyGMwj1lf3Om4KpRSKcgdxQroeNCMrLHYCvsWsDjKjNZ9upsxO4MewAiREja1VYUfT+m9
KODRkuCxcTs1Vro47dp5HkNzwe4bYYBirB2t1uMOJihSljfFM3vgQ1gS6F1258bSNvFUx9wtirhs
OfHcDV1//ypUSWV6VOIkyDOn2sE4HXj1eYiLdhNCafG+2zxSEU670d8911nZSWjmKdCuZPri9xOU
0M46aYvtpSrgdtHGIbZz33Iawxwu6mSie93uYASH3Req1bbpWXV09/X2bTan1Hn5NRvlhsmS7Ovv
3yPuqqho6SVfrY5AAvyfAUzsbsKOlJB9PYO64z+xq0GVkdEVFk7OFhra4mKYBz72iWYzPTjHjSDt
w1hIy3Brliger9CcB5olJwm3s8rePF0Q1sqCFp5xMh8YbvcqvJul2/bpemalSqfz5ipTIQrTYotr
KFysMbPzfC9MS6sFCc2EpWb23u1i1Wh3Czuv0J3QJ2w4vGOFUVNFnrYEWPpCX6YV637BIt1g03aG
Rb3Ga2qiuBODmMVVThtuAd2tBs0Vq3+HlKU8ZRCmeGb3EdrCDSw2c7pldOFUMskzyeZeNxgQfR8D
WIi7nX381jmHrtgEQmfjs6omowqKbAnI9pXFyaxqSF8ybutARMl6hW4cxEzFftPSD71mz38hXgDP
+v2TY5EC8hTKJ3DkkfJJsDa/XE71wwkszfveuC52nNUThoOPThz0ppCctKsf9a7d/WdRkuqdGQq/
6l6NKFy/dmAVdrXGyxZ2i7UkNz/pnntxlwSYFod+m61R+PaM07hws5AFVZ1eYbFtCenOFHfNo/j8
YCyfHkO9duOwF750XPf7u4Xb8Pi6TdVbl6CsYtqGVrvuTEqUGGnkLRNsZkCTXBf2WlYqiqyv8+o2
n1iS4As0FTvtPh//CqXeSa4dNd/zbJ5x7Sf3OWnBb8ZUUEL0H7b1Ji39BMVMLohB9e9+X2VdyuI4
02Jo0TIoxdTqcrVikc8r02y95skl3mTmBiN2XIX55zRC18FzOAC879bnbOErDl3yrX/JlR7bcTud
5xV7ZdI2k32Mk4CiRQ+mO+/GhXfcYb+vTDuUaPcvidLbWp6y2mLZ4KRkPM7BMxlf3lV3tHbZzNdw
bY/Q4bVKFyJJ7n5fYcTvjZ3Sw/4lXHYgsk2+WKcIFw4EVoWAmSWfIr9/gKuwt26zK8MnaojsjgLc
laKlV3XamNpKoyefSD1I8s4Iqaz43Pk9/5VdYLRRz2iCjTyG7FV+cInd/nVo6Xll9vlkVv7RrQBP
lB0t5HZvKLZPAh1lPrIkbDVWKJZKqPSa9qs0XRxNFAtSRGBszd5Rjgslr9smHOYf1f0qBNalEKlS
P6y3UwuBYzArHszDL4r5VSd0AYsVnV8n5RrHMl+/eLFyAXydVyqb3XojMiGCb73mBGNSd87Xx8uB
NnC4sDipUoVV55SchMsatoHrDj06eC2BlmzK67GcmK2qL203glUHngbFt1SAhNxTuNgdVqt6dXsX
mSQJhaFB+AURDIU4fHw1EquOKIHS6WDvpvUqn1LU4ZIkZZ/tGXV9CV+FvH99oxIi1c2ruT7miJvB
i+OS1SJrt4aU8wz35MeLD/wStKkqX2X++y/lkaDovP/PpbbGuT+Ju3Si9QAfX6CuMlAraT/Xf0mT
0GczrezXpzpnxJsWgenXYNp++RDus4Ac5XLHEgfqlzgJcuZpmmrrBuKA+NylmEkmNIjDa8qKc9bT
Lkcdwv1WbVR3L32FspYqT9Wwjeq9Y8OSTqrPF/rC1JfCksIw6cJx5VKzIw0lJpHEd1RG3kId/zAq
BYnSYc+b23ZlHudCoojBmA0GXAcOmT8U585jo8I6lUQJXA/VQ4oVmwlwReImGK3DweBj0+JqKcoA
eC3m7FS2U3GxckRmbW71S32HUK918gnI6C4KKMm+3Mlq4BRQHbKkUmAynfGfDynHYftlNbtu7/LE
SsOE+RxyN4OP0IHzigep0ptSlS2Ik3D1vPqP3uD1XuhlnkfdXRDTiu4QdHCxgpDnwGTmzBHLix8r
bVnk9+usIrlTcPl3p9N5lmaokHD5RSi/J5fOaDZQS1bdGewiUYVaOJ3ogAtai/vMWD7+CWW17l8/
QQLdymVX1ZfH+7tJdvifochq4g5tHJqnBe4uHfvpX8qUkLeSb9Yze/nPy9HvZ274X3ieaHE0o7ir
yqPeW3AePFU5tLqct4R19sIcUZzJenNnBN0wpHBOA/p5YpxdRHhF0tR6GpKyxyFjlrDPUE7UuvU+
aVpU6FxZw8mvO5ewqka9wEg1ntSz8CBEmZVschDvWjAykFVeOT0IWnymgCMXb/hTCdPiv//oOiTk
qlhX28xPXAfEg7yxMev8yCUL5wly6RcdlVuPdBfkpJ3oWfX178W3R9IlFFud9dxozJFOvpIpM/Qe
UiBenliU5cQkPK5Oj3Xm4SVo46lGn9CnOhGz62+sbW+pVKPcP/95/zXJf9ycKnP7sOHXiI064jYu
fkJwoHui+cZMqKixIJwI0HXTQFlTE+/7wVXUBPYW3n89XVRq5pbH501qEYbyi41KmKwDhV9GNwTF
iwpdFSakJsGddquc9osdx521vSR4xz53nUFaZZu27zbd4XTQZ8JbeckKhZPDXHNXX58MATJj2oym
IRlqCgGiBCx2eojFx9CawfpIb+wOyFFes+rQEsYtqzu9etN5b8RgomFuFLP0ejAA4NtvltuJ2FSD
3bQ8BcwpLGdNgrl8f9nniwZid8Jl38Qiax3s3SBkbTQ8qbAnRkOlV1vqtBf0WfIvs/kpveoZVy20
WbSxxAM26uBHu842oNT+/axAs5Leb3xMemRt2HJsA76c30q8rm13+ym0YCKBsnYuTcROzLOzh90O
fm2aZyBtJ7fjGp9EnrOIZXxuM2dQlF3yMEVGw8wFdcnoTZWVynLb/n+/rCG97ay+NVeNhm2Q5Rh7
4/mA3HVMmklUjeG3pGGy1iThEFEnVj2zcifmR7L0sBv19TzdXFKhcd1lRMwv0tehD58nQTDyFN+g
3M//+QYN6VlnplGdzdd8g1bgvb/jO2zdnuO4eIXf37iFCsUu17Gf00luy+26uNiZXUEaPsuE9OiI
fe29nkPMxHpAOuT6rTxUyCyHyh+Z0htOrye9VrtxQuEq0ZkmJjnrMaVEgGvofq/cb1Io/FGIVX1I
6Q2vUvNSN+gOH7UmI5AyJvztuW+izVZplctR6ueE0stNZxAb1DR05tgkoninvgyJpD0i99tGV106
K74hnHFUxby/eCM/ciVvZLm6XE36cziiEbaSejjmmXQvISlBfdBrC7Lwzit7X0RzcQXX7F9fseSN
2CRfVxuhTV5COwOd6CLp7LZdGjpwP1W6q8IECa0al1m2rc65Zfx9xFWwRJx07WIMsiYVzGYTflLR
OtLXY4UuiYP8ae3/96JNTWZPzJapZp1vHFSszxZtUO8xoucJZp+gcQcDIeW77746UhVneiRYQqON
XtmuZku+8HPCfBjbSTvmnLkEh51k9BbnbZGJbFo0NpJij4Z3t+/x0e+EaY9+gYRP61W6P181kLgF
12r3zO4OswUvahSSwyKUhMCILD9cIZfW9wL2XMEep/ryf/E7f65fQi3rsq7MM5OnzNKEEy73CAZK
Z/pJZjRkoxbbk8j8hGgAcNI/vkd0DAX+q/+mOe695NUYfW79x9dS1jb2YzrRCAnU6rVbNp0ZAkjp
uQzI/4u6PQxEvom/6RF6PZZX1mH6S56EZo1bfqhqc/HUheKTrwBhWN/pCQOsElbqWdum3oCZkcZZ
qy4JW2+tRjqf3XjXdJMGCIREgrwMlVz6g94M5+2eYsNYRI9PWdb9ZxYFS0Bq17W1tTvr4p0lXjdj
CW9X5Pph8SA9+8ZMn/DlvxXe3p1MQVbxolQJRo1latbTCsfN3e6KjRk2ZGV7LWIpqsOIUA+YYe+K
N733hGjcgU8vdeoOZ44goh42O68OUb8VHRM9Eu4CGcENHuJb++jRviOwsJ9625fvftOHKPgrrEBB
Q7zWo0DW8Zsb5ogMZmdZ6jHRv2D6qXyuEmVbZZndLx5RQmrNrtS02Y2L9UgmMg4lms6c8MN3SVGQ
mekTQSk+pUqihNbmrZEa1gqJrRZpdkj23uMgjF8whzS48U4VH7GsJFlUHdljPNhGut5fc5BSjIEk
zxoWMQkYTIBGamDHX2Qyl65I8EXDxiu0zMvu97enMlECjh9oUkOC68riMmXoTBMPZ0KwsvKc+EM0
1OGrznxauP7dHcu+475+vayuZ8SdyNjSTSjio/iLhk5swxMflo6HfylRQuLG4abl1YPQo3u3rDMa
zLwBuTbOGA3TQOkdK7RI5kG55tPcWM04YYuZoobTxX1kbZhokOo8UdumRqTQI6PM1BdeSkPCvvO+
sb5Ye06YBWOiIU+wiYfkwgfhEoYlBxy6twYbLbzzRqw6sCnsxiMNkhDwWteN2xIW7BFxp0ZakTEa
+rsHV2xuHDpXdprSI8vmGbSq+eRGn+xraJ/EOm2Vc1maXixehISK5ibPrMpW/BJvUg+T7m0Uj+6h
UCV8yrCw7tBTxEKlFZaiSAmljJqlZVCTCZEsaxY29as6Cn3OiXejDkzEp3x01xJEXa/mfFPVxQn5
0u8z5nVY3OHwfPy3JhmVYbRyVR1DCtMKgQq/qZA30upLe7kXsOjhr6dsMEcuFUi2xIU+QyqCJP7g
sr7nU9kj9Pi0hPy/Ja/Xc1pUtgBkyxNwfApHLJTtURn8cNpNgyTOMhhuEjrelZr0GBUZyf0t+XTe
LerWkTM/e0F3zX4+UY7sha9tWvorHres4plT3rIEU4fpXLvZGooELE4unXcxRjDAixC2+RgDHVEa
rNznTwU6Pn68tuwUapd5Pj3VBPy3ki5gTEA0GJAcxxugw3HoAVdKO6u6XAmvrOrmZJMTFogskoID
ul9CFIlQ/r+J5VXSJHiy52blVmGW9m7Vac7lXsP4gyEfogBaBJSnK8sd/CCCrUkgdNseNjNjx+lO
Lm02ujcXvR9c6gdeGGum6IbgjSq+4mMLYGsSClVuNThiapwRqwqBLfXzjdcdpc0B4LtyQnq0Tfft
Ph3yX6SfVK9UxqSzVb1W5lcR8CVHtxuziHJGhsb2ek5Hc4bfjfg7+qwO+oozlyVLCvcsU2jss91s
aQnHZeeNW/R6x4xNklpuE1STeVT5LUJL/g689r1vtQCCqY2FXRgCipLECtadadgd3XPKyOz5fvbW
3AcRm1n66tBGoVB38o2C6NrxVr1dcuFQ8F4aFE/oT2UsGpfpTSSjVG5paXqveLESElXn60UDhjeD
pEVyHmLNZ8NRiDwG6CPjBQYrZD7+lgoXwtYFShWOONNZ27Grcbsi3zYeT7rvo4HdYzfKYsi/Lx+h
bzYZsnk6JN+iLy961jrKZiLVNUuodKvb1YUp3hBJA/Y/uu9pix2Uvd4Ls3HDZupl4cwfKg6ucN1s
XQKnxXmzt+yN+Lait52gnJB1QdBhdcIXpo/B4IUfVeL+5wLKwseXXpoPKH5nCagWc3q7a7qQ3QqQ
PKI4Sf4cV0KM9uP7K815WWaoKFBCKTubrvbaHIHe2BzXPhrOIQ7eIav+JydCc16KmnXeDK9SdYZs
ORb1A5W9e+yd23d/rqBp+7q2X1rCRZzFF3xVRjUGVxbbkghxQEmGTdUGQSHy/t4KIuv2SbPNxf0b
0/soekXID5yxBhgghvxBZIys4tsqwPH+7QsyN5v1YX9eIbMRjSciFQJmhD2/fXim9Udd11SJk9yl
/Kwts2VVHLHGAw4mojmOdloxHSiMuuJw+mMsvqdkCodbWYva4XiP02cxGEUDxTUabN3BV4+Fcr4f
XV5U6TzVWzEkgLLS+upaWwgnAnQgbO2OnI8wbPqMrw5VyZ3SPt3CO7n/feF8x93xoM2EwuThOKkJ
zzegWywOD5FwBlkPg2dGfTh6fK2lqfmiWAmLUsrkh9QQKbTEuzf86JozGPAm253O0L28wGntRE9D
vqf3qfKaFLkQ+96vXjjzeX5YV6un+yMxP5JZ3GLOVFRuO+8Bw364bMychJBtv6afrzCZkgOKIDPt
91UtKrrClbojduGHmFltvpzeo53umZLiCFaONu26HsiQBp7iyhU2594uXhC2ONWOx40mbI4YQR+t
/VpEq7AeTBrBiFhnRAAvHNVK2LnSF4TpndCxosRlxa+QWRlqs9SeaiYOnEdHesK2pMCJ6Wu9h+zU
6akbs2H28ckVoTpq99vi77fb1X4qAiy6//EaaULynXvcITBxSFZe1QupesL3qkHhrqc1+nKMm9Aw
L3nnckVE13D9kIQmGMyUiaokr3pQMsXC1VqcrWXOGZkLniTvlcy5XIVCMUbWbtc/KDqx/m+4pn2P
kLKvyuwpUhP23ekqHPhiza7GKrs/KY+xptHon6m5zG1+K3ME5QbAMhvU5m3IVSVfYnbS1uvZKiN6
hZh76xDVxc7eexGlRDECr3qlf/GbfuRJrsQhm9YrmyPynusEO6IqzDaOJ5pLwvBKyKz7zW3ssiqi
P/Uj5fRQ2Zgeids6JPxVU6zskVzFdGesaqv9WeT8x0nVjSkjDmgDJRnztWUlCLaPhBsrNEU+k16D
uttnB+G3Kugrf7Y/v0LCa2Nn5fYpP6HQ46CL9zY4aA45Cm6cFXzdDXsxPtXBiPiQf8ZBP0KlD72s
rOe2seXiPTbRJA3n+DbhW/e+Vq1r/4PZX+v+flluybJHle9WrmQ/sqWPTuZrVq1tLsZIC6HxgTyI
LFScMYiNWcSR6kcKeP6Llv0IlCLbc/V6mWk63xmD2N0N71yDS4f2g3DnQxPkd6I8c6AEYk8n8+fK
xO4dIB5ctlwgyGar2/xgctkM7FAZeNcjclEjvMe6NyCsFykM94ndm8MZ54cnR3Hh1XLP9f/OL9cG
aqfMZMMDF35xWwkW6jCyV847q/aaEDf1ry+U9J4EQ73b8/XwTprTOXSaOmvBmRyL3E3owT7MNtYa
BDb/ReJBoQ9yLcHeHSkHpvy8BEa8gIwZ6bIzBZM3Os777P59bLJKuMX14qtviPdYwNPsYOmH0xZt
YLYmGLAR7KVKGa0zhzMy9Wq92dNjeX8xkT+3X/0tT5tXYG5p3FHG6x66o1l3EIqv3unQ0cRGYfbW
+ipH9y9G40eoBG11e7rc7TIBrPgCzMaBrAPHtymidp7EG3t8RqU4CcN0DXqJ6pwzPt/T59OQNgXO
eIMwnrwyocpjeX/Jsv4cT4Kvk7XUa5UTmAnBgQi4xejflXQVFU5Sgm1YyFz2A7CNVCVY9ZQk7KoY
s0PlekXwxaUORVIlHnwxTgOIRPRh9FVdiMqLlaArTU82FSEuNg8p7LF+PmYYA+JRFguri4iPpTX+
aDbRb3b9WM14ibl7z9SDUbxGwVXxRi0ZXpLHn/EvntX/fkbkSd5j7XBYnuom8p6TecRkQnPlvd/a
Af2duMuzAa1okfa+DiIRXCtk/yU6+5Etxbr1jVWxNpe72WUuYiRynZj8GMMr2nnuvtyzqnf/L87r
j1AJeyAMzY61FQdGa5n/Egya/sBxXtBX9xKpqfrKUzU/8iTsOS9tFhHdhJn3xPDiDV6utHmlg2MZ
DjYvGUCL/YN4RWPVprN/b7DawN2qUyflkf7Pz5DRaLo8WbsjxxbDfaKjdbJhh0HMSz0zw0RqbPgZ
PVatv2Q/f0TKiJRO61ftJj4vnfIBpVQRfA6YSyYsST2li1HqT1UNw4bZ3awZcqJm35hTPBR4m4cJ
37Y7GQkSPhSqPmI9wSup5YvX2RF8snfNUvaslt5vQbqky/btmm+0NdIt50hTPIOF6HGv5zMjRr/s
/y+JXhAnabF2nqfTTDiPS+dZbAcEmxA5+ProzV3L/4Dv0BfpIrXXqjqnpM7ZJd8ctbtVw8wEdMZs
STaS0vbdp7nHvmtVWbj8vRZOKikuXDTb03X3z/uhoSMebN4dwawIMPWjqbt+USVQyiG4IFHS2632
H8cckq5ERyQLjtEexhhoAVY4huWuSUGYZEYPh8Yx3584HrUmnIQgIFHBDqIeHGQkZaLt/y/lVxAo
mc/VCoLMfI9AQVcpOGcEUQEWxn19WzhPCgy4k0r94XcXpEnGE0rfpXlKkbb19/7FcupPB89bzKFr
pasgoDUHBhRWfoqynigLX93FM0NxBsb8YzNzmSCtBh1BHNp/VhamS33en58m52pWx2ntuhCBLyF9
EtyiGObtEJoSpDHN8NxoqxSrPAgoSJRt7W6p7ysCI0wa3IKR2EnVpVhxgpoGoijR8kFRlQkLJlgq
b5feRSdX18nbBzhD9n7f2yTfsyeGvxUwLV7sH5+IFQsatWndqN2d9YIzru228Ehatg6HI7B5vj9r
ytckdfABQn8PNR2t/srJ6PL0YEGupIimNrvoywy5JJ7ZQDwRflVAJObSTvttef/ylJIisu1uqVeM
u7RWAkPt+6gyGPDFqdLoQqKbdkVWtu6rrlcg8YPrlWsW85yob7mo67T47+LupIumn1kahJYfeG6p
xzzvvzuqbAjPC828rY4cVZQA4QTd88TmlOEGeY/2IY7rMz5BU813q6ZEa9VpJTM4y7Ma47U1XbBU
Cs1OJoZPW1pY9WiFm0UMZA2V3EplDCymWLbyvxosVzGM1aGakXnlikXud9FLuuuITk1QG+6XY5u0
5Np76s+91qfqSZc2SBdFi8dVeDxLg1B2tue8gltx67SOPuTek3c8DxbOOl+O5a+YCxScaQ5NA5sJ
I4pqLkPxUh6pmGQiG3r9cEuFbhOKsaqa3e1p1A0gB6Uh5KPnb2PIJcfUV9A2lQ//l1cM2b7RaFi6
LvMo5hDvmA2tKmSTPhRE4+SR/DYzqLSIqQIGoT1/HvRHmGSZzzWG4FYbi9sWXLMJ0Vg34A1XnZd2
G37bqK9a2nhPnj+SKJnnU6ZfNHPB8cSIYeDN3H1/N6ScwOBBDce9w2MimNda24B+xKFAELKUimOX
1/RZp/KfO5aQcjerHq96hR+RtGa9ZLKMZu7RYS8Zf2Ie9dfKuTbbqPmNWg40z0tv2PDoTvRa+eAx
tNy/5qPrkFB0auU1VnhqOhySNIdnbGZjar9L4DagzH6NqPKgcnqn1zt6bQY/3WGjFzGBInjVaOpw
vz+VLRZCtx/8IplqcTE7Z9Xa5aYLHk/4aUejwcB4FREkVFuirEWHEKtwVRBb6gX/fBFLsuTGaXnZ
1jMUETJ/j+H6d95a6tiMAfd8FsUO557yoKVxZEGkhKzXJev4tCVKcAgw0YJl658ZmAFZHufF6l9d
K4Fum6otAHtMHQZ+FHpY7qsWfoIUdOT5Itcv4q5FDEl2gnJxz4YUhzFski/RbaH0jst9k//TfJkl
8ciawEWWmxzao00TcO/SZSDmvu+Zrdcm8w97ZRGvHE5/hEpwum9MoVjSEQqcJnZIQzmUndjtDy02
kztlQ+6w8rJPae2kpG1QfWYZ4tJZ7TydI7w1Zmv83jkNGK32Y1GOcV5MLlokhKkM9IcUZJQkseV5
8sInlvBulZ0MaDgNYc/GdCCLpGXKWsHTE7YEf1C0x2qB7j8N5wFJoSHDe5/KkUHVk5bh7qatFvMz
akaokOC9EKOIAMH5yPwrWemQsYomhkxZSC3zXXB/6xYpizoJaum7T4+pYezqAkrG4/eu4EeGnvaF
QNqnDHQnXnmMpqWBZlGg9K13m129fjRBU+qoeMD0QsAqE5phu/nWRLmUPnBZhqQoT/q402mjcTRI
AfJxib6OznU0Oia0qRLChx9wR3QOzadrAmpCQKyeF1RJlz5rzbZvlf1BSBdFp/Emhthm4wUUga6O
M9CYDiFX8rZmK1l0UiVxS5kkikeXDFdlfs42WarrZOHq4Wbtij2y3ZVHpRHb9WXDWYeHCp+YyIaR
aW353MKx9Z0Gmycm+54ff/jSSafCr5HJC26X1Wp5nnIVGC36xcQo4xexnoh9KHS6fHtV+FMGK0WJ
ksHaWNN6eq3fVQ3iCPaXUuhdjLtzfwRxSCbyN0h+2u+cJpPHiuOWgkpRuGS6DH1Z18wU4ZCLDS1n
M8d8nL3KirB7Q57snzUFsMGmo43TSGhKeX0TjXPKQKHUWy/+EMmAVSvV+W21Evc+RgOnIRmsa9yt
tQh2Fx6KwKw3xpTpwc7yY9GiE58cmsqlvNss2WMp/ggpZKjPLlllv+RHYNImXcNP98FIZxs6Pcbs
NmVQOZyzSa296HQqzc7Cb/Y/P8cXd9fO3RaEBGLOs4nb2XlaUZ6u9BhEOSqzxaZKXSQonOVXe53l
4qIqEZx/uzacUFU/ni+d0ahrBtoz5R6fR8O+md4ZFiz/zZy72gge22EefX+qHI8yN6B4ZRJQ6lez
krJvEuhoJdXm+N14E931BFcvPu91DYMwkY2aQkn8Zx99KQkvV+ft3p6JZ9qqoipJQifruokhxPmn
A7DZPIc0kIkeG9V5FVBZk6BSv6bT01ac9xke03GyHuydvCMM0oBOEMGav3OwweQjBUmAskKium0J
Ky/pflfdNrCDYrlQEAhaAvEymH+6z13RCuLBWuc+xsSSLea6WbctW7Nq+FamJklNL3qFSsmZyz4H
8JtDshbQec+Ed4rOve8+N95F9ClQrPkim0D+t9aEJmEoaH+G8Nv6ftURO58G9R5kaQG0U6LMYLQi
KP2nkd4PBX+4iNBa/eslvHYf//rS1F7h18st9JcqdFu3+ZVfz6IM4aduvFEwC+i7vrL5XQRqo1or
4BoB+T10anB6fKfdz1kyJU7B3PVbyqbkMiUq/iQJ8tPamd2CtZM+Smf0HHj3Jo/BhwV70pYm3TnU
tIKbYJZ8Lp2Fy376xzdSWv0pipdAf76+1jfnNONG7oOY2+SLOJ0JOuoSaBDdhqpHU+a2FwVK4H4+
1kwGjfgEgkHFS3JoeEWMvBguPLMDaYgbLbtDdx00h3SoKexrqWUpCpdAPVvsVpvq4ahT/jFIbLOH
7PgkhoVdysTNDkllp522gasnyppe1EpfFLddBthF+RJgm/s8Tc0F8gX5NiTULMN5X0cBC4AZLush
vEddkT/1YEgTfOtTBRqljVzFHyBB9EKvzcxdg9sXnbbiAeDULPsExZVO3PCpdyYDp+HDFtum2NmB
I0uk5EhI6TVfRQ1c6uwVf4uE25Vlfl1vMn6L6RCfk5YSdNyzDThyokGS/+9krQF720WH/t3jofcI
4r/J8HvqqyeKyuC0+GtkMJ+f1nPGawBzwazqsRpMsCuGa/dOXtHWAjGR9rl+V70H1fuXAHW+ni5s
utpEwoBgbhqKyQQWujrLJqEUjz+PO51G+EbWTOHvlbaGFE4sp7wbjcv5UL3cnz7bwLoawaPg0aGV
j4UK+AgQdeBZ9fuKNyAQRTbXRbES4FWMKyxHGm+ACpMXmx5l39gnXmecE4qKvtJQlvZOFAVKELfI
K9t644bA53FAmnvugzV1Gr0hbuJ+FzTdiB6Gk+7SmIKZ+i86KMSRHh1Zwrytfjpl+Ar8gnNA6jlg
ZFkU2TOHsc66WGVjKOvspVFr8dQS1J03B215hqyKvsUAK02qvee8EjwiDNprZTamzAkripOQ7ZzO
0kMdFiFg3U7WjuVkeESU9+mV/Pg6BlWmoU/eMsZPjlRAUtq1WJQtgVpl3djdLPNA4tWb3OCjuM2c
9y3JLzIiZGREpLD81MnI1IOn6ftwseRrqyzLPevw6BNLYLYxzOnifOK6iVjGRG0BU03/w9l3LTeO
BMt+ESLggX7thqEDSIqkJOoFIWkoeNfw+PqTUNy4R8tRDCPOjtHuaJYAGm2yMrOqHPTQhYPDe932
VxhnX4GUkC2doVwzcEbiFEuNFKjyIGTXiUhRxtm2DXdGYnPLgNBPR2WAnWeiZsOgR4QWWJzj859/
r8Zf0xB+jt3dtldF0ZSXw7LtIc8P1l7nXLvYfKAGlah+irqyaLXKYExLHY50MDSrPDZwbv+fmNqf
t3G3C7ZIk2prBbeB4fNQqn3ZilAKGSEeyMMAieX/fuxfq6r9uN69qqw2ERHNGdO1tEU3WuPtVDuN
qkd0HoFdYknRTdm3wg+HxhVNe+3dwbALVDMHQkFC0Qrv4o/173t6NI3vMwTUslU5issBHHDL2w8e
XBuKSAGt4ZsDpkesfTpFIz2lDqrlPzQcPFjA39Dph0RmZqocDMUCTZZsH+2l2sNhvn4ycPjKFsST
7DihZicKgT0ifR7tVN+8xI8rN8pQzuGM5YteVzaKOcA8gror3Xqz+iKPOgndNzBeeh4s9fRUXUWK
pYFGoNiqf1wsHYUKLc8M7ifVMVEiVmYbrR9oJY10Ku0+EKiilszoLrMCg7OmWFL6aLLfjfRyC8SE
+Qm1ewwkwt2bnLXeKGcxlrmfVxEV2m0+H+boOGqHf88n47uC+I89CRcyRTypqIlE1wjKB/73WRO1
N2NZ0rnPnf4V8Q2QhfaaPxsnrjD8nCVLkaw0XY2vE6e6RqVPr2/soqTK2oBZSXd7R0GZnYgJ+9Cv
7chtnQAMqL4ZHVmjaUarV/6peqpX2tFat7ttslFX0WZAx7htspLhK8VlZZqhToQrZxY5JdwK4ZV2
IpdcG4kJZ+kkbpTPjFuZworXBoxidNMSOgoUvRslFJBl/FU5ta9kr+zl47Apn+vnxs/t2kvREbz2
DadyWmCIAkXVeM5KnQ4ZVRSmHzWQ/ktzzYZNKKvc7kJYtxua5SyL7LFjHRq5C3vzq/FDtCG5aSuV
dcfGTZx+lTizpTkEWVg1S73opG35Pt52/DlP1+FozSXEer6T3cnlDtkbzrxNS1bfmtRKx6XCkN/O
Tq/ZqY7uWJMrOMVO3EQH1El6H+zK6mxoglbm9KfuUuw7t0qZ9iLrNJ1phfZjNRtfOdLJa5qgLYyv
XMut7tcr1Zf9+mN6iT+0U7YO3uqMaoRKMCw72Vna8T2Yqbc0dYfLeA6+ZFQf2fSOsTfRWF3fGFaF
d2ge+m0GDVSleFD07ZZ2w9PwrsW0CGjcLD8TlZXvwr6JmfqVoCsGyk/URxOtoLa1V7tZQevj4OJW
k55hlKVP8pn8wfrYDl77R7KQc7mZkHfZuNVef05Dp1XZ3FOjWdW+YjUs2bcv8iEMWaPSJqUpatPa
5SW4kpxmKeMFyqYVp8iaN8Wz4LUbjhrNT3wbu8STjmSmqcc/5o/xpbtNlwFNi6Jzk9F+h9fmDh7W
UXQq8bZVeogs3GnjVeh3jMQcVqP9heSW5/CQorlRx2adTh0LY9qiXUNIp4u0Fa/8meDDMGrrdtty
GscIvq0ejfYkWhxC3VFKOp+bp/xNvHRP2dlAxyRtGym0uGYJbTCzQHVIvoKPS1wpdshHd8nfkJxi
zFQwWIJLlgsdpNjZ8XrRrGZVeOq2ulVHxZ52+UF55k/NufXF3QQLZM70mIq76kneTWfZud4EFrPb
yC4SUMHVhK60/OIABle3s0xEixrsVzJSEBKaO5M1stGtWAEo8R4yBQFcBLyBds6V9wdfXaQnfV1O
Aag4kU5WfebvwSvhtNsF+25Xr3njROJKm2wJNWOxAFChULQmILcM3Txs3alYeuDIOngKtoXBwoSS
L8GdNadtPl4S7bXS6HAg781V8brP+lXwlE3yrNmzK3jZVvBULMrPNqTZC8bePBM/vYRHA7FvRUc3
3muJJfY0+IzPzSteFzwZX1nEQM0oEpMqe5TsdhOuk2e9o7HCutoy0NtEtyWR4TPVP0FsdQLtNDY+
1QPlpdUGjEu2gdv3+EvykuIbdrmTcLcZJW+9nR+0L8GrIKgo7x2a/zSWZrLqXTlm2/AcH5oD/rDs
l1eXNLQarXR2opmqqL7qpE57G/YhaN3Y4li7DRXcAQOlr/SPWGbdAR2t8CqN3CpV1tqTk9iJN61y
J93XTrJCJ8dtcyKbvrCM53o/X+R8aYCFORjK1NyXSK9I0YprpN0Lot7+khKnUGlo0ulDg6AcWPFJ
3ZaWdEnempaalR2mTPxo3d7TbsM6Pwgb7haVMw+2jgj6ku5NhNYl67a5xMKT+CJu2wt31RfzRfJG
r78AFMuodZDvq6P5osMLMDmdJX42yACyv0YnOYe+uEnW4lFbG+sFlGZvm+s12Qwsdga0Sgvf9WP6
rLq13WHbmvBB2bE48rf+0rohii8e9FOwKtez3Xriirvcnb3udHxVLNUWbdDmn+EXtr0CzozjBKdI
Q8kq3yrrcktwvdBKHXGbnsiaPMBcd8H39wmJBkFgNGVT0437LOcsmhTTMGruh4pK5+w4DG6rvKnB
h0Qi+u/j+Ltgxv1prJkKWscSQA/TvAvI0kaIu6qPuN8lGy0zKdEiOlclbdo9ylZi+2ktYuKUDk+R
Oj2i+e6C7uVBJVFEFQ/UOAXyuO+gO6OYB0c+d+0HesBU+cplqqRvY2TSeTxI3XbiAuUc+CByCqOj
Y39TM9bhLoV43gziS5x7dbw3SysW/4xkfDQ2v96epC+mSxm92b8b2v9AZWLRB/VUpLU/8sjpyLg2
o8Ae48Ire/UzjF/DEi3JWoP2ItkPapzRzjTe//1+7u1pYK3VBRjKhqqJKpG+qzv+uIdIg1kb7Njg
t6OfRU+pydrG7uSNMNp1xvoK6/NpVNZK9pr29lisC+6O2rv+Hh7ljGmGpRc4s1c5urlHIZtEKgmr
0iwejNRfExY3qUswcSENE+N1X/Ta6Mdm1AVp8DPVsFLza5k5arkWusFKy82/R+S+nuX3iOiyAgWD
iIqkmYs19+eICEXaxWM3+EE/srkDJjETOmjHvFNvRKm2KPxDtaCiQnTUhmxdCpJLhvWkBLTTH7BG
38HPf1bP8uDou6xKmgQD4X3qWymr2YTlMfg6rHORVffWUNOxoIBZhmKrBitnT5GehbamRFlXpaXr
lzpcqbFVx25dHSdUYlUOM3f40wiQ0vqxilGzBsXqFYckVhc+eFPKsp7v79hEcjCqQIiyppK7kFYV
80HRo7b382Ir7GPJa9eT7qhMWRWiFTlV7aYCGlvWoZsNlvCud3a/qvt93u9bOk9UXzX6PgTCq5ka
042Gk+5jImfTDhRPz/1/v+o7Uv77TZuaKBq6ZCDPV79706QSdKR+ctzr7AWao8tvSW2LtZfVh34+
//taaKj5y8igvg0xNDRmU0TtjivivcJ5IjRYabvsk8h2S5yhZFq5yqNV3zsSMHu06cyd3l/DaFNG
K2Ti9F/a/KRVtig58bDW1wYTE6oPNC+daM9XOqp3NqtEc2bJFTOn46uCUy6vMDtTlRKRCi/xSo7Z
iE6+Ji1TqqzwNe6sCWhXpXFNxdMcsCxYMEMSsCJ3Telkxn79yZ+TVeuqyVlV97LEFP4OfFaqtl5S
TaU8gqHK7deKwNqexighMK1miaac9oqfl5vE01ArVBtoWdkF8iaBw4Zt8CbxBcWTwyydJrTaTqw+
2YoZqueHKwFgf4zx2dZkHlWJyckeyc3jsbqllVXO8YN5+n3G3c9TgmR5XVn0vL+q5MaCnJO0jQcf
AVd06NeqbbwgVPggPmITblI9saqaaW7hk5ENa5OjMBAQ4lrurfH6UJDSf5kcqiIZim7qkimRe4mu
LgRlFuuo88kp9BVHsionPQ6eto03M41Eqz4WwLlP7c7cdEfDMV6jQ7ZWWXHunlOfA7lTGPZtvlV8
cT27hlfuynN+AD5retrshld5n7wX72K8oHG/PicAsqnMviovF1gGmjKnKqqAV5TstEcT/079WVYZ
cAZZ1pgoatJ9e+04r9K0C7LGH5JNKdhSxwwEWJh+quzVmAWxoxUbnpy6uKBcXMuRpUwXLTj1zzrf
SvnuwTpcWOe7Fw/2QZcU2TCJqt3fTi4MAfq2qNwXtMypgt4W+LGoaKHt4tEbxctkDKwNfDMtvCK1
xcj59/W/9YX766sauBAcLqYm3R8v01TGPJJL7svBLikrygUnGU5ShwiuS+xGfhPzp9m4on8rDWI/
qj+TchvKVgGhdNZE4PuG1gC04+3f93Wf9vz9mlAej2gaoBoRv9uG/zj2sliviJxm3K8m7drU5Ji+
i128EpqQgWaxleA6TIdeE620kp0xGg/dXNii/pmrylbRzpo8PFii0i9Hib7o7TgANe1v0X0q4fKY
K7X2J7caHS1Y8M+p72ua4UCudNSTis6ZdDbCwiFFanVtRevG+vewyL8sTJ2osqoBoxHtr2FpjHFs
sqKp/QxkTVWAQpK/6uSlnvdRkm2yWrZz/bUZ4E5iPH6aOLE77WOMu3OcvOVG8FIm2C0N1iP2Hh5C
lV9wkY6JJKsA2JIh3ZcVK+a+IpMW1j76I9I2ssvOGVDFcniRa7fREVWHX4FZsEK8iOJB5WgrSKww
fipx/MfxA7D9y2EKkL1QbyLqdUjq3cHfoKG1oFZl66MZHdiBN6UZqZEehfw2d+i+Kzyar3cZUst8
NUz0JDHwj4ofdzTflARDWEhl7cvc3JbyFfuj0vSWWlyaUKW9ELKh9CKpfjQryV9E5nJhXZEJIKlh
6PdVQbJAV3NjFiq/q1gD+nB0mokptSWhwXDLItWuJCvqWDxYPaH1RNvwPZl9WT6ryZqjWu64BR9n
fAqqHcaM93QCo/j9uzlRMaNGSXGk4vd4RtvYhWEC8bcZ3MLp3NQeVHykq3yQj+aWpzRGUntB85t5
RTXG8BZeopaq69STcjqHVL42wMmH5MXcZYj4yTF7J0f9hLNhl+8q28B5EV9CO1gLduB0Ts9CMDro
17rJcBteuobrsLMMuDFqi9uaKzrzZkafmXETr7VNvmvtflNti1VtdU66Botg1xZhrgneASUTd5Vh
mfvIR7fbEj87hn/pOpbl1jxYoE6K98RHvd7CRdS9Np3KL54K23SmXXjFMYX5PMXUmGgSMxSaEJ3g
s9mBVXnqdpU/gLFRMloedIdvavho5G2rs2SkaUERghQeZrmTuIWXud22coctOSSe+dS8kHP+Ub+I
GJmQDgkTFCsOHiwDxAl/HzAGNlDsGbpKDIQR+P6PjVTgGREL0tW+filt2es22Cp2C20qVkxYNRvx
SFbmJVq3TmknOygxx2bTOq0jOIBP0p7jj5sNWYlvyW7eV581mlm50ilaT67oj3uCrEszpdKarMIX
YStsyUr2EMyexn17Bb/r9Ndm08Cw9yKAxsbC25EVJsyp2Yx7CdMTrPQxfA5Sar7xV/HIXwMPnec3
6lE4mW67W6CHaiOTxB23pWcecg8Ty1yb637LX4wnEcZf33gKveCcuuI1duWD5qvrGDXLFD/YLcxl
9hKcg7NZOPI1ZofQU9fqerpqSAXR16EbrOS14oMRdTV/OPCtuk5eRMyvakVYheoi/cbc1egYbO4Q
blcr9CzGVGSNU61UK3R7Vqw0CFLVqrEap90s0lSw+n/fxac0mL3BKtyRN+BaRBnL/5nuZhf/hx29
FKugBbUHnlNEBQEJtWjjXb9ZfqW7YKW48U7ca2/jMYZE3TmN1cITAjPGYhAhNuovv79fM6paoAHp
JzzJoPRt+AuXfDlzNx3cT3ROlVGneSlOEqMgd7HF8l5pfoxlNaME1ezrO7mj+TqtqNnT3KRqwsSG
ySI1V+TKNTSWjTzTXmqomEzYwYh8FhyyW1jwhVHPmGFBnNkC8LuRm37oyKtWaL2qLGldgezmjrGL
XAFerZzqNnek9TLt+uvy90pbORs77mj4u5hN638fkr9hBxPATjUIhBcEN3d7MR+TMA5TbIlpAk61
sMvBk4WCdUbt9OmxKS6KYZHUDobe4hng9EoajgqaC8gXI3qgcf4WZpkKNC4E7iKorW+k/WP5GZUQ
KXkAUqXIHIO4CHMDzAqESZOVjRbOAzN/dCT8ghFwAKs4ElAXi8jiXWQHKs3opwmXFARLKPahsV0O
I85kY21wZ2psAk53fLDRfIcEd0ASV8UJpKFMq6EZd9p7JOuCuNSn8ovOlcVVk7n1ZzHbWelKuTXe
+uT/9pj/e8E7EXEipRQkcQE2DT6y1E0SpyxZBdkIx1/MOihIiZsrqwdz6xe8bgIvw2ErEknDm/3v
dlok0Vin/Vz5oZGumja3+9YNhksu3BRfr3Kn7xB6GjCQCRbIPkpi99838Ev4Ao5AM6FfgqFTyXJ/
P+YTrySNo6Rc5RNUhh3cdFyR3iK5Vc1Uji25sv99ue9mefevFTgcvc3AzKLHyYKKf1xPjJWyjoIK
8CKNoNjMbpdB40gmO49lSDwowSEoX0n2NucsVo+8RXu7epM1rpBAYilZUnjwGdJKOMuIukcxtSrB
KuWQFVJqZelREsih5hepOIJ/kGawSdpI5fESQHyL49uUA+7ripUlm3pUt7mZ2aGdTeNOr0M2C8qq
BARWO34bI+ADIaBRvmn0aF0pqR1VldMgmIybzoqb1OXCLgFXniQrvajQDFnSqBLEm9IQ/1Tiax7j
uJ+gEmQw3ielXwvnVMpdMdVoTBB3gJvnZuj9e3R1GaN3P7oLdtMkrBhZEu9GVxbSsssRg/mcZ5Bk
gBcUgJhAb6xkqlldPJO2dto0EqlaJ+tYwnkqXFPtWoebarjMcWbnreqEgNr1xlT/tMkxbokdlCPL
iNW2FwGc3DKiyhDRNjN9SDnpqeUuytFauV46RKieuaBavEY4NynP8xBaqtlbRbHt53CTSNM2SrRt
U73FXebG5roOFKriixZgSzGhkagt5Qjdo0y3hLAEjZNazaLdVxcd9DZCAqcLSpvHzYOJqdy7RxbE
bRqANOAjdSTE3EcbfVOaciRFpT9CRc9YbrIgs0w8R2gFx33jT19RT8uMzn+UT/ko/WlE2n2Yx3GX
Iiu0XuE91y/FqxixCu2Tv7ANdxvJgSttLSCofG50Ck4Aw9SW6+k9Smyhs6diVUDamuzwJTkIH7NI
QX9GGZtlFhI709Z9uTaELQ+sAK3+wGIlbBgw/q4h47CxdbR8qigEB5642BrE3kkDFqDaqNtGu0B2
G4gygOKRLZusV5gCEiWm8rP6Dj7S03bS2tgSg2YCy0cWahZWgLEqbwQXEaiMQxiYYLaWb6P7VUKl
t/6rNVk0WuOX4vJtcE3dyB9kMBxsfDae41dICUiCLXeLDruRnqBer/iuOitWDZSUSWi+M+cUNDup
XVmgOppXclq2FmhdWWNdwaKJag2LIWgtfAVVEcYZrArsKbTHye46V0g3csckk6nwFrxrga29yXuZ
0BDa9Z8J4ssmeoZmGIeLfAte0GipAL3QpM0RkUR9M1urNG01sUzDDjQm/iEQPgcmDqyRnVqloMay
E8wi2PeTlKlr/TR0DGgdiCb/DD/5pXzBf7+oL7PXnMaLuWrWgxOz3G0ssimdDNYKvu532U4BgE0u
CTIHWlqCTr+Ue/1jvvVwe29iNA2JaIz8xXN/VDaIrnfmCkPg66vBqWgMfJx/5V8QKi4V9LuX5kU4
ZNjxUqtOWfRWmtQA9xmyXKEGgoRdB7yH+GotnueUjm/ZUbgWI8R41o50TGl7K/DHt+qtV2mUQi+u
ncLr2LSJdvJT+jUdxSdQY/lH+kL+1C/hR38lf7qcKn/AXlVMRcdfhSaXDMiqhmKJXUtFXQODxi+a
RINb2dLkpr7kz9zBhI+hsn8If5qTvoLfYzAdqCoFBRiXn2TkcD+STX6DCKiaheBYJiLaX9/7vYwc
XbazKuv8sXV5txGgUp6jhFCBgJW1E+2lL97/vcFK976mZZcgsPqA8lM0DYDoDgtqSpCSiHetPza2
7gkAYU1NDQmBHA2/QHM5gZhBn8bgLFYJ8z02mSHd8mQ/jLuOsE5xumrbn4LmrUkAnDzeYOPcGpIz
lix+12SWaDamrggEiXWXkTPi4aRb12FIK4JKEro3CJ8y2cjDMZVflRgiB0dERbAtqE+j8TEJdtaU
1pD84Z0PZcmesUEk8szMKV0kiALLQ9joCpZMnR6CA6lsWd41gdd3JZPArweB5IWbIExtxcy3rZi7
SjqxFGLLpFnGKK6HdrBiLm0S5JJN+bSTCDkOcr9DwwgWj6ozcdhBdAnboO42cU+FBI2g0tRukGyF
7u+ha0RQnGe0s1OArP4ImeSJQuBr/XRLJ8JCqWS5+DEZ1VoTAjRHERjHXDfHL5w/CUgBMnfrIL3M
VfXEJ8MmKsrewhnwXF2Mq/YA+iu/0D4o4SAbIs5TSYTD679wRU6MvEizoPFV+Rg2lzF/08QvLb5w
BXtX5fY5w9xrtVtlwvOZ6c1ajo8CbGcgf/NCc2ShdtDNx4pN5TaoNnRkCqHTwgZQTKkdw9EiJNYk
w5UjXEnCHSRdY+wMxsloV03FIjleZ+VlzIoHxN/3aXaHFAi6uhEZVW4N9a9St5lpyhwsGSSz6tbD
v9X3Ny24RkJNy3XMV4K2lV+qGGrNG2hitLuiZX4chQfD+5sYiTGVVdSu+Ib6d8Mr5DAzJyHY6rbZ
dJGXlMTGYKrQAjVVsvXwGR1sXBQYYdLslvpaE0MWwkDwAISbvxCNBJyXiB9Y3Oa9diWDvpR6E566
kRsWT0DIxLmbTBooao8LZxTpsWQxXleq18Ho1ML+U5U4FKFX9tptDiHTyppjtuhRqXhmdUnnkS6r
QZAuk9hZo5zSrk0tuQOAxJEjACCaXliNLJVuwEARDDTvFdY/JxrTOGivQbDjgfsZlm8nVvC+wVky
OPPUUCMgJxUsGQBuFilbaeytJGJD2rgGjixDbxhpZab1MrRPmP6w9Sb6NopvTaVZaaZvRTBJmmmc
wmm0URjHy3LxOHC7qgsnU7Df9KUV5PDqFSOTALB5rYJ4hgMOdMWQSS5gWKNcpqJ28s+iwVpI13Km
wiekPorGfkGyxDQNEZ1iIWAi+vzvwmticwI5nTR+Nx15/poiqO64k2usQJbodCYF4wZcLsODcGiJ
Ze+XBcEer0oEHkvpmwr4EZ7EmVYNjSJxXxfddnCDysPQ/vsM+W2yEXDahgHLiPlXxIX2laUeJvP3
JYr0EmdupLzpcEXUD6T+v/cuiL+QpRCzS4jfv/PmfjwLBKegy9ueL3tXMSEUAo6sPD105fAS1w/w
899x5H8vdve+Mn3uOApUcN9IM0tftmkcX7WxlsZLrRVMDa5Z9yDa+XsgcUnFlHXErzqUzuX7P56P
kNZoxITDCVsjuEPA0HFYTGC2KgcqmLd/v7Vf9ghcTYVQY+AL3MbLhP1xNQFV3oUxxANqpbyOFL5T
IJB00bQ2RGU/1LdcKJ0RR5+RFu5yWGTTOm2LUytcA3gNiU6VWNyrsGuJoS2Xb0nXW1kpekOSnhOR
49yNC1eYsbJrLDeoY8DHsewRPVjBlwmGBJXbUsso3DDNbDG7wIbAynCymwoHSJhZhYAWsJCuoQoU
2K4iY15DradaDsqwGa0EGF/MvuJRcYrgrVQ9EtwSF7MOy1lv3DR8C1FCpOEuad5EAEkpkB1uHuoo
cwkilSQSd3P9qShXWdOsPvIKfhPhHVnOC1EYV2ELsSDvrGYonQ4afgYYImGbEqdshXwwNwM0k/oH
Z9iv7181EegiaAMVvazlH2+kl4a5jM0E+ySCrqEZmVFuanmHwTGm67/f/t8OcwlvH3KdJoMGlDTj
bnoHiaRHWb34vPKvFuYhzj0DkQLUp5jc9PgiVAyjYtao7glzwv9BCVsuDySCY1lE+/Vl9f14VPQC
Jnkax997hjKDhMztTg8Z4UfUJ3LG4FJ3b4Gj12+8xrszKxZPfDcMA9B7iCPl0e6s/71N/ud+7oso
RH1Yj8Eccr+oPBK5SQQjuOSPxXUe/TZ618StZqzyYGv2ISXJdpJUpGZ2yVmcPyUJfsBRtRaUVAro
c4/ZFsY3o4wYrzm4EqA/Yie1ziZYsAGuB9kRe69WZQqjmS0vYjYCn1F+KvOrkNuN/tSKK0FWLQUf
EU6rQkESavGkNh78W6M7TgYDE2Hyc5IqzgAyCQGhmmwCTNMZR3wa6jTUwGIrT1EEDJd4kbox0s8H
E+i3yYrEauQGoNQ+5s+yWf94g4ZUZGk9SLUPXgHUkCHToGRKYGkBIw1cerSW6eLYDej8BofoIMKi
wUCa//s2tGWe/vd804By/vc27ifSmJlyGc6QVFUnqJgMD3buYoRiGM9GS+kYhz8hsqeZwrsQw8eK
ACcAr4XYjqWElbUTIMivVgakrMRWJYeDJYCx4QpLeYBIhoUwsmZMDu1dgKAsXYntqhIZn+3JXOkK
M5v1KK5yc6Xpji5aPRz/xKmNjQ4vugkvsPPv5/2FLv/P86p3Hqggkw0QTmLtIwqSZIwy6d5n41YR
WNRvapdudZJiuz5AUX5w5b8BDK68uDLlxYfzl7I+hWWsaTFcqDXCfiOaYPmxYR10Q2OkppBaBKQa
54OVxZif4vsYPspI+XXPwrkv6mBaDXgL7961nsFMUSRYpMsd6FJqEwiE6c3Q3szuqFU3WR5pEeo4
sW4l0a0mOT4Ygr+lQgzB/78B9b7lpjn2xgTfJIy45XMm9ICkOOZSW+tuXQDiVhxZVbF8eHBSL491
P8UhnGuQJmF8kr8j+B8rTYyz2ihaA3IFP6aKFxtIxIZ7Y2g9VLOiySOlXv4mVe8uCLuNvhjfvn0U
d0t7QHxM2hEeiqg8y2lEc/JC4jc5PYnSUUsdHNARAip9Fbe7Fu477pX5pgudtLRDhO3guUV7VOwm
2xpItBHgRTvF0lYT7XlipkKnYV1Obkp2Y+8Izw23oLnUocUDeAYP4Jw72YoEu0pWaX8qRATK3TkM
b5rq5qAKOc0qO9YOs+q22XFW3kl6nrU9fID1W0xsAxJktFZau9LtXtzV4qYpAB32ICrUwRKhLkqg
21eKynrRF3JWcBt/YYQkB8kbKglACaieyBfaq5wwc9vlDMgl6yxddWfT6xJ80+KCBRKXyFTT7F63
I8lXayb+D2nnteQomm3hJyIChDC6xQh5k1I63RDphHcC4Z7+fNRcnCxVRipiZqY6pqa7K4HfbLvW
2vBEaKRNzIRu0mVd9RuAP4FiiJQXL1aDN6WIWhJb2Ephid08C/dj2QESn72Olo37rJ6zRz80Kx1W
jpMrtEiMS2d6mu0XDumUkMxieVsD+YNEgsO47JPRq1c/Bumm0PZg/qr8TavXWutc8pXmL5KP67N0
KPuZrloV5Kar0buWLi2L8UFuzqmbguGL7epdzix98pVpT5PLqg/nvri+Tqjv0wsNU/DVb/0oWEZA
eKrLRxK81f7eHe0Sf5dRuVH1j4x+RCI9uy6D+SaNoY1OrowCBeHX5ORq6+p6ysAN1gAgO8zqJYjN
bliGqwrbKqHn8XCN9uNq52f3rOQPF5UMnPo6E6tQ79ZvYttI7EZtWuic4Hja+1Yo2xw2DWhBsW6r
aQk2QrvzyB+AtGDlvj3yJqAKW7kLx+IER9TPoxTQVynNGmqZfvagNPs2XArlIsuWV2WqBUS11WM9
WYDC9IJ1N+y1vvf9ree75giWmx/OO7i2XfTeZas4yI262o3V+QTwcHUxr1lohtcPmYw1uoOw/aEC
+fdX3NQvEiV2M9fH1lDcHMo2gSGMAKJaSmlQsqeN1vfG70b1T8Xp1tqQmmq07EgiqeH8HUh43Sht
o3hUbCgq2B14LSOdd+IsPSovQKS00q58S6LIdjUFYd29lW/pPBBnkJ3S0vLJ8ovZJDl2xbKl1BiZ
XWNQXChr80Lz+LqCoTSxG+aJKzvfUVnndbWX6FyAbRlheAx/0y4mawGKU+UI8+RwMbVz/hQ+gLo9
qgfl1H0qtqaBQpCcbgo/SkQp8WLkzNPxl80h3ReH64HiCFVIlzFSYOvt1LnOfl+hn3w+GCYJvwc0
kzN0g1DRK5UmvkioBUxLDHozTsHYrOu2NUcV2BFHJqfB+Qb45DtP/iHI48n4WgprY0oXN9HGyJdH
SXPpCPL6tRCdCNiNceuuyiB+RnDOHAXnhGplN/oqsnQX0n0TNMV0Sc3jMlwMFgHs/e+v9EcN85/j
gqKeRhwwFBxukqRUrtKij3ilOsqpD33lAB6DoLZ8AFy+S4ZOEFBdGkrDCZUp2S+N2o9e2hEZI22G
yaPEP+9kqFnVxCzpPGQJsOjx19itprL2OWm+Ajc1dWijAyBOIamtyUDy0dhw1cjpg2Q+KfqZkp7T
LJ2WBe2bUf+lkIwK8WhNI7FB09TQPHemZO3e9UVH1rNN0iS+0WzHo496JDpeD8LFu1MbGQ8383Zd
KPAM+Gjw6kTlf18j38/kLBu7+cbXW6ugtZ9zJyYRSOGOnD4t4Kk2G6ksz4XXr3WZclh2ChTPDEUc
r5dtsobCnpY4Ap238iPS5onr7ho5tP2mX6e5aqXdZRrSZaq83tZDCnoSqnbJYxPv3UK3u/ZLzzqk
f64Dy6y9jg2ZGGWS0F4MiYRJ+fsxJE0yoSLo71yQHwIkiRswWI8J3/6HYfwtQFJd2ZWrYgzQrFsr
/lvQjYfSkOSbsgQ9VbCC8ePvh/AHFo7CSoMzxcNQWrvN1BUhnXTCCDAj3YuLASQd3GBYG/pZe4Gr
Gr6mW/lhLBgT1xRCE3Bf8QFLkV8KAx229JzIhgrB5AIzTrV5//3lfqiE//1yNx2d7lpORHrKEFq1
R0VVF/JLo1PR7R/xgS29pf51RIQjrjPls6AzKXitLV4WanQvWv7JeDB1DoQp3Ybxf/rT37bFnVR6
JQXAbJKLNCs8f08+O6vD2Ir8dZ27SyWw23yhYSiqfo2suZmGjROWway49PtKb2grKnesx4/+7fs7
3fi3BtSTfpEGtFFFAlNo5iRETAE6TizsaGLQuQfVbbhyci97GrzY7fXUZC6mOFCUoPf/fT1lpUTf
BVzFRr4s/PFXVEjTJppH4qKqF2LokNIZFXmmTtCXA86ZzNUaNvTFCb2zfJ3fb1QMz/vtfUZ/v09A
mTUGG5BvrDQI5uP6dIkLswaEJDSPaQ4oonjM69c7Ba7h5P3zUCpOEqdCEke3BJ7rpE60oBDzjRoZ
nbcHjQFJ99LcKaOCNPrhObQzhyRRkyX81t8fJ6dlVrQKmJxIyc0sKJey7qj9PCiAtYpKQ0Tsm2mz
T2t5G16llTafZI+UCscA1Mcx0svC6uKLtiS4uywYPQweJvF1e0TXunZrS496swH7MBjRvARlzl+q
LBihJC7IBNxAWbj9vknzXTITJ8qA7fHJIuiQSg111OBLThQC+n0FJqBPCyPNKIDW/UYWxJVS4XO8
ZVaewKQE0Wpoz2SxuykLLFk7sZG+NIvS2/cTOM3Y21p8yLy5ENG4tfp0ST1T6x/LsrEVF/xPmU/V
OrTC1Imq15A4JstzoyxtL02dLKsOtSTOL0Bepmlu9SgdPJAOwC8aE19QOBKNAT7Kb3qLhh5/U/0E
Z8OvOjFK/kkJiTruPqpAXJe+rfc7YEBxTl+0k947SSDYwnO2Xru/jNKZVHCtqJAl7twTFSvMv0JB
s1V8slsswnhCyxlcgQhqVM7MiZYjAFBHyxR0RV+dhk7O4FJCH2y1Rn7X2nWGmyqQDUdrhObpJIKL
5sNZDhdycfKjK7GgsOwqM25AMdSxRa04HGPsIpV+0P7SxRa8zREuXhVbu+xbW4YHLWWQdzx52npn
GkMem0Y+L5YCsJQSkK+bJbvaI4os++xOpPXTzaCrgWCw9ofGONjSb7aySC5yjh53jht+jKJzSNOs
yPbCvSjhVmGfbr8i0asZAklQiFjCv5+TR6NezhVuIOsxBFANTfJxQ4mVvptPtpmRn/QUMC+ZNLtS
/64p4Oc+4B/Cuozo+hJPFXoh0b0aBwM6/72zvBzND+JbWePt/n6zxEtKBsk0GMgydRLYM15OoO1e
9362hfwQC6iCArLpHxPakkLc2XkLMin35xclNijul0rscPsSiOeAdJRPGtYyoZ5SohbSzgYPGHc5
ECL6oCgaeE9hs+sn+0AfG6kQOWmG3oO0HhPClkI7L0YdR9lbY8her/K+6Uhgi+0IYm1SZkMfDceV
feHAZLQw+mKdtacr0L39pK3NovqK5MUkfx0+otYcj9r25Is51aaYe+bog9Pagn1PWFJ6FTQqJrLo
cCYbwGq1GFvYfjwRFJ0xAVbTndOoczqUHd0lrkOrNWvk00tvQOPhVmWf9IZIw1V3BONc713dPccF
hYRxOteCgasPxxd+Hm0Zq4l33QCmV0JHSTqzYyiqerUytjd/DDUuRrwopD05rCFSTR06LMPFw6cZ
oo4sFs1bAZpdyhEZLmOdSgu/ZZEbw60FBgWo2aKDVOxqLrIMYwNwbZKgeaw+XsC71dU6gwULWoIt
1PzY1vnRZcdvG3AZncG5V8OFUILeFvY0I1I69ES5lurFU3/ECAI4RCqGt8JSJ2e/XCN7bFxy1VSr
bNe2SHZ4U61WjcAOgBjUvkYTqXq4BosQq5DqiaOEtNqzbCMl11UEWsTXTrVYW0pdv4PHmUoXcc2d
MQhwVVjUo9HV6uEOBrRNw47wNlOt7gnak9lfaUKV6y4Ekh4VU6+jUdSS0NNgLgEJpf264CMSzzsO
iUIcUTKiWuRK1JBScd72VquehGLRFY/1xfG6xr6Mk6UeqFZzOamgUOq6trwk22WgJ66JMh2wipMO
Q9q5s3QcG03zqnMD24gOuzCfoBjSbEciGqqqOREEIwFrmJSdVQFk0zBVfrq/Us/W4vF2ogYzOo/U
uZGWGEyz0jmKBrlDKFclHtHvIzstfeeSHtp4VnfuqvWKlQbwSPUWI6G2o5GRKA+Xxl3B4LcIrOvL
qQAU5nq56aq1lWTtzM3k/TjzzKun7UfBaO5SVvOvX66nc24Xtc6pBncFjiuKT2I7Ogz34nIJZjgE
fqBYjKd5s266r9FsyC9kXikOr+9JDPsjRvtCdw+jHJQNkWHStvPhZAX8QCn9Gt4+zuRjKONSZOB9
BUkxl7s0eXx2dboLQlXkibHyOoglJWDb1etQL17k2ACJSsfV9/CT2crlzxL/fI2LbJX6F6BnJ434
qPTNa9cCDCc4kk4aeW/W+Ev+vcuAlBy7jtDs4QmarapzWY9h7TtXmYghMjJ3GoPorYj5wsHeoN8g
+F8dQgYZq9dykL0AdaBw0yZgKy9m2iZLtets8DhFs47goSRcliE4i9mMVtoxB2jTXPWNPByfAA6I
CwFBYSMQCFQzs/MEq+cc4KXCfi/1sSP786ubGN5uHMNevEyNIMxNVWoIfTvoZvT9aras9xdl8gK4
28hVCq3gJyMvN/JOmw7IVa//8lpgeePESeNuNo51s8/JcUbCYUyaHMb+tJY8wMbCqurW14jrBkFc
qecemyW6r1d1LcrJkgas0osnSeKPYn2q8WvdqMBOdn7V2bGXLPKByku+WUQq7KxyGuj6IRIIlcrY
qroramPjJWJzVBzoO4EdVBJLGwfzsDjdyaP+kzjexKsjSSNmH1P/4EzfZAsSYch4lLXZpvpwT95b
DDZ0RKOOgrhZIDJTm0lPmgs6APy0wQxefkEEgyCGTtL4KZaM6vNaGmPqTU8ju94Cca3D1XWhfYy/
BGjYBFAo1JMVHwHixp+EUageJRtl2+78U3IYzdRnYWx0h8iSX9Vs4DGD/wxtbWwRHqVfAbnjvv6Q
D/pGOsgvow7yEMVDAdbQPJ2rnZG8Kdt0Va2CTWnHK31/pWiB2Ta1o3vyUabJTXmrn/J4ym7zVSf9
zCvHH3FlDs2vRXq87IrN2G7nIBBf6qNod/ZogU6WMjGuTzqTiHbBzJuNzM4EKY6SVezom+uMaTpo
SV3+/GsCk6jPeUMp0UDPgBgaYRcBq/UJRFPapS8DEUp/TM7qY3AuF9oqt0CpTLmdS9kYOFbtBxH5
XuSjtvWKkt/kJd3JCNtsLnMwuXPX6WzducwbR14GdjwVbYXltydbTIWEiMHE6MwlcjvL8pk6tL4O
3lgVCcLenBecUuYxxUX7Mto3e1hmG+UYsGbnydW4npM3jaECwlZ+iR4wuoD3QT+irLFCwWtOajCa
0TdocpS8daedjhfpHMp7eIx6W0YRaCfaoJJm8nJk06ibtiv0rhy0zTJ0ygKmoTPjJpwKhob85Inp
Pyj+AHMwIRoe2udokT0Gi3R7qdZaSCcRVXtg+9LR1a389UqtheKBncpG3y9r3gT9KGv4q7MHNbBm
TTdjrgJgPpLofyor9cmbBTPxrXgAWY0K2GrCK/RoTknWxMjR+4o2aIeg1lVZI6d/GQMCNEZmfNQX
rVWvWKcnd4Gk1Eyb8l3qYmxqLGthvA9zPCb8lylVkcFHhNNwGx5QYpq5i3zuv06y4cw/JSiWeUtl
VW+bx6249pY5jnqgSTKMXuNBqGAaeTVDcSJ+9Wa9xf+3kNx6qlaSlVqF08/eUVZaRcvkYQzO+7ID
F4rvvrwmi+7p+jaCiCc6pV3zQf2fP5A5vYF8Kmr8/Ax3USySfb1Mpzk+E06RUbkGR4OL29K6Qf0M
7le7pGPVj6z+ahbR7KLYgEv0fjamj3GefHDmWJPiKbO1bbgauH0QZvOFDLhbRfYyKoeZkc/tTpun
L/78ybMqqzOlucx6lsjNhat2SveH90Hb7UFcRMbwqigYmGNTsprHd3kaIAhWmlSQ0B8bM0gimaUW
txCxOB+dMg4zQmzXvQpT5hkBMbifm/gAh2MNye8Is28fbxun+fL2l+fS7F/6ub9NkPWSn6ulvlOQ
bQ4PLtvWIs/07O3Ltb+tpxNQ8NbFN/RmhqcmBaveC0ulyeMT2ZjZIxXMNDKB7RQAPfdUJvhtDX78
63oiVQg/LjuaQg/KLFnLzxPRkJf+VN3pu+yr+KI9pcHDey4fm8buvogyiFX69+xLQsuiOAkoUyA4
NpNn1ax61wYrbkqMrcW7ZGZcDr/Q0Rp/KuvRttmFEGne+VvXsTXBNDZmR2xfmi59wPcQvbDKaAeO
AZlg8UhqjGQCPYp8E5zSJSD6JDPcQ74sVvrECMam+4JaecVeIgtYmZM3fmLPIjVrYROObNQ8CBYA
wJC2Jo/6p7SJl91L5lvqS/uWbvzN5Sk6NkdYIuI7xbs0M0Gh56i4NEaINBePQ6yrP49fpAfxQAct
PYNV6s/xExTdXbsYvYB0QeIKZAhUeJxDwHtS5xHAiEC7vRroiI0+xAk4I4O0B4YW4mETQECAF3Dt
nTHRzWttIOsFNaADavHiT8yRO+Dh5S+3JGKg32HgFUS6RhVhkhHosBTrB+mpNulgrHuHAHMnbiH1
1mTKldNrFr59JJggRS4Ts+mnjTXu0RmctqmtTh4bAJc0YmHzpjb4SQU1GvT5OAcQ8oA7GOJz9Jlm
2FsipeFvUuAunosdImR0ADVxzjtLTyPksPBSxaF968/hG3zKeb/pN+iHTQirXGPChxUmFRcy7etR
hBUJt0lE7MmklaJ/ojamabYMdY2sgmuDBl/FzzaGdaI+kBnqCtSyO093AqoQhruiK1nBBKJHMydf
fU7mtYPdF+iXItWYGOkGDbZRaooIuRjaWUeJD6PtCPjp3lDO/hvNgit3jOtIBvwmPFEwGE1hQ5dz
7xE5FXYrWg13BWLzs0vzaBduc7tcBY70HK0VU58NqmTdMoERMWM/oC2EsFu19+pZf+VayEvuAGJp
JxQHw5frY2umDzSj2NXLW8nC5Si/SQ/QJ4yrNd6itjdPD/k2sZEImFVLSLBzci3N1I/Bl35UGc5b
LKIFXCNY3OVX8UhE2kIzz05lYQgP3so9olpI33UcGmg+FgT3lTGCrdJZlDjBxVLsIfLLiLuN8lF/
rd7HO/QMwQK3Sx94iSmtk7m8lzQrxWsFtljZ/Z+zAgmMpeP0cJbDpfdZ1AZVLhejde4ko0aGt7tY
Leys2kB95nrQny/UV085VSKArtJZPXhzJNvopiWvyrles9eXPcvLZhRHmRQOC00JdBdBRlGXwyIu
Ls+Un4hL+UROQfWuYgiWtE090kx4m7lRgRt48Vbynh9cPSkL/icIDGnRPylPyBWq4K915CDsVjW4
NoAX0wu9aFNA0lIaGC3lO614jVNSmpFOd9aI6SqlyBl72+Q5XfdndcsAU3lZL5O5CoD5z6P9Ci3G
tlsnvgUKIbG8MaJlRiJbHFyfidigjQIgBiCx4LEQGtMeIkOF7iMCSxLnOq3Nclr3dkNrksIatajc
7jprQlSLSMAZatZ12T9mSC1eTaWgeGc0teOxEOSTLsVhs7oaJAcu6PxT/CK/du/Xd1JQDXbPs/gQ
PkIR9HJLn6ZrUAWQ66vIPl++ukN5GL/T0zk1W/mpOHK+U7hJZgxsDE1/mM4fHXeWTeGFJDM65GtM
yuxamjJFv9fre5yZkIVJOdUT7EbvMu0/kFSESnYol5ODutZe3H2zLBfprp2Ky24Zzqtd8DBWjPol
Oysrb1/P9BV88syJBXhFFEP7T9fWZOAXhidQZwKhjcynwTQOMZjG0CA9bMRgEi4XM9mGa4CdRMLh
XP5IR4gimcLVuEyM9ANODtE06nRYB1SKOvwJLEdaXEPWBjbOof5SYUqgEiFvygFNaHCbjYtaPyiX
7F29mHkFXN6ONVt8+D2bkIf61b+5BNJt4PHhM45ucgm1agrpolKAuOIpArixokr/0t3mHtiTUb8t
vRa5Sw0uRdovcta+Al7TqdGc9qutNIotRelBJycbqp7BKJzJgr6Dd+hR9iGJk2UPrbdHrYb6PhmK
SNKe6lLjOnBXzbvdRukPLeifzxlTW4eTCXdbvylYNqOwTcV4lG3iAfpV2jlSfQekDk4ekkjBEzUS
gtuR05yED3kFlkGNDyr0QyFF94h8MBozkjjwj5q4czEAS9mzRQ6iiJofxT2TNEtHCf1UAlVBWMIk
YlNGZMDGCOflELY1by02FI84aMigbmmqqBIEpjwyJNkcaI0qRVqTDCtMzDGohYlDiBdMTFA7Y4xY
MYOYQf0rUax8ZGv1tIeDKEELcaDMSkt3rmz0FTXwy3N8EOwUxg7Wu7CTvT6XH8oXXM77ZF0xh6J6
f8jfQ27JGtyZPoQpgfmsGrrxqn6iToBWR/GFuhf/BmDniAo2nnmROBFjBxVkWl/hAw3G+NwKnT0u
5qlS2sNOdh5axOP6aYzpkEQ4D5R9qLZrgDwboxDD2VV3QjR0yi4aKAyZdgwhedCKHYqzIr2BOnK8
8BW/3Ocga6ke4td+P9AM1PnpRH+r2N60tCT5ml/GY7LjqNLMPpn65H5oCkLgGrrxdk5pMZy1xUua
1pTGNLvK4dP6tpfvcsUGJiWq09AnzHkeT4ByQwB9zbxn0T90W0lc6Y956ST0AV3HSzZua12ZNSO8
N+x2On4o++24eojqd7d9HXmLMhsvpMx23TdhqGWQL17khOhiLgclVNzPMH/yJEiZGIdmkYSPgfrg
qrORFgKffAQFEuao7nrWqqATcl1Vrk1DRZQJg9a0dC7hsy+hTOOUwKdCuyc6yGbQSPwJDVarVZZa
9Sa4dgWd5jpV8kUfbWMPF/uJVBxc7Pw5IkE5h/32kn0F1ayNn/RwevWdUp/lgp0IU1VOsPlLCe09
0YbqpqEw5VtZCkzNYmcjYB3YwUrwrZLSYRgvJ1BqM/fYKQg+UsrKwHAlyPi8i+JjKMyl695TF5eE
+kqDQJi/K5H0GdJx1DQk/+nOKfihyUsfYaRCHhzgobdmTY/FJkoLyvZFYrHuPmxZRklSPRIsVbNz
+U2HIdxbemzmk43QO5SikS1Tkzs9vx/6J/Ti5RF0honMf266B4LkCpcMeSXg7BCRnVx4FNpTmd1p
acs3aGMF5UF0B4cRxAi/0f6/AZ/Q6dO4dtkwP6K0l0yOWG/fA6OfHfXXr8syQjNk10xXw7g1QiPj
MbDO1mf9KhvxPbGtP0/6Zn//eZNhQb41jMSkk8tJWgxv8rReTgtDNefHfphTbTgX1PAnjsk80/Hm
vxoI/n0Jbgx/70qV7Ep/lgAROkcbJiFsDUhjxkdtvorTxeFsMfdGmP5+0EY3/aF/PniwRt8+2C9G
qdaMcuk4Oi1f8vmaSsd7P5tD95wL5pdir5i6bi7GSzwnYaaBiKFl3TnsPy+6hki9PCgRAo79+x3E
hqHv4TWVjo25PI3M02Q6H6ZCPXwwAic13hatczh3xtK6c+z+0aL8z8d/e/DNbsd9MY6uOuJpMirG
jfmiGafTtt6y4d6e+T+DlmC/jK1jMHtHZZp4nLKksc1ft5MSLp0VLZRZ5e4RNI8PcKPXiTmxmbZn
2MOQTLI8o6G1ZywmX2bL7BXFXJh75u71n5/WjBHjjyPjMXvdwLj98BLzlUyLcXWovxsm/aln3z68
+ReTwpFligajN2ZEiYr5Sbn5fNgjNfAQm0jmMxbs9wPxhw31zw34tiY3B7GtqlGtTliTJ6b5npin
x0y7Yn28bKkAPTAu/WFs7Z75wg1TmaT1MHXVm579x6f95c7R/NkqfHuTm6NZAPwuk0siMRyJwSCD
UVgzmGSNRuUUqa4HxnFcbIe5XY/jlcm8stmnbi/vHc3hBPy2GjfwryxXczcROZrDrN3z9rSdFs5x
jjCZvWNqPQLK9sJjAOV1hrrU7xsxuvPo26nZ8aRP3IvK5y/DVWK4ewZ2+eYWRSpO2txh0p+9KY9v
xdRkkvXsDqLkD23yl+9WboKQSC5iRYVyzc1ImEUazdbqYqqa0+SLCnFvPMx3jMmz7dXCPAfb2eLx
bVU92cwSPw9TO6hd3lmL4XG/vc6NHwqL7kKnjG14Wk7X7wwJmTsTE9NkLg6NMbuz6bfc/VuzoAzu
6ptNdJkdU0UdT6umCaXYKZMEHowdE5RWm8NieccKjW9c/T9Pu8lggkwgE4h5msVQRdGkAMLYdqp7
n8slWz7dHhEyMhykzAwGGtBFNPj40dxhGICxOFSPi2a+sBNye6OZMypHuCMkdQvA/uf1boxz56lB
pbahdByvh5F9p/dj8XVsPHPObBrm5DC5bkVi7byatrskszTgVO4OV0N+Dc3PO6fgJjL+z6sQFQFo
UIgY1JtDiQ5mF0auK+KcX4YJjgwnPh5dyzMiRxjexX59fWQm7aGZnff3RsLehuX/PPzmCAYVPkqP
dfEoLEcMDULdwl6v6zkYgWFMcz+fzh2omB8XppmlxuZibGpbY2Qvyr4c0/PnXr53J4YH/nMnvq3G
zSnVUzCUSskLvVi1tcY0oiu3Y4zUasXs7f3MSu6chJ9HFH174M1BTYuqroqS5X96ofbOyZwy9Xy4
Gqq1Yur3ZvO2ODOuKTZd8445+jlC+Pbom0M4FnDUWSiIx/Vato7Mg/6KkJPDD1EVmzGo7rOcPfnO
vQ/+0ep8e+pgob/ZgSAOm3Ghe1jgZT2MWd0eHwbDT12HQWozZvLdMTx/ovrftvTG9wIwy7v+ygpn
9lI0T5I1WB51xXemBmMpD7M9IeDdg/Sjo/n2mTd+tsxFuWtTFlcxrC1ItiNhz9zoHeeZeay2SenN
Ohyw6zFbe8f4/ezkvj37xr9KXpXFVc4hvpov6yH83G4L05gHTO99fW4s9pegaRgI+7spke98s3YD
2Bo3gdsEHd+MX58Yp5H9ntIaAqZmHQtzbjwMoUVqvL66xiIjkOOIedM9k1v2n3cO2R9M8y97rt0Y
tVaPU4CLw63qHMbWEffrzmnKKVeePWPeGjt3ahhDsEW9YnmwzYmzIUrEyf6+IrfY61v7pt3YtyhK
dXCAPoddmBFu9dO1YEzn29aYc+Yrg814NbhtBHyHe9HG6IeLNkbvG8K0LAJU025MmeTGepVCZjlO
udspGt66YDgPjFo/IEVEK+iLsYzCavb7F//5opuV/+upN/as0iJfF30No8Ic1HjrGbRS5wgZLUNL
YPTaULM3HhiDxpusXs3Hy8LkVMLEYx7bKjceNzbzpZl4FVjxF+LC5mHJK56vs9hUN/sDYSGje/dM
BY+MZWPccYU/Rel/vfuNQUx1V9eZIzKc3/WJzmdvBPu54bBk7BHzW+wHI93ySavF4mI01mZxOMTm
U6Tdc0LDc35bwxsTeYE70I2q4T3ouKKE6Myj/RSHYDM/FstBFsOKcH/vueM/5JzfHnxjKoUyz6Ms
ZvOW0+k0P+ASjtOpZUXPy4O/Pyz3s2zJIHJGmx7J31pGt9PwKUyPttZ814UEsPQ/DuQ1U22KxTky
cOrZt5w546lXY2O1S2dEt2S+jN2bncP1HlCMdZC+DrTMUPRiMdex6fOXbt65h7ciosM9/Gtnb6xx
WysuFAhW9GmYoMkQSybBEmHZb7OZcs+tDvfqt0W8sb5+L1zVeAghlk9P5Fc4OJbF8bC97J5g7e/G
8cOV+uWB/6i+F4DBsnLYteUL0dv26O0fdIshnTaVnUeSuMbgmP5+z8c/2PrvK6rfWFglyi95/ueM
vjCpfemvmHUpGCT5FI6HoJo6k2FkL88PD/7h4c8dIms/C/PzY2wfDsEWHVrP2H/eea2fnD2vhdyj
BKAe8PDNFY6Qt3IVtWct1n/qTNPSmVL0cHaOuSmmj+aBlNa6twN/dP1vdwBOD6o1PBO5l38WQyrl
QOnEYe7yFRwP3bCXp+iMkpuxRBgd3A0IGto4Rn54GGK7dPk8zIPWP1aoiZgrkl7uh2MPk6oJghaz
1LT2v+/Xj97g+yveeKKR116CUhCHMJ9B1dYW68xcaqSEh0nQQ5K5/1+feON/eoqcjQu9hCjEGtLL
ZI2dH2avD0OQz/u7Ba+frsH3Lxz++bfAsteuoZRXPK9c4PB1Z3saLDju3iCxWw1pg8wIds+6N6j2
p5LK+PuDb85cFilMXgGYd7TWrXWaXtARZNAfVyFZ09kw/O2Dw8MpVc3QoVpc9qTXy/Py3tEf/5C6
8BrMmkHzQEHb6OYQClEYZIpWiBT8EqP9QPMPAM/pMj8JoAFq4z3mIlB9qw2KTYgmGjaFlsJM0T9X
t7QrnzaLN9B75+v7lUVS5veOw73XuzmASI4Wl6S8sEpDLfoF94p/MJwPRtK+LfBm+zs2/4+6xL+X
8v/X4/b8xRMl9pjZfMyZvEmt5/TCPCCrBUt2Us3Ymh8T50F8rQ3Fjpf6cec8r143TI0OF+0jN9A5
axbgOuOegfrJO3zfpZtTqo6DKKuuwzKsTzrDNTeMwjSGwsvOtusnglAJpuyMpORuRnJDNPrjA78/
+eaYMqLedXOR8/FkTdf5lNR297Fa2TxytnfvlRX+yD/+tvqD//h2GzXPT8su4DuXp/V7e5hQ8R2q
LQ8Irz87z5vguFKnC3MmPu/BAQNseZrciUT/8H1/e4ObYMabyFGjTPjetUV+i7Ypj8cT2G+b2H48
zJb3ug0/Vbj+uoA3QcZF8NswV4atfTlNjHdiN+wOLSTTnJn3TvdPyftfD7uJMiYQZbuLNqwvk43H
5lGaEa0ZD+Q1mDqiZCCB79b+SqD8uyO5xQbcHqPbCmqkXqFHCjyY5FIjvEHpGXsXT4/Ow8fqefVF
KdWhiLio1sDDzHO8tj7vvMFPoce3g3xbRpX1shUyiY0dGluY+hb3IlkFGzyUz+bXV+Y8hcbOoZb9
uuJ4HzyLucef5yHR7He/vwyqJj9EX9/f5sauZbWut33L2yQGSebE2CorZpXnpAmTgEm2HPqWgzcc
Pj2j8vAVOF/qyllFqyEH/YpYLoRIwcPRoTe/dlzIDeU2Vo9W5Ng4l9mMw/P5eQmNp8/zwk43JM8j
Cz82hcvuGTO+6kwHd3k+hAYFDWPBpTp/toi+EV6hxTH9LJeuudTN37/73vm7LedK0SioSoaMD8eA
whUO/jh3AsddOew95twkRZp9atadxw5O7JdLrdyYzzSv/TBrOX1EVusTyfRQISQxsu03rllj/K/P
uzGavQzUpSiGO00P7yg9z6lZr0x7ZBw6I2ILMCP3VvbegbqxnFHW+YwAYWWHVtEw3965TluTaeUz
8/Mzs/+bBZX/j7QzW04cCdbwExEhAZLgVguS2MHYGN8QXjD7LtanP1+qzxmrq9XUiZn2RU+MI7pU
VVm5/vmnTZ0YXAxkhYqVPG2YRVOobI1BsfVKwvPDjfsy58t1vXb0NA56GvuXb5Uz6ykXeDzc73dG
68jjJWIo+bY32LcA0/Xk9RaCCQlI4ykk8d5+fn5i6C4/vZ7nz1ow7Hlg3Z60eruUK1OZT1LueL+r
ls8GppE6CLO4W2+kiQhe4Ri94irF/e7QDYxaUE887hyiP6KpsKGry6Xn/IdgZz5CufXDcXuvzuwV
H/H69uZQjJFilLiNkhVFA+j0eF7iGdbmn4tXzGNiWsZtdhYx84Gxt8Z121tHg3DzQX26Sx2EFB3j
4iNEoLDQOmcpYeOj7Sq20rKSnbWfIwZEjq/gIb0WueCO6XesaABFXL+PKkSHeDNJldZxGvp9OLr6
Z3cYNkmfepUPAzrtm4sajMSUa7xVS8zno+9TzOvdmp+d/RmZaKQ+fSeOr9E9mruDstc6Nzu8y9pA
6I1q/b4ThEETLEGQiNUlOVO3o3abEzTro4CI81tSvHxhr7fwLJLQjx+wrfnS1BHLOFqV/X63rZ4Q
HODV7gE1Rb53XO+Qc+vjEJB35WC3rvxSfrDYLcD6PDbs0QiGq8mY7MSZwU4h8cCIfCgPjn7SPRWf
dy8Iyx13FLTfpYKeYGjQeLNQoxLsXJf4RxLT95nZQbKtjp31IhX9cnj+xKsY9xotGK7eqNW9tj6O
Xm2QwiYcb7h6oUHJTQgcyEy9ITmtFk9l5X4Oz95wB0O3O9q5p7gd+b1FsxFx6JqwIt//yXytau9P
69umcEZyX15bnbg/b/Wx7j2OMHSbpJHDvZ8K7rdENNW5zh7pzkpR17v7ZpYsDDmrBmgWieIJcPvd
buDePXkp/nek1RSi/x68hbSYmbmfUrEwA6YpmoL6iePWjm48uH70+7h57fYmOGB4UdINHWgiN5eT
0VBpkj+z7ua8LhiWwxt8RYRb4k7HLr273rjZBLBExsKJey+W7oTFAD3araKIL8W7dU6qG0645b91
ysGmtvD7/e5n0LTqbcpFAtbp6Uiw8woWMHEbzGZhSGfJTF95Zq/lEsQw9+vMGBx8n8z5R9zv78id
mVHcrwahG7jPHrlDKkab5x71qt6L9pZz9/3zBWrxZjY+MPJuvDAG+8BvUSrpoCFcjFAwanposXrP
1/oCuYY3s6T8PrPp3Wp9vyJbEqGjuKjLf3RQsx2nQWxKN0s8sQefXZQ9VcGe80W6uF50i816RNZd
W6nJFfLMtyjPenaZrc3dhQuQbFWrGNQWtembVGG7TV5WHQR+CiGiEKHNCeQmkMoyvdcRfmMzzd1l
zmG+2xwYg3NC5F4AxNCyZrwzjkiSqdMAqFqXqIBqw841iJnFKZrhClEo1QWwxTzPM/sdyhksb7e1
uSyj2pDBaaNzBI6AY339FZEAi9I8tZTZXX1qgsmuyqzSYtFRHK/5YXnd2KXVbTBrEjKb/lvr9g2q
+qXq1g5d4PYzcqZvRrDovgGbdsmj43vTuNpp0pTTXPXBA1zDekCPAno3uJLs9iBPI8uMeOiya7nx
TvZbFbWwvoLYcHaLG4FAhU7KDsMPA1JIXgw6mgoRyWVAxWD5el86PZhbvIDOrGLYMFE4Vmo/M+Kx
MrenJaJ5AyzS8AfuueGSs6IURJJIY4rz6pXl7FKiJDJLXe7nZFzdja8Cj2pgiO06MRZWBl1AmNVt
rmOp3tLC4gGG0PhcuR5pdnFFHCoH62onjKontgMVA+eDt4n9GmMjQ3fhbz13gjtMk5P/7tcl8Hrs
RxVFuP8QxswpKxcMS+TishhPb6x+DMQj/kD6HS9xmxSKvGd8cF+zZO67z25YccEvzrZyOiVcLEW1
Fji0mLBj2ajFY38CGE5y5fjgc7/gT/2nqAgoo/et+YTcsCP7CYofPjV2xWPlypm3JGP+saQXOHZH
+yaZnJHY9Vav8aU5aDnIRwetuNa36XlMp4Ys+TZtJPEHIB+piQDoQceSxfCqdVCdvm7ZPM8ps1PV
vp2SZLoyCtxvgzgXACapcDJVZ6lIHtCo0VOvoRPoPNc8u6Ri32aQ+VUOqwKvqdYqNd/eqq/UpJIu
pwzAKiQ/RQ3oeX0KZu7zshZF2oyvbsuKPl9vDAAActKHmniLNcyaE3VCwspCL2jPIlJFGnnKzYFm
t6z4p86msNreDEQatMPM4wn1QZCF1O2f/W+tK55nr7KLKdqqOj4xwfcs72ctzTa/IN52iNuGxro3
YrJRILdGgQCFTWAF35H/WJZzg4HsFygqa3M+mRuzgr48UNUw6OHfu29rkLS0Ka69ft9mrih3HOAl
04fb+/4GVLVvOLriXm4GI/sZiu7a20crWVu/LESrWBdvWWK8u4uB6ndtf3iqQViFPkGhPHkR+Qut
fRRd9eBVO4ouux/n21O5yvMCRnjzam9HjwzoYByHceJS2hgF9bUfPc2CqKH12PM1N+4zo2xKNjN1
fjda53Eh2VzLNs8Mx5XcK8XvbjcUrzkSGLU+Qydy9edefxZUlOa6YCeH04p3VY1Q3C2SNQnDaQkA
cdOfxVvV4Zn+4gL8rKjozNV1DxHxkhV34px6HUbBdlmuDUxapyfl4x9sriyPLuMCVG+X3eF8dq5c
5MEX5BSxyKHRj2NAOyA5mu7ouVLzAN03nObj15TvY8k1/rpItYI5L59Py0rCLgvRy7j32vnAAwam
xWzmJsN7cTskENC4PHmgbFyen0UVJWkkzuVsbtjvyWu8Ltu4driaU/faGCyD7RsVq6s7f4ZZrhrM
QzzxYIUjTo4nujQ2TH++fHwfWsT65an7pY+88xXcz7cp2tTeEpUV1nwbYiY0FBjnuBmcydR49Wed
/5UH3/vtJBR1Ot+vbWO/4R1hIMv1DmNdJLuwDpnULAmjQh/Q1pD7eGckn/hDvfWQyl2roQ1E/mJF
fvatqNW5BdPNcWHJvqnuUFGZuzWpbpya75sApJzGaqUy/UjmFf15O1YKTA9F8BpJrXF/3QdSQgcL
/fYBjbDXej0GLeASQxeynHi0jgMGnM9IRF2/UWt1Mn4as6Ldv6LR7nsDpIkoGPb/BhELLhII6It/
89/1D14nZIo2W43Pi81hjpC9DQbb1qIWg0+livQNWKehM9m5MJTsa1MUWWFcXp9I+F1TINZHB7Rz
+BmIPIve1DlgunNUa5WF9WoGSSmrSbFhHBJL1kisdJvt06Cuw5jlpqsyW1PLkvbmWjBOm0r6WI2g
I/0U/bI7PARDMC8RwAr367+aPnUu0vRkLs3yXUyfWD6itPUzigpWsGd8u6gXrYeap6LdpaKSxgwB
XDgSpB18Jmu4swEwecCCoRF/JmRmA8wDzVWkXzW2Id+/+EclqIW/1WwH1+ESKSU3IZi6rTfuTmiW
aA7p8CI2InSgY8jtFTXNmjqJVcfTJefi6XY8ljliv7YOBmIF06ihXUdkATFq3v5fgsKfjSq66Hyx
9mdnhUvpg6EGH3/9MnFpPmEi8cjGD++epKM88rwLb0dhxl9QdNCGpn+Jhn++QtFA59KWCSZ3jhug
LSWFq398vxOLX73hBqqYICj6fINm67n5p+wLUjTRtTq9F8eJmDtkCln2yqMCbpzb9ChKfDk79vlY
qnR+VVoGyjg79ypTmC9rDE3HngziARU/gcN5wfNzZBju48X+4qX/c6Yqn6m5cM7zbRVJem0IZAHQ
Bn4G6Xva4AeUGnHoDm7Sfh83nhDlr0X4pSsta79ACUjvS9uydgser0+aEcPSWUedvrtIXNhWuqtG
OI0prj3VgefRF0mxyC/TkeO+6L4jrz8262nYis9VLW5XF1McvV9qa9u6u5unhe+eRt3A9NpeAoah
B/vnwotANmgTjzolpmbUjO19eYf7mvXXNKeavpSYuAhQWMSLGFnyDxQXvh7f/1+Saz/3X/7dsz4w
aX5ZHXP/L423XczpJzt3O4VrKo4FQB00C71RvWz49IbUnnpVYFGaD8jPB/x8gOJWjZeLAjhQPsCn
sHYLJAsyIAVComlEOrEu7Z4ac5ELqc88aVvRZtOSYcEAwEnjT/kAxzsfnUVtQzkV8EvYtHnaQPqf
elFjG/kgXRYRWkWXQNVet6LM9uMZU832vwLEqisdGINxN6ZkNwxHlLmfaHeEHg1p05y3nOcDt1Kd
FrLdOpfr0cYjWKNEy9/bdg3zQSE7DAEABYu+YH2fpk/aEE63ruJkWWPeljXmeRUaLSKHmQdcf/PE
VR8X5H48kubw5FCyq3gaK61zuNQk2yoxd+W1mA0WphBNCYGrDkN3VJXGBd1qOn3mKPqMkR8nBh6n
cUIDJktQd0w04G21XjdNSsdrGwMqFI8kow7NN3IiR/TtPDBBYscgIKneh59hcBoU/SAI5nGzuY2b
YATx3Byp9dOcfZrQAOIGN7++Cbw2TWrDZtiXTnoB5ny6Um1+b79Ly3bgPbWD0o2SaP1J9CdZHko1
FNSDs/sZNke3GoFjm34XKZbyto+QfkSPBS51gh4InNpudCwsSwfrwvGLwMFzFLcaq+br67xPOqZP
CFfxmbvXPY2azRPdK88RA547da8ejIY0enbPjQmQuSAAuUX/3zFxKWVMPx5/oq2RTUfxH/fJ9TQ+
78VLfoXIxA43ce3NOrtveOfEt1RW3j4+auAYB3xp/9ZthsEzvt3U7552hF90kWCfcT1WYc87o7cW
bf5nRyDEXg+iFK9XiIFZHB1Xo8h0uQlHUd7VamXD9L40OBYMRQf4cmj1u3Qu8pQPAgeLSl06dIEM
Pz4xU5ehUMtkx+W+vL6exVpu3QV1sZoPkBl+URfCxxKg5uM3AwRfX+EvnTLVy22d3mFp6tCCYzYO
nYHbn9B0dwUi1696RAhbagyBoJsWaGBqK4G046XNN7RiBSFcRIwPDNttz3C/PN7F5XPj4hVUakFw
9IPmwS1REr7UQIVMvTZESLyJeXfqzaKi/0zWnixK4/75ap68t3vzjUr5R+R77c3GByoA00/UdFrS
Svvdm4VfWmIBuYRH8q9YG+dSMu77BOGCWKh385hM5TETB7Y2uPv+F0HQ3QXNeTwcLZYxtH2au9IF
C2oWdLsZF6fTCgppG7y+IiXxZALeWXruSJdog2ndW1L85Z29nF3sOdtlNjONJk+vRGIDOpbdpTcB
DlOkvYQajq/DfqZNNI+OWbEvyXJvXyr31H17pbBBZ0HH3tZmfj8sta2DN5kMlm8T6majYpPORhin
heLkCOFGY+VBCD1sNJ4qayp4kQ4MpXMs1VaoUmFqHm8FTuRIw/+ZKt4WFvZZ8EZqQ9oeoOkbQgvC
c/CoqO/c6/uqj0L2H7/YvyTSYCyvlMBUGmpL/Z5ruZvT6p0iiKRQIVcY9PtX+lC9sE9nfX3rxXA9
fE6kQwt037IzCzZgxNYfJ/faefwtRRH5P+6qBEsLEBKzyPyf353O7cEc2/NT+U7CBYkELgtPZXtC
60NoD1KgEoz4wIh75pdm4VxnM7Nw8feFK3fDWe8r1p1gDqAUxmf53F+GWBiQpbiasfhcRz2phcje
n/stC8FTyaJmrsjmaVUo23urch+UXBvnhwD6gwcx61j0xEQO/+WH/bPn4uW3JU8x9e/nAJoynbnI
3/0/n2EqWfRLcVmG/53PIGvQWvfoNYm7h4huC8z/Hiygtv4ib/2PfVumUzKYkckgQeWebXgcKtPT
7k6FQDTPEv8FD6aPzsfb5Cm2Ydp2wQ+RI/lXe80srdy0nSwPpdX+yF65aPy9SaHdnwCKbNP38H0B
MaNTQPlCnVlRcSJs824mlfH6jp4XEB71Y7qaQvxM3DgPWIRg714ey3OKcnt0wIoDcLA2yylt5Xdi
ZynB7HEt3zo0Ww7IKFLkawYYyToYlJsLra0LVcTj9fNVW2bPYgwyqYrx/eYwKXl/T307+JwodIHx
JJCZAD3EUYI3h+QwoLgRAyjQ+To/JD9JnvkAxbjOyrNqsjHlAKh5odKE+nkOPolaSfojb5tKH3XW
p++dh+/7hBccvdCd8K0LK/O9scy3KBEdAxEu60Xp17fUUC4dAUoN6PIMRu/Rs6gWQYjoVJq8oUci
oNjb4nHKi4byEt2Cva214Bn2OlRFQs6+HWxr9f+8T0Wb7QGsJdaaSy+3EHXa+aYRFh5W9jCcx6PQ
9EZtoueNNpedm239OV/VjkIbsDSMM09aYKYUOFm0Txcv3vdQso9klhs6LZJbhsgsqSiwI1NLFvcL
h9ugX8uUEhwHu/dHBCN0w+oAl/m5xsxyitKaV5NToXIWCaIl8A1w6dwVWDHiKzCyp4bu+eb6ak4R
KjaDES1VtV9m6tw205O15ERfa/4H9axrxA7Pbvcy6q5ctwf/bZVGbfhgdZeZr7kySyuay6lIw8Vt
JdoSscUJQGPCdyUUoN5Esvb+3qdQEQgCR3SnEPF9vdjPGgWW64lkPkNRYBdGFFoLi8+QNvUa+TZa
oWc+HjLZEIkIUmDtlw7XmousrWSWVdSWdTmsLFNsBeA52fq1sQ1nPqTHPvRGMV0GYjO48bkgB3sk
GwvNF10mKF93Zj5C1Vez4nmWVGXvuANSGaJ0MekP+tRXU/MRBnUMF3/4Ap+uqRcdC446TCtt28se
g6K7pgw0Pl/lCyiFgUICbIa4h2RbA/AgJCQ0ly3P5w9VmdmworjM1fZcmm5SC42ixCtgtHIE3opO
aALL6EISRKdARIwfLKmm1421U0luv14Y94zGYjhePBkSn47aJNR7nKrWEdG8atXTP56K1vnuyL3W
UtT2wmfCm3925yE0i2jKTQvrV2n3fB22Ky1dPtqtor/K68V8Mz6y8qm+D4S6S1R0d9KfgKCmmAAP
N54+7/tMmpP+AHxAROypnkKQnNiJfzWlQOavTVjkemdV04BxA55ByKMVTb7czNa7y3Z+/4Xbd8CO
wL8gaRIQhfSXCAjq/8GCkecAZ1dVDoQA6HwxtwuuAvhCC84bMVmTCT2gFBQg+uzRDflvRC67puKH
rsr2lGmJ0/vAgQNdeNyIr84ukV55kLb8UyHsfc1C3eXnVhKy6yoa3a4UVsnmwF7ZqaBkogV6zZ0A
GSV9B9KqRgnnQvfLieE0/+JhZ5dWtLg1Y75XIeFySUahybYEkp/43ekJf+lwT7mpr+xqqvJejquH
7Y3VLJfekxYeV2ceDCoXoG1mY/BxdA9nxpAwLRPnL4VTjg7v7XoRt9S7xZB+SutvA9P6BVDF05xE
nr7Jfpui08Go2IWNgUXHnHVIvEzdSelUm9CwADiIVlSrW1q4DS2DZZ6flF1WUeRbZ24ftyVkrvWK
yomnQdhPSDCP6EkVTI6hmbKe6yhl11M0+f1chSWuPBNHCUQMaPABfr60KYOJjrRkNrkFo8xyKmSj
dLnOTtvz+Aa2bn9wibVq9N/Ek354PnhA0Jce0NkJAD977n/u/cJzE3QYIcfXV282b18OmkvOLWhk
P0fRZbvSuFoxz1wy3d2/Wp9oUhXOCNyGp+gy/FcxRnZBRY05lnPYJ1MkvuVjpmNwDv2FgaGe8sKm
tahn+boW9pJoKdWUZJdUtNj2AhH/0uLI7x1aBDvA/oX8Ks0j0tF9dpkI1xiSMyWJII7SV48RwF4F
o6N5ULK1R9+haLVbsi3dTCZ+D8qpo7p1mdSUMkY0zDaZTAFcQJ+kUWhprffRqopCu8wu20q5JI55
4/VVFDiAv34MW/OvqPYcQT+Mm941w+EkdNrCnI0towbR442fSGEdo0pg+bOw4lmE3WJPI06p/kSS
p/eiOaI8Hzp7VYo+XJXXFWc9T00rhHZvVCGm0jIdgspA75PhieY1om5tj3RuYju7sKLsklmhWL0c
kBH4jLZYOgSk1qfVEZng9fn6PJ5Gu1qKmtssN9bMNFA7AoEjPEMShHAspBtKHHbYeasjrfbJhb1k
t6kou8NmkzibpTgRkrIUarN1CEcDEX5AWY9JIStvr41889IKmUVVx/ViCGR+zKXSUSoZ2plPb25c
9XYRoyLcZ5BN6w/HP9Qey1Jai30g+Krver7fgYLc0r3S6ANzBYgEYQ/Db5aUDn/B6MBjIFQRdAo6
iNeP305Wz4PBXEzPvUGQDuarXadXnK605134/d1btcZBQxdR5ELts6ekKEbrVDQcp8A7xRWQnARF
fEzu+YNvIwEmN0RiYsePtMtI/qeh1c15WZHsJyiK8oDbNd0BHUE6KqFwyrgxQ2I5rfVzvz+nXb9+
fsMoHj8A+b9o9FRud1R2cUU7jpfL+/IiUnLtSFr7rezVTiHZp0kZvqlweJFiT33G/CFJ8U4THPvH
8qJzBNLKbiYBuTqV99Yskd2jJ3mQMWQzdL5LmxBJA20pR6PqVOSIsT4XF6cEayCtFYwAjDv0RcXd
s0uuM6CdQuroQmw3C3VU1TqTYCvKblYsJDd7wcsouTIbZs2oFw5870q2F5m70oUstz4J5x5VnC5x
NEQzTnjxmeUBMvoJkkSwe69AXhh40IuePGh8A6DrpFX+860oevJWPtv74opvPdTokn6rkfLvGxBZ
E/NQCP/yNUKgsdFqn/LxstovV0VRGlJNghIFkCt8HRifeq8as0NdrJObuMjIvQopud+Kh7PjiH2G
tY6CKt5u2JRyv1bi8p93yXLow2UqhwpNSCqn6XKVWNIh1ip75OjMyKSMsn5GxUDGQZCz9Z8TBmVA
Tvr8/+Bjz0smMK7hn/WVF34p3efW8cj6J7yI17cWz5t6VY21UW6BVwrq5NIj/+vxlf7lgB2DSeaG
Y9rqQ2O2t7WaMdZaeMFqcbU96crMhCeo/3UmJ7eGUTV/llIe1s26VW7LMkuRh+R1zNv0eGDYw0nh
vUJnr3AiSltrdGw48Yu+OpwfOv0sr7yVdWIU7bPN8vtAmlvfJCsVgylJ+0rbz5HmseTCk7LbVbwJ
Y72iq3TMehfv4kFyEtTeiFTnKJA+fBbdu+GJWxmCIeLAYZw7uebOfUlGjy84t1hSpSpYrtp0MJuq
OhsXj8lxZjjSk4eH4QODopmnFvZXjvsZgAKKvuZgPXT1onxfKrOsctrzWXFZtKZFaagVXvlOh+Ad
pg5MhkA84c7V4odzlVNmReW8S2eayS2zzAO+CDeZqEOgRPCzNF0g8cHTdyPSHG2uRP2sqConOzlO
94uDfZNobRmk2RDwJTR0Uoiz4oUOX6c7U7XKe2CA/HW/5EwbAr9/NWj1E9Mo2IYhMUCFHilwdppd
5qbQMwKkwsoE6rErHWTVc81xp228VJGhQThvkUOHRPAGTghu8xVBCHDOlHGWEOTS05x2bqCaOW3F
/9qVjfHtWJX7FfYv4RTtV+iEC4HOPtPd+a1nOct1QjIrKioZQk17zsQw6WrECSGruPIXJFqlF/7W
wSGGEyryDcgltTx7+RFXZmklLj1tOHLzjGgVopbP2yGfOTHi7rzZhdTO+7oKYlVzvrrdyu+zHp5Z
PuxOFZPzpeOJdmFIjoRGiHnfDPQMh6MRE3YA3iHZ2olJuqtVLENyWo4TmHWhV4DW7egN4jWJh0m3
GA/dkceyX+W1+6XzLXKBTFnBVlTUyl6VE/OCQPGWWsyhWUZL5rsOOgPyqXFxhGivGcIA+nMGdKO7
fg3bpvd+7D4DZZr7PYbzkHBaeOboRXMRuZ5A5u4VRbZdGYvqcsl3HUiAlV734FVrk8sCIltEQKjI
3fnTsiNVWO18Bt2ZqKXf+fGy2G+vv9Q2cT7AHTzeaI3HW6Ji2e8a3c9CYO/cyXBISiagalofBkD6
hNR2Ea68iwP01UT3kRP/b8dSUZJxle3mBKUnQvJyY7CBJIPjWjj5BK0YBJZ0kPk61Ed+/q9Ygvfd
tsqVsqNISGW63pbWO0OexJsgTaBM/gTABLQl0rGv/+XF/6yl3Lq1PdKub7DWy8F/kRCX9eL+vY9W
Rb1VfZ06zTde/6yn3rR1r+wc8yZ7k9f+wVohfD+Awgiio2+dTOtWUy5vszb3s/Ge1Qo0TXeEDRZW
t+ZwRNQqvqZOmf3FaP3sTpyFjDJDn2yMeZLeHGe5d3fdj3UQQ+vT71Nyb6YdTL1pjbFh9Tq0OnQY
Rfr6oNiHP3IsP+JTUSzWlcBsdr7wERJFUqshaB8wB4RaRTN0gDbDfOyXYo1H/xcv4WfritVaL3fb
28WUrUtJivfbh4Uh7Renb3vhkZ3RPEzd3Sq26jLbbmfWQQwHHPB41QTGe9hipL0jiF7MWOcJ6J5l
RbFUp+V0fp3uWPAFT4+klWBFykIDCsZNFyDlcqRAjPl/OkAdH7tfzFaLfYnjpNr2VnB5KPEkRILw
tfA6wJpp7i+/BkL8SQWJeZWOo+zuXJrvy9ciCzKx5nUTiydrv3wQak/KXaLBz6bTO/pDJrd3AR4F
Hq1CZCa/IWAzu9eR7iH9Zfs/X6OY5pV5MFf3wl38ePoocKqZF+fFYfeOW+290yf8pTtxUzb457P5
WVLRuqfLIdldFxzAiwGbx0ccLobCUU9fmuaotZtTdG5hZW/LhSUrXaAb2kvLx6ojyBA4MI8MYBJn
+qmH70E6Ubd0frTyzyZV9VvYJ3a1JJvEs+xcnnmmcWi2obcU/v9LNAt6Xzo3q5RzsBaceZVKhaGQ
ZUdFIS2czcLajg/i8Ly8Enx/nFoLv7KgKSDedbYek0b6NMTArkc2d9XaCtHYJqwfO0+S4vsXWuO3
j1HUlFFxrskdlnAqLzU4FyjXT1sg+EAhMfpQlz/OU4q/raboqMTZr82TwdZ9YjUBYMX9TUNgEYBD
mLfwdaxrlGKOS/vbgsorvhyrC3u5ZHvwCNIPTjeGdHmSqG4LAbl3S+vzmjVzFLEF3rxUBGZW+ZNG
cD41prP7+nwDBUx+RfqvaqHEv7Rw4EL0dJnSvOeTXU+Nf3fV3Xy/uSfyfHypj1KQYrJKNzz5tht6
bVr67ED3bsRRUJTDb2sqjsT9mpSrxpw9CgKBEjhJsj5YJscb4id54if9G8/styUVX8KpmLu9VWKb
/ivRNha8HzJyuw2RQPupZ27A2u78/3aTajLytJsuro4sCZolZqQLkuMQZAekl3s9nV7Q3qPyFMuF
5GAfZ6f0cXxQ+bTjJJoI3JOSzyr8/nrR5gLzTPhvZ6q8R5v5MdPLVTbYgncCgxKC1PLaJGn0vmCO
qv1tLeUpLhaz6ml8S+/PR9UQ0wA8nD5LKr/vtCVDBH4CdFRvalJTYCgZEDyN2OalWfkGiM3osbYN
o6LI0H2zn9+K+/1tsHm1UiIXukHoHhPWXUk96pz7nGT2b8spnqd9Lo0PVnkjPqB4njVGGbo0BUk1
cyLgBQ9m5zFDBXWwmDzb/dvCiigdjgwIKG+3iBLA2nmwpbOQUYbCnb0JeZs6I5KrZTPHqojRytnf
q8Zq9yuEZ5BmLLCvT0bYBmPq8FC1ahbMowz4bX+KLI0r01W5uMeOoF6ZfU4tCGA0s3JnS4ylDgCV
V3T7bTXF+UoWdjIfA4EStE86Qpm60+fSEywdXcvVWFvp/8u7/JFTxfe6XO0iQXZqJ+FlFxwIeJ/Q
JeK9MABMc5p5Me9v+1P8L0yHAwUs+3uVIp/ocjSdTVciiOA5wwG1vnW+9fhne1WxoJmw8Fw9LG9b
k3dBKpxyhxT4cbyOHhQMUX8ybe22vvi1vI7NFL9gNYl0EpTXjp7dczqFLfMJp6lR2Zct+YR9QBqD
rCLTGfuHiHLqaOS9kz5t6E1Yvmfws29F/RTX58vJWOONvEorNCm2mEiCxiC6Ror+k68fN6M7aEUB
rUrr2c0pcrOw6uOIuDHtplZAuYOOBdgtPG35Tl76n37Bzw4VxWNtbwsnKbBgQzLDMn1JEAxkL7tz
CmjvBzx5u+3Ee227ve5oFRV0d2aOcyPkJkfkm7Vf2ClyGzLtbuwyrzxytC2Y+d7sj9qrKlqoVHD2
l/EUtUcljaiU4+3QhvSJxQ4Obh219x/NV1VRRKVZaTeditCKrz7oFwKMJmUrrxqPcX9eHns/KUT4
0V0qSmg5WyarU5HVqhF+7BupPnG6gKJFYVyKGCkaT4qjZVhtr71bV6rvRg02YJnyLrwGdwfTdvLm
H7qEsU4dVxV1ZZCfW54MuerK80sL/QiWnyaV7gGCQ3wljXbU6OJfs2cymqKQ0HF+SdJDh497UuxS
IoX178mnsq+NV0Rk/n7mFAp/14x383wulSqIFFkjUMXSKklpVqbUiHNUh1peEAxafOljPWEaimIa
V5LzabXhSKly0E6194C0DCkSetEODLPW4mjPVNVL40q1dNrhh73Uah8DkpANAEzC7/sl4L3Hcpy/
mCPann5U21KdvuvmaJbuVWIVaqDgl/HCBr8UEp4u0yPoPH28YL6AZhZUdle6V2bmeYcjz4KJ3xpQ
OIgBqMCx1n6HMVDzTvPNd2Y5RedOx0Scqy3L7fzGq1kjUkmzyMHwKhIT+Y93l5cYswyHsyR34VhF
VQklm+p4U3Dk+c1JXxTTOX/MsvXu8I2ClZ3Y3U9c6mHlaWhM/bPXJjtGREiKDsRq+PXvYrTM56ha
amyfx+M1Lyap0bOGN1Hxbf8zGBI2Cfbe0mw/X+ln1lO0z32+2JVK49TQ4DZwteTQIdJZuWcseUQb
j5DTa4NfeYB/6IV/Vi2lA7AySuhehsJmTwOZOLwdGZoHoawbADAiEo1mITPGHt+yZpslVRGdnaK5
mq14oQ0kWHjtBNtPcfkXOETb2fuXR/p/UkUD9e+Kz5gv7/uqOA6tVzQC/iddYaDa6KEgWf54b9q1
lPe5LCbVy6IsSlYOE/0q+TZBVUfQAj9e6y+P82dfyuO0reJtf5NIpQFWGHFhZIcVzEmTgDfxnqq0
AOm60PODo4ysKK7QZX5hcLGTbo/ncMaZpxQgXe88By2aKDfEzSym+ECnXTE53cUHSpFo8FY6hndd
MGGNGhaMkoKGfGJds+ug2u8gax6fb35En1lfcYmWifW/z1+qx+SOIXUASwT/D30ROk9AVMmjR6io
GjMpzjbmjr2SgkdyiFsoTo9gbIFW5PG2irl+QGZbipY5bqf30z5hqenL+RPa8DeZfAYRL8MMR+NO
u7AEwvPMAFdthjbXgf9Z+A/OhNXCXCznLLwUgHmtw2wd6aabUuZgDBanKgpOMhY6M63TOKbi+lTh
aTcuRVZ+sZmC9tapEYeG8a3bde/1EeCWqHd/enzKOuExFaVjr5lPb8xQcvugdYXatzWYIDwJ2HYs
lkYT6J6lqWgda1nZnasz9sdkBR8SVDeWkGgEy6vWI9A8SlNROiurNL9XxFqcvFOd0ORXJ0kIiBwS
abD7qd2ApMnyvx6f6F9cn3/Unanonk1iXKAnEMdO2Akk1w5UVIbKS93oe6FzzrXrKeqnVLxcyPSJ
0Ly83rlByX0L3QY8ve224JN1DzPXU868D0XfbC+ly24lwQcHC1RTQnhwSJ9N8qaQeFGg0YU7eZj7
jL9VSoU4Y/rHd3ohrmlIsHbRBr7lbmJougAm7EMaIyDETnCewcQYfj2oQqYHCkTbaKezmenvM19x
mO9Lp9mBg05qXG3tw40lQSRQN4jAosdSpHuX6a1nFhtX7E2lNGYxaVInUQyxLZUMKA8Eb/UfPUgK
vr+7HmVre56SLUWGfP8tZjyoNHFKdpZKpzYNrjvIVA1m9nax1sUlRLrsjdIJ9hnxcejkCCKS3rg6
OvHJA55mxSetOmTXs8vH8kzOkhpGh34a/J2ZeAWAERindfEx0czquS60LciaQIFy2O/nujivy3uj
yrmCpHndNW/eS6kjmHz5jID6PYXWz9NneA7CoRWEHjAMJgVYo55GmvJTfT9PNj2hzAkszOv5bJxS
aXrrCGVg/DkBAhuKByYU6pVAe8t5jSK/nbqil27mdA9ikTWPdYtRNjLSEuLieABWcjK5jSRFlPQj
RuisQm1AqH0+io4qXgvTall8abvlM8jMwyvbBZwzEh3pHAbtYopT5NgWox9uohC9BkY7La/Cj99+
RwtpTGi+M01ysWyULbNUNRTrYuwL/9RTWp0LdXI0vYvcbKQVTafpc41oZjHlClfGdVkpXdlY6gmR
FZmT/GrYMQm+APCnBwJzRUUFklyNn5nvCWVWVu5vMS0aiTkl41RyIQwD7NEh19Y3+yHpAxr3aW15
rG/zX0hmQeUObztzXT1dWVB6PqtPFHRB9YnTV4XTae6Jmoco9Zmip44tM9+AZ5ZWHN0KYzwKJpM1
WBqzgq6XMUQgs5g8i13xdco+X/3+rKf6tzNnWtwVl8RjMjJZDnYicxvbz9yn7lRzXenMUopdWdkX
2zalyuE33oB59GfMLiZASejllfcPbMm5uNpiVa6DkllV8WnL+8qpTJdYqnVbs+7br4lt4WgbB6Jh
NZKTG6dkVlOc2uvWWF0OBUmOJp/b723apNUB77+J7nAaD5t7nAR4mSiYP+mOV/7pP6KxzNKKeSmf
GVS2g2mQV8LA722PcIx5jVETheBhSEgcMJybaSWPd5xv1TLLKjpoMzfu60tqv7FjyA9Z+Nhs7knx
0X3YvcJrSBq6/QQ2lbJgRJtS7zTUmjTd3hXdZJMn/pWvFSkmTJt5DDzqfw6TIKFoR1KIicGa89a+
HEUrXSvW/5V2JCEEn0gFxwU36Qn0ZFe3mGicR5eraKRrYlU3Rxu5uoVCaEcTOsHvFDAEhLNP3xq7
UtJJsaKE9rvK0SpfUv0ncJY0qSfNpH0oksohSKUaAwahZodyH+qUMVSNCJb/pfXVcotYP7Kl+r1r
q3Ixqxu+4+QZoTAHk80gfAo3RBcH+iv0CAXNOau+73y1WCRLyZ4KrwQCXYt3DQcu9E96DYSLqrcf
woNOyK/Pwmnsq+oIk/7fLY4kxyiGoqPKcQUnmAWj5cfX4yebD6zJHKuipPZF29o6BXEAXxio6Q5q
wvs0p7W7GfJWeKE9UyvAIjIPBFh1fldHkwL3gt1JmxtNbnEf3u8uScbvYzT2NAKs3aGilEyoI5jR
m+6QYrZQTbug62JgH8NgdIxnkCHAxff4WBmLq9mjooXmh/nmdpNYGDS5DDPo7N14xUToxh0/3w5b
r4yu6T0tMeO0Cr1u5oyTfFl+Q8HqUitA2NIhHvSNxzTkuUIeCEenMLJNLgnozzNVIWZd2K5tC3vv
qATQl6I1k8ReWrvm2i1QlRREd1JbCo+3HfS+aIp/Z+Y3XYz0QzClY7h9pSgZtM+h57ZL1LPaTHJM
EQ1W/B81VlFRj2tjX17aBxyLiwcIbzXYu+6p1g0cAnLAlFpoUW5BICPTioKkZQZO/xRC0ZKQau+V
/BoMNJfXIWxi5D4l5xo/vnCdX5p2lmYCKWNaPVVKc+775RUINi1YAqWEDdwN3t+ZGQDJkmZBjQel
jlWflmfXYmHBghTSGlWm+kXSCuXiCTMPmIT204bp89GXDlFpagQ77SnNbHRTnh9nM8FtgahMExC0
QVlBk+bqL12UoXHX0uxPZqnxbQVF7VnqA8UQy0Oz1zKEok0GHjPwXQhMdFZGZ8hTKprMkuAoV+MD
dBekscXWgfkteFgZqpP0j1Oie3yJ2uXKaJHMcgmz7Og5Zod+UsPICFPooD8Gl2HSdEJGR/cQ5d97
oHnTnpTMeott2TiWD+AMj8EuLlGW6ITwTwfzQbM91+ldjQ1LHYvMWvujNavsRMvT43Ft8iYAgExK
/T6m839Iu67dyJFl+UUE6M1rFV2zvZV5IdTSiGx613Rff6P64JzRcLQicBe7GGBmVlssl5UZGRnJ
6sQ/IQWBPTx+zKzpw5j8NMeJsdFC2Hr0R2dRE0r1tmDLg2aDxrUH1g0BQiCd6x7R6tGcme93KkXQ
c/5fAC5NrI4R1rxfMUrIZR0tTHndm4q9ZV1zwDRWYbN3jvaakHcV0zddbgVlZ5Q0z2YKZrxfaeKu
DRXaBOcDPP+OXkVrG0JKHHAOWOtoMYqwEYTD+gl5tZmD9bj1Pyy6PGGt8VWscCJ77mKitqZ+jkmQ
4F1rTRkdzdJHpJw+s9rq/nMlE1SGoCgX+OhsJmHODk+1/e4cNApatvtAd8ASefQYfYjOnZnE3sye
z/kW8iSg1CSVq3Nm9R84CLofgrG7/NUThgxAeqhbvVFQ18SRzNiNGdf0IUv35W6Fml9HqB+DZYRr
kS0GywYsgGomnbBk0BwJ8nsc6/fRluU/zVTRxgLfCrjKwLE0OCj2NfXeVw1rhWSdQZz9t8s6cdmU
1KhVldEoLpxrosAI13gBbh5IIkgNe4gi4TT8vKLKzLMmT/w1v+ZErakxRYbhvzLi1Hq9vIVI5Skk
WtTWknPHZt3v0CSIsWQAOqUdakyTq0HjCKpv48Z5wolmPd4BuUHtDWHQXi9AoJlrGvg9av1lNyYG
ThQ4uYNmArviYE6/ZpD0lFvrF0elDWRajx3kvd3PCNUUF22mAerDqfjpmk9sXKJwN0FhKayHuCL8
WZTbMy1TJnsDlw7IzRtYNZ+sBvvy8wbN4ZvyxLAlUtwECqvkuFyWA2VSMvCRGVaNDiCmBQXTn8eb
O/NTnb/BV2VoO/7nGYGjAyoLt2E0DxSq7PXDv5zdtDdjNopaWmkYDSqdTHy4hHwB01VhuHQAvag5
BPdhmX7YyWljRl6PdE1jO7mG8/iMF4tpRJ6gH8cIzgKEzFK60IAAPvwtlPd+ZudPtzCNFSQVj4Wz
n3PaZ9d7EojGftpldYE7zwogWHr7F2t2xmrqjoiw597J2eEmJq3X2yjqWwy3XKMb9DoxT6BJsowz
6jvmNncmHlEm5iz1R7ETHllKsLDuzolxMt+ZiA1PjhAM/H8upSJpqiwqgjGNRXo5kFuDhQaIr9fr
BeKCgLAiK8ps9Zw5+gcf9n+jTQORpM/jdGzZW4R8Ctj4TIsQhsCCl/P/LTvSf482AY65jEObgxzR
PAoEWfOM15MNJB4q2UiqzCZw/sGn+z3a5H0P00oKAy3FoYTNYaxt+DKnE84newCYnIhONGdVm0A1
PeCq+2UdzDz1/5AE+P0Jk3sB7qJctfnjqWcERqZo9Y6Ueo+rwaNg7mer9/DT/jYLv0ebXAtDH5pG
ZO7TkpHiEd9Zp3ER0nuMjYU5Io0Voa8wqgA2eGJ+gUKINinmESojbPFnFXrYaD99zeTiiHo0ioqP
5WeCckzN68YKQQGes3bt3hEqNmAXzd3W7+OW30ug/unsKG2Z1t1//HgmqYa8xNX3gNuDTMBYhZv2
gNAMEMK/nu3kXe/6/yKckC7DyWZNIwh60jjKZrcDygjlCsKx9h1zT90/PK2/Zzx51cfB6Epo8A+n
yCC4xBibqaY5visewaxGYmTubWVL+NO+Tt7ymyE0wXDHgBBMy2xGSoNfd3ZngSfte5DkfzObhiVa
44fJwMDryuwDsENwi6X3HITcgvXdYz1GWTP1RdxDSpMs0AWPwWADS42g0xjJHahgNeTpRfNWFolR
pDrY1o71EH6j+w/DNI8e3ayeOnvV4jbOxzJzXz+xdQnf8gHHrM/yISgJBh8yyAuEFoyyyMqw3c+l
Pytz+6ix/mF3pkGNjLxcZ/BYtOT5ubefO/CkQCBEbw8mDsHkw11gksYVsY7ckeZKABczkeOnXUvD
DoqrUF4ObPAm6DE3XR45YD207ySicxf1e3jo9+ZOLSOvyGP5gNwA1gDVtRdQB3kXsIlnBioWswnS
fwguf484sY6FOrSZ77Nzu849FHxA3pMFetZbgJTWffkB0tjP9njuaj7EcL4Eerw/hnpeshGxBTlp
V2seoubAEwD6Wp5xme3oMvecTwOh8S5DYjZicPnahJLEr3cmoom9BJ1ytqLj+zD293pOLF6v80gE
sNIK3EzcSvQGhMKRfRLcA0qidjppLcSX/+k266IZ6Mzazrwu8sTsVWqVahzD+h5iXWu7XSwwMopt
n4jgoVoHmdIjIJoZqGR2SyfGr+7GINGZ54lhUyhnoCYUSWE4EwDlUWAMytisszvzpE1jmabN+CCO
cYqQOYOfD5fpAG/XYlmD/9/sdF0QJcOAlt/EZhl9IhZJESOugP8AQhFjZzD8FL5uCLt6nFO4+546
Cr2I/w44cdGUoM2SWseAwHtkuoXIHUAmHFhUZ85x7/6BC/J7rInFkaIs7DrUZz5qFBkoYUPx6p3h
0UDc4cqb7mXWK/g+7/l7zInNGZQ+6to6YQvKVNaASC+A5qFbGsuzziWy/wFb+D3axOPqlKhMZAWj
gYgLoIOp6aP2nXXOcp7QT5Opd88KfP7Djfg96MTjko1IH5MGgzIBVSDgi8MjrqdvzKuc7XXzDxbu
93ATqzNoaWIYDXaRdcTYwsYdnMxlZYl4NDj7Y8bKfP9K/R5tYmViqZW5ocVorGoNjxQuxAK8bcuD
YD54NbN3nZmPv1/v3+NNzEuhcLKWs/MCB75mbXQWhL0WyF/czPnQduZ0TvU1JCgGFA0bjVGU/tOv
GwUjqC9Cggbh34x1eWDoP0xOm1oX8CbFUWEX0GxNSExeHon56wjxztGEZtcWBDTyouYgZRELFg7o
5CdLo8yVycwd2aniZJwq3CgI+BBsKpqz/zZzzEFnZm7GEfgGeRNlXoPGk2TooihpU9NT3OOw1Ds2
8xyPxmiqlMHNXtsA4P+FSle0GkZCJfNA96sceF+sWdesefj7IfnzKybGqGvC9l62PQ4XUukwDpI7
ErXDF7REVJgCMVI6ISlAZ0/QWEiJrI9/uw4TAzVIajbqCtYBseB9dEqqYQGuyNKFtm4qBywEWlpf
j/o1fj5GFlbCWGSUL2YpP9/It7Gl0CTBMCCXoWmTe1bmXRFoCfsQ7agQrnLDuzNQDQ2PIabDmq2E
9q9f8gm904zXpzyx72ZBJO+288nb/YMJwc9FVY+y/D8vxx9fpE9yMBDkHNFUHbWcucWh5/FAOi8e
rJTUnxrhtgZpWoJ4tls3HD01kE/aqhyAIaOiUriNqbzrEVyj+/jrSOScAhBLQkhrYmmt2y8oEHDo
tU3qEnsdeMEaDwLj/LBOqZC0/5XseSIkS/+K/20AyO5ckWGlUFSQoob02D0d3dj0mt5KrHLLzscx
+3WHiPLH7RqTkbd/NrnCo4fqTysxMRN1HeRGE+GYGq4ZXACSP3PbaKeRePP8jHp0rqG6AnOBtyYx
C1vsiVKA+nx7XVEoH1X01lCeyK66bA4lzVD0eyPKqiaKm2yxAPGrQBLORGvL/opdPrLDr360RDv8
egc33ingySXEb2hPGVaCkDE8CLTZvPVObhYaPcd2bBYOmrnVo/mZ9EzCKqcDEa/9+QhenMhT1XKX
mYOVhe3SAKvk1swK/Y1I/nlUJk7TTShVFDAi75xb+l5x76hjYo1Ukk13DK05R/vh8/20HRPblXZq
knUDtkNB95bGxH6UFw2xTE4UW7LVG+VHYogHlB4vdpr1vpL2Ty++RF+elMh1dHSu8t2E7J5euL0l
2j6sHFeSCltUIoWMxsTx9mZHKv2QfUDlY4SOJ0NKSjcmkTIXMvwdsGDddE0VNaDjij7FE25hJ/v3
ERF5cVtxIWkCS5RtHxyb2h424TFARmbwIoHqHSnwNYLd5mbgNJpdm8XbsOgiu1BAe4yDVSHjO9On
mX19PAPTpRZERRYlRTc0XZ0Y6Huf97qU4l1qhQ8DeEVipsV7mVrqugzp4FtlZfMD7gHwj+bdL+1o
sDsvM7D8tDWIzzt5vVKR8Qqc8Y7e1JbuxdoyvmCKZeYIObnpZllsRM6KWiKZwrI8VCKpB9JDeOpO
w50uOkFvjovoWJP6LUTJj4sXari0W+1arzuVhoVpBzHawrYW7EzgwqxgsYKSqC/FUyrYt95rWRvk
pLUb1RMjq1l2ClWMZSFYQbTUT5qFE1F8dmDhGVT0xL105NxkoTuFrSx7EqmeBEI/8t55SeTMVmKS
66D+RM3K2JeiydV2dclgnqz7J0+NZ9kSNhGU3TPLKC8r8SgLpBqIkjrq7XyXUYmQmi1nFQPR36WE
cPtIM2PRrBJPg+XyBG+k0icnE/F5DOmomTi2QkJ4+RLoSD2PlLtRLrPG1/a1LdFo3EIUJNq8bpfi
ueBcJXJ62VQlF78WwrLhyKhdynquQ9bfLiF63GmqoeKx0iS0ZP0T0Uwln4/ylusfREa7h1pX/9QT
6fDOys8sT3lwYt3COQZozOvOdgT7hhzw5/gTaxMIUl5D7qmHSyrYW8Mn1YuyRKCGyFA20RvopW4J
govE9USXJ3FGINW7960ZvOhbF0oweDQR4A1R1dWJJ270epMm2tjD76/folNr4wZXq2bbPjVuLJtw
YMKb7ec2v/NdK/K8Ae2zXBgVXXbUlBTrgmYFE2H4+c5+E3KJMlrDQPHQUAXYlsnuVJlfxHwh96cL
5O8ZIID0MkMjNQvJTTBbN4/arv2sRMtjvlNb8XXgybZIPVpDFrGCY8Ei59fWVB11YIBEv6jxMJ6g
YeKwbGBsnbgDIL9H/cqu7sAneUmgt1RvSwRoH/nTHu2U3bO1qW8EiZAGYBESEzFBLIX36/gxs15s
PX767Olr0haDrLL1AucCTEqWm2WaFQ5cv3oBSYcZj/ObcPHP/ZmY1CqObkOeYJlikoBauX2FTlmS
e6ppdccjUuz84WNOPvab8OLPMSdebt5qQlnpmONS3ENi+xnsURYVQ3ak/QS3bxbYmFvTSQSuPGpT
U8wRKleoFA+W1xppSsDyG0tikdxc+vkb4gwmKEAHUjTQT4Q3Jps41EWDgl8Bh3697NHCZANfAF4W
ctBIsOcL/30wcx9Vo/NTZdv11/H5MvJkO7W0iUYDdW/gsgBSfdQZbk8EOM7KebKotQGQOxe2yt+F
TV9nO9nOe5EKw73CmIBw9Ms1925EQtDauoee7IYdBB2g+vwLyX6OEThQm6EfmE7G0sUdO7rD8jO2
EVOBVTFjEh8VPX8tBoJKgddEVRYe5/ALvBx3sVTVft4jP8JtA/ekAYFMTxHZ/3xnv3uAmD7xf4eZ
WBrtBvVyjQ0jrrk70WBT+KO4fRHnruq3x/jLOJNTJUt5wPtl0YPEU9PI9ne6WbhWfoTrsvt3M5qc
oirVM70LMNLg3N4y85dmoQrhUsy8DXPrNjk3bSP2cQSlYcwn2KB623dvi4Bqc8vGPvanUzC5/WLo
R+gahmGUkOggaGc2B6uP5FfmxqfEGpaoxfx5+b43cF92aoLB1X3e8omOE3FXiB5SY7CvozsgWI4/
epo+1/CENivhU3WHFVQEQ7jzxswOPjQFfpr1xB0o06IO1BSzFh28ueX65gSO5G0GcneXc93c5zaS
/f2Xe9aPlRhUCqZbQgSMprS2C0aey/7deZlSMYQcJSv3ip3KfXkJKcARqjn6+3Fm877Jg8F6y4oK
dS+NgSCTc5n0sdhKXdyDRsx7xYK/aLb2dHODQ8sasBY2HOut6tVEeMrMwOUTInrBW492dIpbHnSd
wuInUHpRSXiKL5Wdu8qx/IwWuZUvhS3YdhfRa+3cGjwjofK+tEzO1j5qSPU25t3qTdGqtorthzTz
SXGC17K/WzIQi/ysuMXNTDNTd+5WYSq7wmyfhfdL1lh4XXzPsMvXyH7flbQ/FsebFTvCQd35u2Tb
hmRc6F4rEg5hkCNb3bo7a3aJWweJD9s3GZF22SyhHA+6h0BzlFKUZo8Ok284MMtzQ/TTDVGpW9t3
G9GCsk9RWZIuWpztnnT2SAOqXhEt6Mf4JCKR91YdBrM2FStbjp4UUtE2vOYiv2ebYhPoLoIIRBLW
iFgiNBWvuIiBFb3Jz8Oq2XQt6cx8xZuSdfvw79RwOtHMDoWXbrulwhHupYxpZN0X1UbzJOAZgT2+
gIrj9OvuFC1FF7Fn4tU72U4246dgSZa47JbcST8YJ6jQ/HxY/vOGTO+ZJMgyLwqMHz1lI90KXRXF
LmFvTLYQTG0pmHdHv6iDJUFPgLei7bCu1/Xmthn2rRlbgXcd0dryoDyLtNt0VrwMt8aVI7FK2gW/
xtm5H3Iar8Kt9ORHJH3VOTgOMnqQmBopkVLjaXOqtpHNW6Ujo5ZfMnM0Gg/xJPj7m3uzUnjVWoi7
IVUkBg+gRf2YuOtM5dK/5WZoGS/l0U8JjsK+sngUS6asWaFRED436wYaCxlt1vFLueKXQUZiU1gP
Psk28nvwMpDIHT99Ij9V+yKgzR5bHb9Ev+Jj8KIu+evM2v6NvouyJGi6hGWVVUWY3MOhV4fM0CMY
blLAZ4+g7iUBewOY9PNA37trsiEIQBQ0Q5jyjVO5zaRQ57qT6vmf5UGkzU4ICYq+yc5yMpU0TkhU
d7S6VeU1686dq8t48B+nh0j88gGT97ZR1dSIqlsPwEqwcceHG3bPLBRLI+lIga/8CultWcnUsLv1
oFuRHW71U7K8AxHywZcoV/25j62sJDzJTa5C0aC4hW1cDk/H0tZzgEqpTnL7nEIHxmvXOUdjc+mj
WMn5eSkfBPyfZjLZM0gX3eSazeSZew/cEgji87hodaK/9Ss1IUJlVrsR/Zv5d/VUOiENX0D5MsDJ
DBGI9a5sCl61UQyqtFuxtHpglz2pNrqdvAb2nLTat5G7qIiKIquiAMBrAinLVV7d9dLvQDXOyX0v
Wpk5WPwlreivkVaboiY7HYyQN5EEx4qsNPpyvtkdEM3UjM2jP/O8PUzFX2v35XOY//flGc35OBbz
AscQzRCskjwri8vd0mzJDU2DgoXttSCoBbQ/oz2tvzCQAcLRpL3D7fSNuP55I79/BL98jPjnx5R5
niEPgY8ZKIAx41lYdet4b9j5poeUBcHa5Dt5FS3PGZXRH8NGj6ifv+DRTuin5ZD+/IJbXLV6p2B3
OMgNqhboUwYRSL1uj7yVLfzXEG2wMifNyB4lgB7rHGXXVmlJaPSXb5IdbsweOJ2Dt6+4I+APyFMt
knIXHtKTdCnewrc6sHjUXKXnwFMKHD5tE5olSrB2Ix6jcqEl5ByYws5YQYzYie1onV4jpwDMjbfJ
u4nIwg1E3QDWqt1++/PkHyyknyY/sQh3g1frtsLy63t/z39mq65C57dLRN5a6xzDj01wKA+j2QO5
gBv0CvfOgqK58IksBGlwj+6wlZUTUMEbbN6+r9KFQj/ntAKFb33rL6dkct1FqE21XIQ9WnaWtCq9
+ya0kYdZiHg48EZ4M77Z9xHdl/EmvnxV5W3f1VgWZKJWnTMSx3B0N7WTmbv4HRIuqqpo6IqgQRR1
svy9OMYyX2Feouc7xvL95X7KzZ+3WPg2nPsyxmTtIEchyn2LuVT23QP7zEeVQWlqXkM/Zkb6dpe+
jDRZNUGqIy6TMBvBbnzcocOAngkZffHxXER3E1XtNcjvPw/6LSjwZcxJCJRrgWyUd7aCTrmRrRJN
CnX75yFE9t1/XZIvY0xiHD81jDZhp2FtLEvHXwBBD3KktLpzhqxSQPM1IpE3H+ALzXUSwtUtLPSn
hpcjBkQckMGdlZT6NhT68kmTUEgqs1gpGkxbIe2JQ8oR6qBW4cUzU/9+GAZ3o9mG8Ve+PLlxalnw
AUPtWuQjAqulJS64tvh5hb+/b+rvcdjJ+vIktblW6u2AcQr4trIVmQnJTw0tnFlix/e34fdIk9ug
DPW9UBKMJGzD3X1zX2fLJ9iRlhjIEM7Mam6syX0YOf0+yjGcFMiqHQJUgyiWTJqEBMiwzQksP7zU
vw4pEukaL8O7RM3cn0vYtQMndJHCHtLB6hd3J977Jiw04Zzc7s+h58+mJB/qhT+NObkYSJZkRSrK
7BQiXIC8fmC939FFUTQ/5wD+2bEmJ14JEgW9EjHWQAO3PuQeCFUjvZ8Kr3L2P2/c9xdeU1VelSUd
v07mFfnSkCTwCk7NjYAEEN0I0n0iHU+GXTsC5EdJ7CGcPUJ+eDBIumgot9CvA/E3wwGd6V/mJv/d
Nfwa/E2+p8m1EOq1CP6kd2QCIT0w2Mjj2XP9Yb51VL9GQpMz1FQKXwYyIqHK1l9VR7LliyKaN7fa
IfBHeOBwVoCwT/KKTfuWHfJFvBhAyBDt3BwtvMXHaBlac2/kt1HL16+amHh5rMsxkvBVnaXYSHLn
JHhT3nnLsGM3QLz2ouRAJVJYjeo6IsWESrZzQYNtiJjcJz0NFq0l26UtI7QSnw1PBtOwNItlRnxy
HghnarubjRgGqZYOsPXPZ+lb0yZBIRKi6hL0wR+Jqy+mjUv6OuKDeweUZzRDsD8MWmO1kCOb8SVk
+dvcnKSKj35UMoSzJ2YU7b1l7law/TOLRW8rR95Jl8o2d4VjuBZecqA56oGzxT3vqXskToHR8CFV
7qT8vKMv2meJYLQRaIiglCQLmUUrBG1vjZVCDCItOYDOlW20VH3NXa0g8qZKaO3x+8GrTGUhHnin
tcuLxOCrkt7WBgl3/Z3i+ozHEL9Z6ZQrSCvY/Ku0EzqidKQyu88R+6gR0UliO/hsAXvV5OY116ym
ITrLINm9M4762j9nz/LmU7YrOp4TL7DRenShWx3lqZyQfiHYgLveVQeLbAqbGEjFuCw9xa7fqtCq
YXTf1FefKXlIRzUmwx6Q2SpcIGkvv0YL/9y8j++aYCrbaJVbDfKYPg3XANpDYpaWYQ5IqQ6mbH9E
K+k9XPGDWaKtzmDyAemAlUBV8SPLaBUR9ayvAWZJxMcFCtwrNM5wa25E/tQ7U6pdIHbFKXWLXSOQ
5njvrIyjxVZzZTqCkVZS2eMtJFMXtwN+L7wbdyhyiuvgKb4CP9nrKQm9OCTaDkBK/CTspEXtAfSj
DUII/GqmGzjttLeb1WlcviZo8GsQhFCOlLLuro5jWMk1BHIkrPJNtbq9xZ8NaAt3vO6qU77pwPYM
m4OpU504Qe5E2SmmtL0jSqwdG+EPVEEFops8CCY3/Fd363YZtzghgyM6vSmYIgpDBFQY5VTNaA7M
qFiMZuAxVkK2bL3DjcSAPYA04Rzl1mjXZCSc5S9uQB67i+pUZvuigF/VPr2qFvgnCsCozDaIbt2u
g9Pj00oqUt0R3luzxLRqR6bKM9pVr8olTlPoQAzRHEgFYoth6pZ/Ro/aFx9IJngUqsk7wRvviHvZ
SW9UBHMCWrXYG2AhotdRfaNuBgehHQo3T+vQ4T50qzL9c/8+GoQ74lR3iMM8zcZW2bqDcOwQwx2M
vdTT3Gpx22AZlaO8lg+iRvTB5LIVt+KWWMfmTpUtTjra+I4f6TXELenNBOcUvX6Njboo3MAS4CLc
IFHT+FReFFcFrb5FtK/CdKExYRxlx/d4Gi5yQBkrzMZwRUciaOh+R0NDkQLTWApotsLSNeZAjeNo
q55K76/ck0if5UO398/4kTXmsuUPIqRtMqosGjtZdD6FQXAUHClpge9dyWtmHmQv2+Ht21yBCe9B
c8EDj3/AEiIRsL5lian0Lz71KrRM1MwmIuHCgPGoCQ8su0fAvEpO2lYSECTXpEQytDVbW0IpZW11
lmDWUAUJaWcxPNuHnbjmtAPutktwgrIVDIbsvAouaHdvohPDodlXz1VOqhtpVrqXIo5447b3AbKX
8l7Y8pv+BTeQ7RZOxZu/75AAecOmte9+QdmG5tSW96ozYMubZU4FYHzN8iTZvS0cowUP0Dv4dWrN
xuz2vFPcaZoQHR7vc3jCeM6dqpvQeQUysjbw0C2vt0Nv36mOLiR39CLnHeOILujLcJ1jdgXq/JJt
Cluv4Dgyll73FP7CaULRFDOvxiHaagTswPaJA3sLgdG2BmXQEVGWtrnt/UWGHncB/rSksF0XhZXr
ebf9qOMAU0Az22YBeP3enQHcByNNQkt4znWKpbkBj8dGsbosdu9zREM3SzmMyCQ0ixRgFzthWACQ
TD+r0GxyktwpMilia6b4da/upWf5M38TnvFX/GDpA22fg4vhyof7Vcfhqpe1/tK+FA2jh2nICvS2
9h5soJK0TK/ai5HbMRwB/Zk3G0ckN5+MF8lCP7C1vsEPdLDXp+BqnPRNhGt6xwsULfqdAdaRDDOt
e9rDBdcQmh6l58GrP3sTnSLRpI72ZgZt1wGwWY3zJHrce4inScA6IsFFpA0qzCCn0NvpssAeivSa
0hwVTOXqHS738v7Kn1WK8OVDdLDHi9S9O7c9kBhkLOx2110krHBzDXBOmL6zDIsZbHiwFXOnWt6g
69IBEE5x58HoMnCWBdinwevtZFftSq873/b5OTPhK3npJVqFK9VZBgAKAHruuo0I8VeP5UHgke+V
ZWTHsMFe4m52o2vUVOBJcU1u+FPNatwR4ggkE2hw7tCEVVzE4B+v4b+skydE0uNBWY+edo5X/Hvv
aZSz8tDjY+feMyLlkOyao9rTFlGTRMTEaT/yijZ3Kx7cobRvuMBoehqRXjIHaB3wdvFSFYBLS8kp
ChLewNSi+KlCtTKJhBLh34qPoTfVxE2axXDHvYedDJaVT3SHr0h0CtzciwoS4ERV66ZeSPxO5dfq
6KZALWO3QRSHd387vvTbcJFehoqo6+QZjyW6M73oG2VhrOTX2jPlzQirXi8jtPR56ezW4k18Lhbw
wkKK3ozJB7JK1vmjMevLPqEKWHJILlkKaVI8QGCtAWOufmkvoXeHXQpkG8lQGahd/anCKawW8OHr
T+kO1dH2WdkiEHM1V3C1K7sWvcm/guKbreKLchQd2PDExiGwkL/dwihicNVJN60pOsO+87gje52H
9WhWoOvh75+rhYqYR0cTkkMF0q5A0pREz/wvpSHYylgmUWuL7UlsTIlZ53rD1/ZeBqgUWehBOO64
ZeeJFSmt0k2vfEVLN3GGJR54/Hvb3huiIsmvgVFIlZOyuF/DM2z3nXaoJfakhbEr1uErkk4rOGHO
4AXjNkjN++f4nOXMgAG9W7SrG+iFqYWXxcVzIwVICesrw2qfZI7IL+oulYkO3ALGCdWdL41ddma1
8h3NxZWsjmAvp780ZIRgNJuV7PQFaQRzSJ3smXMNBnfGZgLxQFP3ssXj5+zMBqneYzvjv7UKlQ/8
5tYQbtma4W5E8LKDC+ANlJnO1o43+eZ+0GKquBKeIbAAEEpxp9zt9jJI8YdxV9naMRKxe+GiQbmw
568rvAESEFQfUnCa3bZgIYL5avUBge2EEXVGJ6U3q4P7hXyOxR9Qe2kNeGFTuD/DDulKIqVUWuHj
rWA9HnpPPxZANaFwZldIGYxWe+qcnOJCOv6dIIK28nO7HLCbx/YJWc5lH1ERdQJm+C4U5m2ZMC4m
R/v96PAdmldVIEba+ULwINs5rjIkUbQDUmPosSTuen9ZIc2JI3+WWfIlW3BoNsrYzx1qlfMbjV3F
va0LzIwFW6wuAUQCS2Y/juRpRYWNUi17vODYsZRoIN+9t3ZrcuCI5o52iF9bFy0vEaX1wPDVJedE
m54iJnpJnvyCcAekYIujtmwWxQLPXGedHs4h4qYUOigyXj1bxHu4kOwBdyd6iUwtoskxgwzT7YCO
lq+wKIdk15p4e9eNaUi0OIlIEUZmB8ShLAEKZ2hxF0EYr1omS0TIekiMM+sRAhfPumPIS3zQ3iUk
Em+v7TJYB054qT5VRBJ3+gTjdmzgUL+k0SZCLlalWUzLHsdD/xVbt1dAv4frGNPimLzAu3/KbPn8
UZ0jWiFFLr6VLGRY31+4N3h7BRLJvRtDz32b42x8JLtskSyqZ+PYrESa78t9f2w+fFxjPKWWavb7
X3B9cY7ZWRmXIZUtyWWv7msPVRZYkY2IMALWY/jVYhFfxhXYsPgBXOD+XTPTa41gAFR4EyngyEQm
GHESPAz7BrMfHhGofsCKAtESQB5t4fY0K41cAjtFqqcy9b3qhci+6FC9V1eNC+5IDqydo/pKX9z2
sVegDtCww/d+kew0N/bQk1Ja6irlGhQb5LF1X9cluUKo726Fq+ApLazs2eg8HUfrRT4UERHX+VLd
RKvxHX6Vm3qCqW90n2ZO5g1P9VN6NV64lbrOEBUwM4cA7uzvcMtr3B32XYULPwVhDfxj9+YhibUr
diMUyaSdQrCRPUHijIUHvlk86asbM3dYLebfI7tlWPGq/1SfQzd0dawmh0AY8eWNtqe707sZogQr
9kY3h9vnm9lSPMlHeRs4wRnJ6QzntV/As8kWHVXwEoK7vhQTK7cQoYD2bKqbGhEoHAAVYStvjStU
7UQe4/yL3ghP2yC8l2+4536hfuqXep8fEKKUuFg8vRgfoDcwUsVyvF7jTQ1eSbCWTRgF5K5jGw6u
iX3IcPfcDLzjbY36LAGxkLxhoSfYGUts2SLclvhzljZFZYfDXfiX/yPtTJaU15Ys/S41LpmpbwY1
US96CAiCmGDRCiEJ1CAJePr69F+rPCQH+zHLmhy7mfee2Eja27f78rWWq24aGfMkgunAu5+mI82z
JqfPZEXQGeYTM6iiNFSG3ERkpKnTOuJbupzlBKfuylvpAiWkRrKPc+kTxJmKmBhzRbEkermXvRzH
ORleOTiPTtEe/fgLKeJQWpPyv0ruwSfHpEUveCf0M2hlVj+Zq1BkpMQTbZ62xDTLycfS0KLrd0Wv
uzdpiwoEidPw/Jmc+y/ssQMl4ik039Y7UmOodLoWpAWRZmszxn54spMPOtW+EMjMecJKwmLPzzuN
ak8AMbh4HFhPx3XVWEHcpyir/fMiDtqwhK9gBif3dS7047r0eTrR2XF0QPztoHYsT2bc1c41wAUU
zs552DfjziE7Pln1ZT2hjzYbwLvp7td6pHnnQbI8YClxBp/eji6bJGj8fFQmADyVk8IJaYPcr6Nq
UKC30YJ6lC1kNxvk/tWTBkpQf+3JTqKKWp0H7ewrxcSy8C7sdjt35SF/VZztXgko5tK60jwxe/VE
ZE6KvfvSt8DzN31akepnwWBT4BF3ISGokELGzshyDmvVrbz9RGU1NHXVQh9mg/NERs0QjxpYMIhl
xqIImST9aic0OU3FSbDbm2WJo1IwL0U0BRIvn5x65x6pjYilDYM5eiCpjHT2m/rSzVoSo+0sxtM0
s2s3wQp1StI6tCbF+oKnwBkorHJGZ5tqo88FZDbmblJGRzeZqV/afLuztdpWvw2ILmNrcg3r1Zam
JX8G7y7K3D7HRS4XvHPvzuIV3rYcjxjPkhLjCRVNhrtdnhfCSgsUNCWopnjmehMb3LDy92HnoORB
ESBHp8EZJJFaKlB7It4ojZrR2VFdNhkbkvIR8sqrNj0TpU2ILPLg/AW9aVE75Th+J9Oox/15mV1Z
nzmRy+xkS5N22H7GP4LlbqNmxQ30ZhIE9UHhc2jQC4j2dlTiGNh6ta8TTUuKh+S1Y/8y3oST4CkB
SOasnVSDPxQed1L8iv4JCWAdCt+/Bf86ZuNzY6yM9VESieyk33I9WStjIzACru3AsrjB8wWVxZia
wJFC3JB61EWfLd9KBJaG/bmbVuue11R46lIfKZPLxvCuE2UMOEkiUU+0obLuFqqTTzKyuf/UirH9
qc8S3srVleC6unveGwoTXwiljQga8t5RXEshkHDIJO/clgJpUEbNMl9eB3FkBKt55Su2Fy/Binyt
H9qSD4G17E0JttC4pAZeERy8Xdi+7thGLftm68d833xlnlxjciSwGLY+I/z57dKAytPaGs4VvMFk
JYWZj5XuSoHlPuz8nsglL5WAoOcchtZ75fWjY7gvibLn5Xln1ytCiRSmhK+YsrRvhRgTlZl28dGu
MyfnsL5oO8ck4SK9txPsugYKqfkrfJhp5tXkxL5sHyO2d/d15cr19KEE/c8YG04HOWBpyo703nyJ
0/rtODrPxdmxpz9qMUPC+GPTmBPauV/6rGIvrUzXHPWnT/a1eYm2UZvJdO/o2Q3hbqVrKJOJa7j6
8OKenU6yf6bnRTeToRPDDPhKRqdh+lOsmz2XXQmsgD4oUGco9/xLQZTTghYSqxUNNpoXj5Tg/90k
DZjZ23rWf8Y02EJxs4L9os040Lx6TsUVmlXh0Sjl/Gy9bJ55xUL2pYHM/1TzUo77AYXUW/bRAYS8
nl93vADz7eKfB/BZJiVsAcmpnPZ1y+tk0xXONoRpNzbZaabP20/ek8E1qiftSHcyPxlTDOxeDlNp
mE2bMeS8EwfZjMhN+a8YI5KuDMa/inv+cZ3riLS+y875iccmOl0oiKm7n+Zzkg7qWCgQ03Qsk2Ni
50cIESpH/i4urrVKImsuoft504nIinMdK148UzztZxdKThL1efIOXVri6DMkTkY2PktOyoTHkgPU
X8vKsA2r0HDyABiEVDy2BQVWSvEpLU4DY5xHChWP+9VnEz1TLQ3YS7ViX+cZfMmvlhz4NN6+HWfa
IOWk5ZzNZrx/SQiZcAH1KYqjQTwTgoZD9p7Ni9WJrwWxjxB25tXxYUNpmI95CcTcj8w9k50sRSd9
PVBZnV3h5T+4eONpU8XvA470yR6GtJnPt5t6pc+MyTksXkDnDHv/KYJ8LmJuxdRThj25bjsrSN/s
txKiXLANqGqYjxGC0lCbx9yzwyPjxv1rVEwBjF+aVbGz22HtGPDhQoh4ABPbqJ8ozXO5ewhPqdMA
fKgzBF4OdcBgu6w3RcWd/5WsVDezPy7DAxMPIY5zQVgf8KCX6Uh4LUH2J+YsHvdDFQiQINbmaF87
2brixUbyRpmc0LCMl5a996mjyFa2sdu56FIHA50rsHB2cAShgshoMjOaKuAatjnt7zYhqtdn/v43
aDm4iGcNoGNupzK/s2cb9W9Xxaek41K9TK0xpFA35z83/mmQjI9jJZTcfEE59r6fWpNqDeYLVghU
E2rwHqn6Tra1sIjs4hcX+cFPO8Jg/cYuWEikICCtU53b4PMcmt+X2XmejHqzmapnSRNDBjs6BUyu
t/uDA2K8GMTfMjCn4V5ftivFDkU/e23e+msydTcJ77oYXic1Hz2QoTRigksTaSm/nKjhgY42McFI
nTbsv0AY16P+rwqzmONgX8cmLK8Zd7Wbj3av/VVijXloelIZMqkT/NPGVV3ClYXCdgUEqM7kqHSv
cFpV+xDqL8K4GcnuETni2tgURyK7OPg+jHdjnR/BuD7p4lwDddp6H/v3+uU0VpxZ6R4tVH5XZ8/H
QRpGTdhXhepwSyAto+L1glokuEwPe9ImjnVYj89h9anvg2R1AiAbbcOSIGlgO9KHxhwNcrm2lsK3
RjqnUQM7xiZxvbMzAt2jPyG4q4YcyiaZyNkq8PAG26+K8KtP0nU96Ob6qvLjExk7CD3xvFgZs/wz
WRsjc3IY5y916hDQ56atzFWKgKvuWu/N2xW2cOdfUHzGfuda88aXX9KImdteFqSfhwBNoBZprjSV
58LQWAKWWO5+WAVWBCwpBMbospBmEq2ZiVo5B4Ea7BIefdnVfluv86mq/9wnMPF6HtbWE/yChgO5
XDHeD6zoFEBE/b5CIz4FYLQj6cVcAWSim13HL+nL4b16T9+ur2ev8Ws/40Ue/GZz3MOGJbqHEKP6
K+3wIQ1apzVQ6nU8w9FVw4/KgzarE9JJuApP/qo4cwm1UDPevch7hl6bQoSIjv957ORTiCWHxk0o
94OCfysdp6VtcItaRAEwyEFOYE7QnbBw0H1anbPX3EPQAxFVXwW411CAyHfxi4nuyzCZ7P8c93S0
fVHmMYd+S+7fUExB+qyIuNYkHhQv1898dQohSNAMctkprjDoT4ToHjcCVz1fnKqhP30XvxtJbISW
Qd3b8Ops2XC5jxZwIn6dMledCmMUmzZMmMT9qEcH+p9K1/cW008TsYBE9SP7/S5t1tvJCxtn0vgk
kmG22o0VbuRPq8+0Gwh2n1+0d7l7SrtZQ8FGsqzNyk+J/HNhtR4LHFOHqTfmQp806+Tlst7pDghj
rAVGGwnf1hJxnl8EzVCTX67Az/q7ws7oQpGHkfxY9uixbdlAgTFTJ1T06sI8hDJdUz7+bDdmjNn1
5Y3y0d6PrFBrPApsQDF5zHLo9AQKT+zVVbucnhxtYE6rX2jpvWSfTkSYfOoLK2IT2ipw2s4Rv6xA
8sTwMAbn4907Rs6Br7wiZ/vkZMbWoBo0B3uX2lUXUgjbOlV/IHIYqiB1SU76XlcxP60qMOn1ik8h
8YvJWcgqrAEizKGFq8BucAiUmUjFJbnWZzE7u52zCxL3wJ9dmZ/tezM7fmtcwt8CF0wtTq7gJTtq
bmWpdKummndxYKRhe9zZ2ws0342ZQXo/lU588tTML3deVcP4mjCX0a4ErxWjeEtz19WkQN5ThBiu
eJw2TXAUBup2rB6nu2wgHCdtGiZWcD4OS2GgxGOlsgVg3XQgq97WmlrHyZZLrUZf6lRAJXlfj8lv
pIhgcvXbNmw2It3padXEUamjZ+evxFFSe7X0mh6mcuqXxmprBC0wH2hbf8NtNxrtRPaaYOu0SscJ
GAa9gEEamEvh9VqAtVgk1LndUbFVL/JxRM2tfNbzy/gYEJmFSQ8JkgI2X3s4NouAzH8Sz/N34PF0
EOl7V1s3k+J7t2mjy5jEfIjq2wM9lc9UO2KE5AGtc+tIi8aPl90X/2S64hiUag6cTyNQjLT3vCGM
my5dheA0NCAvnH6z1wJ4Kv4BW3/fv2WAJ/DnfzuyqcwufcnJR7Kf97Fh5+mcOe31FCD/xeVQJbkA
fdsk/und/Czm+3drb5dgADNtaY3MBZR6y9+DMM7jt2bZzvcDgS6yMKzRCbHnivfmZQd6QrFHakF6
cnXOaZRe/QvATB2pX1IHedw/IYVvnPpNxZ69/oHZuj4XXjU0vI1oJy9ENyqzUwhrAC7GmciQT/tL
CNKobzoWhIuXLXxjSaU0WrwnvcCFJI0KhLo+jc7z2iVtprAf6FOLQXeuHsUYtwGlsIAyzl5/khDc
zD8NOaXRNeiRhv5i6IYFOUSKKDKyAppwkBiOv1kEXuJyUf3m/ikQP+MpjQj39EVhJNty41S/3KM0
RNjZ6DqqARGIUnEGCXk/LKccot6XRrZJv+tog/wdlMr+SEgbBJdkm9uuv0Q4bePDuGfEMCvJBuwl
OHOfFmGKsTgIkqfMdnbTU1d9AHxHGHCpm/Z5VU9jxT1TFl0XGb+aWhXW9aof9wTYQDGS298NPdS9
a0XFuJxy61Xv50AcwRMeWhvMWbYLkWigc/6vKP+HchSv2FpcQGpYjeHsGxtuPseygWntV2WTrdgJ
8oIQ1262HpslYaFDQLg8irY1a0KT7CmDblXRoyGD03P7sOrWeCXSzexjRzql6RJ03ShdNyEwYh9N
iH/QHnfj5PMEKC0PLDCrHK7zAWDoqAOP2nsIRdwm76S8JaeR2vfonqThxfTrtbZptPcOwwJzWYN1
XA7RsfUtbSZQgcQD+RDtL4HazH6FzknV8NKydx2T7n8XSo17ip0a8cHev1BvCY6luXvdlZS383Xe
Wp4KxIb0GP4DdYTsxPTqU2LDV9NOsnclhfJht50nVkEtOKo+FmunoLOhvcD71rqwVe1zHFUq/Z15
bflq7Zy6ca2Pk4Nt7N39T1d49Dhghew56fDDukHV0Q7yM34oDXZ50sT2qRuct2EBWbPxq2SYbx1y
4h7LzMaJT1pnbYxNuW433Twbpba4MIj277l9/VLnV8mWRJ9rhs5/flnIclhh6XBcZS3yr4FeQCFp
TPvaeqkWmABXeEWccJ9w0tIT1/itB+k3aKmbYcdXkB1w2ZDA7cf7sRKVYLZozwJtCZWl7X+u27ZR
9hNP5c+SA8zTip+HsbA8OLthnwZyW6Il2zvdkA9++NFmteXK4/xXm7b0+96MFyvM1zzV1ik6hy9c
G30HK9m63Ku0wr12TmbW2TLX7UyLrt/dAMCQbRGB5VKz2uejn425aXZza1aHh7frC/1nyVPNZbe+
rDErEUe5Lw9/kxfAa21ThjQh7C6Q3A6l23kqNZyvdu+V+2Vn+vGLGF4iDhq6/+v0CJFH2IDpcjNz
eEMh2o01bnKNrUq3fmzNhFk1LjFHUad9zkxXlYNQh/Fa8AX3lLr9b1Ihc/oqxjKkrKt6KEXyBPrD
9mrziZNPdZIFJRGZ5t8nmPvfuWQPJsOhVLrhd92RV6uDuN/utapbXn1IIdMe6625OIRJSki8zgVn
kYTyQHWa4DqM309rylxM9c/ePlRDuT/U0CSECDLoXIhK/HO+//77pF6scc8Hvf19d/xBhveedTNr
O3geF+eT3uExSMfka+xE8or1k9UesiIN2ZQUQ9RFRb97G3ElHs677bnr7XdW+nsdYksLo+gMGHZe
0CHrGQAznV5yPXympJIeUXtxBkdMpRuWaSh3opHuUmzNk86XuNAEgOSFne2msiFiPXnGh2/UtKxe
36/JqIf+O6v3ICf7U2LGvRCBVhgYmDOitHZgDLii/fpksZ5G+q/Pd7PYHc1ULdqd3G5ZTHQA+/RX
9SMeSvbX+jA5fh9nOfcMANzs8nTdnpZ4v64qiooo9a9Tke62zWEnCZaAHRlGUyfYpsShoeWtR189
krzztt7fH1NRH71UzEIsie9mGZpxRyU+lV2tCApU4g5ayO5bpnkOyzf+3cPp6oGYtyS0/CQ8+/o7
tJJRW7vpxb3sSdEnF4+7tB3Tteu1lX4BI1gqPZ3se5wOZipcN2WIKEB0ChomXBee4gpvmWJ37yA7
V9nLB0lI93oEfjZu15Y3Swc6Gcisq+nhQCGoIRfQabW3s9qWEW1CkMNRVQutz9gDTZUgPLd/6jmA
oSPtbPoU6/Mwc8XVYZqg+UaiqbogeKZbhT2hRBkmuZ1tUq8NLW/rtyiZmyjfWGcHmsUoHcX0ueGF
fJXvP33DSqLMvVCJCWQyrUOf5QfZLRkVQrkFCLuXOAyd0UdXgOat3U4QLA6MGTYLn/Btye8AtkHE
m+g6zuYJ8w1Kwi8NusMK+MypwfppTARgawaV4pVfQLbyVbp92UoWpTBMc13DPqVTkS6t6g9UbpKm
M86UvGaPolTfUhImcIleZHe3UN8k7+AdBiIXm0J1LroxwPd5XoRK3/K2+f/9ZAEV+RjI3IcE16dB
CHpFsPSBMFYpabcz/nj4c6Z1/mVOTcDcxOth8AvFZ+4WaDCt5SEgN5DtjwIstyPbJgek0DMXRSD9
CKRGQpRPL1TUwgCc0U2BhS5BN2cviRNlU39KGL1RN3lQU6bi8AI3aBco30fSqO1iF3BBNmGPOVih
AUGQ1cZy2Ntx9QYPCOLwvuK36wtjdvkUh3pYzM8//V+QJ+oidg8MmPCfMpb7uPmv4/jP8biXKyZt
ddxdc7mX1PRtjHhA6+1gn042B/Iwz/E2Iw9+xl6W+oj5t1X7iPv1sUgOcf1//pf0v+NaN9Wm5lBy
Aul/Yn7lLgAcZBe22/SZJYT0MOTcPGMfIm5Wk69Zq5t7VhtWkaI6COztrzRayz6AzWo/uDyx3Hz6
dHf3xfFQ5mlx4J2SDREEMpcWAMVQgYw29ZOXZzIX7ZGm+SbEmXdMcEXdnoSsZr2Lsw3ayAiPk+tS
pMvttzJQOR3AdQxMaoy1YEe5gSIMjhxWYlHb/ybyq/hFmH30CK81O40BVUY93rZ1jt5hVIw6ELbU
b15Oi4KN+vfw/GCmiKzii6BoiiIpmvVn8PnNp4nxQu0u3RW9mtubHQieQpsMb6mx6X59ZNB0D44U
kcI+Uz9Ij9/ZPwvfXQuppasaKcx/7tocXgpohg1PH5bBk0fsL7R/7/X/WuneYYIcyZKlIytx0+Qe
mEvOHM2rs7oME3/VATUf4J49WfPxpffPmnfnq7tsRSFJyZZ6vnD7AgshgOVqZ3jLowx69oSP8iNV
UXUdQ2kNYeOd5Dm5KNuj0JAfvQrTYimNABBVIEIrkJ8918NodbPS3XO12+v2mLR1t0whM0m+CZsY
xiid5h8wleAS7b35kzf5KO+8fba72JEcqq48mDxbA9G+ft3RwhyKq5LLV4eo2EWyf/LKqP7W/dWz
pR9+RMUULUMWTUvR77aoeBSP572Y92KSzhPeoH2jKUMrF0HT9OrwyYM+DMn/rGbcfcT0KBWJmZbd
UuEyukKdNfxpa3s4F/qK92Qx+eGjaaYhKSLTdrT7bN64JKfDTk/6pEztjQWh2QbArPQlZ5I3O4cJ
EmOKVhCl0q/GGZHoydM+vBIQ6KN0lMkJ700fz52U5UW+6y8gkY5uxOkPZ5PaJa3fBf+DSadEuZvV
+m19E+WqUldOXZH2x1EfxOH+zcJiA2YDxFEs/M50IXNaHLiokmHA41081x7LD8/ozU+4S7s1IZOu
ksIDk2lAMy9XJ5LggUmTC9YhbSdUqwBZkMQ8it+gg2j79zf+0LMPww0cQClwkNrdXYo6I2IuB9Vq
eeP0jDCJ9X/W9Signez1FRVkj+jr7HyQW/rKDEgeMvnTQPVwj9/8hruLstwVctOZ/IYUrhh2ORDY
0qBYr7d2PX36xH/KtX8F/pvV7r662Ohpfu6Edon3tP2n/Pi0SKqv8JUGXG2gcFvvmXj+Ybi6WfPu
MyvHY9NPsuqfEFb78BpiaxO2wTPXJPnx+fnna96VquZubwhCsm3/xCbYL8TDd4uuuOFnFCPb0WZd
jhTaIBYApuJo1LBPq+WHd8HNo94XsAezrc/9o9IbdQwkEWHWY9K0k1XmLG6QabpP89aHWcPNmnch
mTkU51O747FhdUNYy9yfwu7oFz9zj3kIOdycFvUuGgtqc93vUhY6u80HtHPa2KZNZKic/9Et888j
qX3guIlNpyorLnrBSqTir6htogDeGnIOx/SBdJ4E/ifb80+xfrOYUuxbs4hZDDIl/CeBkdrAjt9/
DzWP8/2bR7oLNYp81DWzYhUz2G2ulMfrTYLVu2sGoWw/eaKni93FFE3LjARD0hZZdOfRdIT2VAwB
6IDi2wmNAi9/Ul78yYn/FVcMS5FN01It1N///YsZRWvmp34Ttm73MUQJgWDr7OZeMujGDeIrm4ju
mXQuqGxVmOZ0KZB2nlwGzE4zjLKfvO2HN4spMznP1E1Tvq8gqavUXD7xc6g+BvhAfJn2RPLwmXb+
vtAfUfu/nvtmobudeuz2nXlRQKx6MVJv27JzTVcYLxq8VnR4LD3TtefOpj0dkzbQlfgzz6Jf3MZs
xf49glHsnQtM4Wd3m6Q9DIc3P+0uS7T2haGVMT+t8vew6YtvEn0fIxX/MpDfjSS4UFxfqW+OK2HS
QmTbO9Yi/UFk0M/LUiMYOHSldCf/2c64DPeeMNmiLYA12BOjC7jEvRUXvdweM+rNUGBExr4NjqR+
IMyBj6jaop98b2ASY9sAO08LdFpa8Ux21aE8tKIdj76jKzCBlsJ4LppwTvYuu3UkefmSAy95vxhP
20dsnYnZ7YYd417e6K2MSr976RvN21HhmdRIqZ9B9g4lWO09I777aF0koXZFvxFBtWNMy1f0Z/Yv
plGb6/t+sPP6PywOzDmtpQUsbjqvK/yldiDruodMF4qoW/08DdUP7/qbT3J3Si7ltcnj/4Cphi/+
xF7QuYNylgG3ZM6za/dxFLhZ7S4KxNYlj5OEDXBE6oh0jfSu/xBfKGiC06oYPy2cn526u+RCbUqx
VC8sWKOwhL+NN1uFeI2mHuqhvx+8h0i/evNwd0nFkSGyTE9mLVRa7OExfBRuo5Vod6E2+/ta6sNq
+Watu8RCuB7PkioQTaRpSnu4pIV5iIBSg5/3akQHBM7M3kX20hJjIfNEyqBzl9Dj+7tEeaWYdlBd
EPKaEWiGW/VWdPRZr8Hmt938/ac+NOG4fS13CYhstlV5EnktJWLU0jvR9ew91CwI66Y9KmjQGu7f
l3x4fd68nLv0o9CYSbXfs2KHKmGqQ+vt2aPPAu2TVay73EPNzUum7VgFly5qhFmPgh5QwP79WR4X
BP88jHUXzuXj5bTrTqTHonMdoaENuTr53lB4ZxTXm+Bjx7yfC0QYIdh+Qk5GJXgIXv/+Ix7DQLgp
iqKp4s0k3p3bZisncXk2+uxH+SNln2Er5zNo/v9znbvjmunl9lwKZp8v00ywlxanVcJ08Fmv6nG7
4+aB7s6qouvcQzUPRGvUl8LD5gBPFfQRqSsSKMqBFifVNNLmHejnpSfnucw+cY/hbzWXQ1iAM9zI
exysz6rxjACDj9E/P3kd/Sn+91X+z2u/O+VXADE92fI6NPBfJoZDqxpan1eb3AFrTchkRWABgj+9
qB9fCv+se3dkS9Eqrq3K2+kzpmyjhX0NjotTeGHN/VPP3odG6KRF/7W97g6s3m3zhuZhu1QDrlaJ
8oiARgXO5UAvwqf01GVYPVUgRJet8+wgP4RZeq8xnC5FQ7LMuyMWJ3mqbCU8dJk9NJXsZRozbGWm
2/WRYVrMXxTc73n5bNWH18XtqnfJEOM+sp1ZsWpqD8UBEo8JNBTLMb/2Z7pLefT3vSQ/+qa3y/X/
/U1NcRFa0dxxbTDy8308ha5+thkrU/ue7axCkhn3+1kVIz+6pG6XvIsahlYwTeTEki5TAKIoHS9x
0oiQN/QzRkWXCdzjcL53vp/hug85AbcL34URmYkUddfm/cI+szuYdwvJz+4Onu/bfV6nzJEteNii
TcI988f5xObwJfyd78avzz7zw/h9+1vuIo3WHc3joevfe+O8jdPJu8Sc5aW6WQT2bLL5aGaMtZp/
P2t2PERVbpe9Cx3GNjuJZckrYITM4ORr9lsK6+zrC2ESIJIHWeXZkg+dkm6XvIsaTKOrm7L/3K+M
v/MZCIV4Y6qNlqjs8G5YSgyYtZxgUtgvg3NpK6r94oTPfsRDxOX2R9yFktMx3qe6fuB1j8WfZXQK
f9D3MboLK6bK6ace/X7riyfXo/EIp71Z9D4VMAVJuwhFv9/E4JXUdnahk9t7URv2hY/uX14tu6Z7
TCUBq5/RF5FK+wgiimetrHk/Xa2cmqiCvM0eQl0wEv1+QMHvr+m54eAcrJyR/Lbx0lnC+HM7yLN+
MKzDVMjfflb08emWfQTf3D7OXTw0zepsHDI+ZLOYVlu7nyJqM0KgSJyNc/AYsQVm9Pfo9BDIuV3y
LhieykqpGH/U+35fMZP5o/jFXAgvmOfoVH/6729VTRaZraYxN4Cg/98j4U5PTUnPcQ47cq0iUqC2
hGQ6PwxPPRcdpjGk48sQh5wnz/gwAt+se3cktW2mCR1Y5zJj3m72spse8LVpvNlg3XzuIShqzpMF
H8bfmwXvDmSRZpdTeeJBLxe7GOlz1THCH8gQdGQyj65M43zMnx3Ah63K27d7dwDrVs5recdTUgRN
2lkxtQqsj5jyeUZUl6uO7heOC01t9/506YcvWDMVDfNQRVaUu7DPJIy6KrZ/DCA1bFwmmm/I2H7P
so+d7iuv1eAZvvt4296seLeV9paqpId2h+Uyo02QO3Kkoa3SF6hD8cmspadr3W0fPZX2mnxlLWxL
cJHKEbglSxi59ryb/33jPE6Ibh7rbuNsi0NSqRdeZPWWvOJStHP3vZQMGfbMGG99faPO/qg5Dh/t
JBFdwRVm309bzw+D6s2PuNtIuZAfD1bvsykwejdFnZit4Qr3hBBXeeomqD3ZO/dI8u54NNLLjkfG
fARTMgujDOPtMimY9pUG6Y+kBq1oy71GUKIg2b9epQ/1+0SRQlMmy10NoUw1zl0r4D8x3ymHaGtn
3stvotgoEVJXQGr2jvxR6ZyudtQxeI44kTGrgBPriNpAMl/PT4yMH1Zt9B7+33lQ7+K4Uhy6Jk4t
PFqNcOejhglOi26NQGn09/3yZ571vyKqLhmWzNgGeId3pXAlGqySmv3La37pVEp4eOS+tKwDuF3v
Mpf9yPw9fxtDcAnsuTTnVI0qYXSq7NMltN6Pp0E7kNhfc2RBVxNSbRUQIdTF2QiyBGADn7yocCvD
Qy934fcfHB2vRy24tmPDvSz+/jSPUydDlkRRMk0NwPa/3w+X/SG7JKUCjoN6lh5vA8uDcGJ/JnSL
VnG0kcbXlIv378v22/lf7/Bm1bvgpR/FUoxPYt957Gdkwe52EOcCFf59mYcQnHazzl3IKk9ytq0v
rMMsih+M2+A6XwaZj1BhfhioYfqV/o/uvZsV7wLXVTiIudGyooiSu+j9wH+ukxQqOxxYWM/XzVPo
3+g/0d9e5l0A21s7Ve5SqEzq4etY2a8Xxhjs3Ex2/caLf+WgkHvPL+1NMTDsMULtrQOx/TjgD1kb
vtm6mCJmilNLAVbniR2vE3WcXmzcB7uPMncxcfsCc1sckFXoXo3RDu/wd/paM6UPjwd5IyOV+74u
C6aBfuQDzBnwGgG/rk9THDZgpmOZRmCRFpICzxASwWlyXmdfCjLZ8kNJ3Ebyd9n8fIjyVT64fJSD
dBU0P7spWjljscM/bbpDu4Fk0JberxPk5sOfJDB3OOHYcS9hbR1kywkOGtgU+BVDKGYLJorMBUZQ
gAUmwek0y38QE78j5amJZ4E+lYI9dMLpZ6+35XkcxNXwfCJ5Wm8QL9EdRWCDAdeRWYg5pj5rRJLK
PEF8hLXWfr7/LFuPk12Fe8POmA3pK/PyzfpA6LtucM0PLTKsEq16Y0uanUYKIcJB51R9ZAvptZxN
0BW7F+CkogLrx1XPsL9zKOdJax/xzTP/iKrOjGvEzjlZXzP8/vTdtKucc/mWnxc1dtLfsAEhmE97
hj9mWWdPW2lXkHxI1qbfU9jA3deKgBJlizAYHcpCX09OZ7v46a7utbOlHxgNyrKGerA6JDMd8y3M
ovwKBRjMFSwfcHbIHTPcirYZng+eOcynaoimCyre3k/ck+bmUyGLpFVJfixaLl5W6O3wUIJAMFU2
2GI0RZA8w+/lh7m6oWmKLsG8/s+MlJuyvjmJ+WWndT26CniCbnrnW2RbvaFFP+aP9hb8gIMDj+op
APq4vr9Z+y5pL7PSPEpX1i7ci9Mbbu/ABk2sevoiEygN9R6uMZKDXX+QIZeQsKrZjwVwsmev4SGC
BBv8v15Df73fvIaqkQ5Xvean7HEqwsqTsE3ri8QTdu67NL+QJu09+usuw4HjJ5H7IcJ9u/jdhSEo
nZjmBey8+LeIMEgS7Qi9KMgVDFFvUvwcp2g//h7GH353Q6a5qYhYkFv3+YquHbNKLiFctbgpxUMk
4bCne0dRjL6gErygbdoHW+Qa/HPy9BLpM4f7+Hq7+l1mYZjJvlD2rI5EZPa5IF4wcajXsT6rRR++
WybIAcuJEry5P4Sdmw8LnKBY1Tb7D99KGiX0Dgpcw+E9YjKDrrdB6/7swrIeJYO3i95t7FoSjvUp
Pfa0J6wu59vfgk5ghN/Xp1ja3eKKMAlPmWU6SUF+sQnlxsbw4Tgo56rudDQo8dFqX3AMLDCYe7Ua
3LlTkHPI2NA+puXPcVxBNY0j4R37M7ypeuYromH1e4vevLXX8pv+ckUhvESqLs3jZTwjAuFd0tm9
E+lhFP9i13uW+L/KsBmK4Us9lXF1/pBRGznSxcMWp+HfLIjUmG+Ie0IU6kBcjILaV4LdhBp3CAJh
eL07ym6hBOj2DngT4Z+4RRv9xyboiinRcZz8X8LOtEdRrm3Xv4hEZfQr8yA4T/WFqFWKggMggv76
fax6d3Y6ve+8nftJup/uahFY61rXeJzT9o79hvKkBJSLrzYSitnqgiwvs31ijPKOmXP0oNt2Ez0o
mduel5wxxD9vrzeFpBVXPw+ctAyCsMbPMQfEDNqoPlYszOEWa10yj8VIQ27nDxtT3PO1/QD1JQtb
3TLSWQrtAANg1RJMcsmnMkbjKd5zlH1nrP039yhGoTvdqX/PjX9pKfxnG8Gfa+Evy5K+2+EJiUX6
UltQ0T0rlsnpiFYl5grc27wvjmGQTtsU9S66Jwbokff50uFp/Iz/JfGj/peT+OeX+cvSPAwlT9MT
X6YHj3ZgqciyDLznoYEgGTNzk0Eh1kgdC2jJA02xLjqFjCkwMzoa7joAwyKdDkyNEVDWBT1WdK8w
y08Ps+D6sEx3mObktEc5j0p8y3Equpt1c7O6xEP/f7dg/5ko0BlTGmgE6/zmrwf7elzr01liZ1eH
HMwxwxx0F/sUBW1Hj/tTQYxC7cwur/8wnf+ZeKcfRFVowkUn9Deb94dJSe+NdHm/qTaQnROYGou4
8ldt7eL9q870nz3uf17rr5uselI1ZOZGXGt/saFPIf9MQVacRNLiX8ZSE3bpb7P859X+Wh43qb4O
UkV7LZhqxwEANg20gQ46RnqAS8IFB2PqycIjgObF/wENbDHDXa0zngLC3NGVmRY9GXJqIiNgH6TZ
MBlsJXAKJ0f4FQzQe+mGuXLKqdkXGcuCYozoXjNoeddiUOaj9B9pj//Mn/95T3/FRS/p3a+GZ/rX
BPmGtyXgd8BWoPjIjIFgyEaK/xQbrmGY5I1fOWAWBfgdL9f7x4r9L1/rz6/yV+jUdpJe5KJ9hZnr
HTqWPA+Z4qsYTPnHlf71Iv8KmYyyGr4vF5Yoo3SAcchii4cPLsg1nH+WacSq+N9WzV/BUte+n+pN
FHfFGhnQuoATadNVc2IYSAOW0cfUi7P95OqMXDPjzO9F4fMf9/xfh+6fT/evfM9N+vTa65mvkS3A
KRLpVJGQI3xTvKefJ9IX/7jef/kwf1zv74Ys5ZPm0nv4uzUhXybQKeEaD2CgCNTNP64l3tf/8oj/
rjAqN0PvOnFvcGohfkKTAnBGIGXe1t7vWBb2ACmgfz7T/8oA/3mPYp39YeoyQ5YbWayj6AyaOGdq
KUVKrTC3AxOOiJhUC8p/9N39y7waf5m850WWH2mfa349gRQLCpspauW/EKTsX1vyPx8svf9CABiV
Qv0v69DWl8elKLB4Mtzr/3mskuMxr013n+iMz0GgnOx/PVe995vS+v/e6B8X/ssWVOlAU7MU/aOG
So8OVLeHEKniAf5eMzC+Y0ytXUkbMgnxa/Nxb+wtlV4DgONDYnIocfurM9jVmmm80Z4UAqFwOt9Q
MM8z8mefw/14QsDBTeHyp19FIAvOp1pYr9rRgP8Oze6TSFVg5L4E+uKT9K5zqk2wz+87GXDNJXht
uqf3OXw2SggYK61dQANNaTVXuy7MqnAvizPc8ARFw+VzUiB/mnrF8FAyWpTZqEMMzP5mwM+W1psY
sudfXh4fY+j24PhCyYLwatM7XmcnwMu7thf0Gy+9RyramnfvgmPRsyQajT8m+qwlLOwRDHYNH3Ah
01J2vFQ2VRf9oBzffKehQHNfaWeH6BxqR77jNblRqDgofa9ZAViZDElpDD0FyVk0Kwxbxe/KHOlQ
LPLXrJ6RNolawZ7NpwzktcsyrAnqt6SZ3rWZQ35bsLVp77sKGvmuF+v7LrhMSP4U302CPl2d0/Jh
0HQwar9O0XuF1OO4XtZtcA3Tlb4uO5MJgPpHXcNxGfw85iU0KLzhT9RmfmWYqeE070ULdwYyAvjm
1rkONnIOqZ4oZVQPLTybnsOMLMz21xhILwFC/Qmfkl2Wo+LG1+G3A8SPzn6q2tUjaPF2s/lepgNF
spsuOJVu8/FyKFaZ3z3sqwyjx1HVoNdZQxAHn1XbjsuKzzR7q4Ih/TcdrCV8WpLmNwf6QH/zbu1+
Y90/9BymX9fcH86l8Zk+6WNj2Ipht6vrDkI5egb3XT67i15J7ec+RTd1aRhOB1rrK7tZt4tpKOg0
GmTADznvd3+OclQMkquvjmR6OMvwM+pGgsfIG2UER9D+EQUkDZB7vDqfLpIBOOKrM9yfQ8l6gXCD
hv7dBfcvNWK1DEAZ9+LX923Cpugy5wOlhBV6Y6KH+An5SmZ2e3HDRDH100g5VgzeyEBQaSKctV+9
OCeKIqQR6THwxAKQ/HCrdKEYzqNnn+nOPFmfJroccqonoKHyH3A40ELojj3Z187hsatrgiTAZ3xb
V9qw4/RDnRSyPbzMMmkpsYSPrGfQ2vwVu6KH/uHZKlfNMf2S/NKHspTiMkuQ0kGFCf5IQJLYSRGx
i6SAQOeCfkYWoJ5h1RFiK2FGBtbA4+Tu4KkL6ZEVwSTP2ak2iGPYGpajG1eu4hnTBjJFgz3Q+AR8
HfgML7pC07iHRkeDOkRF02pym2je8eYJHDzUfQtyQwCXJLiv9IMuhddEgSFzIpcIPnAsR2UJ3laj
QU5B/aMIisVlq7uQ64lsTz63+Axg5QP/huZehsjIIeqAOz6E3i7aX089OPEsRLQH76vhIftm/tfK
QJKPgcuzwRQwdp3/sc+1e4bZkjkqdsrUI5Kdo2ryGp0TaS6Qy5jGym5wUtGuTmqUel9wfT+J9/Xa
vI/NCpPSHwlgOCV1vCxpcok157RqAH5WqLXkpi2GNmREL8oV6GTr7GkLvNnxbY7MB9BEJrW/7l8N
2SiiIQEOUqcK05MdULfnHJig8pOj4AMGeyFTk613qpuHd44PKHMxJGmQemdnYNhvaPajIfrR+rh3
VDcKmizssb34Gr2Qq9PaUR8F650kXPzY9KaPDQvCVk1prHgkkGkQcxrQ4QOESYZ+FpyTx0LY2o3q
qv7FBTT2Lc/kKzP+CMuPMsaOUujSE0bZzvYwZZfdgicnSZ6UUPlQBB2jcOI93XNSiI/p5qKEPZhL
PHM1Qs01g4YWYqMPUKC9665FLKIMhV6JIFvnkPUFKoONPN43DowRjB/+PZg1M65sxkjj+og/z72J
lwn5xgI9HMCydGikTlkD7n1VoWvWj8DK2vLivM6Cltm0Delx8TTooIbDoW5YS7nQQbELHpc6HqBV
MUJPE/GWm525KCuMZxSGNgobDv1P5EDV2JinzLYPrVcIzMo1SN+BYkKlFhEI8za5zTFTa2Ur7y9z
IW6RxhSHhLiRcMUBODH++oE8+Ek6U1oLYeYnWqIyJVk50SZPgVa/tO7laYn/4V+qQZrDRnNlLAa4
VDD4nS/zOkiOyCZwA3LsOsPo7Ih6WiYYO3izsHrOCTLi4WDGMHtjFeKpVq15J/k6QLHjsa1njwVm
V9DCr07tyevrtAPOPIBiXWKk0I9Bo32mHOvda3QjO/s2FWkkz1FyaXAgvoXYVomcR57IbgE3dUrF
bK2Tmbl7BWvaWDHBc5kY08+hcgdJNymZRue+/VOiVQjENP7dv9DFLkK7gaNHJfg0JMr6VIyRkKGO
BiCTWTay9JQLbsfcIpjKl4JR+kl0xwhozKUBn7uU+c0d5NbNrw+vsNif42wMX92mf4jed1ba0OX0
A9PAyav8gPN3b+thQsGh6SwkHzhjt93isqlPUOnfSR96wewxsDmIYZ8NjjSy+jD9M8egCoE8TPHN
vLlGebA2cWrQWDkLXZszgjYcA2K/ZaOUc9obmrQNS9YeRjoEh4AzbpZiOynZhMJSoKkJG5NqQ5Ky
f9vlPaxn1aJY4EWh6HXA67jvMF+Cfi6A4DgKp5DkWBd91qDfR7S6FAtclQYPiV7qm6vuu/1wprDW
fBmqfreGUBv0I5W+JgHM3Fco3pL+wYsfAybjdz8MrqFpW/6oew4X3W1WH/se6lH1rdDtnyen3YuI
ObgsuqBDSqyPDgJAGIQjIuhUHTRH671hKCGp/FNwOQLDq6BBjGTYPOJb0FGOXMrAqc2M7qFQIuNo
lR4Lu0BwAbNmqfEJWiJSVrGYpIfmOlcWKjDPNOCrw0X+AZai7lXw0ENXL50UhcxDX3Mq2VZfXgvO
bRic2JvAlj8O7qgxfbpgfvzXRpoXgKVJPGajVnBQrH7DEZMFZIzGQE5roKsJ9IU4X/GpX+pYrF7F
qeN02/yUX/Ws3K2UpIc/KgPuQG999XHxHCjqoiuw4q9vdrM6s3EMFJ0oqpUn5je6AMgrz7m1KS2Z
vJ/o4WabDhIIGmgupbJsfkZ4qrRyRj32KttniC+uM1eQuZe9tj1N7yHIeFxEdaSwxkSLZReIqUr8
b+zdjebSizvJksmQ9jS7SbqrJeaysXFUwPRNjiQOiCkXv/qa4KC8grRg6XSMR4mt3Y0ebus9QILh
vkIPEPopC6xz9ENC1ORohdruXbbkhK1mpnGQLOrY+AFei4jO5FBsC4zb4cNprCe0m8p+k+Acfkyg
ejd7sNI3GlCUsnMYZhkJE6+wT8QEroIgAlPAq3b3XvV2xB3z3Ef6y1Y5aw2gBs1UEKg1G2ww9pxc
8+z59Ke4OCaiGw1hJ58dyZH3dmelN7vB/56cnZIEj2Zxe7nw6ZRjGnLyPcbAJqodMiIA+6YkjfEL
UHX5oHqWBi3weeXhyvvTtPnpadZlnAYoaVDUlNa9mPd3ikABs8iJEMqZECI8zXhx06vzXBAXHcin
oxTNvDZ3F/Lgf70QeL0CJix2LQ8Od+/nir8q5AVwAp6ijwheTOsxwEiXAKd/byePlNVrAkp7Xm0V
ismcP6mHe7HIvqtRSzHmNtFZ0yKwTr3VyRaCSXlEFdY6vODkQgqBdvgJmrj0Ylr0bpwK+xoX83TC
QUXVx72ZP/myGAsEytmfVM558bFmBXpi9DRerHoKcaaiaxwQwwlIf3/RWzbLT1AmjCNyDnYugdTb
Uc5WLya+WnQjti6zZiDSQ94OzDnKqZeem8KLZjCCaDlAdEhKPTV672Tbg5ltaoS1CQhls+q51eQ+
M5jTuFrF9vVdje+dKT94Zvq+DEUJ7oM8QLvr2/Ja9z8j0nEIiXG4c93ofzSCBjh8fDN0nxCUfcxh
VXt7uuwpRSCIJXQ8X2w4zax2hyunsmbY+e7k93ZCG6oMv1QeI8fKCld7zgu9mufo5GMvTzBwVih8
OI0vufnK+CLEfFNPTwbHNwJtosdACzcGbum+Xtpo2FErzGk7EGUTTNVW+7lCIueDr7rFSczaY6+F
umHqrGI2xmXCSbhCgRDQ+9XHFSXhKHwagJs2lXeFVPWes+mMZAUValip970gmOGdjq+JEO2ANh0J
jTxQhy6mbNQKv9d/rskzPWzUYoQcmoSvC/yefKnKIeMgweLgMZivi0n7MAJXUR/k9Diz9h/StkMe
9h3Rvpo7KNm1Qw5ogIzuE/Pw4RUfXngkJFcZeBFkCY4mfHaofvywgNODso6wOORjNYwS44kkhdAs
5vZyv/VuMJyR0SGFobAGiaZ/v4iQPsMckfpkGh6SNmsdQyD8njNeeDUfrlFD4HENlq/xXjTso/Zo
EyCRb5DGQggnZ4GKjc7CFpsY5+Vt4Xt9vTlPxD/sc6Rg8VCBaZxytifgpW+Ab8vVMnfA3J2lz8R0
bbci6sUqo2lLxuzwpJ37wCiz/RxzonKDF77+ydkPuG/h7sDG9uE4jctp4+k8IJmJAnRkXHlNuH6x
SVowxXcmJTUUppxfO9w2kMwYR/4d2YD4RRzJ1CaGHSeQZ6hvmIXgc0Ti5RPseaRi41vZ4jyrxKGK
lEa3ZXId4hu8KF4Dmk4MT+xbD92DCdMz/++/XiyZTwy+mIsiXEH5BNgVfwu9kFuDD8z1xcg2niTr
h4/xWk4mrBYhGI1g0IzYcsDvOSdqMurU/BEwRfaO/F4zQ+fM4Zzu7fYIZPMo6qm65ldUmnCBWQZ8
7yXMTDONO77hXlwT59eCyIp3fJ2S9CCfdececUaRr0MmR6wo67MGWENGiaf4u55ErjaPRbqLc5g1
j+v5+5olliT0RfdjaRvI+MF9VuCbQmU7vMcHIZmQTlmQmFwkignQYYtyWcM+QZaC2MFUrrFp7XQM
XhlTSPYfM8Mh5QnHIrO1EBA9FzwtFC7fLnmki3d89d+x0MTiP15dDSlTZvpR7BFO8ugyhpDP2f0c
V/Mmvv4wu4ljxWK8WvkytRHl9MVuEaNzEpdTE2qRHNMsS7FoaVqVQIMLjRb+1mVzQjSRsFoikTpM
irXIatY0uQy5AWmFk8dZ3aJZRnRJJIMwGluTGaodBpcoH4UJ/EiWKZp/rOU+gB+xqgX5/MIqxlNw
W+Q392jIiDXI1Vu7Hd3QDWR9Yg7xo8+cjOz82TkWX1QsmMa+L94B+TxPJWMO8dMt4/tUGPyXI67w
imnoggcvM3B7dvWAHlhvSLZ5SdrGHCxuv1xS+hSYHT2Poa1vDZrWM/MdAbiGiQRLFfYb3KwCxCJI
dfPQt5YaXZH0mvNjD+RcCo+OQi158ebFExOZZSHBksF4LKjTpK54RqIXgqFEIkuuXTHAKrBmYkSO
P74w6UQVLBAtb4ILwKoLzy6s7ngYAD8lKoRE4hEDrsBu8Ym4fzRL55Beb9xFOuRGziN9yv5doUkx
jMXVON8O+feDbm7x/kqrnImtnrm9SUVgJGrO5GzEaOZjn7PVQCNCYfbUiXjUovAgNhXlR3pMh5Qf
/udOqh3UN3JNdcLcFmvIYO8YNsPCgA0arsM9/6BuZ59dhE7oE3iAQNN4eWIYk12xpsotWMCDNTc5
oxSH7BPAZvAWPfM17QOhEmtCeJ5sKxafxiWERCZlEZuoaFKtdZac2AGAZDHCYstK/An4NISfofZS
Bmfr89gEPB1RXMw7HWh0Rxiz0m8Jku97oa1OlZutLdbaBwAn/4KHqvkV/5IbMJX5MCYpLMa8kBag
i4iM/dle8qzJpgM8cwTQmAdyQo6M95aC2bzQ5pNCNBWLGZy8Bc+TH+CnsZfiyHzyFdQJkqU22pS2
OknFUcYlYNyxFE4spJ65hBLHoxidrEEklofMW+hxo1DsJ/WoW534ag9+sjJ3FQsQnrjOJ1b8+8GZ
C7ejZoTHHrIEeV73WJqhsnGxP3ujFfqelgGNfT38hR7L1u6Epd/x7a0uLmAE85YXOt+2+rmBdLss
dYv4jD3J/hIdaJwVv3pNMgMIvDn6mjKg6c1eoICf/Mcxaos9hRWOJPIOwnTS/4J+AJ8La5DJAjx1
Mj6tdd73J9ICohdPEoyKl/IqMl7XcEL/GQ+T6WcoedZlKRZRxr6Fssz7Vqc1JrWk1p8ucsQaQM2z
VU6uWKQAg2OBl4c6SwGVTAE3WUIUxHEzd0yTsfuYEV3CRWZVL++jM99aQJLFA+47dQCc2RbkP3H0
COP9CRWEPAULZcAn3O0likUsyibYNSzy7v8udfGrwNAlEgF7anfRFcW7dFT5RPOk+T58DQy60yUl
vFaBE87XPGF3ySB88JkikGK1qC4J7JXi/wLoWYLRbt1NKyYMc24dujnf9+GlOozsW6xO3hQGE0IK
9zFDVYds7xDLHqPuRLWlja721a5A89BoZ/GT/UAROAHQu3G+fs/usP4gwaeR4mtoP0lfPKjjix8D
LNYEwuj0keCVD7CMyISQUqVn4bba8ZBaS1poFbOY24z0Y3AfSZ5objsOPdoa6SwRyVXZRBcG9T3G
N0pEPdj7WOqJwjJ+Oc0mnd92jxVr+z7C+jssRFJGn9R61pE2UR1tztky448M/pp5abc3fmITnnFv
D+YTM0waRKcurril3bgJ35ScnPMW75S0cNj3ehtUErH9wIqER/hDDk+aHZKBEK6UT/6ybx3wlBFC
0xbURZhKZnEg0EF3TmTA+Z0jHs7RJeZP0hlvGj/c2sJeBzIgRlDr6L6XgmZ+8TF8u3OB6A2CNj2Z
CVkZYQDRl686z/DtSl47rr5YhsH516xfbUQOwKd/v6ytZgspLpIyGCiniBAfs7AWqofqwst5AxZk
R6EPXTurOzbY4N4Q4WDp61AHEe7JR/qX8Ajgx8QIsE3p9bN/a6Zm4R0HrsZf3cxl+GFj6A5pfOf+
/bSuc6yIKxxGRCs8TGYoefLqwfZiJp88QN8lJemnSTnBYPI08oWMffp+2uoBurZVjrtlQW+9Eb0D
pELoEDlA2HcfwDZb92kuJPZaF74RissntyIYfNwPgpEEvFS+zIwGLho1W1//PopTts/74Ezg9O+c
eiEj3CCHaAPdzW1wR8xmSvIU3yS8zSWkX8Rmy7ftqDJsmlS/h7y07wYSxJlV/pm0pKC0SDQUlvCF
+yRLSXF9S3YVomS2fHonu4y+SbKtRDve08qmTBqNSsR9oHn+9k3kPVO8H78nfI+MZfeigwvts1Bj
w3nQ22G396d9UJ4vLx9LgTwRsoS9qMdzbTdsN6IavJ2jbuX8dHUzjQe+tjAdD3MkjsN1Jrig6biE
a3wf336cB6o4nfUj2OsTp6RjI7euZJLcqU4zm+GtjkKRgSeOL+unpjZGJMpFAnv7P6EXOtRxn7Ja
qFzdEzoV5NsFJx9DkFpYe53GgNF9VI9olHUvcTKYyyyad9B55aQNUL+gfkFDKlnuw4Dk4slc5w/z
luQT2bDq4OYgNDbSIsMtvzMmqkONmCT8wDK9z+kQuzNWU9EfRBPKjLTqz2maLx+1pbHEsRsLyPXW
Czx38rHkKfIlh2ugx2iugNB3tjAtbvSleiMpLN1XLBD4qMoQ2gN+5Q2z2FzAvqK/rsc2p0IJKQZC
PEPngPNRzp3c+APq5REcevfuvv0GAOpUgL8vMVrE9dDMCBOQGING7qAUZ2dx1nnSiBZl83oTLXiI
7T3pXZnBHIfz9KZo6q/vB6FAJ1ul+4Sd+5zt+h5mcLQ8kdYdfHUT3zBr0joPpF/o4OMA+8hm7YeN
e1nlA74rMiLQsdLl2wPQH3PP/BmVArwCmPg0YU+o1Fjv/cULK0ccx9sjXpy1OiWbEDg/9vJD13X4
HoPZAm8CPpaWL8g3tOQLX2I46iZPqk0kt+0PmsAs5MHoadF3hndSHYVWAZYiZnyNbu7OGYweHoks
vOqADh1PqK6oXsG7LZyco1Fnep7YiteZJeeJFKJNbD2TguPuZFmAP7CXN1O2uiX16xGjz8KdJMT6
unwVywL5RlRxhfjbx31b388kF+A1w1xORC1LmQzxn1FOLryrzXr8mk+Q6FuS0mtpX2NxTMjdhMQ1
DgUM7m0uOQfERR5JFqH+M3/TzU3gYeBQset8posQrCltUEDIJTSYKIAwAj6rwoTMEELmF8H3PNlH
KTSQ9l6RDLR8DA71Z9IM6l4gdtbZrAkkD64OZz76FghAwQ61ihkvkrN/gBzRxa9owMqCsBmrqzdv
qrUgiCJx8LIGAxPUzEY9ViTDQz1UOIKBJ3vK2zqv6BUl+zFCS4AhJP/JPEo08AHu1+tiecot6P9n
vD2eZI/LihDnDghEEM+fWPcrlI8yolfwhsOBDQYTLGu/sNVy3TPz7Sjl23bO0wLZ3blYN5A0ScM3
fguZBHNd8iloEZPA8U4s/iUR71ZDFCXcSvHbNlx4PARbxpeBu05uL1SBBV8cWCPw8s7zYkrHCWj5
oX+icFYCidfcm6c5UiS5VFAQm4m6pVDugCfMOZG5D79B522LlPVaSyqXMtp3G+C42oijRD1eOYbc
L/t49ek8a4liQsNJl9mIy3JGs7E5axZ9gnjQBahucbjASO19RcnggPoUeSjksB3Ry3R3DbxFDTzP
nqWWDCdnV4t60RlAklV+10RfS07BcEBvZw9zofg3IVtj1xPNz6LCwTtKihlesUNDHKv5C3s+r1bl
gtEIJgE1pHzAj0Dqa+lmDLe6BxX6QzQz1fbVFANd45YavkoYJIfKpjmbxapDHseqWiFXV4LuLIPD
G8M7UWeoOq41mgc9+bdDcoDkzTBEEJBjE0ds1aEk9tj1YFUshiEJGvwQapxE0Pm077/WHAmokeF2
PUhjfH+W+oqDwX6gBMouxcue3gBZr+/jq12eHR0dsHpzWT1xPZBDINKoiU4GnFWI9ygbhoGrBBtq
DhPFXhNlxllUkj7cUVz76kXEMmQdSCaPQGtDj367zCpucsS7fggHDFu3Lqss6RwWIbbkHkADKEJl
/dBQz9Jm/eAzl0aXuBcZ6/Pm/n2dPHZS5WLnABY8/WtcovMc6/g1hinUl0iCLZ8Y7d0lzPH/3qxj
SiixtkALifWpWi+HwNR77M84y+n4PTSFBCGO0kiIfXHlFAMk3PVuJSjfsw85BPwvZGOI3ZMPad8n
1mqA41iYSP5yARFWF8sBGgIVSltwvB+rIkFSAGdDFRBvr1pe3R2NnvET8UL2nq2goutC3sc/0e1r
ZhMfHwQF5837uG4pPYmnQiZMEB5lh2CIqBpPj5ejuNKUOZRrYGxuyRMl+QXSUV/amPdc26BO1521
Rb4AwfJAqIaCHIfRcXaZUdmkB5nwjgwEiHETILhmlodT8MFLvm8VdOXRjPWeqMtfYWvImGFyecKe
950Hmnv4HCcgZTqLyyAm5hzfpptqZRmi/chHnDJb3fzbmpZiJh2fMa960TKozkHfHmg2vtGKEjYX
PjP9pZVsa/waDE6RnBdvxekZHk/hfh+rxMbk/Vlbv9NBqpHIqhDefKUIkLgf5oUK946ceGYPqeCP
ikv4IYNGuZoOz6fNkMllPrtPTxEqo5Rc0GpjJVDfV6kwykLEF20TUqzLfmpTMSPVTl0wfu5RG4QH
lXtq0j5Q1lLRRchQQFPR4aO5G0TUMBZCtzyHAYKyvU0P5kqPzt0PzfPpnCSHw5V1FsmyQAKabVQL
bV0JuYXpdaOTOYQHnSBBfRurpL6Y7ScUHjB+JLQpSoasIIjTRATVzG43M7KAx24xWN5IyT+ZDqVF
++kIaHwzEQmGARZllMdCdkzMF+Mi24M9S4zu07t9nw9XmT+gK+soMX9KK8XdzGanbyEn+EEFiHEY
zksqG8Dxs8mTCgGJZ9SQiXDXp2XO0kAC5uI2Sz2CyS+jW4/MsEFsgvyPYs50t979anCz0mrGW1HE
EZtJBzVVegMyTJhrkERnEu3SXiWfRojkie4eMiKOAn/hxZl+mH1GTBCnjJT5D5f8LEf/1qOwQ/60
wEaf0bkVeUcE46BEXskv4FZc8SWb4EQCfHIlUkU/ugkeTOhPePDXH/QqAfeQs+5Ldo+XSoaedKFX
kodDK+Fb93uG3UNRaXKxX2SEh6hQPxBuF4mHcqSHk9ZrZmcqGhHdSPQe3Maprc74zjRMUW/YoliQ
kWEcCul3TyRoC5fS2CMATY+rpFIXHG7oh9E3+HVz2aYq/xpRsmb0giRHQ1lHXWsrFQFw5ocnWI7Z
O+lRkcbrLSCKYzUFSBvM0A33HX3rPeEoGY7bvGP8Q59Wq8dOSHMWBml31KQZYMOHILVUs0hfnrY3
3OvkNHnS/fygYz5L1PCzeiWvr8yXQ0zFnSrOWIhmTRtgBn0XIVTwJyT19mpyomsjtYfOze+z9YFP
j4yoHaGrjBE+SDSK04CAQlHPYzumfY4yDb1mCs2kOUUzgDFHhgln9+XI01OAKSCXQ3bcLlbKoQsf
/svPB5GUKDRFXwQPr58QGqDORszOeNLzaj5Y2L0RpxOJMw8/TSw1Qxjhrxx5uFvSknEdmC/It6Sz
i2VOA86o8kAtJdhQt35h8DVfWRsuQl99Kye20NAhR/DxQxedlS+Ij+dFF5yf1ofkND5yt219iUrD
PB8PyHJOOoJ+j02M0EEVTXo2g4Ihwoe5ncBzfwrJpjdewCChX2vKUuyjovRFGEPLASqYyW3Wc3ub
66LbMXpf4sCH34pXriJVfN96PNQsvDKML0kPusRXqjkMDCJF2aVU5tJeMxkGtIZRZ2Jsp7BEgOjU
c655Hp9cEoT0YVW4JuX6vFZiElpYb7rqx6LRJabbI5ImD08uack0q5htLTImwfNHXvIZU5huluSv
zuN2fx1r+xahItw0pKpEcQLRQLR6QjQXRKGCXMR9YF526DZPLgApqQ+21o1tS112xToezt/Q1m+I
QuqTgvJDhNLe15OJjDwYvtFWQ2jYJYAkYOJsKmbcOqaS8sqSezreuVPRM7GXCaooqNEM5z/REPjJ
oh0AxkDI1hZrlUQEA5qusi/8O87IfY7bhVzRhUhUYbqFT4+Gkw6ugv39sukCop3u5N7n3BbqE15N
ov2GiRYplx5YZiLRgrPyPtmq4WOlx5ptoBQ5TBBC5UglBzPurfFhPzMhV4EQ2VLzT1S4cBqQ/UCn
oq7sgj33tutvdLDw2dlxit9GxBUui3PWEf1TEQoHYxHbvPEDORXIizQL+Xi78m8LBGH08IJAH8kg
5Nha9vfN54hF+3HL03KfPxc/odTdY0/jML04soufGwG0xRYSytNPS0ZfbtatVN1OaZ+o7JwUM7W1
PmVeTj4E70bs5440eIJgs4qSLEliFgMeCB2piFkSXlvp+o0LIGpwogOaQnYMF3MndhRLiWX3Hp0m
780Qne6KJ4b3koXlWAp1uDMf72Nt34TABlnVh6mGMrmOyxK9Equ/ysiYh2rYHfEz3BsxnLJv5ixz
uhofralRlUKsipoG0bTQ84iliUyoTe0C7wDQ6dMrvHt03qOwRZMGXRzIwNCFfNqVXJCU3aabtBQk
Xs7gYg3e+JwMik0IldWzpy/wzfHK51dXdtB5dPv05LHHToydiHFP0R1IbTjuk1eN3+t8fNrg4N4J
hYnfRjcIodQ77yGhisKmDLqxSrZge18zihq8liiiJOSIiOvv+xsWRCiA56T0LX3RoANwY2r0CfKb
JPJ7PxTQxAvqWW/kgiP+SCFtLKJObV+POa15tPjNLAncRCqvnjYUXqNCTgYvUB71j9hLbdwecMwb
gsz+zyvuCaA5SXh6UOLzvPrB4yLHarWByFtRoqh+GJE3rOdGtclzo5NZzW4hcRUOMJ5uSizJle7B
hboKOjI6XVy1TbqUibyWlGHrD/zSLWbS9D7qTzkBhjH/AN91aF+pfQhlwyd92Yr3IJWZOfQaB/eg
daGrFvMJ/SCTznm7iAK3xFNL8tVYH5R5KAih6OWfOP9IGBK+08rDqUjeiBZ3rigCnUdD8ajxCVJj
Xj6+fkkdhbdLtPWgmFT7pVPTEdnZnKhWuWZ62v5W6eYrRp+5PlIDkV/OTwSzou+rdeg+Z7DWV6yP
K88/Y2lEjYAYVuiR8U/p10L9mW9zmlexEn2cfNGzGxoho2GInu3mRUoy584yv6bToPGvEd00IbEq
Wu+nzWuJghqpvImIYhpqL+wMvPPWfooKyEzxj6tNbkPKiVfVCI1rtObPO1oaF72vfC9vWyIyr8rt
F17NWMcMkUB39VC+Rz1GqkjOaPNeALoiePbQjaeVbol2pJPj8HQhYpnOC4i/jJHU0eXCnE/6LTpv
hDEElpp5wAK05g/cTlAhJ9yuA/5LMAwlssPhdSJKEXpYjtoR2cPcbfccUbPS1dY8Y5uWkPC8+zDD
J0xzDDUj40T0rijtMlTjXLm/E0WoEwZbDYhds5DeEgrT42o53NYE3d34MjrtrqsOzdHRNaLDf8Fg
1VpCzWd/CQtnp2yMilzOhfhJYSzsSpidB8uHl2QrFY7sK7k4d+p6oT0S2vQdDWpvt2E6vCW3OrC7
WDVsNB7n5H0oURzLb8OvaF9+knKiafpFEeGbtFFjZawMASht6YKazL/V3S08sixCW6w6ccq2q5YS
HVquStxLdHJB+bykAc433DpYDuBzu8XTLSc3hwNwppAdExQiNLl7PnnRuCafgHis1e4pOAXim1J2
pTsOIgEoBaoa45M10WeoL5vLjmjz4j894ADb+6bj/Kd2OTZm2YlB3ItjkUh/OveADM8sDzTUtl1o
idhHMinUIUlSDDhpSXu94nbxxKsRLTMctJTtROZXgVNgUM1SJ/o3aqRBPhey1H0cfVIRMD7jhz3w
TgnNd3Y/rset+a1502YuTnljumJG1+eu2HeP0SOgQyWS6CfNpojliuyT4RprhvxqG2+ahCqnq13R
rqM5VLpwgFpbG+fIp4aioFL9SNvaZxffzWt0WrdAu6cl6Zt2TYP6UMZEXZxLVGCIbjSRP03ssVRC
SrDuY7EQob0v+stn8txls/uocamhKh4d4zgQj9BY02jnVD4YKswtIo+tmIekjDCm6BWhwILvLO+v
P1ePEvpO/Mzla7D+cHz5ZXT5ucUd/WZfHzSOSeK/3dZ926r1+Po/nJ3XbuPalq5fpXHuicMcDhp9
IYqKVrItB90IrrLMnDOfvj/WwsGyVYYFbOywQlWZac4xR/jDeL6tSXigCzfHxBme/HKaLs/MUMcG
vHrHMy+p4v1HybOFk3YY09jiPl8aHt3m0TSL/YvJBO7XyUKZj5Eqs+Nn7AGfK3ZcSW5PiKrQi3b3
HMvl0pxJm2DBz3SyfkLpVzy5rzXOFOsIp3FazUu6JuPcznOSDUMi9LYkfl9si3eM4oBfrKuty9F5
3zJRqIHB3+u8uHeZxgAdkWY+lLPYXEikwdm6FTY+AzU42+QkoDHEmQSQzAB3ORNBvlIgMlBDRX2b
PhpzAsNHW9v+vlyO4xzSmrvMn6xZhcwFhoJ5QLovAPW9tTjn7YAYzIMlEWeSDuvREnZ4/8DMTiba
fXC8/Kaq3VvzkeU4GvB0R2HJxIPAujpvGZzPjnjMYwv55v+xbUXu4IPKjUm0GE9ifJ3h/EyO1AVO
v5TprS7LO4VQwYnIZO6ZHNbC7RI8/B39T5aoPOPTMJFxVBYtwtfBxlgyOMSVelnTsOKEVNH50I8D
uKdfgKapg3Ecp27cGo8FdpUwmmCcQNJW71s6mNJMYRYnMUU+M+OjjYwt/ToGGr9gLQWHfi0okwea
rTS/M0gEsK4otQCP20d3x9FOV1X+havmHcYq9Gs1DhIBv3qKkLX2ZKyEA65QjOJa2FUjnnqEAniT
h5YnDnfHavRroz/MUHFgnbIGbBYWvvDRZivNX8ejdGk8Du/JCwwC9OCLu57jSN1q+4Do+Ey+o7oT
7bEEBHmKic949/462/I2svuJzURIn3Eq+cBEImf7nDl3Y68qOoztOXm6GBNkbS+jRU7zlarwjRf/
IP8iqUkOxSrdGytkz7nTEWqS5Qya7xXqtPsGcBebeyq9uiRDCiFZf2RxTyqsbTIALGxsnxElqxrZ
BWAoBimU/0tbUl0tCU3SnmxsTpXFd8YRbcfQj1FQ/EDLe1vil+Xv+FUccCMatCRk0SbeNcdRmiVd
0krKnvjBwZZtZm3IjsqXig0jj0cxaTHrdjW2Csesa2r+Bq8CtoZgQfVaL/ulyuK27t7fSMbpegcT
KAgwLNBWn6Y7sB2Ql+bqwnpSzUl0YNGNDnamI5GChIzFhCXnASk5sslQbuYclDZm6Q/4sUukQ6xr
EpDaSR6fOEOtvb4VsZ+ZCUui+Gp8kvKXslQe6cczgSJ2ENmpVXekmvk6pvWK2EmwMVH5ZzjxQBJ5
r+FzPKZH5aq/b1jHFGagmF6KyFZJ4xaAOXYarq/mFl0wEya+hfPYOvkdr4dXFoXOsk5nufnIv5a6
Of3uNwA/A7xuspDqgkOsvxuN86pZDF7SYlBpMY3iDw6gPbwVGzfcFfq+/MUNmvcm+WFpUxgR2A3N
tuBVm5NMm5IN4fd2wLaYv0tGSBFAiV1y0mzDpEvwgHnvDKP3O+E92Rzzx4JmeoBMwPg62I3hAJ9t
ktDq2tRsXiYS5Jb33sV4T3+d8Yn1JuKvdBrcayQfGhkoNSQICxAySwt0AfWpk92BwO9Xwtp6L5+V
0QP3ISBFFNh5xSF9KEZLGM4VCpB2wSVQZeYjQMeQ9vmviK3NB5MdcV3zMEyOy1u6Bd/SpT8xP6+5
2XKd6GGmATJeDjNYYXYEKki7fxYB/kSMjW5yXL8lg3+64BU/O+glPR90LliBFe2mwNJihiTWnKLu
lvKz/C0J+9O1rknY506vRI1rtYzcBoBJOS7uwYwTm/xwBKUS2HzmOiMEiX7DCDIiZPyf//q///Pf
v7v/517S/T8k2v9K6nif+kmFkeH4PD9Qa6+J2YMphIHWwekF74jK+RhZe4L8zxf5Vn7C+vdJrynZ
6DZKZYMu2WNvn2THAin7Dzp2hM2hi0EaTM2NTe6tV/yNhIcmatj46RqWWrCEv1KylUzJUJeDHk1t
O2vnSwZViKq+//x08jdSBV+uckVPtjwjTM8dV4GDNukxpQYyOYInRvZPNXljDj0FFLGkYAD0c8tA
Sh6f4eoLfrn61RYRTLH3DZOrb+jkQM3QiMj0FEdfNggtj8mHU87cObwoBhDPx4jyul2XUJduvIRv
FtKX27jaOGJUFlKpcBsvnjLdweRqsJb1djqDtAxrYj6vAGBjWzCAmOfLZqujBt0+Rxt3hxvT8ueb
kf6m4iPWJGuKaCmYnGHr+/W7Z2Vv+KWrJY8jzphu/WhVC05rIGE7+rP8OQExclMR9e9l8PWiV4tN
rEK10DspYTvDzqNLR5cA2URgCjetmP6OHF8vdbXiktrL5bblUjA2GogY4RtTj9/xHdWLtOqn7S25
iL+j4tfrXa0xPZLVuq6UhCihpZOOvjBCPAw85wIxCcGBm1qvt97l1WoK2iDvVV9NHjejFfE4UFtl
9KhuGgVdLRTM5zQsi3QdB21kr9BN/LpQIk/xTaPJs632oOAiYx198SSMoiduOvfRImU6Fim7QtPs
fliLgTKVUBrk19x8/vOSvYpUf93IlXiEUnS6IOdptj2DaMriRTWWWFq7axj7iNGxo/VoGq8/X1O5
Ch3jRRVJFhXUe01TNP6Elt9v/1redkOfS24JHdradMIy7U5iDcyhHjZl6y9EH5aJ2jqaxCFv5JOk
BMQuMCinszHUq3Zs3udHQTr6cNf1CqunLrHTKF6YtbICpqPg3Kp3yzYEUNicGglgHWVfrOV3536Y
u9WwkMgCDcP++amuAtE/D6WIuippoqVh/nT1SdvCKJohTbd1PA/qQwc6i96ft2mzVZUef77WdaD5
czFcfFlAlmiYsnX12c5WKCppI3Cx8z6XNkK+iht1baSrQWaQmx3PUbruk1elPOoDogU+ICg9tXUP
hYqqdX6+GfkqWfpzMzrhTjE0c/Q8vVrMulIaqs8Vt3oFeD5fRiZtuj6fGfqlj0InM+K1TKLmZ6CT
Sm8pma90J3LIu2foDCF0bIr9vjadpp1LetBOJCimfdjNUTmiTdzdut1v9p6iq5ZqKOjmIqp3FaTd
Ft2SqhSSbXQ+yYg5eFI+0c+tE1az1J2pfjbbyeE7S8xINhIisEUQz9uSrM/yF3IULlydfXpeJvre
jdEkUI9a+itkzNChHUZe+vPL1b65W1XSMc6wdM4ULCO/LqtCFc1eK/jSXcjudMV7YZTjTLQnKT21
6bASjXoqBwHawqczVHixEibNQBMj3rAIfRGndF+fSqHddptq6Jw87Y6pbDlqpMxatoYRMqFBDmBI
6U4p73o5L/poGkbiTCvBFXqdbZbZxPD7neAC7Uth9rfBKs8Ouke7031Kz/mMdS7U/mLInpoOIq+8
1zuKCoWQlhTKQ+AnizgwMIPnNRtUTxFYmc56/vk9SVdKP+MiVGW2gsbORSdGHSP7p5gieJaPPH+e
biuTwAComuiRtIw6MXj2j02/GTLgNgQL8Zb27TchVGXT6xaZnqqxD75eubAkNQqqhrFhchLhktLH
EHvXVs2l1B3SIJunt5716lgcn1UTZcXUx0RD16yrY7gN5GoY5C7eNuZR1177LH7QYzhVwSES9p5/
0GPodXzcXOqX42u/8aq/u7yEohvGHqKJdPKV+E9SCbnpNyGc7HJexh+Ge7LaS1x1tnd+lZILQbeM
N13a2mfpRty7Fur785U5MRRLN1SJG7hKCNoyzipFrKH8Cela8SOKX3WS1fFHIwNrGo4KSrRqCWY7
OjtNkmyzPlxL8hGF7Imku4d8YMLiIw9cHmLXW4QNZq/RNPGt3VCLB5clM+jI6LeHKrjcfnHKdysF
ESMTPTpkjAzrai8nclbFRZDHW7ObSIothgsVoCuzRqDKTD2aSQ21BAhHahdwFuFtnO0BwIPp9MJC
DWABJR/MCUF1tPzDMG1EkB8ThY3b2D39BMHu2kULVprugr5x25le74vm0U2nNxbA+JY/pf7/fAUJ
kyhcDi1d+iMV/mmvNVEXelpRxls/+UgGb9m4ESIykSOFvZ2x5hICuyzCNlYSO0Mw2eD8UdTQqUvQ
sF78ILvHvvBunL/S93dlGKKqEyo15WptNKUYZEKfsCt6fF6FzZAa004Cr6AjU2sEU4mjJAQuIkmI
lCSG3QumE5bynIDV5Ucr7xeyae1/flXG+En/elWyJKmirhhjyvc1OGTnvIndOky2oriRu6PenMIG
kwTj2KrwpCwmLCVc4oYDMwEnXlwI2imZ2J0gQW1AllNugYbo+xTBTxN0JFaoyMewxgtUBUQsbQdm
xWk8dflteh6sxOpk5oybOvA+QjSXOlBR1SYrLnodzus0mWfeofTUWawfG504rqa2aryLbbusxYsW
0D+DSRcxubSWAZaMCYgtoTimySlQgNlROUWH8xnaAhsFErsI5zSan7N4qiebBrcALfnImV5bMkjJ
/FTJMCgJP1qFS2J6aJLuxif/JuVSTUVSVZOT3LDMq5RL8oRczwot3vYRbBw1mmpaatdA30lAhrwF
Xncjd5C07z4nmpLWGOkl1bhaY12lyrVXEn9ykfzYh1YUWI7gWs4Z6XCMP6ZRe/HcI4mYBKosjE5a
HbyLWYRiVHrj4b8NJrrMqhptMBR5jNKfNqEWCoogWW1Mvumc26PO56qSVZBdKvVVby9dcOPZr9sN
/+x6ck0T5xRd0f6kgZ8uGOFs6vUGu77guxYgcdqSWMVzp8BnAhEhSsQ2JIlNpQIqMdJZmJ9y/X3Q
gb+dSQ/I6rLMsH2fCRiNViO7dTh8FwBIh0XFsgix0p8U4dMNtnllyLnFuaQNe1deqdxS1qy0AvkU
aRNKpDUy7maxZzfIjRnKcog+gq3YEp9g41HrNMc07WyhQebIANuqS7Nz6dls2QA0rBkGC994/Dk8
/GkIXIeHz7d89RGT4UwGGgbxtgpPpUefILuQNbvWBQsZ+5xtJAMNoF6ZWCSWstDZfjlvitPPN/Ht
a5NVGVM0TVYsY1xon15b6vqRWZpGtNUV/MfZr1w3QfRAcFM7aQ8/X0wak4O/nvjfq103/oqc09sY
VOAiEP3gGgNOKZNVU8wllL+Ce9CD7pYMwqVpbc5+vvZ14/PPCmbn/v8nvW4HtuaAmLbn/Tm3qNRm
mnX0agavrFu3AO+YgMINGAR5BuhG2esXSXwhIx5LxnHFxsO94P+2gtiphVdNs5zsmHTp8ueb/JOo
/vWCDFQOLVWzrL/SyZD2Uqj6FtkV6EFaz+0UCb38kKEYpE2H0m6PJexp0NqqLaNaBa+qswPBlppZ
kC48yRZAK360L4yrUgl0pKPBqdd5q1NTdhSIq82sgrOfO7qyyBlMNTOPDr3hVO2N+KSo36XkLCfJ
0rC4N0zxKjFuUa2XDIUsrHZpIEemPfTBJvY3bgnjgzRReYk1gV9A3tlng4aUWZxJcm4XygVhO0Hq
qMtcuwwaav83tobsZdtYQkMuR/4/QEOta8fcY1IUm6Syxj2Up7CjUtB0xaGnovHSURFuVQ1A2i9h
wLQsB6vM526k3z1KOCaAJ/y+nTb/TaJ7J8QZQ+rY3QREhFx7yYFHNuF91Pe2aaxd/VUqTWmSit69
HG5E4P7BtKXrmCBdEWrN2nRf4v6tQuanrO+jfJeEdxV/NGRSi7837fX2Xer27nAICmhg2UJQI/4d
v6Qgc2A9JcjsOnrzHAULA+2c0DGQR22BK2Z2jW5FEs4ylZFru7Qg1w8ItM2tfCW1H1q6UBsnDqcm
8MXEEfulGTs6ahdQuop5fyoCh5JORJmw3gv8uNKWca7Zaf0srmZIO+UA1i1nGKZa/yB3yyxugbcs
M7gAgjlqAqbtoUNZL6GijwkL2tl6SBtyAwNBhVq466JDWSIT0KizztUOLpIPJhpami0HJ4HfP1aI
sgnmtQ1XftHZoVb+styTB5emRNIQVrBOf8Bb6SJoezrWYJhzaU+uIYNbdn1xrgFODrOZ6KXrIoXK
VBHIKxLMEnkdVZ4JcrwuGHWRakJNadQX0XtPXSAIGkKoQDUH96BxNhayiixm9ODW5KrwVJBDVKRi
1uLZYPEkVkEL0xT4MTNZ6O80bUjtVixnnonmXoNYcjU1CyriMkXnCf3O3mLep76LDNQEKaNS7qGz
kJT1PuqQMXMv4z0TcYzooJRnyEoBXfTlgHGdZ1dvJGGGjwakztrhTeZAZhRlooITREB2CjCgocdl
CO9WeeKU7POD5IJHKSA563ZTbSrlSFIXaC976xytwc8W4tIvN94QOpEAiSN2pAGRiwICEYgaw/3d
KyjWJyjadwKc1egUIWBT6VNLaBaSN0yLul6eIc1LTPWj8z5ugbVz5W6unBFRrLuJopE1e+4yRtkh
uCiGv8zPBq3YXZ1B09TH46mYSfWr4j8ZDTz2lPKz35BUJ6m0Ss/YiaB1QdZK1imBRDwzvFWYWHSX
AR1QEQBju02MvVq+peW625TVQ9ZsLJBM6DnUdg2BurMQaINpZYBtIpg1vneJC3/quQDRgbYPAlbW
RrINxI9ea94iU8ITpkLJDQg13iKiENwpWTTPuvKXHOf7QQNgLalrMcex248dlbovi9SpxI/Rw0MD
MifPbkTD75pkGkrkmoYDniyp1tUp6+W1FraxGm+BtpHHm5zu9vk0vESP9bbKHY77jLk2dKfEHu5B
oQLdBYZPn1tEdqYi15zx5m/ldMp3pTwZHcU06rdY/l5VpIEkZK1n1dE2Qo3zXXhIgP+jP81+gB5S
zFs4kvDFzVkL5QQ8A2oYH7CNID2K9SSD5sE8G72gzk7VBUlgBtYOVi6O32A4vZlG3/aWD8ef/ODq
eNRUkx6PpY1uKNbVodKpaUjzQ4i2xYuvzRJQMYeWDQVCv7zUwEBfhWpUhTWRli9ZYhzak+rdoMHF
TJ658UN6rADUHiPsGBmVcCIgGSLYiT+TDccPHVWb8t8O1jREwHo/wPtAiIq5IU5CHZxtMJkq+whN
PMwZTupd+Kgj9sH5igUYsy99IlLF76Vkqj6TsgE7gNOeikziEBZU9UmAn4PDtB5AC5KGuZMcYKKY
u+EovMbPPycSDBr/TrU0+pyaNXaklX/kjT8ldl1CcVTVUbyVUUgDvaS4b5rx7gu4c4X1rAMhU+a2
Cq4bIzi75n9n4DP02OxYQAC4iuBFCRCBAacRiRvfmImt95L2odMM2zp7bznV236jVFQ/xkxraUFe
hjyi2zwVoVYPqDwpPqC8cMnZ5bTKoayOg2wRYuEawHTtxLNT1ifK3VCEMiIcSvhmgt/Mo6JHcy+d
xYEEZpMGT1yDA69gQYAQRQJKyjOn97CnSBjqLWq1XAxe8lgK8qxPIb8rl5yoW/IbBJG4b1HtNx4W
FNG6ejDEdi230Voy64VaA3Bl7XoiMnhUxmlEK5jOs8+i6NOJEuazhDoqXBU6KObwcHYzYCNjsDUD
eSko7ioBwOxq+dRIgURkgePrMANgdyUPl1aVJkkSLEWOmwiGb1xEToo5rdD5uzqEr9JcBnFTVccU
iQKhxW/iHcM5zj/oPJnmHgI6pU0rLgfztTDSbTugjJKEq6H+0AwWZFLOtGyYt+CeYOsX9M/HEG81
y5YYEQjhW0tZ0yf9hmhfV+gaIapTZsfA8NgXnr+kUqxbRCrT+7g85S4ULthZARzi/EIHr+LkSk1g
TRqnrjjvaFUkC07kygTC1czNYa9B2c3k16o/jgdYlgHMoFoCoe6571raL1SmDgPmHykK2KRbYzmh
xcmsTTeJKe0EyIU00ctiniOp7PrNvWd4C5UJcbpp3O7IqvIhfuApwhk+BAZNJLgsxdFrTmIJXpzT
ScqYN4N0M7zWqUNksYxwkUbipjdfLVSUe2+eVnSmFSTP/M3YeRjr8So/L4o1v5bDvyLXMmChWHtB
GJah0i4iKsTcbQy+/sXk1GvgllCUUIyILYr8NHetQxXy1XWEOQDUokkIZjLTQMqC8zeOtanMgI3Y
BYZ17c5ldld4dWoPBulrDo9MNJcqqkbQ3AroFmXuPTV1BQqrr27AHr7b9xpNAdOQ6RQT1r8WdJpe
61XW5NH2PGxozo5NEc+Y5hYmL/mNmlv67gDRGHiL4+SLmeZY7n2KMYOcFCl9AIpHBiWek6Xs1mgl
on6dwiL2nc499AljHuHVhGD9c4T7ZjSiabqiSEjDM32yrto/WaoZusm23WrZ4YzuhDal/S1YN4wP
v2kyfbnK1cEdaPGQMCGN6OAdpBrdUmBu+SmLL+NgROwuPz/Tt99Op7vNOIFzWbs6kN261UpRjSGa
dCcmPGSqpNH0S0t98/OFpHEVXB+knPhMTXRDFk396krxoEqKZ2TRtkPzCCFIJB/rjVLMuuJueDOR
iSYW3rjk+Kp+uqT2dbFITWBJQ8bDncMV+pEtTViTTL4Xll22SrM58wRE6EWYfAwwoozE05gq8inq
pznlt6/F68DqbtzUdy/882u4atAKulXGvc7nJeUzopPrrYRsTs1Ayvrz09+60Pjrn3aK5Zbt0Gg8
PNGNMy9xgTcf5HxHXP35Qrfe8tW2EIzUizWFC8XQiz3krDwgxvNx4Gp4m3P5cK5v9FW+67xjtGxY
BqtozDau3uE5dvEXwaJhqxEFaOoUEbgydy6Fd8OwThi+C+GGT1nXoS3BI5CRLYB0R4kkuKvGvOUM
r38blHQFgAGjABkToKs34JWBUKiGT1ZrTVCCPPSiY4E/n42qwxKUCWvvXaLjubBT2k0fCrrb2qxC
4/gY3huk3R/9EyK0d9Wdf58inK8eOk4syuCpeoqgpZLTvWc4vb5ES9T8cVbCHhIl2Ghn7hGRmfZP
wXuMbxPCmet6Wx9bHSDFFs3Psr7LZWD6sITvE7QkVtTW/YnUtC4nChyE9z4BNGv7Cd0Op5XnejwV
XuL7Mp0PnqPC/fHhdtg+IhWIWCiPQrcOzEVWr/Ju6olb5JLrwXGjhcl9u4civAsQECwXljWJAXDL
hyJHiWFOQdWgKNvPGhg5vq28n88wOAGvwv+gkyIuPMRA2rVq2B0lJAyr5/x54PB6Faac1LDe62Xk
qOt0p64rQM94L5LbmvfCLHdoFqDJFMxBNS/KFR6Zq+yunysjr5E+1vBi7OInALWQuURHpiH0W30K
skn0zlj7wVh3y2IXzZBs5w3B2zTQfkeaZKbuiz1/pEUcLHojh0WN8HcL1B8N2fAQOtKoeojcL6Kv
yFlQo8/NVbPckWtjTVCjJppOpAkkdoQ1rRfhd3w/0pxPFNeQlFGiX2tryNDVczBTEAdO4KsZCxSX
58FOWuB9sEZx925YllgSFDusORfxKntFrRbpw0vygM9mI04EY2Jtk4W6G+WmLBtFxgHh0xxPhL2/
hGOFjRFKhDhM8B8qV9BZ/yh8QQTBE3gZYW0HV7VCbHCUPSar2o1i0s0yXiSIoZVTYYM1HL2jDbBp
9z3lh0EUR6Ezmerw/ai/YAMNk96d5ih+eJMKFUTuKJnGAs4+xSKen/fatlkb2xx5Wp2L5LwBlDf3
v7Q1grdQlqKHagdL3n5EZmOHPdQGJfZFFo7C+iCSfPqedCGRRUAk6cnc0bh90tEcGKBUW05+F6Ku
rBxEEOMPZLLpKj0YtG6Z/ySUZBCagJ0Hv6pf52Wzxst6KUGGAhF4LI8Fdf8C9XtUCyOg1QCp51DF
7vBomMd2MjOXwrZ7bNDR1tCTTsDT9SsYFIh/DtP1006M+IaUzZN0izEbrDhzaWx1oKvwNZEMSgF5
Q5bsp2k3L842dODylT6a96yNjTNmEBABzF0hOANqm4nTxVOvecPKsflD8yh/owieomxmt5f6NUHJ
VN6LD+3v6EO5F/cVKkXiDN2Sg3KoX4IPGECMYc19tlAf+xAeNnqNiCaEl55J2Jv50L5I2+Q5QF4P
EgtJKEGoBy0yVd4CRCohXxqoRazzckHjJoxnjXTokC8bI6m/MM0jXSbZp1dgzP3gTkUUs3RcQMLG
LCDD/408GGoRMpJD8pRmATV5eFfiLGFM9crR9bmv76LoSaK0oNaBAQCeK4DO4LHNjAZ0fCxNLbhY
7qKQZwkki2EuNHe5vtSHO7ndq/2TIc985Mqwg4j7p1hx3HpSdVArBnlGOHdfYAhHYPKApr2We7it
+R55NAi9LwwMafbQD2joiOVODnpenYIzbw80p4BySa8/H3vfzebIBv+N+leJmlCda4++S7gdJz5B
uWlLhjm6O4tQDcsO9BTBqZioB4hAzZJDpKczocWk5UY+8d1Ih9sABwIwQqdFcX0braU1Wm+G2yTb
4Iyhn/FL9A9gicbichwz6ONAijbPGXU5ZmLBUOMqcyO7+w429PkujKsaINJpfIFSC7eGN8kxfrzT
V93SmvV4AZX5JKeeh6j4mq1HFz7/zjrAGLozNpoj3bsbcySZOsITjC7YnBW0NA2pONSS8Mx6H4+7
dAGTZSUsxHm/avmrh/iP9ZocwP0L7+GvG9/1uwT80ws1xjHD58QpMQdZS3iUcd5Yd5T0xTCXUnFT
KMhEhWDzA/4azUU+bIsMPtUq39eogPywg102sqgi4qpYt770txn0v1/akL/eWGj1Wm6ILLgxnbPm
VoWAAACIcCP1JwXmqEIXIvhPskgF1J9Myw6M8VVqM/SC66YDL4M0C5wfFVbpOeyzmxf6kyT9lawD
8VFMxVQp7K5eu6S2Si8YWrhFkt1pV/oheIz2/Vu4Tg/WOnuVpt1d8zg8KnfKM7Hvl/dAcyA8+nN5
qc2Drb9MX34DoNWXI4FqTBTgtOzM9RktK3ir++wyUqfoZSPpNRI2453/kBzFXxFMzf9g/fAM+Lyb
Fr3OP3PtT+unFjNDyiy/2CoIP5zfFO13JbxpIhXrMvWes/SQYseCHNUZBSeMWOIIwhWBzmrfKjw0
f76Z7wBMmqkDUgO6CfT3T8/u080wXD83XmnkWy9TbDNxJ4BsJloGLibHLC7Ecm+E93TIrwf3Bl1i
xY3u8qDggD8ICP4gfx1PE48eEWFFi8JpGp7tRtYAzKbTJkMGoYTSNHhTGWyU0vg3utjfZvq8RpAs
mgjB4U8/+dPtR0MlDaVc59tUfgR+krsbCcU4dj+MLvWSx890b8zWzo2FIa00hndudNJFaHeYvf78
JqU/WIvrBWpaCuBI1VAVxv5ft9+gW5mbR3K+FZCjQuEUjcRxVjotP+SIQemqgvNaYvs1bQHk8jf+
sodiDOeNwxSA0IuZ2SXHPdkOa9lCzZ5hwXue+gtDoSGM+w9J55L/04RZhuECGirRNOhnerDQSRuF
WdxO+Tklhm4udLZZDkIHUdJgYR6BRUJCRQick/lgLJETgLIco07HFil+Jb+iZ/GdkRVIGWmYFJSb
Im7xToQownup0HMaXdgBsVlo+74r1jRQdqivFtivQA9Eb+FVf29f58ZRZmaEkUYw4Z/bMdHSp4bF
CNA2MPhACMxikkCqICRTplf8yEa0IWtBtEsdKZ8VIzx6GuOz3k9UiG0HY5s9q4+ZEzyL7cQfJbz0
ffuqmQ9N/dbQx0NGfKRuquFMk1iJyNYawhoFotKGlAobAJdjO/QcD8E2Y8xlcvWiDTuzW2uQSpHj
ixY1dgsoGiRTSP8y/jI+2nTIlAIZoSSEQpZDjvPXDcgn5BNxPakntWejZVfcJBaMa+N67Vg6KHQL
PAA4wqsw2tZ5W5RKis8Ac6rsUco3MkxGf9Gou6y/r8+rZtiFFDKV9uBHN0L4t6Mg5uIgwghGYLev
Ln4WRcOrvSTfDv1ex5PK2wnVo0pF7Nf3lerRjKbaLNE7G3YBRDthGQZbZK0G2cm0VVi8ZOEDY2ih
ZjamfOCpbfvMzH/eXfJ4dl29IJ2IqQNkl5nea1etGsJHFVQ6BIXQ3ciZgbIUVNjctAvQxwVwGFAQ
NG4I+vGugukrBAj5BL8K+JdWRI5fYTgSCk7qttMEuJ0kn8T+0lcfN+7ym1YHBb6qgZbAY5g23dcQ
UFaBlVjlOdv6CCJ5LBMzZ+fgDoM1hYKdTRSifu+T7JjnSaNhjbONzSfTvLgeXHYZSj0zUd1YJiX1
IC4aAbuv4eV754dhqCcm8yRXmHv9vpIeBunhxs2PDbarV2wwCgQwz1CQfPGqAdcLYhT33sB8uWZY
nx869IvuXeFMj4RDKp7PJHBj4LgBb3dxb0cDunJMtdVp6iV49N03oJw1f1ibOjl2AFZH34/YvBt3
+XeSoxPs1THGgqyW9es0ICkVdahyoLS1NNFa2nAt2EL6c7La2qq70BWn9WKnbRws3JdFQmvfXBbm
Pu06R3O12bnZk5fbEfjVRpZuHKfq+IG/vkNGgIZqiLqmyYxXrxaAe+6VPE0AwSkAORG/SJjRZEbn
BOax6MOlITC9UewaP0lyU9r0mu/0UOEFHEvM4YkcaigKpwMSXtaPXg7OpgMajyJLDNjBjCD6Wtp6
MAtGYMklivBSQpDKzJFXhEvrJR/CXNR1R1Y7VjzJJ6ixxMNvRMN/sKO54z+eEa+n4DEQS2Si8fOn
uWY3AmcyRODXokYME0X1Gu/mWnnm9lmRbaNqVeLx2WDnnV+6/GC0uR0x+s+ONbpBWYTUHkCYrD2O
sIzIBw967JnxQr+/cUfjYvj6Obgjk4WiAXImvl0tFjm23CCQgmxrZAeNKMH0QVTQf/BP5w7+Nu+o
J11Ql1E3//nKf6+Drxcew9mnvERoQCLEWZhtTaANlCbhB/1GmDc/X+Wb9MeQJICmkJcMVaZk+HoZ
1agjkB9BstW6dVevAvJXYa0yFVZP/nlhoJTEvCq103quBrNGfT5nc0gtg3gjpf2GQAVvTGYUC4tF
lsG+fr2P0lXOuhb2wAaLYSkZyC34mP0BKWFq0HSUZdLrIMrzJOWY98FdgJli4OgV5tpjGjdiipln
RvIjNBYJWsRI96jDE0PBEcpZYFpezk3h0gsIaJ9bO0LgcZziyQOT1WTdGzihAlL6+d3Kf8VyXWSO
M8LiOZV1Ubv6hOehM4U66qpNXxl2Ub140l1Eg4LmhWIwqCed6Qe7LU6Sj59H5uEiZE0MhmkZoX/Q
MKxsPafXOZmgfvV3HK2+h9jesE0w9YGCojJO0MAD1KBCZTOb3rj78cz+svLHu7dg+kKMMPgwV2c6
3uWJ2XJob4YYrD4Ifsn0pi5K+Pr0TKmtBh9h+BS2OASB4rT6ndr3joGIF1lb6L5HKV6yY+oXg7sS
JpoUg2vxJyIQwH6oZ26J1lR8H7XRPKpu3Pl4kF/dONgPmWkTxz0L6uq1B6kYi60vgCcy3mPkTOLs
ZYju/5e0M1tOnMu29buceyLUAJJul3rRmcZ0NwS2AQmEQBJIiKc/n/KcqN+/0tvE3jsqIiurMtNL
q5trNmOO8fvq/N2cQy8s+BLV6ADZ4D+NbER+ip6HzWYDC3Y+jgsflUAp0UT5GCvAfKTj9k5KKcv6
dyL430f+85Ob0+NZMDCWXcLYZsASxtGDPpr4Njgn+HqKdUs2blEAActzq+wgwoJfnD2u7lGHnQgx
IbB6RTbbXA6gu+DYKKFlo8rcfrrKZhdevYrPTgA8HdUzedZ1S5/mbesYL9M21X3iX5g9OtX4/pxe
aTQI1dJOKFdrysGqCgiyb12/ALBJbOXB6lbo4fhqkJfr3N174WWb91saUEdx2uXbk4JDyMMRZqZW
dE29pfQeRtnXHoNW2H67nDM7O2/T7gsk8N8Qb/aJVgVKqXR38NY3DkPreiuPLXDUA+MGg+T5jm4l
mWyyKNkDQnSFsPhTUkuhXNbdDJjfYymXO4lXTwMXshno0vSRfqStQOVw/76P/6835ttGanWfUd1d
iCuqyHq72d+Vy9ndSM/taBzqbnKd9dqxW11dSOQ2qSk9wVjYGaJo1JwlYBhcJPOmIP0AHWZ38tTf
9ceoaE/OIFYO4QB5Sl6j9snfIDEwA00bfp2edkVnH0REaCfLNZkcFZ52ZlLvlSFPI0oBS27U+t1P
3TMQNUY14ukAMnpcVil8CEf/VK2PsA4nbkouN3GlJ97koDpNI4ly8dcJ3cuL29V6dNqeLsN0/0T8
LB0n6ayKp8BpNreJZAwrQljUA7tLNRuQnehuhsZjWlHPMYYPuPs2A8oyJZEYNJnX4eE5Olx2m81b
iJXs8q96KucX3Vuw7SgBI7FRuFl7nimWRnGAjEEpcig8IEOHX25pxGCeBKwhVWGBrrll9AtZKa0o
GNZO73awyT20j34t1Q06BoKBG1zmUDbDAgvxpWx1q/rfs5JqZFW7fKCwoASelVXcnU6GMPYZXCVc
ovAiJ5YMSykXpGWXyATyP7S62nRbJW2biHyjDxOFJZ6woDTwRjJ3xGEPtJvbukFMYqvpAHjORh5s
bv1w875RSLZ9ADxE8/szjwMjei9rIJK/2bUuo+LmZV37rDkb2WfA9ml60/w0c7CgSTraUKDjZORW
mpnxzdRk6GbMuwzYxZaONiCNy8F+ArW8ugTcNwW1WJOEeWtRnxuarcCMnb1LuExwxdWxEU3OZ1ep
EUf9DFqqbRsICnl31U2ReULPNR5nrYmGQPNOwiuGj28ziFp2sZRpT9kQ32WtIJI8+dFrX99uEeka
0VGECh44IyKxcZoVqvHILcHytQ/PwGucoyIgRpK/lKEh9YqjG5P40wKp7R2k/rlL2+qsE71drnb8
CJ6X97PiqTqShKfKDtE2kPw8HWoohihkvd2HOk2Y262wD5DzXP3WsXdJfGNFTlU+OLrhdYx+cnVa
NDQeLWmtLuUCkA2nwaryraKALfU62UCKvc1jkBD7w7smvUkwVxXQo90hkoO952lJG36qaKseYF1I
3jqGkCFrTX1Ll2w5InE6yJAmABQH1R6EaeBitNKXssUBemTYxFhzajCI3LYm0iWQHp/5bZgcvCh0
cmoymRODW7u4bc4lfRGz5KuCPuviFqp1Ld/kNlrq5CHMa2TLUHPpjqr6+ASAkTwN8M/RpSO6s6j7
eOTeAZ2BwsvhwISIsD1stzzj4hVQSRG1RCPp+EnAI7d60rWvJctu6N352uq2lvNFpCxvxtiIZxrV
uvNnBT4Q8auuS0v2I/x4Km/qoafQ4qd7sTRE6bi9feY90gxp6ckIILRuPVrdw8yOu/bt6fB5MjoP
8FqeZgnA0OKNXBQdTdfcbasO7hw/yoAgDG2tIignesRW4lCLCoZcuddFe70KKjBP5f5k0GXmHluW
04ocGVLQk9XtWMfSVd7LJ1Bn0aHzgb8k3xbsaU76HD5r5FvQ3jq7+ee57OnROpTH7dRL4OUkg0ve
52E/oYSm/Fr2QmVcohyN9Hnm5dLbxUBFedhG3iM2CyIsiFkvK+06l5JRpfTv2F4K75G/yewn8tXH
AHjcAUqsZFidV095Zpy/Tm37gMpp2+E3YeKGk7J/QH7EcKXMMoB8qyZ1rQo5GUxGZBukxSLn9I6t
kYhLoeY+9RBXlUo7Tu3H07pe3ROKgbmt3N0N5XTYdDbcuusqraaxEsTQy5J8xQ8VmXyw2ipUV4eS
jkzEsSJdnPnv4vpJ87W4cS27l3F0mT26q0Ta6h3o1VqunE45RDnFh9Q+qQ4LqaMHilIUHGQIFyED
DBhbdyqoTL/izOnGDlR18inADYCMDgCc0Vpo2lIrt1QggVy2JesAMWYV6EiMt0lpjs6n2bk7uEP9
oAweaNaj1FA6RTbUYUEv6FkdbI7vB/Iarcg/gXnNyCNH2WCD3IBqqzS0fGopc7GzcFzCRHfryeeP
izEuW6s0Gdwr0LC3hSLzdMOJnvXbLStU0XQdpqgqS1Z6dqSbXd5sfpMkNrczb5sHSJrkwflmJxix
yk5bjlpaugdUXUJISLOTow3Y1UAxNqZJwGbt77GjfxZQ/0b17dY7rlp4hzaJNa/crJRkqZ/HCAJU
87vUv2tgLHwjfYMYSPA7WcVXa02jDv1Q9OKUhujoEJOd1hXJkuI6vyBVkk8e+fDBJb2TWnhX8pGu
bXVjcJDo96S5SLPSgoQA1KwiktBJcBGKOj4FeTZJEprsXI+9ZxioJSIyvqFO5eu23Mw2sIh1prdi
dNYGcTqJNPcGVt8zyOTCjW645WbEWXomrhwBp/EUOGWhNudl4aTgpFdC2QQGch4ItEWD82mbxQSj
gcqVgk/y6F8RBAFv+3VQRYzTcg5aSlAk1u1iswbnw7q9gR9v3EmHd78TLjUUkcE8VAS0Wu9sfKi5
o568Y2JrTw9QJ8hcvuuCNsZCgld4e4dLTQk2vVIHheyEcY/KK27M/Wo/NniuL4LhPwFZwyPTSb2R
e2gT6RO4/TsIvcOm0aluOu3mcXDs4zwfJJ+2HQ0m6puXr+P+/eQnUF1DDsplvzptcECwKpewFiNq
Cx77inTJYRpLk+poS6hTwNWIIiJLizpyifyQc6xc+H65IMf8/Tl4mtp9e0Cp54F1Lmcq1ZsajNPt
ZV0gNINIhRTvFr397nh2a5f3t1k2ArtupusKbBLR+JH7J7bp5EqPIITObLAJ0bEO6Ju5HO220HmN
26PbJVBU+14uEAk4oZx9d0+FHVd2PLrQlH4z29WQRpMLojfXfoJiiwmnqFRYFAogckUII6f35/Ow
wO2Em7uw7/L4gDJdCgh9WEhDyFtTyHPzjygTX2T8zjKwZrsaI2yS9zAW57P/++zldiM8rN1uNlmn
XkU12zDUOpH+LbHSidtpdVGZvib327mjAfZ3Ti2uO0+uDXVdZoOqQWE59xTUiIyHE8pWbizw30Xb
mOrm4/lW+1p0e7QdUDwGcJb2wggp1QiWA40TFYJ8hCEv/gkit2xxwg1BNpfCF7DqWxB33VtwOFuV
ZvFA0vZ+PfSztgX3RKEOLzSdAHCCPfAaSESVoRMBHaLpBiHO+1sO3i11u2/3dabYcv9GeYHukcf8
ttDQBwToXmPaxUOlh299B/nMv0bsla4TgEN58NxqJPEgg8Qts7Qu7VMu6aRIth/vUFa3d0+06U52
hVTkG9J/ZGcncjgAbRzRyAhy/YNJrunJ3+A88I+HHag5L86m7Z51BwwZff3AtajgtsHIihPKMKAm
VFt7fyhj9rUYH/XejU4Eqla6D6iitlyP94zCCYLJ803LjKsXCTSyVz8ddNKodFSTwes2cQuX20aX
slSLxgYSyRCWofIQoSZBjxccRABhaJcAq6Yg6tw1T6m4bzsfGWCnBQAhnJ4NyrkA4E/wNFnKjfC+
T5dPiRpPm7jFLKAAadVwnFvHzZMJQXQagOU/oNMN66RB4ceh90IiAQ6X+o4QWT6azzPYMJwSZNmz
FUwItQ9HqUmmYoqcjkkAEhvuEROIQlZM8zu5LziTRNQtBuHdBER1FgWSubGZZzSBmBu67utkkZ+e
XR32X9x2ekcA5udOFZqP0DpDaWISAZKKyVCBAe8C0I+xVfNyJEMGWbndO0wei8M6nRc81qJbWKFi
gSmMEcs91EUqgvYWXMuoaiP3dBVIjd/wJSj0cfAWdbP8GZQUwKgOKhNv+Oc0sdHeyPMvdPrraBiA
ihEuaPv0rvaNKb+9/tmEJ/K1g3LfXUe9dK9+kpsIV0R56a49U71q395Hk2gLopAVo6WO3+hH6sLW
Ccm4DY6Cg++K3jplWjtWTGgYdChWcc13rY+Sb1q3IN7DVClWtSLVkcLqD+e3VGu58caQsj/y693G
rEUESqQHqcdhkc8ER44GFjCz+VWqg2TuIQAX8wixOsQ9unU9O5eESiywbIsUOzQMLdgs4Jy5ASkz
eQAqfUdfTWsPKIsusNa2XIa9EkUDVIWuNa86NdIWJe05lLGXLzIRrXfoEyAKnPGFB84iqMIdr24e
m/BlpV+0TESKdeCR7thHNIaRNKXPkhO8haEUUQq0G2DaBHVzMXXEiFGWzcgFwRNCp5/Q6J9AIZVT
SJEVMzehaQN43RXHDv1nOHYQsa1bDkSHPnsWlB7HzJVwabDrCPx8bD5BppwL53TBKaAhDpAo3lDn
4UZUx5DE/qpyM6sBKhbdCokhrkNgWClE8HDudkX9ZKOgwxMXoqBipblVQCPNWYc1FTKfp1kPGWVz
PhRKnqpP1opeQPB+rFJO7XVTH9LHjnZa5UbnioBMwjjam8SrLhb3Of8gb0prK6I+o5PTRZZ91erd
3tsfBrig8gPhhlSB/8iE/UGjXg7QRzcPF9QReH0QqEdN7AOnH1J/VFWn7SV/h6YGSj1J2/AkyaZd
JB7oIBhvofNENEGCP8UKo+GZZjrEpOEogZEXTYKTo1G9aplno+5BBhoGO9SjsC8d9walfYVYmLqP
Zhn4JNkmS8FULixXQlOJeBIYwS749QTSSf91TUtRO5wd7UWi6Q93yff3XsefUXTIA+hXBl3QTENL
NOnIz+R4Hl1h47g+W04OQ6W07OKHaQ8KP9J9GJ3BY1B2jTnR8R3y2Jp1+IDTSWKngDS2279UjlqN
VKPtxXeS5WE+vt0vtLvvNVLp8EK+Pw/LnNesRY+YRNW7e794V/q4446CAe3n+kJPA7UVDmI6u3O6
0STUb84oCaNQIuXIRGbbzX0fZwe37ixRsUH/51d2ziaCGh6lehWodBi02XXhM/v3sx8mcXox0gOq
mg/u5r3NW0DD34lXGO2y/PTwN/nGPBeBTtKmJPimacH5/ROaz1H9BapEf3id9eMjGl8gP6JbUnX5
Ag192lNfhghYtlna+22ppAgtvCg/NGF7f2asqkxV7RiSCr3Hv2f8bJf5sbzJ8egEMW2JDIyexgOV
lyXOq36YvF9Ps83d71bHSfV4DEKOQ0mLY/V40W1Skxj9+yGmaUXpMHdKIFRDJENr1DQrxXhqFOru
Mx5IAQ08v9KMZPn+WoNe8yE0iJEpypiD42g0RjhlGdm9K/oIJHMslD4cY9hH/Gfw1VvKYtTDnHrr
luk6iB8tveXBgQR1XEK4fTRnk9nlffS1740mb2eQyy6Syc5dLDV/FlrOV00rDHjcnvQP/GzE0JHc
atm7wc27mLuJ5Potezmaf6n+DJi4GN0sWp5RZuZD7PD9S+PT0aLs+buPHaTU1sjviAkvFyTCvOU+
aTd0bEobbQ+3berueqQ6RO3+yfu4mP5BTJBPMom8kQ6iquXWLLFjdHaseyAF4LwPXmxNJkBhgF0D
Zpa9eQ9krVWZk6T3Jos5HFzzZWatdySRzOeysySMFg+rsj8kUxaDwdLfWYP1R26CLqYNVHhLg4UB
uv2wIN5dI3EBrFXY497akkQPrZO7mLfEwPM2Zn+c2sur9YWTwv/bDXJ0n2xiQHHz1kjdCoDKANy7
5hKwjH2wAfO4MzQNTCoKYrycfFT8jsAHtDgE7WgFJf2LmIMG7ksg6AcokJiGWMswXc4WBr+uI/HZ
dWsu0VnvCUwdw2qh+2BY69D+apuh2R9OaCUV/aOYxNaOxQLjfbRG/JAxdt7qDfa6SxLf+kCAzKr5
+d90gaZE2x7XiwpLIefLdRbDh9gNNMGKLxDYyq0EuebcQtgpQjTvLEb9/mSy2A1U0YMa8+zexdp1
AdJ/XcTEHYzXazozxXg9uIgvZjG4cyLmg1FhEQz2cQFZp97Hxh45c1r1kOvuDnpyrcZg6sDIkeWz
D57D3GtdL2QO7Asb0vtw/d4A9L7dNllsiE35t+uZmwh3yCez0h7n21zibYnlgb90CHYzJHFEbzTi
9MfmiByAacLgOdlxWcWgN3gIa16TfyMdLkahSeegaweqtxuE1hKRa2S8TBD6XZoGiE8dn//22SMO
v9k1R/7yIAZOIXzafxkN5DxCooc3egbsgzkZzuzxEMWJd3v/NnXNXWlNOuJjpwthif7HQQgAk09+
dzFdNGQJg+0PxCxI41k7y504gj6B3tixenQKsJSh6aGEya5+SfbKsf1Vv9b76fuTAf8+mBTeVfhk
4gWEmFYuRtaao+t9zVHE6qnW5CrQMbCdp/hzolMO/O5tQk1k4CFJ7pdrnw003UnfrrVKYZ0XCFX2
Afhax2khtlBSMf1BOq5Vhtcz1m8F3buloLPpoaRm92P7vRRuLcZ5FKtpMDdrrRkiPWcP+lsgDtXi
8xbbPb5NrXhixWJb0xAP32ph7Dfw96b7TnWEny6b+8+hh5BQMLm47nTPGQRkjJMkhiw0LOqLYIwD
7QzJ2tjHqTxpi48FmgF1U0VvRU7edrEUk7daZ4fVGCIFgchBbQhaVh8XnJsUmkt0ozhxSIraX117
jG9kDj1vOV5Q7BH9YQc9666o9U9RQ+BsuIiE88P8bQiDO5oCwv+EZADed4PGglUpYDXm3eZY1YIb
GDwSOf33uWnOuQBWgUVY9RCJT1FbOc1t4H7CW11N95MNGzzFwhtOSPdNPnHtezn7myNR3MbSTHNv
2jI7k1jsiRXE3qsbRT4Leyv8WerDeT9NMZuakDGBgBjFdj4vzWH91ata+Gr//uXsa1L4vW4Hn6tJ
bu5WmOeuCAxu4HCK5bERYJm8zQxYr7eEn2YqFoXNcfx8zzDZ5hZqYqe3v/R0kyPB4P1guKdFCKOV
iunqKHY2al3WoGUdrOGqxQl5WxWCE7CQhN+/7rqrEEP9TlvFRyFmMIB4SKJ2LH242qsCquV1z+Qv
Ijm1SN+fw7672E6GoZhnrj5cUzfFXPQM8dUSSzBcZhrMuBMb1rGFwPbImc1pUOrdsdtrbxkJTHLa
8zJPoAEj7D2NJuhPieEOq+pX/GYcjG30U/lwZDV9FymFZW+13QfMasgX91cj9sp5mplAOJnjOUQb
lEN85lW9cwDFaj+cIqCc86TMsG/W0Datg1PyMSULzpaO+ZwdDWwYC5f6gnhHf2w4nvRXs62wv7Yw
EYrZyUVu5p0ZWzYcyYE9Sgf9+jSbPQ96ddWc+lsY16/CrcRXn71lucY1YzOlYdfd9mahWG5r+vXS
84LQ2vb3OwYtvPo53AUtc8WeTt9a1sKZ0ZvDpyzWobV4CDe0+onJ9ggTteJAOJird9F3Jrupa2/7
qMks/Vo2SPQRweakjVVz9uYjU0R7UhvxI8QQTRd5KdWd3sUe5Wfh1e/4eFFwFZY9ZALM1crsr7zS
3Or2c7TXMeJTQFHihE/CTVt4cwRUEV8gLWl6XDdNfIy/OmJ8Fbwdq08wlWJ44q/W4qul9SbZ/Nvt
bLZbO+XS/FyM2LVkfhN9r2tnzhCugg/0jDkd1jhz28MvMKEm6bYgsKcIw3fE7IwNjTjQEBwNEViE
uoKt9zFuvVi4i8weXf2RYboPsdgzZmYHEDwydXobcK3hu+/y1HGEUGebhi5PkhjA0W1OyFqSmZL8
T96D7XT3bqO8EZvcfQsfyttNuRyxO+1FDr1oCN6+TedbFaM4QYlbYCaW9HfYW5L61pRUuIAgoMvJ
GO5pFKJNboNWiCrWhr3jTakmXlc4k8DLTDHdv7mG2a9vmXkyV/5IFgu6dsy9xTGZ2kBKbGX1RrMW
T/OWwrsZYHf2w7HOyTGsrTc2+2/BmOuuWcu4PtOmSdTNavODedxoIQOnW1u2fn//Gfh0/tLrYaOd
0uG7BiUHou5Re4rPSnhvD96ridufJiYKb4TzHzZmCU4m7lstKmWiohsczcK9YubNxezj094F43lQ
/wQgrViWh4eqoJUNdL4HjRzs+XC8RC1mMnMdTqmNAIv5AeSEHeyvwlrSfG+bLvpGZ7Hf1h/MR2I0
V2geLrmP1t0K+mNVWF79Jp/EB/Us3gq00C1NsA64bOb8a/bw1mteOmNlIQvOn/Ykc+AD3bYshGZQ
WXNRWLM4BS5Sg8rkC4lE82q9Ap7IDSjcX158IzseH0AsaFH7jqADLW7s28lcdAJYdsQr7YgG9u2v
kRoZ6ihtA/m6MxKarkFv/3sYprz66XWc9i0BvJEeUly1+elZ7Y70zsHG8nkA7YU3ndiJOzZEvZb9
6cFavSgwqPWHfwvFmxP7QwXzbejqedDKrMvQ6+OI+wh83j86qfnxFG84VNuSNyYS/ZDzwLOdmWNq
eL75GVriXT3Ss+LNf18KuRGS/vU9DXRj1n5WMu1A99kysfxJIhb0mb7t3EXL5y6UYvxivD9oyd/m
30DjxNLmbhyf9XjzwhmF1gwHA08lFh+TFn7BysIFVXnQllezPx1X5nR6fxEVqw2M8l9TbqT/Q6Jl
Na8/AfneQWxxYwsRYLNm7MFR2In1KXPlOjYnAT1Lc9m1eSZYi/mrtXi19g2wdOfajVsn1ABmPb5k
6UywijuMcdsfLPGo9LfI9BLBi7A6WD1020N3hX2ZauiyHn3C3d9PgvJqWRrJgs3xcmnlMV9TmaMR
Urzig0KAmBGF8KR5w6u5RNJtvJ/jMv0+8p9mt9/ORH1dv92JqNM+3O+lyplYL6eESV170LP8+Ye3
/ljNUlwjcx1bK+rmIjXXD9GbmLCg1e47W0cAcjKHNHObe2HjlCK21IsHvFcs2NnEoaHtA5kb/Jzd
ShI7btb496+X66/77esbRvEuJ63O6UBq4yy4xRSwcJ8O4vqBD4aAmjegXfjVXqn1Xvw2ZsM83pNT
2HoWrBi9VuZscLKJPAa7kT4cSIPRhGLkZJdaw8lwbAKXxjH6Cm4EiJxndE5/n/6rU9MwpUohRXxM
fZ/9F4wvyoucUZMVK9wU+TOqF1Z3P/C/R7iupMsFEuTi3AfuZqLNqophkOCQ/T6pZkdb00QYDauY
dKs4amWsr8qTfDfPZGb2snBGdUJiEguHq/GJ0fLmeLj1sXv1AbL04lQZ9eJ8uxPXXC6jasO6piQO
Zoj5rNvDXmZ9jWYjHSdN9pe8BqSepnXIHGJJR1wTQm/H4AjSTe8XH/JZbPzoj6+U2bPcwpO42kPe
NMzI3R4/zKFuW2+4z8QsRFmkhqZd+2EmXn9jEjLZeGxdMVWRDKMWQbIOz9lza5eZVnYx7vMyH9zg
4NgVCaTh/sW1asI2/9qChpU+hXJ4gs8F4zg44fDUIdvMnqzr52Ko2hNXEtP/9qbX/EKw0MNTA9e2
0TBDaTdrF0fYo2cUB010PCsxnW/GBy/B1dGccxA6G6IAd7fQEB2mLZ37dBvHxMO/f0czT83M//0d
DYOygeH/quV8x9XqkAuhzdf+LC3znW14MVJ9jP9tRv49UsOMaEl2qFKJkc5C/uPPkZPl8Cii5R9f
1GL/fuv+PVTDTkjxTX1WMUOlZA8phryj5gfFt/X7jP6U7v/rGYFf//e1yTpZcm8lDEPg5tOgL6Cc
6Ffo1s40vKxDIHsUKD/7cIl4dXxH6dulouagpbyO7WhEwqh3smAsf7XSf5vJ79MHkfzv76Id7QpC
ku/qYLCdfEwRqY5vVRtS8zoN8D8br1YCgXeJBuHGeI/yqsppV77MWl5hKeZ9mJuFd/PgmHNqCcYw
eLW/cn0q/175f0ZsGKxzcegesjYjHva5TRW5L9VOLU2nvcPgSYKzjMR7Qkrt9w1vVvj//2X5Z1j1
3wsb50qkFwXDop7pRtvYz/rHr8dGXL/SyXOWwXlyHEXvB1cPRU6lMKj7tjvvChlRw7+gxA0vIgqC
11d3uNFh9tdn1efhm/mutO7lIYdKfQ5HZLfJ/C1qucFXr+8P7nt9rv6ZfsNpM8JDKBeqdJkBxxtD
JEK24u1J3h1/wCU7GhTo3R++bnPFKkhv/772zfLSX5NsGMyw1brDq19P0lbmdzd1N1YbSW8A6GMP
RXJHfTHgDy7qv2fbsIz55X44nupTDSgAXLwoprnLCfOgZTz3a0Hpa6AgRQkivAd5j4cAs3sjAbax
X0z8p93lZtEx1UF15y9ZpFLK7oeHUV1mA9lKrN1NoPEJUPyFMZP/9vKo2X0bpmEztRLn57RhfdU6
4YTk+JPsMF3boq97tX5z8sJGy/Vlad7hbwOqDet5OjyqxzlWuUw+GStY/8iq1ww/l9kRwfH5i1Ws
LcJvozVsVNa96dIhZDTylb7sSOA7yZ0ArreMOdy3ryzFi01rds0cN1q71a2Hu5tGr7QfDvEmLWQC
BT2IJEk+pUgjk3SiA/lFxPnji/59XZtG6qoa+f3E0KmtkfCFR4uUE20Plmrvf19U5acnvU1tm+Iy
fSVypzHUXZHu2il9XmbKWAkUM37rBqrV6ZVuSGb26VbO6W0Ye9EqG9aSuS3n9+F/CIbqI/vP8A27
FxfxWT8W2CPyxQGg9h7QKrS7N45hrhSv6t3Jqby0Q7Wb8vdB+mfQhhHUT1oVHRMGrdFVBiVXmMXf
U8IwSIetdwo9npSQCZffXzpQPz3r36fbsICxGh+OGsysnKm7DUsXhauzCWMTlAIbInd3/D9ZXrlL
b3+7A5Chubuh0W7dYq0ez964lwnlXxLcl7406ucOGVl90p10Xlmhn+6NJslduqegwmv/McrfnrJn
B+q94x1j1xGqkzihQ8JRYO8QbH8xu1cjNfax1Mrr45gzEgAS6syhWQd5NNtTP3sxUn0LmicGblIU
yBQo/oFk8Off5vS4t6P42L1dZtQGukTrs9ghorvZ76fRZvJirJ9u5PexajP4bSzlXnWSh8ZY4ay9
J5BV3Q6NAPThkbD/Xw7VuPynq/q4avW0Cudj8LGDQcXaJub/8ET8s3qNS94JI/0mKwyTWSC9QQk8
ep8P++7/d/nF/zgY35eucSAMpZJunZyB5FGxLOAhhByPnFTa65Ceiq2zS5lzpPcvy4VqXtf9DL3y
l577z4fyn8k2rvjmtrnJmZHXntyZIrL1AXoAXwNenVe792qkhneTdlT6Yw93DuVmnJANhkTR4uX9
3w/UCPuMsoPSjc6ywtkFcd6GcuET63Gk8vj7gVR+8mC+b2DDg7k8lKo8thmppKiS24BRT3QbksD5
/KSHwWzx4u8Ovh7DW6cGVJoqi3gausXfP+OHuoWqfPsMuV75b1dQamnG89DJWExftkYXqlCIJf/R
kn15XF7c9j+f8m2oqDRadLLXMzb/pC0pRteV/JPz9WJOtdn4xYT98Tm+DXRAXVRrPRkIEZ3guUz8
2WfkU+MMHvb/9mT+8Ru/jXXZtE6FHHEyQcQWYj0Du7ssmdUL5+VHP+n7PjUMS3G4bPIKVCFzgufS
B+PJAQGB6qd+RnXu9xX8MZr4PlrDuhTdzen5lFhBxX068azaSoBxjo5xJqOcWgBa9jKE3VyMedK/
cwvvPn12AHl+/4yfJ60o6A7KCtQHzUxfohfqU4+Z9NVKfM2BSdXlJdKCg4l0xavBamv116n5Nljj
hTBy1bh2Q+Z8RZK9BalnbrZGAH9wJNDbgy2RKn5kdV+kcn90CyF1+M8cGxt7yegLL2sjOq/dJGgY
bWVbgnOpTVw4KdbRquv9j/Jo3wdt7G9ylA7JLeXWZ86gtMGz4ZvR3gY4DBLaF4eJhvIXK9t4J05K
Gkba9c/Fz+d6y5YVQc/kRUTDygwBJlSki+HFdOvkYtEvbQ2mh9GxX9xFq58vrm5iGlZmZfwJRV/7
HoDUp0txB68X4IzYrt1mCArJzRXbO5mLEkRiFtH3DFms5jxIUj6szfhu5l7hxHTUgmidyw6dOyhL
K9YRPOUO9UBXHcLwPpUXUVB4DyDQkoBJCBDqc5G/n6GXXWuO6qE+kgZPDghYb4EyhovZBkl5cG/e
bUH76XsCOGWaq2asWe3PllvdoB4QCJHva8pUS57nX1oQwuwLhryfBKWfOjCkWLf53Ue782KfAFcF
tNDWrkn6gkbkx6TE911vvKJSJw2NpH5yCifrQ73aH9yHKuAHwE0P64rf9fKcvdr5xnOqxYcsLmHF
n8Gyv69Bk2Rrq/6mN39hKF6N03hMW8/T9VBeGOdJiAO6kKKpbNLhAEbgxUj1Gv3XVuIvkSvt2GlV
5xtrCGUZnLRLAlbPgGz4vqVI3Bantil17GRyM1/FNz8+av+xE3rTLz8V6oNeVOzEHSBjHd0o/uQE
uuu98i6vgvLfl1OX6m/59qgV946SVmfMQ2G1wfLuoCs0FeATrw7kqzk1TK4UKbBunNm25cNStuyc
8BcttxVkwavV+92461LDyl5hyuqeN2wbvMNBwuYp0HsHHw9B2nd5phM/eMzB1f1+WOpT99tZaVjZ
/CqR265jDk5/EAWptaLR+3XE9mq3Gub11rnFLblKa7/qsdSAopn0ilPZfOnr1Iv093wMGMwkBHnU
ZgdoHl47+ePGQDldgPISoA181Cas4u5zn0wU8fX78v3xPX8br2E9csjeimPneplJZhuQOFA9+nkA
5b3yxX92gpV/JtYwH3FSHsNIZqDMkrnLGGwTyHT0BenXK/vx85H/z1BNkItR3jtZ3EpqP67tXrbl
NuKlp6EfxLcLp8Kr4X70uVU0BHUJUSBo8/59kyXtdNaLR1Tf5FzQsrt+q5cwc6lymC9269VQjd3S
i/M9T6VjfcXQGBtFwSehZ9eLRq+OxY9L+G1Ojd2KaNiR4+epdk5lZ6k6sfX2ME8zGv6AHL6YVG2B
/jqC/4zVre/eN0t4O9GuE0WsX2aFb0pQ2ScPZTdyL6fZAaDvq6m9WMNu/effhut2UnRsjwxX4gop
OEOyeOuOznjX5Ssb/9PMdAlqMxxrjsef6tG3oSCBOrXK0khmva6b9A9DSFFFbmnjGqV5pPD2YiF/
eje/DdfMn8vh5vpoVXrCQi5pWh/rwYO3RQayeaW7cNh2QJa/GPKnc/J9yMZiJpWmtjcJM0ztGhhO
ya0LdLOu4V7Nl3H0j8sJUZFai5XD9dmw9V31ebumSjeZzR/L05DStEV3Ke6OUypER+MXU/vpOYPh
+D+jNUx+DEzLyM6sZoeuFJ1kNryh9owK15ZaoiS+VKa4fzHmj8v5bcyGKemmSN3d6xmCHQ0km+XE
fx4/CAJf1y5/NP3fJ9g0Jho3QWoxmIYTL9mp6eriAgTtxYX7U9lo3u/v4zRsyVNNLmg2/hnnOjvO
QqBURyejPdT+v6Sd6Y6rSJe1r8gS2Aabv8zgOT3k8AfZzkzAgMHM9tX3E+eTurKzT5db/el9VTqV
J8thgog9rL33WvGcwUvGIGoDAYMzQ7Z2eyiN2cVDYNAIZ6L9tHCgUds8RWD/5s9/fKfJL5tTdfJ9
MKj4TncjflF9IAXZr7z/W0T5c51f92M8Ra00USYcWWrSxgJAgX42keXCzWA+OTzis/5lnyficP2w
NkmWd1lesRZ8a6YCVsjEE+0ykg0R1zNT82wtcVV/rNV1rTrsHqylbj5GWLV1Z8OMQ6/b07hh/OSp
xN//WOk6SdsKoRyx0uiMDIeeikrSpvehTbYFLPO0pv/sbPwyM921q4ajkBWHTrSe0LYUrw69fYdo
Qm/nMB161bkuhaxFx9RE4z7rPX52L38PK0ZXWbpKHWezwqYi+4Av7Oz9/yLPevagv6zNRM6v46r9
s5DqBKTZX3BunEX/95OT+ewd/rI00UMpumGOKSVId+r50JgwiwWKZyv+2CZ8eV6T++uKhGTMnsLo
D6/6fz01dak+5CYYC0Pam8z7Mc+9Lqz3u46skHF3P//9AYd/9Uw/lvvlK25NCLNfzE6asL9Rty68
mig3YxaC/jfg3tVkoatbZgdMOHO3kLL83+DE6Y+v8OtlTodyfW8HPHFjFHPtbXX53L0qTAYaXrqG
DwPBHLSvHSTXRB8e1xTCoGevWRiY/2aAfnyFX6/5ppJHdO1IpH7oJM0fJsVQ/Zwu4/eMjOLft/wv
neyj4c/n/eVVgrgdNIk2FJFHDxupfj/SoDCvKNrBMqhrlJprLs9Dn85HiwmDQ5T0gdwbXXLGTrLs
7ZnC9FTzuj1Kq+P2yXkQa//LRvy54T9sVpOPcsIwvtuhZhJVTHb1RjNPzCdb8GS/f4P9HWoSfVKx
jGiPvKwv7/KuXt1oJYiNFUoSjCWK6E97DS046k3NKfw7cyGz8WzstgB+F8YUbxDGPPlaf7df/xyD
36UBZrCrIpSV6y5cajrpf+i1FnIpNHH++/P/tefrxxH4XRdoesbLC9TQMZTlPHTFQHUianK6P7W+
GVtcQnNAl8GTVf/q+n483q+DF47vKn1+8nWH0ndjyLaouU8W10P0cnkGbvwVnP/xhH+6VH8cJO3a
DutLwBOKab7YH6/RHyBfDhhrFm2xT57srxHvP0/2p7njx2pSEE9yAnqejCnmjvlheE081RubpTXi
stxnBC22aj1Z9cl+/unD/rFqidJlktHGLop0nsYsojgx9fcdGbSn/Wrjf7+Yf+z4j7WaIm0nENSJ
GyPEsaAB5eWNzfWdGIkZxM2TR3viFn73LshVOmlrjQ0tzcF24FYoc1U8XnUerySBST+7EE8Mwp96
6I/HG2rqbTC+YBAydMDweoHJFKIPfhlYT2sqf002fxyWXy5Pi/p6rEWsBZHpakAp3lJoLgAYDjA/
dzz7DVmx2EgtyDqfHdRna//yddd7LeeXHgtzmTciRjIQp/an/tVb9Uz2wwXXk+8+x6Wfbe8v/yb3
WVz1Kq/zZi0g7UetQww2+yI1u7lPjs5fY7Mf2/vLymRtWeBAWIvE4c5kJ2Fgqt/tgNHrf1/pL53u
/8WR/kYNkigaRZnMi5Thm+jNzkKLgPY3ZAbxKvRPOYp4zG2whSXoeWj4xOb8prePW+l6U3Kec7yp
zd1w7SXG5fVmUob/FPWmy/P+9ic7+7sRTwkatR11fy7J1I9g7ICQ1kYw+v/TT/zpFf9xGdWmbS6J
zJMpejk/xfrL2BPISGSFq39/g3+tOf3wEn8mzn6udOmZVYj+BLuhi7Cg01lcBM0KvT8tDQxJPFnw
iV37Mx/0Y8G+QKG6vPForQ29qNlC6XCWnQmtjOLkPG34+ftyU0RJRmAjw9+JbdwNx8W9vF93081l
joYPeEylM2GUZqbog3macop7/N/Dt3/WE9/nx+PRPtHEWtlxJokVOzRs9V0MHQ8tk6EfG7Jfcush
wLQhyntGVfN3E/PP0sKB/Vj6ribZWBPBRX+OvMDhMR8befPA+4pR6Sev8e9m9J/FfiVJj0qZDLsE
b3gHKMyszIps1Qtcybuv4JRFRah6rdz++hSBffY+f7mOLqPTrpy2wk0RZ8CvQmnXYp6OJAGSB4rU
T55TPMe/vc9f7mJ4RQchHIj3ubh4bxRmOUK7qXedyQXh1IWEaPys4+DvRuafrf3lKtpRoN3vEe8R
zVYq6gNqOK/xc2ztrz3aNID/59X45SYUVUuDacZWyqvrHLJIfGH2FS+QmjUGTsr4e+o8xSf+HrD9
55q/yytqopSXkfoQ3rez/lSnYLeRjRr38LQU/GQffw+SDB7ldRAWvLq7AeGOGEUSJQjN/b+523+e
SdzLH/cuULU4kjXWqRlX+aDrByoW2AaZkn9yFp890C/bojwotjVjXhgxNtiAIA/af2dPi/VPjvz0
lx0hEkR8qRGB7pYihyNYruAJXEifsvMwlrHdzGTvyZM9Oxa/rEmZUwJJaqw0hd+UMSPF/kr121xj
KuJZXP1sE38ZEO3eI9By4+mQPqVPV5DXqLpi/C+ChWcP9ct09Nd2MGgv3GPRNSMSzDVqsDRFfj89
GE+M4m+1k2gc3SYFNHm7yAPPoG4joKPYqK1gJZEKPUM5/4eg4Z8T/8tyTNU6bu4JJ/6xklfxUXVO
IVxC8XwOYaVorns2APE/wAL/ueDvedpe1Eg7mQVRB2GYpKIz0YbnlUGdJwcRJZK/53n/rCVe64/r
rI2zWrvJNHIMHY2OJHRKb989DaC8xbOgL+ucy7n/vLwVq/6UWN0y/ew91Bc8jTAb2h1b1qmHLMOX
EjqPno5bUFgLaUZSxjbXA1h4bFR87cKbbsAy7YCaZbAoaZcjdPZGq4edv0zRcW3o+hqRGL0p3oUG
fdWnOwfS0DsMbdc3kQxeWkNDFR1Van1Ag3G3qc90ih0l+p5GHuzFPtXQq4Vo+dTvHNbbqZz1FNLL
18DLNih6W9IaFWhDQSYRyWqzf4WhV3kdqoYyMNrt5S26GulnkRkauaAz3ZRmYcpe54NmW4pbe3d/
IoZvmYNsmOk/xFBt+2Jgg8642a6e363KyRfpVna7D+2U+4HPF5bfIKpdJG5mMUPC4PeXtMremLFj
hFOFgu1MRQftcPv88NA9FLwx/29kWrHS2Sg3Qz/3Idl01E245FEPWaZHSFy/AOAFzsSVAHLGPs9v
N5vL+9W87RP2/evho+LhQMXWIrAuZkRn03kn6+VM7Yzr64hu/c9gHi+0whqQzWtwnzRfiLihObYo
tv2JHrN8rE8gWT21pzowYCSOF+zinO4iQSSCZZx/yYIJaC5tyxJiWe04XD+Q1U4gkkLVmS5FSR/u
EavIfS0w+WhPkYzprp31slEOIC4bvbbMGI5mCfmu4iqP2TB3mPsMyZ5swfn7h+g3OGR+vaq9bOh0
D0T0kJrTa0gY+9l0agxGRtChF0/7mxc+rELbFxRRGwfW3FvKr/lSuOimBpDTY0zqqa3SxokzcxwJ
rtz0bjclMgfbx1mikJXBuGoptaOEFqKb7VsjLWpg4dLr0IgvNshySqXNfxxPjeThXWlph3oWedmx
ndIf6NSd/thmnPKVDM/dxMwuXgkAhOTZ1IiP0nfWm+p3dYw+pYN6GENzVPryblQtkGOJr6aGbC+N
gA+ju0KVbowiWi6byg6HjnJWOzOXPLRJhnf9lrjXyHogcEmy7hWa3jM8LnGypn66kxAbhOcuMvMO
kQs4yPUCOaqjRpFZhUEWAYLrV33bBA+vrH2erbmjw21FjZMGC7iHQ3WmTLzm4U3zwyCeoy96S3wN
IfHa4Ql5jDEjexWTud4INSJ1X7A2el3QSylGEq9SoNHcrHtHocMHOvRlVhnqxUCsrvi6QE0Hv6pX
6qpdb65k/2DKG8iujPCdBzamS+W9YULgsjsMTYF7MwIIFxb6LYbmafPBXCizT2gHtCIr4Hc/a5qk
xBoNMAJji8j63nVa8Cvr866zC9+UJZlA39aojKMQOAsZUWsp6JVGzjAT6m/+df5gHCEyByvENs3h
YrItWFYxOCa3HRRRmxoKLBt+VZh6+nOd66X5PXW3oiN+sJJe+lVu3V5HuV3sITSwBg4UxSXp8IAW
BSio5tlckNF1LnSxFwdF4Y96k7zXR/QWhvbQbDwk0uP1azor4ODK7MeihdDsBlcAEQAVXAVaTEFi
mR26b8l5bNWlMtCnCCA3lgTvehHr3INifUU1wW4O+NkP/js6UK/rbDl25NXd0cCPRE0jWMjb6eLq
3a3SYwDDmnjRYniHCLx8698kKJuJ75kK2iESy515hFaETUHI4TvgTrbGY52zy5XeUt9qbMjKa7uY
t/PHLgz1qRMuG0yPZI0tZX57aV7u+xvmbeyh/8bEdiDbAVI/6P2tUvO24OIBi6iGgElRJdOn3wF9
tdOXfAYkTNUVi6N/JAcJIrbSVP30vVhdzZKSUGtKTODV9oCpUMkoPkXNDUp1S156gy1bMVjJtmCC
rPX0QN854xEs7+RQVdY2I5gVjFs3c4x5HlKtTxb5PsQxOaGHdqyBksbrfR3s6lf5VVKNYkgAUU2M
4MA0cp0ZgSTMjlya02CLAlHwQJnFLhunLM1FNXyXKyu7kuNa2ZGrp8lmlNGZnQarK7b0W8F/TkxO
Djzc8pkefK6sFlrhku/MzXu8hcurx2UdbDFV7RRGdijOyZ2LiYsVQmEnS9xAmfGrMRzc11UeWDEe
KDRbTa84mMqsDa3u7k61TsczRsZolWCGyZouRiihamIqCJ/o/F+F0BI5Uio3YJuhXz2o6wi2qdRD
gcceeRmFfAiVA2PwHsB1NloNbG13d4pz+6YqenK4INDEeNdS1cxuFq+oBTrRHHs3WU8nKFzoLeQU
EtPDGDDKSrPSUIztwBZH5f6tbjR6uA+FR1u1dg422aE/P1Y3a7pJ53cnO40+M/gEzcgbwsXJLuZW
B9msr5wfb5fd443xnTERwNhKd2ODMVrKMg1S9XZhw6kFd/esP9324y9p8ZiXO0TmgTmg/iCuhTrT
xFOkuyyfNXyLt35kKNjEt8Zn/wru2DlZJi+xiyYCLOvH7judX7zKwizGh/JtugE/HL2NnV7DokPe
ztUxIfteRU7lI+98++YVCIuR2ZmtzW9s0/eUC/992UGE7sfH6aKHNVsRvO8KU7/n4QvT9f4UfBC1
GC64NAvNyldWja55qnVoTo0ucKFK1UPqbP1q5I3eb+5widzZpzLCtfRr5ICW8mdAFwRM3sS2CFgs
R3pAYgL1sn714pex81iVc2119zV3MkfGZKWdcyQdcn20CnFuKwVWkHO0ZnDXHzol7evw42EqlnyY
ry4UE3NVuXDR2/eTeqpwzrXx+JjOButkC3GG0Xm1A6fRvrbRtb0j1+xE3mR+g5a2gpeh16+bgacu
S4SgLVJoX3Wn7sX67Hmu++GyzigjQr+2LuZDJ2bvEWhwLnYya/aQ3xGQqbAnOsVVvy1aV55F22yf
TvW0MPvTEKGNq3eFP44IWFr083zJ1HxJAvOtoVl3CI/lnGAopEdElHlASNzwNXxVhobYxlGhl3br
XRnVgBDdHG0P+ZJYkd9MVvhpsi5Y6ffxpiLESnfaCg++GrhDP1mq34/IYvopAZInAoSbItWTZbqW
FlOHkii2lbPrXSA7EaXE5tjbMOQeQ7f1qmO4nC4QzlvXdrgcnNM107y1kVntfCQufml2d4vDzQlp
zw3fBsub2phg9SPi6K6UHZI40QYRGC9yuHyyp33m1tgJObFiWlb17wvZnQ70y2pyGlIul4y2Ndqx
Ue/U7xEG5sZZzFEbYEyGUCBaZy+9l/s5WxvMR8shKgle846qlAQjnWxe3sdW7Kq9Hp0zd6yisGnl
sXF52HLj9HQYjg5Nup0SIhCHzDtOF7gJROyl3nwzKRGZQWqW1BNLlK42RAl9PO8kp5Kc8K4H45n6
MdxU9HUGRn/Rx4uISn/wHbqo5WWhLcEvj65GRlyP+pbQQMAFMKkaJ0aEoMjAzjlqTJYW5K0jr8UJ
EJ4bKJd1kN+m9FjeLQj/z+pGXeDFI12crXzJu/Mztzejneown+GPlzXdUTWHIP+CQRBajWyvvQyB
s6a0pM2KWejzg2XoD16G68nLAIbT1xauSeIngwTEIpmBfZ6pO3gaEIwgfiTdgc9AnxCqU9Z4ubyP
XKTAvPSk4ms2Wa/vcH3jEMEtHeER/CXivaPQGd12ExrlJa/JUDcS2g+aBkH76npD5mczRIGq0R+a
PkPafZyazcXNSrujcXVghw+3Gdsd6vG3kxYQIJtT8of3jcJQ+MWcjtxGNkINbS6rc9GksdK5DPWz
ImHAA+UVS5RDXSyEfEiwmq/1+mIrr/dFMstp5UJykLb9jESp9bKl/MaGOcXudkiOjzO85zia6k44
j0KfOfmMkPI1kMPCkk3W40y/7PFArI+KWEqw5eb2wAlW6XJyHB1RJ1Ij6zryM80bIBgxuhkNTe3N
S1VbVavfh+hd09Ii4SPelKW0Ldhk5r7ng022ztfyIlmNOuOC7p45qo3hMmBWJponhzu6LGeJQPxm
3L8bsr3KxnI2JK5Co8uOVQRX7VAVzSRaMicB4w+TUsiVcZXeS3vgTmDJhVHe4gaZmnVfZRAxEVF5
ha3pItfr4M6+Ob0bLibLjHSO8+GMOz3YhfgdSCiZt0nN2ktmVxsHNHCn7/k+pjLCxZMYn4c2dz4+
y/7DUU3tZdoZ8Sbf4Njn3KeZOET4cBhXBBFaRrpHFmqGBwQZGp9gaeiRoVJFGh8apCIY7NmUKGAe
HxzGhzWcGtkN9Qy/HhkjWNm5YUwTfkzJu3DGqZUEBAUGAXtamj2JyXeaGUlv1mNCp8zVbtbj5ntF
bWiMcooEwZCkD1Vy68w+BUSAHFIYz7nRkjc4B5GBle9vCynxm3w9lnf5FaufH4apOf2I76uJ6iKD
qUJKfNUH0FaTUGj6EGbxhxshzda9qsTW2Wy46Xy5tOKLcd9MGW1QoGa+E3pUs9sMF4eqAiF1w0Tk
dIH/h0WxtpvMklfqUrXQkoZ9KJoPF+OXZpaZqTuAEbfhnwVErCEWHI9uM4W3EgahjLiN+DuiJqRS
Glye5D9W9QVlXmNKwfOhR/IsfsWi9qsOHYndLTA4wrfKmOaoXRjIaQ/WF4o/E1P44MvX3b1awVvk
oh2hD2FcTx2UEr9INQ9FbEztC1MTyI/7QkJQjyGhDZhnlv6kMKgMrnDpVoBo/YUbQ8/5G2IaY/vu
ZYLExoP0xA/N4QeRVGkHC9I1ArJFxfXsXjQO0Et+TOfddwU6vQTXorHgSkjc7lS/Nkv4rK/7wOg2
uEbudYINgl088E+ExgbaY7uhkD9LKYXo6rE7lFSbOD7zidG+5ihH4RFwbhB3U52huk7vk2og72Dw
Jx106w2ZzNrWzL1o/hkvAiBdscdwNRB9fDeG6qDNY4QbJKbZl36FyNTyfuMgR+YUXLGwc6N2E0dx
q4XiJm51VIiheaPgSBXNuY0eHzs8J3TstNBBVE+vamZDXWYVZrwU3YPMsL11DMOBLC/zV3SeFmIK
L17S3QdJOOJIXrwsvQyyKHQ4LJno6OZ2bg34Z6fOZDdcTuYa8Rov/e3yMgSXQw3Qlt8wt83V6Qav
oiMSJRqr5UXLHm/BRbLOKE3JZwQvp1Ym6zmk9PDhX/mW1330cSV0i3bhy4B7H5navtVRCiA2KDyI
9zv7QZ/jNxLuVBMGW/QT19fQQa+FTZ983NiSyIwaXYZaQ7FlW0RtwoFdbckCGLtT/TsI3z7QS+jg
VWry1V2vZfNeGPJWXuMkZ0Odpt/eAEqiGUneC7bZen7Y9k6x6FwxGKq9ybYCa7eLDGZCB/D1C905
S/K7VPTTuSlmKmE2nfb93H200IKjkbALnMQKMYl8WlITz5JWi9QMyIYqWmlmp5LPPN2ccK/OCzdb
YCvRZgiP0w1HXg/eR3wgKjtwP/s1gQSSL05vyd/FgZdsX6DRDq0TQa0oQtCOCdG4F7MhwFITtBsU
KwZ/YwseLsAb4+Q9h4Yx2t6arlq/REdGv9ro1TqhL1I2cLXIrAU/Hlz4s+tqQEQId9BAD9aJNbHv
i3FO7ofINqne+es0eRM4YuKv4zmvasjQAtqNjJBLOoKh84ApmtmdZKycs+k7RurtehY7F1pU2Q3i
npQzTl14KdqBb+fohMXXYS9Ctwi5AnRjzYn7YLtuLibBy5dIUW3YyJ4hjKGBp+3PV1i7nJJNiWyG
NgfUfC7rK3y18jKyRzPFBgzi8UAmQQBrPnGgV8cJI+GdcZuNMGKVcVuIKf90Cpu4MyDxg7KBDNtB
qPN9+g7CVoFujq0CttmZPG+O8ltv1+9wqK0ftrrAzts38mDUYvTh4o6Bulutl/P2aroVHma3INBC
74J8FjEA6tGIDZvn4epMrucP2AO4zpyERJt88mFAIgJvcSFzkCSO8Cx2i91jPnGb/WU1wCmHW6S3
Lo1+ks0PyaojIcY2NRPiE8VCIXfCgM/DSo71xCXne4W/yx7Z/Q5dW2K3Ys50sVctceD0upZe9T39
eJxFNKjY4FfcN3sAv65GdIgQk9N9Y94F4pq+T/3bMaxsIhCqaGCN9hHsml4BwEon9UghwUlIv4/h
AcVIr4RuvDS5mp/tjo4N+KaEWAnBXItAw9iDBNRnXhLDKI6rcrdh4vY7n6Rugi1A3T60injPv/ZC
x5eM+0L+YmW6CZzN/7RtdmwOdWtAL/UwiQl9BD24el75pqyIwBmNjHUCXa6aVc+RDqWzD3lSK54h
sw62M2CyBoNgZtiFfc1gGSfrVVMwv2JyFE2uyMDSwOdfwYHd0HRPCDb/VikFfHcc1cba3nZod5Gn
ls4AZLq3WU8EyO0rHwnAyCoQ2ePyzCGbI3qqUvsBjXvtI9LlJM7DIW7nv2jwu6kXHsWXU2yFTExA
5iOnsV8A1BdIrTpXGBkEyC2fQEuOp2rBPX9gYVMfKZAH7wNAwhe9+shqOHgUO7W1F+Lo3fB4ezDs
dWWbMxJNkiDir2pD1OmqpgxP5cAIwIfTrTLrveh9hG7IGfSyno+N20e71hikNjW3sUQFNSQ8Qwjc
ssf7HPoeVGZNFD8xV9lrbaI2/J5/DFglZxWa+ue9d3upnAqAaB983rnzbjhvzgXg/ZY/Yuo7/UKv
L5oaEh24pXgBx8B/QDIDB59++Y6+B0flJfACXDl07Pi3bXqOyOYJHjbjfebnDhj61U4sbQtOlgJS
R6b8BoyDPPXNUvdot1EyiE+RA5qJt5PcCeens1QBp98d1UHXUZkj841BRI1qRkvfPHFll/rAEuTq
ZYhOFdOGjDbCl5Ia5aJYNK7kgMGmRLp6tgyIhRexGzhDElWFIyAqKZk1eBGJCncPP3nBLDTWYw5T
OZ+A0zjhs4WMyktnjUDCyZvJTYSntAEqLfY/ei8oeNydDrkb4BuHVmGfTT7zXMlR8glAVQEgEB8I
RBbhnK1qoMRkyGue2YHnFPZG9Tte8krAasWLKXfTu54dp36uf5Q7gh4xkNR8NQtCt8ErkGbz0YM0
EJvDOuIRXTdmHeGPMr9/RcduN3kr5v1Zc/FXAaPOM8WUnOxw9ZqpeV3nSPItpas1eqvNmNwJWhLQ
8sV9RnBnx/wmAGpmZi/SERu2WWdzYeEyN9mgDc4cHUiF2Nr91ZlS/y08fDXnhcElA11Ryj+IBc6G
VLwu3mOl7dAFeKMMMDpj2wDvy5a1M5dCBuAbSkTAVvhxYCVw2MXEU7yaCGp4IwkFDqGSNLHrOVk5
woGYIFCJ1CuEDdBRXBR9xoRAJK8+cuWb6qZzDzG3iX/fyxwu+7oSmYnyUp4esAgIJFZY+wdJvbLM
9mger4be9JOiV/Ylu+gZu9nhjnGJzH5znRWn5CvfJ5uRaTPdjKRMxaHgGPKlE4t/Q9NE/Grh9rOa
XMwtPXQPJusE6KNaBsx04fU5NIGPdNoKv6kjWmkg9SHPNFv5Q2NQzoFezcl6AIY9ITq9ITBDDI/p
KLxyrfH1E2uIHjYjVKn5OD0Ii0KCRKBRwCWCezafK24gQ0ifFNdnOZq3u9tSxKs+uDsel2am5QBX
TfpsS183+hg5fW8TiBncfHZHXGB5maubFAGA2oqX/Rv6kcMNSQGFD/JJh0oD9Z+hed0h7Xi8LQcw
8C7L3QkEZNyb0r4nKoit5IvMh8LdZsLnoGCMHwh5x32rI/eoljqASPMdvoD58J3K+V3o3mgGsEao
/YEaIvPMACGNLN/dZzc/TyHfx/gzWhB1AmEZzVV4S/NFfveaPeQNc3muHuKHflF5Vfje3fDAgTuN
zMEZO+uMZvm+dW9m+d0bUyQFKFxU+O3JW7bs8XpgoZpNxHLkgCPG86cOPjA+mm+Kr1cPwok3BZi8
1UurPIxEmINEOzxaaALjwa5wB/JG4ektaXsn1Fo0BHabwkY0Ms+o3IazEOH0Wk82cWgMXsKFMBuD
WfJ9Iz8Enk38wHsRqLsIaeGBOSPUSIWvfY3s02ZI3k9cw1h7uJGofk5QvxCuhvO/JLkxRsvTjQxF
s2NAmMBsNkgXn6+QkRKMuiC9m8Gq2gwpGzgPYmX8pQtKWHEr+dp+s6fcMHGLLfm5flmGDpmTS8vZ
oiWd6VLUIemWEt+Kek/oTmZAXZXdHUB6uTf5C+wPO6IbUhuOK8dWMKyUU75cvAw+wmXNvYfIyjzJ
r/3rdH19vWAZ2bjBGVXBA1IE5mMtfTR+sBDWj6KI2frqPHR2vV28jVaVTwZOGHrfD07oBumtB0Ea
u7RmkzcajJhu/lGv289yna5Q5kKHrLaDvdi72wbVKILFmqEfUIotS5Im7zJiXyqPR3GydwLMJs+f
K2iXtWZNVCO6T9s1PQkLlRrabGJ8nQRBzhsoAXABBRl/gjkA+fC479xWN7TOEwxcjrLRwMoXweef
QAvBLtheaBCGHvSTnzOaohevC/VDjOnEL8D0Y/+yxr36YxG0eJ1TrKKIxEg4HBQ7949z9Dk8xKHe
tUxco9XgVRjaxBl79OdRFPCBGihW6XdXVNEbizibQHgIcEyDjwZO3Nti8ZbKzc0M9x2STXyDT9Fr
IL5osq9dylHWBKfPSTf7N9Ae+L5DPZivSIawhdCavuPEm2+KAsQfbPsyIMIY0lZ69yPv42bYxfni
tWbu47ThWKFKpBOwySYwISNzk6F+f9CaDRs3Z46KAagDPY0gCjpyfNyo1Y061KxyR2sKA0RgV68H
gWZ0BvINIJ0XJGDfJgScgqxOHPkWj956k9n0622KO6Rpwhdh7YN2Fc0Y72XK45oFcs+V4IcjBH8D
76S8MRb1PuHUwYdL0zYOxLjQymWn6+lGzClrBJGiohatFvGhwOvhs2F1fbmxHhWTGxhTpccfCfnd
ckp8K/FNa9IA8Rfki27m3gXYYk0Rv5Nd+ZWY5oJlTwM9rS3w32gtUYFBj05BN+QCKWWSmjP1VCw+
I6+xCOK9qby6qeb4a6wBCZ84KhVHVFj27sCNm36kXgSmZGdWtQfqd/KvxG1XzR7T8vKYj4hlnWpf
8Quy2SzqtdobUm9EN1OrudT3fQ62RRcCA5mKif1NK+eemLePTjMU97qtP8tt+PAr4Awi7EWxypwL
90g6XO1W8Uan1OwHZN70Z5rhyC63I2IUomi49gH0vxWrQ2hgocsTWh4G1uVUzh6yQHoHpUEyuI+g
UW3cigiVlhEstgBZdRW0dQnuHoxNMN5RawfvV9lIyT7glpcQ2fWVyL7IBu0To4l+az1lorcEkIRv
MYNdtwW63e+TzYiYf5XMbzH9D0yZ3VehM8LOTvS8tYa0ZBEIXEy+WDI2+9xUMl3c51cuyLRZSGu0
YN/jjYRvD7z65iT7JDFzCC/2EuqkoICMXiOtm3MFuLy9U76i9dtKenlKT2Vja5XO5ytAOgKrTnoj
MIM5gkV7ouPRieOlrovX+3uGOGNI6D9eD5bpqkO0Tts/oAuu4axkN9ZsEZOPHuVTb+oVs7GnrkGQ
yPB5G2JvNIhukpk88S+SebmjGZUY5bZXvMkpTBh6HdkdcqW03CSaVWc7reAmDqNtPDFqgCDuTLpS
U9Lvvpk1vacSD+SnSwAKTsR1XaQyCXJUWuk40cMLbf5sjYRucLDJsYA5pe724zpdTNRjfj3Lk9Wk
3g2Tr3swLws8R0ZB+r4YmVK2vqBsdWNLzMcuKlf1yGyhASV1RaaXSJkfa656HB+DzFdqV6rtcUb9
VFdVcckV5TBqHRnZyGL2mCvyOh45ORJxD72cfNbpvpqaKeZu6Nza05RBOpKr/ggGTXfHtXV6xQJn
5c9BscwmsxIV6A3hJPW6C0UA436kzm5Wy2Y5/CIoE1EigRyDIupB247ONG6QD4dRr1OMRpU8CBdF
5Q5Sg46t6uJJZPv8nDaY5SNyRoRJRBvFetQ4Gt5LQa0lM4bfZU5wUnl852TkXD/Vh2HXsUX/E6LR
4dgn36IHp6CGRHZcWDUKZ7IzZdes0Tmg/LmTDnJm8Fhy44+m7qO20taobusQPCGyxpKHKnoL6RBs
WDhlWlnKxZDNoBEGKeFyQbDezjU0o2Mj4S8ja6J88U0VdJ/YnciRCY3Hc+TWq0ofRxuRaU1nlLhY
MyPoHTr30B6Esxj8r6bObedDFMJiK2vn6cjUMqMBcumcct3Ly+K90YwJLWahfi1EPYYif0PGe+IY
qpE77NzkQ2vteANEFnFOY1slqJV0lVpGgTSwnQWHWDH5c4JuR7V9EColvKV1mDg3glfrFrmP0xdF
gSpZcwFGtf6YXQuzQAkCvqzCJieIP0anayIKMgNEdtGapP1Er/bjzlW791tCd48/bEzirpFs8M8S
cgjZuCiecpKRfJb0mlLBw5/SxFXM64ExjPwYbuDc6BTz3llkT9ct9VIa78Le6F/5KvXYJVvNh3bV
LVLE6WNbA1NjV7tlG+n9tl1fRta4MdXCTutthxOpjZwoczTrVUcO55OJ39CY9kX6JcPUTshOlghm
wq+kaxEjQYiGnEvq0MU1xGifWy5u8aJG/hDrrlmgzA3NuqHBX3bMpYHSoe3Gx7BSuiquVBWEHDc9
I5eh0XwUkqmSzKUHouJOXUrqclrYNTWn7NwWXr4pyDXHAKQPfgRkKZnj3iAZilMHdIQqCdYgRCr7
upnmSH+/h0yQNFvpq79QM/OvgX1FEV01+fB6+NKTxCRGPFlebuY08mioewwNDQ8XYoXu6Uy52OHF
F11a/8HSeS23ii1h+ImoEiLfkpNQRME3lGzLiCAkQCg9/fnYc2pOzdnjbcuEtXp1/6H7bp33T8m9
YmOgq1oLlI8AxGw6R+cujC+DBsI8tcuikb8f56+hZ0DZcyXT2W19fc/0IlT1hTjsrtT0E5Rt03kP
k0lRS4c1aVYYUS0tcmrgxydSdKqbS/ipVlK1ajtq/mdjVxPn2ZOS5UmuLKuL38LOdgvCkkbtcS32
Q5cIL9hjQnp5SaXpohp+njJToCfj0Hmr0U71Oeqp5i6xBHbw6ixtyvUQA99oCtqrWU2/2FefLHj1
9iR3C7D3S6wiw1M2N8m+8Leg8+I8y3QzayGjOHFeMO/Nl3j2bvlCFaEV0Bc+v/mPIXfZpqrqnrXT
UAcVk04mrkLl8fCkM4BMeV+q4Kb95m3sNdl6XeFEHiF3OzEsKWNUuF/WK+mMrm/RafPqs8xbV1bs
u27eDbcfuBp3kHePPuJg/XA0XuNXuyt7S7onU8rHMuJkUjJLv9uK7NXKrBOdYTj0ZTKUngZEeHVr
xWODK6JTo75k4XMKZhYykkyxpk/zyZnZ+MaqFXwBkUrrDfAl7U5lythKaT34gNstPFcbSQ0NxtmU
kjl5bqTWE1skb452c8bzEIrwaXUiQ8rt7gOn7X4ovkTrArLEEV4TvgUGwFu9sc3KRC2TrPh53Zzp
y8uZlzsspvmpRD9GHGF+4NXWcuJwUjEQCH+26E5RgYludeLvVca9M+jm4ffAfxLkm6/m/nltyHOB
HObpv59LBFiT3FcRU9Sz7BXe6bHdRx95rtCKRS69+9W/8zwYeywnF92B8uYnAXP5ovxcTq/H+2V/
Vcm5Pj9ElAulou6QySgQIn0kflYazBkZoXGQZKg0Fvfb0+rWRKjRwiXJgUgariTPyiG2Decwf12B
dMbsDjwSqJxeJpQMzZr/qlUkDqOuR4nBkPXKFn3u4HM3kTtGSEcB9hX0xF8Kidba2Gnf5ZzFnpvT
YfkaeXWrKFFPurzg8/yz03a1OymhLCaF199tkrc8Dw0llN52S0qDVubGenTb69g1VF/wOeqCrM0H
l1xMHahbf7qQVryOIjVAVCTTWFUngcKyhgT4+NlC/VUDYQW4MlmfxiJNOJJAHUBQO+vF70AHheSK
fAd+7xo+ZC8TvOsrVK7hhaV4dfs8rG9h8eb7d9mBhUwWKkhepTkt0ATY0UyUvXfp3EWnrGefqz0B
kaOlKUA4ZGwhra9lcm/GvHLy8npAl8a/E8+1azigqXg4H8nXeMM3KNnheixvYX+Nz3wDu6bP/iaI
5Vjrn5IYuSRpej+t/rlkJ7AEWKe3B1Atz+U/pkrvTKD7V0yY5Qym1yRlALWNc2c+BioKJvzAFj02
o6r5RzYne7aULd8oPFkYaJDjAs7yEwnOJCjf0D56kB36U84gyFVbetwQF0y6zaOegEGnIlIFNgGJ
PwwVW3lg8Sz4oE9YfQk7IOF17qPrwqLvke4rPrJXFIX8NEuXS6a+/p5M3efpeRLJ+uEYSf8h9P71
ICk3eYRs6Agoi8IrP16O5FdotJs5fguBSVtnJ3ktqdw3VBs5t/mgK54M/XJ1H+x7us8Yx97FdLU0
nOuPbpeu6HfRw6oO1aaIT69IXoAXhaAa9MTR5++fPFY3LZrT0pzukKKbmlcgp2StLwsw5kQIngGY
5Nk8+9fghewtAFCdF/N+Pom7wmpWhFMS3bPVIqn7e0CMiWSku0fU+R+vCF7OKykWSvgJqeohzLAO
1/aNpYmn6GYJlWm8nDs62CbJWMp8T20rX+/LXNCSqeSI79nwSjJM6tdZW7l8+zQoxOiF1HNBDJMX
k9+ui1ayGjeS/xKd7Bfa7bmoS2tyyDbFSRIdY5WVIyWlHnj4Dzm4fCGIOY9LxCfAvXbvigToNgfS
+XqSvt7jfJX7kq98k5D9Ks049nZHfe9PFh20YkubKKrS8MoSEShVT8SZVe+q83yh73s6CXs3d2CQ
Bny21jH8wRKZLI+2HKwZbQ4/cTl1jKwpLCpwn5LwK/tlU/BUCgq5fNms8yWhUw5wI5CZmoV//30i
Oss9lrOnfKMr9Km+xkE7JP+QkUAtzNGbGSsoyrFYDF/fnx13i6rBysJh2YbF8pJqfpte6BXE5SD9
uZtjA2AVkY09XbT2J5ys81QOqJ6Otx3pMw147mEewrI6YpjT+qemxOQ+hVURQhKyeHvusvU62Kif
j3XflslPnmpMku1tYykzOhZRBoweU5u1kR7gh0jhAwrTkp/6RP1MPT1R2XLQIGXLrYwqMXPvvkLh
BmT1j8DLT2xYnzOK7XL7LmEeM4YoIpl1cZUE5DR2hqnCEVfjm2UgKzWiylyy+LUSvwpq+r98U1jT
Rf6lohujEtacDiO7U81khFR3LJ6fRBi55jU+we/KM1bNN+6B8WFWXxUD1luKtEUeP93bUUNwfPg4
DA5n7l7UROohdx5z6qpp2qyzw/2bDzmoC6BvDjWoYj4H1LCy1N8SmEdgLEaRgvjZjf/c59T3r909
mgRSIiTZ4gVpNRJb8lqlz1nmvtmET1PdSHAws4JQP6ViA3WSwbphnPwiqLdV/Fmd3cEjeQOvA1aC
rZ4GFd25sVBURL0KCXmZXCmePDKgNgALnRXOO0EtYX8LYJgCaOcVJTqoaYFs3jJ2ZxvQx9EiJdLQ
l3GHs+EwihzH257wyQO9gPdt3DM9Uv998f5V61JY8hFow5XotyyabdrOEJDd5lJvKZA1TB93LyyR
l685P4MtvJF0KEsOm2xTR2xSVgOmlvu3UFriroFGe59DHmeQp+cRoOtPF1ZQKhJMWdO+kVAlPHyD
ztn6fLrv7f7An9aaxZnGucrkqY7OlnCjqORoOqb9acwm4rG4Q6B5d2p/Vp5ljO/Q6mBU+ZbXUkvE
LxiKhHRyra/1ucAswxKu8fjcXyXrvW8pRTuTc4dpOB8eqmq/53dn+uZxv+eQrsmwqfaqP3UJgPEl
IKM6AI8xUt3NRfNQWVXKeHKnc+jSM5oaIcedAXFOjnq0iEftAC03fN0FgAk06zzvwEBfVp3o+2xP
RRdqKbT8HoU2LelW1eISdEj5Eojl0312Q23h5L+XOHP14Icj9BoPdo6LmBmMCGD1ZLpKSYPX2ts0
QgCVUYZ8Biynyjf5bhozWa1LFq/76Pq8MyTEmR7ybz89LD4iirCxP3m/oD85lAD5PXQsMhUGnYzc
GXarjbiuvQuGXs6HsGc4yHtRBIp3/Dt7GZ/FMxVCnBIMC1nDjCFTHEeDPbnTq10Fohffrc67JTk+
i0s8PlP0o+iYQPoduoUy8PwZXBavP4IJQp+SzZUv79+7iQ08tBpt0lIwYI8w/tT9k7CpWYpXrqjI
AGhVZ7D+OprvX2hX9nRBq1zRaV1cBBzGxyuNYwVniEm215IzddFM0smiD1L0v9FkN0DTQXUDXkBl
N940wvFqn5PyOMUTNj+vuu3Ulv3JN4+DAcy/54/5+aPiuUxNkfOLfiPriWgqE+RjVi0Fk/uYtEOR
jPqFPUqD+AxNYbig1aDaMspNPUCp9wUo7BMnV/fvXGETimjUfUJbztPxp78kXDITphZsu1hIWa/Y
MPr9ZT85iKtJkAGAxeWOSgAJDAg2XQ4sLdW8c9IvGLngyiYeaI9NaRkLtN8MffWrRfZTb8U/TgCr
i7pvfVPN0Pa6cjz1p72VcjagsUBQbuWkXhR2ZhfqpofRCOhZXN0jzovRxLIulxNeP+U+jiy6HuA+
mQDbzQwP5vt0TxdQyjtSt3ESgkhjJkb+pYZsT+J2nrtLZcSvGXDeeWrUfKEwA+tuYokOnZPoss4S
TAHMvua7NiTKy3GtFYfSKZeGLf0iMeIz0e9oyD6olc0JQju8Ol41H5jNepm/0qlf/AxBz/pMrr9Y
kuIO78rZvM1esym2ns6jpl03bCoprOJxms50jy/Invgy1gAFAYROKtZYXJtXps/oSCitgpuJH+cc
amjgx6GvW4BOj4wbY97Xy9M5jnWMnKjvEGjl9utpik8cAqM4yp2Qzu6ERb3EnbSEsAXZ8eTowYsR
vQsJ0memnEjsjjhtpPAaXDeGJzoyuEea7cql8LSQSDmi1TM4cSnRJSTWPG0G+GrWoWIV7jmd8AyG
swNE6EuhsHzbZXTzntGdeTOFSziaY6uAgb6QLgBLcC+d08aS1X2plfXe4CojBN3Dt5tnOIrorUIz
KTKpsSkxP7GCp/IfuPL4jfZ1PomY3bw+42zgf2Q56KEm1B0UMCwMIcT65V7s16kSTTUqmXpIPolS
4uMNsRqxml6z8itFO24f4Lzdcpm75PNJscqghUABzcfXzTPsD7amQ7bS7Nvs2KPVqryfY0fQeM0m
EUJeyFcdWd+wldyosMvlfeq2a5jrxYWMaY6N6rIT/Ho2/ZacMR9+WDw5W3duezbCiZI6YZXGxaJp
nNefzDFJUl3sz7ikStjvAZdPEwvw8QZLYIVmGdcRaSrZiycdqm8JDR6RgfyN1lr66g5vf6pPvCcV
nC6ecEHQczZE4tOXd1cbvMXh7PNrD7WmJ0Dtd18TFpaBLQJJR2U1y/KrmUmnafyMy0Tj7VGcpRKL
bNQroEXwaSmyfyRAbba0uptHnGh0aVIg9BTrslF9Ymk4sTES+6g+YpgB72XdjmJ4396dMZBTp7la
PMoP+l190jEWBMKvEOScCyeyHPeG9icRvDWK0FRO+Hu5x8omr6pvFq6MQmnHedY8GJSkQDoh7w+l
8akZHKWr6lfdn1V6pqrrPGZdmXdvat+P3dYIu5VCH9zCfpK7m9O4dVHlci037GMCxOVs4hccSbgv
cdytH+joUUTShBUUBR/Wy7rqTFR0HyTkp8lOxc15UtkCOoik9XxSEcwv2nzCGoAF1izk03drcrfE
bdvTM+S1fWyFcMKYOTwrYvBGsPk2ZfQtGCuAYzNobkl1JdWscdktuqRquJV+8XjYtWY9N9rHemee
HDPWq52fowcY06Y06O5/fqdn+PKVQsjeyvCaHxNx+LRAj2P3dz8zvExxZDL1POLp3EDCMWEgF0Sl
SYuPs2NcbEPaDMQi8kKaCsmxbny/OW42ar8Ujx23UdjNBzukVdxMgRNW9zMzyz1S0IEUGhwW2hpC
qIeNcMazWcUx5eUXly+ee/M+hon7x9KluPhVEIYUZtHbT/RxdOzlpGJyNLv0Y7WM2G2cgUs/2w1i
lMKa8D7fYBgp6Ig8WNfb/DlldEaTiH/6z4Un6qh8daPugWjj/Je8qKXg+OXny5UuWQM5KQUoqvzV
xG0SvjxI8XlgRrAtY5HL5lWVdr17ea+ztytL2yniC4HRWxNfqXz1Hp7perZSPCyaSBdvv+dhpUMX
ZmtylReZuFymQzYv3rtpjZ3Hrj8WtdWL9VpkloHa7JbUt8Wttfhr4+NXDKRAZy9ZTR0WiOXxj/GH
h1kUq6pbNlQP9JVBZNaBpIac7VrlT9sNflbcqNk8e60FpA8YoK/zqWS91IjSdoqriuqWP+BYknHf
hgpeh9rll3y2lxu5hfiXj/rBGL1CvijOKVz+5gPPa+AQa+K3CCZnqTg00TBclp+o20mrOno/1pJq
v5pFL7jvPmzI3N4LSab8EkNV+BI069r50sQzHvblDocAoG2dL55xifTrsqEUlx1Ndvnbdt/Ljogb
BdlREw29I12cGpvnbTF5rYfr/Ao0Inrv2u0Eh9clISzuA9aFITga9HYx+3wcVlRXY9GDBTKnZ5gM
+DqrRjXM0r3OBQU8J1auixc38U6uxjyj7SBmrH1OGsnwkDZQenM6L2V3LAWFNKehHWMdUUd/5Wf7
+XMmFZ1deodlwmiSr4rTJmAJpaBWwCsAGZOSq4Zi/qAgocrt/Izx9C/neA0Af/Pgh+0GkiMl4Je0
k8kDZENBafdfowP84lF9Yo6C7IzHX7mUJWvyU8UC459IL1dS2MbgOmjoBldaNT7QY/qe17tuRwrh
y7XV77lePc5+gUuvJyC+s71QaSc/zDNaK5JkoiO5G3bmg34RMGS3CoyvqnZvyAgCzuScEy6LcZJi
LKvZhPJPsxU9QJpZuT7dHHUuMQiY8w4/77dAmGTmEIg2mbhNfrrojh+EyGQZryoUyfKP7K+PAwTT
L7J9fnd4EeO5oO/eAVJ+QPz1DXXguvvKf9p5JYxOYZoV6TWWNJyf2EbwvTTeRzY5pp+QOA1OAXIP
n3eN4ofUXyXT0f2GlHZsz/z+vthDwAZcwtiUpjK7USicYah/Drl1nzUhXmgSTWjjzH1RCo19gMdj
RDKxzjHi+Mo5fvfwPrncEa32/nWlckCC4cLv5nXNRVmveWmty6gHCwHXckBMUBsLYBbjx70jPXkd
Mis8+3XCvh5ieFinnlEgkYCr6wfT39CK8zGjNwvUiFbE6LXyI44CezxKx/YLvZNf7esdg0IZlwb6
wJ6cvrIPHetl6pJ3LKcTTrzpdxNKzvVXIbAJs0eosQYBrCj9P8nz5w5qQm2hINd4ew0P2Z1wgj5I
gWvnjlm0suvTxaV+MZ/x52hAtf7xNNaVm+El7XdNenF7BFSkZbaB/jPDBI7ZcBL388o2kOe/XDUc
xXtnvHJiaVOrkHrM87V0wG+mOnQk3qDPmQ25idWiRcxG5pavK8rUpf79XPcLjgbifhu/sF5wrFjP
h1UjWLd1kdlcTaJY2Y6eWWA210AjrflDBsBq234Y7TPDXSjntAQ1FcgvS541PznWa8bZ4gc7Cdi/
w2aG+1YIzuHN66wWoI+E6nXK5z0NRncc1+XX60SpKNCwYDVmr9ABh2nQ/vTgqbxGU13pq96v8Yp0
uCOqFU2xEe+Pvs+acdxTpnpxttOzSIjlmT4TfDKcRT2rmxVLVM2sOi2p3SunOxlj+3w+kdq6+q11
myO04KbOyScExyn/8oBHsJ3ujVD3GZzlZ7upffgsAdIwtIzzQW7AqQhsv5XFM6q/SBp4+VP/FnLp
xp++Fzw24xeFgCNtr5vmWCawojMR5W/6ohlmE96XQ1AnF9plqRsSK1Z36ZC4U96KB42Z9rKpIEiY
N6G2VQuzO9623R9tUC1KDyDDUOaqBvCDZR6A087JZeZU7uTuFDKMhuMPZ1v+oXh2Gx8tBuAQFRe9
0IGYXeyUygF6YvJdOkQBp2YR4QwmoS2/2E8ZCWxly7v66zWr9tlOpKMW3taWcqFws9WbhC0nVV3z
iV8ZBS5ehT44R01nFTQi8W4X+8pcrDjfx5PF9SfDJoBYsLPLrUEbAnzRewUhzr77g4YIRWArgrJm
keeTxAbCjG86dHRY1lHoUm/7LR+peRjXOtBEEoE1Y5sIj1ABESFCN+ypgTej8W6e9kIJPHyzllto
snRM/d99ZDyt/75ynavfeJa/+vnnqwspDhbnVRtzsoAaAFeoBNSemmVYTwWwDy0cw2nLJDUd1Loh
/y02I7xw84ZvJBdh7RthS0jrrybhSAUwanYvaJi1sny7BuNxbiEoSmtWNol1Sur55I7yvymKZMSt
dHr5N2WGdaomXPsMGdTYHeGJ04GdUFrt99O/rvGCuvWK18zTZEBkbmk0Lb/jH5FR3vxLvcnB2k2/
UKPrWJigiznUXk6PhHJWzrqUIK7hEYUuXH9SYuNG+etjSnGAtvrYB8bfJXju0e87V5v5l/YTmN88
TLnUfH1eflJWL3REJJ0AcsgIG2gPIJps30p0rsxP2Ubd3JwPA/uUyfzljFG8BnOBsd7130IcnUnE
u2Xhlp66moqOQho+n/ggpejnGzNtrPvTmq6q0qKUeR3EzL/S0n9x3dFg4fajO7TMuH6Lv9cIS/7T
9wkf+VwhKlsa4IVuDt/vHXTEhcyAOiN5rD4peIEz8XGucRjNHpyj1019/IQce2887gQPjqXLWliw
zQRo3x1mTo+5P2HLwB/Cklbab//FBtkXOM054Jb3dNgho90MUWb9oStZXTObV8QmIoZkH/sdPVlS
nELvq1+57ZzaL6UAR6llPVIuS0pz+sRuucaMtTOHsH0GmmwP0XtHAXLjrGZxAWqk090d1s4WK69Z
Nu/lABZIl5hz+EASIFCsmBfRfM5bIDODKZOA0+vM1F2SDYv630BykBi/+ZrlRjiFds9Rwp+0k5K+
usVkU+B5BiD/sbTC6hIsqDT0B0xCrrkkWDM66gzGp1miJ1ppYUtBv5MCOLQtM9ASYZbHSFK8ek6b
IJMfiA1gI3gvqzy+HGGJRG0+yqIq70H1SOXvZqxn2ReJk8xvXw7ujSjb4ogc3bHCoZup0Tlilmyi
eTn9tgw6fXACSYvHgYXA7x6HAGMI47l8v1E14Zv/HCWnDv+7tzqUmIf8jrJVrnh1Ct5AMGSV16kW
5N8cZxyQLA9SIP4FjsDSS6udEICMEIvLU+V+OCw3Ohrhjzlm5iHJScTXaThQJBjzqoQdmigLwIy1
loDHZ2Bcg50BmbbB0+2g6WfiUphl8wfYpSulsjvEhDv9R/GkJYUu5Q1DuNaMco04KCOIKU8M33tA
SOCPIWgnrrSlrgUl3QOeO8XhGe+mgYfVKyNWPHG0cYvTSN69knrVHZuP9dCt218N27Mc26Vk5iIW
l8/9hbgTkqeSKOg/MoiIgaeh2V+5mZv3ol35JxQJWjrF+y8WyfjljlZybXF2UKXTEkZnzYMwvUDG
dHrJd2Qlmgc0ZBe2HNXWZ403w6a7IUmRjqdQDHTsnki0l5U7nsA5NIot8O38Kvpnvq09+zCaRir4
nzCekq6xpJZP6K1DQxicuG6/K0ZnIb8F0JA1wbz5oI+QwkQixfRkn2/eZMmuvGm+2wc4+3MBaUd0
pgISZleA2LetpKSU5gNVHJDzv1PYo3+LusIe33kcD/ERJAIRcuY0QDPqNxDRBVncqvZzejkEjrr/
hOPcnGnUz3WqSH1eBEggrNepn3OibC6bKuCXPjhInfJvxDWp6LnMFpRiRe7rfQD+cnLBbl9Sk8wq
4GjCdTnD1joFQ1pzeHKsvokF6jfZViTY8qqnl7ixqEAZ6VvDHrjeQr2evcEpTuVtBRRRapZ20tlc
L7ulaRvqFYbIE7I6G1y/GlAluEgjW6pSEE3n5hcpmC3kBmSvAdJPBe1ku6PiXfdjx8GOnAze2+mW
AHSkqjV8t/n6UfEWzHGoPEmicRSIQUv3Ht9YIJwC6sY2OR39rFliBKSJpdd4ACLFmoB7QCb1M/FG
fL7Zn71zCvxF5iQjbltcQTZtKv/SEexflL/aGFZL5FpkOToaBnSLzmNZ7Ol6QD86H0sWnkj5h2Bc
kXRp4Q5sJhnnhdGCZfc0355i18QEyeHcAylHpuJjnK5MzaaT2UByTr58GyVkdod4widP7EhiFI8A
3MwaXvOzJ2GoclsEGPl4gC51Pq8YH4/QjsEihVN3i9DYXjXvVfi5Yeq9fVHiZ+HgzB9AUfYyifcV
otrwRpoAi5iVnlc5CFRdWC2mF5R7Dy9vD6Ai+uBN6MpTWBfZugTK27pt77BemOoXom6DXsm5d6/D
ydmuwDyZHvGKgA3Epw1Gck5yws5enU/XYwe7t3tz0N8u1DWAu6uaRLjaahjZKhwuLk5pqEVAPDOt
vXd0cUkGm2Syp7v5Qd8DMYwgHDy1eTsSVJSRJFBBqkZcv7LudxOuF3sCvM/HUckCW45c0s07Kei/
xinJh64r6w/7tXOMowhAIjp3L3fPsWYLtkh467YXDodu16G6o2LWZkRDatbLnDhCaVpvb45EZcKJ
3pPOT/xsBbNBGqrvc+BHbcF6Ujb5H9GHFiCjMZnboOSwHzMIEd/YkCNYzxhiifc9EB7mxnqyVJ3X
PN+xJsmDUEKsuZBoXM04CbDija4V9p2avOmRFwkMUCFYLSghStVqyFyh43Y6GbFk33s6OEE+EIK5
MQSMdply+k++gQWHbyz1HeynT3L6eZvgS/cRqETBA1zPG7xC7vTuZKHGo+GXlgoB42VFYucLCLJJ
JAjAKXnoW7AuNnRC9J7avO7sZ9y8uBPf7uPNhrCATJ4/zvl4A8vAojqu9wNvCPDr9UfT/y2lDS/5
pw2KQxcqVITznHJrZNvUyLBpc0MjorPz4FBFaUxxipOK7oHYde8/+2HsECISR+uZithxrVCerYq5
urP6dVFboIPFb/OhA6RsENMGN/ewc2J0wA4BAaibRKGUl+YKswKfrnU8h/f0k1b7y2GIIQnRmrqv
v6k7iWlwnZyPoGjq/LPEsQK1ON1NaS4G+MqrV9ArYTmAqIKV3eo8QUCSu3McyT/j0JFZ3GkkZ7Z7
YtgAIFC5EtT1/OKO9bjgVS5lEsFroB6EvqNziBSYIPruwPwmZ1RxbHXs+oMdUjoueeS25n3oJ3El
aPxO58i4EDEb5gPHBPGfer9ynxFkIpIoTrAHkTtLntEjlRGlk+r3cQdcT5pG7c3xvARSa/nSE9P3
hJ6LcHNUBLj7vyEgZm+f8TKkasVPFvUBcBWJ5AsCgp7xNOygQ1vMuTVwdNmCN4l1ohy3t+Dlh8qs
jeV1uR32bBeb/HWya74oEP+GuNmOahjw9Y0WCAFrxDVCwM2Ryrj7yKCgnAUH3SyokhTWsMvoFynk
x5h0d3+vYPzyqvmhlzXWsvG4UYj5kBBrVtfT7jc367pj7dnsLnr30FfSamak9OTjZXhjM2M8BaK+
2I+trME932d3q0ngdwxe7SgEkecgSshGlJkwezlOmlNht/7YkEInu0PTan+ckd+D2HY5ycEkGodi
KBmJAR10o8Y1OHKbEkvsSjAb84suKVeApVMmGfB3/AxvsT52Dnz6pvF7oq68F3kRgRpl4GvjxI8K
6EXDqFhjlMmwWo5TV8aBXir9osh8nfZ4i4ut4UOk4Giu5tT0cgmzQK+gCG7vTgYlLKugiOWNRJvh
/YTcY82jR1lzGuzJg+OdmtPBlIoZMtR+Fcpu3t3Ix2AnXRnkQinQa/ixjiwo+g7ltpQ+A/pWmGpQ
zYQVYoobDLMKU3OfPcE1SF8p4LXFDWPxAO4Zgx/FH8B/zmGdTOLmkWlEEm6h/4cvbF26l8169KEQ
yK4xx5Tp0QdspyxgwXTzMwOW5ceAdhb0q3PEtFsBn1aQ4fSQpSRJ9XHuMtnmfUsN65LYhpVd+vfj
KKu5hzc4f7wHJMjkI+TjSEAgmttNuRJDukzZj93d19JuZzj9D6Tv4obx481YzbGNDQHHP8+AifK3
efaa2ft7iprgs60Tfj2Sal4YS948Y2/AtKvY17HwAsSAEASsoh3JMyrh2jNHcGlRNPbbg+38knfF
z4dis7Xfv7wE8/w1udoAfXQ4LdMmfX4LV5cH9Nx1oHRnU6HBxZNgPS9DEAiCeb/hQCVQN8DNHQwP
yrQ7usGF6FXsx8ESAIdR3q0LRCyo8t4LxUFTdkN3J60MK4/LPzWuI3BEMYRt4gBvjucVh2PEdW84
V/cDS2sM/uoPsosAFgWsn0ysjxXg9o91YI8Zywf8E6CATxUaTUB9npt/IA3sKvPHiWK9cyZtJ2lH
IoRc1Rwpcl4p6TtceDAg0Z9lPgvRbDmXyGHtD/SmFMJ0abP/458aP4IGpbfbYACX0jxKcFClABkq
vazgwcIRpaQZiLkTvTGYExZcWq54tEGhQWUBi87prvMG4EgpKEcCBtqOUXngLjHlNyjZZhwCY9h/
LX1mBk7YrY73eYuzjYaBVAaVuS0tvkyvO/OX3HX5tyb1i950L56Be7F7Qo6qA2l36YTh207G1HC5
HMwtlZQZ/UE/wsESvgPwqgkAFLwzeOyIumuh4dVwOQ9OxoGYLf4JpPDDOr2BcJVhabLzjOV5NUBZ
9jGCYfPANkzP5p/vb7c65u3K9OsUESv/tHjPcuhKJAJE2vAPINf5ayljcpIYNvEUVQxSVA5Q9jfu
Z7Qjbx+9oZkkdZIkY7r5NLls/6+guDyHy99f0t556xejYoPPItO0UoTRRIyLm+04t0aFos3/h+vk
aTvhH224nCW9WDgYKeitMsK8YfWbITjWyc3kwayBo34nZvqkGybo+zUga/TUeb2VKJQKS0lUe2fG
4dmk1dfb5EanZACdeWiOSMMOyPuptTlEyfQWP6cXtrgrZ/nFOo3JIWxe/AoZKOw67ziJiw2XlOh+
jVagArUCw4T3B98huZTN3qU09NDeQTiyU27R+PP03vRHqYBFfT9BaaSaiSOEScKLsZJhUTuvFIzJ
fm5yKyU/Lc0js5EuAffVsiTSSTy1VRdMguNHJZFo7YY+XQkWB/NnsGPdTNY1glGAXZCvJSkhCJil
4JXnnYzdi8gAKmrYsVviUeeXDyz7wf14C0qEQ4b4QI6VbQpTEh+PqIE9ns6/K+htnuZxXHVhoqPu
ScK/5Y2XwHET8sfRojlxDHMfLXHZWABEZ58nvFyO05AgiUybcrYJXyca+fHa0o+TXINDygscW/uZ
vHFyJ/PwdiFeirg244NT+hMbrZVPUY1Zkx1BM5oo4lxywNLZJhwocNBrh0Nj561OpR0sdodEso50
gBj3052Oh798W7ROD4kH5/Twf37iOF0/6YNDD6NxNfusXOansNTefB5okRkeb2TbnWkdrQOJLQFl
caoQMy7gkDTPoaQ2rJ/YdJI336JHqb/mativtfe7VWfZzF7mdujsdnHipH9/9FYtA8XkFEVPkYTW
kuZh9A0pLSEGEqB9lHmDuWOYC3G5Mv8QypgpL8ByEE2wfZ3ET2lffqdBABw+KpuaVnTk99Yv3WeZ
uGK+g+yfD56E2pQ3C3Ct8BqzCETrGDYUVwm7OHfbiOeADcDzQ9bkIj505jr1t/Jsv7+a83ngXs3t
7/Ltr5P4h2UQXjiCBzos4VDE2ft09qNB+d8Yna/vb5oIYODH+GsDJqO9jRSa393d2Qzfp7knpv0u
f42Fslj+3t1iKwGcAV+4IE5YZOkwg+5Ms0GCA4Wop5lfijvj0+KXXaymIaJePlf2ypi2XoBtCkqP
8+x/pJ1Zj+rYkoX/ytV9btTYeGx194NtPDHPwwtiSMxowBgb+PX9RZa6b53so+KhdHVLpcpMjO29
Y0esWGuFUa/ADCF4VlgpEh/AHlguiGqBCrv4QHrJgK0hdCAWlKz8hKPw5G7OzrTjDw+dN04kZkhe
wgV1RKi4QgGHPtyp6RhxFtWgBPVPwwJ/GHNwaF493dsFR2gKGpZfNApdco0yLOlggejT4ggatOJc
A2E/jSr8CZzGJnThxOUgtDJNqYkxwUtw12erJqZ1V8zOoAm4FQ+wLYHCsx/IRjx3yDouIIqUmikt
Fc4OHwIt7w7keQwQTGVHwXCO4G2x3d+sB3I3KKhriHhkoXEYUoPiX8r/A/ojOBGzkrdVB+QFyKzt
hjXHI/YONjoPfsMPYZ9QhTUyZ0Rnm7roJYPmYMAR86N04d6ABve+ZTcqjve6t5d8FdZw7xCEA3Bb
FpLXG7BRhUl6gk5A7hgLdaYrJVStR/GFrm+h0JalDUucNWhK7IMzIOYzxOQE5/+41rj66pc/hG/v
dKF99USFXIRfQbfeZPu7TcYJ3X29vmjCXYPrI+EpBcOadLsY2bYML4MkACsWpeeoAJ5rh2Ag0FJY
3ND9us+ZhIlBm4EoGMPw93qdfUjcS124Fzce5OzkVDtsEyQDuDU9yczRYvDRMiug7YII0rtqyxk8
WtbcJmU4vytPuxtc3GEUTGQadN2Nt9A/XXPwcMfbuJ3XyS2iZlPynzukzBmHEMCwz6PPHIg0luOG
m2TLmnE4u24h3zCG3syt4TFSr3YmR7e/80iScqyqZwc51d0eUUQO0sGDNSCHU+ZqDcY080YGu/i1
ejkDztOFQPu2N4jbcmzZ82XGmQzrBKBwh7011QGESZVWziUiz9pHBZe4wv3P+jPWFFiGgROJ2T66
ax427faClGlSH4Wh1pbKjLiZO0FwqzhBm5tmYbnL9nIZc6ZvNwT2Ma87mDcapC0PZzBQ/TgOt2Bc
fiMcQZ9hJ7IcKdeA9A8Ax98t3zC8OvGr8cAVuEGeEvZaLRsZdtUFsg5LwrxYNoDHdTATY9VCKMNp
+eVizoE6g77zw7lMyJV711beWkyMCR4twIqWv1Rciu6muxxwAu/ak6BgTX8xR1Sa3DH1GWh7g6WB
PzYPHhWhM2H0GWuQhNebTNZdvMmIPs56YjkxGXzVG9HrLie9zY5yoxe6sRy2EmbXVHWmcBva776c
umS2zmy5HAHM1boEnRTfFZ5+sN3cwxKrGNebdoTtPvRNZ4p1w5IHt9nQUY5InuQsZGdtxqdo3OiB
boB5whYjWsoJ9sJPqRoTU2krtHAdR2zFImJdxPvpqH0j9j88VpvquVsPGy7gRiYcIFFzxtg44RGF
K7I80u93CWkZ7TcpRq9X+AzwkkgtN0awWMaEimizKR2vPpnVY+FDnp1GyAIekQkwHi6KN16jigv/
28cEZS0ifoUj4drEFQiqJ4BhHQPcvimF2S6GzRDk8DxrHOEQp67fEQ0SUHNEypnyv4V7bsgSM7nd
XsoEhCKiCYMs5Q7IOYUBCn9jXWwrcyNBKerQxhSSAEa0vWvNNZmAsQfbEO/jE8bWmo/JcYsmLgAk
xXIlKCibd2TBu/AJpeERplPT25OdY27u0fDB0nXXra31zruj9hX2OwJ4DYfpI01qIvChT47TQ7EY
q81TPfFrswSoGQT3AB31MRHKqNGizGpTapI+SaOSShQHQaZJYN952+KcTlGqCJKLqeSiD1uRnLB+
bx5grbMrXs7Y7BgviuoN3S2gc1/v3ib06xo1xp7y226lUUVXFOwht55iEmmeeNKv0n3i5tcHQKQM
KNYpCfmAeGwy3GE44EMCBMU0jpMIsiOaOyT8AsHTm+QxZNBaa3VjcgooLnCZ6+tdfKObsuDAKbF2
JJuIwcBaSPK8Z3uXMJZVOo4GkecKSvkKThwuwlrQ4dlegUhb0P/hymBKTYgBpQKeqLBjmQvZ0chQ
bivObOxIizoVPRs+BDxga9PP1Dywa4WxGmVPGRQeXpCNPHpPNbg+g5QJzuh9+iZyApRyfCS6xcS9
Q12gcdSGSl6H3koDf1kJ9vw0AOLq1HrQumr0lw58pwlJN29GGPBwbjjqUT3jlKEgyoLvjssglQpd
eOAtJkw1KwPmGpjYd0/fYkEFM35jftMXniCYz6DyjA/g4bQc0Qw+seBqpNhhUqTrNDBXMEnpKhZf
NL0Px/Elb+BzBlz+xnACjkmvXNEQv2pyC+RDip8QmAR1TE23ysGuRyVfjALti0xOIwzlbq2u03UO
1kmUgV43oVS1bKC4N9QSGlZObWBKX8dFW7d5YrcKdnobnvrv7ffEXNNF0A81JBQbqRIQX+9SXmOT
copYJErn3WWhPBq7Jx4Mzgszr0pYMO+DcLNwldmVddYqaYZVG4v2yWwqFeeo4AmYF9DAyYjHUArL
JgbxCcWsPksDsQEVa+gMS1A4Ji32lku3OMxZA7Z3mtMdoES+1a/YCYirre2Mj6sbRu0qXlTQaaA3
VRoqgIzu38j6sKUVxAmycGl7+WwXWP1k76dBdXLD7ILZC2y/QRU7i1bSSb+kY3ElGWStN+mJuwOa
secOPQBQMm1A+gvBh0g04qQgla/CdHwuD5BCLoNCtHC7uWWCpcHg4u+SwX31LPGIDm4YH1xCevjQ
sPJjw9j7D+whUvpDSFO3erJNr76FpKJlfxkMIV041zmrBHZNlWZb0iWSz8lMQcZC+ZanljaBytXY
yWkc3gecUpwexxb4AKGY3nULwir8FqI6gQ3HS9jK1NSscNU/OYtNSSPNt8jxaYkzeQXigEyoYE2P
idv79aEhDYN7VPTvQMa00kaLxrP1cnDCo0GohkXr7NtAAxWMxTP/BitIh26fkTcDm4Zw30G96BbR
htkDG7zro9fkxC0VpCZSa/M6HQO7KT/ZoPQbCxfCANeiWORfXaFADAqOOR0bciEELRpUa/5rSlfR
WbI9eIFiKbYnE8dTIuCLdOgVRXTTKKvJF4hdy0cmZkJN/DSbGXBfdMSSDSpAix4jaTal5c0/QzO+
eMYqb9kR27JPlIZWooXH6WOYAAoQTZPAsGHuu+nWbuVjGs2A8Oi5acne1pU5nBEh1/OuSeLUgZaT
QqNbjK79U33vNXLv1H1xQgI703erMaAD5zBvD1nhOX9S+V/cW6do34bwMarNmIcelytID3Z0bcHT
plqG3FYI0+cUGDj1s9MXfX4I5Yre8Fc5SVu5RgF6Z1LeHsnfUIzub0HV8iu4q9L6b3KY9HUhqcy1
eRWbfaNlz8hLnCuotR3rlNGHdmVeXQPXAsQ97OBZeujAYHBWNWi8skIiWITQA47ocvpPrOjH5AU2
eqE8hvjvnSgckBayiEF2OCNRD5HlLSstBiMCSNRaJ2wVXHTCGWR0wOkMMR4EdTkFXyGBH7mTuk63
0uCWs0Kg2nKwh0oAgWT5iGwC8Ds4NaxNrf/CWUZA6MM8GYC/Um9SqNXikT1DBYywxwxAt81ouyzq
NZA31YMwSY4KlBteOA7DRyMbaWHe09D77MYwjNBEwJDxEE0pKBE5SBIZELG6BhfPYiGY3sEkV8KX
CDhLJgPWIMepuKKRdeFv0PkGAVdXxtYDgrspCcn3VL/My/0LQPaxc+0dTL+yzQNaYvX32GjQNYQz
JYd6Tktej/AljBlM0T2gKmJCj/scP6JibpPzIXGq4ayHXTn+4s4TEBMY3sOlosH5wkmIuQeZGg3/
HoNb8AYmJaSoVTpE5gZ0K1Z3wCF4a9jN6lxrl2E2IiPOocBy6LdYT+ZMhXwk4MU1Lt6U+UnuIpnC
sWisED4aUNb3dMnucmZohLcq3NOki/lynbDaZAOC6F5JNbCJhljhjqDSRdqANhHsAzfHhGHGtwAB
BlDtWT5/B06lDqApG1Ryl+bC2aOFQaTzR38M2u4wd2NYi0Dqt5kGs4izgWq6BVXs3UMwK1yVCZ4A
5KftMrgFFpOoqeC3zS9OZu9rUjaZ0QOkBlwHinqLrmBx1cGiqbLaAdwY8UCxgv8gsxuAvWt1q8EE
647C+r9EMHAbcj+Xpt2jc8jWDY9eA140NdaCXXf9evCUFv3dPA8Elj8OrgHnat4343N0GL8DI2Lm
Ff2SGoQpsEkqCSgsoGNAsbz6bHnAOQdNMxkq5QBQMeBwyEXpBR3J+KVnfvQ2hQdcQZYkQqGHwyuC
MHOmr8RKA0y7dO/N3RJLCqLLafnwkf/hrIUl9vzdk4YLGiBiudkqEdqB6Y1ekHY5pMaAPF9kUdRK
/RoiuXfbiM6cEBO4Xesyes5JDbBVLoIH2KLoc6iqKU326xyTYmhzBaWnxcPJ2mksB9UAbyMehTSn
jUHlC6mU7ajMbsNZyD2CNXaRW3OTvN513oJTsuK7Q2EBa8gNCJrZeInahb5TGt82564S23NrcBwi
HvVYEkrrOi9DIaSgOoHiQ2GXdDAEjS9dmgVn1gS5DVAj5BX/FPKfFtOakPYJXHZLJXZQ3PU0ZMqP
A9/h6jyD4snKFq3fhW5bOTlT6j8ddFLwVA6Mv+ge5Ze0Bl1mnvd9cJzeB5zyARgSoOEF8KICoSxL
IBLqRI6Nsvmj+5XFKlzihNadET7nJUVPpaUx7ejEcY2btQjiAMq71UaMT9/wFlV4BGhVIDU0n9sC
X6o1Bf2Gg9EbFz4AHmSN3dU3ON/jEzzs+o5AcfSZEBXR5USPQz6ZUpJBHqb+YWZjtr1hZkJD98UZ
KUdP1gYlPXKukHntemrjuLYY4tLZZRCocQaHQMovX/u0KsgRJMe2Gqf4NlgaJHBgoenkHdjuO3zB
C3Umhv/YwMegWrrGN5BxsezE3TQ4QufatXT4ZJdodOCB6lCOqD8hCtB+8Og1+0eggGAxNDkOeG5k
9GVPkA5hFLSvQvQlPyCDwGMNrMpaQVIo6qNzh3fNfpduicAaSvfSyBguXwXoqB8jsKMGyQzb6kHS
faKGuKxgtaBma9b617r038U2P8SXkFBtgWS/gZ7/0DgpIPEsWCCMZAXzNbqMM3LAdMR3DuQgFtY4
krF61dkW/qWe0AUgIemu0eTDamcoCGEfgjAhf3tFNosKjnWBQz2ixhSZQQpQZT7p7Vcbu/qBjB8v
4sB0ADr5InQNXgRqeBOoYFGaJkTSPQ1UbS5artF5yEQ3DqVnh6dEPXVvYPDJE6MlGj4hYzDRePLs
CWsalUJjEdIxkUvvqNqQmI2qZMw5g5ycC08PUulUvip9aUt6jtRJ56R5JruBWYX+0k/n+HZwr4vG
bYMUqTrULKdCfLlL+SAUSn5x+e5ZHWjh14ZKmy2tW2SEZ79I6+0byrJKDAk5M6cLRBlMK0MEdIGm
guiX9QNRxoZe2lhYgcnYIYQgpmfgCYxfpBEhxT4T6kr/rgIP3L2M+CcDyNQGHk6EXiBMsMxzVC+b
SBqFe8dxbL6ZVi0QoN7DZh6HQMMrGQdwkYZ94faTkXg6RFh6oZM32ztvjyemEBlx6mpf6UQxDPrY
5IBY6XW4QxFhPcZIJtq3kkBmnr5gqr0ImjePZa+SR6bImC1MjxHEUpCNbfcFajk0OB5pnUYMNYEh
f2+iAKClv+vIbMDKF2gXMffctRiHcdqCTBLe2AqM8/C1tfWAGYQ+4BhVuPbDLxjHE/G1sdFlZUVW
d4EPBrZpWBvbmEoE53oJ2RCpIwecXce2IqrR9hs+kVlFtCzHCG2m54jqo1l62dacGyrf+NHSV++V
3cc9DdcEZSXbV8YBWfjdYmZCJN5jR5+MLi7m++5zlXas6FtHgS0kDj6YkmDYglnL0MY2BvnNRJ3B
jqknw3wrZD3Eu73ns37bB8YQ84RV0UhXcujKliBE7+bsZcBUpY2N34JP4x8PGMoN/o2WrLq+8FlK
/7qC++Au6TlJ5UcJjJM9fRPJf95dG2hDwENVg4ZiYjCyE15c0jrkzhdEvd4fQ9VgPilEeLI8u9lD
4sYhIGMsGMYEXgk8QAkFEIsulWR+4az34I7V9WlpcAjs4wWCHJhsvQONShrkILxkCUvqhD47Emos
iM2rt6vRrZEYtIBWtxZ3BHzxyRvQDcDXIcXS1zUH2cqLxAQoE7Jhl4i+hJfsPSaEevYsSWkHGQSQ
KzNOcFUF6gN5pxG24ziut2kOTfAJ5VHAbO4dmL5ByUEgQTpNCyKlYrp0XiEuT4hTMHh5kwioEwjM
Ks/MGD1iu3ONimbRFWNSgATqL4I9s5syX2snNNyWVYCNgjuQtDDz32tSBxwzvO+GLD3dby9fBt9w
xIyvIGpUi0DrT8KZ2Fme8KyfU6V0LgBci46Mlth7cCBXFUIOfkoeZpt1BVfNKt0lSKJkXlThFja9
Km8UsWyQz3cIrkUO/WZ46jcNlVN6Ub8Djf/R5aKYIbjvVxDSHPFjkHXUg/SXMYItxPcGD1It5p9c
2fA1Oom12YOJARqtH94WWdR5w7wh0KsFU6peS7y/WQc5nB40Iu0lgyXr+SyHVSbDC5j45RcY7Qrp
R5/R+a22T9NXH+iY1bMjaX0FTw7ekzsih6U0ayd0BSGA4TowEsIszaENUV3gtzZTmWGH5RKYhdxc
4YVwxfAOo+xoM5sPoQOd8LXZfoYQP4MXvUimiA5uU0gNQvmjAWhWMY0nv2ZhQmOQadyszSuZ1qzq
gNHxrgFJ2dbQ3KVaBmrU+iUjsk5Tna7KdqbVvHtCZQyvicx0afZyGK17dzHrgg3iG2E39yQJslle
zxDDuzJQ5T01PBSxMK9Jeza8wuWV2QPbksWTB2Uz7dtx4vZ0UHCKfu89pl8DXs5NRVAs3PF5Cd7I
Wko5tEALa12KnkMrRYwLKkvfk6JTUkGp9i8DjN85+V404oRulbrbcTUWrid5TWw1ai7dIvQx/BAy
TW+/ZYQojvDAcM6lWyxJqRvP4MafPVyLVUhHGR4sC/MVA3fC1lwyhYzEXdQjSBrhdKHYunrbtra+
8kLNnrzQxBuBn/cK2C7UvC+sKpjjF3GyXOuHiQL8Qy9qQR8McRldWRyUcClnGFZXaIdGT5UxOEg2
+DMwARjtCKfcL22AgI+2hnjflE1qI8O/NTHAQSfcay9AU7GBgz919Ho0FZvMC+qRZvbJ3utvWFUc
d8Fm9IoUqo0MsAKWgzh9Jzm8x/Gpbo/f9HqG30kS1vL2tLKmkw2DZOdgRss2SEQBQYeHP2VPLHF3
QiYDZdVddABA1NYC2GFmj+6UlALxv6AYoCzQYMpTkUGtAjoF/4DwRW16jwXuUOkd6XWMwZhnBiDz
nN8QQX9tMsB2CszjHTpxY2zE5bh0txbOS6IYfkVHrzKs+Ncj+RGPjtkR1FgUb88xyTyhTXR3AMEo
T8CGHsOyc++ewtuAXilmvyeMvYZJFwZ7S5KwS/gkN2k8Z/dG2fgOT3ShAwW9sLOU+0wGKMIb+x3Q
LL+tdG+rXQuCQc4NEO6MBmcEPHtyahaqHUikqvVUG9ThzOkmk0MQTbgJVp44w7TO0zd0/TM2NII0
SGaaOl0KJ94trC9fgeqEHQmxHpOgmHGXaMsIV/EBcFML0NbBjz4F7e59xmnSMUe1+W2tDvWeIkoK
pGAlkVKwBTonZOLMGKT5ygYlG2RNChUHOjz9/BkcFXaynFW8NDIEuLGB0ABE3l6urP5rtYMvCfkH
C5TaDDzLPUBmL9hWGMQc7q7GekLd30QU3EyXTWYDMqI4p5m3SFAUZc7WHmi9I3HNjSf7Jpqs3fI4
hF70GN66NlviiSz9sXkNELJjUSG2MrFMhGRM1fpEzhL0yLEOSD1jVEQwKLMtoAnAmASUxRdtkHyd
M56abhHftwrfD4SIUw6m5NQMvmFwcnI2bonxMtPAwDSsEUMietBH67WtSrMQPDTStvLTntU4gNjZ
TdiZMeM8OACcmUboD07tdLwHN9lSfkOAIxFnqENUDW6cNc7GCi3nxV6nLchb4jSHXtWyyO/EQ4Id
Oc6gtdD+NDsMKmWslMELaDLXtmijaqQy6slcP0ZzguWgRwcoypj2lHhLesAa1LeScSdsayIwFQZj
W9cmlhy2w+ArvaMxujWNeMMPZwDTpwaACXSLRhxLdggsN3ST5AhIGCDr8YqVjmDTkmroqNJAcllz
I0QpNEVhfrLY5zSOqcmFEl8NNrgbe5N0gp+L6ORKHCUYxgzlq4wTxtqg96kjeaNnQyVBvZn7EjcL
+Hmc7TTLtJ5uO0lfOjngGn4J5+zlpfGy9CHCckZxTtEzstcZ0CfuFPeGSEalN6PA7MO8hH7tg6QS
7xemS+GxRI+G9OY5vhCn37O39EbZW646UonuiaeqTC8kAOB3IlM1NqC6MWo44Tjo8DWo0C6dgi3E
jBboHFbdII/5nmBzCGXHfmtamBmBwo8yUWBjsHkSMKGCyJFC6iDBy9uQBiD7Fo4hi4dmAyeZFo8v
COJkjJUVT0ETIT1gzkLeCJAqAJ2F81YCEYD284tAf8aKCxuBjQBPAmrcWl9iUVQ2MbP7wmWhC0+P
niIt0b2/ObCFD+AnitsFOcdey4ZjP0ycbkZ8p87a/NG8giTtUe5gkMUVpQt1XkLtaFLacVoajQGQ
F/COv6UQR7q4vaBPI5FhPOMuGuOLLH2ucfOmeqaOT4WDMrsSP4ONrCy0dkqcbW00QeiGgbIx8b+h
xR2MTjA/6WjKixRyy2ViRyMpb5klQf+RA+jldXc+Gn/UGYR7HYExKl7M+R3EqC827IaJKZ0dCLQs
S7T4vubrW6gdjnjQMzr9RLUsq5Fh1hX/uydJl2sqifuXjQFcay2WICrUUIGHyqmArxvht9DcaREQ
mnoMauYV7KLgvDnVtwAF5AYH7mxruT1gfF517+xkbFn3HL790mXNA2RCN0J0Cs+Z0kjQcmIlnRxJ
AMEl2KW682KKNmdbnpH4Y0HEQiEvw0SzxbwXzilIiQt8+7eiQHySrzhvTFD2Hdp+sfzuLvB2NnPr
yBihoFBFE7eDrzKAz0uNmERGByxOGorbA0sSE6TKyTshGT12y0jB4m9OjcGkdwdFK5xjtwN5vmts
FhsWyBBGSTDaMrKTqiIgf7RyPpI6xKn4NJc02rajN009Kl7VLzkZH5GsNhT3MDM4Qn19+lhi98i4
gxoN9Q0GLZ60MmfoLskQCw6XB5CVSuf0W6ErrRxUIxTnfGJJS2pjh1BsWWVHj9BUMPQGlkhtKhsb
GLzO0cxN05a69h8DEWI8ZZob9kmw+mzY2tJBv3j4MXIq3fmkHJ3cuW1tdZ/535J3UHL6x80NW7r4
j5LNOBKtOLygaDLDhCkuiMNCDqI1DzwNxoUHb4Q3fuhz9l0dva9GAPZjOC+jBPSiILwwsNydVPq7
AWNppntHnOvzhASBaA/5xHkth08YkWABFMAOMz00xq7AdkRFB8Smk8khH/a3Vw8kmSfMwiXWbZEe
EiBq3Wq7GjBvaXrs07jC84cz8fx9JAkvjh46HXHht78QMrSPnREvH8UTCxbPA3J9OqPBbWxPLdwO
/TG/HheAUdkYPQxsfCgupKPQxQf3+grpP4CXTVvgm31PhkrgiJjaA5GKDUbW4tIv4gkzO6HkhGd6
jjTwH0GHuWMeCRbHwbE5O8DEejRnGNNP8zoSsW7CA+lKGke/HFxqEyOu5aPvuIDJIAcrZn6GoF+M
BUFy9o3DV1CtIF+Ey6LO5bUrwLR4yMMEEpVb7itrwoeBzFEwJgYHeidBlkjV0rDLNBUEAXqrFhS4
R4zNIMUnrnSmlF71y5aaG70TWB+UtOVhKbww4ZQ+6dot+g/O1TFnx2rUxdmQ0vs8NLcmbF/0whyr
VSo7JML0hi2dfjDu4m3R9N/Z0eQ6bOldBKrtrjQGOUlpgSrGr8JrNTqMVXW+BMK5kYLMEKrUye2B
bmQ3L1YPykOaaBJvvc2TmntTdW2eZ3s8QGTA6EA8hYjOFTnlULSbXeBz5h4xEyJzxhT+p/6N2azs
mPABDeW+euCsQJ/ErW7HI/oonPuk2PGeeuNW39Dxmx6H0hV8hSYcGkIRE23wueaQeA2gDFCLhC6+
Y6D7iz7MWI7OTQqtS5iMgobKQEXMFppln5lv/BksUvBbSBmniOAHlqBxuj/5dqCg1LqYS7jkLgtc
enOKW2mCy8MCSCk4ZojJshqOvJs7iGtCpfUARwX9cy2SFQ7vi89fGwwHPtGHZ6+DGJz4jxuGeV+E
EiG9RLDrl4cspr7DAo8NCQq7YdkLqLkTW6vS48hQmWXnvrYvcsHv0lglFdBjawoLo14JNwCIfGln
UwC7Z7wOPvnOCCLoD5NbXYQpLLIvHdIlgsrm97Bq3av27g2lI2c+r5CsGudkyAOcIOd20j5EYB0i
S+A6dgyab8ZZuwrKQjlCnVR4PcZy8zwQXNOg8Iz4QY+UEUk3mEAcqDwH2n8weElBrHq2vjSqwZHu
XKXJGSjNOpxwBha0RSyd0KvthvZAxtogp5nly0u3Nkrl7+mpycilw4FgzPHDQOeMxHdXX9rbCmta
+Ca5VzLKrKmRHh2Yb2Z791D6e8wr9zgB+qd+W4zZoJuBqMpw1mtT6AhLGTUFlOXwvL7He4a8SgIz
5IfKUJGqgVhNtxfBkKSNDFQNmGPEYEbpFks6p3qMmqOwrNbngrH0sDhBeStf+TjOmGbK0I10dWDG
WFXm+WFEs+N8WdTpbRPyDNjGfMWlVCWn4OFKKIST0z4Fo0sEAdAOrTkEB4QejOT2jitqMrxGTE4S
FLINda4/ELAYjHl8LJkmv1zMeUw2PKF35246yYoTIVtXsNBm+uZY22q4VY6fa75BMrlSbKGvpXXa
zNY3RhHeGPJzHpc6thHO4kunqYDvAG34RRsuC85sTHki2TfeTFvVUQtiHtDdBSSfCnUPPGY+iaQi
QtU3qEU1xYfo20yW5uAe3xt62ZN2ydzVJvn82ieqH9fwilRUmMCkZ5judEVpYS0GiDMp106sFpVc
mgwUFmod1gDp59iaG6OUXjJ4Af5vGU/J7O5oxDywonJ36LT3fm7Vb7Reqx4qZNxBbCih0+wUPSiY
aB0jNNwjd8Rj1n+t9ZY6BK7fLLrA02ZYHYvpKlZr/jOmn2l0qiSJsHqnp626pm8lEXqb7psX3ak0
zZnZZdMEytRgsLDktbs+bDOsQ+9NnKsumF9vsdQouzeEoCOLY2qi409UMhAyMiC7gW7XTMesuin1
/b5Ld5KXj0izXvXMHjMXOE5TQMeCBAvog4tVomJkTW5ABYK5gAdKLXMNKTmt5m1tDTJKIOoYaYkg
CCWVPga5M3lRBa71trhAl9h7lUgPlIBfRQAC5R5983VsoliLzwCzA6gUiJBBkb8bStCTjx0jrC3x
I7j7h7E+rwV6LDJVFS8e1H2od9MYKwht8oKsB3fpm5q1WC0mvDH47AiopPmW+PKcdgjZ6dizYnmV
0ILj48oO8ZBpMmt3gKcf6otDcGceszTJtdZ7c4dN5N/rxk7GP+tr4aRlLbLtkiQGRBAVH1luONJB
APxH5/klIAbSBZKArZBnaF1yHCo9sY551h87wrQE5krn2F60zrjJ+TIqrQZvMffPjeNqv9IQYYuO
6hSqPmnod5l/IOE7CsQJRs7hIFMTCecUy0BMpPqYyC9veI4F51DyQ9RWeww4yok+OzeQ3DZyzMFJ
Neb0BW60HQ9jmizgOhj+RXAW/McEYTGBiV4xmEwFHkUG3gf/XmMkGva7vgowd5rmpIHDqyejjq5R
lYyJUq1Zi8xoz9kgrL0xcZt3tahnPoMfOQfhGvZuOBJQtWct3G9gBdQETcVcFtN0zgIFDJ1YJmLM
qjPB5odWAVTCkHzBlxslEk/32GR1xugqReGmNhCtH0hMaICBgBGhKNAfLtzPi9M6MZgJrrF0BvdS
2EiwIn7ipsK8VUm2zkCl9OF41DXYdfA5S49FDR2NlEdmNBTN3XCHcdzA7FR7B6gVYpp0WdUIB3gH
SQNCTF8K+C3TQ4giV1qu3aK+zsI8FJW1+ECBkaNMFsAaiGpgoWPC8hFaWPRC9MO6IYngS4vNuhxT
F0yk9oNycsUv8rxWGVis+XdQAWd959to7vCLuQv4XELukEHQDAeAdcca4g430icESGeIcX17oerl
0HfpFwhAgQQZrTKbE3Eu/1WJD+RrLKmRsImIn30BXinIMPTJRghQAxqRlAlXDIAqGyRKyN+5DBOY
pAq4he+Kg0fLHZkxFHqhoSGXUzAqoLhHQtZC/tyEcwYwvQt1Kvo9sLIR5PQMYS7ZmweUnSK4D2no
W+KyJINpEbc4l6VFQ1U243l1w0cFNjlGR2AipYN+I0pbrNmsd+ue+pi0LdY6dnNtJEjcc9I+kiUe
eJdHaGL0r19UuWgnYAvaEazuV2iQSxv9wxdWR7xusI6cNifSEFAk1beI0fMzMUUYedXJji1Q8XKG
cGOHgN3ZgMTQvzST7qldRg8Jtg+OyS2vjxQN9rpAV9WYxgpLuPBzzjO+MQpcyNXIRBh1SW8kYrg7
DiOk6SO4jWhCT1/XVjq/gO/V4IIjCLq6m3/+49//+z/Xz/9Ivi7dy+mVXNJ/pI9z97JP8/t//VNR
/vmP6x//Odr81z8N3TRqqqVapqbXFEtTbZWfr5f9fZrIb/9bkdysQ1Et0uH4TVYwxIjdmyyQ1F3d
DxeqfbiQ/PxPF6oZl+yt3Mp0CITIZHTAEo0qF2P0nuFszw1z+OF6n25M+/V676t50Xcnrse8B2cI
34QBvVh1kZ1U/A+Xko/68Qw1Q7MtRdF0xVaUH7dW1XPb3FUNjChbpI+whGR4HEwPVEtLaeU9nA8X
/M29/XLBH/emacnz8XhywRrJNLDY3VmnoTjplJ+uJK//r25N//UpHu/l3ajJrSFiiIqIPFB6i6oP
eAyU/Tdvy/j1Ypfif5+jST5dgRmBuX+rFi9pXn66L/nef3Vf5q+Xyk+P/e2mcl/f09nvgfhf79xh
94pYBs9mCPSf1n/1wxWtX694OlTV2+nNFXOGPN7coRTppPVE6A9P8berUTcMq1azbd3S7F8vdH0U
p/R6/X5lZkd9Oa1FgLN3VJ2tzQD3TI5978MVf3tr/7qiLj//09bOVavMT3euiFEmkwD7wjXjnMKr
+MOFPtyaLvviTxdapHZeWBWdsyC4c4k64xuZ7Cg+J6CqwiOEg/RppXy6Odkhf7pmlqnaLi24prQX
ZHzkxe0uOo9m78O9/XZP/+kh/ggiZ62W7gyD6+RkTjUf8j1wnDp9g/h9utRvN/WfLvUjfOz2xzSx
5Zbu9deWceX+8Kska9z1l5sPNyVf+v9tM6OqKHbNrGmK9eOF1Z6Kou4etctQCxTG0IpZqtD3dJdm
LwXux23925f1p+v9eFlW/rgc7hnXY7hTAFsThQCgt/R2PtzYpwv9eFtlsStqas6FRKkkXBoqd1o2
9JL/+kKq+rtHaOm6bdiWpXLC/Nhct1Ips9LU0qEA0dL8XbSAYl8q4BtzYyGhgno41dYciAdFJ7Ts
K4mUojqmXwwfRFEyb/rjkOtAa7IRAgkE1FWaHRWoh1iSNjV0RBgtjZ6Insd2VNK6FiYeXgRRLcog
OQgZOIFQZw9KpA+KhwdL/eJQcGeeuq3WqQM7zJNSgAhpHEAIyqlH92SAx0lJil0RtWSg9wEnQlBf
GfGLeQfxqF94D4AA3WdcrF+VFLXSXj1wuC/rCtoCelg771xP4hUSuiH5IPCykD2uJInmtAoHJ9w7
XYjge1C3lGE3btq9vXGmy8M0FAdXJTARuGM0GNtLuBAao01yeiN3LDox3N03KTrhjRvdxezQyQZv
DIOACrqKQvUC5MdXYK5JFsof4Em9uXTJ2qFsLhqwx8/CaLlsxE6cJl+cjnFwGKoZaf0NP7+LCiuw
AoU+0IXDnmyQyz6h6hbATy+aGNLw/OtFovxmNeqKqVZNWzN18o8fqzG1s5pR1e4pEzCm+C0Gdl1A
bsGT/+aFfkSO4m3WMq2WpSz71OvsKMhpJ0KF/3BDckT9CBu/3M+PrOOcXt9mqXI/MG+iCj2kPJyI
o/zfvJsf+UaRHI39fsHd2J2W4vQFZ5AU6lMQ/E1k/+VufuQaV8tMEtPgbqawWMPXaB/DGYYJvl+/
Pr2f3wSLXy71I8lYXK6V2+nKHQnmCfDLxOF9y3RBUmgbU4//zQf4I9WwtCSv6SaXm+PjxOQ3WEfc
GSHpb17oZxC09MxcnEwe4dtPuys5GWFCA5t+Ohk/vCrtx3mlqIZdXG63dAikjwcAvVm5EsW993ef
nab+mldor/1VPdy5VAOz7rAM+tChr9jw/L1XpP0IDYr6XCTnJOcV3WJmyaE0Z6rx5NMS/7DuNO3X
mylq7yQ96iwEAXOJDG+4pUCVFK7SXPyYS396TT/iw/16Ol2SF88OsqtL1kdOVjhMtRBqz4fn95tC
gR2l64quaZZNvfzrnWmnrLxfbtTHWgtlD4dZPtgDtos5jxWK+4xAQx+u+fvb+9c1f+zivZEelKLG
7dHmmZ9jWMnuZLTrVT5dR777/w+z/7rOj+37TGtK+jIe6fDhXlFWes8dxL6da7KPn0tMwWjhm7EZ
C3zy4Q5/f2D935WNH0lNqqWKkRnXlPLr6fny9sSEmtaG++FCsvD+4haNHxv6qr6Ptn3n9d3rlza+
HwkUq71b+jNgQtoDmw+XkzfzV5f7sanfimZVjgq7rUBA/cZB9bJlInUCcgbb2nbvtFvJCyo3EkVx
uPpw9Q9r1fix19WjvVBOKe+TdKoHUEZ6dXeGXzAL0dDBd2Kt6tGHa35Yq4a8gD+VR8r1kJnFjrVq
wta4OOdYWquVlkUpZg8/XOvT0/2x7c38ci/sI9e61d8+2YcWPZ17r1JfwKc5Ocvdk3JaxUPl6n24
8Kfl+iNRuJbvo6JUOX4sHEpEusJ4S/eG0Zj1ab1+epw/wk1aM3a344FX+HJfLCDD7Uu7g5zT+7RU
Py2Wn0FGTZRFIqkC/i+Y/NKNhDrzYKTW3rU6Yq8g/cK/+Rx/BJz0eaycM4nbIMp1Uq4vDJtAkO1P
7+vDUzR/hBct14yDcud9ZfheTmXXG1xIhYbzoTxTtL/e8OaP+JKlmmVZNQIZ3HIXXkGLASG+2HD+
D2nnteO4lmzbLyJAb15FK+9TmfkipBWtJHrz9WewHu6prV2oPLcb3WgUuiqTIrUYK1ZEzDEZbB71
4+Hxh0f40609RJhznSppPRBhOJYxvsLhijoShmH0m398jGO8+Es0Mx7iyV0uB7HQuRbKzz07BM34
y5ycKE/pszDQ9vdbk3+6tfFZ/xZKmsugZsV4uMDDDFM6+Stx823oAVnAzu30dp3BN4B+cn2lxQeG
4b/ck4yH6NK0hZboIovzWXJIZ6HKSLMjyP3g77f5p4r77xmF8RBMJOkSSXrPkikc5N7e62VCmaJd
jPzeH640roW/fX//CiaRbpTNmJU5CjdU4jU8DmS/Zft2vv3hWj+ESOMhnJRhqRaZxloZx1hGB1Zk
a/+HdsVPt/QQQeTMCKtIIT5Ke2YFnitn4KAufN2/e++4/+GWfriW+RBF0iHSB0H49W53zjAtX2/2
x0D3k9Evhkx/uNgPi/+xUqal1WCEDSHrvuhn1mQNwB9t3uDuf3jLpJ/uavz7396yOrPUrhojVs8B
J+LQhoHrr84zoj8GWP6T2zJlxTQUS9elxwPVObdu52typb0k2sN0XfpfdJfus3j2X17n4a5uglRF
eX3j5e3dZsME6OTrhdGW6+T77xeS/7jOf7uhh5gYG21cNA0XostMF6v2lQDBWrBZob0giX1RGX3P
GRoSg/8saf7t0g/xscxuN0UQuDQ+8Mjucvv0cgdM+OPJdPw9/wobv13nIRBKd2koCi27HjpGKXxt
njpMNpZrOln2fFj+WOKUxoD37+tpXFExRJWOxT9XpNEkQ9v36Rj3hXUxDV8UiFd27DFAzXg7yOTD
mcHPHx/nH18E838v+3CbYZ2HQlmFYwI0Tp/jG4ESD24k83g/d3/GZfG3e3wI+mp9O6uVEXOMhHBn
MPgGAN4m/YlXPXqt/ygY/3ZrD4H/1tCxqLWIYIL8CBePcZjGZFr3p6g1Rtu/3dVD0FeKYsiuZ765
esbrPSnmPMCEYvHf37k/75i/3c5D0G/Ot/I8RhF2zHS6vnux8zFahuGgO/nhSj+sCesh5FfdWdTl
GzfUb8VZzupnbmGmQAY54i3m/v1iyp/fs/+3AK1xS/gtEifxrSyFmgUYgsKs0T4y5EjhHCM8j/Iz
5WvmsHI8T4XVL9VG5XMmZ5j3OFa32w/cJkYfM3U1Clytn5KUnx7E+Pe/fbZYra+CbPIgxonIIXTe
U7Iw1BLgrz00Oz99wz+8HtZDVFXLcaOoLlc66B0SD4YygzMCbo4iwKwBkNt/f/R/3gT/d0VZDyFH
7mW9jC+8IDHazXIyHVvNmFJ5BQfzH890f/qe6evokiWasq79qt7/9iyrSjXqJubmGjp7wqSbXz3U
IePYj4lqF/zKT6t4fL0fX0tZV01NNHRTt/SH119Rwvv93N2yw5MxWXqH3cjsQ0y1gIC5/elR/qk/
pf1+sYcYMIh9UljSeDGUPfY6Z/zhMJ3CykAUrU8WE8z6xMmeARyW6g/f4h8frM70im6osqaID5fu
CtEsIiXLiOAMwj69Zu4Q0BLCt5A5PwQ+/+XlHsJQXTeZ2t8jRtEnAiDlA4+VWYiWGTsQ5f7TT0H8
j98i7RyNr1Ckt/PwLYb97Xy2bml2mC/jDf01aTKh7OiudI6x+2/nh5v7U14j/3a1h2dZVJ3cFCVX
YxqJkiqqcsSL48jVjyW5P4WW36/08BiVu3nupYhvbXwdeqYuGHJF2IKTOb2DH9+FP0WW3672mMQn
qRwOQsbVchcCytTwmGVkbQ74VRp0737MKv6Ux/9+vYegfjXCPqtqnuNYUAGXx5ME7QQx5+dyyq/a
/eN7Tn1BMi1RN0VTewjS0rUOlfYSpqz/YtE+0V5t0LQMdFMZcmSebHPZGWwl+gbMxgw5ihN7eLy+
M1ELdg3CECe0nIG2cqr0ILOwu8BmDPjQ7E6pOTlV6OC8H1bZn95YXVdUmXEAxdDlh5wrjbq7fLOk
9EDJaTYsFAePR7Ku0VFpdFpRx+H2Hy75pxzl90s+ZF6FMHRad5EBD/jXhQ568uO26qa/SGJBw5Jz
S+d2wH8RfgLcz5+CPzf172CsiybtV5NXWTcfd/mrkZyzoZMSviR1hqcvA6jxIl1ItNK988yCqIK+
XqOtdeaQSRpqOl3jpy93PGU6J/3UEYoD5TcdHcnUqj9q76W26tRgQK8SzxNUGBCLGetFNKTT6Ccm
HdP1RZso7yWGvsjPg9hTgnoV2l1g7VDTQDGJvB4WJbkDmj6rtON1tFQ3HTmw6kpzZtunCmOp55fs
GDv5jOF7tn4J6Z+I+TPsnuxmJ24GuvgkAbiwbImZAjay5R3M9Bz5MO4FsC2eM1QlfkdV6jhAqitQ
EGbgKc6EMIuZrhLENB3+ibm6gydX4PrLjPjeZBS3I3+rwttjHDNj1JQZTO1F3MU++jWMxRHwArzI
SdbxjKdpgBmM9IWNIwMKxj7FXIa5o8TBWBLVFDYpB6ZBKRE8j4Th3Pu+AcHmQh8KViFITMrZZ4+O
anD5XcGowBM/gEcE1otwAOaActf4hETwxbAzApHEMzYK08nMZf7yg0EOhGiZgVyRwhiyWnSuq/Q4
ogRh5H+gAZ7DQoIuoU1R1PrYW7UnptINBjTgF/2SeFJEQ74eoXwFCAHoZJSOg9x/HrY4XUwbPjKm
qDjAgmQR18X3DSxLvf4e8Xz6SLjA6gopGTsf5ErTV5hrDv3CZ0o96LfRCS7ajkIPN5MwG489E116
fSkhbriQdeQHsJIUykdpEMqNWThn0GglMYSxZaQeS7GOKehR+Q6OYpwUh5xwRy8CV3iK49g4lKw9
M8ABLbdhp20vo3gFYfZ8lIEZzq/h6HJUqBQeEjavHYEN1icOoC2D8vt2irMNWozs3UC1ESEOQw3y
4z7zh1jzjxfvIaeUi1stqf2AxGqJ8VqMkqXd7WBircPV9XvUr/2UH/xhw9ZFS1c0XVUYxhAfDg/q
7XxLG7lLaKfJ/h3oA0PWK46VHiQ6v/QYBK5cRLbST3uO9qcq9D+u/LDpWJc+Pcdty5VdwkS0g9Kj
u2ji4MpPM/fmn4E1Lot1c+iX5TKG1MwMz6yEEwXECmwRrK6362fE9MzEQGCf2/GmuPhX2TFUVymf
pdouYMxM9btdfrffN5Tl2KAtO2UXwSZg7ijzpb0s2rhvIQ5+o/W1hXshTYfPFrEr+nhlX+JWhNgT
3j8T6szeg60bQWmsUIb/CVYfDPcgLoNtf+j982v2ZOwZlmZmgVEbqgDlNNvVu6xzy9cWRUPt3PeX
ZGLFtgRE6MvclH6+xPpopsKpw1beJZZNsgNQcOeG/LgAv9QD4tpclqONhYJVVIkUyrBDSJ+f6ubq
hXtOGyeduXgwdJAvUeggRJ9l2IXbUCxCXk0aIzVzlJHPfh7Ag/Ia9G2djfOgZF+MRbjn2seaI9lG
WEW+Ds3Qr2GCPI3IiDOs+8aNpjgj2WkIxbII2nHAKJnJR/qCHHKkIyPwAPcuC5hUkPdGjuAotrSW
M4R77yOgOcS/jX4sfJNd88SGDY5CglWCHJYJ/aMwWsZ338YWDxtanc8VLer7pJnnlBkqZOOIagHQ
eLdfVjfLCA0c5OATNsKT44XjVY+X7oiQQrT8nb4pvgG5L4a1J04LcEc4AUPbZAa9tnDjgqNhA41E
p08PPHfCk4iZ+eCioWkB2YiLejOya8OnZJocmhHrikisxBpiVjPjj30g+TISSt8A9AqdpMWhWoDJ
Mqppv1FmT+5fFrZFv9RjqS0vt/W6/QR1Z2e+DncMx5H62aA2iiRouugmHwlQEXQHFqE6OG40cBTe
SwtZfa9jcAnVZET39pgUz1L4DGx8BNnRuOFuv0To20cHOTi5drqlqLsQcMDEJgT6g8RIqYVGfywH
eQhKZ6hcTRx70m1E5MCwMsLZHDbS2FH9rEYd3ZvBYxkHRUYhS+MYz1foRDAwkDFAbPPPby2cXrwc
E5QR0N+cdoqHZ8KuSuZDLoqlKTKiWQKnbKTrjfLthngxfjXQClEkj+YeqBb49eEMZjCCXWGNPPK8
PS+HtSja2kFYRCcJrvy3GaCG570ywPMYI0I3RM+HmtC9T/OdOutnwr5Y8EK55+MdRfFWf4UbcNtY
3+dnzc73Hdrt/8vE5L/isaGJljGO0BiybCnaQ94vxEUoldG5PcCsKeUX+leLUWIvoU+yQ1Sh2MTZ
r4hrhNCxns+GI5MVwCvZdFNm2uSjpk2TdJWevTuCxJaRAcGJeDsh/TJvN1YK8amdZ26yNNwNopFf
iPI4aNf3Gbn/RwsPeZ3EzslUwY7x9zZ0tgzAAzp4cJPm6BFq+NbqAg6OZBDaYzN5K2NPE9BNbU2v
YafakCJDHb7ZGuYf8/MbgAjfUh1VtA12v+B+sz+bZI5ahNk/0PzvI/fvpwz63zn/P5/i4+RE2kSD
JWdCe8hB6gOOmLXYvC5k6bXehsg3QXokTqWu1bt3zV2CZN7aUNMEy2Zq8WvWYl2QHxiJtOwzXzRC
49LWwiBnBSvetQ2abpaSnXTkXitM66svS7NjhAXxT1n5r/Gmf5xdOGuKIgcXTVU0SXms+KRDXvb9
YLYH8XWIjzUsLw3OXIx5x3LwpMwWTqVfwDy57kR9dK7mq4ZFAxcLmBOqB8zQOlum+8kn1W1BnVrm
rNP9tNoWaynQQWCuW9/XIcgQuHGKBqY3xB4RXgSAI5I/KoECOs2w9b2x1T+Q2AH1cTKE8qRAvviJ
qHCvNhicpEtJdaR8VGMq7srl4Gi55uK8LshOe/TTuJPe/H4RlqM/xjUjqW2WXYVEHNaDAYtmnZ8d
2hDFESenFeqo29v3HRSh7qHwvHj9O3nh7QWIA1xMX1rC3vSEFgG0fz/eX1GGmp7wxP5gzmsAPeFk
Br4ZvND2Of5SOKKjPuLVVWBTOH8/NSnaH95WSZRkTWTi2LRYdP8sALaRUMWNpLUcm8TvaJ4ypJP5
kduvGDrOfGHfy1uDkyagFssWJKe5+BmFZjdE/EufgP7+CdbKtC+/LuVkKChDYw6KTM9X+PPiyt+T
jXLUkTaWsOZ0Y0q+ULn5rl9enZaa4+Bokm0Cc649/cWIvC64YDFyKlVHFz6+THbrOvZVYRIC+rvM
ursv8qKixXu3oO5OKrpngnNJ/VCaXPe33teFXU0BKnIKqIzpyYJfkwAMAh2JueDF4XWweIyYl3gh
9p8nsyXfYT+72AXaP6djMzQniwoGNfWtVLZj8QkEYsXxJXYZXTq1V3vDWxYSQ+ZauEjj3SVYe+8G
LqFdkH/BSTRNt2HpifeFmbhKdjDbnWHMGBwfbM98IhG4zCpwxuAVpuqLqK74VRHYTxVcu83SpXnr
tNEE4OGiljkbiMxYExQ34ITcM4AVUihMfd8qd8QFpgjzJCL4y2X6Vbxn8G6BgG2wva6+pBH6Wr+j
vf5U1dFufG5eyNhxCIfNSqLD/r+sZE/kZeLpYiLTtNMU5io7L6/A5sqHoWYSe9gPay0AzkkcBv2p
POFTr7A9jnh/t0eI/Fpyy6dEOzJmhcbXw703DOLGQctcEHKXF50t/76CxjgCkpPE3qZHDYQ5idup
FGyD62wJveKueEYxfakmN8mNm8D41KZGDWxcRkNGnOWcCfvmxlH4iv6U0fAkMEOWDbNdqc0we7o0
OUGhzGNIYpVLk3LT8W0u90eSK2tj1p8tmGT/MtL6FKBHEQw7V15Ab0dVvtwbt0WIQaHuD/lCNmaK
5fbvmGWM9P55dbS+2EVkmFff2The6/ErCwS8V07j0/PzHrResM2AjpSkHwIzNmBnp7hAQKUSYAMD
XXCsjRWU3/PuMjN3evlDhJXlf1WiiLC6pBgWSiBRlZSHwodligxknov2QM6h7KsLTKZBctTbRkoB
pYBwunhtEvB61oW9blnO2vqWTarpbSWy2V2/Gm13D11ENk/RLNNta3Wdx1fK8tZKRbTuRO61/yBT
TtzwORNtAVr11cluvqx42VaGbjOvcrc8no2FvtGtp/NUyWf+lYcErMoYc/czuLNqUR2SYJgD4iwm
6s0bSFNwNYVfLDot9Az3/hQCKcvZ9f1+hzJ3puaBsHxrXtmLBdTi1e7qHrH/BApvdfZ9W/LdbdpT
qE1cuLFMvmn0cRzrNQsd3nMdvuZ1w/A+zk+yYCNGL4Auwvlg0x4wgd9AAOsAK8mFbT/fTvW8fv+2
n9FgcqhPPBUcl59alCOkxL18cwq+o7t/BTEQzmB9BKOwlgRBWJx3bKu65d5qr4RCiSMbfT/vUlNR
jUePSyeWPOoAMrJ7gGMjiYwjleD2kS9hInKoTvcAGBy3n0HFp9xhG1Axe2qICf5hftufRsr5iQIO
2FES65sNPyCfb5+0q4d0tYfN9RxihjmxXvpAGz1qSO7P75yu/r5JWP8qbY0rTDUpa1HYMszHFdac
jf7CdHtzgGLJ0qq/E3l7EZegasw3oA1l4SXfAnSkcFknQYj5iZz5w9q6HRrTF1XvzrexLoCRjYdL
NCwpAdrWOLJEF5tCVgJJ4V3dqC279wUEbQSf6qWYfwm3U0FyTZKPviSb33sXb51rfFInqjSxEXVI
CzN/jrDhI6nOdmrkJxc3Hly25v7iFrltnn0fA24BwqEaGEJgjmn8qgYmPuCerYxOmuH8OIwq8FZz
c4qUQBttvL6Lbprg6gUHk8/0/1+pNnTJQIJrWOO0hCo/vK+G2eT3Cgezg7YfIWV8Tnp/Ksy61WL/
o/ThX1VRLmZSk7Q0WREVXX5IxpNLJlxKibkMMNVwYtZXp7R5So7pbMiAQopnuDWO481/XzL/rlT8
ui7SREkmJlnWQ1NDLtQ4PdM0ZqSMjrGTsrFj++DDoOaAiN+sr+/+fkWyyX+1ALimpciirPMfRREf
qiOx1p7vSsRgV4EDdvnULGQG7iW4PdjkfWiglrz6+7IS9orkJG83WDHf1cjFsBOgCABxh3X0JG5V
bc52Y1Et2yv7eta8qLvoewTkYQQ0DY+46IDWfc/Z9txhzc+uCmqZb9azTNkgJavIgADFn/cNnaOZ
Nr86pjpRFhpz/8o82WZuPhY25MQtv1AinYE2h+vL9rqGaQ19w9yYnwTRl+7sTKm+Wkxqfimn2yvH
u3lxUM6TDtbsp+FRp8hmxvyyWmpgwDDBmTU0F+8LYrz6PTDsc3a6E9nEnD9tw6/R6YNa4WzsHpRM
ChPTZyVDQR3Z2vOTCVtX3o22ECDZ37TAYmTBohmsrVHnuvxaKOdR0NEufQr5RUI9bbfXRbKSvNC+
ehZeDfBIDsBp7NfB8Q4H70BdyYORMMtX1FsO8kbe3Hg0GUXxwUEE5kAOGOeVAbTwvndM9vdsWRpE
n/hofRogOG6UOmPMVJ/OW3WWrVLH3Fgr8md7zSAYvJbpjR9iP/IoqUy/EJqN6rODiFSMaQtXCUp6
k++oR0JPcBMfRdrOWHQWv+86/WWd2H9foOU9Z8F9nXqJa/CNIjBYYe6zVJfpVNgnu+rQLsN1EQAc
mxOuJ2yWT9Wm9YcpBrs4knTz6pQsMz9kaWt8OcOimzYbA7PA8e9vPsyTaXM6j3rczSZbRjvFCzfp
gUFOD5yKQv7V27BM42/8v8lR3sj8KHs079lX8pX5l+XoQ6i+WCvqVXPltYPm137IuKvrCzhZiwv/
GSGyH8JXtzP5VHh4w70GzQTRqZvkmMCA4qYoQgkfognWDK90EHJmV7+0xFbzhQB9vJtIp+x4P4kv
Eka8NCnaWUYtjIKhEPTNNI08WfJ0YVLhm2IeqnrVaP6N2VqOmwxgQ1KhlY6tfGffuByDnMxrYHaf
j6t4wyrGjWNwrqCeG484P0ykd+VdrB0DRK/PR8vYWhO3wKcKOt4peU3XHaaLZ2FStsu6s0NQ9JiW
0MhqPRE4EApqqEyA1sBSDhPN2FmygziQrsllmBjRRIQDEk1afRLSWADrCA6inHZmoEvLm+7V2Sx+
4dwJFDz2VGZoZbs+WidtId/nEjyEdHoH0sa5kH2pm8tAsyhwlpOLMuNIkz+Ra9YmJXiiysrwmqnm
XQJqMjmhW97SajI+zpyILP+WOSoEjrdLbhNeYG9ILDq2f3jK4z/GfhOc60jquGWs+MJa3srdOZ4V
qnuGG6W6w8Ul5RW3dXRKBa+xZhG/e9FvS6StxaRMZhJ+zBenAU1Vzgp+N5lIbzfQu6A6vSqH6LsC
8CKz+plr3cLXBiJ8X7Q42hcBnwaQiUw98btZVFNjHkGNvruCEvCHM3L/bX7MXq8UCEiWDredPusc
7LEAfjXenbaDzAQhvHuWZsaLGHIVcHKgb0YdZ4WZjkxuho4Zgmrvka7YPZyr3qmBmHxoruEi81R2
5vS8yZeln2yvVHc0j/QQUWkkYkeFiQlnj0m6j3S7eacqm/jkhb21aygFlJPwhHfh9kP9lICine3i
vZtfXtO98l770qJZ6GBLioWwVp7lbzxdd/X2NrvuWfes1PMUVxPXOsrTItB2/MLB6SjWm5PuZE6L
ubhpN700EWHfcjyYVwGMFAj40bEiWU3nGN6TD8t7HeKTsSwdWMCHiJ4SRMLSA5K01nBY3WC/QvZq
rkeQSrEbnVnOXnxSznaUzIX26QbUXbfNl1ydcL7kveFT0GLDmPFUgkri+6vsC+j5u91wWgCcs0M6
7ddeOm83MaaPcfXLNkDD+FKnizpe2lzfoUvCYnkqZsVWPwEWokN2fyJ73MOPDE+qMik7n7ewuwb8
PLGhKPwSOVNrU0EP7kELH/JGLWN0ekle0gCvBBrFvuFigHq0MBmFz/cZn67zDJuCCHOcEdFAMfcM
YJRyHbHVmougTXb6ZngfThTmyckKl8/NuXX0MR8fpsrxsglUIWCDa4+8+zJhfMu5jS94eZnR3CTq
Ve8Vj2RlucWc6shxNOBLbF7MHZ8+fk/fQy/2Cpx159EsXgs7inevl1eO7dc9Z1FPh2ATUKlwb0tM
r4PzIlqa08zn7LoHcuJdeFjCKweEZGEAxVuEIQ43ZOLfUHCG+6p5kr7T/EMXPI3+F3YQ8C/wu4/8
JsDsgMIqzVL2lKsHnVJf68+QVrEXAPpXzyNQscJMmwlbIZuHp0kbTyxIWRikcYbFy8Sl+t4/m2vA
XHv+aLF6SErH2j1+EMvyo5n5uDY45AFSMNp1E5gZE4RYiXB5Un2DvULLEx0sX9tGi/BE6ZPBrBV1
CjCoogOFFEhc/4w9JmksczA3j/LQTH9WPyQ25m8qgCXwlbdzUM0TXALmfPFsE9U8p0llLLX5+NDA
AYwmV9lCxwhr8M9eM6+PbKy2RqyDEsPu6Jvy4lxj83lDFc15NgPndBwdFnCo4KFakyusp+dhxXIC
PESNDSGqOmX7czRjNAvfyLFrrFiB9+A6b/ppjqfJjpYFZ55ifj7AT5kLqL8jVwvGsKotUifeW6vu
Mrks6tzJWcbcHy8ArnIcQinAbpQVhTnv7HEMUADX9x/Wa/1hHY0jX3D50r+0L37/Ul+9jucDJb2h
2km3euywZr5BEBJudLsm4mf5Us14Elt9bIlEC+tN4i5KzdY/uRilSGOVngYw9Oxk5GovN95eXGgY
pqYlhevW622WdZMREv6FlPxUL6138UZK1KwzsFso5nWCZL2FE8MgGAdiBUsRpeVTeYK+EzGDfroD
xdsXL+ab4lSHbMcW5cn2xbIrFg52anB0qVfg7wIVOCUkW167ip/VozWXFn3nGBc/2Z1B7R5CSNz0
B+Qt+r6xUWfsB4T8UNJa+KFzlVtYyRfq28pU2kDlaV5g4uHcg5vXe3ikqgigYaqsuR6/g6JeP1O3
FH0O15eY7uLghonhYTg90EuIgvq1JyetTmz0XVCRr2jA2hDVv95zlwTDopxLNVrAaZFupEMCcp5K
lHXg+INf+1LejfeYbIo6F97W5YQCsP52JlqYNnj7hCwBkOrn/ZP/KyQdOqhP8YtFtsfip5xYLDRw
9wHWJkx2YIP3RG4Ie9Ry6zFtsC/LnnNjvmTSiKVcudpWoCLCYv/gW2bH/aBSIIMRuLoFeQImlPfc
vmzCILxQVeiemtxuB8+kx05t8E19JpiPLyFmL68YRVPy1fm6ZiYgLFayPL3T912HT9miGqEGVP18
kdmtFX8Z/ErNWmYwwmoTwsJeJktOtKfLUd6YNCGrSXd39Waq3N0I4NYlSDQn5+VeZ7P2KB7DZ3E5
HC7z+DP8FD5gwCU7SIz2bWkyiE7pk5GAGS/vq3KSj+abZU4qJhpNR1pkQTXt3XxlzZtNsxaX0Vx9
okP8ogH8xUX0q9lwfiiv7i2Z6rg9DHbC/UvkPW6LB/sQnO92TkvkQ3smubkf7p/ZDqe4+q2++iQ5
IPBgW7kVB4PoKaEBA8qP3Z3DPI4JH4whRbsadCNfav/WwJjQZ/osPAxo4UU3Bx4QqIxgsI7LJ4X3
nJ93o1kzD9ccZsrXWFin0a6MO3ZH13o2VKx7HOm+VmArk5ATu8JN3h4vmaMlGCxJs6d+W3y03ZrV
fu03sjgT5mYWqOKh+EhULwMC/VIUDm9JIdviV88wCoYfZJ2vSlC8FOvyNdEm1bq07DD0b/WuB9ZL
3sQWxkuBy8cs2kYzWgrbklY5uycr+FicoqNIHbh3WgZk3syDuSg/RPjlF6CNrnDxynzabdlADPdO
fc1yhDf6xHz/5wPg4lfj7lLjTdGONa5OaupZK84mSxOWo3oQ91e4m9PrXCO1kHbXd/lqq5sqMCm4
05a20zjIP4ZVDA3TvvEZuL+AXXCbbMvlMM+xrxv1HTQZ8T0al3Q/Nb094DYsOC8vBp5YbID9B6Y3
xFVl1RhjVzyjp5m6xEzIvctoYXBwVJ3oaO3CdboWGVUhmi7HDri1us8LevC7gqGi7Jj7A8NDF3dH
SmDY9JcjXOoW1uuYSpSgqanRB+L71S+W8ayfYtf5JMNa+maIB9vPZ7bQNwi7updvhNl9VT0ZoT3g
/g5LHDwgqEcAhq/XN2vbfEvaRO68svIlVH0fvFQd7oThRKCdA3+DOmfutB+/7moAxk3ZhioKiQRy
SgvXGJ3RjHXkJl8Eb32DUROtJYqcy4p9EHY9j3XBKV+COuqw6o11pdiWNYMCt4ek8syI9lTA3/H2
TuXJYa6EIwJtzHTR3hn66LCuppoFHPcJywOR1BqvomXyxml1x2Gkfaufyqf8qTlYiS13dnMfT1MW
NU/Jq+MVu0b/NZ6JaBClTl/RqXDKZ+NV6u17SFJu58CFnzrkjAAhScToDW/UfbmoVtcdznGxz67G
ZlYCzdjj2ke4iyblCNel1Hl/rffNNp5ne6xuAANupaf72wC7FeYfENFxD6SmxXPkGJHz5U1uIEpP
xaovg/O6ZKTMei8+m09sgV5wpb04l18OWXyggcEyrkR4vuJ76xQwVvkzx4mptqI6zKlhIDWhl8II
Cn07fHEhGZMNMw65Tz84nmX0hxiR+NbIO8InfpIELLRsQrFlOFgZ0lRSSX0/45d+lWxTz8DIl8PK
lf0af5XvYnzOE87t/G/BtCXemaM5A019YaJjXaBzLOrlgAklvhEZ0Y7gGQBmG7tmS/tir6woKNDb
YtiRQQ5GBJLpII2dBSKXWTtRGHAqkJ9AOo7m1KWNMap5du40JVqn78dJGOaXctzcUwfIq/Q5PA/Q
+tjzthGAne0dHyT+201ue/rPnrVwEmwP+TCLZprfvfLYzozPxNgC+/akD/O1YzVj/Ho4s2erpV3B
RAyiNRX8jqEBBgq0ScR56qV8JcmeDcqkgxObOxzfiufhozECDe0izFY+T4hboa2KrnIOztRDOA13
nmVMkyToeIj8s6n0fGudiLo7BW/RxXdFzqYY4lUObZ4Ls300zIzJvXasGD+2hQj0kpIyLLbNdRF+
WJJrgAh/b6bJqWmmTexScuYRje1v/IELm/5MR08OESwVsk0MlBkeOCZMOArQzsNOiHBFe0vwS349
JyIYzJId1Q7nMHIIvqtdCc46dizA9u9tQM2KOE35ImJACHvUekmE6UT3cl1o1nwwPE2eytYuhm5B
iKywpQuu+JpWG8Hwut4pqeWYy4Q5vNS5X5+qu4/VURza59JX4tkt8bJoZXUTHbezgvJxQIrZQyrG
+rkI4u41sZYibYRsHmNQjOM72tAsaMjqeQq1V2N6QEWPSIOvC6H9W7r7Ao0gerXDpG+C6u7eGUJj
BAcTBHY9Hmw7HoTD1jGyIFT9kmGI3qE9STszx/mM5khjc0OCwoBIFXot/zZZNnJQsZKvHgdo7XYy
8MIq5qnBgjmJ4UZUNkq5oex9ve8Vg2b+ogTeDsB/zg9lbM/ZtLwdDTkwoxVnv7adpPmMaBN11NZN
ZlxYSYZdCt45nyaUuykNFG41Hj090vDki2h2m3XiRIumAqYxaOHZ5kikPogASj/+e4Jyn3jcMrdA
9abcXb7qZ2FM/oZlAuGZUZ9kVlrrmmNtd/+43laVNhdS3+Qk2bwmeFfi0BC7Edl+PleV3S17MY31
uToMSH+vQVHMZXFukUEw57pK63KSy3ueQFgfpWxeNnOD3Q1Tze8ipMizk5iG6YMSqM99z4gIToFl
fDShGfMRdUdjloxukcBhYRHXXhu7xE+Zo23i8c9K850zFtuTNkwvqaezSabHishjPOtGcNN2NSeg
i9/QtkpOUnyqyQDUXdmvbsZUt2ZXJi4r34xf+2EjDxtBOtystQidXt0JmX/OtzdKv/K2r/2r4bRF
UMIxL2e56cfMVzKgevMyQlQSxPKsMe2ufxWoROcHXA9xkOm+r9ZKZ3MAHUgox/lo3DCqs5tQUBKi
Kb+PJ51i2cnXB4Y99qm0FUCNDVdsbfZ5jUHPdgomVYQURgVi3x7iOd65J+MpuaysJOhTLyL6MEZH
6EVmhMulGKilk2JbgyGbXNsRbRFQARRbmD4Axq25rbgxe6+k7EJ+iYuxOI1X2hCk6eyqsaIcEYUN
EFsETfszlnOWZ3AkKjiG+ELmMEEh49RdeQkbMIO/xVLghHjxc46ytCJSz+ptPcRg0kvYKfAGaB2t
d++DnQ5MCE7Yc1LdU2AYMLoVzmTdz6yZ1DnXykstewD9j+Prdfz455SCgWuAtNfcGwml5mnJrEBU
Dgr4bmfmNC8DTZ7hMDmYI6u2lCY57RFsby03ZNw154kG57PD3EfrxZab0w36jJgoIfhH9oXxiMEL
Yfrq7mDZCimO7mn1Qq/4FdNEWOcKcyLeRXaAAV9L7y5OTVQPTHJJs1Zy+M6z1qYD2KSOlntC6pLf
MOBoxo40TBR6oRhxceDoJ00S3PiFVBKw2gL/RlZuS0uKX3cCqJ/y2HuXcz5u2D0EaNUlzty/9fXA
yBxZHKPb1kSPoHPD+vYIumeau7EtiJT7XAU1NR5sN0eJPFWdSAmlTC/pCA2TcdCR8xSaVyZqqG+v
mHlhr2d5sFTKKeSnb4x2saZtEopVUwnfL7bYYmkxH0h+DovqG9PF5rvv5iQel4bu6ZgV5HVwM6f1
jclCYqfwNlZTUEV+5IfhlSpY3UwyZqQ/pa/qf0g7r+W2sa1bPxGqkMMtCYA5iiJF3bCohJyIjKc/
H3yzbbnLqjr/7m6Xt+1u5LXmHHMEsOQxtRXPZ4qLA2ls0Ikx/oic/FN7ZkYn+NOyd3tlKhVTFWoy
VBSiXPCzyafDYfgirwRml/BFkLChunxt8nv3FXzEpLsB8Ph3WsBwjqPbyy2aFtf8OBDUIwbwSHWy
SLyvCr7lh1TRP9uiOBHIqYJpENvyll1Ru2oLYc3IxVGwczafBDJQhHV3ba6UBfKXMY82IGHbGr44
RtVAxhjl480fP9N++2v1q74b78mqvYw9N3kVK1J6zpnrP2dfCALTff0cX8OPTbI11iEEofgzWXnH
8GQyTrdTMG6qGiAPcoFoh/TpFwR1gN/g+Gq8EG9g4sTHcA1siBqvmjDU4O/03T+BPOd85vEYYENR
8NS+ssGqZymAEAAWQKGTAwvO9fdk70kTVorigkPxOSTJLp8dyn04gSwiXhDhyxPVnPprytLbCk48
279bvynvt41AtjV9llPeOxBgYelBkSLxUnOZutRj+gh4UQV0yDvMx0zZS9eDEIWJDz19Dq8FGOAr
uROn8F7AxNxDGl8VZwv8ikkUR02dPB8FHXM4+2gjAwqvKYLhhnjfVXiI50uD/EGScxc+gbymjx1h
ugigpb/n7827CYud9D1CT7GtISKGDtRfWCfj6sMEZA6ClgDDQb6TZ27osKOj7byxO+5bO6TEw4yi
W/FzEZzrq6cEbm2vd7yHK2N6KFBF20TBA/TnQLDaJIR4W41FmQmNHn4UQBfgszatDAqIU+jNhdED
W7vT6WrCJDJAl6ZtOemeaLkD4aJTtYzFl5uRvsd6XDohbOfEsZifZWygSy4jfAfyNIa1aDHZcZlA
GN0llc/6oRNe82pWMkpgwJnuRf/Sl6AV+WvTvZTivfPPcbBX/HeP1CYMwVGVmAcDu8hodiM3F11B
Nxe6qfkmkqUxvOsYvBUb47b0C6Zi/Ty4hp/toXoRYPLV5+IVPKeo7fidRl1ZKW8guoQI9IT/6FOx
4zm7PqkfJV2/Y5TLTFqWwcLX53TmanjIm3msT2t1pH/UgSMQqNqNxTNu2O1ThY24yw8DkHk05Qrg
eojYkevTmCrmI3qK11DYB1pQUlpQsdA9eI455u+5FuNsw+Fep+TSaxMVpQTcHVg7YOlov3+V8b7g
8okDsRme7QMyFLA0bHjRlkLBODVJvqJB5IHRC8MUgAfqzTM0ZWhNeG+31TG4Pj7DMRTFWKsb7MOn
3VlYFGAEH6RN2OgiZtEl500zpzFzqJujJ7P6zkuFVOBZx+iYXJeB2IdpDX4kH7g9NwKPkbeQRkxo
rul6g10R+k0fHc40XhZWY3MSvCcWUQtfcCvYiE468B7An5M/Gx9WPkl2rF8sgNBjefdIVsAC8+22
S54MyRV5jM0EZQbkKIa3BCFSD0w1NDmfxVuK/B58cv94Ib1jZuwzxzyQBrDh/tjqobhHTMhrh0aF
S1GTWRmxcbqJuKG5qihVZ1XoVCh4k4UgruLQ6eCgwn9HhUJlxVrhDuTUMTYjwIdw+rfbK2kLq36l
kB8ArxMchz+UzYVwRe0vQp6PbLOcDtG+w6NeYw+0VWVqvgzPCe2YNiXekfuXrMO3zNbfIGT6K+8E
d3iRzkbQQdvDianFSVNMhs/uSuNMl/JIp9zYGICX9Gdj3sA0J+aKXelcXmj1ikV2eqBHYCHFbIZG
yu3vMpmn5K/A1LzChr+hDyBIIphUpQNA2kLLxp39hUWYvDJszeljyM+EgfSiXTFTXTH+W3RMRCe+
PqqR6jEy56Xv8EO17C//0H3yBK3MLfoJk2ZmpTREQMkEwxN0lDgNVHPqfB4ysgHGUbACGOWDWyDg
0cbwzKjBtgAdzyZ974/FU79gP1p170wnaTejcSa2U++wqVUqgQ84md0IXaFjgFfEgBQatDzR0EWB
fbEUk4zwhEikuUhv5oxeWpCmbAoldRwMsAqMfJ4R7wcRkj4ysNFnmReWLfOoMr3GJOLhJtDbqVLo
rUlJ3Fjbko+NHe/ezLUXOvUW3v1ztgwXw5P56p8StAV7RCcsxvQYjFd5rwhjZdLbncyDtutRFK25
39EF6Prxwnob7xtGBLcPQK/bPnk1tmjMDv4uWokQEm3EIPpk/DuYSqeItDLqrXe+hvqiXKWn4HJ7
1s9gJPQ9jJvhjI4Eo1U3j+58+HygrB4olwie4ZRK0CdCAfsJu2zOrBY8an1DbWXYvcN8cVEswQ18
oLfXB9yQi+JCpICjQF8eMNKqJixMGPJ6b/xgreWp5RYbWmDKnHRXnOsvjTRZaJto4p7LT/DO9rl8
bsjGUe1xgECUXcCw3skEp4MpEhzqYiSlytdmFe7ZAwkXMV/lo8gSQ10PPY39DJDVSVbJSkTIF2zZ
MqqFVk3AkQExHiINOXWHzOdJCT2lDuGZ+y/ep0wgNQwuIunNaeFtxvuALBEyI2E4qAdQLWgTthx5
WHDYoLNrwQFqKMRN29rqzeG5E8ZDysPNdPXMrkgrp6U1IB0O7975gQiWmw9ZjT6fBBLArHjaaFON
mwSuwwIF+kgwB2AmuoCBsm2iZ1N8eJmvKIMN3G8WU7l069Jt+A4TauyFwliuXCrmrnK1wpaqKZfT
SG5CdJPp5hoUAdcCvsN7kpcWGD5ZCbqji2woqzScid06ztaZzsM7NynInjCLVbtTbVlyhgb1npkt
pcbJm6sEoQ9gtJ3c3qB3avmGUoG3c8CRjYQQCsHa9cFuT3JrV9DFeD1ZdvyFvgRBl6GK1pDWiRZ1
RGmZ1jPeI/HeRGyDE+bpFaX1pzAGlQzv7EbRl4WOgQqKopo5eTY3QufB4Qcy7QCC4M5aCB8Ifs2m
IZiuMmkwW+2IuoAVTrY1b1h11bfk7DAhYS5O6wqEVdjVu7yJgB+aecE4V5z4zAhQjkgvlK5K5I4p
RIbb+25UzKxwZeZODQbM7kVXDPBEyhPIUn3o9UNBDqF5bqu9qW7a4qmttj4xscY6AC7OrGswHKHo
qmQ/GiiT7LyyPdUdQExpn4LTLZ1HsnPDx1d2A3Ly0N+guAT+IsLdToiiYeUWHbJTzNcGajgzPrw8
IQQRw1xvVG0Jod64gfvuQU5MNxbmaTOfs33UJIiGM4XMlW7WZG7DlownYOYGwdXgtQsdzXAyVDvU
I+Ya3i2HHLATZvAFNENKkTZLZEfF6m7LbYv1sYIMP5MLgjb2+4QrIUmLRRnGKhoAw9Gor9VJqiH5
IAwKXUSZzWtWcCAfKAUohrS9Fr7f6r3fzyT10ghzigQ2UsEu6RioVK/eLvDJM7HNI4nkUJwuPAKU
CNCUDvxGC0rd0unNonwJjsZt4mr1cMrO6eW21swp8Nu3kGNBoIFR7GTEqUKjudmKelHl56B8alFg
lVN2ECUcJQM9QqZsWrF1ldPb9ua7OnpnPqp6R4U4Shu2Ato1Hf2NbSbcsDFwPf+sRxHCWFhxNpw5
VwYxW7+oKxH2al3MOg/FyNYSjuLjUkXbMHfzfB3zEof5Pc3vPahg8tbQDgzBhxJtdehO3MJPsFBu
3BjpDr6IUz9L0ie7ZMdAHaJFNGVby3bha/4psuEUkzod9zomN9vh/jgaZ3b2HqXcJ7DNrjqgGCNE
k0TBs3FgDBefR7OscP5Ycq/AuLmvrnJH6vLVW8w7+TwnOuvM8jaPh4VpbYp8o8Jkblbmfp/elWV3
77Zj7CDy3s1o0AM9xxZB5CZUUGRdIAo2iAarHX8fnowd8bi2dvUst2O8rjjePlgwbkOkVyJUY+sn
WnPYPDbqtlzKB2CdfbcO5rSvW3WGJGyVzuj7VvpMwkosnkMYWiR7k4C6dtWiRetXj2drgUX7uZoW
F4EkHFhcKNWYQK2JFp/QA9ujupDUo84xrvF4Chx6NG33Z/VkDpvHxerTiZ6yYga2q52iN1BeYSV9
BG/Bpdvr0IovJcT4kRA7KZPJ8PR4oaSjXRW5BcoCKt2GOknZq0fv7QEvnrIP93mi4ZD3MSXdsEIl
VKQuEUyc2FQm+TRZ1Ot6/E3EbM/hRJ987ivy/6L9jWDx8a2aZbslwTI2Nc+8mJWzbOMd4BlgFHrI
dvlGuFr78iJuTSRz9aqgihZnJXckfuWdaZ5lO1ncdmSGOQhNnomiZaglItarF95HdR+zn6mDbMLt
YB8fSKWVSInsGN9fD+2b71xLe90R6cxKLhDsltv4Vb/qUA67d4TSXCZ5V8vRuA6oH96StzUmL6+h
vYMiCP8PQJ0gp5nxwaZOHSJewtfw1XviGf1gaKL8TdmHqYpZAXYBoqjDA/5TdOMbg5QERZWcFDKy
lI+MYhEiMMVHD9/UW6rNpmTrf8yaYW2aazOAEbcQ4uc8fZUIxWQ2JV9l/UNJtkE8rbyDmF+77l4K
d+RiCRuY1DEYMQ//Jtgqyt808PGsLdIJLGKEZPPbWZs3bch92UCbvwC6nVvOzQ021Zuw9Q7JJ9Pr
VxXGAy2aTtSfCF1OhgEBsMROKEc2PWENDxv5wRPIo9OsC0Zkw4t56L8YGy+7kZM2Z9SK1cre2Epb
cVctqyXI2TqHo3U7QUfSr/I+R0y8wA12g0KnmEiDzYAWou2afK4bvgMgkutqza/yQAe0YNDLsUCA
bqKzd9B8kfaVMWSb9M/9Bi7D1vMmlLwAGyNB0yKMo8SQsrtEkdMxUsVH24RGlGywV4Arq03EqQsy
NkUkNTMXbNA2DEZYRtLKg+OibIHxyVf3PoVjiZ1acUA4lO6yDVYK0JlA+T9v69tHx/xrFFeQX7CS
KUnfAib50bI+1NtiizjvAxzpnZaNORe94bJZSES493CQjlCQ6J6fsPhYZxgIzNKzySAM+BhFJCgo
10z99YFeLEQIOFMASh62I/qOCojHlA2QFyBsMGzzXTjgwFCQVeDbYDItYfdsg3B7UVa0G/aVut6y
+6TYxbZEPMDKIA6is8lzhSuMzUE+kUO0OyNuFDryiiRs++E4z+2ciGUIqDYyCtZ6m/2khp38YDpI
XwPz95qGDstQQDMPyLaznoJt7ZCQWqyCclrOpb0wbwhcJt9V2mdvw7VYeRFYpJ16U/MydCMWIJNT
jZIHNZ4wQlx54/THepl8gTJN4028EVf05uolJDz8dmzZDI/lnMXPdKxFP39s/Ff+VYHeASqALcOf
ExhRswEVkOfKRTxPHQkIgtj0+k24spoBRPJj/MmIP7QN5prUCmSTzf/9af0yzfxdJMknZSK/E2VZ
5bMyxW+SAMSeRpbUEWMtqIzkv668X7GY55FqIR5iApmCLTX849qdwn3wGh2zz3xHQPE23fHuHOJ9
dECn9tgrc/06JkVidbKQX9Rdd5T30tJcjTYZ9aKZWogmCNtLCdmO1tqseKFehWJW0kYTNeyC06yQ
1RhriwU+fU52VTl5bJuZB0lxZ7FY/aASkL8z9r9f9zeVQCAHj6b3E+uY2zfUNd6aGXKeThbSmy8d
m0v3mHYD+ctsR6i5wAvQ+k3Z0AJ1p0JX0K7/fgx/eT5+P51vC5ygtGFY57HFWhAso1mzYiU4BIf8
cnPTLZ79O5O8Z2sfnP114BqL/5+jYxxu4Sqha5o8KjV/sw/zjGEwu4KXIK7JSc2gkDCHmygG4MuS
532JUEEmkJux1cxnYEJdO6+N5Y1xbTD796lIMof6832UFRUPfEOzJF1XjW/PxQqkqm3lkaY2jasp
Q8PwkhBdCOGR6pVeQiZa5oc9Ufq+J5qyrMuSYVmipVmW/D3OqtTzvCuCQjvSiSf3+oAb3pKkdnwT
E4rYf1+g9p8H0zTD1HVDlhTx2wV2TVTjxCWpR2BaFidabwT2BSW1C03nth/ZqjMob8WdKY1dL+XY
jnDHcVxauphAHHaSI7NnZjXJgjFrBXtIXNAb36A5Yt8DXhZMs/dgYGI8T5ea6sZfoAcP3X0YDjP+
B1PIyy3e0L3R3IThD4aD42v6+9MzRh2MaYgii4piSNo38yXU1mamt3lyKr/qrTQXKe5hZ70DLv1w
F//yEsPZSeQucgdR+fz1xvaFVDVahQdWibDly0L9zGhrdBUR3ipEbGDJyDVw0GAqgnCwOuv08DjE
kC6KlQ2zTNUtgV6J63y4ElUg3jb4AyVuvknegGLZN6R80jLWoF57uIpnF4y/EKQwJ8NdL3Nz2jTJ
pp3uxemD/Z3Ax37670uUvuunxrdSFdEaoZw2pL98bevcby0V06cjxfEcMKC9Sy/qZ/tZveVvcFDJ
ZWI5QvCHhgsxEBUslkv/13MYv9bfFgYxNvo0qjkH8xVQDFBjXX7Jy8ywG6yLWDaBG2Dm0Q7Mo3ia
vOsrHUzm4983Qv2vL+b3GzEu5b+dRBGYD7EL+GK0EW0cSddug8QbsPqte4PjhFn/uRQcOI0U7Cky
hZGomELV95nmjTPcDMVAZtco/DDPCB197jNQwRIJpvRiHr/KaznDMcRofvgY5L9P3JI0RTP5h7KV
xfXPE496rVYGLc6Og/penuMrflcNbrMXS5zsRBpynOnO8k4vd9omiF5lYxMD7KfwCwfz/O97+B9L
HKeCa5BuqaqIu8+3/UXqO6/SvSg7asP2cfKVZ1GbBtad4bnXutB0I9LRkx9qC+XvN3g8KMuqpkqI
5r6bJ1ZSU6eeJ6RHKbt68VPRI2X7EsVZNzJyFr35JHUrFDOQSKWVKK2yAdZjpJz7GFsMWwIkr9Wn
fBfCcx+JuHJiG9qk8TdZd/EwibdefShsGiViuNeCVRcoEz2Zx91yzBb+9+2T/96V2I3ImGNNE0WF
LeLPJ0mAU2fVgZcd+2pdCOuBXBZ53eefcbFrEDJ1n4W6NT8C3K0j0bG651o9pjAXDfh02yI9xN4n
cFCaPv/7tP5js+S0WAB13N9UC//PP0/LEOVsKDQrPcIgFNQvwVtLyQZWvDUskhwyzwzIP1Pv2u34
7wP/1/0Yc11RksrcF1P6tonVjZ+Iih+nR6YJDfyJgUHVtCz2Cdhy5c/MFssAh1dMV5BwOyE1eUoR
388Sb3YrD4CKDLgE6LnZD3phedxgft+ATHkM0PnfiX17z+uH1GR8culRYEzezOp8n6M6YGpLN3SJ
SSlJnV5z8+soA0MVGth6fqJDkaUJQ/0CV7zWRgYhIQzTnpqfik4+/u+fBBukLImGjJeWbNKBfzs/
K+qM2yMsklPf3G/FPlWfI/WQ0+9rn566IppgEgDWPzAUGNiELBzuDL+Gh/nxQLQbPUv1rC3OMYOm
gK5UYn6CRpTVTAOfLbCNqeA95tBAs96pKeWzM5r8xscPYBF411Z67tKjXG0F4fjoDlGzNYUN852o
mfkPnBqAfrVsbYrHpP3IrWMGUTXnYdUrX18sHtK+8e+B9lLFRz9/DatZpbMjMBVq44VvLbvkRTKX
mXbq5KP8uAcDvg7AjepKUz997x6DczXKZ598pMFz0r82ITU1ZYvYHFXvpNXLFMmowaxtBzHsUc7E
FlIQmOMMGn+sPkujkCRt3Ei7RDE/Xw2Wa0EJipdR+jQwWMBjZg5Ps753Cz1e8N9Dg5eULnxZZuPy
VeS9ZJgxFDbALhOnbqW8qIcItgQvRl8ds6/sPgx7/j+nilGCWh8rJFqEzBwQ5nlbfojuZbzEMCmF
XGzNlEmmXAVcFk/iV8+wyZym3kw9CLvA2krdU/eYi8MuRoGvIuALMG0yd1HN8gd/KrsK/lFgbgxx
VYFnKEA09jZy7JgOIHgzsi3nTA4TdaZ5z6J4sG6u3B0TyGiMhxthollf5aWutnU6V/JX3bK7dsZ0
McNsqr3cHkepmoWP+cANj7IPhWlKfo5hheGmBuFWy3ighyp1B3HVdsfevEoCQ7KMzzjjVWOIM297
hyl1KR4GBWo5gopgGwFTWOyrfbDjo6hZhVmPmSvT/cv2rTqK2arrnh6SrSEJA9Ey7VZzmY7f4llB
SCLQHEocZFRAptoBQXTpDL7DDZMkuzW38BgKHo/llLf9KmTuUPg7WKnciUa+6PKcUQ/DFwY7EZpa
4ux1OzFOYfOk0NVbR8YXElop3W7Di5dta2EdIsG/gRSbZx3qXjdTsF/kQKRN8aGjvkHaNGCAnZNF
pX/R7gzjL3FFMEw4Aj50BQ4CzHa+eE06a9KYs4HiW+0giVfGxM9P0vtNfcmhr1vtEwTu20zfKONX
5h0hwEryZ9m99rhg3pZStRynjrBgYAYL3t0IX5vi4JVvscUU9sA4DfZ2s47hfAsBfBTwbXT5O40Z
O+8H0mcyRkd0ffjUo6kGDF2vH68ZHSv53o9TEMLJsCum0f4kvtlQy/plo+5uHoyi50FyksiOrLUg
rJC29jRvASEW+bLAE8EvlmXypumbyF9mkNrVPf+J2ps/GrdgmF3vtcEW3krZNeAHM9DLFr3sxnBm
U4xTyBROpoE4re/SyRdG87q2duIvs5CgM44sVfSThX3DoiVZxG+qdU5eQ7RQnzU1czpXmwOnU6HS
auYteLU6iaA76PgprRuYrogyyG3nPe/W8MGy1smy+0OdW8o8Ycto0OOaSQJja9EwyHCVEzYu6FF3
uIPmjJsrOmVkYx1uD9pOzdaxPg5DI0cVPiUT5D18H/hTejtXFQi2z/yYvHbKW5O/NAnzz2R+I0jT
XAJ/8meMDghCmirarClhaeH8LL21A2IEfj0U38mNYW/P791oNIK6MW/c5HYWWyZRCYy1YyM/19WO
70cZIlyn7JFS6lTMtEYHivIrRuv3rCTzLj3DIa0eb22/l25O1zN5XAvlEfudniE/hY+SngNYziXG
7NB6G5/IiekAr8044z4BPTlBIcBv7qDbcmfV/Q2LII3Bs9uyiNToRDEwg3ab4Qp6GdUh+NqIY+/w
6N4ktsGsudD4B6f8tV0gbHO6y3C0EGQIDNl8poQQqexbsMofT3r/oqN0puJqtKWYruV6YaHSKRik
NEyQZor0rFtfHQSt9j0MDzcZOcJLOs/WiXf0t92xZS8Sl7WxUIxtXS6xIfTIihHYy7w7Ith0mNfW
xt8G1+o8JCC88V7CSW2FEt1FmZA+3Bh1tD6XWls6YG6IK4fV88RwcYNVb5fGwsNM+gNTE0Na+vIh
YxNFuWEgLuUPdE9Ka7frRIAi+z7Aqj1j03i4AS+Wb0K4xONPe7DPIth4j2DeUhowG38WkL3mG07Z
85/rfGPBx+SUBERME5WRcDqHNplzNtDJWFXapQio2K5MWJoMOB8r7fYicByUm9JBRePcXOS98Nga
U79hh9034TxK7mnIoF2++LVb3VZZ+qyQiasf+Lnl7dSPluFg8Rpqr6BOo/cXvTxVb34YdLurvkzR
hU8Otx3tPMxe4VXWHR/6j4D+a4L3HKpQ9LR9u9FM1+ddhicHjCsjtvsAAIY1iVkxA32AywJJo9ls
cn0ZtHOxmwW3c19D4ImSTaMRvCa+CGC8Bm9xp9274dOM9sPtWrZO2mwTfc+nrJhMraHPr5khSJnO
hrhOKaRw8vFRO6CGMB2lmIXxy6BgGTP3USw2YYHOJrRbdR+bJ9TVcrUJJLeCcCBKLgr+LPgo4CLp
mzg6lZS5SIuDZoPk/6ZuGcNOPQy91pHywRrW1/Om2mt0eZnh3JRtrs0GsOT4MHTrsr6aUCnahc8c
M0Giiz8A+DykBL9c1b+Y8fxoVS6IysPcxsz8jElprHHzi/jMxKXymtMyQiqH6pq3r1BpO4RlsGh7
YWZFYLW2nG980P2intWKUxPTDDUUXwScDsC/P/1hAmA+cqyVqV7aVTDnV1rFGShgXjx3oLihzukW
HQHKqZ1ZzGGmFldWLG/UZzt5C8tg2OEJ8yWz0GMABLkuw3k19nGczhwkE/GhOSQMbtyhH5dZJZ0z
wIheYfvDbIY3ffOdRD1DO5ZR+PiLRzIXva20sRRofJPYtGENw0HvMJCwxl9RkIOcIzTHoyUc76/Q
zdXEjSN0RFO4Vgj+pZFsFq6QcsobCjk1dqq1hn0TnJ8i37c0IXsZZ8ukXHjvyv2GyIhzSXBEIfcU
CpM/CXfozZgzUBegjFsZG/Ul6LbSGWJ2LsEQgXGxiPQZZl5jYRraGbqLcgsHQ399vMPiApLpUGDq
i4Z8zOICH+DxHtaz7rZroGzm/Cxat+msk2yx38mbDrJDiBmAI2B409lCSHWLggCNJJ/eNLrUFynD
pYyhhPYsQU5b+UdWBGUpn1hWIH0WBL1pLGi8JSretPOcVa+bUu/ok+q1ukg+Xnwu0lJITEbtoO+K
JRvWmvWLNVN9PPCShOC3e1ylY0eRHk49b2GErl87jbboJWwREK0U6TTsd8Ywt4bdEOGPcBmgxzQs
YdKEBcITPpB4GOlWbWcl114d64ypbcySfq/9bVKeCm0txHOROtRbmd3KlzettxfEHS5DN+yTVIdX
IRIvvbjlNUww4D+rL9cKq2zPNZp15q1EfJljJ+zmLWQM3p1J/SRcszcJwyB5ifP7zU2O/Ve5FK6q
tM3yhXRbZ7dZFrzRQugcJH011XXj7fLH2pLHGEqM0Xi9NHkjDqu+ogJVD150lKxpii2LCPq2gzUv
IuiCaCOj6qxgqfmHiqqOf13eeOWmLzdG6SoWRPDmDd/o6PaW+y++hxkqCj4j/7whkdJpk6rkIsSX
on/itLGaG4aJTFKetrgJI6sNd578wTC6nFneorj685ZBLMYcoyHINPvQ3yt/6tQnuhbYE2HwFDPc
TTdt+WRBr+hOmvdV6DMfvyThVHprxVo/jL2l2UZ+57+vkOydI8w4SMpseJw7aP/SwqrX/RPvCeRI
fQV55KFPEwwSqDdf4pVq4Jivy075Fp7LzNWfJGnTQM8oonV+e+p56sYUvcUkFNCer1sXDSPj+PV6
fV1v19uts90ut8vpdr6czqdz/newD/NVOFWwJ1+NP1AYOQ87YbpLOYJRLPyqyWoFpMlfkGPserL6
WM0P88PXl/mGUmPyLE+my2LBNgkoKu5In7RnpLROZ/xTOZd04kyX0+UTh3pqJ3jsfpQ6PqbH3NoI
xq4LzwY7StduTEYpkHCDr3QpjMUXHHkzewnVU9zf1f4ifuK9koiX/Pai8jYMAWtqKjixyDQIL7sW
5jLm2TWPTmKaXN6TdMfjCYtFRYoAfmUlVcA4Dmv6i4ABRLLP0HgbSCO9BIfCHsn2zGIsygZO8KP2
jm4sY0tQUfzdtJe+QUa78fyDeVZK2y+uiXe4NfcWFWGYAJXITBXLg1ahrj/o7KdRAtWU2ZPWg2aE
NyaWDCWhsWoNjEUmrCzDD0XDuBOCg7INqmPMe5DyK204z3F3ECVbCMyJ8hCnMqtL1vBeWiD2FJQq
64YA7ODV56B9FYNTlhIH3zGtLuh7cbSrMfMz6hFa1j5SLAHULp1kaj2N+Zf74jGR+fN1dJCi96Bi
VgNeLfScVrivIlSvz/glBAOPFV9uzXxJzINFqk93Kh9vBkYH6bWFZ0YaziRGA9y+N8wto/f6MTOw
z6FuCVdhd5JDytd5HW9LpBbZqZcONJSi+eQBOMjhoWFIN7xAAEvgQbTUOh8j16fAHAMUPnEUnFdS
SG6XsL5mwVVlKNzerj7OYxE6nnnYHrLHU0VbonloJD/xd7OaVSN9ef0x4on9AFh9h2LBXRSZiYGk
q6TXy8b4+79hyKFex4GUlPEpf4lf/JP/UX91IADA+5PYrX7J5vG0hkxrTYZlB0SM++kPOLYygmK/
Y1Pfz+EbmB5mN4H03Ed8YswEK3uU/sLdBxeBEM7DkCcNZhdH7Ci2yG7W3SF+a96CT0ysPiS4QnsU
JChMACDelG2STaAP6/hi4Ph/MdHDIaP8achijPDh9xNWFMViCGEaY7renzetMoxIbzU1OknQj3XX
ese+cZwzYH1kv3Iit4nlz5K5Ea035dl+WWjvG+EJ2/5daO0aPqL7qlE/b/0E+u3O/OzUe9CdFn1+
N5XJMaW7Q3m6EIK5Ii1ljQ1y302X7KhnZ9wOSh0501SlIf1FxMfg0JwEL+KJgXC6Bd9EjBEVjjiH
o7/TtXn9cOAuU05WP92FX9ju97ugW5JMODcjO934huKnntYkWaWGp2BbPqYFO/zxgbH68+0UX5op
HgkLFFEY5NyfIEhSZuCUCzku3kATaH5y8PtrbD2+Q7+fzDcgug4fWdf2nIw4U3E5iBctZtseySu1
O8wS57EoZ+qiWI8uKRLGpxh+kNXw72/pv15jqDiSpJuSqqq/ph6/fUpElzG3suTwNLyry2IDVz6x
u/2/j/ELQP77pv/vIN++lSSRs0ZrOUiDkHfSbmGYLHuUuo50KNbmy3IKm3EHDJb8sFD8Bz7L/f3f
cb897IcXC6mmctyQ5NtgckLockI9uPj35cnfYerxMZqKaVmSoUoGBol/fllWWvZZU+khuWzyEroS
vD1jl7BC4iCQkqGTzwMc7+uXaOHDHLRmo7rjQQLUj3ne/zFH/eNEvr1PkVdLsmUq4Ql3wmbi21C+
dpLz3D1bp//jJY+35LfXpggGIzYlLjmjUYDexLpLB4PRF/3CtFu1MAX3KkZW48WK83DT7YHrP9hO
fsys/a9l7feb/21ZM6XQaIqeM4F/hMUSvHUBxgcBeOEoZ8HtF72wE27+ff3Sf95poif5fuFZyNr4
5v12/ZqRFEna8GZh3TAfJjd3NKREKbrQnR+OND6z79+O+b8j6eOZ/HaksM2C25BzJNmf5uvXZr/H
8QtSG87N0UdEasYPx/vhyvRve2ubEQ93G4/XzzBPPCVLPhpYra5OHfp/PNS3ZQEmUxeXFYfyF8WW
OtBRZsRLxE75U9jrOIf58x6aMuOzMfpKhKshf5vTyLnhJbn+CE5jDrwMZROt/SrZGNPWbVBg8qbY
kQtv9scsqfEK/jqwZeqWRn6VrPwa5P728IYmtoZ+0HwWeO/YsAgVuM9dvT3uh1BVf7idPx3s2+0s
RU0mxu/XwdSlYg8r+XpzM4xTcBte/UQ1+48vgHv626V9W/QEpbOCuFH9Ey5PsC5vC32RLXDMsf2f
nt7fb+SfR/q2qgVRR7mX6/5JXb6BbI9hR6prbn3o0P/HO/htVTONaoi6QfFP5gaTlvUDl09sqGe3
nbfXlo8f1pC/d94/L+vbwiXEQp+mKZclL9/iJ/09c60f9va/g3J5139/Rt8Gu4JREler8kb0M2H+
/zg70+a00W0L/yJVaR6+goRAzGBj7C8q7Nia0YQE0q+/j3xu1YlJKtS9p0+nu9PpCIlX77D3Ws8i
S2dpepFXzREXEYsirqNZNpOnD1fdv92YCUCXnbkEP1e6e9ta4iQrpZPZl88gsXmSG06tR9/UX95o
IpMskx0LTWL+8nNW1C7n4qLLMskc51WDJ9TEJLONrVcL3sWrpriK4kYo0HH+0Tpq7AStVbzJ2Ai0
D57xHxvKoUetiwaCCADpuiTerQS5JGbWtYrPOxZ8kdUQJe3FuVD6QIVN90l+VkjDaac6DbcccyP2
mN6GSd4XwL5mpT4zDQoh03QckoeT++MHI9q8/zJAuaMLlxFVKUgeLP3uQVm+kaWXrI92ejmkatFa
HP4P4cCJ00l9tbEcUXfDdRRoE0t1aH0OO7SvM3WebLANKx/GkQ5MfrDWeJ7DjI6YjVGuZQdTz9R8
fuHHs1uonGTH8LrWl3d1prwpW8rVqu5U3cBMoYz/BJf2fBnJr/qrqSL1iT6jz3zZLPO38xpz4Y4G
kFgOPq5+Gr1pC7pCAR5oTKhvNIl0FSzM4H+qzIEUW7x3zVJ87QgzQKe8SHfRDHhTQ3sEmrrT4oOW
AOHKgH2W5QeVXkRNdCCKq51f9xhe0bBRRK2bMbpljCCX6W1bDB7/AtTrFf/kWKVC2NM5GhuCA5UT
1nrNPfcTcA0c90Edtaf6abCtkyaHnx6bGUXCzKlDG4ESCQUFLnAkhyRa1Tt6N3noYA2/rchEwA6M
xAx7gNCOg3dcoThNe7pAlGAx4xcjrG/8TWlhMXV4ePhK5/gvXvFq9a/0P8JP41V5CgCQkQhAFMtW
70fYrxACpmywVMRrV0+o1pHxmsjTqnkw0rX7U/ewyxI1ZJWWyHg3rbv3Og+jvGRFU7bncIclHyCZ
HC1i6RkoyhVFNlD3aXzG/z1VcT0jOvDtq78r4JpR/0B/pz+f512+uKhvSTA1m1cYXcFR15c0R7Hw
CrQ8xDGEC1m2kZ3TwzBvi0bfWucTXiBcdqboGefXAPIFzLLzc2c8ZTQfmmV8QxXwQENq3u/ov28V
cYdhmkhokcX8nF6upZWYfpYo24CxNbaPF3z1bxqmj8KhUB13wPkF+rtzsxoFHbtepEotFmOqpMkk
RKOQePg0bxSfu5VffuDrR5duuvqYxquApp77HPn0wcC+4AbO7I1CLxwFOXzB4uuKcQiGW/R2Vgkz
O68TfgncMtqs5kSON1QPoK2h1r8hhJ9T4FkY3fpK6QBb15rRdyH8MdrJNvPLTphrt8nVGPfgjdCH
4lWVt3AbTecXtjTqb3Qx/I9/zzh/ap+HUfLbo7vbhZx97RoHAqOkdmz2/Nmg5+Bg0Ds9dor+iZbk
CGqXPvfhEcRvvGhwVOxu9+9PwfH1frQa5AuQGYouRyZsQLbuvsLkHKJs7ZXgqV0E2+AZMiwGDK9e
pRvclqv8EC/6tbkMZ+mi88KZuZW9+lA8BVMSUfe1W5N7l21hC8+L9XktvcRr89XYEdm2op8x7TYs
nyBJzdlglFZe4K5uFfu6zD31s/QsMJ3aFGyw588ogs39qbBF9eZeZ/1SJd6rAoIRIgLHetcBosgm
gHmm4ZSEM9fwaiCFQ3TGOpv2M1rhU5R2kPmqablAqLqEVjNNsazF85sbziUHivVCJ2DbJLCR3DTs
bMRbemC+IU1ww/4GTd6umup8cG0HCXwgIekzdUYizoWPFm1rEr96yMfh5rKguKMdi6fw1ZhEU2Ft
ggJFVgOuxYs3Bc8xX/leNUOrM6eZwR9ANKNpME/m7TqaD0myxZPptQtqkT4WNp/f2QeHGq7CXbyD
jjn1jywWE8kRvN5pDwa1jWyrTaGfYn7JvGJN4WWuzbOtMq3fGhxf0tx6j7yMP3JPmYpEJ7uQ2Qlu
Pm/qHc+bJBJXAUs7JA218xoWbU9b47w4lI68pAezKOcaxnb/s3OrCcKJpbwMF/FCmpX4xbJ556pv
jVd71gKj10ZYlNTlIFQoe3Uprb//BSD5yi0oYZN0t8ywOpQzXixPnQtetAlX8co6gD3jr8JSZTfV
8uDro7bVtmSxrnWoyJIHIW2ibfSdNhs+kLrUl+ZbQlFtGHBnoNoQvSka6tvskPGzQDz4J3/J+X1v
rZHqrEQWknFwSk7ZiZ84GetioXr5IThhejkVi5hMvW5s7cNvk6HMNwYH+wBtew/VDtJgOFPdeXSA
dMEv1j6qBau79hGdskOx8JfXr+gUrMJZT5eczLoeAou2BulElmL8/WLoy86z9jrBAINZc0Ye7tJc
KmtxGy6u3tWT1vlAXploe0x/Czys6zM/P/wmIu+UDkgWUNWnMBFXA2hcXgEpXaaL4TsYPuOQlMBG
CToa3Bdy1bfSesCES/vaK47Rl7QPsUYr/FwHZnCJ5RtI4kz0Mozw0odI123RYG3yoK5thb1OlsDw
yZuv7FB/EWGwoij7XYUx+Tfsxehh8qO59N86r/yKqcaPzjyC2xHRjrnknzCXa8zyfEKMXMfyi1/d
Hgk7gJnu8VPRQdnjqtkio+hS2lGw1omHSL1ohRZJHpcFXxa7Ijzp14M6zs92cyA+T3lKVuWpQ+rw
pXos/YErGzb8dIJnZdRJEaEz49TuX4YAgJxZp9Q3LBDRNtxHKsTALbumF8Qi0JfM0kaqEGcumU+F
MsuDKXpt9jUNhqSJ9Vxi1SFcBqhiTDPS5b/J8HYTD0YJfFtPynTMTsigkZHMgmJd7LoR8lYCuOIx
BX8aVcm++rzuqcO+0sXDxbCuTlX/BDGpWJmjV9xRzRgCE1AmcIfQfqqhxZW5VO9ICYRygBm/4lPQ
8YE0MQsW8YHG09whMg2TKYwS1Q5icGIjdCv1h0TT2Jg2M4LJzPEFlx9Sf3y50lezMLziJIE9N5Zw
QBcBh69yERNPmE/MST07rwwW3A3qmKO5V0FNt/xCc23MM+9MaLFB+9ern6Nt/54/3+ZwvJfnvTYP
5hUYIvRQuA0V9naaw3ZtvBagp3zGM8JDR8uUOg5avEn1a/ixXvF9riKil7vTAEiobzaSQWJAIBMh
NSCBkH8LHxHZHOZPfH8KEQoO6/JRHb9lJ9OTx8XTUAac8l8TukFKAKoe7nwlIkgbI1FDzYegdojX
fsJ2/sEcMLvINlr8s1OOEPlx6VJYDb7HxGmW7+InIRcSv5q2mmO1KxiELzHA4lSFMo8pecrWOn0v
QFOzWQYbkdp5Oinr2YvFIQN2vtss2IKaH9cJAM6aiuvNuTknhTBD0iOz8esr/CN9lC9Wou/JtMMp
92BKPtTUfXCWUBNne4wh26GFzu4BFzHZgOZII3JxIk9WhtfhMyawfDQmDvPkD2TPYkXHjo205SqM
yB0wJpq7+shtx2I1A6Krg9IZKcx2kGYc9Xg5pMY8f+J38EfJ5rV38lmy4bMaTJJku42Nr34M4OEj
nwHRnKQMEYhXX8UB5vwYv2JDXNfpOos2BIMi+AMlZ20VL14xdlbZU7aJd8MxoZwByVqQ54YdCOfj
ER6fR33U+89Q8qcyuBvY5dOEiT5fiBDXhW28K1YKPv9Jvunw+Alu8qRAmz07Kha/G0s6jWdq89eZ
Qn2+2V9ceZqvhyX6xlLPr9ny91vsgl6xjNa+s23m1mKY8PJpOVU21ix+xlztr+r5UKFRV9pM3CG/
qD1x1W0bT9wKrFJIeOfDmlUsYTFOBPA/viOQ1BQBjWJ9OnuINdwWM142QUq7vPF3N7dcoxec5FRA
9Rcglu7wyYotsYXDh2JRe7vQtpqUa/6kFlXPaupExYqz1C9oEAGQM6ecqcdwpx81L95FlG/H10Wx
YpO6ULjcxaWZ/mJs0uc5dvOVsgmft/Gz8RoukZCEn3RZ9V34DOKQf80dEug01zYGjL6R8IRBQdlw
vy+cZl7rwbA+T5fGrHyp5/7K3F2nD+s60p9F1J+bwbtN6VXzO/EcS5QLtjnzNGwvFjZ5Wx2hqe47
mi7JoWPdGsJmioW1JrNi1s+SKQT2qQy/XqYdPjLRhrJ/NCbGVJkmb7cXf5Ysi7nxHM0sEg0uh2gT
bIoTI/fJ/0iecoorwxgMNpYbbIgUncU7zVMYuOoaOCgRLOm8mGqraIkBwsOLLI5MtpbnaQ2RPmKY
Wkt/zXiftc94JjfAGHb1i75j0EzzqTYzVyXOfB+SFvLWqTDRV+Rmz3rMm27zoLCo/PXpaezr0bkP
tZa7EkeopkqhpbfgSV8SpONA0wb6H20lEOnlklQGW1kqgJP9Ce2zxc3LAStclsOAD/bDV6rvVEB0
8qrxHhYhh+/tR30Vp4SqY4DRBp+jot8V7MI+ln0sV8befzY+4OfSrnMEFBmTIGbCAg0ajh4cLP5o
N3BF0rY4VaiSbGrfvaDfKrql0ai9eVb1/fkjO6TMUBG9fLfGGjeByz1Y9hAnJL+ycAj8YnV9cPmh
qnp3w/SYLJNjOE0H+Xug/3b5pL72ilrTdw9WvqtNFJtskRN0mckKxJ7w4Iv/w7SGrZErqRbuPIMu
2ndF4LerWQVjwogNFeyShM3CmNbL4sX8RdrCKFqwLvyqPJyceyzWsMMeXfyPUXd38bt3Ni/yLitv
grpvxkMEVLTVKAo5xXzIuh6CKNPn+kGF44+z6/39Dk//t/vNkosSdZmFpnJJmjiH11W7MJgBhJ07
8qfXYzbTCYmmyL0mKtL991cr/2Vk/XjYd5U6bDWWqOr+cHGc4ewCIAQQ6jYJRrtkzPZj1K0hVOCs
Z6EFIjeCKG3nj3slf5yb7x773SsVh2ZmcnjW9nijRh0THLvLLc58IBuP6tPfZZS70fzjlu9K4Oe+
UXyj4pa78bEbl9w1oOv10+fsRR8tctbU/fMhJsP6wZP+28iiGGoqKi+RgRji59ds+FlfB7HGk37T
1uTNk3J9XSbb4E1hDxeMNgzuiKwaQNaY+st9vO1eyoEl9u+P8de36/ePcVdPExVV8BNBUvdXts5U
Ws0ZQ+56iubUzHfmnvc6cFfyRyITdjPyYS8sHz0J6b7ONQz43z/C/cyena9Vy1S3F6ZJPXpDYtSR
T00r02KFF8XR1+25cB+1bOW/zNq/X9W8a2netFusqAnPf873LpLo8DZEdHOKZ5jzxfeH52q0//r6
ZT6aPf82tn+7XfOuJuSHN7O5hYq6x42iHdtZbF+m5NNvSdyyhUctigejzLybv66aZMYGN7pX34Z9
BVw9rCXjyAH3O+492LM5EX+PJs1Hd3g3g5VVkaVM5+r+8s0esiaM52jRf0GjfzcWDwbw32Ysna6i
bvE/XbrX0hRlK/lGzAAGHB8DsCV/xpjGKmQnKt2jnp4M50qUuySeJBPBXCE5p9vx7w/xvfm4n0N0
WTNNjShMLNZ385Vc50FzlvrhMV+hOVM8HgOjQ5SFRSnm1EvB36tJAh109ohNnTPFyAFqKKxIxEA2
TkcRd7n+S1w3R9Sd8HoAMHqS0y3iEwl71s4g7G8+onYW2HgwwjO8ZOCP0wsGB5xgXsse99+39Ie9
9/ut/O2W7qbFPOvVsrze1P0xOaFPjDec9F6wa3y0p+Tl39f6o311f627uVDXujSNBay50tFY0y47
FBtAjQCTz1/EReEPWQXPPKUG7pJGoZYg36UMTYnwvUd7m79PC4psgItApCb9YUNtjPza0a/c344y
+Cm6Oa5yLAizxZWyuk2J0hqhmqMKgUcGiNMb8RT9SF1ktvmg/C+bf26zyDlVhz0PTAdJ1+7e3fYG
+iAukus+AugItAdtC8PKH5lfuKUIjYYtmBGnjeRj0/GDbKsQHr8oR4Hthf8Jjhcz0xM2MbMdeL8q
kuEviss6NSvMvZejuAUyCGKIg0ZFrPlY1Ed6R9sNoXn+pWwQAb7hjZM7pzTHgBAg+JLBYFKz4VHs
+lmzFZ+1BQ2zy7o5QOMkzo+uCkEh0uL8Kybk+jOZnjfyifWEQhN9iKNIbBEKe2Cdkm1Qq8A4MgSb
T+B7BjS02GwQ5krZyHQD8pRTkh1svG6k2fhf7HDNfIxmNcVyYkBfHMfSkD2DnaJBF/9VfUUU9cmu
9B3cClSCKLl/FSe8pK4xjt8J2yKEHSsOLs2Bt6nMhR1+pTMWMOR9dg1jNJm03VgEl8lj/lL3+dFE
iWuMTF5ggnTJkbLI6xhR3sCpwStI0645Km8VmaVQH9YA0qEBvTI0VKisKhBE+r4jdNzH4uAHDpUQ
LsPvYiD3CBwyzVLiFrkY4CLAHFRurFHVwUodUdGCtUy1lYw1KFpEbPZOOaSvoR9nHqFBOCLF5V3e
pc/lu/lMXZbRkVGQekHhmr8D4gbZF62bTRWNcUslH4NI+Jv709K4gwsZbpt9/3kpv6l2++y12qL1
5Rwuv8D9BHCHWRLOW4mEnazno/xRnYDJUZJTvmgjFl/lMf1KX9KXcOe/mHOU7eILRmHxRZnd+B7Q
vvOwsD1f7cHG/aEuG3iHL/67Cu/zFEE5/oVJAvY8NT3k2Tc8bsx2uEAfqXOHPcOPCZkmoaIr9P0H
sY34LZz9bRPdKlXVa7Wc7nlrcs778Jw/qB5WHlVG9VFq+bBHur+YaorwNNAaoDa4X9EtMdN8CxwB
ZXNOf9kzDI10xSN8CCn5U0zBff1+qbs54eYrflD3XKq1yXJ66ZBko6i3tjdH2NY4dm2amL8IAro+
OBhIf0xGdxe+W9PTus76pA6JtITE5aYfNA+JZXxijLarYBJ/ar+u23+vCn/7Cn+/1bujSFqWjSVE
3CoDy99eNiLeOwgXh/g21nf/vtSfi93d3d2t31LVdFYUcnfKR2ONoZnvEA/23YiXpxvpq/71wfUe
Pc27xbW/qGYZK9xbSEeL9OKxsUsQiB8I7wakDukWOuy/L/noad4tsefK8OPrcMWKmZQi0iZtJpjI
+yWOwOLRYBl+s99fCBNZvGFBP6JOg/rn/oXQyiDkyJMkexmnlfrL9IgjE8jfGOPIokq0poTLtXFb
Ut9EoD8AXf99t9LwHvz8BJLGq89mTBZNzld3w9UoErPpzlG472niMAeQD6zj/yaayj6vJHKnqFUf
/1/XHARBA6JEuRfh8ETOvuSH4f46hobuXN9gBrE4aUBJnuNlrpKVPHlwyfvNL4wvY+CgoFLUUNho
d9/qhVhygz1+sEfaN49a25+RRpOxGwEmGr8l66HAqTsPT2z3w3e4rDVIn1QRWNIfFa86jeWbcFX8
HVsIQKAnaO57//U8ZY1M/JH/ki77zYM7/csXaliqwcHJUlRDte6+UCnKjVJQb/6u3383zbKTf4j3
PToGGIuT4CNYP7jgveDv+x5/u+Dd9HO+NFISiohHVNZjwN8iBAYaD+yjprdH08H9gen+WnfTjxnK
lXiRuFZ0iA70vR1IhtPW0xyV6LMH93U3EfA6qtKwJmoS35+hW3criN6JgYgNe4g/FWyhhnOfmAh5
0sVNd/Vmq3WAr6TdRG/exYy4NhXAgfF8GaLcZE+lsKiznHa3R6e4u6f9/alUnXdGAWDCFz186t/W
68aKg8xM/XQd4cOQpfG1MUnE9jpxEmKg54g3kVInR4b14GncDavv6w5VW3bfFFJ5Jj+vW/TyTaxM
IVk3hDkrAqmXmNTpB1ltPdKQzYOI0H3TCWkfdvU+k54fXP9v9z3o9mVcIMyV95XcUGnL1gyDdC0Z
z235ZASrSoNxe7ZbwyBB+1iinmn+bwvr9z0zWSiiImuDePxuu5Kbt8xKugCvFbKo/LMhzlKet/LQ
kr3qLld8cI93s8Uf17sbcVGfWYaYRIDvlCcGmSSuysu7yCqb3g5yuJJKyPLd6Rzu0+LB4/3bWB/I
cdghMBwp94iqRquypqgYVXlq83S500qYFxyl+qnYulXzYM7gCf5cdoZbZcWROK1J+DDQYv4cTomp
JZKV+WSC2PKQHUerSTrmZK3BwQw3bI/7Y50TNmrHiAadC2WB0u22VL1u/HIwKI1dqDPzU3fTV5SG
BrBQLMSYOgsUgGzKrUN+nQrv6XkslCCz4aDU01uJ3uWiO9L1mNZ2dDtl1lw/lGeimFfnYl3HtLbr
qQgRdS7JhxthQkTo5KeOVoE/QhhnDOehtPt1xXJMtRNE7OBnJswZkWOqnDC0cxThNFORDIOfH5yx
ExcrMTyV2ZuofIXB0i+ySdBuBTLigql1253rVZhsw/NGn/Xpsn0PsncR13u7jOvx+aVAObfFgknU
E6gAyjZgUV2EUVruADArBYBOU8FyOO5fN5pLQJLlNpcxhAa1xF7JbUzL8zq1XvKBe+ZefJuEp/Lq
ZRyPkHeSj6y/hi+ozXrkfaNA3clP6WWnkspDZsGQoEb/nrgxGkETTT0KJ6xNNL9Fp1vn1kgTXVKq
injAK/DbczDcDDvqfmCG0+LUei/BvYnhV11onHtvHokXMa5d1TbwHva7JDsqMV4P/IAzDm/OkSwC
6kCgZvRuaRHVhoVqnUDX6zc4dE7JHFe3LTw1nZ3EKLEQLO45jKPEwSVuTtMc9Qy99Jyz1ABkz0xP
sPey7nVbDvGDq5XaeGFboD5s9a1GSpUvemXSJONOe8tjePI06M7lN8QaEGz6DNGP8J7z2KYidXnF
Xp8o06DFzwXB/0YQCKocOihitzhcY69qQAEAgaS37XZuDjLd9f1x8UGSE4kRje2TYigsLkSfnJQJ
I/sMJu/VQhPK82khDgOeD+clsBfyuJ5jmAqttdK+jGRIVjRm2WWTFZ4VLnxEsKtIf7ADNe82Rv95
EenIQVbjnUQu+vNFLPXarHSxi7fmDdEN8kO7t6niANtWbb2cy651rLtZdewMQkPsvnIME01ZvZxR
ZUKQXL3UpHkFnjjwStrtjVCGQvP8gd4APAKYjD+cDyrEvYT0QR9W0Rc62bF9JyKyFx0jtWGLXDzO
K2LlMHANvFe8wiCdHDrhgdfkXkgC8nMcDo1pYX4h+WE0rDVXYjXgx0ZsNKiGv5sxLWKEm3zdY04F
+iqwY9Nhx0xyZV6voOyXPgrfB/PYfVNgeHoKPyjGMGfq/OXn07uGGT5j0UCy2LFNWOHVTMhOkdHd
dSsT6Ev3DvWlPk+sN0GdyMfG2DUSGQQ8638vHX+Zv398jrtjUtFVl1A6W8HWMt3LLwKFUHbZ8pnM
H2IyHlzru+7+25Hh+6ZNC9IbFh1aqvd76fYMPDMIL/FWZppYo6YBaviLqhosLkpn/PPAqCTB8DxG
MA1hBM6DdnOFJ31FIRLBwQ2vJokgX8WmxhD/Fmi2hDSS4RZMg2CsXT+1aFJU7pUsqHpclG5oTozV
JZpExUTRXLI14UsysmT4+dchhH4Xf3G6ljWn2mW/YEg0s+vCIOpkUi1h8BGNECeOJA0JS1wcjkeY
2Oe3nhglYvciUCmj9u38hmeboAQzAKI0rh8VS79NFP96ZHfNo7rzC73JmpiQl3GxIShm23xmHhZ9
eU8D+nKIUZ+Y83Q7sKfftad/D45vrvy/rn73jte5JOWidY1pOetbSFsVQWcnZG3KEabnWXOEkX2e
RFv/NSGqXNrWr6wP4ua6Ud5I69sTgsBAWlQeMvov9KtrGf7DiCcrfQc6/fuz3tdt7gfXvYFOqc5B
ZUTfnzUEqPtEHHXyrJFSkdhdPMIljjgp9eAyiC/U78r3B5dXhzf27lnRQR+ImbzRf3JDu+4m4JaR
gy0ks5vWEegE8em6V/sZKDEk5lrr+Z4CPg0OoKXv2nZ8QwNCxaysliW7GJlzQGe6VEMz5y3JvEZa
5oBf+mnlLyGnRoO4j2H3TK08MuaB+qpA8aOSEjyDXBsTMOGzuhG392W+1iwFQEnajX6S0PeW0OAm
oB0NqBgy9eGJjuU/WaaVDC0XoOihtlCjOzryOwDuMrMqrgcEf+UimiVXrw7R8PZnu+rd1G3e9dwD
4GS8acVOaZe+QNYoWaVudf5otIOSelVmVySHUZTdhyQeHkjWuNDvTbykGPIJUEqPLkSX2Urxye1v
zFdm/IpSO08GOVULbr/c5JqzIQEQgb1tWdOUhL6cnIhl/HK1Qzx9EBOhhpGYiCUi6A8Wxh9brynT
fjbGG7AY0lXadhpQLpcLF81Ci/ni31/3vYRgGG2qRfMAlQatA9xXP+dvDtBhyGEJ9OmAaAO556bC
89l6BkZonvc4bOTig+BMSq868P3dRYBRRg8gFt+0ABouehL735/o7+Pvv5/ofmPc+UbfRAJsjCj/
QC5MUDlxrf24+WKVg3/WOqHj4/0nvfHYT9JfvmZfIUtYC+v6laFBjedymoLcYGdolzfiCtKMIEOy
3ABqI+D0CGyW0yu4LDBpo86fUGQm3bQ1HS12BMWGe/fv+7mHbg5PWBMx8IPjHOpb4t1GP5POtSyV
QbDtC665ANLXw/IScV30r2G3abSRrbvR7hKOsFxVyswIoM4/64IrkU8frfvihXlevRHLjBY3seMe
HJWXnjq2htP26wIZDmEf0TLivGhfA+1NubXjf9+C+pej53DyhaMrDk4TRf45SJIk7S56InHuFRwD
j2Y5ZiXx3SAYEWlL9MFWWlRrApbYiK9MH//tbPjiaiKefTeCmHkbG9qyJuf61cAThbL3I6PeXfuU
D6CREX+a6E67G7JLcH0Fh/Q5eDCracMnvJvULIlSEFB3eLHUM37egRI0gwqqC7eK8IbzfUQrSScu
NgEQu6hj1/yVCCOAdjRQz2TZZUsO8hY5ARBoelLQceyMLzJbLsdCLCaM/VdmIQDfijVMySVUMvKh
4U3Fk/Q7OykjWxH72sWBSZRYXl652pWd87TSbCGYEcl0A5uQz6rYvbaHEExV8sCr+ZcFj+mbw6xl
cGyX5fvSTZgZmX/NbtbmZgyRfnS7gRmursZKvY0iZlW2mqad7M4Xx6xGR7WCETgLm5k2VVa3ofP8
ZD3f6LWdqZit5fqYPYl2aM510a6beQlTJvjUOKMoU/Iwzhdx9O/xJv+5mdNkYPgmSjmgF7J5V1DL
8ltRpNfE2JTESFbvzEVhOjgPavwnN+cyu6jT1twqgP4o/6ChI5t0pK5RwOSjTv8QkB1rLqOLt6Va
KnxO1b29Xh75y6S/zJ2wtakwAimAp0sh++egUnuh0qUqMDZn4a09T+CCyt2ywleFhVD22Hi+pC6A
UFGecr4Kq2Oer9R8FWC7L7fQVi4mwcDjcCz5ttBuss7tWk79nB9wpfntNCJ2RBZGEmsiQABtKr0E
js7x8Jdugy8JsFE5gfZ5E6F/cinTvQHlkFe1lRD5Osa0aRFlSkZ1OBHZ2ghDhfBJIvZ4VTghuwlA
t8l1yIjpS/eMHRpx5HV8OYRkorlxN662pXZSLpPmMkVLnVV2ZaFx7sopBS+wVcyeUuJQ/xGVKelk
9BM7zR93Xi7iXiGZIWDFehnyXAdf5BKDoB9NU9UxCGplXtv01PH7nbQ2XF1328ZWxImh2tWbNOTa
ho7woGR4z75hCuZroliIMY6tDSXwn19UoGqqnqgXbQM2n7PJTd+l+leteKkeji7AFInv3CnYELxd
ucSzGZpY9+wCm4+16s9fIZlZUyapinDf6zPkwdupYKsK5fLTrE8GOb6OP9Z1T/fnxqNECvmuPzJ8
dJqSFKVUDW8y//v50RWxzY2L0ckb+P+z/niLFtmqlL1+4XOMaJuR+nR9DcMJrtU8X3AP7FHo4V4F
Ttgg5VktlZkkr+SdGD4M7vjbY/3x2e4ea1XmvplRIt6EFimvZ4JsohGcqATgY+kK3UKaC45F3F44
JhdbztYgLf111DhYLTxN/NQ2CVgmqhIjOKN1uzDJDlNLt2D7RgpYUcJ0HJ++/j213Cur//d5Iood
mr5AZO4+cyHi92vjBqARko3aaVbo1G4fbDIlyvWLxJazkfSqSRMwg/++sv7nEjR8k/+98t1sYcaJ
eA37q7yhBR+tTE+JgK0I+Cy1l/ozlZ0CkFKmXOECbs1idCGT6JwuG2EqC7tPUsHGygkL3ggEZfha
JSvrFz7Jaqwe0bmcAhuf6eWtmpQOdb+NOA+AxlzVyQ3xgk2uO1HJew6DW2Xmn5h4utLV1ZmuLc+9
p79QJaCwEEnOv+9X/i6c/FxzuWGWHo2ygCUhePo5dDuljxqhvcib8lRs3kjK8CIqU+3MxAzCFcHr
6q0jR/DWviLsae2XTPmEWU9XRmIzA48MLf021Rblu+hKIVDnEZqDeAvXMgH1YTVkVl0WxmUqf5FU
riRgFL/SX+ZBe8IUTkA9PHIcVelcfAlslVIhOPCt6kr7K0U6onGXBJa6yHOqTR85hAF+ciCHAkYu
rDi/BbbfO1E5JjP5hsMGS5xNciPGmW5OVIo1ZwIthLnADFrj/A3wc6TXwy14Za89iuCt5TdiOeVR
TD86A3NWacW4+9AxsaYYm4x+SRpIidOfY/2ruJXdIUz2Q8zmgNONBSrZF9DddfXSUvKMbfJYsVVi
NZc9beRD9H3tSZp+AhYnOM36dsMk61BhS6k3Si151Txa7QkQfjy5HmovRGGAVUZ700sXejbEVDxc
XHBBjShaWf6o9AwsFjCc93HpqPnp0qLn+KyxGCTYxT0IwDbKtCL6MCjMFl7EhueKvcTwDCI36/13
gmZ2XbD+nVu05GPF7lZ0R67GPmcZG5vyNHspOCSNm4X+TpioJc5lJkpprreThsg+johDQLsB1nY4
h2XC+GG3dRhoPwci51gZvA+zqKoAYfs5ECNVzq7xue02t2zdSW6ZuwLl4pIch1kCNJbp37qNbpJr
lq892vBmLbMFf/A2/FnuZzdDG0WHu8Cf952US63kwaXKu80VtWFebIwKxl84jnxUGOlbCndN2knm
qLxCm54BTg7SN5McXkz9Awn8vaaWpulsD8KllM56uXzw+e7xKMyLPz/fMHv91lVL2rbOjLDsNpd+
JbWcXzdRY44MayMELz5DimIoYPR/PxTtL9VDpgjm4aGnhrL3uxby21VvstjWcqDIkHNRdNnGGjpe
+pEs64I+og2DO9VmQf6eUGppsA2DnGjyk54anITtvJyggaYYgNQdFY2xzcDN9+AeiYcMV5W4TYJd
wkD0pwbc6eKlJruP1BbCQYNFhYdQIq803UbwufGkL9ov/Vjapj4GMF1MeMnFZ8EBA9Apm/SFMEYn
qN98u5qDTr1tL6NwfYsgKEyhb7MZgxBRQe6jHZHBSneYw5SJmAzLIZR9BJuiRMHIVtZDNiunB6AK
Dilyev9ek30iOOQFE4aLW5/Puej7eVlgDKZa/hw85yb8iOH3RlGlP+n9kfaIxht6m9LLaPyBALlu
QXxHzxW4RiV47TH2xm7xHrgBevxj62SA0S+jRhob0SHh14gJZ/l6RVMo6Rdd936+jqUNBecRU8EC
u2NFlPC2RWMHq8HGAYmvkwiQUSZNTKpd/ljwx7dicP9cCHy3oDfPoxCj4XUaCnM5mLXvmau4hg7F
Ypd5LXnOveHBghcIc8VPPJODZAIxWuIrHIkCHGbbelGf8Teef+mwSt9zlWxC4hTgv0Cld02MengW
iZW3xjXqyXHjon4l7WNFNLNwfm5wqaluyHrdOMboto+8gElscXkBtXxZndNjGVKENifX80Lck6+6
uD2f3wh7veEQJ1RoqPBU5ANDQy3doJycCzvNbax/PLVEeN2aBjjvCWU+/hN1qq8lkpvOkxsYreSJ
L4Acawx1RbvucLjX5EOvULm1hq2OzAXB21eDEAJYGfWeHIkityXRaf6HsPNqThzd1vAvUpVyuFUg
Y4IBY25UBhsFUET51+9Hc7Wnp6u7zqmp3j3TjZG+sNa73qBto8olR8s0PQwnXhPp0lmeds/mxnp0
D58J2qLdF280O8FJM+YEWoaKi+j3LNUHZVws9Q8fvOcUThqXdgCWYSk46VJQjvHo1SAfhBhF/SeN
0YFEKeuURJ/hLiIeAyWjp+xjFwdUfS5ucmn07Cax6FlMmdxVyzpYaBRj+UwS3WDRqQw9TxT1BQ8L
m0PC1iAXTnBdlbDCf80a1GPKBd9MM1nm1jcJ1I90qiF2D9fAAowjdZIrEO2Hnjg4CVlmMCmJbTbc
l+oRivpeeWL/1nUby0vVWd/gjY3hLYm5j9aJHghO5f4tx2+0DW51totWH7owCbObnnyqGVeirduY
VidYMp9TusO4cJBdprAbYR/6r3MQ7+WV7xMoMolTAcz0NeHuJf1aUFljTDKf8QkknrkKKdfRW0Su
BbHOEvbyxSypkqX2MjF+E0v4r/lRiuHTfok5SJiXp3sSW9tZhjp/bxZTTCIVCoC8OL7GM5K1Ftaq
XSnvL3IdGbdEtypbtfbi6SwoLPPwu6q4XJ5ehDV59tyRw51li4dwtmCQZsqmbObaN82UOAY+cpA0
sUA1NO3FY5XtSsDNmM5O3RbqNC0uryUYShedeuBPI4ToilkLhxOBYDVu7bUKp5dq0sd8v12q9eQe
H4sPInhZadJEzGbCN5nSOLW8WgxAvwOJXNto2w2N88R8+kcJiH/YyPytn1G/F17un09+dbxy/30l
a7qojPAyag2uw1/GAWElmU2bB/K2CxHiSitJ+rE0cG0CZaKHO/gL4bXo+rd0ZMmCiCrZAZ5oHnpx
5Cpu5E0iuwaBAShmRFzRdajnlxQQTvLxat+7x7vAsKTq4kX94n0DKU1j6YuWDrrTt4B9e79K0rmi
r9C7saD/8tXGH/1PX+0XRBWfdil6ZoK0Lbz63n8RxBsQCGf9yM0sIYhadMvPckWqGolXwqpGcEhn
BjDIMmVy91g+J63pcQ4J2thFlYSjHhn3VzO+nqq4mNCkhRNtFUdMJrrgKpqboy6rOQK6g87FoGzr
1/bP3+g3tQEvS5MZ8llI+RgK/Ls2EAeK+HLwpa0PMXmAc9TeslX/JKBa/6A8/vOn/X5pmDrQFZ06
LNlfPi1XOln1a5ZGg5B5oKgUY7rvhXyvKo+M9IwGaRU+voRN6TIfsQTkpXJvyw+bh4abIrkABEnY
T5D4nDjCCdBQMictmXjC56RXVs8ci+apGk71YZl8goIcFJzGakaqH7H2Wf9N7yGLY+X0n/UAE01H
jors49f04FDuk7xWLWmLqqPBgYWYDZET8t3CNrw4Vf3SRG9STh7CVugsVvK3OMywcc8rLycz/PX8
gGRvWQs9fSPfRuuWT2Hha5N0nh50zF/9txrHKCIk8F1Rz33vycz0BDol54lb1wRTiGGrzcPhzO+L
PdOQSYIxRMehxXSSJBxyp2eELfxwSek/6VZRv8PPC/E5jYubVe8xI2tQwXSrJvnqu0spbo2K1srO
PJ0sGwIx8VZYqS/qh/4DMFF7uU07qZrJoMx7XLQ5oQt7g9/mh685arUOP2h0i3pDKRF3oMfwZltG
aUO6rqC20nWpNyHYkB6BZxYSzTlhZiPpXXKf+OY3uK5ojkKQEnWUFs/6at1qt3bVrUmVGjAx6XfV
xWLUhG7pNa/nGDk7LYYhKgJMrj+sGAgAYzaA8he8iQk9PlvGBP4IqKKwC7qpvoqgnb5ABTJbWuhY
hPp2X7hEOeAoI20KaYJEf6CPfjDRgbd5KEIPQT9O7wVfJtZsledGycdlVAYTRZqW+bJAT6SfH6AL
Q/rmVwfhKHerttoK0qQuN9iVN3B63IGupKLUt+NyhVRFJZpgWn/8eWP9Dq7U4fNhj6saGpZHv2ys
l2AS2BaxECuMRjWbAShOPeWs7Ja4Y7X9pVuJnZ1kq4jEMgEDmmH2FGcK3HstnRaTvvrLRic8+zc7
QxpnCppK+it90b/PFTkUn4PeG9JW2MT+lNO9Nt/9dEnZELdTqcYmPqTrZfN7Ihbmj4WKXnvP4usT
r0+3AbZlHziLZUQ50JGXXsY8hERdY8Z/QupG9N4c2DqPU6zPCA4bJnhLhbL76r4K6Edf0eNj9HnS
l0wjMdksb+xHmSyDtF8as+6dghbIQL0b8bEdvFDf64sgdVMK/pmoMP7C78v13bxCMEB0ijpvKFTl
FX7S5WMRVd6TGPXgmA+XJPvMtJvSuOp2mCkRsSJu9FMxx2JvfT2rq4kPOlNFuHVEWXAiDNvotSgA
RbT1PBRpdybRD/FKurFK8YjQ1ixdYT/M/GEKob+NyJOxW1CV2KUFIg9grPddcQySx899El/FYBbF
0JNOSuk8eNHR3vQXT/hAhIWsGXK3CrUdLu8WWVnZCjuOASU4dnOetfgn2b7d9y9U+o7FqDkx0Y63
DH1JTRKWUg7wudaEnzBe6v0sl09yPJeeF0A17Zav0tXjrhxKZh7tXP94id85WNNrKdQzzfACAjDs
TijtNjmn4PNvg/hjAgJ8d/HUkpfKvJkQLFJyyjRYr6V/uaF/tXceMUA2Akw/SZUZfBr/WXeyrOVM
ibYYnVnFWQ3W9YOZto4Zys6PXfmA50cfrRTfy/Ot8pP+ZThDpPB/Fv64AQ0+BonGf0eCQqdYWqhV
4la+oAPRiAniHhocP/GkG3q/FqL0qXOJuGpsExPD2I6/2ztTV+SCqHhAvobEqbbqsQV7enwPMk1B
TZoIHj4D8RVEtNivL/xZCurXbbnRfyioYRFKB4ncJSJSJt23RuhE4CTU6k4Pu/Km/ihLg4grUo6x
klFJfSfvgikrw1enKXb8UAk2X09HoE+3bMrhE4lwiQduBJ0bDiyDOzvYFZljkSFxbGCc5G52ZPUS
w1gTHxDbUAfVL/VuwlNB20XDcisPxlUG9sdQpHKwQUxDR0QIRZpB7tiQpdotrkDhh4bn+Q09lHgO
WER2sa0Psku6e5/ZtPnQN05P/q92a/NIR2C+G0BNRMbW9oDA6+nK0niGE/cEPxChU4Bx4cMOL8yP
XwiUyeklUred02ZTktO2Gndl4aMieQ/3g6deYe2B3zXrIRqNf9A1vxpb55GQAgUcyYvwPeuCCXl1
z080aKTEO8mGrqI1cBWhnVHBKH+Go/ajfRGTRdYj19nz/sBeu3sbWsz5SA11iIvTcKHu3AjZq29j
0XXRr+VRV2ZEJZNRoMRkpuFM52pMhul2+HyiG/oxhAebK2MMT+M7kNQwfBP0WQ8g2k6bL8izz3UH
hPFv/CflNwQodg/TVGaqOCz+x6zOKuIoDlKqgRhv/t6RyfPBFUoaE+65+wnKkDjClxTm8FVZvhH1
TmbrOF2Cd1SjhaRWOTiPvpAe3rGFJKdpoNMg9B7Fjrmn4KvOozjxQJDJx9O0Y1KBaK3ea9Lfg/rS
H1ld8EBhxpA/p6S26g3/KAexNEVXeNUwR/OPwRdNNNwvbF8OaAljgkITV+8xEHLPNaPNyO4ZAWz8
3vENhwpSvdNsE/NSXLRrsbfOA16Z1ryyCFJxWnFWvBnLMrQNkX2kTBRMwyybjSoxvRiduaSe3p/E
NDy4uFuzk3oXPUSPH1nt6l9WZMv3YWTyRHjsCSfjiCkF4rk5cxFyeJ9YNlHQS+NWoHpg0eKpKHwJ
P+iYXjjgIe+lzGKX4TvFvYKg9MDUs1fsAMFm4Fqa3RMJxWlqIVMkG5kNxxbCVbREJm7Y9aXZMNWy
DLtt7QZzG64GAjsDO9kZbySYZRGgz2NNTZa/mz0EOts/6afqvbs+N+VG/lL/UVUuacMv8ufzQzgK
l2K1grVllnBhtV2VTCWuJnvccrsXgqQLRkz9e/YhecNAmI+bHajBxMoribR7KyjoyzHNPcX4sXEw
VGw3j8oRX+/wiZrOaS4CrjN6Nor+2JuyOVGx5JInxXXk0n2aO+SnnG3ojAEfArYtbRWMe2XWPpyA
FVg5JOYoFDI3CJL5rvfdao+FKmlD1knETgjX2gmbzM9sL/jm0QkXUi2wAXt9it8t70Sc9BuLcE6H
y1Al1Bfsp5lEmUN4lw487DKS5VeUgrCRW89kcmBO0mtxBjdU3lpQkak46sFIV3cHUm84CsiMiB2O
OF4iBGzigdmQGL0UW06w7m4s2hW/OTE/kkN4EtbGwlxG/JAb81ye9HP+JjeOavK/eRjGfPhU2ilk
/Iri/fU2fPf78Cc8lpNsydQPuqxFKp64ZHwAvkcyHle1v4TNLrsPZC/ZVceyFFMzXgzI5tPGMpfF
C/yYkcwjeU3jgVsgs+S0wdXpz+WnZP53qv/vQ2NslP4P7JWL2miLvha3HBBVOccHsHx5PRuyt7Xv
4kPTvcRCdwVDZJo+J4bkBsMm4NxdYaVXwFCg+ZRchWaIoQpQIHlZb8rGQhGAIvXafHJgqNznB9A6
5aB7+AqC5LJHEuIpR1kxFeZc1h0yESPCdo4y/2A63RNhbrd4tFz91jaJT7RLgmV7h63Fr59X6h0F
41gKI666mpw3N/rn1JGBq4hXezlw3wFDSXe0+QsUAKwLI1AqspfN8fe6c2e6j+U80lwd94aX01au
elC5YConJRpNdrhHuE2w903wSwSQBIjlEuztYgJ9gDwjxgN2uGftZJILEvy6oUPmzxMLhyNZq3rE
ulkwAUgSGPlqfApVp8NhwSZroQ/uo08umeHykJg62NxhJtx/Bk+QnWb00voOYllhSz9IUDHbes+n
2ufzzN1S3vC+vCE0brFkf86aDjaF13SzjIdyfLycUYlLth/46BghNsbQ+5ZbAnyy1JEmk5iB6WE4
bw/Rtl+pIIZ/kYr8huEC5VhEy6Yg19BF9RdaFShkput+IgITOMEegpjx3gAWLfqTD4LKVD+8YYXF
y/8Uvx4jbQ8i3bQA/x/9AIsQkYfDScqR1B8Uz7ozLiz3zVt0xuJriY3m5M+rH+bNb2o+RTTgVaLQ
p+r8pfuynpqWmc+HuE1XbLsco0giCwZH/2r36lG8d+mmPPs/8CfDY7eNuYY47EeX6qlPAVA71GEE
wmLd2K2yKSQd+PmTXHalW33HoRG1v3wl3sqw07WwYs73XMXz3NqonVdzvyBpoFRBKX5H7+93DC0d
Im45hoIrt3BBYhTpdpfi3m0fV+WdLcbxwM0O0ZwzFvqQJtndbTT6vEjv5DJbpScV7lif34k1pqJT
3ocN9yn4AqPXDP/pEz9oKI/5sv5lQEuNE0LnQo2mEOhfY5WJD7IbtZ/+Fi4W+g3SllMYrsfq2szg
xQt7fUvJaNAmiXZysT4quO73gAIK5JcPSTgaxtKCoQDk0fQb3T/FaoffwRd/t7bqTyIz9nsPuouZ
5yVhMoAXabXK9hSvyT0ejTjNFKW8g2sBT5avJrzXd/+xUPoJkMeZi328zcsZAcr8/MYtZ/SGDPUz
stwqmWgQCbHrlmyFUgyEZcUxkixiN3RepBtDRnXJpYSvSz3MrVoUY/ELe5UBBghaUsH1Y/CPMeIY
RMi/7bMxvlIKbT9aE2nKtEU9PWtPPnLCQGkkmZZBFLUwI4SoHWk7XLIgIdzmP/2n3HIK2Cr+Co2O
3Mb24ddx2K157y9WDtMWQDIGYyg2XrMMZcshYv/fEyyAVe42+Oi8EyB1sGTordTu17GK98oZI4Zu
LKMBsBtbuD8+y4Eawk1Jop5w6HDhNyAqvv2aGwtsCbCzh9n9z9EjPLD1nkAaegRT/Mk1TD/Pwep1
rm94F0Rgnth19hPR7Z8rID7KZowiHByD29FFQfwOY8c4DlPCRPkbOYRR3ZiRmz0mlTGmNtE8V4y4
raUfuaT30lCXuYeYJ/fHJ5KzUGc4bzFgUgwbGRG/eA5uHU/TaGIocxGtXO4l8hKQClxW5/e1KUHC
sBFiCn3f5dfR4y1aKB/9aP6gDG6y4wHnxjo8C4lTfjPY0CoPp014l2BTidu4GrQiDDWGGZHSL+bI
GGz7YGFen7hiOsUZRAKixxDrLSm+eOWQs8b8XUqvOHGf6gS9FjGeGKaGieu/82yj0EP3LEKoYb8L
XhiNoiaYVz3v8fk+UFn0XsVs6eWBa8nBtHsuLKxlqYFHs2QIDngYCGOaGGN3pi71Gdi40UZjefnQ
XHHEMDI3yHhcjvg5VoMH64LpDeUIli3iXLnTkzw+08EWpprH7cctF+Nkj74pt8WNTC94gJ1jXWJq
y4BaiNc2tll8jZ6BgzZykHhVMtcNlhe1k+q8B7t+rAyQa0rTS+qVl2pnonayxq4KYA6KkJV4FtTR
hHRRHFjXHM/RVm5g2RNrpV4JRHgymyXE+aeLl3mGE1G6q37QMmjvjH1JHWceyHGTLYPN82GXR8wm
uaqET9IUoysSefaCCdS3qs4gKauK5Ki18F2te/774ZM/+OL55SOhPw6ckJq9d4GC69yjQ0Q24Xcr
Co2QVFDI+JsM01hutKsmTIFa04CaynvQGgh2yxaCP7Zr39tv6afaUW1yLl/5lxB0a6bXjCCvyjbD
Zhbmvng1P5qpBUgItXv9vFDoStoYcPpsPE5kLlc6Jf7WshgJXV0HyQUdiV1/c5MrX/iIUj/j9s+Y
LOzcsc5uHJ4YCY+ljv/n8437H7SUyXF/G6AZAvmZdxR6xB2s2UGYmjDeVQ8mPb5tnDA7ag/dibUW
+aOfQbBtTiYYq20CSFI8QCoT7fQIDhS8HIIfXhWdlbg0gd2I/saHzI1Z8Dn4A8/SMeNZeBizCsdr
Y4Tn7z5dEVXJ06WUey1AXozCLW9P3t03FxEPPvwRZAcLGryL5ekTy2XDTe7DNzci5fDjRjuQ3HoI
QAvhQAccTjH6WoS755r8zoNuTQXyEl5zav4SrVXnGvxLy1FZv50rr+LSoRoe38E2x9eqtsX3HNiB
1+LxWGIMkmjB8VOe8ixBufKLvGQEx+fy9Ls3wDzfxPxfOvKl+8xFwscUxuafgTrHBCUHg9vwwJkA
QsNeyRO8mKZyQKGUH/9cRlAn/KaMUEVFJ8NJxxD+V3WIZFV9mUnGsPWPAifiGfTydaKUj/aPLxNO
EwuL+5uD4Vaehe/HtYf1Hi2jq+mhhTcJh1vHR+2QYSBj2Tzsfqe90zWfhWW00Zfh0pyJH4wL5qgG
+e3qs/mMxh79SbVuU4jwey/aBtonfH5QUcq2Rgvxcp+MVG9owMUXU5ix48+/fd3WGqbG5KIShzD+
Htcf9RgXthSOrGMuJQ5PaobRWxpXGhCaA6IpdvCJ6ZjfeziQ4QAOFK/Y6CMMejsgMooOQHpkpi+7
3QM6WVdufMOacFj3x9d4oNuSOq1x/7gm0rLmRbFqCfLgsZAczrUP1Uia1ow1+B5ckcQaLlTJti6U
15m/GMbsZYsXiaL1igmQinuhByMGG30UsBNza65AcJo755TC7fpP05sA3q3bfPL6gQ1i7WuOXW5Y
5CAIpEm5VgnCC6b9Ob3z22hQ4ZnOozk3ZrivvqzFa4u/7RED2sJ3xtPLHzOSja/HpJWc/KJ4xuBo
ELi+5Rm8tA1k+2UWefBqy12Ei3lwkrbUeIgcbKwqjGCevRcbFiOWwtF87CJ4fDvpjTsevihfCpax
f0DidCFqzW3m/i6d11N9HsxxnrhYGMux+rPNc2eBQY9wVw6h68vn/qeGMcFr7BQHIM0l1/onuhGV
NjaqouwFlVNetJ+K4OL6fTR+7UWobuj8wjUEaDI//7wNpN8V00TXKbApRybnP6OO/2slNbPPOt3s
hu1zFewFW1rSoCd8MxL6psEBs/5kApFqbsxD+Nh/a2SV/8ohDGBbdqCpAiPL5jjX+L9Px+nsUbcF
rUe4Eoa3OnGTgdXgaqFLQQCOy4VPx2EAxFKZs7i5rCFdttAR7JKSnrEkdn4Ag75rSB7FScgh+z0Y
YylIiLeI5QilI63UqQvdF5kuaHax023dLiR8w2nU8f913Y7y6etlCx8NvcAeGhQGU2NczD/G53SS
pNJz2I/ThRiJKcDHKBtvt+KNqzq8FtZoHUmBqXwkP+kSfBRXoDMnov5ensB2AD9XODXvKnlJzCUo
MRU6IZpw/7B5RyZuPz47KlJsS3yuHqd8uEyvWCI9wF45Bh4rX7VMsz2a1NRXiAjKATOlJ+FlnPiK
3X9oR249HCT4C5vHtIscgCGO6ydNO/nYOxM92QEaRviXE9T4Lxnw3y/vF+aBaQjmID94ecr7P9gH
3uicbeEWcNA6xID96r7EYhPu4j5cR1/M4+BrLRPZaX6ox7jRQhi1TibNmwMlPYcPQIR1NfhJX66m
OuknUFu44aA4pDNpF2Ba75Cp7Yjv9U19Zzzo34otRY1MttpcvL1uyGIQlGuezruW7WRF4hJQXrQ1
P1LkC8Ch3LbwLzs7P5r7P28j7bfPAuc63AmwzRWlXwYhbdFmnQyDe8spjOc/iX2Q8ArItNyvREGl
Sxq/EZ3ZvL5e8pQWDuAtUBb0KFSzARXqj/JBPBLnK0iZeeg/g7X2ZuC0xpFJ4Y7xGRZn0FTJGerN
eYF/pCsgj7acvD/mBHB/J7mdbfVJfKmzEdzOPuK1+1dTCekXzxTmPbzy//uav+zXQdaatKgElPTv
wy1Ip8EJClO9UJ4THI4o/ELgypFQTFM1wbeO1kxn4676OwujPCT5Ur2jEaXBjUkBoP28vyJ815Cv
e9aZDZl/4+SVdQDHhFiyI5uHU33Q8T2/k87OpiNAhLHcXZyTnbukA6YLPfeRg8hg/NPl57Bn4826
fZ2vq7sOhvtcJIeBYyRkwAcaxBtxG4GgHHKqOUwH5+lpn2jrZ9WJfw/yMwgeRblyb77UVXQLYpvS
OsNPvflJp4jctHHo3corykH21dni0nX9j+y9opEEE96pf7Mj/O35iD4a42cEPBBL/30+pr1hFHnT
DNvyBss++EhvEgkdFgEA4USdY7sNZicCuOobY1eDiP4NbFH/S7blhf/fD/DLHtek0BpeMdeDgtac
qGAqun6CMCeL5wyweOmiE73pi2YZTrLx0qbJztbhyFFLr+nH8BaeovkwDdVJeod7ABDcEUnR5Y75
/sCqM/QYFSWF116tZqTOE20Vt38JEdR+s2Z1ppQaaU5YzZCJ9u9nWOWGkL1y3B9yptHn7DFTQg9M
IMcKBK5wMoGfHn+iZC4Gj+oPsAijRxYpl0vjUygtnsO8vVHjWustZUx45YFDHYV8h5sWoeh9MCWA
HlISDcrDGW/wDTwIO9IgtXr0gHE1CWrvZU2IOa7rN0K1/3z0WL85enRMfEZLcvRd6j9H0//docEz
bhIlZ9w95o1Ic4hoBafI5bk1R0xpOPv4T8JDADOS708VmtY/4XTkdRPxDPrLzgQF6mSbszhuHH3Y
AG1QlNJoE1fRRo74hbUr5Qp49sd4y6lzzXcRInLpopIZ9oCvkPKDQ0mK2hcdal0eBABkACsKxF15
zd8T2sHlMKtIOwtowD4h0tEdMKjLFJpZCP8kQitQAtCWNjxYR4awQDPGuWnYhMaPhOnBjXIX8B7y
YADA03pPC+aCTaws8mDg1jKADPznB2v8ZvP968H+svlY9/C4UxqEwbLVXXIfUwJY6qsEVmlFroh1
lu/6gpltvNVuHdE63HVb4yzelQn+oA1a7C8Cldgip/aL+p45MBmgbv2mzAjoLb2Xa+wUqlnAAqAs
n9SghIHORCN+4BDyGGk5S7u6Uz1K/ejwJfNCAre5QIwdjogVhjUFBXXoX+Bg6b9b3lRHnyIRm3nd
QG777/2ik9tV5L4sbqVumX7CD1LnAfb2Ew49sZkKzG8Wxmf5N/n0b6gEfKz2jwGsaaiiPv5Y/7eM
y9iwBKIGxC19Slfu1s8tInVQi2rZbpsFfSWu89VcGXBmOHb1/M/v+p/7+d/UMj6dEnhUhmki7q//
/nRDxmvxGRd8aVjPmt3l6+H2nBs3OTjHwpfZuZqXxRBfGVtRXsQcYN6ffwLy5fiIP/0Ivwx1jDQT
mtroxS1RQR0QJqasvc6k8kNOVw3KzWXqSisD1NXfap3myupEkFz5QnPwqhCP6Ef5YU1rT12o/UXK
1yaxvSv9pyekhOoxnEszP3X6CM18ryxbMkUAAiHPz5KZpFyDfFrv9XDdGNds9NgVv8p8l5V7/qkJ
dPzh1ryoBqh3pSCJiSEjgI+XNKtOpE6ZagKaHB6gF7hh5tUMlDx47fNbem6zRRG/l+nKGN1k38bl
6uaASoSMdYu4m9Vo67QPpGoSJBFjVlnX5E2rnVhZAUKJ+tIcogl+BwNRask0SsG1jsUXLBOD/7yc
PbKlwojTmvnheyO4QT/DYQ3uecYUukDf/TroyU0XN/5w0fHRJdSnm1sQ3ztXKg+RxXjl7IvAsul7
L69fexHYrX2dSjoeiNZvAmPfGiwEzEUowWoSlWRIuJF45TJgDtmsASk8ipTS0QdzPWhcY6BKkRdU
NdPI+YmZiVsfQT1OAOdRxOKRT750D6SToScTkFalbkdyR+xPmKRBuX1TEkJn+we2JPgXTiAW+YiD
k/XjR4o3lrEYEFD/WK8PCqRh1l11zlRzonwU3axtDw+aBv1xK/ibnlPYTApkBuFxlPJNtLfAREV8
TSjOUgKqGPCEX2kLgJx6jEtUZgixNZVpi16V4gUdHbGWuK87tsJlMXtaXwBOrCrctPAy53ocQaQm
8VoF53oZtnWAv4o2EesVrVpEstVE9bg8apqcaMVFWp+4hp708hFxn3m+VqAzcHzUBhM+BqYlICpQ
Q3p9HUVP2FBVgEIykcD+7+gztf58EMjTtW6LvSvABmAFHCtkmi/YMPDox8GffqAH7N750Cidqrvs
noRODYSCBVjuAT7Cu6yEiSVMgsTFuDcKJ8GGLDfTHn7ywo4+QMv8aN6hqlVcXnhHqixgRulZlPDl
RIUUufctL6q/HuJnlX62mBMmGOSpdQZbYqUDNhqjuycLm1LDKbClAt3RyeeM6tzl8shOrA14AUXW
u1GwUJiyw0FODI+grgQRV/jWd5NnMu2zQwIG2hT4CasVc/GvAtH5CyKQmIeTOhDHUUH+WBR5NBX0
4Y0edSCQLGqXFkK0JoXjL6Lt2BrMzGFiTSIyjnamCiTP1D5f++oeNV2m/AjVV8hUQcMLA3uuhVJM
W0pdNf3S3rJkn+fvWezpW8vyKn/LXSwI207A2liH47Yy/XVvoFDZaoiqMbB+MKNJ5xq+1VRXj1lL
q1xQK0s7Q5z2E0D3ag9XR4VxhazAh4oAUsZxGlbFrFQZBpDcB9hPnomyaEPPEDtncMRacFvWRBLu
I9kNuyNJMLYY+pCFDCcRGrfJET6MQ1jC3OL3TtrlwCetwDsIvqJk7JNSaLsZW1Sr9mhxyLujAjIu
ChifjsOCeq5fmxc3bEwiEewt9VTO1/pCFD6KU+pv2tFHKOgWRjFFNWU+38JVgpfI5LF5vMfDgik5
aoVg8m3MH5g+L4Bhq+4jbz+wYWbQqJ9eeGXkaJkOwxMWj8msHH8N7MUQqcnTcuvH3mMq+eulvBD0
K6BHBlmy6Ahcf0bTRzDB5kWmKWoIelE+qQJIAeV4JVtN3WORfRsmjzfkIWwUMADDXNf6zuw8fcqg
EFonHSUBrZh3C7c8mBrveuP2KrKURQPlv1nAtjFQdogI3UEK4fCE8YruyzhzuXvRkug0+Ru5dtgc
nwbsR/pLrObU7wplYXkTzeOzOQr+KuYICl0gQXMVV1sJZCaopmZ80WK03elURAwpiOsakkEed+Sd
btRUxCbhGsgMv/EsKk5J/slO00t5/koy+6Hd5M1TubTqVvrQ213oquKZbsJ4Y1BX5Cvs+BIzxZHL
eTVrhlGM2CAHGCPpYDr2FPqy5NRqn5eHjzQaMvQsY9QoSFiWL9CDKLlXPdZG8f58OMLrHd2VPyvv
Ot4Lazn7bMOWC/3tAYaC1Vq4xR1Q+MQ37pWeIxhg/bPAF/ItKD9rcfthFVfQ83LH/CjkdcbTwJzm
gqeqJ5VJZroMhzUbsA5deNRcIofM8O2EbzgwLF8EhOiVT5efGyMgHP1mza6Vj2I2N1UHH0gswTXV
RaplpMdnPBXCZfwD/yRokUlhsidcgU4KmDDD8VnkC+HBHum8As5BTuR1NI1LKiTtq1WOFuP7Pl8E
Vef2V1mbM/Lw9WnFmMo6aDQxWAih3LVF8ppbr05WWFwF61jZeYF/FcxlUL1bcxwpasmDLzR99W7Q
IljdEgEdGEvNnNbxrLT20mjjAw5HCCowVjztIIHUgOI/grT0A0YSPdKfYFMPK6Plu81e+pqqoRzO
TbxUGRHQD6WAWZsIOiTyPJ1J2TBHRIIQ51leWnNHkTMAkw1uwKxBXmqwfPGL/1tsrf7f/onSz5TI
kJBFVSZV6t+lX6xaWaFklH7+STyOUupqop786VAvNOaYbKLoq/e3WQJfaVupns48nrfywPAhNecx
iP2hF96onfRpfrvzuh7OgD9+7kRozzsC2FYyQx2mAMaGQUGOv4WLFRBsjh/uB/KgE0RI3KUMSxJH
5Wq1kLQNpS1TN4jY1Qgo/tLRA7A7dsrOGC5IqXRgTBrx3FGvYnsq/8ov0n9XimKMKuHhLBqIfX95
JKUg5P0zAtnzHzPVeqshWHkkEehwm4YZMcjd1jiEWPKhfKwnJTUAFytsBJrp5ze3MMgPnbyfLvwf
Co/nvYcYA3l63rcJ/dx7NSgudiRNOa97tj/qh+QnBPzRvewLZIwyRTaX2Vun/ITqKaESeW5G2HRn
MOkWpzJkJ1qiZmqcieFsn3fuWnlRexzmwvoxQJbF+bFip/kLuATNsm52Ue2WGVrNeNnH3jOaQ8/G
WU6yPoa6xx/aC69Wu1Ixh0TuypwQ+7gUZwBj8gJkDKI3rkDkh/F+uMuKozDYsst6gloTDnAl2vAr
FC8GqQ3vQY351UQTvML49s8m+iOSD4ge6c6R5DLywGPC+lKVvWlOwxzvCfDklRmv1LE2LNc9bOWd
lN+5xqrX5PmaDAFkrQ8g4Zw6nRchTGqBWDkRo6zB0+tlv5S6adTdnzAUV7jP8acZpXWOvILFV08j
2n2onWHyDWbO0FdeCisDtrgvz14tw2N/BgHlEf5FiSz/V4qArklCbiSaWHITl/bv7aTWrfYshmjY
FoR+JzxJ1xLW4Pg6LhSap5HciWARmC1/q7O9XJ4NAAccCgi5oH1OPXpdnctNmxRbhRm+NSMRoWi+
/9xsSeMC/qXXQkOuG6OhoqgovyqJkljpH12Chrzp3zDEEYdpbXmm4UVkIBWunx9UJCvzql4Bwucw
5/788b8xskKhjWGtYohYQRn6LzCq0vVaYQxpvw0RU1Ilm/JGhKugTSJIoUTJVuScBSutY9BaLwQf
2jXCz7WEpRoQed+odoG5AR5p4vrROFHzrvT/I+28dh1Fu259RUjkcGqic1j2SidoRTCYDAZ89fuh
PmmrytWqpa198qv/6v4KAy9vmHOMZxz78wG7ZnvB3olG76HjGCtJlDiDa+T1iSdna0ClcYNHHnhU
Wv5wev2vosEfd3RXJxyVRu5z9rc7s/Zuwnocjmn0pXdr0/A11UM1WemswU6Nl3fgo/n38/yrhwWJ
HWgQWUDM4KZi3T3OLK26RjPayxbdSGOVtnaG4bCXk9ck5JRw3QzgtP59xb8myF9XpEpB18rUDeOu
WHEVxjTSm4orintd3d+G1U1kfnJBOdc/Ffj+HqwsTSL9adz9hskXdVebuAmZkrc1uOp62okEDeS1
GlaFurjePmB1X4FWlzgNMO/R8UApb3BO+vft/s2cvPsJd7WJVkhkXWjSyzaHBCCFB0vsApPpt8L8
baZ7AM/XliRl7BUVQd45ph1aifL6DMZVTrZFZTo1vbUfftRfH/Hdj7p7CVJb9kBo+FGyDkvk6zY+
RKLfJDt5WPOD1LPTUphllZQGTpoC8+NPb0aebvuPaeTXL8AEJksank552lr8VrPScPy2hhVfto2w
0ilHkqnGFM+5pPeVAtvHNQtygoqjpVD70TmoBseM19C4K8SkdeN3vYCTXXdA2DmigKr7px/4H8NU
FmVd57vgF1IB//P3jUIkmU3IyMmNOSJDWV6PRLbLc4t2wvnl36/jPz5CWUKUaZmkhULou6uWFlZY
iHIcpdu43JqpGwE94RVAXAIk5ncK7qWfSCD/OSonGy0OIEnhwndLjTCWpVCKerIVSgVQMwci/UDl
6xzv4xb5HoUswdy2IAbOW8OkZYqiYxgKXwwN/zwJVskiOn//+yn8tfoxImQRRI+OpkRW7yeGUThb
ZWiqyTYp91SRGAhp+C1b7z9iz3+60N0WLbnCUytECkMpGnAmPKYgJjyxerlc9/9/t3Q3iORYLdqx
5TOemgfdlgoME5149WLph8rzT7d0N4JqYSCm76wkEyKfTzrUNgwgWZxmtn/f0fQX3X+2v7+ku/Ui
7cNSTSIt2YaKFxsfLd29SVuV/LAV+ul+7tZEpbxaLat5sr3C47rRcCLHIagvQVY6/76f//rMf7+f
6dP8bRqKkkIShStjAeJ+gcoh2pzlJSuDmOA5fPj3tX64qftvThoVQYw7riWOr6D9224X37ZhtTB/
ol7914VIb5nOZuLEBLx7eslVTfI2LJNtnK5q6cDtRJprVosfYzD+ahBaKt8syyv9QRVU4n0D7VJn
GH011pE0WciS7JwzCNQ4Vi8tdAoY5Slqp/5IhMc8LCIvhYESWYgaObhIcWkLqst/FaUwpaKNWXhs
BDoWaQ501pZa2zXcTf8sf6ME4R+66thXxyR8oOg3KEFbUZ3MHtr2JKE0DXXjbRjIwySprX9thmWE
Ir9BuiJdtMVF2PFfjuG+SI//fqXa/UI6PQDFMCRTpFEKhPx+/LRWqYP15AFQ0I6Uydjd5ITaXAgE
eC97MBF6Hmii7OXmKY6dcWHcknXTo54/5+sm5MRXglZTMo024m2uRbEXW60rqa19yfN1hNa3HOhn
yLV9rs3gjIQqioanVNKcQimCPDXg+Q5ziMJwt6+UheVS28jMM2N79vti3dRE2vOXdzdtZVDXletq
XhTHBFdxXLUvZ86fXYP+QULXWw3hVuqv8Lfrn7Yb9+3A6SnBbQWmoABYYkv251cmhop+borrZdum
r6bsa0VgIN5hXIaq245rvrTk/PjvN3P/DXBJBV8rBxWermzey6MiIwTfK4y/ZkSD+kCqH+N0faMT
cdF/kBr81QG7v9bd91aMNzOVeq6VxWtL/cwbxFUG4IIGODSqJoHDrkzVCtFi1cGiTVdJFvtCE3k1
6nu1/0GX9tcxcvo5Es1HAiGnvv19CeKaR/lZG9pka47CwpSFjQYX8hKXMzV7QyyxTNLSa/ECqRgK
xTz3P7p4XBWysmyw7qh5thKllw58KYsHpTXmDaFbR0yLfOOxvEzk1xht+b/f1v00/L+fbCkaZGJN
4oT35wDpkloLs6wiVELeK8onvXogBA+N9CANkfv/vLr8uhq5JzJ8V3r/9/utRDuX9Shh2eeODGvL
/juBWIwwV6Nx9O8bk6Zf/vuCOV1LZtgTsEJjVlGnffBvC4ygWMNZoB++HZB+TCbl5MBOgMCcBlcH
vsOz9jgdP7L5v6/7q/T2r+vebXI0sY7lq9onW1UbHaEOpFs1P1dAWONxPha6Y6Qvko6YaJRmTfRS
Uc+o6+1VouVOFIsxvCYI+TXUUCai0HzA4tJ/VJw+657Qxe7YVFtRehLwWVkIgHvprcSePzSvGd2k
vr4iDWqRsBiFT1bTJfXPKpql3lyDRavr7DnF92xUb/++4/tN9K8HbbB5BnBtTIeLPx90VQ3ytZGv
yTYv0e0fRSQp6fJsHaZVoWeCKbx/X+9+J/TrehbkCK5ocFK4u15e9UrbGZdkq1Xznm7WsJL05Y9D
9a8T7P8uo2qmRsmFrfH0M34bP6muqKpacFsc0G8N5yDcSJsECXqZHlXNvvKKODQCmWy6Xa1ewU3+
dIL9r2+T5LT/+wummfa3X2Ceeyk3G37BVYb7A9ZEe+Lds5FNkgXw3X8/1fsgPKK0+F5+u9rdXGpE
6hie1ek13nbErqZEs/B0+/ytll7OUTjtAui6Sv3xqv8wb/7npckc0JmCdLJ07ytbrV4XhQDZCwIW
ZWVxnCKY5PM+lZ6rnIArnvRVpmyqA/ov1mft9Yc7/69PljOgyFShEOkhine3HoNFGZT4DExOBEID
8r+kZUdTvDTixdBLawHHT5b7ZmcC9widbLTsGw6dK04H9l0D5Mwz+bSJ8KWoDxWH93ygpVGsbxhm
8o5YAwHf1dXykjDdlipqGlcJBVuTsS5xv1VHd99EqoX4V4VqElu7KUtNr4AsS/gPQOiM8WtaI30H
upQNn12+KBs4/Ml7ROuKee4Ut4NvhJIH9nvBsaq2XsIBI3Snrq7dI1MKeGRSjWi6XmCZdCAYJMVF
U7JKi2zehaPf642bFBhFetHWLG0TYvmpxOeWgDmqAVl88RWdai2GoxsRXC2byLOs78YzaBzzKUL2
cS0Eu0pUR0o6lBVzw0i9BLp62AiOVaG3kJeDxVn2/MLOI6dk2WnvVzla8Occ7/m/XUjm6rZtph1m
n4O87rY11rF+BLcQ6U6FdnRILXakEk1vvCtW59YY81rFAKxHYmRYrmRMWSItYFp5URR/FbcsSDT9
WOjluuAQ2OPNMS5xECuHHtZOMcVq8EjNS++puLRzEwd+jjRlhJ6bn6Y/koV3TQpYd38Ybf8xXdKm
mCLIadsQq3Y32CQlElLRoAnbMz82yXd0UfwqsuadIa31CFJsdXEk1wT9yr45UwEpHc7sw7so95Qe
9CEK3B6fi0CW1r9/ma5Mp+Lfli7NxKFKTWiqhxCfKKt3M2uro5Pto6kqe4qPR+TAOLfmsBUwOeK+
pE6PjHKKMPJFm/rhGXe8c36DDFWRo+yght49X5+vCH4qPBqdD9sq3XSCu2btIT8UJRjyvWyDk7p+
ATIo4R2cIWjdKOyJZiL+zBIvwsLLaLjk6CsijMoD1UP4WTQ1otm1cqR6W9M6LZHGluLyWp7G8SOS
3m/Nlgpe3sAuoHqSvmm6LzJEFc94by4fCo1RLIqXnWrsNCA6+XMpYAdy1ZQMtDVJIlq272Cp4JDZ
EJqWm7R7ZuP6XNtH4ZAHnUdTkV8yJ/Xg5uD7po2Mg7xPdkMQXl/65hUJdHnjdpwQDcNtCeUnQhGc
vR5V5PFfdeh45nV9dkE+FggFkEV7iUZiFuHJAfpEOm+QySpAbkjkKFDIdp7a5zVTR3ZqTjBhlScF
TnYNCwwv6FI9wmtxLi+Q5qFdWnAPXqqVPM8Y9PbFKWU73evR9yg8Yo5pvvo1/HjiLd6VJ/Vs8wrt
Enl65fRf9YPydBEwbs/rysWQYG1IVKxWHJHR93iIs1+bVzx4C2uT7pXSaWhrzhtfHBf6S2Gnrhf6
vc9vhc6BWsrXUdxdPfELgUmxR3fJaYmHlYfO8ESV54mOjoHkun/h4RqEsIHID6CDbhMvmvniw9W9
eOkyW05DB9MOsUezbFETEjQd2g54D89fSHTj2i8lHpfk54fkQZ6r2y/G1FFZ0Wdga6TbZDUo3ea2
TMkRw0hcP130BXKbNoZ/P798E0fxGmFpuQVW7ZW3LYZ5zJUmBlRslg0gLuMRzmxEf9ORZ5MXhqhr
GnMz5UP5xf+kb1g60cMiDh56DHxOldrx3jxYc1p3uZ24TNcwnA4X39hJu5bO3eHTuXkDz9t24vmn
NUdVwAl0F0hzcV8szUOu22XqlIviaM5ocWUP5kH2E9jW0ZYw9vV3QYA5/lQYDs+Vlyzo0RbmLPXU
2dcHKgjMdxgDUaLWX90D6o4EXOv7Za8C4Cnm8CUIj4nXDR1Gdp7IH72+A+vZzJ7jdYIbGcsJaWKB
MmNeJVFFAfrwGiseVoN8cXqwAvkdfSqyt1m6e0NrrtsYiW1pbRUIfWbkjbxVHlHh6Ki245Mprtob
XJWVJs01Unojj4kN+TBS9RqE05nt6UyVcY6tGMe6tAOrlp4d1fKt3OWf35pPvVtEsd9hhsQwhI7i
BqwLKb1TP1IfzY6XvXhM1snifOzncmDMxUBboMJtT8AV4hOyxpmyL5eC/4Z9zTGXlp853WpR+mdP
BGrL3zMSi/6RNLNTvFYDKED1nn7lcBq9t+vpVHzevsiyoRXL0Tx3mGZbZL0XRxdOQ/tYeG29aRv0
XcwZm+K2tAS3+FRxcKMcRlxf2X2zvhwsaX5+oehgLK7fvKQPeArDa/SpMQ86xld1bMClulnv1X6z
1RQvXJ6huWKBDkD0R1viQS6LPoddat9OyIO/MWYeQvLogJEXnuzhkfmOdsjTBHsEc/KhZU/pQ/Fw
2df2eIRNa1reZSFSrUCMMS4IesvTady0a2Ki1JVyDQRcr6eoXJQnLJvGPiF1V0Kv5UFP4ZQBZOUc
Ok5of3dBF1g/7O5+Her+WlWmtpMFDl75S8teA5A0+kuCRZHlokac4Gpb4nyW2kf2bTzj9xSLT0n7
YBFAGhKlQfH2yldHjiSWPljdduhMWyGMwCAC2OfYaBTLZfPMhgLoWRyQmsQUd8Rawyx2SufaYXDP
a8P35d2udYuPNuhW8QYvFI1xQL8uL2sdraTvxTg7uaCYpmF1xeaeBPksebLJZUHmQodb+s43tKa2
6NUegCCYh2GHS7VANz4DdUH29su/l1/l7lzD6muKKr1dTsasvn+Fw0tmfkvq0DD3lYs1Vml5kWSx
ROs8OfUIonq3fSenyT7oTuiVKFPSGTkzjy0qQxZgmqyEcKAzBvmL4tzwrs9l7eiuDCLnE5OqiFvv
h+rLrxP0ny92SgLjtxqKLJO2fHdCuiZFehZz1dhjnsr7BaA8dgla68e4ZY4U0xISD30TsI7mo0Vg
HgvE3bBkbcDODsS7V50Ims6wAb6NLdnnuKyfXbZ9uMSFPrhZjzzlAYVTGgRXXCO4zNzwh7PrfQVp
euh/3MPdGUtrzr2ZdYqxh3IPCwprMYx8Ms1WcKUA5jnyC47hG/Q89tJ74YcaOO3ev3Zc9IDx8sIG
5TzJAejPIx6H90IUhhuPkL3gJEuZxaOXACfT0Cgh4d22KELQZDHW84UFraHgxdvz25MABmH1Lr5e
gSmxlVggUzRwoI2PReFG79YOUQ7g3LFkJk/Ab8/JBoWiCAQAqqcZeflO2/Z4epkKrhx5RjBAK3ii
hbGUIFqFc3ERv1ziJTS5FCq57JoosUHeYKlmTb5+tSVGBjs016kxT6ieNqsx92QEbhNdd4HHN4Rf
t7+Re0guj2TH/JtqpzNROdjRb34Uc7QiAxEE1xHZEBpvlC5I58gj9dTegw5FvGF7WUctgZszU1gI
uLQzB3Ilyc478bN4NedfBipOjhaf2onZzrqeYMIJC9QGoLFm1wNiDBPKirRuzzbNdNJaZ+Z7/AqY
uiZJtH/K98ykl6+RlDC40VA8P7tAZn33eqghc2O21H0GM34UHEwoodpVstKX6E3hVOguytLmWPuo
Uyz4fG7fbixQ09zBM+IoqdiNRwFS8wJEMbqp5+spcrql7lkRThsblN31MSaOw8QtKzd29C5A/fVN
y043WKh5+kG/HNme4kLOf9jhq1N3+e6L/WO43VX7LDmksG1dWQGOtYL8EoWx9IxjyNry2o0HtuSX
lyvwtszGqKa+TZww9oDAjVIfmJ+RBQq68go+wGI8Dq5YkUCGn0wagzOlAcE/P1vYYtI1WIQsny3o
pO6an+hz9+bf6Yv94x7u6nq5pGiJlPbG/mYEyhXotV8iQANqQalpO55050KiJYvasnhPlGUdoULE
jcwI/KHAeC+I4Ycw7xl0IehUU/U17wp9loowPdYu50OWsbRPdCp5PwnYSbzQPjnEoDNkCDUW7DmA
vHDVJwloRjoIDa4Z0VXEtu+rIzbvdA76Ig/dqnbCDz2fSdDmvcaVl7fXand7bH9kLP99zjMwjFDx
RQWAf+UXquu3wlJ5oXk0ClV6uFqL9kPAL0GdHg+k/ghdTHab2Vx09W+LE5fBhnknwZ9GxVHPForf
HYHVytLsAnm7esqRoOEjQ78P3mX0BkaHhglYD+JNs52yV9mz92s8KHAjNLKoz2Sq+f9eNqUfbsa6
m0LHJr9epKROD82wVZ77TfYVNg6QVvABi9Ye1oQSzxzjhyrv3SH+17v/7Qladx+SQSuWg/J0UZAX
ZFfMQmUCoMirMcDL9u87VO86Kv+7GChsWVMm07typxkZKj6IUrkAv324eZ0J/hMHLqC5s62+wVtG
kmZVPgYbOJCllVNVDpBjEv5lkTlg7Lc3/F+w7wFq4gOPxXWcLcwLAVLO0LvXtaA7/Tbmg5bsi6/l
yPWWQE9SdZ2kj5BhTRXJoKMIB618C91/35j893TEOPztxu6+oFgN27xMuTHZN1QyphcCVRgxwO5S
Q3gkmzO15WGeFSTu7djdtaYTj6wI3+blRP6WlbqkOZo/RQnfF37/etzTgPvt6wgN9YosJUsPtCXo
EhPRpmMFjD3iFlrCw2YoHNXg/MNWQJlGzJ9T85/P4m4zJWVyLV/HIj1cVsbsDL3c00YsVNpTN6JS
h4/1jsRTAO1PXo0+P5ifwhfbX+bfxsORz+b/Qkmw02yBPS7T74hhqfBUOYjD4N9v7cfnc7dlug1R
LtHjZjiCIZV9xaM4oxkzxOoQouDTOFNE0OJyMn54RNL0Jf/rEd1VzugptrEu8Ij0V90fv4RNvcQw
v7mdsvcfbnH6m/6+EvkExpTYQ2bPn0MgUqVrpA5CcsBs0MiLtpkXG7SgKecTN4XM6mr+VUHWmrQH
YnoGaomar/00JLT//Dyohv9qzOEGvvvupfpW3dqMvlWm4UBYi3tFn1O9NSKX2q3FXIN5jVjeoNcW
5sF8IugbGA1uS4eYhPhigyJjUwnYk9b9UVODRwIuJA/OYvkilkgCMBts2ZkBnKAPvqbPr36kFM+A
5L7EbC+xlXfDsrmYc8paeDshrfcuHaZ/P+r/WkVVSVfRotGp5uBz97VVMg3+PuF02A9u+nbeqN/F
BjWoGAcTpHFBZW3QtgiXwwbYiG8WKz1f4fIBnXpbrCDgN0HNGHy87oFdVg8PFhKuhp2dbgv9QuLQ
285IiClCJwodNPz//vEItn4NhbuhQtOXcMGp76tJv3oLv80WI3q9SkOXc4i+nZZyERv3Vd4G58sc
83J6BuY0Y6OdzG/AK8UdGPOG4g3k5nJ8tuJHTZ9fP2AvhH5V25kGvThoL6sM/MZkzXsgFOySnHJp
JcAwhl/YHUr1E9aIrgHhvm0FjFzZUqHscIRclR36+iDIjxpWTNU2ZuYr5JxwGSlzJoSI+HDLw5XM
prJ8juMDZh3EmNRlUzv1P8zONbGlqbuy20XJlKprKWBXJ0yuCpaaVsDHULwY7QJjGHWxMXdxfywz
qL80+DGVoEC5NOukxTin+iJBfrjqJXLEt8JKgTGgZ+6ldTH7wKG7pa8UhyfLIaeGdFEjtAZNOGVh
2YXF3+L2ozvKW40alVVvL5gSSpIuhAGWwYL3qIXEl3zcnsk9GExfhxwX76R8y98HneOmcLzBr6Ns
I1hHc7q+FZtBoZj5R/7UoqxgrY0AZe2ZoqjmW+8C0YhffCWq0635nDqwKpdgmUo4s4xl9ij7negb
RxMskBtWnoF0Bi+fP+Xi2L0fnkrHGHwZGGGxU9NFfzCPiTgzd+elecKrMnVZ9tcGDfEpQg0fH4oO
arHplDXdlhn5Z9/m7ZXuoiCjCDjJDRYOwn0w3wisAJajEw1nXJ9qjLvCR7Upz+513p3XreI0sD5l
u56rayFxyBclcrNJPCtQNTLkZiOzFHu0hTA5QdiXt+rjmeI1gK8FGdxw9gvWsJsrJaeG/BrUhd7t
GcgMec8cDu0UP9rE+tLxU81UMZAgFUKOkB3zG222kIAsf20eIX/HDxyx8iXeRGsHvQngZN45xW3b
Rmx9mTTqIHyFO9mjOvGK/nDp5oiCiKxsAs4GKqgjq4PCJkKzM/yr10NKojz0XYiz2wMeFdhQNzPo
6O5uVH+0+0dZ9pmMKcSM6tJaaWFAg9JJxRmhbp22pmdSrhjSXf2oYc8UYF7YkBzVESnUXDPe2Yvj
25C/GVrQztDuhLPJYPAh6vs8P4CfTtOFLILAXefRnEq0MefERsQWnBDy1pz209iGr2n6oF/cAais
CZ2VmAaicFsi5B08MvSho6Dfk5E0GnbxKxW13dTdXMG8eOE0FM3y8YGUXQ2Af/jVqH6K1dB6KvKN
8SDIqy62GUYN44p7BAq+CV9LTbAFIB0whkRr00iL3KDiXK6zR0M78HTz5+5dFDF5OprikPbYfCfh
20VyLOpkcOSU1sFT22wacAT9Y1Y4BW74Pf8Pf7sbg1W7Wr190z/YbzWGCimO2Z7coJFaf7lpxC3j
P/Rp/FzJDr7M8bfAJwd92LhYThXlg5JPHK5BhEbygvtgF5ZxIgCBN0HmYw4EJANeFphOa8A2gP30
WTs3sDauwEviuWIx7UBwqXiv8+w1BQ7HGhotbk/UOPDvFnQFG3wyjiV/KvJXqx0KWhfW3Ly5WQ03
uLIrdF5aUGULGn34QQ8DXuoRFTMGiZlMJanAz3mUvN6NLsE0g2UrhnO4v8wRWmDlrOxLtJKHPScx
8REjkKeOtAttsuf1fDIZUm95gzBBfluxj4QgcQ5MIyke5FUjuszTw/iYKWc3A69WHy8mTdGVBnqX
D5h5pomeFShgkVtTO6RmQAovlyZ/LogWkeFSysQGTZMpW9BCohLe22H8pQ4UKFcES/Qnfto4LCT5
zWTepnBJrld+IxllJtgJj/f8pcUID7RtIpCtPZOvx5u5L5IN/9kQ8O1CZdJqOF3Zur19hHAcxfBR
yp+HeCkl3m3mVekGXTtR1qCKuAIwzJSINRZMAI4EbgzzgZS88803pV9lAKyEY0QFVASF/57tK79T
6fLEAGooidLWGk8ou2CvQpCE9i6HQUhfo8Ve2h4rjo+WOZNLRgZNowrQpbSJO5fRFPPwgqvoNeNJ
kXZWyoBthLkAdYOSmBe2kXczPs7l0uzfLBxrxsHUsFySS3OO91bydoPs1/nQsZBU0RgDXakvCa8X
JSh3yhjg2cSEBmAVMG7u6+37Tf1quxE0ZUyNrbV7Rkis0CK/aqQOSgrgwRd9BFWlAI24mk4n76Hr
UoJNgDnw99QKrbJkxc/0h+hC2fLpeRTXl+aZDhhnghQW5nsCH0paXWIH3IHQAAfsSZLjQAaYIEjL
7xufcmtt+Y4LFoXogOF7Fh8bkdmlnKtJkDAsbgm2X1elIlZ+YawZGX4j9jX0USOZpHHxYkmrBI9x
L72Ea1242l39TtuN5LMSsIDOmtYYjjLodgcGLCVrVBZWfQ2A9+NkwaNeseyLCzV8MoXVhU6zyDqG
6HHWJ09EcYPfKmeVnNk6ufNDUIW7NKGVIz4OH00yVx60lC5FwcK0sbhCDTBgcatVV22/G4NcE6QZ
m1spEGJgi4eqcDpr12tYXBGvUb60B2HOSs6UQVhrFVRKUCG41FcDoYsXNzFAo5B4p+afUu02phdC
NlI0u8y2iemL0NHLJ7HyK5Cc9D7PNJpWbEwM8yQMD1pIltpty6YoAlIpOcLlSLsrm8svhse0fD2d
MYGqq4kYALL1sX+08PXgvnWbca/qD4B0rpprASOb0jXIF4Bq5oh7alyw0PXznLljCNehD0Pgkp7g
o2iQAsiAPy8p5XkXXuC6g1f5gnaf0+pVWU1cRKfcNQezsAnxqujvDIuLdSRBEZgsG790OczLF7YB
SO3jmn8bVJUnPpbz8829oTCCjsjyTjbAxFe8qp8TKBEc+4DAAXMwiTWwCOJ2UpV4sfkms98UPP0U
fnUVDS+C3cBa4dbD1g8ltLezJQZ8Jzuo6562EFVJFsLHQvIVxUVEIeZTqxAajQRzsSVTzxc8OG3j
Ptow8g3al6gqDKd8Blqq0WJeXQdPe6ax3tPjnjcmFCuhQRrl4lEHC21tCe9hVXkgs4eew0hpYdaQ
4wHtYA1SoL8RRBCo/u1BOZbnxyReqFAY9gJuZM2uKNU5bRNEzXu2HNtNqWxSCL7QZm9bQw8EgtM4
BX8wNxcu7QyWEBYCL16BHb09RABtHenBTBatw2FJL/0JowqL4asbg6zwNeC6hc0GUkNVASMXIuTg
aitglfkuQ6YNG2BxufA624tHGIyg4MUnDCAhE7iyjWnRlslJJ8Nq8hQvCSPZs/NbyfSBwsM5BVTn
DSnbORK3rvTygeHkPtgEbZdpBDsty68uflHqRaEvhOsD8mj2sGW7lXZnDvc2fFlKY0nqEuB5pOmX
KJ8Ti6R+ZGi1tNl7h/YOW8lUCVTTk/IDuqHQ1rp9dvUM8zEpQMa6fWOLfkcIyciR0I532Kr57ssm
SHhxniZ9NY+3VSUugAAhGeJ9uBrijgu2frRHTx0lYPGgXQNTsukLG3N6S0m4iIcnRVppzUuU+V1E
c3tw28GTRZ/WBHYHyogz61M1j5fbswChhe5EPmPZlh95P5veeImvUymCT/yqU1206ShrFKlYjmeR
ZBeuQH7djP6FDk1QnYuCbW5UPnXxbdiaRLQ18OCseUyU5kAbfyJuJ2u1gacBzMOfCOU2G71qxvRi
Bj0e7D22UPaGIY14K6A0URMwibVJYU/wUiur7nu6l3ZL/PY0QS+LItA3nFH6JamIPD3SxthrYQ+/
PnT18jr4seGOe+jm4u2F3WYDSVESgDm7leSSfAaPFCdxaX0N3bE+79Q8uBmP+HDLZCc1RJj513ar
p892RWZUzZwae/zvSFp4YgnJro9wwziQNgQ66sMqzw6G/JBIXlO09k1sHCM8jMVTiaYA8NI1KJao
DolrrU9kurNzo02qwvM6DETgglVfw0kMC14kY0R9i7Zsm9gtpbl7Gz2BQtJclt3ineDIcs1R4WJ3
H5fgZL1cNh3NcgQE/bT7JuNkAgBijSZJBmC89DgeYKCrF/qw0yydvhGPon2kJAgsGvf8ptZe7eSs
rqgBsOznJEt8KSBJniIvpvJjrHBc65LLpCC0fmO8NPSnbQ0LNZMrBxsEzXa0oQxueuz4htC32GW4
1f68r+nVl3ZVeuEcpjnErdrl40RUimpsLdssjsRfnypfY3d+4PxRAXLfCO30L4rqMz6y9XwgHUMh
TQwW1Q4HPOyBdNs/GN/aiQCuE1o5SyQqXeMoguIE7ODoqGtdJRbOHR/PyxunNuC9i+qYzbGyOxyv
25VqK9tUW1B0hBPnVqatm5uhXQOZYeOsXkgzdaGpKMUrn65Rbsn3Ft+g13R+FD6cyY6ZMbJra30r
tpP5ng1F68arlH5Abz7o3QkmEUphkZBbmCDM8kReJFR5diYVtcB5NCSQ9S4EwwQvNexZ8xwkwnwE
p2d6urDU22USB9VTdj5y5lGylaS6l2pe4slVZmdjAZMg5fgvnljMhCpQQ1YBWzH8OF+dJaJXbFWh
nEUw04R5VujgUC0uX6/RR1Q+7SkvAaYss0MHMUX6lJNnVVvUWI4lt3oaI7QHNOc5tUCO6TI0Lovc
AljBR0dRCSmDlvhqscAxHFuPxHthX4ONfHtn/tllT4Iwr/pm9q1jZ+9eRuM48lFzfJHJxJS8G7w2
6xO+BefLB1XzCcMYBJDD3boyPYFgCahwCVlHkeUJgk+caUE8i0HruLEzXHN5eQpBmo3VQ2S98LtY
AHQieUjDmNzy/o2stJvTGKVXyZzo1C1HQeZxeu3BAyFopTqz5sKuV4JyWFjXIG2XIbUUBBjIu5BW
71FvTGfr6JhQ40EbtTLbeXxCHSKDQX4SE5t/mzqX1+LqhdlcLRz6rMPHuEfyM0grxQMzmSBl4dzk
dqV/JdCI0kXMkfUWmN2B/OPXrJs5/RJjCjWsrHNZ0VIIMsBZ6HdBRE40N/xit7iU2cw7TCjK0aCG
x0HSz19RwTjJiWXRkJe8DCbs88B+c/6cjUGLVKr0JkgHRHyHJg8yA4qXlt74PW7PIfzGdV2ZR8tw
5WJxViPvjB0x2agbs/Mo7BSQrxK3JPm5ZHqNPtt+rwFNQAzaOjzBnkYCeLz1NX0HDtv261pc6ChY
1he33KNBMXr2uW5FyKMIeXHu0JpDnko0DRH14nufBwgQp1Q/7jdPnMvX+fnsJNqOF1Kl9JybnclJ
xEHNatyeCaEnRLdT16ErGczuLxHTtBa5UYwiEFTLCWw7j0pjc/kNc4y3oM2rJYtHm4NISuh5tg4r
EieBNJlTgJSS9/C2z1NqKRd1d04eqrKmKkai1fgc93sLk8YcsEfX7bIlvKa6X4psRENpwWNnzacL
2PAuxunYIOYuh0AUwn2xlJ77bOIaVo8RXKDRvT5L5AwBANXMQBkouwjABEryJjdn07k9RxWbAqK/
tpMaunzU6UdvmTO65iBVa2il2Xc2upp5yqpHEgdicRMVbgt7VF+qRLWodrkTiwdEDJy+qAXKyEpx
CjJxaVhgkjV/2sNUshtKFs4VpXGKJ6r1SV6kFmNystaXvfmcIVlWHKkid9hHKsRtg18RHQOXOk1i
cBnaY4oqEiGBemMq9bHYWMfLV5/P+QQrItx15/aR0J7hBFKhmTnSUBbd4VlmrEHipCSkghY0UVu0
25w5xh84uDyZzSqVFtR+2uv/4eg8lhvHrjD8RKhCDlsSiTlTVG9QogJyznz6+ThVXtjjtlsigXvP
+eMy/ypILI5Ww+y24ltPmr0uLUmCf/R1PQbpJ3DeGR4XkDkCueblrsL748LSrNAhEAcOQEFQZIVi
WtjT9MjprGuLZ7Oinmu4UlDWk47xAxyxrrmtIqcoDyqphabwIdEgSVDOFvdEYW4tZSGtgG5Jcb0o
nP2ERvoGIIh0BGybZLtiuGY1+BlfvjFtGv2H2bq40vDBasTkHM37hOe4dFMXQP6WUvhzq3aW3es2
AKZ8qy7PfBdbC3lcUk40dFzza75NC9CQh3QiQY6vyKmss8VXA04HJFs2jd1Hu5f6IxuAJcztiIMd
ICiAZZI0MXhwGeYe+mHj8VpZaEk5D7+GgTgNgpRiYqYij101L/+IjP8HLM2sSIxm+6e9g1yg/FS2
qfYxKD8KvhkTPeRH25953GrSMHPCqf0h3c7DlxA6bAdtTCE6O/XfKF3H9SScrOkB5vFSeWepK7nH
gN+yYbPSDNoZXfCMhgDFl3Ux5n0Gflvs426b0cWsunJ5jCDTR5tbi2VZVA9VyNyFYpN86MvIxE32
LdJQO/l9ZWdBPY9/6ruinAQUJmT9BLwsvN/2ESGJX5/ks0Ew+NNqPUArIz/Ee2WbjEfD3fQcnGbp
9BvBN+b/m6UIb+6QBCKj0/iyK4DSh+xZB5lzGdBrMP5ShZ4zd1hJi/qEqyxNvfRWcQ5uICeHDSAB
ofMDESqOZX7qTCNpvK+6o1X4+a1ku1oUmj8qG9k4TiLZSgz52iESPjvNEyfGdjBNRzvJZKB4Uo02
dVPH6876NsOrFm7MyZcVwkvXvCY18ZJsx2gPCQN5N3/S5JFcZoXSOXtEchoyYpO8nGd3AvXeOy6w
s3Qcifz9E7oHz29D7nezSrLtu5kdRJW/hv6a4crMIb99Oz5JNcQOFqxUTOUFcvqF8D1+Ie/1SzSi
yeIZ+jxvEQPb4p0xeEmhLe4lf7bB0HAmCCdYMz4+pQ+grk2871mVKPbW/4afiZ5K2jliG/NpEZMD
smgQd67LdWgtQ/wWM5cHRxfPCJmwNLrrq8yN0wXJxzGVyXyxnlycrdKpFYCSwVhoIiW/aMiv2OiP
ZUq+X7QJBpY/5Oap3wCafKYtmnFk5GhuiLBqSYGLbtGLfOdItEdxIxEyyCj0kYmfU7FuBwNh9r9Z
2Tf1h1nQLKsddW4tAtojl1qTbrYNhxRYExm0TuHheRTQulCXQ1UPSmh+KhOU2Qx+Je6vIjM83axJ
SYCHnbfdE2A/mB+ltBHflbUbhVTxxNPID5+FP4n7jzASWyQCS6icloo763VW+U91ShGB8Y+sO2Z1
FOk9+rRY2YhwrGl+UtPUMdO70n6E8qNw0dSbd1gCOrNV6wJ4IAKiQRNcUk/Ycy1+KBs+F9MX8Jtk
HFVeITvccDdCHqpL+A9Aq4IQtDwRAIPj0uhWzCSV7k0/bnecVlwTRXNoX5gVVvl6JmtSuVevS42j
2PjVY1/W7KhfGDSYs+YeuGXkmLBLR073xvw9vb9wd4AniB4DOkvLVeZvJr2cdyNd0s0j7aljoPon
/EV6TyDKspQPOkLuTe1BY8TVLVwb7TIqqAldcEwGAyWYS8uyU1wwq4ysmNQWU6eM14RQ9kyKebQm
Iw8vjGBjByDEcQzXZbFN5q3IpZQsetUWP18NiKpIWN1+2IQOb7K6aiPfQn0dH5LYHVHDbCzpJmHi
pJVzAIZahDu+6Ch/0KEC+vAU0PMf5U/z0yJYON+1yb1KlpUTfRIAJvrFDxvUvY3pMN6RYSHYqEQI
g1NJs5FccgJenjU5iDJo8z1W/uuDPgDBWKNyBzVC16/7U+En6s7IPEt4BO6Rqgli/d8ZEDmRqhGF
Mubv8FpF9/Jh7DrSpYIVv5HgDJvXJqBwuCWjCdEAonhfRQ7M142CYDEsiKdlSW4XXkXlpj1tEoAE
N+VTcgCYbnRWRtrOvBo7pXYHVt3uqzUP9WPkGKPgxkl3kZvzwrKifVK2FFD9Svx4uefoGuhfkGi4
i71+x/ph3tH8qaVbtHYqr1AGtsxxPgGFAt1nyCtRVLThWiYC/1PGFLVLgRc7r8P9YqcKqzNc2BJZ
4CjxwxkUvrQr8V6fQcYmMtZpyf6grUk4W+ecQPeIWy4+llQLKQcQ9VT5eJ2/DWgFPbbb8RT+xvG2
tWMHkgEQj0fQXEsETB34QOgNiZ2Uo7W+0B1f7qaTRgfnQ0DfrpegaT748YIsWuk5vj8t81rSMhI4
2UYvMWvs8sgeeSiUYNuW5NovMg1J+kFnGSbomSom3aezKyDAkago3zrHOoj/qvRY/vhX/Uv2KAG9
wU9LNpv4fj4cWq4qDbVstK8QhKPqGXqsDr4+MBcsqv6v7Wyp3QzKoXqd8bOmBhpFCBjzMxw4LF31
2DxzEC+p27dML2SHclBVt6Ld5LwYorQNd8LyTMsJgLulX8GdofwFAuLsztqo4r0lItJwVPC7wg3r
XUPRWurO4Lpz8dmZe4PRHUWAYV0o0UxxsJMOxv9Dmz71I91ahMGCHlW+vgKoVlUKKVbS65PjtyH6
bdjwFUvaKRe8hL1muKrZeWCJDkd8XLaMmCqjsFKhOPM5yu6LoYsZ65boh/EcSwcqheKbgmMOt8GX
uDxUR30JgTGav2V3UPbx0iu/SwHBPqPrv6r7iklMNK7TvKsQStCoCYH+KX5kHnC02f9YVNA9OlRi
TAAEeYV2uHqJjtzTUUD3AfbgZRD8q78lsbDFlvipLWVK84/ItoIq6jrTkN1DyJ8mZUXmMcg5h9d0
qgqf8ZPi1Th0XieFLkiBC32A2qNPL3Pkqyh4Y+gn4inIvvoObps/wWmFdzQN6e3Tdp2P7Y6oM7wz
EyY3nz+DpA5Pi8mXQO7vmaEPAjvjkPguicFcahSYHQxoaWIXvhUijqlfAjuQ1hGActOAORm+qMo0
7zpdf8b43Ou/vfbLNRk1P9ZJOIXXUUso/si37bvI7EYqe215Sgte/W5DkjjK9cjpBGdprYd8jctB
z0ZHQ7Cafgo68yELgkchkvyyL2SfyHC2i2FvIh44axQAvJc2PFfJH2FL6fGvYIJczvrdaG6sxw5y
x6pzB7Iyj2O9SyQM0Se6K5X8EmhngsLqYym6fc25pPDLUDfiwbUV9jL/NsZdflGhwA7KsjunecAC
ucakooBALA1cUiiD6DUJUD2QUhz7wxmvhE8K5CI5d+lKAsOpr7X+bdbEsCvFygBk14IPitWUNdSk
DrtZHnOTBg/OCwVN/bhRv1W0M5RbBGslwp4gHYXqTtcdPbd8mxZ1UvF1KJxCelsOqrsob5ts/Xrb
aPpwk2knwkAmJ2gQSFkQL/sOFktDqmfNK1yK2V2ouIGgh48d3LBkS8VPJa3y4KuouSxwQOx0pgHB
5fEtRbtjiKy8jqz7+JVRA2rgaT9EbHPgDkb7LPVviDQEx4tMXUuSF4Ga18uZTOj8uyTbiBKYt/zD
M4SjgLocLTahw98aT5hAUXOF+kSF14iSj7J5jMOlttsGJiqE/6Kwrqh9MnBFztlF4M7WLmncgGOT
Mud4C5AJyQxoSWm3E/+Q+Tmd6CuSqIUkEvWYyYS2sh5H1aWmg/In5WmXQXUqfCC6lvA6RjizFuKn
AR753gNSO++4N4ntdnNeFrNwk2lrzHbdgkfOOAY2hbbLPoz+npjXnKMw0tdWDyn21af4uiSm5ZUl
ozApt4OiLCJXcBqyKM2enwH0F+cTwpdA5hIDN6K5nAi4NtkwV2vh5zCEHJI1yYzN8tWSyohKlpf3
/8HDvP7G0wP01PgKCZDdf6mb9hklVNjtOMVu9BmsVZU4PCJXqY2AyBM5DotTjPAckO3dMw+ssZhC
NHq2+LoE+k+cu6ywOvD8NezWASBR6WAQxCYRUPO4fJ+RFDHSITCc2lWPrULHMMw0xF/3RQxxT+Se
m2R8Qgs5+wrHFbJtZrFqK+xZMXeNube+euF7y3oAdOjpD+EEdMXRJk9ulb2LFI3Cb4nT9Y3zbGDD
3mC0gUNUQ9sQttq8iLrbRMCh5WB7j8Vtf1RdjDPTO9s/qrcRho5s26SrtvesXZ1/SolPF7uJIwkB
zh8tkC0hzwjK1YMV+MgqyL42D3KwjVmS5C/opXdu5DrMr8roZ8Vdqb7Kd+Q03WzcyQAPXvuRm6dZ
PeDiFTQwmD2WOkyOm7HCEH8sW2zXa5btnGGf7H/gFv31L4ucCgFL/O+tfeOGgfCRndpjgJVpg6MR
wST++U9lPoyEW/M5WS4ihflu0uuev3+40bjGhETgxENWFu6peqCsuozdQfmICTXts50S7Wt93TIF
zcigmlUseYPh1dqaZlwREVblkIkrGHepRDe4+9GT9SST4qv+hKm6jDOSz38nLlzijo39rLqdCT+R
HGE/gDkgcL2Q5miApJJsddlN0Yq4bU+aCdJm7TO4TUARgFW0FlbCgib2dAXo0FnnbrhGpQvNAnla
E7EhVohLbJGWN2bZxHk3UnyTJV4CFy9xNRHL2C/p7/PaATjUGQ8F0aBvOTNfmM7HofopHWsXxl8i
p/CZ7USGEvmC3qKfv/Eu9hetcdurbOvId5B3JNqi3hK/Q2MnMq6IYPR50x5Uy83TK+AZRWLgGOnW
0tyGXOfX0SlhwIpVpnsvWhFTBIBLyXCZfvLElvq9iXo/+FWM06y8C3GEao85i1r0zOaMEbdIXAC3
I2SyxAgetfEzx6JVOEm8K15Ejb2b0W8KgnwFYAwR1WQ3mpv96TbTy3YQ302IUOPyuoSG5zTzwqsa
7Gg5xbhOcWaDMERZmYMjX6q9yg57zIkpnV2U8y9eznpt/ZrmKio3/XfcrifSpaoPxaRkrWj/FBpD
2Pf48UXV1o8TTtTJq0LdSctrk28s5V/xkfV76WNGHMGqy3TWhB5bxpSMC23c01nSURGLpQEvrCec
p3ZjCj6aD3T0ymVgoPtl2dZ87Lf0oxrtJqj/qcrFmhMSrfnmjG2PAAbs/amxVfgkPEes2M2zhXHl
VMUag2aUrep9p3dcNcIhRlMAPGMcDNX+G857XvAWblwCGSZ9WmZFX+vNdXAolJzOEsNVe0x4lrzp
rYPNa34rJ8F0WE8fFiqHPSopjNwX/LESMMpf4LK3J6Uf/VEJFa+EZo+7+m+MYZbX/G6qcAZbCY6A
7KwaZCBC9l1KkfkBch/TqA0Q2ctPYkGneR1lDtuSR0nZ7KF4Aw3H3wQHTkk6lbXjfRpWheTWIhHP
SCPBS+7CpkGgya+7wNB7A0+CSyWdGk1hXC1Ips/DDZ1lcJUgV9oXPrQWbxWYJXaho34ZWR0+A3px
1XOf3rRyb6SXmaERALbhcJ7YTli15xRk+qIj9eiZneHosSZSlJBiVInj3+eKxaNujnWKdAWZEtpi
dyTj28nUW4IvvvwXhH/Khi/0K2ixHL6Ljsl5cKEJ6y/yDgZ3AKdHm6fu25Gtwrdit0mgdwkC38yS
Z8hLUd0RrE4LnfVAP4dLYM58VKgvGKHtCPTJT6z+C5kSL5jIWGkr7d/0BnSyHYn4k7QsQAkBHLDc
f9emLzd+QqYv1QEj4c5XvcKub6IUpK4VZXGt7w1+aqIkcbWEwgWsA+CVXzE37eKT6K2m37zIE8lP
pGmh4sGwMPPGkW9Dkju/Rop0HG9MJf5qxllorqZ5nPUP1mTK2TNiORVCxfxc/xQU5qhbQ7Js2roW
Crh4GWlLHP/aCtQosvz+/2NPImp5/odMRwnPRI4Wgwc3JwwelW3voIJsDTSrClt4SJBgenpfbyVN
6kdcEfIvtoqo89WQJ3gpL9EQvsZLAOcMCCNpd1NES0oN4+Lf/AdwnN7h4tB3vT103AwFUxRilu8M
FI+166B8vjmq0oa6RdhA/7hygHIIPwTAn23KmCnMR8rtG7t0pJ9cgX6wXz8g7Bv+amHx6o5wG5v+
3qa+2GyjZtf+BubWUPzXpkDSzbZe40tjXc8c9XUCOmsRovQL4B90dFGIae8shzsR49yJyyBDKo6r
Tl43qbhssOpQVVKAdeZ0Wb26tcRj4hXBOjG/xnlnLKpLezJcSsNlDBjfVevrylWg6vCozwyIds7Y
2/fbuvjDcBiIB/4RGsE8fKTS7qXc3/JHuDDzQmL/AqmGCP82bN8PIr62mlT8b7H4m//QxMrSia4Y
bIahhzzQIFzEBxPn036jw62LSvOdL6Fh3NrInmru4REolQ1TLEeXzPBLsIpaoHB2H7LIzOQVbGTe
lRK3yDqfT+SCLTp2U17HcVx1Hzk60ze6Xu+sZ89HgKHRRPfj0X4cNjcx2bz9Jox/tdf1v7q2jNtD
8wxYH4O3DVEcTojHPwAj5RLfb+1IuqdiuQ/SDXoe3iwetQEHhoqY7IMsgqA7GJBtnCtsc6WKPNTm
CO+IX5gfgrbW2g0XYyBtWix1IF5r4DzO7Z7CpPhv1JGHaDtibsJVuuTeJ59WEPi77tNPextHP9+R
9WA6RofRqTOvHeQs2GK+u7qB7PbGvt0VdIUmHEyuprIHvlTMWaze8PEpMoqu8qR5Nbynujq+jewV
VfKhsTJWu8/+8WIPGF26FGSWHr28xiv21qndTqzoBH4r63i1bUOnln+rhCRuhHwr/rAKiM79L+wU
T5h9dEJX6eUHl3JL7ccABNH8vZgOgsHOLejveMn/Frfb8B49m3HBcbFVuYFD6zAGqR2l65d5IV7+
1cmcwHTUIDJnrwmbVf1QaNsiU1pGHtxzq/XIJ0ilZcav/tEFrmDEkJIljQuka8T/ipdt3OTZ1bd8
HNlmcCrdbukB2mS0kVi7jKJVsocb9MsSGwqnr3kDVpSszavcd/TSEv6nuen2o7dbu4KtKsoGVHJr
XshonQJWrlWtPSvzQlkDRUsBA+aLUlngP+rquS6B9c3GMZJ1a+OxyuObQe1Jbevw7rQLQc3KenTL
9cAz+sDF+AwEoxLcH5R81i/KIXTJLzbgoKFsI+HkIInKtazgzjMSJy5vpTjeZoTxDYxnQh4MZ3Ob
OG1W2H0a2hatEcFYXl/DT1dikDdkP0PCZrVHhfI7wwkLDs4Z18cncIF0+mDQKXHChxD2r1VgPKv6
W8cvX6DfYYiPwt2M4kziY01Ydlp5L0TXiqlLpUW43evDpaKEGR131Cfr1LhrYMJtyARruYH1E0hA
a+O2UFZBdI8KBtf98Mrwgr9ez2b61qQbkSiWc6DyAbdpMb1FrhBt85q7SAJn6wApXRQR6R6BbLfl
itYc2TmEJ9D7ftcdI1u8lzxUS34iWnwFR6chftWt+q8BK5VAhw9m5LfCm2/NDjCdrxua4dzWo7vE
BZgOfesbYYY2X4jDxDGoLIxF9A3ZgKvgPB0yzMOwI+/td8F4ktioZclhcWCRCMEol+bSruoHVzP1
4/uMR8U11ANETeyMnsxmHn6pp3atK37p0EDhjffuwJbJD7PhJd3M2HB4g0nL6ZCqk++Luat8KIAL
lqflK0W8grWJduTNG/q9s2wtgOQGzcqM6HoXkXqhd0ZwT4VAHR4AwxiwJhRCGbZNvD3IbiMXMIu/
TtROL+rOMfZw2D+KcqU9s/DeKmvCkSZbXI8TSaz4g6RrnzrMLd0Pnozw/TuXOyCRF/I3W7Y2bA7j
R5BDlDrcT5Kre3jGw320NMEZ9cX8B5MU5g7yQ8MjEysEx+TBZD797ZFM7LjWY7bS5DEQBsLrvUWS
9lom75t7kTzycJ17VIO4FmwliSgbaaV7GaMTrN9ko3mX6GxUbXP5bk7ImKdZ8DnxsdTm6AjfZeJ4
l49Pw81CAlEX7PSaO3z3DsYBaMi8XqrlRifN7UHo+6JL/pHpxX37/i+SgJuzX7B/uGK6FhvXurRM
5EpAk+JeUn8VHT8Cf6AS9xL5CvPXfB/I/tBHXK6uolEwNv6ETpw6IO2Ena5R1VPrRAcwJrKFsp2b
vd7sycXEDvSeRyS09/zl2K9Z7Qq+5T38+UzIAyVIW/7tgEmrQ2yEKz/i1YbqC/YwNyifyr/BTV7u
0D3G17+KS77nRq54Lif2nBAHRGAS8zredqFEVNFoB+2WB7PFFfEvPTfmUxl6n3+m8qpSSbGVYoRk
HB0hSmrpCLtcadCqSGFfFTPYa4+6oQud4RPPQtevLP50WPzuNNNT4jP1F1LwlXNdQjdl04aqldjc
0Bakiiv0ZLSGlyYV7KAe+5oj03pEP2Sp0TcUEh+1nBb6Vv4Bn+GJ7CM/owotX4UyoizAf7bLQyYS
V4um6sPQqIa8Fea5BE3sb/kpRMBuuWhn++hDQDvZ49mv2BhsesNOcn0D9+qgp9DG0auLEnam3Eb5
VfJNQmXTv3z4GI9E/Nexp/RuKnAXscb56uVV7AuqOoCLmgtsAhe02mE+I+8tQcphW/N5ojnRcPRp
zdZYZHDpPPbJE9A7jn+kpwovFvlVYPcJnQee9Cpx0fvJU9WBcbYNM1X9nRSSU/Gh5qozFPdJFG2Q
3xdPWklhUnvWUzef96ZC8gDDTnUCkC07eP/pn5X9Sd7b94veNtNHh1TmERWDFmyBfnOIxzAtaIpN
SWy79hh2+996WqOf6EtS/i3ibWgxeQsMNhWpCAGNiDxVdKZ9CoMbzmszBnPkbOtdHbvwI4P41l2Z
ZACwHps7IdJsCBvNhUkuHsrgKCvkaRA8PQx40v9ZwQZz6qvxymg17sZ6sWrgBJpikaEmkD05dMf0
CEICooimIZRA450k+qdhdqvXkF5KaaOPvMnRZYRYKsunBdBGmI1sIlnwouYAjxhuxslup68uCBZl
iClD8Zq02FEHV3Lgm6Q6KUTqIk4xDGQWJyulbrhFK4qZ/hUyK2NwZs7VN5r2UxMmqDH8B/1Nzvw5
W0tA+yoHDota+hE0TxMqMt2mXx23udTj+SAKkDqyf2gB5r/3NQo8g5YuQnIi0bnRuniJOonjEuhU
Cb8mC83DfKgxtwGsJ8M73xUJDVS7eBrBerGu6HDhHNoLEymfbvS8ElwIw44gTVgXrC6TujFAV7td
lB0LfGinFhsLWg+ZUnBGy4pXmh48ydMrRHr7+S5jycLTTQlqc0usf/Lkm+P7U4sFcWkq6zTfNM26
VgjkFKAHR3pe3t/fHg1Qr7A62AbF4iDoYWGbayoH0xUVyO8tQTvE5Z1WvX2xQn/aHIrky8T7Ryjj
RRtdIAoEMWjYZohGhEnTBzNXou3U7gCLjz/VrfRNVvyA8WKiCVDPvxQ/649BD2nGrIZpmM7lGUGm
8Qnfws+Z8Hvt4k9YtGomjyfaQCJWduTrh/LRZl85rGDmWoxw9NUUn9mXtJyWuZ0eq/qvEw/EG7bb
l+QJww2dqwxHumr0zXAvRtbrZYjWSZb/Ip5hpB5MNtJrFSfbBj4rAh1K0AEVxwJO7kXqGkYRQFuI
Fpr7yvQp9k6fAWbKB8Y07Vw91ckL4eRVO/8ta8RUv+Z0UpPYIZGWM97lxuuzMzPpOKyapy6cZw66
u4AulIDpKtqRqskKBhM/iTvQeeJ/jZwgOgS/y1T7HiGPQkar3FOjzbs68B2CuZiZIjAgMrOK3yOs
3QBE3klrIhUhlSLOcYp1dnOJmMdtNoALzbTVrR89oMZY2CVfOrdJ/0z2xR4AC0TXlLiuJ1cXQS7l
C6oGwws2Inlr/9ofEyMIqNniq2/8KPeoQ9MdnbzLXzRLi6xZgk+uquDSAqqgA2bU2IvMZxQMf1oD
bfObfFrjepBX5mK8VNUWf5mFj572HHBLkoCEtUQpXoKsXTrpzaptye3+apRTVIeuVkmYQ2kURwm9
U78r0stbeOIZwcrHekTtXcGY5Jy5kvZo9PjSmEiUGbtaUsN0PEFmeTXqHAVT5xlze1Je2ZIzsuKf
z5RhfUugkmysERBZmz+nhi6iZ9Z6VvJJB6f5S0in6Epk8vmSH56iS0QX3Srf/SMjfaSmnu3rOX0I
7Nly4gGDROandpZEB94W+7sDK01Z4sL8KZ4AQnVIWB7PIC/gIrgSmQPN+5KcaWP1xw7TwC0YP+ff
OPPSE5k+VbUe/OAnfStEvvPiDLcuLeNba/1Kolc/LDhEqOkspSuZWJu11N9MneDxhX6UKufNOp/D
pfFLNwecNJT6Uh9A1Z4BHX9vbq0ODiOKjNldqANiyG4tH8girN+cGgNjclEgNfJH11a2LqUer1lw
0S9x+9C6r/mQFH6ZeNCXFfSQMqHaQewpt+ju3izHkP/FPCqFoqKz3EcYS+lCXOoHpHxkOjDFJIAv
0Y1/04IPIw5bGbkXzYfZRXTWvJ97CCSoVaacVlcZi5aZeDPpoMC0skrncPmKDtwmE/wCbhKmqbOA
era7Wfvw/bnzpr2/0PcVyPzPy1LwKFLyBAFAxBDyXjmZ17lA6OTwEyCbAWge7jPsD/Ac1jkGXfxJ
wDZR94e4yHjJG0mU0Ne7NV50CwgSxptE13cMlz9wmnFIDqyfBwEvQlHyV2Wkw0vbocJksjFuws2M
bjprrZJ8ALYUxR6EMCvvKfnuXfabSVeBOH5SCTeVtlMwUJR87Un26JBx401JnnRtVs8kQHqJcNrN
lJuWEWD6NM4vY2FoaxIe6PI24usLvifE10imkjfzwfQ7tTkosbXUin2g+xrjBgc1wGnrF9JaFk4x
M81EemOHotAbFqtwfmgGAMTDaI8w5fp7b7AcFaNzzBdtx/VJ7xfD8nVSYV+D8poSDhiimkE3vDOF
1YRUGMkbQGCRnaLkClOV94d3HuSvzGJzs9C881ha9UfyevYGnYsLHMGKPWGeqBRSRQ+Tzxv1oaTX
udhm6gr+XOQxQl9MAC2wAHr+lSkv9MWycfRtYM8meeQ4G1bCdOhrW9knFJYga4/uyB7iXdUfsS0E
S6QNMxYkYADV5qutRerPuhdtsRv1qF7n/ABepF4mC8vbIlwZew35wza7W194oTEz+C6SHjZf0Jqx
PuWrnJvQ55P5zR+k920OoYPj/G9fozwT7twKpkw7+vJl0LbGGHvjhjX2vUK6N6t+qOCpdMnEkl7I
vP5F+uOLC9q4JftWhnj56/YJ+q1D2drMfYbmViSvLJoNaoBl9MUJ2yFKOZHc/XLIV/SA7rP9rfJk
e5HsFbxgK+HO/RSu0L9dKuAsL/i4sz1j3+bK5JCeJtqFN1RLtji8kYV3Xrz6yPH7xdtX6aSPettj
msLDtZ+QO9iw8UvWkmhn8BxelKXOLVHtu2Y7HxbcY4TrZV6R/VVgQ8uSS5ioRJBE6HvnGEmnGu37
Cbau3fzEEAJus65yTPvOPK5DOAV8oAZ3HbbBFZNlsJ0235ruzm62gP0TEYFZznf/zTVBj5yz3EJk
wro61qki8S7eGOjjDkTIfZoQ5xT8fYbQvKTgqeRbdsuPfHZn2U6FdaDg8TpE7TkwD0Z8oj55p3Hv
EmcDQi8seFZR7ojFQVvuSYYkqgmLYQhp4IwyYRgOgxfFbQRacTe/llshXkEBFci1ix940CRZWYkf
3QGfCV/f9dvky5p3GqDOYO23nzPEDU/sVHjAkJx/2pafLsI58rC41k32aODVwQ4IhlzyuYRQswv1
m2/HeItTFrrpqRMw7d0UXPAvYzeR/feDcIhUobREHgtzXZFuRqRasbrGeDoOyIYVKrRRvuCrfyaI
9oB9TujfNDwCz+EjWA3+WZ48nQ7DhYGYCRKQjyDcUlonYbEJ1mxl8vfyayJIqFsxLOfWKoUxwLUM
tIOVms/IgY3i+1zySnwCu6jIj32iwMztaw9ZHwC2n6pmsRXQcLxhzSXM2Fi6MwAa9X8YXvcIa8QD
sTC/1gdqM+NMcWkOX34HxzNX2FvUVffsR7pAF8wxsXPrOrfmfex7X0P5JjoKuX/c8IvPySOqcu6X
XKx+4OSfHeP1+YXl8gDjHf4QiLF7nSGLOFS+juRAJI70L0AEubIcL7wVH4iYtA/qRMkRqp3KD7Gx
E+GtuzloqLJDXGUSJ0JOP1WF4FCMmfJVFYifdkCzmicBaJ+tSwZJ7nIC4Tnmhz8BYCN9omkRlcu2
WixHQjqI7JT27zxcRi6EbJqXOTCDOH5eDt9mPC1VGw2UsAsWy31hLCOnMcmtQxu5pFBXvAAAdTym
hLXumq/2mp2Cs0lM8tvuNkW++Z3/IP1Ytpd+00D48hc4GaOmuM4QP15k22FmNzwImK8iXW/VbCl4
+IaWurGKr7xbTJj4wZntDPJNUc/LLjH6Ca4YcsD7BaAnJo6Wm3PRd+tU/5n2wFa4/DSam20e1WQ/
GYhxwNXpbXIHb9p3ujvG9rzKjwSxRO8VCimHBlpnRwi6TY8oLpgwk+1yMeGuW8Z0wM3rQN8O/D4c
UfNbW1bhsSSgYpkqZ6MmvtfufKE7JtLX0N14XwyKIZ28v+bThs9R94k9Hcms1aI1QiNLZciflhO4
EYBiv5WwmSxlfyYDwSE9vO6coFubb81m+Wvd+IWDK1NadKj+zH6RfO312d1nZ+3WnBAn1Z+8aXBt
KAaktQj1SWjoe4V0OMCLwa63fDWs/oD+E7korE57rn11BGpFqFQjM4YSsZke43EJAQBuVVDrS+EO
TxOhXeDJ10X7MM4Iz3zTJHFE2wN5pC7XHniBnng918Bb2LxInsQDvB97dBiC11MFWvg4DHvb+mPd
j9GscKaix+blSR6Neug0OkbqFfdRK/yih09/a6IDav72eaHs0q1hkvS8kMCqYQSQFnxyCUIqaAyk
JJ6UZOEi9OLLYLwCSuZx1jveDjfGnqw5LcISRBlsvcjYj421pOmzl+8jvth3aMOKPMZt2UNeuC2i
tEvt9na8EqVLrh453hFGimu8KEAaT2PZoVvAtDbs0fTSaU1Ow8P8nlfLZHGhEoWkc3e8Mn2yutGD
Dg7hd3fJ4ZiKSLqVFtUdQffLsIVkp5s7tLM8xqV1hoWYOWv9aVdxMvnJXg5txE55bSOzzcQr/0uF
w/nVufPsssnwizJ+0uPtRNGuurPsGXbQLQv1wbT2H0dntqSoukThJyKCUeBWZsXZstQbwrK6GBRQ
mXn6/bEjzsWO091VCv+QuXINVi/5JB3YEXy0+bCNmM11TG685JAajgnhRLBkCBQMrPdxMMROgULL
h0KkZWcpPfLC6ClMSNzZdGV6VCbMlsHQwMndtRzWlgGzYv5cvw2PjpdOEQ8K94lc86zfImiUEI9q
0aJ44p9AikhMa0urQjOKs4zflhxsRruYFvYdRNYfmKDiSBvZXIc9kcdXig2GqIw73gv+IDYetqEc
eugz5nI/C2qm60f5Im5G2DiX3PKQFUDe4taFkIHzs5psGhYf+DFQqnpO1mAkt1+sDKxiPtjRxkRw
Ks9J3di8f6oBFo5lXlKXycL86cexg3pufjCcYoVy9WmJ89rLgzKd3z3xjYwifIKiOEy+YBVXxCsj
hwHj5thtrcnz1WKVS9ePE3ZPd1w3d4gS6lTFQFup9AXwHeuOCoi2nbakOIUzfhmJ6+PqDDaF3+OD
gmxnzlAXoI4PGRRh9b4QkC94H1iBNYXTKPGq5klrkzPGZ5NWEsKdG1YBSL21hQqEdtQw2v42sfjq
J1GqDTsnzCkBTgZES5dk0EEPH6w7EIJd93DhKL+YnG2g82O8m/+ULgm+GIFyRMFQtk1Oekz2eCCL
+spoKA/zM1I89RJvcRADm1OWnEHKjuGY2a04VgKEA7hlL0kJYiyeIRk0XDl2SF4f7dwGzYf7+A6o
fXWPpGY4SUG0BPJQXla0NC91zXOYLRnhM6bk5p2uKIP+5O0TsV07o2FDFnjPf+X9u1oKC0VwHibE
Leu51PaCDPfV0r9eDq0bSB72y5oDyw6PlXnPlIUc8H6XuYa9x+v+NHMRVyi//8fD9y4GSbbgmjbK
1RaWAApya7ZO0Wa7s50IR+/0WuBSQwWH0cQBGoi6kY+MN75zuOQwcJm6EPJe/2CCmTOa9MXg5cAm
saviNvxmaPFvUJRpb5dMpOaYy2EFqxOvjJKASdQzO/cLDFlzFw9YOJ9t8U8pFtleZ5IBldBjeMpM
N+iRy0IwDvA1gZDNlXyDpOmlcB0xnkk8+dfIGCXzBzy1juIb7xhqeoQ25U1HUbmcgd4ZbAqyGebJ
htLIfKy6C+sVikp1eHlMbul21tmKChkod0P0dUqGw7h43kC0VGku8kJenvgJpkn8fLyppCpPWs15
8W/2zbHqCwQUrulC/nBxD+IYnohd6PaN8RLStEVM/fZH6cMLq38Ar5VwujvRQPOvHhTasMtRKkwr
Sg0gSIKhYrJMw9wuVAiAjJ288art2sx/GayOYs8pRCs8V4WAPncW0vEomCwJe+hxyAT+RPst2GPv
C/+gGmXifC+hgw+Lh69NGsCf4Rf0isG95XN7u1Ccmg21ND4E4A5uz8ih56PA/iqtzxBA0eSiwrAN
FQeyC6BSbR5Ki9cVERcG7MaB2wd4sP8DWtXgpoABWPLHGZsbUBcXCfMHRsW63WgOj+vFupvBhJwn
PoSgbouSamJGd97WOIH1rAkZsKGZQkia8DHsQOYyNgesNtfpQpxUF/yBffzJrdwq76F4/uxn/AJG
dVhlkqvsGLi3DDapfYUF4YtRIYC7J6g8ZWzqt9jvNzaQcOcyLZps8JP5N94r03V5boqQc/s94Nbe
ua0TuXwAuMOxz0MWKLiocZ4zAixoCznPiwGK0uHdrrhBu8hrenOdzu7quYcN5xp3KihOL0+46kzL
a4OZADYbS0AQU2SdHRAZU9AAg0nAWsZfRQVIrYpnBSJUSBPwDtl9kMrxLZJueuOOIaKkGgklYg0G
dujE7M93AQgAiIKJBiRN8Z+yfrUnofzOBQoGxrpiNzH0I1gNL4hQDRELHsSwy6ffDAx/IDHiMKb3
Tp7DkgczW3VIfzwusAl54FSluEhD7l3v/T4Pv52tfpznuMGKX9+VeCwYVggcYrggNv043ezoB4x/
uQGTa0IyBUSCsHSqM+UjIPELcjYZDXK7eqvrZ7notu1fAnw+zEkR7ynirTcqNh2hz7wS7dHCh1IG
gTbpFjx0QkuBMtkXjTlzi5n9gQDvUu1jzfz5mxHw0NCa2qpsJUrQLjqmHp3NNmCcL/yrnfg3V20O
3N5SuKL4LFRpkc8qpf+H1wwU62YfMmnsZFkd1SNMDAQvc3O6eHSPHBSPWHaaVgBU/EF0b3AbWFCo
1uff5GhTf+DTyvCtC0CCtiVNahFyLjwQnbTuiKJO40P04CLnFqw0n6jjRUpGI3wDlBUc3Dodn93c
sbNHacBBBRLSfqNQCcrWoVs7VHbYW+8Qj+F5ovjgCoDHFCc6v4KyGec/lra6ACsmIoISPYq/pCcG
cwFlfkKsFrKFxhq91AJDTlxA1AeTLckBykwknOUp2C0uiA+kkVm35B3wPTOe0eczTz82cK+CVQJT
XnHZvRmiMTNT3XgaOL7telyN69YSf99AYSBdbUDnNguhUtB9mqt2kT0PfMZxNwun9XDLYyeCLaEH
zMWomzhVUsEfkwsazHZpbMXZFglYiQExMnuYanM0IGnshWni6KilaLGFExvy8VUxE3YESiHFy27J
OP+wZ5FR8ZmW+g0yjHE3V6z/GuZIc9a8aNOuh8gluf4AojNsJbBUbEFaSI6QhXgK8wFBNfXxCsrE
NycuAh2W0iRyWUh/Q+46nBSsxo+N5T2dMDBa9vB7GoJ7y40pBDzWqZSnT7ua2hlSDpih+MsA76GH
KuxGZnJudug6KDfujLwYlgXEqoClM6ISUfaw8dGRCaYl/GPLFTxVrhqQhnFcZfGKoWIJ6o8XF7Za
EDIgTMAWp16IpzlCmfoRhTJMTor0159wItuJ1ThIS/ACbT8mbqGuqsLqYDrgZRBKA5HRbkRiMWNm
bhJoNHFReXFJGdRCGeJbQ+WNjYBuwMLSk+KISFz/mZDY4EIMakGOUWJy4DMRRcnQnHpUZOD8zQ3t
3xNrELqnEsSDrLGM+A32mvPxR49zsJ+dASM1WmlONnT9ks2R2p/U3OqO38OZCqqHZtPh99jc6Ry4
UErMzRBRidIJZmyC/eQfaLV8x20QHSZ/YcnpQfX1Pgs3qOMva6KxIgAFSsBoeAJjDgAf9Ed0fMK1
U39p+Zne/hXfr9ateTrcDHxvr/jD+ZqbOR9xrYdMEgBzFdTqJ8QRW9R+nO/yfaoqOJdrj7Zm/Hux
Hs7ZSbtK1+55k38nCBeKa3uEqPPGLDMNH/j/A2cXvoFAwry1xBWuHh5OqGNrKysZ/EuHyypZXPjc
RpWJZ8SWB7NNfvT1YxEUSNYczOrMiShqI1mjQECXOCK/guQAVxsBQudrARwIKs/L6+vjwenmY2kL
5EBXioyWGy1aMHRA14v2DonyZWpsqSloqDfR7z75bv3hyoCctn8xveY7lV4VclDYAzAJwzfNY+UN
5wo7FA9979c78VXgj+iX9hPaBqu02Md34+f1Jc8Ws/1ARZoeKf/4Yayw6G33xXJwiaDEBojbGqR2
wCVvnnz3i2ijT+gq9eu/Ylkv4BSBpG1mx5gAb0933uFnrYHzhOCRL6s7v4/ZUpSdIViXtvCXGFDd
95O+afQb+rFqH9MZA5ZEtLNAu7CWkiVLVJMW7PjCXMIAriMLapWBDAUzky2Li00KtpH8VdS7eIdE
ewANFL3xdXw7mNX9cIblJARSQ65rJss2cPZn+W/cS+m3jPNnRg+0R0O5eq/KPd7xpGSIW3hyw2Ui
QolgODSR82/xPIGzjMKWz6tE3f1l4tFnvydvUdVJAqaBe0C9OoaMu4Ad/SueeUbTU2fhUkBDEtyX
XvwKe/RCHiO0rkMtF4wvT4BAHqLZNCnu/8D8uBLNwRKEsDJv7GvoeQM/BY44dS0Kn2TNRdDPuAQ3
5YCualkV+zGeUwZWIdtA2qvqlkKbMkuDwelEm/cWpZZCCb5jWCAKv9m3etSvsztyrvGP2Sv/KIEd
y5dysz/Oa8rrhPa8YgZmA1BCGMrUa7FsXLqTVN8D4r12cEsOT0/15RD9EaYElyh39dSnJkyWygKZ
FrczdorQEYDoWDD7h7WdiquZTyNtbPOF+sY2qLy2y3/wOmHTT+UT0H9nwduWg2GL23i5BmmoHu4b
RL2BPGw1AJUT+I4PCm7DXE4d5rmcCd/1C65Jg/XMlZjbnxdTB1AzqNn9XLyHArDjiSXCSMNFSwj7
OEAaW91FKjQESx8H8keffkMOHFUXuHdghuHALpZoQdW7tMarGNUqJ+CR3yh5z3WXu5IFemM9oAIu
IJKAS6XH/Niu8fx+LbowDYztc4Ob6OoNPe1fbDrG5fnczbYTVjGdpw+uT3bnaBxhYV+ai3HAbOB9
B9ySBa8d0GtSV4KAsH4alpOnXJMPXDHwXRTtlEas7RX2Ay8alovCinTgdiQbgRubEigOOsObnnV8
Ryfg1rmd4nFgBuzjplqAarI4cuq6b7Y3oxFxm+ILNh2gs7D2KXzQZm/ToIDB8cX18/z/1OKN0Fl4
RJspDqwXOn+V6T0BhMLfSO4N2vUvM1D3KfLHo3ZpJggCRijDPSbSf+k2Ly+g01Tz5IzlECeXTQjr
/KUeq8R58FhxQbYj4ze9cArgnHSomcQyydiPJ8CU9Sx3nzl+Vc5zXSJwmvAivssblsSOU7TCP0Wy
+2pf5PjWzWe/ubTU1uMuA0mCQSYB3gIhAmCFtbwC6u6NdSyHIKJlE3APM8jP2OsgmYI383F1X6el
Xf0UV1Id9/3oUGXHRwYCyWlCrpkDGqA/+r6ZEC3N43EjVq3/gI+QUEynK+Z2MGoLu5e9x2vTjxux
XnTavcjh907LKVrHXN0c6Hc9+6ZQ54Dg/IGSTLPHaSdx5UDTM7wOCTyX1McXvuL2m/+Ee8QZwKgi
BY+rLbnDFdX8LRjMYBeJfY6Eo5SB2uqcPxSPYxD/GHmtMTHJ/tA3cWdlQcyFc0vpsy7aYnZuc7sM
QxDIGmtHieCZbDcK5+JHwl2gWjf9okeO8FPFNh+LIUNmm9nRTLq5oASPryhCt2l3AtSLD/gnn5bh
FVvoO0Ub41KE2enPU7O6+UHYZjtyyogvCwCrsnKNKN0UwpmxaXE3/kyP5bLGiy7FJbwn1+xtTIEb
ABY6rs/qgK8PPaAvPq7MbyDDatlK8jwgvDkTb8Z4q0j3H1t9IWm0ClVOyUnxBrJupXUgEM06mz+p
yeESp8zvpPyfoe4pV2bmRhg5mRiUz/jbbfmv/4OS0uNmkKFFNdcy1w9/YXp8HLtcwMYbFTZdFNuk
OHZIqtVy9+gWzxK7gHW/w3N7dtA8yIJuorkRGZxpi8rG/E4DlmBlw6J9HjoqhKaYOjYgsfoPhJ2f
2Nc3HQZamw90UBvxfUbs/jQO8JuGeJ98XHBPCtE9C1a76vo6ki1v2MRg1swbgFg+kAdTW2TySOke
h6nMTO3LhPZNvyJeMjfBhFJcwg0HCaBpiyvboDr5nM0oHDU8ulHds+HjBdIV9cj4pPXzbtdAuhns
bjtsXjQyPaaMicgM9PEJ4OS9rTIkru3FYGQ5+yzuDN07bd/gRda7PKsX4AAM3Lu8MVKHzPlEvzTm
oqhDdv4bijcmGOAbYDd0+NL+32uasGt7dQsNALaAeFEzYS4Up1j5x2Ztx9Wn2NImUve2fFzYLNOZ
pmGtQ5Xgg6pzkeKsgwQ0g/zlgwOPNeNqTz4+QafutdM/DkAcqP6gbhO8Vq/f2bIeJ2ilSj2t32Bp
IHz2CEDwRBwgt071PxNtBDZvTNXwGrvRMtWvU81fkv7owXvpY5kp/et0oQ6uUqxLVkP8Pj+BURKk
4kvcOCdPOCag0NWZ1IyP70d/5nYF19Y0l9Y9Ev9i1sLwCGOD1QVvCA+bjlLfhk8yOEBNrTVshAIW
xJz3DFKUz3y6EaVYEtSl4OMHtgYPnEd9blI86bk3rrT24J3pdrCzmYuwEs9oHOdY0YP6TyA9ONFb
NOFraZgj31k3hwId5pkbTFhzf7VOCDk+CnnmMlMWnDau5sN+134Kl0EM096V0ahWQcn/AvqPPdBK
Ht+4lzkEJzTlg/QD5SwWXpS1z1vvVPAiBpNvJ3ufpwcilT5xpcM98L3UCk9agMBi5tWjzcIQK6Lc
mL/iIOP6eS70Wyn/gHk1BxXvHWyB40BePtyDrmMjKeHBAEQXYcNqLJQOn42N8UO8K0UjOd3Uduss
3vCTZ+I977eR6eefS3eUcXrKfp/qcvFwDTyMTMQQvH6mlynb9GaKK0+hzf2ebja3Xverw8H4EboL
X5zr6QHJL9U9Zsvq9GTpP1FzMwZjwvj5Y5yjzTv9bkIzxpFhsmLPglpb0gA2XMTT+EhaKYbdJn/i
+K8TkWHRgETTLCxpf1KZH5FThQu69cKpAv3DC+deijePNlkkjw+lmqN267dOfOCFHT8iQn1ytIRo
2/AYRCg1V9WfFME3iwLuX/0t8+LHf/p4E0GAq6OExRr56lPvjSUTinvdjp9XcDyiwjo4ky/ZkzDV
am+6uDI9oJIoaeaLdYazduTKUVDvsEbR1vIY6p8tOj1EqSODnIZgSMIdOdSVvwF/MJRqmPlp1mMD
J9MmanEMlNtjY9pLiXec72d7STmLRP/WARLQTTLuoscNfF6tDy0BrW8WUueocag9g746QfioGHwa
D8vId4spq6s5iK8gb5cvY6kZWNWwmhmxcRnCNajsgpKS/2caW+clOZmhCBtnXOk1LVfsNGe6/fJ1
NIt1M7jvKtD+/dWatcy+sCFGgw+7Dh//XD/V8mUY1jmuLiftT/tXf3EOQMnFXmOLJqT4FiICUbda
mTp18avKf3X2LSf7OPp6lv8WESPPjpAHnfFNBMXSbiKc04L66ZhbKeiZTltP2I28YvArHCqJKvls
n6LTbEjEcli/hefP8IDe4Y2nBZX/cGfQnvaMcjPB0aBisKrvwo4n3ric2Q4yIJQ9in5mHAdk4oP5
QmwgKjkUmDN+IbKvLNOvMTzDk7Xvv8pq98IbCo8HFNz4kebV/M7BXIWN7lNqP28RUtrIA21NCXRB
6ByT8YfOM0cbONthmJqYE0ejj7DyAsj2EPqWr8WzW5DDKjkXqAbMzlivsi1ApqerfK2Uzi6PvKoG
Ijn9JmN5ZvmG395oHLCIQj/X4ekvoqm4oprg8UGeP6DOxlKldPODUtIgQ5AgyBOPjDpaT86rAEg5
sWhh8fEVFDJYZOkcIEYOBEnaiitPrIf5R1fZ8Z5RbR8/rMsKcnV/aFSXBYpz4Etcptn3YDJvtgYm
e2Ba6L8qeAMgjpqva3ZFbf2xnvuP8P0sty3iixZuZ4pH8Ro6inivFxp2DxBXMRSFR8e4DjNnG2fW
55mK5oV5OX84wAvGhvwfv+Jjv+BDAd9tiPD+U4JW4xqdGiooERxl/EWoe4XHDNVbi8JtxGypX2df
CsQ1ZoEWKxRML5/Y82d9pyQdPsEM2Qw//4WJvBwQu4JAisvoq7avdMaGdcIakhmPMknPnPTnxfAy
JMZQLLYtjMMb/cGihLBHNpWt4+zKX5vtOkAzWKOpW7/CbkmNvdQw1k43T/xjzeWUkszKRisH8sA0
gXX11f2Ymp2tTkKzq5aUxNX29rChUzNaCNo/HkvyJbj2gyyR0s4/TvEP80wDQfunIIDjf6QrgSec
+08nR9kzp6WcLUpwO22bqoCx4/752s9QJCzl9ZMB/babm2ikP55mzwYcFRDxIALB4SHDo2aLHAUH
4R14KfP9DSI954XTr9ctyVU1sVPxzX+NXTDXbT0IbQCcq9bWL52PtHnVHOMInveccdOSYWMBBkqt
5hsybgNfDGxPjFEK0UkQ0KSuCS0pMNJNohAHsiZu767DZWYpTkwYvMWgbiXIBF5wf0HzVc/ADAUd
grrJsGbnxWbrBzZXc7blNzXmpq1t4QItKsZfVsPwiiOrBiV3dWGO8Tx+Dh2J0G12khvuNgJhG86Q
F7wemCt2KVGhWoYxV/vJvgIVQopNmTZPzzkUFsHpc9uA0WAbfoFvMfpR0gGeBLrY/arz5cRlZjwG
7QgZ0p/IXrSmeJS6T7KtidoFoZjMdwvLh3X9rTPnYeISkxnqdUSzI3yZKyf9lpuXj+Cp+68uEO/C
NU1COrROc1jK7wTv/hDeHWkZLubWWk5CDnRhO3dLI6DjEpFULyE0Vs2BCdYMgh8k0/tLcWc/EhG/
zGfO1T07Adc+jpTESe2qwoZLIUaNMvNekNw/+LARDwJkCgmy9SUGJQTbLbtk8wT0VijAHAS9bJjX
HdvNjJSVReNXP8R7fNwa1iKCj1m1zPCtwg43Buvojwnh4xm2D0sDLJCIGMgr6pTBon3hwvMAGKqC
xAeU4MUsO34xJFdC4Jlm4ZV8eSRhLCFHOKurt/OxhbBtw4SMWCauk6nEQrjoINwkiNtsmMIat8WZ
bBg6fx3beKGxsMvDrrmvbU4pSNws4ocrh2UMDxltL+XKthG9Eik6YBKHCUPTQNsmYVNMWTPnLMTQ
n3+JqRpIKXRczk+OhjtIpXQSo23RYX7BBogWM/ZG+UuonoW/Zxfv1PL7Le7y6LurbzOkL/k/dBCq
9wqzR1jRmxgrmTOU+nprylZNXcKKvObPQx8t6v5b1BCeWMtpDPxx0bbWbDBtyweI3ecXLhNvdZXO
FnImzaFsgAuohi8Ia9nGvoTMh5qjcCdAkFBsda2uNIZeo9csY8PC0XAurznlh9YV2l1CJEs1BC/p
L0X9aeJDP3NM5f7B6y72S5zbzb0xfs0caTtoIbUtJEpYDcvCk9+QIHVcuZJ48cRNq8ew943A/hT/
NdODWOCpMXxjhJswuMY2w3rR6JbXqv4XjbSEzjNG7EzMxvrzwK5iWzaYjQxEOQcpQkIRnhkKXoJM
Jv7UsX5sUZnhdlCXbotHjfm+NnBWVFi248IWsG/xcMytYgq4ZKcyFq3wXqTDj6NjAUOSUkdao43l
9o2ZSy4zMjAo2hPcl7cweuD1lKzXf48Xr9CpNA9OWNts4GWkzZaTwVTXLxzT8IXkQd9x3TX/JmUv
hLVywzdV4dYDN786nx/4xttlUL50DhXAKSxUr+Vs9UHQ2KzZxVobDOWip0KDKFHeMpwYIHphVdsp
t+H7CeuFSoKgcB0KISMeJEVISd4HIaj/deqXzFceSfs0BV94fb2rg/b80WrC5GHIf75iyplZx00H
L5hpCbK/YVHCLUOnafoFQQV4uLzsZpuin+d7uBK+YuC3fHRtxYKx5PhagLQgnAgi7EwsmzTobMGc
JHblHtAYRKpb8Y/SH/YYVKYjBbfYeI8zFXL1Q5khlpg5pwe54gb+Mep1QWpj/JseOKQqokplxsrc
C68+gNyWt9sXJpDl+Gv0p4fmZzvSP9RDLt4LuJE6bEx7eByT51163pOcIuZYjb/ZlfQg6grmU9/+
5x+FBRGPLZnuEpcH+gScrJXdZ7zEDSLn9qeXVjSTklc1i5kAg3jXlD5pN8JmogIibPwWn2Q83CB9
sQBGiEn/Kl+ZjLPf3JY2tyobjnuA7fGwqg4ba9pLOxFhQZs/tUzKmS/nyIUC6QodScMatZoXFbNt
efYLK6WHV0/7MYebWl0YI9Z1aJQ7YIFHY/fLSQ4xOcUBbsj4ekwzWtiOkTMitLMZ8cJd/n/u2l/7
BtILNr1POVAr5J5eyW7uEGEFECJrZjFOmrlltuMQ3Sm6Y4Yi0+hlMrOSf7P1FOrFo+1+2ToVOXNY
tIMsdSdty7UKnaZlvhKhhzux+ZKA05SDlI7mDesCktyybpZqgkLhlm1fAeLKxJnhfGhaDI+0pYGJ
KplovxoSRI/EG3OObtui/e/PaWVlIBb2iE0zedlnha5z3sOv25qxH5ULbZtl6/J9+MXSnBu5kfmU
x0F0sskKoT93oi9DqPZKyBjkHwMIGpbSIO7yFGjfMb025Z3sSiVMayfG+ElxutVjZVwQbsUNym5y
Qc5V4bUEQTxhAWPoDB5u0zZpgPiSK69VaKnbNogeHiEHQBhwEA+vKRPiE/k53sULlPo3clFUv8Ug
n2CsvFj2+NtVTkX5TN5Kh4ksjMS6++aWeFR77gHYRTXi2ik6pqBnkBpf+tUZsiN6hdaQ/rw1knve
4m8NqwuE1Sy+RAVpQY7yCSd4AHHeB/WgJWtT3MHj3DxD9A2vW7MpViJk0fI2W/tSci+LoIVIiZ0l
HJy/4lwke0M5KoCeFRyKRZwdCOFJhGsz+pikaOmt139xLPlBKV3/dsP1mX69RdCPZZQdYuSh2ebF
8dSdoF9Rf2LTpMA/hlnDQJt5Q0HjHxClQp8JQqQ4EWcEo5McFf8UOsMyoSrIfLg5LxfbQAbHKbiy
D7NQ4h3COA95C/iHSEhh9K2YnRTlq1sXIN64kpAjwutIvsrvGjJnAn/Defzw70A0bVBBJq4fxgcO
ys72YfW0cIw+SOH+R3jfXVan6IrK/CbNgSDAeLiq2aEICcAalowgXPH9o5ukdH8lHKqmg/ztuase
sDzpS+f2sJzaapwLGIJlXxm99gf/3R0rQOymYpsek4f81LatMF/SusSIqb90BTHD/HUvlwpzW1az
HFmK+A/uGvcQzYDXvGf0RC4hLfF4xRxE9oQkzJ5ut6Ndweb/QWzaEa/mR8HRajU/mi2hL9k2WJrb
lCmYPWXzHWquEmNtykcLnmGMo92UC9CJVqQtCT/TSpcY4I8izQ3pJii2YqwiGQvxM3W1qq6oglU0
KTiD2z2HitAGz5WBoT+VDlkUOBY9F+aJWrib+/ScvO8D1v8NANdKXqftV8IvONa2raKPXBW6k61+
m4XuqhBtMUUnOA0SDNVrZiU2lrslR+dOoyoa7WPuR/Bc0lWCp6lqDb2NwjR3eWqoTx9r19jp2KbC
bKs8EqEiFfYQxT0NVQrfkS9jtt8EzbFO4rUm0/K95m2gnkzIS28qu/GzetyEYn4SXCJUePS+sMnu
j/e8xHfcN67GFY4WVfCLJYUibN5A0KYCZqjzwBfES/4ts9V4UeacSepK9T5B+yu+9hFGpP+q2VYj
V+iJ/cvilTEksWs1JCIRe5DyVNb76tQQBHfEel557RTckRij5LTpuLgTuQaAiKbYGzdSZrcXFAtk
ca3yNnKhy82yc0xRlEZH3l/dLfA3aLbdzvRpkMG7vCWZEipjgZczey/71xU/t+pGug6GTqjFPW1r
vF2h8wYSI/A6p86cS/cONvqpmMgWHqubGAWtsj8fnlr4umSXaKEu2Csq0zyqXN0VSESU4IozV2W0
OPsao5XoFdC1MP/eUblF2eoRLad10tVf1c+LkXwW/ckNdmjXR3fXCSShRSG5Z13Ef/1XxM3uDiQJ
9dDUHKrOJtukxMJObjJkNHBP4qBBmYYfzJaoQWS3iO51tDiQ27/BaelYfaM+NLNFahyVekPUzEM8
voVzSsUGRk1d8c5QL3GtOVBZ3+alR2FaUk+tBm3FNIP6knvlWS2qH8o28kEgwqxtkhFgcaNjE8+s
i8M4ugTmjLY5oflcHS6hHCX9+tvBgcfcFnQidBTzaP0yQi3h4z5/HjKmMI8zvgIZkvrIPXxWfLtu
6kq3Kkfki+1Btz189p9VnwT0tPTr6lSq2b/QxmfYav97PdanAp0sJfOz5Zrwd5wuWP3N1gr5RSgg
mNphuWjH67Jc9vU5g+LInA0KILpEQi6Yq+/lIcCQCVmwpRn2c6VC8aXFX0DjnHqd1u4Rp2jgume0
urTLvbJ8xfTP9i/HJGEMeAvflMYfP0jurQSeIxqN8yfQ78Oe5h+IO+Q2Bsvhxs4SoEYHJj4HSOuh
c5c58iW31G12KUbTEgRYAlqYj2G/4vQxq4oju0L+ge5kgIIJ+0tZDzBKpHPcbsVFHWhnqaT7V5iI
NXhyERVDUAs+GPy4DiX0Ucq4/wROUCKaynRF6iI+5QrsGRk7DSan7svwlrhOEfBULfJy+YL68gFH
9HtIoCl91eS+IdxxaXqO2848pOuiWnWPQANOHV2VNolxIt7KZ/KgufZJdITQtq+jxYvKZGabYdy6
gDqqT+Ns9WxW/cblw4Ol0u5+QWCbMSQ4RhMCeheFqVT8nkJrS8eY7A5jXhpIfLKOPq7+ttVFqq/F
P7IG3n9cXHT0Jrj3CeH7+EsC7EDcDD4C+JgW98epgW8Xcn7/o+9gmRMKIlpEzczLnFPg6rqYiSF8
rxiVL44z+LfBkteCu/cYgjYJXDXgPxXV9045cuVJvzAzi3NbbkoeT/vxMIbTau+B13SgFHPF5WLN
97F/rNkVPnl2cH9o04kDEP8+hKKj9ghNatfBf5+eEsmNdksDhQXgXMciZy0zVj2lNwI8PsTfvJdA
OF4/Xez00uJCh082mVfIC8JBlAY6qEWQFOcI+gIInfhD9C6coK2gOQjcz6SoGPDPuvAN0N8x14EX
xjgATN5gpG6LAzP/TZ4t9NgZirUiQGMHMIZ1SVilrC1rLAwIQnjLvlguBqBa2eObYHqqkgQIwvmo
96/wLDS0MwRqyKcRItQxakIXByDq+Y523i6+VAlRHrZx1kQ04RR90HpDTQWjeXE4W9zw6aGhOLLe
Z/3jPi7JQjlmgIsURFCEictZSup62GVB0Vig0ozHbUzqs3pRYo2mO/hP1gz7fJ3oeq5wNi3a4eL6
ucdYG39wGyBE5CAztQFnvcLn8FLmvB5pbxNPJhAJ+dDXH7petNBMPGGPEayDTD2HzlrbS18RwFBQ
3eCkOXXxgFPvH5wsfQ4C9mJ0xRGPFDod/TNoImhVK2Eo7dbJIuo2IMtNZE3ncew3/X4YAEgohKa8
GFz24e1gJpgxG6OHDd5vL6qxKrE//z4MqnzyN9/o8+eoJUMU5qDAw44rVtWnQi1bFDPqH7jukHP6
xhk4HD3+qFSCTgQOMqE16ZO7CoYvO7Jl6EaurPzE8PR38D4NKeYp5p0YRpy/2FRzXNJZm9ggLJC0
YMMTm7CegwT3MuqpqWbAzMGsFlRfg2WrWOTNzY1yIDnSRP77/fp6ME8wFDBHQADdJdcQEAdrmOmF
YV7gxeKFk62CXtIxPQCFmCsB3SqhrSXzAgebNolyiiN9jVmFbg8/mEGD0mcuOb64J03ln4qGJOTU
b07qVNpQ3MUpyqYDzoLUPVm8fAFEN6CG8AKD7JJtBsAd8km6juQheiqn+MXsa/RTWmvYiuQLzjlx
c+bOBY4KbnorerepQmFpMpYFmnyvlA1YE5uos1Skkm6fOOTT7kUsi6XtQ5yiprl5cIQxpPlf9L+K
5K3SOs3hQQ8ssEp2+rcvvg6FgQe/Jx3IquxIkHNnjNdreODW5+PnQLK9EvLlqDVG1JbJlZwmW819
Mbcp1rCO4WSRvP/J/wPU3569jdkLZlQexe9bsLRfHH0om995YP92cNZt7immhYwAa6/AB4hsm1M5
jwq7+qsBNZF40f4gRJ3q6/T1HZn4HPE6bXWJHUq33JmF2+AEgZuJFf+BzTJUNC8n/rwLKdzjfAeb
TrfBLMjLysgKCtka0kYCWWewC1EBhoRIVIp6ZUyVUzkqzqD4UoPgm+bW5ZgHAtQu2FY1ixRJXkqS
NjcLFK1imWyFuTs581QOcxyOf82VCJ4B12Qh6YG4x/aJ6x4g7uGqii/2G96+kmPjYNeZ+zliF2X+
QJeCz9L4j90br6SjJNyagfdPxIbzH2Fnttu2tq3pVznY1yUU+6ZQpy5EiiLVS5Ys2TeEW3Zi34l8
+vqYc7OSLCTYQPZK4tgUOTnnGP/4m/stHG/USewrIjE4lvkkMr4ylnwXLB5nbHaEAvEUgBjYDUJj
4ROpQUpB6Y2EjlGrhxZ2gtBJQfRO+iEcpgxIIdyDpnJ/aUd5uswM26vQHljZqOqxXnfElyB3AXWo
mKjatOQGFWdAiLel+A77BdrLGHwrmpK/QF7bd174diH2VnXh3eynIqLpXEYUARzySZm3kEy7vn6D
vusZnryclhNWMpavNNffxTJ6iii4Ew6VeeQI51n/BjBpBltdWmULm3/VDWfEHvKC+B4wcRUlkIYu
neDh+ZRfBae2cGbnEn9rOhl1lc/WvPUV+P+SY6/PVnxY2z/dcR56EqE08w7g99fYDDr5JlhDhBdm
s/Kic0hguoXtjbRRMkdTGXU5OYVeOTBgeyKQk0NXZTSL+PFjgnYHJrNTBjeYDZZqCSpSj5Z0XS5m
trADMF0pF3yP8hPzJm7CwkM60R4FnGaQl+C6RetjUuW5gCKUxccZepTaVmDsvfiYqK2jm3nAG5Me
8/v1xxkW7QA3cIvJcXS9z9+3nSd9RcxlnnnDX8nd7h5nHuMkT3aS/SxZ1NeAS3FiRg3mfIvrDGyG
wRqdSDnig2yhTPGBEh3KWWE1HCOc/SALSy/hFA3uCcEWXLeOnwZlK0IMZxJ6v9SqN8OukrFNakNt
LTMvfHjjwQefR+HvCYy/8KIFV1/zrgLgbHsYRlwQPXeymuosEZzq7DO1gOb0MSZrk+xsDETtO+5+
tQt5MR3WzHDuD8wjrOpVw9wBId8hXH6LHCwiZHFyTvFJr+QTOBI56MrnsBrwWCMjjMCtjzL9Ij43
qB32ZnqdsHS5X/y2Uizyl5v3E8xpvHFzd5S9grouXHk9IU5Qwqrdo9oSwyPJTk9D/gKvmLbijXAg
laQpBf8IDNrX7dbzVz3vZjBP3tkBNSz9bo+9PBwaJqvvvAREpfJ2Gvclnxwoiik31M10PpzkeuHD
GkNGz7BmPqywrJ+6sVfaiAqfYaQYF5m25avVD2lhvQuLEmoDVsSMd+xuT9FIbSPhHT96rbTvTZt5
+Czd0HbDWqItU2HpnJkTMHknQsJmVi0CpfF3/iXA+puxsudfom8To4wPamJWxN0rYSYjVDDho6/p
1iGQYRcIz+sKD8AglxUSyUmWrcrDzPOa2djm+s8z5GO5AzIju7LhyOvsRU02xOO0rxpWb6pDCuZI
HAN5fVhHUzTtR44oVLiITDFoYhtfcRfwSIumOvZGFlk7mbFCMHAZphAxcRRLW3jFKA9ZDPcWf8X4
fJe+M1ipA9Ujx+IwJ9yyi0gqno/MysKQkSnHvf1oLeltVE7DKuWFegs3+HcDzKgdjZBFQTnX3u6Y
MU9uGJBXCjDh57t5VdX12F5MTpRGP3OrfQx6AFpsKd94UGdgRUEe7RXSz5mTM5GbWVQ9c0J17vo2
wGenX4r4uLp7pIle5faH+xvaTsYPC3b0UbYNsgQcoHVfxLnNESqTcG3OTQuLwzcY6uheue0HHPGq
DWYnsOjo0lGZ+vs7S2tkZz5wqFITPRDIKfg3pUupe3vMVtLIhAJLLeKJQZCJ9Sqe8WLE5RdzOX/b
UhRSd5HeV2K/la+pjMklo/SZlR7nm4aFILaznPjltoAjp2tuiX0vf3GZubysxY3TBPHihj2amd48
d01pZ+yo6vHYpHFJnqjLuvYYKgvfeAqqCCbkpWwOzGsGuuTHoZoMzvb3THBmOuYbKzF8nkXkwDLH
bCfFIwdihW/e/mE7IgOsmxlRV6Ux3C2H2Q/edURZ8s1gONyJioaL6NwRTKkECF4JjRthDTTQf266
LRnO0D37OR7uk/pS/ZKfU2/0F+FbtjMgQCVzpgfdcmSHnpOx3DnUCwxeIgT+awgMRLOGTPRBgCF2
BCC80AYCG18b3VqFi57aLl9QjA2PC7wmT3qt9GeOnzSwFUJuKwvqREckdnLA3YJOSOOoIX0C5o1C
wySh7poSJhWUtctQsvtnEGl9X2JHwR33CkSRywIhO/7zoSOjLgUlmz8cyFy63dzYtkTgF7ixCLMa
F22j/gx9fq3uE8EF9AEbJzRybF1bOuK5xjRSMrAUWgXMhOqD+ikk2wnY9x02RvupY47MK03B4sqW
lX627tG3xmnOD11+pZBIdfLvKwLsOUYpRKzZB0hWZ1xy40l+opA3RwTuc8G/ye2xat24W3xCXton
sGsmlL5vLyOpdMScGDsAZc7c7qv78i18mmUCzomImJsv3bASMbLUXzCmzla+tb5f8sczA/eY5/aC
gir6YNJF8xWgmK/R8S/b9+b+TkVDT8szy9eV8AzCIt7p4d+UmxSeEIXJcAuYLIHuBXZPqYPplEBA
AHA05OWwtaWdvgkxMU9xndwJJ5SjNMaUJ53vDkfyN1jlksWmaMyYAqPGcqBbcaxhncg2rdYehs9K
eyrCNxVWMttSeKkptxk1mO10mM4wciA9qrMY7WCtfyjGnXx3FLId9p2MCYdF31jn14xejxKLVt4/
CSr8FYcBEVzjZfrN9hW9Qbj61j9me2G1ZgvXL3dzr1UbLs6/LyWoz3QmfMSja2h2EZ7o4tLkRudk
vgyuVVxwVIQgVdguFuE6UtQv4Sg0JyH2VMD9kOj1M9XStKy/E4exlI+LINqBEQ/WKzweCFkduxIl
EGPyuFn2SLnPufFCgTeDSf3AWZ/0gmpPCDR3lUryThqYJT7WXb/MF+ons69axteu3sVsJdSUzFWx
QwW3YlEzkDUp8B3aeOSY6HneMPmml6XopKdcGwuF6kB5m3Ubxhc1Zt8kJZlc2GQiS7PSjjwGpmkb
MaVq3DLGHO5kOc2r250oKUoO2SbWDcZRsUfPnBKkzFcAZO76o/rZrulghTWMX/t7bLa0Re9lhTnV
diD3xuZ0URERe8PAsUxfRpkE54B3vmLY38H+hmpJ7I09WNIRuFxCA05EtbxPDGZh5CG8sFHJXmbs
zQ287RT/avpRwhjjhYmXAzh2tzIzmiEqH2u4qkyXsUpNNtSKzYYChqRdfs177iAYwjQqYGemQ07B
lfpNZX7L8k6SXBH0rMgbSjev0mEVXybwUaA0OaKkT5zsKF8CRkP5d/pxl5yMp9yzSLY8KIVjHnBk
TxFbnXUmWqpDCjITjxw2NofhTd6HjEuGbcBuaXyrnGPU7SgFwsOgv1TQzD/7agqVzLa8jQaxxjgt
+Ux9cVsNWBYdo9eVqZw5vLJFqVjV28BgW4UW+OQTCcG4ltlhbNmkcGApw6dyy/2jBDc7aIWb7ye2
BNSL7xgrQkT/FAvGtxGtBlJ6lU9jW2KxbdoDU4IzHLkI1Qx2C086AxA1WLkuW0a8aoNN1B7xU4EC
EuPph9YHH1WXVwF/EQvMW/9skWdFzC5gRZJn4ShuvG3RunbbUfzEcUL3QKCKZa4CUYROozxRdEIx
SenGFtSyJMp3gRc5qIOi9dDsdDbleFhy9pj3k/jSwOmKCtycePTzKIzd+5eQHO/Fpo4Zs9nI2T8Q
kAW0KHhJYWgONTBEBnH1sU5/1xLIcLxXBJzKr1CIit5jptxrS607qN1WjJLpnIKEr5LtCvmS9Tk7
RTIKmAJBgMfFc3ZNsCLmk/06N20Vcs2iVTcxuZg2sBhI6lVwkDByAbxmMiGLVrPV3whx+pQZpnzU
oS19QDfs64Xy8ZgdDAa1GJLQQPI6lTex2JrYMYRWU54NJJBxsOtCJNRuBdEUuv7rBI82dvSU2LgE
6FtTvXYPF9jM0B2dUBCwosQN2AgPUQTfBszGVst5FW7lL0Kd8nMZ7kfGeKTMwxh+5n7paD+mcvrw
0OmkgaKnoRvjNoZ5FtM20aGZYd9EtLcFYWvDFwUSADC4fmQ1BBIjMegAHfMp5JoUmmm303i7+UaX
4XECfkvlt5ayTz0wvIyivdJ9q+1EhXdmZDwfuPlYQcDNfQneKRrrFduBFL20OJEMN41dxcUy6x4R
ZgD0tDL0eSg64BUtfHzSptkU0j1nk2nPzmCXieQyMvSpHp9G86RpK/ZYfRWvGjxZM1c/+ydiKkR4
TCtIySvut/9GLxldGSECwF8MFHm28U58OkKW5wwofA0PolVXeOsWNsN4hvj+bpqgvIseOdEM32Ms
8Q2nX+PTF8er+HV2IEAhk3dV+sCCJWAAjiyYnYPyHjVckt5M5apTAM3i5Yg3ANnoxbo1ebIPW73A
Q6KFG57lO9M9h5NSIcaVYL3AAg7o56b7n//63//v/348/k/wlR/y+xDk2X9lLWmjUdbU//0fUf7P
fxX/88fe53//R1MNWTcUyRBN1VQ1WdJ1/v7j7RRlwfTV/yublXrpZ3FwWr/2R+VCEMCIa8UihR3M
yVxPRhJ//omS8C8/UdNUScfxUBQ0zfz5J5Z5l+RlQSwvWa7yh166NDAZZIXmSWLjaz+7ahIC7opX
4729H3V75A3aVc6fr0IVf78KU1cEXdZNTTQNzfj5KuQiG2WpDGdH9OtndCfEVFjtMe52PiEHR7Tn
s132+JD7T6V8RcWJMUAznFCZYMAwOKveA4+Cf4ps+SaxLLYQWCL4zYEN4qvCCkeRd5wYhc8olNZ9
dAY9JPXNfJERLsuEWOJVSLfr/flDKdOt++Vhmjo3VVENQ1ZMTfv5Q0Uan9NMZ/6xXUkAHeS4d08d
DOojxzYUkf2MCd5yxCBDm2vPTnrx2wW5TLmHRaKB98aBRMeHa2Qot5U5zF2Yzs8j0ZgsBjgKi53m
oGBAQdesB4CFJlnPekrbJclXRKmmp75e//nziOpvn8cQZFnUJVXhIYk/Pu8/FmfbD3qVBp15pGP3
IHSm/eSJgnfgW77vJAewearKPf/rLz/395eCn2vKqi6ZpmCyUH++j0lT50IzBCYjBFGxprRFgJBt
3yyyt4Cp+i668fmr0v7zj5Wnd+3nx2dIgqnIhiAogmj++nHTsNeTQh30Y+gxadQeBHRY+YWc3fZL
fw9Lz5zZSufpRMu/qDNrXHc5un1HfWyQTkRncqipKKUGO+kDIpARETUU+vgzXBPGV0xEMPNTPvSc
BvVfLlxR/uXCJdnQuFmKKCvC9Bz/8ZwCo+2VQOu1Y7gxIUymC3bUQF+nu3BK9TgWwzpZg0FZ5kJ4
QiKUy6eRYhoOOaHBO2rMueHAhcs3VoaD9Rtmdkuo0fAWjzxhymfxsRrB9pq58MrANV3PmEJs/nzv
td93JUOSFEmUNJNtSdd++QiiKnRcUKsdx/yY3QaqZNBkwJfYhSFUe4K0wmObQYxN0I1YIlTAZp00
9I3PLpCsI5RTFKLgoiLC5uadpJbPtp+T6IXO7WqMAVPmKaVh3t/uJwFLw5fxa+y3bX+ofQeEVgs2
5KXVayaf4z4tl5DzSEjEUpoxO/ZeENPVPSUiRwhY358/uTrtdL+uOkmVFFkxZI0d4pf9uJ1laZSP
lXYUlrfkJBKNM9e+ohS/JcwR+60Ejnvrt/WSMRXFF2aCTNBesnVp9xRAqMrqFyyqJI84Yn0hnVsn
3fAAU5vYx83LJfoYL9U2pYqglWRg5iMBIFqKdpGSzwbh+oSRfgA59ncwEnZ//mjS75u8wYskaqqs
KKIomb/sh4KQlfdMCpXjNHX/gYVVHpFAY0DY9TzrnSA/wQSUeuJXF7juEdKp+Uf94eYH3FXiwtHC
vxw7f72iX44dYUjVjlhWBSUJo5BFIx5mM0wQ3D7wIMjJyEpZNQhXgM5IOoXjTZePjQixZS+5hAzI
Y1j055sk/suuo3OTJNXQBEFTf911mpEAgLwr1CNjLmb1I+ltkADwAACRHOzMTTao9fpNgeBBs5jZ
IID58xX8203RBVPWJdHUJQ7lX1bgEMia4Gcz5ZjuTET1EFFsEwOTS01rjlfoIdj09t0txw0Bo9Uq
zRzY/G4VusPyzxciT+vhl1fhnxciTpvEP/YxpdMFWZMD9cgbuUyw22Xs11riWWn3CZDRk6bjrScM
ByTYxTxX4OJ6Gkf5YGM55Ohbye5wKwYg36HkC/YKngmDU4GsHB9wzEwri9fB+58vWdX/5fXVRVEw
BdFQRJM97OdrDsuZrshVox6Ju2AIVxsIXW8zfxVnyEivNMM0vhBYSPKRFZB2h0gqhjOddqnEZ7yX
fIkba0MbPdGjl9+0pU0PHOfSFNwRt9z6VfUhxNcM2usA+YfB1jo4qcNVmy2a8160m313FdFGRat8
cpD18m2O34VwS1/v0AmjYxvegmLN1M5YttIx0z8eDEvVG3/QNQvmummwBwwAVQnqz0rDIA0kT8Hw
rCj3I54vymw3wxo0OOiRQPjyQplNn0eSHlYYLu98rUmIyCOdQ5OMBqwJCZLYjtI3Zpces5sPybhg
7qChTCLmzVKqdwELlWz6MfhggjsyMmwmSDBVtvAMgt2EVE9MrIMpEnSMOlBaCP0WA/uUsCaYvIQG
0O8sY0j5y/qz05hnYw06cQsRSjAVd+iIXVRI1IGAnoJnPE1Hr8B86goAKIdfb4arLqAuuIw4RHwm
BDotLZAXY4F6e2/SJDPAZLLbuOTRAagwdCI+rZIPohNjn78B8dT3GfmeWCLgho8Ua97cqF0RFUJf
W0YdvRWpHev8K0tv+MTjKpX0XlyusNSPsXmgYO1PjUIo5cb8iI8hPu6f2fI5+X7csh4rXwYeOGsH
RwkiereB+7tMundxdokP4WeFv5RGmIaPIeAmCPaqm6/qL+1x3nNUjutmL197eANP3DtdmNOTxO3a
5xLASJTXrgFlWSXbE6kLvNSSvsAnabJHEi73d94rf/bNr2H3JaUnnN8m2rVfQaPGuWjyxLdUNM80
y/nriL4A1Zd5DHWYt4sc5SNuQ3S3mKOQmcV41x5FzmuOTFx6F9Wx5mOnVtsum/pdyc6kF/LU8iXS
ecxb0hvGB+bCNO3J3DLi1MVZbDK1CjKnuShgpZiWlSuNEgXaTQ0EQOc+rmWC1l1xYmXMMyAqGDiD
g5kErIPOE1RLOo+7kIW7VDZwwZmhgyLA7HPSG77i4XfqwW3BkRgetQsOkSJDhkDv164orYZy25s8
YYK7kVFqXoEniOEEmtW/VAozDBuLnwqyLa1askQm/DV4/ZmtCN0N/qMGk4WW0Ckb8npe7GW8G0Ii
zlY1xtUmwXHkchQv4+ygMx1q/RXGBl3rKAoOOX6wYjZj9FyTQ4ymsMRnoCnWeFfHOY5u7Csoq1Za
5+jaNWBoFc3HZQPBePVYTEALqA8jvouGeHm2GuwFePhO2o+7aIkhe47AavvSPSc3X4GfzXyaALgn
SORg0pTxxZamwsiOPEcZE22sgec4UgSQ8ICXmxNPmwBvhQw43k2yqHbJ+x2d2BW5k+7l6TZWATym
GlfZ8NOHZhLz7sHHoAVGUEqlRQ6OkDmAmjAz+O9SXwFIDho8iqXEFLYWP7vXSSmN4b60bTCBoFWq
sdEavkQTNuTkUfSj7heJMsiWwxpOZY3WYwe7IrXNr6G+zrottNmnx3dz6r4wkexeVZiOm2LbuvJh
woq9C0JuvlW+GdBel15F3v3oAhDFMVqBUwfZfgn0ElzlepXdmPCr3ojJm/SmUP71s1utQS+OD42w
Vl8eQC7gYrZRY1CHVnwpSTaVQrgC/ymLVTJuZIwAqTjPnb5uPR8vWfJvFv5poBPV/1LQKP9y/JiC
qmqaTKemqj+O1H8cmXJSJ3WjlTJnt/aWornY4kZQdgsRUIn9YhPVUJkXyKugDZWrlJ6x3DOZ31cw
ELC7mx0aJomrl/Ckj7CBmuLdJx9srlzBfLDg2QZPsdsziuNB7uGhfEJV8Os555UOeWL4Wyn0L/Xi
Tx/mFzCkH/tI7ho0KXABiffWlo85zg7yqlih2wRRb17+fHqL/1Jw/PQDfykHFUUbWzHl7glLjfRP
YkwP4k378g8tWYIYJH/jmWLCUDobbvCXpk38HSww+Nm0bKYADGKYv3zYqm3KOGwz+UiNMMNY+ovJ
fNFg+mipglWMH2V8CNITXhnXidKh7EOEr2psK+IlSW5/vg+S9HvhRbttCJKhy6JomFND/o9VNBYa
dYySUYMS/T2PGIHrwvtsx/R4I3kYhCR47yTntwi3eDowPC8jRwVl24/NnhH/Xy7md9SBFtDQQVLA
UiT9R8H8j4upVDUSZF9Tj8WtRJZARpfnL2EJAIiuHuCKW9ztsYm6atjX77G7r/CDhuoI8w7mkQ3B
xfjLulSF39eJKVPdgekYgiYZ6vT3/7ikoUpGuJY0MilOS7MFKXYQnKBkQJkjSHj0MfTG1816UJJy
PoGr4UOrWGCK49lf4XxfLf7nC4gx1XpmQwsBOjCsV4j3Xz2Oygx9H/Sx8/TEV3TV9BURiCwSLSZy
p/ZhQ34ijy7doapql/UWV7lqTyrjapoTMVWRrefhNLXluASu02N5wfFBz7xTDEQP9I5qjvya2prJ
ZEDNA3YJCKDYxO8ZQOekMJ8DSLtAq1DjJ47BQhNXSrbeQ+3HQgJbPsT6aFN9m6BG0BDyQIjTkKt1
nHqhusZ8mCSjACPyCW93B9RaotVJlztvLUXPU/qGLiUWbPp1ne0SnTThL3hzE5yCGrOxGyYBxply
FtM3MoIwNu+cqc3FRUTfkH9RLvl/4YEb0XkEi80vY4ErfjaZU3IZMULpgDhgSLE7DV5+TO3VoW1K
isu9f6b88XEmg0PFvHggUsSNChRdE3zQwc1P1jXOAkBp+oo/kTE3bQkDJQVzAxWtYOwAoT1f6aSy
aKtJ80BurLbFWnsGh0Zb4vbYTsZaTb0kjTnW9ljANOrewEhPJXF5qSm2OWwm743Jw9ALkX9CdXrB
h7qvqEAOerUG+OO8L0GLKM9owl9K7OQ83LlyyAYqQbTeZP+jk3lLjYn2KT48UOG8V9npjq8ALgsh
gzqrxwyDgFNYebiUAhrqFv9ohtHmuJuxiZkYPS+GxMruS+iIvMCTnwqJ7ui1sfVVLL6mDJcl4WgQ
yEeb0VVZLkjBbrFFjyyZ7zB6GM/H4P46kAuBRlg4iRXrFKsNpxYOSog5/jJIsSSTkcUhK3kQhc1Y
aDJXReMkoO1EEO2vZy0+hJ7K/OaxwGMG+whS9rDowe21IzSqPiW40ZyJgOcQohzAdiUUvQR6JmJz
zeJMFQp4a54OyfQ5epric0rcJhbEkkTxXFZtLIzFYlNlwBv2gN0yjQ+jsHHKI5CZfH/hjYacVUE/
gthExAmAqooBck5D8KWzdBMs8W24AHAy79thSttZwXqN0I9BUYASysymnJfv0PyEzEMGBKdxGE/l
/cgFTtrY8HPEMJgyLtrj5QDjF/IGZN+JZoGbGTImcsaa1aM4Ng8Htxhpy8hZjxaxvNPCPSKqXrOz
BD7EArqdBp8Ug5aaPDhLBqQZpj8XKw9dTVXZjxfKONwCUCAyiWMMB8cQ/GCi62ZOkuGJumM848Oi
FYHrdmhoG31zh5aouOLDzmcr1I/yDJonXDRUbPN6hdrqgWgJ+wTcQkMY9zgaOXDgg3AvaTYLTcS3
gOZLXcKL5aIhJBYBPw1/M2IIKKx8br/FUIqNuPmazLQ+GaGagYOVLv16gkgat4MjI+sKf6hhDs8e
1SOfQv7UXtM3dtLpxr3DkC73TI9A23rDQWHGDL6u1yb9CPKndmcCRT/oOhgBOtxgZbAbOOycTiA2
2B3B1hUmAxJWCZfCHP7PZ5P4L9MTTgGJ4QlIgCBK8i/tfhs0vtF1o3yEmd/deBLwmWDfQeurVYcP
Iai3DLZ0AsXdrj7iDew0gbx3zKo+IB91H8VtKC2UGoT7TcX+bM4WQI4i9FlSolPm2gV6bWcGY950
mOmTHjm2O7mlit3Q2OPRpuARQ2LDY1Eht+TYK+Y/KFu8YGxY6bBkCwb97Je8evH6fko/eM+xbG5o
6wfHJFcbAU29wIOybl1aZmBDdlW68gSfKdOWmUCckJORmBey9GDQkeiJYr2yAljpDPlI9ixIynZ4
RzChiMBHMaZhwByvpS3EYto1pLdK7oW0J1+8W4wdIZvCq4LezvK+TxzWnQB5DtsBfLiZ1sy8sFs0
UISvcvgXAFJUfgPXFEEWNV0SdNUQqW6mwucfB7eu9b1UCQrIh7iRCmt4Nt7iD/HKXsuhll95r1ll
+iecre5W3PDjKBHYYb4HlYQTBprrRJqAXNh+Ja9BYLHPq/jX+3PpUswsjm08Vkp4Xcludt/S/9fD
Mk92oz751ilQjaNlXS+YtGpYoeLlARMB/wpwdIVwS+wc4/GDYHBVW/XFhdOAOOR0hmTXwi+bCbWY
uFhBxeL0dABFelj+kPbjZUj8aM4/X+SaNSbTBRVXkGBIcsQqoYgXYOQgCnDHqxRYGZFWLVHT0Bkh
2zELReq3KJl1B1aEokJa83REdXoPeTQmNmraPH3jafjhRKwulYl/htaDRYTzj8E5SVJlvoxLR+w5
XxCTUykS8LqAhgYZejAsKFWERMFineQAHEvEUGHmQnMVQwAGHsgs6ZQStgnzAyoGST5Yp3EC/K2K
5CH/WtPy6GVmVqqiqJqkC7/U9vXQRjJzHumobRFXUSjBQ1MDO94wmEfoiFYPuwThOAXFYSiLO05j
TfMeODaCTcQcv9UKZ0iWEuYyHZluc/3KU2ikxf2FnbZXHCSnyjEzPH4n9+sABw2SEdUFJRSpyoVi
wTBt8WE8p7iBfyNmoRL7n2JA+2YrJCuO8V1/rJ+jFKo4LNE5EctJsqjeqX6I+nviGxW3Rzsl/Ygf
CRlT1HdXwo0xGWXxChTiAd7Nq/wLP01c1wh/w0wdU1joNhopY/MmnUMr8K9snLynBamYkP82waXg
1MJ+U2dyIA4gA7PeRu+OmyDwGcT6Z0pRLrXe+vK8mOJ1wtOdQnLdb1IIX0S3MpFj/4ICBituL92i
J3aE7DGHg4dLWG8uDfh+oS3PDmj1C6Cp0MIHuWyWmItyicRqwYuCeGQiG5jLXwHHuz8dz8z6B/mi
zdZ31cbOgvXatRBYoQIv8G5gFs/WEf9lPzd/a8KmRaJrbOWmocqy9MvYKTRnWVUVqnicUadyw+Un
1u7E0AS6JDjMmRQqhA0JFHsTHlv6linb+JX7qEDFOT43LAnK8c/iJm0BHkAa+cfQ8jl8snhR4mN2
xwLWYYmMPxQps9DuT/1rntgUpZRDfWPfffhi0AjnOB8CFz5GWA4LHOKZgYPdpLyVnd1yZFLbuaib
hel5lmf5RJXNMUGRSS3c4+OPn6wCPuuwc3DL7/g0Hx5vGAKhYaDA4UfMAEJiK7mQtET8wQe+Um85
gYHtXKqW3Wt8LKkw5hzniz+fmdLv8wWFibgq0u0KMi2d+ctNNotQeqQtNxmFnBqSK3SNFM8U5/0r
6miap/COwR2xg9P+wOBV1114hALZNaB7JrFBrirYZrX0DQx/MG+08T5neJSXm6xdYyJNo8wpFsDm
ICVLs7h7Q4j+DWkRpjdLAfwrBNabXnF+FkzsGBUeT8V3UOF0usu2UAULaCsGhbkypW8jQAc2ITK6
elf28ivbfPwkfJsE3HVO/QL43BHxIs7Zy2kWalhMPWQ2D+kKtu0REcOw2EhCB3+xW2ORJqT6MEGe
njcf6ZJMWwsPd04cIwcCr+EMITAqMnoWfiW9jcIhBVvnXVsRyoOdJfG0lQrF19UJJ8drT513/YKK
CNYbPR+mdfdhaeDN39oNpBeb0vt+pfW6U47HIHi4ctr4+4rzECCos1hI0QedUnIG3OBbU+8RUUgl
gscqjrj8dfisQdVdDgpal0VhWrQJhuHe5eXgwTWa3uBXUmJBzgzRZn/geNDW4UliGAF7FpkUDPQR
fv4TPoNj77EvqRc9XqJRhkuT0OXJbpp7yIT9yOUYqJjgUp/cgR2m1+YHsWyBfY8Kz7SxaIYT0vD4
Lckw4jL6ptQOJJJbpg2cb4mOqfrk0Jq+TlzAJRzAkRGts/3hrR+QBWqxgVDF/3lR/6jzfhpVTWua
gbuhmIKmA5z8XFgEXQsa3dasaWwfsDR86mGa4AVJeqCNhxs0xMmVAWb/sFUObLeEhIqnD9KSCHoA
0yoqJ4bQawmcuB/s39r+sZRfpmvXmbL/+Vrhn/x2FIqyBPVEh+5DjWT+UgU95CqRVXkcj6hPi03+
5suw0tcF0nMh1a2JhJjvau0oAUU80HcjTCA1q8b+Rtman2IYWVn3gupCmbYlpgvjezWd/BcRWDu9
0Hv3+ckgwi22yX6sl2P11LdTPquoz8vHqmqfOx6aGD+BWij9EhtyrPaSdaFCazk37KHNu0rWzAe+
QuGaQ2WwoS7m9Cdvgs/+SW6Sp4FM8BIQe4mU3p+/afjFY1JU9nDaXfTeMqytMz0PzLPxiRcaxErB
iHXuyy7dSUW/BUctCziFrJyAK9hiLkR2sH+13mtw+SK75eOVTvTYVPFf8CyGgf9y++FlwPKiEJn+
9/NaqUd1DPJ7PR7RyaDoNOjlSWDFQVFaaQmCDbD2ZT/NIPCR2jQz0CSctsa5UmzCYOPjzj0igGQX
2NbNPkl21XtGaBZiQgBaguvuCIPIaEUFcyQnKxsYt1lxjXcrB4vQenW+ITKFJJ+G8tf4Srp5RMYO
tNTXiJEFqqL7W3NtiT/in0BppHAnHg/OpJUcUpLy9kFwCBTEu2RpzI29woylrDxUDw9lRdRKv666
c7xFgmvCdkkJKiJXo1opeO9AJYk2RbzENI4ztc5X+cT7XaBawKhvQOMAG8uEqX1Get/sHxQ5T83N
5OnNs4/vAsFgvVMPs7+8t/pvEPNEkFEUSVAh24mq/susW1RrTSrlZDxK4WQY1tRM2bn3EXm4+LvN
dqaD7cvALAUYxnTCp/gdW92qYSLx2I3GbvjUFyfuAcyT+oET9jxvlu0H1r1gYoodP2jj8NmhuVMh
fb0XwybE/OIs4IIQe1HymjOr4YHVmdN/VLv8ZRZ+ioB1vSXKtMUO298wMEsa8RrAOwZPKpb9W4ln
sv5Cq0ImAqz9mMrjKTAQw7m1GzV/W60czL8v12mp0uWK0G6kH6D5P3qmup/paVY/xKN0REzUtg4Z
yPN+C37Hsgog6uoW1tqwIVeFwRs2j9xBOxMzOM9XFYzMPdASapyzv4VIM3sJ9jIWgswvtzziwm5U
BFU0uC4i77mBJqCxobbYoacsAeKg7/j2/qC69PLpW2La0SpZ5luzn54KAdx4rYh72SYbbyVDx0ac
CEQ1x6Q7WXF5otuQuSM50rNOgP0+fkndEaOTLfxB0adS498VhxG0ctltAGmN5f2jxMvWQ+RRRAvs
RLX1TP1QifEQAExfwACJ3TFwe0FPKrskYmMvQXTSUhoOMwwoqBZDr0vcKDyRVhor+3QJNEzhXUCl
Ycqa46cxTRHX0UJ+n1JxCYPFODHT5/G4gXDS5OjQiMA6qLg/0ULp6aU61OpZj0+q9m1woj1srlbw
8FQfm1WqvMQ3cNzsHTjWFiq3Gewx8x4w8xPy7axIvs2Sk5Ei0HaHb2wiIamjmrea68OVr/WULIEw
D5R8tM3aohqlAdaYXHmiSBAjwDI3X1MOs0W8p3/IHyhqHCW3zEmyYgcdQZcOVABzQASpZ67G3is/
JSjz7syrrbbfJygUKHyCOxahi4yNF244sr7kbJovAtqT2t90UB/7S/g5lE4gerJiaZr1pStuUq5j
poIyKtpDgf3Z/N59audyo7XXx90FPSI9oU8uzfNucPIN82Ooz+c0XMBTjfkdeY9yvbtHHqgpwRwx
MHWsrYjivFNoDbpTSG8d1ihzcpCgkbrdWiSwSHuNgi8dOTtxOk3n+B5wDBivWK+TZcaiApcRXV9a
z67J4JUgNAxlHPp/EwjS8R/HFlsUvs07qAv+UAFL3251D5PI2SsYLFYhC/HxoYOZYlY5oe7419PH
SwEt4l42jnkHg3yBOI4Gggm9waImH5FiBnkJ6Tbq/yftvHYbx7Z1/UQEmMOtxKCcbDndCOXEnEkx
PP3+6AbO7lIbNs45q1cXuqsLFkVOzjnGP/5wBDyec2KsiepI5yTnlDBiKXA9kcnoG1u8VWNrvaRk
ZOPGRqSeK4x+T1euPvbMe/1AIsWad4L9hwx5RuL8ury+NhyyZ2SFqNp24QqjcPMAQE6MJe8Iqpa1
aNHKS2uZSNg+pzR2TAG7XTiL2A5R9m5yHOnqOzZNoh52AR0/PT6sNGgb2Ewcw2Oyb7lLAa4ZYFhf
3cmHhcSCYBPqcCW3p7a0YUrvYGI+U5LtmKP7Dq67qA8AJuz0yICn7Y+hwsHukv52BbF/KYgwfsUP
WsL3uXNI29Fy3Bzslq86dV+RO2CrhNwtRB29I7vDPMC9vbY7YwQlq2IsSeZ9wwQ+J6WXDkR4Vqh8
8Npls/US/cz2wftApM4ARnynw6QJn8AoYdXTwxMdCWbgryMcebHvA7LCRIwzw3JzMGFMdiDs++/y
1SEEaxDeR+O+etU0JHEANkzZV3ASSRJkoAgowp/8aHAQnGMEf18BMREj1wFWxr13re4SvZrnuFdh
X4cmlFWSUN0wMxjzpd6DmhY6jQy6ZWTDV4VhLWQGDVXKez7Fgkj0EO0Ug3WFAU8J0Lu66ljCYw9i
XlRAOBNFGj/cqNxdzXSetSDqD1f6K0xmlfdOPQ1US3J2rtQXqdmRKu2j32sW5UqjL3yqhLsETlAE
zVW2hydJ3ueXVQs7k8BCfGxJhSSeBwIUfqafETAoa55TfDZpSvDwWOpPPh7dBKhrKOzu6kPe4aHs
yaNLk2rI96X6XnCwRdbcOLYWrfXM8rrgJHioo5EbFbx4pLjVyxoVqDvYm2FTTcr3eJ++lo+tiM0E
+PCGE7R9hR5nwsuZcSvwpP3A+NND3EETRMbBBzKI554fuRnRx5+zeQqmxVQc0BiiGWlfiJhBLzfa
PluGf9BNm8dwF9zL4lZ5Qkf8yfFVRguTnFlsg7EAcFAiaJGnqbifKofwVZaXtJUKoLlyLuOT3KwQ
hhRzsp6wIbPuQN6YUAS7mkSn+XO6ND77LVE1HQQBfBbeeSj4SVZ/TFI8RndIzgU5mJwOhbq+0BaE
F9I1Jn/PoH2ugGM+wNNFDPv5vhBlDVIrEP3LFl0IRnTEx9nmGgNxIljdBGaDRCLCQj4SXkFd7EZc
mbW3EIBu8FiwopfY3/ZIoA5SdNDAH2fXZ8zdJCzGFAYyi3zYYzc2yNxuANGrAJU9PhbqrpEh/VDz
MO8bPDAM0QsowJnDEDY17Kw9pj9j/SLmyy7wBsXRHjLhIG96/w5RGEQRuBvNERfl7rqqduYiBPxB
fDgLEJV0VIMu4CL1g8wWUwmudp/mdhV5Vo5F1x98prByQEknrzhL0VWTAbe5bKunYDJtOFPmF7aO
BdW6W6bQxU84WjAAOmO7Ge7ByIU1ihjEXni9rGMLtTyekxxd6wW2yMXHdEnJNkLcjQZh2WFt7uSv
PHvzZIhuWd5VOZPUWX3nF7gAsNR8W2yCGcLQYJtBCCqfCZLq7rRnNG3ChCXk56kEJg9hnlTnbtgI
zNBDR1u2wnpao3R9uMbJnCSYCKI4pvLkQeIv9OFjeWGLr9gmz1tHJQL9AegSXw+EkeH+ujX5jqDY
pFqxnOMce6E9ekJUs5PxgdHlswIXN8N8KF6ynROtr7qEhnWOMSGDC+weDFTyfJ51GMl+bGYOLsdL
4EFkeTYExOZMrGafrMVHDE08fMIxLJKWQ/moWhjDNVvrU3+CyOcUmNpgJdoutcJViLndWvRSXvnI
d+Df0nX9fsFfd6LUrhBG24XvNYBcytLCBAIGP8jqyrgufBIgkRjKi6vwbnWr0HJjhpko/fCR7ZQF
Twtvm2v9onWoPD+nBAY8czskEy4LXHzEbR+XB3yZsOXd9bja84pnPKJ3hk/XbWu5vrGq4ZEyijDb
naicGZMK+YMVzDP2FQ5ezWn9M6catFdMeTj36eKNg6Lc0bbS0QuH4Dhc7kuQ9BC+FsKh9C4K5x+Z
TeQVN1qVZkLB7qOdBEw+4dLDDcKz5DVYPybKMsgcwBJYc6NTrPAY8932Ho9b5ufkiYK/Ab9MGdwn
Kz2YXTEj5csAj33W4bRi26vOiW+Ogn06HIgcwT2os7lMHk52rI4oDgBJ56h0MdZlZrmYcqSJwnu/
3KPw91fGxIHE6/kZT+rW8Xf9W+ZxsNflYnLLXvThWmJzsLBo2WJAIyxyNG+vBk/uMvlKi8VCiGb0
JthtRzNIJ5MQUmH1bqqP7Kif8pbZr/epPp2VaMGsGrwDAhQkBe7T/iKdkaMFC9IYvNG4Mxtyz3YH
mhrsO3AWnzP0YiFQGCOyIMAVnJPoncVk3zkZ0gSiM2avPvRUEp0gnnSYUy76uUdGALmWGApA6Dxg
RDm5yjFxRlohvYtzdYVjrMcMR1zln2SHLBFEQ5rFEJVR5pRMXbJbrBqPh8AoCBUH3i6ALb6wamUb
Mlm0jFXCBzkJWJuxyzmLh3SxFvp55XE2Y0Wwgx0OfV50jJVGWHQPofc43ll2NxvWVY9W1OOlO3Oi
V3gRzqZOT1lhJzxCWz6P8wBOmt2cU4pNJ3+k17ucmCSbxcq/w3wG4yee6hI9ltY5Ia5Lz4kTL8MD
U+9KeCOf2d8Tp4yZX7UmENgdltQwmLgzptIUxPvHwsA9dI7KrpiRTslZh0vjGb9n1jMBROYrXs01
OD0xS+84Po0SW4VwXeRuuhT+1G6Diw80A+kPzVp/xoqVEVAUr5l4/RHxVn3Fjg/79WrGUUKfD+oI
sMzHCYwbKH0YSHih6pW8YHgD0O55DabEL3AVQNEHVCS2/8p7w8EUE1KOxhU2nbFgyHSdjVteMlyL
ani7Bj8J72W3Eh7SHPjmGVFpvhRZraWyuDKvwOjOsCtrst9Dj8SbMtPwLWm2+hHp4c5HQOle8S7+
I8fvCa8rhCnx4EdrlI5QJWD/YWOHAW++nw55ybf9z4boVsse6pP/gFJf1e9zrv886B5zh9B8juEr
+F6wxEnEj+akexRznJmOaUxi67x8id663u6Y06ewmFsDe6J1Ps5lhLjxKqjx68YA4XQZ7PLVf45O
feJMqkhc9dkr+1Wr4kmNJOgak12/w+Eb6OqsAaqs6PAT7ZEVRSydPaqzAd8maAcTjvvcH1gnfwix
4WPmFnRkpkbuQxvf5/v6wLHHoEfEqL/ew+LknXMwtOf/JBVAHhlnK44r3bOWBTHz28TRapfZLiEX
CqazEGaTyyOmgnDt7uLm07dcdYs3klM9RfkvhKpv0FPUIApkeU2WNdX4Gtv+C2KQOz0tmjgUj3C/
0djEjw2j8mqJURWUdmZfj0DkNC/+CuQUvUv0KN/L78RYYaChkqHt30NiuUOlGuB1xu1NP+th4lr8
jJt+Ybh/Y7zSJH4zdEWxEFVJN7hdJ0aBqWjCePRVSPQPQb00oYe02D5j/ws7djlRhMYNkeyEr/og
cCpjf8NmcE4+YHsfyocaQhJTQMUeP0LxZF7WQ3RMi7ufr/O/M6y/L/OGvBfFVayLdSAeEZCuqnvL
JXIYox/5TWqff/4k5TskU0aeRag0UgfLuPmoqk3DDuEmQLL1aOEWmSBv3FhYF67oE+Nt8cgsKmgO
8baFDn/ocN/zRtKjXJjKcWCbDWWG77/m5Mq5kFeoqmoCXZpfMD5kY/9FsBjl/e9lTnj4v5ZXG5YX
0WhZXvgAMQH69KHRXOtnP3lnOBpJc9HcdAQ6oC/Ed9bBZLATYb448JRE5hUVbvnPPjm0goP5nCjt
q/eLAF/tNPnYKRV2CFgmSdMmlEXnpsYp2RuY9QL540iDEkV3VeOJ/TQCFLojVJ1d8UGqnf46FyZv
bIX5e7zsiZ7ABCGtPy0sr6Xs/urbOvZsiasRhMNORkEsOOKWRHfswpS1LK3DYRELnwW8a8ggNTDg
WsVYgHQP7XoYwX9MdPCY5PFOdKODdkHS9xyw6x4m8E7MTrLsqvCkSS8mbiLc9tW6k3dj6MYfPCch
hZuAb4ITn6PPptoM+NZASMgXJIYXuKEWd7Lzgkkh9LC5cBIV+wICZDNHtNS1Jnot+kEH5SMMQFQg
rvje1aumoutcaOq6Z7cnj+rRsJwsBBrBLw49gRcT5Nbp75l/9Mtk1U0zzqh2Fb67Hji5QWllnPTx
EOgMuQiyWtYWTlvagvgNesGsobzEZ21LhAF36jFlJDvHwBpexPhGVzZ5BGtbK9u0TBrNDRVutuqp
XHNPMjalusDrFkKUTrNEC5XAd5WZQDA8kiobQwJLWoNUT248ja3rGBPxwchaXOYS+jp+yxQCj5lS
3Bmx13tQzcNgHR9KN0t2RnAXCt6wYbR99UTU/fYFiC5YaDrF6YZkGGhncOb9yqve4P3CDlIjjIU3
Kj6zKVLln9/Xbyavf6Hd5o2gahhCTU1kfzzibMjTu2QHLdo07BHM5DhV9j4dDxE9yBDyHQq4AAXy
s47P3xsWvKoEtvoLIefbDUTVVI1piGrqunFDpA1RwCmXWhqOcbQoEgLNuaZ1NGCGvBWaRWa+RfLc
t0iTIx5qHrdzH09EfTVAZ7o8MozUphHQiI9H4+jWa0hkUTOHkaj4izA6dqr38+2DCfDNRqKamqqg
0FNQx91M+cRcl8pK14ajhQVQt7q2nhhtTXGFKSyVEJrbWfV2fWpblVcPQGOhUkLR/rFIoPFiaZMs
DGWj2BivzantC4ESg3fARccinzv9Gbg0KZ1RXwHIWtAx8cU7I3BSHuXWLmfmw5eFuPBAByrPyBq9
7PPERSRjbDegxyBpOHLaF5yHGajiRDEFO86BxqgQCxDlCAMHZCEM0NLsEUw5uOBoj3iH3izEtIpX
7bKvgWzEelOaOwwrhU3SbaeBculVVH/qIbPgNWh7bNLKk/nRkMQ7nMCtAVFJ4jTxuqbdvi6grABz
KxPghaW5ssIfF4QdxKhasEViYFzLqx683e7vRlz+SIm4wkp0EGBZ2coI3IEsZuS7yeESriJeexnn
aR+f0m1dHiY7c/2yM7CxaSwyFIgTD3qnYBZ5pbK74LKEcZGiVvQyZzR3fv6O6WLSQq6ZyeAiChwH
ZUdaU/IxLFRG/1hBAE8YBPFBXQQa1a/nvl+3wRbVJcBGhQE3R3bfPwR3Ck+ouyf5vLmsG/HsU39U
yyJdyhBm1HXntozR+fLMy5aS1+rn8kLi6bxzUVXk2DnbZeXk8V6UsdLdVyWSDLrW5hST2dX+KYlF
eBLRuIzRSgJNBJoW7TR71YpV2y8l9DVrrV7jKa1TClpum/M09/V1mWPeyEQic0cC6ZdIuuQ7xd/i
aBIqG1Fz4ut1TquGKcg4L/6k5oKAt0viMv7sln3n4IqR6HP5kZovDT2IfVWPI7YHrf7yWmnPuA82
ZMH4iSeBKOUcQcqxl7cldrmQhh+u5qY6B3Bcyvi5J+ybZ0SWm+mzVv5ELOgxXpqL2OZPJswCWhJD
EFQDwnjwT2gw073frpGMYaQxpjtTsP0LTDN8C2C9X9DXhFOX0ikf0N2s/kXCaO3yZ8x2E5qoYDK5
dAQutJKXiLokcDdAJw8J4F2XvxDpob9CDw6LRYmOqVkmL0iMQHfIy+gLxtOPenwvh25FYCYpPNay
ju7pXX/eKrTvSg7VsiQTJSgbhn6z00b92Pt+0SGBA2j4tEc3uxcCz9DoFneW6ZXhVqIA+qPBGQcO
JqBzR0YwYcssY0gwygmvPfgaTGkXcFnw3stydpuHvFyGptfQesorzh54GK9t5Q3CGoJUjcVSEyxq
6z4eTyPIXO5WNDZMBbMF1iWlusR16udvKX9HJNCRKkOYYg/XxZvCKjMjc8DRhP2Qz+bl5mHc8/IC
22ezC6bJpOtN6fIsUko8NAIpKV+H7i4ZV/Hd1D8i3p2CFn6+qu8H7BhUqAoZmzLOGzc3PwiKvOsr
Lqtbwd1pfEcyFgSzsT3zXnPGoTsAAzfvgyeGqoPEazznPP6Q7AyBpo2fqPkRjBupXIW8GmfQeQnR
wQGshU1W2CFPJyg07ZflOYDNjIPhTEV4X26ze9q9YgPVE6osd2J8HRq4ELj7Os3jEO5qOJ+cWBhC
EXefucRI3ImSQ9NL7dDOg1OUecwIxX3xUJLAZ4PW4A1Fkg/ze1y5QP4wWJfOujvXOrt/gEu2buC4
49ZvzWvf2w12bHhw5B4wOsYzkhxaxmLqEmNXYqFa/Wj1qxJ+kgqO/gul6xtupaQYClQGRRLhNXy9
Df8qsMU4Ci9JfxmO4rAQyTyiWIPKyAybCpiZHJVG6pXE3yUL5YnJS0rsgrDF1CHF89X3iv6O9vgq
ExThyPGq8/bdADFojiPnfUNsn+9KW0EzucVvacEU+WiExxz7NkKD4i2GKAVe5rD0JmruIiWvVt4Q
7tWzUTswmi6kCnXRH44jq7PZ6ogg2REMgqF5IixjYLG9pPyyAJXvXn5D1TVDEmXoNfrta5EYWjHo
4ldVA4HNTxbYsPXchaPB08LHGo/RVPasEPEObLJRdNTyaSNTcsPktnapv0Z8io8cEaOUEY9ICYzl
cdIu/vyifNsXGby8hmmpCAZvTXcMVdJbMWyHY2N4vAnagAh0FWkfCYdTg/YzmbjlM5m0CkSAeDRT
NBLOPNiCglsEUXxwtxnEH8jXlrN7sXxKTQ9i2lU5JpmnkCMkLcp6y7EGUVx8JZCDVArOozZunPEZ
Xj4qVfCVn7/TV8V426QbfCMROofI3nND6LAEta3Vjo3XMDzL8MzUU4lbIN6UjguvnPWZPC00OliD
Duaj/jLQnPse6kL/eoIDQIVimJ4Ie5qGDcO7B4vvT0tIQQIziLZwzFfWiZpMNzaxv5RoZGvyu/Hs
XjSwVpndzYdnBnJOuWmFFW1/kxNIvc3EZYDPbE5uw6YD/Y0XQTmnmZHB7eJ+UjZLjkxUlHdZywvG
GSPKTW08iq/yenjF6G385ckrU2P+n7tkoVfAgUjV8Xj4uyOOdEFQBqEZjhKm++3VZosqMEF5tXYZ
+Xhod9k0Wlvvl91HLK0jZMDI1LJPCOVX9vgHBlXgTSrMpG3RQ907hNcPjhmqATysrWfAu5+f6ldj
cnO9IC4ynhS6BXlbuukTqrb0a0sFejHPwdKnTZ1JJSlPc26kLV4WF3RQThxsaaRDaR9iFs5IiAny
Rz0yCV6xVXsadnnMkrO34ayQzPOM40gSzwXpnOkv5ZtwhgWlqh9xs6ClKN1PJl7NkzzvsLVcEDDS
wEfzxQP2k6RNJ5fd5cmfK390JEwRLd9QbWlImx2o7ZnpYu5q0oJKOu8O1Raw+VmvJ5EL7vwqpmIe
d6l/rq3fejvzG56OKslYT8iSoaAhvaHVSp0a1anPPWrcKnUNFwOT6/Lqphe7cTnaZJybMXiGcjkb
39V6XbndCmfOQ3fiVNkDvKHAiUlcMLDygH9NlwBWYsr7usH1BNOlA7Ep2p2O9zMjGc0dBY7JFb7K
oh1ilioDlOOv1guQmV6nPsXy+hTT2qUJ4N3jmBbMaGoMyAtwMP0nibkI2PkjVALk7rnXfmjyyXic
XGiWY/fAs4NwgIg62MWMTLGki+Yc2io+NyjcXwiIZODLeHzJGoV+6pGfHjtQZph4QaUX173XfPa9
0+az/iEq5skRg7DSJmbZMO3McspDucnfLvdJ6DLrQbRkk/CHYOiFj1ExTArAcxx9oa1IaMZsizy3
gLxUbCYOvUWZHzFc3pYEphauVa7GEhtR8ulZ+HPmPYN3LWzYMprplmAgWNxpL+a7HNvtRxLfa4lX
meROzAK0ELblQFGAcwJDl33A1VT7nKyw4UgXTEX0fCa94OHxXBr4SLC2sjXFhnQyZ8kC8B5o51P7
yHGgnr112jx6TBaEZiFOm5G+YNwx2YTHcq7JAzQetZLoiDVlAmj0MvS484D2uEPmcwbCoUuSnJO+
ISE4ALPCGZkZZzJQO/LibFngqCRRw7UQ5NRgR7QmLU4UPMV21z1eroBekIMeiZZCBm+TbnTs8Pg+
Rf28LleCKz74J3XbvjIN4sVQF63g0Qe5jFsKBzUQjq7gUtVL+dqhowA9+chjzjrw6AoTeYpKcJmf
dxKmtf/d+lSgwIl7LpsykpC/t75guIhAbMCjF38r545EkJrmBPdktWXmGZQeFZrKuIuuHvhvwA7+
cgFFwyVyG1VPOYXtkDFLnyUVceJLAgKoMp7CcQ6HILJzR/4E18M9GuyvCjyMcbMp/2Alo5RjYFpw
+mmuTy59/n4lVZVkiwsE9Ni9qI80exGmvHs1fgC+Je4a8ceuhEQ576yHa7NTJY6syrHIvMLtcqMz
YiA6K7WHd5ObKjxJK11z6nuEfMRkm+uShfoc440SLQftVGvOFbzZZlkzhuK5Me4HttSGF3wgruVB
SxH2OVawDWT4/0+6tYeOPsgbzbAVEf0HUSDOucRy8mLLoS3IBWlKB/rt/Jdd7Ovu3270sohzgQYq
JHJC/f10/NDsKN/18QgUdPVP9Jm4zj4J+7i32z8DMezFckyPAQwGc6UBY2Ce46T5RmX8ez+SIHhG
R9qX81TaJUCYCaqzbkt6B7GcP6+jLyXITxd6A323fm+mqgL0jUcpoxEH/320EoZrgGjj2JTtoa3p
pC1xt9gGHKtfpHekrz8GH1Z4oJRHm/BLFS6J06n9n2tiQmFZKnR0Rb9Z2nrRl30/DOOxZlIJh5KG
JwmcdB2cIb9rdIvFg2S+pZYIZ/dLtdYv0XRnB53BTzK/Bvbls8pc9ZNakHQHleGt8WSOL1V5L38m
Vw+d20gO5x6ghLijpcZBgL9MiHW/XQhHzdzpItZYy8t1n5N5Yseok+UF73BJSFQ8mz0X8ItwLCKZ
RO3h09kCaQctZv2u9VEZ6yg8XoRtP+6TZBEKq0heROa95Bmn0IGwrO5JI82aB3Odw+ghojd+E+Id
gQg46DIBDnWnvYNqP5zCdIunHqqBhBCHBHf+nuip1c8P/zscEDos24ikmKaEo9nfq7Q1lU4UxWI8
pnC3UUSRNnUgKz7bkzIXYlG/qZ6fgMZJJ/q8LsGe+tkAX9bG4KbBHn2e9ERbAI9BHnx4zoo1eNA4
JxbqrYZ6dsHilFPm5ys2ppbjX0vDsFRDYk0gedSZ0zBo+/uKm04xxzhRjF1A2FC8lqKNAptn9hAP
J0wVFJgsBy10fGsz+E96dhJSmOOw+jA/0TeZBt1xMmPO/lTKOTCJ7oKt/x4Ue412IFxqpI136yJ/
KIk76tJ91y7FzmGo4svAdVSJAUSqUbmSOSqA5qooSOGxUSmG1BoZlM0PEeWTed/77xKEobKhdAof
O8p1OV3Ca0nr++r6ImoLoTa5l3tynyPmMaO56eN1WetImhBMoQKO0ZChs84QYVrPgfBLEapM6O5P
9/DmqQ99U9VVMxi7pFqa0or0S64v5KxQIA5EULkFbBqMtZx6FWZGItwOOH3ESOKy0C5H8ZUJJrc2
6Tatz+z6IBC8WC97ztyrhLLnc0ifI9R5phcKC532NqQqcbXsVHT3kvHw83qQbhqAf9YDKxebWcNQ
WBF/r4d0SEua9pZJENKnYQdyA5E1jL0a+3ekedzIxp1UvsS7Fr+8PdoNiv7PZ3+VqPjN4o160x7D
7bR6g4ncLs3ec+W+tHZdfQrhH7RHqJYCoKeySoflpVoV8UpDuBpqvDdPhfWmUeDV6p0vrzWkTc0u
Hg5G+iqx/5PQw+iakTC+zpkt6euMfItmLTYOcc1JspQxXDMcFnMQ3ZfpXqgekIprsBq14k1VdoK+
4we1Mgyhy1bC7lE/m00Nu24b9EcVg4Hsev/LE/j+LlgYm4iayljmpgW7+lUSxWZl7C7pWpEOamZX
nWsuqUlLcZ0HB5ihhuZS7QXLtFhGplM2O11e/nwVyk019M+zMKmCNBpmBEHTVf4LuSFPtzcykXWA
CaPV4AqwRIUaIMsIF0lCzjqsidBVy4e2PA9aienny1WkHuYKGRypXl8fwuipDb3k4hYqvcaZCKk8
PY7BZw+3t46f26C0e/lJUB9LQs/9lUDJ9Mt3mNbqf95LU0dKKOK69x8YI78oQhinubEbYOfGGzoY
xSfdW/eCa4IOcInvCu4mYvSa17hnHURCesptM+5zH/B1V8YPdbvvGg8HqI6Rfr0Ehelap7xsL5Jd
oJLp30cmiOXdz5f97SuoYfWDyaeqmtAK/r71oZ8YVVelxo7QO7aN3gKpRTQ1S7N5Py4G36tDh1WM
wjqK7F8++7vFx+2aHH4k5m7aTaUgTZ9r+Hw2im5VJJjvqUnvK+nEndCVXf1cNKemfJDKHWmdLSbM
6lLINkaz/fkybvHjr9WnafgesQ2ARYi3RZRojdHlquqgDgQN1gXOgq/6Qx0+iSMJks8WEltNfRFD
0gdNHLg8NgP90Du6eCiYX1iMCtpDoy8E4kxgCKYQxH6+wO92fDRaODyoyLQk8+b6hqxPdcGS8Dgz
5+Lo9OKJozCMibdFAf/LhnBD2/jnXvzrs253xa7I6zCQyRzHQOd6TvAbsJ7Ny5K9jI+rrV+4G9+t
APZgAx4L8if+9/fqy8bQb2Ip0XdttGT3r6ODae0vAvkuv1j5/vZBN/ewiisk1Q0fNKV7FCQ/76Ht
Sf2WDv7nh/XtC4WBOAcajQOQ5s0dtMJcZivjk1DUtVSOPvTjvQLApzMThPHqXkG54HKKT0yD/j8/
+6a+6oxRStU41nclMTdDTDwxswMqKt3X7Xz0Kuu5oTcIYNEjIbf01s7jX9aPdIP/TAtIxoKEcbpl
4Td+i3x2TSxEfk55QnEX6m52waBoMRnqyRslc5IcVefiGv3adHyz++KSLbGDUUYw67r55q0pFJqQ
NsauNwkyBwcQtmWP+YrD6LmawudsLdmQ7eHHXsDWZg4Mvssem4zARXo3y9BmicQK5Oeqh8HYfgYF
k43Lu0reUYvAgJRF14hXOjNdAv8+pH4OCBnWiDa3er7k0IemGDA3UG1KwBWlkwgtnNi7disNjDO3
F2tFQQPZjTzQEaF46UJb1XBDJLZ92vkPVFgVn1WcoS0X9kWhFTrFjHAR6E1mQQimkVK5PTIfuOy0
zWATJT4gzSwn5YL4UHQJKIuChRGu2SNRJktXnKysmXY56Vd8ZzV8XJtdk28oSJt+JTZrn9YV26mM
7zCro99W4rTKb07Dv57HzbHSpnlWFZeSyo5KmQwlXOI7zwAqk4nYdCm5VZMoiMWgYW/pkvXyy4vw
zevOx6u8gJAkgCJvTpYuKnKJQA9jZ0m2UB3j3IFAFYFbJEcpXVAyaKl3QYuSeyp8bfTPpmPoG7/9
BeG+nQP88zZY8PFU9J2GZt1cR6lmbRJ3FAWtYRMziOM07rohnF5SrPQ71qbEkCh+4N3k+tTLriJO
GQkw16fMOYov2s4PVuz5/PnrCLO4OwaslWY32ZjhJVatKSakfC1pbkoMLURdGWBiza+BYbflPd+S
Vash1hN3LDt075OBes4AhAzlRTLO2WrjfMsq5q3kv/JrEHvXhJm2PRHN0ulyWUKtAky3ka7PorYN
YDPJS1afEROqMufOsXr+n2oDnuD/3rmbkyH1E13vM2oDcViSeWI0jDJNjX7M44vn2gFaAyK7zofI
vSthZ4COY9ot739ZSN9UpoDZFCeyzN/67dmbVKrR6FN9TC4PFRJgKou40FfonlscXHucHDxuooIp
SOHSKV1+w1NuIZ6vJUSHhFu5LMH4vMWi6tiqMiHlRhBbKmMlWkN2q/QlZZIYLCzwpv6dfd1Q96rh
KcYcjI0nHWH0Js19yGMCLIuC+YMr6luyXZJft95vKgYM8mVV1KXpry8v0H/V7k0v0j+U5Gg3PsYe
GNuGL3m60tR90jq68F7JCk56rjQui6HHb9nWy20gPMBmthRCwLaIRH55ZN9tPbCiLKwaMS+Xbw9g
zYz7BOEcDfJ4h/kNsUi2iAlG3W6rCB7lUuiPtPPXYNHU+yz8BTr88oG83fhkERqZhXOLzuj/74pG
F5KIRsvQqVZBBQ6+CmDv5YzgsOFAXFHepddjSQfAqwuCr2FuM52ImfbLznMLMH8tm/9zHQY40N/X
YXVaOKZXroPWWgNC7ddEbKXjChV5DeuLrgPWT++7deexRDBn+/3d+a4UIEsGSJgSH5eBm0pIy33Z
EDCX3+EwwFvMcUY1wPotpiS8ORUlfTF9xc+P/2tcfPsAdFNWdWuyloDS9/cXz4d26CqJ9TgSnpqh
1xGRwRSg0XS4AT4iZv+FinQavH+sO4BATdD3Kr+vsTAYD1K2B9el3YxFjndZmmX9BCW1zROHlsTx
rZLVkKGFg+KFCEODzMtLqJTgxOtIxWXXGS84FW0L+Xi9PPr9o3yZvi3FgDSFHc9r1IkUZP1axj+B
DutakAwpHAENZH5G7/HrUB3ZVQSoTZfTJdizNiS62KTC6+uZW5nHvzRAXzO5/94yS+FJYS4LOPf3
LcsyrSo1DfQhTz4nwMuc/s7WQPN1+0eN7zQFVMl4NeRPsuUl7ug1ml+uzDkflJK17eXoX+Ntht2C
vBc4qXDaHB+puqiDqIam+opvzVrnUMJvEY5vLX4q8l6mRMl3WvbO7Wotj8pfKF+BoPoYdxfDG7H/
DE7gU9g8sLly0PAEqWy4SR0Oov6KiSjNYDvUjlwyz1wTEVhX5L94lDaDtjXyLacUZZGC0Bx2a+dm
RB+2Dz+vt38W1H/uHvNgyCeWrGi3NrV9MmSWUE9v2jAdi1BJRngTlxUdAPpXfMdiNyqe8/JdK1lG
sEexjjZwa+DG8gc16wzy5VevWJ0QCofBnqrVXiadE/EoMIM0VxmW3b7n49ZWDi88/6zFDZ6fU/q4
jojHXHC4qdl44oMBAwv/T1SBj2sOhSOvvJisigort5NmbNmGQEwnD9jg1FCPAxiy6DtCMJGumDMf
RY16iCNH5TTr12npQrfQItjPy7Y4FuZOLfDUg1UnJ9G8Ux7w02EByz4j3fs+vROjDbCraDyoHf5a
gGphit/nZyx/atCnA+068675QfXJ+L4yN43l2fT7F7RlaXWULU6OcU+7X9Ubrd4MWKfvsC8HC/mn
ZwD8oEJrUP4l7lX+ZB2o2KX2HqK9UvpzuaLdP7T+OrAOE/CDKXl5x6/X5BCSvJz90k3yaHklbh86
jY6sa/pUX96SVi5XSRh9WdGnU5kYZZxwk4ntKM4qtD/W8jJiFkGB73ITJeMkiTsDZAtjIgQbUIEm
pIMSeDLwWqjCJjCW/BhWKutaQsAt3+HxOVVko+d3cCJdfp8GgYOEp1tob0Z4ttSTNgA+op0xEQ6O
B1Bfdvor9gYKJJ93Th85YdotfSCsrS5TDckLGQyvVN/8g09+gYpORyNaVnZYGkAd9DoWolFezKk1
1lzoM4JxF7wyZuOPXy23zOymdfiPWmazUEJ8+scFwCa/Y9Unnl7dZNiruJaCTGpVqCTWRnd18oen
PrDE5Y2Y7yV4T/ku5QVhPUyVKEo8xuLjhJ3iiQ4QlOcPE5JOaQnek41TdcVNQJdtfQSazX5OF8VS
G+V7lexhLlK77Ch12UAEZUUpDxo/Bvysrf9WvdBl/fy6y9+VOwY4qcjsFq+l2xGGkfdtk2gDAIl0
UGJxXhmCLaXp3MhaFHv6IsaBHb5xy7A7RIleSWRWj8WigHKnhAGZBMlOTiBQNpjZb5vhVCgv1yp+
uEAyZ24hdyTRtpgT+B9lf9Lq/3u4RQabwHtQJeBN/Er9+VetphSlaBaZyEYfPhoXNsM90M41vZPC
959v01e//Z/3438IO9PmRNVuDf8iqxgE4SszgrNRky9UYhKVQRkUhF9/LnJO1em2U9vK++69O0kr
MjzPWve6hz/e6aEMai+3uOn0Rp3WyoeChXMWL/IsTCT/TG7n8N4atRreqsSOq5kgv2n3t0sRVFh9
D/LaaIRFec9oTTFTbSEpd2y3TJm1SLLvMdqlqDAusmBfTkIgQVZtxdYW8JjW65EZX8jmKt20F0NL
0FCxZTiicmma3KtrPHnLO8NjQlAZMMTD9UjbqTUhgrA1TgkciColTxP+W1U7PPfm5bo7CrMCCW8O
DP7fJ+gXTO/PK6E+lGdpdzhlesGVwOutx0ikAIiIkgikt4yf1YL9i/1zMYYCQ8Je2saw8O/9vauK
4alq7uo0VyoDV3XctHvKOyMK5MZ4JBzlM7yBJ+/626CK3J4hYjVgS2GkPRRiRVQLZ725qczAsXqj
qcyQ0yraR5ogmCOoRedBVvGkPcQS2iDv2l/uI04LLSUr7qbn8fmErO4kuunp9QoZjiVKRZV0ueAn
SnzHiLhFmSjEgbwbRaol6gAy8WvHePeiI9RH5aAB7gkndKvaC5Wm0Dzz0Pr1Gv7xAR8xxVTUk9Gw
Uqk0w+jy3d2XqRJU90BXpk9rtF/fCy98lfpDHEqP+JagNelVU0EVacjjJKxIQx4EreCcJIKE5Sfe
bM/e7KEeHHSpNry1sTplU4FR3+8SfLi2m45ON6DwJzeK+OvtOWJ0AqMOF6zHtAgapsHomPRv1zop
RrYHHOrmV+oRTGDVQCzxAZS9/378xN8+Iqx4wq3gZuujx6510DX1KToWKi1oP9U7XwOGMxK+F/VE
OKKQPVnMHdlzUfqj1b8r06Ra3W5zwI+nLP3fj0UkcUHT2FM05WGt1K9pMywv5778tqAod1IoEhhP
rQw+lk6H+obqi8kQm2Z6IEfaHhy9DBeWsapbT85Kf2EfFwpNFqhnuBY62Z9/LxQjNY/zW5aBH+ew
3vB/77saJHr9dq6OS2I29DGAm9FPjBNo8z71S1M+aaF/22EhhPYgMiGkwiN2l+hCW2RnQZlqlzkt
c3byTjBJ6tuyuW+vXK4WT6H//tw0pb99cE0jRQEDNizGHtaqtr5S0N25zJV92Ixm0H3skSM6OJN8
k4ZpFPaQNNI6bO3agphrwmYaC9h83K3IPXjpnIQ8p9dhCia5QRaELA/jk/tMnA0nwls3P3x0K3lV
70smKGPRL51ogmenDVfRQNlnYtqPqdbdmiBqMSVXsXDeX2mTege+Zfb/v1rBZ2u8fH7yurzDiC/R
mTlrzM0MXmRLZ4SdgGC8o6sm29gk/Ng6OCOLaa13dPE499qxJY2P2DX5y6/EHFquOD1NYJkGa4mA
kQqeY234s8N76gMZOyRBGVcHwxe7QsotcmiCvUaKz9u9Hc3Zm2TiOGT5zsfJcJb+1xd2Tw4ZPObR
xAnI6YwlVjt27AAt29jAm7p55BegWFiHtzoY2LVHCY+1QGPjRcY5S32sF3lJomsMRJ+8j2DOYL2a
aXjZSGZtSW7txH5wd26cf9HROW9YRlqFjY21TUAz50/gLAK1+KmvukSSLRsbTqdbhvH63vIXlQC/
WbyqCDS26Izcq4cPlaX5UHY92CC4U9XBNVDnhwmcNkwuYFBrFhDxp4TmLzbyD2WZb08vlNr1lkSk
w6T0vuAMGge7Nva6mbhz+K3GvsDpWJqr82zSYXLUm6dDnTvY6zfoci40UKexh2bFZUBh+SrN0bui
lx1wZCmnSvTS2X17+FJlI0XwH8C8N1HUGXDlkLFg1jLT5nmwhCIZGS8kPGPyQkyQGdmpS2i2vTga
JhaSFmQCMx4LZOUg6THecQW3IhwaZFde6JMtjiYOocK25A29YXCxkHgYGH0Zgn9fJvBkOLcElXEW
kE+H2qoen3wSbvjn6O3gEzkxATQad+PCIphmegpleES4ZjjqDjM8825j3m28w83FC4KMMT/dZCGN
hUEb7nbf7MHOa/7zefpzHDsH4wsWsrnFw9/A5tYhZyEEx+QLGzekuDcLQpJzswgOGvcv1zqFrzqd
rY8xYHAkp/+ogoNy2pL4LixVXEfwlDZTcxHZB+v7RXErRxnrbkZkxxksfMQvVr4QFk7KGcic1jva
sZ2QMo3fwc9jl5oYKVn0zzbO1Lj/IuD91MOLN/BKZ+BgsuuUljo5bHriGRG/PL2ygWGMSeiBgcAd
MrBsHszUPo6boApkHyaDo9qlQ+qXK7iXoPBkv3VJp7V1cswr7+aN5jAEXQKh3fPkOMbiiGe4/0lq
jqnKjCOXuAgis8RTBb2mdTBNgW9iU2FiH4EZT2kmnIjWwgPLi9140npnsxeUJY4UCMZrhwygZW24
BQO/9QZrlhD7FkhL9jgX7SRkWd1vnsHmj8z+H/QRRgnAn4jwhEbp742kuBdldR1QroyYuURvp+sX
8yB648YYRakh8lSlzF1KXzqgtm9fUm1yZsU8EezDsl+Hl+M+K6f3UrOKbK/BVdaJGSt1VAz1qshu
OO8ggUfXnQ42aqEaLV7tJbxvTXuWg/rrOFPHHFrpp1kjRXrEMMsu78RDj2HGeOocthrytSt1ZREe
oynF+vX6gnYzgY3y31vSrzgy2jGVyGHGD+IjJUbOioj6kl0wzV9LIZDR7gludsK1dplUs3s7aQb7
01U3TjJcT1TqiGdUeTbC+rR4Ug3+BiXLAq6kQFtMsP7RVfUpvlIWd8r0TKhhrn0O6CCSFq4yJMm3
Q+cOJORnEaaM5SaGL34uvwfFewoX579PyW+TkL+O46HePhXSVYxL7pC8v4fIphRnwgATsAItTesW
+WB6aaDADW5Q8SYq91PVgYAcz6sMI46hwCMTYz6EoFFJdbxjsSGMM1uInAoX3xuMgwS12n8f8m9k
AA65v4Fk+ec//n4Ortd40N7qhvLxYt/R4h6+tPP2Wn/F9WeK9wwcfyEBXoFg3iUfTyvLX6oaWSCb
lPtWkCThsWkoBqdBntdXHillBd0SCmAuvcqpW2nr02n93x/1l6rtr/d6KB0HSnVps0HNgyJuxNxr
sITCbiTBRhg9Ulu7stg8ObmPIaf9IkMzpA0hDzEf4ww/nlw9U090D9NmtNqcqpC8Mq49BgZYx2FC
ER/cSEEEhqSsdIX2LR38pITVA4L06m3TTio1wN0Rb84RikpSmAYwd5L7Th0xMKonIoZozSlGtrc6
pHutnQ1GX1EumWr8Jl0n4nks185g6JESdEVR3DWEgg3GJZvQFco6PhtZcGkIP8LNbIBfz/jWrToG
QYQalqegxW/h1EEwQES5TolV79gWFaT2Ddbrr2BdmeCUROPQ4CIoMVFvD3EFDHGiOqoWxsfnwxM4
4rceDPodIlq0kz2Nor+V/kSGYtbw+BANp9Xli6IbIk7L/EMQt6BDQrYbZNyhQFj/fc/8rJ4P/Qbv
SgaKIiAAJOn373c9nA/DYRmrw2km4Cikcc/E/lWFltFacrQXRWw76oZPjl2xiEfcAYNRnNy1FC0Y
6gPt6yClZBEcrRy9QK5sO/GtTjbXm6Vli/8+Uu2XOfCfRyr1Pewf56djvi+XMedHL+0CFSj8Epq0
Gk568SmCTep7uQtVZTvEphB5N1atDKsHyIhq0tDmt/OSmXycjIdo+aUQRkzN5PNOLIubZ5Ps9iZ2
X7dhbarcLhX87PKeLkgcDmh/1cNbrOFvdU8NqVjfFUfE3I02rA/KkaCTBC16cxyRaiT9vnLuh4nH
S5jJPqHouWTRRsIQYSqdC8FoOGfIoB9DeeTm5xnAM75a/D7WCoDkDE3gQsDGILfypGGdoJkaOJ3a
LsHd+xHyUQq8e80wy71cn7R8vy7tvCISQA3aEEOov09vc69u9bDjUUYFQwZDhpUalAbi5ZKQKbdK
ygSWgCSOugQqHMF/P0+xzafGf/GA5eQal3+Iz/V9JdX45D2DfH/B+lm9///g+p//ce2r0eXUanGi
TO/V+IjAColK6xBId8VhGIWfhAmxmSJBioyhBrnDzPbI4akTYGdrPXXDyVu2G/NSkaK+HuF0GMPx
SEiZeXKPchj/PEx/HObDI1wn5ZV5b6ZMs9EOplMtewwVgaO6jmn8E8zmt52lJyQQUgJ1FMru36fk
eD5oF+3E9eoukyOYrJ5WDmjUIZ/VB3zfkyePH04sv324noXBYF1QZOWhDruMrsIxi7ThNGjMBTX4
3XIQqdOn0pzTDNPo+TezolWna6Vj1Pk+o0rj4603I5vxP8HcBavVt/WZGcHbZCOYEj0ngWtuuRP9
ER53FyMYQ+ynnUAcT+G98oL+1ftmMzM+LSyq5xGtv2b2f86tBfZ61OB9c665wWdM05Ga32fzs//+
wFps+v60IXboavHqoWDef3req0W/wNeNjoGePuaXVzbxbD9vfKNTw87XWEHsBAioQRckszAkEyQg
djfB6v31hZ9lBg5BnAHdeONfDm9jltaNv6JxCLjamQXdUevc7f6jvCJ3oVqNpzDEzO+GI+9/s2+a
+65+iIsnBjazm00gIoda2P3HQDb/00XhPWt749x4/45pfJB6ba68nzAWcZOw1QkQx/915ILZcU2w
qjahs49xjMBqBHIRZ1Eyxpyb/tIA0K8uXB7NxRKTiyP9tMQ9liGYxAPyZ6InObS+p9f5bo82FMbH
x9ubn4zn+/mZzihE5WLtMTg0Xu39VnZR/zoHU6QF3c9jC34c3gngNBZpV5xtcpO5xng5Wn2DTX1q
q9YIPT8Nv506sUO6o4Ehdi+qpc3uO/67d3EBBKaE0ly3tZdNQAj4ZkGvSmKyexgTxohOFC2Q9UVC
nnPidY78iJBNA93KeMBr9O/AuNZObGofA/6/meCnse373sY5zMkQcjGHNJtQ48+XcFtY7hzajgXt
nr65b3n7HpBfcHJ60P6GQH9Pa913eO+djW4jHO7O5Ayfje0WK17uof6rNGzb1t3p9BX3Tr+1tE+K
ION1O1eNcL68IwvFd4IOEt2nMR2DLxgIk2j8tw23iu4qY9JK+BW4gJhbdtySONoYvJWDJtx45w1I
7DRepuMpHfyRu5bWldb3f7+AyYCdPr//ez2DAfzbQz+iIsF/iergcdON1KyObzl+q/iucodVYD13
LIi4cXnE71Y+J+uJK3wNiU3n62N9MgT7g6ceQqf1IXGbkdMNJgWfA3ip4Jex6uGBYg7LT/ZkwHN2
+7sH6MLsn/nX6Xa+rsyPi7m8couFqVGCWbQ8liJa2EuIsUbvIM2ZYv5gVk5n4tyBC6n1zbTStLxv
MJgxCEhuriJzEbQ8lzzktOkvPNQ8fBhicFfvFkAE+ZRkKb7BzM9sbGcXvExf31cCDwzNvLF5ciql
f8/kSFZoQ/Ah6claD8tnnKVCrg1k6ITMmQGddFJOHFRBB9x8enoClsNelnvn2H3yxr9cQnYHBP5A
7STT/LS5f+ydRXquK7mSh72+pKevI7ZrbJXY6btTEQc6gUN7xlhiPkIw/cz+5rce+q83f9gRKS+7
SmuHP0Ub74+/NJADBCSMrFAPCmT3MLkug0HhQDrgJFBRwBm4P6XI/VJA/HUcD2Xu4FSMjrhcDKdM
8CHVYwabtgGEAOiDzQDShlXrFns1VZ3+3eqeMBprJDvcn12LX2rYPw/j8XHSaqqvipHdFOJB180p
YdsDZoPQoHwJP2rBZT4PoVLTXcyb8vz5BZF/mfSMCCvG0qNv15THLuOqx4redRI23SMPmxVYZ2rW
Hw18FMwxpHwKTaGuCHlcFzePzJH8uoyarTrwM9ajclw3+7J3efSH5160hq74ZkkjLHmD9OoOR0+6
E1Htq86HiqqnEcLvQJuAEvjhqVFyocU/SRz2YogMRTmynuywk+DdnPAzPFy+pDQi3jbg00D4EKOe
oHo4ruF+n9FjtvUH/YEiAgxe8E1Ttgx5Ia6CTRT5ezIMBu0qG0wPCRmYxQZuEPV4kvo54Qq6V0Pa
uKy5Z+EuwXGC5iPjPNWuGMG0YEDyO4+vVO1vVyfNdwMx5GT2GYEYfaHWERyYzvAP0Ecxt5Zi4gRc
5K/whAs0oDA7ble3Nu/Cgh4Cbg+/E6EMbO1LCLED+o9uhlkxgbUB+UbV3VO+gKxdH3tLL0mYErUB
K6NsJlGzUesvdTjT2V5JY0nGvQEeyKziYc+hoDzoRW9H/4p9SD2GxZIkDqwtnjD4HFSKd1hfIkGy
a9Ar9Sa4+ej1IG2pIrmuHC7iMw41Eb+iGnsNBnSQ4LAjmKinF14Lmhz0kJ5amVqwv7iHRGnCmzHG
HohbcNqbP2h3erOgm1HT2eGyGF1gfPtJskCxiei/JZBaXCIrjHDUTVDXTTQMGmRvqK6P+vLJKvjr
AvDHjfQAh5ZNKqZM3YZTrivLb9l//lU39DWgABbCewAXEyZ+Vo/ztD+FkIAYq8EdfXIcv9zQgCUC
eivE7QSq99vEH6ux1B7aJEpjuvxBWFw/MMMvFWCygZ0Cw3YkwmLcq1qnzLmSI6zSV3coJIxh9KRT
IZn23ycLmiEiGWaMhByO+p//cSBnWRjIWnORpoOgGR8xJ9oksd98N9/yDjuPNa4DAQ5pprIjyPxS
sMNfkFRTTN1cMnvMO568rFulP9rLTkZoD/b867iG7WQc14flNRzgi/iNs95O3nfOwcvnEANIh5TH
BdQj4xTU8wJBThgttEnTGqOdTks9Jh9p2BtBaUAMBPNMr35DisfJzmyZx4oKVbDjue5U7sCO/GLS
VSbP+Ky3ssDtbpLbjaWPy81ljfUmLbpwM8v3EQm7LvbpuOwTn2XgbujKk8SPlzcLsbt7CMmupMZg
rPh9fK/xJLRGCwzkHF4i6RPuqTNSYw+A7xw3wo6YiwaHqt53MX8/oyaYKuOjd/nMK2NcOMmnjhCc
klHapZ1NrC5xlzd/GEYfsnkMrovSuIS4i1De42buX83z+y2kaSZrhj6BjIRvvjWuZiWzoou/jWYD
92LlizYg+I+SP63x2zhNz2vQZlKGpvfX1Dxssdg6788hSYX3vbaod91Mt8BS/XwM13gVLZkUG4in
g8Yg1eD45G6W/ukJAf1GktyrfTQMrn4wmz9uIgHqlabp5IkrxsfdO1B/a/7Ql/yDP3i52tPKQ/rj
KHPSJmjSCCy3Lt6T5+mfNvjhCPrn7Y8jaK9nVbhWZX8Egn335SBfHWzpZ25VOMxbjHjZV3Oa3a2e
vPM/3OqHd354gFQpvkpxyWe/YDr+ofkY1dN9fTPIerYL9mvCX5vgwzs9FFF5k0htd+AzXmn2zvOc
qV1v4d+E/aDr/GRl+JGHPbwbhSI23Jg5y6L0uDBo6SW7dHi4TWHoO9I492t/5I2cXWPGk8rLArZG
5xq2m8jVFpHbMaHvL6s6GawGs2IjwCsjuS8UbDLBGJveGVPrjmQf5yePtcHa6m5uYzzCeLp6I7vI
RKtF6yZy86SG4Ghk205P2PJoq+MGsl5vk2CTKvEzLSxmmtOSmDxPbYFB239fz5/P9fi5RWCNXq+g
oDh5KBGVFp1Ee5Na7iTNBYdubVACvwR2aKZyz0bgMjOMN+9BPMO6MsQ8wRrMyBHYSGSEiYyHM6bs
WLWa8RxbpJ+BMcnsVlSycPV/8eRiZM8MNWL4e31rGVM2YSTThuRLAnCzVwZxQtg/t59ErVhX6/Mb
66H3NjxPBSvn5OfWf39i6Zc7GLUIWwMGiZKmPY4I72fcK/Ksbqc42TOR3iXLeH3b3MPrHHsml1Bu
4zA/zTX6bgWbTShiT61K/kUdFXYfOB+60PO2gZX+fnwjJWnke04+hzQhRQCqsmaSwUB0F12Z0wNL
HwcggogmOx4ThCW61Ff2eXy0idR6Aqj9CO3/vgGQF3EIQxFbII7lYSmpo1iKToqCEbYpOoUZ+bED
h9GQ6WVpGrifiVn7HHxgZvkymGgMyHHcyfseNiZJRgYkoi/1WubJlXfYkMn8mb7o88H6GcjI1Oif
9YBmXJEUXQexV1X14aRlqpBGqVDV0+vuHDbf3Y6YcXbmAdliIG4OtmiW4gFyzQc+XD+3CMRVY3Yz
0b8El+9DZmHe0u0OS8VpJskietUsdS1PI+sjX5+84xxfUf+6GnzIHok2OlwNkgnMdk4kVS9JMLg0
R5A6xes8THmV6RUXlknlENJ0MFQ/CoevRKIAoWB4PifA7jhDa+Ao7j7yS89mhrEf+vzYPQLiDJbU
iVbkqH4XVJNydXRqD6/Qy0sCs0FatQ4xbS6Rdq9wJqU5gX97tG9bQCBfXFSv9bjdDRYjNvzyO/8e
uQP3th4GKsN75OC2Hspz+TOhDkWwR3Yw0bC7wqs+SAYhlnIr+pSrM9I2MWmDpviRzJRXfV3HZLVq
LzfgBvNluAKPgNQjz6UJCWS+4upuOS1m2erATJNqDW9mMspfqz4TowbGn+pzRBGwC24MTcKX12gF
ek7mxc1T/P9+coePPnh90fbXLfDQF1VD8arpXVFD5TaIA50TPPxSjW9BETSLIsAPyj9N23GQuxgW
wJO67lJsNAhN7YFazsasDAli/KYVD1XsrTL7tFC8Ox74Vkp+G5Zrlp6Sm3LhTqLaeC9D0clgIuWz
yxiz4KORNXYxNDIsOut1Ne3WxaL6IgbDzsPcF0M5IM54klrpWh2T9jnDaN7E3CRIzGaehfX47KDW
NaUZOUIzbKvTzfkd6q9J/UbqiEYp+trylO/X5OxB6SH7soQ0cgyUL5kKjwbH0qfpqiCh0dNNeZlN
TpM8SGEpmukHPk+2/naaqHPtk33F7AjbOsM0ghSEm+4UnDCId2drtD0t6iD7Gr4eSXt7vQeEIC4I
WcMJ8LhKvq5k5OGpnBEYhutouO7hzGG/jJ8M/HqXX6cxNnaFi4xupdvQaFYDW4IiYGivkI3uH6Ol
Pr1/lNwfy3p79XKv9DgdcH4xEUuJoqmm7ZtK8OFL9FpNZATELtwYHEgJy3PjrTCjIRjZRDRL854f
Jk7lZZlhB8vkSthTFS5OFK2RAQ1nklDjaZKtBq1x2RL8kgByiaC/AnsyE64J13+SbQvn/fpNGUuS
0xJW4Thz7m663EbwekZjIms2hZO/Hd90qwgGIXlvcHS872iJmaFVjYnASpwNt7TgosvWdLOUDYHk
entamgvq0uV5j7n5KjF4XGR3OKOm9iNPdCHg+2eoPU2A8JuQnCFkHGydbazRjaur0/aYRzf54MHp
GpC7kR9PFF+1SXe+eLcA8xPvQPHb+Kk9gCODIybRUboVvRCVi4OU3dOf0ve73dOW+tSuIkBgPHTw
+L5sjr7u6eFK2g8W+VROjWqd4w5vZ32iW/eiW/POxEbNucNoEphWqezHmveth5pZLoeBEMD8cUu3
PyGK/y05+fTGb9nYb0wg81XjPq3B0yZXZxCSeuiWYMYoqdiswruNU44Fvj+O7ra0qDaSK4xxV/R0
REYGRm/Xvla8h6cAIqChvcSwnKx+IW5tyb04p9dqriPoMirEXu4wVOFGEYIbdljKv6Uw4+EZjazR
EyWNrP6DEPaLST/Ih2PDEPhnY/yjhk5G+qW8ySRADN/UBTagZusOEidlJvOZMezA4AUTLdxADdwN
WURe1BfS4qTJwKtfh4xIrq+nbYXiDuabSipY9SH70VdLupzVzSKcvWetma578Pe+18EP3oRFsrnZ
2jgao6SPXGWHjaAnB8Vbsbgtbi+Cat4/9GVC+uvJuzvaW/RFoOjmsMxgABsakDEFVw3xqwhIi7NG
Ac5KznU/Wn0PPw6cnT50LnUjU+eBp4CTfWhdJChNCDkz2BoddQFrkT1acLUX5FeFF01PZ/84Hvn6
J9NYYVttodQuagZPOIeO5VnqyzvJPXyAXZP7p42T5SmAtw90a9+tC6DZ231+mKpuyjpRO/q+3cgM
PBhujW+bk5dhScLmfBpnY8RBiXl6S76I7ig9LEzWKbGc2WQ01Xx6fv8MN7BfgeFu0oHKC3mJ4zRr
Djve5OBK+GQRtDG+hAj6QmVR2+oq8Yd71Fchfmn20UvfaWtZPiXogAREmcLn4Qv1rQltjxcJqxCs
bp2FhLlVIRHtrAjCLn+vLC3Up6ovLiEdOtkk8kaTNMht5M5h7Q1Xg7cibHbwE0NCoZzMKmaRwSKM
I0PHGGxKUK0x18GRtXkFv8fJmI0IO53xE1un8XK9OSyM1Aal18zLrcJBKxPVIKc71sw5CrQIOd07
KxMznP1w1ZtvDl6IDaHJhtj5NZxxYsy2T6N6E3bSritMib8THBn8vVTr+4bMAQICEBkYfW7ybZXM
8Gyy0VBtMksI9FdQXgtxPEQOfClRhjqEdDkNneithz1Yh4bb47h/Zv97h1b+wVkRJlFTU6FR1+pY
2vxd2MZyM8z1+HqbsqDlXIShWROQe7PKq5GRW/9dvOt7HCIPcZ+LcJMWtwKaYU4sg3HX3aMwrShp
MpQzhAbj6Slhk4/IDzvi+xTfYP28Gare6GjeSIfsyH0mb2EX65ash2dqJ56ADHGZj6kD6lkFaiqZ
4ogIgWGaJ93iP3AWH1NGiNXTxCX9H+Vl0Z7u5+aW36bdzbgKRJU5p8jIn+HmfSv9UJn/9S4P1c5J
SOuzeuVdEorXcFC4cebWHYk9T0gQ4r+dNh+HMQBNicLES3zo6U+Hw7m+KefbNL87l84rLq52MIek
hwluGdly5xGvOaKEemob828rpg5VYBT8BSRAucdpfnMqZaVA2zE94GWsWYeDc0QFRT2Pandgd+wj
V1MUnP++SdW+pf37vDIJ6IX6sCpxzXrseG5x3N0VpblNb6b2Rt6WCr8xNTrRuunTW+lc+G/r7jPA
ZQT/rboZwwFPMjO7eZG3d/KSQbgjlN1bAb70d8ucUqVCOU+lsMXSFpr3ODWOApibejNGLgb2LAmD
CRQxmyFogDnCGpSuRc+yGL2dN01YmldiLt1qNq0hEh/tZ54kv0Ab/eRDBqrCaAqj+ofGqZWLe10e
L7cphgjOUKPCzaaDmQREuG4pJwem4uU4mrI1v54/Umf4Qrzw7PQi0CLdiP9YqNZ9rC/EReS5hEpY
8kSYkVoYqjCaO/z40ykz2iB+GXwOlySa768kpTXG8KNhsvwejzlTIS0U1VkQ2Z/iSl7FFGoEq34L
lFhV0E+QTziDDlienjQM+M3/e6lpJNnnQXUEQRYeHqHz5SCqZxWrvLin58PrD4LGhqfHOkomhNcP
6UVLRhJAAIHfOZE72yE1WK+dST+y7f+T700UY9JZM1wq2ZVmk1njOoVBq3wB6tHZxBK3lzb0qM+4
BAZNjXB7Nxnh7kNx0UEBj2aUSg7gOmPuFp54Oh46PU2dWTm7iBqwys36BroJhtMC7PC/b/d/LH+5
z7W/TsLDECC5VaOiS6rrFDfsYITYogwT7xp+MOSwZ/yznmPxvmgnood1nNdZA2S39uFNfc1eEjqa
bkkz6leO4GMcv00mo+U5OHt0MXwPAsPQUsMTn3GwGBp3mt5uo7h4NcPir9/xjgZB2Q3cs90x/X65
T7DWs9r1YdUE4isFE/qRc3igfaRwsRRjg0UsAhD5R37CgNpF9UuFFbtYiLhUuqbo413hX7YIhfBu
rlClaBRk3Zy9zy2frBO/QGOcN1WWIEGLmGr9rCN/FIi3uyhGtxb3IgW+iYBEpiceIKUwY3NHBi1A
YAzxxv3504176uroMwk4Z6PP4nUyhRMyBx6xKWN7mcX4aCG+ACsTYmPfTeFeMuM/+ffxcFZZUDQs
uABMYQDLoQVgoM/MADaNMu7//UKApYWZHwQZJAakT1qf/32T/CBOD2simCds7x6WYkXuH6Q/PutF
74TzSb3dpthV2xmHA+KquTlprAkDBEt7k/cEgxTv0TeK+tk1kPzreLg6TS60+oS54pNj4uy06Ekq
ZF005vEDSGP4iWH5m+gm66sp41g3azurdDMnd8lb3N28C332XJ0+y+Pg4vz72ONurfSmNcMfGcDf
n0ZIouQqiGo5pZa97sW9NE7XGCMjmijhHvVkH8W/2AOv5flP7KKn/xjQ5/pifXWhGI+BAwpT9GDd
+CfjY2TMwGlh6rxQDSvGwFOASUcBGTWsHgQ5eEdTDgRb7stdF3VA5q7JuMHk/OCeUPjE/FbnQKgC
XpQzEIHLpAs0n63Eg/mT21E4sO/ejb4Yt41ye5ioFh57pvCaezLN8+qemzxM8GKUCfoWmDoK3KEk
PDKFEVBhtB8EM4D+4GhOxKWAb7rZbW5rkoaPXvRB/q4LzWCRzc5jBCru2U1WvYbjPqsoC/vblmdn
olErcq5qh4fM+CbnFCUI3Ai/D1suLd3rXrVlY0jbhlgsyiujb09JR6JTO76QqjJ8Bv6P/i0kNcjj
KAKxr2Lr+pEG/HU/3vG5qbmC2kT4bs1PIoBIh4a8Rt44OOn05J3ntE8Apu/HT2ZqeurkkXFel/PL
GL0VVKjh7BLWKJl6UP5gRGHiyh5KHPP8fcHNAXazpfNCmIDjALs4b9AgtbCkgDS/zm8iiWAE6aGj
mcNq9cv9wGPU32veWi+znnAMuSd/uV3//LAPEGxyoUBKdT4s/vItrjmzCsSKR6+EHQjJ+JKMxZUw
VvZwPaXW3CQ0/sAkLvEFWJ6/H7BFMPCIzefaphg3L+DxDllaBoZz4PKYvJixlc/IXgQN9UBwCFoa
o5FbHRY5saIIy4gpM9KPMhj6AC7Qzc14xqiYnZ7mCWXW7jq9M7LLNyNGSvvzJp2KdrxUZbMIqXDU
VcHEz2rY3RRiLdeQZDVPc+BPgK3DX1tG+8hY6Yh/ItKMFcD/1yl8zU+C3OGXZUH8pViEoUTv2hvE
9Y+YbYKRwgcDPvlTXv/3Kieq8i+nGjF6b87Wg8gj9aFBKWpNuY/EuJoqotFwfsOiMJN3eTYIogmm
zTZz8QnYGDAVcaq0W5+ICNAo+lcycuX95TsP4XcGzTQan5ac+B7TYD5AQLId78V1Ocsd8MRm2dq4
+5B4ZCo9UIrg8Ggmi4/R7uy3djlXCZcc2Or8uKpFM/lKCiOeXRZMm1dXn7UXs/fivf2u3kWJggMT
ZKeCQCcZ9Zqa7bYZAPZM8ZKbnz+r9wDAcosdLSHy7pFsXsSzt36wjIhUsiT7Mr5N0Dp+ExQsNFbL
aAMnFsRbnS2N1clodgXgmDKrpDszkbOvmGWfwzwczbqdpDgycXeK8U2uxwJgxKz30STFZOaGhQHb
NhQQaluKF6ubK4TPJyRpXOdkdJIco455QD8BT5coYTCQBR6sJhkCYvdwMA5BuYo2olcBMs2GQCKM
nuwKEK6bQTcxgKNVSJtnf7AajpsNGeUvnFPdkQNS6IGygtOLMiUm6CV7uQbHWQ1UODC7jwMhNQAr
VkUgM7tsBYOVGJmSsq3ejoBLxY/Iogh/i4FSZneTIMyl+AHZAD0aiaCs3C8aZMxTSDino84vMDDF
6Zfo9fMt7MN2Q1r5K6DlJBl368aVP0ivYFx3Wp83Xz3Rjw0ABOvt4gKQvt29bttb2aLmW+aOGI6C
godxWZsF4wq8CBaDhQw7JyU+e850vh/7X+eNe9zjTS+yrwxftdfsS6ZgRLqa9FkhI9iqLMAxAhGP
EIoteS7XYF0w/RWdzspXjXsa5yuGjsuYB3HZLVVf9YfrYgd8Oloc3/+Hs/PacZtZ0/UVCWAQ0ykz
qZxbfSK0OlCMokQx6er3Q699YLd/uIHBAIM1yx6Losiqr96Y8WLfaze72ldmCJIwbHUjBaVDWqUd
e0AuTrbIWEZef21gl02+k8fs5DHetqWxHgSL5CKxqmpEwdkXt1Y4CeFP5RWJPp80lQ89svr2DjDZ
woJIG+5jKAVMBy0siEaf6b0HOjnZA4reAf2qy+w8Ak9lWeauUnW4MQDgG34tek2v3mVDlGbsDFix
1IVKjubJus46Um6QFndTnSBNgFQ3B9z4TF9vIdEnyCGoYDUfZ26YusRpG0KyDMISiJVdbKVTRcGD
q5Lta7LNAjzTbdRVOGiFpTE/bfmHn34eRs5ojkNil7i5d3HBxs/xGk5oPZyAGtidatb5XBe9FCts
sRA/bDVhP4PSdej4XdwGxKlfKuvxB5WGi5wpjvntao7wndaWukH3OyeTi7YMQI2NYVgcsK54SSF8
GPqKOe6+wWt5tXvGwZMrz5RVtzrI4WWuLmiNVwGvWyyzjWKe/JK+b2e8aFB945JddV/ZG6gSyhpg
/8ptW2vc+MV55IiTK7U80HeYBRaC7iDM99EgecxrcBnV0KmLb3q0lnmZ3teUtNvGi0BZFzXyA9eA
VfxwnzznTe02/DQvpyn/wZKOHRSJl8BpSEvyT6p3GZGMXYLFpcdkIqG82EtAjtnuepaIVcAsTvHP
RuewxxQyI19/dTu05+LG/5keEXxYw1ghxeYOyXduUxsdg1vtxL0CtJzMClaafnp6Ub4yvw+oxvW+
quAwaA8qbu6s+So4bnUcweKgv5rsWnAg8/GGBmplxUzNc/k1epVX6bRd0vBKEBJkA557t8SEzTM8
QvTcu/oLYuTFex52MCwUum+PAHyvT2unrx/u1adp18Hd4l6XI++0OFJ9BTHfTm9TrTdv2xJPPApo
dfFAvmx8RcepN0aBz1OR0xCFPD23r+5tyxzjQaKQL4SyuUBzXgTVW2+xP1rZfHmopt2+DljGGEhJ
LoW0U+etiepsUs7ooBH8IhQm4mcMuNevAZ+hLK42yZre3eZ1NeXjKMhWhcU7v6CUl1FvUKD0YWlv
REeYZg4MiAO9YymLlBuPq4uxV7M/GPE2dUgvDhIdw4YQeIFL4zrnqnkUDo/dABNHtH8tho/kSE8r
llms+P4+GpNhdMQFNaVEZo0mCqj3tIQQip0rHzTaXj611hotT+t4ceX//+oom9GmuoNAD9L9E0xz
0Fqv+WvtAfl9GOaeTnvOCEyyzKD6eqgAIxvf7SFSpDWRTO7Fk2agp7ikvwSP8zLPTn0YjAtMTfvL
rHv/YCYOBPNjwD3H3gffmjML34d7FHYcLntTZrwjMclNnK/cfL6I7+UUJSSbHpTyu47p/+FKsLxB
5D52ADgXbxfZ9RWfQTcvvMZr+Z19tAkYCbhPTMzq7AOeCxwTkdPLkC9w5wkGx3TEABeZR+2xA8GU
7HiI6HFpbCzzj7Xu3463ZbutNqiiZuVw+7n1rQ+cUlgy5mxye70EcY1KYZC25OBQe8MH+rfgan/t
iYrYP/lG+RxjSUwBqOQ/VgPzhTvkMIYgwiRm3sNkEKxORUIJmN1BKa6Bwrsko+9/zHOQqczSNjwc
mV/OUUMe6Czt5s08PYKm82woCyZvXlanDQhmtTvEpzYPQrToNOerNEHu5XmDjl2xalwEMk873ojW
JqIActVh5J5FwaB1x420zPx2+1glTgGeInKe5sefIXmrnFX10c2ZB3nTT87N4VCdQTXFbml/PLyV
5E0GPogjJamAX/ehwlxGYIIzZRg/lH3K3+NXXUBOYW037BFjyfB+ZFOk+lNlWiyq18ivPGpZ5tV+
9QXVxf0d8VynG/SyRBakbguT+JVPao52iG095Wilmzt/NqbnaXIJEzw0Vwdm3Ty9qjPD796Zm0QX
4FpxX/gkTzs2PCGYKrmh0UsboMofrC6SV04jP0VSBAf2IaFxJOUC86avei8y70JLFsLg5dF3ypYV
zylXhaPnLH8JCXw8WMK0JTeCwBVjWfE2EHGgcZYjy/uTp8tMluiUQaJ45usJ5Dz6uimngNko+Oit
fD6g/WH+kfniTpokYeYM6woZIdNfy8hnuWtWEs9Nb4bzOx/i3M1w93xLeAAoJsxYcYdT4oUXJ9zs
hiyAj8Fp5PNnNGZR+RXoy5w4RBbaOEj2zyF7IMwXdDXiKlVx0cF+bHPGwpkB685JJgv0GevOMrLH
PhnCAED6WlvS08wMdFlfOGBQhfuZvMrWrvDUX0sZa2JsS5NhURr7FVdPyN/h8ZnayE/i2TtahI2M
O4I2NJZc4R2QzX549JFwBUMcA50/HPg74omnxZQsTL7DsHreESXm9lfi9f7J4d+H4+yn2EqQD2BI
YlmKeYBo+Xu5B8zpQ3XNC2HDn9ksCSGGJ+TIvu5p07T5oFYw+/MosZGqjmyeFWMp8XtSoW5s1fkQ
kcHSBrNWrMC2aFTA7kQ7thkvVqAQoRp2NrAzhxBYRvWVZ29KSuQgHGQ9eR2vGpuzRCDA+Q2+qZaW
seTToFN0Rk3q+cnWwfDm8sjbggmcyLeVYMsZaUj6JBOC1QJ87asM+dLUMQKdDWpEzpfQly9JbO7v
HkUXO8OHRAlxBq52w9eWgdzkxb43zcQnKQHAS30ddgUUmtb1/KCcZlhtm7nA3sIyQDf3DziU/Dez
ohOhSgYPjAChw79wgd/O/Wki1Yks9vd5G6LcMF4kp58RaQifmCEpyF1YxZF5/8hcxmt1CgjyFn1c
t+W+ftFW8fJ6VCV4b1oRPEEwW1QUKpJTNq0fyOPx38TFn5f5DS5LymwcGQSpzgWUvLrHsSmKLdCI
Dg9U6udv5VZwBhJB46A3V9YFPmKsQQMPuHgOVjWrkEOF6DFHcvnP4WPW7GK73Txndy/i5QJdUZb/
PvvSEvk3ygCuB55JOyhZ+eo3lCErklbK9Og+T5Etc6qc9Gg4hfmwS5LM+ZhCawb700phQx4eq2dr
8mxMlIAty1FDmOzwUdo9IUFMS7Mar/Sq/6x3UL4OJW7Ehmfs4wJWPhKC4huH5thnu50qE9mPXgGY
6SkDL0+ILGq9CqMH1cIPgVE/B1mz8LC9pjsSHnCwZeZBCZ/OkR82SPx62ruC3eJDjz41dhSiW0kn
WQBrvBEn6lIQ4iKzBFsDJPGvn6M1w306iz01iFZMIfVn9HriwDJeIp0mAYcAoEMBB4PjkfxBNrCw
Z4lvfdqizcPdX9JrGX6muxNwW+xGY1PMTTUxHxNggIeZvZFJNkMrpHEYBPBEHsgoEG8VD+cD89R1
U2/Tj44m723E/zydPihCfl8ic5jGuJGUEMzVuRGUM/aMJUPAXD1fXjNcmDkqiojlLvNWDMCDgfDm
MBJ6gv/xIP1lNKgzdgIIH3Uf4T0Utg+POjoHswpSq2IlnMf5UD6asOvU1vOYs8fx5Q1XYjEiwWds
jsTJSJuiAJjc+K8a367OSgEMOkyBKWtItdW8KqgChmH7sctWgo9gJplgyghKT+YbPH7MqPhbjI8R
RxmaCIcQWxxi34iJJGpUqda0G8+gyHDdgjZ+XU5sqrU3nBPHZhoN0UlnFUWQsj5NhWBklRPF6Qcp
Cz/KcHJEC3/lJNggueVUtuaXBoJWbfS0utvMvavVeikS3G7S4EL8rGdX650HasrZn2MeElziZ0/B
cJjjwTqTtTQI2WkMD/IgXeZHgrod/SXxJZ/JmTs7snP8/5Nmp1ytB0BDMCIeEvyUScnWcFrOGeCw
CbArDxIyfhBlqX0kHvK7bCet+WXoGsNd6ndExnvZlNCvtRRWTnW+XNmu//3G0/nxX2+8MqCn9FyR
sTz8+W+LqT42JKNq9RuzAPLG7QDOPD5az3DTNZmPfs55vnoZ7l8GDNNthLcuuC80H33kKz1iNkiY
N4h7yeJbtXNwDJv7aI7NNZB4OzbjFcl1Oej2KTgdORm76eyYrPnRLNFub2a2SHknua+HQR/ZhCqB
XGDoyXnAtYVNzsEJnVjKwTcPNsgpgCEG5UW0E+e5x1/l0Hb33+NtZhqOjtRoitIxNtNlP83dGLn/
MH1jeQpHE3kBIjX7Qm5FZpbLifutDLMVWTm7wabLXsXpc1OEbYCANgKu4m8DbGczaUKdhn5uPp8c
Lm+Oes4+kX2N1/QdKEha2II5K6xRAaEznKzSRe1fpq3F6NdazZGN8v35Ml6laPNclFqO9sa/bBq+
uuL1CZOJzpgWuclPkdn/BWAS/Yv9nWoH4W8nTd7c21KRb7+UefRxuCngCDMmYDAUp0Gl9rjnqeed
oK9DMsf7noMp0h0dVPzMqt1+bqsdb8rtkwXwwaJ6P3eYrIfO5o9R+HxrOdvbKOs20vSgm9p+mB7L
ziRW6tBPDE5yypLYZg4Qgqt55HttFIa/oaZcBBOB0CyhixBsGdzlfz/O/4WS64PfQh7SgAjBHfa3
357msVGkkXqL7/gB6NrbdxenWrEj3UBOENwiomU9H0aC0UzC9r28bdC93cgv+2RHZTH8STn/KyPk
D8qM7jLMwcglSI8YlKl/Xs/93uvXu369zWWedmEkOXnXmMmIlpl2tIpqhN31RfVzNbqy3tq3m76W
H4mX55fP/vkIs6dCTyM1Kfe7VfeUnCk/RUjBVXIFf12hQW4BHU0KaQnDs/TbHTOaRn7Ienqbqztl
k0yj/WjaLbOXTByEbZR/fIEZzMsAGUuQTuLJk/e4m5Ru6RZ4B9NJveuQHZ+mp+1pCxF1WgrLagc7
FVDKwR/UzJ/Y3CZjFpQOqextDoSg2bdq9Eu6hbcsjMPRgRRFYvfIvANm66C9UsSxsqsEMMALJqZi
KoWGGznFhFyLiYKAEnCSgxXH2SeLgIbR3QDh1L2M4DPy6yGkLgE6Xx/vXRDjk2KvsDO8ViQLQHSk
uA305TXDemRwbuR05TCTuKOJYRvoLOGLEVqiXuRofVnVHARiVyA+PhCQsJNcGChBPiE4bT4KnqQV
NiH4HBythzxj0sVXC4JE2tJMHiRndUo6+TT60F/6aTa/8pdqzMw1OhbKdn6FsTGj+5hjPBLm0HMO
GMrNr9FfimG0vKMEg0fhLMThEVvcpJ4kXutTQDXR5/kPAp9fCo8/HwSdeVUefNCGPKQy/fkg3HVV
q59pf5ufduNV/Ja/wTLcSEnCVr69ra/QQSpRAPKKR/WE8OzhnAwu77qkNofvWE8NAGAmjQSojunh
h5lf/GtJ4+J+v7pvL5IWKTf9kXa3ueGTovh5J2fwqKKZraaicw/V88h+Hv+9loh/EcTfPvLbmyFW
4ji+VtyQSwD781IsH1uS3M7F5BmKX6T8bclTAWqS1v+Xz1U53wgsHtQeflNa9Rfprip9O+zIqqf9
svQRuXg5Af6Rl8gATnFKawIF5T/5J8ThLv71DPz20d/sVI+86HPxyUcPRFfkA2+tswmBh/actXqi
bf/9TX+5aP76ONo16cPAZzNWvq3WCcE6eWLE+B5NCV5Qt277dC44eB2JSlMOhQ5SD64vzoVFGlzW
z+tS7p3nF0/hvGQejo6DZmZH1pCjr2E/Vx0EOnYi2CWD0bUbY1CID3dSTX7QDOm/jph/XzlLJpnH
GunR356NLpfHVaNwo6gvBa27bzUfsT8DJgKVIXyCuJLp2MrD65rwvdbZF5742Qe5Dd5Yoqi8T6lK
L1H49l/FNtvWzgqQz6wYzwlcKJgMG+QuxlQlo0X1lPc7dJu4gWVHIX/BuvkLkgNkIKv/ZSOS4MBK
zKn8Y9DFUGc1F0HxaM4lRJENhtpfYKLUHq9vh8QbTfB42PLboItPZulBPg1icqsNfFbaxYXURXTL
72StTkGPCYTcSACg+guCHDZHKgFcmHb8PpzcnFcKUTc6EBuyRpxdQHww0tMbndOg5Y+KZnu7AfzA
CDLUo9vdSloWE3XDPOl6mVu4azhN2b/Cu1S2gTnhiQB/T0hpIJTE9Jnvos8ivYO5mSGaALSA3Axo
GtMOzIt+MYHfUDeXN/mrDmRiP2keQiUnOo/ZlCoXHK0r2i7graUAWguVWels4T/32my0o2Jni2zC
W97IU5GOo9p9TGIA/RiTx5g1buCnBpnWEKwhZaSmDO2P7jMyheOFKFngtoUxiAYceXV7WbIDoHS5
k8/aooFCPQK51zjJWZw/V9l+vNE3Cq7e0Fjjf9sXiEWinfRRYTDIkbgPPOJURPAFDVX9CimFBeM3
49KvK0ZkJmdj0JDtONgs+oWweQz8OsoOuEmiTzHN4S5COKxumY0RllDnulBhuZreQkVymj5Xia3v
i6PsdzhPOngav1hEIaLjtrCeXpaZVHONZgoxqI1fOgbaWOedjVNxFQQrygvbtNPOiH2GA1Gcw4hL
Q5PUIXqJ2XiPDyuZ5EucetkbmpISWfKdu3hB4vjwB7uGBmcCiAyQjJR6U+wDoFySNENgwY78Iq4Q
I9FwwBfhkS6WccZ+PysmNcQavpHg+lLzZMheC20zDPhDTMyJX3N5WpZ8za1oa25EVTaZsJzon3hi
aki/2C4Us0Bu09iydw0oyrFUu3R6TIV4DOYxp3DQLHPETh2O/STsCZl17hV6lcICVOQs+zkiQvg2
WMsB7FQkeOsb04XT8I+jQnAKb96y7JwVoEktoJ6bNxwzHnnFr6lZa+Zoy4lvFIxhJfBKhDoR7OYd
Hf5wkmsA00mMcL/61cjXFvuvdjsCXtAdRGIXIPLCKShFBK0c2aMtzeAxzhpU7VcQjvfhzsaW4jVv
CNoBPEXrM7M/sbp+SQwFBeuA5FLcGApQD7nVLlLcGAFuF1Rpg51cWTzeU1JfQG3D0yye41SdNTgu
QUSnGvjhW7ctXZIiWHwqVqnKjzYhH7ZHmnFzimkH3zNe320XIAaTG1sQJyWMHlBvpvLF/XuABvfh
11voon+6I0VfxevW4sR3ndmBLcwJUQE379HCDXCbuLyxng3qPdXjdCxb1ZegW/sC5Au4WQxRRRCB
Yk9eNf5RiC4fSspkgXTVkPglfC/JTiK76VDiDjHCwYGJSwGaiwVhEDxFi2pCY/B8TDRcUKFsQKPM
ySt1ddxUkDQYR+/eaDkgMigHHUw8j3eGSZwF3vGLdHNfzVBtya6EbIUFBCeLw8pMitNpRXrz+2Ar
a2EsID3MaCMv4Z4sVu3JzXqtnQ6DyP3lhAV4eJpgmj3F9BVLI9iIouBz+dlPKGWzLpBLqg++7l45
YyEbcBhfFyV5QfVXH+rWIH7sFpcxH3FbQOB+ZODTQ9hQSzg3vAO/ObMAALUYXKbj173uwJst9B37
3cvJK4PcXDVz2WGM/cwwu3Es26xglCaDTIPEK/TFdxMYV5oW4QD03rDlEHkC4rxiszjUkGx02A8i
FXQ44O572blwKfQ/Avz9exCQhtnyX9vpN5BndC0b8X573OY6gd8wMSkKU773rDNB/FX/6WTr0toR
M+XuePB/+PRfOrF/ffo30FNV2vxe3/n0IsCN89IE7J8sSpZHusQ0I9ce1vaHaVsV/0JamS4p9RVk
fEVDesu3UYvC4dNJNYrbHLcOEi6qQKaNq8+YAfKv5j1/u5P5fOIljzEdwVIE2vYyMnlMr7kzUJAn
ot7WaNqi5zBeGFuqEoEcqj21WPvbl7HBtTw8QwC3L8937f0ltfc51qIFNj0PJzOREQwmOaKmCuD/
MkVB15vZFDrKEqeDwzjC0FIdok11Bu6A2N0zOFjsEjTJm8gimCaMrTEd+UkwQvOE5xF5UuW9aMv+
kL32PtnU8M68ybfDiAw4kCWIFnTcLLE12Ov5eogW6SJGnRuddQCXsQaRNO5t+aMiSgxDkvXYbzS7
Ww4R1MoHbyxiJMiRjb6K3uSPu6ttlBsvaLlBbmASwVm+4I0jVlufy8fu+IjQIyrmIjcLqFeYlS1U
7aW1yLk/1iHPPTRw9fWiPzGxr3S3RBGRmSxQZNJPviIXXuV1MWhm8nUBLVfy/UaL89VbJEvBWT9M
6f2dmEfrsrxxO9iFEA0O+Fjlzf7HCQ1aXoyNTEh4xoZMdYB9WtnDysdKOxVY8ySr/3xlQbbPY4fg
WxKwj8wzOsHmABSkmK9j5C3jZTRMMswZFoJPgw0Gy0AMaj7C44eJeCssP88Fj89gCh8G59YZNEYV
xD7JI/ilUi+dpZ7K6JAG7ZQkq9R8rgbtQeoepWBLRrynrWRwdCxL5rqyMSbaxRsCC3EvcCb1zoM0
kLAC/tnBQ134JNwtLjqqQWGZHG7vyutaBBkdksxK7FdDTNvVYwDfl4wQTQD5+KUQGbZJNleUzekg
m0E8Q03tKjsgt8TL1YTGLEHltFawbsqeEEQYpuGlv1BjkIEP8gRIzbiJMuHqomwiGoGpGjCRgQsp
0AbH+ezEv/w8qK0J/n5jgts24ZXF7SWbkz/iRkd4bIhL2VGsaTEZfbbv+vbkN07+oU4wLg4Jfdlb
pluXtxIcYIPo47lGk/RcofZEODLedGGPPolI+bACgqDqBYT5ZumB/EQewod70lac353yS5kh06FN
GFrhkzlo2t7sigag99vdbh7TCqcRI6wD8NaR01bMVZ+ITkBLxSmRREHxeUMiCYn0L+WaZgn4DInh
6X0Y5Y8M1F6DlreYp1Q1bqE7d+icUKNeg5EXMbdMnjPJNVZvKXtbDTU5RjCHqmHA7YlxtNOtDBFe
m+JiRS4rAP7gAIxs+wJfqa9HQC2RG7mI6yNXMG8IFWo4aPItWFU+Ys7a8ytvrnKk/4cTaM82fqHl
hVeWPctKcH9u5rLHoIO1g2YGAiSBr9W71ZXmDxvFf5zJCfkmz5YuForAv58YDSIbHsYt52zswKdl
22L7pPnVyo5EWFfWMpk3WGpcFcUuXRTcwxG3Qx6UaYQ//hoQPv59QeJfGmRWcZGIII6AkiAQ+PIn
aqIV1UVPq+Q2f9hjMO3FMpsTgl//8L3l//oYCjPhQAiEYMf4htLHqnwRnwknZark1tL++YIElhV3
WAj0QHNGDqGOvAiE/3CIIOEv2qCHoEOA+e8YbQxaPf4P3/u3C/p1QP4NNhRlIRfjOxf0CujHOzAG
1g2jhfQDlC3+uoHfNuehuJD6E/InNLCpP2+w0Bh1r8daiemA0Y2Y05VGjDZT4SLnTbqQsJhNORNf
vzqo6x385EtGAhHrD7GLLlLlFTsU69O5t4A3B71Y/hXj7sTaLzLL1cxVF+RJSEImsO9EkehHip/C
M9QNBx2IZKbdws3nGss52jjz2OwP+SrfaRhe7pNH2B6r49jUF/PWj+05p8RVR68iosevqLXo/xJV
W1btgn6G3kfSxwrSXSwxd/TN1WBl7ymKgLdcsKnynkJC3LEdCSa0UQsPibBLPiofmCAwgwcVc4hm
spGNfvox/+ut+u0eS98Ez1GnCrfTRSVe5k33iuUZ8nY5ZtYckl/tLBxsRweSbJx/P0N/g/W8O79/
7Df4px934/6uyiUAG0c1Mk+NNcUiuH7pZEG6mkA9tbj5AdmsHbIqbioclXM9FD+Ftf96iP7xkP2a
T39/mvsy6oWSGyB5mDLm1ydv1whtJfmPe2NGQK3/tUEataQ3/Qfnlf4foy8JM7SQKSr1WbLxbfhU
utbAWUm6YPNOQgUFH0hMhpEG5cideYV2+Nfy5RKMfPFjPOsoddkj3xZWxsLY3KeGwV4fz+8BegIa
dEgI86sZ9OYH52UYH85WoECDlwuqjTN19dkdEOcGRMUuksbFhVKks8tZ1sy2tUR2ZARqDH+NqUih
cLGll8RB9YXQq130mEu04Ri64Qm9pVb9sCB6bod/PxK/1rG/fghWcQPVvYHAY7hbv/0Q4yIpjUoU
CQ9bIK+bE57w1g8kGgx+vRdCkg5qaGDBKWy0Bm/NFjaFdNcZi/+XsZBt/Zi56QqRN9JBkIt0JyKE
VqeMTeONsNG3hJB7Se0OBS8XwsxRiYyJSlBoN99gMm6Trapxqs3ZvpbjSeGcDhR8TIyxmYTQtDJ2
oH9/XdEYcMLfvi9UFSlDhMyp2KoE+S+bafVMkkYfXZ8rnGLeYxSO08NFD67iarTQBVBRhnoif8fW
6L4txvtuG6mHSAgvHLSxfmeh2HhM8oXykSyjIaRExM2uPz0dTQJryiGlUp0xYZG81HNt0V3WRC24
4BP9RjQq867uc0cU1iVaJ4L9nit8teklrBRbvL6OTM5g2gwLM6F7nnYukejnMzQqdyR8hnsXTYON
x5V23F95c726KbQ5EQHttpEXSum1hYuW+rK/65b6ruKxLsxGJEUR4Xf6ET9WUYV8ORs5xiq62Nk+
DmQ04fC50Zb0+G0xqezk7ZFuytRH1myWhZNvbzla64l+D/T3J9SsNqEoo5bt9rE5lXb0fmdA9kYK
CsXHHHQeiYBXZW7/Aotyn4/hnheC2ZCUwbeB9rwW5iC1fTrkyz2MebkXw4tmZh2oTabaV3V2QgJu
GyjXFmW96DDczdHffaT4Pgida9HkoStIFkn6fum9VEFwJYynBj0/aO8upiTYp7MqOVG+ErJZig/K
jCrv0dEguRuvaXdQOT18Ru0ySZZ4z/mlZfmHU+134cT/f7QI7ZJ/RZp+h6ibIj9dkmf8XGnvBWAw
6Q7KQZlIsZ+MPI0qIw4bFBMbZgqlQMHS5QVg7PGqM2zXdm+wy9pcrEinCkCHDGP7A4YufzsA/7o+
xpmhhJFeB6J//3zViyJu8ypR+pXSTBQ4rZQEpiGIfp1qVnrlMGjSTBpdz3SCX9HeRI5UOV0e4hS9
WT3MAL1gpYuG9Y6l4kS4u307S2c5caL3Z/LDaf17mcdf1/oNnxBvpfDs72OGichhCrlT1EnCM49Y
bvXkWADclMSHwnU/A713LsdHt8nUDzKFeCeTenLSbZ5a4nSdEWYCelTtBzLRwrsjC7y7Te3FWG4l
ImEwtVIDMjdS64mSHQ2ygYDUfiAhB9Yn+FJ1W9bx2B6XvkaIw7uSeXHkPTJffa8RwZOVXe7bizNq
dnljmJLhpdVM2YuSq9fuqfRuILHQ4KIlk0XSeDdKl4/3p1eR5+v9e2X73ln31x37tq01+VjvxIfc
rzDOn0i2jAnwLTzNVxaXdN3JTgwdgEgxno0Ju8KxwYLlEylPTgrXk4cPmL3UVpuhlNy4UVo5uSHu
fviVbKOkry+eziREHrJpILF6Lrgl0jm8TYtqDyuZfgjoqjWrYSylHE/yTzglnsvev1P2JZoCkTWp
/Wwc5YdH+jt99r8vTZUOPaYaFe+/0sl+2736sXo71aXUr2LyL7HIchLP3Vq18qs7Fu1GGX46BW1X
YpPZ++8b/v0g8tdnf7vh+jXNk1M0fPb8gep1pqPJhE160X0NX8oPU8t3i9z/Pk1h00LVINLX++3T
Olk+VU1U9avx7MaQfHM6CaoEsifAUWUmkU3abwcJlrijMiwb9ykHzzXnsOEPBvtK+sEq2euk1NAQ
Srg8Wx2OHRRQgPLFObI30k81ir9muO9brWqMhwoP1GQIY/5cb4RTrVya8tqvwMDjeflwMtl+YPCb
SSD7iPdwtZdehbz3jZxR2e23hWCNJxgNiQB/UDag/PCKiP+5AP52Qd8WwK6IdSUaLugxFMFbMjrq
YqB5u9YWObjfNlAQPzwk3wb9Xz+brpNopBN1pGnqt488CVnL6TodDkWNOO0QIlAMOceaWCyUkyVo
5Hiwaph3jfK99OV2C38U6Ayw5vdfgVMs74am4twdD1f42yvyrPXiIoyjftV/XYjwwgYTu7K+FsC0
z8Voogb0/uK25TpO1VHaaL3VP8LTe/oi0juJqR1/r+iM5CWJXsZ1V2Ko/Pj3PZKGtfxfV/gNmC2y
4qQ89Uu/ugKr9WZTOfCaCKT6i2+c09l9ZF1X+AgzNdQlKwHgIS5f8mJ4AGxaD1PZljaY/Qj0tpr/
+9LG/7WnK8NNU2TJkIS/4qjyWk3EuFE6YEVD3SeXSTe9Pp3ouYig1eTRrL6sRAPo9WIrJ0qKX6Uu
M8vnxW7YP3T+SpFNo/F2lE3j217yNBx5PN6Sq6rhZeglCrRyp7Rhd3fG9+n1itYCjWh5XfN6XtiF
UyvKt/Fzf2KIzs+naiLIWFtwuifzEkWN6HTMDIUVccC927LuiQBydeHVqa9A3xBRSILgxcoaTxJ9
hbtk6x8PwUrLVVxva2LXgYOjjZDShlnNYqA5ZMXqQisDJdsSQKK3AftjEjtCvtQaS5Ns/U1UfOP5
blxtw7AzgZN2OKjWoJM2UX2MialCj8nGnHulMtGoaYQ9KVxRdFJ1WSD3euSrplil4+24nCfC5qq5
IwRj+qQ8ZpKljze9zKHv6guFHTVnJu57tzTEeYrJfijegOJuUARy2ni90PwkTiUIU17km7yqaH3P
/OiOW77fNLfZuN6lQuAKlau/1TiaL2GHyAFzYY4N7ihFfhtPYuzBeticAsb9BK/U3UvuGxXJXWfq
b7fbPNE84m+eW5IjT/C2UrGOHouR6DBsK0ivEWiMOAoQlI5FFch+Xs/EfCe1C1V37hnDsx+/qokn
KYPpdDQvKCeKp+PI7uJDW5vP56x1K/nLaHaA8MYm4/Ckgsv2iC6HZK0xJHv3LiXeowxvHCpr1Sxw
CgkvV0x12aJtnbqmQxUOsp5mkJ+PIdyLiOx0XXckOVkJnZljK6brcUPoEvgIsm7Q6PG7+nBiaKWn
24GJUO0asjdsk3m0fEYrWfSkE7FmUD/Ow6o3gq8x0ltNhmmcEmRX2cE8F4hinrtb/xmJoqlePK17
IxjcwFS1OZGR2DrstoKwHiUnu7+KbDO4rAv3Ec8uhJcJKLdqrwOpBFN/IMql+cyR8TDhP3xrMj99
kq5PHh7/rRI+eszo+mF8yHUXahVLswxzoSHLgKDPHSqTYlTc4WNoZbOKCpvT5RM6J8IjzZMhzzFm
1AeuZgwYC2cJMlkPq0a8KMZzMYnJNAqTzhS6vUZnJ4JtfZIYlpS/5jGVPuC5b83qUlrVBmv/41Xw
GXq1m6UgQbusRxCcepB1dq1MBbpm60N9MvNoMiIhov8s4Vx5vfDwz0eEoCWq1ZTT2HCrEzNzznnw
5vO/cQ+JV1fws/FGfdr95iGQr04PKJ6D7NjCl3POuTlawitOyyRCUgik7sEJyCnh1WteJzVxW2Lk
YE/JXEx2UWOVe7lfkBp+dzuuEwOBxix0M6/4oIgLLymT29zDGE1GMqfB4IfVckAGvy3kCppGskro
bhtifP/casSTkjSpdO9WVWlRGVZ7sDUk7xEWrjQMZhbcN62HCWP1NCdkvrJnVWOrpPN9NAMCMhWn
ce5rh1u3zVWr5ZGFwnGjmjat8JEelPt79Dzkkn2/flF3I3nt9LrNl+PGzBHwtG6vhyybBnDWyS6S
87+/G7lb//XlNKrpiCgZcgq+7eTsT/W1qZmiqWFQxuuaYHMxuKlUdNtD4YNhxW9MoBmXJ87Jmk9g
GZEuLk4y6pUW8ISTSq9NZFrBXkkxQnqKZ6Mwn8Z2vLs0ZuuVklNnTsrj8PD7fdOTCUXkzEuPED2e
80DePHVkIvDOkLL6QEeaUxOsl7zBnDTSrqg2o5ijC062aK+onzGe9etc/X+cnddu21i4tq+IAHs5
lUSqWbIl1/iEkJ2YvXde/f8wG9iIaf8WZg8GmQCZmG2tb33lLcxlpulQDTsTeyY0gWl4Qp8OQsRl
ie75Lizu8aeI/K0ab+NgLcd3RrYq2q1pANBYEt6b6Bj06zHdQs9FLtOWi9NI74B+gWozucFKfeW/
1cFDndvNrwTvWJ58mQ8HDeRK+6ho91Z8LFG5x2AI1ZTi5CJiDaFJRLpP1neyGi+z5kPpTiKFcTPe
9B2si+6PDI2CRlHGGUQbhB9FZhRxDgIdRxlMuTHNzSQuKN4VCZxzO23eK+FWUKHxCjdwLsx8pXXb
MV2x3Bt/P3qO/tww7H2rfneD4wK9GJ0B/BIRjb3nLsfuSqqpf5N1aWwDEHYkDqhZz9pqvaoMUivK
/SkSbnwgQAluShpWScVJMyGHQHyIXwUkRQ1W0WFI72uAPDdWZQ+lMyAmigZMTHNwKUTLpLkBTB75
9wLIkWEvQoLON4Nl02fqN0N4J3U3ib5xYYCyh/R9mv2xVKd176IJZzTY0kf2QFyV0ueIIplK2JEO
YKDprOd/DFIFWIBbH7VmqJKU0E+Yqi5jc6XWGLnb4r5FY+OaqDtb5utW+h8RIMk02UzWrLgPZLkr
IqHrT/WLCx06Pw7ihs3kk6sU7A0WZ3eOq01irlIB6SV0GOstyivNBA4aQL/uNRYBXKM/2r7C3uzg
+2vVVmFZBvCDFhHMuMlDuUEdvuRkR6rlmMTgqFjhxu+sO6OTUZarULdJjMza0SDf5hv9Um8rvLWZ
Io/LBnons+lwP0DKdR1xXArmml/VlBRILo5VsikTRzyMKdNfnxgNhAY6w5+cETxzd9PZUkvXLl0D
Bzy5D5cRDzVUVsBeIccMgvqSvEiNk1GKlRsXvBToJ+vYKWhaENl91HSPREB0AbxdYU0u3Hit9LTI
q0XTrrV+UZtA+5GZTBFKg2orvlVvEniSvXykZw+OaRvvZM6PSZ2qBGEUkr9P8KqeGd7mghD081ne
Vu8Sk25p29S7ELq37nDgm/Rih7duM7g4rZxr5t7IeqlLJdggaxn80gen9Le5cefu1WozvnKoHMER
4RoNofIFPFqMtmi7VFBUht10qu4r1LUHW0XxhgZvfS8qmw63bIb3gdPdYmCzVF+U5Q6pPhFZ9zVZ
wFF2hD96culhQ2UM2qhKQJvvhmdS4X6dMATHkKxnKLEJzMdMXgi76LbMSGVupf6YbbJ7uIg3hbnp
tvVahgqZ71qizoqXqoFd/mDQ3jPDJVNfCwycH1WENzbFQjyB9kC1/OXKmTFt8tl5aKlM0fCLljSF
Djt//k/pVZR6UFTBiFYfTN8GIUxbeIn6BRIRo44f7rF+Gh6iaPnzVefzu6nk/HTVWcHX1FbSFhJX
VYbJU1vAJRUeERKw+tKES+SGa/LAlOOLqd4vzTaQNWNK59QFDmC2+NCbN0K1+vme5uOeL/c0zww8
L+maVgQHSkzD6vuXCa5QYLy0QP9IR0fmRB+9po8O4Q/0j3qjmTYf/Src+toXmc02dUnuwqTm3XBQ
ZgyuLzGUBhSX71vktdSNBTHsyqPL00f+vAioG00dVUudClzXZ6O+zupSUde8Bso8iqEl9ERzIQi/
WnOiMCac4M9N76B60S2iGyNewS1vD6TPUxc73ZKxPjckBsh3/w6u+e1+08H6a2OuqiimkrHNUxq1
kFxJUrr6NBj35bZhWLEHZOraiPFAelevvIk5vJ9F8Plys7DfSqGn6SWXqxadd59DxyaI4V+DqgBT
Nb59/SpgvQjUMkNpATJ1jfjZzwtxrro53QO2dxw6QMAM2vSzr1H0kW6OloHiAUcExPywWRvae1q/
DLDw6Aap+bKv14roNBtPWJbaqqRfimxEiJaCv8y9tRKcxcHWK4aG3eNwknMQ2uOA/ysZr0qln/8a
ATdq6Amu0cNpunWfrBN5IcuL6ZRVqdprMmDbL/dJeOfewPjASJDZSeMkQFn2dOaYNC20S2hX4KsA
wU5ix/mTu6FmbKw/xuOE++kpGrVzz8+N6pcKfJW/UKGL/fr5Zf2dhM6WrixiQaFYoAAYlc0iiSR1
wmDmUn3Syl1NHu/equ4RuaosXVsDOlrn4inNb80Tc3KNKgcKbG0nyMSwlnoy3gqgArrmiVPqGPUu
GZ1JNNJlp38zg7Xw6Bpos5NCuvHZ8zckmeVbywieofTROGjEyuTY78Jsb8CKl4wbg1PtDw9aG/vI
W4HBaez6qWl2OWRlaEHZ4JALDlycKdGNNtghECsFAK/moDHt7j3GLI+0qlsUJ3JbLs/d7YTL4dCa
cDrZBngdyN1mF6EwOHVmFtUzagn9L91wfn6rf6ug+VuloyQZiBQbIiKon0+FyCvy0dTz6gRLMroJ
ESo7VFgCZVsFpNUfIO1WdVchHyYtElDBpAVIZP9uMdqJwCAJBrzW4K3DyiJ/1FVs2Zzx9883iLrw
15AlTwb1uDQyGCZqfb7Dtgu7OqmF6kSexXQFWhK/ER7YEDmSRKDvFgXQOXGpl07prQta74j0Zcch
3Ch0gBBK6G0dAaF+Vf7ygb6Ny/bBhVKPNNFrFSyTYMmfIg0oXsa35NXDN8FaaLDN9YWHRoxlUwYn
dEX5hOJdpr/4CuY7h47+WXwfgLbM0aQGxwFOzqUDbqfVpq028CFa0F+JezSqTQa3YLihZiklO5FW
hXxjibsANgUW2+QOpW0WW/SHrA9G0ICmwJunAFug2Zp2DWEM5B16Z9YyehHxygXn+WJi057YQ/Mg
PJoINKKAUTJ73RnjpilOvnjQgq2FH1JMarkOzLVWvsXRTkaNJjsaClUJQLlDlDi8QPRqUFwa/1KJ
oOnBhXz2Ic9ASOtXsrosqi3YtTrawFZHTcGzCwaq0U00PBvtRQE+5znkfA0ce1SD80XiU7os9Gop
0CqFVC3ZPy8F9ZvDS4YoRNg0mRji8fJ5JVhGJscorlan4KOhlQfKv1km3cp6t15wJapOHlRdgZHQ
wkSDdT8wJ3xScPHIH1IHxgNcgxpJX28hIzVMBuiv9PcWQb1xWWm2lqz80UaYcGGeUbd7B/XavUEO
BR8o/FIe2uBKSfa35JrvOxWfSbAfMgSov8iAf7IxZTCEWNT76lTgkwRYzVtJQBpy20Pltl12rl2r
NnB13AZafgN1YLRLGmXpOoAFATTBW1boqTHOXiLXFaK4dMvyJJChlgZPvt0OHJtWZjPdxYzNxdGS
o4UFIuwSd3FUgYshFAMOsbdNyxncvxcHg8z0kUr9qlnlFJp/etjZhyuqIonccKxOXWLr4dbTnfKX
FUJrYYLvKJhJ4ZQlraVhQftkPDRgPq/JiH8zscJZlkODuYcoIV47O+7x0cxza+yqkz95cXtonGCv
t2tvknMJqsJhjfzWn2LUS5a8qKN8p27B4u5otI4fAzT04K68sC9wta9+jzQvHqvNz4vbmHHvplzg
0w3O3lETV2XtBdwg23Dk++T7kexsdJLCKZAXdR0LMDdTNirueqPLa/nJpesHPD10qOdU+lPCshKZ
asHnTqIVveegs8tfKRJSPVNVu6TJkQPTQEEdFZKV/0GpTdSwok3BOViuA1AKw0qjUgRIOunm0Odw
IdYKAKi3FIE+IQXucrbGkcswl9gNYO7HYBtDnAQq2trHoRFYhLpV8FkS9p78GKBi6NF0v1JSfNPN
4E3pInhL6MrkArNuRqGJkSS7dXXSoTOgi4bgxbDFBKTIlwN0DkCx4bbmVyDy5pL+EzZKySaz2VYc
HAgVk1VxchiDowOQ71ckA9iT6hgZ0QZjYnHsgIrC0lFtIohQbZhF+6RFSD7g0tOvI8OuKbCLFcKm
QfEghzcBb3Hc0uSsNYedJscO5HId/R4iTHHKxW3snRL9LNYvluZk4OqhREGgg633qJ9/XkV/AVKz
nUb+zEBW1yR+EdXPIZLEX6+qQikYA1d8nFVI5XKuZXgzhrCSCruu7z1rGjSU442INKIAZwvEIly0
ahs0REjhSK3u7jPgvYK+zIVNHB/zx/vhfG0UaH1pSpHE8RHhuIqGpqnWLPlNQ5b8oOTSyfBW6Okj
sJ5vzYsBF2ZRosrTwG68FQqgahVGVL9T4EYwj/MbGdkVdw+DMKdifArvt0JCH+LAVMfVlnm62BIP
QWbvaRRA4FuBFHtWEDShHb9XglXrrgPlIXwYxfv4jrEXrMWd2T2CiWElxTc9TYTX+rfhO2Z9MB7J
emDjNcbWKJdE2hzljhXZ9Y2FMcrw3KP7AdHGajGzvXdDhzECpaxlM52Q9SeFnQSLr3MSwD/jbx1y
ib+TCsYr6ipyVzpD1yFfmC0bt9n+vArmxFrcU3m1QMtEUmVzYnR/XgVCUkidGSXI8T/Kri0f0HwS
bqDdb1BFq86hU4TvsUBKtORFR4Lj/ZHv0JreZ0veeMTBYj6Vyiq9N5YSKmEoO78yvxOW6I0hKEUl
Rm56x+JIdxFAKtovUxv3CuRGmxbqp4WMNYhu8C+Wcwr/nS3kvAjyztOj7hTQMnkMgfeEe1e5t4S9
eFBrZ1B/BZfGPbrFk56umWu+VXSk3K1VIUrk6CiN0ZvBIwa5pXanCoscvheeibfxPXIuz9Whk1am
eGMVR3n8LQW7VNylteMSH1piX2rsCXg8OGjHduUXNyon0mPYAaX2hY0vOT9/ri+4EcswJxqxTkDT
QJJ/OZsaWQkt3QvOnPNg73JfWLUJiFeGnszmpWRjNmssgYNBvalYN6j0X7mBeSNifgOzs0fsBSvp
B9M/98NRzI/soBhcfVHbtPN7edeOv1KAgeJZli9XrjwHQfy9simJCl59DGu+FP3CEAhDZ/jnAink
6LnL7FI/SDFanljNyk9qYAtWsTKEK+nXPPb8vawlIRyuAT7T517fud9Ko2cpICLrXWqdmvjN8m5j
eV3TCPGV558f8ruLIaU1SZIYBj4LM+SJFfii1fWyfy7bPQGngdzBmBDgerzz+6uA+dm+mZ7s34vN
9k3d5GIWRh1seaaTzVkc85WkfUSuyoju7Kols9ZhaXQX3myhX7v4PM/7e3GqSJxTNEnFK/Jz3EkQ
KGn8rvbPcnivSKCExWUISGtKYQS4Xwo2v9J9jfhFJtFlG8bFyCRTRk5YXWAuwGH89PObn673bxD5
n/shvaauReHkL57inyS7qJOqtozKP1MMGsoTb34Y1lqxj5QnF8hhd+Vy325kLBL+93rTSvjnemWl
DYho8PwRje4SW+P+iXXswxLNDrJ7Uf29a11y6BlQ4prwSjfpC6BoelpFnGYYbCad9Ojz1ZU0SnvZ
LfyzGzwn5QdG7D0UhRx7Ve/Slk8KDXVy8GU87H5+y1PqPH/LFDK0shCtoDSbRY8mSWTXNxTvHKNt
jjBDs/a7Xz9f4ktz8O+z/XONaeX982Zzf+jKUFG9c62ewUkLLCUmHWwiscN/3T+xlgfxSr353Wqe
9iy0nukUmtMiKjk2fbdtvTPWBS71Pwhe6N/gBYb1z0/3XYDQcZijMJElTu3Zw5mJ7+VeVXtnoGkc
Af8bIHqaScWVj/Wl+T29yX8vNlujMFGF0RUq7xyadMSqetF0YPW0x7iqD3KI+LJ+qJmuVoYGXdpn
SJrSWxRWYvaKQ9A2H7w1kkYbM33N9Cu39t371lm3how3GGfCbB11Ql1KpRd5Z+JWEK/rdMPZwz69
eqHvwsLU8VInZTl6irP0yMxdaxDFxDsL1kVMdiJOb+ZdDSPP47Rtb8P8qozdtSvOShazVL2xV2Me
Ldi2EOo0/M2QLAjcYmUZrxJplqDvRnXdoB/RXsR2rcRPdQQg/WQk6op3kPvllTLqC9BtWggQ1zBi
IweX6fx83lJRGkl5HanCKWrxzIjxlxJ2Wb6e7knQRjtIiNat3VnYMlc41NQgH4xfIUYPKJdo9aNp
3XbabTCc+3Av4KauxNw6Y0ptQhW+/7xBpi8/jzD/3uq8eE8N3QNGLpw6eReWz+xBcOraf/RSY6d/
fiGz9YdVzNB7kYk15kjxdMc5oda7HN/U9FqVdu15ZhseQa9ccWueRzPB4o+LNDj//QjDroFt2lAt
FqscRepwZEyq2aQLIa4GajfYlomXK1Cq4Vbv5E0IwyzQNimgSYO0NGt3HdhDqxYWgjHS9H9O6Bma
4cv0YdSBHAfqCIYDXrCn6/zzJ/o2QiMcxbkPccei+Py8nAq172TfjVlOKuL0NbnskocRy1sKlcUI
Odn4czVwfukN88kMyYQqpImSyY6eHXnF4GldqlnuaRzvMtrt6p3kHsBaEbFV974FJtgdfRBazRKw
Y6NCOwEYjluRewj9u3IET1+8Wq3uDOWEWECjAQFvEVFT9MUkardlAZgeUTwRtZZil08Mif4Qk0KE
f3paLPX7yODSO/vlU24cNYBpBrx7V1ha2ZpfTdx20jM50JU3/U3ODNHUmvJljNq+AJt0uaj8PM3d
U5asQcm0Oa34Dmuast2E0i8t2srWq0rLopOr7ZVLf1MoGDg2TvMX2K4E0M8fOehNKeuH1D3lHkAq
ZACFDSPdyeK1RbjG2Df1KZefs/HK/v/mZOCy5DSMpNBKmGfQkZL1QqQE7skTju7UpBuPrvsWIpjW
XlnG1640C4o9dNPcT0P3JIqQiXygGbeeT++AIr8T/muNO61ewNj4hzH0VL4kGKObx0IjTG8zvc0N
PHRT16ktNi8KxT5o+LzlBjxxKTT4MXgJtA3k6NWzqpwCUJkmTtXJo5s328hyN4UPet7RCV4aDZTe
k9d6NC3E5xyALEBMmK3GY9cE60hx13KAUBSNek05jQA4E8VzLLSgWbZDh3cNU4Z6oOLOLKYM7TJk
spelp6a/bQWUjcynxOqcKDfOoQXdxteu5bHfLTJN5vxn3sNaM2bfgIrNaj2/ck8hin6gRpUDJZqk
7zph0o3v/HVoSgszW0nKlSvPNfCmEwBsNZJrMMxxfhRny1tNvZ7kng+ijoVtTRP4nWC8yspZaZ2O
UZCyy8wMKEcOIJPTG94gGgfmbaPcIO6LvozUycsOUDt4Bo+mKkQwyBAMKj5awHWt6ztptwwg5yxU
dT0itP3z7vwmyTCmZg9hkHaCPK+lw7iGUlvJOFWFrxW6pI370nW/VOk5C85hrq/kazH/S95qimSt
lggzm49FEvE5GuRu38X+SAZBUq6k1ep/EtdWXE6HkRVd2ZpfJvYQNzQinj7lh2SwpvL5claaqkFa
ccKwLoYBtL2yM9ztANxXaHdyByMoOFHfme3SR4wBeIMawaYoPpLklF2bRX2JE9wL2FJJ0RXF1NX5
SknqQou9yoBBjkFNeo4xw8SPmpROuepU991bNmTKaSARE9dmtiilrkqgrrjoCWHPJA6MsJjtkwrI
qbdiaVbCgfwwjuxuOI/lrWY9if4t2RKcBfSx6B+V8v3P6+y7Z//3hqZ1+E8t5kW+l7WZgBJSP02m
3MgmVapR6yiufHH5y0nHW/7nSubseC+7IBsVhHJOpKZB+6qDGyoF04klDEiyiwI63XMn7zM7blr2
q0umPO28kj2HFc8f4OCVitiLbOe4LgCu+Pk9ACXmST/lpX/vbyoj0E+eupSf30TaK2Kfm6VwkggR
OBmQx3kddLYWSTHlSSjwNoNvILyZQ8FJHWzBWA7aiwebJEJUpgXgF+w9Cxm6ttx3Jsob+bAz0oM6
vvYgcGrh4FUftfvoe3iZSPdGDaSgJ3jgqJravBKwvzpyOqq0S9ud4l6ivlnI6qHWjv742MXusgah
W2KuHtL+SaMnuXqr0p0KSl3epfCNmuzYYtmuGW8DptnmScKFYASxkPypsZwElejCm23dd4kaUEaP
BavvU6rdZlGzDPqDYlI2kKu2oqO38aqn3a53F0mSgRHTB0/Ru+/eRQuSCX3lZPKSdcmQrAbhCvB7
gwA8Mka9qL6j6jLatdWKB+R86h4RNix5rFuTHD8IcA8T3/SmXzTMxruRB0DZjX0mb9I0g3FSkMIh
Tj+qzpTkel18tITHskOKHYCbGwDu9YCzkKCNRz4SlWXBrEEL7MaAyIzud4bePLdTRBhULVu6q1r/
4esBFlgHuRZQuvW6SyhajohXGt3RSBQWelS8jXW6itJDphsLpcK50yKJh+PcgwPJVCQBzW3LqK2U
emf6YrH+VgwXlmwRpyuQZ46lHQQqrjIr7bHtEeFjPI3PHdKNmr/umcN1MfMm80/Mzy17tHP2VIyj
dqBIR6v9xepVBnDdRlHik9QHx8LsHUnj3pG7i0jyB7zjI/ppmb5Q1Gglhbd1FDqmRbHPIEQKn/lR
ySTdqPcLAYRy6/PRmIz7Cdw4IijyqnWHrosCSUU7ixmgvCy9oYnWm/VKxDOSqpmm9XaUrP2Qgf1W
sx3tptRV+8VtjyJ7mucbNwK3KiP7j7icl0IToKDR8ntTkB4i0WDNbCvWdhTUa76YSBRXrSdThXQN
U8NDbIyPIHs0xMNnN2HgZjGKwoQiNV49+aDkmAc9JuTWopbetaV+W4JIHV1UgNwAmbbkLtNyu5NQ
mHObG/ooY37pBIxSTQHIk7cZKKxGa1jpOJ1NLfWEj+FJ1a40VFsUxKUk7ETak7npkdKiTlw+W9EK
SimiQX21LsHvUg805okDJtSkg0bN7GpbszyIza7ztE0NHryQfuvaucoqO+FxwkS3IybuA9V/+6EC
oWPIm4zxLpUOvbw1llWCSiGt6GAveP2dlOxyWoeyKTlRAD4EUjZad8QGM6yWWW4urHJc1UgDw32C
iDH0+OPsBvmDvkzYXVCzWIa8vwAWcEt7Z1QQ20t37CRXlFeEkrbC7RHupSW/Ehc4NlTtoLW2EK1B
CKSa4dQhezy6leLSYdvQmKVrWQhw4rtDaoJPBZgtor9fTisFWlKgYZzkXnRqJ9W3tjHrOZgwvxSB
Q55B2u8WpvBKx27qASs4Q4HlWLZMrPWersuAbuO5hCg7jTumv9OZF5VJnZDsCUmaJO7E4GQoF9xc
wTQcUTwH+QFON5EfBGgEQv4E8TfXhX1WHioXsg0IZp2124G21iymm9GxtJ41IMpJ8iaVNcXZ4zDq
p8h49Q2LVtd9QcAQJBCqbApV8m483ClkDfC/+GYpwbpihiehNeEp6I9YlwTYro5ESQqqCyuxXrR1
7zJ0E7ELvXzCmQyeV2grdowTKWcNiLfhPzTW2YDl0vXlTuiMpz54MQFbjEVxa2QXNb/nJcfRHylr
NwZjTFkpnbjt4c3VN3kBXyFEmcMwaKmrTDzJtcxTpxgrKcZtUn2maIilnNGzXcM+oetswTrG9r6O
GOG0Z0YQm7CbKFch4/3fHBUW34FNHA2KXcAJCVPMLUD4qyOMkfGxVE45HNhExkmpPIn1UjZOlgdq
m5swieiMALYlYJESs7nKJKoIu9qYgEM7ysMF5UKtvyjGaWwuLtdpGcehXcRYDSFYeFBsLBrTo4f1
la9uYv8DIuRK8WNEubLpf3HdQyKiABBpuxaMtIGHGKBghNwwdkmkj7g5EkZo4Uvia5y8qSoSY76y
mr5/GyNEb8V7WtyIN+MaOEA5vnimsQr890jHe0S1liqWoyqzrdL7iD3I/JrE8+gba+rFoT5n+ngY
o/8wmauK9ernlEHSv7R+ppQBI1dVQTsYK+VZzqzF5eQ6LJLS0GRVlN6OXEgGgbVOsFmteVw9gnuQ
ZDtG31obnBXxtzwVGv2hUXEJgw/AIYKjBeNpk2fQmWCS+U6HTG3pb2EL0SRDnkB8kyJ9GxHfLXdY
tsG+FA79iDq6BMY6PYTNMR/PRbqzaAL7QNUC+aEBahoRYTvw73lmHnJBx8aeRiW4Hc7naNrSTo5O
El/aj6lKeQBSEUVKna5C1D+u7U73f3OndLWGAWObSlyH5CwtQzWjeym7tYdWlzlgyR2gM+xtCO8L
Kw12xH/FqjeK+1L6KJ+6eyMoN537Pk2K2maX8CnQithmESN19Ty1KpvsfeyVVax++NB04WVOL2E6
9bPmIGvZjiZqPiFmYSo0Znubk/8ESUuMxcquvmi9/NRrItUZKsV9v40nF4DM2Cfvdd59WDk/fJwI
yIKtDb8yXz7pvgu+LHpO5TvOKwIhj0EgJemupdc0yPdqRsAdVm4MrtPsbBqUNG/IdxaKdDv4lyIV
4RCeR/hYbnJSFOCk/PWQdK0AUxNxLitjsdG0Cll7VBEi6dDVlNZltDdiWEyIyzWr0A/Qg1EPmqqv
OI8Uv9mauXATA2xU4eB0JYZ11WEgm2i83rmybKdE+0uiq1k4sFB9I9kxq0GGRE/ativdU0JGSOY5
dk+RttQQel90zQ4HhUK60uX6tuqh0qPrSkMRtvPn1HoQRG/sOpoAtHwp9CgyuCBHG/3Yq73LL4Uz
exK5dWAztNUMRKk+X6s1pHwotZiGWn3mwNHDY4oKLx+MQ4+RdwQx4Of3+V0FBQofGTvN1Aye7vMF
i1aUBs3VrBOq2WwLhdSNMi5QH2v3/POVvn00k4cCVYC/y18Qzj+1mqKbQmUOqnXquldZva8sQFGU
Sxld/IMFwquP/jOWYHqZ/1xxVh32WqeZnjxa08skaeXM95DqC9j57RuHt2DdVPHBPOfGNW7D1+kr
V6YZQTdYZXqEmcXnt6r2QVJ0Bdo1TH0XNPCtalz5OGVN5tfroDmRA1IX0ZdIH61rX/S7sA6eABkb
BYihaM6uPZZ6LqrdVHV6IhkyikfuY4reXBK+/PxBr11oWlr/fNDYjLSsokF76r0pnyLSMMmvraef
r/Ldsvn3cWb7vS38MK80HofOuVTbXvxEeVhC/IPf25/oMfzny03gF8hJwCQsy5jth7odxWDw2YAU
0DLg3vRcIXoHHsb/iBqEAa41Xr/pK6C8O6FtVFM3oUN9folm7UqNGdLlbXQEPwB8jwb5rHzIFe2Y
pZDmKu/UhuK6dFUksSgRRLqh+AlMR09BA0JGzDMVo6WZE7GNCfMcA2FD2T9HjI1csajRNDhq4Ota
JYQRvmvRaQ4MaPQ4VXN0FhAJUyLpVBp18PBixAWIbaXnckhXOz2FMU8LTUu5uaPijpuo6e6nXo7A
5jVQCnCxHy21K+2Wb5YWbwXQGHEJSvEcFDNaoTAmIClOQXeBK+qJe6F+M/NrRJ9vgp9OH0vRZI3Q
/oVvKUhJkkuqi8SU8sSwuahu+dIJnCv/9udV9QUGR8OQRiidGRksHEbv0wP/s1eA/0iyGhKKChpH
/qQ+MMnXtnbaho5RgvbrgK5lOykdVoVO9wWof6Qay8JyHTXv1mL/WOvNufeye689aSN1MujRABjw
mNSrUVor6ZPWPHkkbQM/ZghlOlPLSAZD6om2Zz3qml0ZyoKlvZQpWNMqRahCtltpT8kxFPdxdpYr
iTv78/ODf53FTQ9uMhpDLnQayc2CRF0mpivoLVG/B0d+5ghNzGIxdUqpKUUXPGAKS/Ianem79fPv
VWdBYxQCuiPlFH+hJKU2u5jalv37f3k4UhGVM43hnzofD5hjHkRmyUjA3dHOskrBUXWb8zPOUO3I
VgOy6foVM8dv4qEuSxOmZmJpkQF9XkkG1XY2dPXfeDjBUNeJcA5TuwQJ/udqOiJ9k/t8utosPKWq
kgeGnFmnKLwPVKco1XslPbR++VDgkjpK/tq1dlpa0buBLp1Ia9G/ZDhDKLL00FS6wwxg6V5zFfvu
eGUABxCGxjczuHkztu2asnWDxjrpbbAabDfGulrVNm7vMoOmxsh2XklzOkVWmty3DOpjrl4VTfou
eFA6SSKZGrnh/KSQ+2lCkxAt+vZ5Aq/wtH0p2nWJQVMNR5cYybpTxHWHdI1oCghoIFquuuuKqYxH
fXANtPKFUTkFGRIrhKXIOIDvzD5WxT9mX4/mKZEJDhXWHUZqwy2lxFU1dPNpq6kVpgo0O4R8o9UY
jaXRTU7jENEXvU7vmrJb9cWbG2FIm3+INABlumYZCkd6hYZs4qvL6Tc/76Ivclh/b5vhDXkh0pOo
N3xe0WOe5GpkieZJsHZsJFLsDDHnRlgORb+UJj1Q3XOoEUGfWtKJk6gEEMQmE5EXgcVsDTsPbkxB
T68PokUEo+LnG/z73mYlB+uMoM1GV/CAnIF0LCHCEqAozZOO0G/6wQCTMo/za6nFByDfKNSIvj0B
IDZd66R/uvZKTvK3wvh6AxxQrGIDROMskU1cS2uGvjdPbbGZOusmfQtK54C+XYlq3nsVn01ivRbS
ewiLJQg78A0FAn6E9UCheqcLleynDvGVNzMFm///jX3B+el+H6dawo2F7T0JE6F2gjfiM0oXl9YO
NXkSQ+oWba2LHilQr+b43y4eeEvQBkVDJ4OaF2dRKMpFG5mnGmm7qE5sTUVMJRYWBi9EacEHmeup
RStT8GphvZpynJoSrgaq0Kaw0PRtSmcZy1B2Kf37x0o9jO7mynv67hhkFqrAahRNeZJY/bzGjTAA
DqklxkkWk9sSMYdBPrUaAw46pN17al2CXILSMYWMYxnjNVM9S5aTWS9l3y1S5Sl8kPT3iPzagKSf
Z89W98rkoKaHJEOFlmn31xb9sJc8kZAK5a+gBaCXjICTao/CX6ohbRrdtGO/KuL70oIUR8KhX6ZG
DwlkH50zmhAivjfxDYgTesMIzxTGc2FV65AGEGpAOnKrNUNjacT4Jd2ng3xbt0cjZ07fbXt0bKrY
3PQI+TSCtELnShwnka5LLiCVnSHj3EZ3QbdN6T1nwlpBLXNMn/sBpetAvzNBFyD45ZkxnQh9qVAk
MWIRvGChGCJtqXKphWjTV+XaQuYniBdtwf98iMXAKYeW52bcFi0D4ZQhtxvH742wH2ICXXYTDjsN
+qhmQB2o/pCaXdkB3xwCn77rLDTIcZkjyMl3BTdRGHtA4yrN5k48/l8m3J+uNCtM0qYTJMnkSiqG
Wf1yiGxSDXc8pt7W/8/wM1YpM95phA/WzZjzm62Cs41hFW1pzGgwBUKJSNsBpr26fb9JZj5daBb6
+0YG3BlxIVBSpIZT/BjWtbpOmnWUwvc4/bwPv8lmIBeDbCXVh40yz8L1plUGMEPGyUt3QNHD4Qkc
NJmhwuloFv99Nk3zGQVODWgNkJrZadz54zhA9NNPoGPS6iQj0xZs4+odLNbPT6V+8xY/XWlWXJRG
NYitYOqnUI7gezPmHCC9Y22EVHKLbHcUrEqm8Jma36biKghwGS9LSLogstMbUUI8TjwqTJXaejty
ipqwfDXrwSwZRITqIldQSirSV1e+jctfgo+eURY5SiFcyv6xbVGWsl7G9K3PioslogoQ6DvN7BYx
/HMzp3oU7tq8X3U9GcZDmsM1QhyuoRoIfOfn9/Dt1/3nhc9KDaURxk7rhOk13ITZQRjPnvbeZmyS
c3INb3Ltlc8WbsnTBQk9eypH4pS3EusDSjEpARzQW4MUbHkNEfTd0wF1M/4fYWey3DaWbdEvQgT6
ZkqAINhKJNVZE4Qk2+j7Hl//FlxvYDMV0qAiK7MqDRC4uPc0+6yNDTKD5/+JkpoOgJjWpsY5byH9
XZviUHYoKkR7FigQfrd4P/t9EtdhB6B8xTTov+eVOLWm1M/8vrrZtgYTyMlaVk8DPqMy0SXiQ8hr
X7896ZNKCEpokxFkSiEUr242uMQISBZ7vhedFdyINtfTi/cYxoF5Eijg4ddH0tN+k5n/V4Ruinj0
otjk2S6zGTc7eOAHyqTUocWwKyh2/VcitQ9zFkUM+LV3WfPaIFwIkbpaQFonFJhTmHkxUL7m3lKT
dedXlwxlaYZAf+XH1jcP5ZM8dtmELebOlgrRrdqwUKoskFvTOHOwUAShXUShX86+2UC+u8pNSmnV
aYzcRzPOhN7E2ZTREdd9n0t+tqaI1KjdU5XFZPPmMqUYRLnWEiwmdCF1uiRKv7RPcK+AOy0180aR
c6wudPkOVEBWn+O595J6F8e/FwQq1Yl8Sh7SxP81VMU3T+DTxUexSTJ52DKD/TeLL/ONTBzTykA+
I9HIx6kZMJX/FFvPdBIryVoJDYqAN8F8+mbVf/bsYX5RqGb4VGJg5t8PTR/gvgjZaBDat1tRObdM
WgOGrDZ1JrGXWLATGUKtnkXg45Lg4xN8P1T1WmGKMP0OLv7ZC/r7Xm42NT0tjVoyuZdEbXYLK095
lhNocvqSZAGewHXhu31U+iSDMCyd342abJE73mw0ee9nmanGBpKyHx1R4yJRCaDB508MQFPpLQGb
miBDJ7le5ehlxrpbm+hEvn4N/2GPkIP+cxvLa/qrPkclUtOSMGJ3DfPTMI52DxI1WB5/+TGNj0mJ
LQg4JnFd4g1bggdoIqCK702/7yzd7UxgdlPihoAcS11kXpEGdQkZYgbbETBlje+pVp8yo9yjYfrm
1hVu7SYH49Y1iQRoidduadKB5quTonPsCdmd0WuOOibrUdQ8YRQcdvhVObxkiFNwmenaTfp7RhUm
5WDPJ2FdQKwfxWOARoDFXWfyDwlROeZWFI+/uctP1/lfd3nz8esyBV0950AJRrQkCQk9mtQ4fgvl
EL6L8Suu67cQWKuBlMvqf4dmfK2swhshyYl1YI/dxZ/Q16WXtKyeK5ea1LbJzoFfHQwZByJZo3ep
Nd8si88KTSTd2rIvcPDi5v7vsuj6vqjMkqA7RzqjPPjxlluuRTxxFr8T2KQJ/aRpsgO/sDUKPt+K
Oz//Pv66g5tv0gpkRZ71BAXDdBrqJ4MjIJQwO/cXzR3+nNXeLDAhgbSRcB8gTV0aGAcNhcU3L/DT
ZcaMDk1dNAO0X/99FFJrlFk8EGT2neEMegAMRnLKrDg0S3cbuUc1py8KQ6zVMpywPJiA9gL4ahC4
nXiK0TH5s+XM6miLlMniGTZvNdMcMxhUP4j0Hb++4c+39L9u+OaTtgS/oYXAd5Hgf7QsM3HesaGM
zUWEKpvLnOFwjmPUY+13l/4sK+Qc0SyeFhOQtz3qhqnUTGlUHU4Q5h50VJADWwUg9Qp8dVHdCzXF
eQojLQ2aDkStWTBth5Ri6pOtjrSE58zhmG6/fiLqZxEWqBoaK2jaacDefINJo41TL7DXIlmiDSo7
WbcI52BHypOj7irKuGGSgXnCUKfbdfQgBlQ1JboZqSjtfuyOWURuhgtpLuPHAx+hrbxwbAEbwjlt
ryNZXKu8xSglceVyikDC4FUYHVPPfgkCMlLEpWiBwFQq0s4KtTux9MbAhuVLmt6Wb1//XAZ9/7sz
0kunty3j7CECm/t3yfpZXbVSTXYpgGUaG/Ss9a7q4q0k8+FMwYdZTk/x1DCGX0hHOXvO+ulRU6aY
rWRYCfPv3rA2UsevD+atLCjb6hQYzSlIIA4bzUGIsH/v2xU1KTZ7WE/wf4pa30pWCnN5mZjv030y
Res47Pa6xPh4sEcsfRno4BmL50A6Pc4oY/sKG8aCCVLEfzJ0AS3Uf4o01uoU0W04rcTW+ikBf4v5
9Nu+XsVNt1E4hdrueQaQW1vuPD7FKVLHSWFKLs+UO1eXm8cmAGANoirW41dppjcw7eqmsi1B9srW
/z3IG02ubCN4raGTpWG+mS30al1C1VjatKB5u9p6RIObtVZuK0A7tUQ7q32HsV32Mqm53VQ6pgQ/
+yY8qgoeTXTYG6w78QBUhUcBu7GiqO97vvflW9OozXcBc2IIEEs2rwjhl/BipngTBr2rK3bXgEAp
6vN0NeBJd6HlyhFSMku6K8LyxdDxJ1Q1eNDlES11Aae/cWSsT0yeyp+b4bcoLeGjlB2W20AL6khY
oVTU+QTiBr71EgKJDrRuUIFr0ANDGZj5WxFzE4sfK5f8bTNvqxH/XLeV20MvlHZhbOY0O2T52Wwl
m8xs54uUzUDSlX7ulaXMpzEiHsNJlMMdGgy6UtExn5XCvB9K5ruKCSbVdmhOrZHblGONpR7a+i5Y
qI6e7MDwjALL2erOQjGcHrX82qlUcEvlIStQTOdQUufkpObJxpJEzIlRytaKR0/EXJnJCOkqblw1
0r6pXXx28BERkWuiQcHy7nYHE4QgnPtWIxlrDOSIK1U+omsfkXhnY3oQ+2cpvk7hBVVKI+L1LYff
9MU/S8v+FKGWmQYSH+lm95YS35h9xHBnGhD5oS3u5uoo1OY2SX5bhH8RQmmzW/ctG2hFkap/y8GF
GdPO78NdFmgONhnf3ZL8yXZCt4cOy+I2wqby73aSCU3Z1nqsn3OBj6R2CqrxFtpbmjxEVrMO3yXZ
lg2g/c23vZ1Pwqdlmp4Wqow12//sGP6KT+uhp71akZ8AdkfKMgVeidY3/iZK+/QqFLuZeBLpLZo3
4U5T1fFQxCHJSLcLWNMMPZvGK05TX+/Mn3XDzaUMZyGqYkboP/S0Mp1zTWFjnqJs02N9kiOr9hGv
9eAgR8FtOsZFnIwtbGcBAOrBoR+jTl0Nw4+ouhgo9obHINBRVG4H4WclyCipLaQhzU4ogeX24Mua
rTHjGBFL27YxdxGFc46tyt8UolvlbjS6bbqBYa+/yIxl8N3jNJa5SoTUuPzmW1pOmZv4HN71cgjp
CtCNPxHeX6+uDw21qMWCHJ4Jrg2JfKzv9K0gHb8dUmGy6rNrLeMfi8aKNPtmicahyUAcjRLSGOVc
GeQCmWErDYQ1oaRdtLDTh3urw1dv/jD98mFJt0oBUaRaDZsa4KgSEW83kcdgBbzrWb9mpbK2DA46
J203OYhOc2PGINyC52iMt9qL5TPuYmFkrLuKxFYUFE45PC8d2QqlI6MnZevJEXxXRPxZ86RjaBhC
x4qE0Zs16dwO4yFm/E8x7FEcqNNHzy23MBUYplo+4hLhDUl4LMVemXQ7c1wrVASE4CMwDLo8nRsE
j0iA9Grvy4BI8bQiv6L/7DCFYsrJkekgD030XKnXSmR80HpmqtBVOX3pFFykTt1QBT9E4OjyyvcY
tFDnt0ZpnNFcSdOThUVHprLHdjFFF9yH40ODH+YiKVeI6QKsL/y3MLxTmn6NmriqjnWh3cEOx2RZ
SJ6YnU+CV1VqV2WCp/r0K0XRwdtxhN5YlVq8K+PwUTHOAjXXYlAYMCSwysZTx0fQR9p9rmkEB3Rc
hPk4WvU2lrS7HkkxqsFlemNVRclFMCenQQyvxdI6SqQdeYBPwcAvKXtCq1nC8LwCPkQ4pqVrsZMO
eRUBIEFRXPTulD6WubVpEL6OyK0Xvah1THP1Yw4g3QcCyqIMynYGBjJZmVB3le4x6tWHNFPvm1yB
PP8zFEVXKWRHz45J3dqSdfl6r/hMgWCynNEAIaejLnizpK1SmbJBaf+kt1F3EXKOHOVcmr+WILpB
iSr1bqe9oz5TWGYpQ3Bicx7hKAilC4tQ+WaL/CytYBfWiTYZe16mZf89BaLaCoYqyPTzLObbZsI3
CpubpnqTrUsGPTVBc8+QRwAy89u2zGddRFOB1Ai6Z5l0vIXINL7Z6GUv62ejfTYYLoktV1Mwz6FP
pruBXtilgfPI9N0r+GxX+fuyNz+57Iai1y2mFJhXiPsNjghW/UOMn3IwXJH1WGkHa3Qi9W7GyfLr
t/9JRYofrJtIPShs6H8i/L/2ToNZa9VKJ/2czWs53atJCZ27QA/7WBQvXTTZI7Hp15f8rNv/zzVv
Ig8jlfit/aifLRqaAVIrqwe+nmiOEuBgWv2g96hQm6IQrtSDN5nYWjOqEdWDHZfSNxySz1I2hs3R
xtJAwuT4lg8iEfgrxsjq13BXzdt7AbdIaWC85pzlOzlqVzEt7nTAoGdTPEb1IvTeRiHOioTFVC6Y
0SCrrH5OtiRKh8TaS2JLRZFpmWhcGMwZ43xW/zYWOjP0mB2C1Fa0xDMtaPbNTwvzujnGFNLRsn6r
yHtlENdWYH2Tl34Wdfz9G5fl99dLTpHiy71Q6+e0ugsLxjccmjb9d7qpPxHj7TnMd/MHF8AXdEuF
4I1ORris4lHANskEaWu+6/LkLjlSF7FnLnSvmCyY4ZlZcXwcXuvpcarMbdi/ZuzRX6+zz8ICVCUG
ekC6D0wS//ura1FLTH32tbPQMioj/iJxNuqLSq1VSmoinaevL/fZlwSNSWFqWaVPfKuTyNK8KSam
d8+YaSH1ZmgDzMtQeSk2jAlCquL56+t9ulcxiG0A4uCRE53++/uyjJvJgoKUkdZuctX8N4guLb6P
nMcGzis52c+3iu9PHyrHBWIiDgzKyv9edBrTpCqGXD93yZXJ0khPNwiGNfiYJCscEVb9a0k8g7sg
1Vjant7uFMzul/O7rXYKMpmvn8InhSAMlU1NkvELN9Ca/ns/ijAGuZ7W2tm3+k0RMOCKnkIJ2Foo
hl2+vpb+WbmDk4HI2sBc5T9SGLPX5TiKuZgMK3vprWRltQ4Jb0e1/5Ea8boaPgq9Y5YyfgExKc7I
QKzaGYcXxZkpr2vo0yocQoryQ3npin3Ek5NTW0ebvwxMigokEqCL4jkLH+tBZeZiL/u7KTFXfoAE
6X0kOitPUvMITW7Q3qXMmfBumnjQr1PrJe02o9Q1JNq2ryKmabwKNUZdSI5s9E60JUZ7X6hHDSUO
X9Gu5IXLoAuoy6C0+Ru3wXmkCfq7qfhmk/10qRrQCuRlDmKp8/77lqyijpO+p7qBQJXYDuSDvYyw
It0jARqtahXLe7+7//p1fRpI/H3V5Yv9a9sTSgr6fptrZ2M8udX0KA8ew5TdzGyQvzTrf6dEjUt6
//V1/xwZt/ugAepUWTRtsnVb06YOBxsuFdQzH4g6ow5nChMm7xTvG112JXW2MedYhejvCiLhoH9N
sM0bZ4dx0FrCyc0rsbVL+mtoWl4YEwP6ni4115CSsz6+61Nhy+hgLZZ4i34P+tzYGd+8sZsTg8IA
WtuliUgMtgyw3aipxFGucmpfwaHQ9nV7FuVr376H2fvXT+pmM/lzFUr/MvhPWsP/S7b+ekF928kK
576wT4GMyZuOYzPqPR092XhMxG8udtuBMtF/c0XeiyFy2Bu3G7RWKJ1cBEV6zOcTGZlNNHw3mFyP
Ucg4/kAI9aPpYclOyqoN4iMz/p4CpiuhEJINqisvqtt0Ypyrz17Mtv6ZTIJTg5Gcauqvhd0eKyOF
yq7bRtrvAtn4ZvdhM2O9/rWulsdFwgkaH1oqFI5bAFIaU/aWpTo8zMEA7wI4VCau+yJ2leYYj9jq
ovRu1MmrMMsWp/ra086ZX5tsWsqtIFAxMuSoMAUqKOZwLeAWY6kJn6AaQBUzap/zDswq916rVF/N
5O5p1b60RCRFnB0N7dKRQ6p+gh0lPkCBgsBHc5KQjDDDDjvC2DSXDvAB7QYQeSOrnAjhfZAvg/qN
K8GiUrvSLdvZNTXKBxQzW2tmZDdiIjLf9UjXQg1T8m4g2jO8Bu+BornTQGHVirJa/jXDpPIjqm5U
xdT4rXUFWTcrA+hPGehSSVx1zOeWJYPrannMwIwPFQP4OLqrAUO+Y203dfpSGKE36wBOB8XVDN/D
SgxCW7OZn1PK1JH8M7RSJ2Xwv6Qf2+GtoTeZW2ITJ2UXIcnOWiJ7MoZKjYrcV0t2Ux8fFKM+ZBJz
r6lFF3IbIG3QRSqbQ20rBDdJXGPCwTw5KaNSYA007YRom1GUmSt9JUkNPwsxXlrt1HDHrUVKvW8q
uP8w8dTc67XSTQ3TVRSmqPVhI4zdD9TZXjZVNPhN7V2hudhRIm9Gaz0n4yaP0Mg8V4KxrxaLXQv0
P06Vsp8e/vTVFIwdp8wxqZsXveTlYH6NDmOCQb6YjNLmdIEZipHFfS3XtCY4IpCKqGHpmFVwsbI9
I++2FSUbM7vzl6kdBkQjfZOxJlSx3Z5y2STIw/GgePW79hiY2G2aNEGz+doaxg4yGErV9aQ+WfWp
xwMjVrO7rsPzRB33JmrqbMSTljeuVQkTyt1Jx0ljFORlhFSZL41SHzPwNqgrV7XauaFYPYlMlgYs
L6ISjNcGR7SETSbi+jE0jl8xyORnxcYq9PU4hLYpgDMmUTc5c0U/dhRuCSrSlJKChyEAB4yLLXHb
dBEiV916yvAciQY4M61TEs1KpZNa5xl0vWB2TJjLdhIzrLuLO9znGCbOqLNLvOM5Ey9RRNybD5hh
pxNyHvOlNYSzIUibwqdrI1u7OL0mRQM2JMaMfn7wExGn6vbEl6DGT3pssC7bdYdGsw8fJqgbsSls
ar4tJfsZN/OeAfRrFPnuMBTPfUFVKH8Z+uqqwiwTccCcG6xijdG2Jg2dWvo8g4rveTccO4n8ahIq
zQ225MNmUmKHScgJlw9/Chyj2WUarldPs0S/5sNopDc/bnfZnLnwijsW5mwq67Hv12orH4UBpkae
brujGf0qRsXro3Ld4lHgD8tTqWt81aRNzecLKikLql+UFzaqBXk/blfbDvPUyf/Zp7MNz4hE0GSQ
QFRPcvyB+hpvXLSx3aHLI1o9qldIySlR8LIxqABMeHzEiRdjsWpJYEEhnevqeUgYdsQ+jrZ7vtDi
zbWqqi/yMN4vh0urwdQfU4rHxdYHKsEW2pBoRiQlSdHdJZh5Cdo2IiTAqtNM4Qmhtb40RFEx3LjG
ND+ittiPYuHFjbFHRb4R5GgznTLWe9MysGxgeq42IRU/eT8oMOil4jp3zW+JncIwcVpsRI8RBtgY
rZdO0nGemquhZfvc8NeTPrXIbntX6lfLDluOT3U2uyI6MEt8l6E8QPNdW5SAaihsli8x/q+tOiN5
SMqLXyUu+IVRwgAt6vCeAZwoqW4blEgAsASazU0S5XfMNFLNV7bxpLu9jHo9FT46/G+jPLo2ZbYr
AJfI5r4HrO3r675iwKZQ6NDp50jEq7D26TYFXlv09+W8j82fsdSvgyV+m+I+XFESXL7aTjlKgn5l
MtmxJDpqovGzk5gZaBvAWuxEbVzx7aa4EME7mSx7aH6oVb4XRjwP9B/L9y5WHvHwLkCHLCOT9qEC
kOXhbxLtYuVOiySniGtXZUczVSdV+JTT4b5UBxB8DcaN1k+rl1J7ioYfbQQ75V5dkvAc/8Epe2lH
g8/NMK9m3LtyML53eX4//gZN7S1bz4KSYsCFnRMCg76D1coEUIYbVIPyM4FFVLb6QVQNagDsGpm5
QvSszdprhadAMjWbtFSftf6CYHlVN9OeQscyS+Bq2OlSf3G5+mpgbFvs6Q8vHkFGBreNITLjl4IB
ZouvMUKYqeVbVAZ6W3xdAmO8TIF6Y5ZhKdfBPKkoECV3UMm27KZii2FEqG9SsbjH9mel67TpFDFh
blzEbq2z2yRyx1TaXs2iWgVjD/OhXjeJ8BF01btCTzwyyh9M2fDTxRdZXscyPjD1hNuP2u1FKTvR
JaRZYNglNs2cniWcHQCQSxhEXtuBI+T0hdb0wgzmgzWmzswXlsY5nsD9NmPGn+ReVhEeFa+BJjnI
q5rU4lmBKGEfxgFeojVrMOieiirgiRLZR14cIxGLU65ienIr/+qwv9aT0FHpWwyliVUDI3xs+hXi
fL7rQGn3BZA2HgdrxJnDyi6rNwa9HZGlq8hHk68mS/1rSzg9W8GpmpurpMFRFKMfVgd5IErbvSj6
ns+D83OJNzA7cjrdl6V+aDR2JiGcqKGX8yEhJKxq0V+lQg7TRYIbYg47s5KuAoYUJS0RleyG2eV1
0wlrGVHdgjAB3r+RZwZXoK0vxJxpGxD4iOZFiSjwNz+FqjgPqM4s2C+sqMGqDjn8O1N8r8BZFXxb
VIDndPrJoXbfzpNI4bk+DAvv27wbGDvyRHy46S9QLO2uJD0HMVYxkVHve/5F/piaQ9zQ/MeamAiX
pcek7ddmYalQHX0ZZfjgyYQSyQznAzRmB64q6ON9OfwwxsbjHAa4NvLdSam4NVPMt/jkm/CR6JUf
weOTZ9vC8lCJg4dOmbadn7d2OKVseLrX+TV17ghMpjzv67xkaC96MQLMhpoZSScUhYG9Vs2tCOKD
/lDINEOyh1lX92oQkcwbMD8y2A66Fq2urWnaBg9pFBtmKePt0NER9uf0V0kQm3V7aEOxkxQ4G0Sa
ymm575MnYT4lWF/SrnBT3fTUsTxKpXI1OnOjJozPhcUhLzqGGRYiBysa4zyvs5jVyDHzMoPmkPvV
1cJTpc+Lb3JUeUmk/onpqVpoOocQkRqAn9v6RSYOtTgVsbUPimjVDPE2KjxlUldtqj3k3bztpiN7
eaBFuyJKBo5aUiRNsjPld5tZNoGbXUNcmUp9HasDm1zvfZ2i3WLP4K1yg5Q7WEi0LMFB/JtEtzrK
C0DN1p4EoEhieKOZm0PdimM3Mg81byrECXjyyIjuKg4kCSwQkuY5OXSciL7kltqw0ZtplyO6nJCn
pCruGHXsBLBQunha+YRqE87hSfq8iGDIYbBnXv6b37K7LpqGcJXEfDV92e+jqdoylw4OOJo+skXG
KeiwK89V9OaHB63GUT21ds2UOkr0oxLg6EIrbs6d/yC3e5MgOhTbfcdqZ15oT1X0h1gE1z6fvikB
3NQC/zw0Mn+E1goFSLCW/z60Sh2qMaXqvoeL0C7gsYuejXYTsaJfE7baIXn5+jXdWh7954o3FZYg
HCvBnwwTdtjVnzy+HMesf5lkSUSm4nwJBTeKnicpccfwFduHuZU3YvXh86FoGIQqS4g6HX0m5Nlb
BnhxHwMuVTUMN/F9KOw5fi6pU6vKCZyEEJ4pu0B1U1df/wpGlm8+B3J0mtW0rGnDk3/fWto0ZQ6Q
inHFo5+BmJYkuy35BAvDS8p4kw6/h/ajILMcFtFPtqnJ0czxng5sgjBFrH4FZUE22TuDpGxL4Wgl
d71wFnxkV5U0bYgEOfpE83lmZcmEaYmZnJUUaxntZdaZ8s+xM5s13NbNVYOxi5BlB3XqD1o5PxHZ
BmXyUFXSrsILMbCcUGtRmKgL7szNyt6bhPCj7X9njflRvxciikq+lDlojgqzn2YO9E+MXWnW3L4N
1rTlyd5R/VoW80yyR9Hih8VkjkxhKqfsUhqRKwR3OdOYeGljWJPGdtmBvxJ+jeWpLq79cEhD3nHw
LluPfQaywLDsEnefcQg2NB7RgU7ijzruvXKYjky5H0f1NCOy9LtfWX0J1I0fAY9V7hKxOkwpqjj8
s/v8nTh7M88xQVrtUF2mElncSbHptPFTr5yaWqd08KS3aIiVhFZ1/qZ1sT0HrJDgd06qIsJe/npR
oI3476JAFbLMFSGXgSawLJq/ykSBNcajCGXuKMIvM0wwzEYHd6GSkNAzjj80xyak/63QQELIirY8
mXf0uA9xbKc6Erp2N1+LAdQCNOFa1pxJ1Q+ztpZLdEy6KxnHgHWUa+Y6n91QfsdXPB6R4VDI4Yyx
3/stYkrCtKt11c8w2x1IR3ZnixfLqe149caI6kE4BNgYbYdduCUmXxkOnfW14TT72NZWPOSVcm/a
kw3Icx3t5bXh9tt+q9qqPZzKciUdmlNxAeK9Fp/qB+El8LA93nGWO62zfzKcfbnFosURVvguu4rX
2O93sMRXy2x6eJ+d4K+uxi1SSyd06ERvRsyceztfHUz8/56fi+PsRWvFo9XuWe77+GBldrBvTuqT
4UYef+U25PWEC7VsC6vmJDmzMzrx/bRWXMUFWLU6Lv8XfOR3ss2c0ZPkAht1m5Vsvx4725FWlHNO
4yE7YcRIHPDibzBeukSX9IFeObHqalq3B0wG+Z8U/gERfduvuqfuqXgzPmbgeYRXw2pSHlthsMss
sAsCHnV+yIfM6bXfTcqSzCpHCvX73ohe4i56iCPsIJP0HfAaqHTIPRa8XQBCG8phkM9w1EUkVuBO
bhkRA9qMgXI66gpLt8D1trLWEdoQQI6wypBUkKN3glfUyYMkk0x0GA9yjkEjpqgjDumhBFHVVNF7
Hy4ismdlLC9KouJXG9uyFG2sLMFOPTrKab5O1Q4ufrVpyVOh9j4PTAxbTMa2vbSby/Dky6TNOg2D
hQb3FC0T68OoQb7CXWkMvCUDMJJsnYXYeuTqUcIsdiyfenzNTvEUYKgH9RN4Zp2mLyOpeM7hKZDG
FmguqrsEk1hrOIzdbOcDAoQ232lltdFJCOkB7srMk7UNVBnbr8aKBNNns1QcEaN4WXqXNMfMJdtY
hp2QLQRz8U3fV749FdncMf9BOmMa6MoIev79jkWVSLmSQ6Iv+aDjcGfFF4LLRDrH7bbAyARZBXkX
TZQJGWxxX1Q8m4CZ2ELbGS31l3pG9axC88R1gPfeLGjV6ZIpj9Me9RbIi3pVpx+ypTzl/ne8C/Oz
TUiCKwIHWMdyS7xpNGlpmRpD1hdH5oVIDUWI78u6nUNUUSD/RgLOzOsELMAjxwh+1kq9rihxzPFl
QOmZDWvZeKq62hnIctT6VTIjT45PYqI7kqPJo1uMWyI4JxfLYx6gzkTEIjWOLrJ1iFvZfOqLj7GL
Li1eUSbHl5+/K8Zg54xMxf6r5F+H4CBijBk1bI+VJ5YI6rECTE4cFFaEvPC+rDH40weXAsjBijlZ
VdxHhungy9VeMPpVSBqs7xs0tlqugpR4s7LnINLsNnopc0gH5sHM5U1I3B4HSKwS69gn47aJxlM0
pyZuonQMMCvON19v/9pNh28p20sMR5F+ILsBSXGz+6ez0NJbbXnwDfW1+XEQKzoFEWzwcicBfZz7
fCcwDyhL3bWVVDRKJgkx0wpzcB8Ulhf13Xaw0NO6mXjV44dBvCrRk5xssyTEHBP4qJsG+i5S801D
UVrhj0jipzQGSndHCr8CdmxRPp+13hOF2DGRU5U1XIeNZTBbDQfWEsqVIZb3JrnyPEUHHdghQzUb
3Y/Wc2iRuHfrRgHLKtanIcMiSRjCn7hEld8clLc9Gx4UlCaE58gKEf5pN+0uMQwFtWmM7FhFICut
emU2Gz3YGCSuX78SNIQ3JzIUMzSS4pIUMG/2ny5w38yZHxepyXxrydx68DzUhR0RgyHDjxqEU6q+
0dTHmHxfUpF3lz1V0deQZLjFfj1V+4iDeFw1BdUfE6zkoDuiQg4xgi81xsPikZLX4T6jVxopw7oY
30oN+kJEOkiPoY1iByeVKdRB50L+7i6QkvwicCGEtwa8kpxrBO9kxK5ALTbUnmaS5VGK76HaLXWL
YxlqdgE3dlyD4fW7yK7Fe7RzQVZuc6bqpfleHDHdSNYhY/109Znfp8zYrK3w0GWOZcLIBwEeoU0X
Rh+2pgqFXL4vw2KbYVtUMdfb/qzq1quGyFt+cd7r62l8q0G5zAkU1VjxOr7ymdJsMcsAH3/MTcKA
AgzBhCGXOrrL2wtZw1iW69qqjkY8bkohPtaquA9p4ZbtmdmPLRoD/ghnmjnxwwmxkr9S02exbO8B
VB0JUG0xYxm/NNy6hvdsKAqOHKWXWb/8aaCQXVEK9s1gNxcNErQfs6rAouQElmlQmiaB/6B1Tjmr
PCByvbchTEnLsg1lEU6T/rK8sKyAzgFZNYZy7T8VRrXOkEv5voL54rnKDA9FzTaZ+LWR/5DqSAJw
w4afpei0ujFa7KaaGA5oEtSN4lKmHAS2EF0WzDuRQlW9/T/wXYewmDFGruBygso7R3uZkqLHA+pB
CRk75C7aGlF/LRGG52d8MQJJXStR5AWTtTOiateSKQ+4IUgCmNjxim/a8k9Ms30trf3y08bYg7H6
OPqp06PnE9IpJVQxXWEcxtXyp2kW1t/hYHcUAyl6MZEqM/+ldzlmduOeHjeu3q+SXB9NpOWhMHH0
a+c4/jUzAj5I3eKk1OohiLrgMFOiz2pUl9b4YKaiO/h4XWf6tmWye+kKUHffWxVBqzz+qY4tZTxB
Tp3Od6dAfOK03FDO3Pqy5db1kqzwr6uRVxsGthHtj2DqKKzQB2RuQMqs+1gwiDgMGiGxcBH4T8NH
hFkBcN/DVEf0ncQNZOoTaOVjylT7opGvKKkVDJhrlEEmqd0utdERGWurRwAf6nmd0+CSVc6LtSzn
DCAEcKBo88m9kxgYqYoMEob1r7DPnaGFuVzvRjE5VX3jFjEGs3RjBAyCxcRysizdCD3lOvV9rMhe
BfmbLetWgUB+zDHCloXOkfADvde/sUfUR0lqybm+N8rzvMXuQcuxTd4PSKGFY1ge0vr1m03yP+HO
n0tSNcHsETPi/6Bb4l4eJtpI+n5uoKPAdwDHqlC8SKvYUfEKrRRt8RlL8YFiMnaFdJTucbRslH3A
E42greubfvodTBihy69x3t8P8x2c4De57daGADjPwLNYloLtKA/PZfJ/lJ3XctvYgq6fCFXI4RYg
wEyKEhVvUJYtI+eMpz8fPHPRplzSmd3eHexugwQWVvijwnYD38lCl8wg08TVHxZwv4IIgEss2uoh
xvL6x18J+hfVP/xhempJTC+zvVY/h5bqjXnjzX1/lwJSjCn4XRJtu+xpIlVgYEooI6bA0PObkJiV
wVbG3xbMRTxEazH6PRWal7A9MMkZXphGDO4uXRqziaW7+m3McoiLjxgnjvJnIfSvbfqSt7JtEN5M
49t2+f5GxWmbv68V8sRAd3Qt2/n1dB/xF3ZZuT47xViAmJ+r4UdH4m9Kzq+PCKcTgm0+5U4cIB6Y
P3Jwc2PE7tKWHmKoSbIDtl6lZpHYnJ+ZYqm4+sOA7Bs8WAhjvEGnP3vTw0hPprLG3FP70jou09Xy
lJbfkdCFPq88US3ukVLavYrYdwbMnZnNhVVTVvcySfV+t1WzH3JB9/wCJBZH4u4QoTBFIRNmWtTx
tVS5cNdx1+dxydNaS4vJXTcPVSJETtkHnlnxOraXikmhS4S7htcrZbXpG+OQ43TTCvNhiCCnS141
0nzZfp57SacXtXAS9Ueixm5t9jAiCrBph9K/Ocf3lcZCorAYLdUxeddEkLXzJgBsGyfZKdpj0wyv
XeqTX9g9anSvLviqUpOCqO+aJH7GVr720/qwcBWxgaMMQN2MSMoXs1Uh0mCTTfvE9ImyrgD+MvPN
YjNvZrBXHfrs4afPtrKk4jwAuVOKcJ212nraNNRHp4gBhGw6l3Jxh5beHhh15KfbUdwfBjqu42mT
aA0HOKbfUiw9BVt7EOd7FWalI59dz49BSz/1SMJ0+vT1O/xJn8Kkwb4T3IHytGXi+HvSoJZ+JMLF
1/ZD+x6REss2AwK8ZD8All+k32B4f1Ku/osFs4FbNlYYxFFJ0XJ1gxqScCBRVQc6HeUTr8QIq79q
5l0huFKebRK5sNNDV4KYzi/q0J57tTnrKlQZQf6a2VJ3eRprz/RRzkK3VpzQicLGNk3T1RDamn6u
5ENrWs9CIh5jWd2IS3J5MNL5rXxkUNLmlvYtR2kkd7JqB0BxbYzrwBQRnInQfO2z0HegZ1AX/rCu
ePBK8zTK+wo9UjxH269v/SdAk5thLiI7CcwZuYuxnMf+A/p0RhqbSYvDQBJUx+yGUzopEBmBS8iB
rWJWi80z0oYYwhF9uhj8LPh52VjLqWiTxr7YCJZ/6jdK2dq1CHpYgV6IL8TDqY15RFBX+EcOlxG3
GYFTTXi28GGlJC0Vyf3X3+XT4oM5mrBxBfkbuKj2yfVT6FOdMxUldAd4LAKT+iBNtDX0H1J81Jut
gnUuMbrvjgN/qoT/Hk9ImhnAiJqhGJAP/X0Li8QwJzp9/EMzIM8U/XuKZAz/ZxwnQCTenATHskEZ
G6RrWtadUpXtQGzwDRtn33hIRt+dg2AH91qImZtX7GBcykn2rQ9UYexn3+cgOjsIuLa+btqTBi8A
bmJpx6LEVoHFUWJmx5Up2edzY5/f3mTn2J+7de6VXuXgUll9mKt7TgHHa7xal/YjEgr7h2m7tmS/
v3fr5iLZxW6B4FAwuihBHJ2/j+xzs742zvUarsjM2t5ThbW6nqvjTCUWXgX76nnvZ+/DXjOx2/Eq
sq9geFzh/l5w78PVleaL87jPnMwxTubKXwW70R5tc3X3Ue6heJ1yA5J3kretbTxGjuWaXOan4fx8
tpy7dbIWXF4E4LXWXeur3uYr8B+tR/uD2q49EV8wGfBhdn2WbGWT7FQ3ByCzntsz9Pwxc4e39xHg
2S091UXl5DT2fE1QIc3beQueUb7mr8u3zMDrEjdavoGHLAnY7x2QjT9E5/jmbe8/EKDQfE784qZ6
Q0jEF2WHavf7j2g325XTrKk5cQJ35JdSb/mDsygfsOCT/rlr4waYx6GjeEXG9yZzlv/6eg/rOb43
H9X6Ct/kVI+0hmNc2RcfIIi7aFfxr437kc9Eqy838P6+WHMv+JnCSR+ATNeB/ZGo/BVJN79xttyX
zFnfJ879R7jC7sZD54FFXCxwPz7u7JDfabTZCa9Dviet3vZ2tO95TPwLfIF4RR7LKl29XzP3PeJL
Xvlf45y1zfvy0yn/NdAWUCRTAneLq2/5GlvIAUbY9Vry61c+CZcMXC7rXr189R7Y6619v+Vq3n6z
2nurwn4T7PfzAsu+Q5HvSTtYwRjY8+E92COmUg559xwmGtg6eloCm5bwvaxi8ilCEDlGaVSsVlnO
1qcWGgpeEDvkivwj9Zl5dHRG2ltT7eqp9HL9QR2SXTkNq5SNulUotj9A77PH55grU7gySOyGSJwb
+/OYPonim9WQvDiTKDHEq5QzgsG2yICoaLLRLUdSp2NOjT4mJotzVCwrTqb5QEeHpLzTUvytLCPV
glWqd3P0A0NVbWxV1pAla0NFhry8+Ea2kiVWYdWAL1dgVHhukUhjT+AESME0X3JSmmBHCAZnLg5q
rDsNSjPeL/l5R/bx1P/sSgU3sU7OleCqYr4ZRJSILDrzWvXBfEN8HaphV8hRBukqZ6uMAP5yjSWY
7d9oJyGDrT3UcmVr9ba1PANQ2/iJPfhokKk7Twe85FYb7INe8/waaVxtvDAxZNKpzSu6GWGn4xRW
aHK1MdkFjYbBQMJPh9FczF1V8LKDT2VHmbUuBMN7n9Nr+7JgN1Kpr5u09fKItEBopJTLxHvJx2L3
2x9otQyVdUCMb24qV1XzsXr551abdkM8ImwC2h+EdRRJ+9gwV0OSPhQ51QniaHnRzDpTaOumFO/7
8gRWYltlegxDSyZpGtDAD1xpLhERhpm2rtr1wCFBIe0/OondRvQizl65YTppjsyMMeGXLxJ4Y9Vr
a/KcvUU4oNjpIk3VKLpWsLuZhZeL0qqPnqQMvLkRSTGe3FSBQZ3BQ5QYwwkznNwRUDxWXm3QKJaL
NlU2OQxrp8AkQyQPJl5rCBBOjxmiRATtAZ44DLGtEbMvix6mKHW/Xh7/2Hpv1ylgNcsyKckQKSX+
e52yajNss7L2D2ENcUKWhIDSWTHZ4Dx1PnFqluYAQ61CHVYXaWtteKP1ahq9l0ZX0nMdWWT+RjzU
X0vKHeoCrXUOst+9ybnw3TnSuiXsMRqgYocPRyC9uJRvPiy6pCQJtcg/pPEha7KtzgnfimhJ6rqr
X0pu7QtemHl+2r3PubCtchge2iiMGDd9EWzqWmJ8IC81niTzkZIjTiCRJ+l8r6pFyjphYBz0tUEp
yDjqnL+Faj2LCQDKT53eHQHZfqSuZI3mUzE956mwxm9UFe1eILq9UP2fDXvHUkkOghG6ncai3bLg
taPXg6SPbbqySmk/oe2grULmKMYkNhzr7GfTnSokcbppQIGeEkgEI74PM84xouYEgEBpW7pyXION
omP0tNhY90niVExVUG0uYhhbpPhsYP7sBwIy8X+awV1CaIkW3KlJi4u92cg1a1NZKYtH0y7k9IBu
KePEWAwUigLZBujxS9+pr5iF6l/IlWLBAfer38EqdA6VpUMGcszU0bolZOW6CdaBjLiNFbKg7ENh
RJdXtnUtQHo7PLXyYzy+AXOnabLSkXkvfLEfnAbEVzW60DI4+2O7RcW1FbR+R1/6bkF6R0eL2s3U
WHTdlOmOY42tlBTRmcD4cXwnJpihjTPHhm3Wy89GvgxZdDj1tg50V6pgyNhgmbPiiFSI06/cGI5k
9uucgW0mByWrvTj6KH1xzT2fetDmRZdFB87A+R0YtdTTw1CT+II3LMqr09QO96pk2VKLNzOar0zX
u15MXGE9KpOXKdqG8G+PeUhpkD5NykGxSiS5w4OSpBtpoNjNfPSrc5BTP7ac+yADvn5//7FVN6jE
A5vnzxpox80rgR1q6DUtMA/ZfJRCEfimuQtilikUaIo+bBYxR9xaJ7l9StDRqqnhaCIAhRQbK6ua
N+L0Vgr8tOZJ42MnvE76vGmSt1immyUMLylyUTuirk4fbE0qvQjOTFE4os7sNCQES2aOG7R4+Ppb
SX9o5ZtpCaMTQZaySZjLpyzLHmFUoAh8rSqJX4mAWmnznUBvUirVtiF9lJHwgNQRZfBBzoQTnImo
ERlPCgimVbJ7FOU4xB+y8jZWF4BaRdBfLCVZBQ2ld1V1z4hdJ0lKl3bzOMFgBs2jYdarBApfR24o
Iy0OUVX5SLoIv3AkhHuiEZ6TvHuZJ4rWiuwahROtsKAr/aVKWLzi/pQDtykqswY60Pmxj0d7aI+d
tc3HtwaCzyK7OBXuAvkOGBj/eIya8C1qaDIj2gE3ubyN5ZiI6OwtHCMi99C0I8en2Wlc68ahb0e7
H0jm4oZnFutqv4nin6NyFMZpkxNco3cvbfuYQcZE5EWXfCYxk45G8tFVBJbXO4omHCngw5u502Jl
tfrBFQzloUS5nsKHxDKMmkb2UwwuyovwPFLGvDzeRu6eagtKjDAbPSlWpOj34KRDBmeZHiv9TbE+
Yov7iLwVa3hSV7znlluT31SphdP50oY4f8ptccrhaR1y9WBSI2Wo049IYxvMQhmNxn1U7iih9Epf
W6XjTpjQqgpQ2aJCBvsyL+rfvDnawnjeDDGSB/VF2mDRdXyLSpIXiiS5zfSDkGJbswh5Rgdc/pC0
QwWnIENyRvmpA/H252AbndJwPQcHtnuh+T7J45WNxN0kwsBQZdV0ME6oLi3FR/F+V7EfopzbtiIY
MTZ4yWxuFkVpG/42QoPz31MFnWaop276YK8p0qzkE6KWKpEnY1ebRI+jd/I+Lb1vQ+76Mk0nvkbU
P010RnEt2NEJgw9T0jtWEH0jn/rHgRlfIz47Vfpza/6cbP9z+BfKpJ8rAl8PRkBUQf5bkdiNHkkz
0G1ZFCiro/pP/i6nUvnHwyAjEDnewu/il/17G6Lk0TiPYaEffFRqXW45sTQ4hXkQKYXTmp9xduKu
xf4CFJT8n+POd66rT5AxCIEoSaq+tC/xp1s1IJGduRl02L1xrPVy5eW/IsuiKytcp1NwlKZt3AMA
qvteiVYSsTA6FZOLP4mmnJU8McDlXcLGMk+fSuks+Ih/oodhqA4qklZJyE99uzRC7mUk4ZL2zYRp
fCZqcdni5ZIZ0OyQbjNHNDGIpW5W1IMfoamcc3doiZCRirvO+m0m+zlhs2nlG0LM03ptAoZGHSft
cjph5NigObJHwpaqnVQnaxmepxBf0vhaWzLh2I7Z6Nc47O+FoGSfZ2wb9FWz8TDTXgYO6FvIpYts
24Wtp5vttgWBRjwOEkwhx/wwxIcQQU/V7qwY6davsfxFvmAOCZuJzOZHo9nLMD2ZdppeIkCIMcHs
xW6J2VNGHFs0zPlUOKdnyXhKKRkaFGSZbPOlH73QeZIZumb+FBnrWl8pCmuUmbskE7tDAJ2URM7X
65KyrKZ/zxncZm6xBafA7VZvrHnxMEq+lI3qQdF6Oi05/6rvMVuIIk49yDBp9Pd58DZA97AG2z42
nbqJYe3EJbbFC7r4B4iPXSDxMw14qkXFdUfJBtLl/CHypdXADU2MdaSFdtgTdDjHWwDC1ng2iaDT
2p+pwbXMRyP6MNtiI7IX+/oL3trIQf3IX8CjJ1P8LIuw/n+/h50fT/WghdZhNsdV2dMQRzFo3azN
0EnK32MeulZREXlF0DFH2GYVKeYGSs/Wi/BcCdevP81n+cESBoQEViQiA/3Z7RQtEJOkdopPhkng
I+6gGNyXr0FGYTsls/3oUSJqGO+FgEAZvetM6y8Y+SamgTMSMU0R38eGt1tJ0RlVnYLFBbOcMtHB
p61NcV/GOaEBDKkYcJk6dhXyB2FiJIVsoAmVGUK04wldTGZip5wPslH2Yh3r/GVCgj2nfP1Ckj4G
qVnC6c3fav8xdHcD0r5ZffaJ8tJQl806IfSQliKRQ7w+QkEfDExIV31XnCLfDk3UMRB+NCRbiGTo
y/77yUEYdRnJ4ApyInHbaiXlFuZeL09WW62aKv45sJ5ZtVdpD1BF2Xgpyqcu/F0WryPpjmlk2gsO
OYaWO9KvN0WKJywv98jorR+h5esQe1iE2DedH5Imf/UnchCVoXUWOlks/qT7edjwofY3CZ60pFG2
BP+t9MB4JaXs2OrJpsYR4sOZW8IzEXxXKw0vBc+oR0ioiw9B+Nr1k62yvlAToI+HMFU4JFlUJ9Kw
gAfCAC0u5TWJpDL0UoqgMLf0o2RlOyJI14T/G1byGHYH9D5Rfj/SGZOW4oGDNwmmR/BoZfwZIEkY
ypQ9fxq7Ypk7FTuW2L/ntYpnPsw+7HZJV+1o8IHrl9kR0pP59aCW//WgoEQRcMgyRtjbRFM/Iz04
w2Z6qFXkQvC2CbClgOjf15DXK52nIKVkugYYkGhDNMfnkfCtHM1pdSo43tLWCxxWVxPCPMNOtGNX
qd/oftRlsNzMcyLBZEDYRFhZrGB/D6a+S2IkPaJ2mJOeQfGjxlZRpuHG0H8PMKUogGtYSQLLNOGq
R/sinrfDLLhN2/yKpx4rwXrtdwSH0omMJ4DtMPQYndo1gKp5GOWHsLyql8Ar5nv5MqVQd+0m0BuG
25OhT04nXfAsgbxt2+REIF1JDg7p2TZLAOfeb/aBf9b1v74rLw6ZN/iSiT3T4YpvvitQ00z3i3II
1JfRP4a0UYoIoAMJaStsbqdxylbOChBMoMsbVfJhNAaosIxZ+/XrsXEr7ZGWj6IqCj2Mui4Z8s0u
CIq8iMdmVg6W5kKFOEHw/6Gm+wz5LDEZRAEoGgwFmUM3XziNSNLI5xJCqlqRzL2XaLCeZBypsFuC
gB2KhJKcJmTlXklR107tCcOwN8Y4vwRMwk2+j9jj63W5MaSUipbsYdmVzqawCqthFRbi6uu78o83
Blht2ZEuu0MC6m6mNkmcsqbMGnLvh/xPA4A+ZG6pKLtsqVi01FeZUZFzSlA0dmnCagIFUetdrwLB
IpFIc8ASWVdWcXz0c20VzP2K1X3XCMU3781trt8y7Uq6unxWniHWg5sHGKtym45CoBxU+ZLgLkrU
M/GMyIiyvZD1nAAIpdFE4p4//Dpfp+xlK0Tnclrfh32xF7MR0JS4y0RdjfF3S/vneYfPxlIqLZE7
RLfekHrImEZ+yZQPHPm74rehf+TVLmwW6zCb13wtTmyfOKTN7ZtRPn79CD9tT7kvoIvIPzlq8Rxv
7otYWIEoDa18SHK3t7AHrNjmCwP1kJevL/T59HJzpRuda5P2UiVLg3wYxN3AAKB7WeyPnJOrilql
0AVy7aPv9oXfXnV5sf9zZvIn3Sjjke+ng7qopJGuFXDjItjpkVtJd1P4ltTf1ftJ/7yp3FUDY5AJ
hHLzQBUlKo3Cr+WDfxzmrRL+kKB/zPJ3tDNgIUr6THYIqlH8mHlhh8yuyaMvYOH7P8ZVLGOeZcwi
9tfEPXLLdPpFPkpRm8uHoHIY3212FNNHIfjmKsoyRP6eprkM2T54ogC1PoVVa23hq/GQygepdQaQ
2hIGwBfSVaOQMvfY+4SvZAQapRu19AmMi08VYEZWth4zAJoR02/WwoxiJwRuIIAk3Ftx5rbYV1r1
dTLXlpaBbqSrMGczqX2QHiXIr8j+Vlg9nW/G6KfVVdHZfGmgDxrnNf1W2pAEajiagiYeiAoMKnzQ
PRxvbMOTc9kwOILQEIQQWqfSIEuw+W6S+gR8/Lk8hxeLrE+Q/5vpVE19cyBORzy0zc6PwrcsaNHf
e4nPp9ErW2zPOa3WmuFMwrypQNpiX3Nmtfpu4f10mFo+B1FGgC943BT95lUFx2d96rgNZFehXVE3
YbNqBgPEG0+q9hN5ViRViH3qNdpOOSp2c+i7qfbK7BRyo5a5aoDp/vrh/JmKbsbZkrnCvUFnzpR1
M1WpVjb50WyIh9RXeam0rWV23iDiacKx0PwuMQwJgryW5uRsVAG1u0iyCCZRu4xDdf1htK6KI48E
i3UOPqqgi0+kj8xalKLTnR5XD3KSEwTwOM+JHVv0eQtzdO4H+TEcM8I+HlViztpSf/ODnKrxvLuq
jXBug5D5WVplQo8VY3QHLASGHACLNfcV/VPWJK5LcbrLffKu5YlU06z0KJelS0UCEs6+WUvUZT77
dJP0RdlAH98SH/P3fNd07GCnXhIPbKge26SB3FQ3pX4Mh8EpW9XNfHWfYb+a8acQIdlnaF87aU/o
7eIABXXvdyhPHpk3XlUawqKxPkgKijm5gckMfim19iLx1XnoHu+fC8QZNzJxGuodz+aFTIcjujcn
1OB4lPEuLvJ3quDdFoplznKiuefHKOvdVooAK9JLrkU/DOn564GCTfQfNwFdIzyUtmQN3Va6RNL8
v69xKR1qsLIg35fNjiDRvrMBWivjYcw9GSkQLFCUbwKYXWPbk0C1ZN4cFZlsllWm7zvT4Ucu2ykq
qhfphWDrOHlLAF4pU25++ijjunVpPpaTlwfrCreANu6lmrypA7mlueqqIZ4WAw0fVQxXETNKhL7T
t6fpvrSeJECRRtlwgqj0nuPoKTY2BAyRWn/s/U2eY2V3G9+Fvhlf0mv5K9sYGwtp8qN6F8ZO9UK5
KmD4s/yLJpP2fX4OOxefUYslS9gVs5MhJvF3Zce5DrPCfUy/R+Ma5jqVbRNOqdgP8tWwzsF8Nltk
lskOBn6SLmrmIotWwyOiwgDyM78iFR5LNJg/whLR8iaksKFe9/V6yN9TndkZvH4fjA4/KoJXkbw0
b6XlQb5o9VoNN9G8lmRX2jQEUKPV1OM75rAQw02x8aV9j2kXDWyJV3ad0B0ofPTKBjgsTaEJVlhx
hv4qG67MaJPeC0JqtLUGai5Le8HfRwG5GZtpXGs8R0ne9PImIx+eJC1OJPB/x+qo1A9y7/qG23LK
bvVdnG/hki3YKYXCOHvuvNx3stypGwwKK7/lcLGyfoS/RXjnLHDnfFdpZBg6kKf2Y3703cCTkF88
K69hAN3NGuA09E4NiMkcMT7L+OPnlW5dc9NF5ylJ+0pyAqJFmmeevUQ8mm1oh6j2Qn5v+ZlIlo4o
pfYktUDRZKcdgSCzinSObSfa46vuuzXnzEcZGm9wAuVRjjw98pp8SSQwNAjPA86gSHdncyVepcdU
Oy3ycYfFEWMn4TdQE+bgwS/K2Bifelf02ErWewteZusPiCcdvTgQyVgjFxu8/mx5oOod2nDNXuYw
XtwchavdyXsC0Rh8mr4bGydPnNDcLeBEC5u1LhZbmB2qWwlEEsFc9NQUnhF6RnQNenfp7fI3lJOK
Oa56qj+TazvfE65mh/qOH2YSrLrpZZheGr1aJdWbP76E7R3Phx9I1gqFPDCiyVpbaQ5pQHTOVuI1
TZ3B6l1hEY9SfMfjS030do48PyMitTiATPu4hGNeacNqkNHxqIcgPeT5g4hwVXAtyuw6lgjHih/8
Gu2ZK/tnhZqXJzrDukFDGHbyC+SXV5S8Tep1FphFugvFrYCVLqu3bOFKFEoWyi4ibgYnla/m8DAo
v6aaL7sN5zOg4ci1Q1IvXH6k+h4ZisR8Qmbp6wBuu2V5iEnxHDa6YfNDTlg6on3U7M3gtTM9vL2S
+eR3hCd7sXaqCUzrUD5OdqcdZ+NQK9MHVAEJJt3ar/cBLhKcT8gdxl3fb2ph0xjUXGhHcTwU0mNt
uKu48DRYDqs500xbo1QR5m+yypWbnS/NE8gANDQLJKfqHLNuttsIq9kKllp3IdggszAc6h42Kcqr
yJtIzrWOaDFXH5r6kOBRyuKdoMk2BvYqw1eAHLMRdLzN2alDcNNUjzMRA7B200XReEtDgkHXWvGU
q/kKW9RJz+56MputVeRn23Z4xYoNsEuYN8lFcvfr60Xldvfx55sBCiFGlWmy+KRw8OFB6lAqu0tQ
3LVWuU5AplqzEfD2mmjbBs9EaeTP2qoXXoo0QTr9TAjPwBCb6nRj0i3QJgZ8Pb7JWZzs3prcRGcH
kKwg1j7SBqNmevKVw2wpjp91lxGNRwxn1e1SUkBakrPq8aKTLDGP13kyPKlsDkb4m4mggLszLQf8
xM6EbpUggWoy3w5KBV6b8DUDWNGSKHxYZ+nwzVbRullq//e2LAY04h9J3bzdb0haAWOTd5ch0j2t
E/eziUq3wD0WB+sY60k2vOuVvh6lPRUJtk7yiRg/kKxMxFW/8uXXOVDtpVyJWG+0VndydxJEfVP1
+7wnKZ0GhUR8YOnkeDHN2QFUmnnNP1VoctHyWioYrpBsghbrxVzthh4Z5EBNrxGqbqB0tt6i3OoO
ZY82jRA4RwUD6XzqEyKtW2NVdATWTJEcNpxZ/nzwy27VEUJfeVrmJo1LtCT72UDaa90vyzpNwamT
Hkdc6q15FoQLoEpZMFVMnGO2cvWeTuGG+u0ZpcMgoYT6acA1Gsa5CbeZRT+0eRTl2pF8inwj2joH
tHmURRT7As6iwKVnB4Z5ysOnb4bu37uhT49ogR/+cwTO4kyWCH3oLmH03pIanp2E6JtL3BwY/lyC
IAwTG6hIRoF2c3CZ9cZIptpoL838ZpUvWA+U/rE1SUyuXHn+ZszdUiF/rsZQ0+SloQFg5GaSiSq0
eEk8dJeUNF1URSjnGlT8CbOs/5Sh0SLGy9bLR9PYWuG8HtmQwsI5PhNM/l132T8aKzgpUfYikmS8
CLVuZB5BGxV9IKXtJaGH0b8g7HOokzVw9Zj3pnYyhHIV+spm+QB9pr3V2f3XT/cft57oQ+w03Hcg
h9szo9n2mtWSKXcJyqd02vtPshCyk3iMpOcWt+P//WKGtNTOS6piAUr9PZQ0aQaStOL2UgtvhrnB
hIJbihi8e/LwVfZlX1/tlvhdHjRpIRpH0KVgHPL378vNupHnAWnTF2EpQGxsUn01hAkVE33VEG1f
kPpl/CCdPQuJhEvYFkCDl6jc+nl2qigiIdCwOyp6h8YnWbSxlZhayV5aB1FPk+J8aGXM3uKjJT4Z
2bhVrevXX+D2NPY/X2DJ7NBEou4/NR/pc5zKuWY1FyaBISElocUAZrAT1aKVSLWwnhL2rAK4taRp
0yojVowWa5eZL7JUQEPOiEeQ6xqYFzg5FVW3bQt8BbHx0RZPfjqdDLX9Nfg/IuFdb+dN1spOnhru
rJ4C0Ysl2ItLm241renYH4OrsE3OiZ+R76pqJoVG3ablW5mXdmCG35zW/7ERQKugwwBpNC5+4ikG
JAV5atbNpW22Ysppd3L85jUL9zIE/dd3+R+JtjLXwR8iqgsF/MdB8p8JbtSGuuE43Fw0FglrWjPR
e9C/ZbauSkBFDkM6riBugNR9QwvcUhR/HvB/Ly3/PUKtRoM4GJTmQno7itwKEdNEjRbJBej5i23Q
BCsI9AB1dElEqMQTIeJctgpQpe8KAm5O/v/zUSSIkmVGpGX4ZlYkLC8odGnkjqPQF07oGCPiNXFi
WdY70lvNfBWo4DOGx0JBf2gcH3xqBr9+EsZCQv8Hffj0GW5eWD/TA1/JpOZiteJTKB16JDhj8AOo
zYZHuGtJjbJYlGlhQb/io5UZHMGQHNIagbcUGPtyGZZnZSZIq/pZiVctww1oKI4SogubUZu0Z7mZ
N9rw3GvQjGKlriohvnQEtuVR53ZIHJr5SmaaY1WB24ezN8uKTZ3eRq/ZdCYYw5KSlvKlzYrsgXFH
GsTaQC0b9M+BTleh8NwOhORtRz9clfSJcWoNgtQtg9nrxdGRiG6s0U+MPSGALcITgjED8Wxg6hxU
UoAWBU5PbGxExmlii0u6I6nvXUfoWMOmYAod3zLdUezRtN5/ffOXe/vp3iN5ZA3GlUV99t9DsbVo
x1CKCn+IzoSXuEbG8RuZ3LdjfmGhPl8IJoUQAuUz6QO90+WV0jfMym/oO5XmWnYcmiYTFwBKvrr5
s9JatfYdOvvP0cVUwjDD0f9J41EbZhimk1FfkvbQFAa391FkVqzxF0PJzhbb3ZGojv7kDxd2a63A
1Jf+RKOI3utB7E6pRcRg1X0z/XxegAkdVjFmyTo5xIhQ/r7vcguB2atSTdb6KbJE4uYukrYnss4h
p9a24m8u92cv9fftX67HAUuFexM/+Ze0RvIJMhfry7LhbxGDjH7u+WhSAoaxXgWrRodJR6o7vo3B
L5mStUA/43mkU0yDK3wUh+pBykFlMpwswa+2gqkjPw1Xt5PkscMJBTsfMNGjrJImkvcAAM3KXMnS
0mXHQVqDTdbuCf6wD5juV8s7pgNlLelYYlV4A67EQR8eYlFySthnU8PxaY++7DXFh5YZHkuhBYAa
p5Gb8J7qxAh+/SJ8HibcIE3SwIiNpVX3Zk7W1T4dkryuLwPob8UgsIotx8UuIyc0EAi7AyX45pLL
u/XpmfD0ZRnB77Lg/T0GSBIwSBnL64sJ6tvOh5j9RVEj0FHEh9yPvhkC/xxxcC6aybYCG9vNF7SC
Xhi1iKbiLHmYx31XPQZMtfM2aI+t8s2y8o89GHcT9Z8Icbr4PW8ulnYRuYxqWV9k+UJgLtsoAC5T
O/ZlTblmtxm6lGPLyTAualzYvV/aWomMHZCsJF2Vh2zC9iCoIIJzstHH2LVgnaUyoCopJfuwZ6s8
oF951uJylxGfG3XNy9fj4Zb7ZbpYdufsv0SJVgSMCn8/nYLdsT6mYX0RR7aECRFhZOxJj2H/gi6F
0H9Od6euGQC7SOryWhK0Jso4ymRr1Y0tLNWI5M72268/1R8S8HbMSOxrMXNinPhURpbqHRmwmVFd
TOvU/Ak6In7NvCuME14S0NdlF4FDadr3wl4c9xPFhL7Htq6Gmwa4dpBg2QB+8bfz++eNBGqlZSzz
FukKvQR/3y5LijrZSgI+GJEWi4MgF50+ehUkzuzZRRE5pnvIgf4fZ+e127iabOEnIsAcbhklOcrZ
viEcmXPm08/HvjjorTZs4ACDwZ7ZjZZE/qFq1Qqy9jUpxuYPDUkEz6Hhl5X3TQLTRi6TFNzeiBWD
/Pnf71EYWtzk6UYdw365HZ3CgBwfAxNHPk9FGr70GJ9VMMhQ/VSB+Iwcc2ppt1gmhH/s1wzB0/Hf
/fm1fbPTN9kqEQBktrMjTigaQxjjzx6G9fZwJpP4yOk5ZkyADrT5tZz6Zp/T/DCe5x3wX8pJRZeo
SrRNKesjHU7MtcpCaK3LMX4yKORj9Zfn/e0v++vTTmq3URWkHOJhfdTUmxwbVl55mu7V7m6uIvfn
hyh//1lbE0lqiCWeDhgnCTvTouLVTvVHavWXVbj4qRIGzdzv6ASvBr3bib10E4sXsiLgs4jeu25Q
FC5OlykO9QHwUeJp9X0+crMrdlF6Q1u7bWS6koJFnM7cVqpJJvqVh7ld5yfblpdicrUYsKKZj/53
VVoqxuKCxALoobys0X1O0DbsCqeQFfwoAB8Te9CzK7FcvG1VVLW0/70z/nPE//QtTvYG/i5innPY
bqVQsoC7NF/99CJ1wKYig5/cIwcnqPP3Fv6f/ls6lvTd2cVNp6lYUqpgzKeURi0LNQb+Vo1n13tL
kSkuwMrpywLSouSjMwkKIwkUjDMsLYxzpaQ9MyriFuGk5vA5+7VAShjiEYEh89r4enGVFgiX5d4p
AYNrBhKT4HRa7epo9ebYNRqEX8BuSS8fto5Yi4kKKKUX0undEhc/GFl5I9raWOziInQUSHFyj0Zm
fc9xtqERK1SqFBqEPjoqKUmd4X15Gc8v5riPIFdm2CQ0hniINctTUoX5wdn2DlW3UkZvQcxVVgvQ
koJnhwhUGXeDMy4kLDfk+jL4W9FTK4hxmAxhModxevWkkywuQ/IMOgC3vvGE4U3mIQjMgrBl0PX3
HiVDO1VBbiHfShrsbOsHo36LKWQ3rGCGp9lu8XqCXW0e4ly8jWi5vV4zdtgXYWcbA8BLqnsiEpvu
IZeL+4xgUpHg5LH3ZoqxyDrGShOUcfSgW2+wBeOaMS+yCPVqAgr5eUf/23xgSgACCAIFk8k4bT7D
RMzTqhrqY27d99YuRBXJ1+/wn/v5c/7t9XE/FTl6AaEQVyFw/O/2C82KjntmxVvMEiQ6xuY5xlVZ
q9FLD7YgX7TJRy8PjHV/ua//OYz5YPg0tPMEKymUFP/9YOLZ1jlhqn/MFm/ePJfuLOs5Mu+19ViO
zz//yn8q2JPPOrmBU73FCG0Uu2O1Nl6DF4NhvQni+4DzFgjCmOc7UISfP/KfF7h9pCltcBvPlpbl
vz+PVO5KasKhO0Ymerx9kYtuLz/19W++pf+c/Cefs/30v7AahvZJKAp9d2Q8zg3vpE8bKsH2WH9r
F/+9ZP77UX+oYX99VK6rQwRE2B35Pfh8c06E8d4aL03UWbt4eccK3uH0dhJd8DW86fYM3EzxXuqu
qGXk2sMaNqu9rgnCgtCN8Fy5ng3GeL91tf+00ydf8+RCkRJZ7vWtnU47r8JJS2EHm8ewvAIss0bD
lnJv/W1s84cr85/74+RDT7aRYOnKoGzwXCOcj8MMvSlyYc1zfpfbhEYQGSEZXl0Krj6j0UayUiTE
YbX+pNTelL3w3bQuD6QGgWsp2YskuDPGQ1Js/PZ4vt13hKoRvARzk3/474IBg8hGVa+7I05nCBqV
87QQA8Y+OlalCXMweXiGsRWkshWIUD2K+LKUnpI0xdNDwoDnbAnrQART/Xm7nAogGHECNm6MYGAQ
i0bzpDZDr5pZVVd0x1FuP3uixM1QJnoD25j1ruIQr4Ye2yjcVYFj41T1hfC5H6ezahD3IVIFsK5Q
y7iZjh0jIl3svSLTvCgmAZfdjjksefG2ob9nSGzmF4FghmzxhfYtg1giA2OQy7Bdeov8kURv4Yjb
W8qcnEKdU3/QpldhNY9zh5mrlOCHdStJqZ9iZlf1r7y5RO5v88WdWhHR9UQR8xHz3qSyCX5+SN+9
ur+f0WlFKSstl2cJLgtXoKzNbdNtWJtC9tIqR+6vzeopO/7PW6FOxknVhKcNSPTfxZKJcVoVjdwe
82ibO2UP9T46jAiI8cKamBC40BsQMGN6AFCEYXwCTQMLVcgJEK5xziDuhlmSbIe3xtE6Rk7uiAfT
OzI2jRsClWxYGcz20nvSMLXrFWvkILud1L1u2C2da/rL2le/uwf+/jknD7BMymxqcn4OpsPv0FZ2
shdeYJN2nLDPoKN2sMqmqto3Xzgn3ohfNelQN9bb9Ilc4QN4tPuU7+Ap4fCzZXQxFMdb0l5J3MPN
F1ugd/xRGdHdNdcSosevy8QdJZ/gIyJFf14I/w7J2C2boT9UVHomhrT/fS8yWhPDHIb2mJiOhtUG
Rc/S+NYZOJaNC0A4Ohv/9bFGRmj8dpl+WzL8/eHKfz+8FnJjLNu5PRrF1cx0utUFu5WKQGjPu9bL
5bO6OidOwxanX5Q/392pf3/wyTUeRmLS5BO/esj3IQZUIo8+wgQDsfDPz/e7jQbsZDEtg4L7j40f
erGonNeVdTJf0Zcyb4mTqwz4jqeKlOr/8WE6xZ4ERZHS/+RAXuNSWoi+AO9ctslOzpNLRSzafbqx
SPmlLPmuXGC4ie6B2D2ugJMdIMs1gGsSd8d4gOhyLJV7cK5EfTN+g2OM7WWc3oib2hhthwgq82cV
/VUtxJMQTzi+cw1X4lkfvyVdjwubfkWKjZqANTfno7Zr0uq+ZqLbTIaPEWkCFNEUMoYu76vxHJFU
JVDxppbOKXG/cVgm5hLVYhya/L2KSwSElg21xJk1Qoai9BLaApFbjcOMQzH96rPKcANvGie+hRRH
b4Lk3MtQcfXAZPlwGeNQI2nKOxL8xzVChEjyD9r5sCw9g1EvUjlbbfGImaRDiXZ+tm7q1MtQ11WD
7sfzs2BeG2Zjd8zB+w3ugp5E4rCtwGRpsuy8jVtnxCSmkvgDUQPUi/vJz2vnX0yHg+Dvp3xyEDRd
XGbSYAFeZ/ulva8YhCSZgq0jhEMo8UbdEV7G/DaSLk0TPo0MYdC8ETcQO8quhEE9y5vsoq78n7/X
t8tM5SI3ZSj71unLD+PVGtpSb6lKMZglDp08Oox6WNRV+AtF6tuzEG7u/33WySPoZ7xeAN9a8NJD
le0n9cyMsd1nak9wF8LVCvspZB+1v7Xwv378N78U+IrlraEzgbhwchgWEK6i0gCp7vtgqTyB8A/z
UuaGkH75nX9Iticbio8hOwsMD07YaYXUJEqoqG0FSi09x11+wOTW1sLD7He7xrwbubhGaiTcjyFV
Y2QiTjCn3G6+1bq3rZsj300pKTcx1E+DhgEDMDdV08owDvxlC0u1BUyo5XT50pqbJg03itHPq4IR
xr+Hwn9+w8nxEwmA1v2ct0elw94kHwkAw6yxf0zj11LDg5z7I8TtTRqajefEdCOY1jtCwVxr0d+Z
YMYxgw4qjLKxMOk+qnNzu3G/aZL19ZhJ1dbr//kzoB/bX1j0w4ZMz3O2mx5bpiQR0qSYko6rO3xo
lPR1VFf+ZIqx3JnOmbQxpzQqdJyL1tEXdIQ7ar3j7+/ay0EmSHA0GWCai4dtILAIGMlGkxAS5Dfq
HQaI+zgakfsY+4popklqL1tQ3mJRPvR0gSfOzsRGMAJNNUHpwww2BfnV45Nen/GXuiV0NyPubgzS
WWVkhynsphFj5wyScRzdt8B1CzBQ1Eu2hpZwlDdbf1IeKnMv1ulBTVrbigvHxNiSlsci8jQ1oGEw
LQYMdFrYJf2CmS6kjULWvcZ6i8W7mYVTwTqdJyDy7n4lZnAbDivjbb+RRDZB8QMUoFwQgziBe5Ce
l33ztc0lsNS9kdLusjPzXQLAqa2vljE7tTTYg7RcmKTnCEkQS63DSW6b4oeg327o9hqNZ2PfBlJ9
uQoa4JA/PZqDbCPAIJi1PRQQ2eB6Mef4A0wS17B5/0pMj/uZnhM19Ko/FZVOKAcPYxLeK4QEC3VW
D+9bVG5CX+Tm6DGfTUcq4yrYnKVLUB8DbLuRrwH5C/x5jfE4VsM+IQYlelI4pNaOyDbQqgTe6hih
wh2fw4iZyygHUB8yMvgwRMJM+nxoynM+/6JHMAnhQ2pG+FBXmnmDJKJvq4MVRruBlE4R8XjYY7mD
1KM09tJAvCukHlPIt4M45yM1OdlZ11pbkqFtelp+8/OG++56AFLk/MUniBPqdFLT16Sa4PHSHAkj
2ctjs9N77SiktN3WvUIVrpvZvaSjVCuiHTjQVbVARTYWXxrhXw7GMWIGvCUJUYV6v3y17WD85zhD
E6ODd8K3Uk6AiywqJqnAZf8YpfW+HhenBpDWhQIzsC3aU3Hmkq+7zv4A+LgNN6Mp9rTs/eev8efU
/OFrnEpEU0ks25W8p6MwMHizwuJxaDBNtjUVToPYnG0EyQiHVCU1dzOm6aqo7hvruWFb58LqjiT4
1ViC9qx0ETW6eewFA6b7vkPQ0w2DayjCDaOYw1aGaC1ZSZwBG1Aydok34e4xM3XqQ58ocym8LGrR
W8IMXnLtQ0gSDJAcOvKK2CpqCogaGCqQNjOTQrF5sRhMg+fxmvmMtNRuJMoEBbwow+UfowpsmrpK
xqMsIr5CsqEJ404MSVJbXBUYNSN4EUcViUUoFcrFQqKpkr0LovlGQs0IjcrkFTS/443flNaUz/SS
OnNWmerwv81Do3dwG6W2ORps2mZ9Aaf2LLl1VXUNDLxTGw5p0pBQ1QNn4TLwVEYsCzXfRWCs0lTu
owWvuOmXeuXfkSaYA3YBIoUC9nDmaRHOUxr7PixYBsl9jJdtYyJpgOPbM3IoRdrWVL5b29nr6/iw
sVCkaNyndcTgsLZVnlRatn6Ow0ICbRNd6W9ZCH+YeafLVKYXMaAKbjP4rQz5q5qemqXMeiT8W90O
UVCkzlM4SmbCZ4UHSV/cFl9B6LShCSxvOdBE2wb2ffoO3Pbzjtmu6J++yUm7YtVD1igK30TXz4gd
F6arJbr/tVRgZPvN5ygWJg+qacDEPN2Yeh0O2IxPvJHeQd1qkLCEkSKhp7XNSrBIL32LMNAnM4g8
FqjOgz1DIXZVy9U0R5c8YtjqaMdNRuBfKfjYljQrhuUMN8lFswcAlNTGdZOgQqGlGcCXza+wSeUP
gAXQ26NhklwFiQ8JYbJbdBh/ONIjp/SCo7101kueUcM4d6hGmpHB6C5eXeCPFUdDSs3JG7EwelMB
QR9lAYe5sxUEJPYRz9SJH0VON17wzy3xqpU7bT4QWFaxqriAnB5qObMXfDwkDxNZm/i4ffqQ3nR7
YJI2czv+Ateo/LDGLx/TZqwdbNwe8EbISBabgxG1iuqi5qjQePDZfGXJwceDP4+3B8IPSh5kaikJ
oBjYkImMhbfp4tgN1ba5K6xgNNxa8JbYqzlwMJvjuhrsGoPc9lxNSPRC64d6AGK8w01mmujz/KHG
WwcPC1sFtTuSwKHMAehujPdE66ylQ4eBjzfgWFH/dpF8h0tr6ubggosaG+TP3vlrb+R9Ua2ZxEox
NkFaoGBQA10Nc1fRidGXmrap2mxN7OHaxGX5JK2Dwzz/SuJfkfSp4fkYzKOv8uhqtEIutnia4MRb
TrKTyBdDBY4MtRQOKJ5eJJ7CnnM3pRo5WMiOFAcfQI5kjOsLzq5N5+Q0LC/GNYQ30ICW4JhECUEb
ohLw6hoZi0+U6CTjgWVHvKAH3IEwT0UXn/Roq3ZEsZpnjUa6oYsWh7leyd7mB+DuOuMh6OLgHiWe
3hM74RgPYXZOYk5DyxNjo0NcpaPQ1jrzPUdXfE+u7zzZjLoITN7++TnCcR07E7tGPEXiOYEKzxgk
mW9YBIBhKqunYC3ILE5wyb+MyVi4beX9cheFvi5hwrXjTsH6K59/O1a+ge2hJFtwfUBBdMU6uRjY
7kLcyhUsicWZzT2mgyOx3eetcHBNQqXwLo5cgdDu62LX8LTcxth2Ty3akHmJgEXBVpDbHO3RzQ3T
zqzP1dGbMG6hbwesy3eyta/CoKYULgNIXVHqgifId+FddN6TM4R2FT2ny3/GyVGbwJL8SN33c9Ab
Hi5M9Mos9Ud1+Yj0C+Pu5yP13+kzt88mbIckIlkSNIj/nu79MhuxHjbNsbbeaPdtc3xG/QijGReb
6nxjAQriLpmXfdX13sI19PPnf9fD8tl0r3y2iDnYfz9+isNca7W82WZIc4GQTNlP1ZUs3qrm88+f
9G0DiG2EKsHPQQj959//tVfjbBD7uSyZsz9oT9YTcZXReIHzjIop3AOtU/9ZhQ76TpI7hV/u+H+1
VDzlvz/7pPkUi0XF97ioj+O7cssAC33kojPzdCDBVFv17RZ31ZWReRieQNzj/+oyNyZ6Zj70xT6b
zorwEHZufiZz+ZYBW9MoMWu26bbb8kYI92b8aBiBIAR9dj38xsI79b/csHhmpQr+SsZ23P3BQf56
dKuEn8YqTPXRpZdYIArVxH3YxLNSgvAjcBvaPEIq7iy7e567y5b4YyxBmiATdgSJtV84+6vmPkJB
UxHpejVcEVuxZkGlBpUYEEdRKbtU/K3l/6bM5+sywwYG2iwTTgqXZFUwPRtot5AM+erAoQNfIYFy
hdkVOZPEvLeodxjcK8uWEvHew+i3mhwzRVzdR+KecI/MQr/ewCs8qdVu9lQCzDOvqjT358X53QIB
XjYkUBxGt9Bx/7sPyrDABdKSWZyo3MWLWryOCI5HXmh5S36pxnudeHZylUcoy5dmditLnCSwU5wO
MSmQC1rNFsq03yB4onEye08uYAlQcjhdHAwriu8byVGzcxrGRHYwPjZ++QnSN6irgc0CzEKTH2Kd
UhnbOgczWFnjrfKBbYRpHBWGWcNMI7qEfhmfp810Dry8xFheCRer8iT9Ngv9t8JHqCChzeB1W/g+
bF/xr3WaTlFWteHSXati0AsXABFqKlK2Of18IGDq53eG3992OJ4UpCTtoCNUYAujJzwpSMMsCRs5
b+ojHhNSh63oRZ37JhWK4GU4m+Jed1NfjIMLpSZLSWoMFEzMFjooDIyxKPOQiOfPK4sSG/7cIUgt
tS30zYyFLHfISbLah5ZXUKhRHvy5TJGibWnZZ/P7ODjptXLeHEB9hVtyi0BWNApN9N+Ed9yQzHlo
E1sDt665+l0S+hbIvuKOGKsttATJMtl5uxysKvL4xm1/yPIDynLrHZOPjX2nOMkXFJMOo+qPNXdq
Y1cJ1wyPS9jHhJehTJkPGbJwKDozAvKdnF3klT/3LkabAICEzWnWnsMhaXwsyDkoRrpPyynApvK9
RLArLqaEqsY+CWBV5FHaSWoAtTmWPEG9GNWrWtmp3dUiBHXrYzvEZC9d6dXc2LTjP1dvdFB6m0BH
Kh4zcQpQIAY/iHAQW0ZuC3D3RA9pyLb+Sc7gYmHxjnwL7DFQkYpraFi2EhXjeZzneDVUsuYNOMCA
+JZTlW/UAq3Y3SGubO02H2Dm9CiGr0SFMgELlP0we9lZDM2pBN1xLLiLTNVzP5MIJDs3m1dDu5pR
5WDmyYumEKarI1GkddfWRQw+E1jAHl48kEPEndbTQIoc5JfGnWt7wTbyWj5K791DdznfSo8djv2Y
x5HJuhKi6C1BMrktttK80kOMzTKXAqebp6lutGSAhL6sYKBhL49ChKEDyeWYHsI5RabrZ8NZk11Z
lJqVj8q4oOAkaoRYazoT2VFUm/g22bAxRwQ2IOyKB4hZ9fI6EYyLuf7dC4myY2h3RHISgEOG5VZ9
hgQ4fVV+2tlggy28Fvy/MVpcdkrkCSxDhvm6jS97bWBt6INRG6Sl1WclhKn0JiEiKDlMiRta+5me
aNqrxiE3zxcz8VGV5mN+u6xE7sXPodlx06m+lfXBNkjYhAnzKjkTiFfW4vrXDiiGSI0w7kKAUPQS
2XJVNGczYZObV6TZmQcI67s6bQiLrv2Uu1YggWghVZlhmyQj/n4yp/skISYiQQnMT5TSczF+7FGe
1ZngGNZTKc8osyonhL0opxZvDbtvBGFGL+xKrLQN9U2IkXSfy8Ijkjatek2jr3rAbgWq5yBkMMlh
2aW3MA7ouu4z+WyjvnVj7YcrHLuBKCGJVKyY4TXREZLuaBB4FLCbTAyyND03yY5VDBTp6peKqd/Y
3k7jhaisPpQDBpLERLQ53iUrNgH5RuGW9avaJK1Jesgbk/7ARDJfRiFQMdFgPMiBdkHDZmFl/8ES
XbTcK5d9qO0mnVc4KE/WimE41f34ZoCvWgUD5vXYkUu1qdWT+wYkRz2nkDGi+WMgxlSSHXKT/Qzx
nnjoSre+bq+K4gEReIxiwypALvHn7EySNzvmYkeGcXj1bM8CnnQrXmeNXBLElQe8CalGhrNKZ+Ya
TDTOcXrLYXyV12RL00BaM1Ov5qrpdt04B6oo0Z1HHDl1ei2K/QtoEE3tiLf+6DRhftelBIE0l3pF
anEhB5NgeEU3+XGCWetjl83eorP/lcss7IGQY3dZak/qcgdHAoIWVOyMMk1nsjXGNykJjHRB+Ur5
SLqUB8lVI4yIsNfBke7Y02ns4SqczPik2JQeEZ4DmHoQbD3iHvWm5yEGSQIvh3SYQtqX6MvXOyGf
PGlJDoNxljUDz/xdKfejTg4p69uwVkY8x6Tpd2unuKpe7pg9Or3e2bNKmAm2BO2Of6CgvlppF7sy
Igc6wUfwrqfOWWNoI/NN1QtuIkKjSGNcoovUlem4tS50Kyy517b1yqIkepBRPtj/WAt4mtwW0pWc
63RtGIg0xC+3phNGd8iSuMz15XKgq1kUimiJ2F0EAjUQH/B9jIVpDGvGYr/2sJ2b4qhjnDFlaO23
dMtXXdt861/yaiBZJELr9ToamFCMtL/ROdIuN4OV1EDEXMHQxdx8K5XJl5aO1bmQkzHgYJI4ua7A
kzHsmO5Y4ZxqwtVDouePDFv0wmlT4zxd/owfYn2CqWI42/ggUVZ69eKwYbtCdJyr+EVSOS5XGkze
qhWZdwLTimUQHI4bjzHeNvJdIyjL3XH7S2RISZKSX2b96Df9cRVXux2mw0bIyY2gxF1fiqCkVHyD
WLtua2grRRYsCNGYFZMSZwrYDp5V2eJuwzOZo2wNMf8eHo3JYM9VmKWrpDrKbsNmz5972EAWoAg8
5TMNZkjfyH6S22l9J6p4yan4Ns/kbZp+vBxhCrNTlfJxoy0v2EyUBpmLICQbhTmB4KUxZ4Bq3Wei
t8mOtBBPh0AD6gwNOUiwxwFbbOXWxyXMJjt2J8au+CReT0hLZRtbYRUC2XvxLN+KHxlFCZAETuaU
x3e4HPCHtqSO2E6fCJ4E70oOuT8TmBTdABGI56mCGa+rEs8NMgbiBHqEawBzS4SsLnYd2rEF83Hx
GmFpDhk6vQDTfEvcdyQgW/uUbIxsF+ZcC/Z4gf6/xKnGxB7BpTAaCGvAzVHCW8vJmEje5/bAOIhc
ObwWWaKt2wuewWrfEm+d8tUg+pK5U+lhGa+QWx7RhtEWeBC4atxH0H6Tc6GR1ILVjtMB63Bm7UNy
5zS7vVxfq4Sq217IAHo2ZbAnpnBUGPb9zD3JETT7teEAtC8rxQswnT0WzKR8i9Ya4gBxRgTuUnYR
jE0mIVJC1RNlF5wH8fCjdaa/riSWXGDFzDHLytQ/ysvsqTkv33pKH+hC9F0vMZvJ3kI9Eahru63O
8kkSrURc4f1EDuDRS4BFmteOTPMQD5J54wrkEY33y9jYZbsAbmPYs206LnbOM979ZmfgSAUxHGxc
dNpkP/tj7TDPxBp0wXIJFSLWWaaDKwVu8cnTZNq0SprupC9GtAenkd+yZ+NLl235yTgKr+Ag19IK
p40MjK21bWMHTwf9abqTQ5tTBYYW3glEbKFMkGYbfIlMrZGKgtdqMQpBnslsknmWm41wFB2YbywV
/gBc77yx42DCcZgFTVguJDt7/Uo7P+vcS5qM4s6kXC292nCH9+iiJDASiAUzG8sjMHLNbnMKS4o4
fbc8yVdVZfeoyoqAFQahey6DfnIbMximAMNdyriQUK81GO6rF+uNqRmLXNkiZBzh0XzYrE5sVKFb
cIMItZ0j1a5aN0auTPp7FCR3ah/M3N8x5aub8E4Mt8odvI6waER6oh2mK/iXeogE1tE+M9o5SldS
R3jVopsNnoAfL457CS4kL8xjIkLSQ1Y/YJitfOq7cDkr5YsI1Sye/wf+4P30tt6Wd8yVZqZEDImY
4lL75rsucajrIkbxE/HxG4pIVFO4Gd+4BWQNyPP4TW02ufZW1jAnWZwmd02sid7Kz/6++RAo+GCJ
UtGl2wrAkJQJf5Q5GCdVlauxREwnbl2OJ0zLFE4bTDWcOUfyw+/2Ce9eYxdnKxEZceLM8NsZXPI/
v1ixm7HV4isocRZvJGEM9xQ6WDJx4IC/bnpb7K/eCzKJPmDpFWx68EyOGHbKm/gSU6eClLf8UeUO
WJGhU3XL6WkQ+mByYhkPHFxra5MyjqAodXA4AhudJI40zMI81jx7nD2cQi+mth2x4rYRfeYo+htn
IgB9ZSLt8gYEHOrY4KENwaUkLA2jZ/5iwyWplGNQWG2Ivqx69Tb6aMjpmkHiqUocwEsIY+RA9dyJ
bN8Wc1Vna5QYMUt28kihI76IgQGh512+UD6wNOcZCrE9PnOViJc4Qr/iEy4j2+u3LY3+gpQMRj5M
IObBix4ELMeQaTCOsZsvmohK2spw4SN+URqbncDRTQhrMdiMupbe6SlvEy9f9uj4OsFlB9MB6PCh
Sub9DJ9s8W7EHozvSkSHvb6wFaWLP7weR5ICxmb43wPYmeouj/bDI32ilhJZ6A2JL76Jj3AMknrX
yByALnMC5T394A1BCowZbTzDFiBCD0r2ep0wIBjcZuPS+TWR8do+ph975gf71UN2tiQOhbj60N6K
nxmYGBQTih7J1h8YmSyQazuqfaiS80eKC6gICX35JEZN/MwHu/wQX7ktiYGgFgHAjT+6VyZXLCcW
dvaQvGp33WO8BFK0I6JKovOWfCLP5wHOghPH7vSF38B2hnJ6kjJjuCZrWA6G6Gm6TGt0hM44OoMF
AMNg1M/INcEuj1sAj8LH/AkTOlY79Inyqfoiwoz3gmyS9n8ggbaCWMH7Xp+JfoKJGn8C9A6EyHCa
R15v4gLlm5PbERDHnsh9CoTEdGlx2c2VF+O4bovUtpGzM8Co3ozb8Iu/uP0wMgxTtu+TsYXvs8el
2Bp5hL/IHMJAeMrOrLf8nbArSqWOyTIgANaJD7T14iujLYOYbwVmsV8/467fvvGcWW8tP+FjvGtu
VN1WKSQJp2Ro5M635AWkToymi1h01c4ZE7zIOvRPO8enL7O7F+FR8kHPlJxUNQ51D9c90cRYlHXm
dDgd8aI5GDp7uuH70rD0H+EDH/RAdiRl++S159FlfejB/omHsUlcmaD3Vjhfb9dDWLvjTDQWPBaO
Qc+Esae5Iku68tB6Yh2m3ZPDQ+A9On9OLEt3ZiTtiFbpP2R63YMpBYi9wE9YY0RyY4ROOTitHgCI
eFT2id++cMO3n2phG1fbwWI5Yel1r+TeNqXHD6H+nKgdYHutfqtxkVANuQO/ETRm9TcHv9Cmo5jl
7XZQHXJ1B0d/ial+ZXhGXsdw4E6EofaM1Q0Yu8ef5dUBrvaUekMgKNtr7F5lEUOiDwwp2EDpyDke
kNlOZ6EJF4j1VVqM2uHlYUzwKd4ltzr9WeyxLM3X5XN4xWSLd9/aSMn50w3XIoLD90Xl/W9+qCzZ
+paX3bwAHMw9gwiHmVWDgTN+f5QXQAt/mn2+m4k7J0f3dsmt0M1hK8JVwKAb84eBqZHyCisctz5e
PPUfafKY+4N3V6/9U3cQ36C4J70T5y5nDBMlQEjB9EKy1LuAqOjQ8vv7/GW9t1Js3ijZzjkXqsfy
vXtl5K31O5aqarIZWSYOZAQ+t+JxP4Uv7Bph4hgAWdpAC5BHrjLJs1hk715szxfP/YN6VT0xMsRc
kdpvN++Wz+VSfu6/lNUhBWVzcUu3i6z5MM+s6+7LvCxuqRKLD05uyr+0uBVzX8kPwkzSOFjMc1Ky
xzajY8zmpsVngNbikUa8O/Cc1z7CixqwDOh8Skmi9zJr14ueKr931s4A7B9x0XNjbmABulxAdl++
Emx2PhIFrPhLS3zwroip/rkLfJK0TaCo8MLKdqu4q9ZHK8db+bh0j3wnyhiqNBrPemJA5QyRV3FD
xF7V3s34klXXafmpy+ctZtgMJ8W9Ypz1xaHHvLOBnrid+avuVG7xUSKOQcDD6tYpfgMhC0hB1yJf
5ndbl6F0bjAHa5wsuZmXq5CLtM5vi70W0ZlCdMNBfo+7r2zst/yC7qJRz+MdVya1eL+VtDseMt+f
x7S+cMNKbJvOnemHqh3HX0wjmQU6hAeDnsobDFcuPOztrXtk3vNyNoheUwWYlhISN8dBv94a1r6/
y1efjAfWBPWrbnlpeMhUPx+CFl9GYFRmoRRx4p76q6N8QIC9BmK3+epB3OLiBIUjcqyrnRFEcXAW
eLYLvv9b7YNEJ5d9Jo0SKzhkfoysgtxtkDN7Ld31dVu91JI3hAbdFqsv6X7UgYMGW5JiGJTmWSnt
SYamkNYOMxjaDcZtUnRss/02NNVcDq6pp17zi3i7jtlngUnXQksT+X28p4EAeKkGR5bOaVAG8D2G
tioHi9tnnkx+xMwx52bZs2CdD3oQRudx5W1MnInrPEgUOJkoRKhxwMIC7mWdkWK0EzdO4VbLEFcj
XFjrFVEyprlTC/Lh3bEBHNjn2S8jGH2bnP4DkKuyIWEhKGv/TFazBhN+2RIRB88e2dsYIHOXLhf1
HY4xHXUiBzmidNhtMEG780ICxggaXBppxxonWdyG6hhiKHcuriRysA1EQJcZsy4HkQaR20VxM5lW
97wBI0LkFX9iWEqoK5CAcE/FQ8GyPgzauQIhAVM28XG4FoFy30fRVvft69LvxBATn/euu4uIhKDw
GVyt/2U0onxDXIH1bm2hIQqJA/rJJCpLBZC4jDmB+JJQAIN7xF4HRA/kWwPx2es793p+veGs92Az
Cu+MPEKYvGhTHplClW/LB6XrAFcJBAHCxEymgIv6dOE6IKaJ8TQFwWN6/8uEQxK/ocLA2Gc4Cx1G
kfnyvOC/JipgCIIliHN97L64izjnxYf2I33uHgzsMpEpxRc4trV35XP+bD7EFJ2U4A9LY1fH/lo/
9E+UsPFduzfOJFAL2cZQN3fTJzAxzM0+YdWIn/Vtf9vf6Yfucqx3qHlSicKhj7cCAmA/NW2f22mZ
CR2y54+YHfnaf8TPwnvyylLi48TX/Hn8oNrbtLVX5eP8Vt9xrX5J59N9/jE/cXGrh+hBBJWx55mT
51pM92J/PgLEPQiPgw7k6mY1tkVOdcnlTaVkQoLAV7dBN2/TKQFgE1BDhTOizuEO7sif5CKH+EkJ
fdAvzJfxvX0v8EphWN/bHByI1wA06U1mqHOP+UV1pl4kD9FNv5/vOjBKJgq0DKGdPkvvYdBf1Vfd
vXJG5NvbjBUakCBo4Xt3MxzHx+o+fTK/6JZ4uAz2rCvCHyt7OKgv5TkEuvkq+jIoUnAw5kSqHud3
vBr1L552RXotLsZ4cj4vr1Rx1LGKuW9Iwo2d+Z2zbyv6GgYKGM2wBe1oq7ls+YtvJrxL79kDOG/0
lfR2cltnNPrGZ/HONfk/ws5rx201y8JPRIA53IpUjhVUKumGkCowBzGTTz8f3TfHsscFNDzdg3Ms
ifzD3muvwL3HiqM3igcCgsaW2/iKPsJ1cKbjZjm28GD581U5ujcOtw5NJi3WV/WUfbbyuB17mVN0
qrxVT81RpE6UJu2+/OTv1N3J/Sy+tq/JZ/PswwehhOWwoITy1tRhDDMx8wZ8aQt4IlxuU+NavkAp
okDbtJN+VX9LH5Q6dT8xzvqtOoZfwQ3Wj3qpvzE8PkPk0r+Iy2ufaQkICubr5xPhxFqNP+hEkUvi
8mStKVQBp389zyqmGrbTD+3MWx21Yk9MR0w+8FLT/e7Dp+F8P4Vf9apjMdJUM57RaIsYOHGyJXBq
JkTXP3HmB2eZfu2Njounp1zH58ND4OZk91LSU9iBufA/z902XvgX65WFhEEWvp+BXfGL7lSLIzcs
ew4/5C8T+oK+Fbg4tOnwUZ+aL/2k3+KvdhXtWnrQgMrfO9FT0juqO2Z28/QSH5kZzsKNsGREh/mx
sow39bXYD6fgKBC+9JQ9s0SoxKO1eU3rCWEV8vH+5D33U2HqHpp0LOZ5feMYfyxKCSHl+X0qt/zm
HatTj2PyZ3XTRIYhk/bokUZdTrR3n1W4Y5YYf/ZvrF2GWP57umQfDi/6xfiQWM60pQBA9Lno2b5p
d1R2K2v1teO7YyPG0OVM7cxxEJ/jQ3uk02B70IKAmzPq8yDRBTgyj12K8aKc63W3Hzsn31aovw7Z
KTpJ7/5H+lmwir6ZRd1JRQvGfap9IpWg6r0Vm+SZT+TpjtvqG8AkfBe/6kvLSrkU0rhIMAOn44mg
btHu8kaW8lV5967podzKqtPcUMcPuHHCCgxfDBAd6Kwj0FN/hKf8pp2STbEA9C6IK2MfAdn4kz0n
H8+UJGXjPXpud/xawlWAmPUzrCL1Eysb5XJ/755b1dE/7yRkneO9shaezc9mAR4y81b5QllJ3+IH
sJX6KX/mfH8WCL8NBwvAe7zJJh6xrsxydSBZh1q1A8ssJuFOtyYkOwHCifQX3EPgQ8/Fk//cfXe0
ahfhC+czBqzgfW04kQx4iUwsJsEXDEH5VTjy3+Nb9FXcpF39gZcBsIceOHyy/O41k4jVx9v5hFeI
2OoVnHJgLGfwFSbuK3zDXrPRKaZXc8P/yde+NA/vJ3pOdxkyH+UQq2vcrCYhcC5TcAWCK5Nk4BdH
rZgZwJMHv3cIcXfP3U3IUXrPrOLFl6dROzVVx6V5GIDLNl2zGzfym/dWXkWWyhEJVM1x/NK+SR90
4WxSFml9uXMhHIN1+gkmzpnJIYA5TUVi7TBeAiwGi/nexrh1pW3cGPSG/qTIV1xRLET2TVHaKoxP
Th9hEZAXr9sReDsmeEwDB2eA45cBZ9IkTiTM0Yma7+zu5J5h4zWAMxJT9wn4rq4wf6YSdExECIQv
4jpbomKdQCfjDcQFiaGT+uzBRQYM4hX1zAJs3jIuX2mPbIHnzwR6fNcoQdtXsEH31r9AAjeo984I
mPvniHMX2JqXwu8Em0o4eCZZPzroE+XOcIvGGsyMAScHKnWuds0ZK715sJEQJLwVz+FVBDiCtEej
AeSECytP8LN+Daf5BaSt+LrTagE6ys/C631f7BD3zYvr/8BdC6SD8W009mkhh3XxHJypXViEAuAi
RQFwMwGEoMlnGnfGAt5H+uS9m9wklS18F8qFKlulsxYciZQZznGmGB6JFmRTKP1ZMzisKOISu+0I
HqMXtJBc2xR/CeMXvilAbdqsogOBrpiCQGEz8N4OZxnPCXyYJEekS6B2NIK7wbKHt5yQcg5LBkrX
zJ8L/YQYxOfhSmppP7Eu0MXYOGyvHPCT8etFzeDncptPiXTk6TVfebhGdadcDZWsgEnGSITFh66H
+QQF/4u4M2PkIdwx41F07a/GXt3Sl7PyWH/qlVPGoga5FmeqHube/IfzoY4mwo1u3GI64H4bdDXX
HMAk46/Rgcdh7KL+bifQcGE0hHQ/38FztOpO5QV2QQt2eg1OycnYEB/xVd/CZfZmedYi3A76BCxu
9A+nYZ34xYTZK/27S4M/qai6vsYr642vNE/f2OT3936fbcxZYhKRiHv5EmyxudCy8BTc9/qlP5H4
bo3/Ug2yN6mOw1Z+F64sW+3SA1RSR53jl+HExHSG8dhJPxtjD0m3buKOn03Ed+Ho78svc2M90Waq
MwYidOF3yjvaNpYn+wbrDDQClJDH5I3Vli/4oKSyB2J1gQYphEHGACsR3W/o08p8BKjHm/vGyACG
o/SFAdo6PQobf6uemnm4ui+IEVrET9KWF6pc76CzHESQMY5IdUBrX/9dVsPr/1tb9J+q+oE3pPpW
oBpWQ1vE8+bKdpcDDyS19ZoXzEtu1G/K3b5dSP3GyhdFuY78VVkc23aLM3afvDXa0stn+X0eujbn
Rf/lts44/eznnfUUwDsaT49FFkHxXkSMO+j1h43c7gFSwmAu3PdqjC3/unHndXwaok2lw9DFF3Cb
5V++sI/9TcYmaD40ov3OTI4N8TnP8f/bBcJbAB/tfgRACqM9aRJcz4q3duVtUr25wVa8JibL/z24
ry0iJbIFhmwqsg4aLdMp/LnEtdeNaQPlc3WohrUJWUQaST+qMiVZBCuBIXbSgtkz7Trm9mBliwzW
yBRCoRju2vKCu296nxLTy7npKhOmaNxikFzIEUhggEOxHXZNuOQIYKjmnnTtktWHSDmm9d4s5n3p
cKopya/hXTOrTLB0RyDL1FwO5YzBrZvM7voyj9dUeupNzqYh9LoSevS66eeuugjBwwFE46XsEjP2
VshbPptRAFbEreToKtm0C7leudVT1e4RgyWlnXsvmAHjQhQQzeevMvNy1xZ5sXMrxHC2Hs4oiFPl
VZOWlf4CThnGiHunjbZr4jeQGjfeaIxYYjvUZ3q5jD4yRuPjHAn4veFWAMBBKfKFrNEFLDUOiJRJ
cO+8ZVvvUqKr51SHRyyWHIltlOt8IA5bw3ORwrB5gXebhvOinxfyOitetHAnRW8F+ZUGWbI/kH0l
6S9MawPFFX4/eAeM5mu/t5ONkjeD3gQ5MnqHThg3exhocuzQiCQLDjxGf6z7naURJfPsdVhfob5Y
CtjdZ1N1mJpAqto4LsL7gSUUy1NFXfa1gycFq58k0aF0Usw5bIOLC/oDuC79DiU29Xo+0yH2Wg61
6oCFFRNY5A5sHbg4pFlQO1BjRNME93YSgRglECdDITttTuktPVnH+FrsMjKjMXt+ze+zqJiWoyKC
oMxDKLwN/qLyV3q2KDQ8afZRRogB1ggzxplSSlIvEFtdOtB7iBgqEzsERKX7k1gEtlTNejB37tx2
yt/qdwxhSeiFBW/DcuHmEGDfQwK0PXHywzkkjt37IzyDwgVDB9EkJUp7JH/LuRwGkpRheQwsazMh
LOhbZEcELt5pa7G10W5iOGwB8W7CL5A64w6EzKh9aUUbV1y0JUEB1EwTiVwPEmPVse9FBiznxDrM
wVLMYBFCMXJZcHZk2Uo5v8dLyI8ZQjtwu2TK1WQRnhPOFDZGtuybmUJHyH7gdm6nmBLwp5IvGFSn
5VxQYZhAJZ1q7v7uPWFPNtL68AsXkB/MTG+WJ8c23Pp9xX6aMpwBKZTfdOCjZJUpq6Fc3tmoo3jB
od0vghnR6XLEMnRwFfHdWWjNQtQkAkwBW0cuk0/Nxh56uy0czWccN4O9n1okS680TMz4Z8jnKNay
v3Obk6YA4XC/tYVnJ1JBv/odeu/dm1zP9WKBjqvRZpRoKc0KpLqvIocLMIUSJ5XIemyYe4zPBm8l
anMm4UBySvdkoIUbrGknoRRdi8KqjjYBKxMyI0MhAijCjTrsRvKRB+poU7aTbW6CS4NOownJ+CqO
Vy4Exh8pZweMCFN2FNK9TBuqRSk8yeTJ4JoiLyJzZkrT6D5lokoJ0LFvwGoVBulzWAxNAxXNZkxY
g7B8ZeKkPJmoc5iqMzNl+hDY8i/M1pAhIfNBsOEoD6dmCQN2plK0n1vLGcQfOPV/E98boIoWaxf7
HvkxriI12lZPfSF7GsyjyTwqgAJUakBP+VGTzrq5qI0j3B8fb/aRrqfxxP69f/6m3MPrxBBlWdcx
z1AfxAtpzDtvDDF7Mu9M2FHH9TsdO2M2iN5f2uBJUPeD+WJ0VyH9IiJ5DuejCLZCdKjSa99/tt4P
Egd9PD7/2M/YMmgmZp84Gz44AoR9K2pCbmZPgbhUMTHMtXyaKK/qKkszu6bxDw3Hyqjf+2eCLTYN
1qRJLTo96Mu98ecyDADLuslAzgZHAK7DGVIzWNqZTz9WSlDWULDp8k6BdYQhn4Tri/822uiNtPmR
WBVVRAQJ3qwHp+wixtH0LaxuTJQzlYZUip5rTyDrurDjulopObxZuFYFu6w2MT6EdlpzQqNdlhmI
xJzpI1cy0do5zloX1qdsAap7+jLLhn0VAxlaPwUVkAHzl4fI5SST3ypDIjcetBpR01SJ3iXZE8Yf
Vic+/3Ll0wwmgwx4KK49cx0bAFN4mNcEpSB/drJm2KagnMbS1XHSwkIAMuPopIxye1WBBchCvxXY
Ma7Ybwv6yPFf0M13telXd84UgFfY0BQWBtyeiC69l9atRlsJaWkMYslASKIuot1d58MHmDqEWZjb
sjqv2X0+nELF+I7jqxl/CDBgsEXy6MldJHB38ZgrbwGULkuUl+5bZr73LVA4zoqdt1OtcHSLiPNs
Pvo3h4a8qwrMnDi74/4sZ+9pfhQguLVbWLCxesvQHHrV3LAyThvIqZa2kFtlhqrfbtpdpMUbNTMR
qmEzJh4b7B3MdlInRCXJRzWsaH8xMJBBc9G++6aLN1mDHI5oO/qp7FMdB0wSZ/M6RjegNtVbpPBY
oU6jhIW00zyXGRrCiO4u81c+xCNJX+IZmHj8SxFtH8FDUfQRkKEmsyTLkRUqvg9jM3BDKuorHcHP
ryTqzaLWmqgCkxtxUVvgDbW1VPR4kSroBTU6fYirUmeeZYrymKvCVVscH0CD/eG1KrEUMG+JyZyb
DAR4JO4I1de7HKpJfdeALhgucwSZbUSyEy4Gkb/F5GU1bkc3AFMVIBl2BExP9MiFNwmL5l7B6psL
8IXuGbw1tpFqwpVCj65F1SEKa/rtCP05t6/rrnDnmEtx6kBiwKDSReNYYGaRE3XtUnMY4dKCV6kV
B9M/R4y9rKBfFQDgWvZemolz9mCOV6juiR8ryEJUONM1OBGFv5fKbNGnzz2J0EaUzoax9fQJfK92
acZcUty1krRNDEpY+InkQjp07AWM2pqbRs/vB4VanT4xLqeieiPOnUk9DKkCKv3rHb71ICnMQ4Vl
kRkTv1TmaQLW0cPqLyi7XEjBuSiDrw3fnASAs1lnrkSDabHUMOZHxOG94J6X9NY3dn7pWKAEPYWE
DlkTn3YYJqHB6AwXBKFKhEmbFLByTgEAe72ERswVYWXnTHs1IVmS2WE+ZUZjh7gtQDnW2QU49Rn1
roGviqHBNIf8mwI+YM2Y6d8Wgs7KEqY8UWHY+cSgo463xzAkJriMJgP5vggjVFcGRJY2gylYwfXh
qBxPwWycGkoLLf9WAYMaoIcUGg3mhYGwgkw60k3HEIfAQkeJzq8QiplOSxXkkxBUQS26ufgRq7i7
tMNpNIarhivG0Z1P4eAytxg5ydJpPJfHZ0JMg1x2xLC+jjzzEvSI6VqRkVj5qWASwCapXJE1zcMO
ntv7QG8D+al7ikFqK5UHoxcwV4mmH8RwDQtZJWSxUxTHku4Oni3yvVn28Z1E6MpRvcGxZmKS7+Kw
fFWH+0LSjHlIVqTliHC1YKIKfj4b6dNJfwpZKzL/X927zzoWsztQrquvfr+Xvee7dWOjpHCYASM0
zFQ4CBS/W45bffw7Qi+H6wnvmk2TjGLeFFQcXCdBaKPdYc1rjqZCXMJrOxFkm6d1NfNVUMCaYnX/
cOf/P9cD8iY0v4aoqI8tDM62ZWMiI2zDRSs9+QCrOgORYic3m8iADr6slKVknt1PExacsKjgMZAk
Vi31apZWpzrZ5fHetDZxslcQY/NYh+ol0E9dtjRULAMXrEgy/AA0m2Ie4N5BPGCypX0Bcmw0VF+r
pAXcsqnicK5IAc5OQ+/08XNIDmc6w/0O2LRGigBpkZGUP5W1qdhAd4Y9O41eBGgO/UJM1oawDKW1
ZWwMdDTdig4wmIUErtBc5o4Aee7Q1quChaesU+NUaS8ppibCouhee7eGv3sW2T1GvsnAw/NzVG5T
nRj5lRRQ9i9J4gzMWRqtVRlaEp1R/oP46n+eQw+1Dia1oqjhsiWRDPrwHtJcwbNRjrCpTc6D/BXD
LCm6FyPfGtm2ENe6u2mtl6Za4ZcVq8dGvpnGoSmmA945yfJQt0+VdLOiPUIewZ2I07ziiS2K7Oyq
1MLzfBOB9MODV0Ftw+/CnQU4PWIBkW803hJRIlZzGIq5UR+ybqXAM5OvuHuBIavCIWpHnWReOWMg
qem0ysplid5XRr7wonVoPXn+qOa8RzO1XVXqsmu/QfhKRvbGJKZqhkAlQ0CeVWg+siksatYAcQzI
CGK6g2hqSfBRHVKVaWLKrzgjldTBIkDB3seaZhc47XhYwqnLZzDmmJ4qyLTg+wwrNZoz7JQAxZQZ
RJ8QauvBag+Ge26YRo5mzX4Cp2e4CfQE7dg28Cc4N0rUtJ1JucMRkQxQD0fbRdXnBzlg4Rq6Ii7k
ENU0zxLrD9uAgEZnFToYFpDZArodVXu2fTkylCFvr3X+eX2Ocge7ChB0smMAu0hca/BK1h04zdgh
8IAK0mdtPmqMhzGdlLaRnbag+CqGFxhA3Sctn07kgDkFK6fzaU6GOZLY1ME23Z0OzxDzjmwaebMO
3jYkIm89UmCxVYmWAgJvqDGSw/i0NybBLbh2v5T0cEigJrgEz9XjX6QA9owjLGXT4mUNs4mSBsl2
v5SKVWEtmmBaBFNjwSLCzEY3Hc1a9FhXG3MCzQZ1mZKu2nMuOsYdmRu8NUfO5gO2ynTOPjDwyktX
QrWMUMxCo2eoh/gduqruiMyJxYml2rQ2zas2g0/Pwx0d5JDMw5CSuIP5Zg6hpgUWjBzU/RQIzEQd
RqWtwadYKPmh9TkbIaetq4DjZSaRLFEu02FamgshnasYywRbPO5UNHPxXOZPC4n/KvM3wFDAvwqF
XnNI6l2gzU195fqkD66FbqVqc4V3qeEUOzOFY1h/ANtL8ZwA0KGcqNWCCh/CKEXuO4MKDn+F08qk
UpmY0DDxMVfG/zl6dI7ce3hbdvYBAWnsIICu8fUGlCfctDbeWIDQdN0XyENQcKAudZf6ZfhCBQmY
RhihV9niLYR23drAE/xpETVKA91uuPHQtVTsX8EB+SVslcmIMs40gto2uikMm7SnNSHGlXrcriJA
gAnGRGkF0DjyCuGvAh6r+VQIp6nmtOYKjmEFP2jqCwAyDmlAErd1j/BqznOTjZUs0MdMFCRbNf27
nRlzFx4gTERxnw0vFnizQOjqDFkIzLAB3pC/NviTVCNl1mhOGRH164j1WgoWjbWR8hl/oYRSdi3F
a0QoAOGYu2KEK3WLUSueLVtjRQg8PRJfF7PfjjxsJhyZzVuyWkiNi2pvvDOLBmeG6uQi+sUZwxJg
3U+lEadnNgKunkbEKIEJTJjNgOKDx8cWmxBrDju8MgAaJ4aQAWjSNigCUEYA9g9XYdWifAFcu/Dt
WED8LdTAnTllisTEGa8IpmCIau4Q6SfZbVCm8HPECSL7GvIpscendNNBjTWP7lNwk+lQzv3IEqQi
ql8FbWYiqept/dU0UV1IkzDY8pZEC7BihUGFTFqGo2WYjpD5qL97/ayAUl+jUVgFNYfXrgAuZwZz
x3U92o95kGEM43JuDs+yvq2jpxiwqm4SDpZdUG76mEZreoYvYHPJ4X5R61NVo46G7qAztVzIyZM3
UsKgOIRwHBRCUeQK/f3aF77E5rMQ3/5daCh/weZMpPYYNOm4GILR/Q6V0vd3gdSRQATRpNQBRYe1
m80w+ICqSu8yCograiEEara0oBSCv32J30zewInjWs9mRT3zsXMZ3zxy41ncLZv8WW8PlbKWiYHv
5xUOKTsGf8NPMuyHr66TXKYZGAWKqmgRYPZ4NRtY+ruyYRISa63S6MjZhqK3xrQgMH+yJtAfqFX/
+yyYScxLoFdBU/r9MY0e5Ibfi9H+PtXQHlzzTb687+CNbxmwk3HPPei3O/gMApMxWHvgQ6vsic2z
VZzYyeb6wZjenUHYSJd0XUz1F3hWOMlONqQFOEzBt8W8unRf0FQQWa77m3jyL+0p3PJL2nX+BS2E
RQ9nHnub6osO2Z+IJ+S74dH/Upb/XhLSAxlLZxWIIgkOkobWXCYz6Pff2gdp0ELhyg6R+5IzShlm
EHi1/oNpvQIibihr4Lf8B5xNfhC5//GpDyCx1/dipglidkDVAcceiktc7NXkuY0cQHJLQ0u8Vshr
blKQ+aXcbslTk6A2iN7VgkJjWw3k1WkTTof+UJkozzGzNdVteYtR0WBE8MNDesDA/vd1ZZ6PjDkp
oVHj4vwPY60aNMGt6zI7mDrgxjiIEdCC4HenXXwwC9m/1tgvN2/GsDW9i9GglLx7i39/iYf53h/f
4eFFldXdIg7ynh3IGBhg+fWNR8lxK+Crt64jVv0PK+Onz3t4RUkhDq408HmK9j00iWOoqxwBZKAe
OxwU1R9q70fk9fefNxbhvz9iLVS9Tsqy8edhM+FA1cwVCCxOnc2oQCxGO8Ho33TXtz+/3gdTj/99
tm6MSTOjJ8nj2TL0elniI58dAsjKuBUNTbYofWjdnUF0HGn3iOvUlea5DBvRKkqW3XQ/GMb/snX4
T+sxfgf8nghNwRH1l3Pb77+/NQqpNUI5OUCrKDWEvYRi20lCi2zX+uTeEQPNkrNHaQoeA0SerN1l
j85xgn8vQ3AMtdCt0MrDv2CEbwIz2MlGe0qgVDSTHPWBBxI06amRaOCc/BherEN9YqgPmVc2xmqV
WVDOcOb138tW/svDpZsi+hafN1kyHg36Q1xPPM1L48PojhdeI4azEZISdsuMlhRFtsisrstXLuob
lNzFVyGU45RHXnCpVO3NJKgt2wYlihrZ+fd3++OcxxlltO1RuFxw9tUf1lzuufc2z70Yy0EFCUTu
uP3X+IZ78frvD/rj8nr4oAcnFrVWVeFex/Ghg/CU5Qys4ePAG9PLeSd8//uz/raTfvtVIxb9n8NK
ryOVzGsmAlZ0lDkagIuJX+C2ZAeFInNue1Blm//h1R0AZ/HDQFZ+mMeOK5nBBT6dkojdnSyNT/0/
n+/LYVnV6j066COcGzMog3qCzN/fqEW5FROEpeDLkGi8vrpKBEv4LvRS+luvS/DrMF4wVVx6SJUj
EYQz/gFs+bWZHzYa+LyEpwwlEMlvD48nUWNQHNMIDu80RksNzg0i40VnHS1vZ2azwYDBPo8YgKHd
3JHTh4rjvYJCVNjVxX9yDTKif1iG0p8FB6XYf7/Tw4wlvxPBGyRmQN+/rzHFNZzhvRCwxLjIFwjs
rrnL0jn0w/uViePddGB2+whA9ck7/eQAVQtRGJlKvsUIGLb5hKgQSXvWkLFjByEelMC1y+r53mKS
Oiu5VTfFZ0vDWWffxGO3xhphKa+k3Erxhh7SUDdkDdfBwi+mbFG68SbeoHIDhIb3U9JBpsOMf07G
0tIGDa2m2MCkS2Wm4mZ+SY537DefawaRUM+8lSEvOaV0R9hZjMjLHfzss0XsK2QgWB7WQTUYYO6g
43zI+s2UOPkdQXfQnKTVs2HgReAo5QE0Kr0lx/5Tm+vvDb2lu1VfeveKkobGx1ghPGFC3ONj8iSM
Ha6wy5GulhwbT0kwra4B3n5miLERCRt2TKQrCl99OAgQsAPVFlbUWvKKGUlcfnbwloxT2k1bbVkJ
b5W5GeSZSiwMueGDwxBdOMSjAiLUHPk0knYZMDObECYjVi0sWvLvpDXN3siKg+ep/LRY/nKeMoXT
dXj/zJPER6ywaM04ZG4WHKSX+s06uYw1ML0I7eRd/EgO5M8wG4ulHwq2x6iJcVNzN5H/o0kydl3K
w6ZO9FQjRNcLDj1B5hOZaeQbxIr8xcpX7dF/Lw4qPNsrxTCARrDy7WGBo4kE1IVssnKiLTReBbOM
C4RKBjswI/bsKS5Sg3aSuV877Reui5XAhOlAhUk1SLUD7+vCGKI5FsfYfav17b8Pyj+LUAWHPpkf
phsET/zxJMvabfVBkP1Dqjzn+sLCxrlYNOIhsFC/zZjVB+5Xi6mla8fuOlfnwhvNstet4u6ZAYLp
PyfWUk2XevwuuDgazLRrdBPDJ/1HS8g/XrmiaYzSsEkl69ASH13mKlwGBV80hX32jRdT/2ZgHvrL
raiFrAN/UJtQomDyFPX2vx+RJP9xcz189MN7T8sgzoJAE/adNRGz9V2aa+a876cixAOGDdWmM+fD
Z41NW2oD7McbyhTQPBXjiRSzQswpR/K4ueKEQJxLvy7DF0TcAHEIQTv24MjFascDaV+LK8SJKUQR
AzLyqNSeykzBQPRMxNZTMK8oWgM8ivIMpwrtPod6U85onavr8Ba8Q0PKFGTIaIAxKoB25oyJJtLE
uPTVCjcR2v4QpjLp21guFE4vgaMzKgKYnFSr6mpKE1FCCTDX/BkuQU5ZogQaDQxAyHGe/w449N68
Q7mEPLLDzUiF5+1PnknhiWYfqyNN0rqy+dOB4TfyMScgPxN9Bl0+bad3pm9YDPz0csY29LebTNF0
7POI2lDZlMbjRVumcpOLTWTtc2sr+ddCgec+HAXjkgsGuvlkEmgHqkMTtpCmnQeur3wkJkk/nEh/
NAqj7yG1HTbIhqIzc/z9vo/KIuwGNbD2BQpRVO7oyVgB94JCnbY3+CGGUv2jYeXjDIt21QChl/jE
3z9O6VUtHarM3FOsx+Oiwyd9K4ClCchOy5HLGVP1ro18NRgrxVh5w6q6r6JuCVNe9leWjCWP8B3A
AquSfF7o2tqlJMYyexVqPRhmvkwty2nQCrOk8wEs9akPc4xMLrDZ+A+lvyFgHSo8x+K71fzwUv/c
bzzB8edRK+MtZD6UpNW96+5lGBn7oL7yMEmqxszBFy9x/0PDISljofP78iHGxCCNmBAGDsLHB0lm
oBDGd0ndh6kdH9QM6g0M32SYWqRNjRLMUYyFm0yFYTH8tgXgPgRvF9wVc6yRJmlbcOYZ2frToJx1
L+iJNBn3/xmOBTKmXTA4XiVsT1fJl/wF5z2ADMaUAKKmPkcLbIJN1g6TZHggHsGJ5vR+UQ+o0vDy
OWScFcXMJSfrHVeMeGH6kAe2bvKk+asuBnx3+Ash1oLBClvz5L0wF+623LfBPr6mOxrFal/dECsQ
1MsPcZ90fs1mJPKs3Ut/jcAp16PdFjPhkwzH97n/ViwmzuQ7jQz3gJOso/2zg0N+tb6MJ7YR7qkv
SP7DPdAxBawO9F5N/PtIM2628Vd3KdFS0n2dEYR1cApKii8Y9z/0yX9W14qOszc5SbSrMJUemSSi
kns9EdLq3msdUcc9wO5X5F1gEcC0AIIvJ6QZOmNNMGA29AEtEzMiCyGRig/ND7W0MW7txyUEo0Wj
GFF1LBLV3/diXup53mYx5llL4O9lMaMunLMTX7UJZgjMAfBFsINnYSMu8CSd6m/+Jn1FjmPtg2co
bDajqWV48Dft3Ji1x26tn5Np8GT0DizvdT1S+CbyS/YuPPv7ZKkvKHSxMHM/urdmVR/cD/iBG31R
rIRVvK2XjA+mmJStmU6uvRflENvKD7/3LyedBjdLU8eQaF7BQ+tg+WUj4fMu7+/k7tTXXtwS+5DS
5ZgG3MUf+qg/IDLYVipHu6xbMvaTj/rOUJWENjUKcZ/EK2SE8t4UvsoRFbjAu/KSH4qhP38aoZyc
BZoKdVPGfvL3NxmGgcwvS8T9aN0oYhC7xRixVSXAzW0mDT+cctqfV5cBFQqKHfcXgZK/gh7+0yMm
AUlsLG9xL3gAO9BQFz3KvCdzZ8DpRhPAbNpWv0fAD1XqL1+ANp7jYxC+3LFteE3Ul7JdZs2Ulkm6
z+VuIVJBSjNo3hwE2NupcKmwDoSj8m6cla/yVLHwIBSedAYO4kuLuW20r/RTQlCI9iIvzHrXN0RY
EP3+w+34mDlHJOjvP/UBR2tbJawqn2kNcmW0SNiLsC3QjqFHLhnucdACOFzHoJ10GcJrzzZ4JOfp
QkkXkgnpzUkQ0ZszQ5p60hp+sX+NELEssatDn4s2BD8ZGJbcexxXnHZchDiTt5xFoWNI624sV+dk
hxQQHOrFv8vD8ar9ffv/9tN+nVX/eYuKmObAZvw0ZK0pJbGLeUm/JVn3h+Xy6yr644PgeOOdDwjL
9fj76nQHiEyWcBf3FoAJfJRkHQwLWmJIwg0VGAPVTbemMDTDdeOdm+rg1ssS7xp1q7QbLL8gSWpM
QodFmK2laHHfoxqK/YXPbU5MVjbTDpi5aopjKluh/GEBGH8WLDyl/3z5h1MjH7K2UQlz34tv3trc
6vDsJtLc22hrNIeaO7EKmFYTcRF/92RDM0n8SLdAEWj3nrKpssFjBg1jDjfZ1pfRK2KiZYUxmEkc
1CzC0qB66UfGx8S/WcfsSBAQbbUKzSha5FvlUB4iRiQfGFklZ/yVVKYVkMRzO6WvQheNuygRy45x
0ByI4XMsAJ/ybbGjO/73SvlFW318g8TyUika5KfRRf7+BhshtJRUVYZ9YwCubCICaFziPWyVjNUA
iZAjtth7qm8GIKXCtXyvVSRkeBglCPbLPQ5IXv2awcYPdSraZjE0zE6PtQzZPr7Ie8SN0jZ4qVGC
msRuu4QIqEt5dDhkNixiBsZoxe2dvPnhkP41Hnn8XXi8cx3gZG3RSf7+u+S27MoUq769RpTDMjzX
rePLuDHYiE/v7dT7ck2mAjhXYacxM4kpv1CGqrgoRFMv2t17BBG2eMYAJb1Jz507JT5k+Ba0iYtO
GONrdKyzAktUa4IlCPopM3zFxDQaHGbK0vnO7D6aRifCU6wAv3i7zRdGC3BmSxx+c+MVgcP8fvv3
q/zbpv/vLx5vkv9s+p622TW1Ydi72FsE85wpF+aeP91+f7mPxlGfCiTPigFN/P1T2qH1zb7k9isQ
QGP8onjbyN8h524xlNn/+xf9ISEZz+jfPu1hixIn53b3sBb3TBcglLEVNv4cNdiATo2+8rvBXo8C
UyEPmBCSyfCJyo4XHF3rlc6Mrib5dom/DsgIuxVrJTR3HdwXusfXEB0khgIjx5kfYmuZI2SOBY9J
Gm29Ymna1DMZtzxcCHswnO7JfEUiccdYPHPUs3/j9CdMI3ZhzSCUw/VOf/FeEW1qmPPAcElt/pFg
PUCQc1FF7DxhUXerOpxWU9U6MzkMXlxUJ7kTX8x1/iysonfGi95HiHw7gn2Pt5Nk6wvhXGDY6y8s
Dxx+JcbbTypX+T43KmfIZpGGzaR9xzu5njFoY+39+wU8cszH52/KOu2sZsC9tx5J7151Z99XybDH
kacSZ4a39vCmMyEvOC7ynMQun1BkGKdMWkIMkm7/x9l5LTeObVv2ixABb15JEKAVaCRR0gtCFoaw
hMfX34G8Ed2VVIYU3ZVVeU5VZSVogL3XXmvOMVvyYHz7j4PR1bslRsuMDd1Be0rtjZJllgpLYThS
AgQXBiNPsby0UiJL2BrdzJ+b+tR0miQc4BEHPKZIIlgWIxVA0F2WTKqMVnaYLtbSRo/vLZIWMwdo
Xdhw6s/X6gT7pcOw6CKvpptR/3LE/UfTxTBp4csEmdNE/yZDK1o9NHpxGDz4CRbdV8/Yp1+c5WfY
Dvfatj1xYvm84EVelw9N7AoPuT8zvWn3+GChBxTxB1/383fEdXnkbpY6XpWuQ75nXGLdDnL8jGC0
oBoHpuKl6qAeT9fDK8uz+KD4trGg14KC5Hxx4dt+sUAvhUk+Mh8O/RZUc+agoHsrP2WoOpfnBmAN
amR/+vkooOuryehAIw3c0NbSPQ7kRkWXT4N6hi+W5u2lXrK7J3NpgRNmxMDUzi23/1LpA83Ixnnv
vKtb4BB1yDGw0Wo74pLFsSi2yFhidzj27UpA+zkfjqYrHuMVwjt4StCrjpqTLwLaNTSH3wQHqDjY
KJZUQ5npII9mzbL4tFYauW/+kgWB9DNW3OqXOuof5yi+cEMUTZGRBHXxzZqqGznuh64dvOIdkob4
mr/qqVvTjJRsyDVBvDL0ZSPOxRcVaYBvd0jLiIp95cEAmUB1ADHM8GeEr0mt26ZOUSIRnhmRg/MM
m1ocOxGDVCQoFrgOh1M7KKi8WzGECjA0Wt5grMzK9RW7NiY/eE14WeYm8joYNhiVMOdasxFCorRu
v4rAQewkuI1Ey3TKUyF5Qbps0ErkmtdVG6N3qTRptRur8bdy8/tkSzFFU+NPhiVTqvbNMt30UTBq
mV97rXDoKNXghBfjMCPVDoPnV8G9QGpOna2JtQ1lNMn8858fAk3/fuI18ORwCMSdgxDlthINrnVs
pBKPprVUnAbMCmcUShVWdu7muL3Trq5MA4yW5i77KjYMWUKgZC1uTMzgLGnbAhaXsIEoUF3c7rJU
scDrGXlqs0zYZZZbkK0ALRbjHqzMmQo1lyHKF9i9aq7tQ5du8xckOB4+opwonJCEYEIOncmLRM2z
Me67R6iHAeUCqGLmmTP11V9lJ4R/zZ24Q6kiHHku63t4Bik2q2VwVp7YtvIvvHQ6VACsetwG9TJB
3QsROfD8hOwadHgTWxfMC6tl7Ak1HZbjhSWSQgR5msrtBut2OUZOSBxHhft6KyZLfXqF/OZI3UFc
RNy0KP+LNZMhnD2cbRjqiIotfBIQBcqVfZBblPYRv0uK3NOfa2ihmBB3i5GzD9a6P7bMkDk2HbHr
oq1cpKLRoXKVDWwbGuLDZwbz4hMFaEQ5jOjrXj5Zx+65qADrTMRbVKfpQ7CLXGSzx25Hs+qcu/Fb
AuRNgc9KXbmI2KjjGcAMvQPAgW16gIpMK8ic9dvaA5VBOzh3+ADQ1I6ly74OsJV2kvrAKEkBVxdv
+jdNX/eIeUlkODH/oB0DBb3pIU25mbbjrYZvAjBafLPQET9HRlCXOZ7b8BC8TwAc4MHCojOWoTkX
T8ELtSymwuhypyU7fqtitPGWoqIlpU9+p45wmcqtA0ixp+KgOtm6OOaraN+/hnfgDXTG/9ZMRgMI
+GmCRdtSsQXPXwnzmDn8ifXsCoidl44tf617xkTjVJ/omL+ypzT3KPRcY60vYxdBkpc/R0/07E2T
4deMGFJ0EIcShNocFEOBNGl4q4/ZQXzjVE3Fod9pe+E5lvEXTxcTwOqjm+qXgXRUi7WOQfsl/pzA
EW+w5afxqvrMrF+ot9r4IscPcr3W6i12w4ZNOrWHrbJWV8KRVmGI4o7Sp10kkIGJI+3mzbtw8J8w
JCmfsevflQ5ebAh2eeDCqCsgPTcu6tVE3+AcKN9BDggP+sf0DXND4LA8WuvcS4l+fy497dX3J0ZQ
tx2/qMC7+2ovw13JZ+SQ7gO3PzROshGfzGW9y46Xe2Al6kplRryVDmjX8RYdkBtWqG1JnmRdQDuK
OANjD0VfbcefwgqFlx3upr8XlumwFYQlhq20/4r7ZYbUkiaB8ta+wH0oKzcrt7hYu84ZOqfnOUDi
jf4IyCltgIfohLY0fuhRl75bga3hsXru4bQM2GcnCEf6lj308CdhILwEX20zB86Ek0r1F1dnIuie
wcL6E+lv2fenVHOuT+UycZOdeEfu3kE+4FvBhBC/xMvidTiJbyJST5YkY45wIYOAekfXYkUPDxXh
kzl4Y3fSopexuZdeL6917BYXIr0gNrRH/al+bQ/oO6lQuL34mi7vIXs4x5lN9lo67MwvwaNFlMJD
/5Qe5bV4TA58bNU6fyxSzrYAPehx2ppt2YFHdMIRyWfA9BnuBFtPs0+Cr5AjUkvqAUFh7vCEiHaH
nDgMVgiMr8GaU2bH7xrUs3TTbbpftu9bB/qf8lUnaopKTWNPuC1fxbozlDaNB09QjFcjf0bCRj7l
Me2hcwjPIQPwcPlrzrrxfVSAmGYyqZLw82ca8vcRSez74WJll94j6VbmsVCDXd/uMul0uUCAzO60
/tSkrm/ZmfoB7f7KjFDSj0bu0cLP+FwrhtctsQpMDdPuWRSOivzQM/kqd/C0yfbrMzh2O3xkHI8g
7nwaDPJy7TFRnhQgKbqwS9A4A0cv1+iKa8Aa09qfrWDIGE/jcEcXUQqOgUEIxyo03lrauanodnyz
6ilRXAFSLE2KlZSctGyKekr9ndTbKJ/zeBtzvrqypun6nkXTEtdlf04ZOwD7LIfLL5s6asbvlS1z
1SmXkYEIR5GboYsSlOWYFWU/DTmDR1iYJ3Jc/AcZu0oCTaU6hu+FuuyTAwGnUoF3evL2j0upPI3N
3iL75TlRV37sUvUeFAJJFg0OAwdwjkYV5hYAGlk3cqA8CNlc9Z0D/R9wqAaqaQ78BScnki8iFJd1
Qv9pAwCXPajad+ygzRJVMGUAQq2ri5UJPbZm0wDOXiCxLxQqYGWhn/FEZ8xD55QBV+hOKCj5GREu
aHJtjqkqi/aC6MSf5eairPTocHmL0L/Tt36h9J36j0cd0Otw/Lla+jOA/PvEMAn5NI7WU2IWgbt/
36FxepFCueYOpcXFGYCCo4EwWy9KV7gbsxV+M1HeRuRWlgs12yFWj9Vfvlvze6P575dwMy0cBQLB
tUvWe/iVXwwnfs5WNauf2+9R/siP+Yv6OHSrfikd/cnxkrqQ3t3802xXfJnoT2bp5wC6ikEUe3w/
x4ciKCu+XnCsRcJZ9dBKaw4qMHkGuq6MXziufgGvx2D6ZK3MYVu+5YtkFT5bK6IuOY3AVPP8J+YU
SyghxmI4yvDQF81Bc2Q3dFUA3cCHlwiSMNcsawckyEJ30ZLQX+KXiyQdHX75lr6vI9NHRHNVVBX6
8eJU8v6noRNyLkkEkkq8AL+7dC9XgJMdRSQq4V0wn3Fm94CuhhywHVgKbKtJdKo0N2r2gKB/finf
VSYU+P99KerfLyXSL+lomCnANXfAO+uM/KUvlGd2PWxLPuiehCdCJapyoT62p+rTf05ILf1UbSbe
/VE9qfdgXkrglrTcAra2GZ/w0/iSfIJF5cMX2l2VzoreZa3BeO12R9Xl37C+Db/sCcp0ZPt27zMX
l2SFdHtCL/5+K3lh9U1vxb3HfdbjB0aaNcymm4Fep/4iHnliV9GS+DfpLXPMrwxF5N3UucX9iWTm
ZL1I0yI8l74QLz0T1p46zb32CCqkcFkVNr89q//oOZgiInD+YKiILO7m9QZhUBZNBM7HIk0wfO4O
+Yu+CJbDQ3U3SSCoBTgR2yyHOIplDul2s08dkOpu8JWscm5n4/7nm+EWaMSuyiuahv1o/qZj380r
CpmOBVdh7LzgcbyP1rIrH7UVj4H6mK3KxTDvl/SCKOLIrQ0+pWzdAbM5is2aHBQsImaF9mAW4gxy
VeOX+1T7fgo0p80eTStTM91Qb+5TBanrMAoBjRn5UW2ORb2A9jh1qihDu+cSp7ZwvIroT/DcxR0O
MJR1uysbRXLs5YcUT5wqAIgBv3OZJBonvFRC96BnOz9ytHGtyBszX+EWsRrbil254LB/PStYUI1D
DgRzeB+6Txp2TJqTce3nSx9hGurs52YZqZ5/2fn1viX881fWzp929u1drQMyUKbQa5mQzb/v6tg0
uqzEJOxd0UimdmRCSZuTamPUrulmH+qCrUp71869XT8hZbyv7f5dO6WUiox2X3qPHIVZ8yp8iKM9
HLrX7ov5n0KimLC7MBiLhmX6Eo3uONqcsKa2ORNPm2NMgCOcpxWj9Gt/EJ+kRzr6yav/rr53T+op
o7osXro36Vk8dof+mafsPD6nbxq0AXvIgV3z4KVnbqP33rucmze6RcfsNX4c9vr9eCTR+Ll/s/DR
YfZ7K+AQstxf3+Tn4pydsQrdD3uVv4Z9N/14Cl+Fl/GOHwf5RMPm3B94WY/VU/xovHR79dTtxwML
ET+STbD1/ZX10O2LRfg4vDd0tPh1Da55t/6yONQA2SvIobIjzmyl205QUGxOL20GI4+qzG4ax8/W
uuHI8S7Rl1TeVoTx75f7Gf3MP1YrjMfSJKqBqPznWfzPHlDrfmKopkIv5yRsmq8rO9r6Ys4VgJ8b
zkgozlziCK8o+d4I587PhHNuyBWQ70SXVqwtk+M958On3UDFg8Wf1KoJNArMhagNc6e6upvcX8jB
obnaL7BHTLkWC/lPNDVlJVhTsMsgcNvpZDF8WbOd5oxbSSaxcAafGTvmmobKMmsc6IrbZhuOC2bT
EP7K67I2HQCWG/aBnN4Dh/i5qMzy2NVtWub+0ngJtuapchrS2WbGA+rSF4nhstc8+RK/bKbs4FOy
0W6shwuiiWPXLPT7bi/dCex6nuTqJx4/Sjb5hGAMVN1HPdvC0oaMScQieV0k20wp1/KePMrBlmub
mGy7P5JhlAhbNGLZS3TCUUpNhu31eSnisE13IAefOQJZ7LLGGu2enb91nOU/y3PS2F/SnmOx8bFB
4yJF217fty6Z02hNls28O2j31i+blXRLnfmz1hqMWlRS7A00QTdjrC42rS5T5caLWwQWvWgbF6ea
RqY+HQDZ1dJtkOykbl3h8tSc1iKk4UG+0FHdVO2bxC0QPk/4iaB5kfKXht6NlB0wx9SdG1PfJOY6
oid1H6sPedfBDR344DHbX6fh37PVcR4pzYcC7lIakylVU5mZngyONVc+ObWwnyvlvMLLWhNI1tOC
asgfMJmBfbaEpWUoR8iG4274ArpRQSxRkOAZSHGqB3wFTe7l/UZAgirlzFrnAugYYiIg5FcOjyD2
PlUgAWpRTLOGmSkzb+qew+xYxG7XOhHELM5JHdi57BiobNXCjDi2Pl23yaI0DmP9LOAsFlnMl0It
gU/bWr1jmV6KITHNM7yE0CgqhLAWv0tP5EuANo8k9wuyRMgPyfCplvCQgR8VsBPbkCTocVyIxcoX
f5mi/9mVbhdv5p2iiPIdsc7tQ16OmibHZUlQbu/00iNt5eAMqpmvsvuSsZ00xZ00bjR/dendXN+O
/ibTXpr8NVFg1mwH8uuKg2x5ZsyZ5zxU61bxjGEXl1tpfGrLrWotu3Br4juHdJs9dc0+458Lhzje
XA3PV5wrLLqLGxu/zGD/ffNamklnVjXYmOS/NyUpK0IjKLvG6w7xqlhNRQvW9GxqdLOSc7ySpoX2
8gGOMlzHnxx55N8+21tn5f8+QP95DTdFdNqJJSV023j+sLxE647pK0k1nNG6teU7ofqVhuer/ywD
IJZZuSTIlbljjG+Reh6iTS8TN78LZRe5Mw6nDuoeSloDmsoyRPCWH8vYM4Sv4vJuRh4Bgn1LFL1b
yr+sA7++i5vt3RTUQSqqvvGKFbv0UwZJb8ptTT7QAMaVywGJ9qPJpo5RkWnUGwRaNVhLx8YBsXJi
sBiJtklli7KOXtxzA9NmRkCCAnLsgZmUQddpoH3zc6Go/uuMZ+Ke0kSFTGbG8H9///7lGnQq/B+P
WazOo38m7QngMnc2ruKX/Jx+mUfc3PmGA4tByjSPLjpjPFWIZVy53Y0QxXjseN6pycAb1Xb4KCH7
898aBkPkh+Oad+XBKXCEgRj1765YJxicIkQwnZ/fy/cZGxMOnS6SYSF0YfL991sZ8qq3hFStPRUt
hnFstvHDzxf412Hvvxe4+YaDJLmm14ALVGSQtDDdxIWRuRWmIP83nMa/aor/Xmr62v5TUyCKsZpL
zKXIWJicxBwfCOW2o18+MuW369wc8eVh6GgKKTW1y1WYD+Ck2oX4Tjmn2p1Gv2itCx85EXMUgu1C
jzeKtOiLqYNMe07+DLgxnuTr8kKaD/JRZgx4/4pFTJhSvamyVU+mkhUgMgJfxXgA5T3AWrQd1S+r
8z+/GI46yCgNCQzMjeCh6v2eOE0Jbn/1R0XdHQiJY/NrYWH/fAv886jHRf7PpW7Wy16vxEJQBmz8
ULV7r7wsxeZNiV4zeq5EeaYDTALoxcsuYQldRVcGn8fhHTADbW0JypC0AmUr45DEKEdQVNtRlPzy
Eqf7/GarklR0royaear5f3/fO2D3glTpxtpDcIE4Sqrd4YALitMCNaPgSduCiciMdjmtsgbvjqcP
e63aKgvQwVMQDuSz888v6R/neYlmq6KR2G0QzH3z/aRWHWhNgRSp6UFhFQcmreBIXZhUBI/baOx+
vtx3SxiHSIbtsqpTjqGtvzn9prJvJIpVsBL0nmzdXeNtUL9d9WMa7hprQaxATcgsDXDijCNXlxyi
nKi9e/AvrGbp0zAep1KigAdL3AkMjLjEu1Lt8yn7CDUL2gmR6C8YQRLpxOk2I8FJIpXGj8FEFwWl
y3NLZ8QHdN4am7h8VPuzqr9XwzngZG2Gr7pOcJBTj+s433ZgY5u9ednlV0CP6glaaXy4IJrX6xPd
96rZC819BYFvjDbCr1Phf7Tf+ahw8HCfUNgQh3Jzs6hKpcd6U08yxHjVbIotUvNJZ94iOrAIyoMs
8Q5JccExiqnkOl5VS5rT1soiI2plLPIJeODG2b21IS7kAmOrRyK3Gjd17FQP0ht88sVR3Guw2b/U
U79mAmW3p6m0mC45G4/ySXAjN4Cn288V1/ry38bSGVYhzlwoX+IOD+QVUPFLBWtDXMJLjP3FO43x
k7ismHEKS1V96ChRmAiBhjY+hmM1LAsAF9NxOmSWXM2rpfUhrpMPzDC1PE/vUCEAc4082B1kwQdY
ZJZQqgVyh1DZHwZ69pN94ed78k/P6u+nEuu7aKhToaXJunzzDPSdWdJAr7kni3h2Hc7XCkke3sHw
o+1eWg56EZQP8C4l+VlJ9UWOswoPcKQSR2rQMIPQLYw+Ooqq7JfK5fu+yStTOLuK08v6BrZoxbHq
zbCqvY7SToUbHRKOhebxt1Vamhaebx8BN5vMFo1U+naZ9sXmUieFUXlKtVOzr6BcjO2ulHZURxcm
2Vpit8pO7z6z35bEf77D/1z4ZkUMlOBa1hoXjhKQapmLOSQyv/zs5Zfv+NvKq4qIKyQZ0gaaODCo
fz9Mkl5WrW7olTcivhwQkyIzXrUEtj5xukcch/Ulb+57AiPIrkBuDSad3JrrQn66rkFWqKYDSw82
688v69vqy6tCQotzdkI8m9ZNLWHV6lBd8Mh7qkixsi5JWZWp9opibkaGPYyX2c/Xo1F7+0XfXPGm
qhAJSK/jQb96zVpwOBOGU5CDYkvLxInWmD3tzO52pQvkckG44kx0YGPZxhyuzCp183m1I4HMQVzM
r5c26Q7f7Ty2EwcdmXtdwvdbkJ8+LTozib/z97EXnjh78aszJ13US9YYB3/DZYU6wIWmMyNeca4t
ioWx8O3INeapm7qks9kcBuag2mz+43nzlL0W7sURHaY6zrBJXgIvOWAfOOJ7sgObSbFbLbuzfzTv
lNXljIjA/rjOTtO/Dxe127qMtedfRCLOaM7MvuTZ86SAIiFzRbaR3ZzCBdkDtr/IvWRRzMWDvghX
2cqfAzR3I5vZ9jLcSSvlHt6qO/yyI35f5vFDTfemKmomY7o/IsL/1JNjA5HRytWSNe+h7F4N42h+
SmBHC3jjVGukiFj3P98F31vQ0yUVg90XMR6KuJudxYyTwbpEeek1QBPwDR7Tl3THek7OKgEyHj1D
7Uik3PHyUW51J91f+Qg5O3vjZ7cyN5yHONqPxS/35j/uzL9e1M0TGsZNXBHnXXpF/AC3pzsaIlz3
mYzlAVxa/8ui/yeN668VT53UVuitkKVh/L0dbrdCVEiK4mdw519ISZ9Dip1didjswcomOL77QF/I
+kqwcCOgKA3ER0qOWUSeSnTFLI1GzcR/9/MX84/lQGIkoEwHPgXEwM1GVAh4kSkICk8LFtI9w1cF
iS2xyhooOufnS31bd6dbwGQ2TE9/ylu7qcP0wtc7nFiFR1RcSl4A/KpaApIp/fI5Qxf6vuL8daWb
N8WUQTI7nysJG6Bu8he2hvKIrTqAEMX0akOWKBmdYLEtop6jRUOyxlP0aRzjE5LQe6LHRiKcmkcc
BWG5ih1zhX5K2/Yry7mu1EfYuXCyPnVk9eQHAI+ENA7NH9kRMrbMI6J6gQWFRaU/Iytd+2sZFzcc
bB6wJamezeBe6MdN0eiLS22n+9JGAYVmCiefhACIXKUzIrjrJjikD/naPAFFo/LaARvOjuKTclfA
EiLEZht++VtEVOW6e4TxgiUCfdhsPGf3+R12cX7DCyoONG+sfS1xnAslXVvCSSn3YrUEIqpe5ka3
EEZ3OEX3wYpWPOMx47EnUY35AZRLIoc0ZriRPRnIOye5kKF5J0NWjxc5nb93DTHwrMY13EyZU92X
eKD/fN1mn9RfGGi7p95NPf1O3aFdwz7yDOc3RgsQEv/41nrKE/3pqzzBs5I9iYwP6rBIXyElrMgN
FxxhI+2Fpb8LNl7otXPfaTfVLjnpe+0uXWbvLVk5CIeX3VLAP+nPlVX/XLXOBMTd+Q5UuoDMq3dm
a/0j0qpJCjtDKEaCiXUkuKvbDZP2zSbbayCZZKSTuSouqIsud0mO0BWYR/cZRh/I/39+BL4XPawA
WNAmfxhGFlW9WQbjYWyVJFcKr1A+BJ+sTmCTaBj8L39Yd4I3aIuGxio2AA7J/x+XZunFWsFB0DCs
m2247C+p71sDj18SukPLB4JaTyy/5OI14chSsCpfrIeMdTbEKFtJw//7Youz2WL2QVtOhcz+dznU
WFKUmQkPZRAcNHKA/U1TLcIp0X5NcUm66C/vd1pO/l5t8fn/53rT4v+fTS73u15PMq4nPRHfQ4AX
Yj/iuOI1Paf+k6PXz9czp0Xlh+vdSl/MwSwuNAP4fBdk/dosMXbgwF23kRkuCK+004Vw1ufigoy8
GeQ320CETuvElmwSQ+fCTNtoDkknCxK4KW9iO1pMPwBbz5BuznmcEeTTCZ9vSSCdqbMzmSp2Q4Wi
OqWDWdyGfsjP2QKXgc041L7wT653ZAossoW6zR2cTL/Ukn9wCd/es67QAafNxs83S3ood12Vpiq7
h+DE+K14sYQnvhtPyjJ5M+9RnxvjKiaEkHWk/u0D/9fnDWKKPrwGJUc0/v5+u6AvlCLm2qzj/iP8
csmYXXHPJW7+26Wm3+r72/y/l7q5dUWjicsikAtPF7FyzMX4kfHJELp6/stu/L9j39tLAdHQaIDj
Wrf++Pf+c9des7BJBCUovJg+O8mCaCrZ9jXMC7ZEjDMejel/ezJWZLtAzimjSGKqCGecsUP5WrPC
0UwCS4UcXcdTPhubefNlIGpkYjoCf18ATSUsD66AbtjiF4G6zJGabEGHfchcn6SXHq4IY9QFXBpr
BHIzRUwPj2SqS0ScTnso1FPBhLA/09j5JrUcsZ2z9gMUK5haicHjM6whwrVh9F4/yP3E7U2BiWo5
IQScvHmAGwQWHJrDuK03YGt1tk55TmCgoi67TwE+JRKV0il8R2Vf8hKXYhB02QR6HYj7IrjxsXXE
nfpI9KeGLDdFkDLHyJIxYfoT2TZgVYAyASgFww4u13OxSVcVtmfNHRcd2Bwn+7rstVfBTclbjDzy
TNZ/JqH6JruDptLimns2yllJJ5NaLJqS26hWQH5p5LGD5fhg5wCbsIUJliRLxGTYRValgzPbC+79
5/RBWmL+JaUMqCqvOLFH3W6HpawvcCclOUb/eUPEp2GnWOWJI7gSMk2XYYrFTiIydWk/zHQZFDCa
0DkAH1DRGtuCZeNymlDD7QIYx7v1gKuNWSH7lYETSYDuvmCd65A2gzj0xOceMxwaqG7OpxGslIP8
QbwObVrf2CLyrs9kUwWU18KyAMh92UTaHWYHSvEr/xGZPfPkTnvJ3gQE2KVbdcsCoxBuWGIkj0QB
b8178v38eIHEHNNg+Z6hAiBg8frm3yOreKdhBq0R6/4ietD3Cm4SKvut6DXP+jbaRfcRwYviU3Z1
4K7ANC3vC1Tex/audq/cp0/myXrl9SMZ4/2ULbE7bpzbvDKrPEVodx7kDTu2uWkIljTTmbaX0DnP
9LPwLJ7Nt2pvilNKGtrhAvnXWfq44oGHSkQDC5/0l/YRhfMA3D/nbLSDAIzP1f56iDcFMDeItRsU
ih+UFlgBEDBe3qS9zjMj4lfr4BeI857XVLpwilSf3DyUn7Pc63fac0uIMbedOsMtjZGgm5Hwpy55
YZct6nbozcbdhHOltVpN/x0cAQQnV80eL2hr1h1AzCnWCioK4+7+ASk72dalOeNP9KGSR2zyB9nR
pLALz8jamA5d1RmNLl6Z9jHNZOR59q4h8xmOIupfYpiP/pFeNJzFAyzclx7pMvrrc3cI3up3H53i
SCoTIvh4zoZIB22aNxnMjWddPaW0UUxtiF07q7wBIDTyhs5YC3oYkD6JPDQ0dbC+diDMcUkXD4jB
FsIW01SIHzZgmQRomxPYoExAPI79xADQWLXulXucf+QRBefkE05RfhqW+vHn3Vj6o4j8tpBaiqLQ
Z6PQEm/W7DFt1C5udTS66YdAQlKif1yKxxBkUl89ZxShtEBnHfJbFqhQtsgtie0uOOWtN2r9No/S
xbXKgJGjzC03g6XO5ElwbdFxw1NvXOKFXhwjUiPGaMprvzoX6XInaQkRUr6t9UeLMfYrO0aPvaix
jlX0LnGfhyreioYAJpNog/xDJA7NDHl2WMisgZYHY4GE7LH8KZcY8hDNERlM8FG0kitt2Vf9WYA5
purepf2SSFvz3ZZBYs4xMgrvDM4tKo97pS+EaJ9Cy8ahxzdpwaxn3cZtJgHixtcXnmIYxIwkdKxK
Fj3FrNkwSoGmTWY3+CuFB3pUMURhkb/Gk4kzIIa9WGnkIEgfDekinflRXe8HlUOpkcMwQh0WflRJ
7CQmwX3hZ6TDqoiGuVxGd0HpL68WsFtlLk+ygRrtAXwTKfy8KvTBn9rgU0B7RidODN2ihwYmyLN4
StkMc6eI8LiQS1jhGJRY3Tkv56dspHcGP0WTTilGgV9uHPEfTQGakRyH+YOZwe1sXxYEuckuY+5d
xbMYn0JG4TjC0NqQe9+glajo0Y8BZLiQfeeyvRasraRK+OaTRBZIXHo6rSJMXlHEkJx5rYHJMyJO
Nb7cS9qu0wa0beT/VS91urkImENe0pDWlP6VlZ9CubeKrf6HOd6Y+7zYX7K7RFtcsFx25w6jnbwQ
TcdPlm15TxyMapAw6xmkVvkswR2r27X4vBBc3JcfsvwJkVC6EoCwlCyENyKo7VljLrmtyTvIw6Vf
Msdbj6R8IfbgXjdJPd6ml01BWGZzzNI7q5hsHkZ4UJDU+ZthIAXrUfXvk9CRinWi7wLlZJln5foe
IwKV8CAU22v9opQbTQdbj3a/XuegFlqPnHnUEWxSvddiw5HVX4zH/+ovMbYGwiMBZAZAKv9dDZpE
9vS1IWSTImM0XTnbyIGDnEYM10CZwdf7LSlfNJ7a+9xf1qI71K4v2y2pdU8adTXRpMqqBKM+tQy2
4+BqqFCiResvf76/5H/Vkv99oTcnQKvo8xgbWO4JKtEaW1+my3tkC+boTzEXGDzDGJHrYRpuoAzA
sWwUKAYgqB/HbGHexdauJlxmmLP5sAWoliPx0Pz8Iv90fW4XT4OYKvAlqG7BsP79aUa64StCIece
97AsO/25XXZ7gx3zuT5SXQ/hL60hZXrXP1zw9iBhCb5R6a2aewBrI6JmtXsdiTjqJsWyreRwMRZX
VKto/RZi71TCCmfblNmG5Z+vKhlcijUCP67tCqZBOi79njZqFiw12akM+zJs8bjgMmez/PmD+vfr
NmUmiyIRZ9+cvF3bSLmmD7nXirTqAl/9UGo8TGGYb69lQjpm4gREyGmG+rAjGM+EpiFaaNsr1Od8
e0Izup00LEISmuj3B9hNsSzbbRfZ4KuIPNJ3Y1NvJapy+QrKIEZIpA/3qvLY6/6xi4n4Y2v++T1B
IvzHl2Eyl2Xt4y1Zt18GnRApE8crWyd16RRe5UoyTHgs8H53rOBiRJO5nCVQ0D9U4bFlgn8ZyGIs
fDeAkC+DkYuQcZEmPn6O94N2yIzPStMwLfVwwyg2n0TyCAzTKzS2RP2EllyvXJVsAZGwcCF/1vx2
ocJ2l2jzBLm8Tq07RcgoPppZo70k8LC6Qbc1xnIXQyaQQZ5dEwE23OANHeeeIHXl8P5qun236Smo
iDKsBowe5jRksrAVEq9BG19fVHIx73E5Uwmwcmqjo3B4MiKSxqmqeSyogj5z7HI5mr1lCI2d00AU
fySR5/cQqTDF6qSeSSEPI27g0bpT03Se4hZVEslFSTGXo72Fy+azLRH75BdHJoKGEbFZPxXUp+P1
TRHxZ1J99J0E45FC+LoZdNTtIamAyblFRhcLG8FIZ01/UpvNKB1agtOhiQt468KK5GnDMfRPJT30
17NE165HlpMBe1Jx41nYBfvirjaeq+FJVz/DOLVr5KQxxZ3aPIkYwNXoCDGCpGdl0ZAdNfLlDmNv
d5fXqUQCiEnwvclp7mIerFGb+8OJseu12MdmSr3g8CXhiXoKQrqr91a57URkulMfaaBeBETab0xc
0KlOTrbiWcVJ7E+CzHKsPhQU+UnzoGkcNeKjz4SxuJwkghgKeMWkmVmnC5oJBsH5gF+neKvrx2uH
KInZu8oKadGtErpXU2B12HTMl8dfBhb/6tQZsHfxkdOnU6Q/zfz/HMRDv6tq2kepF+SPbaPBOH0I
J7EGbIkIvKtm18kxItDj8qCWv7Su5H+shpNoSWE8w8+gAv5efhWlTcKwTlNvJJ3DfKiHOwksFgTE
PL9rRNSRZ8jyl+G+z0jw4eaOXbFcCv2LiTuCaS2SY/EOLckY3em/jYe/Q5joSsjwfg1aiDiSbse2
7eWSilIfp17cnGqicjty2UdjZvSP8fAuRzQjyCwi8m4CTjC/Ns7dgI1eAxt4IscOgUdquApwrMym
xExaYgR3ZbnsihVJnL2wL4JDD3fCdK5Ahyyy0ZjJOKJOHs1ddn0ICFbWvKJd6rodKKR0vTfCRrQ2
P6+AmnazAk5OQBWEBlhEEykEt8DfX4AWJCFpvEm8/R/Ozmu5cSVL10+ECHhzKzqJTqIksqp4g1DV
LsJ7j6c/X2pPTEsQR4zTMRc9sXe3kgAyVy7zG2zwVFTMf0bpgp6LDY94MXDqvRkkpuxZaPvtlQQC
8axN0PBbohMcgIt1H9meGebvWIM+Wy/mPgAa9Bh2u3JYU2GZe3WnHnBprV/rp/LVeeJLWzh8nGV6
r0dM09RnxyCk3NF/BvLpaE8cMxXJLhT4xtlwYni2z59yddZR/71A5ht2lotZQvTXo1zXn5iT3kUb
77fyj0YMBfxQUwGjXrKH1xotmuGEJEdwekfaCh9e48X5TcclRE5pqx+bo83ewppaEG83cfyqqYvo
7D0rj+6Fm4tvmvV83CchLXcPny+Yj0tlDhPnSBrP+IyOZooE4TJRj/7r+MSA9DA+Kb+kJ0PZkLIM
0EqxqXLu9H13QHP5Dk/SbD+gvM97gXH81OsINs4ZozApkZ6NH4o7HwElPflgYeZysE9wslr7L8ae
gkj/lak41wE4nkl77bk27qRTtCuOYYbf7y/9V62vaEhIFHcapMK5+gsyYH9on21i6cISMrQYc9W/
Q0S//hmfk6fkFVk4qELtvlSXmrV1Xl3MlnZOgNk5tPO1I8/8H8jIoRltLD0kBt7SZwlyFIMjfVjJ
0MD9Na6iYQDReNY9JUdjUxzbJ9lcVtWygDC89x67QbS0fmnhsjmOmE87Sz3chz9Md4nzsIcfTTD3
nkY8lgGDgp+UvXUbYsmyDg4xMXiPQLJ2cB/Lt0K7ewqLmfpIW1vaAbVHO+zVsGbaAZzwPdn5Abkq
66F/0vVV8BKBr99WvyGos49X1kr9Y+0crLnfm0fhj/zHuAlf0mLt4aw885gKzUtpHtIfW6MN2+Ca
jJ25IE6DRQXz524Cmzpkoet7+de4d1/bYY6pVAmWGYA5d+pznK0xTKeAVA559WQ9ozPbHENfUJ+k
fXWUnrOjwRtg+tfd1z/6YNn0M/eX8Tw+y+g/CbNwrMabdhOenOGRF4CHkrtN26W1V//Jf5TQEiAT
7IunnPtw3fwQqUmNnDS7T96GJw/0+LZ4Gl6wXKDH9mTTi9Rn/b7cae1DBM7iEYLLH3YCQtTBPP7N
uG146gfYDjMgJ6/lj4beCsKJr8tsXLSv1SF9DEnPo1mKVd4ushcWGYA6G3Acdu6cg/8sWw/gKLj0
4fuiwAIokiZfyS8qZ31N1BYu8N4a+y8T5iI+qcec+dMixHhaniWLJe+uxb4VyesWF6p7MGYVjIlx
5VMdL/yWtutdh343vUIgez/1I1Ari4bDEr5G/i57NGq7BgFec07HnYI+Zp78E6cqGrO/FWNm74kv
BRK9c6yxw+GeSrBYYnPsM+ot71E4Ezb1zsz97W7Y/9lL8Cg/4lxE8UGd9+K8jC/Fb4uGV/iTmKSb
5xRPZmVmQXTFENlfkmfXwUaTcSLdO8FCEC8f8TEMRnxb2DB6/DNyoZAn1JHq0O3kKERyDxxrWS1j
757/nXwooSIeYNDnw9KBhoKFQDOvjx3NjJf0ma/X0A3ryRBWrYTN6NwpFw2ZP7PNW4XIu1zih0Lk
PfKjneS8A3eQ3Z9UPoqNq09fmcGWfhVgpPJp5DTW8RpZjiJ+RopXTg+JSEnGcwCJw190qOPiSINE
d3H8/hq6dgmZwOFNgZEU6M3Pl1CkuZUfF0awtaii85UPQEoYTR7rmzhW0Qv78tAfVprMywVhxUsb
PdgCZa7sJ1aCt2BJTwoecsHp+6d6H/N/WQyJZbAglJaGPAFdtLnSFbXOYuL1IlGkej1daMZz3Cia
fNGwqUuwCAs1ktvm5AMoNrtiFdfYL8iXUa4eJHY4tcaTrR1yCQm4SN4G2XrECatKrbn3R1gDuspe
RU+mUnZpcqhE+xzncCc9V1azq9GIY4TjBYeSPDXM4cRnAAS4D3v7EAL3y1QXrov8UOsIHPdvkfJQ
BWsP+n+DIEoC3SZGSyR7K/VzGq+NasAp7x5z0WWhHeO62PMfrtghojq3EhxaGfqFJ4Nb2JRwjKC8
HRxY5HhapUo3d6zhfkDbXje1dV8eC4PMISXamep9oDJYCNPd6PHA0FkD42x1QppuXcnjyq7xF7gF
lp1W/u/7XzRMTct6FxGbfB2p9WOvRqt8W8qnQN0N4ckl6AifidI8kPi6jGns5jIg9n1jX1zZg5ai
QpoWy9O4/bzbC5Wi1/eaYOvDKG5XBVMl2mUFZvLjIUOP5pYs3vUn1UzR5xOCaVMYcqtqXeN32vtJ
1/w3YBfVg1oxqjB/aU2AOuwq9S//xTPSJqCcYAKvT6VhG5DIfpwk7+cMmGMfH9yI8ZB6JI7o9NLh
/d94q9diCCKf/7viBO0ndV2RRFYabFX1INB+hF/IYFTbnJjvn21aML3vHPoFQGtQNNNx/Pr8Aalz
x6JwvWCLhrpO3ZHVzI38nj7Amrhlx8PCoIZL+jtXod/m3QiWjtiY07DyvqwgXuL+Otk/beNmWiHn
gLs1INrlQyujeBw/FMovC/gMnQQEvmDh+TG2ov7CynDK6VCm1zzMfUssPDE172M8inBNHX61prSQ
hkM4+ispP+V2N0+KFIkvZ24wtyiw/azNAMdhGyXUc8vdurcE5oT6sIo9DPsWtWahQmE9qPVPz2wP
/mOnyKtIgSpTlgtEMu5qBdSpMVO8ACT1RYO/POJ15UFgTM+a8qdSmcsEbwWDMRcriuQ0kt+gayWT
LvsEuC74MVa0XGkKuv8UxSbm5wlD3rH5OcJFaKu1Dme7tY4qWA5fUOKa9s4AzMTkMUJ7u8gaAlOy
JPDzsuAjajhDLlpSbJOhbPUsjz9cOP++8/z9LhGF05evJHgIKoB8B/3tz5ukh9tVRl4Sbgc00WJ0
nNaZdEy9G3tRE3/myzLEEQOyu8HsYnqLt76lNIYbYLoNSiLAjxNVAyVT7vJiXSXRUnN/EWPo4aSe
M4daOXgXvFBbJcZA9xIjLtIxl5LKoyH56Z1Xb8K1kHzSBbJJTQ+ND1BW7tbt+Np7B3p8D9+/pGvX
sf2fXz9FkqSBag9FxK83nGMtNqRxVtLLWP3FILFvbjQbrta6NnAcrKXAUUDK+PxJpCiWR0+ygm2U
C8uBv1zLNiIyqkn1pZyEUGM5HDUygRTdkRrorPl3SJEaccpDl+5N66DUZxu3T9NliACmjP6O5L25
5cUMEHgSPiA4laaV8aBhASTlFDMDzgrABiIGD5qxC3zhwkabKc1XEnVznYCD99pla3uLBKW3Kvzd
uOq9XyDSEnKHUmKYZfCWoLuTBwjZkHG6Z8nSsefJFn2lvWjtzjW9G69J0SZ4on/jm22jpYAMtYKU
x+f3ZHSh4wQV90UyDhstOyMP1GsX0iW28lg58zE8EWS78VXKYWmMza96QDMwb7YV8SFBhSrRnYNB
cdO0bwUoKy3BCmQEgWasbbd7SUKcTOHXd+WJXf0nfB+gnuw2e621o9Su2wy5Je/es05+BZgccRzd
RiHQUCjW/jQlsaBG8wcvBpX3KmcYeOR7AclpkrvCOuT92uUfKyufJqMpLMydUV3HY7yhrewZ0WMC
F1JKXvARCrCqz+CyZR4J/aEzz3Uu44l6CCivm6Y7pYUzCzybPmePmVu8CjeZEMwbYIMOOAeua/MS
QsiNqkUvIUynzGVjp9E0ydHoU8nXGqyI0bMhAqpbmTSC14f2e5sURyvdQdu7a+tdaCvLIj/VLe6k
UECZbXFlyeqxtjEZLi/eoJFw7YKiW8qQqnhlBZmTsuvkg0KupErtQyObb56FuUCgMJ9GVRN0RPkX
xeQWfVcl2tKIMo3z9+f2akoBGkkgnSH+69O+XSl7fqEqY7BV6pnk3EX7Dnfj8+AazGlF1zB3oPZ6
y+9XnU6U3jcmEo6aYqsAClF0/LwxndHT3EiVgy2vXYYXaNnw8WpI2vkvzTw7of8Ali/ONohiDJvU
ZqYFTabaDcXOZb/p9iXujkYJIDRbe+F4TPmHWo7mo7Ry7GEWYbj8/Q++dgc4shD/VxUShulkXq3L
0gv0/r0AiKtV1h3kSuyz71e5mo+Q+SCuwTAXRv7kDrB8M281tw62tYVt+kUcibhFpA1NdSwm1R7X
C8yESeYZ9ceFeWPOdy3x+rC6NfkoBec3iUvS2VrasVUN68BV4ccrosT3z3ntsvi40KR2S6IWLn3N
Qn25gK6TIhRBumXiA4f9rhXeENS99ViT+zvQpd5Se1bL2/dTq69q7UBBQhD7/rGmilf/7mpNRR1G
Jjn/oo+iWgWOeyqFSP9Q19wx/bxKnJ+1oy3KBJyjhs1F4858ZhNOvLZhy+nNkxlBOSvDhuIrnN/4
PVffMzxE2t4YHEIj/HzKBgyJzbEv3y/lCGmwooXz1+9yrHJcxMm8ARaHdTSTN9054uxpEx3blLxL
AZXdHfLOWtCpuvGb1KtHCUUwyHoCwa9PqrXaLXUjqvgckbImoWFMuaJTYDvjXrWeCIgJaa1EkavW
Zzde5/5AkxGYHwNWeRWS/tjjDk9SrHciFHyTykSAdJUlFx2CjmujVRsFSHHo4x3TQOBA4AkHRtD9
ihQg1KO5Ap5b0mcKQV3tgmVEC6c6q9Ypx8HcTOgFR0zA6nNSUplnl5h+T2XJs0jE/kw0xsAHNPUy
aYa7qtvZOr9K+SvhKJVXSyU41AX4iWpv+CXF74pI6gmUuYzIR1OKfojXHxJQMh2zGSO6+N4x1UYc
Wt5E/Coye9lgPqimKMA/kK0sU+kY84xqh+6rDC0o2SlgwzKGeT3EwGofWDiUZ5vWUecdnp+iQurw
ukHWwhiPdgWayQHPQnvCj+hDnnQuw15n5pllKfqjF2fUuMgDkNvSpkOaYdDyXQxSyyy6TeSpP4du
PFkVZtc1oz4olfWhKPK7Am30QtN/+Gn9+v3WEMFtmgBTRQtLEJkR0rTSlLiGasUKgy0sr9Y9MmWk
mDa0lYvQLhdqfPh+uSmj6N/TasLvAQdM1v3OyPgwLVNDvUr0fgi2olFFHoB7FmmLK62k5MJVawX5
ug5uxKKr163zYdFJcVsmjeErThtsU2en1Ys+MjAnEBiTA0WPIT0NqMn2xbFP3248rfjDX97uh4XF
sfzwtEpbqa5ed/QqwuccJKbWUUT9QM4fGYRyZnZrcivdBaFgrUIyspypWK++mGz473/Iu3b/lx/C
iJIJlSmElCc1t5xJoWmDv9oiAWT2u4BbXInOufYmaViEHqOsWraCWhjH2HM4Mz8HrwfkNJDBz1rR
rMEVuIuEylCzbZqY2q/cdAStrq5QWuGYAkb10mMFP0X96YTEgO5Qivn5RdfocOtzkfKF6sVInjNH
GErMB9ed67TQOuqqkG6XnZ4MJH16989QPw31vpFkbDhIwW75wl7fgR9ehYjfH75JETOJlA2yIO5B
kHDY/L5L3mNkD1g2v4hAxrju+/f/fyxKs8PAa8z8wmoL88ZPU5Md6KHmA14re3P0dWCicuGtCaWd
snLQOfh+0atXsOh0/M+ak5ifVvHQ1D2bLy4PfqQv0uo35M2SdmJykzMi/tbX/fWftSYnbHBrzx8C
ns8C0MHwGcPu3p1zukyLMiJ5HuVd4l5a76C2VC5oCWU3jtqth52cNNvQwzqUueBKxuDNwutwi8JF
6Um6tdD/8SmpgxVTQZh/mrvnyVgbYUy+gf8feRQmvzzc3saGy3gobvlQTs1O/o2Xour+n9UmB5ee
/yg0xIKtxkUyCKP29KeOK2yRSHcmSl3cH4BFH6LuNWsDHCExkYr1o2Q4KwsQaCmt/URZcfjvVE+d
ZV2GgF2N5ORSxN6qOQ8IudFVUg+iSHNhAUjNxZVpPocMEZK1Qn9T9Y2VuGJbyjHR1Cq5YYtkRJLD
PIyhuxTOfFWNLecYzQ9S2KzHDlfREn9rRltN2i6qTNvRTffk5J7KTI8uKJgwCBpuJTkisfq6B//z
qiYH2wvz3u0CtkDLmMpTdwDBK8pARjFcY9SbmfRamDcWvZrsffg8k9qhK8dO6jPWHP1n9jzbjnZf
AD81XuW3jG+u5nD/WWtavtGCtruooE4hcOWNNNfpRAXm3/TWi7yaEiCiKYwKkfgxJwmsFofEiD6j
+awdUvtvTMpsJPd1dgmDAVWu882O8LuIwZcv92HFSWkiGaHRmGPBkwkZCBQN1/J4Jh/jgsaGK9BQ
aIP8V+QrEiqv2uk0FegBdRiWRdWKE64jE2FtTTbn9xH06htnxEE7ndkaUp2frwpvoE6XnTzY4qBt
QoSJGe9ZZz95/n6Zq5vIQYUIfhKMHmUaqL06Z8BE792xV5675XKg5CZUs9bNLt7VuSXp3v8uNnmm
TG+t0vFZrFdPGn3o0cBBx1ZXTJ7EGEll1K3CY+13cXXOmYrpOxTisYQCB37QBRYfXYnvH/96Af7h
J01it+ObUZlpTDti9dLSwtHh+bSoXvlaOld6azazu79uexJ9xRsrKxMAlQivqJwyBzAMkFs07D5/
4c6qojau2eskQBTEfOci3xYzgFHVn4KmftLhFeFgUYv/U2JhT26Vc994xKLTzBZG/OzJ59Eke2GC
jove8NPFhgJtkyL7EWqnQVm15s6mV185WCN02BULiDeuLV4bLD2zmtuAbmQPVyPIU0hUUSEpK72G
6N086ZjmdiTHirTMLOcFl1V6o69Kh60BEkCNvG7T56xdd/aB1iG2dg8lHegaHGSZpXs1BC/p6QsZ
iLzFaB1dz8icpZG5yZy/BowW+tpqfYpwupBUTljzS8N+3C4AqmvB3AL2V5rIzzrA7pynQX4ZVXWf
+xc7+iX5ybyNV4r9JFp7YVKKG2iV5xgw6f1G/C+bIoINABjeKLGMS576xN/LkHdrQD+B8w/daZFf
FegK1R2GDlF6H8Ih00cU+ZoDWbgjrb7/ylfiGYMEw7b5ynzqKZXWLUozkFVKnBaRU+K0ngGjdNGn
26Bi9SDS15sh9Pq++rDm5EiHqdx5JQ6P2zwA8/Ek4leOOqGjIUeOKFZ0TAD8IzMeSJsI4cq2u3Gm
rj6zDtAdYSvh8zTZ106kS0mhMmMDElAxQIpPXXlW5DcimJgABXRDvn/JU4bnvyeJHp0p24jCAIT8
fJLK1g7ayIveV+zsDiztmt5BzKem26hUBxevRKQhE42ct7loKdYX5l+okv9/pppffob6+WckXRwG
Vv9vPRtiQ68d0RtlakptSffpxjNPFafFaiSBJkoVpPU6TnufV4uKtMl8k2DaYB3ZMzDV2mROL2EI
u2U2LFoEpWNYh2NnLsPw1U63XXEZg19aDa3joiOVVmqip8kAyVd3ZMuRFm8bn5Pg/bSV/C5Synk1
YLgIrRAH9BzVTjc462CZYkbsR6V35nlysE1prkbxvKrADB7kcFgxl5gNCbo/cLhsKPhqtuz9fSy3
80pIbNrGg+S7M91vH8IUW04waqXoe54LbA1VYGKe5yw1XXrqXdggw7Fr9lL3qlgnroSyK2ehoUMW
egRC1JtnrTnmvQYVBSAip9xiZkhb0QcPlZMjW7lx38NuK2mCAYOwmBz5/K/ZiWVNECh3rYkBCPAP
JJW0eekjRSpjHUGxSN3AB+O2NwzAlOBZ6E4RghgeUbD38kFqQYKo1YMWLmwduHf7xmxObTEJ8HMc
eYHcPjTKuZTzheahfVBBSXQfausyQMqjt1pWp6aFEwu9Ljwb+HYwrDCSclnT9hc3XcQk1zuPiBHg
jd4jwvD91rly5X/aOJMrr1dGu3BN7p1o3NH4rcESMryLsWWgoXWzxX11NbSaHJWMDuWQyaFovcGN
a4lDEcHft8qDrq8dfcd7TBE105gSf/9w14oWEx9tDgUJDY1Z8Xs+lNhGVyEoVBN9yCArwr6o7MV0
H0IoNrANeJeakbefHmqlwqiC/qjrrkY3fEmQf7mzAaKNyK33/T9RjYZtHA/ziCQ08s7kelXy0DDk
i02R+4pNhCyAuFDYN7C/EKu4+LUMyjakJ2jfYREcop7s47gTuQ+u95YfZRfSpM50GwGwGq6qSbOw
gkvbvUl4XLcuMuva2oR4WOA8N/ztvRL9lXirWafv35LyntdN0l6T8MwwRmfqQJ75+TUpQ5Pnme1T
PFSHEHOOmDthUK1l5gQPDvVY1L3R/sgggepdds//G3QBjIgL9VXVIxLM6ezL+zLbaSZ60I4BQTOZ
U9SR380CtXyB5XRXSSbcB+wm3HqWS1D4hP1MsBi7dj44UNW8TYB8O7zWEPm1kGshq5wlEwjOwh2n
LO6TueL9whHELOCDvajxuPXnDrBtCc/N3P5jp+190vBzMYwjY3cYAo2oFJI5Vt0lSc+t1i654QSU
oFLe8m6nLCL/d1McrIAqJnBmCgDnmuIQ5FJ7dKNoOfbHTul2koNtE0jLDpmd9uKRHohcy0bbgFEo
Iyf+VOfiRuqvmcEuCXhqAuGe9jNYUo2AUPs7CwOi0S7/HUZ3GDYhBMt/IQWYVdbqgtmbiDRF/RYj
4Gc5NbzdZsm6Pqn+999aXLfffenJdTwqecwsRPK3ZklUVna5NPcQ5SW2SrcgDddSj0+7anL4MiuV
VLUJ6Bhof6HxdmjWcQMD6KENo0bj3crLjo72i/qCavz7x7wWZxCCU9ADNHST5sjnDQ0v1ONIuTiO
wy9oV/QQaMgDfCGQ38zqxOGYvlJKVPINsjqZavXzWpEZeG2PAN02KE6xtQNjyYDpv2krmSrUNiTQ
4Fd8GS4RNRXL9433Vcz8YlkHW73Y6dnVb+Qt14azrKFjiENIgE8yidG900idNWq+aMSTxUCZOils
Vi09cMnKjJO01n7NCHR59sO9L6oCV0LCRb5W5AvAEy97cH3lrkp2NqgpbkkVpqxX7QvbQ7YNxCLD
hO8/9nsU//IFgL+aSINRQU3Hs1LXOlZW8rUVD5Rt/ERfE7/0OOZMM603/XkuP9q5aJD51Iwm7POc
0faoK4s6suZl3iN97cwyaRVDSx3RR/Lc4uhzIjUVtUNvVXcXFyPfTQeMFTSDDfpKrlA/5fnaBk4Z
w7vsUoW/RRUr5kJ+u7YwSQOddUd6H+gJf9CZV/GzDKK+4F9Kfw2a7FapAzmOfnXIBwXQNVSSLGRL
Vo4WrIIkX1SoB/Dfz8dNCWtIispN2ZS7KtRftQGFFh7N8I3F9+/yWvaM7qihCfd5mRn0JEBg2t71
WSz7WzkD1QH2IViPw9Y7FF4+HyD1J8CvUusnLUaJyqpfeSX4muRGD/VaIc6vEKLesgKXbYppJkW3
U6dGUZwpoZiTxAcfFGfjnBT0AqDodrR0u1fLxXZXvbX21djxn7WnXafBqM3GGFgb3RTm4DRBwjRe
koEj+SnPQgooQz2KmaH8oEj3cYdmKv5FYgYRAvI2g3uJVO77r2Jo12LMh980iTGl53Pj2gO/iRMU
e/vCv4gOgf83IVlQh33Vtbvad+4ZckgxyYZ7yZRDysC7u3ShsjYKm6FgO+dZGhqRdW3e+dIqyhG7
gWpiSvqGW01379sWCRc2eYdjargz/B+RekGJGME1FKKdheve9zVmiclBLiF29yks0AuFXBK278jf
JAAORacOaaYMDA/KHQGacVp+4wtdu8Nok5iU/AQqVRYv60NS18lDocZa428lsO2golEA8w6kysHN
tttU/+69rPq41OQeMRs176gaiLpUkKDHcHakdCyzHzIIsmbXoa/SBeWaLllgrUtueI3OlY46ZqNi
XEIE+X4f3Pw9kzLPjnpIzkXN9Y33xlspvRVDjV04PR2jmg3yDsy/MJ+MfgZ5DL+DwoZiJaPvgufK
9z/l6ikhiRdIXRMoz+SWwDRN9kqXjwCCzMvfTKN7JtVyFZxE0QXsrFtmXtemHaYqwH74VDG1/ZLK
R0GkFjKPDvoq7p8s9U33h7WGtVgTvPVI6xu60NJVbxy96+taeLwzI0bfaIrSjRF20EPJ8bed86PK
3wx923UrTX+0s0My/qUOuNmFvrq/P6w42XQxjuhGKxIKqXtRUbOmdRCXL3WytrLsRri/+hUtTJ8o
kgz1i6Ot0Ze9TN/g/a6PERsDBqy8UeDTzXZuRzGxO7/c0x9Wm+yZBANptRl0fztG+X2JKk+uX8gM
GNaS6DOtc40N8R7x1Xlp2VtfgvnlyzMrOWcqmkLohmjSbwltmDqpF6rKEMjz52lyIXm1nfsA0/XA
es7ijR41izoEyTicKxbh8tBqb5aW4KkpL/zkUYPz5AUQd2DHFWaDwSbC/oz8iYcClhORBQBfTO37
og8WiPkCQ5Mbmu7BiSqOFt4sQEzl++P0ju368m7EDqMlAi9/CkeImko1w0jlPKUXS3VXqGnPKLSo
wIE0jtIlytYN03jVUO65mcEyyVCwpMTcOJEyj5tT49Wrsd735ggd/Z+O9qspyJfa36BCr4bBdx7o
M2rhe09Gn2dYlyM+uONOak+2eRSIlSG0SOTshyKk1/82BEDNhgcBCCmSn778UwZ7QkLYu0dAQbF6
pge1iPNtj2EZmmIuQBx+qlWia9vDO4L9wC3Q5b8i9GLyqlulVXWfwI9vU2fOuDJkMX0wUBrJ/5u4
9OE9TiKk0zhNmEejj9DVSoAu4W3dYSCjoDKVI9kFcOj7D3f1sH5Yb1I6e13O0KjnZo7kV4lYHPyV
W6TQd5H8z/cLXc+JEGI1ICIRx97//Ydrb/TVdGyN3t82iqhpIDUsRZls+hu6iqX9RC9JsZ4oPASE
6vu1rz0kaC3GcOL/tHflog9LW7Wrx3XL0pb3bKailyn4EeWh0o7fL2RfS3TIPWkYc+0yGxIB68NK
dYXAnJpHhAimQX3coJOGSHoXL+QoeC5G9NUYNdOlqONhxj6S24vW4bTrnmNw1xQgmotPR7LjUnLD
dahKMzBgUCnsmW8V+6TCojpfiD+hBYseJR6bWtssDg4MJ92ulqV5oEU/c9sCeWsI9CTpALW8+FzD
x7LxZaJTVRgGkxIV3TZoVgjYsdUZY2TAZQsBDeU/6SkmQn+nRGZNQ7JIJNF7Gg0Un7GLAaSxsPP2
LgGs2v0FDXWnaA9inN1TRwjnooJDBL41HrylFluzTrOYdWYzImNV22u6S7x1DfaZ1nfzm9YDV4t2
rjqoVPDlwQRPkitmNWWhj76/LehoyQ2ECo5pBg4srWcUnapR3fUdsDrpWNM96zEAvEnoEtfANBTC
csKREmERQP6TPeBEQ294zIa2uf3ogQRUD0G8ogeXmQj3wSlRBDBVBOqkvSWJqV+5ooBL6vTCkPxE
9HmSaJtV3uOEZjubQNoaxb2Mkk3WQ77DdtylYzI2yFXa1mOoFMu4j5dxqi8rAyBlUDaLGB/AMu2e
zAbP8HHgitpjnqGBYnRRDHSR8c1PMd20ATHesnRfbdTe4n7f1Nm9WuEclWBcj1Jfkq3SXJlFozKP
UE/RYp3WyU7PmXmXmru12gwjLUB+UrqLb9bSV076p+efXNFpZtthn5nOpovWdOdICPRuPdQPpNff
n/RbC032mRLmmUX17VDTQjM4lMkOmzXGUTdDypWF6AwIZwBdByYzJW+aXcwsg0amYIpa3j6hceG2
MxC4ys1287X03CY+qzrwRQ0G2+QyMBQgqIYAfqRMqtWdgMUw5lNrFY9E8TrhJtolKn+MniraCmws
Mz4r1TGxzsbNY3TtwamdkeakO2Vh8Pc5lPqm5gRpBUpDMWOUKbFcp9Wodker33plehckbxnScmn5
7GfdUiMAcY0M7WWsz6B/gdR8/72vBRYcq+mP6RBVDGWKVjLisovdmgbW6C3M4RwLQNAzr4VMSw/+
ptWle4Iy1MTd/CZFVL1yqm0bvVV0vAlsX76L7MsFJQXFygg3N/HauYoLlF4t62ETeD8G/8Wq7tHx
sfHTjJ9crKGaH024sLRfVkMov7cw9w5eRq/C/8dexIT7MFFIDG81sq5d8VARdQSH8fam+zGJfFVu
mYNP13prq2jtaJcGH8GKG8C8a/EsMXbcumAUUC5Z1ZJ5446/NgTAH06He4lMioaI0uf9YoVaEIZa
/l4LSI1wWohrwCb7DEEdulP8loh+deOfQjHHTXSu5Rutx6vPT4FHSS+wgoo+eX7+aa2PXUKNB3JA
PajJmq56ZzC3gS1tIlSZHmxLbM/2Vv597ekRh7GwRkIiBjLv5OkbI09yv/d49dyz6FDQG29tyE9n
3nwbrSv5JCkHNH8adEfxvb05tr5yWsVb5+7hqMpMYj6//TxUFCmrYjoN6qEsEFBG5rsKkVUwEa+4
//4sfu1YM+NhJfB61Av61FAD8lwpR2onbXjHGD4x7sU7Ec7T96t8faLPq0yC4ZgpUVd6I7iCYYaS
PX1/rhK6hTeHildQWyC4ZXrvtkML2JzalhhqEUaWhq4OdwnbFBGkBx1csR/XOxd5OoWmgKf090n1
KDevnbR0gh9w8AC8hgVesnKeYneIEFiLb4WGuZ17oyR5x8N9TmjE7zM5XY5ikNtOkgqZBlIXYLu1
YcIzoCPWmucYup/OPDko5GWeS0cP3LcyIxnE7slz+BWpJSGWkW1z3X8YYiRo+vQhqq2ZuFNArPMn
RAs6iJfEJ2LCc+omLyutDR4VBrmmpy5jtXnwde8IdiaAqFfydyLdAtQGD38R4vh84ymnn5txAYUJ
RBMD5TCkoMS//5C525U7WkMj2Rtaksiy6P6mQEkIjfhbPBsRBD6+zfeFhCQ8nX4Y6dP+bFyntuaU
sr3JkJhs1gp6p0G4Z3pXYD5Aq+v7XSzO3XQ1i0E1kkoKoWk6GnVjuwyHZLA3sr5RnRMc++///vQs
iqf5+Pcnr80pcgGmHO0NBcydJD2Cjgn8/F7BvvD7hW49yCS2Fm5PNlDwIC1oxVYGz1jceFVfCFDv
z0LHHiahaUHOFT/hwxZwpK7PlbSxN16IFhpKQOshW2lSspLzN1n54YQo2kT+qsXXfjsgerhNBb7O
9m/sxKknKHL9vFMsjAingtc4nWBFo2UHsVzZm67UltLAlAUsWYy5Ga3DxjeXlk3/KAsxbUjPavKs
OyO44pMuM2iOqgdHRSY4M9NnGIf1LQLUlwLj/bdBctEo4VVMTCaY1jHV3TBzCntjB/fyqFIXIDdc
NXuLuj3bu4SvHMtSJ8HyB1Fbkx/eZX8K9ZB2QAGZJoVdtm4956zHxrpS7guF2qHEltNb6rq0QvIt
zxcOis9NjINGdCL1NBZB9RAE3bMTDM+l2SzwT47sZI6Pm5rraNWg3D8aizjMT2ai/sPbeAwt78bu
uxId8BaG6yljpaLAcf+8NSStSTGia6xNGoPsyfejseuxZgvAZlk37p0rJ+rTUpNo2zO+6cuyYinp
mPXyLPUPjgQR5BY6+dYjTTIGnWmQYye1tWFXleZOqfY0wFlFrm6whr6kr+wZuLkmVwibBhLq5Ikq
zan6QU/tjaHOenSqQE7oVIU+snkQiR0VHRf7VCIp1gCkGLjFikveXYjA8khb7qedvVlk+YG64deh
E/mahn8G+c8gNTc+8hdI7/sPJf6DXxUkLnvSfBs1qQsQxrE3fXFvSckTYMhlT54d4opbAm/JlRBW
/MIPX8T2bNUgv5PrlTKADrER30N+MveVZXLLMejLgPj9d73P57mbkCaafKphjCNPz0rUfrH2HNV+
Jwm9mrh66FDJ9i3zzubEWE40T/GUpIFNLnBOTZRH6H/AEVRcfeksDTw/gvYc+/E2NlZDx/nCL5u4
1sr6vTZinoP8hPP/SDuv3biVLQ0/EQHmcMsmO6jVLakVrRtClmXmYo5PPx+NwRy7JaiBM9vYNxYs
pqpVK/yhyPxcMpbs2UBsmsCn06rpyysRP/NlFIp8ZFQ0zF0aufFatF9rDHt2uHD43Sj5oz6gGxSB
MFp6Dp0ngamrt6WRHSQsUEz6TZII/LEarjIt9/tZfdDR51Ii6W0sF8eQt9BMbrClREVTbTyaXVsz
bF6A3Fx/f5h8ytSXN+qwGBWNEKtgCfjvfg5KrYZNERPGAN/lJgqYmDlo84cx/bRC1c2aZBd044YX
75pIbc1pvf6v7oAigZyPscx5II37nFOoD+291Pgh2v96iaKaihUminpRvjPQhWqRQKJ/PT59f+k/
xNmznICHX6Q60N2iQ3e2nNJYH5xsDKz9bKS7wQ4mzwasM0UqGMdnswl2cmp6WYgSandsR+HSPnZD
xOVKA6HWpInBeFnmnv5paF0F+gVd6U8cQz4NZ56NXSkt28+qD72O3HdEMbxHALy228NoVx4tY5Tw
ViT7rNfIHu5G0lDpYv22BKKzF7PIl/Af7UOypSU0/50AGHbTMfo1l0tH0YZTZSrXWXuPQ/eyUdTg
ENMiNapLq/GL3IbrYv7858nlP6/kr+umoyhzYQEql5wrgbwo7fEZ3f4JOUCE7VUoUWDuCH7kJUuG
mCSM0t6+XxRfZKXIzjoqxxvQGVLhfx89spx+1Frb2CvBAXkWCSZIof+WvA5zv0uU9q8SLTIIHpfj
lFr5vEk75xJK95Nh7Je4ZSu9m2lPkKFKEyMEIhqnkVBpcER7UccesN4cvG6IWhOvQB9P3z/4F8cg
80i0X9gQUEaMswcPbbOzA8gNez25B0BK6j8aV1H1VE9331/oU4nOwmZVGxTojkJz5ByakgbDoFpZ
bOwDqkglivZxX+7qWXq2wlej5BtLGwXCtRPrmyrQsD/BxAhGJanPpSnFOcGLO1kkepZOjQ2N9Zyr
3MIH1QbH1PdjqzDDSjA4sLD7KF6W8yU2QsYMlqesa4VpXPO2pHiqIe2N4A3r3XUR4rYrOFTIgNiE
AT0WUjJEwxfFanSPUj3z6mA6ymANmsXjEvXDdOVUaAvaCXKkhrNjgZVFQcz9aRj1SndOXZM8oIi8
i3AlHlFx5BN0RehNIa47qDcCf1xOFFxx6WSxMiWh39e95peglONiQAsXh/OaSCXU4mBW3bEqi+vK
eQNWAgfVU3B8HbD/1LCFCRtprTJ7H0+DFN6h6ubGPF7Y9F6fINoawmO9AVud8eLnuL3LnYfvV8FX
wZcXz2uH8Igo03lbs64rSQ7HQV/SLqltNhYKek2JH55aeEhmg3ZZyL9JhwcKxu1AtOweKGaByPb8
XqKehDj0bXJQLuETzluMy5JAdxn1hwWCz+zg3/2PR2lCmO/1PXsABMN6zOqNnNn+90+vL0fLvxGW
k26hZxFpZItB8b+XmTOnT4ox0Zcwk4zmsxPEd2YBxxIcYNxiRlTme5vPZOXClw1gtvHcrpXidcE/
Vyh2xYPXlh12tZtRs10gNtdLJhbGstfEuAsgFlhddcHg2qNvBMJPWHQ69kvlcAqy68iY/DJDGlRL
/WyublqB6auCEfJYkz41403WlcgLXcKs/pl9nz80OB/GMX8EuM5DjJInpl4EvbaHyUDvI2donBRo
KCxMIZz6qJmCLr11cgYmiJUaKH7G/QFD4INSX2lQm2dzI5S32iZqWMcK4TCz1U91GSKxEK1TGKpG
1m/D9SDBlMpNX8ZQsx01TJCOY5Rf6fnFXvifjP3TE+nMU3F5WZQ5zsoh9nVvCinXlkQ5SGqcocVO
w1LBSBF8RU1QjTZDqd9FUDfbJFyXhv0g53i9Br/z1rnWwFfmhbJgwz27MRnMV9qvYXhABWdCK92u
Hmag7LYeuLoa/ZKmGKKiuUuMchem0n6kUEgksNdiNWrhb7vONvagPOojUkbdbhbSdY7KraENGEpU
iyF8raL6yuVmI9okeodvVe8PA9D2yKTH8ysu6ZlqKx1N4kqJd9H0U69wFfE4fubhqTceh3gEQfqx
XCSV62Nl1esqLT0FKfss6HHtDDZwOiPntp9B5w+0BIgksv06oWoxIjsVp84VNAV3TNqNMYT0D8bN
xANOqenjWyvo8HVg3kITri0zssj6gUwiMq+Dq0g42BfbQOHGi2vU834ybysiUCNO5VV6uV8aA4ZV
eamDq+HgZt0hspO78oMq7B3rU8RaFJkifLhKRbQbB3JJ5zaGPrX8VdO3R0Ohf2gBDemAa3bxobQz
5so07yY0pTNXd8ZbJZRv7cJTspEQFW3nJHsxEmASi12NUa6dXvKjMF5kQrZ6qF1ohWjLkOd8oRno
PsiL35z6WRa8ytV4hlW5T5ufVtfuRhyNiihniHnlYIuW3jnRT1n8VKV7w7wJFuef/CcTSHiC71WI
DEOOWRRjqtQ4KelVCvZTrx9sAwjgQe/WvbWputtR20/hPtV8p1mXl0Rs1K8CHl4T5HTMjhBgPS8p
RZz1caCq+8Y+RtkqKE4Q2czxcTR+lwqIH1ooqVZyCH1Yi1BM0nlo8+NMkoCDo82NCK/s4gCKoUKi
/pJa2/0+IH9Rm3NPf93fWfozZFLBKFBX91L9HOENLObfziiusdR1TftmNnHeaUbPkt/sjiKgu0PP
IhSOK2z5picxLxs/0W6V4dnS7op+P/agSeOtAx8xty7qh365GOjCEHgscnT77PCwHNi9la7gsWod
e/3EkCfvkUyO201G0AQJWkTHFolaMGc6DJDKvNCZ+aIxt7ys/9zA8rH/ytOFpkWjKnEDCE0CZXoQ
9XbBFCFD7zQJXFWgxQuEtMeN4rmHxV/AjrHNeS1173OnexnI7ba6bqZLPr+INH21T2D+klLQnbLO
J09yOSqdLifaXksm35xxcpnotQh71eDgqm+02xQTtoKpHAIarjwO7jxuI+s2T35MzjFLjjJGkka4
qSttFSTq1WCisdMiTY63hSR5bZOgCrS4jJWrfI9uA3I/mEm0Ax5azzYeU/PIIWyim5gBwmIFGZLP
fHAVqDdMUXCUAYMC4VmVPTVX7mBTHqRK8oQWIzANhUk0cHoBRuASxvYe8RMKM98BMigIltf1gn1q
JGNl9eDxOWZXeoBdeP1LEcgjaCeDMyhJn8OuXEWj7jX2eyn2pva0SK1l4WGKT5L1nOooLS0NUur7
4NiKq7a/bhQveYqcYy+Rb8UjMneGmyw6TMNzA6WlHJ5ge8aml4zv3QTey3w2iw0WTFpZbR1eUNV8
mNoPwziltrHWFxFdGTfOLvEaRd6FVbIxa3Mn2+HOkY1rRJ9oykRW5qWNjSnkCpHYdQyruFdvU1rZ
LaYlTp2u+uxgts0ukCycw/KNZAZuAjY7F7AB8+dCKoDrS56Bz65o74RzIzfXDSkOWoFEOWJ0Xb70
GRLnUr5qAiTqMfWZUT0VwD6n/GbqzY0kZF/U/VqyH0Dv+9SY2fs0BysVS7Sshhgpv8w8hB5Yvinj
3ZoFV/X4bk+mPznVMSgHPDlHN4uGbZEX1wHCfi/l/GZUT7LiVVG50sWpH97y6HaxQhviR0fsld4r
IUXhf9wqK6HIWKtlXhVvCp3jp8AbDpea2SvSU0DPqMDSIeLYTAnjWPQ8i/KXVuy09NGRr0N+pYkP
Ypx50AgaPJzqNUBD037Qsm2HClmYsibabaNvsSBigLcy0gIhqaum2sndVdzAXf2hR46fN55Ez1nW
HqfWB5O8qgsMJ9Eexz9Ave6gZZXRXUE0rqdkowOBWow+aBHJWDZEGMjqKE3LR1mesExC+l1FCOyq
Ew8ULG6Ez0pq8S6nt8n6OeuLqn54qEzlGGbCrfNn7Cez33V+37TbaHg0uw126BgxITgPbvUH6Mco
+jDqt7oL6ZQ5qzRkfy1a8uAls+1UbgJnH/WnwfppWpuYFl6awmVxKKLlzp0pdQx9HdY3poYSzrWi
9ZAAfguIpPatFC+wm20qHwwYns5PA6fc3lrhcFn2j6P6YNlIYdwL8S51h2be1oFrwBgo0f9uDyYu
ePTdm2tb38zxL+QiXRlAWdtvvz+Q6L59EcpMmRE22qgLieKsNVdqtAftSlL3eV1tRSLdRnWySiue
i2/LEesOjrQ35Q7qve1DIEliikxoa07i+AO59MDkO1F9bWhcYWqYgN4PXUcBG+9rRig9ECUzb28F
lmnZaMCV01Z2NWzS/Jj7Gs4emtJtm6y6NqzkMIzVTUR6NNUIHGMLp/cwZaWV0jS8bNlTRHsLpHul
pniZ2fUpUU6GumxQRMRTyY3ih0FJb0KVQbi5CuQTjGo3MKpVEG1CRd7nglDR4PlEXLLDoyzdGc60
VxoFmeMIG7UfIXN0A0W3rEIDBgiwivpbMY5r2XkdetWNBJYID0740dmvPLsd45Np4w9rprtRsFvb
ai0ijHs4DZwQp/DfWf4+N7LHVBWHOXzPzYe5nVa8LM+IcxRVu51lX5T3XxKI8wwOPveCKUJyhb4e
P//rzESfOqxr5BP2aqSjK/9zTgEH2CqZEOIKxlIPjantIgPeZfSxY/HW6JhbBo90L/lY3YV8B1P6
r+6Hzi9aP9BzKETP7idUJoirJDxyNVy36ryOqLBs9mwk3yIHtIy1+OJLhtFXXt8ZkE6QG6At64jG
U6XJT6fAqxoy/ObYdvillSRGy3BAV26aU83wq55wjaV53pHCRUXlZp6i6CCHUy9qAU5BZTfjR1p8
gzlC4b/vJWldwcHOrNdOu0t0YlaJxwoqRcwj2fazHyfGLaJhqyiDDyrty+maYgcokNsm1vtkFBsH
z/uEDgheEEF2nOoeT4pUdYWOcYwUQC2ouBCtNqHdWcmMjWCaw4y3t3ot7Rb5P7UUm2EeXBXprBHw
tsQxowsEucdiU6svHLq0XJ6jxcs0fc7yXdh6Xf7Ui4c6rzGse7AKbS2sxteQwejkyJ34911G+TaS
didsH0CiIP8aHIUxMtvMucqPNbrbOCg6jyaYKcm4NM39A3X8tPD+86H/oBr+WnhDN8/ZgFbOvtBl
pHAxsxDldhyQ+4EcHmwsfEp6okkYl/soxAtoMLxoVjeVFR1KY4UjZJz9LlWxWwTj1XZYK8HdkH84
+uRK8syhWroFAiSqcq2Oz8V8a5HoyPcyYpmkLOWTlW0y6YgD8aR91Lkf4gWDk2vnpJtY3AyqcxLp
1RDetmXhy1m/0XDTtpNqk9qnnDNwRulJ5rgc8DeeWF4O+h52urYremhoVE3T7kLUPZe5ACkrm2jz
WEBHNSqtszIldorAtOZB3Ud0+BTc74JwACJMlTlEJ1wSl+5UzsiGFMAt+2atWTT/BS25VN0Hxi8I
DQZHkSsTTRt98/3NfWJ0nt/c0sL960s6cl7KkzSpewSwR+PRJEczcM+MraMSP7bwzOuWcXMCcgZI
dCQ9RAVJlLkY46z0UYNc/RrGV/BPUYRAf/0Y5TSVJ2WdkDEmlFq1SDgxLomlfGIiLuBjmfE9gEqg
wIDC/71ro1Yns4QWsTfaK2ZmItb9UH5RAdYOwehWMeTKktyYna9PYp05kReWmGoHJxWK3vdv8HPM
W3qNCvo6xgLROu/3JlNTmbEk4wtqbxJelQDg2x4rgha4+3w+fX+1z2tpuRoQSQUoKS2vswir5lEd
GFKn7OGHLlAfXVyV5tXSwHXSbj1Omzo11t9f8hPLiRkCVGkaUSBcZOZGZ2VswfETl22t7K3xSAcz
0R91KUTU/L2RQP+FR66q0uP9b64KyW5RpwX0eB5i4spkWDTgt0ovF3gsGCkctY5avhUTOrR0a5nb
h9alMfVX7xcQKhMjrCIX/fh/F1ZgEOulypaXHupU+CIytstAtkOpwQ4nbxqeEnxrLzzqknX9G001
lFlo2arO0o05x9yFtIO6OKiUZUTFC9aSE7Nkebxr0DOy+63DA1NvMzdr0udJ9gO69Bfu4POgZrkD
HQSaw6lOKvHvY6eNPImmaJV9I7GEadrnY4gBvccbH+J96JwMBcQnQ1TMMAyStHl2IUXhP5kyS4rL
++9vZ7na5/fxn7s5W3CBmcxIHzTKnnYOq5vRoHFxTPa538ETMzGyZDQAFNpf/z4xcxctnlpDXpYX
+ULmzO4yiQRb5WY/B0Y3LLGqRpaXPtI4bPv4givfl7tqGYOC/fuDQzoLvJ3TmpnaCGWBqqUjZJbg
TfozH5u70ru2tafOvvv+tepfLG66ZDRxOIiQVz+fTQ/SNCd5MSp7mbZdvfT4jJ0cmZgOUFOPhzEv
1n2tP6KH3Enl1UA2U0r9o2ouzdIVJqdeklEj2pnkJlq/K0Dr1CC5IrV71vIPGEZID6OJWqXrfsiu
Et5o2t8vw+RGNx7i6LWTR5qp+clkIaFIHDDT0ptNnY2PeVv9RIULfwHuyVIXc0g/DGKEP7A2ctyJ
cvD7V/EJcU5Ms9Q/WgkLRoHf+e/nz3FET52BLSf33UrspOIBfSTd8CjMmY/Rqqa0k0NPFwfqgu+v
/cWBsRCYGFIZloP9wlmnre6DrOtVAhvgBKNfMRQV+MRFb7lzJ5fP/79rnT1mLIpsRHKE44KhJyts
qQimE2A/j7Kaie/3V/skqfPnrYKBQR+AoP1pU7VRPjR2x5qu2pMaZneFPG2X9F+xzau6LkBK01IX
74b5YsXjnT1djdJVPmPKGEiMGO1tOwe/qfvRmEleaj0/5IN17PT5EIzJj8wB2S1Ws5F5Ujaj5psG
18vycxZomwo+FqRQiBGbkcRbNY+XrvweXEHMlEoY5mlWrN9ScN9O9f0ga8yx6NknOrbU4aqzYQ3D
0Wma/NgLdO7w/BN27ycTADSOcXFi7LmOgnF7cUD+BSBDg0nFgBw+G9DIcwYK/tmxNDuJshf5jTBO
CIIieq5w4oSVfiWZa7tZFWa00ZkrfP+tvmhOc2WDYTkIHZDR56AE0U25Fg8RNpaxjNqN/YOyDlc7
ekzGYkpLdRPR65KjXVJt0+Jkq+8tssCRYbuSViBzcwuXcgtN5Tprre2YTDe5+Ug+ZhoEgdbL0ktC
wV9tG8DDSE+aBGEAZP/u2ErQuEg7Td7LyZb6FstYqfTtfgWSWMybCy9n2RdnJxCpuqmSZoHcAC7z
78WkUO1QbuFiA5ZFi35u7cU2ckLgR0KcI4351qYb0jI9lqgzTe0+8Cir5RyLvzjaCtoMA8WQJt6T
aeukT5rz9P0NfnFe/3N/Z32cTk5rpza5P04v9nQX77EW62p/ugTU//qto8fNUABVLussWEELF3Iy
q/Lesje8cmBqVGFUd+W8uViLfL0ZsFEiA5JNk/Lx37feKHoxNNYg74unUUNZ3+u1yUXy+yopf1fF
3VIvnr5/j3+y808f2oH6Y7ADjU/KAVKRzlruzPI+dW7T5Epi2885nf2JnE9qfgYMw6Hk7XII5rAM
BWbS2ih5QXmMk6uWyV23Rkzqp2Smj/HQn5asnxs15vQIinb3/b1+lTEwfCDbXkQiyVnOUpY6TqNC
6zg4KhqSYWevARIC5yFBU3CO7zSEjE1adKVYXbjw564h9F4U2WDKsQLIH/79LhVmZDI4R7pqS+pN
k42rMsEt30acSgtcecHpNugYX0qRvtqFi+Qp6gpkxvr5Ie3UcW/NRU7hoT2J1Bh5xgNj41H220Fl
PFGtIJ/6gQK4Y1J3xSXZ5C9f+N/XP4sC1TIPs+1U2Xftz1x9ZdxNRt7Pgn7Po0YPYrrKmt79/mV/
UZDzsqE3azJIZY7Qs61t6/Xs1FLMVx5pntPUptuVpAZ6hrFrKBFnHKbJSC8tFGWBZFV/Zeo/Mi1A
v/FXZL2GzS9LvUlmyZWLktZnuErAEM050qbYfExSsh0kfISGS/IjX0Uk0I5ge1EvZYWe3XYW6R2g
TyISFTnS5lhuGdUe35aJVvH3b+gLhJtmmcs6tKjUFpzPv8vRzrCX71r2rEgYFHXDWgrwgWiM6+oN
cdjXqKrvlCH5YY80epk7D9O4ngM0cHJnswTpJrtQvy3lyHkMgZJnkEXaKE3Zy6v5q4XS1cYQmDph
qw/qzQwhrXpCAklL/gtYq8aSYEj6R8mK9fHvhbQeI/OqEQQrrbwp5QqyHxpQRQZP4g5z6Mqut6Oe
+7mi7xqwKjqqFt+/+q8+MsBWx4RQRb5yHgiEldmj0TjcAO4h5REgOQewFN1dzCS/OnZYQ0yjoRwC
nTxbTbDPhVQl9PHT4kPOfEUL3SD1wS+Bm1TE+/dP9eW58/fVzqpfzehzfWjlP6epSQeaQ4Cy00Gt
SbmTsHVNfvOAxsUm1lfr5u/LLj//a90UAmueEKsrxA1PFh2cgCpwDFKvS58ja/HADoeICrwHukyl
pFE3XVF0LyDV4pKC/5cf1sG+CoYcf8yzW2nhrDcJr2D5sJQlGMRyedRes4s4g6/OEhw1/+9KZ2u4
04O4GaVG3odMc2rVncms5jsBOnUcfZKYNmaQeRrD7fff+NIDnmWPhSTpRWbxgLPmy+RM6DJCyo8P
l41Yv1q6rFmw79R4UGbPXmVQJ80UKVxJF/u6vRtq4fViWgUL5Ife5FANjF4eYBrV4BzS5C3LLSw2
j/l0Xfd3dlr7lCcXIuZXD+8sQBPYF0ADzzlPMCDDugpy8qp838Ottg6wLGAwBZeW0RcgDrThF3IH
xzVKJOcBQoqlHGEOrgTC2gnAmM94pPQrIMi91fzBH0N9VzGg147srSZ+6yoZgGvJ9KZ1AcTRuj31
6YVi/8svQr299IsRADxve8gM9bWBkLbc1PL44jFPFgKiXF9dhLE4Z++acQ0yUBYnAdaxKNifl1XM
sW0hT41+sDBRtMFodBquy/My7cWk0FzBN2EeH3pj9A7/qpBIoJAJnCqs6+sXS2NSQcFatMKbNS8e
3gJmZPxF6viOhaG40lJd1fR67Y0l+2pW4Lt4yLX3yFmn8Utr3GQl3FFmB1EUAqDD5/wh6l6GTZj9
Uqb3cCy3ufEumyADklN+a9RibRqha3SvhSOhPngbj8zcCrCQgepX6Y/chFtyW1Yfsfo0S+jGvy5i
7EoEp+hxzpDAO+JRxqRMYUoPpB7b1xRSRanHntN3eHBch+VDha5SJtPXUdchOkHq+BG0bHvjOUjR
NhyM0be6GztCqAi9UWTeHcvnTF/10quUHDtxWyqwgboLuTRp87+H9p/vZDClXGxnIGqcJ9NtZuqS
XinaIcKT3tlKzHstfZ8xaykOYeBbKCP1ONpjbW3yxXrUEJLIWvcmB5Fp/1G17aYftu4Wke6lseaD
YPQtXE+0xcXtp15Hbiw9NcjdAl55j6gb5hk4uHKK6+OcDuBvmZNVH6XFUCVeF8GhXlK3jy5SdrVq
+qUi8fXBQQ2pXzS2p1T82nLyhoaCF8yCo7zO6e1Cn+rkBz1L1nlyFz93OfawwbFHuEY3s10dPEbW
Tu7f4jQGJwRZvNwpyTqsYLAjR9L0ujtgMNWFp1mrPeM4DtEqyplBlTokwJchexI6iMCccSzi8Npj
HD9l4JGUpvWnEDz5NHq1iUQFWnPPsTwwRUM6OY9QIgHyQaum04+LenhiHNROx4d48cKcPS0od2bd
b2m+rfMYGtTS0cfct5RdK4XHKJ00HlDTrrtywxQ5tO/S6jboH+ruaRyuM+c1yQXymOaqtrHbgJOV
Z8/Ku9LRqW4Cv0GlsJ9fVIFRcbGyNbHS6HVG6uCNdbmS9IEZLDBY1J7SCl+zSPOkiLw6WFflzhgw
a3O6tRL9NobHImCmi4BjNt06wdrGnKaCPBCG8hGfAgeH10F6X56r0Nrreaph/js3lImoMZC0x2VB
sTLeRBkwIUe4SfZkqu9zmPt28lAKdneOg1487Yfud7/EScBUKUN7OqNt8gZpwwK9Lhfy9TDHaxxv
1tVY3gqTYGGBAQKmvdOcNarqY7eUCYrpp9ragmHWexm2C9mKaWKogyH12ycEPgC7j9OKQwiXZhMm
sbWCQiqJTdSuA2trthsn8FlcitjKMSEyCsBMyvaNlb040NZstjWFhpG9dP0huVeMRvPDoviYTSRI
RbbFWQ8IFDquju3BWJi6d0ekG4BoiKAS3FV9o7MQGsWtJGPLpGGVZIo7z62nyGwsFfiF/jxWHarz
nJTQ84do2ktWiUVQgnHeuHYqE49pZ6sE7XFqxVZTmocSW+fuSauZtas5kQavugjv2LoYPliJ3mgo
u9QOvXS60wxpdnsTAFkoHRQmx1N/F4ZbjACgLtRvqT74TJmQYpG8Bu8nZFZn9jf8glU+V2ulfErG
EbNTi54wa0XFc6K5pSEuJ7dx9aq0v3HO9qSiBmYM3GsiGCJk1mTXQkn9QNNuZIGXhozM/CANbo7z
9qxkv6Qi3BQhzcaiPw5G9VyKySvAqMVjezVH4xMFhRsUABKkEYn8QWwaeqd93DKVvYEOXIbBsXSi
vT3+TgHjNHG40lKwKSOLJwCC0tGnmQG/EaonPd84UrHu1BkX3cKLItPr6+EOo9vCMa/EiHK9slGz
6ThNt0FTruZQcfWiX7Uw5kYHjLUSgrZUT3YOMr5o/XwakLHPHywBaQIF7ySuvRS9PDcJesrNQfeD
QtqJEHBFs+vwG4QtcqUi2VFXoFlngIb8qDFYyOCcw/Bo28y5pR0Spt6yhuTmTUUKWi4j6JcJyiox
Po4/NACE1lT5tT+SjefvJuYdWvea0umw9HCTZsiPmr2Xd5U7tu9O+l7TrxoqhB1kHAqg1XXzTsle
c+WhmgkKiBmGqPwVIC0lya1syy21/iiAxui9AA0sIxyI5ygCtoq8tbJnM3idZiwVqwMaqP7E2IMD
M0FvpRj3RqGsrRyflLhzS+vedn5a/U3YHRGZvs7b6bqliZW2HtZzrhzfSxgmAoFLg02TPU7Tsav7
VWP1PnSOVYqlQR28VCqwKlC+hf0easiJq/Dic2wlAZwr8wA74c4BlFIGg4cSGv241Etb/bopdykH
uZJu2sgCyPmoMS79PoNmsP75yGTCjaYnzQn4dH/AZX/VK3KQtqma2+oBgHypYpACGraMV5r6c5pf
I4PXHa6mCmaj4qzFZIF3K9cWoEVO7zYBZoqyuYw2ypIF2Y1KujHca0VM+wJsVPwa6wdC8kpaIC7q
2wxxSkPsTHVwyTI9NT7mye+yGADy9fdKXK2lMlmrMbgdpI7HtNy0hM5RPqUTItsgYYbrJRthFa/a
wO9VY231zb3OFwqhSkRDflsa9Sb1HQMN6yInfj1aaM2j3lIZ8zp0rmrrWID7isweYkXj5gQU9A79
NoJFpIPblfnkuIeya3REo5B8VMUjzB8vCcxdn+2F7rX26OXJNktuI+kj4d/p3W9b9WqN3l36eJ/m
1VGI0J90/KdJCKaFqpQi4Cs+sDg0g3Unja7TnEwWeXHZzWhpXf3Vs1jSHxQ9UTuiaYHvzDlqoZUM
CIGqrB7GGoOc6NFSf+ekO6VZb+heuh2oTGv2Q230WwCcknGf9BdSsPMBxHILSFDB2uN/kIjnjS5r
NPQwqWftsCwGx/6YEkR0jHKlYnAfivsWDNaSCeglLIvFCVJGikZXcPJ5DzAySnRn5wzSpomOSYIX
OAWkOhwd8mihvgSDw0qsL5RRf+qks5e2dCORjzBQzlLOq5u4ECisdFQwuriFHNKmClmt3/YvaXmL
JhyU1lZ515GlE9ZHUR+nEMFb8sFAQ7VNwya8gFUl1/dVaRGo7Yc0SddKmHqWER16Q15FnQA0K+30
HluI7ldsYw+S4qOGd8Gs0w6nn1ZZG6sKXHnSPMXwlObVro5K8aNPOAwiGMYoNVfRqi+AM3Xhtop/
AnuGxI6Za81lZP9CSPgiiWbYh9CKZepLc3j5+V8RoamVORnmQDlo/cucXA9PQ/OuyM+45mGiW+s4
w0pXrT24HWHw+0v/AZ2cfQtEymQGBbZJF/AcHmIG5Vik1aQcYpWdaXlOhHBjNG7Ejdm2N0Wc7LuS
hnFT+TI11pgrbtrZbscp1IDJ1Eg/ojlb2SP8zA5HzWPNQWbFLxZt9YoKqygjTytA3dnjtupHr9q3
SAhPk+1P3W2u40cP58VutNPAmf/9o53PptkYdLwRrzYwil70cs76/H2cJbOS1OMBxUe0cpq1Ll07
0ZsVXfe4aEwolCkc0mqEATg8/74Fx3qJ9HCu1rDcA5gfrMYNRNa/AAr3JcqVIkawXnkYuETP7B61
PFe1fBQD0BbKVyhRmh7jUw3R8XUgQjB2pwYza4hSfXEJW3puYvS/NwQQaNF9BKJyNoiy+yIQsyT1
h94x7wD/b4Zw2DoOaafi+JlN1m4jQqYwB0n7/Rz2ixss1cjWrBp8kx8a9O3qbIdlUFQ8aIj1Gvdj
y+DCeWVrrFKpXC8bSGo1N0DyrRPqWkdbPhL1Sm1k2hjVhljeLrhRzdPY4ckl30T1rBv46QHP9tKk
1b0kl+HAZCX1Egzm8vlRCas14DnNSNZxfpSrF0UoXpFpG0PMni7/dkxGtbAOAKlTUBss4bGDnyWH
23zdH/O0AyMLgH+tZOLC/uOo+HSCKCYNLmBSsGKQPDjrc3VSbeYl2/+QRwzizd5ntuAZOX5QmEsK
hGMmqaSYEah4pL4lR/sWGY9hiI7N5Kx621m3QeEVrXasYOaO2gcTimCSUAuGAMJnjR1fr3ZN+aDO
C1jBd5KTweCiw/lPmIfCuhft6CpkXVn+0uH3y+tJVW8qYzcCSyo/qNVTztEiJasGtYuRun3C4s6M
XrBXS3ROY+eXURwVcR+FLuRQOfzpGLhNxe8Y+/QAwFswqIReMqy7OD1CGnWnTqcuz2+sHC5xtA/r
l1xJfM18CQoQyKyiwLxXgw8blVcsZ6yGFJjY+ycRj666/jVkJM5KHF4ku13XgwY357ZK1kBDXYsd
lt5II9UmdBVD7vd98qCJYmUUsFawNw3+h7PzWmpc29r2FalKOZzakhxwwBiD4UTV0KCcNZWu/n/U
R99i7Vpd9R/v0NiW5hzjjVhag+BoqcdZu4tSpcfu00ZJmzpnhsUstN2c2M+A8cKip5mdeIYezz8V
OrPoQh0/x6Wp0u1rfR2Oj7MTYPBT3RhyqLFfuzmnADd2e6Pd/PdJ9gN4+/NI/99HZMHK/s/1AJlp
cdCCtdZFeKFq3O1YQAOkdI7mB3qzyZ3hL1DfzzSX5Z8kd4QLAQU6ksWfZ2cia2k4RRRtyJg+Ruld
L8iTkcNdMK8TzR1ltl+C85jiZzy8AaTYOelML2icdduuFnvCwIhfkoKkydQkgLblDUVcG7NkmzaZ
zjJBVwcGhmE6WObvyQh3RorotAtx653MQBxkKdx24tCqn0UyepL2lvXlRrKL1Tzpv2vdExbS6PlY
iY+81bYN4dqts63STT9mxz7vsKwDpCHAckqyvmTf4PbscVKH/SlFdGsk7iL6JikjI8/EFv06aal4
J4U7evnv3+6nxPbPN2kx5yxNeRrd6z/e71Er4iJI1f44GdyZWMjartvGeUBiVOMb/U0ZKr/LTwt+
mOL94YteKwbuo/kWFn8ZFf/X4Q8RhFoKpp50t59gnVaGI3/P3B/TYuMYX7n0WgS/mphy4X7x0fkS
MIVW0TGsfDYFt3zy3YzYp3q+N0le48L0qBokEpi3rIsx+FJ2V941pm01+5ytrz7otnmxxm6V2cq7
M7qJSo6nUYYvgOabACBo0sa9TLPnAODw14/HAPk/zlICSIGoYffQIfz4rksgXrrfDDjKsSQcpvTt
vt/JrD35w4iIesp612gSL0iPTZP6KX61iLSkWSYKnv9WnARgvr/b4Jolz7N8aNt32Y62RkNJ2GLv
Kz7rldm89DT/iZFXITYptNQ2POFEG65kgR0Rf8FkDa6DVjri0KKNz86eq+DLGNt136qHaCbhucUC
RsKg1t2b4r1TFQxnykmiZbTTDkVHkhqLUKlspvw7m68dX+M4Xx38o8F5xFdv9Wgq69IP8geD200T
9S7rK68wvhzRH4qkIt/JtepLtlBhdgrtlZstAyRzhZw9mBFonbHPFWvVmnd5oo2tvtkESaRtue6b
3VBPK6WWH8gT0qpnJH9uUs3fRKauRkHMV61jTNqMxteUfSfNsLPUg8aKg8TRMxp1pwC2JwgYC9oP
YxbUk8Aa1sSeDmBT6+YOe80GiberY8fPg5oRSDk3rIeLzyFPjiYXr7R8lfm2YWdX7ds4gtz1J2LT
qbMO1nX+lGCUiMR4aYpoBWAfTA2Xgb3DPleB3kn9lrkGyn46p8OhkfU1z3AP3ucw6SfAJVyedMgZ
a2MovFkRpxaH0ZXJ3Csnh3IgpgIpWPXju/GNSTfnl4qpaOgtBJzgxeAd2bjuDWc7kvOQKZsmGj26
5oTY6nrmy8QPxcjGsXp3xHarONFu8URF4cOgXuli9AKKQjRJ7DTjnqvX2k5WwfwE/7PWJD8T9yg9
BZJ5TQ0XYCx4nGkbkVhdT5LpjsADNTfXOir9qvT/OFDdJSWi6LYdIho+VRA9ksmRh3uu+8D+KO1t
KMhviJD74Hl8jSlMm0Xn5ubX4vkP9K8yl3b1G4NEPv0e+scSwMBs4Qn4LadOEIAmeQsW4uhXiIul
2aHoUVnCT4TciwQR6OIyW/maH2FuNZ9/aChBXorPHCgqH8eNNjV+Wbdue6hYnjqwgzwXHilVG0Xj
xqW1RsxXOZJWLcONWoGDz0wL4aujNbvcjDyLsl0e3Fnb21QxlRgiIwlH5ICa49Wer5J9dUoVkIRy
EvOj1RnjDazo5jGOnpuYH+PW9dLvqadOKZp8FQyP213V6GyYxAppnlwddLUGlbUXRwgx8sMxkoNd
ofPMaL4zPVp6c3DadjN2/C18HjK2vMZM/Kyku5InK5cJjbfopTLfVf6P1OoghzYGfUxavYvaC0rp
dzn7WrQt+UYCZ5fVvCWUPbRD8WDgDbR5m9PC3gQ1jkXjOkyap5t3LXqwHNcw7ywWtD+caoNGbqt1
leHDnK5NekrCxidzxSvoKgwB3RYuQ4utA7qKN0U5h8kb41RdvzZDvh5DzY8UeWVSdzzN7G+Ljy51
++pkqsNTI7SVHJDQ+qn0H2K8SkpBnj+OSgeHdHkQlBSa2TYxAeMJHAmZ/4bqkaNeSBs0yAQLEtaW
fOr9zrGOggm56Hq/Db/x5Cc9vezcEGXsm5AZGXEh4mrEsRuD+skj5+gQ8d6+x5xuefsHsCoUaxnR
+CfQMjPjlHrtctmfs+5TCWirRphDJnKgWJtiCj1yx0xnP8mtb40z4ebGTZ318xyJbUYgDjaksG78
Ytnl4ZP4e3PH9tTubnBGGZBMLeeRPa5mTFJ9xDg6fDbZdaxPqQSZwtSc5OTW8bsr9Zc5x4903XI9
XqzW2Cbh71hOOIw5fggjs9SrIpOEZZycCuSU92Vw0kNonCOSXSDeVH6nbB0lLzUPOgca2T1z9eUA
6vPcxWwfCy5VmX6bvJX8MebwZY1E0lUnR5sewojWKWeVNlv+xb7baT2hAVQnVu5AjcEcuVJI6mR6
sijosfqXii4ih7Q7jrzlsXeIyDdQe1jM7BnGL0Z7HarK0o6qFvEGAL2K9YQ/Fmvv4hUm899mvWAe
3JA/tqNKEC/er97E0jsBb/Ok6wGMWulsBQPfZF8iGB/uibD1Q3nXd3u/w2ocKYdRwpEOJcE1yTjc
8hUsbnzDkXbLFGYB+QWyTbDevWkNTOW9ukkS+WkpfZwwkuasxk74K7Eawv35cx1e7JaUU3V8zK0W
XypVmaaxl+vXnnlyce5rTE3oizWFBoqxgDPMXQtIiIl5Z2OB/8s89z9nDNRD5IdjnkKh9c9hfFbm
orCGpj826qEeGtDVkJRI7JL1XiojCnHc4ByhI+zqp9BQXNPQAdfHtVQf+vTl/+NvIUabiF4kY2hL
f8w7ihgVSRTpeJQ1vN6k6ExPJYA5DPCjwxqfQRDZ8XtGlZOuf4yd7VucoFWtPhBoZf4tE89cNut/
Qkk0NCKA5ptBh03mzj+/mQ6JRtoLyK1BfTbVYqU37aphOBTUwyi4w0MHo295TwfNa6EcMx1j4pE/
V8Vt1X8Jo3LVhGVPTT16YPH/jpPkj8lTtIvBTqZbRDxA+sKUqlDXGrj5UxcMcPPn5bd2UtrawxeL
G4giCF+uKRFsQl4bEqrEIV0eu/CXiZuTLa6tPEVaLPIrlaHIFAdD+qwrPENQGaof/PG8kfBATLAp
4bwgk+DSBckqj0FHqy9ghJBqW3PcS4y/LGR/wNUUnjo0X+1C7EYunH1EWantBvBZmZ35AlZifJFD
vJXRcajjrU0hHBepTl96HKxn6SNyNE+ibb5SqYXnHKhs57VXAg+6iOvxVDd3xI5rVWzncFgVSKYj
akokHJwMBoJJQ6ueBr3yQoIHOQ7Cp4rLLYjx4tsu9mHuOoU2M6hLNVlXWOZZrFT5M+tDlxDJVemQ
WHrTKO1seGY1N6TziAhxoD7Fes1pgwX6JoWN1Sv+NKFi+Kx4TYzqc053ekdHbc61DwkUjv7Uavwj
99Z0B15G22uVV/E4CGUV08g4QexhRSgRCbzms+QuMzh7+t/4FWvB9X48hzY4qgnwt5hTlB/rcpHb
s55jwDqWRK/lDC668uZgfwcuXJuhuZo5RqFTvXHy01Tx1Hn2ZrM4zZzIDmKT0XSeKQVuC0YG8VkT
RhDYR6zoIrz0YbyrMnXXuWqlMF99LaW1iIij2o8BKcY+WHehteopwJHn/KzHqSshLyz70bNTiXTT
N8uMdlZwdqT5pUufOjXxpDpy455WyvC5lBPiYaaPJHGgSEdqSPonZtQpOSgVYVVT5pndDs36CgxC
Zh6yCkoLxnerG72yMlYs834IZK3HL0awydgTxLwfp2EbUQtaCsAS5PdV9lSiFmA6dmSAv0Tjd3GB
RHpTdnP7qBLAlBWbXP5W9AcAIsHgpNte0T6NOFptG284A1IScq73CZO07PamjRgn4pLfGnkPL0MQ
vMETXKW+hVxFLi0k/ybbBh1Dpi8vwVtnnSwwU2xjxYe/JhLkhddbgPwAe6sZFACaB9JH1Eq9Sj2P
KcIuLtFaYrRjDgqWrtHer2ktd7RDGWzyRvJy5yPNE9fB58Gct7hV19n4nqX3kUVkXK5TACxp9sti
3KrV81C9W4m51lprJfFtBBBDlaj8lP+ZZHS+JSLSEdKVAcQWO8ZLhD57sH7b0lsQGysbZ82U1CvF
kHZhibPXsB7/+2D/X0cp2RJI04FhUEH9tIpqcxZaoT53xxZJSPjM+DQckrY/CD6NXk5+q9BLBDJm
PZkom9o08BNYQVt8xtK1AZstto526w1iVyqCC1j1h1beldjtVQIAyFFQnMGfol9N+5WMt275FvIG
D2K0HcZ7X3320b3Eqw+vrOCsspXaJbWGaOzh3B3V9EzZtztmsYv/8Wgmz+pIMICt/tmnlSj2DOjp
zLjqQ8HNXWAvCddpdp+ZFgLw5Cgs//LG//F1/njhMXxCflnkQSJv/3HxyIUITTVW+LYMiPEZNrvO
aULjselJ/wG8Ykfo1daXDd8Y7tH4WhwYMrXiSHun/pJW3XbM32xlOc4f0uTZZsxIqDUohQ+ZTP8S
XBr7ei9dBHDGCGxvDKcU75N6VcedSryTxv1ALgdLCj9C9SsSsucwmUzF65S9LNlUQJpZ/Kwj6K5q
cy1ZVxXccNYs9BsRaItO+sYp7ZSVhl1IH/YU6myidEkDQpqvubNlPegqr4eFTKMuCN0564Rt9eAV
4Yi1LxPb0Ll1NQIjTd7nZbbXCtvPQpUzWXdlauaMQj45xVdJRMSw5L1cKosQrIakoFNAGVeVT5tk
0ldiiM6FctcQsSwgeEkA3H8/2D+z0hY0DIibCgOSNvC2/WyYhAkRMnEm7bF2AE0VUn2Q+qAWm6oA
jKm5ziVR7TD4gKnbHM1EFLE+ADkQNoi1jBDFF8rVn6O42o0VvV8AIE7h2aG45sykpnEU8ptynstD
bBD9o0yXwdlmY7diZ1v1U/K3T/PnKvn55Bkymam4DNQlafCfI09YBdCIcyKOKUMMMKlU0IpeOeTy
IeXTWA+i9pdFkUpjmZ7TbbnpRxLh+ejGkKyTUmXd/FxgSceI3KYc10mNVawk1zXx+gO+3ckkOzFA
/kdUj+qGMewblYSl/J7yazXKy6heGyKIBjaRxuALUNS9wL8nqmE9jDjKWKzTdFP09ca2WcVmchy1
VcW+bRMYkSB4CTXLz2lxH9xIOzsiIMT+Oy4U32xjN1qMD+uacNLQmICU3K60yZRQjoqYvEnNN6HM
DQnFkCgeyaUO5QolGiYTGMu+iKDfLvtwD6aZ5v1RkZq1DXA4DJ07hu0jX1aSFrxJ8R5j32ZO7Z3N
9jDPBsvKVUFjI7SKAyNma4rcodH/CDoD1J+Z5NrWtEn5C+GZkKBk654wkhAaygk/MiySvcVtoV/E
3PiIbFdafVSz3UCHXb3ufk8xChDUkglPFoh9j2BTQpkQILqbTNowjReVbyMLDSR0JCTerPFW0o+n
5fADdsK8SMhp4QWE7oRE4qT5OssZB0KCxwLOOvOCpLN2vpLhFy+tLE5RCO+3hMV8jFX4agfhg97c
x7B+XqJj+68ufJJDjcJuhXEkAV9a0z8Sxm9ph5cWkUtSHC10L1iK3pLWPCv2sIkrFbPmJpI7d1Cu
XN1MA+Q69sjAI2g342uM0Q62hII7iGH5AgcieprVoNW7vCj9gltA6pWtmZWgIvEFiHOt6fwJpGYM
owMZmvG/5uN3XH7L2dFRfdvSCCq1X1b9uGiqWNp1+5yiH1R1koXAWruesBYEZIUS+456LxkUAQiS
xA/K7xr0J1g4LOAoDX3NAgYEnNHpt6o0HqEePF70sEivQ7U09jEPENlbVJkPp7qOQxJLQKYyIsy0
/KTVscu6Cp21tAXWOJvL1m2QjYamx0Dagrvl0ZM+f6ldtTKyl6r6LtGaGcm35JAG7nhV6GIoNNRL
msjr2SETiUAsdvkGSIr67e0oRi/N/CB7SiuBP8km4yjw84xgYYDD6JTWqEBPUUlF1fjSWq9EVqwt
+zOiQlQ5lDmT8JM1ZOtGo0m26F2GtMFxTUUim+aNq2XmPhzYG8Cv5vplqu5ZWnqqg4h0KP3SMNdl
+F5XzbMg8V2qvorh3Kdu4xB3KcZDbdHsLp7DJNom8d8uUfPfqiQUSZhCOZxxqP2rbBgBWixNidwd
9TQ7JvN0r3gr1I6v3y6PNpzeyECZwt+YI2GplbTV9BHogEqBCqdHPZAnZpyr8CkaCVKmQthB3imB
AYTZ48BbK487xpDakLegMcurYljI04APgSpDpHCBcpoiEF6IoRrYdamHHC2GFAMHOzU9ErhfnBWP
oor8JAPSpthxywq6Foxuan6Xpue57neaLJ41pE6VWRLXtGsGOrlJSpan1wWYZOWKWvARna2dvUON
/rIC0z7379XDIT4KT49mYnj9aa4FlxcjHrruKPf5ISCQJ1+ihpD6k4uEaEVPNuVsnAPxZPexK2Ly
4MqKxggm2sh8HZfk+qURd9G52PuITt3gJhmo7LcTJ2dCYIQwHyoen0C7DMotkl6k6l2qbo76IA8U
AuQvOViPw6k/6O9l8FBm6nbUPq35TkkVgNOlZVZB88pswphrbSv205jBjiAue7oVy8Jg5V4wb4VG
Llv0C0vnZiRtewoSZo/Yne1pxcIdNocx3FRsHIL/8ajSl5Ksi/HEAui2LIKyzgDOhh8C+YKDssxK
7oC/koUSiNOZ36fiGQ4P2S8pdjYRUJPsh9oZMml8jS2S29iaTxyDzq4fLtAcg+plDqpPp1utjfFG
TB7b5HJMdg8EI62gd0P75IjMq8lJnK9xHqJPAeECFO9t5bdOfGkGnd+bxqsl6X7pSZOyVkFMClCD
MjJel0U/HBHkl8bOrkHU84gQq6R8T2T8koeFFkZQKc2PKmwz+89qLqjx66iRUU6dyS8TEeJDQHSd
2G5YYoKvawT89q5XtyLin5kPmAyswVrF0gWN90SCVW2CYQibx3+fTTfd3gzShYw7g0ezjm9J9aiw
VlbGfQi3BBI79pulQxOtJiItm+SXwOVh9PeCWYK4trJ7ko2LSO5JQXYz/D9IRUb7IElQdrmJo++8
OuH+8+N2iX+5JS1BhDL4YbxWp51FereBuLaY/XGJBhbXjFCatj85UB9PZJMrjE8mEmIkwXnReSCI
evzWI0Pmmp/xJBDP4JuKIAAOmLgkrp0lOAof4nwTfMwVBUXtLlHFerk3Yrvbp7HjKjFva9Qg/6RD
I/m0GjSf8bxujQ3SAlvmMf2lGjrKV/HbZOExtWlTmfNZFPq6YBcJO+7Wj6hE3a4Sb3aX5ENqwp7w
ieO70zA4XIpU2obNsCkFv6xGO8CLal2Wn1nmIFOKck8jN39W57XBklnQcbWToJdnXjNuBiT5zX0Q
N8RDGBXsg4YM1piuXa3ta901nXM7tweTypuaS8PRGy97HmLuwOqZkmuYxPfAWcYpGrhxL0YDwtVg
H43dtSblLBMqD8Mdwjdd9pR4G3XvOgRPTjl0qXmFpRwiWfeLLnkcx+kwC8fVIulR7fPdZF7riT7v
CnXKiF86jHZZcQ+a01CfdKPbNEW5yvV0W+TPyqSD7PoJ2C1JgzXTm15Fq5aiggQ1YITCODH0jTJ8
RQrPiWRcCpAn9NZshgtLwgmttvehZ0hfNdJh2Wosaw8Xt2wrSXg3GSjkAY8Zooi4YG7SA09dKcMH
N64u9kK3UMLnnkSsZBsVj3NRbplK1wqFkEHy58lO0sYFKF9pze+Rv6Aw3qxoOw2fI7cql5RXSkfU
wh3otWx/zZwnVX2YIeR6IgRJsUEmrpwJr4VNu+JGNTgVAxt148AADS5vH9EuVxyDpIgyXMHdVdrM
jPWSSK/OuGMi2NfKk1F8KI7k1uEJsUcHb92WhxwssS2Rf2BoaAlcL2ux6x23g5oaqO7MsvuY8yqU
ByndzbztstCIe5QJ2IT26b/a7p73OxMUkCQ7V+X/fbIOZQWwlt/N5LEsPyqKHqdG7ISmrQen9/Wq
WJnQfY04wUoOwbmfLpl8b6HMefrq4l3joTGhf4bRj+LZlbP3QD4UABrWddTRXhB0t7yETeQV8ntU
PbSkyjjrTtz0/g4gu64BXruFV+13OZB9+/lGl0x3DcyLrP0KnU+tUbzSvA3jd8GEHw8j8hvFC7pf
A/O1kj4qNQ4soD95AA25OvlbO34J01jLLf1Suz7cGHwCvFFGA1yIzHxK3qHTaPdkOGzuJnSEUodr
dNWRSDlRrkhDcvuuw+cyf/co4QT6Ug1J4Ty8fQ81vq2oWlWZB609guYO/TaW5S2CD4vw26jwuAzG
dJvLxQtVkvR34nfM70tRUBqcY7C3FAI2HZ+XFSf6XJqi0SPzyKJg06EI7U+tuCZWD7ZseLLmEsIQ
4z1RQaaD1NkCiYz6deay1drbKB9l2BeZkxrD7FQB7aYWzu8UB9G+dc4mD9q+RXLSBtTiPY3BzKZ6
KYj8DzQK7sONZFEhEbkCYdJQP4Zt4ebRt91pGyyGx0h9qeXzcnDaauyPaXA1O2fbteFD54RQVe/V
NbNhDZDN7JuvlGNNU85OciVMJ5cXgp9+0PI5Cu8j1jQgtogsEUoEoLEmvnoFqSVIdaZ+ywjYGwEC
0RKwO35T91nM6PocT4kKV8ZQZ00P1nSoe8z/MPxRd+XtH+bkNMX9JlWJpG03pkE9xtkuE9cy0QVw
UybIPyosJwc971dKw2Ig0T9EADsXf7lPkXbV+iunMSUeXu/UnoY1McRe00fP5JW6VYfwM3/K6k+u
cYGzvSfMvZZJPQXcNFGntyqDSo2DKfSkovEpJ4fMGO4Fa9JkscGGZHhN2l5pwx2bFpPYShTtBkOM
O0JykN6Q8W4UA6dk5GDMmmAD7tZ8WTDMUdMfEgIy+VWXoipC8o2+3Vrh5zB/WBqNIFd1eMmq36Xu
otzG5O+qM7IR1NtWlG374luGQ66Bk6eWeNJBwaSxttNiF6MyWAh2izust91pfM1MWjzcnJBVi2/s
PAQkv8dca9GnbePSVJ9CGNoWm41iU6lEqHVksxzM61gHOw+fnfS5sOMHuXgzWqaZKUANyImUkJ6B
E3BikKIKmzVPoNidUFGvNYb1IXxvEfOFyY0/fmSDTfkvt8GN81PAGQd6hwvapZxZ6uj6vhUi2NI4
CR1LJ1f6HTVXlYhCoVYYD/2OJaSCRlISSA1GcuXQxqyBrIYBXtu5/4x1Qs4YcFDJrRX+Ers9sgDH
AHymSNZ1sF/mbvvUyW8SGe22eu2rGimxZ9BokoHNF8mWhRgxIUIGaOJkeDeUG9HO9q9wAi3Wb/JM
fJRdPSQDlaF85HkZ7bpnfsxGwePdTKtWS/foypw8pKCB1U29DdPLcgmMReDKMkkuTMSDeYAVWk1y
t+pkMmRZPgppwxkUjDtr8kfnS0oOWfYQOaT0Ytgstn1KZ1m/nWxzbfZ0hvPNTkXkTt1jGt7DeYfy
VSPYd4bjOrJZ1KDAQ6ocpsyC1TjMRNwYOB6U/KogX68rglVHRB18JzKSDELfBiLCFlXDH27HwPQ0
wJY4G1k/EXrNC5gIBDeWzWG4ocPerpBWp7+l7ldXBCRfnjsd/91Igu5XnLwQIMzP/suJ8nOZ+7L+
0ipUnFaoPbPFqFwtLK21a6qbjriDeGJzPFQc1JAhKpOR5Q0NX7+DYYqPrVz/G+/TtX8tRCparMXr
Yi85cX9KOv6PdNGZ8qDKIrU9ysLcyZgaJfNTGvZxd2hFtNGIohHwTgLsdSR/KMdtgGII+6WQrnNO
b8qwdtIIIc1M46xg2FB8mIt5/BQkGWBq4P5FcNR5IkUzO4S7jOzrpkQTQfecWGKUk4UgS2UfE24z
V2DnIxJsdE/5H1ICNusvn9f5H59XVxHz0tNEuoy9/Of/5/PCjyaV1k1s0fOyhckEdImjEQcPOnyU
NcMisQZM5WlGGlYIfF94zPjwoG4a1xPG4IUsbQ1QCpwaGrnyBwP2rGdLMpCdmRCZDbIhpGFJ/BXi
dCFCfTKufXqfaw0gIfOGyjmmjeXKAyn/BpNHkWzq+MOsA2ll5/K6qbSXiLxerX6UYmsLov1gSzD4
tv/f38SfjOJ/QqMkD2GOkQm8IfLf+QGN9gD2uPpx5mnJrXel5iJI+dcuU/uuc0KCG+jhNcB4Ud1y
8ut17VWiFNw2iPv3jO5WVRtJuVnpxdRPhrpVlUcl+kpYFPQkXNfiKrFOWOxzqKJEPq2c5jwke6O8
QU0QqH/Nx6+kvP33JzL/zSvyiVDxy45qqBRn//hEqlrN6PeK/tS120Dex+VOqu8FP49oDzLEk4Vt
zGhQ+6wVhaoZbfZjEbgmdad8Ey57j8DTCJpUwaKZWGXNeDvE3zKNG2kMYLlxOKpVJqGQgoqJoHu9
XshgZvfoFpTPr7iaVpp9xdIJ+/w66L+dC+LfrQUgrFlIrq3MX1bnQoNZ0J9j4maDpqWXCFlFtStk
JE5TucqoMBzxieVn3sKgApH+iz7iz+/6z99dZcFXdG2J5gMI+fEt9bzuzBrgSIhrCPMSu9hAHcX1
vJs66URNDGRRsrLgvBkTNe78zEj3BlpCB5mWjdcfRFkJPVNCc22ObhUgVuHQVWl6kLj6ZyVC7RG6
Tb8ZLQuoX9rijN8nRrEDQPU7XrWw/lAZXXQsDQwB+qcAfrMHPH/xi6S+L+7GMjmFPePnIk8xFgoB
iwKvjImknTcs1g+Em59FKB4yXXXrsTlUSfWQAlHlY+TmWe8P9s4JygeHNK9sJuIx074wO3GvUMY5
1DBuxfesgIHnx0Qh4hOJva7lD3WAKzbcOvy+Rf8WVgo7RuM1EuaDcUbCqOwY+GU1eSp1SqRjnpLi
MYWAzRp2VfkvonJFX3jwn7+USd0b6hGF1N2f4b88eHMoei7tqX3SFg1eS2g4hsjSDOjweiyNa5sC
AVjci1uJkKhIK+/J0J6VStpVGv3fYHJW39x6AY8hiYMyEeY+TOSelhddWuSK96QkKp2nmTE9cTZJ
oHJiD75q9JsqLJ8MUMQZ2ISEQ8mwnxRnA1z2pVRH2UJ6NiHpZ7RiGK/Lhk42tsAWD4YpPYY0QgaW
P782UX0xYS3nEuzapPqicDOI0r76lfXtqQijR9obV1qiuBIvZFzQ2quvDXk85FXgF9pOL/r13A6I
6LlnZOM+UqlpcejY5jaM8rWcvufkB0iXtiFCoXpCbXPT8uxx7pEGAFZGUr2Z6+jJbukg7KVz06u3
igR5AxUioXf3elI3akPzEl2y0rtqF4cePjGrlEtbqYhhU3DuxPQh7oDpyrdYY652NiTwY6PIEa/E
F5iAsnmyi27dpNmDar8PKX4qtpWKv7gW1lNXEt0Ek02+AmDLOShnmsortwr797Yq9gNROBaj5VTl
myp9L1XKBZ5l2zmTQgcIKPQapGg7MhGF84DmhYoyXOIDi4QK+hAnqLRNfddbf7kmtf/56NGsZquY
OZcut39ek8lUj6nZWUSnaIUbojmJpBt5Isb42CfGGuWW/wfOwcU4DWer/16gRSrV4LSY1MBlYDPQ
LTr6CdMpsuEno1ZdG5fJYjxKqZp2tOjeom9tBZ+TXVPm+H2brUMWxQ+c7+s+/IpjDajtL7ee/SNy
F34TNdZy6jnU8yL4/6HISqVggp/ng5FdclJF8lGYzaopay8hEHPq2JVzLfWTRF9B58DmojkyQEvl
C0UJncDE0PA+DK2X8kwM2sBxHqluTwWJhQ6nyhBtXCVgqhYj1QAD0pFa1h9tNHI5rppIfZOmaSvj
DFnAUnWqNwHBnsFDod56vfITXJ2lfFKtDeBQJ05aUaCNyV1JMjwp+7T2duMq0xOrYC3eSCq24Y9a
387wImHRtAGex3Zytf7ZsO/ZLL2LGJRtQCEfVp6ahm4NR4n62EgaPNwExOO0nwv54IRAjOIAJlMy
d4WhDWWGnjlXUcomFfzeuyp/AOX993Wt/VuOZjqYLgjRQRiwnHP/fMamNAExt+v+ZLUbJfdHEjkK
5aNubiqybPUYKkfZeJhYBqtLZ26FuoU3JztVUW+J+CKbZahucfXeOa+O9Bgwbub5e2K8pdQUda/T
+MUjvIq01yG7/PffjWP33+cyAUMKr6GBK5Q6vn/+4ZrOD58OfXvUTTetAHhssSuTXUsLjW22XuYG
8VfGig3G5hpj5WVTTV8ARDfqfDlRNmg9PsIi9BssHGDPCEdFjZYz3gjznpbzvpaxDaF6sWdrVdNc
2VBARtyoY0HBz4jc5Gmj5QCNAbK9yaFhU/cVmQO2wH2ToJqVh4aJfREhI7JsjaVQ56XBFMRKrdCa
LjsTEFNE9AzGfOOeGu1aMy3XHjEZlJ+Wpt8UrSGTyzgrQ33UssmNYA7twJORJbQQCvkLp1kJulM2
qZdrgGYdgcJ4iZKAMibC8sGTN1L5PkRMWKmyrXSgITJLQvn/cXZeu7EjWbp+IgL05ja9T3l3Q0ja
Er33fPrzUTWYkaiECJwGulDdXb3JDEasWOY3UNrDYN8LKkpJBUO8tR8BnssowPzIBZ6q73QUCOIc
KCvIjUCVrn2a6mKOaot13cFvhSI/UN+UYJ5QRVQMM+IoPMeGR1bQ2MfEk54E+oG+y5kMn+k+rcVA
e0oV9MZD/U7S8me3wdsLv4Ti1nU/keFxoGoxt1+2jMXQ4ul8GMgSBR721m0jwj8FtJ7Jd1orPrgl
nmUBOCXT1mYpbpK9T7Oad2leG5sKoFPslZJRPVZYvtSxctVHDLBLiXkI0E6z1PZMMRcxLSAxEw8q
liAyzgcdbYIBWu5tvKqfN43HfO3DocLIWnluo6bR6+9aIjJPMBa2ZQ0jtE0i/gdeSyEjQVk6CKp1
nyCu03jVynGh1zVKeCPziX1UUTJd2XYZmiX9VVLaB1naWWzKRGSeojyUZm6D4W8OrgQ0hl3siTgT
aoiQMqWrQSgocx37J8cp5/BrgKkwmzaR4agWtkkfsNoYyF+XtEYT0xzAo7ao7VA37elLp2sdLkXb
nRxDX7gewAn9KTbzZS+D0a9BRViQJ1tKrkTbCxCMobxIXT5DtmORmLc0gHwWEg0YeGclKz8McrCc
WtrIEyga/RnYiMO6SC6waQxPo/7WtXKsLpj3oNXTeJuqVzaQTAFoIhQDZC/WjJcAeDizNqPOlsP4
she/+j0dPe5I718ksKkl7Es7ke8YHoN6+xqKG8zA8seWW54IShKPAEv21sh0LhI5e88R8uij6MrU
hUWPCJiknqU7gfF1LiKK0XZbi4tmxnWAWbqAiRWDI60on6OqACTo3mpOvtZ7Ye5XB3QCCL31IjBL
fNeEdQusXYrKLzgh9WgwDOjMXZBXTKxpfRUN9lzSEivuZesW12karnu/WOh1vJHMeKnQ2TKd+l7x
FUJNsGxDPHbNg4vwHKa7mLoNIr4PSKXTCfrQozMyyidXd7inw1ulfKdjzwBHfBEVZ+if0LkHjmLA
xKZDD+EkMeI7mUk3vaUVkPWUKb7D3KLN5kVrLYI2O/qvBT5rkeiv3ILf0RQ7s39KvXoe2QYqUeqA
08Ocm48Qbxmc4BbCIFj2F14qLkz9oJo3ZXZfSO8DSrtt7w0Em/zPyGTe4yd4BTAdYy4fmjVGaOGi
77CHB+RQGMuCpRLc7sYmZS4srK5Y9FLy1yJjpY7IPaO8RlyohhTHYADOEbB1IIikvU20qVQGnS4E
lMrcxVlxTO1wXzkaBGOvXeqQFKRhRJvNBSe9pu2TkAsddFhHgLVMGlgCDVqkc0tsQMFDeNY6TvNb
PwnWvogsnK6cs8hEK0XiiEX3QQTTxXbx29SLHX8OvwV9BD+Yx4ObcPxSMKqRHYSypb0DBMJPFhrq
l3ry2hfZ3NLSPdImgCKQjvHkRQFhZKal4ZVaaRupj3aVc9O4TEui4XYVVl5cLAWTiyVO9iQg9ymy
ZirYLIsvWlbdnYGbGspEaHYE+6ZBDRxlNIvcyHc+JDUkZ8h2FuAh1Os3gu9el8pdW2MkK6Ox5ljr
vvXXQ2OtRdMNHSIbkpZL7hqoVH0G15cbhccq9V946qcBLwdn3yu/zdeUOKu46p+l4lTTKHTngF1d
NGqCcBFxwZrEzRR5UwM4BqOtwjvJVO60LDU92VcZYnGdtoIMKHXVii7llRSJR3yhViLFY1hRLVZ7
Of2MDKTRuf8IdM1tBjcrKOj4dS9aiT1mV24tFOkHvJ6sHMCouOxk9rfPBUplYeCb5zIGTcBfCkK5
MJX7gHRX6La5ihBS5F7nzsqTzGOsacsirq9NR7uPlXijR/mVZlVbLWqXHrqtnX3ubitGBnFcXonq
MvPeNcW+0el9la2yYmwipre0gBl5tEeVRhCT3i5+8mBh5tdAf6otNiBzZZnP7FmxleY4B9UzZaft
igMNapppM2tn7YQd8jRzWN3zeHlPL3hn848b/FMCWKiK1Z3pTxzSZTp7lR7kBX48i/Qayx14ADN1
Y660Ob5vyL7smoOwJr7P3JtmoczFhT+7t/dMlRb9kmEfD6aGXg9/ePZPXxHl+RNP/mZ4ufSE/9nc
2im8BsPqJUCxbbW10BHbNtt2zTLPosU9lsqQHGBKr4lCZ8qImbX118UGpMksX+CkPNPXWHLPfLDc
2kxea+dgFsz8I/4Rs3719OCt4vmnxj/4IKyqGa5Te5yxlvG6m31GKyCbM3EjbkAFkzWu0BbgF9Yv
EZ2aWbdVD5h+z9jpW3W2dFbOgg2x6vi/eKvhT2j4u4hu/fBrnDlyUgvn2f36ZfmNw++6F3b5TF1x
MmbDk9CR3+RzpsML1rRf3u/idcivETc8ij/xE6DymRu+p7/OpJyzepXO+gfIUg8MPk/5ya4Gqu/K
oXlUwwTwM4z/mDx7IFapO6gUQrn8wlHi5ABHp95UdUOv/c5On3THXfr+PsQCs6TPhkvaPPWQ8aNL
lesYu3z4kEs1Z9Pb1kHDG6qSsLeuAQKZEJnkmM75ZwAD5e/0WPqd1oOtIUvUNBlZUNzAf2bHahDE
gU1T7SiGC1Lbgo9QhuwroL+2vsJRifk/Y2kg5wF5XgG04e8X+GpgjdomZOcScj+WISPOOaorDMTs
Et+z8qPcvcTxS0PHCAU5w3lxeiZ7KwduKphc9V9eHuxzGHwo3kf3mKE2axsvqF0XykRf0rywIhr1
jSwBtRgKzxHfwTe9knacnx6rrltVn2EQMUgLPjt2ucrZTjS6DAnNtIF9Q0NFodiByZ/nxpvAldXK
H6JLsanbi84FsOKVC4fpd4iqRJ+YN9RQyPR80Ny/zwLoRZG8y+pmBTUybPd1N6QkYIXVVRe8oTO9
EOu7KlP2Gb4kouGDee2f29bYarYNa7lwXrXsNgCLU/kPYOpyDQVZeg+29NR39a3g9Y+0XsFOOrvG
3mQmRFgk/mzV2A980AqnWKMDPUW89/v+wIW0LfUOqqYNxELeURk8e2Dnaq79wm7WAEEH8sfQZhsA
CpYHaw/dvpUirisZxuTD3/tiqMpG28JgwkGpSfcf+sloW1RNKbSOlKTHAi0Clfa0BVnIYHT08vdz
lN9APdkUUcWFGsBfja+699uIoYvRQerNIjlKTcU60drAQlQwaS/WERoLyWIYug6ZZt4aH0aYweQL
Z5WUrVumb6oRLxlqV0p2DU0/ie9qhMZyZFIDiFVW3s8UzXyzpBCQxFKJrY3SFCCJqffCpwxNqySU
WFAPP0t5Aks9lrwFA6eyaDpqv6IBXW/M3WebajbXuHfWpIdwkDaLozWqT095TzDToOh0IuRwa2vC
b6jhibUmgDrv3vGJjN7Ojq6i8Nawd4VtTL3ZCNT3P2/GRId8x9TFcU8ny9RKULvAO9fZnUXmMdgF
dCAdxFUDpDXuXrFVl33gSRM2MOMu2X8PtoCWo18vq4o1Oti6bcSSFtvuWXd7BvgfVgt5tsDpj0Zt
FWGu2XizrEQczggI6BY1prRwpUezeanQIzWdMx73MyNFCtkHlNDjHGxj7gw0ssq4EcECu4R0082v
Cunw7jKQLf36qCWfnQBfp3pKE8AC9aMq3ifqlEv1KGZ9/TREYw3aZJiOK2N/sKLr46ZMDPcsW8yO
oVR0zlNuvXjyXom2Qne2igcC3iJnqf2rvw/QcBC/HdTxo7/GPN/Oj9phAU+xy6P1fZMsM9BYxsq3
bxknhVNBQRod1q+HWexnQ8cNTETb6+dt1UhqA3FFcM8luC98B20YTTuTCsRLVq0CXYHuIKNsnFcc
5dVodxotjr9/7mgi+esNRpsojvJesBiLnYX0KTKeumDfKhvReBCiT1TQfeHj78ddPMfff/EoDoat
E9aUQ94ZG5BUgx0Q/SuSD8xVamjxggDMDPvP0MnWLLxbnAwUAhkPgwJbmExVipyheCQhvTZlvydf
/BQY0pkqu077xRLSKq3Gp5LT1GnpLELOsvDgAvqYsqvUZ+7OCF6yZkD3Y28PDxkU18zTyXMUbIMQ
/jV9D4gzSF35OZVeyo40CxB2Seu17e9FOZtokY9NM/77bt9ed5isf9umnigVoqLwumpxgISVC/to
gJI071W7V5NNjRpdb0zcYRf3yrdnjtryQGuMUEKO9Ay3ORBOdLvYKygsO+m5SY7Te2V0Z/7Pb2RO
LqL0rYrjKJBEdZtltcnpAPKtKFdZr4PHowvev8W1vJSAWwg67bP7roXlU9/GyVvjQHzJmGr0E9H2
iyU2igsaouPyQB2FufaVeH5b8FADpm66/PiB99KAjNIBvQw+uabhbAPClKF8aAbkeXmpVfd+AOIz
4juA8fD+2Vq5zEE7I7Xs0YKLzUUN3qrRowkrlwuxi3t/uCo1RcdXcfSBZD3VkkTt3TNHCvnVuroi
iHjGexLc1frEDrx0YOA24cwCgIMPNE40NCgSvhpVUMLC+57Spjd2PTNOqb5qvBcdcUWnQQEn3qj2
Mc0ea1JJRrcZMDwBHXpuquYjgB4dg4IEiR0E9kwIYT5ozmoi4owwJsMuQnoTer+p4mdK/vrzpBSy
mHYuymioFT4a1hll8NB7VkzAvhI846sy+WC8biePMkC8SJrIvi9FeMQT0cXUkRpEW2mE+Agzp3b1
MnXP8LZoD0jiVZ3ShtkltOJI+nmBSjgWCWgFUllsJ4K7v3/+xS3xv8//JcCupJZTGw3PD8y5GsK5
+uCRQrDhQXE1dW2PRhP/LTWuDMhHYVcOEOLnUns4bTSVDEswzxZGYW5goqfBHXuQ2yQAkD3c19UE
q0IeDQu/Hso0BOUqVOZ1Sxvys28HU8TUwvHDlihhbN0oejO1R7+ljBf2cnvsrOBVSzYy1BwajsMi
q8w7VTkBXnHvt0Ci6x2wYUZuu1zABsTeBsF1GbwIznsqPsUJ7Tr5/+OQfn/fX4sUyopV1lw09b0N
Hls7Dze9sRmsjtKp7XchOdUkiUEXbjaMHcebP+nztNGN8Gv71WQTSb8OhA8uVmQnset+6pslO4Ff
+/euu3BToGpJPkPNg4OaMTpzlpIWoWJFJFHIa5fZHZBaB/t044HrkU0gSBNrevGYIaNp8AvxyyFI
/9wEsS86btwAy9Cj05BWkC9KpP5J1SzUiNCjePswPLkKet26AEfiSkxesqmzNrZM+m8rfnsL7edb
YKYsw/AJ3LONTrz6zzY7gNU7cirdH0Bnb9QEMrm26i0j1Ou1/t5z9lKLZvpUlnUhf9YoAUVkdAf7
8HETws4DOZdEyxmyLEu3YR2jlmtjzb3ENELs6cYBbjWSKyJfOXUgL0UcSVNgWmuSTgE6WgS7jSrH
Rxb+XNlXWUP+JC399qbK7kR9O7nkFzfat4eNNlqSARRpbNU5u8pNDdK9gShcYXRhb22RNrmMzEiy
+XtvS5cuFEnDigq9PlEFd/PzK7vM9ZTa1RxaDZ/DncL15QOchE8SBtcVei9scg+2K8eLiC66Uxfa
8JtGmYglD+0cUQNEwDr/fH5To+VR+ly8PLxss5UoXVvyR6ErK1Ef2GLQPOAf6eISemJOn91U/0F6
OpnCvcmQ++/FGLe7hi3/42WG3fAt+hoJ7IOwKF2WfJlC/Gpu3Jw5sw73auMyJjJ8bSiF235T1jck
QC4gAye/zkgYEuWDtJHSWKuu/34r6ULY460Gih3D/UGr8udbMStKNbw53HOtvWWA0c3igb3PrihB
pxftfjh34ZIIP/HcYW+PPw3MPox/RdFQELv5+dyg8rGI62PnrGXAYt4dcR31OyBa7d5JDlw+XgD9
gZEQg/vhBta1iSxVv3AeLAvXp69URyYi/nyBHkleOc1E50z3UVI+QDEgCZcER3ahwAwqXLhIrnUI
g0DRA2fa+Tsv3TeM2jLemRaxJc88eaOIJze4kfJd1s7DdNfqa59po6dAmal3Tgu0i54hsKpTYW4R
x8zwhuvXZbbHbilw9m60xNlXyFaKf+3ne8ysq+CFXy64JUCCltHpui0eaAD7ZwfnG6xRpY1mn+By
Ytmzko37VN/3sAwlyHRnXdlABass5izLvz/W77zhK0CyVsA1TelX3lCavez5snACa0mtz48ECB4b
T3oxcTn9/iY/HzS68HEiVj3LFoVTIRxCmFc94jH9LKmOlGpNSpSKJ1LzqQeOLkPD1ZIcSU3hFKBL
wewGEbX0HofFYWJgLStlIiBOLeQo4FcK+hpSLQmYTyzg4ZUqyjYLQGRp/fz3Fxtiyc/T9XMhR6fL
reqezi4PkpMHtT+LzXCi3fjT+oBf8vejLgT54VkAMkUVnA0lxM+D5JlSL5uCKpyS/qivPRFhR0rL
uNvLzZ2sb4f0qQwe455ZbbycvGMuLikFA309tMk5zz+fDt2xzZKAL0gi4TnVysSVL0BkjXGjO/H1
LnQS+KXfnjXanrEZ5TBjOuEUp8fe6OcWaBTl6MOlKO2TgKMEOYQCS+DvBb64R3XmNLiXoWUzhl/5
0HpIUlhfMzqFNRjOvaPu8B8SEFFQQOpPtMUvLijZIUMhGm2/jBjgGYe5prF1SEaT8B38FrcAo87J
9uHF5STuYrow6Evhe//z0wWygVpXSlhpSUdUq1tX3ZHHUYXHqESJVjMn0Sci/72c47kX9zCV/7fH
jvarmMipVSbDD0Rz1XqrUbupzqX44ZMPcCIra20ozbLBCGuyxPyq9MfnUh6mG7wDjZqv2/hbDoC0
huPZpSWcovwmx/jM36jiWs8eetikIjijEOeU4FECmplfuz2KiCdPXxnSHKkLU3iJs3c9TZFT1xHK
S2YaqmsxhB5EtbkowgRwyaaAJa7e2uo2mlTg/51M0RxgpAAo02BiMv5cchPYce33womAEqi7eksX
P4n6OaWr95UtZ5kG/0KGp7fBc7iELKZACZzO6oYPNF5EhbpQxQdAAxk/2je4JCF37nHk+3YVOzdd
D/nptsePqT9oCXOwM3eqlVzFsIzrvaLeQg+a2EKXjiQng7MokdWCz/+5c9vAyxrJyoWTjkaMSkcL
+ArIYZzaodcPI42yuiKVMxhgySLCQJQVNC4cbUk+I/hYfYHW1FTG98SMiVe7uDiUMfC8dJkG3HAz
fNthWW25mpqlXKFJvsjKNwNeocH8NqfUA069b4vbNsggNWfHMifxJMkc3kRMsb0J53+/jHlxy3x7
mWEdv72MVxoaumcZ911z20W3fXHnZXvDO1hoA5rmHXq1wNIR/qPYbNXyNrUGit0y6Lc5M/QW5I/t
ZwCTIPDjANVq2XXYgLXuStrfKHRKzVxqkSKU9IMAIaNEZEc8d3Dzw5SNaOYrhF+WRYne4UdSkU2Y
0o2sRfPUEOZdG81qz124AIxDTZ4T2E+2iUmYB3atBKEbn9oYiQUlOVaR8WYKr5qHdkr5USF4SpcA
gn41b4v7WqmPSos1TdLN7CKa31ihu+2QXcn8gxDfFi2sDPT8g/guI0nT4I53AEKV9KFFqRS/mExH
RXYblPDZM3TENGxWMuSa3oTwTa0e/v4aF1J9DjAmxbopojeNuvfPrxFha2nZZkQ72r/l7JLGdSpo
VEDw9PeY2zA7cdHNEQt5alNeSkeUoTmtAeXWuUR/PrkHmiuJhf+V9xB1ySFxIBPB5SgmXMh4qPur
kHjrpAtepQFM4bFl0aBDkYRQrL1m1kSC9FXX/AoioJllA+ABs4yhdP22NQs3i+3Y4Jx4/paXaVOk
vo7IPVhbWb427SvFOEYmn8o+9v1VEBYzYNrwo3xa2p34bIkrHVFUXwJBhZrUym/2OBsCE6J5bIp3
Wnhoose+/Sf00A9JiigUyuskeNCKxzI6KtazWbxIwV1B/71Vt2JnrCP5nwlINO6XmfPaWGctuK28
vWHDNP1Hhogegqq80oKrsCXM9M/C3GkdKcBBMxdRdO76vdBs0VFF4ywC17kp24l66eLuQeheMkjy
6Jkbo8ACM1HMNCkmzfM3cFtqvk3FnJObaA3lRxO3DgQR+2Ziz16KtN+fOoogvRrBJbXZs4NKe7aV
VFiKSyFfgofmloykNflej4LLII65RWIhNU+yf6BotfU1nikTb3MpNxq8hYDNcPFo4xMkm7XcYUpJ
uUDOJ3gALqwUWPhRQXKRfiGjSN+CahbOaJWTu7RDyENnqd5RukO5mHib4Z4bb2EYRwZJLy66/Pvn
FvakPJVDQbJP+B/k8KnYcrL3z8M0UIFB720DeaFnx6Fx5exyFTdNaznxBhfXg/YO3muqTEwZvUEe
oxSeZXwdQwOw1oFacZ6sVqacPYf+09DQoJInsliI9GipBRThxRAeTPgaqEpOdnAv7hVLVzCMVuRh
m/5cD6NrTb0FDn2is8msz0+fe/ua3E5Cfwb6D8ElL/uZRcHtggGHEidlYLeyHS5aiB44C9ccnA3i
iUvw0hoRd2XN/OJpjlO+JHDl1gp1eyiPKl39J8OGFin+3Y/JBv/FUuz7s0bfoweTqmSlYZ8kA0b6
k0UTq2E+z0dAM5aQQRjVFKDyyYbP0E/1Ui/9Uvx3GHBZOh48X53nbyE1LhkgKVJqn5rkPcv+Re4G
0qLsRaii3f698S700oZR0f89apTDR63s6Lpd2KfePOK0YYIXewvklxR1+axu520CaSZjrNe/K4Os
nrjBAHLZ+tWqLO8j+W1QQcK7afH592td2oC6pIMe4zSSl45CpJVJWPP1LMBR0jepcVM1G+oZvAoC
+37yY1+6U78/bBQZRTFA1seN7KEYrfsHC/VJfuvQKEmOIi49f/+0sfvKUDVJiAAT9iRd4hIYHS5N
z007awk2cbgqaF006yA76P6J8O/hNGhu43ApSzcVmoCDIxfCbVM0pOFGHoU7khZUiDElgTusjJII
0+nNCHUh+ySmJ3xGUEEh8PA2sI24b5FNr41Ni5vCc+o9iuIDtGD1rRA/UU+IECUt13RV9eyZsEyL
zBU2vrmW4pWJA3SBgo9/EF8KaZ7JUyFy6q1H/Qk968Ceqa09tHzE7J20AuKU4+7keMXn0sunxt5y
jdPbY9EmvtmFC4IJI1UAvV2urPFsCVZumTUgNU6huaZ5SY81UdaivOrqpZQuB9Nt4cyq+CVs06Xm
TTWGLhyHH48fHYdOdooW3Cof7MVxnyhtAzQ+yrmUPQbw8DQROWxsUjY0QYddq24b8U1EeFTZOOra
VCbK/guoBIYsMjrzukyzmyv85+2QN2UDdVe2T6QRfgOFjf4sRl+ifcrCR/TYyuZUrW0Uh/TqmiuL
U8Q8sw+XXGT8R+KGiw2w7NxPNgXG1nZfR0sHCavgbKeD2xutU5J7TRDWFVtEPrTerLfPi1R7IJ+g
E35AP4q0RoPHPBSUODslRwJ3kIN57t7+3i8X4rf07T3GeC7XsPVQa3kPia0BtojH88vBFNXk5v8f
j1INFedW3WT0MCrhlUx2E7sneFGbad6SRhrSUUb1Nrm4F7AXw2yNqS5+nhJw0lGYFIDz+W5Of44w
yb4aFCOKTVvuEOfjb5JwCfWSsUNtL4Vk6RMZ1DXn0pAwjNzQXaeCHEgreDKH1wSNv1fhYlD99nLa
KKQ1RSfmYZXbJ7BdujEcQ/Dp9T1ZFDAvsBep9NrmlKP2duhJWxhD2hJsPrR9/n6RsZ/Vf1vw/1Zp
3OE3s1iCbMN9yuFIbRSKrhJhmcerXtvgPFyl+7Rf8TfRdXlnSdi67dx+3+E+q54ZWGqVurAa2rsO
5O8SAXN97weL1Fi2NQXeIYRIayJRBGFrY2q7vtl65rXgvyl3nTGRoF+KOPhA0BwaHCtFefSx66KH
KkJHf/gZ/AA6U+wscJChfMcUbbKInHjc+EYKq6bzBJfH0XvmsxFiqfVK/fp/OsLTx+bC8H7Yzf/7
A5XRbaLogeAFPU8cdooHE0hGkoECRGVqLlG3u5U+MwGxusimMkTu1GYgRwI8nqg9LoaKb+8xSjSV
oHW9UGS/JOHiv/kCiQ7T08npwpfQ5/jWZzY+GHPQ01LGI9y4s+yuZlZ9qj0R7hYmC4oOIXqtOcKs
suBHB3eMbNq9X3+4Kix7Y5Dlg2+7DmJkzNZSAmkObjYNhZ2pnxtvZeb4fUO9aHzIKEDak/7978N0
qcFMEigxKft6YXn0kdTcSRRXIrjRZ3HTM4G8Ro6Na6WxX4FaF+t47jfHoHImTvGFjPDHc0cfpaUp
pqElbJ/Kdk9+huXsUH5xGmkeOGyMv3+m/juzMURLlHVFY7DN1TnKCLEnjfsok4yTn+8CwASC/0pr
oEb30bxjH6j+cy5slRJROHDP2b7L/ynFXQVnIcQuLuPlOkwR/b2YL8TkbOo3jEQjhBdoR7XxTqmu
AnSDm2ZXmA8i4l3dqjQWgf1JrEZhkCa9StbZrI1gL8l3rnGNFVccr9X6CtcfxbsKgc4k//xX9ZgP
LA1QpxISJdmDXX3a1qOrWABA7+zqocA+yYpe/14aeWppRrkGQyTcT1LFOAXO0D6q0BcSX0hSjfAM
8BHehN7uM4mXXHO3N9EZtplSIIW4SVNAmiunuqI6VgxIQ1Od66k3G+UaWgGb1GvkwUycqHzqWDIR
ofWFrC7IL8Ae0D2R8dDwlq429ezfmDeaFQOyxwIIARJldNupQQlq2fHtUwV7WV9J5RKHIi5emlwM
LzDq1a2JR146EYbCvwyVRr06xnT5kYYZTclJ7M1X6jGA0qQZ5DRg2CaBVfKFzjvEHGQrgJPSlBm3
YwwBF0GhcO1Ti5CpeSaDjcqDaqH5QPcjwXIC6hu9K3XLXxv7M2wPcksosl978SgYGKog57rNyxPb
Q1Vgfzc7VVCmypGL3wCokWnxIZCUGsUIV7L8pOsk62QEK095Jvfqyz0tCa5xwjfNzKEZ8vdpGGv7
fyUXFG0mYk8IVWHO+zPzNoCWtWEuWKcOXbl4DdIiaxdDzhXsdHJxmKfKxoCNjkBgvpCzJcGDEzBZ
AVzqYA7F4/++xyg7SCF39Rb54NeoGK43LmXZgaYs+AKAwDnzggg+tD6Rk1wsPL499quX8a0tEnRV
GhgmP1/stmR2bIo623jx1pR2WrsnKpDoCTXTBe8OgXAJ1m9369uPYEZo5brKqvRPQnmmSJ34LEOO
Pb5Zh3t1UBcT6VaMeig2gggOfBgLVAciyOjuJx6qQj0ySnsq6NIask8FwUSzN+eO8V4kzV6onide
Yrgkfr0E+DBG2/io/po2N4qGWpnInUW/ZzBgWhAV6vqUo1vA3hTaf+QVzNjr5F0TwvUwUOtRItbp
LE5jcoe9/+tdQMWaqjVkWF/TrG8fqjfQthIFDjDNQ7pneXKN5ueMiKFbcNAeBl1/6hNtYaYTn+Ji
mPr24NF14ee60BkdgTF1Xk2ZacGeTvKQ8XMeNfVqYsmH9GP8M03wxbpKjkzXdhSGgyrIxABsPIyR
bDaM3llovnktbyOMmptuRbqAXIM6ZfLx1f4aPRgNQx6JJj7syvHctkcPV2qgYZ3M7ghvyksfQmfN
5ESXt0Z6TQKNqERV36eIidvaNTBF/jfAV5wQiXK4Wab6TogIVnsldJCCX6A9QGWUIK3sozpDRyEi
q4vOJdJuydLSdtxpvXYc9Ii9Radt8IkQxGMPhU/zyJkPRBo/f2mqT7LZiZD3dbH8+qk6cJQhQ6Lx
Mpy9b1vJU/PMMRzNIsIgJYvqRmz+a3JIxd1ritiv8V7VN+SFST/LwmUcPNMDQRIm3PHByQIc+dBA
vravKZpQESU14IpANcfMEV5UD1bdzxlDxf4VQiQrX7wOVRrt2bXrGRM5nnThumBqB0ECqg/MEm0U
I9Q4Y0gcF18hk1NhYqbb3KN0A0pcwAU8RJ9hEjR6IST8eOYorxSU1up8q7ROJvVubSPql6Yrru7G
tlYWQvqOkXAz+uDy3LmQ98dEe+DGEMNwpZvR0kOC7u8Dc/F9TFFB7oBWHVTpn9+yV/CMD4Y1EPW9
rZ3Ycop8FMuJY3khBshMIemHEJKxlR4VDXKekap4PEWxQ8SryI77nVStVEDQECMn66pLleSP540S
gUJTOsAbyRD9VwP4bcBsUcBSMjcO8gchjjHaABpr4e90SF9LjgdK9u7vpb10JROBAHIwHkHTdMy4
LuM4M5DdtgYsDmEIwL3Owe6DJ9hAAzhCD46VT65u3Uw8+MLlhwkxt87A/wGYPNpkSSzlvqO51ldb
KP4MMAqXaJqbCyMF+4nOmYRLb74G+D28RsgNIPrVRNi/1P6RyUg0BkMkZFAPfu6sVi4M03d4Capo
F0Z5bworu5ARrwE2EL5gYxQ3HwOawELV3uA04HmxMTrEpiZBfJc2OSNcAyKpaGKVNloPS1I60Wa0
BvD/huGRASjbaf0tSHhYF8zk1Q6NRfnUgLFQdRBHIlH0nkYkZmETMUcfdt7P2DnUlaDPUAgd2rWj
8ybYVdWB1qdESdNHS3zQxZ2NvYL+ptbwUhREq+X70t3nAEfESFzIdjBPs03nr41q30QPYVbiCI8s
HGr1URvPY9+e5epTnF/he62Kt3G6k8qbSB0IVVdpg7Jtso/NUyA/5MFtaT9mg6M6BCczX/fhW4rA
HCk/zPo32fznNA+iPTe4cfqTC0dkEHsMtc+iuBm0kCXpUTOWPTmDYD5E/m2VnTN7rSJSKjJl+HsD
X+iLsEqgLZE1MyB7j+cxoe3rgdE35ok+l1CvveY5CvYREhVsl66l1b5O8JaFIOp185BuMbqwHkpi
gG1gQYpbtCS5/6i8hAaJHwSM9kaDrgxyJc0duenfL6v+/qQMBBHyJecgwtEs+LnRBbPT81DOCOn2
FYMaWENucIjts5o9pOXWz5e28472EGLc7yLw6OhYs61cc8ecJPH3tX8HJB2MSIE0Qret7cdAefBo
4SOmRTFnVAddeEvyndwfkKDUkCQFDeDdWQ5sPoy03QA3Lewa+azFxEzqAo3l5w8bH5tQCksvjrkb
+iXTjdC+b5sr3z2IIPGSA/VcE70E6kGIdi0OktqJFijZzt+reyHZALhvsRNUpBKpO0fpY4yMo92L
FBh9sROxOh1kc2eDJdnroFHyor+wo92zhDDRbXKv+wv62+Gb/1agrPCql3PrWmkW1VWhzpHM8WdI
fsftTLoC5R7OlGf5RrUXf7/whbj384VHcS+lHRYluUP30B/GcLRHWryQ0UdH0AcFnwoS3J7Uwo5W
DBUbmhPZVOQdlmQcY0D+QMnkFiCtGd22RuJaveAa1qnBUxlBJzSg7FfaIHZzTZmuug9k/ZV33yYn
YO5pdoJUTXNCbMuJpfjqBf71IsPJ+ZYo2qlbYiinWyffPPd8GDrv4I86sPXqdWRhPLSkGkBMCm6B
YB+a5jbtXqzmnhIRdoSu8Tmfo/5m4vtcahIpbCVFo5/BwHV0XMvc6DJbJzfQQTx5aGBG28i+stVV
ZrezvP2X3HNDt8510CLZXE6MDS/MIoAdf3v66EwpWaSkicaZwm1HZMqbIkDn7K14VSsHO9yq6q1o
PKlUgiIeaSX5kVffmO22WXfaqfVvzW6AApUoePHfYAEfPQZI9BSk/DqsC4Bv9CtPtX5tVjQPmbYJ
m7IM50V5i87oxDr+zun4JSrj6kG0gPt9VGlZ2Gm6qU/YC4pXEgwdTDO6gVv4fSh028k9suGFtkQm
T0aP7y32PoVBIaiYuUiFTbzK73yHV7EM5oTy0KsdNyFgEiPDZ5JeqmCk4rOc7A1nH7lbsi2jOyoG
9iarTv0EpChVaOFNnbff6cXP22oUohK3Mfuibk0MmFfIedvZfUj7O2WQVdf/4IJRpHEp2W0xVNh1
/FoqJ7geqTi1t8TfNxHAZXoeA+WWJqQ2Om+lrNWpmQjmqaVD175IzisggihbRcA7WY4e5epOcrbA
r2sVdxhcHLGJh9ETAsLWYm77pJv36LgWIUJ51zLK8QDUHecZOjSyjf+PtPNabpvLtvUToYoIJIBb
RGZSEhVvWAoWMkAEIvDpzwftqt0SxCNU9e7gdtv+vbDSXDOMOUaBVxGrt5OH8/md6hkwuVbfQYY8
R2S6ANvYgJxDMO+paXYy6d8OjXhLx5uAFFTMlxD5aD0vW3sy20Q3kilv5aY49/p761Ld06oF74jR
HPfQWItoiogLQX1rKaXPbiJowbADocZRmoPUP+ZIw9+otF6AbMCIxAnJxkP0ovWOfb255IKZ+n3n
kp4vCasbdIqOTGOfeoeZt/VpgDZ4eykAHyHaTeuHqEUGGXXG+Ja7RdzNEx1ELqg7WpwmsGD6B827
SxAFB2BQxnO8D2CVaraIZy5pNh74pl1WynPp7SUBvnen8z667qn/xWSja2cjm+7L421Ss+ou1o4I
U1cWCC1jktOj2YGOJyzmOe3jPhQKMv+T+i2pIgq2l8yeIjibOYqOEMyKpyOH/RNfplxwmpNqxc89
0CokEiYLapHTk0PMSsE1OvVAyQSxGli54wdPOJSX24b++hv4GXTvA09Ijt98OPZpQdMzpPBoy70H
ToLvhPNLQZFf6byEk3vjLQC96//4AdHHCiRrsSSI7/INcqmzBDzSVm2NYLL20ZDOHJWgtkPk7K4+
L2A+5fUJdJg8bvG9AWII8rKC6xwcM8B+CgUqop6NDYKwauYq0jDZKqqWiIFePAfgNrBPId+n2V06
xZs98Fr2dzg3ce34Z0Nxd4zui3jOmrCHnf9yzEhOuxyRUHnE6+Nvnmp9k1/tbzw4ihnMS51iCWpQ
RXiD9WLtasnlLe48l2tK/loTHsia+rNN37xULo7CvShoyFYD+7kpstDVEsk9cVhZXfydQF3Vl0dA
OgBkoYUp2fDp9hTctP6CbjiKHKfgpcwjQ5Jg0l+czlbRbGgsg8LlvzCBtJr0soI0XxBd/HxqA0+v
0EtTvmxQfzrVuYpKK+3HpcnJ8sNFUqIK7yBFhmccFCNZhCtZcCzPt+EHj6reNTCe1kRYpL4gVyiV
ZdBtJt4SQSUEQ/zAmcROTc0dnRtrzs6Eydto/9lVz+v7Rwze1nMnnCGtYw0wC5gfmib0+Ib7eBZg
SXdPU6dN3Vo3AbEH0Q7IWi2MvQT9NIcODyiXHoADcwz//bkLKRXDWUEOtk/Ca+f1Ec1BfS3jeWp2
c7ZpZpxUUBq7obKaifDCz4Ni5A24ApIkkyNN0BSB4eI3juxc5T3mgjWo4asGHHva9cgGFLu/jCCH
gFZNtgFbCtR45Axe86y+jz2YfTHLxFlXTuHFVLEY1uVMswMa4vM8eDjJizBzI3ntRfDjr1JhJEy4
uveU3wgaNZK+KJP+XPn61KSZ3rLyueIAfQHRQRGuLl2OnkQLdrEC9EIDKTcdo8DFBcr39+yvena0
utNF2vtE8lfZ9JuzK0t1cc6lStvKNHqw7nxFKO0DsNONXYi3hXxPKQTALladIODU7hThJsLlzR5A
mLcXkx+j7DWRyTsuNOWfIK0EvOSJ1YpPufg+K42y3CpRaRReiMh4ZObikhahU7jVtX9/T+X6IaJr
QaIAPqF5YeDaVZpfdV2TaFsoizvv5gjBZ+Pw2nGRoAgv9Xsem6jZYwL1egTJ9oVjHl4h8oSKpPVc
hdTxfm6knKcn/+Tp6rZA/aoq3STYFQgA6KupYhfVUpNdIdHgee6bLPwWUs4zIlTg1XX0FFZ9D34f
pkbOJEPRGDrxcl3G7uR0owaLXJz2VTlkB6ezAxn0c7gFoxdPnvEOuJoRYIZqrqU3AdSW58veE28v
+kNc7wR5G9MuO3FAYFSXHfpK4C27dKdFKAlMkdhDc7MYOU1X6mpgbL8tw+AuCf60isHzkSdSuayu
XrmoziPdKDXGpHUTb84FO6HdUx2Qdb/Qp/mZlUu1u+3oG0g3PJSFgDzfyC374iH7tTkQa/JpAGbx
NX9uzqUSMbBFSV4mQteOfCZtav5bQxtzFARo9cnQySEzKG/L0O7gaSVZVdgYW2WVI+4KuO/i8gZO
m0VdJaZ2evSmL+f630S6HznA12ITxNbJ68NAo3OSfn5n2fmXIyhCLNHpZJyVDaW3/LTPhY802ol0
QobFXVTfhcFjLM5lbSWixIV8rlRu8w7X9nbka3rb82vVvn2N/vNruqmnxueWr6EsXcqHjJpbAGbD
vwkQ1EaczpAvOyRLysv7+fIvn2A9JGgTnJGvuBYkfVuTYZAkaIHsiVqubSeQmunK+yReSuI8bvaz
L9+U8BwwTRzDkbuNotuoGjvRvytznOielECHEQQHZXCxOz0u5GgGOEOsV7jQ1L5IJZX6GsbTcH9p
1wqcwQGdfCsCx2xm91A6jgsnWYM/XbfisbBtKKBA5f5n2DbYFq1FfSAJSDKi7iAkz9CUEDvSrsrH
VfDrKdqdqL3K2YEWTGwNAvCJnZ0Qw1zL1badLutsT8YCU5KpDxIRr/pYFq8YdHxx/1zhH9LNLO6x
lJQaoCqMSiuf3HXqC+VuvPCRze3NwfCI/SdhSiHy5xELxEtFW2SN6+OhimrXXl/rCJp5U7k92hOV
0Zxk6IIG2r8HvnbR4FvqC54wkfxCvVRRdex89M+JttYianiUOfpHIi5BfGAkDn+PdgV8huAFTeok
hftM/rCi0ohll2dhb38EO1Q/JdQEyQLi6f4Pt1MD6Ur7klxmhtz8d0P3B5cWCFCKA5PiT+ui8Dyu
TypB1wVDIpyQ9bNE5FN8dtIa4FtbvsBnNr63V8wHk4ZOa0KJQvlVzanzOvAEgSw+uE/giCxxF/bb
apbQF6kPsMx14f3sHdiPLgC56ShbTsfeo/4uDM5X3wE11YD+Ubf4eq6+OTdlNDtLpUf/Wdo6FG/4
BjHs6R2807NydDJl/vdGXzlWP4aTfx7nKJXOkd5PGc6BJrnDcWKsE5SKqJSOEX1e83Z+DDZ41JrW
C6tpk32tb6Q+ca5qfaGU0PRZwQvjXmikEiDPZYtHOUH+P4PPONOsLRqag2MV+NOmERVcLRkBM8XT
9t10upFLoW93Aded0259SvRF3GqGFN6hdQuXlT9yia/laVmB/3zEwBLKvlp5jRRrtFK8qXTlpyqa
GnRXCbeVt206t6j3YfNvJgUL0jbY6Wxq1q9ZQpMvTMB+Nw8mpLYmNCxDA/z3Qbh+4+n60iBMpJo5
ZBcsqyIK8ykHLz6btYgqw4p8C8UgXGjacnggKIrAc+vdjYx7JacnwqvUO6GQz6qT/lJ+O/D1WQtn
Z58TSN8NsSQNrjBYIxYK3vp4WeEA4q4fq/lkOucbpGRBYD2K6bpCqIC545HCg5mpJDYHicVQmEkl
HAja1ntov0KqI0I5k42H5klR9K020ozed/2ZhFNdB8aCXBaFJFDh1akyIvEfAY8fuTQFAbUMpi9K
/U+gJzqNHkAkHi8PGYpmfU5iZOn6y/nLVqhqT7gkTmFfGtwnljUvc2SvtyDBiiNS4TfgdQNCUMUg
hdWpb0fRAvtBi7Hg/RdpELBNuKa4qJRZhw7qpDiLSlZoat/43Lc9CVQY5mG0myo7iRoqAuQXhwCc
zE+fWhob/qqVhDahL3nTkjSUftTLJDxrETMH7oOJBL0NLhrGM8wWb+Eo2ceXy/ZrpXkQcKZY1V9A
HEk5qheA0Nr2bHupS9Iwifu8IlkshiZd16fJjrfp2elJF+nX1QQS8zZcWHF9UyoLb2Tnv4rXf33P
4NI0la539YnvoXFNL+kYR7jNyeM+S1ahMZJ/YTGIJmNtQ/YYEo+LT9i1hI5K1V1Sbr3KlLiH76IH
o8BNmC7UaqN7LlEzgJFLeceRJ+9Kipbu8a7bFhOXlnL8qxCKuXpVo7lHX9FpRwqxVG6LFp3CDX8G
SCr4W848yVXyIMj09GDk9gZE1SlbaSeLhBS6q6QvOZP0z/19H64gw+h+wmno+bhIEOiDVZnoCe+Z
4Gvbor0TEVyrSvyw/QxWuMkcqLbW7dLAJm0RVW80QqMHM5/BC9ptuuIhQ9ruEqxnqV0c33LZgHFI
8mxmNSPQvUgHnNZdQG+guMRpZikm5QHGhQrVLonGTGq0JzDgTiFB749WzLKUYoNKH1lZKoN+ffh7
oldtNXyzOu5ZX14btiifo+iEJfeIc9p9IpL8hW5sDl9R+Qz0lTQt9pKvyUa5W644v6JMugtYMp2A
ky80wTdb7QnY6SAHkE4bfSFZlAPolAR5i/PLG4FgMrOHqH584GuWjqZN6FwJbWBZGwTpZa22agab
TO+mUPnncbrUSyr7zVcZGrD5SbrprQ3sF8ri78X+TXeKfSPT23dhQOyIvfn5QE0EIJ7qOT1tWw92
Pyd/QN/46G9g2MQphmEteXmDj5omYUs+OxOEUNLVKTZ8cQNJ/vSynFVUEpxEQLbbbY7WqZ6rM/vv
T1R7Q//DHPQmWALxNVUwTrRq/vxENDeA8LVVtlU22o1iBsbc0WyO352Xm5Xjk0Y3kEBzIwNgqBut
gvl0nv/TngODi2skS3FOAdZtRbNatSsIJJ5PKyQz1M3MSu6Lt+MapTRTdn1M/J4CKAK4gSFZ1T/y
Zn3/M1os3XzrUiSCxAZrb+a7xOR3QhcxE1OzhVVhySObMtSxhnq2f3R63QWZHCDsez9nXJ1DNJiT
E4R4dmnjOr2mjlQaTW62HzANUoRblvfEmK8eQo+G9hyZFHfkF2+h3kSHyRMUgTvdZUddFZUpc5LN
441vN48nt1sJewFMtZmiVfL49zZ9VQV/bdO3jx5sk6TXZ/1YZaABDvUhPjQPyczAraCx3gif386b
bKlSt7tHjmsV2Md9NQc6ZwX/kBGMH2m036qqKb37tx2LfzG7dfVP36f38bJ4OUVwvhqRYJZv8p7i
ofqRrJRtvhIcaYuE1cjif3Ea/prHFGdNl/p/fc3zuxlo0N07Zhw3CASzz8opnHIpPk0l5AqNYD4z
y43wWk2QljKAYiQU+EgtWN1+ts4Ok3WJXLJTLhQLRJTjmYkTe2ZxLytWS2F7jrtgZSPX44sF+a/v
HRwWOM19oZ2V2VbbwKAO56JxWVDpf8k9w3/WndRJrYLynN3Y/l0aOBRP0ZC5cFeRoPqHnNaqXp3d
zNQWmSm+ZZtgGVukKcG9bGvuzNvl9mjRgryfurVxWckr/ylY6jZLQMeRcbrt1jDVqwg1RdyQjb7o
em2idns8GihP5agJzru3yMnvLp6JKlTkNI/CIrHQRpvrC5jxwem1gKsPypasaA6f0V7eU/QuuHdj
QIPey/1rnQbn86xLs/TknbOtVMO+ZU5MCCHhzjSqRxQZ0qmRrNF/cqpNuqGoMSZU/eWzDUen5wWU
MDLl5B56n+/bqRIuSHdnQp5t40V4KDFXyrKzD1PVgMl0pdsZxwr5SbdeXeb13QEXzI7vxHkynz76
Tm7w493sGQ/GglnpqVkku8SarKBR+UQ9awPf5mTNDlgwVrvB7cyU7OrgzdWnp2ZFdg7Mt1VtU7uZ
h25iNA8o1JgfkkH7KmJR9Pgbos1fpKBAaf5tEn5HpXQjSkxZovmNKtYQuxlkfiLLrRpvG1qJrPBD
e2jfSgV1TSP9PM0M72zkJfplI8P+brobDDtY606qLzmChjHgfbsFI/6glNvENwl4m8nmCIy0WQWN
FSA796S/XRbnV/3p+JD/U0DGC+5lYieaK0wpkHAFjsvUgm3vwPd2RlNYGev2VM2ru2SpWbPdrLAo
ZKMh2aJaGlvaB1qub/ot1z1GdkyfGvHrI7uTJmRKjcyq/51XebM+jfFj/+6O/zljcZC3kyZZ7p0S
FprUsID07yaaRw/qU+lyfwtTea6Xaf9B+SGci7Rpj12t3sQMDvf3fR7St8zU2pvFJcNXTvN5di8V
QGBo3NzZmoTn1IRIRDrZgFLHjtcVz4BcFkx7fc4QYsuB8yIqZxFprDreyiKWo4alXTbPD/A4OBp0
kzJgFQjNzIlvTnWj/Oxia/pRZUYGJP6g3KBnqa5rB+TFvl7PKpI06aKCawGy7yWAwGechUMpGAgA
VirydFxR/0N/DBTj8ujTiKQ5NNdC+y+GpvTMn2tX+u0U1gbS0VzX+BBbqDfOvPl0Gy3K2kxdJF79
DchxvOanix1vJvPzOnmG2d5sLP05uVORxCZn38C37EpuvW428hkXIzujkmV1Fo9nZOoI5j51jvqS
vjbrDvZxXlAXtMoTnB3eIsltgBgiOnf4PpkBBjl1fGjrXH+jbGmsmEGpHG7aXbv1DgoqoLc6b8K9
2pr+jTq2OdTZhoeCiBKLRx0ZJgl+GKSkCKwLVfDCcCvzJJW30v0GJctneS9ts8KYbWYzK/ic5lac
Ac3JJgvhvV2fgKSa+TJ1lIfp3IDNzvBN0WmfSM+W5tmYmIgxPmf353t1FazKm3IDQfsicH1HfvSx
JUtxpT3LaAkjlXkv2LNFe5tbxx2i0j1IA9CRFRut0WyqfV4aCENuqOua59fjsrG7pXKjG6KR8yv1
wYeEeDkF/rPLXHSoI1fZ5eu1YNMOZKumd39MjdMcBUa0bi3dhMrYSEz1RXn3Ft1e2SduACg/NZEJ
XR2tmdU80WvdviHyYrxOVgSLRunIEFQYR7AMsYF+uJkay9g9mc8zkDAfJ/tZmb+WznPQGOpDtVVW
AQcEciizfki3ECTH9mxCJ7FbImQ0rxA5LNedI5vpUl3W9n20i2/Cl8QhBNzp9/HDhN8KUPjT3coI
TI6DFduKg4GiJnwfOPkbD/JdupndZnb6zsnpq4MQV07XutGY6LU25gW5JrqNDG3jPUSxgeH0Zoa/
z3nF9Dtoouqn/BNtcULzbWiyuUczdrtH6KOs4CBswofWzvb1hkksxJmpoozYGdqTdygXn2fDezgb
d+SQrFllxK68+LwnFFVMwUVt6mLjdFnnx/NbaoLpQsYwNbO3v43IbOyYDh4LOdYmTXaJAER/AqSg
KZ6DlNjay2ntk6M0sgcdYV6je5Beo1sPrJBRbrKNboroRVamZrSmdkgfp/bMSlfKQrXlTf7eA8g3
0029FLfBYl2Y1T2wH6u02qV2B9ddeMuTgCSjjWAkabT74y1hBo37Y01CX+0wP8zyzxs4LNXpEfRH
xcULt8lnvA4P6k46mUyPPMm0MrNPKNbJwmNiaqfpDPV9stRuwj1JNQd4vMilVXdThHON8ECAZfpv
+VPzHibWcQ5im8PYWfk6WHMEd8c79I/fYZ42wOZawboFSX9X9/+Mw4XrEwiNjpbm/Ghedudl+47U
ETKc/Kp1zzNhine1w1cZr1QzhfswBlVnJZC7fu14ZLWNOeoz97mSwcr03c49U6um0z4x8JkLDcL4
U33xtxP3wryFHafbR+1zjQX99B6CV/EJyGGmmahRG4g6R0vAh06xftGd/n+A2p2s2rk42vLgO8ri
civdqS/aTsEOeHZplma+aVFudnDoDGSfuOVUhjckUxdoJj6drdb22H/RVpfhvKWrTeUkiQ8oglsz
G8U14/Vk5qtt78AYENQVr+ktqRv39TE2tseVMpfeZs7EGNOaVH77a2SWvi/LwEWW2imsbzoa1IWj
qObxRX5X4FopsAf+R377pK9Bp2Xm0UR7dTfbTJYXp7YmNjo3pm+VJgfGaJ1g6pSxAQez/M6K5g/F
olhMF5NbaSPfHXkC9AWwCKOyaivZ8sApwKnWHB3TbU15yXEi52RenPIWLxVa+UWxi3ceUrEr6d/Z
lS1vLpwRkTO5kuGH6Oi7vDMQ4bkVnsITgELzsjgSed2LluYmr4h7mbEVAeBZnG8gDua3jksqxEuc
AKTAe2VTOcNsYl3MkxW7CKYuMydxBOtoT62JGy66z6M7e1DuUV+3GNI3ERK7T2zZ6uzp02xJV/aa
h7awQrdyprvodXZzWvjm6S7eUUvYeG6xyszizrcisKIgONXIIFlpVsbRat+OVm5pd5N35X32FHyQ
WcFGAN40UF3eBTc+h4fG65uaXOszFVFiAVsICOPovrJp6bgsYtiNFkcnfiveJiSKEiNwg7XoAppo
DEPc0g+8lA7N0wSQLGmNJ8Jqu70NH9IHPNaJI9rlfmJp7+HFlJypC+/Wib8uWHQ8FofW7tbFbbmY
Ljvn6ChWYmYuLxntlKvCnro86QjGAtRAxTdCcvb+aCjv6PbagdXMUcBdhHAX3gBHdWUbkBE2jsmp
S9VN7cSRHnl3ctOfZ1a2O91PVonVLNTl6TbdRgegMNp7pJjh7fkgOfvETO+iJTl/CGidy6paeRtt
rW70DX8OBeP7xkm5XJF1XnXI1ZqcIFpEX4tXFpN/t3Z+EC5m8Dybpy9orMmh4S8rtzBEc4kzPw95
se62QMtMaR7swk22irmUp2Vghf+Qu38mFr2bncxm6ZP1fk/X6SK6hbrGmopfr8LMrC3ZKFexW4DF
NU73cHEjGLlFEcV4vtw0DuosVuFGO0kk2vVEI36ZvXWPaN7LhsrSoOJozraRaMN+wKdlIxC+36RO
JIqBSJBDVREl+FXDgAxdSIVJTZJ3U1npIZojl7VJd9XdcWZmL+0cU7UJFrx7+86362Cu7+n9XXuP
l4+/X9jfKUZSduQX+Zz/kcwaOIJ8RhVWbXykCZULTeMKjOxG+kZxWdk3oRFsEogIuRPgIFzxM9hP
ESZulvTaB3eeBe+w/EFi4BQa8mHkw36VhwcfNnj6j4065fVPjpvzsrIqyydrhU160m6iebvgem6S
+3Su3nTv8SduqeXt4223OH/o++le246JrVFp+fUo/VgnfRDEJXl40sQ6O26EVbroKL4Z9YIUJu79
DYD714QqYZ/JkR/LBmi7E0MCcV8/ksHQNaeC/jy06FuK/rGa3ss07HOC01v6Ic+ykXHyi1Ul2pfM
8nJD24NB/6emC38XWlAKCKLZ3Af+cuoZ3ibtaBg2mjVdYZVqloV92uiWvtatIxJsOxzPbIcKCP1z
6/IjnsfLLLcT+Z7+MaI80qPC3r/3XRD7AKZoilmpVvDGT8jzZDQFHoRDRnCmGoJshPfq/iIb7XOf
BuqHCGf7vvnQ7Nna+yTQ37v91ZDz882XekZELgPtm79ZPcLmEsU9fxLdAqZ2Iwm29nmBb8QN941d
Lsulbilbsso8TaBCjjftu3Cnucgyev+0j6N1tPRbdatlaw3qnJXP/59uZjtMh6G81a6+jLdnK1pj
4IN1vBJVI0J5+/G4BlV4ExyNdLvFKJ0X6HXPvR0tlZvpa/SU89KoyKfMKVZtUe7us7VBOQImHjZB
otGG5sSMRo4JAjZ9eY9j9y3zpIsAmnM5kTdCsTgRFvAot2aCrNBsKcabOncpfFUTk4aKy2f1b+Ih
qJ5VZiCavL+aavY/9yxlXbzQ21Age41zO8a401+0b1vz6xMHBepTKIhdp6fypiLm4Lw/EAd5h+ln
ZV7+/X0KhgDfX0MNjJFeqVqdNAylmJNN8IKnS4B3guicN0dYQGD4r5w3quGNZMeHTdz9uMhm97U7
DTgAALqfuyBFeqDVUSNijctPJKaJHeGpxg0O52OEPkM37tdYfcjzfccLWWzTC2MVeFkK8Ww/Wkus
ymj9WzxyswZm9Ndw0s/hmqlcnzyvFjflUsL1DczjHMGDkedsdAEHLrtSFrqapUyKeNTyCc3DnU5E
3b54O9UaOSSDmPB/ZiTrFGBm/bv1JYv0bQGzvNH0aV2ygM6qtAl3bXc/vYFkYmTl5EHibDiQOjgV
l1QMorg7cypuLut2Hawau3cKZvc0UDmEXt5tYek78pauZpF0UjfTG1KODbGkSsS2RE5pG+wJRvBZ
RolRB8/Rr28bnKLuGITnTGEReINYAcH0bhDgW1w4scHOszSSaGO1l2Hp99eYg6MkqO1REY6M2b/I
4Z7K4tfJvZjk9RYn8+9tHrE6Q5iF5zUT0asyDCNFtAfxzddgFzGOO9EzxbGdvnZ8v1vhr2zZtyPl
T4TjsU5PSDN+ereXRT1HqoaKUfEwmZN5/79NbLCKx0kqB16CjSMXU9TG5OQAIk234e2R+t//bajB
rRSLJgsvIdPKHsJ9tAwdUmPZ4USy2/57oEH1pj8ZP9ZvEJr6PnLuam+36dye4vx8tp9Qy8dj7PVX
z4Qmw3dBzzq0q/2l+LZN5zAvlDME4Rud4Cw2YGtvRKN67Q7hPcnZv6d07bQrPSs8JXYUJyCH/zmY
Omnikxj58qbp7GQewSGiGLpZvucJkqJGszs/nkYs2xfU69dLS8ZDUeDQhf1z4PKms2Nb1Uook1s2
wDgomiURXCcLvEDp5CRwHiNlRIo7MjMYGSD8fbr4RhBZSWRJ8LJN7DJaaQSFqUMHRyObp3hOhwCk
CZPajs5m2NpKbQIKCL2lHmzryArp1SOLcSHk5uVDkOSpoITSGblmQNslfIws6RWDypL+7/yGhRCt
bFI90ZhfnJiXtUhNUjNQb6ltzQE4sip3lMFH1vTKkUGsgwT3bDrrGewHS5qol6TTfZX8xs6nh3pz
gRbqDCmL2c2B+I7Mr38QBvv3fbBhjFCmXZTWqSZtOgLT2Dp9TC6G8Fp3JrymYmkoI6CjkbkNCXfE
Dq2AaT6TNs2UxKhZwbxkk5CavE9fT2Paj9fciG/rOFT7PZfeRZkFjKWdzGNn0PasfKi+CY0VAIC/
l3FsqIHVoqtDzytQkZvZPW3KHtrJj/T8pi31mpGRrnnfbBgsYpA5AsEcUiuf0qyUpsFU2hRPVGD6
zNWOqhQZV1uN1jRjkRjc+6+zO9iD5yj5SZAbYEDFZbSYOOSKRZt8yvzv2V+zO9+/aciorAXeFEod
CJrOdmtF88alEmoG63wPIT8h28hofXzx+8j+7wpMB1bOb0Ity46M1pidLVoy+eXM/Nc4jdXX27Fz
RkxCcWTQK8/FjylKP02r4tXgfVOWPbfPEKYtFdfZ7Q6tsc8tWtDIFlHxHhmyf4H+mufgUElNUKdg
jDlUCcvqODuPvY0N6an6zBaBM2Z25KvjAYwlrOh7vIbUhE3QFeezWEgbddfYE2mZP3RmluMco6E0
D62QFGQTOdoOJJeM93/UDWo+wSF/am9LC8F0I7L8TbxEL91sbsRFOUbY99Ur/GtBgO/pkshzowy9
aLWM5FQ8lRhGg6ZVK/8nIMi+p2Bg1a5nAfrXDG1s36957pP/jDl0qCP6KWFpYkzqDEQJoVWtgHtt
IwsmvJGxvgDIv+eni5Q+oUNUhy5ddy5E369zrrbV2O1aXFdkD1SSMOZ5CSnburH1HS3kz/FeUOzT
wVs1rxcI+AJwQ/ZxWTy3ZI/r9cWqZUt77WDH3sQ7Ogq5iYQ1neEhEkdu+RPMLQUR+hBb37zwH/KX
5GewEih+vQo3oHBg8ritXcFSjqZnqXtU0uH5RTxsJ5v1y6Qy9HkJTEpYJ2/RxKAA/FxshA/Piix4
fU+b0cDhmnWFqZIdlwBvz4Y9tGElq7XYceGR6rVLAy7i+dvB3bemaL6mFD4q82bsvn+5SsO9+D7m
IMmRZbNMOaViP+bMvVhvggFqhrDFuMWhsmaUkgpDMuJlY3yMPSbi1Xj7++CD9MVZ9lSpjRRp0z75
h8mSRgdL2KGGiyzbq/ZyvAk/EugeQBjjUn0CggLaAzJ3qyy1xMq31Ydip6FB71d+L4emulLM5AFx
Q4se3dC5CGbkJmZtPC6SBZgrkstsrptZ/i3ACqsjjc5pYm7tv4sp3CDJts32hasB68kWlT3b0fkh
VLeBS6scEJCbeqma6BB1DoTbS8nRlzRaXl7ob6fm0SzVO2Hlu/kOsJBzsouHV8iXyelZWZ/MXtTL
yvbn+d3sjY6wsZdSvOZrfF/F/lh9c73lsyR5dcIWttZxGa3eItuzJxsqBVRPqJ2auJZOCwWZzckd
eaWH+JmvuPP72AMfTjvPcHVqjmztVFa09YAXiAacJ+Y7lRe8V0p1mlOYoRuN5IWGyfHhyEODJTew
rZQnzk7ycHmqfYua612xblordWbWyQ63M96Q2jxQGLEe/W0MX5mElo8ZAyX03c4decRG7u6XIty3
TfBPlezV6kXaPL1t3mTrcLi9dR+5s7lzB6H4iAUVr7kG35Z9yHPQJOcoEUMmr7gTyoeKOQOUd7it
KO6ALsZQFOZYbmfklKmDV3pW0Gp3Lib9A1H3D4STzjla7v/VCH6Bmr8tpBopqeLTer2BXOQm3p8f
lOXFUmz2sS8lTJ7KdXKAxhpQ3sgOXltT+lZgh5AgJEVw+Oc1Olfor01jdjAzVqIlrk/O7ta1T9vq
djn/GPPtrh2X74MNfLuzoCDVOGWw1dN5O7GjFRBlYEqB+Syb6K7aMYjP2P0vgrzp91EHzl3QFkqg
tJ20uawRd6Dy4Ag4OPH2tC336dKzxoSihw0yX5f0+4CDQxMEkzCZFV9r+lI8T0zJ7Oe62OvmBeiO
LbiVKaUGtBBUFP+P29l7gd/OUV2LzSVTmGu477Z9PahdN64AZL01z+vzInfKO2RERtgTrl2S7/Md
ZEHii0avQMigZ1sw6PkiVS0Z5/mYC3t1GBSpUazCO4Rx6ufc1KJsjl527odBU4bySWOFBr1GI6mj
a7k3mPT/M87AOfCEoxgViKx+TafeJUvcQgrxyRnv579J9P0YbOAMRGVQa1Os+iZcR3N5FVrCVwqT
Dv2NcPj7cIyt3+DFbKfTQoxy5tXn+UseSq4BZnO0nnAt6fB9/frv+HYGp/VRrEq/Ielg9hFjDB5A
2EAYynn/e0LXqjPfF29ovPJMLGcKPaRf1vlCbKq8dtv+vAcAKEhOmVLtjiZVRpZxGKDm6aU8ZRd2
TDbkXYvbhd+xmBnHMWN5LTb5toy/GgumgTzJ0roPhOtdeSOvPHu6PBq1m74Eu78XcmxKA4PVSo2k
XmLWsbDYLyq5Nj0J6xaI4d/jXLX//7lZ04F1kmdZFeT90qFLbqvz4F+5gGbV+nuQr6Td0Ln/vnAD
O5Ek4ObF/lSggmJW+9DybPrO5n35dGSkq1ukTmEjB1NMRnnwnjXdUdeTk0/aYOmB9gSUYHgmkSrh
42ito//qX7P6NtbgFWtaLQib2pM2JdVmWn1u1Pl0JZinz2YN7PG9MGFAHNmu6yv5bczBuTiftUlc
zRizj1DjHfQSB4W2JlDGY4e9N3N/zW5wMpQgaUslZCX77IT/UR+gq6JoPtlL78f3Zp07NFOxqs3N
3zt49alWEOkCpiajJjpsHkxQzWu0WhA3AFXpZUZD40GuFtP5cZ/OSXsgMv5Eb9Ft7kAEsAneYQgc
O0P9zIYz5+hAtUDJd0KO/ae1TOU4EQTImVnjyjovp7u+KOpb6bxe9oVR2lhHRrwa/H6rLQ97Syrh
3Mx4dr5Ko454V9oIWi3O4BCBKcxDTjH0eds+/JYAGPTovb/X/Go+cfafcunQp64vXZnEE6qY8q7C
PwFeD8StNYuYsJvMy5iHe824fR9ucLSOnhR4xaz4nwWGppdnT6CYr859S7GEDYQW+357AS1sR6d6
bXO/jz0wRXny/0g70yVF1bRdHxERyCT8BUQUEIfUHP4YORUzggKiR78vsiN2V5q5yx3fF9WrV3fV
Wgm84zPcg1500oUG5WgDTgTAeTSBiTsnKyN0QW7nbpXp1yra30+8CV6atjD2V52vRW+Mw3xvpzaa
BWZrVwvaL+Tmd8d3OHhuF/DfT7yJYA59esJrg+lEeA1G1mwIYgaS5MVWQc9v7j7vt/Di7+fdhDGH
MlYqdfjCF4A1DpEZQ5nRz7534n6pi/zrw27imFxI4ka4MnmIfIWcS5a+Hc7BASYa25czmLTT+8jq
uCUx7WbtDqvof7dVbg+H6+igZYeUsYU4RNUQcoOPDPV2744saOT3IrdbDOBX4vLX0N7eZ9dGRsxw
3IxAAFJnnKEDbDiS1QAKiZ3K3bt7k9Q3bH1QeAMSaRo5OVCCezP8BW75x8DrN1edpHWXSE54jdIw
U7+dHO1sdwZRmlkcylYPH+3E4j6B8h26EbgBAyHpgJVR4Bz9aRPaBNAA7p1avx4jg5vOF0dFVm7u
+qw3jnlxqUcE6kATC+B/8bJ8OA35zvTkCAEw2aQzY3CpdNHv1iFGv12QKOyibaFRPQab9f2aiJs8
ipssG04xZRW9goY+LDI392BZWvHryNJB1AIcm95ZgL+VB7CmR80b01tJGd9sbjmukyzR0lHQsSLo
+yz0j3gIAwChcZroCxCgdvEmivdG+4vE/mMN/PXgm13eNHKinI987yiscUiJgtF7tJYgZQ1UpfQB
7S7JUnrrtLq8XGfp3kFL+6M+WxIIwRSgaP+4p6dhp9LAYnWVB+xwFhB03GYOdWiBx7FMuRddlb2l
L/s1Wv5dAAFVekNKRvRUiqHArAS7sKNQ8gwbkE1kqgBeMdGYDtFPZA+EyBF5jThrgdfAmhNnA2Tq
yA6pwIijZJv5exesDbfolX5ZbEef0jJ9HMIKPTwN97slboYyZT7HDyFeDUi/vWV8CA/aQl80wWkD
ui9sC5C+id1TrkfCzeOP1qPU5gXhvxr+nmr1HS2T36ODvwb+5tQ7X85GpJ6Z8d4RQlgNLQEtg+o3
y84+LOo1m7CcpjSOJniaPtGAvN8C/C2sJsEf61jO6xLW89/Xene+Kqe408UBACCAMa0mwwU2ZJD5
3VP+132Fc9MI5WqEH2+PvD5uDk2Wj0Vur25mWNLTMNt3NtHv3/PfZ9ycZxf9Yoyr7usZKIAgKHCy
R1b2VJF63zumfg1otb++R/4+drF8wESj+XpW4/edFa2HHDxm/Y2tzBe28WJkHT6G3obo7dd3P/XX
gOevx98EW116PkgID4rcIJlLN94eOG2Vhwu4U4f0Iu6HWL+FH7AFAeFggjGCOPz9gy9ZX2BRW4uk
yZQ1ullGMxN73/dr8HEnWfhtqfz9pJtledS74fk86T+tQml28YvHO0tlmJ7bY+/vZ9zsvkTML8k1
OQ1fc7U58CzIDbY0S9DrNo+Une91JX8Nxv/7QJrg34fvnB1xEqLCTTA+Dong3OGUBN1QzIZM9l5M
NQzR//vzuM6+P+1oZGoySnga8Hk+rHRFu5ze2wP3HnKz3egQqFGrM08iozcE3Cf/7N57yG+5sUbR
EzaYxrmhyDfr7qSQVezlCl0s7wTzOyNfKgcuyN0p+uVzvj3oZtnJij7gS3nQhbKnYEkzpIvu0j/u
fs7NwhPkjjS0ZNAIttwBwBkF+frC3Xev4vlLHPX35yg3C67MlDiK8mG/stiGOxi1CLsN73XK7n3Q
bbxWld34lMpfu7WfIVrPHdz6yv/HB9190s16k9NCFuth6Dp7WAsocHm9BQJ+eq9Kcm/obs729tJf
9vGFldA7/znSSdWptN8t+/xypDJFnOISyu4DqPn7Lj3ncpmqUf6fKRrKMBXh9XUCGjyy++c7J94v
l+PfD7vtaJ7KVEnUmIcNHL/9/MQCP04ujk4yde/0+e2w+/asm+MHZePLqdTRsjPcBk4esidkFQjF
u5IN1+x/kLx9e9rNusiLspCvKV82hE/dbDiJ5HlFjVAifbp3Hv1yOQEnFFEAGtzMDfXmOEI5Q9dS
KcaMkYp05UlEr/ce8evy++sRNwdRZXTHUZOmXzM1w0jUGq9y2mf3DojfuuvfPuVm+fXZ6FypHZ+y
Xw3zNGDOTqDJs23lJUHlycQS0uNeJP299+hfsp2/n6zdnE2pISfp4RqJ6GHEtLFi7+4K/KV48e0J
NytQj6Vr1JR8Ww8Xdpiq2qo8nbri3Sf9uq/+O1vazeq75Kp+Kjq+ZdhXsFdggopPlIqpVtyLb3+9
of561M25pJz2QkIZSAxQDHey3lXfSLFIiBpzRFtXJHPKAwXCL0wz596U/Yam+TaiNxFn3R2SJlaT
IYAvFvXCcIYWGooiB7NABGF8d43c+9ibRLxTI6kuznzs2crc/aDl5GPZcWdIb42vh0rMt6+6KeON
s0OXX86sk2wHFLqoQe+ayXpo5moPKB5wbSY0k5Nl7MWL6o8Osyx3B/UDcXHvVe4cLNrNwVLu0x4f
Q9aRbEJ8M+WFRB3+33fA7weLrA5qhSK49ptHdHs+NBuWKpImbPb9MrF0R3Tjyb8f8/vu/u9jbs6v
8T4x9pkgXCmhDI/BqEpy//2E30MBDd1FaTAxkG4zV+mi6XotazyC1ueZwvoQr4EIilf38vRbfiJS
+NSgJLIemhYoptxCu8WiuVRlhIBk0ztI5FZ1kFBnSH3l4KE7H4lWAfBAtdvKSatBDSYtg6sxsED3
yOtQKEHHaaGF8iKDoZ/aENvqKdzpVVabEbqF29LuZ6WDiColEyxsOD0IAgCDVRPhhUp9VlgpmWS3
QLI8k824MAWEGCoUvlqELnagxPDawdx5T7G9hus5i3vXiF2RdYpEg2alGkhtq1etMwQC7c56QgPx
Ns8YBkce2Jv0dnCevjkUCtLFPq/0LoBBbz3VE3vnpZbnIXqPOqKtAftjDThgqBwJVn6TsLe0eeMH
oGAKfj2dLQ8PMw6ro72TTW5SWKum56FXZK1k0/vYeTvbA1fGT/a83dH2sIoyn7zd05Pn9c7TxSr9
zlbNYMxvH8wgeAr4q5odTNVBFMBao+UNTk+zjxNqR9Pxy9lpbX+CAI+JcExlmpY5QbyBgOGx5p8B
fLCcPs4sxV5OUU+zUGYxl3sQdmvLmIwnk9n7ezRVyHrRRDHfm/loitsBUeh1Ub9XrjQzJjhVEP+C
TssItnVzshjCkMniNON/UK98vU4WC8vdwN0gbqCyTepXIneQOCXiK17kDKN3Z6v8hFl8zRFax6ia
S9Bsb464pjHKQ7fHyqNxtKB/P+yitfF+ft3TjFImidv5xZpqnzRnJTMNupWZ4BDRgriAC+feNDv7
aH+gqQg6Ho8k33iqHmQ0NoZyMcIStmQFb3hxc8lGrkTRvucSPJFzCouUK6J6KMCPMQk0KmpbYeBL
czqwufC4nF5QyDn4xQyljX7SMl7PzQ7jHCp3iDFMerQCLmB4xSUIyeNr64tU/aj/oXGiJ2YOwjKd
l1MVtag7I/YT/IebO1KuI+QtEXRFlP17XJ5Fyv6iiE1LjqZMrwez/VP/kUO8/Mqjra2GvuF46L1s
x2hX0PYuN1XYf2i7q5+t253QmgJ6IavuwGIv2N4+hgzSaA697ClF4n0afxx2zTvlvtxUWM5HU1op
U2SonYzbhuTpGfcVX5ypmQnc4cM4TJrCRDsCf5A3xIlE3JWfRxDFDz6WmEgwCvYlM8eetjN0t10j
My48Go+HlxwbjFCiqrdN3/hhwZUIQUfK284vs6af7J/idY8qw+4INGxazTMnnh8D6WSVL4cQG9+2
QWp/1LvHl9E2Ppr60JGAYb7FKStOoJejIvRwRMpS8fZ3bo8vcMK32sUw+oge82vAyX2d/X/BWkbn
UStRu2hpwEO7TCZXH7T2UkBjI8JsBDfQU3CyCnc/zx+QoUKzo3QTfx8a8+Q5XxirAswtKCwo3yd7
IGFqbrLRua0h4vDXkBAc7RH4Cx/9q4/9OrPFBok+atD3Nt6Pa/DmO25C0L69nusmqjADQr8CXxdk
Oh5GVJMDBDwmGL0kgim+owqlmHIyvdyrECo/j+bvw3gTlyaFfIr7GiF1CboYih0PowQcDY019DxX
0h8NzleoQmNdjF6auRFED2iUBEgNKA9qgLzCHJsjWjwnPOpsSbLVRZrYnYLFs6VLFn60h2cEwyAr
vJVP4ktzl3k+XBzfFgExCimWpuMUNFiK3IQq7MukjEf7KBBcFJFWo6d2h2uJi/iCtE1Rxzw7QEG8
ehEvz3NxIc/k2Tg0wuZhwHaNvGJV8Kfy+yg03ILOt2+4KFe8GpTeovUQ3kmTt+NGBETslQjZYA3i
1dXDwReCfr7fjFZqUBXm3hfHE0Xm70gKADteVch0zdkqIdZF5bYKilCE6uiCQC4BBCfL5IFRm59n
2VOrzw+bS2ZdFbMK9HUcCL5wb3n9iBeHEUJ/HY6iCqjiVha5RTe8rC5KFKDes9QzF0nRMA6VmeZH
s+ghXZxnrPyReURB7M75yGNuZ0dFORL1EkOCiw2V4ObaPxvnrlPitCW/r9DNrB4M57xFlbipbOTp
kWBtPxU2VmYen5Hn0ejOcF6M7RPCTQfzXEy693Fpdq2pwjfJzXqP/ZKlXc3yib8jA9hXXOfKQlyU
gsl/dAIsw67dks7w1ezRIHg7vMnPOUyCN2MZt3au2kj/FgjwZtbx8+zqLzExuodSeGvHmxHanSU3
7gqx4Oil+BSqSd45ZTlDHRBmZS5Vs+YxCxTUIWWcxWxZx7ne07nN0veC2TwHRTQ7ZFNDm9eSc1IX
ymGdqzNNx2PTLTMrQtgXbkGNMohdr1T+BAZPbhngbWnT++LV4hIkrNMwktpTtaJIdjU1khpsBtvD
dAz9bN4uIr+Wj6Y6H+RyfEB1Jo0rhkmeHsNssqcte/yonsuPgswgMfdju06sYm08dXbvyDPBaRxx
nj6IL/TbYnFRLCTdGsuWQF8XspM0UEbRihNx/X7HHm/XIma1OqO1c3LVmW7hhjjdJYurwtAfu0XK
dY36CP90pyFBhBLR82nXO+eVEihBzG6CmN0BnHyKl8dBg18YGoWH104agoiLqc1lG2k+BLam1W5o
KUVE5xq/1TSmsIZshG5UNK90FFNwia8/ZTqcmSVKSMnvzmhtVAOr9Zo4V1dBEAcPI0ivVh5K5yBZ
yYeZeA4gj0rMuo7fpV0crDEKKIJ79PaO/hxtpaW8VhCdOlsYRZMTE9S8JQzhrI3mxbb4jD6bxOnQ
gYLvkThIOCVtWH9CMmfZJi9dZSOwTWXHyeZVeEJezLty27yc9Mn1sTzMshWPrSSoIifN6t39c+/W
LDK7nqbO6DGb46vR8778iGkJ46uPUb0y3s4vZ3AwM2SvXZEJ9K8z7dVwDKd9gUwS1isskBAfq+dH
wiNWpnlCfNnJiYogCVHoXhrjQdLydEBo0mS4rleGyBw9Djrgq2wl1qZ4nrS92Q1POyLH11gRsoCf
7eqyaGLzWJnKloWBT8MRbG1t11jmRua5s2uw9mBjeFpk82/IHGf4mY4tjTtJx00NxhIBhoXLZC5Y
F0b64KokI42Xh9e30zaDTOwQaDBr2mXK66VcDSM+wXjD+/j0kr4Lj6UtIxPF8ITConssWPcsiFX0
wg/s3XRzfUQquw74r0Zx+ewz7wLHZYMhyiXgh6iP5y1UZ9XnhdN3ozEP02SeoY7/hqDk1RvR8CJC
1c1jZjGFo0edpi2D5r3hgT0tHXQ5EX+bo3Vdz7PJYXU126B9ubwUrvZZLbuP00J6bUeuiBjcQ1GY
Wm3JNPoTG0n+WreFp9FwjuifVcfWDypEx6RpDV9UlWuLpWG3gOcS1Xwpny+T6uO05sS7PiBFr9mX
q6mz55d75nV2CiS+DKVlbN9jN+qZgwlveQa2U/Ml/eMg+3ycMq7n1r6odhWO6wkDGR/nzB3NRSO2
j5QzYaXqSHUba3YSyeMeqULatWcOVZcVroN0Sj12bqTahoz36aSjELq3WxBKEi71bgZfRHJyw8Fc
KMUxAdLSJ0M8ZrLsfMMReSUIHf4q7cTLJrKnIEceYIs1F3ecVfFyrGArAJFrHFZLBcq5yT27aGaM
goNX3aRDp9fML4CC1UVJ4zXovRzSNWJonYVkGWgWAklyp72fWNF0iQ+XKc1OT6OX0xM1goozaZMw
3pIZS/PmAtlEPplmSo/x4fCkhK2j++xrbuWN1JpKeG6RKuSaFkurVuxSRIK0OxFBV260bB+4g5eX
2Xh3AYqvfjZWtTqeCGFPoe71wXHevJST/WO1ilfGs6paMsOykh6b3kyNySk2+63C2p+rr+JDs9pX
NiivwuIHAEXYjXaXBzRV2CpUZXtE1F5a1M4OVvIUPWXEeECiQcYwTO9GbHGEIl+nLNDw/Ly+aM54
nnsCsoM9ROJyoTsXv92gu4bJo62hOMji+BgN9f90tV+TRyyJNA4OLAb8IBtr9Fmjwbe96PNmLfr1
82mp7o4M9i5ZKmG+KB7a2fkB90/MQbgiQslpQyvZqES2sOuJjOPF5clYDQJse1OYSQiLGhoSS70j
TvUp9zTygXa6SidJGBPXF0t5XgO9GNgbwEK949RNA+TH3V1GJwRCHOWpKkBXTrIr8+y8Z1b+WLkN
IIwLeZo8qR3RzCeYGTqldVynDNfZQ32qc3DnnHQkSBeXCAnHGE98u3LscxA7rRtPW9TgcNUky4Nn
NM9apGRKfiN3kSefJhum0vRTUCKkLSSCnuSPP/deHUqu5CneINzJHtyO2GlcUiu4BHW4IPSflBPS
A1dxMOkkTJN8ycYRkD+srHR1eQP18dy645lG53fhnj3ho30bAguKNKWJgd7mwAO0x8OGlPOleWk3
mmcgaEhUgeWAaFGTyZ6vr9HzAR0t+7o9OKNP0bt+5vPr52nTbXO3ihzJT13dPW1wl3SPAYrAhM9n
frgQuflnhshkjN6Wc/3MNs1nw1lam/FnQtuuMPEJ2AqlhSDJSZ2So7WZ1XM0fhbP1WL8WXAhKUjX
mbFq63v7+rl/UjrU3gcNxd7sVfvam6hFFe9NPtELSyIGkW0DXn3jIFqrbiv8YpF2R7UHvUhM3vfI
TJhC5fSRpT2y4s7h+QPlwItijXanh2pdON02XrXuxUs/USgemlV7/JvsLOyxQuUWAp/Dcb7qgzxx
ZTKx1/HXbJywNVoniHkTmBr4S8Lwf9YGluxcgkY7qA1+JsB+KGYdnAOAtyaooMK6JUr9L6LbwK28
vlKG9YQ5AukTTP1snq2eLfWZFKr8LDbVFlYTZxwC+oMhullFVv7SClZu+NVLEXaf+8fm5YiUZD7P
ng4wdIxPZjD1FMVSX3UE8YUPaTRp3wziQsE6Z1a7OSzLSb/tNEt5PFHPemsiK+6tTrW7l+K9eMe5
nFWM6UBsMmNHhGN7c5x+9JmtP3af6bxw4hfxUXlEcF8bOikMDYcFUXm7id5h+TYreVvN8X7ZZBth
VgbH7WiLm1AzzV+OAV7K8ifTuO1e2o9m3b9oe5MqoAjbUjTFBzoMq+z9yjdX28JRBx8DQFQHu36M
P/PPxMHtcbL3rrvhiClXB4KJbMrDdYdokDX91kyr3jqEyablF9uMzQLLBz7RA5PS7fQM4QFekT0X
Gme3G8RHJqeQkeWTOLgfh+Xh7pGxijDiNevKTK8AAi8drdLWFp1HRmpSkVknaHvgfH55OxynI33C
2pXc6yfykE7tyJwVopNCGUgHiWzJKycyWpSoUbrVNP407B65/I+WqY4/M514lQR2kvujGf4i5B36
PHL3R1QfzzCvJ9fhznJ6ZzQjng1idFBWXWnJyDqPJvt1R0XqoZxGYTwp2Mse9ucmHPvJ0TnPuY1N
ymG2wWV/mQx1MBUjEdRcWXWSCxxkwiaMgwSh5rcrNvWLZFciSSu97AMj1OdP0WrA3zRh5MEsn11H
ZoZ/wGCJkW/RZe0+5ZnB3BzCi5eEIhEchnPP7VvxiJ/rCguje6YG0i+pPwgZbYT+umSMpVszQ+U8
rg+1UTW0/iXrQt1ukFGUwJYObFU085bjyQmdB42q494SZokNn/hOjqj/aN/gCjOitTJkiV+2Kd9r
aCPt0pM88g6Yn/4hqCI0IjB+qBxp0q5PL6WTTHTK0+RCD5nXbokis5fzJ7qi3mGdvo8fq9RpD1b9
QkgsfkoHq131D5dXujMdONhUGfTJIwaYeALdRava2xTjGtdYUCLLpv0DzP7Hgx/x3KfUPT9S4GEm
FVedjhYQ9wkz9AjxdgM1j2KmhQaiJvDcDjN5KheElcSowiLaVhCBEtQlx9NuAvAUSdup5ggOZ9LE
WI1WOSCEEUDDwk8e1BfkG55HK67gNwGzkXXtlfPC5trcnh+JmpfKuvrsP9MVq+FZ3igrOZSX+WcX
6F66jtdZZ6aZW+5St9gIz8bzfn16HKoG0kJZnf+g2hut96txeFmrdt/Yxkf5FL12T9IKKsUY/Vs/
nhbUpLfnBs2xE24CfYBqYR60NG+x7HhUvG0/ZZcz4ZF95spFt11f7+8UBn6b8kHtX6W1hDzbF877
r8LdVVKu44OUnoLq8NzKJ1sWZ2fyfmjD2UJplv9eYT/KH6wvIDm6PMg0icbtGj8VkXIoo4yHkbWe
uFb2LRps7lFfHop7Ejg/C8Lfay23KoEDIVoUztRaLqv8AV364BREwdED3rrZz4XTpHzoZ8VKWIzW
KG+joh4ed2dYoFjRj1OwpHfp4MovtUUVciZC/pgmasZX0+qvoT7Hhtx0VXwKDOWjEY4+jnyWdKw4
ft+KGAV6fTkW9uZBEW2jDIvLy0gPY0nCPVRdamlQ+pVQBONEckajbgWM0NGysStaZVG5GDqE0vW1
xmv0mnG8ZkdPwhozO+czMTJmfVl/HMp5w30vZYjEdP4JIwa9muloUEpdZRol6r8VNL06nuAysOxq
hOdreuNJRUaEVp4ARYLFqlPtOOXq9NwEenQIolE7lWTkN8DbtsLBihSk7Ity06mXeTdG01xB8VTR
8TdD97JDETpn3yby8tDorkRF5Ky9nbpume8vXpRWlDGa3UE6P+T51RJPR18pXpvz576bdAROikSE
X0M0upIZykElyJO2jqniUQ2N0dE7jq1RT/52RZ41ls2sdqVrNsuvFCvkxhKSwobINxnXwN/JzjVB
x0FJsI5EWujBUFd4HB1xecgqlB06q1GiME8uk3Oh2eMx/5hAP+U68pNR515Ol1mvqzOpMTzs6YT6
ZKeCYXXC+1jpnLT0s06zo1H6thefxTNKu7OOh8TycZKXEAaOe8wO1qCI1qNL53QaBdlMXUgKBj9a
YjXnEZ5ZUYj21r2m+Y/7Bd8I0dBwJzPEMX6xN8VZuSi00ziOL5DIThMA3n/aSb3oHpplMS/cyzaa
UE3rnWiJHm7AiEhctAfvnoz+lwXa9xLx97e4aTPn9VFOskt0AXixXwnvV/+qTUbJF3i+gZQ6np/o
nTo5ydQy8ihhfGGbQ1V0U7e7mjnKBrsvVgX3CYQwGDsCgcU9jsVP6uzNWN30kvJKMjRB4S33n/qq
BzeLVIwn0zhbCS/RcvSKPMwiefz32fgTf/X9ocoNviYq26aTDB4aLzFdBI3/h9pI0AQDD+o+ue9L
NOEfM3ELAYxOotSdh5loEVMYh0I3xQONkOylzif5u/6q9CZ6aFEKvxbBygX8Ws9wEigdqUP5Gtiy
8iBujEAPpTHmK+WidkgbQwLCPRYoA/thNNNXnZ2guhmTdMPLhQOEZOqi1BABzN1+MdAAQnL2EXYW
qBgt44X+fniGrcQ9DNh/qelOynV6Z5h/3EE3w3zTYjkkfVqcR3x39QQjP7wMQMtPShoQD3owI5Aa
Hcyf4O/cea74A93Eg1EOVseDghlq2TfzW6JvFO0PXU9/HdMI6oofu6Az13TAqT5PXuBo2Udng6PU
x0tGjklJBg8FCjmkaidsXE5ojoMbnw+8rs5kTnB7gl+DmtH06tb2J/E/bVxhIS1H5nNhTfyLrZnr
5evjxXyfTjYTyvPO5s/2eWjm+swz3fBHqpIgc68TDCQwBCENQemmsN9J1y31DuzA+AG5+vp8bYDu
6MYYWPD32FI5SFqb7099YNemQKyuW15YTN4EMxQt72PemrvUmvuLP6W1PZueMt+heGRBfzTDk/m5
9B8hjPQmCsP8GjqIlFodKKlUppoJRQMMMihvmuAtqGTxZfRN8YbBHwaEVT+dTFGBmhzNoZWY2Ln1
NDZ32+2qtP5U1p+hLvLvuf5CstzuLRnTS0ga8hiAxc35IatSXWV53QcDwAFhOrRYTnQPpMllIdvX
J347OJm87vrBQcvbfMPjLvp4//TLycJ69xGe2iAkBE6rsB55c3IomwyOTGr4JgjGnAbmdg6COzPJ
si5MaGr+uYcd+5mQ0EiXRBp6oHUQZLx1szSEcXpWhWsegALhML5sVeqCE0rD3gERJdC1k8hP/+C6
/LkvzHRymdHOyTZcZP8eTPXnhuU9UBvH9Qxjz/HtYBbZNa3rcZvTVSRs1rFLDbjkr5HbGnYpmQ1V
Emr0q2RxWfdU0kysErPCNuhbQM8Vn3QaXmqgjia9RxGXUrWyjZ/jD/U9/qi3anAwZlgkJsTjLgU7
NTdbDHP+RKI9+owoKccTrRtqOBinoJyYX83jtngrJJdKRfeS3VEa+NlFBy4Pspj4GJAUds036wYu
bNdE0TilYXOG7Lxf0QD2cU/yqk2yUrF8Ocz3LVfD3peeGw3jynM/Gz+2L+iO1hwM9DHGi26uh/uw
KCxMrSiLAxrISdXLueRVWx1biTCfd0jVSSLGgGt5hopZFF6ooDSLBBTindP2p66bhpsYrWAUSXBN
oO35fddHRjKOkkxMaHgWizKkIXLOJnUw8urtyOsfR14bDP+PJkKcP4C2inSkD66z48m+YHJ52A4d
iPJR9wscZPxoSYx68SV/0LGc91P9kWy5HCoQ82iphUdPWWIU4uc7Y8XH0z5wNFeusT7QFwcv9Uf4
DXkpxhY4qPShdqI6gH78nKrshstmIXg4FhWDK/LY70N5xr+ScvL+ezUrP1fz9wG5uX60caQeivia
BNGi99HmoiiKfHG9pVuUvMThiEtWlUz6jF7aovAnziK/HZH90wcowzboRpa6voBvinx1BbrGV1zq
sHlvldkk3eoZBNhw+EVNMcKGAynCOx/wFSd+P9s08hfA7+JorGlcZt9nNM0qTW+0cxIM6/M8kQ8m
AqPwPX3DV5c4Lwn+aR6Tb7UBPUBhHdFNf6tEExn/46MMiijxBRJu3dXcy0zXZ8MXUKzCV+EO3PAn
Q5ml9/eL3kKoinhcR4c+CXRq3wRVvX/1EcFekUStGW3aEpGvhckSKz+HCihVaGMpL+8Bk7QfWR9p
KJe9gqotCn7wsL6PV36AHnOR2jgwNkbYIUx+Pg2dsflhrr8m3tVXcuyitJW+UsPDrt0Ncmn0K8M+
cepyPeyPNHPoEZZhjaQhybkPnDB5yPxyrXgUTvNV8S7MY0+jZbw+4gNJ3T+fU0U9hFQPZkibX3xh
rlNGwXti7FPL8qpgvLwHnFGHdXuzLP7+zFsA0Hgfn7A/7mLCSSGsF/vdICpfbgxI2YB+lskaNEG9
ODRO4g1U/zSU3yQ6kJzcGNOFwLLWQtDO+ulQbtfcc6g7e09+LU+UCKzzjF1+3HKCzdVtDjpregTJ
gYeGeDdL/+XW+zZdo5sDqx+LV6ms+A5jI4THD9nDomyeLA7r8/T6ePTEsGDRcBDNJWo3rkSHKciD
6p6c9a/FC0Uff7lrUI8zbo4JNe90uTtVUQDSzx2Qzd2ses5wY07DLBgHimEKw9/CmBbRGLYiPipk
VAvk7om7753iPwHXrOG/3+Zmz6OOVuiXgrcxNqXPdscfKvLKD8OpWJX0KYV145Vu5FNK8/UUMqOa
EexLXham29GdGtIXmft2pWHcLgEgRlkGFOv3DaXCyL6c1DQKJO78Cl37RrJUfHC8iCpkga09hw/t
24XMyNXzFgF6oEUHjk+E8GYRDoReq5mdf8EWUerdjNsG84rx0NjtHhVIyMWSpmGxHM9rH1PJ5WFp
zIV5ixETzTpCguO6wM8N58UWizc90B1j1y2ONKfKOb3L2hRBTlJ+BAPczoZzrpAmKW3fdRKWL9UV
KNIhHHxd/n2tfKHA/zEot1oI2qVVj7rBoBj03UNgIX4bZFt0GAZgcryo/XwhzBFp4Xy+h2kSf7nS
QBb93wm5ZQkb4+RsjMosgiU5wptuVQnzizRvd4o4q3Psng+vkrGAtWm47ZyD2Jcwdw10rt9BwAAg
VGHVi3xJKWA29uogJoJfqe4Yuar9PMXhbIc7Ip2nhYozJKiEeJNtk2C0buYpoJc5Avm7/SbfJT5+
gPPjrvWPi0qengcrZS2M/+x9Y01cBEPmq/q3dwepBorHsZVhg+jjU743Nd3N19FS5+XBkV2n8W7w
2CMOWIHI8qEw0ASf0zqpelPxJK8WoeTlc+XtHi3lKxq6nUVUiEeqSKSE2OvNPhtX19O1FZhFnIQZ
GYBvCxCVREjppqGp/JIBkRPAv0CsF5847Cn5Peih1poGb6o4r7WDYhTXfuEhSd/Oz3Oq7oFIMRPT
p38vuJ9IRY4EdLhVGJ4jVRW/4py/iplJ2ypp2wpIHCzAEGXrkj5kO0+Xe2DyA0CvmNfzE3awhtP5
IDVAmwlWi2XWlZgvDiEBDi4/s/q6SYE9ufWeluLpQcbTswjrTSV7ELA5y/790j9lUW9e+uboaNs+
F3D4FnyMoAa14MqprWRy9Kagy9CSvKJRwMXpHANjOZ7defZP/ZCvhxsixEF8EqmAfz+3dDU+7vWK
bSKcptelTi5ysXq8GkFoDZDHK7A6qKULfq2z1+I13ZsEgtUS+FlhWEKYrY9kXSS4ixOwr/zhIgaH
V2NzfRLC2I9eMSZ72qteRofh+hQtpBWQvNg/EjoGHWaCrOf5eXoOotWZlSIAgTYWQh4QXq+5ppma
LelD5qlXKghHLwHhnS1rQgl5F+1nKsAZNim8+Nem9B7ZGfh8HYib9sHlKd7lu/hiKkCIPHG2p7GS
S3O2knTELva46zRPXQmDy2vpCi9yw08+fCg+rWzMDWhbx97hQXe4Tj35+eCBCT2y6f/8e+x/CwVZ
rP8d+pt5T+o6HV1K9hW27kStB8QfGapAXRgHsLRHLwquGPFRmuImPdKXPtCfvhch/Rb5q+PRWNcM
HDF0Onzf518utK6v/w9pZ7rbtpam6ysiwHn4K0qiLEu25UR24j+Ek9ic55lXfx66cbptSjBR3UBh
b1TV3lnUGr/hHXJFmK68A0Y0PxMgfyCE3AJYYUL6VhytO6JS9cElVi3wABHfufjCf+PkZcM1wM13
hO1+4PFXR6CrBEe0+HuH6njvwB8xt5myEmlXTpF/2S2c+EvxBF3XTWvqTbJ/8b6aCsyfTryX111t
+BIFV27Ge/+hRcwoONEFIMLfTSufcVUWvxFuuneRPikW3hnlsoA0ja9zcDTEsC+aR1bVmHnhtsKh
2etH4QfqGyaPiXUYHOV+IrcVxIpPBln8Gqvhs3CX39b7nkfCKBAD4gmv/uk7QuazvyDweQms5buk
KUZTEI9XRHN6Hz9NTK+LAGsNA4OyfXwwadRgendnYeBR3Bf9BAuMjhhbf7zF8AHIMQ+6tRr3wim+
C801KIZtDSqr2FgP7h0PtEvr+fv9v/iFs6vHF1y6UpruAgP17jRvQwWFtvljFNjWtkIpx9pme4tC
ALhEAeiiAsTLfx8xQMbuI1EOk7Mqz954AEAlsrxL1O1rW2sSmYOVNBnFXNTLxrF0fZ3WyCE8BHfa
lgYxJZ1yXNd/yuf82TtgJnRbn2lKxt7N+Fs/L4mnXrJqWUKZLfUBkFY5pV+XULDkspDj2j14IOxj
W9+7SL7vEyoVMLMgCw1/owPi3/Fj96N9lI2Fo3Wl36DjYoaMEAVDbPPmtdGUpnwj9KF7GHyQyehK
TW+kUNrVXwHI0KsOdP1obqx/i0Xp6c6ZBRwUm6aKLGEHBctZmtHo/ZgTSk8TH92VvxXrZ5fDstLp
AN/oGByRl7vWejE1v3KUvww7u0qaNqtDeWBYC7zkg0QfIHKqo2AAKkUo/DBFXeFOJwYIVXywge38
cElrvj8U1yf902+f3cdJ1ORpKQoWHrboReEb/kMCeokgBj7n/yQswQDDUPLT1tq/eLEbNxFhZxNP
G06F30UfWJX1WZqZZr2oN5lmHnC6nbIRypr+g4mnJ6ke5TBuLBqVNxYi9/CKkGbAUbSjZnELbyFi
M2ByvTAbF0vCrSrq7EEYplyxH6TBT5eY0AhNZYoD3tb6Lsn+6UZix771kuVOKm0KtbaLsn73xwSo
1MLFfpldmhglSwrGD5O7vfLROPk0tBWWaSYqUXJIh3hTGd3G9HxbTTBabcZ1k7820SbPhD/+kBzH
UX3svF3X4PdFbTbGLEmQ21+J9IYuvx43pziu7nR1B5RmJScRxJMUm/PEXy/M1sXyTZ8Ms1RGF5z7
6qNI9umThRRvHagcyaHMpLURn8bA39Raumm1c2Fm26GzdeXJTYtbSXTtNm5wGbDabi2YC5HNZdNw
+hA6uhKUV1O7EPjpxdJvrCFODkMGiSwhfmWJsBC0k/iuTHcj/W8Ty5JuxImUJEATHhdm4iL5m33A
7Gkxw04fo5SZyCmgSUmLxbVoSxbQNDqXfIsrO7Wn2Jaq4aBy11BjR8FtxcWzUcScynqyKmDGfv9R
05hfDhffBJpFsgyLKrqizQ5XLuaFoFg6mLN6kwDr15M/Yfyjz5xWhBZQLezfy4robLjZJWrUkxed
qcUHP/N+C1LwmFJLUACKDvmjhVM1MrGr2K15TkIjvTWIDOKaZxhQPj2PjVZww7jFjZCJhOuU+htp
I5dHrIva+k88bHwzWIu+t9Lzdt2AaOwo8Za8jm39nGeZY6XBvYa6nwXY20r1NSy8JfOZa0usSJrJ
IYVJjcre18fRimvBTEauBqV/BsKyKpqdCfZfbe6i4Of3K3dRLGUqMRybriKVCHPOUdJbcaybPOFc
CXsvuYuh4MWyozIF//k4EMRFXnwGQUnt60/qlaiWlSGYIrFNWZ+CdmdO/r4L+ea1ifs8yuxsBAjo
yvg1J4dM2XtRaXv1fYENMuewVReGmjKY+ZZX6S0ThBKFGvP6T6fnSJvVbkx1bpcIz9no5PEv1TuX
yql2n4RqoVN17YQxc5IoYsVFMD7b8tw6TGqnxId2ePbKV9dNbQu4DNTYQH1V3N33q3XttqXEYHKg
eR1kdfZSF32eZ42o8uPixJF4j+LqSfAX6oof23g+hTg9YDxH41Oh4/l1T1SBqnqV28cHQ3s0NbT6
e/iD+l7WNz3PrVUqm2nlBkoHOnSd73/htZ2Cwp5lWRp5hGjM9uPolZbFHR0faom0XTNWUkjD2HTY
kiFyAf+LwUyOGc8t5PJ5ISIZ1NBvJYkfWu4kYPW6sGOR1wbGfkWz/c/H0kU6f+SN5Egf5fZPD+VY
1YlZDVV8SJo/jftU6z/ZkVr4N13akZchPFcHWQx/Uacncf6rFL8MXL9lJJzKVvp4tmQslutT7mv2
AIykA25mIPCbBiuQcbh9bbrsiOXGrRI7PAlV6G1zuV1Y1msb10CDgtfIRDp2LqBteErZ140XH7QE
pob6bGXecvx07SwauIJN6ZMKumqGK5EjPOhSxQIJq936cIEVAOChvOP14Kf54d/vF3Q6a/NTQtzK
szqVMBRjdvKHIg2q0MBvzzfBC2LvClJv8/0QV3/QlI/A4qcNPkeJGqQkkVvL0SHQfuUIfUdPnEGU
0VbjuPeW7uirSzRJBhiGzr05v1u6MlBpuEvRIQE9WOvv3kQSMrSFn3SpPM3uNJHcoBeOZbWszxZp
UFor7MqR+gA4/oS4SIrE+8LQ7GA8c8m4A4SoPNsGfuuI4atancRy7+YLX3HllpnU3MmwFcJWcZ50
iFE06FmYsXYl1l5E+MxuNzgYlhu5ttAn/vjDZhuFZifq/9LkqifNN4pfmlqUBVF08EYIkKGc2q1O
dXcUt1Ik70QfasbgZbAboBUGP3ut3TU+FLzkrwn8ykpXzfDQbFuDtmZz0IW/cuiUKZWykK/lWEe9
vhbT2xFjt3y8C6d/3te2Hm2eULZuJFwJyzBbe4H60MmeMwWioQ5rjt453ORqUCDSgYIE0pHynFgt
zRqj2yZcEqKnQG/QRwgsVoCOxETFNFMniVDWVYPQdJTcW9euuPEmfkQ33ig+Qrge7Du/WghSLiuG
aO5/nsJZmpxVjSL7BetVj8o6s+5CI97Kguhwl+pNvsabeBVn6qooXj2KX4EV45fnbgImoEr3ghpD
GzLtPtyNsCVDLYc/WuyG/lWslI3Z6o7Ll+tUePxA2Rly8dSIje2aAOYB7Ct19jTqsGZgOU6zAsoV
Ndqj6hHOUpNoMukgWN7NFKzmrvgr9mp7MKK1DqtH6IOFa/SjeXy5l5D/N2TqbIDIvz7NfhXqrhYK
4aEVXlUfupjWO516x1OS+9lO2Wgm6R7X3n98DzH9/zPqLCAYi0oXeuDqhw5qY+dkvbVJrVsiOI18
IjAWfuS1wymjyAPECcVMLtivvxE5Rr8pEbE+VBIdn+LVV+6l/M7PI5SCvIWdddnlZmdRkpRFcXLZ
RWbm62CeqJa9G6nhoQxy2/gr432Lk08krCXUIQQZEmrjJKqyk+rgJPtQOmxUXKx03cntppdBp8D0
SHT9fpp4UXsf/JflssC1CeHOnMIxDBAvcF+iFOO+pYrhAdLAyjf9vWKh7yOkN7kWbxT1zHvKBqgK
0QGZKwnGrveGVx3bZw0Gl0BtWg4OqQ8LMitui6Hcq2ZmJ+XGEru7LM86kGTej1GNHeLj/3zfIERD
EkMWQzA3O7ZcwJI+9iVqUxZNy810y/kN6AfYL2N/khJ3Ifa/FvqQLf7PgLP4WJZa2QdaGh7E+C2k
8dxj2CxoT20h3itJxwFtIM/keBf2HPDyVNQnqiWq8kx2mbX7dHSC4e/3U/ChITU/sQTTZAHki6Yx
Fx4eiywvy7gLD72FcaLo3g1+uu/RVTGh4UrJhjLwUc9h15TyjZoG+IwBcJqSS0mM1kqgbmXlWaSZ
6Qvr90AY9wPlc6mod4Jl3qpmdF8mhrliA98VAdzTajXG1Y2S5U+J3q+ESNkG7OVwqVL1kQJc/Kop
ljMsk17O3I1TVYvesqImPMREI4LEpQz7foy6tZS9KMNTm++t8kdd/KiMaiULst3r6trtXSccz4Hm
fD/FV6IkzaRuKyFQTPwyj5LSjpC1rnQYf+XfYDz5zR1Rkhs8SvFTVP74fqzpppv/bkuZ6pUEfWDf
Zxusp2naueUQHXLzz1TNELzt9Ei44JK+H+hKGgtFhiyWcEni77NLUG4Uo3OrBCmlvQioxk/P0D+4
dN1qo7oBWN7vh7syh9S+iWUVBWA2VbSv12BctmYp0x86oK8T0mtXnzPVtuhl5RsoxN+PdeU6IwUg
7IIBhfzdvGSYeaVSVVoeHhS0qLJbOX4iSMdbRxQfvx/oymJNpgRcnbJuUESZ5vhTyhXllR6IVkyU
B+fEEx1rfByMPxXsse/HufaDJlVCoG2KLJHjfR0nVDPBH1XeEE+E9d7B5BPtRngtg/1ideNamRM0
n6mxOQie0UP7OlYraXValUl4oLbRlPYU2/Aik1CK8o8SSlPgD3YY7oOpnJjuvv+dV/Yk/T0RByQq
45N+7NexiywREiEwgoMY7lJ1g8oENWl0PqYcq3wqYTx8P96lzTk7kieCocicSbJmuYJveorh6lpw
0MobGeeU8i0YNLs13tgzSqbb/vAkBydonOusz2yzhEw84nScVnap/jIgOg2onrnCWoYPPoW2VvDQ
xY0TucJq+lodQld7Epr/fJqAN2IMSBsUm2pr9uqpgWVWlV4Fhy5015SFKLr2+u+Ei5JXOqgcTWkX
wMXTxM9uJYODZIk6gQyJ/3S6P230QchFM1MV/xB1sm0BT0iE82J198ppooIM0NUUJeqSHwDnT4N0
ljzEoZcDpSh/SemJEp5F2K2Lf75f9CuHiXInbyXWTziYzCPcIVXquAQlepBY9vC1Ct9Lip6ppW0I
Nr8f6lo0TX0cFiZJIJRjcb6hpSjSIk3nFRPvkOUi/YwB52rNtGea8jaC9dsuPp1XrlpKu5BfNCqi
JrWKr4tVZX5WDqIGChsAMAAbMjZp0P6qYbvXq2Truf2+1qDMAq4T6sHWomhbT+I+DYXy31753FTq
2g/bJRzTtaqfQXkKbWimAwOb2WSEvaHmZcd3xeWOMi39Lm8UV2TlYWVrPf4+9dkzjv7iIlydj6mE
osGvwDVnNm5nhUHl6jwHVKAj9850fADRpOTRiFabc5O0OESVzwV89IhqfwV4T9pMh4mq1WKdmk7v
laNEzvHfXzOdgk+7vAj0UhzDPjwUbrFq8m5r1QgItt0Plw6b13lbqfbeRK29TbfS0L2GoEA02VhH
iWzr6XCTFuVOa8odjcVV7YZH0rTMfB464bZLh23Ym7YJpTY/EiyhCplVq8j6p/bPKJ4Y0VusiI5e
/RRA0/pOmg3b6T0JUMGohakEYkqdrYy2K/TrBNd2ajirITEIDVJiWXGt8g9X9Vmyxn1MUuKp5ikL
fbiu96CuV2H1yxwfrZTUv4EJGtxntYG0o/4wttGN1nkktNkxN9x7ZsAeIdx0R5f7BFHFbGXhEd6C
S0OVy7PGhz4Tn1PPffC0YhX11a7N+lUEirGo7nlhTfWU16BM9735UxWE31H+IiAD5nn3fYuYrGW9
xlwbTV85AQF6jAKMFMorq6efOmK05oFfNXJbyapt2b7Lwq5nW4g+JjdqeiMHpgTtjoaItPLabRmg
xsNzKyDioDaCraJ0Ecu602nxKsf4xwe8FtUrLcsfayTN2DANMXJavGljt0YSJRhXXYfayA9XOJdm
Ak7F9G+nf0NI+03CGPmYPSe4KZj4hZf5vS/SSMCdR0S8TNx6fyUJXk3wKmjSdrVNeF+SILZbgl6X
QU8ZtNL6Z0J/KGuk23wYb32Btvaq7alQeLZyLLO/WfBYAbRQ3LsugtQy7vlvmwItq7wVadZlP8oC
RSvNsutx2LSpAPFYjXdTwWX6H1zvBQWQmAQ80jks46OfVU/rpB5/y1V/iIdcWbUlZFavPhopDUjL
XcieL2GEPNAkNxIoLlM1rXmzxUwBu0tqGE6dgi7RNoQivnGM4aiUQrDpQmPFUiT1Tv1DMcU8TF1z
UQeKv/eD/jELutUSNuqjOz9/CsGLWuSA4EfMOSlD0LJWFjNiFCNdDfR8NazPp5IzMHwLRNuvBonR
CjWEuxGl16US6rXozNRoOxEl8VBCbv96e5hjX7uB5/sHfbDF/M6NkPx8qEA05cmqg15K93KKzCRh
0ef+SghgTnG7hZ40oq/zAB5bTKkJ68E7BPGzt6+buxJXKPepHd6jYU88ajZOS/WEh602N2Z8avtf
3z+mV67xLx8wXayfLk6zkfWwQRX/IMGfjVC3QtOg2ojpiVke/IWu27WyDaNREOGvhKMfVLlPo+ma
GY+W1MP9MZ2quMN1bV1Gthk9VRyY2Ap2UfYYNdqLSJGzll64Q9MhtzO0S9QqeY4dq1JXoTYgEfjg
eQj61fCo6oXTcW1GEIKlS0cn11Tm4TLQCKEogs47cH0nYminUx8G1pnsGJ2JksCSaslFqYFqGVIS
qqYZVLTof0wf9GlSlDAPPTEs86MmPymav1KVfF2WwP5FyHuq6fRisd66tfgiWude3gANsEXqokJZ
rkLDcioikCxnPuXUKXVvE8fvhg7GO1mLGjXfNjV+J7wYK0Extnn7W8oPeaHyODwKADpa810WN99v
qYv4jFaEJIItmQIlETD4LIEr4iSvtEyIDrJ88sVHP/jdZgKSrqQex6BXb7rmaWHN5kHubMR5d6IT
anGM+yA+5FA5ewWv0eQlh2PjL7Uer/82OsZUT2SEUI1ZoCF0slJqFTpFUf5epHvXCm4U5CfF4I/B
9JsPAtj9sNK230/pPIX7+H1THRHjFqRP53243ujFOskYlRklus2SB804GaAuJeQRo83YLkBCL+g7
/zUgUFlAXnjXfrwgn/ZkmleKXnYUZ/AXS9KHJthzbzp5VK0MvzkBfMPEbWV2haP22jEZf7Wl7lST
JooE8zwv7EYLbat60QdtZQTizQDZiMbnys2dCPIKh25VFoWzRK25CIZnn/2B0/z02XVpKdZo8dmq
6Mjg0ki1Q+PkQqVI3HexOhG02hGalZANv1+gefrzMTC5IyaOKu3b+aXRYtnSVhI9zAp5a/HO0GLU
Qe9T4y7vFpbm4qmcDzXbgWYh+HEZ0ZNt2nhS1/TEl0ja++Gj4d5kwz5Vjz36iqPXUz/ccwi+/6EX
b+V8+GkmPk3xQCdysEoONwo0vBmNglakGe8M4yQjz67a8Kf7MHTi6K1SFsae38zzoWcXZdIUJqo8
/HLDe9Ssc46YPcrJQwnidZ9mr9//UOX6aJQwuMs47vrsZVQzKSdgcGlLJ6OdDD9jtKmtWt4KA4Kn
mofuDNqRMK2CvqD+jEaku0kpm+awRnOpXxWgxJRetUcztt0MYXtv2GZDvA4SO7NctNWjQ18oN324
MaNfqm+BkfK37vAvHE6CYK0q7zwqjqlMXg4/kaRe6fxZ3//C63cZmIP//wtnYY9hRbRqAjZtgE5h
/ST27QqmhB/A2ATL3au3Ru8sDHn1Ivs05KzmNgSVFZs5S5h0Z6HdSxH5Ufk2dDcVElzlewWPrQQm
bQTHounXCkdY6vHdjEsCgT0eSHZ122PmvfBVV08v7niIGqFrwcX+dU9rsVyVksxXuWDYQkSaFfEv
8D8R1wJ1r0icJm1fysnGEro1kpCFuBPb91DD7CHfiJK3+/5zrm68T18zmyNLGQM6Bmw87hIusIDL
si1t0H8cZiNc6r1Mv+1z5P1xqDRwcTASRLD/s7pGHweSIAJYINw5es1op8ZLHNU3FVOuoEjem+uq
p9lOv8lIDdtPyu3i5flxlL77htlRS9pwsCqdb4jUk5Ccpiu7etEk9oaAqGW2KZDOltp3LruIrD5D
bh0OZ2+8qSESe20PzwgD5zS4TR+SNn8I/XgVqmdBPcasV13rpKiG3SH0gNxlf2oK/lOsOjndlPkb
2tepudViJDn6Uzmc1VrjbDr6RLEMEefrziIqhrztKK6sXB+zqu7dEmFeRU/aeE57VJ8CnSrPiQgg
Rdg1e800ysgq/OB2F6fxwgH6sG+/mCqK76ZIK4Pq+Pz2r0ZFKjWwJbmCxFUW2LKu7kVrsKMSjxAo
yGOzFTMqLYhRoyzejxp/xxm8fTKYuv5dqfml4mvT5xs6aWoerxHA2lj0pEU5/ZVTvWhMatAmqfki
TeDqxqbWSd4J5+4CTVRorRi7aGFNr3OlnAbvPUgeA+vswmlv3r8/RNefyQkJTjZJdnWB8BMEs1QF
hXfKey0ptY/kEUmyHiui5mw/mP2awsKgwSCpXgTK0J3+svAF08m5WCoGRzeG80XB8uutEhZjFuje
GB1MVIYRR+M4EQO30V7DqcZ1IT0NTosZZ2oupZUXFfiPQ03zkrYzXS9zLooXDVbt+gr9rtqobzEu
3MhG807krbDWgTj+woFq3WqynXjhgyKPdlWLVE1egrZfS/6wz5ph24XQjcOnhiKE0B6iorBDtbmV
/L2uv3U5lQBEa1t54Sa+ukM+fffsIq6KSDercpoypMZT4axpLz7blgPZeNbaWoK3XY8XJ5UbUIRA
tcTZeGneRcLYVbyANOF/ufEPUAQx+io6qBDpqHR4AIF2ThfimMVhZze82bW1GFltdJjuMTZnFQe0
hI5pg+yLug/z94FLLQ4ryocL94d09an79Iu1r5uSC7WSB7ch+EARWN4LKPHjIjGex/5NR4u8DlMU
7jZ6va/Dt445b9DL5IRUKJa47dP3J+RCrvNjm0K85j6gEAUb9+vHyEUygUaZB+79TMSA+9UM/Rvq
P2dXxnMHXeTSpPJhOFZ5qkZYaI1xozZI3AR7qf+n6PiaGPU6SeCeYK6SW+OPGlP5ChMEU/mB2NJO
MPRVZ3ZI5e59Yz9FFgqdpilB9INNJp0IQYIk3WWIzBpQ2PiDpgikiMJ1p2u2JZytVnn0CQBMrVgn
Rbo25ZdasL2BomH0BoPVlVCeFo9yrq7/68lpA25Z/aUMyoOCnnpSnpJsXMn+a2bc5COrLb1q+q33
wOPhv7i65XSVfFJTKhxZ6Z/T2H3LZJwp5Ai9f2/TRcXWTwZHSP7ksWEHnnLvB5lD9LGo2HAtMiNv
QbOHBiWluFkcYIlxMI46nIMieO4V+Ord6zA4EXrXte4gD7z46l89BbQH4V8bk8bUPKnNesjEEZCw
A6ZFcNbc8q1PXmqMVRunfwqoTFOF4opc2HNXLuXPg07n41P6IsRxqxs5g8amI5OnlrZfbELRaSDq
x6fvx7qgBU77+/NgsxfAS/xGUAvmVJVPcvcoxzcYX9qYnyOFk6HAq1moAuovTeeIwNZG7yeCk6us
JQKBuweLsfJde/CdkMrN91927Z79/GGzCg1gYlVsUz4MdktlDOgybQhxaHKK8tlPXv9Pg82LM2bb
ZkZjMeVDekf9wlA4TkjtSVOA+XN5W03d5fmzC6gE0RE2FWSw2UZOBVV30xEYPFnNdIyGN7cDbunw
A9X0mBgvbbuwzteODitN9RrVYSqHs/B1zJSoLnUxPnBN9fmepLTUTykiNqPTt7Te/hfz+Xm42evR
Amfw3BT4u1TbLqEF5Wohd5T0PQg2RblwXtTp4+fTCTcLnI5MWYZw6uuBURFQSw29jA96ciexS7nM
V5H8e4y3HhKK1TZW1rXVkQm9wwNX0zX5EDnvSadCKww27cgyv6mIvJPud6Sh0l0Na1dCOLS0ZeWA
PnJ+Tz61serYLlwFr7M3MUcxXvyrP3coahB0Z+JfBReu+KegYl+V9wsJ0EeX/bsfODsLjTs0YSFN
P9CSj5LiYfSA5D1qcV3uaG27HrJNV8JPsl7GECqPFB0FU7yrwswRKMXBWbEtzTu0crdVy2pXeK+y
+ka9vvJNqmGk71jbhHsXn4xokomPEastvVXlOuVISRZzIBUzWvVsdafMYNZOkvKj4Fko/R+tf1Nq
69S/UfqfQunejTD8i0U76OmNvfj5UzFTBWkDam22vkEUSrVZ5/HBoy7nr6yx3xj9Gys0iFujPlTi
WyU+oocrCbsI17POlsqFrsAH0ObyEz6aLyhMXTR/FD0TRt3L4sNoOK66zatdjwhT+lK06Asnf2l8
isFb4nkrrzJPrBaMwOxGz89DdNcVrxUK8ppwRh+4oReoANSoN3nnGB5gr1WOJSWeJ/T35H1RM/dN
/qCXvykPS/jRCO5gx2RHNZtSdPOtTpmS/GVv9J5TKu1WXmqAXC25mJMpIs+eaF2AynOv8ElaU14E
g+D7VIpoSeab5IN9JGIwOFrkvAv8Pun6FocbjnYDy6zNM5FUK6U4sLgSq4aGFo9dS7yZYkJBvG1L
w7hzmaQofnDjP1GLrEQobEXvsXMxHb0bYJInY8n/TWtT2LYmqvOqcjNyLPLxpuq3QrCrhxtlUkYu
NkX2SkOcOLYckI1EN9xv7d47d/g/KVuF2qAcUD0LdnI+7ALauaVyjgPTzin2ELTawBB9Hn5XQPv+
B2fQw/5npCteDT9N+TY0XgQEnb3cCRJkwbyfcvfbc+NNQIogGg8ZnYwhfjQ7BLjqU4tGf9MghITW
Ypj+Vau9Z6RPVu/fVMMv2iyOV++HamJz3vUqLiZYXTRgwrtzEADi33ZQUV3rJhZBmOqbAWFzI3tU
1TMdo5UVcelS4TWivxp5Cvhce9RRken2QoiFj1MBO09OmuZu9PHUWS1oXs45zjgIfiF94R5l8cEt
UUtZ6zxQVuv9bNJTZMW7QE0cIawJTukotPjWCK80w8vhZKnhOjH2WvS3HENb1XZ1OTjYRRAh9/nZ
0h9cFdJzsbXe2jTZRKKIDHdZnPPCe5ArLhmtVu/zHsH50HRF+/vn/YPcf3F8Af0g/o+0xQVxSeP4
stpxfIhEx8OYy3NcbxsEVK6q9yBdF/I9fkRyt3MrjGiRXTmKYGH9rrRrw1aV1wg57sLR0gVw1bVC
NUwR+k8KnDuQMbNIT7PyIUutiHv9rJQ3BsDPZE+sF3R79l3YPsbDegR4EK2/n45rYS3jco8h+smd
NocVmmGWDmrDuPKxxMIw2MS6I6trLv0xWeNkWTIT0mZh0OnNn62BLGJbSNzOpcJifH2lDXXAOU+E
1STdZ+lmhLEJCMjXnfDZ+zm+o1Qj+4esfi79vbkkFntBfyfKlT+MHyg1TYqFs7HDlk6LGVFGVqIX
N3wuhftMuidp6BBYAY2PjC+ADwpsQ3dUf47jKc22TXIauodRPdXGLwU0Bgrva2G0dbw3lshYV/fB
58+bJZldLlllEPJ5BZa31ZYohTUpzdVHbL2usUciUySSWirCTPtrviTEhPAxQYzpFyCLJHYBNbhU
6upqL+BWVTlduCE2WAzRPoRs5yPRaZ0A9ICAAat/XXy1qSqrb4ro4JLqangMWU5KOtvI9+jzcQsf
o9AuOgp9joo2gQqA6agmGJP5b75+HxPANe5LQyGKPATo0a2Ovk9OceBPyx8HzUA+1wKibKPjuQ62
pRUWOPlZL2/r8GFhF0+h+eUPYa4m2C8P5Gypcq7P3jLS6KBXvNiDfusb/1KMDWVK/pnyJvXnBpR9
WOe3WtHcLAx+JRACGi6qMtBjyBpzjHgq9uVYJEC3ZTRNJ4qRSCo/ofrV4M2svQc413vRQL2ydBRy
8SYttkKI0yv3tlIs1A6vZBQyt5ahsHFhrF8EZf0QVl4RROAkboz0qLi/VSql1bGMEfSgPrdErOOP
vTL1VGGAv0iIJsMl/LqH2kjw6HWRpElciiUtUtFPqIHdSTHWCIRFmAJsYwmTQQVXvT7bs+l2RYvT
SAyKrEUfzYo2ra+tIxnwTh+syupnPz672i9hQDaizfZAnYokuLUAGYWTkR0eNdShrRogmXYqwm6t
0YFS36pqL4ZPXeLbYv0SRnieeC9cbOu82KvdHtmFdZa9dsn4prYYX3c7v6Km0rxE5XM1upuu07dE
22MVI+WwJ5ktCmNFCzYK8NdJX2gSqvhl0sLeCvngqNWxVUtq/SfVOocD5pF40rbjbiqtUxKypN/g
HKaRg6ChHpo5knweM2lDjULLCQisZO0nNLjpFcBWWtFhEEOE72Oqy/Wa+uE4NcKJRKfybz5ukrr5
6eXFpqfRF4JcEXrDLoA7+xnSuWVw06F5bFZk/GbuqAnO1EKP+yuQEx8DttZYe9VtHGJ8YBBFgY9p
u4PVvpgEuSZrZMWWrQh4WNfxkQutK+9rJj4sh7UUYYwtQd9RcnsY82OuyzdRclKkk+kBeMMgMRKc
ILuxRtGRiokrlz/7KT4iAU0X474XzHahynutPA1BAnYE/vbA0q3ZhdXDJhK7hgw2EdujYvJkodUk
pbaWFMSJiMSIhZ2/CmG8TQSHEprf1qsmtlYxtEjPBHbI2iMXiVUhamP6xG2/9zI0ltCfw3/CS393
Sr/WzHwlVUt42yuVE55X4L+87ICQ58WMxmh9q4g7iO4TgvCGQgYBxVBQ2SfOLRdCq+uDofFgEMaA
EJvlZnLSZ3GgoVLAq0htodaPtMZGjFX8/WIxFi7AtSuA98oiMaEoN+dhN3SQJN9rCZhodbap5mSI
jkdSek/Rhpxlq7n1ret2awQe7RQoXNj+bFs8Hssfbfkat2sXgP+K1aKELYRomHOJTGXjliVGfNw6
Bio8suQxCQe7Gtob/lRF6TddnKw7kAyc80aw1gJ9kZgDRRswaQ+p+Mw/5kmqTbFwN2h7Zn2COdRo
Y0/k35YKtaTHK4G+6GCtXe21a8gBNdNW/d+JCygV6VK0/tpeWWkYCEgxnqJHAqiDZAjOB6xPsvs+
n3pBNIBonPXhk94USEK/K/0Ro+NDUgLkLQMHoZiVGfxuhnod+t26d+/TCSSZqpje3Hrqk5BXwLLE
dZeukxztQ1/E6mBqXJNQQqaqSGpFw18pFLaxXEeIPc2Dhzo3bny6QW316JYb13DG6lXv9ZVsojSY
nYBLp3G0SfvQlkXtgV793WhhFRBjhIhdetkEdjhuatmC/iqsdPcldsvt1MHsBsPJOET/j7Tz2o1c
WbLoFxGgN6805VXy9oVQd6vpvefXz6IGgytVF1QY3Dcd9AFYJJOZETu2Qa5JWs6N1HZekrb7IJSA
U978oV8jQZ4zTN3q4aiMCnA3+D5Stk79OzP998Vp082tO2baerWx0ps4/rB0clvT57k4Sh1K84lw
MlJ4Cvy2GGkl/nah/bRW6YqB10tv2MnYtFUAizFDJeA3lXS5THLNahPq1l3k467pX2p0zx3hmCSi
G8LgD1L8yb4SZJqgZzNYRplfj013LLSJ6o47w/ciDyo3bI4BG64S52Sjs4Oysx2HubhHBX7hyz3b
BUA2YvRGC6LTCnw/T8smtLTKAtMwwVUiYxkqS7tMK1ZIQulHF0RdY3OuLWM/D5dkYefKh8+gJkiF
aJtON6mmNYueF8S+4T+qA9b0VrCCF8QryGnDmeplRMv9XD6dvaSGCkHkXiVELd/vNw7jhvkBtCA+
9NICtSvXpvDBfJcJuoSj6ngBc/2Hw7x0HSzf/7vgPyIjhb420AOQFB8gAzw53ek04z3zb038M4JA
WtDMs1eOY2iHmlXzFTspHHXcM1ImOfrkFmXv/fwUzvHmFCaJpGag8QIQPoGCfb0KDBwZkoPR7mpt
2Az5bPcWBnGt7P+WGNqIi5XUzhf9XcDZMaqi4ysf8AYXZppV425MG2Qsg6ae4VFDhigWbn0Ho6Co
nUmq16PfOmZrbNGjXDA8OPMG+elLSIVBx4Jk+fsbrMRqrPWKFpKii7lY1rz16rqqr9pox7w3Mi68
wHNto/J5iOIli3mheFJxVnIemHMO6aNmuUxQ1tRxsqv2vTewb8SXf1LXhQF8DE2YDZEg2tlt0uE2
Dd4GDlrFVB5opti3wwVGisuDmSdrfWq8dnlafnRhYnLu6Xz9tSdoQpgVZRqV0AlgS4JqO0spKBp2
TzT6TOBs8FcVL53+Z0pyhhhLcgkFB5rBkwdUplbfjB08IJ+5kbgSxZVS/pousXX/4WTzIS3SIYx7
YGaDHJzsVIQJaXk8Q0eTiWw3w8iexnQtJsdWxOwYU4mFozUzj8ZkdwiDXWzM5EmjqKcqVYZuFc1C
6TiFqt3zkp0geMxDfVtHI6a8l1zrziFNCtkzi8smNnsURd+XaFwanVyIEEgY7bDBFMxrc6lfhrJ+
9hcGJIdaR9Vbd0eju9GHnV89oIPxkVR3wqtSEEFcg7TypUnhJQvMM93+t592wiTo27wXrBDGBfsQ
Q8WBdposOmqIfLjw4Zzb+ZTFaRQjXotncQps9RNqExiFn/ywkEN+mq51sdhmmBL1DGWaJ4k4SWg1
tB6QxqaEcgAdEz2ZVmWrBNa4oqBK4Qf+vPedY9x8+10n1SryuF6XQ6b5OTVc1Pou9NB6Ag2GxKfd
lvl+qh8srOrjV0RThvDx8+XPDVu5PDU5+m7Nwg/1++IIirwyShkux4ytrvUIe4TOLeV2TQGjOg1s
WLul3Vi2XKEI9gsJpwjefW3bicamEujFoAeonJTdeMnc7B/3nOUbYxpJKYA/Ku7oJ78tGsRQglCD
B6t4pWXvUvgepWtGhV1E97XLU1KH5zfaUZgWn5Sk7pLW+cyiWdS/On6PGt8O5kffn06s0iDOBgJk
Yj3RRVnlVWcdjeIaLCw2baWilCaz1t9lAQ32ElVXk7QeYvkmknG6Si8elMv38B3q+f57Tk6bMI4H
WfDT+JCPx4CeOpxbTzBGNxWxASxlL4humQ0ESuiY0ZMuETkCyt7pgTNOdNPpez7Skle3Shw6aYeR
jZWtJw09uvj/H5V/+6GndYaOeYdZFjw42Jhx5AXJOhgX6/18Zsp0gdv97ybCtZb8B/AZiBjWyVac
FoEU6HmC8QYcf3ldDFegxqG0hfv688dy6UJLIf2FBYEKp07TgAu13YKGmsFG/sM3MV7aq/49Nb/f
0MkRZipdl5k916GBLbtwNbfwSJggOgqW8GW4yKp/vrF/O4DvF1xu/MuNQVFNtFLkgr1wxdh/Dm4v
aiMu3dPJl1QmQ5FWy7PLci/o3Qpz132ZbK0PqAxEkf58P5de1MlnMrSiFekSF8P8iUMPEBnhRx8u
zerPF/q32Pjy4IAcTzT7+HNQoUpIAou74Fa9rnfz6393gQX7/fJmFCP0K4RcxEI8dkfzBses/+bj
4Q5OioNaTpIuj3lUSbpN0T2n1/H4W28qJ1UuUAYuPauTs75MFQWzWK7Ukr1Wr0FKYvlKKx9/fmDL
Ovpnh8RNEecgjrV/RsWJqUeG3EWfm0HUvc/dTkJoMOwS6xH85+drnWlXef2fbCVqcvQ+Jw9vzip0
CnWDIlRxyDPRmrWKxCFtnFm8yrRDMX200y4OLnTJZ1f3YvyLoGqhH5xcNZMaTQpMfH8KBBzVDhaL
Dhu49KLiwv2Z516ZKZnwpnmgFg3q99UnoC9OiqaOD6F/NeuhM5j5VdKYWArRfY1ERw6UTHqwkgfR
jdsdbN0ekuBoSDf4+H2KuXWhckTzqsq1rdU9js1dRvLbcKX046oEcUmnyfEzsicsZqBM2DkeUBCQ
3SdVMF3CndFnm16JvdSXPvxKspXG2mqRehjIsojVnFbVD34tsmofo4vJuML6UGXqzsQZ3lKv4zUH
9C01H0l/Hw3VJzWuZmYWhY6PWa85VY6Ugb+0AB0ku6iPPtwUv6JP1IJV5ptupBGpZ0F/JLqTEZym
QTWoHNNPSDTVDCYZ+mPcgusBM1YjVIrEyVpaZvTHlFP1VIIylZsLi255vacrnLBA2J+WBP3TONlz
eiXPsHUXIjrAnVoiPdAfGeNrcrq0e9x2w6NHd6xzvzSh/+XFT/ajvu+CGgQMO5vxvk8dMYtsRJIa
mToxMvSnCEm9QaUxr3JosReufW7df73xk3VvCmYjCgWftpx6SfVUkRPMF1Alazpu0/8seUKGUKV0
G6VvDDL62FO7d5MAQiqyC79luc9vLwFp2oJXyLjvwsw/lczJrZpKTTtJDH5ir2B8whX7tYEuf0Hd
IQra0Mri4DkIYvfnS//jO415qwg8JS+NE2LbT4P7L0eC2YZqGA59BW/Ok5u7Sn6op+e8vjJMm0BI
MADBeFO7az0gK+O1zbYNLsfSPgmXr/axMlZquMGfKv/r92u09n310Vov83CnIWCKd81wnKWXyH+t
xF+R9WDij0+856Vwz9NNerkFiZm3JLN9EYty8iYjBZ2O1rTlAWdDxZftBUqGMI4sTC63sDN+fmLn
rgaYuNiR4cKpfMZkfHlgvjnWUTUV5WFmzMEeJQ1PSxsDuxjB1MUiEajwdG0gcGNvRsqLQ/IiBeXf
v1yvEazOj3W+kVQxrubxfhKRCvS/I4FU9XLYhUKGqR5patJTCWkVYN6HpJ0FdxN6lDrjGBZXy5+i
eJV0f+vQU9kZxVLeaRKDGv0tsITrSBu9dhFBBHcNWiMrMGyfaVunqi4Qmik95t1aSC2viUWMBXVX
E5rVYLoguDQMDfk+lWeGmz7CR+NNr55oG7JxI9fHplll4lXcQW9atdHdy4JtbIJ+P4RrIdxiP+GN
9YuYkQfSz9skeFNC0yVWGZ35umPKZAn3gSLBfH8KdNKpgnwD/ZGAwFX5whyK8nw2PZ+9ol+XZroP
+vtieNLNoyURHqdETjGHxw4LsOSh0803sZ9AHWq7LElpQ0VoyoNdtK8T/GMRKKlUd3mD+g6VoVyu
5hkajw0ZCTvImiiHVA/fZWKWoqleSYzkBlnfWiIuhv5jRCLcNAbbJLnluKiKaIdLoIgFi7BL0lVr
NLeZpu8E/DnqJN0kpHBI8h+1wQ6EWRvcuk4nO5moNUmzK4Vs1Z2iNLYioiTNGqed7lPprQ5eBDiI
cO6s/jklICDK0eKHL2OgOXpKFEth1yrimewGFVSHHmRiROLvtfplhDzV38fqHz949YUbcL62fg3D
X3V/VaUuA15v6p9MUHiVb4aebmpJEoYBTQKd0Zp219z4yD4KaWOOD3ICRWilyDHr44+G1Wwq/Q3U
a4DstOqdLCMNWruPUJ1Sm7N1RDZm27uYhnHZRQu6yqFVbgE/FNR94m05xltsM+0A1QUGiGio3ypD
8Ib+NgpEZ4pmhkvJukqtCisKyOHTfYb3IKlCbgBnMArM/eyLBxP19WQ2T3QZk/BmJMNam+9kOCaD
AaZbNTdJ+JAuDbT6rmILmBAtRFlQ1VicbtPAU14z+Qht2Baat06CErdCgqJqV53vCrE3yiuTVETt
Sr8qlIcIakbjRDUUZpbIOv8jyAua3WEgm60DQ3aDvWCtFSKtJk+SDiF/F9sWptxkxreBDkusPvol
lAWx289R4caGucKYx8mVeV0X3Q0U9Ba/1SrbCgjl4lmxW/V1gi3WmI+UPDrljTVfgeHoZFfmEJwJ
xAt3KlO2lp4YB80erMCy+jWjSbx0mdUpsOuwZzD/dkNxXUmxJ/jieh4Y+Y8u44pdXTf7WmhXTWvc
CpReBsh4MDZuiWAvYwSecfQOfnXbmPGmG4G44qeE6+jCR7WczhlSQF4qvpQ1ivRBnd4s656rtfXo
Lq9cqVEPcStdrF2lw69auop7nHdkCPUvqlLcLATFSHrq/dQNgJWTDPciGlLJLCm/8qPfxhgjUhhZ
2iqPXuqG4JwIPbddExsfo8R0xzsUIMhCCNQrSDcv3Wb+o09/YHvzFhskkiHBu1AEZPx9NG9s3vth
Oy27BnxmVb5RDBfJwSwS4rZnTmhDF9fm2enLtYVF6+SGPqfcR9+ID1GVPqfFBK01cPB6qLvQiSDD
GEJ7bRILq2GAawiOpsKJ1cp1aE3rWCdhtcWyQrN+p6Kjl/6uFTbVMkAP7CyZbpSq2MYxW1zhRCUv
X2U2lQ4eLEM1uTVCFpppuoU2e9An5CFwBQiqYhVvh3oV13CVtTf4RqtagbQ9QO1oRKyIcQVvd2Ja
eIW408nGG/mIuzX/rEbbSbrtfE/St8XMfrrla7MkvqJVn96xZDPypLD87ys3irdRezCna/Ut1ZzK
WlX1zixzpxZ3ebkH6KeqzZP9KK1M/bXUHPG5PHahK0cMhvFdGtoVZWSBs/30zJSYWnKQ1oPEELav
7FiI1j8fxedQgK9H43JUfzkaWfUJxNQAoMFYV/MbfsXSp7xPNbdF/sbA5OfLyWcbGD6pxciNeu0f
N2q51KJc5XoL419RXAnRYCXdLmfm3FXrRbGjhO8LQGaxicvFx6w8lRnqzuaxYGjCMNfuxd2kaXyG
bngsNdFNjb01Fh4E381Qh//PUmUx04FxTPi6gZkKvKLvz0cJ4smQOgsH227Nw1lEH1qxY+HnkGf7
6kKvfLag/nK1k0IFNMls64yrtaEHnuUHOwZXcsW6vfDazzbKMDsX9/il7Dt1Oe4Mo8wmIk0Y8IFj
bdv7RlkZs8sUPNLvejJB9/Gw/fndnyGN8yy/XPNkrcmpnmlDhznSkrlY7IPY6dmIMjugpulw7XGK
Sw5RZyYt3y95gjulflW24sQDtRrGLPsUsQ6E/IbDGR12mm+NI71vXdxCk9K1QxY0ztBsLQVtuCsv
OtP+LQ//Gt0FiOcThvjWrCyr6j9P4tS4SgusNksVHQc+3CHlT07Z4AXUf4YdV5SmO923H3Gc/vkF
nF1deMDjzwM1BsfB72s58f2oVBv8LFnLtKScfcCyoJeXV9fnmPzfG/zPpRZ888u2ok2hOCD3ig4l
sgdXHa9C481iBByhVfRXpu9V0GECRnR2EoAfeD6nHOX7uiGFOmp+5w9N+ZSlsN4DtvL33Njqjzlv
pXkf1I0cO0D6wkqeN7N216dvrfYhsEWMyWuNrRD+p5mDt6vfHgFGnDhEF2k9S/jeK3qPphw3s9xc
5vqxcVXgIVdSvIiC7DZBsrMaQIpl9oWNJ1Zog/zYhyi8NpowrIz4VgtxudDGrTZCwyMNr3+iMsH4
s1l10s5SCleTW28OGTpYbwGR2v5k7ILxatRGu0Rzg6GL2ypEEsG0Ukfw/sydFHNNsS6m21whvlGi
4gm8cEztSWi9hP8fIn8Zm94UJi8SpamWItmnBJ/U3IH6RwOpYqEnrAmFdnL+2+dmUKPBXqpK1S6s
uyB8r6jPq6ZkeoaINFbfzHp4YEZDXZ+U/suASWgQ/8ZRbGsI4VUVKS9yobgl7jjR6JkIFyLF2LRg
SzKyzxaB9ThwrAUuJ4QSgNSYF7amsyfSl1V6suM2TA/yslWiQ0UxNTkGbEILNt8QPxr17PD3pTnk
2e6QSRu3SPageaoY1Zuy7JVK5YJUbRa6CPSiaIeXF1fu0HdZVMgo7mj0okLDgf/C/Z42w58nDPa9
yFUVbNs+x5FfPpXSqko9VLlfjGj4UMDFQY3S6KrT39JLviVnhotsPF8udrIF4JrAmF7hYssgg/Gm
0QdOL+YIdDVbhftJKWcxVpN9YR8RCyaZ2Hbpu6W2Ywqrle2NHAm2SEge5xKixQsnxLkNamEuI2TH
ZgAp+/ddw0TTPVQt26Kf7tidgG05aD8DOC48838MxJeHbkkwzUXgAEKGThZZLme1ry1bodDD5WqJ
1rQsR65+Df37ElRGM9SHg13i4keRPitvfpc9ZckjTChnQSR/3pfPvhUMW3Au4VRAebM8ly9LIGjm
ap7kOVpwNID+EceQENC0SUK7s+Zj1mkvXfFXUXtXKGp79mk4Un9dWhD2+uKapkz4rci3S+7DouG5
8OP+AdaWRwWUDpcaqw7gvu8/rvIZw0P9jQ7KS0OCa0gwkkGlICe1LWObqTMA1u6U6lUimrvcQc9a
ijFLipwuzY+N39i1ULmCys+7lYYLT+7sgsFJDJq7oqswPr//NsVogLaLgZjk4fF/WaygxuB82Pv/
/BTUc3Wr9eVKy1P68opkuexJZSTJwKxkxHyW05j7qiu3BluCL7QQo9oYgiGEhKpZx8nwSEWR1xM9
HOiZEUJFSoGq+79UmijEW8IQAhf7OgImq/BJS91w3gTkUOe0t3LVuRF9XlX0j5DklSb0xugxxd0+
7IXrIP/LFsRo8DYw222nKW4tZp6hvcYF/ZoWu6DyTqC9/Xz/5zblr7d/gg+GfOsaXiOfELcF8gIW
65jQVtgeNejfeYI7/KVyRT1zUQQ5Jv506lIsnTJ6QIkqRUipUWvh3RhwliqfCsFLs5WVvxnyZOfD
DRTeVluFxgvBZ6NCQnc5OJqwx+TIno9wfQUlcpN2Zwg3MDiXIznrrjP1HgyA1AgmRE/lDN0aWgVM
Tnz0BdMbiSZkxmQrRHmLuYv4pIEBEt/M8l4KIic1udD4Wlewh7IJ58arLLlUHZ7RKptA2MhtFpYD
y/pksQ1yqFYjYM1hMIpbMcZAKqLnqUjU0r0qwQt4GxoAeY3dWqoj6e+zlm9TbkMvcM7lkPSVAmn6
E74DUnKUwmglXI+detcFK4E8X2P4k5AUUz7Hz1gwKtajnHhhttKLPb4FCr77Kre1smS3G39V4ocy
bAwabxH2wm8V0NAX1I1Bj2CsY7zLOEPy+XkwiAeS/2KdHEh2M1puVKa7OgTgagrQi/xQBoFb1up+
6rV9jAxCaB8krdkEyXynQIIOwsVzdtMK1q5GHS1mMsBk4YhqvjHT9IahggHbOvXLNbtML5T71BIP
AuY+EaTJxNRsOPhmf4fEZEFzwiDbRLLhQLyw8DnOqVt4dWuAlxnfGN69BPKqa6MbsZzq+W0BX2YA
tMVZaFGRYuhDjzkr5U5Sh4OpSAc0HWmk7+p404qvslSt8oKYsnK6m+qNgdWoWYl4BlMnBMmwzVT/
3nob+8fJVK7VcX6yysTFjwOsyoeBpvGkNZaXhL3aRrP6fdkD8jk5u0FWpY46p5ufv91znBmyMuCa
LfNXRTol4Jl9m+AvUFHgTF7CIV8VR44T2F2jT5qR5Saq6MFsbizMRVzIiMsNCpAQjdtUxDIYGQv6
059/09lP+8tPOjnx2gaSUk/m0WJfkde3U7Fmv6QbGSqShG4vbiVnTPD4ojgkiErkSVinXDN/rgsj
xFrroElPMWY1iUjgnAFgwEc0iAkSoNExmJQiS7XZKRBpEZDadITtzG/tWHmtyvQq7NbmbOFsfK1Y
GRRBfvkdJrOEfQ6IcSj3y41VHPTxsOh1a0SAkVpue+GWklVDRtolZCMo2oUnea6X/HZrJ+dz5mdm
EiBJwmvoGLSHzNgb9A2Sts5jR+vu+uBap+tl+nbRg+QciAAvHHgExR42WKcbdK9laaGV8We9hllM
VaxyZUOhiOF3iIPgcKV1t+YlR6xPptJJb/ntqie95SBJkSxl3LAmJuu2wTYte7FwFcyjVV26KIus
XrLN3sXaQc091NfgWmlnufUI4G2j5jByBAGSN8zoKhphp1vxPp0qT2U0ApNuAYI7a12KRMZYK21Y
pvgJk/a2vzfFtQEqZS6bCi7HTJJlBAM/fxlnShrsWDFSRmpFQMlpDaxP7bAwZaLFZaSSruiN8eFY
oOtGv3DOnMPiyIhgXrkMxRhcLh/pl5oGMiwajZ6kiLl6MDBwDMZrS7sLq1sD/0d1Wkf1MUTqgW+P
NO8zEN36OdZ3prhKpJuwIlVpkwFQFrPXZKadIk0xIyDw1pXnS2t8qeNOX/mXX3pKXhMDNUHy37LG
pZ08PorNBzQLZKgD9sLMSMF8LyKVZxf3Mk9eFFJ0ZqcvwpjNrhpyIzyEg7XqpqvegJqH5CB3Gu1D
72NXD97mnKLhkrfVub2Rj4pRMg4olBonp38tDUVYZW24cO+X85UlUCVPVFozQk4ZYvKlDvgTdP32
eBGqahJsZEvTED+flvh9H2dBXYjaoWqjVa/c6OXvcIpxzqjXGJXirN/Y6RCi68EqVbYotwIQiPpP
LItPBqOmMhbpVUBR+tAdKYWn0NoakOMkieoW8DwsJCds8uuoL57Jlo+KQxTvq7zeZ7A0raTehNp0
nZMjEEUJadR2a6Ssp2JeiVO/7pFlbpnXSKMJ3kqQwMcYSY6WHpdkQE13AwuJ5z5blTPTdh+LQ2wO
Ecw7WNy4CCCPjZGvAjAoX0ncTCgR7iQOSkWH/Kinmt8YKYe2HB8lqCuTAshEJEYdrH/+pv/VCPCA
kbRDS9dIeyTq4/uXNnGiKiO+2QdRiLGZ6d0+LVaqzi9tYS1GUEa0ZqWk+VqcVHcIX8KqdTLtriN3
3tcSW0iJfW8GN5qVGyMfVoJYeRjm0ShS1GYHpX43Bf0Cq4FVfvrR4TiI+TVZruAiJm7n3390ZMSR
RWKBdojrbgNc+RAZzDdDkRcdlI89NhiNZM/xum8eNWG0MTU1XklYZ2yUsGMWu466ziQZMXXm5oWY
sJXJpKmpaWJxmcWtzsk602uj+4Jz2MwzvAxgkYg7KccIV1XsSFTuo7Je+ePrgKMrGZZOI5WEWHRr
VTVfm1HehWGwTruKfec9sFZJGzHZXE1xQPt0292Ywi+Z0NmEVamsJcIPJNCNiOHrVE27ZLStv7r+
Rxf/FPPzNNdel7erIMpfc72zK53g+IhhMccmJBdkgsXHpPVPmSQTp9C5eCR/dCQs6PDvtRi0TJq2
hIjaxrOveN1hasjQfFKkXTKFbh/Jf/UZ0Raj2qybX+sGa+lEIkfIf9Dq5mAM0S8lY45PBF4V5g9p
QN5MW1zYQv8hqQDViNR/i7kCrbymnZQJk1aL6lzq6mGclB2Ah6LjxmauOs2R1XiraX9FitwW8eFA
YwS8uGm6w9wyr8rtsEpXRV5QykSrzLTcyhp5K9ZTHDTbusOfZHJLQ4BGIUD8KW09VFxd4gs2VceP
200lp3tZeUkX8+AkXhU9+oVLFnzEQJ1ZrRAMJcJ7IKizmX1frbVlIhmeChVHmhddQcynPY2N7E0V
59Ek2qYPzNpN11KDek57VKrpuAzFidG1DbFBQkfvWN9Ehjczc42SY8ne1VvKbpDNdc9Uu4N1I3SY
85FOa0ZvRfcgp41XwgIOLUTSWNwXzLqjN0l6bzDr6ydvHA8jOTJa/6bRkg3EfmXBmzn5nlrU3iB4
CuPQSEOMWQdubaAsVe/T0me6NXjkWuxnJPJRtWnElZVu53Sd1B4lJlYjibbJI5gijubVGzxWsGmW
HeBkln2WMDZ2St81fCdJvI6Rue7kIb6xjpyDC7soXzNtE+hrlRAbbavXa2HwRpq90R2lbRjezumz
YB4GKlWl6e4iKwRZvkWLthWKC74m/44IlgX5nxd2uicWw5DUjVirhzwS7cnoN0E+3YXA1BKTx0V0
UdtRtikk47Hl9/tJ4ahT7cZwPSwEn8P4VhuU55SafGcdgcT1rTGQaPTU82giRsWDT1NcP6FhE5sd
1u5SEdpwK3hiZbnPCIrVWKtlvJSDsmPML9U0X4DOPlHE7+fqZ1Iquz4BgZRaJzuoMRWDNMudehA0
smfKBxH6vdikx7Az+Ihk9nSZvKdnMU09CXIE2uB1O8n4ZtkKYWewXBAFrs3JFfANjkJqQdAOZmcF
zrbkvQ7lRzj/7vPbWMydwdcI2VBALmV3rnPCL27M/KNQADO6cpVoqER1noK2Fhs5QEM82nH6oY1P
D8E2mI4lM/XEMr1M9G+qZRjtB9cxUujUF23ZiElyVJ2y0d1aeI7ywWWjwV91O/cPZe/G0YufkFyc
KXadNdvOnFcohkScChrT9Eip3uJFYLOzeho7rAWPKlMu1cyftO7TJ41ziIWMiMRC41QpGobZEE6Q
c2l/MtaJAcdJIJnWdIcpAr741YPtFlEDeeCYQ0jCICw0r03BCyprixTRM8yQvEHVKwvfqUQZiXVI
xnH0mVoe9STOQa3Ng+04588B2US98uSjp06RZvY0G5HBspXXrQpum4tIkxGbYJde3MkC9KLmMSUs
NZAE4oredNKK8qR00qGCZ/tX9AtbYSOR0Dmz6ANcTVLT33RC85iT60Su4+hn+1ohNGQ2KjeX/khs
GyM+VNUwbhvjhTA+G00U1icvTao6jayshhYiE7uYbjlhdzPS2SRW7qCIc6009Ix9qdfcY73t/L/G
JLp1iZPw8GbGCZ8eu02y0FTsIqelxc2ymBpHLqVrRZxvW3GFN9Yu141rJYe1006vQThi31x1z73w
FgfjVlQgNFCSyfptgB9vaC4qLVrBMXskHWhVYyYXsnp9rBqIA5rV/lkC8PbNxTEiYgq8ZUbsRNKH
2D8sZrKz/DjpmzxYTWgn0/Z3EaRuAVtvxBir5FfWy1YqBccAugduyCW/HZkLx3Xpapia5ldCN+2i
4sbovchiyszG0db+QTbnTadafCjq1hDTx9KsPnr2vCBp11lRkNdzjECJzN9T/VFJnSOkjwshr0rc
zlroN/lrrzrtzYIBhWvl0FhO+qf217Jui6NbRm4Dqee9fhiAC28m/hCfiNoaZm8+jAfjJf1j7uZD
cYwCO7+pjv2hfMiOE/f3WtxphS38nlfaCv38k17BTbOF61m2/V1D6gQ7YkNN5c6rZANTOs+cuuff
84f4YZByjq2tKTyLmBAUUE9LFvZ1N7hVvJmg8FnsJ93DkkcjfCSyz5BUYMM5CIRIUTspVbSWmMbW
/kfAPjnGyA355hNQsab53TaD3d2O6i+9ayHZJG7u925RazcgDVirApZCsoqi4TADn/ASjRTf4eZm
ynPXajJXBdITQpV4Ncue89zzMXQqpwRRXXEY8mEdYeSBtZMyjN5cWLtBajahAjErvEd0k9m9FDE3
Zl1XmNN2wZXesBmZ/bYlhjjGslACh839wKMVeQjNUbNNsb0G3AEGrfcYVwPHh6s+IFBPUza6XmBe
RN4D+yXCThNGGXXqkj8jVskqMG7KgMkLJL7XGml/ZQTrmc2tNuNVO0jORBpFOISvIvFeY+uFmgI9
r94J0S9TRaCBnFTXdpra2DpMu1odV3HnZdnfNFIctVc3QZxxRaaJuGxUtbSJ6GTIzn0UktAFQZ/p
qFu5x9zsZcCgKFQxbWngkbJzK0N/xTz8seGYSOQPKCRuycHej9ImkPV7iHygl9GKFNCj5d8nfv86
YOu/QPMZzisxr22U3qYZHwb+z9iUj4uBo4+BKyOMcEq3orqpoEq1izBNvzeV1AsgeOpsczCapoKk
tJlPlGFOMPlQ/B2oPU6SMSFl7QtB5gqW4XW1vOoNfbD9hXcpT02FxZ248oXbZWCojL6dVjrNo6uN
j9BTWV/Q0hs36/QjrnsChVWMiAAv67VIUJ3WxgeQ7yqkahR6t2QhxEh3y+J3LBV2iX2F4EOiHiVX
4EC39f451zrHZCqd+KRWDBbS0IcU8HoKeE6pvImGHP++xalTvDXjfGN04bYQ8RZompc+Lanfwt9N
zOk5Lp408rILdYNwb0y3bfMWF8lDMvfuUOGikUVOzpBQLMY/RrYrCOGNW/lB6VQ74SBoo3XP7D2j
2RksKIzxURAP1vwSl8p2YOsNh84bspcQ+ptayDfCFLzMJGSNGURDHy/dbnpR1Y4qWrNzsXeCLNl2
i6szqs6cJJruaSo/wENW6YibkBzaFZQoBPwHJVddLRf2Ylq5I41xoVYrSLR9LafYYyh8iZwmgR+v
0rxdV/FdX1jrRCqu63DYmGW8Gei55qYgS4++xxg3pjXztSpHephV3A/HlCo4i+tbWQtsMxe2VmQc
Ig0BuxNBXtV7za37wMtxGgqstdQTwQXrV+IuLDW6LzPk/pwwrcbpS40sVvhhY6MBfXhOcVQaxF2Z
3neVtmbBOUnwGHFSyDkSV1iwKtYXZbxuit99v+1wjgHAbUsoJdAqcPQy+XoMou9kPTrKfUfYX+30
nMyxVtlWFBAKAHxB8xVCz+4hnIep7Gb5SxehfwzVK2zc2S8VOyAaImzTfcSgzpL3nfJLQQ0Ph7Am
/5pZm/s/nJ1XUyvLlue/yo37XrfLm4m+HTFSlbwEwm54qYC9obz39ennV5wzPSARaKJfzj4gIMtk
rly51t9kOkrGprHSOIQC1R3rRSeAW2STbIaALW4+ZA+lsTPVZQ2eY+rgjQYWLybnTlQP5WTrkTA1
eB72zVRymyWGdmtGIKSNcZNCBig68CDmOCuE+7pzUMJbDnk0Vz1l7mscOTtQpM8BEFwLK/bpgs34
VzyKThw0mwrUZbqH4jmPh2iVR+SBbTeP2/rOHBagym47MXZU47knMyz1Hn1mBaFyiAflVkzDRZAU
iyrNWOi/ejRacpdCtayhBtOsUFHBWRJDBXijzdLo9t2Et2yLhyARaMjh1VmqCyEjIfXC/ZgKywi6
GnBKwbBN8djG16NPozTQt2byq6lvvT5baOGf0auuK7NaBUW2KhM8wCzVMY2GVEgGV5w6kggyP8yh
sfjkJ4teO0TGSH4AA17oSrtvqrURFDsa+JjwdvbFdueZkzunZaqweABhJWLpZ/ZYvqINkeB38s77
0OcJC9x+kcgCnN92yzLt52lNiSl4G9pjXucLr4KqfY3Nb529NhFA80u90PNqJBeEnhtwPYhfmvGh
fvCpVpuhxtEPrSfv8ihYowCJzJDb7MNeJyVZR9quTn6zErq3C4Wr02r0xAuh9mNRJJ6M/cSTU7Vq
llqkul6+E4ylv5ZEbdULyTYzLVwEa31qVtmd1mz1VLSbtFwUSNbLChQSjcpafFS8RYHJcQXaN9Mo
7phRhmxoQp/Rn6d9tvX59dBz7bgnfbtw6Wev8OPSKV2RcopoDBgnNbdSSs1A8tyMNoE0b1Ttlw4s
OldSJ82Kp04ubhWLSlp5yNtgkXUwOPS3Hn/SieCA7ozLNjunq+ZMyvgXHurUoPh8WDm9spMCr5Y1
COUbtIqkRmjwXekhraMf5xfRmt0Optv1h1dP5vhGvtEh5HWo92ER4mAwcojR4AzNfl7llBAwdqjR
c/MUb4UnCRFKvwJmUbWX2nVnOMrpkhHXgMYpy0icnDIcB380w6LTs11eCmC+UbLllK0TBRPpV0mE
MuBUpklmy8aDjjhMQOqeRKhHNLOcImsQLRpysKIP7nL/vUQeC82tnx/qVL46faaKMr1sCf0P8VQ7
cjAjuWUHznbQc2gD97GxnLAJ2lNP1qym0oV3+FGd+GG8UwRnUshUk1ot26UeujKk3HIhrjXVH2Zg
Q4Ze25amupCLcDnU+Z2uhA9+PVyXcYEIdr81ivy5CTla4CVcqmS4ZXPndiYHlsFJMnUmyBYlf45/
CAjXz54S3tFPh1QQrHt93PtesAokFHnreW951/Egbcji3wIW1hjoaw/e4Ri8/vx4P3Sezu4XVh2o
LDhiujqV3z7FnyZqNL1UonznlQYCsCJWUuiSNJjMesGtLJVbwacAgILiSmv7Q6WLDsf0VTotsUPr
Cb9zodrg5PoQsImCLNt74uugGzgC904B4modeJfk5c+K7tOcpYOiAHibrFg1+eslpxQDvSQZ6TZg
tRGGL4JbIBgIFOAQP431Oomve9KDmaSUNAvyX7mULkYD297I2nacZ1QVlHLnoVIU3bKLbwnBczJm
8J36Tu3Amg7VhZK7Mi3804eMIoqOqDbL7axR37Rd5Md6ke1GTZ+E5EwElGKx3oySo+gk6p2xDlzZ
gdni2urkzvwRfxH9RhBMqejnh4hJrKXBv/Mj9G/gYZTx76KQpnRnqDFbxIol08e7QhqBsFd3+ahz
W8JsQCj75/nybfT9fCsnDf6mjukdqKQNcCO6zJkutMZ4EZOI4BC0yD1r9aqlTY7lnQCJtzPNhYVs
fivOtOsBpR4Bw5SfL+nDvuDs6YJ6noiacERPG3oFtH0RtSYyGapdIT1x8PxopECPidGhxp266g9l
nlMWz+xavncDeS7Qe5s0AFNRg9UbHazokE1dfN24NTpsXC3/tvbl/8mFTugfHBhxfULE8OvEtaxk
bJSeZzfFFdFMV4Ilr7xJHUR2bd1H4FM2QwfWIkJs8jIWmzk/Z0qpE5dvDZZgyrwbH4vUcsb6Oba6
GWosaEn9/DS/SwwouE1Xp5OUnC6uJooyzl1xtotJm4PxCGsE7qY1wBUcLgz17bL4PNZJ7LH0VKrL
LMl2TY4Acy3YmQRhKl+lWQvAi2xR0+yAM0ZdOhn0GSs5IhZ3VKJ0LbB5G+G4rzLZwRlx6twmGuid
ySfEApGUV0yEdcCBTMRzLZdmJW3AOhA500TlnXlxHz1t7U4hiUiE1hHUFzxV1JM3O5Dexa6f7Yro
nbqMqdpZuhPjF/V30s6F7kLb8bs98fNoJ0AJoctgxbkhz01agvaRsSDOEYDPOgcfQC0KLvgfnPE7
Tu/uZN6yCQ2+pnF3KK/hBuUCl4DpNqLi1HtHGRqZj5MGXq3Oz1Nx+rOn6/rzbZ6EmiRuEN3pomwC
UIMMMPsl1l5YUfw8yjcPU6KMj1gfQpdQjE+SttDHidilNogw4CYGA2geI/edvB/gQXjRzPCb1fVl
sJOtK2gyMVMaNoKkojHoNTPBok2x9xdm/NpXgE2pqNcGGHUXBezGQV9jTiDlUgLV8Dn7XfKS/vZ6
QPiIE7Ee/shJ81CpArcTGlZ72M5RfEIVYoa+Q1eVM7KAn5/zd6mmjJE0ABhVApFwql+dV3kZJa2Y
7IzwpcOCQNCDeZvVqAqWlDOXuvyuUfEIjeHKNNDgkSfxnZxlX6nlXBDcZaDto167VZA7GCDYCeGl
rW0KNyfzjWOFoUD6R/KDi/y6iOWoa5M+DQCj+NTC4GeYb6hN4CMRCG+pdCyl/eDTCE1tVNOgvv78
eL6Zhp8H/4CSf8rD/FIU1ABI5y7XHdnaTVZfljodPjEEKppL2u9nx06W9JfhTmZ9XepSHTXcK8rv
UGaKLJ55yWsmksIuhm4xgjdu+gdkK3++yzMNNvTFaBGDTRKxE0dQ5eTwJhd9Ebm6luxSoOaTMiYZ
F532q+IetGVyJ1arSdRdhJzbCFBAw+ufxz+P01+HP7ntdpBro2nVZOeFj1qN8KYjdQ+GupHdSdCk
M48/D3f+Usn5MBxAKp6TC1D2rzOKb8DeF2WmPBkIrIfUOlIknMS+YaoDAf95tO9uTgYCAAcCYLX8
ASj8NIWkMBhaP+sZzbvBJ2iGTAYq+lSSEpytUdojjPw84He3h4OEaCkGMEHW9dfbEzBadms3BKji
7hlM75d59oiwn9g9CPHNz2N9iG18XZ2K/nmwk00vLTioJF6UTOacOdCPKJ3AvUtPeoDphzIPcYtX
iEK6wu5Ub9JxedEd+Nv7nc4eEoIwomKcXEILm4JlFSSTFS37bjJsOIrSE0WxVTX+B1Pn45zz91hn
UyeGnBPxbKeklvHgLhXxTTlp3u+bS/P0mx2eh6sDYiKFUVE9n+7809Tx0FwVypSHC4NQtx6slMXp
A6QlkyJ9OWbTWRbAyM+v9HzzURHyn9T8NXImoD9fB03o04/oiya70b/hcQIUHqsbSB7axW33PLJ/
HelkoopgPrFqZiQ5j+d4N3FA4L8WjkFU3Mhw6VrqLEo6CA7AoIvr5JsbVbFulgkGoLHMU+BfUtaF
a5QEvdrA/GlTjMsqOEyElvTCJvJNWAfu+Wmkk/xCLBKkpEdGkuVjHAEWUY/MUvDXLAoG7Nx7DMyS
5MJcPQ88aFnrIAQnzU/Y1CeP12O3AGpIVOX+/kpJiTu+/MKIZbC5SKz72CS+hoKv452uw9aPJvrz
FOiSWUSDzY1NW253RbJqGuGQSv2+ieFEav5hOkp0VIoAazj+oOw8pWwwEHA3PXBfjJ0yNd0a7LU/
z+xv1pM6sfE47IML5H9PnoicmrpAy97fDROsSF7CGy27d/h/WrrUoZpnA5yF8MLm+s1r+DLo6WMp
e0PQa93fec2LKh/dyEm6Y6/sUfBkVg/t+4WbnCbTyWug/Iq5hQaDkLT2ZDPtA8gaqSGCZ+0PgbyX
g6MXP0xnf2RtBSRPsj2QTKU/Qqf9eeTzOMwiAhRCLjnVgE631brow2poBgb2bpBS4EZZw5PSMVzX
i4v30mDT4v4UGkO/6oQqwJ6oQHwDggUyPMwX+AxjsrkYiL+JFF/u7CQO172CdZzGYLjfTnrB+uTI
jBncxVzh0kDTXPp0V0mvFFIwvTtIGmG1ROADKhUGo5V6YVJ++/hwt1JQ7aPNcVrzqHRqRXUy+tOe
2aMwgpYLmyZUZqYarNQLAfCbJQDtE2yribA8KLSTLUVP1VCLTEiuQKyn+ci5lLrynNyS1F3xOzge
F3KgbwpiNOUnkLU5iS7A6vr6JKWgB2Tby8LWLW8kxFoM9bXtNyixsp9ZzXswaaW774qypIY7E+WZ
XoFVeDOqZ7u46JIzjfV1RQLbBiqlQIHlLHuaAaqJP9S+i2BdOF5H0SYfDk3/rLWCzZZjtrgfTCo9
q3YT50jN5++xhhvm/Oe1+U2GzzVQsdcm0LlGU+Hr8+h8OiCjjzJDHtwYUusUG9ijlXzoYvyThWUD
FQ1xBCV4N7IXTrUXIu/ZvGaWWYSjaXSMBU77GTUHDJDIHucaqb3nCpjbpKWc3qJUuxCFzgg6E8MY
TKqBowOgbPkUm+aWiVsNNUE+KB4ybOtgNtcezs1044EINMiGgfejRD34z43ycuExn71qi41FA5An
Mf3wTTxZwGkDA09kl9lW43wElmd6h7bcesuQHR8KxWMIDzWWcVWYeAxbzER+Hv9sWTM8ME/Ws2GZ
kyb/17c8QIqrChdGJvA/crdJ/CjWlpDHJ4F1BCB+Hu18kdH5QfFfhKiL9rBx2pWJMG+gelC707pW
B8RFzLcoRVktAAyou5vM+22hUZgoD1WL4QopnGtHIlzeEqT5eF+JLS7iv36+pg/pvC+LjUWm8+In
l8ypcXuSoYtG2sZqObrbVnvtyhoOYuloXWHXQgzYA1ukqV0SLSqAyooMWh7NMAoZcBb5px8VO10X
zbDKLfSohHffXGYZ+At90Y6AqgensgpbyUFu5qGD/JPs3UzANtPw7Ux+r8PHpJfm10jDmSoiTOY9
jYJedJSAgUz4kQBpUJeJewTvO+jJkNRkSMi4vg5BuBj7VU2lPtFKWyl+BeO+0DBwuvaxzJGGo/vK
8e3nR3UmLy7zqCyNAAk+Hay6Oa3aT7uNVyhGxnne3XodImopmqDYcCoHdjuAFw+ttFTdhY4HICW3
HlRCjRT6pcBwfn4EKzPtCggUyaDkT7kwPdB3T1MKd2pSLwT1PcLxr4/MKQtcoEykaM8EqdJHnpek
skZ/CtVCL5EX2sUayBQBTyaOQoQWWbXgpM8mTh5mQ+D5ubU1DH8eGR60lRyepou4yct0EqEvJPhb
F9+XC6/hPGZ85M3oMxEbKXCdJGxo9YpGCC5iK49YvrveusQIM+9p4pOu4Q7aD8+UCSYIlAs9yQU3
NuGahDhxLi/p83IgaxnzCF4KlUfyuJN9omlrrW2wKJuKB6yIADnfFjQTZo0kzM8pVqrNe4wfkJs8
dQrISQKpXAu0zruJQkRxA+1fcy9Jj6rog1W8+flZne8jJLagjqkLf0yakxkLBHYA5Vglk5MDvSJq
zwPGJk29H1zP/nmoM82KyUMDJAPWiDSweBAnsTQG9l6HEGV2+vMIQja2leEtOrYpyDJARClWuKWM
fBqAeOob9OMbTKVEZDX97tLefT5BDE5xKldDjRYDtCnj/7RO2TqFUo+qeAdBkXLwlOiOQHFo7R2Q
moNYMA/BA12Hb5m2bC/2x85PTTwIHoCk09jh/HZajQ6qZKjasfgwDvdoe5JBYdCDbV0q7d3fwpMQ
XjBk+u4ta3gxsSIAfJExfb3fJB1FKTAbPHpwhhWf8WPgVqe5f7ESeJaYcmufRzpZeqbrAs+Xaiyk
/Rvapn89Waj/e9ApeIMJ+qWQO/3Br0Hm64Anr7JUOgiQQRfvfCDUqfdCvYPHSRpqjPu8yPcoCSFP
2Y7y4sJs/nZgU2dr1JjLZ915Ew1WnTIrBnTYio0KEhLPuWBjkhD2zzIQXIBx84uVuW+nDkZ9E0do
0mo+n7k1iEQTk/SYfZEkofDfTQSxOT3VnAtp50z2jxctRb59q59GPVm5otsim6P8NWFpUhEokFu/
KZtrmjYNgezCo7003ElVAYkjMxMElmetI9M4Dndq8VB3y1q5lzXfkQBnI79eheYameZUgbw1PhMy
qN9RlxGxnETGey7X6oWoMeU5ZzPt00OYgsqnoFFmZhPQXueqghfeNGNPPNpL9dAzG6APp6EJqzRh
5ehPn0xoX87THHMY3P+KB1FB9CG1JzSFDFMPJ05dWgD8nozf4C3PcWUUdM8xyXLMFKmf8Znv5PSM
xerYYMBVlxUqtBNKAburn1/SGR/vr+vUkTqi1YAK0ckRPiiirKSlxXWOOO01O7+Ho4EcTGUe4gGB
85QWAAolwBSoWxiRuPcBFPtSuvFB4uvPefauob453hfCHZaRtac4Y4TAtbiyJEeorkNpXkqOXqyL
iO4hZrq6tjIxkUH3adA3o7eKS+2vW/qP3/3/8t6y67/eZfVf/8nXv7N8KEk+6pMv/+t/N1WNSSK0
73+Qn769NP/I3v9xW7/UQVUHv6v/nP7Yf//yf339kr/191j2S/3y5QsnrYN6ODZv5XDzVjVx/XEV
XNX0k/+/H/7j7eOv3IGP/vc/X/4keHZzVWXwu/7n3x+t//z7nxRfFdbnf3we4e+PDy8Jv/n4VtVv
ZfqP/77Vb3777aWq//1P9sh/4d/Ay2WX5LQ59Yw7fptPJPlfFKWo8nI0wqh28ppO0fT0//1PQVL+
hdCSjtoOUDv8HybiXJU1H58p2r9QBpgwqfDSJyst65//9zq/vJ//977+kTbJdRakdcWopxkmWl/k
LarxIcXJxnYSKCKg8WnTG/IOtVc/cOhpTyY1gaMIjjnrMMZMLsx6qgsnUWAacqJoUpdjQG7vaxRo
5JwkZtDlXRjMvFUBMeRBr66CN3D03gJ+rrsMn6BIRfUCqg28rR3S14ZnmyimTOqI4xayzyp99Tay
A59IHtZxh6/crEMKb+GvgxW83lY/9lttgXyZi1zfWnsWwZhDHpgFb6FrB3SAZvIduNliFqzRC+35
c+Kt+cddB2traTjKql8BFUHKCZpysIZ5ecV2JKgbP1xJ6LQ8wnX2QgcUvLcBZa7aBQLe8iF2oaPP
hKVxh2RQ/yQSWn+lc1F+MRQccpepjiTvAbNe/Po6wdYepHfJdfDuhI+wzPeoAuLyifyQ9jDcQtCL
dwPFw030aLVzDuWVgVgs4Mo7vvw0d/+eE5/nwBmQUaL8TOUZlDvz0KDH//WFWMmQKokOsFhNY5hy
/VtgYLSY1lDtBzDzaCjlcu8ABD5EBVQ3YIlzmjRzIcKS1pdGJ2jHXwaOE6Vc2244LFo/ORaGOrXq
SzyUJ2tppZQ3JcKOppHNvaC9tzBvLJoKAjzMWaX63Volp9LqfsiMpde5YImq1zTwkIDVxFUjj04j
XqjGnUtfcNdURUTqjcCaWUhf7zpSMpSnEkSmaWT5mpfOkCufJVN1An2Qpn5OwMq4brsL9OY2j4RX
ouFOfzKpTXFfSOS46fNoXAdWsNeT3LGG6neptDi0RDd1nh060GS5VlzY17XztYM0nvEByDanut3J
2qlS9IqSLFZ2qFVCBINQVkHaFR9pSdWKozqttjPL60S+suIrokJtXMUinOClFc79K/izsrSY3MxG
OukKSNKNBl5ABi1T24jUb7A0yudsI7rsJFPvg7f5hH2GWQAVsgUOgWCO03240YSHTMQkdxPqtw2U
Bd3YCIiBIfEQPQA2uyROIX1Adz8nDtMMJUQRKyyg6Gfn4NgdahUKkrLTFkZ8ZcbXMEKcMD0Wz72F
iOjjULzw36ZfuSZ6lXcQQOKrxDhECjrpkISOVXEjKosgdmr6rxFP7l6+Lw2gGbakL918oVnQC5/0
4gVUvfDU5ysxmwvqS1G8KOWy8dZJ+KeO7xCukECpC3NTmEy1ewo0guRoxaNb2355K1Xbod+M8kuR
vaSvamiPNJTCJSAFPi/dLYWfAYUV3LDXhrqE+tRAB6027p9MeQxqG82DZqcu/MFOChuUPejqMTno
3SIQ7EhfRsjEbiF4zcZh08Hn6me9Zv8pXoudv0oW9dJrbrFWGblj81o0KeSsXKbALa+L/uGyuwLX
rmc26qKbbKFYOxY3xPPkUZ6pt/W7vxKGu0p7oRKUYfagrtJnVCHJ+DNvp3U4dK4HYaurlJDWaLdn
r6b4msRH4bqHCFLT/N3hBostSzr1m7XWMVoMWveZlc6y0YY7xEi5vJX1jXugsmOBXlfhdsBrmXE6
xO+cGhzfGYYd+v58x0hvtLyZNdqyD5eZ83O0Q+zpbP9hMiEpR/dzknQ+BYFieOSnqREqu9wObvAg
Rje1M6+j2CmOQ8eWcs+0YGfQkAZaDTG8zXu1vUKhLKNcK4m/i3jb8GzUle6tK3yXxxbm5rxVqd6i
QxNOW0tzFauritU/qldJtwqiZWge5Wzn5xuLpVd1eM/fQlL2/hTCnxGfG/MuE/4gT1sJ6zbHIJVX
NVPupfsm3euvin6Isl+os8HBiX/r2hWQFxc07/BHYzpgPt+bDtpqqHohcuDlq5oZVs0Ruu2q2/ot
uXV1DIGuQn+lZDvjD+wiAdKcAd9okzd2M9pYYPCCKf/yW1gj8UJdda11LdLsM6j2LfqDlGkb2VFB
U2LxY+5qbyOma9ywfSwHDEctlnWG746DPTuaCTIUy3R14a19tAhPQ4CpGax/oJOIWJxEvizEaDb2
LOg4CDHhlOfbarRCIzvo78EawuMOemb/Q42nNCVM7ZDLr750Q0qvtNeBZkcRHNNtsc/kbW5skFds
t91btm/Ru5ahw6GoaWf7msfwqmA8Pyvch3q0wyv9rmVR0znGJdtWXOwWbWkFLzpAGmnpGrvMdLL9
OOzyfAO2Wa+vdPUQJvvJuMGnisssZkA5nGE6tGJO8Tdb89gJN3m76FG0LeHjpYSN2o6gCVzz4usV
WUWbbkTmf7c0YhiyiP6s6QfjGBIf4FXHwQoZB1V4kvAgsHZwSYf4Lurf+8Yuu5XqErSvWGLdtlhx
9gMitupf1HQmRU6nLaH9+fCnJp2bWN6qCNCpuBOQv9BsmmV21c7wYqiFWfCEkFcxI4nZpo4R2tgC
rOqb9o3zybaqZwIJ2F7APnwT5vMg36jVVlz1tQ1QWaa8nSHRO6ulLZ4k2aIRZ6tMvcJ3yZK28b7J
VrJKCEeE0P/DzBzbVbjRUYZhJxKZppFDzEheJ7UE1kN9gHCaXOw0TifA08mEzKZoAsE18Nk8OXkp
w2h2JESkoGvvhn3UNOc8K1dcScJGFFeIPPrtrIaDzH+zWXLg6Izl6uBvJGPj63vLmJneG7G/l++Z
VZWw4lBZLWvrqY6OPTdi8APuTRP8lqYv2j++fG/mM8TE3W0qORzMgnAJkLkqnlU0RlBSDWH+LstV
sXNhT+WIWtsscrm9NmFTuxYUGuRvyu6pICax5qNbERJgluyxhI8Kp8JCKMeY3JuVPqywldo94FMx
tsfoVdU2PYIm/S/JXVXoRcgX1uW5qh48EHZldHSxe6S/c3LWroaq68N+5PxwMION9dgMS1FeyPlO
GW0JnUdY5ubR4m3n8REJi8HbBN0c0QW2pfHFeJcsp39T2GHqrTRskmQvVOlMpz3kQbvbUMBFTMCD
SQ5eLLhG0bO4cP3SxyH7ZCooognOkOCiyspp8ts1Smm6ii/vzPtyZy26G2Rrutam3C21c1+Z9eLC
WOT1Plaug/Y3pEU1OdCV6OdKshCRdbA91CyMQ0D5CFCuMLdem9iBjYzyZWBeN8tRusHEpb0SdDCp
s7C+7duDIU0FSwIPUSfKbvAmmqHz32Kiqh5a6JDxMfJX3tHUpshFdFH7jVGUyA6h6Qd7xVxk4dI7
ev0RWCYd62umoVYsrX5XKLed9WCuLUx+vFUA27bVkLAGushRyyoR6Lw3EvoYUPWXLpwzyWkm+P4q
DBa+9uyR+5p3ELEJRhaGkHcIAyShHUr3mrrnZ0e6Uf0N/gARNONJA8f22pURHBtjWWPm0T2K0aJE
xPYa9Iz2wOPZlsWMfaUFdSesqOT53ryQXn1OXa/sOzRwEFpVgNykqB54q473nN2I5jGOSZVMxXyY
9jb2IaqP7CljdxfIjqYecv3aS/bMlSlaTNFIFW/a5spDnSh8EFoHtmis3nrRvOz2dQhdADImhKp+
w2cuC1N7xhqOTXDRYa6MgIG08CJyO8dv7DR5LSK8tWAoyyNSHOhkEgzyWSHOklfE+H3vFiHU4Crv
ECXdV9Ed2UoTLBTEV8xF9Vq9ErN+3vjOBWRYYAric6TAJmvs9JgySvC9QFNJO7jGR6judWkH0coc
17oFEXBWkHbo2yFx8NFJhU2+a4Y5IQvpU46QwSOdvXbGzojHTF7ZJgmri1LptCkReCx1GddbzgUN
AWhGwhosPXlRb+NHXnxMoNfmZbqKYo4EiM7MC9kOFY62drXLoudiV3hLYyOrc7+fZIk0C2MU9CVu
YGOE2JbfztkqvQ1k3y6atoNqG2JNV85Z01zZcPPzY7Koz5xGdJAEPKhJKpjyyEkdIy/dUaBbIO3g
qV4FwwzISJYue+te7aA+sYdkODk5ZQMjeoZOQy7TxbLVhzTaqTAYMeIhXb/lYxyH5MRGJAUKXYiR
OOIZJs9i1drDu9ze05Gc1Yh7LXIFlSmIybO4navoM/79SKMOvfJFs1AANS1cceEnzi4ZFl5pG3j4
4DD1ruTzMFpZwaPFK6yXWblSsVBaluZ8+I0vjx7Y2jDzWnyo5pK4Dp6MjeYeBAB5Pvu345orDQr7
tCfOtYesPqa0uWZe42jSFfpOMQJB9s9PVvpwmz6NkKhQct6ULJ7xKWYvD5RKbQPKAyngYA+Rv1Tq
5lKB0lAZFdtcTA55NrzjugnnN90GQ2AryXxUVMcdtK1Yog4jimgRlNC74nYnuCWVVmOWIneSiv1q
HPy14Sub3IieoqZeZEq+wknxRUOtpPA1JzeOYGp+NQ1WP621DeGoW776EId4a6bpk07/UzPy31kf
rbpR3SRtcqu0aBTXvXy0BPWQKBYKc9UubyXYPAL1l7cI3ktdVIvUulND46MunLaFA/jEa9DUogoW
4/ODjozISonLrclBzspo84avMgY1WkRKFWdI8cX2oKLohtmkRM3cVCb7oRtFPoJct0epc9CVwQRs
i4oIj2umDqieEV2wKz62FvkS53Eh9Dee0oMs1fc845VJwcUbrEPN/tBOZ7xwdKRNkj73I5Qv+DPo
H/oIpSB3WfjtvSx25EjzAtOjrPaIsuJa0BAZNq4mudC84nCrvBWNOU9I9QtuR5RbWy+fsjva33ZI
XzsiRHsirwBF4FzTZhHPVdWyeTlyKmophMQFqisItoQL1yMbNa9dT7+OKgSDhmSB+92tSp/R9HsU
0bn9tJgb5VXWgtBP/Eej9K5zXJW0bt6QKeGY176jm3LViuUUKvZi6j9qJA+keiaxbSsZej7ztEpx
YF0088LA0lkK1mqLeImb3/rShQ4U4ItvwgZqeGSAIurxZy0oQ1GS0ss7LCNp2YIAu61jeF8rWVwq
HgZkNqIaIf/AvRFJ4PgHDZS02URg9BeGNIv0KUho/VZBQxYLvJdO2SCfrSLX5s5keR8d2LFaOiqz
fue+l+OWiqbmA5WelYFDgVPyl2jIhFCIKtQNb0dbGW/rNQnpwOFfm2JQbi3rNWGG5EpB/WAT/5Gl
VUNvrp3lgPZB69+1O0qf0QEq0tR/ndfybHixlF2LLhB+e1gskTCKc/M9VSc/XG/FBYbpAnRiG93I
iCJtgxz1cxutFk5LnXHdDaDmF+QxyyBYlUCUjqnBXa3KGvzrTEQiRFkHnCaLR/VOtfVupqfzrFuJ
puNfkRZwfuGglL72aK/ReC/nIuIjyjyTbRX1iA1xTUmXnoscsR39oUPc2c0urqHhk+gi4g2L8Tr5
k8rrLLBBI4cH4p2+QAVF6/E8m433w28xm8XUqX6N+ny40+WZ9qD7Dji1ptpL9y6GLW+VtpYDvk8N
RZM39Q0lFM4lSs+elDwhOgHGNrs2GQ67QG+pPIgqHowLVdsJwbyvFhGnHyzzEtHuX5JmQ9z2nshX
56VhMxyxXV2gYTnymu4E6Sp54lSGTEB3y69KG92fdTLKkq3omPGV5O6U+yGa19hrLyiq+cGqRzUs
X1brYqejlN7Mmx0bK6tNdsrnqt5XmN0htgMW5wU+J9G9H+773kYyUa+gMsyqFVtohwkaCY42r7bW
n58D/ln7jExDoRSMKRR+qkCWTrp0gYRpb2Rl0k5eJgfkepitcWD7IulutEF/J1giR7Nrb6x3dcFL
xFdXTGdW5zTXyEYZ6wtXM23cZ7vPp6s5KdNCla5cXEGknWlMu/b4m+ksb9QHLZv1t3UEUmnmrrkq
lTrG3NgYrAEUnpN5swbWRu14K15INbTT3irPR2U3lABsS4qInCZX/KmLif23XCjeKO6wY5Bgo41o
Cs7hJ1XpW9rM6anGXKGwY6Oke1eiBzLzr3UmMQfMxHHftXSGrr3X43y0MdeBsMoQKFVulIDq01wl
5ZKcNneSdqUdMDxEzxHh/x50dM1C5JjpSXausSyYYCMlwGOt/OrAZEVLM9kb1DP7fUWBEt1vDvGv
+d8Nvi/9vc+9gnMheW5e1bHK4RHQKzhNBgA492qVGdIOSzqQq0gY8NMzI8QCQ7WTzMJg+b7Q965w
j+QVZ3icmbH4Vj5MUhHK7hHm+XmCSB+w2ZMZMlESeRcAouEXnaR+ZTPkGAiW4k5FthTCK2eMfai/
0SQ183ca/AbugqA2XHWfsct3aMpAHKY/PNPrh0Kb9IVefFVeNhVKGtVGyVJ7IIxlJa8MKxUuHQD5
3NW49ncjeAiA04xoA6TCvZ/emyPpZTy8xgrKWVJ1m/U5GlnviclvQKSAitMBJWjQwPOqZ0vbI7Ca
qIlt4dMk0e1AcUiH3HkEfKCgwceJDjQTJ860WaUJ9q9LgKKT/rM+3rfCU8H+jPNcNVL+4vKBLToA
pEPhGqXZWsW5JxrpHd/3zUNjcCh137HCFI17vTmK2X3TzT3jQUFDjrqS2pGwj/e8GR9SXVUuIc/u
J9BDQCUWWV5URqIOPTxK1PjTOhlilYaFDMJdmC79GNzXiyivck/BPzXncC6xscDw9cO5Jx8nehcI
LK3bkCwA87T6597351J/77bsE0eh4ovMwdIkotGCC5UU+nOxoIvy8heLqFQ5JiJcOn1cWcq9O/0C
qg0QKTPZnbwcFf/w8yQ607aAwq6ZIu1UAwd3CYzm1zWdZk0fy13W7zgeaAvVoVaHowpFWLvYm4ZD
3V6/U5ZNuKvWEJv5UJhjDCRSNnOIMNuouZCZTP3mk7DHImONiSKqO1Q9Tya1KHd11ylDtyt3CTwC
9lRvq7+1a8KeoDrye/GmrvWGGto8WHMIXwUbqktLf3QSxB/mNDtLembJvH+p/qSb7jXKOKgvc2H2
83MDifjddULkISiSk/0fzs6sOVHu6+KfyComBW4ZxXmIZrixzISCqIAy+Onf37Yv/v0kqU7VW3bS
iVHAwzn77GHttQCU/3fgKvNSaIVa1aPu5qU8rxtWhsb9vBECKu3LMemGMU7SGcgxZHL72wrkR11Q
G6jRjzoi4ojOTQZbNN2VsN2x9IoDE6nzcqvG52JFE0BeWp7o9KLbcmbjlbUMHax9PXmFQdWUtaFd
XhDihIbdg4wmOB+5VSULqxeHCqmFfAcjk4pWo/XRsXSyoK1rUbtKLGd/AUbJcgAIg1CHbQxkpW56
s90NM555jflhngZaZZIg/jDidVGTqzzNqvrF7O2nhU0YR7W6HYK/YJ7Di0PoOKuVW5RY5qSLdSwp
nB06wngEGbnlojmiFF3O2nVOFdZS5/DQehvjvW27PV6UZ9QZJh0TnsD9PiwPcHzGn5fMdBVYloTm
JytZEwbeQ0y2pUvCqTReWIlF8mtP0vcqI8tB2rOAT4Pwuyf9/trhcnVXXbPYovK+d5QBwrX1J3V5
Exr4JKyfj/0m81tYEV8gBs2TX+y5JjPmv+b8vyeX7fevk5vnVtOOV07OxqkkUUqR+PNQwEvI8gtR
exjAPmMd3TSyUSqxo8550kLlOjiiFxu2lQcp17/n+A/Fx96941EFMCYgzy9LsVPH9XGTGZVIc9V7
nL/rFgPUUshJQEY7gIwqOGKQU2H3OLW2a+gii8Ncp8yI9ES3SIGbD8+Yrm7zeUvPDq3izPZOPLjs
JwdC3mpzDNlZqEN3YFrGzyUSxULynVi0C+VgXH7GteF0IdI09wVgJZqhK+pnGtV5IVRHXz634dHE
EzmESrK+tS+dYkU1CvCgpx8/UZrxeuoHTXYylxTScDVnqWCMpohtYWbzzVuZ98+U/Tu7udWO2mLY
OocMv5RUysY49HfNWOuwnTfziq3l3wOsfXeo7gTzxLj0edvf8Ac9RESUztW4jhrtg94fepA9hY6Y
jbeLVwe2YA3jf8huIOK3nW4+OiHOAYMMC0m2MYC2F9JPWh7KzrzJUN51zvu17O8lfP+EGwy0wvTt
dc/eLxd+5z77MldNpYvl6ykWGk1fk8d2rtw6xaG5juAtzbYgNJAaRqjIBuLhUBA89YKDHe1mLQUS
p4e0DX6iTduPR6HsdHgqguLpUg/UJVz0k0tk9qHma5Za49AbRDCw88nU2Q7qkEtlUGnOvo+wJTMN
wfjNIcooPCXTIgJbe0lH1mc6gReUvqEzKa6yvzEhe/SVQT2vOkgrucenzc3RqeOM9n1rkJCbLZ3X
297bWK6OEoqLzPxl80AG+3TwSUpT7SStvdfDI7ia2u8Znu2Xmz6lbLjzL/36Cvx/am2CS4/f8nGp
O92XPY3WdpiNDvi9J8c8ONmz+VkirXdykHQKKRbTQ3R0ljgOhtN77QU2RnHQWeVdEpae8gzoyN6m
45gNeJDNbt1gf4mkwr7qPWTjM2S2SOuUQzAkEAS1z3vbuQZnhJQ6g8v29BDHE85jBKWJrKmbbgJz
QGRlS+7PxfnYpyMY1XBK1iVtD5kHrs/CneH8VwrgAdAbQstd5Rl967VIQ2rfrQXDsHshDQ9dvR2Q
LT6/4Cahx0gA9nmE+MzpsuE46nNT+TubSvpw03o2DNw30l2unvgEnLvBb+HQT34BBKY0rVEDRUL5
a99WeqKRyT6WFypXTIkEen2qikO61qhD3YYNV414Rh/YEipfhkeSF/OxW5uf6QPggp2n7OglI8r2
1aVGinJOtzbMDZ3A0qbn33Slv/VR4FQhDAT2jUYccGpfcftno9cmx1t2GekX96Z6VIjWtJmwZi99
uKk6Fh5CcJioq9+HyfjBLeHUJgpqANSBm32JYdNKbeOTiQg3Xtp5ZA101emx2xZ9mCYRqKiiFif8
dTOrhholtLH9Yk+S5TVUh/io5VM+hisVJ9zJX0hviLgXMh0HV/e7GJUIwtV6SShPdeJeHc1dK4gP
LvJRGxKByS8u1rfuhz+j+L+P8iUALqsksav4cBkBgTraISTwyXXesebFKQJs5OT7HD5tSjH44pM6
gAjA3Z0pqYEUxWdiW6n3sFWRquydfkFQGT/s1OCIUSwlJNRp3PlyZdfspqfJbVNScyDXSwkdloXo
8Az79X3zhtF6axde2nqQ507RY8nGBGd6/zQmRUSsoPvakiqV9YDF0I0AhYnjpDEnmuV005n1mkHl
dHSOY7ZKuDRRY9ZTn6D2FxMuwfoXC85ngN2yp9Mz1uvKZ/zL29Db4+bWvWkl3a196rwnrKw14L9u
gNh3qB+RtVfPofZApmhfOfnTGaCfk3zCWxxdXjYT3B8qV1TwF79c149jS7pdusUMkpNfvKAKiY5N
WyrlSF+2CyTY4LX108G+H4OUf7gMOysTTx8a86U+oBRQzYswGZS/9Dz8aGy6/7uIO3Dwr8G5beAj
BYtaYmzwFbKJGSTsZpSTKKpcomom+T0FpSwGA5NfRvju+gD4ZOGQHgypgvg1lI8jKPGp8e9yiZf2
j/8eqO++AwgeiFOkkg/349e6TwEYsc0NsDW36+DSNH2RbsVvF2Fk/awG2u0j6Xz8+5Q/AIjknNSM
bQgMvwvYdzYNNLsmrIK7fAfO4QSLV50Ce3g9qqtqA8sd3gsN0tBk+JBhQEWtaeWS6CBND17clF7e
zUJ13/nlbn03tybCQpoBvZ1QEmF6/zuVyzxtzOJ6KxkKB+NuhNYAaNOe+pFbQRmMOnRP9jpYqxVx
Bf49KMa3GyFn5+S6iPf+ALq/UswpsqocxWt1Wbdu9ZQt2m1vDSaS5NcRDc7t7a33Yr61k+zDeKaD
8Paav6CWUzvFa44/T6jxdn06bnfb+1/rp+uy+LAeN4/5s/WKJTh8QGNO6G296tvN021roUPxmzX4
FvjwIaDcY7diIMlvfbFoeXPDF0cQcFS9JaXX7KH5118p+Z3Jgn983CZktefoOn6etyCN5tYruhjd
5/I1+bDfzYd/D+i37gBUvxhPnYYvcgCK8dUyHTeXJE3Mcz4am47plGvKjm7XKYI2RIHanb6CBHRi
P/Zxk4NTmIU9b++SkHQhinRjF1ZuF5ix13qaozidXy7u+83m2nomlwckE26mL1Ot6SUbSNqTfKRR
94L/KjHHG8AGvXpAJg7MRowGwy+7TffuTP/HVMuAmOw0TG9yNV+bqOsrTlHvFjMga2rcXulDn041
KzxEF91VBkaY+1cX1QegSgdiwU5gj+xRd9ab9BbGZA7DNENXDw4jJbwO1Cgf7sZ6dOrb/V10HBkD
5NdHVYAc0GIXJVFBHbkX3gJjYIPJippoP7SHoLmUsdnX/M0gn8TD/fAWAQxcFtNsfh3rfXXHxuVW
s+5Q7avD07xd8TfKSvPuyB6m8900WearbK4PAYV4epD58SCdl6vr6jglf9M/z+RRzC58VbNqWixr
/lKukqkV0YmPd5cOGjZEDoMqwsqeaDN9oc3MhTkxJ9bMXlxezUU8Pg+7/G7zDKU6UkMIUzibkUyQ
jrsJtMie7HI/fuEx7/AyxF7G13EBbs05BxQGYRAi3U/CxYdjp68Pdc6K2w/I4wMiEgIECkLdi6OS
CzAcXXFwzMmVdcFHNA4hKsSUAOJtZpwiP+DrYY8byjY7+U6G1cgRh3U4FAcxL/L9gTeTWuBYKpim
3IG9EnyKAPcEICVPgsf78w+cXpo6B8j8H+UDp6vdMp5nqxOP+KVcNY+b2WWYhoanPZgA7uLwTBND
Z9BlNRz8AhQ/CMDAHpwn6axaFzxun3AyNZ8XUrQsp8/N2+2TH8j88ozxZrwl28NaeVLekjVg4Smw
tWlnXgLS7QXgfgenyO+Gtku84HwY3ojqUrTra0N7Rg1tmE6r8WUMSs7reHV/wySMl8X4tDxNrWE5
Rf7gMZlvFtbCnNkza7Ebq1FnlA/rvgrqfqAM99PjgAOsEvqV3HSZzNNl+xhP5dXn1WWVL/NpOgVW
kU7Pq+OqfUxeTstsmS+tfhNuhpS5vOv0Osue0+f8PX3eP5cP5YO6zt719f55/65/Ftv0nYDIwOF5
j9+BB5E6hMJeo6oCooTMy1tvaSwtHjUJqamK2csKr/g87R1UWhKsNCLgnbE9N+e7ibWsBkXfQvnP
KYbH4aZvjw/rzkv7dFgkfNjzymQVdkbsgNPLCmDb4eUwj5fyma8DfWqNdyNlYkyupFOGvbG+vDyl
6/1Wfbs9xWswLzNzRPCqLdTn/NV+Bhh4fW15KBi+1EEA6UV5TV60V+X1/NE+nleHl95r3XHzZTU+
zM0INTrfCM1pPdCvjs1yVyN7pEbJCN7EeTyxp8nDZr4hjTPvzTvLdItqR/NmrXqr/eNtZj9A1pC9
Zq/2e+edu+WCleUf17BBcwdvBi59EpPU5EFU0V0iMsbyJ7oJ0o4L6ihdys3ZLDaLeNqZ7T3jN13M
780bYhUtA11bYVZDru/Lrh9nag0PZD5KJ7VPeagf9y+RfN+EamCF5Is34TE6R9ZgM6iitJ/2e27p
kmNyby5iK+QMZulM2/k0C0xOs2ICl57q7/zh5Re+FboTuJJv9vuvK5WU91/epJrS0m8c2DQ807n6
t0AN7LdNaAxuAWCdYkSnBRe3CYuoGh1mySxd7GYGKg8I5pST84zOmVm2UFHwCYmDRu2gHcST/SRe
pBNSH5N8Xa4R+5jli2JWT/TRaSHv30860wvh32ZwnRQzyC7GJN36pquGaOM6SBC66D6BJ9bd4rN9
u3zS5YOcJ/+qz95b78n8pIqcvnc+yWbY8rOyd/RP68140p6Qz173pr3pYZ0+HBbAB4fZNF1m08u4
Gh8Hvf4l1PpKPw3OYds/hra38+k+cPfBxn//FaLzs6/w19B+2Y+VeJ9cTIOh3UW76DAqIHUYKXjA
T/pTvr4yMOeHdHGY0TexQDwkd+PF7qHAq1dCxBW3iLgOr4PNmI6j0B6ZD1Xt5OSOeiHMwiNrvl+A
/6CK/gQxtpv6cMyHe78kOlL75bjbr8NrmIcAGcMPpLDcq4eOTlB6QJr8xqfKHZ2ia9D1gQyGJo82
AGDiFf3zcDNSJ8d+1zephZtrENmu6T5qHiIB+Cw6bz3xuPjyZlTusOZppA86IUA7nu+Gt4ExTUe3
QTLZLfaz3eL0UNHOOasjK8gDdKFCLHGEkNwviFGYU36Yx5R+KXb06C/91j9QJWq3RF/jPGq8dIEY
0KyIsgl9mg9ow/hWuAmB37npQg3Mp9bXmeYbWYWNR0XE1dxL1HEI2CKYpZ3TpPUvo8prPHsKI29w
jFq/9jdzxEE9c2qxNlocm9blu9uwamyHrikOfuHdiqs+GaRwfM21eUpx0609vXgUWnghKTeeyyc3
Dq24CLQ9iO9Y8/VE3spJneHVWY+fnual//4O0pxnKC3yuLq1W3hd5+KhtR7Vvul0eJRuyZnBVI3Y
np1pFDtlSPHZoTOWR/1suu206L+xcnio7sYpnMfZR/jxEfMiCBj67PT668E7Tg9edwjCe1C6OAJw
t+6ekredm/l2oHqvL5sQX/fpxIeypyfOBEosugWmI9dc+k9j7+p4Y8mJnnD8oN7wnsbjJ/ld8bms
l7E3HPPul9x54mOSg+RAL0/D1r36MiCnBar2w9JRHfpOwpObeEhPeCfXikDvESflbo5lPA2mT2v2
Pzd3Xl5JksqzKHg6Hfcy7EW2iwyp+wbKxqFfAguiutuuu33e6j6c0j5IJmJdGoh5/sxYWI4dWvdR
OTjhuc978Rfe2tljGcgfzsLTHdGhFAJ9dbYFTyCW5Nx8crp3/12QJmgpOKQcAMGIH4N379fTalHN
T6yU8/wSkml0MDeuMTr0s2fF0znzKaIDCJPeC07v6ppj9NNnubJrlD4DmQk0D21UfBjdt3inhOvI
g7uId7lHJ1w8zCqfOMJFtSlo0DK9+dVazp34+wDgsXd0P1tnqfvbLepUfAQ5Jxlb3x60xBv2Z/o+
0Xij2IGbmz6QhH0ots2aA4axu/qc99f/DpW+sfxJqASFAFmcrgIm4SsCIGsr6CAazF9hD7rnudoY
gb2vYljP3cseHFx89hWzcaTE3tsX44SWi7ySCnl0LFY7Y2nYJN47kVYr3q/KyrC0/GAvYDuEHQQu
Y2LLLzt0ca2yW8fcAYlneWXO2lxePBrCvMQ9uPBHsGmT+3dknqN15SB05hRT+nd4AKH3OszXPIwx
uwhyu6ojMxZuEy/2QVY4mHI/u89k2dWpQXoof05Mf+8aM9Q5mAQIkQ5o2/NIO2Bhr17DrWXTH/NX
ev6uAZ0ZQU2gSOXCO7JD6TwA7btMOd/2EDbCIkCOjpkBXOF+LgefB3eNyXDpXHPjYH9/7AZ95UZF
1mn7uzlsUnyy6y9Vou+wG26yCN9QjoR6BATKf90HDQ3uuhtbJ8LgHJuUO8D0+IkIAw9HvseLFzFR
GFOGEJUgF6gS1udjxlpgKD5O7hu4O1bTM4T//IBi2P3/beM/xy4hi5eM4+Dotrxk2zpH9/3f09T+
IWqGwVRTra5Gkesb41ijHbpx2yJQ0ludPZAobhXIyLIj+4pPI5JPT5UHgNhBu+k+N1r2iJIv24Fk
lR1A93YuSDXv5uVuEiQBudQ56gS+5fU807UeOr7tm3xV/aqfjSX2k3teerTk+jV7suE8IkkFf/ND
G5jhLfPwZzohKC4MgTFKCJFiD2E3z+KL2RnGeCuWj1qb1xtfXSVEPdbFb/cpQP16f7+XWbmrqiZ5
NSoY32HGeZrl+0K5INZDacc/RDji2qD7Bv4BBw/eZR5novJiBHQAPE1GBC6uRzo4jdM5yuKDql/0
i2HRB6R4phHOoC4ClX88Nh5S99jH/8CVqPBJEKsKrT32FMXwUNyzwsV6BuAlol3mGCOr30a7YTHh
12ETHgZ/RsFySzLrIaU1PwkT1/v33Pje3iafvisjAEvl90qi0UuRrqkh6q9dc0r2zNPfzqOXkmmh
cutlerR+EekBUH6/opSCtKqD34XJuPrGXN4ge7389cYkIbJ3bRcjwAIHHzJA4TVS8Z/SqA3Ec4LF
fRLP6IOL5HMbgeIZgUVUm7NWECtzV1u6EB3JpbQkTuhOcf8Yq39/aPVbkhsSH8jheqhR04oFwdV/
l7Ry0uJ6r6MrnN3GALXqBNx+mz4gwHHtfpg7ii0kA6o9pU4rQJ/llzFXv/LPsG2AGRMqpS55SwBA
/z29fswy0zhiUTbl4qq8NNm0ebjp1HkyxCBmMVGeTePjrzuC9uPH/uu8Yif+CoRSJC3LA0oCo7po
yaf4cFrtDqZ3yK8jNDKDw84Mz9A3m3sUmjdRvnstDvCvPdTlZ7e7UPcrZa97KqDbzNh7atv6naz8
Jdn2h4j3S7D299h8TbaZvc4RGVVuTVUoeDoWGcVDNVP1/PmI6GCbryozi06XPDz0SkL+RlpRe1o6
1rSXRvfqmoxCd5dCG5ZFOzI/taWiIOzqIHo0cx9dmuNAzwDXmZbXnSjPNhCDlNAd3A1lRDe2+kfQ
eoXw+icKTjSVrGv5fC3GYNfBpsWQDmhs5peCPSmZH6+GY4AxVwov674XhVojg3aAMMKYJnFvUF5q
73QiGYrSJKRSIfrdbkbnEiI5oaVQ+7wpfi+5jRKjDu1DNjnuQecetubF8g5n1U9vk/aqOnT8N/is
cQomufOBnopQ++fjC9yBvcMLXMm7y2VEKyVTOdWPXs8AfpTI5Mmu3WlrZ4Ge6/04po0GB0SBpQ/M
tg5bxHFdGQpCvOMefSccfRaDBQa6sTvCA3olwXF9aXq7QEV6VLoTznnUQbLH1HqIlFQjXbmOlLRc
FsYuKFGv1uP3k9Z76lAxanUUGm7dt1N9DcAkt4UKEvvhWNReeSaOQ9VQ3tAZQr0wPWiobZJOTdOG
liiwAA1NB6ccZApsFZemL+UUA6FKTfklmvpWpxUaL82kRqz16L279578tRRs2GzSUkEHrcz8bjmG
nx104i2ey1D/29joP612FTY9oZAju3930/46lcUh26NKD/TBBGzfe96dVDDUFxANDhDzfNUxosz0
WXL44w1EQB4CsJva2+WP1vFh85Rcp3r+kvZodQepfupnReEg/sOskry3V5z8fG96neqXtIl4NV/X
4d9X/SWyr3JuFj4sImPQ1e8SXwFAWxrsCLSC/nuAvlEvijnkq0epXtNhp/1ijdVOdTkiYXYaWepg
j6x0x6cKiaKlyy1BEM65mpTWoP49jekMtqvntP2VturHe2TfabmAFOpffbzOgRJf2W3w8ZT5AfXa
TfFBIwzn1zv4fPUKWkqQSE2++uWj/xDSo+WBe36fhehN/NciK4lyiqs9WsT5Zbs5DMoaeVhUwdgS
vKLjn9Nwo/5yyh98wf+c8cvek9JI1hYxg23QwA3JvKqtAMCc9I99OT6UL5nxyzz6TvTD3f37I37Z
dJRUN/LkyglNgFO7joASXcAxLWnc7Douux/1ebAper+sOu2nBf7Xab/uI+drN8+tjorQITNIy+GI
7C50ewPB2ERvnlIIusyZWn1KaGajEnRAHVuBcbi9+Wm+cbsVUs0a/RKsyMYECcaecej0nPQwR+21
uL3QYWXX83/Phh8vGeImDXZiW7A2/50Mdswa29xqLvki/HBxI5oRsTYDJv3vE2k/ZER1SJyo8AOj
oHPxS0hTd81uXNgV6kz0b9IvcKJGjrCOT7u5TScL6FFm/70f7eAZzRhXyQfMXes9mm0HbI8sBzOt
PEVvAIK/6DuAUReK883b+fKLsNNPQSyXyuarsDrU70mvXmpk5ZFuYSuBLJfGsvj4KSu0c3w506vS
6dqhUWXB7YYbvVsfir1AuoG4g9aOubcQDe+1SaJp7qlI+sXJvaT+r2z/P9lKjf5PXDm4duHH+u+N
M4361mlSIgjTXgGeZHYX6pgL+PddUy05zlebTC8B/JNC58vd++95Dhel2Rzz8jjq4XG/54Pz8y0y
tvesM4Awr5iJ064R0+WL0+LycJ4p603YedJJBKqBHhQPkhbUA8WHoYpXbWA350cbjykwiPrLBXhf
jqKP2sl+qNFlNNG9ngv1h3v0Nus6D2jibV92bj44ekevJCsLynOYkBKgr4QvSQOg+uy8zZTo5oo/
Lzm5evQnU5POGoIgJdBIQeWwZUSX9elBnmIXbEkDaEEx6REXStK7mFQTnR4qN5911zRaujdSPlJa
7rq7YUzY1CX5c420Ed0IzxvqQg7wRKcJFcfoa07q8f/j2a1W8jukMgO+D7Vh4UIDzd+KMZne4d5L
5rt560Dlsex4e+/skjR3eYzTqfKoDOVnyFT5e+Iv8cn/f3cTiRYDwjVu55dZc+rATqk0+XGEy0SO
Q3IKHZKnJBVdkzRjd3ol4OqQn608lfBrN4NnxONm5U77GROa2tQu1OBEAuLiDTNylfLK5skK00WX
BLAaXNdFJKUYNQAVqgbpQqaBPHHa3vh+iA7RPdAFbRBJvpM58nSMJAv85xoknfsyfaAlxc14UHUi
nJVUuzmWkN4eGw4q23N73KBaH3TmQOorp/aAJS5ApXK3ac/3W1JxcpPl+eOarDoJoat3c+vgQmrg
7JOsd9sAPhier1x6mh2SR8wdKMNJGBBL83Xg0XB++fl2n1Mbsn+xC+1u1EbNJBkmQ5U0kjLaDTVS
SCThXe7afE/GEGbDSTJOxrSBE0v++x7+6NqBzaYQZkAZ/y2OTO3G1s8NC187TizSZGGPci9xHErm
oM1UBjD1N1HZdbP6EfIdWsbY3g+v3ZfbZLP30Pt+Lj7MZ7CQRadvQdhRO01NafqXeLP7k7kXH1co
nUFPfLVP15Qq3uFkHUkEGm4Ni4QsVcndfLweI5tZd12U9/yf5ACxI9NgCi8pqay3G+tX5W5YTkZl
lxqY8yipLFlGF24A5FxeHEjZZOeTrXA39+//HmRc5B/MXhdXXaRUra56T9D95UArVWkWnYt5HIEg
YqF0pvgRES1CjuTKJCPYsmBkyrI8nNesbzu9AUCVqcm184GkZLDzbkNgwhQNSMxEzfxCMh3SvXkS
7Lw3PWwGx09J1VGbJGcpE1CmmRaQpJKM9iPZ5GgWPs5uE3AWju2/dVgPO/AvO2+2Klz6qT5rrqd2
3O3IcibLq2O5m4/OsBPoJDPKwW169pQJtGaSn3S6M/JcM0lsfO6wXImTB4Ur7/+NZAQhr38P3Vcv
KM12yHup3PncL8j9lj5JG7LuD5c9Fub4INnVM0w0u4deaFGTKX2k5p3SQfrVg3TC3fdV7zq5PWR9
yInICAdSlFAdCirLjC6EIJ4jAO03/V0A/Wdw4JH656X5iDI3aVIfYGVA+vjlNC+W9mPml3P6Cn1J
F2ccJ3flTfIdWnz/GFymmS85J427mURiElsfPjsusXQWb4+Gw6jTl8x4FcxDw/n4aIay78j+w3em
bB5KWnrvKKuHfCC1Hd27zg2/eD7TWWXwe0HllVL0kRLJczegIr1OnsvFvl9FmwHk1e0WMpDtJdp8
3jBk918O7zH49T2W8ORMbbJe9EhL0Qc0JOvjTy1HcuaSHc2d1wep2UhenNGgxkNTm9R6AkkJdyan
EJhguAssDymgmcVfiXQwdw1GD70lqUP69sK6v0c21z8DRdWHchVP5qEcVvZXysScmlQsB7JdLcrc
zQyui3vmTSpEldtQQ4H/hFfJ5Zh+4zzkzsNoBA1bOKOmxHnlIDQnOBu2Tpo/GVhZ5sV9KwVbg0EW
86uyGuIHcCl307tbyCrBn6ZYtHG2PefxUWpuUHtwKHkR3BUTBWte8+bZTRKF94q/5WylmnR0Jc27
nBwmYkS2vUDeqrvJgrXmgCQmf29NADJf+xYeudvxPlve1YSy8cMm+H7zpUJ1mkH1xfOyP6fTYwix
wRjOG49Ug/Npzjb+we0ClYg2ru2dhjkVxw77AIf2BRKTTnfs+mmgvcreQNL53bqXG2yP4JIgcygW
TZAUAaCKdNre3QBZpF3KW2EYUs6is9w5h6vn5yYEjyGfBE8Ep6PmA5JCcZ5HlNlG263ifL5LbbOi
wkKrKrVOnc4dkrljcm5U5mPPnt0v3D+7mbeVGiakwfcjZngjtSOjJcMAmNJLPTG6icPLnmUNUHsb
UpvD26F9E2MlJkqwBavBZPI8eF9fgndcF+wywhuv6XIfpAFYHg5z8JFKZ5ME+4xxP/MYhYvZ0dnK
L1I53HB0RtYTLykLxOqLuxXz0LytvORRrvS54BKsx+WOGyev0d0yOvMUp5jKM/SHchw5UswHBcl8
97+YagN6HBgoNgsKDrd3yzUm9Iww6DGcgZ3Zn0LAbzs1+PufnPQuIm6Getd3/AqxvGhpp3vZdY+j
tWwWrFUs0b2IQ5U6ksIzKARsDkudNcMGSaFW1s4p3LFMN9gYWcr4Xhhw7knEncVHc9Zz8d7EsgJS
8ox56iy3O0y52H3qLLwCLluGdMO9uHKSq3/cg5FIZcPQKYx3+nx3krmkvQ/MDZpoGLDd2ObWGwup
hlhAC6GkwDZrYW9+iATBIr5a69tP4vFRyeF9MlHo0ORR8jg5a+hBnBfZ1VV+e0qZfILm1O6VqYbq
MmPQuuobNS1f6j6g4rkaKdRfBTvsGQOZr2U/oVKo8KkoITKHZfttaEdzsIKbsKWCJOWBltS/RBC3
aIfVot+iL89KSaD2m1FHatrV6DwzsPLnqZQYM99aK+Ojdw6O3mkODpFogp2h/yo4A9lnYLJgK6gn
UoCQI1mh1KhuQcMnP0S9sOEnQVflfhXoU2CFa7CVfJLcP3vNVBtTOnC18Zl60o291gACRiEh7GIb
ZKLZM0RG+ohte6yKZYJ7Lw9a/HFTW0/xaPGEr0EK07iuYNCuFJdPXuKfpuic8DeUIJis6MgDC5Cx
O7OzVk8yfdhdQ0FUULPk+v8UT5StRFvieMtI0Q+3FhSUOCJwTTHR6BNj04IZaCoQFzBB7NEWiDAr
FEhHvVagBPerURG1BHN/DqODtqIl09/zNlqYmWaUcZmbikvyl40IjCehnPg+8pzsozfvtBAMjWwr
OcMKHoINXLYo9mf3GGRzuQe6ZwKH2PflwtNF6+8XIJEFH3KjXgi6x1uTrYXx48olXpmQBcVEWQZy
/ONMPnDPzRfXicox5S7Lzq6592PIrIUsyAH0ISZQJpvMycYTbE/PZVaEJbOTa+UMiGVwVDZZdn6N
I8iajCk9l645lGvOxodA9nz8EOaNwedjogXwUwJfkRC453b7yZts+rvakVqdPLTVObAD5BNCaJP4
YvIFOAwh7gInRQAHn62i8sL2fo96A9lxM1/Kn3LpUhKVIrncTN3LpCeCx2lMD/0dIdsdnnE3JJ5u
RldGhnz7o2bi0lkU77Qhjp6/J8ikC4+VfXbzqaCyZDa1rH+cWIZFebmy2q/Ou7hgMHSww7+uO2wR
sHxhHPRIFqOYG3nIHcC8vIkJ+BMiyjzgXoDH2cwlhIQTec4eULP+ZRAp2YHeqUZB8g4FGsEkI8bR
5E7Aiw9aRyaemADdaVlMVSBm5YqllrPLT1cGSSE8BRLDnqpHV8yDjb1OuBqZge/U5+9+uN8B0ite
XOseKStSxndvS20i6EcDRkPGGV6gR9merQmMkEQT55ec9jzjkVA80Pi+89u+WECaXJgIDZOrnKAR
C45G9dKh1KRlislUkGE6evVYJpy4jjL9BbkgNlCGUbyvm9AiqorzVrHgumDp8ZR8c2FTwO4saJTG
JctCCwufgqcMqtc/pl6ODMKaKUzqj3VaDcWvI1WKA4Y3hNPF9hBmKxIfq1tfvF9xcFli85K1XIa0
Dsk0uT9wc1fQd2Lu7KEstKNnyCSKnXpiB2I2BZ6U4xdLFuXAhzKH8vEOeMcy76u+FQnwIpkKzOLy
CpmOfwoTCWEgLvQlJsE9k9jYcuKZCiam9ZJJAx5fXSuehvm6+ZIwuWDWDEAXf6AWKpgb8doMb5aJ
jwkhLVCjdGVFgJL8fCyDC9Dj/hBsgyQnBDwmww+XhUQGsnTrRXdEvMByg4TULefkkzE0UHdP8/mR
eECsmiSQ9kNiT/++g3gZyQsATrL/Zqw4Ni1CNPcylYVHnhHj1U5klE7uBx2TOKq0pvI6wZQhpeAC
3nRhD8K+3Jzx+gwiS1BncvPziSRJBH3xItuOhA7SrIDjzPBl45vDTSWJOcQKEuB+MCM+SFf1xH+d
iDskvo/EZOwDAthgZuLGxPhKCQ7OzX0kY5aOSC44I+I8XtzXcH3AL9z9Z9kvKv8EHlsSIxJHwqjD
0Aviqhz9+SvQcmCFkOjgX+NBy/J8X07Ep24GcguZmts9yAmUtcabQNIhZ380cie8dluP0MuYgNly
jxOKcjP637wd5XSwNcBJBWvR+CkZtXi2mVpO5RPF+n+SbjXYSFK1JGHA27j5qPLteRsoQbGueFbe
uX/YP9BKBWvCgzWVjyBZHsnHSNZHKvo1Xr0cUvI48pPkcCaCqcKXl3knHSAyfvpABdPQjuJnIGYe
xUK/GUi2iPBNbqOEzIQr4NreLGclTu47qK6dsxp1wy3+peKsCBYGYhDZLMQ64Chd+0umr0M0sCTU
Zsz6NXdJ3NsilN9xmPwq5I2Sctxw3/YB75P8AB00PMmZltf+/fWOeOXk9cgUHvrIOU20u4cKUxSv
jV0Shq2zepaFcU90JPizNKRzmZhlI5yXU17P8SR+IenBi1tny4dnxrkyaqXXkdzYVH76P87Os7lR
JFrDv4gqcviqnFBO1hfKERBBCET89fdpT9W9sx6XXXVXux7vOCCg6T79njcg1WNLdx9gwcutzYeC
t8dAGoqfqpG5p2PML9mbJNTLvM/+gJqbCh+67m2Uww/RX6CSTlRMtvV5QhU3qsbNxXpvLrRHx9Fr
dwnPzbgZ12/Q79KRX/esYwSW8ESbIpjbo3gST7TnFAOPoTnCgGXoQRKEksf+BYxVVfH/7VXPYkvV
DWP2dRAoxwKIbbmRfzjaMfNwNOKKDNJlxoj7I+txxsE22XdMLgBuAwG7qaOnp8WQf3r9YW/5PBNP
ywOMNmHPgXSZ72uZcgTPq4D2obOfCPvRW/UMWY5R2YLrMjFBDWSCInIDB+piKo3VsIeKe3oteniA
fUAXLxfGLJUn1owfom0qqLgtim3+mFljbgD+/Wvxt3+/ioU8uk0hE37gDT4W474d6a9/xrwCy4Nx
XAxiUMl8qI0rHpxk+nkBhvX+zxvm4hwFZt0OzLN55k8eFf0VEjY0wz/7JFHNMIQFVbJzVT6KYS/k
TwLQFueHjesGYovY12C1OEZ7DvRjD7GsYVcq9rCCslbOxDopMC3x+8re7No7/NJdAuz7BgwCBDQF
lvapl+Prf+Fo96L1utbOUxQIwT7cutW0m7LQuN3J3whneZcVpTgkM+IwpxmSoPtWvIgyse/9fC8f
y+dY7z+wUaP5fMz2wEfH+zMi/Zn84W9leEpHE6dX5JAqzel+tr/C+y6WBhDH0RnpTe+BZsmZ32fO
XEHeurPm1oRPrHm+eqyq1RXy94xV0IVW5ebzbJLhkXb+Q3jtjRcmT9CJdRfdv7T02DabfWkbQkm8
DaRt85IckvfkvTndDt46YX5SiB2oTv7ldmherrt0la6MeULOcw9/+1Uz5UgTVE1zcojwIb3uivdw
IzRRxbvycq1HoFcyhaXZv134M9kYpzztlSimbhvr5LwQGALxK17FuwCNlDFUxuE0WUhusAz3d3T+
uBauJNfbib9BpAJb3HlOJ/XZ2WA7h/HL+rpNl2JOrheJ14u3wbxdSDPMvJf3fb2I1uE6DvvII/b2
K/mc/MuPQZs8C8VEtL7tk3Wylhf3NWSxrbzIl/lSXmSsoPPHUk/67dSe23MKzE3yKd+5A1aiD4gx
e+KT6+Z6YZe9c9YCE7eXRITI176JEMhfEbm1uvHRWJPtAKe1p7vdykLMpi/vL+bWwX1gayKY8VlE
l9ATtjfgITRugC7b+GB6fX+FEr0+0U+p+9mtnx6cNZY1ZHpcUgw16KzkSGOSXXzxkHGhWEhnGS9i
ILBNoAugcR3vCwsRgzm/rUrgvs11kx8qbsEuPwBioIY/tScHJH17h5+IkANZkrPmoJPY9bbB4faL
tvU7ehx5MZDEiGDDm8780qTRk2tmV0pAHQsJ0NsEe2mVTbuBn32Ivaqi9srnbiHELahfFuaMz1C3
VWjXQlxwZ9XcWvpsEvAdQI9QMEQ0V54yHDb+PlqkFFsB4p1DOpHccI8ubGnPbzsCEwoCFBRXX3Ru
ubvtynl07M7pwsZSPSZFAUNkVu1gaczqaTxLdtmhPpUncyn/Yk71rwErrfu/T14QjP+aMEypSmVf
5eRdeXY/WmdMktk0rpTTNeglB2kb7LKVP8/3XjJoj2KGCADxcraA+VuxbZfdNNtpJ+XldghddQ2j
yXGtTbj3XuFBeWcNvFYnrnDChvstmEMD5T95XzBQc06oOKlLlVNqnpx9iWRNwRTjPb5EO2369nOD
4Tt67H9O80tbNe00syrvnGYOZOPSGauH12l669luciQ+YXbm84c/VFbKSt7IGxP9VvtRPGf78shV
eXVei+f47b69rl17EyycST1jICDbREjpIv/huoiZMF4rC2MCcI5Sshh1M4sxIG3omoEvbepFufBW
3s5xHeaNGwMk3F+XkTHEcjI/Sm4LFXIX7m3A0mU1U1fGJl2yyLPEXyfp1pnZI3tCEgD4WfALf0P/
jpVgq7gxGQ5poP8I3cnnS5s4uYoWwp3rcqVryAqSDBE97TMkU+TUM52WY+/JGlpUdugVqG7hdoe8
c7Fe5sO76O19gita/7aWZmLlBG8B5IQEG49JHvql42WZ3xF6EKND3ea9m7Bb/zt068xSPFMJ04UQ
+uncMwVJDpY3yJKu+ztbLbqL+/aYLLnBmxZfw4W2cnbaq7SSEOY1ZV/owrqFsbixJhHNy5NdTZ1R
wrqR729L8ZJW9ua6D5fpIjyWs4AZwloF+ztj4vZ8ZWzUx3R/RzyWr41F6+Y8K0LVmky6RcNvSp/u
W0Qhy2aRcSGtsk9TFtu3c83e+Pl2FIrA6Bni5So6IkqEu6+trB3CweOdjckYurBbzHghN5moywJN
sQ9WXSFSMkf1VJ9kG3MCdxX7gxqXCAXs4pThmbqscHqmH4pQ9AS0zXjxtsBh6wzxGHlWn2OonZfz
Yi4x6cvbcuYIofJCvEzXdquz51orcZ5oFzcYXm+d13AbbpNtOC+xYF2EqJMf6wZPIWqLiVhkxeb1
PjZn+uy6DngJXnWGVhmJsVu42tziJzR+zkjYl2kLcU1azMP7IAiuUM9cMLMVSpz0U6twdts+Bn88
qKBkSPaUgUBxmnk1iehEkVY3Kcb0pGb44bN5EQx0oQXJJjpdlqa/Jj54wkJJJ1B0lUU3Gp4yA1Z8
s+haiJ0xYxT1lxi1eP1IR9x/+AZrOJ5mc3Xt7fV19oJhprVUboPHyVw7fi96957sNQE7QhocHnQa
AUrf2YbvGb3TdXWqHp/TZfIOpLxL2OVfkBWDCLDHR5t8QC1CwZHtMNExThK7u1V5iC7le7KpD/nu
jojwvrwvA0RPy2qRroku68VryOlQXSi8hBAxpRjz58Yk3uFRJLTetRvNca8rtwoqxmrhbzHgzRfx
Ptla1CdUZSUv2a12BvfoPmMJW6b0ic4u1g3bFAZIN8VYUSLcj8ELH6TjE/FpuXzww8Xyti2WjORp
MuH5OBUYQtlTc9Dzx+YUVya3PuA7tiro7BuD5FK83wVMdsJ34fBZZnGyUT9ehZfuhKZ8RQ4Fl0Xv
+Zfk4D0lrrPk2rn5pMTUtqAcksgOiqbdLKF95U8xbVGn6VydQrmfO0tpm4hhNAGCWXEQmZg2byos
CRPW2xA/2+Xn5uWYLWP6UVNRLEkzaWbTqVhjzYRWkcgTZtWoospiCb4jHJI20T4QFViwrY7ea8bm
/M6eG5PXWbr0Xku2/MtOnflUaHzjlp+jLUZ1xrE6ulnlIlxXhKzzBW/VURcz462ShZjV5XN2TDDp
3aRHa9PNgqWzEX95X8Q0xVgEpuW0nt5HDQpu8mLgn21uKxNZQDzpQDJ4SE2UAUKgXbnlyp6Yk+TV
ovuEFd2iWtoTeyK038kuXJXMCPY2p8Jqxj4+QkgTdaS18Yz3TisLT2S0WWLN4FcdVCSkyS6ikCBh
4BDuhJZ4S2EYH/ydxOxgY6ss6jfpqT5JVziJQ2kdH4wnaZHMHf7Tt9paWgSutJcWt0k5s10xb9j9
t2Jenz6LPoxYew0FjYNvNWSNZmliU73QedPa82Obb4t1sX5s633Jn+y9nst9vr2v861Jo3hdLe9v
9V71evd1ub+v7+sM4QS+tXxQ3Mf2wXdax2bZLD0qiGD+jNwMIdE2nxXyIATGW4lqMttU7g1pfDor
drXd2/Vn1DD0t2iGAe7rE3kuRO7W2lhrT8kvVeS3Oy+8IyDboZUmb/ML384oola5PQiSzmnXKCNc
iqY0OPbOiMePbQklFRiyNzWnTDM6O1k6EWz9W16p+zFJdn/ITdX4xtuNwUjt4c8lkCEqua/Msr/f
oCgC/qr0ylgv9MzzeIOjeuZd9LFH3ZMtUpSY7l7BjSJY22N/S1rbuKIDEy3tGUwkjxZFQfvoyrcJ
0E/ql6MErex1C+DFmm+M8Vmjo3TrpUecuHGxls88MmtvHsyKXwjdqvr9kv9/F/kLfbJNwsc1iDgH
lffoL1nmWepZgp99Gu42xscD61yyNqPhGbBGs8Q6u+ioUhu0m2LmCN9kdamsFWHcsbSewl3IrilZ
sfFg2FSbalkwIEuxQTrEbDTajULFEFEIZIsCd49oKZ3jdbaIuWqguxij0h44iM0snX+sLhzUdum6
WlQq8lvYptz5bKUe6qWyuC2DtcOaGjL1PpjIk0m5TNCRSyvPZfFHcMRMyyix18bSW6QvJhYbOe4M
rDXmOj+hzVjKIPXzWuppW28Rzw04C9h0pHN7IWc9b+QvhGBZm5ULTUAn0kaZGSjRnQtbXXZdxiYk
gPLPLtZcWRtvp76W0GrOCTv9sq+/1oCp53CfHdNn+zVBdt48y4tqLDh1JVjZTJ8zz7j63JybExAh
ZD2PcbgqJui2hrSxVzt2johi0aMHOPLpJxhElIP02MbStOS7HnCH6kk4AhKDAzDYCRjk5xFOwfrN
EMcwBvc6xaHcN79sZsoqUOU0l1NuFlJ1lNMNoX4Ra1jzRucmEFD3Bf3NWC16D6WXonKzB/I0g6Qm
0LB28Id1qPTvewWyvgFe9piRlvE54IE8qS9yiobqkxgEsUXpJTPIMCMYtTQG6CMxmcN/mDA4kLc3
KxbG0406ix6RsIpRcNSgbp5zmeylvQxcc1nIwITSFM960EE3c8OdJ8o3I6UxbC5v89vEPFQjeeaN
wwnGwWO6BePyoPSmKjttDKFZYQWkocxp7u1um9smYIysslV9aFmYDzpveFceWKSBPVhC/c2eb52R
kzQ2eXYfAHx4o03NHnZfu/hYnqWDvosWJlDZJTknZ+mYtn3ngPY64A91V7/iyLGVZtgUj51p7H6+
WEAi/ELyg4xZceUm0A42j4sd9Tv3CqLZuHeesMotVsoBMm8+s5nsgkt8uB7srbmNoG/yh8IWMDzJ
y9+Mq8zvtjZ4BMq6YAVA4PtCTW8URUq9qBFbmxgvuR7P4Pr+bJ3h+wRPxoJOzkY+1MA+JSWVdUpA
k0wYDS/Zi+b3spP3hKNN9C6cKV94Ehno4wLVWzF4yo9DgGW6ApijqXOb8o+TbA7mXD/Jp5yOCK4d
3FTi87KBgyCkT0Rrih1hNrvO1Yn3y9gXE99/J3eIpBgGkCuGflWzv5xmUdyM2vAQN+CQfcsPgvUe
D+PQFf7WYfQLzPgN2fA/R3O+5OWlnl+XugzxvpE2D/sgxQ4ZHpp7y6x+tLGj27tfyx+yBkEunj0U
sycR91Bd1Ji94w17XxLRa392x1+50dw8ysYmOqxOpQsIgNXBIHi8p/XBoHttMa83WbEmBgxrmGjr
q/qoiZphwNeQTbSPPg7gXTcOzIFzxfSoMkeFgXVy7S8IQq/Mi1a+R/ibg8jHYyPB6SXayOlGxew2
6MpfSgDl39Xpv5dFfP2vFTb2bKfODMj9IsimogWib2xzbTkDUu4NFeO0Reosfo0k1/5d2P972C/7
YJJq9EYW2pqKXKlOkbhCwNIMcDOD4phuJBCdhBXxfrsyI+ATX3THe3wsrPW9avqKeWWbLpyUzMtV
Hj+uEJIzGXWvA3/0Me86eWTiwH+VvDmKuapgWOsHr7yNIgX3T4N7DBD880Su/MsGNeDbOvBALR0u
6CfP568LmV6d6OZpCFbjBzbFqRuqroft3XWImXZgUCzjlSnjBl4kbprSGo43RvnLGP+M6fv6RJnC
phpHMFIh7S+lBhb9oVNkVrJICzB9eWPfCCPmggYdxgkZenodQlGUYjtLX6UDypSnXGu77sPHHKTm
QcM8uVXfbwIvL+jEE8Ga17A2KsJWLOUjxl+pKunCpi6j8+fr9w0PysCjz3ZQf9Ai+Id2XpZX1VTJ
0Fn4Ooba0iXvYCRkYyE4Ecqc4iIGqGrCDXAO99AeCNmO5C8VoUNpew2Zi/JHnbYDvtPkSZO4wwik
LBy6OSPfcAaGcZHgL3jkF3J1ksFd3RaNM0fIckUvHc9aC5PTekMqj55+PBDaPiCeRrOMPas3pUOB
edcmVuJB3sXTAG1gzFMMG0uo3zqrXwGPohj6+aJ893Si3qA6wHWFNMFPjfhfgyopy/rR1iVcfHqK
Ei1SxSUuQ7JGTEJXdZ97OxtLjd9CLdRvns6/D2t/mStlK4py6VaBIJH7Y72o3i6reJzAowzCjVLC
r3OJeRFLBTohzFBW9BECFYQIPBOZXoxq9PBqb+LXu/ZSRniBs5l09r9cGzFFfBnsKjFcVFQ4CCjO
19iRTG6r3FQAALEh1yB9YAdgDBOIUpBlraE/rfwzeqCrP/35uP/y9QzEkjqDUcZdA6ep/06Yua9g
qa9lLM4Krv0bIhpwD2ag/nyUf3ti4ijsyhAYCXb5l/nxnmEeaV4RYWTQhqz+LRsr6gEBD2JZ07y0
v2xS/i04OJqmCF0lJo+q+uV+h02mN6Fz41Kqm3vtVuyzogMms7+e1rcHMhRMP2yUQv/kjLadRNq9
lKSI7mYke5DHUTpTMRXWvzw53x8IDxQSe0Rqz5edrWmnmanW4Kw4z3NGSAl5won3+HXe+vZG2SpO
7QbOztZXS9git5sgldhCF8lQTsgiuaAF53Cd7GoFWab55eeBoX/3bBqyRuy3jkQOPd5/x59floZW
dXqyCHTJlWvSICIQhUbCIf+pJZMrjUlSs959QieukNfiZ+MKVyYcq/VYyYZ3g3kNiKJx9g1R09J7
W22Qk8YBjIh0JsX3vnjv7QXPfB0HkIfet4yzRs/MSh7rNrj4OJleK0jeV7zUMzR3NMCr7Kkkg/MX
rPy758zQdBUNLgC/+lUiUMrXR1ooXFiH2raG017MKsVlUP58Pb+7f8LtgPRb0yLc4evQLx3PLiI7
EVOdLLuZNDCld65ITj+sGP8qljP/VT4YqoHBgyyjGjFU+cv0UdV11vg3LSEFkV1xPrmRuQN7riJ6
Y1LBMdcxgk2A58t5qfWSKBqV+s7BLSxYWuAerFuZa0LH81ZKvFSTXtBMfXRVdBF8IjfJ2CBeraec
Skhkh3XoD+z5c5fNW5XMejfGOPm2L3H50EYtN7sYqOasTMYPLMd2lGD3hASV0dUeWqQ7Rz3nPrh5
AzUCODNdaH7aUnmsSHb6+fqr303jls2IRl9Kupb65YIoWa7c/UihZgnxFO9pr/Ayr2/todwkOQad
3mv1IV2uz/orSuRX8zV4j07Ok/7y87v4bhR8MhAoQNC96V/eRKb59qPz02Rh41aAnFaeVOUwQIIR
X8LV/Tb9+WjfTU60rAgxxeSEZ/jL5BRbeYSTBKUOewwKF1LddHtKFzz8zSP2twOJr/9VPuT3RFby
hgMxOQG7J9GQJYSgITn+pRv33cP69xl9mZRKP6OilzgQwTXMOswhGHX8unqI3/J1xf/7KOIu/nU6
nqmWlimu20M++uqGxD6fnBM4OGQp/Vp7fTsk/vcmken834OZnmNXtsHBbAjBRc/H6Auh2kd2qWEG
yaOfR8R3uwcxozsOxsay6ShfTk22Td8qvYTZzhrj/kjvFqboJX2xw0Xw3K6ajzYhHWBg7H8+riHO
4p9L+n/H/bry+7bUBZ3JcfOwpx/ljwrC0uvNFNIi4/NfhEgXD94jvgNCJFg/6XvnYvrD4uyN1Ff6
v6TtUFLnR3mVnrpN9FavuvfHu3Jwju2u2Jk4lCanx1n+IDq83cjEK7wT/OG8/XYm390u9g4WOmdW
YRKi/nu7rkZS3Fo5I27DHt9jCIYsUtp9LOyXxZqVRmzGf9Orfzfq/zrm1zK5ucq6FCocMyfQIxh2
6f4aQWaLf1mitO+PAxhEiYEf0td0diIlsqwtuUnVq/mxMhaP6wgD7vvldtF35r5+vr49diQ+vShb
bs6hZsbMnqMn9QUsxz5lBJH0ihcCSf2Ui389IOSA3vf280CyvhlI+OPIhqYROWf/o+Ukq1WKI4XH
Rf5Q6TFlEFBUMZpovoY9/7l5ZU/pvEqvwVvgjZtd9hS8IfbLz+3WeCo/sLjBHL1aWy8BG50X9cnc
q0/d8n4m+WrTng2DfdswfbY+wqe+4oZPtLG813b/2IRP6XsCSHoM3+yzk/ea58cm39p7dZc9W/t6
o/o9YnruJ+Xp5/M1vxlvaOrR7agOkYfm10Z+nmdm11RFsvDAy3H1JBuuxZ3GlO15JW0qcsgd9OIi
daeKzIHhk2kYe6Ct7vVejs16b5flsLnpI9wMblcSYoq8b3TwlpsW9xTn84dDe28R/6qTmwRJLTjW
0ewOTct+oEKAUkF+ktjoOukFq9MR/JYwFZZ+FHu8F8dTRjhJkHfUe1xvhGVuu2Jtd0TlBI3VD+V0
ruV8F3NnEh18/5Cqs1p/K+03Q0fxTPqEfC8HRhhPvNQY1HmAY6UyqUCxyP0TANcjdH5ZQoA3/52L
BOgp3MwN3dK+Vra66YVBEz4S5MBC8eS56gyh9zwfDG5DaK5cXP7Y2P3j/FMgsMsRFQjxEBtvSIpW
z12tXvZ7vCwhUUdIUFjtYMkLHj5U+3Sk9F4wr4UJUro3jAKgsQ+uK0Eln5IIDss87i1TiMY6/9Ns
deixpIALaiWMSWEhacyyHiReqNUL/B3R+1VLlGe9QLBKBd0Wezzi53514P9mzeOiYGNMvKQIuRFz
w19rXvkIte7R3mnT1gfz2EkvTDQNoUfy4yJubucjvCC7hvKw68VeSuLIEzYgpF0JFPUGeA3u2iMl
9Qqwb6zicqXHrtLMiIJIFRLnxz8/Fvo31ZwIt1EpcpF047Dy37fr4RmTG2nElChFU2w7upC0RFR2
BXNCpU28thrGcAa1oIYUTJRzNS4CrJTkS1GbU51gJpQyV39cKig5spWFtRaJYeJ8iXv0yErU3VqH
kLp4kKNb6qxQkbzTIdw2JoRVAypzpg7LVh95QTyQcdZuMml5z8tBYtt7k4b5z6erfIdaCfYdPow6
K88/NiBtHXXGvWbMVpE9IfKsISI6UuIx+VGt0qBexd2jTbyh5NWTq0R0W3XxKntQklUaKf5IAHKZ
JU8kX5tCGVppkT7Q7gif5Q+tALKyUOK08iG44YholQOTdM2qXstqPCjtcOqpxYLwPTfFLSxx1NcH
EWGPh33MtYPK9k8lZ1SFnym9Jx4shmYiZ6Ncv4hsUhNfeq8AvxqWPOthp47VahyE3BxugWMVE1kh
TWwqSc36XlejUCIIK3ytTZDTR9N3pKpFGpEJO6LOqd90z59q+juuPYl3vKmjRL0Qy1mWkOrvb6qq
kuPFGmBN4m7y52OK98YDvpqwjUqKid3TpJOC4boCrTq/vWNio4XvTgZZIqm2SSDPrHpSycUkKdWh
5e0wDuDdG5PWJ3YFPPLGJvYTSo+jcRnbQ4ijBG/0SJHpyUEwcDDL6TK6j1o4/OwtpK5wOlVc71WE
EQp4WHPasdVlgy4eU0talj8lnkSEu+WX8vFRd4g+NBRmySa2IOT4KIRKbP/JPLKkapPqyYDpOa0x
x4KecePBa20MTxbtoxpOauQ6TtvrbBec49Z0k/KRDH43FlK+MT432CqzjZLBV/R/0oekxu7unk2V
UPpm7+Yra+v1oV3dhMTl7Gq9FhHmNAHGXA7Smqadmf65Ks+P29Sz4A2zNXBARVmfWh1KRAdOLAhd
Gg9ebvdrooRzB4Geqo3U9MNDZmkq8KHUWSSng85EhJb2HXVZ0XlydWXGmtRqpL+VzrkDHcGMjt9D
j4Mh15bFcG8yFfgkMuU5zUK2WPGlNplDg3aYJR+phcoX3YhGU5iJg6XPIuSEIHVFQg5hkDi2IWCy
eFDQxeR2JbNQf9dhO1E+u7KH3kF7fyRjgHeBZgPJ2M04cVBMRrN63RZPBgY8xURkW4KhghADZrd5
0M8IDDez6TVAaKMSt6SQPXyVJzZkFhj09tmv0JMQv3jT2KPfscSyD7GMDueOybRKAivXICLzNuBM
be82DFKCzqV3wjCbrliGePBm/ogArp6pX11yaQYSHmleoU0+n1CgbNu73KLbUABVoNaUCnXCjN1J
vcrYpv5WoTF1bXAJp3VgZBiNPYJwItVYvt5RQ+IE9cvE9k1bCHcszINpzUFU/Io/PiImruDqxAuK
WguaWdGNCOO93mYYnmHGF1VQaxGmt2BLPx/5z5T5ZUuicUydg5sAeF+Bn+AqG3VsGH9kz1Ca5ypC
SuEPJCSVsL/CTzlq8al4BBxFB1mNmJ8eo8dIvmSvQtfYUfJNpBECx20xCUg+6XYmZE68s8bduTs3
I3NsjrVX4Q0udIVlvxkJwbKQ74qPBOUhiczH8iR/90dceOR+qAYRyVqjbFRsspH9LHyGTDSiSIKR
cyloVFWsHMyjEAKiWRTr2KjGzPyCXREyUHMcPtO76F7bWTVSN+pYqA+zAS2N29zub67j432yKYV4
cRBVI4TnKIMRotc4jd7nQnB4FRa0YxYSVOtCoigSXayBvXUQ66Nkx5i2PKHcGFPgDQNcEhHx4LI/
lZ6CS/RpSZyOy4nzVKNf9LEbiMf1xF/xq4Y+yk9+EUezhyggh+q2WytYASNZtkJINMJ3XNiWCwYt
Ib9LG4WhBd1DfpKfriebv6VaxV9ZfJVMla0QLaJ1eEfdBlcBaeAfSSyfC3GskAsiEnTJmxUSY6Fo
FwbO/gy4YICC0PUGNICfkj5Nf2HpgVSYjy/C3EIo/JLljY/CjQOlnN8z+1z0vrb4cxOEOPU6aHrv
6j7pY7UO2QRS5R8F5uWMHean+vm+VRhTDgzOEtXfHxGvNw1GEiYsQnopfEMeE3NKvTDNXqoJFmPQ
Mvnq4Yr3CApJfkv7LI6br8VNLzCVF7dfVJTYtnCeXIGDkOaTx0EKXYRILZ1gPUtd2S3f31+fDgdU
2zPhTiM0fC16O+EfJcwMClRy1JsYEyGURPtUoKQTni/CQD3tLSp8RhoIHuJ/hI31HcNqWA6tfGSr
NBgjSRzGx+uxHJWv6qocNRtq2BFWSLT/2xUgH8r2YTfO0IXkn/bHj6ExtnDBbc8tKjohKjd36OIg
jwhSqhAlYYtMawwRmbBBKgbRohh0qLGEE83T8wFHgYPMSWCkCZ9a/DbY1HwrP4kAy8CBPZ8lg0N1
EZriFuVAQ8ksiKzGUZqhR0J7KHR/Qh0nVIjORhBfZYSg4v/bgTVDVbhphn9Ml9CnTP+wZYXXhzCR
f/LwLM6RNsmfrwz5o3gdWLd4ZRhU+CMh6RZu93dUl8IkX/gK2P3b8MZH8mefLHgs8SYQj9VIaKDF
kyC8qKsRROahuqmYVbpdhgpbeBkAjaKUlvhPaIVtSj1e8adB9M+zIK2XbzZDbC3xAtV1xfmnJWMH
gZGbkRkvFGWQfDzOPqTrx/l2ur+IzyvyE87lR3X2j9UrLgNbjwTBy+0lO3sXyOKvOMnYH8FZOqmH
aqW/l5tq7Vu94FU+6McEo+Tn9K1ak0ok0oPYG6Q90bmjen6yfGEUrYh47V56Up/SFzCoNwXnG7xQ
ENdu41N6ApB3TtnLAwZXcWas7RsMAp4JyemI0bHP0Ru5tB+YYK3qnf0iv7QvbErrlXYEEsLle6cc
RVyZvCfJLOipLzqmR7h1cOtYrl+aWx/r2Ev6nr/z1Xb783X93H/8s7hg6Ik1PkjvP116WsWxKWV6
vLh9hM/Sa/kcPOkf+gdwl3psdq3g0bS41HLOwXPzYZ8pEaUeAG38nDyVu+5dnA2OWNJbu1Wuv2ye
nO8WXXZPCquuAYTyFRc2b9d75jy45zQifOKbwuIUls+NVYwoL2P3qiH9T8jWTHAc1C8RF7NRMG/A
YjBM7dEja0YCHwB2zTzM/IEJiO4GkMX+dRhT6JqgJrlAZSXwFAK59Qeu+00zyOp1gOeeSt9dVHaV
HvQ1+YPG2eNBWU14+p3wJKNdNsLyATsC2xs7gSoSuQeRgfMQOfUdCi/yROkneZRaxoPfUhLkoWXT
4vpq8ratqWrm/QqOJQHL8chs5s71bYcvOZQvtkwBdEwNv2CncwVPokhs12T3VDzGijwGEOv7IVJ0
9tpRcpt9RhVA37Fg4ISddqqE5bOhDutbSbe6xj3013JIbFu/DBtYHQKql3UgnK8wqVMrRtqwzeLO
WH2BsTxKln75ciXmV9FmZrQRaI+UYzwWHQU54Odh+4km/XN8YZOm0KBQ5M/Z4i8UoPA1Wy0eD2YD
AgnsKdySxsPPeWEupOTjT+cgVUf+LyaXcBC/O28yHfG4tHHAlb+A4FA1JPWaNfHCS8NJmp9zI9y0
6dzxi1V13zykceSEUDGPglBCPzytZkoqD5vWGlSZNNRUkKe0gc2B/0ItOgMFccBu4Lm+b7zFdTpu
ySL209tQ8/bBTdveDW0qBfIQx7ipjl1Kq8yqvBFx37A6PjvtsBWvt37d3Uf3kuRucuQNU+0Dzoc0
W2P/heeHwUYSG3RW+bZVpNsU29pKrgafwdnNoauicaFt1MgeZvq7D5/i0U0CIMsQgmqiThyTRaNl
+yNDmWEcpxAWs+sLT4N0z9elxsQqrZ3Yce8P0sVThL5wuMBkHhabIPP4cPDjD7RR1LXuXUQPyzyc
4JI0VxPsSyu2ZnUKCH43+1kijQxTg2ZS9Joi7Nt2289hkSUfNh0n/4rBDHK9bJMrz4Y1IJgjVi81
XL9peceuKBObHDgBnnmwcUaQXI5g+2Of0lfTEIppTd+C+2Cxn/cBAQSScINTlYVB30jBy1Rtdn9s
ovo91lnNI8QnCfZcKnudys0e2tCCHy2TdxRtcrLfDMy3NWNfclNzMHzFlgd5bfUf13eJGcfMNmVq
neOo2T7svBdqUY9NWCbTEc/lfkQXk0kFqU9hEqk2NB/Tm92837Vo4LTZKCCK17CuYyX9wBTV7JDy
h82sBTcqFLLWo19gxm9wW2IamVtpFZCZ8Qlg/fUk1WV9JQA4Z0RDoAxnLQDMH4dhKx3zIP3qwap8
04P7zwHFQv/XAYm/0FrDKthJ2Rg1b2x1bJVNz8CxPUXtGw5ljM/bt0gYMCoz1Z7W5qU0IsY8iR1k
2v88kXyDJv7nzXzpc9Irk0r8zGGVJsOGiKtoyNrGQPLKcW3/wkZTvp08wADBxSwHGoZY7v46864o
Mj2Q7/GC6Yrnh4PdQoYsBV/pEsmM23xeuxCbHH/LoDOLMVSr/8fp/vUOxLT+1zsw09Rp7DaNF3QL
BQrZZn3lzhoxcB54wUTHn4/27QlbcNcUnNtlZswvs6USxZbvq3Us2Fox+WaUs+mQG64245t3dkht
wjrEGFbtc6auPFRWv5EZPtehr+sEiaCCh4hjOTl4/z1hqy3DLC6yeMHsbHm48G+yasZIL+z1vQEa
XybSCmInN90DhaXrHMMT1qDbprADZr/2n78bbpaBRBkeh2PBmPrv24lKT7edIPy8IDB+QHsh+XLU
ov79Xn/3nNkyHVTBoYcBKb7+170OPEOvwojRxjokOIBw3dEI+bOk/Pj5Nn97INg+n4i8TLP2vwcy
E183E0WKFjxAGs0l0cGXpxaIavdrRciv+no7bZpMuCNgjkAQyn8PRQzTA1DsEQlawg1pFs5bIBuc
05W1xzmExi/kIuU7/N4Suw4ZcpHs0Nf67xH/h7Pzam6TjbbwL2IG0XWLJJpQtRWXG8ZObEQRIEAF
/frzbH/nInE88Zkz+orjSALest9d1l7LOrbFddSbRUxY4p1bLWyQA9QPiLCNedTaVGY5DVjFsMmB
LR96wisjm+Tl4pqXsBNsLieWXm+Fh2uxMEyIDXCXbr0zaWuIO6ksVRaJhIbmtv0SmPWtOU5OZF8V
iBxYHjBVr9XuTccXHXWbHjGGUX+ddkXxYOjtRlHUqZWCiKekptkoWFA1u9j9qhyTfXWG0MQHvZ7U
BWBR5UyTc78ZMt5hbhLDXBwIkzsUny+gNFV85qXumI9G+mM4DRMkNAqIu6HxN+EOR4jHvcoHSRDm
p90VB8WpYa0ZSaJywCfty359POzMVPdsaswVIBwnsyfW6G2EkQGoNKbUTI42tMcVaHa4z9CtOC/4
+oTs64g7RynbL9Jhtr8uJK1X6mQ3zvQv1y/XM0ybmCYkLCdqosZaQVfVYPgFJ4YcCOMUSjJA+hfd
nOYsuGYEL10ChxC8BjdqXEht9713PB/d9sAn8FONrg4ElJ47iEiiMV+TYb/p/V2J6CG9VWFFkv2s
lqtG02ZStNxnUFBea/+iboQwg5w3Sc5952xs5vrf++grzIMNvlFDZEFD4eczdO5aJcler4pSAJwA
D6WuadKOYp1KiN/fWRDAK1PjTWZlQLhbRW2u+27Bf+EOgLBUHTEYGnnzTwZz6I9WXp5SVq2BfGz6
bBX91oIFIrHSqTqWvLY5Ta0jMmlggZuJ05GEZDcUyv0ZmMa5OiIOQSqPZDQAwW+8fv2LA5QaxYgi
s64DTvuMaUj32mFcK9ycWviHqvVu+NWsa2W0068g86sVxnBCFvu4r32FUu5eWwBxJEMrFbF6xFCe
Jy0VlwyWu32U0vWr3Vyr/nU93u/N41Sxr1NA4lIesSVYvC4kaz2ediO6gL8zLdoXIAZEqiFLBvgP
6ukz2TOg2cYwMgd6CRzOMQbsUKfeaIR8o7ZpT+mkxj0YVaGiPWcA9G/mgOCVcV89fJSryPlyhzaH
VQ8p2YHcJbl9ibOO4JCPNM2f1OiMB/7vFfqFpXdU2zJIFZCKJgD60xiORn1ZtmmCMewjrPwRCAOO
kmE+a+Y3vtKXV+LkMg0HkQ/1c7pdHZS+7RzMbnfwOb/oKTnD9Thaf+sRfdFuZjojAdtZoDQ0Hu/P
Z0pTY98OplbEh+szI49XJGUSHAIJOJpmMkYX7Dsw7hdcDX9e9NMu48iw8AJ4PPM0saxJHmuqX5HD
baf2fW7MahgXfl3eSEw1onI9O2tTlH20S9gqU6d6vZF6y3etvhnvg27vj0wPizFpOlFdhmUHxRqy
p5Xb1X6PTjgKzp0+a4aogoR7iA1Aqk3Qpa76oFAp7L/Zo1/Zj9HIZnfSxcTq/uTh9HpxyovqWsQZ
1ewui+yC0BIlTk41KlP41Lqx/vei/MpsOiOQo7pqICQy/mw2L8ohH5TSKmI1oT8RAO7+Vs2GQuCD
UCKBzShOG6lrHhNk8wx91SEITkmyK27Tb+7kqy09Mh1wz9DQoN8n9us3lyvLLsMls2GeQ4HJxcMv
kY/G6hDfI12UKJx06bNtPndpNsHp1M/mXE7WpIMX+Pr/2ECUqWxxfnH/PsNxhjRrBtO8scLGOwCI
bTMD5kihCgGqbx5aYoZPPhndBjytAyrDwQ3686FHxqWuteuhiAX7jGHoT3MDjuX2+QwEwXik/34M
3UPnfwtI/HLiNcNwqO8CBaNx7s8rl5piHJMWb1BKuEpNLc4yFpI1OME3deD/HAXir9S0YmoZlWww
ACB68IH/PQS6POLnIQDfAebdsjTtL+wTQN7RvlEaenel3Ko58/R0c48GcJj9CS9wot/emmqYJai3
KOlTdoCL03rLq8U1rcK2t+Nca0KbQB8HrMQXEofpRgpZnCGp9+Jy+AeUz7r+JSu0QJwdse0gn4tS
UB5QgrGev3km2ah/PxPAI0I3ksOfHQHNKbK0KMsizgd96tgewoxTc/SGrzQBDZyTbrTG0Ca2b/q+
miJUNDnDWFFkb935/lbc7c0no3puqzdtFN9qwNJ2R9rnOk10eLIKyOYOtAKcn81mB2SMDsHvZkTc
8r/uXlwYgFMfScI/l8bpdM5rpS6KOM37p4Tkema5ajespD8AkEZCjqqDoCIlAHZAMByLHx24zVuO
P5HfJplGdW1EeeqWRg+lAi9mn9/Xajm7plTebwVtxPuxW6N9PMoXkuhUz+/JCNwIC//f0/BVCO1Q
eAaOz2yTpf8Uf6AM29h2a+YSQvckoq8JVFQ7+KzgctoDCS9mI0o3WLcef+DavOEU6rRofnMXXxk2
4h/pB+AwhmLoz+EsKjtV9pmWx2dJgQHJ23NGCuSIfO/piqorWSM9h02afj7SYp2+U6zd9UBxMD1s
/g/V+K823O/382nnX9LxpXNsPZcmBTqeIBy1ABa49WmlsWeq5l1RQ4wd7nF/mlT1y7+H46szTkcP
xgYE7cBS/mlO8lw9O31yhYqojVQtYiNbjfQiFcUOU6dcNv++3Jd27vfrfcraKJpxq+3DLY/3p2bm
XF+ava+LPvaO4LBh5+vmRlbA+XaZ7XVI3EqfZrN/38OXj2zQQKlCiwEc+9OAn9tOPSc2Zyx+5Unf
4Pzl3fu4jGg/qY9MwTdexNePzN416YHAqn5uTjZup1KjbUT8vxkosj3MNeNdA2yWBWbQKw9RUY+d
Z0McYP/7v5xrX3mg+m938GmSu350PRxrG/tH0V/b0QFDwxTwJ8f4xlZ96YH+fqVP03su0r2TK1yp
hBipf9GgGD9HuE4V1Nw84Pmyowb47+n88uEsgPXEUI7zV24oaY9tdSbhHPddlCWEkucFZw8Kloc0
/eZSX60c/DKV0gih7V+dJJmpjvpzesQhhG1REGwVROPgAMk87iNJc34PQpSp+Wz8qc0QN6D3I3I/
f1or53AaOwfNyWMblB6wV0AuVpg1cYY+RfpYkhQoZkYz+/eQfpHak6BZRYPaEnzQp4tW9fEyqEP1
ERuBRibjxnrBGhNFfttjp393sU9LZlRUFcqUOBw2sXdeAse4StXBBv31PNZSt9UOiGTGyLGF9ekt
1YFHHDP3cLl4t7I8ujiN5PrTGRkTct9ExhRws/OLWQ1hoUL3l/ogzRIbDg3IvsnnHG8/GqgEjduv
vQZ1NGjK9BC0Bz3IB5AuV4X1M4T/Hs6vKnyMJzGmjWi7QWvYn5PYt61yVSpOcNDjZKsBt2hXjpI3
mhep7EhKpyHhJe6R9V2X0Oir4SVAMzV7JG3Gn4WMGk0v9FYx8rgjbCEvpyiQZsJrzoAdXZK2FcCO
+l2azN6qblcaG314qu1ngIUUPv89Dl9tHyJtyjN0guHLf4qnjJuRHzWd8x/PmjsZp/B/SbqanH1N
7vDbFo6v2imh5iHqHtOQR1D8ydJ3mamkKJ5x2KD7VQ9+Sv7vMjzl7Ux+GuXqxBqelLrzRqXhYZeH
0fgDsN8e8mBMoUuEGjOyVmpvCa/DwAnNuiLvqEwFWHoePZsmeUfzV6U9n6x6Mh5sDyD/pbMXxwyu
YkiHW+90pcFBJZvRLhKKdBrfOZBQrdurm0HE8u8h/qoi5ZhoitK+TM5L/XDvfwvbkqKrrHpv42ON
dxZJWU43yR41t1EYU4N3ih34yjIDCQHCQ5leOXjBCYNavWXfFra/sl2sOFYewH/Aq7IefruXOkuO
e2oZuShe03uZMDrXce0i5MxpSwhVKu51vK2U6hvz9eUpZNE5TmFirFMi0v+8sK6mpdWMcfFGDgVm
MnyA1ampMwPYAqmSJocNUIlvhl528WdTjUdJbYiaGDb7k9UsT0k/7q7sNEmO3+wbKfZpCXIhhV/o
cPSo57LZdTo0jj29LGUBywHp8SqPGvp2v7kXMZp/3wvJfkMU4pzPdYyTqiqOdRvyuNLRZiGHpgDO
Hxlve5i2zHNMqZns0+CgvDXKZ3I//77+h1X56/oAljWuTSLqcyaqO2RFooFQjqlssLKm2tDH1fUQ
lLQqaUcTVPruBsT00L5lyjDpL49tBfQNAhY7CW+XW5A5UAk5aiQ+EicQIb8jPtK5mVXSdcNesyya
VS6UqI9el1FqOLdzwdeysOAksA5HV5pbLDavqCvfWmCVl02SI015uUxx/MoSqYJuV50NuISOxD9Q
CKrgLa1i2RAVuQzPTXkuR8yU9qY773ZmEcMa09vgA07w/j1cX9lo67fRkr//baMgP36rK2fERhlF
PVHJyJSm9pPi0EXkZ8dvtsdXZpjQHh4RumJFiPrPq+VplVyzirVxbCag5jtgEtlMKaRs22dY5e98
wq/MANfBCJskFOzPZafimtzOtZJ9XM/snAWUVOwFcqBptuPo2QMhZCPgQf17UL/i13DYiFDfGZRL
nY9u7d9G9Wo0nX05sh9H9m6U786qZ17fyJ9JPzx5dLw2sicC6v/mul9lG36/7qfxTfN8j+A91qf6
eTa2ehvW6qQHMN9GRhtgc7/P1X21fiBVkf5IcoakLP+c0Qsi3/ZpVOaxZOgqADnXlLQquRsHPE19
sqHFSSdYP+vwQoG2MtlbNiT7EK3VC8bALqvpt1HWl8NPuCONjdwbbV9/3pTdZXm2V/M8boZhIo65
+DwwcX/wXBDNSskHbhVF2f57/D+ayj/bHht/mdoqBvCvMmel0qTU760sNkDwnHLFQyH39FwatMTR
T4M1KS40coCUMxanbpikXe/BcSKVKK2leyZFwwHJk2sW5RDpq0j1GGF9eT8p/TcHxhf7kPZCaRTX
Heqxn2dNb1tABRnJxgQIPAVYiL0aoQLZcEgxHeV3/VsffcafBobcJtVPsroiO/7pPC6Ly96+6KTB
Lmh2VKK1LEBE1KUv9Aciv5xGBE54M7m9ySupF+CRnSDvoxQtgKih6r6xe190KBOxQYUmzZa2ZF7/
XCOJ7WTJ+HCp4v7n6OeVf3saA0lBvVz3rv1qvlIygFz28CYgo3UH/aaLXvAPqgJ9LyDW01P+eoMy
du81D4cOBIrbdbh2YYli2NGlHNy/WQcXDuL92w2pigugL1d7pcYK+jTp3ea5R6+Q+t/hm+PviyQq
zzUifU710zQ4Bv98rrpPzdbGFSPgpi3gSFPOe63OtMuMW2/p2NW9/ci9vV5fwY2ccv9iTIu32/b4
ywCBOoah7WfdT67P1itAL3yDDqSt4GV7Wnx5jn9vF9gpuJk/lwU3q2vsF9Ac5n+9R7/ZybzuC9s+
NJDe0MlUu5TmcdIAGas783V0n1I9QjoSp3VzFHoQF5J5sozIzfJD8n588eB0oFya/qh+KmSvVh0q
cOAnnynAb5ydAZgB6cyd9k4T+vBOV+PpMsXV5G+3FGxoFyehTQVHAnc0LF72YHLvWgR0d7efPeKe
CGS+j37ysQvHPpy5Z1flVmjFc7nJPGeV3J+4T3V3IhR8PWneERFQ4GlQ5dE0Od6pjatTF9WnBeIj
txkE4cbP5kW6FOntfDkBDdYngJtnyHtYiBsfps7P6oWfAKoSZaqg5EFj0+RRuxcg491Mb73qff9y
Bod+l7/Tk+nfls4ed27alZMDGry8cezewNOSJ6ajXn3i2uqTdn+5TKoHRN9z2IKJ/+5GP+wXfTfc
J8jcPjkQALAkX2sw091keD0Xs80wmpRvtuLml/DUTXIil9ecfvdikr/tU8ymi20/vv57MRiyMP9a
Cx8IaikfAkj9c+GWh6LSMiAwMMoPURvn0ITn6+r+HOdr1EqDEQrDytJq3DOioge/3p3n92+i1GP6
A6InGhsQNuF2eQmvEHU2CxFXzO4urw7Ukf++07+NJ4uWArrAWZBB/zh9flu0qlWn16HlRmFks6sF
SbTBG0PoxaF+Xijhvy/2d4rpz4t92s6ZSm3GNLlYCrBCWxzpRISz0wmluv7vK8H/9fdhzsVA52Ci
qaRTMf5zCrSmsS7ncYkygOfshihZtLEBkTkk5jDCZ0GzPofNrzZsQguyXMs3oibs4wYxbS0qw7OX
+9as98hsh22cLfs421rROZamPr5E+HXTZe+1njktXo+Bft96CEhHfWiit2dBrbtfJz66exPgu8Fl
fgmUxqXRiFcXWDPVL2Nrc2XrLymXt5qrrKzosJQLNKFIfI+I7lg2qFYsrM0+lLtvYmxHE7cxOgWh
XFkJDu+qvw+txSXKuWmH6/PpyEQGEEYiz/TAsfv6FDk39MqMGSztaMlLw5U1sR8qL4Mav/l1XNJv
d40h7+j5bBvKZdUIvz4EcuIjpcDLiHoYcjVuIg/3/FmdSYvXyUcnDQcfkgW0cftX+sThbx+/msHY
u2xBmSOkwTr3bwHyzbAPzEtPD7pnxPwMtGVtVImF/T2NSCLdAn0OsvFD1O/gZ/4JmtRfbYCg2eI8
vwa85y7ju+T7CW+4aBbd5tIOZdBniOg2R9fysLjOb8HR52J3SSgfQtsPYvlmhuzMvA/MWTPLwuFn
58GQ6kE4H924OfLUUK+fwyywvY4/UTdII8DYD7kyQVsGrlNY8KH+h2ldjtL5sBDmdDsoIL6/hiNI
yt3+/rTsaKuKx9BaIDvQ35frenk+u8flLUYm7uii1YPSQo3s+4GmHLRbH8+pjwb8itI+bTLykpYa
a+bMkBPXn2oWCEBDuImhFV6WsBLLbKMyvhjTvBXnsPnva7eMnQUggc0lchbykvfpK/k3WUD1lixo
X91AIrZS7pIFBKnd4NorKv4sIGVVsKJzbjMDEIVl6uOPpY84XryH5rhemjQS7qf0RU9txk+D27oP
kimT+ZCEhW9PDLj3T7AP0zr1CGYRZWIh6x/7XUhnc3hGoFyBlX9AaUn4yvcBmvIhPJbvsEq3rrXK
wrSEbRXllNDgD1DixNcohXkgzjiN3vfv0o5lz6ywWGAd35IQERaYbaF4QlytmaV++ZD5baCFgLnD
m58PKK3RjYYgkDKD9ZALD56G1oo+68JDKDTJnSfabegBvNz8j2ukYRpWQRWkcRLAoOShIuA2cyO0
fpnLPnCzhSUXhQHaCekoDVqUEOh72XujAMiCfwgqmvT23pVFyRpCRPtGj9gokosVIW4IVl0Eo9OI
Fgzuejxjqdp0mum++lOGpw0Ose3LPSbzcmYE5Sy4i/oPwS0VfvcxtPmmD+i0fU+ZhxCgndA8c8vv
9uLmK1BkspITxqgJMp/65YeeOe2E6A6i/4eoYfp8nSOIGIi4gtwBRWdPj4Zp9oTs3bRfatMyav3C
A1Y2vX7oeyCUityWSd+bBSEwZZbHllnToC1H/hIxMGnDE4FVIh7IoNVAdIUPCIANfB7dBX4v7ZQF
76E1j5m3oz2E0hWo+eAU5kH9pM+Wo5k8m+0r/pi/lZ/HqLTf3rvY+HlgqmzW0YmxNGcms5z6DUOP
5N7B1X6l/hkXyi9f23nm9/xb8KoxQhU7t7mrPGk0RMoW3ubGM+cnX33TA7WeiCUqeYvYjwyK5L2X
rOVjEC77sEZHenCGTT6yDBddFPoSC5+ukY9ln4UFWgSmryzqGA0g3LN4FN2YlzQcs8xauvl6rIrY
EhFLpIl+kgQGzYwoptAm2bNk+g+VKoelObbdMzTxh8VhgVQlcwMNBWkcTBnLa9Z97CVZ88rkDbXK
hZivES89wM89bMTYim0TpvkraglC+lzAp+N2C3x7E1Orz5VX7W3AJ49uIZTYSoJcejYfltaLGCoM
0ZU/tsh76LENd3YHd3mKFbss8f6Q+EL1EavKku3ZQ+OZuCUirKmwfMnYLO3JOvEQvd0jUC69miw9
0uBB76orCPN+3hgT+ACAg75n2cdSLViuJzYdthZ5QL2IkruPkYRZNB4vyJQJb+7JlY8VseSHa34e
+Td/WAFrWs08w11TSMZK8BZo0dMYupoZXEp9lMW3TR+pIX/gJpAa47PDL9qqPLNwZU/fuN0mcGnA
aYJy7mRTJ9aX1YO5bOb8C+e6uUUNJL4mE2ttrO1l/5Dt+gdqa4QRzlOBOpKRT0ECjpdJj06ImU/O
r4mJHEj2Zj2V9DSv6fQz1unO3jYP/NnejhApRY98i7iI9cRbx0trLf/bWk/ZQhimHVjU13wl/6Aq
8ooCGv2/u/MrAiOv/OIhuUbXB4DLyVoWCvTUqJsulS03BFM8a2qhbK0LHx0v+9eCpjPRQVlw0j3l
d5xS+Yp6T8fbnrtdAYGCYMQO6STbIN6BUhpH5ROH2msSck6+8c20Oa5uDzU9xZv9iowuX7RuEeXa
Wmshpe95yU/jpfNkPXHrOiIS3URV3AzaejzwbGFuLXkie4nYx4MMQ7bgJY8Josox+atKddNFiniU
uSR4UCG0T2I2chKnmFbUErYtRlV2eUsjMXsFWUYuykDKlfmwvMXeZqIoshQrfJ6f3fCNixeT0VJs
A9+aMK/lXF+qa33pxMLu8qCtndhcGlxOWPSTeFiXczVMYrkPebsTW/f1hfvhP+V8WA9rNTTurZjC
EUslBqsUJcFlxDJLY6Hez/iVuYDZlYKFCHomnBjVnHfDIB/Zi5TD68onEq9E1oQKiH+NarTC6hjl
hC7W6KelH3l2Xjbbdqu/FFMLm6d6VUWDoeusnJVVTtQxYGW0qscLxCdhpPyRnib2AqEoURzjv0eA
fDDYrG7L27JQuE3rfrQ8Panr0XJYO/dwIEJbfEFlcy0vfVs9gEMeq5Pmwfhvjpg+OM6f+ocG6057
GUvceUrW6XP6TI85jtvr6KFa2SoU84cNJPMIHg0LYZ2/LGxo5RFOmp8Wp91xIVIXNYIxLKmNLKzD
wllbCov2/IA0TrLOVzlqfZirBWRbUS2e05wOWk4k/z4cb036aPDp9ive7KxltRnMkMwJG/TmNlQV
ES6ZD6thfd0OaytOYlkB9lLecllnscqOX5gMShrbi/wHUq012lpGyeCVP9p3cyPDpvPfocSGjAb+
o66ymIHc6BsTkixGW/Tbxhtnld6n9/kLvyh/gJQ0VgYf3P+wEfEay9hvzoDEdL7A5sMGfwZaubAX
+x9ZrK1kSaRyN2ncQ9Q2qeYiasPExKEW+uW8CkxwmnObJ5TFC84/TIKMw2S8OEdNQOCKAA7Kjfnq
jFhi4hmhs0ZhZ5Ftbuzslbzfic/RNWoHfKIC7Zz/JGjoR+MkdTxwtl73S4kMFKPgDuJwHgJi3oLz
d0A26uDhSSA4cuaUhvhLQ2vmyDtPYYc45z5AoJOar0tj4lrOYB03SedLesRhJnXltov9RvSlBgyC
4spPDYI2ztx8UTizy8AIqqhe1XcgPSJo4NGlAaDc+2hDzKluzwu0rC6B6EUMKCDwM12syEeknnAy
lJN3UW6/Q7m990Vvs90eGvii0EKbX0Ilatkn/fJMXnGtvNdrODsUuumWNdIMa/CTDQpAB2QUj/cN
0kAFUoqiCdQAnTQmdcJf59t8KzqLzqP8dLjPt1mCmM8IwoutAjZ2kpqzcnmKSxTuY+OMqBACO0pE
nJ0yQBJu0yEYUFKbsRkiB0kMRHsQ7rHmJHstVBCgDftP+FCEfEQ2o2IULBQbjysVOcCRW6/Aucsv
r2Cvri4SGwbaPQ6JFMjakVPoEflhBBlxxIBnDqOPFJWPtg96HHmUR+0OCB/Wm+Z9PytQ1ijf0tVl
XmizYV4YwYAWwxHZjmfetdLm4jiKT4U4wB2iQ4tkme/sdcmMGUyEHbbeHkqLE9OR4+dZnhY0i8u8
JLIf0HHZb04BLZ7TPJSQLw8JMWaQqvD+0q8W8GTIGhgQkX3I0DslW8LPKEJWi/Qu2aZ3w7zd1Y6L
5h/PdMV/uut3/SJVpv1OxFfyTfNWkqpbN7t2ZzxojF6NQCALBzmfo2ixPMv/035yKibI+7yR1Obv
WFqrI8qJI8S637pi0iCgsyk3/U57tWjGX1n4ogt1Pl47y1E4DigTbkqIYt3+kZr76j+xM5F0O8z1
J5M35Yt84SzRv9wvjO1xrsy76BRJDOUsoC54dBZ81oG+AhK4KXyZCLMd5iPdtfmCLlKXe8KsKh4j
Ldf9OKE5N37M1/aj/VhsRUO1g6Tkh/24NyYi43VUA5Cd9uPlR7YtUZEbDlNgvem2+3H8YQ2z8er4
Y7war0C/rg4/ko29UqP92YUxc+wahGpjMuYE2RJ4D9Elku6S/70d9O/qubEc3/MvWk3Wh8rIQXX3
O9ThLIw997uWmYdiSKYfWc2tpLyAQWGW+fsnUl8oQOHSICT9oBhT8l/ZXbWrkFIT+QpURR03g54E
Nek72JiG23Qc2hC/aJOxa/ndzJp10PC6rC++HNELETpBUHRrhoidzJPl6bXckZ3ilhbWbH5CU8dc
GWgpIq1JXuEcD0CwEdgRATmJPce124jAHrFyRW7s9MN87NAU/4ESbbqFyaeVgSsP/EZ/tH9my/29
s3E2EtNeIkLhuRLIiFQ/T25Dy7s7Cm9rA+Ufme2O5Q0PwEIPr14aJFFKnuOM2Jko447nAIIDXnMT
zxo/6bKja0iCBZPfjgkhzisIQO6gsvJKpMitCdLlZDrkDOwW/2UdlC2eeXDx5VuvsbzytfkoAqLn
+AgtLgrgP9JtQyao86l9rKBroRmMM0A8JOjCXsYvxjQJQ4qzkVj8ERkGlNVIeygwp2SBA20jonF9
aKNi+ZEVkozT2YOZp/f0O83vvepRtIi1RR0cYe4RYR7M9mElgtNaQIbb4hCJqoWksKzZhVyORlZH
geKOkZfsVhXLiq5/ZKxP0hDJ5j9xurHH1clhpSREJIwqV1eCS+FHsWcSbpEuWYDZ5kUowbwyur5d
Tiy/Imklk22R5HDeexQSUZYjZQJejaTQYaahM9x85NUgxI5qWIYgqhRyHU8EJC+R4Ytc1X6dbs8M
YxsetrfY4aHLD72dOSaX44zzAk0tJbRJoZnhMWCuozOaiWf+BhoiOaYwnaKaCJTYp/edF7aE/8Lu
gD5R6sF6MD8ivTMOaoiP7HC/2LNa7PAyz1acnjmHl3zNEBxW6vzEW1Rf7nU8PQX1nGYMydfRGoqQ
H/N8XD5nwSiWNcDYIj4DjRdish96mgv08TbpBh1ARIeHxbA4RsOiX+nxZXm9H8Vl40r2yIkqMnt5
3HsWVnccCgcTRA6zcmG9AmZYgKimfyeC+30iA/SRKyxD1b+tISTyGv/gAa4mqL6smq3l7QMH5RsO
Fi2oCep71GvUOaeIJmtBQ4tMdkamujaiTTifoaQl09X+Y7BkwPAXpnwwkmvvI3l6SUORf3yW5GJP
TkiEDI/bJJI0oSQJSziokeUUTin7HlFsJpTjQo7+jk8D2IlIT/opWYGEb8pDZ2NFN9Kk8m2Se3LI
xZJdRTRKckQjzidtSjWNn81JiXg5lcWw9Lv52ZPzibvwm8feU8jMTmWgKLZFlIWolgQo3L6rkpRl
WdZs1YIw/4YadfGhztasTv7+sQhkcZP7xY0nV0qBpmXi6qXtyQZvvIJPIRRd4LuSSphffIMsp+wG
K6ruobverwssF5kzVEHOrkEVhRwtM2ZOndnx4dev3O8+nrvmPL2tek+StNZMZ6Hy+9f69cT/OX1i
ePeEbkveLgdzx0JLSPx1yEnBnMPkJMvCKxgCtB5RYxr4W9W//tyHMGARhXFyZzhY+4jqG0dxS/ci
QksQDIkJ0OaAobS5TGEeGcEZtwJ8Kq4AvkdHuzVOhkjoaZXrIEXoBFdfBJzPS6Tnr775cvSGUF5G
nAfdL3FN8mDPq1qSrkENffBwR02/q+mmmUimS/1JqVCSOYoPGSo5t4uXorplTSU5h7yELwyhBEyk
cy468t+S/iILKCJjvFmyA83sGl34mGRpRbsKuR8+BmsysX4zAz5HQiANj2RWmtceY1T4fQD9DjLN
AQAX8sH2QxbRmn8v1knYs7LZOZCvOU51H34878JIipa9mBob/qLUa1lgosQn4oEipQiMhXdnE0lq
ksqYdiR2mvcLPFFUQlDzE8Xm6+wYA32DJ8q4a/m9HmmeQYZxDJkTh2KcMRimrz2S5PwQoT9Ne/Ik
NxJkLH44kRBJmQG7gf8Ub8jHfWHznebjsMVyaUxmvrFY5Xid2tRh8m1E1ZraFVPfeuOgmarIjlVs
udO7FO6iIepZEO1P1U/f9x/rDn5INuApOPauiSHZ+7LhbFidFPof3bEdcJyi+EpKmfKhfIG5Gv1E
DhZJkIFMMi7Q7eSK8GP709qpPlUrTJ/i9U+tN/Bd+zCP2e4GfDZ8WqoA8DSsOiSFzxxJMPn5Snyk
sEFfLaxQQhF3nEltpJm2ULzdIIzTXXktsuVpxq+e9v4xoE2ZAkUWkKALKvLNSEV5N3J4Kv+XvDjb
4V4IqDDcWKyWc+4kVvkX7k0IlRNRxSmwOQ7kVcBghiXv5mZohoBdHW5eQcw5DxO8N+rHnHkqeDXK
KDIIxTJbHpaXHyLmR66ew8aJruToR6TGTO+jCMRTaz71UtnHko4Xv4M0vOfQxYOYMkx1zIi52uM0
D375iDIAG3yAviBUvAF+3YA20jFD0nBuj1bWrHiQug8cn8f3PER1kFo2bpVIMp49+je4Cun8MHnu
Zkxb6Qb1Q/3a8XwU1cWkit8P0+JrwWDImW4wv9xdHoLZopjE5Dsz+gbh4/pQ1kUIu5+OHrFznle/
SCUJhgWm9PqkYJUQQKQu8XHAyaOZK9BDpwn2laKWs2F4EO6J98xyy6M7C9WH7EseT5bsicuLsmEL
3deBl2u68IAxWq2HSzZDHoXamMG3IjS9oNjMkggk3pCIo2Lmch+XcVY9tvx+HEAcxkou0V9mrmIZ
Ss6Oxu0COG4Y7I5Bl4XOTwyFwpGCsP3gD9hdQ8WhN0NORyLMAc+Ag5sxklNPIw7tfYIy7+rfnsUP
QGI7AY1ClIqE0Rxq74ITPo/uZP/9d+yL91QSVRuEt0i98SIKWZUR+m9IuYrI6hkYnMpP2YrQCMH6
o4o7gUvsLO01C3OeotxaEZg0i/MlUAmaeFxxl/U1q+I4P+K0jMOuJ3o64LOIHuiA/Qc0ygl6ZGiZ
ZT6BJtZKxYuTQ1idA70gKtzIj4jRTcd+vkShc3lEcXxm8S3yDR9rTvYAvOV+MzX8VkQs8Z7kVTLW
+8X1qQuk+nhhgAqqWq6sJVC12+InsjwPJaBA5AtPbk1H9G1KR/wQTO6U6emhhKTR8MFBTaFrnKXb
iv1+xjGQ9YayPXaV7+F1fiMmbRnc9KccOTzAXKgUhU6QHY3h617T6R0Bpd/4UC9yuBdT8PDTglxA
sXpnCphAcIwKQyQvm2IJmxldWv/8NHyDF9L+BpiiFgQ9EkwYI1vXPzcSF512GexaRZK4nxik4VQi
VZ4Trm+aM8/weBuQA4leVZ/hAhBRwQ8E/hfEk11HGY2kBVrZOMf6/EjGtiLBVdjbk2M+fYu8/mBD
+YQjGNOwAJoEHaAxvUV/FrHHzc266voVFYxz7qlJ9utSWkAtLrMR7b8V9RvyEe0Iz57TLvHLxDcY
SWqWdrppk4V0uOnZZVpdNY8msdMYfkWYhIBFos4GmLqbNR29fNWU3ojwplqr7tTQKElZD4aD076e
ZSmywLciGqCDAGt4O5QLodU4kXZHIsQ9DEBPix1SODCzmldravREsoXXp7TRGW9ZNhNIbm8fXbPD
SFL8xUvbm7A/aLP6xmKzhvC0h+cVLGlhQ1lVL/jArOMg1+ZXGA0ScG3t7lhAS5PaUxNmZ7QQH6zx
U2qtVLudCHV8BpNsHfwbPjBS/wZbynDTTgStoImU1Sco4GjQGsgzHMJYDJw6GQiDTU9C4fOUg1n+
xHF22fx4fO38fAqB/3zk7qm67yf3EHxSSzx8CJbDrHlzz+51sxWSztv86vaBn7iJa3izmU83IS6S
4f70n15eZsunFxA+HjYmaCbQlUKvms/gPXJ3R375LvSqyh31AF7D5HFegy6ABHi6s6PWHU126eTu
9A2K4gtqsz9H4ROM5Xo10qxqGIXHJnyFMCMcgejz6+Xq6m69PTXHmsfjufiXzFcEgTWv2odeFLyw
PLe77d148GLHfXpBXDY+3UNUSYL8qXF3O0Q7cf450rEDLSj/0v+1gQp2gSVKZqVPUXdSTYQ0Hn3V
b54MwUEBm/wPZW+2nDrWdO1eERHqm1PU0Pe2sX2iMG7UIiRACHH1/5P43fFVuVYsxy7KyzbGRppT
mjNz5Mgxft5a0AWhtLII4GkkP/8H8+WcqdWtu3JuNvKtmtfr56S0CWKph776LkKYLs+a4fUewLR3
3VtUadmvuWsIbNC18wCWkLhsvDO6uGjistL1uFZevzU0ESoD8LT5yDxaIJgzEezHecA79Q1eePUR
DunfYF/43M7s0r1+rw/JnEc7QIDkruDqhiCwSOPK+3+/L4EVQZVEDsrqysZrsKsrrw1BZjb7EJV/
DTV/YNO+/g6uEpx5acOL6YYco4PiK7A/wErXBuGW/FHSMfQ7T0Q053eShIlogWJM5wMUeOkQSxfC
9sSnesrV3QbAWINr6G7szYUIrxtcRAOXTHEr8RrLulgpifRq1Ier4llD8vK+uAJzqyD2iw+o7/Yz
G1T0fjpEiU8ycCVIzZV9RXgzAiXwPb2sfEOsamCRK+CBRc7mkDqKMPEZXModNuxNQKr9D1B4v0Vm
rg+yzC0A951JgKvexz6cIXX5Xka6QYQ04r6Ck8NFVXlfX084I3NY1uBb+vR/dzXp9pnt7sbBymEe
mSZ5Q9n2iEaZbWRk3uVU0rWEtsfprGNkrkwXt4D3IFeAKO8aTELiU7ALXIRx9Tn/IpxLZY8MxyGf
QUgXGgA/lXTJo3iFmqw6NqgxCQ8MuWBMGOx5/LlHAfjW3+3MEBUQT67Vuv/6+fCw4z+52+Q2+3zf
bqViLgK6Vv/dDN6XF46Fyjs0jNy7DOkd7+fjLIxQ6d17Z34NDhozCi/oSS46GSXaB7gQDQ8OCzMl
Vyt6gA/OgLAc3d5TXyemvN5FhRGT9g9cCRoAhvKl3m8RlZ+qYfukwz7CoYPhu/n5upO/xzUnQYDc
HKe+FrBIBOIoYXjOWMJ9TLT5q6AnPoWksWgO74kozf7T09Nk9TF8otHc01UmEQJXjtm2SEm3wYVp
kSOUidjPEZee4t7kyzK0H4uLhRvmE3Jj3nPXY9xufrHUvGjMrMyVQAeokZNOmKeYyh7Jh8785cMZ
/oxD7t/r3rtMmWErFNVkEx/VdTSATMUNJCeEJAwTboLzYjkQxBP5S7zn7JVuZ55Ih0wWEFaxvE21
t8sIRO8yymEYaahfV6HxKOSpPDhh8SKA43mxh6Alh3BZnPjrPWhESoDaYDqMeRzYXAAmv18ha2zp
75Il1xtsLk5pUD0cR/WbDtsrHqZrHE24r6GUNSScsmsB+7WBTlYDM42jq0bx+ngaGkwdWQapRp8y
KHdEghpwxofcGS06vj0sRZrAWRUPci+xKMkJ7mTe2AecwR6kGvFDLxugvi7kpYzbovV6Q2ZlwNYk
T1BZY3HnzvRlEUD73h9+3G85iSWTZRtojC2tg3Kfepg1zGRIqg1kVa63fZDzSIMQjgOc0FfwWCF1
8BqZZ92vV/JMEVYbeVW1MXfmVrJ/datuxUq7hi5RhMKgwPugHpSbO9VCGGS64K1jfSecEGF3Afvk
nr3Dukl+its2i8qq4FKij3goxihqv3vECIU/3n3KgXKofN89Qiu5P4tq1/1g5XAQVIMJom5PNdtg
tuCD0gZl9qsHePp4p7qpOw4mzDYquttCQbtxN/JKT4hFd87chEKs2H8Xm5T2dVzoqbWiTJTwWh4i
B47YeFAjHl6DW5kA2wdOIqfWT3wxSTRvv+KwOYzzgtFi5BAVlG8LPu4DO6leLK8Q8l3AXg0+GF62
153zgr43itwsUyxMwqLKQUQu4CJHvNFrMBJzlnrKCBsYHrV/m8tPa0AdGzHs1hc0RPCQE688+YKf
gI2gVY3UNYSY5k4u0kK6+Xz9SYpeqBn57eL62i7gaM8OQH/5s8CAgqsomJf32PnXUp1Ugxgg5Qp3
SIFbBKMoqEO0srXpZW16yUT+Fp/ZqMLD0qSgKEgi6ikzFaMADA/6t6B+aEYGgI08Lm8af9wepx9a
mH6c366BFkpRVKAgYTIJA8ocNM8t+JQKv+2Ii1cDp8se4Pz3job3kzk+1p5LDdUdODyB4xK/INgX
pJZv2Eh7dzZdWD3V0wIR7i4cBN475iJLEey+cRY33nPvK6SspHjkxgVpX4IWWXmvtiZjjONnMbXC
dEH5j6+kAlt+lvwLuP0paRdh/94n92BwUBntC2iq+MDBxIxJAMLFTwTd4jk/g4SlPiVDwfIEzZKv
egPrf/Vg4cg1IyvUeYUQtuKXM5zuJ/mz1yeaOYen0TU4MF4C8X2PFdND0BKc325PAuS5g/RDEDKZ
GikxwkPgXYGlUz4xTb6RyPH15ZiKIAtE1V103COCVtE5RxGFFx5RPZfB6fxLwB5mwC2Cq+53PPQn
07vM24XpZYG17fq4DazxOJp8SPxLtIw+/HEuf0kOT4E+LTS2jml0B9E79LWRO2im9agGmYNlcb8I
qvX1TYhwhw85Wi6U8LhW0JgXTfn0ASrjc/UkEy4YokCTMAqXOELxOIICmoO5XM7m2Hl3B/UIhx0Z
KpVrEqYRMYmshBIRYJ8ARAX3l9Q7GeeULYVwx+eBMWw2e3AJ97MMLtQqKAF7DnWK6/zgG0PMJ3nd
PqSjcHNG815w4NxHwU/E4jlnWUwlomzve/TFP04lQPlG2PCAEj5pugHbf60GX8PxkDHa7AE8daYH
jP+O8nfDZNyRuKNdsD3fwQguJQLPBakGN8KJ26WbOjAG3LGwDIAe7ves1FLMa58Df6pfDkxyxsV0
fXOonFM9f5Dv1DfNb0dy+emB+9Qs2UJTqAYupBfhO15BUw9LjXucfoHRdc58PNsQAqEBPhweOt5b
DlH/bGnTZ3kQjqH86veH8O0Enj359kyk9ou5Q7ApQxL7p8mw6w8JGDbj8TVA+N65R6FH7hNE7wO5
UmSHk6uMgjL7nOtz85E/HRlhK5Rdj+3Ki7fX5QfjJk5V/MG7Ur7siyUb2t9zzD+Q4ckw/y//+NFc
e3PT2olxKZpez4OOhT0XXxP0sH4VPHV/TXV+yDFd9EJvDy1vdaTULxG3SjQgm9WJoAPVK8KEK6kN
oDNA371aSPXSvkcS5gI+O2UTBWMPoVemQ/rw5pDhu362TJbZAxBDb1FCYd9YeOdQS7ThHytjZ9VI
p8o1BIEa1G9UB8lUYBoMeixQcUgXM5W1o09zBAwF+Tp61Cns2cC3B8A/KTcng+/6ppgNGAJkxkPi
Ix73gP4e0oMOu3d7Dsw6PinxERQStBCI3vwTcZ7yBB+UjA7bCTZ7TngsRQIJDfavgjk3A3NShjeK
nddR9i4l4ONLFWLIRbk4nZw/7PDCQJxH3RsRWNpv3+7FyXlF+QtAlRBKgDbJXrTBpPWewCfJ+Rru
zeuiuScKMtanQPIpSfLa4PBUjCRp0BlbiTi1oEc4jkVGRYTXEa978DTjidh1IDX5gEr4tCafcAm+
JfaXbEUZ9xqGFa5DQVnhzFvqS3daYOTg4nHSkOqcfclHCdsIFTJy9J6H1qi3JjfZAUJIqMqci2dM
A0FdwlndP62sNwOTGHA+BqskGD15JocgEaOEutiKPNx8+hIYWLGTKQl5dIB7C/84CWkt+qv49kzx
3JweXyT4l1ST0JPbxvaZFuk7EAuY7wR3IccoWWyD6cv3B9FoGxAx84sStSOLTaQHKb/P//R49dfL
AXYlgN1+yVXQzU6SSN8PJCUAFL+bLFzA2lwQgoHHSHYjebA8slBiwkyirvtVL6EQPXtBupJfkz8p
8S0dZv2HVxlsAnCeae85b+ELvMeNwo3po+vgnwk4OQZ6Fb7/rcILUXw+QWh9hhjETIaPEDVETIri
1J7BKcOs4XwqnkK3gNBVPFn2gSkZC9Muo2nSWCAwCuiKvyfuIvL6sKEQC7F7TyJINDbHOQbSHI4p
KNbxJBS8AHhl8JD0JiprppS9DghoedZ0OWjb/rsbYHI8Tz11lXqU2VZmcKSHL4AK7+eUq86BtqB/
tb99CVhPJc4Rgrk6rqfxMpubHUL9/WjRW9HDlc3TvdfA1hoLdcocn6BB6zyguwtBEpb0bdybOby4
HjVT2T1qaOM2r/imc1PogyCcbIXkbA5uYx2KueGfoXY3YRUoG3VQTw/8Tg8qOHsB+ephYAnrPoB/
PXapLoJ1ryTsaxaETzQYvIBrjtkaTA/2m38ZNBspYJ8HjUD8Z0BmgoxQ4qgCgF8KfWeCzTKwoEq/
oVWG/DvMK3nEL8JoKwPiE3w4CDYNgkFactbtAwDrSLa1ZnRjm3PHdGTRLCefoNHBXB9TJOWQ7bFG
lDmV8OjGb/Pt/fw5m2PfHp/fFL9aY474BeUOxpfEl8IOl1ACSiaFSgksjsEWSjR1RWxc2BolYjqE
0VaYDdrw+mlMoORRt6joXaPQIEWCbqLhC9NPQykMnAfx8/n1ewT2IWzAV3TsGSvhBaah+1IOsmBP
PEGtIzg/SmRRvGbBFUK/xEziWyNuMphvYo3EQgpcLzHMMZTyDtjJQmyYHOILgT+yRxc3GHiBCEB8
CtcwIzjJYA/Ko9l8fz74V/oLJN4gvMI1R/xymPMYjovUhKOQucXtZ4vFIvafNIYcSLnHMfTZCpTT
MwOVZgqx3ZHQvHmQNgGJCyQuqqghFAMXAA7MiLsUwE7gN1xnogChNpaVCsSN2gYTLocm/k7dhJJH
AdlnQk0GlxWqiE6gzOV0xM5JipTAczDkkNTjLGDJcb1kgTIUPqWcbkzQxjn6l9WBr6oBBaRumG6E
gpHfK8kH/5GJ7ijQSIS9ZxwjAKOabU1YEdIsIcwV4a5ImVZ8paiEsLJzQPK0VNWcX9QJ7lWM/+Cb
aFagjGugin1vV/0HvmlYt1NSmp1s+lKgMygIyhbUsiq7/XhY93cXVtqMLUIaWXq0MeQDda2vuf+g
xDqLaCGZ25nrg1ifGOlerSG/EBonwzVo7teDA8XBZPj+HhuhLPAndPYfR/9DBCQ6XZLiYnH0Aq41
T7KbQDmaCgajs5XwHIXmckqbGo9vHK4a7edHgEJUm7FVmeph7125RyxG0K7bi2+HvQv4kzxnfEkP
m/WENVxAJzQ7QO0BWuOI1WO3YPEen+B8CYUJ278xchvvlU7/BBySyfGFLdoO+cclOhBUx0ZemmcM
dnRhkO3Zt9hRQTY0sV2DYcWhsiFLwNL2fS5gopZiYL7Av4GIgW3OAEbmwKQLY8R30h94oCwodWMp
rMuF3rB13tgoDO8GMKa8OoQZ17ASkFQnKvrepQX5UZ6AmIjp9qBsGAdv7hsjbBZ3BxWGzxL06EN7
i1EIWAcq/3fMoVqcSCfvp9sMhLYtQAQ+vXtpMMEeTP4pwzM0u2Ehn6TdRFhr+sSEblOPq9CeCK4i
jVHYNdAaVVO3pOgzdA6e9mkOk/fLpmVA9aF0ARJ1DfdEC+aw+zQnSJCUKputPI5VH9bZ+3lpPLph
+ypdKUDhrzncu3oGDjKWrtkIrnREN8CZ9gE30Ebdi6wmJXwToVXTS0CHGm2D50klfUL04Bx39GFx
id+GwlO3lvz68gzT+REHsnn+mD8mGxodaGVwlslmL8+uMSXhx3fLtfbObqdLAijpNjnNaGek85he
IgGCnHZ0eAVBAbsBzoDud6JPx95W4Q76NyGnIFrSHbkfXIaJwLmBRCa7XfTENcJg3Dt8GDvpTFLP
fcFiFpi8SYsdG7WgCkpoPZ+m8L5pogEmHh1mvOhKS6U8rsPLxBpJj9cFOzZnBMy7FezKnuzMaW/X
vqKETrCE/jucxpo248RXsv5gi0naS0Fz8eN5ZXpA+H0WXYOuSPqQnnuPgDnPgDd3Qgya7X48rcm5
FPYvWRdJp1hUJYpnIyFVK8FjbrNocvAjCsLC2VIgtEh+eflkH/6uNd/3HBbQZCJ7jv6UDcWULOu/
CQxw7D+CUgg+YPU7dowSKIGkfEZedzfoi8PkUTggPZbVlKI5SL+1Ey+yiDU/WpfskUJ4Z+vx4+d2
QaL7mPVppiNiKIayg+cvGZ8Bkt5a2PMJe3l56rtfVihPu19gHdOCA/puU5NfACCh3+4l4x5nv0fL
kyfG9tg5wBcXOAVKFPM7P42Eg27CpP+yx+W8kKip5FkJCuIlX12IAAo46fGyt8rm8VIiK3XcAE4I
fCSRhOArQuhXHmSz7tgPCkgNNTtUR/FECFvHmRATTiWccvb5dwN2HywGNqd2IvxFkx0F7glfCzkD
au4qhoWQjFOhXwuXgJI/v1xAJxBSWLoQHprpS6YVzYU6ES+ymYF6AumWPjrj+AHvJhvUu+bMRsnG
RLiRjCtSbCnSAxhwUOgIDW6PSJ4x9RmXwT0yEXaBs2cx68FqOg8ErVDYD8nv2U5Noos9U1jATBL2
QAfDSEh9wsWJhZQE7TMe6mE5ksSAOtTYgJx9hkGk9z8oocFJl5gn4ZSEViEnyfZ7D4o02PX7RTdk
f+e4gMggOIyLFaxyOVAhV+WLZJWs5EocJoI/BdoOjIyrRholhHKVMPlOKGEgah1oSXI5KezLMCJY
i/NdB9EnG5EYE3DJu8v1LcMq8aVQNoSc0xtJTLC7BwbQp4VnFhFa/H1XRO7rl13xR81SM29N0xZK
McUFgLDsCOxj3nMpwfpvSykRa+Mr6Z2g1nRrUR3K7wCzJDkCq0tlak/pp/bAfu8fN14nrpFdsEBu
nhwjF6xSuhhpUSVzxHJysLapKG2326pPZ0Wf2u2cKPoIOAKRxhdeIcZqfJ8BDGnidtiB97t++Uld
biKXztvbnNHh1V9fH38fEvvPJWoNjWVGC5Ws+5D9I8w5lFWZGCXYRvksZdkzuXj+Bq9+ZG8y6LUS
HJjPUrBRw45tVKqeEjJEr1LMLWn8v3LVGbQ/6O/y+vgNXtUXxdVxgqbFoDesnrVXobUlo+r5ELjD
K9xOhWhK4BI4TAF/BJ44tUnMwkeXZyF1wabraNKHNC8SAPBWyXTH+Ksu4WyvxZ/UfpG4s8FmUQqf
V0pnGviIICVS/my+mMNQfy859Gwpf1qiN5gHvBLo4Fkin+PziTowLFOiOwFt5LaRcmq0omg3vWMg
zxIQSCCSBw1VZ1TyKADeO+SHMSTJe6P0nK47KTcKpr/3pJgo/p1HUlwpRGmUNe7ljB17B1tosagN
yhrSGJqAokgeLMWa7/qH4AzYgC4lp/mGSi+eQbeWWHrmnjaS9LX29o/SC5be6yWSKQsyQ/ghSToO
p/Qq+IcZGyFdp3MpjNoexUxSWLYsy29ekh0pLDWIFymeutQxoU+Q8V7GAhfrr93i3Kfw6VLEWEvW
PBj113Ty+7RIUvkkZqBUSmcrnZsqoB/OoLVfUTWVnS/7QpJs8G0FSnPEFMI7R11OHILjDEvWE8ct
Z8q2PVWn30k7vmf+4TGmqmuv76n6g77mkKUKK2MQ2DSPUUNYHQNkaimgSLKrbcygWzRVn/85l25p
+O0SVzb5LY3mPTkt6sJLKcBEvrWk//1uGmssCU973uhht6AiGezEYFVCWHkQzgbXh3SYfcRD40nk
H3RiXZFXkCBPH3aPJV3r8hW9wxMEFXhAnkUdQepFGOUQnNDcTtjB44WvqUo7/qmFuEO/tUEinvKv
HRwnwBJ03NNm2eNS4XelRZmqEt3PRpBRQ2RpEWUI6ZRAQuT+9u6OnmtKU+gpHGZ4rJT8nGIUFbjb
5C7kcKAd8Ps45MguEtzQ7r+j3X8EGZj6EoXtdUa7v80QtmEHWqw9uyTS6Uc1r6gaKA/ClBbUWDJE
VvUA7ybJgAkhJAs8rxGIofJwUkjVCF/OA2Mr2Doxw6PkZd2u2wkzrYCwJhRa6Nqw6gz2/ntelnwW
/Cj5FCqH402UtUWeia3wqGWDHGa0msiewM7XG0k5B/0pAfvZyYcC4ktSLth7IVHS62VV4RhKeCM1
Kz2ol7TecwbqTPfSpYQ8kmdJIaoeRc8n6hY1HzqlFw3rWCxmxTNWihhnr6K7k8wB7n9DwAPZn9OR
ljr5t4PrRyIhUKrpC4hqBdclql3QubaSVeClDMO492B/QNBFPcNPd5I7Z+z/xtqEW39bXrgifXMk
1GVCLMrDAOXEJ0Kkli3U2dY08H1/jwT9Av+9sQy/lPQOxID3dBesvWSEElJvIfZJJUvYnygVsbHy
jhATB72HjJHvhtqWGENqHgxVSbZ5m+FPxWxmQbOgzkW0Izt2tSrIrSUEFSyD17PtCyACrXJ3T5+i
QKOWijoy/F/JsTB2Bms+bTPo9iYgwd/3HvVPu7GhY6igaYpowv7QATuflTQ5Kxk2eVo1tlRzUVxQ
4EcHtGU6oOOpJf35Blwap/UNncZemK1RLYqdfz8QW0oF/0710QTUMY3Bb8HCZuMHTeu0j/LoeCww
bD2nYRu1vhiXdTm4lfVp694tY33ESOaILY7+GeeUSssv3f2s0G5STQL6q9svMW2J6QeqMGcScyGz
dpBhstapTtBQHJ9hIVKZ0D/L8vVwRaf58KrFXb9GIN8+QvJ1UNxtl8d8k5zBwJF/Us1VURezc2KO
iVm8s9I9nDUYLhH4VkFRuB2g8eljxtA1wOMZeUaNSkgN57NgH2j3PtKaUdIFDg6a6qvlXJ7y40Mv
H1rqp1tDTooOw/wMh/G4PER0YrUckpOEVW75mWb1zd/VCP872WgJYS6KzpzID//0rds70cU4uZiY
4BeH2r6evDHLODjuEbRs3BHmcFhFIofI7KJzj//N3+dY/S9pFZE7iGoWgqw2MvM/Qr+uxKe3wXlq
qmu0DR1sr2moYelZEOs4u6LReYFIiTkTflCNXbxApTyoJph2dRrXiNb+/WhEO+nnBeegZy2edaaj
qT+0lfQytU7HnggCR7NTOcZsien6VeT+v9pUoq+HgpPhYsdj/OTpqka7P5onDYiZRqxiXFHiUB+5
ZBhlNOaP0effT0r74/vphmXerRiZZs76H6Fk3jqZm3d4h/TKRXPe9WAht7bTd2G53q6fKjIhVbYQ
c7l8yV5oD0/OCKewsrcxVNgt+018nPEU+pCneGpkIUdtoNzSG1n6UDsOVPUX6a4/YGSuJQxVNNQR
yWMJ+vfxqsXxdHTjJp2m9mFyaMnrzqvWQtJGPYaxzf623w8P+03DU20v0AtwyMOkOqnzuqEPqi4n
Sgfz5cKLmwKLoKuvJwi5Ncrr8cRqiRVGrhyW+lnruxfqHSb9qJfMb1TMvgqi1yqe4UbmXU2yjls+
bErFk+fTTEOwhJKYTSvKtUXgipI5/Je4fP77dP24I9A7NMXDkVUPCwpH5ct/n36TZoqdKY470bB1
06J4dIxoi0NA4QD0rrXja/d6PdC1h04JgriRiWqddfR6BWUXxPh+ORhF7r//uyW+jwZ9eUdDppBp
MeT+/cfFUx5i1Sqt43meEcZ39GRMJi21M95YkOAhSopUzqB4sQ0lBPbRYPF86L8+PIQz4ZrKlzw3
M/uzm7+QUlDaX8wW7QDWX1gTGBOOzB1woU9isD5B0vgIpl70p9urB8nkfaqubmgERAvh4WDni/t7
d8/MDBAkCRsciCgWXQwxeyacBJqJa7og/z4Id6+1/4yBquPw5KLha2k/StqdXl+hzx+auU69z3A8
g/bV3gIhyutDBzbVo0hYVX1uJ+elhH9lIDiYLNJH5cXxG4qaK8u/jt2VuoqGg2pIBxdCD9QmphZQ
ye3RCoFSgMyzx96HsSbTez/jP48W5a4lLnzLxshgTAGlVU+ZRMGHutE3GYWA3kD/ooIXQm0FaUpp
asAH0P5tPfz30vG/2f/Hmcvu8Y/Zb7Lsxo3QNnMqEa89OnAV6R26qWwN8+YYousIn3TERQC78csa
7OfKbQhRK2gf9a2geDXcR45/q6B/8dXBJcGa5r2ca1NqCuRB5phGJPpNQquh3y6mUpP6vdmFPAmj
2InqxQ8IK3aNhwDGa/nUwhI5W955cFrML5CnEuSb/j7T6r/JC/fzxTxVQYYfWy/L/OnFYR8S99ZL
bHfeXgl1poW51qM3l9ILuw+qBMnT0Q6bFJOKOZ7HVT0/UlOGcHE9+78cyL+3xf8eyI86QXWpz/sD
/nPzA+QTcmfbv0INPuKK2a9OaPbOevtJcUOoPCyJlitfqwd/PwL933vh/3cEhm7jjHiXCf/31Jc3
NYtuSs+d35ALAPRxPFVF09OL3+qbl79ar1idJQuV/uLN4RGbd/3UL3bZjvzKfbPOyJHord8sT8D2
jxQm6d4ur311GS/AFfUXbW38/zTnuh+wLZsG5kFolWJX8+8Djs5Xp3TPbTLNKeNSmitWCXXpxn1C
hNVzzmIHdmkf7AiEV3v7+2D9cFH4fm8MFAgcLOnB+amL6ZZNnFRZjSjK6c3EqxTtG69tR7E2ia5e
dHhM2VXNIDsE2uE52pXpVw/exZkyH+JwvxzKH64c4imXlZrYXeSt/z0MpnV0ovqqRvMScggdu+0g
r6dWNk+MQVo+ir4z2KC6blRPtYMu8o76/O9HcLfL+rFc4sXmmtxJGvq2+o/l8hZZqtqaZTR3qP5D
66qeiniQtRMLvb1q1V0eu2O/uTxWaKFG5irR1/zsSjMtDvfm06ENKmvM1a1dJnpBukfDpDV1otEB
+dVs2FCVNjHUaveLs7PpgVyZYw2MQ2xevVPqd5RuYr+nzBCCaYgTL8TUdZAdX9vmS8+vv6VKf1gf
ge5cBxMBA1M2+8c112k4s+YFg628xslzYXDtjcozRtPbHHqYqQxsbdQiZoCzz3XSGqNW2SnmrNGH
sTFw9F8cr/8UOaCTrKg099jETs6PRSNvskKPbiX3WD262O8xi/VtrNGSMYkPUxMRhvxVuQxEYrwa
HvIHy/wlYVP/LRX8v9uAI8BTQMWMxvkRPxv5udfT4gzZDBo4rVCFjGEHF7JwstYDC6rHYvn3i039
4wwAj1IORiLbMX9ebMY+catoT/1sP+G0VcPPsqB3DBrz+S6YP3Dy4KY+Js2yRXm2N62cuZZN03gS
gUpqv+wfP8RZvwcAYVy85SViwunh3zdfEWVWbt9aFEOgG18Gafuyzyd7qu1u3O+QI1UHByKYYl6k
hFIkmIa+TenBwOPkNDUR7KKQW8to4Z94uw2u+cRuCx95k6p9SMvRL0P3h9DOdvDyw1YQQz+cE/99
sKl6O9dV74LeDKA5PRzxhA0mpV/zPLBVbkE2FQ5kdPqNIXhPo34uEP984x8x5SFpndvpcnXm9THU
iRnrR2x4+xWr9eXyUeSiAc9gRNdTn6v0Ur6d9XmvnFbKb4nGny5XR0PvXOFoTOVn7ulc90m7T5mt
zpj09i9NtKzKhVU/MU3niB4dZ6M6bzr0zdtQuQUuUG9wqN5id6pjN22OL4dl225MdNfsJzCAiPrz
8S1vN3k8SCgzGQe0UtUlZxKbQa9b5DDIlU1nv/YgsOerXybzD5ELk/l/5/JjMu1D016LI9t1d0W8
fRCrs5rGrV7/ko8txLVg81EgN8cG7OWjTGzdw7lx+esaZMsa85+5xdWFvNbFCUv5cQeckrqMSrvq
zVMKYfCnq7FOZ3BQuCOxeY6Wuj3boxqlR7PbbZkXNIT1XiksZAcCaOXFpS58GDmZKuYzcRqyMyT2
SI/WF/YA5YEtot1vb9ePHl2WV2uQakP9vDrkT+Zpe97PdPfFOb2q+cOpJuw2RkoH2Vn7cMrMQ9u7
jt9ad2HmmyadcItFxofjLlr4m/rb/jJuKqVfW18nhIa7hx5ae46/p/52m3AHaNNa92/7sXEYnq+/
rJnaH+9C7j7CTZ2l86cNRd41VW47TJzSjZT4majzUlMLHjnq2LxOOOMifemRoxfpg0MRAcWWbpNF
29thzhElenjO5lxQJ+OX+A9fmj/NJICM4bA+AAz92E3MuEjUusE1wgF/xJX5GU+AK1w9B4y+c/Bj
9w78vyYf2M9VqiwUW/aeS1kK1Jd8lJwNuy1KZuooXdsba54uamqYiPDRQ48/y1yjFNrko/PDeXl8
cJeMtn31qlcFssCjbgXa2sXDTL8rmmcTV18eM1+jNxFx1pvXPZ3W+3m1rOiZOnjHjU4LwsyOUPLN
P+PXcmcsaZLp55N4p37oWV9t+3S0n7bpJprHYonWdE8X+iSeToqnxV4JwXbj7kp439ZAnRqPzaOT
occcgP+xfhfFg07N6BX9pkX05ULABsq79k/50u58KhDrJKWZUoVuZT32aKYPLq13LT3FCffaY/KA
rs3aWd2W6ktvaaJ8evaRbr+iukBP8bxdPdskdxg+c+PKuVgU0pZX1IMbCKF7xA96a3OrRv5NW1jw
OJzMV9B4mJXWONmY88L1jZcDHDyVCq/Xm+trwMPeUz6jKYeLNXkxXs40uqMs4nqmPsIuXntpUUVZ
XdbOxmgCG6mXp65YI3NNkvNxW++X+4dT46Eod5kfIbPbU/chuu16MzddGShYk8giULBVkDrsJ2YY
u4PqrVz3oCyus43RDZSrl1NANhYZiC3tAoiBmpP68bJUyHZPIeirMUf3rRv1FsWLnoXN4+3kVTBi
snm2taLwxIV0CzvoWMvbnNhOXdd0LcbjS+Y1MXpShbNiiXP6+ipaHN9qvb/MalFDRIFk1sIORv7Q
pK9uBTFhiNzdKkfdekSZgOB3k1PQnJ52cHq5jgfUW95RRaTVGB4/BcJttb1Nsk1Zj2lAIs0Jejcf
D+qsB8GH9KYxKSqGVRteW3ZrNbhGkxS2HdLWxlx5uc2jh0vn25l3rLcdPMzKu66Lwxgx0SyDqlqd
lva61jhdeqUsHaGXE3Scw6PJCDR+3g7P22uKFZgXvZjr2xp1TDot0XqE+XyZZE9ut2AAjpUXTctL
aM+1j2p7JKe2NtW8Xlary3XcbJF6iigxLrn6lGn2FKv+flovuw1Yl+3vlyhF5HCh55hcwe+in3Ch
vijvXAkIZ9LLSqWBZpArvbwQWWbWw3HboIiHXuhDeLjB2T6tStENR4+13GbFLEfFJF1EFJ5puIJ5
t0rWij0qjmGhDo6Jl1K2rQbFAct6CLce3B66xVwqKeOYvD/3dQrMj1VMhTdL/b3Cxhoydhc1SFE3
uWA1MoxQy7hiNoHE0QWWE5KGdCEhXUCv+rHfezYeo5GN3q8anp2wUoML6sr6jOqjafkomrI9FJA2
nnv+LfbanWoi7Mb6ggIExfQ6zGChQCQPtb2XnHCMGBoQI7GAojl1F024/g+IXigLuoPodEEbe+Nu
bpt6Z2d+nT2zJhnWa5njjeXZVnCMx0oSlgjCpRNdCevz3E1RxfYYHbh98L57XDBG8ZxHhjnY28lK
69qZkmejouo863gKCxgiNBytjlTnVlHiVdBoEInX+wkM08cWeGRTrpk9SMAIL1b54NJbnw6+S4yb
ebQppslvUazECv/Zw/9v5f8Jg/cwXcmS45kUspqRqHRsNafhFQFZSqvI5RUySxJaEKcegswNSS3J
/iVmzIeVhXgIRT0fh1aLFLz3Cxj3J1zCJtWy4FaaiBjcc5B/QFKpcaxjOzZJtcEhjvhcls5He8Tx
sXurTEl7msv6cBvQXlpTdMtfyL3KflaMCSg4vFibtrS9RlRxwuzoEXbf4LfvXx04eoYxdS+YWlf9
MlumDSwFZVUYCCXUqyT91YnvT3k6ah34Qhj4x//H9FGtjt0hSZXe/AZTI14TYzrR5uYO1dvUhKx4
WqjpyD0sSzhyZMLGBunCv4eM7h+nGe83F6Ng3AD1H2H4pYkOeq1U2TTW0So9ji6Q6LRiVKsvdgzH
nnXkcIPmkhQ7N08C+1D41xZKvU6HgXvslxrq5VeE22JqZd3LxSLj6VbZjepn9VRRGtzXaMk3rm9i
31LnqPzRB+Qk8JIpGHMnzu289WK8lU9k+dQ9zrrtnS72SDs/x9YF/eZWVQa5qvVrkPa4Rm8DdgPT
rRIWasWXHhfe7QI2n/Td8lVX308a6Gz6VqNLHO2Xxf7pxmpY9mYKm2uCemGbbm+nhlBgfYs+6npS
cHhR7iIQ9Xyzkf+Gm8VVdLEftQu/gBxSBS+ejDIrEi/HWrU+NP7tDN5GCT07ztSWkPAUXNiQLcwR
TmsFDwETAWp3/fdpUv8QIFImshwXHyTsQLQf5RBKN1czNtOE1HVBbZIwOsUA6vpxgDgbc4rq6hqv
HJLJ/eXU//t7m3+4SP/13j9iwH18umlNZyTTG5DB8Yzaq/EVn+an4hReYwD+CM4scWpBs6btTJMe
O2uiePb+9aB13kFpfL2366Fodd4DBWhZaKL6X+6/jt2j4w7Ta9RP7fWhmBg5ig4ZPe/d64k3AbrT
z4RlR65AilXJfqGzp8QpCyPRR23BNGytkBvartA45cxzeIu9y7h0hvUVk792ZUFnw5e+SJ9wqbZS
xUvzLPj72PwhPMY2lUINijvYqt2b0/6xDhXnnmoniZlMU9Qjqi/bXjnal1O+RsYvsM4fgFixvtJQ
yaECYfw/0s6rqXE1Xdu/SFXK4dTZxjaYBrrhREV3g3LO+vX7El/ttUCorG9mH82amVW81hufcIdx
XdNtFLMJstI7tgi4VcJK7XwY/G9xN5OJTFVvvgw0St0cP23txqPvVvMWOvJgmlOY8HryUxNe8IJO
hIdMnxl0+Jujp4YdPaQ+bG8sqIdZ/jSLSujnXdgm3rFQLrH5NtREtGhXJu++1y0a/cWbM7z9OC7f
R2TBqJFSKtZHxyl3EifptdoDVPA6fGjfIIxESuHmB0dNd0YMIq18d7QfZQw/rUEgQsFu7WITze68
6lJiJIZ40TJvZpZ5aiYU3Oho+fEafGv72VnOPpV9Zr8naHDv1cRaImHfeTddk+1zoOzzKy4N1bHx
ZJCj65Ih6bKOINDX6W+MIqjDkunH5LaCuh0dsvQIC3xRFH8yrvKoqfC90rYapoQRwq2lka9c7Tbo
VjoSouG9I770erY0ibLKndj9smUYxNY6S376ylMnbWvkiLmhCytY6o270UK4PbK0cGpIjXqxMknM
RAdeToEHl8rdLkhbtQyXbXWnAsFo+sdSQobFsH4UtrSIiwepUbcVas0ILtXxfVIfGhODdsiI8T7H
eaIEIpMn9Jd8UJmOuhYFeWEQfhmIdsBHC4hNrDeuUoT/n+US6AUYUdnceNWzYrcrM8OlRvFWRoML
m97w4Y+aZt114o9els+p+24Gz4IbrepwK5l3noMYRITZmAJ7Jw03jdpSrUNwLANi6jcXX8tvvD66
o8h0Fgt9UZIYetbfvniLSZkzgTwURG0fxDvfS9YqAunsLvx2LWEmk5/eWP+u8agyZAWqEGWy4w22
ygVPaPjU5C+S+BoiacYb6NHHvH4zTl1YnzaVNiqKO53ouKKVImtP5hRxC4cHHKPd6P76MNObV9JV
0wIlQHd2NI4fi42T+5yY1CP5uAsrhNSpI1owSEk1sDKOFHiJXJbCTdDet3UzE0BNvswgV/73B5ij
2rPl6kGeKJF3DOX3GidaVccUKe1XLuAiCSPfpdm82fWTgbnT9U//qEx+O7e0UYB0UOkXldG16ZS+
42EnjO1Ffp9rf0R/pyKxmz31MsZzCQg69VgEPymA96B6+h+SeKYcj8m5mv8yhZc4+6PTsC5EzJDU
ZKGRvsdNBGZqYyUkbbzhO4q+qfrDVvdRNZNdSBMVQoxlAXeYtBahcY2WjR6amGlSLAytTTBddbHi
0sDZgSwCqM9QLpUoD85tlslNOVDGII1x241BN03dqGnpV+5t4v0s22wjShdLfit0KMv6TYiGYqS6
644z2pjrPORKU/96EbKRwqOJWfD15ZOUicqzSZvSMGQ6R7jeDr/207OnNb5leYXiYX3d3SjJSyz9
aBWKj3cdUlCFter9J+K8pn8Q0upO6KvnsiM6SqtjQeQc4dYaqdZFo0hQ1a9ZhtllJNy2fbbsEG+w
mx+Rn64FsJJN/qSZ2h+fopnoP5l18lAqjwRKdQJFAhEe48ktuoUIhk81222uSRQ9/lQ5UTKoGT0i
wA8g9ybKIsOCIFp6FYqPxiXFGIT/Wdq6YrfQ9RKsdY/8dh/e5NrC0YLbqGP46AfWip5ytHG2NEDp
ASPjPS9TlCyii0eZCsj/U5wB0+YijfQWH8Zw698k+D1m3ZvDnybkKPV3vyStLNYt+M0OzSU8Lyg+
pg0UN9yiKtff+MBvS0k+ihoepIgw59s6yh4x/euSYjCH9k1pk6VPZZ1t8S9uOKd6sRVx2ya2SfCh
6iiMI0+Zofvr5TumLMsfM+nUiBdpCLeFel+J+qtj4BrmSStHQL8KXan8zUClkN6/hEErVb85YNzH
5TE+4iARPkI+8HnjVlJZgFKQ04DQW9OJiKuFgjlo2kCRCbz7rMdcAzhjX1zKsFtK7qtYvyuNutDs
l7C2NpL4rth4B0QntpENQ0YWlqGqk9ThGGFk56jYuA0KIPwJLJ5bBT0Xi+5cdrHQPVDNYpPrF+KR
pV1nyzTE9Za9oAXvTvhSgp/CippL4y4DIiU68jItXwMJP8zuLeZpTUjKsrDYDv/JKxMZNttw13PQ
dJMFQyk3uwAmDO3m1tbWZoqkIDIazRu29QsJ0iXZYiuwyQ1gmLm5CJvHsHM2SmgsGwU7GHh1ZBxF
aR6IAQrlUWm449tmNWuH+9E5/LYAkqxb1OYNbKlHt3vuuF7jmZ17ZImWKGhm7vsQH7lvUfMqyN25
aGpwoBaqmlshBE5nvyfSJa4PZfPe+CRFmYmyI4piyWvFTitLtLaxJiFjMSjG6oJ6w5Ov2ru69hYB
PmhNvRf8k+b+DOR3YKRVyOynYP5tKi9wEKOLOGBP2njtFu+8qJFf7zwgoZGHZTmhM/2zhNOJUZOH
n7KSvs5cWVOZIG3df2ZjFEVQwWjaJBTdo5hwpwwLeei7IxB4J111GXVy0mIwMTY6wcQ+kLBzXD+j
uV8xvA3X1mRUsui0Uq+0DoyHjB9FfGJufWAOpkwpvRSXPhGAJj/KxlMq7iVhFzb1woxPNV5tjU+5
TPd2QlUsZ2ZmKoZWZV1VabkrBCKjhII4M8/U3nWPWYmKdEUJoNMWSSEsAAKQFcpY5rSNvrKFxxIz
kf8f5+apVBSgB1UxmddNMUdr04hdJodK5R4FJLip/BpPJCzkbB5naeZj5akFUBRFkgGHcypGH2u4
elorNsloaSCY/j68DSGOQlrJU+SdZXBgGLwgtRR69PwyfXd9eHnyS1VwkapEAVATR/WI1qqExugV
90i4E9FfEvQnqcd5Mr60+ouYe0elNh8S4us0+WnvskGuDIxklx64EJ0SGMTexlm5wN8JJ3Td3svk
d9QzUKzZDKe8BW/93/xicM1U+WjxKeYwoZ9eejHWDccPW/e2NPZuFP02tZ9+Wy1y4UZuT50VvGpI
arvnIMTCAIiGmqHlJEPW9x59jFRpTEZc5z76WIK74gfTOC6DF8H5k4q/BgioK880xSdP2KffO7r1
PCuUFaus3VtwOnawizX0gE8VtqbQRdLH65MzWXEgIqP0aNFiFM1RGOsBomgquXFv82xlFOYAcEuD
BwYUovcA8YQ8PuTV7fVB9al8SB2AxcDdOTRjfG3fO7WcZqJzK3cvErwBCdfRTRKcqOIL/lYMV25W
rDpIu2CSKH13sEvTmwaSbAawBjMK/FCHvjMWOgGGLocMvCp2A/rWhwICrWDBE+C0e5Xz7+/o0gKd
rtCTazZCvy0htMLbdW4oSlPeFbKN4l/8/Ma2TlXwAjxHcHmFUaIiDm+LJ1zO/FtHPwl0DaWdZp87
PGHkHgzyI2X2vt9V7GX1Fhy2my8raxPO1bgmiyWf5moMxTYS3aDWV7q39IDTY+s0926uLoiYHW/n
Sv3a8BFGFDdtvyvr+xgRbNwknfySqSh9IHaVnGT/Vqsu11dwMoNQDVVTFbgLlI9GZyrznFRT9dBF
u/w3hbGVWTzRjwIjVrZocbY3oHukcM0JuT7uVKvepERlGZYJIUUbh2R5UzYaNRT7PJSFGxzkWeku
WYr2OQt/YsBRNudqa8fozlUX3/7B53M8e1hS/i/+a1k+ui4CJ84jqJbrv2x6RigaYSmvqWCPRgcp
6fO00Q1mhNe5FnPkzreB8OYWZ4+qSGj8ohnDoFwbM+NO5THqp3GH2+TT7eanlRvHOsU0p1+TvfAe
W+oBEsXCcg6Vum2kreWVM2/QVCb3eczhfH8aU0lMQ+gdjzGRMKokZ1mjDU9UqlFOmfm84bL7Fm4M
8AcJaI2ijMHvbo8Bd+1qzq0dvZM3GsQ9fgBkstmCUqpyZ5nKz15tDTNMDsAFMjP+9Kf+O/4oTaQk
LCdVGyCeoGwM9a9tdiuytw5VJp9QOP7N0ZN9c6F660hAA6h/HHZ+e5Kct5kfMvnsf5qI0TrbeSDn
kmgh3ugfLN1emISxsb3l1AEoEnmBTT9ZGMmdFy7LuQt78r42WQD83KHkWKMXyVLSIlSsyAVwjwxS
9mDUFKdvhiBPfuaB4HKc+dghXPq+6v87IJXRrxss9qlfxY3r3upATIjeOgcoIS7CFXS3KDm0igck
5Owq8oKmF7W+OzF5yeaO9OQ7/M9XUyn5+iPsNqocPzCdW1BpWQNiQFr77X2VPYj6fnaw6fuDuohM
qqOLtJm+jpZQKDWbPvCOtnSRknRXC89CKixTOkqSfPlhUrctFZQOSBSvT/bk4n4aeLS4SZY6SWOr
qDoq9/VATEppdFc8N3tbRO0bSx9AV9eHnIwhoddoFiBlKlGj+yPwek1SMjc4Wn4IbuCu5qY2Tgkg
TKef1WOfuiA1SaZFpEuWKI/R2KFvJaovWO6xsX4W6aumHptmq6i3ZnKJ+jcheZ1tcHyUPcfb99OQ
yuisCk1tGUluu0dgnSCC77iXTeEtDK2lRIVEd1epeGumJ0E9uXGy0o1mkXrov6gIfQZITaUo0vYW
ZKNtSFetj6BFAdAcSj2KfKumzpb81n4y+puGpJVUw6QXLBZQUYioa+gu5O558l74v5Wht9ucTBc/
WcIEesUL+hmeijmbba2K8F4EDZTxfwpvGuUFI1eBSwTPDbRaD6iZLOUrkp6tpXhbL0LCxaemu8zS
/iY3h1Y+TqMVlDRffVBojQ/FH83V1te3yscF/20ulYEfqSoaXZnR9tSLtDWVCi6WJxw12E5GCvIr
WohZvrRzDLEqhGJM49aXsk3YIhoQoxKndWDecxQSRGRV4+ZOr5Dw6BFpkM+mc69A+LNTQnnUhwDG
U/fqatwnc/vBtNFHbs9VSUJQHK02WrmyvYgiuF6ptAwg3QS+DSZeBSZ2UlP6Y7mCkWyNlDK8Uk2I
T+Fs+jJ1VgilwAjAiFGs8QNYKZWjS7UknAnQdcgE6i33PbDJtH6+PtPw2iZu3c9DjW5dCRxkmpgu
JtjFxRfMVUjxvpONTWKBg2CaguZVFF8ThM7UJsGI5pXqzC8xfm+woWJrOXa+aLFeTk6KDsDVQpox
hsNdveRg2Tw5/2HwQhYCyo4UljobqvkgxAzcRvPWPSpanYXMLsbh1cHkGvL9dO/TGEkKi0b3RaPP
0wIGYU0k57lrKbXviviHHPZHd2WB8xVceZWaf8y43kWIy+rIjQj44oTVFrWyRSqdiuY9il9qpd7Q
ihjgBIX0mjZoOQfubwpihkdv1+OEAoksT0Pxsx7Sr2DTt4+N1JwEC4MSsFkN56h+d6gcDZ03E5oi
Rd9Q2PKnGoxQZPcArXBjoEscZcvhXQZ9pqiYi7snMDPr3gQlQHauNQcnRXeffyGGUp2X8lpChZdh
s/I1VIGYUQ2MxGrDuC4dnOtrPfW0AbeWFKgh1BHGPV+19x0iaS6ouNpK9dbHWwsN1f6FquBs82tq
LCoFNHopzZjfMO6t1JuZrdPgDPpTKZxKNoOhvYRk2pI31KOvf9kUD8jUTXjMqkymQL9+9I6qtcF+
i+nVy0/D/TfUbgVT3lKVGYp1MmA72dxr7QnTGHZFrJ7M/OJFiMGFF5VqjcONPPOTpo6wbhmEEvTZ
gUuNfpJruRoserr6BdKd2VIB3IYgp3NHYTimJJVv7eg1TtcJFcQP+EW8DNFUAotKtXXmp0w9hp9/
yiimSaO+1Pyw8I7Uq1V5eIEAX51NGABoQ6Uzd/dHm3F8d9Po4aNFAxUBdVQroiLTi2wKakI0GzrU
Sa34lxqCJ4rwlqXwTeN24ar7oHlIam+lxNHJD9VHQbO2hv4s5JhCR9JW8Fk1atxJg/gjND9P2gxP
IfdKF7/WwJDky9C7GJi4QvU+xCw9+xlktlShfOJqpPz9sqZLMdS18yZZZxHWKJl+6X17YwjSsiit
vdoHq4vgV4eey8zLDRgiCTZIaM4nsMIr7oNoR8NCDd5NXQVnOIf8mDokA1GLa97SB8mFr7s2dso0
tzp2rWVuHRvVytcuO6U8dcZLW80sy2TNB/ieDk2Juqyqj5YlTl0/rEUZ93J9dzJpPyaJsVC0Fxtn
QM/FdWGPp/H1jad+33hU38jfIMRpskYR++sHilrjNp6YCjdcb13sELe/hLqzVjV43Zm4SVPh0UGK
H7FQzHGss2MpEcVsAWxpckxVd9+FILbbeB+UCDqwdZIUZMPLEPV44SbCYdfV72M7+rFVau9W4qrR
HRmvJ3TQVOcRGIFHPy7n7wSqsfDVHk8733WymZOuD8v0dcMPNUagfAqFer51tIxm68Z9lEnG2c8P
AXG04L/SYq3bbWM+QPdQ/edc2CulupDFxyS76fK/SvFQVckijIG3eYiHA0z1b8R8JSa3pn5PqSoq
b22Wo40PSnUXpLhqNIfCfBI9WAib0lgF9jtAUPg6lbVVYRc2WyO4keQH17iU5jKOt2p914IC8+5C
MrXkr/+qnnJ9V6G0b0reqkDZiVNj/XQVa+E2D3b1VDQA+mb7Bt/TDKaGUp/KJhfFb7yssvKDqtZE
hB2sR+JXbp48TNcm8DC43AJUPNxS4GcboJtBELD7h0dQ070t7ftADRdS9qiT7F7flvKw1ccLRueA
NrDIOUBs5eu21OTMDwylwpMEWW24zSGKXTn89rA82Y6xkFQZgGS7i4pbsXpohI3l/cR7jNKKnzXY
XabxsbftrVPjHMiGhd96/fd9fznYRDyaKny+oco2Sgrj3nPKQAr1gc3HG1b4d0R+1Dkgsv3HAzEA
uCeZUvDApfw6D3mQx3leMpDrrqi1Kv4tBWfqGGQC1weaYJ6pg7gH4hIaUDre6a8jWaEUll4cQ7bp
11A1Q/uxbe58mlogHpIjJVn0PgL1KESHtj+02rkUdrBWr/+ID1DVaNn5EaYoDgxZtB5GL7Jgdnoe
ypCFoUPV5YF6PslobN+q2VNa7mlU2c4fl+ci7P6I1IyjUw3r2zWxSjkk/k3tP7ATqQEVwW+p29f2
z0B58qhGqtYjVUajOurC7yQ/yP2xaDYa+oxQH70Hy/mTBPEyR7coSVYp6Hj6Htc/bCKEZ3ZhE8L+
BUjIQn6dXdqCbUg3yDiH/Q8h39U4bIkSLinVKUefP98L7cVMEXTZlcVt7M2VbYbtOJpWbj3J5L1n
r5rj02SLhu6mgukfLecV9KITrsFRZ+H9IOijFefeqTZ2dIH7bYH0+M+/nL0L49OgK4WSzuioeEJK
nm8W1lmFYRrfysmN4dxEiPVZK6M7gWzOILWo79TrJdSH2+314b+/38jVEG0yPscUa7uv8+5HGhWG
MrLPvfmaGjh4/qJVzF6gbTRbHfsoH4yn+d/BwFB+HQx9FclN++KjCJ7aFDLu4I7m2A2gfovrZ3qT
9hv+IbqUD5a0suWD2990oL+hBLX3WqWuLDCFmoPVWYnyro6G9So11m29VsxjiHeHeQ80n3NnorDU
7D2TwOi38tAZm+tzNgHeGpq2minpEGCpKo4mrZGKLkv84oOq6xvvMgBLQjXD3v+/hlxDdbd9iXoU
2ZuH60NPPEZgLcGrmcA70NlSv85gEeiVXDgQkWNsJMIXElDJH/JqJ31W7U2i7v6L4XSZ0G6QRgBn
+3W4uui1cigIDV0LloqHxsIdJ9qH8gNtmsx6/r8MB7X263CdE4tR33OjkW7VPbYN+glA/RAZD2kt
z0dfzyBnp7Y/ASVXKY0PTsBoRwaxXAWWEJv4fR+a6Ad8SSaT4jARLMXZ6183vW0+DTY66a5W57nj
ZCwemmyR8YutndXPMuZ/+XsnH4EWtcWLi5RJcJkZeYgGxgfv82eON2zRiXlYsY5e9Fc3yk3cAD6t
H+GMEo7y0an02kK3onRq0qewYPfZlOQSWNUzP2R4n8Y/BH0NYyjb6lCnR/MtN4Ed134vnNX+NlAP
yJRl9NzR2wdc+tEQyDJt4XkYDRi7LLmU3L9KRddwtj0ydeMTOlFCGDIXctuvW00Fy624Evee5/9w
01uaXsimEKBfGvsVWSBcz5bwTQMiuusz8KGY9X0G/hlYHh0pNxS1WMo7/xhpiMZ32T41IZ+AmWPP
V76xBWmrUV9xa3fvZQVAA4MGsr+SpG5pUnpQjINR32UwHXjc1QzuJkiqpswBzEQLPQVUp146ImKv
PaXknbL4IgJSD0qcHsoDQe7GtfCTYucZESXI30CKc2J1D62NNhH3svNUm97ettJ9m72HSAmkwdP1
CfjoB3ybAJXHZkg1KG+PToFgo9IGOtU4J2n60xKfdPFgd3tD/61SzMSbeJGCr3NvcorqYoRvlh0s
02zXoS+JIXT0FGbl2ivUhU+PIYIqG/vIZau/4vyOBFgVf8QANsr7D0iRdZc2NvTwm+F8y09I8ZX2
zwztGQe9ThPB5vB3ig4gINmFLf2Wzb9O8yQiaolaSH92aYUqPh1Q7b0o7nsEoyXpp4aiuphSlnmK
/B9VdpvhLmzCAoyC5fVZmrqXDHjVuqGIBv3q4R341KhsJSkUwaoERxlpQj0mrDsMGYYVDlI0pTmz
JhN0LuRWoMQBhaZQLY2j6Ea2xVBQe9DI6tIGiOcxQcR4dZYfaCTttYZIzBdPMTcx8LyAsj08Ivg8
oh284xe70KzHBqSU+UHbPgDqG0hceCqb6buKeCXSP+zuoXpYDpVTLTimgouIBeKxNv4ZxVaPKXxk
oNbMbRnsOu1iYEmu+fTh05VYnyCHy2xbWsKdrAMrhqFZ/UofAPLUNBJUKVzk1i6t89tO2uXRA6Bb
DYBBkehPtvzXiLjU4mXiAfar7wN7r6bRiXIVNZehntv03QAarS1cbquLjo1z3zjrIBfXboLdS4AW
9wBFf3HLYp80v/zmNX5NWumnk+LGUx1s9U2u5b1vo7prZOylRzB91/fCRGWQ1SHtkMjzIHGNY2PJ
a2k4trJwY+f3ktSvDPU3rF3foy+/tqp3DyS+ab/DNelBYIoyt9dOR+WyeFnNVsam4o/PP2V0eP0m
TQrPlfWhqM8DEsawap95NgjG6N8WcwHB5DH49OWjd6uL20gXEKA8BygHoAgh3tOrQfCRsShMXJ/m
yafp37GsUX4n9k4uBnIDuIq6XHcg8KisPZjh66NMftEA5lIoL6o8g18Pdpm1ftFVIEMN5770XvGh
5JjUEXeIvqeIfX2wyYgD0AkZFVUdEEuj+auCIEW7xDHPRnsXSXsENMhW0+BUPKPkkYc7u9yR6CVz
OP0JGSd2rKkMyigMro93rGhFRFaCa57z9odklchVIQVzpwN1EHc8TmZHDrfO1E1Q/pYtaSnjNYCr
SHfq8qdES5dcRNx5uf07UxYceBlWvX0aIMC9/IDUyq1XHmrpgDAW0hxi8aChBIEvKFfEgkQ8pQ60
yeWLlSwF51DQiUE5SDG2yLK59X+zZ+hvoYAKzY4C4dfV9DVPECrLDo6hc09FPGpJuTHO0mc2zUTh
k6aAKKqKyigK4kBfx5FjUxcgqbrHruWWRT3desmbdxnPyHir0+xKBj1Of+bemTrrMDiHfsTAMR73
Wuq8NQS91N2jU1Fyv7BVo+YCwA5ZGDz5uvp9ZrNOBakDHoh+A4QyagBfPzKm/qjDIzDPIFbMCvD/
cpDLQQLOXCPPAGRNLNdOs/XVG11aQg738rkywHAcxqHJP7+AMHUUFAqFmhWyrQYDUFngrQPiP7AK
UylZpiBTF2KXbDwZB68a6cYuQE42hGrfzLz9U7UQnmFg4yoQA+o8o9X2HKuUvE790DhCCscwdqSW
HjAeFOi9vYsaf7HrwbXTqsvWdP/+q3X4d/hR7AGv3LDFQgiOEAJy6zUFSS9YELUtpJCFFf021Aeg
wb87mBpC/0AFdbgpYc7O/I7h8HxbDSJz6ohAo9mGX/eDI7ix6WWKMchz5fIqjI4tbokxKuMEXXuT
9j5aKsOrvfm/DTyW1ZFyo2/9GHJ76trLKDc3cpWuwvxi4QCobNUICgjdz6gBiWD+1ea4acML8P2z
KYUhCUeYrA3H5FPoV7aKWSSa7A4mmK5/n+unHvns6CX8z1s3nGwuk4EcrgFVGuVivls0QuExEMG/
nZyrQbUILkF2oQVVmTOrOflVQJihqRrI+407alGrZJJnwAFAK5qAD47IIAwdXmbFhyZwp0MDVZPo
oCIhCEr36/zVtRtQylAiXtgIIZ56bYfmSq6PGQZLlXCOKQ5Xob5oNPccJzXa4PlCrtS12ymIGcBf
ElP7gHyY6ZnLRI1vDObk+v6anIpPP3B0vspWs2xYnv6RqBk4YNId4CzDOq/nILiTAw1zLWoUVqlc
f52JKC8z28i1aADca5g79NvCQ9rxgDD39S+awIAx559GGn7Jpz0rZpFNc5KRiJ1CUI6BOoRQOWo3
4pYBwRfE+Rs8lOvDzn3faKX7RAootfVQNLulShuqOanNAe7IbG9+bqDRivnANatKCvyjgD2nd4jr
Jxrw0IfBQlz/oskn9995tEZH0uk1v6599WPFKqy282UUrF35lTnMvYM4J9Q6/dIATlKpKVIGHpcT
bUkJHN3trbOG4IWGOUHiyQsCbSgGKVxHaygMKaBQzN5cOsafAu6fUD1f/+bpH2FRF5MpCdCDHF14
Yl5JapKbxiD7Bu1UFNZg5P3gVlNvZbJ+FMT6De8+BV701Ajprg8/1UkD0gNA1RrCcoghX/eu4hql
gxGweQ7N3wZk19iACowlonBfOuem2+b1nd+86bK3j7Q7iOYJ1tuvSbQprH6huHhviWgNis1SmsUQ
D/t3/BJYhgaESleA65qj3dAKQqgFEWKoZXuDFmtCm3UAn+g3KM858JWuT8RHkn9tuNF7W5XZUCMk
7KhTmIHLMkWoax25CKVvZftEzAEdAdFinw703E01FeDyhTTaDdmSrW+kZLXMzK4Lg/AIZZPSwkAA
DGnyisZjqVxIwkKKH4Y21/aeONcKpCtK+TKFfCrcX5feNWw91NrKPku6t7DDM1KntD7k4jSUFa7P
7sTJZigUOAaJBvKi0eSGVdN5gksFluCWxJlWJbSPUr/4uCailjQ/4MTmYUADzBbyDHRiR6dKzjMa
Ox5tJcUOF0VOh74HWIJYGiSr7pWe/vXvm2qP0rxSFRj14nCSRo+NoLRW51slnUmqx7UdLoM03dBO
amxrAyZi6xjJQcUKpnXwxM77U6I98SPEMITbiTdjXM6FsRPBPJUsNFZAM5BUjFvQlpfIschLfzbh
C0sI2Z1pDisFTYWVot7U+OcG67TBNuYXgfTMZAx3xugofR5bGZ1cNc7K3IuZfFZbLY4mhavmcRAu
c88C4B7Ut2ehyZNHCJIlHhR0ULnRx5tZsvyk6yQLcaSNpzwP2MQSJeQdrTMI6TRPklif+c5hTb99
5qchR+9ir5R+jH4OLXH9xkbkzt4r8kks72Zmc5itK8MYoxs6qIJMDEjAz0aeLVoglnwbLxRltyj0
l0234T5MxAXCaTMDD4fy28BUX3VKGcTj46C1N8ymEQXXPrOGcfUrTy4i1V8apDhAW+lTa2WDyqy2
MtPt9ZE/Nue3kUm5P2iZvEqjxSwjudWKDlJiQkm1bNoVn7/TipPbWJsC17LAPlmVti5Scyd77wk9
gMyCmIi8XfVSRagP+u0OYSxZHYhUfXsRwjkk5oTePV2zTz9xtPh5HGpiBiDubODxqHcqUou/rBbd
R/8W0tIA2+ax4jq1QMhpKQ5e8YshPJk68ChYb4/XJ2zqtiODoZ8AVJHLfHTg/FwXOqNDPTp1XqmP
ePKNl2yGXhb7XlPnNuTUu4F2B+odYBbIT0efrkm2mWiD2hHJjCefBlgXqjtyiSE93Rtv3SGYkNNU
4LYpAL2D+tbDF6l4jIwXba6BP6FizTqgiTHwWimdjJllRteaeitb9hnKCfvUT597+1JUt/gR+d5z
Asc6L/sFSGiAxotOx3Mj8xdmdhiug8B2Vi5Q4I5C7vUFmZ6if37V2A0hCVwIvaGOCUF/qnT1LxcR
jKPAcd9mWZlTT+uHLIc4FI8IYznFn5KPvLZVz7JRwyuEoX/BO1fQi8DnYNBNT2GCxDOYo8nNNqjU
DyoqGq/r1wHdqu79vgfZLidP9DHFZuAPuvG79Tb7rE5O46ehRvtaLM1exj5GIECHZTzEDI1+hCuv
FzPv9+RAvB0fXGPxG2cIfK1DsgiEPlbfyd6wTAITJLiX2Xh7+p0y0TsXRSIFiOBfZy91KLLT1ONq
ky7uRw/Da/wlSDqSHMC8cfI6jy4agp1v1+mg2QVZeLjPR8FQANXQjkRQqpQy3So/eEG+dVL9Q/xt
6GZB+aZXDQf+kVRVy6I9ymLA5Ad9k2gmEJyc6H9/ytg0i2qa6tJC+VAe4qoQnXxJZzbHbJnfcf0M
Tu1TbkRiQBOkPLKXX2fay/OkEsMSV4sMN6AMGpquL9Y7rRIXsSvPHfipOcb+CrE5bA3wgBtdimqv
FkJrI91Uoow2FAwHjRnn0DZvXbVWwBlUbrnA7+CU1r4LsGulVWdPKFbUP6K+WOVdvXYtUGeluhz6
0231VKrxipK6h2YNFH3glqkqDkgXlxCyyiIQGvkOnuogIGLKd2K9FFZRAUHakZeBg+Ej16+LrFJj
vPn6WcBWF1S9UxN2N6RPMIpoXAIoseOXTsOg0sMOEbvbdDswNhCi0Fu8m41+H1JGsgFoFL8LRV0o
zqtYv9P788u/EDNs0fsR+udAzNYpndFSsEAhQkIyLteXcsKfgf4N1bMP5hmrOTo1ZZRKVhywbYYu
KnwWq7pxbWRq8doViq3skrRKJ8iE3UC6yrdxtx0UrCiwzfyO4W4bn6TPv2O0p9yu56FtIEWQqFEX
X6WxsRmYWvVSd4yNlr4LGCYbc4/c1BVPKc/ioQNlTkH4604u5U5o3RbeLqM6OXrEeGAC/3aTc6re
QAJLkp8z3zl1TGmZ0dMZlGKt8Y0BzArbP7Dfg9Eapd+mNRbo0efJT7F8MatT0ymoguYH4L6ewekF
KwBHQ1VoGtJZG26O/+r3ID2Abhco1/HpAh6pCGnGWcZGKXvNhdesK0lZ0cbTimUnnmgF8xOt4JeX
4uWboxI3dMPQrxPntF+nZ+afXzKOxkOFQiAGDCiGND9kF21V5THMf5TRwUiS9cxXT647XjTAbRHK
NJTRrkeu0oPH5cVHvpDL0kfuqYnvwfuiHKBTon2SrPTGbTaGvFZE8Okb01GWnTH4OmJzhe51D85+
tjMxOQP8IKDd1Ax4xL7uRslPEwO+ozVgryP1kkcnKp1oxiEpdP37Zwb6KLt+imzixDRR8tCtmyYY
wkrWmAJnV+7nj7U6wI6+nWu4RwS0aMGo45l2e89qFdcblKedlZ0+2amB2aV8SA2XK1w6CVq5xozE
rMyDV9qrqLOWvZYv6qJbgilrIa54qrT1hTfkhjPQc3GrvQ6pB/lSDHS1FnQkD1AjsYPbVO1XvAg2
3mcyKt+1us4qdVmZETmVu1BZY9e6I8Fd6FmzkCQ8aFTEt92XgFZcgmZ41P6t4kNaOEvgnY4vLwTF
enTLllKhBKMiGqYqt57tFiepSj3W1ZPRvrDFoG6gshH2a7eCCicpa6i3xyCJ9pXdEVYVeCxB9mlE
mBza2ZZwYBZ/lcbGq6Nd5IZbRW+Oio2CJ+Hz0OWFlHXXedq2N386WFnVibDMfHUl+dVWzWjaBThQ
BGu7wKIxq6AR3rQWNlfeM2EwvM91pf2u5f/h7LyWGze2tn1FqEIOpwSTKFJpRhqPTlAaW0LOGVf/
PS3v36YwKPIvn+wae7umQaB79QpvQJYeOrp64n9b78+xvW9qztRdnwnk872gH/ZjtzJ9c02l5Q4x
VZSqgNBJV5HTbqoJF1EAwkWu4plQHNVmM8rRxqzw8CDRzqd0HxlYjJjFKRfUz75ZofOwhy7dg3XL
kYARrxSC9lY3KrSwNVfOsLge5VsfPgb/SpV+Gcr+P+jEcJehPqhaiJRRQs5aRcZQDXIeMFgGwEPh
wbZulLcEbmO9c65qLC2eoX8Xm8M6JqVIhpbW29GEdIs2GyNMP8K5eXz+b6mtSmSkXQs/CR+tr4HB
UsdA7kOk+VS4PpXj+oPnjupL6Bu7wEdSL29cEos8VK7dDtrS6T1bePZGcyuTVLXlftS096GF5Cu5
3JQMRMz0SY2n1c7Pnx1NoFoBKF2OUYtJ5r9Lf/KnzmJUWU6ksB4CUox+/OLNNPonMhFPmVxTZxRj
6evL6y3WD4BLZEEBlU3TmJVERhzGailzEyLYlwwPlvqmB+NBMzJ0xd5EqDB0aa/Df7m87uI+Olt2
FvSbuIG9mfGKA/qpnocHuUYVZrsIQqXXxEM+oQ6/RWOQCBbyj0wk5jDZsLGMVpVKuNP9tzH9NtXf
w/LWgmQXorZnf69xFrfBR2roSAx6861AJrv2NvF0UxEaBqKHh7VFKncUNh12pOVj0sduOzZrRgor
R2FYMWgHXzGPEgwuRBht+X6ssXMvAN/a1VZChr9GckZ/z4nMo608qUbqFpbkjvQyujBYB1Z9Sgzs
GqvozrPjnYpUSwaA2MnuBrxQHC0/tan1y5bekMxlife27tELwK87b92hfobNfNKGGN0PcN0Ydzw5
CVQ5nK5KhmzZtxp57yTwqc++l9weBvfCmOL8Q88NLxDnxikxgIzh1JUrEP9jYLhBW+5T5ZeU/NLb
l//w5SGAoXMPpkmXZxuuCKehzGP6CzRzQ5gguIIBoWKatiWYXl5qwaGA0Hi2lvo1gji5kytVBsMR
ZfAEqnfVPBYpoBtrJTsjyFRv3Q+hm0a5aygFtlJ8o+Foyd4KtThDGdeTjtNuiw9E63oIPmGEACYW
k4gab5VI3xJ4VwhZxmBb46hw1Q6+6uhGqP9p1kvD3mio0eKCLFZrrvy0JSwaP40XCCwMi7d5mway
IGRYs46PqSpm3jIpwxiUrwLgP4InDTdem+8FczgozL1NZnv51S7HDYelsVqkC2CL+vUsUPWxBBdK
5gCX8riGLyVLHyri85SVAEoIWVzxA8X4lVXF5pifZDHZQrCWJBbKxtdVJ83wq0YoDpErdqQqyRZy
f/cD7DdVMfLorIpg65VFl4o0SkWWoyMKa3EWq4bYd2xObiRkm+H1d0ixtCDpWxs94Z0dFht0PFdQ
/68su5RDni37+QXO3nAZeBOD1p4OgHRSmMkHatuvslz/PgbdnkprV2j9KWsBXRdHLagf+w5p50lV
AOhd4x8ujqPOn2V2aKMuUHvNoYEeOjrUeGuDNEaHRYRQHknB+VuHCOmn4dQN37Fj8dF9rozsOWrv
s6i+MmFeujkQqHMwNRN+9PONX0TksHmdUEqqj1XZrfDTBk2NhrKJE9C1U7b4DUDVUyRDx8Zx+Ot+
a40iLQJmbMycDjUORmQ8HUAF47VD9jw+1PKLpDzC3WmLA5Wtf1XAWxXH6LcN/+8DzFUe5UAGsqWS
D6AnvU/9DuhN4ur1thnRVvsxBt+seh8Dr5kOXvKAw2nW/mijjaX9tFoEX/fWeC+F3yafOR2EkAQs
epQq2DJcFVcUL+L35zSEtgPYFcr8ry/K87SpnRwvOkZh8h63zbaAq+tH8AuoMqjzMe/+aIcKs15I
yl62GdmvUAsS5WCF3paG87oPqs0U/dT6AxzY7yn4Ukgld/Vo3ifO+0BM1XEtuXLEFsMJSm3/e+q5
JGQaTIXj2QxdoK1AnaEfPJLx9PCsZeUHw5YM0yPcTeRa/S8pJvOef1YWKejZ4TaSqk+8Bs+Kyd+Y
42siNA6eiC+Iiunhe1Z/9A9K9tEm/fo/dX8gaFEyQPy3GKF/XVqJBYClm+KjT4lC/S90mDVaLVRK
SAl39NwUy7sSzD77sL/tD2p8oPX03PCU/7poW6eZXinQvmMzctUeP0H9JVIezNREnjB+tq1ulzdY
TXeey+ht5DZtB1yvcEIAiC/Xj0i/uRReVv+eeNnWGNst/97pn82AzqP8qBXvQo8YIK1vKhuDdqRO
37AwylU0Pdvmc1o9EpQ2VcnNP6G2TC6tdt7W6J3nNtNXCmaDPUZvtxHEhJ10NO+z6cbG9QuPq/bx
RgD5gCo2k7yWuEklLgDVb1BoqffQW8f2pWvWMKS1n0pjc+/WJLMazSMUDAr6/u0rKZbvFTeh3D5L
WLShgq85/b2u1DfDVLxe3tOL4VFHzoXcACT1b0VT4+lJ0w2fiHhQ37STwDsibXK1m7I4VCUi0p1G
6EAw079+0sToG9lG1OQ+wKepB0lt2ghOjbgEW/5N7ESupb0b1gnKEh/kOYrzNUba+y79poR/efQ/
KmNLe7gMjXWW2euuNkCapVfmMEvl1PkzzhLAzkFEq+4BwBOd5ZbKOFD3iPwIqWp/jRTR5Xe/hPnh
pTM8RtiAoD03nx6tXIsSZ2Aa4Qwkj/WqwJ7If6kMzBCFS1Nu3Qg9aqFbkRlrGt6X118MwugqcLSh
CjCY+fpF+rzIS0klUUEPGMYa8VKooVxt2C1nA/+uMw/2vmLFkeNp0ZEZKa3Eojso3UdJf9COpm+9
D7EY2zGBi8S0LQj1NWRv0cOFEXWF566KMPlbWAFlRlOTWQl6G19/seNXmt1OGdhiBV8PCd9RLEyC
cIXSmqrfeT8rE/MxtMmqnZN+jHREeC4LC+pbCBcrk+saJx9+QSsfSp0je2WyvQSGo3fxz+PN94Ms
jxmuLg4KK81B1nbB9O60O4GGd7gE7+CsCPVGYcwxqtSGrlo4eLZA6YpQg0o/CG+xQmOQAUzK5rm8
VxYLCEFCBoiBDgOz96+vrhriWPNsIzoO7UHv0au3Hpn+BHynCGOB6dWpX4UhiQN2TEi6XV59caee
LT47l4bq1YWUANpFfyj3sr3vAa7JHuFhXV5nMRqerTPbH5ked17kgT3vszsER4pSEJEcZj5Xqc+f
na/ft+K/73PWrcryPGgMv6NK0NqdhFpZgOx/0HwPUsSLOSQ9kleIjg8HMQFrrWztBJu+pocY9nRq
qxWCTEhkYz8Ioqlvbp1B3qbJYYjf5FJ3nf4jzMtNTpVHY0jYmGRWIMZ4I8PehjtJKNmLSSEEkw3V
WNombscF5EkYTfbvloMab5zvImwjchWVwO4kcMWJ/xpg7RhYh4bms5fiXjHiBEmZkcf4iGq7OmWM
539kkDL0xMT24oDMILJZ02S4ppnuomzTDb88/w0ThtJ+rhii2Nq7Vj8LYx3xlHGmuA5/pgNqTT9N
714bux23NPexGDWinapZQrIZ9R+08oPgUDPZtMYcPup0N2jmSTSilOG5CvJd31xjD3/md5e+2Sxr
1aZhSlsnBCVrWreixhpqV/btdSSyikqnyTm5hh4+GNkJvJ0QRsuejOhNTeqNwfSzHJ9x/fDAg4i9
ZcCrR3DQs5GZDrj9ODwMwotA3enOcCuHD7kJz0J/IHFJqndcq9CfIwdmnsreyGJ/naF0w8tVoL+G
XbQVTg8h+Ul4J1U/rPFoMpgNlWyXt/E3zDGtCeDbuI56KpORaUJvPgoPjnpidhrj/GYNa/FndNlz
PDhp0CJXl3bGyq5jt4Rf6amVK/Ya8AACEanCQALFjisJmWbj7xN9VSXcHvFGjhT38rFcvJbPjuXs
ovIbrfZTxSRsOyfwqWiyOexhfnsOri5WrvQ4l4IANQNIStAsIIBnQSAdUhkvO/BFagLBc4dbARYr
UYMm5lVm2VK9eL7ULAhM8VCEUeV9Ojy12knsh1EKtr3k7djv5LGi6AF37auQ9Fvcr5LdVVLp5++Z
72ohQyJ05vC0nA+3JSsau3gMoiPXmkANSDDXk+K+q/Ft7SEVhD8kzdqimMnA4sn6O0mUoWjSgExa
ddU0oAJ/0nFytQnHaFB5enIbytrGNu6srILMi0Vbit45f2nCuZXWCXawnn+H92RNoImaY+0Ht3LE
VWz2WHoxJmof9WZ0i5WSIyrbnMp2WBu+upaCOz0I3AZPy2GXpniH1Mbmurna0nYjK0MiGmYhr2R2
zAtNJeykKb3QFMw1nGRx5aliyGv2h4BsDAnUIGtAQWB4/zqVf01jKjAL9skfXq+HnUWsnyFkPDXc
l3R1ruUZmrqfY5+AaIFmHoEHRfozUZ3Eza2k74PnrbPkbUQeNtTio1bYW+AswlZEpUjjHKeomF4+
jou5AAaKbBVVWKzosxNi9HJmpdPf29ZWX6lAndjaKTlkiVOZMwNIuHdqkUZdb3MtpQLna8+ODDGm
NrMhZ7d2xVpKH42GtLk8iNCEth9hF8LyDbhDC9kCUariWSTp0cbH2SsjN7n8JhZ3ytmLmO2U0aHd
Wyk8DPMec0oEW35KHUGBicAToaN+ebnFguHsxxuz1mKMjqyVKOSvcIpyBR49Pi4w6a3y1tuiyKjX
bvWuoJKg9lc++eIPNWADs/fRmf6tfWsqoWG1HAnsOPC7MrjwQB+u6XtLcf8HUerKD12KweD7AP5a
DjS5ebap2p06Dn0g3cUg9KUwWyGKccQSSmMuiloI8NIIk3mkB5r8naA4iClNuMZWENuC/prK2SLI
8/xpZunnEOMxpTiVdGeOyFpTqtZO4TohAcvBtnAMV02L2eDWCqqVKt95Qma9zjHU2rAPpQg8FP1G
Q0e5Iroq6bL0Yc4fbXYUJ8AzilxHzKrKdaPieHQLgUjWY0SZlGOdCcn5lqarAKLSo+pT7K2BcTs2
3m1pv+mNt6syQotgqfNHmp3QskO4VC8LEKF5tS6bX1baoRFNrW/UK2MARll/G2Icz5TyBE5/L5wn
xMuRi4OJc/rljWQu3bBQedmzQrrSmjfj0952InkgZYsRblx988Jo0znvrYL3R91j0PkkgkKc5Xtw
y02PZKha4jLzowyRHiP7mdRm73R/KQC9sDSt9B32QFtrcNZ+qa11J1+Ng7aqw3g9aE9Gtm3AAcFo
BGPnclC6McICivEKUw4pfwjI8BRGa05OBSnJT1P+VzhhwWY+1go5fYwqvf5WAg+UR2PdpbiWmcIc
s0BqynG14i+sA0kc6R89K/I+BnLPxIzJa7IR4u7VoB5GbuzLr29J/EITzqYQ34Faw575WvXlVdjH
CX7Td5V6HMLV5N2vC4MMkZH28ajWf1Soa4PtEJt/3AjEif8uUA3++OvKgywHhH8eRJtFvtzJACEn
UXi0s5eOXZz5AFw2itpgZPb+ibgChQ87mqSwi941+RVKp2giJN7HlSdZ3FHYGWhgDZAEmGcHVqSF
UaQVn/gJqd1xxhKCf3oHHZ36Rah0xSgzt8FLJDw7U31Fun75ETRxrcwzNgylkbAwwT8rc1TFYKRN
EAAkF40b7t+6yx+QYwbRm9Yvpp5uJQbL8lYy7dU0bTtzk0g/RYlCj6eimek8y6hR21axE3Zw1BPC
l8/BnMFEdoVQjhWhl71kMhLH4/vobZLpgazeEU2G/O3KL1malZl0l3XZRKYddcev+6sv/V63hY1t
xxSQ6XkWOOuIwsWaehcZ5nVBReIDQ2qfRW4cRW8CPYKHshDAbiL9G4VhStN3GMZNq+3pQah1sBWf
nnILssKtalQ3MWQ9gQ/sMmPboYR6+Scs5SNnv2AOyFMqsFq4yIYCEEEbiRux0T79By8vs9gb4h1x
+zJRRPVOHJCzCQAw+8QKZQxbUL/MxvagqM8hDAt1yk5TY+4c65scg1ua8u0EnpYau8bPVM78vdpN
7hiWmOj660/46vhLV6+H/cUDClwT3I3ByficTJ09n2QYWRK2Nbd0ZuwA49I4CchFsfPJrpFGF++8
s6Vm5WDa1pVXSkx1QeKG07NmnGKMwod8B6aoudYzXL7Ozlabvfh2lNp4yiBmwo5NxtvJ2TsYtOXb
VtrL0a4wtkO26xy0t2/C+B56RXd1sisOwW/HXXx3YE2iCpgF4WTwk65RolB4uAhbEyB/df5O56OT
OzAlaiTYk4lf7oDMUTZalXVH9j3AFrV7+6aupnWdKm6XG9vLe/Lac80Ob5ZWk+QwXr+Xij+EoF58
O2h72XrBA4zEBzTi5eUWyw6x87FzoAmpzLu3fTb8D+OOMIPoPhTAUVDCMINbwoAWDmL2BRaZkJ8W
0pXfuph6I4GOVCeoU4YYs/5n6CdW1VcpwmnJOrSAE+IjcPAiIaGMidbow+6ni00pBj93feWHfwqO
zXcAlA22ACpUxm+6RTQ//EjOGBQ02CcWqbRpRn1jTyesZghz6Gb1q8kYj72Wb2AEijiNfclOiRLX
kpmfJfd5izkLbqCA1TH8S9DwgkCfpOoGRJopZ2vRxeH+ANKCc8TabyfXS6IDhg4BHL+w+Ch7a9Nn
3ueVavmYIJgnPCLV9s1GoCMHdC58Z22WHu3q5g8Am3sZxfrQO4TVeKvg99olYsZFKQqpWIzPGDQJ
UbGgBRzFBDF7DL1jWAfMpDHf7FwraTaNMHYpsk9HN1lJblL/rUtBHmU7rKsOWhqvZengh6nbkKuN
a/WBAp1uG82aNlE3qBKv8ptAxhc51HcSfy3tzym4M7v0RsUjzqsFQvAx9Y1jpxoHIpbwVC0ah9QL
5PLwbubYL+Ta0xh3Wy2f1iX26DxCjzy2xRuju6dhwetAVRjBVNh/WghAo29GU2AMu0OYPok/Sdpz
zasd8+EOT9BopRRb0yiRsQm2Ia0WA/FFKT5YZUURm/8QPUBaeMH0rPj+MTHznWm/OnFE4UBGoXtu
nuZrWjT4VDtPof88yUzHDXPjB9cokEtHm/SGMZ2Qi4RW/PW2meSqk5qgz46+eiO132Tq+mRT+I99
jdHsezRdq/eWblHrky2DPAnFw2y9XjMkb5Ah2wOsYJSrrpVm03V3VQxRJdxIw19KsBXiR/mfhpTs
RKE1tZgBQHPM2ivZ1eJJP3uWTyvLs5sMFYhYKxsLXrr1DO/UQdCut4J7+JTkuGxdKiZDU4S9EYxK
Et4rh30pJbKQG6DyFYKAc94QDCVzaCa4JkwBGO+X1TP9TghazPcBjwmQ1FXhi6ULFQdU4AXIsMJi
nse2WKn1acQbVPQU4jdhLdG5UfFBI8nM/9OnPltsVkxnhZQGuY+xkmSfzPHk5S9V6nb2HlQlYv1a
5A7WWq7/CAKM06gKyxNHLNWvfOTFX/zZeRUTGGCFX/c3os+ZUk5Q0sBQiGEGQQMeGGMHZn5+ubn8
SRc397+LzeefaVoHkgnt7JO1I6VrmlQS2mlXG5dLKRiTXLJEbkn4EbNMxeyTWEtw3RGGIRDuBQyB
74hqpRKHV+rqJZ0f5A3+WWsONKr8sSpZjSa5CgkXUD03bgB5jMmuEJxsQ1TwVRzsn62+xJ98XNOl
ERw7m2EaOZoP3CIo1E3o+NurKdvixz17ttl2lvxcL7EjC455+8sztqTkBGvzVhuue5Us4hrR7pTR
eYD/q8yrwcwGg5soI8pGxWlixoJCM3Hqf7oSot9Dzgaz40rRsRieTcOBIqWIfuDsF+qSF2WTBVAV
R22a04RIziyQRkbAMOmubqzlr3223uzMNkabjVZHgGAY3fca4/OXTHpV6anSgb+xhhITlSLYW7Rz
+oH+R4X9ejm8TUWE+5OzFo0JDP8mX2Nwc2CUdfl8LSmbUxf9+zpmTTC51obMsoEbNmL0Vf8RydFT
W9SnPkkF1jSLbsv4Ju2Su7G2tx7z4xqCKdBMNitTSw6+kclHP9CO6vA44pwhRmnMKmm23uqd79Yk
XVr7TNmzUtD47D6GPr0pZWnb9ygiePXB7vCvMs0TowrrWr/hE+r0W+4n0l7Qm/jezq/i0oo4PhWh
SuQnkvpXk+gvMHcDZzgEBgj0On3QfHUzGY5baN4q04W5a7dtUSXucDijRhLDXrUa91MClbM6eNro
SuQbuMMX/Z3ZdILJ1w0QYB4Ts1i10vsQowoZFm5q4BuCQHLaAGyqGfMmybrXcEqjUg8ZR5UtDpoG
Blpytq1ib1OiCWfA+QwHHUt05Iy6lZpWmwY/u6LeJrp36M1s29sTXL3d5T2wGPv+eUvg9r8GdL8f
bUeWxFvqccmCglRsBr4VlOarAN/F8GKjWw3PFs2kOaK0NvUib9IpEEDbQSe1NQWMWjO+U9St5OTK
5l5OR86WE49zlo701qSkehybd2WlrcZ42piobfILBS+JRhxcK2hSIiMShCTHbJmIfr/8bhe7gGSB
KB3Qp1EwfP76CCgOKknnS9FxxD6Pqb7j+GsDtjCFXjP8ovKnRZPBAAjl9XSX9M9WdNe0gEyfRQcO
LWUSJ7hmlx9q6SsAh0RCnK4kgNvZM2WtYQ2g2NFxgwrbHRJKCwK9AO9w/VxHr4n9Mz+F58uJltzZ
V7Ak0GthwAzO9r8n3Yvp3/hYghXa916N1l3IbRZq6sqCfiaMpVq4ZihnN9qWsKf5e3g4I2IPForH
QfwL9PVBr4Dam+HBKJMrL2YRbnX+qCIdOXvUos2crBwZEpXFi1M9GonsmuizmdteRnd8Vf1ADyhE
TvkmVcpPHAVzuqtImsWh5dlTzLGy1aBIYTmFn5pSqplu7N71zQdqojyGXl72t4jVpHT7YojSUrT2
628Y2bW+szb156sMy8XuGeQHk4EuhOLfMty474Om1fzkWOTMculL1brvRgIdoZC+AFsaoq2cMSeh
SUbtx60A3/vFB5JjjD89AJyOMbgqqu0MfMGrCIjE5e38ySb9bYNhA60hCew48uf7PPtqQSY1cT20
ESZed1zpuFOTkzI4iLJdn7QrgGhC3ZoM6/K6S3ET7ZL/t+xcD97rVMksCpYFksL56abE5QwRMwXD
+fJSi5EMzotjKX8P12dnyKhrnDV7lRZKtJftuxGTKfnGKdYqp+PTilyNjvC3yWAC49qhEOHgt9dL
DEPQHRIKsmNfD4UiG2VdThHyauW+8g6j/9j0uxB5NX1Vyrej9ctTwORuzfy6xt2SxB7YTjr16Oo6
Qgri69qxnBaWPyBgWNUHAEBtDt2zO9CtUDLkJ8g1hIVfQk9BCMwnj3I7MVD0rnzoxXhpo2WHsqkY
6cwq7Mbph3qEPfvpJkg+zsDAA7oEhLtXM5D0L5c/9pXl5go0U6pH1IBoJjeB7Ib6Y1BuBCQaTYmw
vo5hWd5a//w69fN0nZ2ePKrkFP/V6EhvimuZIQwJMQLCXv1KWiyoF/2OS4E7DKXmKz91sQZgMg7j
A5qaDlr96/eVZLl2qglTCWSIHIaGDKYG+9FM32ST2KZma5Yc2u5KxrO8rIDsqOi+oVY821aI41te
HUbI+VcCmxLhGsArVlVKrZX/TYkeWq6hy1918W7BqOCfNUU4OXvPutKng0cv+siEiImpmn3An8Z2
EMAU7lRvovsMfy250717qTtJN0IBwL7ajF2sR84fY5YTjRmZnlUiRQ8aCbuoMNskzU/je4w/LwA2
JjGYGBiEdaFTUKB5FavYrdPBlHkngUuHRbQ/y7S5csbUpV0v8iSmWRpq4Z/b9Oz15KOFVIiw0JER
QrrPhgdcGpAsLXO4TQHkTqEJ0q6KOrp1+netaA9sVHQUROFcaeaebFXA2Rhj0dAWGit/i/I0DU7x
Rrjv9PEdEYor33TxmU2b6ThFLMFhtnuryPHRJEjjo12hP1yhAYOHL5PUWqZaT5M1wKbLm2ipeHXO
FpztWzOXzbZosfsa+Dq8gJtYevcAfwriMuIq/6VW/nc5SxY3w9k3wcwR80a0+D/NPNqPvngpgp8k
bfBXBKjvarG8GO7PFxSp5NmCYoLgBTKwegj2TCxzjEiZSnCnI14iOrxw7bkIN0IcRyC3p9y9Oldd
utVBLhp41UF5wzD16yPErWaXRsVvNibEfqqViml15mcbXnEtO1d2/WLqcr7abAfhnub1GV3T46fu
ULhRm1cqa4HuFeh0ssvI+yD4XjVOWY5GeEJicM3N/ptsFrVB0o8ljTVspFxBWgUVQD+qMZlXnOj5
oDzRA6DOThkZHP8wlRgaya8FPJ/LW3rp/oFEwxyYJgD0v/ntqsZ9hx0OI0k78FZe/1zY76TeCCmF
0jv+lJVyGoNdx+2nDScEVS+vvnCgdFGc2UynaNfPczinVEavngrv7qSYe2zk2n5Pu5xXH3vPV/Xe
FsIFjuoENwO9N4R7Z1srqGRJDxXa04W5UZ2jaDI6GNI7D8jrlVcNmxZXE4pW6A7ZuuaoXzeyahZG
nutTcM/AE7GKrn2guxZaOCJ+78wrwnJL80WdzEhG1UAVZLfZPh7CxAHYiEq6NdwhLKiGj37y0nGJ
euV3CTBsfipjV8MKsbuSQSx9wPOF5xEx0yMjtj3plm60WFUaIZg7bo5sbLDTgp6585Uu/NINCo+D
zYI0uclPnUXFdFB90/QwA5zsE6h6e6c5v2L1tRiGXdkNDNPb9VTywqc/NQbOkbzP/GEzRO22aZ5T
9VcC8G2SpPXH5Z28+Am4QBVcl9jKv0kvcKk2+tSnyEtkd5xkNRUM6t6QhSPkZOIWlT3a1isTgf8i
104jFWILInyQ1Oeugj6QQzmyiCVg2oPssYx+wdYmdonq8MqPXJjw6A5oa/QMwHMAfvm6qUNZqdFi
9oJ7BCOZdSKmmuJsHfR/IpnIVKkLLHeyrmyxpSB9tiiU+K+LlqXeSvoYh/cQVx3JWzG9FshFCq+e
wTCixBxhwJNo+1z5tQt3ERoaiDXJFLZCUfXrwoGpOYjx0jtWzGRbeJiHYFqv0iQajn6VAWbghqzd
rHoK8n6r4Z5aBxvsTaZGfGb8tv/T45j4V1OEGgjmfX2cxIArgRMBBS8SDkwK9kxKyJ7xQ+aCIIUV
mGEYTZQMsCBBQ3n6CTftIh1WV5tKS7udap/k3QKlKeBkX58lVxopnFKalohFCPofxz+yTr0Okg1d
Bsbd9hogRVoeeBNXXsNCYGVpahUNAx2Fgvzr0r2ewsDWeA2mchCGDHDUByKdqXkH0ExbUZHC7M0i
5AGUjObNO43tfHxysvpYoPcV6s9V8nTlmUR8ndXoX55p9mla3SimJuGZhDZgoMnfqeSsqt5WqX3n
wGiLeB/2pIH/P+XlIUagI4nfBTVCGKZdfpbPmdylZ5nFx1yHyK8YZFCD+aseB1fzTiTyEiQYkAv0
G8Xso4/eU+vBTkJETm+0xFn5zKSjAlYOaV1q/KhRsDLgrmdvZRy5xgj7wcGEGfaS4Bli/LkaFDQW
JXCdFG5tOt71KNl3qeXqBB2fLlXhwG6nw2yj5MBF2/rQKMxTle/klLRuZwSFIEtSJQAegNPMDs2K
Yesb9Y0/lhtaEq54S5dfzcJlheYuOngMnhhQz8GHIzpx6EjC4wUSGkOFV/4A9cNw3C/uuSH/E+qH
2AFCEBiCgRa0eJ6zdLrNLERXvAjoeeMK4UgqBnAbxPENzKiue2bOwcS2b1+q0F5f/qlLad352nN4
YoD8W6xzSI9x+xYB5EU/sx8i19HuB+9WFGijPa7QdaJro8Gs4yEuP8DSKT377dasa9XLE6opE+tT
PYh+EVQv0SOiAx++XKVWLC6moH9DM5Dsbv5hB8+qawOB72NTH6irQR3QwkjbHSaUmKlf/mFLlwJQ
pn/Wmt1Gedo5Ooh9ijKsreoXsvS83TXKK2X55YXQXl+IKudLzfaPHPqBbnddfFRs7JLoOBfhU6qN
ILaNvTn+LIDUwLn2OF5aDf57EgI/2iqTbsV8ukpl0LOHNH4POIdm4wCfb3H5/KbSuitMDP/6/HYY
9ZvIQApA/+T6I1wOBPUpBm9eR2jQBRaqUS/pGLpBXG6t+PvUrETXj97NKtOgQI7FhsFjjdWC9NH2
u6koXYBYPUpQcYdszEOtqEedalH1EZpCWFtF2XXo15LS7zyKy9T31mI2GAlSXnHIcG6wwGDnIw4Z
GvBd4K92cfLgJxXHwLbAtEe0IjBtwbKTFplKpMjgfcM/k/rpGfyH+Mv4J25BcRnK4S99xI0r3unA
CIRaMEhLMdgBjUI9qYSPhCCKrZTHyiE10lGslLfOT9egzQhSA0PYYMDMlWlchWNoQAwL37QC6/Zh
G8Tpuk9w2MTzVOfuF+j5AAXYPrBdIwncIvgAlGEClUr4fxLV2iLMdRQ1LFIU8sbmL020F1s/0MQQ
vXnQUwIMLkRpvWxag+YQJlkWAiOd8opYmIyhp6DmBCZaW+a77b9ydKvol5hQm0xnBvg0/WMSRi41
azVE6wAeq0C0d8ON1W/0xEARZa95SCzmbwl9JMALdVHsTPBqoYOpgeraT0UmrQSLVXRQQq18GvyP
iN8kyNllDH0Abog0FP8ft9ZnLjW/tRASoLEKgEim0fA1Vhqt0eUj3Yf70ShWqZLzpk0antpKIrsY
goMVv5Y94lRTu45i1Euzlrdg3ipaID7uygZmFlvBpwWz8tqMxWoKc7dxgtUwPctqeaXgWgwCoCbU
z+guz3ltmRmopSfndCkY4ZXIyT0ln8HNHq5kFkt9Oaw40FgQbXjSe/Ek53eIHzgOouHxUZwX0fcj
s1BLbTfAEfbL6sbgSHrQsIOPAdCVfhIgPHY4dHzykGqXZvVzhKQpOUiVfzQ27nfOd4EOaPAt1SGg
daRpGdoAwRjsL8evpaBsUtSLJg5F/ucvO3vy2IDYFyvlp2C1F2+kYpdyD6HXBSR/Cn9dXgwk60Kw
BH7HlBfaI4PeWQoWl1mLNiQZaatl+0EdMG1N13R5xwijynHTKRxE+OhTb26j6LudHfvyYwp/EsX8
+kPvDdqYj3L9iJQ3VECSWCBCR6E8Hfp/2EohzuW6RlOza0PRBisg3Hjhq148dkCq62cFYg2Ca9gt
rtU4Wdf1IcP0IRp3QJHcMUVBsslXdg6iNd8OwV0C/Lkuol1vG8jr4z8cdDdRhot2YGz5Tugxl6Pv
qnLm+r6z1XTpQYQXKJF9eyf13xXrJalfAfW6kaEzAbzPOP/mq9Y+F4NGZ9lwxYVgkUAhiRLkExgG
8GKFsUeZeFV1oVvpr6LbDdtppchvQheX0Vln/izvgQ3Qq9DWVTCtWvmgs5ciogsXt1+fDAM71Xwj
0aAhvJn41vNg8qPUEWvV+kaLNpi4rBgUjf6H2unrKShWlvwUJjet8lrJxUbzEZOpvfXg3TTWx6jL
LgOGqn5pO3WdIScTvRrpr6x0gJdW26ZziLCPetyvU/910n7qsrUe8uFKVrjU9SQ7IytEepNB17z1
XRaxqRpyER/bGiVk9HMCdN5/NZAQ0BIXjn0FtD3SWiCyRNgourtaP3zCFL9EP9YHoEAtBd9Lp7D6
esqDyjZijIZRKpocqgWV9oUp36aTvFVidS8HdbEe/XzXZv5rEn4fjG7fBuZ6TP+047XloGA5PrTb
zurwNz6a0p/YX1VZCZunkYUSYDyY8ClukdcA+3sXif+efebnzJFV50ZJIM1H+doPdQZq/s6feALG
P5bxxLRiVaNYncj1RivoOGfKxsFUubX6bUq7W/bJRmRz8t3KCXdTToe/srNdGg/5Sg8jWjOFv248
eSOmV2M/3WhBuvZ9JmlBfSXhZSQ5DwAWNC9mlDbpPWTjOdegDCEBTdEAeMArkSnrt04DtKTrYc4x
wO/9rdL477LR3WZbZezfIgUCmGqt41TlNhlvsrLaG22112UbY6Xo1Elvuf1jxNe3z8ZtNNhovtwi
zJStJjhreQ2D8i99+EE4sOL3BL86s/4uJXs12GX5uPVl7qdsWDXSwSs2NsqZGsB0aUCXnkvdspGl
BEWRZa5XyWud/xjZTMWZDkkRbX3dfsyj4NAkiEioq6j+w54oX/ki7eCW4X3eWEclNx+mLsZh2z/B
sT4VlnfPG3C5DdL+BIAwrk5qzl1+03QQ0VVs2JzpAav2H5nvPfi0keOh3nf5sIrtmiN570xPtv5Y
NI//R9p39bitdNn+IgJkMb8ySJQoUqGj/UJ0t4+Zc+avv6t6Bqclilec+QYGDKMNu1hp1w5rr5WD
el95FhjmV1z8Zvht5fvHoQP+W1U/UOnV2qHehnEKFe5Q5yIC65Oi50kwGJ/RebnQ+Rxhb/eXMNYg
qSYbwFsQsh0JFU6Loj36AUClv6lA++mBZJzp/A2yO7rQSXpCIFIhAsg+EUrkLMdQlsuLSxNAsxms
oOhZzcp/xKk38iMJJzT4vwvdk8e8VEra6pES2PRfMNlgphijmPK3VN0wSqkHVXEM2HfBJ6eIhYvM
bvwvjvMA9PxgRG6jbVKc6BTK0F35VFM5u3MOhsXmOYWIe95ydjFOdsCI2gBPCglFX+cRxn7l4aX2
4Xh7bg9+kQnaIajmlT6AaR0LHzl/qkpg8IFsayY8PoBIaIqQWPQe0B94/m8W9KahrMcSuMAmZJDq
V/Q4Tb9IPSBnWvDIo8TYWcDyMsgIrPMcUn/qxuLQ2wJRMcj3ERYqMNKtxfHFkGfzrCMOwvZjfeZt
30TznNZt4YkeV97mu6cZYwE5AV1NFBYRe8+sW69GYe1J4KbBgYg9V9kGkjXKqR5j6mQLeONoiNVb
KYC3Fc22NQPn3EzBNYhtF9oVIqV7ay9TJVG0ooA4AsIv7CxVDppaPiJiMtkwT7idA4FznigaahMa
AJeIKqryDf2QISe6PTNZnrRnvDU6lns2J3wEWJyQi0C5Dc0Ks4+AA5NMKjf4B1HZ1qU7qFDVjnUl
fq1xakCjhCbZS9yKv1kYYMSWMCQZmgjBuaUJaPFNtmotaBHkkzrp5Pu+7sMZLJoVi3qf45NZmUpH
Q15PYIE8mnlUyjQ0HkJQMGCPOlu48OHC+FSnYF1Jtb7dT4gSQ6CyOLQ5Pj4wC+cFJ4aFoh8IFgEo
mp0XpSVS1OaTfwDSQ4pbWk0AfzoS6DgNY7ByOpcG4yREHMBD4mTMW7NQjmfKMux9YCL3KVqOMtIY
VXhMyFbucSyYbPt4ckvLStvAwPStoEUFpa/bmzewVdCqI1SJxzzQGFCB0Ae3K3xQ0rhVZk3ToCs1
+AonYF3LVBOZy+MP+AbTz64+ZLnBmkaZU3hlDiiSmy4rkLBKDmhm+MVw4SXr4S2jK3ssLqoCIdsE
eites08BzICOrdrqCRQtRZHTIeBniqVoiF65Y3L2UHGiXbScSSpHybWu+UxGM1Agv4ijIRWd0Qpv
dc9ptG+/6pq3Is8BTguPYoqGqtDX1EwyCBeudQAt7CiCJdRDwAgDJpQ5Hq1gixLM/lKCtJuZgqxe
Sj+j5Amhf8fWeromgCTcxYJgllRRCgFKCmuA3273M69bHnIWiAWbiQepmRvJCUJ9dpu2n0ALGB7e
zCQHVqv88Eu8H2piSJEHqVJ1h0IGA94A4in6EFlTy4F2v9BLv7TG4QPQcFOB6IwHl0kC0QBQmpZM
yteWRRSM3J0KgTe+yV8naUCtC6yicMfK2kDMimcDm4jOtTaHNJHq7+gWFR77nvgNRC5iQwLjEQM6
6MfnasmyKiDbRKUL5S+oQ89C+JHv1KivpuSgYMopDjUXs8cS8Q86XRlp742ZXhYQQg868CB9CPWZ
BaK7MB9/xeJuIBeviLTjHg7h7W6wcTxKeYTdCCo0DeKRQcYbYqxwhBH/rBSIFg4anS+0deBtygge
bseaylpihsyPDz3ZA5OXD2ADVO0yfUEQE+Ftfzyze9QUOCAImmgpCg4wwHnxLagjyRMjFBngmgoQ
UMmgCdcLLuLWIsgt3hTBSkn6NZDNPYUIHValWirQs7lHBimZF9ScgCw2AoI+FU3MNJCdJFW1ignN
HsxmcNrSxhI+cSiVQ4CNZ6WdPO6DcLjk4HwrV6gu7wuC+CJwP8rwKBSWhZ7e7bpHA9qrqh6Efkll
5fwe7cT+xGo4ZajGiQPRUej1ZSdIP1c2gL47M8OJcREgIsTgUUGY7Tcj5h1hc9DpyxlUUQddlGHK
cq31XrHtlfDe8gG8F6dxpwFpzRXH5f5gc7AzONZQJkfZa54IUpOGUdJpTA788KYia1G2lgIPFePE
4fPjiS4NpSIZh+VVQNTw3dN7lbkJ01ggWROlByyuH6NI0RxxqDM8Rp2wMqt72mc4hnjnJR7cqkjc
f/ewX40FboYsZ/k4PWRjYtZIVCoQ6RLSBukAqL0UH6AyLXLmMxhTZ5qES+9bfasccpD/JQjrGNK9
p9w/THOREvSAJLUrCRblcSJpXGgE8VWeBit+0XcX5e0xoGqBKLQLlNUYzPC3x0/gIGVFmmaySS+A
Gex3TQXS9tC2MgP/goRgFY5G14Psq2q3iRQb3AAWBzj+Hf/BpVZY8mjL0XygyksQWBO0Fww1RC8y
GR3YuS4BVF4Or0m3YhcXrMftV8+cKl+Va68LetZW4F0SUF79hk1GRmCILYZz0v4EQpLHx+iu3AZY
0/U6CbfrpHhxM2UIh+wSDATZuRheOaAhHNwQzg/QTbB9PNzqDGcPcTRJU90N7WTz/CXqaCuNJJ6C
I9ac2cY1FJNX7AE1M3fnAK8+UDegaQeZ2O384gbgJZDcsDZAnABDpJGNzitg71emdR+pYRmvhplP
i4tYrugB9UasEPBGcfIHp2kYHU8a+r+K9nc4RVrBvv8fh50Z2YSPeL+XudGmxo7s23+G0uRiDl1b
lzK8JPE2BgICuYWVYRcPzdVs6Zt7ZQ98digGlcGwE29iWEqcNfxls/Sp6hCpQl9krFAigGRa7bCC
FRrAFzXDnofR53OwD4agWFlr8V77pFkZjpeyahz9YbTzFCr2nDbCnWhCrYiOaKhP5aM3XVYWYWXL
51qPwThkBQhTWNvL3cojYOZ8YfLcgFhe1H/wkPRE6Yqgz6IFe8fjoe/rDfTS/qy/MjMTcVsUaiPm
kw0tlx14pAymk5Hb4SAIV39VbILU/aDnbG2x4DdtitEcYDeGLrVVdXLQJq+VUwpTh2wVaLudajyX
Qr8TFZNFPa8OP8Vm48eb1gNiZESKfI3S5p7yZPb5szsZFjBxk59OdlZZY8OBIdYeg12h7CExYfLM
exi9iD1v0uwN8yvFyZYo0VeyebyK317mA9MwB7grDLqYpCyGIFaPDCoDdpv4LWNemHbPlPu0cxol
3Mi4PGElAoExGGoO0t5TMSGThJqB0E9r1v/edbneVuW7y+jqWhHo9iAqEkcb1K+FYGZpR0P6iJY5
cY15yJZpQ7WZkMtD0qWLV175BR/ydnhye6vlhq1EvwhYu82/GP8DGUNvR2WDLFGYQIKBQo3EAUe0
66bPoHjq+b80t5agDjBFHlVs3IR1v3LSH99q5TtFc7UiYTTl/SRUrM151HmXhq3IbXPKv9hb/Zow
0z3e9+ZcKnMomRwTtmBrjNbINZYYGnmRTTyH9CMiQd6SoL0QqW9TB1h3AsCmrGR6kSl6TBKQteS6
XylrJ2Jx/kD80uwTmBHnaQjPJ6FfSYD3tvvGQNOfweiMzjqyFRhI5jqcXp/A9mH4huC2K0u/kALB
cbgae2ZR+7iCzlZbsQ5/lI+tCQ9EzywqsLLz9dDgdiu3kV76u9v4M9w8/9i0qepNCqbam40xGJ4R
Ga0jaK1RuLxeQP1VtVZGXLxuVyPOzRCbjOEU1iyyq5PhX4gu6IDt70KoummgqNCVtRVdcNmxoqIM
YjVYb06chSZCmA61EKFyKR97M/jTPffbCBNlT+TL++oP5UawME1jDYx3D8bFueY5HhUXREUQgaQL
cXWLECmEvdLBgYwh0RVqg0FeebwblndCq7rhg07yfTw0F3qSCif86rax8Xip72NwAhdcxAfINAkz
z2MPfMJXPZeNdtlcgK+CTwtsFQri4H5efZfvF/lmrO+49GqyldIBWa6WrDMYkJfBfo6H9O3xdNaG
mK1nNFRcJsncZMNF9yK7b02QBjEd6C7/17mL27nMvEpoaeZ1WeJB8DMbJAHUy4iZLQ7QNJwDfmVW
923YYKW52qVv83i1cqXXtqNXepPdebHhda3OBNNRCdldMaKXsfrNcLkeDukGLzSESpA+UMoSJdD6
UEvoM2QbtN656tSv+Vn3HvzNZ80Ben6SM34S4vAQaM+lPdABvGTihQ4YtP2LoRGOEQIyV/WPleJm
Ckif1JOQF2aOQlBbPj3e+gWrePM1c2aXMR7SehJxvHrd6IxuF1uRgbLR1+T8OT8e6t723440y9Tx
cQsxEgHuCbSHVILm5UpPKU/ie8jFUFQ3wrXkxYJDREdE/oKA7UKWycziI+cHgceYTDZXjDp9Awv5
r7wZnqCtBtacac9Hm2kCWCcoDeqRgHFRo8llqKyevQHFDZ5fsZiLW08RNQpacABhnn0QYISl6EN4
zB7kFw/cD4zNZRALXKUDXhlnnjPq0zZOuQgc3MKW1VVN0CWd054vjQYNKFPUG73S5RWTuDbkzIak
slSobSdMdjqabLrPpgugG+UqAzx9Um5fVWzpzwrOOXv80CubToGpQqRGsF9h9aHkHyIcbvSyMkeU
a3rQoD0+uGtTm+0aJFAGFlmyyUaxBiWyInAmCR3JK74RtX0PZja/iL5S+V0isRMNv3rmL3Cr7Rq4
c/HZ+lk8YeYQA+sGZe4G9wFeeIFCeBvaMPQAmqDeuGrrF6/71WCzAzHK0FmNqTSDTP566pNKLxTa
ziC5xaB+2G/6tZrI8nW/GnHm/8AzAryiGAea+hkkRvdSIPV8DZlaVFfBAKV3gWB2UWAk0XsPdDTw
lkp6Jnl7rpHZgIV9fGxWv2f22ilsknNDJA+2yF/k6dQYFGIKCG2E+qXXaxLIjIvuSyBIS5WvYEGl
gIMO+EMB0f5awXH5MbxanFmKI0pZgEBCefzOxIEyIUV4AwQIleAoxBi0Da/AlAm866sXZXD7hgMr
IviTRcEoeDA4jq/9Whse2MkfH3lp5j82DR8KfRUDFHssue3oO9wX3Na/IBsClCd6jk4AZQiDXp/H
39Mu8jbeyftT9jrhNYDKhdPw5kXwqiNiBk+ZJTyTnexSnx5iQDvGBcUUr5W6Z/DwfE/DhYJSHaQN
yCcCLeS1wLdjqQbaRQz/SGzQ6OoS+gpOvhG/d9tEz20oWGkgCtYZh921Rm1MEPTYDXpvVNqwBaB1
D7AAEJIWoFo60UBlpQeG/w/wHm/UC1WOtZFZCHif0B1mJhBw1IKzYPlHT1f/MM+Sq7iNUz8BqHKk
qjF2aAxbxuCfcxt/deEiAx8oQGT84Kn6msbj8qP/cxjmRfay6IoRUjCTXfRvg/eRQUZCfeWL12A6
VLnLx9uqB25o/UVesaTSzCbIeScXjABLCmwk2hMTcQszt8oft5CTpY8E8JhUkli4o5wusk6uI/7b
ZR52HBQ0Vb09CNhjfuVlWLZxPwPR+V55mFksQCk7oc4Twkl61siuN9pjvOLJLtvtn2Go/341TKXG
YsiFiFyb7xAgs1gj267Gx8tP688oMwtB0GijlLw0Oa3emuC63zI62QEYHpxXz9/aUPMXNUp5tsyw
bp3h2yhPm4U96MIBFBQrVbuVlZs3hMAHEv1WwUAsgmHfbLT60FurK7cYP/2cN3nm2QZN4gdNDDsG
rpyz/2GA3NyNrcTuYBWCD05XvnoDTGPblfdlZRXl2XNeC8ileHzBOnQNVTfWORilEIZsLdBfW8XZ
tUUVrYQuAAYaTaDbcCqKPegrVrZq7dbOKxsMoNMMQw9FZdDL5Ju+k1zG/8GtvWc3ooEhzQWBxAFg
tHn43o+96ot9xDnDhjmqqtYi/4M35dCcOiN3ywsa47MtNMkn0zsq70RDwn1lsgtYrNtPmF1pPk2l
Wg6CEakToFy18i/Qf2733Jwg3mWNL74JHB460079jnMUFi8RlJvs3Fo5Qfcp/9uvmF35DrnIOugU
1qlBlaf5DtjukaDyNFCS6GsJsftmi+9Vh7CwAmZuIDVmx7XtmzjyqwGPzuTGAXpwgDorQu4znz5i
tIsmU+S0qgCi/XgzyP+wwxkRcNB6RkAyze85SGqpn4BMOV5TaTUnU/keMPGRjaS+DYOyAtBaSB7T
pfn52tmZb2op73KhGO2oe2q6EpyME+ogpcGDQBmR61S8fftIkATjckMIbFK0YOh8gieniOZU08db
cPpK2qxs2eITCvgUrQOjgP39tF+9BZGUp1PlI0xAW1YQ5ZC6OjICWDHGElTRAdxbAG+FSztGTj29
FUiEBb8TQFRzWTwBs73m4i6aoKuvmT2ANbC9BCxtKNxAsg1kzomd9anReheQmRIQLpes0U6fj5dg
+fpeDTq7Ox2r+AKLPLrdUScfTfjijjY7eHm6Y4Fw66ZhjwOEgpnI7bskkcG52B8mKTMibBwRwYDz
AuUUtMc+JSryzut1j8VQDgwbFOwpcOBiuH2vkwIqM4zgg6z3H+U8IKkS6KgPy9pwZn77J+6DQXo7
fHu8KouuyM+Y8zeoHYfRC0bY6GFDE4UBkjjynmhrtFjLruPPOHM8kJ+1TUdUzC048WiEs5q/isY5
jeMbir6e6l1A3eAaQk1FVgQZ4nJzsTWhrlQ5z3pk0ZHTRj/iMTqquqQNv/3jf5TBuBpqZgyZMkTH
AYSxbaApPBR4hW3HgQRrlc5g0ehejTM7HSRWQ6WLMSXJqf/KdqqHerdvDV6PEI88PhRLIeh/8UKg
3gLg9Rw1kodDlPYcdqt4b03mOFI39R+yo+HJoIcnZMo36OUwxhXX5PutniUzbsadWU+/ZknXjxgX
iF1DBrfVVvrw0ab4G7ToyZfyIYDYfoKAOWDgvsm4gIHbKsptAOtvYOCNwhae2SfVUY5EttpD5pYb
CNgdAeDw9OBc6IB27JRzZ4SXygjOyR7wcaPcoD3UBVN985FYA4TvtPgowCdyQqPb+qfAVb7yX8gD
XyD+pasnSdlEDrPSobdkmjBvXqIVEXSEzfV/GqbtpTrsvo/rhnuq4UUPu9ascR89CyyfmrxN3AGO
GkHQiG4AfWW/FyzPzfizszVCr6nNhRqejUE9KEb3z8GR7PB0WeGRXlHmee1dX0BgUhqdf+f8Xa25
epHKVEk7MmJM7gkpjj0HUH+jQeJHg3qmRhBGr7mjSzboZsSZv83IgwdKZ4xIq4jRSd3QOzTok87r
7a5YWdPvZOn9Wf6Z38xvIVI3+nzYcE6mapDRM+GevqKT2ICXaNX6YIx6jQpfrfN2bAGluFF1z+pM
oI2LDw5sZlq58Y3VjaaDPvqo2QWb0IoT51HLwVlujN7kNsMBkOcXz+JQ5NVW7cjacLPUWpJm4L+I
EtRO4SZ3O7rD/L7QPI1o4erkFrBuOFEcSGpBQQqi8LnV4vuGiHWB9HX6Or13AQyI+FQd+sHINpJR
mJGLLmat0587TTHe0NeIo0bAyaMnKDcG2zVjtgDvuP2c2eT7QQkjZJWJU5veOXfrs2yJNqMXf/sD
IHVf8ClgUR5f5IXX/GYFZqnDVJ7SUQ1kglp1gCZ2B0hT9DhKsT5aZC29vXydrpZ79vB101inCYuz
xB9RqT5A0VQHukZHX3hvxKtl6gWwz+1yzmxUkeU1EUORONV7hR5qqHoc00DvNr0px4daQ3ewdgo+
pKfCLix0OCH8yrX8mdvHO3YDHlnOZLV6JRBaik2u1/u7VfLKhk0ND9kiGXe8MSb4a5GiqRuguwxB
DzaF5VkeUn7esT2ACeD7ufQ3EGBfXZqlEPjmM2ampm2RM24knDQwHZrJsdGEZ0ETLJqNfHy+6Jbe
mY+fLZ+nDoLJU8uGkYgjvSQFeuOM4g1ICLSxIQf6eKTl5+FqqJmlyvgEYf3I/ZexBvf+kej0OURu
dO9ZEFkGnO7xiMuPMBACAMijVR7A5Vv3O88hRVNkHHGAxd9OxiejbUpkgn3tglSqAS5LZHCJhtZ5
7c//Xl+ScspRknPAEmibDQ2Yrg4SCBa4UerA1dxtGiN2fTu0OY1xU/0LTc8I00zOhOCsHm3XcoQL
YJ/bkWePIri2lTz3MHKvjyZn8AZYifR/UGdBPF9uiNZryaq/8d0ifHeOrqY7O7ATyDPiZITpkM7T
YTiEdm8ij+5KL6M+gbxK8+GgqcdA77eKEQSa7IhnYN96ZNPR3i3vB1Cfhick0HGZ1kzoUsXjZitm
B4/Sd6WsOBHHfm9d1oztUkfjKTyFX7zu66BANeNNsv3z+PAtG9OfFZm3Z+RDhP4MuiJAGKXasOPt
CJ5Cp6PbcND6p1XQz+JLcTXebNv5lhC/S3HYATHax/ZnbPom66ABFaPWBq09CJvBjYmJwsbK1V7A
4dAjBwg9yP/QrDdvmQtDNkpRQAKjrfa7+sXqRKfLvDsBQadnmslsGx25G1Bz6auQy4Ug6mbo2ZvM
idPY++HYo0/aB438R9dDQa3eArpCPGbjvffRBY2/sbgS2Px/DtXPlGcJj6jh5Y4bcctEDeJGSJql
1ufz9kRd+g9w66K0fl719RZSPjdzneU72gbqvugdpctscwZ3KDbHy9Ys3Oayt/6sPAxrE5yTM8ux
kAlBAt+LO3rn5NS+CojgBBO+VqiXBvteH9LnxuXNfuUJXnyRkCyhmC5ZAdHcreHsRR7diD4ip3pP
HwhIMuJxaP+j2f07CpK/t6MERcP7nYylfP90Pnnj+fly2b5h28rNU7ZuHRcPKcrOoDEHox/6mW5H
U+tWKUqvYw7tXnKYJ2SaFSc4qAcQdBxTt3TRmee9yhaJjeyYvzBuYTf7YR+5cgkXfs/s6z+SJdjJ
S7BCgLr8Jv98GD+7PQ0bQE1YDUeaRES7K+pwwIHKHtC5LwML1pIt+hZV4L+EUOdPwhq9DD2vd4/G
1eizrc5HILpbKQAsuP8Az3lWIRjmHEI+An4FAvwdKTwaanZ1aE/epCjMYId87oLW2IxGEbw0AMAE
EHrOc6vtXgAIgOUo3sIUmn6x6lRBd+HR5MUXuRGU0l6tIgst4gcBctkZSW2K0aKtEEpMjKqWNmo6
bVgGdNVpUYOtTjY8/P8wPinLbUol1OUQsWJTmSXBeyj1eylKgFX3ItMDWyC0soEHV4le9OTARaKZ
RvK7wDxHqryPQOg0UkYiFEmBpFH9r5W3avHO/WzEHHKihuqkxiEgGn5+8qCJyBKkh7LU7qdIZzso
o1SF1k3qMSqVX6CBQb9RnWAOGWLMidsAYC4St1KCzcpnLSSVCXv1WTOngunEtshq9hsliAPKT/+k
yGAr5At0R8BsqD7q9D278pitHMp5BDBUg9pnpTjYKv8KkA+64XEmsepNuGaDFl/sn+nNi+/oLATt
CpeixwUs5ZqK2kIkXVI01obdb4wsyGZc/QYwxAOZYZB9y4IhDhy+sSElEJPgmV2ZO/QcHl/JOQG2
3E9NFsv1ZNO2AQrOY7SWA2kSeCJ4cAGBZLfjRbdmAZiG9EkTonw/BWgIES0uZPdpeVG4ZgPZI8sD
O2vFh86oDM/1CKAFjpGXK2ibOY88pL3IdMyJb2SFAg05A1QbpoRTDg5bA4YHzD1uWyGLzJokJntR
rMy8jXaB0OtUrxn7LkytPZSNDnFRSLGgJISfjbhKYVt89wl5cQxOIkRm/lFN/+bKUUAmUMlBbHbM
wQLkgzQmZP6iZ0sr+drwVNEA8EEWHaTytJK8jaqn5RO4/MDIwdRodwSt7wDa/lDZ9gx3wLP4UrHF
JmBBi9AwG8aPtmP23hGoLk7cS6EqOldydhSHX/EEHK2XWLIcvQm97EjhePLYGDwcAQhSoEfVyrwz
ViqAw72ZJFCbB69eyMawKKm+cp/ofbk3gqLCiiCmJ+gcvn2GBOKNdabErKNajYHemR3NXmVWYIH+
yExXoq/llLP8M9rMuktjK1YQkfcd0KCJx9CdDq0Tv4y9ViDiC9zykLjg2nBC8IOt3azl9/Zn6Jm1
r7NIgEooslQNoKzevkalujLHjQIc+GrWk102GD+DUeN6FempctirHESikTXhVM07F8yedqy9QqOl
hITge/5BVNwYLHq79/Dsk8RQHNDeBDSL6EHyTi/d5DQdpp1sl06AwOQsWrIlfHj7SN31r8GpBFeh
K4ZwMWsneIpfQoe7gPHWjdJ9/ly8ek/JKwjUn6Z99doeKrfgt/0BjHTSMfjrHdRLW2r+OXZ8p7I9
iyYxpKMa6LGn9YfwVHuapFjJxT8p+Pgn7jxtg9cef2w1+Ry5/WE8gG6xgn4mZIM1wSY2LeUdk73w
ubaUZPl8QggbUlnoa5wDohMmDBpmQjpXtUS0ZvS68kLzH5BhRhSDg5N91l/QYwbmqkVVq0emfy1l
sOz1gqDlvz9h/hIKtceECN1YR9mqm3iwxE8AyAD3ajQOsSILXFjiCLWuQut3swYiWg4ZrwafOaV9
wmeR6OPYUhQRbaDATQFOV4803xh+PTYGy0/+z0TpXlyd2k70SZn2mGivx5ZnKAb2eTVBvwTsA2M2
oWU7+L3s3OIMEtt1qOd5cHxBzOBkB+Ucu6D0iMpjCWJoQYsdLtK/bUJmg0YuBUmPNu2Zc+JG0Nj5
UDZoSQLni3ryXBgK7x9+93gZVr9wZqUCxpNAoS95h+AAlhHflJwJfMQXMHaqmxrgHXWT71WWXqAz
A0ANr5Fd8HfadyZIMVL+AOfMwpWYDnWmod/uuJafW+hQR2h9tYIzUybHeZeMfcA68Ss4/NISlLla
eBkO6Bl79o6IjowQQXZ4CuzALf4qRw6JNCSjDdZdq7Z8p8vuno+rT5lFMShz8WMtwqBDudQtUG1p
0BsK2i3bt/NLClLHZ28/7GqXP6RWuW99nbNTEHqBotycdiA/hKMNEcjD+CpaZLBia9qxkCTQQP/S
vQlAS6YnqDmnJ3lfHtpDespPNPRp613kps9+aFQXMGuBa91t98oZFnSjvkLoeE8O2X7cyaXGCnp6
SlyQg7W7dqdYEOmOct27hMfsdzHti31+ZE7By+Pzc890TPN8P4syF2AuuzxsAjFkkeahkZy6idDK
1mgs9uoXTRGvGYkFwpebAedVNj6VuqEseIY+HQek1J5TN0WbLrQWcJHTPY83RHUhACycvNNwKF+j
E/sXD0j0Z6JZOef7BXHQDHYQ0A8wIesG8fEICartAI9pqwYWdMl5nGWUCY+RU/UrLubia/mzXt85
2yu7E6Sgt4gIzjOsulbYBMDbtTzJol+tIKaH9CcYleb0VoXaVVwTwbTh9UefJ6PLqAz7qzuxmPWC
B00oK4ekgqn/1oROU+UFEqm8Q3QIXXEDGi8oXleT0XxWb8Wbf1C0yG5eoOaS+Lvpl/RSrHlYSzb8
+gNmtotRSVWSpPEOaFdVEx0kN4mmgDipdAZLBZRy/IoPkCpILv1TdyHyyk4uJg+uh5+ZplYapgLm
gM4/dqtfvPrcF1p5kIg27iSbOak8kFrGGlbt+4TMzdDVsOJs1i3a8CMyYliV04ITh/J+vK0dRtZK
B/n1A/VZIkuyWRtIa8/tfqdPUCRfeTYW/YTrj5jNHUKvfSF2OMbemTrTA5CKNWrs8Uthh05h80gk
kTePRQF2zQAsViGvh575m5nISS0zRN5hBJ31hPoUZwdHptLrL5AuiR9So2WOYqp/VsufS+E4GOug
FwxOXZCtzuy/EpDJbzLMedh0qI6BuFEvbAVdlWurS3dwvsMCB4kFjuqU8uLsYsleqHoxwwCAvKcL
C4JlYj0220sm4nqE2RnqPLyocedT74eO4J1CXdmwVmA+HmZxr67HmR2TFIQGGYR/1IOwBxZY1bMn
DgVzoI9Lw/vDofLhg9scsDRD/JOstZgvWVpQNgNgRAC0hGDNrXnKvGjgRxZz5LUeGWreJWjBfTy/
5Y36GWJ2IiKVDyMw5cE5Qd82aNrttZOwBPuCL/7vCHN/fExEpU7pRtFITkBZQUHqGdV2hACr0TFN
dt4dO5D+IUELUSxBpH9/9TQpYlB5SoFAjqm300lBlWbUB3CZnQXkwFVr8o0QxUMXvy7xR/oBgCVk
pItT42mpqjPH+FKlkGjXYrd+Dd3keWSd/EN9mt6ZI3zLD2SQ3j30FH5079O775JzDnAeOOwMz+lU
TUbEte+3veOf+8gVGM07qS6TONGRuUTHjNHbF95uY1ucDMat7PCQH+JTiR55HmKrO7DHQ1OhRC3z
o8nsN8RuqefkzL70nPE9eE1eg1FDM1FmszvPSg8J2SPYg2Kod6xeO8kWz8yLl2mZxfzmG/zP+R/h
oCaa0Om9pwV2/gxBjT2x+V+5ze/4CmHp38fnaHmbr5Z+duMjwhSZMKBpsK9eyciCjQCGDVlRcI6Q
bjtlvuGh6VUQXqL8sjL0UsaLdq1D3hRs4Yi+ZrvO5UQYeVC+kOjJbxoMm2vlmGpgZagkB90JGrrE
4s7bStGHhEwC+Xj8AYsgF2iggXuZE0Uwg84ukZh0Ct/Vhe908JupY9/til+xJVrRMXZkB24a1Fwc
4Ri46lnes7Z6EhvDc1FcxbOmrgHX6ErfXYJ/vwZaP7PlIHyqAESLrM1TdoCMbwRUgJ39UTfFsXQg
QMRcGjuzQI55bg9KtCmPYow4nNjxMXrhTo+X5puz78HH8DMzLRdTPUFyCDfSoqkS+ei7LTzY0ome
sFP57/ic7plwE6Mxi32v0DH3UT4rR6nVVKQuhM1Huem2IbzY1OZBDL7v96oVOSwaq0Am9vhTF7Nd
P7sozftRSRdPqJjxoH6pzcR3o1zUEmCL2fgT+B0tmi6p+jqgBqu+pOpZQUMXH7shigJIK0titWKX
F92T66+Z2f6W6aLRy8IJ5Q7AC2HEBv61LPWoqzQS7vma02kSVYTsHNr8wiTfNBJ4p/lzU4KLHe9S
E4F6/j+hV4KIIwB0VN9aZVVldrhiMM0m6VhyiFxgnyBv8RycsmfEH0a4rTfgrqO5by24ZC7o5lc7
kxdRNdfDzwx8ngVCIVImjt+8HWwadDhEGoCg6x0O1Gbcn9v/nieoh2fPfliWEQchcd9Rvqunudvt
YPkd0VVzQ4X59p1pG7kAqeI6VwIaLHXx11pnySIO5N/Z4iNmZ4APoPMaSmhuoc4alFFc5Q8EBYTn
DNBAipxlDr6RfrLs2jtKN/HB5Oc95zltERI7ZPGqjV2bFH26PYnnSl9zhL+Lk3cDURJbFbMDN+XM
cA4cw0bhIKF86Pc6NPn0AC0ZCuvvPDzNEOrTZdT4ZKjeFQ1qAmFtRgEkIGjhbUSTRBQ1L6UideA+
VyBagMoEgb8+ClAxyy+yXO2nkt+XoW+/QqDC6mpUYJiuQlku/qO03oavRKPhFbNUi9dWTlccx0Xf
7WdqcwouNc0BH4ra7yZdqNOAHgE8cuB3i9b0DJdfXso+DEpepOnmKrbQYVLlopNp/iK2il+FXRuc
Hr8XwPCveVjC4lN7Ndb/4+y8duPWsjT8RASYwy3JykklWbKsG0KyJeac+fTzUYPpscoFFWbQAd04
55jFzR3W/tcfLpdF26pzhBwT79jJdnyfpU7QbqM7bxuepV12Srfltj7OPN5uLxJATN6e0x6y0/Rz
vuIgDdwmx3ZTTg/RUTbXJQKXTf1DeSWq4FQ+FApXvvlY/H5jv9o5nhNE/meALmaZgf+oIJpdwGVE
OJVH3DaRHmQPFkRbb5vchfcFrmPHvFmGu5nzHJ2UN7m09ZIZaAen+NG4J1Z7M6yitbnW1/3JXHo7
5RXQxWudftNDi3mUd8VWe0wylL/VI4lDNF2Pt25v12fU/7wGZjlfz/UhaPImTj6/c7exHPl5Fjp/
P1TXpFLy/w6V+Y+wqx0SoQz4vpwi3X5yi2XphItqtyoWbOzAlLhNO/myOuCvv7nx7KvF+38+EwEM
X9+vi/pc1nzeD7bdmrAVV9rN8gGJi3h5Ikv7po3UVfjn77e9OE38oukbIyDHQaJVcgruOihe4Tk/
+CodrrnQzumdlL8gvp88NttbPrQ3n39RMwdKHohV8/lFm/3QOf59u/hvxQ++/nvhMThyyv+Z+Y2s
i/tbH/uacFEm7AyHVozsJe6YXwd8MMRJxl8zoFAUTtUfZVcf8m14zO8J4vpZ7cQTWP7Jv+PiAAC2
llOnOiSHIrpVd107beaqmfwyFV/xS2uz1qPXlxp4K9TmcS7f52LH8F/0ol741hPlltxrtqQTRGg9
fT/lPhVOl+fP34++qE4ZnZBQLm+uTvMP8yw9t0/xfbxusH7FC3gl9cty6+/KY3DXb8UjN6eNcbJO
zY94rexmaDzlryq/56tlCtl6b637rf9q0fjy72eEX168VQ8ibFF2xuTk3RW7sviR74XDsJ37dNoB
I3xvLxoLFZxtT+safum5CJ0CqDs+mcBA7CUpTigMP1RTDg/A3vCHsbW2/SZ+bs1t/jDGzsR0PZj3
ARqYW31YfR6Bf0aIdBtVhhOIQ9fFHEm4WpEh0s5zxDp18EL72tb25Tbfmq/hbtpTIBu/9bN51k75
U/s0k2Tjc3IawmWZ3Uu79hDFy44Ebq4eyUnc9PsgtcMf8T67hw3lO8k5/S1sgx2HeHJP+e9zHybS
kT3mNKxaTKDtcS9szbW6Lg6WsQ9P4q44GHe3Kq35BPjmLS/dz5IJkx81GiFrL4ixBAch5dJu1zfh
3mvHp/a/o6ldbOHhUKmhOvCcaZ+4cgzyJyB2SY7Fsb7LALi7X99P8KsV5F8P/EwI/AsQ6Tqpn3KV
B0Z3IyXsgCZgNgPoeGq75yBe1g8xxmo3nnrlBorDuIlkkgu5ChDzdWMhEkHHjzFLcaCQXCM5T2Gw
mONAO416LV+O1HrKk5eVO0n0nC5pnQyKGmYy5seNH3LlyMTnGzN/nTgImNwX5YoZ9foUZ/yQoilt
Ke1s+GqOZLVEDRzm1ARPXjW+4liq5vbxsZXRmJnIpvVhocALUTF3Kf3i1n53ZRKAvsqkd/DnwuS4
2HQaD9uMRudHJX9EwENrqY37PFpBKW/pQImuzphINkkSN4Oe58V6Mc15ss5IYHVH1vPFcBCH6w0S
+p99azhSXpBP74w+G/u+ad6GW+XKlZ1j7qogy4epopOA9XUS6O3sON7mnCGjQ5CC0R6n4qjfMga7
9koGfSKc5UmiISn161NkKVWVoi5pk5E7e0+Fn+yAxLbCDRzj2sWTvOr/POezCP9rIamWkJiR2CNJ
Nk+WpC4t31owdlV9JyQ0b3t8bQsyHAnV+n4KX6sRvjz4oipKp6kw1KTgm3lwuBZC2Nue8D4qGn2q
0c6IFYvIBy8Ie3S6cxD80Yx9bf7o2l/K9GxAgxzrB8m7//5HXbtyKBYIANkY2K7/E1wgtEJbmyJe
8pG+TvM/c0xCElgv2DMR8FWqjVNWzcds5G9Et4hBV1oYqEGIebTo2LHJXGyhpRTHWqzpePeLs/0s
fo2owiutZVTcttrFELO6mw+9NsuQsBFYrs1BDZftjDoP8moUCQyQwr1A8UsCmjRqv9Wog8WYLn0P
Ip3W2XM4ldCQYB/Hy8aPbWzwNO2XX/1sa9UNou4mZHVlo4UBbejW/BHQBM+D9desHGojnijZ0z27
VSqaK6Pl8FJ0N1IePUEgxzaydcktyuWkV+QZkFJqEkI+5lxudOf7OfF5lFxsLipxMOS6U8ux4i9+
y9hWUhB0JVowRIxIGPcNjTODrBJnZgB1+34B+/Qu+pXcCeqi+OHv+tcptOFEsTl42+rXsEGOyJWj
U1zzdVSWIwWD/oPU2T0a8dHGab7N7eojz20/cHOsQlHi82+SiREjIyvrEGkKZzHkStncdxgwqZ7j
u8YdYbWmk9FWPbFCXkTg4XW9kDbCPn2LRTs6DL+qg/AHSYVL9AVXtxvj8rmdX4wL56ChcBJyHPKf
r9+oSdUiUiaYuRHYhpd/qPWbpBzHTlkE4rLzDnq5DHDxrch+KMozKLZIKJqW105cvHfdMwz+Xdoe
1IQ4lLFzM84ki/TDSOx+WIH+Nqb6U27FL6a3jo1Nlv1UkicdoH2S8KuKNbttAofVaks1ylbiurM6
JemJVCB5VxHgFucbq5rsWP5tJOMyJKRWbsjyYYbI6bIpVj0JkqLxoU73VrGLb7kafzJx/xkbghA0
S5ZMk6bk17HpJa826wyHfz+EI0dUw+j9rIJ7cE+B3EfC7fzg3EowNcdsl3v10aukM1Kk2BDtJsiI
qUuf+yBZN/l5yg+a9+pp1DW5sQgXSiPsMS6s2ldP3ucEcKndg2jGTpMu5FHZZkK+6MJkrXtvCVmx
WooKUIRoQMqf1uBkmREeJt0VOR5jbuaZFAq235jrYCrcToLam23a6NXv5EUmAxVEBZvdOSGVLxfS
c1QGdlfeGZprGvmN2URcCkPyz5Dpko6Jq8ps+hzSv5a85AtC2yrqMJvJ66n/swjR0efGMsfiTcnE
7dD0f8QEGrtxnJqItEWCLugxm77uNHXpGJW4GEMZVw08/4mQ6NvWUZJgaaaSm3foocPK0bLDWByF
6oFEFLmvDxC3dSFZNU2xyALCg6xfRnoiMngXyPJaq7u7qPrRayQ2DoeMDhQpx43yqubZWuefB7bv
w9gRYpEUSOWcls0675O7zGChApP4qr+NSLQotGYnkHFR+S0xFoqT4l3G/SBgzYuZ5PI2qqYf4hou
2WsH3VhsBeKPp0f+/pZM+QM6BNsYCuIwyHouzvLEpE5pkN1Vw1PLdSt6m+FyD2tsFU/W0UPpreIm
kul7WUycSfNsNSgOyZBsJyO7bwsClkZiRuOOfNKSjtIbFWMgE1vabUu+rzQtW0ADiZsiJHONumOq
3CQmWYcMG4a8kn9iozIbzRC3a6bEUNMnxoaiqt6ahq6BZZMgSArkuYH4kc/52BMGdrLkGFEHldy0
a/NnncYr/hAcOLGwmMx709zJAxSFLF/o70IZOyI+erhMMlMBg0N9WccBZV3kJBkZztErZPsWPTWK
qqyEfr6LGWZ4fFoFrSs7z7b7gvRaoxh57Sei9BQ7GOCBd9ZjXyIFJzJOFvONXnH1w29R6VRnKCU+
/qEIziF+h+nYLwqds5dmw6BtwmTX0EhS+9hWYDE0DAQLsk0D20TWNUSjExg1pHHciQTWeVfv44jh
7D96sVkKSoaPrHIiE3klfmTE0mg0cHH/DBlZrOHszOqcKT5XIoyj8F5LrD1nf+SD26XGohWASLiI
zr/Z1/KFJ4xbsT4Wkewwyh+Ec9pe4s6bRkxjKYjudY6DTEoIx8ZSchWWrS1Hw4aZwvJW4lM6bkv+
2QEGWNQLz0n2nIyeLZCYxMpxtPGt7SAG8c+qbAuob52p+zNnOqgrM09t0jUGjWGxcEHnV1fy4zCu
G7VeZOHPPB/WVekvh44VgIOkSnhLrDAnNd3J1Y/Seq3l4ygso4xjUT4TFt6nLyREcTIU5PyeW0aV
1CaiJ3u3H4LF7J1U5meZAa8jb6skq356IJ536rHL1jNblqIXSfCccO5lycoqEU13ag17lqN0AY7J
GPd5pAcLNQKAD0O1Nl5TunrIwQSLGUsywc4w2hmD+zkyoyeCOanep3Y6jF7qJlK6n8JD1/lkOJz9
4aHpXYs/bSAZrGuQCmowpJnKUq5hVU+vhgwI/iQj8BZGUxDUni60ArEoKng/FzaRzJacuoZKznGC
Ljx87cZynTHqIviPLLpSPdmDeGqlNzZMW/df5teeg1S7PnEa/tRiLNz5TwQyiqNXM01cwhDsoA7t
Wobowl/1a+QBpIXy3bousedfNX0w0MSnC/yZXYyqdEjXbW46c5pk8aribiK3iOXqc0EecUxUZydF
Wzyu5xHwLM4H/mrDMvOHj8ZAq2l185dLJeXUjQv8EJmIYtLzG0M39rlPCuxT6Rval04onJgtLiom
Ry+6ZWrIq5SjsAn0JW5R8AQIUy5OcpCcuqo44rW9MkP1VNXtvSdHiyLUTpGor0JpWklN5uI4agBJ
Y30d0huUTIjPobBiE1ZZCaq8FOFwEqrRooSKWmXV+sNSY7aGU77WtHFRegqxwXMlAMWdtr0opdtO
Y6YL75UxuV5hOGNo3QljtlLYJlgiWl8tK8wlwxRpiBdsdF+7/9xj+WKK9iH4miNqy3lrzFLzPgXU
U2Rsa0x0tAKWZGO1rrXyeT5/NC/bR0R6esXwkXTrSW1wvmuix4A8Q81YEo87GRzihFfm9Xgcct1V
6u5YlLhAsWuZxkvY+c7N++snWeTypJVkqMMkhClz+fa1OMEGpWt834gg/Pdo3b1z9kMC+SKx8AF+
P0kb+dZrsU3y9vKvBj3VYz9sjJ/ti4wGERInnH3j2G3Nk3dKUwcWPhaCC+85WZfLDCpG8WhKC2Ii
t90h2coiWWj3yoaC1D+N0qLljICifoMZ8AnW/fNG5IXC5IbyqF4KmuVCDyT0xQijOKLiWln2PWtX
i1eJP7p4X67zIX0xGziIeKQsBOFQK96fNm6Xet6cB/oberCSPNxTtZ/dlC0FDaog7BQSCvTMCTNj
gdQJewASnTctuIZPKK8aS8c2ixZ+y92QLEWk7Q5i+0XKkaQabmuh3xsfcTYLzGpJGLyrca/r0Vcb
evwo4Jgu1c1ebf98f1m5doEF+YaZNnt6oci9KMrDPipGIyRPBLYQvuWvWfcnKN+GdBd8yPoflm2k
utINDOEKyIjJG/wUQ7NE8x9OXBuVldpGsXKwStdM6FO6PZXS6/gjehxugerXXDBQX6gEhVgmT7uc
vAJiSSW1JnEXW3dxtBVMZAip6dTQYlqhfoOctxo7cZOKqKKGPxmBc8ogsMyPYbRtcldql1bSvgl8
hLDv7ktdR0B11qb4GJvp5vuPceVy/eWnXgBFZdabZdwqIhefNYbZWWQLJF53JFXfZ9Pq+2ddE6ig
b5eADrhtGGBwXxe14Mtt6Hc8rGf/RxotVC4WXp86Up/Ibw3WGAdeA8tC4BalKw8EY3qPYjofSME6
q6VFjzxdyX5H49qKn262JK7NTLabOUHJECXiay+u0VYxhMIEcWqXpadMu8dAxNBWkkZdUapbQV+a
tUN43Uql/Ph+aD7BgovdgSeDlHK3IIf0km0odHKmeX7V7xpPXxjR7Oh4X/kEdpfdQjOow4OVXC3z
aBPee/HPQDqK43mqd5Zab2bx35xQF8NS67iYh3B3BiwTn4Y6WYxmSfyCZMdZuUB9qHNomdW7omN0
2j2pneCac7rpaLny9J6n0TIsEreLCzc3AkeWaOZTOvc611jltWzOQR86bfbSy3cmt1X9Vk/uU6H0
zShc0hVjOcYsW1X6XVrZirrQy7sgeIybfUbuu0C26jaUnxEH58lOqVAS2mbrmuVdq27bZMGFMvcY
q0MgEdvt+snS9B7r4a6S1hPJOJpbW6Hb/0lJu+XU6/AOOZrCNtopT2bw/4GZ//6cl+1iq1KkIZvw
pqs+eZfdj/921upndzo7297iclgzEPnPwKn6TCwGmoN++XVlFT0eR5kV9Dv/OD1DohxyW3rG/1tD
8hbf+6/d7/hYLBVa7P662IDftc4oLsrCKYLNkOyK2JbuuvKXFKwaPnq3zog46Jdy9eTTLhvWjOWd
7q5APtx4q3G3xTVqSlzl3XI1N3MCW19XL/VJerJWw1Y9lfhltC49trNxVpf0HNY4hNC/l93mjNTm
KNvBYqGsuld9Ob2b6/pOepKemtf8B/2p/E+0zpxbFhvXyC4ECuMiCfLO4Xv5QZpQFZRJG8RdUD5X
TbgS48aFQO1OwrCY7eS9cqSW1TpXRqY0KIOdxqNdZfJ64jaFhezBJyh7rpaboXViM7L7qv4xV0Bz
3ef3gZv2GZX/kxI96FTA4victJFteslSk/NNAkUVpHzx/aZxTTwzpyTTtgUYVUik/vrV05ywT6tH
KYs62MkIdf6RoUvRXM+gsNhK4aZzDJEMqOzA9vD9s6+dG6rJYUqHB33aJRKMbiQTYGlxxOXv5MrN
+QBEjBfpjpuUlP3+/mHXlH24lwEAE/Ut0UGZp/9fuEtX+62ExS37AsLJ+jFF5xv5jyRSuwqbc1+h
FlLgiMX5Cnbc7QSCT4OJy+VFq1qhc8Oxjrry6/MtI80GpWr6ndTQTGHHKHqnBkQs2xckugtJpFVa
VEsV4CPhDjftoDLPG66E6BL4NO7kZWlFS6LRSEMv499FK9tycBSnnyFMHiGvF5beunI5UQ+MN2bJ
tSYG0jLC6i1L4qz/9B76a/Bave0tuRexeBnXhvoeVA8NfQzFeCk0LNfogovhn656KDpEecrv0HhR
wxGlHsnAqewa8dOg+M40rKRCuDGHrhFedLKfqCz547D2uKgHNDXRGsHQ+h0Ik1l1m0R5Anox84mb
FAEBM6hAivlBTu/JxMP92yg+MnNwuA9CQncKyXCyuLhRp19TDPKjLKgpJrwMxbrYSrN2TJWwD6Sd
EuLCE5i/gJdXqUFHkiaDqubQkhLREYNNVILg8st+N/60mO/aggI8Lt61UbFuBjqMjbEGejmlOgwl
ZCF20DTAVLeCWrHzY/b9Mzu1z/KWMGuYAl9nJ5Y2bSDVePjkHfs4YTxwOdTyCZypqggvhAmGlzBO
vqUa7obQQiJPunNjxxGCgJrG4GvQvbSFxco6eJaw9PXABhNsXwaMTQINY+jpccZWdG6qibWOm2Vd
J07Jvhdkj59+C1a3HtqtWLxagF8YToN34d+caIINGjDf99tcnH8Ak9CdfYaErLDFlWxKd3X7WkMm
9gDYmyJ2ogE5CZ9fLffNCX2dpS2HaXTmcqUjaCSDWz5DrbmMtQ3YpthFv+aCUV35SeT0YMRyKWya
14JxmHpzJ47lsrAFZKX7ImrWooKKPYBJjCtflH0CUETQrylEMVDBnaXDTNsDJxI18BkMuMAterVa
znCUOZ8KAEvC+K6JzYOfPAkmPeLsCPQ0UZ8CiFkUhYC3tY9+EZwhIoUqmN6FUZ0zt820WhXmO+42
jjwc0jSxJYAgy3Tz+CmVX0DoHSvXHAmIUQfoLCl/6c6nuGITeELDIFzkzgAAqFKc/aj0FkDlvQC7
EjUiBjwOFwRM4oh8DE2wiv0FD5j/rooCqQ9ZXndtFW3M6LlTtZXR/QBeMc32NLZEXmPMO3snTM1L
BeVuHJKlT7noo9YYardVdGfGrsKsduuJVK/mHheEz3x6HLN2upW6MVdXLdPdUaHnFP4BMNCiY67m
C3Fc6c3oil60IkTCMQBgBND/sVQ3QfzGqdqYkx3qrte0kKb3cSzYlnX2M5Gi/8kSIPRFTl7TT+se
QkaP20+v2x4os34g6qXLX5v4roEEKMDw155icWOmo610S696VCtQR22pUGgIluM/ES83G1+k3jJq
9AW0SLMiRhRXxuooNe1+0oIVSjxHA40evSdyejV/17Qe9206VsaLAN98NF/r/OyVxYMK5pLXlp2Q
VYtTQdzgx0Z0UrMNE31fiKOTsDnppbeIM+B2gMD/rp3xQAkh2caJiZ9dEGESNBbOPCHCefSZQ34N
ltv7nwNVTvkm4P9Lsb6KPGICNM3lf9tN84h5S07yClYabfImdHdGQeFRP5v53VD9jMtH1plVHnCg
yZhQCg6MXjNQyiMxdqJfjVluagM/v+JDT2MYGWAKdLywqDQFeS1P3dls6k9fDq/OdrX47usNxkLv
CjjjaChuvlH55UUrLTKxXKk5/XDprBj4iNYTLYwY7hgwm6w5VUeXKLQ2vp+584yp5Z9xIbpjhw9k
+zKFABj+KTNZxxx+bTjtGeb57wNJ6wN916bqcqyGNTmTzEVqMJ8+P3Bg7L8YQbachyJMHN/YVh6G
JO3SGI5FY9rz7irV7IFkoeGGx2crClp9bbhHgWIXqfkEjlsE46kyiMNhfYcstkTMHuQofulj3wHP
qvp0qXndXcaf1em/cnonUY0rUR05MySSSvRtomhRJb+bJv4EJfEowtf2xuF4/RxiUyebmtuoeclU
Sfyo7weRmic23Rqz1I7EYnDcZCVKJz9vXFjTjlzZJR4kffrq09EJ7v1wlfmNY3onQ6cO/WGxeuko
Ru4t3f98CF4eOTpFJ7GNKG+g0nw9cuoyDKwiSYcdR/Yc1c3+LSQPU/erVm+ABldrP10j0g3/A5FK
c65E/ypfDLFPCikOlAN92nQdQ6pQbfwnf6PYUnFjPLU/bzHFrjmrztwZiDOgVNDjL0oAS2pHoVRS
BYBiU6RLmkXl4KQ4eOhbKTl05crXFgR4D4UzfTTvIh2WRd44oeSMc68JSxsnpOreVy9d45IRTAOU
T3CjJL5249MtSBGibiJRvCxJzbrPrNSMlEOSOtNeAug1bTwVOmwxk7W3q0/9zXG59tENS4dmMKsF
zMsv0URSWUd9Q80/OvTG6nCLTSChk0l8o2S9isOYIk1WGF+WahkX37yW2Flqg7j7nOrTiVN4CaO9
7Iotzd655ZJtbrJq5rvS5Yw2YdTwNEMihu7iLiXEkz527dwCUKuFNScs1yEg/bCkwGiz+zR6q7E6
GwMgOyqYGZOD85Lq//dgT8ZXIoqV+UfNfnHREIVSUHoK5h06ig5uJgVWtAOLE6vZuez7KXSFI6ab
SOZQapqKLH0y9/9aWO2AkUClZ8OOptzcOwD1Aw0mPfPGTnb9OSbQNyRAUb0U6FWyJ/dKw3OmcSYN
cTMtpAM1wvdvo127kZqGrHJN4z5sXWJ3TZD2tdlm0pwlK/vJORfHtUkqm2Tq26rKt7UYulr2W9Of
jXA4m+N2ELbplPxQ8LmsBnPdTN6HKALFK9FzpaaHtDeOrTodvAHajMX2yzGrEbScTDRYY29fJY1r
qcKKQF/akkSrkI2pRSGMvnAbZ8FOlH6GuKtlmn4/ScaH4D00Y/XQi8q2pWEzROp6xtZaU94mFc72
dXrsstaOEZxl4MUoVUKO1Sq718t2GXjD+qZ94LUei25CRWTCs9ERP/x1Z5VSAVSkj7hVD5zuQ+Fm
+puaqHvmp90byqZNHwBs6cXjzUK2uJS/zOVEPC7a6s2oO1suEsrwc0+rVuR+1IrJBtTRn29CNZJs
joUI2yXEEuTiCVAcdAVqTO+5XUM9kKMFyl7iWnAnb5HQGi5D09YT4WfblQ9zkUSJIltUgMzMZpDd
VCkWlU7/SvOdmAKrEUj3y39pnb7yDd3pb2U8Xt2D2PpFSwEKJvj0Yg9StC5V2ezEHTWeDh2Bj8L+
j5+dIJ0FgL3oI6EPJ9w67q7tQzzSVHQLRRGL8+tHgaKbROpIc8QwV/Oom+pZGT70/JW9lrasEv2c
N93yqSicHhZBqd4UP857zOVO+PcvuHhxukJ6ItcsJEgu8dw59F5J1WXZTm3h7k3l6Wae5jW9JS2B
/7z0Za3jVVE9BhIni5rtqubcV5nbZaPjQRVQPYTkJT1c+Qe92aozuLe+JimshPiYjvuKijWuFiyr
G7vWtcPOUqi9gHs0cmYuvkMrxpVV6fQq+PxQK4n4LAMm/mK8Gd94hVTEy//nScbF9b1VvbAehBoe
lgzHjgREuiLTmSBpG8ErD21g8DT3g7/+fsO8ir6AZtGPMZjd1JhfZ5oQCumQtOnnWWN5w6Kajghf
ub08dQYJyZZqh/KBngFhlkx55l5bilxpCxccwybMmxV738U3tvGrw/7Xj7pkmEaxX5UeP4rJNx+A
wPnRwwxM3EoVvfogEr81lOufPeavb58ZiTlotfVZzMhzjOsH5x+3Axb19+OsXms9Wpyx5nw60RS8
QLl6YZyiNB9AaVnOlQWFUNuIge5g+7yZ+SokiHaV+qjp761QbPsIryWhe5T13pawTkO7HyUttp0J
4ghAzhzWwnz0BHL7U0nfoyeIHUFzbEukHj3xmCj/4+5hrlFqVfsRBi+tCKZipfc691SYDzOGrdar
Khke06Z8CyegITBAYt42lhAsfC9c8HeIkUWdLd74uNcqgTmMQibKif++7P+JIlBipxXDjsu/D1eJ
/VQwVBtF9/dDfv3b/uc5n3zyvyqbfpCzITPyT5peK7F2t3M6evlUV6vvH3T1hfC0pOdC4+UfaNUw
89ITfK5BwF8cduBeYO2Kdf//eYqp05iUyOD+bP789Tot6XJh01FAKXgxZvNObFbn5P/j5EBn9n8e
o1xyZYcQaXeR8zLtFC/N7L0CCYoexqRfZda5qIiY7EuH+GZnbnlIbWYH/s/vX/SaDT53GoIEMa6m
Ar7E+fMyMqaC7KidOcSLKHFE5TR8nv8r7uoQYzpSD6aVBTm1sF7h1ul4LTdDsAJ6DFtcNvoPgzC7
sDc4LiwnbZ8haC6oNmf6ilY+CdWMnsx3/rlNEE2P8LboYwnO969xdVaYminJKu1/dAtft5YkzjSx
lJJhZxKCOK1glQ35SjVuTPJr8iKWERaEJiwKxGEXW2WeMVf8WMZqrL2fYZdPnwIvdlv6w8aBKmFu
S+lQGj+XvMIGsOXKkvdzkvONC9vVBffXT5G/vnEuCGqeGJzfpImLnJf9/PgkPGS3boa3HnQxtF7T
o3yY7xLAedCgWNZhuGDLvpm6ff0b/u/gXlwHw0IuzLgph/muy+KGN8rw3Twbrt1Z/v6EF0VGmOXJ
IKc08MgfnessCo1hvJ/B1kRe3XzarXeaB/evfaSJQJu6gu2X8w6SgNeu4GwO0vL72X/1uLNkVIvw
Gfjvi+OujWXf8NuYp9RcuNTHGeDjaGUJaJB/pRjBQHHjiL3+SJ0EUlUS6RNevJjWtM0YBez39AKT
j3ktjMK7VL31/UMrHGYo8vtXvOZWYoiQiXQD+q1mXgYTqn4XR2VG9E5JSYgzirpank4/BvuudPtl
MtqvmvPx/SOvNbAxuDGw5ZNM0MDLBnYfjlXbShWMlFM/r7HyaXRy2K+uRJOf8O4TMCDb9omGj4LA
kJ7AQP/sR/k83NfIxqHfugFkNwgfTn+WNnWx+v4HXrOzM2S669Aj2cP/6bDLfdhlUcmY6Ck66uXy
5BNABM3zufnIN+HyFkh3ZekYRGLC0ZE5gNV/xPK1P6k6UseDiUMLHYnYVv/AWUkgjt4iD1zzjDRk
qIgotRXoQZ8X6b8WTqZ7Q9OpYG30nCrZVU0XmqFCSqZO/3SZdgspWNJ4mWIHQiy94OZ5AjCO3TR2
IYsK4qKOd+a49LJlKdg9vbVkXQmLsHfEbhHj5oqvTefozS7yuV8eu9iN+oVgkHKDZSnhhrgTPnMv
yOkLmXagLIU/Nz7dlRvfl/e72IbqbIyzDjAe5QFdV7f4A69dgAEMRD7D6er/fYf4+3H6xSZOsM8g
ayWfbpaWt9zkXWFBBoD4W3styltLdT4FL26zBrwqRVEwFUKlePFusYKODt/VOQpqVvdHbrMrdtWR
PK6bdr1Xl8Dfz5o34L/miVHHSiYVPEuxZ9vl8l3g/n7XEOBHcqIbuj5m7TdqjWvwONomaXaPhViK
4PPrM80QvCXyCVKZ3Qvm4DysapBtlXf6GlnaDQHgNdcCjL40BGZ0x6FDXOy0lmBEvSZMyUHeZnf+
bnzUCFRbZC7MohXubbax8PfRR7MK3r3UjhbjRujt+EG91RzR5udcflUNXz4LkFTD+Oziq6bYwpel
0SZ4B0COg9CJ73BkT/66tdxMpk3m4CWa4rM73g8/qsxGBAKKTOMXPn4rPpvtwdIOmrQgsgF4gZ7p
Y/AL+ebv4E/5qB1ya9PQb8ptrN1jR0tIAnaEDx8W/DtGunqw0Dv0yTTrHPaaZMKCJH1L5TVyC1qv
NwKUr+xzJqQlRZP4F9P4YsQLIaTA7OZCpH/9rMNlGyMb0B/RmGzjFvx062nzX/9rBledl7SdnEuf
OcQdHJYtOi4xeOWKJhY/v992zH8/IkiiDsWCYwPChnXxagMaBpRyXreDB5rhHymtimYt3OtYRxvr
ZoNY/Lf3Ijx4Z30b/bF+06c0R8BEbP/taUminCOt4wWQxGbOgonf8jfhD805kq6zc78ZDt5b7qaY
q5WbAfN6S15pv4TyECabQNtb1mnkljs5QjVAjzhO6qJ7q/U9nC25hRFwFLwddUuIoy/Wf8o66hZj
/xSmf4xsl+7lpeEmK20rrKpVsMM1/jnpdLdvnjVY3MJ5hKeuuN8P1ud59nXGK5pJHNrMndV0TqOv
XyYiZj01pLDfKQM/qhvcWbyktpjmqoaDwVFLu5qWqiK/mobpEIHRqfewFeIqcVJVdH1lXM51LC33
z+bp2MGfOVTDW6oPti7RfnXYQzoBheTBQu/R9vImpqfbhxLINjwrMaIDQbcdyQAsjbnharFnd9Ov
ZLip2pzf5bt3vdhH5TDw2jjw+11ZYnhRTEuIrCWNTxZvGWqLALVHc5wlPB3S45meEVc+kpuVErqy
yen6AiuDq4GuNItgfNPUaQsYr3sfFUOV6P0zCp/lxFEdYwc51fdVSXB8nLglnFJtW6MUjnpxJUlP
YqxSW3AWkp05o+BC9CbDN5NTQm0Y+RYVU6DcW2wrDfbR0X9xdmbLbSNJuH4iRGBfbgGQ4CZK1G7d
ICRZJnYQO8CnP1+pz5m2KIZ4ZqIn3N1ujwooVGVlZf5LQq2woJewExlnfQQraTTLn5eBLV7929SA
nIZDIDsAGk/2TJyPvZRO7JmRdeZNXg++VH4Um0H1KNl4ACjdEZKAXyFcgma42/Gbj9UMW8iVHCQb
dZdtso200K6HVT83A3y+vLcP098HxraVt1Yfrw8zwJ2r5DG8lnboMfj9TLifFS7cFfeAbUCxekj9
XecaKCBpS9RX3McCvy7k6GbgST0kLQLxB/HyCOR5OxsuZA9nUI/shH+n4FQ5p7Dk2jqE3Wd1hyXd
97Ti1MAZVAI+nTolWxxBBxRXcEUb5KQvfICz88/NhnIevJRTYYUCXQVAl9ztu3JtvdMCBXwkHV9o
8VqXOlrnP/W/Q53sgk7flxY8kVFUoMFWasR7INhiAV54JXGX/b6mLFvWCTCc6idBv0RtLrMPHfix
A4lL/1oYy8yGoixham0bbtnjLmmEwQC1TLAj40PvG2Bg+tQGOXSbA+KgnmeV/TXAQXCFPGZZBRVk
1aqRXSt81ux4hsHdrAcv0YNN6xRtUXfbHFDYYMA4bau5Er2q0aqP8QcFZaVo7cqw3ouw2sQp4CtF
847TYSOl2ibMjzvBSwRY1lbKqqngOwG2FE2n/fRWTzuu6Qedf4neYYJJ6aPUN7/DQzZXkjWmznMw
PJDFUiQjDxCylfQtPHSYk8vbJtzPGsvaqPuHAuQhBBVPriuwpNbaNlOwLTd1tN81TYVqh+QPvGWY
OlAk8wtd2TNiF2J5/7+vgYgdX+uvI/hwSAoDqiJwzXEGqCihC1god6jhCr+evPCGyoZlFvy8Bs50
u76OelLBieTygEogIFG4v6I0a5Y1vpN+epUvQxlHncwbIn2WUl37eeDvCQfjWlTKaP6gaCmfLPKh
iXq5VWFFqYOflwFsYSpHR8zNp0C51NL5Xib4OtZJ7IxawygVwcCiuU4m0RUzuC5mtawifyy9iwT7
s6fYv692WoW2wStTz23HNV9RGoS3ci2AYj/Pn3jmb3v330FO45GtpLlTSc24ruGGs24pilFsEUDZ
9PHnkS68jnrypbpMro+GQulNIPdaUdK86Ap5/gPpUINELALu/XXpm/qgmTFs4PXYwnVd0IniIJfq
bYF18a+La/781P072skL6S2OK61OKM/VoLd3FN7wh4PJqE9vP8/cpdc6WXda2CkovXFgSRSu0d53
jw3Z9OuEUCt0zYICt5P8+V+GBMAsSiQmmJavMynFlp5QFePdyu0xwo8vF5+toIS+B0urmx8A3X4e
UczWt4VItc/WqQJxFT251B/yQSFAsRBBHjObBF8+2P9QaGYL/zWKOMr+Co55XutSbzNKFL5SAsb1
kHABKOhirfR8GGYoQQWjRXqKr6oqKl22naKi1nK3e2FfUceHeOk6wwNUbwbMgED8PIf/tAa+zSJi
fIIGJm5EJ+/XaXtLHVMQyeNzdC+vpqD2petyO1Ve/mq/hLvkd56BgZvtqTP9UWfpLLvDxGqrr2xu
Otv2N3dxbjCjVz1oiWetsXR5TJB1adw6mR8lL+WS3rtPy3zZPso+so6If2HOeGsgVzotSh8xGFd1
xw/uRbtiO27LmzqwF1B/l+3MvMYLQ2pv4wBbS4QEdv3KAvjiTvNjgGLb3FntuYG/ZDtY5bNhZd1J
6yiorgsSQJAbj69FAF+Z/sNcnqvLfkVqvqjuzLdhQUPi52k8G6n+msSTMJLr7XGsGhY/zReCIU0P
uE4/D3E2djg0dG3gPQJ+93UdHqcuzfVkGAVtUjD1qNKpW5GTZBdix5maEiv+r5FOolRWGQ3Nn56O
x93xLrmnATaDa0Pfq7fIwBbxfbc2ACBfcvI6P4f/vuBJTig33GHigzi84pn92WVp2gvd4EtzKMLm
X3t5f+idqR/Vf6yHwcgfDrPElmF2e7ASfv5cn/Kl3/fVf17ntIoSZ4M5UuD9zKXFhVEAjiB1iRSW
2+TkgDEaRj+LMvdYXtfyjV68N0YK1cdaGOPtKF9NozXXC+vJTMM5TY2wSa901aL8iweXEcGGUHxb
+0P+eezzeUfzMav6bUnVdiCfnXpAVVkQDbWX1a2vUBYs6gdp5GXBfxtJuY3b8cIKPRePodRQOgI6
a+Bf8XV2y8LucivnA4LUZHn+sw9wHv15Yo1PkNjpzNIEQQ0Mlj6IzZOviN1pX2u9069B/8+bWf7U
cQc13HZZzONZFXAZ8KiSz44b1CkX+4UxV3B7ecZpxc09zX0MMbWmRMhVVfb2CxGpVIwVC78JqqAJ
inkXHOaNC6pups80v6E4ZMyLXzESteLPGXOZqmfv0/dZcd2YlTN0f2bGslmEnsk/NzM10IMJ3Xr2
zapYas8G4wi/mefIg5PpLj+WQbZOvfpNBEbbd2boM6K121PLRBMHuwzsj2a6b/r1ovTu79VZsx3v
oKBgMDCn97JxeBEbM4321zhXV5hCzqmau7TV+Cv3biNeiEh+WB6Qf9wvplmx1AMzqGagulwi9LJz
/yQU2COCrOzGc9J79zF33xR3HrtvL0yS+yx7lgvU0LV49OMcfq+LcY/3MnnPZkBd0n1727sQKdzr
+7fYvarca5Q6XHn5tP0lBa+vD9ub0fug8OnlQXoVoWQuHq30kjlaAvx97368Fy53DJc06+lmgyiH
JwU2NevX1yfx25kLXcbL3HeUwLxqU1ABQDka73mglZ6ysnbYXPBvtWu7IIbwtsZUbU7ryXPdm5v+
cxq4nyFkzgvdi57Q6N62i5zH+Aj9e5pTW/T93bvWe1XnNR0rLoT8oIYf8/709O544oc+Wd6H5Xkf
4bL0cu8egpD7RMY+K+bwZTzNz/hrz3yHyx5n+t5973loarQ8fEgJAnYDox5dOt9e8JS5S82H+elL
ruQ2aNCIT/5OMc3dPLwHN5Ef+XvM3/95dEiu+N2DPLhr+DXjq4w8e8U3xmaVMXmsm5xnyhGIN7GK
N5foBs2kmfj6vOjeDT6eSF/dXybSaKD15w8l5cliBkMC1Dj9ACYawUtP9vGmmEuBOEenDXXGlfao
bmSmeu89KN4KU/QaIdphOd1ps2whb9SNvhGK2A6w9F34dNgdr8z1eNVcN9fHq2JVrMx1sWuv9HUd
JJiTQnNYPaxmsTeb3Xl3RYA4mVvPDbdHL84MjnPlWTdYys2MAqo3eLXPLWw+PNorjUrrNIs2kIn8
KShnlL+ymcmHOt4m6G/rCxuhMxQ1gmkxLBzcAOxZgf7btAhnzbpzH39nXkZ2YVyow+BnTgD7Fnio
V9D84L5AF/1rgMumo27sZYqE3OQoYjVbB+uYadX7FCddXBD51XLfju7tx4dE20d8sshrPIRBPt9y
IFzU/NliOc3olc7HORp5BKLaV+bi75Q5PbH9LNfk/yX4VxGOknmQf9DrIzRpa+0tm7MgSMKQxPvg
J7MgYT4jYZuuqCWwuBDTJkpA0WB9zjP/TWV0h9aQeOKR3UthM0HIIBh1l9aQnHrh1hogkXntfLiS
vHJHQCoX+XZfu8bbBO6VMUKWp8SzUFLxy+D9FiiOj9IH73/0sxsRlHRKgQitB2KJY0K+cd57f/Ks
O3g2s9aXee+OiKLMnyc+dDfTg3jLf/Lix4boxc0/yJZiQsXewMz3M9wgreMjU/YZDOMAAhM9JsRz
CToRf45CPGFOLJOeZdPP5V3qPtuBeFuEdvkD9zzu//1ZjXd0Gz7F3r2dBbciAH283yK6PFOCzL3h
kjxHs2gmEwwfSpwLxdY5zuC1LbUV2svU3EWsqTaIubivIf+pmM0633TfoeUGNRu9n7Uzse3Zz/vN
03vlH2aAZH0RC4Tu7jQnirHt1LnGTxo9DBBff1HY3clzwc2v3ch9RXrAow41AyHk/inn/OeD+4A4
mvf5C81Z/hGTe9ZIthS2SqiRzRpe2yYaK+7RhzjrDrhv2LP9XPLrIPfzOTQ5ehE4SK1wAqcbUbyK
XymRrkAVE33fl/fLa53PKOZQBPoRg2GswTlH3+5vZ09EMzcO+JvuaoEVKJ7QEUjcFY19f+LBWxr8
0QrGKVECY1pfCo48f8/cGMHgP0FgIfiUvver4w8/ZLOWp9KfInfT+U+iuhvyw6IZp88TG/hCi/Jc
ngepwoLNAH1aOb2L5nvJKK2QsktiB8KMAYEv+xGVmra4/TkZOTsQ+q+C6EyL8lQuW26qVK7q4+dA
QtbNHAPRJCDzuqhPdK4IjZQv2HmowgKoJp7lr+S11455boXDsB5ryoYUIWHYOzY01TzxUj1Dxqtf
pSV5T0f6h8DOsZ1rySUMhPK9cU+7+d+nOAWFpKa+PxwKqnaglBq6gt1q3zyICqpVPoWqfzT7eVld
SCzPVDO+jKl+ffPQCBPYUba8VnDHKhElNBaChN/x4jZKRrTJksGa//xlP+9TJ8EeDzawPRbdegMM
zNdBRyex095SEE9SSdVpYslaUMrxXEjWczFxGjS4QDCPkKz13udGRlbvwBhI0KlsxsCASokCnGD8
dZm0gECeSbXbAnEW1ReqwBce98xKpEVnwRwQpdxvFXVbr49OTed2XXG2S3hU6BwLqeElKK4aWC7u
kR2bqNaNGlp4h5WDkq3+K9MIaMPvyHrZN78t9To5Si5lWdQj0SkDVHOkid3Wuj9JyWKQWN7D5P78
3GcufWhjo2YLnFWnbHRy1zwkKNPmEzu1Dx/A5tIgvAj1P9Nr+DLEyb7RK1mOtZIhKEdx4WNv/g+v
gMqHwF7CFTROCihZFEGHr/j5LAfIRj1N5OzCBji769CRR1wd5K+od31djEKVn6txraxpgvIaif6g
Q5oq9+8NvO90vyXaqE1/IeE5A/cUzk80f0HGCmmikxv5sdWysrVCWfCb6vjVttEegJUfHlheB2MN
tNsRwa5XPcGMpTA2znrYanUyYgdXXrj3nYGdiBYYDSNa+Fj+nUYerUc8tWoK4PPa4fogk1WNyPYJ
GT97R0ussuvFqOezXNGXDa0fndrPzx/6TBgCDwfyA5oMmiDaSURQc9wGDakDOqnPgE32erFiyQqV
PwfNND5BnRoXotCZXgVDit67EHH/tquTqanMWJIxqbGDpEdzbQRoshVUwNq+yY+3P7/guSMGYpam
wELlk8Oz/brMcGTS4qk1Phko1DozB7zHvvIpKrrZ29AqcJuR+g72Y+jG47Cgc3vhAc7sVQsFDB3Q
AeATVvXXB9iPRdbFIehUyVmxzrXkFlgB8g6Uug52vxDLDVIi66xJn6iwhdCtLzzBmTjKx4U4KNhp
svwJivzrlE0beSqaslXWDcQUwZ4XTLVC8sHaI2uA95qhkPRE6IBe6YbkKeivUO1j8adq5sWHuwuP
c+a4tYCLYWlA510z5JMrRx2nUal1oGMqB71xAOeg8amt8CgKTLVOK/3OrL0BQv7PA5+Jy5wlMupg
ouX/DVIbmsmxbtVGWXOwscjV8DJ98sxtiiEQNUaYTwaQcxL6u9oYQvovMqG/Do7yDLR8aCy1pL6w
h86FMQayIB3avAxKa18XlZ2Ng9K1aOMJodmqG+YSOOS2wdbk1a7yl6iqd8qQ/LIRWJWdZj5M4/wY
9ldt7gRCC67JLjzQ5xo6SS0sIUMImBf6r/JpU/PXGovLLDSPqqSs015DYO2P2GeNiRhEPsBQNNGl
+FTy1V+bmiBPhANiI7I6yB4VuBAWIRofvvo81sDfjs0qjFO8+apliYaHXT79QyWmwLdfaJLmW2Mf
2OZw5SiwftBZUy6RRc4EKU4mWWV6OZr4nl/ntyzTsJWBCYpNawJnCjttEQuDU1Qz0h1PfGGPqmdW
DqJItCoUUnyAgWLx/jV/ta2FjTpqn7zbpn0YC1J8zONMUq6wfZsy0MBhHmBK7EV7VMn0VmjLLdQo
RIEMH4WDurKMX4dGRoF5Hh7SQD6iQ4SzY5bjWmpYCyGfi+TrzzvqzBlOZx0glc7xBaL683z766mH
1DQ7Z+Src5oe9D+pvuNewifFwdH77P8Pjxc/zfdo9nXMk3hq1GVktzVj1sNThmpaJXDx4BUudja/
rwEGInBzRIN75Yz++klyDZS8rg9YeNHMz9ChwSYX5L8PV0Ky1e1F7rX6/aRgQNr4sAhJTUBIfx1Q
UQ8SlpmxunYwYGjlUSjcbnpTFsVntaqe0a0p9Xg5HdDHEvoZ4WNqB0IE+Bj/QZXouU23SvMgg2yA
AhfIQ30jR/oaMSsvGfoLGeInRvXrhtdJF2RyN0wdkVoUn+mvT+/sE6cYlUxZqxlslVfHVDy91JYF
Yhk1607m7t4/Zk4V0KDV5JcIw9hBdg9S8idt7VmqFBcikPJpCnv6ROg2GRB2gJdz1n19ooM2YvpY
SSqyh4guJ9JNVHOLrOAsIXmsWDQRHGltyojFhzZKU7MkRnPcommXOPQ/OXEwqUzoCw2NW5ia3093
AzA91YjXNfSfXg1dM29vCq1aZ9yQ+l7z7GoI0nybz7Cy9TSlWzRZtTGQ2x3G6joC3DLVB3Cm20zv
XVnlZG0adFIAwBbtTSW3nopY7mDXt4lyi76dK1WUN9HvieL7QUmv95TjEtML5dssiRHioWoVBXvE
4vIi8ZumvA5lysX7rSztDGdaKwh72hHxPvq1r3peOqV7wrW53Xuo8bklcEPZeRlQSouK61C9d/Yf
nf3Cu9tx7uq25JlmuhzxZ5lAEhVR4TnH0XP2mHn9yfL3I6El0pHVQVRbNu+PrFAmC3p6vjo2uFzZ
0aXv+f245hw1kMUjN2WhfboI/LXAjFqdzEPXIPoFfIcmRqzP9vKzepyQahphzXLvAzesoZajT8U8
czhEDtSgw1u1My9E57Nx7u9nOQkFRqqbe6vu1bVghxnOAxkc6VuIvoUxvXHy9uGjYVX//V0Fo3sR
eYgFyJmeLugq3O9rfNvVtRrpC3N4O6bU5cGJEY/UxBD5+kjnTW0ehEa+HRevjS4RFR5AwLJcuwuT
YIuXPN1fXNggBslcodCa+7q/6uhQxWOa43AZyKt+Yw3zveNNydWRGr10FW8jvAPsRWf7aDyMm3hr
gz+KfJp3h6XJLhwpXkqv4fF6OKJ040rXiILxH+1V8Vsv/A7VoGUu4aIcPel+3LuIErEMZ8lWPlyl
S4vWCLLTiOUL0S5PG/wOG7a78ejZql/6PTm1p+6BoHnIpcfLXICc1wl+84+6RO1iEcmzVmB2fWQn
hrt23qpsyCB86EDrAfL0JdNDlba7kPufkcDB3gJiNEAcDZ7TKcPp6AzRKEWOsrZ7Nmie+L1hzjrq
SXinBKkD5h510a4GHC3THWCXIhGQddYSbuicm7CQwwNN01e1Lyj7+Y2FBPugCi1bPGXHX0oFWybd
pVW3qdp+duFwF9/z9HsDoAAkSqapQML8+r3hBeUhCwydYWjQRwfsghDnNK66IvYEoDAVanYowipl
6sFzx0sKMQtQwlmdBSyj9YT5AUjgC091JiwoHJIooChcXHXtJPPN2nAgOKXqetRyPwbLrCZPfYy4
RTLTUBXjQlfDum4O3QxHFJdQieririgxn0Y27+dnOaMJCVPur2c5yRJliO+9ebAVgdaJEnlVR+0S
TK3bW+gCQjlvelqoChfb8ncNatOukMI7IIsWpbNUfxU3PTrkSmJBuaCtAq/v5+c7U15gfgyKZ6o4
oNVTbQJzjNq94hySjTY+ccAl3VYrak8og0T5DPWN/fQYNdwfMp5LO16IF99LCzpVRgj7DlxChzvK
1+Vj1qo1drUsKEO9oAzNiwU18uASzP1cbOZ2D8eU+xZ321Mgs9GHSttEA7Qr0Q+ihZl7bHm6CxdH
OrP0IN0Lzxq0jUSF/OsbVaXSUCpmJPFGR2hC+uu0FV6EIHrpRyie2gcUVi98xDNZIY5UNuIphF64
oCfziB6PIaP1/vkRm2lnoX5wvC2nZ2zD9i0tJg7sZrfHMKGbNgqVutYeLzzCGb4S7gGwyTWYE2Sm
pygIPm+YGnYBBiot3AavkYNaBwoMTYgP6rq3PqiiyerdGA5uVt/VGY1edEcSHrWv11a5bcw/zqHi
BjP+jhr8KRVrXk/Nhd14JlxhLEzZlcBAN0E9mScTXcOeGlC8kcfrOHvKHE4KMBSUe8NLeI0zN4Mv
Q52kA3ajaAfkkVEJhl1vS7dcQNr+1q5WjGTi4nNhBZxbd3+/mVghf2VCiVHHBVJi8eYwtrgN4fVU
XFUO3WAMdCqSTqx4xhwixUCWGt0Xxw6jlJf+mDzExcUaytlZporERFPC4a+vz6LHB7M/Ho7HtQWs
VK4WWhItLAA/QsHUMfOHqDf8UatdJ3ZtZ1we9+m8afPN1GrzOLHvk3y/bfc6kly/QtAgOnrHNiYJ
Dqr5d0ZcLYdG3tCKcaNuh2Wge0QbqVIBKegQKkt+H1z5YDlceoT4ILzH8uj1MECz0KZEMP3S03A1
agm2H2WQGBVZfjOTQws9Y3WpNk2g4jIl4QHSI52Fjwww9grrH8BEjXXho51dIhalXQSIYBVa4r7/
1zezBscsJ92IN5aB1PysMSZYbgvgvvi6l8MlHemzQRDruv8Md5Kb7Y2xULWoOa7T7MnQYNHwSXTn
URQXc/i8Vf5A5eIiz+2M+A1m138NK2bhr7esYicd+qI+rosO20BMVnIrW6L3rxafpz+VFbfFM77B
JStUzQCZ1lGeYYgyO9rOQhN2GaPxGAmfJshRP++ac4czp49wyMDukGzhZEpair5WaHXHNUzLwMxw
0EmfVNiyUvgwWcig5m+6DMgg/g2qHv+M554sx9rftzUNe2lkQcLUSXQwA1xbZbzWLjyeCEcn2RUh
AvsOGe0gocn4deqyxDH3R8mON/mExFenBWQ1y0QJlypdkCiaz0Kmk+CeYMiYy6tKNhcd8pRVHwdR
mPjHSXfDuPKlwmYPhc7NoblAmTyDmaQ1Az1KkU18HLgJf33CxrHSfi9FCHBgfKXgpaReIV5G1QEl
6Sx57tRHbj6AoJXs0SIVVK3iwh767EeezhHFMC6AiIZrIIi/PgEt2T19b3sUFZioEaNTXhIScpR7
kAs1hXMzArYXS/bnNi99djoUAL/hPZ++OeZNapjoCJAPT+hJKA06Ug/aAXefuTjc8Bzj/WPtEKDd
NKKkXa1oVrsaC8UuUi8GFfnzYhFr4XQesCOg2kJhSNyFv86DfESSr8zbaY2Zm+twRaBYT1vxIjnh
XMpmUcAVOS175hQ3DYpUtY4ZCQ6QHp/aWjtrlvpmDA6XEtNP2bfTN4Kcg+Y+ORvGtyerf9DVYx6b
OEquEZ13Sd18o3OvLPe595+fDfcKhWp3jUgZAKQSjJXlXivu8xFIkeNWruoBv+EPvPjij5Xu9RUq
19cvz/ys0X/h9/kfPwvOlfvyFgYvkfd2vby/frmeLz+C4OOm8YOb4KZwb1rX9NGCBtPypN+Dsgsi
/4PfFOC7d9M/LAREp3U3v7YPq4cH2V/9+rWNFiBbtvIGf9j5AVSZ4W0z91V1cW9Y1W7trn6tEC3w
//Br5O52uz+7x272/Oj/7tzCu4O9vru7uxDpzgZ/goguxELodJ2SBtTJGLtWjeR1Immu2byhjV0i
QoWmuqAp0NKMKcZXl4DH54eFcfyZByAVKSLcX8E/zyUyYpEO18Ch2psEvN8o4OjAdX5e/mePGSEB
BM+ZMPStzFyWlt6zVad1103z2gxd7CeOB4Pe4Qx59qnsF9RKXLnO2YpISDq3nQp7vX8VtZDjTlyu
OiTBLl1Fz0UJbgEI25GdO8DHv74/6pmFnBxRDkJjEL4AJBtZg1/oHxAruqTfe0aXk2/LLY6haLB8
ozRwN0jSygYpk5rWTGsS327ejTDfobC7szqoZnQZ15Ftz2I5CRp6txw6H83oN3Z8PRgYfE6kRULr
3OTgGHAw6ypM1RKg8M61LDQxChM5yWI1pcBko8rv8kdVKlCOBo86AlRTJ79mRSHOyw27bZKNId04
2V1Nob+RpPlRGIE4031hOQup7w03LOOHOhda5tP1gN8EPwhjOftJN1vdHY/xPDfTwCy1XYgytF31
mzpXPZjF/0O5gHlDZEZHBNIkWfn6kcZGV7qknfYbrgT7Vdtt6/i6Cx/76U86rVAftineVbRIJJ+q
tJ3t+vH558V7JqZ+eYCTFCnOj11qGdVxrTdvXf04aFdkHlwYDlbhK0ifXxJCPJOgEwSAzdCT+Ux/
vr6wMU6NKR0nkVcsMj1yER/ozftRXYGq//nNPkU0T4I4Q9Egw++I67dxcjyPiMdU0x6OpaO9O/Ws
taj71RpuEtaNrqoPNlbjkXwjyWUEyU128z7H8u+2dkpvqlBXxhevT4CDhreF+tpit1NZfIJcWkzC
yhQpcA5ZHZLqSJ1M19NAGDOa5LbGKL3g1b5IzHSudt7ewYBBqTeZhM1n1/4qG1yjlcqT7ReO7w57
OGyoyj0imD+//tkPS6PBVmVEUeiBfJ3oQxuPbJoYqWNk+HAjGGxXyHWpgTai5Qzw/VJaciYLACUD
I0fRqAZ8UypLWrlOivIfKVWCDYuX/CvuLpA8zkQ1usp0PDXKlqrtnGwYs85DKUMyfQ0LmdTUA4my
D19b5QWRysK4lAicudqi5QhHEfcbw4a++nUSnYNTVXKyH9f4hFHPFkasNQ4WQlw/TCgmPKnh9RT5
FrhtBNwdYGaRruF7G/z8Lc+9NC9L48gkxCqnqS6t5L7ODT3eOM0Mqg571tfbVTMEplMAPLyQWZ/b
opyatDVszYa8enJwykohjXnNZc2OF2OUC7Yp16Jc/2NdVCMUi/DLFuWwVNFbAoymgLE8rZY6x4NZ
qg1t5YMSB121zZH9B26YO9g+YwpRJKZrmh97sEVanl+IvZ8N0q+Da0wlyjJQu6ggnx6QJd59Bclw
t9WR1aEOM8yKGzs4UPXGYGXv2y/ae5e51Wv4h+rndbtWl+1Kv4uvcPc5QO+MPMtr1/tdCEI7D6rB
i95GVDd/F2vlRQnS+5Y2wCy/no4CHTzH1/Uqe+4WJdDhG3NrXrivaaY4zk/fBp1+0g8WiEq29XWp
ppZT1p2W9Fv9xdyBVvYg1WLItbTc3/ld5iWYxXPJ3GfusOuADz+YD6k+x51v0f/Sg95vf4GcDD0J
hLS5KILmTVuGH1Mwgi+/DpENucbx4l4iux3fnb1vvgD/JnO0V+GK3CIMjOd+ky9gUbxUu27XPSCa
Nb45tyn4dBbRHFbjh3aXPu5v820KYgIpn0cVEDQKFsi5jb61xhRp3r5bd3/0NyzlN1OAXjTFWAdl
YheIyjILsFYF5wmdCPezubmrZs2iWciB/WCmbrUIt3GxjFbW0vmtgah8ap6qxbDrycgjpNu06wxa
kBrs32SPu9q9vUpv43XhO7A7KMqSYKgv481+Cyz+HrGNufM+PQrCCan8qnuMF/mCC1Tmx6t8JZzz
vPgFA5QSuhAO3PdQi4L8CnOjpenHy+IJQKqfXdPvC5q5tkM6BMB47ObB/mofqIkb72fHVbkZV+bG
2PUz8y5d6u/yvNpIVyI/zV6TWyy59yoo+RhWj/x7/1Evei9dwszMNw1gbvU+39CCaja2QtvJlZ8P
r41vb+CmLJXb/VU4z6/ChXWF49vM2u43/UK/k16qzfAM/WBTzgVQvboOXTomsG6OsB8+Efg3oP2v
7JsGt495vtGf5WcnmLgRaO5D281rRB72br0Ybuong4c2rkwskly8Rm9SLJq5PrxWy2Qe+e/63eAb
L9JDNzdm/QyGzYd+zcSAys+X0gst0mcsZkiAwzWQLu+huR8f7Xl3E8ZYVLn1tvzV3aXXg2vOMCh6
zH157fya1hYyJBjaeQnfGs6KPLPmAn3frYdVFDgC5b5CHOZCYv8t7Apx2c/siF9w5zk9a3Btl9M0
YdIRnOMY5VSrsltMlf9/MLPfoq4YjJNNRESAuafV+1bFDqju9/FGUvoH8hB6ygLaruwQGn38+Tj5
3nj5OtZpZhRyiDaUPKNNXD2WoeyhyiGEhiIwy/QfIZDQsNWIfWDasbW5MLioPp8EKhUtP9tC48hG
1e9kVoeIVuQxEuXi+NZSgAGtxsOKdvWQ7X30fLr8RZPw/8Qsu3yNEeD6efhz31SIRwqlZtKi015B
7zgyt6U43/A96TmJgk3tob/NNfSyeOv3VxX8cRnwPuLBCMmcZKDygb4rFyK0pCgUo2IjdH27lYP3
Nu5cinEl5Itipv8gzzCDvqiYqXxLX+yv45/kgHoeTbh2S/EmOd6k6eowbbvxxegl/x/OdOvAeSK2
rLIDnFX49YYvKxdSqO/LWjwClU7mXIiQiyn6+xZu6IcjtwF8zKNb5rtMZ2gxAVG6CE/6/mEFIByV
c9C0CBOctoMlZXLCNmSzauEVQFr2zqF8ip0HeXiUstufF9HZif1rsFOb56LqDDPfp4RJOTiAD0wR
Sz7iUaA8VnC6DgGZL6B3yoCaLH7FZNcagwvP8D130jHMwRnGQFMFf4uTqltbm0qbdjEBo0OCIRCw
7H3+VnLfr+bTMD8aid+Nj8nFcc8sal7dAXcGYkD0s75+0WTQh0M9HUBTONS/ou0wJl6dK16uKDT9
X2T9I+52fSb6LdUcI4iyfPr5zT9bZV8jiGDDgEMDwapZgN++PkFVlZpcqUX5GZcTpRaFgQ56HbpN
i5buo9OM2/pwCKQcsQP1IYyhp5E2S2SThWx4hZkia7YtodMkpnVnDVngONFdG6n/9fkhEMRA5Vj/
YCxOEXqynE5NF+Xhtjhc9cdHx4w9jVoPtIXySgaVcGFaziwIlGMRLjUgYhnGaQZ4aA51ir19vkEz
e2hGT2K8Hpsip66vO+4K6h8DT9fEmq5tK/WUT+2Ow4DRn157khQGMQFpNO7ItN3J/AUUbn7hAc+E
Ix6Qir2FEQlXxJMUVQH+VaPLzd0/W1nCiQ0Vp55zHY8yp/d69TCruEi75bDTEsfTnHYzTbZX5ruU
tsMRv2jAVCoJdNzYnjTQVN422kMYovOTHLBsuHA/OHNKCugyNAwhzIAv1Un0lEv14LSlIm1bdaM5
b3171XTXrfyRTJHb6tedE1hk+IOVuWV6//NUnYmaX4Y+uYIVbcOtXjmE26F8r6rfebQIu6UaQ6bX
734e6VuZAPywYDGpXG+Jzt8wGLbejTRGU/FNiv1L3aGfSuVNuVKi1SGqPS3/r4EXJyOeTGvSDU2d
qrq0tfNt1iMjtqbhGvb3El6L2n6Zvfz8gt/rwCfjnUSLVLUiSGKqtB0tSPjOFHQTLzePkR4TYEFn
8AjVZXpB4ev8F/zPvJ7aaFF6zWrDEIunui+zd6EdjLT/iKPMzYX3E89/Eg3//oKnB19sK0fVlpjP
EnJ4EMuj1++JhRNiW/equRQ6am36JNruRjHTy8WF4c9GHaweaP4oBufQyXFQF1bRZT3gOlNZCZNN
NjMSbC6QLHQapJuWuCztP6T9hXE/j7dvrw1lhfhvUT89Da4p0EszSdVooxZ/LDUMyhpzTPl1MF/Q
zztKf9Jy1bV7l1R0IZePh34lW3j75ebaSRU/6x67fRscUbgyUX4sfw89Nw5CUq59xECOylKHX6h7
ht0uoJ971bSqj9XKOl5J/aNtPhhR7U4Ao8rQXlbJy9i9ThgbFdMyS0q62c+R/CznqUd2MIYP/bgC
8ECOOMsOm7FKfLNchQ1uRuaLVdtugwtCNX2IRulw+JXWRXCgslM0/4ez81xqHGvb9RGpSjn8dcTG
Btykhj8q6AblnHX0+1pM7e/FsgvXzNTE7imWtLTCE+5QXSVlCFLFWaCbFzKYPoCqwxT55w949gCg
OApgAljKP3WFbwGaZJhjKPddsIPjGnvIJ7i7QqpFCzNTEH9Ithfl/c/vyP8NaU/CYmjCZdVlfbBL
ObtVZ0ANZjkUe8/CzfYzLx/F1I3B+8/veS5qIOX4vxedFkQdQzKqxmmDHSp7cbX2nUcqTYKb2eub
tFSXtYFoPWGL4Zu4dGJvpRz6MZ4Lv8oysBeW++mkVHv3FmhnB+vVQL1Usv2CqE7X9Bf5DNg6fWVd
Pw5sTNdKFSN1/VvTHxdu9eH0UL+hWKiVS8cDZHRHFbrOVxb3d+A6y57yjK88291rw7azvVsFz1Qr
xylJOIKOxiwE8lSbtCgxgR/SDIsxcKx+eVcpuz9+qy/qsN0b2ecgmbMKH42Mr90+6/Jjpl84Dk8Z
QZzC319NxAbfllmWtH1RtDZ1tAoetXZXjOaiQPKgGt/TVl0q9V0EyNULHoc+hTFxn2bvHcdYCZrL
Gi/d7GdyBQu4GI5A1MlQT5sswKYGfRXoeSZyhS5b6rjc18Y6N1+b4CZoXUyA66u2qQS4VTLg+dv2
ytFmKYKvxt0Q5fArLvYQz5zi9Ej5A8IUDjD25Mbnvs8H35L92yx4tpzboLyJgxfNppSlPCfjXZ19
QPh0s2c64LNEebywN8TCmiy8o9End6QRhXKoJ41/m8aPI12Z0dqORjpT2rsueDWJ0bzOnI/ple7u
8+K5zUhjq1nh3gYSRlGs0e4DPCnxN8YD0SyKXHxCEUU3vAsR5JnvRtAPURADGzoAX4CMb4tIyx2v
tbrcv43suY4+ivfB1EjRFfFX2lxYsWcu8KOxJh/E63LJCPvB30Xyg1Rzp33I7T4r95H89+fJPwWy
gIv6/laTyY8Lr/XNmrfinkrkvSLftfltgeIbHPcOjPB4h79Flc0sIxWNwIvB5tlZxU0RIDhKZ3Be
j7em0zhNmEejv0Mi0Ru0q5jqNn0sJcK7yUdwuJ3//MJnZ5bAGpw/XgvYSByPp1WB20lNnO0EvTZe
Nyl8zmZNVAiW6cJO/6LPThf2F8yXjBEdX3OScjRtF/mxWWS4P5szx3u1i3QRy/V2VJaamW/8ztoE
rroMR81d6J6MXhhnQVcNIgjWqnLeh82q2yiD/+BHARJf9IBiInJlkaS/hzq5M8Jqm5njQ0GvVLOq
h3w0rzNLIjiQLqz9r7rYT68ymbYAe3V4qbxKUlGz9pqZhFpUukexJX7v8S6uWxyUrQBzrz1beWnR
e+T8oqhEEY1KKy61P3/Gc8sGey/odWi74oo12SChX8gJKDRc150tYJzeJk379Ko9I4b/WiWZLfJ9
rMkSjczAa/ve/ipYxtY+6La1Bmr+7d++0Rf1lmoKrHeBfjtemHGdAicpZVvY0o3NVkmMGQ46JMrg
E4Wj0s+jnZ65x6NN3smN7TIckgEDe/1adZ4Gf/0ffj68edmCvk9iN7lxC7fHYqjg57dJPm/lQ2hf
st0Qm+d4RfIG30aYbC6nyDW7i0b7OqbPIkm3Xfka+PkV3PULJ8aZIxJ9O3E6qQ6QSY7+4y8TocGi
WnFgXLsles6+fx20+aYcpWfLexXS8RRSheC9EyBKgMlSacuAUCKokN2Fm/Lrijl+ZyRK4JyI4hfI
0inzFp+gqiFOMoX0hO+vR2M55Ku4vhekfa5qWNtCEdUodj9/zNPNxrAOSDRqnKSNU66Vb2EGoNW2
IfRYUFEUXvWZ/iktmvDWv7TZTs9nE+4KtEkqH9gGT6NQzzYb23Us41oP76mSg9DAjA5jvYsIDfU0
dyQKQ/UAcBStWBhIx59V7cpI8T1LuY6hQMZAs2W6aEAUCZNmhbLH6a0V6vsjdIng5Vc7DDMDsVml
ulGtaIGNcdE06966q/VuqVqHn2f8lO6KsAjHGlB96lXCCOX44YZSagvV6FRxFHQ0H7tlk+hzwfRO
SZNiNCjyfNwQGF01UXdb9yC7gLM1QXMt/tliqeA3uxfT/uNzh1u3dOojmnpJeYkI9aV2crwkxYMK
ARoFexgWyPGDhlInd01aq9fCo1dQ7nR13Vj6bABbYjj9PSQeq0lWgpZXWPMiLOeDCg2FavwQ9gsn
KTFXhcZNZumgaUQ3fu5LxtygjWrzktS0I8/Zj446T+typpSUiQY8lvc6okNV2ixYSjNEJKA6vkZd
iiiKhGX7AAAUSL033iXyndw+5/awEE7IiWnNukKdLew8WAzw/DP9TxcIr6tlg6YftNefv+JXTXEy
OewYGV4Ip6BMYfR4ciopjVNHDWEF6s6Vha1m3eCyTPKh0+JPPUZGgMevf+tZNjcTZ27Gzjrq/oBk
mRXyNhNNZzUUqnNLL9jmyacW39uJs0oMiWQK0L9erZBeXkUK3L8UeiHwMxtp/T6/b2ca8PacH9LX
qI8v1Vp5C6OFuIwt6iQpoHKa5Mrfbuywk978/N6n1D7aW6I4QvMJ+ywE/4/fO5YRqIjdQr32o+Gm
gIlKEQGFY1NaOvlLUnCQtM+2c8DV3XRuCI7m2CfNUJ+ZVXK1+KLOSWhYUjtq6DSPuc0GixZFHS7N
pHgSAhhe1s3y4pc2thcQPmcOex6d/UaJmEOfg2Hy6FaMg2idqte4CHgOYlOJ9dhTFy5dde7HhDLA
/Bo7WkRuvKqHvRBboKAuNJ5+nsNTw2IxhwQDJtG5sEyYzKEegZ7MTChEOGRW9S9RHSnxpR/HGSVE
IgONpY5VtJy+GNXOBVUI6LuG4Gl35kxON4F0ga95dmYwrweWzGc9lW5C+W3sjdjTxAMNaGXE+VXA
HvylNW9lgyKcAkXAskjW7iwlnyGwW/vDhaiCI4Xpn+4oC4UUILVoziJZc/x5wsEttZwe3HVDQa1C
rqVuN0Zwn1iHUIH43GHEcCf412UZrHMDtoL6nOofg7+pSuuG5G2mpRvFu3Zp5fuYK9BUt9UBBbN2
CTJzRrt7E6cvXvQsj++ax99VhG/ubOjiIQoxlg25q4MSCPZglJ8S58Y1Ec1DMybuqdhQT4jvR+Mp
due5/xKHj43yGoe/um7vjYdevkn6jWs/SvWN39wUVYDX7i7R1wI8GjzqXTKLLWlujB9IkLnyi1vv
xupQDNSA8usahkHyy+0fvYpCqgEoZfChh2irfqcZHz1SnZiQFjZg7fihgzVbJxtRU5TDepZo++BV
z345g7HUVaiG6bXI63pQz6qSLS3Pv0/6Zh4lCHh31q2ozihXIXVAKfpVSpjRt2zSCClCA9u7Mli8
lNpD7i7VftW08TJAccyGPJ8a4VbJ9Lk9drPeC1eWhHhrH+wDVd156tWQPJfalVBOGk3Iyh4yBFLp
zxyYSH6PM1M+LuHK3Ek8ep8tQ8nZhK6x8kYCe50SjJ1v9VjblvqLHVgrmTZW3GpYVzdIKgNIQwzC
iv5YyYWA/JQkww6klyX+BC1AcHW81pxYbSUz4/TGcwdEAo71vFUeFmgDmYsYPJNfInKZgbAZIDH5
9czgVqs8rlrlJocOb9gLo9xn/iAqubMO66ALR8RpEA/im1yWABu+gDqlJKTtIMcBx+91SOUtruJd
O2hYB1K4QjDKoXMloWCHsbj6pGql0LAPbC6Lan7hMc4EUuRgqqCZErqdyKS2etXZProdIiot7Xrf
20CkUXDvuHEH4Yvk292hp0Qjdf+6TAKQAmNGsjOOSvg4x19I0prUxl3Fuk65W9Wcq2QvALEBgifW
vx4KP2moSGIo5voL7/ut+qPrNd4iSW0JqxwEmQgDaVMh0X9RSPw0rxED0bO1IGtyBUxOuL42m74s
K95JeszQ7079g4OS4GX7gdPVQ/9e1iHhU+ylODFJ0aI+zZPUikwh45Oq9RzcwshFR/FgjSC5KpaK
u2FYjnuRf3K9XLQWOSnGK9wkJNcy0l8IiLOOjz9gr0jKGOldtmujVekiWzT3rW2O0BVOfzWJFUHh
hU0z7TiIEQEu2Jj6kWjACjkeEf2rymyVPt6hMdxiaZBA4AIzIRRR8BX1Xk3jQgtwmjxBTBKuMw6T
zPo5EdWzexDSllsA90ZTK1gOdBzCcZyn8VbXH5vkoknqdP0I2RlquVDLyVVNeZp5W8koKZXmxrtw
gFbe34wCKMEdVZZ701hkW01bU1WOq/cqfnMTGQ9s8gV/P7b/csOI5wBUJhJnviuM0eOJbmKtx2KI
T9v3KsotaIBAJH0tQzCI7z8fQGKhfo8JvkYC5EOxgbAN/MFkJPyL6kFrQWSgtsHZo2uQjaQ/Pw9y
ZqnyPqCz0GRECxpR1uNR6gDdVaTFWDhgF/o9ACpgDXKxr0FweTsbbKh/KRY9+2Lfhpzs0MTWmqS0
0ngny/vc2bv6PqE6KryTbIkSKQDO9jFsHsfhFUxTJi1a057zP1148ek5IaYXfRdB1CUjtacnHzJa
qdFZOTiy7ClNX6VO38QK/lzGa1t8jL6PDtc6ZUnJeCLGB69470iVf34G8QWnX1gQiWRg4dRSp1+4
KCXNjPwg2tFJom4rGZuEHljvHVT50lDnto9JmQehOgeC40l7kO6gV/Rmtquttds9pu1TVh7QDPv5
hbQzn1bYvlCARrYAENFkNQFzUYKQqtIuhIQtpM6XMkL56iqt5gNS3QjdjvOKnbpqMNdZU2wA+5zM
yIZU/83K50i+OFsf4XBnPZoryZtn6cwAY93N9RtcJ3MPiApoleXPT31SMmEp8NSCAIFEoGDmHu+B
IHCjJut0nhorBGVtD3SvZ0Cwi2Llx3PzyZAX6Qogp/bL0+eltg9RnkevH9HZdN0epPzCsjjpqk6f
Z1J8kFO7y5zUjnf+gxWtvJt21Yc0qCgzkOvPSID9BBukmVluvJK8ctWgOPXkrKu/5jMyI7qz+Hl+
/iGbThaqCmdZQGkNCnTTpM22wyqLLKB53UF9bD70z+pdfjdfRwjWH3GxTF6d54q/mo/s1XyAy0xC
WX0MHwUFng/jHfwrYsNYdySvzS/9Sf40HrLn8rf61N47z6QELw8kMLjOEopbGC8Ws/Jd/AzUw4k5
o5n1TEyd4L0gftWheBLNpNf20D/KD92D9ZSAbQZdMNwrT+Nb8ULN/tF9N9/t54iawEP5u3sffnnP
1kMAEPelfxvu218FVNqPBO+Gd/3ZfU/uzed4rcDme28Pzf3wrvHl65kNhvuFfEp+57d+ntCzu+Tb
dE53SSyFaqGXye6LZRzMUzIKHMl/HuQET/m1ir6NMj1mdTOvik5iVftLeAtM0ecoHLuwPDWDJRf1
oC6q+/vyQ/v788gnMJJ/RkZGj0AMKsgXt/MoqBx6Oa2BjbJA+vvmID3rTx3iBK/Fm/OsM9F84hc/
hK8QvpQv4e/u1f9dvUJw7vU34AAsheADqx7lV3+wXk1w9tTI5Jfy3Xzwn4KX6m//Wt23r/lriUz+
R/xRYwX22n7Y8mwsZh3VlfvmTvwW/1HPyg/1WX+nMpQXs/Aj+mwP4Wu4VF+zC7f1uYuUPfJ/L/2V
dn17aXUY4jRRCVBy5zYqgpmOnWflz3ttr9obu753zb2rXsjlvirj040pOH/EWqKm+lVt+TYobYrE
12JOiqCkrwiIbwbZzlgG2QKFyAL3jmFmoauFNFGzqII1LmpeP6u6pY5f+jJaU15RhMrkfdXM5f6m
0WbW3L7KhzUSHv6rfUN+49zqh/4W00rFu2IKh2quXoKPn7kGRf9ZRFVCOmOqdkMfSs7tUoQgEWwI
fymHTzSjLOlO8i60Ls8ErdS/aMoS7Qhe/WTjeWWmd20LzDaoPrtwmUablOKqsU6yTW5duFXOjfXF
hRK4TMFzO75UqJxGWeaBAUrLA90F+jiu9uGQUSf75hKX7aSDInYcQQzUKxQMaKRMsis99kvQ01my
K0EcafpH2BxgPsyEal7bPA1WtSq0R4Qine7w814/waBMR55MaViqhecQRO4q6S5DbcNayJ+jfG/g
JNLvfGo6ClZG3mFoPk08aEzMai5C8k/qsl/PgPoPuToZF/2s46luw8rvlZD720xuQiwvvLkZzmh5
5LfNzaA/oL6FePxOuRr1dWkteuTXHmLBPiJ5mMXunYkzjzJP9xKSgt4WY4KXn+dIPbfAEU0hzCYo
Ii9Sj59PCmU5lagy7fAb68wXyXvj+4TDhxxH2O2ihNLPGxrPY/+h+zcczIUMnMdCHuHRBGtvbvx+
7ylAAPW9hN/mr54CuoV5u+Y/ZvIlW9Gz59j3h50spUbTPUOKagDF3SPYQ2QPXRUNSOB15UEPlnWC
X3d8aRWJzXB8jtEYYpfQhdOFuMxkFSlV3Nd+4IS7CPm/dA+yUFJwk33MCpgdWwDvXfP080f5okFO
hnQgIlHeoV0GZ2SSyDnxSO8T4unOb5VZaKgAc9YuMWhofvjA04LxEV5F4z/xIKPu7Yo0XRg16oIo
72pbm5igQkE8sxaKfZ/Bs6qiHKvddVy9Gn4wZ4YUCzgjosF18LcNL5wtZyJWJNYobgjCAAnEF3Hx
27k/KMjIZBLzNZr1tRBOwklthAdnDelW8UfQV918NHU4lc7cYpVTdEmt8LZI210lt0uIE1a9TTQ0
NcAmw62O0SL8eX6/CjrT+f3+iJPwQ6mltOsKI9z5lNPB+jXhR+zm12lbI1us4yBfoHFTrNxi67kv
kU48nV36xhefQWzMb9PUJNA3o0DHvDuCnkmZUw0OFIfmPh+yTtZBnM8ldVhSkV0q/aFQDgrJx4V5
EO95Mg8sM4MmouBVTPaTowxZmQx8KqxZPfWr0Yz+QL1ntzfa3qZOU6fbuhLGusVMtrMvjFBIIvzz
c5yeQayYL+YEgGJBGzqeCq4MKa9HM9zx4Vnp8AHIr0mureDCxjrNNG3a+ECeKEjR05+KHCXIiXqp
6pArKGtUsOwQv4341bj4QmfHQR8IMSUiB1q1xy8UxEZPO5VxODJE27XdN87m4v1mnBbWhBw4RRgF
dgzIjMnJVGYWtuV1E+zKYLiJSc/lbOnGWx8cC7SzuOlJVuWNHgV7tTJnrXTo6mQhahl18Dba8JrL
mRcc1Ld0MGhYfnrBRzve6DgxxdncfgnRy8y0j7Kiya13L3ph3XZOtpCyauXW/ZxyH3WRYiYYJZy9
fgm0t6AWHspXaoSDhfaRlh9D/2GBEERmdF3/ErwPvVVXjYU9aEzjR5pLg4h3kkWdWHMzihdlur1Y
FTvhdZA5O5zglMR0nYLK1+9/22mFalG6aJQQIPDB5Z1hDzndB2EcFUij+gwBYOfzRsV96hLO8uwH
+jbyZB1UfWXWQRCGgmwxqumSrUXhM/O7BbgpYbs9hut/v5W+v+tkSRSa7ppo1KPO6O4bC2Va9F9y
yhqP7sWqp4gMpocHMTFxpIbAISowx4u8Uqlyhx1BJJEDBTqnPPAvMS25zD9g5CPpewQYF77Knewu
fn7Ls/NKP5RRYTwSLR8P3fhFmAVlEO68Yg4bDuqsbO/k4J1dhn/c7DIH7txBCRYHvQvLhGk1Lcj1
kKgSufSzHVAnOv+2sdB2Iy664RLnBlAe1V8DKzAw2Pkijq6H4cL7niheiiVMRABXFdgHBcFJwK6Z
ZAeNbySC+ydHwTzr9UNusLEoZNnYgrvl3FZ/NyFEcrM9lOx2W0vnKQZKJvuxja8rPQA280KjY9bI
DgTgdGkZEmpu9n9YgNwnVPHQRkKQXny6b5stLiGsNe4Y72JUiMpDEa3dFpFICCEX8qVzl8a3gaac
ZpWgZxw8K9ulzfofommEQr2zkdXHnxfb6WEutJ6gDlOShdo3/fYO86xUo5TsEmVrVGtiLoX6ziWd
nLOjEOuJCr7JPTT5wiBoEil0GeWfqynMtq29uHwWihPneNPyMnQrUFUT0dmUplSkXpWZbUdwhopS
7lmAV4C9E+eM1oplt3QLyqLhuqODMcTxgtzleiwuTOhp9imegcq2uOyBdk+WSDM2dg2yNdzBONc6
hCilBbsoix7t9JXA9eevdyYJPBptqtueZeTU0ZCFOxmf2ZJ7P3WX4Hq5M+mVElrGY30luSQ1XGCl
nK8EgWkY27+6/DciOvXtz58f6PTs4nlE/5h0WKFtNDk2I8/MW6n3Q/Gh6/ph6F9UBEMHcARr03hS
qgu9sDPp9/F4k1zCKscu1W3GU+o58VVWQ7is7pJsbTQrXbqV1WyheXNPvnBkncnVjsedfGV1sPsh
N1hpDEqhvSX0qIKtGq5hGtXhB5l2k14KJE8w05SHmVF6jKK/CVlZ7LJvp48zulHre1y4mverFBqg
zZqwWuYFbdCwbvUK+T9trPnA+kaJelZ7m9R+c/ASjrylaz/8h0+NpqZDAgmwadorNwfsxMuQPiRZ
tet/mrQZGk1e6t1Wt/4ObbKw8ktuVifadGIGKLdAdjHAjkLznM4ADopJ2CS7jDoxhY6Y3jwRn5eA
9/DsRTdgcU0SGEXSdVHum9FBLo56ZJvNhYBtLUKGiupn8Wy0m59n40zGw6OJK1QnJJaRGj1+NM9o
S98o5XAnOZQ5MuLNQ+8uYuvgdofOF1wwtaK99Fc3XsNLxIDz8/JtcP148KF2ksBCsQpl+jduDDEf
MJRmklzAD+9n6PbV5ZrVQWlPk4xZHiZrF82aLl7SZKvpjOsj5Lz+wiV2JjZlTkQf/qvBQ3ns+LEo
jKVe3LUUF8JtL73RrW78vd9tB3ooqLI5dg7YaY8uR9X9h3NICAlQAgfwhlzD8cip19hBX6eRCN9q
3Z+LFFRu95TfgR2vEheHtwttzTO1MJqJ6IZCO6bFCp7seEil6PMUDWjKGu6+GrJ1K+2Lbq/oH1l2
A787hx0oCgUmWKq8ibe99ZF5Wx3nT+2avmdPHdkwcuDBt/Ds19Sikn4ttcqVOLktjrW6fhQn9oVV
exrmCmEsSGMo2JE6Tgt4IPYHPXCqSOTIoviC9IJXPdam6EUD5ZpXxgcRdt7t/egSP/DcVaEbFOcA
wlsIrk/mywzyUG1lykBh4yxowpb1AeUWxs1SackXUotLl6X4idPwAJ1VABusSDTdJqeHHjVIWbcZ
I6rFi+LLMy2Sl4Fpb9gcYpHoJR4szPFQunM/iK8avbhOI1CAVAWd6lUDc9okF26Sc7MgKhSCeQD5
ZApYkaverj3VEvU3cJ/LHJZq3zyBjSHSy/T9xbT67DkFdkQDfk9w8k/H8dslYgRKjmw4EYMeboX6
Wuy8uXU4B5C/yQEDSK0xt5q9rKQLuSuWdZPP9Ui9urDszgVqjqhR2LaiCHPI470SacgD2U4XQ0db
V9goyytNnkX5m5MuimGFNFSNmBMiM9EyuSS5p55b8t/HnhzUsRSUWqqxClLQi/YIwGCplVsqCxSF
WIBksYG612p/znlBgUhLPhWYnX7+UcciHdkLR6rykRTfHi9tibPhzPdnm5zjoFRzGMSUrEg5Cft9
0AhhdCCTF4NCQ3dfavviGXBaAnYAFP3vY0y2Reblel93bMTok9JGWZNaQfaGcyXdpXik5/hV1JfO
nTMLgG7/ly8hK+CEAWI2Uj0UDodlxaQadOwgSNCcsYJ92e1j9ZNvkbLXpDoAn5HNmyy8sATP7Dsc
OMkU/tFemcZSutwOXl2yCjiW6XzxyQGBAJYgbJD8Qxld2OZnjh7SH5HN/2P+PvmwCvar3qDwvrn3
pqiP9CZFYWYkTL1U0Bdfa3LIsUxIUFUSeQEFOd5amR/0adJR/a0SUZ1jRaOCWhjFjLuvjz+5WAyt
n5OJ1NWWVQZqTR2d+c/7+0zfRVA4AL2De4GwNe0q9JKHjkOHJCmflQJ/0jtU+aNuGcrZveU8qgWB
6hA+aOOHKX10YbAuZLTrNH+eKhI+9uh62rF0L8vPvbfyYM8Y9SzQxmXW9TNZDpfdiOF9BpDXdFY/
P/mJ9C8HIpU00cwDlIlG5SRwIIGQEaynFoHU1NwdH60YNf0WjHFzV2CYqcnYsGv0y6vnoUYqhRNT
s9884NoZrlT9ssjzmTHeJ9VjrlDtRZc6t2eFCXTavYqhlrTuqukf6tsOoTyYomBDoR7sfESkrPcc
eUPL3EvDK2TpqnodFdQX6is0txadM8wiF6lOD+SA485yxlalfOO01twI1bkX/lLKX01yCOA8dKP7
JwrnmRgLGsTPE3QG3CAmSPBPeJhTnUmAu7nujQoQiuKqcm6EbkTVkmM+1u2dZj0oobJgD1U2yBlr
nkR8vPYmdp9+foovLOnRKqdmIQ4OAaEFuf/Vnv92i5lK4Vp1OuY7X1I2RllsjO7JDDC6ygHYF6+G
OtxmTnQt9Q6SA/a6AxWFm828EOTvxzJ3rmVAvl6hXSWav/EVDXE4qDy2s2ptfaGom0LOPp1xr4za
OqRL2SvKdSo4NWoMO/QaLYKx8rZp84nT497tFRCf0SwBM5Umn37lzbQhWiWEMZT5SQWHyNmG7qcJ
JL+hPTsgQHhdRv08AZMvpdx9UXmNSO9bP4AwSjqoH0jGmYLCpHmFNWtb6SX3h10ZNUtChUsfVGSN
k6nEfl4wpQGxEoZMVryec0JSnaMCVGpfCNZRoSebvlJwkkoVIsFzrgAMs5IFNRt0dOipSb68MLpn
/VI38qR2wk1AYIZqoIhH7WmZSMvMKpcH5HvwYKTOSgeUbgndT/rn1NovLKHT1z4aa/LavtI2bheU
0a6RwVx/mMlbnX2647+G/01eSUQj3xaqZvdR1ORhtMuiTdW+eBmmBledculCPe1LinEAIpN5ACmH
InY8jj/CCCPwRS5L9mY2IHLPvXFQ46sUE7u3EZBJt6jcT5BeZf1mIfgCnN9083kmVTOV2L5xugcF
Ql2CbZadoPbeXPT1O7PQjh5xEmd4pRy5o1IjfOn9Csk1YhfqT/WIiPZMIdws3CtZ+Os8OmO2Bpky
p6Jby+PdU9/HF27jLxvoyZo/ehTxqN++SqQkuhUM6PgVRbgLtPqPngEUecvKv2r9ZJhvFj6OvbaL
oJMIn7jkYDAd4FbqGpgcLR8dh/av+r9y21Z/lOLaMzZKvoq6WROuS62eVS9hfIXjTWjdYVtJTKvf
98Pc7pBhdZ87S5lHzqvj+rNC6ucabP3xEpPh654/eUWE8ikVcZud8AvsrBozU9JYENqycW7iZhv4
vw17o2Z/czzf0RkyjZXvvMvyrQUaCSeKRVU/2vTZqBNQAw7UcNk3O0l7SPyFE6/HYaGZh958UWD2
GPldlqK8Wh+y+LZSl9F44QudWPSKoJDH/r/Hn2SHdhn5Qx/wdbhjck/QhgysNClyRkujAy2Sb6pF
unEcaaU09y0HFAacIfQmRGKjD50vYKX5bKzfNcCivvdJjQF/lTmBu30Rz3wSP/Ooov32lU5ZJ3SV
MNEj06OjvdM7feFktz5glwre2p3wFeQgTyjEXaqsiO08/boKIQo6NAbolmnXL3C1YpTSJt1J7t6j
66crm9aAYrxyvBdwfvWno2zN/q6Mb8bmNesv8LdP0cbilclZDWFWwz8mQaZTo08ZNU4uDk8MC1eZ
lc8s/U+h2M8jHIiqpfVcgx3xCOdrmrfKPaZqO8vPZ70RzNVmMxjJld/V69Kotpqfb0jLb5WSfUBr
XCmvqDlwbyoeYZ+bbFJX2hjJm1z4zwGulVTQ/Lqlk3+JeHTugPr+VpMz1Ewtw63w+doN6Q2+o1F4
Iw7Ky4pRZz8eVVwoTnw9irnHp081MKlJXqY7hcxDTz97F+EjCUocNDDw4W7SLCR0khSqeChWCbcb
MzpAzbp084u752QREcJRgMGy6cQws+q7yC3LOBW9HxqcdI79/lMoBUllP9PNaoXFXq8DPZTf9PSS
lOq5yaaUSwJGO00YMx1PgtP6jpMpWbrLqIWBmEsavE23JfKbP9/zpwUP1ur3gUQm+O2sT7M2UPtB
T3f5H4f+pouU1BywR3gbv+vDqh2XiPuk4MAuXcknhFtxhOEEqVCEFCj3aYw6tCQDRmHnu8D38O1F
hDhEOpuCCjCvTRAo28x7Mxxu4qaa00Cs6b66OVUox11UaIYprrMCVtcFDxcmRCyv6Wf//lyTkERG
7lTJ3BQJbcWeQTW8lfN2HQJJytB51cO5bD2On3L3lFiX1Nm+DEB+GnpybqS2E9AgC4ud69hr15ZX
kYqnUKmtqK01GB4nxo3sq0+VkqzoQtObBJCx6cp+U1nSMvf0JfL6VwVmNFYa32RN90eGAorDNAbP
Gp7k26he584N123buStfVu4KF6CT+lzL1k71b0xvDdoIU7iR3CTr20WhJb9kV951nEpF5m5kL1rn
nCt5bt+Wdf8w5v7fn2f/pO4wWRSTM2aQqO40Lsue5n7vvA6vKQGXlYKCD2Zdc93/63bkZLxJ0FXl
g9IWlsdFMWaLIMJLqRSl/6gGgKzZ10W+/Pn9zm/r/y36SWTlB4aZ1AVnGwU1lLCp8lO6Grqn/zAK
fs34csDPorByvKczB3pWJ4epUCzWewE7gbtzuZ/8Ra84Wa/fxpnMnm+qRS7ZUbor5acmdeYhwbWe
6FfIP/dSRsCE3P+AI3KEfVX+aeaUbSFOB/m76a36/LV/iegCGyF2LA00tQEvgB53lh1XSjgirM/i
5WSc1X/y5qCbLyqqGm2YLc3iKSyxYel+CWdPp1nnJQQ7/4FicAwzI06iFeaecA75oIdWBXf8J4o2
sX0Fq6GuqpWN0wGW8Pp4W2kPNZYChIBxvS0pY9uDdyfXyhLFC6dF9IwSqF8su+ID8hB+8emylywE
HT55G2/IvrIHoTUFL3AeQZH278Svyln7VkrWvAo/zeaAsszvbFybff1SNij3l78Yqzepn1r5Nu2M
WYIex1A8IjZv92uj2tgdJYPmNale1eSXYhyqyqDkrm4UlArhhgDl3UZ9tsiK/VAt+7CfxUiBApp0
DrXdzTikqjxdYM4KV64wi7mWI6iSFIvctRepu0HdcNZ3yVXTb+W+nDWNPG+Uzxy15FZuFx4cRlXl
R2bwS5xqZY3BlVK781AbV2q1dzVtW5l72X/20s9CIRamW6SG4VdLNU6ozaMd03pL2TZpMIYLw4Js
D1sqTT+M4S/Cj20brAZTh1Q/5hJglBK1CRWcJQ3IQt1KdKGkpF309HMAH1zpUrzq0vFQSd270naf
HsmG7392DBzIIAWpF5j5NlHbazUOlxUnhYq8498epyek60x9RfdZtw5EvHL7qbu/E9Nd9H5wIU44
u6UNHdctlCNQGJ1saavtCtnL0URVrEcEQLt+6yKNAKD+P+xpyPGYq6JryaY+3tOJ7GltmKSpgBVy
clTBDVGgd4m4cf5l/jfKZEebve62cs2OHmFogLKmXd01rNHiUoQurrLp0UGbGgdBCKvUEidBHl47
tLzqJN11+U2hbIqD9FY/xeqyOsTvNA5086mhjKhd+Fan5TnOe4ZE3wM5Oo3PdTyLEBClIMpMXzT0
oBxJo7WI9JzhCrrze+aVzQSkHORcRek3dtGzbfXZ5c6iGOfk9YX1gyW0zTGsOn4OV5OGRquQ79bl
YCVsscDZJtTNfl4z525TEEX/f5QpTKrJqeKMuShGVoeoy+e1gfR/sO/L/0faee7GjaXr+ooIMIe/
xUoqxbIt2dYfQu6WmHPm1e9naTamJYqniN0HGKB7pnu8iit+4Q3o4sG8wpxtjfCxVKISUSuiGJBX
IQl//i60edFQkfkuQvdeeaZyVCD0Xd3GHvfnWhL/pWsgFhNepOB0AkGcJwqp40yTaeXvTBYhjkdT
iqF6M3dXBfjfBe7mC4bKOhVADO9oYc8XzEc8C5GddySNXBonc3oExTBhbtOU1h+zpFvoI80fYKob
VT9hKxu6tw2pCurOX06dXsWjidKpK6fGlVG86tTCsbHbNbq0gz1R7U2Nkv9f+cgFBw01rqxNRU07
SfqH//uOQG/HgJZD2ZJ75PP6mJlSZkpXIF1h8U4gnYJ4UelSRnS4c6Hjc7tfHvArFIhFggFGDVpF
WMee6+xlUlNkQWvEN45WYzH/RlOVSpGFtBvJrLjCyt06PFVchvPVQpWGc0XrSKV8+/kzp2QspT7J
k5ueaoxwa83OvglBQrV3ciNwQIl4YvBezlL6eAXCy6AI1gDnXwFJ4tPpWsMeEZJC80Mu6VzY0ZQm
N7CdGH3aFg/luQTk75L8U1hEgTJ8KL4hweqjpYp89Zqo0dL5xxSPDIsH4ytKN48kP9OjKLkxvP+g
7aJ+n93z+VKGJCZOCGuiisurjSQA9A/abFBYPk98rHZSpkpW/F5nxQ3EBZ7LrQoe2EIAHnoFkz5F
T5f32NKjhTkEeELaabwos7TJC317QmExBtb3zfKuOHwplAUqJJeHWbpuPg4ze4FHwNW9mXixAO/l
oOSBgZS0R8XeAY1weazFlYOzSQmLkvUXtExQEqHWRQxzTETIIUm4elTkFwFd81PcuTrqv8HKNC4W
ySk4UOuweRu/cPFLb0SQJOPU8PTF07HQXDvBSfNRFMIbWmYcpNR3a0xv82yLerJuX2Xh2UvdSTnU
0WP5d5kDqVwLfBannR9kEBBwx8853mYZD2rYB4lolpLMpPA2ZCcSiJOuO1+e9cWN9GGo2QoXyCjF
dcDuFdBqOCKiJwzwaBX5tbi6H8aZnZIGDUIp7BnHVk70e7X6VkCKgidYddzB/+58fBhOfPaHEg/+
S1Mxdgynoz3CZxnNUzWtz97yQvE2opIk3JRnIV3OAZH1jnoZwTlbdkjOgXUGlB1Wq5iMtaFmNRot
D3O7RDzyJvO/ldOzV33zaDWDTQloAEZkl7kJJkUfccFDTPlsYj4rWoOURi9vmMV4klLlf795dvWM
baroTaPHQjJEBAMkHvyKzHq2W7SdX0rntrDpIl3J1QkGHpiCYU335SsohlcGkVJQYqJLCabh8+oO
adqNakxZ1hj3ivEih7fS9DZ0+wlxLBXypvPLtLAnP1z+8qVAzwIcJxPnERLNDYlyXx0TFTmjm/cU
Hk8rQj0DF4begkHUCyLf5fGWP/OfAa0ZWDKtw9yTLAkonrPR7om91ChwkfYnmIi0bEuBQ49hf6zc
+Sufac32dCePUDEnLYbPGG16cBf0eMsD+j2e+a2Sd5e/cen6+TCnc2aLnvWhgiosrCj5ABXODp9g
ChEfXR7FWBtmtmd7nhYjMFpau4hIB5bpGnB4W3tr99OGq0icJGIKV4uNQ4cRs4pQpodnGDhm2awQ
iUq2ev1oRcbGQZam9oEgjfqhtREBqpE2ghkjkCqecaWqoQjE9fo2qOFb/QcuGdAHzNNkSya2qQMk
uN81pIvhOiweBHyw1kJG0o/5eD06f8ZuEC6WXv9M9QrA1aT/AsEvhGj4ydRiRTH48ux8xeYQqyEG
JsNGxFmTi+zzceoyPwuNoYnu7VE62TjJwHY9JbRm9PSFTOQ6iqEJhMZW72XEILPDXy3Yg1zVruuK
YD9Lb2TldztlG8xX/OLeLk9Se+uH6jUY30BFOe45gFl5+Tcv3IYIl4H3QESHfHLO64iMEI8uJY/u
GQM7AS6gyHgWwFgDbZjLQy21C0jXhUamrEJwlGc3bziljgUJKb33tR+DeVDku7L5I7uUjIYnSshK
CcF9fMmC70mxEhItHMVPI8+2bRtVeIynZXTfq2dN+xuu9iaqvtfKd2Xwd2q04ov7RUye9sSn4Wax
gEOqBAAuzW/aAvfnBil+5VBRyKRhspc0eLmGgeT096KpwF01e/AC9DfPGoqWaKy5VjTx8Kg7zHwE
SDg1yn1G/cvCTrUo6k2kXIXtrpezh7RQNlUmHJpl2w3j6odN3fHymuliTWbZEEBSkfJhN4GDzmzN
0MRPWiMhBUNjyadz1rSeGyunpgnohz5H3bDFf9e1sDgRRcgK3pa1xYnXTL+pvc6JTlzLv1PkN3il
cUixsq6PSuFfx6DmVAioEv+C3OY/kBMxs9vBf5uEeOfRr0rXp1hVa4+RlD22oHSw9CK4CZQnzasP
rdYcL3/oQlglbJNhFfEi8yDOjm5rVGlbVF5yn+PbWv4A3ldJ10WyHaaj3B2qdmWLLB07m6AU3AhP
MJW/zzeFb3mhlEpjdN8AtcOuK0YGJqZLp7uJuSZNtnBn82n/jDVbwnyc7FjpGSvFWBzb4bpAvrRx
x7rYmxnShWwgFfXOmiVsMXcDw50GB6n295XTUSlfaXAvhT0IQSqo01qyoPrNZjqqOiOaDDxV+uiU
J+HRU85KVf1Jglb4bELs6PRDkmEaXNEknsajXx9jyKHg/C+v+OISfPgdYkd8iGwDdZJHz+d3TPYL
kA3qGG1WH1DjBrC7cooWVwBuI9c9FpdULD8PlehqIsdWmAhvS4rSO4hsW7QiEYL4F5/0YZzZNRd1
epQ1XoHUO/ms8m2U976x4xkZ11AKX+kn4oYzYepSugKWYYov/jB5SoipJMzS5AaJzcB/lFFKTH1v
a8luT/Ca0vNG5VyOt4K6zam+/JnLD8mH0cXSfhg9Ne0sl+hTEsK/kNmBdFKNEdudpxRPHkQTKcE2
WDAHDuLlbxbqS/+f48+28JAFchAUVMJIdtP6qaQaN9H9LuyTBMot4xbmPlO5G4M43TUWbf5ilbG2
uKc+zMFs+zZ+bfidXTEH1BE0FRhaeqoN1c1px4jba3ylC9SidBun7akjE8VTDodEXx6J14qryzOy
8mPmAXYvgSZLBjZ44dG2E0DZ9LmoHgv0sC4PtHhNoyltUYIUcO9Z9pvbQ+rEo5+Ke7PNX/lQBIo7
9YpwqTcP5ZqQ9ldGg9jnH8ab7XPHSadWG8Rl1aGSYGdHyVGPPh3HUfW2ZgAxT4XLHUjpKTVUyBat
y79nK9kuqV5bhAA1t59+lpmzm5rnxOlF5YGu2eU5WUpvqI2iZIdBgigXzq6XSutVRQmhfARBjefA
C28tMi+cA2zoirK4Rbifp7Ob1P3lgd9fqXlwQHEWMhjCGPS0Z6uRVKkAMsWJCB7pb23D9O+MQqSe
NMdc2r0LOIz9j1H2r7zc38eFvRcy7S11VSVApUQHxLvzY5Xy952d7yf53FrHmsqRc49+ROc9iL+H
sIAQjea25Y++/BF534kUB+1I5XzTpd+hbikYk3um9TIM0yZXtlb/jIGi32luPQRbJTFOifTAvzl6
51VDpHcK0aUJmG0Puwn0IOi78sapwE98K9Uf1fgzq25JUNAXUvudZD3r7b3pf3ec37DTgHPbyjXy
mBtJeyytvR4cTX2bvXndwXBcuGqN82vqvxnhLTSlur+blF+h97uU/4TOD9txs34Tr2Fp3pG/X7+B
NFxDTIWa4SwUUacoA8zYkI2jwyhrKeYoAFVwmR7jIyVZENnDDr5OKNR4kAkhAxEXXNDobqS+TFr4
C1/E9DxaW8k+WPpj/pr4yk3VT9eD+UwXUHaQwQnlfC9CP65FTsAk36pJLdT6zKreG9Njwh9KzIx7
4qsOeiLElSiuD2om7Z3+kb8DNgNlafS87RhWBbpvJozrJz/Lt4SiKu0PxlFw6aUNJ9XRVg6DfZVa
v8fqEOv2kxn91KaHyAp2FYwYvzhX5gTw6mF3NDr0Oxx1a0V3NVW71Ho28LQNRYV9KNxV26Cloj5z
TAMRTpDD0ZjlBSnems2kQhDjhAoODqy0Hp/J+hfGppH+KDhJgHQrOA2CpDhpzHR+0BFVn5jJNXS6
eKS+rDs6S/QQIVaqc/Fhzx6qsBzz4mbqlW1tPyj9kwG+XoiWhrfZuBKafOXRwkZDPgBFbtSpIOzM
3itDwXFYn6YIbhggfBNdeErtVQ8C4a+6d6EFxtlT11x3P71jplquNQLIeCm9u9bN5fMQfL98dS0t
xcefY8zuTA9cSVZh/SNgLk6H7g208mR8CfvILaLqSIUaFhF6wQ4l4yHsTorUXwEZG7S3KvpThWuL
sdT8gNVP38mkwSzu0s8hjaR4Y2AYCIWQ9VS9AHAd4O9MHEdRsSjKTSCBV7HUlYLOQhD8adjZqrRx
nEtBgcVagktHOJ3pf7D68NqxpF57psSUzjYc7SS6IJCn8J+ZP1NOrFejTJtS+GrycEOfKi3bhQuh
6wOkD6CY/gGKGv7MCbaVl9d7CR73aXDt8/wWlaC8ND2Fq/xp8rON538PTcM1lWITJNBy0dfTu/iu
c4y/Jke+GXTCCq3fB2a4rRzfDVNrV/eb2oTP5ptbz2xuW7vbaWzdNI3QA8RAnBpONTbY2VL/0gB1
P+fTTz34XcDIHk3isPh3Tkbf+a3rCTR7SorbdbsuRFkN/9mEW3eI2ytJD3aafxwNOT7Ua9jvhfDp
0yzMLiBnhGOUeOyyMn4royOEHOBycvKi/4VbkdQfLk/64mhICpAlCDLRnC+n1wGmL0Ya3UQNUNvz
//Lkh2dh4lec6F1fHu6LCQQrSDv/n/Fm4Uimq5VlVhBC4ulx9K8cbJxxqeiHY7L95TUvcXiMxu+A
XwLlxImvtVdfvRkm5JEx6uwNN9HWMm/xdH7Z8R9+0CxPmTRJTvsO0k1RnP1RnOvAvCV7gfbmdsqB
Lqr3n4j88kQswWMFroGKDZru6GnNwhLfyHNzSNBFY+J5atrwZPZn33/TneHa4d2BqpIAyxyTdoOS
PsSjMHVOWvInawy3150DiPCVXyRG/DoT//yi2UwkTho1kU2FE4FlBY3IrTa+ArDLfkVF5rYZddtK
dekLbZgTYa/c+s5W5jUK+pWLYOHV+zQ183u2z6u89SJKc4pQ/1FHKPhZiZX8bjJORhyu1HkUcaK+
fLgu0+XBUsBEweLzvRP2cqD0EVwoLj2mFXMlnCzFYxPedfEpS5rbgse9viUsGlkSAVi+PPWLH/zh
B8wOha9KgVI1sOAd3Kg7l8RAkpQHKnXCsNa27JWcAOellS+ebb4+Ldo4adj0emSHG9XLiOcp8MU9
XOMIXe0qeXcLzRUh9jWOz6BNd7Aij5H6VuNy0/wyW8RVCANRXq0tqPP8zk4qXAX/QLUf9l5v7hPq
DajQHfG/TszgurKxDntrwvaKSI6+xyhpT1LUIjMX7mmGAPO/N0HabUb/LQsPrbyLwWDSoG2D+Kry
IzzavqlsB/WcomLUOvmtkkuQLu789kWJ+QX6WzHxUunttYgyjRE0SD9sy2g8Iq9HL/8MhtLnjZag
i+SatXf0U+g8GlO3NVusgM1XBS9gK7H2XQsNciQpdDwXhKqeHzziixblILxz9wlxrcTxdNAVEdBQ
ZmRMhxsKZF2QbWM0HjWl+ym+lxpSikFpWsr7JLYOijFtLFDmSf/YNrcqBC8NTlpsRqiSDPuJyeJ/
xoAFwEHZbZUQ9ncg3+qIjudZfpViTaqBoR+9BqFQ+p5yto2mBofT+o/HfkxYsbwK9uYPy7me+JK4
uFXUx7CWDo32yEauabMg7oizYrEblfatTSD9c8PK+bOo3KnD2URv2T6H6bcuVbAP+p2SxpjKj6E6
eu0bNV0Z4K8RvQBi9fXh6IX8U1QC5RaCcH8Wv0X4bSuhfBs72rbzu/vQxDMqVnZOmW6psY/hwW7k
QyL9jKSf6I/Ew7cMulWKyoP/Ek9/FNV2QVXqyGHkVGgk3NTJiDkEEcDTupEpc554CfYRSUiap09e
6x864SSFxXeqKATF0DS9Z6ejxm0dFRzhyOcD9Xubw5ru602taFQH7pLHQrd2HoE7KQ5Fv414zEl1
NoUePvVpv6+7bJ/H6YM3lifx6KdI7rOB3RAMIeqLB59/lx9mQQdNdHNrSa8i7h8yYTDwiIDiUwYh
tna0ndyGYIFkPKh0ZOSKfUgzCzt7IFhZ5m1+4xgvPMh95/eo7JSA/lz7VqYNYvvdvVCuabh9mNEq
GDcpCxX61Uvoa/fw25/hELiYOQZsZ5Q9h+6MoC/ywvuGar5xJ01HO+02jtzvMnXft6K0Lxu3dUL9
r82PufU80kkNCvOIMrLmOdvWDI9GUGxNGvk1ylkJ27YIvyVpe0wqKPLSn6ah5SvLR8sIVoLbpVKz
AHHZFJsRSMMN4fPlC/dFqswYsyWKhFy7wohi4pJly945SNUYV260af2H6DWnXRmo28s371KZEqcj
AV4jrCfxmWXWdikFSRX7Cc1SoH79wZc5D6cgEkCjfDxlCB22dDX8YUu2T7ns8vDvrbsvT48BnBIY
EDqWcz1dtUydfho7wiH9nMv+Nn6xo+BqnIZHT61c2fTcCnty+jqCoDTFt0prXVHSxcjvpAx/a5Dr
HKvZiknjBdkWzvS9yZxN7cRIeH6nt3qULJib4Mb9AH+Lk4h9tcmB3Mn/AY8T5Sx1BBYZptu72gKi
yh9UkziVcbTtCb0d6dHptG8B3VjbKLnLsq2tPjeS648p7PZXHkyPbhh/UQt9S3os6beijklZoQqr
G80Sb8k5zaH6By+5dVVwsCvlxTCv/QdqCsGzh+NGX6tnPcP8gAvsEZ/D11z1dq2KYbXq7/oYL4wU
MGuKQIDlihMQhPmBp6RYq1su53emjBgjFqbCceLzVrScuFbq0KE/n+3C5kkeuo0BnI9CT7xzHgb9
ehX1sBh9/zPiXCGqGKspMyMVHZB0F0UvCCoDFKKCQ0vRzx65ZS5vt/cM9ct2+zDebLfruVJYtgLE
LedOTccfiQBaNepeGoONbFAN68ADVIj5D+UhHIuN5+0yi6sxQU9Q+AHaOiVq3QUJg319y1uN198I
DyN1c2QZalK3odSuhmhnx790SvuU4Pfe+Hc0niV0xmv/EUEBW+tdNfqheP4GOPpKJLVUZwXf9t81
nEvrROWUh6Y/Ab0C5kDFRDPEfBLGibqJRxl+GA/iWs3AY16e3NWhZ+lrU4GkmRzzvVyhYmBM6Bqh
f0bwkHpvcn0WZYoYjc5VRqXYl5dWdRa/kg9bXa2wb9lFmXxnGYnrS/eZdbeKyF4MVD/M7ixQdbQp
DCV0+P5XXYXsXNClhxyKDoiRldRsCa/4aS1n57HtGqNrLZSWhd5t5YZs0K4ituBq4BYChCW1b0mg
bLz0dw+BxeBeVBtpF1hUrLhylK5mp94qyk9dDg6EGyvrvVgr+TAZszRlpGM8OhWIJeQaiGBbDXqv
nRwtC1fRfau7erMZouiQxK8EBpfHfr8Y/t9Lrsz92v0czVIwAey18skICXUg6Ti9sy0JxGVY1zYM
Yeil3wq5ObW3Q/xb67sN7ozvb7sIrUQZA7+zTduAFwjvxJM/hX9IRKfO3IizAnjBdEvp77BODkF9
N1XRJn5IvY1jb9XgqOvbbzGS4ca5BQG/ySHy5Pt8+kUVmM3O9c+hM+rcheoxoXZDiRjoQBWXu6LI
fgdluyFMOxjdse2VKysrv0fGdHV5ii5vVUoOny9zWW8muVYARfDIAW8gwEUUGudeouzePl8eawlU
9GGnAgX/PFhW1Kj49hz9djek2YNI5i2D4LfeWNzpvncz6TVOsiVsPSqq06+uMuFmoC+nWFvRd2wN
lq9+NslarFC+GlUI/CwOwHlRR9c4ZlVJ7L5CFvhqRSCKMdBHgPlApMdV+fPPTiiqSpYMgB2ZDnhh
kPDwqlHfGnKFppi2CK9QibdwCDKyh8CqtiHmnDpZS2a/4vTaxA2zGez9yDx50tbgH9JRM9GHEPcs
eJ4f4NzK8bFwTkn4hDnv2l2/oDzAzwcbaUI9YBJmBxCpLsDCg2gxa38b9xqaGkQz5CdyVBwJpKfX
VXrnctXmw5DiQf/Q1ZbGopAK2YzuJdDTqd1uEvObgihacA4ansuUppF930Q/hvDesqmf4581cD3K
nnXAbKyqm00Wvl3efIsbHVgYITSK79qXhkVbggKQiWAt/xtgbgR3BUVthFidnP5VewTg3D+jzbaM
kah1paiM5uXyTZRlV5r8F4A0OX+iP4L1DMH7qVLTnQPXLzmS/ALNeYvoS7EWMlY+l7998eX78Gtm
dQyt6JxG6gCHdfYhn3YFDWfziMJMukbdXn7ciY3gsWM/Tnj4eeGzoo+lqacXwZ7WfnnJd7pvCe0g
U9lhXKqhwlo6rZut3PNLGA5cSyG0oVItZJ1nqFirQa2wdZhu0j2eQHp8vfSMaTNATixp9RNlWtEG
A+mAcuBa23Fxdj8MPosW5WYcxyyrUxEPA/jmZInyAxcomJy1PGwxEv4wlnhsPxysMaydxEbpRLi/
cIpFmcLGYqC/quPrvHoTSYlIXmh8lDiHIAq2UbiIRLOQNphNFaW+HlY1OpdXHTYVBF8HurU121+Z
Rc91CKiTkQcL2XtyHSXCaQjXOx2K5ksz9lsY/XsgLJc39tKhhm+qQu8WbJs5z85jWE92IEVQ9iLF
57YllCSV4p5d5b18VdHmGSD5RX0TZ0r6y7NLDU7EGFo+sotdbtx558i7xwcnqH7inyip6cb23pAl
jSuHCkW+pYwGSgX9RwMZh8sfvXi7fvghzmy3K3aoDNgqvLsOUA6oHiYf9/FEICVALsL9Q65XUH9g
N/CY11AQi9NU7ZLBVf6FcMC7PgmtbxyhkZT6vB8ddLX9rNVDEemSRsASpwkGQplC/CqRbOmcAWc0
HRq9Mlqws3M2WJPqIY8IWVQ9C2JFceIDWel/w0sBya9hx6IiHQd96/NHFdR3k9KPsazIdj7yD/Gu
uC7iK+eVlKRbA9QtftWHwWYBmJ1MVZKIwZrWFbeHf1T/zv3rYQ0j+C4tPY+FTVDJMiGEKOPMliqI
ol6VPKibuPP6ubILpgZMx0CNFNvGQt0hRV1pjwK0DuLeVJBvIqJpTSSuMFbFtTcb2n1fnjXBNxCo
ISc9jIZ6lGRrf3l/L+luid+JwzZyM+hCz6YEkQFpiGViUo/SVpBSEB6nLUYKSM/IfnUYNGPbT/0u
ScZdhDWr6R/9/qqnI0XDGSFUI4PyET/jlov58DTFQkYAHorm34bFWSkprVCtDJ+EjjLvgi8dsuYv
Ks95Vx1tK0fWdDd5mptbrwqVlDyZBItDy6PD6j5bfLY+fugsHkbGN82qiHKAJr8RV+boThVC1JTi
Pr8R4IR4MKMi3q5bAiwFhcDOgDCwH/jL7A7RQidV1Ak51zx7wpmFnVeJYirmd1Ps9lFKtrrOYVss
IwrqPlU8RKGw9v18shBkMou0t9E1qW+G7FHRp1MNY0KgcLipzPpXJO3K9JHar5BbyCg5X95aS4ft
4/izUFg1kkEOdaGl6TxOQMv6s4jDgeXo+RpIRKzd/LgJBUwMMxyH4Hs2wWObDCYAmeJGFMIdvkQZ
FZfA04NP51Qbsz8BQ9pqgpxFU0Lw64AFo6F0+YMXtxhEBYhokCI0ALuzGc+SMndKUIY9mDK51TGU
ajcFyPZEYNHi4cqrPTclH6imfT/VKG/IK8d5cdFBSUOlRDVVA531+SdUVR+gTMqiU7yFOGkWLyZQ
2qnG/5AKkx9Ze2KlDEcXzCtFdCbaGpdnYSlqsvF45FY3VQNrkc+/oGgy03GI0W7s7AkxDJG4Ye+V
5y+ECvFgu+Va4YETtLD8H4ec7XRHi8O60MzsxsiHfdQGO2Mst06kbVAdOLRNc+O0khtiPAKmda/a
lBVuFP8J2opehru4IUwr8VGPFXfEErG2dsYgzAu+y8iLZsZ7I4reZ7CJJerWsGHTkK9IH1WY9iMm
S0xoA+ZtwGKO93iwUhqH7TXYNuSLdko2bUdnJxvjVo4xEu33jaq7qlZvax1iT9HexF5AsVzdoceS
NixIVu6sVtooz3oD2iOwN1p3N8F6mf5uSmmXeYAgB3unRM7Gr/sr4TVfND95rCHnUtK26wP8ir5S
IMfRRwryB+46sOPoSUyuqFL1RvurrBDaGBCdKN0El7/C8fdScp5oWmkHU9um6s/wAT/QIqhcOhTb
FpUWfXqlQ+vGobdPmMg8rncAKsHlgUSI+XPY2UcQLDtaqlaGK5BG2t410iFGI5guhU8iPLIJneq1
lvGlovpfCPRz6xxFM0knZfHL+CqW232BWQPQb9t/Hn2HCvCt6L4x3QmuaYb3BhYZzxzM7anT08vS
xl2pdj8jsziW9LcsM76+vJ2XbrGPe2t2i0VFpAReB9zFsoW1ByEvKHFVvlONdOXgLF8fBAyoB2im
zpv8+eSU0RCVYY2CIDJ8uzR0XnJ8mruSyyr4pcQWqkW7JvKP7zVbBGvX76+ld4rqBa5PkAEse973
ah3kj+wEMks4XTmqAibf3soT3hD7gP3VKd4ekc11m80ltLTjoKoBhwaUHxjtzx9uwhYapADtKAMg
slRWEPcI8Qv0zpvw6Mi3Ufcad/IG1ewQiHA2NCc2Xtji2U6gTR8ggCxOY7UKhJTzq1G8xEG3AsgQ
t9b8heFlgYpB4kX2NYuHNSvwylzD6MV7bO/sh/DHsIJCWro2YUSQ8WACoAHQ/zwHtta2qd0RmmJa
W7TBfmqE5rvCCYQLWaC8Wx/+rxtbFdgqNMEhl6hfajRDV3VOVquZoGKU8dPQPnFBR7yWurYy0sLG
/jzULBqu9CkWJPt3R6sWqT8uWSzxaPGL9xkzt+muBcLDRyIFd/kjF1q5DG1BlSJhJch9x3N+yOG1
kTY7xjvpzXgOuk1DrRW3y2KTvZusB4FbPAUQSAdUwDZ0rpV+5Uy/y25+3jdi/PfERhgrzHmSxpjI
lU1RkJwNCVLbHfWz0dG06jbp2O9HZzu043aUVQithTtww1bp3pf17WR9A+fdjilO8OM2MJNNIjto
w0WnRoeNiKqJvPEMhHBpfNbNvSdvI2MAOpICx0CH7FFBONiiuSOSc2NXdb2ryOfc6AHp5puk6DaJ
o92n4V5iaAvgsN+nm1JD6mva1JOxwU2S6yY+jc2PvlqDFn3d6syJTbZnqNx2hjk7S1Na+XoqQF08
TZV1GP4ml+6Kh98OCNI1Wdav1/fnsWbpZe7n6KE4jNXVW3YbRGpldKf+PjBXyn4LhQKk4fGgJWEG
Icx3fT7A9Pjyqs4pFHjZ0wgC2G6MM/xlNX8KQanQxm9BbA6TskNjcrKla/C5yNpvuxbhy+jEM7pK
0/96Z33+RbNITDX0RvUU7qz8G0z1++o0/b58ut7ZjfPdjR6SgwYKulbqnJHvlWZcYFWDNL+F4htn
GDEyJItbv2Z7HwrjICt7U/o2qteS4iaqqyvdRvMPSYM+364IQHahFamSbjqbCHdK3lcdsifbIaLb
Y95E3kbRq50uP/dts81r/+wEnVsDRWpid4y3unnXpn8BbjaOPRRvwhVwtU2yjVO3Tvdacd06b70x
bGzp1axOo/7a2vn3hOAKcOWWhSlpbBO19UXpTpV/o2Nx0tp/93SbbHWA0pedDKPdVljgGCvPydK2
pHjKpUTOzUM7OwJJ7iu+mXHb62Cp1EPe35KDBsrVKn5e7LovK/RhoNn+t5BLMAqZgfA+AhOF+/i6
JuPXsEFF4Jw6hwFcEUKA+NgPd2yH3GBo11N60+LQqp0nbx/j8IUzi/bE7TK8Aty/vO8WspzPI86C
ssAfByPzGDFwNpazEaCIcCe/enTxG5eI3UIVQ9srj4G+NvLXTJORoS4KdA7/mWeaxjBEKXcmdTGi
ko3+5sGgHrd9fAiyTfqLNE/FEdLDaYAyz9rYS5vm49izTRPDcfb1EFsAsDcDRmG+hocBHlGoOuGw
mRy6/m4MKD66EV1nAKRuMzXbsu83Yz5tPSddiYwXKtHMhW2Z78JLiBHOSkeFFGWDY6GIYtaJ243m
dWD9nZnxVojXQ8TiFWpj342a4too26t/swW4aN8FmKhRziYjJd8PnbIIheqbaMQPtyKrQUvCf++q
VvjIa/JzkLx3KwH0XR5+cSk+jD47Vpne1XaisA1M+BbkM2CLlNtU2q4qZ4idPD+/KF/89zNnc9yW
Y2tGGgMh3orAJjwLKlXSdABGse46K/6wr4OBeMOnE2WHufWY4vSjThoLuEFDLgy1C/DVfzhULVDR
0Y2GrR3s6u+t/pL/+b9PJ6xMKiYoX5N5zF6qFMJmPmlKeBM5jy0gVcrNvaweRJdyzfd0MRgl1eC5
wi2Fb51tHB9/ztapovDGnm5LCyImSMjh1ibwpaNAboe39BDf6bS9yzULvKUHWefZJWkGYK+91zE+
XpTEgqXRjqEgD435bowO9A+K+HB5MhdHoaCOSC7tOf3dqOXDKH7bqnZbkk3FqaBlnQBEiC6N8nh5
mKUjoH8YZr5mk1oNiGlmwuV6zDBYKQHIGRi4mUBMnv7FWO+6drBGqVPP7nsb73qj1LF+hrBH36n2
XuH8CD2W0DpfHmnxaUFiQNgc0MTFKunzY6YC2Q2GbmAoKts0GUk6wSlS60Cik1Ix0CJR227PYXYL
zPby4ItT+mHs2ZQaed9JoyHxWDvFgY55qr4p2m/Tul3vr4ldPj/qHz9T/JQPm2RQk6xqej6zsrHq
hnwuPSZKtKGLyBeGCSqaZx13hlWzu3e+3qWBZ0sZ2FQdFUzEhD5oajl/fHL3LuwQM5F3Gcp9QG9/
ZG18wIkxKdMrQPJ5N7oW2ECc38QpLRMceYJ+a2BgaT7nIVqOcGZzGdnh8oBZYtRcDz+dv+TiTuDj
czeRriU05ViyLum2DvUuqkuJoe7oF4I0F/y4IKgwhIg2E1WpaReO0a5LzW0XoqC8ctEt0BkhXP+z
xPMS8ajj9JdlXXgzSM/aREGscxGRIDsQDvGAyeimi8YmmaJwmBzLW04vl9JUv9KWMEAL4atxedMt
PuMff9LsQlTk1k50G8AnRXqui8Hy9xqWX7QXCabkVNpN1kMI4UNeq5erizfVh8mYvaJxGHdWqIm9
YD3mKPs4f+mQnavmbDTONrliMfNboJmb0qgpC95gO+QDqJfSt0K/FYvLTAnvUCLaPH2TFG1vllT+
fwjg2OU5WoD9sWxQ1g0R9IHDnc1R2qsmUkDoV1Utmit76GFwsa+lHwRZSnfX29vgl/w7Q1pgo2JL
lZzK+lA7e8+GFHxVr8VdS9OGMziKfZgY4NUwu6KkQbODKVHZQ6LPTDFFsbDqdAd5G/Pl6H+jQDf5
46bPb2MIJvZbrWE4S/m/0NfUfhezXqRWkScBsS6sVj/fI+SGmSJVOAg5RbDPGwS2SwQ49UezruGx
Q3qJTkBbaVdXAI+e9eR5glWA6Z0JUSfDEH6Ypq0K+vvyei3e4tjtQaPhp6EtOZuitHEgh43CzBD4
KYWmZhhd3af4b+InKv57dQANKCyNAgRDlap4Wm1LiCHmFx2VNcUwiKQo5s4uujZW9K43iWnU4ZGb
iQt1NThcjGUQIUU3jIcKptjswfCUPhwVSQ5vCucWQCoWtxYdFkg2QEEqu9+q+muVnbg5CsdZORIL
yHQh46LYFC1Bg9Do+bzykuc7U1Yi2+2hVdIewB6ZyrWWXdX2o6FcTeXjqtDz0vP4ccTZ14aeTzdF
p4wIvgIh7bxwgf/wiavzuqDP8PnbZru6j8deMlIsGphX3fdvsmm8kdvmoSnlnUqbXJL2ZoVtHAdf
lXpUC4I9+MO0QQQyC9xKsFpgLWBgRuDFKRQoYEJaz4m2aFXuJp1uB504u5LvofZfNRFkJN2+9pEy
9fTqpimLK9E/KQb+eMs7toG2Un5Yyiog16Lt5BABU4X7vHadJklSkiPZpPiC01b1b7TyAaIG3XNr
Pq+cxcXBDJUZBTZmf/HTLdS8aepMSm60xtXAhrWCQJmZj5xBakWYsVgwSjBBQ0pfeUA5E+sNCmJp
QjFhFTK3lL7/D2nntRu3koXrJyLAHG6b7KBuZVuyrRtC420z58ynP19pzpndooluwGcwM4CxQzWL
xVUr/AFQC2MGJOvo5IvW5Fnao5V5h5RXkd3i81JspvfqTWmAWGBtgGplht8lzqcbvTxWxSG/6gO6
Vl7hq2zjrIx03h/jlVCtMSkbKtEL3lI0OtabNQ0bq32qzTuyroo8p0SsQzkA6Gnma+qZK5gUXsHZ
8suA5CtNMhe0wo1Wc4PgW9LCtkpep/RmnH47EU1xAL8yQYS0I3CH4dFUfnC/6XSQs7upPmo5iJm4
wWgTiRpy05cr52StjXT++xbvJhy1Kott8fvwasABetj3ist4YPgeNF6P5MU1Z9EVMQd2xGZEjc82
Yj1LZfIYwwG7q2E6IZIalPRu5INSvNmwR9QM+ezwMHBh4mQCxooTqcvjtunReA1yF1TM9FeVKWcT
4hlDJtwWFhG1tIJ28kOBbSxOqOLIKch0HHc2VX1DVM9tT5hhQ72/ZhCzOiQ5X3gRWFsjUMdc4mAC
8NHGL5b/oAEAKk8T075hq+oeJjwbSX0L1Ff0l6FaSxj7XH77JFEr9yWXmMCa0RKF+fz502yyDtXT
nugOmjVjxGxn91bwJi5rRy63jJiVNL9r5V+h/DE+Gq2jbkOQj27i0TxhD0aDxLKm75Iq44xeeJQS
ilLjl4dPi80pxrJYlvovuv4jDdONM5zgJlbMR+av3fQD9z+kHfEWb7AYn+7a6H0GWT6JiWsAPIbh
ibIZLbCWuyzezcpRrg968hyn/bHUFU+v812Vl/eNke4t8MS+L2+7ovdUYjg13Q8TmRoGXjFyFX5v
7sF+kaNFnfSgFICjmie1OiTQygxHF8/XMx9PmcbrMtSnLedRUrFUJR3fcM8NyNwpqEFtU6gT5kmz
D2jg0heitRvxe+sCvuwGB9opgioPP7rwNJQkxx1Blw5pnj3xVWUUFvzBHGWwKeUGHBpJGsM30gQk
g7kFhLwttLnpF3cWgRn6ShPsoVxFqldzI9HGx1AgfW0RJJhi2yXke3X5KwuOPtNL7LEQLq2Kp/o1
QK8WadWSWZsS7BPzWShZJc7LWB0Bkm7TKnW1/LeTHJRMMBmbagtUP39Smte23WEBlamuYj1m8bGu
/H0+uLYv/jaS24xDoU4nmD/uWHJz1I9qcyPRy0FQiz+p29nxt47tCocLBaqHnu6i4ORLZO2VGzn7
3NgZPMh4SqoDUmx2ASd7hwq2ZRH3sjfDmAA3PE9jvk1SlH7sf3TD3/pN4JaDN9ZQaPTcq1X5qU1s
T6omr5GSG1tPjvE2ZWIvqy/VVh4fsuzJH/+L34PW6/vP2njL0/stqTCYvrJXnjJsPdUMF0oIDvqP
AWkNRGQ2uv6isO+jrhxUiHBtYzxercNXBAZUmmC0iBBwIgYuYcSFlBVhUmqR+NyE0HqspTuhvEVZ
jhWXB5KlxUWHwxEXxyDtH9EaMK71O1arYRxuhS01zgl/EGI62qjWPGD5PWXhpvG/RP4XEuZu8PT4
ZpLAxLlxelfbX2LtqZvvfWkX+KhfbOKZHItB6JVKeC0C0djHqkIXnpFLZaMuT4sqNcJYSKQbzV2V
gH4U7VYT3eHL0U5cZcva4HylRcBVIsmn1MRKE1n/tnzwlXwj2ktgi2SQYcHpqqD9apGPPC2lGio6
Fs3Pz9HVVAKpiHo2tw3wVN1bxrNsfmmCgy76PX70rJjFRpavPKZ4jD8f02YiBHsV5MTiQisas9fC
hkWTXtv46mlwjpAHNsnw6/J2rp8jARRnyI9M1scU/iyt6+dcVbqWhUyAneZRLR/jBq9RbM61OyKm
dqiifCMHe1NH544osQ2rfSk/TMz8rmER17JdUgohNegI3Y7FM/ehIicoJ/NTaGxZqDLQpLBtiGo1
Yynjx9VJxGqp64iGNlenImjjn99sYCKpbWQIZGFfV9K0b6aXLptuIJfFSFQNL2NQbVqndCs/3tTR
MeImvbL74pGWr9kB2MrDUp79oVWij9AvU9G9D+j9mlkNZAHZhL5/EBxtcCUkC2G274sJlEG1yVCp
0G37VUt++n17JY1Y+bCEIrUo/Cn//zBuyCYrxB+FzUBzi0+Ya6yzJiGrJK4CZiZGVGyvPP1K2sqS
GiNwUFtwIxb7D9gyUjq1j6kVsefU801ZAluz9sR8p3urze+EPre6VlV9IMgXm/5p2cUH3QGV84ta
PGnfnxT7t3j1o30X5ekhaowdeYMoQbv61Q4R6QXaJ5UiyXlsFETw9Dec2vyQCBCnaHa81HOJn1q8
wSIKFPpbUV9zml59LzCGEIaBswLW/PMhlZN2ikZZjoXyaaA+pVzgAMWF07XDTzObfQaN5fKLWTmV
JJIiGlgAE5AO+7wkrn253AUD0Vx6TH2ULl7+xlFMJKv/rrGI4zTnbLVseKymoi/Z7ZM4PyR2tTG7
die2tph+TWnqkbWpcKNSm4byNbjt2kXOvtpCsEF8hB89orPYN+tDEw+tgpimmPpm6sauUppBAIaa
6TbMX8rkq9/dmFNMQjPehRWmlnK4uyrtu/qGz36GqLzPfoYyRm0+mWCfLVCuNBbaraOgUnjbtd9V
JkPa4fLb/Wif/XH+z9ZbvF65GHJlzuPsofTrX+UsoZHiVfJ3k+ezRhVR0O4+IhRNDvI2RJy0c7yk
E/ptRJ/ivupTlx9XTDttegAbd0i7xJtCzBq7YguF2yJBA6T1MgffmyH2pJibmZ6AiVZJWY0u4wPP
KG4b+xsqyZoU3qUxMKzx1Mh4AGUxRRSGMY10o9XvCNWkNelzNWw06oDLu7B6xs82YXH+rCbq59bO
slvOHgMTGBZX77PV84XbB4JNDKFtpoqLF9uWQyn7iLWq5oliY56+BDLWO48qlA/ppEdeO6i4s2JQ
3riJFLl1/Hj5IT+0rpavmn4J/CA01plqLirDAQPoUtE4VM3sPCRS74ZZcSqMaR9ZsMZ1xJ/Aju77
DtxqCI5aRmpA1bDzTPPNSFip0VOSg38+nB97ZDrl1vUVYShUANOQN8jHgun45g804ux5C0PJdXx7
N+HZTbj32krZ0X+Y0/JexbJ4o2r9i29i0KOBdC4pF/3HIJgefIBdjZAIspK7pC73l7dgLX0T4MH/
bcGid2PpjVPpuR0JX2jMZzQ8PGkPCKBUcXTw4kzf8gJg+jVh8LXE6oOPLWxdFWTuFy/fRIMXmECY
PeSjhH0Y/vOJTZ8ovWVaQxFrTDnaKc87s/uPjAKqDT9ctV7I8VxJPeoFzFcq3KuhRhd32x8HQjjJ
0SjgVC7pxaodNEFVa0y4p2obhu/pWO5n9Pokq8MCQNp8JTQAteNl2uY+xMM8s5kODhVdVxD0ZbTF
ftHssMKrR0+NrG9+JXljhXBWqW25tmd2liLNedQn3UUPyXP4x6XotrDA+IzOTVdA4Jn6XYBSU+tQ
L5voFs/zKZHH3wNeONpVHY+VpJLXgI4dFH0baaLF9clUOAnMpkofmLWjiTWPt5xaa2Ll/dXPbW0t
6kLNETr7OPkuAquulEZeWcAHYDuKFMKitoYvZOR7wGmSaV35ulfA34yPztZbxDCjGaLWglb60Ei3
JucpH6iAAU/RqdCKfhP32SHvj1ZwknB5iQ6VQKHccfxgX0Y1lg6D5KEf6zkyHTOp3V7dj7URFz+Q
2APwm0TvIxM7u9laKVZNqSEAYvyUKP6zI3cH2693VfxY2skTQRCyubgw4so4GTRvMtgb6l0U9U+w
wIuKvh3g9b8ICOc/arFrsmTLfjSDvsgsQR9Td5mNqcc0uX0CFAM7X9+UhMQFhIseIdHLq6/d9eeL
L6JRllRdY1gtx3E+NJQWdJPShId9i/3G7fr70bmG+Lu2ovjrZ+9AVUu97TSsWxFClIwbgQgdX2K4
krWiYn78dlUFafUr0LCJRW5Z9MwXX9wkBYrd+AEv3bop6o0K7iQRgvFO/TOJflzezrVRmqJqH+aR
lvCAWeROTdvgxTmLwUDqE115kWaHwLTlUbhAqEnFV+j/zsxg+zcLCzsNpjMOLefFtsqBnjRdxgCe
jgdjSq53fGFp/w01uD36btPTVeTJ2tBfAa/3/9b82IyzVzn3ozmafRPdztVXC1mmYHxwjOewerJo
Mepc6vU9EByBH1bmU+Zs8xp2z1EY0ytQnm9155BF7znKCk1m09rUNnaUMURhivw3p/zshy6OQANI
Ny9bOmSg7jcCgpLxQZE9xy8WXKrr0JjVI2eRxgMzELIKi7u2BM1ohjrrod0DO8tAs6cV1rkUZOlf
WJuJoT2aVPRL+P/lFWrNQMSG3ArhGjk7Wt49tLUpfs1yYR2EqKQnTAFzbLCupTJrACBWBuOncnsD
UFucOSXqK01KSWVq6d1CHkguX5HzT7Odk79ZKkik4VFCSpApq/UdEdBR8zdZObiGdELDY0MXMMcL
KfJANghzroIGPT2F7iHTvwCVoQnlxtlrOW/gPsjGc0Qd5Ev2dpQbFyENwOfvJjKVnfrQ+J4SP87q
ScFNLLVZaPxRVzOWW5MbtHdZcgUxiiTHStaigkdwKIFVMJbir58d/EEN9QqGR3Q7WMWTDJpSi+Tj
VN3mhrmtki9+dBNaBxOTg9bRXcV8n438JuUxzKLdZJw4Xys29viK3oCS3Csh3I2HsdOfO8h7WbWx
hn8S+Xtafou/SZqrOS9qsg2znVmcxuxNI4/ReawdovXd+J9K/qUNB0s6VDLk85966rBJ+sEyn3tr
DwRT9BLy+dtgQRNRf0OVCJRNMzpeVKbHmnZCiopSR4ZQBlhL1fpp6o1TzFhGar8qBi5MyfystchI
hgZd7kMrOcdaHzYytelsM4bR84Odpo8FA5sYX1GOmFIfkWo9pShoS3awi2idJbYBZuXW7p+xWdYN
2w2D7BCh8E5L2kHCiZH8hle3p9qeNXiWxpPCNN40RhSBpC1iBTVKRwLdbwHuUrioBHhPPs5aeVQw
JwLPwhz0NY3MYx0fWvmHqmCXhdtEWU7PU32wiphCGkHUgmlJkAw3me5/cd7G/mWytQd9nF8dQRWP
rF2l+1vkqtlpwI+B4pbKwXD6U9mjze/mlU5Wnrr6nB4ux27xmSxz4PPTJIbNZ6cppMdiTLYA8DlH
B7iYgamezUVBO9cYLbhj/fYvRN3o0ctIj+DbQea9tGuxxmwadasuBBdytH7huTR1WxvxC/XaLHTt
6c5XWsReeciRHe2qQkDdUX+CR4wOp6UfwRCl6TEcr3ycKxLgPJlw9hYOC8g2LXYzaOZqntQZsA5Y
pcodlRLJBnpUSbjpnPk+64zv2D9qeu9JZAOzT3sn9UHVSDiGFA+ItEs/NfWDz6Nf7a+ujCUQU+M/
iO5g/LWkhWpWM1pKAfi1QIbGuAHzwkwiirbzNbLc6qYLyraFIySK7ou0rlaGImTbw1u2W4QA0jqI
gRyoOSIDCl7y4enyGV6D1fFo/664uAsqX9EyqwQQrX1vcPELldC1LABhCeuN2cZE8tp41qofxAdm
kQifOiglOApSrGl+30B8qKXKk3Q2nq//yvW/dh2T8kMcNKHyU3x9/sBo4kcWVnMfFJ2oewccCXmM
QogRHviMyxuhi3R9+TXzxTI4kA0075fTOPLb3pYnIH12pTIRdNzGPlVdeWMRVHypDTdtGx8cNDh6
kIVxMrxQ+uf1RKqPHKsV5lsJuMzc/3ZQc/brdqcXgUfoaehiha9G6oUzsh04sJSWq1adF/WIXxX9
Szqh4BxiOPySJoMX9tJDkP+WAasl8VNgtzedwWhXxq/c+BEX9S43Ys+vFDf4C09bBlPIzpORkJD8
QSQrgzZTshnyXAIjTIwjNcxFhA+1PD6RjwL99Wt9+1/wAadftsVcjoH15dewojokfgYCMSr6BQg5
LN55rma1bzQGKVivoFeo3SI3wYb9Z+jfM/orTNn7EIwwfYAy+z1rOBJkr1nyUjmF68vJlQO49t2f
/5hFiWcXjTpUrSAUpgKXmzYuQGAm9FdTstWFaB5DRUNhljbP55Neqwmd0RiOWJLeQNKjrovHn7Qb
rjsbrB7zs5UW+1ummla2CPnets4N8K/cILjfGeXL5de4uopl2voHmZq65vPz2HosmQZYolt/QvBx
T+SA9mY7Xy+vshYfgNApyI6YooGxiJZmoBd2WbAKaK44wo9qH4xuQv2G5ttw5X5a7cOdL7Z4pFh3
Ume2WAzcB80op7zrHBgJD4ToGIWI6tgHJQP0YxZ4RXHoZ2T9QHDjciZ7wLnTfnv52ddODGkA9bEu
3JjlxXWpF2WrGz0/J+/29GnYYbsVeotX6bviQCzj4vlCi6PpN2M1SeK5DQvhJObwU/IuIV1y+XHW
DgzTY4AQmqHw3S9eZTL4pR4HRvzga1QdP9v+F03CzVV/17X79XyZxUtEjriQ1TBIHkJMehNOjGBY
eVYLkNREqvVQD9caNavvCb0hwG0qiPElW3GSIqf0+R4e4vJpgEEBs8D/rTr/uepLutqgNs5WWiRs
nWWV2RRS1eEQqtQ37ZdG23GT80QRVQW+X6d4uPmLt0aWSyWFwhF18+fPPDKQe/ZVPb1FHJ35h452
Vd+/9GidXF5ndRPP1lnEYcq2op1aTkOqu033oCGgOm3lfhcq14D96yvBMxBi34Jh+vmJ2lZOu86Z
EByUwl2CXC4it8iJunL0n8wNa3ubSXuua3yumwEv8no7xx10CZQAut8tAkeXn3stwH349/7fX7P4
yAPJqpMJE9/bujnmaIaWx4QePzMm7t3rTi/i2f740kmBmNpDkUMV4POza0M8qC06B7cdRbGMouKu
lX4iYTymT61zQqvCBZmGCMZVAfLVxzxbWLyUs0LKBEQPCcXiGOVbhEpzjCWae56SzpcQJb68p6sh
QDdoQ6CdiWjnIgTUtlPVUW+zGPKQYgou0lpgThqDDLDiXBwjcpaX11w9Vf+uuVQwLKwWdJXJzsI6
5L6A4iWoD7RsqRb/ZiX4AEKaklnFYitrafTDMdI+3ImZFvrGPfENrRx8yS8vtDr9ZSb1v5UWEVvG
hyTNxhRZD+YgmwI1AYzDt0LQysRR3ujwBeh1JrjJN11mskDnATjOQbG+IAXWVU8ctB0CQxqq/WMX
7ZKx2lv5L1XD5m+QN4Gl7sIa7qtxM1mTkI3A+QE55VschlFpEj4uCDX1zg9fDg/WrH8pqtZtYwuD
iHKLhf02GgaXgLzvaONSK/jK+xz/zQ1sCvIPYpwC0vX51Ma9ZuiFrOC/PoOWFsXgLf13ufqR9leK
tNWkGIj0/5Za7LUStSZaMbCCDYQL6b8Pyhu5G6YsASwxrEIBOKFA7CJxyCwVhR4acEzL+98FP+vy
a1+/Zc5+yuLzwRQsLYwS7i4pMeS/qtjlGnrd+0ndIOMi8D3dE5Yll1dd/Wb/XXQ5AI/tKpnLOICV
ae2ZvYLkhYXNJ0Q1UuRvVxvka2hsMEr/2+/lsA+h7UKGBoqcgvKW6Ti/V8fYUG6JhUK6r/cHr4Ie
JzeyUFMuZFsQGStz3piJfWW/V0Pj2S9Z3EeZNIR23rUfhAU4GwUBA/0r1FZF6PD718v7/F+45x93
wNl6ixsnbfS0UwcA8AbCriJCjnJ+EwaS50Mf43N3lbxAuidzg/TVHJ9aqbjVEQqpqm+1roENVl1T
kjH1ZFzCZ2zToLPiQgAShjnfdeW4GSIsJvgoy+gnPaBNgWH5GCWAxJ3dVKEZgXh91M6n1ndcaDF9
aOB4M94jjAbOu0dBT6Kt7FB33sf2+KVKFDRHcB8aSogCPsCPwOvrBHRVsQET5EmdirHsTdk2QI2f
VOc52Eew3rTyn5b+hj8AUy5xsadxIbUjMOxxc5d06JVr8bMe47YcWjw/gFy6sAZfFMM8bcLjAhCJ
0NTDFtMV7D498fB8wo4F1BGS1m0CzLsgvtOlkN87yfGgS0aB6pU0CMJ02DmJg4mshpU7o3t9HzRf
/PBHABsWgxvsTwKNTxsYcKVKO918wRRLxV0U8lrShcwWt2g7bK1q3LRVurP9dhvpGq1h/RmAslal
KPEiwA8qOkDNZdKsjSrJHkLrQrIsQ+7TgfEHkFjOgWmMvyrA4SZQ/cvH6NrnuiwZeA1BJUPxceLG
pTAb5q9IQgyo4AcfMHMzuRYgxb/xj2Nr4U1K2wwdnCU7HdsDLW9rZoV15fU4EeckDvjc6Md+/ol2
Wm9Z27ISl6Ca8lob14KKefmZQZxd+Q2LyGhMoTzEmgUT8Gc3eoyPQuvNCSHIY6fj86a2lYqTH1iM
TRLcEJj92YInqO4biC5R8zP/2pRIkyLbEzxZ4TtDT/Ml13Z58z7oBzV2KSalnTofZuO5T99a45eU
pR4WDmDtKxgCGded67f3jR3hfYV1j/NNUWHJmP1OLnA6y+1NATPbuisMaG1gK2RJ9ZogoXMNcCe5
zVIHG510O6gvfQgW8GBIw86KnwBjb21jvDFG2c0ChgGvkx27Nu6/nXJ0tMIz1HY7o3tYO29iDuRP
lhBzGNH8KWN1j/GJ1/JdaQPiP6C2QONOmr1XNiQFN7mmb0rMFItgG47pZgI7kPD3S8NLGdvbKUy+
KxG2E+nsCUw+0B9Xgicvafrj3Ev7CamunD8LNL9mfCV3q0rY5nzk4XulVm4F/ngQepGx/mbXw1dO
PYltUvrfBYUjiH+CWbixQI5VkfZdLTSvxJMhGummFy7Z6KEdW1dlxEFNsBkxmawCT3S/UHls7f2V
w7MW5k3KeIaO/Jfc9HMuAf2HFzShMRLRcCPuaS3hsNgK8Ac63x0+aUipij9VbXMgsDCfQvS820Vw
j6GXissgu3YZrCWtAi8KpxUUr7YkXCe+H5W66MTRYUC1kv4XjAhIKjQnrzy9uMSWXy+XLRpxyGWg
iLe45IzAabNUo80mSXBbjubsVsM2CA+9BaADsamj6W8AUV65WlefT2VuJfTNEfxbXHVxG9RVO2Ax
liJ1SNkB36JKyKtc07oWnsS/6o8HPFtqERDNpix7rUI2vML/wLG1DQoamBiK76Q80t13mHDp+R3e
bxHd5qsbLAq3S8sbn09Xn3e55QvaYdkhWarFHqkTd5kwEbn8JleP8dlzLirIIC4UGF6kxAXAW2mL
OXyknoi/MsjX5svltVYbcrC7ZRUdfNQyP1AOZ1Vjo46y2TLHvg2YONcR3zxwsgblBFRD6rTZNQHe
U1nuSUZ+GNp909j7/oCejR/tQhT/4haqL3iOYC6vve7VWYLA4ZvYbwgq4SJf7xOwK35CQavMpltj
7iSH2bZU7pU023S4uCQ9RphK4haw0uOxOOpdc6h6/VSnXA5on5U4HpL6eAkSSsYY0Ur8Os7ffOO7
hLOA1Bcfn0gWnZxMqLYR6lLufPndaSOXKWwVI83Rvsr6r6Y5UmsOWejK7VtMdY0wLWhqr6yO2CZ2
5kir8n3I5l9672yD4RA2wHm6t6T+1sz+dsCuEwiK8HdWsqPgVFWWyPCTiKsgB+74rrelh5XNjrC8
J7z2ei0giboDLghfzPbo9POhpKRjVOIoUPxksXJE3BriYg9HXsjVtrQy0H3E0MnDR3FjcSgtGMC8
MRnPUWYMk916mGnMJfLsw55Z1aZBIoTZ5NegrLYjXmJ8yhuJiWuFHHBYWJuojm4GsCLAh9zJLulL
dZ4tjU9lZDOLVt25t7ygOaXIE1dWu8GtftMPt07/Zpf2xuYd0ep1NQnIaZveIUs51A/C0iGuJ09J
yGgUdVNpwPXn8q401ZsEPVzlyQ4I0hLWsNI+Km6cWd4rFVgVufwW5t1Nir6KYj2MErKTl7+D1W9O
h+FHjP4Yn37+uDurD50qHfACiQQui9kkEzJUS+YClZXavbzYamUEtQatA2bDqHAsQnUjq3PXJyEC
AOg5AwtQOy9UnhPxutmdmLzfdF6k+kV4SZKUUQVsU9Jlu7pWGJmr4dtA2gEokwMUbhHUVKPoczvF
XMmsXvUm8TropWGFIJwE+O2rNCDJhp4nM8M07lwZM2/9dwLXS7BZMZ2hJxDXyq4Rk+a+JEn9B3VZ
FGreJaauO6vQTuJvbowEAdxj6/yGolfKFQQW6QGMDpAkfEIxRJRnpJqtfYIojmBRtFFzUgMvt0qP
yfkR2qLg+oh8Josee23e+Hazq6Z8W+CvK9WvZOAjpp2ClEnNPCRHH/2CWU/2PVh1i0tdM5rXager
FThF6TZ4ilx+n2s5q3m2iYuAPUuxY9Qy2pyG8moD6y7114KGscMPQhcrh3d9zb5tFWmHNROBEe0+
Gwre5/NajclAW44TFP6DTvuJ+FREliiWIDUbKVJCsLTImi8/54oVlzBX+HfVxbn1zSqw6khPxGC9
NoaD0OPuHRTF0ef8qYAukzXwOZBifdRakBCH+utrv0D+ibrJqeWNJM2uJYwue9qEjbpR+I19J7td
UbuTgksDTUO7tW6a4tpkevUdnf30RfJQydVYm5WFGSgz5v6YNW80wXg7bXSk83FVfuujmfJHtoBt
FrYZQrfXWqw3KEqkKlmG3Qo+9m0zUvp+d7BkzKNdXXrETAf+s92Dx9/p+RauGx0Zwe2ox9Psb7js
rNwbMQseZsnVGuloOvEppbmqQwhDeJVmDoAOviYdQcSdMWyj4piE7tD2X2x5b9HbtwW2KDi2anlQ
E//m8klYpTKgP6ESOSxasksqg2YW0mwGRXo7W3tf35XNAXs7KX+r+pmxP6UbvX6Y1AHa7vbTxNdp
N8WNWRLR7ofqvcliovxLkR+7rOPx9kbLrHFvBbdcHdC7UmF4jMr7sULi2OnKR7P+AZ9ZQQtY8kFa
4crUNgjR++XOJBFAjOFojcG+1vqdGl6RGFkP1oJ6pTAi1Xidnz+1KImV1m5LkSFttHDjzCPeHr+U
fkdKZrW3jYwS/LMxHRXpkPge9G6lvvITVuElMJuJ0ZSyKtna559gp4C6RxWZUGRc8EXeOFEMY/1m
LGjOZE95/xpiFG2jsU5PTVfNjWhhRoyRKD720uRFcKlo67T5beRrW+Lw5cOgrl6eiDiZIDBxBlkG
ozHsVHnoALllcg9p4KHI52Ov5K6RVTeRpp9sGUbnuxSnO+Y+VJhh3246sHp4sWwCW+VTcLYGI4qw
LlHQlxDXfwgKmxZV5YKeCHIcKEfPsEs43Ve16sXW/fGdisEbiuX8b4kcVlMzM4aOfoNNhlKcgtjt
fa/MKBi5TPYm2aXvXd6u1eYv2vDodAiqG2TTz29zxmTdTusmvrU0Wswuk30dwTRgEXSdMwMu1692
Qjn+WtKxFgGxMUEjBA4UbmuivDrL9O2+TVTFqiifpm1CblgV90DBaIcCfyuQVUp0fOFH5L4wMxaC
SwJIKCV76rhUNoQU4oDk+OWtWMs+wDcASgIqDHZb/OSzn5QpjaEEdoGwM3Z61RGFEvIevxTB7P9r
oQ+zxrOFsDGK+nHkhi6R8o3uyPBEog8Aj/BzeaW1b8GWCY2MPamqrMUVOVXRbJfw+cSQSlefwuYO
RVfRcEH07apC5tr+oX2A0Ar1G5Syxf4NrexEpgIMxaRBho0RgdQC2SNK4MtPtboQvGjxpkSpuAhA
yqRJcthRksrTGyem7R7D+cGvjrZypZ2wJmUDb+DflRaJjS3ZjQzD/4Ngm1SvldXgpoSu/57r2vY/
bKZCmCGl8oS4IwVVH2/17h2NlRyUyOWHXn2VhkLjBmVrB1jl59OpBfFkKZ3z0bqhF2rRCjaKI9il
PJmws3i5vNpqkKcC/99yi5OT+lXZyhPLOc2+yE5iqMqF2tAPV/rfaX5j3VeoaxdPlIGmcZsFjTs0
Nw69TYSKR/1G69/yEL7nFcTOh2TtMkCe/6xF2JBSldZ2U8e3oY/IOCmGnd8h60jmTWZHc69AcB9X
6J06IN3f4sxEio5KmKU8tvS7ohz9IQxPALpVuXHjdC9j85x1dzyK1o+7kjlCCtnHz6T72sFWS94L
2Vx4SHhvKSie0C+zIE71GpIkvvIL0B7SyA6NX/120Jli6HnLLRf8J2XMyaw7maw7MmAdyCviIwhw
9WbpTVToSoPzxpcI2j6wc9x0PCkKXX9AUn1CkCfDxKrNhHcW/5QAwPkVOagR7DLf9iIDBRQHa/fU
M+an3ACf6FRouCQxwn/WTorNl7gFIY2LfDWS0SRuRi8VqwRA4nf1VG5FCnb5rKzp5aHu8e9ZWWSX
vZZnaCpC5QM0rSP8hwqZbD0aFI5QLXjshq2nL2vyvCS4lxdfxRifL764v7Q2VECawu8QDh8Uehb6
qkLsZ6Ba1blYZGSJwHapvnSKZPi0NiBr8xiyrXQejLJ9VCNpI9u0Yes78AxXUtNVXg5wNsdC0Bvv
qCXMOFRLI8JgENQcUVfTPAUWY6U8NYjQzV2FFIpI4947POoc0mS1+DVrryVTALV5wdor7cidwNdP
hgEV0wvvS4PJj3USgN3JTw9DHV4JM6ux9ez3Lrczc+y2zvjuMfUQA43gyL5ANb/awFw/NWcrLerU
vu+Ces7wUUAbC964jKNuwWSA1DBGU/M18h8qi77QvMvBx1w5NCJY/hFGaDlxZpkv/QGpcOzRbKQx
Z9DZq24PK8zezlgqTdQxvRru1JaKIZ12dnzPMDBCYSq1erdX3sYUHYhoK2QEs2TYxia2zVG8E+jd
y79wNdqf/UDx189ShDrIYhNjveIDt6MKoCo3Dv2zqRMF4uW1xEZf2ozFvS3JfqOl1ljcFuGTX79x
7HjleT9cyTQ/AK9/rENeZVOhqZjGLGJ3OwxqQTQuoChZDymTsyZ8T+JtXZb7rnI8nTyoTR6S/kEU
8mmf3ZTUXEKOOmjuQwUKSESsQ3CUZFS0uVtsD4NA8RriTJg/X96T9e/27McuYlrqm30ANYgXAHWo
6n/qXDi6j+IJLvDhvCsifW+G2g5mUCPFWyC3ilK41lx6gdCIEL1/Tg36wnjvpH3t+fSVqk3YvVQO
vlz8JXsMr4Qa8Zoube/iy43GCXuPCvVJVP7o4mn+Dz17jpq7Ok241Y5/pW9HXANaDyaYQdcytJUx
MmV+gLCTQpRHeHPCb8OGsmMlrrh0207fN5F8sBVvlKedP/1Se+23FqIuNqZXztaanAImuhCrkYDX
SN4Xr8vO/CadYRQKyQY1eupM/VTp977HZeTf+2Xn/VdsUMNDQQp/U/xdiShr0QzVQ5myE3FcBzGW
zx+sPcaBpnLz3rYKjcU3DiaSrY+ojYfYI7b0/CfpjaQ7jbOtfg3nvxKzP629ePNSLKW606N7Rdcj
5suYwr0jjdeecCVmflplEa/HQoqmoB9BJ/eb6U0e3bx3IRE0P0f1Ti235a0fXwmCa31FlkQFiEaf
YdlLF9tQ66veDoEAKNZLD681uK8NOvI5eABri4hIJZ2AJl3+8tc38981F1HKkUKNZhiQWwNJLXph
0REWo5+8MGC+vNDK90rPnRmXrigwYszFQmZr5Upi8NbEKtOLOT8FnE7OaRkid4JYqnnlydbP6NmK
izM6zKrhaz7TtfanVnuNfABDQynRDFvzn/R3rNyVTbiJr81kV66yT8+5OJ2hYU5ak5NR6GSB8p3d
vDFz5oZhHnZ1T1cfEWFoBSYsdCvHWCxmNlgaVQk1KMiJuSVED+CrODE3s+OF8UF23lkZJQrzWk1/
deXF5xGUfTEjj50CogNuAMHWRQeT6rREhI5ck/xUPkSBh4D35WO0lgAjl/TvI4sDfZYqVMrYFgk4
GXTCEGGrPWn8kjU7LfQYgXOohl+G8Ku41/0jk+I5RgP5NDe7/l2fT6q80a9+tOLcLu4hfg8KF5hc
A7hbwlXtdiYUGv4H6W/WfmPlIopHugH/nYur1kut3CXGbUiUrLaXN2NNtg25NhVvc/H28RT6vBlF
amSm31Ow21Oz7cfJxV5pb2X3ogYrg3IraKtz9yFa9iHsBApjQDf6yq8Qp+yPLTj7FYtTyFCixXOC
1JaaJOgi2HeZh7jC/+HszJYbR651/USIwDzcguAoURIlUdMNQipJmOcZT7+/rNg+rmIzxLM77LC7
3e0GASQy1/rXP/Ct1eZer954HUBauHnacD3mYo2nJcjBhR9x7rvDuc7RYGFouEGqfz+KMYrzwKo4
kaThubagoMnb0j4W0X60V6m2tVGwBTSm1jFLVznaXuXQKXd+cZuMiG/XF36MeO7/fCL//TEnm10d
pkqetxN2evOiqxZEkIUak4+bUKJV9VIJotyy6qAUEY+66ezVhcuLe/3p8ifLIvblzkol1iQvBACH
vJOyN+jXfRdIn9mQr10HvrmDr5FZF8Cq8xuDyrCH6F5dBPj+/R7KGVJDbUvJLZ5GaPTXsiK5aklX
Cu2Uoyyu04Xp2xjuEJTbPGTK8cK9n12MwjWRj9E2IXf/fX0Y22Yn+SYAb7vDvy4g/NyccTA5IP+E
coudYYAtdPEtnAyJ+wRV4Mle2KTOnuRo9P/3R4Bs//0j4rgxCb5nMYbwwQieTW8y8w6WjO7vA/Vu
sA9d+33hvsVz/cc7/+OSop75Y1/MupLoFd3ADVTeOcG9mGgJNaaEAh1cWX6S9D1jQc/IJzHfxmrr
f9GWybgkdTlbnf559yefolbaEhQpfgo6aN7CkGIWmB2d7ttkyA5IKrXM4ZS98K8VWMlMHIdAdn5+
IL/x6388EFTYNLxAIv/wDaVsbcoxAulvx2orskicgOuQlV7N9UpV/XscXJmEsFeryS4kvVOIsvtI
26czocZeL39gnDJ1eHbkw74PiWhjRC5U8SntMseqVNa/cx+kYd+GT1asXWhwzr5Q4eGh6Wwk+EL+
/UINCdVaMvAUbfNqAInDpyJx7UsJDOfqP1UmRlPBG0oFbf37KurQOYovTGQ77UAnAccYZlUCqHSx
bD9ngYRDzH8vddLkR1omzUomBg6QsqueF/IQWxs4v3ojtPlVq16JjG+mIZlzRApGlwWDmk4rNl4F
BCEhWfp5jZw7M9BkIfsidJPh2cleEY/jEPUxnqPCS996VkcBkhUka6uuBMf031wMZbLswBnQT8UW
bdoXAbzw3/FkZb9LEnI22BrqfZYGC4sa6l9cjqqQRtVEU3d6uSIwhxaU7ne93UKnQgAAq8aGlR06
d7lU/5u7++NyJy8XeZsjGbMWi/A1hZSS5siHjvDLVaJvPblQ2p/7NDRkxqJLQmh9mhoS5VYWOBK2
pV3ukMOqr+cqEf6YlXKx0T0zohSxxiqutOBnjNz//j7CsA0nXaMNpOtX9Eb4cyLlGTGNEt9J+qaN
e5QTP7+6c0PKvy568lE6Tm7XZJSAog7HeYh2APa8u075LuqDnB7V3lwM/IKLNsBn98w/7/bkLSpm
O0T6jBVpL2LjzZsxRTli3ur5fZbcYKZkF52bALB0wSN0U6O9CZP7tFul+CFHzR0OmE6+0eW7tMbW
o/GseT0my2j8tsINuQ+rMAhdxby08s7tYH/+5pOPWAvrhhwSmKm8IaAIJjQkDVbK3UXg8Oy5hnOG
AeRCdfGPpAcwPuxgZloP/S0naRqmSL3ovrIvA9VQCsnbHcJl8pJ23nxJgquLzf70MNMxKbTBWhz9
H11GIwdF0Sn40LYUchqelBEmlA3p8W3wrGu3abfFyhCxxEYNtMdifsxbc9UiCLG6wB36B81OVlr6
RUK1ZALZRVt7IB1jNSc2/aK/UgNr0aTv6nQTB71nJs5NohEbbj0X3XNRIkQpmavY9mooyBOHLzDW
b6OhuAGWEnWiLqLy4cIHICqEf9wujA+saB3E8afs07qUDKLtteRa9Zdl7cFW9J8UmbnOzkwxqfEo
X8bWw+Xh5+ueW0o6bruOCO1zrNPataPXKicJF2aIcyilsmlH747s/+IXfm4D+/NCJx94lnawRIak
EC5d+KVRoZnmV6RfqoXPnW/oYBUxEMcV5PRwN6wJinDVJJhFLUp7PQxYG60kA6eihSXvraNv3MU4
Yn1gjA8VYl5rwjhtPeSbnx/rOShcJeVR5zTCWv0fHJVWapS2jMrkmrindV9HRFn5izJ4p5mDsHht
t74nd4qItx56THGIzTMgHTbVm+l8d3S1k6FuxslaZGgHLSPb6Vp9FK5Mnb2/aAN/9pn98VvF0vyj
jq4niwCQqMOJm3wMXxhMgPqhGiYu9fKOIoryf6zzPy52UuOFQW8qjcQ6B32rtUX/ewg1E1jD5Ky9
JiJmsElTvFAZnN9McKNBO4cGiD3l71tsZrsuGDTgr9wTNpvN+0YqCeZpvA5ec+NA2MauVIYmFtb5
2kBBVlxJTujmZCVMCdmmob9QpCdVDhmVpzeos1ydUJmwz3cOTO8YTZw2Kqs6Yo/pP/u29/y2xHmr
3EKF653cq1AdKsZ8YzjNobPGlc/gqwY3juzgFu79uhkkN++tlTMPF76Is+gRW4qGSQwEOhD0v2/d
GvJ6zIM6uc6D99AyXc5y6JtCElnaKxumG98L7mHttZLOKyjbvPKIgYtiPUVzdKO12Uqf54UdAjLJ
2qXt57cJ6D+Wwx+/Tmwbf6y9WOqHMpBJsiidLemA/apZPkQYDc/b+cXv70drnzbe+MiFmTKg0QtA
vYxlO4PzLCp9aVK2dl4CEUVa//wFn9uvDJOgaupI1PWnxaRtF0Gp1zw2wsXQYNHKUbeKMIKfL4NN
zrl6S/hEKyZR0DhpnDwCKZvgbpVsWYna76qYLHV5Z8BhCCMZema99Kv+avCXsTYsyHnaqX6zR6G2
UrvZ7ZT1ZExepU1eDr9faBUp+hfZ5Cw6+WvsUXS1V2rUbiBPpxjxxNKXXlW3Im9AtIYq4y587T2/
eVNnbTEO+srWZ1cY6CFw8EBZP1KSrHzs3XLbDNw4Zt1b6DbIGEkw9NWT4Dnrndu0PqhY6oa5vIMK
5OTDJrVWLRNv8bykwKbnzT2UYJ6dPUTMykSaoBqUh3ScxPizLfmrMyRidFs627bixf4EyV//TefI
6wN/j4UCkmpH87Vbw3F28Sx8JJ4ofuLuUBvari8I2iLFJhyqvVTtW9VcFG5SJE/CE8uC30ptjth1
WTdXlqhm0ZPYA3q6wF9opeXO6LZU+3vu9a0EX7aHeiYMJAKL8iYbF4IFHgAwEt7nNY68RSfYIVJz
4nI5iZzUNEaj8irF70Ver2I5wYbxvq+zRRyMsGgJUpDDbTm12tJm/pwk0pVWw2OARDM2Lu5ccrUX
2ExBodNqR3VONphxexbzaqPL33qMGatyvM1vMazaRgp6/FRaUBqjoliEZnNjwmoB/9qnEz3dkD/l
s5cbRGdIXfEoaV6XYgHD6mgacojUe0vPt4q9qacrvTkOOlQ745i1cF/7cVFOkGinzTBp6yQNiTQg
ukc6ZgCY0zi7o3/sUC3yWVaFTnQROM/R9jNv1h9v9K0PBR02FzDXQsu01USmJ6znVsOAkVh5uIZj
w2qV3mQCa4NsUalfwbgN43ApjNKCvRSmG/JpjOYz4x+JgoVC3MO0QzD2dcYmk/U+Jt9CVliM2qaQ
Ym/I37N9whhMOM0ZRAvW2EklRXld9O8mkswgZR9Jd4OSbpHeFy0yAtZw+jqH9zOZDVmB2WXtA5FP
ZGYZC3iQkRityQclTz2h85ySfBPm+5CEPbgd91rsAG6ikcJ4BugAHZhuZM8ErcX5PkVR7BdHUnAW
NWNgVDLO/N62fMvMBwbnmDYHe0dU7y6qoDL50FWKo9A5B751leQmO9uT+HhpsCACOKyYAJYNA2m0
BgNLdV51IMqtLq1y6LhcPIW0TZnbuZb1kN4aMzUFIo5J9ma0qfROXH1CA97wZWUcNUK9YDa7Qc88
E6Ra4v54tDb2h5maX6ml/w1cXwJI2d28bdvjpCbIj1/KIvJiEmyLNBduASLUqURkExIIimlROiQL
IecU/1OQ8CGbD4YNq5bHOmuu3IYLQ8FKst8LoRzHPqZK+hqTtYUT3Jr6x8TSk/TsMRvXRj3cEDli
gd518RdiKAzDqgx0QgsXTQdXtWBh6/pKldLXltRMcnhkwRXoMy/K3pUywLdtH7DPjE20GKTqBrV9
RRqdUHiQlBWjQmS+xxfTwdgW37e4c8LMryU6CJMnWifbqNuNdrzLA5NBbriI2/tJvWZLwLZWkh4G
vHJrpViH/B2J9GjWlpuGOHxWLmnyrTN6vGd2GCU/QOzyeIcsPGwPBMbn63usUdVg9FgkyXPdelX1
0DiW2+uvo2G7ppJT4b0i0YqSfZXWy04qPaUYV0lXen5cv5mTzT++2jRMFlrtIH67IIAFg3kviYSa
1s1NdTNbd1P2psfyRjJwnNMSvhyKeQwALCm7CweWvp5Wi6y+92uoUDoqZ5NEoXI5ElfVEx2YOeFT
UnSeNqDWRZMmVq/pm2yRS545xqCjmeLm2a/m6a3m0BDkNrKOpTHaiWhxM/P8adf78Ya0tLI2adeM
TWJ+zSQfOtoAb/0pddoVveYtUlnFfiMeL+gMrzMpcGMCu4KFWK1meYDRoJfxJtNhXUSYgLt6WGxn
ZEFDonkh/wtZn8IYlH9s4yKSF4AqWSw5TH0x+EmCN/HYRUBuP9q39ezvJP68yo5RbC1VrHEVyNZm
/miyOqD9Gd1xsDMvHY2rEPBtfkDVYpWzJ9Hg1xRx3TFqRUgEaXECwRNpdJpOLZTs5qxwAzm8A3gu
qAjjMF5Jku6NRbGYesdri3ozIypTjkPto0/NPKJtdxQArh9ZVz4FZ240S5hIaxOUejAzUpc+texz
lpwNgzcRkWHW1MOZvgqdfC/lzsbBntAJw709WRs/7W9HjrmKL2Gqh9s2jt0oCT+Cbh1DdK/bdxlq
u8LxtunHuxSldEQR67+XybEoaYlhMpqv8q+iOTQt9nXbkJoKUssri9eQY1eByDjpO/FxMwj0qumx
KGhHItOTU3lhpNldlOFqmE5vCiPJGlF4rdE+lP7t1FkPcGo32QxFuEJ/gcYmYadS97PxKlevMyYw
SocTbjHQz5O1kxz9+jUnr65t0qUeU6lWBhmDyP2y8ZrqdeOg33OQaoitNU1f+/lGKV5zbCwJ8cC2
gkWoK+7UYIOd7M32CR9EMmA/Kr4K2V9n1q3E+dGlaBWmz5y9L7eE4GxeTYgwHawZjWRaJXcpSV4K
8kzfmb3QzAk4IAd4LuE2Ri4QhSsLzh5q9touORVCl4HPutSoaWYF/bp0DftvCDv6dOoqy1nafrVW
iLw3WgMnDa8r7WUZDMtCxriIcEizSXZY03lR/Dz7h4+m6PE06lT0pulSaiw2V1S486ruyUmZh22j
FlDijUWj+AsnTL1s8gmD8llriCXLh7Dld7SaW0N7abPeTbrhblTrRWLw1Sw69P3zImlKt5git5sV
jKA5HkEZJuNQ1+2S9OnpaBFkZ07RlWahRrCupOrRV9dWfzeNDryxZFmOK9shGSSqV4rzlYzhXTFp
yCMzAC74E3rA3rmx2QqLSl3J/uhVPOLYwNWHMD+9MkDS+EasuzDzejSlOZ5DWmHQfGFCHEj3c6Rh
joFqNq85116MNH2xiiJ3bWRGafjUx3gH1NFKNottPxcbq0Hjo6SbabLcekRJWptLozoMMCvKEN6D
0uGgUG8tC3ZhDP1W5D76z32905ubqAk3YczMnHqwr4sd6PVjmnw4o+Gpg7Z0RGrrvWR85Bj1V6ui
lPeNtkaTs4x9cjUfbPVt0G+avFlqCochapdRex2MZyW8VeWHEWJ8kJGuaBAGS78lEiyxAUhMayFX
2TIrqHMV1hyOD3m/9ufAm3FjLm35tsdtYszz3xHIjK4IJFhYwyqfcENhiGSbL6GDhZpxUxjrgaeu
kxmjN7gdNOExGZl1+qSCD3ts4UdcT3h22xY/1ADX7+4RtwE/Vzxyb3a1pC/qYu/gv6LLXoaUEieY
WL5CwHEtvq9YQoRNvHCyVlD4tF3stea1zn9l0+cwfNr9SzutU9wVKvVRUm79dq11kVs5DFq7fCPL
H73yYnQbq3vzG9sr8vZOGdcDK1ui6agVYliHFWfRELjKQ7NL3OEAgyN6Hu+Uh+Kj/nLe4+/xHjt1
/VF+UB/kB+mI79ZhPOgPuKqzPpTJjXx3fK/ftW+2uMf5aD63h/59/h7uplvWt/WtPFlP9b3z1B/G
Y3fHl9O/t/fBr+GheB0eh8es8ZLP8V2PBH654Ovmw+/flaVKIMR78Do8+B/RC+rqD/u54AlQzR27
B+Oruxsep0flGL1ox+p1YAP46B6UY/sVvbJnH8uv/Kv+kl7D0R2/2vvhMXpt37tH4wmjmOf4Lf9i
Zc7Yyn7wH/WL8hB+DR8qNJnv8bF4Iz+AMjJ0ref6pfnQ78fYdT6rD9xjK7f5mHUaJ1f6dD6J99Be
ldfhoPwKP/k0j/pRPXYH+RtVwoYfO341JO18xF/z4I6/hu+xgI/tUgNIv6bv6Xsu+IPxl//Sv/fv
yJyVbx4UN6od7efxy37mCLIeo+fy13TfvpYvwVPLroNzEHSw7/mXiq9z6hZ4y36YH9Zr955/Irgb
3uSj/OU897fSh8rvKT9tXmNEHgkPJMm5D+kT//nxjnd8m3xX3zWviJ8WswfD1MCaHRXurzliY3GT
dzoYQ/yJ/j18czGo3emnxf+BYo/d+VfyrnALL/63wkahugKmiNz0cVOv1c2i/SqJ8iH3+IOnxQmd
PVffVMXWr/jOX3fv/J38u3mXwGte/W9ghfQzfo0oi54m8RcHeoxD9VG+WU+B40a/5qPPQzGfrdj1
j9qv1pOuwrX4V7uqX+oXo1zNdeP5A05tguNg2DfSOG/ysqdzNR4a7UjXivx+UntqnLehe9KxHI6z
+E60+NXsbC3klxWbtNxe2X6H68EywfMlHTkVfXkR8PHmDSlFkb3UrQM4ElyoBF8T3Iz8BUJQtwgI
CkqgNif0zNjqZs82zUjO/EQ+DNmrPzKOCJnvtt8BdTR6pxLMBGRPVNU5CIGvV7+GwdikHG652VHw
70vlUKbzsqKUon6QEtVteJAFuoWAXoSCPSu6jehd8RsI0OMjaYJQIIxMwrLyyNVzlapZSiIAFek9
5gJUjgyTICtiCtBjb9SRUU6ZTLhYU0aIvBFXzrS/9l6iPSNHFBPmg2i+h+og0E6TIGKSa+kfuEHN
eJRxrA/j0tNT+EUh5VHtquohL/g7qyfq4xpXnhAavSBHRvmdEZBLVCxSjAIVtF6EzI3MvZ071d6l
6aep9JxVWCbb1lIQSClxh7JbGD4HOK4F4ehlbHUNOpdJ+PssZt6kNXxh4AbDTZu/CosM326P2/19
0tW/plWpIuzFWTp6TNHu8KTnIPMoL+kPZV9/CEyq0uAgZp/kTtWj7PlyBeJ2gDYVYF+T8RiRhKA/
V+xsVxDGlkXV0ii+B5oyjU5adnMt3+Q4ZkR6tBARBznneJPuA9/36umYanxTer8M6R3trFkLhV3l
EMlw1BD8hRxiJLjv68p8ksNnNd4q4wPoT+iWOkcY5ReWWgtYSghtRKqgaLzGaU14D8Kr3jZWtSEv
pJgQ3nnPaQulAu5+sE551IKXJmv/Qg+l/omLnUwM4sg0BzO2YAPka9rdMFnIPeElEBnwh1hdgOHO
wn0oOAwQ0t+jkL9xyCxPAoJ9DSLNrbUg0OgcUyEolPAOF8ci010gwP8FXtCUxkVEf479hBALXwQF
z0GCRM7KCqlpDBBOiRBTwsrrJpjeGZ8ScBWY2zCuaNlr2GRPkCJYoz8/AJhz3OEpEkv2J7M+BvaK
7Zw87kZyOj82obSlmrWfx4dJZg30vyIJWKccdiHgWs0rj5Unwayy/K0/J/ssuJ9g7NcZDtjySvwh
BNCk+67DpY64SuaTMBRkteYb0+vbyBiXLSZerCkhjxEQpA/+3uk6br6I+46YFkmps2xi+Vrgkga1
COEUcQ7Tk3iBlVYtbQyGIkG144MnEDwbN2p90zSrTN7jGKFMqza6f0kR024CUNNwLYUAUwHjuxc5
I8q2n7f0h1poe9mAnRUxWLRKjvQQaMrCaUje7gBGc9JEbhpJXpUvqIYhtc720ke10lOmpQQXPBTD
k2nfOEq8ElZsxRzeiL0+eexM+03up4XDVyL6gAGYyVYHt2hfJ7YUuQAs0Xd58ySP+OmpnCBztXLc
HIsUhiFN5aVm+K6OnRtNFNmYjwyquXVY9SBvUV7j/RZsk+SA4qwq6LrrnZwRHbhL0lVrNYfMMHcS
tUKdpDTe9Fjqpw5WEKCMRiXfmQp5BDezQivMea/sNPYODY8fK2sW7fSQKrB2XyQDI9eYENrnlESu
CPtaPXwZA4Md68bgvMGjj4b0DoOvrlfdKXrt/CujfgELTvuHWP/0g1dfuhOfUf0ahh91D6LhYWWz
nPonmxmHPoq20p2A0IrgsbKwkGltvN3u/AYairKxx0c1WQ+8ajVmfXwSlIfd63eg3+Jfm1Y9myTt
gfEQxfE6GQrSFWhoZBJDGJ4JnWZh0UkDklTZSpOvY/lQjvEWTj9gIHbAnCjw4yoLMmJ/iAKZuPc5
dxF7VqlTuQKCjqcHkmboVQ0vQP0fBTb2CDLjOmz57OYJXAoEE5xqbcz3akXHx5fpV81dEj6mwjZc
f9c1nIKm6wplYVV7ZrxNg6X2mqnojCjDmrdOceVohTOJbuw7n4TMJRu9be1kY2/uC+0xolVtFswk
LToBdZ1/StRdbd15GH6scVj1AiZTa83fM5dQlOuQP6bSj0p+H9kDJkzDGjkEnqpydzVHxW/8rtID
jop5XRfdXW++MVOWqmwrAXEKpK7VX0WCdmMfUU0KLJlgRDA4MwWgKHdD8Q4iIIJkOMuFDYRIBHac
fg0MBDt4MdraOgC8CezvbihuK4UDxJfRsmFuREqgKe9qMPdaYsjZwoMbKDEx7ggoTkpstTLMfgRA
OfjVobHjTTdWOA08/c6Clb4qoRPLvtuBlxoUa5FMM+jTm+M8cLWWEELxykU5knMrXWzs0+EDll1M
SoNF6RK+6FpxJ9zrIuWp91MvUGYvyex1SG2l2CUKzvzGb2Ov0NBWOsYqj17qhoIS4F9yiT8scdIs
vPF+yjBnBFJgzXpN6TXzpzl9Ml3hLTZgbaHX7ErCXGRPN5Zj894P20nsGgHjDPUOAS8MzJlStr8S
osTaPBgM1HpmSoR0TV7oXyXhV9/Ij1GVPqcF04KGzs9Z1zhHRr8FA+2tIDEZAryVFgaEbtso16Ez
rWNzgG/ZerXh/AKVMUt/15JOJOwOqH+T6U6rim2MKSbIeFTy8inhmnQghfEAQ8kKWWg2TZoxL6lU
1SHwJKlECBhvB8YYdYgW9a1jc601GesxCFUNobBywDe7k9MCLGNnllfjyEeM7TP1XrSd4BjTz5vb
YmY/3fK1gUBFwapP71myGUxMf9r0ePbE26iFwn2rv6WY9Dmrqt7ZJeCKvMvLq6HYQ9XMkytmqrb5
WhoL+bm86UIwmXKD9iUfqMGdXQGWPD3joIQcFfrCoCQ79CR0sNGFWeBZHh+JJsyP8Z1DZX/CLsZI
ZcpDVsnvvGILpyzYgoLzrtiTkDRCPXmGbAbxXdSurXOjlyU+pE+Y0aSl/J6FI4Xi988HtphY//O4
/u9POhnrdkOfTJFEdZQwxi2t1hVzm3HXIZCVECOJJT2U/3cdITTn/17zZFLZ5HIR2xDPrjlgNRBx
StyiWztReKEYEaXGT/d2UopUgWQWScW9QT0DPqE+hgpKFcos4eeHeP7FavBlNZSAJm4i/JI/xs9J
2BFWF8D+MoXXjfwGRM9GjHwXv+ZAXlP157lrGG8D0z6fA0PK1r6C7K99k8L/j4y/c0wMfgplH0wc
A1Hz3z8nUKZEMgfWGZ5WVDf5aK5MQAC5XgyUTVHZb7PA9qyMo1mxVsiGBUmXty6zDg0N1jmYJf3N
6IBMqDJfMseGOl6L3UBnaCM372QRmUxDsde48CTPlqykQGA8Kb6SU7d0chLTdpZSBvnWu+hwYUQy
CMiB6elwxPliZ4eLHvTnPgKMIA2YDRA79FP5WATPOpgG4bI0IMUJpV0nhVjiHH1CJ9lEor73svpC
2sCla568I73KjLSofUqcbjHkEAO1Q9ys+5azKX5X5es6D7yfn+1vX43T7wHvFhnHEhi7WBP+vSys
cTTmfCSuegTb7ZijA8vdBFaPZLh7Deu1rHcvcRsB0dpem1leqDLXp4eXTECHZNWG8z3ju5gsPMhd
QItwe6CThcwya7LxtPRR678TQMNWLjaFjI7Kl11swBaYvuMHmMsGY9UKNKIhFry8CxiYypG6RrJ0
nUMMh86czHujebUBsQwOPc0AUIMeGPSX4kzP0kT/fBInlP/WxIa5y5zkWpNmvoFHSPZRhDsGHpy/
GV5rs8Laj3wntY8ubErnOkTMYzC0+e1+csoss+fRMeuB5Fg8SUDGmQglnADobn9+2We2AE1TEZja
9GGk45y86ymEJlTLuB2wvOgZGqincOXADdAZX9z/zmy0CIcIVZDJ/HEU42RD18d+kBgt5kI1U5HJ
He9pCtTitvevf76rMw+PC2E+xO4mYxxzcoBmMfKIUuNCJe0ReAha90w3mSxd2NDPXocUKluFYmYQ
Gvn3lxKE5hz6obhOs8RFMCqPqr0tk6ef70Y5s9lpIuzqP5c52QNUvwfRxrD5upcOENsrbP46a1ow
jKYqFocD+nbVtxYXLnv2deG1a2LKBRncODkXgyZSMEzUwt9EPdoDhZLWuvMBgtLxU+Frg8hDHJwy
HqMZKIcfYRX3EumWUO37SwJ6UWCcbEp4AP33x4iF/OfRaSO0qZnQCHXr1O/NYN2PF76F3/FtP13j
hLYXdI3ftfUQEqFwCLtDjntHYkgu2xWfyH0WPjQWEpH3ofmljJUna2sfp7tRoUvckQJTC78VcMVs
eC+AAGNH3bS2uYgJtYROufJH9aaNDJxEcW92PLV9smGBxHf6PJIdhyPEeOfLtqcB2Pt1s0n1aYv9
LwhdrMuryPzCMHIx17YHylAzlcZcVZf2Tq09Tkp1FeCkWykZAxD5HimqprVXAj3Ben9Tp/ehSaZc
Zu8VBr9k19z5ib4yjFdrdA4jrFCtnPF5re6tYoW1fExKZJ9kO8cPvbQnRt7vL3ydZ440je+St6no
rGr5ZBtIcyVjmsxXQ2EP2gQFH15qTGoUGkbxs1hgF1byuV0Oeiw6H5zuhEHY34tH9ZU29EslvAa+
pVLg3SJU08MbiDNKsWQZwwMpfuuIZ/Kqc3k7Bt+E9WjRl9Nf+i3nFvIfv+XUrMse69JJ0zIUYc5p
8Jbh5snq8gp3dkPjdtT2uHKISj7aK4W/FAaO5gUF4Tl7Qx4F3gZswYgIT5WccSTHRdPIPA5IfZE2
LoIIw1MO+k7NN3FqbNm8czdplc04g98kpmeCg2gUpL2zHXAE8jnYHbI1GYAEAehlpNyKGVpvL8Bn
t3YlLW3KVpBUTO2qYkP7PMfVdUZSEq1wMX92TslIsvBMgGUj0p4DRHTCsmjOe68dafwhveGrOdjq
Ba/Bc+JJ6m+KNwVbMdQ0Jzt2aEuzNmplfe2Uj2EJKsDsy+p/yQMerzHKCv5ka6vFgt602/68Cs9t
p8i/WPJwtGX1NIlObhRlamsSD6ZAqMAwQcZ8pQ++ofT8fKFzK+zPC52s9pq03NiwyCk3yV+PBRfp
3+SuCyev/9zLaYkoYfCS1r76m8Md+Nc+swSuRNukR/xndeGbObdhmCLJHhGdZjNs+vvzHX18lvvB
zK87fTU6ePjh/b4AngY2wQ3KKFb/4vmpSLcwAMEt2ThZI7gXllYDjnkNS9PR91yiz99/vsS5DYnW
9v9dQvv7juq4k5QoyJPrAG8uYkLoOfmkoPyKVX+pjz77+DD3RKYptDX6Se8+yvioZhDHr9tmFwbH
DIfaqT+IkyXeNdleK/ILHcTZu/vjgicb/Bj5YZMTMSW2uErZEwEE6XKQRzdv3ozh0qnNozo9tLEn
FqGkTFN4Y38/SlsH7xjH6T8+drARqcG4s4uP8Vw3oJnCCdmAQU5M38lzDCbfb/NEza9R/xr6kT69
Vd6r4jiDT0/twpC+LEj84EH/91ZAM20mM4atq3DqT2r0OU2LLibN9Br/LNopFj7sPZS//2JJCkMx
1gniydMzUtajPDdqXpostKJ4J+F2yhqJptC9KL87V9By7vznWqdnoCk5ejSm4PaoxrErxgGQBZKV
eyZdvLY+fBIuTT/f3tm3h3s8pSz2bcieTnqC0BloFiybrrbGU/HotA5j8bes/AacV2fFg74jzzi5
XgwFPXezOG+B5kG4Z7h28q03/gCGVTn5dWqv03yhWhBq+oMELbJztnSzGqCrj5XEz/ernQObeJVg
JLjdGGi5Tsr3Sh5Lx4nj7Lpq4cjK9b1wjgB4TaHVB5jqh3Z93T5UzjKpnor8KZ0Nz4fdnD9Jfnet
VcbTqD71FSPjrNgxsVhMMKSFKFJmuXN+9Zg/AJhlRrNgWhmm7RW4BLio2elbleiXgqEtSZSUEPHK
gWUgHJvDR9IYXC4W6sEHDFDEFczutSNvX1ga2VAUovLAnsugu8eQWOBgNDaegORGOhD9hUwbZsYO
wR9zs9wPQAAV06/CGBddHy2EQYfS91i1o+rhZ6ZICWfzXQYlkKYvKj8lB6aCtenM/Z1sZssgtj3k
Ya3AvpnX+2Nw00NUzRJjmyv2HZ94jknlhKcisUo6Zp3QKLXB2WhN5kEaoAMjaa6Ty1UPbj0qcLT0
1ZTMrmSpTzr1UkHXKTiNNnoCUrtht/L8mFU4PIzM/CVjXdFl0baP58caDDsrJk/sJiD4UVRwkr6Y
UKVMx+0MbWFDmsBRfFPAjY+F/3C0bCHNohbRqOvFzMgcPvy4XTAn/DKhmzsWjkPVp0DUlV9D8eHD
q67N+BaOxyKj42gh0sAgh3W4akltCAMGeiEsrIqhm71WDWoydpt8l6X+UocJj3Jlo0bfk859CMsT
XB2I4hIjk5F5vQKBpu6VTdOXwDIDCKBB5Jm87A177TNAZqVj3VIwhWHU1CUygRDGbmJkqX/meJ9B
72UQJFj4IK9aheGVdqXjVZjjfgqlEX5HmmVrUwXnL5YAMEMdLCZ8v/p2X8/mqgOwFCFJgjHftO1q
pJKF9uDwzEKQSgPybQ7dK6BH11AtfDXZ0cS6XnXeav9a8GYsfEbbbINAqaa9njNT+F8a2AdS2TCa
xoJVFsQV3CZCdc0khoWYDgfdSjd112zVfl4N7XOZ9cRzv3WR/pR1s2covITh4JP2zdig4ZVE7a/w
fzg7r+W4kWxdPxEi4M1teRarKJakYou8QciQ8N7j6c+X3DuiSQhROLtvJqZHo84CkLlymd8oWDTp
lYDnbxtwlSh28kMFdCYHBp2LsAByURqAhih3GVM8hjqqZ68LOdiL5TQaUD2GYd3BiH+VKn1AS9no
tbUZcA7nW4iBWRb9ROcWPKa6CiyQR012QPvYyF8R46jaV1oGdhpveyMBC/kjlRUgg5BT/H+c6iX2
vQMTX5//IclhE2v/BKBLemgtZXB+txugc6d3zc5jiNzL7RppBqnqd+/O2j0/R2ihCSkchE/gkC9c
9rOtEIs+CB1fVJX/UvDK1ABALFxdDHm+QouxeLISsrB131oclPNgHxPNW8gH5/InmnAOFtUoHsv2
5N4v+qQIQtcVxks/y5I9etG0vQ4E8XQZ6sfbYXsudeKpNE1WdWozY3JZwMpt4UpYsRBMoCpmOCnF
R6taqADFL57mTAi3oHBHB51rb1IhyGWSOkXb4D1TCTgQllV8+dsPInK86RLCXZTxAnJ+vD7+/EO/
Bp0gPYhULFS5EgCDIS3Mdl5swM3uh4/LTN5XXtiqpHXMAeQQm0dIC6vA2eqMKMItfSlMxZxwIbmd
K+M+rjjZDRqNiqLPJYYmsrjuZMy+rOyYMQgTnerbL3FhLXWyFsOGIE9Tk++UXixwPwN0DedOcF0S
faGVOUfcxCIcc3lKY1VT5MlaTp5FupRkXJjqKbRfcTTdGQJX1stg3VOQDPm6BZLR9hDRil+U5sBG
MPo2/qhBdEhS6YxuKXaiLv18MCi338OcSwE/zjHAKCmCsj75zL0kyWMkR7yIet3RrLBUxvR7ub8K
biFid2m1FtetNP40aLVlyYWxVLeUts6dGpHE0cHm8NjTMhQ+ZaKo+QBnPn3rVIXYSBH/5/aTGiIN
/evcfFhkcm4yywl908CyBiysYW7F9pLxvgXTzQOnXFniiYFIoAJCikBb29gn6othZOusGLdZZ4F8
BJ0NVrW3XnMojrIBNOZBJfEgYXEquEMOkm3FiqkM99OWGyNFQ1K4wgtUQ8fnq7I140ZhBJkJ0F98
1HwNp4NiZ4S/c0m6gzOACvwaZ96h7jeRrx1lUOgijUWrMirM7bfb72T2FCiOTbZIQmtO21U6o9lc
yztkBpu1DWq0ONJrgLaDIPjtheajyYeVJttMzuCeRqocn9L+oU9eRErJXJQIKa5m7mFBzMiKpTtN
VKh/fXL6kmJTMYV9d1H+ECqVFtumrOTkAavaqcNd4vyoJR3kxFeBlQVpWZV7LXpsi8PC484uTB+M
IR9dAQz8PsdoqfRdpdLL91Ol4xBG/mSlwm6OxjP68553pffoJpeFZcUW/ut5Pyw7qcTcKoPGqaNs
WOVPJLHcp9h8oAZBTzZVnzHXY4Lija+St/CiZ68kNGbQFxCNlynk0A47Iw31KEFWnPl1JR40ZExd
uq8LDzh7hj8sJC75Dx/UscrKkvs2Pg3k8hiSYERh2ZqwQg4EHdKFeQnJQ3bWZgoCSuhfYfC5EM9n
6106vDJkfNIleaqOrGqJodRJEZ9Md+tButC6H17w27a/ImCrDQAGIaahcLPkFjVbdqLLRtGJTSXn
dZJbNHrZG13BwNoHQ+6ddGj2osHe7ZMee96D/Vw9j29qtfGiq5oqK3LvBj1yxNXhFv2X7/DvT7Em
jROZs1ybBuNbNfnmpr8lSKz+kUQ45ip1gOCBdsWUjhb7Nyd89JcwCvbsPgfdC80eiDkl+OdtEHa0
IryB41WV+S7sn5Xk2R/MtVZHa995pvUh9j8EAw0YXaxsY+jABT6EeOaJtoj1klXeV7Uj4mRgvF5o
bOE0rVJl6VZ+p2ZPQjahhxCL89M9p4f20cpJ/DPOHGpyFBdCpF9gWOdmsHEiUHjmfYTRa1QSWfqj
DvFVKyGHb9QKtsBG/16+OejaRSstf+jirwp4Swv/uij/QSc/x3nH9isgksfU+F5AhB1q+T6jetXN
LwyLAbbAGIJG/tSb8p0xZFgAVlvMdreJZZ9k/ZCDQldc/+jxjLKMyzOyuzU9ptsf/L1vNIksyAdp
WAeQK1h/IRfyUitsp6avhIfmyh/8rQNS0Y7BnHcOuJo/fdPi4PUi4aJIZI1jF/rmfQWYTrK+2RqE
vmbllV+ydqUaEBn3afgHiIOrf8HMNXoCQxgN60p9lILft3/3TNLPQJyROOqC6DlOCwwz9ketyvP3
pB9m7+C90QyWYUqWOD/ub681U8ywlo59i8MARJ4WGImSm3WjY+YL+BnvFjMF7buBdAtuUKlfFgV0
37tbf30SciXm8IaBu9okHHilqfoEw+hko/aAsURyjMx/An0bBZsMocpo039T9K39lF3QR+jdVZ7i
mvAwyI8m+OlgFTCE1I6qgQuHu85+mTa7f6W0dJNWwQ/Jho24acOFVzSTb+iQ8HAMRQZKwZ7z87kN
ilwxh3cHCPwlx7Xod8CUD6q7OFzCwS8tNXk7TR5IWqwmsRhM0mkhjYVATi7GDPf2Z5+T1tIVpMSZ
AKgA/TVxOX64kySkwbykjilbhm27MynQY6DvRIONcJ/hzi2eGkpaqHt0B7AXpHxauPfndrmi4cbK
1S/kFie/wEj6OipaoCYoagissWhBcS3QLFmJOkNfCAZzoz5KGeK7qGaYHU0KGi9v0sZOeGJa5WYA
QRSKvjk8Zx0uJ4CUyIeZSDC/hNz9Ckb99vue3fcqxAaLcZVmMWn8/L7RkZBcH2w8SjO/wpLyRIfN
9KsKaJBY3y2crEvbWlXV1bZk2pzgNx1UL5T80a2hx7ow5wm7muVuTKjdCfBuh5Bg5Kfa4cKIfxWh
s4t99+DBknQ8zEi2EjI2xtPQSDvNTbe3H+bd4mx6iFUkfRCNMcAjTV9lpLte2shhcGo18hcnuQwo
H1ig/X20cOzo4DbBwaxxOwzar8M279MHYtpD2QGFpnvbha/cUyLayCixBBJWnyrNO+wEoGnT9zJ4
fEiq4HVfGrPepCjH5Em0SaSrsGawYv8SIegrCFpeelVQIKlG50G4x6LBsJAyzJ1H1WC/ABpCbnqa
Ecv1COwSi5xTX+9pbpMuIIRBBbSIp50TAtTBPhgY2ZAbkKF93h9yKcNDQXvlVAutuVwIQ+yN6Fen
nsUwVQ/v63ZH932VSkiT7ACeqep919J4PSbKDz1AMKH9ZRj5Wu1+uG6zHoerEkOp+uaOOjFkhMS7
6Y1qc3sjzCWV/GpLB0PxjhudhEYL6QdZ7kQJzCC/7aBs5Uc7ugqLdVFrhume7q2oJxflp2e/zIeV
J5Eyy6XeziPeV6Y/kwpp5Te7PCjl67ho5jJXBf77kDzPJG9jhmRaXu4gcOysTAsI/wqNyjUxkp5s
9YcjsqJqWHix4t/51wnD1EfASx2k8SZlv5Grap92CRuPFMzy4aKSnL+XYfkaYXuPPjt5qrxkqy7e
2nRZ5mEA/7iaTSwgP+/CsMgqN3WRR2PkVwcPFIF2LqYxeANzC0HVuf2Yc1fAx+UmIZkNE1WthR0h
7nxtIpQkw0yArWlrpEvIxrmeEejgf59tct/EhZslUsli6K91LeOB9FEPvznE1SFsdmQ9Hc5ZAQj+
tFgbzVUgVjrIBbj+3n7o96N86yVPjrqZOKWa2FjXO5AZeu21xmezJufRd+jNQ2xENDBHDrEvdrLS
riuU3tT2OTXfzD5cR1wFkrH3mydkVsJQXdVVvkMUAdmBZFPT6qcZgw9qmPxs2hHVEdR+3F95+4Rc
81pFQ81TViY6N2SSRpwvRIP5r0nGSgtZjIwnz1UZZemriRqJOr5vhLzO2elfmOGydf4L4kRgvRka
U9OqCJJMdiqoKazRRLxseCF3YmLHjcionxo6MxcRYzOtkU/LTTZP24BfiBoCneG+aOCWnCv9Ewio
r5pxgZxcOc1eCxEoWeJZzCk5kh9psEINjHCAiHx+zj6nz5t2kBGEbg5+1JVfYj0GW+UtlTCTFdxg
8DUCLKVoe8U91RCNQuOFy0pTkTR6A4C/yqF5w2xOSbBa11n30HCypX7xXDym1uLyomFl6tbke7Sa
5Dp6KYDD1ZEkOYj3KIsBYJG6hbRRvOnp6fm40ORLeErml1pPNGbSJxggGkT//w8Z4pliXSdBRhWP
IoxUR2yID/lx2w5qZdNaPlX+sBOyJwEkxkGjGNtq2VMbHckC2NRS6F4LVONuh4i5k/Rx8Un0l0YQ
edaIcHcEnKld0ygiMRZdIe26aHk4e4djPIdyHoaoOGxPvlwPq93D+Q+is08nWaWHzIxEBwQk29a9
zhw2D0xyYtSKpOZqJD//w6N+WH3yOUcrrJ0W2VQhyIk2K40LeBugiDFALhehF7N7h7SVmEHqCuLk
80cdgKjlhuJiV9ox82/2MRermKN48gvddMFBAORCwBraHrUG/MO2vanTEUG/bwmmNGcj/G78Ccae
BBr2z+ffogRdopbiFggie5cgexCg6xxa/VFClgA7i3WHQ1rCcLcQcALCW6PeKc6jgxOS8711H6T6
V2a/4uxRKtYafcJVi12YFfdbmweymP771HIO0GuzWPLwU+bSBIH1czSSYu7USVDSrMY24hAPI3HJ
2Jp2J1nus2gXh+aXPD90XXQWlVyEaGKEwgQ9IW4oU3mlmsy78E7YliGoxWdfODezqRrTIBPqJ1PG
v7oZVH4+iCyikKjx0q1fEqN7HOC2lfSlOwl9BmQa/u8bmDkUqbuhUdxN91SrBtiUgZY6gR5iSc0Q
yuFiVA8jbyk9m33xJphHmwDLlplihyJV7/I6iUoBWoLkbqcPZSLf+3lzhJDOcLhx3rQwwnweGzLl
ggxf214dknGUMgb/ZTiYS1jCuUgF8FPDgQltV02ZHF/HyoegcOAECD1df5ticx4JSUUdu9qlhsHs
10UjQNgmWLrgIHw+MolkINwlDPLC8GpDnc51YxP4aLFEzl4qENSRoVMn5xQpyNvfeC5ufFxYvIUP
l4Hu5VVSg7sTZtJ4NjC8FoyYfCEULj7fJCSEsdL5o68XJ94kfb/3nCbfNnIJIWADEA44ddMuPNrs
B/z3nb7Lw354tDYOvNaI6DjBzhMnJkK20X2V9O8F1fqiJcXCi5zeqnkfIylYo0vtYHvpMnIo9ulo
ime7/cHmAtSHD6ZPLlDDUyRTTXqE44NkU+y74UjHrkJiKn8Q8BVXud5eb+m5JhdLqiIzG/hsEL5c
WV/IS4TqpL7kUDJ7V398rkl9ppn50PS6mCQpR5bytY0D4T/PjgC0mM3K0kZGjQxjxNuPt7juJEdw
kHBGzzTgAGSPGfTbwTq56ZeMWru011W4iqRNm/wKu+8L686VwR+fdxJeXBUFYjPlvaJ+h1Xs6K7V
LwZK5KuhRW0fmdSF0yCeY5pcflxvEmEcHXXVHKEjutMX9mbuL5PelrbmJJZA3Ko9X6ER6OUPMgo9
ZMoiXrqiwH4XtewXLqj3sPjXQ0HwgM/HFESZ4hQ8KSsizWVeriE0/Ah/MBO2UAhJ5la+z4FKxtXL
2D/UZfCPL4EaDLN1ET1lprFvzWytIXLASFZoIigd6LLmOY90uHoPQ3/Eg9qzjkX+XDdf5Uq6lMkA
9XGPlq3U1JgdZHtm8kIpaNF1SnyIW880OeBZLNVx1w7xKXSPeXkOrTOyEpXxaoUPC1twdkt8eHuT
o211o6a2thqf2h8IQEgMHEwUro8leiZo/9GYUVco4qDU7iGgpv/jLByB2ciCly2aHzosqWn9p0tZ
F1slDzp6jG2vpSkKj2XNn9n3iQ89qahigZqf9LhctUkaOI3+CeQG7l10Q7jhwP0tDt3nHPR0U8dB
Vad9TCI+eZ+2GSmVFcUJvjWIwa+iYO2gQgsZM+sRlsUKF93mDcPYhhFw+x/AWkwAQKDh0UMZMEWh
uV4X1XQTfFp5V606a8WeDIZsm6Hv0r6ZvVht3iSZCrT06XMqSls6iQ1rWnJ3fYfk9h1Ule6N/o3+
SqGBFRfSW3j/uiaOM6g6b5MIfU2InLuFDTz7aT/8kMmd4eixEcQGKRo9vQB8NT/54HnmToFk1SMY
4afxIS5sgU7d2vl5BCGu81/JBwYjWI8uEy8K+ts/ajYIMo/VZVXW4HJPquuk9Pt0KEz/hN71e9mZ
voH8sKKLWthr8UkWM4L5t/DvipOAUYZy4Xih+k6zg4MCtoQ+Y0+xu9jTnH02RreKgNnjAzJZSdKS
DlOzIDiJl9zk/RYv1DD/Yg7GOqjwrylKNIOOJlqDsfoGtfOehCHtpBMiUBi19agfm7A5vw3F8BVK
qR4TZcJ8xZWxMpOfQCeMHEizbq9dhib+OO7z0V5ryPGoCvj16mrF+R7cW47dCPJXoIm7IkSsvth7
crcucxTsEEbM0cGJ3jITBxLFOXcI9IbozaHwGkTZTgKT79U/jKB4CmLtXvGD+yxABEtGATtdxc0v
JNJXCeonplHswuaXlv8OEQaLKHsS+K8Y93YXFd0lHd0albks7NIxRxNEfZaRoQZrum0da90fXLfc
yagYtc5r2qUbBW2oss/XmrAwRvk5svKFM6mJbTW9NUDsYsHBd0FtbZJOVF5UjEavQbnrtQdVqPf4
P8sEzSNjUDa29GhDXhgRwopITUWLPTQDYOLqXbeFKADbsT6b4YNgakThQ43CbuIpJbdncfChAUtK
/RQn37zcO0dyebKoeNPzk7VEG5ytEsS4RYNgbujWlLgSOrXLnJPcNomFKnTXEcDSu6Fb1eAevW92
8sNbMoB+H+j9/eL+XXOS/3Wgxk2rB7rSblp/M9ZrmscGFibYGDT1CizmtlGCtRDoqepkNWJbn7Xe
hptrr+mPzHZr+08FjB5afEi3MmzRVAc6AYjf0zqo/8kWTIvQubPoVqpJfmdTFAyDSIwQbdu00Xed
lKVGabtpv4fVdzvBDQoqv9cg5AU0MX1KIv4ikozSqyL/RCbRpHGigL+lDRE0+KL10iGt671QgZQi
ZdfQWTsF/m8EW6X6ZLQvITG4M6SfpYqseCXfQTC8b8fiCx5Qq952QduPm9q8FBXyao22zZEPZy4O
NBsYIHr8/H/zFQBgjTYZhztGxO3/HjA/fvTJznXpPTeoqpH4I3CHIjtMZdoMUeXvaPgTLMXvvr3i
XOKB+J/gxdJnZ2j9uebFdcGlDicVps4AWU9jzFch4bz9h1XA51DMkwv8hW/3oetZZUyCj8WB8IZh
xCVajovjglm8A6wrYMpc/lz8kxsnDEwtGUQJX7256rFvjw0Sdh1Ns7VXrqtX9bfs3cvIm1AdouR/
+yFnyyeoV7IJzlAxMLX7/C6JoLkqJRbKCcFXRKkawqTEjGJsnkjmWu2cWcquB6SuvdxeeO7SY4RI
X4pmndBv+bxuCMQo0AaZqwi+dindQ8omRx6txyH/5/ZKs2mdkGaCQCC8D+XJ+x3dAERAmcLxpPDt
qRt0JteOBkMnPwqj+tg8GOG4bRrlPAS41acFTh5PCz9i7uq1HPAi4Eq46o3J1WvKURqnGs2MwMVY
/S7rMAVYyT99b+MrYNu2igaa7hAoOxw/WuVc6QhVrXR3o+dbp1k4sbNxGp6DDb2Q9J338vnly42b
GzCxaAzyyNm+0c5NYq1RUwFapVfNBooFvji338DcB/93Tbgpn9eUxtjBBhl7cnC72J8wf0evjBFM
3CwUlbNzKaQaYMEw/4dEPPnemWdYAfr3/kmL5G1fQ4Uz21WleJumL1G1Xmeu7K+IGx1NXotXHOVn
qHyII5VmRyu43YZdt5M3IWlQG2PSEuRia4I3K7lEbr+UuV1hazIwQNBOlFKTXeF3chFAcAlOWK+E
wZYPAWCAgyebaNBel5u04t83vSxt4Ia0aQVD4S8GMnLDg1P7mNoBk+QYALpUvCemocg4AKQH64s4
lAfKcJH+MldzCGydI1scRHO6/3uLw15pOmC+8iIj4httRfPX/k1CdvuVzl0OIKhI3UEnAsOfBDQA
g0A/HPpQ3Oggp2mIYtq3TJWdex5sg7GVxg9U4Yb4vJ1VNeVdjpAfoMUTr810DztYp4Zxuld0x8ow
xR/pJ12IGIwMw4UAnina0JwseCFt+R+iqQCP0Xl2uEOsyeGKCygnSkunH/Ie1QoSTIKfnJ3dfH/7
7c5t2A8LTUWYWqfug95ivBKjBWocAqvDSWOb/UjclVZx76tL99PcjhWXuUHkViCVTw6zItHCd1LG
JoCFaQIDvwd8SNjSxyseK+8zQEvHf+tod6+3H3X2XmZgI/AmjDOM6dVYVFVh0nRjYgOl0KQwFoAX
zQQrXl4CyJuj+mgXGA9kR7OHi1I81j7AUAFuvv1D3oGu01Pr6OA7xSxU+Jh/3muyG6pmjAbxyR8f
HeclMH6M6RXBS3CxKdSXUToPEnBgaRtrIXDnr874j8kcJr7a3g+FTKJr5E2R7vGewrw1xmbD+lHY
AscZQtLkXdLni5CHg2PZ5V/kau+MF8WlynOw8gHdmyZrNT+02gWB8RUKnSBaH/hNCOD/lqi6KuOt
oDViev1Odx9j/0+pnpVEXYiUlKjiVrrxGqZCelqXQCBou/AkhGjx5ICu8A7sI7FlBqoCfMLzhqeK
wNvRuhDCgG0QbjiagiAkOHB2t8obG63C9is2RIIGJHk/xR5GbnhlO3xl9yVVIi7dcS34Sb19oRbt
yhfuLN6TITRH0ZzRkO6EsiX8wIHgmNYFccSxught9SxkB8j9lnoMFdlNhBluR27RhfHOszGpzN70
FPcRNlNV2qImeEe+szAo1zwdtnrw6vM8FjZGfgqsEi3gCrxpjk5tiNKs6l0l9ESD5gK+ikhqIIAG
wA4T98i9JDviiiz/BOOSgJJFidMgCc/AX3Bk6LAQ06Gh+eOrQPBmsJf5vTGCqxbMav6OeDui5kXK
N2kIzcxnQ1yQRjXdptqrDpdL1hU0C6m2gXwhlL9J9K1S3kfiYFBL92fG1mjofKl1H7Hrn1YVH2Or
AmwBWSCJD6n9GqLW4GE0chYMe0BiMIxEbCxANiW42sS4CKk4bsfETgU/+OziDn9U895B3K+lHDJw
+8ox6ajLe4StWj9bmQVkhOExottOCAFrkqyi1Fp76qVRx63JhxgohdXnFtVnqfttSbgn8eeaWe2G
4k0wFjDKs/r8LBhrUJBHeNxDL+wcvK3bXjyveUjpEXskEsIUb6Cg1ZAOgofPnUnFDjcnW6OvB/P/
PoL1AEGhw1euu8cwqEc/J9FXHSyWlfSNLesheG9sM/17PPwT5Y+py28qu5WFgq147/Z4TtH9FkmG
eGV+daZlIsnI/npvQyBvgWjeI0dBLhKuzKqCkbM1o7fWR2cZ6csMegjfGDQ2nZ+tx+hFynZ+8lWU
fTISu+KDp1DqCrj77OYuG1ZoS41ZBBeVg4O6UWMh2aq+uuajh5x4I9/5+sGvvoXVpaYDSNshBNVT
SE89zRpqPD2/wD0EePdCd8WXX1wmnpD+7pNRWQXFu6nnygts+t8XjaMZ9NvK/CYBn5OUK+PEreAA
huC9hFYTtMisGY6OJN81drkS8vIiR+guTTGin6yvMFFAPQFpfQ4O4ug7Tp8A2YI4MfKLyOVro79n
OoIUcLQSom5d/Sb+kfuPVoSwd4h4K+KQiZMOQ5GTEsA0crMajsS9WT9SSso5htY6xsIOhI+1nmJX
DSTYtEswEFj4HLngmDpW6WtF1d2bHBrzQoOsYB1xUDiOEguNurLtGXrziMj5UeRDAlSsK+iRTrI2
GhYTpMIrLeG7ZnsuNVhFQGm411TOJyfTR54U4TjxGQjQnHn8ucgaPNzaCFA+rKwa6QgcCuNyn/hH
kcRqNa2DfM9cVjAuWwdta6wMAbGfQszl0kp6RJF7n+v5HQFHxnaMjUJySN/vmb0lpH1UOiL0i1Sg
Dxb7nKdyO+voBW9qiCmNrh86M98I4FwwXvmpUuJjleXtMTJa9z6yxpmDvY8wjYRJs0/pnacWYtRw
bxqV9As3LQ0dUIa2qG/Qu2osKqzmbFn5d9V6BDK1SgacXsG5Qx6CzVeH6LT3e4/jGeJeWDTBRg6f
cj8jQgiwiSEAGzKKroKP54qdEbEXQW1IzxEHw4qyDQotwgRScwpU2V/ySAGoaG1o+l5D397KyHJj
LcmXkQL1RIaGyu2z1yNhTpBrz8AlWnMQ0BveAO9KvHj8BmVM3lFTHVXOH1hwxSwwyzZ3RmHeg3mr
9ReaBCKv7rKthJx1Ed8h+sT8kxwQ9KPZygCPNyoOXv8zz24Nj7+PaY9AUUrVhtGhpEKlL1iCb5Hj
NJEBjXbA3FQFlnA+LmAAboHQvD9ZAa7gmHJleMlwkFB6YLKLbEKdJ/ej0m3ZeLLrH8CXhMazW5lr
BMSR2DA2yBEKQ0X8PjAB2eWEg8oGKSwf+AOOtYXYH93bkb46dUiAVwYLcrxBTahEemHHYTOFYzyh
VG9BtxayGFWF/0mAMou7JciT/aohN5n35ND5As6JubOX4a4SUkdhIKmgHAiEC9g65zBvDpX/HXI6
6dvg7pTwLeSg9gMe5vBmqkJmeKaivXlFcTWj+wojOAuh9/r4i6JgZG6yrHpU0HiQLczqzHVsORt0
LFqTzmN/rqEyhJF5KAJPOC0Uw6serxWiYS42MC/XQ6xb9OGEsKHfbcpCfxCKvGjJrSmFhWSIEQrU
bxu+BrhWgbAXEKioBmSRo01P1vcVIca9w954aQZnVytfsjRfA3BJNeXdmdHEJlZQmfnXSeWVzd1Z
rwISWQHlrdj5VYxadHERvxDjFvrT1oHSoVfiO91Lv6IQLFJcylNbfStyb51JkGCqVcPeSQYskJIz
igj01BFGBI67j1uY7dwlFuecdlGkZQjM8I/kpBlNSbpxYHdWIiUApTMCtvSQ1ePvKYwbBE052lbR
uCkM7Q48X4nODe2hHcjVOHp9VyompSR8NIwCGAmHoMOYzzpqsqtcnA1lJIq4VShmQ2y8gq24ejCh
FRFKcPxijAHaO1k+qx6GW/kVpWVSs+gFRWLa+UWV3RH2NKffwRcXaa3IOPpmS8pUxcBMhOV3F24U
LEhq4of4OWLviQiJbmTuBNAKV+BRHBTGQ94k44hMyNmgXi8gxRFe9tV+xBEzrK+F946hVrJkR9RO
8+rkmYcaFwG0glB3Ki9sXrPHxad8jdCEjkEdetwbXmIJqnpvJftWgkJQ7a3QWXdeJ/qvglgADVmI
YItE0CiTvV9nV7GtAr38QpHiJHfdubDDTZRJK79Vd5aZ7IFzC5oPiE1OVY9Coa8eGMGvOvs31XhY
4DROCvuHXNYYX4bv3biJueh/+pXoro7DUa4FuLiPnFXXMbFcUYjlfFIL/jm+M16x5WkEgZazC/K6
laVt4jQoGK6V7nesmfsGIrensnnIlCPNeLTZ31KCRyabIzWhXZpnOTmrFbgG7FaFboQ14BaknWmP
bqjiyXvjZzsjszmM4ZdSwsGBZDThXhtx11CPgqoviMMV93oT/+SZkIv0MmMzxNe6cWmiawAqnzuy
WHY5k122mri4G1jA3GXcxxzXuLdRBb3k917xIvvcnNw19tkAkR8ipZ9guVaSXyYXAZpMiF5NwAgF
wLmdrfHJ2MXlt5RrguuYYK5LKP33P8M/yMXkJsYq+l1INEcN0O8tjuqLQFYoiKASMwmdpRN+UVVE
SOsnxeo2gjpCl0Zqn/IMLqZubWwsPDVgmGSQWBQTVsW5bNpXSlJOe4PATyg9Yvc59OlWpAr0mUwJ
iZ/BOwyIZFNLahEp7fp/avZsU+OorJfRN4v2k5LFZxsPJxDSWsyoqr8CJWCWEMXeNStttsarEqgH
rlXucRE+LCG2zcsZerxDrtxjopXsvXWGejAI/YWARRDhW8R8vj9EOAAiOmT4oHMctK7EyJsvRSgT
G7gzevAWBhvgVWpFBvYKNKlWu3/geKijunflGNuV5NFCQgNbSVgLLdJVzMbqez/45mUZdiuP/PBc
P6dWQNZK07MYRDKbM01BlSs24u/meEKcB7Xw7+UVNplNyaMENENb6cEoJZgDFxrIO/pgeCS45I5D
m+204Bg0915zGJlw+A+Rd/T1HTHTqHdd96h7pwAuQvxmdPLKhlbArhJY74whZs3bfh2RqaDVFeCa
a1Mbp8z9ahK/DFtoq/tCUGIDtrF/FvFSp4ZqE3OjJTiKd48Zll8Vnm9sL6JLaL6y/wuj2hHesGLA
I9jNtii5s8EZgICJDlNtL6FJS3qGiiFRXlSGXJQRGX/K47YhplymcHqhAjDOZTmucFta1aG/t+R9
pK3r7IkNGdTJV1GFaLrE5GkA1/RI/tORjfFTxTml67wjekiNvG7Gci+uXcCV5uA9INBKl1UkxKlt
3IU4V4OSLhFD7UNcKhC4UgXa2EJpQ2QczVkjvfQSD9uUnzQFGvlHAzFrkHPh8sTZkdpnj4I/2dph
jMjXOrdfnS8GanTFvumTB1GCc63jYuszCEZaYEciGfd7EVPc9IntSJ3uJP1TxnBqYMW+uEbRz+Q5
t3+CBG4xm9W1PeKE5Ms+r5w7ZiCbx3MuO3KbhziUdsbVIfCICqHR630s3EwwzbXYAXgw44aKzfd+
iDDysB4K/VdplTs+jrgDw4SZ6NZNX2oUwJg9S+xxOb6K+J572frwkOClByVsDHFWEB5wuKWrx5bA
y+yGSsZ6l9KitFUNYg17bLTTczkcY3+h7zTXKP/Q7XEmHa/UdeJ00FGJRC6NbjA9ayG22Z2TJV7E
LO3o40qi9/YBYAn6mhlABc4bP22zfoq6cUV65wZPyJjVPXm6+4qLFyeb7IA7lPx3sVs720Y1ZYwR
FLgyNH0+/4SCF+lWBT0duBkUP0CUQUOK1By64BJEeWGtKa9Y81CsyRvWEnd4fKGAFfqUJKWYJOaL
TmWzjUsThr+O/BeSCpOmXVYz62+haQhVqVHGMHfPOFbMWERgwFKOcTJDeCrx/s/tduHs/vl34ffh
z4evmmoo4yhmApNApujCaPBMTsMWEnOt2yu9Q6j/6sh9WGry9cIC7nkW4oymlr80tdpFcbQZ/Xul
xlGaOSJANAKhTNdAfsyBpI1Fswq9u1Q+qFGy1B8Ua/39WyzU1mQGHH+h0VKIpnVv0q2lkqfXR22B
2BBgMVwDaK+cqS/ExUykuv0O5jfVv8tOOu9D47tRkDBKY1nabAAKuJ9zDBOzM9n27bXmv+y/a022
lB0FkesNrJU30Owu3D40/giSiwupsytZjBNMWQN0N+WVRkrTSFkDIV1k9GQ2PUkJN3fJaRn7EirO
Baz50F2jB+S+fPCaRXk1tL1IyjtSTKf+47Y/EM7ZhTSQ4VRoAIBEFS2mS+6z6LzcfjOzDHp0EJAI
R/iOYbZ4oA+b3mv8QY6FuFqL1KW854TTpoDxS24sbn//4nTXfNwvfv5Z2gNDXaHwh34KI7zPC3d4
rLs1bTShsWbm1b1j4iGDLSodRomEyh3Hb7QlNPJnr00OfYf5l4aT+INFql9Fw9ZgkNB2jI4WCeLv
vht/nQhI25aFQASjsMnpHMIRg+nEDU5Du9HLx7YVoEbX2LuviCuQEIR0L8cDqvIWFytZXx0fquSk
DQBjNrc/z3sYv/VTJjdNXTrYwRY2ZOzgArDpf4N9vvkumu7kbiIgettq2DcmVlwkTvs2PmbJOjfg
vHYX/njx5pkfJzg2yj84HAEmmZymhjloEZdRdNJ5K92V78e2Ztdw7RoU/lm4In+HKUK72qMGX6Z8
ia0xeSkC+IyfiYVbhDOdL2V97MiFbDCnxgjSVdNvYmIRaZwU/dp7dHdJEzkwCRlKWCT3NnZtg10v
fJq5k/PpV0wGmVWJGY0ThdEJihuav1XzMrRfHI1A7jwMxqmRX6nx8SDE8ez2ppiJMZ8WnhzZcBzz
KpBhS0KIysaX2L0Dti1aXHzt2yu9487+etOKiqcCQzR02SbPGPVZNbAD0YAfYNRBibfcl1Gi1qqO
ohfi0FXn8RJAf7QDREeBFFc0eMnyK8/YE/nEEYGjt7b1ZoOUrlCb843kOPqI7tgaczK6KiSULTgw
F1G7BNkkbAmQncATtq/fCvYxcUhWI/p5VLrquWvQXaWX6/1pre2yD8vsy/3wxJOXm6JRLBlaG2IH
xKgJcTgN01pTAV+/Ue7dAquEmMwY2wRCY+M5G9e445cqyVHo5Pn22+0PMAc4MeQPP2dySyZZqLpZ
UIUn0ZlByZPpreizQmIkIEq4akDFW7qZl17B9HznvtYpWLGcLNyIaEfZ6Zp7mdO8uNJcIs3j4U7h
ILpOyjd5264lAXxICSWJ9C0tDxG5dOnTiEddufxnjL+QVfc6ZgADW0LbpM4pjmvQqEuEqfeI8dc+
B0KKdD5JJ//x+TIarDF3iBzYlWjrrPoZBGehwWJ/daP75IfMiN5ba6g7t7BLhQlCkX9p/IcqvWvL
TXnHEFjgnDe2DJB2IycLV/RMomQIeOv//rbpENszK3kIbAfQubTRw3+StELN4EhqajKkpE91e8ct
rDadFSuJlTs2lSIUVllIx+bAqBK0kTmRlIDVIgvpHTL116sXNAgm9KDZ3jm1HxIQN/I8X3fCWBgJ
gPvU6XjTCsVkO7vrJbyvXURHsSyv7zMVa5Gf9MTt8nXI61UXcQKYnSFoTwPiKS/Ak3jjGk6FHZhH
K3hKbWcXxBWNDLwxRwYZzKv/H2nn2VQ3lq7tX6Qq5fBV0o6wMWCDDV9UeAzKOevXv9eiT82AvIt9
3jnlmW53dZslLa3whDvkWnnDPcoE5nVCzfEYywhw0TQu782x8ekcUTegE+qPNNAwLnfBc4cpeG2j
P2G64ant/Vi/9nR8W/6p7sEUd4VPeLfrsZNP0vY2l4ujLg8/QcFnSrUZyt5PgYiPi36nJ8cuHW/t
6ffwlI/GXYDqpn5V5RRU9NbHGaaSfuTKMTnpGW3WUd818qNNaKTTyDO46sSwGuWFOpV+hMnyXc87
t9TavTLNh6kjoW8tv84lzGKrfVi9TDqCH8q/NIQuc1QpdGRbh5S2Dq1KNnaSvkoSsuTh28LrEaId
SS3SJbwdLIX+3YkSEhU3WhwSkSyNQOqshjvinYsCr0Kl0DnMaMQJU0jqvxrlzb60nqL+IaS95OT9
bc5xbdT5vYUcHK1zpymPhLxLZ265Vd5lLQCKUtrNd4yB0rIPVsNvqUPZhx6WdLrcpng1a5ytOzqW
9KX2VSkD7pqxZv0tnolqkbB3h+i4Ua8ozynFQqVH3k5Zfz8jSE+pAq9AJE8d4SQr7HyFRb0hRafM
wNJ4sG8XCsgh+oRU7K4b/clhqrOh9OaZz28mMQ1NDSnvap+lHcUSk1YsTX7ht+oAhdD7t/C7XvW3
cls8C/f0r/fhufjYgOwMaEWX352UPh9JaiMPejkjGLdUJ3V4SHLpUNU/2mZ2Fwp/wXhnzX6m526H
4n8aHGvpmM3Cz1J8y8kbKVRn1LNlKT98/WDi9P9rv0I5Q0KJiIAE/fNzhYY2ztL8D82DTvqkAUgo
jgkd4jr1qEKB6vh6wLPXkYlQhgLaTygtfh7QtOa+VRNajeC/6HAATaNlKzBw+SWV1rNn34eRBI7m
w1Fk5kpCi6JFpLWLd5G9t+HHMZaOYXtBGx9lxK/f7OxUfhhvNZWy0bRKHHHrLJnXF/hA+WOK6JWL
TfKUbZR59/VwIlj768shPwR9RZXNv1hai1OMZq2xomhhkXHHZBDs4su8M/VsfE5diqCRW+svRlaU
1E6HXy10yBxn4w0Fm3k+8vUA1yCuPy9wSn5V87elvgm+U+rQqg1S3vGAueRtuPj5wTG/6/el1V+4
SM8upA+PtVpIqpLoUWmY7x6w4hilFSsaibH1v3ANvDDWe4r5YSnleSJnVYX+LSpIIBhq+xbcS86x
Kyycv/6sYpX89Vltne+pmOgyrNMxTtGkocnGQdEfORak7Egf9+shzqV8BEYw7ByEwxVygc87I6qS
/wG76/UjmJNAfXYI1llENP5oA3OlWBwArCYUNpwx3euXYtJzL6koyDEIKzNSz1Ui0hSDZDc5DEPZ
uupLoNC7cLj9+iX1c8v24xirl8QOoipqbPGu41FDiUa76nUZlAb/t+qbMrgRMcQkqdibK4avUTIP
6Tk0g4UNEfcw6tHaL5D522oBbtGEJ7CZgLLAwkwpAK83FSqtjjU5zfM+trYxfvBNVX/TG/tayJpX
ff9zVKzdJIe+jEU94cnNQDndhP3agZCN7rWm2C6AEHNusa/f/Nxi/fjiqyQjyossV7mrr+fiBjB1
Gx8pAIWjaJNsvh7pbD7zcahVblHrdderGXPMvhCo0IImnQwpCFnahbDnOUnf8OW7MOj5D2sjkoxK
DEWu1bmOPPGoMvfxNbCvNsJCHuyh8uoQ+ckAPlLRBELULr8LqvaXaGukRDpfP4IthlhvUpQi//0I
q6NetVJ9MZqFPC43dovDKRjvyY6L6EoLUK2JttR3hmovKoali+5GVl7TsCpUqsIyhZwbgfHJguqK
WiFBC1+IRpNlPw/TAEmPtFkeN7b6HGt3avozsEL8A55f9akS4lmKMnk67Sm7VQ/wGG/y9EECLwis
gyxe1Bb7AoUy/SGhmSYKKSp4H6MC9AZvb2iwbGkOlbGBo4QMgd9XOPYMHvb1qv420LUrZUh2ZPi+
Pf6c0GUo75q3Kef5Ma+hTUbvEZTBbdhVGM6+TdKzE8uIUu+zhC4zyJPqmNYSeMPmwpI+e2Jxz9FD
eFfAXYvtFZHVWuHEqWhhhZSmwUlsWj48eKgEu3uAJopKLPFW2u2W5mbVP+NkuLvw1c99dJHSyDZq
Zspfyi7UFrWuSApR4gZzNKg02XdK11FO/DUqD18PpqrnRoMCLUSGLR3fzc9ndO7YbUOWnVwrmISa
5D0hiA8hirQgaTwv5j6iMVpST2lj0pnQPIJFSB2IyphDLXsHdGyCLlVxR+FK4r9yiK27erpwkxjn
ghAUW//9lKuNECntpM8N6psKC1ugwSJ98AXnzwxs34bnOtCcxPU6Sa40KrtBD5yn8oIIsycOf0pB
4cgqNAaX3pdbyaln01jkRUGWRqy/od5oVX8d6jSo60VUnGJzoeuZXeV48egDzgagfOZuVzqOH0oA
MuVTUUD2J427KSeYY2p10jRpm1HpDSJrR7NaZJbClhuRaQScHrIUOFufu6pS+G0BIEwargVp8OvP
efZM/s88rdkY6HWBY5tRbQyAgMwPvXHLu4Mqu9iyOFvHxCTUAq//zjJZXXtRqKZyr7BuGmxuyY17
CS8mPIl60RVPtF2aPiTLnUkrmrvLuygfc/ZK0GQoXiwLzDr/Es0a4xAyDzVGjj1a5YAxW1R8VQu7
UsS9U/SHJjQZLuVX5+b3w6hr3XhLagZHs9Eoo4gNfIraNR1GjsbL1eozeieIKFEsh9bLPK8Vjgod
1kmVh5Ausd+O7zKQ/8o9DVT6T0Hw1Hakkv6FtSMaFOvb5uOQqwvdkRVAOHZE16DTNs3yajf3ioA7
KBH5697RZ5eLNvcgs58m1NOTDM738NpPd5LsGdF24sAYy87tOQai6Vui3Hcx8DnnbWz/GMbOpN5N
9TFGuFdQvDrlGAaP7L0MMzjzJviZwnaocCurDr36rVnQKYwe8hAmGbVh1Q/QYCtTT6pu1QV1lOG1
ptIyV98Dw3LtPoAM61n0vooOxCvy4O8GhQgl+3X8og50ptjpWPfeZXhbSYXnkEFUoZtUF/yLz65K
3SLU5OBmW7wHix8C+KDKMCq1++S6B1mLbjZv0b4LytGHhlSOYMgyXODfnQ1AP465OsGXfkAKaGRN
2krvqjEqwDjgcUw/lt33ubnqKY3q2WGZv0cVQQLC+/lpCgBY32gKgkHSNYxUv1Lvm+CpK2/aFOkZ
b1J/gboNs225qG4f7sJw01t0FoVITIIK3inud2pxV4O0xxnO/q6MmUsFTCarl/L/65yuzv6lh5mB
Xd974wgEowB+0WO3BACP6nLt3BXhf3GKUjKwKDKjk4N83Oc7USv1RK7yJRZaz2R8tvQKYJBAALDR
hS13Zsd9HGj1aoFiRIU5MNBin1grLFvgGGkoeJpfD3T2uMZ3VeG0JtmT18cJZcegVAuOy+C9Yy5g
+cCxE3CiHGBgzgA50Xfqu5MAJ14YW0zX+lxBWl7Y9OgGNlKrMnnbliFlKZojiw3QUtklyEPgxKg/
lOxL+qFC1ox0EMgu7T/4Xv9VLYjOug4NWMF2ZJ2HSp0dL0FEGA15kKIi0G7uCIFJujTN564HvBos
4Z7Aub1WQ++HLLcnA34pojII4JEPgRgI1dv2ktTgOR65gQscVipwWTlvtM9LNEuVHAUPI74WXIf2
Dml9LHS9CJIGHBJ6u9BZIfyA7fr6W55/wf8Mu9oZui53oD6AMHWZR9rkLuoDb6i0D0CZ//9HsmSN
QFxHShElrs8vaA0xRa68oJ0E+tuCRrEjKSHk/m9gSsbHgVZ70G6rWB1Syk40ZIEYg1QCxE/UBCIb
UNrXL3X2fvg42KogMUbB/wg+15tWqTds+FaPkVX16gEaoNecLP/CiGIhrDcfquGO0LsRDlmr14vS
XlbMSH4XkMXh1aKWzaaPx702+x0FaWuA27crpxZQs+pV6tWF8cXP/2t87AQpMqk0a9bCA+E020Pd
AI8SRBcqvyRT4DUatnv0QuOG/regqAj0bcfdTb2UFjw4xa+f4lzJFM0MCwcY+oac7J8Xk1oPpdmO
Yrd0HqiDfwjRdOTApIncgAf4erxzJWFLtRREjRACZY9+Hk9uHCsM8g7oW7NBf1lQHsm/gYZjXgWX
6uvBzr0cZytjaRr20+uXWzJ6z2WFkqIRHJ3wOZx/SDpldftxaF8qGBvasvl6wLOXCS53qvUuho8u
yOfXM7AniC1A0yL2JsPP01fBkQI7L4SIaDG+czrKnQOlk6jg/zj46mBImkVWJWtKr9E5xWB+HGy3
UostmxYkvDadJkiDdfrUDyGSHhfu67Od549vvvqwUmPLY20j/s1ri0Ck2QmKHLA/KGj8VTBYCBXU
5VWrXgfN8oRbNWjar6fgzAdHsQhbcywB0IZ+T5Y/BJlG0g612UN3ZHXVyt2MttNbdYWCXwEsokp3
X4925sjH2gMBCYSSbYWzePWxe7tNlhn1MvZOr93ZNOio2DLRl3NKMXurswKwCKJs5D0ICqwxnFmV
ANzRyCnz8laxiUidnV4iaVXQIop/Tyn+UU8VBodAK+Dc1Yc8oztwcXkbYgWtH4PdixgzVHROzNXy
1px+SDIZzW0zBZg8vphL7GcOBQNNv3IG+VTl0E1NdFTsBJEK81vaj76ULJ4JwauFThr21WZUql06
1x5Rv+D1hNajDqiJvcFFBkiTo8DQJi+dOBhAsGl6vi2tZwVDCSUS/n5Aowdg3xqElardx4O5RU8e
DrWKSN47jZaDFAytAxMVIFUba6fJtClqgOmP4CAH1j4YRwhP5EhZfykgPzs/tN4R/VAQ0JFXO1Cu
xkqtGzW5driy4Gl3iuU3XfHOhsScjONhX8JWKJ0OMTtKpMZBkNou6+qdKQqZ1ofnWG3G0c7SlgiW
55B9LfMG4xWNpiuKezvYnTmOyd+SelOoOzvcZdXojWOIT8oNaN0L5+E5g1QexKKTQmmOZsrqepnC
JpXsGjzKosJlNu/MyhaV2UXUYpXxH0YtBwECFY4uXanRSxo+m+DngcoLYT28a9hLHVGwKSmXdu+Z
pB6JZIsASvSFUTX4vH1NQxqw46Z9paAaCX1SACaHMd9n/zyCZd2Nsf0jmRKoxdPBiBysYmAT2oKG
DzovphlMWgmFGYp/WCn3DvrinfqNdZ01r0Wn7GYRsL+2SrkP7N6jHs4Fl3AoFujaSPdxcZpHBSrX
dsRTSbDv+JMV7CxVf0U6H7yoODNjxHdq2UJFjH1NdW/BRBxpSIiBujtA4x1RERJyYd0gv0lt8I9/
HSQiIBpVGLrzb0EZK2FwanF/TCJjh/8ExLxdl0beRS2Ss8vuw4yKiuqH43cmEy67nhmlMoGsDQEj
hYWL7YdzmGCqazrdM1IJA/Ggz8PAdoROExMAB5O+F9V67hcD6G+LHgDHg/qsds8D3HBhQiYE95i2
YZJczS72pObGdDSHV5THx9zwQ4giLDmMVOz0ZNOmUJZjXyvehYviTKgpqoHCiBdlbjrUn594rJy2
M1puChlzS8fEJhwRvUl9XEBG/GOQrZibQlbdjI6mUINYBFIHrojgNEELX5LN1B7nZH9qUCjQ0BuJ
0md9eA7ALpnGEzlV2eR+Yb2IP9v0tqezySUq8YKy3jjPGcXGUhm2QvRtuZuYsk4UWq1wa6R3Ao4U
ic7blLjOjUngNxcb0a3qWWcsxm4+wdH2e03fkotCs28TlhoEGwkaBgK93QK9Gy2DuIRTBuOHereG
RWNT/y7aLbqLcnOkB3qo8Di/MK3M2vo2Qt4P5CxqM/RpV7dRUoZWGM9IwOD1sWhvJK883zvy+1Ig
eS6uIzt2hMmzg/rLGrepIMUHrBlM/z9hK/w6lFEFDR1aG+Q/QamD3lQ51+Ky+fotz8U0H4deHaFD
P9lZqDE0sgyCUYeaEOhY6NziOBCErcv+g+f2MQY1SM8yt2ynVVmiH+ZQtgJ6PZW9cyBuSXvF3A/c
nPppVvf5fDDVrbI34934HVxFmGAnuK2Cu+x3iVwAiWLJUsRqkIaCmd/r+j14j2BGyxXo6fcp8KBf
17Dyw41eHlXzwrFOqH1uWdC0MTAj1CAOrE4huRgyfZkRI37M3dJ9pjfjai4CW/w9dx9/FQfHfa7d
347L34eDtR22ufuN/xbi4eZOOqS++RN+n/tndHu32TZ+yh+z+I/lTXE7bwClepLbet/qXbb9gdoI
v343T92tcW1tf/P72E2+RT64Wx/8vRv5iMbeD264+xeivV7uDVeTe/86ua/TfuHfT+7i/pjc25ub
p8P95P6rc69t17u5vd+G7v19x28TN98m7uY69nbx7v4wuLfqod3+NN2dd7TdpxfA8954UN2HyH17
e+SpkaxwE/eF4J9f/CZyI/e76h5v3GvFe3p6GjbRm3zQ/Z8AA29/tr7i/SRCcwt+yVuYzpvrje7D
THdVfhC9vi2alN68p+V2QMHHDf3MS3YIVLjq7rHczLvU/fVcuih/+mKCofT6jv/nz9Xj3ZWYZuCC
bu3hqMSMMY2Pj493f94y71nznzvfv/rT/oSpvYEkv5GvxEAFvwIv8wgKLhwX5ypDdPLQHBPGEKQH
q52kp03vxFNI7tntFLsiODxq6gN1RajPEHNi8xVS30VFrHOhO0koUTO9GFVf1/gsdP6aDJoRWs6i
7AXv+CLOiovk3Jq3RRWBcMth0X++YJYyqhQ8ydDWR5hpvmJ3nLTwSliDOie95R6JJa6MGKL601x0
10p8n9GXR+Zcxr+mlA30fPB2NJ8W5JvGsfGG5Fm1tmGKYCcd8WxmgcV3cspy73JCoeaaIvC3oJu8
Zum3qeG4lBHQfYKy3gP/Cw5Je2POrw5dQ47neRm8Jglp8lX0S29DKi02/JRbu3SXYtOA2ygyOg63
CCDYgurtT6XqTpCulekPvFFdu5WNtwRhitnqCexjf0IGq4f1DNvJTaLD2DtY0Prl68jhKymZVyjG
JgMbxY8RTK+ueLShaWpTTwcM9WhaD7TA6uKbXeEhsdgbK2QsGGNKWx1BOiJXDslb2erytWz0Xq/M
vhX9y1KUH3IIXt2ULi3MMx0t1EP/8/VWC9MYoTLpBuLzCIuDD+/MExKfkFHoaKXNTtKEj+vXl8q5
chteRgYtOazMlb+ahFT2ylzvUDMri0eh+1O+Vvs2vkHiFyEP6on2Jcln48w9BsOFYBtUulD5XB3L
aqE3MfXh+BoEslMh/6URhUB7MPU/tdYTSQD1Hm1f6Blwem8FJzgaIECgOEIxsG9pH49oyRA0D+4s
OT5ygRYYVLEozQ5oTaJtw38JJSwUV8yBA6X+mdk/ynf08buOCaEMFwYKuC95LCP+4ZnV4FX5W0tg
IjQT1My6ahDQA1WgTZg+I96iExZJALOWyNpadeBB0Iyc22xW9plCqxxSOboXqR5eSJvOFVOQleUC
04TV5V+RjSyHUmUg+XodJNUhoAe/6O22l0V9UCBKTJSfRVRL2iRw5GFQ7inWkU1ig/31OhErbxVi
8SBIlsJmezcF/3yuoENvZdJM4xOFtzr8tigvNFrn4MflCseZEPnTSKvlUQxyknc2JByydnt6pjTE
ZiCvRxtScFZQLOZTkSFBYZdpp379mueuhk+ji6f7kLk4ctZmSRS/1+3oAIEes4W0FJJRiBRQkkAw
EbuiHlLN1wOf2xQf53dVMFiWQSoChfnlSuqu0/CuknyuZUE+sn+3xYXRzsR1n95ylYb0qAfERsNb
UpoAa8i2gow4t5cYx2cXDRbC7GYoCEhsfp5MA+/Gqs5KhLBzofBFGw3lI9og/40vty3aVqILQr99
rfKt2lJthw4VdLpXKjkwYK/qODz20ova32YXOhRnPhWFPpmyyrs3groqF6ROIbXGiKQ41b7pT9bu
VNNLo71lf1+egede+FTn8FbYhsHZJk5BQHSdMiZSMCp6TAlHtAbpDiCJLNQfqauCDrerEwD9PDjI
+itdAY4lxA2+XpnnH8AAb4x8rWZAJ/n8FTM5x0szoFLP+5JdlfkbCnUwSEVTouiRwnlJEaCk5ik5
11KCjsilPtd7PLY6fKiki9aMjakjDb3PT9BMuj3ZygS+OHxBtQHYr7i37fhx5p6vm26L/AVaQeI4
EI0KNNjYRchX1NIPwHgXpuPM3gF0ZkIeYFVT+1zlRCmq1dHkUIHlGEYPKLwfQ8dretZCdQSKTFiH
bDqIt1h/AMaXgHSfxifQfl8/xpn2CTuKJrVJ9wRc2uqcmsbJGJWSzExS3KYp3dzeVNCkyL6n8jqV
L4x2rnwnDJ1F9EriC2Xg8xcopljOkF3EQYZWJhUBoVndo380lMk+Kp2NiBqVFmgD6wEFdMrPQgyE
WrTQYBvL+MD1qMhvQwBiXaouNNDObUhNlgEhcDMZf7WuxrwnRohxOuOrhyhjoO5OFXlYTtwSsuyP
l6o47+S59XoUkCPk0RmVIu/n2WjiclSzmiC7+jUYeNu7DsJ13ok5QLH8Omxu5mzjbFCHmr5Ps28m
m+y3sqtF0kUxzpX9p8rlfy+qa+9vlE3jPjXiH8Zv37+LFI3k7S3avFUnxGv8UgLo7y9PX6+ec9cc
GEkDf3TQ57K2PsPyuFKM1OYCKDMkVI6IcBaJC3uftvhcP3CkhPidSMYltO457o3NrCli6zgG7jKf
Z26atalrYzYPAV9IaVJ2furxT/ukZoHfdrvK/DFunfY60y0oyNqBXiDkzzJ5AR2gSP3WvKSo+0+N
cP0tPz7RamVXS9IUak244VSQ2KZvlC7D9+pbm04QLF5Mo/KJPri+lEF5EWjFkkSRAm6p3IFK9ijG
4JNDgxgxpJpWNdCt8YFikBEXh7HD2GJfoI4ZB98z1aecBkIUVSg03muj2GvCVAY7Y/BcKB2SyuRu
kHhVugEiD5pm2dU6BZ7xW5OCqPSMfp+Y3tRjCf+EgMzB0WijXKMzmkeugwtV7+rqJjROXfasKyg4
Bj8Ri/SiAVhwRppPb4U6r4SeJ3cFkj+CndGhBQXaREXVM3wR4gAzVC/iLqHoqrQO6OPIgz0ow9Ks
CmkzypmQ6G7sBy3SDpp1KzX90UZOC5NooWQ5TMd0xkOzOOFgThNZTIzwOi/HP/aNnOK9wGlQR9W2
ZmVRXUe5taAchJLPgPbcMvGx+60U1X6oXHWIr6a/LDnYGPdJHR1bDcrdm44GT1u+RXJ0SIzU67kG
lOjnnNyq4TdbuRIKYEIMtEkcFNeuM8TmtASbN/O6cb4bAfQ5+Ycd7OvEr2QcZTioZwSXEklDlIl7
3D50FLeElmGBxJfN9rVDpJa9mh8R0lGrDqGxVxc/kTfttOWsE+9R4Co8jb8yc6f+qUuvLASZGicU
NlbzQBswphIr5JWE4p2J0i5LGTRB1SBfVjNrouVtmsGGgwpASijdARAXUR+LDDfxmPcVEHP8KMfK
5/PX5p1qnHCo5Gdww9BE9/sy3RbOHb63tArieBNEyOV5sCMnM3eT8pdUA/1Fx6n6aQ9e1Lqg+gp8
IKNpz5fO0ptCxlDtRaIgPS0eDQJ5QHjYRZz3Ww4Z0pV/S0/yVfor+JdCVZzmTYyeFwoabsSqb+td
hBwW7sVOQ3G9QbYpeWhQDizUXNDL6x58IeJaw4xkVQp6Y34QvRN5+EHN9CqY3+YIt+DxAaQRsomw
NY+iD9Zk0BL1l7iJt3qb+3jc8Pljr6B/K+jyNrccuy/Qs72GVlWBKduF4/FMHk5pF9isYFBz0q/y
8ApjXztLIGoLvmyFYzSg5PCVj0m3YCAan+XLrojnTCGosqK6AFKRUGuNVzJSgwZaACNd6M8OzmHM
hUatcCbguwpghPVHl/9wp1ENuAj/OFcHYHRsuwkmBBBldQ7OY6APPZ4QMIBc1bgyHzNjZ5TYMXnB
v1R1Qzf56zk+c2kzHsoxpiCOQCD5fBNIjhFZ8gJ4Vy4fCw3lyfgoPAvLzYAnN554l99QhESrk/7j
iNrq1jYHBXGRDuC31lCmSiWEJfdCWcN4lmkqx+yyuPpR6huSedFrvORxdi6GErUdQkbkabl2VyGb
jR5+6yTMcBQce6Hn1bzGtFO6QMgCcWmQtYydsZ2pcSD9XIZbQlqKDEVleQt+rUBFXBmxhIsRrbhz
/5qXD8+1Sj3TTGJqFqGEQGz37vR1Mak/hxdwAEeTBgpIhraWAdA6J81JLUD9cRKe+kW5ixx1T0Dn
L+F0SgEKZFB1yHLwLAhPxlLslOgliVshYdzRNwe4dRJxZzr1B3ouwAMGfYJChk70cmpB1gyDkG8w
0drNTHtbcQtay/VIEUj0SdUI9U80BVGW4PDMwnuBfJ+B71aIgI+6h7T3bSa314it+qa0HKWlP4xt
sXNIJ4VSXAoJeY65DkukqS+E1sqZSP7T1KifN4ITdLBhbdIrvXvQChvJvp9mgIdShIfS4tvYRxV1
uKnl1oe27DrO7M8BKrHQOadnOj4CzhOXlw7Ac3vl4/darYnJmh0jE53V/D2YEdpk1qNoN0vcW3C6
YA9YtOrHOyGKN0h3X58N71txvSTJMoBkcgTj5riC2VdyZ09lCOjXdLpthbrunOU+6PqDQYGvS7bc
qe8S45gTbpcGgAd9z7imV4nOJbk/yQk6+aTHSPCKYh/Oa7nzuwl/CcHGwIxPdt0UrtkgORpZ1PVw
GbwkJXPuePv4BqvjbXFqYwFUKKpYz1H4QEuSag7kSmic9PuX8cIHe8d6fjFj68Mt7cqiL2LMi8z8
JtABpcOOPEX2vTb+isdvZepX8baOb1xVOswUDmUhLu9q2N5JG/Ras/lO16ElSL/DACFY7VK2ei7u
Z5H/+4OuXWWqsAmdEJ6wgKpWI7l79UbQCazVQ8+6WE5lRMLWeAihLomzE81jlraKK9qAawJ1qVRB
LJci79fr7FwpmseibQyCAPj1uhQtUe/vkYECp6DsNGfX1KVbY8Sn6YQ9qPAAij6JW5i72s3QBhCi
r9lsQw9Avb4oEJt9bClJZtNzoj1ptODBewiJJKHBC3+30GnsZeicpshSlp5JICjSYRvRt2zTTdMh
L56FZjjlk8FCDNZ4InJ+V+rlrEJnmMgcHeE+BPykUH6WWhcbPcKzN2SDJxnPgAnCvrGFVcQ/yGTf
RN02k0Q39et5ei+w/LW6yPtVfPRM+hurtK3PHAXtNdDhEbckfbWjsL+UqKEHhrRBPX9Ci10kGMKo
QJhETOhMdPg3aV15EGJEggz59SOdKS2icfafJ1qFK6GkOHZfcWlVSNgAmAXb+I+Q72UP1jPBoIOQ
G7Sf99T1HRLwoSQMrK2PTAlfHURNWiLz0PhhGKd+2lrGVWRuF71yUWH++vXO72cMwujKsCz56+db
YQznMQ0XvKkA68ZurzxDr2yx5qrJzEp0QXQr8Ws99OfHunkQazSClBBAgR5z4XAIgCnFldQ109rX
yMJiUDER1rwu2l8eniRfP+3ZjwFOAEgEKgB0VD8/7GToZTDKXGGAXalQgoniLg7bk8M++Xqkc6VA
4Uf576FWt2Wu1dWQ97CHwF/k2IEKaxIyTciEtIEgEnGIYBxFmblFFxXui1BQLihKxpl3mYAmBvu8
LSg7wQeFLgG/gNLT5/fOKqcZEoIHgchIU3bGe4277EWZO1Zeidl5AhFr4D3y9Ty8h8d/Da1gVAfu
FKW4dficqr01GBptO5aGCXZahSuZ6Knf4lk6auSnMP0U6qET6LQo3gGEigfjPghKX0Jfv1BiEFAu
uq6eWrXboDD8iCQLIXgreEvT6PheRs2CDa2kcaqPanaphvb3/cjUqVihUdk2TDKbz1NXTYlpcngl
ogOBQj+5/0zrLzva4bMQA/5vLA0/D7iKaOI47PAX1t7bSoI1PBxze8aCADn+uhK1W+qWg/kkNorQ
Yxb+PBe5L+9xy19f7cNbr87RqquoZOczgDXpNi9D17wb8YiJigdEfakpUXMwD7L1grDBvkFAw1Ej
3LPh8cMNJK3YVJiR0HmiTgAMdhMDj8SqI0OjcKbQk4sfUdPLeRMi6V8vtzPbjtkDT/BOtWTJr47b
tIrTEYUGKvAmNQmKAOjxy2w7Cr24wiCjLJoTQQlchFDZwfNViMwLCaOgmq6sOcY+YN5ceKa/z2We
CYVaMMUoXIEt/byEElxmaVqw+6glsoqWCFP2HQkk8toUMGngFpePH3GS/fUBEa+mZIqELszzz2PO
KC0TtCDihR9wRiXQTRSUllzpBVwnCubZMyWXC6959pAhSQaqAnqWHvDnIa3ObAt7YEgZSxSxVBAP
7T3qjNPP6DuM860dXi3VbyTwLwx8dn4tzRQ2Xw7EkNViLSLVsQtQr9c1HuoEN3AYlBqk8HAtpMEp
dqIE9vWQ77z9v6b3w5CrZSYp42K1jYFQiLybGTJNj0r9jEWjtyBpkVNpDGrskMI7E5iuqRV+XtIf
5TMXygOHh8FewR2jKexNlkYbnhZl0xRbg5St0nUw6xYsyoCIxxJ1V3BgAGKEGR7yjhchsH+ndaxO
VDQhFBo0ifTVBZ4Wi2O12FvjnbuRVBcEavTd/jFE/wtOwLkPpSmECXwlHaje6vqNer1IAo07kYtQ
okxr1Bt8QAiH3kGB3Y46nCBZfP2tzpSrcImEXIENLfxMrBs/r8vcrMY5LMg4KMUpqbHj0nYpp4BH
nIPGJSisCVhToKd2hMk1TtzjpahUHNnr1fLxCcTO+RCYmVE8h9jhESMhElk/9PLGCHdJf2fdLGh1
Hfv0odMlRDB9CMXoZ114/3M3GI0TWnB0MohHVrNuzoNT59PAhcIqKl2lVLcZ5lGcShtSG7wTYqy2
+kb6lkqvDQYpS6/sgQ4Qnwp1m2Q8WFPrXcbCnrHm47t8eK7VrBSlItt4T5G6K8cgyu6iESgPdWoL
/yGlOzhK4SUdImZDOEGQf0gU/b5DycG2QkTGiObRZAAL3CyIvobApsPiSgjWAYtZ2phj55Hu/Zvd
n5b5WThPtPOD8NIyu8lDoVVk30YT+EJKPIe4UQ/JD/zoaBzP6XdF/WOQWSZovE1Wt8vR3Rx5BlCn
kB/gQEh+393glOm3ffzj6491RsLj86Sszm0zH6pKTuD2mnhljx3a+86DOqeIBUEDw8WLUrNrZOFN
iLUWbkEDOLD7IU2u5tzZ4LSqE2WKPKYHoI+jirksh4v1yfeQ/q/lTLXZokDIxbWWa0jqOljCgQjF
Kodr4YCXoczpmON2WYo9sJeE2z2hvVJHbwjSue34Xu4icgEf79u252BQx/xXpoZ1EVFxiXfAD442
m4o6dVg/rNMDGIEE0BIliKaefdEMahTTXeRhK7JrEgPIaKJe3w/RpfPi7Cn1n9dbwx+HqNA7yak4
EKnoq+KoUBZfQ3IzQ5kCj/DtfOnq1B1xRf01pTQKwS6graWuycZqr+ELYvfptd1Yrj6a9wUZ92Bs
Y6yQRKMByL01RHQqsHmTLBR1psbPG7ogEZYad1iTcXpJyRUAoLp/HrHCqtOd6OWIAkWRZvvGvCuj
eRekDhqK4PGX1yULd2n4U4giVlaD4JV5n5jaMQ3kW/EMOdWNJsFKYtvZe1QbtZt5pldOcCTp9pbd
lTTh1sxfLEBdsn0KyhcoDSqGIEm749vmgLwkGVlMVGONZzwQnLy7pUasDtg5ZTu0Xby21bBvyXdU
Pfw6ebNRZKSDIBXPWoSnWE74j76DZvhAFbTiTeD5U9zA+FGNk6M4sSt1aydA/eh/qtljguj1iCfI
wPVb2xGdK93NLKHWwp0r30YZWl3yuwGOgOwV+EsKFVXRpKHQwyeu8tyDyD4rW1XzSyP3Sc4MeUen
mX4zSgXlaFKAvycab0OvRZpv4N7fZQ2KOXgeAzPwc4W33UCfqo37kgqK3XfbxZgPQ8elCggZn7li
wPjKvoJKcWNIwXcw+kjHPIuGJBhK0VlE3DwTlI7gV5OqVHiQ0IjlQ167C+6wknwvumySptImy/18
fDE0+lvFNyOxtsKJsE5Ntld+3Zq3CR55SoLYCPwamGtdxMKdzO0c4N+B8+AYawcCQrnJXYNrn9SM
jDQmGRfNMVSkBEXFCg7K8Cb0gErjcWoKmoXDVpgQWmhgkml6I+ZUbScLwkUqbk4BfwzLPTD2BQpQ
g6E9bnkB0S1cpBg3GJGpaBrH1r63Frfh5YJCfe5m/phUcDOzaPMH20kPEpZzFhQP0W7DXEfUymkm
RSSPnHCFrTxzsuXFr2Xch8tVEdxABgOee7Kx+ijf+vpUp3glzMSgKGEAtZrNbNuU0rEyjFvhTBUB
yAOkKxhdSqLQwn4QPCoZOepqOFpoBJGjW7ghCW5eXi2bJX7Sy/s+eQWZaWAShHFOrT7GsuGXA11A
WIzowh4bojZWCy58tCYoLNTmD+iDFsegYVKcj3cG14cODBKjLpm5PtEprYC1EwxgAesJ99QRf0A6
hbQpp0TxGtpLIy3idnrMTOmkoSXnWPhk5XSkp2ed+rL4Lf6eHAR3o9NvR3Py4xBBwxQfIgrw6jOx
IsZDs3GMRGyRPC4dXogP4rbsJw5TBxQSM5nfAX/Jw5smBKxF2ehFz+TtDDpN+n+knddy5Ea2rp8I
EfDmtnwVi6ZaXexu3iBaEgnvPZ7+fEmdPSJBnMKJ2RGKmQlJ01kAMlcu8xuvFQcYs6whvgdN1bYR
KlL2na8qSLvYO7OluY1aSKt3dzGTsc5lP9Lu4LE46sJtDCWKpEPK7OppG0vdp/EoSMTDIMSWHkQD
0S/du9HltDn5d7E50fZtZHmXWveSdNU5GMJ/s3YQR2NC7ubbnNzRSLhB+GCIL8VesgISIkxnGqwD
ATp1CV/U+RbY6cry73yHd7XHT6lv70tnjSa7Gr9UNo24Es+4XBiIgqXgDzOj8tSOpB+QOnGsEs5C
zGBE4drRFxWKcJn9KpTU0u6u1UZO3SskcOEz2l8A/IDnZYBjD2hoXQW8d8zuEhUR3ybd434gaPBG
0p5Qiz8IO6SAtKofsg2seR8THq/91htXUUZrvGDHw3Q9NrdK2hyZrNnV0RKkMGSwh+wVCTHCFbcf
E/WMG0JRNqGSrVQ3Ouq1s4lTbwchoNcZ4Bv9Jh6DAx+CIZmTBmd4r7HD7sLHN+kOOZwKC+WHXcKs
pvafhUAxr69CV72SwY3afzt0VVTUuPSxp20EwljDP1LYv9OFCHDlKyv1Xiajso18DaiIHPedB1b3
cHmxKbXxdCovdlY+BWr1fVnzcjarJaGnj+fIDhyCzzm1YY6D7I/me1+GuQWggoy9H3A6V5W0LjHx
up2ZzSCcycw+LDjpy2Qm3ZbB0oHTlQJoa+RYiK0QI79DHxbS4LsJ2j1NjbgB6fimBXcy2/z2b5gr
1TQUMB1kJzArn2byUaJEshZCl08gBxXqkXgl4UdJK7H3GAAY19vLvWPzvmQlH9abZOh1UIa6Urfc
KPlzpTbbwTAPdlUcXHzbKkJVZLs/wwoUfKTdW+6fieJuXJpFowaKJdonioShbnmSk/qSMzQFCl6F
+a5plb2Hh4Zz6ukAG2PzYJfSA+JtCuHMGBxk2mIgehgfe+T+erUudTg2VNPEVWhkIQh7pnwaR3v4
pTrVDr1BheMK+YAPIZHpU9Twr1LA+nmyj7LgpCfVmuYghs3ZHsdPgIfyA+S8YwyGybNqrK8sVvRw
KGOsCXTrrnL1taAUWiRCwmzEU7RNELYX+lmjoXLHVqC7hUmWixzEfaFdJZTySi6ygOsT8PtJtl8Y
kiTWS6G/DMDEEuyhbLLdoFiH7psXvzF8X9/+WDOEP/bnh481ORBVmVZ5JbLyvNyYwyM5i66fIGaw
OxRyIJj+tQBPLzYszdl8+cPCk4MRYiyX+4FLeytrscwm4ago66+Faz6k5BwCtj28CIH1UrfXFLrb
pqlWA05gbr5HwzIld2Au4ijXTHtVjItQDQ8JuEPgHVIc41rd3BpGv/XlYbXyoDmkIunrsEXTXiPV
pNtzRa1vVQAK41GF4Th+E6iXi6FWYzunFiPrpoZLJLx5z379Zx44a5EbB/GLj9eiomx1wFsxXng+
Rr3ETsOjpTrQysmHzcJHWjrBk1ZVXua6WjEueYcXcMXxnoarpXxTGIqATaK73CA4ON6PsBhpLgNj
K/4oMmWF+M9yBW6JLtWt8z3tYpVgizKJX4PEfZeO2zpZy/4PXNzokqRUPJZIMjrlYsBFAs7sdfmT
zRkyMmnr6dk+ohFP38KPvzcoo7cvntKsHfNNxlO9xUIYG1a4vKAmYj89aiT+uXpw3b+8IPmzQFKg
UMJ7uvuuBreYaqFg7m2ZR/AT6zJz74tyzz3DR7vS11n1YCiYJYkGWk7PVrBnWnegdHgRc0pKRwb8
3F5Jpz0YSGfTbGbySARQu+IYes0+U9S9+AVhrm2Fwp8RCy3SKsi3CA1vEwhUXNHNIgJbxMdb73cy
dkl8fYgcwAjn5K3+q9XOQ3yg1We4Ww2PEwwYNwHx7PX2Fvs64vocBibtPN/VEs+Q1HdTJcq8NrkW
5Dc1+pFLjze7kqUa0BmE05U86SupeSzLRdmilW5fuRPx29Mpe8CedQDRbj/UDPaEpwKwLuSxhJjH
JMakhhWFbdciZ6hezPGKTSJOosLemS4arxSHzX/ANmJn6GRt5EdVdhHyMQ6xvU3HhZt4NvtwQJhD
5hUttcnv6Q0PNp9vE/OatUdbjcRMTEV4eJE6Uq1kyeX2K5jvDH1YchI6rF4qSisS4k//YFhrj+EF
rraYtiOoi7l4x2g+wzLTtVpifb0TVuAqR1WUR6aG4HH5B3+VVGyAglHfwkf49k+cDW7A5PhGKkOY
9yf40ObUq7LqvRLNgKh4phsQmt7OI2m0oldS0ISi7vZy89/g3+UmF17duqqSVEjnVH65HzIO9hZi
e2lQdQE9xNG2W/gE81fshwecfPXaM3Mz0Mi/kM8sqfNFs5ydT28wCQRmhsLYltb5EtvyHeT+JY58
WHfy6YuSoUfb86SKTs/CVA/0RreVJG9iXzs17Dt0fEUjRkDM3NeQcYNtvNEOBuUdbmv+eVnihbk1
wvRQuz7oaG3hOIgfMP2BOhNmRH3hXmAJ8TkZD+SsSKK0Rmq5Bk++pTHptwt0lvklAOShfEYImA60
2sAwMO9I8cDBhjcTZryAuG9vqNlJgS541iZTArCtk4hm+KYblDLDQ+KK80iTmRzhmcJypWUHcotQ
ygFR06vm7xdbW1k4PnO3sXD4YVzHCI2B8+eXCBLLZ1qOHV6B+EC0pTHvtXsmArcfci5qf1xlsoeN
VtfGSO7goJTkRXQI0YWJ/lSrS88w+fZScyRvTYY7AV8QDRELWtTnRypy27TG1GAx9Vm1k5MAVQ4k
XNlBxlerbKgR/Qxt5vuEtAJ1kKwfdhTO+zEhbLUBRbD/q9acXYYqUN39TAf1WI8/QrXBt7m6G0CO
ON43/orTGFUnWjZxfKhVpGyhJJiYybjqsFW84gKy3CjSNf3imAIXMGWxctGrHNTxMkbOGmr9uh40
Zgjx0ejynTFeyiE62IfeoQ8gHN/b64C+CUQRpjSGCZW7XYupSRFlKxOlAG4dUWA4nsnUrhdylCQk
ViGv6V44yCbR19koPJOt35P/fS/jh+JR6gBOxeOjj6g/gi44eUnpM01yKqGAWpoShjDm0XzpZEz+
0m6tp78CWdlgNiNUp4wcCyTtDr1suE2MCWp6BQLxaG6WMUyzZ8+kNQnAXEa9RPzzD4HdHNMwTBzi
Ho1SuJGM6RYnqrOb/8MSk1TUNuGU6g68LbYlLhZGdqLdDnjz9o6cfRAOtgoWRkeLZ5IcyW2WRUMq
eJ7SPUtwXS+WQzMIQvb8hzXEtfXhZVVOzFjEhPBG0eyQ2JZZseksGb7Fs1L3uyqUz6Z674e4m2Xb
qpI2oZ7/luz4ziC8EMjFSKqI7DXkwNsPL072lyD97w+zJ0FazZD0bTzYZ57AhuGLlEqLRaiIUV/X
ACeD7JtNGJt8RsdlrOAbArqOUsLP9jGgzFqN33h89S/EMaOffbgtu4XbZy4RYLILIYG/gHVN3rg8
KmphDbzxYSwoK7AFPkEfQHTqz348tP1eXbJMnY2h/y44xbDKdapmCoThM/dq3RtYYCI/e5Vh6Cz7
480+HHgWTagGMWybvFEX6JSuJJijGSAaNb1bUw1l5SkE/oPqrmDW0olKANII7SMdPCbnBm/uBlQZ
UDJp3Asl/+XkazYnwTMWYUxYcoLx/3mbQ2RMraRW4nNk6k9CVwijyG8hk1XTw6pv0E8pDJ2R+Nd0
aAGX5t43XhpMWyGAjUm2F+GSMFl42imwLojpbxIvXzjts0cR4zxELcHOYrwx2fHVKAHJVspYTJjN
LmBEFm/CUt6O1CiYqXbhxjEedXs7pDIObc6qBHGG7u+phsKGRQCoNE3rtmBIbh/EGYKFBp3x3981
yTP0IjKGzOJ3lTQtcJpdq2kL+zOHIzAeU+ul1F/KytwPiX1oOavClL5CUTlXHsW1JIDTKeT+57Jy
toz2l25tsfr0DCN3YSBKBn8Y+vjnL0uUMP1a5cvy1srkmvlvCgr51oGEZKx2efOnZnx3cEC4/VLm
ztTHVSd5SapkZe2pDI84U9StpHiM38z4RQMHenuluUtAEOK5z0BTg4j8/Hx2oYVeLwsRzOqCbiwm
couXwFwlBHcGHomtcUSmr3BU4tqQDERVkRalQECdGwdN2Ahqu18ex8+9OcG3h52EywA2kZ+fJzQk
LRzqOhGiYp3y0pBZ9TH5RnrRVbKq8XdsMm/IwzWSYExOoDnDDY0KigTlR2sHm/dh7p+KdM6LcIXk
9UYzmhUgQwxR+khaRwY0BohedgU86DtQbrV+6AdwVZFyF/t/W/xBCKwzrFuqtubuq3+fi/Li83NZ
Wj5UueF+0IoXoAJkDBgTCwpSKGCYchAjxnMSQU5U+7d3ygz7WIPypbAvyRbpuk+2SpTkzujKtDYx
bkAagiIz1a4kkqa3N6UNdFYVk/RFHQNxwKYHEJ1HtNtMWh3yNN3ygaO2gTvEZzJb0YKzodWMpcoQ
9UXICUTBc65cEDD4KYKoUl1pd91+7pkTopioRoCmo+OC3uTnN5+6mCgNCeg2ZsM1OE4Mxawl7d+5
fsanRSZhpixrQ4lVagPpUCpvdHSs+qBU706ZQjYiNa8Q3krDXfeIIOpP/3B5Mj3jNK1k81i0p9r5
WTLLpLlw+/FnclFUD9FEFcmSZU+TmMRyJE+2Cc88PoVY0txDVl3MeGdixKdVxLH+kCeatmunME1p
1DW/6ZHDp/yd4GZBrG+y/iH1324/1EyUIHkHAE5hayDtOEl9gyCKbMlkU/nYiBImYO85PkmS/Eo3
6H+31CQgSc4w5J7N2IgBp9AiomQYSBDISpYVN+a+lU1TgMxIyH5Mv1VdFE6aqwCVq/o31HDDNk9y
A8RLvxcDfYt8BIyYBmokZpwpMFsCiNxAqIvwkF54xfO/RXgScG6JXJMvGnVp6buumZxFCAYHQ8tA
PPciYnPuU7Ir/7PO5FOitlGnRYyqA/GBRjpgYhA3kEEXQ/DcQmROeH8jGa1Cmvi8RbXBaPIAr3WB
ctWLNSZ2/Rl6s7mUcszFG0Ehobtpq2h2iH/+4SgEdmz3ZWj+jy0lkZ3h++09Ob8EAFfkN9G9nqJc
Q8+R5LhhCbhK+IeyhGX8ur3E3OfHiR57H+C0NHEmUbNT0Z6RUzTRULBjoMXX535alLqc+SaCaIPM
jdCk16YS3kmjlmnTBfEZaeSyvtD2bvU9/KyqW9jN4pRObiEbeA0ATYVimRz/80eR+lCDnwgWyzUE
fhylWuobN17DtC8zAJGr229vRiMX1RZ6iOwAtJG0qVVanLWtbKVc9wOei5aHnACd9BJavqm+Ia4M
yEXQ6cWplhtrlWW/i/jbgMpZjh8u9EnAq15+sdyHYRNsGkAnUaqsbcbGeqc/MOzRx3rhF898b36w
SdNHRnWU//H5BRWllISGqMwkRyR5DNBWMhnl0phlrisJyAEHYMhdgNyn5J0+DhRJzrkoa+nea5gT
Wi/YER+rGOFd4z7v7U1FDWpmoFl4QX5S7hbD7Mxd9eknTCIORUjXhB6bDml8WlRA8kCqGekeGSeE
uxeyrhlSrUa0YapkkJwTsSeJX9kO9jDSKkRIiq8PYIUsukRmLKnRaI2LLVKDJmmso59iAY00gPIY
/iaFeam2FQpXTLshUhHhx+Rkgn4TryiHh+A1v3tAz6ntAU0BXoaWnlqdhRPicit57vR8fAZRZH0I
ae1QebGbNZEQlvblAkfpR1POjkn4FyBAL6+eFQ0qv3MlcnM5DeDtOumuQx0SE86dQHxq2rCFbLOw
Z+eihyHTJ+GkiS01qbIiDZu6uMA8g0Y9zTxkmWlC0bsQQ4KF8yy+0jR+IFNuiMRZcOknl4eXpYXF
+xVfEXUAYaFDGSQ+mC0pa8pj0CSCfddz2qXMuzMqb5WhmmUcG9k6FJIFAoPD63g7qE8Pt3/bjFKY
ZhtieAe4lECtTy6c2uhCrx7qTFxsEXolXm7i30ofhUCXuG+u+exkGrNhNEHCbuN5AFntJ7l7XvgZ
YhN8eUWA8oVisYLO3SSCSK0fYzpYBWdc3gP1fgifXRo5PTLy4HURVRBO43bzNhiL48vZjwOEiP67
ULicqty3udIVta4HgtUGjQVVmn4jRHBkLMU1+U1r2aqQmkOkYJrm2VfLg9khH1zDdZbfRvzXBNCm
zd0nW0MAkMZTJJ8RQByRRa1Sa+P9hbdB7SoPKlC3CuIcSkKEKyPMDw5XFa1N6tUVTFEvuJTwYsNc
PhU0XwogkxDiQ9CimYr4BHbvtQ5+o/8dKUeENzwM7NFkWAuMCLI8oI5plXDLwo/Zj8rBSpsdaJy4
Lh74LxfseQltTqdxNtY4PIfPBpZ2JtrzIxoygxM8SZAPUfXfAKw8DJa20UFA9+W1MMByArJ2GbUF
QEyaECY8ba0WtENgvFhdtKboqORxb9fVbrF7MBvxGQSh3m0K5d9p/ZWVQ2uqPtNurkP0a6kx2305
vJK/MBa45OndUH535Psg/GVFr9aSL9RMsKeXSi4t43rFfSPuvQ+hK+niMLD6MBAZBl7AZBgoAtAP
gPfw35Ran9aaBIleLqoy8gRIVz158X7oT5l0TZdc1uealYg7isuTUt4yp0mTZIRGY6JNcu4H0Tbd
6id5fJGMI+jN0AZk/0O82rjAdaV9hg6sYzsK0FkwlKNqL2W/9WRVWmeTEHU7Asy96g+/aypb3pVj
J/VZg2ec/42r1evE3cat4KO71G5vrzUX9EhP3+1YiMimrk6+q5RhNF+o4szv5ejUJPo6G+BVQLZO
6bkN56zDtto/1gW62N4BPH4s7W//hpnrB1VW0klFJdv/YiIOxh8cmMzzosxVN8hgoLB8nylPvOL/
ZiGuHdrTwnx3EuDdOnGroMfbTLU23DPsK6/elub3Rl94ovm3ig6R8F43sXiYxPDBrT1/CFpuVFAY
GZbWZEjuhuTftIYVYvKw27hRWu+CSMSqa54XBW/fh6iTW4Q+DWK3FH4EjWlpo7S+pTQG3tZuDagI
x0dcNrDiU1bct1US7TT3F/EDDlfqOUxR95hODwjgK7BC+rfYjNddkCKXcjUkPwWXfRee+mg/6K9D
sFLxAvZ5gzIyNuN3UK6OGh9vf6m5I6CZUL2oMYBWv/fwP0abqPX0tGZLMPhDsi1lEkBKIhpsWJvh
fH57tZmc3fmw2nQioNZl6cGcfr/36CSC4f7/SdnntjkMR7rnADLRLpxE0ECXekvteSYAulTnFGi1
diF2gsS//TizC9k29blqiFptkpcX0JqTuGQhSgM4/YYl7EsIHovmlnPVmcOphcNPABV9wc/Bwxk9
zY1USJQhems4kFugcCNMTJT8l2a+OGiaK1BUszuEQYY7aK2tKzGjv0c5ziXdxoIm7q5GOWyQ/PDC
8SpycC2Xt0QYB3Z7FDdL53JuX7GbGFHJCvqN0yJiiHPdRKQ8OBvONSr1TUFPBqUZADxr12D+OcBJ
t64wmHTnClrMFlY6VHA5LDP6KDl2Z/9VUUDZTq2osQmJwZNYoWhMX2UrCh67HnXAECCwti8859hY
yr3pgUcoaNtvkVhCOemS6Mdh/BY0iGp46U7rUB5jWNZ1+LTmye72PpoDt3/8ZVPZq5I5QBt50Xtd
0MGJoDwQmnuCclyfmJMI4XwKvwRQqAO4PTVOpvnqYZR9+3cYMz1/Bxo3QGbcuhifTN6QVzu5SY0b
P0axfvA0qhKlSo89nh2W92feAcM20wMFzi61r76/GU7WGN5XXbbXYNRUrqLiHyd90/DJ6dXxaHj+
znfqraKjHJSm956UUAz6q1At10FpHwJ8cD2v/xHhB5uB8Ukj60Ar6mjtR9XYtla1VnPjQeWhhxrr
ECFbHO8K/vBmxDtDGICXxTHLvoeJt/KL+leg+qumSvKVksPW7N1HpUPIkJT+9lua/VrosolLBzWg
L+R+wDJBnuB+fq6tq17s/H4fd+vsLXz0wr0j/Sykv60UvMnGCdY2lDNnoUAXH2F64RgKlg2WJnPl
2JPa1nbdSvUU0F5kLbBuBF5/NCA2Cz8KIrZkPi8879yuMBTh7KkSU2m4fA4+NfvEpRpE+O3dHBya
VdAjWrkutWvSg5QeVxlSJvbFQ4Mxdf6GR/C/+wHmZFaReG5tdbR7zhSyDIGM+sQ9KsyuHIDqwsXH
Rt0GF3n4hjLmEwzcne+3f8J7RfblpfP8fHQhAGVNTkYA1KiEnQc1ckRNoDn7fcpIjsTcfogHB+bC
pWvkdUhfhJEFONF7oXqNf/bJb4TiZp69GdaGyIvUdGavak/bjhGWDTJYwq1UPQnCmbI1i6Mgz0mQ
HEzjIPi4AiVmnkbvEJfGwjZSZ3qyDh3Z/3mkKSDFqzwn6x08AwRg1fwVA2kw5cfBw9uFu6R4HKtL
Ri4aN3RMUASVFPxorGBVCy/GFDOx+m8Lil6hFpt8uLZKs5KT79bwe2hp7S9l6v+PH+tYVBBIXoLP
+7wHLclwIuim7gNvJLYfbe0+qc+6k6+iNoAIeG7Uu4i+tX7kPzv3Le7Pas/Y3v1NAkg+ZnobJTiW
9YNGK107q0p30iVtKcWfaShwOoAlA19kMD7FN+W1oo9O4DoPrrYLnAe1eIiKM+JfGTR4/7Esd1Ky
ieBk3N6bykw3wWEAbSIkQUsFIbzP7yaokqFqR/Aw8Oc9iGTigCbf4Fimyr37l/QLZvLtFeciEBhQ
Gjf0b8Ro4vOCnW+FLrY57y3RVi/3WbhJfyjJKQAqiBdavJQ2ziUTmGjpgN3RlkFw9fN6TRpncuoR
8fj4AtlMfQg3NpEEFK4l/br9dHNjZ9Aqwt+b7owiT/OEoejLTG4rsBD+1obtywgW2VMABIpg867e
I91DYXu7RX8CVXyqaZjhGWVEw20VEepJmPHVPM1pPxJmimfyPJvp/gjgUUWERK5fTGXnGmulQaSX
bg3PL5ne1m7dtZ2mq3x84e/kQpi3ujS47NRllawjyD7wBxZix1ziK9AbpL008r5k2Mg+Azi2YDXC
B2B4CvdABjYH6YMm1O2PMbsSX9wSdetXM6RK9iVJfv/07hWvetUSkV5QV9G9+9+tNNlkimSWppMy
oSX5MmMsNbq3VnlpQ4Gev73Su0bu9CvjM06DRwiCMLP6vJ9tOWyzOmdUZZshzM33Tzj2zTNCMfvK
7K4xTf0eucq0JfWRfK44Y9tb+S7XkrU+WoCpTv54tWgJBi4YYhsNZWF5GYf7SjLulM5MV86Q/xRZ
/u1fPnfwP/5w8bU+VIuqVgxuFDGRZIwHGZBXpEOoBRuFQbpwdlis72cXxAZUWPRqoAYnH6VQ2y7w
PY44IGWqaJTs1iBzsZwHI4z47+KkZbafYDuiKS2E/NAU/fyELXpobd+hkdMNwx0taUY8DLpkC2Xv
4E8mXCHE+Fy5J8+y6KPT/MuyH7ff8ZyGFuTSf3/CpKq0paxSB76rsCmgL0efzA4fIJjATjMTvnSY
HsUIhiSIvUlPobHNNbTuKvYgPy7lfqIr9WWr/vtjptQCB5A3eiMetTS+YCT/GUMg5x/KIH0CG6M+
o34ukx6d63fJk4V3Ib7vdHksVHRiDZebM9UTa1Wta/wO+ToUA4EzIJ1RHSGYmk/mL61BbNfHqPnt
9pqzMRgXJVlAK7FonAKfwqQz0nAEoq/GKgB5PND6mI7dA9Plx9HqdkqEhmSLsIe07nzvFKKmoPvo
6vvqml+7C4A9rteZbvxh2qpg+GMlfSyD/jGV/M3CT52Ljg6GG8wwRGyc6o+neiGlvsZ1EVAN9b5x
dtR2W7rZWvb0tdQGJynrNyoaGTLwqdh8oY2FTj9qa1YEOPQeEb0O76I08p/aoruLEF/InHt/cB+t
uL74jfdk0UWDbHVMDXchh5g5aXxVAxoMqmwy0myTrCXXzMxpwiE7K6P6WlZwCui0u72597r6iXza
QHKHMaeEJJLSVeXGjarvzOoq7brwEr/uMX4I5hyIZzIJoo/z+cgbcDDLoSIPjmTsLLaSt3dh/gfU
qNVbkG4K9dFtNmp3cKuN491n0r1AGvt43tUWSki/IWsSiI10IQv5Gvn4VfRPaGCpJqSeSSZQV1Rc
4NiDc2zvEbceMiGGgsB7V1yEztISNH9GVejTelPZHXcsM8vvuNJBtoYQTiN5uNMsZK+TatXJ0aFo
kWDS4DLB1uTkQxbG8KBqYPWOL4gObGs9ObV+s7dH5xwPjxoqMZ7HL//mIs6NllK+gR/nMoDKzmZ/
FhxkrttNoOdHZKFp+Ri8cADKazHzuv2BZwLq50ebXCKGnZdSWnvpWen8Tes/uMFaFiqAmrtNo5FP
u48dZ++O/tptqjVIB60OzhxcXaqQ2rHXwXKlIMqVz3FN/CTc2hSbuPYV2tPEUabAlcUw9QhJJnaS
jalfmL1hVqQkK6fHDIPbO0jwXw5O0PrWjuA8+crSu/laO+iiaw1ZQIBmzPdex4cbPfcKXw9diB86
ypDepYSjI+VbgYTDfcGGPOBsbWnp6H+9VD4vOsl/EjexI69IgrOdPHj1ObHuLBMzRVjPIdDvb633
KAAGFBT9sL+9F74GzM8ri3/+4XHNoe4CU6HRNqQPzF7/IcsJ/hBuG7dXmqlYxVLM32lFW18hT7U3
tnlWxdl5aLRt33QVAVnFq8NfSZ33WHj5JominYSoWJLpwA9eErB6HSfMCjDJULYgbYQEa+Tq2xDg
/ABOvW7ctWL267A3vhUazbLQWkjsZziWn3/1JOxUsprnpiulormEXF6ZI6uUYqnyOD7LpXIPxQM/
rXxVYm6xnF7OTF7Zg8Q8MR8TRdCkzd2XVdG6qQBu43fg7GX9OwYurnoX/uDk6vq55O0Z1/xlsHe3
v5Ymttz0QJpwPGxqTNn4YqCoN1Xl9E2BeDPtV/ov6G+lMDoa7NktB+Gje7Qli26janu9g0cGBute
h/Ga+a+++RjH2qZxXwQVFEBJFvp3pnsf4gms/tnyx+Fpql5r8nhj3HvuHh11aEfQf83yrg6fbj/I
THOSVwhHE7lcTjUGIZ93eCr35VgkCdkLs3+50rYyFH2ay4ymXu3ae+q1CLn7MzilvRZb6yYt2IPl
ynSQPipebv+YmdNGJwRIHhgt3NenfYIkdo0MmjB9guoEbxRMJsA/9KpQF7i90Ny2ZaYpeKMakDm0
LT8/teHkQ5Y6EXXzVSuPlv0nexd0DUS9sduELYbSm9Fc49h6e92vjQmGMqoGXkrFTsyeIielOG5N
K7dicUmj2AQMjUVDeS9Y+Euw3qW1JkHTbtvMaqDTi9BF2S2wtSB7EwIlhJDFfGB2Ncaahs6j0eeZ
3Jn4pOlymwLYdNV9hdIYVz4Ma8yPAPD6ye/br3EuVtJNsnRNR0uI0fhktZAWC3r4Dry16MUNfyCG
mSmPtbnv2qOGoTTeaEG9iv31gMjB93G8pNmuSS5D9zTql9r6qbnr5tinG4nWpbOhSXT7582lquDw
mSbyiXFXnKaqlj6gMc/k6Kw8Ylg+JucMOKZv7sMf3vfxTW8RUDln9Y/SP9nhQkCeO0IGZjsCNQtA
dwrLDGKr1z3EPM61ho5dT0MnfOAE5eVD7ocLycBMDGRW51g0WJlGkZh8PkSD57UtTmLpueu3NNjN
4PkfHdLbb3P2iSDSAT9gQGgYk29todkErtPjqKIvJijQItF/1znrwTFdbi8mzv0krAM4/ncxkYl8
uO8V7KntIoF0GcA/ozmyIwYxSEPrxUIKL0/x0yoWYtE7POjWmpN6ImlDNIdMAKORfkGJDktY1P2Y
1JJIZTsl2xZxu6N9yRuOEA3IooNGut1br+Rh31rqSkO1HknE79In1EifQvCUMA3BfMYo/NW1ubKQ
N6a569MX6i9NwV/0JFV8sfNXAwiYvTM4KUoPh/oqZOoqviTwmjbsN0IeDWMaYS8CnMr1owOwZUce
N4A1DabCcLJ7oFlBc6HZkfoXJ/udoefQ6OGj1h5geS+8qpnONY1OcT1ogIIEU+vz59HLOlEAcMB1
40WkW8ffvotkh9I2g+7zXVmyP5lLMFiQ4S9hRiPJEHn5h/1AUpY23sjmi4w7PbF3o/KKo1LRZ0JT
jLtb6NdKvbuD+Qa2a1k2bfaIfVh/EsSjODE7/GpSBIj2PsA97kPAs+v/BsNGFAXQw3nm8mVM+PlB
8wgcGSDU7Nwlr7a1DiP7mNZwIhDpErrsDAyNNsKtRA4FAJYW52Ive+YG+fQLJo+qI4lbOkaVnZ1m
T54dVFfwghRXQBSWHVrmajzKKOGZhR0RlKlJVHHLNAiZqnETe9/AALGgFUc0zu6E84jvXoqIstU4
IVpF08MTSsRksW30pMXDPuJ43A47cxubwTC8XC5Psv+p0XDQFXZa6iOXtXoi5FTj+FNi6h2zvdCC
DAZ9r1bu0aCdt7DwzAb7tPDkuyOcCc6ZCf45KJ5tnNrrkz7YKwUtdBwFw2RjJxFkxBPDgl4D54PA
ZWGCZccYK1y6NcUrn8TBTz9lsgGq2pN0peWnRPLRcx8wLxMjW+SIUweP8mY/usFxyGFDLWVK8+/A
sfHlwyTPfM/1Pxxyu6kGt0Wv6yzLKal7sWmSNbwAiM4LL/sdRP31Ef9daRK/yswvxlF85sD8WWrA
XuvfooslAjpmFZ7mfMvy8ihA8G5I+TbguFjvQD2FUL/Ey8DLgrtiV6m7JLpLwcAYZn6HaOtWdp0K
h6+3UJPX3AfI16rkHda+9B30cLuTzKHKs3CruTuaY+wpdx+9o4I06HnQYndd0J6c0ccUNUKJVba+
daO3Vo11oijofb0AynP1P5xgJ/ZF6ykrBCZOIv75F7+/18sUW1UaAEit7hiEbTAPFYcEavLGCbVj
G50gCIdJci/rD1b/4gOWz/Rj7MsvofQUuvkGc06umU3C/CpA1k08BkAf2tZDbf2g9/FHp7sn1YvX
dgYD4CSA36qFlNiI8th9iFMRLzNW7Ee6zsLmw8/NQ81Uump8FPx8dEohGjAexyVLVMyD623UOn6G
nLPBXLoFgqJv6lze9ZJxjul1mmp1zIgJlS0/OEq8L41NHuenIAj2wigjjl6NRD7r4h2AhM4ZyZvP
/vd0TNca4HMO0cArtdLiD7JfPDWV7FmL260To2kaxti37jut3ZUJvKm3QxGqh0arDxGo+laRH9PQ
+1Y71Y+CllesbHopXg9Ss4BPWNyJIhp/2POxPoyNFTK98spXwIio8xo/VFi5ao+zEvWdggic1D0j
EY4a6XMGZqQPq5WQZBeaytnb2GabNKzWtYS6MDgt8OVZ+VZGw5NgBtQ52o7NG1NlKc6PtezQRe7p
TgHBoX+VXqK2qYTDnOgmm355lgJjmxB/uyze2Wp06kNwKoGNjH10WRtsEUd+SLTXngiEAPYYg5KE
beSnj1HyapIOeqN7uH1W3ydFt47qpELMjVYy9Rh+kxXSTCm/9b6OUmZyh8Wurzyr0s/IlY6SBJPH
w0VvYLZQdgg5Git+p68ED7b+KzL9Q0cZX+LYa5p7hKZ6iemA4Ryl+OdY/zbUI8fCByzGl/YfVHT8
Q2Ul2aDpzdd4uBqZfmhATlBmrA3jLzP8JcIf8nmim6IrF7lcj/0hbxqcS/8an1LHW8Gb2UDYOAxq
uqsY7TbOuKqdflWWOf5S5A8IfIVMBG+/LGqv2dj9n8A2HfuYdtyNrsUIPPV+gzGqFHn7KsjPCSXu
pmMne3G1av1vrX0dkfe0Gmnr2H/zb3ZoWlfFGbOpOh83MkrUAcEhdm0i3F5iUGmJD66iKKpgNFXu
ezs+wAyI1Ld+NNY6GBSwu+S1YFErf8CufGDIom6E5Cjpkmg5iXk4M8A+fhOFQ1GHK9RH8VDX90KI
x6YXX3KdkWdrKFaiSKaO9D+qZC/2HGUmP4B+TPhg2r8bZ0VabbNE214Z9OZdvaP55hdIUoKdtHFZ
lle1kR/U/nns3g3KYgJaDakBDIAuzkWt/QlSXQy/I4B6cIqKWiBNGQqKHIO4Ai9UC17FhRApWHmC
lYLJjJixHV0xPMA8VMQvbbgozll4KaWlvaK4H3E3kv+2kUg3Ag8fZyww8f8mEPL/zKvkyM/zsPgU
I1fBzOoccFdLs94Z+Q5qf+zR/u81qk9SKi2uXLVVZS435FOFeYVAWzUuek3pG0BBzFdhf4X2Bupf
nv2wjOxedDABAaDCq4HRGawQmAbC77q6UBTPp1cAbxkbwcN1ptszlXTTTUfm0EG6JX7nA1n8Jer3
VDZ6eo/wa9su3PVz2SxQqf+sOHkZLSMsz01R5QBj45LFgfIilUYZH276YjtrLoGh90LLgW4o6fsk
mOex01Z9Q6xy42Mr71Dk1jDukZcStJniGJSnAY8VKho9rEm972uVlnomxZDu5vSU9wn+PaSHLdgR
Q/6bYQSumis3+QXDh6TdcNAnJ4W10Juu9uIgmMMmW+RJLP2oScUe+mEVjCMVO1e/8OxjBv9/OHuv
5caVLNr2ixABb15JkBQpkfKqKr0gtKskeO/x9Wek+t7eEgqHPNEPHR3bFQggkbnWXNPY0jsnD80r
xz197fm97tL1Zt163dh514wp3CLvGa3qKkDyBjygJ69ZqG1hcqdsWucvuaCw1EVGkxj8CMh5Ptur
QxGKQ3CqKNIRZKHzXRs/e++EZVWCv5p/HcsDAoZmK05kaA8hblHDpJOSkDOOHDdF9xzuRXAdSHa7
Ahi9RrSCIdK1FKMO3ZeEEigwhtRRdoXh+flfvwTW0WdBBIWnBLg73xdKNfPtT1c5IR0TAI6O8SKV
b2dpK7XfaDQ3uVXsqvI0wFxqiAp3a8wgEYz1FJusxCcALNi8AdBsFRU3dhbvTEyLGwiUrRduz//c
xff75dfO1lOQ5kUSFlhi0SSv80L0+ZNsrTrGmhMJFyiTOXbPX3KBQMb7VR3LNGwEmJCpvxdjRR04
Rungc2aTDxNaAoNRDqmRbzuVGLlsV2C8DRm/cqzrqZcvvB/Rc8wLna8Xn/UkXZN1khOMuN6KwBS6
Kw7JYENxlvUXPp2lWQPgN6lVTBpYC/NZAwEIkplOBZL77Hao21NujMjxoKGU6SrzSzeoT76wzYpw
3+mlVWd3q1M/5Y/08Rce+dL2/OWXzPURajrkSWjQ/gP+OkRBm0dgN6KHOGMvcmIWVxQh1MAMGDOg
HP3+dh05YYMygcbL8MeA0RlJICMgwrAzQKx5tRex+E8J0V+vlJEO41mMaehqv1+x9cb2P0Za9LtH
ZAyPpDqKRCXMEndG15E3Td2lkfn8OkXqTlfio0SjU0f5TkLCKjfe2jH8m07tt3pVX5X+Gx8gcsI6
sNc1GJvanShCPTtaxYm/LpOCHBJ0o96uEnEniJKEVbL+zJA+t+5N817RHkuTfJrgsQv2tFJZsNeG
J6nyTlN0ykrvwrtdfN7/3r01O6ZIM4mbyqQO4cUCXWAvhzyXM6mYduRKXBxGLH+9X643O+rzwS7i
OLJwKSTFg4iN6n1IX9ERQXIfXkiEEMZpFwfTl25ytk21qgd0kzISR7AuMOrk3otxoVSfUX7qnbkm
K/3CPvEpODyzquYuWbo0JZllCq5pelJEKIdpr2L115QgkL/W6y1DzcYBHyo+PLKCsZlSfEI2WAB3
vjSyle6qYl+DQqf9r9ggRq0eXU/pttTvqnYj7dTiNi3ljdMk69LTqGzf5SLZ2PJv80c/3QhoNZd/
a/HGT54kAnrCYrggNlvweWMb/vIiRZPzpSf206CV9JIPVVfv1f4B7VwXyOuABIPsNq+kleFEV535
Cuwhc/uT/1TqwNDUsLVN6KeG6NYTDLNIsy6cSf8RBf717KFIE+Blww2YM8UJOlGS0KGAJfEDes1O
WNYQ7rOOCBFaK+N05SUNX+Odl/wTd/HRiKSt7D/03jGcTqOXEHFI1nVCbq+07WxUS7q2n9gFimlf
D1spvGrGvZZCE8SQMX+LkS6nLhwnwDB3CDriKp77YE95oxHmrYYBIdZXajFeheJERsAtOnWcP6BL
0Ue9Bix5T9qo6SNbjk8SylRE23p8spnLW68SOKovQGVqAf9J7X/5XrIJRSyVdZer2AwkD3ZvX5nN
fUfcn+D9CL/3KPut1wffyl6cIdjX40/NCHY+OEsdYwd7GvT0qZWydavc4I4Qhu6Ybvu0J6dmn8BR
60w8AwGY8gcd6RhvyuFb8YwEr+vfBhWsLnpM88SGd5AIpih39YB/2L2B9bs5EdbTbYk8wlp/00Vr
2Vnp3lGV77zKDUvcTlCVdP5TC6jBSDzU050UNUTj4nLSCfOENyJdqvHe0SM3tQ5G/BtCFCFYV001
7lKJICGEWiQa3Xn6VZqXW+e9y9JNLMseeEpJkebfqZTdK6PRb4uBtKzI9uQLG+biDiYGK3gy4R6D
Q/z3hW9HeTbqLdNw9VipLrhXYu5U3WVTn1IXS9sKMptyoZtYKju+XnPWs+h5wIpuZYaHyi4l6hox
JL0vLKqLYsilYT/0XIorZkYLXlp9oThVGDEtLkf60i27E7dI4/z5ubqNSQ2CkHbtXeqIP4cI868W
F2VEAZR12JPNwPWosFpsXDHipe1k/xMomrA9IbHLSz+C6AFDoJYYkqo9We0dKC25eiJdD1y3lX5p
+bBhTLEWTbuozi/UnNYSZAODBUI5RGnK8nmRgMpSCfyO7Zz8uS4zdrlBeJ2S3YInwPDaGl5z7Xm9
20qkv0gkS3ZPHYQkr3rsqrekcz3rXV0xn8HXRZCSROiSoBR33VHr1zRjIZETQUqiF7FjY7fnT9W0
AQvl1BUhb47/2kqOK+GYIMT8zD3T7iaTf/Cv+YqOq0RxhfyWvBFyzfImW2EL0xGf6LiKmawk6NSj
43rGW9+2a2E5qQe/Uk9aa1G+Tr1jN2grg/R0JVknKG1V+0axpF0AP85S1sNQuHQTAPxyvhmiF7OF
Zzh+UPCOus9gkfSFKtzZEahP+KsdGzcichhxYIbLRJrpd5Z07esvUlGvZU92e0DrIvJWARJ9iLUQ
Yyy1JtOmvhpkCw4yQ5x47SUoMIrwrimsfQAM1NUPXrXx0C3Wb6ZoeuxXEu3vyULKEhLsBpLgZOOu
RhI0Od0qT6K1Vav4b2NTRuqH6lxZqrQigizxqq0Y2fajtcvlkqqNsIDuTkGrH5N05EP/y+VXr8eO
ormf0khglCdt0Nwei0kPi8JW/5iieOPJ41U7Ne4AfXB75SR3UfTumJ0bJJgen4R+hI53FdQI93ox
BSN28HMSI1Ad2d8ge7B5OOzBsD4icjuobemHKyL27PIqMMn38tC2X2IEL+0ggg+gIGuE8D+3O8NJ
Tup6hD6icSFXAnILrACABzTL57+VhXhtLGmJX4aBQB1vz/kcGNl7Y9cX3qkLZbyIolWume5ERpwv
rVpgjiJ+Sovn4Trq3gO8J3wmE0FHNbaLs1si3hTI3t6aYLGwOtjmrXC2ZZXVIsaEVaZCmcun3+d/
8hLi9e0nz2oZNdLrlD6bFF1sgwA29em5wWMFCVD6QSlvhYUAEy9cVFS6s/3u20Vn+12VtkagOJgr
ZM5RazYDNklifgg8S5EHjD9CKxvK5yF7O3/hhZWgsZEJtA1OANnB38+vjHlk2ww93OfqPoj1TVb/
Q19V4RbDgj5/qeUHy0FJFSaLbX22bZZJ2XfwOD8NELoO2bBbx8y7YPt1G6v4CL3t5XhwsLylJ/vv
Vf/iIahToWWYcdwYkUxprN033cocf+FAJWJb5eGNBoCdkpnxBjABmPqjdrQNjjBFLK+TFD22dS/G
dkJl6pMFKPbc1K/3AeJb4kjzWDlIsbWzgunKD6SXFrQu9v0Vqi0ozyQDlTaxdRMxkEZ46FusKOz4
elT5GDCBkQxpXWfKHh/ia6sJfpc5fjtJ7uI3TtNZr2uqdYPpNSux723XdPBQT5pNm8quBfbTpd0m
KSBzB83KiYqNP/Su3OdPKtmeXndH4BEOhvKGoNq20P4koOKA9OBXPtG0IZNSxkmJ+isQuZjk707U
UdZ0ba47DA4mq12r0Qkb9w6yto7UkXMmls2nYUAkoLVrWydXkUVJyvPYFht6g11fT2CWx6E8trm0
NbqIhDHSwJpho4R3jvnsf6Z0NU3PKM8Nww/Tyt5LiDBoig0ISnLXbAPgURuPasnrjqXv7S0jXZnN
tl7heGlNP527xif08OhP7lBmq6G0SeKDyXbjm3iTqwG2JG+IvIbG/xxntO24bgYsGrJpLV6f0PSI
A5dhgW8R31VRN8liRq/zfsb6HZdStH3jqmGq0cq4OEHfYMqahE/9L7Smbur1+5EtgDYGTZBvKht0
4FLDTjZNrjD88q2XgYOWvTxJDv70LtYz/36FtXVDIRu+aMy//BsnuJooqEQod9C+JfJvPWlhSTDY
/bDTn6pDcH3yXPBDpbjaiP/YUI9mrF5h2GMb6qYkG5TKxoFBT6xXhUraIsEt0yjGrc/QYL0GZXjr
AEymgWMfIR9JuOLRMlOtyM5EBqBbxb4c36e226nyH3I6xRqi7UZdJqLdFPljkPAfrsiceBsCokm1
W7/RUWENW3aoiWGa5h1lv7ybmCd35p3WyGvNlNAftD/NiotK/U1FAI+pPysjRoZKi6Qu2sd8TyHr
TQuPZrfzmaBboHMxWXiJ9wFDqm4yZHe48nB/esMvVX+obPZqdRAPrM/SVYpg2yIyvr2xCeL8fDiU
BbL+zja28lBD19pdkaerTjqU1rDWGK/ftcyyc8QtE32SyUjoT1ChsJDeJ/0da5SARLJyfG74TOMD
w2dTKd8LiGMpKBtRlaV54Uxc3geRVzvESuO6PD8TTS2TBq2NyTdSDnb/LJE5zrwxTN9gmH2q+3jh
F+kqixu9TfQq+j6cFedQmtyqQ2SF4aezQD3tLKJ2x/Aar5I2vUjiFIfVX4cZoPWn+ZEOWvn9UGES
pXo69P8bCvXCeh21fkUIRA2lXsSOUq1P6kH3tnJCAhw3WoSEqaqPJl/t+RNnqYvAJVyYbGJZhOpo
1p352cCuyhq5iblPVERNJU5zYQsUj4fO0hnnkfmM0G/4h3Lck54BmwT7omt/JUyfM74wL1bcSQ8P
l9F9Y+HMx1CTowlPIEu0E98fk5yzF9kjhUYRbMzhGPIlKPFrob1J2o1ePcd5ve2KxJWT5LojuwVm
Bp6XziokGhyGLBKe2O1jazUFLSKfxDWn6lpYc/YNSZJix0nCNSG4NYHQ6k8HYgKTgSq6HrQPXdsl
ue76YmqL5Wj6kDvaKjLxYvFcHUc6IXWMMI+D1WRQQQ/e77G5G5tTK8lYgDquLF+oQhYw5W9PYrZg
slC1xzLG2AkLG5H2ZRmvTD6n+r1mbH1JfYyXz9/rUziZIn7g69NB8L8/+MardCMm0l58gMx8xNnF
CWs700m17tCqiDkU3s5MVF49wM9g3AIVjhkDBnzisJeyp6NmfOCqKdZKWptCjEtqsN7juGPnDr7l
lDI6JqlAR4lOOA8Jm9TYhvke6YhvpIgqY60wZFcpaKGuQlpFbV2QSyiO6y6O11w5rXAYzD+SCtIS
qSIx1WCTk3/KVyICt1NyGyB4iWM4VN4lVHtFvWVq15ScdfXJABZiTg9NwGcQ38sW7hiVMMKkohTE
pL4l/TH+IE820yaEeG9i3l/m9ra14ddnH0hhoflt8bIU9Y7aI4SV0w2ycCWN13n0J2H2wGVCq18H
+XXnqG7f2GJaGfYew8zUheRqEyAuE72MkaIWYPHXvYiOC5L1hnSajM36w5k0oopp0hMsQRu8uLTi
mNCImkIi6as/x356sWpplTdr4XlfN/dlWazKm2BXavqPIGuezm8Yy+vwvwtjPtvofAC/RsIQMMbn
xqruyRXFX5vyOytjKo3wEnq0uBCxtsFlijYMTcX3hahapdp7KraYw75p7gnNcevU+dlQf1Zps85B
Q3s2zQDyBVQoYVKiA3bEMZqYiNa7itzzt7+EZlGa//t7Zt9hJftBqSpTKEbvEuv4xPqJX4mr3nUE
79VMiTEC8bf/y1VVBLHI9FRHm1OTPb/rK+wVIjF1QDS6TgWJFVQFeATve4nEU5wuNBIXz193YQ6A
dzUSA5Lc2Ads7fvDz63esIYCqxuIaNF/yH1tKl3DU4Gm64/mVjg7nL/k0tEPAwAiAEM8cLXPnekL
Tk7A6RjIRh7d+N6jFG6L3iDHmVE40wcqRh0kJDTTpyj6c/66i7f65bIzxFDipTaK9R+jy86DmS6k
/Ya28z4Lvous0Eu3Of+O1EkKFMia0U2q7iDf4xEuZqP/cRGhwgFAulzgLB32X5+tNvuYSk9S8qnP
yE23XHGcMo5P43Er6dCeaC0iviJESr33DKPIqwgE0J5F+QzwlBp7CyyC4YwTtiSZHS0yL86/gU8a
8qwm+vbrZp9WnCd1nJg6Ai3US8L0wijUDcedX58qADnB4iIbon+DJAd5O8EmTkmbY29lp0SrXCRz
N+BC8J1M+j9emNnDLMcsOjvU9QG91JaI3f+PvEGKm4IgjfZDsCYbPIRsAMaUVgKGmaBSiXI4KnNh
XucP8a8xtHA3eTl/v0ssya/3O/+oJUYmky9ZbKU0qHn8zrEKoLFRTekB2XPQyqtqfCar08JPJW3C
NYfjyInDPPS+z06mxW74anMCmd6+zuK1pfprTimv+jDDdpt01VVHvZ/Vxl4LMUwi86UdnyUrX+tx
uumxkgiD+n6qE/h98Cn7ZNXAQsh9Zma2v0k7h3Syf1pPvRIMNI2pgzlC9q3Ct5SAlyIEbwo3uvcq
WXyaAuustUetO3p4wJx/TIsHzr8f5nw45UejjA2VF9zwVipsneR+pRNEw5Hb9Iciu3DeLI3peCnU
PiISiK12VviYTmFFA+OKG/Jm6AJ/YXUhiC6CbVYaMFihkCk2IYCJ/sTUF669IHP3VBwDrWrdBDx4
Mo9h9UmhRbbUeOH3LUkLvv6+OdlMzcOeSF9EqYpNmrG99otTFgJz0AVbxl0UOisBFBAnIizZFfbN
QbW2k54cyhLiNhxH86K94oLpKPFG/z6zOUKmTErYNcLfXAneGLSNYB+oHoYseU9C874K4scUFN3M
2lXUfgzEdnaGupYbkIJkqyhPlUWOJpYmNJZl7l9JZDeWjr0FkvoBMGwWHnJ/6vQuxRL4Pfei1Qj+
Iz4PNobza+3/siv/9+3PbXEn2vUJyhdMU/gHTFL0Pn0E/AJgzKsjpRuCBjcIjNvzl11oPL89v9kx
ayV1PULRiYTJMs6dni5jwgO7Fq7+JYvaxXLqy6uagah9nwBEx5D5JK0SfFNuiw3yIitFWWI4f70n
a3bU0HllWQ0P5qZr9G2hhlTkZF/RMYgusRffFtiLBVcU7wPhHw7xO+GvmEIU1kNsRe/KyM5WtLdB
Jm1wqX+2Iv8TocqU+4TYxDSXIeWN+GFSqZuvePEFarCViIKv2P2tn0ZrX/mQ8yvvMUCqVsfdVUkV
I2mC84Q3nv06mfaW+twegxu5lm79IXenD3rckFMQ0ia6M52IqSpzAALJyspeikA7juGDVJW3pWJh
OWR9OnAJp9CqBBdG2yANBxvKLyn39caZ9mIw0W0JWibCRJr25Y1fJHtv5FwCvG5hbaviI+1Sd3RI
5Kq9q6TIGckVG0keaWZTAD6Fs0gR8Qax9yGg9oEGPWCOV0MeiLABi4+iT2EjViNrk9AQCZTKAxtK
hgf0RX32gImQi05zSqdNln6UcXEVJP124knXuXmlP1ph43LiPgyjt61a7FsJdXE81zRTWj5lLTR3
eYjmVrLu/MHGVkN18/Kgx72LOCPEmFdNlTcxoLPQ7ol3qCSyWxvvYGcqDOp10R/F6M5vvCsdQl1Q
9ZvAlO7oFzMt20CREuwz+ltXdBSpqa4LvGtAlVcCHPMEvGffddnD+U9ueZ/HCxahL9iHPJ/vgNTF
epua4Y3EaCvLgTiPiQ/MYaBg9n6hrKcL1LQd0qSWGsMUox84n/xNkEuwGYZGq4uz5MV94MtvmtWg
0yjpI7pyjMzaN2wQsVgBCEKpMtr35+9+iSuHswKEXhFZAqV6xmIaDd9KWky9Tla8rbUnAYqCMNnB
fahra4UCSJtu+Tzq6Xc7vZcy/mPqtX+JDLm829LSoJND4YvF3ff2AhCsbfS+xPBdPlIDV9ITRf4g
wyJ/YVQ/wkUnI/f8nX+eRX8Vmf9e05ltgKpaeoPnJ9GNJSrbJoA4nbvR2F85wwNSJFu/t/Xk1oOr
IrDn2tFXEkZ3adbSWtebxCJsV0fjEzEBCsu1lITX2PCUauRqJjXrfdHdyuUmB6wEA+YPUWOmI9U7
S2WS9A3gcgAML/AQbD/WQsdDANIKeNnWvP+ld8OLnHgvkD2Ul98frhz4EVEtHCrAvDKnqum5pf0M
DE6EZdzi515c8Ahafp04I2KkJMzH5dkxFpR53uVajRNted9JgyvBhaFHtWBms6+QgbKCm25dqtgW
P5ovV50tIrQoaQ3ZMhINea4cscbiCw3UI43A+aWzWIh+uZD4IV8a0zxrmyaWLeDhm6bZqRPe1S7a
WfzmhEjo/LUu3NS8olIJfZjqUY9uMJH3vRsP03hlRxzKRW/85Xry37uaVzyGPARYqNDiaxC5isLY
lw2fXf8mqatMY8iwnTL+cg81wIj3SYIhtmLuY3wemL+Qf37+tpf3pS+/ZraEJLvtpKYACYtJr9fu
RY9qV6dWO3pYLtiZsXcwI7RN2J/PoRzsgKPhgfpheAnkEtXJfJdQSOT79FLHFWxWvQxVPI1jMPCm
tXY3brTA2VietIJDR0EhMVUPXV/62Tk0BinxDOnwZPjmizKeMNiFZNJWxkaJLLeFpMiUzPU7bVP0
3dMoA0Ui9XM4yH3IirFe3Cp6v7WmW5y0B/++Kod1Wss/xFRMnMVSs62o2yNkDgV/Tg95w+vgP6p4
W0cBCh2ZDC7FN13DeoKDtOnCYqOnD1bWfOoohSiGEww7IUnr7rS7ujkNEOI68MUguC2glBoSyZnw
dqV3CVFnNIR7Mb8Sp6+IQsr8/FhScOR5gqDO3k15viqbu9RK1o7/uwgPwMcIr96d1N5dWAn6hTcw
AwNCpSrURFKQIVTbagjcPv2hhn9CPgRtQmm5jxlyYTKdrBv/UOmnoXcu9J1LgBCFAeetIoZBjviB
Xz532etUrLbKT42NVG/A22DdPlTtHTijkGmev98ljRuuc///5YjY+365Nm4Ns9LiAskk84pURlkG
ZattN6UfPqpKdS0FKaH0nXlldMOpNuUNRk9XmdNvpVPnS78LqT4otvISmojc5OLoy/+MpvXgZMOm
TPN4H/oXfVKWNimQUDGdEdYZ801Ktysj1j2/uJGsHZb/snE1SOl1buOaoBCxgxLZ7Y2WFADZbbNq
WzqA9lqy1RhwKSjo/G1pByshos2NZBPbcU4Zm14PabDOhvw64D+PfM9NmCZE7+ef9hJpj6dN4pNI
tcPFd3Y4Rk0xqLVlRDdiEq8d/YL5KJPPHG2stgHy05l9C3GkGTED6C/tcotr+9+rz7G/2oZMKDvs
Lmg97dpEzCqmEBj66uzBjCAxahdxgXb2Cp8GmOXiPru4tikAPwMcEE3MPq7Mn9D8NPis5Qzkw2wr
dLZYGSOq7SGB2mqz9y4F5C0C52i7/nvN2dZuDVpn9BXxuY7drJShOaha6Q4EFyVr6iSCpQzvtbFf
cjQCF162+JP/2sy/XHn2JYeB0fcK/honTQtWWOjdjYZx1GoIffWq8U7Ia1dFCpd3QO0YPQ555uYs
ygs/QjzSv3+EBZOIVBbkKbPbrwvKoGCqgxuUb0h9P+iGmTr2NMGdfABqpmgREax4bzTSJQOIRYBG
0f+9+OwJpJIe1LaFj1rWaG5tPzr2qjBuVS9wlfKfYGKUB6Gsj/5IIQph4dOgMhm7VSQ3toerxMtW
wajztE5pu86HPyI+z3SeSYnxzQqX+ZvelFdWmyNApVX0i9VUy7iLhfvzj9Bcwi6+3sWsdPdwqItk
XK6E8z9BxYLyw6SWDJ22e8tjc5swMozUVYnUHyCFQ+/TH46REAJYZoyrTkNpxc4tXMkt/0TToTEP
Btct9A82AaEF5jNsFAPg4AZRbhLuGUDT5QK/ps12KnbAfAKlpwFQGRaHyW6ofqQytu/FgJ7acBU5
varMQ5b12z4xfln9sxlrB3azNWbKrt3zdJUMeyFcigdrE6otzJ7m04BkLHE+GA7Mcynx7MlyvSLZ
nn9+mng+55bgrFK2y9ok8SSCCgRCWHGs+0iEImISjMw6FjYOz83wMaXNxtTuRuVxDHIPrBlWcRci
wtCvQQ8GvYQ24u3sId6K+QRfrjAh5zeLZj3B3YSmbs3qsEGtYT7XEPOi66S1V/2AFyyNfRPHV+fv
a3FZYP2N0z2YLcO57ydnldttWBXovuDzIj9mpAv4ADp+/iqLW6ZhWZ9xLXgBzj4hL9b1Upuw8aDN
wO4CqpeXpAdG1lhEJJg4iInB+Ssu9RtwQlEM2BhuOfPu2NODdCr9KkKS+EJNaXRrWOx6cFKK98uA
wOL2JGIQFYt5H7O+7w9RD3U/TwNacXF72nvWIWs6oIMPtp61MeSdKLQi6GGXiPqLLw9TICgo5Msp
86yZ3JcrPZm4yV5GRfWQAAGpHWNN9/yzXIR7oDWTlktJCt1hduC3ntxMRUdKCteBPEqZXkBciixr
h6Wc5TxZfbZ1mLGM2ovS3Pj9IU3vOXkF71kPN4zDZP+XbLUXjqalCkoUmMLojG5jTnPKgtyQEoMh
YEkwKKr8zH8Fao7hBtTpBeBj8fz9eq3ZApadIujNgdaKgaNWbpTpRtAWBN+PeqdH9LsWCZMXp1zK
0jL+et3Zro1BQlc5TQe4HR0KA6Z91q/iSSGNjEGy+qz04JIlKImjd1vYZ5meKQSYtOu4PwkiTa53
rtTVGzIczy+JxRpQ1D7EjkB8QpT7fcmrcaDoXUDm+lSqO5VK01LTPQa098LiAf6i8JWB4dMyq8jr
6Dpt+wsb1+LbN3DdVVQk77jvf/8BiWWE5FXwzcGxgZKpAjgaR0Z+eXph71o8/9UvVxK/5EsvYwW+
mZlxEd14KVmXfX4fSR5kUoUMzchVWv9WMzSg1sIdYvNOavMrG0KtEhN2+mxkdNvBEYUl0wLQainG
aF3IF9QrnSSlilIiiOxH8kM3wp3Y0znnEFGRfe3CTIJGf+GT0cQ6nZ9iX+9l9tq6pJjaqBOSfNNc
BT3U6KLfipdkqR95tO7k60wrNqo+vkwkjDKwDrNpi+XniOxKrHimnlgPFbsy+qePdHihMXKxh0Ac
ieGhtvUrOXRcAg3E3xl151C20bbR7oXbkNqp+8G0L+zzi6AHRq+keyoWeZR/2YXKWu5phEffECU0
GTpc/gK3pZfq5P1QzHVMK7/zYF626/IpRyDrsA+f/xSWF+J/f8AnsPdlefRmWaqTY8NFgMrFyCIu
N6BaOp4hdldfuNZio0talGmI7ByFRPnvaxHPGK+IIgaYGBn1D1btlkG1lhVSHGCbfdKPU+wVkoNF
kohhkrSV2BupRycHuQtNj0IwbXVom1MznYzfU/hPJ61so73wTsSP+GuRcQ5+ZufARpl9mlNQxWEa
wIrMmzeQ6S6ItlDE/foYUyReJmZ8grHnrjf7QNXOrjFwI+TVJLYxyT22QfPWxBpf7UgkHTcViulR
cR7a2NqkdntUTf+0EnzrJmI+ojDGC1+nfItiJHLubD3GMJ3/BeM64ZSjgRUGGbX8YmbdCn7kmwd7
L8zNTSRhutemJ5j4ZPWcAvADW99jnGUEJrlRLyLapE5f9dbap2O7DfQ7FfFTTmxemU63l1PUFxfi
l8c+WxtEq1iGojVI2soXMcNiPAdgLY7iiwjr4htGbIOPqSOM/2f9WKhNXmzUTXFjgUh4KvMfnITW
WYW8qtijmzz/hS2ZthLhIZwqoLGK1MTvq96sI0nOYLPelJ667eGNW3q45oQR0zbOX5wBCCSHLjnk
b0r4p0XBE9aXjM6Xdk4YVeTkWIQLEGDx/TdoZiyF8YQwPoMZEzqJqyrYIDRHPbJWSq1CtDdXNqzZ
QEsPsrkfdeLIe3ndD//LoIBnjtE8wwmNreD7D4kHK6nijlpa8O1Tmp4aGcQhbYUZNf5EY41eV710
3IuR1vwTo8ClgodEiA3i7IVPldylWsicgO4xi7hvzJ2aI6HjUfGh4gsBkFzCKDz/3pdW2deLzoou
v9TGsi4DDt7sRfEwc9rw8QrjKVJbLtOlF2s8wCOmaQZ7K3YQ3x9s2TtjKiUZ033nCMDAANEGzTUQ
MuDtB2VPsGYywz9VycP5+7x05fkREuLX4EVTHt/YyqH0oQYXuCw6LgQ6G7YSHlQFamThOXXxQFms
46BE4mOKVTBo5OzFemPU8A+5dCNhC+SLjbrFJkvCrjn2LLJty41uvOJwc13mPaJJ/xK09Ql0zpcW
snkH83XcDMku+P7YzSAtpqZiadlwyrVeckch80FDPvxAAdJanz52foK/XH9wtKdi2igxFGR+KzAE
nBlbP+RWt9LxmSfZU3+sagupf4/8czzF+nND+ZV9RotBXk7HYmNA42nDEwIbFWGG8LlqQoYEsrQW
fMwYC0Sq+v/hBX+9x9nWHPhQlRFksDXjvQUSLkopLXdtYB+iEZwOt4DxAGciuhS3tnQmiBm1otkO
relc5izFcRoGUhLfMA+C8633B1z+oARc1PktdficBnw1pkw7Nt8grMDIKy+VpVNM5VeusBxAdmnb
8SolN3TTalfnn+jifXEpW+j8OBNm36pP+aqPEicC3ypsKTMpNyYm2rKFyAjC2fmLLY75RIy7YkGi
1v+Ss4beFHblQJIUH4nI64W2ja7GxMAhTrW9SPsovX0h73mDpoU3c7zBomtTjfFTwxoVrIzzP+jz
af71zXz5QbP1lEYZ+Qai9dXLFzhPFRGuFvAnVH7kJ5ZDIRNuZR0VrHlIHP+lNYONrxdXhHxljJVt
jqw8lt0EFLf2OrQYzjb1XrppejHyw2BC/zbvIaUn9SuJpBsJawX8ePZtk7q5su6j8pmMKu610eSN
hlndJ3Ec0h5ED1qFEI3hGGiM3kaG2IjTpXcGjvBZ0FBXKZKv+xDnQ00jK/2jsVGkIJ3GZIBR4CrT
A1KLcFQKNynEOwtyqqF+6JKxiXGcioZrKeoOIphzCDHBVg6T5l94sguICrN3aOIGhxz8xVnpavU5
MGwBwwuaKJRZr0Oq+v9geyB21dn7I6lFmEcjykWgpX7f8/rBjxqjz+2TUe5j62dkfXQOToDbrHDD
Vz10pxIJR9wLvYN5qZJZ+HSI9cVWQJgLCOuv79eGbOXFgc8tIjZhV2D54FwdGgSuXpr5L+wJ3640
O7+DtJWjugM0YX3iYb3CyklMiNjxoEazKYtB6YUPY+m5frm3WW0kO3FLfrvNBPxTeMNkgKMbGjM2
hucvtHRkc28kilGJsa/OZ9zYYqmpkWBcwRRKQOLIfIhOFBxwzhYElMyegL4ivrTzF/6sM+dLBwgO
wI8cAeCP2euz60lTKoMgjkIjoDYP1+xYEKpI/iaam/1JHGIwioVvRz5oV1hx8v8F1rAvFpKd4UOj
MRWH/FDgF3Gvo/9SCU9yMPmV1exnkY8odPC+JBJTVy/9+IWCzvj622cLojQ6OfG6IRZUTZYeOjnA
A/TCHhYT7aU3tPSNMWDFN8UQTK15wS5Lkl0RDEs5579V/a6dinWepu5Uo7nNcQEehNWEEAexmUkM
Gdi9zr8qW6y2+aui8TTYSUTo3fxL67wI2z4fU0bZywOmQI955pEq40p691JDyk0reysPCTa12lZH
el2FtTAotmFpVOAmMNpDRixynK99LHUxZ058jCT657H3H/Qa01F66lNqEJaR3tvSnxgnkL56UUje
MuPUBRHLmItZ0/FOKU3YQ0e7Ke8go0XQ/VNjDe8YphqBwC0CGAPdlHxvgEERUrnlrZDhgXEGpizY
hKBc5NSACiFk6hn0fyQWHiEGU+7KxgRdmqG5/pwnBnFICAemFVrbFKeUyNBXufXa6OWndyFUxgKD
BiMpDwl+s8gJrwRBcEhPet+CK0srYZsalfL2wntYfA0OCRUCooeWzj//AtDU+DDZdQVUKQwPEJwZ
xmvAp0CYQosOkbbx/OWUT0+ev947tTQVNcN9KuvvF8Rleyg8mx1WU/5IhY3iHiAAikkW3HZs+Fqi
rEjjXU3NI8UGjn4umYujqa219MnkKYzWKTBvrMr5OekIumUCPH4GyCTbJrly6vQHzGqSmjeiFBe1
TiaStnoQOr5u0tsTBfeSgCN0XKFAFslBjYTgsZI3OOuKQdnEymdgp3LupvG72BtyLJJTkbiNyxwG
L35VnNhIhILdQwSYm/rPtBgeqtFbSSMqKaGxZvDGjB3/tgRIp4B7yyKhrBSHOFXUliRH8H96UqXc
CVsAgUzRr/cc6onVYGIOWp9+aNTfwsKXPwbUBBU4Nct74hFEHZTGSs4VF8zIV004xwpoFn5fzYOW
4O3U9auaJEQ0hGK1/h/Ozms3jmRL10+UQHpzW1nesVgUSYk3CUoi03ufTz9fcB+cLRYLLMxAaLRa
3c10ESuW+Y3RnNoIeiBSlTyDMizQDNKyObOA0Q63djPvEjR+wp+DfxJC7ZQRLDuI9Wa9sPxDpKUL
YZ5oc95XLsKKSUXNgbIS4O40fBKeA7Ic4UJ9FkRGh+pTUDoKiBv0d1nvologftXhq+o/gg6fhepr
AE7PahwUNtC1qVEE0196FDETDfq/dPbTbm6CTbFCx5XzaNnhzI0M4crKHySjBGg9zGG1+2gEjH4z
N5F3YLNrsKqMg8U/TKq+RNZl6g6m+mfMdkmSzyqY6IKuMI5vNxazGF19WctA+kW+QGZkXWQqdt81
cuzQWxO6x4TRGtIvvewMFTJg1VT/IzYnSVRvvWL1/aWvSbsIvMP/v/TFSQdpv/GQo6c0tZpdN/cX
qgXMS99onFehPP204nwuuBCpH53EUqoZooovi8qNEozbvB2XPQ0+0KOsVkvq9nGJRLfe7ugXmabw
Ag5C/JY79cYRfS3Boj0jTLwB5+r2xTRQi4cgTOTaO4L70qc7uV8owdLW/5Y3zfeuXgntWUpLCxjO
hzTJP5HNYRiBs6RmH8vCtZy7Wt+GI6IJWyVdB9k6oAZIlgyO0UGS5ush3kXp75uV2EcJeblCNBpR
GtNBDRDWBRq6HyXkm6Uw3AvsY+q5qPGFGCdYabBAd5hUo+zXRhVskvE3Z5AMsE/uVpZEa9XJnnQw
7o0Qw4bEkFSpKxfSViIk1dA06bOg2PD9orrWSqR3LqIyrSxe3UWGOBaOqg7oLe2zSuX+QAy1wTJ1
0juhgG8WwVIwAMIa1TxGNXKNPdX0IWVe3PKm/eisXL63f+/E/HxKKLkKQ9zI4eYW5oOdx9sG7bp0
AZeRRgYBhHRyiF89VDqc9rnrYTqsyhIpEITrs9dQHeaeb89R62bYQGfDIENg8Xs6aQ2UikioBuJr
kHnRxiFECwdKpw4XXtpR8jlMqcd5WHRuMlIA/OpKDb2VLTsiA5mB6GkQT5s+OynWSbScSOQXyNDQ
5KvWgOtFUadn0o1T+gO39fV9gKZHB4506bKD0AXNUIylEguOvgV9YjTuhSIbHlNoE96rXniqGegU
8bPPwdcGZCsWz18+2GjF2BvDL18oLETaohlo8tGFoG8VyPkyxjACxl8VW3Ph4FJgW9eh6uRkt7oE
V3qkLC3uHfM6cuOPRtc/u7FM0qI2cmZr4A0C+RyEvzpkakjBKHVC4lbfPt26pEiYv7wzBVgPNjk2
XnkXoQZgVo9jjRTcNere0viyDzCB7EKeh/ly0A5CY6ZS2lmGWaH2ag1b7CRuBLurSS4tGCog5JGv
uMs5uVF1EclOVCWLycznnMoFzJeAus87Ia0o4YlktwTvFCINQpHqWptjEyAgW91rZywdw4OHJ1SS
GuSGxDxr9BpXxuArQahAI1UwRhCzI6I10zNaOvSdmfSWZjU7qSiPpkgbBVAwhP4OjseU6zY6PU6g
IUgA03OaiSXxIecf9Pd10i7Q09kK0C68mYa97n80AZ8gHLQauvPnytLvVDDRIzqi8Op0xGQSoG46
4A0F6mcClDpWFlG37hxaIwyHmpeyRzjQlLEpae4EFVa0JhS7XEaGusq8p1F2HiwId05wilwHm4nv
Q9q1ospAuJly3kJw7dLmvB1CW5Y0PkBXCpgLXfKxtGcMmwE+KmyV7692DZFg/Hu5i9aTJRUFiATx
vdX3BKGHFjlZIalBuzwAT0semGYv8KBHM5gPuiwcBpCko7gS/7EYiSEXdOOWrm48jUago+u6Q/T4
HEmlXtUqoxZVf/FewsdzQqwGEfkMf2MiQFYqFRpILeNGwLqm8oEfnSYD+iE7ggv1+bJG58ROLwfp
Xuszhm2RKzFntIlFZVovhuRnFDnAcUo0OpPemCd0AZWiWcj5q6c9ZLJ6p5oh/XSyqmLf50DDfPRS
OxoIea7Y6DEoKUn59GsqHmOBLbnxzsTpchk56AChnCdMu2lBfb75LjX6rvP7RAySgeKJNFfxnwRr
h9NlCD/EPfyxcGFxCd0rcl0x/rAkxVWT8vH7m7ka+sWBjEYDUQSbis83k3Wa3rZYuuy14p67CBLZ
lfun7sO/Jl4jQTIXO52IUcvZYjTLuRDM/+i1lB+lKShGViPnloWgFkut7sAqRgsY3kn1BpCiqreQ
7nr8lsA1fn/vV1Iw05BpFgqrVtbfxa3zhWQltFuEiXEcl18AAND/8ZDOpKD4/kpXummCjUTHmzBL
4/Diiw3WIDdpzirneGE95OkJRJvVENxyxHKxsb/xZB9Tp4sl8umCF+vby/vS62zEuoEG8lU+3F7I
iaxHqBYE0Im8EgTB9w95ra9mIscqhr3oo9uX0ayKhyZLhQ0XfTUhRgpMlbmFsLYSUY1eEQEeIBSd
5PjGfr72vPT3MdmjRQB55fLSsqeZYZ13yV0Tv9jqysjXFsnPKC+xbW7Gw1g/ROGt0CU+2sU7ZrxG
I4/ZtmbR0vu88rvJwOUm14M9IsZZAxjhpDLZvkvvkSDzvZlpLOoCwoYbWucbL/rKcmKAb9J9NjW8
7S7xU87Q2FM44GmtSenJY28JwlkaT8cBIzna/sBSJ3e0YJbjiCPnL05PblovKtrzJc7idHAnZyvZ
B9uPb0y4r4QmjGpoThOdLGAu6ud3QsCle9LGmMuXT0hUWxZ6P483O7hXjk1hh4NsN50DBxDb56vo
dj1kEN9ysXF19UC3jIYBi2u0tuqtRX0lSABMR5hSofAQvz5fS+mr1LL81DqW+lKXN1n7s0l/VMq5
bu9M7Vj/KppzUz4puGwEm7Y7evoGtLnV3NjQ+pVzEqQelA3xl4zF4ufbmKIplQpPzfflYD+MVfzk
Nzg/aZxSvrnUYIyn+XMd/CCHtWd6JMuzkCZSnTBvlzTciXu3yd+7GmTyqKgzGylLighhKUZDTW5w
pS7xsw1enepNL+5DwEcRelWOg+uV1d8JLSj1kMPcBki+DJHBtyhfNM9DUqE5xPxX36/vj916sbMA
/9L3tfEkJWBePKyi6QClHPiUhoIcoF5vwgIUT/4Opk1g3xqKoLEr1yAoAKtrGR38HBu4YtUWzlJA
31UPSvN+qhtO4WrX1dgzMQkCTlUyDuv89EPdrNUrNzQwzXIQeQEzMJD09Da2auERCb51pHn0GP50
uHx9/3QfK+br03HmiBEOec9F3HC0xmukCX9fcPhVV877MULGBBTIizbpM8sf0Fqc66nlSsNTEf6U
cUtR026VSu2sQ0nixt1cW98ozBE2oWdo2iX+ubXDqmk1O90bUETw4yQrr/EzOyi/7VNizQq4kTTx
kPjkX/wptrbierdGC1eiN8gUNO6AAYqpiH3RdK0cL2xTQ0PsLjwjquagooZ4u76lTUkajyTBJG1u
PLZYQp8/grgkD42wLVnLJaq9rrXBt4cCbVuUXIxNi9iBaswZ3eXtCgjs0LwzbEenDEve76+sfj02
Pl/54vNXEkoBpd2E+8k+yHbhpkF48IRQQ7ZFdaXIsKJl6ybwr2KlWFtGMVedO03FLQ+t/cDA/IGB
UUjr1SjeVOTiWpS7x7Sf3fSVudLE+3ynl6FPHiQJOjNdjgYq6Nj+ZnBQVTRtSzS+n4pudP3Semrz
d3yWmcTQ+pz0pTTiSlhN0GG2hTfhGxBtaLGGxssYjIu2kBbjRldP/W/phHjX/+HVgiimA8HZYDPZ
+xwkYWAnii8DR2H8Mg3N4i4N423GpExbMZDjpW0hnEn4LSfJuDBQkLVIhoCd+w5EV31tJgXyhqg7
2PouX1KV3CfD6vtbvLrU/73Fi0xQCutoMBzkL3mnJIM5PRu/mFw/vMezsNLTraZJoovz/WW/Hssm
+togLpC7xIxYFUHgn/ZG12aNPWpqug9q4viC0zL1Npl/g973NS35fJWL8jKpI013Sq4iFzvJXNV0
vILqwW62MK3nrUPWeWNKd6WgFVcETMeTATK8RED1UlkZZRWjVQ63rKNjMhiPCkPSvkBMULFmDW0m
U0nunAmAQrI1pnuZf2tjpG3l47z1yyV0TSPKX79/3VdfBLxQCCz0VTmuP7/uJsSdoA+9lHV4T0fM
ixeDPAHQ3qY0J1vzpfBvqQV+VBAX8QwAFoh+ev34mckXX7jpbLOp9Vxg+m3XVvt5ZCl/1BGHx854
iqDGZmlzipFUlDP6pgYuAcPC5m6QOEPa2l8xhV04/bEqHxTGgm0wrmNLCB6HbOT+aQxewil993Vr
ZnbRauo2NLZXCriroi8RYX710Mz4/h1+VLHfPdHFasJbKZuMnCdKUdT0DuBKRAMJxHR5QAHfwCA2
WBDz1GThlze2y9czkRX135f5sYn/2S4ZTuvlKJDaBV5D7Ra+elCuPHQwby2UawsYFC6hihYI9uuX
V5IUyBV5QMTiMYDx86ikHwRLrdqK5dwqL2xXOZ4gCFvMl58KRVgu4VrJF2H2/f0r/5pWM++kq6DR
lKQevhy2YnWopKVCTaD41N8LDiQ7w6jtXjOX0q1YcYXNQM+A6hvcmcH44RIFlju5HJU1EyKd/M1X
8ciygqUT4rNMp5tWUwnbvzWGHRriaALMw/a1yLK5DVM0bZQVFuq44yCaYsqBOyLlnbXvmDEAamXM
sfERF7WSZN2rb4aRbummMl2VqmaZDPFBiMiZ3o38/Our42mY+Gq8O9oyH1DNf1ZMkpNdhvDExHcU
ByNb3nLm4saYpWI+8f2HukJotAQflPrHIVv6ItjcIJFhNXj+7VNlGzmPrQ0uIYHy8ZrXL6SyIyku
54sUZjPL+9H1L/CbMUsWbmL9QQ3vBzp66QRqAlEq/5DE2Kb6L2q1ZcZTAJzSAeqqKMPjPgKHNEaX
iwkP1mQRmfL3D3LltYkGOBLMgHZt+u+fAyUj184LTEAlHNIYkQzevCoWZGB0HW8mXlfaExb1m42q
sg1X8gvMMZOiNJg0dnUO7CLLkJmcSQu0tXX09RjRDI+QsNJbxgZX+HfigNIZisDBU8DIfn5Ey/G1
acpZ59lwDHyUUuUXOR0WQpQ+AsCTB+9qAIkYfY0gQUWKnpAFUiSU0X6YKeazYJaWk7kU5xaiuN+/
/iuvxFZN2s4sIvCYIKc/35wcNynLTP4gP9Isx/oA/qermwvkH9xOeiJFBQRyG5L+NfsG/i4qOza+
bvI1Pl+3jfzWbJqy2Ce4aeFpJeO7AsCjRObQbu9SCHFEOR9j9RC8wk21KWQs+PmfzxZxfZstazJj
Idh9vr6uNGqiFewfcHSZby2BCzbGW0hyTRChLBv88C6wegYM9wksXz9wtpH5FuIMUfdHx0pmih6t
FauaoYbsh+8CEBT580gO4JiBByaPBBNl8DYHPG7UNzko3ThbCWGHdgANhPUwjMsqfYTswg7dWJ25
NBtIKosPsXcbQID6iEGlbHnrjIlqmT6CnhdyZnTwDCTwBRhKLhDHH1aUKT6IBxvWsTom2JFSIND6
iquXanwj3SUOAEMMUAkB0LZUMsw7OFKEZ3OYvcYNDl1Kv2j0F8/oluXKhiARgzwd5Md4uoceHtMj
SKPm5GTJ0pDqZdpvdAYTilIfNRw6OIkcRTQVrfiNOFM7G1WkX8L7YaANVykrrAsCCZF/P1+ZdHhR
HpuLcY9VWYeGYQwxK3xL+qcyqZYBYqN4JyFm1P5EPE+AbVy1MvC7V1yrCl2N/hohys71mdNEj3Ki
L+kOzRRa3RUwHOEVV6DdkvvlDhX9mRVla2P0j1HiHbGy103p7xT+rTUAM509t4pHUwBkx2RF1/b0
/ca6wvUS/A5cdKCdgKi+bNHbhckG98AtBfJ7Hxab3IyXpfdATrhtCwyolPHQlYtURttUF+NiqitA
Lytpek3rn92E14Y5j6sS1/P+jxpN741VogKEk3s63Wi2XGERiFu1QYgQpFD/vNiL42BoteMAx87q
hShHOD8oRcD3kWvp0bhQ7WXWIoi3kG7S777myZ8vfVGvtWmQ2kMEHrJqXcHaYKlzRmEVpyVgDB+t
9sYpfaX18vmCF9VXIQVy5Ot9vE8AIouUq9mSYhXwCICBAmVSi2xVd1TW4SxVYCJBgKblQfGgbG4s
kK8nn03sYeYFtA1Q+qUSyhSGQ6u2IByrxO2nbWZXKw/2o6TjIoXok0b6sJPHrW7SVCznmfEjK2gK
hIdMekfTBq9B7OqaUMh8q8oxuk9xENSmnxNDUZxEgurx+9v9mhDbJuxxh3MaXTWS48/x0gk6tRwt
i/l+MMNYbqqFLZRoLt+sVK/Mk2jrCvE2RLdt1b5Ub5tCr7e0gNDs448VU8DETXISztgyjF0RJajk
l36UboPpzeadEH7D2FxXib+sy3yLzAXHyQj+8UWAGsn7mlCIaBVuAH/S5qOOClpsHtbkh6q/RwV5
L0nZjfzsyrrGklbMxBToOV+Ol6jQrVg3AF7xulhiGImKYwELUUYvoC1ZU99/nq/lPWOX/17v0po1
inJMn9HI3zdjMG+0x/9sorj633sai/EOKncQ9xX4iBe5jCnXShfqdPfpr0AOBSAooIPhFu2W7x/o
ynpDgEwmb5Ipn78MODKnSYs2q4F9TozJtjR6yewdtMCgZ3x/pSsVGM+kU4JR+CCjcel9EoyebmYj
30oGap5uxwyWLfC9Qdrlpmtrx9Tak4uQ/Y70v+lGSnhjZIx17lVOsZsKSdfSRUsVftUOpmjCL/vz
ThuLutW8XkWVTn6XFH05lu+iKBoT6B5qMKOUQZ9tZulbNXyUGJUWtrTKKrobPQ1TDLPwQB6RuOHQ
vKmJf+1VkT2j4APLAvroZY8hQf+1toI+24+TzGgJwVr/Vcnuc//NglsyyQn4RqKS7JZMnUlNeG/N
4A6ow1jS2j6X5v2Nb3cljfx0Q5dhqZdaxviEcz+zl4NO6dWmaynt56xMKzYoWORNl/lLvp7Ql7PR
l/3+Dq59LrJ6MOK0kjWqi4sd0cCaahE3yggijmuYPn5/MhDZ97QEhgrsl1psXNFumSb0ggws7TlL
JFqOYwtIlpl2FJAHPOFkHN3aQlcOGDp+Mrm9wNGTZH9eSPAvzWks6EHRY54RgWz4tm3wpNubIFnp
8a03cXVx/Hs94/P1TKkZB7/uUFqKQ1Zks9Fz7LjMYJl7VOfKowJWp1LsZT56p0mRdpFm4FIDX0h6
M5JsPvyJ8nBV35SXuwIaFJ3P/74HETv/qcytNtVs0KjR/9vfKp7JYkIKb8b2XsSataSTcLWDYgAR
tktBxARP36+S6/dAvUyfx8Aw5rJNicOWHw2VDJMPV2nzjWav4Q3zICcn16GiMbpChCpJ8C2L5yTS
9MtF4X3jJr7OHegUqJyOotaTid6fX0QRlXqOGAz6r+o78bsCxKkPh74SxsvifEwLrOkf0+HUIfQk
apvvr38lpAvGFANMghvI4IudMhA5orwO4z3zggK9W+NgJi+Kt789ttCvXgoUH3mKiof9pe+u3Pud
p0wers7SwlvF5+g07POzv/ZW+REFq27vr6uNv242wS+o/8UM0bct2tz5GRsw893eetvsND5VP7If
0QmBhfSYnKofyanb16/FJtuEx/EdF4Y9wnWb/Ig9+4ZV1O27ff+anzV1hqs2v+qj4s2Uvb9T9uaT
tm+PIb/zd+EOGH9/TDJX2yv1fNgMG2ttrIH3H8A79ys0JtfTZtqk63Tdr/rVtIl30ybcDRvSoeov
ZFl/1226jb+rj80PlBn4p2Gj8PNxJGNIeo63xio4+qc+nJUb1MeNbblRSrfeOO/1xtr2+3HvbNO/
eBSugzUopmgd8RtlUW/0Zcsflqf2h7Q1dxitL4eDvg52xopJ2ELbWtvuSVqVG/9Xv8/O48cPGvfK
07hP/8Z/GzRJ1lxlm53LTb2RVtNT99TvU29miT86ZWdlgRv5MjtqWwPV8/vkyA/7kdQzZzum3J++
ROujOFbHDDM27O22KF3wq/8xbqK1vFf5layxWFwbYkA6M3fmGhHvnbmLlRkHzUqlVBa/Oeg78SvZ
do/qGu6Ouk6X0b13SzD/Ss7FEf3fRXaxnqMy7JVKwZ4e3ajGfmRHWZT9GgM5NGRzA6fr5gAMuCPw
W5HjZkz41OnNSvx7Kpvvt9a12As/Bo4wRFdyzsvGra8E0ECGomDB26t4bKhhkJDwH3E8HKJpJXCZ
IMMmtOf5E8W4T2llU+nhxzcHVAUe2I0Z5N+4qWvx5p+buqxwmsDLI89HyZcXBCtzNvTCPOye9i5A
K61c0ebrnd82SEOwzgC9vr/8lePv31eiXVS1tVXodJioWIrmJ5I/krauQQaxHZyF1yy/v9a1ePPv
k16UseDqDaPuoBhr2HbhY0KSpmXvYf922wr2Ssbz6bEuTvXMU71xQuZkP44vpgO9d6NbPykYtdol
3ahrA20+6L0bo7gRvrWrLxTEpArVn4TiEsJWNKXVTRmfU8U4JWfliG8KWSwzyh2qgU1W4seM2oGN
kI4x1+rVhDs3zsF1+igpKz8KN3owbLF28GwoM/0WuzCRtzLNgao8eo/+xCQ0fVUAYsTTIg2tOcm1
fR/kvzghEJEYGgYgGL18/+luPdXF+8TSq+pQ4aA7264EL4bKiayVDAkkIuPi7y92pdXicPA5OrMV
tGP1j338Ty7S+3qStjXiq5q9odagsilQVs9ceANqTwJ9sDHfQIINtfAbV/4SrehDiQETsxbOYP1S
bS4aK/i1E7qnOgre8bPma8xGV9yDsHXR67tw8mGWYqgM/0qoDJyd5o+gFODscONOvgCZxJ0gmosa
HTcDWftzGjLUjRIYdpXsk4GuXsMU791GbAwQm3DhgTQmxJzJQL6/7MeP/dTx5bKiIKesBOYC2v3z
ZY0crLNmOfleaSVMWsIB13N6sEEZb4J2Vhv/4ZdxF4GFjxK2F6KHCXAU1sX9MVH1eURXtga+oNFG
aCDb+Zq/hhI7z03zbrTua3qu39/yZROBNBFTbNzAVI3iVLmsBNVwAONLpbgzGSK1IYDsGDvHO1lr
aGW+OR3WRDfOtMvNwBVNoZ9iA6GAA3E5quAWBubZnoHd3u+Qw5RQ5qS7AisaTq48+fn9832BQojL
GSafgnQUGbhL5FHYhXHiqJm5s4r7aePoayPbjNGul5a1dAiYDdyCC4CX4yv/uwq4pIVSJkBupkAy
8OnPqyDq1H5sQ8/cTTUoscHYKiQ2sX9Mymiu5/2y1IwFtVLS9q4g98qtsm5LLAhz6LPZgslZ2pmr
bnz3xxGVg5co6079dJd0w6uKOTw6s+eaueNMVfzNoPbPRaw1UEW99zYL3Sm1Z/JQ7NtEdUsq+ypb
5035EKUKRudwlppuEVavXj8+NTCNi3RnVM+Boy+HrF5OXXdKsPccEjTX43DTpk9jkc76ssYgFQI4
YpV1cK/KPfKq747lLYDvreTwfcyNZexXc8AfiwrkZ2PjaIXaoJ0DyX23JoEO92pYEUV0JwXejyb5
mTXqzILsGIz9Rjy/VXZ7g99XWnbOBgBiDFS9ajyH/C3R3cwE6gMD28nvyv61xSo6MXvXKxA2lvxN
NmYMRuyVht1xj2viYLtlUyyR8B6Vmd/iS2k4buhnd3GeMnI2l7TvdrU8zSbQlkgzLmKoGtN8tLWV
Wj9WnrISMzPxlcRPDM1tl5UQT/Mz6kcI9yYLeVok/sQGleZ1UZ5VaNVeu9HTVzVHrBbzZHjjeXhm
sALmDxWLLGTwZLhlJp1a3vo0rDHJgEgbL1rT3pfoRrlF5y/tMtyazX2ZyMs2xsHFgFiCMGhX0xyC
gGvk9kMfApvAIEzvy7mf6HedYtIAyd1Yf431CCuXDo9VDexzu6zb+i46l0axqLRw3ZQBh05bY/Yn
YxPuUwvT9cybQ133v9rE2zZR+2jAOxjk2tUQCvBMhOqi58xoVhxfeyenZW75aAg0rh06S1lG6kNG
1Codd7GNhLFaUnSl9ouD87idLuWsfdGV/o9Hn6Rw4qVvDCstD1ZpY6zGda0pS2aOMykd7wo1Pw2p
JUpTvHgREIyocWrIyIBDjBolLUVfFHKx1HoMtqJsp6MN0g7IXmQHn8FSPgQLJblRSyNS+XUPM7/V
RSJCZ5U57uc93NVT6kV5Yu+aosCWzX/uq9wNm2bG9gzrbFbq5srQHyNDmSs6btUw5di/Qa2QpmPv
rXd0zelc17nj9ra3rHtzLmvj2h6wBrKGvaLQrqiCXdogz631i3x4LQxwsiGY2EwBTx/NHWyLA4h+
STrX2zNR0ssRNPI2jRUC0uMa/m9ZqZZSLoPXe5riaj8o0QkJcPK19FAEBmIGp3xYRP7Rw4yokk9p
/eSn1JYTNJLpJA93Zg8lxwjmOcF34CRycFUK+IpzOPKzXCiHd81MGtCyTHX8ktRTEeSbVPfPJRlM
87esmnXZs7Z44qwzF+PwWnnOdooztoa2bumJTaOxySfV1YdfUx27TtLRMsQbuwrvsuYc52fqCRDj
5cGiNVVI0aHS5V2AUVDR3PsJfbWGTqQxHyc6fMGIDI2HOvSzXDSnPCkOgQENjArW+1lz60Y5LgJZ
mqthcp7Ms2h8lJPnxuqLZ/vbKa/nWf5r0rWtVKa+qxLVbLtH1cEgy5x0XtC+Ml/7IHG9Jl0Vhbkt
0u4sPlhK2CDhYpL+p/eecouRGjva87RVqCFqZq2lPNvEI08bej8SM1qb06OXFFjWFIuM/m47YufR
u2rB3Dk/F8nZgyEdniHiqV2Hteir+B2r2/S6Wcp0WMMSJMdkAo3IBLF+1EBTPKoSB077mMJtfyjs
U5/dq86Lz97QwnDtj87WCsttY1L9hM1SkWQ3HR764Cz+xLabl8LZiUcbGCgnxSMuFRiEYXKfjIiu
dHg3Dv2AuIK+MJx20QS9iwWDix8hDgIUpzOzzZ77fNhFMZis/EVR/zMfDaRx7iQGolRvk4LautKu
EdWnHcchCzI68uZpFa0LZ/hhE9N6z5wZqblpbBRqcyDRtbJzynprqhDyYfA0cbiUQKC23nL05Scv
9FfKmG481VlWlYYKNv+7Hq4ry1pGevPLH/HGniDIa8isp84pkiyU36185UTSWeKvmk0kG++W2uxH
xgcmhkRpjjjbMB2SIoCWVrolqIwc50bDAHmqNBsDVYyhpD8Cz8M1Khy9KubBOgreC1XNXGPwF21G
9IUfGlsVq61d2EH1FnQZ6gImugiMtONj2dXLPGqWbR+4khltoMfP6QauUIGfy/rvoRzXunRL8elL
WoW6M+qNQLzoFDM3Ef/+n6y/a1qVwtCQdkm1hpvS+sEs7NYmp+JwiOXf32dVl4k+oxmYFzhLUWhQ
Ylzqd8qDWmZT0PmAXHYCEKU+dM3vIL1xlS8xGByNI6oJQVtES+diStFXgGasCL5vOnDYmu8+cRdV
38X3z/IFI8bDOCpoKpvJNCCxDxjHP29uKvOigoCHWYWDNrvsHccg2w5Fe7CVQ62kCx7/YBbF21Cp
Gz0L/XknQiU5lyLHcy3Ul6r2DGEdFbX5eyhN23HsZ0rZYLRo73Q7voPaYWNFEx3LsMWxejYl9UbL
iychgCLF2jKMpXkU3VKjvLIe0BZQVIUJJ/yGL4k9REE0nPD5lZO3KE5x1EyhHz51pXynpf2i8Fp0
KJhAS0PrIvNTNvdSc9a1ZzDLebeFDxyOf75/0dfviBmBxVBHo+b4vELhvyjmNKBFrjtH+jMjWI2g
Rd0EdYppuFfSW82zr4tUpcKwTQIU7pmGfdGc6R2QKpFfBPuq+skAyW/uHDmbmbf2gvVRQnzK9ykv
4O6Y1NyAroHmfX4wtC00BppVsJ+AdesxzhPCQx3dDq0+RIMyU8i2an1cl5jhymP10HHiipbFSK7Y
z23Z+6i6bKngROof8tY1oz/KWM/K3ljmqK5k7Ge7zNYvJf5QU1C4Sdn8bHoZIEV6sIxzi8Eukl1L
hwXV+BrlhjGPkWHuUn3vhCXRS9mnqerWsTqrVTRAguDkZ5nr9/i194SztlgWzbS0ychKtXMbkmHD
AZMbQhYI+01gJBjCAva1rXXdd7O8vjMypNo0kDD8b5YNR0jWlyG8ho9DNybuF34809M8YpPM2pGW
axGtB704pAwNe9RyW5zfdN/f+0Pl1lXyE2WW9WQG27rXENTEynAhOPr0d56TGoiE+jdAUDUBwVWM
pH81AkZ1uiyGv52SnqU4vTdida32hvuBTDLi7YgiumZVQBd9kFKc3cYGHyu+PmI2PUG9tDcxzUn0
ZBlJ5AuNLCoet1K4AfdJXWAK7BGPZfIxMWNEcSHYhlq1q8t2Rkk16Nm6MwqkavBR1XK3M/sVG+lX
W3XrdCytGcv/t+jStrY8qwdnMYlBZZjOjOdSsnYsebdykJM0NFdlgiCKpl6LVg3Huz0ii98p66wu
FlZbLexePdvwtDM6qWozV+VdpVbLQsOispZdPSjmdumfqaDxrXWdMF7ZKfZ6ZyHXFYTmSgQZXW42
x0wFjRRFK45vD7UT3y6OkV3OhnR6aCw69tabQTY46k9OdezkfBbp6V3btmtfH3bAvhbp4Hx8caOM
sR5qj6YWzgZJnev+WpvOtYYWTmHOHRgjlY6Uscy80afTwvLqM3MzoVcuO9IqlSNX6eu5V1ZCFIfD
GpnkgXPSxv5SwqfIlhCnBYOhcUtgyEey34zCcxQiWMxZEcTwZoPpPDFcw6p3ZXfNvLB/m0oxT5z7
Se9meJxhJwKgIzq0yM8QYKIA1RHEkxS+Mc5P5zCkysh6eSUnSG1m9s/GkmBTKqvcy9xeBYSXPIj8
JELGNhmmHx5CiFPXHNkJevRkIthm1M2i9VEYDH6MHTZKTMcr9paW/o3qaQfe6CEMvWXf589dns+L
7GfflQ96Mq5kUqKpnu581HgcUmNcSJ6RcPpAirX0x9UX229cJr0rhHRGDfH4DA202PVGf27V29R4
zuOnSXlOuz9kT0h/NIyU0iWVR8vCnGxtMXTdQm/Ug0QhHGVIMh7sEAknbS2sy0TB6vXirSBkVMrK
qmL7VsUs9cs3CdQIvAq3xYp606JNM3p/u2Rym1FPZ3gKHQtZP6rRH9QAdctYRXm7F/0Gu9PXSNkf
Y01aWBZlxDjMqyheRy1npBLMM1gvyF/28XFg8iQDNsswe23sBZiln2o/nESi0qDRow7JKjdzPF1n
ISG0RuU2tKJtnLd38ZDewZ4K04gFFdpksWW0ts61rswiMI21bf8Jm3w3yPk6qq0d84uVpIar8Ziy
3usmnrPA14ZeB9AU1V2v4fSh5A9TW78rRArL7ldFLa+HSq5nRrNORmg9UHktI91lNDlGc2xmKDAt
lW4mImwxPFXpRIErzf6HtPNajptJ2vQVIQK+gVOY9o6uaU4QIsUP3ntc/T7QRuwvNRns2N3QaEZD
SqxGoSorK/M1pviOfhvIqtE1uRdXgnwyPcltMtxnF/FjXNx7JQagoBRBBC0or8FUefaoyjQ+3fJI
c8SJTkqYnRRAhW2pbKLxT3ECSRPhY67ghFn4UBfpNh9/gWKCY+hMnu52Ze6MubKSWv0uFD0bzekz
nnPrJu/OxbSLjN+R1GGsbpYYaXYBd7PtvGtb6HaC/tD66I/Sq2vExe929iJt8NDtiURNBGlaTXZp
RA8QflVfv6plthOGEtWO13m/i+W6GBDoCCk+cXPxFvVpoUqrEBGtSDlpoeQA7VvisrU3MMBU2MpJ
fy7Uft1kdW4b5m+zkxJ7DPtXiqJTeVb9Fomffkma/9IMC7bbwngwom4p+8N7m2Xn4b8xFNZz6Jkz
c22052QhXehbHMVy4oeJwRkXlVgynaLR96K62ITs9pEi2FR/apP2VuqchSPFtkJ91rr7iUJDVY87
nSKCMU5LTY6QCleWjG71HTTmTrJCnjRYpBSbgGwvPpXkvGhERyk6Z2zYi3NpNmd3kd5hXMG6SdNt
V7cWnqYrNYlP2DdtiKZAqTdVoK8SMT+T2lq6XiKVQMYYVrhQxy1OPeFySKQNyj5gf4fOqSZIMrHw
4bflu4KIVrgoXlPKcVosvoCUj+Sycqpx4QYIVIlSesQ/z1nkC7tI3IjTswgVqhLDfPvH4qSFM8Pp
qw/yCxTYR3NInIkdloBWVfVukwaJG3RvsprOB4JPFSMwz3ViMldwRInDVfYu5eWfe1kiqnemX5jW
IssPoSht5lGMtdzIn20U7PQ4cNS6dfrCwLAVqyqCfmnLPfvaV5pdzhWL6WCNYEWNElz5SwJSLLJ0
FflgsGvSxHtogmg7mf6xnGqYQTSVxfDVbI2JPlOzE0Vvjb6F42USb2By5GQES6Hva43IJAQj9api
wtFSxStI9KxEyFbphEBGatDaKaUHAeRuMYmW2vk2WHG3bsGCU6iZUb0gbrAa/ew7g4qeDfpx45P4
iMa9Er6YXv1bKPO7vqwwm24J3J9wKveZNOds72WhAau3slx2pmT8zaF2bqZRdEYKMX3hcH869Z1v
rUWJt5YL1mC2D16T7cVIxahJPXf8Q35MxSFONfypIifCP+cppkBr5KZqy4InW73cr0E6vMdT7FQd
UJZOt/wu2hX9K+ZPa87hBQVm9h2e0MA1ywvkzbEOUFoceQimDziMGRdbJfIfW2XctB7OlQFg5KLW
162HEFcW5sh3TLsKYdmRh15Qx23qKbA8Ltc9sVbNzNBpVP0xlxcbPX2cdPrePmUqcl7qjOKm1bXQ
emgMw14wSXP5MAgjpIxomHtT8lmQxKbtbnZ2dWK0j2BDq5yWuy6+CKgjBxM8sniZ6MZaHYqDVCgo
4RhAh2TTDvJ9Rg+emSJxm6uqZr9uTag4Gdd1w6/3mVc+mJXodFl+A1r99eopk8hzI5llO2jnzN//
6044CoUIAFwJ9nEv27ANrVR4Sv9vdXbntgTSMJBrQEWjanV1IZraPivN3g/3yvAMDSqrd/l0RKLK
mO5/vnl9aUhcDXR1QZESPS2B2Id7an7ITZcw8zNzx0jULFBQ6ijZ/jzglx7k/GjAKrkXmVz48Kb8
d/46SSPkV4iopcIz8DR4QzZQzta7UCqYU6UQ7wzwciEZAxebnwf/7t7399jz9/96d9KAhFsYYUHN
nFJcRqLivSI76odbEjnz+7m+93E4wKcDk0fp5eohsxAVysSgcOCxHFEvFjiXujV0MurUp5+f6evd
GYQRlR0DYCwi+NddrForBX/qZyerBXVdUDIIJqnHYm5RJCu6dD+P9u2DzWphFHmUmS7/7wxGai4E
k0oX3hdbFFtJEUS7FX5RROvUG93A75amgZKLSokC4d/roco8FVIhXLA0o3WmIoQGe/tXklmRvO4q
uGTBjZX5zXgq3TkTHwN86ZHc+PfRAMMveq9OAeJuxYL7aoaCt8tm8GpXpSx7C8v8zVr8Z7irtRgT
Z0MRU+V9oFSuL67M6Z7lWJf1DYTBN29MBenP+6ICCG76KpTAiQ7aCu+/fS3VByrKgXKSClBn9FbL
W831b9YiEjgI4FBUApx0jS8Y5EwJcLxETEvHVIH2GhdnSo1SMLj0vRY3K1nfvDL6+AixUKMD0HBN
o6qMfPIbhfFGmHtoDo7xCzIdO276DpqdyAE8GY1m99RF5OyEQJyEDK2suzItmXkvKlz5i8Jb/rxF
vnmxM8hR/aPYQin0qrg0CGXQ06AE+WO8iwldEn9pEgI80u2fB5qbxVdBBvkZmXNiPoeYgX8X7Fhm
kPlnUkRAl8WjmiHW1Y3t/s0LBTAKM4/SFWrz13sw6+sInRc93pfVRzjdBe2R6aOGQFstrh5+fpx5
f315HAOXHHrklI//KND8FZwXvlINTYvitZbmlOCf5yT79pKZA9T1KPPBCsQAqQ8Ku/9OWhyUoex1
EGUN8dGg6MdJ4IOiSJUdpbUhwYORYaeRcH2MK0zGufj//JjfTSlLVgUainMmul//fgA5Nug3K+bM
At2hpmEpffAnpDVk9qsg+vh5tG92P+VNCKActXMQvVojSNCkRj3WyT5t3zljG/2xUu606COrbxxD
3w4ErMikx6AtzGu98nRUo6CTMBNbVBATt7IurImzzoKctWxv7LBvphDwBFsMYcQZSjy/479WCpAp
o5IX2PchtkwPk7WSqzYlIK9woUb8PIFfREjIV2YFeESAOGQpl19RhAPDVxYeiexeqzbIGpQVNEzN
7hafcnJRaOEF44XGL95PzgxDMKp4WdB6CrPartQXdCvJObiP0nsUiqXJBcwMz30yM4wFaz7D5j5a
dye0658/9jdBCGkZlhggEwrd152LQYkbWRnDdA9IjzYMQdjQ7tX2xhH9zUtnFAi8yICxks2rsyX3
K6WuNdwNFUrI+Y4Z4XAWpIMo3v/8ON8EevjBLGK0AeZE5yqmqqFp1LVeh/ueMlk3Puvp+6C/prMr
iELTfaUp3Q0hse8eDaFficdDGxnY+L9rbMyUJqnkNthLvPnoVx39V3FPzUzN1W41s75pM2EGAdsG
ngAJ3MK4GssPhlLwxoWx07oHjw6gHzpG9WnQpKZGKU73gbAMw+dRipdD8CYWx6mRV2L54XFl0lhK
ylysHA/kKRq3zB6r7Y/edyTAjVShaGNP0XMR+WtVOSb5UQjueGJrFNRbG+UaWMdG+ecpriJrKvaV
OOaRufPzEJ5/tAnztTKqSDRDHmynTTseqHH5WrjNw7inBEkbUpPsVPmvSU2bgrZd0ZEeC8zx1J7i
T3drS8i8sqvQ/88HvErwGj0qhMqPzR2NkTyONrKZLpH0r6JoGRp0+NPHIPqVg8RoqlNJoU4CzlTV
G0i0LZVCT1oWWg+XedzOMKQRdmqiZpsEBqQPF7KNkHylhD22A2DmZwnRLHo7Se3Mf/Iaqk6ePRc0
44hqQld0u3DEvsU/An6hnZbyE0tBd6gplOEvLyDYeBshMbcz51oJX0sBcSzvXqzvWu9RbnYGzYVA
bHYtVYBFBLK/k1/F3H/osvFGrP1m5yF2/Yc2gUSIck3tK4ETDQmqy7u8ueeeBi5DTwEihtz032JK
UH388vNW/yZyoQmgQRCB50X2dLUZ9E6cGnBM6b4Stj7UBzAOibxS2Xw/j/NNumHMiHWSYij4bPV/
N3g5FEXeiuiG4ia9kjLJTeqLENwoFnwze38Pcj17vV7kvCaqnmxr7rv5tCqSF9V/Imo13kW4dQh/
0fZiD0IwZh9SoZoFLa72oC+q1YBhdrSvINQsPuTiNxDbiC4yvbZYkF2wAKtUVdZSA38wAG5rI/KM
mnUvd+4gx+uwQMgPQKlG/weABCIvNzOwP1pPV9uQSE6km7mcX7VDMBw1OoADXCHV3AqMYKtQVwO6
uCkoLirqE8c501OX4krBHVFYrAd//KUTSDTswARlF8rhPgvKpZqXu3KstipgwpQ6nNgf84Imk5H4
D5OarJjgn1fMF/b2n9n9n09+TT9V1XIwcQmK9gkHjyApTg4eZ4qh++Vvynjpiq1ZPTTlQ73AyxIY
B25Yzgzni6an8JauxzfnEzxlaLCYBLBbrtkNk1+ZJt0FBFalwA40ZooWCJgOzvjIj27E9i86Hdos
0oHi73zSq8jsXoXOOlRVv/YGsjvtfu4Fz71rahpcBoaJZkeluFmZWmNJK4667c/T/jXbA4fMo5J/
gTYGsfvvRl1MhRZ7DST9UHtBo8WLLwwb8wamCevOGxnNFyrL/KR/j3aV0ihBFXoBLiz7TJMtLpAm
nVUSqBk0N0b0zkJK1oJjzrjNelXhxMHFVlDHHck7VUCuS8uCPvn/3wzMM/RXvitSFFbkXkn2ZD4+
EF3uJObo9uCxQ/WX4t04J69jls49wSDdnTHfBvWQqwAcLPrFIpkUcYcXkJnedVHgkANbmrQddQpK
CNeB0vv5Ab/EhD9joiZE1VMi2zLmo/uvJ+zTNhaFXvUP413y6G37A94th2onHLMHbyvUbvY4bNI7
4Sjdh3DMLeNUQe1qN0mwIT7px3H18+f5UxT5O0Zdf56r9d5S1aPiz+fxDtHZiNfmMjsFJ3Wj7/2N
/xgd+42+DiWrOuj3P49szBH6auT5vo2oLpAjgw3370zQY1j4YSwiyXhIj9nJEDhh3fIg7conaTc8
S7v2MP+/WrWC5HF2dzLcBYS9qnbGQ77Nn8BRH7NnY8/RnO/9c4Hr+Exc861iO6yM5+bQA8jdcek9
66dqp579g79PLuYdvDygq0t9DZwufDCO+Q7ilGTVu2iwlY14DyQUM4eDfzK34p7a+lk/CuQwVrpr
WmuxH07Khn8SOfUNzsoX4gSvgnNMQlKO5ci1+Wr7Z/kg6m2uGXvtFOvQHI3ECs4Gygp7BADYcJZZ
Lv2NWVvihkRtr67NM4BJdWcsKxybDoSnn9/QH02iqzfEBzK4EyKBTKnwKkKouayDiq6HgwPw0NIs
w96dUvddsE6ivfu9ba1LZG/3x/8y+6m3dur2olmjDdzPOtXW53n/vPfWlIEtk1+4qVnJMlmCl7Aa
q3EzCwiNnZxoz1i0Q+zEegajadERttCfsIaVu9Ktwa0syuRO6CT2y8K6PD3dZfZ/hf2fZ0c3Ag88
5a/L8Z+HvQo9ACw6oGLdcNCsxNE2pfX7cuis+9w6aBvdffNsyamWDxfJ+f2GbDkPGlrFPnVzy2cl
ZMt6XVuNE2+VXbDsrJPv1jYuXQ4op9W0Lp1PgBLO4AhH+SxZr6nt7kdHt+7Pv55H62PlPrgAEJYP
/z29InBt7ZFnt5gRmP42v13Fzp2G3+U6slLnA5Kfrd3IEfXrs+d/L77/eddXSSI8tLKIk3I4pBao
Gqu2dZtT1pbd8ag40wtfPtQWr+v+cYktpvW+QZzh98fnPnOP9sfe9p2HyAIoYaX2M2/OsND2tFAw
Wc/vdI0xhdNbT9uDyKTs8K7lISPrP+XGglWuM+o/D4ESENr4XDC/qBknJSh/MMjjoXG8O+EDcrDu
SqGDHdwR+IK72NapHS0TxADO/m4BHctqHe+kiRBzO/zYRNu8JNvQMR1z3TitjQTFXtqYN06dP9qo
19vKQJ9TpLMGQe2a/NOkwaL08yE8YLmBXzOU6WmPtegdOLZ7kw1dWP5eP4VnYVvO0mRNaZln5by4
ce3/wt2eJ+vvj3G14PWFz/EWTOHBPw57b4sFmrYWjuUTHyF8C07gkkEGWGTKuwjM9lnc+PtWcrwz
wM/s1B46zMbux7O39PfaXbsXiUdTCVbIRqgmejLofIan+ZfhOf4pOkibW/HyTxJ6NY+mBJISctPM
dRevDpAoLnSj0fvwoJ28ux74muWhRvMY7M29dg5FS9jX24AztkV3z8ZQTLWK90K0ECutnpUVqlx7
4a7dGHCbxw1+FPMThCf64fmNF/5NmvHP57y6qgyaVkkxBY5D5XQOnWFHsAcXnNqNLfwldeWFguGl
sSMBwJyhmFcHquBJcaUxDu4tFur428jBAojGs1Ucbm21757pr7Gur3uLqu49P/8zlrkMnHgPMtLy
XN39+Qj6JirN1Ug6HibWXeLiao0qOuptJUWgw7iC9LUOP+sNIOMbE/fts/yfQegt/jtvoLjrIp8H
USzlNDjgq1xxQ5/hFhp5Lt1dr1fu4eSc6MvLsnZV2ovrsDO0nnGifbxWdnj+cPCRc9jSQXj8ed6+
WQvYaTLEgjmjYXJ9dPejZ5ppgZZ8ufXdOfp5lm+Hjk9suymwdV1f4A4u0gOja4K6z4xT/3f+shF4
S5pO+T7ETiqKfgke9Z4UxO8xeZ2aTZqcBxMTTUlB5cwsXgopg/4j2wH1qd4EIYu5WQ9j3WjiB9Tu
d/miwsLdcCfsHREQe63G+sYLv15VfGCqnSpMSOxh4cVeBY7RiOVOadV8XwUuUL4hWayocWna64Cx
i4qL4o2XMef0f7/46/HUfydo4aujF6pddMqmsyk5cRdzl3LRCaik19CnWlY+csmT+sdOvxXkr7Oa
66Gv0vu0lNV27DRAJH64nZ1C5FLcaGpAOouy/wBzwQC7X0arsSkedSW6BM14rhLsN4dhtyiLtzb6
LKVCcitwRl3VPnq9cfAyOJlIAwoyhVsMwzpPcJs3X4keQziDBQDiQZ8OgR9yc5ju+sYeTP8MpHAr
SN4nwny7KdQ3voyI0U1jlFuv9iqHrqTMCCXyuD0tDrtVtRfdoPOpZHCQytdeLh8U3JeE6lh04TLv
hRMGlwM6VCYw6MbIPSsGhCkZqAZONxaBfL37r9/EVXQeg8mISoiW+6KC6iBGy1k5YtZpTKWXyleQ
ruBcxahUXgCvBfs101hjTFGJ3gBVwxg6ZLAsh/ARj71KwI28uxEzrsPg9Qe8irVlOcBQl+dVWqCU
9Ai/c4x3oXk/QDzpcXXJlz9vi+tk7Xq8q7Cblb3StIskOmH2ynaYIATqO/kWaORLJLwaRp93yF8X
bmMUJ32UG8pHMrQThfTkrRAcI7xEw5s8zaK7tn1TVe2LDtGfUQ1gKijkI3/65/L716gxxSVVzZnM
cVpP9RpJLEk8RiPo2/hRpammFXiPuVhB1u25UqEb3OThS9++TwM525nVLgGt+vfBEbcwckGgvtMg
PqxO46NaXqhrI1onazNdVHLRhqgjY9OpqwyPEnwRKe0I/d0sV4DyhApMTm7UG/vg6/ugCo1Fqogy
AGge6fraDznR87qsUA7tf/79tOnIOY19/lhdxDWa5z8vsS9TgG4zuDImAPFHTt2rwCtVwD+niLHy
S3SOt9ESjm7+WOC3fCNP+XYgWoPMNZA/Wvr/zrXv9yImcrlywKDIuEjvgWFFACFOQBWk/9vUCzQS
l3J4TaAUcHPTr95rEQnSOJqZgks8fGHLuyA57z9q/4GZ//x5+qT5R/1zcF0NdRVNTUT9u7RnKNUW
DyG0ZsuElcpBYEf3wqZ5Cj7r9cxIfv553DkUXg2Lo4RKlw3e8VdMYBCAg1nMw4KnRCs3+W/4D33t
RL4RgL6+NJKx/xnm2rTXEzMl9FOGyWkNdBb06hye+jG693bCje7I1ydCchv9UVSpIWGJ11KbdUoH
IPPj+lCoAS0lUuX2Tq/WuO7laXlj0WPP9GX+5tGQ1Z/bWdSRrhKyPoCY1xUYUJjq70ao9nU52XJV
LMfuPQ1gAxjnBUI9uSpS3T2l45tknAIZWtSonfXokO0LgatoKC8lqcPsfLHU48Va5HAq1thRneTp
V4nm7xQj8xVXO5nqcNwnG9E3N0NW/s6zbZO0jgzAse/2NaRFnH6MSrPlrvgDdM+o1Hk4CvhRdO7K
ij/jPR0WEJGR8BTgIaeNZSg4jyfaqm9wzsoPvtSuZFyC5iSkFSgFqkhgpdlDp43bbjE6pVq5hWoA
kG2gayP+maQbPVTOeQNEGyR7r7/Xs66DN+78qLCHqrnkcv+YQO0ASbRHtKDpP8HAdcAj1Vn7sQwJ
h+lWUw6FoLhtGaAhUTkmQN2owvaaE9GYAM4FihWXa3mKNwnk7BK9ECEEByH37qKkVmdGti4Y2wXm
DRXajIiyO378LFVYVcfFCjEmu1H9UxJS4UareYGZWQWWq5qkfSh167EeN4OhbeTGRFR6LZS1EyF9
2AkfC1S7o2wfd7rjS9G7J76KfWQpm45BZoxdkplLuaL45t33iXIvjd2y0+UjtlJHGfXaUg8BokqO
Gvono+5vBPgvGZgyH3tEduAxQLb+LM6/Tj58t+EfyxFLPX9tldpRxE0vW9BHqvioNjf21XcrnXsh
+FpKKTRS5y3+12AIdXWqV1fDLggya4zpMd8X0qE17n4OSF+gvFA1xfluDSJDWqBpcpUbmVXYLaY8
lXYL5ZLFSI7BI5n6yzC7zsNQUZBgmBXwJDgpo7zJ9Rul4cXXQMylnlswUj4qT/nn+389p5g2Y5H5
QndohqUcboryEAJqh0UK40fGY8tOxdlUCQ5jVDgLEcjBYTKXSel6vYXekQwF8aiflCNldHhlxPFy
FW/DuxjSRW7nTwhhbLKlf9esm229XLg4Bq+7LawKV3gDXAFzNjpKNpZrFGsVdp4lJHjpWMU9Sh7N
hSYcnskQbTzBFihWQZYc1mYA6t9OYmfQ7Ui3gQIMMz5xWevOz+/mSyeYd8NtDpYvSEwZK7yrQ4rQ
inNp1g67ND/66tZPLirus+AD8FPxLRGi2IgMnoZ8y72AQgCkubG+9+v/KhzQ/SFw6rR2oFsAYngq
02ipYroWpcrDz5/ymwPgnw85f/+vF5jAV6lzqC87rdmiX4OSBWJeuo9a8S0xIxqjX8M/X4SJi2Ui
4kLXrOemMbO880wWy1I/DB/5BWrkR//LWw0b1Q3X3T69R/FA3rJqLARrKMmO/GopaY8uhFsK1ZXz
O7ENu1t6d6ievBSPynJatm7lLKzBke3DO5xJZ3L8texOVLVVG6Igte1oGTnFY2qpNuwbu7NLR6XQ
m1nU2rxT+GiuxmW9z/fphvL/4LaOYb02FzyQ11C67MYdtsp2rJxePEN0rH5RU3Q4mG3R0VBbsZJ1
7kTbbKU5tyqh0pem3LyE/pox8+qOEPuqN0IQbanQqasJTOZ/5X/KCTQbQV+/A/FlLyjXxE8LNG7O
kZM9FKfht36BcHPfXjCLE3z+Wpdb4T2iptxjckuWtmS3L1G5UVfB7/zSfLQ2jDEamdz45Dt1tVgn
SziNjmm3r3M/h1t5TGNH/23O8lygiqxsl71PLODIwt0AiYZ8Hz3kKGJRPkfUf6dfTGPd3oOBEp7N
5/wtAVx5kgXLf4re+WEHnK5sYx2KTjJuGnTwX4L7IXWzS1XaqIxs42WwrQ5ybWdv+amW7ZZb+ps0
rKs36SmoLAOG6So/SU8YHgThOtkSwh+r47BSd57789agmfTdgpVJ02UQiLQCrzZHSpl6SAqjO8RW
a7+UrnPZRfZuBy0v2heOTkem3Q7L9DIt5W2GayDzrG+b/eEAD45fL729E9bNEskf56JYFO4RJ7F2
u2bZ23eKtft92V2cnYPphevsdpfK2fEWrJfd5eVltxuWL6jQ7DtHsw4Lvky/5/By4DdOApa2BKxk
3+PLYMcr3YGa5kyrxVu/bJ29C3/WKvf7wrJsy31OLLexnkv+DiXX8+p5Y6vOeQXcw141lkWZXN7c
26a7cN3Nx4e/UinNNvR4PpqttGodzS1207H8KNbyxnTh1dmm/aFauBCwSdxjQfnOPdYb/nCsrF+T
ezza6wdQZY5AXyWjsJfZoxUus9Vo7fzlPHs/vyNtvsD8m5KzQyD4c8jSEMRA8N/4JfVSK0th1R5q
t3ej0J320Tk6C1bs+m6IhNWpPtR2uva2yePc6vOcbB3uPVqo4WtyNO9S2UK8BgNeq3bCc2XRU6bz
atiyhe8Ej9HaFTA+to5imb+9+9gRGzvm4dIbz/EF2DLvdETIAe6TmyCLMB+0f8XhoZ36EuJpeygS
G7yVWFjZowS391AjvCr3VihY4kd8SlRLCVfjrS6j+t1KXwDsVKAO4CB2PY1hqtRAIPP2IANkTG3G
xtz61G6B98p38n/4C5onjUTzKL01W/PgP0or5QB0Wn3UDtl6sUXHGgItKmXUiWRHO0ah06Hmiouj
jOCClb+S5YF/es9exLcm+n85abm/AHqe29OAcf6dPLVflHlpFnTWXdkeOR4aBzK+PTc8DcejNbRw
62Xv6KxDzxY2ofMrW/28DmcBwW9WIgAdfW5dAd4wrj4E/LeuU4OoPZjrYhM9Fo/msn8KUIYtYPS6
KC60nyrrB235Vy0HpGMVhK6FgwFbk1u488Iap/ncWprvEJBLz21FW5+s7IX/zQN7oBFrqUfxCLWZ
/xjkVSaN16y3oRIO3LTf83flNSmt8t08B62TaI6ANlGAhJ9dfdLvfAtkhIOLU9w6wYO0m9Yz+vOO
9NR/Sz+Fwk1w3Mk2tWDB0khkTFCf44OqOrDTi8lRjKUa7QwO1ugD/5e4P6T+Jo9Xpr4t5WWtHRFg
S+hHG/usWGex7U9beVxVpcvTl3ca34kdFI5MWurQ0PdY4XEek83pqo3UXehu0HWgq0tTD1pvvlqE
lrFtj/6+5L6lbSe26F6lM4+wA9OkrKoTiluXflX9Ll6z34hGcpfCHQ2dvvTefKGhvVQ2wrJZitvo
UXzLSA3FI5xcWJCKLaA3gRAbsF6actyuK0v5CDbhpR05/3o6w/Va2xg2orirS3icuBcPVXeMiLS6
LfC3O11bzffW1/oyLPs79aAegv0fB+iOjslLcK72ouAKiDQ85r86ec5nRkvfKk68Ui3dWhWXwlUt
fyXY+LusGtgp90Jq+b7tbwvDUp5zLmyfimQXsS3KyzK5YK9XFE4aY9e9nNaqjcTTmsbhjFKQ+0N4
p+QbsT9khiXz1hGzibH3oWpr+8K62nlL49V/ks/KPe3bvLeT90gExmdV7yFTuGn9bfqUfvro1C47
GqIxonbLWLXC9lR+Uixi2YZvXeHUBEirWMbb4lSXFquHoPpW0wt5zvJNfMewhewmD5iAIp/3OqxL
FplTrqKl9BxvW7IyPi8/YpU5kjUElvhkvvdv/WGxBs+QruH2K/tpo/8yl+ayfast0L93ylqFsVpu
KzI1VqYF3gagBgka/iaRbZxpBwPNgbpO6YfpmiamyJKe2XFop98h2iH2bjtYcH7EJxBxFA19kCKf
7d14bACtF5b6xMKg8FhRyS6dcmGjatB3Ttk5AabHjOY7/AvwhZS6YXLrhF7D6mKbt9QINl16DBlm
g+t8DYa6a3aARt7rp3hrhktyHt6aPq74eBERUOIRzPeWGXiLPoTnzEGL+MD0gBTqnlPWPQvizn/j
Bw7r6GF6jjjBD/xXo6557J7P0i+Lh8GwxgM/RHvunyABa3s+cPRhNla+Crcx0qDvCiIaO0myS5Jl
g4utzSuUno3I0Zi03ftiicTtEr001aKGwBjb2M3vkGw5tG/jW7rWP4tz97s+yr9QfRSRs3lMU2um
xnd0RBzofyUucy/SHEeMT4CApXwocICW4XYjq8xlk6XhtKvICTXrLXsd3eJ3fU/Emx5lN9cRiqOW
4hRnj/e6qQ+I3dBdY57UYI3jMXqRfEqUzvjK9D48T55TVCvmtW8dVOaKE9JuTGRQbXl3Q2ebgVPB
JUMHxrDyJ/OencSd0cM7F+zEbHa9ZoUjpitHO3aurzmmsvZ78LeW4jkthley6/lrQAMEsMRcLiQ7
auwEV4tPpnjBy3KSB0LkRD48/86ccBe7yk7FPP0AvGYrXohVwXmhwtW39NXiVJxVJAIs8BLHZsMs
LMOV4HZWL1gQvlGIPNLAiw/DLoHtvvGWCF1sx31kkdOScXl7Lnqrs0RSJm/qF+mtfokB8hCTHkLm
Gy1HeQvsrnKV2rJQATEe8xf11C6NPfva24sPcmupp7616eOkloihlOpkouW9Iu7LRK59NN3jl/Y8
bhaXcVMutU/QOndVTTZdn4zdcKi2zVvmes/FXXBnvmoa0mrL5E5+bgYrMvEHtYYnlbW/1X6Jj82d
B4n+gHwMPyA/SxcU4B/R42Kr3CVb7M2ytxZYLpqML/5LTCoT2ipa9EzThxnYhNBV4KpHxPM/pzd9
udgmO8FNrGEbb7KjsRz37YPoDEcT49b14LI4fksuencouN9zpTkbLPglLYAYIVFb+ixle3oajW1z
DyrutT5rF3zCtEt4Vk/JMX1sN/1jlTnxI/mJd5KX7ckOHzQSOLRZSQCD4/hi3ilbLiKWsJHvc9fU
3ZqsXlwZK87p1l440R0udKeAK0Z6Vrblmdh8rM/An1HIX0cHmBLrC4gZsF8L2tjFYS1aslNY/fIj
tpPnYo0ArD1yZVRclEqtxB1WsB7s6h5Jjbt+ZxZWtxTWrQtb8m5cj4T93bgT3wGt0BAIl+06WCFN
tsUciwsnQibbuLWGt4wvJGvkqlfhA6/S2kfgZLhBcSfdyfvFp7crT6guIYMPTodO4vQksdPIMO7A
XZSnIxmum7lkwWvEoV7rRwhje9mJ1mh+nfCvuxvfBUd5bdfoCni2cVz3O+F3+z4nFtRmMsu7Tx9y
BtCf8wduv2/NW/ug79CNwgAvhFoi2pRi4tfpl/+aP+bISzzlS+lT3E2fyXb6rB+6p2Rd+Et5H62N
df2Au/S6OkDOIEvs+eGCv04+Y0QqsNMzl9Nn/NB8NsRSdJNo1DpyaiWH4EnIbFoztYYyLEYiqIZb
2mf6WhwXn2iMMHkL3Ic1B6DP9Om9ID/UvSm5jaox5cgJBwFOio8GVaMUnSeERVBLtDKEAdmYT5jN
M5+VSSPUDlBb8Sgr49qyHP4XYefWpKi2bOFfRASoCLxyv4h4LS8vRKlVAgKCgoi//nz00z69V+wV
vW7dq1SEOXNmjjFy5NWY7lhxXdRdMuTWE0P6em6qVWG/tsmydfsg+6G9BwtvM56DNt+id2ehlXq9
cVrSm+U7zFN3TMHxrfx5Gs9Kf6yA3Qc1q8ZcUyRWByYytJ5PM1tqdh7mHPuXA4Z1t+/2MNqgupmd
WzKl8Ci6jXM3P99JkASCfzdLa4KEjc+WO0M+UCmUP8W62uLfQIzDi4VUEJrvauRH3IwYelUdi+j1
E++a48Mf3vu2v9vPtfbDE8yCycSQv1WXVXAZSVZ70sgLBRyxjXZ9X5TWewsaNdkxTmB6aq5GwqwD
2Xwdi3NxRvPJKhaHR8cTe2DwM8zhu7yZFLh7/WQ+LQRHcTfZYXoz3cXMbAa0LDGS1dv19dzxouV4
W/nxqV7f1oJXho+ttGU6S+PkR2ysWJQ/PMbt69hemtX7OI3xdtFF+z0XdXEz0qvl7fzhO1fbwpan
huheoxECxV3yk/+k9jTIrTj4MK+iXTO1iGTi5vDhqk02yJo+NU71Nu5Rum75xTZjs0CJjPR2w0N5
fal04S64RPZchN3Fa8KqsJ4Rd5avRODeDcvDjSeYNtiYgdeoRj8oevsXAzBaU7SRkiZWRQGZRt0O
A7L+dH84sPqs3ZH7+flYTAi0x8QK0c7c2s4s7iFKYWtsFXZhj9zKSX408311MQfiUSc/N5V8lTrN
YgaF19gJdYfqQ3889PtXh1jT+gxnlv22JY98NkyQMi9fzB2p9KdkxasX4NimdK5RYhXsZQZpMJXD
VK2HjQG9xawrBzciDvveGiA5ppU6o9OUVTdyGVVnsQmTEEQzPX1UazRPv8pZbeHnGmqR6u+vy9yU
gia6BlqUeR9Jvyn6B1MhPd9isPb6GaNfvEb3qA/SSCSDy3Th0J6KXb/ql3H4+DfNMKzqv9Rnf8Gx
0pRxlCrmtOEnmv6S0ZCXkJVuKntktavnsbRTSwVhpRDZ3IJ2Swp3O3Y/5foW3Fc4a9HAZ7e06xzJ
R8UfnCva5XvTf0N0vlBlZlgqobjl23GY7+AuqtgElGtcbQ5UdnPeG3ySd8jB+dx95nY7QARuI4bn
jjS/A9CNdPVqYtjqiTYUUTTIjxCv3b2xMy7I6UgQhfl1W1myny7yObogSwjJBzSHwcw2AcHSltIy
D56ke6VbzNKNfHyvngcJIWF3EnBJXjER08etOHhsux0p62KywjXzJ1vyKA7j9WQ5jsaL/OcVqkG2
Sla3l45RWPmVucVaOGiHePXcJaEwG80ny+4Xp+DrKl4qUb+SGTNsapdyf/1+7UdLrJUVeopmg5k0
j7prUL0/N9gLhrjf5GEr6kSS0W4SbN8OW4yK/Gp2nHeYLqirePUvVfk/Ic7ahGJdZAgW9kF/4ad1
G99FKca1uCD3rGR6rdgGSVB9v3EHurPmUiV81s7zX9CcP/z936iUNqVnn6H0w4CYv2j30YSBgoL4
isMpit9yc0ODXYdl1KzjKeXb2y2Ma5h6GTN6+sR6pQjmr0h6r7vP5X/fAG0AHf7XhfwFSjzUGhPC
1yeZi87nLPpCFMt6EiMQr63r7/Ur/Zb2Gm0KYBAzgWBm3HxSePsxO2r28K8RKIWJWbyt+pvEnnif
1WitHNWI+sEYlORPow6px+hYc0judJzXKdKLEDd5r7fbPXm+hcOjJaFwZglYzKJGSy99ca6bOFLr
I/2bybbBnAWN3mVkPr4xmLcezjeo5TwOJi7hhoyp+zciWvzH24IeQqa5EfzwD+7+H2hbUWeVKr3u
cSgEDBwApNAZocRoST1eYjX/TUUqm4+EYvzZeRJEf23V29cups9KtRuJmajmFNj9p2jN61HGoZjg
uJq0VotGF/b1ETSSBRJ2ZWDrAoD8Rym9JMLvGABBMrptmvhAZ9cQJkggSM9Q+jSKgXNEFaLwnmlm
TPEeTUUdnBu1Gu0jz0sO1I3lVzHeJqjCOoxfDGGRbBOHlLPS28woAsVMT/xHjww+NpSNQNplqwpz
b/Rsqyw+Y/19QN3TDx+RTRexMcEcDzUkJn//cn//q2F/ADOB4sRhjATmrn/3LzG+U85VsYjD1h+Q
uGSTb4r5eK8ub+7bi806ZOyxqyz7c/7LOF8TDd4c+6uLtpAX6vzfoNV/4ijROtGVyWYcY4vwF4qf
dZ9bDl6nhYyYVZcjwVJ/P7N25GSLjkz/6WvmZK6ZQAHmHap0+T4La5VJMPr1R70AHpraSpmr95na
mvRQ8HvGlkUDOjw5kZj5+ZwsbwaAnM7yAAn3rdOTXTxrTW2JG2Y5n39rfuv13oTTTltUofx929c2
eRo+8a7E972aRMbKoIX+f+/9fyKP/t/3/osbJgQ1WfPO4/BOqw5ek4IxZsrASUbtuoCWT0OW74fK
c9HRxvObLjA31zqf3D5dX01MH8cXGgqx4Rlv/veFSUPU/Sso4b6BhwCKE5pk/yCp/7H70np6L6bd
XQr6kY/XcIoHzDSbjwu3HKJ0ZZTsiqvS/gv//9/SN9RW2G9Mhik4jGT9W7Od1+VbbZ8qHq13ycw+
aCrpovswzHMQeNzGX3HrPBSabNoBOE2ag6DcjGf3b8vxv8U9XAUwMYJkiSY/9a8j6U773VX4tFJw
bVfC5DfH6/AmOHw8nb7v27yT/4Wip52avfcPdxzl39DQzQcj8eP//8cdf99er4/Svu/zcSQE03C8
bvaPc/37/KKJcuRIgBtPA4EpvTWixXjqOTBgdDfe5u27+3ouQVVmhVEFhRMvcM/QpXPjjSziHoj/
/GOn82yh2WMX+A8CrPHkQA5K+70Dq0t/cPTjxGmNzNOi7rs8yFg5GOIBKKRhNMJ64GvJmhrsK3it
+PWY1fNmJmu6sE5gdPzHLN+082pd2hmmHiCK+Dz61f6zVx1aPib6wysPYI5gjb8fm5/Bvf4+V6Dn
6l8Q3gbEeCG5GHAG4Cu6Sgmu6R8bfBjpTVg4hQNiNN6B7IHpIWxZPIKXC9gYgfzY5WL6K9E0NbqM
QFhMxXmaNXMfdGKDV23uS9il6mnc94qBP5bXMDXb7JEheCLlyLmYVd/XjXJ8GaknLbMv9cywAFhm
0j8v++1tPHwPH1BDIx7ryhzF84VTdF7NxUg1ORi6r7E5tu+6BtvtA7uiavISAXhN9bFoNO+rbiUH
ZKgNNSUVMuihq8GY18DfhVutJRrzUl8LtF0WVeS1lf1Y8G++hWY0p2KJ+EI9tMca5hHq7xZmdErQ
jY6NwrFc3/0y6reKLbvyroq4d24LwmHIFme3KXqSAzf1sBr/B+tn8FdWDR6Pu9fufUqi2jkdKT6u
ASOsHfhcj8c6NeSZ+MWIkB1XW9oJzXa04u0Ve8OH0gIw5vFqQW47YF8ui6M9xDN5SH/hvux01i/o
41mpizp8RaDdlsAU3GM1qFSZq+xGdIPdHebQqr8vNjQY9eE96zHK/cZcMd+8Zxh0fBKrLy2GPJL0
y4GW016vS/vroDRgLIedXRS3pBXrsQFz8BjX3Du9apOeGOM94wIeeuLQruMpsyKYwDIKUWvIkfob
+6RtOh3ynBtYlUaP/ef8Ojf2I0xqNAuA2NzVqNYVBtWb2mHoNaRv1MlU2A5YSJ7hkDxRcdDFBmQS
jO1iXjDdQe/npc0TJa0Cv2NgKwkZj+zJjB3gCU6Uwpj6EBgQEpnqyrmt5MbIH0dTRlsbldnMIPrN
Eu+v5chXex0ej8POGrZHX3Chz2+4F7yfk9TEGfLa4GFuakG7yj3GILAZaQNanxs9MZN9aqEF/xEk
CzQZ+Jqb55ITPbcxk7Ci+5FWV+cd3P1uVQ9L1JrQB6PR3LS7+/m5OqQrrlS2OzCZDL0ObKyuuHiE
hjeGYNK9t5VnyonRRB+9YLqSOXlzezSbMZpacKNoTUwE+8zlXGSX7mMgJyonhkCMCCICxPrKzI75
c8VSezN0k+xiCYifH8TfEZ4fsi0zGxKsP8xnGsgZttPtQPnw32S/lC7a1eK3LZKNsYFDLvdF6u1y
WApeEfSOtHgGLlnx7Xsi23BVVmkyDOccikyJmU/CzGDSsXKofihZlMyKNXM0ly6j3nxnBCw1HIVv
0kDrtpuGLB55/YnGlIjp6jmfWKKleQxXCVkLbI/jl7YQzAuqJY+/I5I+lgRIhbhMnJREkV+fhSLZ
igcNce6/Jz/g7k5zdZiON/UZG1NYTAbdTGnVmcFG2BOEovoFmA7S+mpf7fFCnMd/yvh0eXrMxmw3
hhFZj8ME+aqtEkgquz6+1uXa+RgleQxDM4whlhNYnw7cSQWgq+rvE7TQayM8HEEFDlc5A5haaoxX
2krtjGxNM+lZGqarBsmIJ9l+QSDzPrzWhk1m4dsIIt23n9iSrtgoVFz1QtyV9amVhPhmE/gn7ILb
cmIBrgsI8qhFnj8cEbiM7t6t/XCVebyZQIJbuPHCR9r45XrKC0IKqhzhkOYlLyNf0Jx85fQQQ+ZD
rfLFx+MEGldg9qxZ72HF9vhusgd/knU6QZNCOo9czSIMf7AeOZGwCxk+MQRB6pntg+qG3j3BKD2c
HdaT7XN7d17DwbbJB6FaGqKRNzcA/jewg+GgcO6LShesN2Z7OmiWc2NDwD5Jmxc+FBODPsYWV6pA
3H482e1+AB4M5ic+zOTyuDSLoQG5Q4PQ2zInk8wW4G2aRfc2UUWSjI0Qffh28zLg4ocK+/LwPkLE
CVezDRkIhOUTTU4V2AbXVtPDDCWxfnL/n0w7QBdn3OZ0QeElTOM2Rre9pUQJD9JP5wzPYbWLGGuN
lqjA3rcj9Ol5HIfP389ZGmM1rcf+Fz3muXf9FpcC3y0xUKt9WmNCtlwDaCGKRT7M5MnUw3RDil57
tKTPb6ybL/U895QzVzilt2yfy9YbtAOh7ZLxFvHDrqlavpRoEqZfoFcGcACAt7YA3qJJclIAOSkA
RS/zGjBRQRfnApsUjTDZRsQKY3IsM7NCsCrFk8BPgAmx24Wug0zE7qW3pkelgcq9D+1TCzqKEu+q
GiQ9tBEU30PwFiIQC0AcdfheuacWlsycJfKPs3a+ocLth+vNn+5nD1H/ukfqkpeSWsgPV0B+Njbe
Y4qK9z5L8E+30+/Hw/xo+jDBh18cNOqSN8PUm4wjLZ2RQ1hKDGYeljjSc9N7huK4r/e+ClkK4vwF
9k2bH5haCpyHDCAHDWSU28N9A9r3+ov05Wol6AVyU5H0OgGZRrBnKvBUEY/kXbuf6BMhHiDlKnNj
+qKuSRNbLVw5tivZkMj8jfijvw6ZMiN0SYCBskGpuBMlixbTUWW9M3MkhzHaIkg74BpvIoJRZ8Fj
eYuymz4F0YFhjt5hytAgU5OxPjGT5XVNnTkFMm8j7YAEOftRFrUrBAWyBMG8IQyxZapWNojJOwim
vIjnVZhW2C9TyAJrh4onzDRM0uafDi5R52Kkw2jVSwzxsTFD2AEJ1hYiUhhtzhTYJU6r1GVKRl0b
xHiM4Xpmen9NnYSu/kVj98vpknjf+x+zXXWICTXCYcIcGUISXqaHmM27us2ZwsCUP3QCjNbzmAVN
gfd0iETG0ymOr13q9qsr4Dj9BBZnDROutm1IFFtke8YygrWazx3PNcSB3ia95nwLBPsaSYeppZCs
bC5DEQxPfhFX6g5ZVFTOVCO2xNYWj+3JjA0UBAypJ7FLgxrJwDAZD52jHTvRbSkBoXE6l+tmzRV/
v6FhPXoTb+Zoy5m3Gu/7BGcIyrv2twVLsMcb1bja/UnxkrDFlENZlOEtagOp05sDq4qD6jDeZJ3B
uAFVw6DT4aBBFrVmBkeHOfnsBgEbTFfUyb3RnPP9yEFBiNF4i9CNGb7469BTMd7UdCpnjOQweron
D4AIhYyCXidJ0vR8xjS1Ed4E3a6n617Ui9pZ8ukcbVSTezp7/PSkPJ3aHR/qHXPoe3P0wN4es/CZ
6Lz3Ex+Zkasdnm56GuYqnyfOMD0eAZZg8mYmJ+7qRuacMeFO78devJrOb6ch5Iw3SD5eFpDI8L0+
a42MTRub0+3j/MJGY4fOt2INBfUOWc2Vr82EFOZJGOyI0bDzshwPeP1dQvjoDNINILoSGvEDccXL
051y4dsKs9eBn2gnTrHTLvdgvLkHKXTf6u7eQIh14PAJNWymvzLgFmFq8Y5MYGEOwfvwyCz+VOPE
Ae85fA5TzZSHp8K2VKYW+EzPu1QNSUYJ8v+OCs4d8lyGDyg613B4C5jqe9rmJQZANp8DQE8z1uPv
xMEOKAmzFyA8H8fQjQebjRt4wwDx7fT0CHQ6r9DEYAQWDeOCW0Ns5K8ldwBEiOf3JsNPndvpo1h8
JD+VhENkGJbPbvjanwYukMsukBHMkD8+SkPKmBLBXeAluKKtniLppzpnzY31p6tWPAY+ZhwnfJo1
TQgVw/1uoD6BxmgjzIyPbNzes4mMUMi87wCxurvJHr+zaGqnbe1kO8L2n78SW/Y+SCmfbg8Huiso
N3gnwWUKGI90uprczWfwPvQterPhm/Ca+GEU2UbOLK5GvgjljJBXBJJXMX+DCSHeO9MVRATwZJ1e
71hI7JDs7bNatQ2vFTYa3/WUlCsuoc7DPz+S/QgLzRS4GHnA0dRV7wrYPWOnwatKLP64aZ37vpN2
NYyTDITMSn4ePJSYbgqzpr5z6uBJLIjnybF1hRn2djZfz7i7xU5dKYcbsAtcFVK6527s3SjMXzaJ
7ErZyB5Ep73lKaIIGRg+Fi05nmAPoXEFxk7u3uh8qdoFGmTWCNYwyZZHkoRcXxUyvdKYWvVOmN3d
h505+ZbLSbbQQPddPC+3KU4hYx1Dx5f7YrqcZPEEsrA4qfP+pHk8GuWiWnAAFi4zGUSHzf8XoR4Z
QLtQVyBGzC5wxn9EAwf5MlpxO2qmjDacUbZwIS8mpN+AkclnFYvH/ZJsXkuEh4OgmGC+e9DBSHTj
iCeAXQzqg/vHlNhCE3NCr8qKoUV0yGDJaDB9IRuOJeFSQoM1oOZP7Ot1ZTFhnJ+RuT2eAsKFpfaO
egpAMvEgc7pd9jOA/eTEyNEClR6xws6d4aRjW5RYnzEbyUi2ldlapEsmYn1X/qMrV60p3BSLBJdE
bhmFkFOskyNx4fqy+ROUeO8FwYtbWZ/62lFLF1K6DXg7XnWzSaorXP/dZMuSyWafS9UZ0/lwTgqu
Qi4JUWwzMdIdL/gSEpcx0SXJVi36aAyqUPi/bCl417v7PLEoDqgTZmwr6LZqiCJTIBikIEbitX4d
KF66HjODyVTD1sj3XIdqTUJt07qs8qerzRRcpJApjELWAuusNIaqyky2ZThsuh3vyTJzSaMCSNPM
GEqVmBEG4MknTpLMuXP8PlDWXXHYYAu7MDk8+5JYr8zGF+6GfLhx7ZVJw4ebMqVgLmwgKx+8k7BJ
tgO8+1kL5Hcqc4YO8kExmf9g45meY50geIL3cAhX6+nuak5WLo8/8ZWNYrLbxweC7GQuL9AB7eEy
V3l4kx32o1cj1xupm2zJLoVmaEx6Wk9tQPpCPoKvgGEYLbQuM07XikkQlBZsz73MwVsiPyJ3jCHd
ZANfnR39VxDH1zVCDqfcJijRRyU7C1Ad9goS+8rWZ9PNgo856EKgMofaf98GPOHcv9o4yaKN330/
KBE7n2PowI20v4buhX2yRdKSW63L/CNdtEDWCOCEjPeB23s7AREww+bptrvEUlkQpL+kwMR9ggcn
nXwQdzUDtYhRehOK5mSvRvh5M4HSuG6eDFFaJRyhDhR2Fig+4IU72X3CyuErigEdigxGUefxnLcB
9c8YE08UNvIfkiNrbA7WN+Jc27C4NUQq+XwMRa140MRsfFSrrBgB+k9eMIPCH7ot+BIIAzP46OTI
lqI5bkE/zzcIH4GM14wnqCt8Iip5CWx1pae/ckQ1YmZbiI18q3IROzFggNKaDB7hMHJcAzL49Csb
aFqMnriH24zP2FtT3eZDQBPeA/PtDYKQ9c3MgoR+C9W6RaqbH13WOWGhQgjIojylyHKyn37HUCzE
58k2jWgsPKEuGb6Zcbd7TH+ymXwG7W90vzdxGWBTsxlyp2fQg15EGd9/qgD7IH45CAsOjAGghxo+
lkckDiAmer/Ljgg4siNaCQgaxZ/YD4M4/DxxDYmVBM91uX2E3PrYGm+Iwm4+o3H+9TDzqzP1cSUd
cLDTmzqRsaiglFQHX++o2Wez0bLcj1ZFkOfATG3FShJ/Y6bzclBwK285hwYIpn235OhjT2QqXnKv
Wb9q7Iq0rUIQYyiwtNqldzofUCjD34Z8RADRUkOEnIGygHpHw8CqYlyaOZ2TD1nl+WllXrUnlHUM
e+EfQjBZCTOEBigAK4c0BZkxOQrHd0MKBtIrUTShTG4WDwXXCD9V7UqCITe7mpLthXBYQVLs9XSU
DCct82m4w1QFoAWoWGo0R8pvkhrfo9O2m32MwhOW6eLzhbw+Iutz6Je01xIeJD5Cpx8EtGyv3FDW
7LtV5xJm9DWTerh/IYkhbLOKKdLd/M1wfqVaL4fFN3XiMGfH1i5pUsaBStodBNCgaBk4piky9fiH
HOlNSCAMsVquZ8g1TjqT1cXyZg6tiSLEEB3eVr+Uy8aIzxO7ehjoSHg75HWnQVHeO5lDug25YiBu
sVhzbPXExVtzNziclF8Tcwe/8duf0WTiSJX5KI/gvJBfLUb7lvkli5GZWB0XTu8B3UwZVx2zfolE
AIiz38x9+EiB/J69SB0uwikGnEk2XGn4JNpNLdG50T8y9tSQcrWnwEDYE4izYsHqzH3Ed9/gffS5
uROO0WF72QwU818mDKjN2YVaf3tbc19vhm9+P1B42emODwpe28q53H/pwdJ/e2fISnIPzaMebyfO
1CLkU9uZXTRm4jG75ks6d/4lNX8f5sinGtP22ebr6aIuMR8E1bXyJeqlf18w1gfdimplmcXokZ/h
YSWLeq7S/74iHOrKIbWzoIAlSzkL8MnwRTd3vlRHNEh4LWRD8+wYrxA13SLOZwL3sY0G/53YeEeD
It7qTzEZj8Luei0YQdvM4JyZlIyl0pRzjgaO6Yr0a6/6j01nfcXzrwSGcvSluO32vox92tGCB4OP
gF5fO3yRiEa03bAZcWoAd34ZhV8jB95RChIKg6eRLuk0w2hMj72rj4V9KZo1+uYs6lSo49xEl9EC
Jugo6dl6HpBm3lji720lN9aztG6AJAzXnR7Vo7Duf6HdASgrFgKqgdYoAHZV59oDFxj334vIF748
7E8EzInE3ZHXoATVXkHPa31yQ3DF+ShMf+MfThSiHvCGlX7zNo/z6Dh9knOReNVBRTVyKM+jbE8K
drda8G5Sf3XenXKSy2w25IpPq5rRJjaTzfFF6ajbqisuZDyNoAkfx2T5ckYnBFmMnKfLGtkZByJi
GGA5GV0cqqMxkTsA/1xTgKjb+4CtVgjuEZ/p8ma0Ei4DyMOh/JbI0mW6rTvK2dHdEkXrFhtPhi6v
COXAD8Tf48QlT5x1duPHyFlwTStXkxlzKZ8s8GbVbZSvu9cY3e6F8JoAgdIkQ0RXogtLbRpmhg2R
WBRWBlDUiSnYedjtulN2zH96ykUBUsNGtHJ6nuqgW74PdUDgp1WF1nMT+osCaH5+WdvHj4DL4nSF
6KVF+5lK4KstnvfWcJRSuGuEnXzzmVXe50xfhxDJ56tbf+ce0ijsGjV3vHmcl5zE6F1gnWUTwaFP
OQ3vhQTevtzQ1X5+Er8NUKgiABBPgkcryFAuwKR3TIbzPhAVd8KCZqLbKD1KJt9DgaCsVkfx98qd
IXdUyJT6pehPfNmmi9vA1Uf3NQIIObgyI1zpE6czrqfiQe3KETteS+vh2z/M3sBk3xn5FOrW8b6k
0eATYG+7kJ4WBB1e+6QpX+Bp3BCOIRg6GEQgx3ihXhpAUIC+Ew6ZOsfGwJbEzp6VynrbUa2Oo7tF
qmqsYYhoC6OZheBJhmExvQx4BV+7IJ+x8J9fjUf0GBCNHEyg7szOh375ZU009mRZeh/zuRrR7wVz
cJ1XnFbL177+ndCTRsPo74TWuA9qb4M2R6+DIjAz2erjuQbwGPTzBCyAUwO3TAHFwV0wmlAinTde
iGHl73pBDUFH5yigPF08F+qepGJgXXT5W3CabwI1jpzdIAeVwmrVeRkxGCWf3SfmyEauj28bp5B2
mexigwHwQL/74SaYxGuXDp0L0RYBmgWEMYif6DVZrBsrdkt9K1l3ToEsxAIJZ0nyJ3AnQ/KGx8lv
aovjCmiXz39ZqCttoDyCIjgM0MyC/k2Sup18oNKSFvSvXPXWFY/k0NlM23D8PoMW+SAUP8OyIY+u
cGVmO2usB+FT0VuEYp1ZocKAP6FfUdZrPDPBR4wMXxLpt/x6M3hTH3oCK0BkvIGYHIre7ZJ9T1H5
TAftef6tORXALifBZeKY9i2KVzmlCbQGh+LUrVYP4ymROOrtTLVvZzSYHtpUo/gSB9bAGswrC5u8
HMHQ1Zjst72ueIpeQOcydPePjqXlkj72HpPLDWjkvrC74HNo0XQymGio6IzrLplNLXLJ79tXvskG
J0wlGqpsWjyMft1665RDUopQqT/mDWswo4z+2GMTQRR0BXgA+132LNTlgYYbJOCqJ9N6+6KnCFEg
6ANgCBRhB2vxiYT1jcQkjLdEC0uL6GXm0fWsxmQGpkj3jfmYTRn2DRPVzODrCr4hZ7DOh0T8aA8U
xuxY72VWXjsnD9zQx0zI52Kx/WWRwlx7lfvmyDCF84S8ht6J7gsK4AZjNkvnlffkzjH5lXqE42d9
c/DsSJfdzzimDwJuNyT1eo2HzJGOqCd91QMDJZyzA3zOjnmA+vvM5nHG6L6WdGBcyXFhTNyBPC6p
C2CRdrQ4sQ1/QXbIS0Sjnt9WnRWjIPgsxKUaKtFAoUICuBo7uDMSR7uQF9BEuP/YAzw6fPLEqTbi
L2L662p85uf0D5dpcjaAgfJcdcocRyQG2pCQZxrj9iRzsytoXx2VTgIEdd3B9KVYTDBjZGS+ZLb+
Wp4iHxPdeE6FxAvTVWvdrd7vFJP26NbX1shqjWFlocY1KxCmBxSf6jzon+IG13azvQTNrGGFNbz8
CnJEJgDUyYITEWIPWDY+8Qhgb+7QU8gxzqc2Hm13DsNpYVdojgQRxveDw7IxeRVVnbZ+m82GtWEz
xRG/RpJ3f7T8k37CMo5GzsdLA3ALnn3u3eYDTYvwhwAqnblRszRokUhxo6AIaFGzowFWtWWdDmPz
4d2+n98p2f6YcuuVcWYBJViNOXVqHf5EWUPuzlklU+7eXp3q8EQgy5vnt2Jz3J6ZlAfzLtP9c/MT
dOALOqxJDQzVid7BzRHXTCBmba/6y/TyOHHO/8jzR1Bsa2cc0OAVySCcQ0dt4dzC8ZPdb9TbMvrs
pi+LHpoPvH84dRp4SNEYtHTSvufwYRtoEZoQmrYbK+dJxNBh5eLhqT4mwqovYuVF99JtSf9aBOGo
QoNBhPtvMzHy9cdNHcjlYgndRAeJ85gN9F4KddcERVjR7xPSGlXDafqFlS/EX6iVz9Oqm6HRXbTE
92A9cV+qX3lq0cU0+cVWjaQ6VLejeeZcyZ4GU4ghb3mhSR154lzhST5m5eyr9VkR6AF76+FBDpD3
gotb1b4ORqgBgC3QWwuzz4vwPe4IWXQNg0O/DvICoDv5GZyZa+sxGzA64cJTxNj14xU+ng9wF+59
jjogyvb918DcQULUPNpBokFvHYIAF9l8oNhSYxUrcil0LJvxrFnQ2ox8hFR5RrMikq4F1WFzBncH
kCX9Sy1x2dzstAPZYfvF3/1rADw61uoRkJ9DXt1+Fsjd1uWsdxhv/NSFjTwgfxzLQ8WpjUgIKBZz
g3wy+yPixS8g7JKoCIpfJZIjYH5qUE00E1q8Kou3hnsApuaw11yuAg6rCOJvFcE/EZRDuWGW4f7u
Uoy6wCRAbGRP04knLG7RzZ7S/TENaBAA+uFQYLvvpMV0y/sJLiT64Q7wcjOfm9JnsiQhYklRBUJF
yktnyYplPsHcgT7bfqrL+xoq0EYtAMq2V7/uq8KqHaRlLlQpAgHqIjKdsaSr6Osxja3tmmmquyTD
LtAHCwd1LxtaZuliGG7U9bc60/ksIM/5ZurzViw8yZPXJFRzADPxSG2ulmZfQKgUZJaUB1Rk9E2u
y+Mgn8+cgXSBbtppB+gt2Gmyr+vHBI+mKwPwcjJ/+uTUQ5cIRhIrppeX8Ayk5dbYGa3pQPDoNUBQ
62KdZWUrTktITJvakuaJIqqjZDkiScnDUZDa9akjQQabftDxkPHZoKr+INVP7SG9ROBpMr/cqF0S
QgMjaPICDQx3S7sGqVnvlDNpn644EoI0SPZTnlGLcYErmJMBUlHIyJXZVWY2uC4Bk6FXeOh1iu6c
VqJpbb0h0uko8SenB+LWwxP4pVw+tuVWHloLcG9USFQTp2K9nMYRIkmT3iuwSP9+Kf3eBVgBoO6p
c7Fx/wxVn/NEHgahdLrt7qdP7E7xv2SQKxgPgHjY+XJ0/0VpP3VSl/DBIWpdA4wtUIto86l3C6/O
MO9tPurgptyrJZnyiX7TeovswRO/UJ68TTn4ULFR5h2UefGTJbpGoHucxsiw4Gbc8jQGTAvIo1G9
SG7rvE/p1GB2jIA07h5WO9wOt6+gcaUV/SOMJNAjxENBypmhIEZIrVfAWYp+LiRG0sZIGyJDsznO
84V8InDRgTkcSSoV9P0r91Bcfr3PD04Cku6qMDCTonGSkuKr3E9DYT1dwn1R03+NfJAfuiuLN/5O
MKmWLFk3lQVsIE8mdmqqHrO6jikFOdCU7CV2eRLmiPZIIOyp16JgJvRQkxY96Vl9YmeYAo4p4Hoy
rR4TLFMQhoDp+hwE71NxvIfTheopK5hjd8JiXU6ATEMBXfKQLIm0vhwVqqsbDlHoSgUShrE7YhtR
Dvt/onNh1I50Ggn6B9wvID3HwfbpEO/vhiTRD8G9G/5gxF6ddvotTLf9YYIJO70yUbxBPs2NFxQ0
J0U4Aqs95JAClTW62+XdRWoWSfAA1Bk86854KTqP5oVZEOXHz3tXnYZOZFGxboJLwchH5fBL7miR
gc4C3LqVW/wfSee1pKq2heEnsgokeksGxWwbbiy1W8SAguSn399cu86qfbo6KjDnHONPAwR9JutO
hel+YcQZIoFQXQ8RnHUegl7y/C+68/X0GQ2ynwWV9w7zieJ/AkIzVsXLNWcDNrzJyN+WY3kq++xD
9ncGdwHCgw1y83JecwJKCZSlogdN/gf+oPf3cegRUg5JNE9/mU6P50sz7XSNn6Mmk/1SR4MDuNBk
4GuLwWJ4MXBMdm53eYT8sVjG3NN5+uqGj/yIAdJ/E8aRX9TV/UdedIjBEudG5apN3hfpUvywWPm9
si8vex+nldfNh2HlQD8TkwQXAPnRWzJOntlxYgLluuaETBeyluLnuHDVFV9NNndii8aPw83BToIa
4nScfaaDCLjdf4RapAj1EEEFU1b1uujtB1fprbn5xPDztWLaCAtA+jsrmRvkq0uhQjtJwkbrZTdb
B8JBkkL6IaxJ7mhvl5syyqJj5X6ygL9boIWIniuYb/psZ1vTTcRS+MF6Rxn5cfX5C0ft6/CZvfzy
PDpJs5ddB4+Nyq1+UlJyPIFHILLn+lCSG+DlBofYVX65vAwVOR+jbgdu4x1RGal4h/td/vYK1a+A
TN2Xr2x5xrJVPyYQb6NgPI2NKak4PNdoXFc3D2Jv1/sJ/1Nn33151dzahlVbV4jOovZHjirvMy7H
BtswhS51e7J8IXIdAiCxDWwwQlkl9/9lP6cpTgfjmq5xb4emR6HkgzODjOozBkVYucPjCblEWcMr
m6K6Ikcba/6Yl+1k48fkuPqmVr/oo/paBPqaEIFQ2o3iMjKdnm3p5bZjFqKYntHb37DZyTymnxgK
PQAmsfbmqu7s4QpxeAVHzsDQLGiqfZ4ETY1CCgHlMsOtToxYHaPD5TMNMTz2Z89gAQjlM6iuTRA2
Nv4K31c5ToTvPn26koawtLc0Cd3gy+facRAuTLK/oMyWD/+zre0+Qh24OZLvIEdDj1Hamw5yQpBm
T3eqr8B5LMM/onWhR38G5vYFA6Cg5lCtIWJJR+hs+5tdRy+bgnBOb5qGD5DwiqstbriuBwb62n0r
2c+jLaG/AkZp/Q/z4O/u6DhOCbn58AGhC0B6uW4bxCC499VnNXQ/ZMakEQUmJK87dJPpwArZvdjL
BsQvgOD4ZWj6YIzOc02UmKfPa+h8mnOUq7ef1lVF/AjGSdzfCQD+XItJU03nd5GuLe3Vfb3Fqy+y
BAa2+lfMhrgHkSJTvQ2gxoPuFsgfh9PL2HIlRyVqAAeFXRPLuDDbvZxZ7MfEHeAp+bZ2TzRP7Wlj
lYKD8nwz5CTHLCw5xlnXbZ1QK7IPdbv7+4Cq4kn8IxNBMaMW2cYlqZ3MmB2RF5+auJhpX9L6SBbQ
eJbhq57OG88ycx4Sq1x9eUCQD836r/MEyzvJE4S46csiiiCl2PTrufqD0OsbM8zgO9VPwy+fRNkP
ZHd6ER+14Ke1mvR+wzOOVrHuCATAXHtzC7ybpA0NHR24B4mbgkhljoqMPLnXwCVYDr0YcjZ0U8/J
GxxVXt/3dDuqS2WN5I8MlODuvALzT3XRrNOm5HYGQYbwQTS1aFDfMckY5Eh8CEFAKH6H1uAUQxSJ
Yc/cp77u6E4bUIG/Y8arvXF1xCwFc//evDcPHt3Rks0SYaQ3KuxJwirHxeuWwJRvIjZQFnLr08PL
l/bluMXPft+yhIbkXT2FMhz7Hq+JEhzz4Kq7vCcNKOSlNJxXeAvq6VSO9Fk2pqT2sPQjklommweG
ofn9ahwU0BgeZfTjsDUWkmD5aC8JEaiJ/iKaQg7abRqntBhsNwIYgpPDwX1Ev2UZi+HMGLnV3lxz
RJ3JN7cI9wx0h+P5rVrkaAyONgVF4yfjmgwWWOspRYtpGeQ3xR+gJroLv4OEUv2RVYbKBEW4o87T
uB9z8t5G3sNPNywhKhKuKEghtv8zumXqr+Svu4vKg7N/SNG8J4OQbxkt9bAISsIeyVHw1Y08EXpG
wgF6EeWQkzRg2O3R0+5exTkFWkENkcDA7wrF4ZEST9pyeAUoyJ0b2WuJ29MagGzwszTVxuyFujlI
uSh1ALCiyVQ37DbB9eYfT/KMCivkNbMXrsFqHeKCIg0PAose9AEkLMTU/NOjfj5OSKoRLTRsLX0G
YnqPp2vzsI14tEl9c19u335hiv3isUkWxzkPEyfl+OjwwTDk1GxKAkPF0SNd7j/FlUpBf3iDDZ8r
ryxlSxRIfu7I0aYLpvqFPAuuGBeqCDR3FI8O0qW9Hi938hXC0n37DF6ix0C4s1PRKf6wyZ8YNDlL
SQVy3kyRaDDNw70C7v8CxfcrcKrs7R3J1rThK6lAhH+/YBiay8dFAm9n3zHkPf2+X+A86x9/g2Q9
VEWgXc5/qbBvjr7LTo0nhQzh/YI14EUOjQ57QjPv5tKqX8oLCeHarKcdQ07NUZXzfI58xU2dNqYh
sYkz5+TCLs4h41LEnL5zLaISoNry0zVxFbCvNUJSVKrXN9yo4XwdJt/F38Z6jnXQSYUiwxxLgbRF
qIEiDCDgKgFNN4S1jI+UfsCy89fRgV9FT0LWR6zRdiCQAVddDyZoU2YvYDx6fCwcbkdew1DkPvw9
F+RB6kFGkwRfK1QXb2RtowlaxfC5KCKm9c1NmChsXrS2YRc8Zt+tjLjgTJOmZAKYRieDKAOxSYjc
1IW8GUZ63CAnCTLafgRREVwLfQ8VDUo8RC0IfCSr2g6/wFhwxM84GQg9lrnUkAzVLuzxvXLyM7IF
3hUiLgjTLw8Kl4JmyjqaHnpMTPfVVl2iiBj8fhwwDE+CgaSjRCEFm/t231v0RWBYJpIzS6Y5Y0eD
/D8rfTSgAQwfhcs7LxaEey+q30YBDEbyHErUkaZjqzXBBPLJl5xPYuWY0NnUQZ4VxxD5smR5eiPy
bTkGvlb1C+dHLMIbedi46EnnsRsoK0vsa+BuykRGDoYG9cTNVYAkhM9RB6acfLnPvU2ZOKA2Ww8d
iSGEVD89iv7K/lyfp3QOXQkW7o3+kp3C0ozKRbYslnkIxJ6JqE/MpGx1+o4EqonsH1cZwpbZfZmu
zV1BkXd4hBDLmp9dMUlTmxaubvH/Ub+QQvU3d4ZPsngtrDgyggNkuxQRJo/kiHUR0HNkZ3NCXvaB
SqLb6UhRVvlkOOs/9ndkdZfKS+LP2IiNReFmY+HRZg0kYV7ZR57+ib6+lZa+R19eBjWc5zaB1cJ7
O0WctsqBgzSrvvaNI97urrimoTnRw+H8OX404zIaEJBDhgfHN0cmjvnNKAvyP40YxYGowCF5tgxD
jWo4jUIUxGVDnF2DnuH6/991qgttYQc+bOW778PrkGqjygVEHvzoTrk9zjnWEJW+/1Js21sig9jC
BNRHfXokmamKabhkzad+nteJVXFAjisaMxR8QmxEU/vy8Qv5Oto/lHybx4Zg1heiBDav+qwtH/EI
q5gR36a8f9QlBLtie9JX6QSXGz+kdc4LRo0DoaZ1oaJdveI8IZ9GD7s9NiSCkkETwfMW/ZlEmHMa
Z2d9YmARUg5M2P10QU4bCBKNbA7kcv7YmJM6ULZ3AivvDjP5jvs3Y0WSmLOp3pq1+/17cfIuC5nJ
QD3ZZ4T6iHpq3MVdC2xmq5sbLDdl34Egp3bcnwndKkkIhUo94Guxhece0h6C1rtvSIbGvfzAlUV5
J2PVUn/NcETRw+mGNHOtcAD470vqI9GzzT1ziHDK0D5QfsjbgtoN+KnBi/UF8nzbmKG0MUXy3esB
BR0x3A7j1tZksuOAWVCp2/2JCAJSofqA8XIUwTgxfsG6QLQ4txbPUI9kbCWyA+Es3DlFqIKbviMD
IEe25oNDjf0ucfmFxz3de33GtaxNy6jZIc6Zjk51hMuqowvkuIEHwrx9n75QSyh2CQcIeEA1sid9
CMdY6tf2cJZdc5IsK49koZatF4k2iAebQWmVIjnMUZD4slypaHmv/yrLWjT8hMq1IphKLsfiSutT
JXdVjs00EOVr4Wq6T+FLHcqTYFLHcnKrTo3YHje2dZV/j64YvDbyu93XI3Dj+rzyhOeitrnBSBVY
ypWlPlfnLeJATo9kPYhHT4deVvpt5kOYyApVVjNPQdOaSe6QtMDKyW3cFX2wxA/HHudzGIMz6HtT
PIU4wlUReIbWKmIJJOwihIxzH8/S73vHKf6GWvTfd6dJf9K3LdWheQzorVTV4ZdQNFWHbI7JHg9a
B1B5zPHUSJlr0PlPMA+o0fBU/sqmcLowwOozG/5Rb0oE05j/UuwHBMEBqNBG9FueLnVuNn5zd9rz
MaS20BS/G/jVnomxw7W6pgsm0e3MOM7UvwmfID0CV5lXr20LvE8yqGgfZnRbzVQlfA0WgHVAF4sh
hmlMuDnJJlHtgsoQDw6AqRLXa1X3KJzrMONRPsmwhXuIl/bmt1jPTmL89iR9u6JsS8Y9nWvqar03
qqJsFAwwIQKa03Kisxs6mFb4J7gVM8CzVJ2gcXo+R2lxxeLYeQB4R6DpykeoD22jLvIrlNpt8pzc
1npnv9jd5XWLpkG2IMw+pGCVrkwcy4+CwpGYSqRvnNqYIkJF2ACOC21kvfTxMYYzRh8hw+3kgaAf
SZYJW1SAzVZ7UTJVRw8V3yNArzEvAhlHkXTSBUMFhrVT4wKlOPr27YNoFTiR3xp6YPoAroLfkmcf
RqEIUx8dJmOszoS40FQIw0R+1pDqDqddBz30ym2oCIQ5CJElNUY0Dl7clsNthVADRtz8WhQI/IO6
5TNYaN6qV5JyY/p9s1XNVeFksPxIghfoOFyw60EgcHFEAbwfDSWWsceu/Uyio/4nzw2wHYRI5S/w
6TB+DidJglhECY4u4BJE5286zV0lNAClyell+U5hSX/k96R8TN/MyfKqhvYQ1dtYA7F6HissPYG0
aE5JySlyU6bmEUaO50mzpaWarQzjQiUbJtPXVcVuBaTDlLMYtt2YQXlBBuUu9NJIlGzgCrRiPC+C
C8SKCFf5Pz2PtWFkKRd9ISGQ0UC1hMBF29FXTI6HCgXaaFXsIDMMPG23P7DiJ3Ag9DBWkfyMyrhy
j3/MtSAwU4p0wki0nYYEFSxzgehF+D1MGMlkmu2osZzOlxZdARPzCMAVpzImVEi1uQqqypQ5nwee
h5NxHHBMQq3YO3cYzMGKBYt1R3hcM+ynffD3mPzdcXk0mwohX8fYxfeC1pyQSCjA4YnWeKshn4e8
+ReFTC8yxaWFFgOp8qwVW3c7QWBB24G+g0vDdu/QVTxAm1mrmJJewqYl78pJdWrcBV79CToD3AhK
KJYFpCpsFzGBSxDJGRZdT73ifJE9ZfKkexWxmbe9gRkb5uPygqqVsK7CisJcJmMe7wXOadKJEZs4
cnD+TMxF52IGdfK/pwfxvPj6KdluoIE3DN5jMyTFZzY4Oq8YPhknaq3h0X0LN12QhMxinWdnZgWh
rPyGwsw8XIPCgrQ2jcUJoX0txoF+XRONV2fNlbi6gL/FH9kGAOIE7DlvX4k4bzkcwSUajwA+nVJc
iggLJHAQgCGlicBRPsRRJXJBIRIZTvBQ92/Ar2zVStO2iLuBO7oMLgoLpnShj9lvHpXg22vItVMr
Rsp4AOs39MxIMHmvpzuiq6+X4KuDlDV52lnOUVEsxPZUONi+RpeC3frmGHlc3BycoqUyyd9jZD41
yryXCyIBJA/5DyaH3ki6h2w8uElbI3jiauarwvkaQCDiiGHnGhHzhpaDpBUDltXtd6w26WYP1GXV
uUMwNGhCzieH9VM24+blY/2SZSdTfr9ylDXbEukWBFaNGnFX0/LDxX1HKwZPfBEMVH55I2LWweOX
DNdso6hAj4Z97wggs3Gi3VJ0jrBz2LEymzbAykNwd5ggSO7Owjs/vKboNlgbvMQdwpsbpr2hK8Di
xOdc44zToZlh6V5husElXhA8SGAYsYI9Un47TcgCFecZCaQupiC4WNAJjfoFR/ZnY/L33xwDIH3b
F8FrUHICfviTVsO1SS5KRyYfYkAcKEvaiOk5j98b9VdzZX8Q+z5bU0R9SGNII9G6g6hO7XzydTg7
CZE89rZCms0cZ1QaoJ7/hRO6Cp8zvbtpNycONXbEnSgrdELUmFBuvRftGHUahm+wCsEqoGun6N1m
wALUBPlt/e03IA31bYy3kGILE5+BOHadYCHRLRIbXvZgxVW+I+9wWu5E7qZTQcX3XrKUsHDjSBRM
NN8yWMW3tQY5//rpFjWZ01t9GMi/j2FwR4rwXI9mOjGSDQIAyC0gJfZ4VsLbTVAVTLuYd2Xs4Osx
TxsgTxQGbu8fQ7CWgpfufmNc1uBojZshf3hBXd1m4Fsvn/2VDatHW8CquVHE7/VTuSa+s/w60s+N
jjd1v6bznH9PLCi+AVs5/y3IkVkOdetT29IPYinpVJZuc/pwkgvcpSHqIbZIo2Z07KZYkV7xxt/D
noGY5AyOeURkRKDrgLWawyu4ecspz492J41UV7wOIDHTco2POzUdBj19pwk6oqiCQkvs6nDHbzTJ
I8zxNdC/9To0rQ13RPRphe+3RpEAYpQ59S+bQb5IsEQB+WEUpk3Zv+3mz1QtFZGA+/QIS5hSC2FK
N2DRkcdgqTsCX62F3Fp2zlw/jK88260Nwo+CgN7gnK3YTAFKvNHyFaEcKGfinrToeZzH0+HFvWEO
hs4AfT4tJiQIbwOVAnXR0DnS6mLVnOsvx2D7MEUuKb7dFBAotb9Lco65ms0z6E4DFBd8ChXp16G6
Mvpx8VudyqGDTT9fkrlAEocwXYu7mLgiFPOE1pKUv247BCVCrw1f7BaYG0CnBhRadlbExqW75jqC
vNLbZUw/ALHA/i3E/fDhdH05ZsDtLxjC4gbyVcdE6vmIpfk6Wt6wWz7OMLVEBTb/hJb134CpxmBj
NnGr4X3+ZXZmFQiVBJYv0Apdj8CZ0HnLczkcAiRLNuDKF4dI4o3W4pwaHsTEFx9HVcBYCWYUq4fR
JLlKRD0FR1B4PzFxdny3VZAQR5kt8YIN1hKhyNjIkOX9plsm/UxuobY+bt5EHQZIcdCih5EcBdov
hLIn2eVOYkGB9xhoeRkYNt8gNfPBR/3jovRI4J60LM6nd58r4JaKndAq4CalkNNVf0AgA5wkpdTj
fGN0SggLnlpZOLLwAguxz3sLo+ZJW4SAeCnM85NMVHVrer0LeNXSK1Hj81iVlC4f57mrAuwRDgR1
2aA8qmVneGgv5FRPlDAlZGtI8h7ews8AK5yDrQr3DEFS9AtoRxuULR5l1x3cHzKGm2SszXfUgbid
i7svjZyKB3DL7q3h/COdYJEwFI3JAP3k68tbkoJnd0//wf7eA8Hhfx+rp2z2GSLh4O6DnA6Bi52c
aD5lpi6K0PvaXMw9YYaIJ+bUI2bERqH/yGDw5J7y+IwC4+Y/gFnZ7noLtL5aajy50gmKOhkzV2NC
5PcPYPyTmnswI6vXmjM2m0g6Ur94KrsfetQvu4jQwD1RmiAnie/u0MmZ9ElXGiHiZKQLJyNbWOpC
FoUvly6Z6t3HzTqm0KCvrP6A09vzV7X+ppKF7DB3TAAK2GKSys6098niNpuLoWnv9XDHGGtCij0C
JxQA/TcdEs2beGUXyugr7S5gjm1INrG43Z7yjEPtyFwZweuB1BjTD3pPnm2e2FWyENReKtkENGxe
0fePTGJUdaAL39TuEHVkPuGbqHL3gz04Y4UAg0Aruts5tpVLNjks0VJiy5qQ1gITmftJ9DZ5l3hA
kVXLeyP8cDWmjUMELKPcoSXAqgF80NSViBsxPRMF9/AKa7B4TKbBN0IdvILxCGg+yKKdfQlnLBrq
QeQmM31MNezrI/eGzPFxRYjnnHFh+RpqiA1whBm2469fhwTxxky4IbpmaD8OwLukFSsXxHDrTyi0
McCJiIzpSIQkOYvq6YOBrCBEJOWkU0S+Fo9lJDnXX2GVQPTsZRGSlvN7VvjZghgNHCUodPmZ4bia
VetymSQOo+7HRPzxNtmVJ4ocPkciLRjIEOAOFSu7VKTDqEseQbAfe+gBBnqSg5ZELDAI9I0EQsvJ
wOEPSkTcjzw2fxLLf8zb0wiZG09gIG8+CFpm399qXc3VsWjEIuX0ndXIeWNQ7mIDFx/gKlmadATz
ygGJOinTbr5vVhsYZ5vsgQm+MqCtv+5cxuUUjPKxT+e3aTp5hOk6/YX4nJpm8Hm7+drAiQF8OoK2
XQ6i1zzdf078eqaSh3Vuw29H1XqKnR66myyG6RFZComLlwqkkkxqFMTF9AXQ72s+iDsqeFvJbRBy
iYEe+lgTwQR4rphyymSuGJKwd0fAIMTo/GigmIn3JWiWCV+EwSqod4jI2epBvajj8uF0jOjiPROI
BMRCFbPCn5JVTqAxDd0kyZHpZDZAcP4R+cKDWwAOjBB4ov0ZrZXsqhCeoXZzZ2SbTmsnbCUX5NBz
zX5xUw0Olu81eTlsEMIUjWm/BIfGZ4gT91/gLwm7R8xPNA+7dkPW8OvDoFVCYUOiYROgZSpk6poB
Yc2VFvAXp6V7wmPmKFh6XjMDDKMVoWNoxrYNaxp3zIxXzR95oLXgj+j2kfqCgFfmODH6XXJe6NFP
Q5Ccn2qdQy16797jpzhXrPbvMSTAlwDmp9vhKOS9fw7JxTwTiJxZ/PrRX7M2t7ze9NKF3csz0Icn
HAu2zsELSrpEmc3UaHbgWbcuGfl7858Uz4ZPur89xPDS0YEDGV864qlz8sKh6cNsyRUUD53JU7t9
gfR5x5sDjcIyDknsBEpK1vWP6jWhYr8m34kWNeiv1UtrF0wZ2tyJg8IrWgGeKvFw9iCpYXH0qG55
qvalq+4UP0OS9NQt+hteR7WTsX5B+MOIno6Xkfhl7dVcGT6T0b0TnClV6Lq5dN6boDoiGS/JGmTv
u6vdu7WZdt7zygyX1JLYT07mTLpUF+2Q+BpavsZigsP4GHw6psioSK8vxgJsW8JzNZHhJZFX2MpC
ieXFA9krWQoONPEPkHNGPPkVcP1VoSEgfNdp5v7zOoqZO0bC2BmgmEqNR0p1+PB+VmCA4dYGIOW5
M930YGpSONpU2DbrYKjZNJ+1Cz6pkZY/RUJBDZw7/TRlyq8AYVPcz1S5nAulPVKjvnOeW7a8F9Mx
AjUhPGo4QwNwm6KOIeUHUPPKDzUV/O0D+G7Zo1BgsdkFE4MRWOa2tOaGFbp1Zz1iG23RtJjEKqMa
ZB0yj50CTXPfc+VHDwoqQ4v1yV4xYAEvDTCCV2D8DHxyWRlWwewx/354ObfxPUKRZ20GPtyIir5D
TLMCd0H6agsQ5snIs18iC/CXF9t0wF4giLznInM/03SOnuOLUp5wZ79g8e0UmwmpY1ygGCaFlZnQ
zn11txXeMcHa+LRJEEBJtxnAH+/LzWD/3GR/2KMEx4UrM8K4EJA5wN4b3TYoLSHi55RWWkgwMFVa
4j1QDNb70nv8DACpF7xAxKzoMmEM8/OdfY9oglF4R19Worw2vY6rgHcSQyEF4bkZf3wynpejEOxM
0IxuBaqa2Q3fKLvUd2Ubjfa3hAEsrGT8rpA8WDR9k9yJxJmqM+QEOOjQaByuA4hsRFmrhgUNc4QM
NHHk/RuWdoDXSI3LXbfQVtRg/sBf/bL2JwB+iAU6l9yOn8eJTQr5zprSz8l2UMUE1lQR6RguJr8U
j4EAg+7rkvdjhMUG48vWYILK7LOpIAAHoUogLYGs3lUPOFKSmTrO4qcv4ea9xbj3o1EIyyUyHNEF
j7gsggXUmaDC8JUt7qEAn38AXmNtEqdZIIEksgBWcv12zUP+scH52plzC98/6Pb4Arp3oE903TjW
15C8GHhWwuKPRpwFutB9SnCmUcYNmP8IXTMYUCx11F/9pb9gLXCS6fEwvir2AucUWJuG6N5Emy/5
fO63skczNXpPRXtAlauTuHT3S6/eIdbNmFvyoRGx+t3DpLg4Yn33D4pz9BuE4j8asVlILX77PdSv
BYXO63VR3qGEvjJ+Yi6vKHABzciGb3HZ4izGzASO5yYnhTt5pTaefF1knLPjARBERKyU3gJ5Gl4m
3kJEUhD5JkCuorB56FZ6epxux7jFkjgDDGw6G2HioF619L+khL5wlvcAwU+YnktP1VK4Co8FW03i
mGidmRmOsoCqfPgh6dLhX/JdkkuUXiXDzhJwlmtBpUPq1DEYmNcBXY3wocPB5pT2zAFFaUiIC/or
gr1oZsGpGIFO1hcC77c4XMhR53gdAswDXsHgtHYKwry4GcxA0LghCMbWzYQWAUOrq14Mn0lxXrVW
wN2fbCNqwMlc+sTdC0YJCj484uIeovP1Rj6wjDgYDKjCzNpnASIyLMUcRSEXmAXziYUeilyF7XPD
K8O/xvBCgpNJFngHVZDFN/exk7D4fCLgmLUcvSZUWt6d6nlAyWZOb5hadA9PDc+1kAV/CXvkEcnd
OAX/M+1Daq3pg3zNEtESrQDfPusBzFUJSIv2PjzGxCuphv2L+xBwFh4VmHvRWo4HVvxEbKEzoVXZ
HUDjASmBTqxDMgXxQqRtBMq42ehUxN+pMAigABB4EwsWSAzkDNSE50Mp/VZ1340zIPWC3GlgMxIp
YTIwSd/s5ATHLmAxNvWBCCDJdsWu6qC6oZws7nBbjwGRCZLCSTOpkWP8S7ulVR6XgL5H94GNl5dD
SNXLf36jAV7Be/RlMscdB3DOexm5LQRSTfeG8HuIUiZ3FByK7/GNdYypXEz4A1NJmTE19Ftg0fB5
F0EKABduOS3cvRlAykedt6mC1Ymi2V41DuZVn1kPnuqb/o/YzK6Gs1G4R8dxNb4WFmHC4+mHNHV1
CheAfmAw5h3KCepei+t6o4d8n28Yt5GtD7DMsqeSd0L/0YTqtli06DCf4gAaopPZo4mrD+ZWPY+c
W8wr63/x19Eg9/t/LSTm7h4s+jUVZpkKeqJmkODkgZB1k3ESZR5yBZW0hiAH2SQpj12JXCPauC5q
Z/CtPm5qHH8DIhfABAScCdb1mMbPObgfrGM1BagJIKrlsRBjyYBNxQoVGwGNJB2Mn2dC/bxXQH84
RDKS2oOe3Gfn+3ObY+8Ad3xISHJ9IrgU8DbgmSLU5UhVPSghvAxySDi8r/0SPyJkGik+1OP5tWr/
ikW+woOHtg2A1uLASxxg3YDYkxnLIc7piFC5roeEPXN9eaCYnEuKFs8U+CyXoDrRW3jtDiSYwAG/
9YhICT8ToqGutz2iJB2fNJtmiJNM6LDBcNJx+zv8eU9HhBPlgFiMHqQf4lSj8fPoChngEbDn32JY
o/NtgxvAkkHhXz846+bMNDh0AT78CWU1ZFcopFWcTxvlQtgSFg82+3rH9k+TdgtpUrjEUvTKbfDl
HrXawA51n3CbHRq4nY7gjvxy7CW8G/+5EkL3jlA7BkthowDaByp5c6Qw9UeQXVQG7Ll3j3JqSo6Y
jbRvYyzV0DiooZIIzrE4I6TFd/acYUNhFjCKEBR3ZfA9vQkzY0mCpVMVPT1oKkeKNY5eXppkOMzJ
Mi73UVjsj/6bnoWpOY/DO/Ml2a/zOPlMS+ZK4gNnt6l8GQkGgD5YALSZCP5Spw1bI0QVlsB0NeJW
t3PzsJMiSYrbPMZEu8T/9dwbbJ1MlkKcgGqZJh+Gd8VvgNIp5u3k+8OsAerdBd47ZHAG01huLh36
lgaPSRC25N2WWKUZPyn85GBKHgZkfG1kTlDXG4Sb4HvmCRezXyqMevwUIYUNEqvU+YG9Y/2bwEOU
jC4Ni70UR7UxO39jnA1i4FxouMU4Z64XceiB6ZRBMnn4jz809NMXunhUnfA8wc1DMp+gim3DvgY5
DJ5zmbTMkf86PVA6Mpil8wYQ99mYd/7BkcXRCRcHXcBz+rSxIwHbwHBnY/gstkuNSrizVT5+CRoA
tKtpnJozlfUJBUk11t6WrGesUdAFGhwC8tij2+5Mw+aM1Wb80BEPPVehs28gf7AgdK6dh+m8UF3Z
CCEkiFVoCu/VOPxxY0UC74Vf1+IJxlBFGiM8XukjupAdDmuoDNZX/40wnSc9rbHT9PGIUFpSIdl0
2O8RGCgMgwP54oCNdDbJrwvfQRE0Av1AABrx9Ur1yKloNIs3DbsIEdjvR3NxftUm51YekGbhipdJ
BCizH0POgFyz2CyOm/KCRUfPPaiH1w+qWIz8JfAMTGWTzSlRHtd7spRn0gJSpYW71R1sU5/EfZAJ
XCwHJK/YZU7UjNJOlXUDT4JRbcQAWGGRJ39nNHlCo+mH8gJCSTtIaOAK0xP76wMnQ+WRcvT6l8sz
QYi3BFcBK/2XaFdt0TaX8VNjYglavlXtX99jyccivedZtJRdWnhDDI/SVJ5hwAbiFZrj76ZGpJhN
GkpYnFdCG4YBZEIBPwr0BQdDNhLREdTRz90NQfLxjwO+tJAAcmbZKDPdHFN7suXF6yTdkoM1XDxu
tgh9ITNIYvaGi9LMtPvVnfQrvDVcJ8FHc5c8Uoba+RAH5Q4IM+W9BsQ5wY8PiJo7HugT3CF/z+mJ
avXE7kZKSDGKpANoqLLW4PAo4ePqDIaw7zpANEufNlTTvDayPxG8h/zlwdwgO+Z9FTa724ZUHG1d
M2yLzfQnuxSOGmWTjOC42tsp3BT2Ysp/FiHlgCuc3oZ1W/dULMdYnnF2obbDa0B1hVQRZx4HPxWN
xixWyDAGkop1TlY+pz8FKKU1kbfUQjfPmELruiClKEOZy8x3pbOn/+Il0uNsQCxuZ9o2C2MUyWgf
2ZMpgpSZ2C/keT/PjzZVSTvw231Nju2Es7x4zfjUh32tdGD/+19jjV5ACZWQACSXYvxCUgUPFrez
aKxxSbIFIta3A4jMT9PrcLsyut5UhCZk6RgM+ImFgCiS8+Osk4qC0YROBhxNn9CA8Tu4qMpeFlEM
6sd/I7el9DB/BjBbW1WyW14Jz9zbEUktdfgwveoR61B6/+LLbn5CDAyBLSbkRp77bcveHxCL02MH
ICyCujEhlohwND7BLbpzsiYzbU4IwqIJiG57j80pZy87Ld7z/89cef52W08E+rG92xDhIxgxyPWY
6EnASRwPLJg9s7VQMvIORiHxS3x2iw/vaAepo55foEGIkNndN4Y2pQ9lopUlx6Z1Mlr7Nu4mUI6O
4mbETwovAO+N/QmXGubMIJnm2DiRINoRcAs7vBg91K3f857a+zsjC4jSmm7Me9L6cp/JP3pzY4gG
mTYBhT/10UeY70WmCqICnTgdovjIkCjYrQQAgEr0dU48RqTFEkZG2A6rwf+Groien1FLQ2IE1DFR
Y+iiAmUlOu/PJpn1rOA2InaK0Lt9Rzmfb3vC+oiicE/AOITwIhXvUbhht5NcLDDd/nbFoDJTPeV0
ZHxMxhBqxvKONhq0Ah+C2MCO2mIuDHHjvvBRnNSgw5znY8uje0BdFOpcHpIlNvSz3CFLJA2QnEhD
keyAxbLIQH/ktu724U9qXz8XfwbquX+9z2cD3nFTCIx5/n3i56H2icGxR5N8TAgXPKSYDBa+HDNo
Dx+gfg3nQPz5y2GoAOOqGSXZ/eHfhx4nPaFixM3FuD3ZQyJ6IHxY4Jc6polbpJ6zP74HQQtAhgjD
4rqV+GuIsyLebsvG8rlQqwpCm15mh5DkBFNvxtDaQXF5TtqZSDtOiH/qUL28t0SzoYZe9/MCLz1G
+1tY8LhdR4GKqjzIdv2+JY7sc2E1+12gT/nbSEyQfeF4R93LYCTIpccWw+FYpCuwKkQhTJ7r7ntS
uVEUi7e16v9msQgs41C6wDjTiiEXJjuA5UcyQDxkLnTyI4nhOgxupkmNyLIMG1d72pi/Yew/4SfM
MxKvROwQSTnflcJcQHOEpgKQexCZ0PO7kX8b+m8mqzDcDkgCtGXWfJyEqjLu0KBnFC8EL67v8bXD
NCaBXGYLxvVNEBS5YIUTTFstLcLlsS5/yADDb3ZfYoTlfv9H0n0tJ5JkYQB+IiLw5hYKqgDhJYR0
Q8jihbdPP1/2xM72zna3MFWVmef85zdH1NdiI0iFCq0pyS+aQpW4Zt2CH5ttpDlIdva9Bcls+8xd
Jd++dI7fGTj29fnyvhuUgcCvuRpArtbvX5LtHtkyZ0dSSho0pScn9vBMApe1PF3tpwzeSWVeO42v
Ak22gpY668Twf3TzgArhSg4V6VmIscydzn0GDQWOPvYDUNBrFljm5tiRFcaBPmR4w8UDO9qeGjp4
9pPaPtruAf24lJH7eNef93ON50WdrGHtAYsK1YEIYj3YYBTc/+SzSezDsTr+ahvjc52hSfZDb1fH
k+R8n6qe/ShnCtzS2ryVtfOfE08CdEGNsRhfvmZ6fgppYttskKaoaDdjYArTHXXXLAuTbHhmtvqb
+bfJospufWxWKtX9x7lr3j5VTZs3+qnhKsftLBfM0LPHhuGZsflBwk5711/3OWO/P9qfdzYHuXVN
jbcPRDefe5HWkmwRyUlD+cxoMQpOQt5N9TDgk6uQoOWRQ5v/0MNGJ1vWtHq5mJoLt3s7wQGD1vfR
PEgNQ2p4sPpZoyUYlTceTzpyBmv1R3P7LvL0HIfg0JKj+tMw/ytPvsbYXZZR8HBgd9AH8WyAXqW3
ci1ULyekhFmiE3Pwr4yi1004UD3MLdmutj8LWGKzj3+1euh3rnImdkyiuouZa7HrlxL9ZP2yN+xz
vN0H99ruOTOZdhYf8/4s0KNkA9sN3i7GARwwQi5POWKCXJs+m+zNKWNaizgHCmsGLkQ626p8zb/z
v7q2QLedNk9aoR1p73q0ie+cIqUnaITidVRACvvrzVr+Up/AlTwv6HWXfufBYxNB5PHqiWgEBtu8
h67l639N48Y1MKMZsAdqtVlhaUiqkdVKPuOWclImuvmcDrK1YRlSroD+MF+ZkRXbQxpHwqMtVwjM
pcBJy2C75DToO1cF/N5NTdwvXZe8ktGiJeiCk5XfWdoBhnvKkwCouC8cKgxlw3WR/tAovS4bVuKe
ow5t2o1V3E3JykN7Gpulxw8w47a7GaIsYHyk6/pEd4pK7b2Q7FfcqlbUXtFkWhfTdn7N9ZmLUcDI
7OGKdeUSxTySwFdyGxw0upvYPybpX7Kbg47Zo4l6c97XylTi3QreCJPicotxyRPPJ0X6d7G1GpLM
hbrt9F14Og46K5KlQG7LNZUwF7P9S2QEYD9MtUsjZkouclJ5ZgmsdGCpXSd+BC2w0OstRO7SXYSI
jCaWCt9mUrq6AA0SxHmN74tziwllsOHgXFjRyIcAePylp0WSeVr5WCIQLt+VySrBujOmpHIq9bK/
hQk+1NWq4m/LsSndkrrRPfWsm+9d8/BcLDFsweFI18aKQQUXdBmIhf+hBS9HReYaiTk4+4cbXOFi
SRU7iuR3nC0D7hHEgzlkwDl8NgcP/0LHonlfoE7WsYymLXSTTavct1Sr7xTi9UJjHwvnkqZsoMwv
u6YgauY/ij9m2HLMOpKbi9ea7h4d+9Le/KDQn16Xj4hzLnb+j3jvbiD8J/bluSk6R1NbBSbGd358
6aHv6qaTTQsZ2aPDVbyFpxxf41xCPW6GfYyPQxDm66197eyYVBBiXaxK4QpOmnq4aLcMewaOb/W/
xvkl9YrBYmvoihb7ujxt0AvptgrVz/MAnAiKeLZ4kUakFtqrUOaHOhzsSxK0rDiKwTVfpSwnCqAz
eLp/hcH/Pt5ztZk5mz9P6eqJGHepXpNCsRj4xjOUQck0h9eiFwLUogz1XDHax+ofrQPD/8trsX96
LQ2Xn9mmV++nOnxJakBhOgXMr0tj0bmAPoK6GIWhk8X+amMJhecs87RobX+4+ovMrh/qruA23o0w
89ejWWsVH9Qo7awL3833NxMMrbjsj15TfyCAcvQ6g6xWT2V5CT/uRZ1lHLnJy6y/KSfT3noo/q2R
7i2apdgo6VK/tKbHyGYiKLC2662/ApJ6bTmV2atwJvi3Pc1Hxb4hbu8C136+EQffcZHM8zDchpwP
sPOK/BpQx21921r+HElpOQ7S9fUztyJjSD3OfMNHoNIWfkRCWiBrConL4nBa69688QWWaeyjVbOP
cBUjU9RKQ+VZVUrMs/44LtVtWk0AWu0UP4rVG3CTH2gNZpCOtXr1neozAyuIpqNbi5KtPu3vO3cE
ijK8xsbJ2TbQUQN77RzP3079FcFCWnfrof55JA+axq9jtLJDPq+apAn1clNuejNVe0aj1u7NkCls
2wFLFB1DhOc/3BhSXbpLfg/XeDkqJWzx7XuO4lskf0im9lX78VOMoMetZfuJ0QBJear7NR31SxST
g36lc25U0Ngp3EBL6pTGrsoiqJP+nHGMWtdxIw3t07174wMdp0nh8vs07R0+SvMOHyncq+4UE44X
4imE0LLGyKitvNeaorF6nNyJyqsHNm6T9e88OF+3j43pc0G5Hka+h9/r1+539+uW5gaFmCqv3p0m
w4Md/5bQh9NlpKPDYDM6tLhHReuxyew0cXXGj9Y0uQt4XPRLdQJDg9EjO4lbPH3esZ38dAwRfpwM
ph5RyrT67XqpkxBQ+1MZhYWEenStPhTYyJdIWGwdkZFl2skRucd5Ns9iaDBzztFtm8xP7T0yj+0G
l9pOR3y1ii5E0blGXtJFpXHVMzttyY9fcz7I+51NPRX6exr5QSLH+dZZ5UIczInia9N+sPYnam4U
ps3p3yvFceXSytDOITCeHu0c3ualdrrmeCZ+OKjK6d6t+IPBmCkjjUX7RWeJQEe3kJdih3ua5Evt
GXxQSOrxaynlUMDJoaO0Yq6UB2ygBh86YacqfDEaU0KN7fDLZ2CkohzMbdtH2i2bwVR6KYfEornO
D4sDXUBDcOZnob/GwT4NNg1usgMmsZcfk1WnIJv1pSHrKduYBzvaxShk8s4Aj7uvXF9DCbGvERci
zGUwZIBsua/LZPd0mPzzuXPam9ztJrPfXB8rt7qP30MBRtHDggvrc4AD5TxpZj6Pg1PTJ2b11y01
HjpiozVOXQ76VWfaNL+L5NZhPlJFGOiV+sdEf6TmebBhnL5DwU4zFq/5Yba7nsxUce1C7+8rBUc/
f57OYjMiisknEdXMVxcr5s4R++1cyWEUrTBmNcMK+qgwq1eMYuJLKPI+wQqzT3AA8aHOiXWPdio3
ug5YaPXSXAW5/8wdE63tobpkPE8L5+EbFpk6EOoasL2ZdLMATvUXvayviVM0wAX/2PbnmypyYKqv
GdP+Mwh6SfXlZOPbZWOVkYoYs/0fKvbHa4ul0xD0ucvX3czgdWvSwRkHWFe7NTwA3JyaJ1IpQgU7
G4eP98oiOqgSzcdTRjcgeyZ6LwXJP6H3P7QOMcZLYEvuNH+yfdqmAooSFZjUmfdzffmEjyoM4FoT
YQXx5C8W7KuOH7lJSX1yRcYNA1Xxgb/ojB4cLsVtPnf8jwu9f7hcGC/wSos1gKcDU0fGZDK7Ryr5
c8A54TwQR5P3ayK+OcRiNI4GbzeQkXnRFilpNz44v+K/YeC3BMtBG1R8Z4rY/osfVBLOGADMdJj9
vHOqDJIRXIRB5WfTW3f+Xtytm5MNI6BZ6AePz3u9WPsbXX+sq2pJT9mgCBmXRrhfSa5x6BdbSLSL
6sRcG1YH6VFNFoepZrm7T/bqQejstfabb+dfr8GANBoPBhJUqoXP9zNq5dyseToQpENPvkTciQkZ
q4T4IUTDUEKceM++nzYeqsgFCAmFDgJRhYRWkfPsr83lYPJjA0sj26kPa7fWDZOuv4gJxdrp/qn1
pTStb5iTHV9Oufr5EV/fb7loL8VMJXFm4zI4dla3mpoAQzw1OXdZ+VV/BYIBP4rQSxzGj0VCnf9u
gjG58BIq8Ml5OOcr9T2ivAMkzdIga312LgnBo0KgFP91N/37MxOUWklwWWpcGJaG6oZyMPlKNi80
gZe2ChwVW9gVE6/g52Uyof0/NcQLPJ05wymVK70j2t499KiS2BbY3XtT0k0ybV1O9QvHIp1h2nzl
Y98ttqynVff2VPwV5VMXOWXXWn1M41Ij+3Pqb5L9u5CQ1vr56tOe1W/ZsXe8Cw07Jqu/+hJHDXuJ
M++x4V/y15fHLL6vkrnx2QaveZjlVISEg/AzfSVTMDYiX+PHEJjvtdJ+sNlEmuizyC522cuni+yk
Ry201eX4WGhktGc0vSObq8FE4do2D1pu3+6PpHKKM4cJ5zY4QSk5CrJjlvloiumC+P9ZAMe6X3PG
BmcPPjQr8quO2mw3+9feP5KCrPYFG5m/XunYehwmYapgTzeiONf43ULus8vkD7cxHWdQ2G5d9t5u
kMQjaxvnsn/BqcmybNu+Hvl2X8krc+3NCOV2YcSOidI8sGIOSeGGIn3At+q8Bk8AmFQG++axuWxv
oV/IHy+YCaN7nO3eepp9w3MgpcOkf2hdgvePwX8iDJYfwZilGFiJC/6ruU9TFczgF9g1+Q4J3/O6
3UNdgM8QwKZ9+zS5TbbjA1KJuQaIPo/IQfWVGlVG0g6jX3SmCNze8QD8a5LX38Xf5fe+UgtDMA/0
02wYDGZNSyRtN9J+hPtTrLONLk1TnSTMr2h0k4By5Hq3yDzcdDo4EYXqbZ9QJzVC+V5o9P56G9KW
0+Q0CcMxSFylH4gHhy7sLJr1uE3LuJ/WM30o8//TNbEBuT4tvoyksKcgCFla3LSB20NoqGomFcvX
qruCnL9mn4Z9gLWylfdn+BZ+L/BEpEPWd28FDrLlXHCCaq3qlfasfT4a7i3qaPmK7300beaSA3eK
z0NPohGDru8/l3bhuKR+aucSM+B6kUTvFBUmW3lrypnOrPqcoQ6Zo2g0CiZf2r7TqFi7OBg4g5qp
/lN5FH9tx8XWoQmgSG4sNTh0vWvsbpPD07L/1796uCfFMdOeoHw0b5l0qEEIEMVB9g/Ns7dlAcnM
9N5iI8ARhrsQRrMT2eQaJjTWxZfj1YdlpVGf968fRKGtxxeWw+LXll/i8F1qLP8JDcnJfrafDPB4
5MteMD86siq463Re1TVuyXM2rggS+jem6Aeerof/UbuOGaHUlk1Q5eo3L5NKGFBvK1rCWL88PH+e
Xyt9AQJ/yCDZrhzs+FqTmhBoxYfGnped04qDLOtxVQslTis32oJWl4KoeNX1M/2p8zFX+w1Wn7uI
uK6W6w3CMxSMtxniYY1wUg0tetU5gWHmyc7UZqMt6ESiHghc17eM3oOtbykksBw3zcsbnjGahPIo
+z4bX0xpiD09swewm1TzeD9a9Xa6B77f4Ix6iel7IMILkMB/Hm2QlzqIyzWpZCZRxQEArJP5LnYL
KiVniqlFLkq1583UKMuts/yy+r0PxvmO+UqxvkSdXg4e5sPBvH9d+wVjYm1wQMtFsGNEItQkwsDW
JB0TDAQOjPgww8aG2xXucBb8xSnbt4f/dJmRsuZlNY3V/2yBqPeObDtD6F7ZsWdujwG+TS7GldpU
7JhLw+D56Too8s3k/Ranuznuu7+Cp13HLHtRfsFO50BIWAJHzKFNwG5RlpYlzCIs9qKyRV3RLDRB
JSHKJDuc/rhy9Uzj1IQuzt8U3JioLPSaNkpufzW8fQMN+L3N9Z+SIXxh49X6Oj5X27to3L7ES/XD
7x49hUFmpO4yQTQajy6qLRrpDpHimPLlOUwnAdoO/6zrA87hdYskUX2/WVeB2m+jCaSzf97a6QTo
n04Y63WYEhnDufrN4GDrlGhc0EXC9flDRr9B107GfzbRkDweUtTGmC8mBi9X8Dg6Zv0UK2ZMo1bR
2twnnZxHWXEZphlDe05w7eU3QkaRMvEs/Rvvm396kC+NPwD8ARr54IRobQSTfizDhXSvBTtKqjR7
/F7c04l1OVkklEWnVIOXIYCEYePq/dzJVD/xqs/sdj2S5YF7ompyFP6wUagqqtkt69dtXtBjpKLs
YPYhLS4ASdIYJO1m1YfH+u8VA+GaBAb0CeXu+5f5EaIHaloTpQY5Knw686UwhsJas17msRyyRfNh
LDz7cCDP0s31c/73bIt/qkz23Vk7baejb0SMmH8BFL9PzfPw1LsAhFlVq7XfcnQugcHH0hbUOGsT
e4hd5W6VSRatTHsDNfNVFOn5oHX2kDkmRICmauHpxduuBsjmwMC21L4p4nCNoG2V4a6+Mj41WQ9a
vVq697esoeBeWrRy1Z9VfPlcdMrNYwyZQhy+hfqON8Lrnlzdnp6sfoqEpOVmIPgqgDrTPruE9Wg7
eDh/4Y2g+2sdF63corhafytEt7PqoUee9RGUsLsRazP77qPxmGQHpitDgxcBMS9G9Jbm38+yE5Lm
lj92oXblG//nKFkw20kPN6/kTBJqbDYn19nMyLWuJKEPm9Uh1HqijiF6iv9AMSRC5fpiNWJ1+/D+
k6quPf5z6z8/4M1LX5ZviWmtbl965p3xOzEKfRXVc4/E+CkH+Xw4e01QeyV+MMWB4bi5OU1xCgcH
w3IynkVYASx9S99h7liOg0sxJTer4WWN1hlOeG6HEakthsYBLWUnoClMVd/RzgerVuVTV4WhJfPI
l6h8B2+jgu/qYbfNODUgkQ4NAS27p0V02TYMscv4CyXxP9MXc1sFXyNMnjuBQcr3MpqYYY12L9dP
nLMW5qrkxYfANs1w8IpsFarjbUMnfE84yYbTAlf0BUtlOG8G9lgHIYUYR+kjya7Q8GWeQjRGsELd
OET8zdXn31doDczFnqdqj3ATUPvq51548AOVFA7sbrdKdix3tGvE7s95wRV+05GprdsryKGN4GSC
UelFx778VVysw4TXExBG07FKTogToqSFS6BtweunsX6y0pezEgIPsAiz7ypEG6Nj8FVFWGiesPVy
YQKf8VnLRrqp2uPH7FMyAbLIZP1FrXiacym2HiLeA9bFpWmm87v63dFY3zvUx136K44YnuP5qiak
lJvH+z+WLf98R+BXEYU7gLsWXCf81V3/UV3Fn9nfO2/Agz3U5081pGM8RrnR7HO8C0jgtiss+5M+
o/ruzjJBKhupqPfsEIrLG+3grr8KbLX0v2kQE3Fk2FtjNnQBn7Kt7Zi8qH/rcyv/wjA70O9l450i
6GBoLPg4lJtIvyxEPEe4xhnUVrv64Zs4xV77mx2qjCGIAI04lQTIO/JA4jP5Sw+BB/bpVGBp99ED
wx5HrBo4ZgvNZSY4R+s6HSJp7lxnfDVbFhGm1Whhk8qyNWeK+EttWPt5zoHoC0+nbzZyi+psVhWc
Wmqvs7X3cixfc1IYGSbI7PEPUlBvM66MZn8xYFlx5wW6hJcfAQXRlqrJOQo+s40wXNXeJ5Wwe2TU
3OL/gquAAqVyRWpV8ssiINbdAWQtXv3forF5h3adf9a9cjNv7sA3DoiBAjBcfwVZaUgiSUFaUFCj
4ut2tGXMS0rDs6WBlJvvmGl0XKymkqbjd/+5+7fOn4MWzi8ZCPtEwkWTXUazpg1RcXRvLBH5ugUF
El8bWG4D5791qqd7YEGykHzzr80/zhZa7M86j+7miXqDt9IVdow8iU032XwfWZ2yDk+y1EzzBH2K
5e5mZOpffs1G4jB4zxjLgwRmvDCORuVzTLdZtxyDLuSBHSLht72lk2IQgBDV44h/NNgkLCm7J4cp
1X9gw19fjbC/vnckMb9ZEyJqAvljJDxeWd4lPrgsrcZduw9chlCcOngCTmm0iSBay6FylbURmPjx
rDu2DznbU51HXT82QtHHh02BXhY2IeCnWA/AI6fVSmvzvO9vnf1bmiMSVZtpjD/X0F+iDITCMwyF
K0/4wa0Z1W4Da8WghaLoD01Utdm3tbBiqPQMpYz7ls9nm3fYi+n2rbLwOCudCpN5bTo27WhK5jhU
e+aCzxuxFK5Sy5UojWbDSq8wMtqvTcbT4VRFnfZJpMukmkgzOGK5akutoXk6t105z57tXDBVuW57
tn2x81J3pIgyZAz0Q36RGt5mL0fPTPtVZGVUCgZ5UCyPORpBH9y5StLc3EnzQ3cOD/C92YU30IZi
YRzNSSboQTLNhRSE9OCmjCTv9d0K0I1LNNm3l53K91kuxaOXH4aQKIWs0ZhWVBz5i7hR1ZB3Pye/
0+4xkTCFl1PS0yke+jqR8jBNbyh35FlKzKl7dFEB9HwQ4f4/gkRfM9/YYnf1gJxO3sRqpNk3ZNOx
9V0cnlDvkyKyeoGEctM4xEWrriPYRIX54pds8pTqrjqbDtQl4tLClYfbcPQSvK5Xo33iLLY/X1+3
vXsbp3lZ5TlFHo1nM38nXdFbBPCtIpMk+OuHk+IiMuaeUPe2w+r+pb3Rsbyf3++Wcobpiw7Ns3/W
l2R5l1Z6h2hgnf6W3OK/+LtoBbyv47/WOugbUWiXopcdeygD4mYu8axH81GXPRoN8p49plsGZe8w
Gb02KpbsQVL72qa2/Tm87ok0lH/8V07Rc8/OKiPTbci+M2AmOTdIqr+biwxDGtNFJ64IxkplHRAY
Aerqeu5tfsN+uD+vW9jm1ZWzx4Bx913Q7Hs800OJAOIVkuIvMfIgFCQFL+OitiV4/GvMjt199xFI
cIY1JyAz5mTt7yZQlDHgqoH9k5U71yvXgol1KcDi2T2ixb/ZbD9giON3ngG17RDh9/mgC8oiLATS
pZRoJtbb+m+xLXUuoU2cwm63/dO7NKZ6scMUIQnG4pkox80gufTt5uEyzuC9+5P1rRJwKiuA6Bdv
sQ6ugoGT0W+NBz7f/EV7gaen0qp3Tu97kp9BZjyqfN9Fp0xfKuaYhyegePVeTT/nXoKocPoz2A3E
qmP2Q4nv5DKUC6gWk+sY7nUeG54Hivi6lXY2x9d2yc1N5s0QQ1IcYwjMMUBu4qWLCgt2VkrAkASP
/F+2KDzqrVk0ffHsNy5xSOi6xxuDHe9PdanXxtp2qFG2TIrv/DjQ4q6ggaO/odYgy7eAWKHjsnK3
QZ7ioeOOw0uTkNSIVe+S6UCjdrj2fy/jsDhvUfv7JIVLQYcRb14OYNE93jCp9XCAhgrlDH4v/C1g
H1h85EhKsS4VeZroDqnN7vww6emr1HgHruPs6zedni0IGbj2HUqtQErCLU5+jafrsB0p9S8YXjHJ
ynyQslWr7+rXZjFJnGdkwzpi9ZGQrij7CfKRPxXYn+J469P6WCseo/SXFNE7nBxguIkIJpE0j/jC
H9OB/lRoLn/+jGrrhXHQeuXjzETsJNxMHni5Y88zy6iJGKQ51fMjGcjfGNhZli98j6Dz5oAvpG9n
7TZgoVRdmdI4yIsC6D6n9ZCAWuKJqc0s1nZ8EFvOkKfHbyFYbsZSdAG4JZWsxBmZ8E1mgJtv6Gh/
+S65TyPwjekaXYYXMZAh74llBqlqfoCwu/nGvQ0em1T/KLTpOJRioalaJLcnz6EHxTZ7Se6vB9Hw
2sszML52GWBtMVLc9wPn6t7zKea1C7STPQWiRzSLp8HUBARhGtjIOUXTbftmZ/7PKvA42WI6BsnV
r8N9f6kdv5G6401vNXIpIB37z/Tw3BL7ZFhgoIAQXY7lIWeHM0fQtIumt+lB/+MyM4fpSxktTY6M
tvT3Ee3e0i/rr72cKIMUsmrglrGGTuQNs0pSZK65B+fiDdVLz8fkH2kXsW8tOT6EaCxGKfCD/e7p
xT4e0JuXY3Mm2uhcRaoGLDBsY7GdnfD69Vjnu28V/qDQBWt3BA0MD2BroxN3vfXoj6/R5VH7R9aU
9Td4WYBjO9hpaLdJfpC107U21Zd9/3SsTtuk5WgUJ6+3baQQ8HbWwXgzPv5mKCXzrLwDg3NbdStZ
ACuDsErG+bCuCm8qGTnGAtj+nrMbx8Y/TIQ/qMxFyzykH3zPQfQo8ZK46UrWNbhe6MUgUkmBiquR
DrktuSex3UNn8eLBf5Pr3aV6LdfYMJyUYATFhUbORFwFGBqzcKICYJqz5C6JUcfQFRiXViobCcBs
ECzfmF7dcXwUxbrJfx2bZJrk0LdLLPUjUCLiqdXYG/ILaG0SNjXpIweWAm5GiT4hYT63aJEbPKql
l1Xs/48wI5rlN1Y3kguCq8iF/e/0e/3JpF8T33w0wyc42ZLSsenYzvTj2tEq6XPX1SZFVZhIdDZI
JyUNxvFjNfzE7E9Sr+cXnWuldn83p3y//4AJurN99dkUosYd6nUqqGBWR0Jp7DscnpOvaSBrt9go
ROXmgxxMMdPeJLAfGS9sGxKsp4RkpF2OKvXNE01L5VPb9IKT1WPfFHaxjJRZsqVgjgU6Zfs8fz5N
iHqeHqDQ8OTdPxVP9jWgfI6s5g9SZ18S2Io72N9wH3jedF21gNtTobGAGOiM9JAQzqeDWZz9VEs0
5Yt+ig8dg7sR6bggtzKg1GQOfl8ebj4d9m+uFMLPebzwbZkrwYAopCBzEAp0zt3z57zxaS399fdV
BihiA5VfAuH4o35fP079nACKQC4qgt1vbyEha8eQ5a7Tb+dFXGhuwpHUzjmKs1w8NkCC+bcuqfdZ
+VI03ar55FcfAgPQ4Yyc15PbU+iwDRduqyhtz8SovXRmwNFDDGxDqg4xSSHnKCSundsPpk5AS/81
ohDgWvkGocaa2e/v93VjGh1eC93ngOihTRhgsFQBKQvMo1P2EJ/r/ILADvx5nKrUL3pd7LJwCwT2
NvOM5m6N903XHLs+9eWmEkZPmbYpNKln+Ml1rzc+tjWvBIz/bM3gNbkesWtxMF6+yDTKY/lfcThS
AT2nmI4op5tBA4xz+I5NrxsLDC6NZDxrFSPsJHwyEeBiP4OBXBp2VZSl8OTzdZeNTafXDgBuxSzf
XLfkIvg6yaG3wBOe4ukKez+Gf5jWHLHhtFhfpkyWWziCSpFsSBU/1XSw1c7apJPrb5rJuDXrWVqa
7gT3e9FUPdYyLlm4axtcJzGcL9R2Hyd2/wdWIzmIm5U7OICI9r489448OUS5e/ihcA4EVl+tsW1L
Za5t9ECCmc2Ff8e7p6s64JjId8n1RzmjKlfEW8OXjQZpdEj9W9YFjno97/OUgS+np/uHjFafAgTd
s0G1b147DRt9ZuHSbIRsPtslitOJHom5XeORzAbFt9PrhdPSLOZf3phHOZkRchQkLQ8zr9efUrJt
SVBB4RgthQpc33PtU+8RUAzvrY3W6E+V6Ozhlr0Q/N5cDYGPdQ6FmGjFt02HQLZ2pFI7xptg0/py
ay9eHlxpg11YPd+EXGqHovUnCwQU8DYOMTdsmst+wQ/i/uDpvrCer+aSP4Xz7Rixh1u+rY8cyWqV
Q1TplQeXr0ePSSNYux6Uz7PubAwthXSgksAeAR1/z7MkJTv31jiOjWKgIfQIHpkBYxRuJ+FlYGCO
dMNh/UnYH/6eF91DMzSMJzkvbIIYoZ9629q0gSNRJ0h7O/TmIz4uP2xlPh9J/x798JNNCnWuG4M5
w/R5T45AZ6Uf4NIVVYK7DHNZyEt1D+qplZ/CHsiqpb0FjkzoV11TyTQYp7K5OP+2gZ2qWZK3z5Bz
EFiMIZLkkix7e0Y3SfD+OlZPoIrc67Wb8x47D5QlbrJ81MjJdTRRAN1L/3LSwwxDoAVmVkCcEcvc
u0+6wbZUHFE9g008722Zx1qyLY0FjzrUvsU7bih/e5s4YtihB4c9asIy8mGUL7aNFVeta1RgFrtg
rFWM/l7Pb9CK3LCSrlW6C1WYYT4zmgfvwaKc1ABiIMhRt7zOnm68dWPBOV7/sxCcs/HzrlEeGQyX
d/jM2RDBNySghCfB+cYKbfeLWPU8H8r5equ8BELVsfGXhLiWcpRvzprm8oOvzc/CBsUMrV+qFzr3
RiCnGbRWfzz6Vf1Tfc3RHsnWbxEbxEA5Bjppxb3yiK6i8psaMMcz91+8H0b8fieFhi+e/H0uBusG
7nHfN5wxXzx9HnRlNj1km6RUu/DuEhERLPFFPZ9BHjjrAaB/mlcR/YZ4mz/ByU63HIfHwTnN+r38
nddPa0EymJGnlnVxEjR0+HwMQwzN0/21hfL3NEMmS8r9+Sikf5RqLLmT7IS2uzkbIdeYUrMQ39VT
DNDJVSjN0vNIkMgHs5Sn+TG4zdyM/T/ARuWvbOCm5euXey2Nw/m9MYljWH6tHv9qmXt07z+GB0G6
pOBTgbXVYhjNnvbxZvtUspjOjVy5ARyTPPkjiWg2qHDb6T0ujRW8T+js+2JWy7EwP9bYKt8ONtf+
CsnuqbJvsXksS2xbk1aI3UqWhZdSMZ5de1PpUFUxVDcu653C6m0vM/39oOy5IbIXKJmXDW6ndgkq
n7AT4ZVmFhjxjTQyUK9goN48D67D8yD/spzMdE8cyt+Rzmbt5ST3tEk2FEo0NJ2szdHIYjhd1Mrj
NH+L4VGLRND9r/RKRZw8YdvvxXEqW82+3NE5iQDRHRfRDLHveWvi8Mw9N/NMwZnTxA4464bOFlMB
r1axdpEeVp3dox36voFoMKwrLkJ0RmpSmnRyjcyT8Xb16+fZh/2LRGFcml5/Bnw8JRVgCvzjHlVY
3OYiP+p9cXD7DLkO/cxz5mmPC2brGK7fdv1KIzve8TMPUKkSbZguR+cTb5T4cpms55+7Y+R37iJH
ns+VSeaUFNXF3Kg+vIUCZYikfcwPZgy/1NR8MLyskrIc5Tjj+COTShgGG12vX3i+oY5e4vyYcdQ3
BYMJPAb17v9Xyd7sySfEvWOUf9SzY2/5B8/NfSpmU682HgWqhMNd4yCSIJhiop0UEACGJA6GUYto
8Rd5wTImOW8y5gWtzL+Xx4LhvqgaaQY9diium/O3W3NOJsiccehidI/d7TC9qElQqXF8RP7z2ZZM
LGwj9JqOobKqNEAAqyGEvc8AVHV40/rkuN+3eCBKth3f4BOqHIAIEtPuDdH6pSPAVfU4NeJ3nSdm
7MfhfujK795UXOXIy24zITvSCOI7+wg+yMdhjp+sgD8c/ppreDLc2FaV+5P3ScUbbKvvq+GsvWq7
t6ZtGoCcYa2rSKjnD8GPjUlHLakNQAZPyoJkFlHRvnYkKQoutSaTZWjgDDfLt2XiiMFfiTOZ/lXx
Xy7XpKm4LntXg1cqJbek003tPQewtorq7/8sHW92/NvTfTwV0FnQCvcDJcQmr2xY9knyw/8J86wS
k+QwO3E8ZOuNCc/F2qQzCXryfOs94yXvDIuyzNcRiOTJr2wvkkq9IvLS+c/sLll/h+s+i88fvoP/
zfsm6a5P5GNW5vWHHPBUXZ5fthyMFO+5gV9Tk326d37U3UdO0dfNqPybn3fyqfrfuaWsUxTukV8Z
un7PLzEbAZ2WJZW6B/+3UqpzKtTNDebkUjdFxe8Sn/CcTjLzyH3Ss5V/6Wusn6keGK1bTukCz7D+
mAeBDEPMVEcuZzNrJK8nWA2DimAIAN9SqxHIuU/X6Pjh1Vg/PlZP4fMIkVImUl2rKY0gnv+er/8c
Dipf3HVbXPcaGQl7aq/dswe1616nJhveXl9zftqlaM8J7Llw5rARCv1l/5xuevpvtBOLGiH99oM+
hpPqkWHptHolfiQBCcmyp+Z17Hf8eO5c88F2ou+e59+boSthFHJ81Pw1XxGFixtpeTCf9jBgNt1A
yP8m1FikE+Qwk3aLMfu2ZmOpxQCQbSLf5a6NLTTCpWGHlIkrqN/6meakPMhMODR/zG6RAYzvnSol
pWlni2h6hheWJqkeXx3nK0dc2CoCLuGhpb7rKiO24/fNR/BQwF9m8iBOd4wfs6vEh3NMMIKAc8/E
uVMrG5wSeK//7seuWuFrcWxsx2lICKq7HXFez60bujVNiaEac4S7sItOiYJcZlDXJVMQq+FK0Rkn
xSOnrZ3F3n5N8qgBP8dwhJQQHCJ+EICXzQWpfMkceB1csLmR+zqzobyx30O5icuqgCR237ge3sMw
V9T3Kc4XqpwqrpXRau/He4tCQ9/mT7NoVEZPdyTH5MBna/sW3vQQnVyfazTf9i60DP/odetZ7KUo
/b0FntzUC5I1Y87jN/4zFCbjz277eHfzW7vATYO/FimtxEOZ3i33I0UJjdBEQH+32jt+tKIu4IFN
Yc2kVbBKfnjwvVkLLl4wk/DLda3XaGbJkQ94thB5WTVkny75YSb7k3408xTfX97LtwOduFDFR3Nl
yHhtpx+dC+hAjDJzsEWzIgJGlkWlOvMTa7sV1nRTzxAAjm5+kBkFe5+1GcbCffDBGZKQ4ho34iXr
Vb3SezF2bO3HPqFBCild4NzMPvb4ttoz9Do0UtYB0x86d7hl2QycmVYSBLb7pi07WnIDxniL1/Hu
Zd3JO86YnUCdMVKCYumhvZnGOt16DzTW3P5KuiRLM/zhzcSEIz51WvfqIP/OCWYLgM0yfWCwpLbg
thJiqK9GFazuvoov846OeZ/IjR0g0Kykt85HxPfVnWbZRZgsxpUk+B6HYRJBqmHcMFzXiY7QUwRz
JyIa7Nu5ETgnYpKKIn2Fnt/siIT1218XKGy5Bt7VLSul+dlkwrvAXOdPA1xZ7dXfc963Ct9ssugZ
YzUfI5QhV/iTrgubJWuKpgXTe+80/DhS/fGN2To7eDgaz3Zw5q1j9vZ2bhtClofof0/TGrvJSVbn
oaB3aZRHrcAGgoRfx8h/T8XOe358Jdl40FuxQCC00beVm8MzGmpAMRwTHkOnAflYfdMRgNDdJan6
CcSl1Dma0LAcwB+x27TZSjXR24KGw3T+Wt1BkrRNvV0jFfSctsXrh5PAhmQjsJdarudi28JYZeJT
vn4m/U09eeQP0oPzjUKpuUV1w23IN2YlHr2Wt9SJ5iEnTqB2BNuxVZh4Po/TfmeZ++ao49/4VmSU
cvU/yKBZsNktIIVTfXNploNRUPUYAggPTOD3vtVn7mv2UYRBvaGLgQ3KA+I3jq6ht7TZVfPdRWQG
wx/b1svGXiILApHWVRPQ8JGWi4Bie0BZ6dY28sPL2vPZGI8gCMDOr6teBQSTH3poYZQoHeDoSh9B
2xPT9EcgkHz8+503Vsp8BTRrRBAsDukPHYHszHG9rTIV+l3Gj9Hm9Yzw9I99Yf2wx2Avz5PJdP3Y
XVDVXDtbiOFqiO9NmzUbLpne77jGQAXhYvfxarjtNhb+QqrHEvTF/LCxEedsDgXv/I+lO1tKpVuC
APxERMgMt9DMAjKI6A2hskFARlHApz9f+Z/YZ3BA6F69hqqszCxMOsYTx+/wS3kqzjPDyJdXCkqo
dXq2XpjdPwT/rId4Mw4B6BWPHPZdUqE9vKfn0Nkoq5Wb9A3dHY5qdrpUbL4XNXz1skkgIz+8hj3+
OJJaR8ckX/JkyTmodnu0MWiWze2/mx3nXn7fD9Mct/+vBWH+e+GlqP/cU+H/LsRH9T5d2vTWYo9n
z+7Bs28vURhzeBApbaHuK/wftK6HH9VOJUhqxv2TZVrbvAaNVjp+nwLkg2wt0f0wWAu6mifweH1v
MOWuPT5cjcLwprYWxMf5DnjHsbXKq1FNJRzslqrO+L9UCKn5Uh7OaIPFVJ7vdmX5OhswJebZS2LX
JY+WoEuuVZ15xFbfbFtw33Cl0ICAaEzi+hZfEzQifgR+sGl/khxgtAbuglySq6GqWIMahPrqqBgU
tmp+hmuRCXxBEkolI//UsVvXQriEtncQK+21r52fzopIEpYQfwJKmV+0zcvXtNnIZ6s/t3px9/zx
rS/gobpdP0H0S+t2GqfkklwPg59l7cii5dhcf7V5aiE1UQ8oSf1+DBnTrNmV3AZlRKhipQxGPtZz
xTAQKVx1oNIPcLBiwHzAwN88pfU8CkeRlI6ob/tOccWkRss5Auo6plXyZoo0o5994642Rcsd7Bdq
niucbxiSul/Pg/w9Js4KJ8vqbbZLTmdsjzxCYWMzKjAImezZ7R6UkktPny+3zv6Nj1rz2t8+Efgw
x5NOJNDHPYwfLbCOI1viZdw//7t7unvaMVMJItnXKLgEqfkG7yHoQNGROpCgtF3Wlo12yqcX0dLK
qCEgPGfeLmFcHUSma73QnqJqoqqSVREc5JVDN5q6lVqp2htVYx/zU9nN1TdRZMXEC2FiPQsM+n55
g/dLrFaVfwcJ424MUgCFSMmZaQFivslC8ulwpzCJnEvjD/ShnJL/vrvjudrb8mGBbSD5dY6Nn36x
XmpH0sDmhW3TsRj3DRo73ef7qm29LICp/kmfdMXkjWLeJKy+1g18ss/xDzum030HZV7NeMXWQW0I
YW4czVpKysznhloQDUhz82SxNyNSqFz/MeJDQsDOMw83WHKOuda2qftR7nH3ENp4hFb9+z4oec6t
YnM7kHKYqCjgte/B7pn3Tf/yb9veQNBtT6vhpZcDei7E+uDp8/B7YetW6i1Vy+nJjCvbFTFBY5v+
8RS+YeVy+7fQvBR1qblnHJj7rG3W7Su95qm/AcsgILWL47LFekFtKXk8v3jNQgDe5bqDIs6dp3sV
zQ8VVyAaTnyWzfnawRwqAD7ZSmSND2yYzwFPWGQbKHkLq7OfuaEbJj8kN6mH/PP32+VpNWKNy+dt
80R7sh8tVLKT6BTH78oO+nHvrFCvTqvt23DOvAg8AuZSh5ZgirOEkKQbbIGdTh+/zbdt720Y1OI3
vHcpY+gGkM+59a+aNMGJwzQILcta97j4qQvDYx1BoHj3U6QEZTRXE72Gb4AYbGZh8WFEGw41vljp
MpD/EMO9S1zMKdvNNHfTm0RSUnJ3DDAkQBpOPNGIIo+FqKSdfy/2i3CW2YTxZ8NuVIyr2PRwZHGt
6MZu1EKlx+y89NVDCWG5MmKrCRrpnx8vP/RRQUn5aP1MxfcfDz5pN94Md3O+N41fnDgeCUNxvV08
t3WrfVUohRcBkHwtbLPybojpofJ/2CkVHp2xxXsfm+ntqnNiZxJxfMDJRQOzaz0FFSswCK5eBgyD
FMXw696N/XVKiGwcv+rCt69tzVHdYexT+3pQRTErekc+SlkHkY5GytgvX7n68dqfvVKZbNIUOUVb
LwUowr1aaLjkkGGpu69w+Vdvn9PDO9XIkSGmwONQ/X2m8XKKW/EUCOxLfp49xJ7tS5d5SVLA+al7
zOWOyxMRDssCPf4Tvw9EGITKT+h32fl3kbPQ5ulw0SNd/WbfOUwF0ifx2Fvqu7ZSzQrTO5q/MxOk
+d1mesHwGK99862yruU6OZNpi0//hrTEb/7jESMO5Sds20+Nz+Z36zZ+ZNnaWY0+rgCshCvMB4+W
r8a6WFsXmusAUNq/vw9s3UiIfk8taYtMSqBVACkU9fRSVKYmbP68SykCYTBZbDYcAiZE9hMTtfo9
KTNSWP1RA9cPAB7+Cj/Nq3rZbKLXBa3jaVVPZ5urfTBqlBuYw6eqGch3Sxqxn6Trnw+n/rE3G/jd
Ezv4TXs/uPGMLLz89otW5KYy3wrMooEO+rOCxFZpAbOTZBjC2pErqOYm2Sa3nffsIIXSnNPsWlGQ
gqF9Usu4gyxu/xbW4fmiUAFaV/mw/2Ya2j4wDwBlgBmorKTR5ffv18/58fVuIWdLv2cuKIkrAq7M
XSsHeclQ8azzKpionmCDRbrYzOJz8R24LeTh+s5kbKALqEP+nXhre3jQzEY6TnUlasIr3yby88ze
4Y4jWe4f83UZvqjvU/XMdijPk8FbAL8PmdlT6LbAp9vbS8aLTq29m+7tMveHsi3VIf8uQysfW873
T55rHDF0vZal0IBDOmZxxK8mpyRxNJin0qM0Xp8Pecm9oKwEz64bU/NRm+jq6IAxKLgP9rTsZFCW
7mSGNrTG63mix0hl8NXOj679xau2Na04q+bnboFBA1pIZJEXh+WtYcIzjcLRqgeb1aZWWxbAcqiD
eM8OQ99xKhGoNUWA2RH7kTruXTeYhKkRlWjvoOqFtB8l1vX9dcqLrjyK5zsF+6x66xYGRwg+pkdp
i2C4Zl60ourOXwEiF5Rp7M5ODjIHpX1fNYWPGCiUmVWTeHweqew7CKl6mA2bvPbTBG2cDxLGOI+s
jwF2UJBu0+8x7SjE1o/bzig3fb1UROj3uYGdp9TLY1yHuKPUXf3Vof46zeQWUKfcws65fuDK0jq/
SyOUihRx1PtkEa8YMA0KLJyBaQR+5yZoVCGinlo9XtUFbL0OLdt8bbB92Ley7RFV3al+G3xDWtF9
EQM1y7oJdzEOa4fuQH27redt69a1FJrauSWc25FIJ18SyDK3uM9GeYwUne7z9O0ilCY4qwimd5X5
7yjfWsxCNLN9uypIvmQGaWfAznOjJsPk6m8m+XLF5MXgjvouYd/vVOghsMwNukhkg1J1gdSRuMgr
S+Lt5Dj5HC+H+uvImhd3i+hr9YscsW8i92NTbRBDcUfE3edquOFqaJYE4VaDrCZL/Dq/BBMkM8i0
eeQ5vUNAIih+dPzUdhlcgp97HaHqBT1Zs6p8QfUv9sIOJrI9QWPQ40w1PgXdiFW+akGYy6tFmx69
7K7y3Sh2Lr1lM5C4xXGRGaTCc5aHlN0+NQhq0y1ZPZVoEkDJ6sDH+glrQPlhJb90+fTFey7TjoVU
S/g0B4xUzq9gK6yTW3M3+HxZ1WXfW0RlPQ47ugTVoJfD3bhYv4MhB3mlJExZt7LT2+RC+EaUw1lP
mzW0nXtkynGKCpitCHZQTBSeSES+yi6QZ4AFxDgTwJGDmABI3aQZWqM/olVnEba/g1eAShW94Xea
7ee1N/lUBZf/5WOc7xFpP/7RTLb1l7JW3aJa/nNQv4uV+fLPeGuZTLChPFSt2ol0tDS4V8OvlwZW
bJX8TC4cBLrM8AvH5qDGWePe3tiPCVURZYFmaUF7WF9nsFtDqBvWnF+jy/j6chmvawOl+hqKG7gi
Ml+B9pG9X3qU64YpdfRTs4cKRQ84RPlX8TjMqBH8zsngdYNrBE0E7ytLD118Za4mnNzccNTLqcUB
KFsWQz/JQFOxjqgBkR+3Ay4vdp0Wg2TS2pIPhyoKs7xi0xELtEHm3naRgmJXTuRpzhuPgrtGndOx
muvVtNz3PseTRUFZcZ6XM2JpMCeMsb4j4gWS1V6Wrxep4G/ytv/HjMjVsQ8IkSQfQCFeDIXa3L9d
LceBbt7Fzlm3JohTZkS0GSwN1q1II5TPSA34T6i1pCrIi+UO7i/nTAY5P/e0w4TsxEw4/NOUrt93
HEmamVeJ59fEL/poAB3+MMMyBuaZsxgeaOSe/IQGs1a6eekqHD44WSQVuH68KTv/lUtQfZPr/br1
5yMkNv6QFiHBfCbb9scoeB8WMe1kFJQR+5wOxVFmsRleR4iw6uSyWvdQGJ5AHp4YEwNMS8h3hzM/
iarDEBJyw2/bPK3peiKzV/6nnmN3jw+1qhcfLAle6pVt+3z/ppFdbRICRRRI4g4a+PmsgfNJMxIC
sS/msD9ipDo/YJEtr/ja0TDftV8IAwqD5fDtRZAmpdr0Ql/LWtJk+5yHdkx71Mrm5UjjQSj6rBVd
ihJUdcQaCPNZ8fKaDjekFBG/wwpjjxBehVTk79mEqjLX4C0mwDy09q82J28QArNwXf8aFptnPMHq
Q3bQOj/YhgW+PdKDkWrkN/XYrB0ORlTYjVUHr7b5PThWiRTepgBSqKE22BChXbLDMa7CDYTOTzFz
kXAYMcjwERBxsHajNP5VJDOezMlBeqtFaWflZoPJxOKpu3pbtwliujajjLE4Vl7AH076ZZg9pKgr
Plp37XJ/P9n2FFtS77oCgbYG56p9uUHuGWZptiuyKMV6kji4sVoXZYUCaUUVa9XbTDJtA5inuE+9
p/r46+DG2HDIWFt7We79ob4ZpGQxW+YXMPne58PhmVzGCDN4CFft/RsNRvdaH7RHe4RZzZjeM42g
LM9F86gtWOF7klFZ/eNH6wssad1eOuV7nGjUHqAaHzMbiPCh/WYbRfgj+QT7bF89/22CiLq7Ny27
mEpdET4LfRy0fuyph2jIA57IenQZRbRtGF0wwNQiUEGI31QmDEpxtfYYZPDRxvY3JDMT4L5tNw9z
7Pz2hfWCeDiWsDiqDLtafvptRnDLYfxx7D6U+kVwDocJWY371zRKuRAhnNbNcZbsu9uXr0K18IBo
MsyMBOcJ08V2qlZUPG4UHwvJuMRN7HtoHtlSEDEARgU2fXqL3Y/Vq5uFoBCFtMDBsOyxxaIDEQXX
xbJBP9xELikWKo9CxZlhYqVVr9z8DegbPnnAXb2lnJeBls4aEVrrAl77vH/bN1bXv9l0VNXcYD7F
y63xhvbKbVyA5my8r37WbVR3oX+rrI+1l85Rv88ruZimdfH0fpvHR6jPph06ahxwLnL36RESC1ZX
OvZ8zyM2EXnzgIZwXAZswVqmMQGCzpb7THY2eHBHdPba1PpqIi6cGxt2SLK8n9UzffWHKjnmjJTO
KtD0a8K2z+Ge6hc19sRXJ8oQ9Kn5qABWNoO34HrtUH0PrVA6l+zuHLAaMOtzS2H7YWsglJoflAYS
x6rOEvuaIEIjtVyXA9Y5QWp0fuitUGogE7kucY6V2X07dr+7Xzpzfowh8YtzS3QZ7vl9IiSEp4w8
++0TccNJasto7Ns7gB2lLKdE5IXHdOdiMitvWDusMoKPzBI5mnRlogPlQdAxjphI8BetdkVkOi38
8KXpFkfqRXOKfBj0q2YT/I7pIm+napqXS+5FWwioX/b9gKWKGtsl4QAH8Rv+HbE5hGfSL+vvtpvG
lzSsH7WBZLtmKDeTPyOU1MiYy4JUqynBwgoBX9G+8TP9WthI++symZkYw3CnG7/IZqvK4vE0eRUR
pm2lhUe5+m0we8zZvB6YxD3wU4bRodWK4AVcbB5W1GxT3tgzsSFrCjxtYGT3t68Wq1zbNXNjanLS
csfI+bSiL1v2Ym+XBfZu07yBAjVezsDOd5lVcWrHsuM5D03Ev004y08yQ+z/LA7rl5ACgorOlp3g
aF8jmCb4MCyQbqgL8j3COmo4IFLfvPycoL6Orb1godn9HRHmCG/K9ySMC3Hh9d01MT1bwEhCU6lk
M7k0dCAOf4it9YJIZampkjIQtC/xmGu/papjuZ79k854IknMcRTdvhpjG93AViuBARuvupzElnZu
nomk2NOvmzdyLJTrh1Z/xlTLTiEWOggC2Wio8DAyiPn4+jM2xetfA9woB7EZ2cd+o06p/qjdiWcY
2/5l3OqQVtKplgMrLSc/7k+srROEs/LeWZRpHH2gRhGSLe387O/CGIfM4rP1PQlFaMSFM2if3trv
5AEU3piLh3v7icibeEK1jpeNc6+SHQHnO79If6u2wlFIhzMPuvzofG70EMFM5+pev4un9V3l8+2n
U5jnRjpHNXOtwxt+FAuljFM1OakEL2Zygff1rXIwsEzhlo2TxtqlVr53dkQJGPs5hH0b6flthjDe
WN3ne5eH28OhE2RFdU8dsvJ6JNQQHN/HzgGn6qptwo1LwVObmU5HNjO9/FDJtbHll5bv3j3kh6X5
+enwhN8lcGQo3czwis/ah2HtyK1ZPC8U7t61+l5o/VCd26l5wPEz/nd7zulzr8/3XkXy4XqtlaN9
fAUf7L5cyz18oSB+dtKD6yAHDmRc0bGxdnbM7nQVfizW0i+XC3e61BBJV7KoL2Y17aJu/dI94tqv
gA2dsJTow/tR/x2iK1oN+dpsXh6mrZSOt+TQd2oadqlSLB/REtoCHrfjp6FzerNM5QmQKz2DUYIZ
t35bPeqA51EsOaaBUTCuW3cPfNXSA4POH88Yj3aLk22+W0hObxxidWDdXPUir2cztbt8sv9oMbnK
PJY7l2N9x8dEMIRdhVbx8czTJvuuPInSClAe3Ox95V5K6FxGmxONvZfojR2OjQ3Z+fbxE19mw4Qu
CwQTz6uRAH2wm3onnnHpoTtTXWpyQCzgB54lPup6nu466OgJht5ucddPDzIt75Zcq2utZRc/i8sU
+bBzQerTevLHYXY41PSDRya6Xz6C5q/DC7nMW+FhjRT5uMrUT6o5dNvbbjbXunwnuUxd1LZ9KX5V
c/qZmfKftdy/3BVZtAAhJ26kZ2NehA/ZzSjbXKuXcFyD6vvyDLxk1syLo1Q5kZIx1mOXhKqea/Jw
SiWlS+3Iy+5SL/0wJRXeX6uppyvL1NLD6VS7Zqo/Gr9bw+jAC1TQXvhqlDQJdC7iZnLiswuwEns7
v5WwaB9yz7m1eoj2bYyor8Nl5db1bDbN9Tw6eIyURdtdTnDevJMbF3taxxmH0rjw8KDRXC39Vh4W
e/na6t416li9/Kx9DYobDrrd4o8I5EMEV9JRub3cVviBkgQXyZiR3ornGrn23lF+6HySTAZbChfv
/MNUpJ/P2YwOCGG0IrdO/ocQYz/8UML/rZ3mWGOfD9+v+6EeoeK6N9Tn1ufzD+7NkckT/qNCvzho
wYP0E4IPPgcMrOxVeEEpfS0WKHC3sKL9Pjhqe/TJQpt8LYNXMtN9uoGWtBr+nrrl6Q1NpBzqWJyW
wmJ56KBOCXRwYUDGGEbF6fdd/0vTUEHNd7EDM59RzzIbXU5zmXbxOD6cBhyBc+zZb3hvfT/M/fZ/
C+8MVH+5I57GIr/d+PbZPn+1DsjExSYGz+Vb+Hh6z5/bK73xdNgIEtBBE/duGRtjx235nvSlILoT
BSmLoP++f6baTsfN+V5Vjxme7HF393CXGWdsu8vLo1+kcjVUnaJYp/S4PjPoFTO7C1llLuyZfqII
eKqfc/P15SMpbKm5/cQr/EdBFtVaL6x04yPVXs/6DKIux/c7ZN5zZpKHLRfZQUm3AEzyGY9glp9m
Zg+4K2l1eCv053F5Hl5nbe/jRVc3gA4mFLWxCIiPwAQi9wvDP9X3w6mZZUziHUFo8CDqwSuHAnE3
d9V8P9sXD9UcrXag6tfb56OO08qD/VMYuqn5O8g8Lw1ZCAEa0W8pJGA2t8nS0Y/slVMe/6p9dLP9
VFihca2oFCrvw+40PCayyo8FJz/aiPcRZb3REVVVjcXL7xQnUzCMP1Oh+Ha8ZRodPbqm3DbAi9OL
rodwiVn1qkuoiszXBEGHwCjfv77jvBQG6g+Cv3cF8GXzZ5RvKszuu7Mk3yslh9rtvRLGaeempnXd
pc3nUMsPXkPYTvGhfFr7xh20w2UZe349EvP+K1hZChCbzn7JhPE4yKaqt66hzF0Ty+Zu0zoiFSDb
fVfvDr3srL+lG8Gfez+sHwNVXr7KSqiltmSm0x+GCJiRPHxwbXQ7ypDYfFMpRKdgVymMoHUQ+8V3
RueJoTrJ3LV2S0aJLIe1JHx44gmolEd1TKAkgrmDqkAHmkotDTbbr/2xtjOJjXFT49pZWfdfPlov
Z95LGCQD26dsQUKr1uVv9UYTPixfz/RzSAnhrx/KqfEswVxWVWV4+6j/qvZrbKxG2gkFQCgbTLK8
11ZQYhjVkkP7Egybh1XPBrNuFAfsENXr05jLNHnbbNjmCssUQkf7zhxWuW68nhCDQL1NMmh+MWqh
95+DjWD1sxVgHGNcR5Cgyx1irSaNfhTll7Wfzji6LfsUhXGColJXBcSMA5KKj9j8IIaSUa5Gm2RX
I5VDWoAPZciX/wA1nK7i9AwC0uaIEGk7SSNardp4NF8NXHFDwlaIR9juUQDTUDzicghRfedQjxED
MWNjyY8AwSU0wbI4sE59Es5P4nppvDEAp5xhR7AkdBDeet6/w2G3fnsssMyahftbJuJr9hp5XbJe
fp08Kr2UYVSpx9aq/FREo8pNf+pRbIP4PeqydtFq56q2xcU7+1BygD9paQzQrLjf8jfhIATXtOHv
07mhWDAjYHdYRhG5De5yfKsvKDMZNYN1K1N9O0GCgwGlHA+5Lia/71cpGkZ6xf7EQsnhD2cD9Qso
5aFb7cqhUzsZWHGUGqUz9zAIbQM8RH0gVLaqHWrNKhpr0GhleTFz5TCqRvKudX1KPgWM0kALmpRp
A/O0Fg85DcifYrtYmwmlAO/N/D3bLZnCqnLFACn3DuuX1a1fdLxq8Pc1TAdKpIl0IUGN4K01skd4
7Plj68yscvGNFcILRgOadTOznSueHOu6ZT996Fj5rs3LnmX66uW80Ybr350bQDvAEVak17hQe9xV
SwK1exeUKwTK2rIQGO0OP7WHrasx2gfvitWTWl46KZEZCAIXs1Uz88mbiEOb51D/4JwpxZeJN87v
dy8hElv18v3DtNzk0dCMA+LtlEQl7ahK3lZPfv8d/Uq8WMhOV/hDa4XQ5RN3Mo0O4fQvNllsjPNn
1dbMNBka7yX2YNr/zl0PmOwTaaz8ljPXvT40OUqRaQrD3Waq0qaZH6zTFMJxe8iQ0/7sB7sC/8X6
aZlcnwHqHJq+m7/zGyGfRsceHXUjWMc7Znrb0JmJFzSe/nkHwbWu3O51xpK/hPbt0Dg/akGph/Hb
lhIu01Ru/XvP1RY+dy7cu63Ztnn31fv+nq8I9L5bs2zjd1dfrzq/ozIZalptxBQG747kwDjtu2rH
dxzTMKQyVFE8QZ+dNnfDdN/w6H+jScjbKvuSNr/EhfXrg9l9rbmPX14Smptal1yI2pvR7z/Owfy3
WA7oKKNB2JGfzlfnvCbgid44x6dUR1vt3rd+YLDoxgcYVg53qKURTtQehmVbEMC/VWBIobjrBHB3
tCskdIbIBvm+e8/0TvhF6f7hPUdumhvKqfteoFi9r+WsNdQakEbXKGK1NNgmhci2SIt4f3rHo0Qk
QOIk8ZioFh4Xec+1gTIwL2u4+3DAX3RNb9dm35EYfrv7xW8dflGm8wGe8pWxv+y7vxQYGiW18rVi
LcMBAcGsKR7ohOvJWqm4snosOvSfUnpk2TVw+JUvhkfUquZ18Od//ANbHJPzzG/SOe3/Hg61b/Io
8fyZOur5xBuUACrzcOeYr6UmhYRJODPw1T9+gAOfR6ZyaiDMn0bljjrPIj/68/FS7F12C+OxYz4M
0nUjHAjaDpWxssEiEFKHslP1/FSim2OI3GX0VRdaqhrwVVIa+K7+7aSA2z8ByC8ek4S63IG/seeS
AE+izD1rl1RooDPzPW9Yk8f2MT6NdwgbK2bWL+IAhDoTvQ101C9Swq1XNL3jpikrX0BcM7pGQAon
nw8lLRul3GNHD8O9Zv4ZpB7wHCBATcFtBCEXEBalFMh3tADMQIGWT4pvAy0xTuALz7/0OOvGT/e1
1WQJm75/C0JvuTp8cZwEn3HVTfX6tPwy01mSeZiBGMpDkQhl1LVYyQ5z47Dw4kJ9HdyZ0MAxiZ7Z
cUzuRrmWfNkh+s/skNETnjUy/2YMu0Ns5HDftFM9+khVrORnvuxQMWQ5JKvIGPFZq1j9x06+6sHu
G1dWcZ/1y/CrUWyi0D1GdWHnXIVfMtHw9LRVuyy0Q1CQmLVyDyl4qZQGKc31piSzv8lFtvOHL/JR
6jvYJnm6zZDvI6a29S4cQtZ6u+RNLZFJ76Z9h5UP9ibiG2cmpjbDtK+GRm4XDKUlfDU6dKjQonPx
XuMZ6wIz2iD61dNy8P0vcE9524BdrYVwfpNsykGeDx3j8/3VPiy+3zPjm4YO/G1FnI0v/Wrrl4fz
upoZZ3tp2p/O5yijTvOU2TTkdufRp4ZH++6aSUimdZ4TJuHZkurIoAC9dxPiG6RHbiWn8ScDTSkR
C7Dx+mGDjatHXuTPH4koczf+/WriIkhWitPDubYb7355ADjKlkPUBZluJpp0nsWI/QJo9K6VXjbA
+R/jDHs9w99m/kqbXVh2l2xJlkGrLw0w3YtU89BATHonyXFhJ8n2d8euWF+zOGjk928AWkDl99m/
7HNBL+jqVVtXHutoB7hx29f9a7F/ngphPsa0AvuFkF3WcrgHoeeQLicRPyazl9KqtadC5577HlaC
wCx4Lx0B4LaP5SB6JW2ncuvCjtPvCMSbTRvVOttHZ1SuULaLIyNaxtXSy+TMn7Z1kmhMEBWF6G1t
hiOkoB5vIc0Lo86nZrr46BiXp8yK+N2ll6XIvaAdYaQW2I86wblA9dPt4vr+e274kRuIbqHk42U2
HQ7/vQ3W/SxrrD/3iyLuHqDaXkD94DqmRvGTDoHRoWqMgPpU15eu8OiMc6T+jSb/2087kw+p3A7v
LuSUquuVd5It3VprJjfu5V1Q4f0dxMtZLcNbC1vqMb/vCtiK2dqsXPvcj7XIO2lgl3kRv20W2VHm
KtTPdWev+ZHo68LH9icpZ+NN97emL7zl7zJxpglLhHUu4HvdLG7qbgzr+ufc8DCKo+Ix4bStk6Xf
ePSuqnCsl3IdNwCu9afZef7MsLPw4gRkdHvbtWdlaYb264l4UXyg/dfhve7Fm+/65fQXw8AOy8P9
LVmf9eeLqsoPh8Z1eIvv0flCJIBw/LsfHHSr03udoO6jAjH2Zqn8/RYTQXhzrO8RJrHVrg+FbONY
TtIjnt/23JnMP9nAfTTIZk6l2WK7fKqV8AvS9wKs8wrND+z1bQ/Mt3Mcz3ai26vztqxVa+1D/7J8
O3/u3qzV0okt6HAHKml8TjeQmuV3fZaN/oP5Qq1YWujB12I9FuFBj0mvs59tfATIDXs3Uvlkr/rJ
I3CfKJ2nW5MTqqE89ht5PA+oTUVHk4ZNtTdPP4frTNAugeS1yVHorDCl4P/r3MiKnHAbs627IXh+
L4rAL1MP5QPoN7ehuugwSvDC8A8BlkisOQmr+vAN3lQ6E3yfuLqCNytK2GbVFANSWVzw6tTZbw1c
m5cgoO/h3gWPqFZszZEnuGWgO2BlCIqK47RWd3sWdj51zAqdMQCrQKTKaB4mShLbu2HyaqoFF+KT
3+JSaK59XBDHsyZ4hPcHF8KrvqPB0LJCaRFctRTjhOtzpAEA9ri6OZj44ShcL47ziWpolmcgEpJb
3RvhPXT+5xnO3RfNC1M7Wt+VDLTOmbXMMI9xJ8P1gXGJLi3iHm9WgI5LLboAk4D7o5Ff+Z7zUKGG
KjcLOt0wbGT5y24qk+9oDBnPI0YzPtEsMqR/2Up1sv0rCBkiL4l/JB0+PO2ZRKEo0tH4qeOb24pC
ItaeUVDGcncfLEcEcPoQF2qJTu2dGQugkofvp5cP45LrFZNBDB1cKO61mevFvcWUCA4MFnAjVY8J
FD/NhRlaZmjcoTl17jX4w/aw2qw6/2oOLk1hu38siOLDkdaNKBsnn3BszuOSUh3Pa8i8wEgdGWux
d0CRWaqsxl8OpAFxtXM9QyvzdXUeb/bxaOpoQmgEj7VJPNHf5/izObVKE4mRnMJkf/6Q226fNk++
fsgN4w+RcTg0xGcEU19f+soZRdI7xN8X/FHcaDq8MmTGfzMW15xpsqk6MZwmx/5JKEwf12JufKjM
y62Bvl/VwUBfTCsv3xpwrjbWLnRfmwiuPQvDiKuTn8fl+qi9rmKcjYzuwCIr9CL3jF/FmEmrqpfK
YjBHdTUz0i1DFoyEWXVhbRl+1jEKzGZBYQg9IKJIJt70lMQsyHvp/NIcaDDUmczDHTkeoH+juJW4
OwWlv+uZ5iudI+x9jOnSynRz3TtdHHAg2kfkCxTWPWuUu6FqvkpTTFN9wPSZC+K5mmYj3eqGY79p
OphXm9V0jf3V/HX0qAliU3U1yTzdKs3BgEOGEndl4qEt5kkaL/lVrb3bWQyw2QJLm0c+/FF7hIhU
e/pXv7bboyYywBJJDAkQpYW5RLXZ7MDIptuKRNs/c23QrD6+2u+S39prs60hM3mSN1Ir5IOnGbwV
fHLGXqoAjslcGV+/p4pNgf/wYDRiG+69F58NC3BWM9DZyqTZcw+13mN7tPD3/rPQbAG3I3Uf12na
WL+nZGLTtOiSrV3krtHpuNmRh9UchLwjXohm4qWeRt6oW+LVaQxAgUFoMhF11afqhMum6jR3E92E
FGBpNBP+V5W5MbH+BuAFRAHJ2WRuxCvgk5iH2crU6prcYSL81DtTzgv83MJBxrOnPu9vAWauquvb
zjTp8uG+udkaepfUCPwQfEaPPMAJ/yeloAtzNVF8+a5Nr0l32u2G9hZtAZsrqEfTzk/Smb5cat14
kZf8yX3xuRXn9f1E8eq+lJ/esGsa3+fYNubz5mMz4Ut4TqwnH5909dapdOEpGmGrzcWHdxnl9V1V
DGBRQr6pUPu47iAhdLse1LTjSl664/9kzC9deEo3wNNpqTF98W7djkc1mg86vwxPEEs82Xry0u33
P6p+h6uYJPVuMunWx3WFb6MXnzt9eel2Ywi8PkBcLTlti/u/pfBZHQ0ufOGmgu+qFdmx7qc3Ze1t
BTJksOJS/chFmkwklPGlMcM6rne6k+5HJRl47Y8CeWcwSTwylOD4m+TvesO5fF/BCeq4gGkxSfr9
ft2kKFYmPmzukzuTbvLSr+M11Z1ScVYmtDndeJqZqgc79eppZ4Ir5zCOPcNCt7Ouu7ZxEGF1r0kc
4Ik7ePCuYRbjmK2kYcqyTrBmYShHM/F31a8n/YuHayZ31p0jU1/LC3CqmPxcvCnRDNjzdz5Z/wQb
0Fbg0Knbf/w8DhzoNobXIRx54vP5oPUWK2+gYMWDbcmgLN6unITVs4YFCb6a9/yLMWqn+l3P/hcC
GronxfNeHD7CDC3LU/dzXvIEP3QM4enGw+1vETGY663eRBwl+mqbuFVY+3j86tB8agGCT0BBkmNv
bmAa37aS+fHtvx14HybMYc/tPrmBxSmiB4lMqFny5NhuZZ/jrExH33m+xuFhQlnaSI8AaMlk55Fn
cM2C8S+TwlBME6T8nYFionM91qJ46y3PCeNTmXrsDnQ8hs035zEunC26Ew8vJkmusY294PpwN5zM
/8bXHnp26825WAM44mIEio6KuGW+mIbZE/NunSUUPB3PJn6Xbe2As47sbEugEY83/xAvKD7vHr+f
PMu1cc+ueRmtRtF5FK/e9rns7/RMdfeNj8el310A+7GpXoxcNLPx2T3v0tWzkqDG9OiUoUZ2nQF/
q2Z+lGJTw4m9fWuEy+Ze0KgbFygCFxJaHM0JYj3gOKlxBI84HNvhybiyuUH8TJnHaJ1tVmyBwOVF
/w0XJ5xsHAom15XSi90tmKOhCPygW4mXxv/GmQVHNkICM0EeQ9ZqgYMEo1Dfi/gToepfiEDZSC+Z
oqS7e+OSaj53iuSol0rqeZUs7lDvO1tV386aqvfQ2HIVb6/bN6WGwyPP2sPjDbtSI532qRE++84d
7PI1y/aYywPBYwuGZb4aXo59qXtA3VV/m30TbhmHEcrrMMoyurTahsf7jhfs1s6fPebR4KvJtQ93
VkHmOULJiGdcGUxaMUNfj5uPXHy2PbPFIM4NB3sEd5mXu95XG6PmnhAcsNtOqUMY3TpuUvh7JUug
0OE+GDmGbeV1jodwzEdhYtRnDPEl4giaZPvbBexNemOf9qpD8jsScNnidu8uOkZ0E12WMUrGx2b6
OQ/ny4mqtTV5Y85iZVvVWIbfDqi43NSzLtumUaZ5auhKhbeoh4nLj33AzwdgPRMsuihoLYGaj1Cn
xIcdYkrunNK6fmBGJqfuR9ubdMI4uL92Gi8uTxRQXRqUjlXQMg68xRGM06MJRmocoSm+05lGEPP5
pZuEv4xyL2GE3M5HeIJnXEfPb8Sxu7G+YgL99s/1VP1UZ8Q0ZHUHXg6STCbfFnzY8MK53REf62EQ
j8ne9XATDwzyf4ukubjrpLTrji3tzlFlFkQWJZy14y0TQfXXW9F6UfFZN45x4fY/5vqEXSrcdrJ5
pB6O8GosfdUIW2AEglLpOCG6UwacpJzaYMT8iXgztsiJvawy5yfsLTH/fEIMvYbmHYaMIg0dFUSv
MZfmhgtpPWbaPCLK2HEiOIvzIWaZ5hj2Q4aETfEqozaGi63jU1xxach3N76It/164+IWNNY/h594
P5nUPDXOP5fnfvvkpd7tyc5ZfBZXPbPl/KfdMnI5xHsXLtTowNaMzp7mix3L9f0dOH9v/uS+8WnD
Zlfcms6L8COxiF4R2ydBfDdWhoVMD2DHwuK2LpoxyUwVNO5NXTQm2bT9550l9kkGnY6B2Lvs8bF5
eoTJ0gzkTuAyOUOnng+IDM4jW1wo8l1VvO6/iDxyILO95Tvze8YkuTQs2kFKw1DXcotJbh56/OPE
G1Tyu45JHrRQl2Uy+M3DpkTGycnUj1a0A58DBLXBHRXJV/+ncfZv2w+DPC5LGoKHq+o2qS6seHeU
SsrPMXhfynIakRi/EBanfB1vbUgrC7etPqhc2V8lKqJ1F/BvleSa7doz8K32pKXreB+9l7/udfCr
F9t3SYnbqLoJ64FDg/GRcLP5KpbWOUQj5J/aufaFPPFV/6r/No5JthFtvT97RXZUH72y/822Yc8i
7RhUe67gLfZeRr4umCklSnq4mK7Jk5dUhdSvSpS20M62z4G0Fo0DuIrUXfjK9CdVrgna6Rw/az+N
C9yljZovg4BgxcbOTUCl0K4PMfNE59EhZPb3G0p0sZVyuhMvVm/KIuE59f30YRrwaCBqeF3q8hGh
PvPlbvEhNV6rwx0xZzlc6iZQqH39jalzTA7kTFwD4ZWXt50wabMJFO83MmmxCXeCU22N7nar/LwX
RxA5GNi4RG8jF2BWqaxzqN7Bb4KUfn6WTcyl6WqbgXdnhql7OY1IUYBZFtxF0VloWq6IurUAaE/9
Lu7gK/JQeoUmCXdVDvxZHexhDj4iDrD/kXRmS4pqSxh+IiMUGeSWGQRxnm4MtUpwxgmBp+8vq6PP
3qd3V7WFwlor889/yGBoyWWJzI4vSVUkx8OFT/mAuk9uB38gm4m0H60pOtKPZx797pDVzw2iLfub
W8rv53Mhs9uUGlwV7EGcoYG+KD6MCcVKyRiLnYhaSFpbKeVaXn+kWTAkPy4lLqCeHDJyxMiMjBwA
F0+NGLlunzPk5c77Ix7ElR+jKflvZoC0NMENefQz779c7tOckljQiWqITKRP2yvwAFUj5ANfkXJF
NiQ5UVtTddCnQAANIRKI2TmUSJJo4IEmScvywswKp+OrPQ7HU+p32K0JRCAaDdnc5m/eMU2QNM6s
Y34Gb4NNAYwJErEUbbf4TbPhrdfUzWvaluWyDyAzl+ZReg89ecPXlApftnA208Oklk/c/gG24E3Q
bNGycmry/aXjrL00s7iYO6EDYerhbSguSmkartfLJbskPVRS8B8Q8+BI3O0whFrIE2ftgOQzi6mo
S6ptx0FvZnu76RTWRz8kIw+yKAke8rxAuEaKZtGI0UxxuZziFP3CfIAa75FCDPWTV/TCsLTGBDKu
adDWzLlwpEIj0o54kfUunUKldKeMwjwqraUK6z+BouXRbsC25vbiJAHdDmU3l7dLd3KNkvrAHGSN
ZwrNl8M5KMf3iBMJ/OAwyn0m56JgowQJuR603z5VMf2WN+epkPmr+H/L0yZVodwc+dXvO0a0tScT
50dgO3oi6mtJI4MEj7pow5yugA1xZ8qSyF3kr3AL5RtpvHhi6WhpwsS4VqpKaVb/WtI1H0qBZwRB
jRZdlwisHlbK5yX+Ulc+EOlH7xYXyH2D9bx+WSE52qGzXiZemq7XbZtGiq/JeuUS4DLz1hX43whF
bRX/K+QrIrtjGDuFw+ZqmNJ6u/dU89ZH6H/y44iq5oc85cP4wLx+wjd+WPRoLVgRGJLhzPv3hErb
Lsgg9hUcND2JSAIXk1mEPhAWgsh4HiSac+KzCMURgudIcDCqBg5Cne9MkPcbzt+/pFWR4022BUmc
4cxb/cftpCGTPlbqYZAeFsF7z47A3tkhrLIei2JSjF9pjqbAvnIVnOygZx+2Ibz6B2IfImfkZkwk
Jo2HPjb4HlayIGLok6WMEIkCykk2Y16OhDdpgeQHsLFF8ksgLLDTLtdRpQJ3CXYnZzpDpjFFhHNt
U2UI7Jej6R/J9cuqk9r35kvBCMwyoj3jDDj9ysVJJSQ/WIBkYFhKEcqJv96VbUR+gLRIFENDKh7Z
G7/BgdJaPjBpa2lPqY1EldKzeTzZacF7BciWzVjIIP83ZTDfgBpAkiBQ7MmPG/2MDnJh/38JwNcb
GH/tFcWJ/BSTbIEb70fOKlo80f1Kb8wZ0KYzktrrbyfmgf5ff7EzC15JpTqWgh6onEgDQ+MGoF2j
1HIoH6k5MfAIf8B8DLb6LDXDBx/XUNJOuC2whP7fd37edWHGqPbApwHHeR/MMGq/WD6pbHljqDJ2
BVtQnJP9/lf68aFpq/9144uiZAGQmp5m9My0HxnlLH9oEDDbGwsKavyg4v7/sTM1Gd2WDcAZyBWK
WenO/x4ezo3s7yVbWAViIRMC0IHp4pNP8bT6X5/KNtpZ3RdSa+I2tELMTtkmkDYfAWm3HNgm4+dQ
nmN5CEdSf3I/Z/TlXXCshbRFVLcgqVR76JCZZBTLajhHZ84b5HkWtLwkbkq6MFkwP0SF7jbu4UN0
iEnDpVLjShEvdRSZYOQwTmCSzQ60HdSUBRBFa/ilhpZOhpaYEswZ8Tr2H2bCaOG841g2YxKcYEnk
pzn9wdDEl6H+i6I1oUTI2glQWQqCHKj09zIYkHNcnkx++aSFodD9pZj8O7up5+hyWF73v6eLBFl7
DnGQlydMzoDxRRVIOU1vLkUqdz2zPjuKXx5t56+VkhYqKmi4TiP+H5yUCotSm1ZRvkClGsqZesJP
9v+z28I8kX4BBJ+ySVbb6EULYKy+QYZXEC+74ZGTsu40gtcPB4N3GGKPP5arAFTF0ZmZy2sn5/TP
4UBvxGeHPYkjoi0JdeTc5FWYPZJMQxVGeRiofSJhuBqJvc0IQpGnTPYXWbki8JRbwi+8c5yTNAx0
5ATwkjrx13dPnglduvxNdkDgJG4Zj6tX705n94t3qeIpd2xdvBL137mvHL0SVEjzb4REf8Pn3T4R
wYqVVI3+xO+c3d49eKvQVXGV5hLTjg0532zFhNsiF/Ee4YzWi04omOCCSb36cjSeACTAq+Oq2hbj
orE+E0z1h8TDx09XT0/zYt72Wr7pn+PtYfKcX7bqpDzUXisxfMxSBh2q467dGqnI1Q5tr6N5eBdG
kJWjennkfAw7EWntJ0zeYJLGJHerpvVV3Q2j3cMD+4WJucZjqp+Fm4lB7lnj53PK6WDV+FjUtkZa
dHJrayt/OTwTLG032/uqBy8YWNP0Db92mD96T/uRQtoMMhibvmnATSnt2mt7r/AyV5YNvnSj8up0
cMlZGlFrdEPKjRUKhObBZ2PdBm8EArfg7X6Qy8bf+BO3RkIV9D7IMEpbIS9dwmk1/+2+cbmNX2E2
JOweiqvi1Q5q/lD6D6X/hGO+gCgOIdgiwZFpLiqKAkZKVAS99OUVrjo5IthiPZNse40bV7Uey4dD
snvUS0/br1e5X+8lrY32dS6SwuLonuI9YlJxf+7OaDPqmFKa0lm14+dWKlEKyxheCizDEFJyjkni
aQrwLATKL79aEX1LBK0SNtkCypQFeaDa8+z/FDa1bNe+Otiy08qKYZYU97g3Y9uFhxpUvwpOB1g4
HiisnRhngIEaGXgbxbBsGNHLmnUvgbZV4lOQ92uSmmT3ukBS/Tu5Jhr7uOxmzDwnORTVT3CbsRAI
Ov30DwXQstAOCS5lkwAVYZkJeIjAjMQoJFWwnATgRsVJqSf7JmdbD4EQpjPkmS+R+4JX8TImskBh
y28Sk/Qh7MWjDb4rL+vWQzGPN3mF2BPxmdh3R+paiuYfViioaz1uYQpHbUaxhUkuH8OVZraAMHlK
LrMsFTXUySVQxm0jdcI/HjsRXI3aNY4tzTIbGBh64WgZ5VPVLxBr4ytHG3yK1P51XrLT083TtkV3
jzm9hyB6QnyPtNUeu5cERsixyacAhHUH4jHgzOiIBwjjFO+xCz8aAxuAIdmnqHIolqXTuuHlUgOD
Isz0FbJI37DyuKhnqCKM7HGr8DjngWzzj+Kclznckb4SlH4v0D3Tx5TRvvNFemUinAADvWL0SNX+
IxVqMUTjkeyLB6ovmb9Q60i+Djss2zz9RkCGMe+xASm+UP5BlgR76rm98X9vtQXYKajWZscu3qye
cEZhZcgHhPpvnJHrJEJIxFUQ3ahVYc1xZ+edpEIHTmUrMaMYNFKtiPc7kZXTy3SDhwFeYz0/g59F
DtCgIRgCqjueZeIqxLkSXQkyvayVAOQhuYwEr+KJG3SH0hVDKgT8ey+NCSQTLJGmmCLG8EHEm3OO
xyYeQBG/ZzoxhNDgyT1EDB1qxNxyeTSCnKRnoHVsuEQWjooGe0EWQnznjoDi8mKsCR5jouHajEtk
7Qj+cIU5fe3XMJyw6wP4F1O7xpOgK5YvgSsIJAj3gvjrfGNhIysWO8GyOIddt/y9qNZ7RjLyqiY/
IHrbPTIJCU3Qhsj2MCCZKADWZyC7Go2patPP4fCfO7xGj+AO3A+iepExd4esCHsf6BS6+QeWEZxo
KWOZhzD3qeHlI49k8v9FbIvPD9ht/V9N2IlbC3Jaf5jTCFPvgdsko7CUDLQC7j7pXktmmM8pHpw4
luxwIITngbE3Xuqm24uz8DSPKxq/+1hU6coKKvUlvY+0+IjA/TvXt8XkgQDC6iAMAspd9Rz6jSM6
IvQecLPfdoTR/bCFG5sEZMK49cJu/2qz7Q9wSx01gAGMVBxRdcF5q0KjpLnHqhpeoJCq5N8AGmzj
jf0Yy/2V/F7/k2Csg0dT+vzLz4PlFD9xzNdpSz/Jgvwpa0cOcdZYp9UbCwhe7j7uHTSx/zhjuYiM
HKck3pRt2lzaDLpZzA/boSRz80GIMSmg0RTXLTZNtqG3U2Ib3YYeCDk8Rf1xmT5BkF4YpegcY4RY
gu57FSuWy32H8htjmaNAFN+UB8HjBbsYfFB40NdlFY0ha05uQwwhptqOTU2xW3vF7ZLxoYcb77ci
dnsIDQ7SA/8olOAUPxJ68PRgP7FxY8yGp2P/uBPW6xdRrCTT51ijr/nx4l8H7dx/x2JVdbbDJQIF
bIIQBniIt3ISFjFjYRRGOjHbtDquI0mXJs8txE1oiXWBi8NZqI+q1XlhTsEo855/3Xb3Xfzc32Fr
mcDPse4VbDs+PfpZAugQrMH41T8esYm0Ezm1K7Ut1EgRwtAA0UztRfZ5CTvLt7RJeKG1R2hHe4SB
yNhXh+pZxO9YvAtlMizfCCHZWeNvhUUvQLk4mTCEZ3h9CecH+NpWy38NSYZjN82GMMFGiARrUDyO
zPCa9piNUHkQBZQRcqvCpgemHGYTyk3OJDYKNhqk8cBuJZ18Qg04u6y/YkNHvIQRXvsQpkagnMPH
j9o/782DulS9Qc+7gfxtMDRshs89e951rvIDW5SDxzk8/0v8OHBQf0Mz6sx7QcmYgMgwGmNwDUCa
LROsI43IeUvEeXih1WThE6Uuacn015yt+gBk7UoR+lPQkOE5KwQm+GQ4oiClQPgKPBAwY/t2aLzy
iK7n6VcuFUWwrezqIBIB09GmoFBsdxIUaLv+0W57CuGAovXGX3e6GYEqP3oW6RIoHHEfqZBqIAWm
MNc9vKT5kE/Jk4/EWAIs2N/pHd4COYP09gSwsLGduFSDrVFbwl1jmgZGSiYZmlWm1X0uroWL0ZVU
Qz2BYXYH2Ldtg3nYVLPLWUFdLyZCeORxkJKrGLRr6fjDJyOZbkigNDw2uIZGWh9YtB8sHYglsUso
pxvUijigLh4cUyilxW0DAadzBaVExojoAPpIAqMDbpLQYy6mpWC8idm94GTM4knGwvuqBx1ERzdz
ZUHc/S4cn1DbqdCgC1fiYYlAKNzNW/apmGAClg3CiUF79vHVu1cePRR+uaftuniP1CXJAs3uU/mv
2VFSzBEEa9CgnxPl9zUmfveGkjYyPX5cTRkyVrZdNpGtrMrbZNpnxMCQN9RsAaHhgq0nVwAWTiKC
ES7pjgqHIAlyBkFmxLYIOm//k4iaj7IAbEIDjzYYqvHp4dOOpm+IYpy0FyQaFBxYFrisTurSz+iT
PJJL+kU4dEODq7B4TQTa345bMQ8lha3CwAS9PJ7DCs52JGuE73QTJQ8GpRgqMDBm94G+dO0r46cS
Y9LWG8gqMqYch6MWBHFfm0o7T2H791b+uDUEOFpdksQAzxcKWtiAyQbTQ4wlEBC29vUWWaS3IcwV
lwpEx2yOLx+bACRhOjqd4zonQOKa6CvBBdGgeij3MGjFwnGC8YrDX95jsdvevlMoZypgF6k0yG/O
nAh6CC8xWPnm+OiX0d5ky0Ph/A7I7Tv7DVOHPHr8YvdSDySx6Tq6yuFGUYQGaXhLy/5maASVpEl8
k1PaHb/gcIN5vikMRAP/wlWNgpSHh1iKY/R7cnZdj/p8LinzIne/Hk524LLvsMlcD0I1yCFd51Md
IY0pq4SS02vhhJwNfjBBQ1Ajgb5YNuFDwwGRqmIAcHZbYi0DHTj+zgy8TJQD6ijRHQePpAyasZHo
LNgSsP9on4R2/NkWrAFUsxjDNUFnIakzDVbG2JmqB2zSeriDnSloujwk/D46I8sriaA4/6ZLppDE
jNBjkJjlXnpEX90WlZWK9+qZqptzVfPIqwk9puQ+ziRBFfRAXOB2S84mOS8ZAnyNySqfC8pEYa0f
A3TyYWfRgnJtP/wnfpyIzVvuVMxp2nDVzzN+gpbuKmvHM4cDtfRQGLfiuAHafBACOOJ0n//DyA5/
u8WNyy45mMUp67JEkCOQErOklMOHfVL1JlhI9GYkwqKL4JS0mIRUbFKbNY8oyiAxzxCX9s3odXXa
+KK5yL5T0W+wkfFRkN/EX6Sn5d1dR1rQDR6/iDLAudjXv9EIXhYzHQCkWE06WKYJfdScfO1Jz0Ok
DlVOjGOeILliq/PbwPRkd1J908IjgIgS2b+G+9KmQXXQ8jmUR4NNjAYOTfn+yHbjh1OeI2y2qIUe
Dta+9sX6bUGnx3LW/sWU0JIU8aOtWvuzPdapGDh0BzziAdt4Ytjo2p/W1zuGm309vQ4b+xw3g8y/
JlkSw2NbYkg87/g6Ys7FxzvjCt7yodU/3eZwndJxIyf5Do2BMaCMk/gSVNytQRtnIazl8BFoSdiQ
pwVAZm6WgL8TbBlSDpJLg9D8gRafSoMJZbjLfFFf7l7zlvXbGRvjFDjbZ3QQ8X5DHuA+gAbxLQ1b
cMs2xsrXqhpHZRTWsauxmQCprC8YNXTZpODXv0bvuFnyLOz4h0FKe3X1L4wf7gP+wESx0ODB9meW
ECi/TUzRuCt47fpOuVn1sPHqBmyX890vEQdTXCpdcdy++20ccX4fpFayplBLco0SwAhdl6dHaqZF
SZZMxsUcCRLuDnANgF+LuEBbKL+fMYIVgjB63aiDe2z8opl6zWu0ogd2qCmWdc4rQMHXIjTJ5NgG
PYdTD5OBnPUY7J2ZDg4qDOf+Sh+4joQkvAZ8sPyz8fMVTpcLEoNEHOHQR9nnBFkDYb2eAVJItDQD
CMwl2MUF32fquGVHD8x01wlOfD/hH5jxQOOGVShsi41fS03MdCbj0ZpKv7lLL5D0KIgh6t1RY7DE
+FLK3GSNsv1hr5PdbiNzlT5cIReD/+uAqBI2Ve/hn7BGvSK1PbML/Y4ZS00r6/eXxZ3y+uEYz3pK
FriHAtp2mYDIZGpO80l//AOCjlkHPVWKNBnJCn0uZX3L2iFFxW6E512e8iFXSZXOFYGpWNMpKgoc
KM9Me+72dIogVEQ1GAwEHY51sRpc7xhotajj/fF4XFpDefxybC3t/X5fpyaHYC8expZMOWRHoBBo
HG89DbEUNp52FmPWTEY0+zjG9xTPzFn4zH013DhFvz0p8eAxOYR5eyhPnkGOIZNdBKySov9mhISM
BGxrqk9PB/Jx8FIg31vOCJPBptVdv3D8yL015MEDr4HR/eL4a5KNyDCcLZUsB27EAI0GJzJzL1gE
RLG9YcHQ4h0x7ZEpjQldn0OtQUUNwQjwhr0MuxWDD+BorS+h2Ex8j/YSQJ4P7HTmrhruKh5XVrjD
Rwh7UAVLQiopSiQGV1i9YmKFksy+zlouwZMHbUB0GYtR7kLjZ0nZR7IVNYP7snDbIfYNoJpMRAbG
WA9bA45GtBGRQlT1L2URNsymrR6TV48IHu9IOXVzT6SMgcFtrG7mi5UgZxtZDrlLl0yf9JrrcJQa
SoibRBQSyo4twAcuMsgi5pXb+7x3CtHvk9bRFn5/v4JNo7mci88SdBNNJN7w5SYRO5caW59Qw/CR
dHFeiht1wD21aEUVsEqnokPzOud1RXO210c8ySWcFPYVXqr2Sr6x9t540UmuRMRSbVNr3lMj42fZ
3T2WqwcsZ67m5Pp12vfBzdyCdBAbgTL/8UXOY5+zZHP7+TTh8xnWTZhtT7XXLZIvKRNIv7HSPMYA
TNxK0d2gSLkCub1NZJsYd/T5Cg67FL/PW3q7pXwxN5iAPRyV+Us+w5OZKlhX/6SpyXGAk7CICcDn
I9qOWzY2DJ8WpcdocdRbA2YgyagNuyKg+OnyP1QueuV2kMtVxja7+kUvxQP8YiaIS25LbBe1XqKq
/bLsdzuL0vBfmIa8jqFCCUaMGNjQzekUlvFFAzP86k6bWl13DMXm4L0ep49bsNn2TOAYDZ+Msl+u
bpR+IHxMhp6UzMhT/CtGadSPp0R9UfndXV5OGT8AJBfd8Lp7YXmH5YoyMEu46RVHDAdU26sgOIlX
L8wmXrEDJqLIuEanrcNgjtqbxw7M7Uy4YMf+OmTDb2/bjtsld8qqQwbf/kwBuL1F1e95glpvdks2
C+Q26TO5Or0+Wub1tWfBS4FHAZlDAnlFhSh05Bne3kCGUFXB86DKnwuXghzxvFC0XkBm6o5CmOqa
pobagvvb27gv3HFgqwEXOp1DK+kAwpmOSGsZfbB54vuAyxdGXAwHuDh2L2KygpJEL7zg/AMo0kg3
EAe3+hJGe6YF1mcfWESwirBi5OyP+5XHs8zxEdEpBWp8cu/YSibozdIrjDNGTLtMmK4TPrCxZqs0
r6q4pn1C1ZQwV3oLk+ELOca7SwL35IHrJH8OIj19RuUcEge9JY0hCidF2BVrParCs5R0VJQAfaSf
tHl6nO/dAXDmWBPqG3ad0FGGMgJanJW/mYbwDjc9a/BxjmFv0mZvCjOOJ6YVt4h5x/I6RR7FrEhA
PMm6zYNScPe3kOegvlVeL3gMoeusXosTo3z6WhA3fQZPbg4NNJrR1QJoty3FudL6MC674exBjhcI
MAozt724Ayjnk8ekyOxz2ynWZ4fbPnkT7Qr8ZETVx3mo2wZTR0L1sH7MLQPCPwPnDxs4A4f34Bqe
tq94s8RGZ5R9CcWwzPltXkNejkDDx9fpe65id/J2TxyS003eWMxZXrnzgG9AjAlhGv2z3VthAeZn
0+PwMka4HfTwR1fweXkHL2crgOxpdgY8Pg9fFCTz04CZhJbbfGAMZ8JW4TLoMAcocWsUn8e4jLoJ
RkH5rvWbH1ozI+nF/OdtcevrklPr54PTuCEEDAS4tO5o5vFxeDDedU5jphqP8IL/HVLN0m7m+fgR
b9gAqAuHpwAzlaCZbfD1gFEFKEqKc7ZSvGJ+2jL5ubmKZfrNoQ3smaNoaYWTAoPrJulu3yM14E7n
I+7QZ2HgageIqSeb5Efpix3l5pd5PQ/eARRyn81pb51vf4X9Mou1C5gATdnqsoz4HQQdmDx1bs8q
9we+p3jpt7xIHgvnHiK+sA8UZF5vAgCLAi2c0E5yDdcU0GPz7FeVjx7X+0BG/e7ypN7lv7D6aFRx
URjC6GYRf/v3BVPkJyWmUImFcMZjtFJBMhyARXAKKHz64Fa6LCDm+nQSmXcGH2ZcgGUGJ8U3EoiG
ETkaTHZwOrnZe9lz0U6ydJ3XkAZuNMjwPZlw/8Ccz0PJkOUeL3K/TcIfTTQsVTZp9GtDCIk56SMS
OQ1onFHis8FOssH6ltbwWhjUMrV9r4C+PGqxP+aXiv3doQPyxXADSrdAxc2qSVse6n894cAB/LrN
SaBwL/MPhokPCgQqhyFbGQHlV0/1ugeWOqYEw0+sezMFPgUglh7kkTjO5nEzRH7J0Ag19ZZiH+XJ
lzZeB89h1Oma0XH63Nax9kebU3kY2mxCmYd8HtogU+IDc+KajnAqw4750Vl1UcFSCJkjruTzWn4/
9jFscyzD3H3YnflMMIty9YWyGn6hbaLGGaFmxZWiC4JESgsQRUN4K8c5Wq2CvFFCbUi3ubeZ1FY+
akdgPOQ6jrjW8lDTeP0oPqBBJTuLMMx/+A/ikCKY9+CUqFifezM2poKmwZxV3QzJZpcRrzEHGCzH
vJ9Fk0hMjIDjnX0L4WBD6TzCaR92AhOTFKP/TLc0sffXYLDV8XvwCbsz8pNSZAiMVJ4isT0oC4iV
GeBeLtWG+gU3xvCnELsbzpqgF9zGm/5n8gE1SH8o4pcCxmBLF62FR4OukSCBEzZCeJeTac5k1yDt
UVLUco0hkDoH345J43s5wEkqtw4Tj315Tyl7WqaFp7mJswUZNmTJf4wloDG+Q18cmfDxvksM3/OH
2swIXrPHr2D1ixeGaxqWDCKMtfSfLG5GmW+QSxNqNCfIrofsNESeoNp+T7kczHEgIJPZHNMU0yM1
5KEQWFnteIXvqhoRc+ljZkUBTP4KkE7xpkA++7kzBVTAj5N2enZO9B/J/8WykZ7wtKPPuwMS93HO
crQEu7jhcWT2e7/vEOX/llqN+BsH98ZrhM3pWsMYD/CfUhYTS5skRfokgAPJqiMAx8AU/86ke/SA
D3afZSCDKS77BADi5Y0M+YdwSf5aOS2mQAEkiEoQiKBNawpDhlk693Zr7sX2977Gx2n1JcAbVZCP
/yuhqWKfj3sa0JOCc2DOBHnOxFQlVOaTNH0cdVEBMLf9G3i+BZ28icdGD8RS/8UHdF7gTU8BcgW+
aBCkwbd4wt+4/IUgm2yKe9TqNKNHXPr2p7kKZGWMIdz320xr3xK1wIOw8S+rC5vY/DN6TgV9Mbz7
+DqYgsYMs6iLrpjB8ApHDt36dEeXFZkgQ2TaQLWZRsoE321XaOpJwgCPc6kXcdhyqZKYioroGiso
glBFOdIFfKY56+LQKyO/r5uvlEMWFKtXchydE7wMImHbwS1zcRo4V3ye534xbM+xfaKvpbo2odXh
JHDphQrlFeRh3KTRmt2RqmNJxh6c02OlemDOa9aMqPeAQqHCtAs7OygDNszjrjuk6JpzXyjCKfTz
qQb5ooCHBf0f8S/VUdOyNOQcM8leQIIM/T9p/VDrVGwLzDshrvLEUtShhSA96kWsaPJ6wqj8qWmV
qONkRdE1ePDyIZC8Z21OBbGdgqwL4ZWQBlKT0icZVWe8RLN5F8tV6SviG7W4gjSdRQd7x9k9/DWn
2lC4fTuQtiHuwCCnfMQwR3DkYxrHFku9DxC1WcPJZaKFB7U+azCg4Ol57ypSFYAFxjIHkFoTZi+G
JOtXpFJML+AMxTTE6DThRcHa7Q5bXDImbHAMyRWgRTy78ATFMJzzDEdzmssMncxjsaHTpPfv2Cf4
Z/3W8EN69TdUFnY2NCOZKhRn9/3bPHgYi99nAjqvQoU6No5puLfkfOPsI+QFoRL+U31I3pTCxytt
CLs97QxCv+07LFOAh4lmEJIDHvoYHUk6K8RLoEuWXLmqRx0UILmNtp9lyIJ7I43jiLvj2Uojg0kq
hCdUxaMvvFmYJE8L2m5p0v0y78N8jRtULavejGc7t7XdO4UVxpNEzR2+DrhOS/jJ80cwxpZNkwyc
QJAVZkNVYI73H89w20M9rtN6+PU60SZdMHo7YlqER0YfXOuyuNGQ+NWCnS9LNCVEkR9q0QKzRzr8
E4G8a377KN3rqY+3CeMz2nd8C6ySs3yhAFINnjudFK0VnoaUbRfC8JigvlTrmhQL+TOcSVBoLJSQ
4SRmxf3n7gUxetcdL9Ql1ih7ODx7k8N6qEClg4MaADjEp13+8DFlYcJQYtM5wdwZhh1kzWHHb//k
FMe7o4+tp/WhRRfXDuJtcU3Rh+oQn4n+I7qDuNarnB0KR9QRmMWepZo+/AdFNKYftQvAIxgc+zw+
41WgD88+UBC0CoSbaadnfcfqVoxBchKfnzydWFjhDonDd0CNbbeWLQotQuTizQw8dtARwgXi5dG9
Zg3cnHr2ZVLB/EVa1C4sCIDkfr5vwooc4Lj6IRXiKakNK+xAfDkkBLnqMsH5svBfw/wdPKL3BLtG
BcLbqNxdGDCpVrG4dCRgmeAF7wqCIX9Vdzr+EXMcfahD3onv+xJcDEfegYLV8yN5p+eAibdLGshA
MndJEH+N7vYxUcJmoJB7vW9259+Tx8yUcFjgmUBdmeM34F+ZWSb2yD53j7qep9Xn9gI67XBmWR/X
r8pi5AMo1iG4CcjnzClIdlw5laMW6Hb1xVr8R/MA30AIxkYfPGMMYTt9LvlOOnYjxVF6cO4zD8V5
dwTyAd+aoRSaM3aK45xe+sk2wS+YLy2M77BqYV1xT3KcP2Cp4P56l6Mcz/qQaRZuKidv93Wl/MFG
nCwxjP+FyGKmn0M2p8LCqgSF0XN/PgjJmDsFXB/x7ZLoB/6JUrM3fC9aA+UEjMTwYakwiJ28kg66
TTmZirS3hSeEnIBzr0dVG92cy6RImTIQv8Vw2ejX0N3rwyZSZyDosbkkjzjB4G9cpB1xfxW13d9k
Kk95mI+cqQFrj7OILQLfskPjaAFvhWlCUMYZ5jLnyPg78tHeJVIWqyNzf2Yi+JnJT9Ta2NRkv9Jy
fcAWVvrwmGxCPkROKfyhQcZVzX72edfB1yeDh9kOtzx+Qe+6uVy/1WHH9ktXn3z2ulVuhXPGAHX7
gVNXjvOg9ladOX5t0w9sbrQjhzeDCwAAMI4f/GbrIeubtZ7wUGk9AoD/nKWJocfNdXSZlIExFleg
C6aIv+LDK+yzBlfvc/JlrZ1n2Zp6CMiRIsf6cOHFTv2S+c75yp3sgu4J5T1nYAJUTpokXO0XPvCq
zdJtyHlmy2M89uDFMHFjLqKQQV/s2qGGFEbnukjvw9TcwfZpdQtui/uy9o52ubhAvQDGhYlRD8uF
GPZWQNX2d3Zpx6R2NM8oX97Z8rp+i4kb8b+k1oNmYj+FqSZ78Ar2xe0H/JExHub0322HRnZDHeld
fj4mX3oAMv7wRagXX/56g2Etm3jAvwmkxU7n8nb5Q7JyyfXVcCfBBXWOT+jz7RJO/Jw+Bo8e9tSD
EudcWE8Mm4caqbxopY4ytyUI+XVzifvFHhT6xWfbPY57SlRorvnxq+fIrD3YGOq9z3lxYejd4D7j
dDZpfe/z5yVOA89E0/EZNPp5e2B87Cp36wMw5HVrpljHcJ6jrBPngA1i1Rz3jt76AycA7hDdQJ+2
i07jcVBgXTlnoiK5bR4nIJqEnLn6cQBE2YjH6sfvwrbT+lcMgZ8Bm5cx7jZ07jzvJLd1cMnOCHUa
CAAPcDpmqMJCvqyYW/0+ZuXuyRgEQxVLjw3GHLYx6K7N2dfTCXUH3FXYjUcqbjGpdoqMmemaMrUR
Ysll/iKEnQkjhv1LzL4+K77AwXXBP5r9pcL2yLkXsYa4GjiEH5atWUX6jSaiY7fhOla2hsoFrdPs
xVecomuRra5L5p/DfSEqW+9GZPpqFH4AUfZHt76sJQxoaR6eTqeVcCcynrPcbXVj8p+5U/rXecMn
BXl9RyYPBvHQEGiezeCyST/FkIrK7DjaJtqwGll+DKZUV4MTeSHKNmRWR7zAHXoVo7JNZNLqSFaV
Urt0i8Ty5oijcvfTs6kdqKv4XrL62NEgzVzsZglgTjaOvLTCrsGFEPYEmAtLlrjUqwsuq9L1vdwW
XR8S2zP24oy4CZygCOFZOF4dLg94HvMhJjl8N7aCtO4dn4qG1C5A2gz/JV5jg3thioHdJwLuBUem
7OVCzUmDOcgpwvPn2wRdYl2w2QPqZ9HnzueAjSkRT0/3fABi20Dz6kSESr2fAZUlzn+KYePa2kas
pPVvJKqj0YX3PyduSoEuRarbcf3d4E4IFOm8mFxBcFFsNLKPQx3xp/wUrhVghSS5KcUvSuQlvfbr
QB4ViKxhQUJvJpuE92nIhWB6uLm7eHNMKL+VhLq3EDzRPXUHOWG6tXMVCYT2Zrp1PSeUqHXHhS/e
0exXN+h+re4bs1vr3rE1bXg9T/M8aDPbpnz4fVymj+5M2cF0zlDPJhe3PQXUmLb351CHl5HbnaiC
1ra9T8u5ogiLGXjMVFblPNNckIR8DIx1Gxvzzvw5qF7We1BEp5H5m62AcIMNrHrCmhjAIngN8GZj
QFJ4TIaoiEGyjsga+f8xYkwPkWP4ijvu3blEp7WMc6Ev4gR0Sg6zk0gNzHhuz25AdtDcZ3fiSTC5
ePPKd5fRrqAtimAOvcEFf/Oo3hXMfcG/YDmerZWy1OwegspsUsCJAgrv4LvTCuDMhGL7CASLgBt6
NHZaOIcWQeaz8/KC0KSUQw9ftgtywNRA+HIk+AjcHPHJsNi3JO0BsT4QKZzVy5JCGagM3tPMTCAO
osERcezZmmysoKRCYwujAfFYH+3DkiWMuexM9TrJw5P/+E7URRvUG8ncFAwGcQfPBLIdB+EZmlZU
zIKmWsImzZgV3Rc0TlFvzbz7j2TRcPYrUM1ADpiKjz5R2z/ON2t+FijidwRARTlKFyUdFFag2bh2
79akAkBTfUp54qbwm8M9FtoeSWCTCtkE14LHopgRX6c57wRPmfFAi57WD/5G0WZbIWGdGylvyoTZ
q45kxe5fkoowRy/OQQMSRyI7iPvbK+In6wZOJQ8+nQGJZpAguXIOYRg42LU1fkUiLonspKv0HIOJ
5h0+Qxa1cHy36iF2giwNHOR2Hd5oKyWVPrcJiWOy1E1z6WqJ9hg3w8smANjaEuadPvcSfAj8fpwY
K5rScoXnDAc5wxc2EH5w9BbHBWhrwCZLckPJCOmNNmtCxnl48MWFvcRcA98hoagdNi7+dlB6Jyh+
GAJZP6srbzx5OQoaVGo2EMVW/6AHZ6e10gf8ewQtLnl/scHg8YZxgkNuH2B8iOO5nU1glYPpEf8t
Z9lY4hf58NglwQp7S5jbTARgJsJdbaWPSOt3pvdxM/36D7Au4OSwiWnUiJ+jR/DMfffjy37MUgRm
PDQgWI+rZU4VOB63gAjFBo/7lmwIDV5cfdpQphFkC8Fx6XgGzt4GgID7KaJNx/1oPhBAR0XP/Nmx
edQ3HB56LsGJSp+JQoGhBjfoFp7vYQmj8+mXiqerocok9OgB6tPjP/Pgo7gg+o+zneHlOtsAz5Bn
1ItaZ1dfPNfH5QPO9ORBeBA5SsQG/d45ETfeBrUlkM4No2a7g8Pk1fv8dC5+e2pmtjnf9PPA9B9x
178SL+A2wMQ0GZrV9Utc348oM5zN5MVjN8uoHYv5y/tkbr0E4ezSoBI287BroG2F2YcKlSMfCIT9
cIhTuIfkb2+s01j37lcGWBqo2pQCBaA1wrR8XA3efjHj7YGSkwZm1zF3rw9ZBRsIQIwZ54gl1aqG
6UNLjJcmvC27M2N1sVuOOv4m0AHLgFoPt/nXRKhQuZXf8hl1cuDRGILw/VXExxk1vjFmmjpVEURc
f2lkb8E5biXAt9dYgdDypP4hUmGlRcUcNXYIcWW3id9RnV6X3QFdWfiOWlsxuqQt+sKe3GnjfzTd
13JqSRIF0C8iAm9eMQfvEeLqhUAGj/D262eVOma653a3hMThmKrMndv81rK63X/I2E0sud/a8+tY
XlXfk9HDcD5VLbTpqqvfgVPtZJcflUbwLA6mBkEpOx7mh7fSYpRpxAKlvREQ47GbBOlfdl879XNr
n0rZyITmMDBRarrAbyaB9Ar70vOdsCboD3lQFBf5IvqDI3qbVnAsCY+Dfm++bF7dj1XtDgt+UHL8
F3P/5qI/2uv+rfqsF36Mp36S+ahg7N6M9/fvr969z2gC89QZNGzuAvrj0Zs0clBh/uPV+2OKBgus
I6bEE9BFIRcGtPGOERsafh5g/vtDbCSZA+4NFzMcQLQkQfQcMkVhKVFu8P5743JHBif6l7yfqr2C
8WuvuddgL8Kha4X58gcw1whayDDtYizACYZ6Mdl+9YITrYBwOnfi8OwAhz4whdwpS0r+qf9+9tNt
poXd1fuz3499FPq/s90o1yg0cuONoEwHwngiEokKWumJWRscJqRsq2jFK0rwc3ZgSuZWRbTXsaFL
PmqoVLZtjeaqyV7JRiBzBRXfoPMSGfq01rKggrDAAJtHaiJd4WthlQI+3IZWwkxCjQIPzBQaSTQ0
0Y0qLCvKbvzqHmYu+ZMW4vTFFrqE+Ddi7TpOGBUEh7LgNnIc/jayKJFZUqyLU04NNcS0q31v33Ll
k2w6OFu8+r0NNUrQpd778c/HojQEQ9omJOmGq7huJIuPkiFTzJwwDBxutHAYVTzkjGW01a3s5EWx
V95HCI8Dq5NJXupJpMNdob2ur+YLrHQjrrBnXvN+gil3roTPz+cSjfMtFiXbly8rwQxJVvzajzAt
Adg8M1WmGWTBUK5c7dJGGoFSGTS0rDqCCVBvO1nNneG7wujrNLlWlL16v2dxP1uOXIob+UP4y2Kb
fUsOdu+Xf+HQh2Az3AIvyH/8SVvIZ4zk7uqHpDEpLS+gOl9dDSCzYdoDRitmGsf6ub4rH7EC2BtK
L/gq1BaddF/p64qDeL7ByRIu8WiP1YfQ1z0N2arU+6lrWyHAg9Q20mUdRtn5J/9Zh9FJ1/EN8TS6
n5NU3dQaRn9un77T+JlHpJvMYNf2SJeXERJhYfD7Zw380MFeWaL8fsUHa5utuaGpN7BdA8aOY91W
ThVG9/cVSWmKW2Gq6/WAvt8u9B8+qupHYA0xOK/mtIxU1wi1Vbaaw9B7YFgGR/QdntTmA4MSZqui
5UeIkPXCxdzdAwgmLX1ZZxDXI//F99e+FT43/ePbmtH2+1pOCiZkIPdfBzxHWSTDOyhDEbOQBMer
Lo2whzK4BSS62sTL3TfipRw5buGfJytVX0XSgmPf/EzK3+gHZ+5V7wZ+iyhe7Ce6MevgmaZ1Mcz0
YvXDT07T1opN1pfSVYgtZhDmA7eHzuYdoK8uWXREELxszqQSkzRBEf+bQIW3k8tQPVosXltqFncO
jPpeUQHl5wLc+xKdu1vhW1uDAR6KQ9DBHJ2u72xbmYxC0tVFB71hKTxQXgj62m8dvsiU7DZZtw7k
UNhVo2n1YTGgdSdi5WLmm19JwWMLlDX5NI/3S62Ye0sjUl0Beo1NNfaTGnA8ZgKsNZop5di8oUEL
dCFFcd2Y4uzHcspBBNuexLLascoFsZbEdLa8VZgq166D6Vza0qbEx5XaMbiDMlk4tYQl1he19CwN
FUKfxegM+oHgcPUIBNfecZBo5Wd3ycoUXPRBscmiFmL/Mq046T6DQanmKCesIIMnenYQXAxjqM6B
6aGDIuk/Nh+K6KNqOMFBu7E2QgoHRu9Q/Vx8HIsp0FZp/yaT3c9wMYAuNC61afSwQDpV7U3n4e7j
jItLq7NkhJ1pcacO/tTOAVvm6rQXG7pST7GcFjTC9spF9tFH8BkVhEnZ2rblRLcPQsSBTu7V02ht
Pm+IYd34R2ZoBU6e2K5bGMSZrAZwkkcL1Lrrp7zNsb+Ol6U+Ng5v8Xe7ozGA+l7WnOHZ2hb5sNxQ
xJOenbXJbf6wugLmRJ/ZD8cOQu4vfUArOymHYwye54b+qH01ab1yCoJy3GIu7KuVBU8FzBgvahS4
qSAj6JWOIRThq7OnMyejPMZne4MPixfrCoUQiJAxbZhSpCcSN4OybOA4DaHXgS2vqmruGwquWi7K
NAN1cV3e413n64XIYE2U5lpVjg7f36BeLyt86migcl0LXEPFKfD492tdTYcnLfSJ8reoVLIdym5C
3ifd/ilW7AupLaMXcG9B30z0Ul1jqhEb+PiHM/DEP3iwsnbChgWOppGtj6/kkxl/gVdw8JsP6oX0
R96qL2VtK52XNJGzgmeWxy7ejZxVtpfzd/xdM0ct2dEWRCYfbN9kclTybfO4zAgpwHzrH8FGoWFi
/FAC8BoxHBq6uhp6iQ38JFYDVm76dJKwcmqYrxCtJDt8WXmO0+5EgOjG7V3kdsu0jYkA0V+yxQk5
2N+o60okkhOzTytYvGTAxn/v7EH3OU8TOQgsBeZP064DaXO4o9KSJrP9VPcUnbnnLf60+VD+RNDs
I0ecxTM/m8ZyVXnsmESZurldk6MtvjQx5h7tY/j7Fezmcq10tvyY4Nmh7Mwt2IlCWL2uSIFfW77w
i2buPe1RXwgNTjQlIFmZf0eSjdhR3HqZKBVQaUPebSXRXFR0aPwbaDN/3MfISecm0hRXs/XbXcsq
/JTAPP6+fQPdNh+Mp56109tWj48XMrfBhyvy2+Koopvk+1gP7uWBMs9ro4JkBwPzGBtwWQCIqYN5
BS+uekJIa+YdTlZ4D+d8kB4EYoic7N6jfqahGQomG6wI6MjbiKyIxFq6++HSYUW7N4oM6YSZ6DHS
DnUf5W4e8fXXQGvTUf8EW/TSaXhsPzydQqisubu0cOWsImsbxSqr6u9fyghm1av4GfflxrkkG+Aj
UbM/XWop9OFPA2z71uPrc9f/SY6kSnXiPVkA8bGlpZKuxn18a2lF71LJmBIa5SQrrJcTWPe5zm8z
pAQcKg9PZLykknhEwS/e/thYWMOnUcGTJ+25jSSKST2NMv2cuf+TXdOjoXavbPovAOeC83wSZxjI
2bS9S0X4XH/yk2+me2mzavD4K1HJ6pcrbRSJoI5oJyb7AQwVVG//Lhc8Z7W4NfRSjCuk2xdNNY7/
qpL8Xj5tU+UkdrAZCWxv8qBPinIyEUeZSgoQ7k386ov5mvECMV3tZJbzovJWolTyw3Xn0siH7i0H
FQbxNXC60AXf7JpQkM65vGhv4aHl49erf9rp+U7zXLWgVHYb95/daS3e832fcO+VCzUr5onw+P5Z
O8OovL2JWpdaOhzgvpXt6sHi9VyuFPvJVOLdEGCXHTrCOsbF/S9i77QsJT0OX/GhmLrteFGPD6fD
OBBUIlZ3i6vf2QAyneVMf00sSVTPENsiPVoe31NGwEabx7Lf5gyhbDx76eGuVehrBSXBT2Jvi1Qp
dyjBz0jt0W+SZtNWHrlTtcw4WV59K/1QfgVouSWWET4zaUEr3g3MDWzg6Pp17xU+st1jsujvxXcW
Oh2dnIwbx+9SjnoW5+gyT3+tqmmghYY1A48tXXCnsFwKy+ieLsdjQF3xLc3DfbyWvGzjOh0a6XD5
7u38fja9GZ9UnskoJW1ggbJCab+pZh7fsW3/iqxn10vXr/nWIVlRh11Cbtsa+u3Wkk7RIMG5t5OV
7Bzi08xN/4Wog3P1ipaYjMQOLB71AkaV+Tlc6VG8Lkq5M8i6dDeefRSfYb45Og2vh2hpaNYufD7q
hhkAq2MJnMLh2MLZynVp9wzgqKO/1r377PcgbrcQjQ5dU1N9clO7Ft0Qvi3SrV3j+vP4dBf3g9BA
qGLZc9s+NdPFnoQFmLt53Xa4e7s0E51FO10+R6dKuv5bW9WvoDlj3eL77T1WaT0wjI69LThkH9GX
97hvU09Ficr0C6/vjqHnKJHVh5dtOfcWe0uPghNBXkkt0ororrQyVtmrsH6LBVDnuZQZhNH2pmV6
KjzBA/muQkesP68164XOb8KSIJoiS3Jlxr3spnTWw9/hVrVFA1mJj5NzRVu+sUFZvwytGPTEUmdv
nwWs8Nv7yT/zms/yqr37ubk04LQXFjnMQfkRcql+DeSn5bgIDsPwZzdzdhN7qM+R+D2D2Bvj4W9a
EjYabWP5J2e1+p1xiZKsXpBE0Xl2EwNmbzaDJ+Dt0fAIt56TjGXH3dLB/o8QmkqLKs5uPdtd1Jfz
3b0oQVcbjL6+fEJoVOqfxieJTk6USqqzsVhYMfKZEgTjqqu8O35hwld0CloDdLHaPZCIJFhnDDAq
+0fpuakm3hNIAZfi+e9eii8bqWn5fhUkSPxaPm1K50dpfY+S98oBF0VV2HfTve697dA9F8NePURG
LOdHfSV+ktDqUY//nPgCyuRYNfYvrWf9cZJl5e7kEHGCZHVP907yIY6oeQay7Y+R/zhR+j/ELhdj
eaBTMeYqMbXgaaezGWZXcumKq0dlIc7z53KvFt5PydL+9S8zra9+x6drcfdEtSuu3N0YwNzueptn
eUr0ZNaaJb0uxaELi9L2N3p+pMq37/2h5K0yU6TcyhIDj8rM5rqI9tbkRemybB75KMU+fffMserU
ma5KiWTJ62OXyglKJWtwlrrUM7u3EyaE1BAyLAKakUjkNbb3rYGYdrS1UH7GK6lz+fC9kBwWMjli
bMqYJZhL4Lje+FntT708WwymivHoGggiFHJ7s5CelYOkbucGqYo/zI9TjrbzHEOqkR6kNq0q62tl
lSs6VKPLrfC0VWVjHve939XEKL4u8rea+3zZ1w7fT2bvRougDqPjjfukdrHWgqV6ByjQqPBbXhsI
gLutvsrgfydM0Ewplaxdlt0tHC3b8ljtZWU+6/eeraDwYYC8wNi+FpOTA0XCPPMsbpA1063U1n5W
my4rt2T1YAYNWjW5K1Qz3Lpw/FalJ1YwN2jFW7oSjFb0RqLTXLlivAsYTtZjFp6dYnr39hKcyZ3k
XMohkO9L8TRGSGrgjjf07VoHDwXZEuXHZ4Iz4WdIEe0/FAhiNUXHkgE+JOcZsVgJGodESWnAueNe
PJGdY7uAApWy2/a9bcj/s6c2g5C0f26lXPUwO48W37YXO2i+Cy5MVRPrxrSWax+CkopyJD5MfGQX
iBrhSR6k62FnJgH+tGvF/+U6BVZK9SwC4J6rnHZ1tvw8fpm3vyzq7UwHqadqu9g2kz3gZaLzcluP
VlWx2R8qK61+vJt1MOBXFDfOhvnaM1lMmzObiPaMQp8rWA4G+k18SWXfO3Rugut6seqyBpWbnHel
dW3bMfGBsm8bxk5Xs8p43YfxNwDorledo7HmTF2KGyXH1/okPGn7GR/K6zlH+bAMWseQ4Or7+vvU
bxqmpKnUVob7K2tVoY9DW4n9rHIiaE9ym47l5fiOqXMlUzTXNw7h7FO+DkC3zLxUR5/ZdFiIbCDK
JVtj2K6YDEU4+ZduWh+C0F49MMX9PnXX3VX/+PGwv/3I/Mu8Fw7l6aayapCMla0RV1UBMU8PMt7a
+Pd5FsYxVeB959/OHrYKRCldYsXBKyA3maJpzbFP0U2EhNoq256Dy+goZEagenNK2chQQx9ozibC
FY+pvRoqhLM5rDMeaxTgycqqSXNyH5sDZ+dyc6K4jM988TCNcjBB3PtAGOQoUFye6yuR9VSri1I6
BigoccdINzMPZIrmr4uXKq8m1+H0M+P+fFRym3I8X8zsS4I885/MRvEU10hum+G6gah2fj+iSwVD
1sy/V6YUO3zwkbOp/Nop6s+tANhu4CaZxkJqx+nxFP+E0OwLCaT0avyeQjV58PSND5VzJIy4lC4X
2seWGizRSA9fyGV2NP3qqSW2vXp8u38Yv1/KppPl0/ww9rxuO8uOX7LlpvSqSoKtxwYYcbaKzGcc
wU6/FICCfAzMheRWGEKwqvw6s7mSkdVNPVVob4ym0R0ROSONken2dFVf3cuxXPU6rcAD5ZIWvl6W
vM5+hk9ncBuaNumODkKLUY0R0Z+7p4HBwospUUumSpQ0hsRODe1johw7NQwN5vkgBY8c3ZrIelM9
Vi/dwz/Lub8Lt6ppfy5ZZJ6RmUy50eCf4Lc3MB7WIaBunEBgPzMz65tlX6EDp6L52C0dYMflNlqo
EJ4VHMe8qq20oIs1elxUrjrpZ3v1nj2FmId1urzeR8knu+vTgu2Ymc+ZvBW5ccSy7BmA0bN1B+0i
X9y+abuXP0d0l8/ftutdzsbK+zyImC9YrpyyIOKuPysyUKeHkuE7dqE2l/hcobau+CXbDWpoZ3co
E/4kiZ6VWjhHsVJKRpSrk4wWR5NcWpbjvrby+ISb2UQ7sCBlLt5LN24/BlbT5p1wjsLhVHr9gyzn
aNE1Me+v4ZpnderrPNfP0n1BgM+SCdLR71fqm65AmCbi2I7TN7YCUki+vAaKQwFvkoqjM7sNFDFK
pVvpUKilX1KbxPJVMrnBbldbI/4n5c0XBVKh6s3iuCLrwWJbN58L1+hRfuj2iLDJp035mOUxvJq9
1HVS1ra9TRNNLf3GHIHT46q9ug9Oo9P2bTMIccEWUCN81eku8qu8U/w2OD/Kx0R9y0v3VjxpKW/V
FG0B1s+yaod1cC9xkOfyM/1vgepzJhWzNQoBLK+3rc1vGfdtP0DcOVxqOZon7cY5IgfEFrnOqAHt
r4lzff1tKxcRv1miNFQeid4egts6sgFJM1DwfMQ9dGSRex79c02DdxxZQ5bfjklOA0HewCczVwbq
wj6jHWLfvrP9NqpsZbC39ce1tLmBSWGDgDjBpKcAdR9swXao4tm5nw19pg997qRAUoVJePF0/mpJ
MPbklNlqGhAzzBIxwXpB3DOyz/b72Ikjr4X39Rhr+oqhV+VfVD74zRLBxJZeoNgq753z7FTuBiHN
mH56Fv6ZxZvBOA6AxsPZHcWliMX9+t1g3zljyWwRIAGzAz5oDTn0jjcRIbxjjXmhBWT6dzCBhbl3
2AnYZGpyaVEdNzCRBs6M7+QbKQ4tAVdM+dlwqOFE+W74LYvBebwaWKL1eyj9okozQQ8b3hGyET1J
DiRuFcEsDjR8CDze8KYOOHgUbAZwh/AviSg591UXI15ZNNPBb1Wexn52lx7RScfwNUq7wWaQiq7j
6zjl6oXjCz+2GmQm+1lmEs4GNww4nuvoAx5GpxEnlU5ecx85pr8vWkQkkLP60KB2jp3w3q3197q3
F8Id1tHqfrYN1zMc2K6z6+AVMAnjwNGipp5lG1kGP+b18z2ybwwe7AOn5+HD00s7ATj5fiSkpLpL
Sjj2+CNTegC2Pe4X03B2ED2XMj2//lYuhBceteABFP4RzrrbdfQwHAlvsuts/AVr9pUwa+Bo8e3/
vQfKJWTcq1GSIfMGEcS9yb9XPGBPF78u/Mbk3/uHnw03Gm5l4zzb+0hB1g6yJ5KQDxnCSS4CLYM5
lROF09CA6DSOMyzP0scZ+zTcyv4KrrEMaWHyicmmg1EVjN8kmbcejLYetEfqgHAmIELK23AHyEyx
HngP2JFvLHuuv2+/ykFN7kTxgdl515OBWfngcszCSQuHm1n6g+GbGVd8ztClnJosBoQK4SOHn7RP
dfjehfGAr1A9RT6DO6uDy5cLDgLONI2h3yaDMWxsf0/PonZCb/zvg7jMPuqhDgw+MBxYDBDRKWH8
2MiLArliWqXcryOKW/l7aeB8SLLzhk6WMOkRxmyD1blXX+rb3rR6qhc8t+E8+ec42ArHS47+7/9p
LkTc9uo532vjmtmx77PwQpw0DMH/3tiPsRkOnybDoMg6oCJg2xXSYK7jcJH+u1A+5mrgyVj+m1YL
PsJv3UVz+PMAcv93FQNdUCskVj5fDQ97uAaI2fqGenjiXMcZC7hGOH3ePeeX/OnCgiuSJ469Dyvp
45ihjxMT63rbiGWZcYohYEAxsNMcaByqTnBWPrWm/Zx/+zsSJ7TgF4ZP+t+vNREZoSOPD5yyTlQR
T1YejIdfCMT/fzjCpY2bRW1mC/fCRziL6IJqvCeFSsI0B67oGaCId+JeUXjXcLmtLS3fa13qH+HA
6aQrYoTDfR2+c63k++nqX/bGKN1YDcKS+/GRrzJ9Ums9WjE+yE6KD7XoTNvB7Y8zoiGJNLUKGrXD
YdyMsFnkofzhIUDUcUfmQmzEOLjXckpoZNuZgJxvpU6EURLikk9lYDg2QaXrDyt9tloI9KLgm0MV
ApsNOUJhRbAWu73wfdu3CAE/CPVDJo6xEDpzWM5xxjsfDzOMwIneND8/7uMw00gLX3Tncslyp1gc
H1y1s74QN9368Ae+g2GQYwlv4XAdPsUuDlcMI6I5CXfC3RPACPslbsies6jRebiGwjc/wkQkZXj1
6SKEyKMJNw5/MriLDcPbuDpBdtxmDx25dwBuRnTCIr0ZN+txpj6e+ATctIsjZ+6/o7yiln/4sZE8
8EdxZD5fdOLDo31zGnZupA83pvv5v2savvFbR/bOFaNPso7I/9DRi+wdgh8xBwi21OOxTxbusHBX
PLGR1XchEunp0BxwsEsPmrJiVHwUi9X33yKPhvCu54o/Pj71Xc06mLD4t675dPzn89SjE3bg/MTD
Ly44u9nGRIyR98FECM+yL4e5X7vZ9hLJl67+xEPiDDMKanpqAtkkHEu62m6GiymCy4GHi3qoT1KT
dniKw0F49d9ZDVlM3rAcbJ3Hf29PalP3hnnP738n5COKuC0Mqq1/rffqoP6Z9Qik/di699EdLHy8
avFWqv59mOBpkS2ZUnqBi4v+F24J/9tb7sNKmGH2w4TGvy+/w43lkXQCwis9N9b0qE1OZMlon+fM
rsL34+YGeuhNJWVPSohwv2vltHPNj/34Mcl9IWIjcRnBIQyw67pU5WvHKRBuk3z/w1goCUPkqZPt
HzMRVdNudtHj3HSUxpabARpu+NHuZrYbJxsWd4G7k1VzIwgBso81YPvBHbNATY5e5+FizdZP99sL
xTlYVR76fW5laLG7I7E4cL04RIdvMnhYnhVRM0YfaAh02xfRdD2Mc5zg8h7Jsn+ywk6y/RifIGNO
Fzsp6pqL+uQp7NcO6UHwwdhwP4RX35EI2f+Mg8seh/7eswMYDvqHL2uxeFreo8bh3dSXvgofl6i/
f2focyinOeXR37kpMmF/CttXzMsWA3PK4Wese6ivISAtDk6Nk4sR+0p9hflZmBStW5hx5BqG6sMz
ct4txJ1SQ/dtCioGbIu3g19GMyHq5yOll9qpg25dHh3F+Pw43s/KMW4BgRTiDBI3Nl4yLEcMGUNN
6lZZj5yWNFt8BReRSnjXMADFQ1Ozga7cW49+tjz9XlRhEs9Slv3ALDXIjl6I/fvJAqPHVOExwA2L
zEE+Wfd0l/MUwFQ9ZTx//0er217PH4O8/+om3bjQsCJUt5Qw4Z5Wsl+hJUa9T0TBu7AN7nTRCT+3
7CY2lVyitG/8KhhULbPCexj5AFR3JkDroYahDGLBUNTltlIDOBInp3e4EkReY5K4R88FyjH+ZbaU
t6emVCQwx+QbQYthGsEmZOgnScB2KiVnU63KKjQmOTKCW3X7HXs24Z114oPfbzIbPHRwntm7VfVV
UcW+XhGXHiXaK9Iu7RJ1Al71VtzlZ1M1J/gZKz6X3zoYvUt6rGZRl9NMzx/J8jp8ORF0ByeU3olu
OPxGvptjlrxrwnk33ty94kteo1kgs9ejqYN2s9+Rh0ZrbD6PG97wtvAGoRSA0EA3poDKAc40dbV9
52VETk3uaBBUp301On+ZAdZ8IqLdDSKK55iC4c7rgUBm27uPuS3NChNyCnQJKqr4/Bchg6aCxUZn
sYF1FNf8ugKIsz9Hqa9gmAmLSUy4tqpAXpVdrGKvW/OhIjVUf1yZ8+LKegcFWOFLRaPYeo7d82dP
0BnpNom9G2xbCl/Z+a4T+7rILgFO8Qs1FcLkCU/MagA8KnypQ/57/23kMyjGkDFSQeLCr2RCkrEe
4R456uWpf6rf+UpjWMXbN3laelZqKQP5uQojW4xnm/68b2p5PJ98iR8uNO4xfP5NZ/bjVEY3Urrj
oG5fnRtSyggkkUxUFUrxyyD5qsWSrd2MKvr0Zw9zMrVA2hELMSOxvibEmZdfzyh2YnhesR4cHC7a
poZpnq369qqTyFczGFzU7C26XQiHvzPm1QaFRvz5ukf9lWZl5sz54ZOCLWII+wzfysCp4+2XzWmS
o52aXECZk229wHyBrQKayjw2tIREB/v1EZXiEt0msrEyOFlTzMBlG4+AdDQsHPF5cL/4Dk63IaOF
Kd2MLD1FooqQr9bJNVeDWxTs2zQsIfqZe6+YT3r7p11fFGxNGz7iF9A0VkNBCjJfr8oMUZTKF7t/
LnQv2epmHtSpl1IWU/D1hT6XJkLl8le3pIdahs0OJ88gND9XLGbeEgViPYpNiNMa0w8Pwe+IMdOL
MU9uiDxjpfWp93mgTwki9Ip22sFDazOGV21C0HrQkf+CEnGi4wheVMZY79ZIKTqYBq0xpn31PD/y
4zrka3EWyup3Bny3aH4qDuVLsUvBj0a8mh8jqrKgkg6fsdC61vC9os/PDOiLdoVBMKqeRnI9Gger
SuUpYUTgJ9ayTF3JRmqIUxEEBzHqFuFKSqLlnThOhtnffpbvHyvzOCPIawt30+sfkSeP8OVQV1Vb
hQmHsBMgX6Xg77aNYB7ln9CprWrs7uh7Xs1nZ9fIw+x7wX4sV9lkaH5ypUCiPZZ/ghsjh7PWphHM
0ZYcxTmHE4nt3zCIynolKjb0KcN+A/eyr1ANrEpfL8OISwOmX8vAKzOVE1yqfK/+likiac5Y6hS/
PD5Ruvt4lqZGEEaEWT98qcXrq2qyfqrlJab7ZX8uhv1jO34tL0nkSJ6+rjpZpLWJ2dSrmAVhconr
HTuXUUw7bE28xMsmThCs5yy2LMcm229d5GkExhKkQJMF2zl9F5IhE3117J1nsJ9VBSpkfbyOc5OF
3vJlVBVWUUvD9NCJnyPtMYW8RVR/6ZZhSr7uxb4Sk/jcbcfBMEjb6bcYIoCNL+fa9HeuZ3Wvrxlg
Y7xYdEZmVF8Xc+FY5UShchzHac5zte2imnX5of/u+1TJMnI6la2B/309mRyx71m8rKRRHjNQTi4j
XfP9P54brNia4ZHd7MoWChwrr4yfIvqgIBhi08CkSa90KvszPOui7U41O/kCtRjb5u83F2Igx9Lp
GV6JVJnzgmfRYgAy9YzABYGknklE0FNyft00jq+6+HUvWJkQo+NsosylqpjyL5ym4onGlk1G6vsB
VMUb9eopO9F0pZBoCXg6xxjEDFabxlMtIF/7Y2Eh4OyTZVQTBAhhQSufyNeZcrvD+b1vTEbKr+/V
55Z0U9cD3bc4YB0dPxH5kx1xcN/r9spsQZZNyEWoXgbsQ4rHANbvmH9WDo1HO/0Jqk0gNfHVcVDc
avnKcLrwyJmQzXA3e0uIvMzJepMy+MFKcz0yeSAeLjaytlNDV97qzLo5LyQrt+8r/SLqaWU/OHwT
md04QpxruhXbXv1+UgpGm4EOn/ddHodkWm3mBye5PAENCGbnXkBhyCuqYhe5obGgifE9S0UrFSn2
tfUzrS7VdusXP0MFmynOGXjrXBS+LdTrYqjZYl39nzIOHoCdBModqzvH34UenceTN7q8m9QoUz8B
4sa/Rl2lzRAqnekdNawUkn5kX5msI/aVGjJyM6SjLE0L8wLUg2v7+raiASWptpizKNFTWI417noy
fV1wav80fucByIcmNoRIRJR5Z94hdUXMY3hXGfkeAbv19EiEfR5ve6GvRPFiq4/ppAZd4eKwNC/6
lt6292K/karZOVAHb5ondPXiMFt7+seyrr1NllIqzEct+S+AffFZDsAHHStn+3cuJAQ15VcrXSH7
Hcb9N91bJUlAZU5QTqsBFzVjBvymTeM3unS5RY/AjBpPgaOmiR3MLLxeRPlr5QNrH7vJ7yb75yiT
HyCO6ca2wXRfv59vC6P8FI/TXlYQrhHi843dLKEnNP1ijAHcBLlFd2HenF+Uo44xmP++9O7H8fob
1lt7lFNfmWG6+o0jxDz7oqc6gR08aLaGAF5cKyG8ZTMMUW1wGLTQVWNLZUWIyHBHLtyNNUW8sZht
5smPZUz7mdO1CkVMPDAF6bhGoCNW4cVG5lncxdrXJfPkufRG1yTscXEwQq4Ymuld546mmm8QynPR
nGS+Fh0aIBrRpJFFdz/ej9VSq85unmBUn2M9txio4grd/nk0bdoHc0rzIKgn/ilzky5JF3ALh3gV
3rdVNP7vR6QUSzHvT7lnOY/P0cpAeNfgkHDu7Bs7F33zG4SViiGV3m5w/9l23V7rKGl0/rntpmo3
inxY6e/I2sq7RnHAXXY/21NfPUhSuOebk820KJZr3/QSixhp5NDNydUFF07JpF/OldVMJkC4j3iC
ujqq7b+KOMWRaVe5hAqDViJh4l98MeqiFLr9BBVb7bf9rSzpZsTXBUgiENACr3jKAM+0S3WnOISX
r2wQn+sIF41oFoPMgrnoUGqZOyWDeQT15m6+O0XHeVxW5LUWMgR4dTWsp+t66GixTRPND/XNnRql
aTiW7SPRrtMV/Zy/72L9TOSWxQR2zYWP5gXPywEnWl5lk2DcZxFtZL6Phwqi470ZwgFf6/L9c9pZ
YtnKUBS1SoNgIrVgzMWLiRMd/fB0kMEL/xgT/BfnuzJjzN+3ECvhbsOiba/w0An/qwWBciEGM0TJ
nYuvC17gaqsYAk/3VizIbyxN+HRERwIT2yYevwfY6srFuNTfdIlcWmO228VpI+SyUQKpXBaRJJxs
+1fK37ae08DGG9+/b4djcTrYfT4HTG2JFfwqgqM5QoZlszy2eXRSeqRaklOMbQfaJuRNiY7m3zrb
6ivIVO5/rsZwlHEYByebh2qm9IZ88x7zoc7SuhLislbRLMZO/c9bhZRi2Zn1Hwmx9wRMWNwPnUcX
r9rqYZ1OESeql+37wSFaDzJbFbn6vICYIMNAC76OzzC14Ocy/cjCdAkLSsneUt8P6LZsbokq7kic
03aIKw/s8U1tF3rUqtVIPglSd3BzjnUTX8YkpJCKdbrZWXju8nMpcqlIE5Q0bf1zp8ZN+K1dy+8/
hF5t7SO7WM8qK+hFnwlC725MkefSAB+saxNWY5av2PVg9XLKQcYoNw/SLzhWCr3Q/GQbH0m8SxRL
q85hBD0BWXx2LQZGB9aLLkNuPFkLP4qny6DtKMMLGoVglraZTfu/dYVTGFGAfOcB002YB0lyJHsh
99MPi89kz2YLs58tWLx3klHYjBnN47UGQJW/evltGeIex54VBi3FWTxad3KUZfjPaXb/VrdSKKaZ
TLd+v0NZfgudzKUlk7K21yE2WMDYouClgXPMsMnEwnHXV5xEyShzk80sWFYrSZtBiJFuGA5VYAeJ
5m90HGRqK/fmpX4sRcHqwRkoExEbXJ2+4wWGDdig5Xv73D/0rh0ww3u405Zd9t5O0NoulorO/fMb
mllwzX34Ncvh4g1DjTgmLJB2Z2jhR8j7cDsfJvf+SaUKWcA76N4+b3T5UBv3Bx4UKbA65vCzbT9J
iSlZG3lNUEgMZbhEBFm+04S74Kni/Fhf84UIzk0ZtHnrw2buhg29p4+I3mebB4edwAL2cLqkuLvQ
M1RU70aH0ne6iimveduVUQCMwwDOpXxpmJEXIKqNKChPVnErf48NWPxG0lybeYa5fYjsuM9huADK
fEOLv+g0G/FiM6k3gxYuaswy3G3wAua0+m733aO+G8AYXnXP6iHiKdCsB7MxgxaaOcgm+L7UBU3Z
qV/NuxZlGbGUch8vau650Y4NB/LbjleyQkAp8wkDHffDvpYcXCaHljGrxSpUFu7YiC0E6AjrtRr4
+x6M4idAJ+pb/0rfcDLzxQzPFhssUEskpkW7FRIsrk2GQJ7rSwv8aIEzQUdSNhOuTD8ss0WBD71F
kGM1KW/n4d3M0Zi1XV2WYOODn3L+2TcutBe4xDCNVo5aG/8DK5NIbl2R0VMX5dXI/EMZGS0m+YgV
xZD0u7N7j1mXjpUsa6Tqa5LTomfc+UA+cOGzyM2Ql49DCMBgqFjPA1BR6wpyCDhJV+/6V3fhbfEh
D8Z450+/Sfm0jtbQWiPB5r0yBTqHlEIhMmXgpNshtO6QRtZanOROs0TFU+gxNpHGcaNHsq+7ZS/9
p1c+elp4T+2yvYSsh575MdlpYzh3yTBSg4ab9VeKRJoQIN7gSh4Geoalg4TdW1NGAoLA05KLE58/
YTehNel8Lxuhuj2Yoq3Vw6bMVr/yTcGUiBadDLhnnqxZYPeei5n7T2gyFkWszlm0kfpR4g9X4paC
Ld5zbh1y1kFiLPH7If942d91d8NTP4/Hpz5BNUr3E1+JLQFlOZO2QFkq6Hrmh9bVaTjHAJtKwImD
5QuSmqDeLq4tiBaY6DzevCqJQtVHQB6IEXLwH2LqA2oJt0HQLssXeQY/iWuIwpn/Vpr5qiPiBOI0
GPqbg02rSfANvk2Qg/gp/obT4uLf4t++PA/odDoX+lRL0zZM2IMe6GZuBk2IbBRyOXDmWdynTF4m
a7t80448S0w0pQV3zKbDuk1RYpA/th3IkEESSM6TNuN5qE2fjdXsYfwFKynpj1JBvFGG3vLmWbun
mCJ1XrbUw9d9oWws/ktrPMhVPxGmjTIUJXXgs9VEfbesfNtJbObn/s2DfH1D1oSvJRt3Kwh9YSPU
D5aIr1C9ZkVuh3Qnjga94EsfktE5LleGiXqII30Q+7BnqzstObVnDigEq7dwxr5ydoxt6S0JpJOq
RouMhFhlMCF6bO5fg6+G7dLeCEJknuKWKX7kVMwL2yvSWfCoS2m1KwPcvnR5tA8zfUhIpNVziyNJ
WaPglmEr/B3hKNTilexMY4QvxxCQj33ASORi4EY/il1sHm5CHFPi1i3VXZsjUIV6CozmOOdvfCtl
kQQRMN1x1UAQDNCbNtDWTN8Lw0M9nKoH/5RYCYWJPWxpU/8inuD5Eq/om0u9gcfj5ofuM5+J3F2/
kq1OqxKD7Kf3ogyvNMyHm0vYsBcDtwoVEjnGpgJjQ3Mzdn6VrMcq+1bhfd0Fi/qEGFYV8eysBgwl
TBXAHtwJu9Cc0jXalUb/I+m+mhPJsiAA/yIi8AWvmMJbIST0QkiihfeeX7/fnY2d7ZnpaWGqbh2T
J0+mefKjMkIJX5f/KVzKxV+8lBFSkik9ISjgpBNT+/suH1Ye1LlnAnxWCFdk/X241hKlkQVHGhnL
oKvp4H70ihjStEquQWkw0Un8nhH2QtHgyZ/iv/5Ebw66h+w8BpBXo+FIg7rlBUxUvroYk+tfD2+9
R0tObMjMwx9ojY41HNJ7LXTRZp0hbv87VTPNoa6NM8nKHMKJ952i7vJrjyodn4c4DrERfSmiEC/F
bLtnktfhIhj7kbj5h1NoQHP++pLTyvNmqg4U7b1a/WJgV/qvhtCl9eDykyr9S9X+PWSuwBHH4/44
1PONsIQpjXSBOBQ27SgRSbk2c43PIKHBjDeUNeGeCFpiWyPk9llYbQ7XwhAMArmYBG+IbbfHRHDL
1ern+bdg97FTZRZ/8txEjpKXNNo9jM7lf3lajP3Ej0TXGSo5Ws/3R8ORfT/1M23jtZWAjONCDw/X
bI6oPx3eVU9uDLfEbEx35lB59aTHwOuIU/a+QnTSFpbP+Dr7Wg8pKJRKZvUeGTRKBou+LmJNEGYz
Ov41yyMnvaiFsu2E1UB3IfV2hbmItX+Um0uzdaBtuMIhExR7s7fr6CSBEMKA9eg2VV/DzH9vbyVY
FArrjCx2cZFrhz4+QKwZupdnqJMlZAjMEm3CzMG+VOrJyqr+PhbptqW6Wrg0SBph3GCiNJz+86NB
QkUQMVfwGoEz8mq86gp1Xzfzsdl5juj/+5/F49ar91/bFRpKqP22cjVpU5votdLBDyWs678jUbdz
1LLJBOs/im8MrPRmm/7TKCSp2l9iUeES+IiSov4xnnYMdnSESip2zHgmPWlb/7PsD66YMUyzwaJe
eRI1j9OgGz36W/q21It+k4hl2uHyP7Xe4L81Z922lwjD1OWmHi0qfl2aIomDQkfBSWKqcustq5lW
EHNbxAi4IznjELDPjNbLQcE5x1wSV1f3UuIHO+3zMTHwARc7TeYbB1e9WcAxwUj4RPkI14cleX6Y
ejPxYZccOmBLpweR/RnuXXz6mDcti6HcZPQqcBOnSHnB27m6mm0q02bQhkr439Qk0CIXvgQBu8rh
L2FFzg6ggrSe+LkOIhyT/aI8/1hcKkbBiiReshYDO+Gq2c1LKKfi4ttpRGOWIEdr19DuZ6vyw0Vl
Bm8EG/qSYG+U/pyoM7yO+Xd9QTRzv4XOUs2bRidqTl/2FS1V044JJlu0NuEjTcijrgju6d5nCo2Q
jzW8kH0vpLN//s2/iUpSnc9M6zcShOXj6DwtbVhKHtjEZuD2lv956bRWVXIElf2If98Smz0QZKl8
xttGEfPc4FJFrNYSSdIVhI9Te64ceAYJmifDQW0OXgla79Z2sjr1qm3cj6/+tHHxJ05hTFzLBRYz
qxtfiFnUZ755757/MKCGh9gSHv6KHTQPbkgGCz6im7A6U1k3981jJ2uvfTnYfBw1gvdChTwWoNtg
hJHfo6j8uBIaODaMj/RUcpXLY/8O/uQaGk3H+d9l5fIbRjz+X1HqZ2v2r9vFRmhkiyRfrq09uVgJ
Yd497UuzK3IvjZTRtfyW0rRFb+tvPhBeexlHYYZdeBcrTrrAoF2dRCGrJlsuVkdDs2rnRtfWuncI
m1wk59naEiavXD8zXihjupLju+DnVEhcqZp3FDoXlUJUdV1L93+gOb1iC68IvCDvM49bcnsB3a7/
dCLdnFENiZ2mJcPGk2ziaN4+/bx+QnnEdrRAec4elBBYCFVM9YLqsrCISZNgCZ3VX/dWup6AGy67
PjZqlQTm3jmieoTy8V1lXfpvH3PeLb5taus+U1bLsJlfiZjoAe3yef9UXnSCVWS2RnA3U0lgCsDn
7ScFEafoF6sRUxXLoXYfANQa+dZtfJHJUbZmEBWqrwVtC3T/Nx3DeOsq3Kin9nYNDP3HiF616HcR
yrhAJERFyIM4A+sXQLj+udeTyuCvpKkoPR8izm2MiNun9HwEijVSv+KvpY+Snq+WHt5+wx3hPK/D
xJQF1UhPqgE1V09MMvagLQzpCUsK1hgcoQwBEsoa3/lB9DsmL192acLz6dB6voIECk818i56mb2F
++/Hqn0e378zrel3gszFQvhJTVlizivfmQHVJvUh5BwO5rF9xjSCvswwNm2DidW8ZsZJ8edCYPLE
Xca5b9pppVdiPjetih5Gs+awmHD0cmlWEjXLt4xGE583+BdEvHJ11wLCawTiYfAHwqgDf0IJll7X
9QXKwiIzwnTpdRwpnI0O6O8BeTKfvlR6ELUfcFfbFAszY37Bu3Ghd7WkYbOMmEwaAnZvFUlypEvJ
T8hKNReS/rR0a0YKJ8vgaX6tElzIlYn6+W8L0IX+aLetQY3JJVVuvgseN7g+D/VAoK0fZLGXVLOs
nkahAza/39KmBrIEcrHHweYqG90ymBIsrmNBg9xq3hq4ltinuPVsUVVS0968dezac970NTRp/A66
NlYph7vR+ltdYEWS4rvusbdp5uPltJRsL+NFs/jPr21UfmsRlDUVUcFhjZz0O4k7X7BiPJX73FE7
rEQKhcJfKMfkUdQ6Z5gjsmpc5+mBv7LtK9Tnxne6g+Bku4+d8Vt32XvoOinJ/F3/KxG2HRwKxilv
+QFt9GOFCsT3sp758AyOs2s8DQv1rk8YH1PB2/3KottWog62ryRGz5qlgsu0/jSD7WZ3TWYdUXv5
6BWSzZPy4I0UnTTwGFp12K0qc0UloINaMnqBnLVtaWaXD4rj0zh1bLDJuC9GpwTprqh6udk8qD5W
/c2ztv9YNDdcHBN9UkjDNThTfCb6Qtyv9hJQOeFuAPYt84CG7/B7+MTjiBkvCJfKGTiJTx9jWjz/
kgOPmBsCXSGi5aqKBNRLAsdu2kdlFHafJXKpai9Zax2/ioqcxK+avjkda3XU2EGhLYIPWc1nVAxJ
DOBxwGesK9Yev6d4nB1q6UzYwtDAHvnHflrJTB79w+fyWzRJ9czVeKQYvsxLd7GVhn0BM03HR0lg
afpYPZNLK8SJ0bZ1sHQeeIHkRJaWtbr78Oev+0pmFG17G3Wub7/6mr9lVsQ7qWuFff+5M02MYTu+
/C7m9cH6NrYTU5wRwJcMajdy/p1Nc6ljVEjhJSo3x4k3OyifnncqKFMof/bLAb1cKpdEsEVITHgs
NNmuTO1kOzsiUPpL6Kvj1TcS9ddk+u7u+5wN4e8r4ib8HLiSknRRd5nUzljIwsjE32phH8CLLAUc
wyiBz/KpUjiUz3+q+lwv9UaYxEn9I8lBgjtdwqZInKqHQ2d6+yJPuMzWHvadzQ3sUB9ovjh45asJ
1bWe8FgaRpnufbrsy0N193thGtBff2zZvym+HraDXOBj/XrxyzOKF4CP35S92I/gBMzdsn2ZFC9s
Lh3Ql7X3nzUhNdj1h2u7BKiiC07yXzlssMmKYisrbjibvXy2zoWYBkFidvzITUhhGEXD4B5N0meX
ef2S7a7ujQO21TI+PWtput3Ep2Cn5UeS9Fpt25/+2K4ZwiZKz9auuu1TCbsYNuFz4LQSON/HtFh7
xai8qOd7jFZNU5bfSBCj68fGpil9u3jaUwUt6kRkkLHw4sabsiSg/bUznGvKRptuupWnACfHKMeU
Hc741Yj8jWAFeaCa202KkoLkeVu9GRsI8UPHQ2Jbjtc8epnLFcrydZ7o36J560zRtWuXMxE4U+31
t7qyMMg0AjD2t+8/lfbBDeSd2Z/8ETsaeaoKtbTiUAfTCtIbu8HTlHLVDoLGv3f0K60J4t6mUmzm
hOfZfTbtpeNp69bZvWeHmVHiTchyeQ7mKJfYJXD4AzEE0elv/3fk4Qj8WNbTgUf8ZyapUwh8Elpe
XY1B8dMGltqNPL7Rr2G92VL5OJnH19amqtC5tBWmV1TsYHoKpGs+fYOdfbeH/+epH2beVKZv1Nji
JCeRKJxZ+Qpx0ZR/J8Qm4xvyhhAd7/up97y5rPiYHhD+ah/olWWqDyC1hc72vMgoxADNnEekUWR7
CnZt44rvJPCOcGrtweGhLVkry6nEkVtp41jhNgPSU4XGOY9VjmBolCP57Io1t9MnQUoQM4iJRG+Y
CfNdNX+nbcPt0MBAGbHpF3/1hDIs/peeRRZrvdqbvmLoaDQZlKYXk6skR/KwJjyiYpHLLiti8/au
vy116HRcz44L/x8JZkcr6ZAOKBAkUOrzq6rF1H37bW20uR915xNqksjWGIvjzmpWcC3SPAvkWMrw
K+16thZdAmWLgEc1Eqotb4AAsYaq16gCHv8vXLP6tMFpVHCXzJGTGCJtirUoqpMZG+lKnEYc/4Xu
OLhjAjj+VFSgKXnlY1lJ1HiLlbJQa7tzONIGXB25LEdYmSq5nXrSX/Hre8H7IK0cPP89+a2HtY0C
RRmOW02V9TjfXLYwD7xIaY6ordDLo5rpcO2L5KGlsX7lUl4MnxUyYaaHm9J4H5CzgCPP1U16Oe3f
tXZNVDOgNBar2bIvB2gumGbJ2oiAOZoxxz8/CgiHheQrPwhGcpNtnnN3MUvJ96EiQklEsdJx+2/o
jOg/mju2ymqxTbEBdLMXHLjooC40nFDtGpTr000OrIA+/04jwaG3VLgvbfVrmcehe60sgTHzwbFr
oQv+0cz/27xRff+w9enmCFxgmGP5xxaZkTXx89rh7fbBNoz2OQ3kM2PHR+uOTBimQdIVhfQH/P/E
IjbXX/2LKvSwsoNX6DKDlU+ypYePyn9TCPC1Kf95SlpOhMOVeMv+IQZ7x/dURRG1++xs2k5IdnD7
798DTv7tVqTJEZG0bFDDhfc3KIfRtzu2rj/neuj5Vf5QimcXX9cCoXz9rmYh5+SreISUa98PlT3k
oHfB3yMe2lTgEhLS9Rp0za0kWIsnNE+npJuk9/GW7U7fs3CZqBbGwSZOE5OQSbF+rF/ioJGVvwxz
PYijVMKPnWtOUn9ZWnIaDzi+hDFO3GkohyNBMAZOd4MoX0tNg7qEQxPaNHB+unQZUzMFbHukYdXf
gruRyzaWL6bhCTG93NcfKtZQeyYqj+8khSg7nppmGoB/ah80TR676M1tWum9zQgSik9xHeLJDALm
tvxH8/2XGV/5pSwDlJ7HGTj2sTMf4jmlYbsB4d6MtorzQA2n7FlF4HPw557+sMVlVY6viKFl9UC3
6O6TP2vgtiJtTzLmh1n0pjBtQU4ylakMRCfdrytodnbgwRQiCn/YugIannsLhXIsXvyl2ii69lW+
l9+rvrupqObnJpZs6mTC7cc2wERFLf9w19/axECamwlhqYzeY97aDg6ZapH4gkrdSmWhkl6GzeUj
ApQplOBMz2bROBfLi115q8K/2STTkL7fPm7JUuonmSXdAWW5vlzjsqbpNg+ksmOi7/nFASuc2zsq
jKCCe6sga05XbzekuLWfK2yqOYA6qSQGqfe2wq0VrPVUSLtybtt+Di+GM1ae74s4c23kd037ohMF
daZB/JWTvD95m+RmxFJLj9pjTNeBtuEf5yp2T8HzO28AmGySDZ6WjQo71t1gnHRCLMIGwSVpdfuR
mqgGE22FRfeUNYsKNsNPClHPMqX4XNd1U+VkO9muzefm/8HQMPWRytdjy7LSpLI1YPcSBPW3YBqq
pA0lxHLMaMUs8ysgmYNVXbUgoMsvn8exIvrxOfYuIphQLluW9GWb79UwoDCF8hglCc3Bo1TBl9rV
/O7nqgQYv5mprBkTBVrkIc6FFc7nn6A0H6JqKdTPYx48tasMfm6ezdShAl18kHvLMyE32Fonhcb3
S4xfj/1I2FdXBctBb8tvR8QX0XPBN2d2Au4edQ2qhFXFi72Xotm1vn3bN1hOubrHVnb4mt2buZ4D
vO56secg1zs93gpRsGthC4SliA3ldPeOgUw9L8DnwlpnsRfe2XYNMEL7/CwnflczO841d/NtZaDb
ROALXJV8LZgip1G57cuEcff23YzUZ+e1w2aMXWbNgDZoqZyJKv2eqv+iVo4F+IMUI4Uqo51cJV27
fRbl/+DnPeqAAVOpQN17vWnPOqrsHGR54EOCUFK/VAEhIWGG+XceKy4Ex6YPdKyr4qPJrpNkzU6E
5n3O2/bnMoFKr2SZigXznarhu3imzeV2y/U4gxRGE8g9XF2/9WRYmCY66rkVGqbFxUB73o6Joetd
1sAlM0WVjOcjG0NZdU/aeOnzWdpohxTC1dy2dzGn0oIdWZWaihYrGdb03eWxdrWOhhDsg1rT0Fuz
O7zGmXttXojPfMJwZIJdUVoFHjL4X1ElmGscNQCTZarsq9kfL3SF0JvF7xGPykKR/jCouZSRrw9V
IM4g0Q+q12cLYWao+a8ntcYpbtlAPX9urj/up/LNi1W9SGJGVLZAYBVoFxdH5+ZBNQ/UpQWarF9/
NKabGgpkN9FBB6WbuVTRZvrZLgX1hTYzjNZPXFINEgzv3evpu0a7YWc8qeahDSq4lR+01a+x9IgM
TA7sZl5rTeGN0nF+GpDgFdXXW+M4RTwtgUB8je3PKws2NA2IN4laaGSwMLLxMteaRt1Fvn6OYlcz
f5nldqPV7U3kuU3rD09LsnS4Nfb0gZATpC3D34nfy90GL07iBm10t2AI+8q1vszCG0//dv9W/8g6
RDOb62cYhHi1shSP6XS70cW1Ht/KseI+UPEqR1E1lYr/NtSwiMCbN5cf/OBvVdzUw/sF7tKcdsm0
Ttx4bRpIYJ+qFo5vyUN1kf3I7L4XiT8v7rtRZOP+di+n0/Us2/gl4Kmk4Xsu4tU8HN4n9xpdNMml
bEXLvycDUYgP4FpaK1M8I7+d0kEIOMva9sfq/tqUYt/e33+3uaxe5Qy7K8yrq2lqsk3bAfi5UYja
Tm+NfKJ1lk80JqZJUYWQwAlY4nFTbem6TR/E03mJ+r3fDBFBzenAkxoxlAlj1zpefnnsNx695U+x
DQWHTEUl1zoNRijCKvIVh2tePfcS2XhiXOEWFt/St3c7htVcDm2eiNE23h/JI/1tn2DoZ3wC3kJ7
hdfDM9Zm5ddNQfIw7dzorZ3Yrv7XBKoD8/Xtebi/vicfVfasqUx1n43Xr06q0BMSMnpwtDxyG9P3
TSIWOGx7ZfMVwOci9hAWjNj2o+W2RkjYBpM1uWuuxfyWX0YXr3h9t4NDvHf+4QY4s2zXGOhQ6iBI
L/J1AkRnZGPygOo4m1q53qTBSvYsbUtUkBZaIIN5bHFsPTz1jVl1ikZfasiWTR3VBUww9BApVFVR
LEj3x+q4g88RypDjOKNP+02KJ0gQZzqoVZ9oc25qWYsL7boxyWeOQad6RzMrBA3W6P6YftiI8+qC
TTBrNfccuHr7FuNT8++UYP6Wzsa56H09hkqakKrAvQ97X53o6tLcEp8jt5GIr7uWt86T5l28y/JG
FttndZMpF4+N1DrOLhv7adU/HG/UF5KDpKv6n0kuNY59sra51FjjZqKg8ZEUYo7Lxjk5emYEn9Yh
UcuuPi/J1vX+C6fYGzCX0pd+kulItsNVwch9X/HQB4UMFMPaUjK8Pnv5TcW7UwM52e0lb5O5r8vZ
C1iwAmm6LxuLVDu/qcKH7puKAvZsXkR88jJbp+sr0uC5gX8tLr7SokU0fu6anrdFVD1e41txmMlU
8u+pfH359+SRM85/3SPCQLGzJKz4ObHmUuzsPqlTHz7z78epKdy9eZo2yV6cg+kQ1E2ftQ6KJDif
oQJl+MHDBiwa+naIof+S7SxqsODf/LsL9BlFNXOazK/+V9Cs7nXKtwnmz0EUPTeVzWVXqG6Jqn37
lG9wdN+SAgLrtLs1V7lYLb6yRUuQ3ftGAVMEwhyyBqb3wQqj6FzNo3pPh4l+tnXCZwsDtAs1B9G1
XJw8S+UVX5aJXn76HiS0o4MzLkypMb50O4E26Zb/FcBk9UDUotmRUfkvKxqARfvwa3IBrvKQkV8h
87v+/roEgPOoXNvT1uVeUP0qKvipjQ5XKIKs7cynBE9pSYpK1EV274DvNAPBhFHpEPFSi1dUagf7
2zVRFKWVhbZnZev7yWTUufNVWzWqI+mkhvDaINaJfGGKcncMy6vCGE6VmFLLli2Zmk6H+S48R5YH
18QLGOPX8g9OQBX62rLjI15WwtLOsUUsU2c2/3iihtqSrfmpY4vKDtXim8cZgOMK8Y95OkWlpA3T
UaYvNyxVEh/Tf5JfUpTbkTsDblWtCxzrAznYpxCrF+8PfZkvLC6nquZLBVAr06ZXaU5v8VmZy0Bd
EEvsO0+7UX//c6gsx3DUzEi2vkyituylGDDB3GX7G3PsQ+m0IpMyXu6b9yLhqIrUn5pJIz5PIo4S
tQKGevX6U+geouq1aG3R2mfA8FwnWdFBFt2fgwxmCXrsdfyaRCNJ9YUU3rhNilf2K7GqPtu5TBad
4gzUFx5HbLl+lIxzu7hYL3ztq+uP5/D0m2kENlOyueW8snZQbLN87n6VKo877ZoFI1LJZOVpUGos
YmbWUdsjGwoUrLugGNa8QAmQWK7xE95oOYtaLNoopYw/UL6lNjEdqwC7lYPBIt4su/DlR6JW3L3v
HrVo+329xulFuHgXGtqrmn/wXss/uHT+C6ruBt4mbgxGOy7Xcl2OlBJO8Xuqn/zyeKdurZ0i2laK
4uRYkSrOZOuVBD6f+5c2RSgXQIm0t2xMr+PMsS5iMPx2Sx6r6pZ5UCFWLWS7m7CvEsqg3uHTd7wc
K8mvVbC47xbYhSE1kozHlrg4zURiEzWG4IS4aRv64SHG7rPivLsa25/Vu9LHRbkrMvoSPUG99smp
4gaOk/XjPTMGCh+QOBo/nR3xVEIPzXU/VX28D6KKozVFv0eNxrVOvd39GkpOFdhwqapCt1A11sHD
P1ck7gnzRZAgkRJ9a/RDietkxwW3csNA7awN/NoCQs2uYOdR9WENYD24kTp+n2Yanu37zx1r6VZ9
qjneM/biDwC0YOCd9CyOjqQH3x8Th2i24zJgCGwqZYo3L72V3wbYyrOB7WZzqiA7zr6UYoCIemUG
VDr8cu9kZezKZbvzD9481ag/rW654zKNHWHotv6KBJDzZobd1a1anP3BuOqB12vO/yx/dj5xusy+
B2FUkqinhzzVjZiHxaTcsiNbR2UR0lGIt+TjLNSBeoHgI5RwWsr72OvufgFmhIHz7/DxX5bMzk3t
QDktFNvFESVoZHW6Upc4eEE7/T8Dn2DwNxhMy+PQxaxLLUhbnVaxH4RL3yFyCYDntTS+UzvwSe9l
nVBYPYK23wkGYIuiSxbeXQDHc8Zt3v0qQoXLwtijv2/djek8MbPciAzT9sf8b2h95fekUY5ih2R6
VtOLEjtteVcyTU3OLYjgqlMYJnGeGg6RU1is858eZDHs+wLlgutq5wXy6kcNvp0jNg2o0bTJg5Hw
ViaKMErsng9e/eK9ucAXPv3Twf2EVcKk4pJ0A1F2Rj2Frt3EjiG/LDMS+9IWUoVIhhIMIsExrdCf
Z95ePQXY9N+irW8r1i+/HM1DUQ81p7kxlFH1p5Z6S7NH77UrR5PiJGFu5qBmu4mZaJrtOF++qCcn
GqH2dw0/ulfvznz63QEEr4nEHFhmByV/Q6Xvz3u4ogsLGxOO9Q/0gYq1VszMbhaeiKoTbv7dLc7W
qXf32V8CKixjsaq6XhSWdXKRKyUJDL3vNF13i65uMd1MyYR2lPX7UJ+XojuIMlbEMAqXAgRCvXd4
nivLn9eloj72aOeoU97Ku0/dLJ8fIusEpX8Md+QPDqQLECwb5yJx68RINf/K+UZlicWdyvWplJt2
vylCcDC3DRfCy9ND7/rQyeGireD4YAC1Lzf/rOVUfb3U5NgKVNoM06GFdbLtR67/HD56yUH2UM5G
Wn0kk32KoPX9Gtsx1AE19j/FSa7B9IcyfJqUajk8LB8eP2s/vRXQxaf19Vb/ND7nnznBkaSokhkt
f1LL1pnCf6Gbm0UE/j4L5+7NOI2yrJCpz/247urFmb0n7LSO23kKp3dxq2dm2W3jggez7C9/9tPy
/lhzM/2cgDKtcoXqgj5bGVysyf4ad9QM0/KGAAtUJVV2vVOY6pM8fl887wmgW2DJkrmZN9FzOYFZ
6p/Ow8htumBKLmLFqbd7oAj5nCfGrx4B2p9uEHV4tF/Po4KGL7Z25Jqlr5ea5OAbqrXTLuQjA073
wt5bcldfdPYfQl6EDj8PDZDmPD8te6hkOQB8f24kDa+qT4c+WkF469w9eO80+4KePKC4LabkRh7i
48eA0RL0oFxAP59dNEzrsZI21YfKMn2vGfcWTZ/VFPl3CuqtQlRyWVm/c5tp/P+ko2WAk5bjJLcE
Wjt2/8aIjO3r4Da6zGy2pvlHkNt4wIDbuTdqN+WvXeUfafmonsK9aJ+wCsaEoEzvm3uK7ts/owh0
CiDVf/z5TH1bT49h9sD4/AB+H8jS8KwddrvNw3pYnbLm3v3ct5YfSl0KNE2yD99BHuvRpoyGVkTs
aNm1hiTkY81AVAjVeCzbPm0WtxslfRj1NdP/+ZV8F5hFhM3t5at+sKyE39zR5b3sUFhGpuLatM2t
Y2yTgEsgixraRYVvOV35cfqUl5NfiTaIszX/ScSLjhncL1tDcXLLq56io0YcGySgJ2V1UJ74APUY
l2Ok2NwuKNppchHvxyqnjCm2ut5Op8f1IySDaxjIpjsZYE2xke8+Jh65Y0u0ES68zrXFBWP3HjWm
VEBWVrWjGd4FQKDIGWY6vLwnGMtRqVVnfdlb/RHYd48mLMiT/cw1i8tatCsPFgE7wwbYAxYu7/5t
Ojy9H/4pPRy84fTfs0klSmtkoHMPPCheK/oD6P+ZI7yIpUH4DyqS3XwDjpn/DUFZ+fFfw2EqYt3l
0MMG28GLgTC/2YKUYp7FGfMj1cqPrxyPODagJZ3erEef+rfZnXgbkffoY93CfQ5icNchTJpzz9Ra
9Ln7eLs+qs9vmiy7yv1fFB8mNqTtQdRh4Buj9jp9CIwnMOAjLFjfO8mqH6agGQj2UNrb51H6iRoq
ly8bvqXLGzy8f/+Xq6P88aYfcjT0x17pRcDsUofB0r7zqw+vXpiZWKPiI21wbv/3UluGgbRBqSFJ
SniZ7kKmlJ3gAJtPEV7gU5WG39vS8VfYJEYKBGXwo5fvwLjmP3tlTXCFONuu23dTJFstRrPJdiQe
v0Hnhfree/I7i3SBHpmu2LfH7zH2MrvQXy/nZjy+mR0uZM1UIAfm0EgA3z6uRdrCe/ZLRhRPdgHy
y24RLNRC0NjM23No0p4LwfsLdDK8oFcFdK+147rODNLIEEV0NYs+bYpDQrhKHFqpIQVuLhu5Gxom
o1HsT5vYqq3jAIUGNByt2uQiLlHd8q2aSwNyHsooHvQ8AjfasjHDIwqTztsmzthgooJm6WFkknqa
10hhiB62JKEQxlLFc92qgq9sbIqSbYzhp18W9ee1wroJU2dUP513lDefxHoIjODL5mX9+naHDXGy
4Wnj/TKlgGCOCsnlUprb94ShgDa/FY23rRAiMeI78lpA+H71M+Jy+4Sd1TCKfv7dAVif1sFTvz4o
MOb5By8y8r8fxqYvmJA34uGr9nre2ZFCW5vXZX7tqR//oFrQDc8K8Ct11sko3gtfkJOn3lYg3VaJ
kbJ8fmiq/au3Vxwtytvxepy41JK50hJX3j2EC2fK21WDo6UPmD0P16nBLcQNPHDqs1hmOJfzKcML
nyfqTXfdVfv267BSQT2f24XdOK11OAz2qeYaGdBo61orFnWJDQNuoLr3AAMpR73uvWkINa8kNxUJ
uRNg8GxcSA3Q6WzQecn0qp6J3uE2O4ObZ8MNXTRePNb016umlmouihr0Co4vr7Kqv4Coms1fhzID
+VuWzAFSFmtJuRwrlEZBbBYqXiUpcfuhvzL0sMM8xbhzk0qp8rkS1VLl3DdZ0XQdTKYnOH+Afa1d
DBKsFEPsRQe0BEIgezEhL+fgTK18/6dm/15ovHAgbdF9usHRb7D4nVfTaD0mvQfuMR6CsCA2b4Vl
p+xfGO2uJg7NeVfJMJhBeihHqNLYu0A0Qf/1uezSnwxaO9bHqhxQQ51jjFOzTBQUkA6BTa1S4LZd
/MlUFmwxKmjFlSKl4m1tE19UBthjqHeFUr6cQeJcD4oR0ebz5CG9NwoUQ/DqBKv+Y5B+23jg2VTY
+y0Xh5dD9VCImSQ0Ln/sUvvr9nyU7UHiTQxbHG8a5PwzP/tXM8l0jyEbeB9Z+eM+fMwOsgt74q/z
4DpIEAWV/zFNk9XsrmoVpHrvHpBEF2/RsVbULsDkFfm0LV4tdtE/9+HKchuzKheij/dAvTJsG6Yq
z/EPeX5uPZXLqGiyLHzZ3/S3Zo4ROq8JItgWFZ5Vj29GGvB7Rt/rCgXfhfFrf//vQfDq7fl+bF6H
qlztQ+vlmyZLy1dtxxjoUV795lpXmumZ+P5Nd0gGD6r5lpNQO42lTOS3jvFLm5CkKrAcPrm5rxrR
ORB20PbI2RQaW1MOH+BKoqZ6tvS9oE2wSyOPVxa5ag6admrgESawABC0B7AyIjYkKehXHItvYipS
iBbMitWrAVYN1BzogWlM+fyqW9enSXCp7Z6x6cyWFjwku4RdSxc5hE+UD5CPJUGoJyFbb8Nq4T8H
WmoTlMJuxf+eUpwOzPLfwNt5c6AzZUBpeltbE5RKNU2pL9nhPDIHODcBVUKTfOTZRKVbYAQcK5H2
KsGOuJ0OQ6vbJ17AI2pAKpbjdM37GnApxv3E9FkHr0L4NH05mhOBL17ozMlPi2FtwQsSdWbyp/DI
xptTHTrBMlcgGy+IZtn/NOD30GY/U6ZoF41l+Q50yjeuAjs2oj0YTnk6sytc/CM613JE5fW2rqBC
9qHi0H5tBbZtQwe01w6TYjEQuze1J3o0dbNy+BmNVM8HGdLIykbys/Ka3CbrdYB3b5n+OtfEaMzL
/Obn+rpT63pqGU9odGhj/UAG1st4Ci4Ed2zei6vqgnfX9B+wQfJ+uBt6Rb0llPAYT239JBpy4+7a
kIHFQN8K7nkJNUvZ3Dm9az7TdYy0RBtEkj7U/MetjE7ubjWI7kCCP2CeQg+KsSUVXgowc66sZxNF
0xSV4JhK+WiGxKnw0nz+ZIfJIfM+JWWgtPrr1c1GFc8V2y3MIRvPIZm63KQgC+JHpoz+64gn0yPx
HXCih+YBZGyiLgW363WNBxPHijNGhc0pgGoXGGOcqMLU57LYlNpKTaF/S/27pGdx5mGsxm+kBp+6
2ImGPN4qUy3QjStAgNBe99olqgW2hj6IUE8g6WleAD3Ky/QxLs7fE5isNh/lD+zg1CS1bJ9S4xSy
ZF7hNFANVUgwZRraYdcUYgVrTbBNdfWd877RJCQsal+i7z3s4FzbRNX5xSzDABWieIoHBKcVVqFu
PsFCdLS5aexCHzBOg4Na0D2500kSptPWBStKMT98blIUWHBxnng7P7haVffFipYKRIqBODKig8ok
2qqyxCyaeXWPZ2MebxlZLeMsGg04EjqGqv+pDMA8iqogz9dkgTR7D7BqZrL/8MIOzPpjbR4ZUCjV
UmD3g6iOP4VTC+x6W9W2mbrDcHg0V0Z3MxCumn/7MccjB/+cjkq8gHy70HBRc4I0MkbXq2Zm3v9s
Q/I/nHkDPdLqq70NDW1OCPX75hxOc/P0d0hxnx419+WmFyQZp48fKUJNNT+IzURVJzK6DtSgbN9M
1HPGBwEKoAZOjZEl3b6yZ8nhinkUHqm2RKbuDCXItrY7DHYBrywXM2qiQEeeO1vPfriFs/S0nVp8
nZ90gMLW0O5TJ5PpcxKcl7T7qTdRyUDF676OFbdmZbQz84Asz90Eop/5dPrj/sTcb+SPrZdkcaDh
UzUTyLWUPNmsGZqL3XLOESrH2YHCp3ipOcyC1Xk3O2fjbbKWHBw+b8fGjQT9suGzmcJ5uB0aNO94
+i0ERYuuOcJ11xSy8kfzPUBMrPzxBUW0bHh+6+Ydgqcy+1w9NxeXmghAw//ZOBoB+xBmLhJx0tXa
1ecms9bVX/0wLNcizUu3f7sOGONFtCQID0AXFhUFeYaMQoZeWO9gvhGVveSh2FyIpF/WFLS1VCKU
P2SbW0pII/7tn+Fb/l2UzL/nvzY+Cel3mMizP398FVYQcSLzKVXBcuC0QNyjRctDlrpYXzbJVGAK
1itLIDJTsgbsw0zIP5gTViQhkpwdD2j4WL/qvjSAXAlqQrGJKZjVtZs+kxzw3ywEWOSR96Q/hrlF
a5eo5a7VxNLQrOaRdFhz+Wp2OVgu4lNCYzwMD6b2ODwM5csEJ0df8ax4kP8PcnkiPCCA5s1e/V/2
lyGCw+dRXi9i+LmPnfzSLxEBO4srVXMJ5izLijlY7pw0rC+v9808bqPJ9SyYsyZatGrFNIWcPXG6
Z0zeYRnHcxdSf9w34V+ZSZZe6ccMtBNM1yW19V+aNbrQgGmjVa1oCnpnh7aaRRDrFBuajU6BIPn7
YoAd0ChO/P0nACglhVr1XPn27o3cf/d80dz3dp2Tr2MAkuifOqFbOreYgcSu7SU+gk9wiP6xmsRD
C3uTShrUPmN3+hTX6mz/BjWoavbGiJXaoABNCKJ2tku73o0CQ9i3nKJivR3+ncmxJeLtR8SYT0r9
QFdzKBBt8xg+Zw5mNk9TlR7V/+8T27CEHpcbGKG2j+W/TOv1U1R8xavfNQ2C0wdjnFaeLch98oLn
Obqp6uWH4BA43hG5xZSDiEw2rAsTPOMCaKNTndzSjF96hW9ddJEJUqZ96F/66fHWDpY9KDKQ1q3n
NY3hFDyyqOISbbwK7Ld9id2g3h44TCwjEcim2qaLOpPmK2/g6hu9pZi6cntdXa3L5Hlerowvfm4Z
K8RBTMT8rB9GmMXSz+LNiFVbYzE6eGpVLnXDmsohJgwXZyu4FnaIThY+9ZSgfut/jXV3BwAi8x2k
IbkW4i4FvVSKYybV5z/0axmUps/Xmpjr+n8kndmSosoWhp+ICGTmVhEHnGe9IUqtYpJBBkGefn/Z
O07vjj7dVZZCkrnWP63WYbwACqMF25i9EEdQ7kBI4dPChYrYgHvGloED/MbRpc44/wWIigeDS3mV
PHrdif+b39MzfyH4x3U+CbjzGaRoOtwCM2En8ujU5iJKmhIRkp9WfKWoQwbHinjhO0X68PAeJcvX
/XEtV6PXcDYbTGOXaReNE6Co+A1+rWuI+hZN5QeTGtKDk3US6VAIl/XLl3L0r4XzETqzmzAJl6K0
IGGIJpUIRcYu2lNU24wDFE1LuiJ3k075jdn48sWQsY5+2BbQe0N4Pkj0mdArRSe+2bbnonZ4Dd9/
OJEePpgLjR/dD2KfCS005aq2BVXg/1O1QYpWdyYEEw3Eg3QQSBRwNs9XCErpi22BAgjcAwwy5kxF
nELP9RG5K/Ce0+pWHUnJIIATF043o3TdMpJuSpQ+H5EeeUFNgy23cwriqoHriYfVlt4bseH1O2FT
71lyqNOXHYGzcK0HPI6yB78lEYFEoBW8jUZSLPqUJoEPws26NEnb6w8sLaLAUF0QTsvYdup5EveG
955hL0Jglv9xakqucVSYRhlhpM2YpEG2IkUYQlswIvk7bAiM4Yav8xHHOHTEUDlWk4RMrTUM7L84
iXuyTY9ajLVb3pNsiLSRMYLITZjpWSA9BBod1nBFazof8lsDfCvtULMccnB6Zpu8mAlsY7/H5S+C
+X3gn0fLTWH+HnJn5Oc9S5SYW+I8+AtACvZ7mqTB142ZWdNMZBsaSwAVCKRjfSc0GDwVQA7YbTgU
/LFULGkr+DNQwuBBGfm55CcEAqz+YskOBSL6sG4RxrQTkKt/A+f4J0JDLPfimVoatwL5jDHlsKuQ
bMyTf/lV/YWOiI6FwltZgYZx2lxKa2KbEyGCZPer5pI6Znb1N5rR8TCkiTrkQQNCT0SnssNQQyIB
09pxcGnE5JXHiBKKjWIMLipiZuABDjltWEmmsj8vnmy4//J4kJmAgtNcLJChECnLPAYQ0LHI+KXf
JF6BB9U1NyRfz8i9YKwleKvQF1iY4aKnOkbivigQC5Jsunkd0MYTHi/C2KJxR8k3rzf99C5yYBYi
O4HXWthOPmUKy1m8ZjunTGEFIQIgjEWcAPFe2mFrPIOYucZkcEApxYmAOmb2/hGJYi1DMMqnydxA
J//7sLCjRQ16edFuqCGiExckR56GMVDgKNnjC4zYTmgwoBv1PSRygfZDWfKssXeJs3en3NptyKGs
oxsbJhQuNDxA+iRPfh39STlMkQMpxSsSc/wD3QB+iVyDikEAkSCVCJn4zvQOr0nTIza6wEGB0soC
7ERdEwxG1MJgx4ju+LlUfS8sRZwmBDfizOfqB7iRHf6pQCb/ZEg6RALJB1T9axjbBT9CfSIOpL+K
/lLb0WwvPVvoxDefKx9i8MRd9I+jihkZdEALBzUONiC76vOjj77qjGaKno8al4oS9j9p3CCf689T
pqG6HH0b7JSDf5QZ3xaBbCNBAIAX3nV106OuoyMwx3nlwZhQ5fMZP1dfmwsp143SEXYETBu+RxQI
xo66BeYFEipG3bhr70Do5gJ5DPdDWwZnXFOyEHcxT3AcY2dkI6YQPkpPmhxqfSpfGtsvfB4POhaG
Fe+OegQxHVyOSDZsGYgz5N0yT5e1RAEWzIHTJQhXrru1aJXx9z3uEaoi+2Pp7JXey4gyOCSfoT35
ASl1gn24Zdg4XybSlniTvzwgzL/dyn+Iqw5US/GBeZQ7UE0Sn5wUfiQj/4OCHxstMCKfgAtHF8Ht
/MeotlPO7paNOqOP+7gceRDjG5LNJsfvDOhlbW74CMmdhqXCnVWdq7OKZa1hr4qf6oIwRA95ukjC
IQBT4H6UyBx9hBysyKzGE14h01hS89xjwqvuDTPQml13MAFlKdxRu1pYEtYERNPgtieGY7AnhE6F
qvrELoataFQTO4yjplgA4p3YhVGVA14EPyURuOzl/8gj4I7Phf0KJKbhUMuxZoCTNvPvFokhgKWK
xLz1qP7RKbLJD2QXJhWyhjqAud88xd/hEqs5Gl4K9h9iaRgeDmyOPj5bg4uQQcbsb3yRXxc/Bc8m
/UO1QDtImWBH4AtCLkG1TK8qhd6AtAPZpcTWNxbNDzjboVtz7XMGfvM109fyQ7LSblDD3AjqbohI
k8tL9wiiyArspWGkTmkwWSOUJrhSSDVikQ6OnH+muHNIX9FQBIMxLCS2UHmFyKcMQFcB9AcbuOV/
DRlaEwyv1xC5jCRtP/+Q3sG+NqYaYRdT+rsG1Y8qQACUHRSpRTv8dJdSYjdQ8BbRW6CHYldDwNSM
ETPAv/K+6EzR2PEmdB7AO0KYinmZe3uDQZNBTVeuCHgR9Eb34EwBlqKkADQdIGTpxkk8//B8U5nQ
rUBS8rnNMSpVWGB2Mxj1p3ooH4Sq0hkHqO9nwEYoh2CU76/xa5tNIEinb5gqwFcCBFG/ITmBRuOS
AqRO5qQ7zrldiLozuGWC85ZU6xDNsxchtERj9BvYTPRxiLnm2DTpOf8UR3aKUTbplrjYcGEQ80lV
TiJQRhwTw9qYXWO6JgFtPqn83z9h2pAkzOHJD82WCCjDIA2nBur1QxC0yDGhxFFd8/L3wmGNQoG/
DI/EFz25hsxpR0YB+H9GmDeNmZgtGhHEObSZ9P1ii5rRcK3NGZsZ1uaTuUjv6hWti0jpEbmkNnZL
VPA/ZDNJAt5nMYK70LECe1hHg1CXUieDCACAeuy3SFxWOzfQfobLRJ2JngxeEAyZVqMYJ/cBuMEh
ObMfqEIdIPZdaOruKlFFCsPgX8ksbdmd865NRFrCNcxuwD3QedUhr2g/hfJoxS7PumkomcFcSN4g
MIZT9q6yTc6D0Xv2RvkdkxaWAeHPs3kRjD7dqNB5E47CyL4cpz6mjfwu1NnsIcBcHOdiYAdQc+FK
yLEgs8YvxlgTNU8jM7Uv3z8x2aF9bSTW383sF2DthasQcPQGQ1c2dQpSXoshs+rdPrc3aqyPPySE
A7oJ0E/BaKcknANEEhAISCTRe5JzI6zhYMqQwPetF4HNn9kA0w0ILyJ/TGqUYKYjZxMQZfYpkWT5
J1wPrUM9pceLwpq1ZGH5pK+Rak7DH8YLULpcYloepSOVWsBkayK70CwSwMLn+6W31jz+pRrXkKjd
GngWyTDnK/gaOCVKXRp8ZCXyrXzUDwWIR9y9C9/RwhaFglZhVto7W8EJ2VPQgQkEfriksKUxm0Gr
0YlsgRQw4ICgHsFFqM6A0tJ7eufZC84+kldgOrQdgKlAXt5HmtGZ9//oZ5l6k1ieaM0odb8aFbfP
tkJwMm4zESegJCOFBoDMEtb4h3oHroAaB8fHmZG5LrnDGm4IBjYc+kP8QJcdX5HqrwHdBWfJmwWK
HQFDr+UzdiB6MP1KtQFIwHPQTpU7oQXQ3aB/5aV/GJmHQoDhRWTfMCRyLBvD7uCTGrhmlALjiMO9
ynBd4uOeb1JiNJw67oBc/FIwqLQVPLl0pgtQAqordnvyGTDiYAPjYdz75yk4Ab/yfXe0N901e2QX
DGlrES1U7FOSFemA+IQUorwjjnySwVA2vjgtkh/cnyRRopSmheWIGxAB+SgfbTxtNLd+MD6dXoDn
64kkAIRSJedgCLOV3/trcAbLRNeXeuzfXb5E6wxyi6CKqoRqCl1mfaWmk9qJ2s5Nfyps65FX2IEQ
CdnKKqD4EVIAdQYEyZba78HwSqZtbzl8eAx5OxSG9LiK7bzhlohVvKsUk6i5JJLywNttjOhvFzAJ
OzenCMKrDLUcezEVpNAV7RpgrQZjIoAqkE6H7Kf1yiUy9i9/oJLhw2AI8KybOWRtEdi0oepCH0Mh
jqUkAzecAmtKG84yYHp0Bv1VkHg4MIH6pjj1xkLMhlpozMrFgvVFelSS7udvAQdoYpOpOdWFQw1/
lIbHhUZLohyhItPF7Pez1g0P8fX1pIzAG0cS3hqtCq7vKwQT4AXWoi9jQRDjuLDtovsU8mBBDkp3
UiF/IZxYM0yLRdhMQYMxlql6uP/gq62ttSTeAE0OZZ4ueAPzENIzltiZq52Yr8XpgmGbGBVQCEbT
zXDEA0njAP81cpd3OZg2xxhS/JfWmd2QRtF2O+JYoCMPuE3/JU4wtm1LtAsENiJUQWTVJH1g3M03
0MyQUCl05wVBrJWXo4RZ66B68Twe/MGxs/zo4jmF+odmOMKUQ0zyd0ZJo6yKf2qVtwtKCleDrJ3j
vS2YJjlP8BXhPyzpIce0B7q9o3DtEXd0LgYGvh6EFYAS2NxcVNxYvFWsSqExZI8PmNcdDy1laqhr
6gChXpwTKeD/8Hb4uTpBCxQR8i7A20rGO/MUhViKtZR7KkXR87s1bmjbwUoLfVQlS+p5dqp40iNG
vEZnVi0WQF4B2ohHgCOMesmMQPxxOTVz6jh59Yk83p6yYlzn4i002voGuJ8Usa1KODUF/YYsothx
Z/GMY95eGCuqlcJc5MRxs+QpXji7iRAAhxRyTxnvFOhgsXh1XM1hUo8a8DXkIgIBLh/RCbqlICiv
nrB1KDfv00wNRPQoB3lEhR4NEFU9gF4K7XFA5URiDUkv4G4SZP6YtwZNhBLuSbVHK5J9pjazcwmc
xcwtSIB4INovvp7d9/WbOOgOWTE4zS9fh3wyY0mk5oRThJ0EZYEYQ2UezBlhPIQhvLShNPACcx4J
Hn+kozXvRjURk8mzcRSm5qrzfoyBlHLGGrdbdgX4Ao/nbYPaFz8SpBtdFdEzLfYqalCPN2rha+gm
8k7yROMOLZWeMjwCiE1gNNHNp15rOPRNGIXoeQB5GlPoBiYGRZM7yBeYsXwfnm2KNyCihZlSzIpt
i1NYc/TyFmIQR0SNFo/eDWfVbwJrBIvnEHyDpM3LtkCgiQOUZiO3zkUYkGjZCJyhGMaxIjQsig6v
6/qNy7KpKEWFFJoVSuUpC3klW07AVEm6rPeNNcsmiC60flB8g5/vmeFBHEp+56Sxo5XRLlDd8+/E
mlx0PC9kzwAuUWQfhO5wwTXqc9e+4mK2ALb3vCl+Jft6GXvygtSYiSjLkAXCl9GmU7bK9NU0ztqs
jifgw9fuO+mKRSQ773V3UxbFqgOqT0f9OBw3Hu8zptOin4R3cZPDgFSGnaWzRkcmoM8z9kyC1mcE
WZF4hSWYb60JOMjxPFtjMG/WyYrSecjhNFa34Yr59id90s0bpxvju1772A1pg8kSmpjkSIPOiOQI
yTHuOZFIgP0nhd1wOxjNpZm90WccVg8Sritcyu0RH/1mfX+TKalTZYs8uH8pdOGTlsCNALkSAreN
URQgDWKID+0c5yxYFeHFaw4MQrnDLYUserbvHCb8g5wC9JKxkIfPgRmpYtINIQIIF7F8VP5Ivb6n
uDE4uAdOeKkzEFASFecpPntmTkLK9/S3hGzu4TpAPMmyg5Bc0/ixx7D5Epp4NgkZmVTbFxOIy/vn
HgWj9FYt47WF0HolswRX1kKGAbp+wJ8dnjITH/fcHEXLBASPGQ1Acr/UkD8i5J8Tx5wi4Qg5vvEd
2CObWZyfZk66HZ8WsO4NXvfz/kEoF+pjZEUNZ9Ua+CxfkzlBM0lbyYArRqVQIadeiKOc5tXkehO4
0cxpxJM7ssx/xW5P7/YA5oIgiIjc4RNRer5cwfaKcWC0xkE0Cg8isQ2bwUEI3SBkoRIO/aJ85sHQ
ppxlMFiA3aUbth2x0WuLU2UHjBgfEEY86H6QHn2YfEWgEjbUbkEeBcNI1l+Ev1sbEIs76CaucSff
6co5De+Yo9EFZ+VwY7ABiQHCxIPZZ5UtCQDeGTttFyJ6rB32d20J8N8z8Jg7bGMidiKcKTu6dn4K
GOaLofI4e7hxIqEP8g6grJrkBFjmx5g30XO6d6MWz5tbTr9rsZTZnJfvHo/ogJS8W4ZjDwZiWN9r
qn1jRF5mROAnUXYyfgrGFBGKaRPkxwvOi3VKhbl47+STdGm07dseJQHCNukxUJwOMMdofzSWNIU5
1xMSvZ8xnAnWhL4eIFDQ9O2/kNYOi/d7hHSLehGejzxJPIiU/eRXcAyTzk0ZOdgGwdJg877g+xAQ
g9B+9SCS1oRDOfiOacspsRVgT2sCtGaUO8Zp0z4FfNTO5YnUYpbUEJU+TYn16zPFtpoTI/NRkKPT
ZavCPjPlKLOWKkvEP5oLrrevb9mQwVMRRjOZiBYO9QXHiZFuOhY4eocbqGB0p0kDH+J3/1dZwcem
5xN+k+iu3Pg2SE+a4ezy/WIywY/l2c/4FzoO4SkH0uBJknowZs7PVRxsZ+jDM/rGHKnYC49Xieg+
yqac0b2xCD9bzjsE1HwfewjRfoAHKKw5/INkyfuCKgRs+JYj/wd4MmcYNLuGydnJtt6ZJ4jC14Vz
n8Z6d8qn7Pi1C1bJt9sk5GFT3NfSREBXHXnEoJkIVZCueOpBqDGvHMXqBkYOwPb+x4nTDhV2HWoJ
Ius4qHcVR2195YQAE31NwnG9axcKm1NN/lQ8lpwn9R22BYDmG7qiY+LYmPkMktRA8SZH6ZYN98Dh
f/IO6G+EdxBXNugmOvKanofAa4u257ulr+goXKn4OSz5uhoxLzR29Cd0ETuQXUow4xjccTuYsPeN
F044R5HkdNza1KPtwV5B3GvtooFg2yEdYQyUyQmWghZQRAMBxQQ54IUsvW7DbUWjIy1QpbceSYHN
oloAQw2JsN9JiydT3UfybBXOFezfx9Y5SjM2IuKloDNdyj5CN5gb5TAqaFVf2CAw6lDhjU4czIwq
kU+mR8GI9YIM7VVNn4jrj4WxQlXBVZUY2oJpBaH6U5wvT5Y/GEYxId/d84fM8EARKZgExIp3Ggam
OQBhhsNtjHWXwCIcLMq0IKCR6VFzMWdB2z7j4VZ4RYRb56fFfRj8iHT3nnGq1O4PplQqcODEMjOH
iwirS03cuAWPtSKjEHN+dMIoNoHZcUq8OvvEeY37MdXXjTE6VD+kSaXuH7bFaLisJktEUgrB7xxA
WMoWsJ+kvsPgJWPtL/A6pxLtgiOP76GD7nSmbidkvaAqlh62SK5GFc0YI324J67GoB20F/3+zTQV
tKG0UOih8Z/K0z8wdIRLBH3hTZw+8zHzckhLRF2FFXfyeWDF4W5TkNkLZYkWwtyTRd06xIeDnZI1
BPk7PslE6MOKgpOOZlD41i3Y3YM5yPVf8xM/4Re3vXevYJkhjcYVbzFhhICY65KuwKNoxY1ZABWS
7BDKJtNuZnvtMXZ7LskYybFIoQVj24mf0RNVLP7HJK3pOxlm4A9T2MueCIz0V4itUfMfkpXyb8JU
tIOFQnmHIhJWELoUFsmOsAAIaA1ZGlkvN7QWYK/ulNe6gHjadM80zC3BYXABb3yYHeObhiCBfE9P
UQbfWM3Vg3oNMDD+fK7hUfDhrG/pkC1BH3ArLFh5IAPBGtvkrHZBLaf+HMgZ6ToGniO0JvU94uZ4
iSoVdzFVCp0N4yxgcRkszJl8sZa3dM4JuikWXu9SO5TOgATM+WBcTlBqOpzGIJboOWZkkhM1y+A5
Mu1oxHYntC5YtHi2kxOSX4agUvpy5S1idkXrKP8FQO10Ixi7eSTwQsRAWYSGOPD+JMPjuBTPE99D
mgG854ncrC0aNg3b6GucUCyZbNJjdryGmDGqXmsEnL2Mbt25B5peACtYN8l9ez55ozofCUXEtAYB
T5jl0rl0XuuOB6YaszbgssOZQlacT7ZdQHZHcBJ+8/oQ4hh9DUmnNhxzSVot0dl4N9y79UfXPy7P
/jWaF8jjrfm/YCtMrNg91AV1hvvmIUDO/kD6wqSN3r0hpr0ygQkqxmV14QTZk4rGbijPX1eYNnJH
bBekTj9/wYRAoIYRlz6ahhv8R4vlQKB4UGELFjcj6zXntQZpOViEj1PIPRhVTNnRo0wgGZVMWJq1
Q+bQV2El8Hy3vQbLblotzTOMNvuBdbsdgqNPWXEjc2qS3uUdYA3Dqd+QBAYyCnrykbFRiqF2VVDr
nSv0W3gVjz4Q/F6/l+uQ2QvmyDeGkj42xCIfEa9zEYy7NUM7+v4ReKExvDUnETCOb4Qn9sFOIOaj
kpS7Emof1CtiZyA+JPkBls1NR31EjH2FtKAYxNHJCYGjRMjX8MdfukuAL5DhwOEVMSSYqoG7W3IZ
DsF8PihaSgPIUVSkyPsgZYi7R/EgTL/yTgw0SogG5phBtw2TTeiHg4cM+qGas8V0pMiR4MvSxRU5
33JUiGQpzqTZe0zfRogkd68YoQbjEGA6JDz6Q7b4YpQPO5IviZxWtsaEWBaU0Bah/szoGBM/pmJQ
xCaJ8aXm1eBlpozUGnnb75nVqjGjQZ2Vwu3+ZRgFPBjnS4XviW1xgnVx/CToBTFXNVf4783TGJwG
M2Urn2yxFTlAGTQK3+1gjVkeBZD7LCbZ5FRfyDfcNcA4OuUPJSkzqkAKwcYDbJMXMXmhwwVujThQ
l+qB6ucfBalAFBDGNcCsidmK/bxdMUSBoUdYs0TeAnGrVEXGWH2aMzgVIB5UQxPjyBYVnTmCJ9zB
5M9Xl3CMuMLUGRnZALTEnuCeOZJT6FBAse+J2CAc6aLGH2wEYQtSiwOsv6LBwzUJeokhCzMmsIu5
oD2kESasY8OhT7sINmAvsgfSqnjCzxkgPVpKHi16MX4tG6y5uG7PjAASICCvU/A+MG8KNe30fddW
VLLk5PMpz5qgw1N4DABcgnsx2d/rC6KLpXAz6hugOMoIYhR/P0SMnPsnY8Jw3DPg4xdrJOUThsUz
llWYpl34255fE/MgCWsoUZAT+CcSFgZYyPQDalcuBm97IBSOdAkh1WEkzroMESXXLkPfQ8wJB/zu
7bGV91egT5STqEDY3wABhTwDVcyOPZxnT5j31/xYGvn3lCoYRy4ADbUnZnJGbhZO+ButqcJWxI+7
BalNsgnfUh+1kAoCvZzHNBJ6YVYZlY9zlSbfmebF82ZqMkCIAwAyh6gvZJJw2lQ8CHmgeIgIiIb0
KRbziAlEY7AqDSTjQvc4mFw20wedQbh5n7C+cX78y2tCAMuo4ODIdDRrS7jPyw3mG+Lcfjpm5zFC
Zs0JSnRtfgT7ntWbAEeAGEWErvc336KqmpqcTeAUDQ/8DfCJoXX6uTl2Huzz5LvMR78AxyNzZI+i
eT6hzyE7zhxGxx4Qcfe6Gxsk9FVOGzN6KfgChtXR5xK3w64aSczcYsxTDIERoSzBlzjKd9mhnMV4
umwRQdb8+KaTQND4wi+F+p05Zs2JIoP0jnX2Ij4q191wlp7BUTgN3nOm1x5IA0GAjB0GR8rbXgGN
0LwW5vT9l4oYeHtPrjGixo/YxNhxODgRpXNiIdkk5Jamp3ZRvLPVsKV8p0RVsC2ArJS4UWPAduZ6
/e8ghuAQp1p+xx6NCxBcl7LGy8+U9ldWUsH0QGOJ/lscjOBK1+AULuQb2l17AUqjrKhKyRk1h0xL
hyFCwYmY1ov+fDTPywv6VfEcDwBvaSj6tbJDc7unsaAeSYkfJSKAPkawL+x46Zn+hu7UhOklSURE
AiARA+UV/kl0u6gRKFhY6Gy5sz9AIhiDafEACpiSEHElAHVdcupyErDHGQ74JVmq5Cokd/ouCnge
ZxGCsONvYEv7K3ipsmPTxpZrkkZJnscBThqGFFuq/i+OlZaqupubmAnd6pqqFMtfcjeQZdLly6Os
c1HUotq2GduMa5zdIZaEZI1fJB0ApMLaArPy5LMN8QsECHsg5B5SkH6PWpOmg0fx1xozf0eaWTu2
J0B+ALbSbbcmIgOil60JGtd/8xonBMUyLqJ8OPwTRlPQQx2xD353Sh0LFiJcEjcPwijyLMJJwxjJ
GZ1kdLfG1g50/igdpsjVdyYCT5McbSL72A4AZeBbiE2fJgneYvDSWbYU+wQ8AoJ/9o3I3GKT/GYk
Ezp4ZYGb1SebkEFVR+wO/SN9H5tjv5Gm2NmfYpVAkNPpITyDiLhSMmb+jnVBC4VtGdyb3l3o87V2
Ya0aYXLGXA13+G+F0TB+PWkjiTBV8ofgVPmZUCnWqoI0ebK/6zN0FysAPvYidkIuL2UrKkcYPv1Q
w4g8Yfylp7/yV2DlAvicIXZi+W3AnKM7f8doukC8fyI5IPx5n9xNxC3kcbzPKrjHDBh4Wd1pAgds
5/phwLWo7rLHREWX7GaXPtBT/+qVP+znFlqm1LU3TAUAP2Stk7u1Vpx2RrSyt5eRjCLeHB+jDbFJ
v695S50hagHA3R/rZu9JiWfWg0xeuGC4MCGMBueEkH52vmKTC79PMqXKWScT7RoNL3QtnHfopYiU
AYNjlj2DFUGtGCFHmBZBq8W6Y5qcMQJDUV19iuGArexFMQKevBIxR4x+XVFJHsUAsWyWrooNdZ1L
3BdDMxB7qud4n61RoY/pVSYdgvjrYFc5KuXULF1UbkSypn2HDO5qup/IY2DZAH1DKOYyUMHIfxBL
vB9IFHZpZlXzO2mp/+g+GDrwNMJORZyFmA9I9/tDCB4BgEAv+garO+zcuDiiEYM8YMkxtweUbwNz
C9WTAvX5FLAAdAjzxs1vuhys8pHu2fhpHKanI7FES9nBbkUiQY8ipnjQ31Fc0DT3G+QAugGybdF9
uaItpk5lq2LpPZhWIJTBQgEr4vlMLsyLnx8OX8AT8o6Rcz/M6hCjlHTOp2T3PgkBMjoBlyywYQa8
9vODYkn8SMgzTjpzxsrVmJRamYRnk2agjyhIEC0glqBHoXtCoJVNjR37Imc1K5xeXlthJAKsZ0As
IABCrRINgeAsIHFyLhLLXVpQtID4GGiwQANa+GtVFeQQmgHWNXsx2iK+TtAZpMlu0BAsQGqyZXij
4r2qV6jicUpkcHYUsdA6xSTIPnsSogT1mSO1VhLCIuypzkaHyRm9FqIY3PQdywtAp4QTTDkh1oKd
ApM9o8GC7kYvjYbpNe8m7eG7qKjOhybTazkIr5+b+aNQHXAAYu0qF/bXlWwxoV00S9qOcR1iQlFY
jxkYuFcvLB2OQEcc0/6EeR6Kk684TcHce0Jk+wVYMGTwNNjaq4IqbQjKP02XyZzOxpNPPQJLJCr8
dJp1ETZSXyoEI2CwDMLF9IlmIhq+/xwElOEChKwT2zE7IBUWuziTG4kMS/9gudjUlK+D44g9HZKe
QA49ois0iDLYcHM4F/WNv2NEwQoEiUOPWO2VRmbQTFlRzwmCKfZQzlXdgqvEFeMXXhjKsI4mVTtD
iLG5DTa0C2zBDcFwhK+Qp7fj1sZc9U3yWhIkwx0FogOzA29kDUCa6UKxh3YJQZvFI8NXcwCwySIl
kSCc4zHDWAi7IN7Cqz+QVGOSK0fFMmO01tRkGBtmM75MdqGy8QF0mtNaB5ItpOjEi2DJoQBWmDWc
L6gNWS66cBIQy8NGGB8JHYfpOwj6B0Ud++6uaJAmIEyMEckgVODfOeWJcmlc8nCQw4QpAQj+kadC
uVFT+uoa2RR7MNdBvX62WjYrKQjpAvLuZLZvKpSFbH3m1Dw4SfasKBOc02/+EjkZ+18fU0t40YgH
bKwhp7QUZSvA2tDeDV4kWssyHe1raagdkrFl964p/IV86zcFTrHs80ClSn8ZP4nUk1bBA1J+xkpG
TJ/RgXbm1mBiaGxIqqaOX2m+8W2K57IkbPbzmvkmkRbJN1p1STdLEnuop93ItuT38FNpnqbLX5Qg
iJJMIvg/hvsJ03ksV0fN6sfSq1mXzLOE1Pa7dhaxdPrqN1S8qIxGsRy7Vd8vM7ofJfvuqtaA5E6l
rR4dq+qRGhqc/WpgJjOpylYf4JhEtpi0YI9fH5hsOR5XTI0oDejO30aymGnBSjdrzwCa//SY3rBr
d9yIvMDaWjOlMvhg4Sz1h10khxDRXBUnj1CpMRZqQGl2ukuTZOLrbwpTvdzmtrxopI7uclAN5jyT
wqZERJ20slOGWPVrVaUmHQS/g2/zVwdf74PpCm1k4Hfnl1LN4pQKK15HvokWsrS9wjSArfSlr74X
cn4rpHxeRgAe5HuUhQVziWHGSxsGQNF4RP02q8SaTsmiJCa8YxCtryInTQfnd0w1rSgosAhqrDg8
NHJvv/LWyDcRA19rWLbcGspRszM+6SKqF1bP8aRGPMk2D1Kd0XCFyegteYaOPGMAToeaJkw+aN0q
52v0TsfwwxTYjJhcJfNnEfujyTkaXQd57HHRlRb0XtdFWIX/wZ8PUND23SjwA6wVDBpAxeBbw09G
SJdKHKrtRFG6bErDFT87zhhF07qx9JvLVOE1/Irv5j6SngIr5dnKNyH554+qFTPUQ8L0yVRGgRRE
YAx5cLSNeKo1r2Uq2WNJR1LQu60C4HbycZqDTpDP8KrO5YAkTrO5yTJCNhW3nU0N9H4P86BdtjzL
9Qunanu0E+sinpmWLKAu+inf0jSrpvY3G0cRkhC1d6yaKbXZa/Uyv8P6Evbl7iUxCqcNnLwC1mmJ
a64A4CJCyLrvWlKwxVifR8d0usQuSJbp3wEgTvOBwN6raabBRksj5T35GIpragA+FrPAG1qp0Glb
xrE10IBG4cY8KWINvD4L7ctGVZGQbHycIGbCWa9No1dz7XyDb68+qyaWFnVtwWLZU2UQvSZyTbS2
Ga9DErYGiXpXywG2lEG3CH0NGLAK4DUGwUjTWTrB696W5GOURrmKcgZlNNKbSiGc+ukLHpyTLjSa
dmLZfGqtZNiEZE+iNjroavRbpuboWyhbqyYqOzWiXR1CBZbVxiqhKRgikMXpWmNoiZ21N9Mg7FwJ
EJQnZGJ+vFoEZb7vPs1hXHVORikaE7lBX6ylTstjWxWQoN61UNDSmr+aZnPNrvIHHr3ff1IEb9pW
t7wkca3CQQkUMWv6OwuTxcCgWf6uFGplP6e0yOZ2BVQUaw+8bgFxbdEaHsnqySfbEGeG0poXCGvX
0p6m4SWHxJ5mKNJeMNsaCOaL+QB/hf6IKHApnsz68qnnFlObrCMBJDEApvkDoKz6uy54sqilzxJT
pUa6fvTswpmUznt1bjImgskULEb+lH/3Roevj+6n7c98AD1h1NSq6I65vOJH86mkduanrs44ak4D
aOB+rP+1BvOjNOHfRCGRp9u3egwDDnRgrc8xfc0MhD3Qfnk8/SjGyAYNIeGCiMdCRGmOTY2BRn1L
mTj5EDz3XVXJ7N3cQ9hRjhFjHKortbxk8ZEtV1GWBPQbg/kXNOO9GChuRmCTtW5Bt2y04Pp79lUO
urLgQdft49e8hMR4gfxoY31wKipmnfU0uFSq8h1hAntepf40op1unA9SELY3a9tGV4PpUKlb5Rj9
Fgg9a0/L53z9t9j3m9y8hqAoMmmlQM3GJc2fXHRuWWzBpy9fxVEjFts8bGnw47mW7LnljYpzzSJp
jFfZpG9X0Q7f16wqf4zmIY4Po6ZgTqCkRdqTRsVewhKRzVJCHn3OpfUXBLiLPUqcpCCklPxZpI9e
K/rECEK8m2fJSTOXJfEEEFZ019bMLp4xgVIhFQ6Jfy8kNXwLLVTWTz7K3wcmFOaQm6CwZYstGkkd
LyV/HpL1y1PEa1bRuA+2rAmfeV6D+SD3eP2wJYBinwE5NZuUuKh4QiEQDQimUNbcCNbAJ9ibvCFl
77cxZS8n8Bxm9f299dX0Vc4aUOnul1WY1PcMAakR/Sb+qTI2JAEMjln7q4bXTzWJmZP8nRTBKQ4X
UXvl9yTHsuASz/oJNI7EtdGcbFxsliqLS6UQ4ag7yO841FmPQmeDSUbzxMdr/TNXO5KQvK6i7+FT
L7NwFSfrqJ1m5rXPGdXrth0qmKtc/b4RO8UtEo83XSZZrlS+Vr+sUHh8p4a/kBXa7cnHHqfFTFdX
pb9jy4xAe8N1m3cirCSyVxb3mak+vsfd4pnpOdNeyqGod2+y2d9MPidklIxTeu9tZ2ySEspYdvkQ
rFRFcaPCk1tHQscPSqCxMiJlmgdnM5+FxtJOjnFxDdVdkz8UZZtEtMV6QuetyUBEry2rFGM1dnNM
STSuqrIp0Q4G/ZwDWM+nsWHxykMjX3TJj6YefKWe2AoZBmE9LS2e9tQ4iAorHfRIU5Am1+b53SSP
mr1x8PPVZll9s4vd642kydMIFnlzso/Z5Pp4EpVnRT3ypLD7gJ6pvcvzy+YH681n4+kf5FexBZrF
VjG8DHwQiRXy/LfDNij3E6wO4vKVK6ZGfX+0P8TqGHvovLCV1PFK1zZKm4ldpcxc05MwCyQ/EeJb
W7JHqZISSAxlGDDTR758VFfiPSn7WlmQn4tDmg3jFTADS2MCGdkC2uxjLFAlZO8lLTEnu99PKXC0
eFMCN4JAAKnEDBaeNa/NB4fqOyBvpJ3krYpWXYVU53FpZtGpoa0Oi6vRHwexMf/avyEbTIeMT241
L31H3kt/Hbs2IBeTCg9rmNjWlPbA+ZK1HydGtij+awZ4rDNTvspZerOt1zNpGIzy9ftFUchgb6QY
R4NlnbWcj3G5yUqV0KbitQqkgAI1vHTWi207wWvRfMylxOYbGdk4i2ihEH8b/veuRBgiP3j30QiY
IPSlfVMpzgwMlUr7IdzCYPXgQvZ1jMeNU3JGJv6fDiLR+U7e1MA4MdP2Sv3SvsBzGBlg9wkNpi6N
iirrqUub/+g6r+XGlaVZPxEi0A1/K3rKi/I3iJFGgrcN//TnA7j20vwT69xQNBAJ191VWZlZGP3g
dZAkj2NeHXWj+9VU7i6rGaYSSh0s89qiEbc2XGgefmLDb5Fg8z6hIQnxXum+qvZuDhktSew6CCpH
VKZ8m4WM9UEjeRvdi8h6N1i0uWMC4SOM6VBpiYeOENniONK2XxeEkRNuCi53fOuB5LlIy0IQXFCK
utl4U3TlDd2NS9+iBhPZ8cpJvrSYcMmG6F71iJJIVSpjUzmsdqRsZsffckNMPbnXDuevwrkLW3BO
jNIgmdtQaKaE2ga/p+diZ4n0reC2Nvo7DNAMe+IQcRjMMhCWONJwRGjQnaPWQ9JNw8sme1ZUil03
A5W+yScowsFX0zzZQGrla4sEKi3e5mPSL01Kd1S+ys686KmDxu1NHqF7KlgsCjpUxM48QObTEDmf
Eah430PU6HAeZSwUgG0i+k1UtBE6/ukC1Z2f3swDR4v6W1d79tCa1FV4DCAQJyYewxm/qSFshtSo
PCLSgFnxVKUPXOsLto9Y0DK92ghnuJAaYSp9JLh43QBiXe70gGn0d2Xp3JzTZVc9Vuy1UKAA0b3X
xdTEkWZB9UmZ+XzjGMRAf5xbrXjp2uCgORHxc3UVo8MpZ1EJldAWwRFEJ0b8QQIkFx5lP2e2WKHP
SVgc0qC+MUNKF7pingppbRUmlyPTzxyXRCMV7I48ssTZNfNuwmTY593RBymbE5pBsDAn8d4Op1Ub
zQQl9gZ5UlbRlV3YhKWcZ6OpIC5r91mqvXeBj1keZgRMsdYwnCopvw2CRSel2BeU6/l3KjjFFRNm
91TiZDRU8ZYpr6leM/3e8yPahyioX5R5pbYKNTIXW9+GI+hGXJjQ2LWXbiQK6Kfy0vbdY26Ue1zq
VZE++Eo+WSWlZC8D9ZGnhIl2HlJBDgUa0ZjOSWY1rxNoVTaF+MElgmj8p8EbgCUkXlb3RgE5NA/2
dqOuR7o0ES/jSYEBXGjQg0m/MtoK1A58WkR4xHmIh11Ejbrz1mkh4O/ETBCUF4WZvmSTvC2hsfuM
RVM3roOIsmEkua2DDCDEN/DIs/SP+noM30uJMXBG15TsQY+oijmUZwq8VTjJRmgzJ+TQQ2pvqwKX
Wa1cOXI9Ucyy2RG/bWxuE/NX59EMNelunBqKg4F/fsMgo3UjoEHj40Go6nUunZ3OQTVkLV6TeRfo
pKKiuUGP35UjNEsAU+nbGE4is4n7R53IxfK7207FAYTGHD8qk0ZFQfzhxRWMobDeSG18NgaSJcPS
Tp7OwO1DbImwVJnlLdOTZpV7nSGQ05SDhCiCzluCAqQmnkkWgJKHRhofB8AJiBhVsi6ClYcageif
/gGMVqSRCRY6NQb47vA05VQaEiku5VBe10zgnU3PtHpavadheBtytO7XnDr2LuO4UNuc8lHTvObc
SKyc5hTsRPBcFC4hOgV0xGUdYXHivHrmsG2As/2ZDu+f2FOmEeQChB4pnoNN/j0g0oycateXVGTd
4TiqNMFVpnvMWnRUXFrJeBKjS5CoQKtmhKV1EpJCpX6X9oiIYID9w2KyA9ms/QBvtcJ98iSJe2tI
Mp4G/c2Y4Y/gfkyeewggXdg10of+PtWAbDI09KAPeUi7tEj+diW21Lu+fzarndmxcMbiOiy8X44B
ByfTCVqJHboUEwl5aVkA1IPzMoSkrCNO7/Q9AEHzezqOoTjofOpxIC3Cx6nGNLh3Nn2B+UWvf5Cq
jQiRzCp/qatVS7dsG/OvgxsblyJU9z4/3KvsPmG+AX158DKT7hC4m/WvglbUPrutxRjIamRIHssi
TdMq3uunzzSBgJfDxYARlAEO2uNHFMGNKNsNMzHHqTFqRcRtU3P7CvVUgyoQwrdOtu2t6RgOLp52
uPhQHTYn4zVyyKHKG8O70cbbpLiNilt/vCn1axlftc1Ro25qbXV558MUdJCasVq2crjuUpwIy37v
29DPSqiu324KYa4haqKdRjt9tg6do1GjhOXaceiHzvTOkjiqU4KYgEB1BsYii1mW5ShAuEe/RJkd
ffWMi+DgHrKuJomYMI13t0K7N0Jt0zaEEdO9YFViERCROEoLGT2aV5Zr5ibDrx9rwz/Fpb9TnQcv
Mn5tG3JsbpKhzRgctLNtFOqDQ09vw5JEa4q0jaPRWuw7V0cSaauj4cel3x6Ce4HXxnSL6ib9BgLC
7mmvDTe5ClZ9ymJpRjtBjhAX9LRyGMK+BYBM0z0KwjZBkJe1SLfvQvEMHhlO0yGycHdKaItFgwxE
hbTpK937RvirSubblnPpi3GXgvNExAoyRn1m3LeyvxoJ/YX1e/Tp50J3hiZ515unyZznocuBop0a
KWV06bXDattF5oNdiIPFktF2NyK6Twb4vfJy8KmYWGQ0w7tu7ErmDpZSXz42+LZqcQ6fjIXKhFfO
QqW7cks8ao6wwQU5eHWo+U/7yOzQMcrrHtrEXezTdAFIa16nbRpsZfEdg6MPHQQL1FUc5yrX1a4P
8RpR2kMt4bqhrUkreQrfXHDupop2MHivomkOKEmEvEQBJtnXI4N7vgwRQhkb9c1D3Q9keNj0Je3a
ooFjh2CqxTPJaPRrrO4Skwo+kYrWZvsCtCwzNNo0ZIa68wSsbNClihijSzg+We7UmKwNEjR4sYXA
RYIMQCXxZ2xBFr5v/PVAFEs0a8T00M3r26ZBDPRsqP4xLqgOK5/mDwESlTp/zIWOBrmXl16gbQaz
PgKxG1r4JdzpobS9bdG6z4lqjtPQrUbN/sqc5jGOJG0+8E+S5b1Tqr1pWMcwnMG6RuYroW5VM0En
wwAgnAD6x9x8QwuvGq++Ntrmq0mfA7nKOqS06V6rogtvbNcEjZJ2Mr15lXngqdZLWL/r7XfawIMi
8O6RDsZwque9lLSxmUztesbsVO88RODrkoOmFZJvjlvExn7PVM+onCP7RrMvLb3euKwkektNK7l2
e3mBF51e0QmrwWiHRN7DsK+dRiy1X8bkZcoIGdVX4sAF91gBxtsm1Y+d3q3T8dLmhhL6jRtFa/60
NvR0xyboO9bDsFlWxKhDM7xyO8hUUjG1fi5hMzzy+ZrXJl3kh3IVS2s9p2ZVj2nSgBjfOCatfzUY
TN0xNhxDjid/iCimbvd1IT6RbhkaOsQuh8Sc3vgUYWBwdAlrIzo7fD86upgidlqwEnbR0KqtMXJU
enx051IO9Wa3Iqy2iuMcZUjCoNwMN6LbE3vMCTanZJ5Nah9KM+KqUAz7GPVsRo9u8JfGqUFFNiHG
JPHwEUr5a4rTQ6a/ewEdJJW7JxfYhFb6e85XEifgPqiP9hwg6aP+WpoywmcW+MkPD0ZLimsDI5vF
p6iHoywYL0ApQQ8cHVAA11iBGWNbw/tIfPMCpEpr44eyQz8biV3n7nz1MKJmHHVxi7gNFuit6aDt
BHiUTvlUptbVHPHYuPO1wgft8TAfRB8X++OdsKu7zhSk1cay2uvdh+48a7SLrY1uX3TelZlBtU9h
sHJNKwB+F8evtqdwYwYPMoLkQmA2Yd5tKpYyrl5hdrvY+XZZ2TSnvk16fx08mGQwSiX3H+ZX+lZn
ybvSHAjKXfthdNpLaicDLmQalg1xdVGBrHpJTp26DB9HgRY00CaYgNGIjrOy7pu4LzZkyv5FWVIR
GnBtZSSoXoB/MlPFxVuqrJtCeh/ZgGWP48PK0DULDaXVHkI/r9bEtFkwcwXuowrZYuBuDKWtnAag
KUCbBQOFGbgooXaCek5oncoCrQmLkUnyElOunD6l81QRxpHmrt1eXUa2fIh7pO+2hp8OnrqmeV1X
7J3yEQ9zpeKpoJn9UD0qnVpkqF225i9reOQmm8+V9aLpKQWR8bVvx72n1/cqmj6Ksl7VNmlCnhLt
ga25NAhtNrWP/Jqu6yM+8Oqzir/NJNuN3Ko5aXHodDR0p++ln+7mqTIUNzFEjBmUSlnXRJ7vPJu+
94lzb4Xqq1DmySANd1EFyUh+1yYF+CnaF5UOEb0N93UdQPQaNGQiaDCShDtfJpcqo/5gOPnG6l+z
BDaU5U3PUk6fuaFCpmT9UtNkclEYIWpyWMAiempoOapuIo8Axq3poZK/BFOSrLTYhgIT0WrZoke0
XEc9bT/i7iqhlBPJ8FGF4tCKAuOegPbtaE00+3eix/GskcpHiddxyp7qyt16Y7STRvo4hf2T5Rfx
ts3ik2HbJz8MrkQx3oSdQldVw9MtREzfJJwIVP1uO3G1LlPc0yS4oBlla9X3Wyuka3hvxW9FdD11
DqbdnX6qhFGtGqecTbGNzNmWHQ2K8p75w1IUwmsMoIa7qcP5A5jViNQ+0GjgQpGwawHvk7A6Vn1o
r+qhpGvF6O7r7F3obrm3Yecoul0NJQ7RVOJWRj3VR7T1AZC/CLSD3yJlKcNLKwhPulZeNcEEKyJk
Ba3ScTtGBrQBOhw1cd5uKS4cas+ud2XU3XW54V6MnXff5bRZSxXSgQpxiRpyYjdAnKHLLwMx6SfP
bN6VNV5GXvMQGG6/JYi6NfPmyo+1aU3P2CDXvqSmPU6vsXtwKZDxJ2+OgroY+nztNCZH3tH/98jL
gvyEt8rmmLqH+QUWAV4eQ4w3GaVWABncw9BXHkVmWUdLdPLk+CnofdneFPFcIe1I1+vmc8jIvPQc
nrAW0Yszzlofy9riSrcuk5hicVASVhm1ReQM/GGW9gNRnLnKENvZ0y7oit2kKpseQtZwMSDLkuYv
X8LnbeNX9EERPm1p/qRBgg2BAN19LuhaSyu7YtDXfclPZf2hp+howT0pdLiQLsYOEYn9MG7dNL22
fOwsRmub9ON40Vm+uapLOGq9d9fC3asy/IVtBkXev4Rxgp+Ojz4yBEaKCCdzXbsODPnY+9gUGFX+
zcS+dQwyea+C6aVITIrkF2lOm9gPWuDdlDLlx63HrBwf3aEY1sJFT1FJ3Agi8s7iq6+BDPXQ3Lu2
d90rfENKX5nkqGhE4SsySd86dCTkOyQQMilsppfHcsKKudfTQ2n5d6PUD6IkHiqH6qYwJ4WvbggP
1V6ZEbloQf1wnkiM7rlMJbUnE+Np0hWV6F9dqm+8jGiyTZi5SyLDsXrrteEt9apPzcC5a8JkOicu
LxTfr4p3u1DXUTUWaO2K330TbYoJ1woPxqaGuNlihY1TJqGJ2pRvybXtundmlb2nKRxB9ap54maK
sS4coIWVFOXbsrny9PwxNBPMONXawzWr5EBbSK1ZdtAkZHkDqzYb8m5UelTV6DiQOnsziay1HZd3
quwubdu+0gaxyuFxNGJrRupy7Fhi6tjFmLGmfBG+ykL/0sf3sUTb0VN01rp9FTFw/YH4w9iaAzkT
O7Bq+uKYuQrWgPbk5f5l6lCV9/HryNFUZfKgG+W2VcWudtv7ok9AzruTU9bJAbNjg0s71MRv1kBn
tp5zbFG4tcvkVzNFL5nGGtWGmIQF5f1kBKd+nga6SP0yc9Yjzb7yy+d4MgAeg2vfnlN0IAhujeIt
dz6sPL4ze+yTOSudJz78Cex8IH7WvTn4dDaqSx9K1bkXUh8pTKY3KkJr44Kzd96trQ3BRV+3j4J6
YJSMD5GNH0d77db2LvP1rdkhy7VTlKqRINUR5h23t1PS+XdMsMuLwYDi+3CyP3SXnoFi58Tvcd0Q
yOUUDXQfGYxRabcalpVV2Nxzn0PUDbMdaPaBu8JUoH+mQVpcxA9dkQEtBrTxJCfOZr9ER/sYErm1
+v5RY172LHeTuUiGGIyB8D5tjtrXi6fWKw5dVOkrTwDARzpOWGN+1/YM6mB8a1Pzcz4/rEo3GcyD
JO6Jw6rPpmgBojNItO60q4LyjsL1VZpjviPyh3DEwi/Ud5gfAr070b2OfkplV43hX9petasjjOJK
30eBRk/fhgwwSCUwBmfALbMrHR9Z5dFMMinvDTwh86w4JhP1C0fdx6X57UNBkwlm5Sq17jMdno+0
IoOwyr8yjfHRwupVgE/BRit9/dGNhmRXJu+y9sncUgHNgm48owMBo9VuXac9uElEEFojTGPYZjV3
+Py/cd0fXEPcYvs4WMVrU9UfU4+6xospJTThcJlwa7peh4mf+6pcb1+XEgZEZLwqX3tUCSwu5pg8
xifTDW5rMI5EL9dl6G38yrsPiv7d8LxHx8RUIjDdOzlhS6MJZr34KfCnm/lONmuKg0K78Acbp29m
iTSeETYPN9th32WNuBgG9ytpSwgqpcUNyPxsbVo3ujVL56ZIg6dQI+Rvx/nk5lA98+JtSJ2PtBqO
ERfXbbmgZf/t2peGi/I/1e1NbmbXGtTDwApR7ZKNuebWMj+8kKzF+tDcAuFliJJMuqfYmScz8DnN
blYBZ6OoLbmqkvHNS6HcZvDJAQcfcJShTjCXiuI31rSjEPjve+S6UJQKGlpP11Ht3bZ+gefaxpXF
fd/A/bN68pSyPEVd8+QMEtevzjg2Hu0KaH8daQCVflUNq64zwAgB420sSpzunS4bXYVaGut899sx
MN8BtXc80n4oJ0oAjGgV1RC3phWAbtxE9nwDJrTZzYGgpaIxlXklCCW7yMNjL/WeTHjXBLSbKWcl
0CaYnwy4VK/euOTdqoiSZ+CS99bQD7UJRV6YW2nNzIHuNgkAnYLhUnO652wkUGAOsmV5BZZpQRTT
ZXTresnLGHTQvGjz5mjXQ8MSF5jdPswDzF9GeZewVkWx2Iy+R6eDHrOSWmC8CoNemiYtOhLsZar3
zKpe+qi6q0dIP4FW4XyJ/x1LVX5R2vmud/pt7vnQIu0NeS+2SiSadVqQz2yCBFuUAgKzYMwOIQvS
8F0xgebhZyW9k1WNv7xGwNgQjzTahido7DK3mlWwgP+jNuCIlDkvhgdAmCfRVzfqt7IVNDXEr6jb
+FIx3gLyaxZuZmiI091YPJYUEPxWIqFvRvq+DgcFR83NsZNTpnUHSVFSY5na5DbBTDpJyGJp0Cep
g+kttV36GFAUekgEtN8G08MuujYrez10mk9Q5D5Uw4Q+OlklA7IWlZvgft5XWVPwm2CbYFasXOvX
FDbwHC2kBgEpaM9FDSFT9V743uP7VI7YKRYOVYWIujutfdymfQZHy6kPn5KAApsXyF+mMiFEoo+r
whtJufIiz6TEJn/jGGO76yD/JZRIu3G6CwLo5MuO6+WNV1TAdJAKabkUZ6iOR9pq2/a+078gnYwJ
BU1NQsuoUL4IFdHJg6grYnx1VbXWCvFSK/dqUvpOy+Bo1uZaRGrXGMlOK2OahVjDfrTlqpTytVPO
yZpqki+LKJK0LchfDU3AFqWipyZj13jyYHgPfUhFX66DITrZsXfv+5BIG3agx8zASzAxT/HFMuV3
3rz1+BxQ29nHuESxIBFQ94c6jL+tKXuLdBP7dkTr1u9JE9vMGD+82n0o+vaTLGAlkHOkAcMotAGX
Kvc0iPZuTKA3+1n7VXAJMy3dGZ78HcTUSgr0nzAUPwtveA49LB5Lf5/GoLizrnMi8k6iFCuV7liN
+joVNomqOHhVuKlbsEoyHxhW8cekY4iprtLaORbSxvtj+qSq8eRXhBGpguunhzCvYHM3NUIM+oaS
261kQvEqK93vocEBhtuPRHpNunjVtdablzAkfAPl+aUtCXcKvCEIPCeduJismibKcqMlM3rsF/sB
olw7YynxKfBBV5qIO8cEgSMNbd5c47oL07W0rVVm0zeIhmOs9diMVMyAEdjDRKAzE0Pdr5YcOqbj
hqDC2IY3vVYcvMLHJA4amujeIPNApWldSlva0b8PYi62iyJRFhwU9fMSI0ZjhnODVYOtIxZ78xc6
wHAtE6ORYjIEMb/pKrpe/ILEFOS/qW7t4gZUlw+KAmtWmYMQA6VkX5UbrJKKRjCYpMUw0QlmfYEx
LR642n0sprWI1XriOlEdxKyWJvLQDwzHxD6WRt2TWE31qxnvy1buLhlZGBNEKPAxN4wR9gGqijEB
PWs3fRsfPPmNI7xBHbZtnvjBoGd7DsVjwnZ7jLJF80BUcmMH6jLI55WjxdkJ8iRRwpgRsL+WOnL4
4lO5L4moV3DZbkeYqhoKypo6egwVU1Fv1bK31L31hjtS94uEfyREBVc0L4IXA3hfw80+lnOpfNhm
WXRRVFREruwAyJCjV+p7ilkdv4L6o/HQC6DYVI2kzRoKAFqsCzZjLbWLrzpEJAnDMCJErFiTffC3
+bRLCFrgOWuW2x5YLpqbJfNF81Vpic1ziPBFBykO0VLBz1csPiXKTw0C4TRp10DnwXTdW6+hS90l
p6SAE0SLxXYpm40b9xSy9ZWRyMN8ZQgakPKEJsKp5itgNxM0yHmm1qVQgJAovEn5xkydCAT9hCDT
q9tTmA37PqIfFwsLiLHbGpv40Qi8DT7PIA6eUrepNW0LRY+O+c6NI7xhYO9Qk/AtihPjlO+jZ67M
eihH/ADbAYcKlEfziK3a+iTncoWV+VxAm0C06THMRanY0hvKhk1WalRPu+SlIUXDLaNA9ErzpTw3
EDhKOqXLLD9liqoPDl5e+AQgfNBMZ1exUeFoj3UVXw+Cg22ejag9BhMOdKX/Wub6pYV6wzFx/DBG
pJxkRo4Duaps9Oc6fEiD9Ehl/cbH7932up0f9O+Vm+w1LqytvI/B6h4s0e7iiTguybqNUG85hk5N
WB9MMoa6ML+BNHdZvvP74Eg8GlRgcZpuMuIS8ZJL69Ba+imYs7IhOLkkiT2+G6MDEMPgr8JpWyXE
b8UArgl/CurJfY0ugGZNTK394L6IZCbGtb/k3OwP505TFM+mlvQX85QuKEk3kr5TNArXd5NnXjW5
RDQ46ZjlIMRuCZSwuCrju6GmsZ0hES/6yB0M75gmyaUs6E7jACJ4WfpJMwZ4zszjY34dddzVGcr8
uZNT/tjn9sP8JZPBecwJtDHU6dmfecnTCds9g05seUsVAdCEFrNIzxMMT0c9vEmq5mgPE4Eaviia
bqxKPKEsmX74bbRPwQaKIqfjkO4dWgXTJCzhOSEjqGGUOn4ULYcycsZmyoJp31VDeWxpAFWaKth3
r15IUXo+U0Q7n1Ven3ofHTZ7MJpI6/P4DfO10KES5UOOCTCsywRi5UA/KWc6NeW9O2Hi7k2Y4yim
lkTLtm43XjLV+jPREHByP4juyZTMUFyGoo0ujarali5U6bDWoOOwPGqtuJrS4jaT1tbHUzEDonA9
hYijhoFuVRucwAqnkbsZJy317k7jDLi2gi3Vk+VF/U6FrIeOSYUOg1JnuqmanktkYf5GZJs5xU2a
pScsbmUdf6gq2gi0hX5UvzZ4eosGs/DM8G80IPUppEdv4iT6rjCtFVFk7eZ0LC9JGq24fh4o6ZXB
biimAxAaLfSm6g1Y5looZqFe3goyljmkzx3qZdzlYam/MePr9NQwoNDk03ShLOOlEsX9CIjg5W/B
QIskH0/zqP0V+vKuGNB4pRS0fDe7QiWmkueguIxT2uBG6Y0MAbnRhYLSPsJBei6NL6dvj0bfiVWY
wOMGVU6z8aaAZyyZT1QL4hW4zWPGr/kSEWvGPVO1mPV5LTa3Ma6NjfUVTdkV1SbwrczaOR3ZfzqK
1WvsZS+9wtpUNM5tF/rIpE51k77JMMSNUzC/dk81otV+bJ7atiNHokf8PB5mYYqH1xVtfZK0vHQy
9SvqMa7Q9UfVo2EU4HouaVAVVB00+W7NBU69+tHqiPzazMWNjHzflBhEhfWdHTNImknPVxnwgYPx
o0b5f9UaAa47ogOrg09ZJly4seM2CPvqOiX7niLymN7aRID5dlf+qvO5CtQBERZR+TS77MCHByYw
ryNK79Nk7Xt8n72mpQA5Ic3p7PRjTMO7OHTwNoF9z5yqf808DPOYah28woB1RgWUXMjzapOClkzH
ZwlvvnGeQlnQYSfBLxA/Utl5n1YCvVBN5Ys3MrFX00GWLByZJd/ytEFGPoFo+tqIsRAhQe4+DAV9
WzR4ImKimjY3ldCxdqpUlB9RIWTHIIP96IoD60l+DHTAr5T2WlWOo+JgaJsmmlHk1iyP3UhhRToY
1yRF0xzHljaEdPYzvB7lkxu8ZBnAh1U3uEpIGW/TsMcRPMuPjhnRa3B5mlIICDSanQXladCn5uBG
fnbejSrSCQOWPfrj6fJ5RP5RRaPYtkn2aI8xquexCDmNmiiOWh0P+d5p8bmRmXupppr0mcNaDjCr
bNacn9fLs5+XP7++vDd19f924Webn39ZnoEQqG010p5NDEgs/30IS/vPl0LDLamNbm3DpXyiGndt
zYD0co6XB2Fz7tD8VvlRGam3EUP/HAVS2xcY6i1b/PzwcihxJFBhWD0URjPPYC0th7Z8FKbhZ+8n
6ODmA4+Ey1GUgAqFx8xx3m5y6EU2DUQk8ybLw2SMtMkTyKSs0Kw29ZT9Pr+/nAXSSYzBqXGB2M9n
5ed++dm58/laXi8f56UwdhGJ5B/70cWGs7YriL+yxckSTvf3ctb1osOscBwAmOIONd2y567Zotmc
78OfHzkfjlYW6U7kzvF8OMZ8XwHbQQCsYAIv/708LP/sEmTg6QdTfnlvtDzu0vXyUUKHM1ZYWr4t
Z6nxK5r8wob996wsW/luO22joMIsnr2coPMcxfywPFveKwgnLqqOTgt2O+N483aNLUYAxS5bm5n2
6seldR48/YCRsa2G82mpwiRHdJqeDAbWYfRfdTcqj8vDGJk57JYAjMez4m1VT49/7dgfF/38dPk8
qBxK78vTP27h89O/bvHl8P7YXneNt8Zy9POts3z685N/f+Py+q9t/nr51yZZZJ28wcu2tp3e2R0h
VliPEG9lyQOtAzs4H+fTYoJSbkdVXUnqU7tYWIdlwugbyTAxTIcwue+Jn36GqBZBsqgQHp2vcjoP
JYCfrFDOIRcjLHoy45/9We6o85H/3Fw/e9+JJl+nSQZCupzNxBygndVOd/72nw1VOt8Mbr5b3gpT
s99G1qqWt70f3v2c7Z9/+Ou9tANa6uzcQAL1vxt92ffBJy6Jw3/Ox7LjRZZnh0h9t0x5tlP751O1
bN15lbaxC+PpPC/8s7mupj8nAWkBqelMj8vH51t+efrH5suOFuXsSzJ1EEaNPEWqrMRbmuAKY5Qa
LR/9vD6q+aGfTHzDM2d/vg6VZfs7DZHnf37/32+e/8drw1PeV8iC5zF3PvL5WSVvfdjRh/NWjuHO
ZQ91WLZaHpYdBcXBJ03DDOi/LuLy3s+Zn2z3OrN6fF4m3GPhbGNW+e+y95HMa5oGaZbWIyLyt00W
Xy/zua+iiMRyntrDqOTh36ldCwnPqjYY/7jlln3LTXhZsYXKYplWVN7RGCe8OY/R5Rh1tyq2jaU/
LNufN3MtrEK9lAi2ArGeyYzVccqH6xLCDQo/7uc86z3m3kD731qRkNwdrX6YkGTNGyyvl2etK+Bc
Oap8BzE2N9OY/R4jvCyzBMLKfjlux43+ncmdof7nVoEDW8a3y2798fQ8CiT6TmwJJaiJZbIny5j8
4+nyenlY5vPz1BjSD3OCnLnc+KHZAhIun1Is9OvLZeq2AIH/+Tard7X6ctlWkFJn++VpFQ9Dth9L
Gw9cr34fs7w8ZvNyb40+9a352V/vOfMHP596lgguSpir5/Vk+Dne5UiXh/PN8Ncny5t+6fjl63nL
5fPzXekmLC2fP/dQKQ3EZEmx19ppmjbLobXLjLWckzYexn+O/fx0eRdmMhfqfMDLMjavHT8nssk7
fKh+zuny7I83f7Zcfu7nZZZQmusi4LDlg+UH0hFJR1pRSf0ZGn+sIeel/Y9zsSyDf63345RoG2Ow
nv7ebhm183j6Yyn6OTfnk/fvNj8v/+trpBYOO5118r828xR0gLvBa7HhWnbw/37psgpnQ49Bvxd5
O4Meguer9dcP/XHc//8d7utK34M7FsWrnmr/BFk/k5TuANg3kqRv+fI/FtKfA//jx8+/o+V+vMvJ
y8/j7/x5Wqa3Dl174XBtwwxi7nn9Pt+nXuw/JQGtCAZt8M3PnwNBC2AhNtRe/utE/HGAYefau16J
7R97CFaEZYkfPf0dXv/s+vKty42D5KLYZ4CXoc04yht4qbE4KYbizy9HVaBI2Zs/rkqm5O0UB+N2
+c7z1LP8w3k/LKTya7PzqDAu8/DPYr68Rm4h9hq2qec97JEgr4CxiVIHrd+UoMH6EvcrE8vuIs0o
Kai5M2bqUUZe3lwevNqYP5k3GgJ/xgfnp+d3W4vCXjQGlP//b2jXeSmVHg0Qx2ogN1nOjdY+22B3
dOCjUex9dRWg8N7BCrM2OY0eLoZLXR1bPPPABuMrLJSgltrPBqxbWN9As0+D85gnr1Q6wBhpnls8
MZUSToxgQpjV4IpQrJEb0C9V3zRyDxRKPgiXDXxj2Phq7SMhu+ts+t+whMMuPylxGt+cTUTO9GDR
4cTjEC6ILMU6oEXyBD1m7dGz5FjRAau8odBKvzb/MNFyk3a5ap94ALz3AvnRodwYl+63/k0EQS+y
FsMUfzc9Jjv3VtvBNzKOtIVJZgprANp5CfVex74yOIYnWp95NI0AmS6w7/5/HJ3ZcuLYtkW/SBHq
m1dAEgjT2YBtXhR2GtT3vb6+hirixrnnVDnToGbvtdeac8y1H97zV3gsrbVBYFt3md/r5j3a6Wgq
aC5tJ9AjSzttBU3fYDEugDDYsIHJQIo2AVAp1OLYQBHkbKYzpT0oVpwxFVkWdDOla6nvaD7QL1eZ
JxprpV/3vlsqZzKzUdabS4JAQLv51KBgnvH5MznyZpmxKzTVIqTtBCJhXVp2fYuQBDrSUwG55oTB
ifa3MG75T8WtVXc2rnHwzQOREGgygt2EMSE9aumo3jkYWByMINfCxD0h0leSa+Zxi20V/suF/uS8
So7BcfyeSLrJHfVBBBEYmQQnzIrPVpRvfG/uds1QSPBmrqu5w8yh0HNHWMg4GjXGqt+iArOWJKuL
gMFJpQPv4tOup7WBKgH99Ztki6ErqIzT6S9tFBw8R06VakSU3qraKelnk6HmXY1r4cFzZZSf6lUl
aQYxySb8xWgJk56HznovYH6Mb377nUMNIbqHREYMhDnvitMA92QIAa89QkKz5uMkWAT6rd5fUL/z
/FZ0azNUOjYZKyPj/nXNZkOyQbCpvpR9+t25SFppyfBdlh7sJrm0nyr4pK35Qp09XJBrIkSz4gXt
rj4AnH0T/kAlnEokWnZ8t+828fRT94+pPY3ph/qXuIEnfmPSYaxWEpRDppnscPVyokyIPoeEf0Pl
mJnE1h8swS6RVAyO7q+LXyZ60jfj8hw74YBOy16QpfIWknHyawDNYTq0HT5kp+RN5gllgeO3+Dgn
zbu+WyQ0AKs7RxDtqL8mIxoURwqdqr8K0wZBKD8wcCMFVx+8HAS52/2LCaxMN40jvdNO2Y71krup
OfOVT4tYn5pR/LGIWyMTnTcPdRZuYFSNjIy7Fe8rukaGfCuCHoPtfF3eF4hf0Du4enRtGCPxAH6j
qecBxAmq/nChBWKplB2fQSldBWkqwvl6TyOa4zfiHaj6IEqUk587fmRrSFk+8lc2OXmCRtjDnIiW
DwFwuB9E2tabWV8pHm+s/5cvuYa0SqXMwXTN1Zm+afsNwFw8HJ7TcGHgNO5jfzOHTtBfo+6b5xuN
kizvlX3+R1+Ufi1zlQ4oGxPdeKODUvMGN7gscop4n8WbMdr1iMJwpL2pvqdOvZvYYrKsN7p2DqCV
F5vSdLqC4/c27vEPOsYvU2fgMIRQXA3hy4qJwrz35UemvNflh2GtK38buGlzrPSbz1CJAQvpeQ/J
ONbWmYGGlZ2D6Wwap8YRxyMICqb5JbMgvhlP2wJ22mgVAaU8A/yv4YyowEht04DDs1aLi8If2AQW
msxNoNq1eMmmcwryVrgw4EECsJqU92D4HJR3wfgQ+w/+s/R5OTd1dxvMU+vJEuK+t8K4+f1nWdxj
6YrNJysPs8fri/GpE5yyu/EhptM8bLr5OIVoB+wgviWCIwqEPzN4TEhAhcVEqDQBhcaqYNy+/OYV
7/nEK28P6jnBaQc0Z3zXlY1C4JZ+of1ZTvZqoT148D2MeFcTSOJFxTogtMPrX9ga+zXkacj2dnbI
3nt8+oHruzjArO4eFbdo/KrGr9D4zkXwCawnJlwkZE/dX45yGU2DjJ36LAIF4hfChwPJbJsfvJta
sy9sut7q8jbjXY04xO+L0DMLZ8HUSDchdFDpWziOXEPedUCSrI0cLz+NesLf8WLCOvlTnAYhCYhQ
aafs0cW68BRsKG2O9rVzaZrOkov1keP0yhDOvn+qf9CLKV7j1L+82PxNCQHcHE8rV4z37ONcrnHY
TKcn2va62LU847Q0iWpWvbYkM9Ed902waw4SZnngoN1GIk8k2ZCXoK5aCSKzUFLxMLn+lRPwbOMb
87ik+ioEPBQBWphHynhdWFbZwLy30o/bYLvApr2bhz+0Q8ns4kmdEN/B8n3mltNv+Z28z7iZEzc0
HTW2w0XxACPJCz91zuRfDCbqbYUQCqKZtUk/aeL60LPIm8U1STYKDY+VfjUFlIgrBSxY7gQHiE7T
5h+zeWJr4s1wzr66ete/8gz9+yokXrReF/7WhKzpMYCjX+3qdyYiydO8ZoD1ywN1R2xsUG7Xkw0A
GcHPliID5T88NPhwBHQk63Bd/5LSmZ+k68BAhYb3SpqdYEvZEZH6w9rFaL/d9u2+7B1ZgrNxMAny
4fnLf/xrmFzyT19e84GQjwv4oI7AMj9pm4b+RliEk8SUrSPTFe486UH3Hbma+ujzbWG9Qv2yzC0L
b1ZdQAGsr1flgrNCBDgKvKhh3OLgBpL/0MyYf1PgUau02/CT78armRAidBgJfLIbUHqUyMIuLZYL
O225lIPpil8MvdlzW1Q3awa+9vgeQqdjaHFrYCkjqgelmK7VK8MNNC1Y6S+p6RiS3S13UeBNUngm
le45Sz/8qVlck/4cEJVhHRib0rrFRZdMRz5A62mihyZKAUHzGl/jvNXxqjMYDQr0qGO+Eqa3cY+6
i12SzS+1WCmOKRkhyB32VfxvVE/8G7PftlgiSTqRbNbjJL4nT1k7Q6fwtXMJbbYg4XEYiXZe4+5L
Lqwf6YuNLLac4JER5maS7UUxc8BTiFrh0Eeb+AsVYP5tnABNAvN8y6DNtGs+0AJ+XtS3W6rDnEST
UTtVRFwHK/NsCluRd2by4gIOhSf85n+kKp3qkRfVESmjteOwh6d+bHf4aMWb3m305A6+gDlilOxT
uA2WgzlNAxtTvAkmHZB1bjKPdibCW7sNu6Ip7buDITJ8cQyOJ5NHbYonm9K0O7db9qWM2SvcnQCL
xtpkqOPkv75577ep+Dsq25lJL1qUyAlMYpc3krKbsPRxiT+xU/PeIc9Ev0jyuL6r5/dcYvlfytzy
tyWtxlixhBjgyZC1j28Mfiy7ZFkBl3bAfJ+x7e/1/F0C2GLYXHr2/VT3MEWFTjdsNWbee/+PEhg/
M5U5uXihzXHmu3Eo8qbWE8ET/7H+Nd0p5b55wPOIC6R8KLYq327d70hgohWDVAhRKa6XdQY6Hq8m
IUE9muzClZsL2g5dhOy/rn++w2MOnRvmXLM16mtB6dnymoNL6kiC+Vpkihorxxqaw6bGsx4xgVz7
Mt5EXke3zDeWuJuuhBzqNv0xtNEOpAaag2u2beuUBS57BiOxTAMifwgbh30M8RUV0F4UDwLvkZxt
anMbmlup9Spzg1pxZVTf5GDho4ZSjqp7hbJ9uUcEmm45IczzZgi3PS/+pofJPVUf2l9D8cFknvgS
GYZxgdoSBtwr/W4OwE8iHqOjXtxmUsAiL2CItco/uYxu9tMYG6jo39XB/Bvf+WLZG7dx9jj8sGL+
MsCncF28Apg/KB0M1WEVh405utS3ATkw7C979Vs0Od5oyimcNwFRdc3aULbYNw3MVni596GyVR7y
d+CVu9GnU7gS8eJsCbvnBMCEPfNCGRmw3fpXnq4yOmXUNL3NSlZMX3j6+C8xCehg0ZFjTu+8QkF7
kpIvTfqhxal2uwTOKMtHrnnlPpq+AnVjEQhrrCTagp/6KfqTPDwksepSVbGL+LotPCmV1e0MiEHe
BjsOlnmGR3PF56UsZIvmDMCaV2ERPHb5rZM+RPHeG9hLqbHXrFAYBDa94QyDm3+iAvGNn354Ux5+
cJO0i6mTybWh9pryG/qk8OqHe842+e80uEOO7JM6icVNBgLvsFkZBNFP3GDi5i7+X0PIQ3TXTZJl
C48LrSa/KQa2AJ3qpm2PlvRTG5ceoR8eKcKZejtu9vzDQflsg2+fVMX3JLpj/WWynO/YGcM972si
7ZkwU8cJNEKpaWjA1+N7zx3jpbWT4mpKnwaHKX2jGJyYIKxt4aWF7U/zz1AOfm2HP+mdsxlKdQWI
dPujlgchxe1k674zGtzyt66xTf9U7BbDZXkdjF2GvItM+nt5GMYFo7vEuZDAonk9FXxx652WC9DT
JqmpFQ0niUi/U7ovXzAQYnStg2esnf/1TAfxVust9MDyMbZHNbh3uBgmcKj5SxLOagP/55VCRpDN
XWUdJt1c84eKjlf/IBWPqr6FkAMF6WJFhwZBpCBes/oCjIQ4RbfZfNbYYQCxUa+M+iMMzLWqL2fS
YcPfMtHJTdLJtoghy6A8AD0DMDTxAvHfjNazgveOk3hJIGt0LJSnkN+TqVpH6WMOMkA1sTdQ4Sd0
cAPzJYcefyQH0/H//7uh9ORRApuoaAiHrHVY2TSP/kfKwKGBPzmYFxjWqAHsXuDgTLgGsIxaAial
33DoySrntT7Z1l30LtMtmIx1kT/4bgVo29CDYqOI+Ph4qzvcOhngUPOSd+pOmHmpJ5dkwf9/OzjR
1hU1yLqcgFpIFsIZp3iGBMPfLA7OUgOflDzzDv9Ofi2bEILWw5Qfc/xNLUeghHjHncJXqpWbH92F
DhP0dxZH65x9wapJ1NRvonj+Z5ifvX/lMluI9dJ39rIRkgW8Sb6U0d5jKN6jchjTy7wICXCi8bd2
HAD6dlxZBpX4iIP3oyN2LicDqL5M1asFYikFPkK1C7eg1i8xuawBeaXFYjwG2dKPRK1J1g6hKDAs
FP4VmveQ0icuX4gGICD1BQRvUzqAR3C7VqOyNbCHod0KKTsKd2yitQjSIYceuxPjh5rhNY8YFdys
7jWagaP11t7sMSZW00by9+8DS2UYsjjO5VZrrF3IgTwaPJmXR2ysWxqr207kEFlHbn4fiWgpQVop
KJcQAzEtZ0GEP1NKN10zWbFuKs+HBIJ3m9MtC9CG1iM2MvOV4A9nb7Eym9KzNweEYNik1K1IbcLD
UXj8Tl956vpTzC/TiAb6oAqnMtPpQ9D6EOx+eOgaWm42gAnYuoFeXUzpFXLY5VyoapwNLeX/r48r
7zbr6V6CtbL8K7xl3FwjdzsFG0LpqSBEY80DMWOi/BmAm44+8iZsX5Un0YcZKce6cYHF8NxUFLry
CdwaG/TF5Ggn/kzBy6D+NYwLnIClRORWcLMOzLTWC8AmSO9TwlnOXx5Q2T+UXLPuwR0QGrIbYu2O
9HgzGxn+Sd4elIJ87xwhVF6CnNNvrRKt05k6vVwer65qoO55hgYcDOgTJFq/vlQCXmNm/YthZ8zt
/qWnj1zMyWM3UX4NaEs4d8wjVcS3jo+0aBH4QL+sTUoA4TIk3qjEVMQEAZANO/pOb5F0B4lcF2u2
HAtnobpDEGi31qvHiWIJWO4Y9o7/hnB+DwhPL+WeakwitVf3Mp2AQYOVmkq1LdQLlnx1wfgpMxWM
mR8CjWSROHKs+hlj/B0lch4AD/RG91EOUKwH4wCS1atm8V9SU9YFMgr50KQ93X0oinpS5XQ118VR
XLBeXhTZy7erQ7Yh6r7yWcyJZw7D08wJKhGjN5UFsRJYWfDAKvlrMKq9KCRojHBAZF/GjMKt5x6N
NMi6xG1FeN8xdnNU50QmYsUf7F6leZoAaSnjiC5WUH3NdfwzxMhSAhMHB7DhYeIoNEq878hy+E03
va3OTVR/Yun6hGSzD1IkT0JGuL3xFQAV9ozKR36OokdCgkk5ARqE9a3GOyut9ZbUYBBDSItGprCB
mlC4KUS/4jahCvaRdffrRC42M7yBiPdMARvbwZg0TRI8NMmxDM8nzyEqRltqzV3PUbsHwTRd845F
XZ7tWHsYSoBxmzNSxGJa1I4WB/j4b4+yI6ecRklaxigfu/PcjuSmQ02UfU/sL0MwH+W5BA9WI0Dq
E69Ohh9d1g6TYKGz3eTGQ8/Fnfr/9jOSgZUEI3pVbAGmejI6toKMfEypoTHT+xcrBOZTPM2+P8Zx
dMljTstmIhJo4OMTiBIeAx1nR2RbRXCSy+acssnmwUMMaHQHHCCD2Ol101kWm6DIsTJQ34iXuMhP
EDJknsJBfkZNs0YTRlt0x16r8yrjAwL7S+4G7q3W2KV+tclvsv+d6KxfTUqDg924pBldpCpHsfrI
GhTF1XG5G2XOaZIs3gSgtY8H2s8fNe97wEEt0Yp1xj/KABs2t4i9ZjjwfNZj9hEDuBHDgD51CeSs
fqItfVMF5VATfdhmh1QTtxMlcGBMOzgFk1C9mfzEzIXh5lAGzRJtWj55IeaezKvbRuhSh/gG75YM
S8JdP/Lipw3vZQ2sy12ed0Ej7wnnSxSNjBmGjU6IXsHG2db+XyUEvzX/O+Nop6tkAyZXhYer1em8
s3zjX9FfhggglpZhMdijNNq1GR16SdppXIZaT0l+oRXcEOpRBU/MnZtakE/Lk5WpIv0odgKrcTMq
wojc3uajJI0h/gckRe14R/uXWcxvgnqgtGGkSqwQ0skEaTbdPz5pKFPy9pTcxHtL0Nr9UnGlZGJU
9NLH70a4aygqlvompc3ftwd5Qrdp1Gjo5cMcKUzSZU4ZuNqYgM/WNdPQvzN0m1SIqHQJ4nybiXwp
86KRjWEaCD45LKqnnkSL5WeU0XLT8TFmki3HJeSHW45KhfvH81MCn1dkBbr5I8fmHIztPhwPlhX/
SONloLs+3SK4N2yR1g7IS0uaDNXBpq+eA30FlVfMLHgQrJqWw9aC36jOIJ2rCEwoSLTxIlogrXzC
yfGHzTf+2LIu5STgscTxKQr9ZiXsRCUNrxpW44PCh1JNUKSHIl8GhYJIy/dycOPf+mN+5LNr8Fqh
u0UZgM2cvIhAPcy8PBpyP5OVHVUlyX+M/RISgYlbo33aaa4m+Fe5wiDZGbvE6gGlpSNOxQLohwWt
BQTxxOuljQn/EGzcHBc3tWMNQvN67tRfSZlsTTtXA+uX8jnQrSojqALCPWWKYtEMFzCWN8hTx/4n
1M1rNENc7Re1FhYIeCaKjb4Q2Jbwjr+pNwKq5EV7PBywfjp5aq3UbjrMCYCeEn7+FGyGxEl0uids
6wPTMDC8VD5iJFMMBeuuFt0AZqLg+z8KiPNahC83klneiNnZAtMgYyMaCwwP0uxGk3zB3R8E2S2c
0020LOOhPeuf0TTAw2R0axVOmt41HuCse6mZRF4NucNM7FRYHFAssk57VAKjsfnWKJDPDRwVwtPH
jJ4N4lvL4mKmUC/VrHbwfK2iBpZGPzvZjP83p5kwv2kjX6z34rZd11SlFc+cimJJh9lv0HwLMsCR
6HXCrzb+brA64dXda371VhNVRuI6BbUpNm9Dw3Ih8OYmkoVsNftom5HWR1pDjxc9EOcA4mgnz8+R
balfkJBDcKjkEvMQzzicYp3NWS7fR0LmpXzYxPlh2WYEbZeYI21znjXIrplKtbSkoLfJn0CTe8aB
McJf7ON0W2rDmxEiSjDE85jM9kxLrMSaLceTnWsj1QzwjuBfP8YfvC4Bk5tGOre07RrtCYGqV/SN
MKPDpQMRPiSoPLXQIC95sKoG8zMWUVJWmjNMzQM9CF3ciN0mls+lUR85cjAR9WdP9q+qxDakJa2b
9SGh8sVzzkqv5brpxcDW2TS21tzE+YkBkMVwfOCoxlfDzreUrtpUfLQ02+IZuu8tJ9SMaJiBiU3q
mdw93YB6kxjNjUo3Z6qA4g0NDX9Mzh9yn/8VobmfoteUyxyOkl044AvEI4eL7loRxWI2PXFg6iVD
2S9It8C4zynXLeaaYUuWsCguhzHLKNncBDumtm2T7sSxbjlxpcwMAk5dY0Lly+knrtJDcO25ZaV0
EavpLcztmKOtFENialwuKo1zSTuMMwe6ZdQl7HP5u+TkPpeRE+PekSRKRhQgFjOnOKEWp8cQzcdY
1Ozg6kvxIdAVr5boLWZYdmd9E+nDvzoiyUz8GQdSQ+CQcErGmmqiqW5HaWtIjC+0ymJAXe7n4Kse
2m9FrT9STVgZ9V88/WRxHvDzPnzWSoArhQuyNs/DALcFGs2ylLGSR39RgAsB8fxSA6EQfKtYFeqB
+nUQ3xFs0xmu06c5GUTS9O9Zo+/VtsOvlruR+FY2wl5TutOgGiTlBNJWsejDmuJW7AM0XhRH1riV
Iv1QCvFGkKjRW8JWgvE3K5v3DiBJ2ZoEOy39GYyVvvyQRxY9pfGPmQqYDPLEnMJ/Cat9SI8hwlxX
ecloQdhoq7ucsVexDeNd3teJILBESD9lAzFnltOTYpIEnJnlUWxIkM43g4hcqDVvpWkHDWxyXuGM
Gq0pmTrAdD+FqRivRNE/heHwRmW201g+2iCkokuP+vRnAbXL5XSX03ENm/LYdTg2s+GmjNPJn4Vd
q7MDjcJn1u4GtTsCjHMsThnSkH0l0abHB6cwnosi/WhY1lszR57SI2/jgV8PXAiYl+QgdUQncDmt
SHEy1l9EgWvS56uRuY+B9g4nfvLX0KJkl0rjaWtMX72ayKtgIhGIzsSEqhxBM3lHwVroJfSyT7/y
VDE/KzJZzkF7icA18crPg/ajg0Ki5MazukBhBZcCbtBG2i+JjX0SNsU2U/IvMW55ujiGl+0JP8Au
miwC4IGCz6o3sqWXPVeZwror7TmktxkRrjmyLaukNasCxRSZK7P16pbev4w9wacd3DJqGjdVFv/B
i6nnu1A+m8rfS5mFoIuyiGxcsRgBRSTecmROGXC0MZwHn0iRCCpIpB4ynuBY/EjTwNVYGJaSHDAq
Q+lgbyT0hznK9VRhMycWDnndJhtHp6jIK1DGJ//Xj5j2GvEwjUxyOD/InIqmLLgoXNhAijadpe51
EqljwnM0Xby3mbgdAc8M5WznlBk1gSxBwZiatR5Ptd2L75WCFEnG0ZlWUKHV/djq2HRhSA3ZhxhD
hUoB7o2leK2m7yAufhOodRLh0a0M2U8snTq4V/JgLyugATd8HsTDrPN8oqXtpls5cm5R9Eemxjul
Ry9d9mwd80nztX9iy4hH3o9bUyWLIGy+tVr/S2NMGrwYAgSkTNXel+aVbiHGZUaXs/Cp6f+7EBZk
S79TW2G9/S3Np5ASw8hTvvzRZxco/2hpGUbOHasRAnDBOGmW87yXGPTXDaoD/dHJx2ru7JiyZcFw
Ir5PAd0mtfQu5DNm9/E9j1RnFqjHi6C56MH0WRNuEpZmSYdQxjrWO0PVfhpTIu7kpmaOxAyDfAEZ
icrCKiJ4JHEExXITKzw1GgktYq1sdasARpSiDAEkz+CgY6gitBmjcqpQQ2qPCe9xO6JmZsCcD0Sr
ZY+SI0e8Za0G2QCulwenKIZbx84vyJNNI8voyVWWsc6CP2d9L2LN1f0HwQ6jeME6sw6JYeVndksx
ueyzSE9XGsVMUjMK4K9Le+0Smqh7MRsLhBs8Oty5w/gsQpD7XNpxSdjMYY0RHgfbRGNnKAwZK1AJ
E5uLRVNBFD9G/EB2nZVYUknmYlTFLLA+UA0nn5AJ3QHVT2goZ7CV3rJo9wVNes4Iy4Ilz7Nrttm5
DgHfYuxOFYQZu7Ya7yO1ygwLSh6eU860RMLklJACqLb+uWi7R2IOOITo5UWXGo7RuizxurHhlEoA
GsVNecNqQYTk8q6o/ltfde96HRyKjLPCLO2tpnzLpgyC8nzNBOMpGd1mKKJdHLV2nwEJ48LGFDdl
nQDmob0qU0znzXubkvRMm7wvL73GEcrvaWEWVX6AGPOWpTHd7AQ5V0ajppwY4CTpFlqZ3zjpAEAi
OCtTeY6l0snKaBeZFc4ssoVrUtzpgZFzTktKael9lBNWQOltCKYPHA0bHVSeGP4Uk0qmCMEABeJl
dNlg7ry+uLdLr6zHjg07s+x+NYa8qZ7/yzQYs3h6kEP7Vuc0DYPnriSnViI4gnR0vd4VRukaQgRm
jykKAgzZV8lHaPGShrytr64Blg9RAHNy3RBZpGDbYEhqahXMZ/lTwL2uL74mGUwJOpM2hojNcKMg
Js/sgWq3l6VZRt0aLp3GhvpcZatCn6XSgjaCctswgVLFh0H7RFKfNM+hHNud6GVS+TbnNJnA7aXy
K8zeOYZSrS9nHQC9yakhCBvcjJWbAJDobqbjD1AZp64K3OojMdzpp5RGOy0kuUrrabKYlCkxbGel
VVpEcbxpTDqQEv4krWMpOWACanBVf9BkV/rU0yHhkXZjL59soJWWMqQT5OUC1udhbt+aEaC2Wf/V
ReCyLBrxAvM5liWxZUmWXDBvfQ1LmybJyUahoqfr21B6QiK7WhJ07tHE0yCA1iodSnZ3UJKzT+Ml
LCw7nKRDJEE2b/60HqQCrQCzo/kf76dc+fCjpbsI5VHp9gUO+VK2vkOaBzNxo0Fb7PQmcIfonIba
yxgMhwrtuPQHMpgPUfOR1eGNxtohMiJciqYTMomI1JiE2nYnTt0PolpiDKYPy1QPcgCbdaBCGjn0
cC/mvjipOoSdGYJd7S3AFSpfixucdsh+6uTUMZlszDOe1JXvDQGVz3zjWB/JQHuwDNZ18xUuU0tT
PQYAqgPWHZhWK2P6bMEsVYCAZvp7DJDEP5mYgLobN3IZnJejHCeoxUE3pp2XDBHCQN5M2gHLCS9n
M5c5uvp+frDk/i2dw89Jy5xUe0n1dfYTYrvUw6jFBzxkv7OfbZgzrHSN913U3YgFctR5jvUPPSg/
gxHhAX95To8+Z2aZDxYrSO2kUUABVTqRbKDPY2rQPJc/tfxIip7SKFPWvmvCJrdcAPgEbBgCWUg4
ncg9cUKh+6dZ6U9Y6aDE2t+B5TlixD0H94LstVGuNgrP49ThiC935QRIYPD3GS28ZcNOyGqo42kN
Qp8TipRdo0FxY7DaY+l/akqw1cbhxMP9wYzZl3XciybSto1kkEmnJafZgss35prbtwXsEH4m9ao8
hrF4SZQDkMONGVTXqBS8NBLXFW3xkJK0B0IzEh3JO1ciqmlCn/zUbCi5NI+gAdsyMUxJbY6Cde+f
ZHrbRC2BJSF6nq2fRi1tH+UzAj0JN8nnbrYXDkahdQV2ul5+NOJsFHPQS9IdJJ171A4fUSg9lzIj
6FvkHWc/pZa1fAx/+jaaCUDhdw4lEj65cLXa389Y8VkzfOlG06iSDstLy5ysoSoRdH8LKZc2yH7O
iKINPfqZSqatoNAupL9ooC3VPH2ozHwDMb4z6RTTvZoodouSjaeWTr5G86mhmRwBOtZovPK2bJsK
lbDQOFb0M1XteSHK9we1uS3r0/K5rCL8blhNa40kqrlGFlLts1pd64PkCvMy4bn3qMeK2fSA5OqB
jvt8aeH9tIiXex5SeN6bmmULX9BWlYWHOE531salhsJXgKeZzXtBJlXYaDHrSqyHwq1l/swFbugx
Dp6EqYTBYhACITZfZi+9mY227aJnIU1YNsvAMcVoD6pIH0kaEqyDmIfvpgDKZ3JYGXne+23NDjoT
aiVXf3KmkrXh1anTmgG/VN2CN11jiSFkJ9mWQ3wZWgLwqLQWROavyo7CkNYnjnX+EYrGzYf2MQpk
+7FRZvNhmh6I24Em5UdGCHN/iPLDHN/pe7NP+M2DJt7/1xLEQiAfeM+i8cAcYj3/4ntpahadZWOf
kHJNtIYAOBD47Q/LtrsKaYYWY4F06z773/QUl2Hr0gXEBQltPWLQTaDHDFqM0iKiMB8D0cOQvyyx
3VicyaVYxjV1IV6XR4kHQ+Z8Y8ToCjNtbVX9G15nmh59SXHN26+Oh1gm0Y+bGJKOaJj7cMJYXsz2
JIN8owG0rGddScd0gkMdMyjKhLeQGKH5lMOdSXSYE9QucBKh0gzH3Php/ecc/crj+BZTHC3jkxah
bp+4I4rcpaWlw7vg25L9sO1V9SRVrAQqAiS+IfE1RoyguL8xQkzKV89kOWN2xHXlUWNbWnE12W35
t7V5W8aoy9Oz0NpHJsN82gEIrfHodcAQ6nEZIIXgt9XwGAn5ZSQrQ/vSyEVkWPz/dQ9uS5f0/84Q
bWJVPoxMh8Pu0jLGLypsMXQMciIuikO0kG/ndQrrZEE1d8ql7oL/104JRgdiP94xPzA3y4qQBseo
f/AcLOPhgLRVWi2kaq1GI3OL5sFNbTOBc/EmUZB1sfRb84FxdcVct8chpJ7L8pMQE5VOAq0/Y3wg
UKccZnaW+eRfQF5pk9GW1edS1OjSc7ZIeWv/9AQOZnfpUJlpiLosFixppueo0I4KN1HZbBmRlnJ2
XZSZy3O2zNVrmhABzSMNrnE7vDCkc6l5kAtih/ieUnPhWi27V62iRA45jbVuW7taFC3uuXXV/iy3
KI5/arTXS1s6nttjkFkH5rXaVDu2prg5jcXgLnf5/50Yo75H6BaXWQN/VzDwGUCh8waoIYm18oE5
nNcyLeqKl2/062XBbMfU3twj4yq++EwDTU+5fWgcrqZCceeRwjfehyyMJO+duNbL1CRuim2X/9+V
H4R/Y0c2alhc0K5GFZpN6wXCzm3MWxoRy/fkvMVNiYXyOO+FDpTMa6guOqRTqJU5XUCT8BD6OIMr
5JRTyzry3tJdNvHFljoTPTCwbOJBEAnrpbG/zFr/f6W5bLTBuIf8jtJQKZcOS+NdUfXjUr3qiXlY
BqNqtIhUlikZoIpq30qlxydSaFrJaxGsRDFc+DtGQN0IPxnbokEwYroA3YtFQzcZAyhfAiyp9rCM
5rmElaA5NTvY8to21bOqUaqo1Oa1PQYvtiu+wpKsMm2q5E5Fy3x/jB2fw8V8W/aJhNdWEG5xARuf
cVXAHGIRO6AlMERmVIKJBYK5ks5uPBC2ln6YKNhDcWOiLGMgR/WwjD2WB0LgxCsynPLx2bODO5Yl
n5LlQMzHh6fjJviHMzDq1Q3AIIfXmInTMkuhhUCdJHFi6dfcLGYCdPyQk/BOJX2xNwfSuTB5cxDO
qSloCjgqOr9+OEv96/9qbh5hmHh1QN2JL7l2JUomP+AfoBN5MI3nWiE2YUSpsieZHD4TG6T9JRg8
q30L2OVWYlbZARdjBhUyuH3//1MlMzi0fI6casT4wbOGG4EAffHi7Q3KH5OeGqQOXUKAsG1Jg2YY
5M7TMqNabk6Rvbg3yyLPkD4uvEWbwRF1oIunCNpqFpc2cChfIuAaiFU6Zsxx7IGQ3CxDVZ0Oddw/
mMVaz3wgKeXtJw9pnIgIOQev0P+q/1g6r+5ktS4K/yLGoJdbiordJKZ4w0jyJoBUBQX59d+zcr7j
eVONUvZeda45q+PYEVK2gZTAINpmxQ9hbx+uxOImyHZMST1/KCfqa7EABzJKP2Z56vOldBcuG4EP
NHeUSozR7wVEU8FXxFxm8Kh2LGB6SHK9gBMnTPykCrzzZ8zxTWU5vSp0c/S0i3ocZJE3kZwllppr
xCahedVVWgzJnITAGfzjzbzvBHszGBss+T3fauarBtlDrUAD+IDj4pV21iX7HRhxf0CBtAScR1zQ
0tugVPJYyj340dIP4D09GEADyiv9CBpBAxrHs6ziYMEYfb3varai184n8J73m7rR6LWnbFVLYDWA
l8UjEKBR6eZtaoiGlaULBGFyuRUeyktwbP9q+RBqA2/LxAQFe5PE944JVhTaY9ruTpwq8egF1Ijd
/dYA+tpnvdqKL3ggN35dqhTsCDYr0ipKPhT6MDUEZpwU+9ga5GNhHvgCYQKPJi5lOv+OfGz22/fk
7AjMlctbFY31JxEWWxiywb+Gb0GpjZ/gy6dWdDmckF+KDodOv7dANAxPlvCe9kFKhpfpxCVXVQ4a
8oz+l4jvQkdVo4erUTTjsKTotNWrEeoeNLwg98sBEpP7ldQFaEeDeDqPZuyoUAwKV4fqRjlxvZzn
PWXuqtWe1AKsLVUYD8Cp64UCvGsRFYFHn+dDtC7FIlKpPJLFOdCiYf8IFMs604nfSFTJE6Upm7ox
z38UWPTzEjUXHP/ncKUaM0DzAWkCG21eQ1XHH5pwWlw1Ghw9mGeuHrmvN7LjuH026W71XntiMhna
NxEW8s+CaIHuX5R5fwXDlrG1zs7BG34UGtQSy1fug20h+4jiz7meizWvWW/E3xcm8vp8K+YTE5ye
4NODVR79sC3Btg76rTmduZ1tTb0XkMWDS0Qvl6vNxqELIL3OBwMsKRQ3DK8BPS9OJv4PKJxG6Irb
gUIt1MEb2YD9rjBNNumno831CwSlZQylKizse8sC4byqWbYPjaSevS4nxQno7gaKd6KZzzIVPBhr
16k3uIjO2uvgxkoQEimYA/fcw1HzWN3odHC+Oai3wc1jEZBRqyWn6eKjeqkztqHUZt2Cua83HBk7
q51OAP2mhmVKHrAcFzAeE8iKLqzEiVPvBqAbcgKLgas/fd4orsndlkN00AgeK+wEJ0g4g+JYZDFJ
BVAs5flYQ/Iej96lhLLqeF09QG2c7Z8b3H9TscZ0SpwmYV6bfmp34CP3Z/l7B+2A1Ia/mt7oo2Sc
KXGCNP/tLqYUbzr4Qbor1EKEEfd0/HaU84JTlNuOp+8BFmBL3s7YhQYyQCIVMEkYe/taz1m/+mPW
KEtx3SY067K+WZoYMYyW4f5eMwkZs+mnN+DSqeNEiqf96WEdOpIUt1jdlRvySoK0p9UE908F1XV3
yro/749l/r89JUwMSxqLYrfZMYYlvyDs5C0yiOlZO83PWP5KNIuNA5WIh+UtvRSuV3i+K7iVcB/E
MCISYAnGykg3SrrEsgMOmxjn07ujPh7wfth0EiyFpPemnYiczreDpL3cXMwCfhGeNSU7ALeiROd4
oVwijG930PrAQy3bpdvGcB97FlvjIFnfL5H109L70aCqLnfi744wZ0kUzP31Gnq01/6tcN4k5ZEs
jziEiFL8BCELMXxP4ED+QnQvdTaVCStDS6GgFzAUmAGcfpNfZETTrpSD4/WzBmnkQYBLShk6COcN
HVMjBDxIV1HfBvB2ewQaTGmQJG8kOTCGR3CvnBW7VrrQ7dLQaSTbr1ebDJRSDE2NXD3Z5iEZjnTP
H9fvWzdj3V1zZ6aXCXnarL/gUh7vrb5zeNNu12ex2rzW05bqZEpq2QDkZTdxQiJpmRNm0sVnJSoU
FLj9+mXcWX8DJFgXQJRXxtyyjnJa2a8gy9KvTlTDQa/+Slh0bYt4TPW5TW7XgvZXUFU434UIHyOu
3YklpF6RjKCmsUsavdJ2DGwSDalyPu4HyRFloVpYwJoRChBm2vW5oF7eQASdH53hR+C3FVFYkSov
jXXdcvdZk2l/cr65zw4o6CpCfqnWYBBxfq4Mbr602RoXcaNByf4AhoHlIrAi/iJhYClKkE8HOT3R
lSWuokgyZgAJQBwZFg3g26+ehvZzXVYxBsSmpo91wGQq9+XAUE15IkjAH1LCwChek/DqbHB6jg6e
dM7TiJ1gk6AhTN+4O2rltBOHJDcOJ2kY1VyxNpLHTdX0JIGHeLjbksyWv+UFCfM94rVKwJCof5kQ
oHC87AyLMs0DPeQzolQpkpugAhB9ZosR6uSJPSOuESysBKxloS/OJBxsz5JBai5CnzK5xVDbeGC/
pdlSwpccYmlniQHUutiyn7rhyZk9UDPHXECxJOhA1QasyWKh+2EhP91UB3KCjs1wUx8hYR2ZBdYN
bd2bDpKUk76gnKBvJYZWwTHUbG/L/sGsZ2AXeCOwVlxvyWWt5EMsuEW5FY+t2DkaNycMxXBrJGym
ZnR9/E4Xfc9BjwfPfbugqIPZ5r6h2RCAABIfZCwZisD1IRHHOYrp0C7zYqASOoQVkJ4M/PSDpZD7
cihwnweyocH/ZtedfTt/iF+sNwBEMEc4o7+yuzECfMCBpiTTRH+35IdCDWV0haCNiRe08VKtiiAA
nmGvJcXHqF6qcsGKKAUwiauEGaIBjqSLJBxTHz3zIlUoTy2l3whhJ0AfSrjgybgSBS1RceJn/bNn
jtA03gjzJH0liMUlJTc0k+wjp1dQgTf0I1SIXMOEv3CyC2Xu+bnRFlSdJEWuzn84Z3KQ8rdM9oZm
0IwtmXAMyZjY73ZLo9uR1B9hQEAy/atEYEmaMnH0SRrNwRPcgZAT0J90CnSQ5DSwYSivUKXuqxnV
N4e6XIXvcLxym5PHtJI1MfStHhyAyxKrSo7A0WO6eZkxJ9PuT/9VElh8Vx0DgOAJbhMooaRaxEWW
smfpt9UBT3kloL/h1sz5WCyB9bIcWBhka7ggABTij2sBOHR6ZBpzVurYzy2oQy9UbOtItT4yuGSB
Y5Z2NSe0IHvp1a+cBqjT/cVQPcTMvUUxHKB3KlVstCcnFS3dSOBVY3q4X6jRAOYDF9wPAlbZcIsN
ICAloLruhMPzWqbSru9d+VT9rZ3xfgTESVrKICCKdVLKYoETOXclgQyIJLIBPDqlmgmIgYEsLdBN
3sKk2sIlwjMT7dqWzDKIcYYUmWJDP5P8WHLKVLYua0F3jkohNNMbwsEGD9UMi8Z8Jjqzk1j2w3U6
FYTgYHMxkhL3GgV3v/i+0JMWN0gZGqfGYdwyCpb6hvv6/5hGcjykw8AMikVm4ITqhmFtDCQcxo1c
V849Sz7EpMbwrs7lIkwbnK9RvvblHiEUWqaoZgGja+bovNjQ/WUG7afLEcUyRPZEMkugWCxk7DB7
nrevazyMJBrgsbuTziA+V38qcTUWiNjpKNUH4DqZplBTqaKefdUVJ8cip8vpxdKBlMSv4f6xfhQu
HCIqARUmVM8z6KXwpCq4eUFpc7iGTX1wqAKjPoi+mORInJrMIxATULuzrDE0CM9bp1/VNYQPzBs6
P6TEtnFIFAoEVO1N24gzKjJ2+0soIgVJriXxmQZKV2IElkpOznw5dLmH2umvdBh4BhVAFjQhDR4E
3yFJBBB9yUVaqAw9QRoSArEBKJ2IaZA89BxdrU12O5bEDBjMsBidUNJgvBMzDix21o06HnldKQGR
0rqs6EmfC5RxoCzYXYA1E4IpmLVHt7taC/b/Y3BDwiP2kkD3+tsYMk9BjMjQB1deAv6GLgy4nR5F
hmpzo63HNciIqsX2ya1i5gJ/dbWfzHaftYSwVJiSk8mBabQpK5NpUfeoMJV1O//I8uUy0Sao08+m
frUxDSR2/w+rICCCRAzfISaFOrS5cTqRD5cMW/mQiPfKdG11wHxSkOCSmO2Blc/GMUiboQTAotS5
A0IWK/wpFxNrLW69OLaMLzeUI4pMAMBZ+4MIIXcemtRL/ZQxwQKIiM2PSykRFCMDabCmPmt/AIAw
IjRDWHez3x5MRtdmrDEFgwHCdRIGkGFxt3h32oVMVDELxmjsvY7dcXlXVp27bivKpRvdJfxOTwT2
nrT0LyPJdB1d03e9p+p5h0EaaeU7yjKaly6Lrp1n3t5C3JsRAVTWBZbEyEtUMWCelUzC9sy3HStn
79j5luneVCXTdtwguRLL4/PqQ8EJgMpML+jTQyDrmIv+egvbXPtCd+VcDtENug3kE22as6xrMOPd
PKXFwXSJA9YGKRLc84emPp1T2B3B7eAQR915afO3iaUMhegGRcl72oR3pgdz8m0rMzd150aOs1Rw
TIPGluoOpn4g6r5ohys1B2P6UXT0S4sMNDCUUTkpFs3aMfTgLdXoJA2XdFblD+DqmxYirkzoDzGa
HoKnD0YOFOMeOt4R1IPrO8M4d/PrvHagwr5SjRpAwhLLJgwM5jeo3Jr/AjgFxF6KqnXarm/6SqM7
64DTQDDqWADac+wfeL6i0aYeRgQ2NNashSyVUpsp4KRUlbCx79HPYqTD080XzFKGWTRah2kG0ghm
vVhYLZWsW8fLgfEbQEsVab4jHb6AZ9LPp6yKnYzcvTylKFX0COpwnaCKumDSgIBw6vrx4THea9Bf
go/A2Cb1egJGmN5NOP0psILnN9XfsmVil7ETQC8ItYJaBP+WYVAMEQ9M7z/sQxUhqRt5lMEwypQD
tpVphhPVfPykXGCXIdsBRauHCVtEd8pr60lRKZkAd7lZP+oD4m3oLtJ7CwaPgKM42liQm/ltp2En
/me6r26P51v9CGjeLroaDSvWLiuUSqwOpXIOFTsTWgX46NMIRqwAxwzOc95SgpQqSgmWrnCoujC+
oahPVZk/99cxTPtqATljVGrmwhn6belCK2G1L6wDmp+Uyeckc1rjkvduNA34o3oD4RUPVxe2X7aC
CnqYPA9I58Xj5CE7R+nDwQZRPajQ4zOpCE9E8ve82jg1qCSX6ldrAuJVYdkhWkWPRsGmQva/dxkP
Mp+Z/Hmka1epiaaWVzRlHRmut7uXtEFN4LIfLvfZgzkFaZF4KHK27ruLFfeK3zPxddMxL8oNLBRm
pZGdaXQTpM1v0VOxQvrNUGE5OagqlaKkoRWMcda6F8ilqHZ5iOqA5gROBU4cCA+lMYsCKnBds3vx
aKYZ1QPqEAcSWDJuJ1uo7gn0uI+9EJz3ZME6gGXLLJrEaXxBOJwSA9DYmpygPAm6sigZ5sdLXvGA
AETyEVXm81qgqdl1lZkft/Nj2VbDqs/pNt4oGOFwxuttNnTu7uwMcKMkQWta37bMOozFgpGDXZl6
61T0KcoD+GwncyMkzJhnhiDoApi1OEj77wbgXSdnsy0v0imZuNioLmuAVoIGB8ZXWtvU7ldnGafj
3ilSGppyuJJB7qs/6M/PFS35gIqdDktrXb8qrVgYeO0LvBY2AC7QHouS2PPc/bKjiI24+15hzjqT
0INI/Aprurk1ndvzeYY4IyzFMCW0pfk8YsYuEGMzQibHeUGIvifiaigwsqywOH2WwA5+uNbdpsdy
1gztOC9N7qxM9hkFJVTti+tb8/gx6sfOmg7XznjRLsSOOkO8dzj0SKivGqqp1PwActbXn8JjdAAh
Xv1Df0wLzfjIKUh16mt3530Hcltl3pfDlis30O8Xm5QzxnNTilg0e7WpIi6so94ETtingT026+nX
ZDxi0PN5ZzaQ0JQVJT43NMgm0FSghQoBD7Cl5GNCC5d2TXkyxo1OJ7Z86IEz7q4VM6sMqeE+p858
yqRvRspJpFqmNTKiY1Rl+a653mNC1vnEjsMgjIM+s01nhtZDxCtOdwtMAZAS7nBlAp260hUEcTwa
s+t0X94wC2hbhSn2mQzAuXj+xYC/ifk3l/wh0T0A1ryybgyRgJpG4FJpNUVD7e0FODC7wVbisImM
YVx43QP6lHmhCgivnDcZYeb1vJT47cEUMnFmC/MCTeDAYAobAPy8J/wgtcju5w+PclWOhU+uQ6jo
ycxFPyy5I+hUgty4LIka6o4s85K9kDVjSe+zCWLKO6X3/AzkBbKbcfhgiDNlPsFu1ahSdoT8CBbs
bynTTRDZ3C3rR0f5nMKXDhpcrA4CdgsWzhZsFpxaJ7wVsKdmnsPmorEdMoDhnQT4SXyBd+wKA/et
YyTL9lnQKgQ0zOMU+kA5mnZxmSsvbQKDh6tyPw5t2kZiOGkQ1mC5a8DgCpKW8nLl9AFrNmQLGiVk
e8ac49gFCkXGLIPUmEyr/REkolIuSR1dsi8kREkYmEpOf+/GOVLtDkEWkLHNola/JnBP/fDwJzCE
I8SLVyfD9R4IDwUhnNM4RNAcLtSDpGoJlC7Lh82OxWQIEKC50JAsdyRw4utYWkXtUFcniwcHaV04
BDehKW1umG4C48LqpzYOvSe49ysFV/IZvAEG8M9ZP5S4Bpbv3pMl2928goOqQpU5+u7+1pZeYCna
PKU4fHGqJZTfzNWwtS9VLJ+lB9sBEMsotwzSdVIxsHktJDOqet7ovY58/DmCD4R5ejIfy5k19AQ1
wqfHRO7PkSTVPNMYzb7Ra2PCgmGvBINrmw/ETRmdIG6QnjrGw0BYGPaHhnBBJgABj95v1FM3giZH
+we91XdFe9ZViNb6/MW8n+zqS3tLXT2uJiJ+YNoC/snwFHpCX1QwX/dkhlsvLAi92ErWALM8YGQR
7MSzzm8IFuSGvXxQ9NB3bl+/VJMadWtrQnueqWAoluOaZdVQgcu64jNPrLdJBkKQGET0ZV4Qq3gP
WIfcaKCJZ6fOqtLhhkOwK2iAU0JYRpyW2lw2iii1BxU01cKSyo2klO35rzTa0wdRHj8pcn8Xi0oR
CdMIZoU9H+o9wkdn5NxvY6Dbli+DHQrojLZLXvOHvclLiu3UlGXF0Hg3sWCEpmrrzQwKXxas9A1Q
A0KNMisg95Z83EIohbThQlfhCpZ9vBxul3mnIiOaFa/J2diUOof2yCnp0rIEs9xoyboSNhm2xuSd
Gcct4/R6iSveE4Z3OD5O3tTG01SHVfKJ0mBP8m/i++9nd3ahy0i4ND4MsBK+KUoDRKZ3Uk+DkQ1b
uRyvtgqAFvzpiG4yW6Vr05fUJEGjQ02xqLX1RWef57MvQovI+q7PDHej2kbs7yLIemcMfWKDJAZ6
JuaPSRu3UWgqAGW+G0mcGfT1HjsDeRzBXOQY2wIaX8GkpykUhCOh+SlXf+0bnAMscIcQMmVE+JCy
c7y9M70LBLmymSNrrDkQZEhIGAkh9KdccEEiQCwRGx1AKcJc//pERbsKl8QvGK5rrVlJFJkgc844
yMX4GaqPhqoPCCbUpQXFD2oZnXdKn5hD9dIhigHkiRydy375vLiPUGApl+yggvn3HlWUE1vjrceR
YvBIsYPrODBBXhBkHa7Rg1XTEC9LQA5mpCbwlcM1mUgUR41CGsBdZdYYs4yVgeCNAJ+HWQdMqaLa
bTnEs9BiNLtpbCNKWleX0WJ4lfAdXCkZMrq3gGEJqcl25eYI3E7sBjloQaQ96LTfRw9uip8H9g0k
OZpB0pJMKOa71daVE65fzyakEoSZXHoOm+VDEfkMV5SR4tdRRIR1y8i8QHOh7Yqu52fojxLvScLH
s4AJbiejGGjjq3NB05fOFcUjhl0lYnSKH0MbA1qJzaTFjKqPJsNazRAow1HquwOrBchZoiIPTsyB
YaC0rYD9vXXc7uJXKbnBQ/32sAkW6D//XWNqLwkkkSYET0x4USQdZlS58FaHgcrtnTbXDVh8pr0N
E/IdzZf1mJFODgP8gzdfhTRK2opivQ0vY7l5Uc3Vk7AyT15SjyIQNWpo0iB863tuRkPJI4kGi8F/
qt4oajVqbGmxnJ5hWV/Vw0FelUIvVikZELIbj3J/LZjfBg5RrWA0M+tVJ7ik7qztkvy8yhmUrugS
Jh5g+WWT3aHtMBl9QBSaW07eeYWBUO0Q30PoENCbSi6knD/K5FASeBXt0XCezd4InQtQUhRoUwFi
XU9dO8vOvE5xUt2NOmH3CVgejHlIUOEagsLkfeEcdAlyqZuTl92loJlbAIpOAoLJrBebW3pD6Yz8
SLe+netTc+1nJtyPTfY63A9Koi9lTjzxQFrrdIkd2kIqdxp4+sTIJTHxqB6R9fxGyZz6vRcAEF8T
tKX2IyiYdmCo5W5hyMcVtVsZvnlueuznQDz3M+Kc2hoaoXGWPBa9+kpZPr9T1LIo2DAkDUykzF9r
KCuZJk6IlhKcczf80xMW5yYjVORvVP1oAWlT7793e6FdwktyX6DpTGVnAkIieI62yeizFMzGFrF6
YSKmykJZ9cWBepvsars91LTlys8beadu6D7qt6JCRGSPoNHaYEgqJUtDhl1IUbDz9pkCoLmR7S/H
iokgwPI6e3atjvpA9k/YNDLdItghQ4H2FH5Wy06hcFh40/352tAvq941IAKyIygsg1YONQTWOCxJ
N2QqRqJK+XwfST2QOB82EyrDF7S/ITu6d0dIsPT2aMNNxXlw3bmlkm0XAHZKXLVkMAR/qNQjAtO6
II9oZrbVAnqBcPKex/FIwgjExVRATtF4a65RVXLUkMW9DzrlTvpQOR20e3tb97cbenNAm3mbpH6s
IaDfWchKMl390IaYicsbPSiZevXsy25SrY1Dw3mAv5NU5zIRB1q82YMYjPnreckOytz7eihfuiKg
ZcstSq42lSaiDWRvgfYkX/UZkiEuLwU+VKIgq2KggIjRcN+LBBrHU1b/dhQKMr1c1A7w0D5MKefJ
BrAmbd/a+U73nqD6gbdhNJaFbkbDXT12LXCBEe0jVPoqpmWEzsIBXaqcnwtM60ND1xfKuQaqU/xJ
yZTNHaawHPCCjUoVoRuwAxgzQsG9CnCT3DwEadLuHgNkZciWawvYiV5vn+7v7fP6orxXT+1L85lu
EbTx/GEJ2Hqdxd2yW1KhjpvoFiXzfOEuk/k1Thd2oPmafwniOV+F3sxZFAttra1bsFa+sZa7v+w2
5a5+rg63Y/1cnMrnBsTpF4+3+04RqafZ/Vl5U4/em/JGXnmkfns8vwOKvu/bD/eVL6aX8YW5lP2w
VWDj2g48EiqeW2gWZ/c9/KFMMQWEv/NpkYIFmniUz5cNIvY7RE5X2Y5LdaB9u4H7rTmcd8k+XTIv
tWK6bkNpC9G6nbOCg2UJhGwGq2ikzeFSWSaLZIZAECxN5apeoOQ8z+Nuls6L+Q99tQ11w33KaBGI
BBTdA2XrRLdZHg+z26yIiQnWPpsh5LXS+XXRr2BK5o9cuKgiaqQBJE+rc5hG39acHGnDX4UwHX/W
r7ApBEqQbrJZE+T+O+Yr8Ba3AHam0Fw+ImOmRxZkhOW/rzCeleEZHrZi7kQTB0yXKY2neb2CFAoN
IZ8uTuxtQet/Uf1kcqb/Sj7Gr/Etex7fIBNsjpfj9Jafzs/aGx7zcNkgaVrviiWTmqpfzph5X6CZ
uDCjdOXNCu5suhgieAUX+QKKqHW/Zgqq2brLxn9EKkdFaBXf4zG+bcdYnm5G1aLiJR4bY1UsCaFY
KxBzcM3pHe2GzW1THaqltTB/5HlTPMXuj8pP2x3TIKt6N7o+ffAKgUif5bqpoJzwq4W6kZtFQR56
tGFzhpJzQawyp1e0BB7LXTzv3BhcwHxaXTY5N5pVwCCz78aoLcbciBUgjbjgpuTcGuHqiHmETKgF
2hxyq4idxD005pCrLbXleYtgcxbVW2+J/jKPLq63OVNOfrk1lsYS7uCl+j1BP1qt0chbE+DHDD7l
vjZHCe+98PxpzmakXLLoeNFhRigA/j9OY4NVhqoqHb8cFHN4jQpeqor5OOeNuZ/lb87TIIDjO3m1
loMbl9n2sr5BMjdrYgQc501sLC9r0g+ORX5yiVUmyBr/EntLNcwqX4umTyPCJ3+gNzW/xOg5B1ag
h3poBJgD/zGDAuHvYcw7Bm/j/pcmZfY5vMM+5HPGYfVi8dIVL24s25I/mJbw8f4dmBz08J3HDBHB
i/M78FpUCZnQBN154ryKGCMpDHXLgvP9uyrFuliPXC4IRGdJxtVhGvqkP7fQn45PKZ1+iMitSHuC
CVN7euzV/XVlxt/UZlPfP3+5oRd8K0Exf2JGZ2vuf+wY3xU8jYtx4e4htp9Xm/ir83eP6D2cvZNy
+XogDwU7xbb3q6AIqDPEpFHsM4iKfJN9BtNimIXeFgKkgOg3rldwsvlkRhu+84s18z1sKOn2+jT7
AjesV8OH93nnl7cQcDJPRY6TzzZ7nuKvX/OV/ASLwyWw+TyEwPJDWKzCegsnsc8IEQ/m0QNtSeYX
k/jOWv/D9aNlsIUIlQtf7B8hAATfXqCQGui8yA07ke7hugiQdA9o6W4RquVlqJ7IdcYXQv76Okbe
HCCePF5JtUOeyYPxjkjhn7wSC4B/KkuAA4gq3ofG+Zb+Ukj+EGi8Nsi/zSOGh8uXv6WWxeeUgeUQ
EZqgDY6MfPrVjBplOLyhshtmvjuj3hdkS7idedCA9KlvrcegC79peTy92T6n9fEJLYMPfCS4rdKQ
MmSchiXf1XhVum18PH4eK17p9+YX/j/eSPXlrSHb5UWhigjSEGaSQF09Vg/fCweOSP6WN/57Bq0r
Dldeh6mWsJ0XIfU9Xv1Xfi2XvYm1QPu9fiY+BKPsEmrxXCv5eruuOWJryaCaLxvmU+4iyfrf+wPl
4z2oAPCU6+d5Owa1//3m8n3yd1T6Qud4/jsK/Y+OnXdjwCNA45InyDUl0M19eStk2LjI0JFwu8YI
MqNw4JHskt0tvIXuzmVN4RQOTMfzbnJbZS2B65ybHBGllvi7erfX9Lzit7cLy09esosT3va8ANLE
ukCucVFHsD8jpDY7Lk28IquXYgHrXVvsZl8rsGfB4QCJ92K1OQmL5Re1PG9mBtd/sPtBbD/r/OTV
fZ1esmD3Ej/F87d1tb5HFBZmyU45GEsxDxCt8ZDFbM4+9fXnpxZxZVt/vX6aFhCX+4yp4qPQHQ8v
QQkHK+2xUL7ughuWHvJsPsM8Ep1n5518LPkIxIafXIJ2V87Q03yWVyhn/HTHHHzYBXUoHoIebUT1
lI95JP+mBe8gzwpRq+FdAMjzd/JXDI3PMnwtvhJTAUiKzeKxixnFDpj2oDoXFex6ZvBCKHojoDJz
eRBNRFShZuMb3hRyUnjlFf4KjgGMBAxdf995f2ai5yVw2HMu72KCRh9l+FnHOQ5PDKn5NUchL3c5
5lCPa/5/Z8BZ8RfYLfYR75bNstkd+d9nuMZD74lIkIPJj2LvzL2NvVH3w4cN533UfTz+QXu3xwIm
oY9Z+iHUekL7d9P7b3SbDljvrayghNUGqik8bwesjDwgBVjDvMIqG0JxGa7PdAaPzD9W4XYxr7ef
fXA81stjH5TRpxgxseByp9kf3NzMH/x/ZUAOwSMN2VWfTcwC2P23EJaytf8N/vPyE2or1uVlzUi4
36yRbF2OmEj7Gd8Y758m/4UeFu2s+JSzSn6saA8vL48P/n/b7/ecz54ffaizz6uPzbAXGTta7MTw
3yEMf+ZieRWjUvtvpf9NwBNXEgdyU8mWjvI1l+ZtPvfj+Gdvht/YoW9yIjbTxPaVA9+u5TvwaZwj
ZA/znu9wcYDsgmRh+9mrvovWXSh2Xfbgt9jZu8/riK3HM7MzK0ycvKiyUTa4iUB8whh4G/hLqKX8
WWexLtR6XhCyCy5hibMwNqi9R13obHCGQcNVArLIgwO8+3b8th0jzhs47bPzU0f3+X1+9t3Vf7dK
DKG5Pq+sYOIqf5p4DWtZ+/+5WCSxl/hdJqnxWbQtOMBpKbElqf8zzOwMTK3lOPtoeGfgntSGq3eP
3talP+fs5G+AS7Mw1Jk3FxeV/5uiTwkltIgb4c35IDbPfJfNL0agwHP9d3XAIu+oG5r+dzez11Zk
Zz6umggOmuYRyl7awj/sDHb4bLcJD6uDEv4+K+EhSCKA1NzaJCKai//pm9eVs3t/fT3w3yudeN/e
dNH4Xq8Zn4ezF0qkX2Pmzulv8HW2f0SspSlU+ZTww5Pib+Cy4JcnY7YzMW1MifuEYD4YLh/pil26
vYcUJ39vkaQ5xjd9b34PkriLhgA8aNjzYFyBj8Zu/Abov5Tv1GWykZdQA89HGNsf43zx5c2QuPS/
QA0svzQ/X2o+7MSYLsmKmDD061m1vB2JfFf8lOfmvoT9skYrTJET/Zjh/u1t/SH+UpzN5wchADcL
tySGtH3CmIfJ6uNv+anx9yVkhQDZeZKFLm+FZeEK3xcEMMgoyE9Z/HMan/ufnJUIRVIEG3Qxr0D1
+Bo0sTqLxatWULabKxQFnPMGgRhqWlG/qALf20J95n9bEatBtkGHf6EgxrLm4/ISVqyULvQ2ssxl
79QL/bnnK7o8LwpvPX5JlCWe5jybfcUbBtL3sPnitm+rBKd/80u+axaWb5+o8h177gT8ZCHXnwQH
3vQFl1HO4s82byS8A/rBdoanKipOtAS48vY8RZ6EonBIsyJEQ4F/Q3Dj4S3a0D52S2XlBk6oAgcL
znNKp5EbKWvg52GzmPYAAQI3gvdka4VuUK26pbdoFvwsgIh+k2zLv/BBViSU/txuiR+/aB/zkNtt
LTT/uuO7/9wpgaW12u1ODw5BWfThlaWjLq9hts7WLd9la3szBG1IaycEZDdzD6y96B4mhzG8ruW1
cb5fxKA+p8maIDI9OpvufU/hBKf0JO7mybfD1G8251m+vJDZjCsGnld4gLv/1Pv+B5OC/ud2ua19
a24TJY5LE1OUB+OT+cKAPmTQ3PutLJwUR++PIQPETKf42YvsAfAqUb1u1+pSzoFhlkgMvLstj+Uc
SZ/F5QvDO5egKg+z5WOBoMSHt+c3/msTdcs2ZE6JfQOPQmjPZXdcYzaf4n+hhhzJVeu4RsOcia3l
RRZGKL46Zw8p/AW66bts787JIYORyyH/0DcMH1HJzp74zAXa/veZcV2WiRrc/vYmBZRP9ubfru24
oI+gXWMnvt1N/07s+O/wu1gujx/b4zENfv/BJI3foongW8+GrywgEQ29hbIwfG+hPUO/ERTb7F+5
pyDKu8IWBoyO7Jdmrx1UC4U0QVuPMR9D97VYQYnwYqyneHgaYzsgc/0c/9kB1RZfIhIQ+/h9b4Uk
k28sbhuxefIziVckDpKIBqjf388k3iFSirrNJdC4Lrf5lxE+trvdC+7r6WePswFtgZ/IY+XkHN62
feQ7oOQIHh1rJpEkvMSE8484W9Gwaz4k4vwvtq8+YFeI5JnlkxGAttnLU62g2atE/ZIGkhxG7ZPG
OK9/J1VgbnR2fmJ2JMz3kjhIrqLP7hFS3zyG9fgqUYVkkLxc4xd7oZL/Cz+r/XlbvCDwtKMrQlSb
v9wjov3W30Z1+w/F6OSzAtnx7R3uka4CmpgbQD4uzUemf5y7r86du89iUPJ19gvb+vyxS2PTfNKp
wKpl4D5nr8qpw9i/4txu7/YO8qIbnU+HsUVAyr7HysNsMPZIU1AIXXwYNWtHUmuUfM5MU96Y0Az5
VQatvh1cjs4XzQnovl717/OrcRh/ixf1ffy9v+Z7i+SBmkYDMJSOP1rH/sgIVx49uvAyu6B6VQap
FRTviuk3vOmxU0K4kG5vrQ2hCly9wJNU6gpl3cLKQQ+Fknub1ovWsuIRqFvldUhdzUa9nJfUkN1p
xpigOx0QwyRKSqf9Azzh+Vytymrbu/bro7m+2KJvfqMS3nrOyqLzlEHgPdrbwrO2anGBsSffOJTN
PRV6ugFVERM07o3tckfH5kplnEq0AcShZ5xjSIwNA0Lr7i5d3J8CIL+0ax5wqnf9J5MlAjoqlHuo
QO2SFEWc3qdXp6UcWQop97WHGZyu5FRu2/+RdF7LiWNBGH4iVSmHW0xywDZOGG5UgEE5Zz39fj1b
tTU7OzsmSEfndP/9h5GBSQ+U7HHoAKUK20W+luGPz8nIWWei/Mg+ivnuZLgwO6cwxrE0/tGQhtkM
NFtY3m7WnVxP5w5hwdoQwzPiXjXv7ODXiQOi3X+iXsKjQrTy+wjyjw1DAKpnU9HZkErtlxte122Q
QDA5gGm0RIudEpu29NJsq1eXomcsiwt1ymxmlHkQEDwzYyf6sZmxKImNKc7Oact3uz5OPccl0K6w
EZhZlCgYIQrL7EloEXjRCOHh0QZ3B11WGDokIfPV6aO29ZWhEt+D7GKLI3yn3Zt0WpbhHj6zXZdH
3yn3KdM7WJdBtIe2aJn6otGpssJUxGygw9xYmNnxD4wXPIT12CFmXPtOUeviboopItrcYWIDduHm
Wh/ct5DBbc5nYBKEZG46xGjKUfH2iMGxLkp/+2KtWc0ytX3spbhJHmZX8jONQb+cVMu+dZfMrqaa
ZErsQ0wVrz+1wIufNqGIH8NgXrUGOACPVgrPdyIdLQq7RdPsCvMl0z4N8wd+JIZFUJTeFN5aBiv/
hspM99KI9V9mD5ONJZrPg59gpIiStSTyqkAmEmsPMe8P9QI1pqNd7O6tHMMHGcWnxv+z8ljClzrS
AwwmCm1kfoZZie38uHVKymz4EgjzyPfEIhBikW2NS9c/tZhyCKVDQ1Y4k6eRxhCxjXotM5DGmJfz
GG+Ssd72ibbiu881zNYGsaBJVMWDI99SoYdGiR7tyFJeMWFBCMLTiRnfWgQaQt2bUy4IknxP5yvB
rQC/T5px2QQzBonI5DNxsleq42j9VKHyLFyIEnZmUPwYtgXbgj0W6xd4by4yPiaCQvIx4K35EL6y
DlXKTuPRYlYcyqeryP0CqdP3k0slwkn767sbxj45MyDhKlVV897B/9cdNNf1Lp/Sjet8qHa5FdE5
l77BXxHT5gcekbXukEWb/+guKy44mXP6Bo8ntW8i0g/V+zhYW0jBWvAJcWmL138IpdvKwHwLC84j
JXzWb/2USrYMPtRierHbeM0oDxveGUYL5oEL3fnT3eo1UW4y48XwBwWUB8cOTVXN6D89C/FSxqqa
QbsVfcwu0rrSggWGIhN1yIAxZbH0H2HFbREUYjZJHhc1N+otvx+3BmQiO6NchWeuVeaf08WvGgFL
fPhZwQiB4ZR6sop+n77rzbDW1jYpEx5nCEM3i7XfcqUUpnfUhYmOiVX+g/fSsPLbC6ReBQqJZvi7
Lo+/ISl7814Mx6AhrKNBWUYTs282Zqiq7wS/Y85+R0BP2NJNHIpjBZLyi2X9ysARCal4Iljmd4OL
nAzURutbTJxhWq1lFhb270hwHhjHYbK4RJXoaXvFqh8b5iFuaC5TeNZCAzIm9zkN9wREL3wUtXBD
3u2ISXd+VQd87GOK+XHnwGTK2akZNTXIBcoSJhYiE40a2gImhCgoa8lAZ1THK8wv4ZXvonA7kbrW
BEQOSQIO1AiyMBf5IT8QJDN/hD/eKf4JzwnQ29m9xmf9Gv7Ed47Y6re861fy+H7re4Uq47O9Y4HQ
ngnz5E2vyFr+ouP8ox5xA/9lmdJO3+mEI2ulXxNuHEnX9/RMjBCeC/a1vbNs8zMMRf2q/9ZoeH5T
3nq6TlfCx27qsTykh+DWXsrD8M5rpT9sZPan+zWCVi3iQ3kBvQn5OxBezT/lB7969Sj8LR5/FQoa
zMaFdol/mw/lMHwXJ3xpu5NzqHgky2V1E+uVRXUamXrFf9UpQieBwHqTMKqDAPPgHZrT+KnfzXN3
i24Zd3jRXqxL/6d/z1/dvjnxNtV3wyghoaY1sJWjawGJG6HUPgwT3lgre9hCrMwxASnXqv5Mckpa
but6w0/W2T60N9n4qJfrFMfUDrL+EwZMRHTV5VZPVsnMY7Ee4fGGT2h7+CmtR+6FL/1amZf+9CQb
Gv+wpvRVkV7H575EFLm0CV9cRvjFAyD3DJWXjfNCyh1aFx2K+kP6k/Tb5spTRWxM1cNmYxUt3avh
LElOxtOnhh+E9uIqS3girwSTiweEyuy6wVWnDgepf52KpQo+Xvx2KI44ML/5BSeznkuvbJDRwanh
pKr653lcli2s85WD45z6MNCU2Mw1H0gZS2j4dfgXj1rxajEyo034Czz8JFcWTwQPePHMJzRD8bpL
3s1fCk4hKAuPYPltwNlbjLfq3eJEezEAdJO/4i84luNy/uFYCo7ESGo/CasxDhbTV8Ci5I+tu3fP
/uAIxIviUp66L+2jvNhf2Wl6C8/qr3l1ryxnFiITlqF78K+Ut+S0XMGEoC2px+G9+x1+g7/81F3C
GxZcK/9aRbB9l+HZvlIy8iGN+yz4Mh6jK16Lf4I/gF+ucfRXtCtKqZ/qrwe5Ufb8mH81fprP/JT+
Gp/lkq7kgnh1fON6T5/9bbx5X8aPe22+ytv4pn3Gp+wwX41r8DMTc4Vh+Hf94cr3AFX46b66N//Q
fw+fmGSD6bHIT+0pBRTJeDKnq3/VfsqbcZz27S3gE3A+8VbXHpyKL3unb8ITa1+e27vxM1zaa3W3
vmA33mDfx7d2P32WqNCP/Jfyx8srzso7KqSAAW9ni/CmYvt479+8QwFDhxA4vVsi+Du1v/yUcqxv
sEbgs9iH+ZbfVD5yjjP4JT+5l4TLG/ypb1ylL0ryZj9/WQf/D97wHrNsuAs/3QfBVzmk07f8MDNm
h1u5mI72V3hmY8Jz4WpwV7nE+YG4HsSH05WNitzNi//H/bqG5+mqH7XL9D585SfqOtQ34HjnhGnG
AaL1afhyf417dGzPrJpDcsBMLL/pxFnAseZq+Sdtp+rLdj9/2wfnOB8NcLgbaZzckPEKgvEb/HDp
2l/tOH2N5+5Lv7IBsyoa9r0/3qW7OH/JJTnwcwFzIH4H4+doxYuU4Js/99rfh7f0FN/iW/dpXslJ
pA9RvkV++hazsXJH9t3n9EXZ+W5fUs4bpDYL/YJgizSag37glZrtDIvtgNXb9InGLj1x9+NTeeNz
JYcZiEsJVtzo8c37k/e98RWTS4qj+kPzPvO163Mry/+LyFUegvqD97soBDOxjG78yJG/P4K44uP7
GRyQPs2fPOSzsRiPxpeLLJkH7sfnjOOpqi44yo7vySG6NOauOLBgukucrGKWEb/llGF5XCCfNJdh
b3yO78XFOHJdylt5m+TPUy6ETJr4GyqMS346vFV3+0f91s/GVfsMh4f0FzlJcvfPzpGlyAuShJE8
+JfmPWMOlS2MYzssyt8JKIMDSF/EPE4frGSgHLo9BqTjjR0qvHUqPIpFdjE+02iBC+Nfw9N6d75Y
0axr+ORoJxbOV8q1neRROTpf/FziLpL23xdODs5XdvBKLnJyGN/Mk/HHfdCOmdxhQOtgYfGc/7Hm
qALJ2zl077InGXebjcb/1dgLomt5y9H1HHUu8fv4i0Q1c5b2yfjEFD7FYZoDDwgkfmyptc98Edg3
1pX/gPFRE7LJ4UtOZCS2kcrVpWbgv34HfEEu00d158ZM9wBXC74yZy6kb/ZA9AC/0xnGpVKgGljR
h3vX4dzcXfuZVxTGFaXZgnLM4zcYDM0L/Yc4RfceR0uxJ4VwBFJ2VX7Dq3rmNdWzdihwb2gpTBfh
0eGMt1bDmZfRjvEtOfAbxUTOu1B/ynADmXHp31HJRAyY7o0U6/L5+ZUbBQ3duaLl5TPxTvEfkWb/
PjMmZBHnD2Rt5FTvZrpsw+V0xueey8Wv3d3wFsE5OOd8X6icoNxchYDQTFKuVsF5vCJ/je4h27CP
pdCqEYYp/i64BmNAsMGPwTxZcPa+kTRwMi+LH+fqXL0rly+ul9rVP0Vnfh+STwHVi7fk835y2+f4
pbrnzWpms/RP/TVsVg6Tk1/t0/nqjyzUeqm+auHV8nmhnW6efP95wrnIxWIrfMLPdLjr6ocFYJQ8
V4R9+uT/Ks8BgJe2BsCoLdIaAGvTfcg7WAecy9EQjcbj5H0MAzZF7z03nxrVW9bb/BLc8kt9oYAr
L/lFPw7H+MBmOR7YEu3P2lliw3VnNs/OZF4531xG47JT0Z1T/nMfgE4m7DDwwIVSiC0FQTQPFF24
qVIHspnxM8144GSmkDMJbJkfdBbIbiiXrFMeIH71yBbpHoxu4fAPuCiqfq4qzyH/G1EiJnWYJu8L
B5qYPGGAFf8elT+NjftSMSAM4QvLHS3uxmd2qC7NRb9o3+5BsR/afXbs3qdPGvT6SSHecd/vx1Ol
LYxbpyyxse+Y8Y5HHRhfqpoFVShYcfbQQjAG9aA361ScFcUD611SIYie6LnOWQxxwkZQTiy9QdGr
6S92utPEwZm9ocBUlc0LjKA1p21QrRS6CTGha/PmPVf4Xs8hIpm2w8FG7vCtUW9lBRct1L8C9MOw
WMFgS2RJ+rT0Km8vio3BoWynpGjTVVbYOM/Py4J6PQeYSiwiwIlUJvFHf1FrE7i8iJaTfjPpxUoR
kNR76IMiUyqpBf99kqurlS+hh4SBXjQam3VlP3oqG0KWznt9fq1xKFHJWsneo4bQNWdTU6Wgo2nz
Tz/oFj2kHJXwVDM9tjgm9XAlyg1xUt8e8FpdkabN5mdMC5NhMkEO71bNTMPSruAWCqF6iKjxxhiV
RxOjI2AVLPIRPUDvRAuqeu0WVlzSnXsQaRxmo8+pmtehCpYcO7S1GF6RB/jooa6cnfd22hXIEKY5
XenjO3zeqYZtzq2GlGlyoy2MJzZaPC/r7B739UZUVWNk7CqjfayYvCWjCLXGYIf2aQH0gA+Vtoy6
L4WCTvRjoluD6GvRBHnTdsiDVUsuK0JhBCFiGBIwSVM+gRNwMl3G6rxVYOCbDKtx7yAIbfiuETfi
qykXBAX3DKpg4bqbWy9T/4KHPnjGRgPiEFo++s5aeZiiYIv52KrF31kYlpC0CaKgIf42SzhXWGpG
dbvwlRdkt95orzVWStZa5oOoowxTzBHJINhV5ohHv/Znav2q4mVGHT0WEnKwLMycomb3T+JXYWVl
1o98soJDdyzBk/N9amG+WW9qziYCYPCLX0l3qaDIcFT6YihVkGFDMd+piZenY8H2WQxG8oNZfFZV
jfFFvMU4rVef0hCCtuaufYKrFCNYG+Skm0r4pn8O0UmpSCPGD8yC7j0xVIMDP45YdnM86PYbtYTQ
7VHTTaXGLEhfDxTyoAU5Jb5ukW4KvGDhxt/FJcDRR6qAuUHZt0fk6oIrTOEFAq5qnAT5gptM3l4z
n0y0aCH6D6Dsp/BNRKjNk19jksSkCXGrpe8SLuqoiak9qFNZ4xfhbViV2BsNKwftoop4rEN+kevl
E6oWpTa3o/duAdLAEkNCkuIZM2GDNaWcET1LNt1IJJfY/WMb9ojIa46nR7W7ZSIGQn7+apbkFTOf
n4MbT0hYX21/18yv4hRogeiAJnVzt+4zddkcEjvBLS/djriAK444z6LvBusIVCqvmu6WXkj9GjTK
4knHhOKGyLD1JrzO/GcI3jlgcOhycoZteTYN5PHNn0Pmb4E96UxjRDIUSDVNI5iKcOHBEAy8mgPC
zexy/Gh06M9keKbtBwHXIoUNrGYzNeaTiCtcIM8AN0w1/ujnYxl+ugrjtaZ/9Q+e0WOZOeNMFjz7
vABw0yaYrBduZcXirLuvCqsBxzGfvRJXKkA90hGD8aEl4LlXmLjxkA8hEt/sM4LEnxbZyje8B6RR
58FcthVjLS05chFWvYHgcEwufVZti3o7TXA9be9J0A3XeA0NPPY75mio5UOoqpayErnBlMwvUQSw
m7iAu6vCJqY32erNWeHHZqNADW5+FDq51OFT3UG1KtODSBTCFrRr7wGrKOX8XU/Rl9+rDyH+G+50
tsdljslEB6JDhBwPXx+dK3Z9HU1wrj0p419hvRruq63/FgkZA/ETLqAp9zfCjGTizI3r6bWbymUJ
9U7ldps2Uk9jMcjBiUgkm4BjqbFrh0mcsm+bivQZ9S9MHjoCpzCQ2giClqP4TxtmIj5rMAdXFvly
vPzA5kFlN0pQR1cdjzds15Hq9gnGeuSBZrfBL4ijXnzE0582nUT2VMcNNpzsyux+zsbn6Cis9nmw
IaK4/ouV9ri2A0DO+aoQT1Sif2QLdf3xVUdPXCZPWrYxg6sX5Q8VPrpOqS6MwH2AcVxEG6zJwCyz
+b3EFM0Jdn7jPvCt6amJGYgYEbU7PDYQAjY+bHBsaHGh8JleWVh6mGa1NQG1zdHCKHfRhvNblWCA
Tm63l/EQnrQUo4+zEKe1kRgmBfFsfhZxjI3TZGQ6xOQ9KfVmnP/0zgG8BM4ZPkSjJovDQqoaWc1L
Zw7IGaoPDP3xhqmvAoo6OrPTCooBgi4eRbQcyDNwbanbfBNgFl8Yq9GpJDUj0yGj0fwDIsesNET4
Ohz6qZG1ANTO+g7k9fJdjAVNbY4bm+HaxNHOlpMwvrEd51mpwbFZ30axLcsEkyFqn9IXuXeBtDJt
mVynwHHXtAHo7vCgYjgRofVhkWjoPFoyyjv3I2yuYUBRlz5qWrbFMqFQdlr5XtesvD+sT596tYSc
U9H6IKJIeg+38mWF96Nqqk/4seAygFqK+UoBLpoXQJdmhrqRL88WpODRhJzWBwufdcxt8p0Daaux
N7qOYhpZMdUNbo0sPFwC4dCn7VNhQUFytoP9jHpHUbaTi0r4VnGEIqQM127+oXZwmMiQaYZFbjso
jx5F659r07IrvvVZ+9FT60OEpzqtgl5ggvdVUjNH7mPEzMifxbhv5XmvKcU7YQUorukFCTLwEKjg
eaTeHIM7w/mJf2ROXl1NDDKm5uGVPIHe3Yf5X0JvKWMCfHHabB/4n5HnLsKKlZ+uOU/ZovVqY4Tn
IRlXOGo0JnNo89ELgNnRUo17Vm80fhcH1LoVNgDMxRi7ZChAOSxQgj7oFQYYJgcgialA3zhysMMF
yVOM1hldmFcOjx5uaDq+z/Q6saa9+OVfrI03WzmwzuZ6F88cNdycnADLfOIgNJhbdtMp0p/6oF8X
SbkxyGPpB1zpzD+uF5R+8GYQShP+j3mo1PLN6xFQYckReMSfN8se1QchAaL1tzlAx+zkO+afDLdE
HSwDFVGMy27X4FVCfE7XweJAOaDNqDuadNdqGeM8KGrqPfHdJ2OCDcfQim9fsJJj7ceCXdRj+CQy
OV5e7Dzx//JOLfg1tvYq1qz2c5q86O2LiY+q8+xBY0hRPk8Rt3Wb6ksbfxDN1JZ9+aZGVIAJ6SlU
XQYuCfgd2lb7Y5mAt9nEGetZ9lMXxm8haOfYK0jBUMGyiGwKw4CdKxBFexV/uTkVwFRvDfdRbU+Y
pOeEYRe4LI97InN1J0SksVCWQ0cs0bloiANzz6HqIEx8bfzPuom+ajH0QJvCMJKJQZJDa5t9Mcu1
rGPK0JXDgPufsjvG46bJdrQAM3NWqz4FRLnlaI44bLKkXDoWXg2Mudy0EmkIO59DAzTNjI9PGcYV
GMevpRGoEwY7AXaO8a7LXGQL7btI4pzqfaC1pb7L6hv7LLVhXhLtcmRDTBgmtRX9VedeOhMqr8eB
AeNMS9G94jZCfk1TkfmzL2ZCVEqcX3Yq+ukI0XQ+i3785AasciR4MQ4hFRuYoVEMohOtIuW98Wbk
JYcuXMWvqmZ/NgoJJVqxDMJ4b8XGVztPa8cccM5sNqI9Fpn4ONjrPh9W4h8gcjYZfEgRhFUSfHqe
MVG25JpNc5Mz4LkN9slGLFY1n9HbWHyI2g3bMWDTMGLYGu5lMMuwjt6CvzyDxurWIxNWp29fIhBH
bGJkTCrTOXXosXBKy1cjyTYigismnG8szicEro0GjjDux0LDSM7bxN13SysYQRnEha5gQuHwIKEP
khodAZrM4rP0pdeidRQ8d91Tx5xPbbQlT1NjMJjMrKeSBLEI3EB3jeWGlG4Vy8+g6lb1XF7D7qxp
pjhQPMwToiLycs1XEnsy2VNKKhFIzHiCSPkhGQJB4q6wjMx6/1UkPX4IJU/DdQaQG7Wb5HqyuOTY
xBqx+XTiN2yguEq+U73m7GH5B5YWi8S+WQw2OpAi/OO40txd9jiAZX5Put/EuEJduUAxsNbydax+
jSRjBZwA6wpZAW4ILo7AGU5mWHCz0c4ZPoc4s5fUXd+U4Niz++Vvh5+ql49LPoGI98zqFKtk1XAk
dM3W99O1dmdGphf7lBO1N8pHNLMyd5W/UfXlp6e95QWoQzfhlgY3O93ItXbxoScg3ONMKXGvMakV
GHBLyz4wpBblOD4QKSNdiZcM3L/qT54+DmUbj1aOHr9cNT49jQmTCRCtP9VI76fYFTmnhThOjc4a
1R5wiQlffeZvJk8cwiD432JH0hLqSatHeZFh8acAUcnAcsKnKLX4UxoRipgQ/2iOduxA+4DDfj5b
qvlXFq+y6gPa9NCBSNySB4yvFOMNZzrOxtcwJbvUeNRxlFGNkXNnkxSYYs+/CWWuKN6w68cZ8Kwz
SWUsPoBVaiFdXxO+yPHLAyDdvXjIyHFDNRqh+qJnrX2pDL+JEudC9No9oAZjo+oT7GkAd7BbwMXc
MV8djbRT9ykeYAq+Zv4boXBY9bguXq3IPSLSIKVkaCKwjPbbJYaNVluKF64Pj1xOjEvEV6vnXTie
wCDQUmvaLSuq7UDACU1YCCIhvioWPS1+m4NpPxlNvBC4QyJ9sUURyWOtKyLd1DxzmTgr7gm1FMHf
LlI5UXVqKc8nzr8j27d3T7ghjQdKlzBn9tTgp1EcNNkwBztS0160+qJHyH4GBlLxtNIoIcXYhI/v
E72kZPhjASSp7H7TAC27b7etg1NLwcrq4dwCrIoLm6tjmoFLqf6tDHbLDuN9B1KgltNWUpFGe1EC
K/jUpW5Cpji7Lrp038ZQfWKNKgj+V1lZrDs+cinuc3T3Fm05yMPG0GAjzCIXZ8OjEu8NMkJLI8XK
EYE4YZV61S15mPTGeA0ATwrPWotMWv8Gg/EhLVlccT3aM6hf8i/BmdyTmTmv1AgJm0VH7nk6r61H
UfQz5wWkQh9sj9igWEe4NxM2FLytaLrr9pI2FPargJ0Y1FvN9/98MoKHGhyqs0860C1+k4ZB/2Xz
p5i6JDRCaIqreVy51vzq8ziCb7HKpAiQqy3+EP5087qdVynLwih2HshAAbRAN40nAclW4ndc7mdq
IpZI9h4aoCXhnV2px8hjmHNZsd1zZTAvbfwlTB6K6qaGrkQbidF9lENBLQB5sKdCHr5tQdzY8+W1
pO2EbseocEYv7VOwxkRFDcxPJ+yYsCJGjUGRpAOA3VLlne1lUFAZb4TlMdruJkySTWWGn2KeMT9N
qvE2x9o69+Gm4lXTZhMEA3nNu0g6KV1nBM6dgbiEbdjFoI36j5M6ho1Ekpmr80RP3zqhzNLjNsZ3
xO4aBE9Cy1CAPSkC0Kj32FLhekkn7OH7xkkju7VfA7hQi/41/N3MKjfyhuXQbp0axWHiXCRCUFWe
24zlruDElm8GGNhB8TaF8BhBDQaixSy20zi5C+dMCf1lX3tveWmusclfBiYh8d+QUjro7KTuEgqD
ywCW7vJcOtidEngixjxYVitQ1awh/yXKaRHhiRAl2pv0WQmhF1BrNFww8OD6RzSbEfjjLJC18ZdD
2pCiPYbo8z11a1r41VoPYfHc5/XGhTXB6HeuvIcQnZ4eI85pujXuJx5qaeYEpWOvVBPFYpE9NqBy
0je5XryUta+N3aZ96xJ/JcVrkHO0tyeJIOLLhJnzCDlHjoF/WdIUOBq8GscOnoKesPd3Heeeynlk
ySa0DRFOW/Inwk7p3D+peXRdhwjkryJa3DEAMCPF1cAULnAulo6ua3ycrbP/1Ru1XCVx7bQxn4mf
2H1y2CupxR6TLsVQoO7wwcOzGhMoxMI1dY2c61RZIuUvfePHKxx4GvlybKI1O6EcryF+AWUI80zb
lwkUE66lH/5hjbyuHHULgabtxbCBva1Tv1OOX75ITH1ktPojXgFS1NHmsG1NLadnViMUqvaV8Y1B
bKW7zzB/5mTfTXBMI/chJbRMrOtwsHNcGCDh9p+/yHTDpDANXPGGhz9juBRbZCzQ3qhqsRHHqb5O
6Vr4Hu8waCSc0ybjIcbarelBbS2wd7Fy6FdmFQLigrJOFcmLGA7hYTGRdS/FYPHdlh1xRg4xJjyh
zrIjDyjP9lKZcS3bGFvVf4iltNBC1sHTsX2zVZR6tX+ubXMtvTkf6n8PjR7vQqIIXDpvbcAWKyRc
+TyDJguziccL/p/ThS+YA2sZqYqsMtNXnntvIv0m3SbJLUheWxKW2RwARLvRWStm/KSE8UtNxdi+
0I7CqLHau96xRbXLPPKpShjx4TUD4Anfie0FyJWn7kHvN83EQMGqQS1dFy69LIYXpedKQDCdOyzL
KMQssoF40nsx1eSAVWpn78lcbwhWXrqmT/oHTABm/0uqr54hELWg3hpBRk6fvWEXCc6IaZtb7yHV
LYU4huEYWvLGLJ+CbQHClPJcIrknFkU8X6TetvA7YIY3c0FLHudqeuIBBx8AQpQAjUolNYDULU7e
ItzXnkysXXnQayGMGdBNsFViJ/KZl2YSkvUg7SGOponZ4SOF28Sz9LYcH0+8b4NlDVs3hn8RPTDN
n8m6cMt7WTANmF/hmBnAk0Jzy4PmS1x95GZL8yluJW27x6iSo0CYcdLF0M3CvfPhwLDbAF24rFFW
ewFskcY498HlZPesNJU4PWct3xbUBDqV1KLBHXMU8VgRG+iIV2eNxYq6DsKlzAtceDZ5s8yrJ8d9
TCxy/YyeI4T2SuB2LoUW1d9JeqjOPCw07JaKxQcDMebQTIWV4mT1xHmVSCKpwbIz4WTyaRtgLkE+
9AAXwAqGB05IM02nZNCLZY8YBtTGBy7ldAseBFc89+wbRad89ghmWjfUW4ybRJ1fe2EGNwyjRa4h
9vivoD4wZZ4nHwfqQSxxJyXbsggzPEo1Q1wxCLQha9d9J7X8IcCnTlLbXL9/wcHDhyKqeQ07LodW
gb22/uD6h4IzyQOT6yodFIThWw6BodrxTeJ+3mJSNrgtxg1K9dSznesGhDZzyyOYCcqG/ZT5WFLV
F9dKUn6C/mWOykfHbPbF6Gzovv7Z4Gkhw5sNvmWKatG+rOU8G0GRTGYuAi2qGSEI8C2lvDUnbD2Y
DYqBiXQ4VBb2VK0xe0hQSyfWS88FroFU2NgV7LdcSKyuEbJ0l3NH1c8iJ6hijSuMGOyKKWEVhQ8e
ubBw4OyIONgqEBdfvoIYq7GM60xfyS5nmkfdeBpnhHjZqZceI3tqwHXFp4uHbwtmpxC4ztB3ojt3
Uw2vX3XlzzuXeyhVWI3TaK/s8TkcmREURr7tyWhsa4SD5BJARA2CWqJNuG+sxD5Gbpy1dxfCo7ia
sHdVOvu93u2xqHkWX6FoZUtsxYB32fAkFhEVC4jworW4kYnHSFQCqNrfUgKVJMFhvgsQSX0mZl/z
ikqxCKMdpv4BO4EHAm36gEm4MEzqT4R/em/kj324GvjyTqK+Eb69pFXCESNgP8yCduvbeOeTKDWe
/Nldy/83QflyTd+YCRE5POBp2K87WvOYU9VJaEvqFJQCT2hjG4Oh/tsa2XNG3GMS2v4u58tOyU1R
sp3m0H0qC4/2Ks9UPPEUEMa9wi7vLcwcCZJ+yrJsI4hdP04P/0I1APlMvdjwzcTMruxx4sTcKLTG
jcYMi72J5IK9lBUzAGxRwN232IqeIn0t25CMMRMmInr5VbaAuyUNCsvf4ttKbWNGN3ny8SNeJVCq
2sDDYQ1//w+bv8iZqkDexRiHRJc9+NPoWuvKO1Fo4of6zZnsNF5K8RpiWIxLGxh8h32nUDP/TZds
mg/dWTf+LWo4TQxi9iDmF2l++bfErfpJBzBrzeBJjPEaTE79VN2yqV1qen3TgyJXMjlY+7AnEo+I
83VN9KINYiuuwDtxPLGrU9o8AGzmPZ5w5wHst6e2Y+gobmka08OegCwdW7ac8MNEAOgZ4p+2q612
FYNWYx+rjy11O5s9De8A7xk8H58n+J0hQFtm6t85o4EJW8SJHPWCTLKiGF5h0cddu+a8TRj6GR5y
Zusj7UAyvLdytgTjN8WvuH3y4Iu0Np6pFruOgSuxn60qtkIagGWnPgn13R2I+BlpnRHtEg2eDx38
f8zDFMoKGiHcwBnXru3oZiUyfLetpUWCRFd96zadSm4vVYJ5K5p4wHU68sZq1kn9mJDLgP3eRg7u
nOAV5g/xQRlxbKFfmAp0kVQWQ+rsK51nggqUTjpU4MD4X0X7NZPlqpnuUsM1zeq+mwpX6hwBMOai
1c7jcQuoHPEjErBFg+Yca/kWYgHzDgmN4TkW3rxPl6BTyxrAM6ik3UeM9bA/d3Djj4ks56mpYCb4
3bAwIKfTD5KjI/1b4OMjkUbf/+bSYFKVeyz06lhpP0xbtm7hvXIxqUZHkxYidDZB4KwK311WLO1e
45ow+0vMggz5aTHjzI50op4/uvl3EM3flC+DjDRWGWXCpebLalOxgnFNpeuxx1fau4wMOoobzgC7
vIlfVUVlwLqb+3tR3zEQ5IgGX08NtvKWA/Itp6xtin7J8xwNnjzW40CNVL6WSG8yiwhATjDZQf3R
epaOLWVcVbuPhqsQmmg/GjxpCWpJ7dHwHhsj3uCY16vsMBBdR4PDxPAXGZfdQqYTgUyE7bNUFSoZ
wS0l4EwrRlWoaPq2ZecQ28DAVpirwKGA5T3ZFJfAj8PwpZjwmql42PbQd8inklMj1BkUMFvjK9qU
8QkDI/GeCrGPosVjZfQhEWrm42Bky8HJ9zCQFKQB2fjhQGEQ4nerYh/0JHe7plvK03TnMiFlqC5H
bRBiFPaoMvprO44nfOtLOLh8LyjHUMP98dGxG+Qp6WNGJ410YD3o2UY/Na2FC+MPmx81kiIjXIZA
PFshpY3ZWmcrUVcDu5Jetu+udTSZI2ZMW7WtXDqfs7JC40IE2b92ZzhN/fwoHabMx4kFMky6KaY8
EvoieSiKj48HrpAiWZD/F5vRzlRMyV0kTT5Gsa24m9z6nXw0c4356Bsk2s07Lo3BejJheWK6moGD
V8zM3JKFjmlMsesVPChmxhcWdHcwzXw3KC6w17jpA5SYPCNi35YSAjfIdomJXEO4cECD2wXIOmf3
Aa+ubRLg74Lhss5ElWVvEKrhtM0bsdqMMQHxE5fAGf3VAZ+jgnUcY2Oq5af/2wdv0WBhudi+d5Su
shtQBXv1bYi/U+DIHpJsSIWXO9aDm6kbj6a6hDTD9QkK7KX0eiOJulo/vXAoymij/VFhrikliFbg
nRwaoh7Aq6DmeDOycNWAgBl+tnfg9KSfXdE8y+lcMi1sewDAgclawelj3CSihq1FTmi7QmxI1AAK
MQ+qhIgkWuBFyUaicLGwNMAxj2rRVjdUppF16tx4aeKoJ6ZiI9CpmliXEIq6jrBFZsGR/9d4uO6w
SXXmUav7g9erDK56rPxw7hN+aeq8m0b1bLUu+hWgekcTMzn6nbx5SKt0VzjuKlHxq1CifcqpHATf
Pfut7QwXjxJ4miwY6MVOkBAqBFRMxeQ9iI2yC9ZtVAtxq+W0DKgF0h73Jw/Oh4m8z9qDiNbO+ODC
RQGaCczblCIBjIo1zFwFRh7pvgPIpmT5uSW0VaTBk0c0OHEOUC+4MTJO+I+n81pqZEvW8BNVRHlz
i7wDBEg0uqmgaam89/X050v2xLmZnt2NkVTLZP4uO3S+fVjCEaPdqs32Hb2LqjFDSv9U268u55Sm
KZsz7IiwTeKoqD3GnM5SPYU0hxUGPw1OoI5nhreFxNqdNOsFtVy0knQ/mWSgNAxV1NGA/B2nbOFC
4Qb0JB76GmZS46WEmmOWEvUkL2nMmf6g3krYWxliOxsP2aO16u5kgYhUyyRyD6Iik9R/6BVQuDZI
zoH3NfYrqx6BksB08cvwNKVHyqR1h5yTmipA9sQ/E2ONQuQOggbnLJNDMMCJmK3ubkF+6bxdRw1B
hD51BNX1iFg+4hUQeUuccXjt6K0M9cHPqcWMWP3CxunZYPmB7XDKDf5SVbFTKjdkCQMyp2nk5bDX
wqTZePTdMAAZbkUGYPG2TQ4Aiy6L+WADIzrQ/mykilAyBI00ixUzHnERyakr/sOBgIv86Gh3pVF/
JSAOF27FFSW8jQdTWXJQSXamIysHJNeuriowY2jee69YGkgeRpfmkpbB8F/KAU+9ADrVlWhl8CWS
oqn4pboAosGjyKBZkEQitZ8gHZubMzh7rnWGKI69Qdt6Vc0YdBfZHo1oQIkVTRtu9rG/TA1eZzTO
KiPBswZcgfGcJbM8fwOWOVe4/CONlA77kQTkrj865L1K+AhQC9ZE0jc5kfjzHQGIbASSyEEr4SB6
gu3q2lrHw65to+Nofnn1zxziW6/ObQlMlD0EliYrccs076WZlpsaKWtOZUhT59AAA2yL2Qw8UzAt
7S44ZVUV63JEa8FFX0GgD7KV1IamliKTC8l2DkMG9wOQX5EOnzHxRZQWPA14HBpuJks9gejCqfDT
gclS9NISfR0FPxHJcgEWW5AceUA+5xZ4bUMoKyCHmNVcpkNMWzxiGxDumrjlsscPY7yLCiR1jVNo
k5g7uu1aVAsGDXlUWTi1FlO7m5t/BgdA/81Ok41MOPAqaa/tv1GFQUfIaKZbaDBDAjtpZW0DqJAj
zeOCoocV/VlLSnY3MnmExnqs4GT4M+nB7xX/jUEIegqRPIzbiO3i0SYjzDNtYvXhWgDqJC4aTVyM
noEfV4S7hNwGEsUQLWkOq9pZyfgoA+GbLTA7rEGKMQ2SW4a+MJZF6nTJD7XRg24UCAWbDj6mvS39
4VXttH2LfmpE2jG1+lHYdRPFlWCIbI6ICR19JYSWY5t/+NRl4gizNjqiNdV4w7wNJrdNPeAXtvLp
VmoRFc2lg0KXC1ytVczN2ZatWjIHWvah8Ca12j2NDMyZwYhGIoraZhuIDdoNPmPsclGYM2flW1Mc
yrmIK4GQRBVWX84Ily7SB76WNaHBPbVt+MOmHVVm6DGrZx+SHVcqMVIb7iW7W+ru1iUFBDW29OrD
nwnduh5TRY+UX52M8pV+S6Dm+CYRyU1HviwKzjLc2kqyEWWJlErCBAuUJqecszPQQ00/DIaJZool
8yEfuw2HMQI4QFYUR1M9Fb3zwKiKiB3AyIpOirSB0UFzPqYw25tg9yifU2m8kO2xEdyZmXvJJRWt
A3yL7pfPg3XpfbY5jueMfxV2u8CUYZTGXwD/t6mHKvSfFH3apsmdbS7hpTIrClpOHrn4oeNy2Itz
NVBwOdr/POCLAOiMSk6UIHN01Xhz8kNRK+bYrwaS86qK2TzBKuIE0LUHwK20oLbHycZOGdDR8MZ/
x1MhvLYRgeNObKbfSEemYc2QOKDeKfCXgEMxAe6UQ5QEsuxIdF7JD1P7U5VmN4Z3xxORh7SUmMYX
YXUqyiuQoMzFQReTW+FeCAhAwAGbl20vpfGVncMbZNKKzDlp2h7VLJH5O/RZaElyDMwlUT8+jsFy
vKS994Wggpkk2SrT1E3ImAS9nJYmQIDhDEuhQGkYUqLpZeIi+dxA9cAedGbo5jCfMROG+Oud1+5d
5bP1GVW3vNnjthlPXf9iGwekmT0agvGceQcrP6UuCs5tioctx4a21dQTB7Qy3arqhFCVcbWmvQ3q
U2NDAa4tzlRRFO5V4950jKpJjq4BQ/GnNr6M8jAcCTijoCqTVThtfIBYl3tYLhsX2dPkp6Ra8/+n
5OA62aHO1J3qGRC+z6alce8Zf2Qdpx6+ET15bTDra7zhzjDXKrNGYswwKbd8ZGKH7rMnTx1Wanoa
RuWtmvqlAeblowzWuwewgTSMlMCi6dDwSfHBofJuX4N/MSf/oLJ4UIIS8FYil56DY2dMb4bk+u2o
gXtIxrorDl4ekxXQo0PQXroWZW+gfzg+44wVG+NMwMxVbhBtQj+ot906Ff2X+6xMr0GhrdBBvPit
/TbSIcRR+F48xaZNUkVrbaX3YKSQb1gvcv2MZvLSUDdZsbVTwJoMnPuizVVj/BtKdVPgKkYr3I5D
wdRgY+MlZBrOSwKtN9x8bZEcSo/pXJXMEMkR7LjTzoYl7A5hTl4kEw7jJkHklxPkSkNnUHrb5kuL
1qYmMbxjFLyakpPWNddcn1ajH+0sJHy1hVZgvBfxS1l3K4NxBv8xO9wrUfSSxdnJpv0ckDbLIQff
CFLhIYMu2ggilCyscNpmJhfdUH0LFYnSRJThmPgnfC+ZP2yzId9IXMLoUWviDi8DY4euXa72tMBk
ZJKlwVke6OfOcZdRTM/rbWZk/Oj4aHPyfeu+NjXjMHetzXwSjBHkOssYGNzdCQl9/rUHy8zaamck
J3B6377KWIq6sw4isgT2VErw9emfaARjPmeQQJmzIdCpHWzkeUP4s+UZ7rUY8vpb7mypMGZlOgkH
wGERlk/DGL2hTBI52qwXHyPqHsnVpXwQWl7AKlC/jF+I3Zm9BDOFVkCwK2EVveikNcTKBw+VMcWd
shVukm/V0vhpbzsW0dzTgleBlhTCkyWRDKsELGBkJMrvLCZAJjahhaymaYgLacQswk2tIo1SpwI+
U+wS+VSKosOxvhKwyCg0qJWoBnHY0eshyLK1FcZ38d2HhAJPB5FkSN3IBSPy7LaY92LpiPF5I4iO
WPPUOHzK0h9SXMgA3ab4beCFYevZnprBCrIPMBPEIeT7sl2jjfdNUvbZoozkgFYRARtW9Jk4CAKo
RV2Uo6C2AAKEgoIM7ovpOlFyevXaaf5yvs3Wn1ZP1qm0nKC/HlN/HO1nYIrqRIPj0+IO+pY2To5C
6fo5nbt5WtX2GZOwZVwmFCxgQ7aHkGBEx3q2UOSTt/9krD3zCqcnSuIJ0JFqsaZMZMhWYP/tjR7s
57sFAGbFgvymFMExnp29XHHoLDpd3QuPHrMf6qnZ20O5HdMzGlpUgKF6I7rfK/SnyMmWNBYihN5L
EzfP+5yQHjBWqFIVfi6PHjKvAJe7AxrMkrKESUmjc0xlRhVVtO2mUHAXc18i4OlUxjkhxsZSs5Ez
KuseDSEQNaEAEP2M+HMvjBKlLqaMiRySxZHLVnCFN6+5NdlHPXxqDFz4ry+UFlJ0GzZlogGo6U/3
ntgQ1Jk0QCYY7kiraJaLhEOXdxwl3avtnHrHJkLBW7Xmb6iH1FjCDYoIA01nlwAceL+0Nq9AbgEF
FUZVUgmxvBJQCAWvAeuZBiIn6iA/i4VGXmy0ycE3RSDSoS3x0TXA1FaVt2YI65oACrnR0SCq+qdP
/negbl37D/LmHHM/IoSof+acBA7JUT32k8OHxaDBrOfYuAZ1tf+lL61xrwzRNu+s9URZnDFZsCMF
cThrOaMWlz5FiECi4J5LAezZnBn/KaMkJB8mDxhrpMpkw9Ji5lX4d9a2SumvR0R1BtcRSzndszEm
7h4OFeILUDLISuHkS+1nBGIq20n2Sm585CTLtJx5pkv9FBUbIlddYhQpfwxQCIdnT6OT0RWmqnvg
2UG/8TPzVtvyB6tdNLYyuhL0qUo27AZZh9K29EhLB/SjxNc8wYtYFXXPLnfSDZtPRXYhw8MCxjoP
Nc0lfbOSTG9JqjHLy2t/fHNVq9YKye+yYRoF7we+il8tGfmiZ3TKCbiHFpLXwClg4ioRA5DUORLG
QRo/NYTtU2gZBsRmvoWiCksm8IXcnvAFg4UQ+D2L/gUWsCM8T3zycGbZ89tsYPMnh1um/5QeX9rl
xsLMvkS/LHNOfNAXwWLWvonESvwt3KDGib4HFd9BhifSSHJSS5PrTu+VwXOFkVdeOX9DrP7WRmNm
uKN8Uc8F7gOZIr0QAiybMB75WVKu8Zeo9oGDJph5Sk/hJQpAu8CLDyKESOhtGtp8WWWc4ik4swfi
hmhXsaiNy2DPYksmXjA5ZNirHKq5KCBTTHnPGiQaRQUOKG9z7/L0+DYXZVCO71/ABg4idh3/iypX
GAV5VvyXwwC9gubP6bZaiwqxvkvryxqs7J7s/BahDcPwvNMQ9lgJz4XnLyLT+KS3dYbqhbRZegyu
Tcml/+2GJvdXbSSp64BovzqbZMA8VZbHPgSmA23Rsw8+S9u7CAQeGCsl+emqVWWsUuOPyTQl6Td9
jCfS4deoRWjQfv1nmrGP50sHq1qCeuIfCseTXIQGWjW4OMRDAL1yUdpAbbH1xT/LXoI0MUlzzFzu
sKF41eZokU+YO/WLYDO8kZZ08fiK/l28XwVbLN+is242BtH4OZI1voTpGAi3uJoFF0lpoGX7+vRB
iQ0pqt7EcdDTDchLp7wZcMhzXhlNtzJJ1rKaVU0lNY3G79Hl8f2FiYB2BMzI9sjOnuW5ckjqXF7S
1gtwVE+JzO168xlZz/yvJP8IocPJM0suQlbAaP8I9MhE0zk21uK7oy/lOi402nDIMJ204PEiDKvM
OsKL7eYj7qbxFAE6F2BcKLYUhsdbXnDiw1J4o1JNBf5ffxoZZNIc4uTcYixlQTNCiOaWK5/ZGQLM
2PPrTBfJUyw77wUe27PLQ6tjEv1PidlydvTb0XgB6shMDLccfiJBqPAp2F5yY2toTnAM4n9li6WD
cAHZ5eWI6ps/RZgnxsaixDbAd4NmLmL03lJeeXpzNDOqxOagas4No5aLhj7n5Bc5VgIOQqIzG7kA
4aokZ2wX89NFOMhxKXJtFqA7e1/9cKLQqfr8lcbRb3kI+1bfl/q+a/dNuydocSb2vN0b+eGzjgkH
NF9oj/0yf0PnMXCZ1wmfPVGQxLDgyxO9TO/2O0RujDBkc2He14Ev0Fc2hfbCfNIEjbjpXbPpfQLJ
zetHTQ9MOTIggplRcxrEY03PpvID+emCLGHeJaNmJZp+FF3wN92PTOj1Lwwn7IdMCH1J6onOxgx7
hUYDnFab9DVHModnaX5oFdEO487+i/wUMWlkHCFe4IbXINBaRZQi9bUE26SoguRh1hbqIEZTI6BJ
EZY4KpmTLl5TdDgTPlK2lQtHzggqRs8B7feLmZEuYDyMmgBwpnhEcS2jMH1GI2w9gH99V3KpmQ05
pHHEKKMtkSkOEg6rOjgUcIARX1xZpWwwKqV8lbd/B4BB274LOtGm+xLaR2B00Bema9cRpnyi0KNd
Nm1Vf1EH6EIZ6P0EG3rl53XO7lNDhOntCOZCr2Os1Ng+0glLvpQoAlqCoIoGxaDXrJQang860fAY
DFQjzTA3TUbM9kAuKXehwVQVMkrc4LWh3BDN2XDpzHltNzFezquENlkx5k5eX1IeBF+g7Bc0lVFf
SHzjNtgsPP85c+56+aeiman9o8I7tNdhjuN3mVqHzq2Wo71k2vAoVL/GdOLjMKF0gVSgHuGalwQj
EY9RGC/AKPtSYRjHhjNTYP8Y2pYiEMuskIzj7P1QOBec5b5/Uq6Rv60wRybhBkpAgMeuPaFGearK
1cCN1X/7zvxMMZeEzo9v7bzG2KKIQNDxNECvGTC9wwX8KCUAmAkxGsUnJ6qXDusYyTqyJUF+kHkM
NbXiUPGx3aUQk1/EjGnOSrt+67QvUWv2ONDWVbOrqmV8s5GW2uOxTOFWCvd1LACbImIaegBcc6N2
DLCP7orXkD3m6LcW3KJgXZmZccBb9haH9h9mk5/HuNpXwgB80gBOmJcCkgfKlNbbw65QuA01J9d5
u8gTHDfkbAnV6xsNI+XQZVPF5E81s+m8ce/0mza4xuZRCb5xOm55bIMXIw541Ombie2o2w3DqYHV
sec/M0wCeU3rqFPXFAbwwKmivdAmSzvX4mSmGGPsEycOZ9DC8jjjWXQGOSzTbXjpivRFr4oX4Nax
fXCkNmq3s2JGhDxbf4ZnvX52U4R/H2SAMUdtK3J1aWHmQT1NjIdnOPYqBJRJo3HtoPEM1T14h5V8
iITRpKYYaKlOONA64HsFhdTKAnUn5gfoW+CpiHQR2ezyc2giwFEbrpkO733EKdlyaEpr05IIBNFF
LzviVUeOs9ODbRx/jFjq2pP3pI8XJpkjB/loqMRy45WpddAlCwvyc86OTUyuyJws8/ilBlCTHC14
e4xBRB7Gwzo1IzD+/9ixmeEzlYIYJWm3NW65JMzWjfpcExfjE83agiw/mTZ19wE9ILPgzrBLdbR2
7FsFnB1s2TlQdahYOL07Ba3rMkZcD47Vb2wOE5Va7ikgY9TdUYtxRPGfRrNwcXlW+7I4GS5eQY4Y
EiD1Va0TkXSz8BKyNsQ13nLPz9G4SNJnGNmnEeKs2Y3MQewpwVPQEHVERM2YTDcd/mbdsBpu9vRV
dcfentctZnZ//OpA9MP2WdF6zEInJkEozGKOtkQGKuO3zY7mACpbNA1LnaYEHH6KN3lzwJQD7H5G
ENs2TH37iguo3fC18//QTvj02wIHWlP5LnyvCYHIhniyzJU5mksSBgNY8JkA1i8FpKlJ3u1WX+Sk
vZQNLRBafabpoC3Mln3irXw7eQacdIb8jwu/orv1XmQ1vustGSDs+V+6QupxGb1RtQryWDL4CPyz
tjdczaV6nFy0kgTh8XoIQK2BhlN9zyeXe9+/zBoVqxbcrZ68zJcM43l9KBG9ay0HMNRWjrB4dI0X
pa9INRBHZPYspbhmEO4DcSjUfDJsczBdlauwRXhUoS9kPE4KVEyDLwI7E/AtV/ulZnZbWeFDPe6K
5ua7bJKAazTNseoiDO7IEwYC0oKrYAAujEFTm4eQPJUkfzfj8mCBMEmLw69IrK84MW8CI7RCeJgT
5Y6ymF1UasTCDBRn/k35F2HRnlo0t0L1uhddn9aewzCtherjq5ye5+6rxa1UZvUekU1tHI3A3hYy
SRzxvHjuwEcQolkDPjgEDRZRpc0pM4UIJ8urTlDbeewgMAoiFXvANIdLTaaKWcxlxrdGlAH8+RmE
louopKUyNQ2OMfl2czjH5lEBAAJKzEzd6xIMUfFOUAYESk9KTm1ohGsJQFQFdQDlKDSEuvPwGeJG
kEKlRMA2Jp/cq3x0jTiMxpsV+quS+WD8cN0AqnwNtCWi0F9jLqod1cPvoJ9sIHtB+vHqaS5MKdlI
2IniaicrJGEMGEYSGwsQojqRRCgXl2Iv75TdXzHguqF6dKB8hLHnarKJgdSpQRQ0rxGmLPkdKKU4
PauCCHFreFeUajVmZNt7tmQ85AaIDCij8KAI+SFbxa6OyPJJsbkEyQ1QCApILRLA0w9Tfarac1NZ
Oz3vJXzCtZjjhw35N5E0YyAUz97xolVtYRvTmHxGWaz54jEiYKCyWpDU2xwnx4y+XQatIyeKaDhl
xGiENV5BJqIiovG0DvaQJ29jBXaf0Y+C/OjEONuIUNsYz316Eua3YQtUIZ8xHmCiE9HHU/uZOpo/
Ym8SMjZIHVOYt5zm1bajuQbNhK1AWlNRGJXn0mCq5JHay/K2c3tIPMp54jHxLDQ/bPKnxu8lZtP2
3wol50JB8QEgrEaPPLjN4x1GcOyuSkk2p3ohEyKrfMamMSkvXCkGqqOxg+zZeoq6NM1V6/wxTSJf
edUJ2ermcyWFpDXRimxxPsHfvioxfSxhwbwjG+UImg3KUlakWtxcFFqNsx6kg76g45mbe1oBsEAI
NwSkjLh2yKwJNspZWhW4HBs7m45ghK81bOJ/hljK+FrF7pvfMvNbRRznFe9Tni96ckaTdTB98i8o
6kNOhV9AFHrGVyviE2Lyeu50i0y4j7yLSEoEpQpgK00OxjEATaOdpAgVsMBAOERZqKEg/Z1WpkZU
Q8mSUsuIznwNJcmTzAwtYB+Rv5FCIWwAkcFUrIx21PLphbPpyQOZEm1KwXWq4NSihNT0AsAACpYk
MHa1rJcxCK429jv2o5kgVzM/mI3J4PqzXSAwsz4CgJ25+daIyaVCc0d97QBF+SJT5Au6bK2AJTqx
zt3HLPXhza2aRabnhxrSzYf+kPcoP4MeGoLLJMJnRDcT2Uc0QBoXeZzcY4Ql8qWuuNYUpFXInnzo
zEp5lb/2W3eRq8ZaHBdUuhlNZDPSZLl8PCDE3CZ96Cyl3hBdp4gvRQOgZOfcvYvANvXbQ4ZRykVQ
E1hfvXUNed8+MAffKvQTIg4kh1UBis+H0kzOCrdshPSfCI+tKM4TIiEGhmupRJ+zejVqMo9fh0fG
GIjK4Fz0WcZc4S4hLcFn5vyJDaTIzV1EYpOF0RuK5wWQzUY8mGmnEQ6+Ggkmp30Oku5HNTZjBluR
InbjZkNXNxGtPDr3udvbvGo0hCuuRCW/Ufc786eLK2G6hCVn1PQ5Z+q2JTdEw+yFh6PMJ4QhZ7t8
xk0iVBrEKGdeGjyLttmrzxnnkCAxttoeB5vwI2BbKLjk0hnOwmG9ZNSglrNP2dbY6QPAdwPlkulf
R3Lli10OXdkdLHIX+3wdwMFYD4yCYu6oz2JKZQ58k88rrd+I7135SjlZM/OchWeY85zRQtHKPbaI
x/1XHadyfbB6GhiK9lrQYq5yFTYh/WXvzZqWfNSoxP5mxgaxO2J2jNFtjQ+BxApm9aAr8IwNl9hA
pg91uGscsvnL99GunYb8R8T1QsZPoDGIKDFckvRm7qKCJjW/9KTtFOCkRyboMk4r1p97jltKfEYk
VPNKxuG2JbMMD40/rZVszadZRRTZKjOBeiBbe4TrlR/+4N6JkbsxnbBSUNbU73z2NfprHxHGTMZ4
lz9EC14AwWQy+a/VNl407JrRPlYabC24ecbZHFbjUg8wzRbTMlaMqxbDSyUL23x9M0Hk1GJ8sUoY
aN5yEG87l6gF8i3A+RuVG5axdJqEtoZvpXmS7p3OXRYFgBac3UYbSEyiAeaadPpFGn+E6R8kDRg+
kF2GIpGqz7QuuG1CdDNp1uDTFDyKXeubnDwXJ1af2CdzPa085FuA1GxFtFdfLpr9Ya+Z2QY1vZM8
dJZMgDj87BfHLIdFlEBkaAgwDHPYYWUO6DNyRNflh2BfXE8Lsd9rsYojgSG3d1AGae1pGTC9lhjN
078hzdClSF714Y3X6SLlMHkTcMkcqnwdkuy8/rRrxsIa5IG0BQnGa6/D+WIla/A9cx9WSxNsYkKM
pkPuF6xcHdhM0V8V0pKZfmygv2emM2cCeg0gyirBfGBYK0INtqHKwBwmGsKNxgrv9k2lirbplkty
JgsW2Oje8+AwlB3GR1VEWSXdvnEPA1wpCLjakw/R4bBMie5N8KoV7T8L0S9HBLYmiS2mLPr/h4Fs
r/ZOWSqYrRoJ7xMs2cIA6EStIxwFC9PZkbV+dGpX9ryO0qIzToCI8CY8Iq37NFuUr9xWXr5WmZAH
vJuUjwSsQKNIwSZjcO04kjTCkUmks2gGozB8wV8rAsOS66KGo2RwLYs+7in6wOko/pCtsYvHbi/K
ehyt7Qmt6lS5T33Neiqeapb/gAAdmJT0BF6THIn6KWjweHv1fsA4LCh/RpqtoTB3AwKl0VZsek5Q
l96+aEhqwWuV1W85cgeltha+GSJRWvvuO1x2Vm8wPeKiYg5YDSGFiIp15DKp1vmwCSd0MTXpVNwl
FG7L8Ix5WAhFMqnnTqcmiVeo2BU1f+2YEDhad/loYmZeM15nnvYTsZAcQbV6FfwXtZ34nIWH53k2
zCFGhMtjlb/kaYCBSTPQUb8zjBEYILAQpTQE6FKoni0mO4NJ5RrTH5CEjgujA1yDaRwOppLtfOZi
lyiPGx2HH3QrLzGF4taiv3oXrUVcEBLbZJ8CkqpLRyIo6Kib9I09NwI987HzzMaEwVLKHSmIOKIC
GBfkKVAUd0sinl8xN8mwaeINgKEt5LEzkvsOZ/PFn7/Z8oCxRNLtJSHAh7CeC+8cu9jLU6LHSKxB
CYm2BTBAsCipcCEQ8Q42dL92xmbtOnLgkgHKkTBGxmS6XbJNxROOdkHlQ21CxnQO/3h1mnPB77w1
Y4KJiod0TBwTLCF6jkWS0fQSYFCryxH3KDiOUO7weiE1mAi+WW09awrheN/h6CWsptxEXEuU+EVd
LovskeTTDr0TzcXCVYh5oASoJRXg2kGku/O3Hp/NMXzyzXjhAGp7+tLy96WCveJaMqYaBgt0m0Dl
6K+JhKtx0csR2pQdg5w2ILhE01Et8ncWRctjBDEgH5LldTNhA6UFDUUi+jPRTkxod0qSwi1GwLBd
+MesiC9xoW3p02Oab9dgSC67q2iZ0U3+1YhNkgPX/pL232ZYLJabSsF8hUixGL5t6qRBmzYuScNg
b7OJBQ+si1M0V15dDig73zVAvayT2jyCM9HRB2fpgl1MBryHQF2VEBrALtUMrU7ahuF/+RZ1T3wt
4RBtQXwT7JZrG3MUMnf4Yk7EQDQUFzME3OGv53b+WxYZKRoIKbmmsyE+VSjh0Q3gwqVaiIhvU5Gn
c02kbPAA/V8mvyjJshVHtRc95yUXB/VSa1xA8pCsiRZwRrc3NPGvxJmksaWA0hHDU+fmWOMHr9QB
W9chU5MXW8L6SQgpNyE8YggIY5NDbybNxjWAodQbw7phl+zs2eSYm6QZS/Rt+uPMANW8FEGqa5Uh
vs2R1SSPR9WGlbg9zbvIbfNBObKd6Gh9YF4R+oIwowbJ9F1Mz6gz2o5DmmihVRB0a/wLoicWJIRt
ODrZZjDrZ/ki2Tay/AIsiVly/59TKKAkUpjYoTZU5rBnjDNuA+ZeeZhDYXqYwuEN3E6grhPTQEzS
tFMiFUfSSHGEFiR1N2j9jWqjufVxIE8AbzFqRbTDkk1BGbLg34rU+9Sb8jiN9NyM6ukY8e1kay9h
+A+Vj+VsLHZdFO70LgUeqdCfPLLBWkqbirQG2dCzFSKO1b4jvyXKbBMkKyKg5umfgcMOiZ9Tk/z6
1fTAtqemwJEYyoj7blkSXTpBsAynnvkWmpUy751BvzrRhxPTv/LpDZELGV2EdNbFp6JTEVBqgWVB
oEp//NtaUwwBL9OqVWSMALplFE06aDuJWduaeTgoIQOP2zpI1h5QB7Jx1T61oQiimVJelT8Ztc4I
XNmpDDC0pWTvllqnH+Lg3JKfEMACi5JOYfsa7VLh3HUwS6Oe7GFanWtIvYlekMEciLyqemN+jtY7
9IVF1exoK5HVZ8lrmXsCvb/EKJhxXkHi1tyskDy075rEgaB0VKroQ4I5hJJsW2LNZ54GFIaowrj6
lokdb1UXPtGNCI+JkDQjmPvISy5xA5w2XLta/srUDxTwWB0IN81e3YLhJq/5ZoaHGKyOlqo/jKW3
dnH7jiRZ21+oMGbD4LzVN4U2kItjQF3gZ59islGzs2mKUQuxvbFpUb8Wtr+1rGlrZDqa522h/MWO
MRn/BJNxQ+K+glvPGIg8MtY+O9sigypHW1Bn+C0YRNEX1t4kYhC0g1Ihyb5jjkE1IYskvVEj+RTr
tNq57jHKrUK8zUWBB5+rQ54caz1FwSqy5wTPKLfqlICLJHdjgDrz1nay7eB/oAsm0tF8/UkcFWhF
RqZfGefZRCZpDaQyQTBD5AN1c67W9aksT9cc7YgbDyvxDQj7ipWkRjIC20n7JPJsWEhsfaDyUg2M
lI958AK9g+rT8csD4Dhcy8iKTpEE+Izgpr6S0w5OHC+11n9n4Xc+41dizMwG5eduSuNtj/1fVAFF
4ZylUeWdy5augKdCPjc8ZocqIbUtXtUktYA5YnC6MKtbCe9F7x3GrHtSDEQ3yXKwyJWidk9UuEiw
SaBtIudumLoMcUmwnIRo1BLKjJIOZGwm/ETGUjhzX0a3NIcyzEHBIP1hEtC7Y7rxsMI9xmReWS19
H90udfig7Hy8t9mX366Qj+eEd0/v0NesYUd/l1KHjzsiiSDInBXlvqIcferXKRlJo7poxrtNTCbR
Qi0ndRvfFYpaXZkPEmEj6ay85MRhUiAZpd05LZiDcwEjCfQd+tFUha6FvfJX+ruc2zDIFqSfpAHg
apl98iX6k8TgcZ417iUiGEOK4hHSM0GzHHIK0PwjGckINHSQYEqCi+3fIFhNdGBymozpQxgMxTyB
+CjdA8iBL3BT9c2B2UbFJQ4ExwaIp1x2/40sPgXJi1BZgo/Ij5h0UBjh8cFERSoUI/+GUpdN7IhT
GigaTAQYSCA0Cd6BoBbqu0WegtWFqmm0b2IXySpOhBNil4hYFyQBfEvSG1vps2Juqda6GcFJ5yju
+nWPEMS2fkJlRb0hD1sOsIThQulZWY/OVeb1zHjTJD1DXhzcWa9tepGL8OP40MGEAmaQ5jcPKlUz
vqDLegScpxCWHr9UD/EISdTtEy7hqdt7ybnqbsI1oKiTG9nN16mCypkKgioD9zaad2qDhmomR2lD
udDice4fIN8Hh3oxB2VzoTSwsSTt8zB/OYD2iK9qyllsOgrwH9VCVBRrgXUdHM0jbIshTpmGX3h3
uDxH6zVihlOOdbCporWma4t5rdD7c4X+YvXiHczaH1NFwao9BF7pOGYHmhBcKCGxLqLbtz5SlgNK
ZIW4IfIyNhN+ZlVx9+JnF5K3pu4mDdOkq/XIrHbgcWu+bakX+s5mAEeAISj1lhpwPKsuhkivIsA5
3Mo51afIbibPwOGNSxAsVyAog7gi7OWiax3RXpjepTSIZvIf4LJ27K3AFUVDGFHZDrMI7RnSQqdn
vHPWYEk447tVC+MpmRl3Pqiv1EAXz/aXjq+f4Gy6RN0alBkp7hYJMxvwvaKLV+svYDeSo7AkEqYc
5uAlAbxM9NMWaxXgNmqAUGPvZFsG8A+CJfrcvj9L2Rl13ziF/9c3wkTEkYpbkxsrv9LYwwjQgeQc
L7ML5ubv6DH5a0R9steSS2YbBGkx6q6Ez2q0Lc1+72bEPkEI6yvhlCSMQLaqFukY9yAzw/bF4ZSq
4uSU9MCtif/PEXDeOanAEWkCm8KpPFDXULpOFVFPwG4ZnYJX0cAm0JDfAsVLszj74i9gzkeW3WXA
mJMiFbaHg/xeMVuV7bR2o6NNFU5Bh8xJ3LyYrmGt1ekmtXANYUdExQD9BEootou0/HTISURGY3Ja
Z4CpzYAmhZZhXmRyFlAsU9oNxEoJrKFfCnYVdhD0NLIMBiBLRoJ2pznDkOMxqonDj2SPXInXWu2t
1brd9y2CsEbZpjmdMaoca0bSiOpNV/pjTosagb2NUOWZEr3EnbfUKQY848cxfqI2e0PzM6r45k8m
tS7ds/Cu5ErQ29cRAzi5/FTSjQKTBEEiFUJzLYYYhLC7NnbXdQc5Q2noewzQwvqv0GrKza2MZHcb
d0GJZOTWoKK1Kj+Ee0IXvvCCjUp2iJJzUMfacS52ToucPsmPc2rtJclIwDy6SOHkqPNLFYMtWzKk
FWvK62iZawlxSYM3P8x3Wvl1Y9yA4v9+evAUc343ueqSYi2eGlHbSAju75nGVnme61fSA1h71Vi+
E68qEVdi4yfgG/WPoaDVwL2CylcEcZhiRSmpZI8Z7pGqXU0j4u2R2qDpZPaMab1F2IpNLhCpxWic
Le+ip2RIMwOOdYLlJEZUOqcIn+ZyG2NsFmIaUgGh5H6yb2j1foWRMv5prGHB6XZG8FiFk6bkrP89
Afn/fTW9UB+A5mREEwMQACmiQpitZ181cToi+1dvkxZs0bGNMRltSEzkbHNPgUpJj3SRluJX9kad
OpP/iU0N7TR93ArMTXyRotr2OIYQjUWOvXBB3eQDz6CzvWQVwKF749ZMX6ivJJrRU6EbiC9FHxOx
Z0YZuYNZieYShTMQCD9VyjBZrOADHEfST4mTVmoK5C51uYoR0g0u/CaS7ox3FvJKO3mw4VffHMzy
fqI2MYgkk6zh+wgbZTDC9T1IfnQ3XOvFlaLOplqluePTyMaN3HscvAAmrn6TCCKiYWgXhJUHqJLV
RKsENCUvD+ReiUko6h+BTcXDPcGpMWYICd1iiZ6B6kvopJqkrdIajr8lHbuXCxAR+sQIQ9F3+5N6
ka02tIeiJPqW0ZM0j3W+J96M38iIjBD+ls8ZyFzoM4MWkevR5JruaN78uCNdWBqSSh+2ifcHp0Go
92tx5eFasSF4sUOiiJH4Nf7w7nJPgMhhHvRb5+RDtubxxkD7lFsR3nqm2Y7jsfPxAfDZB//H0nk1
Na4mYfgXqUo53Drb2MZmwAzcqIDByjnr1+/TPnuxtbvnzIAtfaH7Te2NGyGc+TY1pUoIHGiI3Inr
p/NRL0GwoR0m6Q00lCO+vbt8lfE9JayFxhSE0OJmSr58iHcdsUKQHw005vLnpTyhCHfgSqUet6V2
6m7CNNl9jiYIibz0mal7CauvifeDKVNcy7LdWBh5VJGMI6EDWI/Aj5I71XGIgjcjVmYenUMYPan4
GLB3UWEGxhGMubIYq+Nb9dnWyh0RhY9GwArgYhKFBuW39uJjQ7hkpuA/RhlBGLpUDl6rLNBuxl60
J63qI4DBTpgTU+LXIIB+RIrCfYKzgkcTEKu7jHrUcuqaGyny8w29Um88UNC4WDUWfndifVBRaFO6
72dUEdabCn4iUvH0ADJsOKugiNcuQIJcy8IIoAMUKbXoY1GxnDGVEb6QMh7PoFfnjEStmIswkNWX
1SdfTddyvGBQ3lT5CbHWxkMSpH6pYUQcwg/UeJ9+BhNdogH1g7R55smAQlGBeCDFfOPAZSAz+T4y
VU8EsALiW9CTnJxSUULVCxBYzbbE6XSkOcTSG2cHDapfKdStqOwM+65/eVR/IjAc0LM/xDkaNL1h
bKUL4YGrpbmK4Ezk59fGm0aaYJUiparDY2KcnQAeACFQDweov6VOu4qICWR920n9HJD8AZ/4ZMxn
rZdbMTr5/UupX7IQZRkJJBMOizZbd3H0nND9SaoDblcX9wcDQeu/hjUdMGmzQjExVxR0FgEGtn4F
BcvVF7OckHqEm7I6+BB8TdWgNDnkTvM5BA1h5qT6ZZ8o+VxKE/hReZ8BAR4uglKRQFjNyWRdcgcr
sbXNM0bKcoWVbDWiThGA13j33GrnBS9htBZzGYUAF2ZoMmbVe3PI7xZ67RGYiAIY05Fc/BGZABjP
hC/0kRAV+oabMncwszEOKSp+1fYFO5kxtrtKY1mugdmDA12LiqzHXQlviKeDS4AFPXOi/xOnvYSQ
kjckTSRZnWvNrHg19THz+32N7wkbAqUABTwHGSmnDCAJrOdKuyJuG3L/yQ0+qUGlk0Sejkihqt88
eIZa/fDtiwYTXTR4ghZY5Ga6T039isqIzDUVAP/gVrDQ4amjqOrJQ8hz/3G1yF0lLu8Bxy2ACdMc
xWSnQBzzwx2q3XmmwIzTrdgzOolq9p8KKS5tAO6X3P7kLkGHxcQJwv8R8kMQcy+3jP9STWMVYyS1
26XXvvGBpQUaVfMbSUMG8SJqkybWd1lK7JiDwfyLvkyk/YAGcjipDYlrWJoo9mKGQ7jhq4T6suXS
+revyb7Aex0fpJyDwWcr6+o/Hj4b2qVYzIMvzfsVLHVmP8N7yJqYausrLNSdRc8HlZBhbxw8Y/kd
aeUGcnot8RxCyEoN6BJDk0hDjqaZBp+PBrsIZwUsrTrNWp199Hu8z4gja3hDQ5FZ5jP/Mo1uxazt
E8rEpMBaMhBJGnz15DRW2Y0dSWOXoVTij4MOTd3aR7rMnuBL0kSVNgke1YHjh/UJoiEXAZnBITW5
rOcYvdmgbcHAJaJQbvAAtxiGIPdUl/rebN4AvSuGu3JeCK+XuyjdShwI3M9+ojz5GtlURHnF2VeB
CMQmHUCA5cYZiVGBfwk7OgUTj+NaLhU2q8B/OMehQvnlHn1K+oLJ7uAgzbXUZFPWxqLlkDXLa6Ax
mEp646mjLuAu4aYRyNN9bHKTCU0yNbk6o66X2lO6qQpfQlsSsmB0K5OJoAlrJWsjuoF1Pb2J2Z97
1KBIG4g1pUxprF8X1hcQRKzQLtVrCKNBfTXH6EXsvdAuAec/ewdmyeg5BFkL84nCUXQDMdefNTKm
kAuPy1t+PhqSdPwMVW0/aiRPACS44mFisGyR5B8GidlCbVRI8lC0ceGJM8lkkjNiN4n95BcRR7lR
g/UjLU49KYlJojtCSFmFU3UqeciPmTQk9IghMFtDKjImhPu04rpANh1cvZnxZwhqeg14jCyYk5q7
F0GzW4wYWZzvfOLQwCmo4CCcqKt0wE11x3pEOiaJDwvhgkVkO0mIc8w/5N8Jhl3b8JxIaoRf1AMS
GksEKNxfgOxlEJ/xAfvc973Jkf/Bue1ShEHB+hgAkFtcea4+2LE2Xof2jtSUXUdSOdk6GZUEz07D
2Cumqai3lyU8DYD4WnR6TQOTH92kDhc9E04TCY8TPDSlB+EhypZWm6tB36okGpkkTFNCYU2ZPPaL
5LmgROKAYCfXuFrc4Gf4yG2ixzizhQzAmrKSABaBYnx6EVmhfG0WJisrJRxAa42thcK3R38nPSe7
dmQdehsBjREvUecNaCvT/gT7sYrz/VB+ByYcj38fKXv5va239gDcalw7hN8O4V5xBubSXCJCQjl0
BuYQZsEq26rWhX56+dG7HhJyTPwlTmkykLgc9PBLDmkF1ox9AEjHSptZYgEqSZkMzAwWihJZ170C
7wJCajYncToM9pa6uvLI/l5YEMdoCImrVzcM9ciGverf4FuB0IwF5R5zfXj3hJ0eVUnvv3rpS4R9
Vdmpxdoog4t4hJWB4W6IyoS9W0vJ7oC579wfHi2jetajGCuoeWxa90rr7gnXUjfso8PgR/gTL1N8
aWtC45lbRYQ2QL+5NBICplboKEaOJlo1Dby1Ih3Y9RZhEazREcvaNmwmeYMacpOO9fQlW7NIX/A7
SzfD8QN9gUr2JDoCHcUulU9U4bR9kinc2T/QrcWEQLpgWByWIn+EAdwCXWjI+QDDimBldcau708G
MTXiSQtAudjmAhZLZpiW1o94FI+aMmZ8mIJgEoY0GIeVnHec4kr8ZjpPjf2qa/hQyA5FU0CZJnx3
hmkDit8DKwteUJS/OZQcI5qlFm9Bmr0WdUbdLIrSCjnyOHV7ucxHsDZx6yf8BN31TzXS2sJhzgJt
s7YW2ZQMUWyZsrTK9RX1LdPdm2rnB+em1gnPgfRixApdRoAGoxd/UEXwljBuNm6X8Ca1gxJt1cQg
UoIYE3gCQZ8p+UUIF17ZAxxlUtczwQtffw6U8DNciJ7wu1Wlb0ymZpTcspQPMwVDr3NQP7B6psDs
peaWWncoAV8AXsR24Z9HnN80ixxvFHDIyksQF/EbgFZIj86l2wXjUhQrEgRmoHjm9ApXDqatUeXV
b0Nmc5be4wIR6gyMREBzLbvHNpo5cKCKOlKgQPFPFhP3L/CirfprvoxUc/yX3CT1hEIr+QWcdgF1
OVYz7twUdFW1Tg5JS/K5dPQxDGzhLuRFmtzLWg+c055KDbpz38e/su6kb6qvdGK022G6hWGSmyND
9CRNdRSQJ4TrcFo/Mn8BoAMmmpvqKvA3Ubiop0M5TqdJKZ+i8mDycoSTN917y0AXNSKTKFT2Q2WR
JdQSAtBsbWrgSSd8HEUj2AK0GVUmI89AFdx4nTP8I9ZpIbI7cocBfNeH1bEoo220bgwizkNgEOUN
/FVeWQyPbKFp5dpncJIgwE1bHuXaeW0RpqBTelziwPouQCuQCCCcl/ZHr7GXIQ2ExQosSspa967h
KalIO5GkgSCgbGMZ1ahqbMHQUwY8hAJqZZq+RVS5FyKFEFyBb3kBvQ7bRVf5E47KZwxkFRTZk0Hx
K5w994p0p4pBZCcRpRnugxb9e/eW8yNbYmpmNQKUCZcdcvWSpBELQZTkHNh86weDQcMhaV8CnIKe
ZbTN4qRA3MGTzqGjK0wF8bhtUSDxCmVLhK4BSHuMU/J5CrILZg5OyFzwhZDUMJYmdQEoJZ08iwlU
AXW73EzkJfBPSU3q+OwKusqS5FoY92Udtus3f1VDCqoGCSPupQRwBm9AiTqxY8zxKl+1psZCuSOa
GMslJYRqdkKZrHzOVECCSkYRIdcovDhnq/4PGVR4jR3GHK8UL2USBVMSUH4DtAJL8yFjrt5C3PPo
xLjXhE/kPwQlLwUWZKPV0bwWgIDLZE44xEl/p5LU8Zco7KqauFEESyIpp3JUVRJx0EvTfvNGwFhA
EjwengS0jcB0lFcmAHXVRxueQY24TOAOoDVhghx2P1DpSWqzeDhIIIHGndUDM4HpSc00tPRUxWPr
axPzY0qi+TjE4XeseNoh4xI4SmCBpmYyAF9MiBNKN0yXID8RR1PoEJtW1if55qio3LhcGyjhJk95
Z3uqfL8Y5JWAhnVevTjtjXbJ5lTFKtSYJeOhbtPs/fU/DAZyGGws24jWRsWwCCW/0ui60QP2QgSw
d1hXQVdtpaNP0DyNzlrMRi5bXJagtOC5Hx1pnTx32AnTwfskbXpppxPKbdIWip2UtA9RlHWVWtAz
ntP0r2iBzSk/1sjF7EBOyARJgf4m7hIdDEOBleTlCYjItIuKQZRxEwDFl5uuukqbNWDUanrYXFh4
+pd8YmrWKmrX/CUADr19BT1DwIQRQYwgvvMMRulSYIlVxiKGqdvq9p4rlNK85BbU/trDPxYEZ55q
/1IqCyml8Wdh4CoVPw7CsFhtjskEEM0XGtU9XDCbgBcpcBGUXoA4BqE6oMiIrYjoSmY2neReYBlJ
1eLQaIdJeCLM2NUOlIRyezNcF08hDbRVa2fpmFuTo4baVR24u5g1gr6wjXjDrNP6OaG74BMKuy5b
G+0gSIwEQ0okWYANXhgJO7WwTfxmSrER9FiC/ZvfAQ2FGDMqS3u8Odkk6qy+GXX6RCmvEiCR8Lg5
mKqRvGlKYF2HsPggMcZxmXiCkq+mcyEG0aSba49up+34BxJP1EaHWh+XUqCwLY3w3FfRtgsJoQe/
DcnqNdzqiVNIV0cuI+NgqsdBPyu8Vqf5l7dPCgyGQcQUQk+miufVa9fuE/WfMsAwRyjZvobp4uNv
DMtvJ3/2wqeJacJ58lx5R1YQMayfZcgAd/1sEneZ/Svtu+M9d/URzNPnEG0zEgFYX5lFgGid7afK
OmgMEqLjKzrKXpZkgpQaXGaLypi0Zxs/ynKgY8mK4Bk1Ai0E0bEMk8G4vZ2GCJPDNaYAprlMiGcc
z+FEGisBQA8alXpZju4O3xXoswLMxpwOIXzV7eO0HRF6krY4n+TmGbtmIZKrwbsVTDEus33g3GT5
8yClcBH3tUuHjLMabpnzV4xXfBcJTKAACNFKAwrUaM8n+23gB/IrQZ05XxSuJ/xqnFT84hwRIfx4
ftAYpZIe4FB9MuO7FisK6RqC5HnQjGB/EuimZGDQPQqR+gqj3KHg4Fc48ZeDfZt7VCBQLrcWtQni
BOlqOVFFjSMsmGxzggSY7JNdaOHoxmxcNeh+NFJMvbcc+YbAUtl8ihOUrZz5ckg3KSivcsmQuycc
Kop3lNvK8Mg7nX5lEqLsQw1kKwB2E8gDhhnxFBwny7xqv0StJ2Jrs/sSQ51k6PLWZnQjNbhVk6oc
pFtEbCDJXMCchcJDaO1nAP0zxzegGwVVGX0nXaCo/OShsDoEFJupBqk+CJ/COQM3IupF4QfFvyEH
oGDU4AfKBwrjR5q49Es6pHmAq6NXuUYdpD5IXxrSM/GajY8YRnqXkDIO5kLp4z9qlO/lWwU+WA0U
F5AmSL4mxWQBkYtTi5WACKzBZiP6Ph+fC/euEf3KKqKO0c3vziMdUl3lCrT+LOIOnerS/Sva1hGF
xovx2hKwbm1TsLHhqTQ4fLVnN7yahO4P+GPX7E+yP6r5oBTIp3BAgN8gBu6jD8KCBiJR2A9QfAGN
UVJ2S2VCgRAx3HLLryiJIoFBE1Wfhga1nLc+w4pEV4JRh+/QcNUj7as9mtdxqzKpSUn2WfBpIkTk
u0Aeju0fL3nmow7xr+qCIQAtmURNp35BmQKHFOnPDbY7SCaJOIJiABrtuBD8Wn+Rso2VRjwRUs/T
gLebcwc3NcJY/qDQQE3G6MrePGg+l5vyK0251MF2TJRuCaUfr0WPK6w/eyRUwpPNHYsAIKK6ZOtW
QErysnFKTaa2LlV/E1obefIa6nQ5drkagwSMjz8IJCFMAbQy56JDCcwsHEp+2SglbJNev/aeuxRt
T+vdU6K22QzA1Cfpv8IMuAFoP/a38zAset/bVC5RYLwLnwpBlHHwW3z1Ehmk0Do5xz76HHJ05bqY
WPE2YQQJ9IoXv5oFYbdohfye9Eh6NKAcVKK0RYPXLQZKF5+peuaKIFA1fX2Mm6gQI3NfTlygclaJ
yVUSIgmdQC3dWvoieOE9lyrsBXr9+eMhk1WuvBUSN04WD42LTAIcBkhMCT3A1cP9yfnB4jfQUCW6
tveLmJkh6oJLyYfo4wrtWpajIKbk2yO5aE81pdNIWI2QxaY/7XiNRLmr/T3rpmunHsJeQxCur2I5
bBEzJ+ZDORhR9puEILiYAIgnrq80mImICqHcHikWJki+MHU4CDEfHEDHZcMJFGPgLemvj0qFKQ4C
Os0wtfB/IQo0mZAk8bi5E25qlgUZYRWL2GWX1X/YAtnwdhr5xvI4xMvX1/r+oRCFo2Ajw+Bz5sQj
UnwuZXw7zoqp3w6BaairGu3CTIm9TWNDl6oBDtNIyd6Hq8vrlUs+woBIsW6vqC/noV6bFFiUlY7O
DK/bDILUYhWR4o4I0KA5N3Bi8rsDE9OMY+L5R4KgEFf6LDJGJ3+CtRhfXB/YTqV5ZEOixr61Cf2w
qRE6jfqKkjKadxPpmehrzH8Bs0iSvfY2qd8lp3Jxp6zTCKeBLWJDOOV7ppWIYRnzfKAdlHXO2qdb
4My1si8GUnEboUtyJxJPeRrV3S3ahU5DxV1FsUZjoHunuc/WH7PX72wH06lO7Ze8Jiigo/EV075W
cuqR0z99mOVF775R9KN6QnwE5C7bkDUka1aTiH3igwhomP7w6xX7BugvAigeGOMb2DxLG/2oDpCK
vo7rUVa5OL7SLbedOCfGJ63+GVFLPPZwLIoE4S5Yk1gwpK2sKNgt5I8dMTkPCwb3jmLt4bZkgpFN
+6XN9Z+eo0k1rUXFXhAR0//bcDF2SW3XuD5dzJHzX0SLFGghfg03IZTvX2WR0xQxapFqCrEtGkqQ
CbcGMNRP4RO5HnxQGo3WYVQvcLGJMJ+rMwDEkcZRIhWM+ATkqRkSa0tEDjjQoL1Iph04HF6DnARh
GjhOu2s1kpSANIdBj8zhhkLlkqXaRk+wp2aEn1DeU8ddYKANq3XQMy36uYvOwJEyPVYYNFtvN2EH
zFjuOgw33Tbzf2xUngZm58Ok0UhfGVajcYD74bJhZm+CkQmKnzhfxsJHT6mFNi3jNpXERwlecMi4
JSAtmS9x/93FAC76GSkGY51gXEZ8GfPZe4twgqB9FVpVssSHJb/DG61dKakLxA/geQSsq7iorBUj
XlljlP6Bwm0qQ6qkV//vtCejbxEAXVEBSYXG+TxsuN8B7i9N6y5qkjIiIaXnmSj073gYGV9Sn5mM
Da2DFKRn4N6vA8VeCadKi2DQwAn/BtEunFpNnMxjDbALp4fcaqlUf4kmGDn/A3iYmaPVgXckckMf
fpr62Y2/Uz4taRV7NEE+BWmdw+zpex1p92sbMlVkOXD+ke0DvLYYLylD0uRNrNDxd1EPKzeLjULS
88VMUDPVrcSdKpsCJJF6KYd967nkEQ+qZElXXvYkos6GTUGNiUTtNE/Nfh46sWFpsjYZA6WV6HH5
mERIC2pEIhKZJhkCby4vRB3I8YQhbs1PndpJdOTBtrSYX4lWvSJ7u1qX2knWq4hUlbi7DOxPLkyR
iXAZEyWNKYr+4B8YoTdtK8w0c/tJ2ZAqZ9pLJXtxE8LkQVWBxjBPNCBcHrR+VTC4aBF+a/5rHCor
VOexucv7czjeMBlxyoM1Rha/UjtN/+BjZhV/OcXSsItDrmKM2Zus26nh2g8xnd8YAmh0d04Z9rqZ
/TGsaIH3JiJD08bmu1aHPwTHBNmyc9CBkSzHdR9ODPitVvqrMkppzDDQPRsFPUZk6js6wTyLeT+k
c8U/XU8rRCxD1pxNwL+kevXrXUZlQChJ9J4yJAvHL31YAc3BpeYI/ZZcfI6nMfuOp48iYKqj98ST
lNQoBs+QCyi1JUPsReQpn4YTja3J9cT/56E+aaChYt7uTxnNW96j76ICFUo+eLPgpNG0cluzXMDN
A8AO/hfnKFU66nB+j0BzZGFQMHPIynqOrVMboEMhmAlJEEcmgGSC5BatPvsrhceylY6WmbHMNsr9
pYlkm7w+bRtEi3bGCrpkeWCTUel3ZygyOXsjG80ynjt735A/SfnNQUl3AmOC0kOkZ1ycovzkt/Ep
GHa9gSdjWhGAOw00RB/na9Psu2NwdYgTEAXpQCiHI1ociSLg+BdzsQE6w6WkY2EzKbbsBRcTNzMA
2IyJxrQ+fePTibea94IQXEOEnH/6xJrnJb57rV0RLlPFf3K89g5gf5g9VYyjjPoOHjc/9dWV+Vki
WWr897LOF475JpwjyPfAJNyczBW+N0AW6mOZ3QbuLSFeIDZNcjB0qjVKQYSfGWOMKMJFgtzOGVQu
QZ/bwn9nIyDFLCHrI/2vmp5HLnAVMX+yHtAj8AWpC+qqW9jOX64k7cfG0O3u2xCIb0tgUNpsTcwb
2Zo8YOzwE6lsQYuJHj8kItSxV5DKXcIwEJ+GNDz/95vRZg5KRQzWNkH8Fh7Kn76huMO6fbR455HP
HBJsGt2W72KAtVGbSdFC8y/xZCamIEpNwGJWCx9RnoDU4BuHtS33KX1B2H8mvb8ZEMlQTcg5GjjB
E3gI4vg8RCgJzsYGCYOW+DCqScwlEXZszpe4tJgLRjo3tCY1BSMdWME54LQob4W9zB13aWI513Br
kBrMwF5eDnURKswIuzeOefhf8rR+CP2WEhGDI844qoUwcVnzxw5WKEov5KDQYIkeTG+fNXQYbcdo
6W04//EHKRY4cQQT5rhPEWDrpbMQppTbEjOrTbYlS7QQkEAtm5MKcxU9rEZbH8YO5EQ6H7acRfVO
/Sm6KXqFxr7244FQMlX9koo8gTZT/tG7p3QWPjcVJly0JNG9yc+khlAH8WZhbdT+xwYotpmWBrhr
5oTtHQ2UVcxSOmv/rJD28TPCm4VPgfDBJ++GgoZIPg1M1OFDsuk5FIhTGQLonRDHAGhTeK/5Sjkj
Beh35aalUILc1CKQzlhfpQgyPPMA494Pn8KfRrD+KonT0PCCX9qIkh/U75Cg5aeVi24d2lDVYdIR
GjzaKt9+wVgr2gggT4Bf8AcfhEXE6kKojU22FW0eL1dqprb8bphzHpHBrryP5i3ADHaJmX8sAVg8
WRlmJGQVb7Ip7rQLKNZoKNRYWYX6Xw0OXGK+w3lYicaJYXSMbSicY0lDX7fv9FR0MdJkyYecprtN
NF5uFUSCoTD5oE4ZXYhZ9r0JUdNGKtRwfqLvEm+wZoxbQdoKO9tU8w8+hE07GLR6IeFPoMbE+eiS
yje+0WbwyYD+OGREfSuFBHbBjpqkZU62y3OjC+cYyKOz0jOdYj/6z23wg/yssO5SW1vhX616eqDI
1lujqigpgDrIyWkueaCR3zMsSsLi5bv2/VVVy+OsTJcycBeFn+2Z/7cXTKwkBrmy0H5qyP++7bFb
tu4uQzbRK9vqPtVov1hsSTE9B7P1FLuHxnxKDCByJCWOdXLRJfcvNfXW6JKwaDOe5pg0OqrPradK
JCzF5Lx1tRCGlEDKwV14TrCn0dTfmf+8yvMIAIOGdLiVMU00B4e84b6dvotY31ptc+HosMluGMjA
4FbUjeBYYk5HELuxuaoK792nx7fI+cT/6xNSZlrq0tGcrUMR+LcpfqH7Gqs4lWhw2C8YZSXIxS3f
G83YEPOwC7GORvQXSPQLrd/gCcxVhLZYA5FNerx6Cn5sUXVxLakZPILYXWKWEUgfEVpj6CF9q4QU
tnghEJioL/CnLWQAKWd1N74wDXRTKNh7Z8kM64p6xZBZMp2Krd0wGYBbC5tH/Aa0bF8Hs6GHVwk8
UF9Ft5Q17sEqIb/YrwltOpfuvmrJCOgcsBtuB38ft8VhDlzmfuA7tNaWFl1IGlwjicFPWDMfZN43
yR9HmvsYgBJ+I63GZ338LkmXAK84G3x9olpziM6i05ctVsLTlN7Dsls4DQaf4uaha831eNN3fyci
FdoWqcClnDjH531FX8uHE0xMyomEl4mXzGMMB5U23nfiX8w1CCYg2cIIJFQKza13S4CBbPMzqSH3
/fnsVhfEnksLwCLoxk0HDiuEf8LRpOkoFforEvO4sheOw+icQsLCkDuweEfKD3KGGfzo0QrkqNyK
pzm9myWhraSwuuBnc3lBgUxl6qk8OG+n6m+ZdgB88gm7RvdsafNGIrUZuV2M0TtEGsdmkzD9faCe
MqEkxvyF3wGGGXMM082i7pBbXXfJGEDQM5+KRx+WTuYTIdo7yjHQUAWaFS4ZjTEqHCmT4XmoNlgF
VkbPG1gUodcQfh4wjO4CChnqnaFuFvNzzDfyA2N89eL3L+sf2nrUvYTi4UoVLXehr2b9QCPBuOD5
XEhq1Vk1GSaFxNHBQUngLKEoFatVWC6V3A5pSIlMI3zrN47/BdT7LqB/oTvb2fQxSn8ptJUpJ4JV
lduOfpNvlbgtsv/PyaEDjpAeuTvqLotRYjwFi6G74fShIXOq26/KGZZF5Iu6hc0mkHcKTGmxBSRQ
CBlD0tAKURo4oF5NkX/kzLx3fUa78rk5MHlcpAi9mUx3Ilxua3NQOsypftQ/Hp7acV8Nd52QUy9T
Se9i9KdJf8m8sfJfNTVy6dFNkz+PaNNl4t24JataELxhVM+2727T2NkA8Ehk7tiflCgmc/XQMSyn
P4rUZtjoh8o1EGnqW5wvU0u8THzMbF12MIFS42RsYHK8AeEv915IGjRDfsurwA0Kt0B6HFo0EyvQ
dZ/jUgR7Mvcxi1/0Zs8T5zlyB8sxPGNgKrqRCQ3Ru17THDR/1ZGxL4A/HjCnSwAOadbMLAFbXSn5
zZyc5wqsRmYzyQxc3eKSJE9ArBxZlS/MMVuqI4MjH6py+REsRZxW6Dwjyu6569HbbqCGyG9fZK8M
jESaB/zKU5C5qOnX5JADlDO8jfAw5vbJhB09CtZa8dc2rW1tfpb5rS6r51Efjlo2bGbjE6hEro2c
jM9BjgrSDDvTWVtR+vRAeog2RXkT89d9FZvKZsiahQwlFLuCbCl2XkriUuf6F19Dx3FF/IKgjVA0
oX8pfGYiytC6AUvMyTcoB4qDzvqF5nC1txh20gbgGl1lr8Z/ygCw2pOhOyrkrWd6NAloL4qbQ5i+
2hlHyiXJap3HK3ryzPWXMlDEyrkqkRlYXIram8tnGjhGoll5LTV90+T92ooBipglF/DFbDq3eh5e
VFQcAwlVA7AvElIAazYHH6+KsXT60S0nAl4vj7Fo8CtQTMoIl0K0aH7cQDtifVqgOd402rem391B
IheD7Zz5VLRvVoIIZnJkuDLDkhBJHUZQrth79UzrUhK1Z4+U85a7yWgbVWAF9NWxbu6qUL1VZBoO
4VcHRjybXKwhLm8IhyKkrijXvK9hAuYx0aoZyuYRac+cRVe/YzpWo2zpTO1ClG9Tfypd5t1pHyob
y52MVdlF65m45KTRSBWlkiW21al0CrlPq82fGxyJZKPLNBiD2jBG2GAp9jZzjz01tI3wTwNh1Uf9
KKJVHf2JBs7XtuQSVGJ2CY6pffBrC4juWcK6wX1kFsCScFd9yK9Thu54Pon8kX8iUbpD+K3G1lom
yUTw4AMgsCFEZ7MMpPIgYhyL6SrPUI1cbeWXknQ4ttUFSY9PSCzSxnq4l2AehDEHZMPBytEkghS2
kLMc7zlydPoQrJH8ZT08y5EVoh6aYH04nxqSHWRcpDTYkY6Rg+XJHXe2nL8hUx6sZ1/9ZpT6fuIY
xh4NQmW9TDHio5JwUqPgqE2edaM/vvTmc+yRheFAWKj5d58YhM9R7VNG/vepsdjNZfraDlwWpuR1
P3LDOb36Yp+wqzLt6FNvJEmA/RNjGdRKSRakkQR/CHdYZORDIhBRSqZAcD6hi/NhiFFguXx6lz/g
dkBu197L0LXUO7QtwExd/SmXUFgrR9UGCQNJCII19L+ZcArAqrn2Kqg75sf2qyG7eNP8Jj8u7aOD
kRZ3d+zeU9tYTdlP5bwzG5pe8trnsOMBFTWAXkmihKUj/YNcpVGZJnm3CP819cTFrmM1rcCldK94
VenUJclr5G/KhGANbiyVO5HZiTLGIKY353XIIQg+kOY/SX8YXLJ5UPpntrMy3duv3blMHdAWCklg
vR5tzYqREcqZSP0W0V1Pm1eOR+f8uEk5xUA2KnqN1mm3HeGvjA2h02FaR3LllpM/5EuGJuSATkA3
EV9yHg7VLuv2MSud1SaceXWiSMEFi5UhpH4Vk8/A4pLp8SyLdWRjmoy3iG8ihVuwZcCOs/EIRdZb
iFJm59yJNyH0gOQ2smIc6h54N6AUEqjUAG23xstGhae4F5ebhX9hTOxIrHEZAeVu8wn+guo5THBP
dh8SNq8w5HZCcymTqXjBUjPJJFywB9Y6gSwrFtacY161AnkACGtsezsxVKVP8p1U3PTW1MmTGVzC
9DkoUak7X3xL2rMWmWplmjuSxWxAQL60O178+Ykqq82IMgCXo9R8JA7Af+l3LgxzUv7xulAzyoQN
WfsymJII7oDhx1cZDQzISfXgRJeaa82u2GykKS89deNRSTQAlyiYGHchqhtaIivJdolqLuQiYn5A
MeZASc8TuUt9+O7X9s4RnVV4l3lylq1dOFRlx7LYbXhmJOKyrAquKY1e1kMew9MQAsrReXUZS/cr
YuQ9OVKxQeUFysKKZYyYRFTywak2A/3CzSXHkuBs+Oo9pDyoL+1YR41xsvxml/j9rU92EnlPbpFl
wmeuoZDXVFmMgPjEnIlTpmzt7RBhTp3KHcVgASg0GP1aBWnhDHoQ6yAcvEAV+x4VaFBhVA4+mXdM
8hzxMVTZuhjPqCROJjoug9rDS6KV2+j7Hms/60J+p+U1Vw+pb+D8k+lOeUBi0Ex7aNc6Y93vgZy9
SJu9+UVBXmmLzAhB5eBZzHccjvyQDANx3b6NvblXxnlnOOmugmA1WNpdFPUgOhezegnV5p3oCbSv
J4XpghU4EbkkiKhy71rhDChN0inyeWUMd9vTNwbBPBjQj+34r6S558/JytBQ56O0QgAmgzlArizu
e7ERZOj/ccGOABIsJD6UoXjrZkAZy2TiVK0uLmeam773dkziJ4vdxLgrc0wlOgQIDnx0DQnJdhO4
aEIFC0cXsYVZMJh8oPkp/cvugjKLSg4LTB+6NJIYA4qLyZ5OyvxDTeybx0KpzfQrxxXY9v2qiJ80
5vfoIJIpHGwKnGdTq02ib6UElmeuOsTaHuQMYQ2LCkxQDgaCyuLQ5UytrlN8k5gfvdchdEiSZBJn
wlRUe1NOdOBUD2wXWa1iC6IW8iYCjLV/ApklD4nzZ2f4GG/vSdwfH4cWiLw2jxdX9xYyqtGiS2tC
qTHLHRI2lcAHcJCCLqs1yr1JvG01tluZe9q2YNfJsGeUx52Zp/8FCpcZDdVL5bcMmR5+DPorCqAI
bK+uTxiJH1ua44yr1ureKCbENEWALexmtgzpB8sYB3t5kl5E8v5taElWCiNkSkRj5TVqPuvK34ch
nueuXTbdT20TG9z3m6B4t/AeSJobMA2MtY2oQSWxSpIGZdC1bTYH5TlV3LUXx2SI5LCZzjO+LrlW
+Ssy7ntqHGLpplWPy8Hnmcc880lD6NYjPnSwx+frAlGNj0JTJAdJb5NQ7wHntZTGpwy8XNaQ+Fkk
YM7Y2S0xl69hsRPiQkDbmZy+puaEiw8NFWiNnhWpnWgSAcG5ceOQ1t//LXptZwhxNHiSZQTAwF8Q
IgYnKOIugERSFMkyN/CJEss/jw93hwgKGdhgSAri+An1EXlbF14oDZYGkUYxjS5HeEuEjnisuVah
iyiMvkZOd8BzpLzkcYTgNXn7rTAaqFJeZVScDYzqcFYMuhgJTngsnApV393TYuFwiddd1TbqJ3NE
M/wLfgzJCifC0D9xTgCTcA314Pvi1eOE4v4hQJF5cKaDOQ3MmFEt419YZZGr+RylzpXiiafSJ+9q
i17ptTebM58WEa2A9Rq8RZ34uB4wDCoXEVCL7IjhZsE2ZzrLggSlD/8WcBCCNT6EUUjqms2kXvri
Ca0UmVQztwv0DgF9eYpIBCFa8yF2BU5o6YRbbEXcNYbD6FeVULWbmHGMFnY7vol+AChQJCITwzWJ
0IfnkCZSo0uJW+738sA4WhGkB/Er+fIRuElHcscUDy99w5FQowQ8T0QYzzQ+s7qT9AjXIU2Xcgxg
rjYPrQpeT7/LGAjJ9pMCga2MZ+rEf+W1/iSghwYIOuUoCRv9pTyP6rOP9EIQ8BJZfw2NZyfKNw2I
M4fHofqVAlxMT51dnJt1mzFYskfS6AtaICPs3mReRa1J1EENmKHW0KFAN3IbNICRTjmjTIEAR4hd
4gIIIqzMpyZ5DvvnFOQ/cQdGD5RrYNWDEAytspPvQ49Z19MN4n8b4pjw6WkFLB1zmZwFpcaoX5ED
xtFt5FPkJMzOICNZDulORDf1OuM2sbZm/WaAgvYJA0AZN9HdR2lHtfPe68a5wgcqGT0PJocsWBm3
/ZgFGKGIZTWjEVtUr7bqkfj7YSN0Th17T6eCE0omuPlVT4CnvSJTFLGtsm7FVjGOhOLky8h4h0yA
WV05oQaLMV0ytn8RFgCVKM3CkqOWfci9A8JblcchpckdKC7IaGP/jM0mJq1OJpJNBA/4VE9S8JmV
TwZdRZgTCt74EhXMA9GspemQc04/qWjqekTgJ89PDJdZS0QoFUTX/I+l81pqZE228BNVRHlzi7wF
AQJaNxXagMp7X08/X3LO1cTs7gap6jeZK5eJlw58a661wMVX5qLA85kC/zWrmkv2N3255Iax67SH
R5MiqQkz7JoYS2lG9AVcLe3iFUdvHtYJVDRf4OaJfFQv3JQVfOz0WEfakdu1xtHbTqFnvTBUBd/5
Zoc5w7urH8fcOacYD2FmSOHkgUKaKsnFhbHR22nfOYxec2FtQLpVV73ChOXPk9XF9rEax7XLOKwF
dOwtY5kya/C6R0RcmYhvw2U3fYqwTJahDKMn8mFn27o4Ybx0EdAZs9TQPw27p+H3Nu4XwxKaGEFR
pGaThcpM8I8byLRIegCAYpDGfC1W0l7wmIsHThUrRncog6TaSehwPehCPuzDZlJXw7jXGxx+6Xj7
XdcHmDlC37cQbQbfWgV9SM3WzVi9dVW3g55lsR0s6BhqRgSlBc8/XEfRfuZR+k2XP/15P4KQwZz2
gupC2U+eK4OSiDu677BJRvmaGs3ZIUU9joODhocF8Ml6wkJCam8kebbxESe7Cd5ogppTTrlZw6R9
OkqwmtLGOwW7xgGUGEK7R7oo66622meTuDuKSEqDEJSOzq6I7S0T7g48MXTWgF4UuADheymLqTB8
sSQqMY9nkQEq5wppTlywI1dpDJOnBIPlxuEGcmS+Zrx0GG4y0Eviq8qZObfec6Vi3WWMiy5htpoV
Dzqry1TYSy4uyHK9hfuM+pc6XRhZDqMLEU6B25oHZYWGQvm1A0g0xj+0t3B/Kvylp0L9rPOZogcC
hv4Ef4Lg05UR4RlK0sUfosnObhQs+eBvgYCPI1EMIN3hpL93pPhaLCUdh+NeIcmQ267vj0TMnCkb
EQMttVFZJlG9EffhrCrPAaMWUWt6APrYF289SKcEtz5Z365BFkvo0pSVWyPtX4w4XhDMucbBYjGC
mOj2zZ/hPIHCv6HNW2aUUwUu/eXeic/WhHWuD2GMaJiWtLQfTE5ZaVdURHpKlrhMIh+dXjwR8WBB
ysEVQ+X7ADqKhlU4jmDjyLMcFiqwPnfhw5qwjkNHIOQAqWxkSsN5K1AWLBfnohnOZrBiPH3StSPE
X1ZV1kAFfIVzOmBnYxVvSftW9q+D+Zp60ZKXOVPxgKqP2Q9apY1OZaROTEVNG2W299fROpIf8xsL
AXA+AWe1yM7jD2NGCYbOvDTXUkk2nb+gyRvDzzlHJq7Sa3k0sNo6UXwcYM5qnGGc0ME1v4maMS/x
nyuvEyBH1lqf0ch1yig81tdjzoC5fYq0e0tIAZctjjHwfP3hCBq3MFpycxmqtShwTATSfW+s6Wom
qnIan7ZCcwuQITCF4/dfCU6J0ALxh9hozjlJFzaUESbGpnm1+lugAsLVv/Wlj2si3opj6hCgid2y
DrWworlvsdyY8YCv8ZyRIh0Qjpp/IvSTnAudIWdQwJkrlJ0wBEbcTQj6gx1ZXOECy3WYTO4yN6Bp
9AWEmISZCbWYfklL66fGalmJBr5LseyINurUFur1JNwywFSRyxgtYh3W8SCpB/U/09RXlMa5xkqD
KhUmy7mFQu10y5xlzAaTf9OSQjxcXFoODGQXEd0N0hoVXY1OADFaBXwt1epXN9JFG/rM9LG0831w
4wumWxxH3lLRfxh2sktCdlPrbFym34UdL8Rk1dQvDAj5M+xCy+hooVsDoogR57C0URXlKvJIFqBf
/yTu2UPLZLIt9RwWQ3YXnnfF8MTCO8fCrqzNo2WP2JJAACrNlgueA95LD4GqLzpEDeMAu6rbxKa6
AqkP4mnnMBcqQNuImsB+vwuKJcTd0H3NQwRW06YZEePkMHquuUwW4nvuD9u0Z+EAALEVjMZat/N7
zMHRFeY6wFMY3qRU/phtV8NBrB48IJwmS7e1EhxUtvOIhLEaml3C0CpX7hDHsYffCmuLAYZVQI6I
gi21bA0bKubVY/FC1HOxCtQDM7/YekUH+T2DN9CfkljVk4Dc/IYjDhp0xKE/EArLpunkwKcu9llQ
jC72LneO4z7P1XUmxq1uYENNewboGzUtlgwodKiUEcJ7WHDdnVbVZdYYQz7pTE9eG9Yg7rpUSvId
oBPO7T7DKjXC4NbB2NcFdWnvcswY2rwEZBfzjXKAuV7vu8Jdh5J9nnn7MDu51DomrJ8soFwOKocn
ceqcDdx9HHTdwvvDFIr66oDYZXO8C6HN1LgrCKguxO2+ei6ZoQw5pKRfmZyWvBfxUc/ABDPM6qUt
G3X4Iip0d7rdGEYHLuU51IgiDTDF/B2gCI2FsknGcWnikd+pMoobC7ZNuZFeKwPrj/cC94z0Hy4F
RbTqReWqn9ji4rKgRQ81PXl8nrpxF+xe6hJ5Cb4YngHaFiBbFTLdhjOpjDDanRa1PyJK2kNDlsa7
MjFpQqCVjSgN00sZ4FHqwMllHkC5oNQXdgndbYZJrYobfpACVF76lkr6AZSAl2TECXhMqxvq22ML
uBDyKOQHQ5cILVTPWDR445JzTg4RFX6KY0yUA/s61ZdhzYgcHBNwTx/idUwq6ZTdKqdYJjaTVr43
9CJFP2T9dMypCnzuFhFnS5k4hfWn32SvbZgcBL9glxcdxs4Ofa/0yVNxcE2y7QfnEoUaYH+HXw5z
Uq4WybETw98ync7gtCafODXyLw9daO7cevt9LJIFenOuA5AbVjwhJShV9yNErShkRN88YWXSaAQX
3hWuRKzOUuPJ1WG00Q7V0auGK1ZTfoC1mnKbhfnCrj44WaTXCfgrNpEuBYMRILVxJe2Vqp7ant/J
suMPcvQDGHyV6NU4gGSACFkApIsNndFTpx20Ex4GLE8Hyl/dQpps/phEAu7osGNtoh+jV9kNERka
Hc4atoUPzIDJMl7OXm4d+5FxP/CFF605EGX0MDk/43Q1aCuMgBoC2weEFrWHPg+ghuXbpfUtwa00
mtqdgPEkKEg6KIe12kcvXvg7I61hqxmV0MjC7F4S//pHaSMmuzopZBZwq3L4E0h/bEG6WnF0LD/4
XlwKncCpw1tXnmZvBOgCpsEfh/AGoIWCs1IHavVgWMKFZW2HKMnn6X28AtJtTOunHYh5Me+h+6Vp
ylPPRk+4WzPHw+XUQncOKTbDr7TMTvQvAI5tFayRUgkL2ZovBSWg1hBfBegahRjhGeQLhejdQDFT
skQy1PTqrSTyYuihEp0qKnDd+e2Qr4uV0yiG7afC/S/kH7DVDNIhLT/bhNZNgAr3x2i6nV505LJh
MNxV60FriOqxt2ERvoiBFg9BWvAiV7cqAyzF77Hxyy4JExYaG6uj+VIUGBGQ1ok8ci287DHBdqyX
toWUzHjLzA4WzgRz2UKkMm9VgicI+Wu7wJbU0mKHXQ2FkBSKBvPzAQJmTRQV0SYDisAMBZIxgava
vyQD4x89AWLetGk6+NSJKjom6RkYcg3VRaEMF+ygRtla5+0/QG2DI5T/cWuFpFmiyQbzu4zLnSDc
TWG9mxGmuMysK9fDqPdUdquUiGS1vWVMBWtqYdX9mI2dyu7v4mEplhmD2a7ALABBMFsT+o6LjspJ
fjv7xh7vZrQmAG/cUKaGQ6H8uU3wADVBAFbT+xMsd7R6zIjFYVOQf42Ga7CunG6Kc5/FAW4gJz0q
cOmfj5EJuaBZzTqbEK8v0PAca64+HRZp+qvb5l8Uc8FBbw/u69RBifFeUoThqsctRMCYVCdwd2ff
QSSATzXVMaYZ7ClbENCMoQcNNIc4C8PE4dbCG5dODCy80qudg2awV3dcFA2Gb8mLjfF/wf3cMauy
snV0K6xzAG7GFBs0kZs3ZKMWtbuWyyt2TjFlJYgekPW9xOCI9xzz21h4EBdktZX4KZXdzUVs1bsN
/n1QMaiEclXbJ8RDJgktn98AvP7mHhYfNr09ZvYyP2PTt8WjZYJr8xfrOD7q/j1gp/kvXXQP259h
epSQO0Kdbr8Md+4EYmH/sI6XPbwz8bCQOa7gtDXsbgeagWu5Z0mjrymHqva9KKXDac3nJP5ODGKh
pmcX4Lhz4/OEop3ZQkRNZXKRWf/+tgcEqopCxMLBMiInCr4DoV38dIoGGANJpK0HKDaiT5tIOasV
KjsuSBequGdSgkAmS64GwIs2x4y4UNbBsxauZM14pFH1DZZBDESxFLSaVwYxvLMB7456ateq3rwF
NlcbH2iu56OW3i0iCGA5TKrYj7feLap9+IcQd8qzpGR19X+JQ7TA8ATjm4F8mMWMY8MT/OI4Psui
dewXx3TubczUpy72A+lBBWGRknCMF6D64ekPYVgOcGP8ch2HzlYHRsiMegVSIo/F847S4aqsjYQy
0C4oaRpyfSfEYbS9etZy3uKbO+x7NzjKxldqsoDQjqfPzmhvPat7i6BmRFp7JlB30caYqE+cOYEH
gUjD3o+FlWvOizahobk6KXwRZBY8OAcqkE1OTRGj1QeScbxfKpeAgDktfnEUwj7qgx9dgtBDjfHi
2odsSs+2Yy10LqORRlTIEF35HasxYZ3NZi6bZ382cC6Ca2qvhvjS8KXwCaUTFkADpZ8+kNDhBDRe
c7hxpvDAib+UblEBYU/ns0Xziuu7hf2eMzDzhFBfNMYK46e1sBo4N2x1OpS2vu218Kin5UEcOWYV
x4oQw0Ol2crvkj+XCk5ucC5VaiUVwbRU+nH436xkp4k0jiGBVM/DECZHbemb1PmZu72lkZcqB+Pb
PBMx5qKsLU0GjRBrOmXRQemqNe9v28r2wn5JPEMqaFZjeOySgx680QHXHmxjwYrxRorWc+SiYYep
1ty6pP9gWThkmvvxcIP0hs4vW/WOgZeC8gzgAZgq1T1x4OKSP9LWqGguBTPIIMcgDUUomtlXnKCR
0a9K9KWoA9Hq+2RomphPfI4azDFGeBo6D36CQjargVwaZ4Vxnk5Opi+cpj+bUQbhAEE5jTkelRVz
RNW4URHWfrX4suwYNiTIDoQ2VQf85j37Xr/BLcVuUI655YY5mwNAQp3AII3ifkQuIP/9LxSl2ucs
RAjCcKgtOqOQTqTe6aZ7aEfjwlRFzgFQBx97w6HBPKa+OOOL9mYRq6BiVT/C8GF1UTPm/QcT5HIq
V0qbU+e9WpyUYOJS/zM/Wgb2fyA+PVMBXAQi0uQK1eeCvMfwfzOmmAp4nDIXSwNPW7IpngyoH63P
oDq6uMhDikoHF5w3g9atG4+zdSmGYCYOVuLsnOnou9q9cBLICKgBOSdsHzzqeSQySanC45KJhzRI
DP4WIEQyMXOaQ528/42EEupfHiE1YzAib8CC8wXLBa4NUp/RU8SMAXV6SLGrFJaazMpZGUQfxZSS
ikB03NGIilzyOjvzAmt1o1Q0ry4jDvj5Nnk4LHLjmiAmlflQxDOlD1n0wb1rsJMI7tR9M+ZINBNx
hnIDKlpaUTXx3ZRuMScE+zBf6HRs2OBKoFeDHokDJ04ApffVMjANkaMIeSHHpTZhkYgdrjKeZM9w
bYl5P2kCDqd4bDBwgLJmqzeCq0XmOxnwk+yr5uMbzd/Gt+XgUwB2xOUMd1iN1GwczUKtc7h+C8Y2
7uwxzajfhCnnsULSLsbVLHnJiT33pGf766X4jNLeh7AJPiRhOyfQtEZRby394oML8Q+f6ggVRYEe
T2J3esT5U2KYhfnAb52NdBdrHyVTK/GK52aTKbJQYmQC2Pf1vpDAj/wm40QBbmdUc0IkiFh0EUf0
HylZ45+A4jBg+5S3wAjDtv5NCBoFGYVuO+VnORZoPC2sCLV634zvRbjliOGMZaSc4NpFZG5vXTly
hH4NMjaOzCNqgFqKHSO7S4cZFlcv/shrc+WYLGXmBkRrqfDPuBb7APy/3ZfO3avylxxLgSY2nzo7
wX8fSg3FDH0CFbK0+0ymVINe7jnVeyz5RbwsjtYev0kcSGkT1ISgwXkjmgeY4wwuKnYdFb0fEGSC
WijJCH7wcFPNnaX4J7NQxAbaAhiZ5y8jM9H1aMjEoCxa/wTnNhQH6l0OPRBzBnXd45DlMI9wM4YI
eIRIdWEbe9SgitG+RQXmK9FZ9zfwB6AdvctgwMH7SmYLc+KRdAnZBhcNlXecrLl/m+kCOoGSUKyx
ZohTmeGvR/QibnbwFZyze9wTWZVI+gUbFhBYqv/hlPvnmNkBGOhmwJhJ5u1ylrNIhFAm/0kXlyoO
41FNX6RUdGb/OGIyjEJ4IP+n3JJx+Sz4JigHjyGpPjjoJCwkbnZDcSB0hb5TZWFJSyjmGbXprfrB
xqnrN2YGwyKEKAsOONpI1KzfAGFAhKXgGOM5QHeNv58DoTWIHkrBEqOmbi1jRy1H7UljEROrbfQi
JNNVoPGWwbOG4/eAt8R0UPQPTF6eA4avqKUozllecqMI25vz3WYi0rR3qI5QAhTiXcz8wQkuPWIZ
92vObAXmpDAhceNwupPS7LOoe+b2hnNQctdl+B9zbuFG4wQ3RiOsY7hFkrfFom8ZoIYgVl1PT4a0
Sb5/ou0jhqatAz9ljpa1OZFT25A2iDio+HDDAi4QNKTOBaWupDvF1TIg0o1CAUhDXgcfilXSlXss
xVDmYrpn3hi31dwD8j4wUKQsEPkLn4v/l85QjKxxYTe4K3po3MKHgp8ipNsYQMRjuBKGd6+4+2JN
Cwchc769HgY6s5gBpemcty9ClyuCcuU5LSYJ7jrHFeQh/Pw6u9L5bSkGxSyG0rWOrSPJfFyHs95t
QM0dnsQMMYmnM/GZygylCQtUY1sZyAT96ZeSREqM3oFGzrOzNijfGdD92bc0JybTPNIUiWSpfSvT
B2TuhQtRhRQtjlo72FrdC+uefUAfZF0DzgJomwIhzd2I2S33bvtgaXmolWAjgbrzizzAXTGPTlGl
6eZ7DuOCZhivFnHR4J9wHIosgrqQOe3WzzgpMEJkeq2/ORUE5SEl7MRC7IkigwuSXlgnOag7Rsw0
aqFMvsz0D9g2PZlMUdrkKkyv8ATZclUaPaOJu1n7YsvNyvdNBD/4q+tXAABYUn1tHfD6gJlRkRJE
ooEZcfTgZGcRzsBe6R7CtihbWgEZOtDZwleGI5RqCTgM7j+YSPNwKZwYrLFOZzpYHZdclsZfShGN
uhtjvISan6gD6U8xCcDOCKdVBjLVlUtfWJh8shxamaZQLEqIGH4FyaVm0fKSTbz7Z1vdFZZBHc7A
7YqDFoSSVRSFaw21S617C16hxnaUwQnTGEvz8De7QDA38NokZK3uf6v4UPrPg/IZQK3u/4HQSTUj
QwnpcKUCoJ2Ub0iPCJu5CO5yIAxQoiAKsdjlHG/n8v5HxwO5sVHAWTdAK+5DaoyCLoJN2mgEtDcr
GQ419YlJ1V9hKDdbTevEiAbKHR2KcOJHNHxm4jzJCL0HqGZAJy0N6wlpUhGttflLLko83PhQIaxn
2JwCmsREx8zYHLbpi8L/kDWRavsWR0GGF5yxhhswpmi2anq2ygt4m89Mc8gWNRZ/6G1thUSbD0iY
Cxe8u56IehDKzAmSNUlo59j9iuzPvGXMTA/MQ5ihU2QIVefxPWN2wVtklC7XDk4Y/vA+aryTgxLt
vP/qEdNYsbDlgLPe5W3ovUK5auBlyNxlDtapGH5HKZ/8qbmWFPSGvCI0Dhp+3DieC1DD2EiDf423
g2Dk0fCW5z8lTvuiksChpqgDDshebhIIAX4J0JFeYM1C5Gsw35tjMgcFZpsk287CF3lqZQwlSXki
gNBwXxASN8CjbFqx/BXoFhEnO7+zqS87XI0MeEbMVLp2paXaGv5Jr8bfgsg6nbqTCf2kErvTvgwd
dObsjlXixjD6P4QlndN3A44SE6MQi+AcT+NorQSfchaHWJU22bXo7EXCYVkVqFm0GOP/3znAtPQm
80lwvKiPcRe8puG7UT9UA9oQr4CHBP9CtpT8cTeSFWp3KBCucrhyTK+GQPknJAzRiYz7oia7S1ix
SfWvR4kAL2V0cHGomQtjiZvxbfzVZPB3WyxTIKEBBM1+iGSCoKvSglPQ/dHuqWCLgEKfSWaot7dR
CSG2cH/a41sBjUYv93Gy4Y5hoQN5/Z21Y++suxGIdVfiJmaPQPrReTCiUxoYq1QI5x2YFbt/AAdm
cg7/Auqd2P6UN5W6ua8j5FbljlPe9hxoxrw/m5BaSK/Yc8w9HUyJWgO+9yvgPPeKNW5Va5uyk8YZ
xtlQInOwKSroiu1rSZlVd9YiHtwnJ4VagAZTvu9s/1fonO3O+4TkHcEdTN6GFT/5Z8aCS7OH3N1h
0y/OzngamRCOmMMNvbZg9CcKjsR9tdutNCpVcfGTZNcOEbKGYw0bnzgPL8n/1VADY4P6gOvdz1vE
BsNTUWsMUREIQ5pyCvtDh+odOYiQqMnaV8VS1ub83WQqs0pGl80jBXjUEFAiFGjqHP57tFTZWSD/
TntTseaNu1sbqzcKg3Y6JWO/tEKm28Wu73uxF7UvIOiZeSqqdqVH1ctc6D3KbgoTHgz1pUeoUemx
dqeTj11wAmTuEioWzDePNOnypSx6DmdwbeNSI2J21ee0gz2iwP/ifJ73RTNSTLwqyIhcX1/gr1WH
X30FbScalypiD9yDPGaKUXqcfJCR+UzdvtIi82J65jYcL35LzWFEyrtivFCGYFTs/QvG/CtoD1XZ
Pbu+sS+TTaMTdoqIKYiIGMCpIMmRvWF7Rhdu8tby1Fi06i83c0CEigdFUsZaUx+9hjAfBmObBukh
HbI1T6JuwFihDFgtIXV4QQmGL5VGYMYETZ3r8j8wgsRU7xm2Zuo8r3tELUCM687CeszGWIvrrZeJ
CoMgLgFGjRsHNn5n5cgfaGvJPEiYwZnNISGGQ5ZLFFjLGXPihjlF4Wm7ITCeCbmcWyggvFwO/43I
EKMm/9L6HaEme5sUPeFj0jo68AqD4MvJsYenBarmbt3W/blOtQyHTh8nZmddMmlV+fZF75wiENMa
75aI3lecdgxcOzgqPeWpa8xjRAU6MdGdtR5Ynsyp0h7+iYsHB8K68s1tHPwkDeSuqjOPo/mWUvV6
cLlUFCNVWj+rTBDcsMkY9aTPgGV6TstceFie2YTtQVGgBcjsctdV6kn1yx9vcvbUtIe2Q0SzJMsO
e7h0ERynmJSrgxcPT5ELIVD3ry52uzmCTG32mCj269ZVj7quf7Jh3JBuP57fsrY/B25wCgpY+FNv
n7sUkYxFeaQtDH6ijqGRii2OGowfWc9ARF32sfJtWjqqVO1jrvv3kSMl7R7SdYlQlqu9TYyH2alr
Xn/gPXwAHM1UXu10eLFa9MRso7lxV8A3+BcFL4M5G8u6UtYRUAdF3W+GDYGj30GLkdr07Wttf2nz
loxiv37ga/8kVF63S14FvGh89bkAk7LGB0xn4ovM5yrvt12b7hxaDY+RLAWOigpptrD9AXLLqLdt
ZVv0Kj9k/uq7D93iGTO2YlZjjzqIBCsNSUn8kOHoyF0llULjEtZinJu5XxSFhvO0pLvcavs0c3am
9m3QHgxp65HFjDiRy3CUQX8G+vhhSHAWS0dXin1YtpyA6LFwmqnfHNiw2s3L/nKY28+Wl6z4B1u8
pUB0VXu49hwkZs6UnUNvwA74D4cacNwGUcCZV6VlpBnXx82QRuuY/8rlOYKX2i58pGOeKf9ZfvUK
q1GmB6sEezAtLnaikC7Cvc7SGUGh9eqYmne3hElq3DtjPWvfvXlSWCUDoF/4zwb7wz/GmvzVMHtH
CxPdqbhTnnOeJhi5hmN8CPDcppKRIUxlpMfK+4GFDrwc0KTWC0hRnaez0xDJQNGVkoCZF6z7iK30
/xT3CuzP4JxPJn9RJMEqNye2A7kyNb9nsiySEwnchqOIZkhqS50hEozkfTHgZ8GAQ4X/hhM1xrza
61wZS+ZGvkddPjbHtBzPHmDOgATJ8UhS30Vsc69scNZ0YkowoIa5QTyGNxvCTjxfllzPgTbsg17b
ee7vGH8QFFbAcLFy8yjV5kAiXBR8UvTlzncIIhcj1/ITHQ3rBKUaXg+RAWyeLiqXHrtaaOla7T/n
3CcTa1mkV9IiZ6lDdcHF0l8QLgCIuvgnaua7wWUV08lQbDGe8hmE98NAVHMgSdmQs0LckRnroo7P
zlr7mkLkxlvcxqzFEm7vGK2DS9Uf6/GQccuG1oPwBhWz7owICXoxYxoJS+WYJzxGGSG6tNVmUAxk
gDwBhtYWha92qLx1mB7Q5HkQZOn6ja01fgupOC2w4NtVFXyuzsMQ6M4NjwSVJ8jRajU0mbS8ivPg
w5WoliMuBipwsEV4pAwCJUIHW7dFGlyy6SVQoGQZyotC+ViH+nOOzEIUfjNgAlpZkfUOIEOiiJ/V
k+ANVhs8x1V3NKB0dFz1WFWR+TWC5If8qKZJ31QPpU+ZYBb9QJc4elBpgwg0hZAHRloP/QF2X/U0
UtBUuJ+Nl7RbU8YBU4/Kwxy1ncDEJh+9YPCAaoiSmDYUYeZcbLDP4m0BeXqREGViqCfD1o6hY4vE
aCxgbIDPtDT6eGrwRmUoJEMv8E2XHIxnoeU2XczsVoyhEfdsQJAzkCRERhwcHQbdQr0i35tCVNrv
FKCy5WPa6vgu/HWORVPPd7QYKYdZaKU7tGDhPB5H+59MzO2u29dDeZU6/A///cxzyszaUFc2lFta
q45RsEPxTokMLgeQj6mDUEtypT0JvgqgpmNw5sB7QBlBRqMoutjEFc0JH9HO7qC0spygt2GGmDkM
xEjJgb6YRt56ZMJQQwtSiQcoe006Ehw43Gj6zE0bLWK3FBwHOKfN3qkmxTYWlsdSI9oHNgl8pKTg
HoajVP30DhAq+CzkCPFGaoyri0gZJAZhj2KYZE6CMHGHW5K9I1AKTltjRN0aXFT3o/yvB6QCc+e9
yMU9wCtKwYyFuSoQGWCji80MrRp3uCh/xEqH7i/ULiEJ8aiQwgDXJqArlF+UdgK/NWNI/0LFV+09
eiwDS7VR/bVpjy0FRG6+vI3uEQZDkx1i5qdCKICF5xtvYRyvM/qwSYkEUfzDo4xXHN/pMGUsC8mD
X+FglgefE09D3MlDBnbeI08IYCPVOjgZCryo/h9gvzpYjA35fFG8Cso3WTNpixXSj1xMsJ4mHqSn
XVOMluQSLR58MJisQPrh8NfBi9Og0HDE2yQ4y8v2SV8FEcJdRlqJ/6PcgcNy1jRrlTFXFBO6pHHm
6hea3tp8QGKZOd0m5wvaTU7+ApS9bWcpDCCvBkAKAIJRDgf8eBcmJ6Ggz9YrxPpkvjj2a0fBwSiN
LZUgFyEDVEGjbTImmSxCr/GZKK9F/WpVyD+9cl2xAASEk6HmsEE6hG1FC47UHnU4YoFOX1vgjSYj
HD4MNNyqwGOA0bOud9tS+0+SNCeavmoGypyfNHHYg95J9yYQA3iDKFOEeqbU8Ra08MdVvqaCoRWz
EsXbxskaAo7dqk+4Wq3s2PxTL0X0Z3CaIphSLrRIB0oxrgMMUUS6FLciATqJprGSG6k1XgvkjFQj
cvpp6UlKAhxY14MB5l9fEQHoAZ6sAEdahZDIqE+mgtApoXu1RAgqlTmTMo5AlwGgaH1pSRn6Bwyj
kMZmjFeAyTrou9O0rpOth3WikPOdZNjS24PSi7SJ1gpkaB5+Ius7Iw9vArkkYcFtPk1cMIQa4zBO
mM1lrP/MxqtQpFRQA7iAwCY5TDnk6pjnTHEN+bxhs4DnVqRL8CwTSHhU5S5Jy7a7RGOQBp9DzvMV
wZYwjGRKTpvJD6KlBnEqMOTVdi1ImEomcdbl36PZLiuMpJKVMF5x/LLaV4rSwLib6W0wmf3TAEpw
YnotmT3V0DTsnZ4RpRctW/s9Q3+nWz0P4TuJHSRxlHxZhRHTHqOT5VDG6ypcTTG+JfPa6SP4kajT
6/HcGflOyBwzljeZwydUSBoC8QxFnMnhTBe1yKSUUX6ROAlQzkTyz6eIxoXQJM4R2iDTcQn1+hbj
okRUMkx9rFY7mVe7RGmFv12VVLCgcCVMcLrcd7DO5+o0QdOZcx25PziZ729VNBUilRT+Rm6QVEL6
LqcGljQ8MURgXzV42KzjDYkix4CuRgIb1t9ocgSOTR1cVN6rmquyfpE88gIyoTAdz75jHOv3sFV2
zO4Grmp3sLayJ+3yqnObzJlBgMCumPbD2cbKKcMOEkZfOzuIA5iK8GI18I2/sE/UFfb4O1a/cCKi
BkcbZlHURvJTjZrcSnQQOfXO0N/T6l9DCjYkICguNoWFjnuay0AN+1Bg4cYRM769zKp8SISsLZVY
T5EAUwzGZOnZSb/MY4bGuAWE2auDjUUmpGflRRs/3aZkkTlM7/ZSeyDfWjIGGcNlY7/LKLP9aBk0
uhjXmJ6HxTg1VIsNkCU6OIzDhJzipksbSwChS7GVBJgVkwV5wzylcFQ2JaQnCk7Yek9S90QIW4/U
uFNVHEfyrhqOBPaTA7Vy8q9Uag2TkcFRcbGC9YsngZc0r3NAUcRxxBQf0qrgnzaokd5ZpOPsAxbx
FCFYAKhV+AYFrZ4MgbpNZ3UHDqcQwWwZ/g4FKtt277FnExAcqpFiSg8sixjBkUzh7PRuuHeTTSkP
jmNc5kptStvXuEfGvoIwaoP2NOpPmGf1ONIQHV1jAzVbr9TKMP1GPgZupXF3qprinxa+QgkJ/f6a
TM8pZlnB1B6hIBfJxur8g+GzsZaZnlNXcAZ4rOyd4ql7qouECBhWs4jHkNerC2NgYXqiLrhEBAn7
dbv2h+ajr2t6ITJTyr2KxIEhkelM57hr92M+HGQ2rF9nP90iEeJuYfMLzRHlc4YXjlCaAlKSlOiW
MHgRD9DZ6Pd6RjTXAE+1nH4nq8dknLjr2Fh7SkACH64PdPFh669sdd1BHwotDS9XRDtYAdg+OahJ
Si3WnKdU3cH4YviPyRycXWh0FZ7GfCG9RQKmotW6GZO58YC7JacvtJpjY7gw1xAZgBNAqEUgt6iK
ap25WLIAatraMYsAHo1diRTHSwgdUJlbwAXy0GPYt3meFsL35OgrmE0zDtHM4n0cATUDhuWDzfix
XUBII3iJAAwF7r7lXKy+3nAsmBQig0ouvHvowi9hxERxdgiDj9F/L4xym4hzpP9rcUGJkQNWlnmL
tbv0siEHHMqnYkyPs/bM/LN3Fx6QqKMRZBpwmgYL0UlWI5zL4SMp/7O1YWnAOdKRu8heMYNqNUOV
n61wk3g+GZGMyNiNGV4hNfZJfkAeEQCKXq6VjEuiW+c2IqWljnFwtOZ8BYIeuBEr6zU4jtOOm1Hr
zjPmJOlad4E3XFJHib5ATQ6IWkgZ2q17BDpe2m0SbkJEBKsgHl5kVp1hGCMJDfnYrdm1RczAGW5b
+zFhlyYJTSmWIoW+Cnh5M/l6EoKDv4xWw0psUBMwwmXAUXxYtCJe6q+IH8knmsASZVa50HDJAF7S
hkMnLYqVLKoQ9gbt+mjqsOxplp0L5RHlKQcNCTUOiHMMjNh8dxjPDzx68PmakBPyzzjB9SYB4WEA
PXOKFgfRl3KJo84/BUg5YovyzjD2irP1pvUfS4OJXofnMPF4KZETzrjAF2eRJB9xXC2byNhNs7PW
cTr0WVPy1lJofm79qyurrvCfpAbqkmhFjC6WWfi6Kgq+ZyiLOfWwQ6mG956IBi5eB1DTUo8Q2u5Z
7R9Eo9rM+UNLSYPGG9YPXoMEOlbaHvimML70AmtOdSlwiUEtHpR3D3Kbg9URQr9AejT3opiMabFM
wsgIxT48NBkkXw2t++oGE14ILoEwbVP7feiaxawXZ61CDMFh5hjaKvsaq//GTFul+An1rfNKrSo2
VnPer7XgKmqD2fmlJWldYvtcD6B9K6z2xmb4bjVnMUJiZOHSRcNwkhIJB7WlGnV7dv0ii0lBxYYa
00EAGz2CLMM30eh4UoIj5FlO9A+lYu1joAyx8bGSxzxcVeyWi+6n7t2XmusKf7+2UQBPybPK35zA
O8o787gsenyoxBjCqrsfkbaYZK90O4WkOefcx9Sc6T503rUzF0mcwFnhDGXq6Tek7FwZj4+oo2G3
Cb/8jx5YL8f4056+cDhlwv7XAqHYlaKd9rUmCVZOQ44sHVsIJqYOqSUQGlPVPuXGcKz04lYH3Men
P9fOoHrNMYltElTUQvDVi+jSxozQOdlqbfM/ks5rq3Vs26JfpNaUwyu25YQxNmA2vKgRlXPW11ef
1MO5VeeeCmBLa80wRh9UH8AVudyZ/Jy76dYyFk1tQg6wRLtISCIkI/Itednoi6mctRW1e8HnJzcG
1vNI0zZsocHHo2iO7q3xwIELqCzwvcH01SX5nJoJBaABYIWNbUz+ERb04mgG1io1nivsULY17zI6
7hE8v0CgjPDG7c7tHcNeA2k41i+2EOhpzjT0oAqVdK4zb1J3NpUtQmkTkNFvixbSY4IS7RKXBGb9
xVCQWfDKlXyt2yw8FdWtiNhL0DkheTNAPEnyMRcwrY6hPzpM+HnCJN3bncKrqvdHJpRodqSuoAf/
4Gpn5iMviAzp8MOMvHcsBjuct71qHuSFjMLENyBudVRJCWoq9qM5M7be0kDx/ejorwum4+6ONMo0
7YiK/ZqGR1vxvdLmbBlBv6yKyFfaZ0/vfbY9GF3xcQ/Jiz8y/fxjAFE6IPYQQAEEUUMJ782kBG6e
7UVE3QFP5GiLbKzdPE7AVrbamB0j+LRNOr+W3WkmhczkiEI6nfGkq12++wOjMd8pGYsLJjtggdKx
ZM37jVzFqvIrMT1ihXVAFcl8tR/g0LB+h8cslIgUplQ0PTo0PJKKgesGmfdRRCH2T0KUNAlS0OSq
XzndXaY9MuOAueJEFQMfFHs1aM9x1XADd1l8Jk6D8ZuTbgnFed+53jPqiar7zoi6q2hI6Wfigs/E
FtJY4BFE0hKaRHmBKE1Vws82QDjne28OKfQ1u1qeKo4elLxckU2/tvgoxth7bxYWMr2xMY3vKN1x
gxBcekjqmzhIRrjAqhrt6apaGz8wM4e6xaFbncUqKV3OwNKWVXZXa1/isDZoLlF8iBtkSVEfESr5
rSGYAyUXJwbGjN4XjptsKxkBzOy7hl3sKhsFB1OxbCZ1ZhtNsgciFBfSxlGZ3TOV1B+6fkmNpzE7
GTDeRGBHLmLXrVvVo9bTETIM0AKibL3wVGddxCRYA6kkv827WNMZq1Lr0Z+rv4WIBUUcz1RwQZ8x
l2hVmVwI7ieaeCkRMSbplZfLLNxTW02+SLq1tmazzFfORT5H06e+uHvbe2mYgXOdRbDyiTBLNeU+
XFfpF2ORitqz3yxcqB3CkXI/W9nOqryPgghQ9SD+JSX4rPsvaaFVWM8FyAbjhRA9Sz/OINRbneIn
R3FRUeoDyCsYB7GzrbNxo03TOdbTg5Uxa5+/9TE4N96pL8xdY/Yn7NZJuwJoClLY2o5N8I0VJEy0
p5D30XNcXJfOc3ZvoPnU7PrYWR75kZ+k98a2ctRHRv8BchQs8TbEpAxlhUop2MXRZaCBY8L7R46L
WP31dGWoy0BdRtJhacxiinU6DEdZiSm7jt38yDSfodGg9ciNmXWNnMVEVxIGUfB+zbgUmo8s/jaN
fh/BMFisTaecPeWnDRhfW/SRlK5URALwTcxN95XzISggctGtNjayVUaSYX1uq/pNtGrjgJJ+6LjZ
kc96byL4QMI1jNYR7dIuYhgZU5GOL/IyR5Fx4jJRTZb6VF4RhWXP8ANthUh2DYYRqraCcDe84vRh
XvQSNYKJmnBVal3lO4H3MdArihKgLuZNZ7LWJ3eccoh79FYFTxLq0HXkq4h88UWbWb31zq1nl+Wy
j2bumCJjs6b0hT3/KYa0hPChSkeoDlcdnDSDjkYpTp2X4iGP19Qf3ChLAXeLisNinq5a2lap1LVZ
19s6u+r0NygftbzYAarrFOUIWhtwVCdyRwoo0BMipmSWZOchGTAASLculUNYnKq6IdqY7Ub32Tes
iKM7BbZmiE0h5B84xLsWbNasE8BeT7fQKJ9k9j3yP3e6dlCZKVZkpTXDvmMNCBg1e8Yg/kqx7HGC
mBwIcihJt0D/K4ZK6m6GqRNKokLTmVQSICLNLvY2q7jPkfgwRCHSI0HLOBbeTolmxB+MMKp/ThkA
gGCFICDc4Zr05OmNL57+zwSbQ+qZTU5nW+wbz1r3CWwzQSyNmwKZnaYVeE3sQ0IVxGHKM9AseFuZ
ZVcAbJwhPRVLyEf5Xkd0/MgBmvprrAZKbl5TRo4uumqEHlpkr9QSVhzlZsQMlH1oGR/cgHZHp3V3
JTtLvMehBJd5XL6sOOp4YZl9ZdG+nXiyluqta0BqL5vCMu5GK3sUY2CtWD5dDkoFVCpYaxJmVf+k
uWja8UHFazWNhD3CBzCs/dh+yw3LXcN9ATKTo0tUPtTzcwrecWZVQUXC2Hj0EO1GHF2cJjpIzEm5
Myrs6SX8fOI0HTv0PWNvx1+9c1/HH82HHVzy4NPtdVhb9Z069NAUI99DK+w3mShSuUiN6jSE5MDU
hAV+R1EB4BkBWPvjUJomUbKRH63KXjw+k9ZANBj26BOIS2F70rOu45hhfi5es5IfDhSZjEGmxXqw
cE5o+B4I9KTmQYYi9ARSmkSyyCDU4M2dxw/mBXotOkg+fK41i+NVlGfs79UOPrpzwIRUK6QEwysi
4Sz6SJMH7l3S5ELIQy+qrfvDp4kQk/Kn3t2jac+RJPFyxdQodbPV+GlmdBsTFx8/RtR/eFnhj4ri
J82wodTMUfYO80tVPGnVY+QcKT8IBpRdPvPdsARaxd0fsbTriB9bxgrrtbJLEQ4y15SZuwxLZ3Eq
wfTNj6HHB8novIf4RORCiOCMf4e4p2gMdq795LKA6xmzqqf2OUEZ4WqMfU0iFKKLzbA+J9Fu4hdJ
kVfwPlEWlLqCZvCb4R1BMWZfbIVU8ic2VdbgluBDqZ3YPC+u+9JHX1Ks0wdhdkNlCMpW3BIwCxEd
Dul4nsfvItAYib2awyogsJFGyAwMzmiU/2Cg2BwVTJ4RFaJAn2PcYresqRCq54RHIUlVNWEHhCnX
dO5xoQnnA9YuQZrcmkDFsdjxwXXOcKdAYm/KH6Fuj67rVwA5EApGwJTRFqJGMmxuQYdVGY/4ZsrB
gnJlM7dIZ28nIg6JzWJS6fTOWoO6xdQUDiGzNKo1VpAzpUgafroxpGTcZeZpkS04ieGthRmhvYo9
DdI4NMolYonhizgdfaNMkRGDMygKqq3M7o2ouCvd6qh2F2FC8A/6m87QCSrcZqLIls1DhP/ReoZ/
sZfyjk9Xclc7+8KygEHgjHiqQVHGCpkX1wQ2wFss9lsOb50EC639KSbbDzFPY1jrIb15HKFtcy/8
hWw7I1NCS4ce/IaSGqyokrr7FBUTivtQ3/HMItBnzsSqZ5j7B6JGaQdr7zQj05DBG4w+ai15dqyE
CxAKz2izgA837ATJcGkZ4ss3a11ihEcDVbt29SBAdpb6IHwkbT7+XY+EYnj4OrPqV+R6I1GrHvIx
mwgj0Ooa++qWF2gG9kw4C69ISZUY8IkJtrCC1WfbA4qQ/7nCC5cJkWDVRxY8KywP2zrivDw1zrNu
aNKICBLHUj+1jDWqJB4z0SbirrafxcSQdpY/kADIW+AzspOzKqBIIwMEfQDKRQNGCy4pX1o3y1Hv
mxw+N8+o3ag4Bvt1h5lRdhMu3m1l+RhpYMMcAbPFQA45PyIMfgJby7adwXvK1Vi+pArybwMkUvGb
5dErJAnVcdZxO29ocVlwUDTov1WF3qVv/9YqLDgnQCl5dOBnIqs6YlvmMZw181rIErqesBn6i9Hz
7OKu8xK/tVKSDWaEK/gMco2P33oi6I1H+co/QpAajbs2aQpzokwo2aUKER0iJK7Y4mgrTnTaIR84
BUjHEAzvZdZZ0GfKx2KMcNghqooyaGlkFQWjn6Gn5PKqEQFDMMwQdocUh52oJVPFn/riLMvfyNGO
irM8LJDh87JdlctTEk0ba4bx6ztTwE+qPMz2tBav5qIG1xmTaNGVb8vEmgYHKttVgbgIGscpRj5u
5V3+mPN8xVP/kxoqKKjgQyu73wZMeM31O7gV5QArGegXnB5ojO15H1bUXLDHxLnkxtWjCYGxXry9
BQLIHtKXua18MxjI0lKvtm79k7mSiSNcqKyIK1AZd0p/cYdbnSWXvDnbw58A0TH6fwmwrd4GMNtB
T3fuMnPYdBU5JFV79GL3qKNVMJv7mnk4Kj8yQoJV0wEan+JtZBNBab4N5sg9+auGD7XCWGXecCSx
2tw3yW9ovujzVxjVF6PocWqQvc6eevSMjQ6olUOUbzDLWQvV0RZnE9vnkc4pr1g1t6R99OgeOiD2
Zk/0a8CwBy9mgFqF4EpS3g48ZA7b88LaKVPmFwsLjtbawQtoEdz1NNCCwS0Sb13109qmMoi1m2Wk
r501H7mO12nL9Cc4lXxdOjOQ/H2c5se2ZBkMCn64YzPhLGurYiIaYHgBYcNdk2wbfMnp66zfl8sD
Gr+7PHlPpydondxUaKPv9XY3td80XEw0aMl1MyLjmv/Ub73OFq8RKdZDaRHSnOvLTuOAqlqTrgx2
Akm1jOGwcbP9844Fm3ZW+XP+LOZR9CPeSoUK1vk2VIH10oc7ecOlNXfZjGrG29SNvruwAbAJOKM2
C5RNk78IDECzt9xpUGSmTarbTy1y6RByasWl6+I+9Xacy6p7bj3yMRmmIKN14Sv+LvEZDb+CxIeq
k4GfwdhwlbbkA0EvHRA6gT1q9jMIKo2hQ5iADOXgimIkL2r0HrJ+hMtxNMgU6vT4DqyHYx7qzO+k
EsKkqvMl7QDTFclOW/bki6cKgnkKDG3nBA9peOSkCDik5K2sQ265ldfB2Vq5fFw4JQraqIRLW4zc
NxelTODxSexjakytvKJTI4mErfbgq0y0zWrx1XLXJHudvh+Fm0pXUgdgU9cWssJlTF4K2zpRPN/x
1K+VGW1xlW2gvjDdUnbj9NSUaKX1HnNA9jQZUA0nNQZHEu6tPLzvMB20DdbFAmVD89W4A1PtetPA
UKmYUYqXTCAHEgk887nWuwYYmOVX1ZvDgEzFgYvc56ogW1BVbjVuQ8vd6DaqJD8m+c4dNjNHEJHp
tboxhxOqByqNl0z1ju5oHkbtXafuqhnJDb3pw0fqlfuaAAOpeU28SQYTcgqMtWMVoM0e3QlatJJe
FFxlS6aS+OfdhR9E0yCja0r9KIi3ZGlxsiGOIOdq3DfoFFFuotw4V9neZui2hP+cQ9WCPxgwhbts
JgmlYgsTegODPGHdKPDSmG6hCoHVx3zh5IbPcX+NTIqV7t40n2vQSp9dfs9vPpT3WscxouzyDDsx
qgbS5oNXL772DPyoMoIIEFr6kpEHpeeA5Rgyr5j+BeGvC0QHlwJKPtWvbX75baezZ0aywZpjdqFl
WduHnhtmKV411r3hT5CRX2pr6z54dnOu/HFngPPted4snZB5luLhpmYW6i2XDMNuWTBWpFQtWAbZ
Sr2Z7VAcNkFqHZfJ27AcjiBgCgg6pVylRGEbqqrxe27WRBh9jDFgMrF07YYKox0KABp/AOeeetTb
R3i3hLtJ+BFiWnpEM1CORqeQTEsdGPGgR+99hkRsXZurOGQZREtpbRJFFbnJ1mMWztDGhfgaZmhk
WViABp5GYh17mDXlCAIM8piyClUT+dTMdKzcqSbu1r3pnhpKd+e+inkMKVriu6IFBhLcBthbolAZ
E4bhQ+/n5Yd0OWOVgwd5q9Nj1r7qSCJmZCrVE4JOn/1njvBVQFElAyd11FaVhgKc/jrF95LwYMQ7
C+qHSRMve4spekuMZ71n3IBSRLLgetAZGYOGAKFijMVaLKkpWuAUSlTlHfUSdQaXI9c00MARu/82
fqT9o7vEIDET9JARK71DiVSV+g4Eili7i/m1Me4xXkTsePCnadY2tVf5y8REJeieu+oeK2Zn+Gjr
KA6ZPEKxeqqH175QVzmBMpTjSv8KlDinFpC2W2Yb2OmRdRb1o6oX93H8xoF7jgr7inOOdxeQL0G2
PlkZIM3Mu3xw9uO4sONp1lqW7VQCsxwUUVJDGzGS/9bYZjKS9plIdsaX5wDj8c5eOftEXxxU+x32
jt2y8yh+87q+LSQ2m2HyZFdfVn2FDkYvyax7ftBMlimTpFv6toNkUn3kdO3in97JGaceWrqIcVsH
A9oizsiYf0m8niz7XqHY+KPMud9tlexMbJcZ1w8koRO+qji/f5isN7tdx9E6JbZwejIShrVo4dCr
8DjN0a/GF/NoXc0zGzoEsq3xaPYrw6asYdv+lNPl1ggSETScIuYFPCmCeJQ/HRSupI3RL3cyMDcH
hOcqoBGaHBqdQb5BTLbmyRhcZrUWPPNbCLgOA57Fz3HQjLNTLwwQsPBRJTqb4O/t/NFYSeRAbDLz
9mci5KHwuEL0pfJtDuAG7+pUuWC5mKS5m1jbiWQ1U80tsqeWLIiy4kfHD9A9Lfj8rfooqDFYSxMS
l1lxaL/hK9GQhRHv3GDU20HF6t6EZ5tKxB5wmeE3ka/XzqnQzGDLghsuJFntTCSah8XwNgB1XMza
CXUhCuzXvouObc4yX8ivWtY/htox9/YtGyBSGi18qYKWMWUNh8Qor5af0HPAAO6aZtvYW3W51Mal
t3QOGbBlzntfd3saIJV/E66gbmEzZF+C+a0BEeCpLi5Zdq792sH9rZgnenTHTHf81orFz2P+9FmP
m4gLl8MEqZWjPMp3HZavOaWJvOV/+lc+ARolaaVF2t8iQRY6kusIfwX2XvRu1Wz6q/5ZFihJ5kJq
xgZYF4zwTmKCG+vhGViWj+ZkPxIJKB5trb3kpro2wMt1pKQ0Hic93rcHpmvZBTueRxZ07XAA3PXL
rWbFbVENAWBOKc0YcEnnzxhQ3Cro20CEN8gRBtqN7M3CKUyQmPtYZHvwFpR+uUWu0shc2OF/Ya+B
vCyRIw3lBvJ/1EtETS1fYuckboqmjR8rI4PGd7JuzSCiMJl0Ty4+WLpXfDHKgw5gB8F3S3Ygij6k
XFP/OSm0fAiiwuk8mesOOZFhiPkKSmWFH9BI33P2nCqDXgsLa7Gdud4R2YteApdmV1q3Vn3H7JBl
ZKXg9qL25Wdigc3ZWAm4X1dBCPyY/UPSgjok7iG+Vu2+Kb5GnQpmw7yjWfadF4IVPdHf5vbVzXKa
ECi4WxcgAVqcJtyRU19Nb7N6HYJb07wANJzLHfuY2XuYhtcM/TArQPbagPR6yrBguFd4QiXNlyCl
ulprfAaAKxAmoJ1vWLc2uD4cHQuFTwSwONfV1Dj9CauoBQLWSMcUca1HyihHFXunJbqxtetk9nnX
XcLnJtjk7WY0HsfSYqivr0eKD5bmVv8BKE3qsIz1Pd17UT1UyqPd7OnGlhmpEtiJkkWlq8D0bBBh
dQ8Wc04VLhJFR/qNBMNNwouR/PO6qx426xjKCCmOIUp0YBO7icRNxZ1wP+H8GIGvbuVKk4QWecJl
9yNvttM82KPfsm/IjqCJHAaP3jpAv0W9weql7sZnOoZVk0iWOLYD0ni9R6BM1tAdZPlsO+1tng3+
bVR0nXalEVD/MdpE4FeO7TqoOUy066Slj06+/NTeBX3b5c+I3qZ70cOGRFpHbUwD2xzM6H7BtTsw
6yjTU6q/V6Rs8uoyh9Sjk+oNaDVOTgL9KN5x0kXedoTbb8DZWc3sDOfYOKf/FlJEcGpsupnUD1AF
W3KNrARa2QHXBjN3lj+IUiBOafBm5HxrjK0Mk2W6Kc768hJ35IrVxwSTHnNXTkImHhOt28I7KDNx
VlfCQIo4gu1A81tY4rK2a7bEwxTzc2K0u6oGUdmwf2UpzmTFQGPIFgx3Ku9mTtWX+t57+gw4JWkF
5bZZmE7pZE5FmsN8m2Aj+yG2JuhDwVnPJAKo33Q5s6FCO3PJrGy32nRu5N11EVMyz9eA7w3ZLiCZ
2+B8siwYk3iI023Bbk41AzZQyrxvRyhyKpty6EewxGTvTY0h2v84DBi84+tWN4R+vUf2zU73IQVg
ihqjcdUNwccKOhRSQv65vcXtk+xt0JV6mF8T8zftflquJiPfSflXhcpHb9nngmFkPiMILP/xJgYK
z72BmFEltHCbsvSx93WZ7otTm5y77qwz4c9lul2fO3jEQOUUoz/WjI1HXIAV0wPZ8DAWroc7exh2
UhOl6a9Bl9VwayYVrXgCCV63G19v4FnScVD6OUQz5ZD78UX13Jzd/GVyJpJibhUMnsp7xpPQLWK0
XzRVKzMNPtW5PVWN48Ojs2Pkd085ccH7rPhIZxuu/auIkGbyp//uUq71zsFeOn64ERdxy5QIsjmd
7FjqezJbOvgd4fYPQju8a4gdRwszn/JGQi4yPsETHhQQepBiUbZda2QfGrbycWjWQVoDioeZQqsf
MUFx5+STdIdzTCU2wRkEY0osJ1ghcZcILLEqKUVl55NAlrero4fhOHwiuiC7tx6DBMYUcg6EmzCr
nhXwAsFPMH+m9sWN7h3uK3phwFuNW5+VRiW2VtseQKs7E06KTgUdobLn7Y4CA8tYISpKdbYIQ9L1
OxSZLc7k8I2NQZld0oEYCBQJ1XuVnwvra27vB7h8Rn5N26NR3i9U3ogp4FrxUH7mv2UJDOzJ+ipt
985mHkyDdjdtIlzzOryQN5QvqbXJFWiNG7u/s0hi8aB07BgJJirL6PBnv7THeXjOWKsJJk1rP8QC
UCmGr0Qm44UHFy1izJPncmdlo4VwHIcFL/b99ylEJRWy1WrODr9w72FGvtBsoHpkjUBEMehdO77m
trkxc16+ZKUP1ibknsvSTeGhTaxFKBWhmz5p8WvFqcLieOk9nz0HamK+v40+2PQAoj9S0ls8EFp3
KAlgb+KHyGJO0PLYclhhUSNs7MrfXdunZuj4Ru/5M6feRc4+5q5810T6k5PKDNgAOvxd3B35EyNR
SCY76z44ydEfZDsYVM+adqejQkSYLkF/tn2ow+3UXc2AGqHzNg6XtFQ7RboNqEqY4gtnWj5A2i/W
ipQ1ogWIbXPHoawLQij5/YO4p3Dl0nHdOFeoO+Nl7AhDajcqQAHGJhQqdv6OnWIdB9jp8DtXzFIY
zSuoiXM8bh2aZmfYld9hT4QQw/oQaE6NjwpzA4zgIaTjV4Jd206b0SY9gTlmNZAzmuGZln0PpHRr
MzIMmuazYx5rhh1+GxNhsOnd8RiZ7W7s2KvWO0t5jRpseuOBtm4XOhD7wxk+unoIItKZgXdX1sa1
PmeGJY0IsRgIjOwRvXlD6oizbBnpcp1f0m4/dd/dMvCQ+IoxrOrlXgFu0sU9jOnetzIPj01xyBWC
mYziCFVHvCrgM2Em7SR2SLD4lU691L2gHNoalXY2gdIw69lz3LYdvJp+a9OTsOzt2o8SHOdd3Ybn
gF4h+pABuRT+DMZx8hZ0o3U674FQ3y/h0WiH1Zjqd46LZP3BLqqLMU47rT4lJfc4Wp2Aor3D1i7X
fcXEgWf2z0kw+HPKKZ0bD2lwRIBNew36d1sWdxFZLWzmatCf2kaRB2Hg8/k0qYuaCeJu/8+t702C
OutHo/sXf5bNOVVvblGvy+KdB0duxFhWmyx2a/ufEZdYKPINEx0DJQwaGmTeKa4WfjuyxI9YJPSU
vokArbH2EJy8TjqAKZQ+3SoMtPNg5fRqFWXre1Kl/rw8YhNEMEpIvKe+GXO/EjKZimfUC3XG3tQu
EhD5wvPoLk8643OUVrATL4BI2xlPDtlYrFZYy8jKjzUJAYxl+ZF273MoK5OWswE+PJ7xD/CS+0WJ
/JoRrHKp2i8ycGj9ieuuwR15uDlynN8PIT+dXj2pKm6Bc1dF1NwhcVPd2tII3kDOJjrtkP5QgGBS
1mjty2yphyS6iElIm14GDRgL+gyqKlG/IUEDp0BlSTlljfQeD4abQwARK4J45qndh+GMomspPl0O
W+zgIHp7FJrG86Df5eG/Efz5J2YtT0fHdQvb3TVQ7FXNixFYOLnMo649sI6nxVHJZ8cnyVIKzVWi
WscCslhSUnjf1Dbh8RUR1Mit6qydATWpwwF3NjQ+heAQuKnPcDZBvxfYKPz7+V/sEQA5e2fWw4y+
dfRFspkCxoDOumKBxbRQHGus9ZKAYE3YEwzmqgaJ60iYCVMiAZjVXXthcVnk0IrAm2C4bNuDOFvR
/WBhDfSt4PMkag+shA1wCwaA4GBpQ4fwV2leWFCKdSuvE1zeZDnwFpUqxw+kwZDZsVo1/yx6AXjr
NLTHXD/E9Mk905jG0oinRPNrafeKZ5wR5hEgkJDZJBmhBh90U16iAHh1/R21e8VprsWMlSifoyv0
R7NFw4u6nPTk0UIjVW5sNlUA9XpAeeToDe3g6zMpEvZwMnj08HMQbB3GwLcBPrZUZiFyRI93uh76
vWEmUMvyVaXX6099uPLXrfKKYBQLEf3FKo5a+Sgac+aG4oTKjymrzPDDsppN1PEFOSgP7P6ra5Ax
OLB4Shd+ToFViokxaxFK48J+bHEpRZRPCttSJbzGsPlppTo5Xw36ob7CM1Pv3Nr1FepKjCLngfpQ
pbULOOxVnRQcgk9hBJikf0/1eE3Ix45KDWCdAgcKQBO5ro2r7ywT00iU+XHtA2FYHmOI4prDGiu0
VtwTq8kdoEs9NKrFzQGSHdBe0W5c743S90WtJIi5vxWTtZsDorF1bGcx2jK+t5ywh5hOt6qxT95l
2i8VFoehH3cJ8Dr0eO3PAMDR0m6eTPSM47Jwfc7mISuvyDwn/hDhWMkpxsDyrTWPuWhz0WU9VROU
TauYg8MRoQZEKfR7YvqjEjowpxJZEHc6dlv4YzEzL88Kd1rentMalTgJSDlCrNhCBRlWK7O+5ex3
J5oGRV3WWo18KeEs4mejHncwDPE3tBNZP2gmVPQYZffJanJn9Bt6Z0adm5Zim/FL5x4SQ72FvDnC
xp4rQDg0FaKxCMoPADjjtMmZIlTeAQYD3QSIdwTFY7MG+7AuQanw17AQFYcFCuI2Lze1ScCS+QIo
3Au9byBO/BUckgIlwiCvIE/HyxFKRdvigpVNOv+dHW5TtusJ6Vu6TKu2DwEaA6MGnCLzz7E2N6qL
HAw4q0dNqzKnkOV/Mnx04UnLwxcLimgBb7QzmAh4xFEAf2G4IyqOJf5NMjDwiF4tfohctg1quSlA
ZVcaGPJNZ3GvVdNmbpI1NVIRXvXaJeC8Wpfs0rP4VIClGFixY7DumXcxx8c7vwCdVPmCJfhPTDBE
lyRY9kbD9buY3o4fkcWUEPfQgMfIp0fBWXLlui7trzmx30UaGb1mxoIQhnUmxDg5dD3U2GwTGXOo
C7ljzxPbJfQfA94+DWA7Q+ydyqcnjDKhVSOe5UJqWH/VPTY9AEXI+Cvm3l8hPCqtJppmzO8ER4oR
RvB2PAAFDhjUBVN7bo2zKFtwBc3kjqIe6ON+YwZvZfzqETozNO9kFRLthbNDfQd9ZAIgQIql1Dmx
TGxM6NkzLFIZdW73KlMsu0YNEbZ3Bmh2aRxsBlvENPTUPgZnh/0k7qg5vFjTtuNN5oAtMOtRphrh
bxWe4xitRPKnIE14awda3XBokerjTBvCL4pcaTI5mUznJOgdDNoJk2na7KC40S2dnRYBA0TzFst0
gnOJiW4Mhh/zbmfkrHVYaKQH1/nbjAdui8m49nFrhrR2IAVG11u3CZRLvoGYUYloRvKgO/aG6fNE
CVlIjbYcdWX3zABDYZ/Vm+FOZdyjMJsycr6nQSJcSNMLuc+n+0qJnhIWIAtuEqyukXeTC0u095wX
evtgAGNQKg1AEk+Ty/UTjIzeCDxgtGah1o+cHm0BIVAMlpEiCZ+I3yFFkW1SBXCMCfDeYukf6uiw
wNCqSHLKfHpAk5+WnsiKPJdisuduhWGYzYePyK53CALmIbxzENFUwzPf+0BfNvKP4eLSFmIqHrJw
YMpAbH11GQDz9Iz5ITwR8V1ol4wzdlY+NP1ChkCmPkUKGjG0rv1WD051dIz0vTP8Dgtm6ukudfqn
yDY2fdoetARO2/VvqDwxheGTqPgY83Im7w2hD/awfCzASx7o6Jek9yWpSsYdbBnYQZXgQXJ2Gja/
PUxT3ji8+OSzgTDoTRJeRNioa5iCl3MWXgGvQEJiL2HX8CQVD5gP6rzkhhU/D4tLxpUvZ65JQgQv
HFBCDDfdzRM9affhbZbF4yBZR4y0xnpkMPrGj1VhMkwcRDOzehMxHsndB1VZhJPUMKLWaAg1759n
0uAoJFtYDO0oNQJELvNkQdLOXvuGkc/8XFiwD4BjxANcB2byWPP/koQZUncaR3b3WLsxt3UpTsYD
0kkA89jRYylAOH6qbl4LzLq2Lw0IeGe588SESCpcRsNrN2j0WC1l+Te/frGgEEWIRKyyYh/iet5q
R8vc5/2p9F6y5V0hZDB4myObQCF73fSvnjf6MdVt5vxkzns1PTKVg7jYM59O02/rOK3zAAbTSQGN
mrLN4HZrgatZJJh4Jn7aiPEq/qSb1fwT7mvKGlkdd2QOoknkIuDAUoeTjni6aUooXBCGbesRLcDA
jqQKC9wBI5Sqljj1V0lS53+JCKOMJm1n2ldPjVCsvFjOif0Y5QtmepI9zR+PWolQ4PXYtq8dmSox
UTxz225DAOgFoCuLqobs9Gd5q/si2NYeh4yJyQ/wdfCpaL4Oiw9Pkn4/q/bKgftoosAVUdeIbpqQ
A4qQU9Xa2z64yt+LKg952lwUG48X3uMZ7dhD8OuVzQ8vBT9ULxjdiEpSvbA4yADZ9iiLVwxUL6X3
BhNiYS9LAhcD8wbbfsxDrc0yNSTwooCetjCopQyR41W7Me0QVKxMeDCJB0wTyDmg67Hb1Whm0B0o
8OsLjbcr3eeR47Kx3qzuA4ccz1aFiC0iDEbQryh5/VI3eS3fpYfwZgKkyCJNHuhOVp1yymWQjXcQ
p33kfdpBeN+0mIb4IvgtAIqJqiBnb+b22QE5CnMH9GdsOW0qDTmRQfkLQJZMQeQMCm8Pf49NOYGC
C7cpg9otzqg6L4Gki1iH9nk6zh7SI6abzOp1FI8kk9cUhgqTUZQXFWWsCHubYpvGsJgghreo4qEO
IZpBHDA6V7dezwyOXDtee4/8+7wP2/zkBxEeInCrOf604DsBMuSbsamTxDGCXV1wnvyhA1/qMqpS
53xHraAwssUckTXOmr2uKslGvl1tRlRoI0N5ZSqeFr15itmatlntQyqhfn32FKytPcv8/iYZQpIU
4jL/oHNk8ejh4ciJtBE5PHVRj8JZ75xV4DXXpn+nwJA9H8u/Kv+VcBRL3cqDr/F38CbmH5wucu/r
+i6vJnyotKw8zTIZtYhdXgpW/NlF91J2C2pzlH6Z+1S/Jk1GIccNNb00+pNpX2I7x8XnIxja9naF
f5xmJWdDn4HpRLOWkUx3YHXPCJHuR6bEgoCTybaM1XEGINqgUGI6SVpwE7wigsjZojJVm/RDz2xX
BggGYp7Zgv6k6KcRjQ+gy86AicHOYJyQRGgOAhzlpCU6aqBXegDKFvxPsJLlnEBvUjjVWm+qs3TT
yc9Em0bfdpYbVVI3ynsANWg1R564kJiDoCmZAEX7ElqwPCg4tkpMsQKlRt/e1/kWg6nAEKiK+P75
/7GedZk1KdQqnOmqgbHaWYukIW6Zn7Ca4dLE0eFx/8q6SSatvUojxcNYQsYL+Bho/TdhfaV+2wL9
ATYBiGsB6X7hFbTN+7C7EI0gzTUZxquCSS5fv/gO0gx2BuO+7+6jf9ZuZbwGI/WxfBi38C38Hj7y
b+93+UDbrd2c2/w8Pw+X5QUP4+fyE/8bn4LX4NV9XV7GJ/3Lfa4+9TfmFKfVcPvoz9MLn7/9Scev
ftI7xNEdsXifwavxUrF8ZPrHHJvckndaAVT0Lqf5p1Ar3oY394p66pmIm6/xd3kqfqr3DkjNOngN
v6YXasQXdk7JnfyICur5C7UY/yY+yWBtf+rr5gTcdDvumJadnH3Gf/pdv7P4v/PR/CQmKbxr3q0P
Ahj8/3g6r93GsSQMPxEB5nBr5WhJtpxuCLcDc858+vnKCyyw6OnZ6bZE8vCcqr/+4P6bwbVD+Z97
aYyl4jlMCN+qBCCiunFboUnslZWzoq9bRRuyRzbtU3dK1xi9/YwHGCsn56R8SPGNYRgd1Zd/hE65
SFbZKl4iL1pg4rS1dw/RxrtReB3THbjIcVybe2NbnMotrfjDsCaE7pHIuXNx1J/sCyad62LjbKYj
OYVnFGoHa+us+11yS85IJM/Rutmie9nAbVmQOn/ITsHeuRXHeksj9IEMc/HeLC+3y7HjG7zaD0Sh
YJTHUbRolvEZe9pzesa0Z1PsrL2yQXyDOPXB2zh7LDE33TE8qMtpVy/0h+JSb6DDratjv7L2kB6W
0xLTgZ16hLF0iy7VLn7AK5lUPWin+Xla6stkWax1mt1tu1CatcUQZqbwTrBuQN4D5Kozl0rTlpYS
2jBvcqO+quG/UdQ549KpVEhH/kMlO094cHkJCBG1MAUwzGyl+8++fTJMcBlFeahoySefZ+kukNnA
6Jk5iqpyBTQyE5vrRNO2nwA+mdMOSNrmKF+1HiuRogHHZ1f56WBL+BHQH4tx5pTH8dAP3p3oC5CK
33MW4nHRqQSOcnB4u2r6AfrldEvZ5UO0f6IxnaEaKh2DXGcl9hOUREqGaTChxJh84qz3Wxlwm9gz
H1ymVYWZX8bKCZdFkH6Tq1nlwJJtBnth1Kjco38gEQ8pJkOGkLls+5xr9MSMe1FSPYiYoPDbx9IZ
djDl4R8A4wH5+h6yafjT43xC3wgsc1DZKXBpX/Wtyj7KpE39luaWn2njPIGuD+583jF4x/AHdozO
hh6hoyCoqIooT1ap/ubZA32/LaP/GEnE2O197Uql8mBDrrJwkE71S2NeC0IsakQ7JOQ0nFchIZWN
+SGIC2c9nmBLyXfPbh51boFTOigAPMdeBb6sM8QLVDYjarF2YyCqYjDX9QoDdVQxHfYd9t8OZ6BT
4LhlU2tcfHgtDLqQJvRm8MzS2tvpwgWbKyDozz/Wj2EQVZXu6+kuokqgTgvrD55mlQKLo3XvFmr8
YvJSE9zFPQqA4ILGfq1198nMcmI+b24PEYOcMMC6B9WAeFRfTRzG2yJ/jFQdAVq6CtAfF85XwzSu
Ss6a8dkCmqke08rw7jfEmYbw7LNfpsoiV2jG8Zl9HBntUqFNIab5IQgx8vhKOrDoYc+AGRvFP7OT
FO5oAfuX5sg2fx3XBXR4ygnOs9cTQD32XH1/B+zHU8ykqgUqzSkvSyyM5Vs2p0atxCP8KQZJQhFC
R2kAnlgAEroQi6jAiCxRIMTOBubqUNhDnLUnc1kWB5b3ffTfNColgQak/fGtnUdvBUadk+7bNU9F
sJ01bOMVcjm9X+pHFd50gI91iYgrMvMdHCkqTUX9xyGmuBYmBJ+I6nkZnIXTKiBz2Ft15z4dbx3W
j9IcZ9ecUMEWw4c42IvsBG2EruPDmgAr5/GRq+CErMjzKhMYJOG0JbcKAGzviCLMeeHGcumB1AHt
B7KAkFm7+RM3lzJSKOhg0lFOhfxNbMhzE2NERrnqrwkckQfKCY8uyQnum3FhFMWZuZVWvIgeVlTD
GkHN08ZBRtO4l5nRFQKJ1j6ZWrnu6ELk8FU0A2kwWdPAnPjgktukZFfJB6TpcYLkA2xEs04eiJiJ
sQXxk3g/j8vSBbB9gJiFIhRNdwK6o4wG8YPN2qutvdssFDpio7mJgsylT0Cut3JMXEOuifnP7zY1
yLJ5dzgoEchYH2NuoFOIt4V6bltMxPJNjV8P3lri1own1oB2hHbC0TamBo8pvfIqqexFJejJiIci
N7BImDJ22xw1tiWtMTaOrgmGG/x6PXVvR9A2oqkUh1l7ZSHJKdnE91oJs5sn48Ka9puXGU1UFlQL
l/3BNCk73WyP1onl6qOYwhn0AFcbiJoYPMlxITOA/aICa5kYuQ7tntWa1dtAWTes9OClS98EdTNT
gJeSGDxIJzN0OVIfSm6U7CUy94V/wYyPRwopSpaezTKnhmePjiXBgHpaJjF4J2FltdKV7TydSydE
J0t2EXbhuqncUSDj0qTsJugUenYJaRUVqG90KGGv7whIPQYj3tzFiruR4vXelkg9u2uSJdc6YGLg
aAw1SUvtTDbYXUldlkPdm/Cs2M7p+Jb73UPlzVTgaXId3fwDpgBgKNJIVf3K6/qRvhpjTJRBlQml
g+hboCGc3QM8n8QWIVTKF/gz5dzhdguRkYEWZNncqUl5S1kHaLI/tf53TJW1z/sFiQZ+2r6hENH1
q4Pjhwo41OMOOzc1o1qXN8zDgMf+cUaSHl61uISHry3mGFkoodx2hlwIUk2rJfveZK9Lx6UIX0aK
yYb0nMG+5HCQBjcnRpYbGDZXL3+RLVjkhIU+rtqYegwHogQ8iG50Rm5lo1Xs6CWtoTz0iK17xmXY
0zRjtTDG/INbyciteUUTlA53eQ/4XTc5cP72MjJNiQZs20uvMYzSpE4p/zFx25ShfQvhJJdT+uHS
2onZb6cC0UBGZHvJwJEgdwUWnlsMXLUOopy704yaYC3oQSBdFn/Sn3L8r1e0RzH+kwMByZgU6wwL
2Jp0niW2z9P4Q4uJ7nQj73pmMayFoBPO2iYLygQyG69nhaIorRgMQHQMxVG8gLOXOpjfNRs9SVe9
APq0YQxOVUCB+ZOvYgKaSMs+OAReMeYveZfEJK+AFo7zjLKsk5++wSUHdk6Sm3iAps9FZCBGBPrP
5fiyGVGb/IRqKM6xk27dHNiMnXvISjnnZjiskAH5mRU6Ls5QzKDXo/suoCL0aJwdyAGtVmwM6hpf
bCwOTrX2KQZlCYzfoaWsildsfpZ3xxXJwDQ/U755EWZG3UjKUtGNwu7UVf3IiyhXmwtDkheyRSuo
pd/jfPWgwZRozjKbbYUbUGVHP/kM2OJjog5TC7zrPg/MrSas6PziYeisBz2AyRu9TIaytgGzONgi
vPwi+0dOcY52uWkSeFAqqN/ax0QKkqhZGWD9NIihqqyMy1/9lGZ7m8nyiPTK4HmLAmuki+vZYbUr
7T6xZSpqEn6XJjUdGepqAVhNeIj3pB521vRozs0y2IT87TH96pOl2lwjz101DUUSSiKxW3eXPXQc
hRBqrFyzvUcnkNfEG7cwyRx/Kw+TE8/BOExUYw7BKEQlN9FhjpGvGBiYF3Ao8CtkSteSjhhvMr/+
JVfQjLCeshheYlpf2daynttjiheC9NyUVKr6bMVk6033zEZKHBn0wemOwfq6ad1TRm830eqp9i40
ELRP7KVG78PaAyWMJtn0Q7VbyWpRk25Vl+WGrs07lIS5xNSIgeQ0I9QVxioDkQ4GLvfFefFGAhN5
2eRmzfxF+WfCQnYQuEYe/MkXfnKd06mL0cjLOAv8t48YmKkdt61VUFJwf4pPZ/QAxOGuTLy12A4h
XqyrpYGOB9TXt74Cd6sZ0aGmJxgGZP1Aoho9AWi3LCPYgwiwephv6CSJNK4YivjBJ5gVSLSp44Lp
52uP06gZp4W8towit/IizbCmMki0AeTKHKvBwIifU6V/cmz/KOZ1efAJDnCvdMhlmCaAyPG0NPtY
TH9OOquYvUqDPe2njxnUXN7nwIPdX8CCewnB9DFoYb65nFVQQSoj2X0WrsXKxbdkuEuhEqNPAZuS
RaCQdnPnsHYIsEJsoTBU8+tdwVSFCXXFcS+ho+adLecy4hagOS8lY2QCnNYhI4w5xdqUUXtujEwe
2fQAF7T6CkySgIx2863ECU0mOIp+9NFQdAGBaVX9mAXC3lOutUXKDLDyW2pmSwVgC2cKZJEEMIL7
c1qg5/zEe07OdMUgD33Xk26akShoMolzrWfH3xDLtiYZZU6Tdd0VB6duH9GsOZt0N+mEQuqP6OU9
/QzLKwogbqXjI2RYj29F28e2Kr0hrGMIditMNzHYqv321OFym4Zcx0AFR0flxN2h6dAc3wjGe8mI
/Gy6b316JI6vyJ+8ERshdjmuhFyjbTZv9Xknfn9/mbjgQrg7V7SWkOAG5ADI3UwJ/+iiBz6xoCqE
VcBIIqpebLGYAVcdu9Xk0OQawKRS46U3teRC8cQHSawgvU8Kjr9DfqsxYizd+TEY3gbv1U+bE2So
NKC5DB7NdEP0CXnj6PFBEzIkwR4w4ic6k7jn1IMwIjlX6J+EA0HjlUOht4AAK4AomxEALnJiryYF
mAYi5i/gxcjhBjrEYCWkr0B8YkR8hnlqmU8IW4BJn02EGkv4j4kBXcJNXw1Yc8JwUDN8hSMHDY5f
/UsRXeW5uh6NX4/hSu+38uWkrbVh2RgV8n3P3fLiVtonv/LBOlx7FzNgnhEHOcHJhKE4zFagKeN8
JYJuLr4zHOwskAHyg2I1xfcH7Qvt24w+VnsfIeKTdBKTjS1JhEELPFNFb8WBFhPv72/bwbXHOUY4
IY2hgjsZaBc3B0qFz9oAzC+bU44jLXdCVT9pXxlSZt6rYkSbDg2KBvnIexFcWrqWhHO+mpd9ZJGK
xCmJAMDzxk0UTFckBDskCk343uFTZtfIYkgdQ/aWzN/yV2dYLiY2IeBANbS3OhiOE6RzwFQnmEjo
sg6Vdq/jg5cbT9mkbFrvNyNvIIF8blDw47vpxPnBHVeG1q995klDre18PWIEC4MXR3LmjgChCptn
th7wMhuPWt09pHfd2HJjIY2AobeodRtIQPbQQ6UMVnqgHI2seaGfCeMXMYH14xIZg0HBrpYwmZ7q
+q5Su3rRfC489TuaEkjtkMqgo5J+fqgU74llgwr2XY7RoCdEKz47w5U9sFSOMdVaVkPM/Mhb0J6z
htIKH/VFTP631rx1U3FiPZaU9bBmLMtnzEekPZ7pdPTm/K+20ebhmm/0xtYEght+h/GravADxRMl
jw/Goyzuun5TS4KhW33heq8p3PEi+ZUF0pTBqoU8WY7wBvPPTrvj/7BuZp713nb9U/2Fiiwxrwb7
5zQy78MLVAs/Y0bUZj9BWMeSMv8sbW8ZeMqDR64k5vmXBBErMFFieZu26Tc2qQkVm88MGyxhvqCJ
AtJX1rne7hqzPzhqfkYzIj9b7XB68sjs7TndTIwh0BDEnwXjitL8dfsIqTHYAcxBTLMsX0eaV0Hb
69YFM6vQDg+t9z38nQxLMX/MCnOjaTxkQZJhRMDgTcVqm1l7EnvwbPYYOpTBXs6f2At2jUU2WdMc
nPJXfO7UpMK3XxDbAIKKQzzFZR5cVhPYosdIqvXhiLhk20QLF8JRcWOqlT7+Fe2MGqGIojgSNGjh
1iDaGISrtbdup8eMIYeZHN0EIpaKuhspoIKJAvJNVYeKSyWUouq2EY92LH/X9pAiwfwPz7313nuw
X3od/U6IMqFYUU+5vs+Gdu7gj6uDypiUDrAZ11rGxufOGxMHaWfeGcV54BiZwOe6yLjqEVuz3tBq
0FvGM/S6buUZdNdNiMMiWgAoQYq+cTqUzvgTYD1lV6i/umGRjyQtUGpaFfZ5iY6IWHuIXXBOsOYi
Zb+PFzXhXzL+pK51pQwsiPGhEdDvFqQKHIJT9Z6myT4ybvYAeV6FUvqTNS657tUqNK2LVz1ZMVVK
qi7JVXL758nR1x7dTxKmb2nX4frzUtGPKJwm8pUSyOWFjsT/ta0Rr4d6thk81AcY7Wn2e6tXWA6P
qNWQGS0TMzxE7KRqiLfKbD6a/o+4P2VJs0pga3gZqAtmaImxHOf2YbKVHfbkPbq+Ifwe+UfLCLwh
SDeHHw8pM6UmgkDGtDvUyBILCad5C/Rvh9taWxxmPcZTY0cHjWljTUVrTAtcLkgjNzjoHAjH0sja
UAWBKDI0dAGysYGQP5xYmF6ojrvS9GesBOL5XxTeIXrC2yvWU1ftAvTPGTKnuaTPM+Zt+NpXxMTb
yXbKH6eOwf9kA4t6pwQPwx7vq7lfZhmVth+8TWUIaT0+D/nd51SD37Yc85e5w4muZuNNCrABkevU
NyE8p15DvGS5Zvptw/TrzHFZ+9rBcImN7pPVPLT3Joc60sSMgH+x9ChMxt8NuAHLJNetxYyNkx7b
56GVkSBXh8S5f26Cr9m3VlEKR6bFa5QllplvbKxZpT3Q3vSf8agsknJtBeM5HrEIMfPr2H/PxKsz
wSsZNJHHIo7p4mNAl5WWkMl07P0mJJ9WtFVhY07GLcdEu+webO/HmP4JYoD1g3yLKtQXuHF+meU1
pG4By6jx/FQbCFzeGZrh3GiYFnzgnCQeHBMEUJtubqyhjoZAz9BWGtaRQa86z3gV9DC+lU0XITpl
usH2W8Mhs/YU3ZHh7DAfNLrp8T103hzwjyz6hgiTiwvXoONxy4SO+tZPguXsF3cQPvxXoHGuCDhU
QHi7RD3Q2/ZVc5CCNuQM8YxgbV7SmuMVLpN0b/LtM6lR9A4hhHbDQYgQkByx+p5rK3vjrPAQGUkZ
7Ny90azwnrfv1OQ7BxaXhr9rUlEl2u1Cc/O1QCBeZD7mvb0SU0mBUSPGV654HWFNDh1RKIseJbJD
/ZszfAwGzL820jnSFy+jJD/ldFFV2zOwZhRe+TucF0bSOKxLxPSVJIgGrKGZcWzzx2VrOJ9Bs/YB
VlvwnCJeTvnRqplDwuej7PrzJwHQ5JGtqCqAmwhy5U4Xn7K9zhC0aPAdMCzH2PNIwfQXAb2QPM+J
8UQBVhfweHX8d9VdXr2Aj5k8RytMlkn+2M7oLeDgqZThDdOFqXaPOqb+cfqcEHUML5bwuzBMv2s3
J5kEONRojsA/OIhpOb9mW/akCVvWlg+pYA4OjEVLyoLwccbDZ9BF7kFzEJ09uldCAzLQII+BOP6I
2XSoJty3qWpHAgQYV9YqOALdXyHHPmSOzCk+EiyT6XIFq3VDJ2L2qqULjTVpriy8LHsEI04Sc3M/
pGb+drodsGzlbLMYNLvFAalpNwqItaE0Sx3CnxbAfuHGNB6mMGG/tUj4AZcVwKTR2h2C3ko/++Wb
hxsgrGebGakNGGLhhBgiVCtQZBBLupC+TKpAnR4xRfXCV4yY6ec9fD7QEN4egFMDhEiDlqqeLMCK
1BXP9gUic2Jhb17LDDnaC5naW6n2uBVr4YopHXgznRujENSw3S6GLEJLFti0SEDHNabKOm76iv1C
+UdGykGJ+UG2HT1F8CMrT7/pHQpiCngAZsTFN+noGZ+sGnXEq04FBEPs4TPwH5yt6+QoTldZh2tG
wnuI2wkgKdSHelU41StemMyNwpVolBMv21jzsK50QHmGGKlLCAuXD9hQMRB1opOkXohzQReA9/Fu
St0uhTl+QQrUjrIAl2QjyexHiGRt/WP4w7FJrQ1k9LWUwRb0tJSjCMoSR9eiMWno3ea7y+J1Wrub
GQeDfnA38jBKdjMz1wDWEIBSbPjMOaJKW8XH3q1eKu/s+hefkdAEwQBTNwYyuwLLmdKfN3YAk8p9
ya0CCioQ7ZyvsuBLRxwDHcSl4KEnFXPyLtBQGJ3w7osc3Hz7bW9NmMNh4dsCTPKRwcpljF22n7gb
0psglVqHm4GwplLRlj0+V16CqXX/O8B1oAhvo+Zqev4yMsI9am1VISxL9+F/PqYKDDVQVE3XD0FE
agiOKpp+0GsqE8yP5gDsEkYDeY9pxTgn3OY8ptG9Asl7tljpwk3gpW/QYlIYZd1G2nwTrMm+dx0+
fn/NLx4Lq8zAELo4ywITDlsF0UQBtZfZQ32KK+SUzkgwFkYNFC9zraJ6O+nTOz7aVeRy5P3aHkUC
7F6dTC/LWA7oq32qlwaaBs2HTyaNdqpDOEGFMMj4oUgfs75dNPPMJeGtNydbWR0yMGMqpQUUsFmx
TJMfMBzRB0Q+fG7tQxY5tMzGuGfaO6Scv/Yu3gu89Fclgk8NOkYHRbweYmMXzcVraW4TzBE12gAy
OTKIkPcGCIuenw6QgrcdP/03wfFsWtO/d7iOnlLTWPvudLFUSjiVNcC4g1FPOX+g1oUjueESut5A
yc35p+mYvGiLHH3TU+SbHwFGfDrD4pTgOpSdFs+0P3lkaeiouTRkz4n+CzpVD78CN0Mihgqlhi7i
ZYZT4MSweuiRpncPs+OBSb6fDwQFessIAmRG1s70VLdXYAKA4w35KhRbAUSs1n/KhnA1IoZW+vGz
Ajsth3AtFpEylhVUpS0oZ42SrQLHJ54zLiQ7KfEMfKMuNn6ZxVA8BmCXbgeyDE0q5+B2qB/IvGCc
xEc24vYf4e9D5Ym4E8YG6GuCi7ERQas1FUAuchNe/RZFaXuS6WYJRAjJBfxcbCJBpN1KWXFAyFrj
dtohsQEw1DJSa43daHcPwYyZPzR9/SOd0tXsB0+lER6bEsVs8ety/X6sHqt2XihTdhkzZgbwIvXy
oruMffeG4b1LATfp7iOU+lOPlpR9fSP7+si5YVHZdvEPHreEW3/YKNPrPl9L6QJ4vujQpNrYuGr1
Vof/PIDWuUO1GZ2fEnyGdd7GWFuX9hZyc+SsgqDDB/cDSyj2IU7SAIjJ1hfMS9aR/9lF5kMUxxfB
973st+zulUYXXZISb727sJ+IFouqLW6skBmxXK4w8kRn2ljHFtaAs69g2WPJBO96XsLT27b0EWGb
MVh8buIvqrs5d9cNYIuGnY8F5QRodyyRt0o93sjZLzwfC8ehjkCToipOHaIgijOEljhiFO50rdiQ
HHZLF9SPE9hm8fkJ64dD0ekrYZlyhk5ldrHiL1A8x30JmP3BfVVWUHu++ZR8aA56cOcIFOdTB+/n
aw5DqWNr0n8rLBUG5QPXep5M6OU7dCrg+DMG++QqOgO0pgyXSqZnLp9akQwVWmjBKOP9pHu1XfPi
sheCttEr8RNGOmjs7icXN9Bdq/0KwMWbIGkC8mjIPDDOLqrdvpm2FSwcpk7lHLLHYGGGM4LtboOs
3I2uv7GRpqATcfKToOZ08xXNbErFOI+H3vnRBuaGBYmAXL2wFELKuqHnwn51XrQhZsAwPwgs6Vfz
ikZXyi35M60YPpLEwLehVYeE5f5/DNlMd24Dxc4UBCfi6C9UtFLcShHBjsjDiue7zYtUt4cpct4D
VgIDW+kZe84bKeR7sJcq6Chd3mSUkBbzA2AW7j5/eothn9Y/LnRtT382ce1sALWj5M4pZOoNmFKy
pLwTx03DegkJlRlgjrlXL1RPMWeP7nMyMzmTup6jggGol5pbB6cy9VlhetUj9ZZat/43Um1QvlnZ
hgknCkymOdSTw4jwi+HHTExwwpdrANsTP9+mlbL11Q6kBGJw/48xudR8LfOIv3b9JSipUCiPpUqX
v0vrouktAkx3I8OfjkVOXoPU8QZzGg9yzM+xLy9SLUhLhfUFnd+ff6avH4lc+wqoXzQdbwXYV0Pc
8J/IDWKrGbtoTdlPJwL+LjsZTP0hotgF8uk5eP6sp42TQd2v9HsEB/T++FJUd8O9Au8Q4wJJJ7Eu
rn+TXa2zGpQX9VJooLKEuGdG+aPaw7YxjjMDMog9IxNU9jwPap0W4ZkmHYyM83CzazukZjwLLlem
CXGCbV59bQ2AJUo3Cu7ItHcGJd+U6NwfBOi8tkwj8JADj4WuCSpcaNeEM4LSnzIyfjKEvwpA864R
/8GYH8XNPEDNVzZxThQsLVJwVzhSpYTXuSDG0i0KmuHeu/ESIozQF3APlofB1sJXaWhrMsq7lGhb
3k57KG9+fh7BZyc4/dw+uWV2+Ztjx5PTdnjke0EBwF3vAxYrHzFiWhSoxT7lYofG22rwVpMpWksA
VfCrOvfMOAzplwyFC7UWKtA8/shiVAqqZRPKISJB7FR5ZNARGRbfMyZ4CUucFD5yMKSpOlmIxaKB
G8ND4GDKGUr4/YDajpiH7KphPML5V1DBtpUkJ2+qGH9FJeSQurm8bdrw0mANS+jYAOnKU+7lDG6O
l8tqBMIg9Im+LoG0UclxcZSCCtQtS37idk/1wDKaGcKNJ89PPwOftpHThctL4ZeyN+Ify5E1xZRe
BbNXwr/RUZcZ3jcSEq8dOP4cctmKkZaP8baFXGqudk4HKSBAENfgDMn+kjCknzoWSvQ55SgBmo8m
cnHhB70FmZEhshmebY6TKUoebgookktvwXfk2myIEWAInyWgYMnDxwmQI4kIcPUqq1igGugzIUMU
Y/hpipu84uLs3beIvZg3S5YUumzZ0BQKT8u1LjpW1cQEin+3vEu6vxTvwxyBqKEme7ZcwHdWBe/a
EAfLgom39xyoHxxAwakJxgePe6N1sGV0pkbeBkfYCi4+W1ErE45ySUaHiQSJGoqSYQpiTIrzF0u5
dB5UOIfd9lFm5QCkS4WB4cyD8YNDQgmcuz9OYj7EF5mcI+KawbEDsigwrwtePARaSv9CQioTLyIX
EdlK2YSKRGn7VUDnTjgP7UKjk5sLUmT62CxummHDIINT0Iix9eJ+oy7BPywAimdwxU3kP5UyuXMf
vekLz+3qNw1vIgdiSC2jqSrH0OQ1gLo7BdNauFAuJB7deZEGQyPo2VLN3WjwvtN3i+s6rqeukyzs
TF15QXIc9R3uQXCsAvwe5x5iJoUKfOgY6WsXxusOrrI7D2TYX9mB5HEyedTotIQDFKL4d5w3/O6Y
z3PGBliOlrNzs4gDHJwFPvLxWe7LZOjnMlFxmbliJMyvYsHaDj6ZONoKkbeLGYA62pfWA2pjdjta
MDk5tnQ25oqF3n20nnZke+Eh8oblVr5tyknIUDzBts0XjnTOCLxh3fKnVI9elyvSeOWB0Wnek0i9
MLWXUsa2SV404qVqMaapW7YRrJ4Y1QNgRD8ahqZTzEyK2obM1RK67W/YnKXCbIJd3rwiu+oy+J3m
VQp9fmRQCpMZR4qPHJKBs/eNI+td1AtDzwlIpjuiK1QFjuw62a8RoWCGDe79ema6cEYeNR/O8ZlO
FCBVszaaexeYp65FVbBhAdWk9Sg4YdkzSyb/xDJCrs7kMFWdi+woIWxYGF0mbyfj0VIxIOij0cP9
CMa6hUNCyA6HH7WROxtlEu6CEEO4JQhyoppjli9XchiNNPgA28mYwU/alMrSJtQOVBcO2t5T45u8
7v1vY0WbMgOfJiQE5jf0KBj+PkXgbPZnlUhY3Rrl/7WgqbJHE/0EPeYGk8zPVwOnSsCsH1I+uE5E
7CQS3hptYwVSKMcPlB/4ID1zNYoVqbn4FFpKFYJWz1HNv7HhErMHEfEFHhhVwoiDpbDweCxM9yjg
+CR4kFLlBEFLogcmupwJMoH1q+4ojRmtcgZVQogbAruM5m6HK0+hM1rY/xFpBVe0sYdhQmqOydbE
bqA68b3EU5kLdMNm38H04Qb35kYwQG6u7GaztZ/gB/DMevgDqUmNAW4ipw1Vs9vvQoazeTKvuYvm
jmyO7cw0X9DBjulXGNXP0ho0U7osDV4OAAgQDzgp81lhjCc8Ahrc1r52SsS+Zy4Fu0GqikuapJKm
cKoatt6QJ0sJPFts4/qHVMdtpi1oTe0xowoEkG0Xs2+kC94IzA5I8eWINUD4MIl0iLAsSKoNwMXh
LNTY0wemvmiGX1vTNwIgwUcYUSg6vrlKoeLLihc+JkP9AZ+KOYTsqX60SLunDQQWHV2msGFMhCcZ
bwuaGQ6rhHkv7RHbuIY6XNA7futAFz8y/01FXcC73CMeL+cNeWxD+jsAPXaAHc3WJ7cdC/QM9z9q
E3m/c9gzuf4CX1AFtGyuPn2I7Bzsq3FFty2YToWvBtncnKZW5556SrIqS7G+XcHsERaYjmPwbCxE
yqeIPTsiD9jELqdIkN9nqB5t/MW9Z/OUMg78sEuYBuqIQm6yoaATEoAM6CAeYKIAk0FScT5Sprmx
7DV8etK59FqffcaYhkkMaLIM7U3y1GXmK49AJqCG+cQMNLdQFkvIBJscafBSmCw86gMRkQEVFxcj
XCsk7MqWnQKUA8riezuzKSjcIY1qAuhCMCw5XP30lcchn+vwXndwTGGMCAusaa9lfU9LuEVwVWMk
rPI3O+U9K8R79KPAfBfiGD+qxpxACM9CRFGIs0B7i/ecC7clUdVlbcOkALII97hENgEXMyCnR1fJ
KeJY1dJh9Ddq3s3MueNOsWbySvdF7i8ovNQHendEXLqMXPWMuZ4W7JJkpwSitSOMBRszNsXMXJvc
38EuFo1XHkRQi93bBsU0yMD/ZgFaPiDD/QmUrYa9puTPxLy9kTR/DIlS+FRdku3po03o2Nwt3UOT
KXs6eBHnsGs8TXjHdO4/TXnl6KT9tanhDJwainFdqeMrlg4ZOJgWbSeFLf57YMcKWfmsOK5eGniM
w6nEpV82vXtDPapk4QmsTSYlyUsH8wU7OpYDA7kxJ/XFhmL6j4ynBTDzHxErEdqC+SOoe8arRlU9
TJi54AAAC0PRqowdDYoO80VEa0G5ZolBVhaGiuVYG9YcrARZxuVwkoKUf+thSij9DqEzzGcYOGaO
332GyG5BbZljx5szx6UQwpECU1N569023HWMhnSmAmQZZr8JRR/izoxmGxhVaE8cEDe40rlA9vRY
SER1NdtqMWO1XAQEjJz2jvIzu8nfC9WAzKdUUhP28SwShrzg/w+WcmsBaAccapE9oPWK8K2BAqSg
5+8RLwijnnVrccIM+TkfSYDJbjY7dkp5zuf8mYAkP2TKL4VKb9B9+aSavFb42s0xvhS0S/EL3WqH
nQtD+BUfHTSngrKpUJYWt1i4m7LXMXCBki63Vj57mEEk4R7NTLqGU4G1FAOVHdYl6EJTsQlDocNx
XYI2CfENRv8DpQ5voklbJpg91Yh7qWLKafyQbEQT+ZPteRLHztkGUSxxTiVSA7VlosdXA4LnSKJq
pB/iHDWjldDBY4nTgZrodl8pLz5VjjCpIE/R3dEJcNzRPFNwySiIJgv4Q8AlJ34us2Sj1P5ODnzf
3dLraMN49C/tRF8e1J+O3uwKGq3ce05ia6XgEjR3DrFzzkMJiEtXSn0lNUvW91gaqsznzS2znpA/
0NbRJcrhF2CB28lSHfiTeDi729pL/s1Mm8EBKNnn0SHcbWKMCmGXA3btkwDaJ4wdPMxPCrWnaaLp
QbOow4P3rYz+uVm3Hq+DeZ+Gfh8gv+wV8m1I2FnOvMYlQwh4U23T7RqjPstcrAOZZ3ar36XFVwc2
SCG/sVEkLnXw8FbEFTl06hE++DjgIjfnzL2DbZ3Ya3eNHu3U2dkvNik/snLkaArU4RTbtF+Va3A+
pvlijPt/qhpuvcTZGEBNrEp8wyhtcrpjhqeZNI62DzgQqtJm1QqiZP2TPYAwkyUohJ5hjjefLPDX
gAclND21mPF8i7GYPgur0AMSEwzEgAudYu5kKsw13OYgcJ28P1SQm9J5n4d0G4RfVQkVoJqlb5C2
GPkNNk4oGXm0bNQ2a1qKc7U0TdhrjIDTfRJ8dCMe3YjKI9AkOO6P1tB+DkECoDmSEnbnjKJV5Qyg
tIcXqnTje0afnbcUlGyxcniOHNBe6xJqAhYFCAWdnnXMYiSDDrh7TH+1oj33EAFZo3Bd3thoOOgd
trAYAk7F4ugojgZPW8utcEVgG5lLo18VVCDm5CJEY5DQBe26De1rUKFSSExJU15bVv9sEsll5d0F
o5EdNbEASI3Vgl1Cz41T8ksvNpz51qQuYJeXxpJnIQUH2KCZRq9U3zV8RD7F8+JlpPXfsRUsO9fG
ECF+aF1iyaBHYNrh+8RS0+9z4KU3ISdnvXlEIXvgpUPgMVnduR2YiPBTBsU5SK0tQKxt+PvcRvDS
shomjtnunOTAm8yEGG2A2jH6+kq0G2A7s2mQ6HDbtqciwbYDUr/Gfe3voiEY0EbkKRbAdfrWYSmF
VTUcYKKKRncV5tPF899dTg97ehc8qPc6IFYDc0wS+LoQQB1KJabuDck5z1T4sfukTVvtQCaO1m8K
39gFnYL1mvpvrOJVxnzMoekbBizX+c/THq/urIiPucPb1J9Mcpg8lhHBagVy6+z6B1EgpEOOA6ah
knEAhmea+4RqyHEhzQQLw6g3MmrIWDJZx7WoPhy1zyS4ClGOwQyutPUjlv9a/WGwM9C2EoqLQYer
IebFOC2JH7qB2vI/ls5juXEtB8NPxCrmsLWyZEmWbDltWG4H5pz59PNBd1ZTt6fbgTo8AP4EMckU
X372h0idwsB/SmNi0CpkEGQhBNRYH4KO4pcUjDEoA+PuQ3gzX6liBIVfmspSLvOvYJ1GNayTAD9f
+99MUdDI0DerrBqjMHYFTEd4EKTxfvlR00ZtQRcjKAHDteCWYFQy7TF/IsDr5hRjbUWzxJqz2GeJ
ZsCKHPZlAoAI6kvQNiknONmjMXgonCe5PIVp0kt27PChmX6zGegnBG2ylXhrF8ODD/OWisi9fmHI
qCu4b3bW23AYpORWqoUOm7gyPMk0KyaKqAbssNFxuh3vd4BxGQmdcZgTgNAUeGtUvCDOLRcIn1Tp
fEY8AvCjsIOpgfRWSQNzBfwx450/rQ07YUvpkxm2JwtSA3gjjr+SKTtEKXJhl7S65hg6iLwYqWNY
S6AxKjLsMiUIHKXCSVcMF9P6HsShXN2YbHoSD1y8BXEZ7nkB6JkbKHXgIwHWmvQqVIBM3RQt9OiW
5SJU2sjbkqQuSdzEpMjCH9aRgZIXa8/JLxZhJ+iP1WbTghJ7uMuNXKTyX52Ile64qE+54Qg7WHMQ
V8jA09Jh0Drl4DcUymkI+C/c/dmVUUmNga/1Hg0oy5LjC5aNaw/QUXBNlkX/T/6Xd15mWoGfTFwH
0iwk1M6GGsjLCl1Wh7dOAhzIk6EkZaN1FUqkS5KtMFXcvXacLtvSILKD5xCYr/RKr57mr1pnzyPj
+lQndJwwgrO5n3Q29IJATL9CSMpsPLK4YCTZ17W6ha59FdGHqJvDBncShHKKk1t70kusbGAqfBZR
BeyCsRafP9OnNJK8tGHrrTkLHFwl/KbHD+OrtLsFe5Iaj8wu9ac3MeJn5CqyepL9G/ky4N684w/e
kpEuQB8iw4H4qaku/MzEiEGyEyzNMGoC6bhcUnIyLTdZTWayFgjfoWOk8RBOsJduCuTJsKazzGV8
IEwgi0B7ksm3KdqlSwTi4L4W6NmBIZZQEAuRN4Q0QcANA/sc5N9rMdvAuVfK4k1jFXwPATXTWo2p
R0U1HnoVJr0ZljpeQH6dBpDM+iyrva/i6AfOXhh+8GoC4HYkj9pKflNcHd6YUCgcd/yYmgZAVag7
2p++IoVL3TW9Q6CWjgyKrFcWoZOFfpU7EJGzDa4hTehEr2an3aaZw40uOjLnVXBAI1VxDwAFc34j
Rh4VgYZMusHrxMcJ79OBko3VER02U2eQy/Zkfz3xe0doHhtouB5LJ/2uYM+gf9Z8U3gNYiQOlF7n
xmZJr/8Q0EF6ijY6WUQaCxHv6p8sfl3kE4gJj0qOltq4a0Fkh+bcEe/PgAiPJBwraRnQvtz8LrYk
kJMejKEgpsqn/oyk4/nddDHa6FHQTwGA6W/jtpCZVtTY7CMWiR2dOwIqii3i/RL3oPQKvIaZMj+K
GsdvPnMYFAlaYsbM6J25mgJmd9RG2iz1LvpA9c2MeufXaVXScQM4Lj2MNvRng3Qgj15BZccr2KnO
sw2av5Q/qQcdJuy7Dqu1vP4M5jofIG20jJOxlqNTZG0oCroJPywDgo2+MaLNk99GSomedNuEmVpB
yKAH3s4Yf2wKF5Zf4HPat8xmvUn5k8S9NNCCsMnP1KI/Fdi9J3ZadfZs6DyzCoqmwE+2RgFCEBFo
njxOdfM+OUznPfkrpTseBvUCnD8RaM7zbrPxveCNModhVViniENscd0DJqbKpqfdLS1wXdhzwEux
hnZYPP5kUuRtFNeEY14Y6zCaRCPb+Tjd/I48i9OMghXwpEvPbU5uOQCqB1chgJhxE8nH2ExUIFIV
aEfi8U9YOlpGf7g4wUme7IAynI8n5mznyk10/THAI6AOEiOZc+SAkz3kaxcLQZoFrh5S8gNK/j2v
Su2XRJYIziFnyqMZ9U9tP+BlIPicxYeVHqJ3qY1noTZ5who2Xc6HAIF0kGx43tjGj42juOQQyh3C
0hwBsFqHho9cHumPyAwR/rtnBzOXGu8OFBV4oDmwOTL4dHBp5taOgYA3LR1+UTgD9OLr70n0x1/L
nDtoZOA70e7ONVAwrak96UG6KNPoQt1quF8RsHGZqkmBUFo/l1z6IwfWSbwH6R8p03LC6ik65fj0
ZeKBNhCQjNcq4v9JaQfz4BNb04LDJMOZIf2+ysYwcEp+xITOSd4GfgGhcoNUZ+uu80JrXmGu8F3j
QWRoM4YazR6RIrhPCd1l5SrQbicdf01Bbx4AMImExyF6GSTl9+5IZtypPSYbPuPev3F1NsSG4b5o
VWSrBvmeZvyW9wYGQuZE8AUaNJ/zlNMIcghv4gA1onw3IxRbCU/gx4zE4W8esjgLaiL6FYhBzEXy
Dbsvt0JzA9tOq4zRh7G35unpho9fCO8HnX8d/xPoialbcAISRMK+Po7kRBMVy2ci4hCBdo1fGVzL
/rUw/+KJv6n3aybxMrBWIeNHxjsNodB72Fyt4mpx5hLzy5f8+0sbHtttms1rqbX5cZw+xSNNGvVn
TIfByrASOeAcEUVBPcY6bnTFlyCIvBEyfKPXtkHlyNdTbgItRwPLw7B+ePXa4S3wvRFIdna2cz1f
OVKYGsGHZ3vX8/sRjSLHS1WdJbOO1aMDSi4DCEma+OwM9Pnir4KKGggsMm/YcKgRlZa4Z4VWYhSm
HyGWrQe+/o+YJjrVZIdOdxIwRqqHi9pSgLVC0Z7QsYiqid5b+EfQpMHwH4S4hsO2qj+HSLGSVjo9
DPUr+yFAJwMQeEkTAiSI/+UwJSAtYpZlOFcRzCH+YOUDSdUrMJWaDF++g2/flPlTjxgMqT1CERXg
QzUKTLHUN2505H6l/IYR2Lgm+XR76XeQG0QUHbi4golR1zF/jw8xd1JMMRMmsYXQkOnA4s84mzn+
MPgfx842oAoWFZaHef/ygjOVxsYNN/F/oTEMeNBUhxRsoCJhoiPIizbJ9fUlrzvTAZGhedohddSO
GDmaKHk0ivrgT8SQD8cEy62S7Rx9l4qzodlOtDjur9wjGUgxe3CXPkYgoSk9LD0V6iDORUiqPr0Q
WzpZzaMsRftoYKlSmmwn+GNWgtaTL5oBOXg0rOCNNVcep4YCL8Bbm7lbqSQYDu78Ir8pXbNYEViW
zQYIPrKYPUiKvyFPR6gwfhN9DJ5pdwe6HHuc9w5/SdBLD2Qm/A9+rSjAmLemvN4zC6WVum46/VM1
YFq4CaaRrCdAFmnQdFU7KZ0kFZQ69ArDY09ktU7QYBEcqLIrwbrpi7j+RX3TDn9O+1QmyaYg0IlC
I0SJnAeXn5ZFb6UfyEUzkhEQfUaEYrR+izQ4AnJEkgjYEe/bvtrwbtFz0jCriBl7A59stGMZ0k4Y
c3vS14w1BEKLGRkWBBhN8FB+NIHNRLM81Vs2CCBye2HVABYKjGsdktEGwvFe8HBzZ2SxAK4CNOq8
9s1ZED9gsAmZgBg6IeBkFhJBdswiEB4KElyYNnNslm1ovXXepUKl4HYH2iV5wCS4gTDTsCVs/0u4
LXiLBVx2sAHXef5D3DFr7Tcm5Q2gsxlRe9IusEELOSGTHwMPab+8wRms3RxSgPmW/FHUBU90KhWZ
SBkvoh9vApJCmlebbwkcxLiOw7aTRaqSxeqrw8qJNCJhLhNmc3BkL5y3JugHJbEkeEQ+otpSNypR
GDxDPrTBQBjFWjp5qh5vKik2KW3F7QMzLpNN1vNUkz9p6lOuQqM2P0SRAiRbWIjuXeNX6Bo+vPQP
I23I32fNAE/S/oX6Bv9BAQyIDCkgIpk7JON/4H3mm9/csbunF9fyLKDVpOumgHtyyTU3i52J9KkW
Etjaf0qi1yr8y8BAwDSBE02gZ9o0qyB2LfpziXUc69exrY8KPainfwp1koxPApxPk8lG8ddYYw8G
uB8rTkJOSncXwbL2HDbgF97ZrX9Fa5LMR1cNtmYbHyrwGT5zTpbCYE/uxtrlHSUHZUye/EZZK4H9
iEGPVfCscrj1c/md+X+OT7cIaQajZuWbufkdwGMV77EQa2j4JxgccqkWQ2lTu6zc/PBnayt8hMb2
0xjdJVGXFjGN8E/y0msYKHvAAFEvLzOR8AKO12O4vRcF7c+JTxNdWtLwgd6kXN5HPXPPf/GQF4GD
XhgPkZhSyZA9qMjDKvSA4o4dgBznD9uB7FqIIiX9k6/ZYEfoR1RlBMtpQk9KceE0JXRoG8O6yAPt
LX2RddaWAL0LywqJsDzS6kyg1tLRjbG6wIJKqiCZlyzhIkasxGTHv3E5v1WYLXxMoanxGI/3JAuA
R83qVklKkCVluycWROb3il1K5Mt6tFujgzVgNbEAVsqINNtKyeIT7ybvKjeAJbSNmZ6ptuum3hjq
ZwG847xK7IhavOoT6bwADHRPKMx1yi+3e628hJbyxdxXQwgoUJQG0bYkuT4gb84xEJnGRmlWJfWK
jwNzq56SEsp9Sr1Vm6vwDt5Qb9EkC+ObatFSUzSIxOc0Vp9FIQS6Htxk0v8vRwZawz7Di1ZIo+K5
Fcc+RKRihqiI0MZrCB7aPQCnR5ujgJHQkAsqK1VZ/sjrAg4Tc5C+Cdt02VUk+6HfsT47KKGsf5Wx
LaNRTP0zwZNIs4nGx/j7JfOXKL/F3k//1uuwRVRYIWUM+m0b5N9GUhpJtRbaQd723gmEewg89jdP
5E8CCIPml9QuueaIArG5B5ByjCEeOuY5Apo3UoqEahduJz5pyqFki0hTFW996UsKiI1Q0aKAJyre
qnxd69mh7Pfy+dG3scAMTMeE6xEsa1ZHtuxcUJoKzMLbXrvDOtZwlQO1iAPEHPBbJZgnOVYZWuhO
A8PUyb1ysLi1654cEmHfxjw4+CCPPVxM13/JvSAzYY183mk7mtUHpsTwx4rYbmwCjj9W/poHKl0f
haWrnl3nJQ3VHYufiKlkqONfMAkwVUkOVp3MG+nwhJwjBbSk00b0mEXlWT5z0rbES1HzzISF5Wu6
9YWnLDO0UrKxZwivCqHDTs1VR82Z0IMnv7S3HN+gNa+EQ2KpqNdc2rrpvRTkxBJ6IkCUjJcqID5X
PzoMzXlC/WZBwN3FSQoIgX00xn7nJR8eCy8KfmE0IaKaEJ0jPKCi4r5ploBFGahLxZhhse2EXidx
eVkCQCZyJ0HDPX9GlQiwxZFPg8+Bh4hsOuouEZcb9VhKtQgApT6mcALwDjZXLq251F9QLqyl5Ivd
5QTco1rw1pMK75oaGU0T2ZL6EoBOjacnuo/evJCUJ0yz2z8WFFUbUCwzEfbr7ZdAo0GDWOFLuGwJ
4hUNejk/8lAlrIAlC4NRvRkkN0jjTZMMfUnr2AgmSxwAN8VYE2mb8Ti8sv0lXZsL4RvHlkt2XB6/
GvpR3h54PBFDBBxirTQPIJqN/8L9p6TDExIOUAIt6G/SJDBnCeoyEIWF3WAtDQWNYGcb6/lHUVB3
V5D+1pd88EIJCoKhkVJRFG+84jpkQEGzyJQjAzH/n+1H7yFzkFAzXQH6ohwVuFu4VNHJclK2IZuA
G+TpXQtuxA9Nkg6R3Qa9Ux5UmxqOq4agtLmhbQAJIdrwFCFKjVdCeuHuC1kcFwPZWBUseB+eRQ1o
qc6VG7GnLRK8h58sTj+pqoj1isk/ywimcfc69/gqDz6uT/VVZbAr4Ri182rG2yeGEMFIJe/Kbasn
iBQhvqK7K1o7eNZ4h/UqwGrcGw5ILJit3EbIUrle7zLgONuPdbaOELMOansxTGK/vIHMDjDHetNB
HlQ14f4Xm2PnEh/R+1d5aAIU5EJXpTOdkL/0gd2blu2OHlwnjVNIKEKWDUvcZzi+0esD3qDOQuCq
LA0Kodxm9Gdi6SGqQDp4g6tHLSgv+R+IqdwUA4IhcXhjJVsqgORW0eNcDvBMbpBPBoEpryoCCO5Z
wU8i54V+g2A0wFFmTsKvmWorhzhwml+5dYycO5r5oKbpN8etbhePhZ0d5F3hnpXeXGaANGk+KuYO
byA/BB92hJKoitk9SgnPbx3qLnZdrkFRBHiSFBZugghmhUsWkAWVGb83XT/pA56arUSJQQKFUnFG
0vf/E3j8Y4vdBTFAIqQlnTDhS1w9CAgBBES85Jr9eVS6pXecwSPlUr6b9gKbrY3xQS6xGSCMbieI
2MdjWIAt6IeClQGGKAIEkOIAvr7OkjWPQZod8tl3XlCgYwHUIVZPvWO/SqHsGzU/ij44eKhYW+tp
ZBco7i5rzUsAZNrn72nwWLImwC6v1bitPquGpeHw+JGmLsGil4aWoh+/aBTkvOEwqtTgrlTXAlcJ
HKKO9XYgXL+wX9QmeIroudvxn1xSGrddGf+rh6NuEdzCRvRmI/FHgY52Shw9YmLh+oPB1NGqQqpX
7N5Ug3hpjICtNxoHpTrbSLya8tUNqrW61SsUkO2+0NCybzlJ1IEJryk9SoTIgnnLDogSarpVq7D7
u56TYyG+J26TYDBPrhsxG1J52Ba4VDnwcdV8W7oMbFX24oT9qSZWd9SDk81uJrsGqfq1cJjnKRa2
SeNPEwlLR66+Jtuhd7amhWJADy/SalKw67Z+TjCWVOSkmfpDDjvJMrPpJhXSpM0bbQ54Fq7rakff
MHLQyafSL9D0C1v3Hhxga6csfwO9OvADLJHZsQrs6oKw3Y9EseL3vJc781bmyH8ZskVRwUzOUh7K
I9zljBguJ1M9+sd0wBN1J/M0MMpKQyoK8zrgamGBeJzn58QZl8mHGqGN8wmH2OXQxCUdYtwMzOc0
yuN32ELp1MVCZlQ5ooKeKW3HRrx0K6Qt38T3yp0U6hYPCsyVyfMS/VwGx1BwgWgpWI924ZVwawIJ
6dInvDBUtML9Hbr8MFOKovld6/LoQf1RE/OgGk8Vq+7r3F6pnrsTVbrG9gGBnDRVjHNYku+9MEsy
4k/pf+UWRv7DZE+nIxkl6I1Acb8whkYpbQRbmkQe1VgEf2L84FFQA9CKIHqDkwuCe/cq13vS9pvO
01dGhOEJaiLLlAd1Io6qQAVVAid128G/MXoIvUHoD/u9v/ox+n9eIsGLLUAHs0qQ1FsaUIY/o6Kx
CU98cAIQ+QBzas+aJxq5ciPCNTUmJq5YNvaxLX7x9Dl8gcoi7M0e8xt5I3dNACAqy3kkkmQu0k2p
doBJMFyqCL/vlIxxcRTS0ZqLzk4L1VOe5XpSJqDPsveeK9PtHyIrXomOBlVQKCM+8JoDUsJwT2oD
oevQuHotjwfuVGv0T1RsonEE/hRjhOV/pnTQxJBz5nq3R0Ckuz9yETaN9yhgjCBV3G4juHugE/5O
T21jsCC1nxnTLuszVxinsmA9VxuQC8ET1VEe0N6JYMWIPTwt7ObOsd2ioHnlR0zITgj+tqNJOrjV
PzGAw4kNmDfy8CJv1IwJO0UbyOQRgca73O+SSWNpP4G/ihLzJQZ0GVs2euiwytrCsdECInSZPlUz
3cNpivHL5LFUQoMQ8BW/EpnwGut/mqav+yx5KR19lbyBOAODG94z8KVPrgIjidx9FpnWDx7HKsq6
VQrcDYZjoGuSIGkKsrwdyEhowmwEiYRQ7dKqYXHNu2VHG4c8sOSF+isN48DMd9fmbGIn5JAqVw9U
KgTO9dLpKJGnJiN6A4JQs0CUQze45a4i5pL6mtl4PN5TvBg5Q30+ykIC9tNTdIrcWXWyzqGI36Ac
D5qSnOJCQ9nU+/R/zlM39LmYdNH6ciRQlk6QTXn0KHEVIoyj7MmwAj+bY9+QSUJue+qYGZQkGBkL
UQzTklMUAz/aq8o25IqTYbkObVZzUzRgzvwbrBTrNn7ZLizEZFATNTHdcF90Vrnl9N3pncBDMjnf
auyeYuN0YKjkC2n0cq6Fi0HdDFO1BTpAYTXn1wKcDDmbDhYsGGtFZLjAj42j0ZAXJMa4FwHD8jB7
Nvh8TaJARdNIQj/tHjn7NFuVgsFK+ho0IDJxlX/c6BUhhgAYg2tt6NyAWYXYS2zvSQqX8lSQDKLi
a+Rl1eTMcuswCCqCfzYnOsxHozS20lpLwyWTtBCOiNDkMQq+1ZngzIBBydxDOslWg/aLTi2z/AWL
3BlmGLvoY+foEAz4fbS9Zf8K4yexgTO6FTnhDrpTsoakr4q4PpqBfSbcsNlU7UXoZsJKdhgxxWhA
+ys/P0OPRGyC98knG9LtOyQD3d2aXOicIRmkBN0mcnUB+UMGFaTrOSV/aPa746j8qjGZK1xudae9
or5Zi+PbHZN1QJcr5QgSjI2Xb0liE9EBeDxi3Oo90iWqF2hOQaqEbKYVE+XBKugI//2zTfsdSZ/g
3fwIYAnkQXmQzENPjsT0rnYjQp9PIbaF2VT9l5DtIPQ6EYi0SPxHoiE86E8aElaSn7yKj5KnDSTK
Js5gxUQUCiJRbHSmXhQL3DOCtXYdzb59Hm3WkVhHmOPGgfhlpxIcIWUlAUBBFS6QHuoaBdQGflaa
J8ZnDHqqoYHB+yLvd9n/52TPzNFqga1QlPvq0Wbi78gNFeeCYv7hUJitfQfpK+opYH0hJGX8w6eE
TJSFxIj3bTYrgTD72JV6dt0dxcz2n3zeZd8dPC1vUscT9eAWWP6QW+fMehNhHzcWk5X0UXAhI630
MNQyHrJk9gC5wmhpNP5O+DENv2rUV7sOjxEfRqehmQMsh6lkpfwM5D5zj0Cp8OsiMZC0OFUvP+TN
6BxziemV24LCGvLbKWhQ8X2UVvpt2dMFC7ugz6b6w/ZTgknQz1ClOQ9wmHVAVDaP3Lcwzm+aqd8J
7CKHvUrDXTUna1V3iMocNgrXrNhWRhbrhAztrM/YRkG6SrJuq/CqG6Cz9TEwcxIzVm2oIZ/i7eth
a7F07pQukU7vn1Xrn26TnqvG1sAqmKXxbvG7GUdxSdIr8ga4qJ4UY9zW4wA5yHTFG2mKesWeNwQh
GBpbwGX+b8uz2+OBJ4urjK23yQ6XAm/LZ9/hEbXs8hbn85p88IPc9SzPFj6hMS6SKTCp+p7rQzqp
lt86SIIrGioFg/tSQdIgYB8WEZE5hpifkPxVI0I7lRogZQWVsJDAPrkxgCFCY8f4Fk06FUgmn5Io
n0vkGysTFT2oj4SxiieynAxCSQk3tbUPjUnUKUkqQT9tl2C+9qt0aDhwpFMSb2Mdz6xfUp4phhg1
pPVxTGx9kAiKd4KijTAyx3S7peYRaG0s5d8JZuL54OYzZEqx8PNrgyS2t+vlFD/V7QXSxBndlw7f
tooWFxXtaw2AoSf6c89zbhzyupItgdlYRidIKvSV7Erp9ZPun9CTiBRZ3kaRmCaQgxkJOMXWypNV
4l3YJvjAwXLtJd1/g7bOpnAZFN66o2z5xYktWmqHJo7gXbQLk9MSCIkO3ZpYCc5VGbMQkdkcTf6+
gE8dzecggqplsheOVzpn8qEyhCM3HkfMRSp2dLm8Mo9eJ9O5paYB1MldC8nmwbtOYfwUuC66oZXD
ViPFIQe7Mf2DrTF4CERF/TSyi/UvN2rE0NcchSxNjbQFbRSjcGUzKXhj5GHYAb7Rbx1fSQimrqpJ
gDgKvx/WKPwQhyV/evJP6dt9TxpdrVg/XEd4ZlC3BMZM6DTNV/BgfHs+Mt/qbgpWeK0kZzXnJxVw
3UlY1EUxEELa3VUEOAjKayKGUCdICRZ3woyCxbea/ljCOqDsutMrdGk2juoetGaKNKb8ZoUnITbw
qbr4o/DKAOtIPTTqXw3ipkjzzwksbwBcloG/xXzlQHPqoKxk1ZAccYi956A8BtlInthRNLxS4oJa
tNECPia0iS6jgAclXrBqPkReww5o/VYUZAfDtaO0RoaC8gH96tmSGFVzfCsNZRt7rGH1qo3NJ2RQ
T5skXvPTJea0Y9awQ9FKBmdqT074HysNwWGtB7IUCVRwcMiAlHbZAfOCZvGDkvyVaRvQKze5TITI
VR7LlRYgPjKwdyk7qwkUZRYtrW1tfjqwyDnluE69vQcno4FEEGLEMmWMdpr/WDFjSYPW4NPQ9d0Q
mMfJbZcO48YUWW+FPkEDOnAUibETqYaLToB9vMzyFfKAxr6wgxkePVwEaUHC9++wEU1Ca+B5dNbC
7riDfp0zYpOdb8t0iauiQR+StZtuGd190JJONH/c9bDkS5qBMP5qdZ+ojwawDJ8BM7yt4jDhGdFs
SFGX3LkU9Ms07VM9vNvdt2ikgLgBQFEHig9+wB6cgl5zFAX+NhrQB/ccNe2bHY2v0bQvFq3bbBNB
O7n2Zb+s0TzFk05HZJxC9Rr6H8B0HjVb6JiaI4rFkw9c7gUfQkYKRmmSdWD30bFym6Pl/qqZeCDx
RRnjjWCqbdThlOCheM2ZXqpoxp2DYm+dt5RhADwdQUBvPdrNd8b+FiMAEmKhQRmD4PANWpQFE2+v
tUsV08UfA0Xk0vOb7qtAQkAnZ8JARAAxOX8J4rcECpqbemlW1o5JVB5UMP2N0wuIrUBmArKWuIwM
IAgC+dmMvmEsmDO2ivHqNJXxKXhurf7LYlqEiLREbnFGkdLCKD8/9WP9J7I+rbgyMNegMMV8iIOz
8FdmmT860HPSzAlbNTPE1MS3DD2pevnWr0hSIcPQ5tVUd57+YSrrsnsv2enbrx3LWJsIHoRfM7FF
0xAJ2GAE2K/NalcyNBKbPocM94BegqMJBB6hYpGePyeJdkzRvFhnNlEWrX3qVcycUDIVt0YWXLtu
QiYFv6izK2L67SwsZggLOE0gHHcnCMFn3LNC1muv0HnSash3kIIXo2nF3FSQiYPsQ2xxglsCmc7B
ADldcv0byxn0CXOnXU2MUChQSezAAkwGkB6ol8kFDI8uNtp2vEX0RTECCNQUDwY2QAdR69Qg/ajF
2qbhKKcPkMmpvoq8yoJUp1OXUZyJCc4DuQ+aBgeUNDjroNp4ROMWJ/sf7qujZqsL3yWtBdQF7B2+
0Y1fnCJZihmUDfOQwBJ2AKFKDw5YwfTsp1AhnARAdUYIFfHHAq52tBEo1CeI7zI/0Yli53iIVXao
9v9aRcg2ic7kG9G22A4OZHURE7oR18o+YiGqTx691/UHrcweAU7WFo7PqLjl9bAQOEmEG3Txs/lm
CaoESedQCsTXpobJht+9CerHGqB0MofFbIUnt3q5fzkG8MxmOqyWMfG05GkDWfDQpJr5tmz6+5MM
pdafHrXqs6eV8cUdyAspE4KM476cHtpEPdfJQVFlK4NFcAhTkuP/lemEzoJCxdhQDdXWhy3Puj/R
AkifjjYJ+w/AxSrLfhBKS3Xj8PkS1g1YkVrulTyyPe7vexMT+6z81pcBo3GLX4o2wYFgCZAFxFO7
6Vl7WSkvBvKlSEdajn+XNYrcdDZ/SYzHAmoAXSyUtaXcvZghpr4su8CECMQwglHV5BdJarFwvB39
tUoUXewmj36pY7g+ehCzco4FWeNM8qG6mH48S93+55fEtliU39GwVAn5BGxCuXMPW4jJH3AgwuN7
1i44Nr+15B+b6MnoxOngq9BDHEt/FDNWTIcE+bGX7t3hvZFEvL449BBwms7yV+NeDhc+5yNlmsg6
MjXFSoYQy1ZoetVfrQHFBFZI7HjR5v8iZOUs8eNYCLcgey0bRX2UZkdAeAEcUVnoaPCFU4jtcoss
+EKW6ckttGfb/BqdZmnTViYzGxHtbplN/mVQhg5SN1vGZncwCUabsCtY4U9V0a4F5NPq0kMhJbra
Uufa4311Bh4/EaL6vdUuasM5AHzfvLFewbPtSeKk+PQRjQoZsBwCverJ1PiT97jG0wLBbxE9UDrN
1g0+hcByhOeZscTjGhIXnd8h900oFv5zz0YD6Ruqcd5GcXUiIGSvPMWNto+5TVkTgBTv2HAkfDdj
T4N2dsovMvtehtFn1Drr8bmoUtZmtPaPk9MEiuyjZVNYoZobrz8aWC2UJ5jxvQObI6OxSEh1DDVy
18gHSqMl0rXQIy+LScRO3E2vty8Km3c4N0K4DSxTGGr7MLFOtWTOjeafHgxiUFjhbsAd1XRPwwVm
ChZEflIUvQ6vBMm4YGs9/VU0SdbXofnH3xEMjOeo3MXnHbKLi7zGc/YvJ8rvbsgMWJ7Edd5PyRZp
Pov7nE3cSaiQuzKDj07NNsIE1qP9LTR2jMMpLa2TTmRpafugIMu0CsWgse7Vik2ILbFL6daa0Czh
ppj6/uDGlNQUnwkvhFO/93bwKyR8WqFfo/+VKOYSXfTIWt4gf67m8tp+w0YqrKrp+pKVKvkT7oFz
EpJlhQuSbh6QkigkN9io0xnMau3r5ZXWQW9IV+oX/cjm9BYHJ5cBGM7/43uS+VRFxNl5LLfkkMuU
CRVV1H8iB5Vogk5ZOeiH8FocmjF6majvGpz85CdP7XfWe7u2eLlHamezbOAjNsRKuDdh2VTimROy
kZ8bHvwYB6sZawy6hrv43DyHN4KFoMa6Y8/IrQbvkb0OuYbdMdyUo7YUcIoPj1DiOc6Aroy9NGyd
YS9l1sOyRM2s1xI6xlo71aZToOaDWXAwYP18BtRYJVFiaG+CA+nB0bLi94kUub5F4msWm3a2r6Ju
sEgqmtkLRvuAzzGmSuDnY4MI8ZiMATATCqpmjY4ndMRr4C3tAlLpI+EVMdmGDDEjR9IwppVYCAa8
xXQKTr4rbTyr+meClJKZeeNo6SklKdotECoktPsfceWu8qlkm5sHVULtpG+ANZHOggFOY5r0aEhH
USpgzgLvwJxiETpTePyiKlsPSB4ntYbsKDclZNv/ylVtG4KQVAF6HfYC8VU8oIJGfYVgIPQfCQ6v
WsWGEaaU6p9Ts5mH4guD1LabKPk30rZbxSlHxq+l6baa80NOgopJ5D+Ifjzc1Hk8NhhALZLU/FxF
Q77TGUkyX4AigTtn3QDBtA9qPF8cuDGMmSgkmFsiLEV5j//bWki70jvKzY3K7UgQ4Gir774CKGyQ
DWSYOW93yMrQEFucT8vVvLjvoYL5bHZe5UuBDGQB3irCiH14boJykLiY0/CtGEOzDSXtk6rcukso
QaR5cLekXFDIkPvJI/XBPgU2bnVcO2Rd8Pbd3YsDuFa4S4Gx7JKFycqz2YYfbophoDwmI+runcfU
E2sr1Qp3Vpc9ur57aoL8iTztpXRDqgbYHJHR7PU+kZyE7vSYJwg9nn8nFqo1VH/bnA9qV93mKv8g
ha8l0HOg6xXroOGHP93UvFfVvu6yZyLBMpykWgckX0b2ggQOfSi5Cl1RdfQYHGs7wuJn5D8S7qgh
RNfvvfw2mJVHqQg2H5rYLhKtePZyDLut1i3TlIsj3luDdt+DEXIVuK5y1IGneIgJkvYYZqoNo630
R33SIOtOlqmsXfG2OpYvJwgxTsVb+QkcpkM9IxmPUTgEC+fSPSf4F2iad46RIypHEWVMe4mTDEMD
ee+TL/SUzSQGHQZOgFXd3MpvL6vSpjF7qiZs+KLQkcgDCJLBD5YBMI6WjcS2LTMKB4xDMPkPFJ8V
vSS5kRgGXfwyefdN5DXsBvDhNH0XeY5cyX3Axcv3JOl04TlfbqCtk/huN5JGr0ENFhkfAflawNhe
worFte8Q1Bngu6nZ1hFciUxbN+ERtZ5PWCdFSnYu+gxoktBHCwPY6vtsqYdYm1oSRrWGts3ZWipZ
bLYav/d1+RYQZwcQdnBtxAPyjvD6rV3meRHaphRIjSOpIKGwSdUpdQQib0HHWgaXnL/Q2Wv5pZqD
64QcqBDJHcIdN+i3hejIAZlqdoFpF58v1/vqaSqvUeg+OxMpE5gc5d6Qa7EU4qly9W/5F4IcdGa4
VSga0MIhz7eIlNcUuz47T2Np8WmE0+HBdNWt/Dw2S4vC6EOpn0Vt7eDp4oKcWC/Xe3hw74FUZaT9
FLQ6oeK+EEcyWuk9S1MI+mGkaaU/bcx0p9nBI57epleWCaZBMfB1xjGynbWrGSbh1MNDZcPAKHyJ
yIDBnla1Q8/wiwjkrdScYzz/pC5LCzPzS1W7ZZ0AIttAbnAkGd1o4B9T/XuItlqrstcqWnkjW0zL
fNErh1FjH1CzUvJdylY+iASfbUgBGR3BJtGc5wRtmxOY67pL9nPml4wuAY8qPDR4ROLhV+2bLUA1
stcyrC6SwNblH7qgfbO5sxlUtUpZgxypmnutMiImMSg55a/s9ZHtIiRJEeJX32RPRjh4z2k5H+ze
WifFtI3zam1A403KfROtRK6pgLdZXC5lsbgDB2/xIemWsuOcxbQuop8l0nBhssRKN0hWUc0EA7iz
7APxa2dbwyE4P2S/auHqa3RKt4mZOw+rpwCNj99jN/aFYmJyMa6ZhiWDcO+iRFfuvLKaa9+W7eto
AfwTfFkF06kqaKVRnOHWqr71hnx2uxx/BayhPMZcrnZKpDJIFtVRskdj/dhW5IMO76o7LkcoVD36
Eh+2ad0g4UtS+boZ3S8PR+vThZq17PBCKI3/hytpVCdvQYL4InKoLRbRTW3lPukq+5yt9ACTeA8C
cUhTqargTKt47UvJpDHWHaZdm1xmBX9BrYTbmDxEVgpUr8rUk6+FkgJma6A3ZWnAruUE/o+k89qJ
JEvC8BOllN7cQnkHBVRBc5NiuiG9dyfz6fcLVhqpZ3bVRZF5TMQfv5HbwCvdVS5gzuh8RgbSOoDm
yr5xvm40uptZ73uspxFGxqX5psLyO4/dvV6crdm9h3HNXGixdrjR7RGvRf0R0fDjMG18vkqVPcV6
dmnsr1Ijp8p9lryfOSX21zI5yAui0RcTTzWwY7lFEtbIPIRHK6f5cI4N54qtl18y8xDTT07oURlb
YesJECmi8ro38e56GOt0m+agDP3MKKiZdxMs49z9s1jb1H2L2293k/fcFqBRtf0ErjmpclvW897z
/ONoWRsVTKdaDf/i7j4aJHTPV4Qwc2hw2kQyGNLoQmt/BhLJd1INDKX3XO+6v/5r8ha/RP8CRkcc
we8k8jbHjtNBdLi9Y/+VFLvWDK6D96+jwJaT2sQiEI6WPJGyvHc2AzgojQSAhQ1pKt5xoJlL4fmZ
zil07c0Mf9XRN6jwVqqdNkH7HGIm4Qwn3dPv0nfjJ1v7cBeC/VQk+/pi4PCnb1zzp6txFXsYm5Pg
UeP0Ni0peff2ph8upJT36RP2XBYzcdEPi2iopvdRZoDXBKZU1Xs7uFuG/apC3S0OpBSBkBkYaFon
kFIu6Mr5Meun0H0RxkBUW88F4Uyaa/3JeFlw9rhKcSk4eeaHWTcXSNi/dB/OqvpHSGkqZZ9gUyhe
Q54FhpjyGryLPRIaxSsd6K+dWVxIQXaxDnsyinkXgMLMBoFRifFaajvHJQ9Q1tTU1tvXcHgmRoV5
4RADKizaRXdOS5odRHCNJwDODzEkxgBSH8ulbJc3KlJctU964h0GnceAdgfuYWOGT1PARVg9Vk5J
+gqyANXg5eiYW3Fwo+kWKlw5DYRCUmC36tJN3xkEMdhvSMQZM+FMjmNgax6nrjwVitUHd1Cu2Okq
422mN1I8t9laN9UpLQm7YMIX0iW4/SsOLWsEk/KTZKVTgWMh7gN2deDeZYdb2afK0yf4ops6Cf/j
OddlcZjCN/z8N7GP9BaNgELm1vXEgHCMF1exPlAam99NMMRX5LkUuxqrG/CCyqLU73DG5vuSZVuo
lOE3FA6UNjlWL1AGjCR9ypAWhmq4LvgMCD9o6au/+vhae8v3Ut3l+SZWdszydGv49B+AJHV7bksx
6OGJ00jR9IotcDfXmLxQJrBNOFncPMBqJv6DoaaOLENMZIMAU9K2OJPHocgXSYEhIyvARxujobzf
c7kglk0/PQa8LTHQOz+dDim3DZEmC1qKgJoRxu4lU9w6Cn+tcKPi9KPv3uBHgKNPbvTYhOjTXPfD
BbiQu9+kPJFINYpmGYEV/boizEb1fcKQ+j87aw9z268sd9giAKmk5OKHi0hBAiPDgIM2wgzQtt6U
Q0JawgOgbZwgVsyQYQN/2smgl6M/BX/jtsCsY20pB6dA/8J/LlrFqPfZK23o0YzxGroWCh8IFT3n
hdVdRubOujlcdIQh4rlhwXoqBkIk9wuOPG99DwGI3gCXAcyfUcLA6rm67b1Wz+KbYVNR5Ni8BW3y
BSxP35r8C4N/xUd9b7/a5rkxET7PmxkfLZ5sdBzhaRDUiO7YJulpiV/ExuoXHiJ2U2UR/JvfCAKR
Hw+BUKcnVLC8JIpa7maOyraxZXtUHGZazm5SVy/7SMv3nvtMYgAgt9r/EK7ho/DtT/M9Rb5U+VS/
GPv3VHyaDqEOVxvjF71FvSGLsCg/A0KtY65CMexUzk1s+PDqpLxMXaZXpIxSam5aTC1zCBcGNF3U
SnCmLNH+gGLLqUuxihB+Mzh35WaHmsm7TCsqQOgRHDghbW7xj2EDhtB9ixh5UcufBAgKnkBn28dk
2tnpc0bh7LpYhGfPZWashjB4QClFGXoV7xqrS55VlL2GFkgtJB8/odeeX5y4XftdxfrEUYIBds0d
JMLutsHuqoPa7z0TnQfyio1B2R596rGwzhAEQUSv/sOgGjsy3pK/Hiaftw2JGiszSC1+PjyGUPg7
JtNmsDYwKhpilF3LtJ4xE2H32QkKdLDaBWGjNvWrTMuOS4VXK97BFrou1qjrrcfiPBN6+OBN2V+d
UtlGVo1FtXJ6JJYTtY86tZBIxBelgz0MKI3Fg8mOxhhiN2WfNolIYdzdRvClmIUj9pSAwYB6rNt0
i3mjOETYxYu4hUM20Cg0Vdh8ueSD4jUhpoDYI57YYCPB6WZVMnDxt0jo/BC9HlzYysA0fPxICuuM
6OAQ0pVHKcQzsrvz5h3E+uYZzc2c7GtIU4m3zpPyULgmpH5LN5qNN934aCYDP7qofisH+9TF3yaY
hu40D5ZW7zsPF3uhvjb9Gnb/f13fvwdcAXOePCUK0YGTcZaa5GJFELCzO56c5N8NV9WxbAaFJrm7
T3GzUwEHA37kdLpF2m40Dd2B814OxbOJvpC00voU9hhJELlK+NLJwriJYPAHU0F1ZHfyVHmUdXOA
Hb9iZNbWO8zbVe4eVQq+qJcw9hvzygspHywGYIw7HLyoGyaZIikUcpWemoeifhbEWA0Hg5gLhHwT
q6tCvCawehLZz1ERfk/QAN3ehuInLCmt57EROzDfgsgh3gEuZbu1ifFkdII9iIdgN9sMCTyVss9e
Oxjd4m4uPopZaJMhuO+nPyFWrdFN8KQCLFW8+HyH/CGi03Mgq6KGApVaD+6M08KAgyxYp1ZXq8jv
YHd3BEWM4asZ1NajZSxHK26OKKRv9vBUzdWevW6pu+F/+vXNUxMXuo8M4eD8l+SXgnp0aLu/NZlz
Zroyi2adTWexkcuxx52oR7XRYOwZxMgSMR639hjSUFhZmzLgXbltsPsVWAOmG44N1MNgKI9WduOn
65hhbbwxE1LROL281bCov1bXPhkaeY8Nd0RgL4dYYb9ue8CrSbYVXh1DkKj50JJk7wDkMwyFf3gL
MdeqSckNI6hQzvIGW+ppTqqjytnITnuARt2jo6XneLSN96p3LsOoXkRP6Dj/8I09LvX82uXlL6cW
atBCHV9rxWqZnT1BRf/lGk4Vic4oyly0x6Htn4OSOmUg8HCEHYyZBRNEpilgAcqYv6hp1wwXr5GO
Atf9mIHaagUojvWHPVD71IB+yyqq510kxbsT4azZPbIXdvxsT58NHDO6Y0GDhu+jVQcccMj3sb0R
cSpNwCaEMSnqwApDzsV8LtqLh7QNQhNwTfDdJig4s+JazNbfIaL3oe5ZQvKoYIMkRAYI97RL/4Mi
fRHhpG0FL8KuwTL/0YcL1SEBWHKIdWs9XPZ2oI4OI1or628L8XS/4JiMD5nChtFSPhjVRU7ytnoX
fZQP5IJWTsGDnuGWhWZ0WDadFTxNzQ8fsUHoHzNQ4NKGgjyHBeW2f1jo6zyT3FXvyTcoW0NKJgs8
eyqYj2rdFi0bBjt6/9lh5Nw3Fs2Cs5p08or0v3VN3JO6tHXK2qYYs2k+k5dQPLSFBVQlxanHg6Ly
sk3Znn8dNxAkaQ6Vjh6fpsk69fRHODihL8GaZ7hQEF1nfOkp9h4b1HG4KqXizaIZpwyiRpzC1YFO
kUcG7plCUYi2NYXtg+dE2BsG+wb/wr5QRIDNj04Rvs+mtylVvIeeM7bWiSy1cDLAIBhYVl9kSC3G
g4jtKsgGEEDast6TNJzRmJvudsyT9RhxWGyq9CXlMFCTj3e9+ctUagzx/tOe/FQ3UVeWAK4u0Pb4
LHIpldJWdSF2vzniC/9tpN/ARFbh0I+tk5g7DMgB8yQm3VrwNF4d13oP6Ay3bVUEwbUbUyAvaA7G
r86GNj1ALcwAGn9xGws6X28/DHSlABMuzqMJ5ZVw0UwjPAqSz2QkZZ5tev9Kx992k0/VzHTa0a64
O6xdwmjDajgIn+nX8ZU1UUCTgAhvATpz0mvZNYAD3RAeZuNEn7vI4pOEBAe4wbKCuNCwPZEqg7JH
tooHXsiuGSHhdL9OVJcQN47UKTf4+gUnUecVfXgRT3MjXO4RaKTM7QrsxNC4zy48N65VbyIdECxX
TDOwpdswXhEA3YFRP9fVxS2jQ2IgyynA0ujNHN14bCDTyhYLcZzpY+R7KWQUdHkGI8/GRE7PR06M
kLKWA5DVLEKYyYF3E+TnAKaDg5LEN+qHkRLMUyahJdUrIi4ItqIXhuGeYDktD8wBYZNyOu+dYxl9
iM1ACSWcIVYItzMVlCOLcHbxylVFuG9qmC8lxK6owSWZiJN+/Ne+20yNC+O7DNxd5TRHqwQcN8Dk
Ws4fHQsDBseVV+9qzuOISVhLTzdAACXgEePMaD+j7dEo06YiPEW4zAYFgfVcfm1x8xk+Zf5RuAMF
4BBtqJw9GdhB7Ki1JHQN3jYBwuoBRhfWcTklLxbzS21+1fICOi3oQHXN8Nohu6aL1gqmUzeDyL/E
TDxnwudzyUQ1VlH8BaXfGkC8Ud14jfk4OLg1DTN6u+zZJc18tEifW+tx8pC252E+6z5S5P6MLHZ0
fhsNFvgvejkTPd/Zj137nkwQ9NzPDPVWo/WbjxwAaWQdxRTXPWGPDAG32vQTkYLF69C0p15H+xjs
7cR88kHeFCIHp+UU4QNs1965WAFksNUL46Cznqw6etRma5VVAaJEvIym+FEVn1nk7WaMPbp024Lk
jwMumwiSOIW9Jtk1pXUv8bynfQ4Y4+P/tvK9+mBk07qjMHtwBnut5urJsSAEmxQ3E1FA3lMdgrZ8
Mk82VLHp/buw+jDno0/R7fms+m4FFk70ACcS4GY9oH6BumVHqxpMFdJ4sORH1wQv1cjalNq0t1aO
Vj3PtreRV9H3VDwYNQ312fssyieIu4uRbSz2RaNtW8KDveKCew/ztSapib2hlq9+GpgFDYV1iwTF
g+Q0gTobI+Z3LiIsRhEA5F3xmcarwnwzWkp/rAyyNz6jTV6K3Ui4FTs4W27VEjzlKTG0oI3td+nb
uKGxsBJyGkiDSumvqjFnYSOjbbZzEK6NOto7KHptwp51eCKavqVvYzTz3nDqS6x9gqPDwemQBRxS
yIkkgSkOwq69LDjbL5s0JpBvAV389il4RPzOSvbmhNy/v66Mfwx0IwBsmXAamEo55RO/b69/l8lX
Q1KVA7pA4aNBaSaY1WeiKn9rDPcJVSgmaouBrBnzxa2bXyf1A61v74H+Tt0RLWI2oNVlbE0WRs2Q
K/pcums1NU8zbIgFRMbnhaUM8rlM8lFGwPZeV8vWgL6YRfcORXYNtARTRoSis36uYBbiZCU6HBM+
oglzDrHftLxN7kfiQdGCBmpo/wxrPBW4myNCHfENE8gGD2A5kYW0GU2kN9PkC0FM0ee2KjjACAU0
1U8pdOCoeU4nEYJyy5lpv6utbz1sCEVE4BuzM+NmvnAj6OYfLaH5jMbhTUt74NQZmNlgH2HX2XOH
MLqQ5lsPmtXg38WfugK5FtWCBnJDJzQUZF+732I0ETL/qJjaRYyQRUkd19iV0lHBP3PfEuRwKiUj
Oa0PeLN9qeXFrG/kiY4w2a0HDwpoqG5VlD12sfFsYcAt6gl/5EJwl79V8NJbN/LWhezrE/rgoLEf
YkaMaHKXnozUcDPicDUswX96nf4jCOMQFWv+EbacT4/c1BNcyItsxki9SnWSfjUTTxovJ/FSUzpx
xrifhwoOLL4A8HoggYBvbVu4hgyiOZMepeIrsaXCSqN3EXLSx4h5gQd3KoLL/EeEVRY3chF9qfw6
gx0UeL7DykugZbH7k55jlMOc920SrdxYeIFy57peuko1yjQ4ribTW45z8SMK6AtA59awFFr9WSs9
9gERVFybiwOFGB9CrDnlZ2O7+eU6vIHSPRJIdtKHbFyNtLzJGK+8YaEnpUxUE+YZhrPGZuLiQOPq
SeBxbHjIy+fEWdhaOH4u9raprhH1T4g/SwbtLfaPqcaioHItKh/ZVbvz8aZvYY4WVbOpJu3K34DH
7SWYaiX/4cPk4T1lqpdhXuXsyRbAU8Mz2+IYVz6jqx56NzMx99y1txS8uYUUIdsxEvHMp2IWPRNX
2g7oL4s1FRWqG8xvRWUx/MQz9O/o0HLxA9akprvXoDssCzLULNg6A0Rd6snZIy53mXEih/b8kFTD
xau7i+8ElyDB+A5WnQFJZ+D1tDL+tJ5IG6OXbN1zFFNhNTT1TFBG4z8vdVZQrjaIHEwcbrs52+qh
u05cnWMKGeo85K+RGZ8SM32BkYAOrxhP+UBkIFavvMCMiAhkWj7tJ3mlpR495uWLL799dg+iAwyI
wgEe2iVht5lhAiYkZyNccJGFwPNnkIJWIhjv7UAtQ5hpeDPxDuPkVnLyrKfmWnr9vbBTIDXrrZgw
A8pLcH8w/Lp7qf7YNnaBQ7or4+FvSdZeaLA/PUoKEtach3kacFJD+muWh8kP/lC9zQWuKWNyTx3/
aLdLgRG6f4y77pgmxsaw3D0BIyYgL8BA/1CqBHNEjPfQcU5atQoY7HgYUwddfljGHwsstdM/DMxx
dGMfUVJ6n9qcQbQoSP55YkTe5lxAMdIMKEwO6aekZu3DCUYHzDXmEUMqoQAUHNiXw0bbxMJwwp4G
Mm09oWW55JQQAaprX0H8xGW8JW1EQ9kRlrccr+g2PgxLiA51R8noAtzgCjDaaMNQDjohc30PLh3j
a6x/MbEHIiZOTGbVjLrihlOAnLJbhLl6ASxK3mKqb2UTMBiQvlpu4IwDkhUfQbOpooMPtORPWNMs
9qOBLgvyymM2d9g4fmk9OjD3M1CfsXf12d0G1kRpsMryCJ+dq1vHcAWtt3GqiZ+DCdEiq/by+Fp5
3hYouy/sx5wEa58Ltx36G9cZ4KQK9kOUHLg2e/MeudnRwKoPEuCSZJvfN80MlJgiXK0MqPrvSw+f
LziMdNxwo1R6TwHQOoDIFCu5EftajCAofKQm6IDnA/v8+6D5kCrczcarDwkHvsaqslB1FpKx/ev3
L5tlxsk1JTmWc2Bok1vB/CpTPZPYg1X3z87crV0HlmF16KdtrGWvtJEp6wYHXBgQ65FDLMPZE8a6
fXbyDX5meEACynjbGlM5L/oM4vxEFJHm7pbRGyVsTJK/ZFlGsE06PLBSKl86cD9/0VtOOq0wD/iA
vC5wTPMUeCDMgwvpwzac1G7WrhobVFnzWweLdBqs65wb9oNNsauXzBPoeidGuvO2pm2IwzMSUyoA
Fubi7hJcWnCynOMtbNomecft3wWTlY1uHAoq+IJBd0vy7ZqtXLEhK9oJODEYC3pH6xjPa+cTA+4+
i+2HKJTKnkT5tP0dk8O3d/ECMPz+Pg6ngjieVdszPE0z7seyLLaFSIHMpR8w3LHgg2K048IDtqms
dDZvGnNnUzBMzm2Z0+ChZT1jn19UCcAmabrQNu6uhdWwZ3BPM6O0qVAUxMQMn4HJ/dNV2tGludHJ
z8rVO7qZx1jDVawKcam+FNMXr69ttwB3UQ2HFf6AlW+RqxYoShRJX8GI1uaT8aLwPquLnP1zhUvM
We9e2K1J8z6DwxWmCHwQPtQFwZg32932W5gJaHx+LJALE9fqZ56qp0e8VRxY1TlWt9rFGBbLMsIM
IqzPlvgdk+FRP7QtdhXusprqPxKgLri6m9zjlKhRxWFLhf5SLeUzLH5APGLuuOoYOPGd+ZYT5ULA
jaYUVicBZTAoGBIYnnn5li31XzrxDRoJsHkThjlvEVZmdUh4Zny9PDnDRLSxmLOn8sGxb/TLGApw
/r9I3jveJ/AaeuxdKXAeWv1uTdeR8fmwbKYaLyxg1PjOIpJZVKgzTRMdBjxslDfg7PzhY0jDYwqo
1lhbQdW/UbdSIo2UP7pHV1Zg4UmPEsQ/jXuV25O960MtlgbINLr1hGmXZy2rvk/fYn+n6njNBxHu
fsBs5dHsSKPSLHSc86GAp1GSKjgv7YkXAvtV91lUi3ODCgOBdn7A+qtj2TPOB/ya25MeQ38dfniY
ThptDPujh4vo0XVxdxkaTkKR+7sQm+ATN4+B1wQyFwDg2VhLlJTedN+5fpo434MeKdsHB0fbRHD0
/4hy020ZIXaPC0RWOyJ9PWeoCoofvy3g8RyjAz1hEV5TtBcD9RhzLVJ19w1lRsrjHOseizZvIw8i
MjjyaKO76bwochZRySJIzyEaUcBlPbH14seL5uDQRTZ2zo8uvUsOYjj/V09HwLxHedWgaxS0gf3h
xQpt9V72m5Z0nLtkogzOpVf4qPPoY2qqav7WUVV29mbItc3YUkkb2MxFNxmQR7W2yQayYRZGTShy
axjG/D4VM7uRO2nmDkoJdHfSQ2tuA2x97aeIQSkPtgi6LT13D4bfTrsRFyXWv6t9y2KuwZe5++hd
+aUmnMRYT9MEQXKtoDMFPteffe7HL2ukahMAFXoWGyisvjjjfQ1tF8I4PV8TYhBJv0ZLyk+kFqJQ
w/HD0bfsOqd+SWlPecFMTvADCsBsmvSfgtzZ8K8GTU5KsUj7i59wwpT93KsfxYxU/wgQhUNOyGQz
W1uyYOr4OriwauOzWTh7072AiFK47Jau27rOH5JyDtBYqW/PTnlOC4crjbeRC5+PQ2G2650JKQ27
lVXZftvsF18SowYoX5NaNdPPjHVBI6182b+10GfyJdktEDiBHpgvNRGuMmi9qZ+CGpUHUsnA+WRZ
sB4ijJoS+5HfUn5aQc+jL8D/xralQXCYXQjw0io8J4CFeANdcoF3sJFydmAyw9FD1ynpeg2y87o7
IlA8ZsAxykOyD1PNFgUvr8fShzUkbNkJkKrgFxTWwRfedPSTjOkqYLwov2bshGuXoke+TIvHG+Qq
yFpyb1fKvghDr6iIoHXdvaGjYsruIQWRrH9a2s611oQGVmRGQSVdpzwefscJUMrMnNMA08mYSDZ3
sPXnYd107FWN9BLZtzS5KhQr035Qb/wTwpnEzWOdQtIsh1OnIR/m4inAYxGcr4p8XsO7EhuEmlIB
+pjUc0bobOruWYEp2fSgNPXoH2Z2rwoxoo9hd5HL3k/QPCsscMZdmqtj6DM2Xa62U39p1r/I8dYx
xP1CqLz6N9pGE4sdY0RCO074sTKMdLtLOkI+iiLPWKXDfB+io5twtpDl1Grhi1Ms74KbSJJhQyc1
6MZ/ZY0L2mJSIFnjWZXxi8PF72UES9XoAMqB8ZF7cjFucNz+UiTBF6LBGWqCmcJ/zjWEWQ5dDvok
BUlbm/tdEOXQSnDQSxdtm6G2klvKTomPa4t71zbnUMCtUis+LaQAefOqteZnCvmowYrZqs1dKpQJ
haEW3KryOoZv5uLeC+YgZndrofDTmUj8q01cR8g0byruNdA/ALBggjjkbQQr8cCFh5Q4xwRx1IfV
M6TW+jObHNLkVePQzaJ9TJ84N/3rTB53gY9Z5oon4BrmGxRLfwPTFnfODZmD2Ln1lGWq8wiecHD4
/pUpymoD+SIHlf5eK7aohKR8EKwN8+01RrleiZSGX+dB3k4Di8yKrVVuYvudjPvMLgnriz/Nj7Hh
/VQFSBjAweD/64El5UCbuqsOE5w2z63gMNXExJCvgLqr9L44UlM1Xgb9e1HXhCvCTN7bZDwYODNn
yK4X2CHm8m1hC5du+xl7FK7V38NQ1qlt/lKzqO1oVTPwFTw0sf6mO0fn9dPkL82QnNimaw8iIC2E
ZEylP0RJiryRSBRgFzzkySAVFikdEh6K4S6mNxV0tYSgQ1xZ/EsAuQpAVmqnEkk+4qwKI72DNV9Y
/DhmcK9wsRcRIVSSUV9e7I+ao9MS7ABjxhbS4XLtNEjm2r+geV0s/Mnpq9tHuSZA0h5GpkKwrerR
vTvJvUkCWhKkBIO358BqmZVQlicNOb7c1kXl7gZSnq0A3RXS+QUnfuYWBXe+gg7AmWxOVJ4+HswP
nRn+qTWhcLDD8jVKfSLWk5C2bV52OR9UVmhrhiNCo0e99T4GzKnAIAwmbky7Le4MAq+gXx58vYRf
R6uDaXtUF397UjJIzdEtknKzaacYTidcPpaTk2WtrXv4KoRyH2uCUpLg2s625JH8advz0u3q7CZt
inQjDMJcGKhc8hiOqbXP6bgMyE81fa+CBteBdO9J61Z9ulb5UVskL3HxRfa4CrHvm9NhG1RfaLC3
ObMr2+8eHTwVqN19Y94sc4WdP9exD+LIWY/NKweikcFBqfa19yzB0UyX6yHbadHOEvIKdrNQehhU
sYndszZlwnyS5j2A0BUZW+jEOnwpg/NqGO6FeSVfTm6aXEoE2k0X+jMneTVSS4X5rmcfx3ACkBpC
+L9wBUhPyqKfcSXudLI1w2dvth6Phr5xjE3juB9N9FLhe5ULtFBv9ZJxIqdTG344CORd4AEfGCrl
upoZ62cBEz3AbNV9OjXu27SBGWkvOhdixHTGhEVRpIeaJ/Xb+iUXhU/aEL0sNBwO/xrMJ63F7o6R
X/yU1jDNavKxQKecuD/pTNnj4UuhcRyJB2JwQi5st9Wc6lhC1S8CAmi2wDYKbnaUYH2cHOGSRPnd
7OEqQeDTkGuY5vDTg3CUfGvf6x/MVm1yv3um0hDsuybfmFMQ55cD59JrhoiF2QMmW3tFZ1p1DTN2
5AaMk0wiATDlRRBScU/3JEJHvnVg2PGoIX4HoaIjcdnnZJtTdmH3OmcXymZTMetiCmwVXygYhCjw
MCEBxPuvQ4Gdedz6Doe9Jez8a0G6ru9be4YIUDcxVbiC45VBeKap1Yp8xR8h3vTA7zrjEpXnwJLL
cYzM5womGhj2VAXbtuCkG64yi/fM+SUzNm7t4PQXMpguNniIbS1oEECx4nlI9UUAW52o1xQuWmgQ
aOV8V0PMZQD5Wu/KP0ml1l4RQl996LjrBemfzjqRchVwtLTHKOoCiHztFpMSLl77PRRPFrNPHsvm
uwKnKaDH6UwkI3Ih5OcW3vhuFw2rrb84zrzWxno/JSuz/RMsHoZM7Oo8sWGaz8te6hGyZ+x5F+Jb
SxMtN1KMLRGzAb2iaMu+4drTGRZeyCTCfcEQ94HTOu4cCWNyqaL5QxZEaxBwzQy6/cd7FG5fl+MK
hNwht+d1nfqU4l9pMW5oJsEvJlhlUnLnMNNzGYCVFqsUpI1U9BaiBy67aJvz2cOJnxd7lj0o354G
h/Mgwegi5CGQDJHjvAipJF6PtAPVbEgJbDPPGWceFq2MxT1nOW+EyGxfOXij+gK7mfxPEQWN1ApF
gbNeuxV6imyhTGiK3zwE+g1gu+pTr78KOilKN/xc+GlpdZCikFvfm+dHG3Wu/NWQuwUUBqSmTIZ9
yJeNmayaQ/raw7mXvyAgiouXxoMOGb7BPFG6Fe4ZqfZGNjw4DzMFk/rNv7YAP7kUO5yaD3HK7iNX
KM/JaXuQA0IOHQsRCP6eocd3gLgCcLHoX6VPR4UBhh/kG5FQUqAmGgucdtT3pt8iwlA/Pf6+1oJx
EQ0FmSPBQ9XeGM6PiGnzsiScIF2VfbziJeFIjaEJE+/kGjeM4syt1LlLhBkOmyWfriai6MoMNwbU
aAVBVRohuV265KBiDeURNUZxIdYRRjQT7jtttQBogXGbPHQGOq+pPix5dqTNNCiSpM38/U/AyhZN
UgOju9tbwqel0oJWdZs01M/ASHHwX4PycK4IEuutLS/KQszVT/NJrjNtalZUsY6NzUsnAijYS4Mb
veLafBkZYLt6+TJk9Q4+56dn+sfID+7xBL10WXyIrTU80PEoWx+7JSSWxrqsCfXok5XnosiyKi4Y
ZVNxuOfcx8QjYBpsmuMNK7ZblwN1MrMATihEcuKG+fJIA3MsZ6Z+xWOAXLjm/KFlJYB5MtFsTiAX
Fl5SwdosjRWl9QWDHjEiS1Wxt2obrVnVrt04vYYU5OvABPqewbHGHBP+uGgp6NXrHECZnNs/+l9t
8N6kBtQRNFtjf0uy9M1YLLxEgUPnHqe0jA+k2/saZHKmmVRkvf5S1clP0TzVTP6sgP9tQWSQWu3m
VMQVJ69jXKzGuxVhhktx+FAT6V3NPKP82Zy6b9iva5Rqb1WD81CyMTmJUnt6idryJGKirLkn4B1R
d4sCAwAqPXkM/qGEbBLBqbz/TA9uABPfhqcjLWjkDXvxjqE4G6AH5MRWxSW+mc01umitRRAuc5Oq
XXGgP1C3kw+aR8/QtqGxs+ZLmFMsNho6aKHa5B/Q5gfFNqmJIeHa9d29GgeqsujZB9gXGGohhNjy
smc5yDxiLNwcIn1FPt1W5AdD8O4gI4HGBkfoPFQYB5TfOj1H9R7BcWeJB9iFctRD4xxIitYPDj3R
CIHFnpkK0744Fgcn7F3YGgrdu7pOYnqF6cQYRLsl/b/wW87EsQBK7dMtbnOgR7rQSuYfmJIwitaU
1aGrY2c+nJlA+MxxBlt79MQan0+oUE1Q2MObl+gkn1+Hd9iStjDftfJucLZQU5Gv/jCz9RauC/QP
16LDZojMYQhXlRdBpzKvPHWY3Z6xNzhXGopnca4KARyxAMqGGIek6SxzEeyXDAa/5CkkW7O7WHuB
EibThIxqrjjr2a27icZ04UL0MUOmT6VNwaAdwcA5pAUOO5KO1Pgq17aMsPh/q8jkMr1KCFENrmIB
JBimeQHT15tzZ16CPDriz7OiPUAD8ChNs1JvCTmYCZMB8y4ofh4aiDJ/qD+wXU0oKXS6s1BTDxx6
34Napa6xWpyzB1zTclo55poUEMqgGW5eacEZxJQ6IWhYA/lu0czVAKELO5rDiuNf42v9xhdXX579
MgJZoQEY7HtYYKTigRvIAiZgoqDu7OYJLgypLr22AvYNUA2PBGhOn9yYBidnQpHXJC92wcub3nMP
JufC+2vRTUEWRwzYJV9cXYkH7QriBUlu0etEDz5BuKr1nbLe4vLbDnPMVtZb0JnW4E46uMmEbcdT
H4eroU7gg+wFEVTOQQjiT3kZvtYorxKLQGjzVifvPWKKnkE6Z1ltvi4DJz9rV+W/0L4/R3v0uW3P
8xg4qb71Kd3oMavLGTGzK78ijvjEBxKVhpBJ8pz6bKDm07fPnPdUTIn+iWcGu4IozSUodz1W/Sji
oCEykTp7BADzMUgDgTNH8RH701KJhiPdKNOX3n41UKANTO6kh8qNg6mI6RO4i+aNzjXCJ7L3oYVT
7gh9LeSwaWhaguCtybjgqx8w9LZxd42tfkFQj5XbqrtnI5evHrjcpYKRa0uDqpYZFrlEMPgmuCBI
x5xw4yzxKYq5gz5qhpE4Y+GDlChGpUfcSxnPAU2zpRzNeme08tdJ9H7TRUe/Q1IS8rvUgQnK650c
I4N1XO6Tfjd02j5fSvOhYWxodDfu2bGc9kKmDCj1x5iyljtXq56M8ImR22P1opnoquKvubx4VBJh
6z1jhH0urbfBDdct9PTqGQUhx2t7UGSWVcxrOeYxs/dFKe1B1ghdB7ja3APF9HTgY1aQEoEZUPcM
EFY3q3rY5WQyWdmmgQg/T+7axAYDH9iCkZpGqZlTNeejS2ijdk1nj/XkUVGPFpMOOtEgYXfSudhn
I3dOBS4DkCCJ7zszLYES9eih/jSjbQkHh5c08q2pfBxwbwIZYKEA247QeYuGAEz7Mi71M5fRPqLM
tVDpGPX8NBl1IrAzXHjPxnA4PTdO8RzNyaEeZpLa2n8D9+msrq1yrk00HB2oBsQn4QWIbVkKYaon
cOB/LJ3XcuvIdoafCFXI4VYkmEmJpPINStqSkHNoNJ7eX89xlcvHnjmzRyKB7rX+WJvbqey6dd6S
ttLpzxOrLe6mIIv/cosKgdrZ0qVAhMMvoe+PUnv2s/ngg4zmFgaQ3FpQUtI+4lAmLHEYjN1jrqfE
Nzq7PEreApHeI6mdGhdvLYb5xqKBkoQLzGhINJ5KOoiiOnksAkHDVHuf2on6jHYjB/Z/TaQkF/rr
ufjxnenHypov4VYHR68+qrTdje58EHxq9pK+Dn39WgQ6tjRTlSSpTxGfu5e7iLK1c+xrP1pDChHU
r4uBWlGiBUcJNviMyaum1UUNGxFA1xIJlktVpWFt246LxP7WBc8ixC9qPLVUqO/0T5ruI/nwx+TT
yk1S0BaakgmtwDm3oGLnnyKCiE04KjWi6/Xh2ZoWnEK9sy3ZiZnQreisbsLqo7YKxcY57Hw6Yisb
HZB26qbrXE/brGNNJw/KYpYuK6qtnhA/qodXje/9OFxq96BRBAwQit7+hhcQtMNEMmmhRtKWMcwG
TNy+rx/cat60nvZvqY18nVhpqM06x2zNWk7Y5KbsDgvKLsjkghgL/D9cviBsZsIDyhMzW+Ujn6ba
G+PiUeqI8bvkzuoJC9pwGZUxFbKMr1leE7EZr40gLGLnkQTPd7MnoCmwuewIWMGBDdkcmNvezVHW
0LigeQe+FmlOMLIYFq2BJkgB61HnX0tqzERYfYuOeo6KZckvP+3IwBrrZ7RDsas6H7r9339UaJFy
ys7QMjPDPUmRHoxR3ghnPi/C+Wp0NICdB69ACIhneM+kmgA2HP10oSa03vbzHcTMyQjv4IDVvzDJ
Y+h+5k/Ukr+ceNou768ZEqHJcV4yzprK8cg0UGL5s47fvRvQ48/5VtoIjucPcsWE/PFza60nOFRb
99nI3BOL/W+QYEqfnf9kXbNZhTGUBWvnZKQ4TCpWDqtZ2/JlJjU+jdnlkEJW1bQxpX1faus9onaD
gpbHkp6i1UwS0E/U/pPXPqVA0vmOaKqsTMgEKjuPOEdjrqOH9gGrF1f5Qw87euzQtwduvm796IZO
g5GO9nYlFAIuA0mFDzCrvYESjNmDVc5OyrWeE1NtgxdKn/gL+yKtvWE1nwNLY2m7WNZVz7CLQtge
STA1w4UoM4tU1snNOXqb5iNmReqxixgabGL2TJszqDWGalCYgmwJQqk1z9kj1QQjIT+DxLd0BIqw
Kc1mUEc8bsIw1cIJF4dvi1w9AKipQ4tadmGMBq5kVzIqArm6XV/wWxj+V1xNocoBc2fk/oAjmOh4
O9yRAO35xwLmKdxoKxXl8oWjTg3Nqv0XRlcBEQxLaOY/J4Ok7wmjuYFkvfxjUOxLvnt7rWmvPb4e
Yt5R5CD8cZRXMPQ5FyL+8qBRv4bUgOmExhubmqfVLLeCJbCWr3FmE1wO6JRyq3l6/oT2AqrwlHJm
2TM2Ft4AAliwWaPCSdt1wLNBdCw9K5dWJBvDxZ4CYs2d1mgZLhvYc55/DJwr3/mLuitOQ1Ivul5s
PDAB+taLBdhnJJbU+/T5M+dl1S7zAaJ+ZfmsxpgDMxb7lKmh1a7zQOaS+luD82T3E3rMAdc9B6Cx
1fFLcVxD4BSKJbbRL+VmdIywF5REburJl0FSnQTapzxY1c6jReXK5hLLqovMkiM/02XqCKEyp3LX
W+Wryy+S035pO7eq1X899I0iRjGSL9+605HhHN9NhIlk9+3ynOo4mig0BMVGzAAe0DO2z3iAYhpY
Hd1CAjmFLSJuDYVKQn4ZaU1whAsy+DAgYEZLjK1yK3f+cPMFCv1cfbdo7+sOx9vaKpInbIs3Co0x
FtA2yReWNegdBNs30jJr+A741/NQIcSBpzcwyORvMVkgnd3cFltuOzJCGBkVpTWweRGJuZ6mfz5K
eMbPPMbDss3YbTUKYaVBPx2fpAJuFLHozkqhew+MBE1CgC1o3Na9s1cZcVnKYXJSk3PndRuExN+2
Z9DmCxSAycyh5QFqMEWSWDDdGRXYaXEhv44RY5ejQEOpX9ekQ8Ee/AdbskXxWu9sm2zXdJvjChG0
2iRQAf0MopbBhLPlLJiY7OjgGC1FIWrl1TeF/mXOGZFPJqbEG1mPSBLAFPgCCyhhsWDj99mKiG0v
hl0+LG9J9VLKA796ZJO3TglvWTsnlcqdmGxFoakPL5P52lGnMnTioXsfrICRLV7Zubg63tWo8DA3
5Fy5BQbKnl8KaGphKkZwfEiikoLe5OS1RLI5ZrZd3OYtLW5m1IXCJXAiFzAIbkjRBw997mmbuCYc
MLHuMnrRIx8Dc624Lr3hRYKrr11/JRMXrPwTQLIN6s9+7IkrcAEQhSO+K809OePClus1OPspK6kA
YRZwDkAR9GKMQbB9VbVZFsA3bVB/eLDP+uXHXjA1IxDd9pMd1ioEmkeb6Oo6oK+E9Lggii7qP+cB
wJdFwg+qvzyqnj1+MIsG36AcrkEG+qF1Add7Nu+MLGClZFguv22TF6bhu0VP0vfrMS5O0+AfGjI+
LEZ5rf6XV2aYKpniMmsHs0//ltEi3sHd5sIOrYVX2xzC7jgjfCd4+VFYhPWU6avBieTCwARJdndM
d+T0cuTOcLIEs533PUGujs6CYA69Tt6s+ZKdXKL1BYcKIsaDmhwkKS+qwjKziXPMwMDtksW5Ep9e
VX9E6UsiWTCx3RJbkkQ/imjljiN3Nr/ZhQ8C4HxGGkQzkafxlF8MvjMqCvCHgYg8NoRAK8yt5QLO
R20LO/PtcbIpmD3XgCtpAKxAy5rJXBt4u3hEk3cOD+JOGTxMOFEWTBE755ZQauoT38tFiSe7FCsu
bl8shVFb0EXVqH6dueg5lv+WCJUhUSBFQzxx9Nv5YKvk9CR5dgArq0BqccEc1QpiM00hEjJ4dsCo
nqQFlijvKAu7kENJ1A+ooIlKJimlPvrYmKaZDHysFTV62sBZ1jYa7nqOQ5p4PQfuGsNV7fTfFb5T
ncMZIJStyC5FqDSsoyXIpiz2vUPU5PfSfLHSajUapt57KdLlGeWPyZmxML9a2XyN+b+NSTBPGpDE
l67FxNA/sL3PZo8xEAc5s3bJoGDzVWqAZHhS9YNsxL5QP7C2TQvixXgQuSl9BXv8d/ZjPFVWdcvC
z06GCz7tAbBd/wd+tWsQ/1DsuZskN8TEB5bAu9zj9meMJFADsYXYaP71UA2amZFCiO2YLJepzrdB
C5KYRAwJNjJ7/e6zE8KPoLAZJsQtVrQhkeZ/RO6wXGftUqukNE0gGekbeak192np5cei2U84wSFC
2gG2C6FLxQWZIjRln5ybjU+NrOdoz41f3UFJMr26R060L5ebCkjD/MGoSvqQgxmmKqZLzFmoT/AJ
lM1kLKip+Ryg4xkKOjAs/BZx8lLMyb238WQla8tkR82cCFiPzCzS9ljADNKut1B/a0aJis9xRvRU
5i8kVy7TWWa7Ra/XqtUCWCwt6t1/KzAHRPnGh7ya4K4BXXCywhTlYO+8Zoi+AKU11AGUzwCBazAl
C/QVryhtj963yhuyEVxUWKRxYexctXcvxrGYMbKiLu+Hi4polWyfpem8DU0UilKiOyEkBvOocA5m
vGwHbv0WmBZCRG1phgnHas4bpUydTOddXXsTSKwU5d7Hm8Wqyxrre19RRug3kLNtGW9j7e+bEd/r
PP8uUXy1YqApt7BWMbT0xEeN72VrusY3tSgU64aOCUJo584qrpPvxiXckk9J7R/B+DYTOVaYI0kx
/77UdjJgRFlwSnvGQfmYFolncX7ytCenycO4iteupJWKG3XKvxxQfiLHH7ziuZTEOTFjZnnD81Se
Aj9/S7jrMRAhH9fXaQQGRuBJPXUnFgOk8PR1QsUAQmlgLG1kYACKLyMMYX+x/y3GVknJTOZh0g+x
uDEQSCBxIEtGyrVjTTxO8dHUxTeUu6LPidOr0zf+H8MiVp/xDYzBCn7z7g6Xg5iPsaorQ6fND0Hu
XtV1LHgdbU5ne9RJfXilChd8Ct7VY5pQrscxx1ICD8EtO4+XQEDazJESpzsO4z1eaIdNUZlWZC9C
N0JpPFUnW3pHfwpeh1mluxDgrm6yuPD+E8DwBIcxd4JOMmaNtMEl5lTfk1r0H6fRtWuPdCdnvrnx
thvjZ7/udjiRVz1SJXq+Kv6R4NefKPUktsk8o54d7C3DQWN+jy81fZlJm6yZg8pV4/9aibCYwn8T
R0kJI4Jmh71XIyCLmSb75mO2CVPoWAoHcrdAEB8YyV7sEksRas1En9Dvn4y+vvkNm4cxgtJy4OQr
Z9S3s3fy4T+btOZl0Vp68MigiiixQrDjChtgPd7UM2l/qLcehnE6Rx53Wdoy239l+rBK5TeEeJcY
GJGDrXrKzCkCSNPus94S32artuBxrYQC5uLQLEM4IaO5EWd7lXQQa2ih4NDdOaKnIh1gG9+WKFtL
FlGHvb5OCcbEncIVNuY1QcEC2dRAobq40/987qUX5sSGBRwzkAWIr//z4fTElEd7B+gtt/5UDrew
uwMYryvFxRCU6cg71TMdA6SZGGdQ41D94PrsnDRrfHbr8kPljJQqv4u9VIdIH2DI+DEh/b26IX8Z
pTFgPEYluuLyWzamT5bSOZasTpFg1IDtaBzjs4y9g6ymJ137gvkjhDQTW9ZMfmY0ryP6QjD3CCaz
N5xdhT1Nd/cVhbeABL6+tdu4Qek+P8k431l6dhotxC/T/BghP/C5JpYStjdKzUtkQqlO/bYkWhzU
OvrRqxk6t1yerKJ9bufXxLqVUYR3nIwzzHAEUJz83jlCx8cFKXDdvQVfT7qSjIByK/pNhbs56ma2
9VuZ3TXzOFKuCYGHRhnpRJT7HBV/emJuYp/KpdkNRd+TKeBPLx6I5UDKnR1b3H4cuPnMtj1GxF1B
pjCbW679lgY3k+yUApd1reMT4fGau5wa1IZH2CMzToprjcopSeQ/e3LxoI6TSjNWH4ZtxT+dQUJ+
7G7IqdxIiilmNMy1NbzHS7BJmwpbbbmuWPbU95FjxKl6qK2BESAhvDFPUcGEVQYMWPED4LZ/7Fnm
svnGFG4KqlJNhT07cJm6rsRk8ylnlxitr4SEFIui7wS+yGhMVUzCRDWw9zmc+PlY04gwXvDzcqVw
JHoZocZAJQtqtcSHT2tMih81/2ky21Brs1PmBXul1shj4lPSXS38c7RojylgJsJb5RokNqqZxKXU
L73JyuvKiKZCe9fM9b+26Z97MjeM8ZQ4wWPGIlYN1V2znHcjMOKNxj0h3akgEwuCdZ5KZu5l2Mde
/RlL+T7l8zWobNboggVDG77bIN/mLdrMgXoNX0r6kVLsWXOPHWjMmmoTTSXol8d6H7dEQTgd26/O
7Ol6ZPGoYaThX+1pELdyMd6Mv5FZnYSsOtp0bvnoNC6XotacWNuf0cxrytiU43Jk0YjJruyNT2by
3yjxnqy0oawBbDrovzV8XFmXnaI4+EQwnu4Xk2llzvSTbByqHf1zm8kwijA0+gmOnL4z7wMxKlt7
PgYD/GXkcgBnAYaSuauiE15bNs60IwcbF6uoxZPG796IF82m+Hdqi0vfGmRf6aAZHPZ0cQFnecCi
pn9KLBBYCM6MViI8yOt+puTXBwPjAtWX7DOKvX/Z6IEPORf0dBdIVtHtue47m+k7t4bQlDyY3ZId
6oEYE87r3qa4nn/ZPBMyT71aav16vfappQ0DWFrsct1AiLOKhoDwYGq+yBEaWS9N47Xym9OIJp6r
LCTeMvSC5tmDS7VnklpQbU9GeShkunH5E3y9vfR+xC07M06Y8nmgDVdFCQzwJXhuKfibiMDrDnWx
IDxIk2PtTca6WqgkGqSfrGtiEB0SS+S7+mRmBOeGM+8JBXlqe/2oVcFV/XY0zG8n6yvnNKdqEhMF
O5Bqbc0TEUZGsMkaqiy9kcfhjJff0byI4xVr82J8AxEt9MtmdbPJtfZpkLlxHtE/mMyrGk4D3U6v
hQ3WQgBANEFuSIeZrnKO6dKFE7t9DO+kBnDKVLuA8ZQdmBy9rSBJgEVfwrHoKwvnY51537OI91FS
MxtEp46wSUppzfUUl59ANWvJf9FOux8tH6gj1ogzGbw1ruyLLqpnow6uiV3SpRcQmGKN22GO131c
wrmibjJRh/cV0cZxHf+TTUZcKKJlvfCP5HV+LYy0xaC8kunwQQAbSV+5uXHcGrbVQl7b1D8yWZSP
f7qXHQbeltXaIf89mOSu1eS1a8ryJiV3asb6RVTEzW3SAsqWK+CltW5FQNsSoUeJ430QysO7h1s5
t1ZFwunrT8O9Hr1HginrdeQPpMFw5vXWr2iWvZegNG87fwoNJesRBQ1MDBaLdNE9G1ufzyryik1t
l9fFJYtFphliIGCLaEH3oVJeusrdiC4Jh1LPiS+O+DvYusYC2ahRoEqT/mlMGkFVDOyDJYlrT3cA
myUWjV1Xt3/O1BNjmGvrPvoUtgLDbIIf2nFdNdneyZzrpDN2Oi2zZMN03BCyW34Qv4rPPwmLqTzR
NfmTLnjfjNYEGa4/0uXJz1gzF5SOAWSYvYJlepv84jOP5jDOtV0Llp0Myu2iE7aOVaj6aGS3ofRq
54i0wc+qcNzjkMP7aSLLVxY/tOB383vee3FoLb9SOWRX8gQn7N1saMVv4xP64/Nh+R4SLL4AD0I/
7et3d+pxjiByXs9j84zZam1z3ba2RHTo7hJXVVzJL4GlqaYLDaQ5q92NZcMKWKQ5OcQLo2vy8U/r
AxUb/uQeFl07TvQezOXvgMD5odHZ4q0O06ukw81rqahrsrBzwCNwAKnSaFajdvTWaV1zgr5aiNCW
e0T4GupeNwO4pNnGrwbo32Rf1eDHKByne/1uZ+SiBKQE5v5Gt2+NBU3YSOe3zbLnrrQ2KgU5FfbG
FA0ztP+WR/kha3D+0BR4rw3stwDOTBzIwS9cd9epK3WWhfI5MJCMN8twC4YyNARRfzpdSzAaJ4S5
iLKnluQ09tmxd3ZT4qCoZuqP6meXNfgh0HvSnV9cd7yauDPko+XTzmoU4JCotQdRPkZ2jvQMS6HK
yJUoHnJcbBxg9KDQa00kJQK7hAyGlIgeTqyMGTIxyDqLaAfESGiciSlfA0Pq0QD/s8KZ6XFZzzNH
FLfPxQTDufjxzWSyuQS4R7hwPV/SkBqkD50PN9Ms9SVqiAwv5Troy2NXrM2asqAKPnxCz078jaGd
ew70mi7mZWZMX9tIDBpE+nO8x4OFByhBgEWulJDmzqNkpoF4y0yJhBaaCZxHwAO0GNAytHBt/6n+
FprLmrXHZpcfzj086fzqMMB4VkfXyskJ4i2JyrazbX4DELcEeWjqECXmLUcHSXX651BAS7wE6RgK
QzVIPithFJROW11HvoahiEPyxEi+7/0T8VpoBYDk3IV4OdRQk/04jE+G46zbfG05j10EbsNYtSDT
4Y2RsDt8jX79lUj3WLG71QHtP8lBN97USU02fmgbYO81+b7TAy2q5J+e5jzBnc1NGJyF9ucBW1TM
s8vY3NDJrXTnK40/G8aq3goe1B3F3jOZxsNiGGt29Qa8VOdCtjDyjdEOPVZYi7+oPaiw50L54xyB
KgfXgnid0xrt9c3o9255lyYBuR+acZwEmU2rCKFotx6WdQaThEDN++6ml4QJ2gchp7Io1hBu6Lje
rFe3QHjjPJO3RrgiN17qBLgt/5CeFMmz1f1lhnoYkCHXYlVtTVS25PiuJypPm2pf4h0gv2nd93MI
5k7Y6wNbr3K59CYkqHGle4duUOxv8a0pIRO0Nf+13ur3EY9Bkl1GgoN6ZA5VEXb9S8ZzQinwCned
3b3Jbz0gNK29j81b1FFnzoA+VpzNyU298WRniPRo8qveRhoLqWCb/GvJZ5S35D/ubIA6JCq+bp0W
bEBBE5ro/iRGcGD7hrfZCbXEwR6SEdVE/AZPS2AQFXnQKmozjDeYGJdLI5niUN3Rmb938QEN1UlU
+1H8sEuqbYDYPIxKKbTitia/KftmrQu76gIupfLB2P9tVN2IyfgEPpXERm+3R4Gg0s9/rZH+qY4G
y3GL6yeu6rBCxQO6EUiymvvPxj1EGWAIQGGmqYFCL14Qy8b9Wa106lZQ64Q1FM928NXG/1zMDQHw
cU4zClpwFRoJgdWIc46fv1FJCcNZtciUiIpTHoBR6Lier7rrYpbjV3ChBBm70OMjIynJR6WFoSjQ
GYuz0mZyVk6vkp9XRcE3zVHXGNQ4yYGzfNNcnwsdzPhEgGXz0VIL8Jk7R/KWfOI3OZYFz7XYIbcs
XFBDBIB7C57TQ5jYkp47/9jlu0tvMFNHBqUITMqJUAbmptX6w+QzCrfMB4F2cot1Lr5KZraCcEQI
TuISquhjOQpENe5ysH/LZsOjlU0r9WvCY/h7B7sj52rxYkdQMhbr37itsDtF8dszHtQOd+bI5t6/
Dh61YsWBlrWWTQMZH8/NspwI9upJDOQomz5helaubaGCupVQDvauxTTMaCUeqwoUjg/euc/0QTPi
+Ga/AlCBuwXH59XLjMOHCuwZBbdxc1UgvmbCsPQhKC6h6W7lr4z50eB2kMSRnKrhC1PpQ4Mfzn4w
3X+27h5antPHiNf+wSNbeYlTDMEo0/UfVyEJfGfC+lPEIcpqtPvtDg5MEiGfNvfS+QxIPS7BqJF6
rBL7OaX1IkKpC6ig6KxKpeVYoRxWVXNcsKpqxS4BZnOxD1sI+MEppuXQa88E+DsUwWVwnsRRbs0R
VdaY8r+G95lx3XzIlZ4oe+HS6jEWd21HK7ttPC5q4/BeBHFwbRe8zF581QekcBL1nasjkbUR9XDr
O2W5N63hiFwusZOzzOddkZVEtzvvavbUuhTQk8IbMdwKvmyH3zHiifSaP3553Vg2SjZsJ0cNr694
sfkxKvI0JYNUglZN3Qq1T46W+Co0Ohj8L6Wbia0W3pc5EZE9yFuHmCgD8vamjRLDq3eaFgso9ouJ
ttmctuoQ4QzKyKklqUafr475NfOrW8D/htAeFgsyfDg2WrrznOKNYzVXSSxYRPinuI+grxjoH4pv
yRNf4imbMKYdvYyLwCZSVYCYMb5DjJNPMu8m8TsRV5C/JFp07hAkNEX7Elj1f46JhEjYNHTle0em
UOSdquIKTc/dY6dyWxTToypvyF+lwHs0fSQbjYV5iGOiSVwSZwA/wbj6c9OM22iOVgrrscwvBW0D
Mig9XaOcMyohCaGMEERm//btl3IH9RY6lhYDg/+DBuk/4yGqOCVgLOHu4KW1dC3IaevlFaAT4S+v
ndJdq2qeFKyk94GAeNhhIXK1nPY3l3EjH63PKbB2AzdKVb9BnjyY5HfPIYEEdqnaJUyW5VTsc88h
bpbEHftfZF7kU/bmNw/8z0DjSMlxSdedZ6FdtXAHlRxdF8LDJ26aRjEcqPpQVA1XjKSsQA1pQom1
F2DTPZL+fs6UPl401Ie2y0YfzyaOq8E71ITGRB7PBcrZfP4Aa+WrDOwNKABPV20RJQVik7SvSQnr
RBcXPCa/Lg0sQPb22uFpNpZPdN7gr4a9nHr/NSJZ1YxDIS+VKa6uV4WVz8yn1STZPsjiNqVv0npF
EoC/x+kCkl66p8LZ0Ybqek+dP4Y9HKBuh0N8ZrjBPMuR+L9P2w5eCKzbohJEBUp64CwE0usMFtoK
+T4TD4O9+DIiRYDuqHbnwoTDeCubn7ZE7XFVnJx6FfaJmrC7p/zY3tL22BAZOVgrjkKRUwevf3sF
no6wQLJVnpVDVF2fvZ+EBCWOTUVm0lE940EdHG2mmZyovW7+jqdnezBtmopgSRGJoo/WyZrBEJ12
7cZThnH5zWqVkw+vNngV1fi/f9/WgYa3ORfr5GlqH+3JXOkIG5OWvOJk11Mr07YCIVd0RZDc1mQo
ur+1FxBGZltPs+97azFRdoqRuRz22jdWw6FLCfxdjg0VXJK9ZfaYzHWxbdz2qzSMV9Oevwm1ehj1
ft01r353VTCnutJFfSbDk3RBsnHSmzJYWDBvZvbGCIfvTMv0J7MaHjmLnPZ1Biz+D4rFi8R0kMwB
Yw45vNhya9EBV/6bna8MLiRRXQOJJNMSlFvWxJS1/U+VNx9eTN1nDs+q04HmuTxjHEbItImhO0rC
7zpXYD3eDMZ8i6PuWZhsSvKOHX4afIgH1YX9HqU/IPq+h6Cm8+Nx3WJSTQlUbJfpEQ517w3xpnf3
GQa2PH+si2eTmyso2WDAoQk/MVLtueKwz5aPYfosPHD5XyPZOe1bad5zAWXcEdBVPeOq8iiEqXgY
FAHDPKXgoEHUx4F8lWjdApvPv2BolaR/iLtFka9e/DOSd4h38zUdErZ3mu2sNz9DlZ0weZbr6yDf
80BcMoxdFzz7A756zufs7BDnWpfHXiJ+3/rdbSQKl7/lnMgIOtVHNyBumGO1uggJF0HxLmHClXXT
TWyM0y7nJ7VIlgSbC7A4UJNwzsmaLgCg1e478uqnDmkNpKDMr1FRH52Jf7x+U1iSuoIauP7CNQ9B
5+1UIotx4M1eanpaa1rctooM4a8Vs9yrQW6YEMkhtRI9NuR0IJsB0SlR4tLel/k//BomhoIuep6C
fm+P5Hbg+uP95VhhfsM7tPEGqfqTqfrdGyxcfqMdCfx3+8/RD042azKinLYhx+zVhalFzllYYVw+
DQu+p+Xeatqee+sAIqLQho02LrsB/ZTu4yyZzTdfxPSO4G+U1xS+RwreNi7snMgs7D0+Gqa4fZVx
9hro5TGt8h1me2Q7PShXvvKocJyp7TVGZLgoNxa8thEQYtcTm2QiWKppKk5IoKIPh3lRSa5875N6
nqALo/iL8B3Ymt63lYWRbFFitI9VTZwdwj1WB5YeOoOoaI107H3wqVhRDHfAwu2vQncX4PhiMbTt
Fzg5paxPvmj47dyDQXWgdam54Yg+peJq7I9xsHcO9r5ROxDo2PDCxyvIQ2INUkbOnkBc3zpF2oE/
rRBfGXvciIcMpq8ijn+8Ob7O6Thu4uyGJWcHNvAa8xqV0OBdgJUT7iUDHKeCCETRPifEkahKz1kQ
qjQ097gncEUh0AsLWlOcS/tiQ4ItQY0aJAbl2VaEuPB6I/kIp+4VbYDdsE/Xbwttf9au6yeeuJGr
mqRs9DJqz2zp5UAZ4I7TKlsqckG/9ZJTmRYFP33pyrvTnsTyTapxPGwj1sACcz7nIAkU2LkIXUTG
lajhmkMf7XKnvTncpqNBj46gqIGQLrOfD5238dz4Sl0a4ndrOyDlZ5FF48qCZxpvCsDxUzTKcCo0
W2ElyutpU+pk94ll7wb0kMfHodiJovyI9TfyJzPqo/ipa3LrSLdtiHcXi/KuPUqg+RoFLFMLa29+
I1NjC8v81nm0AKX21isPc1duzaDaxy6lDNRZeDdVeEEwGXGIcnD2zkp2ydFGxb+CEdo0iHXEOolp
mYuoG+EeTgL5XPH1GRmZfbo+b6yCUOFtTdxDGcz/PblTOZNLWt0tqiIJ/wu2RVKB0BPmQRClm8bn
PAnhr/Z1zqkY2NPOS5yDbNf9v6yhWJ7rlTw6swsLdBt5cHamNeVxKIZMmi3zxymkCkzPvwzi8HTg
NEbk2Yg2LtEfbts91eP7wKhNkozZ4kp3m1jNR++ZUcL9z+spog6hizeW9Yy6tS2AVXkkDYIXUuOp
jNqLpw9bE9IjlcdsvPXomaWz9svlutT6yfvrpxE/D0si+fxDCP+1ijsHFqh5sV4VCc5Tx7sOfwNa
TQj3+J5MbGSGydBBeGiDZR2vnojIoK1NwiphCTnEg/8Occu6OeR1MmgTWrzpsgtRwi4mh7PJX8G1
lnxiPbea9GRSbzdDhwvWGUhUdhUMRlxRjC9zjxViStdyTdNKEN0Jjo2RrqXu1pr7VRPRgYh9DnyQ
nIOJy5npBfWz2V+6zFyZ6C3G6iYp+FQYBNLwbRoTS7gqxkuGMLefGa/Aj6ePhZgB0gaU8WK0MGVu
G+YpNa57erDBaChBAFKiJipcM8MVV9pOCRJSXld/zag7BWkYBQgo/CzYoXW3h7VKjW24zgCl0olF
DnmP1P4UDEIizybzt+N8QmfMH+jAGExhlDhhwYrNEEMSCLr1ZSSlnm5QsBqs4Qw7FnBftyCDYFBu
nd+cdoGMd0BAdqZYZFEJUF+BWi5orZ1PcCOmfqJV8J6shVetdBaC3GSfVQiZX77GyBTB8x/KJ93/
BFMljCeM7OI61DrTEUFCy6/CZOAyoFAMpPvkUppy4/XonCdSpYAQh4GMzkCuVUKXmeGrJGE4D14B
y9DEiOBYYjRhXdJR86KSW3mQQDp4hHqquDtgsl/j/JPPmVNdg4ZpwpLTLBlR4tVDGIvyNnreSbYT
agFi2bAcVcmuw55FFrK6/lQRuPpJOwZw2rjCwKf7x6O7kO4Eb1dJmyy85BxwGvf2VsFnMT8Wcq0K
tCdmoa3R4vI4Cfy8HPwx8oBypqXTID9+on49eYB87xEIqoUhAkdwEKz9h1iyJtUIjvWKE68TIUde
br2S5Q70NCNCsPFJ+/pGLY89gAtJA2tteCK6n64/Jw92xFAqI9+q+eqao4BO1YG4O6ooNHxxtMZj
IbT2sfUY9fLkqDuHjYPhekLsSncJeXJnY8CfX4BXMr8Pw1lYZ5uXEGstn4RFMLzl5BvTwIxr/A0g
RUbSwEcTbqR90qw8mNeKMgQgGH4ertgUVQ0upoh9wlm5hrZWfwIfiNmCIz8gAWLPMJy/Vt97RKKo
RQ6MClqHwX2+AYF0lD2087RNEhgVXhV4voeyDx7yAqYCpZmHaKb8NdlmGfID9KADJZ3ozqITQcU+
tty+I65xtDfpSD4gSMb/f6aNUa9K+KKULdpS1RgPp6T/buqn3ixfA2jUh6H/Zxsnf8blaGsxnHcA
JPUKHULgw2MVcHFhxtC66NRjc0SY/2dUR3JJyeRxSGV4co0HWDvPlKhitgjVAaQ28icgP8rkleM5
6ZJ3M2BmHndaIFjPfYxj8WGMvL3pyCdzoE4RYLym+ggYHDqniLUL7pnC3HZ/GtIzALXHPgDuusSe
uVMXAPqNnF3UBchlJ9MI/RLXHrRuTId14C2kgn+6h3z+SoO3JsAICKHX3VOv25aRuZ+qS1bwEAT1
VcLEsniMCSHdxLo3CNxZD4k8Q6iwJieDhQFBpoGfkVW8gbAjsV9KbPVsOpjh+qecjhWcVBHdcN0u
gpnlAKp5+US0XeA76H0DL4r+j6TzWm7cWqLoF6EKObySIJijRpTEF5SogJwzvt7ryFXX5bljW0MC
J3Tv3uGbcRJWilzJPh5o4RJYUsWXIdTKvUINDcbhcKTikbFsc0bRzqsTvYkBmwpjs2QoxciP3RDh
pdzSF8BZDL5aXI7B2EW/abS7Rtn42g7fhkVxrPx7ZR+ssLoI1BYemByglGVdAzFqCDr89l9CEo5V
eg6lejDiG+UF0w5OCZ1UUXV0JxU8Y+5uEBRybwiEG9In8KY41HnlKzn6jhB7yswqUsqDVb+FGHaq
t3jnusB2K+gSbsWHYcS0khbBnhe4AGlczVsQwC16zJ3mahvM+V1pQaWLIsPmWFn0Z/UV64KxX3r9
P9ZekO26T/WXBdTgnnTiDpnWyiU9Kt+wcL3gBo9xk279Iy9mjev8uvX8dbic36ojYogrfq57Y9Mc
szU6/p8av0B2EYDsdtwah+YhvVUPJv74LCyabX9Es7Fk5PnP/jBu09l8UV+6dxjxkcOGgO+3JqVi
0i/kG+QT2ZMwalwNTO8H+EOPMC5BBueiDWnLpZTtY2XdDHs/OhSziXWMz4VO+Zyf1eFFuDeaAcg0
TQgXkUR1atFlySZlsH2i4+Ga/LDAsqbiXzC88PP89APJANFZSeiSBZ1mP5Xyq9U3nbYyZrCygI2Q
vWNR3r2bl2RduYxvMAZdaFf9jKTIhR7s4qPuMhxwm3fIJd/WytyGHjyJFSNdF7bLAlrYiqTbo30p
32aBx18rZMxa+BEMGE16RYjLjEeIh1G64OgMzv/FJaK+BVyVuV/q9/SjOZUX/bU3Vwq+6tO+yGBe
b0ISqXLo4S6gmKHCm3DRhiLIGtYGqd/3wD8og4f9NlyiHF6EWyye1TJ0cxcl+wIv+wVmbouAFEKa
UbquBb8YG8y+3Q5DLp4dhDVwe4+VYkTcaOvixgLbtZfqNN3Tf/HF+SLdLsD9UF10nzA4ta15YgzH
JCQ7q/t+TfVTPviiMNYtCZkLnS+EjfhVfua78mr8lA/1mbns7Gd4NU/sOih0AvPEbw1HK8EZhA2G
Qw17wnWKrVFsnWJj4ftJ3FTA6J1qaqmddDfYauvmwBSgwrzHC4J9GVwhqs7EtWRYyEKi2sam12Re
XqwjDckFLZWL8VGTHprg1Jf7Xj770rHSD3IDJ3irqOuSKN30YFM/U20SNxauc2XbtJtJnHwCAccm
5pdS1XTWU7ZEoekpR/BsJDQSBU67xDqfWSd4ZAXvaSbEaxF9Q2ehVdbf5UMRuO0Vz++f7s08ORvq
p/ksP+SbdbC+Bah/1p/R7IUzbiFwu2m0auZmIKphvR3g4cBm14h/NFJe/KLfd6/WM3rQDzGbfEcH
SUFPXBWuMA/iky7qBfW+O+0prIbN5EJ0bjyIi6vGJakRgc4WdWiP8S/nMy6mn9W4J9V5S3LG6nXy
3j4p0t137CGBUFbIq+W9BTYF5XaNL2S0sBewWLQlHqwnFqZ8N3/rVxiBN1P69N+rbX6D0wvPBqXH
SrtW1xJJb4PN2AGCyX04Bvfqo6dR99Azony7WFRG8SLcJGvrF1aiq4H6vHXrcmuQCLMqNs0Ou7Df
Gd9vSlXN1x/FKTz6zkp/+KsEYGtFidX1v0y9l/YqJEoljC9mCJNCoSRHYAdRTQToCflVzilMaqoH
CpMy2TEYwHYoDZIRoR/jNcQJi5zzA7ipCcItCt2JGyodMAFcCNHHgGDVucMMxtlQQE7iFqr6rzSi
qsEdvaoCUelbBtXDRPf5Mkxbx7j581oPmbIZL/n80sTnfvyXElDeYGTmp5Rgw2lqNjVTwdLr2wtN
Nk6sNKpokwVG3ew73NqLy8DJz2KA0khJle8160N0QA2Q9PCbNPrOH51DQqI39ZgWN9u8vVkoK8GN
BZKTfwIEUsWGI76l/yZ5ZVvVLaQkkfPC5Z7GCkM1wvXUw+l8+tFbrb6p6meLuhqCDPDAIgRLwv3e
kxHsCbc+xySiipkv6PqoRzg//8iC1Eo8GmWm7Oyidm2GJX7veB7Ya2bl6HRVGFsU4VKXuBB4wNn5
U5tKPooSWdg6U152VLK9Rg4F+ToNQ2T6sabCffdB3Qlqsqcdi7qrULNzVIiLu3Q+O5iJ7QGes3Ox
+P7GhfBZLHjwg2XGiDBmUQNPdWzIDqOwMr5W6H9LcBDNVcl7yr5Fk2DVDMoufvwl5giiVsyS747p
FNpqCaRbIxXPf2m5iPCpaLZOFB2zy4hSVzAawxJ8J/xWpA0jF+DMVd+oxDX9pmgngLAV0HJ8K5c9
9lFasJyIJeUpMQiVOkZZABQclyOyuSDB7pQXhmXJ1MFxSdc2nYxoTSBQUrRVEy730HVT3WWz2eQ0
EcrDhAA5Q7zX7Y4cEfZ+ioALG0JMMClsZRheUSWxemHr4wvgQJkC0xlDCp3oZraCAntkIh2KE1ci
DQMVKBMIWNRqJV8IhVNtXCnNnRhnuIQu1YwdLEPkOSRbMiasFlvhoxO869CqA/VYzicTwUYykigs
vSqyshWJY+DbxAGbrmXGngqt3S9OKrH1+rJTt8Adcz/zbEFr3yz0x73pbJz2TyxZIXwnCYSvMjSw
CpIfALyhcTFAWQDTqeXn3DLaxEItPldH8agC/a190s3BCdAYg7Yloxksaky8daRfnwkNHSENZk08
xSsYtYO5VdIzBTeXZo/lP90yiwMCMQ0FWYOcHi3t762lSzF8ZmYYO8VwjtgZ7A8AqBi9Pug23buY
/ozTbWyCDchrb/1yiw4q2tye/1T/inmFXUYciLxo639lH62LUwFaYcSfqvKOxBOza9S4hHBLxrnj
EZv6tcF5U8ieyAeZULQ4Dr6INHfUzyS7b1SreQmYY8Aen74CcNssfnfEIBDC8SrTrgMs9uAlgMQL
Rl/fB66fMu3Ivj6VxtpOv/6UPEG+0rHiRsEKKwM0LQhiJK0g0+mzIThjCLf6dI6yb+WfUsNZ22qk
8yZHCYBanuw1zjWNeUm7lxScG66y8HYzSKKgaNWWGMmoVrcc6kVxM3lP+DwsEmDPvmCp9yOTpn08
0HeqQL9E/HE8xexmutGeQniCYZCNW6whUlotsR9FNa2xNPV1AeXKKJgj1jCU8H+Oil3d1S/EmO0n
tL7WLO0hb7pCAph18Ur8f02Yuj7G2pvYAU5vnG2Y+nXxi5lLGucUT2DZyJDuyMLA9J7EPCxCgIiK
IpVp4UzMV7yf8ohhMuZ/+Ufjv6El8oNzoePkUj0HBRFv2S4VSbpA6MP/TIYFNx8mA4wM2my0wkSk
qyAUoGUBdwoTDswQC4Xs1iORGPdsLwGPoulfCAIVYxwsi7ZqvYsmRoQyvJXxCm2cj8sxUAPu58Yj
Z3GlBEEk2yk+9M6pxZa6034j5ry+TGi7/kxAIBQpWuMa3XdeS6ul4fys47GhldgLxpZX68YSuJ9T
h6Q9psPBCb7LSqQJ2Wh4ioKEFV6GQBZwnCL7Uw9PbU5DwXRsTmi2ypcmkfnIEuv0BBuAySO2ufl+
5FoltwpwaU54bQD/bM2ZFenzd9XE+SS40fIx7DRrBv3peICGweEh0w+Ig8nAKE/Ex/1FJqqfkg1N
yAy3Nj92mCCIYQXTzJo740RY1XxXY/ZUGQClKhd8XCe4yi3ht9uhkxCVAn8r5adqMrvndUUMX6NN
GAHy669lJ3ukHa6hqoi5vDhnQ3DzHiE3N5NJAwYwP9mfTDNUIHMlukZEeIWf4gUypLIBqgw4mWTX
TvgFq+G5tZrbzPumYGogW+fN7ObRTdgJkUZufyUzF88xJrCKDNBOs0TYKLHG0q6J4dq1A9ashMX9
EuuZNPgeN/be6IpV09PuTo8Mw31HJZVFXdlD59pJszY1ogKCP4NcbXrWfAvRvuahFzQMtA2NFwwu
xw0vgHJ/OAUUaik8kqHO90I2ZMz5ZrCZTihrg5FgyrwlcCxeTbyfo1/hzWh8YY2Hryq9JACRFWJ4
pVL6UUWVnYLPQ7CusHO4WpqxHEg8z5SROePH0H4rc45BHwRlB6gJZJb6C3esRcPgWqMkkUiAqdVq
k83SEVP1uMIvjmO63YGn/DGDunGnkInHNcJnV2xw5o05vs+1eTZVwrPYbUSNBIuA8rGwxk2N1Eug
eIPN1LX0mjwjEeJT56xJGSJjOT3yqiMTl+KW8BMywNFiwLs7S6ehfMWtjPsVCw9tZ8D1Uwnl9Atj
mcf6n3NdSXEtqKhl8ib+7I6vEANcyv2bOpOMoi1VlJkQyOQqIVCFQOfO3pQlXSK4zqDSyhQhvO6X
FiEonmw6tWPoQIVMXoyVnQXu3OmuBcUrsVFAQPdO48HTmoSA7mzl5OG/6NJWeP7iwYEbeGnfLZ5o
Md6HLiRNCH85eEkwAYHyhQuJ8NBKExQWso4449NRPBXCcTWwUEnR0icwBqiuRqQu+KF8wmgxw4m2
YAJnOqlZIRTe6ZU/+RhPHZqTT7/+AcPoAvNVMonfKHIMx4J1GTxkNWR+QHIjUo5srLHwLXeqQqWO
YcwQUPufWvkntR6VfR+MJyElqENa13ReSwyaJDM8wfdyiDp1eC8d01PCNXAD9jCx8RnDtLLMQRx6
pv+ssq+ZkkfPXlThgVX/TCNeW3zFiJM0B0RBYLcOGE6SUoDIlKppKi+pDjgV8kgx430Vq75KAIKn
ozRi2VYS6xUnP8rESBbDUn+isOOxkYK4gCyaYPAO6a5BmoJOtysxmQAjUoDqRasLQhfO+irQr7b8
6KdfkuY9uc1JwqBrwnZOrHGQSFisGpH1Wpki8L+1GMya0letSK8xrW2JDxF6it1Mi0hAzlB+s23w
e1QhWQUck3fdrjxQWq5kxwC7wIZ/qFT058zNi2tG0p1hHdXcvvbcIUamXiJKFyU/2iGlrPmqiuxd
IdZBUJWoxdaEqcu6Y69i3uBTexqOJ+PAgPOZK1nNpgppYiHq2AAQo3UeUMKa9Y811CjtMFf18696
Rc4Ion0ozpq5gYV/EpO/Krp1RuJa5NbqBYMpM11F9sBeI/QywB5BQDvJeoxqwosEowf/gTZusUak
MB+3eqXRwUC3V/DHewhrJkY4jqOC/GF0hDq6K3cJVTe0TxIBuLCW1TorbymKWR7ADBpewX0RfA3K
LYWIcokwdJgygXOLZm0nI+VK247Tzt/MBD7F/iNHhD0iKeyFmRh0qQSFtax0LzWDVUV/j5Ed8OwJ
WuPoGXsmuoF5xh4j40Kn18AsBd75DpUxe8/iLTK15VY3YxBPUEBVMyH9KfhCUSEEMDIgIOASnmN2
BC9HpJcU4XWErU/l6yvEqKq7phsuTSYRDEP6uXHMeNUNw43s0wRDiKAMxfNwaDnMQl+GB+UwCOk5
7KgCoWiI8RVB50jWI+wx+A1xIjm7lCA38dXlhgRSOu/PJPm0UV3iXzdoBkNzbiK2Sm/BROg3fC05
vEVQ1rXW4yMkAUflOCIYx6wqfhLjTe2CR5GluXDBDOplOklxEOmE4c1jybsPdgzallZ/jzmlEdbb
hblWNA5HrGrNcOPoYIq2V+LJb8rJe0NHV9fPBkQFml5DrMj8a3E/9/2nL5frxvlkvkrFNAQ5svgn
iaQZtMPIekzGdySF4F6wfCbiuwCFxpykKSogfSlPwyICLus6xy3bEuNAfp/hsBWDl//22NE3ELcm
xhcdJz8iQGkUzNNuo+XpxqqmTa6O8PnTdQKjwirDH4xveutq2Y+ouyUtBOjeNbTqKK4JNiCvTq7Q
nfMtFdQUPgRPyGRT+WnI2B4ajBrBzqu+wdy6WIqLqmDj5CQ7j1O6lwAZeIiOYMWSHs98xu7xjL3H
WEQBfTvFGxq2ilCwgtpCHFwsSUUfLlPWuVn8jLju4P3WCuZS8ACb5iNoOQGd5jxmgD/xbmoIlEru
QXQVnFKxTeSA2Tm/DhiBcTJZrBPeVafLaEGPGvgFBUdiML72X0kBX+PRtCKcLkHVZDQW7v00fWm9
U0tCz/Icqje+BfS6JhokFR1QPKkHvNU4+/i9Zi0kXMywxBmQd+YLF/8A+exs1Yg35Ppkasa6tj2t
Dk+qL22ZA9WQtAXdXgS0D3ebwdhU/fogm22EuUitbH34fxaj+lj1lLkjNolWHv4sI+6VkjzV8qSP
N5HPiAeirOlrTlxodXf4UUm9rKPJLfvG00gRVmPuSkPdCqoPwZJEnpFTjc/QOx4NJxValCz95ASN
19ENgEe4bEH55lUH/ECxLzodI12itHX/d6AbbLPwkcr4kjIxhBc/ZqHXc7hxfdkMlGSs7XqUUViD
4ZXLXG+0emRDKhALjgIN2gz+GaUa9EVSrla9rZxDjjCg8JJ5mQUyyH3pI6TEzp/ewC9tatkVvp64
gjGT0cPDRKuQdMmqZEhRMyQzRgYWYF25+QSljLPlyMmYZ/jq5LfWfNPfYk47lWI+AOWVE/JBB39b
oEZlzT9ThjiNaizx16bH+vvK+oAPg0m7VsZ4glDFJsQkGPkuZCqaanfNx5KM8A+RrUK+Yh/ucnxU
QtSvyEBklVoYxQ2Lea6YiYPp1rK9jzIDizApOofg+T5mePDE1deusK50fhlxbaj4MCEfZ86U2Tg7
sYRlVPzVp8HboWjjW5SDDw+j/CHTRI9+DsEL9nuR7M1M3mFNVrLN/i6ZIGBiALLhBlS+qF45F5i4
aUJMgEVw191yzChJRfvbFmKLhIAlFLAxuz9UdzXcTUHQE/WKIJfW8k40B20aUl/Y6X6o39EkQEP9
Vht8XGs6RGxEDr5FcpyCnLoxaSWzXTBIq7SCOmGuSHHGfaCgdW6O0GlHlVA7DUsVeDT4hNg4LMOH
wdx63ZTM+qXeBNKqAZZCo38hf2DfZUBQZa6yXfTyX2J8DRJD5bRuqbfj2ZWmLSXKh15XxyAgvh2b
bS0GrAhwSaUwUK+izuIRiwtD8yU012+hZW/96mravxmdcEdOCJPqYUJApV4S65FRVrHx0GkR2leV
65HchFb/V0FWMIviwh3bAEuzehWn3SBN3wr27Th/VAlhLzlGtQnr68yENUbeCs//QGFv1+vCOgI/
lmgPuQQ46Xu9B+qiPZNQAmHMRs3lj60AOOxOXQsrUn7sbHVEJZOVYjGAxEo2G3SEmMxuTBLKScwu
0mtmvgaMhjSwOeo0HJsOPh4IEXQbcUiWcuSJKD4Nt6G+HC9GdBTfCyuKbVLqW30YNkFWQAQ9pQH3
HrTqDB4XcRWrkbLZDMjkZCQSwOJlYkyUsJg8aqCiyT2jO6EgbayQ5BXg7ZreAfsrCPVDbS2Rb4G9
EBZo00ZQ0SWQrXJdIsacnoZDC5CgzPYZJV/jxO8GwzlBNw6Fyx2+BiMb3M7ii0xRivmUkt7leEOM
YYQgpxVMEfZsmZ0lronSIX0dIxi6cuxqIVPEzMoJI9/0ykPQOEnJwquB2d/IPFFCbge9EL6X8ghw
VIKVuhXPPhbaQoQwlfMZqcDBSruEUmewapCW7GCJduSJBOMZ3LvRy33Uyl9p1kMcvesYKnNWcgi4
ahcR9oHh+l/KJ7mIxKIy5XMG/FgLuLb5rmlthgL90snPliqS3NW/44vDBOObZZ75+7LZFvKmt3a6
eenLGvegn6TsXaxVQJZNbIC9dGKq1gabFDMMYSFFoyc1F/7n9L47dPm+BkXivBS81wDFO+awCRIw
Vn9Ei2DiG0MjBVK+6O/iEI6BVXEuauhp/YoTGEkAuRNyxOWmccDElK0IMEfoUWb5lWDbJqGZQ1rR
vZgQ+ybOj8BiWyOjLj+r4spSF53IDBEfV6MtUpWS/OGepFBrOoiwCWgJPQO9ynCVOFyWmbIu6x6R
YMMZfMo4gqkPhC3OVCAwYKiQ4QXuExJD8jn/hUXJ89vPT4hjgDOOFwwanClCtcEZWfwpXzQ3mZJg
RtJbhN7QMJT21WEQOFbQ2UROC7Y6IUhxyFho3UoEmerOwuzvaQpGx6C7x4n4oNQxz5j4L/glcGrU
6HeUacx5XKZojnSY5KRESIxlxUJl0SSC04JWCdRQZUwAc1KcnaKUZUwiA2jwwSQURVGz/UjhEoT+
v/SM/cZQ3yVzJwQJEHLE7WbYTL/gnxbzurdwasWRsBzvSAA8SmeBEfJRnREiNo4YkB7YgBLL76aa
cO1gIqUz603VMVGEmBCTlchAh4s5jxlf2JE7YwAEtuv3KzKSKPf8mYojvDnZFfsqtuYiNmq8pyB/
QPLW1OLa1vtgTTmjE8wFmtgx2Rve4wallkZcN+E5EU/P50hw1l0G65q9qqIsFyK4tsrWsQ+DJ8ez
PvpTpWFBQWYupoPlvBY+MbHZEntHO8DucCLfFQ1Sg7LJEbaMxO2BRJet5A19vtTwO0tBJNriFz2h
eJyMbo6FyVEA4FNTWdugl/kyStq9jFvdDAQFcMfBIVAVc9d12JtPWCrWOvbHjCuB4eS2OYvbURyT
KTViOr7mlC0xmKtFccP7VM151Y7PcvgV8i+YPRZgn3CQCjNFaLtcFXX7rOqrEdyM5hspw2w/VMxs
HCpGv7PX9dxvQSftN86JTTg9qXJbiabCgBkDdVV4ZejH2X5KI4K8nPAXI+VE8wANWu1T+D1x2bpW
oIqcB6/gtIyxgxh/2Ue8t0CzDzWoXlPWu4QmNufoavlCfqN5SD0HoAJdPUZUcuGNC/yVRd+wmcE8
xXcUj0EUcB1sWupZAbMkJRwzeCpiW1O9Cfp7ajSrfqrOgaJzgEBPAA+ray9nMVscjyE4A5EgnCtU
xJOPIzotfQ+mXv+oOjsIYj+6SDBH0Td0gRcrYEa88qj4KWYJgy4J5zwmxn1B9W9ATzZEXh2YGvgS
KiGx7VQ8M3mAVX0MewT18A5GIk72PQhQ4rwRngR9Zfba0V5LPTw3SfxpDmUof7PpXueKsbSPe/Z4
QpftJirRA6OzT5D1Vmp9SilGbW4+kQFK28QjkocGhdaTcjTMEfGxUBS5Yx497cE1xEMLEEvRxLui
Xq/C4RaH5VEPnqEf7XH/4ukbB4Mk9D90hdbXVy6qBTtWjNUaPGhInWOO6vPRDP9T8H6C6F8XyR69
vpAa9cBBVC0DD7qpNhMmdb6IWf0IfDRlTryWrAE/pGAhRW8iNBfT3TQcOIglTFsRGXK9MswUrPgi
jf8uMvp08eWEqnWU5pdMRDh0TKHwndRo/cftjFZ6ggGstAOZMNlimtEIZy/ibhYdmfMJ3xQB0ksE
nqhyEXDQCusIukvUWMeZaBYTgYJ4UIh8B8jXGVVfkOWE5YJKjuWLcLKSSTuzMHCQ1zb9DD+05xxq
H6XxKfo8cWfFhrZmcjoz9bdhM2Xlj4XbRNsZSKnHjVzvbOGeEx3DiZlgZntOap4mISPmMNCQK8X0
NChzp8x6LeMBzoSwGcW0n1aIQe6gboBx07baGhWGKDaOxi0LrQkOqfoxV/gGQb4bKdizFuZ0hUO+
oFcp8QYwEh1RThaPswDf9MwCPhSRfvNVc0RM9mvVPcTHF72cT+E8ZkhDabGGiGDTQkMIe7Mcirho
8KZRXouda6Cqt/ctBTzGgC/wLVAdwinOi4OqDasiPbX0zQNOp3ImPEVRAaYjNj5N+zqlOa0ddikE
e43ovPAYiufXWH3kClx2cJm0sBGm9qgdqc8g6ISXKBQqrA/Rhv9Vu/oNp4t1BhxkdtqyLIHN5Ykr
TnI5KSPnLo5/B/AsLJ2FMvFXfsUzmnPgU5u1rSaTeVu7WlVtZCl6VVP7aAzpfppGDmEwFfU+TbNr
Qn4yQcuFuwiG84wCE7coaDsAno2CSHOYC5q6nJjXY6uNV9GhhjQnoLi4cq5CHstR2ep4Vqh3prum
pO5Um/6aCtwCKO8HzkRTjNU1JrkdUcYN+35agNWq2c3nBeIfIsrY2v/Qu+LvErEq/R/PHznOfQgd
Ln8yhpm1UJRxPppI8I38a47/tflWTcdz1E4rwb60s9caoY1w/pF7417Apkk8g9FqjGHrQJ9bcE2R
mDGCWLNphWICK6qQc1t0m7GVHia03Q2DXINlJq6oxhRVdubGyS/7tFSxeewp1u90FaK+4KqqgDcM
nZxSdM+GxeSacEZkiVSBauGfIioz8QwkS1RPxChgwCc5oGQLvX2Ovboi71ZUQwbMgEHinrW6dVDD
QIMzbsCZkB8qJhelJv20QbvzwwG0PHrOEa7NDFst+Sz2TZdXHhO3WMUzxiRylIm8+HDiahckYXHp
s1h6qNPCbF9gcPPkoN1NAGbPvsqscxCJbBg8Ab3ODmGLwJ8glSa4nmIwM+tAOu23BhuXqrKPgIl0
Lx6BxYKUKDT6xdrC169T0UkTT8UpVJvdykIdHfgyfR0zf7LHnUkUcQ27gXMMdVXLvx7CGTbljYk8
YGSVhEayZc4/8ynLgXaYOKG+v3RwZJz4WPIIcwfr+rHYInQVeixUn3xCq9/oGsGvbDXBRmgPOfq8
I/4jew1WrIM1ufAiwAF8DWoj6lWh0W5kLm6eItrbOG2xCf3Mko6sHv5rqi+ulkGvmMH8YHCcguEq
OCslMdopwKeGe4npC414h853LgZqW1ih1RfOIacESzqb6FkNdD6lmRoGFfze39mBculhN8gO9EvL
jjwNwFSKuU44iJ2lroiUR27B9pGk4y5oP0I6MqccluLs7qsfwVYHsxI3RVRRd6d1tDFjtgR+gy+B
RDyM4qU+sGEo+JPJr1AHRVqO5QGxJscEqjy2IZS3pKOFv00bA4FzcKJMFTdbJB2c4igKBKlOGBzf
wfkofUSFq2mbHj0JDi+6tZHhi7C4y7hBBsNGnZj3t5/cWBjgS1JxdIzkFthEmJEjaQiZg6gduBJc
MRLoKNZsvhDDE18mti6BYEuZFkrFVoYoL6qXrG827EJGPxx3aeA6qyT4NnvAHrm8EsSuI9CrA8yG
FeJNKTyhRwz5iDXaoygU4D2Mgo+6Ert69yHI5uIOgGgVlhsTQ6SCnk98ahvgMMRUoMHIJuQMZrVw
097CMneNHmctHFvRFbAEBT7j4IeliIuXv2KywKLY4O2Rc9fmb1n+oJlCxsDFdTLBUsWEfZg/xDRe
4ezrZsfVWyhdA+0AXqh0TJIG76r1oQlD+6aBLWDUG1jOwzTu/PnMbSMCA7WR+ClEEo1J7zj5KHnD
jdqhZsLYQJfGrUqhI4cV9OdizSwb9Nsq5z0+ktc2y7BMGKCWWP5bIWuPxnd+Last3eI94oSnCBAd
kcEZOb/XSEjR82Nlvwl8CQyGRzrYklcnAM39vi5oruDRZLdxX1FkCUKAA8KttNZd4psawH4OQrVF
Lem7BAWsHg7PGbeZlAk4KGa3VDRcpZxnoBDX1FfuGMgvQsQlHjr8xTj87UOiSglEjZXGVQrKFsCL
UEF3j4YcG7wUetV4yemfuApdDpuXv9GSE/81C0FMTxvjUk8lDWYEG0UceF3nr23NwfbWQhCD9KJe
CQCzKJj3cp2JXwtVXm3z4rGhxGxAj8GsnO/wpRtSN7TwBGqeiFivPKg5kFfiZ1sRw1vitAIARdU/
sjVs0MZ6xOTAPAoJIhiwDCQwV09OODiP3LxOgv6jhmVkAbDch7I9/H9mZA2eH3GHVAdFP5YLBp7Z
+evMKrIgz4mCjhvO0YhVGDdituFQYA6h7s7QP5hq2rnuDm3rGtLsjQTxWMykZHx3S/7Z4INI9F84
9MHkwMWYTM4U7e1ECTuXyCVtGofH0NobJM0hMLNDnIWIVI7bYFcXvhtCFxVvXqDCPgbZWoWJFPek
mNHaKj5L2Jv2qrqMwlONJNXi1o9ooxi9D0Tj1i1+EFxKsDF2uerhmguruNvpnY3qI95b9YtOJLbK
/DHVw7WouwL+UYfaWYyDhO2GRBMOmRHikYPR4uQCLS1649k1WBfJHWCUrW6ZtIkLPdCcPWBkE1p7
bDSGql22pFAKCE6Ml2iX6LpiUItBinaoi7REWiHIpYf+WxBc7KJ+FLiRsIu0u24Xquvc4NBq2uug
9qtGodXW2p0wshdjPwDAYYDHXpVbxjOj/v+NPsKZkfRfrhUVAbSBiU6AZE/EjKFRzIA1o8FazLZP
KorY/9peV5x30Sd3xpMz3Wx4KxQflCOoaO6k+VaC0uSN6C591CLRL4F+Qwp3rHnF12we3xjMyDNI
Oz82t1gypOV5kx+uBp57Y1nEvgGXfAcElfbhomaQkQ/vKkkuRnUOMxMxFKYEdO+JAf4xpxtOpIqv
owBHaLCDs3F8mFXh2s8sDZY5k+fZInoR/LMoXgfNpMEolYeFWm4ekcUNVEUscs3TO4VrBLcaTrQB
fnI0ZDs90Fc0AFN7EY19m4F82ZsI/otdWgDq0Ceqxgvl6MQ4ymbR0xsO2uDqxCo0HuQcufi0Y9TF
eNM3nI9sBnh1eU5iYDGi6Vy2tPw4YS1D39zTHqxG+zEm3V7REIriP4D7MBZoUMN/DVj2SQiLTMME
onoa1AjQDkNNdcWXNKE8VhLbiH59YjTHgSeB0RRzv2jwUCB1eFH06T5s7G0HLkjIUU4aX25n/+C7
5p2yGVCD50z6nIaYJddoIEX76wwSDJ65yCkIzWAFtbhMWMW4Dw0YLs2rxSXuTzt24cjUMoAKy4so
ZOVAYYlZZRGnIK1MZZkMCcxWRXnAZBw6cSWZrgYyoTIgKOIXQtewGR//7glOw5neOkCNGrIgZBOz
jOmUxNMWZqqXWWQgc1xxEpUMXhpHvqQzNoo6xHgDVki7LhELpl4UpDBA6bYhE2CiwbjOYi9hYgr6
w+RZAvGpgV7gI/bTrRTKV5vqikveklTX1PpDqxv7BLFcByXWJiwx8I1l11teycSmR4I2Ot25YbIX
ydJqJOmzZd5kKeq/XvkQwEFXxp7JMKRzFMRBD3FbsMQ5K9HQXv1Mc1lBr2y3LnmTyndAisaE8VuV
3412tSlmpJjkLqumEOHWRJ5ImQ43SvTyqK9EtSGWaMXZz3sW9xl/wxKfQdxewyos6FF1IGrjcYRB
7kbJNp8Q/gAg1aXBalNgmwmXEQOr2qKkkiZrxESLYDLyopeIIUVb3AsznIYCY2i/r9aKU+P2wh/f
Eqdj556dTa82Q1jWaAbM5hD5wM1LGkPcfVraOcZrBJFmKuN75kXWl1SgiXEuAXTXv5gdPr1AKm1m
73/TUN6LOF9ZPt2AKmRGETFdJEPZKMHBp3IX9VedPBz0XhiuD2+jPqNEhNncOduQ5rE4DZDJcfif
sQUxgOcaXPV9LG9Tq9y3zge2BZumTOjYQ2CNalbfCoHIKfIpSLEXMHPW3sPXNk55MgCwY3Beu8XW
hw5KHjBGUl2cZjE6SnZC7ceLEwpf7szJx7ooQn2q3cWZxNjbCyVAf1GB0y2Ub/yqHn+SDuNIBy9k
oz2N8CsM2Uae01+l7tsYsUhSoKyIkBroULH+pkEa0fNvOVwZmNhSD5gYBulkype/IJhtWWwTYK+I
kIoCZ+bUf8yMTBKy2i3cDyUU0kLvSTrjsSm3kWPuC4bmAlVJ0WAKkx0M1Fc9sxWWooRYpCSPR4Rr
+gq9if+hKOpaqnaD1nvDsKr701j5ex2AoO4pNYXDNZTj+EWU27USLv62cbJpnVeoFV7IgD+2BPZH
ce8p8LD+6tuk2SsVRwjwfEYzqTbtuQ7nM/Nak+KGCkSGcpwRK1AxGttJioZlCJMZKz+WUNGn2eKM
ycDZdhQaDFvFCIjhSI/rSYy9nqGthPWcwCFgbpxkWAkYhM10IVKGQlUNdsIFl33DroeiHHLtSjJa
Y3MHWYvf5+ItguJFURtu7XYNcEgTqvNtIu1TTGg4sJ0Edpry2dEEwWyHLFHQxGV/Y6ABCnpFHBKz
a1ax6owr3SQ9LVpFFP+ZMr1kSUB+9B1CQD+S4oLiOrrG4o2Ge/E2FLDcFk6938EIzA6iumXm2Usd
KQj3FlhaLLXGoW++xP9xdF7LjSJRGH4iqsiCWzIoOduaG5UcRAYBIunp9+utrd3ZGXtkCZruc/7z
B7Hf0tXJ7V/6AsFdeLSQCn6k1VxSjBemUOHpmfIdvbzfA7neZxzVUGwjVjXfF3wKweaq6n1+YABE
Dvd9Dc4cDhYPmLzVQxVvV3yTqONmBjPP8BR9ojkdXNzaq8HbEqXLzOBBhBUIBPpcPD5rcmfZalTl
f21lt7H8vNmdCWtutCnO+i6RFcrigmPUDtp5Eb2UAXZL600JT+Eq6mxxMboGs4LeisRrp1DOlNun
qIJlrffFnEOi+gvh5Qqjc43eL8sq/44EdnlJ78iD8Wz6/8w23kueQhGQ03+zJVqKHgv/6wXEgGvU
F/cA2j8oWqEdZoixj8kIBKa/sBWOvkRfJQoSvhPT/PN2kx6H9LuUge7QehtvfSveSvGtb/CIoeIa
JgOxGW/r8S4k8GI2BOxt3pUQkxgAHjEVEmW6ZpBZkt5gs3zriPI5HraCGiIOz7IzthiUjRgXi8Vp
AnCM4fgI2U6EL4fGVGZlulcA2FofRv9hAA6KznmUf0cb5lRxpjBi3ta+cTrYvCgLPWv/TO0Ht6ta
/u4X3QHtEo+DOILFtGF4PCI6V8jnnKHnu8SKHbcCCWD1NIwMxSa/aEakCD4Nhx1uNcLaTJenw7ll
DgYYq8A6z84X8fSn4FGCs05VtzJ0ybU1qGXAwQ1Dqbr+ajtjJwDgtDzjhrlEDPrH2dqt9EkOdotG
cTy3z0RDtYuJv2wXV/nL1Lc7KKzeg253NKRQqtmPIT8AsXKQdhO2OWwYa5knONsgMdTZzc+OTbM9
ylo8IUoV84fBoB24tbTUpGrD9ElHpk2Ti+MfYAtX/DFBZU2xyqEolcGykS97DKUB/N/OjKgbDFtY
nItVuxsZ22e4xAXTR4NPq2xGwTXM0jTEI0cATCXHJW8QYZMAHpYR8n+91Q1YLTqDVFBmRd08mY9N
tLTBo/uSsRJm8oCmoMaHruaS57BjbJwQJG1G7VMBWUIzQUMj5jA2qmxtYXxGln2Sf5kBKRgoC32h
8PEb5BKv7a6MSWZ4Qq40OWxA+M9+S29M7MgbY9qD4Zf0ilzuzfqyUZxFevBcuMOW3bvaQ8x617+n
93q7HO+nzWtnH6j3ZcstTr3h15fivH+gyQ5QVdko/90jKeeEG2UwiaEaYXxjbscywUsL2FhLGHZo
eMuThdRuh0cEYfNRYXDHYYhW0jFQfrFykNc4jzvRdFv5Q0asAef/g2yhoT1igrVcqgMF+f2orD9c
G3gH1S2q4GRHUBzrf8zhqBtsG0txQFC0oySaJLoP64AxvpzFm2+E22/dfnxWovv2AWUvUssnhQqK
ewFvX48sRj/6a3fbdc33Q6XbeNJ4SAHiIOW+atTZ7bJvUiQEBxYtnUeG1aDtqo/ne7bjDc3jsaKQ
/QDkE6ltzsu01UIy1tgzXXgXWKEQDVXvYRWDFwT8ST27GkU0u6bbFSHypxv2FFVAU7sSY+Ccb2TA
J1Lp5UugoC2Xg1nDfwRjIx+endm/bVa/HYml327eV4Oqwb9958gKiw2UEESESgAhp8E2lSg3/DEL
z/DArmnxId6Zp66J20j/R6uVIqnEtwZP1g9Ljgagj8khAXdfnbeGjB/LoTuTzIAVwiHQ4Hsw7Cne
umn2NvrR0gFtifnwSEBt3++PH31NWraRHnZkzuNlHPX37FWi9xJ2Oy7l6pq60JYKgqT95VdWrNfh
kyjIFgcyTycoKCGc5wPPhqHxscBh3s1cDBlzR7ocAy+vOgIanYoz1BMcg6fqH37KONSoF96O2cem
QlQp+ARyopEZB3OKcmHm3QcWuJWjaHE77bnJ4v+pz35hA9GerwCzH2A57d6KUTqXSDqdbqfgiu2O
IbOiNNz8GxGtZrCRLC/NfCs4fxLt1wYc6G10f8YqlQdPmEjCyImUBHMHrQyr7rc5dCAAQyBtPOUR
1SN35ZLXyMhDOKg9M1qIxJtt+vhUGTHQUmW8vHKAEDmTAgDAfb6Y1srQkhSECpjus53o9H9aBPhl
TAkFKYN2DXxSQZ7v4Ucz7njRmeyVw3nZWuc9zT6pr0OESUtts4tuVwRRyp0lbfyYqdfDoR/hyI67
6mX4RTxLaAHSHExN0Na5Mg/rQSGQgZLSbb4zdvH4Vkcrz4eXftHDUnWFQ6S9jdvHW30g8+9X070i
qXDKBw/GR7ElZHOfS0kh+UUZMdsbw+mpFMoWdQ2Rqox1QOVsfnXYr0NNu6unigO3dks2K0eBc58w
8LnzBhiKck0f9CeJWbxn1+qKD5R9XcIiGWG9OPmrgXkqc2O/MeFT4nyAb0DMkPcx7DDIIw6b4dVB
/rojmQ3sgwuVU8ITk6SocH6jjuZUkAH6WtyfA/nBEbprFYdix7XlaH58otJqg2bPBJBcCGDtx98C
sZh7Hc8vmge9/uYpKd/IhkB9IMwazBYiJc6yY32ySJiwSPO4MT/p2hG8fkHzdRDkA8nIt3JqCRS+
/5i+M7pnUzB+mhfRENLEC9AiRVmALYMMmsIvOc6iGitYwGGK/jefD2tDPIOJPT6gdskLMHlomQv2
YC1S/2LZyXJLcShrfcYVGFX4iDLRZz6lUKhWS4ohs3zj8RJiJXeTPwVqNIz2XhTciAZvpSA4LaQp
iOZQH9djSoLBMsddhZkY5rZyFUk5jgAp0r8N4vJBEg40otIWILIoRQgiwH0PqTvVk7AJvd1fFrhw
VfeUFy+3Ug/B3UQVu266ZxwYYq2eIbUvcFZorRSgEwNUXMNoOp2GI3m7vngxUaKnHJcgcrpoDZu9
bEI7yibsTcOmxleyDGXls6gSMRBTlywQ3aQolO819ubll/g2/gSNqw9UaDOeqDkEhHm6LBsHkxGb
LccLFf4dcRj0spauaerUSFRhVd78E5+G26RP38NavWGpcN6b4S3zG/sdhS++/AVn4BEUiOvIzznf
QMQ/sqeOyhCIkWNRjkCAOhZr/EZbUU3YdTvllijkNLhBH/Jt9tmbAwcXm5GKsRxV+O3ZUjzWtNbv
mv7lgeELgiVnk9jvOKAD3t7JhAyUbR7me+p3KIiLMLl1H4ll813W9xD3H8VhiBVq8JnY3X68aNYB
s9dxAyPGr8407q817UeJjdXfKhRF6ftmuCz3dzN9170zRHJzNxNjih81vRM9JafuniDBeP1h7mF8
4PZ6n6CFxFJYIsMvdxAzcJ4zFAg7rFjihoIFhmX9OCwbJqOfPdRAMLZtTrgU2KYzbcsiNHyQnYNJ
l1/GRMzlWAcSAvDKiIZYmSziISxPTA2b62BG/dnHIbVi5b4JZ5mHl9MZF1whF9OUezTjmRHmCVm9
4tB9JDUFPOCcivmSd7+/zMUOz/qFmEzoWUagGuSihOmThlEBNl8grBC4DlnU7Riv2KiKiSrqTYg9
0RnKkh4+YAZtcRN50gAZr/CyrLgljI8msQ+4qnhEFeaWB31+p7AygY6u56PSB1CX+SAIxNT6X9cd
weg3GDSvbD2Iwp7nEwuWTIyScEEEFlTJ3gpHOtA+yhOENNIq0xi5numQtZbHTFXMeduoRNWTlytd
MN3HhU9GP/2GS6tY7m2EaugT8igYLcEVyKnkYC1e2jFRH8GNaDCgEPR38KFW95zj+wXR+O7a6k9Z
6NGKZxsGmzp3XrKQg+HDZxzg3uMAQtR5uavt56mKHrcP9DaIHpo7MDcJadP4nJExIvcxGCbVK203
nxJmQoUMEmpyeE+XwBJJU6uxRY6/mSRilK5F1ntMPNjybOoPGycb6gEGtQNaY0tCTCWG+Mzx6FHp
6zCotdbkprHlc0jIWPyfKYMfz0p59wQ9h/Zu6Rvcd7DaoOEooGkYEXHhvzJtAQ4B7tJPHwLBtmas
ucx30+AAmXA5pewqP2B141aZFNSVJpRQqCU6lgMbc9xi14B8PJjxMOruX+XchEIr0fIzhHjBMrGg
ybGMO8xaRtQssQioZqbzbWfWCzQEbWtrFcusiPUeW+QnuYAWBQ47IFbdgCFYsLOzF8EAWLPGhdaf
s9OtoDnprMSF/jqTEAgUA+sAZhEuPDMeGUzHW4HzUdkA8o4WwNClJvrBFMoH4Up+3t0o42597p3Z
OwWvBZxRwszZKnY2IJkw2SwXzFJr9Rf07WNinDPIfzpWGg+mGDDM3+fN/VNeh2ccFM/35t95BVwu
JCTuDBvuic0LGLUeS5vqIngBFRYQgi8EglGsC1btUszcPBbCK5o1QcXh5Y1aedFpH/qep0Zp7/vW
Pieou03rpboVryXch1TekH7I0VJPmKULicSCsyrDz5eubsK5huasMm9V72Gltd4jXWG6qXjRbnaC
Ea9v8i3p2V7NpvJAOZSXtFqyHnCzq4cSl2VJVXLsgIDhVA1z/WEY7T5VlR+p6aJUH4INPkyEjkbC
iP3ctczPoXDmxF3iKGKkfaRh2Sko6joSDA7Xsr2oFK5E0Mn5JiBx9n+uiZiAzrbQAWx4/wr43T/N
9JaiPnQmHUatQCGpI2CSjyYnILQc2LLGDhanAhVJD+/VV5PbiXZDtIxeR26ngyaUmjxxYpAsFR2i
xUCAuZiW1ua1vd3fCuO2Xdn0+TQtbhgaLAl44VgMjBsmKb/nLJxh/7cMfODgmNZmm6GvxL4R78u2
LgKBTOKmtwF62kqf5scCHKOGGlw/chNfUfQ/YVHXvg9YUjs6G/f/1UhSvWpkhBLM5UufpUHeHqDa
tULMNcca2YKN6J/2dED6LeCvkCw3Hu/Ddj2pBcwinx0PGxLGh4H4/FhhzCQVeCM1OUYzKMNuAZFT
OmMZBJiMiXkXM3266naVP6BfDQ34qKcHKeMBXufMcydcyreYFFFzyUMiKi9EXggGI4jtkpTk0V32
LNw6YLWCZf1D2k26ffpM/ntT7bvSX8mG/6lOy86+HdkRqPyXLtG1bXHnSYmUej9XPxo0gcC87e7N
F3McyuNhcZfX1RQH+A33Qtg3JDk4lRrR9akojMottr5o+up44XaR3BDP8Ao30yWTiOUjJN5YZk+t
afwHipSWQXXjY4HDAOk4dbtHzRzzCejeMZVXou7dXJhbZXfX7GERYi55677yx8sGN1hlDOBFQXtp
K1x+IGYPDRNXnFxUrCeIQwZ5cCcpc272fmRZGBt2QXA+ImtjG33hk6CG61h7b6S3O26DEqWRLvYE
LPt6gtHmn6x7VpDNqfVv27J0lleFpkhIRYI7vvlguLScXr8JdWyfo3KNetljbPZ4y+jv0bO+Abxr
2Cj5hG0xV6nq93F+0d3exsDKTAOAAoO+IZKYZ26OCEH76YvdECsrti95Camz6YopCh7HHj37ENfy
XgBn92+4SUP1arZPGCKCONf4ZTcIITMkGIHKHJZD6bIYFGJ6+ZofMEjKozKBkyyKC6piny2BpAqL
JHlMDE1nejIvtPg5JnxHpvb1oUfK/rLxrScl4tOlaxRTBXF1WJe2Fj+mP7iiaRFm3zANx3b3uH8a
85PVIqz+vR2NT/hE2ybQos0nm1ikeMTzRuql3Or+OHl3ssxtSmRnYtt9J3U8hu6YjNGc3OJziEvC
+WmIrL3OOUlx4qXRAlMj86Sg/q5iWAeESu02Gi6bvrUnzqVOn7MhMs8+wdNgvpm/aIyYHIt4T6Bw
lCu4I2TOnGiai4CSS8unp/WIMPfdaW8kmmPbHEA0J20qkW23L5BKwCVzi19Dp4gnB9ojFh6MZY+B
DFuEjMeOO9+hbDmm/UpAJlxALjDOP8wghBFn8c6XAIVaEvZ+0UN7pEtR+irpYU6/+s0PnxxfOLm7
jPWhyLA5Hr9ShK7OrOwtGs8zfhhhoTnVrzC1WGD+Af0w+/3OPteTBKf7CuDSR80jmnfanhCj3Pbn
d6KozjBYcbB0zE04KoHeeZTwWH7hYUaKDUPszqk5K1H4aDtiUzN9t6jik7GT88P7UwckSsGTbLg+
jX/ep0yEnEpK+L90D0BeYd5Bsf3EJQT65EM/UP9tjcLHDr1pXUPCX5evRDkGYFo8zDv++xDNlWP8
mWhlo3P6VKEw+au+CoY1+HMkLADbClMVmS5+xyHNiH6pECIQpAVoGVd2jI2JWoUktqFbxv0NNTti
s8w/hybaZ9zGhN8SKvBTuTCsPJEfqDaCLl+CdyGlphSPcsQxsZkM3FkQvF8ZK0zcpIGTchcbORyT
tyo1JoQhmKfL+2zDyQ8zzdexo6JQcbnW3RoSdn/mQtr789cU4teHCQsQlcTIAu6Wc2Z5ge4lYFrs
UJS9bawGgCud03yfI6CrmnAyBwVhUsIhp2fARQt7MGEUSelsgYljy8N78LKz6GMgKKEksfG9goPW
cDy4RI0nshxzm5YdrErI9jrrn6FKYgdQTX+W6ybUnpluomUFJKmFB0r228cZZkDhFDG7T6pd1Yqb
RpcrJ2MWdHC6T9zHtYnlEKVSH9k/UmQyidxLPxgj4PKEw2bIjzznBOb4eYIBfEEEKmB4K862BRwU
zBJIZCZdJObiAkolmn1kH8rRecO1weMVkMERm9FVTwg2g74gpZ4UYRBEgcHvWXpgMS3NqstDhQSC
7K9ml/2yHui/bzvmH9kJoJGOjQ9137EwRyKUNl6D5Sm6WmfWTqxikHrQLf060n7Q02j0Dl7HXJzU
ewevIMQvkvU9pl9t/6GoQJY8fKScvsPMLOyQy4XvnBYoTJ5sahWHQnWFVEE7G1FmEg1K40hwesI5
YtmHRtqDvd4GrznxFlOA9CuFD3vOI0MOya6EFePx/mtAp6wD1mh62/IW0IvKTIBC4OC23QqXk/uO
rWq87zhQZvIeCYO98LqS4UMeg04vJ/UDysS27X6tx79eSlj1/T1G2ZTjKwmp/6JxRUCLYpV7e2Mp
sebRn5x4RpY6mC/3fl/tMuu7xd0N2k71CoWEJSAF4vnl6UIoftIkFjclKUjOs3U7wAtPD2IHy3z1
ut4++E521DXRcXvrXDPhpsGAGS/yhWWhXlhdxW8KKxCQ9V/J2vHhhDS/6UK16WLmD2ykQJPBuXHm
8bonza6A8FpfNzRh6+aGNHhvPt+65xnJ2N1vnrgRt37PZ06zvaom2VtqcBNkrIj3av+L4dr0BX7b
oEPRcd9w+vHLGOLF/tbH77KDG2gDEYPURpsH1ixvWh5Y6lY6dF+I3uTbzmI+5WtMZkBX/+HnmV0p
Weiiiw3Nba0GzDzsBqJjNAYqy5SwibcmOymAcaFCNoQLW6rUd9BifiBlSJf+zNgrhgOzGwM8c87H
7GV4azGFSSAos+vsbxiEtoRcRvQs36C6lFTH+7b6NN8GXK1fmi3hHODYBCbStOFtbxK2wXn1iKFf
/UzblxqUxakjGkQGPHsgT+gckF70hkEdVVuEsK2bX1srbGC8+0URo06AdABjxc/KxOpiWNjoytI9
Er4FnvWphUrOwG+6oJzK9CD9k8sQITsJP6zreFZQ/rh1g6MMnGF8Jjeu9mwjPmPqy5PW7Q22sXJn
8EwgyR6xK4xMXJaQVbziVkx5pftyGWRXcmoQjI0S86WAehkaDfAdUhV/SchtSLrCAy7o9mU4rYxK
aIzd3YMeIOwv7JuPK00nBU2/1RJhKhGxRd7P3jm6X4BB8VLUEulDHXzQolzBKN0xA/kELwaXjLrb
SbDVUNbbIFxuUftc5jI8w9OMSJ5izz7/tD/prxQyoigfTyDZfMwlscVmDD0XMxt+yfCOMrcDNd7g
w7zlk6FrJyqTN0bwMrrizmVo+J2Kd38eo74g7s9ncRQcoxvC4JKFMFeEpK7yD4o/RX2LtNxVT8BB
fGlVPXAJ6VkWh4XyImp8GDle9pnHZYyr44eahiunBC6/P3owXXG3iTVfRf3XeA9q+GmX/3ZjAqx1
k930dEt0+jwOL1TLDDXyl936Bdaan3iZqfqUmXWRVfWvhoKfMDK7Jbd9B09nZrrE5Sh3eWj1YLmH
mvER6OrbGRtFtjPKwj25JRC62iIm0pcThZ7dRhRzD++nKTBXGrQQJpB8RTTOEdJ+335uCXtJG7Gx
sH/wt6Xf218XUTDxdTMkZIAdYa/gse+U31WB6S60Q09hvVKxJLkSc4gz9hB/HdCIFVhhwecKbTQZ
lQ+PsgFDXphSH1qVmBHVRvGnwjMv3CKBc2wl6a/xp73zbTC8Mc6EBvxZXbnhJ0LedN3DVyCe3/Qt
3h5mIMVVIlgtjBA5xu0PM0h/1bf+0qEHRVAavWNUEmun7sii4/jwgWy2OL9t3E3IuICryrrnkmly
3DPnS874Wv3LQ/IGP3hgp4hFPfAT5Df5DUAwj6d/DMDpYT4f9JVPFSQJ4mrC81V7kmLgjtvejhWU
3rCXI64VRmBA36xSawp9bgiUvscl/0rhq9PgwHOI1tA4TZdHkn3Wcfqr45LjTsn/m4WZJqnoI53B
DJphn+UeR8rf+bfAIyAseQshBAh8AH2peS2yZ6b5SAiVUFV37RuIAfKz/I8JTsbw2gVWE/APYIcn
YgJeoY9IRmCHXbnD4oZM1Z6RVVzvFtFWhNBRmPWcpugRLtchnkI6lVg9TSQ/UJby9HYscJhy5wix
bvvDshUc1ej2xxxA3ebo8WmFZUwGXAG5obai26KcVRLlCvCH2edj9ZUrO/UcgB92NiAR2wSPmbps
H9e2CpCizVT98ytD4qmMIB6hkcHykwcYH3Hl5utzpGy5OvkfBvbGNk3kU4mfOFG1RAMmD/ZacjA9
9pwlysMJDr9wFc6TeySdISFDHMVlaTdhBxf1lxLfdY7FUTzypiqq3vMPq4D9a2yPmGvpNpms6EO+
7gy9/iZkqFGTLNQVgCd4VDtrHXBFKA4oXBdv3HFNzj92HpM+X8ZL9j+AK7XX2wUWt+bbH4QrGkTg
uj313RDPp0fvjBC+1oA9IY8BnB/X6QJ1iWFkRpYuGwdTjkcCDszAEz8QQooYfyOXAzZHoLTA7cBb
jkeFDQenbAaSAHfsdNBtEvXsWajOYQpvfA3P7NSnlKoP2ckW+uCQotl4JZ2b4Q9T9fGMwRuLmWKd
7SH97r6tPdUIDoBoOW3HOK6cpz5Fh4zb8jW/fpVUEf59rwdmJG/niEwCFXqD31PX8ZoGJnEOPkVv
ytdyWuBj/KPxG3tWpAOIO73zY8YypgRMGQnLxEZ7AK5Wg+kD1nM4jZhACt5ifds/bFm0Mvkl/+CR
WtQrhc3idWgPEiwZmNa8YMLyw/G4Z7PrYYoBJAa8TX7AzBNDL0gXhW6GFHLahwru/cOpTtmv6H9+
TRD5t4r1cOWn2CwCioUIrldifCz/GEriS8XIY9shOUEN8L8Rb/7LyT7zUa8Ld4RT50qgjTFwFawx
YJLVwphKHjhl3IJ7uW3w3upoX90+WIiOq6mXFTMeMd9mPUcMN705w3cLbpQrNMosASmU38pd9Sl9
pDEkRhtOBuCGM76NjITu25lVjRYFzVvqpoNnBT1y91BlG8LA+5dlgGkAqg0YxskmzE/GlYrEuArg
E7dpb4k4/iKiuahc6deTDa2AIOcntg+thbBx7qnQEzocpwTGglB91KeljB8XzIc3EuLrmLGBhvzm
dsxPPST9xEDnje7h551ZSle7h6kJOfeHn/VU76wf3GAHw7cJUYIPfNLAr4kfQUlA9ZCHw93nCWIu
zNo+o0/wKCsAmdbz+5QGnfIkvzV7AsQyTgtGnmId+2ClhyW5M8c5TI4Gr9xUPXgvK+LVo62FEBjY
ONv3hYR4Hzo7ntv/z1aY7jiY0mkSTdvbXi+92zYjMvbhrdVn/mI+q4RqMrWg9GdAO7gw9KVFNHN3
OLmn7ovXH4Kx2IUv5V5/MjGkYgTG8lTCEv7LKlB7/Ufv45sajsi+McfGlvAN365/1CN3EIK3A8yH
gnb0yBbVyJE4pXEdo1LDQ1l+QkVbTQF4FheKuSgDDffxQnbALcOVytkc7Auv09MueUpiP28AOiQf
cTIEaAZsX+sbTN02hmkHx96ioKMvTxgezyTOky47u7UHg5LTehS2kP75/sXuv2ABg8CBsaBLhTxR
lEKtE8M7QkfKXMyRcB8zZuIc8UVw9a8hFXWz7d5WKPxug6qBC8+MmrGpqJ8Y52+g9Fy1Dyoc3MV9
C3FgnPmPvw5fg5uPbsck1FESLqVEgPS8u9E/j58P6O7G/CdbzAsAai299SRGwMr6Ln8bhJSMhNDt
lfLvfIN8+1doJ+pdG26z5MMPyGodD9obziCcd0d53TLfVhixPjWXmkoeQ+89/O0Es26W/oUhl98G
is/Fsp9Rtu7mXf02eODojuSfPXLz3Dno4jG4+TmYitNyONY7HOYrV/4yQvVY7pgmxuhHIQ0q34/P
1I+dz4nPik3SkSc/e849zEy9uy9e8/DeO58ckPzz8nSCVuKdHeAfV3Moa/n1ii7GMfk27Hv4wzEa
txLcDIlRXvGiBygmwjp4+F2MWXO4+EMsJfUTzIx43dFCOqG0h75/PAdP1HJeHaXO06fJgx9hAumu
AeVJCJ3bp2qBygP44f6cFNeK2OqCXeU83Z3/31KWLH/4DljbmUdc8DM/5tyxESZ/wVNyTefyPsS3
j5+nz0PjJmcfkjj/om3d0nWzhHqXecYx/2p/oV8A0i4Xhd5ttn703Rpr79a3/I1F8mZ2xsfLgh43
d2DJNqH2M/toMq6bLyUYfUos7gA1I83cGRr37lknA9iO313cLU5kVbrcuvfTwla4+Io7xnZIpRee
kKiuAcpaj6SULeZB6KCIoy2OOKS6pgsX3XlbnJ+fT8WlsGUEiV1YCC8iWj+ZsjRgWfs1wo0EjoSb
PDcu+5MjOxeOHioj5p+H1bOcw855aXKSDj3mXqnPyPtnPeCC4hMJ4yzuidW0tyJaZ78hZQuWoYMU
j/9yTLOdMdw3FOb8pH7htxbfcWDRSEdzEMOhW8fedNyavr1TNM/AiguxgzMD9vp0b+arMiMhJbgo
4G7ItCAJMKG7OsTQ4JeNrYGd7cot4S39QAGBftplZPaAM8XE8mIcb1/aqx3dPJhqbvvav1MOEBpG
ZhME8+yt/MdgB/NBHyvkrRGbvrqXImS62ExQrv2Z7+uL+d6TEEHaxYQNxHbxpt20o3UImJgGWUwo
wlYKoI9A2AuvCFfOzjcjAY4muINEF7jEQr7OcCjbwzUNNn8onhlItVf1JSVxjfLAtA8Y6Tq8CvYt
s2OcrM/7vgMkgzRNAchH/scwwf4tN54akp7ws77iPppeC+rYHXnrbNMN5TuELdX5yhDGUmvszz8E
jMzub6++XqdrzWj5VR222B++KOi/aeCd5rrCbSCUhK0KlX5g1D49dyehWnTw5S+nr81fNQQ0D/oQ
M2lWA/L6KFpFFcs99/Ppk0a0Awp7KS2/lAUaAajQdGH7h6nn/RN2OdgZBtJf1LFGMiIX8IXXH4Mb
IlgDyDAW6VwwsEAsnZsDG8e9XVeU5brwrNLKqOs9RL/VNd9lVEe0DJRXIO6Db+8nTGgHXstnkE4s
AHJgJq90t9KzZYXZfXeTPqc+GKfXvDkVB2p4DE1KtoY9YMiTsb9f2Ro5q3IWbu8CUd6hGgAjL2/q
xrM+iNnYC3XDTbwX4ePPEYFT8ns2HGQxMwjIhSFEB325ualeIZr6go24+STRoT6k2zac2bqGdZsf
GWsH8MACEWhNhcoYCgIUpwYG1KkPes17AgUFJbHJQOHSR0wDfH7n4/YSY2qDAeITpLLbd7M1Ywb3
iI343fa2NX+Vg3JQ3+Tfdi8dzCcrlp9+7MdLLvZIuqfdcFQbx3gnW+mpLasfujzjnwa63R4FAvCb
ft1KDxkgdU6ZomDDesZH7WQ/gwG1UGgwx4gN2xuD85Hn18R4JWSaxSkKkFAjw6g9fFCYaL0QDkgW
CDifGcw/JX49gBsQ7mjBRcoHGZ6UTxculnYGE0yKQ8YXbfUZyYMIPqPaQ4yE2oc0ngeKNoIqbKe6
DCA6sOA0AGFI1A4Cdr9AuMvuwajYIWl6BHfAo0oHmQgRTFOqEeHXaAl2+J0dw9iDwpQdyibgVLSJ
Zh1D1XqHudHqPiPXFXwFQ06Fz+AyFNNG6KO+zu7ABlz6uf1s2f+0/mBJ38Mvh3/RhhCzdTvUcdVX
sc99nYhKtS8WwZrxDK7BsBI/ry/U/sB6KE+NwJ9NH/4dcTC7lJKXnoS6yclM54dPbGBni6cyGj+P
c8LiUfxoPjbJ9LLudDNZtyC6PDe4KU0k83k0ZVB+GUozv4CNhzT7hfe0vkGRlglp9jb34+0G6R0A
An/04YWKEoyP4aQoymZPcFxQZAre63YqaDIwOLNeVbJsoNIMDaNBhQbU1rD+xcuYOff6lJ9nklCV
wLbLCE22jdxISEURNicjhj5C0SOMncay8m7oi5VJC5rNl5Gl75JN9ARjBvucxvZSCSbDTOWokpDa
miOmjSu5t+hnZ4OAtDNDWE4cOA3o6Ki7KemW8n+yvs70MUPeRRQA5T4JukWgtQPev1jadPg8QJG/
z7t1PD3MvcKNLsadIIaZ9eiUTL7R/yOihqZNEQNJ05IbVwW77wbQQz0s4eurMBdvUMcNpsZYpZwr
kkqpGPtYeNTl/KGWPpABed0tixtdDT4UiVP0bAc4qeWwb22SPQZMPoa8BmlEd3yP6gKBESW33cv+
MJfv7e1HuNdUnfaaKYRvQZ3BpCRbM4yCIeAhddeKWPiG4rgYq4q2HQuAQNJxz7GQ8UogRsUD5I6C
jRJLqhKhZtCWmFwDwxai3p1hM243RebvUFw7SlDhkdsVrGf1gphMSGut9faq5ZytBkTQzVbQX8lh
xHMT41npYC3kCLMZVPjfru/k5q23z0n9eJB/jgInw1FhwWlTl7YDW+MZlJxPPiC8MopvXNKC+cbK
hsEilR8jzcfc/nApscaRuHP85f/tQ/FcjoQIs9E/Uz1e4DLY3ETzxvAHGE6f8JHBV+zB2kRNAQVC
uAbadyJVUfPcn1DgXQRzoyXpEnp1lUE7YsDECECC+Q0JiLg9uyRibgHQpdzHqvI++GqN+wqQAbaE
eUWeUeGnOHDhz+JytaAdCaOZjWFHzbkL00n7lfhIhZ17GvqjUhNslu8JggEwdz6/Cc+WBQGLhGW9
vRmPPQ3vSixSPvRHJZ2fccmcF/htcmhjHEfZjmljAyGJnZa1WX63zCDKTIflYqIXe0GHr8D+xtYN
0QX64NS4Npyiraz6C9CdXJCv0pe7uVePht1SzWOG0DV5KC2YX4A312RtXiwVnmgK9mLjg428d81e
hCHhHZcGoJoGJcPck7q2mRxde8HqCGMz4UiLj8KQh4iq7tRVvG+V4w0GFhcd74pqgEts8E5S7NqX
iyCyCHNdaDUEZkQDOhBhRSjcmBumO1a1hYzfC44lx5cG4CRWQCs9PWrcRWHFl4jUS+RoBSJansgH
gGIJSatC2l7AKeO5V4d3fFHOrL2q4tjEJkK4nVSW9SFPCAHFc8g66jmnMfYR7l+4TK9Yy9gQT0rV
epkKCYoBGHV6gyyNUI0pENYOswQKpHwOTwM6JVxg0/W7w4RIOv9tih/OCJwBV3RIMgGc0l13oZe2
swVVceONxrsgt+J5yJJi1u1L3X4BE8AIpXqtjR19b6HF2brZp4Aspew+zLDvpEAiT5CnFH6Zpm/8
x3TZ8AdYEN2oldAHzikjUmxX57DFQyqtz74uih8dKRiKDIKPc9ubhkQnokPOXOSESIkdbqHQsgwM
ctBsb+wSQfYz1t9CL9U0ZmBuOjhRLGrte9aGnYZ/X0ORY0pPGRtf2553/DUVycSdKVSbmfjbpJHE
CcdH74lKotG1aeXoXOcCCNT8j6bz2o0cSaLoFxEgk/5VUnmnKplW64WQ1BK99/z6PaHdBRazg0Gr
ukSTGRlx77kAW22iVchSDSmZ9PAOEloMY38JWXOYUiOAA+gRWhzp1Su/bMpS1nUvITbYmRpvrt9g
zWEQckDIhEg3SIFEC8CKgAGpA0nlFDAfeSyNdxi6DhYR4dLVCHBxiMEkQCHYVfFL1CWwaJ/qMTtV
BI5PS78tincgSAGnV36YohdNqKqQBNPG0n3YYCFymkAWDhe+GLeJBCtaZbW7E1BUj4IbsZqDVTYc
vPu0118AJVTcnnLQeYA/cq5xVfEkgLyDlcDaULG8ukyqW/iaIdb+Ketg1Jz4rWFLiDZ7qrClEz3q
UqabLty1vzEdf+S0+TQgbEnuELWIBdm2yltoWfe5uCtmFvyh2QCRFNe/S9MuV9Q+c7xTfJRIdbh2
Ht6XprwuNQcilVz64DY1InoyhaPnyosHAog79csJM1A7WXRmrbWh6/uuYPiE6NQg9NbkySxqZCkO
5Bg2xwYZvI9RflAuUfbwN8t/tXMrclowuLkEfEfDZvbeC6t6E/o0onq61UlGImBzRcjZaRQxlBIW
4Ib/bS66RZ+YfiNoFKDhTIooBjQdsrhCmGrjOvPrdYj6ozmKZ3NK0Lfk0c2eMMUkpAtj1cc8U7Ka
A4HBdW3hpMf6xL1QCWR2/64bETyDvq9QZ5Bf05Z84sJslA4Lm0Eb3poJmRbtnmoQ5WT4YDL+4+K2
GHlCEETCmJMn9/f/p2uHKAb/J+S3BHFbzkizFDKMyzZvcRwH7TTL4BP4lhCW9OwF7qWgd1jnsuqN
kKsVks6MKD+CZZnrk+nQcsTKoUiwSImKvEnCtWglO8yfRZyxqW7kJomMVUhPysvWXUtwHYB/DR0x
OllJyGKTb0pY7DI1dC6GvKypS4SJDP0QIsdbQ5sf2Y49lkcNO5nwKgqUYUqAKpBT+LGZ1ogK1grj
JapOleUfymBnhIz+IOrJGh6wjS2v0F7GgAlJR2ttpm9uk9Dt8MiCM+hnGCdaf++H1kvLYMBgvsk2
ivVvaJiKkgC2YQK9znqyl/sHXzePLQdSQzEcsndoQ38xGM03nB4cmZKT0MR7t/A/srTE+keWBWIB
Fgha3RygQiaYGQmeCp6ZTa0mtAUPF7wAREkOtcQq+EdHJDpUaucnn6Ckse+vfVgoNX9UoLITbPoC
W2GywHsmhUwz9GPkRhv8f10L/eLAhlUtLHKE6ElJmCNRDicenP7CiaDUTkwy2RUE7MZeKoYLqLwT
dZPyP2wgicK3gjPojbRRzwsqavc98z9TdIcDTFLREbNISI0J/udYN+WOyWeGlyuk/137JlpfjgrZ
KZpiecTYE8g6wZ6JIkf0zMxgvSulmc+2GPhomBh1cxG7MT8OYXeFuycbHYgg4V79qj3TbN/T2/HY
iokFGDzt4CJUgPixybrlNNqfoTomaLtDhDTDoQJVZZo3SA4tTXEh8fnFZ4IE0/RftQqWU/KRGljp
bgBZKthVOEl9DkOv7UH7Rz4Y1SeVVku+AKrQkVBdSqkZq4rFqIlVLH3MsWUk6SFHKqfhMQi4JZ3E
90ZcaaPHvdXty5ndun+dqzuXcjuh6KpLGWvT72TpG8MAOW71y5KQLaD3qUux/NoFQRQ+o9tgN7wK
QRa6ZumSphijtTMfc3IqJN6iDJZ9hw461SnIS0o6hocDs166PcMfri7xDRJe0c6UAxBGCUdGp7zU
I8FcIM4WxKNocSrv2wPWA3KUMVnUPULKF8JlQrgsjChx/VI/g+S5gxPZ2t8CG9Us9zmbmt2YtduE
Z0BDF9MTOdYCGkMWP5occnlAp/JlNi8lGwoSntQD6IekUdzUjZz1UHYwaerp8JHylCFckKWTv0Mg
J8wlaW9TDC5Osx4fFhfzHCUXWWngF5lBvCzLVwxtkAdqSqONnvN9OQhXieLf90n1Bte74xskxc5D
k/dbUQmj0f0Y9f46s4lp1MclEBEdqzB3zEIurLVMsUjtXToPqJufXAe94f34TFlw3PgYk2Fjjsbf
1mqglGvoM9Kdb50zyo4ZH2x7GesJngSoA4KUG0xRIbEpbwFWmbJiYNVYiKs53bTxNod5D3Yqp6Zs
U+dgx91GEiiUM24my127spfEEzxII95VFONYsENs0QJ18TU0XDUZpxabfXygBMBb/aQQiQ4DugHy
PwLLZMcOL7O2dTEL4+i08vZzrPstbSP2FZ5JXvEMGktdTDshr5vjeJBas/LUvozcv8k08Qve5y7k
QzznggL87w4gevWRk3IW6sLaQB9uMDxkEMs76+087GxIU/MH+BNrrs/g1RvSu/+/LzEOqrH8d0G+
ntqbyzSVhGsPp3434wWaMYkm59DSn+G2ZUR+We3JQW2jJxFhhS0vvcOL8V7EwVHYhdjaH5ssKiFq
tOfa7FZ05WxAK4ma99C3HvXIP6XYi+02vrG+oOhxKXwkCEHW6YxlW9VXVyGXY9PTCVfQvHBfjzZv
BPxfv/5pI9oUJVnZOsk7aiIJmUPngJSpGaJzkgq986Oc3E3K2V9nYCzYpYgHxGoqmmgEOAsBUdAw
Bds6vAUho48DnR6EI6yuQjUZerp1zFkclA5GufVL8yDVD0xKC+SEUbaXvPmGSsG6KekzHqTyEbBj
HdFvor6b6k0wOGfACoSXFbRJolsKcVoaE1NJlqY/YgwCZYnvop/2Sc4a4AYHn/ETBhKGbNM5yKoH
rtcggdUKSMJMRwpOAWlH95DuHoY82en9YQidB09WfcCixXXSMeowBew7Ws7dle2gHvM1tCOcYwG8
DTjOW1CJAlajtETLROQ1n0bqD5p2X/HcNN9N8hOGL8NC5xTRHaqZEptjqTH44eq6cD6pePgrtiuC
3luo8eBBt+38soT9obROVA0U597d8ByISpezcZmc3Jx9lbIxLz+S/kVNZ7FsFFSxNih/4ShqNRqK
qt1IbNEC2FaQmbjpqEx4HzAhmS4rS4TbDxJxcOqILc/Y8KN7+VABqBtafG179zUgrozl0AfZL2+m
bFpzuGWpbYvgzUdx0YL+W6iBYuSHHaqbWK/hmuZc2fmRg3QyZVflzlcHyXdLc9LcWuKZ9otrUnPe
DRxspQFzVBpEsLi2yhrWijB4RXvBXIJVQyqtFdhUdO2DRQSVo20kZ8IuqxWlqbCg2bM6mmhCJvSg
40/SbcOt2YAadhLtrz7Rt+RPK2vbWLTvWZl0T+Nq5uNbQ7cm0tSpQ9jvz7CQdsoMLimfkpTmyaAD
JA8Bw5y6q5CQXeIZ9RgtkBkhGQxOGMaQOU3E3iEqQl7+AamFwjo4TQU7xk8WzI/05eE33wFNi7uX
dL5FesW5Ce4StaVzsVsmbXJ6pD4oIno3tCdwik7gAKseptVq0bHFk/ctSZswSqvmn4tBccDBu/z3
JO/QHuC3o1zrLWfnpuYJpMGcoGfhyOk3KUJx/N/wOsPE28Yc5P2ivgigyopw1WX5Xxk+WoZCTsLQ
hwaGVfNKJU+JkOHINQl7yGOcqN0yfK4MuODML+fXmLJ9dr751jYPpnSqsul57li3kS+h4ZnNo4UF
IkvppjZgDq4l2uyaQXMIxchLDh3yy7Re3jNsAUG7l1ajoBcS0Op5bF3iKr+O8Fbsqn5HwBH4Xxym
Njbq0YCsIJXrtxZ3Jc/Bs5TjIIgmEnNSvhNW1GM/ojRLDlOj4Swl13q4+QyFgn7n8LaWdn2uZ4Y/
Gu0pV5s3k4k9a9Iu9WDdauTdjcM4eNjLizt0wbHXtHWLMk7Iih1s3ghZ9boNGIFtjIWgdiFlOdt4
BL/vE/3C/CamFqkxcWNInPfSTpjR3qLwrcpDR1kKwoPNVzo9VF1NXzyMeGeWajpnJBPUECun5ah5
1HJUmNLBBp6tBcGDdLOoWTh5EFvr2KDAKdN1XN+jojvlfqcaoUjq5P/2Y7bRJaJ5/FtyDV/C3hbm
CLsC7SNt5SeYZhhzI0vyzl35KvVOQwSSMTi7EVXrMNL7kFeBxE7ZGCcRMjkz7KFVsGAvOw1EaftB
8co6IrDWCPZbED10NrR9aibsrawSjDZwuIHwWbO4JCCKQ7rwNKU9UGF+Mh8yVD7sDALGWMjs0NC5
pWbyLptT2uAFwsFMqUmHmmQELLEzY7Bl+Ftrh1CstGPxd3Is7Endjs1zoiviNOCNoY8zXq/Zac3e
YKWQStMifltbRZ29AznwqtVIiWbrZnfhpU59uq9XAfgEEEKY4z91JeQBbOpxMREKYj4GtCsE7MK7
bJTvsePu57F/7mqiaCmJZclqx54JFbO9xAj3VbpNtIxsWx72lu6DpxvnbqTrnRbzsaqJ0QBCKSxH
NhEKCDYJTkuDB4Wg5rxCM1mc4jSUySRj4oNT8xK4nH6hX81BtwsQJ9oNjmL6LxWnioGOP1CpYulo
8g6vITE1JRyoOfM2c3MJImLkU7jQecCbPPb+2rCp/6kX98WI54syDBVNVvzxqe/MnCxi/GisRL43
gzxG5dDeVVg2O4Yj4PD2mgl0kaa7Mm+lXm1xZfBkj05xXLT23JsfUFsLAjnIHaZvFBWvZQw2sH0e
aaEKLZQifGD+Jm5uMEC5SL+KU7nnzAb2vEvGzZE/RQakmiCCLn8BMdIGfKrM8Vnj5JqVm4lNnYGy
R8gQJxOmHR6Vv8QCJST32MRXea8DPU2fc7ONRgT6XZrjVm6GW9AW1HnfEogqP0O4LNwdfzCenYo3
OUEMhddec+JLHSz6fQZ6LtJzJgk4RZN0gD9Ca5Ci0yuZ9KJpbCIkR5lmtUSsGdecdJl24BRjoXE0
rR0tXfKGsYe/jN3nb6LCuIgrlrU74fsMUrnDkHKADU+KfcOpto1ItXlXWg34+OdMojogJ91Qqz5W
pz7eTwYEaPd7rEj4mS5k7um0znPi7uh60N8W/hC4pJJ3qrOxFTAEKHWiBMvmUenzW6n0k7KKd4vE
wyWaduDRkCyT/fWVIj3y0F4Kkc2yOQT22MsJNQISHM8sYwEEk4VrnTsJIATvLbM1elSIRThPd7UB
1IEhu6sDmetxEr1Nac7L/VuM0QDoQ+vUBN6Dw0BlQaVopTIsQs/lv3a4IjKMAxAD4BgR+vkLEoD1
lbO0k8Mc+UcP16KQubu90TLB4l6cLRI8K9JmOB42zDfq+MN0r31Av6yzibjItpw6D4lFTE4Gy7yg
Dc9qRLfF5gsEZFZERrVWjX0EIl9Pr7S+Xd5Ps8DaqpPfx1Gsr84tBRqPsg3CuGKQnpqvU09KlTBn
7e0ytSDWXpzmTxnfLP8WMbozPmm6/+WsQn8wIDe48wGXE3+X9NeqEOGDv2dfthAUhqTp2gPFFYS6
qMXFDUPAoiCT82Y6ogAEbtAzodM4jQtUVR+zHb0A7apydAGqe2N0I69jy5y0V+nB0KiGuAEuVCJx
euYhvsA4Rzbf0NBtKnhrW4Yyiql5VfFXO1gvBUzrPM10+eNViuS8oHUmcLMaobzcENOhdYJZHgyM
5bUFA+DqXuoR2lHyoi3LXutbYs18kGWEvLPa+Zs46cXk/F7y6zpxugoNgTIMnJqyq+7lh06aS5M6
9oGzCbx2O3KiT6ZhXZEjF4F4yVAf0t1tqah9i5cZPyePmcu72pHLAc4dxKqLm4prWq352YiYH6hR
rc0YDm3M1R0/cC7LXtl78LnV/ZRQVv1mUvTkEUb7jiZXS995Ufo2oes8KooU+iz0cfXY2Wo0FYHF
zKWNIg03RbTsXI3JTYU5OF+ii9agcmCdkK5j16UPJorSOoc+seBhl7Gdze7BwXmV00sv6QnOVG4O
R4rMxX5buveyyNh6/ixAwV4zP8Z4eGIrmfRzUH3LdllxJB4q7yelduufA718AJX69LsoUNbJ9XPo
0SsKdbd6aUgOYHTFACfJP33EKGyusbep2mA7JP+SxAfvC04JGaaXvUV8NWGiRQGmx3yUMz97HfHD
XAUUlAlEhArf2oVIDN5FZbya9SstfuZEvMD8F5/Cv4JIZbOaDCut3C7DY1vGJ8jY93H/Vfbdlupk
rf3y5u9NITjNnz5WFg88Aqcaab7Jcx5w7eLAvbhe9mxM3r6vASzj9O48XCn0ChJimRKPyX80PHqo
UuLMFXI+PVMMeDQhe+AihCrElFvQh+eyfq7073l2V8IqEZSsIuMqBl3Ice4gWM0R7nbiGKsBFGsQ
eGcJ+MaXS2P0Ub6XXNtZARlhMbNVvIti9tWQw/3SA9fBy+jf4rJ6zLCFAFkJxy9p7DTeI8uR9Erp
C5ucrHso81jh2LDZEoMwWEfDmuztu4WylYNpaWLb4uUi50qy+CqD7F7S3FI8DsurLlx4CkFlTxs5
NxZ0ZSgWe3yeEdk4skPYBS4EjdNyu1oUKrrqYyb6TWfKNbHpdj5inPgaOSBNe0DHpJYLQUFYMUDc
nO5AyNFO+AN1wUSXb69DXmT17PDvLNKT5mtHkERhAbTMGxjZwE/R/A6aFRZUHtUESRCTrZVq7UNe
jmfFSWBcyFcyol2pae8OL6Zcdl0PV7DTxJXPYPtziAli6fr9YM2bhomBVmmvnW/dhUkviUh9Wzxa
+L/oJMQtygGhFBMeoK5WoNC93igi5Ka4zrRmHSZ+7G5w0xdLOqGZ/hi3e4NFV0rSsvkJhpXuLxvu
RhXn52woVnOAWGImFsaBXmQ8yq8wd+ibOU8JdNiAnQ9mufebdcj8lZm5rQFQ54yFOiX9Pch/yF3r
9GyTpQ2vHlyAD+Vfqvnd5WwyRqz52ppqd3S/YWZUqUlIDZKUb755vIRETdGO4/mRFYwlyDeuXFQH
w2roMVtovB1NeKIXWmVdFBcDzqX8R7oIhDweA+RBnbNQLmLOzbbgSO/c9Ht2dz5DAXncrHCLsz/y
Ob3fmAywifE+z0xREYqUIclvNRvCS9Z80/viYaoYWepE1A+StP7eTKjvmC+xThL/1FGLdwpZE4o1
CwXGQGBBBegKRVL7vcxqVyLjBW1JHZJ008oK+4cBtB4igd3UfxAGT/pC8NJq9Y3EZw0boiZxDlyi
0IwZB8/JPmAcbHfOrfGMi0bXdkYfNTlnCW+vmEs72VuFWV7jOwf5ted3TRICuKo/isNm5IYrM3DW
lSK0l9mgF/IIxYSNRLuQ/GBZUSZX7akhecHuWjc98irRC4q2pp/vUrpSaYPQnEk1Z/ba1j4dE4ce
ZGi9fA8xk9YDSezWluivbRNu5eu44UcEvo1CiNmjtep6RDkWT2mPRwteAIcXeUljnrsBj6U17iUc
nU9L2du/6KfYA2LF5De2Jp28e8JDMKU9jCaWBtdDeMSYhXwRjceCN9XwjxZDDQO3LPnS2IOSSxLQ
UEckwGbLfsYxbTKr3VCcnQZsgaYf0sbYC+2ZDJeVHbUJI1MEhXQMI4pp+jfNLTYPcxyzTeprSpOU
1kJboxHoXlNIWtLM8TgpIAZl+kI2FzWUvDqL4T57XY1EruG4+2xF7XfcJc/BWNw0sDogALOR2R1C
E1vdswQuQ75OSY1zzZlVmBhVnvUubNby1SGSrdC6HBc47DHG1sYiYtUlHwDg1BJhK1IwOuIPBi6Q
SaSCTJjsG9GXFBYGcsJ5rH+/nVTYpj9sw8V/cFUi25COz0VtXRAmPPAeDXMDolOuRbTIO1oReHfy
qx68TqifIkl3tAjxM07cj/Hcl9BoS2fvcQUK6322WLJRL2VWB3q8fKPhGi17i4GAqJMsI8NsqD8O
KSsClbThUYrF+tHUqiO45BT6OV8/2gs1eJzrPbj3nW3seUI4lA/mxyBRdI/Tk/wKzAl5f6jD7xSg
MSseOLa8p4tzjvVyZ7MCIlIr2B69GrmZNqB7I7FC0yBfzCzSFvmii17ndwMLVBFeS/df7PzIymjU
44OUBJ7bbGY/3+gBOHMwLQbrCOrIemygNYYsJD8ON2Q2KMARqJ9i/w+UgJJpVE4gDU+68y0Co9Am
F1IvtnHSrJhWftf4ZmNWD5QRe1lF5FvRe2Vn0hQS1IBt32svk9qPWbZROl1jl99w4uwaPxkOhekI
04eiw6wZU9hvOfKeTL1j1cUEOZuPoIzx4y+MyU+ddprqih/wkLkTA/1cwC4NAGIO7ndXbHWSSHpJ
RMj3Wom6FWkGbW5kgJSFTORtOljYNTXnzaHPp9XN2uq4HSQyUbqWUNaN7eBfR6SYRTDilEdUCfPf
2Glew0TyzIptB69M+K6d7h1rjt0D2K4xoj9P3dlMErrC/ZSDZhO3nx79AOah2UAIjq3WguXuuORN
hSwHa1aXVjD6In1VFguqHwBoPNfN29TH93+9TFs5uQ1Ga2s5ICY4WwZOsK1QgYhMqBGXQPxK+71t
k6OF3cgM4x1UWuQzLwYhXwtJNfswNx9NPoGYnXymaq1+2zFSeyH9Ye7g+H8SXnj6dUBNsFcTEyw3
Xinot4X2iHQmSKK/VhqejHne8sxboKEWd8DhzvtjhgeS0TlPEs82bgUua1IXBBTfJRrLVL3Li0QU
kS6mKjyIScuL3XOJkfNEUHOaBqIABxF6U6xdGiVCmBnHAWWi1UY7j/5PGzET9mluyd2xWMJSy1xn
4Xsd4QWqCIgGdSl3VuvqPfO62EOCajBtMBxgnD352TpptGyQcXvRPPEl/uNu6ljGQkZhdFdICKKd
3L72hAsUtN5zKj4/JvMw4T0hXGSVQFisA29VhuNrr4Gtd08dbD7OEfWYUgpTbYKnDaNrj0yFTTfm
xleW+/v48xzISU4ejplAGgIzFxM+VZ5wetozqXuw0plJGp2p8qKVj/MkmHpconM8QTmsmDrUlF4+
WFuJYA+/OJai+GHigTNWzeeM5awD1q4tBboc+67T9L+yBdkMd3wmjLWDRUX7aXQBTkzfS2+sHH/n
0tkNYPTFNL9LRkM1O2Vh8SpFdKGbBwecf15DUgk5U8jZEFf/zByqZh5C3pYR1juWmodWPruWJe+u
YelSiEci1ga7jPcBbW02fJs0mM9yxqULohYZzzSfRxLXOaOXEJKrH3Ixstne59bP5CP9IPhrth24
49i5IV7LOV/Rk5dWZ+/ROKnmvY570kDj7/rbrAbl6rkYm5H60b3S9ZU1VHLoNkIQ9/WrSRSJtrxL
RSUn6BbCGCOIbghWPh0v4f41lk2v5l1jSLiE4T5uT7F5HmrtKINT0crZBJAHBwV/SrRIVhJvqelq
Ijs00h70k83QM+kuSQiYqV1Zrn/Pr6ATosr09pYiq48hIlg/LbyIQTg5Ngmd8mwA3FBni/6INP/m
DLQMTiKKpS6RyhFJLX+9pP6JYkc0jnRW1pKfGnPysrxlJVq1gXGGyeGdlNR1guKQfqVpdoiCKtzf
1I/OwUn3LkgsRox0wx+TxoZatYK7GFKOSdHovndJsq7m38gAhD6AlmdmiBsPhj9CuZYxKLQrQ9vR
sp5vQ/mCE7eb9gOHkXhjwhHx+x1xBv3yGfePKt/NYJK0HV0vz96jBHCdI380bQ41WvyYzsCtTMB9
EAdGeMsLfLgsxCL+WA9rQkg5QloM8HJCnfEHPGZ43LvHWYeSfwxx9c5nSn3yqtr2ND8j2+AATn+C
MqQNXxow6TO34kDDx562dSFiq7phW77Q2k2a10K2heCJiSMfMoDJwBBR7/RdMG9CrKc87/MKJYNd
4wI7VdpFCBXV3yHDerp3OvAdpy48GvaWfzbjhoMlQ7zQ2vee6E0D52xQEDz49sUlsaY/55TZ1gZ2
gc3z1XJwNf/kFtDAA+eFQF83yNv7de4cG5dEgAO/n75LsHMy75xgliRIPGxi8wKtYxce3Zduhkho
uie/bXfW0WV5XWiVh4g4NMYsMVJtxtNa9dDHDAmaTeyv0/JA3sl96I1PsjI0+DzYEaRTxioboOxy
m1uKLisIbU5rv4riuOXQN51ytnQVQkCSCZjEuNrLVTIxOvOqYaPvbdSR8clRr2l6jnmjFeiCiNQ2
Teq4tD+ayXXMCvRKxcn38tX0xyQnwdQB1Z6bfJThnahEOenWo3ZvsPvUS76VZzzxXGjB9S6fnq3h
3SyQakfux+LE55ZZe0PasUULgRfWKKO1YK9dCmYJKZ+bdK0Xxd/KZb1g4B7b/kGLOMaC3Y/ibJvx
r4zUHi2R7iloLd1TysfNxATFFKJeEW4yQPY5CdT5zI5T2bAUE+R1lEohRbPTOdsBSQ+mIyFtow0R
nYGNO2isrbe0JziRRTDFFy+rRcpwkeVSaP1NtB1KBsaclBfgVhYHiVYnmYHP8UxGr9KPNtnxudP8
oMDt4MV1hO/5TLmj5BYTrzXRf7IRUI6AQyQvKcxBzpoS8jHAHXzNGLelGsosZqqSwGWfqEwVTQw6
YjoKEAdPrIEgN3UfE1NbD3RomQpeKvWHBE2mDYzhmFwpI8fvgxCbl0CES576EmyrhTXYYu0VnXOb
ffKNMohjsrj4UXb0jWkTYDOm5yLPjKhjhrLx7o6uOx+CvlyrdPrntt6+MmKQz9OL6esrk4vQ9s4e
lRg6cM35pAbe1t1t0bV7vbm5XBuRP4fcF62sj42I0ROGfepfOu8zPDUkDdOroHwbGE6PwEp9EhEm
m8ce86P3ZENPRSEiqdhWTAMCa4LH57Wwz7Jy//txYAUzqyeURb+XYXZYv+WS06VuFQJZ1Lzg2Q2g
TMLBS9Of0Us2MWOYDBrkqyzJJS+PZ+DlpTGAkqoNaMIwLrCwqqeVeUH/PtKZYkxtkQYt8cdGe/UJ
gNdC3pP5lU6MSy7P+OESXLgE1B39LcC7wSRtoZcAidoMq02og7PCaUOj23A8FjvwhJGNLKva1zNp
97xrma2+YoQnzATk5rum8+bbyZMqUBrza/2Kvrx/8vU4qzXVa0SnoKHG8duEnK4ZCZ71DyGwNhtf
CBejvsNky7hI+NgZAmsRU3lEsprDu2jcSCdtoLMNPFYlDZWYbd4GeGPxQS3NsDF9ghHHwZ+MCYc5
zXTVyGyfPzNTOjLonqbxM8dKatuQjcriEAzgC7D1IZ4ifMDit7Z5jWhI6ClFIjtkwTymnLTfJEaR
0jsCPp6ym67V6wIVUGLHBwa2w3xDp7lO2NnNpjkEUXOIURbULsaLgoNG8EEnR0OHszg0qCkmyQrB
eJog22LvW9ikmVfV4x9z/oQhGhbglGiziarOZcgz/mLt1LrsSSsf/8i8dEAZYmiwm/RHz0+PLV+z
WG4NYy32dAT6CX7Pi824UHpMTsaokO73SMxWCyEptB7M5KkNkQQTJkQnvNKMn5zpvl1Ua5QRx4po
gz4cH3hZRDTNypul49Pv9fdNLI/IoXv/mclrX9MkwnWvLxaAzRJ6hnMhgei+Qr1Bxe5M8BnsxnvR
ObLWUNTq+tgiXiVtpfHnL0lq0gxSpjQYGHkNQcdYRHAKcoQuNpPFI84LD4IBx+rZe52DfOuFy47u
2Zfels+KRVuIrSWNFyneneewDfB6/TTdy9h7Z2QNd27+x8Tfb7Yk0S3zzqhcntIXyfVzqXiGOVmH
8IFw/aEJE6UqRzmRocslslhyx5EZWjm9AY+UVrihnzhiSLr8H1vrv2V6H0Dy9zQmn4jIpRKKsUOh
RL/YEukLR0NlDfIUF4HExmu0XYBzpkG2RKFXglELqph9BsSd6284M3L0DmTlKc+yESn0g7KuVtSX
RHb0S/q60DexfSBpoBhih3+nmRgqe5Xh0WFMM1D9x7zPJbw/FTc7zWG+Op98E7XCgOd33teG2tqB
h2boy/yVOhwWLNN7kWMtPttqWjrQ8KP33PM3om4doH52C8OGtPqJEXJr1rkvMAQO37L7OTycVWfR
gjFWOlwHespjHj63vKFmgg5w2KuxXRtoJvppL1lcJuctQ6QxMakcGv0tcadoxluPCtbIt9w7KieC
iGNW05ZP439pMG1bszm5w7LtYwQrShGuiCeTfOc8Dt+6/LtempWql91s0nm2VfdCkcVBEvA5ZnlX
+u9se3qGLmvkNMq+RnEmmpqQCj2SVr3b37sATxZphdzwo8iN1LlQ1hfPY1aD5PVpTMmgyIcuzEVm
b6aJ+22x//5yKbX8uPC0NfSV3B5QE4KWPj6UTOzkAXUz/Rh7aN+Nyr5Oo/taa/N1Cgilyz7kgdbI
l8D8w6ee5FDNUmfMUIOGajuHr1WNTo3VtxAJ/33nt5tRtl+eDd8kRX7CHQykesxvhnuWeUD3k7B2
iYYlb/EP0w0i9cad+PEfHgXrb6yqLX80niem/oAtTLRFHipxFGD0Wn6LLzaMOHaQfCcPAUHQbf81
6E/Ba5dvGsyBNesE0IAp9wgfg+ZNZZ4ydI04AekpnmPSXqddkeCAZL0bS/1hSqvVOOyCZzjSCMzC
2+8ML3hk0SZlFuG5W59nUwB65d71o1PjFltjdjGUuod57H68wsjWoxfwKb62toye+RcRLJM3f9Gr
XPlT/8wlm9FCZ2a+qlLADnr8aNNz67x/zHqGLnuUK86cf3YI1uHCG4vHtBFZKEW4z5ma7TZvCXbo
HWfbecNDVL/F/TlB+9Ka4UUhwae8NwHV1ORtDFQnTUTgSskc11/1xcfiejz7HoJYOpsbnvlT/Rty
gXMHmm0UX4wR7VNxiBwgJtwjRNMyzsipWjmaLucQV4HD8bfXv73pj9OoVdieJHfM6CG0WO5dgXfT
JGtlq7gdiErN6ae0ylXTgdmYr5zGoC4C++n1F17sFsU86k61NJBPSWkps6cW3Idqr8oOyLn4o7LX
dHjKeP8b6gIpmEQoQ8bg314pItZ1btvFoJFnlDAU7P7EKE7MIwY9bhsRkPtgBPYnG5TObNGXjQqA
qhXRe99K1CgnSgl58uv9jJTVQxKZU/pQSxtsqFqQnhDcVYwmMLm5tJ685iqzkcwC4j7fWAI4MblI
KngUHvwgfae1LGlyZk5QOpN8WZ6NnNkyjVD1NS/1wYwVcWlP5VICGKUOKEB/kNiEkbo7umo6NThE
RX7VIqcdbiZXfcKuEbTQqREy0fFUNEEYe/kQnMRAU6s/FEjyK4y3HNoJZ2EW5oYUNEpUv/pXSd4M
uif74tTwU6N/tVtiE0EUigRn/paxhMWBdKGFmfrTA5DuU60vKMLylVH8I/eYJjuFV918Zmq+Sv1r
++muRiGilTriPnwo9KCrASEVW+lIjWk5MTwJJ/xLTsPXEv9UyfQroUyH15geUTOmN1UcdEBCdJ5i
jcZG/mEMMAkCApDqcSX3MqrrS7jg864S9hrXHFiACb1MAU1OXQ1IBo/j4uz0ElCBqaqdPcVPnVc9
0nRmPxLRtqQ7ObQkVEfpkqIaNhLqONnNzDDalD1EEU5UnVMgN1zuy2kinwXsWt8XP4PDEdH3nnwa
IW41IqnyhuY49aRKQrdSxbqnxMlmkCcBTkf94nP+wawhBaQycN3EPYdydcjH4lCZ8YGhH/hI5T+j
LN3HGmzWJVx75LJJi80JyfrpgvTaJAlllCz3I4a/AUNeC+S/0QgZd/1XhC3XEQSerkECavruRQZD
8Zjcitb40b0STej0pc3+Lo0GApE1snFs40DX+xP2O+kPNJpqc0RgzTfONVTqjK8t/DIED1K55mLY
5pHL4Ocs076vNDbjgZrLPg6OR0HP7oOhRQbacd4BV+AoWQyfSYcqsivXqZtcBHvdu9MxEuwPmdM2
NIKCPrt9DcfgILv3wqUue5tIhuBDhDMISzi5i+AsqtUpfNOxa+lUDKR7ocSzQcIXxXc0nP28f7Aw
UyK00Sv1oDMiHBNjl4/ZuaEDUksgeeyLqqp0mJiMoGxk1cNOrsKzVFssIP1ANgmzJB6IkVZYQ23g
UZ+ZBtJH/w/2eKDlzKiN46/UCkf2srRnKxTTaXFoU5qZOn62kGZU3cYgREpIY8S+PS9euaoUWJ9y
6K27gXNrzXF7GsxNPNf/ck899ZW+dXNAGljfsTRhVRy2tdWvTXCULV9SkqqMDMFRPp5LTciq6BkC
aRlMFpbMZ4cULHkvI/Q9Wpf9h6Tz2o0eOaLwExFoZvJWkzVBmlHWDaHwizk1yWZ4en+9Bgx7vVAY
kR2qTp3A2nmZIBWzxf1B6lI9aZ6CBAsazsSpeewEp0wr1hHHEfm+vrfcd+qICFUStldl2U/hiAM6
+ChR15kYwtk1YUNl/t6v7FdFXTxaL9UwHkr4xCZdg0uvS5AZw2GFDebsIVfGQwJkAUnLDCrfQBYW
00Oz7u2nKMboi/JjGQEX0PxN13jjGu5VGc66xaeWA1dnJGqWlC77RuxjTCzeODGmoTkM+JXqZEWF
SNn3YeCYISTYPr91KVYhev7HRebEJH2PN4k/eRrAokW5SlrumOMKbY0FnqbYxiBMqJPk7EAMcZun
OXI+OfO56xQ9qR7VN8EC/ODheuXdU1JjqNpcxwzEpvtmLIRggayYlLwCLcWhxOqQDGQzzq0jTlXM
S9Hvj1/ArJ4dkiCfI/DDQJhJCHElTbEjlsFBY65FQxlTIJ08SCinLpASeTFxXuSftIrXiS4Gp4IJ
7NjqpJ6Ez76dGv6kexdHFa1/8fJXJvm8xAzfirHZzp6AfHNFyaqLOCvFeym/05hKkb1r2lKMdqGJ
qMRq/7+slmREylZfQkBN8FAjAGUrhq0mfczcPcFDDV21wZ5Np4W2VF464zanU136Ee7yv6i913hA
j0eH6z8UCfIS865QeJAKjP9fO9izmI6o+bSz/GxTOF8+76jrX+wMlXW4C8B8KgCZEEdzTcBqI/lk
dXeG8U02BJT2Wb1pcuoyYKV7nAAdAimORWMhSeMzlJEBey48ukn9KlBVIhaNgOS7aZtoFytocjxV
j2YvH+gu29OUXyfuTCeE1YsPXqU5opqlwfCpWuvV8p+SCgGCjqQtecsCAYobVByj7daRcKEKb136
NpAjmNmLMj8lhEJi71YLHGCzg63JZNLy1EnPHdr5alsvM+rOeWKM1KsvIikwmf4ncdZJ1WcUVfuQ
Rt11XrRkLYwfPGiOrUPV6CJJClvCsUuZUYXEELIP5Lif6Gz1/EdrktgmTF71W1mgxlnAbzIPCGtF
iGpPcFQ6HXNwdnlkNOYU2zGlhqHLm+oKTGi2TPt5FGFASgCNVctV2B/5CImo7sbgRc5XotN9a7yD
QFXm9bpAKNud4eZih/gDCLjWT45g43sr+UEMuHZjTBX5YZqZ1+GE6uPNbYW3KAg21g/a+PvJgJQG
Cvofj9JL321N6eHP/I/Jj5bXrue9HWMoy44HWuV5QOkyoZ2g4s2+6hGEGXwtc5EcYElIPTHbL81Z
6HIXnTKO+B5X+rQXbKWm6fD8JzGCwrkIdwOYvqGJH/K7lP61MbK1ghU/ewsTuGyvM4k036iKGrpI
sWfkzQ1W4R9ASkiB2XL6t2hxHs2ti/vbgq3Gc9LuWn9j0h3NCqhf7mMnP2AvYUa6tOWVFPMhQeXf
Teq3j6yTA63eWNJTI8JTxFixNj1s1c4579Gjy5264VbguEklkXRPaVmeBJRd0h51IRy16beNWHBg
BqgFUYIBs828Tgt3XObRgQOfmkDIKjS55Zh2jFCIx/EctvbJ8njNpbPOdYrjsRsDQKXsqPUNRhB8
963kHkVjImHnlOHeaz1wcyp5znAdaazNPWjgGSNBYAsAakWBfGTB7cZFZg4WXAd6RQ5qukUl4Yxh
c/BglbDnanf5SBZ/0zfVPhfqbeSuSBqYulmIYaR5pMfccDdV4lsvwpGznL1uy+8B2q/8N4NSACrb
BwOEnDM0QjZFEgn4YFcO24Fjtoyo281punQTaJCLkRObXDOoasDSgwO5rxPGvmewrgQSX9/7bEp+
e3Idp2uIBq3MmjNyDxkDLRe/QUrAECXVUPdbOxtxilmIj+cxe8OmUUhtKYMK8Ipa/La4XhGZEVa4
ihblmcVPQ3cNoGjoc1WhtfCJnEWhrwUJvUHOCKZvtu08ZD5AknrW+KtXeMfWI5kSRy8VZRsr48vQ
yhGdw47m79WYmpYh5mprpgT3QtyqkUM1RM/Z2uQIxpQFQN7hYZVDylUwBZ3hprmm+s6PsaMkjXKu
1Gq0o+NUVSjsPAZgtA4AL/odRpzhemir+hl+FPiOQDikKNPth3BACGgeBmn/xYFcz1G6D9yc0A1J
tCjYJGMBLAVK9MC1L9dSyvPAr9c67gTxVT390+yChCFibau1y7E2SWya1ZEhPUBk1x4wl6mcrQnG
ScCM2x41HpghaQdthJLB8FNCf56ggC4Dk/QcIUSx9e3n0gd+qZG2UbWJkR2Q4s2zYOZQ3vzYevQp
MqbsCSeLjajaJ0hXUBI4kbhidBmiV3VDAEOdtms1n02z2roAQfx6PfXStSWe5fh4rmdj1crkpcE7
0tVhuIRnpBjxx0631h90oEqeaV815xQq40ENj1gQkk2EwAW+GnoHs5K7ocAgPoJ6N+fZZp7eIjxy
eHZwSjOv+pws+hawOpgVqwxiwTJAfgisk5LxVVE6j8LcWiOcLlxtCpaLwFQlCHprLVt3NaJqypqe
1G9m/GDX9JEokbDsJV0l0AlDIC6jizu6RoFI4lH52YKuiOByl0gfGyTBbJ8Mlah+dDCQNpMtgkdg
JJyhrQEu6KhOFo4tfo7tE/TZKicyyGfnS2P8qO1xm2WMOT/nAbbKcJEIBMA1kPXC3hzAAuPponEc
2s6qa35UACsyKYyvPBgPetfEEFYUHsh1MLyEvrUNE9y2h3OqvIcZPmVUkbfhbmGRXizSk0X7vkBY
oCah+pBJtjeaep9D1gUBSbdh+laKYV8DRHcwIVIKUBd6Wxo62iKtMzAY5ezj0IYtYNnlUeBDSu8h
hkeceLMjx9rYv1vEFcbtSq+QMP+ZhjXByKeJurhMrH1kIC1K0+co7PaQj+6dAZEdbuJVT2qAbW1t
xGS2D6uiYFQVQ3dnRIlLUumiy9ZKSqNig2U/sHN09cWAtS/rc4hBkuY3zzF0Urbt9GfFLzi/SGtX
dvhgNjXDEnLJeNS6leLq7r3iYEMPdnUyw/JPr5AEBKLhpK+dg+pdwA8bzo13KtqTX/xwfiKM1L9D
kxxY3tlwMVN3j6WHjCzdYVMoPKvxsYfi1rAfdAmbMroOiumgS8bIdRFV+tapt5pzrNqnoui5ySqw
TkwpzWz9uIhrO5BIWV8dNhFU6ER9xvlzYU4/Xg0hBSNn+Qa2FEMgFYX9REYVi0x1xUvLHqygBNhY
zUKJwD00x7wS8Ih+xSutx0UOGynNl6hCEIhmG348CqQgcdZGu+zn8RprUhkHg2u/14sH7c6/znjF
4pbA7Au45tRlt4GkNRNXAxxZNWKoJntTOqSMeR9O9RiRcToziHf8s7JZbKybFqjcXkYc+cz1QOCA
1alnfSaXYKKD+IYjh/bq7zeMuvdmQoUaAb7h6sVYjAp9sdQLypILf64DM6hp2n2Xvdh98t56MBeZ
UFnXycEgP43vHU4QCYRrQGis3fARSBquE0g03Q7wDLft0rqfUOiw3kuG8lFvSw21er36yBxMq3iy
iFptjEsEiD3dllzULvfEZQAXMU0B43CLfZqdNbvS+0YUfEfbl9A4QH5AN5dNAio4wNc9Qpb/H7Ze
w2IHfMJghoab0jiiV0+ddYULTQcU6+MwwJGLsru+aXlnEEOba0GaEhxI9EnWQJNZem2eGuB0PmHw
kx5lNBwLeGP6cqP+FBxwTRtum+jXNndjg8yJyanwXipxjQL3gNDhWcxqR9ddVjWzmncQ8hDQOg/9
BwA+hLhnC2u3LhJvS+xRwZLO2L6NgUPScbDWWdqODDZ+7RwTlwEJZMjxHCFVv8vU0xBAvnZvsCpE
p+9Wfd3pTZHm2HT85oSA2Gg99BnJqOn/HWC2wK/DFtJQH7nzxQhEP8goe5VLf6lo6wmCMyvItz1i
QTxDI3TCgWx3EGyofPH1oLac2CJ6yCSwKtHLS0P/kKgwyzEgH0Izsd8gHsEleI1oAIRfP1N6ayaO
GSuiOfaJDA8NBudg1jHDzrLd6iKgWaDt0Hy32C0VgsxsrvNR4J7KQDclhNarsKOsb6OTrufO1GYj
NERu2O5kjHFlAO6UdR4+N/ZZ174tK9jHY8ThJ/PbtSCkggqqy1J8g3S1hr2DZtX+Gv60X9BjJlm9
0YTQEiC16fZhZB3MxSAfg9ogWm6u4+xb33jTV2EOoUm35wUZRHI8RhK0LcGQj4lxE67HYlpZJszg
4psykgX/H8Zvfi6Dt9di1nQoUBHFrwXhgFqhyaXHCw+pMcG1675cuwYTJNZ1yTnr4l0gU/IautNQ
/+QzcLw+IP1+Wg1deeGkh/WWIEnUxbP+jESFnyS1kz5HJB6aNDNdp2ihDYaA1P2AYLrBDeEs/Xf4
lpiD9GA6uUmDAHNUH8G1S7QBbw4NleD8FBVUA0BQmzuiFWSKFfQHBgbGrxOfnbeNod9foojt4Pem
NvxDb1qRAojijDwguOGd4d57TNkKaEuhR18Wm5+xja8N9De9zXwJiWa6GLhv1jExlXp20345gbjE
3udcjUd9D1ezj7RZa1UYnM4kX5S7Rh8zFmER1WdPa8oplaHqNNNpQzkIck2Dp8uN7sX20akDkugb
QZGDx4poIQhrRkqEslKD4AGT6XtFRS/pNhDg7ph/uRODyQvs+pDs1tCHjkkRnhfkcgd76h09q+tl
f0RJCWus7cZX7Eis+c2anuNoeHJcQiv68tHvwyMOddHbqF1UABwyG35twNaQ5KkB1bzoS7nNySkl
ERRLyY7OmLneM6B7C4FPe5Dp6X4sjtyzeh8hvqvt7E76/rbzXPJGphU/ZmNY0bWMnLsgIQkmweWA
b4zhQudQgMMuJEYAcqUbnAARuTb7kd5h9G789RkXmtf8WVAJxUJiRLDTg6UMlMssJHUqzvEAVAPW
QUUE2uQbK61KbxDmUQ0tlM7R3hsvuv9FKFCTwp4/W5Cme37I3L/17Qlj9BFDtelV+7lJcJYQgk0k
f+z0RsCYD2e9g15dEu+CKV14G6NXQuTWGRtF8zXN0ThXE5F5unVkyhgxMagJ1yvwxAiZY6rG113N
dgGcSevi3eFvrqzwoiU5NuNjffR3or6RfMjl5hz0togLceQjFuDnCVqoEUMDiytG1gyN6AG96OYW
XFwz9h9iZzJSurMq68nM4+1Q1lgVJhfNBA9gpdEcojvg/XXP+r43QySszbidPHWuErmrTOOlA1ce
iUGyEvhwV71ihcHoFAmaUuS+83v1qaJL5Wia7i3GshCdrrrKQQqkVzaX+W7OJ6Ld3/KGgHOdb01c
R9TcjMl5yheCEmHgBrAe4lm+aLecMYBsx3cKl6BsCFHIHJOleHbB40bXwxU+w9oXwT9grIk7HL1/
LJk0dMlMwl9+LaR9IkVChP3ZtufgbkjEWlrg1UiwoRrrzhAK6iK9rcTSXL/5JedJqk9dl1h2pQ2O
kHVo6Y9ewnn5zf7Oul24TFssn5DBxGi4OzAdfT/r01mz7NOp0IkfcF7ZcBBACUuiZFughuT1yQkq
VNrOie2ohYEawwPaX7lMQZrmT4nPNnPPhdlQZX/AL9eohkSoSYFAlzKubJrHbPyKYHZD342xZ+m/
7Q6/tT9Py7+g7FSaBogpSgnhVHs85gQ7IKZBgjCA/7ugtTJlcy0HEq1BHlPFhMMvnxVoipDJw9K8
WQbcAwS5uh9yRfHEvkpME00wNSO9isY9A55IgWqPLPZytDZtFW7s+F0aT5kWOVHUF0m568nmCJ76
5c3ITpl9EmlEiUAVyGwJw491pUVCi3k2cYogXNhAaB3U7OfdUFa/g4gxLllgltpB8zMXTBQT/33A
mZDanW0Z3LUR+7KvxrURkZHhw9wZpXHxZ63Ow98Ip6qRSzPNH6GGPnakEMva4Rq2EGI5aPIUU5WE
M6zFI5TaoL/5gdrEKdYRUH4dBnKt/1Qw2jQXxH0cE7APn8fUw/tqgT157sAtu+ARiciaGgK7i9ts
ig+HaKYIO6uU80WvLOb2+gsD+DpQV/hfLPECutMiw9AIEwefUQ43pDd/6IG+2dp32l/Tjw49ydER
gb5cU3HHlJSXo6j+AopTSxmMTF/tGVEro/acUa+HhRTvzKYZCaR5jWmoo0mvDkCYELmzm20nBCUZ
f6ixHJ0BwjhwZcmhMZOR7JKO24oDtOZNn46vIVyuqsS1+w02KGKnDLMCxlVoJLyDN2BFDxMXREdz
2mWesfpF+lF0AylwmJ4B8q8KzjK/FXv8DlZabs5gZdUY7kfCmZ1ydlsVqS3BuIEYj+SugK9AuhP9
bW2d7Lrei6b79bLxYEF4kkwyw+qvBJlqB3edyeScBPYFtJmt21mvXpI8zMj03Cb55Ig4QGHSx1GS
iUv6mCqSxZg3qE2P2pANbTqEcVGqz8lXa/rXJK73Ld0WvE4Mzxu6ySEPuGxrciC69/+sC9S7W8Bp
UIQPdIIo7sFDiveua1tdyIfOxm7PqjMvI+1LFfyzOP0TVjcTqw0yG+/yH0QSTiszZQoOxwFMj4dq
SYmi7g74wLdfG7DbAq4RwhbU4CuMpIbQIK1huhurgEl99O5VbwvFl42s18PNFsZYW0Rg+w4Arqmg
MhvbqOFAG68dDrlpfWMwSqkRf4mOmYZdt1c3IXZW7qIZP6EjA/oynA5mQBg6Z3FK25qhKhgQ/RCq
NezKeWe7LCBT7Ky5ew1q5RDozACilWwYWkV8XNAI1fW4LxU8mxQq3rK8lihctfJLv2ENlsMnXYyP
0s1e8gBeOWR8Xb2E8aMHEa79U/EFfja+FwTDTiSvOMggXCJg4w4eXXHTEJN1A7rIhPe2zND//eI2
WiNjddAxsdefvB/UY0lW6dBKgkrs04hX0FgtzzOlOpSVN3/cdmp+aA00pQE2fghN42LfdPN7sHhr
02q3HvCm6/xL8JbsXlvi4t36Qe/XqkbWyRFqYAlnzeXB9NrtzAXqw3hkc45JtO/ax2FWQC7+Ttco
fWqdZmzKIuKHfQZBMqCEhJsR9jyghTqzuA04yvgR8knjKYZAPYUHRXQlEet7/tHoSHcnwCqAv3Ey
uUMaQkQH85NLpiIQuBK4PTccJMwJERRMuDJ6+ATMYDozKuK8fqvVT2fCeCXtnp0+t8nn2P4Z3XiD
oMogcQWdH74K1JiWRHZ8kfmhM5EgXJ7xsEkUTgNetouoLemEfovB+4myvwBxvOiby5JAlgyJfYn8
P7vH+7ELkSLaPmpRwFSRvFcVqcmT/wNa62KgqJL8ouVDGS80ZWijQMqts8PRH/JAJ6DviNlWoaZd
UzZYUT80voGNUz/T3ADl0d+gq8VA6raUMcNTP6RYY8VWXLrDEhztvPty4/EBOHHHSTwokBIve4CJ
xAGJCxuTF+8U4j1EUUnpA1GUGl6a1XviHjxoM04oHvBpPWmtqtFJBI4U6kOPm7ufvdd9sg1CME35
K2aM8RZXcWA45RdDT08BArT1fE6S8H6A+oDEULjTU9pA85D+umvm915EN4xKiTOiKyBSeHpIGI7M
zA8i6MUL0/lmKc6TPW9lk7wLi+s/+5uKDsE1fArEgu8NbngZE/OMM82r6tOJkf59o4pb7Hk/GZKV
2kTLEPnBbZjrh3nUrhIPSVpFq6R1ngbXovqDmF1YTzUjlq6kDG9YWh2pH5X3T6vwcm46HzJsk7dv
wqO7rst5k5Rv0VztNBkIPBs+Yk7ivTwgEEKsIn/mHvMv8hZMlEPYT+du9qydSxp73tVYzMeYrbTZ
eNPiFdeayZGG+wZ22oz0W3V5ICeLxaBl07IiQxewQPq0l9goMdcFSSjgyvk23FXaLq+MjkK56zb+
UtOPjmMv/Hf+M3nebS61a8J870l1o+CklQneTVibpokNKhb1CHqAOFMm7jMicRs+OIAp6fLDRi0B
lQLZqQbpo7G3mlR3zIJj00fnxsYaDjc2m7GUwI48w0JRlcVfy7PUTnIDk6QRWgINZvTtlvRX+E4F
+bwRLRadJRmGOVntufXgdTi8jmawr7CJa+nuXOphSRCKHVcrM45fq6I8Wg7pqXSKijx7LOGTmUBj
09vmoqMwy78ntBwMKUh4NjKB62Qcn5zG2C82GVsmw8y0oFk3LvUY0qyvkwV/MG2rVEyb3nfupZKf
FDEQeZK1n1oPdmH9OYRXIFPcSgpB/XX/meN5/UHnx/s5BSOOD72EP0LgFHzuurKYKcI3osZ2Bo8T
wkJo5TmM9MI9fvarzqNc5SmMPXSrqrmaw3KO2mm7zHiakFbhM8mj7e6oEwhgytxr/dFW7qs/m3u/
a581XdMqw38BylyzfRQcCab6TPL+phSBXcLeAqyydz0m2HiKkodlpdBa1CH2MMdFkL8uEKx1MyF4
8PAlR3gcfc4CVYzg9IT7kYbtsTcjkiIHCLhRoU6rWEzbmEVtpdG9z35kuOqBoKdN9aKfQmn0n4Pv
nLEZ6PrHXBC84/arojEp/1zv5M3hNirsd9817kazusApZi4Ot63zrz1/cWAlGEONq7SZP1t5XhIm
kNl8qSi5IwV/xcEbB3J8MxSPoT/vxTwh+hlXcKPuk8X4TKzs4GCIBgP9OSTCoFMRDbdEBFGET/oF
LV8S05RFwWaNZ5dilZsMISAaHJIDTXWMRPZsJM0vZhDYvtpXT7MBBGjv9FsF75KQCsvJPiNVPDVt
f+o971SSVJkhyMa9i56aHD387esPyVwOj5eLP5CjYQbfluz+nAUxUhC81bCNKaJ/hlPB6FCQLpZO
1i6tvbduQPYYItqRS/sXWfImJWgcYzLgvhQYXkL4Gg3vmE7HYuL0XiRzeeHcYTd49Ch87BagrJfv
WT1dKz+gPul3qt36Rgvyy2/3iMgFwtnOHV57VXqaPP/Rqe9BWNaDQhsXL9kxT4Z9TKOwzryP2pL3
YU/7BnOgdxYbaj4uS1CAE5I54NLGOHppmyEOhF1oELpijDjFXy3IWepR5vGV2TDIcWYf06Hb1q2/
k2m26zvx2CXVTtbB2iYnbizuHdFrz1oDypxeqSFvwCp9lGQQUwwTHzntf9JhmjDGPo0Tjxin62Ig
bjWZtiZ2NJzhf32K0VR2sqL4c9G8pASKW+7jE+5BRPPa9ALHNDP65m7unMMePSaaopi0ULB3FJd4
KzLjyPuH0GHkFgALjXAGVL4LqeLKFEGCO3bw9vwPOnVsShEQ+6LEd42ZLYAd72A6MLHEUAlXuhar
SsLrM8fep5DGldO/MVlcx137Tfhc5E2nIioJVZ1rLLGLYmOiL9ktow6o648VA52hZIQ6E/7Vm/AB
8N0vZnG121NklLchxBPIYPA8p+SodD5sTy/ZWUlDyLn2PXfnYFfY8a5Hep3PjKjibicaeFAEDMat
vFTWe5oVHw2Eb5jtD1nLAnP+v9ecynusnBoP5eGCy+y0rIaIi3Gi5c6nE6wnCOv5A14iPsmGqfWo
DyBAgIcWt3pr8K4Wc3yaln7nmg8+XqH2Liz2Pqopc8+Pxbv3FeQZEWK3ViG6BZzbDVlvsl4A2kkQ
a5MZvLFd8MLwU+ZGyWFWTbtmyA1auTAd6e+kzNdzL44T6oYwDv4cP98VGM0JAwvKAJatPeNlG7WH
BTXkKpaUdA1sN8gxF6OUhFFb2IsU4cpv4c8vwbhtcSkvCSPsBO7AlWzegto6IK5XOak63rrCfNOM
uyvxE0c88LdCorFFkVYhCS7gLdNFM/zY0UYZzMpHup4qdXaWBIxDMSiX62TWHynsNQcazZLjkF3s
BLYrWg4VhNe6xSTEdtep7N6MudmWLpiEyFaOw2Z7q2KTWt6Md1Wfb2M2cC29Dff+5J1chTRnpHYN
9h6LLm6AoImh9bnXs3mtZWCabKUP6Ca5VgQXwoZ3aW0skHkDEGQa4KyRuBhh9C2r4qh/cT+/zLC0
fNYPUjf4XjQUAGWRyyCQPaFwtBzcl5BxQQliPrXdo35TTJY0P0fnk6DlQ1xU0bwGln9oPOcYNJCV
Q7zgVwG2qMiGIAz/ecGCWEEczBDyTdkvuMUTn+LGj3msVopgXL7J5V1BOQI0mlhqBrQqfemoUB6T
0rhlRCWarbhgPvnDV42z85wsNjEB1XUEwREFVivNGXL5xuNj1dI8ZUn7z+nE3h2aqzRtUm7nE278
KZM1PEa0kjy96X9vlMX+MptQHSz3NWLnjKwp/fCyAeIok9SUaX5q6cztmQaXY4kbVvfujLDpMK1P
FghdcEzDzAeb4a8vPvc+95dtXBrcSYZrnCekY+UbfR/l7X1rXKvEJlore2jFv4JwXl0c2uKg//BY
Ffdun5wNLjMbnh2cLLD2mL5EV1cKmDficBsFyVQ1JN1lq39oMRUcUFyPIZCgwPC8KItzVh8mQDVt
jS6BTF2THEOIdLo8SeZBexhBi3k1gf4EQtG2rqhwaPdc5eAK7uWnbOBdEzBx8sxXBwIAHMtGsw1w
NSkBASaOLXdVLXAKAVg0pzhx+xeLFiBMMDQmqKZgsrQsZ6JnTpViEC4ZBczc3zHll0MkpTkAaeA1
2EKxRw1jlMtPMsl50zmkn6VqW/XfLZtdzMXPaGNg6bk/oIWHkEy4QbwONYo8az7O6IF5uG+I0ddN
r45ZV9ycsf7sUBjHtrnO2nHXOpCBhS3u9cc8acm2htAF28iq3deuIeMKEgcWg9syNfa5pGFE9Zkx
fYq4Lzxgv/S5DIC2QvOSK5/hUwAHV22XvuNtxl91+KlQWHnEghk+yxjDImeiUi3L97GpH8TIMMNl
v83tc1cZh5I32ON9KY7+iJfmYBzNibMiRfDTMJPxJJATvlRqaB61mSxUtda8dEVF/wu4isUImaUN
thz6QYkahMMBBG9/C0zwtFm1axNjZFrRiWglbJ7P2gRBX1h4ALfdfMl0afUeWviS6jLSYxB7F9Xl
B/VmYsBZbapSAM8Z5x4ctO0NePfdlqnu02DcZwmC6ybcLVXz2Bb1CUJ9aeDFedHmt56y0NKZuz5/
q3x7x6bgzs7a5ljaySlMjNWA+8KdOJn4LFMKnqoCDWG9fCaSKt4b9kGyk7adr3UBkuUpTxrP6Kw1
7+yyO/RuBl051QasnOfLYw5wmIDbWVaAoB5717ZlkEJdiSN2sRy8ZHmsXjXBU2kHRPb7rlPHwcm2
LQ+tpKUsfKFPffwvHtGhRDTUSXYefissT3TdFuc6t8LHUJjMO5Kn8F8/NEl0wMdBNsF2qMI13At8
ssGPyA+eqg+rHzDyKL5nKfeiV9ti+dKHov7KLHe/k15caUE0j9yL7KMrHqJ0/Ji4Kl1ykdt6Y2B1
hmfFHhWg/gA2BCKzMbeCapo6/yex4abv3HrnyI/E3/Kw+O+xgtzvhS8i95/KcTkUfvkwJTHlANCl
RqWL+qeaHua+foM9xZ3a3JLQPNqQ10scJlkHDvaWZl+T1YUIHM7GWINPTQVZfdoPjKXC1wGb4nSC
hdLU+WQCtVfP9X+MoVjpXRww0TZjUkX4bVZanZn5Z1Z6Mpv6X8cYd7S8r7Ja/JXw3ScjJQdtCuVl
SqPurubpmEuvkxkerET+syUxGpxQ40JYYSR2qfOlZ0wGkplQxvdZkcKqSjg308exJtrPNBGKGQ6M
9xpgy0/dX1cCoBsAfXOBnNJ1Gf1HGEt5BI3hM+zY93mPpgAfKmOMTsIqX+vE2BeZ+6QYEwtnxlGE
IV9GWVNjSU7LkLTdfSjEdURDaEfGxnWYbc8NJSX8TVF6936bwdoGrCi9aJtNH4mDDVPfvmiLhcxF
WNbJ5tNrkVmbEYM/gGqJA0YbkJhhY6Nqd1CTcH/Dcjh1ITwBQodjsdPTVRw/9F8PJyrkewjRbuPP
OPJnJDXuo7A1UYxBP+OEti5AVOG8Oe4ev3rQCZuoM/NbTVeK4exO+4mhW12X3i9Pv48WDor+KoB6
0NEOFqoziEpt/sfuegjLkvRNaIV7EqJaLmq3SIEr+QkqVpgzdqcRebydmNRT3XDwHaLASXOPzb9m
UBemDKvKSJ6c0j8vprHJ8/AvrYgm9x9a/vwlSg91FDw7pnFaOvA+Cdco7a5mCCGaP8Ysq5/UH7RJ
ikF+DMQKJsApTjNDVr7FVqvjxJv3MHexasTWo3d48Sp50/+yrPtzpP6q2cAohO+uGryqjRxKiI/T
Hxpaqi7q72tS+B9F5cCenME2ii5pqEnpWAKvO6TEeSgTGnVU2rBDja/JI+o5D7+CYdkHivwqc8wO
CbIZrvrcB7gR36koxP2QhH/jWGTUwerExvur/Rp3zUibC00O1dtcf3UBB/CSP+IP/Bt7y3EolofF
8ZtVsciDk+EhWkrsAT3vq/bMcWU1Eke8vwT7EejUha4PkaCUfF/AUMAZcVSX5WcozL2dxKchGY5w
Xsp5XxvqyUZ1Ml/UlWSuPMuuTuwDdQNRjKfR+hGZteHt4wEZ0Oe2b+786s2YwE5ttmY1v0W4k3vj
V3XqcHmL1Sc+lP/peXBB4rERkfqCiiRlA2H14lEEtln0YnJ+zx2zWWiGk3wNCZWR9X+Rmck1RsPW
1FQV+b+6EB/6y/iYRhrigFNSunePUQDGxhC52AQOGvU+3kU0uH1KzJWCwwnistPHEAahu6TzN45Z
ravWRWta7HjJ9zbi4YqxUC6w4wwIHOwBJbkscNHBUHtJ+FHQqX2L9EJaL3cssAftNjm+2WkkPisT
HoVfXdRIF0MC+JI65N46CNQ+Mj+8t9OXXFwdxDZrSbCkFu2LHmTfxHE4foyWlgkg+R8NaHLIYJSo
i4oGvcLwBeF4vdiM3YmJ6UHWebqIOYVloGdokK13txAek6FwK4LdTWHEcFb7l3Y0JkmHzfH4GeNX
jCtrLND3Gz9WERwcrKFsY9M0Pb06pt3MvhG6tVTfNeNI/3eIMcTvijssljv/PoKFS9KvNu4nd6D/
C33mDIhK44tLwjWUOFKAoenHx1Q+g2Eze8wZeyE+Ysd1dQx/qtpNmLDMDPNJXiJJRcmD3zFKRYhS
QLIOElKSrloYMCdnqmPKyrfGoUenL3fHY+j4XzAkQmYvRNkMizqbSYM9FEnd09O8CJLOjjP/B07z
9ESBu8YWl3NwGoE91MEI6S6MaFcpxH6IQ6cC5+YImRIYQlbiTYk9ikzCg1mxjwlhppcfmZVF1FLB
CV6P8LWI+g9NG40e7PAg2aZFcrAYUEZkGqzT2n/uOAbBXoeq3CvR6WArv2aNJxQNwDCxWyKX6FZ6
A40pqMO4wdIae5bOeaM/96Ynp0W7ikUG9xV8laNZYIDFtQRTN0K8yNvaSvtaacMLBBRBTMYBJ8eM
5b0HyThgesY5Xyfdyu6+XRzjDMqo+X6qbwU2R80/1FB0XzQzHjTB/3F0HstxI1EQ/CJEwDaAK8d7
jqG9IEiKBBreu6/f7L3tKiSR4gDdz1Rlle3WG/qr02kbkWAYosNy6OZDneALGoIXZnYo36E1VOV7
LkiKT0oyfdr7zEYpFw88e8CFI+xz4d4w3ovhOTWT09DPEBdJz5jHI/ulFNNJaTcvoRce6ZzxR5Sr
zuo+rEG8xuG0jcaeTvLgST6N3N9WznxAr1kUKikLYmrPKUIYLnu+tYpzmdzLzD6FdSlE68QSXzJh
VDA6b1rDqpM0oCfoRtywUMqrOjyEPCZdwJTAgvBciivA20XRGToUde/CTo2Rp3uccvlOMswQDV9m
nq5Ti1FBOq+r9jCWlMNJe+oDmjL+KmVVSjWqE/+aCsYswkI3nYl15z2moETl91FEOA2akr/gPcq+
4+weoxihcVtEUU0cHdq3NtnWVvHQBZJu2kHkxogBxl90YiGFKbrUBv1EZ3f4+3EbRWeB9hC5glMf
Bt4QRVrVXjE0OpjoOVpaiKEievL/jOZFslU3NZMpaXuhQUR8mG4bM1hZQl9VSGOyxlpwoMfsYCoi
5GUDup7EDVuQbpOsIvJuvBFNTP6Ir5NvrBTEVqhF/b/IoTaDEXgq3fvII90QXgG6dRHr6DfgWNBM
KFmAoXcr3ZU3GdpwVRDh8/9M2lPXuSkx3/9id/8ZwCSnYTEfFT6MAQOwppYST9vEHN3KbTjYZ1vy
5CxVwc6V540OcDUavvmoG95KZ33kmagjHNI0BogNIfhvzfvnMQ0oI/GC6QmxwHjswo5dMr297m55
iHLtHLM8KtwVXvUm1j/j8kcY7dnCbFdGJydXWWAdAy5yNJJ7O/40ERruIHIpCF/GtFgOtTw29Xut
fjkFyMYjVnYYLzMDxBgJE9usjJmJWN2BN+c34D2sGNUNo300B7Bsc3N0qhARFtTwiBSV0YOqYp6s
Qa403uNxQK4BzwWitY6mLqneHefZ48tGYM9GoHce97c6oXz2F1EQImj8TM89OPCZ1QQpw16G6fXJ
fOvqTUvskAqMbCv8kf7J8t9KNsFdmWHV0GG4DhvH+ejzaW2ZkMnEb2nCAY9R/xZXObTGcpCMZEFq
Sh4Gl3TcjEVzfGktfRsOa+FccEovtb3HqdNXr7XWrg2XNPP45hjvOu942l/awdvoPfUfqzSHTQE2
8JMtDIjriBdS5GrtMvFPmdUfsRMbufwQPLZOTu6fa9yz3t1pvcInVreUNObW93Z9P3oc6MHVGHzY
xf0+LLm4EbRZDaQH/2OS1bcr9R2IPe5wrFjzh0sYDj8XORxqNtKIadXQAgsCJ38ukhOY0L2qa3kX
sRWMKyOM11ozb1vePotVGWutG05chowUFNnAhM54JexhEY5vrV/+cjW6M/cBJrsYxPmfOdo7y/SP
bsdV17WwFJILDrhXh+AwTam3p/ceUKnev0AdNWtoYNlL7rj3pOXzHBvqe8tAiS05/hEMtcpZqJMf
XmanqhQHHavO/0U4YfLWsNPTU4VhkvndqzE0HyPhXSij1lz6C6OlQzP5vhOg1TbrjwVTrN2Y8RiH
5YdqdkYynCW8Nb/ArDkMX+q1K8ri5PEx9/UrK8R9yxs5TOeJP1Wm7p1QE0wFKngutq9q6FdDLFdf
0HbR8au07/HLrt+mHuN6X32D+S/PzM4l1vvoAhfWzK8dScV6IZ7JUnuwrNAsba/r42dG9hGaX1Yj
75O9GwwEX8OBxT+ScHIHIe0wMWaDDY9i4vNHGjVSPuaE5eZbSE0OG0pc7cpO2ZABGYU7gipa9OLF
fiiBjjxVYs9MH/XVGvPJ2WKHivrF4j3DVihCHCV7zefpYNTdtKxse7WbFNfY4fIf+ouWQ1ykoIkV
A5/t/NPA5ecnB9Pdj9PeDfeDhTsAIb/7PWAhUZpEj3dt8odNrqFdi8fVgJUheANy92SRvZXzE+yw
0Zi6fhmwkIEsVRidxrPZJabH0Qlo12vv2uA1l7feK3dxeDYtQoL8s8F6lW1FujOZNeXZx2ghZWq0
VxF31wYOWDXNh9CBbJQnwTLtrE2q2wefZ900SfpRTRUrxT6ItrotvlxBlHcSJ3dmQPBwy4GDjltN
1Da06460gnU2I0NHJRgXfJg1QUTQiVR1wnKU/BAFe5MIUhx+ujwq8DkrdqxcJ7DIVXG3jN2SQJ74
wFyXqqXap6Q0B1gR+Wsw38lX0/uYLKsE+4XeSBEEKKvcLkVLLkqGVeiv2gJz3NBjtITtUxp3r+w2
EZ+woqmrYzv2NQ0xbQ4ZP90wQuqjh0/p+OTzF2DV1AcmSuQnx7X/HlTVM5M+/j37EI+kQ1kMzJNp
dbD1wBXFubsdiPFugb3iF2RWGt+q6FkjiTKYDzy+MQKgiVwBdG3Kn2LT+bHBvHiqGjH9DY6ijnI3
jswT54sqqqMu2NGuuCqMcLSxFDDb78F1zL+qO2lDCZOUQD+xdBgn+NEx5aCdREpcZcD6x/ouUwIv
bCYBTMf5eHpfo8ryiWHQEcddSqmdChcsJrFhORUCx2pCtm6OyI4Fpcy+bW9TeVgzlKuvf0X5x82s
GTpbP2yMBa6wst75YoYaKYZ9NYZbyTGY1lTgLo7vwXMXFqc+36J6MwRVQSEF2uj/SU2t9hXH5nqM
rR9rYP3IviDk5yFTG1tsBqr6M7FRJFQwoiOYotJeJ0m9FuJbfW4mZ5Zs0JfjYd3oLa1rxVeI5muF
S0jJ89Jkje1HPSgGGk7Die7FpPjhzCxEiBJw1Wr2J4jymW1odUji4u7NN2f4MmSxbCa4/8XNTBFE
Tw0w2r2aL+DlfWqb5Fnyd3L5nPQIbUYe8+nz3AbtgwAA/oqUroDZ/yKmakZgBcsCCqL81Bnph1O3
Dn0BiaNZe1Tlc3Joo4H2Z9/LVyuCc8wvGpq3Mxm0qPtUFViojPSOjSDjnpxnmfxZMg1sSJdTdRAu
6Yf2e48QOUMzx6oKs5I+/ETqenRoI/hOe/1Xo0Et5EVL4PYU3sXnM2OQBYKf/br3O4b/pgBHhVPC
Iq82bdgsYu0GPAFZi4Wr440ztuZ59kS24x9K0MAK8MlSUKlFSL+yPn92InsX+PF7rPJeIH738wdD
yB4ThVWooFwEpfrwmO2azr//ctpyp2PQ7emWx49+zFYm4ZmFjaG/wTFmIYX8F0oBP4FVJsdRWJIi
pp+BCe0yPgYDihDHplSLK4AcVerjymuelflIYDFvKpDwZnuEAVx6FdNFzpgM/ZWaVLE/42V1/H0m
4es5/W1kv6Y7f35qbwtpPfPaPnQfmZEkDrsP78IM0ceDZzApedRFyCmyaJsz1stTN+qPNsRI6R/U
Z5ROP1N8SrVkoyHm6jrz5OnRTanlFL9Jr6blqJc/XZiAbqHxRKni6eDlGBHXyd33qq0zJCRHszzR
5+godR2xLIPT2T6mrffsR/skIcjanHeYJ6jt8+RQgrFw+BjZWRzlMvVDfH1oIykBLC7zRTJEb0Ho
kRosMbF2R+HZp67Vjrg111PZYJKF0tMjKIwcupkKp9G8ag2Xww+BXN9j2ezuGmc9LdUW0wtuxwXE
jrUKzWmRdMYkXaFosoP/6Ra7LK2uvf1WYVWZZ8n3ffLokFyWe2nyGzUo4QBoKqdje4pg7UOwIzyR
B/4boA5JSHm54TqYDKLMqNtIVB6UuJT6XRMTiZHslkOqoeXsbzt9JcYlQkvNWfQs1jalxknk4Bpz
sQSMNYYtidzCeUrrcO3Mn0ZONh46MEaE3pYcy6PDrUEDyKqhWeXWvgM3iQSnGJ7+/Dm5CdqaSWOn
2J4GUW88RMl26e6cENP+wS2/5pwnfprXEL5xrvKLqC1/ULEZ8cKdlxZ1ZbgPBeMurn/55zauurDP
ZfeZYcyO07OGzZmUB5RDd4UU8O3kJGfg95mOWBSLiT0deh8plx2d/IjlW0SWDXbFGlc42gZWjp8R
n5vvAhMShEWPBkomFtRV857w/EPuvvnhZx9aB6+bOOibfcBvTYq/CNiNmaM8YzGK3ySkkE0MZFzM
8UixLTEtjZOzNAPqL+3eFUBPmOnHprnjs+bqupDbQnPJOKj0mHXsBkQdCiLhccMjjLUpFOlyQoLV
2XGwPrXZA2WfBRlnQnsR+rxLcjoLGl5u2oMOmstkNdXLAoGlv/XMYQescmm29Mf9sWFbycoXbCji
lni6zSWKwdD/cjjsSl3b4MrHockFnMZ/YDysnENVwNCLkYWrH45uuDuhGQTQ2Su93hQaotCO+70g
vTzu1kNMamy2n2t0+lIZazHosHtcLAz8xZFnX2ocBSMOtXxOOW/o01FU9EZ9mvD6h1196R0eRElA
Wb6nk0R0zhCcetK2j6PvrjQGfHN/M1Z2EFPisKLL7Y2GxElF5zKzBfmZcJtjBaFzzlKovlhh/Nnk
3ocKX/srNw4fQ2BsfZcU5ay/qBfNZkHeVdT3apB1sN8S8quTer5MnvfSumwXUgDujHosMhcp9xeg
D5C94LnrICbdJgJ5bCZmPo2baW07LqfK+2cxEciw4wyjuRrmau2hSM14fvTOZFrBNu6ln/pDmuZI
1+L1rLbkWX8kypXRWwOTV692fnTN3JEsLToz/hW0UUxfnz3kuS4zwDnG0d+NIRkG9GBGdPPH+KNL
P2WE/SbDPYZDnvWpF/KgMZRwcBEPk4A2eE7CEJFx3j2oR4KnGGVE3cl1lL5lrkvIKITvIg5weOcq
/ThBrOMyj4gxP0B7TJ18m1dVsjKRzxlVyBwVF2k3roOA6GGl8dZWRdAvXefd8dwVnLdlRnxNboe7
xHaJmmHrOf5VPgGzen4YpqQDkavRc+BLT6DmgLvUczJK6PQMJzinVbGoHYAKHAva81A+m/op1LdJ
dNJbvPRP2TcT58Cn61ua3YZ2xxoXjAF0/KVoNunWSOFa8gdEs26NuzvRatCW9ytqCRUaEFOBBjXG
hFvYvtt82ZwPlT+NMJOLbz91N6t6sPuMMcbAnfvnfvHEtRxu84tp8L/mZ2K2B47Gg76zs+QU0EFa
1McWwRsKLN9R5eWNWImK2B6ICMyajI0cjrEZEAB8NCqxstNDUwdrpNWFgYyCEzi4Sh8sl6ughgjo
GCEwZtNYW/bpIccqZ4yPAL0bZnbAQmh+k9cuJX4J2ywa23qt4wt2ol/I8Q5vVI+8PEBDA81Snz6q
6Nfpzm65qjXSOnGrPgW/Fhg9fmgTzFh5RrzElElDJzGs4otRGPe09g86nf2kEXji91+MOjF7g+fh
TNIL1hejdjCtA8piupSYaCKw7LaDKNTH/Q+qSkCVfNYq62aO+l9FmzVcNAYATi1vFL6pZax7mkev
omesCAkwerRVbjtvtQqsk/yUtn0xYnvlN/Yx4QRCBPUZNR0pJDaaiX1UkvFG7LT6j7TcO6yJgmfs
Fhy3/TKFZK3mIhIvrR3sOWN3o0d+Qdqa/qIt4rVXEj9mp4vMtve99Q2y9SUL537Ze8iIuhKs/aid
HYpFMzb+eoxoHIKpmsdDDi5vLK/5o5b8ZcPzpElyLKFjC2ROkftMYpTgZIhJStsjOq+D5BgiHY+U
vClMFi6JD5gbMP3k+Cm1I7424sFjfP24eZTOmm/btqN76KRExcFI0wwba01sXMbkawQFEyMl0tOW
9A2qMRtDOkLEEO6STyZB8xtlw2uIpkC3QYdkkQq9ixlBkMqKh9Z95I4FJFVCb3KvtYcxvSu2ecYQ
FeV2OWts6Lr3AaRPwLIDIdmvnzSHkucpG89hnmxRwryFMlibfbGroB8TePrANA7TVpRkfzfv6NFy
vr+s5b0pyPsGacP/Uu1CUu12iNcJuSUCnQnrojVIUkIHCBO/Y6ACtd+/6whAp/Y1JXLYR3xTgwVp
EawvZs1/RqV+m0WLPuluMQcwdQQTErEgOgems+XMFt96NHPxkSCe8YoNL5LWbzJrUzv/0jD7Ubxh
MkxmkCNR1Lyh3UlK+VF0w3PB+kDGEq9j8NxCv0WHjPQqZM0FpRoFKnfZ5PDLnM1NOjzctnx4c7HO
IuIe6Dfiodj2w5/rH0SnbxhabD1k1qO3NleJ8y7k2gn/JjQ++B/YthEAS4xpExf7QJbbRFnAMId0
bvE5SVjxmXGeyD+qw2rbYsFooBg088wagn674bVy6GAw+4FAmD/sjsCQatylMoMc2RFAgnTG5uEP
ETaVx9YJjkywhB9DNA6mU9vq/y9P3Jh0NOg9YvoLiuChM+Ydg+CRc/F6+q0I+bbxIBFJZYCXZhFM
uA2L6+qznK4mIuZhOtCurWxPLmUcL8d6ZMqAcFw6w04J18PZZsRIgVkgRvQp+jBCHJIEmCjThUL/
YM4QjAESugC9YoyBYLCrw4jUNk3cYyHibZ4bq4q1ASXuNaqK9SVG3ua4J1SvmM9XGclhVQ+Qrpcb
d5peklrb5i0/oIihAC/MPw1RU9N6u0BnQyOt1x41Oi7Bv0qp5ghvNHzw/AH+PALik+ynLkGzCgcR
m9E8R24Cegwz0WBhU7xCerKyfyT/sgN775z0BNQK3hk7/ITSg+vP1wUrFfBOkHu99J4yCkEqsfTB
MNTgjdM2WDouatyoZ485EFbYvxgIxLqcMlpoakVZAROZwFet/Sy+mFOwSWVuspF17YU9aAxSvxz6
g7YnlUsmOEim+DuIgodHqEs5hXhfUMgUEaIB44rCgfOgtcQOb8bSnyJ2qzJAeIZhjnKlN/7YR1Nh
cFNL1B/wcB2eoIihANIcfKqpD3ZMxW2zNYPjpxIKmcrva6Z48qZSqzXDxTfowgdCtJKGr159Dbmk
MNCDqQJoVbG3nWNnr9vu+1Q7SCZnrl+cMc60iANElpWOBkHZ7bznBCkjIdVbR4eukqPhJukTzRJN
DrxBvuwB597WpxSqkU51o7GG2oyKrD66QfAcC4tGE0F9aDOzwWtCH0xty4wgJj6iazglELCbUXZo
snbzv7sPX6jNJTLaxloW2d3h9jGz4GwwH8VTWGUukSn8S20jeSBy+x9bFgzWpgteDUkqGON1ZrEc
xNPAd4G7neIDzEQRPYuBGXihwYBErV5WCbHUHUgdjnykQjvdechxO9CM69MVBN3R651npCGrvMPf
nJGpW59B9n+FKQ+cHe9kV7Jpni5E7W4ETXaf4MBBEcZnObHRCOE9RZUDvOOtY5LiA3UAB++mC1dL
X6GvLFi9MpJQ313MIURd77c8KJzsSXxIJxuwL/tntkppn65FnG8tvhWpkUExGaeUN8lsmoPfaVdb
e/PnGAAZC7XkRYa0LeZ8iX3eGyRURcqzTbB3sDKpEkGzHmGWf2Qj/kqjfc9h+pGYnLsatAu8saBW
1ZQYRxZH3D4e5MYJsOkrFytE2FLDpN8bT9VApxHaBCdOP0P1ZZF8BseQNBFr7aiSdDdlbJx3CH9r
tIq2vdb481a1KuGsVNAwBvExzr+TY++zEPzazbfZZ4TAWVwg3XLYadi0O9fa4g/MSgud0XDFaL2s
/c8mMF5dnE55lGwbC9T+T+W3rzldfZ+zu3C0/8301ZirPAx2f7Tn8CAUJVawaov2tu2AR5AgieBO
eKbYcCv8FqzFOu0u2Heq+8RF9uJy2DuwoCYvWAdDeRQE8+oZid7qY+ZHWHxaPZv1yXoJmuTceQxd
7YEvZk+XNmEKbz97Vc2F+VNF9nNi/oMsiBGWEj7fsL0Q+xFv41hFh3TmEKXLt1pERWrcntDbsCQI
y+YDQuNmQhTpumggvWzPMgLJT25+Y4QEGmpkCJAxamcjNbRS4QItRNq24ofrs8opCdKV7T/STDW+
MSgSjdxr9Z3hDsw3RX8ZoCfXLzPzeE18VJXzRLn7XalxoNWv24l3jC6/soFa2n5FIGDxCBnitT2W
Sje9znq3ZiCOcd1CNOXziNppCSi/fbO6YVsM4hwou5Iwmxsq3xpNoa89u6GGHigYPmZjZuAXADye
+cZT7VVz05dgoL6bo31VeM+DFryof0XNzEnPEOs8RLFuqYIaR/wRgYg1L7V2pfNqsF1U6HO+xA/f
7EpxgzoiTfvpTzrWxwQo2qoJv2bzWkoMbjiJ69A7ZprY+U611iSTMOxYJhM6p3mzqUmjtruwMOwC
wujKM5TviUUiMmHmrr96eYadUob7dPiwUEI5DHActkvKR+va6KA8gfeVAzt59ZN4m7FdVIMvAzG+
Q/fq6kj2+Ay53WJzC4GXKdrQ7dSXQcQXs4MZvGtEut3/k/AKFe5WlCxfeNVPOt3nW9URQmsTc/Dh
mMSHEzpgE6Du+FtB96Tl4Eegbvm5eyu9+F4PDXbCeTHn0a5DB7TR2mGrep8xiv4QpzHe0Zc016eo
JqePKCK7DJ8tI7+kOuMzyiY+BeYTYtjNBWMVC2xnxSpEE/5mkugvazZGNDeocAyWyF0w/28nLmS7
GAOemMCaXnEhrgQQBHWsS455t5zuTW/sR0biREIuw5IQz2TYq2f3/wkhW/OAkZShE0vW4ob3107X
r3z9G75VhC4a8vzs+yd1VwoqH0bBvSFYjnjk3vjIfa+NjyrE1cUNy9la6wyCMpORLMvoI2CmlTUP
1zKR4+F/7WgApjZTlhrql58qVdmU+H3nip+hOTI7wzoqmdLoCTw5t6YlTJP3TrcYULTXSeKUlajH
0PSH3UhyBj3ryQy+et3bd+l0l775hYzz1yOkV2ecp8ZBfkJwZVX8m3z08jMRWqSoQXre+B55TY32
xkzs3hsNtkG6Q+GzB9Q5Q2f0jbZl39o521VJfg2B/g8UnrIz75OLjLXiirtY1OkGHR9TZ6N3FwVS
HBc5VhFUR8UfKQxOYaLkKK7Uwk4JzWuea4M+MeC3GAjYeqSS0kB8it6HI4ozTmK/hXcI4LhL0Cmh
7FKUGMEDT+JfATrhXI4ppEWkE/pa1N7ZKvrzTE+iVuEg93eeZABXsc2fNaxxiIosDemD9syMaKk5
xG/gWLCcB/JBJzUOvalzNau8OV/tMIgikyhc2Z6hcCBPxnW3vomZ0SluYmx2xVSeGrKMR5vf5SO6
KMWLY7mnEuNRcwo0fvOLL4znyUh3RvMbsIzNqvjLglaLDb2f3hBqgu9CI9YU3lqhIzIj2SYVsbos
aYz3SoYP3n7ip5S2n7KqIMLGJeuddLh5BE5evyYzKQZRd6RbL0JjG7OzqqN1frTqAgYgNnld7nRZ
EVL85qVoyNnb+08z/X7MZNtJikeefIXNS1MG5wLzFPJnNGSZ2BpAtE3AQs2UXvQRV4FYumN28mbn
liNacCcoTLhvkKwvBgtOX8uGIjOuqJZWFiMulmwWDIOezdT/zRAa1Bpcj1o+WRrCYIjlDhJs2nQy
Uav6hxHu0uu9gyBCMASe3Bl0YuzUlOJP7c5tY0D1Ui8DEt9HqGLsEMKWb8NkScrfOVTGUk3VojHe
oXBZWjaUyJ6RA95/ywlWnnZjPVCzNYGA5wn/EdZv+exsZm5IAf22ajuaM7H1SUpquuoVmfFaBFxg
KI5ZCahJ7aC9eiYq/hZxqIZIFr9CdOlQ63vc0zEvtDScnXqgUpcmufU2iYuQ7S8acigtHQJWVH7c
/hba9jB8wYu2VXsFTekD7plkeZXAUlNZ5prECcmS0ONuUNV5RZ59x304NB+1+J+2uIMkDYLmlHlX
v72MrGaLLCA1vt7E2IxiaMTdDmz+U5Tozw5VbD5BnjSjz4iqdk46pel9YsPjTOhEsqXPaqRg8pbQ
fAViQIDGJmSrQ4MPXuvJXCEUYF8pnVcfZkpHtLamP/ELtf1e0N4MDNiVGMEeu5e/rCLD0kxwA5H0
8IQ27M/n9mUcmGwDPdsUHqWFRG6hpf5uLIybmu4WVLZQZzlkUzax8uywhfv/H2As6rA4KQ1AzAvR
lPES2fOSNXDG9QMfm0z4ncCYQtMZaQxF0OIhK2CurF4VN/0y9AmlQ3bWdVrcFjudMuXLPQgsJQBE
sbX0+wvodX6Qbf2qyCpKClhw4KHIwoXH1haKFAMNpVumj4vIFhOn//E9aUecorm3PYCy1V9H8eQV
+kmE7alummPAFGC2gr0s540lX3taGPgR62ICczvd2pSm3p6Qg2jbuP9o9fhvQg0wbCuZr3QdVUte
uosZZWqHOTCko62MiAnW7CNjnnnXxyNzZ909Gen08Lz8U0VSo+zdNSHkGXYTlvnpeIRZZcxhhxRt
xDaO9oz+F0XM+5v6+8mcHwGTCCPOmMLhyuXfajTIVoN3cIdLl/O1dwPUXVyy5MS40aIX2V5x+9TG
Hwz5bo4BqqECDilPTSZTdfynDfVJuu2+56iD4mjQoSv/V1KFhzw9i0BbSP+HB2UJEXI9UIQwb1xA
lACtTzXK2jAN46dmuiAMUV1LwLx1qkCsIvux3dM4fg2i3KgrwzPuSjbC28B56JHN2g/D2lPPbocC
yl2N5kN991EQrbWKxZ25DSdSA9vsbaQhU6+f0hANRCxytwV036mG3xXx6zSlzCqr+EkbC5T2IYoL
q/ssqP5sFmSs2JS0WqPJsrXlBKnBBmRQncRYb9smWMLE5L7APbieDGx+bGjGRpyrEZ8Gx5hrdXcu
DuBJ9iXUs4fNWqTsu8vdSbSHUo45Md4AyNFIuUJaYM9sIehQCXLxrpXzUZouvduATDB4dahCkqrk
tjGWbRz8+tqN20sf8g2bw4hTt/F/NFUw0nM2wcXnHCxj7eATmL0CoI7fw1wDSViwwZ7Vr8fLFENf
wRXZQcZymx/Zbu2RQxWntrqQEwU5ZxAqNP1Y8krLeF8UBvpTfc3LZDB0j6S7bbx/XABPSsjjII/H
+UPJ7GPQQfAU2x92L9bj2B4U9KM+qJ+qV2j/cOZuqhgpuIQ7KHPmp4xgW0C9GqqWJ2BdOy9QBKyt
3v2LI3/bQ9x02uZfazDIyAx5Ilx+kxj+XQpyX9g0wKDJYFFjh+718Qc/6DOe0Yf673HCgjybeG0o
fwUyX2bVmJptFJxN1X+3YFjCenzPDYILCFHT+bfMjLr5tvkGX8IcyQRrnPdJfDZzBghHfhdpsuuy
7OSPTIExKe8jhFiKm6lX5gz5DuQuwgi8KxFtJEN6We2KqDp58NBCCnUbc5ikKbJT8e2qq9vC04z3
kDjHrp+Xs4k5P4N9iVuqNHC7NN2bo0UnE6dTgse1BmtW80Sj8Dwq+h81Y8QQdquo/fMHeUoEzqmS
N9a36lDrkuhVZzQ+9MilgJuK/o/G/i6k+EmKaUG24MbJp4fpkxb+63AaNAozNGoEc/ryXDrpOVQN
dD1e2dYQjDm+9RoCIct7TrPmXBsOCeaspsD1XKuAWcXcHgUOXrOtn6PeOZhm35NbLhawTeOiXeJS
YklLuEWu3YkzAQg/tBSNwTKGUfnURz3+PEsJZokqycrnXK8QsxAnmg9nkJadfcqRN5ExtTAx+rVd
sWgRJVQdlDRsXAoknPmcI8M3o3NBHF7rOhcCIlZzY61GhOSl6Vzb0fru/kl4GyEjvIzLuJM+iyxN
39CFnFw/PZTlvIj0iegdDBuwz6qm3iWJ+UjloyXvJKoWSkcwjaaNyQOgR2L2G5s2zkTpNuFaiScN
fk+1kb086khB0I/+jGm7KMPoEcQDvCJcNjADOKi/tOqrbnxUjBjKA3lFAQ1B9zfRz765F6zMJpd5
qIPUuGlY2oPDyXV7WcAXmCvtW5Lx4ohk5S803TpFTbZMq+7YDdcoeVTebxGWrJTbZe7T85BuXjs6
8Np81SHSRoDhuB8++CZ8Q+6JuZMG4ZNJ1Vj96M2V0kGzHVjI2lpdMGxrNtBoOBcYGktxGDjjNfvL
c8BFMrvIpvdhKHatUd004xQYxJyW9Ub3Ea0cTMCdNnYWbY7+maG7HFiGgEPcKv2r2ZNxA4MqZmRT
6Cw1vW3ggBLiZz+iI0K8pRSyEL/W2HQku+DAt1RTsjbotydIYbFFUICXyXMY/o9dRQY1H1x6Q6W8
ycSLJXuiF6BFVYhWIujBIe93n+hLWzcPPRIlAYMQ7Qzy+KKK3qYUMwS6KW4yp3C+lKJsqLynrA7O
UXJx42pjqEOZNhn7WlGWW8ptsF/20Qci1vUMaViIqIsOIlbN00HHt4yoKYvM/nTABj/FGS2WT3kG
80PXxkMVDkdI3vD3rggZsTewkKOm7Tp7a1Zot3wmAdQHBjqmmLldRtZb3IJwofDJ8VyMc/8SfKqR
OTrLSPOpOyxE99bCqd/SHGZYiEi8u8aIJQxYkTMBWEZ465X5I98ztp5wKDF/Jwxn0Zc83GGOlcMB
SJhsfTrzPC0eM7KEaRK7Mjn6CGMaFIuu/u39q6b02EChNNl1lXJaqm9/AqnmFbekTpn9IZEmMiFD
Ru2AUSUEaoeOKQRWmbj5wc0nyCBcyf/XCmzBBpjczk12ypoJtO8ypsCvOQ7YOJrA9+GVPKdo/OzR
OfHlBfuMiHaka6xd3mXIYCh3RWJcMvaT0yfKQ1ponvV2/JglgL8alr2awApOappuYtyiTWeiZQMg
YAb6lYYzBgqMCXuv5o2NJrYp1ZHqaNwSGvRIkAQ+/yYkx8RBjYAyorcrhs3Ti8fD1oQGZch8H6Fs
nRrb/Zt7vlge6uuC5sSlwG88uUvw7GsDQnOkGJNRfM3oYUdTO6pBG7Y4pNFot4xPrWkuLUA0vicU
FwrlwYpYj/bq9ezzfx6z0kzmaJ7KPeU/NnW6a+gCE7xOb+/wYOhlukqRbOS+dkBnDAuFhEqo/8z9
Wna07GDVTELJsbyRtEemgyE8qbp71oHnSxZxWkjV1i9icOv99SUclTbN2qtbpcUvyFIchR1uhXzo
1wmno8fJrQwcNivhZqzW6syoeZBVCkCFqEvdZny2ertMkUeklDgGq/bQDd8hnu1bTGYByGYJaqQV
5AUM07HzOVhLNpy8vXJ+4WEWmr1RW5UJfB9i1ZVXpIg0OZd6nxRYe1l6WyP9DGf9/5+qX0IsZA9j
sLTx2SZq8I/ldHcLhwdw2FH1yDJdRzJZzQhTTOePZfBBNQpqmqN6otaCuMzhWYbddepPIKW2yLXW
wsN4hhyUgELB44L82tFWg52y53aUYEOt2ryu3PRMDoQAkRLk635mbhXz2Hn7VhX4BQQj1lAuOpzC
7LYtkrF5Hhfl2MFU0xeKyBIU/YJEtQujtyjXHllMKaavO+rhLqU8yjsV2oZ3RHj1Jqqy+9zCU3DA
ysfl0c+Oo3E3Kt4Ym6ocYf6gp6/K+kPvxsB/iQR+Mdb/crA8kZldWkiD438kncdy48gWRL8IEfBm
S++tKIrcIESJDe89vn5OaRbvTbeaIoBC1bV5M52DnxjgJz7tgqFfaj4uZAXQa1UBxje/FUj9yUq1
8iV71sNix59fJYXExkUymbgvwRIVKFhF0VaJ4C2RFdDz4TYfGcw1N6MOGybKCWaFHC7cteoCJidH
VudC5lXBRQwVsTVO5A+3TjZA6WeaGwQ6XI2Y2gx/5MQhzWHC3rj0lPXh4lmnOYUvxlIERVstsRP6
yLx2gJm0IP5RjH8NeV5YSFcJr6eGjB70+9I0GIdHFImOg1c203q4i66WKKDGVjkXVXxrhJqAnKKP
qeHQEoFZ/jPKqGXGRFUsiEyZpmfWStVpsNDvzFJjnmvapDcfiu8vhY+PM/nliFiGIq5DnzJRn7HZ
3IQDTYDegnKc58lwGixqgsXEi2xSSkHSwhhjZKarIT+MITm86KGInn1e+tsCfe+qbK86Yy2iz1AP
0dIEwxkMXIf+jsWwEuF2G0ItAMy9ZWRLdAu0TAYAbMClAMV8D4ms0h6T0fmWvYXmncRj5o2/LrJg
j+ig6cdb0YKJe3A2FDlSzL8IaQwTgkkxZb4pBdbS7ZZKKO0rtVoBo5wodgngSt8LNjpBeuyWlHVJ
lRLmxjv/LMXGTfPinZ396wz/kAcAFiAoFzcbo7uFvRb3WqYI3BCf5yEoiQoaPeesGdothnPI8vVP
i361lQPrF3k+uB1lfCP0+9cZi5kQ71vrLOyuqMN5ZfIlWIIHZnNMUculYRCCWhFICLB5Oi33clth
qgSsQrwJUdHmXCBuC2TRnxHGqJW6tNp65ruk7HUPeEBXDzVwsNyDLgMAgiyfMKYSgB4dSkzQd5my
EZlZnBLAwSY8SPWWWHLKSIJnmxsmw0SOZ/QJBuJT6surtRQbHorkiR41e5f+k42PLNPis6WdQkRY
1zdhh3pi3spCzoppDhrGPlwVaAnPC15DTGdK4vY9/EPHLw0MRJMIzWQE1Yz01ejM+sEfDYcuSPHY
e+WYtFE9+DGjCxYEwFSMCtmlNwCRmLdwnPy7VAuA98UhVp9CnDbwgfPL2aKnD+ODWGGuyGakUFRz
E+o2ggjA4VX7bv5VGMpSQJGFzdMp4cps3pJynJ/qeD5KcbAu0gpv0mbVpi1dyGrTjBANl0w+RneI
XO9iuklJoSZLIUyK3iISFr7KIJofeKmQ0xzTvOTLyVr4RP4jXKAAp9MYkXN5SQqeB3j+n0b61ixp
7icaHCLC9ijHopUWNQMuoMi3tmrcbQRZ3Hrr2PY0S6RXEzF7hQUBCrzPcCVhGRCP3ru63459TAeW
2hGViDHhsNJfd7mNqP0ljolDKMn8WWvQZ6dQItreFSNq3H4x/k1MbEQFJy3jlatTQbg0JqLRNu/a
dH4lyoJhfGVmKHZZ5oA96nSU8h6izx4SIHkYQ0NlYLpxvijcrFML/B8Q/hGkYKMTcgH7yu1gL4Ie
Szdmxzrpt16ozQVvrtECRbER1uSyXgUbGTlBUD6gzqGJXm80JI2gaBWNKVkeECV+WdWy1u+Ne480
ZcOoiiM5uPL4FqXDRNa1Q42cOaIzoHBGhLH6Xdczu0IKCZgCBoBhaYA+6v167wgmdf+3oMcSMkqm
Y3USJi2O9LZFGx12SSZKbmlE5zFWDzL3qQ7znmH6rG6xQtKiM72dkPprhu7ouZSZKeTXQN+bZi4L
SinEVXIfy0F9tAyShTZScQi/xzxdg6sNQokijb5nZn0PXn0iho7SqqGSb/9j4LYf/ZmQGRsoaTfa
cM4ze2679pr+4EZjAI/MrqEfUUTJhomKeaEhTgEm1LEF3gwApjtLh5gKsHXgZLGnv70CnZGP1JUB
lnUXmtYu4znmYH7SmYHFVUL9jGKXlVKeVRci/8o46khJUOAVHSmD9Lwl8mnpRo2cXhHxOFB5JURC
hGRI8UbzyGdSlH6NS2Kog28Haj1GGxFvit+Ep2ifQZFCTggoK/koaE+PnD0lkWi3f0bM1iED2VCL
HiC2BnzQ4MB9E/CHv4rIGGP1KwfE01XJUmGOgnmAuUA9hKX96211I5tDZTDNoXeAqZFpARjTqFkI
vL3PLgr85KoKqjWNfrbCy6l7/wHm40spyouIwZtW3ca+vzBJ7IQnpANHEs72RAKs+kjHbTHqALQo
o/H7KaDTowxjHKdeAMEEQkG8LAuIgnHxQISK2MzDQKdJvvBRYXQUHby+stCBhYuFj0wNE/KXwfYB
8KZB37CAJgF3EdAWTeKdb/3CVbdwjRruNgDItjTtCL2SBL0oMuy83YCSqBi9qEPynl5fY3NhWx5X
uaiPBcNK3Jg4mLHHoLpnoYQnWOgIIMelbtvEHyNTLqEBGiaEmQyv/6diD4c50JcE6mfxUFQinDZd
AP6PRrpKIXLTjf5Oem2lyONnX/SHpBhWCuVFEe2odAdFT1mLvutfgR5I6EvKIQ14iLhmI3E/wveb
jCpvk+HrerjYWmFQqAt3JqPixUYykeLZJ8S7olMM99dKIBOVId0QzzQlcIoaSd3Y1za+gU0iTxmA
dxVMkIr3ImIynRBLOH70oMTVJkmWQuqDeIWnLsVIc0PXeRyyH1xizS3L5M89TbiMjSrNXEvbC0tO
sTpq4PAGd6HIOKN2A3XSnHZgqwTbfvCYVn5ZPUFGoq/K4JiSI0XSBb8saEsS8FM0LSKHWQNv19L0
MMb4qBfUJQwxvPgvACni9p9/drowLvT+FmpmIkZ+o9g5r2NmmYKVatGbHxmKB6gv5tMwvlSRILmh
Max/N70FChcBWtFxjXeiSB5UIGUQmZC87hQtyL/o0AL0SQl0XN/+thgWAb/nMu4GDq0HJS+6VaLi
PPDtMYGbAzXncNPBFSPDUEY1PLzToE6h4q4pAXpTcTeiht4Yzc2hwqyqw85hSrS0BYCfsVNcE1Ka
zEBoBM+iTZFI0sIYaIbjbxKGGumQxHS88fSF85TRKYPeak3texYqqL+9xJS2Zdx7DSkgQZuj8erF
z0pAa3hP2aLlIBBALcOPvCFN/orRl+D2ljGQxQEWjqDeD9Y7NjK2jzN16ZMlIu2CCwWeHApJHu1S
Xp5PtFRa/5DwATJM2wJqZqs05gaxh0/mL4axRbLpgPYWaakYXx0kZVGW1EvM4NQP6DSM7vKvQ22y
PUPtocInPWKRYt/4Cgjo9PLs50ggMP2yCI2rD6ro2kFRDYweStSjB5uRkjEbww51cJii+4xIzdRv
fnQZ7LdqEtXAEgYbUl3w8tnAYohJA9gDJ++0A+wsMrgMejBRjQLogcX5VBjgsukidal5KQwgCWii
e3G0tOSWxsuqYXywVfSzqOs6VCT/hrS7lYZMgCi2CliFRhwUQItZxPoxzoAXJGd2KhOheMC1iIr6
jHKmGN/P2mgjAi9/tBi1QVu7ecvZRqN2KDJrDxSly4SvKFaCz1igg7z0aq8mRppJtv+H/yyr9kuj
CyuajWK39yZtFOIRUWojYDGSF/N2aAz4a1implokrzsQ0E1pLjKvOMghGliFfwg90c+ADYa5+9wn
utY+Su/LJ9AISvfaIjhXAJ8a02dNbRmAnO5eFcgcRjZ9jcRIP3ZbgRIUpt+Sa0SHX39AFu8KseSM
iS4gqs3k7x1gZMLBPpQlmNmSSRGFjpTLs6poPRM2BL+tlf8D+jNrevJrP5/au1z6EqlD3yEoBcWL
r7abOhkhNnq17gByq/qHGCMxGdrI+EUto8oF8k+Yd2opCWdM5PAu7V909PYaNsK2CaCpjxlyv0G4
a+/UKwgHRelJCDyIpKEd7FVlRPOEoisjtHNhyQHvvRKiHIn8EMTY0AybuiL6SLq3Mu5sx19ZxIx2
/ZEAbB6QagkYvxig5GE/VR2DgWV5LkKqzdiGRv+BGYT0MXgznfE38IoSK22qiSG74Jq+0+rAiJxA
mJLNBdbBsIGh0kxXvmNwdbErXTJLxfjra4QdOn5PG8K5iAFMK2RE7ybb3kE8yAi7UTI3qL+K81sB
5BbQwj6GSGVIIcmsgFpCLys1/wgeSoChKBOkUCjpnFJNguFg2lng9XAXYlYpVdSlg7XJyn+0+OZN
DWCGQlJGW42OB5yCKIbDDELt+Vuk1TWmyiX1Suk+gYtZ2PY2k+eNCmGxrv8FGiIGEqBqUaTz0R0s
wWIIkJRI0sQMnyh4uqy9hoaVIn2Qf9K4CrZhY/9Fe+LXRQeR4sKAPjK81xAgEFKRyA7Vj+rAyQ3G
1g8HCkfJPM+ZZq1piFL/BWR/iOhsuP64BNq/cqv+7FOVjqi0ikBN9WF/lks/mNpUfRIdJCcjV8yw
O+q49G38aJqln3HXnEQSKmImmNONsFnJZvg5pPapgP3B0sZbFS1dMV/A7PJoaV8CgaePNzJW4ets
e13ET1Z00bSMGRHN6HG4tO5qR3oGP5HnPZr6FQLpFIhPMUj/t0GpGYAngUt9kYRiMc5imRTiYsh0
6E+l1UJEfhFvyKS5W3uMbFApEcXkTLE3LqAH1e3vf8D2tGEsJuNsQWlbNvukQZgWjzbaNlqIMopX
Ia09c5sR24l3hHMe0+4KOf4ra6tvJc3XfkRpWLhcmaxb48/jiJQQzO/0vw0wpLbvTS2oo4RTr/VH
QWPbU3UoxbMdiosnK9kUFYjAELCCBkRhwLWUQXZIIX2i0S5LiAEOf6kXw14DymCtTBttVl6aFhcR
woyDtQJSO7IoLdgrUX0Ubse3AoaFimsITlQjJ2nx9QnqJFIdMIOUw9Rg8cUEnaIrtirJbCG36wIQ
c0JuHA3IdaSqv0OrnSwjvYZ+tpIs96vNummvimrhAw7yXReP59xhnEhOtLNdRuSlTEegAdDB6TjB
nfhZvoEfYRGDOEN2bTNo6XYI7eMQ+/PSvDoBIwcCnYo4IlradA4CYymIQlKfx/bdWZ6/O2WEl445
MQJJ8WACzZzGzCd/gffYiZzaKt8twtcKVaF6+BGHzjN1Gvj2wS2yc10Vh0BN52aT7/qUnKi5yKqo
3bds2Qiy5GSD5Aghqscgu6iGQN3yB0EO2k8obGdCcjbI1aOo8gnWF2THqZ6kHeP7+tnDrGPFEsp3
Ku2MIYBpKwOEFYFhRGSPqY1dDOLM1NPlaIcQHUuAc9dani/JWycuBF2OymHMJDqSHQAN5HWJfqUa
BHQIBod2SsNcRcRIHvk1lC1hPhdQHCFi7lR7G0tiU3ZKafpYpKNVbv8IGyzgrAXNNeq/DKopUGXB
zZKSaTrNJk1H5Jv8RS5BXYBkgA7zDKQIdT0uleQrBrworpYj0ic9xWrocjEbMuYr1XodU+ugHTdP
EcCRThWA1dTxIaoql1BN3UtMjogGTVbWdp56pK4Gm/qnVVwE6KVLULpVykMOq3JOCEltx4vyZeUo
SwEPKEoKQj46rwjLq9EsptQlfiTYHyp3JOJkPoQ6QREdc8EXQ8nO6snxKz85A4ypU96FDHNEqWUX
x/kcUIxMcRCBiO1zc664mGak2Jc1xe+iMH+z0FgZEIhEuvSdMQoGRwtz29iskolzMetuuJtMcVcD
VWTmgD8EFgWT/+uGxVoHX9rDC1z7oNkxEOhZrBHlWPRQVKXAcNUeFC0jKh0O1b6HuTH3cksUUe25
XlSQIBrpprSzhdYee1rBTdVtmVCjlrjIC7pAQ59E0y7pAcLA1US5ug9WGmMS5ISiz9bSKO6wojB9
zwEVwSwJ6EeCTx/czMbCtnkSA8lNxxtDLTD10JqWdgK8ENBAS81g3bU1wGc6fH16aiR4DMNRRCFr
kTFDJSIar2oRbwRFkRgKsYG0aDgYwxS+k0QxKBkJGfzNNXFrRl+CDiUgH5ZriHAGcAaEJzDVQIkS
HwT2qUglCE71Uxr9JEYOOKbdRJJ6DAqQhkjRXVSN0juwppD+hA2czIdribaTzfvORTpr25xv7Zfx
703ijrCTtKgvN94pceTf0vfQSWP6CZGED6u2y0nM4L3LhNQldmmpUn6oQ2/TOjCFiB5FAizXkBlh
jGmpgI2YSvyVUAhCmiCg59mg9F7ZGumfprzN8q+6jlBNtRhRxow7diJsXE2qceY5CYiRzUc73qQe
DEh+u6dDOoxdPTW0YF32zrzBG8W4tGr4l5KK+r2TQCFaLdS8njadwntoP3SPOMAzbxD3LMMO1SaK
JwBhiAj1h4ZL1OAiEQNUxEIJddwwoh5tWJushNWPQ0+wOyNkWAxMKSUwlLDjbZs+rlJSkKEQnDV4
zDayyLrSjTc6uBMV/tp8TU9d8YynV1VfHhP0kG7sfcWiQklNnefaMSsycFpGvblmUQSzJfsuooIZ
saDBvC0gO9LVo8g3VTGl163VFBlKCZYWGugCRCIa1iaHzx8gpAFPwBg/o1pIWioMwZW3osqug0Bw
DLkOzhChnUxoWwbh3M/dBUxqiHnqGI60i+hsMK2l0q+Wkw9HoUliONUlyvxbOJw1PwL9Xq4T8Bwk
dz31J5Vi+QQSAtgcNDCtstD4addV0JwVCYp4hk/FfULE8M8jLXH8fqaIKYCSGgyd+SpsTsxOQZoH
nLpN6V1R7jWabZ+1K1FUHVvvkssFcOwY9Hq7ojy27IuaKaxh6TdHHMBMoS9n0cWjeObTJ8szaRKy
q1WgM5YerJugo8aMAgTUawZXbIxuH7nqtqvM88CUY2rkq6TejtS6SxiUIEeFFd8Cuqls3Uxd9R2y
6P4bOQ+2vtV8Bj0NxF4PZyVq6pOCdWA8twqp2ztr7BgaAwmNa6JIPTxWjDwUY3svKfeJ/Ixe0eAb
qzQ6eAx4t7m6px0y971hWRbu0xucbZp6Z1urri2T8j4SzVIOiqFzH2VQL0fqVFUYv5KYAX7Qn0FL
Vt2PiK1k6lk0vHsvfhaRsivorxoUWLy+3oe29utqtHbr6LONSfzgJQAmB09Xe61G9SySwUpBc7g3
/ZWpUNsJhxWjqcKWSqE+W+ly8k/B1Qqn0LFOAK3OZY5ybtvhmwBDIMdnyy+Rx/sZljcuP+ywOEee
sWrI6FuTmiKoKJck0AQzEi0CmAkoAJZWCygCFHFoOYIETBntM1Ajw6eYjomwcpnL8F9EAy1gEV0C
3BW49NRUpkZdINA5MIM3MvuRwqdb6vIyYUq8gHOlR65idNeG4bOB/HWOb3YtpvFZQQCYuZ2v+mK8
JtxbU9GCZxRohCTGzJy/xJgo4gRXy45++qAEzzEdr22+qG8BaIlSU3deI+9rjUolE8mSYh7o/ymT
jLTUwgZa/YelX/swOqv2GX2Fq8EZV9tT72efafAOqTBLBgyv3b92WIJd3lpNtbM8MA/L2kYvc9H0
nxY1gWIDobriMJ11cO2NCbkc2Oli43yMxYwuOd/opecIVAjwLPJHfck0NtbVMBf6sFO9HetNhZZZ
fz0ntwcBtG6yTRE9Ytomk0PWTtJv8CT+NqLLP/Vm3bl+wtpCsxn88q8ihIXQXDka+Q69WyZUJ10D
jeAcxFD7jdDEgHIqTgNFdyZBUdso54RSxaf24eizhNH9PfXPBiCxcdBaHo1J+Qv2CxY4msVo0TrG
zHYZ0Jl6X1k0RV28o0ULZI1K4kl9QahGGkySVHB6AarkM54NXcXEpUAwrZGjATCkbu3iWNGq+4dU
CENKcC+iOQXZyPiEJFMzDoSrmzQ6RcpF845RSA2IruXSgUOdGi64H+YM6fibS2rsZTMTbLvd3/Iz
uuZC1kylK98IGANeJyVUGGM016CXipb9cEZllbFdQRDJdoWrVZH+xZwBxUQzF5XGcacbR/p8YbDR
y3oedP8YfQa/ogH6pOLP03QmlCPrFGQ2MRJkkvcB2wmsZCXA1eBjGemjTv4SOQXtL8wnCyy61syl
cV+T4IiWOaRn8of/zOkRdFNG1hT0b38MtO1NKB+A9iDIMElvJqyLILO2yW/2IOEgMVIpBeP1CG/z
mfJu7lAP8CuNT9FxWj67GunxieggLt2X50xABOjphN0ACIBkDDV4N1hwTSdHR5dGO78CzSIs8Pip
4AeHktNwJKH7LFEcWBLMrdNNd1d+wU7iJNtmBk0HuyhlaOqZvhEEIFRvqCxC7YA4Y74JYD67UJ4I
gsWgrXwaGhgi0C4TSRJxCvJBZ0FrBbvAVqMQfwT82F4SoO3RFIVsorhs3uQztBZRoxOkM96kevVv
9549eDyIKKkhs+LQj/FENn3LuUNHBLpjBBTcmXsANVKjGAORBekbJw5AVjSlaw8poXdFwu6c3wiK
FpD8ntM9RD2L4Fju3bm+bVazg79Kp/FNv/O71VFGdH6tr6pVeiamWGd0T64I4z7lO1V+T5swLBM9
Klb9H8Ih63xT7bR5fEMb6NYfWMMC8MXtD6wxUV/SKby503Gen+NztupWTjcdXhZvZqXChv5yAedy
wzNeXBBNIYjjBjSOyQlkLT/jM5wbMm50FRgU9RClR3AbNUpFLAEIpzuE6/2bXKfdi6flHfJ+QaaQ
5UBhRAkGFp0VhMpH+5JcmQ7dG5v0EL7dF+OfU2cGwbl+Z63dC6+lfHMe4MtrL/AItW8eEAvF/B4V
5g9oMNjkCBDcq01yTS/2i1tz7+MpPlv//DNM22t2bvGCdkR/qXfeOOufv0vkqSawhyqn8MxOTd/D
ltVx7+0eQdCL++JksNVpCXC5a3eUX2xyk2fmrq/Nsb4BJ1y1y+xobpmA37rzbBEd0w3DdHOS3nmx
EP9jfdZ8A7n+O99LM94aH9C30cJZQ0O+7he/yrzZMpy5oAy6RvByTmN20y9LtgAjJsTAzomjDBr0
LkhTjvJOneg7eQWX+caZ+XMSzQ2kYEcAm3MKD3M0xDaUe1eY/AW0hqd+GV6arTzLN+lTXhCscmSL
FXo883LpH1I4ZsL5sBxWUCrxX2lrnOo3tc9LMqMEOyvWlP0W7bLdZ2xIsAanZh0f+PyS8/JM9+pd
/ym2xYLcbg3WZ+aftflwdy/u1Jzny36v75jrWJV7fZUu9ZV/KZfeMTjWe33L4UUUnQTwBlcKmRUo
uxM+ZWUf4w0lhnO3TefekRDyUhzT6a8xK/c8CrsGG3K0TtWRS50shvL37R57dspvTIyfu7t+x3/A
lMGQ0C0/O+EkXcqr+ia/xn3+ZBhwq2/jM78yGe7qPbrmT+9K24eT1JzYac6nucXAMZbKlMmr/a6u
+dKdhktc4EqbVzxjy9fFt3zJeq/QIZz6FyRajzREN6zns7tX22FZrBBfXkKbsGh2+SHfePyWe6SS
u9HPDIs84n22dXbqNr3ZB+mUXCW2AqdFbM/87Z/7YpLv8Qwt6PgJpz1cK4/myOnq7sWR54/f5p3C
vNiqbMY3nAf8LbMpFk9rrDegtbcyJ4PFoNCL2phbFOpW3hHwMo+pbtX7cDfvMBJu4bs+9st4P6xB
4K6jhY9lRmlDZssVjI5wavW7sS55y4Dx5uyLbfNCdf0mbxlkOZZvFvnvfIoGzBsdz0XNq4BVkouz
YRj0vHFvyt7etgfa3VN7IS3HjcPWKff+Trmmu+Fsv3Cnc7ThLhLWHI2zTYF7MqgZPLsr0z7ytN3H
Z3mFQhCbXbyOfJndgzsDZAcmgZgTwf3x/9gW0Ub6lCfGA2OLy/wk4JDvlHSw1CBAQjh4qYZS0/32
2ql/K5/jW3tkV9gMPzEGGD73jrasMck+lHd9A92mXsClbmshwTWBx4igH5syzZ/hpjgidPwwcJpb
8+I8MFMRLDLihQBKRUoKfcOipppAHweMB7YO+tyJ9oA67bO4o6Jzyy7YREIRrGTNBDSx+6Q5oepk
3JJrv7Qv7d5eYbDyW0PfLtwnV+VIaKKHU/YfgnlP5V/7bM+0X5MXM8fJlJeyYfeq9/ZcvyN8FqBG
iPDy2ZsoCJ8My/tzWBufmNEOnBWidhw6f6Lok/BJOQjbHW56YhU0xcmXt8W1fbMLKPfz13jkqIRQ
oQqqtQqc9RJxLux6/pVccGfenfgRg18smqP2YAdDIQey3/jOv9mVfY8/cz4ZTgb/CUX2xfxgAyvv
9DyAbBPuUnv0y/HNaD0a9SFAHXhpDirg/QOtRgjoZH7KoT9KvL4vJpc+I6B74fRM7Zx7YOU5EQ/6
1eZLMbAm/sa9mz/WJ+c+O2p4JYzucJedGVeFLc/QJwQZLCFWnGgRz8UGBRyG82BnoJXUXSGRZjtp
t/wyXONv2FJwGYD2cLIsBeH1PbkWv8NHMFMe1iP6SsQu77+9H5K0s7LPjuG+Q9S2n8BMxbeWbxQs
OQlEASR09d5mJIBnPjq//CPOEkQsvSBiEDhKIJ09s2TVlbklfOtUCmcsOtfn21TC6ieGrb4Vv2wz
dOhYruaq7HmdpP/SrnphAG/sPffFXkNxmw+XT65goyx2rm/sXd5TduVfrA185c0s3tgHAtkN863Q
/lsbeYd647yckN0/nIOFMwEOt2n3JN9kKMfPGAeRLIYtBm5bL+0pgxUztJHnxpqYZe3fnBNrKb8Y
EINWfM3O8E/5Lp2HHOziqEKYzz8mWNnyHfywTVjk8Fm/9RfWjjjPXIUYlexKmDH8LTQfIRRF5HBj
r7p1dfS+Yuw7Q2pn4b1ZgoTp7u7unynZraLrsBbFW2GHcMbb4ZrvEecm/nxWhFH+3N/nby4OyzcF
VUrPYmfg3XmtvAdCiaiepGf1Hm5rhnan9oWwJn+2l/LdR/P8yce7KxGLjkVZEbOIDUII8yYyzWre
f3uzX/mbLZY/CWqCRbbIsRzq1n9ibff1AW/+ph5ks3p8yHh7xCIPjE671whUp/qukAi7RLHlihmv
rrwzHp+FBx/KZTFRxKfSVLsp39KJWbj1PV7ZWPSS78W6xRv/HH8YM22d/nrX4ZpO4RwkHIjPTPje
KdwSNvglR8o+QCrx6J/+0/vhhOgwjDHAmRL7EZFVV44828P8So72S37Vt/TNOhsPHhjPAqsP76O9
mK/qat67V3sWO2xDVPPWCR6aq78p3/EqfRPsYA44n+ObnQjK/i7fx8/2wBeQEDQnjEP+JOgCsXjJ
L0y4cXj5GzrhEzKwlovBBMix5vM8M+Fxa89jZ4eOC4q29lHZBEvnXF5GmEqJLTEOLZftWEDiRPh8
eZz0u957R4SQeKm39CA95F1ImrQf3wgYvfW9dS2gTJ6E5/ZSHzATbwjCYOibSkzLMYtJy/uTO2Gz
NC9IpYiGe4bsge6Jg0oeQsRZHTnk4v3wMWDmV5j5SHAw2AyZTqDQsZYQmJT/GDk76Hf5yRDXDbRx
PIWlZi9/BEf9bq4YoaeS2XxoJ9i9dvUBjzB+Frv4UIsdrtykj27d/Ya0Y4JJcScH4x45YaytOMPk
d7yqV96ToE1dlJccsXrGG2cCb23/NH5LqJwKBogn2j/ISI2PFokO+mJv8hoglPGbnE3+4E81Grk0
NMlNSbbmbHz5g0NCIivXIgM3HvKKVxFxjExsX78Pt9nVuzK18oTi9D7shnsOVhaLvU/P2tNfMWF+
6wjr9EW3o0R4pPxHPkOfayY9gPTNISObB1fnkW3hd170S33hHetdt/Xn6TKeMvq8whcsKCKdk12y
gGr03RGljafmWt44r/mZMcP23G4wza9yGszMhcc3ZEcSiHdyNB6gT5bNS2ShlBLwte2NeJ1AkUUt
vyToXckiYJd+jd/5pT4Hx+EFK/QNx41dIGTgtdQ3MrnqDr8ZQcUP2Vt/M1+sPsceS6C9m1/8Na+e
84ANGeifwWJRTAZC9AbQOzyAZ1pIqL+sDZJnA+yFyHjEFsXBkDrThubsP/E+iGHAxAfBohjoRayT
PicLACi+nUQ/eEHKP38NR2FuGICgxMO32PfiytZ7Km+DhbbvbPleZGMu9BZg2IS7YiuI6kMx4YH6
T3YKwQRRTP/Wd/mZh4u++j2OcsWe6w/DfXzz5Ty+91U+yTXaJ9aHZ4fWiJTL+wI7ATz3Axr/G1eC
XIfn/iX268SKI+7w5Kc8dfQjf2ByUVNAIMTnaoBmz5hXsl34RhiCQ+NeqI7SOqc6R7+fCgyK3iSN
MBEiD0tqXjIXNaF1yU9sm+/Hmlq4zR6lBhEMGHTZlIn9xQ9ChAMZw5+58JaWU5ciCzQWQEFYpCOa
N6M9d4BG5CugLxpcY9UaSsOEKfacusuc9zA+uSf6rkwO032LDu6W9/WBZ0MacYJxEJcgbjQnqJFS
Tgq++Fs+MtBB6ldDhjAhBBfeaDl89N/1p73SX9GVX8WXFNfko9vqq5iMoLviho6AGvfap/kKeBtH
iPE4T+6doUrtEfI57Ybw6J1F5cXY9+A4PjnmLCR2BuIapoCqX35BvIboZ8R8hFvUMNbKG+XNnXEe
v7Fvr/KSHdO3vWXqhggwJgmuVg3fXWzjFRHJluKKR3En+pIJ5dUJxt/ao/ixbY4V+/0AtIUYgQDm
TVL2kERApb0l3HFGYIcdvBeL9gCulgAVm07ysGGHYYmYQzPpImATcf2X4NP6zd/x030pezhh2gPY
CkJUduaLKpKwlXf7EhOmYHlv7aF9g/3ayB/ls7hyLGyAuJDZzaJr+U2a++oP5ZOfbXGseClqVCeq
Z1xduXHoqpd+7z5wPzf/bF6sb3Mbi71JTrfCjMGWPumJlPAjw7V+yrvkwdha/AZISFZFjM35xemS
t4/v9lm14h6FNOSvA0/YjaSKK3LS+xgAzKT7xVa8iVsAEwvTq+wjFtl6iCNNqFDMh7X6ZR/Heb8k
/jw0H90qvJUHRgJu9sKnMpDNwKidnA8E2s9EAnv/7Zzsbbkn5CbL51a5mrzzt90H4ignGDIXykM7
cSAW8irceFdh3OqFdSTY/ZfeyKk4V7f8rV39FfMQBzwSsGd/Yu1aeMwJpv5KNNEPGx5tSuyC8JyM
APw4n8KL7foni8khcF8kBlRBMT20cvC7xmfwABTwPZIPZo/u2B5gU7nV5NfmvSKDzS9cqj+Ify6O
YgsynL8ihrjWVKykD75xbu4Jy0gyaoK+YB3zwCjFPhkWubV7bEjyL/5AdFRiWodCNARa3/l9JHxL
YKv7Gp/cwA/1tCvpKcuWzGo4xybuAT2NVUFdkUk1ERaREBdX5Xe4s4llfI3I6OVXe8uOxCJn+8JS
tGxoqh3UqK7k+EcWjMhaGDW2GQeLP/BeecH8mQoXCZ0oHZBzbYlerrwWytu3Zt1tuyN/xD9y4OxX
cR1vbCi+jP0j1rBdqq/yyUWxvvwbMRqfxlzbdzYoh/qrJFx45k+uxUsWp5L8obgSU+FI+jeLyZ7D
b6TCFFHGeDYvzHB6Dhp+xO7CrRJg8ppe7DrM8f/PDm0rvo3zxmp4HYwn4uxhPHByyp77kx5ig6M/
cm0vXArMGdnWnyNgshm0o8tQ3psGBF4GfKLRHtnEGNER84PJ4+ziLf72Ezg3ddd9FDh+/MMPgamy
F6a8WzGsBbPVCcbzzwg11A17TDNmPIlXzkn4knyWSMIoIFV3x/EkP5RXHtpbTFGw5bhH1sf7wXRu
acdgNjGP3+6r+nW33Cpc88/hxW/jCcmpkSatrjgZvhHXZ316Pyxn+xSnpoGRnfbK1IKdLYJraoGL
5gUPfOzBs/QHYl6cCtQ3eJT2IO6P4b8Dd9tQ49LFO6AIwCuxed3ibEMh9eSwKLSdiTTZPdAIUJv+
Lc84DP0+rNnOT+A1Z0qgeGZ8Fn/o8wVvjS8dbwqxRrqhh8Q+IG9g//2jEMG+AFjnvD2GtvC85P0U
8ilLPY2b8tZu2HDofTCfQgaKn0biQLruTJQw+oltQ0lCmNs/5Rc/4abkfEZWV0ZL6tl9v2Y7aA2w
Fsb0MNmE5PhlxD7Z8RcSSrwpJe4KxmkRLnLGyfgNWNxehLo2rN9gQ6uZxsUJYsEq8BzlnKah/dcX
ojX1H0ln1qQoFkThX0SEIusru6C4IG4vhlZZAoooKou/fr7bE9NR010qwl3yZp48eZLmS6KRXeFd
szlTfEBshnyH6T66gH/2Iyq1PdQxWsmh1oGJ5Va4e3Ytq5HVr59xjpAfwa/B9YcoBhuDAc0dJIzb
0qNCsG3sF3DFT8W5jQvCef1vYi9cEH4gEtkXGF22TFD1tkcPD2cBj1dj6licmDzECQvmQWwkxLzw
POAs95k4M9Vz/u/A5C2kXxQyCxW5crgWLlEEyxd3ROFWGEyabTFy7CluG4OAEeXsF4grbtjXwc7H
3D7gCLMMGY9D/N+xR/U17HvC6GGHEhcTiPK3GG6sLnPGpQmZgGDEEiJYVKyEYYDQqq91VuYXdJu+
J44K8glzxL5zJKNj4/AU1jFMJ/7Rjf1JHNv+JJkkoevvAnsR+m7g2qEbB24Y2okI1Q8ELenXTlsr
DSfuX5hZ4S72dwMrPaZ2WFhpegz5X22F7tEOA9eN4/gY22GcLFw7Dd3ECpOYTwWT0J5k1iYMW8s9
Jhu7to6TxIpJPFjJnx+Hi2MSxwt78hcswjhMwj8c0CSw3ST4s107cTNrEYSGldg2b+V5LNsVN3MM
Um7sLw7sYHFcuGEArO9cHFqPWUCPdux+rBQpQcvlGrskRTvO2v2yDCw+vOCu+ana6aK3gjBcuHyn
bR/tMYQUK/hLWotfXJ3kboX8YRnwa9k6wu9yFixAK4nCXvxzESdBGPyFH0d8JIndJOLm+aYwzD1x
l/FfEF6cJP0Lw8RNF3GcJslfUlhJymFjxfZfkoZHMbg+Ax3+pmFa2yl8XytloAlSnYQ3MIjcnhuH
9F2OBzz6H20xrJud9OI9PGJm/fFqELo2g+SE/LAn4cJOrWOwZkxThj4Mrh73HNuBuMMwPlgP+/e3
tH7/Cl4j6gFe4hhesFAVQjGQX4HxtEk5G54HGBofA1svsI//p0OIT2l62rHeOgq/WJkOdlcD88bb
kWG+bIdIZAmdGy3rsM20XnKV0YymIOpra8gkxJHpGyK5CItJRrEU/ckBW00nS5i9to9KhdnGIfWC
z16vUSUKIPFY32pPQ6QDZThq5aDpf7itO0aRLxm+iQmmtA+qLzIKRWi1gHhLplN+X8GrrNy7+Y2+
4oTHPHyerZcPK38A2W156BF9v1DtAgsHwQtPFM49H8j01b89ZfEDyg+gZ39en6ko0TcV6nC/H++j
5tOsfQWQTovHSnq0ULBLl8DjfqCYh76B2sG09XvS9zxD3oYmBR2jpqZ+K7OlXqXvY0P9gZ+PaEr5
9h/mw25GCySt40f09Qs28jX4TNjFVtLTiRveOIIeHC5U7b0Q+WqQH+OuPOYCM6ViYA0ksmT3zTEu
X2BRd++kzMgYauFzSDvqu9t/ViZ8wu4wP/+cdzufE9KOd8c43cVhnNrxJpatXWrYKLnzChEPDiy9
RykApXej/dUjGvqSMj/IFAV4egnW7eICUqjwsvQjMTM6+aTiBGKTEwKzsu4OzL4XPSfnt2UPMd/q
juj24f0d4W7TIpuX2m1NYdGXhqrKdiCgCv3vRaE3XbVl67YEZiDZWFMkSgWS5vLYuHHqU4RKD1uj
YN+C/cHDaUzXEGVAm5PE7Bx8FgK2VqRXKURE30ChhjOHMenCbVFKESoWvc1pNnhB3oRqYksgXoRd
KzL0MfEXAqZHc11OGhcvNGxnzwmNoML3uvRIT5CsyOeKN6AbXL95ESWDRiJIcEAeRQRzBopnPB3N
FgL1j0K9m/X+y3fwoqlSy30afPsA3P2PTr90OL9oOJQo0pFAcJ6mhUASTUQsZTeMJbogxSM2zq+8
qv+kBVVWH0R7qISDMQJgw/40LA4PDnCgBsaH++dsuAlfjCfADbgtCH0PjfVed6HeEydTULis5sP1
c84tKw2UXOpp6bFQwU5FTUux+Rz8PaosMsrmuCJCybA7gYXXqg8JdXkJn9MypXPQEfK/D1o+wXt1
L3N9+SGOnGezbjMK3/hO66+vu/L8k3Jij9GjmWfLwQ+t6BCCx27gmH/TW0CJqD2mK0l4hdtpjRAd
wsAG7yMh0ctRpwh/DKf5jE9Llrog7TkZgAln63Z8j+lmFr7jweq9PGxZPHdKNRmY/XsxXBNxcuZ1
bu4MorBLSSGlr3lHAPD0CJo96Are1+0dWjm4ddqPX/N8NQrvy3ylODhgXj+u3cp5TEcuypXUoxax
4iF750O78Mn+gjDBJPQQ9RwfoeHampOW4/Q1NsOR246JFCNpqYwp9N0+lkZQ76WQTObPYwkickSm
UtnlY805eHmazbIZfGI7J/UijfuJsjLJQZERotH5tls/lsrkSpPrbT5pt5f5E5VGCyG5A+qnJB47
n0Zyk8fyOQfMXlEMN7sf+wmMmvmIeLBcHai5poRJ+KLQ/2LECnlSopicCwhW4297AiAifVSvCQBo
cvEOyyu5UVzLPf17p/TcnUkueuBoCb2DJtRdyT6+rdx/pvlY90XklXnUvSzzn8ucOjwX5fZQDppY
ifqx5uEIcREZSB3OrX8ZS+GdVw4x8EC1ytJu+vDJANvPiUJEe9llAV+fXvbGRMAGxhzlMKZBiQof
6G0qxcga7yAvhKr78aD/OrdEm79S3X566GFGI5/uD2ERC6gNAkaSgYh/yHXS33zKViWV904JXd7T
fPJYS3410bzBxJxed8pcm70ml8kH9gGH/OK+MeN8ch1LU80xJq03CqV9NRGpgcw1Q8QBp2DMfr15
BEhUAcAXceVIi4uPhgzpcNkB7HC+68H2SdJ1sDWnBpYqhsrk1LG04C7H3xgyncPb3YGnuhqeGFwF
V5pSGUMO41z6DLj9mUg8fjXOPRoTsWCwmb4WsH1ZoySr8RRZk8cn7UmBYxpheKTOeSo2rXcxqJ1G
JyGoRj51dyiW21D9Daoz2c1UepPTl4WZwsPEOlAaIWXCnPIewGaifFp2UU4Ba+5rI8iSDQTXSABt
x3ZV7jDutA/ERmBBi4vXiI5yzvdrDX7KHaL61x9MLDA/GJ5XoBJi6X98AX6vc4/krVniu1u0oeTz
mN/u7pS/3ZHOHyTAgU9+EB7LVxmYMdh6ZT1RyfozSf4UFkavMZwXVU61W6ONg2l/OSi1VHRKwVzT
LwqQ6dxA4yo9LBepUCA0LoGZ7Md4LpctJ5G6Njb3tABjwOaxj9TzjUMB1uD8KEwoNWo43oAxAgTk
l1yNJlPfo7JBxUOAtBnVZ/ZVokEqsv0itUYxwFMHg0RyyjLQULPKFTEgEHqZiwnJlrc/NdTDy2q4
pMltQiw2QmF1e/hByEddDwFIXyvlh6Q9zW6pe6KuTeTm1LN2Am7g3L8FEFk6V+TX3yczvUff+EuW
fRjWy3pKK6lfnp2Pcdw0a83pJ/XyxgncW1dO2l+GYbACNf2X1cHODybDdfMnT4ytkcB7iT4r3kwE
E2TBYz1cUycJ6L1nqYluYmB71QyJ+pj4NL8Tdne0DbEf60fM2ayiYLMt591aXbcziP51XK+HxJlb
kTNckmegw8T+uitXo7/38QDb5Es4xm5KtJ/X/Lp9kuoc/V0FNtGennPB2FzzvpwuvhTMxcOpzTdW
s+fI6VHdYjxsTkrMgAG54XkS1KHX5jvN8FgF7qP6NFObKh4Q2/jqD6Mq7exboIet06/ucRa9l2z7
EARFzBoB9W1RLy4/o/nt/PYpGPgFsoQx0E5Mv2K/QeGdAYH4jV8QMldOTyItIlB7zhWGr5p/IjIQ
68Z/josg21fzbA/qg1rGqgJ5k8aDE9zOCZ3bXHNBAdriFoM4eRS2JO3kDRkBgU1LcS4ubZ8cfSmP
vyQWTNtcgFI4PYlRbfwmFcqxY+sO+YOVNEZ6CCN6HSNd4Qw2GKVFKmMwOvsQDDyIQJ4WZ4vXDACS
5TM3x0MXrG/Zj8FvbgFrQ540nPro3s+eHkwKeDDMMIa++ANzCsxxTRT44WhBZ9+jmH7erO+puTgE
dXx3EZL1DgFtmvj9MKaOdIHbE3yX1S/0zEDy7y4YpPuc8G2zIi1ik14eMxAx1kPcBNqsmpNNnZUr
7uAL/GZ4z91zTB+JkMwVvUq28k8/YRuCoacwDKAawBEC/jhJf4z4MM3299BclIy8Ac56/bmoQDJA
G6hb/8noPlC5uuYkq3YaEzaQgd2aGA+U8GTF/7BsRNes/pdsAx8AHuMSf6EhIh32cDjyEEYZkEAB
dEeju7cg+uU0jDItibYbv8VRUnH+rmNlq08PSfeH0sZz1blo8OLAUfH6meU/b/K2TAWgGm3SYb9/
EU5z3kt9jbsJMABUpx6HKTsCJP0DUJAyvPFgwi65kMYBF6RTFLjgP7cdSgioEIm3L1p1nCocnXje
tH99WSPOZg/T+k84zfqeB+TECKJIFFBq01LpNG1Qrv2XgfmmZDHBXIFOfklAkM5gAYscw6aAgfL8
OtwySBEBGh4eFhfk4fl0dTrftgE2sRakU/A5DAN40fS5kk+YewCtEbXbwHaQviVb2eC5AZmBigD6
Da13i7q320BEuzrUbckU8kLK+yGNyXqGoQeXlZQY3E4+jeuw5STBW8V9AZ2BToOB4f3vWoAkj72A
4n4YGsJD4ENGR2zc+LCBccNvDwKqqxJ9DSLX7EkXCWwzJlcKd2YD4AT5lrn9HywCJBF8W5plCPUH
l2wkIA8INAFhJ3t4zUQkkBSgawE1wcUCX2Ne8OVpMYUwt+GWrUd4kEH/090rg0QGh/7Wud20LoRS
SbOIRuoUGA0sBlSQL/62LlgYOVqhCkSdHMYVnutQ5KTooSWWH7MGhYLELGPBSEdECeA/yqmdyQGw
GE/CyXMAIjQQ+qZmBiVpmgAKhAdBKQBICMAsC+4AN59xvIILAh/vWWkCBYQrQG5QEyEB3FT+CUBP
KARMCSGj3qt/fBcLQFCAILCSCRfpQeCCckZvwjlpT5FmwYEmyQVzRWCZYneueD/Mkj/OvrcmyEOD
h6uxykp6lIncGXqv7DJMyv1GOgVupXePX7/6mWUDzlW37vcImvWPVAuuxlVykDGOUlSVwzaRKHFQ
xL85h3XBaiAdxu5lkT5AGn/f6yrhEcnisFJnaCmnyhI4gkoOSslFlp9HZx3DpwTIZi6A8JgIvg++
zmjNiX394QVuGiSPAeEMMAuXj+FakI3PrGJJf11YkhReg8nTDGnPbTNMrE1m7bs3SNrgNJKUmTKM
yqbZwxnic1T/M+BTpluk5rKI7S3Nyb5jqq6zASlembxMF1doQ4LCc02RIeXNrHrBlYXAoAo+HX7P
m/QNvyZoy38gwoMPMquArqSGTgW5T+6VtcrDUTDAtubhcMaGJH7tZs8m+si2uFfVodMrl7lxIFQ0
BnUaeqGyjp4CRvye2UXqzlwT3JF4B+cn3APRZmXpmIEN0TfYAQQfXqbaDsz+cSyrgNa4V6iUQnLL
hkJxkQQn6wBN/Y48po3VfFG5+rHRW8E4Mv9ExwmulnbChwJ6eINfipQY38Izf+ZA/CLkY4KEDSHV
ALMMUBrYnWdmHQIcsXOBTbFa/CQhDdqJMXqgaUxC+HB67lj7nDWAu6wYQdlAUstp/PuZPIi+fqzp
iiuoW4KbAzOOGjd+YnrO10RlI3Ae7GFbUpWgn0ukwDCPpIvhVBvRZSvoi/hKZCSuPyySZnE48T0k
Eg1POPZwuX1hY5RNF+tHg/9rLEZWK09G9wCG0sEjFxkbthXCPmuK7M5A7TllQSgkQFI762s2Iexz
MTKYNdoVk5JSxAVEsp81yr7es2AZszbh/9DVH3tF4PDpF18PTOc1IyHJySjOifQ5HwFMYC2Afj+z
OsSMsmz1M8PGNuAA6lKuCAbDPAsTtFfPbDK+EEzPf20gAOKiMiEOFwoZV4PFJs4L+nkZlvT7mNKu
AN+KEPrcJ1hOLsbssUZgkk2u84KOnTaBZHDZAjiRIpnhsz3Ol62kOu8zN2lE7bg59+PDBuPwPvPU
+Xawwv1jfGIz5BkeIcQKXN2Ryz4icXdN2Ct8B+YGsg05jjd5siB+rvA06UkZMYffcw0kL1YWAe3o
yLTtRXKJjVk5RqAl1znDqUSkjFJGUITG5DAYXlblc9X4kEMJSclzEgYzGCSt9qRETiwvsQDEmSJO
0iY2z3xXfX4vVUEOKsJD9NgDkTBIeB3okMyvuKmc8nvmY5R+RXYnF5ki6tFbkYwg9Ch/MM+4IHw5
uS+xwEmx7pgcrCvvvGx5BrY280o4lRgb3vf65TFVLj8UEQjv4w+nKgeG/vBy2aXhmfygVst+QL4C
4IIQZ3o0CWFmRCEECwoSJsyaB60GqF4XBwH9WkSCpQq+lKn1Po1vWnp1oAdLnxXDeccc+SUqFlhH
kCuVKimayItsn9mtKGOoKV2pQxVB83r+RnjuGb2LqZ6HdO7+dgFtg7M+4Cx7gYRc+A3KnN6Hcrxy
Ct2CNE+z56ossOs268QBROaLCh5K28glkWZ6m/RUQwLCKX/oGDvsHPAnujCAXJF3AUvkgYD2VMPl
3HwNHI6S95RFTrKGksBuf3NFPpLaHHYA46Q69B5sKdy6CaeOcBRbWSAAU3gc/4Ly8i8Jw1HPOcoB
zSGPsjMVKXzRrXFeBdpZdOtElUXkrchO4S5eveGH9ggi88b67y6eQNAYU1Mcj2R6dHocqA6nH6eN
SNCoPvsM3jRWy6AGg+odmQ6qrjiLYig2mEyyMsVNZHKYVjJ5FAxRKCW8BNkFhTGwfK1LSzbYstQi
wWVgHHAOTG/YwTeMngeP/CpWo+hQunVZ6eY1Ur++QcR7hznqG9dJ95ncbk6D2mfrvTSfupA7AFjt
9oWHI8CnsElA8yKzRdUQnfg6B1D0Qgd6w2K0Rb0J6SXSUYJyxm0xeNwWWdyWCmzMMvm4zuWjLde7
0EUd0otDvP/NbaJnwYbB+1NVOiH6KKfjadMdkUVd/rCs+bXMPtlyHhmcJ9RTUqjEBcgwY2TwShAM
Q0KMWaR8gHYAYvExPSHsbJ5BDNrX742Q8WH+MxZPcOsCBkz8pOiMghASYJQCsQ45uMHTXj50Xp29
8u9OMEBNvyKhSBYNUpDZTjE1zLXwYdhbEVv0wEIjFUBWfIQ6hIcZPWw4o/ldaYQtEzByy5Grppw+
o6svXalIdvrEOJHvu399qRnjcUtUw/XhxfQ+HKi36RW6+8O9fuYfY3VQELIfN51P2fLL8NT7RM8j
zXSQYLtfApisggFNQwx1rh2ii+pLwCzlAzFQp1PiXpkV52u9AXGgWNisvDanCByBNFGgI71nAwWu
5eXpluRyk7aYZXCgrIcx+fQTqfAfj8lIChgjnE5pfKMao/cfhF3anPT5q5xyRGcqukozakBww0va
dFCgkg7nMO8HIhPP1M/lAK/kwqG4qkWOH4jNO3zivIlvglaKe4JfNzrzBsizELYX8ul+BkckOko5
ADlNhbWEdvgvJkFqnfvjKtDi6z1oCg4+rK56z+cJWYiPCkhqsAtukCQo+v3HoMCIwCLoppAQ8URy
fM1vyq1ffp6bDM4qpVPS//6G9o/4I59aaqaMk1S4Q0EI4eT4nxn0Sr7kKTHOG73F+QaE3HFCUKkz
v+3hVKfUdQysitsnwsCP5MJl0m5ue0WwQKQRxAU1pWiO23ngiJw47Xgj/8rQk8TeQ73bZGF/4gxl
EVztK+SDTTUTjL/gXwXDPcX6g47CuiKnPCsodRW1bjw6oSHnBq/ynDcYL0SHONgECxDPOBmu4u9Q
yYuHR2xAqIc3R8ygiMcXt0CTIgoDEliF2BPunMszmERbfFjavU7ipCRq4HmIgJ/IyY7JJkN7Y7ZF
Ep/Y6yHiEvRnpMp75cjOuoIUp4pDF1Ixz0bxd8rSRqYzMyiwZWOHHxqwP9NBuX1ff54aa3n8okLg
GnF1TjWqE4o9tCl6lGiQzIXHO0yr5DZ98Zfza8b98ZSc1nUqFAIwFvjs5BJpvCW81obgDa1q8FLC
SogNdGDA38Hzw4fFmPMx/JE3STgHYj1XwVV9JmQKeS8ritOf0eKw5FhnvTULwocTvFr8Z+wzk0w5
5jALhhxcrF3Zgz5z4hyEc3yCK82pRfwiRAWEp8gcQRKhiQheNdRCgnMCBSJe6gK+DvWOsuwS1d0E
UZnzDjoELg6j+045DJre5xh/U/E0BubQ9pQ3wkxqCH1Mkv3W5W/gvyhAALDrHYq00ajmCDdR9WdC
z/jdqAxUuWdQ8fjvlQ8FIaJXhGgo/21JLHJA2R86af0KHBJMgFLYAQRES0b1UqHzhQPmKUEA1DIv
bzynaBclfQSHXTiAIe0cXPi3H9Q+SfE1F/boPHtIlmZwiI6OmrYfUB99oxT9pSNMV31Zd4TISFfe
B9uPvtcN+n//HCQ6Jo0bMjsmuSH03KB7jpyG9kQRu5XoITc9flJX8qGZV+WM2JOFI4ue4zbdkqsD
kW7YFPOPOr32k67wWzk1itWl+btkO0xi+YoydHSRy42UD2p1dFKPtRiNNoUeEN3k8PHMO2UJbE6k
MWtM8X3M+wajca1PUCvoEWli1XyM3XM0HjaLq75gQJ5P/5uvX9+Tqcx1aXwokUFamhSa9MuW0KRZ
DHVXI12Jc0RrezQeEPNz4GzfBVXyQiz0tTCPQDHsOtGJifWE8kpNU2vKSrt2wYb6Fm5Bfi2zX2sT
dJAqvjk9hEN5eoCrxXqFEIn+g9I7JZWZmFrGCqUliLyFS9MmrqtkXjsKGimALC4DDF5Czoiv6LkU
1ZdA5wZ1vsRnsoeFL48CvcDHo87eftGzCaU0FCCK6GquutuJuuGnOu0KCpa8kubkrYvRoQyRA6TF
9SAQBGFiYWGqsdpszCZlsZs7do4G2CiNtegyo5ZpOdhwWtbT50yZSHPq7UCLeaU5c/eM1d8//589
wDZk34nNzF4LPvNB1JxxX/CzOVWfM16TCaeItjAFMOgr0gxE2JDpFvjQos2BysmP9omIxPHDmjw0
19UM347KvQk+yzslUr6gdlUjjuLiweB84QT0G44jUoB8gnCTkwiGE19AUL3hK8UVAaVwkmE3EVxS
5ZMKS1FgW9wW0a2SzIhTGGiWkWOFgGZj1bFeo7N55ugixiLHDnppnmWwnR3fSroE9yXf6mtRgqwL
D43flneaOgiaDjbq8xAEK+FEkhXXhD0ivuW5oXZyAuLQ+5TgAjsLeOz/oJNVwa9BnPaiKC9AQk/Y
D1AsUlQLpoDaaPzhD3I8mB4Xm0qQIdGD0uISMB3IpuCBLjVq7yhzE+A3v8KGi6CKjDfPgJEnZ3kS
5MQNB5Y4RMDkmBZikjPjTUGkL2qEpvTfnlHNk8rEhxYANI8I7zD8REX42hRUfKDft8umN7+NaA6w
LKbdXFlSIV4Q8BH4Y4CRihWnBycjf+WgAm2kEPisF+LAz5M8oUzTMeLny+5PA8HZXcAnDB7wiAWD
936uZtKO79bn1xmrC/KwIMwDqEZA11McCvNXjqQ5N0uoySHGHKX9Rg/BBQOIuv6T6gCKsiJ8b8oK
WxJA5HwWBRA9DSXhln42BWVb5CT2rI56wWJnCQBzahvtJJAXoNLkEAGRTaVfchbJH79hwJkcpkaf
fwIWEgNP7MTk8BcaKi14ndKYAOKCeOD3GZ8rvJPvR+qP7dKlg817etszlu2J7UsvI8Yb9v4rePjY
h92DvCikiohigvSeio8MNlyZ4hssg0rkOzfS+6TxlGm/OBw7Vgg2Q3E4JTKcGsgzrSgjPtiDSDyK
4Y0QqZkxIdl+uFN/RztWPEPO0Gw+GzYe5ZDFFOHUubHM8LcQDrAyl06BOhRqtibBaDl7UfRaOrrz
CdgoY/ylFAzBbmFPPbh3Ix5ExpJS/+AVtcGNublN6XUU3sAaYFhPrx5xYUD7EEHvJQlBY3n3xrLP
KUPGeZ5+Tvirz5MSj8YfF3KnY9jQOq1sqpOjyPxXtL54OsXB5C4DLSZ+cY2lxPU587FIYRuoc0cn
xStHlLLOLonpsHrdjJoz2kxSGVE69NZmIDO3oDpE5HDEegBjdUsHzmbEFgUM4VNISECf9lgr1HrQ
In78a8LMNR0EbKP7FO+vDbiSj8QcZbhUhAV5gjzv2Fjy94hrgiBiSKXf2xmTelgyEdhBrDhOFWYE
vxoHBpMiHLmPc0Veq/HwfnDk8NQk6PFAx/BwZ4fNKO32AExzSXDNFu2EVH9cLL972Ure1PqqZIU6
UaBCRosdzwalVI2U/QJzRGq5IwsNcytppncgpEdIWpnkMuXjUJXfU/kEe1koKhBm4ve2J7YVixgT
yCLL/7lfiqAX4HJhESjrwSvjbPARcI94h9hCL6raRDEYf1ghOCYsEoo7Z8gWAdX4+o4XOAM5gIgo
MAL4MKAZ1P3gvf3b6MLX5YyJ6jO2DECE8lg27hLi+5S74ZrcEGeUtGP8in13BgfQTgRehPJ4X5hY
OLV8MV6iAilAnTPubwfLwhlMGMV+6DHlVMoyMv+2BO4yc4AZqVGhAAxthSvCxLBeI6juLD9wZ84B
3i3+THlOPEvcZrb9CABNDE0BKIRUDyngf36m8PKE+lYWwnFl0ROJwEfnHoozIiMBDh7CRTwGf+HC
PDv2As9ciB7Qtt3WCx9nFT+XBYC32h9E/SVqkCqneuOOCr/HbYdagYTIHgN+O1MvhdtOnocXcJW5
f56RXhQX0fBQoPC8yonGFTH+XJFDQ0G0D4+EtA/5CepKyMvwe5baHGvMvyjlSA9LVv78EFM6n+Jj
cCmeqdgztByj3Cf5bqKPdiO8AiqsADqohGPVbEA7WBh8L94s0SNFT+L2eIVDBk6JQAp74SsLBJKi
LxxuDqn3w9N7/wXgAQ5Mv9hv+KLyQ1trrwBpVhRhPePDOkHG/3wT5F5gVo7fnBpjX79FpTobfWib
i3RPnFHk/TgahDDGAoFbSYklKVCV5KDOwBeG3UI6/EmfaaPNjf631WYPaf1Pxt7VXklH49h28W2n
X7CdBz2dx08FPRjaHnuD7peUBX8xkLO9RiM64FE2Q6pxhDPjfCmXqCb6dyvlAgp3iXqaFtwE2mHD
4Xrt1hntZ2VEVR7VKUNUvRm4IVgMi1u99ILsfT0sWDiHbASTPGKqrg9LAUmH50QbB9COWxAPTXpI
WHQ+aa/0mXNAYl46mYa5sWHORZz9QuAYxIPvbc8ovtwuY3YQwfwABsKXzj+I0w8OrddKF8Qu3/6V
vF8JS3D0QYsP4SUFdeLiB8VviMRhDmsAqQMSU/JRG7IRKzRB6f3NNhrTmRLlcCKFixx0JRLVdjmg
nwzL2S31SJrlhl3DYkESoqbzrN/U7E1PRlWBqGZpSF4JdL5WEUhCcvwDdwvI+Uqp4qdCnVmDna2F
95+MHgFkXtlLh+DBvlpmEj/yiP/B2H5VgXmuj2Tl8Wlf8QBaimxfy6WuTF/3iWz+fkv30scdahjG
7B3Jw9/vxVLfx289uSEsLWNTVAtFzf4d1ponUSbUT4GYFmzLAajujR1FRS1bI8tCwLwH/ayxluGI
6OpGV/nJa9CTl2hdlnhHcE+UeTIodL36dCR8dgJRpxiz6KZ4a3S3qftQ4vjvVp9CoRsXXZw+FmDP
ofv5JloBrHtHUBPUTnau78zuc09RAgKnW4/A/lhWpz328gqgjPI0mhG9CKokgrHr+pad5by3zbtH
frZSfcyQdgP+JM5TAtxZ7bKTi5FzIMmSheV3Qugu3SBkPMNB7gkdJC341Elf0CaZi3VKKAP10FKp
CgbGaviv6lr/kAQsiHBVHFKE8A7FTJrnObUyl8nXmLBAdBkaPCRGugaTJeLwHQCDRVg9Xqtlj8MN
EUM6YPNTGLMS/ZlHKHAEcllDQZtg2ZfsRxu8DK17CvSxYsYrQkwbkEFRxiSbxBX6CTddXCNhvzA8
5ZRTEYNxQRuC31Dv/I5Y9NjIXk6vqo/B6jlFiRXaKWI5pNPwuU00hGHhTQ/anhvEcvINaI0ZilBm
+VLKJIqPHWwQ1wNrytVZTr84SmAJDfiDgrsxwVSCujOn+DDcASlYzAr9IAeighylp4785NMlITfC
/0CwE/QQ9UsQgVYUCIus+FuMTq6OQYqr2wr8vgIXJcLDxUQ5AmSbRQ2+yNPKkVohdjYmyh9oYamM
a2QRBbL58Bi2+z+kA3CWsIWPdSm4pUkbRFT77L7WfY7ywyvjWahOHx0lqVph4FEEK6h8uNL1Hakf
PAUZ3gQOCytPHqGOBRP6fTYz5gKoD7az9oUmOAMQQY8vYBOTSiZs+qqxVm4FGpj9gsVc9Gn7VcZ3
msYXiA8pHB3mWkgHaFNFx/Hsdhfv2sbXz5hW06oUD2S71uemNj/oua0wK8ZhV9zWry7qy8Ubmcfk
SlD/kTnjkLELbnts4224xcJ/PnHZ/7Lj2Fc4zz6QuYIyVjtyqYj5rnozeEvJ54KMlfsuxrCEiLyK
PCCg4owt4Ej2UXeJLoEBok+rQlFAJwNad7uPOlZxUsg9DKf9z+ge9qLaiI2vIf4/AV/Vx/nQrhhS
V0WuhFWMijTJokBGN4sqeOghIAmAOuWMLur/ijiQrmKecKl708PZEfDZrmgF7zG6IC6bifpFZlIC
GM7mAsaPSJhQmkcPAUc+4Y4QpsG18l8soI4TqfDufZj5eOxETsam1jYdNIxKpxaweQOmoW80QC81
7bTexsX9xYArKAAYHtsQi8mEVig8Ppt5TfcumCZgwlFZjbvrnP6mKc6n8U5e+ozUMX3jjvBjBiia
9STMYAXgFVGfQGiJ84LrPBKxTqvtpSsxJWXZZ+X7iwIADR9pwrgoCwEOoE0G7P2mseqJ7MynIaR3
tUbUwBxApSEwduQ4CMxpEjqsyUbmu7paPvU9G7XVfIPDsn2jw2xjVZQTYGgxc/BFb+n3tSfNSCU5
CazmjCAePl/EIfgI2EaEZ/pUfXt0ySQ9UGSgN9NC9AHAlDzdWpvj1REqmbtsgUeOPWTRuhSglRL1
MLSlJUIj0yCATFzybyFCApoa4q2dcFEADv4BfV2KpwNSAdPpUi0qp61UeiJApbtPu1s0LM7P2+yj
jfURZhK5IpBEKoEvYU0+XGXPlyuybxdOLEn6uI3ia8VyCKMIZkdFJ5ueMkhaHExUicDc5K7IFcv2
+xnpf4Bj6As+dtC7ATduaPHVLJKHq7crKFFjEPBq+cBaAdXPcLCQyWBrjF7CT7wIxUR9fikB0/vd
3RxaLHhUwYVTNq0OgEyQBc/lwavPFNV99g9IcLmngmg2Tk+VsEHrykpKn/hcgmSP71sDKHlPVKAO
rPGmYKP/otJSlxuozZX/6I4H5azdvFJ1VXlhkhv7FBMaDA2/e8iXDX1Gq23+2UDG7+84uwFE1kcZ
QGv6ikpueNQUlcOyxgFQ8A6jHAzZNxBDHBSzTzMnB3aX1igwKsRWGRwlmFe0xh0+LPR+rz/qNVK0
KU3dHlNAAabvYy6K56TY53TIasCAp6T5sNv3ZlZfuObpIl/DZ7V9kHEW/WvzGdXCY9xYlv4bb3WY
/ykn0pParGHHjaR19dDo/IG5zP9oJ0XXlPRaTXmphgRBW0AquklAPnD06G4kMJ5QpPD2bGJkpYpI
pmYClAKkISyJH+heAKvu40BkRrwqqC0i7WP8oMgCdwv6ZjkPsdF2chCFShrsvoFz+Vd7RXGPqMSW
rcqjGMgOa7uE2p4MEDegetahshfxbVr74V5ANzxY4cHaHe9WHN7tEE8kvthpQrXSjm8vneGxhHsM
rX3VLFhg4gLEx4JlQCs2lKREfRiyBqH9sCk4oer3EIV2artv152bC9c1/Ulj1y7gBTxXFLrIX5Kw
ozisw+KRnyeufyPGRYkOzw7p0OJe8cN8gwrx6xbVmh005JFLshodISLW6LAJ7ZFdOaF6HEw614Yz
SUmY5mWMAYYDgiKOB1exj5SCtCu4j2ReUXY4UkNg82xHsgrWkT9FEA+I57+ueeaLSaNa+TbkDaH7
/2VsKIilw7gDzLgpls463lzE56whVxPFcRTG2VSGjcU7ggrCJ6UBFhnzcec/eAllD25cXBlmKFWb
1G/zXw3vEi9eCIvxH6xyZGgYZjc8kpBM/o0olPiKT7Ek+M6KB7u5CVwVMTw1w9aPP/MKTQ/iLorP
apsat2RIwYlsheRNbeQsCjgLF9tPYBaIBzoiJGB9KImWncGE99yCAXVgDsXLz3Hn0ifOSilpgRxK
L1Ook+14RI3MyGapiZVHBV1kD13x2siNsVMr+45Oj+JBtIVlGPOSC4AgvkMPhy6/ozqeYcjgyZY7
yBMuFS4rfPotzGFr8nBpfQDbW8KSEEiNJfgyd+rT0YDxxTQLuiqwOc+mMlMV0lqgyewgO00T7t2k
Z6Gf2twQ69Bj5ZJi5aFvARxw1RaPHjKjNE9ZZQFsAWlxnbwjlCpsmJ826JTFYuL7iFX5Hvq7+sgV
gx+9EPjAoWW2SHCTuH2v0v7lDErBbYQW+zhqPH/pDEDoKNCJlN9mU/n7/0i6r+VEliwKoF9EBN68
FmXwIG9eCLWki/eer5+VmrjTPWoJQVVl5rF779P+/MxFw39k4uNy85PvTwAy43/PQ18ziNHzI+Cb
U3uLr+DHG4ew6GEb0JwE4mMFz3IbDXpvo9H3qNpeNc2IjerxOJ5Efs0fIVX824uq8S42MSwSaEc7
z07i6Tu3FBC6+RG+fYrf7h2VjiZo/sM5qWXOs0MW4R5Fa0f7qfcFO61oBdIc55voQrHJW9E1Hl7j
a1yL8k1jeegk3ZqnpFyJdJqH51TXOTkke39jzTdLfhd0mB4j/T0VNmUCpTz8rih7pVEw+Vk+Hp4p
O45Oo4ILMGAdF6N1MjcuClPao0vTGMsdsMI6qKzMRIDJBTThzcxcM+2buAr5gqHqQHJ39V599t5c
JhARGz5Gj57Iy7hdimdRu83FufxNlOYiD7kRWQAO059bYupOQljc19c43OE9bliR69+9fqIHRNde
w2+U0lJa79ySfdukZbO/GtFusG9vvCvsoT/hXY2GS8bZNd62z72dHZOGbxfdxz3et723F0IBNNUl
YpfdJOBibd7qkeccCHD5+OXFWlvjfVRostJfatsQ2xgCrDcKUKk5fTQd0jfHEYSEF/FQwbCnNRU8
/LnUi5Nr8lVMp60F0pixeXAJndp/jc49qanQsaXl9NDe5wanNifxvIVJvzDUlx6BxtF6ml3eTv9q
I2v1hry8hd0CwjZuMNnd0/Ipu/93ODUreo9Pq+ZoG9k9Ln0WN2JUv/+A81doIaqqr42HE/3xU3T5
LraLHxKjZBqPPtwre3hUpL3+bj/pvilWG+MyKjS/1W/6ZQ6pKQ3fBEUU0uiVakzbv2rEsZYkMwE4
WA2EqbvUyBKj4TX/TeN/UCzNS3ZDBekfHs4wJwC42sl1kUV86y+60+a0qZrWHP1ay22KMNE8NP9h
SzYXVt22iEbs7hdoXjF6MSCZYlgHRSlaNL/N/o1G5+htjfDaZbcGxNMBUAKvOXhTToPz5fZY/KLH
P09waDm95hdqJ39VaPJf2q18ZS7TpmmG5VTkyxiepPDSe8NCnje7gr9oHQPguCTXFu0pBhJjSfbp
MdVBT8qZWm5HfcaxcuPN/6Yukmzgw9qiP6Hzhp0DM5ShwXSmE+DL4E3iF33t5rkzaWffwXge0nP0
OImeV0YNRo/DXTT81E62Nz+Hk3CT26T39eLdztlLiyMfvGD3NrF4B+fmoKNGEve+WJ2PZBllp3Q4
fG5/ttv9FOh7NF0vXibbsnGkuHqFfqV/fzypyooXj2mVdY8vuMkq6pNy+UnVg4GbRNcoTd+75/TW
PMdHlXbQ7nQfQ32mp+b+755fwzcr7MchUUWvRD/nuO/l4Nvvu+TkAVWiYj9YJv+Kuu+UbJuAbVGw
OpLCyOviS8V4Vsp0C8sZq6ylMxHzsBYVvk9JLTqxUC5tF/UJlrcVfJqL9hDkmsFn/bTOojq+RDE9
uuWo/VxKTUseHF6rnWrH+Hc6E2k+KSa3r1paiI9DW2o4/Px8DvY79XT/CbX//rtGj9k6+sKnDgFE
CAeeeOcYSTs421u7Och1qmknHGsMHBvli0x/fE4Kznf0b53arJNadBvcBpesastXeiUIywhpF9kx
rHDzNuRyhsWne2aq/fCEpjZS6+rBK/hx4wV3l8nt3R/CP4pPh7SQNV6uD4VMSKl6Y/7iQ1bofPSS
XlRxpZEv0B0T95986ABE5FhxN8LTSJaDj4+PXBYiykHn0AahQjkvJMvHweDP7w948LLdfk28Wa1f
TS/PeF3Ctlx2c05gxqNDr9LffVPUeAepcKzL8bd0oDxtXvAhq9HbtekCo8M3RaNh6bMeYpOgvXnN
MG2Vbauv2ZvN3oxgz6Nta/oP+3HgERNvj0bfveQXfJgiRqs2yCXte/QMUBY9XyPaU1kuMYGznz2y
W71b2rv+m/F740z7eDrYZYtO+hxcKOFHoJPoeR1//lvZqa3VoNqpd4KvO/03zjbRJurrmEtHGez7
g9KH2l2Ri79Gz91juknwouJzv9kqDC/NeU9tPogsd4rOcEse2atEr6+VqEssFB29s0keglPq24Tp
5+enyTutPJcxaw1NqY0eWcXmqplZyfjt7XuH1pMJRfRh30dvWSZxt8D1OPptK9q3dp3zSAOo+a/R
HdZat0E7F/myFP+7ttXumsPxQzk7x+/vxYdV9P7+/lkWLDxm31nuJYhPV6Pk9t7zeZV+Nfr9nbW/
w/qM1vsos0DF4ds2OTdH5Xh0br59nztRtox63zOL+VZ80lWLZ71e9uZ4JXQqkrdjZzTq+fWokGXZ
96zZO9irLvj77ZAK5cJ1mxkfCbpnMUhhUu8KSMWMhX7QF+5Qc+w8FUVzZx3KafTwxF5SfUieOttm
TKHgpblIHxinjwSiPrIDA0yfWRbOv5RwZSejXQ+AfY41+FB/Wr5Ov4rf1//q3wskofr75Ac38bp6
0gPYrJqYZuX37Wv+PdcnztajHZ7uEzX3oR670ApsoRnCqt/rn9XCMfPfLBr2h122K6VjH72n/WHa
jtJRr2f7XmUtYqt3UMF2L/s9R7VBrRkpJ4u3zM1Exsr1l687gcWfn5udoEChHlPzu2+TuDxJGvqF
8k+Kew+VSlQeTtrjViVZ+1ONAzPWOORmLqHkEYOgCn9Nk+sglnWIzbbH3cX3VaoOZ6TsUQ94an9X
4JIglv7EPiTyZNp+G79gs4EBIWhYpXtRwGwUnlrjofbQeFhAQytsdgAqAAEeroX0qGm57y6hWWoB
kHLin4Co/rtgMdk9BUyaqPQzeaMLCDauHo0jQWJhC+UZ364aDe3JdQitc7ymxkYWPcG34mNlNO+H
Du6hWxidP6YGqio4tgr7pMYY3yCvmjsN0O1bRd3D7jORcPdZWH+NzfWGPcx9AMuhDustKpwRlOb+
8hT35vaIdgKBTDQsiAetWf1C3yS3m0od+9KmtLN8LEoIOhRL4CtGwZQRhpY8ScX6234YQagbS+9i
m+nSjUIntj6oxTXs42mnMbr900w9/Kv90PV+PCCGSDDa5Yf8f3uCCfTRcul6zQOKcG9Yk9ei0T6Y
GMeJcAMVo/Q2UWep0RJ43eQDFA0pQ5Fg2ymWxcvn0XExs3WDS9exgaK4XxOl3uVS/3P+s722/a86
bcQF0yngM7ZrgyUVYBa3341Bj6Uyd2H45bVpZF57E+RgdxQgjvGlTtlg9Vo8PtWAAOZGC22K/ypX
hTsVjOnm3+T2X5Uoz3l4nhDd08O4R4flS0UZbofMX4+r00xRYm403BH5FKwQ4ztbrFLx3iQH5tou
zl+KDaqE7SqZAqqqY2KVoZStt6ikDiesEXI5yWOPT0rlauCTZR+wD4BwVWnlZ+r08WYX78yP/pic
2sdpG9x5atL4r2KnQjmdi9y0U5SuG2aQICeVwbOUtbJtuR7alJdQgZyqtSsYVKvqwGMwRO0L6G6M
78/Z6hm/6fZMesdMVAzlkwJr5h2POL3LVQJdfxpnAW3zJ6ww24CxNEv55kxs7IjiK4Ol/WEwsOc2
22QOw6BTrzCJQ6rWWvpvMnIat/+RPMa73d6DYUEN3v93e29omL1K67sbNPHly+ptA24weSrMOk/T
+3NBvwFmoLzqb+Hnt/TW9y+lzT2a13vXvPheSjfvGqyUrGc/2kKQHRDj68pgairKrmP7X3MG2fb2
isvr92sZMKDt0E7a+jLjA6k5Iz1N4Vb+Lz/p/uQ2Pa1GmN1bxXT4bmMEwxHa1m8VWCc3FECWobjc
326/GrQPrv0neBdVzVAa11cGt7ugCDUro67O2v40zKl+bxNvBRGlO4xooOipm/vPCqN7zVW15tTe
X/J64A0T9cZx6E0jewnGb53GubWalqmiL1b9op5EZXiqFxKy7ItvHYH9gol+mi5GKtS78EZxvtI3
hgh/7RmQ1tOZesSbKptUbhviYS/ZL1rPDph+wWnxfJ88qa+PS62SF2sT2cTqdNn2935uVXKP6+vz
jR4MkJrHfF6ITVvCfNlTX5lYix7T4vwys4/XO9H3CwFCqlyL7+mlZTyMt9cv1Z3x2CbD8eIZKmia
LR+0BnYNvSLyp5kmvp8uGim4ijmyf+39ZV8r+AK0q5B4GukyHQlnlPdP4/tjpRxPaelNWrkPa2en
0WiQicSzp+3lA3xg13VRS1CaVWoAkY9kLqZSHHAIjUDgnetPY/46sZePgzEkwL30BABZXvY1G6B0
Vvl/rJaeNM7V9dXNuWvC75tHVf1pdrsazIR7NB81TEB2rWWKpsWXPV0VjYpp1tifEjMmlotBcfqx
aJB/rieVeRc3tDT5mcyHqty01+0Ia57XVLwa7DnpjGXxb6Z6wFCVz/8p9Zdo8Eh0PMLcY6OQjqFx
VO/gQFdGCRpRpBe2LnYXtU7pOKxcHuylaVIbTTuz8ld4msdYnw96ujv/veS6W/3F1v4MXlQ2uOJR
a6Nx7XgcbEYYpKQBaTGzfGD6tJX8oUqQTiqZRuzyIXdB/J78XnO/kGJQF/NXbQ1CXpk2HmTJyhr+
ujSoBgL/5a+GWz3Tv59UhuCy/AXEq/W6EP/72AjR6g+b9fuk8OjW0TrHHzvQCeD1ChzuozKzRhwm
7O/+ZVp+qrV90g6erNRulJ4oVej8G7z3UWx8aIgEj6Nrk1nqzjw7vWk23N4Kt47B6dlsSzJ+4sLC
AJa2ZTsBY+ou51r5QuIer+zbeNGvF15MFfaa+/XjUP465983J3NswGXaZ9bJ4fTYwPPswiLVl5b5
IYysFG7RdceF5T+CGWfwq/v6MaCfM6pK2/ODPTotnQOD+DSBJxr+NThY4vzbum9pvBmMDuHeHQzr
ef1YHcB0W2ptHo1T0Fy3FU6hU4yHdB4hFACWIBdAdJYbz3btzdyOYnfn8c/CPK4wSP7j/FBy+PO0
ZM3rClLnumNKfTwo9GmQJbxoldJ8Zas+w06ePxQfT8UXGJdcoVuYdK6TzvbyAHwmXDZ09IlpcIke
fMC059/KHgL6IQPwxxryDACocQ2C3XE4uM9fjdGb3b7+pbZ+6R62nQJ7DAe+6mvpXzYtDWZPD16L
ky52Nel16wFCjNNa8EEWQRfZ4WdlIeo59W1F70oQFB+q/dCiNj9IR4/gdNhedYZO1xqNG/o08PoC
xojhnW/0/sMSwatu8vBRx27l46RB5gyju/ZcBKSIIV/sxaTqWuLJLhnnaQgGqNJZdQwEpNL3sBwu
Ict4DUwR7/WARG61RACS371BSpu/oT/HWqlWSHU1KudYQh1/AxDMb51Tub0c0w+S9cGtqhrmWibj
gfDr5Hoc53pv29fu3muzutAGoEZ7ue3NzLFRotKrI6suP/qFWsUqYNHM30RyQG1nE518e/IujN20
jgY51zqYAgZmYOvdTAg0g60FcQQ3ytrbJ0BW62mH58Ge9uhAnVijgLlCWVeggW4ln19MjHaEYDc+
ACTsEpK+Rju47hjbOndOApUVPtwzdo57XgiabFA1nY9Culi9OxsnbSK+TMipe+9e1mHuF8yIuemx
N6jWU89H4IHMDY0BxrElYQ72dOBBApPZuHtYa817WmaxWGRvnNqO7Ff3tu2IjYDfCqqxfyhk2y0H
mALGfBpwqk7KXC8dnslFls3E6/psruW46J61pHBDlDSKyeXW0+1cLrqMg/sFxCpWP63+bT6EcWCO
5mbtWFQB5gbZo108DVAFTqt+QcleSQPMod4TkgFWQQ0uiZvA9wQQUlmvV/X7NAxtZpAekhj+3nY0
H7d13dCO1VhP/zMfDq0KMoGNCm4KAgJk0idup3o35tz/XVbwLpbTNgFOvoS9GWFvebBWb7f946mS
zNfn1fZ2r430viISmrh1B0ID02E5/j38HRiUiwflKPxN3oL8nxovN79lY3r+opTTwNH00E3QgmPI
Xcwv0xGUDVBqBgvbE0xAeRfz1MBl533P1ws4dgAlUVdNczRguusqg5+bJxhqh3vzpEVb+5VaFS8p
Phkri9d2O2SIbJCzL3jXO/n3FV8JH1RHKMSUAxGVL+r8jyuGwtf54lZURevR8vCCz4sUSM8Z35LJ
y4024BoK3kCCf7IMXqWBsfi+FJue1WpoZ9TUPFjS71qYU+jxde/9w89dORZBrTNXYMnRTEtEQYYm
BJJLDOe5lBbu2o3+7cegsQ5ZCa0JlyE/FFSBwwPlIkOaPKxEzmz3xv1aby4UDWgYyD7AbwfSDpVc
uPFqpY2pdrmkN5UJ4f0laWwfS9W3YphHFU9KQv2g5am7zUgHsop0d5FVfn2ctb3WBe4tTJbqHtQ4
ti99AiCBoFBMi8ZIE0F/+6Cw5Nq4GFlurnstw3AbJRpommODB2e/pWmH21lUliZ5aO5hx1DO9jcC
Yr3SRry7XcwY1o55m1VaaIjH6tPSLMy/1TP3dLPXu6Ocg3iv7nkI2mMkEjSLAZEsWKVKf0TQizr8
N0Njr/+pgETZx5De0H67PWuhg5nbxYdxmBxnL672GSOHlWf9nDFYDAC/G8CKG2TZtj2pGhLLhB8p
pduGDiicmg+7/Li9xZNFPFV6eXXWU0TcwgAMdx6Y6qQCSSS0jfwKs+UnlE2DDoK4jfcCyg3p/LXl
cmiFF/+y/rtG3TJbjFMkggWh03qnuOvY/MQeQD7mD5tK+7z72mxbdxSkbQtzKnAsi2lRbc4uFN+V
Uh+tib+dtbzBedbygeicqOK4q5NdYL4jlgu1irUO6nm9wVCQ7zDwCJu2stEFKESoiuhZULXY4bOf
3T6zOxbvFBAwXXXYKMI1w361r7fQYVEBm9Mp8FSr8b4aowvrGdcm6Tav9nf6WyTSBV6IEVVEVwJe
LrUq/I5wXKGDuMS3g+vzpBTFN36zcXsgIIuFrmxTCGNp/FYAf1X73NjtNLAai0rbSRG+Vw9vstNJ
vVObtlBRy3Ss7W5j4zriRvtg9u1ge4LudfVt1SBI//j3xz4ck1Pisd1vzwXEBYoejR7257zEaDWP
twfYSvtWVHWtDOrMtAzUM0bOQOlVpiEtIjPgw3zcrsNtW1SYEb8iG5QKcibn1anp0pCh/Bp7Ia6/
i43SxXugv8VATUE1ZdO+KNDKFCAAmzXcQb45UMnPL3ZXQAzk41Xl66nEH/VP1QxWdt66FOk5wWk0
TB5HUt00/2NhciPBGLrRDiFrlvI1SJmBbQo9nBbh0AKEruVx2FNsAkosaq528eaZ3tPffsYWhXrs
8ux8CcgTnB/aNDkELBp8Xg+ObnIDm5pEJbQ2cSt0M2JUNi/wgnKUFPxYenA6Tz/17uyJAtDFIvyR
iNBXxHvTWWt+z0KQKOkXiuYDm3t2GUDnVP/93wO7wNk4xealBkORgZ2m0w+XqIMIIXZWh803SUzS
elSiqZcIxLx8qNy0xs/rf+Nnev5Jvf2rO5dMstP7/pasL/Ft2VzWmxd9wFvz0HC44wKUTiG+T5u9
7X/7VTKHWL0lC82b4aqnL4Yl4z+BzPuiFq/8ECLmvaqipJC80thYhn+f00OHwU73PfLED8apq7Uo
nCmr+R98GWxs7clvXr8nr8fvWu8+kgvdM3MppVU8hq6goVzn5mnSVc3c3hNgmO01bkxtvtBFO08p
qCREhyqXeG8g1j4t1NIs/16bNgvz9rEWK3sqIHSq9BJEiTVMMeXNajGdKDM9Vd5ggFtrfY6Clucy
xVbWjRi/zt3bOq6+XgbV8HX1dflxeYSWY1G1W43u1mqsfO2MEjr8wPYQsSGksNqGEoq9Uq1HFhtW
2fo5npiRVI2U+1PnI5V224zsYmHSFuwit+pJTJQhAhwegujWEWSGmEocy8yzH47Um+gLMvuclf6C
v+UD7GW1K8wAY15CxIHV4hqJPcyVNie5w3rKI8wj5mI31YyV90bixXGYvJf7YFGI4DBogTRfG/Li
hX6eq+eMti3oP4eah1rZd1jg7PIVA9WQ8WRW/4QDovPqdOdZM6gC7cQTdXdGIMGYNyR+sn5efduv
xeJjjou49cnM1XOGLz7vCHU0kqshIfaIEGXTtMoMcW35GpyrvV4PejuOXwmy9B7UZ2BDhXB8/baJ
P0HBwATS8fVHllFdPiyOXRGfILtmWonQVKty3AQ0FN7LX9TKZiVeoLM0iEhOtY0b8+y+oRFeHiqT
bFVyAKBOZlHwq2jdj5IBoT+kpHLDLW9zFQvpFdQw4DnPqxh+N0fPqkI35titbzvSE+tj2WQ6wsI7
DQTscKOc+O/bs9VjPQrTaaDu8fycWu0XOoyZYKygXpHjxMJcEjd0x8QwJ06NkOmcPJnUxUlhzu+v
YTSjJOFW/vLOYjqh3rjcCvK/kJJK37wK/vzt+t8lTPv+nl/btKU2p25VZYyuBSP4R/k3Wd44SD7k
9t9s27Yr67bvLYOtswnrx24I2+kogMDP/uDbPHB/3rouXzeXVFR0qn/aLn6TEgSTs56ZOJlc6h3q
FRvn5yqyCg5tY4CQvVr4XnwXfokbkBnf7ZP9LrXFNtUXMMnFRBDdrFImnwRZcoeAXFRzb8hccDAf
PIrqZ+mr0pC2G/9KFdfgl5gqoXNVPbaoLDBxfgtuzlDR82tlR4A8uRGUBObks1bpcda/rt4Kd4Fd
0CxEBjg0Wsu1aKNVWidkEw0VqRej2rYLuFo+tiYYmysUy7z88GNZSz0yLoj/DwDeTTt3aROjukx6
54vwDv/BcTMx11ZEtqu0cf12AKcmVeaa/pYviJB4hQc5Y/huI1XlA1xeiq4kJF7ubxkdBqLAr7h6
lwwL/AWNCqOwv5N7D/B8wszYbc4b4TVHQekaZM+qTmed2qQtweLDnc/Zt2jUPHWrawR7E8LxtG0E
57HYtgX/O4jgYqUteAmvhaHKxQTbiZEIswhDEBdZVge2HlPlOyseZJuWYRxDaNoiDLG+to77MABO
vChmsGWLyc7csOvvbtJrXFq8t/q7nSrGakzlBMnBQGLjU8Uwv4VVjUCGTRKdDEW/dxghckXH87Da
SPP3cE7uwJ3m7cqCVR9Kt1DBEg+DeyvDgiP6wk+D/ycIZ5jPIjlPWxVVM0SWTAguQA6iJEbHHcMc
AzdU8Rvbtmdkx1ok1EMyJdNSlxjUEZnkOO2EA6os5E4g5DVoh7fiPxfP5jg+IV4UU/DDon/6UZrr
4TS2hVoepjgFDJ3VdePQ+oGsLVUrdctqm1c4jqC65hl7Sgrut9urk+iLbanrIuVUkgpv660E7DIW
FxyeriruqctesN0eiO0mkDspBl7bBYhz9I/USlqVEA8sfoSegbGCYeKLU0BSbsgIBeZQfFxSufg8
LxOyanMTPEsZIDcgI6F+kUH+2BbQbTAmKGBf+d2EYb4cMnt/X8pWP4af3J7y00SecPoRaQpi3LHP
Bc3L/Y1OMnMNhLLegSKtmO5r8zivbEE9qAOKy4m07dCPwOKM5Slm9KzLKwFQWhSeNpqzGV1TT8cQ
Nnh/1Z/kUkloIl9zyfzUIxE9uvzZgqlWcttuy20yBI/bPVXHa9Te7+ukkm+Vp05oLJLLFTNiM9So
dx/+NRu3HeQSuBYdORaAkrZ577UusAgjsVyhULjG5gI6ZBVaFrl5W9v0dksvdUrhgu3+gdcnXeqb
4Gd18VTL77q64hQ8z6dKnVzootw8QXDKe0thohkbJH5zY3PQtP1PYe20kDzNykXmy889B223K13t
stCuLXIx5N69uyaSUi7aYymVaLKojj6sTCQFEQZ0oFMqTinprFSSQr5Fi4Zqq2gnt8425ebt1PFB
IiK9KjfkjaYAGxoaNNE3OGquJ5k1Wo0l5xlEdqrzU1QptL/u9bg8za6aAIT2GvKerHFPhFSrUZBG
PaTFYpi9sF7HlRcbyR6UZIpiLeqy1F+Xsv06SJUJaUl80905XhM6ilz+LR8HXZrdY+PX9y6lhFWX
I0gYK9e2qBncqNdAM/0mYs67U8mj93e+hjB/qlmJkLlvTgA+BXQy1EqLg5ATFbZdd3b5KRj0K4zY
jBj5fFB/j4S0JMtFz4cyyT8+53LvVX7NNJsEb0B5vt5F5BDIC8QVHcr1T8Z3kYqQ6ywC5XfbrFxJ
yFtbyjsS1rm5LLSDW8i3Jmcc0qia00aK4YvHaODytxvUl/2ma3JfjZRDpvcHB851Okxyt6rQ+p6C
Q46PCb12JYdf7m3x7Qi6cvEfmOqWZBkOh48uTpA1gk5mSAiOrcuPB1wBnsvHlm51iN2h+RcAwWrY
ndm7SH4Z4N0nULxUu5z85xL1gJCa2Zy/UhGXuWyEZ8WfKcjYWvmePnhIQ793w+VkGPYYSXifXCS7
26xOVetSz87ZmR9TRZLLsbU7xOtCy8mVrtSIMumXmxq/yfbHFK8Nzmpej3Vhb43MSulfsij5aTjU
41Pn8Lx7thX9QFVpbyuVOva/QNhybuuxjXqbJvu7CsJfaCwHaLhh5iCpfI3pal3j46xZpwW9To6F
9hQ1+dSrwiLtEFd/Vt8XRKx6NCPwrFjcuLaEDfZMNR/nkZ118iRXgKm3plHst1KMwuCfrJcKQlkF
S6Uf/e/r+imACLdEpuuY5tZmunOWK82ZXv74fEOkAWeigL1JaP051ZaCdYGlzU8RqtJ5I946Y7M4
FEZOnfDkStmuFIeNvEnsaIvu7KmcjKGMconogm2zt8D6GYjjnQXJDBgg6gSDrYZ/e1lO0lIxK9db
NZKZVwy21t7hrSTHUudQm9Hp7TDcjf8WTPcRQOo6Mx7AKMdME6+xyfgFq2CLSPpUUMRXhz+r61QQ
/XKSC64ox16NjpAdazwhyb18ytOShBrMy35dLf6q5R5VYnYeL/dkEo3+wySMtLn8iNOnYGig8zoh
s+xcykx3YGXtCYfMA9hfHiGeqrZdoD7G+cloeov34MEuUW3G1IVsenxhB1TOOEg5tHKBORgwe7yL
Fi+1mhCLhNKiEhDdj2osySWDhYzqxnw0QWluwDQYimh+d9Y6C1HUTK7hoRf10aGyy83t3xVxFpNZ
PG5kpMGKq7TyFYwXZCQyjh7BLPPcLSsACfNfJKjVd7QnxlgGPM7qg8CZq5cCra4jg2i2rIm2NcMm
kD3OOuIik+nU3ES6oeY2bQctr0elJ59SZcj3zeqqea2HZ3/cNTkXkzfGDaMWPF3ekS2CUFCjIAQn
QCbh5aA4ufve/+9IRlSatexngmC12d/xs+SnFU1VWhURxewD3kx5TvPX9gzXrPxGdK7um8cWj042
7lBNHF8W3y4v5p8Ka52M+P9/26UzM5UqkWjaEp/2QXO14mSU0nJNawyJCj2B4LbBPaps+Vi6IhDh
/4UYpRevD+F9KTwiiuTbtttxLXm6m3xB+HWRAImx9TkOAT+pXxuI4Id8c9MOlQzzferR2hE6tTx1
BUCPxNy/+7XtfY9A+2YV7RMJYb4SXmD/0QBhOb2PGmbtSyhjo9rITI78+vAszK/e00U1cYg5vu2y
zXehO3sktoXNY4tdof0pPo3C8+sYrLhVGZ0EFp7QcloKomeCG7Jp975Y7Dxt7/dfIawSPO7SIpWg
i1TOJNZDpT0vdWfitm2rVOziHbovsbEQrSADQ/6S0PE4FtrjKdS7Hj+uz0ascU8PxxCvsC6yl/Eq
dQ5X3/tH4zGc1/m9Y08UTff4FfMIFERi6kO7Dnq3qjdrgsMjE/L1cpmog6lEQ/3eM4tYrWbmXtaU
o+Pd5FP+7rQKODxlgxQrlaea1N6v/aVJVWPP+bjp862KwNxUw3SDY11KHQeLdAkBu2/KeY7kHxrx
vS9ucb6UM8SJ8gInUkBMJ0+829j2VDI1HbZmZw0P3X3+PZTfrq18NUPKUxNUe9MiyF8xY8MSHB+s
5nnbI8G1SDeTXr38pRMkGrcQwFoHyb61Et6rUepHq/AH9AJC9qW1l9xSKpE5axPCja9eV9+wkd60
fMRB7mpmysyvWjw16JZMoVa4rqOhmLvuVKa/e4ouOlbUJnq7nrDQ3ZCnbRC2ooIViqlIyfUwRY74
iHIqxLoi4+1BnbuKsMkq6ddVBgcZtDSMHnFFnaPrQmRLiiJT9Y5IW1POZkOoNBI8Pocai3aZJpPU
/0RG4tN6yKWcfNAsAsoAEdV+rdj1TJk+xkPKpmY3nqdWB05Nrkv+UwY8Tyub7mTEqs2+zYKUcVZC
gcE+VLZBLFb2t0amdVJQFObPTomzUdg1b+lUpPRX8yMTnlu01R4NJGisktWUkkW+vegX9Po14vsK
ghLiw483CfXD2pujNzMLdEtqAawpUlxKA1ZsbcYeFk5LXDrKZY3OiZcOBa7F+/ahinVPLbRLmrxd
TCsZCnyzkcheyLJXYzFdeKGTrBQlteI56y0mRRNK0Rk7bd3ZQMJBrGbqW16joEmvPxdz8TdpUs2I
e4Y2zGf/k54MlsmpsRCoPogSU1XUcPdii0tIm+atmdE3t7T0gP/bE7DN3j2tcpcJWJDKv/a1vGq3
zrLFCJJjMl/0y4AcFU8sgRAk9YSEPKbDykf6gqFVv5GQ2uNok5o7sjjLBb9l3lnQfWyAqFtXhDml
FYrSIuE+YxD0Fj98qkApJCD7kVGSeh5qyzz0ktWLrTXtpdBaksVqc12iAwbHOi0IkPIJ+8iYnioh
3KlOe4LOyjUqcYEqZw11zsyPBNDj22ux/KKpsb5+eICyaLXx0m+9NUbi+Wp07MqgelBpM1bXRcYa
3yrt6hvOvkaeZpSGBwsiSuIc63Xjf2WOln9ZympfDpKKVcjwJ+3aNCjiOjH0IkUdosGV8j+F+cqD
7bW6aHyJcxg0hXCvEo3u4AQ1kKqJUxPkqxXTyULp4xzTym+etIbiOeb5974jTJS9rK5p6UtZR2hr
W9v1AK1TyFBZYY8FYCVFNHyEvQEkzTWeMyfa4IUBSYLGV+nWMnyZeifTuQ3gJY/UyXMkG6WURzC5
5RnPIzReriFWOvyYpsvNag0UM76Y+w+ZsXBVakEi59wMtrf+WB5ndrszaXOwnsXOXbYKLb0N1pbZ
tV8ZDRuB7Cq1EixKL1R/qqYBdHdP3Mi5mhbkYga3mnxyT/hnn+9+6kpwqgLLzJEXxB/GmfTF0KaN
tHkfO5ubSVaYNveoQstmrn+AZdS5QiyCTS3H547idodvJQBqW6oghfrFNOgcC5c9SD5wqnRupUTs
43Co6Z76WLG91s6q0eJCRZfO3pU0vc6EoBiMmLGoEk2MxZm347Mntzsl9UYr11nIPUrimaNUdBtC
m2IvNF1b60G1oYLf9JCoj7jIIvaNT3ZRWsHbB5N6ZFoSAimelxTaYrPa/oe7kytcbyyvhl/HkAy2
S4BctHdJlhxDgidb8hqPpFSBaWhPTWAoxheSNkv1h2j9ql8m3z+MQmYhCiTC/f1SHWcKpepsx9SN
F7akULD4mwZLidVX0eZl0R/DWgZAtKBBKVGK5pRwRtqBut2nXCxaCfWUm9MoWs6sq60nnLV5Spqx
PPM4hA0ep8qnmMUKHJdd5ZjNUJdfUZr1VypTxfUbjq0z5Wku8imDMqsmcq19Pd6tPmWaShdreTMP
r4mX/3efqhF0bAb9cLZN0/Y87ZvMUtvBfK/zaOAhaNQLWnyfMwGPcS3F3uRp8ToxaS2afTVUDdpz
Bou8D1jLPwa1Wu1zFopxugTARurFzgdtRjiMu7q1JqJCoiqag2MexVAz8HOH0Kfcrsq2N7TO6PBc
08jbT3ttcwkMYiGn0bFGPAXPgAs99D09KYbkqB0I6cB4hEFwaJ4qPwzf6FwwikdyRz21U3gVjMmh
wr9su/Orv+aP+NlMeO+Gjfg6f6x/r57hiZeD+SFlmpfpdLAxwWh4zfc3ZgytekyD3bZ9XbcWL41B
Vm2XjCFa75rb/PDWO5g20vXmRmkdl+3T8UHsF65jze5DQHWqLc87ryl61zVtaxOroO8qvFsY54Ga
2mhSKXfAH2fGq6nWTAv9vVP9HBzDBx+IdUmwruMnk9Gp58YGc3kUUDbgKwouussJSj2vyYN12RLc
zFtok4UWq1U0eGUazwe1h48/P53r5x6celai0fFj/fOB/P/qN5fyReNOavFsFBwuIENRrbq1ops7
ZEb3Qbw5LMPi/dS2/1VPgmchBoZx/GBP53vQjPfXcITCuZNrOu+yvqprKbtM9vhTuXtyycpaaqlE
cbB+9FbPTGL11Cy/72l5HT1szxUl+m0+XD3sHubDQncXRke9hsvyoSLF7UAKuEGwm6oRtOj3Go5R
DKOTR4DsX4aWmFAFdTXvz38r4EmEr5Fcqq1pt9riSozRUTUbTB+ng/pTflh6zA0C5K5vhs4do9aD
e6Bd929nsnaxJ+yA065tzFtbD1QDjUBJq4BqsfG8D9sOCfNSfP+890UY0GjzPgE9W6W5U5fQlO0X
SWryT9m9ffmak8d+no5mg8bTJZ+tsLd0WDskRXsbDK5LpVNqX8FKP6qbDimr2S3AiANo5aX2cdq0
tGauHXir8bgLQVR9JPXWL8Ku/VYHOyK+TyREDHLtb1/IPRJR0/9eDCeK/L+aPQBOy4d8d/lwvrZZ
0MUirbf0SNSqKZQwmUZBvgDLda7TIDRgXFXxkEnV/nxz4zfIrpOfMaxGwBXw2CoeldfzA3t3a6v5
WeWNUuq0FleHhIOWg0u7sett5F3qsJMuClauM24xgqO8AntrqxvdL7dv70uTVOotgVrVllo825aq
Kq9jOc1gvu0unutPEtp5SPgbo+m5XRhNBvfeZXBhhKRiD+X+qlsb0TbsTp6I6pRGh+70geyEuzfo
K6wTmPzVxCs1IuUdQPMeushjo9Kvj6AEW5AZ/dqD2NA0dWjgW5AM5sVNKArDCHPh/zqTp/LjtJev
W7jJoPx4nKNT5Fql4eZ1NnAFj+NHj5hWzrXe+x9R97XcRrYsAfSLEAFvXkUSphsNQxCixBeEKHHg
vcfX31U8DzfOxAwPRYFt9q5dlZmVFdrn5Uvtt3hMM81mfTAdSTf79d659qMymDGWU1m423mfAnq4
/XPrPhzQ/fP9xzU5J+XGc67rBoHTqOm3dW/du3V3g3X7nE0/dkwYR9vho7vt7WS5+6c60XFyLqDa
EJVP/LKGczZNrIG/R1mVs+U2qfybb5PrIZ3O+7yJwqj6dTJrMrJeP57zx/R0CVs0cj4TrLMzxpdw
wrQ45szfyg9SqNmQ7e9H/pOgjmBx0qv30LjntN0YVM+9wrmfX2cPlNEmQ6Eqxqb6/MB5pJZoPVJ1
oZz2N5aiiNE/ZYcsgjtDLvJEB/V2pOrc12OeuU2ZFFMEoFOGo8CsY/LvX0SYc26PoG/jiIrVlt+y
rSeULCSW/c2QVqza5jshtLQV9OXU2uXFVA2OqfrJhboSAhs+Y0wLC2PL/AAZJhJOovLcdkynWfaX
o+u244+K6bzWErERj8RZBh+Id1BjbGeyHdVVQsq2BOFDeIPkOazSQykqQmFP9vc5YyyBuK6zniQz
dQH6o/ZtDi9cTjKHPOL4cB/6YadA3a0CGFSUGD/IBHYRGymp82+TDfTWmHc1UexWpbfutdpe9z0J
0wrGWhcybLvI8/0R984lc9gh3s1Wr7antkH5s8iVUlmJ0OINTtGXJ6R0bO5f3Hko0j6Kn8Xgt052
ez64V9MGh6uh574dVVMl9LJPBYC8J+DedXVOlFKiojWpeCdfSyTP8nIn17GekNocR09iEIfIcJAs
ix6uON03j32FhNch3npyokXsxRwzyjjrqGUI9YblkA3KFFQ2wrdBgxG6cSSNYY7wA7bddIioCMCp
J8sHUYUVnjOdvGRQn8082feXRAPvTtQLSx3uSHnyyvbWhnNHYPi++/tk51Z8Rx+p95EA8Sxqbsza
O5n/x1+o/iyRLNrph8QJqIHKsJd8d9OrmxGqve2RLGSmiUdHS14OJ+iLRgvXb30fsovJGSs89I+4
wOVIhad632APs9XYDBMLf1vR4MUiIiqi9e9CFvMs54OY7nj5qX58gVirxVWQqPRjP/9+nnaxmnKf
94WFpD+kqqelmqqXLGnFjux4rWp0UUJkzfQ0YRI+3i1I/M0yM5WqfYGxter9pSmNfw5/tm8Nt1bs
KgxPcqR/d9MbG4ZYLt+Kfx/ECRL6OocWNhSxiZgCQhZyg31TH9/5yY3HO9x2LGMsYXzx99Lr0ZfB
ovUJcYdmIBZyperVwWBuV2ulbPMlod+98/izHkzqbRfmtH5d9eQqkbO/7noSZVnoolcsPM9608Gy
MW60rt1ZrzrYEzKhp4d8pdJSb5XO327R0rfsukryPavCpkI6WfeXXp2fxsRVRP7h12WF7Mh2okGr
KRPZ7zqbIZQjFtfjA4sU+Yyn52JidImnLz8pygwjk5IMygecbG+n+vO5u+ut3/YOLEZ1J+neep/l
2RFcUyaD7zO68m13O15/rWpJUQ+RyYDD+mBqrt8lMWwQGKwBMZ13zf+d9eAC9V+HUiKFBn71Gm09
0wK3llyurxq9tu+lW0KBBYUSh/JpzCFCo8zP3rsttksWi0y9LiVXJ0YmuZJpAXO54hrnUH0xk+AN
IjkD/4HNIjeT5tyTirOIPyaUiELkYzGkHCBAM0Bv2l2PhLLL1+bWucQkBg9zl+SnP4Xc9foNyifN
TpWsZz2HrLSaq+tnbv+Vq6XIBW2duVO3WOoCiJe5bHdUNNfaDZ13hdYUOXkyt9MbYek9+dJaqBeP
B7puwj31T6+k+qR/OqbRvsN3izy5/LwzUqa3Gjt4dlkclOJByD2hBvP2+i+MHTRkU0pNqHTz5iye
u+dT+9byPJSSZLpedK3Y2hQ60mJzkZBbziCfQo0EGSHgLFrB3zmrr6P4WD77I/ZQjDifyfr+p3Ej
PxG+5bRwd2DDrYPY057373yOSbsYqMr9h6ikFt0rR82oY6Hb3P/NyRoX/WKHFmxWlV8wVu3u04Yg
J7M2+XOZ6J6619nzJ7uIJdNsnxXS+bCQToel3s3OM8cvsA/0YEeBHqUAM+TO41et9DQbqK2OP+tZ
UZYTllipHKL6Gu0EfOfZvrKjNvyo0KkfTdDlo96v9jfl1syfSG3iVXDg5tPrSHlTti7fxJqFQCze
UCasnRU5E3AMFfZgxdOhCFkb5LqXX9distJMiz/KN2/d0q9Gf9O9/tfo3/R+Doy+6OSzHP4Mi/X7
0b11t39mb/WsOqxOs+qpOxsc18+7w/N2maxJ7fA7/XMy//no72dPm0L31HxgIdJq1ujWVajtnEaP
9iOfHrTYGTVgvt+LyWCvJReyKaRs4mMxzTLtMZVB7bc8voIMGF84I286kvtJj2t+baB9Y5dtPyu/
S7/LvQZBXJex8BupKr3TlAd0r/Y717bgyBwW43066zbaa27HaxV7a536NE9BosdV2J9s2RBL0hgl
pxptpzKwWnul2VRb0OtkWOlLsWbdanY9PNW6JRG+vX/PdU3+ZuNY7JW1Bt2f/XfLV9tyL/YW3RJc
sJ9rF195tldiptKtW4lbyXW9yxPDdkDdBJfSXYzlUTpHJu5ra6ZiT3JWsaOys/4fHi9GdPDZ57V4
fZ/0dMu8zoQKWwiSnM3M0H3nwbgbG1fi6CF0ZU0dR6DibST92wIaz/LOyHhyA612bBCBw8N9KO83
Q8s/kvBtZ6Yh7Hc4MNt22jv6/E3lCPA1dtb+Nyf0juFIQgl6fwzi3wzH9aZpWnJtm9GH5NNiCrck
i9vfNauYa0jaOyKqgcbPdST9gOqtEnqwS4uG/taSeUS47pfT47HlMC23jaef0BbfFPx5PVDQpbR+
fC871yP63Vrzv6KWNE9uDg+PXzUAsPoc85uUJ8tfsjfqIJivNGSSRhHuYNg35Q7j1VyCJ3UkTQr7
ejrpcuoeD7MRK3zbASy6HZ1jVpaaN3oa4l5Px69aYY/+lKpRYx2mAEnV2byFKFxeUiItH0Y4d2cP
Ph+Vygn2eF/+XM/1fFDll1qPWg8wV4jpnrMWQ1Vo1oXvw+VPUed5bfeDBcDjiQGEHjRp868ZWHyB
PWnWnqdiJ6GCBKR7z/UV15titskbSzg3zPvHnXjj/ALkMwsd4YDqqlEW0Jb9Qrm62uvxWX2PDi89
Xq568c/80jrHexrgToIir89fr3MyxX5x2mL9ZkZ3dWIczcty9nIjXl01KVaKzIn86Vv1NprNsvo+
W/V2D6rL22guX642/hRPycw3qqZ4Ts+t26HZyLbHl+uUq2Z2KCSlFQLh6cz7iQTg3DXfqDQdngsD
UAzbOWyDTKOwfq7/3ef6+cLAIX969aZa2s1CXo4TMYWG+bSyLKMs1yaoCD4xZV3rGFL15tLjnpg3
+58kOizGNf54dk6Te7Jd9EtSDc2xnwtjVFjEQo6ZKvcMd9TJOC93hudPlSO57/Yz91up9pqrvRjt
sjVxx5AcQed38f02WI2Pn7tx7d/9XTW+f9f1+nvZ3zrrduNSZ9o3/EJpZMRyr/5aJ9AZqQBXDOld
wYpCJOyiZ7qsXrUMnXR3CRvrzJbUcbQY7sY3nqfrbP7oRoMPFKLPwbPeLWuuTOydm5OxLMuxXdF/
u+QUQT01kSTqGpi12GUEctsqby/r2V5JYQvxgT38qbNqf2Q4ZKhLKxzbMRiSCoXOxCcgP2VG/ONt
tf0m6t1Gcll2bn/OMYDq3kX4Xvv0vCpztMnYoRrcCfBn21kAEZ40Ljopncxmvo82Q2AevgQhEZST
a133oxyatzlDfx86zvXIzbejcNI0o7PSlucwN7eLH1EilYWNwIfCtiiS37pHM7sZUMZMfN8P536F
hz4h4W0/esRY0sqXfHPWATpX3+3ybDfcQ32Wo3zXVji8wp500Me0WaqfOsAG3NQXJC4fhwT1wESu
qnJArKOD/QL6UuK9kWxyuJsnGDfqu1tUHO3ZWoRUnWo/2Kjh7h0lH1YtUQX5rJuSUZAQtVxdxJhy
KuoweLz/RjJEfkWVAwsxqlmr6a0J/YK97AfrvzbvrsZh2N+RPItrkc3CinyFfqk7kXyRFrJAZCaK
xXCV9/Lb5XQl696o+E5ZLAeS6Si7orgyWjzR2e+2PFi3pKpcBQdNNETP1ECmnbLpX48/6uomuHfV
fvDbZWAQk0pX7Wq72H1kaAOxjJ3dXVVw6SFGAjdTsOYbdN9lYqWOciu0BIjHE1ht+682lctceWg2
17+NHfP36u8WkChUTwF8Z67YT0XYKGaElJZwgLFIsjcUuNyFxn1Pb86B5gkMupuagtFh8lFvlieq
QvpaORzJs0bHlrqj2D2eX0qqDNNTWoVSSxg2WFsaod7vTn/fO7NS6/jvkKg6IaFK2iZkm5IkX32p
ekl7LynOhwWMwCDQulRaZYTrWU3f6c9P8zZN9Kn4a98nm4zlpbiVb6e7oY4rlV/hmuklcWSgqHTm
Bfk0Ypo/Wo7WfbpZtTK1KHk2z13IAzuKJbOMtZPYhBXSZ5se8usbpiBm9LS7oYKPqlqhanerF2NW
abxdj3Zskq88bfN1UvmLBEctnh9bMeODM+3H5qv8uV3NJLO78f72nyle+1H+/aI32TvHG5/7qyjU
gq0KYj2d3ROt54tM9NySDY8v46OzjMgbJjhH64UZeQeBcGkBTWywAucFr8DxSfgJIMDZZ4FelZqN
rwCsSy8Ofg+4P++WhpByjiaB5a1ec9dn1dUsVbKSeyyvLSq+vZrSq4yeEQKP+irTtBJrlwRNydLH
11wjzJXHGxOOJ2r0kuflIYsKtcR8E3W+BuosulIzEmbDQLadmElhH2bQHDpll2bZ92+PVtD23/Vh
NXIaTyJgk924KNkEXl3AhcadAThcyCEjBzYZftY+ToYgX7W6B5hemJVV21spyS7Z9gMU982Ra11o
Bdg3RbfyTiSm2YBeBMK/rvMZPq5VOncz9PC2R82Y6L/Zy77RLiJ1929kUZPKFw34ZZXs/6EvT9Nf
e5Exl+CEoBHHyr/ao19eNTeV5q44vFSa6yWDqdLb5dx9vGgTYCfXdUbnas+b3aCxSUunV940prjn
eSAGPUg2+aLpB6Yxe3Dxfin4gR2SgAyrU993Tv/dKs37ARr0ou5e11sFjWBSAFpZ7ZkTjZEvjwnH
iafJoblR/B7Eh/RK3huyIK04QfnVPdsdzbUD8aJV4mX6b6PZ5/H0UNw/0Xiu//osvb/yVNDADXKm
82puoKSIUx7MDp3d8Vf19qEuKBf7j9xNh4kdwt9mfrz92Iyrq4bhS28XthQIX9DUOqvp34fMTCC2
cuO9to0woP5vV2pupGFFdXm5wiX51C7zsa9Bz3abZXNXuDRXZ3m/8rdY+iizJ9dffWZPQPi+Gs+G
OuU/pv21TJiOvlTv4jGLR2NhkMXbPcnJ01U7/ykGJQ0347IWSU7OQxtLBqJ6zEe32taWRBADyOye
ju+t+8YaGQAJQVZiZRZFrKWyZYS4o8W2hLeOiClRRwBxM7TXpdJbsFjLbGx96zeB4GTFO0EVLuV3
52cA8rFN7nHO/w+vT07DcETZJdAvcEzMUTJeJF2inRbYsc3rymmwGjorvAqRLeBGGIjI1wASDS4t
qiqiwXz3rNYR4bcDUojDOsGb3FP4xennGRmmNMqZQB8Y/GBbedEGhXV6VNMGZnz381ZM8GXYk0Vv
9+fEahY/2nFApgx+ZBEzqvdg3OP4mKUESoxPd631xkkhcETOf2k5TcqixSGZ1lrQBXN3/0hQF6+K
+O3b5lVXRSPvZs5lroBLMgbKVfxuKrDYUfvBBcFQ7NKe8itca2OPcJPSKT4+bLZ7595xzO6b6wmt
ePv2E4GjnprbqrfevSM7TKlaJF+qBiKc1bD4zn9Yvbgx2GveX5z7DW16EKGnfQpZWFhyz4234mu5
dyy2leJaJd5JYZH86sWDGT4I29dCp9FVyd63ya6QVhYvD3TCvK8aVQsGE6Cik8LKBS2A2yw5GHFj
o+zX2cY8uc2yd33XL317AMClPyA/UDmkUywfLkfgaw/OqTtLjFrClgbjEWliZI/R3Cg/wvQUSDta
jvwIxGCuxet6AHObwSIco2ymBMV7N0xoZ7IK6gmRSzNGQv4XgrVmDYYRr6cYEoVdr/7LCDfi9Wnq
QyCOx/xg8Urh7YRODO2We0sLLG3Tg0NZeMlWsjaQE9JXgmGFT/uXW4KeUh5n0yoJA8OjrFRT/V7Z
Ug1sxdOMqD/MaUbyb+OedMXfQ1wg7xPOIwIf++jkRB8RjbcFG/xm0eIpxprRRNxDjh56FM4B2Vvq
VdiQErLelm0esoURhSX9VzD0XArY9AQl4oshqmM+U+EzBiES+p7ToCLwNiwBuXz0ZzPI1knXgy3I
6LdGZMV/wQuTFF1S3L9f0QitqxpqZiPrE4ezp6sPb3fW4PS5+dCksh5p+w9E9QZJA4YDcMXKdunP
WQgWKeObCO44BL/CQHmBOdLwQ2XVd/VRu3/zd0rvRcL/LmXdUOSgF083FR0/dNYikaHawD1PO0ql
04/Gz5gcqz3TBFtDe//6f5U/ha/aF9WXqeikjV+XD9m22CCxQL5I1s9xtupQY4OEQuCqgsti8m4Y
e4xzUzrl0nlpHIsOOPC98BCjJxBBKRoHf+RVQ/d3gS2iXoDeFwGWj9KY+GeXncYnoIE/NYQxLhLK
RmdO8yePL+s/1QbzGZMR5E/l9DuKrrW6OeaVG4jyBPMBfY+DnmsqysIMZAl2vbsbM2oSlWEJNPFg
93H+005YXbPdl48ylSMXP7tyqoOX0AwZxigBGtBX7j6C0ZYSQcbTOTtedrTS+jqv70Cwt6ODKuO7
kfEhDVj5IQqFXLwC0Xnd9+zIw252jKa5W6QLutCfvNVvtYn0YGksAOTEqLO6OKoZzgt6tCKVW6uA
ym0OyoEPVtbPgHioHBVYXUAHy0C5Bog2QFyuMz2me/O40L0sT5xco/VoWm0dxp6ImLDzGJAgS1Kt
d0fOYVz9XPZvX2vvyMWONCiDgBxRY4eRNJNPmFzHxUv4NGY78vQQI/dkjT6d/84o9z0EwJtSDTan
A/NxhgtSAJg6I98BBG46Cm7ZId0DSvmVl6g1C17kIluO8MZLmVzUMZcv9Xp6GMf9Okn5ZkjSFKlA
HsBtanvrADfY1Di0jXs2YEBq69/V208PWqxDsBg9tkKj3FB2T0o22o75Xxvsa9LzFzIP0zcVe0LZ
IXQrkVsuf6mAA+xCIyaRqrkUiqFICyWUP+TsuCeG1Rnm8vv4XQypToaSMcIU5wDYIy4+akGnJ1Ho
6cmzgHUwyHTqR19sBGLHh1UInyIw87FOa2Psbp6CvWXpI6R0IdqUpiwKifHEPNz+ajwfyaCsNiH7
SF3ooTKamfSACCNJg8w2/noA+94R0q+u9kjK6By30aOSQ8U0Yb0B3souh/nrIEoLb1Q8KKpmEC67
LQ+HF08j1LNpUVw3IoJqOPB8qcL3zuZCk3p1gHPD8nTpKDWh3BpWvmWgrZkaVY0Y5/Py1oS9M/pn
BIT2CXq+/hkpuKi+68JjvDFmNwZXDDwZ1+FtT3osxkrlHhTFozx3yH+JbkKVFUUrzxXrUm306a+4
ED31+rj4n2TLR1cubrUko1WiytoHFuctfJ8wSoiQ9KhJYft/qTJhlrTSLEv8TXSooWF4lUHOcJIf
bCCOadX8OQOUeXmEb1lNk8GL970Za7X1jYYK6AAHf+XMhhPkcKX9te9fB5FE3LRByYEBBe+eIDEt
wqD05d2WQCz3Tol2nbybLrS52ndP48XQDjcwTWy6ta0+zN+wqHiLssQ6Hd7wvhaB07sYA6b9tzr/
LeguHdh2417wF0HdskCZwUX9B5RQjhbLw9gb3Cj3i6nzlf6CWDw6GQ6WH/DW0+bwp7egHQqOoRJp
9uHbEKOxZqaC8y1aELN1xXNdG+YBVhqV3+ssa5w7hfBLip00c5SMGSTIht34tH9gYDCecTax/CKt
dWLGQ+lrDY3JPV+NZe8wLvN14cUVvyCfnh9dFdLwgJml2f2WIlNIzRPgw7me7D7Oo5UYOa87w7GC
ndvmc/XBXsgHe/bTfnn5NjXEKAF+uYXodtQlWVVpXsb24ObjdPM0bYY9mEY7Vl9EUJ7br8KqQhqT
/QVJ1pG5HRnQeI3tM+LBESM5Qe2MISwzIm8HZTF6HaEf022orp2h4qPWnicJuDOXlhYyXExlTxJS
EBptQf1bhxCy2vW1B1quUza6Y2rH+3VA3Sbe5CkqA/ESZI161RSjBlAViomrFunesb9bMhewnYIK
1/qoHVksg/+AhRw4J9tb7KInNObSNuED9SfY4nqqac3QcEuAoJSSoECGvmqV/jR+CmHxf4Ieg6LM
8k+oJpSjvMzOpxy8d8r6pJhPaswpAWZmm+eAQi5DdblkftMsdrXRBP5HweTUGugiOA5QA3tFWK11
MPupXSg14UMSxDnf70tSnr/cejeuJamf0Rn1xo17En8m3FBVleRvm+Y9kLwdpHG7cZTt9+5M8WHP
2hRhMgLmsozjXEQ7yVxD8HRMlj/X9afln9zK0PfB5u1GJ+Sytmmj8Lz/r6x9IzvPO6X+6pqWCj/y
mh2SclbNFrXOhXQxWf16kACXP8/JpdZ69K9DVNO8M+eRXNQIlVw22Lh/9wYXrufbpts4d3jJoRsv
oYS5nr8Kp/6aXBGl0kPDHGt4+KcwjNOCygmk03ibvIaQp/DCS7RoOnGpsxmbus7DyozO7+MgZgFS
tD9Lk47pIjRWfdO7areE2RXDsC2bryPTxx4iZPLqh9j3McRmhsysfPMETH9lGbaSJfpz6ea9G+nv
tytXyX78nJKpGOnKUbDNJkQ2Y62GVlKVcWka/kWOQCJwyJwkyhhZlARQsqsskGmxDH3hF3BnysLi
HL46YTn1KvhpAsA37802leudnGhXEq0zLG/Z2+Zf5zXgaI8Nl/KX2w4mqWIsS5sh1PL/FTzy8xXx
9MZZLiyJkna0ZHX/voAkmPjyMPrsZZXtCx7Lw9h7p+fxCbgdacFs9dM+1dquNdv+u4x5LQB6LjVj
6oW0zZD+SkUscwGKjWRYWCEHwdmp2D4MYZ3yno/9qGICaAXDL0xZlH0t6jRF8sIbACvoq4huXB0d
UkET1pfZ9n1ZeFmn5ddFDuLw42RqbFphEJh726YmBlc2kL2Y8lh+rfyu/caxlqg5zwOvHz+IR9Qy
oURwtqHpkAEx/Nbrr/z2xVgbvmx8sfzZ2HbVEO43ILqH8UVMtPbjqfgLK6gse3XntOeQA40Kd7kw
t9xTcpy+Cre3MsAb2RFVlEmt95iMKWZ+jwad6YTX0y021qsZa7Jg8HFW30eM09jAu4u5dUj0J93h
2HNAGMX5sP7Jjmv1cfhay64dDn4uFg+nj/z7ZDU8s1uLwCmoL2b/+dI9zj6unw4DdnMjlr9fU/56
ftEXuUv103EN7pJtCHDfPP1dZ1AzEI6Zcq+jbV0DL6w98OJrkz4qFLulsVyMIOSv81qvBG/+6P/D
RMto4F6946Rzm5JZU2N3yEL0JG6YJUMnuto/a48X5xyDy8/w1QP9GOjKWGOkBvMeoHDfZjwV5LGR
T7hqVP/lheNYn+KgUXvZqwKUn7kf/6n4lDTr0anSW7HzUH1idwoGkufSs1GBn4RQ9e75/s8jKabK
CDlxvIdDBsh1XHNpU+HZmf+TETkSvYHAdJ2Clpq0bp9UzkHaQHL8W3E+8hFQSgpMRoyMdz6XFNF6
kKGRo9olcz5DcPchoLcV5yMbCN61U/qvRxyK9EgYaJjuVDOzpKT9JuRXqw85+yPhE7A8a/1PDjKQ
zGmjIeP7wGmwAhkXSukt2+feDgAnwjZM63oETA1gaUtNdLn/nt3btTldphSVGoixBKnJdx6U1PQJ
qYd7tswOQ3Zl58faVLCr9y6MQvu133SkNR6rw5UEkx7xi5Nc1A6xdvqwCokCKwPpANY5EDBGT/uk
Kl34sC51dURq7tQGft+Ta9R2vdLCMNvi0fREb4GxrAIDZJfOPvgsNag5kWmVbVcqpmLxIoqNpoOp
r4C9jCUbPA80eza693v3/DnpKcp3029LvOt6aD73sp7cgDJZ/V3zSjktBXsmbniu2265l6NRKnXK
vYlpHzN2Jok6l18l08AKceTT6csYw8U9gTzaBXqy2PpZJAX/uA1jE0wVVPjIlORJYrOwtRxJ4Hd4
Pqlt5F3qEBVo0GK45M1H/dNG4fgghHt/6Zn9RBYVyS3EXd8lsT7AB+j50pJ90ObaRY+v07D2cz+q
pwW95vm36iemolqWeFo8xELLl9XX/X11fp6NF2P7d5dVBmHI+Nt5kvttnwBbQrgZao+DQdQhlCs8
WoBZMib50LJ3V92z75B89WXKBOnK7RLAacmdY6ia4cZKASj5DNt9aVL50zUDRWNf+JqBxbEVBfVR
HeOtkINx07Bbx0IO1+9oyFe1YHaAcHA6HbG6vOqNTiOpmLuywd9DDOPLnn7sQimZnqIx+dwF+upQ
UbJXssIitU4ui0Hptz3LnIxyI8rESTXbSqG1ZXHBTYD46ND827jYdTYdT50LH934AEYa1R/l00vh
Z4U8jbVTLBMZt9R9F1PjKwMHKUaFyx30osEZRCfNTdZ6nnAXieaV6ulNMVT60rtc3zKF6UyWDFKe
F7V09jrp6/maPR9+0i5OTy/b2UuBgKaQlX+RDl3+LP8dqM1QX98ShPnzoYe5f3zIJNF7kv6Ng2kL
ZZx1p9fnmhYLXW3FTr63J0q7dcFmm1pX8rFVb1+MrgaWebhMKSXQdRLce8KkUfRRwDgvWFJLCC6c
6O4/Q/rJ65x/FCc9nnDbQ6teaVne3A/ddPjhOthYAoo8LTqKSIeVugRg3nEK17N9Aau0fx05qMOa
sArG5IhVxVjyeBmA9WLo7JYAiJWtETDi0jJmDv5EakPPwYXyu5t31eje5lrduQdPO+IBxIqekGeb
K+eQ6Ve7Cz2K8EDgBK5Xlp8nfCW5DAMXbbD1xAbRs0zHSIQuo1znm+uBZkFdEO1rh5WFfqmU27PW
PpVTFpD/tlkj2uyh+cOXu5Aecyk+XmQTmiFpgfLXEsUW7aVSZnp6B56UxH89kkKFY+uUKbZd00NA
Gm6y/TdGjJMIFQ2zuzjcIVAJq1LFkdNhN2aMGUw10TC9i+IvTyY6tjbxU3YKDxePj5hSFMeIAP/m
1vHZA1Y5KLaWqbsXQS/TznokWzhXvwmva+bXKE8PntfIb3Ad1gDjrYNb+VDPyQVomaGNhpaSc8X6
5gonlmiEJuvlJfjoTvKvrso/jWtGgxPFqesybpGD0/fh/XygB31wb6GpvosCTj28ss6a0st1xEXr
IXoKUzUaZl03QXRUW9oM6U1wWRo0E5QsgpDNaR/TdqBfcI0wFwliJCr0VJWs+Hpddx6CQP5HbsNx
1Jpif8+o4JcV7fU4jok6qsc016mVe8KZ4ETvMe0Xz4PcBfQgDWViu+UyaL1/i4LLEcRS61GotWzy
1RZHRhaQef51bJE02kTNqHy86xZHrtrTivhFqmfI8YBZOUV5bBFHLRfaZup0S1tw8yQpnFXf+zY9
BWjNRDbtsiPBTL9WXxuPwv+ReGBHVj5PlbHKR0u6uohTgtII2TcLjpGnkh1jEq+ovxlCjvCJ/h3P
uHkd3Rn2nVPkq7IWzyr3uDmtmTZWW+yONqt4OW7NsWEzsDKSOwteXpq+O6rywAqkVc4TMlT2fevM
mrYvK1OWl4FNUWd4q9O/oiPVU8rxwCerxOxZnZYVrZQeBKVHIOgB4sWH3itoaW9aCCaZlYx941Uh
0Nh/i/gJNGo8DPiotBSC+S6MxOMmSJ1uyJCv/+z/UPIDHr+Q8PqsFLl4ZA3VerQrbdorPLe3Il27
tcUXIpM9j5REB4E1V/qyom8dxyMwiFXR0L2jFUhaD5lP0UQP7RRc6L7D5bHj3bE1jaqmLUwcdQl8
K969SnvQQygwcpcfwAGqGXF2NYBWeZ6sCjZAxB02oqHp11ngqv1atPjW416mkGiIPmhCqcT8nto0
xNHhDuwXz9uCBqXbUH7Jktey5M0sZbh/WviN2FRt266c20TYs9Wi2HL93jcQQCDlvrf47m6ttPVd
eyP/Y3SiblHGAZJ4Pcj0JRQgdi0/r8Az2VzIeOQwIoirF7CD+LEHHqagXzOAkgBzIBzXduA2AB2R
fWmQZCepkcEQY8eGHTO2xP2Qdy3iBJBkrZtK/C3h8fcEqp1AFkAKIALVbiduI8kJTmotT0hqPK3g
0borth1cg5pjY6CY1B7TFgKCjm7GYlt26x65TwSZ4RcJhJDWAK2NsdIYL9x4JNHG2vegjSjYRKgj
oYCOSSSP/hjGbek6qqE49AkBj6r1YM8aTjK/XJpOLg03AvVoJhkxiauCeaTL8gKX5YlJRnAA4F0G
m5KbwrffnQ0SSw6es3jJ+WLb5w7QFDqrKYEwquzL5ilwTXtHwJTZa4GVyALIqQPUBaK7vhGnAJuR
MiLfCE8D9RlTMznq5SJFgWvLGQB5TkMZ4LfDiLDpgfoavFV9n634lj7fviD65zKFcxg/BFCvendk
00ixAW40ZWoixyJZVvvUGeGby9SRwQzLvEsvDNCUEsTVmlHcnLLAbOF5W7ZIwuzKd0SJLJ9iTHO5
ykmo0tt98QFwjFwqeu4NV5h+GWxw/+Q+ff/cUZg+54CUTT0U5mMLjuU/h+pg8QFKCKeEkSvzQDSa
LehaWKYkntFB8a0FH7oggaB94hgw+Xm//qcOXsMemAgCtN+/WzHMdAVhjx2xrrf4bmFDLjSuqeru
/zZDcRr1bcOQnIGv+Spq5iot/m51x11/nmWmCyNcGk1sktw25naU2uoUpaESnSO2Y79xfYPN/O8a
g9xVJfCU2DbXZSuZd3uYCLfsMF2zM9E919GTdU/+Z47nV155qzP/h4xqHKm/w12Ytp2+mGjzduSc
V68PvSLVc4yzVkkrBKE3cNT7Z5QJaaQz7+wYyTjXxU/1oZ0qhTBSmOhEGq1sOrIyXvYVkfIxleV2
PZQJ8eE8bV8FCX/F910/W2Mp3Q2m6aofUokfy0NrSzzjWegomorXUlVJPINn6YyrgADgG4vX/8y8
j+g/7ciyZkKNPI1JsN1XHSzZ+ylDXDZrW7+OkbxPDpdPU9eXRg3U5v+Y3t/MlfG3FGTLXpVHqWB1
+yGf5WMwI/NU9nrPtDtmkIB1GoxDW4KRXv/Hl3W8reky4nHB/N3Peaoq4CMozTSemcGJk7fFBwRi
g42VhEZFuT+OxArD7P0s+ww/1NhGlhpNaZOfS+1wM/uVplJgu3/PQRe9Hdif3ujj9majEF0xhK5N
fsoa3A28QHpW1Z7G1p7FabjGB9FOOpF7YifpAJ3qJ7g22dYdF02xcxVzl0H/ylgLPf/+8Ku+PKl1
NaB3u9FKso/1wwVoVXxfqnurFWyX7ys3J2Zeu9e80TNMjwtP5/UvddiS48DDWILueUU2zgy2HMLT
heTIOM4LG7RmrfbyoHR/mc6bpW03EvNL5wzPr354LBpDrqYXFW6aZYZzcXvKGJRVircnrReLhC7C
riHq2qLWMuwgRkzHfhCOlPW4aijSC9THeAW0VaXjtBK1ls3pyLucvEhLhDu35GhevMgxgewx28Ut
/ldNJ403e1HM9sH6zxRaN/3+EfDcuRTJrhclnXf3T3CWM9xGDx+WkfVou99x0069clQH4wldTO7J
z8JmQB0+dDVUICgmWSI2ICR6NQ6shvpeM4gDK6zJrD+5DHZjMUmEt+0DpYfMQLTun2LwJeMQTojk
Gq3yqGv8OcIRKJtxIu40Li/WB54+6pz5wmQVy6ijz0YBANbMf2KPrfkcCemzXwm7sX3ckydgjLiH
Mlv+tJXUT4DK86HlsdvBO2n4ubc463GIp2wZioabc9/kbsHF4AY373Iw0dICBJw9si7c6Yueboap
MK/+8Tg/h+VM5GD2kPewbALu9wayEw4+lbuEVn6U9w34CBJk//ttp6/Fi4G8X0Vdd2LOQiy+v7PZ
RUZNf3nL8YpiH0YONx9hO9SI2ydldyLeLF5iNjVNybbd2OgX3nCQJ0Mqm0ofJr5uA/r4UV7KvbFb
zdv6c3Hp+64io/g5rOzHWuhmH88Gx6ciJWt5q+DgmA6phnzGee24M0S5dx5MN0+mjueeL7um8w/n
yvTpyULcfWyfhW1/5ZoSfaBsyGTLXXq9ezXje6TMnhxavijJd954qG5HkN1NZmHZj1ZkyHuL7WDM
nh7Swq//hS17OVKq3uXDKWpp1TcdsXXojHTJfnLZsmm9+FwnSp7TR2iUvx5jVnQj3CMGXoPRw/lP
ub99ctQ6fjhLcex9zrd1TiXz6rcCRdtPv0DXIC7v9uOd8ThmUIxQB2Yii3C++xROI7fb90QuTFzf
GxY+bRLfk/ZzEw7OuzIO0wUGLkN3jzU6DGldJcp/Dq/X/qH4YbqeLswTNSCs9Hk5GSJ7ztWXuL82
aN+mkq/ipf2qMd/AJlo5RvI8UUyDpAZShzhrLRiIwI//WCgw33KdBLA7A9euI9t1/hcMs+s95sPT
6yLmcjlrBef757JhFp2UzvWYuL3fZNDOw5C/iU6FwguJyBOmKoleLS9cM/qAnFJ7zeTFhCJA82Z8
P4z04yxPP65ls4jzxm2+qO7273otJk9GxThbrz9QxHnxnFnF6sPaLX6iYT0ra1U+/b/ZWC8rBerY
ab/7sn+PVC0afhyIy1TAvmVeuWkA8MN7ujBhwxyqCyOaoaTFe7u2kSS2A0vzFbXwePdxGK6beiLG
ZNDwIPEDRRCEIXp0DBQBdjrGAaD2/lU894eSy2e5/z3/NwgOCdeJvhdItvqwZHYRyZYjU8V8VMDb
YJ+npEpMp/Je/pZtedEcmuG934aUpXnQx3bWO5ucDUH3CAfArmXyN9wLiZtZr2j9+jMdPOk3rPNn
6FX3z6dGD0DLT/W3+RA/ak+7l/NzizfFjCDi3hkVu9fR2bAzS99KSea7Z4kEffZnyGowEMKKeUDy
ugOzLVF4+/wgc/qN5NCRd7+/HnLtwqJ1uw01B2wNav1dK2TFR5N6tPFz97HJNhclmuakp02udVo4
z38U7zHlZb8EA0NLNUE4taaNt8riBIno7kt/jEGrnk0JNCFlYpwg5kVqIdnLP0zv0mw0VeyM7zuJ
xtwcprcbLY1Exun2uLQ9W47age7f/hlq0pzsW9LB+pXAs56AZyrjRajYOSGyAmU4oRcS5En4OHs6
vCoTEuYEvxYpvL+xH+ev/z2+gGz2ytooE5XbtnrAG7wJCJMSf6EBR28IwX5Ek86q+sY1yMSqjwfr
QfE3WhSr+5ZLFhtNBQlhS+Hng2y6hSwDEhZkGIt7q/EPYbbY/TG6q8x1VR5X+PTtLatyxcqji+S4
d8u/Cr36wBxJ/r0/TGmofhqzg12ZXbJDuYfwW1da+L/KpWNM2b041sxlUJMFMqkPIeBT9p5POKn1
7SdVXbUOnP9RqvTupbFKQeQyheGosxBgIuWVrO/Y1ifS79PHZdEphzrHUbPav4aFpQuPvdF6LNID
NxOD13QY0YMa6VTuLCY/z4+/7N0bjK14mt+uv51Xaj4uQ75gFVrv2nDSVhAkkGFVeb96thpX1IIs
wR5gxvL9Z85gTsesYYfMBtmAqQmNAXjUBvsikdfoWPuoXppmCf4fTfe1nDoShAH4iagih1tJZJyz
byiHY5IBk8PT79d27R6vjbGQRpqZDn93/z3X97LePO+1AppG77NSQ13wDfUfDtDxkK2msPnzYNW4
qbAmKKfC7Yi9fwY/6ss3+fctZdEC85DO38qUsUNMj0tSuMa8DKeYSTOfXdGIkC7tKHf9uqfHRRsN
ADaozLiGjcodPjvu06HaFvLWhw/srz5oLbGMaQJcX7C3Di/2EACBWnLapRLCfZMFJb3EEceDVfts
Vt3RJkrV+rQBhT9WCngeadvzsnMffDZMg6S+RYu7BynkfHlTE3SXZrBolQ7vmAalDM0OLckdiEbd
cc0FJUcCJf5FP6cm7f3bjIQqPP4jphij0xvGlScDEBTXk8sPA6j3HbAJp5SEszqmN1Q0TN+6j3RX
+0egVSIQrIPlQX95vwl4wAQSPO/ollEy/9MqavpKGTDxlb1Y1opE0sU/P3yCpopebKQ68cLQ5Vox
3WhAyjgazlB4Xihr/Mfj4pgR7I19BwE+tS/5JrcX+BU2iuds/+rx6bGphMrfOlBHsWmvKH/AhZvi
ZGQYGU2k6xaG2bbJUwhNZaFL1IPdkvH/GF9ulDtCrZt6dTWt4btdergC3Tlbouztbh4Rw0o7d81H
dNnvB0YcQ5apEzcZSLTeZ6c1YtGuJNmHHxogOC2S8I7UBDqo+MRtG05evATvcEMeFmm+o69rxGuo
SzCVVXFmsJrF5vnfvLXLZwel6xHuUQZ7se59N5m4gMTJh7yQCFkkYIxNl4oFlKA0XF7hCQzAESQG
t5USJNyKyTxKiWYBtNjMLBy+nj/BKuc0Yfjj40AEuVzSze8s0WkYOJacQVGTimt6mL9zYZsBj2rp
9rVytAzyJOETI6vJBabftjBdBWLoSgmxpPaIDHQrZyVokzCcNzFSrbIeo/R0f46SD8S2pYfam7Sx
xuPprvG4vVkET4xcj8l4UH8XGx7/3G6uIJKNQkuimJz690qhZZVokqdcszJtq3IuZ8wFT9la4sRL
om9ZTAzxnQ10A4yoS4godTqWo5K8XDgS5SeAA809bSJwhMYJR7X5OnwLBdeSdK6PR7vd7jVDZPea
0oBBqeEaJbv3nfxiTSeKLXW+vfO/fBDIK7+X4dd8cNs6wXXPzfUrTDTmk8+DlQ9JGaD6wLROItuh
t25z6XalFKPhHCHaoZ17fL/t+q/d6o6Sribmt/fd20QjY32kNXC+TpJBoqO3tqVJr9frHJJ0nHQW
qb6QaSezML6iqe4dNZ583dz9pF59RUvccbQwb/Y6d9rP33V0OhknQqkPDyfZSiYrn9z1IDbefbhz
oE6M/nkzxi1TuxlPCPeANzt3d7NW7y4O7dx1HsCVzIdp8+sLnhfn6t39fkyPaH/3ifTu68HRRvJ1
StBI5s8fq9m9fPgRz/30vnyS94BOEx8nEDWALfx/njeTM3Aom6zLf8xVLme6R4zvqqtmEWJsNYKP
0H1qQnZFQtV4ReI/mMxmmf4B2DstLdVpD7wf+O2VlA+stsSkTkhIydvBDg9QzQ7cS5bph1zA1S0M
f1Jq7l+B0jk3cj5euN8Ffh/MBSDT3y2CWbN4HlBIsLOryJbmfvItSYBZ8sVclrjeelGLEX2WhHPk
1CgN5a0uXrPV8Z/uxw+k0ul9+pB70VVLJ6FTX+83UvBK/yfGBYeFW/Ov+JSvi9qzBoWJ0E2qLRLn
t69nHx7Zui04rXOgPoaLccdffBJWEU6JFGl/xlLFo+7ALMKoh5ErKukXn4CbqgV6LGGrzzYx7I3y
ksjxjiRDRJTTpIT+YQjO+GCs7DrVy1x3zTyrAP2TosK379fR8/7fL4Qr5w55xxXLJR9xBETW2wBN
zw9BjyN/4KRFSodnp3BMoXwmFjDLZw98YvFAFq0u1DvqjiLieVVbPqkrjt362rPmLpnYD3oTIOVs
tBZNTpyfgv2Q+O8eNL+OnMskwcQgrySt4ruxuiaJessfFxw+jfIZTwSRT6O3Tr5lnnS4sHjX3Kny
TfOnmPVVTIGfZtYOV9KsIbWcITBqSNjMw4zgA45hcBT0RYeYsy4Ncr4hS3zlp+1N6d/oowI0JSEl
Un/sX7lC/+RkQkzBtYFQq1QimUd7LGxrO+4gzJnls9X9NOR3jqWdrlGT7tqN7et61sMAc2Gm9eFj
DPYnz/PP6W31eXNfvi+Em/GdbuUZlo+96EquQL3WLCmD0eRU0xZW5+TAndz0f6oildrcdSZXQIkT
RU5UeqKH8I7F+c1E4x/DjYFVzmdzzdw/ANRbwY95K6jgFFOuX20wsJ8uUYpWT8z8JAf01JHh+2N8
JL6oDZEMsMNRlyjtY7R0EODiI77jEB3SusI/x1ZDLPIYFJ8Yr30nTZGYItQPkonfvmroQca1y4W0
12NzzcZS2HOEWbWF0/SUOgy7QZA5bE+RYaRqLRWi40l3Dlz/68nF/CWa+0j8/uVin7/IW83xgMqU
eBCDby8Lb6xw7aKU9+CSDk74uTCdBneaawZpfb4YRO8+E6Xsb8hUQAxrYE5kFHDAJqVMSYg2BvlG
+5TVvnDb5fDI6RnAtt+rwIkuDNhLVNqhhMzVU+9US6nKdn3pSvNMkwfVQeMOvkQ0HCdFnnz1Ay7I
lj273DyBp9UarDWuOnQZxbrv6RU7y2Su7Y83gnucL+2zNbTxnZQB+bG84KusBlFtPtjo+G9feaIR
wbUVIB4vQFhJqRm0EXTqRcCN0Nab+s/CQ33D0YjHFrVPF+pz8R1MFOmyuc5KB/V1BXgpWGhTS1cS
298l2GmU0qteLp6rTU1zGVr4HcAISqwuZRlo5CLtGYJSkUzCoxWMFpBRfHVsomzJDzsHG0Ph3bIr
FWApSgTlXE403JXr+KC4rjJPtvYJy5dKhtjWoE/9uusg3pBXn9S011p3T4cMbci6Oxzk8BKV6Jxz
uu9tWvX7OmPJhEtVfS+MYOitPfOFb4VCEd9myJw+Aad7KFOgOG7tc0lhm03O0ZW1NtZ1cisHvzMr
dQ7L3n6bnU7ZigW1YyJlk+Mp0Gu7mGRbRAzADtLYGf4KpkDGZDLAa6qc8h2tiYXVfx3lH747MPe3
paE+VvIEYVbI9KAgBDTgRLWelCZd7Zhfq5ftTfU23y6x2KxnqZOVJ+kUyJ7oFxpMrix+80ZyuF/f
IiOC9wllj5Mqt8D3J2KSqfKtB7k6Dvrs4Ri033bl+jUyGuTRPUxebJfCW/6eG0mhqT0xVVhSceP+
EtUThIERgn4e7LJ1T0r+/GP7eiCXX098Pm0Hxe+Q69qqk8X9tyAqMj5ZTfgUJV1czz/RTvORbC5b
6fu29FD4lw7fCUhbt/RGpu6u1Aw4X+QhSEvEpgpDffdkvx861ffzReMxGqD8iOee/3HHfbIAaOra
Zki7PrErvrinbTs0hyJiu1XCMCLYzfbGcz4+TJ5JggUMxaPFDV5uHd/s32Obsp63FtMvBEaHgcQa
CTMbJeF6eJ2574UkGtpLluCuzF421/sfSUkgPk7L+oaGGn3OX1Z3J5RKUkX0Kfz6vpQPAglA8oAP
l7V64C5coeI4ai7yKzq0diqJ/Z8Gs+vV9c9lcTDsb9++bwkRLNPz5Pj281aXziOy1H5D3fs+a5Xf
+Vfr9hxaAMmWz7jC6KiwOgrS5608aiJwJStaKb0XIeJE2347kMIzWfAMjqDfLwGagzMtWkBS8NSW
NemZNaT1IgqmMhbB3gRecoBptC4ixMea0H1D2x1FYZpCtnQq8OB9yIMorfo+5O+sXrHNMOPPwbIL
JzGGYj3hcvqoleZkhkSf0BeUyP5WZwVHqYAyJtNlphBAn8Z4peIQVzJwX0bgy+mdG/KHeRi3Ow3q
TJK6UAQYi4Cd8xiRdhW+qxV2BeM2BBLdoqO3Pv2Y/1DUCVoDf/gbpCGp6XMLzuvZ+1jtn8yv5rHc
l97jkt7xJ2PyPRJ+RDwkA45aPi4xzEAdvJj3WYIu/F27844vBAE0rasYlhlxb8igncHUlLat0SF+
VTTrfpzZqch7Y3Nm9arecSpf7tPx3nS8g6kkpaWONPnOXDEtrcmzk/5d72/WrVcz6G9+lU6PHseh
RmOU1XMfCu4GvOmGY3CYfdjNmqMwbX8v6fs43z5fukHDcA6n9xAQP8R4nMyBx8xkOIEvY8ZZtga3
bTPn+FtKrmZKYq75QOP4uM/6iAXgnb/MXEOIR/f7POMORi2VAqbtb7n5rK+/wVoTptCDcuPaOdSj
XMinnTW29u98ukg8Wtm6V/hJ4K4ezu9oXc7rv0MNwNfoGN3N4lEJFGlViGzvl1XYHMXTPrTco3Y5
5s7ZPSpT49QGEMf/TqXvBvZ3Fcd4im7ErxLOnNYXfgsf+ZtZHzREcx0Pm+1K8CiU88upFD0lsHuh
vIgLnINV14txvxiQnT1kzu3meYQVXMZS8+Vc7kf6j4f4txDPCh9Mzzw+hEPb/bgrV/UomS9WjBeS
Yzw7J3cGo/cCnyFDBeEgiTybR3ecv4ciY8iRqAMk1ERD4zgLWjC5VeeY0r97HR5aCMq8NkLXBmt8
eM4euB1r6g1EZ10LA4q7R6mdlt68pUTaL651rcIqm788EH9dlb7za42eGl+bT40kf5Lli15uvwtu
9KFaZPtWCM/ekvxhtwet9ywu9TAfZbPn1YseJxpngQfau2O/LGSxpDMwdAXvVl5eJpkiXcrq74Er
RPyWvGiQa5NGWy1vCOST3k0yTsSgCzHX+XuzbRVHYRxnfXtL1Wzua19ssvnn8hMkKaiktkUSafS8
gPHUacDofcJYi3RBvv72wdmpYcabpTBaXlRON8j7I1Eqs//ma60Rldi0dtuuPFOF0aUbXcJi05Jm
O8ElQsvmpRFRKSFkH4lmFTo16eijuH/gBqm5XTa9r/OBC1UemL9K6qfLpk9o/lffauQQG3O+7dQ2
rRHumZw+c018eWetEcZN9Or6cO3GTbNRq+HU0nNKDCirYGLGxa5zWSlt5LsTAFWYrRJmWz+a82yb
LNxqRQ1HE20T5vElcv/Im20dpcdHl57lqF/8rZff6NGlphDTSPnfaXiFtqn4sWkN71dMqnWiiRuz
49bSQ6Q/3CAabmr+o8RbIr5s1sqmtZvzkDuL3GXB63GTuVwVT9UstfG12mrI2pvtu7M9RmqNWlpa
saKKRzWx23SmijHd4KitzVP5qFlnnI21u+vpmTo6Px12imB7u0Z3oUVC0Pk2ZzqKLZNiKV2vUmkM
R0TjY3HS7KcizTMbo6N4kkQw2N0N32fvP89VlVff2XqklQr7Vp4wSnckf+m+kGyvdu1xxZ+TNY77
t2O/WC0+LIolDZUvJ9zE6lw55/q5PHxtbB9+FPyc7uAPA6rvono5elx6MGMtndOfQiapLPG110CB
ba2f7R6ud7P42LZmIvSmCUxd0qAhqTFOrHsJEWURbEVwXQFRpZWpKa437seM2Vy+gLdrU7yt76ZK
HT5HH/lqdn5QpVW8XCdvpSaTtF/LEOuCfJ7rD+XX4zMQe6NvXrM8ljGWLr9qW10leItZRSipkOUN
7WPCkhlny1W6vJUCkteM1tJ4LFTEFNoLBWUaxL5MCaTc1WnDtcsOljDr+2n8cbq8Ek3Rp4cDDZLS
B4DfrFe8DQCyS7vv26ufUjP3PqL3Xz/qn2ckHvRijThMF1MJO6g2LMT0dECx3B6TkaxjeS3CWgwt
chyYIxjZX2S5p+VNoz/CiPd4zFoXhZZyIiXsPGmtP2rZad7cgmrq8hSSxuIlPxcyV5GYnNLDvD2q
ZaVCVkWZ/DXXYJNKG5w3zfPHYZ2s9N+jDcbxOYRjG8ffDB/Wzw3YTyFbN5yMwRWkk2OFWcDAQ3qn
+FsKD2dFqv+ylz9ljUVLhViOTBHqgdfjpJR+ITy23XdH5wx2n58yptMje/++IqWzkcnJViSw6Vd+
kvI6eT64tqEdK7enSiufay7lT0uuzep1aUcZmkRwUKILcbOOYETz44YVrd9RVl20fzaZKfEsGLvJ
3vfdPFvxX+vZ4vN1cV1+bEwSC7n0PLQC1rJwsMgkk2M2f5u91T5+PtehDOEdGScsv2xV1IWYFWDg
ssU/K07b+6FGs2IjnbXcAiQo6AfeJ+UkP+ptSx3ztQNun7OlmKlW95CT9x96M5nqG6pQ5vIwkmaV
5grgqV6t1K0f0rrCuIc6xO5t91pVM7aWPZIsPkstBWMVgThBros9SX8160GRLsdceGq9lMXXi8U5
31LOzUZyHOwHk3BBWmWpEOx8/ZKtBQ2cv1Aj3uxbh5Nbba00Rtgnr8Z5c+7vbuYx5PpLXbgvnyQ/
07TQnr7tvw7FcOlPzwkb7Us/EF1lhhTExa6s+VpSkcPH3WLwoBirJ/q5/bxUNZcDT6Mh0bkyGX4n
S7wpWtC9jfRI+yp/1bXAuF/erq8/K616D7y1bcpMuz9mUhvTUWc/+P7ERWqTFNOxdzBZJPJFknin
oCy5U3yMX9gJ3ph0xsitHUkqp/lmLsk33y9UOKeluQ+WfWzfZVQ4wfpuX0+A+E2koM2TRIS01ill
cWILwbnOGZruJiaHlhTATi7ZvZYdU9RO4HcMaNWT3RsctUXwFVrlXp4kb26a0+7kUY83/3jL4/Q5
OmNn26ySrLP4p9PDgDBZzpujr1Kybq2zaXpINRxNSwliQSk56eE7UzPbkQd5bTkQa5Dci8nTupVr
bTjlWT3t5EeAU3U7aSNrdC0VH851ttnOT42ehf38KCV++U5H74ody8jx0ptSItUxWXVs/WFnwqMC
KuD2zCX1W6lPX9Wh2BeRdzvOdU7l9qx85ZNiI7nUQrkaNwUikTj/wtwzIMjVVFClx7aToJ7yJTNo
UodKtx/uLdSkEhSJRdlA6RACT5KkiGWyt8Pg9NuwkwVV7Egh68v/bJPf9SdcDP6BmUrNaDIB2OSg
8q3Xp/b00JGSXuVh1pV4A4Z0IlW7/k/86FV7BsJGWdZPFo46+AjMuFfRlrFv1Iuzh8qQNkDEuCvy
xq8GGKlFtfwJRI3KR185LYcKcvjSrUi+bdU+HERd0N+qLdXHfIziqZTOTs3xGiaXLj4K2zSnWWMh
O9XudtVs+FZmuA6btZJJHX0dj0Loreq8Py2rxrucz+62WR9JYm6bNlDETQbTk3ZOzYXvw4tVTWPn
/uwNgDOfyzBp5+rq3B9GpV5xldaK1D4YnQ+TrjfZSZOKtwarq1l8LKao2FOYbFeKguUtRoNr7Dre
Gvam19rFgK+aU/HktuiKBY+KpLPvLq7H18u354Y7utZ060MWYFL70D338pitB8RA7q58SvfR0t3D
adytJyEv9hkC5kdr6GbX3Gf7LF6Rq/q+JRiJUwIm05UrqzzTh0ntOW80RVRBb3lnAq608qmck8bH
ufV9v88uLkoTWna0yMrp6jJfTez5PLRqMOrUezRHe9ZIN2+NxPZNj9n4Wm/B5xggZqGv+O27u7Vb
Tum4+/0cSqh3Sn/Vth+PcW2taFK77YOO6x9f6s38LRKTNP7HP4YOp+RVvM61NMZo6hY19HbsIKWp
uj3ZNX+/7piePrbqVGXSFPMSlRyu7ZjNqumD46mp+Fh8Jq54vlJdiGozrYvMECDNSlJJDoga0zE6
smSb0Z6xQWOvu3p/l8pt+d2ylfjZIw1IiVOKr+F6VOhXu6piHspOoK3WEjqRTLPTPy7O2Mthd9Sb
9fjhnXVHfnurkX4MM/Q0Tbjuyz4Rs092LWG6PtOiJTelyXRL1OC0Rfh9XHgtERNIIQ7CN7E9K8D/
UvuYorFWFpTolabyIuF9ZqMHWXbX++R8K9ZxGyKWS+v8K08uFTlPNd9bpDkv5v4ttglTJP0BJxpN
DP1bnp57mDSnV8uLGVLb3sQo5UM8rcRvDWUr0pLthOS9ZthdjfEqPxUfiHMqjaxt6mOW6OLt/8pg
nE4PybJ37pLymScrY4BQL6ezTohs1AXdcjMUAfoJ74bY3t97LwWyKMmDNltyuss7em3ln5orb4aW
sVFokLf5xJIrtNTXM5w5mI+5l8bH9B5zgt1xbsXap56y7WA70Bq8ueKnpo2rE8vDuycLdm7NLx9r
HxvuXZJndXnvZM/ETz36Sik+4ni9/W7le9ts8xUyhzlW+DhZ0nlL99iaPdIBSKGy+sXOC2LmkO56
9Yvaujnusr+4GVfli1Ao2wySYfGcQoH0Ns2f5+HDsjm2xP9WqWUIMf0YDzbNHev1mYagQNuVuzXS
qYRdjQmdCM21Zm+Mhct6zyN5rK7S/dBj+bk/hekgfyJDUvvNogrxEPBG9j1YDHz+w/maOV3RWPWW
rbWviC5ZDJaPJ7u0fkMBpoevY/bTdXF/Ka2zzSo9WH0uN96njecTa2uZECN7vhsrodH29kYvqt7y
cna5zUaiA88urOeZfW0svw8yJEPRRK27RT9ZjWfP+DgweRbK3B9s1rofYUBooCyJOSn3QjQMb87P
hed48MEDbwE/MtIGth1C3deRxx6PMtf5fsbE+zodHFvb5/2zG3U4EThyC6uv/E3VJ+sPMTUNTNZm
QOm2fS1kQwT1lkTKqV1K+lyb2l3x5vyxnHUqpnd8XzKElb4l+VgtZxisE8a9hAzdG63FVcdgnxaW
SawRRma6HhCmVzHyP1n69zN3FStqP0nUuDnQGkxmJGhWv+F3eFDWS9N6spqWjIwQl4f09z6tGVy4
5g6bw44HRQTFWjncxPB/byFZfltK3vT/37+QWetWOFdTiyZ/G1LvLI01bQDs2Ibp5unQ3yHiZpf3
Qd6g+tJ1CcECpnDAPjsjLHmtp/tnPQWWYli96bJV587u9kEOMa4N1kMcVMdDj1auz7uz+H9X+Fe+
Io0uvimSbDawLLLqnWRI18uW7PpUI4zmmCi/qidWTsrWHIQOTYfPYnMRR2SBwFtvIJc97H9Pknzf
J9nJTy7H7UiusqbOF+6EkvAwwgw7/E5Dg6kqmT3Bj2hz6pn74Xl6GKvOt+N0a/WeTZvFc6ZCLn7F
dnv4sKE4v01G6SoWzDazuzxgqypOFBpLpILAMCvjsY/vTcViUGzH+5svUaMBIMNxXNt1rDQz+D0I
qRCjCrsyNMo2Y1y8EhxkyvBi67jTGk367K3yYYd9VHsrJunJedfZ8Srm709T2mdlM3jP+rVwJpf2
tTFZc616+0ggVcoujQIAGZR9ztPLp0KVvjfUVyQNSqc5vq5R9jkc2rEX3JlDQ+XOLxldt2Fa54Bd
3QLhW+ug7/fvm9Am4R9+FVBPglJWeGcSTrNtXwJzZ/okx7SDSynRDSKpvJYTuermUhs+qqVo9s/p
ChVBnr+ZqgtocpYEdJcDhlPaaOfaYS5aXd1YxMesTHrVnueP+V7Fkt4ykwHnKZ72phxm6yFU3fpy
/WbhdWH8tJTE5rThYrPuckAXtUObadSVTageAdFOgSIVlzY8RcM9PJtpobeMxiRPh2exs28fPWR4
Ew/6aIibJhvZyBbmMR2/zborkbjJ8m1vb1dJrj93xo5/nsdOjSn6tRXMLo/x+cBK2pbTxf2iaIKK
qYqJP0E2/gwZd3ochj24uK736l+hr46DfHM/55kot/ys7Ylr3fLMAT2HxTfdXYZVaA7YLI8YfdNl
j17kvmyvVjc8rzZrwCRN2QZs54yebp1/Jy3cHwIzO9zOe7W62QPOZCoWmoXk9G/+OrtBEpicO0S4
02zSibkee80R85tX6dRwBQSyn6sVvb9o6e/X+2nVnmI1qGTJELtlO9VmPSmKrIvcLdOgV+jE70pj
0uUry9WJVi4bBk5YrmVeXFwswCYTc+s9UxMrzoMh5Zav7sZd+MzvRUudPPOEfzdJ4kpNucjg36yB
Qozlwfb8V46/q0iKiY7rbm7uF3FIXG3GrxtLQfAgxin2CG9JtlMn5EUYHGGHxDMK8yN+Wih9bmcf
5uSI8EmpzhdOJDsk3E0td70epy23N5fZ4M2FTNpujpTJOX7S+ft5mqgNTbbdY+je2e3W9uO8ku5K
BYj0eBXvxOSVOqcLxV/p2ujCfInjQodaOeP7Q/P7Pg7btcvNbddmP6e1j9AvoU7+vp++gDU+R8T9
ap0GPRLLct1d+6gSFYJgfB268/C4H0yvC0VKNHeFVYfU+TVgaknh+RQYElzIjjMNu2a1vRjMcqyi
X8GS7XfkTLnXqmlOnFDf5FgPavQ0vvgmNbGG38SAGLyhbH6N8VAsFZsZ2WNay7dW0d2hQyzflK7U
yjoozG6IKPldX6dLBnRIbGNq9fM3j/zkcH714vocZUz6/kJWzuJCnyf0MarCd++N7ijbdYbNBkaN
odMcsdKiEiMVlGmc+rsndH/J+EHGdN1fBZHeIW+pCgflC5En8o0HcLNN9INA6SCqLpvHSaA0fjkk
8sg6MsgOnPKJYpMD7QJT4/eCpLvfv5JKLzX/kHulNcQdmszoz0JAh0MSNwr75WLLDqK66h+G/8Sk
EFjf3P8kb+P+OnIPA9cn88JoHyZyqQjMelbvivD0wnpetM7Jvg/EzHjcRjhryQfqqBVUirJuu5l7
dxdqIRyNKUcKymoX2QPtv7Wcg4wdesv+sl+RnFV6EyNzoRC0snOeCdK24k+0sp6RB6cBA+7/ToUp
kv62HYzGgwLAncWtJGqRmSTX1vZNNpbW3M2c7JASWTrJSmnhEY2Ws4ZQ/m1XKLunL0xcAhbkMdMI
DTpxoQnecRzacXmTqzv9GeR+FDszTakom4eoNIlcg0jpG2VwRlmO+gT9O3U8fI3VssZ1nabfSTUb
6+E3TBHUNPT++KzuWhZWLDi4YjZ/zzd0SE9jxZWl6KWFbswMxxDy8Gv3aE7a+2FM90p3GyANL4QG
bOtCwk6/o8Yh03HIGFvWipb+c+biOR+vWAf3cPKY5nI1EyJlffn0UEpfe9cT/e+FPVGW2BNmPp3V
6ISxEeu80YEXJVObOKwFbXJXlNr5btlsdCoOYdpnzAdWyBaQbT4ZE5v178WtPgYwFyP++lNKzx82
5TMFjnlazk8z3wsjWKs7FhhPZnR5Cns5bNF8Oq001y6J+O8sl8bqUFnR+/4klxOd23+l3k9r1w6f
LdldfGeh5RtP8960JStI3DopPYVbd+6Pmt8qPlrL9qnYxwH2rizugvrwsyoYm87b48y/8BvH0rha
4TBO77zz98vx6RhOJC61X//RCoewimCFqnqKT8pAv+ZTOiZU2fxipPCDo/AS6mx0E8fHMfunkx3a
PU9TynyuO8+2k9PiJTt3xq24mmikAY2a+77z2UdzQ/T93zBbAuL7aqX1kPwO04WGCd/53J/dAA4X
V+GQf2eUV18P2ptQWCWK4OcKfwWdmHsKG6LEYa0qSuKXEu75Cc0Npjm9nT1rXstB4BHkwd2SnrL3
oPP5jqecDevp/LLaq7cDdGGN6TA4g3+oFwfTsN4+wqaIucqnup0w3YY3B6I5/K0wLRiesbM3AYUz
5dhDU8BVb59xjnC7YUmvX8y/TmlZ17hya3mykjY0+McGfPk9wKOVzN7GoQO6YejuUrGxi8Lz2plH
j8erITl3yHw2rNDl13gQUhhzmsNON5Zut9BdNu0Gsj2W9G/ToZDMgZRwEWJnBWTygwLFD0v/4m8T
FRHIhWBSMszoeAam6Npoa6jpbINg7EWBwgBRwlIfPUYSh92yowiqD4Yf++4QWzPUyZLLGD4M2fOg
wHJQQo1tO8V1G/f1y03/15Z38ZLdy3ueEIfxyEpXZ28IQrxqxkxhGYLV41TyXNyRE4ceilHjLbyL
Y7at/GU4ggJi5Yu4AeGseGrhJkr+nxtI/uZPyq/t/j/Ah4/g2UweDTGZkUpBdV1lIbFHmjlXsv0H
CPZIiu/fp1tJQJBsWu69SX0YPhS/s/JN+PPDVw0o7emdBtbp8bky7P0M5m+83R2XGH3MZWGcnZrL
y/LK6gLCsy7KiNqTK+GDyjBZlGj20yaZPgfyrR8cW2Lf/bkvPu4CAB/1rct0vU/nVCREvfwY+OKC
LGByvMG/YT+/Vkm88f1Z4BeEyXO8j//Lj2GBgm/FGlkFcrffdsx6OFpaE/J8++lWrd1TEwkSNamJ
E257Zsn+BAA5fsC8ax5reGZK4zWKKvEuoRZUOzH9Yz2sQ30jkSYoVQIqpUDpd5alozpACtWDsgmC
vvRSvxSvn+LD07P1T/+PskN/lOFCFVUkoGj4YTMqQNvshuZ3qsIibITq7Tn8QlO9s3QGwL4lbIPa
vxQ0TMsXhbvwDU3E8AI4olTVBmW1Q4piW8Z25cO9xeNBYsTFDwSJy2ez5mxfmJDuXYJNcfC5FYcz
374adgw54SlpVSu7ECZGHAS0xcqDriIAJa5B1Mm5tXwzyStIyqFZ/RLD2mceoT+aF6c063DfcDXW
shmd5OTKUBKOCHSk0jq3Tot26TkQrW8t28nrVhiDcBwZ9pebx1LJRzfgl9b/4IOWA1zXGK3bqHsB
vOiNbn1EavL9uTW8AUC4aq8al/oZRIgt4NIw/UJ7YYclo/QoJ5HiPN+UzEZfcau82r6YP8Z7java
x+wyDNk14f0GDTO+1WODYxvYsOcI+Dt2CVb2grXaaP15Hczqhtzcq/BDSpk2TaVfCzggxd8DQIYb
FrHMaEGdqqcTvlJEk6CEzSOKnlehgs5EBZPQtlU76kT0pzAIK3l9HzGpEOHyIPXwZpyDpMdZ8Zwe
5+k3O3l1aSvcMv8H887hti7iKfzGUL+cd6qc22wJqw09GW7KpCm+ntYaDLUC/RJKY8Z0W1zFn4Bj
gFF1Tn1+ilpwRn5Wf9k+HWXAognpUZG9ZVriNmGmP/CtpqHThi/C/tPMi2z074fZQ/GVXxZPgd7O
L4Y5jpYwlzRI3tPh4d0jm/OJ5t98ukqft/604r+FFrd3J6m4gcr523jgZdZGth5LKk9sUtNT7IUH
sABUbDMGT0ATIXR1PEwWih5+Ulz6Nu2RgLyePKHvv643A0MPg7wIf81WT+N/CLTTIhRp3G6wbsrA
NOLxJsRzWO+QStJTBLn0G9f6NZjvZRp9BmhPgkPXok+cXeni8dF4tfOXAO8iUJYTOIsjVk08SBnL
C8mGQH5auqt4GSG4xqqzCVFPaURwn8o5MG4PWfXHHYn8E7Gv06X7+tV/z7vQpNTOplm7m30VRtk8
AnV92NZDaIY/vSARyigo2gGPaA8WLYT7c2jO36Ak0xSHKWrC9JRp4ZyUvvRaP6eVHisiKV+tMunO
YI9JWro5txvydCWSpivO3oMiFs04Pk6jpkJFoWkYSDVpXOjiEZBJ89wr3Ax1i7mZpLkHtgX8RMZg
T8Ozm/Fj8Wr+DKfPaq/DTvRCSY72lOPO5dYm29tzYDVHp9NHGfE+20gr2qnBQ6zpZNOCiqSr51V2
vhTjSUqXJX1IrgsWLUjgaSU3ends1Yy7+Kkde1pzivzVomMPJounajc//QsKyL96L8lbvhZQSBqX
xZf5NGusU+3b8I6kxbvvBN2NUIVsy14gKJVe+DXqLbuHwduxeX5bdddK5ycvwZGkWyuPQWq1Mi/l
I8Mn1QU/cnp5Xn1pAij1qPVw3eQwJAvA4kPDukPkMOQAqpdeZvhjOXCNl8NT3nZCqoAyBU0pvKJ9
99O++1L1JwhJGXxNaY9TMsk6x38yhiTWfn3KqVZ2M8lGra8ZCoeo8cH825L9EPmuGISTh683TSyQ
rCilU3nF1k++voKSUKZuZ9n6OiUP4ZTddW423UbUzPTujLeRqa+++9oln7GIVkKI4fcqh2yXPh/P
dz/8lf6npmFXi7fa5YZ+hlx94M2zFCybO0Q+aV7M56fzgUkEiqWWIeNCHT0/smDPpdrBix5rX4gA
IsOuJnvXMz5z00YSe7mGvKuKdn1r/2vAFWWussauTh0sRK0Y8Olu+KRgGJ1FEPdrw8lBDeSN5+w3
VFY3knPYYj900zfcIuT36Wv3WOytu+KTQClmL/kYUMj+/n8wh8ADvwTgFEH9/0P6v24oYCbM7cPD
Km28R9YFFyBEFPzHH8hOwmpFws86dFyzdiXyYcrJgeR4PX/yOGNqYnFoHoiwwDQhIzj1ZVdvX0dc
/nVyxt6MPNBG3FlXciD/7qfeOn933nAJBp4sx6JdTQo38dv60b5tn6WOdGUNarb0Rk1exwbeZLqL
XW4G0spKtjjMDB4YK5lASdBeZQWv1D+KHt+WNG45jfnmqsufpQom8/u1BDDu+loayvXy3rw4TAJU
Nr1c3gM+K72lRG+N02PHB0opd3BA8aQxtNG9dx/rV/G7QfYW+YtTa3Q/76r0oXVbxefl2CAWq3R0
PdSsxvzXeuo0prfH5ka1gGBXc/tWbJVbClxbBQMfrLoHuQlRgKcd9OXw41DMFJhkTT2QfFrSqzoO
8XucBN+38/vJ5xmwzH/t7R9/aIDk+3JUdtz83pCsT9Wi2faRsxAYgFs8tZQtvcnpYlu3No2kYIYS
FNfubSi/j0goZx8NxuNt/togLhtgWrlPCBXeq1n1UyfBFx1HlvDjfVK7ra1JK9mAD/uOIgmQel/6
zeXsojBMf96LL9t+TWZKVuSegyVVcluiD+NWvTtq/jACrpcTvkVa07okQ0YwdBX1rl3URAf7qni1
eCz1jgBfj/VRrhyMt1MCR6xV/iwBMiGnIO/YB/52AT4la0jSdFOOO1hjf7m5hyIe3xF/xIbxZ2VW
sfGkSL2MJIiOUgVOn7H8ltfrMxJyRNBQFY3hkt318mUpMOJ8sTULF6vrDY6/LcNEcvzxcVTVXkd+
ZgxDgoElOe0oJrMjOxJX5St68tarVBGrUSZ869TaNssfjZtGG/EK2V73bznIf1RGFyNphsnPY/E5
1u7oHgsOWWzVtgNdmg8GT3rPZKdn1QiAeUSrrdpDqR2/qfVondvVAQH0+p0U7+YLFSeTdNgRSj0m
k8H4act/ST5kDd/Ij3vEAJjVHo6U7LEVCmeb5O9OhWT3sR02I7pTunDGTuDwe4QLpZvq3blNLVGC
q48IaP+OoKfUoG1VbJnY6aIj4pcSe6HBGg5Z/6RmLw/e/2meL4/qqA7i1lSTaZXQ6xTKVTJdO9PT
VaisSToy/FBFtRCpi460mLT6H1Fn1qSqtgThX2QEMoi8MovzbPcL4dYWUBBlEvj191uehxtnnx5s
G2lc1KrKzMpiW5Qm9M7vuqV4ystPoBV98cyGF0X+yc7Z8HnI6THnk0Ys7mf2TOSTDr+61eZNIPiM
BzuRlU4f4EbEOms0izNncBDnULLhcRazlF88hm+mJXB/i9MSxLrYlPm7das+FbfS7gvePXHfa+tw
213Em1uT+5A0qCCN3OoiJ8AFY8V4UxEExC8zv5WtgHvEEslFz8UdkmyAo2E9T6sgb345AYJxO8S/
PIrWI5C2tPGYjHD6whwi1TaW70N+GAUFpYtQdAjwA9cf/nwlQI0N7SbYGOM3mSE04JJ8eZKJiEWt
VVcsITqoYY35RO+MCJ9EuHLWEEie54ZYATRvv4jNoHQTwYKhSRlc2DgoP8ivUadSNVSUTJJVUxtQ
3UCAiSpJVCEwaUR0ga0OA1biCS00N8Fjx9q9iSFajTM2kx2jXWYl0ZIghGwTp49dthvzN4xN9SLu
gNHpAxRJH9aqnqUbwElYJonbtULOhPRb3NL4sbjYpRVIm2jcFs36xxfnzdwcGtwL7yV2R/a+hFKU
eXuiIHWgie2B/fHrf/QuO4huLRw9LNybv8kiNZzf4OoEZNX9CTKF1PwXfcj6gUKD/lgus9jhipVQ
KAh8PKLCpcdjAurCnyzw4Y6gID7TPxJx9egVJrM2uJaSUMqLbY/RQaRBULCB5NPKu61hmxA88QYq
vuGG2BKLEzVsAUVLWLqTrPAnhvA5HA0wojKHP/GfwR/CmGHtm8Czln+Yv8Yr9ZgWwYuhz+fJn6kx
oXNdVNPYE/Ca8wRTATwuqKo5C1y/cHgRD4O0+/m0qgXwKcBn/qx5KypJUnNBTguGHXLhArc4JCfv
AkHfgcDfvyfxnNdMOudqiIJDVCLppJi9DxCYJ3yUXLGZvll6QxQtIiaK78rJW2HvSn2MiQmrMstf
db87L+uRyWkCevaBt3mOEQy5nOxzk8g6i4Au08GLdHzK20pntExW9FkKMhlNqEgQSXmYIvv9TNK3
FaI48bN6wqufQUBZYPEG8PTEmNaZxMX/3jHFgYahCT3NTEJjqRKAZfKEjy3uEG5IgshFEre6Qyqw
+4kYU3xLqb+t+5nD0B95FkEGpXaL2Np63XTMGmn2JFwQoE8iYdd0S5mLJ73t+tTGxALjF6Y8mZAD
ehfCBqF4tMUYHWDf66mtiQ5gnEQx1fycxHFEPIomCbdzSm3EvV4RyCrTEbGSiDbPZt8d+3mAh3cF
K6qskcFleHxYz5sIPGpEZHyBgjo1e0N94ZFvFFfmmuMRE1w0oqT7It6KGuLFfc2B8TYg/7xm8F7s
wMRscnQOJgK+Nof2N/s1g874ofRT+ULdRN5rv3lc/HITMDCUfQdZ+oLHdwM6N6M5j5uJF86Igj66
JRhskF3EUBCgotwOKavJBzB2+yfKm/SISymNOEeDUsFsp/ctIPK8nCNaAiiuEVqDKD/p6eEewrdi
iogZWBosmKyD/2AdI6eFFEXtFAMQCyKypQoFDE4cZarR2S2BHUut+V7Typ/52HzNQMWADcTd7v7T
fXFc8T25z0RyCjLADZQiWAn1a8TPxM8FrS4YSPLglUiauVzTB0DFKNDckjtbULEvviLVgTEl50fh
LCQ8KrjCFwkBiuCn4PrigN5dBHRoXSy3oE4xqeAM6BsH2EeVLDLuJOjNJEiXIjLBxX5jlgDMuZ5c
QOByoU3LPcE7MaOEotVJ2Rcm0VxkZQ9LQ3SGdRxghMJkD0qRIFoPHNJO9ljxU3b2qWiyvR8/H6v4
h5xTN9Nc5GK8+58V7yW7dsbKw75oIQj7dMoQXr4WK4CGZirKcCZ2YErkaMaHz2noYQ06Q+DpQAuJ
O0tlCUUFK0VSLHHvib2AZeO8zuFF3KrV+bmhOZmcn7RMNvUD7JNNY5jGe0k9JMobUepEFp3Hdr6K
KxLYzpYTBH6EGvFjZvM6BGLC5pq6lt2TfI3QjDkgzf08I2UONw/S4dmR6TX4YfMw43SX4rj7RcRW
003wwBCZI93zTwpHvDaIPuIz3WD48a6FWafPBxzdkLfSos42gDZ2SRiihZ20FkqMnnWGHlnUtQzh
tL5mfML02I4ddqo1jao8JnbbkvfJbmlcotlxyZDv+ahxE7d648lC42bCziVT94ndVZTVxR66DT8E
Om35aU3cIpNVAI/EvA3hisBmQYcmvy1enoZM7go6szGY2bMb/Ir9KmHbZLiR/frjgLCkfGW1tApz
PNnvkWdCoxI/AwEfhcIF+ruPCZKT7ZbtYio2YbEVIySmA8nKI3Zo+kwb8yyoSZGDo4k3iwOD2w5D
kSE/N2zwrn57T9QTLakWxl1C6jiYiyxKRNv+i7zcaQSh02nynsRw+uwYTM4taR8wy5kIyLSGB3dy
64gq74NqfWmsGyebdCd6RV8caHRCrLYYs8A4iC2ilDg86848d6fuFDVgw+RmuJWIZcdSQ77S8P83
HXIKMXK+AwzKKLiiHQN0rJ+GyE9dBRRrGWsFPIT8JefMKOJmZDFZe8yhcRCCsGlfHpOY0bJbbc13
bAu89P+D+Id8MbnPKqf4hukqKG2C7FIkmGSC3HMz8B/wJETBNxHY81PCyFUyY2xcTkZrVsGzYUQK
717stmgKcjvRHUkRks/i5eXqJq8CitIaE1cVZgYraqpSNllkpix50F8AvpovzBfvjgH3fXsZR4WG
VKqvGdYh1uhagwagvmmA/ajinIZAakZ7oSAdXV/TDNIk9KM5eVLsPo8ttP+/xGtoBMGOEaAzw2zX
1mmQceIlYw7BKz3m++K8Z4/tzJNXWI1gbkU4Hk1ycME7GlUdu08HgwG7OA46Qgdvz4/hfPBSRCU7
cOoWcNXYNH7XTDRGjjKAiKF2H2STIMuAbwR8lbUq43RqSUAIwMoEU6uGNn/j7mFpILmgq3Om5Yg9
wyzf7APiS/77bhZfkQ2bCkpe9gg+W+00YkMScdQ2MsCxkFPhD+OtovTdhO6FHqwNgM6X2idS+xlR
L3TfNp4YoU/XFrCc1y1bFgoaOQFSGIiQqVhZQwzZokT/kNvAvLMAKfxvKrBHtvqPdo99MZRWtgV6
o+BIghF+N00PrGpuKJE7DiDNu2+SDYsCvV5ze4vpNSI3Aj1xdE89iWyBG4vYN8oJBGj4cfls9yJB
yhlgDqkpMm3K2ad330O6iBDTjAgID+G+k9jYhz6AzwCVwGqIH4E4NPJ9boPK1D2RoYnsOsFxgBjC
nXkkEl9EyKXTQIxlE9lqR4ehCDFk45wIoVXkcbbh4dsjRnDKRFRgTbvdD0koRNsm0BBtj/yGmNgu
silyFG6yb3nE64tUjhR6Tff7f6fUojRAEyAMiL4xiUyP7zJbfGQkHAPtKySG6CF8Io/DxI3Vi2mU
I7ebkUoKKUf2wyWlIYM/TQziw5KAQdE4pGLKoyq8h+VvyOajPS6EcGH6uSacjjASJvsU11bySbWr
vzGIPzGS5v4vukjIzLasI5qPZRejcTrd6cTEaRQ/YzQROGcy91xAk8xh+5qAP2wcTgqkpRYXgsjK
+WNRlYLaow4BisDsnw/CGwbz7dTJl5nNjoOZogDR9lu67akROH+x++DlDUzIViTAQd5u5neKIC26
QEZTYjZvDSgR9aV4miL2tvEUp06e8uGwtHZaA9C7lS4WW2FazNZOHWVPq2d9Han0SJhGvGaIWiS5
OBF8kHdXzgMOkjcWqO6IN8yB/XnwmNAqknx7MquRixTlcQK2omE8Oo3EmsMaDWtMJm2wKcmY/CAQ
fdkhUQKbUYg63qUad2y0pLYGy5RYWeKAjhYACyeaWXun35dL+k8QYDA6HiHr41+71JhDnCv+mPuV
dYBO/kNjq7ALw9ijAS0aWdigY4fA/EXgGNYy+xHaEGJl4Ywbcwhsvhu5JA+5So3sjNTD4EYLLr8h
cfcwxoCwgPoA/AKLbpr7SA+hZccOfmP49ArjPLjROLj/xWvMujCaazE0xD+PQYcPr90P2FfZcQkR
QB+XNt7m0GGk9D8FkE9BL4l7lyaa6sY0e9IwghaNRJOk9vS46gd6Z2ssxop9hsYpwmuDLkaTPiBk
MqWwCRVcKQmKU0Kc0FcvLPSNgR/jF43ZHA0xMQ2KokMvWSRk45cWyU5ijZF0weDSfdzTs4kaRIKH
kuxOdhVyQ2gjyY1yZyz5rx7XNh8WkfH1qpMgR6Gm0HA7tBXEGQN3RMaPqcaL9m1/BCTwxJDVodeT
1xadG6gC7h4T3xg3EnOiWEo2xOoXI/AQouEzQ5OfGVVYx43X6t9zOzim7Nhg77WXjNwcq5YRa83p
eP8J9OC2IBBkevRSUni3dopTruEpBX277hungm5fZO5H8hn1hJflYRAyscI6IbIJnTd8xQtnPbe5
vJ6oD4ZbOl+3xvYOJWX4+k6fca7FqdZRmEv3ADPQt53FVLX6NmV1P/ycvuCZhJRIn71sY0vjDFei
LpBB3OeduNwMTZumM33bWRV3GbnQUofIWyqXdKeP/YwVR91wqWZofrMz3Wjhql8a/gME61/DZnaF
WFup85zmaDfJbUQEl/FcnXdrbUev2e+H3amBGnkujIY3wIoZEUXqj/Lm35NVx6yevR/gzDH1X1bQ
mdvAJypx9R0+fHPXYCsq4oDgRAK93+/JcvdFsD9bC8tyFq2zCJxFby0Wi5/FggSb39la1nbPNzwj
8NeH9XRqX9dw/Vf+XT+mP12vbdu3rxYffN9e2zzL5xuLb6Fq1r6/vYG8rHnQsueuPT/Y09q0r7Zl
W77rupk5t+moq61DbdloMKYcezp2OOjdgnf0eYHp6dee24cDqpLa8h/m9TC9HuAjrxyHY9H0wMsK
TeD6anAW66svftk+cKD19DoVp4VXnH+yOdG9bzeu7R/4ciqUyVd7zXa35jk40Ikv1lNgFWt682/2
LbH9LWc54JPvW7ctFNFtzyXhyhK92Uf3GU57e376tK5bH+YJHArxo4t3spPZPPW7vd1i50aGTtBt
vMqzCMt41G3xBxNbgPjdtZA8YENEr53I7cX/QtS4Fsq5tZA5bre8W1te92Ny0S0uwMH2OebHB3fC
vC44i/14EdDiZnFcQZf5trVyTFNAJoufH+dnaDnOz0/rWKQezmw2cySbXY8Av1gElsmuTl79Mhec
sCNyEZGJLH4cx/wpZ/y6A/Bc2+ZPymY8g9xQzaPpeZ6JFd/Pz9PkH+lGxdOcmlzbw6LDdL6siMBM
K3NW2jOndWasMetcmHsu+RZXw1s4Pme/EdJVb6BaS23W7NIr80R9LXGWo3O7Uyr/GU6a3Zivi+uH
SCCqZbK4agoz+vglxAbhTF+EJJzA1P9B071HDkYayeSPab6He+91M2enHQFdHLshTui7LroN/8F6
/hMIRCuoiI58GoAvw43BHPwOA5BQ2m/YPv3nQnZ7p5w8UKedm4MyxpMy21GGLGmBWKqRU166i8jp
0ILl5nhbn4brxwwySZQR0om+fWrclOEfDUjJpTyRDhrDnTKXJt3P/Z/0Q6BP9TWNXB4d6stkT1h1
oZW8nqR5CeIUjC+y+9iVCseMqWcjW0sOws5cQGfDQwjRcFaCDPYpZib1yB1PqUL9bPWZGes+6Fzo
Bxil98x4dxBMCPbdaEV+ygDx56JdJzPqrSUlFIMAbsk+3MYLLZBkxsf5vT6VaBihzvrUuIeZNaXE
LcNLNrb72Doav3dSpynjeFaDcwHVS4rHdkzIAwDMbUOi6/jhPUNbAkB4OSVCWgVfU/o7bb641PBR
kLap+Kf9DrEbGbs65QxaMcqqpzB8aDK7Jojm5vAsy3ZzHkB7X/TzIMDsGCZljE4THXBhQ6PWGi6l
9lh1egBXw6tjO8MWjX87g3ewhB3JvNqVI6cAUYOGI2G54gCCuyJ+ejXaBHqLANPYztGfAL1dyTTu
qMmGwiCGhAWXX7qLEWkhFIKroKJqUArcc087kx7gj0He1iGiQrGuQm3H+0K1cemEj3GkVe8NPQZI
3dTdwJoX0/HuYXn6vjJXK69gnpRVjN0E61FkDhEN7abxL6Y/nrqBzIwkDFUeFma1+Wkt6hZd9XV6
TGVP3u+oUHIYhmYRsql2GkWc1co0S08MaVNC9m57uDn8pkAd5tFeXwDeTKs80Dalate52w+thlpM
JEm//J7KPD5U5ZLdXsvCapYfL2ytDI/JZFsVjgqpiY0NOdAE2f4dQxpkcjZglUrWRJlF2Uj2rlpj
msRh4ypcDDytQwaVoXle9jDekB6G1e4qivk/4LwRMwCHTsfVgvS62yH19RDFEWaALAAGdVg6HJsw
JsLK135CN3xckfPY6eXztNuModyuLttjcBnN0RmmZ+DXgFDX7OgrOeh+UVlKYouP9DM7Yyqh95Lm
i1GH6TDFEMPXVjndD+sk4PDpEtCfa9GRm28fc3klX6Vtu0mPI86TzGk73ICChX6BTa9hx9t2+t7j
6xBvVbSOsltwWUZzDSxDs1WM8F6TR8cQJC/E1RUM/W8M64XiJ/pr7rvh8ckMiX/tTnTxneKrlNmj
wiSvenP2qcktN+cJ2Xz00+iwY2VuxiS/YFO6raHOQhCam2/6fmZPmos+KAZx2DbVj/n6dz9C1lF8
omM/CCAaTSGkC1UYWGuMylfcJui8ZbdscFZxiFdDRiVZ9GQBEOiFOxq4PTPNI4p4L+pcDa4bRVqQ
X0aKDZmrGfg/4MlHRuc/Xq5Wuy1JPcg3HCbkd24O1jpFLVzsqXY1ujAovuB9qWAXo93nJ769Lwaq
0Fu0G6yT1YgBqMUe9kEGD6XMInVNHbLye0e6bGEH3egL0n+8lR5vW5jbDD//npKjQnLWTkT1eP7s
ytVnCSZIot67w3NM5UMNwtZgWEniiNqEm7zBNsOtyBFZHjLuQ5MSTnbkvpTgDb7/XuWDOWWL3pnt
00t7B6OZ/um1D7/uGDlyfdcESRLCh99VXt4tPqe2cEsYahrQSdgLV8bopPakwmb7Fem7cKyX6ATr
OGW33VR0psw+pwHUKv4mqQ3SPcKENULb7d57O8cHHn820t/GjlJnDHeAmxaxF18aMlDGIqrumzdG
dTW6biN7JJpKekqR3kyvrx9A7Ie2yIiZMBsTVk31ct533li7/PglTreAiZ/dvd8877v2DshOqcBY
o2YSNpMP7rPEvt6+M6jvSfv+XIGvjfyB7Ie1o+hu1dmjxNZyZ5g71ecyHnhSszasPg9e/xQGbOyr
KXEdZj/CHSS07ryHCPIH/njo5p81JhshZfhcVY+82Jt7O3apaWR8Q3BAWGGWaOS2+sVzXoqfjl0j
m/AS+stLwLkMW8EkBAn73ebWSVBQ5m6InlR2iHiDRXVM/8UHdal5+k2aPTfD4L2rNiMxMm0+dls6
NPf1tryG7I6QGIXVAx7PkBOMxmi8hU0YnrlYuFI94+V5z5hoQeKjnurlG73K6hW5Wi8ivB7cp9xE
rwMeRCFqCNie0kUoYmgU9s67nSa7omSnZgr18n1SgBs/MzrYAhnJydjssO3DJm+Gq9Hr0FuP3Rel
ZEcb3vDVZCbgrT+MT4gFVvSureWlgTikwqbnwNngTdSg1ziXlfPeDQ/UiMB0RYk/UVc54aUDKsQl
7IA5Z8LkTjzucUyhnVU3oa6ZITlrAgxWB3uw0YuTnqXLeBv6qAICGdPS7dN/+tJpvNV/1SV78su/
I7jfjZhlIK65I+EbEdpPdXlHw/IxJ2NqC5xX982/8u8RvLbp9qmcdSfalx92lYHDO6UmGNNgPoRX
9XcRqLbMxZ6hHkBiUGVOLM0fnZvROImUAKMiHQtaU0GVANWVkxRxy+A9OgFmoTzGz1VhI9LsFAAm
9ymqX56h8kGMbRib97835JFoX3394SRRrT+0fJif0h7D9ADsAc6NreHDB+CliD+XOxzMdDKjl6Xs
Y4pGHdsGSv1x5cSGJfMmNcJ49XNtwHhaO6ZX4TBKXQOjPJmJggwtdx66nxZuD3uXOj0mdOO3beyT
/Xs/rPf3YEQ2Nm0KJqPVxWmQOcPfTGN7oVkRWtsBB84BehVvMK+/jJxgVAhP83d3lIfkSHcr0Q36
LHXp9PqQRC0IPV2KmLlzm0fARyXzUt2+j4FRJ/pcGFq1IF+6rTLqXQpa3JZf3tgfeKBbsYvnMUU4
PaCIUs4jR5qFM5QqOPgw0gbqnKmgCJ7e9qr5XOuZFt6aw3v+gjlEZLPL4U05OGaDiDvRSlO2423F
pUVDCY2gWa9sEiO9p4tpKi0hgwb70alinle46a9IOLEUaslUYgtRPg03KQqamPdVjBOvMUr6eNTU
CrKCITMchWYbt9LBdBTI8zFE9lXnJ+C1NH3QuUMq+aYtR2dwE96xeiBSsj+wlwJHfnZS0OjIjI3F
IATBa+9opFTZLjb5Fnis+PW3wgGY8gx2G6W5nJn6Sl8NSDYt8jHAk1Fk6pPDFDNa06VLJNsnfwLX
xQho4AwWAyqLavqYt/4GDfAS7jCG8/p7Y4Dm/xMNiv/Q5ZeLdlYfPk58nc9zM500rlBqT1CYwFab
whejc7LFcxLJ3msilNhCcnqfROfSyVD9pLZM7kRex+iJEK+80m3hC3fg4XbvbaJ5zGuyuwI3w1ja
6mQ3so90SaISGfof9y9EDyZ0jsjqUQ+y86PBiJb9CsrKoTV5xYhhv6Pt7e5dhdSB/lX7zvqAxEek
UdnI1Z2x53ZIdentn2DoBt+YTm6K+Usm6KEgpHdFUJrpBA7Jzbw7HQfIHSAn/0oYS/oV6Gc4/aau
TDf9L6fEbyf0LD087Bp8lsGERjB+W6ZYz4EyVY80xEaMj3hkZJ1id07++3GqGdIZJ3GZlDqtZozB
8ejODm4lCCot8TS6EZb4O6fzCEuf0sN31Hkuq/u6xuKUK70t+BuZOBM5T5dm2JHNN7i+VNsxtMpf
CyRUA64w3Qi0K/EKSM+cAfFBQWiVzOG/z9CL1kbh6zmFx2lYmXQ5IAah/B6sKAQYMP4PMOtfPEhn
CZl/Qw+EBKNkPcI/xftzWvOCvzIE6x+iMyA6Cl6QHQdlGhSqS8r9pWj1Aon4kiti7hro4l/aj51Z
5FzA3r3FT+rETmGl8ylC5eAG/+cVHgmxLwQltO8Ihk9A2lPQcPsWAsZDaIIV0IPkDmyAm9i57tln
wC1EN+EdSu/uLNY3acrIVJbBVKwPHJ/Muzd9ETGU1d3jrZq/qb0xMgVJeIk63dqH2PE7x9h3aMM2
ET2lHhXflpv/25coWgyFKsjDEdRC30Qiz18naDWqSdN6elTMrCmIyUBeNGPArTv1ragGzEdM8Bn+
tODvdwHIaLTfMP7r9/nHqEhGCDCTbQbU8Tt0UvOHXJQB3DJO6TkJIhwQ1oq0feLrGGWOynRc7Ycp
w8sEtQpKWMMLWbwIxDx1F84e88gZWD+d+5pCWu+IY1HOgC1sKa3wWvmvf/om+YvezCoyDXYpG94e
4QA8szNeFf9oct6TkLDR4SnyQE2A3BkR2P4JF8j1hYxFUd85iFBt6hd/OBUNA9qU7oBtsk6X+R+Y
HCIhuq/z33Jfz9/rbt5u8/UuPg2pE8IV0QRmVLMAE8QMjy8vMP5X/KKVRtxA1+gYH3tPprEF5QHy
sLcD3Ay+zHRfI/Jr9uG3p9OCjkqedlPfoJBGrT+L90MmtA9mjODdqIvs33vKBLsp1KB2lTbyptuA
cEbH2ADkIpjv7yo65hhg+DNhYBDp2ttkA+22MgQogfTrSIpjKPJj7UzepDPmT/0HV1xDsCIcYKIs
fvKIEljOvfm+VukEO8oHnOOGmSc+/jSII0whayOWssf9/SXOv3H4T9F+iqBUVox/arLLo7up+F2P
P1wyPDdfQdixOiDmH0DWrUYvEGFRxoksAMU0wPSA8QTvHQcohFWRDQC3CwNmkmfEpkKYKOgzmakO
WWxi8sn4eU9b5dWiIbXZd0dSBi5yLJ+G420vPdw8+32ygwziFNetVVgClTRMDWeQJM41CtVK3/zU
0LFHVTLbP3iD8F/7N0S7+DvuZ7w5Ony2Luz0sUmUSBcBPEjrLzU4QbK+T4cIDzI/iqePfhpLYB42
iQXesBAnOMDntE0rTAZ1q4xxk24eexkAL67tiHmgRmOvHbna7Zl7tWrlJS0sLhaZuEYCfsB74z8p
UwI4UAUNoiIu9cjsxv5Dh0AvcQaHDXWG0ZpCTx96ZKY1V0UOjMzpwvkn3qjo0BAmcH8j561NcpYo
tkvaRC5UK5VzP6NpRJaUjSfPwx3wAT0yQiZMMk7ylu1fnsjcAYfSRQ9KHgfCFg9/dMkbCpCEmWN+
BLuHfINGOxKk3zExDC3MjaRpNPv8jHfDhTa/37TfJIFwDv348B5gIG9VSAvIpz9Y42Hd57zAaOgQ
Oj8u7I13QD3oKmh3mnRQPOU27icSqjLIZs3Sd9oqURhQbvV3B+hc7oAf7PjuvY8Kph53j4E6T5xV
R0CB5vhE5k1OT9EHrNfiDLEm4GtQBkOPdqum2NE5OR/SMH6i6QSgrD9hePOhgY6SnPbDc31+0j2s
bEUT4CHejedJzRwHR2P7hPHD+wmrwYW8iRZP8mc6PUEJRMuJMFqEpqFEq7A4DJ4V04asDO9H3WVX
6mmEGB9KVE1jl3xIVtix7CESQtoxdRqfxFggbtsscWmfwF09ovQDWd33h2qh0OtErTtkUPbb71f/
cAY5DlXoa171mxEgY4rAdPzi85d8NmQm499sKm8GOySFLlPqt5wy5yht9GtNL9sRJxiZpjrawGfQ
RYTrjk2asgeXvWpSpnYXitizS2lRscPnTwh6+mqXEFawhm+MGQZrlf5tibcyHdK9+HbznxIVOlDl
w/CjoeHoCb1l8TbpEX9+ji32oekqQZcey4p/b4tpmAMdDo/GQdpBWDvns5Do0JKx7elpF/JpEOk9
ChMbJAPFj+IQc3jo7pdX9GloAAX7nbufZbPZ83gGP/tw2SeHljk7JtbKaywvsTwPp0ELKUFFqrJa
rWZHx3EWZ4Sk4qn7xus93btXaL3S5aC0tedm9Jzg5238haODUp4LvDuHM9RJFJC5w2iXTjtr7Q8D
Jz2ZhjJt/TBWact8dlemD7/zC0bCM6iAwnZbGcHoPX0ZwYMpO9d09sawPnWaOXZ98Jga5lugXL2H
HTDO1iIm07kzYliGNXpBDtqwpBpeHQ+HYoYHcUJnKJZGZ3FkJWhwNB/cEm4XGh1TfZ6AEAg+iLxZ
+VP+NDA0RLqYrchA++QKsOieyBjYhJEN0R6DHiSCOwbTcYU0VPDsDQSReCZdY4RiUg+URls4HUGF
b5+MbXqJuahc6dwlWvLqZE/w9WOzwqCVKPCXkWO+7bjzmSREbQeyA53KKHjmo4/x/+KY1GUISUkM
LneaWAtEQhr3HXbP520sTpbYh6uCiwsvAzwqTOkwsiEzrp3yyujH4XBi9IJrHkEFJ2D0FM/tuV1k
P4RPSr0G206aMfk4GfvNJhaMpkX5zC+RZSCLjzyiKVQvrgcRQiESM0hreg/RLpWTBLAJ05jcwxIY
B98KLTpUd2kDivMvulK4EpmJyOnYVkkOX9MRWG/pPofzqMHO1KQ0p0ZPFxrwM6qJc51ZSTEH2OZR
CSubzbOnyjdia3QqziDd2Q89JSlwHw24EdLcSS9N0nrG8dQq+OmoS0fTApFe6b80EBPev9FxuA/d
4lj+iF4ZwICxFWcM4wBGeoEUMcOK4R8BuIJye1yNgKtfVW4RuZy0EQCoc/sAdABPV37yxyAWjxO4
Mzy8Z64g1rfL5tc4lCsGLoSEyiW6VZiNDzcgWYtYLYwUZcfEcoipodmEQs7s1lgb4EaMkQUJG5PX
zNe82o+oWJbhpmRM8/bJGLFqzpjBCuaXrrd5icz2O1CtbUVXVi2Y6gnO2mDzpBxgNUSXN+Zq0Nf4
vP/hZ7nonffqzJhQYAGhg+uOIl/Pl+rxGeiHeArUwsIRmgt2keeauQwI3/6Si/HXKq7y9zjFMBSS
876mHXt3VPsIAcAJegQz5/wKIsTQA0YuVIdi8bHxzHpuBkGzaNbKoZ7lK2Ivskhkn1cECYAWyoHN
m6o7ftrKDRlE3lg6Hh8VTtnW/b1Q2WVls0WGg05cyCvReYK6U8ezyvJdg514OE1c4oEyQXRSzIU2
kWIdPR1Nf+2+hSHpgfYWhm4z0zxz3hON0VjS6oVqANeVela8D6xTXrlgWYNnFBBeFPsFB+LOqL16
RqcQvBHoAeVtybRm+oUy20i3EQaaYenE8VxmY+k0PHTn/DDRxDMRKbX59FP6QFjPpxPhaBJ5/Wev
6TaHGjIcimSAM4k8JnVKha0yJr5fsEqlipGf4i+ugC0yUFaCk3j1uN5w2BiSvsYs38sKe9AtBwUw
/i7lcRpBsDzuQBv3PKdHInUqdb/D9ubhl52LoO7bVFHpdoJbCRU0vV+Zo5UzBH/8MB2sSGg46Diy
FW367Mwh7bv4wsTWS/JCiV7JN6bkUBXI/Qk0JLGkCTgIoEXDwgNs9G5j5ixrVvicNe1s/JxJ/Iio
hFwFeX7tSx/PUDzyXL4dZH4d+nRKCj00bQDoW9HQKxbC7SK2gL7eqOzekzaZSG9b+S1TfuKjHnHS
YvoS1nCEm+d4l2pzSbVThHOaJRhIfMZQ09GajksRpCW+UVhEIX32cSHWYEKgNtH1PwEavERrptpU
nrz82u77dF4dhiD0FHybArqKQX3VrOeUXrTgqZWraAEdMCNUJHdCdFPe6vhSf6wRzuUUwB0A/7QK
p0NMf0im8DygM/OxztCebeMllFSMbHbJ1fVpahbWGwN8PqK5+mInpyOWHRUcGC31nYx4Xa3gq9RV
tFZwXXr/RXMYY1xozv1caJ76/VA8QIFFYDSC6Po6o8iHXJyNLhlJj7CGY7sxKIPxBULTxBy9GWsy
XbRedHn9MrcEssvwwQhoc8bSYRLPdYwpkBMdb8VcnTJdEB6B/Y9tlb3lFcSK99wQxcFzcY+8FQHp
WJmZTcVgKdGXqqbeW13q8rRMt0PaEJHZFZsRDSCR2Q/Jy5Yx9gWYTI0dMUuXGV8M20T/QyXV+h9q
RKKWFyPzQmOnTPRPEKJMpmsCYgYk7H7B4Ii512Xi8tsc5tO4PiOeRfBDGMysTHB6ODzUiz3uL2Iw
Us7M6e7akqLdXSUOiF0SboT9aCGPPOa50uP5wr8WtJ8OUgNjiSlRPQJeYUZJ6HWAmRh8ErDpRsdQ
u/IlY6KxqRGUxrgAUW0wJrb/RbLUjB0GzTI8csuUJmW0CtVJ+/xHNkHqQR6hq0J7SLnXG/jkiqEU
Be0w33kYvFqIRpO+5jQgyKH+wmWfPY1XwLqeTkU2Uh6kGfFDnwRYL38CNDEyYIZyeTSjPKECeuFC
XlIP020MRUir2WhXBr3uoaZpgVIQzuJ0cvcLildoEwAL0h7KAeW3cKOjutFB+9wOTbnbvycpcsHK
00smCZnvuzWC6GOkEtbJRGg6dD9BlgfZi0kE8IlESjuvV3LIUDkm0FOhopW1NRL0kN31+mCvclOG
Q4WBMMwsvUGxLJIpR+V4EjQFjgs4C0F2hEyExCiHZqHWe/+rBr5+J3OzyYIVleTcZSquVK+kI+8s
k9SRSiJzA4G4Y6ErVgLrQX2JlfUaOzlW/IxXfwUMyZJZCCUDkQOQgrsmmOlhuwsjMTF+cPeYOl60
YmY4y/A1v0NO470HwN3+cC5w2cVcZtTqhJnTLeR7uogNp2Kdqvts5HFT8Its7KxcyvqOFrB5s+cT
tworq4Cnbr+P/pJ38rQU09GPm5E3oHTvA0URU3XE17iA8cUQzMQtPwvGdAAc8JFNm4+sSCanMF4E
GSE7Nsu04Z/kSKNDowZoLaX8l+ZJnvBmz2VmTWKJZQV4j/6DpIkWCBoWgGt4KhUzq44dmSXHfcyO
mAleRyW96s0F40Ig+OD1XkMirXUf+hB/Zeay9rgJ8sbTBw5rv0V9S48wlF83bfRpUc9I8WBAS4zT
MpVLZxv9kl2NjZOxUGU5gfChl1gB3ywnKePPtA3CAq33qYn5Qh2jaz3RzauR0WJp8WLFM07HoZFf
XsAQd7Vfg+3C1fHDDkob//gj7X81pLRus33F8vqOOhyrSlwBU5cti42DViD0FSU7SOY036OOY7NF
N5uRbSI05N4beOwG3cdjy2EfAqfn46BYjEsPlSCcsNKhjPa4b7nqXGAF3qyxuOXuj8VAmirJtGKH
a2fUbyz2fmBG1JV04IYsJUfcE7mPgpCqGafxzz/QdxFnc/clI/0zQaGAUpi4yBdlb7PAc7rDoS+W
GHvHmp3ITir/j6Pz2lFbi8LwE1lyL7fgik0vM3CDYGbAFTdsA0+fz5Gi6JwkA8Zs773Wv/7i8mgT
ThszjEB6yFGk2gLTRrZBlr/EmHmKCo3Y3Edx5Xwi25l/KUAOweoPt3rT4b3bLxnjktLuvt5X3haK
KGjsG/I1HMwPXtyT/G+YjCOg9+z5N1wrAiExoBFH7qMgAKNN+Odso7Xs3NhcSZdDDGdCQSF3XQjB
dFnU8MPxbh6IRZ+qX+BwqGFZ0jWb0xh+yWvBHCUtFvQHYkflEihNonp7fWSLDnEkVGuYHjyrcOOP
9OSpTvc+TqbG5GoozY0HIRjclwlWQ7gnhwO153tGpDsKfbLRTDUQWxY8Ow92qHOYpNw9LhWNh3ql
X+No4feOxN3K7SuXKjsRbYUz5EuGcAjp1Dav6pf+xaNu8uP3qYRLD8Ksrw8l5Z6WkmRRoLCWxQOi
hpI5s6X9Nn05SYNDl/v5O38lmDvyob+1P55WCMCPl1P8fGBTznjWkm9WD9UtW37zcrot9fE3ZfiL
QlqEAt5t6S/ZyfuTwMGFQxVQMyd7g1EfPR8GfYTijDuKpY+kW65p5F19cXf5A2C0Fw5BMAKIIJAd
1icvbNZ0qXbRbZsTXF32nXbJazQWFd6a34kC44eHbc40yzpoyK/+H++M/n+p4f4g056/VLTG50j6
0+oJZfrrRB4kvUPxU9e2GPWbDND0N/Uh2wLYsXtx9dwBDjYi1giQVAe3es/rY0WawNmD9cx0iS2p
0//A3xQmt0fgIjJo6p1xg/ojzEyfFGCwPQmx5HTsdyMjmQFnmJje8NRxxDHpgpnDjkV7RVwXpcfY
WWgHAnQYNp4Ll9azRwCBWMe0u18GmBAcFCfB7f8Ct4GtkH0wh3hbkCs1ATuk6yUFia6El6uPXWID
LI6l3H8A9oGntBUS2TRg3XcR0XfDKR7GWCqukhhtEF3ow0dJd+/HHKQVIvH4lmy+9EPl+DmGX6hO
8v+kLOnjcdVjn4hJ15aeq2BywRRQd4A4yYfiZpKPpdCII5+wbPjc/ebJ7FQeg/kuTBy/GZ5z+yB/
6y5jWfoi+NS5/1xQ8NIScwvolkBgm80IciLZpu1u7QcdOgy5ZgFPg0E3mZV06fRWMFi0A3s//HG2
faRf8BkKyB8ao2d4J2yH+KFwMbhewOvYZL80tnRetOUqCUKQkD7O63JPKJBhH1YLDg00DMyZUfl/
Qu4zL8qrE8SpwfBbMWgvfhHuc6m4HprIL9RpIX61v7JKrbBujV88IVa8K5clzDi0IMMjPcNR4Rf5
1+vSdDgWtD/cAbP1W5AK5VhgEVYtz6+QHvzjmRGGBgabh312oQo75hXnEUAmhNiac5bts77pmh2z
/Lpa9l1klLdERrauoVSpsIAFDWDRPzwOsfHca32TwaewpUOsxCWhnvg/xODFziKmyvs4b33zxGJD
msscacpO0P/T+RDaBg01DsOe1BnC/gAdiL5taGyRpoMCvMGZk66HrQAJX3lU6zn0GPWHNHNxjrb9
hcBkljWkPIcYCcTn1QtaNacY9IVHKNc4RS/iq1V7Lfx7xsKIdKqpsbQoqaqpLHGH72ZQbNA522zB
zOCVEfUjd8F/YY7ShU21wYzqvwZt3Ge3hXJppWkpJE6WLs9LSGFlwH81EYfGwgqSbJepPtW/vFHX
eY979iu9DIwKEXaJ3gNyeryqHXX2+q7gn0Ej4hADXfGAfulZ3o6wlRfEvC0t5DTTbClEuUcU46J3
0sMQPeetT+avS3GPahKzprHVIk3cQPCqbcb/LoN0n7nUC5B1c+8zR+g4CZs1Zxr4hXjqK8tjRRun
SRKY7G5ockYleg7Dyd7/z/zihG5bpmjpmmg/uheLqRT0QzKDjBnnYmNGshpoq1RDEs1JLAQWp3Jx
59Io1Jv9mN6Jvf6WGoet+VOFos/AnL8ivCMei3RAAg1PLlYUNjFBHyrIoO7BA+G84cLhoJI0nWXC
866/d5DnktcogYLMJX+2EK1EPOpQ2rZMBMHw+ggGzbx6+exR7A2zki0Z5gOigIWqvoi8B5GFfGVI
wV0/VMlWg2KaIx4546n7sMWzR0RjS+stl/A3aGG0pUqgSuoKClFAAN1MOA/NDSLWO9tDdCk/btos
OnHbAv5gF15Hrz+RMbBKjVutxdqzmNqJ9Mpo7AbFF47pnbIfFotUAJkxDz6k9byQ10D2CpWygiOD
LUEs0IO+Dw0S7rAUDFryQYhHvNvYwL8YYuB+hwSyXsPzPxvU4W55+HSTN9NJhkbDtounwycwHytG
Be81sMJ7biJFukpEqM3X+Qyp/Z4UrpN6+0DcYy4y2Jo516BuzZs+zFRXXUNvOFvTdqwSoF/DgiDe
YWcAOL0mKmQFvMpKprX6vL0Tc0fmkU0hAcoquUrwEX4+qAIZKBAf0a062sqSKOmZTJWuSaGkLs4I
OKgz3hDPlD+AuRpdMv0GUj50WBwck+bPCCiRrCPThcIlKYg586g8YkwifZxix8AHeu4XJ7l0d6U9
mDMoEufJCsbv8AMnEM4OHB7RloAxRevETqq+/oTgA35RBPopx94HVzL7AT3uGO+HMKXnaCdPxpdB
GdJ8DXQxaM0oCHacPc+5RhHGj7Oi1gQ27VR8LQml5zctYCi3AdyL2DpNZO8rSi8HEyvn6QhzSmJ2
UDZO2H15WCO358rlM1vAf4EwnatB/m1lgPX+9dlKSHFwUb/uFJLbdN4qI40dmvpxQaWM0WDmLqLp
FJUwT+J5YcGXGHD9HZ1/BZeysgsZvAqcuq/le1PeUNEY3+qt3DxWpBVNg+PCWXibIGNa8rJxrp6X
yOvlr/TExPZ51I5ZG77oqStsYpWFWW2V4jLQzhlHRQzhpwjjEW3HXuox+jFU+33VkY/JUyqzrpwz
E9b9jzVVDudvw0M2bd2oj+6PufQ/TPKJNWUCajYB55ahIS5A0nR8spKIqZ78QwJdi2oHojTeCJlL
wU4I7Vz3ORKTnQCIzCwQwebP0IUDmHZmspyX1A8CCOvvB/QUjD6Tvl7K/6bv0/1INEvjofcwQwRg
rJrnIt4IOD9EJfZVYlCfOW0ccEnZGDFB8GhTgYSU0g6p5kyvfFQ/FEeFQHSL6tMR0952IYFJ+kKU
nGQJr80Z+ZGYezu5n26Ap+FAurHz2JfXzxYHUJL1lt1SsLMvvN7cs6PoTuq1tAoTKNLT4ZD/8NQz
GY6gznKGbbKL9lNDVF8XX8+fmtBHZIYIICONedUkv7SULIPlSfB0XdwcIIE0HmDn8R64oLq4zQfK
TLjBVDe/3y6sHBCxxjcTOzgpP6dkNpxXNQNDhPWfjUYwT9BcpBmAWYIR80Ff39HRjwT1P/F41yOF
IeEOal4+2YuWm30BJxWM6BEi+cps2NJSQ8EN1Z21ppDIQqb+oMyL53e2kG8CHqD5lVSsaQmswvAN
izqqVKhLS9UIUCI/D8lOlex6BWJuzURXiqfabQwJZHzSz/kq9fOxIAsXUdhr4nNE4Jc2TItqlia/
nQ83g5EpjdYdhjX0r1A5GjtObnxGdiqzQMhZtCzoMGGyfQkgHCZx9/h7llvtLynmhukwpHojBlXh
zpvfyE8v9Q/Uh9fkGXYkXNmAtEge6PMd0YWkNrp9UTMdxG9hliNQ90DkFATc9LA53hefoL9QoNa/
r4t6Xg7fTI1rrCBgbGgifkEJ9l4RA5MGjXgoxK60McnUpf1VcNcY0X8YzibydYJctrTXcvCZIaH4
BiKnTGG+0jvGqIHOcNb9uDGuC6t3VIH2m+OeNjFO91UZ4dHHMR5CzmooPJekEkTlN9/gB4WoLR5z
iAW0LfAd0q1BSbJOr+nNtIGfADIyFjAeEXE6aeeWASNCxXKEiX3DB2hwsvrjh92nR2sIT+VAm3iD
0Fm76lf7lUvu3c2WzzVl5sMplogUKOpw7dlgB6JMcRL5Hft/airvyUBicMsfLMcMG3peDfESgS3N
mXl8Ica48wNgJ0GyV9h0HTPii2i/EYqQoo7m/GJ43O2KTzd4CDeQblv6rCfT43mAMftYQEDYqUtQ
kyPDNdamzS2UCUaZwk1NwweiZJYtW+Ho4UO+3g6/QSBrwlHQl/7GH5/5P7gEWDmQ9jkJrXNo1N6Y
jr5SV1zb3UN1k26fn7MjpTsdWBl4AMOI1xRZANTiGGbIuZ+buLcViodR9KhXHGCL2sIjKCk9ieIb
yo0G/MWM8zOJheMA/CB+3xE6vtPFJ6EHolMo7Sve93bpycOoqRQetswmgvX5a2PKizbxuAOPr+zs
49XI95lBYKnmzSV/bPWeJsy7i1uqj2m1aFciGWaik6h70K96mw2rVg+gOg34Z4k+JgFYUTL6yE4o
Uao0YBQAZaL7HsUzsE3GiD4mBUxGYGLgWaUvJdHTcFqBzI8KJIdj5sAmVeCKI5JvZyYF3H0HMvS4
gQR9AFH8gkU6tM7jEyjmglI7PjsQ7YU9tKQrrWgdcv/GJQzR6IC0Fwc+r90oJFbt6rU0a0LJe2ND
sEjd2nsCiOzPc+VbWdYvG3pblkT4t8CQpK5e5yRXvL2nyEqe5Mv74DwSt/3Tp3C5KTBgxAsbA+op
Yzsx7OHrUVSexBehUX3pY7ltJxtawjkGHwEqCd4KLxJYP6ldrOu/mKUOV/1duag7Bn3KG4oMFISw
NqNsrQev6/uvZF6rQfiYPuR9jYBElkIVeH3YsS/Cao+xZls/siXbo/pLoirpcpldnrQxG6tF5Nv7
5fy90inXAXuNqIChDuF8fJaTl2dsJCUQm36RKO5HsDUmDTODk8o/Q6F3MQ4H7EIYyHx8GW+txQfC
2BNjD9v8yTkvZ8J6+Dam5sqw2IeKeQHPBJjS668JQ3FP3GehOXqBTuBAiNCjWcTJXPyD0jOQR+7z
aia74TDpe1eCCkux3fBnqmmnrX2HJrLSiJ7bYefNTAUYC6YdCvFtD88eMnwDBYMNAzfNGFuI1+zd
zZFkxPUXE5+WZ7sOKJXOENk4f6kHKsmzMOTi6jXoplMuZViZqWMs4hssM0J64xyEmHESEiwmfOMk
28jDAWx0+77GCqmZq3yfmC54oGk55qb667RAvoIz58Ud0cVBuyj1BtRCUdzcDDOgjfuCgpBK4EWF
S+8M01exmwduhOeQBp3+mhao2L11tCHwjyipPfYTkbR09CIIDFFgwQaVVqjwnydGJNah22HbCOLk
D4DowIkrauRqns+1FRMv1VZeXj4zdjEEO2qtbEXmNzRTWkvZASeovPNGvlYn8QvokU7hTamM1hBS
KDAiSHh7BXV7nYBu8XagznrYBVaQaJESFyCcvozCGbLhhpUGD4MZd7k1YHYuUyV8tx4SljHCGPwD
0DzsvWSZrx9/4GglM/GTFSHhHw1mjOiJ88YFY61xqmER9GvnhtPwLpUjX9sw24LzQx//onV8rUAw
n97by66ciMyZ8OpepuREBRxLwgz0NOWxhP+ALooaA+sddGbYOk2ASvWvjN4W935/bE3i+RagFTF9
OsypMU0IvVfB1UbaFFjoeSNBiw+oiik1yzH+eQIN0PhwM5Hj8wYvgDs4QCdWSDobREJRYa45NBQJ
uWfjnNyaSmz9aB2Qxfe4acw5xqFFseh4XhxtzxoA2qfMLFfWgRk3txbMLUOS5yjZAlD2iSe9OVGF
qSKTie3hBguua3iMvd876wb0T9dBoauVXuFSk63B90mzz/pRwFhg/gL5DcQJCzugPg0mkIN7HgAS
7YooIQcNZJQAKNaxTuonC6hwIzCE6W8/pVkXI4w7ZUybJ5QesCT6dbZleTOD02fp2uQUWyLyj8f7
Ddr59pEgwQz+ZoHTcIzHyuF54TRvI3A88D6+DTiB6WnYMgGHBW+jyU/wToiG9esH1hpCHknGhj65
CoY3YJXJgFNy25m+PqQcC/PXHtmgdtQgEvdU/msrAkfvRjo7/spBG44PKDwjRMKIubY59qF2e9BW
DDCAcdgkviQ83/x2W/so6UF28z12ErP2ShIHMLKnal7NyvgDfDY4FfYJhCoZp5+f557FZJsomKDv
EqrhPJn37TNx9BJQExd2Bza+uD7RIzZzkNLkW18y24DM4EEGMDjLEn4QwFyHDg/sbuuuevaE/6pR
9AJeXm9oY+j23ldfiH9xJWoYbQ9X9aoc8Sp5wWIZKU8Z9h789Nm9o2dft1vw5zOvCf6MWQRTKQh/
8B88qtac486jeV3kYBn3iHuyZddIlgYPdLa07CeDUFqFpkF31ttwRiQsuCqcMgIhW9HKQt7kpt4R
SesBaC3KsBxlP+Bb4oCkQSo6f5sh32a9lfbMzRMXBD/BMaL0YZ3mVcR9SU/Crhc2DHVBZ/QrdZG+
4FnK4Jj+3UF46KqXcu2BwPOZmsF/f71r5ywBXrnTZ+XWqCf/l9LK3jRJRQdq9EHAm2He4Z6+QLi0
ovlaVL4wi+fvK9Gp9TJb8uoU5AhjOL1/48zh8em2neoriGn/4GJOz3Nfe0IXb2cEqTntDloaT7kR
1CHaDMo32IhBjqnE9DVPT+cQgtZMmZkukwx98/ZbH8EANT5t3flKys4v8wRW5Rxo//cxvRgxVnzK
vgvxN4GuAvtWOWb2RadXY1C6yfes+QPlBXnXk2TFgok9PAttlnrE4beENvUQEJtTN/xhS7IDop4I
q4cDXRN/LTHk+lgALk+Wxagt24Nv4g0JDBEUZ4+sdcr57H/c+vNFoYE87mRAiZI9BaR4PRvnzQem
hCDAZdDcmg0WO2u8dd3sKFmw07gmFg7hAs9jRXvuytP8ih+bA59UwduLqtGROSx902mS/VO2s0Mc
dEXYYyWpeJlxlKsv+Rze46P02IwT455e/NCd7XGiQQYNJ1S+jpnUoMf0GCQLTGfY/rAYwBvrPmFL
ydTgvsVX5zGjUiSF3BN+71e+jxmUP55fC4xmiwzKrzxIe2xIyfSmAT+vsbiALeWcifmeQ7jo9sKV
zaFkmvfz8U3qelQPWlQutO1NzXY8ynhiMakr5rR/yBB5WrFeenul7HSJWyRHHgLIzmci19utBJMd
+v+fbsxe8netL7mKBMlWB9/QVlA1fqfAOjwg2DBhK7z8HCHF6nsg1ou1zMmh8KwAW7AUKSgDCg+n
FgjRjwFLRgNQgi9Z8zVAf+D1Hyptzet2/Zr5shgzG1sBpI8StxKiXr+pzyhFYjbrXRxWi3oELXCj
23P+D8xq4hXjgqGb9bnfscw0RDjyqVzK19ErnHH9SHhgMmFaAeTAuvaly0uafw6g9XCo42LcqkVz
BkFb9O/LfFhzvzlkGXjUq/GpjzSc9mFVIyHxtY2wSTnPsC4P8DcmfRCvoGTyxPM/GpaPUb05sqZp
/hT/gdmPe+bcpYybjk5bLpVyAkJco7xDwgRZdFGFCNnzG23p48bmtr973d/9Pe/mfIkjIEzSKVZz
4Occ+pN+7Oa42SPAIBzagXkp+TvKomKUR1cFSIbmiPMeL/I9YgPkBQg6WAAeZO4FpyHwTxZJoQUZ
ZcmrzRJP/tkUlZtCGJlKm9cX8hxHp1zlkVm9djDNvtuFfum8+1+z3MQHpP7YHuI97rzhJn6l3+y3
E/C0VblWRmJPyZl+w9DpZEFglD1qKbibcNPDZtSbMokgsIzvmSPv8poteN7UCGe2BCiH+ZmwqmuP
Oaga0pqMXhBnUqyefOr4oly6ZbMgVPoIZ92EjGUzyuAuj9sGRV/11y6bPfbl18J9eR/cEIhaDrur
/saTlm2oW0ldpDQ/FWsB+xYy5ZhyishKXQa8bz9Fy2R8a62dPMgpTiOhhYIIqDBEPaf5kRlWS6RP
u2WGCq17dt70lKt+F4huYvjM65UZMIIZNgQwUZp+UXhmX1zbPrH7dbsb3K7GXUBx1C+G1JhPzuCV
CQI8pfuOcET+YCrbb2Fqhpf0gsv0Inaoy2EA4zm56UPWGk1QOac7Uxa08PMPqXHUlDu0hYyfO1cP
Khjn1zc2kijmlvDD0mpGH38GIITXAluFcbeKtiXGFwYeubKUAas029C8j/+gYjspLE60qazTFyab
MBJjPDJqCm78KNDGO73ml5RxmM8IiwyXh2psWyqsooqp9CNT49F1UkZrQQkZ1H8DEEfi3qIo9moy
CJHzVM6IRDjYo9WIVQzW9QN17DReSpxrqDgnAr3AjxrUcPINx4LYWckXiVamzKBQuk88cziTtaWG
ATgo0dtjjae/n4Dt7oyJGIgO4X3qavTL6bd3543aPVvy8GGAWbklU7/93Zi+y+lbs5+rZpv/mowu
TkS38/G4dtTP8MeSac0LUCtBK/lAncaoAeo07pUQ6wgPEdv9FS3IOw4yxk6YwrFprR907NMcvO2n
561+TU9fd8o6wdID9Ete14vz4RUNiISzSEWcdGvTILuljAsd/Y9xhtMdH+CRFNcROMfjFn/mOXKq
wdMDFbIf/+DHuLWkVtTup3QyPaqUpTiAz93Ax4wFEiUJ7j4HjDZniMZu3ztttY/1mdS5j1DaINUc
0PSYR1NZnFl0aJ5T9xnUHsJr5juxsZRgTj/dBG/St/Vd7dAx5O8woZQ2Q/NQ7ZhNtH/1xionCrhO
PRGDJuwopn3gOiSpdwYKDhJ/urRk3byjUnbzZXG/DXTlJM1xopaBBl9kzl+YOOgR00ljOgQSdxfl
lEbkACf6Z8bbx6KbPoMEaX77IzJfwKeVUSoc195D7/eDtLt9eR0TjZaZEg0qdrBg57iR/qWlX/4p
1+Lt8Y1rkvN6onLBGYLzAreO9buePHHjID+PmhUKHKggXolxhHOGfBCZIKOIA+wBKt2wsJtVzz7P
DBivAOjJmivAqDw+Gi5oio/fut80pw4kz7lvsyVnWeNz+KoUeDyK6l4CGc8B/OY8Tl3myCP33htg
diRutydAuz1p12TfujAp4wTXpmknj/eunZdr4Qkuw+ioAvPINx/LV5P5UPjKPRwWORh8WG5iVFqz
57ZbsPSaX40pd+67DCvzlSWjRpogZRQZ7UK07u6uAdTExyENiO6dHRlknMKXrwzrgP2LXW8Inteq
/wUHvCehFrvConx7DSWoGRX54gn/EK5YQwUJSIhCZ7yZeDjzGHI0wvZkIjR+aP6RSPCAvuitQCJB
FXzMQSanuPGSFVNvevQGIf8Ou0V5z0PEqBcixuCnPwm4MCc4+aYg9BjCWjuxg3Q0weeALztxdIRD
BT0VxJTeHaEWtOUEfjIFc9Jukevz7s+kQGeje8FujXVPgP7D/JWAqDY0utVjC5b0WFrUkKqvm9G4
ZdQz66vmBYkEQsPCCB5C2wyosKtHM5B+W9NTL0ebX/ZU2KN1VGBbUet2eYbScBLA/C7i3Fzxqvyt
HHQPx2BgArQMXGyAXnslckaKT+LPsQW+fUhkZJC2kvRNCQWbjvDE/Sr3A7y6NhwIxma0F09i88SB
XOxZwzM+S8sMK2ZYDQwAVXHy+RKZ6DFuJ3S1wyrmyL0AWuur4Im96XOZVvbzKuXrJ3AnQaApWprf
lPNd9wI8Uvi0bKAP/BxVn5KEHA4GO+V3umWPrIeAo0EQprt7E7HrvdiXzJVMYnq9wq5sOHTo3HeP
KNEnZ8LwIp1HAGME7BXsch9/v8Jif6ayNR0OaSvsyb3DNJ4qmyNaiSoM5sHweVRGGcSUfSbHUwBy
HfD1uP2HEj48jGwsp900sF3urvnC/Hba4DKBbQA7VbeQeDA5M8wy6tKVqaKeWnJU0AHgcpOv+eMk
nnHwILuAFIbpA5MHl+Vj1hHfwF1e8kYCFNfV/aCVxKGdgh6SWGbD15F8jTOVaCfGRsHy+auBAURv
DLvHlf4Ez6gRc15BvLCAoBJZxkhfCDVU8eWr/UHydcxxOeYYqDvMq+fDJWsn6XHYkMwmsGVu6oUU
NbvqqEVayJdM0klgcHcxpAN+/rVaJ7s8nrNM8kh9Y6aNHB732MwXXq5CIo1Ala8tx4iUhnGn8fpt
R/ZteJ8VpiPxY2Lw6Dyjryc3vc1mRneUOPtBuUBNKcAkyixmi/hRyBMFYfVBRlEAdeJHps5EEUjY
GE7JGkqWqfH9jFK81RnFJAAoE6zm+LIL/pobQU2LVKGf1AeVmRKbiYaag8u5DhRcR/nSYAAavufq
3gCJuQyXbsGnjcpNgvM2nBgqTpaAOiYA6OevQd711kUGKSiybTd7YARobMsXPTnsOLbnzyq2LhKD
lvdEQTppS7pP5OFLOD2SvaBs9HJlFt4A2xE1hnqft8nD7fLZ+wJjCsAd94ufIXdHR3Z+8YYTAOyH
e0ZMDUi1fcCi7Zb3LNQHei2/8MT7X7tXqeMtN318p+w4a56Xgh2CchnBKxrtl29e7sVKNlYPqGGf
sMFipmCN2vKlj0FyISiuOSTS2EsGWtBZxngWkINkSrQ+LZYwkyfMFwYRVEo8E5hnw8yO3qXT76Ti
pOkbceDzegm86OcsVw4NzoQsPhiSPxWM1A2nXxM9eRVt854xzqztN+qf2jX6rVEHZAudnXNC8Rm8
EYkQrJ58yTpOGLhkw3l+kALs13gX0oFRQ0fVzx25HyCjBjsrt7WzCxch5ttlRxOiDLlItRbIf6Ay
edw97e6cWSUvFEHZ6QMR79Ph6q/9GMhQ1OfmLu8eptecQbQIrgCoZd3MiQNa1N+G6jISYjh6MCAP
/TbLfGntPzfpUOORQSZf5ltUam9POHWWV4KLIcglGlRmDPRmj5DhiNA+Vj8fjM+LI14RVbcr8DIC
dOr84X3VBq/5frzd8AVAh/pIjywtqlGqGlsLTgjl13PTDft7t8m54c260X5leSbgFHFGumKbc7Fx
S2n2/gRFGxF4mfPBJ6mxh0ueflZwNxLNFVFOZQR0kuwMmAIPq6AEFA442XA4aq3Hmsfo1U50OJaU
GJwgc3OXHpoTrejLeUks6WPOonyvX3ShFCP0YWIytrr28DzUgN2ptFKlOdSjCl4F+qsn/GKPvYHq
Mit889ai+f24bNrQ3fdn67vkObSYtzJjZ/4J43h0R3UeVViztaZulx4bBCaT+CYvnwdwpdccTa3+
0wbg71gMBmjd//tl6THNtssRLqlBl4W96HKASXzfdDBI9+8eHVv+mBYYm8ZjAdYZC3lqzthWcayl
wS/DRx6xl8dQJcbNQBRwhn/j8H9Iv9kQc3vDGZjZu/JOxOJXA7V607GbONk6JjFu3+iegt5i2Hd/
pOM1Jh4yBk3FsR8rb6qRfH2fnQEMYSvBuriPGvuSlHiPQirFGFPcSP3iCaeTAIF6nqEqgH0Y4Fwr
2+BdDiKQAR6qncyf0r5I5jnufFJArqb2Rz9mlg7Go3n0dNOARCXnBd0lE6iygTMon2eAt3FBGUJ0
IA5Hrgg3HbIjtgcMQgUYhRA8QAzXiq/5RDP71kKEC/jGPQlDPko2ZwCzZbTP3BBqfWUzZcSIFzjz
/5CVNV+NJzNivgk11/WMEQFxR45MyuQzkmfST83mmROrcwerxBnLhgFIZIDpDTcSP/HGPkeMDxcq
dshAci6eMTsst0D+rNljYcyyQPJqpvJkFVk35QZe923MHEhph5w0rsaO+RJ2b9gLZetrnIbvEL3H
k9Gs7N0LWNteVrhaPE/onSUPipS6S5dkQcwey8wzl0AtnjJjTM+rQBvk1P5ApKH6jtCLPDD1UCP1
HhrVDc48shnl4VVdFIvLOtt/qlWRn8BOmN+gc4ylwMCsKJmf72H72fYvm6GIgutMSmlH/ybMVRkT
Wued0EDvZIyJ5kDH2mBziVoZErgF4kf3j3kYYjFs9fgF6wNPIyB+SI1c3uPAYbAZdrAHy5Ed+YGN
sVR/iHCCACpPBHYl4L9fIESUduJPQZDM8K0TdYBSecs+UkYSczswa6gTybH9vcMygaPJBoWJX2Ez
rgW7QH+GUADaKU7HvFFOzi+s/F3B3k9mGmoyCtcVsFOFFsnCW2xko3Kd1olBiPrN0ws5+Ck4mCUy
y8PdawpuOg4ZyFjBxuUzqvMBKxlDoBO00OvD3xBZmFA0fQbIfXNImSjSpwKq84rvpbg1l9UFEI0/
QH36upjf2cow7IcYEFryJs7wDd4CecG6QVBme+YzSCTy4B+Hr93HBQJ7ij6YyqeitXA1gqpX5dy4
FvOeAG9XubVIBZUIEQRE3GrYA3UhVbxDqeynNbQSZXpngldMeTMB35N+vAEQQV8XKBMZfRRZ4GCc
0eNWB0yBfpPx7trI9/obZBSgM47tz6GCW4GFZzLlQGjj0c0xr6c4KMWoB7/ey/su30jzc/g5MElh
s7jQabEOcFV7pQECV4u8nrtHHhl4sDHXI3FV7CssFr/ORwV3PvXINs7ENjJn9AHtotjcw3MQc9Rf
2UY+m+qAFhnjJUh4b5tnXlmDti+zXbyJFyND5TMaXcDZZhYALggkT54ZphJdVM2YyexYOQ/6drYI
mEQ3bje/+JgoSrhXuFJyc3AVQBoJ8UpC1lGz0Y9YHJ8S/JT/QE2CS9eNbCO+kppVwGqObSb4ZyBH
cwpXAlDWtU4ZybpM027170jaTEZ/Am4cV1NjbMmwC3opWDtdf2LrzCnOABVT/Xyx7vMxwok40dzl
ThbM+7nzx+oKEiUvETg+lvoTsSRg6fju99Z/dgZBVR8P1f4CpgJ8WtzE3MvHud3dGUFREP2ou4TZ
gwAzLLoxAYDx4CLT9sbIQy1gIkIVRnP5Zc2qi+aBxUCka+2GBLoOJusyXvdejdyUoZffYNcC+TOE
MgawDas73TSQKJrZh6fmhg0D94louqnEoTDHdcnnWQjN4Bli7eQk3ujsgT2ON/jGCmKcvrFGlygt
KK5iqB0+l+G/M2jr8tlnhQdPwxljA6KJc1wcL3scdwd8e+/b5u/DPgSM44XilTzI2Wgl0oGjAQ+3
O5HzpPniIOhS3M6mseUWBEkxPUE7H/s9EVK1U2cO0/05iSY+cSpeAqlLP6J/iUZi2jgA2igr3msF
xslsDllHfmKqer4iMuapZH95bLQLDimL0YbfH2bJplm1SAp+da9j+oGXy3lTVZB/6iWE/BOMO4G9
Z9QGGweD/BRlNClnYahgAv93A6ASleQB0jJAxz9uzxR+VKyPs03s5RD2nhH2uq+cAcqEQ0BEBzoS
xCUaWdhOLxtbOZBucloK+F1sdrL3uq+N7GvoPVnzwc1fpNzJE5aaHKEAQG7wwZcYOYPBsCxAPmhh
M2G4IhX0ov2Fw2/hgvyMVOOqzJj7QmhHviCzRfAWPbkQXoy7OCQOgHwoKiS8f5YAKYULJ5NZJNTG
Cy6ViC3yTXZfsMxfl0F0jZeP/c1skIkoLKQF2zawpPVNxsur9Ci33rtOcUoiZ6ngeb6oMy+zcSbb
o64LeBoRSylr3OMryF/F7EOkkhSgsvhA3YGjLOXes49KacEJhfgJMIdptf5aceF83J56/unezwEM
Scj8xm3xFhc54FgOLPzKfaW8MZ2uYww81nk8f2Y+gEJaQN8ZBfecibhQnrHNKaZPXFRoJ0mkWwiY
B5qjagO9QAVpv7A5vc5QYn/QaLDtaGAJQK6NtmMMrmEN3EzvCcPbvXF4jl4ZEDv8BSUUXz2iB6W/
9pc2caD/W6+AP0sBLp7z4Q5qBBUc3lFBjgFiA7LnBC8xGJ86CtpVppdUFMy4/rPILRJkSAJrcHSf
vakJLeR8bo4MEFmRPtWxuKHqAbYFQ24hz67zfMH/wgLBpQ8+oALJYd+0+woyFpmEGRIWaWMJh/5x
tcBk5zoqX3MciEPQ0nB+3Y+1s4I0oAufiT+ADGrMzp55Pp3GiW/hQktj/tTHOeeHABy0TB/qpz7z
utqpTm/h8c1YyZKCOjOn58nWM++FL1hR/z6e75Fk8NlF9kxkC4M5/9DUKgx8jTr6xISG/CmkQ4vm
qX5OX4mvPndPPD50HvG3KyDMIFxSOJ6v/0g6ryVVtS0MPxFVBEm3CgjmnG4s24AIiCQBn35/c+06
Xfus1asbmXnMMf5Q6sGz9TO6osFOdyRh4G3uW2MWUhhKWp9mv6mLvEgQN7AXkkUR3164I/yG0Kxs
7oVV9tcgRAZ8gi+zdmKIlQnQ+PJHROpb+7conMeIqTZuzCNxnqSyhKogHMduaqPn8QVOF7VezsXT
UGaG5GTkmtp8XKSLOle42pWjSFrm/K5Jd/9MyngJdi1OVO9Zu2CCi+mzmUtMCRilpGp07cOMHef6
tgOtj//UUyzKcW5cpGTGz6TFyEAyOO0g4hAyA69KDUdHgJHxCANGXe6e/ejjZ8YcjKdAOiQLHd9w
ICs9v0mXVYIgtgtIWQoDai/w5iRyowBTaOC6950VJ36OXqg6i4Pzn+wm6hAvIA5wptopZDUmT4wv
O5d4etJWDmbjtl+Y3wrZR4qjKjXJ/ZMil4lNCNsrGYzRB3degHMcbjFoZVwvuYg0C4iPVjGEtwmT
zmbazKL39Bk9YhAaHTE0GAEtpH5ccHWGNcjWlR06ZFM1r8xHueyAeoms6QevxX3YLrpu965PUdcM
oN0p8U3+zuJy2JLjs0i89Pgcg5vyx0uV1cdYx0bQNQuVHszJbNGomEHXyXNKJBrIMKIZTUJHParq
KnsT+nc+fdGFJ2hXJk0D+CDHRxWfIo75qyQrI7MFhYjMblBoXgW4ROV29qOOQQ7nd3yZHrtL/duh
Ui04cjzL0n12lh+JfdVCNOsFlyv8AuXaxi95VACk+GXWooMCp6gH2iGTmwohlb3tSaIeklGtrFQ0
KUTEBWuvoVJuWMAGw5cj6IMZXQ1sS/eLOvZkaZARCBCoaZ+VFBE6w4NJFu/vPIZ4lWKZO7SbdifJ
lATKwq9byct/O4gkyQ/PWoNMiMCEtekMiBj1WfYJ0JWJPOLdEHmF/whr8Tds1hx4tOt3Z6yia3zl
7t1R2kOl2VizhGk1P4XezIcAgZjp46iyI4rvOhAJbuakAXMfSEm1BDwDf+WreYAVlRbG+iIvySKR
anRBDoXmMMMR1nAUzUNux2Y9WR9HbwG9k+gCEgKNzwWBooKFABVFeqnxJGNWzvnhRmI/EfAj8Yp4
9/FnUv/JnHUozFfETsNHAZ6CNA1sirMOtR8oMNQXaKekY4i075AAYiv994KRugIEojZepLlJ7p33
yp2olIeXssNXCrJZD857u3GpsmuAwMDZsqiAA+F4mfsMKy8Nbs2i8EXqKIS2SvRMtof1PIAAin8Z
CIBUc/mVH1sm2kAsqdMPk+qQ+tBU9Hgrvop0RmWUz+ZdnhSbmzn9yTMgJPDbEDCBy3XNDHQWHfKU
KbAPq5PNnTt0qgR6NLfC8fvJq9J2/vYm38YFH5wYAnL/XqDKvfaUzz8xtbvnBApp/t4g9Edv01W8
fmnO4aSicsAXnS8Za57OCNE4KKcfPO7/0U21VrBXz8bcMtBDEW8lURVCT7Nw2dKjK22qBE0VbibT
hPFJ2TafpHwYPAaB37W1MVNHPPa3ZHzpEoZTSQRzHcIrR2Z14h/Zg1RS2MuYelG9ZgSpTYOYbE/0
GPNSI51P3/JPPIsTrHt5FoyRO14PJ2YWlnIgDngn/psVI2B08SE6ELxUxMpEI506AOvQLOMDhRnu
IST0eTQhyBN6JY2Hd09BRtidADjwwDWxITOjOQw0c8+kYIK2tsuy4fUaGmiH++i9EccGEKozUMxT
fOCjUU1itwHtnwHAA/DOfyqgQAbsw0t8YNSFH86WyaJt22nX+2uqgX7vNsWqN+E5JqLITAwhUy2q
7DyJEAMiaAdRc4PqzZHM141rlG0IUmoXkOifVpSG2RCP0QH1J0ivhlfPwVuBF5UnFjQAblKCrUrA
p+zsR7MhVCGxcoCTlG5wvMEBndi0dQg8fyegfrxFeoTCyQ2cHDoXdGlmmmMywxB0ScjCqiA4BptG
/vvncrWf8AESaEAOXISb2Ftv+NU/h+YjvfEAolx7B9KMtMItvKK3BWwGqH2++K7AqsBjLgR6RLB1
SWYKBF4XxEcg+ZADR/Gh22Q30RPm4HmeQKyD+VuAYSJzQMgVX4FJndpTh9/Sm7cjOEOeCi1palGz
70rwV0OvrTz7LkJDWn8Bq8gW/UYX2ZU3XPsQOle5hGsOSJbzAf12HahtsWSRd+vfCYEERK1pEUKY
8bFcMFzr5gZ+h78TWxLYc3kob4Bt/w1duVAAYNaTfAFfpFtnR9A43BTR4cLAaRsemjmDFh2KFQNB
TwnpR8vpAg1t5fyo3zlP7+okPXaYD7EsmGfnvTjIryxlForuZOt6jvwDNKoxZlyW2DbZIuhCtBHT
K62la/K3V61ktmOBv0gi4vJ/1FngjAYCJvCRIUh3ThPU6/jKs36RzxbXgczom/ffCT4S5yGdS9dw
XWDoaNvvVM/LG3rwhfDKEVjOdMGN5XdhFL+zmuzPlSiWl2SlM/2/K8sasdoIXGrxXK4Pi9e42TBp
4PHSbtYDUwDc6e8kPAxNsZeYd/bxJfDeHgHrssdOTsPOHtss38iPgI7gP9N7xakYWXt4NmCJv45B
oEVHid0hPz4RgFh/TxzsLe5HA52k9IyJFbIIIMF8Z7SODr/TIXQ/wnffMUc7fCx499WK921g7Z/F
cc+Y0WquSof6BmqGEJKzvR8fCCBpQIsCxTY/0k38DlFvtzbvgud+4DfljbwR144Nwrmr17haMSAs
Zu0ibMvpbWYqG5w4MZ3vCSwoL2JQ+QQPxl2udiuSsUzj70hGse0lhoHLpb6NrjyDN0BRnYle32Bv
2zs03thG2FCO8KfJJgItmCjEatBFywVEM3nD88sN3nbRv3EHOEax4cp+qk6YeN8LU+DGx/7j8Dec
VBduvzyZb5EWiQ23GNG474p1FV2bG+tXx52Qgt+8kIX6wP/7Em2ScXdvNqwVss1i8GkH84LeSydI
yTFZuE/BfYOKID1UL180G7ZaZmmNdgkQO9jw/Z4xLKHSrCCoc5PnV/Ijuxdzg7ctNVdIF1AdJSzo
J0BdYemAqxF6SwFvVd/otara0dN0rFwOz6TPiAaZKnhkn+iX70oC3In+fAwIAgV64GsOqW4aSnPr
m6DZq4FN1MI+ztkRxh5HOXs4X3wig/PUpuwRrHpECyDiy6qIIplGvOjnNdUu7AgvHoRUGUuGhALf
Z57wHvQos8G8sDK1HbK0iCo4qSZYfR1QKdnjzlw1K/7MRd94Eh6hM+HpF6JTPqxDZAibHctpNmzd
DBlbTRdki997bdcTcaElnYtWPbl/LuKRI4Es5bIaB3z1dFdYMPAeaBFRlIU+j7o20wnBT8rU2rLq
bVBuyVKPezybHpJNNrUIErIUrOFVUW9DJf58eH9X/JWfTGYkfzUAnE8XaDacB/Le50N0fM/Co0hJ
qMPiEi5CkgLI/PVf1hE0qRkezmTYnxidwF28/HZMVN7krLs/w+OFSSST+iDrkEHFBw5aucIJoHHg
kpEgLnhhDhMupZh+cS/7l1fD8mGiwN1h8LM+DDws4UngkujLrCBELoKiDaoxZA4yhpKqmunD0gA2
iIYfv4aUZpp4pBpfb9Jpic++gdUiulAjznyiiWpJ/nv2lf0XbD9y3UimpsJlA2V6PkUgGMENYmgT
ADkzFontyYcqZkvsLZIKibVB5RnbQhpqc32e7Wyb+n8Pvx2S69yS3whAcWCCeKqI402ff7aegzNC
e8vnJEudcnQegJwsEAnCY3sTL7SH+0M5zCHDG7LXPuiM94xQhm2TGrC9QK/UBvl9B3cergmlLa9X
jrXMQww66gUmSD82DPDlH6dExQ97XxKOiNw+JB32HtGRg0YOOd/CGrhks8GIklltH/w/VYKwAsna
N5ft4/swt9Yin0YkK+kRHHF6Vx1Twq9+sSOSt+hcIXMvjfQlGMTcFkncLHR/n0EOKo27FAV4hCDJ
zmOzzrbHCUx/saFSxN9DFNJnnTGRfhSdh8bihdk6tf879H9UGyjkOuE/21CACRA4Zk/ygWrfLEjF
Z84HWOo76N6T5K8D60cuBy233shgjd4MHCZA3VYLer8cAH2hyl6jDTDKsAACe5FOgP9QPBokG6Ef
/wl+nkyp2JvOg8297QebYDWc/Poeap4YWCv9v3nsY8Tn4xrv2GTaHXWQo7AOgW+SueoPdQplKndo
dHQg8mMyYai1vN9rlYqr3NvN+kkfTe/fwEO41YVsQF5TwVc7m2LTMViwpEz3y74qHkvucfC6aV7o
fyehr3mdWwSaB+L/8kWgop+u2km6SldFQKjmF0GyEH/uXJAKGmjrQy21KxUpsQ0K+IsfvyXNreWb
cUEChSIBaACnDSDDOO/xd4RBjKg+Jk68ei7CMbCHfGXsCsNtcfQWet7obA6Mezqq20F9x0cE5C46
ITiyvyAZ+aRR7GzNNpqz3cPUJMzhQn1kWyouJO6fMyFL+DDm7weqxefcUUMXdaXn5TxnXdr6IZvg
ZANrSoPakABqA8M4Zd0yHXu2kE1GtSmm3qw4JTOVqkzpag/qVB9avuhuIPfOYwyBemDkxvUxnthT
sOtN8BklS3mPnQVMCASUsipAOQ1wAqwB9mHK6nC7oLywGbI9ImZiP7INBZiEtCxFkQlVMOJVig6A
hxYGYotsfATAJBYphj9oFl9v3GUpeJAcJOqnwoapNDvkc0jZgIxY+VpRklNRhyYdvSPiAZVLf3Up
EN7190LK9smhQQz9dADr/y7Ug1BX57+EkmijAednC5X3iKa+i0W3eUEP/g6w3fmGG2wm8BXATyfc
EMFqSkAQ9nSKHbzQcxkURGJEa8qOgll0o/pFzl6DVy/WOzs2aWs+53dhJ2ZzJ7XJscF/2boRb9HK
K+XwnMIVZVPuAtmQEptEGRJzhS/Jr4D28Lb/Z4677zCrfCpNFRl6eKsUESOhA0BRk/1dubz1Ddt7
+T2QO6aTDWwjJy1OXhBzKcKDPH5Tj3FISdP9XDmIdHgKmV+OL55VrYic45r2etXskovIWm2aPkno
6IzQthizd+hxLqI4S84XkyH6mCQ9n1QoEJnBQ0A1odzIECNQRrTfCiWakrz6pb1wleFn7R3HNSlg
XpdUPoNG+e5sDwlTuLDxwTk/TOY+9Ugj19aVaYNqTkyamUNVpGL+DVZuATfI3OymuNyLdMLc13dC
k/lcJb8bFZRcEDGe/e84tkzQQDizcmv67SVtaegPYoQeGAEqTkh8Uk34jOlnQY6x/A+Hbn6H22Pm
M1DOJUEAUHIQni+S6dpSrQ9m6XHXiqHby3MKwtwuyGxRtXytmMFKMiou2o5D+wkkJGY5UCCLg5RC
NTlxrN3oHQIoDcSEVxdTJmhnibuD/UAI32mtgy6tgUbwmjLAQ91NqZ1JoPgfIipgNXvknnI7yG9x
Milk+JnInUrbDoWhDYwKKAQ5ttNv0uqRq2gjIr/285BlgAdzVokoRNd/GTykc7FU6r80HMv2n4n4
w3mW0OKur17JwqDENKdchM34raLUn4vSnF3gRbtr7L+sNzBlH9V1DWvPamS166KaZImn4VoOWgsL
LuIYxafqJeElDalXnkeW0Dfa/qAkMdWYEAZ0PfGUTJrL9QjUAz8t6679mYX58Vz6OTjSditY7SUC
vk5aImHjvGCLg99jyUe3NN7SlnQRKRSjKJA5ijI1PwskgylGUp3NxYwEop5QNQkQeY0tn4ejDiGd
XWjYZ4IiKiRDFGFfK+T1Ia0j8IyyE1fojihrRUmX/maUe6bgh8x7BYDg01NZUh7vSp/oSFRrv1t7
WtWXBJoWlDAbrc9897QOKVDofzp+aCOFLfkcUSQXYq8GGXjy+VeoOLIEsHVcI+ttDQA0gNNX271w
j39nY7RiMe5TQRoimFznUy1lF4z9qt0SpD2bCzXuPBzKxFJxgCiuUSCiMC/t7euN4SXTmjhUhqsy
SRfIJ4FPgA34W/1PB2SJyy6Wqk/EZTxKkjsumixnAi3U/5i9KePHFkGt1NEfsgQdBKoG04KSPtEh
8WJORzKDXiv4aXnpp9ok/hx/6J2gv/9ZdByvVhB/UNTj30Q59iOQCCY86koFNIddGFULR009dkTQ
HK0csH+GCEQzvGB5XkEarZCq1sKl2o11gk5p9IFVrQDBKMCVgK/geDDzHdVotALq0qdGYV2p9FFs
A9MQl3hX9ttm+5yx0WM1PkF8DGommsBiGcLeh0BBfb4eIdf5k6eUtHgu0SXVfDP2RQfKi1mTLz+X
7yWlMMxB0/rF2BJzPLX+PgT5hGiY23B+M0khZ0mERq0DyMMGxGL9pWVQSfsynry1I5rCxnnOcfOe
kS9i4tToMdCJpPnG6m/2o+SW7M0fYjd0Lrgm92OO43ib1H8K0ib1EPAHqlSKHLyQCE3hvtK95x8q
JFbnYd1Evelx/AAiBLb3D9TB9Gb43hfjnxgKRbELx6ooy3NuWj909AfFhaz1P8RJDR3OIdB+Evuz
HJHjJ2E+4nQ14bac14TdfEn0A+lvPqBEPQykSfGw1oBZkZ3Amm/DvACiM+OvND/efHdgMUStWmgW
AyXjN9HSbowVxVm+bUUrxCjZW36cek/HOOQT0A8hIXcpgI95GTSlLzB1uNUx6+jBGG1PUhVC5gIM
BncRywZsNuElicYpP3IpUbIx4UC8SXaf3fuiwXKTfRAZYFLUQ7h579JJ76oe2IXUAwE2HYRSSySA
NUTaSTKCEIeY8IOYJkMb3LrySTxOmJWRmAthf4wAh3wAHXMXAQ96ea4KEcknq++OV2YXoINBKBCw
ixVFnM1Vwx7SWJrJyzC3CaqawinoVwvtc64AtOep4u4oDp/vLsMCtfRZWmLgsJwBpQZpe8YL8gUM
BR0MHBF71xinGIsFj1r0I7nwtmo7Zm5SdOUyyNNrTtIadedpSLDRIZs7oDDM+9FoQRwuxG2K7/NZ
jBy92juc57B6sUslFju8gB9BfUR8vR7Q0zwewMXvQbeywUD+QFnr368wCEzhbo01HIPIpKO0q+HA
gSx+KTRIeA7dwnSm+Uwz7EhXEOD4Fh/dcV0DLcSL8vHPFS09z+mOcGEcGHHgRHyb0eeDGFxemKGg
h/gYgU0Ss5o9iibqlFB4IzYrel47hjd2JutgHdB+o2eBIBBPgg0A08RpWO34ZVoIOohrbKy7LQxo
Bo1rJa+JYM+VD/3/9Z4KBbGBGP8OyBly2w5dB+qT3zMOnAm9A0MNTIhDhWtouOAmbj/YU/QHBBfq
9aaAI5Ca1WSf73I9ZxIoAg/DIn5yCZklq3JTCM0A2BfolVtXWs16KC5MGOI95INoN6AnOpuOpQPp
CVYdXcpMYFD4eBrOS7MOxChQJjTGbEEMMscKc4eRT+nIfzRwdjeWL130fXx1r2eKwYmAdx3oyScx
yuP34HJJuBn7/Nzz7dpLmJCA24UC+8Be8ql8Nq8etWP5wI8YV3qPXg8XzLcX2K+LvmQ18Qh+Tmdf
T/rxDZ8ApuSOM1uuWUzsC3TjT11a1/DGiNKO5CLG3xhnxN9Jn+4FKcVn1p3HFYTt8Vz4QPiQceOW
QoqBNMLLGgBzYy5ApDxwc7aX7wsPim5ZO0Sae4Vl8b8bCvMCfSN0v4H/XZOLWLY7+kVsFLDzyH+R
Il8WOwPFJCBoJDdAo4nMgnl2m2vFdLvm6qQSY8VrVzv9wQs/Z2/QFSmp3z54Pd6qehSPZGcurbl6
4CWUB6uek9gQTeVj3qUnpuwD7VsMMzsIpLs4m58l5D+GokEJpJY+GM33LhM6NpjOsLap4XOG8dUd
pFP14Cfobt7tdWkfPJOcSuLR96xJvvnZQaY6z+XDea3wfsrQVEZAnpprQZcMGjPgqscfG+yLwSFP
XnSK11tLJ7ChYLbkdi0zkYCWmz5xDN/pXQlseA9zSUuLR0doO3uiAsetDxHgZzZWSzYKhoFtjP3Q
sIZkGr5cIAUnXrZZLIPPQ70WO7x3aMuvm38bSguEhJi/zd87LpAFdD+Jl2jwl52891A9hL/Zb8Wp
uONROKQCZmLrgKhYD/+9BSBEEhuS8M+BZSdfuaYSA6tXZZmzGKuh0GdjIygnKacLcu+MHd/FO9Cg
mLFrDkwVY86P6kypZvxhD9YB2Q0QlSngPZD66lvC3wfdHv7Yq5cWFkEPak8AfybYAlHo5eOYieAL
qwf/+NyRBCrErCOUQQ6SrpNOcc8NxYY7xELWxrqO8ik8326gDD+u1gWw1kJsr/nwiPyZRPqLA9xF
qZ+ncxcHp4f7LH8tr1oU8KzyiruAGxOond3PQ0FuuRtIu2TfL8iRNvDLHJj+MK+7gbxOzgP9xJMr
w1FvSA+dCa6g1YJFJicdOg0/m2DciGyLtMuvuFgT4uigDIBb0N9CWE2u0C7AugF8v0Bgfh8sjXgE
0VGb5jZ0qn5MoMc5cWq7gDRRZkOuQ81lTltBG2rDM3klOqGbVwIBCXGBGRKqCI3OzA5C4gDNaFNc
BvQlTkskoXDjpK1IDgGJTC7ihwuhkvUk6G89ajhg+OyTUfh5QUoRTtCwxWy7ceg086S/fCb1OQ+M
1hM+S3wBlSQjuZQuEdOiAXsNra+3ZjCbnsuMo5VMDt74izYB78svFimrPEWkMGNKAe1ykB/iqfF5
lOiH99kVeOnY0zDz0PusHwz3mholVi81gwqZLlYU/CkmMGmnSX6NwDVAGQbcWXZ4VQzyA6Jp78Lj
jzw6LtFlHWoIenSihfAiwU+35sCmdDnDV1IHh0cvkVYrPB6uUO7H3gCCJHU35B1ZfGxhhauzaF0W
8I+Sbg32k74A39QX2Tt9iXCYMYklCncD5oWtBiCzP9noaxLA481LsbgvH40bAMOB4cRIqvoSN7BN
do0IXbE1D6TTi7Bga6x/yzcZQp9GK8vaxra9AkaKMtPbR3ySt0PYc2hj7NM7yTco3uWRuYUuPZOG
BqC7hs5t7tMvkubZl5yZitcVCOKlfXlD3wD9zMTrQBsMnjsboyTykMD70PdqPdwLWy5dHfkR6uqi
1eiU8X3ssWg5r2DBWV5nCso3SOQ7Hc6zH/ejY6fKbG8WMROV1A3rzvBR2TyD1l9gj00l1naxwEhR
H40C6Oas6LLnapAZ5uomRZWR9KTwVUaFZ0DWspbQ2HZ67JWKiycsHRryMws6Rb6luIE+FylJNmaQ
NUPS6jeTF9rUPqkIkLAAse98z0iHUYWBpEAm9OnZY/KMSziR4bQRKkS9G+JU8Kc/9hgbeL70Ja/2
S4WiLL2BlhkXMB019P5LC2jxC+RhRvp3qEDrrD1egf9iSxohhTlvkFUylgikk8atwbqhQIYiG4rz
A9auiWAuNaBwxWNtAL4Dho+kb43USIbsuoDwM4XbFU3/pkFzVKOxdes1Iw3dH2ohkA/wOv765w/I
pz1MVMgA+VZFtBtSE9boEukZArB+CbGJzP+y55TsCWePqWgnw1RbVdSloNEiNJc7DMtPJjPjoIkG
OrcCaFmItmpqwGuk/AwzuTdM5L4ezXO4B+RhvB9EM/w5nvSbjZmBDM8Pa233jUEHj0D6znakDPa1
x4ROMDS8KeAbOPYA+TthP+J/LXsvtR5+9OkxGt2CIAFPkxr3kx768eOucqwbzifoZcWQy8FfagHv
YDP/uWO+g95r+O4F4LOKP7Nz5PekaxBEJd/l5hg4A0DTfFSpuNNaEemSpQxh7SuspJ8lF+6NES14
GH4izQtzIa+D7gC5XevLeAjDrj07n4rTAISgo68quL/I1eEgjWwmCTLkODOHxLpQ3UODSkI3GLV1
LIr7YTgiAweqm/Vd4j0sBBzojx9SDFrAv5jCx46M7XsMcbWPFvkdj+oe126YkdTOUVw8+wn5Z8th
wEPsUcNbCxOfy+TxZXm1CbydIEt0F7+XZZ5i9nlb0BXJ76+XbaF3w91kPndMDdbDC1IjIYSgqDNZ
mJhncBHHXAqgkmQmxjf3HkWAI2T/Hq4yvUXUjmCpAGzAzKxy5O8ykvykgoTJRyA6KchU1sIuBl+c
ZlVQ256KbBdkLzRdKLPCloRDTw0exy0sW6kmu4xOdGdEaSICiaxdxObUG+8CJznjMHjhPjcALM8v
8vgm87TeUOlWDR4CT+8MWRghU12Y/kY0bs+3eRBWOXRE75jsW1LvG2ZfMsby9LtG4I9ND34x2y5O
4d2/VYSK2ZfZurKwwaZhtvPeG9jFU6JughbhSDp+8O4NQ/zjXwe4KHt2zglW45/6rmp93OSZQO81
ohZbe0U/87svaRwxQ0pU0hwG57wwZx9l8NV8w3TlntNjXPkCC320FgyXro+6zFMVzzqq0goZwc/X
w8AGMYGIKpoEEWWl58MnzC78b6SxrcDA+SKg1KDs47R7eqZsppwSKV4Fd0TmdOZDO9GxPKbzjjC+
oKU+0Su9Q0BmUoHzAN65DJreGp6qlvnvLIDNaSY4AzpPga+eVn8/WNV3nZmHqCkmxuMn2qJIPSng
sgb8myJ2olMY+d+Num3uyEaiZlgjj7Ut77xo2I1QTHyTqraPKJE+Wy7Ggij1ApzlG9xTJme48/1a
WujqJH/EXPA26gU+MJ/1ouDJTQCgkwtrHd4WKF4hI8VFSTA449UZtQXn3LmvDZWaYi7fc1T0Ts00
Ruu2/1kgkUC3QMMGC2K6zZb5XSGT2Dvy+eYfzH2gGdcUudnjZ5GQs94qJXUcfGqQnF9198rXVgjd
lbg7TwygwWenPQt1CnZQSmR0R46kDYgxOKcGUCZfwR7jYuEGSjF2/Ju0wXetfYJTtdEBIKMOiGzm
mo0QpqjTzeBQZ1tE+/aNwUVjIO1/DnUkVrOSka5xUnEh7LPzjFRqW1vY1RLbhjECg1sOegv2dB3u
F0qd2hjBBqx7cDzGc+Pvvc5m9YnJ+IFk2e+2SEwtv3/sgYx1qIw5V/UZ05Ll1zu+ekH22ZZQ27CI
QjQx9Nmgulb8lYmk/FGo/MMFmGsdwaugdGeR/8P6DWDzON4iZsmmYIxi5BRZINmk7PVTgHvgRNf1
Dx642wKCA9oGAmnBqabiMfVva0I5Proy97/NTXC8w361txZCX1EfxKoHD5oxoxmn/KQ5X67RG5zB
RCJG0IELcgvcKCI3WlVwE0HKIayNa5VgumMNIlOA7pNSjUfahMw+iKRjsTaCZFdP6oAcKFcHDkpF
pMfmoeSXCCGdB/FWbZZSj9scv/eZ17lgyPLIJ9r3ADtAsLu975SCWGNy7s1Mxa1G9omKKXJBPltN
C2YKyh4DTLxmU3qZqIG1gSjvfea84WcdnUpUOlgyb79ph+KwYcfEJ+vfjsCmwY74bicIhiIw8qrv
74+LRga1Viys2MxTxZOwTMb350hV1kwDlvfnjAeh89R8xBTZFotqlnzvdTuE6xfecUJnbrJrfJGa
mIYjJnvDVEBVElycUMN0yzssBwAel2rT/tNiUGKib6Fa+kF9YSYDKQQt2z8PMRUN2lsztC4H7JjB
f2GXSDVpSLA8qOYFi/SerL/YkR8z6penbJsh4iAkhTgTgFcCewHQPaB9ETQIZSuZyx7Lfph9vPYm
zgixJWKp4eFB6snk0Ee9W++WTpU//a/bdieOxZW8S9CwjNwnBeWYkZ3FM9ZZCJzmglJq+1dOUR3R
xtn2QypXShxShFwxTfTM4Xc8kZ3MRtR+AlAxM+YGDFTKatPPvN3bXjQqES//Q/B/Hk35R9YmpiLo
kVPfv5XNQPur/G6hUgwEEUF8LOrvK92X5+UVNBPzAb/LWXzHCXIIbnwjT2DOPJe4DvjkJpSvQ9z7
7NzkAamihtgz4tZL5T46j7gjEZBbII6Ovw9qvxGmT/0ahWN73FO4wGZOczxHQwmYDdxRjlkDaKRL
xPviSojmjepzmH16DDcsekTSxGyCMKa8/Xc+VBcEI2cc5TPfaPx6a++reQ3aZto78o+gX7ccINiI
uD0yl34jkKX9lCD89DlWlL5W1UaZ6KT2lOl3HQvMdb/bFcE3QH3AXkE2hv7Z9onLUDFNpEG0TO9I
nIxTbQTCQMd5iHooa/HXJzLfG7sUINscp7x4XFECEXcV7oQZZydqsa9x8se9Cn2bf+kSafkvsW9y
7xaxMiU1oun9U4iBk612IQOvmKZeQ90pHlUmIWzT9hGG5IChN/ZED8QABP0yXuqVQySQEliD1Pv7
yeDf+2z+yd9b3kacpSNz232n0fZVYl7iGYvfkBfq0LYbYLj9/JNgjQAVd8ot2aweMlqUn+uBslRO
BOjvMfNZRU/9Oy1rRwQ0TusbR9PPhmBon8gn82KU2iS8gqM7dQfqIdolmWkjyHuEVNxpo+5AmINh
3w/Au1gxkRuELjqvRuScA1JWbC+kOlHN6WblIBoRm1Pr/z5kR991CHyXzo/92RgrM2I7JFXrI2Ej
kRg32GE+gjjMPWD8exxBDUEYdoqVMX9d1W19yDYdecQELfBqlgsyEuRi9NIU4WeDCwfuD1/P4maH
zh0UmbZ0kV1xfkcU1wtg5iBbzWW6UQ+Ui8sbmVYEev50rNGFyRKwWBfdP47dEz4F/2wowlEpjYtR
vOhByz0VQ5Qo4bCBPKsQbeuHc3mfLs5IxQTtP/M71O2kgMq8wJiCGbIoRjI5L4av7ikHu1ogQaRC
ukCQHQFGgD5Mj2D3/qlwq42n3KtkSImMSUROWlqaJG25gM3hyJlgvtgxmf6WFwL9RzQGwvqV5wBD
/vfSwDzrxZnkOLkqxEEGvKeBWZSE/o5rI8JCCISmI15nmDS1AhFMQ8E3RyKBHt7OB6yM7srifWjI
ocwpxU/xE4Y9jgwBiE6NtKzokh/KzgALt/JGp2TeTPQd5CRlC0ad7ged+8LQASn6ZEbeNDuYU+7Y
BbOKkNM3pxJSrd2GMmu9BhZBxpKM1edB8BoHZGujgURoQ6r684CVyurhAo8/y8IG50Ni+LPSLlmQ
jNHPFko5gsuG9wrgDO1RZGPSK8BINuL67qQHthk8McnHkoj1vtve3yf2umpyMJZdNwgJvKD2jdM5
hdWCRJ9FRoi1gQr3rtrisjmJdggwoMdpB7jAwZ16LVF4VeEqQabrM4aLkD32RObh+HThOXSw/OAy
DUid01fZomMygFhkXCRizTt8f6AJq/gIDKBHNnH4XtKR8rhAcUXy8a+zuEc0hLsDGDgFeNA7PX1K
gbIoU4uLLqX9qTmJHoj9YbOauK1reHnQzL9bZQEBxGFFDakDDlQ4oR0KkuSx3ee45UJCDI36OdzQ
rQ2k+MFr2Pcv5hjR3PCxrUKJH1zlcN38EyTc21htwc8YgwRkDAFSWj4+dYyWkguoLrOZW48x+EJe
g3EEWp8YqgYpMNbqufHHKsRhCqgctA0B1feacbP/UGU49IaxTMwuzJCNagygnR1w2Ru3M7g+GIlA
UULj9vmP7gHWGAspeBhr6h2ndC18vKACvNDjF1K7v7vl/aaINoyBREXH8wG86BreYbog7QSmF7my
3M3nkD5b7KSKIRbNdkf5gq1OGCmCFKVBLJtMHWh5PzzgTEREgBjjnnhpV94wQc6PuQLsF0MqzGDz
dYQMVfP3PCXLr4mBrKC08PSOjngJm7VOx2x40ttrBCqwUlgedxnTbnX8egbp0fKprgNahiSA/ql9
fJ04XOM1Urd8vzc5o01Ja0/CMaFA4xNLgHu5aJx6Ynlanyk9t7znjANuRPFobOLEWRwQJhp+h3ip
DvEZo7IExm+p7mVhZth/3SMH0RSeBCMQ4xrWP0gKYfeGKOvXqxASzRfVpXKVAasP8Y9RNaVT5T12
QIA8XXSMTlRi4SHbCHngX8B8xfEbDzSEOva2OH045ueRQxrlRpbZmuM7AZ7wCpQbV4NOaDgzBdQ/
M0NfE9xqs4lItNxp7Is3YC++Fwh8mY8fohHfqbZ9+fSH0Qsc6Qhd1tWN8Xv2HPcmxYmZyR0D/C+q
PIfnuJqBhjAGySn3LE8OJ3V2gAXDfH2NwyuznCmJzosh5sB3quDnQ9mK+GpjYr8hGBZb9tVtRKT3
997aTxDiNdbkIMGpc4+b/vo5fZB4mJ8514WEMjWRvRL5ybI4hVeg6L8t3KiQ5N++uufrUFA0QP7K
onb/WaZr7CL/N0vm04uRjiYp8DRA5nhtkj+4pVdpVE7sZcOGWcyUB3W/ugJBMjCuFPrOhy+KrY0n
rwuXciy7INUc0t6iPoCEAFxuAc5iuNjt2nwmoGAUm27miA3x63I2Sq9R3PjhSJlJp0lL3lMkULkh
dQfjgB4rDjLfdASygKNtKVFl6T9P6EfBoS4RCQaKeIKcsM6DjOmBir+T3sjzDCWH2sQy2kljaUHS
h135PPnNSIi6Fr6AXaDsKIYpl9746aI3OAHv6+VzbN+A+S8QZdhThDxxqXzN0cMfSEvUpt8j2XnN
qBxCKuHOiecAYcNS2UM5Py9AKrvJjjIcPAYdifgts5LJ+zwxCVTMo9nGxmzGTjRP1yVSPeT/B80e
g5gBJlvwAWKQEM9p52csVqvANFQdx4x9tKg3vUnYDNsdOx/m2QKn32zSG+g7nLYf9K35AK8B0hgk
GAcnMCaKbtxeRZlQfzSBfadUMhE9jqqMb/kvCkuY4LY/HNcGAI3wNeMfzWV5+I+mO+tNJVmCAPyL
kDA7r6bZaVZjjnlBxsbsi9nh19+vPLrSaObMsVm6u6oyMzIiMhvnOsv6/C1ZEUnJ9nVJe6vPaz6w
E6lEMYMxEH5bxbE+xLUUuoVu/rx+NGnhzyFe6xn14V08XJ5qOgS3Sazbl3yhdwuA9fVRWuqetSCJ
jfQUjFIs60LHdx2RfTXdfBmdSF0hhe5mtqQ45j03L0u+wI2byu/Yva6uRrJejZl3gdk3/ghYWo/E
rZR7W0rG7j0Oy29Aw865zMGilBkxz6mcNPcOr+nAuijybrDec5Xl22WQqCZi+syKEQdmYyy7u08R
kOg44vpcPX4xv4wQnD7n54aH3UWoaLOkc+7oI/J4/3c+V24Dg7FGxmxVtWgm84g/G+NKIE+CSJuB
JQ2CVuWpfq3m2o7bc/XYTszje/vRyg1kni20OjqKBrJO9JgqY9+Q+ANzLTAV1n+29SX8ojJbmUlE
Foof8i02m93TPPQyFRvuQwY8efPb2Z9cZVVjNfUpN3tDAyyt2s7yH9/VuIbSorSIUnWM8x+NAn3G
U+vW0hBfvhW0lyY1mHYx1gYaA9yffRnPUMcDoLwZLa/ldTzvcWScy1hMjJsurhVNrxJ3oPSrEzvO
K0KhAA7+W+ecL8nFqqL5a6KVfSuUUq+3yBLwbfyUFcGxd6ILiwvU7BCkMW2cI997R4mWwBDlO6vW
ZHiOjqwiJoaBHme7uFjD5iqZhmBzB/L4aXBvH/t/irO5dOvfJijhwuXChRD6j/1we1EOwicSXzjb
ETIW7ZCn4cq8MNA9/BA7pWrzeDWSrfEvSdXnqcqhxrGlJBUoLdy5SQfhOhHj+3eLjXs1+7kTw8Ja
1eAzudxcnuU3j/raoVTsLp3n9srdVs4FpVGhTaZLz9EmnV+1noOJkLZr0KKkOLwSS5Zu9d/KxgQr
VigRx2pm6erzxtV4AZOQe4kOawEXbHjHm4oHU2X5lrPfErFOMNecJuUDWkXvUiit2yc0V+L1RR91
oVCR7oTX5bvywG4iapi04oeXenboDguk0aVucTnvaG1c6LbFjSu+GfR3jHF7dwcR/m8SgEBkssUn
v4ToXnp8h+9MT0WU2qQSzcKehvnZvU27c2GyIrkjfcCxzc4ruwZh5qNuDbewItPvHKkx3c2Rq598
XoHwIzs8DS5d9cLH7e0/1cwtU8JYPVGABBryPVU9pxsvP8YoRcVG9genc/4tDp5SBmc0+I44i7Ar
UGluEVZbF7upa/iuy/pNaYcDHXKa2YEqrSDATPEHvf5t6/wDjLAUkQgT2aZ1kC0ArGq//4rDczlL
3x+ZDFc5faT0s8rgTkDG+NS79HKf99YLZmbF+lFKmgQuSWXiXN+YQX55k5e0E7M5v0e4y66WmOlT
qpi76UkJOKl27Cu0Az6d7xNm92BswK1TzBHM+BKn4Ly3qBybEPZJpTr6CjiWuvclX7nXAtByYkSy
6AQ6O7lDGw8iXhl0SMnDtId6qXdneR4ANfso/fnyfuoWKtL6KNudlPSqontV/d+92xthZ6iRJsJW
viFaFCq/NJbbzvxQPw1knIdYaruaIVO/Fkk70FDnkWmsU8v7b392CpPS5tHI7evmXBzG15kRD2fL
4lZXBHjpUqllzHs9XT/EqWlqJE8ygyxeT+mbbvHZmFbTSZA0bQ5mvrp3xMwL+XDk/Hy1aLhOlPYv
Qf28V2HH6y9RmJqJTun2fX+pkQzRWaGETwC7XVs64Y1GRbbsnc0s37UFKbiiucthZA3EN6VOLhkd
ZpmTLP00MMCgTnH0fCdzlEjn961c368sO+eZEB18ATSx54xJQ/Gn5xgTerOILOivoGuTRylfEq1C
W6LRvHSdv3hVT7V8WnJ0jEM2mehO2tQoboUZAxsj4PlCjHMF35ICPles5EbLjkI+NyqM1vl4SUdo
Uh4X+3AF99drmKHNGKpiRruSx1eUqblZ+UVtn4xehkFKGIYWChVYAaVDfJiBATaN9aJFdL0bGxrv
XfxVShpZ3SpkWFHEZnX9Sdb/q0oyr7vxUuKt5dmDEqSkPZT6HcS+7vLDtOjWpPP4EtVbuWCnUjff
zlUK+6lFNeWjwvuX3OPF67qTU0+OOGg8vxl6LJ5VVZPWDQ19+9C+vD1EzWLj4VAIui6bpOOsz0wt
CfOZvf68Jwej14qWxQptj2/Xz2ZLz49w0K9iY0wspluFR1990UcG27XDYj0NTCIXVcJzfV0Z5RKe
rvAQxPYWveIiPGUKaMfppFSs5dq5tnECDaq/8LBynetP0XH9Eh/j48ygrNV4XQkR67dyaSGQFXvP
H6ZklBt24L6FHNi42OH5a4u+OCE6GUJpO13qmdZO5uYjWazMu17pwKFhcsXJOlYbsxZMS7wzhPFv
AZZxk4P19/vWyc7md9eRQut3L6MD5p7kp8d/7dY6TYJ1B78IMwu9fdiKyjt3iu8HTft0Zf269gQL
cwt6Uc40X+KXYtnmphmgm3tXar1L/eZKQdOz1l3lTzh/ITS7mjljaP5uyr55cnbxjrBVPHlJ6HOw
7Oc76FeRiW5j9zbcuWyXK7Ya5SU2jqDLdaO2GVufqabLl7LTwpmM6AHLN5sevIPgOktOQ5kzzkyP
im8q0Pd7+5RrJLrnmUsIgJWa06xEH5Sa2qqHnOIyTHRvTP4VgcmDnNPBJGl73zQE83zK9/ELIDda
1R7KSD0NKZm8uUMDe45ZKucbblD+0lkO5mrPHGv/UMRf49zIXUsWe8pYXumJWz0DLM9eLfLEIriZ
PHwPgla441fBAi5UDJJJv+PKQ7H+9NupJqcYRxQUqfq3dVNTJ5e1b7ExYyzlmjCC2aZhyKRlWIbV
oXIcak84XSV7q1nMvorvYErHpRDqyV9HwB+AEcp5lb1/s1qoBGjAZ4LvJPVUEUt46SlKcNnrknxc
cMsl16f6qpa03UzbkbJOiX1gD03+bq3590uwODMa90HxOT820kOBWU3xN0bNtBPyOo/pKaMxdRAz
/5tIkpyZzVChYi0GofyhLbSmf2T1uOCIpLiz+Z9HK/1u5wrFfMZA58EccEvYPU4u2ucw9S+siYno
0rvOdmOXmJq6W8+h4rlQWX7dxAmAJJjNmyhHkg7tkznP0XHsy7FiSQ+V40TbhM7GAoIiLFFm+35j
kgi6amYMzzE0EDR5j5XL4+2XZx4Ew/+oZald/ZFDgTRl+0WNKtW4vPk0KhXx4cXUIKL870crgZ0L
DuwWe+fypHZcINAZtBWtuy4nhMSk+kVK01KP0jy4U7/d7CfQBGdG1+rr0N9+K1hNCJGgu4Db2xyy
9Sd0xWo3G6Jy+l5/AA3dRbtkIi5c2c7p+rSAV378Es+tdt3++HovP9lVyVgtNqP5fslXdyJVvruK
E92QNQvSSdPIRWdV93fxnYCbi0I6CHjcn2LIhONLQ41YW/+bNPeX2vbjrowuSuMj/w4qfNUGgzRA
aPBncAa7IAsq0yL7ZWJSuraOUfqVBqdjGlOm6TRefpGla3d0OZXbssTIHkmx/AgDE5bfNCY4bI2V
BGf9b9c4qEXhL/d2qCjWrb8cS1a1koQZTSr/4VBYsxcjyu7mssPaxEGS9Mk7M2FCimYsTEfqFBsh
Gf6TK4prLG+DiVxItL3XnRar5ySFdfo/xpOFyp6oSqbnZvwyyQcHN3Hebv+KvRyne8RhJYwjWw6I
NIqG+XXeBX3b4qW27vrv/ScwXlvL723QfyNDxo+vVXttJb97sCHTDMI1MFrb6duSsWW6SDtdKria
WRKlkKryAjAd3JbbxSF0eZxQgG6hnUlXj5sShhAGJVovCZqEqVhbjJMqOIw3x0c71YSyAreP8m7h
kv3+uiLwS81Z7tUmTRIvnS1EfpPF/njMizKvRoXFdt2ih6X0zTdc8bJ1bpy+Ll8oj8bpDQAiKJDX
MEuENdghHz2+/PH2VUX8XFfwuZCxceR+EN3N3bC02/tZYlXiQ/ohCZ3HOiTr2WogB+XZai5kDzch
0X55KWfIS7+TH5gdmTchx01Y4pUMli2pY20bDjorfhBKnaLOrLpIeggilWZhx0kIXOjM4eaIkhnK
o9IzCQs7FYj61/qf1RzsEaBVMRjx91ZxIDoNAfiq69h5eZgdrAvv6Tb3nMA8Ul9Kx1luuu44XsPn
RcnpWZ8z3ozlAJlJ9HuIjrFQ6HSFN8ak6hMNhm8GZrbD78f2i66eYUvv2JPYOZtOjuhb2ecuO+uD
/ZrbwxiFDv8DpXGswd5cAF8wM77CB10fPW4zYJkqHBuzcBxMEAQPhAe7jK99zTg2k/AQV3HvYiCe
10DyntVjT9b31EgyCKf+O4CfZaapKfj9GMsE3cVfgrng0sPd5xivQ5bdhOQelcbhpnHso8yn8vep
j8HyC9qbnrEAydV5s0iCvOY6PG6q8uUkNy/IJBxvxpJlcONdXVFiL7/87Pln4TI3IHQ8vzThC83N
eL6qHMYmpLHO4qU2SmSV3ZLXSNq58x8C+3/mVjdf6gD6mGzD0uflMMh3PRd/Md41rmN2S8V3x0qq
mfKwfwfmzX+ECpU6Z/JP4wHxjR15SHhap7dTd2kgn8Kgtox/1UjXRjiTKYWcdflG2st465nzEGe1
YBacMqssemIjd0yaDVaSYReSKJrZ9hI78g7xZFcrds0um5QSrZUg3iH+Tk5tNUvBH0NsekhBgAyh
HHigggyC3l2pFIKmUSofxz6LCxc772hX0HT+OUbMO6lkad6xkM2FUTrem/9P6lRWbBHpV8lDeJjW
9KPO8aWzQsGFL8D+K7cW35lhosetoPb7oUPmBPQ9MK+a1t1cROT4ERvfLk+ff11n6gTVS8tNaa+0
6NlphO+fM1iPDcShVtjE9pS/vsB5TqmyjIqrjmVXwKKKPLlcszA6aST28rn2YawRIAWT0lyHDl6H
1R+GnRud5LWJhq8MapHgFnC46+TLy68Bs0A8twYEtJumagIOKgTVM6sac5uE1Wiu8z83uwjzCvmH
VYU4+eJe7RpPgJL2dSjQiu+CBqhnrJBb68h32J+4xYdgb3Fvhxq/+OdWZ8+I1eH8dUtBlZvab0XA
LKXfHB5dU8Gq1DVOXSWHGNL1Hf06YPQo1+D74u6E4/LyfXsD3zXunzoLHYt+P0AD7Tl35MJT9eih
xxKQ+aFBLKOnkrjD4scJ4Hm2gywsBKhH8HtINLbdB+LKv/Om8fwxhsya+3tazgKQCw+i3rl/bhNj
EjNR+4g7DlR+xT8MJrrPHwqFxLHijI7IsYfr1hGN2Y+knqWrQbTzoRAxBg60jn0PoJsnsCZufJ0P
UlOFRj2UGmWQLaSPfCsOggb09jhzG6Fji47Lt3mWcJBsiviE2iSrFKURJ9cil/hx4COEA7GOgRCe
+4Kt9HTFoYKLz+vPZEByJsyGEF181JOD1Bv2RJhux9mbVej08cEPg4g8wAFGBNcc684BuQM65ew3
TOJ0xB5mskyz+2aPfr4rjmsNN0NuoY8UbCPKAYcqtpHizUuOQmV28QsnkGfn8uNl7T+0oFjbte6t
Se/xcylfGsq6UBkfhKLQDKmtlB6XgMyFfxofXN6j1Bd0LjE2C35X++UkJG3xNSUONe8Ymki33uHf
ZLaIM8rw7rZzHEvhX/SBdM9wJuWq264yK/UPsXVVMtNR96nY0AF0HBYblzeuDt198wxeNBnnUCoM
N7eGuNh6YiqO0uz7Qbavp9FixmVOezq/K/n/xDnyb6toAFBD8TG1BqWts2vwUjOJjPEvlYh9c+sE
6M6p7gdsmI6xDdpxSogWlLgzLmbACvmV/ZiCi/tqJD40samv+88ib28Ddf2sFc7bSXueqf7yOMKh
3fk/p91sTlr0WjCvdzZBIm7r8ABppMkR5wNFUOccrVrXj/UoB3UEUxzUR8f499D4OWTbp3Xnd/AS
X7qSvTTB9AsFJGEXnOZ9noakSGODpc85zkxD4TR9WTQgf8OwoQAYmv63wT2+jiejY8/FXBmzxXOH
z0xGk2nCMhhyDmA2hVFuKvode9nhub/8OH/yxGpLtS+tR+sFTmdSDCi4njT+7jVV37aoQG8tkEOk
ueG6z/3VcDOLtg4tkMtlIAHITEEaDun+xXQQRqjy4PlAaRyitWIszjS1mI897f/1v/zn9iutJkuw
CL0bKpw1Fg4zl7VfSd3Kp1GmEdCSRQ1WlZpypS2E55FpraRVX4fxcdHITKUh4fCUeuAz5ZVEr8tp
+jXTzhQjcC5gJzQ8N+YYyUYSAchYhqRH8nOcnUNvMGtUJsLCrr37tFmpNYi5jH/oAjAClhJAl0RX
48ozwk1bgX2lMcnXGlcTHFqReFG+3hT2uWDlmJnqfYpNmea8sxPndJEOleNMQikxWh9q6Uc1NZ2H
BpFILXzoV7pn0htoAfxvoGG6/6X4Dt9qMjoNclM4jRNSRNw1JqOtRcwtrq/CuAz2A5kRYcTw1tFL
9ChM0XbxaU00Jms6/c9Dk40PlbZ6FeLLRPge7T+YzBbZTrQEAj7jAYC+fm5q2pndogeZqWVnk2sj
LK1xQJ02PaFLKrOeVJ6bNlTqLuXCz9p+KY5CCBXuhYAAp8MPm1tOyNKhN/Xe7W2nTmxaJCF92g7E
/KnnmdEwOxnvqh07dPdD7aGWaoZPgXgLqMb0PjXkJ5Xlv+xQ/GgFgXL90GfQgAhU6GydhKgc41Mr
QBogaKOPAE9SnWhp0uEMXj94tBpFo/74SM27N0EuQmV5ssxXl1CK0bv5w/zbhImUE8eE8PKtDqNb
D4AtfcvImM5Vj5de/vOWjvLvvx+Xzi5+qefakza8UF2Xfiu2UnpFH1pDlqbHm2m6Qj3tv5iedPd6
ynoUFiuTiliLQVFTz9R+a2g4zT20MCBAe3PsuW18JYbJuikvppWH5mpiUWdqOhlZC4s/dDBAnLzQ
IDYrRLWSLFUtLQm15a5jW+LyEnIc7wQIUIMoRpgKCUoE3hq0J1BJmf8Fs2PXaMadLZCC+BpmgOns
YvsSB7e4BUC9hU184o93Gexm2e5+tB44NQfGoFeSj9djJd3d6YgcYlwRu8jFS//Tq6rdYRfq6cgh
t9xHXwweCIQvtLTEO/Pk/sFzfbv3qfwOwaied/O5zeCCP8VvafeJrHX5upElGgH4sBlz/1Jf5/dU
a9J8jApo5X1WQuKPFZ+OVumqJ/tQfcybz+B+EFw0zAtlkuCEznGkT5sHGSLUZMSsaFV68BxDpHxG
eZKGZ4TIURBTFzWJGzwHv0VdosnraJDpb0G27uuxun/MDZWoo4xMEibnBIpIamSGsVYTq7ZU5V4o
r2x6TFCHyTg/ecfzAI7753GIeAgnb11plKf88knIGlw0/rshsdKwzAK+mot+W+u3VT/1tXlf0tl1
Fn0Ja/GHUjT39fyZfEFu2wkDMzmmFHuHd9Bj7aJSOPbzn/cqnsJfesQDjm4gtL3kybgqHYnABRe8
RenLUuFdnqKly6Fp8y4BcfuJEgGqjeIQCFFCuI0TM71ORuZoj7VJxyr1dSf/IOgQT5YzqUbo8xKu
X+o4GkY6nINoPtE7/zy+dj+nL4xVxv8hasur59/uUl27S1RFgKopZK+QCbZg3srIOPmj9sQiFpwf
v9W5Xa847Qr2vOBpMVo6ZO2nNiYYtPgDHYUmQGEDWoCXEKqNPFiwlpvuGjJZKbzZLv0baoMMD10Y
qluetBZT11FjQvNOPpvFxdP1PYK2fftwlgdA+P4BCdKi4duEyCVzjBLNNTFQaTUs1m6lW/kcae+1
0DFOjfV00j/GAcoz7roNylRshduvaah333hUTGbhkpUu5zzAS06bDZ9o1ZNvz7vZn8ubLLasQJmU
iHeFComzvDV8jWI3dGoqCJQd4WndyUwLU69yuI+5XbfXo1BI1n+z2s/7Zr7zMvCC+L6uLg15I01V
iCTzr6uhSv4wTIUYuNPEumsUWMV/tQSUNsaZEkQFwLHoep1tbxV/c9aZWBt3qcuUbF7hWsfqeWgT
4MIcZuCwdRWmezxUHmGMeGZ0OkSmM296fkNYTqqGZxOeVSnt38gJpQ7HTZOE+yZsVcSlJLQQPSnC
+/rv+BLKuUF7U+eY8u5FvB2KXKkp6oiBxOuOE/QyMqR8fm56r1u+IcDaWsBTryvADH45lb4fKeUa
3uvlVp8g3ZuuMit2KR7wzg31VRnKg4C0srf1revPyrIDugn0R8SayY80v5zOYYq6Mtg0GpjOHHum
uSiUc9y7TFChzTVZ1+DCv0tTxAT4GECsJv3jMv1BpsfxqgfsmOaNwhqsB67R/QZrXGc4T77wxWBz
VDh/SJSOWS4Dr5tsuBxvcZyFrvFhHYXb7dJeIAxQOrXPH9DsxeG33au/a3YN13iVa4NeJASOZo0n
BEriXWB84TW0q6f3eYmrNpPsTWN1563nHPxwE85jBuWnRBSML+GI6JpcAf/lEYTGx96DtyYE4jAW
llXFwcfzPIZCAIJHYsC5l54Vpid9JiUrO0Lx3EddclUrGzvu2CuM0rrtg01PZTkujCQEgvmtA8e5
vPFaM6Q3tHz1kWQHqseQKuqaO6jqGvMnKeXlWIZGBAAF5Fa6lRbdsOPCztAjCx2aZ2PSkYH6bCmS
rE+SkfoK+F6i/7QXDdiVFP6xBmCOv7yPQHmfkuWOtoQ8bNWQ3/210lfd69tCe+pW3rb37WLn+ZWL
T4199vV8gQjVCr3VvVno/Y1O047PdxKdSbzSuZesiJK/U9wGuMqtZ68e9Ve1+5++bnnVyI1SLUT+
4WWQ/zzOQ8trAPASbvYkRLfaZFk5y81WFeChtLUwfYGJ2Yq2j/Hrs5CHls2JOFQ2vZwmPaxZ3uPu
r4V9/MVfgwXvIeZ7QlBUD5WgnO1T3Y1WZXPf9ePQuutprck0BcfMdJ6I5E22vxqgEXJ+68ih4tcy
0/vQX+ii8L32701IsEBnAQoLd70wAkXJKvY4YMMAc6LUpcsHztw+hfdraDenoDPrDqQpOjbkIGL9
+V4GrWkgDHahxLhRbF2aYUEsL81Fb9uxgi7z1nnmg4AoNsDi8QascwJsO8LpPauj5Cbt7vrmoaG6
v1XmrKHRaOwl6MjMaadPFbttXnMY32fuhh9PUmXlPqzAynZXDviIWq4WbvKmhMunQGVqzOyMrTQE
jYq0I1qw5Q5Yy7gwDTAaJp5cxy0KSYVyaflPKiWPViBJHq/9lyFjaEzBWQ63FUT3HPOFxZ8lEkav
vbc1pH+/UUA1WJOZ0sHA9UVVgSb10MtgKomw/CHnviLdWZomlLzJyjlw5YIJGdMq3klC6f5biyfN
2uwUGj2JnwAtBzO2QLHjAPNYfoZ01dK2n57BHku++nmUT4CuTfIMbiiQBjxjf0aXwKtYwCgKSE4N
dkhF/Qx+G4/y4QhTpUBtFRb9p02wra55JqFo6MrIAVqZfylwXabcyqxajBf1BQoK3zE2YGBGyel4
8hRfgRQgtsMw8XYbPZoJLHaGcKeQ+aLW1bjl9JM4JdP5qblGTiUBxYVAqocX9++HoTIsRFApuTRS
zhi67k5N2Yo0TGRYVvad24EiozT/4rD938O1Uh2N5/9KtauZW8Uyunb8vMYQYHC8PZUoyYiSwc96
rf0+lDtKucKEkXVgzS2/YQHRqXwOW5elli+A/nucpbQWvRxMG51aOkvtwr8VWvVzUBCYQ4RnE/uB
fN45Da69dfcxiTVnwmQInQ2Bn/Ie3sM1S1qH8NnY1e49Z95CqTPnIqabqnka54Bix35oRP0r5qPl
N/OTMIUFbYuxxLJ1YNk53v+j6X4yIcUrws4Eeq96uVFID6BoDVznQzyvJJu7Yb7rrgu9AeBWvFf0
nUAX0teRg/0vqkmGAHjWYQE0r/f9gUqoi2/5JZ4cTV/ZzRmdxedzXS/++CIfx0ct8U4jb8L0OUg8
biQ4BBmJ6h26C7tKxPowoXFDD7/GMAjMgnQQEih1FkLu62N0C63UlOJPt+iuMvrr3o8LQxDhArdX
WoLgf9F8h1OBDB6R6kIClO9m2oX2z0+AJYlUa2pHCEBIvZ6DLA6MObZ/pLLFmyfbWmJedpJVRRMK
8jYgVlwu+lL6bXaMu74U8TUd1R066bSf/vnOAn/TryfBpWhU6WuWyPcRYXGiEkPJGruxeXdxWLkB
dFRoO060eiQcof16yoP2uaXGxhkItIGpU6hQ1I9g9CuQf826WTUnusxLDCblcxvrIuj9X4GDKcPQ
g3GMsCQNLr20HuVtjc2QpBh5x7Hg4EAWTXeLSHNz12lkWofDmwcdVsy1Z7CYZmHodqQ3tYyb7mhU
b7Irq6/6c47dkNY44C+H9vOTL3SLcaDiFSRW40FplRYbhADIZBuRtdih8uIe8M1iE8SnuEUGbWY7
N2Q33Sf4zTGGPiw/ElF6UzmVUc/0Pq/VolxLh6KJA9xJvhNv1AJBaPJSJa6Jc71058qnYGisZ3ql
R3mPqLTK4LqAOhK5mCn7CAqOLSnCzy+LlUZBC2t0O5Z+NeuI8y/lvCyDXR4kp78fJZondWiRoVDp
phNLfTeJzDAh4PMr1le6nv+QVz6v5W8ywoD+X6/lzTBNtT6v3VfVxwg/fI0xMvSj4kf+g9Ia1UJf
ylQQs6P1mk4mUZrO+AqRWZCekuW6revAPVj0wtaS+CVWTXBhqryw/N0S4QHmrERO9s90tvfQyGoy
AzK59y+l9kp54S/yGiF7XVjPPCPZps+4sNGVy8qLE76bH6N/3EqJfSUsbL+YVHSI+6IwxMf5dCtN
KE0K5eVgoUEKBELq6Bb4ZpT/Q11xvpESfLGxL71ZN5NX47zLuxRiyEIGtor3AY/Xd1gND0OHbGcR
351m2DaSjF7KGGrNMglsR3XTNdkGYX6AETbMYOcmXjdDx4qrDRyTQjs0j9bn5qTthxJz3J9mEAbs
dUKuVflKKR/a2kfA5rLjput35DPYOh7UJFM9BVFCFD61vIll1os44JpKdyDtGb99ADE4z6A9Hbek
GJmZNLGuCu2T05SIfF1ajIF4G77oLU81eyv93KYHErOK/H2tYBmpbme73nzg8c/FjtjdomQZeyLe
Wa2ymVkAupt6j83kVEetk9n+W8XF7gbpSGumA5NFEvVqt2MR7j+8KDwIJg7hHXGLitFmeDuVCus3
VVZgjlnRPeQ0t1ocAuvejJYIDcwatGcwaQem6+nczJEJThQAygXBLMBoqaniVo6t9JDtj/5AUf/z
36X4N6LXaDdOjVRt8E7tooPSbgCfCM9HhrQIjaV9ZS838YhpL3RcJEIqBBXQfabD0nJgLaNTxwQA
fRA/TnE/Ngx0/AiwRdCJebIWqQuxMP3barYOzkOnoBIj4J9DYipF1gRDeRq6MI6/0OwsdlmaTgGo
27D5kNyrtBcPiTUxnR1xCJkr8dYfhARFWswcrRnmGMbxvVQuv9XNcO+7n0MK8OtuwEm1Ulalp5UB
RVVtZ0sqROXjg7pK+boKv/9M1OYug3fNYDFLmQzle+WljA11JZaZnvu57SBPcGNQ/P69vNB2PFh7
kpFE1+/7flIONxDqnnwp74badJeNYUpy24rZbFYrFRIN/4ozb6CzFbij8sigbaNhntdSp6bPSe0j
lyu7Cb9PG2pypGvDBWprYVgKiIaWJL4OJpodjFo1idL7VmFXt3o9wOWgZpN0/Tg/r4W9px49RF4W
5Dp+HN4B7+k2ddyEtepVjppwYvw9scOt9leyOzx2txryhpivsthlmeu/Hh5wFTDPgIfwOVVxLHmi
qmerU+bPxvkSqQK22549sRsb3SV8/NfRWg/chpWsnEbmAClAyv6DpL3CNyptBwY3HWb3Q8u7XWeS
6OKiBiuwxnJT5QP7/jAXS9V3c9tQaUNVoNVzLRU6JDuV9FzD8RJNahgI2jvoWzsVJVXSntIro6Nz
/Uz0GP5Ansb3UgZ/nrgB2UHhmujqEYjubTmxfsikZ5h2NO8bMCISSRCWlVW8wlWNNtG5W+jlek+W
09fuo3wrZzvXU1ndlusVa2zXYstr+bQ7lYgDJKcw9VUto7QMbfEb8julSL5zwuIuHwP4FApe5KaT
9gOiwAx8ssxVNaRV7erzHiQPubpSUJ8Ss2++t4BLjJxFq9hlDYDhgloYDmvbOfEt3ygvuuZkto8Q
4gus8C+JK6Wg9cWGpOxehUluB0m5J3mWgRML6qb3v79VxE2PGGbtfBRY5IvuqaxpYm/kGufualdZ
7Em2TVOtFGtFYWiHhWgo4ats+Rym0sj/EBqUTJkp/pV5HPiBPJJ6q5bGtQZtaHCrW2gtBkvxOv3v
6M3pq9rzJn+k2AkQMhFdjMAhX5m0W6y9dGhYe0eSFN1yvOxEGP9XKBmm1tGO0hV1MGaaPtixoTi9
9skvAmfrQmfw7H3lcfO0HJoZIoN1KxuvDdzkga2y19+qJJKNrYSST69I2cZfSzTy73ckNc9r29k6
yIdX7IPBXotWx5OzfWj/htcidCViwpaasmRTW7UVTu7rpLkqI2ONNSde4tuAkiH3NBhSsoMO1NzW
Lv18bcOv/aKNMCG0Qfu8M0tFQBuYpyfP/7hcS4GGzpj3Z445gzBXTuGT+h1e4nes3F1jsam63zeF
6HBXzfQ31UO8qiZaglehdGpcyliDsqfDsFD2f6XT+7q/bGqjvYc+qomgKhe9FTyzwijZfHYLtlb/
NL2Nbs1Jf1F9P0ZJK2t+eo0epUc1z0UIKnnx107jeli298rp3cAqcxFff9uP8rxZ+MmiC/OxwnGL
z9+7ztlNFhUHT8K7MacPIysJCdsXRqOYcx+mTW++UrNNZWG7+bhN5PbmIWazkH15wyyvjUu5MAyC
DbIh5h37dqEne+7kOwVWXRomgF+nXy5KjhessC7lySzf2SOp/Tt/vXBBWmiLZNPReqoFFxY/RiCb
s7LBIa3Tjzfv0xeUsiGDIPCP9cnmCnaQVGw4arTup96XGnh6Y6XEQBLonh2jbe3Un/fvrONCZ07v
tDgodswGj3LlIhPgcJNw7JIrYx2ZlFXmndDoHQQmBxA1CD0zjkBr/lK+M0fy+rQT906R/io6SLjB
VF3Cx8CGhQ7He5lKpP9NmdG9oE+K797LXilWCrNLHNj8qTpvgW7qXLm+ZX6ARfCnsmsK8O6kvxT3
w0evnDCP9jkK547URXaMWxGFL0tE5uuEKtP+drnt+8fun3GYrYwWRqSHUfRr6bez3Rly9x6+mjhx
EIXTr+HUCqC5kWCb3p0ixGJECRjOR8WOE0P8BKVKx4/fetBVxjCfZvB6AKtZ4H/hZ4fB2EwI9u0k
q0S6sa9tu2gQAp/CDuY6oQaD4/5cku00XnTXtTxrDMNQTc40c4u5RZQYTHp8TKzTB4tmLYYlhv3b
8ll+IB8uS/P+tr14SxOUqXQQhgz7/dmcOVQFd39/eEa7N5+RtZSansYN1xQr4VxPfl5ylTReoM9H
q/0+9Rc3yzz344N229Lvk5S07HbsvovBZ/H10l/mK7tu3ivUwV+XOF8zobxarGmoGxZw/k5YLUZj
o8wqgo0+CMY0BU53FG2lxNeVU0azsK9yRCfeap/is8q+cTeq4FlJd37L87aB7PeWEZi95NDgu2M1
mLD0HkZ436rr7Ou+LRwEyyiOl9GCSugOYcx2Uj+JQaZn49Tui+aksegmC+qn/U8BWPNdpArrTbrL
GX+TG81iO6VJYcYC9w0jFRsXHBKpSSUnGw2uGKfZM1fdDOY9xQIrpF3ndwxn6iRGGRS9lqW56aZ5
sR6jnYjT33Xv+Dlv7rpB48ivxaofrvAV3v3Vy6V6xunIikAGrlrwPhM6ZPKWJJC33eU1Mb12OV52
MsMjhlEqWn0kSDRZYXd/nUoDFjIk0ua+SWEkW8zPSTZLp3aSJq2beV8lK6nPhfosYpbuiQM8nqXf
/jT3fvvcAmpL7v6zwnZmjfFvAJbe4JK3dSUsibfF9wHb+CflMb0du1viGY3NEUMUKEpnPrv3daK/
8HvDNJcuirD57m0YFetKqNTmvStdhdlLKfWib5i1EQ+Hy8fX6V7hdSq8PL5O/17am2YmHV1sIMnj
dD70KIaLVHk1yEsEb6XzaNl7iA042uDAoW9Q+PS4cu/X7urrWd82zPmozMuVdeMO5axuKkWaw872
VlsMisvKzSRNU/d6u1+HhOTjba6fJlH4SF+t8mv3d1xUjK4qN0wSb0+mPDsP8sBQiiBOlYUWX5/m
JU5PF9Gzth/fxu6xVdZ4rKv32twrZLsoG3uHum+Y9dGysP/+0PF9MrNrN7NtJD8XOM5JE7Fah+/9
/HXzcQrnh3WayzVXxpxF+ydGbvm37SDNf+3bKXYKrX3/hVzvTUBpZ5sv0/TI18uDK5ZWqk/aRA63
8W+P/Ujm/dLb8/WZm3P/ltJFqW6LreRsorYZLvMlTlP3c+k2vg62jQU/Sx75EGuFr/5o9YFZhczE
cAfFfl3d6BbN63cipIkKubQfbsIgFSUPLNkUOxzEaDEgUuxaS2+F3xqnw+DUJypIz/5M+1pKrVGu
W6SQuDcKA53VI4P1HglXKY9fqC3fL/b5reHxfuVjDC9sua9ErKYjZP1cE3UQzIEngdI+lqyQwM+X
QkSrGfLMZug3256Xl/GDNc3x9bfOWLZlTje15aaE5nz/WZ7L8HOsMcLhTC1t1pC1/MEKxom2+jb8
dZ6qTm5M7ks3vcy+Aag1VpCoK+nKprM0RHr0BJqBOUeJSXM+vgwv8V7t8nZftG7j5JCFjvWkn66H
3d05hmZ3xRCiLyeKXW31Drhdvt21Zf+s2Apv+lUqExWZkrX7lq5d69fW6i1XnffDIb4oGY/XTtUN
Xxnkx6do3uL0WpLIRpfG/mebdGxmu/nvFxN4NQBeM71EDpOrtvTH9grG0k0bBsADTijLTSmp9yuF
tVpEPXF5MVYtFEKHGULAY6SeO87ratQAmSgqsFMBLouG4nszLEYKLegOmBjFXNm2hAmO5ioAJWFe
c7WQrm48NMMvJJj4FsrPkGGxIP+axNlMec0TnHvz+8tLdP0fS/e1lMq2hQH4iagiN9wiGVFAEPGG
2iyUnKEJT3++iae25XYp3T17hhH/8Q9ZbBfsnvCiYH972hNu35NCXH8VBudi6d7Nt2f/3ajz2aZ0
nGY/jw2mA1IOpNGglMQHCVeO/9276e5Zsr1/Q3pQfJ0PRDTasx6RdPpcdnZv5056EO0a2Rs2rtIS
U0KqlP8pDm+F0vXnPiAXj+9nocQPxeY8R7W3w8eQ4iw29qP0IBdqpXGv7RA0aQdOjXC/WGnhqoJa
5Q4So+asRQn1iOwrbug6PZXG4xw0ehUrjpq77013eQgGNTql86q9PNQKwFideNvAgrePq44LE6m+
273kTUXM4kF/yzZ80XbWI41gLeExuLbjzlh7ic6tnP289i43L5DZl4vDTVeVdXMsFg9HLSg+mL9s
6tt5jZ6O+5Tssb9auFdjjB9g/rKVkDhVkvdKrog9VquU8kpIPFdd9r9uGGwLSH3L/uRjGzlJRwAl
N9gJEvxzLbpwKN4Xn9H7Uf2+Vk2l6+/lXorYe0v2wLG0nJfT85ei4KXeT+42L7vbmfnHvdNQYl4+
oTHOleb6aW3K58tLGl3b8vU0a/+5KiuGG48wHiR9Zl0F8l9fXrL3l91vdjFMvWfXNTt8o6hZQ8Lf
bHeGn0V90aLClmUFJ0MKw8acy4EVJor5ncOPcUvRfu5Tz/ZHVV2+EoTodzfNaEVUBh2/N4692aIS
ZdA0PxFkYvurV9xL65ZCEO+jQczXsZLu38Cvon7m3LmnWnnVnKpl+6yWckFiZIAxERfRFYq/tAMK
uKrb3ajozyaq6l1Pr6GZcnBzQrmf9BH84vJ3y9ve9Oc9JADwReveok84IZ1eqd9dV0M24k2Rf/79
+Ak2tZkeYMAUSSz6SLYBg7afoCeM37/0iuifowY/ZwwTYYHjICF8N+7Bo3m0ZMYCknw9EAvYfstJ
6JN83+IECuUloS5CJv7JdLT/ZlaLF0CVvAs/ZkYsUzNYCPme9WAh0qPM7b/9V7qNqnDD3d+nOoyA
w+dYb9MP5uMZCYh2QrVZurn61ISv9A1T/Jor1m4NQvDt5ChmP7P/jT8PTROXKF3FV35U0YfiCKwZ
P8v3+Qtihkr0OpusxW9K8aj4mkIlMJMTiDFZvs0Hoi2WNd2Ku/fXWfKt2FxWlHHWMYG8LZSLr+uK
oOTXekfpnNAjY9V5/Bf4mOS4lNpd8fUCWjST36lDfa2KRNQ7ra5YqPQlIiZtby2tcy9HNFInYqa+
xPz0b0G6fW9StYsz866ep5/jIOQAF4g5pmA92052s65jUX5nu9FRQYkiFXFh4YvBdtxsZbvuf2oG
V8pbV3ZvcWPe2YXw+vnf8V/2u6j89oKYWe+Ol7kS8e6WfBzkuSpRRXjbpp4mWqCmEHwvjqAHze6V
ItoZUaJ/i2H6rajuWICliR+ydi9nXyEfQFGBDc6iv5pf4VYArJ0mpgF4ElVE+tGK8gyX88rtWG6P
uw5UIqiPaujE8WtOeJZXVnTu/fFVqM3e0l1/Pku+X67l3Sd/7kF1fl0rrGjyOP9b+D2cmJ6ILI+L
eVtoK93YfRW/USBQqpJZkiZJ+adlbzHVAmqmo92r/lt7wKPsO8rY9ubrHLlGQ51ysbdtYQWfEVNt
xuF15OgFvtxeppfcE6EA2nUkYvjh/FX5EL7p/Mf2V/+XbmARWL2upFdSOirJnQbegUUfKjT9/ugG
qjn8vv/+6K7zfZEOY5Of3faOvWJo0LXqa0kxf3YcAZL9XKfqQECE6evsDO+FgsqEKVfSsGTb2n0t
sRCGsiq9hLqiCHLxqIayLSipEXcU+K4laXJqibMfHvLKfJ2QXlBkO8vWE4XXwzvTBT7Z91CGAX1x
NTfCPwhfdJW81dXPKmG7AlAusO4Yp35gLCCYQzlM+WK5YxLqgVZj20LCX7ioPzo6QQe2f/mx/Lhh
8Ioa0WD9a3ZysjUoKLZ89NqW47frbF5DfvBRD1z8vVDzqPdimCoFYudVcynO9GTBj6SbHULVlLWo
jaAcK/Ja4zX0PTCKq9sH2jpp5q1E9LwMmv2VFodS41jKfx0/z7/FthVIdONfjN8WNcepm96lNt4W
IsnLl0V739KhDx3fppZu5NaV3avuE2d+F3zXI8hDqAA4NUNRwwabRSFsK/pEPNG9aXsw3dQX6hQw
JmLRlX2QWCqczz/iqrIgkRNKeu2VqR4qkgxSBuN1+z4BIoSd/7gCf9z7aThOfSO5NtkXKHINqW9t
+Aol7gGZW4RjvL4mNuVb5SjPrH5YwY3mNXEAPq5g7YqlQ1zSjyGtaYXGTLrnhsL//xS49fYGJjom
BPcAIjh1VPa0mF0AdOqJn5gMwzQ+Ca3jTobyACDjJMue9lNo+wQvInabTDsouVid1vApUmlTyusB
ojKCh65PaFma+qZ5ElQI93gIGkawa959DT3YV+8fgsxyJMQVPyPk41ZDqjI/SH1cXpLdx3sKNA2e
pqhUfnAbXbtkoKO++U2CJDnm7yDxROE81cotWum3PSLLL5jTmAGDJAyLisJbJsIwcao9LogYGQ0a
KJbo/juTeVa5HqvxF8Uho3gXzVC1p77x2rrLv34lIXZzVRKF8FsfgANbD5uLgL22TpgxOA3jCvq9
cZu5cgwSkqnh3+EOyJRyX1eRqyKWg/ubJ97+XXnreS0CcvoSIwMDli3PmSM6AOpvARQBKpWtnI/1
wqD4PvvPZw5bXdGUhFVZFJvbdzJb3e3/zZmZcAaipeLVRbDflxvwBIYrzOzqYfPZau5SavkXy+Rq
f2ZeTij9+TiwhhtWiBhsVZQtmy+vv1a/jxSD6cXX0q3gmPPlzLafw8CAXf5rQU183/fCS+k2TSRK
7IaHTSXP8j3PKqcxGr/KZYNJLlkc5rtCuUzn2ech9+WR22N99XtbVdPfJ2IOif9XER7mUNYyLXF+
sXoXx/NeOvA1No3k8XWeKu8WDd8TjLdZ+ZR+J+IjJUQ33MmlmAUyr2amscrU5UtqKhba3ycg+Eox
FnHhkfzbOlteIahXdji8wM0jty2Wbyxu/LRa3I6WeDS2moiU4n9ik5kVr/pjK3CmzcL7ftzM7fq7
X8MObziuLLOV3QbGuLL/Ny5WDspbZuXboZzSFkBaS+MC6jhTWRsyhajpAWOikv0+30IkPfVxlREs
ljZgm98+eKjsvxifhUH8b/GZ/R4n+8l7Pf4XLb6jQ9mD9l8L5rgpiV4yKQjsZuJQR0eSqJodW3YF
JsMOshXvpe25tv/HDmAQWJstmoJv52IlqDg6Z4KpmcqUbyMwEyGCS/U2WgzXCVu9fhvFh/qGg6S8
2MhfDW01fHz44yLq56YgD/tN77w1r6Z6++Udr5GepeVisnzeonvHr1s6HHv5oixmNdzvPd5Wxx7i
L5fqJfmyiRiWLxv1yAIyandApN/0vMMCpPv0d5zpJHeVmeRBJd3LJpkIjT2Sf3CNU8mahO+7Cjy0
ZZvtdU/zQyOvzuxV9LJTVGs7K7XWSzsNbB3mTR6xsgOxlltg4Qwj0PKoWlgEDN3jg+zY5Zp7CUbJ
RbEarEP7kq60m3lV8HVjtJSy6vxvvx7/bLlbwBsPt2E/AuR6hSOGY/lr9Mvon9KITW35cCsXGKPX
XGIvzfcJmXQvHvnHRZh1V/nbX6pz+Jjb7YvH2HYnyAqTkCkZqevZNHMsUQIE4hJEp7qEN3va5yBM
QEbROQmI5cKAVoh9TqZgt6/YyvlD6/k5AIfxf6H2xJxFl0pqaqkgHgwwM91udN359uN5FI8WE5I0
w6uuJ8FaQXf0DgB2wV8v4H5puDUTcjVZQ1CJb82rxnBPDrx6etOY7ZpnTQBLBnUYvwBRnEfT3LWZ
GjlqmQwB2Zf/T5LVZq7y+Eh/Pz6gsvzO6NLt4iK4OpbPU8fp99S26t3XX8pSX7MskMkhW0u3Z5Pt
GRDNyRXKp02plHk700m0wgu6tGHJd5Pjsha9jv9LTc+W8yxWjjoUOTUWEN1iefmVlSa0l3bhbZxu
zJ+7IZrmptM7eeIthO5kV8Pis9Pd4SAEOwLlUSp183AWcgjUVBaZejmTe1mgKrj6cgzFiBUvvFwm
sLqZDpt8L1swMWV2ufcyMwkpByWyQyBPrxvpeV7xZWov86olD3Ub667MYznbo8g6qTN61tW95/1N
TSKjwbDOB0oqGksE26z5RMkyx3hVe7kppeokSJIkBUTBSlDPFacy0LLb5hwg6ZgtXyW7Bf/BW7b1
FEW8g6XZxorEy7yRVMd4AeSizmoMv6gWmWZjbz1FIgp+KBhM85tS1xkyzVbRv+cDL+0RYaiY+qfm
LUrUwq6VchUw9ErpD38JY8OI/UyLy8C7iA1TZO2CTIVHJCsm6TTkesBlMCVEZlBCKIiQ+JYXSkx3
E482Zhxgy9Y8D6JcSYyWzRm+jlQnM90APEy25NKuae/ZbQd/F7uRT7f0vlKjk/bHKFCBYYOhARCk
qpYVtm7nRptx2Zd22mYTwnpi/Knprlh2KEJdrdv0aIkFVKiVH4JwZSB4LLYpxBeeqO9S6pXC/PuN
AYv1dZZYGe+1gO+DV2D1H2r4K5vxiCgwKcUpHIN3h24BtZbn17V+wM2FQEgeWypD7KywTDYb+klB
NtmUDTiK/s4Db9Q7mMu4b16tl8tnj3JmWclwIeTdbvy6blYzGJ6m9zBlJER7PlCCeNZVgejLN2/Z
zjUKedM3oMibuQ7xsgs/WsgMBEDtkIoxcZ26bybzpm87vEJnKwAx+4AJgj+IYIFSjRufM6JLy6f6
iq9wqR4OtThVtVZp8nLWNMT9DmymzAT0Am63A2SHqa/yxGPnA/DgUc5JV0gwZD6E4RwloQ5xPyE3
ZXp2xRPPUwCdQP9CIum2gDnjMZmBINyawEMI7a234sVtuP81VTkibVyWo2mmE5Lk+TeDuO+ax7ji
z2iBuIxuMv85Zz7Wg2A52yA7Id+KIQFznY/fJsDWiKJXo7Y706RxgHM9u4c/YgXjXqLw/11UXv4c
Jo498IaRntbtS76ZcTxnTR8K91UMMpMiSvSAOVSbn5dvyfR/M20onIYYk6bA9372k5kh9OakYFLY
QznMPnLH7+RSX5Tz+zX9X5yoJ67dCJPH7r9IvDlJ0p+FvcCudnFnsdO6s3mc1W1i404nWudrHZKi
OGvevJUoJlaVfV7okRsVoboqxu14+TmejzaZwTo3jOL25iLyjjDzc3XpHIYBLrN41w10H7dtm+yh
ljzUNrn2Vsq5UDX35Mfm1CoLSyklfSMW41Fqmk1WHBza9HZufz7e772gjibEHlmvzJS0XsBEvmQ6
i4JyexCF6YIxMf5Z/Z6abDaVLsU6XPsU5BKekv4AsHlbTRT7+v+j497FvhW0t1aT6BWCq57p2JlH
2U8kktvGgwIm/KhbYk4Y13aOK2kNWz4Sr/sUkKYcZU/SNbhPp7RICPP0CfUrTuF8sr1tqprokwxO
sJ0ADNoTm3EK+Sunw9Dp9vM5W7bvHAnPiEZ+MYNHCJmesEnIU5vZ3c0ZaBHTvJftLeMK0emGp1ZC
nC0Em+1vUEKyztF1aozVuB36AI1EMYXY0x5npMafSaQSIkioCCh6S6ncjGMtP6GDjfJ24veWDeAk
9wSCywcgkukBP4ff9MjkdZrtOYgi2r7vDqEMxqXE6sFialhavjzKdi28UCpRt4MfWQJf217iJhfM
4mZm2UrtrBZPDZGF1MvAQfTxojZCJGmqItQeBTbJgEoaA3lIYs/+Hb/V9Kg9KVYBCVIWPo/msrjA
o2URqjAb3QAXSbYuKfA/4j3VWUxy02jqLQu9RN8L6YzRKkwyoeZCwWIZ9ljsTy0OvA9fcl5HuCWt
ne9Z5CCfRsE8aUShrjvRd+62bd5htvVQ1Nu8CzfU/iwmajPXoQGs22loVjOdqyYPkzy6Q9YtC3P8
lhq5izUiIbL5JlDWPtTIGlGADqgdxpTA51RdH9BfFFUAF6eiV/WAOnm1A9IKTAf2RMGLKl7FBRIQ
CmtFBivz7vo7P0z9kDK7mnLIwE8QqHVSnwHCjPwrzwGUcPwvmS6jxkUfpNDu3MNXcxXOLi/flKWr
GuW8Cgfx2iXpA2AcbTanqH9MN+UV0fL9zqYwdPggs44NvNUSjGHeKSrqLiiESrXv6l6W9ajMZKdh
qxGsZmDKHLeFAwFr8fxFDGj/r6TfErFMcub98AuI8ZZtM/0KVbXL7wJ7ofAdPqIYYLTUgnJfQafZ
6NS54Y04/sS1q1RJgOwUWCIUNmh2J9BTMpCa3JPds5A/Z1Rg8IFAbHd40Y1AXvgBAiU1NH95QBwI
UjUP6pHVpnvYiOHEk1ccd6nkV3BOuXeQDBiRa23pE49/IohczKhRaAMPCOCW1y0JpgDhRrUIFaGM
plvwX1aNXUztvi1fOajZ9u1fEYJAZ5Z1Z1PP1T1MRFRgshzVx02xwOUUWrlzABbZSEF4BWV4wDTN
a0VppYo9cBZwmtsrMQan0ci9AxZ31yY8WAPQU8ztVGP5ehUmXdUvQFTdYsPcOKWFdpqbLSDfiRuF
gpz0qXetwSDkf7MvxX9LOC+UWcDbkDaKL+D1VeyC3Ag43K8S2o0rFAR89igIG2qUaAmSR3oTwb28
+OCyazpgfgcsuG8n8dq9EpgSa51TM/3NsZgNGY2n5mLI4biNcBjaC9neBqo90Q9R9EyHybIlDBgK
VOEmSL7z7lVis7+YZHnPpcOEdbkByk70KbvbSJh7GIkkh7M+rvyKCWXf2EyHCdFsfD4j/JPHOgAa
GTCyIaa/K1+eA3Z0lKDBHwZYM2KToCZI7A0KmSd5RNGcztu7ezn9lumHv1AIQSCjolpMZuU9/3HX
sq3h8xHy5Cuf3JVMH2LMGmJDwFIJkkfoMw2g3UB3VWPtUyDaUWfeVSKFN1I0DXUtk7YRdi48ZnXe
Xqy7uQ4DYtNaDSk+wvlPwZyiLiO2WM6Mgiin71mVkzwlQ3Cz4RW9P8qUqeEM6AeymvQQNy2WYcOH
4fUrBC0iiJ32McS3eaTK8peqbcMknCGdFc1Oyf8VesTVKtde6uKs9LgEvOqMojTmGTLYWA53EDwg
vd66nY+RREhE9PghMiQjimB3/CCuTetp6P/75Se6747hEWCFUFcesRIbkEeHACs1pVQe7KwLDYs4
9ZSspdAYy4mEB3TBiLsySNGv+4oPWFaGwVgeY1xJBCUdlBuLmE4qjHZDtLVPa8n3S/addWX49ijF
YTT2Q5GQ6TDZ2HNELzvO8MX2wOg39Cm+fX0U3XkGGBGmLwhiE5kA8HnGn9WuBSPOfZ9l8lFAR7NQ
RaTB1TUgSLW8rPt2TpN5u9AzZFNP25l2T5lpQoX2QJg53F9lYnNcuSDuMMt0mgEWU9XlgI3XmV/7
DpLLLxMahJ7PxHWWw5/Hch8en1QOs49V8CsYO+Mya4HGv0zAfBP0eUBlf3ii1wHmtbohsQVxAV2o
/hCWkDo5tRxURsH4/Haf+OxJdtaMo7m1GOx9C8WG6GHZn+vA9vY0WOwhMULqfi95UraIId4qGsAi
RQIEEbwMlCekw0a/MjV5YXcagyR22R4QtRr4H9Uvs2YtRswDs6Y2AXZfZcDkdOdzmeLilDmGQDfA
uyOyPEBB0xMlGn5+LBHOlu6Mw9PLZdvwUDO1DUycO2QIQDMKXlXIxu0i4fkod6OGvZDqOEV/y4ta
GHMdkRB0bthgno26+CrRUbVtKTT5utPQnEuWtZniQMM6fnHPUg0Bg4AwM43qmFmO0XRe2w7yb0Xp
jRDUo9wXCp0Tr5tWPKLrbYoOOz3sYo9PCa4/k0z1e8i/ZULZIu4QH+cOQ/iCL7wFd0ZseFleDlyl
qneZVSHy51qpiQjOg3hbDdRawcPHFVAEXqXDu0tEr8Fe+PNhO2B/KDFFLHKLWgiPXIM4dVhkw4qd
sLi6Ei1rPPcgGc3/RgqdqSVE3eEVddWbdGzMriqLXCCYUTVQqNgcdomge6RYZzuYt6NpIIIyZ0po
EvVLKywtM3b732W4hMKWdk9XAmGpqwe3WKfC4BWGESpcWlQdTJ8KT+WR7l5YfFDY1fnP8kfS+1U4
evG2bRSaWe2fBrrNHKpJw+DklzMv4P9w3UDgAWq+B98mva4sjqccDEQqiw/l45PNhMSx+TSq4rJN
s7bwDJMpuCNPm4y3tZAK6vORGCVG2x+C2NQvAq4Xhl51AjH2Meeq1Wba9AkMJPoB3khkrwKCsXcN
8tlekghRVwVi9wa2oPLDI49tdeKzDzvrNAwev5qWV0KnOGK1UUDm/SP0mrhyQOb8owDYt7RmkrNH
nKs4KY6s0mP5GdzKMNSgpCBoh9ANro0rR4ZQtg7gHhzgjWUrLmvcI79NNbI9qQoHnHhQlvrhniYj
UJBvg4IWWdFehAqgY32tiQDC68FZ51Xfy5yijm06Cm/ciUZEE5vNbgjxGu0zFIQ5o7tq8BVwE5Os
o+WqZeRiKE4vw3MfEC/2ro+6OIuKkKntB2Gt4Kosd73z+HOz7i4Lr0QMuz6bqfsOtQpRs/rY5zC8
HH9MaVoJb6JlDtOPXtipsq5EKz+XCDKPxVldDQHoMLCSw6cLiHKDVDV3awZZpoDFSXJzz9+H72Sd
D7ja2hquioVQMuJzXAwOCGUkWESRZGk+bRPECODhgNl+bvYmRfYzUz5Qts28mqsUV6gzDHrxsG0I
HThDyUzdyGxr758gPNEoGAW95AL4pLhOZdsJZu6Uw7B5mpjitGuEoERcufXm6e1Xm0zSTfwhE7QT
Ccwpyl8/T2oAJJ63LNfqcS5kgY4j/IlT5LV8/3uHfO57kW2Ya1MS4j0sP8JcEEN7GkUWj3K0qwqq
LNNVSzr5u9jkUN+iSgbgpuypQYYjFpWW9xrFRnXmMEgsa5fhLtZ7k+AIujTUvVF/60leryj/VBO+
ezGxjj3BO19VPJU9EbQIgP+ylk8Lrqg7QmDI0NmXzc36xyUupEAoVL/g0Fhu02KDKaw1U6YvN6sH
ObGYmoJb5sP0W6vUrH5YhDHSrRFtYta9Gf1KH8IeN9fpljNF0blrqDTRNC9R39astXIcC0V5ebad
l7z/yyz/nRSUYZrBgETGcVXjKl8ywYYakiQI1dvX9KBgD7HjDW5Zmq5rIgW9YvnUwgxsSHBeQF7L
QoW+eNb40MRvpPYKxwKdQqs/azwsRkJFwnpAIDEbLAlho4GNH8LUBe69wFdonRKzJo5pVAhRKlQa
n69d02a9CsUnVMVBWFPF4XLK+brVD+nUXKtPIw1NbpDPhZ62ONsCCYzh4U0W3f4x9KC/RzaIf5n0
caZuFT3bOs0HDKX9TxITyAcIDEmjaGp1ebMM3tqI6QDqyzEItt/P+qCjUWhtJQFrzIlZfX1vWgfn
zuzS8fhNfi/DYJOL7Jsoe2y4VHo48CbBBg9Lo8jmeWSCsYOhJg4amMM/v1YsgGqhuRpHl3mEM2iW
BOaess3O2g29jViWGlzbBgbxaetaw022bpBihjP05JY1nBuGLWkXt201DsnIFcSwkXpjooQOZaoE
Qf6stPPmT0otvnrvz5gTSFyEOzAsLFs4wbbHyPVGGQro7jXDo46ftZFhraHQBw44QkZBk/5hIkxz
mFwmwltHCs4+kmbfB91ObNJPjI6AT79kG8qFVROjzDYRwQxFX/uhKM88Cgh72LulcE+xJQmVp9gi
fsOmvDKVrhOj26nFWipAO9iYWtUVKtehasRBlC0TsXaWZHnoSoZVDG+a2MV9UtRvKYSGZx8c7mDo
V3LqldWfKZ7j1HcDfkksCMLvRtqVkhPhcJVfiq9WCvdbdlRwDIaBf3E/YDQ7WR5ugEx/m9x5Eve5
ApaW2K1eEFGI6juruf5hChikU35mOzoEcFSJFhv5MgzzzJVnHlxLTj5Lzm8Yzd7DtP0FYMkdi2sU
zzrSmnULE8nUnjfRGW1zcAZhG9tix4EfNVeifvPNYBsTbGrLaAEb3y2vxdCcjlzPxIGah842ZncV
3QlVtkprWQ+teX/3eaiM/7vh3V32bnqALbvn0NITF0SfakgW+3auF7O/lL06SwSQjaG6kYuzq5K0
fCt2/H5wHoTuOhVQg7MTiwFt+ekso+YRqLahxL3jSkKBFF593qqeawP3NwPFuBHMNdP71K0ZYoL9
Bf8wD7bvToPA/ItZCuBUJlk4InaGE+sXQbytKlu1NWaRY+6L2amXnCMsR8dMSVd8TDrBaF0C7IEh
x/htdls+MeWJ7ArVEJ3s5CFMdb2bGDk/Q7mQib5Wlt8BOocT6uHAv7jeHieznHwbGQlGZTYeRfug
XcL9lhUlWG07jMyyREFH/j89QqBe+fVO8YgayM6DMaLZ0GDcMxrvGwwF5SurGiYuB80eQG8+TE7U
hdLTULo3T7BztMwOZgDfMcgsmmL3up39rhgwujoh/wGeI+ecfyEv5eShzFePNbDkYPokSmGfhew8
A1uKQFLPVFKooV2DXWXproJKrIQJneeFBAyI6BCuoweKghs0Gw3wjipLfavg3qo//wllrKa30FsG
ezPsEw4Uy5ALjg+08Erb2XlSaCLTzN2nJWPXBq/kKQNNuMkwgoQDX1UY6Y+m2Nmy7e7kdyjsbrCn
3bfI8je0vegD/abWSAUnjZmqbO6v23hEe5oTsaWhxwRF0t3P65DLTC//cjsmhS8PIisd+KB9MqEc
808YhFJgD7dDU9mPsAN/yg7V/MdthRzsmslWMsKU8a0THfx/7yjUsvbOatM+D26KlM6tZRe1kpfx
VqdJLnqlwUiQReB7eMJ8CMQw2d8im5dQjxxm2B1z+4G3wBJZkOtymggj3HAoAALRUThCCszVHKk8
TfNrhMIYtx/bZ1Uze6ZDPSU6PsW7IQxNfXh5fpEubFm+HrGqGSVnICo5qvI2qpJN3Vi6afV2vOJi
7nLWdj3Ldhx4ZTNt/LNDJUyjJBSkVKEUFyq7d2rLwQiT9CNpZAqpQTqBPie/yGkvkYgbYpg8CrXh
hkPi7MLBsQbb3Nt6VTNMksSOYSnSYs44qcT0ccxNxyIUaYKVE+VyydkSiBYLhtIHo0NP5bTY/kG1
w0UL+gcDAEd8w2dMT3qyvyq598CZnpoiaNkJ+6FtKs8/TqXNFKwquQncoq5k+VIR6YABs229K+nL
lmZiwt149K7u495VPNpynY3hWfJLjlnyPz/tmm3Yj8vVJ5PMqzrDf0fJ9z1e5JCCDMEBm8fbGvZu
h1L4K4obXnvznuh4MX8z06ZcHAN1yuzDQMIEc8rguK2zLiQewQpQ10fQl2m/S3CacZjZ4fl8kxVj
NcP7K/d9urRuYVMJtjjwDmVoiYTWiW6rZk+tOUMnTJuJpCVNpIvZfM6AB+ILT6NraHDJmDHiLvxH
x4Jt7CLn34xZLpqSs9YCDf676qg0OBuaAq7eLxODROJVfkZgeMWBdcIsBOkVIkv6gj6l/tPSc1Gi
TJh6sEUipRDiG+af7PRosFfxQANdD8iy5xE2FyTCkZBa9YN1rXR/V1193IeuMzKV1rpZDqyRyfdA
11IbuKZ6Y2/OUH1OOGkZppK8s+68up2YIsPHjHL/rYq8psmxnTlXIaVaXv9QGbml+tCwsj97HEb7
AYvkmV7dDhjWSGLeLYFH7lWL2uyD8w+Wsaij7B29WwdDgU9ne2yusMBKvvcrhFk2/Lx9Ebh69GzP
ZSBLCDo7pCy1qjNgNLPbBj+UnKBfgttv5aNg6eq2sn91NpmcATGI//d50EKp5xOk7dVZ36PtwICK
neByIJU7P9kGNAtlSIaKdr+lRV2PPeVpWmwH1JaISoeRcMXOABWpeNpoHOBZsmeKze1KYh4GUelt
KrT5uL4niBk1H2rAhIwz1Utn7nBqRHB/pfHTqKewsRxDp9dZGVfBh+PYnVWFpRVEhC29VOYY/h/I
btUzc2Y72ZY+NUnlwbfa4/sxUI98dbhyupVuQtGKms1WYJ0wndQ37Io6RTpaTaisqB5lt1EIbivM
ltv9VhP+QAMc/+BaKwyxYTBC83XcuSFcy7mSDpJJRFDITjXMedej9fTQpi8QYuxC5EtIbBxaxp3y
cjOeT6NZzUlCDIKgodqwmIvnjHuFl+Tkj7whdH7KClvKbHXvKANSaKnibnJfl94J1nH+jf5WOoAn
KcfXcY6Vef7Vm4OETwMhzsztsXp3IdolJkIP4WcTFDXsc41zboPkTrhigWRxsexF8GV30ZRGdvMN
V70PoMdGjEYVDPFSzqTkD2aN+eJntm1n7v3Eorn4l920F4X2MdXAFXUJKOjdvzWkZlRep5uz+OWQ
EIkDUyi0VsfKOX7nEmb21eLpG5TbBBB520TdLhJKfCR64gczO3sVje63CU1Cwi3hPm1KQowkp7HD
1+klLQZhRzKAUi/ePkjrM/p6wkuy0DkUmtBXciAg3rzXfTioH/t71giy7dqminahdRM9SxIKmRX+
fFVJ+wofjNzkbvhu5WjSpxQICvRZn0zRPDUkUYqPiGHCj/0hf9iMyx/ajIR2lLeL5xkN1g52DRE/
QgkvTKF0ljIckVln1GWoHMY9RhQ+7nCOWOK48OorRcDv455TvA/9JrffOxB+jUXIsj9dZws5qUHa
Z+tcFRLDefZ9/zPuBZ3LLPCJdnoS927HEmiz7MQKJZHuv1en+LxsUXvB+/ZhdpfKxUMVMTpaZz3H
zm3+6JMFhL0ZrGGiQhzuLaRQxjTLuubYsT64SGy0HbKZZfs0lMAUayuJRBOwjp8X9M+gF3y0ey9W
Tfbx+6y5bkHFNInHaZ43U/M6joGkF3kqeT4jWWotCXHHLajc2vhYC4SJOHM6ln29EtI3IyKJAx/S
WYkzpKoMGT8Peiu3sGnBRByGxddEP5rKcenNQFvrRoRImbwfhvzWJjT/sJ8Jyw0qODxP9VMBAFdb
jKofkhNEKCyV7cDI4nQ1SK9x+ZauakRqu94CT+XqWsXTzyQUET2q2mDP1GIc28gXCowP5RNN1HaX
a3hvJC8pyPeKlmRIOOO39NBDCpMYp6fLUP8da3JeCMha6yYWhHdCYRHOOSpf/HS7dw/CzbvI1f02
86O91Qixfxu6Pv8+69x+cbcqSdhLYr4/mkoeXmIId9D42TT+797YsOOaixEgvlbgeFr/g3f+vH4c
0RugsA7hUEtlprN1XRUKpVSgrgtNZONvXRibZB0IwA15fmizhHgUOKWPfDXzq5W3NpOfq46Otoup
GgJ7DLVAJfs+UptR7EKqKyXXtfH4uf/Mdc/NY0XX2ydRvY7zOs2WEdS95VCIK6f4RS276Ltu8Tr2
jNHuaz+TKtW6K7BEnuHjT2Ty4HYr4YB+UXAkfCjmyaWwuM4actmJ3WGvJXSWV79j00GohZSdhBi+
IkilXVWuA/IIgx1z7j5ZlDnXuvrMSXJHOTt8eMdCKbsvq7F4Epl4130gyF4AK0y3iL+6Z0I5bmp8
Mr09kL28XOOXzK281qXmDSPgxG04fY6NfAJ0HnRVBtRTthimW3GwInFSUcOwc28LVvx9/pf+zh0r
2W6yewHZRa3B+P4MAOdmGslFWoX+upy+VdZfSBWk6Zupde+miiHOT9TRLPTLAb3McdkAyqqJSP1s
FbIx85bV9UZvBIhZmYKCgIly7UtnFv/ckq2DWo1jfdnIr8vZR7sI91OYRLTVvHa9OeWK4+aV874f
n2v3bSdXaO8qp2LrlENTouJfmHrWzG0eIeBzmO9L/BCWbyJuH+dij1ElqZM6ujj5DgiUxEn5wgU+
+T3jiPjXGcQi/eFVtDi/n3oFIfssqPRLvHnf1R/H90y+siwcXu7FFiT7NUit0+/q9noFY3rJz9/j
bCfBFNE9sbJIdjP5RiGFfhCJU7G31nEipXzz41aQuYSw96JgnqCxUbIlWw6bW4zQjZ0syGh82JSj
LU+Por3rTwIGXILJHO9upeS9HKG0QGPR9fZFAIdVyuE6VjfFIcjvHQfUHAKDw5dtpx98gWVK0Khx
MMfHcf3xEd3Jhn8HRJ3t9HZaSDlY9+pyToRHdcUAatFvavgYk1QyCpRkd2+IsNnXzHeEm51mpviK
t04CFQAMRQTdf91+7i5ViOHN8iu7rqTX5ccFRntT34sTQEb79/H9Ns6U0oeolMsPssvmVV2NCr8U
3j2IgygAbIGg4aNnQ0q6BxT+WNTgwU7idA5RT3n4FrddQA0DGswmvsWpEM/ITS2l2o0M7FxJ2o5g
vZoCKedi+RLh/F5GFU2N1eUCF5wueOU/7frzuWzuTaXfzDhLUpVwAnxuG3K1aq/juk/IzgAMnQrV
VfzpN8lzJxX3gY9m6HvPb9GlvrpUj/HHGUZpV5Gs835vnuY5oLgx5znuPkZwhR1wV0j1TN+gVQ2c
jbOHIWxfgnxLTT2i+AqVbJCJYi+aFl9ld40cAD17D2NIbj2udLj85h7qPaapzmXVjsjT85Vw6UMx
5zONufafhw9BHpb3dlZPxQ1xZdlfUVnGcch0wBAzpFNVcL3NUEJxc36bA/5FAc5Y6G1TrZAx5TkH
9K6A7kzvtIafoaiNEtIDxPFcXhCeAm7sH4YcqAfknDIv5uEs5Ig43fOB/NydkQiTvwy5HTjIW1xf
LPuiT36TUoPwgH7t5BoKbWSlpovUE/jGpx7m8e3fA27bc6/gohARkseZurnf4ZiYBZy3goNrU0kA
yJEzCCVvYlXj2ANzwWqe1aUPoQL+fRuhcVyG4oy93Ho6oDnmqeoRxvPyf9ypObYrrH4moM4rO9Hc
W83TE5lnzWFAWmC60e0qFA/Eo4BRz5RSOhApAPCse9nGBCjWZKZznb/vxPTsvuQLCpnzqHgJ9/ME
t1cPXpyaU+n4eSn5tplk51WgxkkuWTX41dDfJaPKmSlo/2wYL1qLib0bpiEKKMZkrrnb472cUCe9
dLp+ytZsFYBwSaZ+9u0OouQndVB1j6M6iuN6ppHsmRr7fNxjGVnty9DNIFP+hrOfTWUPvcpaXLNn
HSkd91yJI5sgUMRDKxn1/d+KXOdViEm3IIMYgbsJ2+m4/c9myN/LZzuMw9+zlx8LTc6IOqUNtYTu
wfmeE+BNQSlecvG9Ulj013HjlP3OEK/AarMHIHZPYOZ0e/WkcJpQtKmpkVAKsOUKcInbkiDuCRls
b0u12aw20m5oXqzHFiZGpFQVgVMnYBjXjQn2TC0Bk09lhGMg697P4OTP1h5xgP49xPUB/8sW3fYA
XPFRKTThXd6grQnYeAQbzQX4sF0X1LEmZJm6CoFfr7bZNsIDlpXbrXY9DNeKZ04TGI4gXq+ZgG7O
iyU4lKcAPhDuS66/hJwezGcMrYQIqlGJdH2dAWxFYmUVcnFI+vnCPbedC/oq9/sfSefZrCi2heFf
ZBUZ/SoZMWe/WIYjBpQkIPz6eXZPVd+pOz3dHsUd1nrXG2KM0OAP+R1E3xwgDQ/l1+Z33FTUpWZI
7UV1yq/uTwPfx7OYtBchmrC+m9KmsiLc4z28Pp2T5OpzAJNl4X0czc2DR6DPcwJQ2hFflLVWEI5t
BGwhOH1JgHmTlaO/Qr6ya0PcfvidcvjzqzW+vg68u8rh3Briw2zjf+6Zw7fzCeh8fhfgopPE3yZW
whsMd3SlrrSp3WzAX/m6NPgOJ0osOzx12JfJ8LXhIEA9woGoeRy1v4+FUuYBjAwOlQJJC6xDAnf7
34B8jvHrBAh8QtowTT+CpWDgMVShGsHJyUabNmvnUOe8x+0ePE5I5jZPSISwE9OQ4SNWFe3wVVuI
xjgWII9TdCb3QIcryUhg9CUAkfnix76z/FqPCaKQ82yUGw4Ymjnq5SlqvwneBkmWia90QI8GvRJh
+kLIh0yoP6OHvKDw/YEcIfJaUeAVl6ae9PUAU/W2vmWNF99ow9vomUWICeiJUsXP6oCCHeIQJR16
+QgxxEZG9wQPl2X12kpl9JIdJijMIooSAZ8ZPRT4nzZ0qVjiORxaiNL794pScZ7rLlqlJ4wHNdDf
Uy6avj7CDLxBVFLpRPCFuDHq6iTrXZ81/o/ZpcRMVZno8pIWQ92kWVhx7lLaArqB3pWEL9T1SH4v
SqZgeLQTXpD6uJ9ym/R/0Y8mhzMg97jlstfmSTrHnCOiJwmyRIURAvbXpK3FuL7B7N9xQyidz9es
wkn8YKMH5PDxM80pcTrsca5xPTn0gsgViKImBSLbxsLSjCOrWKobYDNdtCGeYOS0wfe3zHA0oY7i
Hn9N+kTOIDkiCbJwHwMyRKwHRm8ciTd+LN5J5WDL00SfiJCq6hbZY9J0Z0V+ewb+rqL6BZz91XYm
JL9Mz/UOr4w5LKT6NUJPVDXXV7t5be2+DHseEvPuqD0sFfeFHLuee3nA4+rhdsbdzVs2oXzWGrC/
9Fx9AwyXZdXtJR7C6iOSJ7IsG49hRE61PtDQK9Jx4a0MfPlZcIxc+N+CgAduYko63vsHS4HEkpSg
oBvmDaZrxQhJTunwjXjb95E5S2944EhtAGflKHhWLzpzeMJTTd0MsKVxxOSvQ5TkywfcEmjIj+Uf
UhSYYsY7KG8VIXMtItflt3PRllJ2qdjlpG2UWFlPDNjb+g88Li1HGRdo1oa0pZWKAcRj9cWnFZnt
BVrzq7sk0u1nRj0j0jpK9QOajibrufwkSfMBwZkjGN9bkZ4eyZjDM68mBk4guuIiUaHI4PBUtZmC
n1NDxWom5/uDO/m3ku4ugAY6LEpKjuSOZhbI8MEfEZOwWZaeBo+ZljpwVZmKPcXnWqlVQGQ4uGcj
n3qGk+sHHS9n5U4K3Eco/HB8EI7kfYWmjvFIm4ckFmWP8AvdnPvuRUDGQDjA8J0+KElC1TzRI1Eh
InqF+81UxdDDT8yB7Grk04gq1lD9OwRRbXtPGZzq0CPfiAIeHuVooW3lMYBs+x3J6EFhuPQ+UcWy
S+/7F2bikj5GTVb+Li91/aajh3Tw7SVOq3PB9ZCk4zh0V3DCPC5qfdKDrUM8y2uuNmFWI7vmBdTe
nYieK6qY+rdKeN/Fb06BKmBhuEEl2RASLAk7Pe6fGoMmEaQXVMUSOCGlnQK2z8Wwv2GuwxHHQ1IG
c/5ESZvTm2h9HmX4xdvhGxmlU5AcDNn1HcFyvJDVwDY9loQ2CEYHumnp/PuGerVHvAyXEm3tkwgc
hMzyvMCpQdHCO7jBvOSCIDmHM/4SZ5M6DziomKiQDKjG2MD/hv2jV2aByoCXcpEzn2HJFflwBS+X
sRClnj84hkfQhhpmjKgGes0S2RIvJHSbExj5SFgNcniwEMfumkNCkzycWCQJWzHvKIeoQd/XXxnq
5rR5+UeMKa8aLoSL4mLQfrUEFgzZfS0xHwhtYvBJ+YsC1ZYwR9q+OISQitBRhp/aKmn1P3C6Da/D
iM30P8t8/MMiWXY1/KYAmwu+m4aElm7yKVBjUDxfeTrxx3nhkMWjgV6PC36O5/3gpD5AG6Mu3w1k
wYpgsVbagT3FsFM/ARmCtHPVHA/H2yvUGHM7lbTGpeZ+xeQa8R92arDzHH2HUJyKsohehyL47N4n
SjeexvHP4KRmKGY1k/fpmBO9G8grVf17+zH7DJWAZPUPFQUg9pJUTRTVjjpho6SXAZc0jDEykflp
iNMYLDrde1+i+ktwSbBqQn50y1j3qw0FeD6S91x/2X2pZD6Xn6RGOFpCgcOLMnbMS3kQ/cStwclh
1Ix6eO9AFgT9oN3hqOPNa6G8wnFHWQCb/GZ4cuDxhwLHDJps1ltmXvq26jFF5LtY/qZ8vDlX6IPK
s7V463iwNMOGYGkvGQQg7p8NXQJkaaW/QmtC0VvfL4qBvMBkbK9MKCAxBn48p/C1NSLgXJ2zJTMj
LH1FC/eawDxq1DWW/fyrPP0oUSK7gnABTyvl7h4hfzXR3+94cICqHau65w84gKhzOF9NJAstlnui
kTWOEWcdema6hpLJdznta3CrLtxgNW1/h+d5gfS1F2iveb/mkX98tWaA/vFjfHvi5i9lLcMpZDhF
aaRsG8KBG0/7hmh/mBKB4E7rr/PYpOccozogdSJCOx0YkklE7h3X4OctYQilT4HxJcEJmDLi0pSw
ABVR4pCCkfvrjBsVMUnqxc6gs8zgS7VWr7FBenDzW9Vzi7MjbzR2ur2YihzV9aALCYv42R+U1mcQ
bSDR5koauu4wETgg5f4zT90Gxzs9v+jplY9aL0DgW5T4LPue85kP9hgzYYkp448R1YTw4IqyYxvF
nvy2ReAEdGSe9+JJwgMZm2gbU7YNAm+XTAn5gYoSKQJGPBB1L++bSejD2NhIHqTRcdwNGxySuKA3
2ewjPIztrmbKiZKB2/VxizuLrd5PnFq/JLNi+rzqZ/q2wvAzVCBYMTGPm+XHyKCLVOjQoMZJIcO0
pBdk6wLpLvShoS5Ii+3yRbYWZJFMKJ7Y6gWIj2aDhpPJhcdo7NC6tsSQzR+6q+muvOM+/6pgb/RW
zvOqYnvWXaRTnAv7vV5EEAkl5phdYyyNS4ddWoCdAsML6+U2eLbAuBRRQ0Ne+sUTaQAk6c2Za5Fo
VThC0WaQJibCgMAKmVz0JDF9pNhCql1uQWoHfK4RWte+lZDj7fM3JM8IsfnLsPV6oK8pHVGJBZ+r
wMfQlWCws6PDVyXM5MU81DjQPVOhJupWppdf0UQZNCV99+4pQIVDeUk3B6CTd+dcnQ5+E3X5OiUz
fAawpWhaoZDn/7BRPjuOMYUC3FPOd32Blf9AsTmR7n0PiAw0oUYh24TdG3YHo+fTE594oMUvzbo2
5eR4G1ic1ns60jukhW+9b/BDg10AVCrVM4UjhSZQNb079ASqbPYWU0WgOCbSJaB5t2DIUyRifl/j
UqV69Go4HdkNo3tSVf6x7rjIkT1pcwVbtQe/BVSuctUzfunfXXFyugOD3hv3AK9DtzlseuQM0mxl
xF99199b07Oeo3hWr8voQ4BIqK26dRoBUEqlTwVYN7ZEsDOddX1KOVOJwqzhc1q/3NJxObn21ukM
ZPs+IQ1xtM58ZSCavxIx0wRLmuOU96n+PUtOBW5SeT5gY81ZhYLYM2F+qF+JreCWZuih4ZnCu8ZM
01EA8pneEA6xufusnALOE2ZBU/Sn378qNFxtThokQiaYTsx9TnlgnJnIUEsUf6x6FQwo3RHaYvQZ
80k+QzG6/W/s12B+1/ac+aY3SMmalYH7xLzLDKgglfxHjFt4bKJUc/VBeExw+YyPMB+gBOhO3g0f
4eB1eK/jUT5O3hYjgmm6MPY6ERMs37HMrO5QUD+QBocFhGonZy18376KHeNhmE3rS24MO06SKGH2
titKq56lm3KODVtyfeRW7Rcr3CZgXIIcqZZBoYkUqTqzl/M5PlW+ulPtjuPw9sRVw43joUCAp21A
uAAgXksKAmms9MBYelx7PA00PD4hH2G9wxAG7WEADR623lhmOFEFaY+AxKj5jDpsusAuMHjBp/XW
TnB6U6SxdnuPCdILk76P5at+t+87mmz4jStTtZ4wtjC0m7Dwviuj9WN/MMH578vlhaL3y3lqZwHm
IKtW6M2oU7GkfBOhiMMVfDUyIF2ek5wIhwVpm69yH7c1l7DxXTYD/4B5tNV2j8tnzYSnEOQ6iRV3
bccVw9UFMFFvnwew5BWOSpN7A9AHhwDm99Zx98TSDSQEJBZrmIU0L6fUJtxXb0xusCyGIHn4bsDJ
GOSGhj4CZNCDbtezE9p3TI8RjQmpxMPuD7zBld6zmPYhDihj5ejIsW24uf/dmcSDJlbacEbiona3
2ogJJV/sN5J9Ux4ilKyH2En+80XzniRPju6C/G5j7vlIpoBeoJKK4L5AmXWxpACnfXSWdqOGqebV
BjPYN2pWMPRyi0DGo64zF5z/fG58hA8YBppuJbIhMYCtwnLYZx5acl5hOWd9oYARw8wqQsGOuhVI
mxH2b+Dh1Meuyx2sELF6Ach6Fy6JtYsa/Sp2mg0lgnA7IRAQNEgJni4mgtmBqqfv9X/nEj+qUg4r
/+5rEyASfavv5GW+URyAeitf4wV8DF68ibEUNv1Rsn9sjD2QFhcIyfMnrr9yh9tmNWlh321MagIX
G1WPBQU1jwsAPhmqEEpc+rnj+rkCXGIVvimbVMrP4dF7szW5+QdDDGPAa0OBCFLtAa/RsuOo843e
YfMPopW5KJn3Pavw1TnVvLwlyOXaM2OwWQxrgIJVqLfQRuDvJnwUoZ9/dl3jwqZHRr7MYQA0495E
dakl4gX/UN14rF/w3MEo3+Gzf5b34ON+s7BcyLMkkBgch2UrLISwT+7WLNXvbnBh796nEuzcbvhy
vud75fYmP2ZlQ5mTJB7jxiT8ah7zdNJtmab/VTdjT5QMTY1HJUjhjCH5b3YcF0yrWJPHGWb3TGu2
7eY9fo+oNnHzmfJj89EAWgVrb/rFu59hd8V4ElZ1u0jKKR6sd8e08ZR1cAJh2uXStOuj2o/XODXh
TBVpAQbGIFtuN5UcjL+kJauNQjXPWc3H9X1GnAq9nPeZaqEoOAhaIs6AhWu6dB5AAhuyFIL3/LVV
o6wKsJPETHaibJo5X9X4seEbkw64tn7Gd/ilQxxLRGqPkN4P9Us7NKMian+otK2CbTbCjCWitWUK
7+guhxtb5HFKl0fuU+FpPJjc3xaYMng/e12ZtD61PQ+NXlS64fYO4LEgoCR1cHSwQXAajNhRbEEe
GmGZ3T+U+M0zsjTpMUdN+JKgMw45F1hE6rI8s4ScdANFYnCVN9q5E9LgP/jCdnoj+gzP13SMKrFG
JfSGqoc32KJGL+qjGPVwRWIyaaFn78mCQGkgNAY+MsIMzVp/Df+wCFTI0gGzu+cV86If/obM8nA8
g51haYaNtS0mK0pYDLy7NPs+F5zGVYU/Fx/7kXp5KI/Kj3VfqrFHk8aCx1nzxxZ5FMtXfv7Wc6O6
4loSN9eM2oUhYwKZUJ90aZSbc/lLOz8cBI/3rsEFGHZXqTH3nxE6yJbA6pzYRjMc6DspEVZ1r4dT
FTamd/KNOpsoe4pKs3B7nklNcAZkhijHnaT2fTwKsb2Sc/t3gGpC6NHoN9PmzA0oenSilV2+TNCx
GPqZq0fci8Cg6hJvWSwZwVPBC47ymsCjbzQYYWH9Pv8uDEVfG2Hts+vNgG5XzA6zZ/TsBUwRlGd4
PL1Yzw+Ln4xLFWMX+C3UkeCPajFnHRgts02PEw6X6YFsi8KI2klVNl+a0G8+rncUmzhkY4+aIGl6
gD7hMGz/DFoITEqBx8UogQTUoD5LBx5+2o3zbbsls0469GYdZBBbVwR7TgYi66AXekjeX0sUMzyS
+Bkwcnjcp4PpIwffBUjCM2BYwIdZvR0FCqAyVVQLGLP2zbuXZ1G34uj+TFXXxHmXCC/dNW4DzckX
6rm7lOSeQ3Uafgu7xa9YHr3DwSShMqZgd8W6X8RBt64NuwNUPCQq2aO2wZiKLa7NvrPkOoC9il/k
og/N8W4PWGZoeTu/vZjq+HUMs3JS3F098cyzim3v6nu38ZXkn3RpNbnPfTvpTRtyoWEjXRsue6sj
8VH6OOCY2JgfQ/yXca81QFEFKoFXbfqwyhMxHVSZTk+ECAwAui/5hhMl0WAXiEIHs37grpsxJ12k
t+x2WeJ+YDDs4gmRHDgU1jxUm1Itihc0R31CfTsLE/03qQSMcQhaIznjxvFlYJ7JIXPi3+XCp37K
O18lzSze9td0MqatzGk14xMFPJ50SYRnW/vmvroH2IDyFffHLKWYH31v3e/usaF46YG/3Z6FX2HR
s+QvyRz4r5CGg18YkA2wQZtKhi3LHCYNIKJVKdP4RsfJTSX82vpLu50zr6cr4c9Un4ki4SfFhI61
QVHHSa33p3kZGWPl8NjSzN3xZ0GVDCkMmkghbN/4M3dVuJ0aawXJccBQusAFUPMMyREv4f8zBygu
LE7IBKnLRZaL+LaVub+P7+Oj6eI7csV0rkeWCqwewI83CK3DiSX0v8Zjpd8vIAIcLsIijglno4cD
MTn+VJCP3QKJjTphFguuvkUjw8HBHKoXKYw18VzD04kxA0z5+Q/Owd1j5AaeEvsxGuKIGR6TLnA7
fhhqz1x2fphx0FrCQgS6LmhNeTGXMfn7jBUItz4lCRNklBwmY5h1SrmjBuUoGZuoRXFm3KFe7l2N
Rc99Rlyoxjr3+VnqHqWlKkxGqOKYHXcznUEOpmUf9/FFMqtfgZXADfOz0Pk31pXSjWlaIO/p/tQp
p1GCyuucPYE4hLkQ0y3e5JMlBwcDCxAsb1O/GeHMtIynsPT5gtD4AMeemOS+zuqeqorPCxKRF1tJ
90z+zkKf3Rmamf9G1hBYsQ2qx6IjqcWrwukwFrwHdAaj5gzPmykfwimkcc8xYEfVXiDbYJBzxGLu
n78Rw2nQWAAeOMAvgqh+k0q4kiBBFZS2RxfVfA1V7vTP8Q5rEV+x3zPTE7ntUFSH7M5FPwIX8WCc
j3UPuBW2FGCLsq09zWWgyR0aFCfMOkkr/G7k8BEQRQ1gbhFsbzHRsHuBGZC26irCyJnrBvOJO/A5
N9tbuNmM9WkbtmHnHsdv7DexpI7eky/ifShO7vrG2rgV+Cmh1/Uq33C+NkD59suf1sUVEA2WGpSQ
DT6P2JFbBGsZWC9HeH/04XXgpDrnHp/hj5zRvKpWuvqcyNosNg+oU8x3RqRjBo39xEbCyWdkepoh
XelwQPNpWlt6c8Evz8a86aBAuYZn3z6xcMScUxcxIsQ4ZiRNdNYZdwdDiq25khYjbgC2N5f85BuA
6g5NauXvDmYvwS1wfgOYnra5jCfxIokkzwc75ZOJJ1REKb9Jmdbe7jPTlRx4NC6kH6ffDr/BiuiB
oeSwGKm/GIVTiyneg5+hcYTTOTiPSU+2Ocfw/tlRunHMqZfj/LHo3M0Ny6qAObZ1o4qgcFhVUtC7
xLELuyiQGIamI8gYKIWfDkech+Wq5uKoTJW4+h4yrzn3HRbQrrEoHCCSKXYz3ADSEk0z/LqvTbzQ
5kXEMFBUfiPtD3qFA2/LEaTF2d0zyqG6JJiY5I0seHVDQh3s3gTHWNITrXiDa2N3ZT/T79ByLWis
KFvVK1wnPFZkUVbhXyccCsCBCrRFyCrgHLyHoNlg59KENoLjqPVSH9ObAG+qJ8z1ESP3+8sTTM8f
duCQ/R4ch38ank+NT3wnjFKBIjEWs2MsockMwqHnQwFgkTwLw67+wEICk+hu8NjG+m9aOGYx/Dp/
8RA03P5ZIj5yB515wiRU9ojkDV9Q8TaGj4hkDfBUeIlPAjoNmKtb5UqxP3MEJYi7Z8a6Bw/skEWP
BS3BDDD7X7JLPKLTnGPLPFU8jDK7WSWui+P6OE43byG3wRVXdBnDeJOKsS+k0WtrfUgRUKwuahb5
RD9jzenWdhLhT1nerfimXiU0YTBy+EHC8BDgutgpbDweZWIJaTjUPQ5MKJjPQyNEepArUR/wbJLD
14OtcsYMkETRDKmVq73G0Aoa4GM0vrhQYotB+UF/ifIOdPXfA6st+aZcnqjPGPzxkdfPORpwQq9A
wTn70IKPOGFsdhDRgljW2AR0MJzHuGoc82J/5IwSSAhj1CeD2IdKW/wxGEbV9xknHtgbHd6t7/PW
BF8WvirgrJXMJEda97FL3rx8+et8qZBMeMhERx7SsAezG/19Zn1Eikm8ALPjpjZB1bs9hKyxNkaA
o9jt7T2RbXOknuUtDrxR/5Yaw2RV3rBibdlTRWC6JKxQaVNA0Xy1k98RrSeJ28P0VJ6OGNA2Nlth
kp70C4UIRrS9JduwuHCmVeFx3WNi6XAbtx51ITncWyE88CBPeNBUYfQyMPKToNglgX5RwuP86P1W
vwi/ML8+i1A11TW8T8TXml1+8IqAg7noxrgS+fGkN00iinV6gvoT8fLcwcI9RQQvIHdAH4IsA24d
HhzrNz+ZFmN0dMhlmB8PyKvOkLaf8888mdNAE7tqQatx6NUYPXUu6HCoB8K2h7mn31tSIwEv95a/
C62iYCiBaGGk6xqmna1ApfpJSF3Wn+uApUtQdplst6ODE6406SsBlUY64iFwCYBhL4FL4QtcyK54
3QABmITNzDsXOSAbfNLYZ6EJDslz9NJ8Qn3FzobENX7OH1gQoxAlNo7+ruer1fTl3kMGrbCGdcan
PlR0aVT/6esWIp9bnTOvqLnZDNyCOy4KsmCmvKstCzv3S+e9eU2or1zF689bB/KqwyzHSceyz9wI
ksfjhicqdJVtrVt8BC57NB2N0GKx0+vKNkbqKXWZ1iIA3Cp+S2HBH9MWfYcthQsH0wAsfziyxp8L
3T3fkzxlqmR4+akN37Q6nKzKUN/ppdNbDpbiyQ6/44YDrZmjWCYh0wYRyFySxbCG3t+vOP3OKqex
3kwq5CktEWadrKaWqE4RtYW/ew/2jmCYyYHk/XaDaeto1sNRR5rD2uC/YkOKYcISyNqX94PVFxo8
X5EkaFIIWSsEtIBlb5sB5IZERLu4ddbp7X4Ya0P/66b3QN6BC40/Mzof+MvWG6ao9UJ855fT77pi
VRyyxX2h6lzj8oknP/zN1XkadOTsDqEJOOrsGXLyE9oMItQbw34HjIVotRwE6r7bc90fOQHE9Rcv
oMKOU/+x6Zb5CAEeBZRjOOrUIDOJ0h8vI21O64iTMkpa4avH1IPJ1PgZ0UQPljjuT2L7vfx4OZYs
wuoWy63K77ntHPyd1re2ezvV1Yi0mOK4Al3TrZyE1Z6ajCiqUcsRdffBuaZFyCjEotLYyAEiTgtw
bHy64aaJGgDMFHgYxv8FqHQsY8ba+qnbrDCV3lIecOsAsTG42qi7jg6F72AEg2VPn5jMH5duYEFx
wqyE+yJ2v9Y9/BdWDGRPUtp6z5zew1tiCF8dQQUYwYeTkv2AGweLeAi/ibSQ1jl69VIiTaxz6RYF
tLLUvMElB0n5uizCJEoCDgv/PQIVu7bEXmN6s0YPmwy53CTM09bU3fqwvmHtj4pGOpO6sAYjAQ62
10JT9Md9RWUi/Dyy3Wv7IBnhN8uBhDakQtLwCbdvpRBNDqau+4wcvQqRQrvlAY5IwCDAwXm4FRd6
tdVtbjXvc4VHeAU8gVfpQQZxqNmo/ICeMRXZP+xJGggvF8Ecm+TM4kbHAw0fN+ZSHgzp/bWxgddY
f8z2aTC8J1Gtjuraoven+3uweaW3TQAXw6gTA+9mLJ/z8DPT8L2fmsNzNwI5t+tLFvXDn/0GaE8n
vLYvedhIWOn8uR/sILGHH7uYQRD6EB6lkkM1wFIUxg40zMw2UaV4Dx/e2K6IGKUXwfFWbiBrjWKn
hT8HrAiosK6YnZcbA4yVYJnSk5DfDAe7ZG9Y5IZhkET04c8nKEbEyPz80nv7qv8b0dDvY/81OXpp
qDntqQh+Lt7VDwF5GGMGOyO4Uez5wn5vit0zKEWU2GDJkj6ib0rGJLnjAva+cZsuGbm9NlIouw8f
Po4/sFSqlnoowqeNm0mITTFlvH/7Bi9aOq448qIVT/M+q/dGC5tTbadO7VJb8gzM7dG7W/r5PuWt
v/6ONhE67g53ZeEBmeMIp09ld6pS/TmmA2nQ+oFZDZt1+nOeFHnTz7ReHjeGSBLkpnbBNarFYCdt
ilV3d8pNHamu+Bw75dbEc9KaHlC7HMzphOGOziDTU6c0/vIOXoh2g9o+Vhw5SucdWU9S8IjeRDy0
rjTNRp8zFILjTD7rW01Eht0vZUGIXLlO0ekdZH/gxli9wLYeKWwY4iRk7+tCn8OAHKPyJyiLcGnG
toimfOgSQQFC+dnjngqRxyfhZF5c+38mc3gDWEM6/Vbfo3cEuOgQzw3BqykRqh+2ko7Rhz3uaLf0
OKGa6zkN81/aGuJKKqt441lNLggom5MRlrch5KjyJGMkMO3L/2b63XPd8hsFg0Q8Jxhde4MpM1Uw
0XzTJW48eZ24rTkLVaJMeOG3zUvC6/u/LHmfRIIHYEw20zxyDbzXqYgYdKvyvyhXKUzfdtXgGNg8
A/0YprJneDpjiY2RzmQVxA6toUVBQzgEuSSVd5zDx7pQRbHVhXv/jhNYAMgMRubExBS77gKm1LTO
h0+3KwgvYREO1Ut/npGgcNCXTIh/MYDfkEs1vSWBImwFBzttU8/KeUyDhRZm9PCLoGHtdS6GBYHi
IUuyCRrD3sPc4/FSYvEGhVCDBc+sDpNn5jAZ/tuCnIyve8aJj2si9LkLaCFU/CPjb1qfgfiZ/WPU
Lgpqm3wD2iN/YQgRumeBRnC6vREscXsLFvBIFSVcQ6s5VSYPzZVwneThChI2P0hdEVyDf6EkSGY0
5umoJSpgxzGV9WgmfMZLABT0K3C1EpymKx/VAl0LhEIIWmAMlGxwf7lRsZamCwfIyCATC1J9SKEh
UypLFvHb6RdHUDiFz3EN235GCckI4MpdRotLSimMcvCDM4iEBw1qUcOzFSa0/zOiwb3BGyicS19f
gRJUAonB6gPPYSaYQDI/0JWjbUOJ+PfyagDtEyc1VySlZuCE2KsKD9EvNzw9E3bGbPD8TP0JalAK
mzM8jl/b+n8ZgSn8BwxHnjI6H/FEKAkgk9d7ZYGmAg0CaJb4CAjGBza1iXrlEdGKMKXWIJUQ/ET1
QbeI2x6QDOpzbfK6gZdLXv4MKba+2IVjCcqAsV4pPDJt9oE7knIatwvwkvc0X7UjkBxgAFgqzbCO
UkGrJlL4XPmKz7BGFs5/5opn991zxLQe5mZQsjgN3PceOxoeWxHcI4Aj7Am23TjhyKeGP6ih7Jin
7JBXjNtKTvsiIpPPo6vxfzMzoNEtV8hp3eOcFTptvXwGPVF1BIw/4morU3pOLAq0aR4wZ2gDcHrq
DJIM34vnsly8DknP/m0f0j/BaH8NWRMVwkTLLP1FF/qNIFYM4K0seSztAobej2uSatHCFfSzl3fN
ISNv8GCiwWcahQQaLIFcMJXpFPlV2Upmgs+BOpL9bjRYFNvvluCYEfHjRPkQ2vn94fRGzCYBKHvS
M0j1ghhTGuwjkmFDwemnb5TtbnB6PLd4hlL4MPwRK0ybQEjKu/F9lbmFb76GiwP5pxo6pBF7pBuw
jXQLKjKNBaKlYWNXO1GxwN1FTsX0RMjm+YbKd/B9n54D5rbNkAsJH/yzPvscnowVtXHvQr4FflN0
qZT1McHar9kHzxhYRKR6Mtajpo1Y03S5NPnwPShCOIseZ9TesBjYAhQspSRaoRLlzYaRcp9FJvze
S78Pyj9EgAEPv0ENpNooezgkmA+/b/KVswB1AZQb9LyAtPVekEGg1OAmxfpnZsBKRecs/JAr0Ang
TUZoNlHIlGBN2M410yLhDJIJV1jzs5lb8asLzLPuimPctBin/5qQEwEHfRjzvF5uHLAapoN7M2PB
5vKCrQGmnCZceTojOE59N2/cKiKVJllIsZMHCrbXhEYNJZ+yNvrCggM+6PwXlnE6Ms8jBsDx+b15
O68xXkShOJMAR8B5qElT94c9jZcCABI8+5oLy6SITUyMWaQJWIteR1rcwzr1YMYET5K/YNL497l5
zTwzlISj3hduG345iA/wxlO80ust0oHN5CQ+P/96K7wxZmALoJ9gnpO7Z3NovM80UKUmlE1ccPVF
CnHDu3UQ10HuLEKcbTUyp5wLsYvyGeUIndYO7IdBHhDpvJ8EMCx62CyeOTfli9RZRwhxqVXB+CE3
K/ESmnrWytOpeHN+EjVK0LmP1qrgGtRjIjJfTp/8ArdBbeZ3i8ozmE8xkyd5kJg9VGmop0fYEUDH
TdZMrKbN6Rn0F7/GbyM1rOdms4eEgk4BdfTiE+mzaqsIi1PgWPhIhCDKUfWHrO0j2a/KLuffWe9c
DuCJc39C8w1fwKGfP4UdHtfrniImefJ9Rr6OZLqZOnk9xYwUKzYBCiPXgtpXjJhlxY1N3Us5ArsQ
pOvz9PJkDiDTt8qZAEsaStI5b6A8C4Qri9Iz0czMJrmOn8S7viJljmswlTp/nyqRFY9T6nTjHn+L
olpVKuZOflwJgL3awthBMY2+thMYtwQdP5QHLh9kSXmE/A+IOevdsOZRPoHCVAF9Csdjrq3FMPA+
adDV/pNrc1ez3cADfpASxsA0BAdC2BDnAw8X5VGDQf9tYDraWXlZtTHMl1ikesyDmOIXF4RjR+47
Livydkbxqlx1f9gq0KOdIezIY0SYfR/tw2/zcknDXKqh4be4VJ1/HdcDDsMwucBp4tZmgF67/CdQ
Q9zsn08imocZqx9QAVASdE94JdEpAnPs8AxRFmIVsBHBK7htnpxGLGtxrcIxBAka6/ZgV274bD8X
Vtuoi7JdXrm83Ht6Z6lP2Wj6HnRgkK4N+EexoE3EuAOkKKxm2WOWcVjwOTBlR3jTVrNSH5fP1Vs6
g3ncnzNEbcWTEEnvg34C+F2dkC+QYkaQnio6hb425Xwj+UHGOUUYX9hogR/UotNnO0SJpLmf+Xdd
nsmGwV7wCQ/Y+ThEYJFBiGWk4muX99vigpkqc86WK7D4y9a9zslX8nIA/Yd1Ru3TCcCHZj1UHcT9
TLioble9oFijwwp7RUBLMSIVh6d8+4MijvzOj2GVAP5EHEZhP6Qpikg6n/ZD+qZLvUwnv3yMtrXs
OcqdeQU0H4v5/KsDNPdTek+M+VuLBpKnR+epVRNObp64ivYp4NvClhgTKOxb0MVzoBR/GUx1juAl
4xtOTwjxquRyaDdn9P2K6vfzLXzF49n4BvL6s07pwuk47F4Y7++OmLuZzFxLyhnrMfuE6HASC1nd
c90s+9Dz2CiMHo4LzdV2aKhAVOwHl6aDMxYxjxCFR8khBrq/z/rj5xi/pSo4XhJodcJiOdL3yQ7c
cXJ3cj6qD0iazMHhhDwL+FZ3ScgR3uHC/xtH8oA4rcfNxMa79e57w2OESMSoDLSLBodq/WjirP2L
eqQdf11cT5znPj6RBZVgQapvay6EEP2G82C5O+AhDLvkZd/LpgkCRgAU6G/MNimiIkHQd59LY8UX
pkwh29kJzp6gPbqdZbbEWp4Qksrh1e4fGIOc4jB+2tnR+lAGnh8UjhRtP4ttVSKggzT0cZSPTVzm
5+hx+AKSPi/J3cuqXULCY8114UjxrjiutYxI7ml8nOi/pUmnr8xpNu6mn8shFPdMt7IdPGSodq3D
f+bU4ghkuz2m76vkD6KmsTmf3IZISk+fscfW8jRvbJqEMcHE0kbeZZA5R9DmdWUIN/KzhB3+Dyac
CO7NUuOww+28d4G9DQaHcoL7e3qf45OwhGb1XRXTEtvWABCz4bwi3mz6QuOwUKGEU0RSHEy6iTo/
6lAGhoPzf4Sd15LqWramX6WirlvRcsh09OkL5CWM8OaGADKRBQRCCPH0/Sn7qk6fqBNRe+1da+XC
SFNzjvGP34gUAOPCZ0ANccxY41JwacnqjCSQQYQpv3SA/WPBzrzuabvMtkZl4jWXdAmBfzWY3Na3
tfYzQBYyPfjqrozLHf3Q3ITQCGl7ovAobAQ4jLtmd4PmO3nhOJL53w6h/Ow5CLLM19LgroZVEqsa
iY6rJ1vcqwLoMx7rwrCr1GnKxfXmkMdaAnziLewZV06ozcd/R28YAFL0CIXzayRM8yBbSyQLgnQ+
XUbVPJ+fZ/D+RF/1JxE2T2rJVBkVwib5fIdPRmoJ5VXyJt5zhIK9k3ZG7kvP7QFkjkCw1/Ylagyy
pzWC/e72c8gXX30F/YLJmGByx4MD59HrQTqso93WUQ6U3ydk1XMkDMnVg0LGRtuy8SEazxxD8RDe
D56heo3V1+r2gTbGLHgmJCsysbrKuzY/CvkNAhSW6EbJ2YnwevW1IWwFAdXdVAHcQneDFa9cjCEG
I24vXhchnXQfh/w6cjwZpN+kPtkMiF46/LbqFLc8RLlPtl+nbskuYDAk0q9ZxtlcQ15hI2IOgiLZ
mMC/gq0nD9n22slgCm6ghqWb0Vrq1Fg44bPp916ODrUlGGsHxZPOhMhPbBQpmEB+2e25qdCtqU2o
tSkZYe1yQAIGI1enWaJaw5UQTkdQg1UTdhkb/ocnGdIIh8riVrkYUPU611Ez0TdFPzm5tctnqB28
1zGdPQUEhM0X78Dh1Yc2ByeoT7+mYAQzXmENpc8zDI73VHsf2sC7SysN789sOSyo0ihs0ALUIYUs
m7NiP6EcgjrbB29Jv5ttjHaEVFrGewy4S2B4ZyN0FbUl8AlorSNjPN2Pi3w6AV4b9S+lM6yXtqCU
5PJD4mwnj99n0NOfYUP03frVz2ix2HxRqlwd1iTEmrfuG629ZcBZCngtIl6HXtR3KOKll1M8TsUh
Bu4ATWnwpIioD41Qw1obDzLY03SZ+BBtwC1QgAI3phaYwzLdFusaOICd9QgTBT1Gi7iTeeAOvQK+
+p3oof2XL4w3vhaAfbPWfaQTcnDwk7C4O5BUEj2qilH1iZ5PTMydkqwjMus5n6lT9+XB73ftI2z9
9xaEmrkwpDPYZRT2xolqieK73TS0OGwWCyIFo8flsALGKY5kuW0QrcJtnzY+Htc9qZkhwvOcYJsC
bPbe4C3U9W4CzNTJVcTGb/U8Kf4tZjsCsTCXGKxhaIL6FxDjChuFBlKGd1m+p7iy/2G0NnqQxRXc
A34U5LF097Rphq5qABrACLAjrotxaHQ95aNevX+b3af0U7hvEUwY570TLZoMZZfugTCyYwXkSxtA
138uR2RY8eYNroOhGfQdDG4A+BbJiz5r5eORjYQzNX0GK7+qSg8PdrAcIX6Au3LE0efT6Koey4/q
kRLsUGzppcktktECQKy25Ff8kqIW+mbl0UACNLAG8QZ6dR6f/wn56g8BufGcQRiocCtwyiyqdJx4
SbL6jCr0f+3Du2PVDFkwCTscKDCbUhm9+sjs4JxAcVTIwFFtgkt8DF/Rg6qg9tmJjYa6uX3/UKBB
lINygrDxjlkAzqxISk/M5RipXjc8+8YrhjbDTyNVoggTRgwmQCHwzMW54U7aykS9EBHE36e3Qzfz
R5PHnrpjArPpPRd/6MqYUh8OmDa4cmV3S9JHoTZosP6+juIYzBR6Cb3/2l8V29iepQlmD9IQ2yCf
9/PaP1VEidUFAoTwuzP2PKG9WUDnwrZI5hKJ0zfiNq12f8dU6OfNOUR7OkdifvxuFPblEc2CAAkp
IAet2HAwaAwtxzjbxkh5cCIV2DgYGNHRAJ4dLLax6sMD3A/IoBpt7pLN6CTmzP/JVzCCeLVkQ/DK
Sj4/QyCaFxbt0M+/LtepmGImxvpOJk9X3QCc7+5zeUVdZP/0bbXuwRCg9Xj4XF7qWUeL8boN657x
W3HiN+g3OeYfm+JUHLP1YMmAlQqCbQS9od9e7rMHz2RnEXIune8HkCGfBGY2ZgxW6ispUVZ1tUT6
gV2vKNkosEsSREQZsG1DaMkUdcS1xSid6O5eGN061/FNmba/wPRI0sAmduXitiMOCs+SPsKkmeUL
BUVPXG0Uv5mQbgwifg+LSe2VJ33MO5XnDIurebuuRkxEcAGFMdlZ38J9I/3jrQTnicJit25O1x2M
E54JfQnUzNJNTqwLlA11VBzbGUso0ZiG+ODSshhlofBlks0FaG15Tn9drEnz49+HvbTtNLdis5k3
89IYZh9LI2BwoY3YLg9s6n69Uncnc/IJHwAxo9LujuXOxE/T7X4LzCGhvUwrCA+dxTE0UmF85/bN
fo8OewMl8XBwEtfl9jCrjz3VGZmKSAR2uagFqICIFbSQMuQaVvowB6E5w1csFx8EkENN8ET3AJ/c
hoIDDQuSJMH1PpP2xxvdF+JoPPzp3xBQjNLrvvjY3cAVDB8WbYqJIt8Hem/hfE2MjD7aMOytdB8L
XXDU8x09l8ypYGN/rxmAHk/I7rsBPFLk6YjMmGZhNu5Km3dhPXf1pDCtfop9ta9z6UHI6LBZG+sG
3vx7qDCirUF1/SpuPpRtjXuriByYvjeclOb+A6K1SlS7Wr+im8sQ6vOKHqvsb+ZxGHCc0ObaUutW
hwA1prxCVtmwy/8O8FQ6cK7yGDRF0BwF5FKGX2BaB19zsAZi2Hw13EO4gI+Zpu7qjF2/5/uWb4Z7
DSKPZk5nXzUeaBPnoTFeFw86KzgQsNHgqrH9aqdyBdaSfIOMwKLmO+UwIPQ2O1L85KOtFvaSi1hg
BiOviyNoPxRH/giOcLmrUHbRdz3o6qzP0sQOpxcVWlYL0uFNs1mO8c7vlTCu031cyjRJLrHgYxZU
do06mk81zJisG/bjCK98m6HvwEDiw85v37R1/XLh2krL/fVXR0ZTjGkuvsAm+v7bXxGmrYDb6kb1
0VfjDzeYYmMGeoUCG51cmJIIvafwYoBOw3iPxXs0gI+d7w67AUjXfa1jtAc9fZmfTQLS4IQzHtkO
9JArhmK/H3GARNDf03ql8Et3bBkwDxSXyprINqi4j6gKyqAIv6mHaSg8osV1/nYfmzyQ7MEJZumR
QGFyapHUL8sx0DhOYDe7+sVFkIXpUGTdtYjC68HMLaaIqGqvUkGV5kntdvc1Ih1IzWvZ6Ok9TGg/
PTOSnrD4cz/p5kQiwCOBvQXtdtd57QVyLFvchZkDkmDZcGEs2vkMucUbfmMITRCTHX65W3So31+E
8G25zOAewFXpLbIIgRjeY2I1fwXvprr6Pp+Up+4s88cbYfbUh3phaUTlQVSit/M5WppImbJ1cGJC
Lb6NYNBCh4mgAYUMfd5ndmK/GzhvCTs2bI54ChG3OsU3GGwbCFBw2ZhKINFVsHfHPz3S0GLgYmC9
Zai3cHd6tN5uRrXDzoDf1n3/PDeXAnbSkjYYRar3lSZ5jK4x8fpt92/OVKaTx0QOQVJVjkF82Pqb
ip/QtOhx8TcR3z1uobhd/PrJfwiB5tL2YwXY3SWd+Ug/uMzOKD0ZOrFpvZC0WNIp3woQ6RX2iV5p
ol2wVyi3d9NibGjsXnR/FMvRS4WWvRKPr+9GvqAEKL4WM64BXqx/luUKWFVn0X4WjgCbC5bJr9b4
T8nCRm9hGDab76F26Zy5GFdjS0Ns4tfUyyZhPOH5Mk33mgNMBicYTg9FHc3MLmn9x1zWMbnYU0wy
dRNcMwYR0XdQ226/oKmpJ40YK4uOAMJ/h5aPXc+v4mthFnFtIECx1R/w/hddthTVUYB2e/E6tACR
HZbscpQIJLjDsNbCO0Kwcf4DXv08F4zJZUthXDXKl7IjE43wc/iOaZW+PyYp4oZHY01FCEiabPoS
XenDhBvKpaU6BrT4nAdLeqxqhj9eOtbGyZxzByY3OoDOMZd8h5zjFrviuA3hVVqvPlCGtoFpPw3W
NwkxdyQiIuOgOhP5ifvIsI3oKVL/4BwuSHpoFKXxrXPfr/5kATEAOuoOWBT0g7R0hbHARN5DVwJp
wiNnPFAsgJgbTLXSRrAGCZV34vNrCDzwwHk7N3AChnBMDB34HNiLLV8zSJZiUIf5r4jUf2ysKN74
xIDEul10fSVxwoo2g8SZXOCRp+/ginICKPbMcS3ueTkmfsSqfbCySj4jkKnEGILK1REbzW2f+tVR
OUoLSe3VY2zKTIXWLRwHjA5656MmpLqNYCx3J3nMIS/wxL9o2mY5IetJyMCKugGFJZ52jAkrUs71
fqAICTh9HHm45EGIq8qbqfRQO0FGYpvAzAkzMyBP/m/WMY74DO87cWNMMlebP0NszSGJFpPyl6HA
t78/jvmmUlrDF4EUcHOptWV9RoDtPQ9FaAuZB06HacET6330sptPTJHGa0BpphpUWE/xbYMPLx9m
+GVDCQoCSYevGYWwPoIO4z7PUi/dgsObjpQd4TAUGDGeQfj9wv5mecHwLKxBH7DFXSWk7M9G/No4
6sbActvP64DlyiZLuwhaCdV/bKguYFLpvmoHEr7ebp4U4C1JfngYAQISWDzFznJcoVRzRZcwTywH
HX3cuyxgWdHzsy2GSdGpDMAwJ8oPE0nMgaEDxaUj8rBZrwtUottQahFibED6ts1sAD3CBu8xIAsg
RrSSiKlM/Aq+uAKow+/mBtMTZ0/O7WV3j8S+o0N7Q18wwRkB/8E5SqS+ZyIEO7gZAcTYUbqnvytx
AdzK49T0GnZk7NvwD3hZyJRtIFIJ+G4AAw+KcDJRNL8kL1AOUXqoVIFQJRjCTLq9KYRm6gBVcY1F
p1vdb3Z9vF/4VmlMOcHhBNEDOs4GqOFj9rsamntOHS70L3xEHHtRUOP5GtS/HHU2oBwXX6PHcnDA
eQUp9nGAs00oJR7SDYqnGgbjHiIPFAbh/IaoEDHZJUCQTFPW7WHIb3H6snWibGkfFmc01En4pBMF
MSw7UeJon73InlR/KVKwFJtKtc9YRuM0PLicsN1zjpD/Fhzo8ZlYX4+Vm586RhsLc8vyo8UGNmYK
jMXRe2vM+oFdi30wtx8zRzr+jh6uZ1tAX8i+DpcQGB96vWEsaf16ABjtzg4LaFiU9FFLiPk4uTIu
x32vZ/89N5icDvDerXzsvFXFBy9QGp8dSA5FlIc4feKAhOMCQoaWjMlmBaqAdSOQ0Ds7y4M9fR2f
iXGm2o2wNy1EvlrvDP+Gu62FiNxF5joDrzvYiuHQ3C0wPq2NP3CldeiwKHD5IfpCdPEdgy7FeUJE
YZLrcXia4QB+JbW/jC+0JezV7X3LIY8VMcjDtM/CVQmzDMTefj3qBGTLtPdsaryUCbPJrWWnZmMY
IHcCbsdfWCbM4e2+6MXLb9g2US3M0iifIJs+sLl8e+ESTbxKDfmeQr+EOV2zIwLewAYYXYPfz3A+
dIPpc/lEX7f6bGgu5IXwDZrl7eEO1oP9DSH9PcqPwse5C/gA2vWZ3nMG7pTDCiwLP7EGy36Sitgx
ZlMiwllBSsI9CFkk8MzAzSLBK9Rz1T8gtgwTHq5GUEbpBJNX92PRvbytavKdZ72nVtDAbR899+YO
XgWMtDinRBuZ+wHYPcym8WH5sVpbuIhuG3fux9m1C3xM3AfWCPbLg6z3GGECAOZivRxmTQEnGSHD
pMAhRISGB7WmCFO60ZbuZY5O665YfMXbzdGBbKZ3EALZlxCF71Tk1tTlBM44oItqfIgRTfoqJZSn
gp8xzpors2+61GKcWrhsAmuIGIxfbFeU0R0D0GGyF+lfVJIKfw5TeXeAMut0gNceZyurEigBl4YH
Qjg8ZvpBQMdAd/pcqwsNXfDChGSA+isbv+GSq14FDg+J6FJsmcNxZa9Vb10/4EcERhrkXHZRN3pB
ZkqO6bqLG1RT7yG/qts3ChXMT5fw/MZC1PiincLHQysO0QbAZIOQrwbNNOz3wakmaGiDl4MDkXGW
cBZevXDDgy1W48S/eq4fvTa9AINaQ605cVxKrsSEYtThYM5xwPUaacskKEtf/9VxJNCAg3qOwnXD
89LCr4tfF5GZZep0UFcBahm6QILfmL/FD478sq3Ce8Gf+DVL9yDIknU9MQA1oMRRMiLkgyJe1j7C
sOLC6VuO5DH9BjjPewXaGHKuoy4v4KrivQfocIR/DIYDy2/zhZVjMbRhFy4oOWjLceBbcvIx37jd
RyyRSReJcxqO26qQUCHBrOnhRo61veoe8JsLeM6EPgIlAGV+4LdLNYq/j5sF5YRxaks710WS4AEY
ojzZYb3yXUDj7ps7poGcSDcIwsjwk0l/SmZOapBVGn4sfKCSZWF4teGlV0+GK44NMh5hxvLAUEvw
FNEb1EMtvv6axw/IFwReFaR2YkjRh0H02//2YLwOdZnGhlMemhCGFZYOQDoYivIwC7op88T7to6/
4WFKpuaRdO+LOKpQwsPEfNrSHjuF0pzUiadicBGK7rdX4rzRKSw/UijDOxldYYCetWr8cIu4XAOr
9M8IHQ/WTOD0aGOXLTq+kb5P4ubMy+kP15wdpu3H1ZidAIx38RdMXYOjYavU4rAVFqU+FMEyZuZn
qP0UgsdPGiP2puuI54SaE8IYx8apxc8elQmUSNm/btNi3EIM7w9Qp9/KLvXLht0CWvBkNa3zi7yE
W1CyEiru3kjLJh8cvrBsVBY3XLlUr97p6lhsCYEf36qwMNcVHIWn4nvvOso6T3370sm4zW/Ue8IN
U3SiYm/E15qOYCz118QgfZJyvoOOZH0/Zyl1xfz0SEgEwEVh2aHLde856tXYvGIwhyUQY8RVlbrq
jgrrBUnEZQsZvA/AlMjKPQHBHLEYxNjfjs/XpET/z02lkqIQSqzrttpUcKaAeUw31ccyaEdN8MFO
AS9hZ1O64edHTRfJYOjqsqMY4QOPozzzssrrB4rw6fH7DhU8XegpVEvpH5+Ronjd068pViCpibNc
H2qY9Ssx+vV6YJlomPhQWcCvLWxrqFnisqNopA8ghK/lLawPOAKsV80XFceER84tbgK9HgmdL+LX
pTOf3sqar0A5PxtvS79GxsOWX5b8dLL7kBWjz8qLuZI+xDKEByYxdShhResNxgVKjyzgBbt28aJo
l8LB3+tDtgLdYsVouE4gfIR9flZgO0XKRNgjCfh90p90w1S3H2ft6ZeXK5SGc3mPXt1Uv02I30kt
obcBduFT8HPA7pTCumVC5IUfuW22mdTDt4rqNqjiYCl2w2/4vNyXUmj+vr5OgrdlCBo+RAi95tyg
zPzbYo1p7+MvhwM8IVFJrhlM41TG77XuGzrSABtgKkvYYmxew4bKqvCZTgudlTCY8g6gKCYiZo/T
58NAsrFeN8es8FBpY4HqEd5mPJhhGBu/uiFuelXh58eqm1Y3z5y90JF1U40wAXP8ueQ04d9Am9Yp
38OpOqerQxwUZWCFlOT5Scboi09/Nmf6RaYvB4Xa3+vAnN2wRUS4TK4sQBpoSefwItR3pdukjg4f
YPBjQGQVxsI+u1o3P53oVyeR7UHH9NjLukiA1QD5gMxQDLmp9TGgQPPFsfRXj1KgMazoIekZrQh5
5kxITNr+EtMLiM+YY2BbCd6D6lkeiWB37NNIwdARoHSTR+Z1h+03FFA59+nCCsbK2UhHOMKygI7K
cIrFarIsXAyH1DeDIYvIBo+uIgUHQp5sDciBQz159T/1lM0YIAfkhjOJn7xlazipGPeQ0CsDi0fq
PMUcj96a2f11A08sFHu9DCgOiDhDRxAccYaKuKdkzjjGiGSmqYfJFihKX6sy+mKA9xbsG4U4ApSR
aXhXJGH1yOxiAyb+H4MZ8z5KajycXtTnZb6W0ClRb37nZj6BDEJvhR/vogeOcXUA+UH+iztP4w8Q
RmF1R9uozbu7rSk+BSp5noAbzEDev8xJZPD9hydOgIIMpjaQRAFrHXn93aJdxhXqLwmbuB3GTDLE
/qg60jLAqcW1bhBoXu0wAhTn4uSuD/E+4cICzfSRsVvySz7hZwdDlDT7jhiAsSF66h5DwjeQPXbp
e65QuTLe8XvP6IEt+nR3CZWYE8MVDn4YrxymachcMx8xsIV/wxVm8NJRHijT2y9WwXC03hgDXFQz
wsosxx17/ijHTRXSH9CEwjZlRAOdk7oW30/4oxohugz2ZOyPAHy3uGkMvGcINatDmASFCQ4u2Dea
4R2hcdT0t7G5LGfpDJEFA7fenoNOhGzhubEaLDSOscv1a4kVtbuDI3m9piLzRBMVD72aNhOWbY2D
BRxKWL6TV4/u5CEjZILm4GMxPw+oolLEGuhSCnjHcCFoS+uIqZCjhvSDwPm/n50QMUCm14fDCXYA
JmXsqeBQYd5svMqYmBA740H++SPl3X34ZXRG4p5lQCApLhbCjsEcl/EbUwDxpehzdeQc1JO0B2kL
lQUz0CkGDuBeUKUAA+gl9Z8cETqfpXK46wwsmPqyiq6VTRwg5Q/2cPiaMZIjkgFUF60XnOeXLe/v
mwyCFzUR+h1xk46/23amzWlxkunT60bXqQ6V8f70qhAXCDLNgV2Cmoif2WDJUPk5w6GTR+t9lmL6
PsqzakWSDTqkYgoAQSZG9Pb03dXF3OjMLG7LYxR8p32q96kcqXPTb1V4hgoS8z5j5HCq+vEBWdul
0/p4Bo1lEtSvNo84FiidDzFnBBhO4O6o7IPf3w4T7wyJ1rBljMdfqjdPF3bUpkMk6A9+7r2KUYmf
HiH3v/wDfCwyQWOGTRpKOcaiOOIC46y6Jh0Yl0wQ3EeEOfBTi+tNG6UVYr0O1RMNNBNGKXj0s0Lg
t1rxIdbqS3OZ2YC9lOlQq4uTaesxruHiDIS/2jIZYmmSpQS8pDvNCdtnWLToW/lxBuP8yjcGk2Ki
Vp/4yEBDoFKr20xHQl45bypRhLzoLiAcFfMnpujsKKPOAzWvcx86t8D7N6zhx+m+AYbqkTRfZXDv
aBdU0Yyu05X47Af7JTGF9cECF0pcrpU4eRFa97f8ekjMvU+zKRfs3S5p+OakN/rFCRyLPBqY+xCZ
gIEAvM1mXLO4xrjOEuSkjWhM+nltH0lu9ioo6CMPT8HUmu49+YFSCPGa73h/RbAnAOT5HO2JhHKe
yMEPu1beLltcV1s+sOpBzaPGNfQdsn6a/cPd1/z8NkdLBzDQ5EuNQSHpe5BVBIjHH8/EqgrXzXJs
5EteEORbIRSOK9pjCQLFSoJRisksn0q7d8pd8dcPlccSRZlfp24OZwPSI4kYb+gFdrOQ4nZjADRR
DHKz6RpYyhIgYH8lJm80Ea8VwO9YMtZcQE47Jq6MdnhmheeUk4YffSZ+2oVgp3rhVIRa8g0Lu10e
mog0S0DY56qeslY0n5P3ReN0vL6sZMEOwa3L4QeuYNhDRsi8bm7+gLxWKwm62g9N+1YAGLxGbLAY
pBhQ93hr+i11DwhebXtIZPocM03n/eD2vmBjvn4/jjhVz32PeCAzzaVaoR/+hNW6kewuhyMcEMvC
4iqmH++5qubiUo+5dMBiaL3W14/NABJhYrmHUsm5wiwFNOxd+uwSNRYgW/gqvJvhP1zKppTBnK1t
O/D80qt6bGrICQ4L+hVQLrGxB9Ws9IhfTFCfki4DuDsFYiJiilECtNZR7kGkhCyAP/VEWpAORdM1
AbttUJEsKvxJh+847UPUwdAYK2OWW/sMWKGcYPsKRg4IzlNW0WDQig0IZ8k4Cpd/Os/eHvHEb+PD
iWwfpgFd++I9ZoNylQDffm0MEna9RR1+K39uYADL8OAoHREbSjaMIJgecBWv9FKYuz1ng6vV0paz
WwMb0HgmgQyhhkog7o7y5TB7ujqqC3MHnQ4XNhW/YQ9+hynAU4Q/A92y8VonWVczQimQrC1lL+l6
UjvqZb7RsacGhQlzt5AtBTUcRerDbkA0kUoGYDO8IzguyxsP1v54Feeg0V/sozkv+Dvu1228cqFE
xUR1Mr+e0ScGSFkd+eN/bLw+epWm7FFkBt2f/pVzlGvY+pAzDY7pM8RA2qIF48NTT7JekCrE+Sft
mPmsUgxKzaXGhABeLboxYdN6jUSgASe9TCZ5MlXH6ixbHyjbt5jW9DJWePwAmNticndo+ANi4Cfo
A1DG7qnUaEQg7GO7wugOyXeVOXeskhnUd3iOqyEHMEUQGl1XdRiva7ven/FgM+oH8cbU7TV5ANS5
VXyw7x4GCEDxbARITrY394a0o1qgmvdFpu4D4F8bcBPjy4wFgQOrC5lP2ja1K40UwKkfrIiM1xzX
nBanjPuEqu59fno8gmxH6S+RFoeV+aOdgDUJwGXX40PTP363zIRuo8o1XTFUGXjc51k4cB+X+tIK
aLwVpKrtqVGJhccAjiEzOk7fHBtTpmefOXS2GWW2SvmJB9wC6E+IVS8NKJaZISxExHvAt8w5GZZp
l2KPxQAzNs4k4BP3PgE6xmH+BwvpCVvsIPhMWRd53E6McXbSPMxLIoIJx6jLchljb1w/+LBJRCkK
jwEb6ifg8+T9BLXB5Nzi9IP/bv60G5LObBQ22MZjpwQNos8BpUikQuPhoVSEMPRIXeIhKF4pPagH
HISdnLBgt1SPg+QHrMxmTArZm/9V8IAOfguTGGb766+WTvwKah0cnAVnvNaHPSKJ39zOA1ts3N6j
waWmUF4whDc1Lgtw9ohSAINbwH7mTjAlxjwEzQfbJpmtq9bX4fFuYPVBImLNsUUPsKzhgMBofEMa
p5/02ySXtfYQ082yE0UXtuvUpQYUc9UGLcIE9Aaq1DjyjPHMVQYUdcRI6sEX0uYsAl84u15sYQLj
mxO7SQUPjaA7iBv4FHf9EIYjI/3loRHnxgx60g/25h/Q+VMqu5wp5PfwBpzy1NKijBvjhJolk1dk
2uDoi6CgJ1wRb9iucdV+VPjgDYlt4lBgDVL1peNBzG9R+pMVyh140lXWIWOKGQaB73zyyejJ6yhV
J898Qs3XR47hAnqIlMMvtzZfPfIl9SSxB8x+LhorJWtiZF5VHiP5N/AITylfsym2/Ab8gS/4MrUo
uWeieHrk0/rpUQMLJIMGnCh07pNsyXx/Ugf8g8yYbmksoCknG2CCDBdtOToYV2Luby4NTzx+IyVi
2RVH7JsoS7HcBY/LbIqFfCSDlmnDdb/DzvNRW8wQ769QIgkIl8bJFLhN8LK42yD+Ye/jVanDA7qy
K54jCU5Kgx89Zn322kMa4yHmEhyJ+PKQagti1o0abUzLQPNwIqwdqmb+SwmuQbYL8OExA7wOPSat
CwYIsF/7d+N9L/cL94xxAARPrC6g7mFXcd8QT3BfAD0qO0q5as9kTxrfF1oknqpQ3r7H5W8WIzhE
Ee4jLuc5WWYLlgOHKqeZ7BrQGFXrDrDrFVPBgwAGg8Kl3yFk95eK/LGgOGXn/ZAAEbdEc4GxBuqm
iaTFx1XOMI/IEkJpd5g/IvmSUUUw66Ctk9HSoUMSISntPr/c/W6mLBk+rQ9c0wtObIx8gAhmpTBP
m6n82Ign/GVRlLNIFqRGFagsNgkTXvhov5/Ep89pfkRjSFIxJoyAEgn6kn4DwNP9ilfkiByQAd5+
Lux6VP671/YwyX2FoQOl3kLb0w9tsh2xviHkB3P9nDQ1l+J1gQwMIYgISqdbVOM+31EgYbTyVtiP
WEfiFdkANf89J9+KSQFqFQvAuXWvS7jYNgJTtjBi9zCGbUYoO60ngrQvRB3+sB29MFfCbNjC4SBA
bjrj4HB353qHfD8YAMhb2pbZDPYUN4u+JJuWYb7nC1nhmykpeALVD8cT0m5qObqzmINyCFNgsoV+
N7lH8gyl0dSYUYnHeC5E1RjL/wjbIwQNWPe6ZQinz4VL4l1ggbn4DfYxANPnSo/Ju1NxyzBtY6OR
QvnycBY45k7uH4ZMgWnOWQdMl2ePwPz9rBbHt9dnqYCl47/iP3khecLOBSi8wfl1iCkB2EpnK+vk
B4sxjGIan1VfITivfU7/3iSD1nehLDA6gurtCn5/4E6ZCGpeHpN4NGvhaMAnsj8Q0K+Tuqa2h3QB
jxqDINbJa6njcT7JtxpsQgsrpRF+ewh217wNIMGst+/IvdT7xBC1R8IIbd83hkNDoO24nQEJDXlK
jtgj0e1B6twa3k+Dqx09Qgt7FA9mfAPYmbnWnuTeI55WUEfoNtzBACV2eHBqHx+08DMmkrTFNZgC
+4XkC8f5FNnHCDtO7jRAO87BB+5gDXcR2SxKMxQxkzQ44ITLtbLa5Xsi9hJHnTkDv/f6TWgOn/Zt
9MU7AaBuJtpkO7hQkgL4MjMzSH8Vhsd8X1ceEyNL10nlcJgJi4TOETCBJ1FHooTaiIzUfPx0cTfg
XMVZbi6Nrj7YJR8djvIFiAiTAcmGLTXUQvWI7zYeOIqNjC6UfEyDGFcDQ/ezUExtetoJ9fa5G0sR
Q6gImvNrercMe9PY8+fihjmiR8FJrJaTRKVdjPEoySA5U9I6Lz9xriF1TRUgHCCRijlBjJ0nFrho
cElv43xGWzICGGBuHN59ZhykGxm9w9pO70OjmIgICzXKFv21gRxHSg+bb77E6WQ5laICOd1tefCI
XsOY4rDBDN6Bnj/B68mj67F1snvqISs/cemLEA44r9VzBpKFX0AvqDYDMHh3ZkSIOa08yGOaKwx0
YpyMhyRajOvTy+0duG6sFfjoebxNx6G0fuNrTWYhcT91SCRsDIcAx9RHhJ0PTr3J7rpbYEsFQXz8
qXreGMe0iROdz5GcDHWHWYLTBKyAtcDdBfwAo5JnPBzkVpEWBW1Hm8CZtge4fhzOTVTZM8VhJhRR
gjj2rT/GCY2Pjt8wRKmJ24Qlhaj6ek3Mk/9oY7iGTuumk91jk68yl73EoYHFIj8fi6fEZmVN8bzD
8RwLuhlKOVeHSysE5QypMhnQbGN4xRF9znGzNKx//uN//p//ff78r+T3Ht/LLrnf/nFrrvE9u73q
//inJv3zH9X/++3g5z/+aei6YgwUyTBNWRsMJE0y+fPzcZ7dEn5a+h9KaYjt/VvkOPwQKgtkgzYQ
08R9hXUNHcl9DZMAws5aPmLEHEEirMf3sWlJnEjMCYaMrJa3DSRfm3S+ADO88eP8xtZlPBi/Q2mS
BSPS7lZEiNg1PaWx+IJcz2kmOf4RsnGoYsUz/6IJoYTx//1Xk43/5rupg3/9bqJhPnUhyfMJc3M0
O/JqjLHbTonlyR0QbwzTPbugMoZ4ps3uvdUa9LkYQSMlqquuBz4nDSN8C383WpTeto8nnvia3X3V
rPQoi+pZPU6nWpB5jOJIBx/yxEbGToHSAKd5RVUffOYY3kxrl8FHP1fTbfKp8DchXrIeFlE7rnHo
aI6HsHW6UJ3xBA5RkVhIHrAWxw7Quk3vHpQ2xszTx2gkOOaEEtliEI0rlf+BncD8G73qMBtCyd2r
5yToYjW+euwLxARg3hAdbM1ut2+GQydIg8OjGBGVPaxdZczqP+ANiArHM63bMKQht3Yajjw/lbNT
/WPt7jIAxfVrwiNPonXGI/BeEzHCdyHIpY/ipcfsfIBkFx9CjPtuoR6+nRV2NDPkxC5H8dRclYyH
FY49pCoe3b4Fpgz8pqLg5T/InXYfJyHA9mesze/O7QzM8cfPeAeDUW+OA2uJQ+PMmJce3hgnawSx
uEEAiKdY2oie2dtXvbePC4OCZkhxYXFzgb+ws+F8JyNVGOdr+Arxe9zXCghldaK5QMS3iFSDC5OO
dTNcfNdA6IAG2FFeVodpBucHaSsSQgYzkPybE1sSqsKX1Zut/ft1KvXL8P97BGVTEcWBrmmaIf7r
MpXTQjkIxYDgRma4r4SaoP2s78IAOwWGzqIjY5L6ARJWDGrqq+wJMKYfZG2URMzl1JX/zcdR/ouP
o4qqYcqiKIm6If/rx0kHt3eXfkpCc3BoBgFPhcTtOu+JMYR5wMGUMXs71vBFSbqTwcDaZLH/+4+g
9t/4P18RdSCb5kBTVN2U/tMVIfnIeGUvYp8NlpmCoLpNISzCLL0xTUlvppMVqNqqm6+1iScCCB8a
uIRYAgOOtPdxlc4eGgMTOS7b4z05v7ELA0xt8zWD5QHiujLrpsWg2z+/NbYIgGOzLpWGOUa3RkVj
0Pw8YSKnl6xcfg2am/sbBc3b+/df0vyvdidV03TFHCiipOj6v15nsxCL7vlN8sn1UkLc1Kcyoz62
mPL/EnZeu41j2xb9IgLM4VWiRGVZwfGFcGTOmV9/Bus+3Cq1YaOArkZ3lUUxbK691pxj2myxsy/w
Dv1ykluyi2eEjvfePFGT2QRSeCwT1sw4QrCjLrwy1Jv7b8VT9x4m2OSDdceDyq51F+x4PI/uhXn9
e0ERwDjODnb9ZL8mfGfuL1mMhhmCB/wVsxU7sWOz6d/xvNpIYXadfR8uQKFepnpGnL3iqBXuGSx6
vp3sxokSAQB32sVni5/PjPTdHajJmqRJIi8nQ7x5J3V6ryZq10rbgRFrgrl11NAhK9dqOHnEPvvq
fc7CkxugvrPPssMqNmx+PgT1+2NQpwfSkk3FtG5uQbkn8Eq2JH8yuRhz90V5R+84MCjb+B/FGR2z
sQY+MnHcjKMOBH9ctpQDtAPmvs1UfkazYIl3GJMYY0DlHTFd8VCCJwQBd55qbpd3kbXmrkYV2E5M
q2ZOEEu/4zrNnX6ubLh2PRUfaL8zfVi4bOvyGB/R2itb+bNxkN1PVCKThgyV0Ie0tI6M+SAmn4Wn
EMgNdczaVWfiPZNsJ3kFazWnHNSxwDeEQc34X+6mR5uPErMGVsSGiR1eupkqrwkSQYmyyZbJEnAj
NmkmIQRFuI7+oN7Hz1CzUAfOaS/cM3Qmi1HDmZCu+12PngncSr3UjtGrfsrXTM4v8dG1MZk45ZZh
ycW3yWQgsYDW94zoqjkNdLt/Az5lmxfxHVXJU/Bh4WJn4V5DQ5z7OBf8cJkUgKNaDOLPERd9lSxQ
ZIKGsJmP3ofjOkY/uXaX8Vv5JmKkQxPqBDvJUQ5VN5tJB4VaRL7CAbW4m2bDk0w+dn9G/PJAs11c
Emp4h3niPRzn8pJVF9o6Pw6pDG+tK97TXXmu1tpmWCLXwPmSObxS2ZdvywWbxQNb2TCYZ2sQdZB+
7l2kMdAfFgGjLXow65AMthMAOkdZIOul3uHLGRuD2pca+ZEXIJ25FSJdcKTilhwhOGr5OT1E1wmY
8E6zLzw3V3l5x7D9ApnaX1V79HXbeuvtUdjsrQmsUC6E+26Jk4CSCg7e7BV7DdF5C1Qkr5xMfsHN
vQpoNJ/ppbzQf6IZ4G9qh83efEMTe4LezS6HkXJVXhEHtc+2MQUagzw7hCU3Pvd3DCXh6258PAbv
REGvozNYP5tx/VQhUp/atK8YfzFEmoDFECksTLeBLc6ex1OHeFe2SxoZMopJemE0M/Q3hF4Mymd4
86jIiJM94OqlLufQsu3PT7Ok375PeJ9JpmbJqsVrVjZuXmn9EGq6LHaQmmhwFsd03MqQ1QlZbHlU
kAdldIGIv+jvUbllOSGtzAlovzEH//lA5GlN/+fF9u+BmDdrflHqUT4kmL/U8FKjrsMArgeIuGSA
VlYOuSqiqVkSrMpcWRk+K7N6rPuSMtsi6oJhEMOWdFHmtKYjSpXe3IgZdTST7oSuydDzZ1B9D6hx
dQGt9c8HL6nfHryl6KJFlaIr07L911YhzgOtkgqRVicOOS1YuAKPnYLBjt95yxboUEaRkkwpF7yE
I5x0JpxaqXZ/WZwl8/ZANEVRNMOSNdbt6Uj+PRBZzAovT4z4gPQD0+OAvz96MJ4qp34bgRA+txtU
nMKmuGJ37xb64ZfzoP3nRGhUJTLlkSHKumlpt1fRagvRMl16OhqREmjXs1cDbXSllraavqP8ECpx
E7e8VWnhBUyBCkxRNY3griangf+eZRp27/LsRuSL+I5grlX3EvTFSiuEo0WsoZl0hyqiSWf6mIGl
+qFBr2SppPCVAaBW2r86PmxN2Yxyv69K/8VM+ruKYkkeMQwYtMhdiL5huy8S5vjAGf2YqFBeRPJr
JR+kDqWWAcvMtD2dfQjDMOveMLx5oy06q3sUsFEJbblszafORdkQxET/7ny6xypiLNXfJhM8ZIxX
IqJw3aA6uQ9JQBWnkFOUFgmh02Wtr3z/OhJJ1BcY+xpvoZojccFnMaQ7wnS27F27seLlgNhi8M95
UjpqeChLE+YUWwUz3XRWdGji5qOtSXqUsV6Vixz3hxb2/3fYGSZRaW+UyZ1fPIg9kF/6VcpXRjZx
QRV3LdwPXzMZK1MyFA9p+alE1b6iz1lOtlJ93WjpItaLY4CSUh/Kna7CwxQ/FSDyXkgPFr+NpUnX
EHSiEX20RPL28WtIOG+BcZvTKEwKcoyeHQaXtt4NMV3VU+cS9goIQgCa1Zog8RmRY3cRqm6ZdV9j
2G7UoPjlyfzP8qYpmiiKiixaoqGb0s3yJsa5H6quIm87rj60hrasEc2LtpIpzs/3vvyfopWP0nSR
rYauKqJhTIfy1xrQlpWmNIElby16gKF7pDmY03h1TTy/4aWjJdjhru4E5lHItLL6OUHFGKE5ZFrt
idm8rggpZbYeCu8lxtMWbNvPR/jN2vDPAd48m31eKWrSGvI21d/SxmngOOibln704Dtx9EulKuvf
nXpd1lgPJVWzjD9L1V/nY/DjNlbDQN7KEe4OCRNjyr0tVocQP+aIJk0403ESmUB5crWpLIYLQuNo
FJIl2nDdWrbxYbpP6uTByF794ikF+xCHb32GKNV4IRS6K8GPhY+pcD+tJhnOl3apDRYcjmijYfSO
WX3HBtZLGB80hsICASemBt0oyZwuL3ZyKNJnwUQqZ09tqO7E/mSJ1sHlzPjua4bFjL8VKPpDh1Xd
JZNv9M8aXT2LQBAZ4fogb/R+LkyCbCr/aYvKvk9y5YXePhDAxAur6XbI/JsYQHZmy+qRAORI9R0v
759qkOAtRvbpIxLw0f6w7fEil+Y+NxjYa8DA6SlqSHNKMyRFOHVkTXFG9+h10GYwuZmUMb2PPNHc
jMzWArc5dSS7cZbxgeBXbpVFTlc+wQGSMCUe2Bv1pCZolWOyyKV8iOhVSGcI3VZA8rGaoanUIunO
M9G9MTyX2Fi7CpVAJ8/VhiPNSSzPIfOm+q4UwTK69yOTywJxid9KDAt79Jqf+lCtVNdESvBVmQdV
fDGUABQPnx7RtAld1XY5mhBnNK1d+SRVRDlEdASR1eS2auxjNGX81qCWjPp+OR1IEDJEQRif6dBM
80kgtRc1ZBYcV65Eq5q+fx/5DkvMoFoooJ9FDqskuD5K+k3ja0sE3NWbFLE19FzgEydRrx9GxLwM
63yLtgs2QcNAnUXcFUGIYVFvpsVfKjArsq0XMokRJEaInL/BVqeLDinq6UhDS4E0hC3kyBDJBFoQ
1APCwHr+Nll/a14PGOXNesVbpFRdUHHiKhMpLINn3wQ2RIJgica1MVHhOPyzsFY+Eh8Vc5fCcJ3E
Y0ZJEMwLlK3VsEtlcR1X9X0VvCb6/WiirSUkibW7Fx4sApprit8azm9WgeZttn5FfHPQbQzOuihD
1QJ2pqLe9FZBgC1o7BemkKwFlO954m51ensdW8o4pbVjye9tyNGzWiIHa8SlSatbHpaxm837DFdy
2do/L02S+J9OD6unzi9LoqehicZUWPy1WgSK0leuoEP0IcqoQ2ZQnGJVRo7qX4VUpJBHKhawmEwP
haU8yDmNPDW+az1/WXdQXeVFX61cSoEnT2OskwMAY5JdYzp3DTr//pY3YIhTNQ/OTfsS+y8xSUSx
8iCCXNCzcaZxsT16JC6338DYN/TZlyX3NQiPJL5wBc2YoZNEZGjJ1oubpgPyNIrCscqYe6X3Q88V
BR1LvIEAsiWl10Y+GndUbGwH3vxdzT4ux75pPsTN1pSeNOpRUa0XzP+x3Q8IMwzDCaVsL6bDJZwu
hwQvRE4xu8YrtR7XJGEjDgO6rA6ORThxJz7o9Hymn1F76krzIsbZkAass6EieGDLKwP9ENNy4XHY
Gs8Qq1Ondk6LLdID2klNlqOqkuVXn3IoHyWaiP3nLxd2eqn8U9ZP19U06FjohiYq2k3Dos0DMekT
Q9pqsEG7MViMLDSSiRW5J2edV55brFzlksm484NkLVdXbb4qtGMOJEWFCPDb4fxyPPrNSzDoU9NQ
1Za3kkDfM+83cf7SQd6IFjowC4IgSo2+CRPuwdj6A2wFhIIZXteWBV1W2Hv40ZyJFJ7DDkE8KXgx
uWDN9BIVYUW7MSDC+lknQECsPtMB76QXrfxq3+PLn8ry8C5M85VQ+NvSqBeCmC/8Ql64eA49EAqd
GdtFtoLpJe/wSxe4dTFva0MxTzViAZSvVLdmI/bVlqtZG6DKlHoxklNfVsqfh9xnaR27i4ABItb7
hUA50cfhMud1IULggD6DfFswpZ2vWw9mPqWqfoYGC5f8rmGOYkY/jGuBbEYBXbFmkYZcAGOxGxlN
vmlnHr7nKloCgNARlvQ73wKTIAePA4p5z4eMUmRMcit3n7rkx9QhygRpI9IQa4eX2m8+RnNOCkCP
z6cKBtT0bNDMCJRpbPvCXQDjp6jbecTecsy/9CKZSwNzRvlFxRJGvzeyxJUytlsJu2XTLWuorS16
J3lmiROSg2Q8Q3ICCXqDeNCbEp25sjHSu057Y8OIdQ0S3IDnjqHpmH0WSAkEIBpegloBkmnqPwo9
CGXXdktmU9K9Jqp2mYPKMhZmclaUVdhB9GekFhKvEjFBbZRlJRpOW3vLUjFAr/S8c4hEJpdVTWLU
I5wCgy1EON55RLJ0CNBT7MXsZPV1SHe1wWuiAAX7+Q6Xv9mBsWGn/ybxvGmaerOQxqoQDZ0eKFud
lS0N+21vTbUCMKujotH0bJJlgTbbrbGAaMBwsGfIyFpTbK0V+2g5k0B+gtNBDEQ0lKZCsMCFESW4
D1hMBTf6ZeM/LQA3C4Qha6Jp0ualpa5MZfVfC7+uBn7LIE7e9i41nH+SMtK8Vh6rhCszIsz2KqvX
z+dInXbBP33mza6gbsLWlJM8O5ANsiDJ4DVdygQ5Upl/eFuiURIA6+lRf8UjNLETsG5jq3/x1sYp
uopP44bZjZMf+imdNZ+LGSJoSIyPpFdshTthbSLDLRhz/3zQf2Yd/zloXdXlaRIi0a/590QJY9pI
mVBkByC214rxjroZFlcm2uOq3loLggz3AD6cdkveyuU60gmML1P8h/boL5FaPvoX/ZnERLtDZNqt
k2Nii1vUWF/ky+8ZO4o7+EUQjX0nOFPQLuqrtzKenjoYPVBjEnQFqClWjMRn3QNd1/mHDIcjswEG
r5BoL/hBKtqpX26O//aaaXJPBQG7N5V1+c+M9q+7I8j8hMqAhbPbkA0VfpgP/VtFCQl39AuNrMdg
ERnxb82o7z7WFDVJpSLhc7Xbc60brafHFR9bL7svkg/QRdHwpxmwGzFyTa5+lAB06H6+xH+6M/9e
YlU2DJpxlsGeVfvTI/vr2w5yOxadrNO9KSc1A7kF1QHQGwLeTtyDfPA7BmA2Iz7ryXrDfPxqPcHw
/1T/GCBHEcKegxuqRGBycIl88JfBldNEFxP9C5frqV7Vl2RDYw0UlE2Dl91Vry6xKJofzaf0Zp1V
9vG0h/Cqxa+P3BRY6um3gdL8bLZFt8u995+/saT8d7niK5sWsx6NbpF4e6YltZECq2Srp7DA3LWA
bNgvPTBeW6KTqRXkUvPBnAiHGnPqL9hz2gd9+cxHmayeiMYwkJkUvFbbnY496SVd12uExQNwuxf9
ud/KV9BNwsjLcpYBLJv7H9ZjMLEMsIDG8OeFyQMthUAq+XM9aHGteIwc8JjaY3yN4ROQQLTSDtG6
auepg9uH7DPWRqd7GhdTOkWzS54L25hGzc/JBfE1orMaXbkKy77ddZhnGCBkmCkCe7AN9vtzK0GL
PgCuSV+73cB8lsGTQ9zFU/GseOuE0gwmMPuSYELBgChIl+xSRIeYpwMgMH2R78J9Twied1V5a52t
buHfG/0cnvVvt+N/S/J/Lo12M+ep1SFkuW7VLe1Yhbz4Pka1Cu7451vgm3XNVHRLtWiQybIp6jfr
Wi3QmO4sXd32NR7QGLiVDim3yJ5SNNmBhlqroyG3LCWgZtWrPnX4NGHLtlmhOZV5TPzSk+Tue3aY
AjCFBEaAZVsUQhUS1IiElRJXH06qftL9E8kA3NkqEIGaId5yzVqzfcjR/cvRm6bRIrWgWBC6PCgE
1OpOXzJr0jYNRf6ARl9RikXCmIBNKSLq4TgVE0KqXso/m23VDjLMDAZbpZK6LZWzvV40hyInedZ6
rTrwGgmtRZ5WGnsKj51XCUvKb7U/d4J3qsQRowHZTdXUfZ9E8dCOgJXN44o5X1CfEuv687n/b/df
++fcm9OL8q8FZ0yELAwHTduaXTKbejTsiLpskaNOnxrtpU4sDeZtLPElA4vqlHSsua0+TRU56J8P
5pulwFRVUZdMk0JAlOWbG0FKQl3N3FbZAq/JcichmybMtJkGa8zEskBXxm0i/MKknEQ2Hd6ZGrR7
v6r3UrlR2K+PhJtIryVba8k4FJ1CBaqey9xbpoK/jDSLRBDSnpedoDwMCaKiFuNor+DQPvR+AptV
P/38heSpjPh3OZ++kKXLKsoFevE3ZcaYBnEbuLK8pRHix/hxzuw+9f6+175yuIXBKNuRAqLU/TSA
hA50B8OzK0Ef7umJIc3ve7rW2cZAESR/CPRqfz4+Rsa/HODN5S88aRDdVJW3Iot7LY9Ln9NoluOc
3OWJ7h+sRAM8p3Fo28JuGxBwzEct+hJWWtmyAHCbrkzBwJmuXt34wyxvMKFP+gLpWJ1LGBYlORkx
jaGGr+RjSogJjAUDSi3u1+z/CIzXA7A4DoNtelGXVsB1StMqNl4a5RSq6OBzmbYGc4Ounw204YIQ
BXc0hRIgHRa2+bBT+/0ow80JjfdBQxJUbKY9fGkxhYkPQ4m8Z6RcT9WM9pRLIYS8yOJuT5WTEY6b
WCctKPDMlVoKa6EqQWGmTjfygqcZ0Msu7WqW4VRYCD3uCPmJ2psn/tHHU1BHj3Gy9iaA0UObXsuk
PAbj1cigjBnVQkHy32DbGfj7Tczssz9LETLVEiWTuzMqOuqBghE4oQMUKxtv8o9Y93oMtEP7rQsu
/0c1opm6ShXFWMgURf7t3+e8LAtB9PpO3dKyFOrKMVJyMZiV+TImRJod0qZi1hc2bFcsR5Ygz7bM
biEPuuM7/G9vZsp3RIKp9s93oPrNE/LPcd3sxsfYasOsD9UtC3jY64+WG5z0zHIMV90Htbrqcizx
LJQGFGhRoyUYjDUkjZdKOVU0bkeqoZomAe2ZXjExLWm7Bl63F4hsMJ1p/5AUm4ZgBRP8spsuQpZ9
VYVh153deOfjzM5RKlhKtIjH4lin5GdKan3sywR+QH+Mm5we5q/Dwm8vhsSg0FIMTTH1m2XBSCvf
jKqwICQWbJt9vKPPPWfK/PO5/aMEull9KF9FdoDMdXVLv7nmkiImUlAGxeGlQkmATM42ZxvvKO9/
/pxvNpzm359z27kb1F4dSl3J0Qwz6l6GS+ucb0FqIYX0wdnivqU6YrUjie++g/+DDwP/HUaV7rdv
/N+t5HQkhioxdhAVQ7mZwEhD7g1irhPv6gB2O9DVI4F+7i4rO32w9sUuXH1d2O3fhY71i6BSkqel
8r9n+/8/++ZOFlurGczAyEm7B8bs37knNtDqizE7Jg5l51zEderDWvnCP+Pec389scDma3jo1DYT
1z1c45KavWHSvUyNlEWCxmoysa0kMnlgzuGnMOdTflyzgLU9N58JIN68MTaaoaPhawaLdJkcjBV7
wHk8e24fHpNTcm9Q0pfbetM9Txp+83jo0NAfkJecehED7Mz/8qALo8uloYNQlZwQ4jRwJ3qMFuYS
atdLZhEaOyzlZUf4zyRQDPGHzfA9usD06VAjniHvVHnWPppV9tZi7/Zm1MnUX8Ly5ztNms7hf86x
KUm6yETJkKyb11WDUDfNvSY7yK3dGJxSJLeOy6jjsTaWgIGSHVKiZb1PCZYLhV/urj/ivp8+/aax
ovWd5aWtnB/a92KLvX+BrAM1PteFAAjlImxRBqPVB1X+oe57CfGkz1DoZB3Jb9zhZTbQchM3sUo2
/lydE5G3h3by0SNX81bNYspZ9gg14xW5TJzqs38kn3YNH+8YMtTCeRnt/TfFmHUEmjBUBBGE/gte
LbQu35afwoW0iA/Rc3eExoWKJtsNF64R7vGmZrs6L37pRljTIvXfs8FgT5cki7HiTdumLwpf6PUq
wyYnPeHhoy+57tfdS+HN/GdriXXQLnG3LtieXNJgSSVjgsLDKcWRf1aOBL+/4cEw16TvvmX7YMMQ
f4q6sQ4tbuO38Uwm37q7I7B7Nrme/KdgA1rmtZ7AIfl5AOpM1DUdC8rsvbUGft2+9AfXnShGfGlC
bt6iZXEZ8S/IC9JiH9HR4jAhhWGtkUbDbiCcaVcMRQSPUcvfKXd4uXhjy78oIv6sfj+dp+k8/lVh
V5kfNGNfZ9O6cELyMFthRLcAGXjwVJeETCBRpJeDe+YV0AeRcdqq+DSf2f3ZeIWwOeBScHpOyZbN
7If5nG/Z3ht73U7uyzd3R9wMMYi+sAjA4KHpnTp48L7lLcPQka9D9OfB8TlJmGcEboNjMuf/4Dpg
W2ouhG1JIsXPT6n+TVGp84ROfQwqeeXPc/TXNx7GOPLUrMSqMHlqEWEIZJe7cbXu2FH4BpMyqi/D
iuyUIYmhM9RoX1K920+T4EhlK6fiA9XwmgXTnIbETyByXTvPWp4mIMeiShM4cXoaX1YWo7DRnIrY
E2pMMX9VO8aK+SalJY3Fv09sJnAKzbtKBEQFsaH0i/U6F7A+9QK0hM6JwTpPuzmxaGzhZILEybV4
L6A80SW6nSlK0wK0J6PWdpSvqh7Zki+8TkPIKHr19PBIAxuGklzRm8lXulc9DW69+/mM/hEp3N5D
dPxEU6EVJqvmzZvczZWyypTA3JqMHBIdXDtYEmX81IY3AzxOXIVrtwFxOFEp6mA7ElTx8xEo8rcX
lU0MQhVTt9AW/3sbi3kvNaoYKlslhHsz9vi5EWCnoHjii47lhGwKjFrUxiEQfbHn5utXvnGXhM8D
wJrwINK00pioFcrcDeVNpxMgXhP9hV0PrEddAXThLvU9LOLbhHZbkY3zmEaKNTyaEIPHnqoOh5AB
2SgbvyxNWHDvzV1IdOjSFOvLI6jDQ9chJ9JJ9oK9UMCWUVgqEEXWaTXXO7gm1XOKcbGv+yUJjVZ5
qVOPJk0pkWJXgSg2WgBbMrwPlYSUpvyQAGEFyllDfBRGjx7ZjD4u18p8z9Otrjy4NKhibz8gKyWy
QtXnDbPdnkviHup0U7c7Bifhg8+CJlBaMxHKSg3IXkDQ12Ml1RShD0H8EOh2iLCYFUnVH/XMifW9
khcrixNUVJ8671XtHGHPVn13L4l455uQiYy49gpyukp9LZre2hK1naJ98Rz5BkrWCrpdOk8iYxkI
9Jfkuwj6dQ3L1ypZLnhb19XaFQxQTQkYamTSKdrctJiPyWPGZmU6dRoN37Q+pdZRrEjwVvGj11gt
wPCXpJjF4jwREgjbDVqhnip8AgfsuiE5Di1wkZTkhLKFbn4NxogXsYMnawSUjDA1LpE10EHnS6gu
vTUx3JSxuyn7d3PQFyjRD27eHXWR8RVu3SzJdm60c5/y8VVDx8TczQcxmJ7b7jXx79IGSXtwb6UY
jO08X4cqMEN67xImCotBWuBkLIdi9pz6yIVHO4vOLo95pimgZcH1JHi7VPMxzT+UbK1E95a48/iR
erYzA3htKq1DMmGWJVMw86rEq6Yp8LFP2MtVpSJd2kkR+9MJKm9tqmItEo5Mdz1/Vn1rgehQYDAk
KvdDvVDIZiphEZbl3ahtC3k3yeZR4mfs+MuBEEaTCU3jSDzVIm4+HymjCpVGPIjigGURBpTs6Pjr
0is9KNg5BL0x+4tBDxhvo4oJo/X2hS4dPJIQyuSRmV38VSYERa787l7nNVscWxXfoHGOqmch+/D9
T618nYRnfWExkeP5omWa4wCKYZQ7rrX123NnvOmGE7DqRthKcoveEJi5ke6VBmwGXodCVtJOwvZv
pF8pXALzTggSmyzzSNxr3pdsvWnkOLfGPJYQotz38tUwmcBd0vRdgIIyrhh4asDr8mot1HvI4ioi
3WoHx2QMPkJTmongU+r2l0r9T2Hyn8WU6ZjEBshULe2mjOuacYw7JFrbTBXtnK5CzkC27wRb1ZC7
OIZi2GikCMPJSdXoeUo1AtfJbjX8PQFPeroJ4q+cwDgXWIRcd0vJPXUwB1UqdAB5Y4DAHCWgLO3k
/jEb7wzWJ/EC/61kpWGcSLCfcGiH1aB8lhgR9V1FEd1YJFmmx062zmm06by7OqcogI6vhDjJQvJJ
zXPCrTtmyl7kLu98JxvotKCZGs1oaRZUV3C9h+GXd/kf3epPJ+vmzaMViRyMgilvo+rNaOp1z/rJ
SMZOzQ3WKys6Wf6bmL7JwkXTj26AMTl5Q101q6z3wottEVKz0LNwaPQ+UD6RKF9eTW2VJHuVLFXD
KZq7XtkO3jZCdlktAUT8/OL6ZpBjojuQLW2aL2q6Or3X/ipGDCsvrULlak9NLPWMwCxpYV4GtRPT
QBQsvg0cn1MOLEoF9Fzov+2Ov9uz/H0AN01NRtO5OAgDqkAoT9r9pLPRKoitxkEK7muXopSRdxBi
BQQ66AtXP2OB1kGcQjTvFaDFeNsZfZGu4RNef/AT+rADuCDeRiGtwjKFGcAS+8tp+24n/ddR37b+
U0Xxe1ngtFUtWzntSqI0yVa9ReTAJCuiC5gGpNiz348fW6i7GdHzpj4iOX4fG9WODXJRCkKnm18K
EXm64W5vyL8P7Gbb0cVCpiqMErZC+ejH5SKlGOjTncwUWzePo27aY9UzaHk16UR6zSnX515qQW0V
jy1sRfLVQuVOmgjhp6zd9i1OAvIc2MQmAId+PonKdyfRpN1mUi9ZmizerDRelwWSm1H649LKvupl
uQTf+IRfhwzNYKUzr2U/g5EV8BFckMjxcxvA/p2+y67irspn+rJaA8XFhgHhcolSp7xXGNDp7GKG
lYCj/efj/e5OtVDL6pqqiSyQNzsVs3JHY2gEc5swDy82NP2L4GwMm077TaLwXQPs70+62cdHgdpZ
ce8a21GL1p3pDsSwWfsBsyJCM71y12Kk2/GfpNFDzSCFKRTxMGT+aBMVswoC9J/61ixPnrFx1ePP
p+HbapuevaYpMp0kUZ3O019LRtAmsqm3nrkV0AY0hDqzZXXliXQjPPjJWksWFfpApHBF//DzR397
d//90TerVaVYVT+oqbnVKK5jUqLoFACT8lXcniUiP3I2zYcyZ1NvYb4ZnKH4yrsvrpQ4Qk96MhHb
l2cflRzzmSZh+Bu+D+L7gBnq5wNVvr2CFlJ/5tS6hOXg5hzpii+NIb3FdumdJ2oiGCCCdTBf2iZW
Z2HhOd6e4O2Fu+znr0TEEtgZr/BMrYGTXcBm/bIufNcaMugKiTjSVEuiH/HvAXm9LhauT+svYBud
3r2ht7lTwT0uTPbD8QYoJM/8r4/MN3YLZlW6JeomTVYsFzeP+KgIXeB1kbllj2AIyR1D/WWvVuTU
BptpDpKjcfcL0uAvU1+6lakOxNqRUPtVCJ9cQlhz2Jg0qX++Pt+eDllEhS6pEltx6+Z08CiVujZ0
BXFfumMsCTReIDb38f4eaJGAEhsggsw2DKrDX26N/1p2NdOQuSUMS1EkTs3NTjFt4ipjGCZssdqM
cNdMDzrS1nNC9cT37B5DRqmxvIQ0Bkpui8Xp56/+p3t+84b45/NvljHRSJGdl6O7bbW3juntiOdG
6wq7FmIifM2Z0R8qPVpWBbx79s4EizBYFDDf81uPbjddF82wyi0dmf6XbxKwxvQDcyDGKBJmKwLw
lJwswzyc1Bayd27g35mGz+b3qw4fE1o1d+24NlXxGpj3fnXApawEfBBQE8AMuVws4h6UNT6JMSjn
MnF9LojxIFyyY65btNrYh5XiKRj3BavAeIfHmLSqk/smdr8tN9PdeXuqNA0ns2roBrv6m7tXRfvt
6UVQonLJHoqH3l9UpzqH6cSsHAtsu2qh9O2inbCXG+KZiwu4ngIi3yc0LxRO4S+X7tu79u/juak2
pUpSg6waCiYJ0avylN7V12BRvqVb3Hdf1ia7mkumCEv5/PMtA9LhlxNx87iwpMhW1ZnT42I69bW+
E/f1R+fgJDgjA18ljDCqp8kXHB/VRX8RX3scp8aq20cv0pYoB1gFk7lVXRSn7pAvJRsty0ydnYMZ
gttZcIq4YRyQW2v3mW3zMto/h2cM6wx/0KrER3IZNiEhXPra3bUb3RZofczCN/E5X4mXZFfszi2i
FHwL6wsvQ+Qi3o5B9r10YP9Or79clKv34BrPLGyf8nEnOPCMozuwo8vgaNkIKhwiWzcCOUgNvJUv
bQp3UJeYH1/zTUxg+uyenscSbiNugQvmovXGX3jgYPjTa7LMIfRIwCze2s8pX6FY6G/xJyxA9Qxz
RrPbpXqipCZbhZDWYb49RRMzc9eROwedoH2WHeV9fFJPEIlrKD+gkl/5yUD59BP0i024NbctSJnw
l8Kbdfjbi6poKtIxabLF/ftK6BNFrVqe/AMKObt5La/GqjqM2FBsLEorWD1OvVPnySY7k2jSLYCX
Sp8DXeKPYpHbOSlLroMF0nWGr/QaX5vFqbiDMQoUDetxiqKuhWFj7fRFt9Ed7b3c5TvpAuhtB5++
mZNDacOIt5mnp08XvKMz7Awz2fnA1Lyk/3SYJlMADWeqkwHcWEBKxqGqnuGgOMI2hMegvOr4VcN9
9KjASAPJ1K0JQVWOtIxteEDvpELtiN4lu/oiQ/I3se7yxx3RgWD1xUIFjiNYvMhAICYnjDvL8cu2
cxMi2w58xqR/qmlcEr9BSnJoG9CXkOue5Dt6Wxdu96UT08Q/R+QHr7J7/oMNomIx0gN7IB92LeLy
LWfv0sq8y+6jl2Kv2AHKXtpN67SeG4/czquUJXimX/xX5atZY7TdVHYF80Ra1HscyPx16QQkfNau
5HVM65pcucUV8cODsRfu+5N5zVeKc0ecy0p+FpplTSpgvwrA9ah3+DLw2PebcuHOOLe0sm3chky1
vJn47C8J55rpR2tO9uFCORVPd7DptvK63Op3HYr4jjQJp2gX4Zt0GE8xQRLmRcM3urHOxVx9SJfu
2ruXP6plYyeYLGZY4HbSYIP+sivKmX4BW5trxqFnJ55gHmy2kRN4ZCceh6N4qXHDv0sObm7K9xqI
DgCuhX7Rrzy6m8Spt+IfMEoLnpHEmt14gi/4kD4rq37r3bNbLlfp0dtMzK50PjpAR9lQC3ttg27i
f5ydWZOq2ratfxER1MWr1CDWqWm+GFkpigiIgPLr70fGPXHmzJUxM+LE2mvH3rNIFWGMPnpv7WtE
YlIoq+47g0OI4AGyuGfykNwuyf0+EAjO2OB50hkI0n71jsMgEPFInM92GNlf8XdAxOXng0tl2nIL
ThtxinbNG4A1O7ILzeVljTO9zrgYkFLQbHDK35WjKwgaX6LES23rjTDt5BITf0pRAd/+mXh4X/G7
dyZZrD/4byAmPBxyQEo+5gpOvUc4qYrRnY2sD3A2Qvghbow8CURQnCD9IqyxvuuggJBnk6JxnoDz
KiNSjAR88ZEKQJf5DrxILD/ggWjjQ0P6JBHjxKF9Z9NV0DlBLCD6mS6GKlOEg3jxJ5331LxBIEPT
io+KJ/zt4F7j1QvuegNcEPw5IUQQ8Xb1UxKSWMuu3u2dkn/R8uQyLvL2j7kQGNP1vlsJWMFNd38B
m0av0yW2TAP0IjjCKriMjjB6xgTbw3l5H64sJ3y/fU0Dnn9bsj/PzudYsffAChHLyvDrxGclEmH3
gUCdZiBWQ8OB4wgwazfXprd3AjSvhMFGuwT41/iRkIEAZ/02Nhq7e72vSq8PJBafmlWKLMdlxIut
d6Nl5V7G92dEUYur4zENJo2EEo+F3IN9ydBW23P9SCkZPaL9a+RBb7oSHjQ/LjqbDalInNARJ1hS
gDo9GA8J4AclKDLXsQy0SvdNFyNbvScdan2BoPEYRVJka9sD61zMlJtjIjDCgdnAAunpESo4UG2n
J9zrDcJoXAGoiCHmhMCCHRYEkWHcYVrH0owZXA8XviaYZOcqbAz0s1DTO91owh/ymdajsabX7TZc
ovegt5W54m/3A0FMp8NE1CHO9Y4FBGOWy8qMBIGOnGu8p+xGzCFcZMvAapWZ4EFIHbVxZb80Az8k
JO57vvOHu4m5ia+NAkYAERhkT30rP5Fyg/pIAxDlgQyKroAte2NUR5jUtByzoewfkQnRVQEYmqq8
RDWlA/hxTjh0wELqmA5DzuQ7p9Ym7E0K07H6skb34MK/e6L2fN75ZZiP5u2E3qB/+YT+6He2sJzf
FiZgdFh1LkJXPtWaPuP4El19XgOu5iXUo7szZ7PYNKM11xlufT76UKHo9WvFRYgOWHbHiPHfRdJP
rUAaaMACBl+3zInn7+30Sp+t6TOKs90T04DXHBPaiDxTUrnLVbUoopOnsy4rc7rJOx6Bm7uzRqcJ
EvGwCZtxM4YjrQfsUHa2pfn+8e93x9D5h91eH3BdimWiIv3ebNF1bbfTrUs1uTI3hXbqpQiDzYT9
Ot+37/kr2DDCGsshKgneIczLVYo+62ETs9DD1cWwmC9QhtF0oBSwVlCOqV7qNePZNWGVywsbON83
eXLP/bvx/pw563zduFNguD74cKC4FBH5qzKF4uqmYzMRQVqNdV+2pfEQ3ngAGFJvDst6oCgb4WHN
Jm+zonNEHJGgw87/RQEEKIxN471D4gEt1H+Gubc5vzwCgu4EZ9jgqw0COZci1SEjPT6xHDK3zt6K
DZa+6dFjQXgzqd2Q4rMwPhzlo344crKz7dt6aTj3WRMYM+2Dp8uVIzK5l+b88Kp8QFteQvuiF7+E
9crYc1Q+F4gSBiKgsr1vbwfiETSkLBhK3Abe2wp5BzIeIv4gwnGP1oSX7p/NHjrb3PRAcDrnEYuJ
6Vbx/uDNW+dlKnk9ibQXhz2IzydM3wp/CjXVXRDG/v6OyhDRTMXlYMdQgnwotWs/kX3p+Rqq8Fmu
CFte5HnvqTbNOkbjcFvrQNtaY5H1Cfzf5wuLp/NGOGRQiqNmS+1hEpDDEYb0oAUcsqU6OwxVBzWB
vTkkFptBytM+6kdD2wIj2kqcfb4R0ssDDNJ7IqJdwKET1yg3FC93Ac/7WZLhARCntK3Gd9uAzjzH
Tw7eZCuHK85pvjEHPODq/NhF7ShR41xe5eNIWoNr9/03gCa8+wM/lqgO9xIAT5qmJggzcXbaVO/a
y0Ia7ULuQvbpPtIiEqx8Yr3Wg06oBfqn7ukeXpenZRExlnGFSR6xpwX3+XmDJsRhmhlZyQlS3UKb
H8eKz5gwqaGf3Pd0SmOQBp/s5ExDe6i8hSefnAN1Yh5xLqE4gky+hJZG24Yc4o1OdtJhVFFtrdqI
DJjH83kCjcU7bJnguoyfcXyML7Hw2b2TwBS0bv6hx2f3dGDLO79y2k1fS1ACSwJd+gUQkX6eHQfN
irq8g4vRfMnvI1RGfB/Q5Wz0TKHSj7TJIFSTV9IEnsFeSwo2WyKNQt53cBxziK+h8bxXVwemQI1u
knLTRURCiOjoMtGJWGM0PtXc0mUOBrCMqQjhNOpzuSD4Gt+LTKHzPpTdW4pfv51oETSZ1m5WOOGf
cAyPHl4RCv6BGiPuE8jN81fg85haZLw22uiD6oMiHQ0nMU4KZhlCxadzbBphyr6Hf9lx0kigEhE8
LTwQyKCN1owAR2Su8futV6KPy0YfOAF3cLzxU28ZC9KNIWbHT8f1gGZjfwEuc0qWE8WnKAGNAYoc
FDs5IYR3w2j897L5pYj73gHQAYnhuhXpYH1XVGUnuTkpuOyw12Dusp5l9wHrmwFNcL4FZe4hUhVG
1w9cjWSM0glIXw8fxQr+/bMxP86KrU6c7aqZ3XwRlz2+Tv2rbhB+EUDIQ8/mP2/TMOSBbIKQ8ctC
8EdLVijKVrpWt2pikuP4cggyVHPsucl9NIYUEGDFWJT2Ey1R72k4dP37Iv3Y0RosrKpCY0lCtvn3
zjd0ZA+aUu3IEUs9Qd1n59S+ZyaTA9NTON1oLxAvrulpPAhJbjx+Mpcph5d0/61B8tORlpaaRUPP
AmuhfGtNl6ficTykpRUbuPczqCQpXvEM1iHwkgFVcot6IY13fbH89yUY9vb/XH9L5RgNzcFUv+TF
f1z/h1Lc6mqH6+J4cWmTDXoCVDnVNTkcni44MP79aj9ecLq5Ml18SR+cw39fcLNVRbOWCU1l5tT3
s5OQPA5z8r0zKZTPCxAiYjGFbmdy7hBD2Hbgzn95B8OF/P6BDUnCkoRAV5S/+t9/fGDhyLiX4YA6
OZn+o30iVeP8iI1D3N39jpDGk9OSd3MMd1Zk7R/kCxiRiUH01+97aMD9522AdWCiRf/C+GqY/fE2
DpViFIAQdvGhQ/fCeWlXvGbKZNA61+a6lQis9PTWlsvodGc0jU5TM377Mn68FIrMna+YdAq1b22U
w+XQ1+ZDVScWp+08Nqzp+Rq2yP8bbO8jYuqORmBdY6HyrvX4VMZd6ZB7TKDNL1/Jj9dCsRBBoU4y
/jNNq0A61goEkwlvAl6DyN7Yufpu8bh7AKqEBO0FRA1jZnCG+fV++GkBMixV1EwUWBIP4N93ZNll
8qM/XHs6pY17mZUeRZxdjjoOdpC9f2uhD5f0+9eOzFVWYNAy0Pj+arfbSXg0bYftrHDvO5rMn+Zl
c2s/T+3HGYGKSlB2BocNNnpP6ffbh/2pGWpKvL5oDLJx41uhj8v6UeUXUZuYxYyHPYeqhHOqbRbd
fXPLkSrTtfj3d/vT3Mv44yW/r+/HSr5Jp6usTcod/Sl1UUtTUSDbrlrurIdflQKpHhlgnAY9V6Kj
lql7MoBSouyJFVHFDmoDX8dZsrWzZZ9uyJpPuOwQfl9zp3ncx5nxmxp4WIL+8xXhwTVl9OY6EMS/
b4jqAUiga8pm0tPQE51H5gH0L39dAH667zjOQGhDugDu89t9dzygOIbF1EzKu1f0QVWQE2urkteK
/pXTMuEwumvgjdN+uwV/Ok79+cLfboLueFUgYhybyQHLPoUjLryzXRnuUbElwUUPI95skpv/fR/g
Rfnxsv7v5/12WWu83qbVV+0E8PCAWSb264l4PojV3byKia8Ij5NHFJeclckVj27P55C6ZbhpvCth
M9Pr+Lra7VmfxjrK+dw9zrXgntIzPE+FCSwEh8xm8N2T3sFhhdqa2ZsL9HtaREqAoSjn4EWbnSiD
dkWveFXN60+cYXguy5CEE9pzWXJ2zis9wmUIvNGgO9jG6HFmOY37i3dnVZCnZxp8qL3OJIgS+2MP
hOs8xEx72D683n1fSTTBqJVs4Aayl8bap0JH8QYnGqXksiI1IiDHdZEnx6SMz7GE/++tp/dqvRwT
fWZ+HCEY9pGRkE4aA3Sh8pxwGIhPzxfH2BznbZx/qtsUkgP21yopQFraBLqky+wTnXwMPCmnpCXY
dbyiHJ2oqFw5rRwTafF5jFoGPH6VpEsUbPZpSYNvy4nB3FbQft6MhTW5v11BeDKPoDwMOJMlXLUa
m8KZtndNTreODf1pt60ThWaJX8YX9A0VZ+Sh08hRAAo2XtvZLbjGsCcX+GzEqYpg9H03FTix1PhE
dK9PCEVammCUaIAXG1RgmThaDuRwEtpgR8IqISkj31Te621/PY+q8ET5l0a5d/fPi82Ovq0BbVlb
V175kr5YThULYxDthiMH+93imghOHXEMz7w1DQBkLeSWWEznRiIOQ3dytUkfEhfkqIykZTZawl0E
MS35YDQDwJmA0DESuV1MdDOnCjUmDtW5cuTjZOmTYqDZqZ/hg4DDATAUoHJCYCDBOTYHavpI1dDL
n3eEKxDu4qQ+tq/CIhanGaWjbclBVPLPr3cOMHCZ6RdWceE2JE/hHFmnocXAYSm/C/NyglqoXuGH
6918CETrnyxnBjN0AjwazrQIW4lcC9cM9taYyeNCjcW4DgYI5XBBtHAveyW0aoz7nNmSCkQJvjCs
/GZC1AExv6U/UGzlqWyRKn13h4yI0oEaf6cDVa95/CMM+QFNAWvUgkmlaQvk9BindNjMpxNdc+ew
0DxCB2n9Hbf1zForIBHo6PrqGPwdx5x03APMezljh7HhumPk/vdi8lPdYuKhR/yKR0H9frQ5Ip+7
6JjDJoSu92OhIj/Kb6GrSb8RNIep5H+2ArZqKPG6hdTnuyRJPehyfuq1CXwytzQ/BB1J+WOVSySe
vhx6X5CNkYlcxLquTzqW+uteqF7P590viyfHoJ/eCC5qtCsqsvvv/tlHe2sl4X7XoFoc1saUjE/X
8CSOj9m+cfkeXWJ9WBkfLoBoX2S2R2onjdo7qsdDcJ5lC8m783doqdKQMkIibDJiYCTiqMQXGCZv
PWkYxDnRmYwkFBy7pCXOAoc+ZNtBZtASe3B3yBokINwnv4JcZzNpn+lC02tmHOjEH4/R0wdxgiav
QOOSRXvqrQYPDT9kYwJUHqCor5xqCAqgdTvMeg16+tydtH+t4BE5IIbpFYSLT4Yrjg9EPxmWEtK/
gPjSyGlH4ZS5WAiYnz6Rwait5x6kg0KIxB0GMS0a6ujRS2pPX2Sozycn9N6OI28Rfn6SJcjgiMQo
ZjkXrx8tUrojJ2wsSJiZyGJm4w9cHHomL20suG1wBmtMhokrjIZrdg5ZSviRtQ1Xhn8IQLWnsk1s
3rhYy3bryAzmTiEpXA3XHyYx1w1Io1NBIBn668P1E7mKKjzhMwmjeGsXdLGZD14hYN+Bw3kaKRKF
jXqU2ZPmHn1oDvR0zJCwC0Y/Bz+D/XFjxoXyZow/xGbAbDq5v/uQGffSRX/TFuXm+GQSObhBaHBI
rsEnPavRgZnQOzpgnwSwGzhsh11lps/ypN9g28kPBFzxZ1YvlFo+jFuvc4ceHLCUkbqVZ8cExAwX
hI4dl0oKztP75oBwHbnwCB8gF+4QIqoewXPh4p2m5qyMF+/0QEYwtB80TUDzsOyefYOu9Twd2SZO
syvzlVMkbh4B2I3RK5oVdoaGWZEyt5INeW2ezOomB2qgxlj3aaGyhtNJui/oMulc22HetKP9l4/N
ZRsBTHZu/Dex26GWKAkdwaiPhrW2nwx9st426f2ARfka7w0Wt9dhwCgSAZCF5zVMb1q1laP5/f7G
a2/R5vF5hmt84iTwiVHYJmRkWLM7Lxsfxup0+KfzFD8LUe3ahHg5rSuxMGfhw6tC9jgXPUPIx/CG
jwpo2ca7wK/eXYBcDtZm/DnzHQ3Y/RP+Fk+LLD8fs53mvsE2hjBQHFfemSuQEx6bsh9hqOZflPs8
dgSfucS204O/Ixykd7yzP6wxMZ6EgQpkjLQkrujEBZwIOymd4ellaIFOgEwQypIeYvNwrIHQGHXs
bkpohIKnu1ePNhjz5YKRsxKSHUtEjBUOPeehqQyO3UfY41+SNBrYySlzFDYcOxpacdBa2Ml2dLta
fjzsMnuYMzEP4pcYiQEuYwug/Ta0uEHMnJIH+UJEN4eZh3IXTrLdgr2mqxsLTFOEFUuI28TygmkX
03DLOXrwwuVfhIA/noNUDReTJoHckYba/I/Dt6DVxSMXWm1yk9ZSGXSdUzPuINznQGP0gTZb+tXA
+uOpglcUIYhaEi2Qv19Sfhwe2e58Uie1MK5ub0ZFOTF4U9wzsRQ9vAjmVyRz5N7NagM9dbAhVeYw
A/331klP66etBNIQPCYTbZv27bNraJbvh4MEcoTOeIfnIBvnh2f5cCeDlFDb4lNGUYBC/mYEO8aR
O0TdmwMik5N/IY3i0b611UqTuJuw/PNbKBILbcbZrSpfM5Ug7GUuTA5Az9RqrVWhKoyzMzGSoKqC
9hZdixVnfEXZGLdkJ86V3WuPmbHyH8d1q5DDDKvpvbl55/JZkMZNDifYRYcPWu4ieqerW5GqLMb4
juUTbhp4ABjGMV3cR5LmNbR9yY2Y102gEFzGLd+EJHwXY7T/GQnI9jivgIrNujrULdLh56oZtmlC
mwmm2IMBbu9fu2TXQd771NWpxaJXuEYWFZTvPM5a0LL1HblKJAyl4Q37XRvtci8DxkyQIJPzDvbn
9C4mDalF5ooGtt6IfokoUt48RGCXw9st0hlvNZM+d23ApnOLJeFAkHMCKYGfhYBsp4b0pYqzI1c+
LTJJpgon0m8mSBse7iYUHs9WNxfaRIeKX8wNsOy4A7J5b477wn7k80pa5GW0M7f8IqxN8zzvlEDV
V6m1+PedZPz4EA3mc4xjKs/R0Or44yEyz3h4+jsAlhKhkBzRAg+NwPCeh+CnOshjvnCSS4lY801m
sUOvG5VmoCfCUpji+BkS00e3sciYAhoQoiq0Fp7sprMjM/DU2YDhcs8bJh9u/TLEA9wjTkcotsDy
IZs28X9NjrOKPSBdH4nkgsLtWnv9a+Gspqb3QI01O7sia86/P7f8hWr6T1VoYDHR+XcAA//9wS+K
KChmV4BCjr/Q8ISznMJu3+2VZzOSVrqdxcpGR75BrClhzLcxmZcYfZyGdDHaywx5aXheQ+Od0VPA
CctOV0CqLT716rC4jQUUwXsCE58RV3kEQc5O2z63RSWqJjlSlridVUz7URSYSQeE+pmk0V0kZiSR
3WmcpjbeGyLJwi45eUeXqAIeH4oW0T3NrC+16C6sEhh1PMtTmRCfA5sm51jHiq7rYqVBlAIYhsrp
1UBp4pcDDIdFH+QOW56SZBzIGrQynJk40t1QqFFz7tPX1q1lx5gLw4aGHCpkftbaHODeWd29dC0+
H4mgq8mcAlZVvsLcKBnRMHT6KOtRVHnZhzXPNfY0+fncu+rD61KnCUm7fWNQH9/moNZJ5kCYwZiX
zHj78tqMZaT3zt2VbNII9vxSVE8xqThFuOHE6ZN0N3/EB4fzHvBxkr6Ok8uKzsDOVSf37dk+bDqc
DkD9r1il3smjfO4R1NFTIo3ryBl1txhGTBzu425kg1z95S4yfjzDGLomA0aSGdF8a4fAQkZz2sgP
MsAgezGEc8HhMGOFwTYZ0iUMjl1Ut/Y9xojqKuMslhxh+nCbtexKyBDJOqNsRdRkn2YaNe1Qgamu
BOKQL3v4i0d/CPnKQiQm7u3lwb7fjZEKlZNyke1G+fbAdHo8fNYPBcnJzfnY64H2CosWbQaqjOT/
NGux6DWTusWYAWL334+N1WnHHka1PhmyXuSxdo+hB+d99MAu0WGtOrgZxdvBqzvsJ2F2CeXftv0f
Nd1/voVvF13oO6A9aaVP6HXeLlCnaTe7chfuWtI9B+iQk15t7bJgyWwsj+NWVi+bZpYW3q+tWPkL
zPJ9GfnjzXyJHP9YP3NdPO/OYt0SA3gZA0lHqiB8DY9pxXF+OtDJ0gKqtwE7+Hb2q1haEgk1lcIi
LvYHTr6K3T8PR3G0qvPdFvTbSmHI+laujkE6Q0cQ3pbCGxI/G2iW5t5iwSYla9Q1I/My4qiUhuiI
gj5AjUYhBAWRefJXnuSgVVW3u1VFecvsfKahGJ5eY55s/51pcoAxe/Suhvy2jzbaFxbsTQ7TirCP
64SwE9TFd0ARTxkluLx8eMRfQSgRtwjxMKz6xbuWpJucpos0r0kteDwLc4PF57ov94aPwnWlxjpV
JhgK1xorM+UjY+/r5ildQKjQz1VQv+3ATCfHjRSyRU5rKsrCOwfmWzZFNbAirLaOzKfmgSrkSaXJ
gwDSUWZyAqSfpEvLv04wyy+BsVnUXvS80Ehu6+AGY1wYMQyZlQiQiLp80Mh42u6Wvc0Jy28CLfz3
ToJg/4dajKknDXJF11VYeX8/EmDLWv0i5MrgMdidKKbFS6iYQqBl10TBFCynwMzVeQqd+3Y6eKVm
rkDu2o/dPr9xaVIJ/aAEqByVIcJ3W62Uj67jJKw8aqJJq1Vv4KdRARTJ6YfwOCb0M8KTVoaHTIjv
eE3gnQ6s4rty2JvXM/Bw6Qnk0qOgcroI47xpHE3pfO1ApfiIrjKPKy/XaymK/8Zu0Vl2oHPbVMdO
9HEsx3xMWz1x8GV+lj7e1Arpq4OFpe/WrfbUHe9rqf8cXiQT+QqMq1dlpSPJHIh2rd80O/9W7FML
jT0FXkc9DChNNF8eN9O+oys6ZlYk9aSCnG6+xoywJZf1wQd80Cin9rvQdMADYB2whcmkHaTGtmvS
SEy7kSSEx2sR7CTeeDG+d/Xb+T4pQHhckPxXKkdZViKNkjyz5gf+/LlJUvM0Lz9lQ3s/ltyLssQB
Xumi7EL4NKyFuwXTFnEiv1S3t8lAjh9wWlCF3LqhuWue3TsqMYMMbEI5VOs+kw7iDFC8hM86ldOg
P52fB25zrVIjaKVntYKbEg3QiUagHpTf5tzDjfRtrUE4JcpUaaqoSMa3ov9oFTvd6Ds5TgHrSVB2
d4fOLm98+i5dnDmVAovKISEMgWFly1ZvYMCCEHnPwHJrH/nN1bALj8QWoaD6y1Yo/fTmUJ1h4sRz
RALWsFX+sRBerw8TpkRRTRS+dFGQ3fzeMhEiibMTiL4q2NVTPch15GdW61SVuVBuwErz9PPRkwfX
MxhlmYTtazePNMy136hOPxV85p9v8PvOpcryzapyPAQuhdp5dVn1Y4k4wC1DvNqenSZcMd3TjyON
9heNYwFlCU1cneM/BRq6yI9/LxxfsoTvX6fMzB4PkCkb8ndqhHo5lVYtSdRQ05tHsskye334lIu0
sZq1GNF4bigS8Oo7HJhe2xXXE/BawrvdW1PFMbdnL5vrTClon+Vu9gQEHw0Ikil1KS5ZY4Y84MYb
miAprEJkIiqdaw2C4hLKcXda6RDf3BzpykyNL+5uk7+bMQSQU0T6pxL+5l78+fpjZEHt/wWS/3bS
EAVKcaO5gOVFEnX2qvUJCWKaGO0gZ05vdv7ypmZHuyUSvfFEsp8ucYnjVkq03tX6SL/FleXlgi0h
wwRT0waG/ssI+ytU8z/fCDyuYZKsypjV/r6H+4u6OxVWBccDsB7wv4FladTNhHiLvPiKnShB5lk5
hmAEcDrrTVe8V0g+O9inSPVPXRG1B+tFPWtRLQUVGbgA60w4A6qK+qN/KpGHc1ofvGZEvdxk9ODH
Ojweu4V1fCwGOnyKx97MHTN9lUt1YcIrp3Ptnk/lWs/lD9XqpydkJf++E3+iTJr0pP/nc/8nsxB2
XyldGjOGOp+db44YPQpfEXIfYgtIF+vEqYT8hvYcymMAJ/34orOwm+kvC9xX1+K/1x+eMFBhU2Ql
+fv6y1bbWLtbUVDkt1g6uvUgYR1dp9pldNq+NQmoRYTuT+elEgMPZEqFfdA5fjISPG+EdT8xmO69
p4sHauye+NzbpzW7YGG5vpREDVeEBdn1mzJTaTJ/5LE6YezEc2ei/f3lev64FmK71Ib/WLge//4c
WW8AqBBrTh1XBWCXylQWtwmrDnQ/VkHPMG+uXKCOFy4vcr7gW/Vv1Vod8CRZHVpyinNBvyzUOrnd
f3EesuLx4v+5yKDHcTyrzES+t82stlVuiplVE/0JktkYpev4Pjs/n4lnPI6ydbFX/XxShkzOQ3BH
MVF8zClLr/Qu9IuyuHm6U/btxrvVbqUArpuJMxJCEj1Ughu/0biCR2sjVjFn3RnfVpMm6iCZs/5Q
LNKKJgguEjZoFujP0xyfMbKMzTBjYKugyutiLDTMYMZyZHmoD+MHJa/GUK901RKJpoy+HMqMS5Ik
clXTR+2Niwa0i5uGzJ4D+i3hkTNz4zMG5txN394edKEw4mfFmWMo6Aya2ggfifoTYji0zP7IrGL4
x0TNxz8wb4iyO3rkaVvh4ONmxEHwYc6tok+EEAiG00YNOZPh3b/5NZEwWCDykbzq52J4etPHOWLq
w4f5/BifJwV/qIkzcsczKIX5V9f2YtN15ZPQimbGmEZGWAUNM0EpOsw4ap8mkqvyXowtTca4iVns
0Kg/YnOS/zIX+3G1g3mqKpxfdRnZ2N936eleN/nJwiPM2ycBEPH0ehDV0oRAy6FtLiQYvIFmkiaD
nDZd9MUMf2W/R0M+KbHtHraDYPOJWHbXXEhLcX73ZGYrVQJ91KnfIPEos+PmipL+l8frp1P3l8ht
0EPStvqusmvukrRrHhUVG8MOkXFWQ3+csYd9sp9J/6ZTdbKxgnz9v8bl0Sdgkk+Yr63paZVN7s5l
Vo04gNNsYSSCUpdBCcdw8TR67yesJRj2+HojdVo7JGQ5OIoidiKoM8wPqjEtHOYCGsmEVfhEwUUg
MBAzJmJzeF2/FQlQuX54XAdF3///sF9r5h91lZjtspso6dcJyfa3d+ldjs4rotSZCVwZmOGgsDX2
aiGgSGW8AyaG90K2F+vmfVnMmydM35PKlnAb7ULsjvAO6b0B13l6Exn7cUqhaWHEZLs5EvOtA44l
JcYR++WE0g48tCtQjVisDv6RAdaJP9XzPVd27iMzauMi6Xl870EbmM69dHfkPN+JSt9tMRNdUXHr
TjY+2oNTksVCXN7hR8G/g/aZML5xOJq4GLHGKX0kkSHD461j7kAXjGDmHgk0c4p+TYako6TB7s30
BB8V2zyfXiKOGzyt2XIYUdwR9ffe8E3rbpqY9mnMtWo9BvOj/YFj39FDdYZREvMfMvl+ay6gx24A
TY6PjKmGQX86VxnSpE9V4ajZ6N+7wVcL4PuCy/QZkg0UbfM/8tTCuiMWbfkGMR3s4fKj8MYvA7o1
QXZAl+8YXGZ5wKqXv5LPCvz2TH7HCF7trIgYJ+JtVafFuB3ccjRa0ZGPM18JGDTZl30xvoGWkx2A
8ChaNBh988uaEdvDO8wUV/m8vEhHWx4f8SIosyKgC/0uBEKMegdHaJA7839/Vglp8k/36/9+2u8N
kao1tbshnWqOUzARWMmrysYsPBXiXdK5onuMcePaMG1rYHOAGz4Y1jAYDm9jDWNFsS9Jzj7GHXz8
4wKy+6BZ6EYFiBr39C6trtPSQy/ULQZPjTnh3K8Nh36mvOht52/G8yV8uNeZTsIrEeazdAmsMPvE
JHmaFnO6uMtbSE2Rwe57fezrV0lGWgPMzhu88IjVVzIxemtwDMUkD26zy0f9SpqouhHjgnO2jww8
5MDZDA1bJveyI7tF1CQMmPeDPapziHk+9G7JxIz07UhPjCkm2wM5vLAvMUY9G0uKgAtOVGPaP8ua
pzxrU220h98/HxxF7fsuOR98gumouC5jRiiI2HOMvv0MU2uULfrxYH0GFuboEbfNB+KoBUq7+wfS
qbc6IVuW7DJAa/F1uVtLQY2IBEO0iTbedGtENv2UcQ1Hch6UG0Z6YalG3bqZiE9cU8sDHhdfkKrE
xydtYk3yJ+KV4nRKoMtEsPs3zuRgb/BYUrewXNa+bA+RKlOYZxsDOZT0hll1JLyQs6xPyfMMrYX0
xhiMlpxjTI5R/mQyaB6CnTFszorEDKXJpxQMPVC6Ic/QzIMboqQki/pV5ytvRGUzGACSsf6EQYnR
Q0Sh8lL4CKBe7kG/QfKeM0Jd4Ocek8VDG2tB8jy+DeJA5sKcSBmJBAV3Rtd7aKffZp2fvlviSGK1
U7fmNv9UJFtHLwDcqyN5ciSyLJwckcYXA3gNNG68qmi5D8aYctn5x6hcMt5YnJAxLvqFHuqhuqqe
VQKB5+krBrfptfHO5OGyGVCuOPpSDktXSCoM4crCcs9T8F/Hl5xWzChd5rBifDKyMG7PrMVwzjQY
cwPNdOUbwRCNtrkHiAJ4RA6ffcDf5GXNFTYRdqTelpdcxwh3J6x6OnpGxEge+LK9cwaVHOWjr8/O
bwJ6KRYLruoxOi0tBHYt3xaW0QK3DckpR3fQgsn3iG3+UNhFgpzgKtnX+9jEG4RQyiPmrPrEPhzV
NtuHD2ScooALps+QNxBUwWSnGpqEGJCzsYab2NG3JRlcdOVxTWE4JvzDFynydit+MJkn+GFwxSTZ
E8HI/hAPYL8dF/Q3F/fImrd0KoliCnhfHGnnaBFoYrIARo+E4ZGLG2taHaHIPmbaQv2on8VpznbM
RowlinMulvHlbWRMDPJ/RtchKtyybGo1XCoizUt278ukGqfDgBuqNvv6zlMSbX6fb5QonehT82br
iNM6dAqtNtoFpQGfRJ0CKBeQJszv+/PrjuMyvF4ogx6gVxUP9ZvgSnHxZLLNPAH2nYqmeyfhhRke
RmL2z6hOKl9DrCIsoKRO3xdnR3GsZ9HdzQm2GLSE6HM2uHsmLcQtvprn3Zj/QeAF7l6oHGgW5Vlr
2PW7wvDJKV9Pi2x7ignMHK3lObCKp+KNQwxkgE1+Gy3N0XXQJiSwqObVpnsDA1Hi6GOQgrNOBpo+
etpTHjiGkw4Q4ydprSEdOyUXVpoHJD9tD2IuJB/T39fhJqPYxhMkJO2eDtj7nREf2dLgw8Cf2tRK
SzXztDnFEfflXnhR5tm4m8GpM+oRc3GETh5ZWjb3MLgX7+GZz1impu85PnELh3iz2lq28NLbT+YC
wkVwG+RKoewVM8HfTbe41hgBduAVDHx1K2ZMxRb54XQwdAGU3I59laxj7oo8pJH5oBIrvGrF7ooJ
uAphJp7YaGv3EtavD9tC1HSezDb1+L5uwkFxgR/WQ3kKGxnKCjKGMiE1RgwuESHBn4RH248FcDQk
iQWOWIR5mPppr2+F8DzH1IeWlfwlCpAzwqlHVDpLLFtjGob+GYNnYxMjzoW/uLyCbTgfFB5LDkI0
sUsY0Qj+ntHK8j4n+mgrbm5PwzngII766fCSp0j5zEh5mvP5cWR+FTQoq8fpKl8wa7SPL7sZkp/B
QoywfpV+GvhSZ7vFcVrw9zGwLoUlbqUq6NGR7GqaOZ39kr80PpjLDwtPKrbdHC3LYKU1F8zAGUxg
vkVKIi8ENF2pLycN1w6HtehXfP4Sj/CZSrM+j9Zpcn//oFILxREgBux+PrYrsgH4oMM1iu4elQVw
NBkZYQb3YE+a17P0Xo5RErDpMR55N1Fa0fFiYoEL6/Z0IFvTf4I5UdBxu08uPmkDfM8B8ysETVwn
6jg9waMFcuvG8PB5EHVduYNzL+XsDsnMB9XjIiA9PXETgZJoHXRK2HSDagsTYlUvmTYm5XD5ufTd
/+PsvJbbVrI1/ESoQg63YAAjSCpLNygrGCQSkdPTn691qmZsmkesOuXZ3h5ZWwCB7tUr/GHhi4Wh
gYipSSEhXk/MeQ4xgXS28cQFF8XyPP39BD7vCRrTKqVAAkLaU3zWB4FspX581gETbVuaE6toYVfL
jQISjIxyghnPUvg0QcJza59KEq66dc/iSBbInrvm8yKe9n6LErTglUWsE/JBNivVoMoK7gFvTFkI
4a63Zr9zFyiV5qMKwU02c5shoA7YVemmX0SW2WlGIrgNl4LQT9tonyy6h/oA53QLMpbCiJe/ZZRc
zQ7VZ+/r4HtCnlMxozqCQL84zfPpZ+0dVI+aWLxeIkL1u1SmpqcxhAQYKNIP4ynm+3irO8Cn4IlQ
OCctEfsj2YAo3BibbFdB+aq8dodf19PhN1BWnq/Euo7vwZuAE0PfGaTw73TdUHAAVvGM10l8T7kt
tAEYy66iCfD5GVMiN3gzt86i/yBvUuYZJf/8hStRDreskGBi8EBD3LF+s38B46levoFtBngBjOun
SlMKaGE7h3nuvWjshQ4AGm8LkLrxQMSb5YcMszjCX3QQKsvs2A6w3jxaOfuK3QCuDMnDuY7gCavL
hc85yRESYc03awZNzK03ALK20vJzmKRo0VjTVfqZLJRHdR2tkpmIKwAzN99h5Ct/bA8Q04HPrXwk
H+ZwMleP4y88lafY7CZEXFG7HNk4q/tHAcD65INOFvzdae7HHLc2Cg+MVPvJaRk9jQLwtUp3Ryb5
nIMoMYO1fkhJC7cOqHobOuXS3hJ39uGU/sEqve/W9p2FukJEDnS8OzJrh4D+Fb1pk8fMM79DGTHx
NFXXIijpi4q7T3cEo694mrsfp+0Hc7V7zJ6mEEYJufIH9f609rBS5A4EBg6aNmUoLkjRJtsEEOvB
hBE9MeelhfI78gSvnp8PhnmgbUgF4lYUPAULLwGBKojD5Om4hmxfgkn0lWwjyJnVGk2Wt6eYB8mF
OrRP3qVoCogK/c/QdfYq7zOuXefB9AUukdDmys/ZgdkosvtQ99sXejO7A7XxStDwcfukCKGxZb6x
9jbSsgFiZxBP3hDFmVJLLGXQngg38Ov8HH05mltu8ZF6Hzk6SN6+tcDpqMMSDdEuhk6F2xDCuoB0
3BZtgd9oWU+ylkvDWudjBT0rvH3BIOBJ6AEcH52FsqyQypgcHsXH1pCY0XYoBrjRAp1+OhfmmzgV
QD5Mzu91hK4y0bb10frBc5p+v3Zj6nBtWony8n+qUesCwhbliR466lj6MtAT26MeCU8Tis8efRG0
73/lD/JsnPZLiwrKN+4ybDHh6z8bM3NHTxX0RqatDBztZvAned31tn2kDX4/bksP1amAYtrY3ygq
1es1peDymDpsu0unjPhMozVxqKB5vMJhbMdBhOg0iz5bRkyv4xX9p5XxkZDgDJMnlMs5OlRP2rXG
rPpFFcmeYuPu7ScEzsjSmJ5RcyLoCPQCgxs6hPkuug8YzC+Yjyn0KMEV34cHMlkBxsX/1E3eyfqW
dPrwlJpEu35dLpinbkiEzJfa79ldaMeCkPzInrCWnEV3JlayG5OVdl8AhJl2S6oGumwPx9G1F/a8
vgtAyGKUeRd8IA5CejILZvnEAN/x6iMo+Um4dpGVXEdfxtREMeWX/Zauz+80jRUqpndwL9qn9vDz
k7auPmhbox0IsRM+48WMTE1brFWh0n6zThxXm+O9I+IrTxLIs4PSPd62FAoYh6B54upPjKjBRa1t
+hTvTe92Xw/VI7l78RUsWwQ5vsr3PkIBnw3yKa3GXx157RTWyL26eUbp7UlEzpxZKrJzwxoXBMnY
4/TM4SnPLQ9A8b1B4Ktn+BdSD2CPkoNhAonqsGN//uTXQCU2Wng6Yx8bMNjl6CdGtTIv4zpYW/VK
xzQpt7/iDCGHk4T1UbA6hx+OBRVfe6oEsxQGEkR42ZlU5f0pHx8ruV3a0cuNexLz3MvGEShTU4VX
jbmicjExi/Cfz21JM/wwnQG06bFGQIVunIbKHIE8qJyxs0jzRXYLHKdcWwYOkzp4rbLjWJcPwwqN
wq7jvvCdBVD3rxIw+KsJh6baKLNyZb5L0/H11me91uf845rKxcwkwrVMbSyr8AsK7mrW0a77fUSA
WrTyKWlRYwsFtP7dFGOfO6ScUCXI18ZsEKwat16LIhc4HEtzjoSYyyK8w74DZIs5BWRoz1ufhdt5
MbjEfo1nxeSLedLkY5jLG9oUVKTgEtEaDJai7mzXyTtYfIFlyxanZbqM9+lrtSN5eIkW6oIkn/6d
NMUWHhnDRwOTF3oiSxSLUOHZktRNLRDoPrkmSEESCMFmY6hq7K3PyAP1kjyqd81knGvzM8chwA/V
SzZC2UhdVbPqHXdra/rz81W/4/o/i+m/71S5iPtJFnVqYoelj9z1hJbXevCBCPK0xzkKpvUGy4fl
EwJHVAukedMRwMWyWhtL8umZuWICvarz6WCgHz7ptmz14jB8NY9AXGfB4BqoV1FkMFSBObE78YkR
0KUW2BhrbRG+xTNMb1DgIqOCNOFVnkbO+1gL0SpMUPEsnvE9jzBzIEkk7rOBQscrOgbLCPtGXhDK
EDqxxCLd5cWAV98RtH/pfIqEWTloU9rRHAGL85d0R+ch3p48JCkOlEjNV/gW0E3R9+Al4URACXnO
lAkuwMSnlOwa2ahmjZA94PbncrEPJ9rqK34M6FCf5qHuKugronG+pkeJjc8v9Da2EBUtOlUwC2eE
BkDWD4YHrJli73zfPMSfvemmDyG/xtmwxPeCGpBrkJ3VqJvqvumjjbUlod1TofjmOz7nzFJSKFwh
uVjiHajO1RVCSEylEMhYfNbwAdDqXCSPMk1xcyGtypX8UOO/GcwakqHcyw7yu46qU0Q5YbIux9eU
BFyIls9VMiU4HborKWvJ2lSLag0GB2w6AxoDgYulKFHjqQxVzfKqZYVQBmYPj8lBXsDWi9Cv4W49
jU9Q3yLofkeviwXpQNXWHA3qrMZvRL8/Bht1mg2pMiL/J/rCGAq7xl2yhpQx9Qnva+vh5w1wTbOA
y0G7Qr8XBI1yMVs2jS4tmxKJimyZPEgv7RKBPxbgxAOfv0kW2FOcX29M2L5/5j8fUVNkGfdMRsHO
BWCn7BIlAc6j+4DmCeClAJffj/rSpgkOK55hKGD6bJq2zJcEPl3Rp125Dm9hc7QrrF0HwNB/7uPi
IKmdyHDGUdV96ADg8UFlmqnQbnCOdzZqGLkvj7O28o7VQ8GSoughO+meTTTW2Ajlqu0+yvFQOEs9
E7UuIPhmqlrvIXOE2tNvChqIJOOfpybwCBw+nMnfE7E/FsZQZ6ZcV3D50ema9Uttnd+HCNkJnk4x
h1/iRnckWoTa8f7nNaKK53B5ZVYkuhGOjnvV5dxeLi3Jtp1CXPm9B6MeruylvsTlaSk91jO/WpxF
9bAXiT5hkSB9Xvx8B99R+Kc7uIjSphrValRyB4Kw+c5cnAYczs1Qh25MpdQrrEikEkyTRaEYFgz5
v7dfYMSd1ufV4KtbsFnpb+a/KvknkNLUhfxWuKjxQQlDaSpa4eSneDA4ZhnCo9ZSuZXgXzn72R+I
hgixZjykL+7FlJII7WZAxYG+Lqo9G0DQJ8YZyvtNCUTxPm0PRbWLyvU52kC90E8z/bzIbhUaqni6
l08fGDe2SCDYUNO42K99pnVynrYD+rboiWkv8V2EdljP0IXUj0SC6c7+tAf3Aspd8oRe3i2U1PcS
u7yFb34occpQVOOCltBivhOcDKP1hwngCboA0RwbTld7h6cD55AO3kv0Kb2jA/UobW0obMMnJcoH
wIE75n2MtYWR1ADjq1qETygofiaPzl56uKUibVwLKX/e50U4jbROz52obnyI03m5aPVJK01xwChR
yh+Xxe/il/MhPIFAkzEwUw8NmDPaOXXg9o53lP0KmDD9O8XN+UjPKkOucJbTsu/9rp872ZNuLpDQ
adKJOq57MhFqameqOZsMPPLgBSkim8uQjrbiGvASkZqK5ho0i25ya0P+u0+IBZhBAk4TSInvB/FH
NIqbyirGuKpRUkdcBfZquYkX9eYdAtBsx+/tnuzmMGyVhbXQkD3CJJDj7M18TZmKxNsRfz95Wc3l
JXqez/HWusvW2QIFAr72EUJ7NDenjSDXM54AnD0+GV6GWTxD8l8G2k6e+iJ52Wyk6nvst9EM/t1D
SGtH6BoGEHIzpCOlRUBPGS0raSrEa7VvPi+YDrA4JKlzpBm32JHwZ2XJ7lmi4O9Dcof8B+5lKy3G
PVNz75bgu3HluXHIggWFVoSYti3+/o/nBvw46kanM/3WeDeSapoCxU03scrOYjjWQxwyN03FVLfa
ydqb3b+di3WVMbjLW9o+h7JP52WGDPlQTIoxmw8NyXWgzvoIODIusWdNnp1P8lrFG3FQIPhK9dRh
TBKJU7T0kpFdA0IXbDaLjHIC86+2DWdm2c+DQJ9mFfxVHcObF7NV5omD4QdGVFZFB8dAR6Nq55DJ
J+f65SjvCuPIiXhrB30H2L93uoNFoo7viQYC2TEvCp4iaOXM6RrTT9IIh6BkkqYMLiEJxI07HI+e
wwTD1OJ5GBFoaLiIh3F0XOGVzfi+zTBR02fjCTmC02sNdEwGIxlgVnduJ0NVzizDQL01WEhMnQNz
qjjCxeR1FEAWh6amDNIeYWn51M2QQZdhzXbRjSPm33PcQY/LxkgCNyQsKy7OskI6SXne1ujUGPdD
vO7R/VNftcSr8J063Ujvrl7L1EwZaUkd/aGL1dbGZQ0pJTX81HrBH7vVFqDXSbDGEee5G8fVFSQr
H8wSXm+WKtb2ReZaWefTYEex4ffVikaIc5w5w7wCqYa+3Wl+VDc1g0AcjYHsI4jOtO2jYUXiZK+s
bPr053k+IIIzOVeb0caO+DiJ8GaLi1sr7MoRL+4TsDiYE/gJl4lUB8Cr1cfI8I/GDGJaStPYmIND
iOKNfFyYuavvx8KzbS9kFIXA4+cJ2YwcesA0xH37Aagr7Ky2v1eRoehmPwfWb5Wiy+X/581dnPl1
7aTmiXPf76z7p1O1kYAOYMgKrT7c6t0iCr3AOCSZRtfMk4e3RIpFFxirNtdonzswJOa6MaY1Ch41
BbW+EDbQcf9iWgC52q2Cu3R3Yjge3YcJ3mUUbV9BrjLuf1PxI89WGlMCDkoFkW30sDoIZhRWFGFI
dDGYimi1dSALqZWkeRmumvF+JCM5NW5J6q4QeeBqMY3oHmiFJyPFvuHqBcot1ism3ak8L60Nzd4W
aM5kbKlea2mTMAw0pyHAjlv43auLH7ys0Dpis32vgz9C7TEL7bN94lGO5+2R+Ogk1RyyKkTWllNV
jw8/vzqaq//kSY5FIxb4nYG4El6Sf8f2s1XLxzSwdR+b1QMzxn46h5uInoPIG1H62URL/AiQtEDd
AWUFh68zznHf3+gMujv+J09e1vf3v6efTNbetk/yREWbwULkt3xRlhZd3bO7XuEMMgeMQNOvdO8X
a/HThSgDWrrMZjDwRSIDUVj+fz49oJosRrqk5ba3/h6kJEAAJ5/i69L08CR0HLqVTn+Cn76R6coI
bQiwiWiJIt8Is/6TuoJvvofd+L8XpkfAXA1hGzEaQxwCFQ5wb2jLMxiLvKf1/a/XR/6OvgnMO4SL
3Df+hfarAOaJgQL1O+MzxBlACw5zQXEs3dcEJUx8jn3JI6sXQsDiO4W4hFC/0EGoMSHZNbP0F+L3
3DKkfaZEfB//bpieLFa5+4sOAfPTafNUcz15pTT8Z+YWKRAgcEK5QqazhGaA4C1MDUR5JG+gdIKs
6qruimcjXg2H5T2ucnO08MFsnvhUQjpCaH7QHIJ7iBqOQBLynUKZRHydTpX7/v72BlR3/7HHh3uy
QR11+oEPnvs6+3hmLIlHgVAXtd2PfYTKMzjLJXomaBiNPG3R1OC5T5OpEKJAbQU9JQu8Cz0f0LzR
XKLasAADDmRFwBNRxugXZ7TlJZ9+S/3cLlIAQwFfpGc+JwP3sN6dB/T3QIJPv04zwZNN5kf+SnTy
6CitJH6GuAJWN/SfkAWAl5dO4om8fxb6EB0QOXlqeSYfpQPb2c3Pm+di6u3BWqB1zxeAW4y8NIXP
1M1zeoFiQYTMahCyZBT2a5x16CbrL5mPqaH7/EytxBoSv0p3Nps5nu8DWKiWw9T+JKi5r897093s
73pXiLCDOONRZa6/QocD0GkCU/VZoCQcTwjLtnwLzKKlTtklAJO5y6Xmykx1f3EBmV+P/sp/zZkf
MlvDLkED0id+ISfDYOnz98+bniP7xqa/KI4CM20xNXN0UZazwio0UYDRoU4DeYz1n+8dvi7TScQw
m1/vD7CpZu/sesZH03cBDWZmzehAiNTTTuSb6T+yoZQpEDlRwYgxtlg94G0nYs+/+s/7h2ryfp7c
1SyxjUCZsJXYlgpDyfMGYWseH6L7E7IdDBEA2MHUeYynDIeDyXTxG62SFUoh+eQ+mBzWqLZP2eTI
WTyyqdl8qF2xql8OTFZzH/QLXyBrRhl8/rJ+9F9/3ctsGNFpePr5Uf7LDhDR0xamd2jG0Wb4O3oq
0Wloj+c+3VjhnUJnUWm9lPUpz1LddPszM99bmP+rr44ZAgZMSC2Zl9lRIztjFLS66Wca7KIqd63w
3XyqTi/kjNrp1UkAEetv8on3Zy9H3TOyhbnvcf/c590sBUwVICFL69FewGxxU07an5+IevUGIY0J
CqWBJtRF+oaGpa6XEXKeqay7g42SR7SsTZrMw1QLPhQFEmcLzgPd61TRZudQnThQ5O1kjSjhJLC/
QhWjYSaBuQpOxngelbcWek0ztdMbZ9+1o5YTT1OBzMvUNhdlr8hA21FWeXe9XybVJHMOHcBjnpyR
zTD1+vm5XD9o/7jcRZKkFn0RB6aRbjILJErAmF5A86Nd8QjwL32Qq0ULdFEWiac00Oq9keleXakm
UxmkLhEWvZy7toNaW6SQ6SaMno16ZWYzpXuy9JXKsD/xOvv/83BpVFI0Yk6NI+TfG0O2u6S2zcT0
jQCDLgSXJ6W0JpE5qbBBtbefn+2/PSfHMlAKxTkIVrdlXzRa8PCV7TyTTf98eraCZdPsbDETuFdO
nz9f6NqS+fNCF0smGcNT6hRcqLUWWeAhtaLhWWSuc8Slb70w7VpmJsot6BzIAf8rwtoXZYWRlulb
uJoEb6f664yCd1mCbxUijCqYg2iOPqwaAu4YHhN7mwEdPAUblTKt3ZyPH2np96U9LWADlhBx+3BV
Oue12d4XaTONdUD8wFcT6cksTGzasX+CymzDbvn5oWGbfeW4+fOTXISExpZyQ0pry+/tXQJWFZHh
op8ap5lBE1Za2yCTkg2lXsgYPwWtOuRuDpiksAEXqxw5FqqFw4t5fiz7yO2ZJdJdCoJPPbhLGjKe
SVnO0YUxEWcfJ84X/kkhBTI+J/aWRryFUKThHtOZqk/dDtESaYF0jmOszs1WGZa9tkVZ2AY+BqsH
pkI3y4q5rcyMyFejXR4/Vc0eAYKSa+WPDmIU00CbK8ldrHgNLCVz3o0TXHhO5Ej5NGOUzqjdwPRm
atM+O0eLJHjDd83Q/OS4sE5rCRA9TiXMvkyE04I7s+UsBbILA6Y+b47SApaYDNgUnHdO04TP4Fa3
iklFu/VCLjZMnwyZI1U0aeVhya0iUzJWCy1YMeeUBZ/YEiPp13PxiWBQUwOH0VvXQnJEj+/5RsN5
dAY/LN8r82Choe7MdaPyMuUxkYFiPR3tVZbvNFI1XFeK4a0Gf9gorvg5RdhjSX04SzMpWGfjHReO
o1Ue/opKFLQgUJpz2HVyssrLVZffGdaWznFufDLVZL5RqxvNRKKpfGeibMH2gLgUv9v6HjUhHfpJ
v06L+VGeMllHcKjJD7nt6zl5HKRUNYkmnfZUjPN+XKj0J/WHPr2Xo00HTsp60jss07PP8ymdSPTP
1d8Gyi5Ho3U9BIr0EKSwwAfGqiu+HvQ02cuD6kBqH3ew/RBjNqrNgK6KHxoz9IwQKqKpPUaeZULq
WGTMKtXfvHfshNvec+R5ofwKsHNU9k24hmB/Tg8IFpnFPb+3yf4U71gnP+9CVRRyl0X6n5vwInYN
TlJqMTJUPouPxcujjxDCdzaQUKL92G90wMPYZhtrNKbP5mw1dstxJIGZ2sgVOVO4/Tdu6NqJZOBe
iGkr0Q2a7t9HhHXumzoxBtMvlb0WA3G0JNAYKRbXzapRQZzaANWRAC3QTNW1SalEO3PMF7lRuhoC
Q1KR+GpSLE+14YbberjLtbe2jLGK/4gSkr/u6FqNA4f/q+jvjOoGyEG9Gp3/uPuLuhlqf3BKcs3y
6XGgm95Y00p+I4xZyY5li266iSKssk8yr0TjM93h0qDRGYkXnBU0u8NmTzzRrFl0y4b5W7blnxf9
x52Jzf9HC+E8NENXKpgejxEy3fI4lXPNzQdcp9I1Gvau3c8CUrPOwEtD8U4N5BsAWAiBsbGyca9k
O1r5x9M8lgmhNOWzftdhK1O/sDAUQqSe3Mk0cRPcf6R+YkSwqLFsL2ZtuI70DX/Af16St7l6aIPn
sH8WGQYwfspXY8siq5CkgObZrwGuuWzGNgcBIB3o8aG2xe7g96E8yK0n2RuibnDcMRxSwAIk5VsY
vhJNzvEN/zpFLLV/HhljQsTZEKBjbPj3IwsxIpfKLCY3azzTeaJdK1QyNAun+4nUHc6M5NtzduNc
/E7V/7kqgxeRgZItKxdReNQ1XSujAIEThNQMWxyLCkKfxYNafCq4Pzsf2rgxjWe9fU3zR6k/uci7
SfpybFddsm+yO0tdRvFKb9wQWhhavSBfeu8ce3m6TZs3pD0andKTzlcVHN2yTw5aaKxJV8zwTXi+
8xVXLR56Y64gMcUpiFKbjcVGvR6qezZ+QzWG8kAmYtnxvEnB8w/LXJ2y1jnYgvMsl9eWvucUcI4b
zfLybIe6nIZky3lRFB5RjGNMjyBXzdFHO9kHTWNMwbjAHO4IjD2Kekd1vehb1od3rm9N7K8VIoxE
6SBD/+dHX2YdKelSHhSWL/e7ERtAKAKdZ2GRBE6tmbOY0ZsbqsVgLLhBtuTP4e3qmqKNx0u0Sbf5
5+81NVaFfqq63vRzA9VrE8j74I30RbIp9U5QHI4a6JdbSeOVobODkCBcWtMGIYGF1N9XNcoxH5XQ
NPw6wv8lfLbpVdcMB+DKBD6rua4ftYytndxYzP/Hx/3vhS+eNt1fyTrGEcTqYZ6kEyOEx7KvOaGB
EZkIa49uoy1uPOJreT/2HIplWwAMAEX8/WG1tAgSlLwMP8mRzl5r4zyTvRTlwuEurnb9sO2kj1NN
w1KDftOobk2HSNtZ3bosblQgVyRTHEuMxnST3xzlUg+47uXYLguCbh3+UjMSg9PbOWVesUto6Emf
aIu5oz1XxmU+QJADF43wt/Q0AMTU0L7axudb5aZ43pfB5Y8b+saR/HEKJKVu1aZdWr45bFEvLJIZ
Sz83V8d020gLvDWIsJjhauRN+fzkzNnOP7+dq0MxEU0RSNaQ4PguiP+4g6Gvy6qsB8unRmFcQqKn
pssTSHCRxEWMIyTEFKy1mnpl9X0ihZYLIpLZko3ckfxuQ23M7hL6cigODnuOTgArPVl1i+RR+ntI
X6PgObY9EnrhMXya8inI1PPuQbGefv4s36P6i6eJXI8KPx2DZ8LJxerWiiw/5qFj+aUNQBEH2tOu
rCgc1oY+KyHPaZ6UIjxgYw4+O/Yg+TFqbENXQrS7X1uUZUnw2MdzGWIvCgp2takAhOUH67QsFMNt
CeKWZ5gPHJJN5BPWE/mVY3PEcwC9/HphZ4cTTZMGZWjlbnSeknYnUVE4s0aeczbV406qf1HDDNnO
jhm+QPm0AAKWk58fw7W6ATiFpSkq6EM6JxdV/TnQpFOcni1/0NfIlAJB0sLHojK9YwtzPkLuAu2B
mRy9n0F4nPfyuA+KLXeHlByfqxDF1K6rPWlckCTzNotwRsulCLaBIo7aAfIrbOri/ufbvoLdcmxZ
iNXYDNBo+Vzkam1YJhHb0xJ2Jpqy17NpSVN4maAQDxv4uGcgbBl0iVH2THPkPmdUY6a6/PkurvQO
bOIDy8hgCoNI0N/BqiRSxZZemaRlm+D8e+zvEmPNWNMx/JsJza1rXZw90pjYejOIYIxNMkhHAwPs
/m5AVeUEreTWENW6EmuEhQqNCo1MHoDF3x8ty4ySS0j0X5LfXY+cnfgHyR84SM0vakZDY7Nb75b6
22J2RELaIgbbblkPWgE2yMNcBr3aDJkOdScx8VVQDnqmMcDOpmAXLQCSRrBCR4wocYZC+U7+raGX
TxV99inbyDYbx7OdnVS8Exn62Jmwn8bzzD7eETaiek6M47Xy+inCyDFJbtCIbRQGjttmqGZou5L1
dCUY8Pkx9khbBmNrnbfUxlTuqONW6Tbs5hmck+ZGaLm6OBXm3AqSZSZAuYt3lYaJafZZSpoyLPUj
d+QpQuGXCE3Sh5KvqgGld5FXGy2/UGcnZVIDMlZvCDCrYvldRjjcnxzw8jKD/sv+oHQ06kRXA8s/
W1MQW07tFaBbztRRrsythAuyvvzkSfVD0ixGbRv9Plcra7gbok2abXmgpTQL6ht75rtZ/M9dAWhT
kXFyjH9EmqvYKZHj4+EAm1frO6yQ4H+by1K5Y+pN2TH2n6XzaqEAbnkUGZUxo4GDN5QJMHgg/nZL
kWUSeMHNdIvkplGSeDn/3J+A8xu2pchokv298tMhLeLo1PDykGsYfBsL6Hx6ij0gKYTjAgJbPUfB
MmRif2sScAUF6+DjAxxD40hCx1rU13+cr23eZehRKLZfMFeqFvk4p30ioJ9AqRyqpbWlrLg2MsY8
E7oQLPefI5ol9vXlp1eJaWLROAhXX3z6Qs+aJO44DlgbMgqy4Yxu7ylaosLWmfc095T4gU3ODgf6
pwd+qWJXNaW/BMYc+ekANgR6gAJGMUNi0A2QlKTZVpPOrVj7fAKOEfSk2fm4MkfZkoNxBLilLgkE
DaLX6GbEK0NeyrLPR6RhYcHuPc/GcE5enzAnxVkUDQJ7K5ox3VKUMcDOkwn3kSK1ARMjmNODIzGl
96a0rzI6mGdajqInRgsshsqG1kI0uVmjX930fz65ixOpi/KzYsa55TuIyJYHHgBPCD1tJzkoqFXw
hNBl0mfO2aN+SgoRvKiYaBr8/AaV7yHHP69QTLAMDblLxb54hQEuFmOoaqbYYOz5GEkmbSMbaAeU
28RZIjgu2rTRnM6aYt0pso8xG/d8yp+OVkVf74UcAPRxWywo/Y4Qn3momk84AP88qvf6eSWe/egh
xs1C5OtkaIQXWn658WGdHh39zhj8su7cEOyjNO45sdhLLToGGupyn6BIVTgjjvIVga9GVnmccTAc
h3dKOP4QdoAHqW444HJ1RuOFKRhtYacmy1R3DQ0LY04LRrLuj+8qNl7dtnXmRTatwdNZcMmmdA9P
Z9ETREWcrzjVHS29qgbfgc69tpDDVa5bEym6r5JftAIH+p7qBks8th1nT0rXlCahWHOjxwpTxw0f
V7dctuT5/JTH4FgYYOow2EWyzUMAUuJ8HY0pbRkazvQfR/VB104uN2kEPouag0zSVrzyPl6PR37W
Nvwo32hI//zmr9DD4OARNHBZs9Fo+071/ogedafZY5zQvzo2MxBdSrTRtLvYfYqHu6KEzVIUe958
6GyG8IU0XILXPKAdlL3Y5iZD0TFFbbDLfpXaI/1e0ni6tMd8Z5xXNHKMYXHq1vn5qaARR++L9pGM
Xoy9CdEsMJE/PVYIxWitW6hABhx9ovTFLIT0QFFOzzuSvuRm3tkPvH9Fg0dZjyjicCI2LhWEDaqp
eijbNxTgpQp8B9W9vY1Ca4LkOg+NdBTnsjOt/tk5JgAr6yxjRu280lz/+Rlq1/IeTaZ1Y9uGLBCS
f0dgu5B7K5OJ/iObol7VeDfAEwXZiSBasong/bOK9OKpKR4HA1+P+q2l8BY5Z7Rhj/fV/hS9NCcP
f5pcn6fB4ynBI/kwHn/39Luq+LU50pwHNqo/F846AwZxswl1bSwJSVA4bpqOhpzjRQCo7WM9DF1q
+xHgy/BAw9Xo5kj5UyTSeK2cR+Jr3O1Z1k57q+127fT889oXKXHVWr115rH61IbQKvA4oLXFcuqA
nCBNHG3oIbJn2AwghH9+d9/6g5eB789rXzRKov7o9FYgW35K2197KBy/q+5OiCc0h/PpRcpXjbZK
BxzPVjlnTLYYYZ2iUJ07HwYVV6Xfh+qao6qs/XjYW+m7chZbn2ET69+st7R5aHtkoFTqNYhM4VGA
4iKtMdTrzM0xeijSnVQ+6cB6QlxJ8g9d80mg+UGNGs5bpIZhbZmPds0YAvHbHusAfHfbh5+fwvW3
T+6JC4aJRuMlWr80OYaGyrB9w1pyiI/Mv8eV4iyK01OuLaOzF2ubML7r2UTSjTdwrT9A6oDzJ/mT
+Ofi7WtqWzaYEeJ67cDLynfkMBEWN+WEcoAEj8gCGpaCkfkSo7q8p7l4iLt7wgrHP5M+fo8R84Su
Ni5t/UtS15J+SOVpr7wUyocJaLjy9bhyyxDavBRPCtoG/TyPfMf+uvEYryVCGC5YhFHYneRifwcC
y8yjvElTwNh4ox2nYy2a4ao6F8eHucJOg+aqZqFfTwMjXpPoc17CDrpxF9eqPgY4eIhAsAAhclFJ
OHXS6eU5E2XYNEi9Ud3QTuatSjQ5E193nhiJUX1zaCXhgUUpHRdph2CCecu//loX0saIgltgdA0y
9KIgNEB1WBLVjk+3nk/LmIFpOck7VR5ZOhuDq2fJjSPt5lUvwnFXx1IUnmk4cZiRCosBfceYflIx
NwTR8T2Ta2+WAOLdXgYSMLm2hh2ZMPK8SMO1CB/XKKSLX52/SOKqaD8wOEFqFQCCnL5IaLOPjKx+
ftfqlRUHj4GhGZ1tjauKtfDH8T3WSjxmZWXTO4CkKH2ZWC4e3ztyivh0mpyPIOxZ9qbmVxg/oZlE
CEIJMd5BykEMGaW/0ctp/XVQu9OJnT+HxlvTfsnq48/3+U+HlmqShwMpyWSTa//2zdTjORjTwD/q
X6QTDpxja2417+f4ViT7p37lSha9VwxAIMxal8OUqi7jqDCY+GLf14oEFTzRLI3XhA76/HzcqptX
SFzd//wB/22JiesCOZFZ7OIAvXj9kWSqVSbOz/Cp/46hgfESy1uRzZJCF+WjajI5dl6H8LPFX2WZ
tU+kWzyIGkUCfGeo0ChKgOBQZJyMN739kkhos/iJ9RqMT+c52SNv6ue7/iZk/rVoxV2Dl1HgR6ka
I4O/l09XO87Q5pHtM5p2qiXS9qAaimRBIseWDfD/aBKXXABQSdChxjUnFY3zFZm5BeXH3DLlY2pr
B/eyuQ4q/0RtVm+d0CNcD+NqrO754PSbOeoaQNYk+DL4ClK8WYTcUbtmxi1qgnwHabLS70rAh8GW
72GQz4CRT47rcyd5NHrFwLQ/pHByz2syP6InoyRKeYAdcGJ/firf9epPT+ViU6l6YI3nE0+lmYWZ
R+2TJsw9AZcv8/iB6sAKhAly1szjMyIb2GZKmETPIMUk7aGCw3TjLX2v2cv7EY1LR7GZkpOf/f2W
2saOzOaY2QJulAxrrT6M2CIFU9ANAVKdtccRGNQLEmGeJqkxwBNbu5Wk/YMbYKnYQmEYGWdhCX1R
qtZZVlihFTk+8Au2cEysseCUxy/ENylCPi7eNpHj3rQz+le54OLCF/lBZWjDOR3PjoCQieXYhrrL
tibGduF9k7A+WU8Avfp+dAfBqgrhCdi34op+Gd7FXagiphDHmNVevINzppRRaBwdP8u3YfY7NuSp
goAkcOTck0nXZfDCbclccS8ehkD1yFHj/bww/1W0EDdBENVoFKIhcTlKqYbjGMRlSZoGnKXRt706
LfJ9IX3+D2lnuqSouq3rW5kx/7u2oCLs2GtFHECxBxXbP4amiojYADZ49ecZ5lxrVpkVlSf2KSs7
05SPrxn9eN9j5Co5cF3JMLoN9+HkoDRKelvRb2YMuEHau+QfyXHw+9GUvtZzyXCqBBPEb0QNiV/0
g/LJ1MrtrJ8KutRz0e2lBEsoxogQxCHoDrvmU3vauRI0n0n/Vu4cz4CiS4sYGfwqwCmg0BxOufUU
mrUDRYh9NSCfHEFvP4uVERGABHCgQ3VQHF+vDL6O/HkY7vQBNKjeSs528d4gUBTtp/e7SzCfc1Gs
2oZhJkW2wKUVH9o60Icn0GkfMT0GFe+WdZMr6FPAMlS9S0hHyMK8LzyyUlTrQnNPZPpRxi/tRwlV
w0/CEwB6N0jNIgYpVqrCvI5BAfHZIe6oDz+a67L3bt3npWAdd71dNDAuYuYhsMjZBIF3DHwt6O10
C6SDXSs4dRZnsd3HJOcPt8xWDwMcYkRjBu0wFW9XLwC6KN3A6aYHwxjMz1PJSQ8NKc7YN5GieGPq
pYc6IxielWdp4KmFFlELVEqeT+XJuGvogo3opYsB/bU3miMAP7vUjLLIL0KSWEG5ChERkBnwMxZg
+d3bp91W+OSAZAF/G6Q5itBOdaxE/NMCgXLDxHshTUPpFj4M3+OJ0S6OO3jIG8TT8XbCeI1S4JsY
wlCjUTiMg4KfPgfUY0d9vHgjWJONKx1WOxC3onMDCrez1laro8uiRUXZtTIqw74IhkxAwrjYD3BB
GsaGT7cDSWvzlLQItuTwKpdMSskepx7uVVjsIP4J01EEacFXvh9Cwkb9wKEyCOF0Dga70uAIUWip
lSlPwA1rRIAoNqlCW3qvUdGX3RtECYkqonqoESRWCBg5ceLCxTuehpSaMGLCVNy1crFE4MP3pLiL
aJQcGswJa5jv5kj9g+6wRfblicRp7rWK3sbHg74uKKR1LhYc60kLd76qQUsB8jgs16pEwPLAocIR
jaIXxtAGoErhOMItWBRGSkEH5bSWL/rJae/oMYBobFZml9gtepmUyOnQIsR2CMekI0gbncP+Y9e8
3OuUEZ3DeXqhzI0Eyl3sBZjztLRd/Q5y/mvQ+XX0yxi6rxKD6ps4hGImDAoFVBKVgeWni0LIYX/h
XGP3UkdXuY7y/Uj72APDVgC5JQdkvfJdGlJMqi9qkWTev8cgIvsH8WOk8f6qR6jpHLyWkNSRr11p
SvbJIGJXfptM+1qIK/csmWyDFFeJDvufr6cHTz0+6M9Fr3juLZzTFSlREMOJ5UCoELhAPVP8WZ6d
w0mxOIZ4qbwiQ8Umj+MZWjq7DbSLdEtisRCEIvypHOs6HaJEwpEsxXmqWGR2fi+lv7r2jJqCaExT
XddBQHhTn9olr5KafxB1v9jFy0epKsYo8kg91gmuaNn0vmhSYgWaSP4dp+UXR5Q2sqI0kxnC0Qzc
0c8TloG9lO+Mu45s7Cj04rJIEk6ixh65+L3pL+rmbT8oReLX3GWZpPR7qcNDTav6PkBF4/fuQKF9
6oX6IqXBC95MaKFPAP/cN7kB5FycmNXytXZ6VhrVnCht4TsXXLb/16FoID1Ria5U3rdKllTzy0LD
ZtFiIHxpF42b8cJblOsX4M6Sx/o0wnB6BP3oIQWx31z9a4mnzDtYX4R0obBS3+3FxXmX6XqoGb29
7j5ZZP3kqWo/r041AiNGGxVGxTqagfxKYdG5E0vJ58Z9VMyHFINolZG2n6H/fr8Pv4Z5ZFB4Zp91
SV/oTUuXuHQ+VY5gUINNwtk5QxpEuPRYv5U6i0OzXB4Wq9PyjqZnJaxne90MbwP90bw7OU25+6Ge
e2jLrOReeGbXrsaTCLBosNpuWnunDW+iGHs3ra9fSQaF5pMK6gzW7GyYp73f38mvzPGf7uRtWwN7
kRcXJCt7qBilOqreDDN47JvEGY4VF4e/nCt2qpL8MCkTggEVDt3K6BlsQiUzvxmKHN73fQbTkJxu
wk3qqwnnBxEYLUqPxXW3IM5xrJ1BWryDzazeOgnYpPMssjUI5S4xqJh565mfvnGTyr+6OByjFVJ+
0hJuvMnDQF3c0kTdUcYA3UBpW92NnhW5X2CvgTMOwHdX5grm3V2bn8Ea0qDcPKhDXQfNsliGnise
ajkYnYkZnC+wdI0OZ/pdrlQo7peL8uR5lmaEwS7U7KMOE7S2s477i6XRtBTucvu23+yNklNM+1cV
OogbXPNQIpVpk00IcxTK38z0r0RZhcoyXICiAUL+m/eDS/hIaYcPO0pm4SWfzo4inQPOM24Vbt+J
7F9dTCpQqQXA1C++qpB+WFU1ulxKSV4lo35oZdSxYxhp5DSB+AFFGyYhyHQroQHn9kiSSQrqfl8g
P8M2pC7g5l3pnv5f7DP8Hmn5J7D4BbYu05LTqVA+7d3kVq7di0w/1alhPyLEejzaN0qIb2pSv2vA
Gpy6hC/+Py//duIwH4737FTduaqxt5RFZpKMSoy59N3EMO+6RjqGy9NOji1ssW+u/QsrQ1y+/9z6
m5NjnCqVxS4+hG5FGR+emqXDB66VFtPkCUIvPFbPvEg1itHUE6N+2z/Mh66bsAYH+5w6CYiIvfgw
rC5a6aJq/X5kv9olrIWwjBFQoxEQ2fDDLinn0NFVbjIpWpummUuRHGx9vxhWKxNMw99f61dOOHwl
lFiiz8H1eldoBT0sBYp+0XtFasSN8ge9GSq883ePQAieBkqGaC6pDePQi6JBlH1zr7+8PqcO8ANq
LISq9OebvVXD7HLPlUUPexvnP4ASncOv1nMo3s81GN6KBRf7ihIfjP5K+I1GrfxirnH9gYqh9ASk
1ff0eOWe0uiYBWEnLfVTrVir0Eai7lpPmAcwn64P0ABu1ebu2M8UANfgPgwXMCsv9sNYhzoB2H39
eQUf7LGOMmz5wyG3ceOBP5wXTsuUHhW1sTtAMg4uozD3hq0jILfXYuuR5pCXbHcZ/bjx3tqR5jSA
V9Fy6FAfVrRoLsifj4ogOl0oGYrKoztuzVmjETqFX/K+LESBfVvAnVsSLkoyjnRfbh5BYhnFA5Xa
322SXyiEEvaXWqkgs6jEfUt/PHfq8XmrPHadq+LgUyu6Xt/DvqHt2umulujecz9WqrhXy1iNv5FQ
7wtEyY1aqaIApRWWEpy3/aGHd+WopzdgHkkto4kpl0cTV3P6KlrfmndlkTc/qt3X1V5wZlQTAuX5
5v1UislOvZXve7dcyanbaChP+k8uxzqKCSh9muCjmcKe3INFkQazC1nuJHFvwkVJzUH1Md/nELsg
NHWy2seHYZXuHxegE5N7AI6hn17Eiijo1MEVgNlWlucndMPpPIbv9Z7capVZdpw8YRinKewQOWEZ
BLg7wL80byTxNDIKZvWy/Ob8izD53R2/SeBCyXiEhWcKSi4dWrQdGvsBMV4KJ1I2XgmSi8oYD5XY
4+u6//Xx+O9gc/I+r5D+63/4+eN0zpMw2GVvP/7r/1wJ2i8P4fL4h3lNNsvrH6ftH8NsmYVpFn6k
/yNv9p8//tfPP/Jef13LXmbLn36oHbMwy/vXTZIPNun1kL1Gwajklf+vv/xj83oXPz9v/vnnch2H
R5tRJeFH9udfv2qu//mnirOI2vivH6/w1697y5i/7G3ufwxP12z3x2R52KS/+NvNMs3++ScFGv8Q
4YsNrVIIR9j+zz/um9dvysV/4GXRuqLqZP0MYaY8npJs988/C6r+D6noI/0CCBomhcFYUrkavytV
/yEOLXJVpQqEwK7y579H+dPq/L1afxyvsXcKj1nKjYnJ9/c2AT8JMkguTiWawOhgvfwspheJke7C
oHrzjzczASpsA8UEZjocOhTabPXWc2q0y8Odm+9h8jgBNjF+jom5tBZFE0TL60odlLvHzQ9T+dcg
fxqU9otB0R1AoILaBjT5m1i6a1fl9gyTm5/YB9Arzs1bh9ZEX29lgJXDxFmD1gzyYei/rCpfI+/a
1ODVOHYP32ixkkih9+khTkqjAmukae/FlbtcB9tqx0iA5Q9r4SDuw81zBL12mG9otkqQ4w9CS4R2
zXRTgWC8vIaw2RgVp7EPHXX/PFf4DRbyBnC1o1lcwasFevy9aGoAm3tpY1T6Rq6+Kd7PFSU5RN0l
3fGEEGRyf7AyrvFBux8X4c3PSLCrJtwDD8C2hxRRFQ1xv/KrdV5WxoX18zvD6y2P+9elqSnUNErk
6FR/8y/Ol2dcLV70q08mr36GPlAD8uxurmNzmnQEF+X++jg3F07Cx35dgh2wAnisBv43kJg8ioth
eSA9VVmpdj/1K8wu/OuRpTbPbW7BAEokM4EDtjS76FWBnKjCNiRgIXTMAUTBFANXI1gifAC8QmAO
AJZlb9kajZY97D9gLa72zZp4N8ur9IvT+7MOlDHAH92QyO+mAIht1tNbILma4/FYB8Oi0IG6gK+0
AX63VL86fCIDgB8V5vr3yvLC82Fk+fkC4xVkHFpX6RxnBNkD6HnCzY5AlXnvaKtrZj5GlU8x/ZOU
/vGIvYDN3jb2K9FfpfCB+pFXnvGHXULqpaI8gtvDP8HNAo2CwBpC+6U5QcMAVgSuFjCfVcB37Sp8
jlELGPXhsf0Reafmwr81jF4Z7LxdbubefrmfXDph82bte8TPTfi2a7cuhAZdwyvMaL32YKduA8Hv
ntpqr6IAtnxpXxq/Fxlv5ZCvrcf9GNTFIbvLSuXNtt5H0WOhHC7cDxBC4HaGZgZDzsE8w/ABU5hh
nujy6McDgkkQ7y0gFvjQIM88bE/sPcoUR2U/n8XTUoK9ZkIKOcj6EYjbZjG1rvwnIgAd5cn+/ahf
/QvvqyAoC+QIK0jf9+aj5Fiq3qu7w8OvDG3ALgMAaQ7Ww8PivGwy97p8gJlP4AUWjMnZffiPtmYD
ON7Kho/Jwau6ENZNYGEbwxaJzL6CNfTxBBrEK/rhlIxO2oib1dZlqLepqR9XNhRltkkLhGbkV0bR
B43R7C01M0uQg6Xm84PqodXvb1BXv8hPHfuOkJpIcjrq3pbldoTz+3JRIaLvXo92sNrPiQZk9nQq
sDMPWwWEZgU5Tvlk3fyom/lZtMrz+fFitGIqhXPUDFRouRsl9pDcTfqxMuJ2rI6NqgVWjbBEYjnb
uV3k8azRJ9jYN0o1SjAdAwySzRUJ2IB4UPrGTO0Ow4rxZOEz3b4pZn40n/3eckhR/olGeiCbIfCw
bpDR7erP5vjef6b27Wxegu+Mbopuv86K9BZWSzofwHqI1vnh8MVGkoIp8izDgxk1qu5iFG2zKeXW
W+Uj0C26LyCzq906QeveSjpgd3dJa/diOKjRhG0syQFhyv5ipHYr7rmpI1WzTrV+a4Ba7ADK0khr
BzhdVfi5gtF5Qv1mP++Xuxow3xpUN1kHWTOCraRZ9LJWqQc6gNKOe8k03KZO0dtD51XonUaX1nHI
nvt4ri+NirfzVehoL4M70NuBU54tOmQxJgsI3Aq9aEOuxiU6GLbPk7hbaey8oKd48ao8UGbR+NYp
wjz4nFKnaseQ1Bru0dt7VycawXBmhyRDgCl/Nqvt41AZBN1gdGjmLb1768gNRdDfASPYVrv3FpQY
jWqdAuVZ3DaGOoiZ4NN0lI4CuPlivRte+6jj6uDWytpaU22R+RvTieUu5gboTE6hfZvqc4LntcyH
Erp5aKsfN7jALptyq+Qem/eBXgONAsqJc5PG6J7arA5IwtlB9+7FHr1s0Gbt4FyFI7NB16lj9CgR
cyGxa16EBcoYRF3AG/PWqZG2kvqzc3bhJ+hG/Vs7a59r1w4wWu1L8zY5r6qD4+SwOq5c398MBgMH
VrrYMpux9YJnWxGFM+0zjztKVJDV5oKmVYCV7Qbr5M2kS4zvN66oKGE8gWVDt6j/nc/nq7qgO91M
iInqF2CV7pBTVc0p/wtsqdRSAN/yIU8B6ulp+nvbdYFRE6C0K29BuRn0PM8Z/IqOVtOYjBMfxylT
16Cdp3UBFo0+b8Gc6qfo8SJnlyDC620pg66DNs/j6sBoJtwU8AoHtRP3tFpdzEpd0MwMcKqo631h
VWU29DKC9TQ1TLcJBwCke2j2AjcK4HI3hkQPSgogyoIaZXnmCoyoR12gos7NInBvMklg6A8A+Yf/
RpiDIb75EBy3ojNGBJrT+RyoNNdPTd/nXgOzOQitTfNpzl2Q4/kLEFrNaXvKBJBOgGZKoNWaAXwF
THYAEUFgTjP7Vi8D4HqvQblrl62yRU0nk4gKszYyz9C2MJE0S5mrAkMT5K2TOQdaDD4j3mZRp+WR
WwL8fsiHbQwWtqxdaSDPyo0JUlrWluciyxP0MXjtavJVIOoEySx/cdwK50a5PgPeDOY/3nIyCyy9
AVVmD75WEyAIELp8gd8PAeCn5Np6yrqwEidQ2ECueO2YnQ2Fj6yMvXE2ochPyOQ2g6DmbzzA5CbO
0exMZsuz2ZvBGwmgVwjZqcEfP8zB500SpDc3m4+PDTCuptfxAAPTTOoBTUYG8AtIgRSIN84Csbbx
Or3loQZGGgMELi+HPkAeirVcmMulwLNFUM2erQ6MtoIRFzLlMUbdRlZdBsoUf2i8v+CzgbHWagnE
GuRRjjAO3RtGs8qj0lxYyuzSrkLwBWArUGOgvcFtKY8PAcWTEZJFer0PA2u1hq3GEcIxorD2drgz
Ryd7NAICmTHNALasPQF8u9ryNxWnbE68pq+YPkyOzKOsqumwT881b1Aw5+xbmWpQ8Bj4zfzgihOx
GED6MS+eoMO9+KRkYNRFLKBzACDFhNSvEViCHCcPik5rR3gsAngEwByxq75eg9So8iJ9uMLcBMo5
vyzYBdiwQ75+/izPHSEfyOHLPTu7GsjkNnQBcGfxhuYSgEPq0VhB+bjA/Zu1ni2tvmg8W0ET9HhX
Y+uOqcmFJXvfP2ye/WrfaJ1cHTobX9idCp7h6SBxDGBaKrvV+ekj7CDciFoBNHIeA6zSPg4udaOl
+ofevZMs7z6cfbVyW2ukw3i4m+d4iGpb6V6GkUsRVOvRug3Qt4c+BQyok9nJzetBM+/sB7vBvq27
kadAPJWMzoM9eyZ2k/7C3Y2T1hFqmqpDdDypJaN8orrF4WFJdWxXWOWZKI2C7smje2gIMRgki60d
4EMrnmX0ykwbwS/l7BuQKLSS7n5z3iwGO8iZFxZ9hR6EZ42qw+4Zqo1qhymflGbRyuhUO4vJtQ0i
szrIZr83hyo/h6HESqWP9G/F/8WxzaqL4KjfUfyIqPH0AMymiAyK8PgamgNEh5y1Guyx7LcPdhUf
ZbtsZ+b5JRcAGmZbDUHV7C+sLYibPBpbMpb17fZqrr8DqFckVv6zgUqlN0XmOCg0DqvvZvXhEZ+i
5+FR9kuu3g2Xp56Chkcpw46pshkLrYv3XXm5+t01xab8wTqqJPeCcpVrnra3qeKGvce0XItaTaOe
1M6w4+ZdYx77GsTJ0H73Ss4N5wTfelH7/WK9xQw/F8ugUAoLluotQ3/zZo9hsRBmKQDVom7asdl9
1jFbgTDk+zFs8mZ/6vt7VK6QqrBySFRCvM2HBSjibNZ5iazhtt///bB+4elI397fw5LA6g/Tkx7O
wf5xY1j/xhhH0cHFshK9JBJ6Z2NTeLPJrXa1Z7NeD1o7UF63d7MP7Og3Y5Ho0Jft8cNY3gzZPcWy
j4fKWMbTMaypZn0lNoD/+pwiM2UXY45E1gawUgYCXibdecgtiFO+GUv5l9vm77G8l/LfK0qwr9wZ
y3TuuojmB6aQCGfsHDlOIqV1ztGHh5ar9aD7G/YbgFSux1ptfRVyGLil+4b9zXK9Uve/mSLCdT8t
V5TeiDPHMkUZULdi/JyYKIBqXVks1AqkK5EzCM05poP8MjA9UV+eKF65hxjKJGayFfTDCKRVsTiE
eJLbEbWjcUuOU+uxzkPYHVno3FyvuaGxyAY0TiOEiO1oGTM6nI5dvEIU36fu641GZ6txsL654184
tT9tUOPt/Kb3ezFTz9yxoPqKeSUPgQ1GY3JQBrIaTX9noVoPdcfB7hnBJI96b8DC2FvOJh3Pwwzg
dRhuPmbJ2WzxrzHsV2aiTdf/m01MjkznVNEB8g4Fut8/I9U46SV/CliQLZYlxx0mQtPfbDbeBxJ3
MIisgWE5gxZwpihie9j/ZhDlryFPJu2HQcju/uFUJ+n+eAgjBoFsOZndubt6ykIbLxNaZgybcYP9
uBlglziOOgQadbgt2HKw7+zdAzxCem0NNZR9NX8/Qb8WhD+M7S2iGKcHpXgxqiXfxY6WTQnxxevr
xiMy52xwYFRsjk4HrF1MteGIWVo3sO/bYpqvxTZ/eMY3EZ9XbOTLwdKqIG2DgV39Ql1UCpJzfluU
WLYqh8nFymeKskZsdTqIPWxOFqkP3WW7Laf791Pyhhrz0g0albTgPwFQwbZ5E8LJfV98RtVT2c/s
pFmykx3M8Jr1BBO3HnUrNUBThsrsUEubKCYMpW/sCHn3t1v/6epvYvdBY2Naep7LftIRWwEWaCtx
vrtHioK/XqaK2gO6HjxzwJjeRNftsNfP+2Ko+Mh2eYjgwpm7mPMp56M9naMO53U3NV2QhUWe+Zeu
jz9Bs4RbMN05RjLHWAzxpu+6vPZac/3BYIMn9uFtTqb7wQGTvSQKVPYV4s7sx+K2+bt6kxV9fMpC
x5E9t+ItWEu0rwzF7QpiscPf8xtUoI/z5sdW8wFrEIxuQM+Zg424aBPxmwYvPcQrmwNPDrKw1A2c
J/6w43Qchz384Li/vuWgbzhnH1e74+Fv4UHKSQxNlxscIBIudmgNBD96E+INCifZpoAo3jwag0+R
HOPHYrg5OFUHs8Z7UgFvRs3cKw+BJXQ+nI/Jp3sHbvRS/Jp+G8YLawsEcquVOBTWIgxbIyhi+d12
C+9Q6G7PEJm+dPjVrNjj9XbN2ef0N3iOto/a1ewvav31uk/IuoQEEwxqnlsH9b7ouO2QtxoO+1uc
JuH1atJpXYEn1LDLMX99sIymDGFNrB7NMZa4w90c4i3ta8KNy0XQKVgQw7O1xfY07DvBRUFFX2/7
22/iY+ovRCFYK2SE6cyhZt4QI/oHUZgH1yyiwKPoByShWjlJBI2zBXF2d++GXZqL+8Yo7BS6XrEO
YGNr12LoNcMz1uk3UExvbcKvU65j+sKHBM6+9oU845kYyklf6EX/SYAoHOygLLv3Ku1HI9rAbLch
DAb4ddGEvz4yy+t9Zh4oLwhITwDbXFc28JJDIkgLM+WTJ/uyUnGp0IWU3nwjDziNX48qDVQaVF2U
9iMQ3+TRo7IrFy5HRfF3vjFVOtfu3UkgKs+X5M+gjivhSJb8G2iyUJfQ22waDa0XT4ggr/TBc1bu
Jf59QL56Hp2s60ah6iCyywXoAR+N5yrohh3NLX8sXDU0S4QNYH/Yhr7mLhrYJq2gcSN4RxAsaSuD
9GM3jomel1rEDtr0dMNYlXZICHkQVjq6fXTvTqkN2BF0DCc/76g33mvXSECOlxcSp3YeW2r6C7A8
TfHViOm0ckefX4nRpTUdAu9d4whfTtBTHb1XnaWrdKy19k29ByfZiqkt+b+X9L/IAFKESw0LbGSS
rK2KCfzDbgyrpUV0SY+Kj7CTh8i/FQGfFSEX3x9IYMnxOsRAZsvRKOPkfj5ysy//fj+Yl3/4JvgZ
DHgPNH2TtvkSTk+eQelWZTCEwxjPVHWmYL6aK/9kmYgbB6E2kJCFIO0j+EZ6faTCPY3lfbS+tVmA
LPnFrhP4QwgomCC6GX+em0O+S6OqljA3q6hRMJXOCj286hYteCIkPgdaGPZaBc5FMQQggxiCn0nk
Ray4NtbWdEqYriuBOsU8taByInZoSuBursETSctSLaxhcvDprxgbYTbVCrgUnXYh2wgoZaNqBvMT
5YYP0yA25pZz4NshkQfTyzK4EFEnxAiJ24RwCxTniRUqdlSxnvBdQNu0s4plq1ERXm+FvU/SZK2M
9xRF5tZ5S2lPIbdK2yJdOZzayLy4Z7o9MKFhPCHyKHFXWt5M+OhefE8V6BpYlq4wcFSJwBqvoKeQ
aggFA1ZlnxmAs5u4E9zStXBK9EnCRHBM2zlgN8Oj8GUQnWpKkOsMyS6sziaCl4bpbywYcGZ+uXjC
H1LCkKFI4efF292MJFCjVPHjcTioTHeAipJVRaNdLGbs3nuuzpEVVexbZoL11D2vwm68uY7Cnj4P
yat9hBOjGbt70BEmEakZ8V+ehHddyFZsVrBUf9qrRYsVIwTsosgvtkesm6Mj88KSv/6zsKRfrMHJ
2gw8D32JE+0Qiet1HNKebOy8e3VWGBRRrUmnDzESrIxn+/Xl2oV51OaXrtgeg81m8OTNiCXLmcRO
RtM6tY7TyWqTV1iF4O/FYjuJCeJtqpZjzjgY6EWWQ4KL8I6gd2GN6HUwIUc4VK2hBOlUHvgficWv
E4tEcm82m2Bitghj8oej4YhvJUI5ag2Hu9p2uJRIp4RD1brhnGAeOUIiAWp+M/AkTIrWT8zRxTv3
c7PYRjMUjtZBsw4RUIfmIwDmylTtZJ4OD6Pfiw/A3n615iTiKIyF1Q7gmLc1r1YLh6DyEPkhhLhF
WFvptieknVqVduJGtUvfxXQTIhihlFAtkjd890lKIm5cBWb1El8l1M0p5IOp56hiSGGJclyD2n54
cqAHIYiLRd6ZqcCzHSWOjSP3MsU+JBwtcezQcryJTE0KLbdOoPcOuTStp7x82ZOFEb8VXxXOFbFY
kB8LK+A8yNNyOpg9aPbk7CRdiYACgGrf+nsmj1XBZBFH+PcTKDVA74Y3ZjAJWyneLnF2fp6/4u50
ue+1RZF4h/jwmMPsp6BWxzLtIo5PiF+CPxPHa7K7facz6fRkLxMSWra2nP/Mbg/7w2Wt0Rcx+M3o
XiB+79pBpduTXKsYA8W3spnD7nKgxrVaxIeUsbXHU4QrtvRg4zhicV4pkcCXJkzQb3wnT5RfxV/I
YP999XdlUFFPeXrAWLKF/ISc07x7MafYneRRurnVFS8NbBA2DjmgjlLP4bSRSI3vc1ofJtvuQsJq
xXkWNUuk4AGbS6ejOBPHQXBgrIupL4kHniV0bbN3itNXhKvXI7ZMjPgzKEoEhKMsu60zwzyVQE9/
2Iuavf62j97BmREdPu6jgOasGrQkpSbBPE53p/PR4V1rw+03S6MU5e6/rA1Gq/j4RBqMNwMtuJ+v
l+LloPhGyUq3+2kygXKZvpqFZj0gvD5ae1I8EdwZ9oFiF4THFQ2icUgzsziGKlmiQbH1aIgf80o2
fOaI8G1mL29XWHEk+7JMm5S5UJVoUaUPFwso7L1nbQkOvgk4H3kYySQtJV/eGvG5E0DFEtk8XIkV
NQokVVIIpyWloqO15bPoOsoeDbJRfOspBTi0K15YNIEMbv7+gH01cCBIg/YeUAbQAMqURvx8wM7h
45woO+XqF+eG277WKsM7xbS1WzPxE0Ct25VOGRLylrh+ILRcTLpB27seErZ3Wj/HVHA+IQRakqew
Yj/tFJFLhIkXK4iYjW+qnd7aY3AOXkPFBhOISuSpGEc/GoaFw+1xvN2ufjsaa10Vs6Nzwd89wI5U
ogTMOkP6VFN6YaesWtdpCYrfkzk69yrjk729E5e4dSpTLBXkqVftXFvpJG8bncr9Wz3/RWYxThIP
GLBUnQPq+iazLtnunlau8dUnriQxRj5u0Infmil1TmUrkuNwasGiAivU5wM8A+zxHV0L5iMz9/XH
KxF7QlWIWJmOxaRbr0sehsnrMOGvryRhd6hH/QvnVLTBvQsc1OtxIucYW1innkd6z+XybUnQwtNm
cgKFt0gkwsrfiJ9+kLjnZoBMuF/NzkwhkM6z17qG+JKH7HdsA7zqB5k6tj4vIecHQBgP0SYzVKuK
7ojt0bDdlfttE4XqSxhoKolwtZXZcIRhebbb657Y7b3clg1kYnVMZieeyWq147zY5jDCD3aXPLub
t6bTdalF/VitB6ClhVW9XHYQRNehiuaK7F0rsknErI+46QgZpkXuUcKen/HedbufNkjXUEZWOxHE
AKrx+3KyLxbda6WreAc0+VA7+rYjlUclTXfAe/kQZVjNl/4NmMyNl5BubQwDu7/7ZnfRtvAlBfB2
0bcTa+inR5DvuWgbcS9uCWG/ddcVA96VRDntx2Ij4Bn0Ecx/2VvbiGB1wTaaScedryRfgGV2Im0d
zB+8XhIZETS7/spVbMm4o2XFoKtNSCV40IRNJg/LQ93GonblkZOkZ60xDl+v9BD9T0tI5G6kpwlM
OpJXxgoV45CiBNyjz5COS9WEnInUrKfkcBpN15/DjWfCcuZJCv3C60X0EhGSwLW7EtUh9ykP9tN4
3K7UM0Qy7G3b+/jRXLF1w5ozkGiU3JViutyHsLv99RCHhmhu7PB2/uslrxCexK4k3kX4jD8tMBvs
HjYMMZ31mGwTCRYuKL6RC+ozb0a+n+toTYOKiVeagBzLBItjNvMkpPYUij/ZfdPEnqa13TA0sa6d
QUpkDL6wp72vl020ndjZKFd/pdboLWW45n54seguN5uwHp+6ZPucrL3juYDqAlpnyUcUgEoi9OUU
aoPnCuJM7vAJvVh5tBJawdcuOJmZXYdQxYY0JqyVbF+qQMTsnzLd02mf22q3CSJOpWRjSkqtjVSR
QBQyhU/soTZleLhXhKGG2J/gAdRepQF4CrgLn2lSSXtd4MmumgHtHGYEjIAJHd063rC4LXaNrLG4
6iVbH+88zYp6RMWwX1ktrUXqTgpu2JpSbyWjk+KS3LrCy0dUt3PHbVM1G4QMIBJjwv5nQhwj6JDY
SWbeJhJGCXQ/X8UFq4xr2UUfNkM3pFaDtIqKWxdYfVze179q82WPimECwrgT2vu+TSqGkF1AVYC4
AfKGOZG/fEKae1XwRKTcOSLrfZdNIN9tQ7sfoqkb2wbv2x+zLSTpxibkDMwlHDrwB7IXmu5KIt7X
xhoTs99eM83XWrf+aO7Wi35X6BO5Y4qZ8ZvEpIccst5uYzfL4xUtwHwmj9TfsgxXjpiI/aBdwG/i
HJCScdmbslzjvlrDp5LNuPo8EIwmMtdj/BpsTERud+qWLVnwjCXsPux5m5QbFiH+j7DG7WUiMUb7
3N+aN7xa6wQvefqf88XWfXL8JM8lDgOew8CVNBK7jDjvYOOLNpEHSROiopLDI37JsKFSoxRLdXK+
irOiWgllQ7LCIo7lroV3Mh7DQFl/1O8wVuatOwJZcSsQPD54Lre2KAYpvKHpgw8xnJaj4Xao99sP
O+51mXexcym8GjaOVkPCsAxgD8ddmwUbbjGlCs0ytUUNDF9hb2Rniw4gLcLVrOf0xueidWRcn/qP
2SUGzVyKiZxbeetRl0j3uE+Mtc3hj3rTosVS192VS4C7OxV2SiSCLz4IkW6CHybH28XmR7u5BMbB
9aXeaCM5Gl/EnNw5pLfs8UOTViXenrWHNXDvPWyZE56FU1AmmE5rXk2U32TXhXaBKZJpzJqGGQ1c
gE2xFFLsAXEAAX7nrxmoblExPWZLSthDfuNPjg1jUGpfHe7t5ZZLlZRGwKrSCGtE5u/1iBoilD5e
/8SBXL1PpWvztSVtBzTn7odJDWZLClmiJuLqtRXI8Gz05uv2NhtnApnj0fwgLRrUiL8XKKSSQqIT
5+BE4pScb5MCLHaLZBB80hBzFxmK5yGbQchO5Ubn99p8GpbNjiPL3eENvQm7C3nPTYjfEXP1E0Ml
klSXD161NJyZs697nU4No0TcVuikTKlYOrAGz3oVZ0Z3uAzH7WkHzulD7zwJ0NFegeTlfvF83c6N
AMXF4jz6JH2lYIldvvEXzmuPv+rWOKYrHuyLi9ll+afTMwVf3qQz63hMAnEXdyAVS5OB/EgIhFci
82B/qfMXnHA26l9RSxXvikKBOTKALXKzOZGfJbhFzD3KB9oAhuQOSUdrMKn1llRSdWYOlfLmRyxi
5WINml6ZG5TyMPK2ThMVxtVcziRzWCcYvp8EvjP4EEtNTKqJs2kya3fmTHcXIQVvYJVw7nt3+COl
RP/SFDkww2eWmgkOmmYy21QGzU6OWlPqq129OFx0tDt7e9GooMapzTX3dxJKolBWcp6FpzbqfZ6h
lwY1PYfJ6TSd2HLwIJVWFbWYmZMOi6ZYrwuOgul5U9om5hEt2pwo/VK3sCmT2DlSGao2OUwQ2rYx
Apq0esA/vMe6BfreOaNGY71mWD4T7VNkcHjpYiaBf68Txs4q/F/Ozmw5ca3L1u9y7hUh1OtWDQhE
39s3hHGjFiRQBzz9+RZZf9VO76x0RAXp7Z1Og6S15prtmGNiGzkcvIViGELXex6Tii2OuDEhYaKw
U0+eYeqUZNNOeD+JgzCPX6YCOHbql64c8OW4pJjewOQJJQRj6j6eFuP05OmDna5DrcqxYHjkAHjV
6DG43t16dAjOgQzI69kvQc+ExsNAvdSCqZRcuXOTSUTqdPLo+TabZ1C24mQKmKbARYKY9/GqUNTr
AX4BIto+UUfi+RDRX56LGLG62z3fJ7wohBMx+6Wye+ilRx866ylnyz/S1wnjDwDEzzJE0g+zjmGu
u9of/JfWZq3YQ5y2X0ZkhlB2g2rxCOLVw3SYlzA6ASjlPUK+NdbnFVkWxo70gHD1MAEIYRkcXqpF
Obv2HHi/Lo6ICj2kTvPQDSJuECdSdIfMP/GshA8nVBmzFwgCXo9HJtrSjMLy83TDOVJ943bWwt/D
uvx6LEbfeiHJrRC/IVnmc3iRAtJjiXsbmgF+6oJzh2mcs4FChxjeYPd+Y0knZMKx0XgyAV+kfzhy
3P0rWQ/09MWdITyPEF1KjfjiAHoQeRDOFOw37qx5Mbz8jRnSaAuflORyzGevxs4AZWPT9GSO4sDq
34dGcMVxQFGPd9UKc0/C6bwoB0pgkLkE8b5YbIl1MO9MYQX1QmX+IxQOly6CFGGtt6RGdqi86VSJ
0IjYez/8oIKPItQHAL28eNobyZ49UMZkNMfJPGJSK7CvQTtN3a+Xl87zW9J1XyMuMNqsUse9LhqB
9btO6gFW+WuzITOKxEveavWmutM7AULhh2To/SCYcu45AQJrOR9fSJ8Ko8h06cWCisWXS2716aGO
x/BTOcmso8K+W5jeYsHH5hup9p7PgcwiegIPLYIu8jpP87Xf6qJajAoUBWMZpbeaonpeEsaq2qh6
fcTJehvpLulWkCdk6qYv9EryjfuH9pfR5cTqAc7qAj+fNRu9kcVGpWRDNw6beTMTPl8JGjUemPOG
265G24tf+KICiydAAfbscI5Aw2LsSh+gGl6dqzW4u5hovCg+c0uQ8nCLYes/g9AXGx3xcvNFAlkm
dTp+YX46A6ynyolGpks/2tcTI7ysdE/FPgurLTSfNmq2wtmX3WjZetX2PBQGSCyCzWlebHyTTLg5
SKcpU5LhAVwyEvkF/cvfplMXf48lFVAN0xOwje0WOSLvilMj4EQx0rVYXALh3YjK8lY4advww5ji
v9556me9A6NTEAaIbP5aDQXoevYq3CPhiv76HIGd8Vbl4GtBx8JpSiHSxnmoaQvAnxOlA3G/OD68
tEU8fzTuecxYczZW+EG/nK2GT9Q9SJZ89aUK66JfhT1q0WEOvJOqSXAPRONR/UmVBVTsr0zxncsK
1zrz0tGvjHG7sV/wDLcV4hJ+CCf0OngmwYAkgyn0N1fEwspcVuWDggxnwd1sUpJKV5K5moeD4Afk
nHkfYeyJN9XudSTKBLTwkE+DzsKjwOTLdKbcvRtzo1tfWM3HlzI01pqjDt6V/VvhtQPy2HB94Him
rkRnA/V7seAc0mddQRzrp09L/Lf/+PgSKW3O1wFnFFEYJlQT7p45Os0tvvdI9kWYC5DAPCVAO/yD
8e5pTjJwxyWXijy4Eaf3sAvvu18pdLEodDFzz7THgTh4G71MFU/unzwO5WfhjpqxumVSDbizC0a/
GgtAAuixhXB7WSXOisCLCzF17kNyL+n0PhcR6bzrX7e3C4cp8TBkC+onb8LUocNuru93FLh4lqS/
ettV3vg+vMyimRbxtAA5hAiRD346v0S/EHPzOGKh8O1NZgM6Ql5EMIJtnR336eBjv58cl/vUDQmn
Fvt96rU72ikiZ4tGWwiA33abut6kBoaSep8SRvk0YHa5j64lWuear5PUO9bOEkPHXySnpCcRunlE
eL+HZd3dchdRHyTGs7Cw+MD95kb/y6Vc8I+mR9xK7geIpSpy1+LqlkeTAJfA6pAgE50GHBrCKhTy
lvUg7uH3CeWguhW1UR714yPnCGdTUVomBecJcxWTfhMmgc6FrTibwC543tc+PhEwwSOfTfROjk7u
2+/onW1osQzAGIkZyDNdAm+hO94eVwXcP4k1saq0DInuCu4rEcpxSyosDCeTdX82w43pY/WEYyiS
hOJV8WrFLHsiJCJJZ4EcosgPzohYt518iRLodssRfwouzSjL68VRZl3fcV9IFTiiOVPuj0J8e6JD
JFko6Y/eMOTC8ug81gYH9pZUIqpaaOnJK7/4sUJbrBB2jAqda8WzV2BTD5hORNjYDq74RmCuqP5A
3AuA+4rBE/9lzDgmBNkCHsMxEq8N9/U0kGBhbO8DVn9gL1HfFph6tEQ2KweiqSClLlIOFsFHGLyJ
lOAUd5HZ5/OdzyTBebzosLPnQepLSN8R+y08vKPoZqHkiTWvcGT2ROeblcINjt443sBnuI9Q6LUt
Z4DaIHez+Ino4l9omW/5t2/gPNXMzbMk8m/xOKXjtjerRUmVSAc3I9lcg8NYotuV+IAyCr6NcFQG
OJpUOc4ORhkp/Ep9sJUrhFFsw0gUqO8/5AlNU+Qef6t/fLvNb5VH83GDjEMqmjX626nfSfpIs0f/
9bWH1TjM8ZMBOuKE/XK5JhhsNLM4dbkb9ZGtZIYSwRJjVZ819HLASbt6ITJME8YgFg8sKpezu8+x
ZTPwZrG/ws4+z+rxCNcDOSrRqPQrqyfqS7AKU7FbL4/CxAhbKpK2yoDMMDIjejNi0qaIe+cgLY41
OIALoBtWWLne8dmkIjwNchtCckU2C4cP6VjHs3jG43C81PCZTKefRYDlfmWFwXYybMHpJqcRbAwo
VjQQlhM+JCqm4gZFxGniLTAHA3Q5CkhgB0hJjEQq+pnzodeOV5+2sGVKEiwh1n/aENVZpBeMSdQX
3TDetvRC0V9FInYpdBJ7LwB3M4ryRzQCz0E+LyGvV9HW12jiscJ8RiKBIMKcvGDOhMjeiVdoj3kj
dCFWE3lL1CZknB6ALDL84mNFAhJsG25cDu6Epp1p5nJ+ZJwYYa1EIlaUdXdkIpZkjx59hr5g10Vc
+rokOzvH3R7QfIQ/Nh7PCeZnR5GbA367G5DKnb4gvyL6xkVmx2b4rwI4wiPgWhEK51tpsqPmwkv4
QCKzogtlE/Zjt09R250NUdbi6Qv8F7EL233sTFfbbb/X10V+d72WHKTRdJrFuQ8acHgUssKbhIiI
LRT1jaW4EwAFPKlo3HvK3jD3ZqpnhwTc4o6FaAhQEBmZz2ehjqVCGkUcwf3AueujgD5E4ZHp0VxX
5JfXnAlz/iE6mhhy3KcJkc9/5+ciWMcUXNA0QtiEXbyIRAfJu3K1Pof6pMXA4l3jeOD3KJQsOOEY
HNGU0ON/REuAEDWAxKARDyvwHexDjzeV/PfxfAnH5BkhEaTf3PbqYJB34+qEUwyrxMdbMb8y7mRc
DS/zONANx52EH4s3dTSm/QxczwYq5dtr0sODSv0CXMzXR4iZqhhD7E6ZV4vpVo5UN4fCjJByExFm
uMUIbvzTkHkfWwvaHAA1wk+dsKf7idg3rNfojTol0a/Q90ABRDB6G5xd/P0QNCPOOthEiZr/PdCC
cqDh9ZUu+jt1P4gcsEW/zEc9AB/YsTgCMGBHzAwdyLLjfY3cK5zEhNn3MJqhKPBRAbSSeZyhOCZU
50hQo3YCdDapPPxfPOKn/RY+mPjKXWnIzAnP5hV5Ap6Ao/H//odRZP5LOf6zR/9Jtv83nfmtZnyQ
b9oD8HWzVhEfoZ5EVgjLQ3lNyAPKXJhx9N/kVxua9dIeGa/MPwjRO7nvpMnw+zm5b7+6A4RzKXRZ
8MXgL1YIG5v6WR9yU+yUyNwtAmzBAgcff4nq7g9W4E/VXZppKEZSi4Rg5fnv/yiZXq+XrtErbFW2
babnzlH397cucXXmrY+6bTUgg187DyScWGdffNzHsA7qITjChbY+L7XVzW9W7ZJm8qM57FBNC2l2
SdzTKtkv0s/Hy9+Xn1EW/7ZZMH/Q9CQK9jTnfyttwUqfnk5q1qzr91Zh2Zm2vZeYZYnDc++8fCz6
irfRoiCFMrq82v0oZL6k4R6iUSq5SSHSLRp1Vrg08/n15RGqy3rHWKaQQsRbFOpBJYO6yW6OGpyC
5Da8fHadc1Ed0JYebcxH6VMl9b64bgFDMl2qchqykFXhXsOafsLY0fYG2ah+t+uGcfCAFIWAiXv7
AKLp1ts7435Bj1UeXLYH2om7oQ5gJ3VlLNyk9i5bvf9YM9Uvi6gMyDRg2uR+L8fr4DxqifN3FQ7O
LprFi3tQwtpu9R+TZliWbu4XlWv/MOPcUH5Y6m9ejBY/qrxuEHU6mkf5WhOQjJmvrm99a3SYgB70
paB4y+cdZSa05nR430JaNjoF3bQOzfAwPzP5xKnebyMyYotyelrH4amfzXSiOXtiLtptPkWT0T9O
w8w2nipj8RuWe6LbHeDd5aj/VBrV/t2gQCW2ZxmwsMDFAkTy2/GN0kq59iTEh+L+Vt7GHwna9+v+
2k100BRju6PBMl4/SHFtTeplc5P2y5X9rpCt2l5X7SouXGNiLNoUoMVhqe1ikgqRe0AbH1OFbG2x
uH/lcw4P9MGk2QwIGzuXkVsZeSboAzwVlw7VtBbJfCIEMu9+FYCrAOrdAAAG2NjPX9I9tTzygHxG
95Yx0CZ2jFeTsT1OrThXAoqeC1NNnvkNllB2EHn54jJPKrdAXAKldE9v3TKTfPvjgRV7acEGvJdz
cnAFPcjh4+BVJczzbv6ZDkrVNWCy3t1fW8NlRgwpMdqst3do1UzHsp3acC6xQ7fIhwYAmUBi18sd
800tXPUDbsoK52v/OLuXs+in7Zj8CRXXO9PndGhh5nJQzAI3cL0gAIvd8829+Y6oazsFbHP0ar43
pIgz0gvKYCtav0WknvrQ8ExP295RREcwVboQA7j2LJ9bH/dNuYfS7TJVZcGtoalOXnopVN1v7Xvv
eLq50c0BntNNcQR5ik9LE3AJVp9tOKjOoYff0Vtfhxd2c2RMpFg09Y6YYxhRswyMV7XnWQQcHwq3
sYIMITycfMAYIZ8Qz1B70DAY7n3+WCirhhF6y7PptXfx4WfYS9anRRSx0OcP1Mnitj7PmPhIqzP5
AMlBIB5jRo7fNy0extUp3qMW5nT3SnfTNEaLTbl1RgsToG7bnY4DvUuPSeJc33jOAqQ33x5Te4FI
sY3q5Popv8OzNKf5eC7P1Wn6xLhfv8DosFuMwtYcKzhgQvcqbusRfiQoG1KX+5RXWupYb9WnOj6N
ssbLe25BGYgOXByCwktq74E+oSGB+nTdVxLPbDyFamqQLrOTe82d3snvemP9PHrYDKvw8tzJimHK
/Mjrq9VM28S9kjmb2+fB5eT2lIGCH+Rl80tfIrWUDtsH4BYe25MZqK04+cPp9imxoe1kiqda7sNw
Ti/N0ITpOu/zUzqcDZWbzkEOYF1hshnZ4+jrTNwwvmkM5mEKkHOFH+RNI+cmOTfqSOsz7fws5+40
g3UEdHC3rtax5jxK5/GBtPdg1eBAX9fJ0tjcTcGZZb6owFWOzbEEOvuT1vlflA5sYoYYJwT14u+o
pFjN4rLQ4mZ9ey+W53m9rqa99Xl9oa39s9ogt83ixIGCN4kW67PfzCCkf3nQrP3YyMc2o836woyE
n8j+/mxKGU76n9v6pt8N+XZqCuYrrGGkSltX3lQw8ByCO+NmgXcOy1E5ebzr5Hc+Up/Te3j7uy3/
NzRS6GJbFeN7NYVmjm/QyPMhr7uyx/XLdV04zWuPU5R6Z3o3OPqcjXNwN/3D6vbZLtAvjxd0ixQW
x+SdDnhz32Pol9MIjQQ+y3r8X9wiBfw8fhFdVnQZ/L5nhXnumEtu1+u2L7uwrODn1f2et95bhLh7
vd/DY2i91wNZuAMsIgwp9Zq+ObgD4rv05fEBn74jxXJ/Bu6EzBPL//vy6X+I3uHR/e87VL4tn9F0
eSyVhxq2qBvtbie/R9BNzdBrhzMRnIomBJGJJnM7og9gR+F1cJjbU+ZNk5F09akJZZs56vla/73z
VJI3TciMyulCW3zAOnDq1241LzwNPoMulObND0kS5Q8gJbjtehD00sgOSdQ3ZFTxaBr7Uur1etub
xe/qGRsZLaIR4MpiYdCeFdq2W7yXW2MnH8vluXAVvKRlVGNjvL8v5XM42jen/rdb+XZAe/dz+UjU
Xr1+wFD03mXODXpv94LVGF6nF4ZsO/UPjqzwM/52xW9nT1LLxkxNGfEay1tmZ2aOFVYr4yeSbSED
f7vMtwyPlOhFYXU82OlLfW/esk97k4fShkeqfmj1Vv8FpuU0K4bO2GqY/Zmw8+1S5/Je5lGGkpO/
Wu8xPsxPnwTGfjS6hZCHrOR562dz+G4Dc6T0zXlO7MehQOpqmG3ulGcO7uUHETN/uqdv3t5Dv9wr
884RMWfl+O5LzhUOIrh1EOczXETGJh8ri2QJTZKyOLzeqJK2VD7OfX2nBvUx4dC7u2QQA543XpIJ
ozB2ZXCD+CI8fGCVLJjT35vxHcKDZn5d6Is8bPpWv54kK9kzZtQaSEEXlD/yAeaItD60G2XnmKvC
N37ilv53S9S35f+mr6JM7Uy5ipp19HUfKIN4SLfh6tonNPIhfRoQxw3id80Dh4atl4eie6w3gE9m
zFwvd57QI/sL6z+NieAF7UkV/P2QKT9sRu+bvoqz+pyVMXd4dwXVoAy2jVw8QAaRROq8BxDOK0E8
IHx4CH4Kc3t/1Jb/I57f26KiXn7vXVREQQrzoTS1pxD/vFxDZWYE5os9jyenH4TvqX//ffb++0A8
lc4/Auu7ebhGlsQV2yeYSQItVw1gy5rglcI1TgkcP7B/mcW+toTa74fo7TlJ6vvlDXjMFIJ6+ue/
dx92WsvIWsuu6I807g7eaxIoX8aigUwPJFDu1V2o6I46O+TeHRqze5+EZT6HjXpG8CGZDEx17F2l
OWeGkTP/mxLWwzOxKPDp0kt78QCdQCYVjea6Kw1UuCBlBspCnls5yR7Klper4Wq7dmqSJoi/1FdA
ueTIjgpAoh3dhWBQ4bUC8iU7DyBPc3l/fi23OLKU3ccpKVe65ylIUjy4D/TWT44/COOfjM8/V+fb
cbEa6a4ZCatz8dN5OYfTr4LTrNzZrkp3kELljgp+IL433j2MJ5Kn0s/4w0089+Bfe8RoD/oHIQcl
JP3dycA1e1i5dGePAHYXQwO8bD48FIN755enSdzOE0h4pPB6HzNdBOAY9TF00lL8r0VOSWIrBJos
7ktknU4ccaKc606hHYciuG/7Fr9GV+dcxnOCaEOf2rA5CbpOG2KvlpcgIxKpRlTVYkVv8WgkIB1Q
MtE1RY7tC+gYCXuSbpSXyLqNIvqfV/x5khwABghSx++5vui02ohfIGclMvO4j5TE0oGoMhPv9u05
XX3kPVzBeyHAazK5P8kjeBY/EJUeImSvpuRZP5sk4EUiGCTNaHGBGhtBvUh03503HUXS7smsQ2FO
FPhIOqEyuGo0S2bi3yhO0MvI1elMolNC9EkQZBu+yCeejtHx0TE0w030WR4NtXraNf2/7+oTu/99
UwURsMmUM9ov9W+mvbGrNn4YTbXeUrmjbkn01ydEnD9LIL/QrShh8sySL3A+v2oRMSltkQ1nY+l1
m44oGo823XBz9gX2SKYqROn81+qdXZEwFAXKLvxBR//qnP3XzRt0o8kq5MgwGv8ukd3tfDmkmgQd
35gZK+34dPKim9d7t9woPFAWsUkqq25d+8rJSz9u43ylokReGUM6lokEl3Y/pxFT/F+PiQu93X2a
+XE8gCz9MGq+QnOt7pNtPpZpHb6yvXcwl8VbrLkMv+iRjSbvGMIxtNf9xibnxqg6P7G8UyDt8n6+
i3dEKMr6GqTUSqs3eSC/5uPH/gAwIXYfx4e1Tk0nD1sqBji7QT4/nga8IxncdsXg9ElDj9a5FqPl
3DrUlygzbV766J4PY273z32RpO3ezUVCttAzXaLtdwOCubCWtuXkPKrhJCu8YlVD37Y3+hF5wX5C
CoLnB4j4kgbx1TGCeCS9WAEtrLXknx+uTRGTOiOZSn3QDS9De3RfZRaJeaahRQ6TFsh4z0ommJd8
MmzJrDkpGEhYFueJRu0LKz4//KB3vg3Ae3bJwBz1P5v8zS26dXfmKthsMpFNvxiBoRJ7Feh+TU2I
oDwoR4YjYxd/8gF+vPI3hXduS7XXRPgA13G0bAZqn7Fcw0vlMJY6vBBAgbBZttMDnGX5D7wBfzTH
/3lo5j9+jzbbg5ajb3loxpntyCiNIbMcH0YETIt6JMovBTn3LY5bv6Af+u86QRNn/tuxIoQUvB2w
J9D2800nlLl6uSfZoVqrEM9RE0G+zo5Uu7d9PNa9un+bx2Njkg6jafdl7+8+7WUhvMMv9SwZ1Qc3
tvoyIMLCY9qZVbtS7klUQsHR3TwLXt3KqbfVXBu3G2luztW5Mn2szB/8CeUPifffHuGbZmgep+4g
ySa26uwo4IGuTgft2UsLGUF9VOa3BQSln2Sb8tD2Wxduu/fkg1xhbyIfRQbx2EQM0fk/ROm/3dQ3
Sc5iU42ywqjWHYArqrw9FKqoCt4gQxSmD8voH4ZAZe23hp57uPgG3fHga4OrB1UjpfbUBQ1XUy0C
CyBgPX/fd/UP8RdFCohwaP00ae8VKfZ/+IAH88C8m6it1tee18WuDVwLPPS7xKa9dJMHUDDKrW63
YVATGb70Q59WiSNDe3t3Wst9MVQ3TRju6NTLAxkvXCsqhfoPN0lb+R+kk4E8lqJBe6v0ZOEs/eMu
m7gqi8o6V2QSGmrATFSjBBsFUZAE2lYd21R7xEsf15SPJ/KkXdm7yCRhVM9uslfPzLCbXPnvZSRe
j2ES3obt8AAzPGyyoytc8ZCF8N0a3Thx4mfFtJim89M0m16xBcRmIxlSkW4UD4VtYI7VSBmVw+uQ
k8Cr5wkm8mrQC8TrMnmEl4l49QJ4MYJkdJpIU2lq4Ogoc9tXlyotF4ImUyh0avhg4nuCDFT0TOgg
EUS3he0cBXyWPP9AFO4S2HnT/n+9CPcOL+TmMXf/ecHgyXVITgSSKzKqU1hwwbSLkl70iXd14kr2
9PaUOWVuedCOHNbJJJnUMM0mk2tgDOsAFhJ+NTHH+Glr8sKM8rsewkSbnhfFzLb8evJAF0zE34RF
mdUTCP2vN6CjHYV6flqtykUFD2O5YPaj+Mttc1kZu4iW8I0ZDY1j+8nAqk1J8/XNvW4KaB+LVQs0
0QqNsH1+cL5oUPGhRZKd39aO+av4Mm/rSnJrOGGVkBIAeXtKCpgyBUAPkSsIAo0xxoMubHhV4YVm
1OIH14Ok2g9SKKT0H1KYNCfFbi9IIT6spz9BPAIJb40EIbWgeVV84hTs9GVwxi8QmBG2DW7g7JX8
Njl6mnQZpvRagBp87R2bxrt8piS+P6WlNSf5HdGwMGFacvjgpYanUUmv7Ua87psa7PfzDyUX/pi7
bmPu9KP6fOnH6oak0ORqaE53GdeIv3gbIwcOmqOwQD2nJGn6dn359WoWmQ5o4T49waHcfiSh4puw
GEOY+IQsCJ/vV3FYFIZFd0TCS0RU6oCxpPuur0P+KV7WLFrHgsAdFMVCj12+SzrzU4f24nweaO/t
l/Z++zLeo3k+JQkxzujwGDAMGw9RYAkFxPLqCtTjZZ0vT+tsfVqny8tQGmiw9Gj9BndEgnEzD5iF
vOll3mNzHR1CSjj+dWSFJYJ2WbWbepPNslW8SFb2nJTNNJ5cQnXYUEHRZxrZQnXWxKBDdeAzJFU6
uGF6GKF4Yy2bHbDGUDRSdSHZW0pEVJ4otJFeJHNvg95EzuAfV47KUT7eoRoeUgSn+p9PollFZWuu
koObcllwxdEqWiXcRjZLBYx5ooX5SP3UKCkSoI3o1boIYSUImJwn9jD97IIGRloAgHxvgipIBxWY
YMP/KdA3/6g+yWLDxdlTZUZJ/S64aVTL7fmB4AoYlShn6U/Eyw14kngJwAdTIuEARleB7hFIIkEw
uBR5D8GFK/Dwv3oJSpD1AvshmjloOikDkbEB2wxx5XSTYKUiXBOaqRA24hn2IRA9qzbDEBiWTAFR
IHH/bsF6yh/SNs8c/X+e7ptx0MzubD1snu7ax+GGd1oZpEPon3hZA4UOZXA4A/oQM2DzojURZezm
RxFuSsSfki/56jPs1KcWoSc/of/nhCPuUFqV/KE1vO60l2hzGgyg8n1Hp7pz0q2CZmC0ESAP8Uyi
dYx8myteovtdHzIMEmYn8B1nl74uQk9CVtFy/CKgrE2/8mri0giyFqHGoLacraAnxpM+wE+kv6gv
xe60U4eXoAh6w59W7F96zNJMlay2YSsmkIpvvl5iPaRLpPSKdT7W/OKzPSov0qaB3ctaIvc/5Xme
abPfXUtxOYvxHrZMaemZB/qH2rQecmkpD7kgsaXPDgNBBR/REABC/YeE1o9X+ibnVVefTowTKVDQ
N5U+i3Rl0MhTTi1SnH9fQ+G2/e2Zvslc3tqPS6PxTIVvGf3L5opHR05o1v1wnT+UwH5fvG82R7+q
ELcaXOg+yMfmvZ9q7v1N3ZUVWJcenWilE7+lJ0elrryjQF7t/v6cf+Ar4PpEBLrFZB3deC75Pzbv
VNwu5e2eFms9zFcWVzs73TLeQ5ok+k8ilzL+6P26pco+SNbJSz0pX8sR2sE7+0CdKNCljAWuxZ9e
X6Vw1jemzdFYqp3QtX+/1z8USX6/V6Eo/nGvVZ3em4O41/O6YSIAWLbFYwoX3SLqJ/CY/CRtIhT8
lwzYJMWYGQiZlf0tVCybg1lHp4jLja80A7+na2kVr68fjDJYwRToX4bZgQEgTj5lEgBU139/WkWU
fP73y8N99/vTSmZupU3J5a99TNvq8hXhfS+114ft5C3scbBaRa/RRJvl4XV7sB2K+G3uqLHbUbUf
gf75odzXE0Og/nBPsMlpFuUywX78TVpT4yQdrnolraNLMegMY9wZDJbIgERoRTHQ0mQm35OgOOi+
3NgTZrm9Z6dD6VrVbWMZbT9T40A+BYXOmxo9tB5J0HXdQntooyIu37VHh996pUfaes3O9qQy9aGW
FoOqKEggymQE9DjoYj684/Ms/KWi1Udddlpbelw+/xI9ukXRQfxlJZlvSVzSigOYSjM3lWTGpGTx
qqpQ3J3ULayinBd6vo5s3deUfC0+SC4OPUfcamEV75qmjazktims86DSSKIn4oNzLiVbqV9djGF3
7RaVdn8rIpaiStkZxaw8M79rXnbqmL5Ok47UeVbHw5Zy5nY56eU2SWamrQ+lXjyTDodtq56JvDL7
QzqIWe/ngXyl4v5o+4cLKZ6svvlJyiC+tHB6V18uYMSrqUNe0rCwLK+4gO+KCtKrebaW0ySQzYNb
VUmQNoxP7zG3oMcb7DjILJANUclqJ/y2WGo5NoZRxpAH4ntNY9L2jS+FT8nMYdFmtFzF9kemwmyY
U+9ubeW1A+DWVclMPJOmFgPr0fWtW0PUQaXylNqBcmMtFG0kPrq42EEUMd2u46ZkPYxK3S9unVfd
i7l200fikoTPS/l024jfs3pMkVD0YcRo1qxdyxb/mxnjLGHz27ZvxdTBT1wrM1pQ10rmFxfd7066
H3WITyRtrS4OinO2tiCkiaLo1bK0UDtz0dwYi0+rrgce6TyvzoiVXbsdY+6j82E6RF5G4gcRLm1X
cIcSoeeVBaL+a2W88cKbKph0H9zSiZG3p3pfpYhBZt3ftKRhPDHCqiHbMl/cq3yyJlWG8Mn1Xqyu
XBbzLu0Ni6xA4BtX0q0g0oxxIXNnPZaqR1fylSWwDm7aglpl8zWt886mPha/m6Us3y1J3Mo2lmLd
ouz8rp3plYs5hlpJNV1q91eFxODjrDG23hg/uGQEluLSmEGVIALnri/OXZSmM3E+q9wYWjK/U/Iz
nU850bt4MoagS8MiytdV1fWR1lmRMx/3wldB1KjryyhKZmKnZJndStmIFpo3qdOG5ePhQ5vZtyqc
zaA1CrdTOC6aHO2ihm3UmOPV4+QJgaq6cp7Ft7Obpdzdrd3LOQfkykPS3lUpSWC13FmGlkjFwmmj
1FL9PAKMctOXmn3Yiq0sKkbYHlovi/VhVloTcefizqzzbaMpPdolE3OZXtHZbY/7iMyx1RnL9IxH
LMUzM+c7Epsa3ebRolZuyayVUzj/4lkX37wsMYdRc36/tedxqjFiIG1pMqq80laZAatPrM8iZ+Uk
qIfOXnECI0c++ytTzO31ygpyKuWLsezKaNdJPEdCIgMt18XdoovfxWMUEZLLcZQrHaTcIANbUJB3
se3ANOuvrDaWhhVPDmbrVB2Dii/GWGuQc35Fy82xprPpsly1rli21kKeJG2UXZMgu5TzqjSWQrtl
tjEUyynXXL5iE9VoJ3eZz84Muo6ZNTWb3NwWlc7G68ZS7jFq7WoMxZHNeihyGTGzi0nXojGz20Ju
2SaJ3+N3otIYRxmnK+LxzNTv7pRJxOniUaPkEGQdmx0ZKAoLt+l8d7L8MLEaJFHmYhf2utFHlc4F
y/umSs3hf4yElvChyuSpO1kN8fTPt0XACrXsQgB8BbvGAyj3fpWfUEIJ62suqwM3lShfYr0lXQlu
BzX2xD9GGjqemlZVHD5Q71/PXwQ2l9XchIpC1ky2gk+UGwng62FSSQnWpFC+osZ+iuJT1+nkb+6U
3Turb5yzkxOdb4usPUyyGCt2wpyo+rLqMgBu6BqtRPMn2BNOd1THr12HgThf8ImvdpAphw+xTFnc
7oXEWzK28i6kg3/rOKecT0tFitAPbqFH3lNnGOdBVtJXzEEWSykOZ1ayv/V9I94gNPpzz1C/nc5T
iU3qMjbc5GnEogg7l5lm6cp6s4+u2DYNnHdE6Ka2/ciwgsrgmnnD7FI76BJutrgChGqKE80oEgmZ
7IpJQ4yESGmX26K7cp+tPclUYxkxALvfna6W35mK6hUyBZS4DkhFk3MyECnEiY2zYsorN9RPiSSZ
rM0Da27FPVeOCNgiaMb4ByFmXQ8LgfIuI2XwMOqg6kGSZMTBcyN73KcyyTRjKM6C2EexQuJzxf5a
0X0TyQhIy7pf4KEBp2pdijlM70OxDwy0WIqN4xK+OCFWlwK9YzK0lthBUaH3S3ClmMyoYocP+lL4
EnaXLKWalhUbfKiihXKc+drF5MPEaWdNEFPh84ifdckdABvbhOkVa/M0wYa+FO+RFdY7Y2dqtgkD
hNMwiUr4bvT4Vb7jfGQKSvVw+LDjpnHVJB+LA1qkyld24kA9HZ4z1kLO10K2n67WodkXEX4PpzWT
9WV3RhvBGa/VWBSFpb+gP5AQsX3i0P1HWoQCsyRUH6zhTnMgtZNUSdq3Snb5gtzghXQ3TsVJftPy
QyCeTthpYeSsHkvegCHVkAB2TT5g7Hiq7IyxTnDMuqsxFtv11EAc8qxFK/X40iUesZTfKg1BwF9s
e0DhG8XRLG72wsY9cMQQVnGTT9vEFbUz65Q1CODzcBjj6v/zdH7dbSJNE/9EnIPESMBt/Dd2HMdZ
x+vsjU7iPBlgECOBYASf/v3VOHkv9uxuYlkw9HRXVVcPZ4LpkH8atKgbaiXnubqt8IIuR7WYIDK7
X2HatFdFg/11GEmVZnlojuZeu8jW9t8JJKlKm1ouZU3IJ9tPu3p8G1P7bLrkJeZbsvSwKx54WfJV
4dialEOLgJrOrCUoqGO7TDzKfmFRdpzvmppHlRO/4SopoSoECBhPU1k9LsPuossgWALPXOqdqoNW
ULVG1TxkICIH3mzsvwKkaUbyAjUVR/ZYAg6xSHPUpjRh24M+teKCDoo927J+hkxYUgFTUsKRjHTo
rsORg5JrMq7KTAjfzK67sSuycscFWv6cOh4fzlw++GZ3GwguIbIh818idgb3FiceHEsqmKO4VfqJ
KbFiUSNYpRx3oKyc8ps04SkhV+kmp4KV4UNJ0t2oLAqfCstMffLCm+i/JEdzt7hEUX3lp/bZLe5K
f1ZklPecDMoWUH0bOoqvP7EH+GZe5M42J210hy/1bn+3C7y4jwIYelYQWB8WDlUhPrX0sU6wytoq
+WZ3y8stb4Pb3fqGXQp9UZpIB1IBmSxwUWaXfFdhjvhipjm+ZHf4IzAKg0vICOZE53ukppNu9Ii1
VwY/f8tFChZIgRvZ2rqIP5uj6TjTLpDWR7Y+RU9MIBa9Hftun7wEk3wPe3650CMx1bOSxZm8FpTB
yYP6pYKCw7j9qmdt6vOlfoFdmTtrOSNqST6EA3cwA4gtwcmya+lEAbSf9LP6rPiW6lxmpiclhmls
rlpffPSGLyrM8kPRryQMl3gUyTB5yRW9ZxjhFCU5bUwtQdFtPy6kgS7rbuKX8py0G3rgu+60I4kO
ibnXEgtvKMiFN4Zh+SHcMASgGokU4s1pjOcf5gDGTVg9JUzHz6tSpbgndkxKDlsKASuo1EKwqrI6
x0bgMSrYRQ7tGbIGpXD75Yd+VozAbSBzbMCEvH5mcwfyypakSRk3Q3iyq4d8D3rPdHoED9wA1oDA
CgJBXPJreR0rp1kZusPp5nVJOngLFwJCSKvwqkoVHFCM3BgrBThAlUILaddrBrBI2rzJ9dMUVpe2
Iyjr9Ec68RjxMwxdfZsdiPQNW4p4sQNbXqVjQMlQYIhR8gKSB7+vH90EsgBiUVTvVMxCzZ4XHx1Q
18NzHijfsAlHaTdjdl14LhDCpadkD8mLPq7syGsbrtyRX4WkrTSrwI+0HWCqcqV0pM1VjNzImTxd
jFDWwbT1VTK55wYiJiahJRv2RBzBIDIo7DMceZ39TCZhc6du/qa/S1uOluEJTNV4oW2hFKuNHiHR
geoOktBDTA/Dna32d3/Zx6BEAYmKyCTlVgCvil6fNZS1A5nAeMDbvr7djw1NFvOPwkuo0hyPExn4
iP7d77FGGt7p2nDS5YfkCAd33NXwvhlEBlRLBHSU1JQU3YHEu8ZxPBugJIKGEQ1lCL3nbFYFfdxR
wJdmC9gN7yJE6Uu6VvvuShDKAfQ+hE4PEJAnMCmC0XWg9uObn9g6HXcMEhb36M34ijUPBpTwlbhz
2ktYQA+zLyxTxzSqw+r9wwRyjH3ypBJyn8+nS95C9VvXoByH3AGYJ7oN66Pn1zQMNZY0AVN+yQJP
ULHT1at2SLAJKViDip3ZaoUcwfPxu+SlmZ79nnQIOPRHAhDG4fbT65AStfzwX5Koyi6FQOmQNPnw
F8mpiK2Px6v1DMCEiokahcJcmTKB2WTkVRai6IFaYiaw4ge3IQsgtQj+6t+mRpwgRYWUlGTT0/ES
Gmivi+ksytbd5GSM/jC+QhDu9K1DVjIztf5nyo+flVftll0P/hFCDqvD9GHhLeYfhupAD4f3mOcn
c68H4mpWG21CMoAbKe1LcZsZc9f183CxHMoHfU+G7KQfFkYQpe6RoppB9KAAv7gGf1HDEz8TK13x
K2wtSdRuP0/9lgNOyVyimPr3ghCiikawX6U1ZZS7+aDyGCtGM54ZivE33RmKm42vk4faLzA9tlga
Toer87G8TortFzeV2wsFnmMtILe/TXt+ErU2CxY2U9B5sq3YBflIVTylvAg1CNEydckrbJHogm0e
bUkKRGUQ4/MOek+pEEZUQbSO8CAHSrgRQ5VE4JClpK2EBVq8UBAH5A+xPceOKYsHSSbmiGQ1N1cF
2Tqcys+uK2Cdxa/UlQ9S7PR5s6se3fkIXNhg4BLI4clx3ydGddYUC9Kv0IuguVhQSCrmcQDwH3SR
2gnmDIn7g5WEk4RdpMulPJzCmq/gEpI4ut3UvaHo3g+Ml6m6mwAJWLE7cnLmPMLrjvPd0MO/S/Op
qKjCYffdDYgYYvtC+2md/BqK3a8iR2xSPA592n6y+d5/PEwnYFzBBE86gi53rLRrD19CWZ+uhi0D
I9SjrOHFA3Xyc5/y/kGKsSCIhBdxbtUoyWNRbAENmAp2ApkShYx8F2SpJyL2pCwe2T7Cqva98K5g
ih5tXNU1SR7eBY70o2p4mtCdU+EUzIc4+y13DErUqkkuA0nGNC9spHQvuGFmLlCKEJVF+D5WR1iX
wsyWCFSEhT77vlW5iDL5rlISdbz2VpqVUrwWesB1ePH/9SAP3wrKUuT+rL6xYC/bf1ydTw/DisVv
WesJXipAl+wKMjM87EAAdIxzFXsGYCnxAswCT8pwfoLYNUgBdSAB/MFA2/T3aTVeJz3PWnx2Ad86
pJCgtHO6MBRY6XmmJU6ADkJuqtYKbEGQqMiAZ7UBVBKikgBeiti5JSS082FMV1pklaF0z5fzPA4N
L2VvRvCIND+e405ZtvDpLXFvrn0gd+kZuvRZyFSlZ+H7BWvTEeVgbJ+7uXrsCcNs093o7wV1JeJJ
nIj4Djwv4bIIJLwRUVaKs2fzCzTA29NGfIANipwWS1fP9lfFj2SBuqUPRJWTDGb4ElNfGubcfE/t
pGd+4MTbCST2XZBFpDTtw6tdQ0jW/i3iNu5XeDwS95gVJF0lL+kArkPYL5ogLRaEEEG2CpBUJRV0
gLnKs63JUfCmsKVQaQf0BCB5Pz/vP5+M+Wzwd2oFHXlNcEe0RME27KkPOY+kj4EJZqFWIB8K+tgd
cIjKHWuGaBFqqXK/aSn9oRRCqI9pFNzjJuNSiorhQeJcl6dfr10TCqKCJy71RZdcdd2XzMzHS22W
yO06/b6Fl1ggMkQOr2SkzGn1NxRGfAPJ6doffolOpp7gANoNbfqj2PkvIjN+BpTuyV5t9Z9z6Y/Q
A7nWmlZEoSv2wptsXTx7kUlI5lVFd6b6HFBFhTjcInGCzAggE3F3nhv9U0gILU54edqUfXH7N4nr
jsKa0rGBKwuPpwmYRuLtDoi28I052v2feJaC4HKymOQaqTmF59pULVVbteZaGIWL3xEniS68401G
6Xb6wOHOV77sbv0BILHsfrkEaeK9IQNyUHbadbTlz+mNzQmSnb3Vtot0EuYuWqssBpcmpKGqM7un
zIbr5UDzp5iLw4WgcU+eSLbJ90gqwNwdQqOKo9omYeB5snxuNb3GGyhGqY3K99xJukJfQBYb6+Ru
DGvYXXjKPdo16Vh6r/bbX8IvihP3GxnTzfNLKI5XAhJ69gpELYSKwF81ROzSDkQOurk08Vi9yCeh
QnGOEDVi1RO8AFgtCUE4+G/J3YXV07rNEEshMdyTuELE0Sy1rlJV628BkAIgviG8rDT5N6erPvnc
E4QFT9S184X0FHVStBEU9Xac6iszD9/cGtUL8q8bZtk4gDNj7Vbk9S2BgH5pz/yDyiU4YS0ZRET3
XchkX6kvND64gX5N3b0FwImKJnq3OJ00mKKh+LGr/YE6tgX9Kjp1/UK0kXmR90XqzJqek11RtpHx
IgeCPBPCalbpMwLmRUkfQISzxVOKqvgOHXgqAKNh130ptuOrYHZkQAvK3CG8+rH6L4YsYRRVyZxQ
7XlqajIAUCUOSRrT7w2WYM3IV8ofeuQG5KXqpcUt6ClJPRc8Pm2PH5tNfhkfsRosjBILO6nCazvq
zi1YyQAalfvczHOAWpZte5Pjp3Pp4Yvi+3CqPiaz39Kc2XyM0jntMiW54QST8qhpOWkZulq0/HeX
f4pE7k+pkXCmpCcw5itY1g7/3cn/i8wPn2fzHHffQ7P5tDcvs/fXZcW5dgk+s5aHVVL+DkhJELIo
V1ogl683YBhA2xH98ZzdF0Afbzi8vvLPVYpk8FPdHFvxU4bfDJo6DPnvzRFLDftOedP4+lEwXHxh
yTYfW84xcuuPbRse++QU66TqhktQc6OStLb/NZ6mozZsVIP4YHqUjEfkC1wvEwScpy/yKn7iPU9V
OnFGjdvWqInzXeFhgwXSHplaBUskVdqTviFqwkSOrZX3i9NrU4XrjAWdKsItA8ckzjNgwvOL7dTd
dHOsGQVQmgB5xTzPf6eBpd5SetnuUkCiPr167gPwnaot5pZBEMXadBumqv6L8kxnuXTJLSltpBre
kBcPMYWTprVZiwkiJ25OEyTuFF36SlANeVeajHZ/VXAqYzrGTsiq5mX22/3NdGDYuNlSD8C9ez4g
LBHb1tNh9bzhvCmRMzVHY4d7QCWYoE4oeuqZ6VZsjv6g2NSypgP3tSavS+I7AyU6dmq6gEMQHcLB
v6lEaE2jaiE1xO9RhNMacleACUFjqYW3+TodqJaIn0dzYen2daAh8rpC1NExUm23R9CviLoWQhk6
zaZXXb6erbo82lQq7vpvdYK1a6U5etSJDymupo/GZ8wvrxlFCtsCaaf9agawETi76BAlmpnAha5G
KXDHN0taaFEuIAoxe5XLDymvSmtFJ9TA35O+TDk9CTgNUnwPiGaIKMJyaryo1yMjQsQ0Fk8AaD4W
Qzd8tpvNY5Hxf0QfcHQVPgmripIoVyg5hy3qGPhGtyVwLSn2vbbzb/KCco1iTCVHVVklhSW5U8dG
z8Pk/EzHMu3xc/AAo5ZDTrFzml4J61ZZuG/XR0R8UMV+hpTwpGlqKbNqPWMDHGImyiCwZc7IcQ28
ZxKRJkIVfcWZtVCLDPBpetLmn4cRUyQftmp4I7sEX8DYiDcr9YgIrxyD0SUrb3s9/9G5jyEbt5ep
20HnltN4W4xseT2DwdEbJKVHtBdZPA9B9TCyL7iI7kZCgXZ4hFqCAnSdQy1gggwGvBN9H5r5WyRH
XKT0pIEzCOwCZweajL6423bht/4+pFiDhTUF6MRpVTDthl924tb3I28SbD+r+kWxd9rjaRBcp1Ek
BUsRHus7vYf3JhGNAnhBKqWvhtKrQRO3mEQaUyKvZSD7MIDZ0mmYbvPj+nC9sa2LF+bazfm/sO5g
ASYxz9DiwX5wFRVHzH8k+17OZcsRHcU5zb+CnVIU2eRF91ufzK/9zDHO+217Ixa5ULhixSaZ34lD
aA80VL8M+bOHB8TGBUElTChIJ6FBwoUEZ0mvQhzKWPq8gnRIgK4kokBHR9JubB4RtIL4EaDDwtXL
Gixhosqp/hZxJHFSyU1BbzIsnpviOtlsPvkV1WBnrlIDCFfhJG2okSLMqrVdEjry/L94jYRvNeqU
E1RAhXj6c/jmwQ0fhCX+9gu0q4Q2FRoKGTMh3SML6IKkysoQpAJmE2L0zLSTb967GRKnHMlfiqh4
q1Je2FIEBCREu4plepUqHTJyscAGVDJdEdRuph2x7C+rbeBXsgYO3ge2Bf3b5lkCVgCXxd9lKoRb
29EWzrFi2CNb2bc0PN9l4t4dLi13BVTI2xu7ravbbFM9qr7J3ZAY8wBHgTIiShZmei0SKmF6Emwd
5vVnO8MSYq+QeKGf9dl09nxTDIhA6RFmLfaenqbqJhym5coIi6RQ7rsdB1U9jmFb41Thd5lUwvOc
cwhLSHoHPea4guzEqVIVKSw2nWhdpDOwGTqSHN27ekxgKJDSjgyupSSxRPV0mt1zLw8GjRzRc7Eh
aQe0baNeq3Tlg/0vd/sfpyOJAX+DEIrPzVV002DPkbiadvg2gJZG3hW+QCkxsnA1diI3kLYGoLMt
lUdJUjGtfapGSkjQfuh3SCBXKEgWUc8q9qiV1/7CZEHmmNdo5vrsjrOWojxJckVIygH1ncXDBHRO
U1g1zQdfjk+6jmiF2lIakf/SlOPHaMnYFV4DBVWR5IzFrpcjiwjnHda8J9IX4/mG99xz9NaEEIVA
IX5lO+JVzTJuT7ep+qIKTBDQ06IKj0j0oqzysMSsfT7iunfg4ihJAM2k9MgkQndf5VFCiS7WrdDT
+i0ZiDLmjvt/nD/HLOrqYouBAMl92ZfXZu9OV74r2rjHJQabhGs0a47HUavdnMH+tDD1oId9eDB7
jrahv6tsEIslqzsENDA4srF73rVLZT6yjwRX46JAGKLS4+YDU2obuGMsMGwpKXSegiz8LiFZhdX2
ux8ii9rxYkq+PT2l+xYKiEwSziTTKIiGjqc+HFhmwYt3oV9d27hLPWHtR9wF/lyn9x4nMselm9HS
AKRJfbKb5/gc3KafQAlUQPSm9yzTz3cuc/mls1u+EuFFGUCSednnl8m4f4nlhproC/ADzjeXzT/s
KkW5WF8qtSg8KBLkfrTeavkhYdHs/Fu3NldVV3NM4070ffQG+WRipGFyTNDN/vwiPGSdkgM4KxJc
Z3n+cC9yltjj/j4w1x5b8QNiewtHoesaDZLsFdXIKCr5hC8wTZJd+KQf8DYhboiLmFVRfIz5FqNQ
KP+gPSkvWsGKHNltv0WCc6A9llePKu3DgICMoCu33rLqvrR1vrsMB+wFxK+WTE4KlWizBi9BX32b
lxcy89AyQlyc2JeS/LvMMuRxZuH7cQYKsd6jbe4JhO4i3bHgUbtmIXdIbxDLCtxw5v2OzfRpqAg8
ac8oh0oosetIp14ZR6A2Sl4L8Tg+R/1GMgHiuChYbARHAAPuRbQSt3a4uZSjBd0jK4B3i6/aZHpi
JuK2GszzsCeeAXySjIYRHbyo9Ho9quv1sT0sN4dd6W/9yrTfI+hTeotpvSuQu4H26tromcmhEH1L
0lYhvCTw16LEcidEKWRpTozKce4ubu1Vdx+b++SAGDO4CaSbORpMUWKPmAc9SkqCtr5ygURpu4af
i8HPu/LCWc+5dutzTx+G0rZu7gakERXsqMjAQhUmeiBRYsAyF5uC6H3DHgCwYVUrudVajFMubze3
kELQ+rRwuObs+usd4fqf2wG03Zm9kRe3Ejmiw4EHHUH6GZk4lL/+X8X74zpxNZAMmi13jfq0otfR
wEG1VUmQR1fqgVaF3shjgbxm5/ZNOHwox9cUY9OHKTtD2ODdw640ZC7uGAdueR1mMm2xpvBpeza0
fbVtVUeFLYQGpXOkC4V9lkjBsm4gHFbVXJU2Qu+CP5E8E60OMt5pz1A+InFSd5hus1RR2Z0in0c4
F/wRFYk9JB4GywVXY1nVDHErTV2jVKqdopAr9IT2SOEdvAJjaJICtLacbLrtvvh8elLGNAAAbuK5
mOr8UvqJPWV3wHzOnEc+/rCe/H2/PpTXxdIiqqxPFdeDPw0RCKuUioZ8bWq+yx4gZ5IW257Xv8WE
03HNyYH0+Lzd37uy5oUiHU2v0DOiG306BJznoZqcXspw6tNLv17z8oB1qG4wGgElT2HzOeE4doEi
1VpVd6WPQKtBLT+zQE7OKD91zQuU6WsKTcl04M7bb36PY3Fa5Zdt3b0wKfEWlWhX7XAwzSwXOwtv
At61RN0qMjX+QlVTFXB1gxDMfsvaVFjLbPreVpdmxkAtySqkDN3dFDP27MAfDZwfxrgOZCjsSK2h
UF5RsaGZHBVZetlqMEi2G1ZwW1VYSZsuWRqebsVhEOiybKATYIRUKcHmMDDAcMReDexRX0CIxpyp
dOqKq1SKFDPz8lVqpe5bJazo1MEvsruOudrbg++/CYY3LXEDmvIdec5N1C3dp3wMMlArFuSNjIYm
ymnkot2lO9uPdlp/VVshUtdIRcE9pAxBlXcbA0+cDCeKJiFH9VyuPqFbCVDi73YvUiY2CgCnB8Rh
ifXn4/p0HdNg0F/CwrVZ0zO1kc5Z9KmLApiC+hsZTbp+Fm8Qxp/N5mJfpF8k7SoOFP+q3H+vkx8V
n5K5Vc0dZUv5CXRZumTZ9v18osD5BxvwYiMciR9bX/2ny/9r6xLIUOZyWxwh6noB6eQsjZ4FPqeE
r7yq65TnTds9+tMt/A6mGrtpOb/vD4WRkCkKp+aXljPaKwu0FxxhdHIe2z07lzwgeqON6Fb4ISKz
4D6gJuB1R/ds9Vs6XDSp+YRwSY9gEiRWkhTWz/c6jjCnu9CStguO4MRVBY9p/tZZcglGCGVQafzR
g8H6hBU0iq658kzMkqQvgeGoE9CSl/ApKiVzRY2NYQddUqcpokgixrrkZeovzhYqwDMUIY1q4nH4
aDd5BLzx1uf+gaKKlqgekbEZCJuZ5QxomLOLJGi3femvJ58ebgo8RopyLKgwBXUoECUkiMnjra6h
cqv6RQGZxC506wCm0twEJSGVE5bSgwzpbKxhpZA/kDtA+67DCSX/g+46jgJESA2q3QwDoUJfdVNw
fyV9cF8xS2raFhdTLoHlRMOE3r73ZAusT2kG8tNCvD8opIm9Mhl0RDJ01LbBvTYA04tcuKjkgjgb
7HChJ2CwhYUx/R9dWhy+7C6hIVkM1BgTuBMKio72kbBFsh2OLHlsYmKPUC4RdOMp2+ghitZowT/6
C4JJ+v/ovRP8lykQNb03x4uk6j+vx/XdfldczI71R0ZR6lNndBt2n3bHdewIzIFRwHR4Uy2bzxwM
c67vhS6EoJVy8JE8yo1GwHwdDvO/KZaKkEHDUxDqHlPoEC2yWidRe8ls+219vwt5dNhHAE7adi2M
RRBEHQel3dgHpSda4DDx43ik7GjphUnVYZKiJMxfQaBgu+IFacOMBr1h6fnDkTxKItTPpaP6Amxb
2nDaUrIXFePj2A7fj/03IvVChluZBCQpRZMAecydoUCxgZ/ILdNX9QVNHFprrQpU2zA6XY8Eupho
wZOLvvuVaT5v9jgv6qUM3Pu++Ufqj0EAvkStw6klXd9asQhN9xDh5sb7UtCbmHDT6gSQggOZg0ba
xgNTCuQKyp3ofKxKWIpNjfKARN6GT1nPIc086fl4X7eM4TXj6aHdJ2/o4ncDVk+/hjsWyffUo7Wu
OU7FzR01K+TtbZJ226eDzU//1TbdPgPkfhaHtae1NhKZwxYqomRoE6pYcaRNNqzBzkNxOZz3vExj
yLPPvuEGhbEYwLoCS+HbB87oeuLEhnznUsmV19HWYiTK3gvlkJKjdBrbEnAhYeLUUnhJhVK2hNW1
y/3BXBaGo5BphSgVqeOt1Cg1RGNQIsoDc00y8ShVx+91q+HCbpRKcvAht06TcYKZ5NnxeLFJUgAI
CqeE3oh98RFKDY71kxZstBWTzWOBi+be8KTGiDuBB2mReVIorWR+n7XgaH/k2Tretbjqmwt/OKEL
cYm0eVSotQvk5BZn0wYT1tSYSFEcn8LEu4HwJRZTxmalwdLy1gV8XXbLlJV6HOFE9BtwJ/1n6E8/
HZmZ0rRLT3Zxazwq1vRHLKVZf1WuORDXdZ0n97AbELiVE/82hhTfdqTlUZnhK0YTHtQcKlrzjLzZ
lGBUh06wCHK4ZiBIHhyu2nj82e2IbpF17XwZTfbR9X0kOcoXdQZloWCkm/mH25Fb7fim9KLkH2XK
OWLTZ1sZXpLEulyjdIVvce0iUdnAZo81LRGwMU8bzy86FF7rocNfnlp0pzCusss+jA/tYHm7CptN
OqGwkHKa4LyscdrhsU8luQ1FB1Hi2QUOK3ao6QiuLpehh8ofPWECyeI+AzEA7Qgn+ERub2Vn4wNe
bloeg3FwSOarBHJjs+VQ3KTV/47565y/SqmT40qGV2xvC/4PJsGEK8RKIaLVxdAAr4HcrsFfJywq
LZCZwnTwhKcrd0Dd7D4K/AJdYGZLh3xohG5QJGU2Lnm3dM9/B4SEcM4uJ6pVjJAU3b8acZKTyJg2
C4nl4E2ELI7JMYdpQETk2BRE9WeoJ6Zt7mv7Mxjy67774nacvMit+jW57vBgJo2SYbw6PetPA/iD
FvfmMUmbn2q9mXPK3DluvyTBZIQDTfRI0qZb05szRYrd2Hwr8ukrN8uZ6wifmnfSfJzuiTknphKZ
u8uB27IeotC6gW9HyE9bHrCkTOcRstKMSli+yFQlNqb71MBUHJySkirbTI0kIHjJrnEtblysM4e0
/LdPeGtZ/tNta5KXFpXFM+vd97TFXDZyieopMs3kGU4O2YSl9nQxzQ/kJgrKYjFJLfjv1GRMx8Ph
SvdQnMgljAUgpvMeZdqYtgLLsYRFyfuqyvBtW6w5dBmdoGeQRg1M07dvaUv2OvC2oZoMR1gNZf5L
D23abz9lA46AGYA5o/et2fZ6BhWB0mCOl6fOJNndhBTVkydk/eNQ+d+p45GwIlpSrYAr0Ubn/KdP
eA/3tPtuMBGZZLpU2HB650Wv1kX5Ux+Ld1EXDzK7+Zro4qaHDf0CQiKMdEchkA0KRAbVXQhRRR0A
EqbWMROYjIxWkJP65TcI48psCQvfbT612+F+s0q/qG3LTqT8URy1vN6+RZvMznwUsosWXhiBkt7/
T48gjP/FNOqUhh09ekqZHrWu2NPClpF12EBOVzXLyt0WjdYXEpwyrBAWTgxLzEfa0lPtUAR5QHj8
2FX6TGA6UttAxFazWbo+X5BU8cbHqC/F4fl5FQuf4/ZUhuXCC396TSu+MC5lTQ+cq9GE3vvcYHav
nak17MCmnPO+UJo3nFsmcTTycgk3W+CD+sbnGVkcBBcvDCwkG7hYsUiCHMiYZ4s9v5rUkp45sqag
Gevz3Ys2ICOcXI72hh6475gfrCSfP4uvax8rHcjPqQuMqoB2z8R0KqtJvEVjo11+Z6BIG+iQ9w/2
zALQMz8rI/DY5WDXv5ORwrnj7GW+Uw5is7GcfoxSZbckgxqsKDfCEUcDlUgOVBlkbEmiKcuKPhEJ
oE4+5KvxVcnBjjShhq29XY7tRcUQsBpzquUp3ZVoTmb+0XTUrWJFy0bCIVEfrSgy1IYDAgdZIhIe
EbND86wn+m62BSkwdzR4voYEJ7KWNtyNnqKmgi3mOl1cmrA3+AEZzigkiAAU22Et2oBIrslWBZ+C
cY8rtuaARKibP1Nsw3nPGViSdTgqhQkd2fC0DPoBlxJ/wyh3QL6/affzUzTSAEE0oxiH35D99JAV
/gKrYkOqApKV/45TerrjoNsTlWBXzRdxybrq0e6ZI8c7b+fk59Ev+JWc60hNgJaSNEa2tnsigysz
bnry/t2+qv0yVEQWO1kZWbn1WJQf5mP6pBwbRTbpjvgghl77ExCojeHX/BK5pRFEIhZnfIx4s5zL
41bCxDSdedom5UmQdLRc8rakhssOBBp5W7S5sOBpRXVDByraPFBKoiGTNlzqX4wzt2qKCdqrMyeR
NlZqLAwq+3EYO0U90TgDbHXYos+yEflxCb/SH4fUYrlMde2U8+iAZxojCqisvFKbKtrMXqdw24Hn
uOEUHEZSZOHSrt5wMvWm4BymXfmidVPmU7dULstiYKsr5IojaT+n9b5wl0WJij5dFgfsig2HUgmW
FUfzVXtKW84WcuqTZ5sRu60fKNGsIg1ObdzWfFUIDhsiS1VJGyamtJy5EceAEvpbz9Pn9TIX35X5
k5Qbzk8XnW7a8e08w4neldZe0bHASpJD/ZjPhF+HrKFL1LYOrnosUoIjYwsoQnTRx66+m3cLT8p8
TT2Lk/xU9tY3DhMAgt1KvVNBUcTpOSu1hmLzyc0ayXtTmlGKHFIZxvkzmwiEsgWV9miC8GZOVtky
eymZSO0GRUCs5vb0ykxALPz45ByKO24+8hswo2drrylxQjtxa3JtGhyKSKcl7w0PxYkR9Sy7nxfO
/KpXHGxOrjXbiWLL9wnPkQmLnMtSWXFF/ssW06Vwm83Abg3LSHq31e4lIoiUD2ENcjtuXSiwo4li
e4RPpdYzFTmcXvXhBSNpsa9u1/vioq6+RRQQFuIIxKYUKUaLwHahxKu6ErfMlmcBawBfeUWmwmrC
7sX2VJlJZ4RXf96/SdMXTBg0WC/oMpPNwENUgG8R21mWZSOclf7Xn2oIwQ5dkj0HDtSzkR85PdQd
PWBtcP4QzCNqGl0PxU/6lfT7WtwLSgR6Riqguliec8Z4nkq9K4F6hK2uzEEoFc4ihNo3+zfFra4/
Gq14OHkBAOfTDMnfLLZ+yJEczLZ5tpMh96SUEKBT0o3/nvbJ//xh+S2h3HR7ZpzLub0S4JLpfhio
Q5vyJc/Qu1thKvSPd5MzdwJO0fYcRiAhbk0bHnRBWj7doAQwbRmtgHREKSFSPpgXe45c5ky6Rd6M
OqOcijOXq9opULcZn0J2ungffMCpt5DsLEmHX0s40ZK9mrbtZZWPV4JenOCHraC56uzqt+yp5Epd
ZNa9Md7zVrjiV7aAwwhU6eX09uhldF+0ZXtb/pJ3KxxYEt40sWvHT7tmubaMuiTo6rKdJRNbR52A
/Eh+VGu9pysndGY2HHuwxkp9ZoiFDl7iEJTAqMoq/oRxi1SUI2f16IPdmdtewCmODr8hrLPOcQSs
LCjzg0YYOwysPYMlDSQM+eoqq3Gd0Gxv+68cQHCRT3z5hCaWoXyYcfNJRzRY2EG0VrJh2W8cD1LR
i8DZbT5gQAOXkGNEv0hAsm7IqlG6X+VhhQxGT4oGscZH1fVWk7IH1ci5oTQjEKswVH5RykkaKraS
5RljJ/kuxxOZU/oX+lu8RvHir09NtQ6J9CivEU13Ds+jVfMsDK28psxYr8zDOt/eD2c2waQzDQhX
4sKixiUNfhKaIfOZsDUTR4r1/FDxs+mxDWjD7KZvHRp14hkM2TTPC/qSRRVfzs+ZetkJuYevSrcU
BLwgMX4SR/9AKcJsl+VDT2lbGAZVPdbS9L7jBZP96mYAJiqGQiOfGoqPdrDO4WgafBNiVbQDUWTJ
vKAP8cSm5ol0micYsXXggJJDxhraKKvnBU5qe4AXjCvhEN0OXKeNoOQXNvSjyp8LxVqUFbP5c3Hi
C2M6Y/4r/iEITpMu2mNiT1oklRBlkMJAc5SKI+w8VJim3iKgYyImgiweodh6NNwTTLKCa/ZRANjP
ICCX1ffK/qh7P5RSVFoOlm237P+h+PUVeq3DaMQUTazjS/s2MIYPgSdWDtAwz/8MpPswkfSKI/WU
NCB1WO06+D7r3eF1oBn46ofsNjQ8Obl6Ek4HzCFkfmcf7RaSbM634XxkTn8DHhNoNobd7Vum9UHU
EeKWyqPmqpx3nyZX/qNnR2//RSVUf97XHD9iGWZSKd0wM+uflcMzHG40MbEqM2dl9zwIeKswkO5Z
XCc2VjClG4kGM2qnms/EQ7zhbVlAqcmoVCJh6dlurv1wBKkPxERHYsadGREUlTWK+O5NbnSlOF/R
pUIkk6khFmXPSmg0POrYYPA480wqEhiVWVcjf+JCqr1Ru0Q7iQL52l8NJwcUB2WbgV4Y/rvuXS0j
48enSooVKdI0qkDdUM4/NFEhm68KXOw9YkaV8iUZSZf9fgIIYbdHUgHxi4+nhvkpilWaUHuA7emJ
PNvip1RfgX0R6aQ6qSWsYOrah0NrLiRWKDsojUZwgF+WefALscocOUWbyfGS1SslcXsm7qhaSmxp
eeaVPjxgV3lUnOH8Q1j2cPidj6juqs+mehRwDL7kpZ4EeMZ7b1h1gRphLP2MfAtqcgrPWgOLAf7Z
vdAFaSDnvQLn6UKVJP4dceGy/QHfKDELwtCSSx1wgSJOvVVBFzQUryhaWBmBLglA/pd0DBmmPnF8
IpHt1x1BuaB1O1ItiyZuXCQIwjkcSTC+ZY0MKBV/DANsb2YFYNV3+ep/NmnQ/XZsGpwyzDirM1Tc
iuMLptiBES/Ce6KZkRc0Q1awWEuAhfcnFaf7Gnqsk4EMKcL1/IoNaiNShXVcjra3aiXGoV8qc0M2
nS6H7+nWLjdm1FeCJTNd5Y6rdJvA8b/N8js05/bezwR4D8wNIGthzoLd6vl6AItyr9m+38gwIi68
8x+cHOIxHO2BnY18HzKQiOOQZ1B5qmmWb0MCIxYQPWEJbhLHGQ3oME17vBn28Oqi4TZRFOLcEy4J
Ub/YA6J5J7vBMGJA0x8YZtvkkTEdNR37saJZH9KEX8GAhYCDaGlRg+XlZyhSGZ5o6eb524lKY4+0
JDbgPXm+zIqBqWJNAylVq5SRbjoLYlmKJrVP1VOSFXBgRDdqrQHLn3Uom+w8i70G9PveufaO9iLK
ZcwfNULgak9SOp5fg6QBJnttSjqUh1yOZtmDY9OSMxHeJ9FAk+LAyJTTmwxcqc5MkTEqnqVhSjIV
tRGUW0HHBVct7TyOhXB4r0VQlyH7VgJWpJWHeQvlVVqpOEaBnDAf81sm7AgZKbqRvxBnKrpF4P91
XEbkfPKBiVz+PbeKqGTyGJxh9zgHkt1LOsEgdP4UiFcCxGHLmyqqhjf3oBcYbETRpwRCNWtom0Cg
htjEKP6ebFUsDKvSw7CrArABER0K3u+HaitpRa4N30o3ZoMqAeE5vAIPPkiMUZ6BBWMzA6hLI6nP
vDTnsIOV9BVDVwD2IbiLyPV24YdqiziOqqdStJpLtMniwQpxXxOn0XlMJyC6jSHIMXIIOZ2zEc/4
4aABkKlQrJQeOyFA58xhy8lKHMdO2YLXZ4dirRMxDO5TaSPIIAO1KJ7bUNTPUoh4rNGJzY/IVacJ
l7Qofg1icjNQa2BZMMampc52s3JoIp8owm2yf9N1x+M3+EUSlsWoJQh4js63S/5lGOcf03p10zIF
KjalLxSBFneQ+VH5LJoiJYpEaABrUlrRU4knBiBwSXwV1pcgqhChr/9b6y5ZRD8jfC4Go7wubJ+e
n+U1VzlKE9Fj+hIDdh1Gk9ldkgYOeE6kuisDRTZgFQzIkmrwrU77LxxPhwtRtA+XiM40Cw0sDUws
ZKnpe9PjVtGzx/4cjTQScUpyEHBI7Er1Rl0jNUtlN5AyFGMHeIVZnOuHe7AI8QACEKsOZbNbPmfF
UckxOy5ck8VZVX3N2AYa8VGzA9+PXISyMQ28tSdyVFVBDfqKpSMoyeORDaeLyjYg5yVDEidEJKbp
EDf8Oek54a3PlFpRNHeCHK3T33Fgk9X1IyRX2pn0TGQpJa6mMf+crPmULtm9cI2wmUI14ixRbabc
cNdxZp9nWwD8Dmd7yTkD7F6MSVFVFQ0W84j4crX7DozTN0CU7uShyQcGdRYSDAUUtT9hOuD4Ocz5
JQe0XwseiWOL3oZ+973e+u1l3Q1wZ8QOyRJRKgGGc/eS973t3mSviFBnohtEySXFClKjTPo1uTJk
uxdnebBEidq5zGpBCHEjFDxoWuFFLj0Ih5VQj9bh/4g6s+20tawLPxFjCCSQuI3tNE6c1j6VOjeM
xKkIJCNAAgn09P/3LZLxX1Q5xwY1e69mrrmardrWL8fv9SX/JaRROmgByxoKY9bz4W11mN74+Hqi
iERFFWmwgjM4Ez298gtbbY+RXIO4NOinA4x/GDPun2wRmiXQoQD629plafEMfEJzlAFrpJL/aBJv
iyWzpCGSd1STSf/rFgtmdzHTHuU0T4Cmx0/qY3eb/ksgFQgQxUbUK4slgxByTQ5KWjP0iFaT47fd
AFUZPDPZLKP4SBRpv8BEut+ovwWJkxjHY0eR7uLDy7rnmEfCb3TFFVSPAHuP5ERcZdsGiwI1ip9w
s8yckpj32u74AKgulsUvR/9IAFK3QhKd+GdG3KQ98MMWxtjXaZZWnQcX7RNmarW79pNJQv2BeT6N
jDpj6QV1V+YMnYyi2XDdEjnJ/jnLCc2pnJY/5Gox7IrCUNccidwdr0U0rpXgUzysBmnErAWzarGk
PdjRKthBEw1BwGxS6qNhpsPdrJg4sllRYROLhAEAangBm7UEGeKEkEtpSAFE1GGQqGkut9Np8kGV
GxLAWfmXbtlglBVO292GVlzXrP4rZ85BlxRpZF9NlASd0JMr5DE43tLZDpRlCXjtJa3wC137GC/2
p5jKd46VgZ8ZPNKCRFxOgJBv4OKONy9j95E66q9ulFmVHXF+RHoVMYR0C3FtTm2U+VD9MmtP2nPN
6EfARg5yBtCiq35V4FXv+tdGrIJnzMEdUm0ld/TRLwiDCPthX2UIGExjUZ/Awc1TttrT4tPLcvvu
WgYKykFtSM6Y2NFViOgl17xXVoJeLZpVFRc/MybdXIlz0n8omdlqF0Ho7dqY+Ag6nrso/l4myFc8
QNVx6cMjeRCfUuxkjWDEW6jqH4pW9KyvY3HNzvFDfFwuUDRidJc9NoZEkxy+i7lIth9HDsipqMmY
piRCrT4gEGKiL1uqBcsv0eXUVtUrWmiwSZxqQzFRrCgqk+/Wb+bLj0X1MTmuPopm1OVdM9yeFtMH
TpY0RBjzJefInJN//6b3ekxge/med21kAXmxyHyx8WRrvYhjDYzewj6Czdan6n16yt4kL9P/JC8c
E2fgl2V3Wn8pGl1ERm5Rz6BJNLpTKwyLJHTZfKe4OM91WBG3LJAF1gpMKC4y4phUz7ad+kOHCwWA
5GrP9KkBTYZHiXUTBIIef4azwqEbd8BeiD0pVIScQaRIo179ApOGyDWiApHZRhIUIuMZKXzSCNcF
k4vZX7tsC0AaVc02pJlf62b870DETnrdoj0oRe2gqXshigXZPoeubRjANqfn8dy83hfVh12HAyMF
hwXU6esHFSOLCxsicv2S43C6B3sy0TRTwIZO3tGFVAajBJBInmhYelm2TO4/ionI1eUQHNALkdDm
/CDkT/IruHh2KPgCGCIvrCdVP1wYSTLeVmLWGFUix3yASa1yKN72OEYz2ZB/GtNIq28QchhGNs7t
CZwDvIjbk8fTELPFVfJon2i/1Z2bkmALd+eHqJ0Ct+oF2SbW4b7os6/qg2xzhKnshWqYU3SJNKab
x+OB0+ujfYV1DweU/0wOvi3cJQ/rBAddBcqEUmoelVfMuEYlMkzcia3ksWKaHLoSogb+l/RSVviT
F/a+dplplUhmBjwA72vTss2zhI5+3TVzXesLFpn9Z9tky0yYhuuSaeLaSqooUf3UIpslETKArDD7
Nlg7fincO+9loYBXUBx4IaGtEFErIYFOfX9H6mnxM2gKxEdM69brJSI2PPNAqAp0NwOD4uZsnFH1
H1jkmkRdkTl9WpGgn5mRExrS4OIw7W6dihIue1hTC7Z9PUBzK4QsUOwsS2C2RA1wEkN8XMgfIxNB
NxgLs8PSIgonG2hKRJfz1xgZsLP1CmSL61M8WDzpOYXcqJmlVtCi/p8Xxl6WBR7VzDsFD6SneT98
tpGp1IVoKoZSETrJikZl3R92XlYeI2jRto8f9mTyxp0x8RrrxcuxrB0mBZ9rEaX6JqWE/bG5EG2U
K0JFfS48kMhJa68us2FqGdKuQlE5g/P/5aspVP7K/fPy8LqGP27lhd8auqGFylpoIsS51CAMdjyX
Go+U+jZ6I1cD42/Zjx7ZTxpdMKo1tOFMQyHd2RsujVZB+jvLlyWO+5u2OD6yD+G2gNbEbUYMvIjm
yywKd9U1hB5gKlSgAAAoUIrdh/juaBOi6AH852iu8sCHRMuOkHEZsaJRhI9kyfn4nC0PGBafz/ni
QgRWqVwj5ZPoLohmywvvrPwiLRvs+cTsJrEqMwvYlZJwcrd+y9d8oZzyGHIR2mNTJSiddUgRjrcP
GhB+oydBUh0d1WO1euPLnyIREhC2rfAjxAG2zl1mY3Qr3DPYFOxVFKGwgmb/NYs21/M9NyKMwIlK
cUKsR6sf+Jdq4EoKSBxgBg+qMOvOYdxv1GU8Py8coT5W0qwvGWZ+GW7TyzqbKf9pbiZN3x0vG4JU
aT5sBw7Kn2G6cRDU+4BfuaveNNsDuwaWDTnjriEaPgA6ObRg2BlINWeVGIbEA0kHIeFS9eEseTN6
3BBurub7Bcl1wQwiHDlrwrhURA0XFreCe5aWZZmiOJZiiRwWQJWjIEbhRoACDeFAefPw0uyQ82Xk
qztKSOsVzwI9INGD6iqZfkwJEdlgF13GcMPcjUeVm9ZB8HCaeB0kprRIWBbIRMLBwFsITJgTdkyh
VqXQeHOShuKGCloMDRbX0g5i6M7M9mOhoAUC6GAoeDEjCK4d9RROJ2XjfKDIhFroPX2I9JzPqCfG
5qJuYdGwm95afkd+mnUNXNlFeVJ0cgnR7LXXzaBurHFG7qycTT7X3TywrO+glPKEwVThV3z/oHRx
oP0jGq+pUQytP5fMjGD56gcjWGdLsRTIbKwTeAnOwrBfJ29yzU0K/p40i9/HjJrWQhL9erB+CIoB
ZlTFmO4FRkeOGBnUh+mcXbYQOW4HWnd79KrMYRL7uwD6FL2dVtmtdWHC54Fjpah1vvlPtcMvW2kD
pWU2QNYrboPGXi2E/JtEvNGxYRzL45KHbSYo0dNV2//lSyTO4p7nbBEJFqM97b4kMabMW+k0wwqB
YQQFUUrGcVakXY3LsTB1TliO3K+x9n8cRUvbgfhA/dPOBmPBGggSVKY5tpEFVg/EkwqvVUYaNNXH
4N41UtajFPHwaA2cU0PQGYW6VTE0Q9gvZiUFDU/ErqkMeMsemFQripIOg/Wn4F64v8bQfGhypLmK
dXCgIt7B1Q19AsIpUCJAaa7g8dUAlIQ3dCGRKAtw1JG4ASuUg9TNApKfBrNJAeH34k6cPXettRtx
ol6QPwjt9CfsvVumWzWZrKJVrCDvF0VYYCODqsAQfKyqOFdzw0FLADXCYrLXrJ7pgPb0fbjMPyim
oBIfC7O9OcxvZl31YKY4siKsmKXc4KRxeSCVvEvDCrq+aHe4CEPUn66Xe6V8uW7aUJ/STfJ27LaJ
am5RVqTgkLunSAbxVIqjUqfdD92viH/cS7Yc9xJpO2i0+BV2W+3w3wI1s9GVgxutL7DyX85yeEha
wl7KSmJHcHPhcNmhkHR2LOonANqqphLqvmgK2ATfSB8A0nvSICH+ZUru0UQWBKO4qIVWt7KUL8hI
KUUI0243v0mmZGxRPR/vmusmQmO9i9SJxBS0nL4YGYZjYzPD0UlDoxwsjLLMJmLjlO4Ic3nWoFmx
woaOGBotksBOiKPdzw40r+EXFQyv46a5GkIWQZJAUAHVgqqc5uVbp/1YMiGcWD9rf1F+vX6oDVfC
Nai93ttd4PXMcDnycbcb6b8/MuUQw40LB9PKnyXN12FGOfeZnAEAlYUjDpNIwE3yQu6ZuB6TqrnS
bLl8PoxBULPM7y51AZq6Fe7gI3EKwPd/VHVa/nzvYU5r8yevyttVafNqvSpC9fTp8kMGCmjJVace
IkwwBh13tzTlU42H/sLFS5XqXyPoIE/sXki+sPAuld92b1sEAlDVgkiw2WbJNYIphli/Y/Qa+4If
0mfEBbmBLhR6BcXQBbNq4RSJ6Fl8bY8krmZA3KSe8HXV38+zCpGShi1yBdBpfUhknhEoN0AS+ELt
NBubw0ZG9AY7pb9F/yQ6gi0nsEOd/YQm2yTlyP5oQpRdNxj70TBFiB9FBpUk4FFgSIiG4xFHE4kD
6lRW3sO346ndP6NVLycsE2ABFs2pGBJp3SfJw3z5TbMdVBoe3kUjjtfeIwbBuvAEqKj1EeHweWE0
E+mOiH7SYw1ZeF7Y0NSB5iKrHtVgb43/oF8xl9YxADa9tsprq7Dy6+Nq3FHkmKuBOMDlElf6/j68
iekiXaPis/CKfljfgZ0xstGmWkuDtXILohx1AUwEQwkz/ASA2EI/AIXA0LUJD0k1M88rEnQ6TKwV
pFptzTQyjqJhz/88mRBwxO1b28F3gUcBLazg0AUgRCWN2IGRdUr4X+V1wdxdnjP/qc2PdBoBiUWF
1zDJRTdiyU40+5LREC3xVdU0JYtn/UO/IJvmM7hVyv2QUBYfxXPmuvXYrga5fSqIGP5G4dzijqqc
17Iv3fT8A7liwHOytJ4cBdCoaSGR0wN1faczuTo8t4JE7Y0RzNUokQ23Es/gRPTQSBSmV0cYct6v
fnfjIWhf36BoBWJgGpos3bJg/XE1wE6L9zRCKe3X7mi2pzqE7J8GrqHmdYCTDeCAOVD6+yWO8wIq
I25kZUNauLI+PNAfeiiiS07nhVrB+xGyGVy5f9doRCvJhVlJagGk0MgdWtiDfSabgeg5vNcLigTq
ukDln2O9FCpQh5yEGXjkUN5J840k6OaU/nCjBhUYGKwpz6C4qDVaPtEj/cKv+4HX1SehdcENAf6o
iTHMf3mWzuCH/tvH0fW7ilF7BSgQi1Hx5cbIkqmIzSId68WXdFzMxrvTeXYc74ppnYwEBJvTdHvf
r3ZL/qPJGe1y/QPHBEzHO5rg+UJPi+/IART94e+/K9rgOFLz3NSnb226ojP6+te2Pl9G6LqRs3jq
LC3Gu3y/2p62z5NZcxrvqpc6H++a1dgdv60nq8kIpUPKpdhhAA7cetZk3DSJmxaTIh3v2sswH+/m
+ZRn7YrJ/nwzvYwfm+Ml6b8dVn7iVKTT/U2e7GuOjM23FJy16eX2WPkg5O+43jnuXWaXNdN3V+v1
LGE3Z8fjt+uH0tN8srvJtvsGCaj37Wqk5m7BcmxnZcsTgCrqV23Zoqvr2ZFnvv7+evfrHa4XWp18
7d3YLOtXk/NyUr86xf2vn89m68V4NzKCiCcaz+3x25Cfuf6lL7jj9TN/nvF60bZwT5aHtEru+v15
+MwT5NXNphpKljt+nTNghi05TDKeMz7+543j+illBuMdHY2s+XayX3FA5mRSWjO2HJi2gB4xjEWr
pAnEGYZjP5GxEsthRHYvoT5qleJpXs/oWQMge2oobH2b/VIpQ/2dRifQV5mtXdPNOTCqJWER8Rmt
gdZuaKaC7yBWdiqSbYQmmUwm2bObMTC5ZGbY5JD87jflv4p/kVl3hj3WdPV0plosY5Wgztv5eKUH
ANjV2KzSG7v/xu52/cINNtfnYKxyT+u51ZkeaKBGd3n/vYe2dpygOBUHYORl/1MYHSzFSJ9HTrrI
Mj8/LiFjh2JH7xjHqTlYEaW2NNi8ITSRnFNHNQmmf35fwdF51JqFfy7USAr2ztFVDGH5UC/PT8mK
VLmUkgSKuEMQGEaMATwO7tPdGB4n1Dc6gzWmdQ0Z2P95303v+vnldZ9SQ15nt5OSQyguD+e2vcmr
4t5uJC2NjlaIyz5one1hnG5Pr6bbw11dOWumeJtzAotLWW2g5JhlVzMnxsm53XbAvK1wEXPo/s2z
oMuiecO1fHH50V6WDyk5XHNW3Zku+iVGk25yS+l0maaXDA+gPmwsN3djIhIgEKif+bOO7ZINSFaL
r36zYy5LtAAmnORBBKnnFgbo120crYHdOdJTnJvPBkltecIhIMSKV9IzGDPVXcLv043QJtPbY1b9
cQgQ2Onuc0thXPTPMGHSIDY9D1/0URpUz6RwMKOznuxq7RLat0DdI20LDaxrtWW/U+qOqsmCUejT
4am/dB+a8+6dj9iPxI0X6rEcTCnGLU4QtPVbF01liYPxKqbUWRzqmDTxpGVz5YpKbEGmuMdMoTPS
HCDnM6X4paholGNANq157alePGyK19uuY2goMnOKtnmbbrvGc4yinZpcewATD60Jfghlc2LawExM
a31NaoykmtvF/Ks1vsYHpgd1WOX+WUpKCn/nyXU4ct5ElktqbzJlIi6VRwaXsS7UVQwpGQwqfjUF
7rWfrWc9YPbsJMaOAfOkBWx1sC9iWBFcsTymoIzUdbGpZwKOKf1324+L7BinxWUljbwLKptVhb+R
cEK61XSWWQvpR0w1JdCrf+ICmqA4Q4shDE5Sd+6j+a/+RKOtNiWb4Z7pAXZ+Qn3mVdGJBgGGbgUf
nakLRQSzI+DJAY7U+IwUr2mIJjuer1p0z9Rvf24OTCXyAMU8bz5r5sz1G4tY9pTRvbM6VJtXs9ny
tU84pj1ULe/ubrrWwnnLk2113CWUwG6JtEHYxm4qqs/imhUXGuOTZKQ+7gzdAcaMUz+UcWsPkWXL
4GRhYoZewQ5jHRsaA7RbmmIXB3Y9l2iZo6VL7E3Ung00t2vLzgCm0+S/WtGqp86lonYrpv6patfS
AWwroy329eR2PhLtDajiBb0XzwYfL3yPY3dKO/CxUXMa4YrLrbmS4EAoLAgyavJCZpQI3VFD0j8m
ZJpF/mb6IipaMHtqQIszAg+i+zjFIpA21tkACwH9Mp2d3hkTO4ogeEVOj9M2WJSPW33cnI/3UbvF
UrhUBHn3eqnwVtBl6uVIv5iG2WGO2hotth3dtlRnp11HIuZB8dVLWPVvLtspdR6+YvrbAZAloy9j
/I+jeVAiQA9HJtEAxevDsRBqLEcKPEdHAI1MPysKRhxNX5SV9u3m+HmxXMdJmZthdrNazP+3qxhD
6JRTB8r0lMb0NLO15fE2z9IM9goVRSzcxaRCuSZkcBnt7ZEb5nyzcUdyqvmlk5C072oO7eFpBezp
iA/FmbQjh2/PVvc5TLZvPt+P78Zqz4wMrCrmXdRsaX9LRLvbNFjow3+Fl3YUmlaPYbmG0owW75gz
d1h3707dYHoIx4HNiGwaxFeyodNU/cQXeaiEI0lcNkcdaFX996SiEB574OE9zp5U1lKquuwl8EWr
YXhyTvTYHPbEl2hnf6FwbbLiqEP115MHY1IQPLzX127ZC1RxuOu5GG/SyWp3o2q24+m752kE5396
uBbOPlvjEDP7wBlU/de3+GuKT+AyqW/PGKmFh5GfKlIG/GB9yqX/x9zv1r44IPIXUQPNVOtIwDQe
VHrFEJtPRgJodnI+/zDeqUhB53TVGTcB/GI4TCbvThkgwD9QAxPvh5b5MmXyoTifb5znE8AmRR0n
fbnhN6fvuhFZOycZW0CqGupFraTrXlAdKlzrlpZID1R0JI1zqNwbvaP+qeXFWsjxsPNstt6NOdqQ
M5p6lSYfqCHracT18M6h5Z0H6uIlepgEzdwIaskZC/HogDg9g/UADtrOs+IXi0hcOn8/2798PJ9P
H+fzhuPB6rt+OfmcL9qPgkn7trtdhotOGXd5+DQfF2+isaQGLcBcEI0rE3EyZiFdS2Iagc85UGC1
ZFzG8vy5zeGIAYyqbZGjBEyibW0oHKZIODWQjEnoCbEfJPSskJD3VecHyrWzCTwKAWGZ0uJGo4Px
W06z4qTP7vXHvoMmvUownWdGqTdMldSnNdYmVqtfI7VI7ZaSIY2dy6hlsXzCYbi20ThRTjk4DKdX
B2elARIPy2x9c2mW77L19paQFbaAD1HX3o4AKApuyoz6GEzKMDLUv+BcGm1PSoVElbHoHlbo+Qy+
TFA79JZ6Fiz5T5JjBtnnR1fF41quHTvggcXLs6s22Q1fPCLLQ2q8hgc+RaLOcbqkAuwpgk4hVu7X
zfOYHqlZWdIfqcQgGevF20lJzzKAUfert6+oiK4smjqsNjf1cfaWlhoPYgpmo5jjDegyaV6QnHRk
I8KWwNmIBZVVmwK01jrlZKCQSyqS6BfrL0nLoyqKbmpFBbcIk+PyWtjf4LlOFhKiRSgCSha0By9y
Y0sV84R+qzKTpH5sGWNcNMhEcCTUYUTUDPdoHq9LCkDOs4bRVRG49scakpqSOssqrHWAbdltVv9c
mtP7F4ZVKI96UmG2nEK96yDxJpeRhI4K8FMr6fdSQEPzAkgQgzCrjCl6098irsIR9QQkyQgecvCX
GyVDbHOENJPGPiVnZeLLYxzqkd4tj5Bsd0y3OG5WH5fD8qtZBbmwNJneTRcjxCaZ/pJntnO8pXKI
Z7AtSkw5mXt4ARulMenmBBrMzNo9wssK5w2VFklKWmfbRYogtn1Y0Lt2QF/wefIqbbl4pysaD+wD
3MuwGSnln2I1GKhYlKtf9qYknm6BS/DsiGtPGorIa9S7xddxV3xpjsUnZ4gHQKMH3Z4u+SATFdkp
YT4JW2rmMBrduIsSNNnBObHtV5TsGEi6iYnJSIJX4/bNcsypcH+hlp23l3axOUvySFLKh9BzMxr6
lyGY7qFF7urLcHNO8mjD3E0mZDUIaP1CBD5ys0fKao+EHWDRltrtK01NdLHE80QZMmmHmOSyZmCH
6Sb5rWDbuYX0nkZHQ0fh9pO8ZE6NDqN4qiCUvVw0XqzoihD7NuQA4hsIQeHhdzCeCkZcERSnhsf4
D2ROx+whXqn9SuQASF88WZwkaRqlr3qHIWtPtH6O/1pNZMWumYd6LB5sLXQzxe6hfjsOglP05jyb
gDFcAWN6tOgGFGIB3TkiyATrYv5NEvk0ebdpZ2WQy8ORq6tatLTYqUyl4JNko3lRWy9bjl7yWHE4
W+UtGUBiM3y2tqQ5TT8cNsvqpqEiSdbdjaOftyyWHHdJUwLvWx5m7+p8YcVasOfIiGsXXD1VFvEy
IL7qsudMcgpzUBWoi3vtcs4kEauG3EbpM1nCtimLu4pzOsoEtZUdi7/gnlOrio3MPIzO1ceyyJb5
gnL38y6/O8+LGw+W67vDm/SyfraURsirmhs9OFUoUBkOV6/s7DeBs8utTdB4GWxNavqoqHgrR+tH
aQA1EtASSW52Lw6Cdog1w4ZjcyoGi1DAZB+QYZJQanS6AvF5NoO1wRk1680nFUpcwEraJ6pLii29
kKnEe0JzBLB1sIml7Tt2pzssGaeJz2cAtYPLw2lWx8sPY/nquMteNcwVNUY5nU9vV6AzmGA6P7P0
8jtyOhCy5p7xHd18+SsCO5IpY/3cwbdkmCIJGzcrSH7KpCN7xz4bwcpkV0QEkg3Su9mFq+KWNc/B
7XiKiW8uEaqZKOd7zrfIIjUQSTOELCc1L4bfJdPfrj3khJWwbgtnwb45rBntAq7cMcZNz2g8ZXRt
7sVhoNmUyoYDYfbkQsfKFDea0roSaJXD25Pp+cmzkQLqEnNB/EZ9WpDzFcepI2YmNYyqHXuobxWa
OipL0KM3z+bUKHPGhIIzMoIxnQOrLhxkwFfXGBuGGhT2qHTMZNKfdLBnPSQRcmKig14ixUfDNbZQ
HMJIG1b1ARbUFSbL2/zXjse0YFZ5dvHUWoNMa4d07wawTvEyzDOyM8zTmCDmJqvL5qUjQr1EcOrv
tb76zY540+MsMGYJxc0zKkVZ2ogRMPTduf+uh/Zu7tKOvlBNhChbc9oyAhq/UvyqDriguC4irunx
/EkPBYNg0P6NLU3XHJenx6BqnV42llLCXrwmMWCvtAEB62QIt921N6spPCBqZtVuzCCbQg6igsYQ
grKUE8Ap3WBM7fjibI8FtEzJMK2Gjst4npwGpGIN93TwUOo9Zinz7AYm/xk72cbj2YIyUjGmwuMq
ra+LZV5gPyztcZKFUWwcnbJk3JtDW4cCrL7LGFoJmt9xuozWod+VxzsNkyxEnGnWMbw57b+eJysH
uD7EaGJFzKgkCHww6Z/Un4fUjnOgBXa/dQJFkAIvjBWV3pih3iCoZOEfQPgm5qQ1HH9mzWNGRpD9
7jkxa6RvQE+oK1asxVkG2pa47JZ5ejPPCYzXdE/yHnXHvEZW1RN6DNG1FR6cMxzpp8Hk1Geq4emw
XjN2htHKdMfZIeRx8RqlSU8LXZqRKSM9F2TBjAj1wkyalPsVfMtGg6FKfkdRulaBDJvBRbYxVUWj
j6AiprAPHG8RpWo8puG+xjE5v3zebcbbhLGDApmG0Semn527bxetNQhM5nt0z0ywxognTL65lSgc
wRxbGyvLFqcIDHT69BwdNkWe1v33GN+aFaSrCKTszBL7jEcYv4hiWfhuRL+RPmGsvwvupEDWGlry
ptv8blpOvxohCu+vzgUARKg7nJyh1xvq0zRjtG7hT9TzlQgZLQVx0A1o2SXvqhmBNDAduVB4R0r8
FfKulRTKsJ45YN2wuTmH8MSo979Dq2wPpPrAJHRkuqGnFUutihydJ1olhagDDDfCEnPoVuC68/KX
g9+zJYEd/qNPQR3gtt5JGStcDVWbebP8NcE9iUQ0ZHYrFcs6uTVA0foEPbR8K8FJHr0+5r/qkQ69
jEZjc9AGDZMV2E8rrlTipDCcTJVkzHcBG2ygnI/Qbloqtt3MpL3ydmELD7RHsjLGqRKm6QiQMXSz
gS7kgJgV1Hjv6UWe/D4dW2pU9rcydZpaubZ+Cb9wBKcsMDl4zsmextIK/oGmEYM4Y56go52Dzm7r
0p1OKxvct0T8WkCpRjkfGRQRBzMzXvEmnL9Eax3j1MTrkYjEmUpSuCTqeJydAH/tA2q8XAXzMDmt
rzItKcy5vkBc56rG3Jr6kC3iaq6J+DiKmrHsDk81QYEXJBwsVtnX5tA8+xLKTtkhcM5pd1CF9Z9m
DI3klAMOXAuIZvCWbXCGhKyWV/oA2A9ttnShvZnRfwTjpx5LRdY53Jc6MmHCAUbgtCmXNyu8EgYD
yhC6WftHljLqBtL8V5C1FlFCkXgubkzSIE4VJyvGPqOgSidkSKTQi2Vqqgaci+vPtnzrFcGawjOX
U6XzCs1ADDdWRGzW5ujtPbnNDRLeSs7F1EnGhyvfO5ytPVnRgklpsNdm3uNv/bmPHmMTWVrDNMNY
uvde9y3UP7bLijDtY1K+HpZ1BPTOnKhGgs6RBhhDEJG56Kdg7EO3spkKQJ4RwuYbRhTwsh6QYgZI
EjZGwkvfyw3k7eUHIblRnUFGOaWJnhpQ53FJtosCVEhQggfKxOZAxlzPDMGa4DmZXss8fRJK6KGn
R+lQo22EZEoEhWN3dbkSAiYa6jOxElBpYA5/PIva/4cd0MfXJ94sQnv0JxJyNKvgi+E1++If8ZfK
EYeeQ2FK0CSMkQ0mEprZM5pkSYzm8mlRkp+ldeK5bGWLgQVWD5wwjscHjv+VM6Ojn0E8BFJqlFLs
t/UJHkqfFIT3UxlWJEMS2hhuKKlpcOqNRVG+qroG7a2CBHnHOa7MNya1htkMHTRrla9z6iXpuHim
m8xuW8dXuR9BnXEGjKQ6RuuTdJNvGQECa8/ZC/dMJHgsj+PvKzeKvYLk445ieUOoZZO8SocZk1AZ
d2/bIyqq3AS4wZQJm1xavqILGSDa4nAhzXDzrGakaKOeBXE3Ro7CMyJ7U58qlDA6ZQhEzjhDWm8Y
ucgzsjbdbPyh4TaKF3aIDB2HAM/ioA5RXxREDpheMvxQfIs0hs+MjDiIzUZ7RA9ahJLhqcKMGl7e
LRbdOm0mBIdMWfBz6F4OnPLQM41SXyDoHo8MSawh2My7L6eMKaoeaoBQVgt4Jq222JcsUhTpsP/Q
Moa+pqY0VPG+pDAHJlhSKPJxtzh/TLZ8nL51k3aTyeS/fyOwKQOy8jkmHhgSbHHwyYQEl0fJmYjJ
ZbCRCQMBUSutzzE+Bu6PvCkDX6HExT7lCQxivRl7aKLO/AmFExxTY26FLgSPDNviv2m/OWtWOLjQ
k5KJ0oyDlLvuTP4PVTPhY+bbkCwKxRlDz1C+IRJZfVE/6ipFhcXGP7C8wuA+eaG7F+oNLE3/0j/z
l8X/djXz+fv83emUvUsTkjU2KmtdspwwwhIiqQhH4WiqnONgnKDVsKSpTGjT6/7D6G86bjCapjux
DFnHcYGn3e3QCLrm7ynyiXAsm3/gGMXb1abAytPHT9xtBGttWVJ9n6V7qgCVCM5yWOfviWk0kRSN
WVAV4Zq9IrBikDa28ur9bFHxGsYPkkZSicb1ZnLHGt3GS/pkjsQeMJ5YB8XWNLPBetRn4TQ1oRZ1
lhSSkUwoLnTbMpYDoYk8N0oRdT0E/PENKWqo5obT64dlccsEMmIAdhl7oVSwNHpweRnVTMUUQnS0
aMJFRkDlhnLykuc/YJr0eX4SF6vyyaoY9FjuJJ2ssTJ7r0GQaw9Khlbt6AylIIKvETBrWd13xVjf
QIldcOkojn5VcjM6HChApbTIa1gUZ/E/C5HR/UYdkdEy1tKSJRZau2wvNDsRCMJQwy4mVmHHITRQ
beyATEExs04Ja8rDyDoaDGN+lHK/KMiy8eOv6OwnyatqdmJGGmALLyoXFROQ9HW6SGGCiZ+WHl/l
XVXxgQVWmnEtkIWvBnoaecmhYPumPAe0B9opsyAnIMuuIChKfzYA4MiKqTv8cJ2vRQcQ74g4A9Uf
SwYZBbo9cXg2f5f0kRxRkCw1vU7OAlzS5A1AtuRbYcUIWHwRNRfg94Cfk5/G5C54UZx/aHms2FKX
XZzwbQQX1uYKj2TJDOQCvSJc9ZFFY+M7WiL+IjPBox0qZz6qfBCfSPD6nsb0PaepuSxD+35WHcjv
Xe73VMOeU+KihqENnNBCtOt0NjWqnp7v257EEAkOKso0suWRzhCEMIrXeVmsu3voMdZm3511ZNgM
SIhqCXJ+SEr4HKbl6BY0ghhgp7iZg2GB3Mp4bN0nAy4tPY0CnlCS8uaM3uyKD0V9ee3ijfun/BI0
kKaRTFmEwlhNc3B/DbMxO9usXntzTIxmzRXgt8qDiqJU4+QCHhAQ6FOEnRXTFQygpOUVJfdV8KSS
GhOPtYMykCUFQs9LK0c4EOi5+tR8HvLL73mbP3FGDvMXoVcEMpTqyTeq+7yuZw4JEK3Shs3UN4ak
99VjUB5Ko9JEmYBZMPGykNaTnIVgjs+tGB+uRSk38EUb7lr8hFv5u896EcUlTt5mCq86CkAUw/m6
ZDcczKQwhUIcSK0CCzVLelApF+tPsj0pSrYyUgayXAcGESwgd4AqTh6J7MyC6Qj7ikIZiEYKjDyn
RlowEhNEQv7bPJZSaEJUq+UO62qNCU1hYZ40XgGqOQNGsycMl00XHlfMcrYMVBuoonkkn8theoPi
0nvrd2QwzfSYkiob4g7TzUZlZiCdSSxdeVjM7rPZ/F4Mbdgijq1zHCXsgaVgQhlxrS1SDFXzeqZT
giQaOTslRtITIpq1Spkfkh+QhApXMOk5XUnzR1wO/rYDzoFOTc+7IYky/taequhBW0nok2jDSD5h
ddRdOWn/pLHDAu33l9uXwzQGBnJxYvp7RbFvzdfw8/JgMYr1OZYbW9miFZKVkIlQbgKKEdAB6qyo
EgJqd+2M5vp5ChCn6svTb5gVZ+wrdFHtzFbKNPmwmmSdhptu7KCflqV20IkCa6o02mFxKKqJRsO0
mDZP8KOQhvhzEIJ5M6ldN8KshmRMFKRSGqzNxZv6Dn48WRC0JxVzaSjIlXVUKfyDSqzLC4Nyfrhq
LvJIuJLtmrvp5PC7BV+agzQ6k4kdIJyio2nGnts5Z4x5erD5UNFH9JQCs5VKuaVdxnQqqaG10MqH
jkqbjBCZmF0zaAUX7kFzE3k0hQycoZF3QxRyBV4mKgIzllnjc+TUnEVPGde13l9tjawKG+8AyXL9
PrttqOCsGVRFqAwhYEmNI7NUF0VJmG9pXgzixW9rEuA0NXDJVdl8nYrRTOJXfbcZOtcreNPDNfWj
G3BxfK2oMkHhRYoRu7UMyWGdCkTBw2GoPojcLSWSBbkbianSEoUcujJjz8hkGruyGjHFwfict48Z
QXDdnCiTYHjI6sqtZD20HR48ojIHb/Hpa1R0xUIalIGDdwKNIMQaCDcSK+3ypuSHMbgyWuJOJxC4
aVGEqUnyWCB+asTrkqOd8r1b7UZg9TG9w5xoTdwVOkQrisEj7JvFBL6PSMDITlF2Gml4dDx8MPhE
fXpTX7LY1vmt1sgyB2Myv2SCUpse2QHGcfmOEnWS9VZbaJJjKB3oXbXjRTjE4J4fUQVDtCkZBMkI
qMbw8crmgnxPcdSfgm4JK2WQl9HrazVRcMHPjnFuYq/EPAw9HBL+JmT1LRoYdcXjb31HA9XZOblf
rM63/s3Hd8+Bww+Ye+0vpwCOZCC5Ma/p39wqPTxRkvXoAtqICPmV+XJdg6aGsifj45wSyoiT8VZt
SyUj2g1Ur3umY3YE2ui03op6Qu5nps7aRc0XcJe9ctZlv4XqCgVL+qiU/EvYqZvNC7ka/xF0IifM
uqIx+4MEetjTkm9zR5uQrskdaBNsoIeCKNomQE0A6B54BJo/49QkHKI+MtJEe8ihbXmbHo6czgd4
w5kwSe2TvIDowbc2XDYnGMnu1fnJoEpf0D5GwzqWTZBs3KOrDSubRPQVwjEjuYMBn6EtYbD5JN5L
+CgTZy2sFSJdR/oQCx6NKRiMaOciXjNQiPgIpUSIxAvqqdGz7SrEjPotKSjdMjYioDM4AEbeJFrM
lNWU0Ktri5CEu48VdmK9IbNFAo6VQaGiOYwVIggXDGtR2mX+vprM3tHs3G3QiBewMbDVEOIAe7yY
TTlckfoFYP95srk/1mf4S0wYO47zMgbjh+5hcmGjlB4mDa2jxIm6aR/Vaow8G57agxGv418FzVhs
Yows/0Wy5bPY6f/DOYqEbDjkY+bE5Im1TZpdt0lTbADdAdqiU4In263IGFOnIAZx/ZozuX1tOI8A
RIpyKcwdNkTH58aD9x+oJr7XqyhO17CbtBUGVishBkUN3E+zTfpN5MEaTZXb4uHJfvdGG+JzqU89
jFaQsGyJaVaxl2SS9FtESHgmMVS4XkGPuT98mGI6UojRclJNcoR6yWA3NNDa2ZAbffafybsqsu+l
19PpMEi0S8hM4OJxvZogqCBVQhCgWiHBxHv8vyZQ+bU6BCcjhGADhA4aHP/T15aatlRF/2ygbFNw
xLdMuND8xuXxaOw5zV7OEfN1fFUDB2FhLAkAeiRwYQFFaGZ5KWizdExwpSFSB132KNfifcbT4ikv
cxIiHIKBoFJAGZH4ltnUCiQbhVfDoAhYfBVlUPfgvkXOjuCbOFcOTiximb+OGGvrfgXAx8FMXsJO
W5pvN2bkO2FEI9DjAl5U6Og6eT6chJRb6vme8B3unqpoVtYqb62pFtiF8fEiBiZnpDQbZbG2gjcU
WFPSXWu6FWHtI0MkH1/m2EiWakJMgVkRsUY6gF5D7+XvQLmkPHkPg4dna2LkwB0zrcOMyjxiCuMH
z77wzhGgIz5x+w1HUwDltxSas1DXzOr8q0uiSLa7I9HdjwCkcG7WW6ST6lHkFSZieDTsPTpfmppl
pA1eSo9raCCTWbYk3Im7LL2jLOEqBpBrzbX0JypYDurbcz5lcJrkjdsZG8z8DlzTb/OXYU7nDPLG
16bUEsKwaKJX5niYQAGuv8YiW6MupVQEi6xbI+BBNuWFQVvG0KGKCMdA/lBfrEV3D0OZIcbLfPcc
x51Nw3u6Qjak2Lzgems5yuEpqWA1/pk3MJs7RhSCBCQki9n5SbnQFVFs5Ax3OSCBtSWCemhY6UhE
0vnKP5VSc/a6HLtKlNbIyIM6hZphuiGUxSImP1B3CjtI7uDDRaUKabI7vdl2N8vVv+N+zxhwTkpc
4PKOGbFpF+wM4EDcNWxfIriTLfFYCEvNjNsN4dFCyUbXEI3PFsycIz+vI7dWy80zNaFs4CVEUsXh
8qShsXJQdXZfo598g/UtuSBUhcBYl6uasysKiWSUHXaOSzdVKlNzpdHMKe1IktbT8YeL7v0MpXak
Z0yuCnOc2C9aMJaP4g9ohjiVGgRGWHCvO7waExK2LKnLB8aI7LuKGFQor8ezZSMzyXCqFnbJ62AZ
jTnIbVljhsA6dlREHVQ2tspwBf1O6P4w2kTofW5pg+gWJLqooQYy+vSjsscwYs0GGmqwolcYQ0zI
Evi1A9YJ3OcD6S/i7BzyZUYZoGBJciGYaVObnKn60pAbm/jqoj20ra1yqo97mXwT4GyMEaMKpLjo
z8wmEDnOR3sjPrhtBsJasPXi23z7UQIVirymI1kZ1YtaEuOyr/bU5KTH6A00NPEFtvNX+ExOL73y
Ga5uLKFd3JflP7PZq8N8aiaBDy5OL19xpZg4n9Zm1fxwsy4g+5LHkSErk+GR1ZQ108Sz7Pw+zvNh
b3rO2DPuMk2pUbOhwteCQLG12jo87yvsNO5MCpSWAhVaEA14dSO2hYmBLWT4a3l10wNnvpoITbJl
FO8KuJ3bGKNdw/+gkCH1+C/NG1DRSb5WNOIssSc8pibLLyovxjBuGiaQjltVNiKF9vrA4cpBlmqY
lWPapZLS2uAxAcvGozhw80LEC+rl1VVh/oD+AiY+kRXlvxH48Gf1nn0WQ8eU4u5ZyKe/kYZ3tHUs
zIUHMgbBPeCGNC5qlOqI+3P4orQ57tmYmF1Q1FSPYZvert7Le8w3X9vkP6IlFsBpHeADhSqgcdW8
22+TbzKq126T6GOIgVZcSFTiGrAk4XGYN4qYmQyONA72xpxj4AUIQhNWPqe2yMH6aq0vqWy0wDn4
PtiZZ/6T41tvN0MB3DPLxNt53iiFG3FA8AUUea31MXzu8shBSPTilvADPpMsnEizrK51c1zYGyGg
BlKdo9xoLhbjiFY0aYDC8kiZDX7G964QCdU9S7eU6fPytvu3F6pcpCz1oDC67p80nO8TsS5uXy/a
vXAeepCAcAwjo/Ea5oY3KZa/n/7WGshqoNM+ki5GhXZrUQyGOz/F5cgR8J9GoVGYRM3fNZLQnCDO
yKeWh9R19PLaiwdJhIKhhogoOXQqHQAKrPawIAUNGKmy/1SnLekb2UACdHAtTinYfHDd1VARHaY0
UGfbcH9/VxK5TDNKBWFIdR1YFswYYPnF7INAVObSAEf5drs8u5Gp0x6FYt9Dmh/fz1cml4cvBrSa
5LH7MTnvggLQLTG5wBREzBfGIPlwFiipnbpNd8BiTiXGeuTdxhkW8w+aUy1T5MnQHlw6yEq1qA/n
Hy5Nmxe/XDEhfjjejF6WhToRp7RYoiUAllE1aRKTdbeXH478QVNBahpQRdx35O31OM4kcJy/g7wl
TcwCC9y9mJU9ojkgmkG06fXJDvuE+Ku5YazZTGBNhNzF8BTwn45JpemKywBLhDLQ9hW2EqEnXPKM
WlPHXNbjPPSHoc9IHmG7NSUDSXp6YL6dlu0b0L3ewIOUQ/IRBJSi4CDiyB4AMlFUzaVJWUyMy4yF
kOMT+fokkqAy4YaAjikwvnBGZLikP6eAYR59PxvXDQ8Smh8ibGW1lH6XwajKA4LR6Qb/7Q4U7RYe
RFcJzDdFJoiSWgnPHT00nHpNcbn8lEeqaHqDIbCsgCCbbdL0q4mug3KuVJlUiuE/zKDQqaWcm1Kk
x+8iEK2rminn7B1YRqGrVLSQAZLLQqRshnnurSbTe6Ay9QlF5pZSuHYjapmjhDBOVCGyJMr7m5cQ
w3YvZ053h/nnNY1QtbMusYz8X6RhRugPyzIWh7vZdh2cgAsnWkWjOk5OSRoLsrAL8kvZSw97dM80
MOuCdI7KPM+FeO4u5X/0ENp8A4GQRXbWWN/F7fekKhYX+o4QvqLi4IR/PRXYw5mTDITLLVW6oHC5
dcLagKv8tdQqdjYfAOpe1buozXXPbH1pPI1Lk/+pRRdVGwFcBZxvIntioeAE7WDDgpubuJBEAlB1
AByMhWdJO14yDEdWvz55CtCwRZvYasT9/3g6uy61rWVd/5U99nUzjkACiT3OOBfd7e/YiZ2208kN
w7GXBRIgkEAC/frzPIW9L9ZKYtONNGfNqrfeequmk/8W9YIK9n+UfljiF4eSDKpS7Ob4TeSZMQ1E
1RB5savjs/w6h1AgobEFWXgxmP3OImZJLqKBma5gSA8hfUYAjJIcd4yxdRpw3MDu1cG0cinu4eC2
zO/WZPwqFkiI4aft5wtNN7VKS/Jm6tkMj+yQjJkyanorcig3Orr1oZZ+dKlCFxsVg5DG6IIy4LMa
zGTOKPN281BWf/4CCwIVUU67sHv7xjbvCwr4DBYK8lP9EsurDQb7OV18kle0kchSShgKRyFkvFta
g3AU8VisryfOjEOlElO/SLHJQDLVC4yuiBWgQK0LGejoUg1oZl3m/DsIxL1yKtxQNq/LomUaKAyX
SRQOyil2UDI0mARHSbFijTHJW1rZh7pGh/auVsWBb1aIquKudJyT9NWEu15rtJ3EZO9xcgo+dwdA
waLapWnT3+NsbiIOP41W+43d2ob+ocZrQn5plByXoMTgbprN9GW5LFCQwuMQXYzDYrDutPpuugsN
xCUNGIzeArv1QRSrOjot+vjYQWqrv0/yHz/h0q+xxnE+0vm7YUbmSmFRk3P0qc1zcWcLZyiugOAO
F21iODJcACtzQz1OljEyxmJHAMVMzX6nXAyMeXrpTlfQ7VMsYNOUFOvIaohOuDFSLDYAd+GhFeFJ
PTpKztZYDjPHhcO2ez2gCbo9BwnqfP2+GHLRl8lF2ic0C3wpDxSKOZmmPZZFdWu/Lk03x9Et+mdO
8KTJLiopfL+0KqHGxW5OsPwcc/6kbylYcNz1kzJ3uiyQWV8Pby7Z8Jc134FbyfMtTfTAzxvlgfMj
IEun2LIr0vTIyxO5SvyKYslYgINyaN4bkOfCgZV+UsIEJRMtzT+yqiln+EzweXTM0PlbRb3KiGFY
L1r02JAJmS3h7JgoW/qPFwH8B4WPw+cbozxPsB8XDL8BSJi5x+QEervFBh5jUxoikLjQ+pmplbic
nw4sjdlF/EbM5m+LWQ9JPHd4aXyBiZ+BfDYpH87r2VuKzOtoJQfPiYdUzRjngn8CbUiH6K+1avfQ
HGv+m+Jao4NwTI+t/yPKUa5467bxOAJQr5gxyXSl7PyUydz8/KOfoDTSjunhDw+I91DZW2FCmcyQ
uKcoesxvFNklXNRi2ucNBRbCjc+uvoHPloceUkA/6C4qmdRXplm5DITscscMtq0jUHGxM+7awm9S
qpa0NKLpsIQT9ZSrTmryXX6PtbKI6SiXNMHurMNCKQc3wZYNTf9RdBHUWk8oYSGsBhk0SqblNwnH
UU4DDM4KGN0888mB8+834sVim4mZ+gB1gizc2BH4zDBs5vDNRaNmfbpX15xzsuD3/6ur9i0RWovd
gOSutblM4PFz+ZcX0EvpxwPQ1Sh9F8VHEqAj550EkZWQHTDndedFwUEgm0fjjFcIswD/7ON+kaAU
3ENOH7kdpX15nUxfD9v+6Ti9vqRXgtsTxq9FCpzwVTgnPp1k/egNLS0aeZuR1j2NSEA+j7etCxHQ
OCbmI2JX3WOE9hxb6okM0Eundv1yPA5v0vnyfn+glNJxpxQPkKii51yqBgvZ/eFbdBiP6HNNtfqU
ooUCYqt6ujZH99ekJYR1naLK6IEF04exhGEvGKU24CPoGwVoVjqN8pIGpmoGP+0u7AxizFeJTHiN
ThNj0KO75szIeh82AyylQO6gaYo66vRyn4kXHVfXr9Vy+l6XGECWkFhwWDVUzSjEBajF9NbOjPSM
hR0jPjVPBZuThaHuMLDEUcDR8VVBa+ATjPTubUkuEr5GUhnd9M+Ht13BXEQ46tcLC3VXfgcfH7nh
Ra+l5QbvhSawWqqm5VBE9Nb363rmT+WGrdSDJ8Rp3LXYI9aHcooUpHSM+KfgfgZJJoxZnhrfIdPm
GcCt2aDo/BopE4Ve5muGBp8tmhlWrFsMN+FujqxBhJ2D+2hBFm54AHzvm4CC4itaAW/ddrCFzIhF
kngCuEI5eiCjjsWTqwPRz/uQHjG4JjG/ZSErETEEnGeXZAfE+yQSNC2DDVR9BACmA0vNj3o9GThb
dEJ6Qk1E07DtztFfXo69G9cvjqErN+fSQLRFgVxABEKPiZpTjCQlpTQmXpf1C2rFkaU4IT6hkCBs
x3ZBvHGRX6AJYI01SsN0ceI8mtyb9vPwkgRqr6KqP4WNYORHk9xEaNY8Pfm+nIglqG9JIGBPcEyT
f1EI2Q4XNw3QyK1QxeZuK6e6Pg/kz6KhbsrLnD0sebe8P4/tK4ksxXzCdw+N+Yfv72e9kdFwKSOo
INXVU8mVr+giDrE/zcjaskbRFVkUufxFRWZr5C0f0SWbqZuTu+9mbU5SmPTJD0cy6Jgg3VTfmZpr
9iVXc2mGdrSrfQ8Khgl/eGaHlFvJMfvkqb1mTdo2R2doqNHFFhfUr5YFI3FH0Sz40KJde1tTNCkC
Jt7rj7HaPiOOhQuNe21nRfVxN1QP6ssqykvznrYz1RoYpLsInUkL+5buf/6b5NZnV1AVMjLW7cgz
kjUjEg25CitRbmjOst2f7ERbLWmllcAzjns6siPHx3VPToBCYqAuwVaWCC/0EQh7tMHwMTR3SEpg
4Fbeot3yIoxAUop5Brnt5FxkZDfNIdGpf2+AE1SZA+QowoKroYTFb8L4+ADkwQsTihi5gxalK9Bk
OamU+Qu6fyCIFQgTV7HOgR6o+Q4YQS4iyBKkhWaWUTsmY90M0TjLbUoUKmdE9k5pwteqKYItjKGm
vJcCr6jrLNAlXmhsxc5sNtHnKf6IU80ihl1yVsS8gm2VJ5b2CBnh01kLxe3G2DIjicGz2g+FrFeh
a1d7Sw9fJwSGhPIYmXU4pl8lvXmSRqxBa/lhkEQhPZzHzZtJXHJPrBIK1y9YI+pzUAlWTMwe1YR4
wv3x9fX0bhyyKN9ZVfFX6U81U7nHwiuG+Uo9mYS5ojo523bJSA3ccGBhIT/qUCtUwbQBTRB/y1r8
zD1Nk6ySqfN1wElo2si3PLoWELx1RrYN4xaM6kUNUYJ7cz6T22gqpNqkt42OFuCk/17M6MiCUpXM
zWoKwnpkyPgCWatEke5KoCQBGhQMnSxgHxFgUfG+vI/EkPBfmiIBEpHoCOqkkSbV9IfCkJiFhoGZ
7N6EG09e6eqoExTbonAsWcSqU3aN5dmCvLBqjRc0y8YTSF9mzEhqGpQJK4o5wK+wlX54tsvdhsXL
JP1Yzxavsx4BDAnoe0/fUKu2J6+B1wPjTbagMTR5gRTM/bQuT66/zKKcBdeuovsVX+DgrxRWncfU
L5pR4/Nlvn1at0of5IVuDnI/g5876p4SX3TedfUGTwqUJastk/KfcDB0Tuuwo7SF1+PzvvNYf2nH
Eh9LBDAgySSUwFp7bkRAMbbG6w9s1DPyu9oyFH6ZUuqwXY1zXf2uC1Qg5gsIZj3ae7vHiWpCKY1U
CJ63dHYTEBM8pgQpR1wHFN2isBfmS0OO5XEoNSvLSe0JwVjBCFqSJhqDbZNXh2A4iqr2jB9zpifI
SBN3j8SaCkCzHaWBDdUzRp3CCJKIKZTZ57hBd1x0QSwVJWnH5+XiMb9M4x2zngZIHZGFR1VY4wxc
awqmXE/Y7BuJ+EVjRb4mnf0r1ImYiwhEKlJLcFcc1uVq4idUuoP5ogeGiFHPGfY++2hF3hn0/Ox5
XJpTztI+ekY1jsBPnAvWDbCSnLpXxXgEIkAMEbTknfTvKXT4GuyMgXMH1OvdnJZMCC125eUwn92v
iufZ4vxCiYGBWw9IeieCtRtDhOCk3qrJHi7X9CW0rUhGek/mXR0Mz6f0kDYAE2xXWS5Sh5LMk8em
Sd4IA00bDSEEAHMf3bTlFI8yF9y9JVVmwcmc/az0hXLcSHJgrocnrpQQfwhZwyoYbwWEkRzD+/D6
gvM5o+36bMbSPYnsdb89voPdiDxMSd+IJyOl/ZWwu4Yhhyed89ndHoGM5wRqLlikWTQdS+1TadIJ
BVwklsqNhkfg4g9syDS0os86IqetUOjXBPBm30HTlPx7RVQ9vRdVBCpgSSQKagIlNgcH76HVGdrr
Zex2SIa/3CDowsa0LBcYF9a3eDtpELRh4dl7lLA1gyyoOIWSlJzLh/Hw+Tt9EEK9xEY4fE5JTEJg
5Tw5erTgmvfdl0n1ByXrmNYt9U46aFqoSQRms1WTyocMAHHcEe46bm5MhCfSARE+0D07092Le9i9
kFXDZ9iDZUpldLWVQ4LHnQtKgcOtxUYeLX6W4wBm4ws1MgulIVK4FRatcTi/z25o2ZGWW1KjwMDR
kbky6YhvJcTB0zmcdt5NX+6Ls4yfXKNpnbFJp+ssI4NpzyTgWTp9hY8ae9pf+s0amd/6pyB3/80o
KGqSsLLNP2cixbgjbvXM3/HveHtDpH1jdqUKSH2amjkCmiR0hpSyh8dcpT6iNqSvNaHkB19WMIRK
6subm2K034Km/GzGr6HdXr+nMEUBkWBF2GlWylirNzA3z8MAvFoYL/d2YtG/GC9HJGtAvMWw+FSe
wSnTKIvo++Oc86zeEqv/FocYESP4QAPS/I6YyrsYXEfXuB9yBtRB75NC5Uhuza2FF/ZDOxk0SHug
iK46mzMJyhjnjCThj75Eh6gFgvc9zFJWls5CZFlwH6rOc+C+R6UeFnrEMAlOXL/oo0XmzQ8asjwN
beNVnLhQzdsznXYIfGHaJd1MCKUfI3CQANhqxCyWmN8PXsAq5cdu3ny34gIvIFt3HJ49hk2Bj4/e
dsAaRqiKJt+i0J+d68d2daElnJIGO5Bf0TLtvznHxlBg4mFwCuhNIO25NjefXr8ixd9z0qMAywLE
xXNkBAYmNcnVnl8dYI1szhSCz2iOusswISwWb+bFmR1aPfsrPMwuDYHhrW6KjRU4GmB1vFIaCeWW
gbKup8f8w9Pj4TO30wBAxWrZ3AH9XuABkzcWXSGy+azaCDfQZzJnEQiEOoqNhYQorpx4/qkdSrmK
XYxsTiEzP/UYaGY2Lxgts+2r5rShVwL3D/7+BXMMuG1M27GZi1/BE8GmP8WF5aEcYeIT9YnQR2S0
C9prFwO4SUPpIUMAp9OWjggL69FACCRvBHxUYQAx1lPtqbG6ZzIV2Q3MRRwiyDZBArIQf0scbxbc
5gvZUrOpgDb8vcmhcNwfk/y2RsMSRDr5zYaEOJwecD6giJeAKVt567GVCQPfYefZHr0U3b3k9WaT
cc0PGIX38TK1qBEBjgJAOz7Np6HFi/2y671LaMDmjzx9HgxBYhBFDBPw/pyEl/HQiBD9nNo4xY+2
47vaZYd4HkCn8cU1rGBsq3KqRQ078ZCkYh4yHhIL9y7QfNk99kn9QRRuN9KE6R+XSQ7LzTtMuw+U
o4l0YAPyJ5F7djgzHYRB7dl/zpfhNnoB6AB65ne6o/mpfdevMzlrhno+ZscmOs1izqZkLw3WiHnA
svZ2amAKOkZK2IZd2RLzo/JCOstv0DnwoLZHWVM2fOiQwAY3dHfirdLoRrQF1yBJ3ecz+bO9EJTV
xK0eHQE6+McMN3haQoXUrVHU4Bdssz0pB7IfIq8DQILq8VqL480Z6gYC5cFVRAEQ5y4MiTY6ogj+
05StSDADcgfPsh/nW6XTwgkDFFxyw26UoykI+9J+ClDsPBEhg88rDBCRRXLB35kfgg78NA4WKe7q
P25jBESYWIuTGKvOwpbr26GywUNcFEUK7MZAZSLlYXCdxWSktgOXqZBSWxmNmtmVthmySk68IN/y
CPtg+Tty/jOJZc4ioVEUPYnI+fK30hA3CpCcloOsahhCSPfNAghwfjHS/Kem5hHxtmKYOr2DZwqe
pGYYg93yHh5hC689HnDIvLqxyjV1MfMMKQEuSK1NtSi+a0WqdUtoV99DNxUNBzx1Qa3EaGGo3U4K
eszjYg+QKbCTjZ6FsJ2Re9fL+MLsN+dabSOANEWUS5Gtmiwb36MnhlBkbhedGEFSETJCD4Urdti4
0i1eC42ZsphbMYMKAeOb6D2t15gnIE2wZhYmWRBTruXmjIIkyt5JVbbcgYogpPjXq05UnDoHK5Af
VEkyJ/JDiGOSpPRqiqOQROgVJls6hkhL1ow04iyFn2eNPUckM3ZVal77gib7UE7IYeKp1fP8wjvs
7XvxXMRa8ARSaejGJyoqL7orZcQLtTXcUKSYKQN4UFUV40d+OtCe1owEyyE3UefNCLyWP73zylqs
fAvJDQspWnC99F9G7vSMDJs0g7RSQGFmID2neTkR6yYrJJfFP4s52NOkRAhS7m9MfZ/CGXMugo4w
PZnRHH3r1vLASWLwFuo6NFZNy4wlWvsIkPbgm4mzUFaW7YSWPTPe46btWWuBEWblQlpzWlMBD7zw
MHJ8untNAkELCmzEs/3awYsX0p4Ru2KH2Tcnv8A4PtMQH/ohw43JGxx7luNKGK4EDOfYGW5M34YR
Bp7CNNdBd+wWiaV/49nsKK5BF7QzMkPyoJieRn+aQwZxCP7nsGN4CmSXe5XsB/DsyImCXrDIJ18V
2J0XsGVM7oaFlZw16mrePK8PZiTyJwUdQWOwn3xxHDXQqxuIT/fpaqhnIwboxf0TEzukx+lzPrVf
rdAnQCZfH5z3lWyGMOYAMyv+qmwUsBm2DOsF8oMovRk5QDnOU9CshTW6TIny8XR8nDIEQUEhW4Jn
UzNglls0MBoZZRafX+bNPXKqSbTW8N8yGtplDILimIv6vJbRGZmaOjlsPSV/M0gbpAaHC3IKWQpZ
uTjHpCy/FJQuTywXT+8sTKd3kNQCOcVLJvLGIIGS62HRyKv14qoNmEWykKCRiAKGOyO9RV2Bnig2
uF0An0dCFIJ4A2erUUpwWdpwCmtwCFCv/JX9kERniU3+oTvSaWPjsipuxCyf8TAnDjBMGo8sP9LS
wGSdukrPz36Uakldf63Ol5BaYpkaDbqoV8lujEKjtxe0Dbnd9rG8ZNxvMqDGuI2M1XGa0AvfVojq
UZReczJoFITkcRZgbuAhhr9YwKepiMJfujweg2s0bnV7Li4IfMsYPFuJ8R/Die7jOPFYKJHABCIG
hEuTRDbmHDU7AWJoLVm8bJRxIfZ/D2VHviu9GO5kpsoAkpoN092bTeqd9LGEIcnd4fQHT4r+ZDjd
bhDjY24P1dKqCVuNwhY6BMNueHhjhkKsEdy8iLuiO+ZU+a8oGPLBsgSJJbDF2u2NoaSC8U2DdJSJ
RJHjy7LDMYsBFckB7Ua04ZWc5PK6eck4bM/I+7h2jtxNU8ItxY07RU7W6Aix20SQHXc3akC4cnyB
/ivryUFnpL7ylyTXMT6FAFufnJJDdwpgQsdNGDLx0JQ4V2Z+hPFweBJ7xHtoIqmGaCzrkhUJMZwL
UwGyY/tQ7ugvZcO3oXzbLV7OHkrUs5/OFbdp9a/58676Ahv63RRZTdM5377ajfv4bUrElMc4xCMb
UNsK9AnnBjaP+li+m2Xn+y3XSpTOG+cdAAamLzXcKZejTNZRzEmGlNGIi1fWOgwbBjpP44o53iUX
sWgv1+rWnDimkxdqDoiQCO7IFuxNAdkaLwQ/QmOjjEpbcHlfEOyZEOUAXesBFqHZ4QTZ//wyIGZc
nhhxf5OnySLrNqJ+SC4WAHRM/2yy5mHDaHCDqkWtbX19kTebqKRvFqsZa5AikydY0k0OUIo8QWwM
wlHCYLSJYvCl+TYeSXpNjKymmV80TPwemIFK4qOmwb8y7JnTeAI1P5P0cTb/FBW6mYrccE24Xv9E
OJQ36BZiMI9leEHJeF5SEyrg/omP10X6ikts2NT9n8F/0p04nK1JdVA89AZ731aF/5pe1q/SoXpb
TpMfGeJc+r04XhJm9Ip7Q3t3ZcKjtCMC5JSDp3tXszljW8EUE2pwc/xwyruBgLj/wBKTJ1q87BCa
Q16+a6vrb9ZsA+wriQHPaDJqMPfL8YcnPU9NP51EfX5OUgqNEDLFFZeRnHA2OnWNxfCjn7DS4bPc
HtbIIKI1W2+q2Q81Yn2xfDpxy4/gY1fN6/vZsEZwdWO0nCEpCy8hHQsGkVjUUEGK9mJY6ByhjhyC
FKOPalpeXeBC4voIN0i1e7/7mbCXl39mw+J2ncIcmmWcXf6a7Np38mU1E2X1hnhSUxDtIKe6JMtU
D2P4nLrjmmDmc1phMc8OEpfEwJGgEl4Bo2NfNMmxI2KA5cW9oXOF3dZX7DfJDx35fk8NFnpBR2p6
gZtsztWTcM0HiDAOzQVuYc9sMHW/2E2XirCoWgA8vEsYrL45PBjabvZL/Jw9ua+oRTFKHBG7IY9s
KDBpk0Y1f5B8tj4RTKU8M5ocvQbyXE9tRANjLeru7huwxeAr9Db+6QYweN1ZQfOkx3OyYEW1bUuh
gj4JAi3CU6Fh8p5E9OhkMmIBV11g38rgX2RgBgKDukRZan9Sj2jQDPgjs8jb+Fi2DMuVuXROLKZt
Qk2+cFW0H0k7ESS6ju0wYT4UYf+WjGLD4HA6nMq1godHTwKBFiWK7U+W7VybyI64q7QEvIF8HSJk
x3iMbO53cBYhc+vLw2OVHe9tnr9VfJZxqR8rjTC6ZAoPCQlnj1/soviLdTimZXylBI6PHchpDdwa
ueSXTdBYbJw2AGKNelJrTSIlbAQH6mqDG0O4h8UabCRmShQbHVwFPyMzb4sBIycIQ8ZI07xoI2He
j1FLZMwe2Y3mzxsWAtYr8+BGTFMq3X1k5/vk6+0EW0D3JcIDXpClYwkm6UJ702x/C0XE3yXdbjQl
qbwNFzh4oFkUfKFI/XEIyJjtyZ0FJhfKT8BmHBW/WZTFq/pHkm+i3YLGQNdOdsqj8dPbWoIVs2Mk
UQcGcehi/Hd2XPl8FNhhfPh9UY/FbHRkcH5OIccWdNZ81p2QxvIaU+obmpd3Kpr5aVdW4sxBbZ6K
AXfUeDmFhjXPmi0RZtyEGUODCFqei3zWLisIz5oT3jFdAFrLKxcglRWOKiC1YuS3SWdxcrVpTU1J
iYyUXwJXbX0AuKyjw0SIULb8R7OGrNbxm8HN5NNUX7/gMCb9n9uFQXDwpEr4TaZTMU4EIQcolXWM
PJKeT6zCFXYzvOCdBQu0S5k36okt3+51mFFm1cA8HCWXPnqYOEg8uxZjHw/P7J5LSeJQYqBJ8a/1
ZHeTx4+LVaApaEW8UPDFdjFWtsKKNhuTDbfRFPvzgXbNkvdpUC1xlDgAPeP92Q0GX4Ybog7r7lhx
dwNVYtiJ4ANrKb69LkmDlDDmGa3R9aY0hGhAnOMgmvr1fhFDOMBAod/CVWtkVog8bEJKAydxSGeq
/crHhCs6xyWSFojNnMjdfmbpNziL4QLOPMkG+OhMxSb3zJbxckasxSK0Joql6P20Z6dN+PAJVyBq
TMGMsjIeGYQXWqVuXPbafE+gofe30BpUNSjLkxMqLRTw9vJp+fbS4eVkSCIftkZMho59x55CrwGV
3CQX0LQNr6pturaqZviUv1KfbQTRydpqqnPBwDzbEBFwOJZPINNsszOORQ2a3yi/wSa6Q7oGxlVp
F/zDnBYrFCuwHpqcy27iExo7IhHfLFD2mtKggao/Jtn8xj9e+TSOyKCJHwktNkcfn6d1UEjWUBxY
Z4SI6cq3ewVCCIFdaKXYI8XvMYewxoUZ2LyQ1z2ObB401dFGsCB95WBoNlioq4bPMLwLFDx4ZpPO
gFf8w7p6zDQBA6b/tF7qT0UXK8tnHdy+K2zQ6CZ553GVN8nq/qNFIofc8NcdHLsZq75fOOEv5Zzp
CVhwvspv1FvyhxxDWUbdiRQ+f2mhx1rF6T1TJaAXM272be7P6dchm4PNxAo110+s5l/NpZWXyCXx
bi6rx0ia1C5rst1nN84BHwL5YUZl8mfmq89i52/u4r3qkqiIwzyKGUwJ5KS1ZSkkatGfdYU9hTrF
ibIL1l2UMbvPUn4GPf3LQCnX0WIaooZsiVWy03CKV/VB9HbyprxptqFvCa0ackkf2fZURMddOHAV
WDrxIsFF3ChSEv0YuRZunZi34ZRCZGvRytawRiedmEEZRMETwJYbokMygx3bOmcDH1Mq7+v1ltsP
lejhRfHqLoLBk+DEt2Fg+3Ibh91TJvyTbNc1eYQ9nnInDPj5PGnqa3QlSGAIgEy+AwyxJJYq4izC
yWvaGoOa1hALIy1yLSI5P/NP/SIW5jKanHt03IIYBYf7VsGs6bmJFpClFq+v1s3+fzXeVma0X7GD
HJ+MVFDGFMNEI0aLVhARrrwrUcKySn5ySkk5uebv5YNFAI7wbkmdrBf5vIHSeHavjuu4RcjKlWGk
orc7PSQ/fA/9jkcgO07+Trv9t5Z7kUIOTwxxbK0jDlXPGopwI9It6l8wc12PYA+/kU0FeuxlQoPl
jnsuUJH6jIg4CI00RUIkpVh1y7AXqHnfRr8afCjF+65efCq4zqMA52aoSIFY9ir7+E6MlE67lGvu
4WxjvgBf2C3z7wJtJZsCA32YAh8T/vBJwFcLCdGSgOuQUycv8oWVAUJhys8ZNHwGr6vxn3I7hwt+
eIZQn/vCcKRCdJucf2kVdV4anrmMZ98JQVLMnlmfV98tjE2pDJv96j98ULff2g/36FDHjzGn/CYc
gHPCbPbGyvcMB9A7eX26JzdMqcPASzI52rMAkx478JQX1fouKc08ygGtjnBOY0gLO+K7EfXjCl2c
oXEEPItAO8thfg3W+AEFqz/BrmpOiSMPiS7SAOqkfr6NfbYG4GkQNngeyyJjLDSvhiUFOkAaNra7
V6ctZA3WwYgMM2rGFOuGohAARgQo6dl12KKsZGC+c1wxDu73NBvE/G36RosTcQX8z7gTlzn2DMDS
ndvA4BrGHe39ezyrYMEs/YAymOTcllmi3Fi9V1PAr9defp5IIjN+eoHabQ8HwK7bd8t7RPTm9nVS
WDMjMYG0V6wgzdBBMgLW2KRySscartIJDkNFqwXF4xBj8YKKv+o1bpnTrIjFuRBGOvNljWPSF4R8
jGTkFmlKqy6EspSo64GWWe8ACqI5vCT2IrdEeIl15Vxp4lqSDkWJPAGdDXLJMkY1SKD+7+McnzQb
73ECzXzWhJ1BIVR3D5uRASL7Hgk7FepCxaOVmYaZC4AA8BoKDDOtKEUFk2TkA4o4qU1cH9kazxae
ESUYNXtYLYzM1kRprnhKzq0xMmpkBJQ+UipohxAXYLL8iZHe3FQocwTjYf0OTSKBvciEcS5GSqNc
khLSIl+WHIIufry0KNAf6yml7iI54oNmwZ4MEyGfwZRFByqxViR8F+7avxNP8HG5WuoLICvnVZvP
mBREUMcfSFTIGWg9MtOA06g3QDAyAKvA6jjZCgMj++BbZMi1T7YMoxPYyIIRlg5YMtTS62GUdwqS
kHL8nH6C1XJLL2Gzz35bHaan6u1xOtbV2+nmdJ3eT+sMJ1Fuz8v122LdbSYvp5OxQBaXNWjeZ2P1
djlZ5uu3h/lQe0nCOHSP4zwv12+Ps0W9hfZJjo/b8YKRD5djuXnYHvP95M3ysDqAbqqqLx8P19Vy
yXyrY3d8c77s3h3X15p718oq/7SnclO+nO57PP9mf1kQidviwmD/YTgyigWrGubLL3F1yF2a9tV2
OB3PoWCXLU0ShjsBbMRVDCf/aArjsM+Y1Nuul+i/FNNssDfMxKxCD5Th0Oo9kQqY1xwofeBWB2fR
bBhssjoyiLrevtyn4wdFCxp1ASNZ2Kuh5djTDsoRiSUd7GnoRSyESQ9k1D8t79vcrupJhXWznXyp
0SjS9Ui9ZPNpmv7w4zWtYFwJ/S6aLzlqBWUrqyzd9kzkG9AG0IMR101cwVFkLiGMzokKOLIBTYQ6
t4IBYHXOOzbUBRRJlBvtcf9YdtsPw4LWIea9h0naXYPoaskrG2TndF2oPHUomRmVIu5bz03923Lx
XfmmhStFvUU7f+fH/HXS0R3FWHq0P5eMe6l3SLJw20kFf1jCUjKG21EJPnc9hwdRFZjt9jSKP3RE
suTa42tWjIMwW+wSt4puZQ6+WFcWwTJjvuC2B1dUcA1sGxoGjnpv1hWcxW0QlPM+Kx5NCAouZVMw
gGht9Y7IMOOpFnxLRsFHOWXTU4BUJ+Vzlov6CWGmV0Siy0Ubiu4iawGftPV0VA/i74ioOEkB6AKq
bgGww1XA1g3c1qluA16VfxQ9y857rwkYOcTLN9vRivXxKVl1D7FuV+o/LTe8teivWDPYP4V9icwQ
6aEqQpShDfljIiMIZLf/NmyNNErvmMx4N9kgGocTFHqmBRIo3voa+VF5aF7W++vnkOeRExtWTDvV
ZFi4o9r+stmxYH49r5rshgmkAM+EJVtR03Ot5un0frEsMQoYDFrazf/Aumr8muPky4CO0AJjs8Vm
khXXqRQXOvppHMbLbBixPrIQZcm3KFE84STiyhDKz8UGU7YJK+6OKe3ERK8qM2MCl3lb3fXVUH3X
mtXkZVs6jQ8+3ep7Ih/cTLiZC0lWCvdunaZwoGwysJ7kIgIpvawO1H7l7sr1O2Q0Uew9cVFNlyMe
RKxSMnCvk0xL6VSlSJGckUrww1PoqeqwflRbLq8uXaA+rutX5aOHIwNfqSJsksmXzTZ9OjaTf7xY
w/JRPRm/KjZw2p7ZGSGecUrdevI9eqYZmYT9hNwf3Z+bhfDlXHXc9l78eb5wO+vx8NQcVh9qeoNq
xpHmi+3iYXVFOjf5E+LnrX9uIytU+Fvu4+uCwieVzzJGTnVdD1e+ZQOPs/P643U4ng6vzyPtUNcy
pVaFkE9VigKWclX+oypU7Uio2YU9GDEL50hPFfz21jtBsV2rfCOLxxsJScFytjhmTNMRjRJv1DVH
riIYIhQZ/GCTTW3cBWMRaJNX+AIGFXhJPokWyL9OM0Qrhw9CFI6T/zCimg2F3WHW44YCDMc5Ev2K
/0bEKUTxczyWCVDo60F3x836BZrQ3wIawrF4sxc4xXRPbxYMqaAaMlMZrG9jKaTqMFWo/s9Fn9G0
DGdoKfgnsZ8iYm2X1I4k54o1DiLfcsUv/t5vcf6PdHp0vdIBp1pE6JlP9VWMvbASxbHLzhZoCEkJ
WPSAbxN3CkBi+uaJyOxOZNvZj0ARseRcvucSerzlpWI0M8SxegxXuJ19r7dtECPCEeVJIiBBhI2A
qtLMHCLLB5d6vzzE3WR+CMUNGD2E/en8fj28OU2Xn4L3cgwAmYnfEVCGJNw0yL+z2IBHds+j4IG0
ISg20IyX/1gK9r+D9UezdHyKdbgV5awAKx6hrTYnPTK3FwWZuAL5JFaAQdnRe7BIpanCufqWe0KZ
xfoFLLLxiJ/29IKfJGbNJgNOcaX6OIn6oS8GZjIX9RfI//ho7r/5tvbpbZnmo5XXncnoWB9J6Pqf
cCXNCeCQckhttCSP9JV4a4UnmDIVZXGWZJzvIUUY1wsqXKDw44exdBGqqQ540W1WfSDbp2xEjkJC
UKvS2M2CgGvFpP/sqxZzqDecry07zRWr2M92FGZ47Mut0SyE3CTjoMVsyWljM24EDJIns214RrMe
nE6Q/Rqy84xgN3wSszqTaU2q2fB+AsuGlqCUOU/N/PpHN9ATkQxUwOdpHDgZHH+Zs70csl1vT8/B
L5J70ijIh7CO0IXyJMOkm3FLYb15CVjOaGM38ioGLIhc9VU84Pe0GaT7LSYz9Q+4oiLFQsa8WDai
YzDTLQ+iMFUwm6zsJn9Xs/WH5TFj2PPwuG4pG06yYsdU18nf2UiT6XzcAs8dhZfs2vvFcTkv7xfX
In+9HvqR1aesCJEwz7M/x9k57uS0YTLsMKXeCRWpezNjvu6LL/U+Rz9KnINmkPe3rmt23RJf2oYk
V3DZ0kZ1QiRY4styqhoz5P+4J9OULEELSwysuOQZL0HhfzxPX1XHw2+XsStecB3C63aTX75nk6Jk
ZKlC1GrzFnqLU5DO5gUXMu6/DdWYBrXjrStGSFnbuIhst8651paUkOHohplo/2uK4kM947rmHe/F
Puc1l/7Rg1Yub67SDJhqVc5Aeju6vaMy+GW+ySQpXYIUYdXSDnysGfXIqSPPlWZhYrrHDG4+CkAY
ZI7YsL1irTi7oJUHhkdCU8pLK5BP5vl3pVTOeOvXB5AdvIzMxHndfu2OqzcmNz5IOXB1J0A9NHcc
Wl19lDRqrskr6FzuBl5o5WLzxLhcF1h/yKnMwdLRO3k6PcteOAtT8ssvVYjse8jCG3MMUkWHdofz
7t91DF0q5rSSkvNFVZbU1NBynhYv1kX11tMqR+lZN5FuOuw5/1eKIS9ujn0kz5Cnd3ikOUnIDkgC
fBR/rOAuxvB6aCVDp8tZ0QwbJuPoPjRYKU5qbu6YqnPpNC3NtF6CU+crPWHaLxEic6p7ExfWx9Nz
9HpCUsLkSKw4fa1LyWHKFZep5fBk7IrlNjubKD0rMy+2hJ+6Wv9Zdt1jXqCLQXxpjJKmx23rlMv2
xn8OFckL8hb9kzs9Mk9I5+gjE8uHpIqB2v5q6Qy5Uo3yrt+nVXFezXHqQPHqjYlPECdMrMu6y+u7
cbpvirxKKSvgZ0WxRsqxXby5G+eTNBunG25GU8t2oXi7Hx3r/4YqL1gR1d1yXXB12PqdVeX9/vqi
2nWvu/5c3c9XI4zimbnNwCPGsNcz+gSZOKBeRdfrFL+MGTCWqE1klJSFahNo1XGNzq1h+DbHRAkE
VBf4ROm43QbZguL9mckz88vXrPYy3u59tmNVMW2XokVw6wUF7u9Qjj9sySor2A4bUt3sS7F8U01n
TbTPSYbf9bv8TEaU9tyNQ/EKQGJOpSiwB/22Z5RZ9GmGzqx4T6o76yiTXvl0/yQ+0opYy4rr2c78
qajQ+CRFplj7brzOjtXyNEeHFLMgGAREFxWuClgAueMrqBxjmK0T4BSWdAvIfyCyq1KcSWMyxgc5
lwp7bBBmyP1280n3cO06biWBrAZ3/FpemzbFhtGaQdipkbuoGCvA3Z4l4ulQMS+VoKJ7DBFoUDtK
JXluc9Gs5S5VmZKM8iaMeTTH9LgBqqFZcf0h1QYXJtdVLC4n+hnXD/Os5M57MBw+JTnjh4Ea2uRd
fjlPs7FsqLAyrMf3TLaEFwbUifS9t1pUerefJsXluuRj+8vl9XY+d76AUOQ0zD+m7fqVFbm7vrgO
FVbcP2Ud7FVhrkh2xgjjuBFvlAlEVLqgt4Bjc9dep6f0eNnceAnoLFVNdpncWNT+5d3+PJ23kwWf
UE3izAhn8/uiWs5de16np11fEq/I+4Vjatfv+mZ7XHWESIph3DgN4nNkHuIzB/eVu/7j3ZhdaOmC
XX8q544fABdgfHftJNtf50ULj4u0xTx3PAN8OaxcWLXfMJ64Y6BfJFOmGEVC4gQzVSwJ2sVs/4f+
SUHjXXWo1st5suP313RNriADiCpBfwCk1BmKvBSf1HXyNeZUAxcK9NgtRbbDqv5dRI4x7BfrD4d5
9UqIssKemmb5dt0OD/kqBdtzVaXlkoxi2d1knAPMZh2sMNzGkCKCbMptzZ0jZKI4os2RbL6kEx5V
ZLuiTGFIsfFGt9JxS1tS09dAn6062oww4Tno6CKul4SZkNLtEJtauIAuWU+n9+vF6nebNUPfgmIo
eixWXxSCmDAxCpm+3o5saspS4YeiOU1JK9fnhcohw1HgYkwt/ZxMPTJZJLMcKkF+viapUOrj3ll4
iRobp8fI022mZFYJpCn5PUq6fUfvdHFclKSl5e/dbNLcX8/Lx2NzzR4dQazhiFSuq/2n2Wnzxcht
xHJOrnS2YcdKeEz1ZIjCsDp/tOmibPkfM9OziXGIv6e7S9cl3yKJe9fOp2m329RIOBiz3mWzj8mp
qxFkQyJ57e6Z1Hs4gR3kGej9UDxcMpWhIuU2klh+aZfth3bYvZSeHOdIaOEc9Kvui624DiMYFqu/
k3P26VfEsprSnNO3d22+q4/7jAcokJCu58d3fX6Ea+MKcW7JUOCvZLPLaGJmGIWoot+X/yiUMvAZ
6Yslq9VvD/9ON1Vzf7cfjpuUBskOSgaIgIRJNG0dqr5kn+6qPCkWk8uZvwbGdOhSi935WcXMaT6+
uKRchYGO3TLHUJu25f2zibX2djrm6X21Wz/Y1Ge6epfu98P8Osz4Zei4IwdJmClIEq8fciiHF313
jEox47Ki5Mg4G1aK7fWz1FGHqq88kG6PDGkjQwhySz4QVxu3z5K4x5BBQkzUUgDpRmcrDCapMpqe
fmGSdJwz/RzESc/1pw5cEvQWt0oN1tvw7XITTtmwfhBGM8fOY6gOhq+sYpjQZodaYmACsEd/Mi+X
scuRNMOuWWk0GbJRURTk2PRQ0JK+xeQzbkBU+BzlUbrCDsQQNZvEh1AT4AvWvEw7XCCpbipHgVTU
wDNWfN5NPuRonesRWdhIZabgmgOlOKI/wYo3hg+r5Ze7ajnJac+5dk/AqvcQpVyyAXaBiFV7rhNn
3ttzOzkjNTt9CXFGTiZ6hWSN25Lxq5Mk+VGd6vd8CIWqMZAXgzyVICnRStfT7h1ZB0MMkxXHWRJL
i3JIXo1iQbZnEMtPpfGoMu3mf10OU8a//LMcZ3/UKWxWfuif97Ma9MArXLj5OoQReKLxeOsqqsfL
Z1PXUohNEUUfvzx9bi/FnwILa0j1yOS1FTNdgYvqF8XMxZbrhr3YNq6jpy3RlNcfuEvXVbneboYO
TYddq7fpC871cBaAFFcF3WbZrFmt/hbU3U2G6WZVzTgVGqOxSIR6lx4PabE5ntDTs33qBG0LvBvr
+TWbrNdU30lK1ZqL8IJYOkooc+TPk4JmBJiUu3zTH6tswYcl0aCTrCXd5dPV4fan5Zk9QawyDPAh
DB1yBIXusvQiOT+aLhYLOKZV+8SEIBTe18+GIHkIWRnTZHU7u9WaOVGn54jN+/lmd94mNa/D1pXb
8p+BIRZNS2MDkS/ZVgf6NXiYhYdumzyUi/6f/gRc6q/8n/drgH676eWrQNkLHItF/t2NQMxEqZAC
gfnAtrsfT5s1TvRYFdt+xjI5tDGOMELT8mwNDF0F93id8vZxmmAMpLu6km44PafUG9LF5fcE0Hw3
zoby0Hcr9gwGoynoUrJUIOLJyAWZCcS/oGMw7R4SsJzTSQYqGhOKVZRASkh9CazL4vAQkogZKB/U
m7Bf9Am/XO629f12u2QmPX/AH8qdDVwwi1OI2FU1YFFI75gcQx5sbLSYHhNToMDHjj8DYqv88oTI
dasQNrMYHRvR8yF9g9f8KqbyKJnqaJ5mkueSFrTDGALWSL5PMHSmP3XyJp10rzS44bB9m+yvf9Yl
SHZLlslK31W01Z9niwNwZMHzAdaDyoUdl6Pu6nLK0eEORPquDBfzvqHBp4+mdkWgyoybFdDGnn4V
6RhVyUVu+McD0nX+Ria4OkNaK43oLQkBZQQB5/TwYb/IoMhxceXw7AelytqKqBi64ukhoft2yYBS
GUVU1rAv42gStXyTnrrPZsDj7vJZbrAcCYEMZzHXi4YaeNNw18ZYDafekG9zB5gIUcNTnJV1q78d
vV+tiMqHJuX6SKL5EkEyJa0kWyUPGXe7WxGXdO1mkJz8uxC0zPjJxenZiVF3k2K9hSHHJQzMKNC/
J+frZwGUjJtyKXjlT3cjzEp+OG8NjuRmGUAFj7FcHx7X2T5qytKxh0X7Ju02INhmuDLACRWO7Lv6
MC+OuJvkMGTL4zT705qCGuvQjeLsbdJRzHGH4Hq9mF74CEhc8g10/9//9X/+3//9dvmf8j/0Kv1/
0r5sSXEYyvJXJvp5HOF9eegXSd7Zd3ghkoT0gm1ssPHy9XOU1T1dRWUUETNFQSYkINu667lHV1kf
3Yr/VTT57JYU9eM//8P4j/9V/nrVP//nf+iajtRWUgxZ0UxdV2VJxt8/PxZJEeHN0v++WS22SUap
blVisx4iT2s3Whqj/4cxVFHHNsmqCNxG/HMMVbtmkmLdUPw5PGdWBP0ixbwJ/z2I+dOJqKokGqak
ipap/jmIpkL+87KqVsNnvFcm8TZ5kvt6OP97FEn6cRhDUxXDNCzFVP4cRmqlXjbqvFopAF+JtBLH
xjxetP6Acxob7N+j/XxO/zPYyzkVPRxyJmQgEoTVuCaRXznHxe3NhftRAoCN/fcZaX+ekTig9cHR
wCCimy8kTxmnYe/9+zwU/h0vUqZbqiTJsqSgSPQqZc/0aMZlCd92JdcPYQoLNrmGaDgcXlVy9C37
OpbcOqWXLCw2H52NIpnvqV5LRCLs9YmEhSGzo32cHO2Mdvs3x/bDjOqWYVoS8CrZQgD45/k/ZWyw
XgnCfbV72NUmOxdnw0mCIibVuDvlF6W0BbsMh8X+SDq7m5g1sRoWz1NbPvVeTzL3ulX825srpvGp
/eOKmdAXBHQKWtioqvzXUaVGnJkC+lRlCQETZBqfNadeJockszvNy4T5AC95nYoRjXcwrvrlesht
hDCFyCyJVjq1UoriXUs1V65BSwPlAeGpnTumSmWSsMxwDBWtRmw5Bq5JrzsJ2m8SLCZqprpIntoW
nbyzoGiYNcNOeGVGj8Mb02PpP5yjqemirKumaSrqi12onkM5xM8yXeVEY71tJaRK6KpZAL1KCiaN
SscImwiOghmLeJoDcIbveRI0MCpqv1mgN4EVYp7qZnI0bKj8wHKqTYqvZ0zvgt08iZXbgwuMbN55
KVMEKmlTYSL7x6VxJ9nkGLnCgOoIttCgeQP1LZmRksrL3Ng1atZLNHe6hgFEKtcK0QSCRqHYF3Cg
0SRidh+mYYXcNyaPaWZflyiLdCk5t9tz8imfhM41D49N6Qp7aX1dvrFC8g9XDgqr6xoMtygqIjcc
v1nt6qikEnZJi1e1I1KjoflA9E1EdsM2Q0sTmqikPhUpVdynTdGVBUISmmEusNiWH7Tdmnf6byWS
/lJwUzLgPERN0hXZ0r7N5m8HZMSSUXdWJSxxJGJu517eUWsgNWquCta/E30k6KRWiXmwYtK17yTp
L0H6c/QXJyYgeyzqtBSWQ4OAnHYiKWUCbEEviZYzrXljliXtL8OM0zUMTYPrhM801RfDHEuiaCKn
tpa49ORKsJUN6ZyeGoTfWlukHZNpb0OlKABt3E6n1hVIQk6rgax8f3Fx8W80GulkP9B9QUzcRAeo
LW3YtmHibjSajCbr5UdJ7NH2cllEZLVanfhXSeQ0PRwscvcPaE5OxyA5208GNo97Ixap/ut2OpxO
p4RMVwmJiL9YfM62Bdne7QcDPuhnBLNh82En64hOZKLYNa3pGrvxksxG4d++OgkracIShgakuLWk
JRmFFaANSWlyMmnzRoZkru5/mjwZKJGigVGhIQkSXy6qIApYa19oYADYLZUcxdM81Fvo1U8n2M/W
LmlKVxbOeHl1jva/5df6cWjdghdQZIz8ok9SpogPS5TNJQZmN6oznXwk7J07V7gc/n2G/zMMP4zf
tKTSlEbTTAlnSGuGNkNnMzDdYiS7B3AnA8l7uFjJYSf0bnf0aYNvwXTn4Xe25aKlCi3cxCld9Y2n
+TuiMfll/78Hpb1Y4fTaabJR4dxzIroVSQLYD4qslN7YOz2V/tabP8fivvi3CyB0A2LNFGPV7LYx
IMwPUrBVRz73E9SqSTq5EzigN9ZB+Vmw/ucMX8xDpT6Fo3LHqE1QjiJPp4KtE+BOBL9BeXr6IDc3
cZ9UcMFEcS1qQU1kiH4cZLZ40lbvBEG2fpAESbZETZM1AzZcernoxTDUunqLtSULx2OBHHpbhshb
UGAD944dDhU5nA6rlZPTRepEth8RHHLMXN99Eq7QjvMgq+l0ejhNT6vGdWBVIjtmvr+a6jS3gdxS
/OVBJW44fL8jsAMorhIUPEjuLo6sIwvTvyxmsxEhTzJzyYyQgoxGLRt19rdpap2RPRlsjU72Ex1/
mbkJdVWiuK0juQ82ezijjGCjlUAns47qZHv191uVbEcN24/2e9iu9SRYxmTpfWX0qyexPRf81uPG
xGLnhsw3KazJhs2X62VA8S4291gGY7P8+jp/hecwDHOy293IjjEEg3iJhVcSntn5PI/Y3PK/NptN
zbj1vZKWbs4m3fSuQhQ8ubNfZlmkO1jIcW+PxxYZD86OhcxjSxoT/BfJnaoedilnX96ZvYmrFW6v
XrQd3hmGTDThE2WFO/HfhD3XxFg10LJjZSyvi8ZNJuUo20fzyE4qclvXEkXwe1srY2VS0TzI14n7
GBVBfKim9UL4UrfLrCKgNlkticd9TpLtv23eT2oByZNEReexpq6/KKPaF9IdnSGLVenDX89ziA0V
fWtyD2svsQ1Htat1GT6c1pGd3EmWxfq2RbYbpmuESeakPx0X2jvPyoPtv67Zb8f0oqqRPIC+FSsF
AhszaN3Bi9yMlGSAQSpoE8bBm2vwg0H64xq8BP9p0QzmcMMc3b6GqTHKQ24iuoTIG2HbXND7cpYE
qm8tqgsmC32atZwIG3VpzG8rxDZtzKrRFVlZ55bzK8gYKCSemu1j2xpkWP77UKV3l+bFPdZZXgKb
wHRVtmirtk4HL3ZQLGSKnSE3epezST/4RFlRJUsHRwG2SnoRXxH5XAWGZrEqRt2qOdzG0SFft27r
Wos6Ig3DvsoH8PqmQ4sInB0nb073B6ON4ZEWyJpkWrrO09bftEfTdEtLjapYRZtkItvJoQxbJ5vo
YTT990jyTzKgm6ZlKZZsmuIrcmCZmmHdIzFbVZN6aZAbIqjVKnVSZ4CpvCBK27qzGUKw466dpnOh
BI3wjYeSvmObF7lXJOBREnI9JKHf8fVvZ5tLcl83YERhcmNfI5s7q52n0weDc3QlBHc326RYs+TG
o8KPJp1jup2j+KAtscGGZbQQqzXkXPitXfrCJzxJeC/IYy2k9Bl223SqbVtboFd6ZLoPbNxXZ/rM
9LljUbxrYNAuSHxhrE+rkeYKLgpLvuImvoa7PE1GrVP5yQykIAerqoLUQ37oglvrtNtijLBw3HjK
rPJSFz3LSUkF32AxsBDB+fdEfUvcXxdJswwZggEAV37RAEDsZl71WNetB6WjTe/TB5PgrbugcTob
XBImw8jeL/+fo/LU57epAdSE8o2IUTvHmlbbys6/bovILr2MaW7t1TbaNKCw9kb+5R/UT0E0jFBY
kbACxXyRf/moPKIhTq8rELnSwekLVof5oupI7RsGkgBl8vSeNqIWu9x0Ka0TevNv5+FSHEoXmATS
9moqlSRW38jqt9v6axYMnnXKugbr8DILhl4/FNB4QHmBFcrHSGpEJDzNvIHLkBjSUSIGNSv9yk3s
aD4rbRSDSY4oVr8hxPvIWRF0HaFXR4DMvJkr8QerociGZQEDlE1DeYUazdyI2w4LKFatHXloFeW0
ruGl1JqVY4GBoQZL0owf48S+0VuAlrdBbz9DcZbMskWTkH6fTRVP3udjY5ujXbJ2eqyRTD6nj4X5
Ia7vyzImpQkInzSTzi+c67jwlIk+q0/R+OgYwe1sIiUb1S6qYfN0dHcMH4TGylGuTJdofMXCLaLN
0a7YEfxkqXrIia1AoeZn7/fhI2w80b4GCFDHGmvQQcbPXGNfjOP5/RIH1htXK/9kczSFm1ZL0VUN
pJk/BVtSclPNWt4/30PrmyB6IGSU7Rui8o41+ImesmwgCkNKDwzd7pxzhsQMWe1CpjoFBS0LskAO
VS+2I5b5ciBMVVo4D1e9VFRFhnO0r0ydPJ2O9cgcEwbWIEQTrXSQZGlO5Mn24JdO4aCdkK36hv30
YgwIepWrwkwhQHdrgl6TsyzHplPh4yKuLUeuiOKlTvz9FSg/uIhSAuGkdrh2BbOcYg+e4kruabES
Ed2fBpjRiixAyMIndATQKmscFARdRMNkhP7eDBkx2o1QNItE3lXbpW3Rfto7aHwZpAN9+FpwxHb0
LPa6zW2prR8myTYoXdoS/X60Fao7vS8T3ZNZCtRSDot5OhdDcZuzktS0D2M7c3vvfni6tXtfJzCc
qHTERMCkt6EY1sjpcqcel248Py5Qf5K9yDFYsjWpxY6LdPxvJZF/UhKgvaIlSqIG5/6a7YqZfkfB
DRr8/JQD1a1shTSBNT269Yin3qqLdXXwC23Q0sipkXV+ofuHb7qANZzrpHUf48HLOZzh9cjJG68B
DJqwyIHUUtFt7Lvf20c3neXkGAC7Iz2EpvYl8inQ3I3ZkaHhGqloxUyGiafprIFwFb7k5JPcvo2f
YY7ZedDSOfpXWno6u9oXoJZI07AbEMRzIDG7uhYc2pHFjmVbSJePSJTAPqEGbRCwRshUdMJfrTC/
LQz1E0ltbQOpHyVI9QpAuZqNuNIOJOQ34O86He7tKB/J8I5l2O8kWroRkoie1TYgP5SeVlg3SQ2k
iBqtQu7qUjvGh9PAxFUAJkE1IAbpOIWVS9idlLga6CHJvvjLX0uR9OScszvSeMgFNW0QI+3Wy9bv
jOB3wv5ioDUNcYQJJMHAHucvev1omuTWHh/pSvhEuZigqEkG6J5pdwgkDAfoHK7Rw+G4suKcFrUX
+YhtaeJKASQYkd2VWh8FaXz0qfZqJ/aRTxF0BPAEBtQHKFDHaib4Jv23XFo/2O4/jvslFj/mQi6m
wPFW+hg2wxEBn7WwGxjd/iopynqjKxEc2RUhl6nLD6bwRXp0bx4gRhiomIq2RupRC2ky54Oj0xs9
ztB6CXpdsbvNHx/OEykFdvnyS/vhQgJ3Oq2AOTMViNgDZx5DJHWW0NYx3HQChNm++teZ6twR1tz8
nnzB1LmKrcPkNUAqSvoWG/gb25UBLKK9qSyasqbKL45fPYIV8kzApzTXmqNSjiHmwAVjlsBiaXZn
zwZyQcBNwC8nHwCyqTYVSfTGPWh8mL+k6LfD4FHzb2EPFmAlqdhnKTIxeHai+Zb3RKp9m+hQTP4K
jGvBCo7IAX7MN9gbAseHpm1kmxHNRS9AN900Dqw6qdaNI4yP5KMM4PmgjBw1AByJ4jATmEKhL0vR
a73ru1Dlh5Tpj0v5grfd0SLeiAycAw+iYTcYnBqL2QmiBd9whJl4ODrRYANKqtsJM2EyCqI7BT3L
c1gtHNndPf9bzOW/ofI/5vc7Lf/twoLdH3VZjPk1yBFgRU8HVsE7nQYi+w0OqaO3EWBg+EtYD1yj
Ncg/zjtlk7kR+Gt6dUlF7q/pivGKYB+vVyzuvEZ8enuERDiCICdzAUUvgWLBmnsFAFkCBKzdq9N/
e/h/XwbkcD8cgS5aSC51S4QzelH3R68X1o03/dag4IPDrf8vBOwbOZ/06MRAeltyWogXR7hb/K44
Gm6iffyKvNpHe6tQRaQhjSSmjLCFq4/KnQeSl/0g92lMFaYw2T6dKnICEs6hsCsm/nLhMQZqtwAf
r96D5DbkGcBrRy6fn9vtfj/YeyzzsZ+26EhwDbgGuEUUlju4UxQBqeQWYeld3QHfMuA7dYRDCC1o
gm+YzbaTyccalrSmmX3Do0KzRYSaG0fRYTxgQQ1Y3h7W2CDnDC9xiP3q3ByZFbbMUDhyTCf1ugeR
bMWWbBEpHqIN/OTflqGEl0JU+xAbhCIC6Z0caZrlKlTDDYUovGu9XiZQrMjJ4Jj+PW3f1udVbnRZ
QV6imbxk/IIKmKXeJ1mtJCvw/TVy20Q6ic+YjGUPYJApuMho6o+Gc24B5U/c7GOtfGVY6DLjBEsg
gCYMR/EmMfwJydJ0VbGQQsumil//tFUCFtV2pSknq54+94cvlGXsEhk0LA+mx6BVR+tltT6mJK+I
qLKZduhnMXZN+VCwSHV1f7K+ZM+KxLLTnJT9v6+Y+pOm6QiyUCyyZAuFjT8P7hobA7qeP5NVS5NJ
s+kztEQjKWKPhGB55ZCOjvPmo11gDbCChS2F0+yyrTwdgkcCWFZGED7VxupnWWAPMCzyolc20Lmc
YwMd2Ka8INkabE4wQHNSYpVL/caESj+4ASShyKR4oRHNf1609C7W1aB1YrwSUFpzsK/BWJikAyI4
8TORmLp7TNtTDNISUXPyyN+MrrzaCAPwKVJNQHSGjqv3bcV+s5X3WAAOVIj1qhwNvhXqG2HXHx5z
9DRpKiy7I7qPtr4haPBh5FmTGHspFnRYGFSbo8NjhP67VLRI8SD1XD5dJQqeXYI+lQclZbhSYkrx
qBdvPOdfl4wftCkpugRMCUtnzJdLBko6zG5ioe/uzlg+giPi5SjQ90pMo5G8x3Y4IbpaLqyV9Sb7
/bbZv+vm68AvaoA9QYQovnNunF2PeEVJ8YywRCEtY0/v6GGRJIKF1ou9iqUstytXsOvQHFUAMZ+u
4feu7LZeMuuCfNT6aii71vI47ucisEU1PL6xJPpPcwupsmQdBShRNV5KIHJsCMA9cJli1Goton89
R6lr+f0cRdwsp/EZLWiO46NGSsfy8IZm03hggywQ+kF/ZDTQIOpH/1Hs1YxUH+YavYkkH4uVts+t
6vezYquu0C9vBY77SFyqq/xi2BHN/QzFYYBF/Y20qziMdfSnINXqiLw9ZmVF+zuTExIPRPuCspVv
2TaSxqf/r1lC2VgB+M+t6AvsXjZ3K060Dtyxeb3rv8sCwrLwj+6ABApJBKKCNuDGvQ+4m0ASEZiH
alMtsN0VAI3cVSZH5zpSpyrrUwLoR0Iqe6MSdj6NQVEmIDDvxak6rcNreJ1Iu3Zz9ZJA9oe5NB8m
xfYYHIPG1Vm26P16fPOPJWnG/Yf5Vezb8Q0EHdBCAAGA/0G07eArpywm4FmsjKkCobguq62UEjki
8qIYPSYDSMXUmEhPJq/kpTJ/jB4j9AFcmF42P4bZ3AyP22Jd8HxX3Xbjcnxfx2BLxIE202bRtLgc
p12QhfdFFvCU4mFj2ZlroSSq2waCkpPsSLY6kr32VK9B9h1XS5n1IqnX0fLhSbN/22r5L2IFVyEU
ei3E3UDdrFdMpLxd20xHJ62Vik3kqZLReAYMCcnF5k5Tsi6Qj4DJi2QEKTNCf+wu4ajunYE5wqpQ
t292P8eiRExjHqpjaSoGBl8eQYDhJV/HdTxS3ZiOZSTYwJmRandsAChxI3Ig8XJLUGMBP3Ix3meU
XcGJiTOqA09YYpnSFbxUponE3HdowgUWZIteTrT46jSCPjhDxm4FZ1ws+pSZ+GL0AkPuDDRZZFnp
gSUD/1yXLKtpLKFjFrEsJ58rJpFLB++yFO8ukqaF8MAydEQ7DUilwyPSdAPdL6iMrT10p36wDiuq
QSD4wDJibXdDIK9+5gmxcD1KWhXoho8FjqRi7azM0PaE9gkB6gfleiZYXs45SPWH+Qk8pcNVbLCQ
h6RZUMW2dCfGvPk0P9H7Io+xRg4LEWj/JMewXlfA3NayhA6utoBi35HhF7AqmweNezeqbBBzWsRB
pxKZkgiJubI4wvbZOByCj5qA7y7w7S3y7xopOJCZrYEtyAhw/BSf2Pan5FRjAcMWz3LsT24SAdlu
SvMrzTqKb9BR9bncsf0VibHGE7MFUloB6RdWxVoOswvWoaDig44B+bbCx95FXJL5mhBCJhGfW7Kh
igCDgXz/GUB0d7R7GeRnA/LcbsfrwlOJpEhjIhR5EdtyzscUcCYVKFTexQ7IAjL8I7hQQEkQ7c5m
M5A/kHA9AYDUdsMaNnsiAr66Oe2ApPBCeESAuLiuv/1VH/6uEdMnAWukYvj0k7gClByLq73LDIXd
mHwd6ca0z+evxPEyOj+fFYLqa+WdTTt151+8yNuT2oXYkfP8fLTPyOAnk8nXfL7Z5WQTLr9S/Cnk
td3dF39XTM4amc/Pc6wIQgnGIifklzeCAu+VbHaH3W634fk2J6H8IqTwxyP9wqgofPzbDOjqa9Tz
fclNUQIvUAaOrL/4JrRakUD4TpuVciPm4ikTa6HeQoH1ONK7K5I4QCNihO5nVLHPV6LhBsIYEsbu
sxhlIwTGOAsRis3PxUB9WsPdwHv+O5UBHzkQqUgRNAFphdbgjI8ufzdnEvGfOOOe4v+T8ef8piFX
lD4bG2AtoDgUtTnJ6OhCIiwk44exBMqcQKYV8prpCqV/Mp2uwK5AIjTFxdSc6QF8i8LH2TwiT6Q6
+EKwPLBB8H2A4cacc3A6MefAxmNnNXW4rDnj8VjeHKZIRsiUswqwklUcT08Yiw3+g5xioG4SwDwu
QxCeECthkEklY2RTsdMRTjOInQj3xQ3vAfuJ464gJa1goNgqYydkZjrFY0IKQFKIiZ0T2i7hG8tl
sVS8it6XD9qMJfwJw+Gs/kvkLWR05FQXeL1C5jXgcQCMy0c5AiHpPC7KHckhxiiScIbDYrHQ2efF
BfIwS1DSm3C2A0yYy5FCkK5uyA6f2NkJS2uI8YG9gGZVb2foCrEZABNzsBBErdF29glyxEBBctjO
tp+fV+gdHwiZRoDBcfKxww+CHwr/XbDv2/v26l4BO15wLMAhZ1voIogSCD5HR2dY8KPriOlzaBSI
JjTySS6qry3w5bCwOLqOIiRzngAiJbrmtKzY5twFGWwZVOQWWOPggG1hAi0A2xEQBgdY0MzZAahN
DBSo+FiDCzM9zH99ISeAbe9fOn6gsk72+wdIHxN0fUGhfY8Kp4OH4FnaXUUflQteKAlkjgZQ0MUq
h4/Lxy9xuzJE3fj95oioDcZQ5JR8rAGc8J97XOP9hHPMgLFMJnslmOw/FDoBxxfEEiBCMCVc+zkl
BLsVsK+vJegi+M+1uw0jBoZtKKB6oJJBoQIS5TYEl8RiLT7Uh1/zrwbEkJbfyVmfnL/OLbQ0cvBd
uLXeuQlVAyYjYhED5QTkkc2GU0p2T2jiE4LPuSN9UDKrILsbcHAFz88oxVi+CdAefGMX1gkLUYHo
fomAQXqy5JgVcMClBxItnTfefP61/GrJ/MxPI8KRcRvFYVJ+58A4j+V44JBSE2Cm4Og2TNkZNVtV
wEIZbHOK9VIU/HEc6b/tmCa+cpu5HdNRRQe/S+W8upfcUy3KwkhzpV6NufnBGeYkPIS/DM4u3Chk
B4YNrkiI63JuYZfxe07GjQ0jvdvs+PXCG2AfOM1wt2N3tmPfhJzxDpAR/A4oiDeC68hJNjdy2HGL
fgPQBuMDPT0BITwc8B70UrBBZ+IfOOw4y8mfwhSsIigtDAH82XQ6gNTk+zldXRaL1cK/Uajt4ls1
XH9GwAP8hM5eLhcXVKaL70KkXdcFh2lxEQAxguNKFq4L9XLxGf9CLpcaTy4z3V/McnrB5y0g/p8W
uH2zC9dX36KLmXuZLa7008W7+Ld0ZMadqMlqbwXClb9A2sRQ+f+cXeligYFdd4Yb/uMrLxj98svs
rW6wPbBui1/u80bx+uL7b6vIRq6Jv+UUhztybdA691w3OflzMiIjAO+T7Yhr4H7/rYocgQTpk3J3
CVLcxySwabAGpLPkcvT1BRe6NBBgbryzBoQwhCgdIYbEmH1LnouqEiQQcsoFb53Zd5CwoHrrYB0T
L/j+EZMg+GbarQM7gFba64B/e+F+XRnna825PJ+hXPgETA35mh/peb6J3fkc1Kzl/GsOt4eaBkZt
yfdbz7p9JbrN6Vze/Jy5nNuFIwv5C5sNlAO/w7fP4d03O6D3FDwu7tgbOLWUci/Kn9B5Suebf+uA
+s2Ffsm3QLEzQCkFwUOSv/Ox3zCEtm/iOL4l9eru7Boa+6mvupmvu4Vf+s9RN5JGUSiNON1pWPEK
tmw/UCVGOOeptLVBvYC4QrQtAjnmrvwB7BtSfh/BcsALc/X47z/vuJPm7wCR8luFuDZx57+JRw/g
qzxSUF1OTEMlw5PHG/ylsis7rB0h3NTOFUkBNLDhlwflIVqBkjk5fmy6KbjcsEsGJrwhJq41t2Lj
3eEXKor6uy2x8tz5KlDImCIy/n7kZwAfeTohJhCApR46kE4VMMYBgzv8qA3yZDgV/kIJ6shjI9ID
9/oyqg4HBcAwgHJoeeLxKAHP8G0V5aGnsKjDOryHZYhUuyXRuAQgaqD4lqCqZ8BdJVRdquxJETx+
Xi7ROIcvXKwkqMIs+1YNroJcW9xRR8Ei/PaHn9vR3iSAXSfg3CBg1eGZch8oD/Tl6ic+9nEDMRP9
FAm+9fMTLvJJau9JEOXq7GKuuBnIUSx5evxRTskld6Hrl5llI/mHnos+tN+ilyfwyYzc7SdFlZeq
04qJuN9tecqHqO0exR/RufmiA1JAi/qh5ZZwgd94OHxgZitrLFLUw87l0DAHhzXcRdYzpDoCCDSy
I7iDnc86uwdcx8ndUoBVh9MGz7gv71DQ4c62x0ckmsz4d3OX+cux5uzqpAdUidF3w70tS1Rg4dTg
baSWHu0GRJtfN2n/8LBU4YxFdYlI9Inmo88bXondt9Qb5aeIGIR30cCSA7ArLI7m/K5FotHEQ6M/
VhVo7hLJi8kDEEJG5X7cBI/gAR89kpZq4qvzCBkwCABz/RrslAZt24i2w0Ptxy1ivPte/kgiR88Z
ulxXpJ+I1ILAITRFJMcjyHh59IcwZdl0CKOgCweo6hU7ZYCjK0yqmqGphXAfmTK9fQLLaUAV2Osp
utnS9HREWbNHMNzTUrDjhAr1At61we7Xx4xW/hONUAGveJqG1ts028gW6VEXOtpYGP79TJ0ac3Xa
7xr0f8qwdJ3K0xzNLjWnBcePhzxXgPUcWufTYfjoNIbbzeN5/83uptKyhIsVPPHQu8VOWR7Xyqxk
5dPWF708rULgow9rht0v78Dq4zfOHise/gKWTFlF+QiYmoT7d331tynS9et9uD8BLGkN6XbPEQiU
BasmCjZ6VsK0pg3AoyD+BNczeGKVUE1yqLw2UYEz3V3QxQAP3LJZvla2FbCGZSys1HVxnFuO+lHB
xFwMkX+ikp0q8u+VjTbYQAywGYejt7REJxTMrtfvY4SVz0CdlhtMgJWzx+gYM6Ty0gO8huSzcvpR
O6rOVtBOs0Nll2yj2xqzVhpDER3WDUNThCIgADdgwFzhZwxm2kebx3yIrwBxAYWJnJI7qzvNme7x
ovodWghwAZz1GroosjQAHWObO/I2s+NArkk1RQKfTw0QPQ73fqyj4wHrl6mXRKi6tDH5/pnlYTrM
B+xzgvS4RhDYer/uBY0DHtoh4+OLIBDJoQIsOLWD6Qbt0xNgwfV19EDLUdeILkJBASn825FJ4t84
AOYXS34sLNUURUN+wQEe1+Eem+gPAkcmeNoUsGk2urMG1fCaFf4d5bDar/1sVk0q4HFES6ByxyDx
LOcKnkzrNq7kZc7VhkQ7EuFpVeZkTrOu3PZSIP4qHJ5CrXi8srogwEHK9ImmByT74NYQ68dvvuxY
sGsDalGcNsFv3Pzlex0FK2VTLprVYD9wlxkP/29gE6QopyIE4bMDs8YwV67sIZIOWg/Niryb985U
yX+qAYhypinj4onghwLAw5KOPy3VzYjlXKiL4wpTQR4uKCNeM453EdiyEnhxMZFh2VtHofkUGxOH
1v7d2r2XVQ6/jkA1DVWXdVmTTekFPSjrOur6EkdQIkGX4KIMO3aUE/IoLLyZoMQHIB5AN7Be/42M
cBH4n1jn18ioOWDlIFiDKNO9xPu3NrJK49hYq/7yUIlckXKZTrsJGJ8zjUu+CtgWRab3/NUfx7Uk
SUU5GTVlPie/mZ6oaAdLqFsLjWBBnVYvbYUSsgmIPSbDR7r+91n+WTj4PkmFr1jBUmJLlzTxZYKF
W2lIyfUJkzGVIWZnbWLMRRgW+Q2B/3ueXq7m7wO9zqMZRZbxxFJvgMFYFBoKH8IhXRS2uni3QPpl
Dc5/nZIlSxbWR4OR9XpKaAvbSthUzuILfSt0NaMJluydrmcZy7EqdK8AjPmm/PKnP/9rxG9S9G8z
lqHxxFGWICnWtJ6my/g0XLDQ4N8T9Sex+u8xXiZKKdD/Ny0KC4SeGOGlsMhC0VHfzNJP0gB3J2FB
nglZEF+qbXVxHYwi68zV3ccaT68OjyTzeu+tav1gVhTuVZFgWJym9KJaplEl6PXQm6v/w9mZNbWu
bHn+q5y4776teYioqojWYHkesAHjFwUYkGRJ1mxb+vT9E+dWXTA7oLvPw9mbDTiVqRxWrvUfakqR
5ZM2SQgYCXa98x2xYPgLSO9PvfrcWv/6Pr0e7aoH1zygV90QubZRdl+MNRh5+tPPb+jrkfL3G/rU
zEdI8amZRpfFukt5Q+2kuNcorXS/VFRuiqF/t9DzlzVZpv4Nm+BrR06GJurF5WLA8T2B5guHMWTc
6L6cymBnG+dk6bIlXiz5KXv8uWvKV5xN3zIhkEq4akCUBbBwA2Cq8msTX+BgIQjQEZWj4lxZ6Obk
J7vcDQ7yrJcOuVoNcSXFs8oOrnbLpY8t07BYg8rJrnRXUKm/YE5pY7DYclmdtONiA/N3TXXAzxzi
cZYnxQRKC3ls1W/05PJIiZliOOXInzskKl8rh/Sox8lQCtcF0YBKL90g0XPJPKmwBzBTH0FROYPC
9fx7Yo1wfppFo3zjH71sokykxI0W7CGyEy2gQz0dFevoldjRW5cHcStNNMFONNxHLAop3SpL3Ua3
tX1ZETFbPhjll/AN2PF6MMEWbqQ+CNPLi7kN76XHcF+8XNb8lLYP+ppJshNKSwptBb418Qa3ShYC
B/4zNSyVPetiqUdboyJPSeLlupUdmNugHjKyjomFSzxs7yjtfylvLIn3wF2Zf+HqqFlNZ4mG1XBX
Uiyi/KIZX7l9qnYECxu+XmKjCNzoo6jxEAE1KUwE1gnFmV1GtYmY5UUSrRzz2so1u3Fgemp5wH8S
0wYroZgFtooJsW+Gaur2LB6pD051DV9yu6JcRAGNJ3Ek9CPABK7Kt0xEeHbyK+vj2+JjOaC8oSmA
G2QZptjXpYEYQdP410jdtqE9OJRTtLS14c9z5s9NaGQBdRmc1S0cPinOsa5dB8pW8rqZMC4IaH9u
ADoCT/nlkKQXiiCrGlxG3SDZ+LUXianV6nFQX7fKnkmQgwUHNP1gNtQCbRyICTQfjdfLkwwMeG+A
+MOCibveG4VG6MeUJbIRxWvtYlFZrKgXPOWqVa2vg57DrhGWo8D6Xho2RcEG7OfRit6a+8YjsimJ
QbfmC6tVId2V2eeaN2/rgZWQMJgdAQesaKFbSJIFESFfxm/Zrn4oyY4/FOAo39X784LwJHQLBBDu
1ef0KX5S39NVNR2QPVnER6vWbfG9eg0r67yu9wRN0tEumdmY/4Adg5ErWVHqoG2uK05f/ntp8FPZ
M7vPxMwb/9JX0i9v1x0FSkzpHq/0cVuuBpRyHqV7OePMkE3LKdzzvXiIKLCszGV2Jy79Z2PBheVS
W+ITcHB4XoXVzckPw7qrD3kPQC8AsQAXWimCHQIXfKHUKQ5G8msQIvtgXX+jfPzpFRsC0h0GVUjz
20QNyiJp2o5Z1E7a9+Mm2h6Ok879eSL9aaYaHK8AIxARgC/5dRqpg1a+oiymbJXJeewP1cngl5Po
+72AiWoosszuydHAyfa1BaFEOakufGU7Jf/fp8N1GLbkae88MH+5BWjvt7XxNfve79dfW7yNiktN
DiShX32Iw2wrS15nY22ZzaIh0IXxz+N3wxfqG5OwkoG/1rM54cD0L/HTUV7EZiydTnRP8Xav5Fb7
vCQ5+iX1tb46RuJtdbJgC1LkWUD732zWPz+A3N9qvm4EZB+IyckREZ0bys34du1VPcdHHoDcZF8A
7TUJKoaXDL1H0c2buTRLAnqznpLn/bnx76E6vSe+0OU+egZqdxsFItlUD2JT2SYzedzMy0fqXrYJ
ClP6hZf1wcS77SawVUEj0yJo4gdN89M4y5IoDgpIFVuSt6r1ctcnMvuSIqWvzcPPvfo40G/aQrRN
YE1IugiC9mYCmdkFoeOWtqYUw6lHIB9NkqxPac4WNPdOdeaJtP76l/r39wssoCwYlxJwSkBs3/CU
bRCn0kWk3R21ooxq8h1dJBPg5n01/+dOfqy7m05CUxCBy2mqqKsfA/5pQEvitCJSOEASmTjMTUxP
OyEG556G55dLgLftVlFXF1wDAdPl86MyPDXDOH4R18e7y6bLhqnoVsY2At9/n6VzMcDzzM1JAUfb
uvllRX/M4Z+e9ebIHpSxX4Wh0W1rHW0yhMAtKDQQQkAqm7iFW3Lpxa3XZQ5nGlm2UYfGwBMiayWQ
MwRW9XtllwHUsahnVsawEe0rGdBN9FpFd/FrD5kKqN8enatqVy/HfVXZvvDLPqt+35R6YhwpAtCc
BN8fAfun4dZL/zIo9QJZ6b2yFiaDUTGqprUTI4twgnlq2JLXuinFMGNJ0h7UtTo8OWg0LYJ7MuwT
3ym83BWpp9VQEc4wSUAjD5URTmbzmDiz50CBfaa2W3u68/NUuY3oOYOgG7LNkdkhxaHchBpCHfq+
YFYKxJZwCHLvt7X9589XmfGqIJC6uXm7xN1xMlD5/PQZ5ZjSal/+f57/359/s0WLuRRfq8HH8wtP
+bP+y0qSbl/t3+Pz78+/OUP9eqC3iFPz/FR5X8BYbElj2rVVWzN2iR67AlDnN5LFR9rx85q4afUW
K+NnVXNpU7JdtaNNemBbtTBB84NhsQOP9vORCHQusOsHiWwgcDRowv9v+i39qcfMIBvUJ/wgCAv9
m/00qU/H07UEpqxsmweZoNHGooMcODyxyW/vsJ8Dt70lvdjfvxSFA/5mjqRaWYepLynb6E4dnafZ
NvGOv4gS/NLERynmU2eSKLrqSFQr2/I1nuouJSVpZPxyjP2xjZ4oy3Elm/rtKabqeSB3Mm00bkrI
7AzW6vNvHJMPotm3sfrUSB/zfeqILJ5Vv41FZXta9SIT4t8wFPfE5nC6k3+5HveT+1tjQDZRsjBV
grybzeEoJv45PdIYCNY7yhSQ3TvXnPyahv/TyBHdmAhmcC6jHPe1U0nZFmLZcDamhI/LJafyG6ig
5/v39+kvEdUf1/O/m9I/CgKfxq8rM5+YmKb6EnRfwoXIOvbuvNnT4nkyQSTll3hD7Mfodgy5KiJK
Atqwz8x87Vtdt7oQGBrnfl8bNgE0vL0hPtTDAX7eCW+j/X69fm7oZic0W/StrwoNyUsxIzamYmfs
fm7iW6DWt2EAsFZgN7OdqzezT9DOZ+l0YfSIYZDY6WEjZ8tdTARAC7/svH86OJCOEv8W6zP0m3Fr
fb2rEnT8uAOfYHAd737uyp9G6/PH34yWWKd5pqR8fPUe3V1HGdj34c8tfIufPwbLNCgrCaIkorhx
8+aT61W9MpZbrquOvssm2Vv5YBywGvnlnvKnOYaAA6oJnLISahvS15aas15hX1lwiC/1qTSJpxdi
oXvR85cQnd6OU4F7/C+b3Z+mAm2ShkQ0AiSUfnM8yL4sR4C6+4XUQyv7//cSbZ0z6FWSOivvbPPh
5xH9wzsjtUNWBBk+5uHthYS6VHvtWpoUHq5TkBET/zdyzJ+2B3g5qilS5+oVLG/emeiHp4ug00QJ
RLQn7L/0IMkMWBMIfmCAT9Kwx9WyeH/pm/Snzn1u+SbQUNOsFfWIQIM7UH+T3lcf1fueV8flhLph
D2GCnAq6729s3+svT/CtYMJ8/dR31Pi+zqL0HDeN2j+B9i4/UvxZn9EHUOcFDHNknX67Xv7hbGFP
JOnKlkR+9VtrHATKQOsP/ed0JDvkOvf6u75SnZ/nzB/nqUL1ktQuop8o2X7tVVzVaEalnGFcofd7
zhbA208TyCC/7Ff96Nzs80iLMjW5V7I7frzfTwdLpEbX4oiBEMmWdHFcZuNmLIx+7ssfhuxzE7fZ
gCCRUf2N6AoyEBN01myojGBk3n9u5duImT1HGq40OmpUAwn+vo5YiimXfwoG+laiCN7aASFZNK8f
hZXonj15RfX+V+LSH9vk6oSWuU69E4jl1zaNojaa1vf1bdhrXhA8wYNAyuCM8Bn1cO/sBcOfe3n7
uugk0kAoNvSdBMjZL8dPrysTpVyJr4GxzRE50EH0RWj//NzEtys/bZDPQHmoT0VTO75t46wkx0F6
5CL9ED0A6R5dYRrBlJ+KVi+vILq1dyEOzYa/ra1vB8JHy6RuJAW2O2/zpuWIGzVq3pGxTcYGaAVY
wIC43krUKQtQN5jy/pYr+j6cLGHyGkTvkozq9U15Pj62kRmlNHgELFGTpfI9c9jNVLjqT9Butun2
OE2d5Jeo/tuWxejC30AwR1eZp4J+s2l2J/Wch0apwwO9wPn2nePm7RFR3nnw2zZyu/ZM5Ec57VBc
pprM8XCzKJDuwZ+mMTWOu70OvvJiT6NeAuUKQM97RFX0t8Dxg7P2eUOhRcpVHEK0+UGY+DpD60Iw
r3FYaFvQwfvhcriEbb1EDeaDjvBCAnI8HL8hTThExZAQ1ns73FmW6y5c3rJrL+zJyF6P+I9w3b5X
7fuFbY+c9QnEN2J9U5aw88sO+O3w/HhiRUCKGmUzTuibMCRRLvlZulba1oc30Y39NW4V8xQtvp72
XY/yh3b3dF5ES9+uD8hw/RYAfxDJvo2Y0hcnqZkA6bl5R0aXtmdcKbStPFTe6vFlUjwn2+Y93Jkb
+IzxOt+etxCxNGQKZgp32Xd4CcEuPQwmp0W9MCe1pz3W9+bTEcmYX7aC20Tux9CocBMJn0WOvZtH
wxZDj7jhaAi/CQ/pqENAA8TW8Oz9phos3RY0P1ri8ok1BUlruJBfp03S6HWl4YZHYNskVviUb6uH
8wovwFGyodajPLVzOAvxLqNWuQdjNEU/aJwHVvvLYfV9S2f+Ah6g7tBrwJFK+PogRhOcUznLNQjk
hdeNi4n5WN0rVJugiBYzLJKQYSSHUf2yFd1oILDj9u32tWmqHtzCv1GF80K5lFKmkWiFaDNn3fSC
vePlfujME9tBHHQ33w9R9p4vt1w2+0T+cmwBmu1xWbMncN1ccifAiVhBk34B2RPbRcfT9VzLnbCI
JusLiOzfbqY3WoR/P3efkWbDpiREB76OlyoXxygzE20rbsLVeXvclC/1ZLD2l8D7HqtfMV1/XC2f
27tZrahrYiaI1+J2iohnzyuAMgSoWbP3B7DBH6MBzWSxYP9ALgOGyMX6TUX2W9DbvytCGkBdvcrA
Nxw55nqnQSh1KmgWysOW5ikeUHHbH5coytTTZugPhVWKZKUxDkfpsgeFUjPEReve/O2w7qfj7eYB
N5oAhGwXq1T5OvxZFpmxcGXaNHb+FIERWiH7Lj/Ks27h746jcFpTTd8k9z9vDH84VsiviDp5L4X0
8e2+oKY+bhN5qG7/pcXhpDOhh15aPzej/aF3pKWAd4mUcgj0b3YFQyxaKUgqnXYK6zylpmkniN8g
5gMzKrGeay9znrxoUkySYTFv56nr98I9nC0mlIwKDTOE55gWYLlRWkuXvc5rTDmKc5fZAaMBODAY
coSd0PSRx0gYTvkb8NPBqEIvCWvN4W/JKfl7nwAnkVAhcQjnnSLZ1zemSNeBkJ11nXybBJvNX5l3
JsiezDacbhrvUervO+TJj8H42ZhmQ5jpJNAl8N/h3L8r59WoRTpNXwXD0Pt5uD+a/jqZeiEP0nQg
dHqxhZvhPidtqZbh0dyWO30UT7mLL9OXZKy/SA/FBNaxH0DeSTbZW7RXX/g6W9Xe9aV4M9iui8kJ
Ah7RYcHKj1fZUhsl7mBdbOtnuKigbPOJtgunzaZYJmt9Nthk71d+PSysep780hH55jQxBcUEFSsC
gSb4gfJ0E9eJrab7Sgo8Jt9V75eHdlHtdYC/gd1QjAnsnIRgZctHgMq2r9oDwS4RM8dj4tVvLGVX
rnPFSg3rUtkxAB5kC1UP71v56LH5A/Qxqr/n+f/6Yr1SfVixHLK8LaMgrG++/K//3VR1+ZxEz6e/
rKZ8e27+yt7/2jA4UVVHh+o/+g/7n1/+r69f8ln/ast5rp+/fOGe6qhu181b2d69VU1S/7chTP+T
/7ff/Ovt41O2bf72n/94fk2xXOCpyuhQ/+Nf3+odZDCO4T38j+NM38C/vrt4TvnFTz20n/Oofk7+
2r6VZVRnZfv9c96eqxrbGVX4J5Qdg6In54vcp2subx/fUIx/6lqfmqRWiICCzFw9ZWTc//MfA1n9
p9jjAEHoachGUL/5x19V1vz390zpb+pCX/7vofP/PSKrv5fC3y8m+KNlzk3YQkqH0BrRJIIjlYIz
Bfevixl2sBTjpStsz8DVAxDUzZ3xPmi81mspndVDMd0NHiJtFPhe2LlRjXOdda6s5OJCXTBmIiz2
X0CQ0kfa+d+ruH8mEkCo+ZG6Q3KE0fv6TKGBX3Z3vQq9X4hsBQv1ABBlsIGsj5Sznc2BW/ljaQMx
d5qO8nHwXkJ7SmFg4AeBU/Q9UBLgJ66qoDsovRckSSliomtsrvy3ZFwO0X65y9+6VxxuX5R1sosR
rT47au1I+8EyHZXwm647Xe49MLphMK2ApzjyDiYCBcSZsZYtEGsA0dcn0GNo471WiKjmyy50OwPJ
tuihfVPgrd0lr/lSnEXr6P60lIfSPFg0d92L7Aww11v5K20WOiE0a7l3O4BVGVrX1/MML6lhOqru
UaxINqfCUYDvoSiF03PQk6FBX4TbCx03bSkjNxXb11cESxcIx9wFa8Utt/L0/FKqaF9ptj8PV+oo
fUNMziusZJjenyciZGmwbO4RxjG4nWoNrI3KrnkHw2SB3siLuK+1idGsRS/YcjtHgkmEYDuUJzk+
Ydb5OXluZrCEnAw+6QXYIYbm8253mssQeqWNsAOyFiBWtBPgFW/KKcq9W4QmT5Z/Fx0gHz0rB3Tr
3Jby63WavCANNBtM8oqq62lOUyntnebH0QlNP/uKwbYVrk+k7S8r3+TtB17jAIfKnF6Q4wgvFsmc
yvJ3JzcOLdHEqdw+7tuN8ojh1ew40gTLzNFF6N7abXkvzvVJgUDK+LROx8WW0o0r7ct5upJgIBz3
uFlRXrTzZ3OimVb3Vi7qh9qFOLVNJnhuqU70W3RAaPz1LP17qlPiYQGy9OAi3Uz1xiiSqgw6PMJ1
zxyJjeW/5dWOWQXCMdAwZ8ZV1zp1QwniUWOXs3DV2yxUPajQNnfGRNPwbTptj9VoCYSr3PGMjWqJ
CioUY0RQUQydDXaibxHZjkPxQYCq5SZIDaMip76oCEsQeK6PlZtC+L446XOkTaUj6pUn2GfyJFtE
2rAZuMbeSJyQVLM4a1l7yjAZswQ2+kGy+UEtdtO3cpMueOZBYg82kP8eEbXRD9XijB2HE74KxuIS
XUlUJ761lyYSDDi481CX5qhaNXslOeTLbELm9x38ZonwshO/S/POn5vJDH9vJixyaQOYfZIjDquH
ASKXhMbX3i6EdVo2ngmgzq6VV/4p6myttdVNtys6dgcpHsUnT/bn2sDFmkzQHVCeNRKnoqfheYe7
53YgOno7lHciRKY6mNazctuVc/MU2Dj5Wud8Us1ZdxR3mvIhxUOAOeReXHoLyqPVHD1lwzhGCxk7
mOToaKgeoIYJXu/iopQrvJgOkzN5q1AhLTYX0LQOyPuHdHwvKhCAWsrMY0235OdmqzW2ItsZSEL0
F8QF+2ztNUv/pRgmrnqf7NPcEe7Abl6b7TGxp8X0eLGrZpjVC2nRbQZI6TwWuZvMs+MSruV9Ncke
TQRCDwaaCMLkNBPNOfkhkkRA/WS7WJw3nXMaIogSoLi1SjAGGl5fVcOLF73Lur9JxmxkBqDUQ/Hc
Da+z05PkXmcvsTZNke7pjZR0AlKvA4HLzoTL5av4OtDG8jIWvbzbhOk2i8dtbito/yF+uTSgp00E
wct3F/jpGgKpVrwofRicYXQnifsqsSDZFbqDIP3wbHrYIqbvRjfK8Is6IC8UwlYqnUs7ax4JYWrc
63P4UckaFMrpEDy2qDci+Sp4CrsHAOmtVA3jiv2zWsR39CToRvTM9M6hs7xC64FduYUR9qbfhe8B
yFzWxaTEu2Qd28g1AZdGGvSuequsxpNJrWVIVffut3ZcWsF7kbpCB9Fspy5V9HLIL7iXwg4jR3hu
mekmjrGWaoyiO7z4jisxRtXMObbT7MoqU1o3fvbhgQ2Zn4ZzGjjdiPCu3moPSueG6E2Lc9kpVxkK
sPg6OadRjf/npDk65Wlcs2HfnYnw2etU1HC84jk2nCaad+YwcuX+gHmE5XfnT8JVfuY+ZQAetutl
nFqXZwabJm3czJvU5bPKkbaP3+UAWlrwgPbmWliLUBh5ZZ6250AUveL96jDVySo200pcyigHe2wc
oj4X5tk+9PeYtrNKLxRMQg/pKxtBj+ItvK4GqEmA+0SeFsIVJsnst2v2MIjKiEZfIfNpD7HpiOYY
lLTRulEzU4VV4lzHjbaAnpfNMzRvV4xNsVZHEnJXEM8FdyAsjigl6sS/rpI6DT0P7Gqe7uN76OnD
/FFPHA10O7wkwBNIJZuzC8emnY5qMNAwix2MFV9Pr/WSOX9aSnjLW2hkROCJNYfdMFt342ZR8M5R
03rPIjvDJksdqrwHBIHdBjxGYNVQxLGBjh/Neqo+CuhzB7YJMx69JxRYI2Aj0tDQdvrZGkiIk5lq
r2lDpD6E2ZlJr3i0YWadOKdyWE/UvXwn70Vp1OGy7PFTEjKjKJv0I5C+oVeV3RPtnzaaHeyFsQql
EFI09/NoVlxHoQ9uf99kltyNkCJ98EPL37SB42+UetIf1/pUcIzSibpHyLuT2rCrs52MOg2ZMKF4
kh+u3jViCQXdJnjV8mWpDdNXZSexkRsoXOAgM07ikYh+t+EqqImBZAuG50U4ine+5T+iRYSyJ+rP
jlQ5GScW3FNUkEg18SVbNbrIq5oJrQ19w5MOIdctqzkkcWcn79fpqT+TbH+izkr83xA9OfAq28aJ
MI05jkTdPk/MtfiMflnyaLDVGCseqgjcEypRz5owlO9KApd0FF6XcoYRCXBmKM4Gkv0LBd7k0TWZ
CMKrMK4OyZOEi9yz7mboISGJjuY94RQyQ8FQn9cc7r59XrIDsnTkx/atG9jSAXi1JU+iVVq70iFt
hznRQG7w/iDeDiku31UH01XEN+SqjiUX9DMoVZQ/jk51HsV42akNKOvzWLnYGmB/9TQu2km4kRFu
N2DtQQWAT3YeNsHmIg3zaoMx7GDaXrdXBYm77rzCdCw4Q8oMxk18gAEBx1UcldCvGSDg5FDXidwq
qlHHnrCKblryeAGVMhgO7uvA6vj0EitRrv/8GA7bgjAdiPeCP9H1+oLrX3GnahfavFbjzrws9Asm
Tid9XCwzvCIuoya2tYF9vroFutXiosu8dnOpnMp/0SfxId+bDz1HnOL9CsJIsbymj+KDiQKp6R2F
Udt4F5RsxpfrVKpGV2Dq0TwUx/1fiD9KJ6w5O0RPKUfRuLOPD6fzM1o1jZ2xU4vOuRzikmsc96Ew
TrAyKUQ31u74rJIzOB4NdAcBLklCIIwBQlzMw/C4zqbSbn3Jlh3iW4S7u2jcVq6mj7uJujbK0RG2
fOmwD02K8XGECnu4DqfXZJQgj/EQg9YPqUSFXH1aTiIbLZsDEGSrARR/vDNk+xJ44SJYteb9aeB2
FFdC+BmY7UGjLse+P5EnTfAcbRXpnYcX14gGJE7gdZ7wekZntQVN6fT38k3uNgEYJVdDST0eBsby
ivzZEe0Uj8tvHqGPGS2O1TRvVkmzGJCXOzoiugbm9oq4+4XlPDKyoThVBiMzd33iaVgt2ZDNJyxc
Pae/rnZ2zfObKLqknINZMpIQ5SZzR2QriKz9BYgEbXQMbFZuO6rfYInIrwLcgBr9qZxtwkER7HxZ
N4IlBhN1MIquD0U2Eo+LIhuLhh0QN80G9ml0DYfGrMwf/deCHWvgVdzTvBM9FS0JSb7r42Aewec9
AHFtn4yneN4g8DFHPA4dQP/9+MrGmtQuh3NvFnWSrdNTkDjKG07MGjIzJLS8C2KJ3LRQ2F/FMzau
zBhJ5LkMIA9b3ypeB4F95DL4JD5zEYIqU5MlYyMX9SH6bo56mqBpi7dGOzuQKTmK6Ng5wdUaLATl
Mb4vX3J9rW3zF8kftcs74rBRm9hdax0qHNCRfOYPVbOOFfrrGIWUozyBz2O1u8shm/kox+Nj8pxd
vfYJTzdb2raFkyLlA/Pm5KySfjdouDl7wSwds0Ed5bEhTK+ppWiz5CWasyLPIwTfa2wwutFg0T2G
sY1EXnVvqqSj0okG/S+vLXVhugJyLQxuexBJ6Hfd6FTEQ1MKvMuRCrF/tQdcTRGOW18Fwz6lMWhi
zDydFAaYaeSTsBG9rrObiOt6jYGGnLO1vvZ/1BLX2XxdaYBbDcUJJcMymREaARahu2Z4YbArgpUM
8jfA/ZnoSVNHx7YcXwRemn6nGJPmjBNntDwnuR1o06aXqtUdBX4Lr3hddW5eu8LJy4JdI4wVDN/u
xND1iXyqYXBGKx+7kyWXmx0ffU6GeT2h3eL8PFAiqxHmtf7C9bo4jjNzcyl71/N5ed0cx7E0Oe8k
0qR2+iCtlWp2xiMRuiQq+dCfsm7E5LmkEHdGhj1In2CCBf6jkHpR+t7Gm6Yc5sa92DKmrPct/36U
IHM/EMjDg/FPCzJqk+DiSMdNr6Qk9296bVbcwT0Z6T/trhOdU2YFzymCYcZiILvGvIbAVXt1NYFM
hnBMi9WyxPoapyU0ITY5HUm/CUbIOXFVNA5pT93UDHszGZSuWYzi7EFa1E6hWom/T2Y5xerUM3XP
L3U7BYddTdoJkk4nZLxI851msY5qSh15wXsY3svyoeaQ89bVhIgYL8zrE9qw6rHXkeqp6fummLDW
6z3Mn4tiYwFKZrSBF2YhfMmttpoEL4PhWbSakHAXg3lwrwBDgHrHTvEu2MeZegie44WCtidvqTKA
JsQP3WGXPhRYYgBg5zDhVEqhFnLVOOI7mvgxi/XJUObyxeJCHlLp5wcUdFcHZGC3UrO8QJkqBqNW
tNRn/YGM6zChDDFUsMmdpkvpNEIC5IxR6VP1GC1lqpiCO1IvnmpOwnZ4NTnnEcLFXEhZQyJS3Mhc
1DPp3X8QRXtwlwp2vY2EkTBJxvE7sh7h0RUxLHN88vvS5nweCb6dIesUDWtG5uJK+chESWBymhQ4
RBy4fmWKQ/RBasftNTUAkh8uFEKyaQLtv5gjnsgc8ycn0ctm5t58K4emczp0q6tsRaJrvubyopFG
xWXGy8hdvXHJRweOvKyPM/GQIO2Q9tke4+k8E9bShEDWDFwdXub7ccZtMPXtMBhFop1x4uuz3HAz
GGSCMwjGMlore/2hHZvvl4qAT4558tGlGsfNhCMl4uybn5GFQtADywjZg3mFCKmVPyTPVYrWWUl+
Q74fNI4MW9XF5Cty4twJyj4ztkBpEmsMq8LPoR0Fz827eChnXO+PB/ERTbwRS6klC1E65axFp4G0
2dB/CVRk03h9nKdvOTn9EAwJOp+JR7ortRLD4p5+shFGyj6WUMhCH8ssGK7VeMXc6ySLXs7c4+bh
JHKq14En2jpstOd18owRESs6Wpn31YF/44xR3Q4RZNTCE8bJPjFXe5lxYVa8wDZMSRVm8ihTxvKq
nOuBy91F12dEITsigmqFvHSAzg0QL7j2dBR5DYWVrLz7MpDu7v38njzIgX31+ulYbTgjJbSHcHkf
Eh8gJExGbwjnDiwarLSH4jV2rmTQwlGe9cKa4TrotdoQkQMpvhQ1uzTBBgdQM0lybOFgkmqARYqJ
TjMRpu22tmfXB2Vn7o3SDVOHffzOvIu39LOaSa8Q5PxHHhUKbrIW5yYOMRNOIFS0B2s0SKXUFuVt
sILC63RoIPSWVuzZJEvXIlTXbIgTizxHFPTMTnzXlram2P6hXGQOkiFXQD3RIc6fzunEn4pXK1sq
VGYmEbk8tF29BjuQZCbdXV6aWb4v1xSOl6QxUCsWbTaT8OIeDTTbJXikjXMR3ZT8BnkTzf2UWf9X
ovqzlzvSEn3q+d9p4B7CAz4IqBCkHeBCMKG+poHLKioHSl0021yLrUpY5wju+vOrPDPV97J99Lkk
ijK6Ld1erZycEkm3V4pDIJ0sAYPg06blFmcghkS1KVgFbHYlJMzz9TrLG3+ZIa14eqxO8GmvWHzp
uVfr90lc4Z7MQJuilbXB+HpKyVgtlUs8atExqO6FE2ZUeucI0C6bepi3r6b8MuDebDgqeWriK8Mu
jYFtxjO5ymYYXcWkaEy2rK68jpTUINmyAb+5EYXavvI4affcHn13MMBywtRGvrhufXUopQ+n9DxL
ldQOClxMXD9G7bawRUT41F1Chk9oXnLih0iSH1OBy6WJxHLhW2fxIJfdMLyevAEbR206Zek22JM7
HXFBAqHsyMr3Q3uQL1vNulzu62xuEB1G2tkOlZrwClrzIB5319AKEMYNC/DMyA6dZ9gQXEsra3A0
iMRhvzNMivQ4UTixCzaJy2teDYZdtjSN5yoci8pb67N+MgP9a5EEEDkI8yHm7ALjZuechRcftivZ
AVEObQNPKzKZibgIcCbQuO5q2Ac3J3Tj0SLKr25I0l99DMN91DNcL6vaJ+wv3s7Xx4Bem70O/UsR
EwloEwH6cdl5l3RgGWY+2QflSsky109fWhIKlYgyTyRNswten+m+xaFIh7qUSOFsoN5flK1qjgS2
6IYNWkEuvDXdMNmTT/JrUiECxt5SMRRPFGGR1Y2J9EL/pbs+qgPnIqDxg8F6WC6lZHEuSURm2kxr
0QMTCpu5bscmxjUVNlAofZzkVV0/yj5LV1rGpOTEimtL56XcNgTqG8dLaSndWJeOw1Z1QrB/NQlf
7UFAlVqem2Rnyd4NnrXTe47dUfvYNRQSUJWU3iN43oy8TDgwaKbnEu48cA/hBIVRLe0oWXQtr5Yb
SVDM5IvGWw7swJjJ6f0VRRWtNG1dvVe6lGiYy3q7O0v3YUZavvWQY9oDubNOJNFPGZf0iPiAvVUk
QRNMz1FundKZVgtOEb/qyJx3s0beGYS2Ysm31JIdChxMPM0Q23ySoTZ33LE0vN0l9IukcFTDma4u
iSfq6FMjoJpiXntWvVbGnYkcksDUjOLMVutHiWimQbMgtts6s67kE+QWhEK7k0m6CULE8QrNgIR+
+IqexqSsNlXK/YDcaHXVeYxNeLbNPJ2XbedpjDaX7PNg+X/IO6/lxrFsTb/KeQF0wJtbwtGT8qJu
ELLw3uPp50NWzURVdkdXzPUJUcqqlFIkYfZe61+/mdrE6Ygi6PWHj0586TJieZzUijwj1xw9+mrK
kzLkrKEErkjuOAF1CNwVFAKm5GlTfhXC+9LCXpPf2K74dgYuNLiS7jbaJbOmo2XdiYsB7r28G21z
lQtXW/LPSNZT30zI7hnQzK9eRDTaNHDkJecVuRmS2z+i/SQac7z0D9NT54tEbJFmRJAaeVz7aJ/g
wMes/1CcspN17V8A6g6rIZGYbyJf29XYqAnM2oEG8Ouk1es+RT87wvj0GbAVx2RnXDBdOLMspOf4
jHzvrO+743DsCBjGaui2ftW86MZIYavvA5R20Q6zKIiby03bpR/ph+7WW+NrwSJptXA7KFfKBA0g
iGgBoK4vLS0cVdHYMdnTJXx0KyZp4Ji9iapcKB7kYz207SbJEySSja/2BATSvcq8tnob18VWqqIf
3C2UKfPi5IO+Qwve8nhPPdlOJ+YFqhoKrvAxT7vYsDPmWW28L5iVVIda8fUVwHQxYmCVFqxdW/oy
rk5Y2pnAIx2GDM2XEDlI2qMKiX9CaBErtknUFP4L/TEG8xw2nvycBLu4saWj7DZf/MruCsIMHWDF
n7Snab06otUKzddpqxbZlp/GN73erDT2NZMFs7jLeLJelG11KTzjo/VXX+CCKyteMJudFh/qwgi0
hCvHBHRDC+ZqH/xZFRvgwk5g890IsafBAiAGodvwSIpXLu2i3LXyYZmPHT5vNWR5VvNpo4AfouHs
NrSUFmST/gyAhBdaxxbI/Q+zgRR38OebcRjfxrfkszbs6HOeTjV355f6jDUyWgImAgf+ES9D1c5L
/irSVGiEyfIX/DW/yPqQv+XvhOSp6lbd1HcRWK2/T16z6Ji6bbr+VMLaiK0zXLjpVMjnSHGS6iJj
ngUey8ZBvt3qPkCdmMX3AYmbv/wIakrV/CJgcrGQiNO4YbyjleXnKlyCZ4JBJ41onEZxk+VAA4Cb
PE4C+4bXsN544YZZEaePIQBzMkDwRt788TRWk2/rJlttPvp5086b4M140N8oT1kxGGZQyTTJZrjx
BVOQ4UYqFuXexUzX79MzJjg3zyyLG/aI8ad+xo1Fjk54AJqFO32R0Ch/c1QaGDi01xxX5tMclebL
ojaH8eZgFpJdB6yTWTjwkfNAO0ZgOsz8ZnJQ+T/+FqDawEz+i5/l3/Bm8KN4D57XX9e+cf7wiZa2
Bkt8t8EYC1BjxTXyDVcyfXJDnsChwMLlAw87ws9clTIwXx+ggvPXaPJLbdM8mcgZvuYvqgvxi+/8
8SN/fLUqX1euwBXVlu+Iu2DLD7NUD3tmtuRpCKdyDZ74tmovWnZRso4mrHy3mvWTlUnq/FFmUEEH
9+sxfUi/LlZeLZcBdhHfYPnaVjvwf1zb65u4L8hjgUK0vrnmQc6uYwVkn27z3BFblSkUfQfDUC4R
rTmVki//cIh4JCyYzKZZZngUbh0Gu8SSiQllW8aIr3P51qjsMe/gcIM1Ddo6uzsxF9U1j6kDFwZH
/o8HJ5JLqy58vnKZ8eBJB/wZs7r1TR1odnTEX4+hcdTR0UdnadaHwkpXDfZERz5Vyivcy+/omlK0
F8V7wsxHGy1vNhn7BaCE4m79K3N0kvrOSgBtR5F4CkiG9WPCpRczHEp3DGdiBk2JtbN6v5T9IX7v
wFiKjnRGK7hXBeujDAV7DnGmt7iso6+pOSkaq7dc+oX2refTVUuPtb660/BIGP/+ekA8YI03fz0M
RjW43fiEyyk2E1GmPiJsBCpD3GaEGCgj0fYEf4Y4uzFO6deLX2E8/etGyBkCfwffLZMQZb1PJIbs
8zq9rrdNVftl7msx/BEnRyB+iFV2oCb4SkdQie5s3GZfJBVE9BO2oJGthG4OiKM4MkLja655+bN5
l+0EmWVcIUGiB8mXlMtonfumsdcaffwRMfSGDOWWz9AhftY7sdgxPeQ+j88q4Z0hm5i6117D+/i+
frc+k2u1S64CfyKofC5LzC/p3rzicb3fMK2mPJ03f1wDf5z6P25xIClrvTY3NYsFu3qzHgnWJmHL
WsEawSO3nBo4RUATxXhJje9SQrgSJ0lx3E78fovJ6SHzLcfCZhOHSdgNYvMQcGNp/S4SthVYjSjd
BSftYp5WTEP06bCd5Fg56gm0iuDFmVRAGlzX5JNakDSRyFcw7MQc9aSf16RiuF+I1i3kyP0W9NaS
vCX4HrKPVvyYZE+1bk320Q07rYcmcYnx76u3antt1TdTfTPUq4yNpsnUnnQ8u3hVEYNYz0gKTGgG
SfMmlE+9+taOx3Z2EuukYmOuHYYe7Cau7B7npln1uh57RnASjTtrfUT48sM9BAyGiTLTS63XDhgY
X0vKLQ4gTpPscZgI/1pzWWS1jh5e2Mun9UM8rx/LVbqun7gm3Cfms7W2eQAFxWnNGl2pjhkFT3/o
Dwlfk5ND1cNH/eeHsvqZHkpsGSV8TS1Ih/1+/VxaMnQPEQktW3xgt5AjuI6jaaA+V520gDRixzqb
IXuou1gh7n8YHvxII6NhHLYoV43H5Za/MPG4SbfyQ7kpt/qj/dBu7Uf/68O6jR/CTbjNH9Gb+CK+
JG8y9HY4AfLolcFd81SQNase1rzZ5rR+phfxkF7iPz/Cy/ohI6+wW6AmTIvZuLsNaNCX8EUZC6Ml
Bc7HmISAFVAP1nduLJYSzJaJDfpa+Cg+mYf/wEeIf2Z5OTOkfgje4ufhNXwP36fX+H39SPmQXvP3
/D1cID41lIDAZMfw12d4DnDiyo7BKePruF8/BWJU12PI+IGjaf06sopyXdnBOpaxq4No59V8dgTV
sm79+qrCLVZJ+Gag/MuqWufPhYRUk+QH05dQ16Omht0RYNWgEIe3xuKtJtC67olLv0NTee75qK5w
rPjM7xsk2CgKqE9Z24rH6Eq5zf2b8F/cw8IlPufvXIt/vEcJ9HJ4XT671+CtH0p3tqS9UO8gsgyv
gMVRfVf/CNVJbry+GfFitYh6YUBFA8iW3K9X8Pr2uX4N3gE2SNrDn2vAr6tbETx+bsRV+VdBwMrB
ygTS+6vaYC3iZaULAKAdNY85+chUX25l+bzM/J2swE9+kB8PGi+bDsHMnBnOAXA3sJc848u6Qui7
viQudnlqGztVayIcAI6xDwtIQcLyImrwbHotI2JdGTDJ4xatPdkPjO2qfK0ctOReVgs4C/g13Yf0
SjXUsGTZWgw1A6w9apNUBk3xTSlxQ9yf8uEisFcMXPJNvnpBD5qMwRq9e7obMnXLTII63RwHu6Yc
XSQ0YlgnY5u1NfLBM2bLkZsfIbKcheorSRtXFT7LwHIiZneaGdoBO32tOpUBkkM1/T7o98p4tiy2
1PLUaMqGam7fE0Ed3+kMYpmlYn0Lvl1gVz29xB1FT0mpHhdupVwLeuxissBGcbsWH+bZa7BJEOIL
SUMtYHMPxloflylwO+bC3fKpWl9FojlL1dmj+KwzIcdVq2hZgIPFCYeXimp1xqdcYHq5CLeseWmM
WyoPdsAAN5vvM/PbwORNGH+qrvIrRnaBPVFIxq0tgNXTjWTLmuFDvqHJKaCpyEd60fZBmZl7JtAD
wQwYq0GdGE7Mc0pTwEDFrhOmuru+u4x9v41Vdr0kcYZA36opdU1EMwx/ZuxrXy4iTxQobsevkCNS
ZXei+BMWVEFl71iUcma4QCy4VSm0DmsfriZsmbGRTcawJDG3qWO0B00V7FejquxOZ2YMtcqan8vs
RZPuNeU5N6+lOG5aCWSKZLK0FRyjyZ4GvI2nn37lGbDJjqAVmelKCVvSgrAn881mbdg6R4nWOR35
MQFpyz0hikPgBgz2xlB3WhC0THttLOD1JdvF2BHjcJneLZXJBfQ2qzrntXf6ngBc/FDYPirFnc15
n/WDLSzA1eEjZ3Wgymf5wImvMFm5m6/K+pAYXnTjuVKedHPajgFJl/FFVAjctDB71x0t/WlLWw3A
n1pgYXmr+E3U+51ibI2EOqgaGTw9Srp6bcBN1R0l8zi3Tr/CE0uNu640UHTOB1FnapAgyq2rwOOY
s94y47SU3VyTf94MHmTdDcTetfvgnrS1/E3oX1UGNBPlawyaG5r03WL8WhRQYqCItqK7qOHRCG8Z
S4gs3AnfYnnXy9gg9+FOKsCTTdI9W/hHYld5ZX4exGOjSrtMQMdVgBgxbmLwlw5QIXUnBPMVYZ6B
eYnd6GSQiRJnlwh2ZcT2UsKi8cKEXgRjceQEubRn/izGLfbXutOBuvSJsbVakkazRzmf75U6YtZc
2bkC/W0QKfVYVOCea5tejS6htDgLl69YCo7eQluDCqrG/igw938w5nxTK0B6lMe1QPjVwvUKKCAY
+0rjEoKVD5iZLvuGGcHU3MzJkbTcyYVzietiDLYiNCxHkHrXO25eLsuobYzgFAIN6NF55GICGqZb
Uu05o9GLIM+IXmttOy23k+47T+grFDi0zbNlrVv4Zca5m0l4DSorHZWZ+BjpftTUzQwo21aFt4Rv
Q5jgUHKag8grzHvy02ytjfE8t5jA/pS0XaMOiIU7tiZsqpzowRAz+/CjEbAYSpNbVEV04j+JSO9I
DNkEXjGsVoXx87JUh3Tyq5DIhDq5KtW0mU3uqoc8irZJcDUEAobzvdICDgWMDElkGCg4FbtjIDcv
13g3DrOtciRERi6C/Ip1mLtM+d7IAlddXgTMoM1tsMilPSs2qjAsoRNLp0KIqNfP3D24CtLzhSS1
dgNUFTn5lqilG6NkWGBs80IKPKl6nrR28azioGfte9aunXhevFgzNMh8uE5BJXhZsrghSeFKo2wy
LTrJFH4T6hMLagc0DGG86svE6ClT4adEyRdRibB692k5EkpbiuG2nAKWR6s/RphwC0rqtXomAFIg
UhiqajyGKybEnLvpo+y115beE0EWNMEHC5cmZlWP0vRUmcrZDNJdQj0p5UhrZspPw9hWJnbnMasb
BNYJ4a9GRDMkw924JG6bDdduDt0ZML5U1bNlJA6ed26/HGHpbwPZ1SfGe6LgxdHBJHBMWUEPNzOJ
Q5gjV9YDp2svTc1uZD2S9gvsqGxqWdlYwk6sBa8QvhMDo3mqx7aiK/iswydZrJ1BNJCd8OPNOVn3
5MHWJm4pmHAzi28AOS0NnyrtLilYjtXU0zlgxsSJZOXJNUhj+CYDtDs6lXAy+p1WOJk50v4u3D50
qdq2W9d58NispvzDrCsZVqHLWyRdGvm2FIqXWZZrxaCp05sBVkpk4KYocnfSOEfzK+uO6veVmw7c
Hc2D3oX2YrAj8Uqh2FgsKar+bKa9Yxito4OPztqlTZ7WvTaeIndciNAAr+hS+Mfyowim1kqZawTt
fhHrrUUxU6TMbu0lHlwTM8w6AF19GznhTRp7sQJAY9A6qBxN7tGwAQ8uRbfBA3OGjc9btAKKsoAc
POgxWHOJopMaQPYQLkQJnEAjHTV266b1FrImmGWc0zRy1JTqjUspKWTYrYqzcEGmjDhVeBMJIdBA
o0y/qW7LqxWOtlgRoae+Vk1pZ0rratXoyaD8sLYdsd/j+p8AHPfil0ATlFkEKWsFhMTEjhPEpHHj
tTSFvfqUTLslmS+aCQGZGdLQfunCk1kxsZYqm5TojU6woMV8Vh+B+2fVt8rUU+KvuT8P1XHeBgGc
bZnWj5azp5pilY9eFzpsJW2cMmBbbE/12npGDxKtgMoaKeUfQm/6tOxuPMkbE/TPNDYTEJDMCY0o
K6HoLp+IPHjfIet66bFYfZXVViVFQCxJ80r1vR5TbTtFFN7J2AaH+iXOSDgmFSHPbi0DgyRCfI01
Z5Yv1I8iHHDIFuZ+WSHLic7oq5i23bTTqm+FENo+FH0rkrwgn10TUMuEGVsN1H30VnJmm9K3CY+8
wkLVaL6WeQUaEQikiS1GlQ2mlIzvCsttqTf2AlrUip8lHESBoYVMsx5OwSbVG2rDtzK0HAhujqpz
3urQ0SDV7FhHnG6BhNV8NcnPwvpVz/B7U7vHN16SK4i8kc0etVRfxgi35TM5dkXzFi1vrbEre6bE
nXDVpsd4RFPATjTq31IR29oIGAknpW3UTU0spVzepvppDm5mP0IJfmhFFVtThofZJSAVOVpiV0uv
rcEYPD0LbD2Tch7NlaRcIkFOT2ENfa54NsU7K/gK44tAeSVZP7l5C5JLTV5IGrmGeFDUxRvrzyAv
cPot0Hx9ChXzmc95+WyDyhGkXaKdK160AO90FJwMGCZpgIR4wuJFiu7iiZruUyg+dJk5t/AsWa9z
4JfpvVF9z4g60nt55WUINCXXDjjKpdLppRTT2md9OYf9qyBeEnVfRa8KCbxUP0vnNdKlrSCj7ZTq
XBjezOCzaZ1IOHfG61JfA5U1C2nJilQmX1nzZETfjX5Ws8doesxJ0pYPnfKgam9V8GzmXn7LWVLL
o2awyVF7x8tXFJ/a5DFGIlDl98ZjKN5L2YdiPoNrCM1bgp5k5ntS9CaV+raac88IS7exQoriT7XB
Kk7Z1QwV4d4huaKgtmhUUD58h5Lkzf1BnqFqxfucwfwQs0CENymcPWxVuc8Z2T80+fMQ70vGDSjS
PBZVd2BrWXJA50L1dOsxYNbBTkr1dlZ5ITorzjCIdiUPXvYUQUIr29GeD9lInW1GTlPdUexDZ5Lc
WNlVy3zKLPWzgIaRjL0TBBwDWtCowpIiqE5Vw3mOQAUV4CzuHIWEQgK/5+huimYyY3YauLjQgl/A
6zK57Nt4OMm0wTrAv152zqBaG3OAA9J/FszeugluwgKP8GPuKboEzU7Hj9hicQxgLIvQlLXkqpnZ
ukmcGsQTQstse4L+toJdElNcEU418Rq9cIQ+Ji+5s/SAJin20hXVVZwIJ14ZxbJ4yubMF83l0Hc6
+qkPa9ZdkdK2retnOZeAxZ6n+FuEY0p9rMNAEaDZtpyGXNsG5UWS0WPSkAlQ/ZcQorKh2QobTSG9
lV9pALabp66MWgrC8jgy1+H9dAgMLJrEtjLhYxCJwfinK0o3iR9yBFQi8QNm4mVZzzsPNiVGxmpa
bfuudmJMwKGFRDC4TP45YSHaTykQP2Ic8kZ2A7rDsXPhXYLl6G9mf05n1a4i9CAaHBfdl+pjzEgP
EZZCbT8294H6JghQyeGHaxNYfBD7NTTHcIK3E+Dk2s9OheNnrjR0NqCVSJvT8bW33kZqYnJa2PaZ
7VGUWxT/JcSOzi3EiwrjTAHpqeioCuNs0r5qCZdD7AzCBHKFLiXwJvEyz99a+Fjn7O5vXXU/Q2IR
YvZHcgANZoRuzspOErHW7DuG44txTKN1DyZ6MXofqms8gxfEz/SoTaQ7FfzjcfhurGclI3k3v1bs
fHFRk6BrgU4c9QYQD0KaZcpOMH2xUteQeXSt38T9OUo5ZUF5LLXFVhcVSQZhXm3vjiQIYT/PIFem
VB0TdF71hhrvIGtvg3x4mITYFyvYdtA1NXPY9G2wkwy/Wyg8+tTpYrdksrZ0WwzEaC8Mt+1YvEjn
IO4hWG4pKUcV95PEO56Ohs6MO2BPUK+CKG5HCId1cw+5wYlW3HG407kjZRwJMzQjqcUwrzsHQ7Bt
1wIjMz1pIL1JbN2U/anr9jGuqAYEgM76EamAReZr6+qknmVW4aLLIRbOdty/yGG/FefjTHhDD9Wv
r/DZ/honjkv2UBETNfacSUiKQvVuMpDXJGjEhQlagMw/vImACrnsRDFZU/nj2Ogui8Uf1Jr/ZWJd
RcJ37C+con9T6z6sgtn/+X+a3b8KdP/8t38qdFXpXyI1LyJ9ESubXxq8PyW6ssV3JByxsJxXf2l3
/69CV9b+ZRHYgkp71c6unk1/Ueia/1odVy0LebwkrzSm/x+F7h/eZ3/hQaF/Jf7GUjBqNjUsLsXf
tOBGUQpDb8ziNQv9CWQGriuVpFW/MB8fPvrsUBCWa1ibPKBq0RxZ9QSS/95Ic2i7h8DVn+TU8ntX
3avzm1SdTP2gHPXvedxJ7HxQdbYwcuYYy5hZYSh3qNB8ii5N4VZSPsLK7+91WIXGRwkBOhTf162s
ueerJjANZ8b+hhgn/GEQpD0mBKcahBc4LLYxsG+NMV3ymGJCsqYcdNsM35f2vvosXsdyX+O0URyN
4MeIV1p67pA60cRbYdon07a3bob2ota+FB+BaTrrIz/TMiXKEbRV1A/mEnvysl2GQwC3F4Vo8FS/
q+HJ4McbKLUHRdgr1jaIHgb2vrXev4S1h55KrlMnaR/1/FMXqdPeIBpNjDCmnaXaPSBE80ijFISv
AXSeEg6ZfGrvRWqpsX1ucm9c7PwsjNBlBUjClKTsrmGONxAD4iL0BVFyopw3CVSqSGDccMj0EIHf
As1O3os/rU+OZ8LKab2EAKhVgviJbCP5OZB+QunZ0HMPe2WFgjKBohh4JMWxKJ+VfBfs5tQnHUAz
Pfa4IPzW8lP6LSUXy9gvizN/W+1LOW2W7fShS4fF9JQX9EEIBFKDVT/9BNoMEezGe4X2QUifpOoS
31sgXOKPtVo+FyqcWOR87wXwHgdU/Jko4voEtDoYnbZT2MWYcIHRtD/pc93U28xaYXauqv3iiXtS
8qqVQjjk7kgDpdC1lhBLkU6J/RHJVIxeklhKwLG++J7iY6G5/TMTyKzn6RhgQ+5T8K6Ay9Ez2k6R
CzaLZOuoiz+g3bkC5fFGsUAkN/1T+RSwct/So/g6gb33doZuEH4zrVXkJSQsJ26t2aTq6Y8o1aYH
njRmyH5X/uSgtYAovUe/26OsoDYSPLSjYe7EMyiSF16qvYpv9Te7UPwikEkd7yYVkanDCZ+kPQSW
BdZ26NSNp57k7j6wUK69p+KtK270tDC26TH70l3io64yK2KbD7iwDQGaqDHeAWjpSFzjvgIi35TP
XBt4S9Qle2u4V2DKMRPODTcXdrl4kKPzPEGN9ufyMUeNOtRE7qqdl3Tv9YRpN4wOsYqQEIm2wlaU
7usq9gWKdhrMJeOYkwjGqBXF4siPtMuV+roIT70XmxfpDvaLjW4ir06Bel9OXql8C9171IA62DRJ
hb5XSFMLAfWKd+1c5vdV9VAmrn4FTeiCK8kjgnCdhGsTQyRUjmZwmo1tROcEPOjo3BAjmictfTGN
7QRJuYFwVviJdGeI/uxlm6m7Z7CAqIz5VQFriyJnBgWMOobFqgpYeAAFktD9KvtxbYTWmElCFZyR
ayKP7mM2yekJ4zDG1oi3xhV/JwaZvt3EYamD05Q8TNJdJVLDCZwD9DkAgwL6tcguuUW17r4+lsFp
VGBmvCk150UCWX3t20tLI5aoqLk4k8/N7rRyCl8YMAeX8S3UUJHsjdrPtJ2ZnaNj3tqxl17Sh2TZ
F5RzJNB7X8YujS/9fiWxTC/V+LKOp1Rbf4ZJsKugQD4uGRIQcyfrr4sHphjZsew31yBxU18KTliJ
CvpHD+kuI1iGjmmfxf5qziCBt4HEMptTbisW7w4sr8EuVO/Vh/Jz8dKzprrcKKucwTz1+h1jCN2n
b4XACCYNh8sOfoTPKvQhvQwO+IOc7LGnT4Y9AmnDyjbiQM4bjQSoQXIsOO6vRKq68YEwdPmryt1o
eMoMRwwsuwq5br66nNnOp2g+ZcOTEBwTliDSTeD9H5PuKjECCzu4bW8ag/Sm8EVAb0E89TQ0FY1W
ALW2QJpsfoTytDGqq1U/59WNO01v5F2bow7WPuVLpoAWXaUXnbweRxVf1xHsuWJ4VR0lUqBNGmMd
bdNJAWiD8/I20XKHs49UctIPDavWmL2lwQX2dIeUuLcNgM1F2kNqga7ZpSejfgAcEFoE1HawXYPE
lfBEdz9G8DSqc0qEOOKo6NrWvnCz8FApXuOeJTcD3DNgrN568fpi1R8EvDZ3s7WJOJ2JH5o+wZ0q
TCrFLopDtJy4AfvI6c4IchBGG8Em5x0uCxq1EPJGkyEk3zDXQLm6He5G+Uksd6ZqA1130wYvC2pj
o3jKEl+IDsk3ASrh6E0JmJ3wkRNyu2ib5QmKI6Q47hHGT0StVIofI8poZi/V3kflyRq4yap92E3O
/CFruxERku53lOIE0F0TVpwFhGAjwqEf3Z6YdiYTp0S5Q0PzIZiHsHuwdrKy7SUXWYdPQ4BUJq2u
Ue6FxkEz/X7l791LwTZj1NgoL3RFQ+JPdDJ9dkq+BekQ4NjQzJCCwwvAqzHy3ratfqJqaJbXITmo
NEJp7TKvVC6xiaj2qdRzgM4dY8Ypfs6at9G8o8hZIA4ys+uvlXzQivcs9Ybg8y/V4n9goEu/eURR
d2kGDoBUXzouLaL2mzMVIF45MVBartkxvBc20mENQvCDR8tdvTHc4Zl6gExNYxedQMP/4cl/M3b8
tyf/nfyeGJagZZN4ZRgwNXcnojA3zFGq7jBehz1WG5zTbqcsbnP/NPX/ZMr1m23er2en2iRmCf8V
UxV/80RLh6HNjaieUe8Sv7mfhmvcmxvDguL6EuiAJqpTR5d/eMu/eR6tT2qKPKWEE41CjNRvTzor
rTzCLZ6vJhYtwgktbBp+6/3JNHxN9XrZqXVuV6dhAjpBdvvvz678h7P9t2f/zYlDmWatNpZivkaR
CrWZUN6LSEMHUSx7EZCsd5I9hEdtYuiEcitgUGzn80kibVYFrB/oR41juPLeTulgxwMz38cRQmP7
2mUvOj+fPaD9VCUJpfN2CL0xgeV/Gspj1IqcWEj61T8oKKT1+vx737AeT0wZjdVWTdHXS+wvVqs5
xpnphL3xdZjPUXaEXd5brmm4seqoCFKrRzUjPbTr6VVZzWP7vx9Q+T9cwdhBapKEhkO2MDn5+9Or
PaBGvcTLtS4Ocw627FjCCRG9XlOtAI0eB/SBAuqrc1/ey8jSlguzfR3pb7MrChfAV2cz07waEaIT
WNs8YUr79Q8v8j9dczpQPAExGhe8tl4VfzlGXauUYddwjMZVaV9djeZOT1i/A05K9pYB4Ur3hLfV
67R6l/e7MEOx4ximbdQ/0fTRYtOj6cNmiU5StluI8vrvr+93M8df94SOTZ+ImyOepL8O8l9eX6zK
+ZgUwwwd8zIDYJAbjeyrfgnDXQoMj7jcAjaSfLO+LeXH0l9k/Jn+4TWsprW/X0eGQT8rYjilYDP6
92NkyFnbZkktXiUuYG0zVaflE0+1Tzl8TYR3ajbNLRO6GPgkOoMS9GP/dCX/cqH6/SWs+ahkabEm
01j//SU0glDNWZyL1yDdqvAA6+u8ZrPBNEuXbV3Z0xXSWuLn6DJ6r6H3oKAH4tVyL/ui+gfHLRjt
Fvvgm4Yn+yHWBl55Qtw7wGP60C2Kg5pxaHb9TNnRQqv6jnK7gtj0jlMF7REUivI8wexUnyGlgvAz
SZrv4OxiZiLPNv4Y0uAbrzB5xuyHGl/erx7mwKLpsgZRM85nhw/24WwPh364g+fQlPUmSA4zqpx4
B/SNF5NkrTIOzxDd6MMaj6rkyTIM25H7gLvn1hhem9JbxmdKb8PARGb5kRVbgS7PkuTNyQGiLeui
flWhRXeNjakJ7nyCpwlubXwFr2bmoaJXKjuFASY5vWeiSceQSbk3kftW55pqLTmayVFde9LmNDtj
cydVP5TPXetlzNdCu25eksmuwAc4EbCfhH1yFiOHfUjvDzNyMj+efiCrjkcltvnXMH4nWz6SDt/7
sfyTdTDa8q8OGxCHIYBwNAicDGQYxIwmgN7AlP9pW9HXhfvfrx0Vb0nyJokm/O3yNZNUHDmK8hXW
anw290rsFI5AvLX20n5nsluZC15HeA6ldwykOmFCWXjqha0s3H9XLvKZ9/RCOUJ3eGvSs/VFq9HY
6quJdjV0QmlPBjekN+u5vIoHVJ67UfUm5SA40eDId8YDqss7ZRe8o1Oea19Xd7p2Kpa9/oKMjp0U
weh/v11l8T/tZJZBgiFW/XjySr+94VlZ4l4YOvlav1dX/FbrPfVxPuxM5SXhGctxdQmQ43PR/8Tx
NRp+5OGO6MYN0h4RTqpDZNU8bTVklaIvRQ7EC6ZLyZ3IEBLmLmmIrd0djW4r/6SRraC6QmX7ZT5r
j4jfdHchmxnWBvG4L6Gj+kiJR/VO9aWHkdKSIfXJOso+wsvmyoAMGek3BqfFxsKtBYk8ziWYzGGj
I3gTLkilpznmGyJxBfJN61kHDd65gIwYihKil7BHnjc+T+GNmKVN3Ig2bWwgEs0D3JqHBXAFsrhP
nQ09qzEQWU4Ss0D05aZn3MQ72WcwMXyK+aGcXTZvp3yhqm7JW1MfusQJ/OYibRksyntt5T0rt4VY
zUemJoLbXyZo94wIRDeDBiANp3nLodUeDVpPb3xGDP4U97CvNTQg/srPdIvYpRdHpQG95UwfVO8N
PM8whnpIalct3zt0A/l3O682lXO0p71zANSr+BOeQloBP/NLTBCsvTFs6xZcD8AiH49DsXp1YUuj
OPNZEfzReCiLHUIzeZu/oGCHonvUPyL2Car74GBIBx3TkYP09ZbSulkAEzs4eMMpx470/xB2Hstt
o9sWfiJUIYcpATBHiXmCEikRgUgkQKSnvx98BtdWu6xzetBluy0S+MPea69w/PdK/GsBAv6P8SFh
HJr0/eLIRU+rq+glr+8gXoXLXMCJmysTcAnG5vzuIF2VTpo0bOofag+9r47/3PPkdmt98IvEtW58
/8mRamUPJePK8vbirl/w5VDde6PuNdUY6tD/hh+tR1ysIwvrUu11AgGv/t4Kg9ScRAX8p1ZYAnvq
o/x6o9PCbjNygPJDToimHD3nMqxmOF3GCjZJLpwrR4Xduw2/gHYExBjrhwoMxqwkgbXD6mYG2T0H
MpCfKOPPmtwRYdJTNrtG2Rjd+QkxAApkCApmqxex3sMr/+Fd/Lei101FMSEGYU3dux3/eYOKHQfC
s/OkNWie0mEU1TtZtPFQnOsHttoPP+2/ZRU/jcx2Knmua9Jx/vxpetKlcORkSgZsfk7sZBWQYvAa
1qAJ1QgsLJgaJ7C+f/9YrT/Z/nztBh2bRbgg5zz2vt9KzjIHZityq1vnYE7H7D5WAjd+ufkLvwSX
YoDDJTrhUPHo3Ba7SCBLlPhwfICg0Hh307ib1FeYs9aCZngQXGCAiHBQERihOkJ7i+0GNgdfcoo6
BRqN669cA9hQc/GPqdB2lEP/5RZYQz7c12uZRut/fz/1v4+VOkzuA6h5tgikv1WrmhRYsNfpSBV0
apBfWTCQXqHeRRNQH6oQyEdo9/AZHmZfwCQEDqNKc5j7pZf00C2DPYY7owDXhttDghY5aDbFEDaS
+Q55xwxcCQU41nYXq+qvJkqmqP4hOUD+7zr8/SsQAv3nykhbw3jkVdWtn1dOBf+QXqV3cWoNfTcY
qoSlMvzlqRcnfWVsXltz9hz++xnKxn/bIj4Bps99XyJiAP3tIUpW2T4zyejW5E3fh+UR6K/YsxzQ
PX6Y3E64fkIrK1zsD47C5/2CjkUJZ+HFhMjdm+GBZOy0LZRwtj7Uw3ajvVPxHYUZOvkZ1LGxeECb
MeF04JfLU4WpdX9DMgzoc6L5NSi02CB6GKVAymREmGAcw8RkEF8TsOliALUXDmT+Cd1HQyMGbIUY
t+p/rYByBeOfXwxc8zlANvxAIvWLew5o54OCbyscpWf+Hp1ab7XC33AFQGAgCoXYQIvY2XwGzHcQ
lsE8q99QKFoXbh4DkRKWQLui6TF3CUIYAqRLIs3A8ngfPZuIxwKHADIPl4Y0YrZZ8T1at0fEpyrJ
GudMgqI07ZY4nlhABAhuL+wiyLS5C4qwFCdMsIfm2pwjnq9ufmIrSIpgfnFXK/Z9UefDol+01hsj
AeB8XIOi0QM0akI9mzDzOqY3ftlz0sj2J0zZ0ey9lR/WtFiniCogez7w9Zj5K28mo6D7gAsm2flZ
cY3Oxssn+5THVBiEIHizLHRThhmb8P059PfSunFfExxIJJ/M5UmGwXNNjky0DCd5C2F0IG2kJWHM
HscEc6oWCEheS2dzTk4KYQvp5DXSJ/7EfJfO1gbTwhBLhXiD1RR9A6oyruYPDw7BA/0p1OZ+zl9q
mBZ2X+FVdMCns1V/lJT286x9lXaEw7T3VsATomgZRF94ZncDQ5v/extY/70hDQNMS5J1WnMCS74V
iX4coVTL9W6N+e2HBGut15ioZ9wCb0xluqN3y7dA49C8qNpVjMagpNIUIIDI8MAcsJhFbCsgZFTw
DW2d3h0nctOm2co6XIFs8cMYU9OlhZ0fiKZX1ImGs3ljl56DbXX3hlcUxRkWsw/7+ZHiZ/rEaGCg
IrlleW3wZ3pPcptBFrZ9cMkfg/oExV59YWVmZwo6HAq/QXhUUidt3KbijLbpisi+UvmUBk2d3UNU
nRPCpcOEhDrexE2DQFa3RbqKIiKzkQcgjv8pkcX42wH3+4Pt25HfOnbOZ5CzlOOF+Y66SW7g6iuO
5Hny9liWk3ZvHeUbImrE42vt2lzDD9COtXEUb1gEg+1XmDQGJ7anuK8/OB0avHSXnfNaKmOQ9adb
OMZGYS+02QC/Vm+lrxhmiEOtm9y30OZ7ij5ThxtrDwAF5xKZF+I71RkuW7ejaO1QHPXT1h9Mm7W/
ricJx2rTAmpiWP7n164fddbIiS+uOY5aglcREjIkoz/Af4dXks40ifpqAHX0o5BHdNWl7PjKlKmE
QU+LndqXcsCHioMGIqi5bU/+QlsaLq4V5ACQro61XdzPbyDFtebkkeA+JzAyZg7R7vJkev9EK5+t
ydXADRFB5iA7IAgTfviW0q/e6XuFAQ6hKoAQhmqK38qoTtaq9FEKcHHfu6ufjvx9iEvCVImH3L5o
FvCAavseCT7TENSBqlc3esOcGxsGDVA+U28UHFzcMO2RDjERDm1GOkxaLKSjKK8h9jBDeZzBegsU
q0SeHkS8mz/JT8lGHD+NYUc3cZJelBn6nuxNOLbYZ06N/r9+nrq34uiNm7dXvihvOkSgeJpsmTcQ
Aw+vzpN4I5CGXDwZY+TdHIz4yp7CYTwu9/y+r9odgBya1lv1oc7Dq4+khPWzujvVF7O7DmM0Rq21
PKeOEzbm0eL2cbxD9o6lINz1eqP+kHZn/HVZAfsoMCro4I1vFZ1pCGYn3wF+lHceao7AfcmTDNaE
1Vvb6CtdqG/POTto4r0hw/54zvF2amfMQ6ovcskZeeGxXdmZNKm2EPi46ABrrQv05qCAGGSnpyf/
uuJS2mIysPEnuMC1K8MW319X9R20xbs+1oS0yKr9mIjX4lpgXb3KNBegq8A4bB5TBgArrM0DzjDP
Bn8PGzNauHP5znz795EtKX89Wn57GN8GEnUDqbl+8DAwK+mWzAcTjC+QH/eKKIAwG3CVSbsROFQp
jN5kyEqADrWjMYxRbapcOL0MxDmCDcmNO2atA/MTQwpsT3Pab/S0mH6pA3Pf8O0EF7mG6i3pF2B5
s7qQWvCPjpAlJ0ZgIBzQd1tvBkJ2oAM4iC/sGGnCYXA7PjULdqgRDqdMj+FcD+q1eJVhFF8ecKFB
ebgRDslXOkshQm1YsxgIvT/3yLQ6V52jj9yUHFPjHmWDlfzVMO0xmXf1zvP3E75LeWO/CJ1q7Cea
pl8XKxg2kFch9T7K0FqQbgiD1wVYR9mq2NXj8YRqCR+9g7Z7MNBjKmyyu3r3U9xrep4/JOSG6FgT
/+FtwaLY/fvtycrf6k4M+xXoRLpCiue3ulNoSNIKtFJcy2fsr3gnBlUP9VhCpQllpmbUu2+c14dE
XLXeV3vRZ31rmI8DnOMtiDF8YpdrdVcDfNw/O9l9fWGJUcC2hqXPO0ee/MGhiuw7Xz9X+hccvAj/
kC2oIHYNRu/sjDGbbycLDCPbhnJT/VJmRtnvCsxHlmrjcNkgFreuuHhXjw0fKmEEh6M3VHrICh/i
/oWDowtokb5zgVlDqkd/82BHoVDdVdgsAnbuXpCANDgYA147R5f6od6QhGHZxyWAN8/WuMiq80QP
X9pVb3tviyjOk0GX2yCBdr3GUyU4aKQwXpXWFo/+Z4417Lr3QBE5+yn6lk8UT/uY/yMXM3cpgvp3
A5xDfaOU7DwXQ1aWGpaMLC6FYze0fYSFCGHOaM+KeIHRv4Dqvp6YGKxRFtPG35Qp+knvPXhj/V1M
zwY8qhYdVqB6X8MVmJzzSGo0SoBOcDld6yxLTnnL96+tYtqanazg19fGIPh6FbbKHvvqdtqXhopm
AMuB2zi+3Sel2ywxBWf9MdP0WAPwoxoHU5zWw+clPeuX505XxvEiQJ5F8nvwwB+qv8yo7PH7xqXP
bwc5TwDKAtwcxmC1raH2RTTAPDqGsJlPcfTMdRt466eITgB/rvDvd5/VD5JIjoTXpn67+6xY0zIz
votrdMFcVdh8R1hS2vpH/abu4Aulq+fR+0K/GOyadUTd8kC5aMcVToZ0VDaLKmhmkBGaeTZSlg2n
x7D3c7++bjLnVWLLl/bAIDhdCHMQsxhfmtxaqdTmrQtxDPy0iyGaRTAj8QmK7LJ0+JL+paQL0vqI
B/WMV/X6flHe6d/Qm0VIoaReZp5Qd0iD5sq2887SOyiz9XSlh5PRCvXVLstTee9W3MoUL4CYEKGK
PR80wAeCgvTc4bxfcWY5VMNcugwW2DKvReSE9Ykch2hAcxBxTokDf1deqnGT4RsODM9vRLYkDpKz
dSg97KR9VoMHuaKvnSFkQ2bC44h2Lv1kmsjOQ9hgfvB3a/N2L3Kt3PBui4SheE4MTEiwgZhz4UP0
wyiQ4gHLC0ws7mb/ZPlqwvvr5t2nSjtEh3zkOEFi0jzHOJ3w+Y0rZheUk/ijWA5kVQ1SAo7sHJes
K07dOaOJZBoRSFFseqGb5qTV0uc6INWn7i8IdjIXKA0o90FSvpWIfvAtxF4cpj+NY2YrFNgQ08IF
JZ0IsWcP8CLvOOgBISrJ1XMgQBYvzwz2Oe+PCsmu68FXe5LhTkPK3mnzSnc5smgjcvCWBe+9YOXc
h3SwtLq4M2jFmDYj3YZ0h7dknG0gxGFFwuNHKgz3oylJydhVl/5Icp9jINOmPxOyeU3/dbufnt3A
Mpz0A6McUprpPSsaclSkk1/BEM0mAhHqbPpa4Y455zB5OncfIQtCTvd19OfF8XUtAJrnr8L1Vgx/
4IDMETlyBrS4qjyxfER+i6FKAENl141kvs4DzTMUDaRL6LKHJZG9uL6yeAGLrZmH/yI1b4Y+wH1U
Y+TEPJGchTrW6EbJBEB001utoyt2XtEoDYeGMhENt8vdBAkFos++XcfzYxTA5cKZj1PLQ4Zhhxg5
TZUDLb0yUzon2fCAc2MRHAWqxE8dMUvpth94tFI4ACFUjiY5iYHUcCxJTsE4sbV1z9VwfKTCw0vu
1Td2FOrtMiHbj8apc/KDtYNdHZEuqQ4hSEIlNB+wH/Ee59mGaAQp6qnB2O+Ci6myVDtYGEKP6eL3
DvMUihPD8YBZaBbgtca4mEFpH8RLHctspBb9Q4OVDYBN0/863sEMsL2LMdutLjADjczx4a2g3Drh
MAYp49wk/e2gXwHilBsH7P2UogYfaa6Cjou7ifs+c0QEsisq3GSbY8p2jgyOUUeXeG39ncHXwDXH
Q+zNJA3hNOMgbUBhQ38a8SHucwN3dyZV59R9nssNtXGMsIT748naty2c3j0XXINqO5AWFX92LUPZ
QI6wUC8YbcY6IiI7+GqiGTaR4izdlF8alM53hdqETNKapTDoEQxc6Z67sBeHIz0w2TMXXLvYC6bF
nKI8GlillA9sMoTPEi8Mf9Wd+A/pPlBCSDX8YDuAgdc6L75djg8OZw0c/blFmAoabEhqK7TLXH6Y
Vggj3NWgFmLIRUiFISA5QKSMnWX9Xn9KX+VGBeu8tBd+s7e/SPt/2ouyzg7AZAyILuahGlnYbIGN
LDDK47zTbK6luHI5kVuDEIz+b33SwAtcdoyLsOYfvJCfUailBVEx8Dz7vj6AKdw4vac2SBcqdn2Y
reMlfQb2gMgD22uHRw2uDuaN4lI5Kwt2UAT/Ee+vrUnBMjD2GNDV22bPWgu9QQc+v6725rilyIWr
L6HIxm1nkO4QNPpU6V7vrlEfxBn+qhCUuSJYzCx4xCQBzxLNyDjYQmPCpQEcpwUG8bRBBkMuhvuJ
KW/WwgFwnteYd/fJRcSDD74gjAIJ4qqGtVo0Dw0nuXWf3Ig9M/YK1JNcey3dVOjjO4JRPoqnwSZe
PBkr6dYI3ltWTDB4QJmrNI7Bb2JlzfptHHkeQbaGesI7wCoRX7KB+E7RRN3MTdZbOtgy9QQmC0yD
GTsM8rM8A2vi5/L0myXgFnaL/lHa8aXbzHEMYD1msyjS1YmgIGMYAHmt+WNoR8U5YdvzaCQjSN3l
P9TBfazVP6uIbxG5Emla5K7QxFSoKN8AJI13WGnqtN170/qtpEe4EnqHaO4kftDN3KfV2B89EPRN
Oipk2lcsYDH0woR6q7jWjXHj841w0yNmwTNUqT/AxYr5t5kCg2PAYk0SVbI9+T6/4TnYKoSRnz7F
NeVE3dp45bACOqBUGJxkYkC+QMM1K2nAqFuZ7dGAcQoxAU96mxaWP8Y2lCjYO95v7QbliQrH7kSD
QvdivonRuDxyl+MGMtQOaOEjC+v7QfD++spX/uvc7qipGZpnOLdhloUkGWZxbz4Gjqye7xdtLcy9
nf+hUQRBdDwYW7I7ooAHyAFgM+I7vjhVACWYwK3Qgnow4IHZbg2gMxXaWbs83qwjEt7UmpS94RTO
GOPH0pg9OQ04N4l0hRnK3049IVm9GRIpMu2yLy2sQXUU2RJ79YZfy047YEKhf2B0Jt86cl8G4dSb
CHtjZ356pMNMAmpYCjnudBwupb4BAMelVK+NifCB7QHotkK9NGU2yAVsUQ8BhuNzuYUa0OIun6FI
xsJygCMzHTck9XRchUPaDBoHCPlPai6Ou3O1oqO3wCJoFtH4cjVgoAOnemMsua3IqHjCt6akyd/N
dmOZA2+v78v35hKv8O38QLGAHmGWbcKzfIL3tRPOj/mcthSbXmS9mzIZSZv/YdbdhhqGyBqe7Xt2
kNyO2RIH2BYQRSxd1udzSWcpPh1qeWIPOOhQOtere2mLxXsFFtHY1RmRwhRDX04GOhLZHHJ+BvLw
cZGoXE4mCiWSihwOIYpYn2alGsMQb8kRuts+K7BESsxJwanCoZHjHOuUb8DxCcLtvQjUAbQ8pLVA
4uT6nzw64RyCGjLbOImfNe9EHLYra8MAn0kQqBu5YHE1hORIqogOnYjhKGi7LsE3n/kIDTnVzWF6
eRy1boCUNVz7iLU4aO2U61zDm43+o3+pNHa8xAfDm0dvQRlSIa65mZubMa3n/OLQPCTbYC8Qx2XO
OKGylXl87vVjvsRqBbQ2W/EwiG44KcjdX6x7uyiW3Wf7FnwFbHA8nWDuMtB+TZhpM7Z9sE4ZY6gD
b/bYQhO8X/1VdkFqnNec+xRLA6Y7dCy/ACQ7gzNEoHrlEoWYP3p/Jcyn/t3rS9+zcKFtEWeqwL3A
wRjunfgNXZcfL6N+tPCCOSDKJ6Mf+5d7tt0joJ+Pg6a72IZVaBzMURoPDYkbegUDr5w3MRSbAXsW
ijRdTA8kdj1mVSyVFfc3DHP5gishW7i1rS13jrJF0rcKf3k1+pyaEA2pnUeE/BAYwyb07WyHhBoK
LhV+RyRkY0sXSmVzS136fA4aYgTocVB2X2qqRZHJJmy2AT49fRLLr1NHbmAM9SVUDz+KA2hLPc9a
QaVxbpD82QlRTICfN5AC5z6bhJilYqSKS1vpqFvISawH0H7kGFxU9NDUU4m1Aijip3u0/u3gMXwc
YtwpoNwx0mHtMEnKuWOvKI747ztxiryzhgzId4b3hY097pEccNHuf9U6m4xCIX4LT5Qh3fnOXU/l
pg/MI+23OYxcoYcC9U0O7WsgfWEhDPb/no+0U3yko35ei4l6fWLkBB0yHlfNwLi7VTOm+op3uM0R
GtriQWJgCOVWmv1EZI6vMjgZSx3HXMKDbtIVK7ttuG7nKmXVD6iz+l/kyDRkkYhcEt7hU/Syt9+v
oKCUzKrOfXndBJi544cpfVkaL1p9C8O703lTgcDCdpneuUf13iJp+6DYhtYfYuUSukO8qisXY4ry
NcSmcNCoxwKZiUYudP3e3N+FEif8Jpq+yDnQHkMfkcYHORbJPCHMy/baeZJOFH2e9HEzzr93ivrf
auDPr/YNFEvEUgrjTJDWTMxv7UfsnGlpTEbsHHW6HZDJe3rOGWaayVig7ZphzULREuEhNADsnMFo
M90UFby20B6jJ8FNfdJ1OebrqYpDz4BgNVxz4SRDXcApAPlptXsRYNJsdfpsZf0q1v/+RtJ/aa98
I02H86AhC1R//f5v9YJMwIOWS4a0pkC0Hkc0aa/71JsS75xsvMjBIeM5aVGpeW6erxUQ7B9+vvXX
D6Ab+KWrMiGa3ymjciDGnd7yAYRVxEEQuC/z3UtnvkmdMpJ65l0Ap2mcyGhYbfk+RRtyf6O5bumf
0rVPyMvhyfMlQg6+1ZPieFxZb7kx5o808yJ8JzONqNB9pI+1Y9lhfDwMZKdoPh6i+/gI7wc8MVt9
xlS9G8rPK427jIolbWdQMt7xj4UQpt6MaFf3uVBv+tRnhDe2orGIL6xID0lOSw54LLyGpTqpCHyR
50I4JpaN7FHqU9Fn05+T7JRpVwXazbobK+GQFjr8oq2WWhcxQHkxf+HPg+zrhTMlDk9Y6BTMY5ep
tpgEIlOyYfgVc7fRSVnc5wtPHApvHQ46oxYULZzSLtccbCA8L9vSnMpFui56q2ZKPTGMLvjYhJGr
1XsFV7ZmZoZvpjeN0cxw1S2Qn9cKLUSDHC2GsTvndu2wTcCHwrWm9zX1fY04e0KWQW+uklCtqxy9
3F93YSbl87xaaMJXEM2IEsnlfR/HGJ8BW2hE6PvuN2X7DMbPeqIfChFsdKoXWJ2NNcP1HciUjUBx
lBxTyvdlJ36ZgTX4bKKRJc+USTVM5z3m5Vb+2Ex/2Mp/YXaw8H9bd99OqUIw5awLLWmNcS91ITnB
PIvn+MnzIY6uPTdzkVIlm4eMlQFXhG4ci2OF0kdLR0Stlz9cwrLYT1r/xCv//EDfzpZAbhMk83yg
gl1vTnzPbUSq83eWpP7Yly0uP65O2JSwFihmG/VT7MaFNiS2JhcJiIkPrHOLMNB0iWReI61UmOLN
n07SrU5+pYcbKeyg6T1+f6hHwnLRztBLIy+LJw99SM3dreGBdEd+HVjRLLA1Vd4baIsdBY3bEdIz
9oiKVYp3/StdK+pncDprwzuSLqI8XDC8Kh+YzbxKPtrmTP9hYPIHPOBy4Yho9imT5yo9/7M9pCVQ
jYOvE4hQhxtZB9oOxX+wurvdATRDLRfBAabr47Wi8o3wFyhpj+vA56MsuKhxkPDUq+Cvgl++wazJ
idXsAK0hCcUC8B3hnvgwACQiDtIiWupFrV2JN0EAuey0TdBuyrNFBJc30osJno3kuNXhBxc1ekao
8oBsfj84lEbsM8Ob34laIqYJ7tRYFDZ+M9LnMFIWBRRByBZTJABZr69wtFGnTiNp9aAEXT46iLR0
VLpB5/cIXFfi46CO8wcRKlSeW196UtL4Q0UaPUEkXqNGP96pJrp06ZVbYSc387pcCxJWjyvTn1eb
e0EjN3qUNPJYpsxBCdSJ1I5eh38fyX+9v+Ed9x0kkx/p14n925WQK42sei/u7wqwsIOuSdeXkIJ6
K3FhvFGa5Pd5cP/AgrMPWbUEjDV7wAFJcY5lOuOGkzeEwnofc5rF4TCreUGE/MSoqoatMo/zkUWa
WjDSu1lyYqi0VcQRsOczPkTa6WX8sLG0vwijGMSaotrfc4ijvtPQGlmsCtlX5DVuD0z5jdUx2MbX
+6LIdyV3MXClNvGzy923pZc+fGDW8so+eifCinwxstU3xN1A5BlzuBqbBPCrs018tIdMdsTNHete
aKwejpKDMj8UWM93dP9O4M+f2qiW8oEVb8K7qxKgPK9u+vHhmOBqFMBDKMLiTuih5lZZxwcqftcv
zp7znOWR3Wygnq+aEK4e142dIsN0ShbHNPGJSCbDFgY0/qOkHVI10IEzEJWOAYTuFYv+gVDOxrmH
2kPvLgWtveAiUTYQGo9p9Mt51wGBzbq5MEh2aNYA1yhguynIlb7VuyMsQo16oxmnhKj0oI2yqphI
hbsn5qCKf+rUFZLB/OKPfEZUx/6+GcgQC8A5w/2dPyPekQsUS1qdezdv20uKzfaazT+ASDzPMCKe
CfqGvrkiTtcBFAth8IPCJ9KQHV8S1Y1TJabpIo90BKqKWCAMZJvrOBBmMukHF/JcR0zCxPiNxK+U
bAZjCksVK8vMmKsT2QeF93okmsUrjKnLrIO6M2BPfjID1C6ZumSoqI2FsbhEp2hybdu1SyuKdR79
CymmWIM/6GLAOIV09wpXnjrCIKp5uUw23sMpypJsXh4gB5XLND4+QFJyc1hjCf0O4Dhvduk5RuiC
jfOZav+ZuKghWsNtHsSADNkmMaZpgc1TuwunjUmpjrEs7WwzUMf6SlKHRYpWctvct7wA1Ukm5PZU
q1YdRwVtI3AGSZkOFf0cbVmNtgL/Ss5lwiYYWEikfmrrsHQg8Zqmm3tOMZTOjeViFjMxFu2n+hoL
GtjVYwlOQoqqMQFdwea+OaZHidlAv1heX/zgNwYSuNXpNY5ngydV6ExQdhEWdQN5K5B4OT0R87fF
ScTaJ+EJ56Yjpyfmpsob1jR3V5+Iq1yaglmLKW5XaHcH5eyFn2juWPlYIsVz2qgUwXvSLB88LGoQ
2INI4YfU7eBugwLEZO0rZ9AEM5nl1qeezMhGRjMsBgyFgQodRgMUitjUkhSdYOBNSwisZcCvclFW
v6PYapdNsyLcSB23xHeSQHdn4nmvGTlATpTbZQ4AWfvXFxjKHOHbMMiuenJSMwY0A8ZCZIQ4anFM
Ib0wG+mtaaGxWwi0i6OPWe3c86ArDKOUCjQrhjD3ZckVuMu0HIJktEfhEyx6KzO8iiuhb8okPG4e
46RMZhpjezzhngzA850UOQ0T6xx9mZunb3hF1+NMmHlv5mOESFvhHs4fuwKaa8VaC7DWwZEKSKAg
UTW8loyMBtPYnsqYtQSfZYmuKnZDpsVZvDGzaZZN78LRQkKcKasnztqfTGNFAFeZg6SiPdGVUSsS
rrN5EtUVpXjAQAkfpY9zMauYU4X7FoKGEYCPa/gAMqdjYm6wd1WGPpAWPMhu9Ux9DW/R7nEgy42V
JpGAMhY+m2YEWa+ArmN8+tLTLsmm6gh1jWbBl+KPGz4qf+spbN+E4ocS7xeJ63tFpWqWavWcQQsr
kj8b0ecj80w4XvKaqlIepUx36CaBtuu++xLauTQTXIs0SeYf8AYTJNc7bxXi++PEU0380tZ3JR6w
WvtshqKak3vvYvGB61XG4mAgwyj94/bvy1f6W11q9v/TMXfpPV767vq321fthKcuPX2DKOEzaokE
iLRFsNv74LfyNHfAHkZQLEV5HBLP9zxm2VLNln7qGo8NQ+fSHGemzfCBEA1SWdtRWzFJZWgWQTqq
xtwaL3AyXHwK0yWPWTr4Lhtc/9QdrhisXQEstK9GJDqGH2WOGtKp5WVh3W2IMYzRrO6qR0sNY18S
b4QpBmNbKXOUJUFCiF3u3OY1Poj8wFHazD1pRtxmuQ/G2IRiZPjcPLQPBdv2cgxtknElqWMZbrR9
XCUjz7CG34CzEGlgY4UFBo7B0dBOMzIdvjw+HdO0Qz2w4ML62uJhOV44jjG7EM45QWzrjniK7k1a
GQSljypC4yjeYG6cpc4OZoEr/EBJ/dvqsgzCvuhbVWj8v0Qdv70onzAw/a6W2jpgGClPGx2DiFuh
TGMdRz74f5Ad3uCO+tO3xwKQN4D1luJThe3bsktvAVbDVFWMSCZpvbuvu+YjN2cxqYpfZvFBjl5F
ZqSO0yEimHD070X2q6f+tjH46JZoiTKWP7rUtyK/fXRFrDKjNFp5zShl0h2RDyfI6abdHM5wUyGz
29anAG8SvCcyMrj6+WI/jhJsbG5ICKpcBTOepfwmAm9Mfvhs/6VtwLLXDTy2pH71f6dtJFmT53F9
N9ZIHPXnhYMXMTA3VUH13bjlpFTHlblR6mvE7QNlgUHyQF0JC2rxVr/23rHEoXpgYg4pE7SVmLmf
ytf4359S/2+zZomaIasW8EhPn/3WPepP05R11Qo3BBLfM+TQI7GZUmeECw/H/7z3uMF8pAfdRrG6
KrOprLiv+gAkCH7tv0b3qp8txCvG6+CNarsEXcyic0zPTJ3XJyqKlcM8JHfo+w5FNDYIjCc0C58I
xNdQ/8IhUHCGD6e4DKYJBh/z4hI+B58Ron/JfjzcdtP7HM8SfZEkP7yjvwzF0EdTaCsSkmkRCcuf
6ydIjMSrk8ZaY+sCWyWSHaqnZU2QdYMD4LzCSJ0oqjcaPWheR/JNXtEkeE20MTwaHILzrbVrCCVJ
k5G6kotjshWdwJzpImDr7GHiZ/Gl8eaUsUzhW/4kndf+8u7QGpqKhZ6CqvL7xlX8V2emKvaEinAm
QZYJPweHi+Nv2s6LaGR+3jnALMcQ8UKfPZMFroOkEj2Q2eOi0Y4a0unx6qldK5t0FNonD7SSkArL
oV56kAHc2i+ZlzmMNew/BsmD9BR8Xl1dc+/WNHuOtHqiAYlofUQmsFZDhGs2eUY43+yDbJjcf4DY
1P/yMNnskKDQtSGx1H6h/7/t9vs9bkv9Lnnrh4DP7ZA8sM4xvBEVVElYpO1tcJJZPUYWtSQ2xX12
UYQvOMnrmjcKY5ygmWgvYJK+TpBGILs8rwlFAXvsKZE7wRl2193qrR4Q1wUcu493/uXfu+1vb8wU
FdjakqohqP6uj3t5bae1pYnLfjyN5h1heuLkzo1XIBweF6TQvjhF4y01ag7pLB+yDNGdtzDx3d5k
KkDzBpXwPRYpaV2RKOsC00SnS0dS6pBygTNJ1I5o1cC4omLXLZjyvj78dTptyI6otwRzIHYkiW1G
sfYqFqEypjMJf4Bi/2LpYJnA5haglGJIiNH+3FWJlBay9PB9POaBPeZEOHT5giOcHu4UtOuXNnB0
YolJHeJVPZWJgXbe3+ncfdoCB/kuPyDWU5vhMxnJHH9Rt4jv0/ij5dIeV7cyceHPjBjJi7O8Ovna
WWkq+98v6i/Fi4Var79aTLFvtb99BUU1Atw37/4GsVRIxBk4irBLrR2nuJm+W6gO8ytpEDSH+jxT
3kpSsQU4o5F41nxyYDE5/aEG/HVd/HnV/fmJvh3UrWd0r1BI/E2YXftlDfdiyBT/dRPGGPhylRHy
DIcUh3S8jeJPT3PqZltYc6u+wQTzo5kMEtS3TOTmNPghxYlrIOHIlsis7HQqlI7cSzt4YR28yCEG
NwS9VqarMcZRHDP84eJR/jvfRyAqaaD1/eXDMfbnIknTsE6KSEPGVc2IcWzJJ7yBwGVvd6K9SQ1o
GTCPQTNanYtxnJErW7g4r8tH4WG34MwYNrM/AJ5gx2HYRpF3kS+QN/1rF/0wCGJz8mG+P3xDwv9A
l2UFOsK3D9u2jWASauCTy4R9N0R4/IK6+p2kSA6hu8J3YNSg+COJAbOlv1XkUo0LDG8ZKi4e8FBk
VUedMTJhorgIgKc4SmXgdtite4vqSSbSENxeCXfKMQ+Nma+eICfWlt34O8ys7cJpSFEtqYZv5qng
WkLKW631D0lYwQ0knI6D2yjeLZlVOdTVpXBfxLQ5tWaH1r6gETJcnVrfdGt5WE5hhpmFi4Xq5F5P
i2BvjLrUIbmTEKOLnk0xwzbOWt5rkz1hpkQQpEfP9PrSMCSdMv0DAxDyPZRd813Y945Dg54scs9H
VTevZqQ6QblA/vzF11/3UjLnCX7Gk4lxs6Gvf6xh8a+xP8Ecz7GscUw7kOWYIEaH2glS1mKJ7WdO
QAvKOb/bWy/nzvVvh+3XyzibSNr8cQU1hRQDmbki9CeoHv/e/H8p3ACw6bZUoENd+sVM+e2aydtn
GUip5UNTGJWfwfCRzjEdJN2WNfYTu/cvmB7b4P9/2C+92G8/rA6SWJREw9/47SptlhKNhzyiCmdY
tYSQkreXPIFsPrTOgjqUjy/j7YUG9ctsfvjSRr+Evy1xSyQkQ1XoMmVF/sYylh652LVPsldZ4ib3
I4r+xsm9ATLJNhwnbjzJcfUnHr1jrO4Gp7J5j/VP6OjgHdFr5pkO8/ZRzVkJLDGQa6ckuT0dPaPe
sq/ChWJmkDDuRsqght66pBEjOtFrMRfscaQS0KnBDnBY6lh5DJPQUXOQSEe8avEo9EdlPNZZg0QC
DK18jzGdUO2Sim7YGt2LhbaXZFw1hl7eo8p9/i1RJOmoqEYPY5FBPx0Vyjj6ofn4npNsGAr2pbqm
cI/jcgE3+88TrPg/xs6rq3WlW9N/5Yxzr9HKocfpvsCWHMCAyXCjAYuFcs769f2ofL5tNvvrXn0D
sixZqVQ1a843TH5pdlkXHzvgq7eOVx2739k+qC7Ue5Ar7VO81bfMhI6oLQMYevh/N9J/NhyOrikm
kcQSvzNG/f3oShBkQ9fL45EXSCJGe4W8gDxjSBKDaTBD6xFUZztvbK9G9Qvev2G703MR/2mk/Ac3
+m/nAfX87+fRtU7WV8o8HgFApzXucStGR0JL2VzZ7+POx5mUhHqGwcyF/mosY85S4PDaygO5Iz+M
5P7+mC/5R1v+cU4/7k1TKEohO0N8lC7NI7zzehEeoLKjvXRQGAxXulgz6z/6r8kjjNJj80rtUL4d
brU388a8HzcgELB72TcPytdwZd6o5KOBky4Yz/ZPlP1/4tx+nOuPSKPPVdUMwjY+qhjm3CBHUz+E
n7kKJngF7J3PhbWGXEzxagEnwYqXQXJupAfzmpycxTSXbCRSHl/lLV5DySKUqID61tcm7rGkhoff
RuSVCILi7rEAbzYhIhzXIA8i3ExBLQ6r3F9lqOq3q4r6xst8FyNMeqEaCJxln3636nao0UHd9+oD
t2AC0IvBh+IBbeXgoGhDNBXe5hS9ZAYwZC4v+rf8LR9XIc8fdDI1tz81OWV5fH/rqn7csh+jsVbn
QY0E+/J4qdukC+gteSRrA26emQvamnhTp3uEneVnCr3VH4J4kVT4eXjwIBqaaQbBwE9CEVmIIc5a
WnwJOafxzPfUYI7n2veQq1f61jFurT8Ef9qSK/t5SAtRMQtcAXN0/UeDHjXNb/qgmY76gUBBqpYX
DNbqFO/UFXjcYN2iSYiiIEntcl+KauR8h7Tm8sVViGPJJ6Kyk52hzLhiksACRTkeTwqKM/8I1vfk
W//QP/0jvuMhWQ5Dl80gajo/0x9jHtlGUBaUKCkoIpcUXoRIvlMOgc3jYhqK/MofDmn/u3Zhq/ai
O2IsKg0/2kVlNnZtylN8ZHQckIRiZoSL0Kpew0k2q0t147w0065+maz7OMRD1LXsneM1h13AZGhY
16QnrqdgLwNEjpDmIddYGnvKpgxhaFxhCTMwswIjfIAvhZY6wSdmxi/9B7yTmRpVCu2O+CqCOk/e
oFpb0a6lVESP45rPbbDvij05dOUxDhfNGumy9aDJ1CjagyLU78o1WY+aYP7Djg8YcyKuCdSmjS/M
awDSttsrXh+7RXNtxli5rJXmDzKAqvpv2pjNZI2QRzYXKcC/d+Sy3xlhvzywhGNfU41PtTXpv+Gg
cvD2UtO280JAdI137Hg0b3rI5ZV+Sb6flx24YGP8YXzV5H83tNiEYeTRZKLrn/PIxDYSxcn8+Ig2
KpapDoG08lIgIozycXgLN2l+aQo3SdE+u0BqBC5kteH0mwveDuBIXbcu9Z39G//D1zZBfnSNLwe+
9nugbzX6nUhHDVvpI81XEvU9WdlYzXYEPrnHRkAZwLCto/E9cy7NpyrnAV/n5U0Tm3Aht/IqMy8V
9WkEOAfbqnifGo9QiVKJdSnDGp4+h/atxaUDEFxJGWVj34LhS7V3SkfA6Ie1j6vMpFzYQFtg3qDk
9V5lb7L2FSLuWqLq2R8lUD3B1hnv8gZZ/2OY35q7OT30H0H2QVUz6Q8wVPJnlB3GY5bfDIsfwwX6
SdiXbMAtGwUaf5RP0YFixufC1BluEbCbLpxNB0x0AKawDlFSNLdVjkf6c9G7lBJgqFIuq4Z9FiOR
wS3qt+Zr+GxR8d9S2A70O/Uhbe/g+vfQgRivxl2OWsOgXneeob9I71jOYiolL1xd58KQN32yLVG6
5aaB2lk3txBBUKO6k+tNvjfmPRJOjKwNsQlO2+Me/l/sIAYMSv5YzHdJ9sL0I92kL+EOO1P3pYaU
CfWD8GY6oAerFjvlJsHFDla4p74nl52Lc88DZg9JfDMwYRruzT1EGxMyk71Ni5twh7Ec+rXTNgZk
ZO8l+j1zPx0D3jRARNCpqJFsW+i3b017iUbkrHkoHkzGG0kwihT2Ndh95io3yrgCoQiRzljlq/Ui
sf6qp26ibYPek8iJYTlDBfPCgO6PJcHTEO9rhC6od2GRl2/wlX1usalFiOhX5KWaV2NFIuMDeUV0
kb1rHi07B8T0ymQeZyCoAe5ouUZ4WcFv1C/oQJi99c618UVyBECutcva26zcO+EV5IruOjL/8Cb+
c/7LW0jZibHOsHXLMNRlfPo2SzFSvZoKjSwxBp7g1ihHj+B3qLTs5sYNPqD1SYiouFSm1FuqTEDT
oDNRqiZtqDv39grpHPzNMRzDsxZiNIKUgf4MwYsiC1njaEPngvGNKxW7pHzE/zGJLylcEqxpdKMt
lYhNu1+kBVGBMd0B9xNACfo6tNxeuy5qT2m22Ne3sDD7HcLcUeDC8GpRIeluMSBENdq87d5wFlGu
wEmQ/wzHp/bZ0lcIfanAbCimaY/5iFGpO7I3/XeOG9K6a/bzO0gCWTrYazBvFp5U/QauJ9px46Nx
O+m/5+JKSlwA4IjQeZjepHdKeNBKL6o3ChnQDy7yDScWH1tEdr4mXKLoRgke7zuSLT7eXKuOGj30
bngM9ta47TfopjyO6pH0d3+M7UskS/TGte0dDB6oq/H4iOdjYkO78VEOm/7wpE8Z7++Rhm0Q0DiW
Zhg6iWWSrH9/0kXr23JdWdERC0fQrFrIMEbNZAX9k4h0+F1h4IOuROIW5gpsRPdufNRM5Z4j3h6y
YRLsYxdwrAGKHZ5ofgUHAX14hG001MLzbSZtpWndUtnI76jTIcaGJF1y2ZauQl4KeGDi0rvhWFb9
nhJMjCBfI8KAZgLV5vrVAQoBsJw4FpgGplyQYLnnzmYhT+PGTMBTLSoOKaKBZn8Iu1WxB83Sk5TA
mRQ0FKzv0Q1T4mGULDaIdBNz06P4yMeTroBbgWbTEWIqEpfkdUihwDsiXQpwjrolUyd8QRvFvQzu
xufgrUJEnp4DPW9wmCDNUxT8SGeSPkbon86y4uQWJniuXLQ2SCyKzBfhM72yRvR1TzAE1xpn3Uey
c4vXFsrhMC1WbL3wvOHGu8mjduXcswgTnYcwQ5s6DF/mW3RZfWm/Cvi+rwuN8Lf+oG2nL/0rumOS
Q0xClMfQANYghvq4ThJuD1QUD0xBsQcdbrspw2PiovoBwkf+LX0MnNObhO4rFR0mHq8L4YfKAdxK
UpwA6auVSs6BvzBLNarxaxgnNTo+C1cEyULPSl2dYCp15RaPF95DhEWYJqBxvVJtKoVewfiJ1JK0
lsnlkNL210xNLNRQihU57cn+DWND+gJLBK9Beh9ewksYYzA8AM2YzjJWS/gcPlHeLj4lEl6PPVjz
1fTAGQa0RYSQfiN9iNUFDJHq0xrWiNQHDh4Ibrx4zV3IPUmKVfye3UOLKGG4I1MirRUotmBKYq+p
N9ASFrV+JlQmpJYV1Vv0LKjn93eI5fQ8JwR857XSrdEfkxbaF8pq3Bes2Ag0NzIjK+UvZzV9+L/Q
TMCSNwFKhp5ZfKF90kMzYYsQtsWo9ZMJFJnrAU2ecJU7F+VCtaNShIoFZEe0EWQfuSf8INCLWleA
CyGY0dYhlmWAsVbLIaP6iRMNx9V0BZkkACmOjgBlRRBC6DCBafhtwGlpIfDCJlg7i/7qFuoZ73Pz
QREZ62BAlzcYHqKE8EoU+qh/OFfmfvjAgLBSXYgyaDEQzBJSMO8LCo+bGXnGpoc59KERWBFJXZD7
fGEbq0chdZXrzlaGixSh0WVj/NCGwCFXlXxEzTHEFjo5YlgFBUODgD9dAWminF1IsBG8NnHLZJ0y
wPVuYWxanIWmnelpXxECRcAgKbsxM70ouF1MHsBNQv0BtvY5t+sCbnC5kmoXuTRAuP/5H//jf//X
r/F/Br+L21N/9x95l90WUd42/+s/LefnjIt+kLkLiTmTEgAazj+i4UapO6fKsJUPoYqUD5d6upnK
zYSWGDw4ZFyYH8MUyVcmKv0mZpiU0mAydmSG72b70R5vev0uCxAHCw9xxqQHIbCdr3vlQwOu5xN3
6inZ0s0EyZZJADCIEnFojGCnlbK8Q0QPq9LZ410921vyKTHMptmz59VYvFZcYLxLprcYLjQQXusS
fwd6yLg5TMl9JB+i6jOxLptiY8KoQke/uK6+ICsAq8irhym971H2ae9k53oi025cFuaLVh+A1pr+
tTPeTy3mWtfUQ+Gf4TAzoB/hX2fl9cKUKX77/i0GaYnJXpdat0GthC7IkvaZsmt7JLmfanVtCQEi
Sj/M/AsZCteqfqF7BpnLtGfq17Bo2voQDOhE7SqI78ZlGwCWp2XtyKRxzegC4ImNqBVlyYsIlLmy
kOrYnzuJiuz0uzmo3NB8ZU3rnsizXpWXYMadfNt06wlXHiQLdLeQ3OHO3/MBqBuiEa+57k4oihLF
4WFh3nFDO42xHLD7MhGz2o3UbtTM1aqDnW985eC3V6H/6Kv73PlgOlRcx78a6NLRI5y8YQLKIRU3
fbvFKyqzPB+ze2wHEDW2diQ80ZrLqxuSokvLaEiBAj1Yof4y5auO/tNmlHPJt1DWmGEiAiQl6a3S
l66AXEnPS7uRV0gSVZDtw5cc3Ujt6ER3GQUxRiztqp4um3c92ZIbAvFU5VsCxCQ91tIduqL+bzlc
YYni+AdKVz1gNkKHBjUSaR/JW5Qh9fK2haKCGQcpMUx00PEBAhyCbfZGZ2E4FV9YC4C5ps40K9Bs
1WsYXzgKpOG+sfayvg3kq4y8WPJgRLdF6abjfmYgU7eavUkfEtLD5O/lXQOh0d5F6r6VNqN2n3Nt
be9SI87KnUSEl++cVy1ZK4FnO1vDucpLHJTAC67lN+0FZE+EuYiJnvS7qh4iZWvUBznd+uMhlzEJ
dUP5Vl5mIrBvOqRkQy9hNENjDq6mtm3SNeR50BbUCcZqt7ZlV4muCzi/HTz7xf6EOl0PJ9sadnL9
DBvX1DfwMuBwDypInDu52MvjrwZUJJyD0GtCj7uDIFtXbLCBnptN/4B6BLpSqENp63K4VfTtWG7h
+ZcR+TF3cQLSdhExf15srdJFLgBJW+NZHmFhXgbBPukBvS+B0YCVIdXZYtv7SyvuiRXjXwzWCvih
8srKX8xw23G2U/umNM+R+tI6Ryd9sKRVA60ZoZfqzjE3UrUfw48ZJExwqaIzwIRHvna8WH+fgb7p
NyipK8xepPZSH9ywdomjIZFwesrg+YUXgtDsrtv+VpPwVd+XzUbXKLB7/JSjMllETAykpR3xKFek
EjGxwu2IFGNGpqL0qDEmjhtam1hae9SjFEIZRnpjYb6oME4uWGEA22cjpX3mmTaYFQIi7zDjWeOz
A+NsgM2Bde5Rr7a5cxsZ2FpDcXHnbFMx5gyXoXocarqovV/jFHdbOJtqvtbVq0UfJt4N9k4uXq3y
Sc5vJvUKSRqII2W082t3NshRLEKJgb+v8+spe52VByf7THQ3sDdAVFkI8014hwcyXkzOBpyrk65B
gEGYm9BJoMuIXMdZx/jNPNLXyIg5FesmuZzRIkXajmQcaSYB78W1Tu02Pua82WpAutgvX6vpPlX3
ab5pSY3ihQbWIFjrZMOsxf2WOaQcERzyvy9/1UyXWl5LEwxn8TCar7m8eNURVWN5iNSO25jgT5ln
etxI9N87HLNM4GW7IkEzBMtkb5K9Cd9PDyh/1KwVSNzWgs9FGMGRni3rxULbrlqGdR3UKnmRaW9j
u0jFsL3JkgcgNp22VtTD6KyAQgyD19fXdnBZM8qDB4ofA6zf8VlMJDoT00Z06uAj5qjBlL8IflkV
1+LWSBjg3tReKtlH4RwH6bXKURQBdNU+q2SwreoqrK90ZLq1QxVcV/6ukimreTKGj63LAhYEvJ0N
BiwmJgCHDCtGOrEJOJ2nDWt7CxVTLph5LuP+wkYljQ393ne598Dy7V99ui2i5e22icooFOo3iY43
/auav9jZMcWM7amTrzrrRgp3TnVr48HKkqLB95XuI+O3ZRJSQnM2kBzWk7epgzJcPhXqVdvcjc31
yEvarXv1UW1ubOvddg4B9Bo9cCVrXfVL/ptMawQMCHAjAxYS5wDaiSsVr4wv53CvDQc6QEe7V8r3
wX/wl3zxfdvfZNYhre4ia9MerWjroJBsoGgLHv+GtrQAPGBqhMSUHjzsiJGFlgKkE7aCv3d0L/Sv
6+iQJe81eW+0aHil2k2MkA81Y3iSnwgxpQQt2V5SQZnDbHa5B1nwpmM/Hh6N6hpMU/hiZXuF4syE
zwZOnM6H1nhaso3BpyAHycjMLAtvJIRinuUWcc0OWRt1718uUWvvhSkIW5cwBumL0d9O+R8UbOE0
OT8SvEBKFDADOlAnEpU2/gx/n5yCzrUs3wrSex1sdbIF9mFcZvO+2lMmYcqVfNU0MEIGh0GEHgjh
kQv/y55d6SW4a74obMKlJDjXPkdGNci/+saIr3Xt0D3DKY2hzR7nF+IyGUFDnN21zULaTJlyPpdI
7htgDui+9qhXz4GrQTVgsszrTEooRIpcw6Z6NRxxANKJi52Dgw6HDFfB73LPAOCcatfVpQ62SnnU
1PtIfY+tqzn6Ffc0hnU2LkISkTchnZW9BcoDE9aMyaUTLHFaFRxGwAPAi9V7O78uu00YupzMoopd
MENUn1L1Cqk1f75q0DX0nWcragBJ3CtI2hJnQWjWoitL+V0YL/a0jRSQqA9x+OSQ6B6z94ibNeIx
UGrMVKEideZD4twS7Zq4G+DUhDJqc9sg4o4Un7w36pvaeirDJ/9dld28P07Wa7OoxSBbKK2kV7N6
noN9Ph79xbapBv7eGcy6pE/nUyETlwb7hSHu3KnyphFSvNw85uxQSPt3HOEG+37ap/YGIcvoHQNy
yySoe5ytp5YJTkew1x3ywlsPsFQD6QUNnoEOEBmubetsKJ5zzxS4b1Ami4fZPsTEkZcFEgWfpASz
huj4wsKpdVFfyl9HJtTo6G1hfsEyAUYwwR2RHuhdalDqSQzvyUeBtd+gtXiJLOzid0HMNFy39l1m
IuPPtJRhzM3I/VtvERIJ6PQ+INiDurVEpcMpVK8k1h6YR14pnv7VNCB23Na4mxMEAqA1JMjY+D6h
bPeOuSR5ivAVzYQFnh1xbTQgFXrerNLLRW4GZMsg8owihTNhyLob/XEB4gf1pblUwGrYmIjLER3U
9x80iV1DOlT7tHZYCMBZ4vr84Ypoxm5vpdyTwxvTpBnvmnZY6ahZqpB3Xct5RJMCKS4nyciQygAA
X7OnFiKv/+z4e/ImtgbHRDlKCNkZNz5zbXRXOA+thgxNsjlZF8Obpd35GqBDWt8gP2RO+xAyjQyG
t+UZqqVO6pMrbEi+Z++5XHjM5tJ+p08kgFDhBwnBFGjTDL6rt6jKQSCmE68G0nXBJ+8rH706AfDy
hhHA8CG1B40pcodPRgu4oEZmGwnmte1c5hIQd7wCQMrb45sKXlM1aHkHGWyjuolNH7cSxuTwsRuY
t0leO92Wa2X0IuOyHggczNSVYDBdKDiNVNMu5HLCCKoPY66t3VSoCrXqvRPbH0V7W3W/IxIKeYMS
uLmPgDhk6I0U5LT6FnyeN8jvKq08ZCQOHB2/PAgZ5N7lY69cSaOKuQqFX+U3Xok0Crd/qD4QMnd2
QX0/E8r66k4LHjEln8PbCpJuCiVKsxGjGFAQ7eAS/SrzlVyYno7GmgVbNyDZBplrvNOTAA7+oelq
EBi9Qxiutq6TdF9lPUkAwRgJsT0pUNvCuX5Jjiztr0aM3PSjbq9M6kfpI2jdJvaN2UcWNXtt3OSS
DGkdv91QUd0GB7S9hHyTOub5TvYRQV84izE5EHoN2x83Ke4nbYTSu5SAW7LzYD3PAOV9G/HL3hx2
DpwaaeqsLelYVMJJvWaf06ei1uTOzKeMWXI4M25Xlwk4iLVpMvHX5Hu7CZ6KoIq82ZFr8EfTTu0C
lCR1bPJg5hiDxNBaI56QI7ECwqg2+3I/yKhLdeAKFdSdUgqgZdIUu6EOjbU/KfDlTIrakTKjD21H
+E2rncLcsL+pwJ6unBkpjmRxlM+ahh0WRXcNAlImvwAXYhLqRLfDhHGSFYN6pmOxx7ChW9+2U/EV
SUqxv+E+3SWThbxWL93GL+CflPBayeEP20ZMJlTeWG3+aEx+sR+qnoYDkFBHRNwm49v6v+YkgGmC
5kdO+Ssspl2s3NPiqiTOsKyrLRKNCYQPcmQyGB2Z+DCR0cEuWsTl1flK7nKIV4WyMSy0SRwf4ZoK
DqqZ/PZ7dDEsSXmfCjBk5HLnZQsLKr1ZFkTgrTcM1YvlmMbKQRbu2KjjUzpaLx08mLLa1dhVG8z2
0OpaPEKkUqYuBrGz6jELxmbDKnQya/QSmUlMrhbMtp2CXCxKYvWEUaxmMnCHUQn6DLKvhUauG9e5
axDD9lncb6FkjjezLYV7n1vbxvqevGNpIN47z7yRBvp1Ot9ikDcWez0iQVzwPkRkCNS2TNw6XhCZ
pQ472JCpmzEBjHNYdrMDihD+1LSWcCho9as5jidoYvptlVqE75amHnOj+nD0R1IdF11LmJ5bVbrT
9fLCyism+Y2fw1FWh5HM9lIJbXEWgtpVTBW8d0kh+puQpE+DZl124PvF+jGfm33gWM1+rLURANXy
ucn35szIFhXGTehEqper/Y2iZPk+kKIP1I8HV12apFSA0RPX6ZhBv2uHDSL24huxUlEYDc0O0pRY
lzjLO3VRtolKY3qgIuhMr7hyp+40OfVey7NmL5ZyzYTFeP4sVtIx6a7WKK9ifTtgolZqaCmc9/Ur
hZksJqpVdjnoSr4x8c266G0UumgnGa/tVPT56U8uldxT8VlJ27cw5ymLT0Oqko+3n8+bKpaW7+eq
f4zVNvDO67mwYt83Mnairf7Y+/FDNc7ozQdaBoEmdLXlftUjyfKs3Fijoaz1ZY95+blkuKJx+wXu
jqFN4w56Xz59PSytRrS+kc1h8Pz1WazEqQ8ZLIei3I8vumxUd526E6tzBfR9a8h3qMtW+rQJUMfK
kl3sz74nTjvPMsbXkEIPacJqL/7ky8s48VaKZjSC4d9pCvnppVHl81BTqU42ViAzT9UISWgjlVXI
5NJ7TKLryQWVimBemHTrTFGrfTGHpZfU/X3QmDkDMVKX1dIQ9WlEMpAybxnjHGVWSB819V4sjXPX
ubEl/cop1Djy2qhMgA3NVVJSDTFBI8w4meq4yMNoLcIKSF0CFCiP0Rom9zRBl7PmfjUlX7I0uQW5
N8iBBl0SZURKXVflsO3kO/R+DdI81IzUVWId2iMUT9Q9AyTUV8r7EG763LW7zYTMbLCp1T36s6/+
vXnTvNRf+Iaq92DB+3QdUpDQPYRpnAOzFFLe2NZR0S7xrEOvyUH4HI8QZqjNfXmATggZ1k8OEtRf
dDHW5M0oYSnmdkopW3vALvAfSvmrHaisouVK9n50ewFxjLIdShzWZ967MyVBeCxcFMBq7C/hZS6F
uUUDbVqrCCwxlx4NDz1FzoeZNnrwAVEorhpUOfEdAvs22JtY3S8Wxq9+6qXYcyk7Z3ZntBfUj864
kfTrKTkSJ6MHR7YefCtatLKD6lhxZUlbpG4SSinUO4xdhU6vTF3ylUaSKiRKqFutUZrSFqMFY2U8
LdhQ63qAnyI9DdmB6AcEd6dv0wSHTwoimy7yBrSm9K0+PDmQlLVdjY2rv6opEwATMIWfCUbeFiLV
LhwKO8Oh7Vqpyb+RyNthvUqKB97qzIx2VVgr376FtN1qa7/Y1MgTRJQrtgPiuq2HB8z0ZBLyFhRI
PCg0abODEyuBVUC91F287JifkdVdnN2QdMhcksHUI4qjpt/qvOfxU5Q8yO0FyVh/1fYHGKSSelcU
BECiYxR/5MFIsDEhPBy3IXOgdgyidWDMz/1gbSTbQjYi+DVlMJmGsnqOrYIU1Bg+TTPk4NEwsv0c
mkW2bZLmXpeyzBM/inoBhlclJehWtsI9MVHmh/60GqOPvrVhy4j+afljVBXvLMW2IrbuErkDkr70
OOKNF1uJjy2psCR/kp1+2Mh/dYjiUJqCJIOkZIfzLudfP69DCsukcqniJNb8DpMMfu1fo8Fskh5p
kvI9LP81NsQB2Frk/jzRg537rc6QqefRswCCMFXM4xTUYtNZ/aiaKN/bkZ/txU2pIpmWKxbFSvG1
ZUf/WuloyxSrXTT4pIohiml7cpEui3MUVrvBfI3EKvELxfLbEbnpTBrggaoQu6Vaej1/N/c1u1dt
gXTdU1XSmjIex1gpEMnBj2NMzdGq8UNVWjB9zW8kH4iBl6NlkoIsZIqGlBgkerYLchWzHT3OPDs0
7tM4RU81jJ6TzKYHG+TryUB73LKHkZkX07mqMYEEjB9+kGA9IjNB1AvKVuIp5XOOumpm6PwVD8vU
972tyjsxPok1p8MGwW1i4IF2Xi++PO0pNjlvXIofrZXPWqnznVh/3k1sK44tvjDUXwGtbCfuoHgG
YslJO5Jw1BfFLRSDHiAmTSd1URgQTzu93Lc8h33iIPKp1SiIiC2TbK4JZ+ejuHejuOudld/XypCR
tgVQgIkbLm7LnRUHSmT/gFaOjpbE8ggDcitqQZqjrloHIRLtEDsN+rp9BBSrAGRrxxqDLAO+uKKU
CUsqyeHGyFOSMafBuYJeFpfU8cpYtkjQg68QLUx8Ky667YbXNh2V02guvjz/EfemlCgkqTUxuJLm
eBuahRtQ94xKn+GTCEBcrPhzbrxiSaz72ZbPu5y3mVMn8arKvherxGkNrcpFiMXTI7SXdyeQ5g+x
jgeQW0W7d1LIzUFDYkwvfEBSE0oGY5Hml7pSXIZ9XmAq/6+ISCzZUSpD9KD4qtdwPE2ghmJ935sl
4XOO/2ilxC7szbU4/dPbJN4usShWigeqxMmdkkaVJ3Uz2OrTWRdlkNxIs7Sz/BF0nNODYTA1NUGf
ono4vaTnn1FMJhCnVvWPw4jWIo5z3l58rFrgUL6C3PvshzOajkuverrTqIzVl2Lznn5wo2GE5086
BUN0Bk5XI/HeIZqAAKHta2V8c9pvaW1Z0ufZNgutwzxptEDRI4nH0ZWJ3N6Lx6jUKZ4ajhR9OQMD
iNhbbHPqUs4PVDaOOHt1u9jOPtQxYFRfzjJSJGpC8KvFhlllIhNKZx80GUaAy0mMY3gZFCl+Bcvm
p9dGhmyk6zux5nSYLsDQZnKw9RArxZmJJTW3H2JfpRwu7p5NEFFoM4Wiv27R3Ojh1p4AFP21SpzL
+TfOH5U2JzMc3EzLpk4GGapcYlhtAEIQGkmxt9uHKpGanb+8BLFDymryeT/F9sWg/PdOZqf+srQS
yNbS3YvfEV+2jMNj2zXb8/bZkLYoG1DKmZmRpoHKMZalsQkbdxiVz77TDARzNca/5ffFH8ZaQBJq
0hMcLAOGWKlN6XMXANg6n7w48o+PYl0unoNY/L9u8+/2O6+rh+4ul8ksiVVaFbQXsV22a/Fzp7PK
ZsrrRQMMLyl56klv6zsHRO5yW8UZiyW7TjHPG8zbtmdUF3/0ZZpqtL638XPCrUh29NMlih3EPbUq
BNU0vaP20gQFFq/3TA6902XFXbZJ83olSfJamUHPJwaROvfu9LXsq0CjanlzOsve1BJXbVE8+evx
iSOMOeLedjfgsfivx1r3JGRiBxCsUeLfUPSLMPZyMS0tesiAZZ3vz/lUT1f/42Di667Tck+z1Ttx
wEiViH4VZrznI4rfqybC1jpSHFh6nIpYp2iQDIuGwHBS69soRB7rfESpKfVVhqPBBakk7rzYI09C
AE5WHbinc/7rp/oYmc7ccDZivfgjt5W9bdFhFZ9Op14qskYcM+CMwyWLP+K0A2cgFzCiSi7OLir6
JZsU0+5NvRtn117elLkxk21Etk+8NzZ3SvbDdCt+oDLG1NWm/kvsJH5E7BMFgDOlpesWX4g/4gt/
kuC0oc6Sw7EQq8XviKXZf2kCp9ydtxZL5z+nQ8YAr8MawMt46vOWc/QDS4HfLQfrH1urcXFjjWAZ
zj86lrOxHQAVaTjN8SxOx0uKZRA+7+2I8SwTa0/fndaILQZSLKNZp5vTN4NkQh2ONqetxXW2Wpe5
zRyebsxp19P5fvsZ8Vv//ePLuBb05H6Xy4lsYmdpRIGl82PYzVMIgC4xmaw0mfJ0vhSxlDodqjol
3g3iwZ6b8anxnj+LrzVTQYFdhxn444sfH7/1Mv/2d8SPnTZqsiRAbLF8PDcsx3Sy+Ea0h6KI0fuo
IQGIr0/XIhbFEcU2549i6dsBI1W2UENYuvQ6s58qHyzTt6//sSj2/3bu3xb//bankzAdCn0mEIfl
QGKVWBK/ZrW15poBpa+/BpZCDWrGVfEyDT22naJlng4g1p42OO0gNsiL57mnQiS+FetPr7f4nAxS
tuv8X+djitWqGBXFStWuWiB4xoceYZY0Znhbf7scrUQ6JNaKS2ri5BBxNkoChKjFOBEEPugJPKbb
MEMMlhmAQQKI6Ic5wn/fnAn8IaE9+rJZ8JXKi2HBX1d6Pl+xdP7zYxPxGH+s+//d98duOYlq12dG
id4ZsBzOjhIBwv2lajlulaXf+jqx57fb/vOXTndAvD0yQ+zKaHXg1GN4Q+rWcelvQpW4rG8avMOp
cIgmEDuWv8rru6JUm1MfKq7jW0M6PRexdlCohLYAo8SRxU0QXdNk2dcFGTz8fYxfzhJNMMqJg5qU
CmIHLJumLUqcSxP69tPis/jz41LEx0pb0IW5s4QOsDkj0/rWYMVesmOgkCoWT2epSeG46Xp0uCpE
6qsltxvU4wci0dQ5xEsqNj69lXFIvaCu54fzbRHffjvB8+t6Winn1r1kprcNLXSV5as2kVQ31f01
b8jufA3f3vpvi98O/e04eZzV4MXm43n3b21dbHj+8+3UTouhlZbrplX6C0e8eGJT8Us/20ls5nQt
gTJuq7FdzR282tMmbd6Pu6E9iJe6UYF4ySOgPc2stgTzDi87+iDLGxJVIwN0rFnrEvxBMgUabxoP
9HziQ09Fq11mAL0YrMiXAH1OZfK/y4and1u85uLzwG1EIVsePGcJPqcKDdK4zfaZCGOWVWKJdtBT
hKXaKbUdI0PUIIRtLa/xjw2H5SxP24hF8atim3SZ7+vaeD2GhbWz5XUpJhXiOG1PiqjskTRZPtoi
SlUcdHeKyJAhWy4TPXkZphpHZ/A0yo0yomdjkU8Re5BvVmiY46ZZJtmKWpJRNczJm2x08mItw0Nd
u/9xpuLjv1t3PmXx7elszlv/2AWdS6rNMlXZ5dRPV/7jF6zlNn77mW+Lp+3FrqMIvsSu3xbPx3Xy
6UGiKOU1ORap41JLmZeMk/ijaC/FEshIU3zvGAFJneVsDLMZN0HWbFF/Lfe+gz/zoKMFnkKkaxiV
qckz8zWW/FjZR9DictU4rZuWVJq8/BFLYrswqG6MJbD5eXnjBUUGaTeJVlXpdGt1ll2JrRANXNKB
4mwSqSrXcwKc6scPIJgLh6ECq64uz/h09VNn7usS0M7pZ8UvnFtUNKpMM8XKUAe118g9YIzlasTN
7prpi6xW6rYmpIWhksmMi7MTe6RmutHnUduI8xA/+u2RiM9iO/F1Knr0RkFuLKyrePVtS+Kozzb9
P1ydx5LjSLJFvwhm0GJLgiSodZLMDYypoLXG17+DmsU8m013V3d1JQUiwsP93nOHgrqfTrYpos/+
9//9+4vJqMz0stL5z9tR/KpxGqA+/+91sFJrDA/C178f9J/fl8bMNd0cpZuQGyy0//mo/r04JcO6
5lHWDlX7EUIaxubD1dj/14L49zv+/aXOJhHCWJh2oU0zZliTosB4cBqm/PuLN3Un//vLf/+UD9VZ
y9AZ/fed/Pez+O+/+3+fwr9/+e9T/5/X+t9f/uet/ffXIdctKTG3TIIN4HIqNhS1hGSllwrTnmJq
9VCF3vSilHBjuYd/f/q/n5P/29P+9x//89/7tl4LwVVwsx49NOET08OkqwFMln//GPndLS66EJw2
V3PXGsxF0rsfI1dKu2JM2zf1JcxqeBwGpIvRxdNZTCPqf4tHSLjfFVb5kZPBLMCicf7znCRoT1Gr
/XtF/95gN82lVKx6o0Qex4CPse4YqnYXpHxmfRR7fZ2FPnZYdAdttvIY1+VqYndcTuIQTXGaLK0U
d3cDO1pwDzUo15Hcxty7+Nwekg7hbhCjuWRW0pJ/Y/LueiazkVGukwTKgDs9QGZykBq6eYFKiEX+
tIhqtceAoUmfti+9BKxkxd06qtp1qPzI+YiDfSQwgaHmOpfQ/UVIGTRPtsgvq/YV7mazsr6Cnq/N
SnzoUxC2GtN8ZTmSVBQbpo/oWpAxjkR5a7ea9cdkizeeF/tYwyw/oITqC0jOEkYprvQ1ySqm9bYq
zdE6ZkSJyBTGupdlSgzioJz8SPjripy0JJ+IhaDQ96KCFiDT+7uPy6igBRcTh5lYIe0j66Aa0qUk
1yVNuYYqJmJaeYWbCjO8igHDxVzPw4WbC7eJglS2T9W/CK1naEhXtW7mQRw4QxHd22VbuRki7xj1
S+nUdW7Y5qjACrS8FRBzIgFgO8OxhXU9CN4zw1nWNsWrFT9CmQwfQ7f+jLHfBqgzfaxMpo/Myfc5
8Ef1VArcs1xoiwWBRTD98+nLjM74FTwcxEka8ASUWFZBiGZV9hW7n42aoFdt5Y/B8y9lbvAzCavq
1Orly8U5DFK6d3Mlb56+hA3ZwrIW4sfpUxFAco3LPkU5GqBsGbN45U9UkNi8lLqwk03l5rXDKiK7
sVb3g97+9TKyKgjlA11IRWrPZe+R5I6RJRNXDXlfPaHoY+ddC7lbqQZpGAXlshF+yIO8F+U+IUWi
2lo5BqmxWqOE6f+FzaYIdJo/leQJDTpmmqgbr6cNTnci67Nz1Pt7NULUR3BspQc/rYS1AvJi1ehr
X4JlUIYXtt5dpOBTQQlC+ULA9rqV3VPq9wyXxxXV5F8dGWfUHCAWgFmJzVoeML/5RfFSmf5HpV/a
RqEBm432akVTTCzKjJ0Vbh6BMYEK6CJDJAK4aJi3mvYwa/VnICN3UFCEwy9QGLCjkKABJ54zwwQo
NLA7mIdEkO10SO+VJV0ac/zOKuGuQ8A3KQSV+DNwx32R8vx6eI1r0udNssxyk9REcr74ewsh1Mza
bT5l8BnvLglnAks20RnixfrVn4I1DPdXg7REM/pUobIk9uejjfK5iZhbT7+NSFwkPvGddGSV7zAr
N65SrtNcZg7vXfvx6cM8bvpu36vjkmSPvkhvUS6RZSdNog8XjUIHM3iAPzFZO7yVWkvHOAMijEiw
SosNWNpji0gVOivkZWWlh9pTkjiWTHxILdwJ0y23BlKzFgNF0MH9rLwvryFykQDJSn/JsrEoxnwb
Fe5Fj56hYC1Vz0DdzQQXnO70FcKVSwgkPZqBv6b6AEoLU3Ao/xLWZmCa+EZIu4ecNET6WYuii6KB
RGrjtcAo0iQXszdxAcg6/GIg3zl+ssxUbcHTUQGKzalocXCwUaQs6bTEPNHjNCVFGY/NVffjYjqA
nBj8tJy6TpgtASZgKmTOPyO3YikN0k2/M2b6NSNSUlJWGy7Na8Mb5NMUxymfgTlNx2mhN9EDQWqU
K/c+Bv3bSPCo2wx9zzFApAY7YmeoOMhKASGqmu19YRNniA5UVZ4PHjs2ohxbElR4ytwUxXsUu8/W
RJ8dRf6mrlyyq/JlhnatUIRD45lLiTZq76ZvC0VlT7Efj+6tKox16yq/SeQ/qsRceHH+gmR0Ms2M
J9CEzLsAy7lVCUmu5BIJbL5pFQWWiNYcC1iw6P9wgmCJH8OCZEYD4888VKgWUs6mUJnAkM13Xfq2
RPA6uTwjOjNq0R2P7m/eNdcoype+DgV4UpWJLp4OExtn5Htb0WqOJWTJDgNeKI+nvtcXfTPBzDgZ
tASFmyHu3a69dry12mqWcp79uImyEAsWvtaau2JBtfcRVM27KDjWM4/OAiu+yNUvRG3ILNEMqMG1
K9QvrWAW7mIBQDPdc1kpUWwaFZYJoQoeBszqPhKcnmVVcyR5QbfyWn2fsWOKSbWXkHH1IxE9aIEQ
DGH6LIMdncOFVYQX1bPwoea/EjpB2cqQlc2lsf70dBxm3YCJNSeFRSCpy/KQArRxtQoUBW9JP++F
5BTiTKhGh1WAKBMRmNqaW35BLMpkha+se04vL0Kh6QY48FMVN3YeERglumDtlZVZ5su+cGEuyWvZ
7Jk+xvPYw9de1+sh9SC7olNqONVHUUV9JzuNAIBNQrgFgihQUJ1D0q3+JnHoaLG4+GOl3iUJnWnz
XE/DV5tr6wFb+DmLr/BbMeC2OnBleZ2qUJ0NGTaYTACh+u3BQBtQs3kZCU1WhO2JWEX09Un5J7Cz
jOApjMZ0XL1fG9SxQzoLMqTn4vtnH2T+RZlaIugE/6pJj+boGLqqVri4MajPTMx/wig60Sv9i91y
U/qWo7hYPSu0mzFidu6+dsra7yEELkyUwV1Y7wkZOA3dh2JUlwy3bIYNtbKggmhJMwlzGfL3/Sxy
G2U1YW9bVMGleSjZd61YcaSugqXF52wYeJIUx8/C95CaC5dNtu3wblYRkxbRQgJTHuRmXHg+uDOB
0NWyxMYc8eJiKbsZkOhrwzjxpO24auzGArzTYG17o1+pbF4J3ntQgvu+QyVTVjmHz5836dtJYGGX
1k30GkNFe41mBsjrCOF8RZiYR1Eg+D/4W+i2+sm7ldgfiBz1C+0CBTAwzw16poI474hKI7BQHFKg
NaxOJaDxZHyY+ciRQ8B5e6tCdDqUspaxjtRxY8nuTZCVt1rGS0WAOY1WV0Vbr0/e0dR7ikjivfBD
tZpvyYuI9fzRVQKEBJ1Im9F0P7wKfb9k4XVUTBO8nG/HGmCUVCwKW4kb1J2knzYhGcfjMgv0LXsv
pXBTLdsM27FWoOsMENaXE0AcYPUsS6tPmCOOpmHdKOqRjcqQl67n24OydkcWiidsKymO5rrZccZ2
P005WgQYiI+hTP58dFHJKDzrIG3tbEx4zjCSVWVvK6aHfLQlQTRI9XflvQiiDEByJxDsJRITxhp1
Joj1RqudUfDzbaPka8MPP+K95dZEpE70M4OhSNlZOykSUmYXpG61FjLFMdh3JNi5KrSftnE5GXE4
EX9iSKNO40Ln4dBAHhmNtQvqghYNIeVcUdG6u8K19Kf8EnMh0RAaK2ayJjhzPZfeuimdvEgiTqL9
HN0I8xqGW+XOdfgt8yx12GsKkxNS0OWlnRbWYuiaZdpGN0ERXhyVizHqElvzEcV2en1OIp2EI31j
GOU58/unFwznUlfeEodnb6lI0INjL6LI6oHN+xFEx8pcaVKPlgjwfQ6hUvCh4aRtCGkzObUNWOEW
Vbdapp+F554sBWOr+JWgsa4r7zRViHltfpXtK9caEl8UD931OjRAOzuMXXvvB5Mhqk0zpYeBTF3P
EYN+y9AKY5LZKqwg5ESGOBA3lgsRyPIX5iWgGlfqoyYtIw37DzsC2iWkJ7M6e1uJsVCRZvG52LBJ
qi/WnEveKgmC0BHErJ6XNKlK9dG2+4ovKLNuRdXPkgbZibdElMb/pGdIoSZsjvrgU6t8ohwng0RL
NNCmo3s2tvs82krhSSf2ic3RRPmeiV+B4u0ghSfjskLimRgoPNDWoenn2MLdlpLknDmkoI3aqVGc
oOdYaCdl+CC9cyxM0SrnXBcveK3RQEf8Eaq2D/BVFw8YzVTJA9uuRwxdvuL+xy5l4C0nn2FwX5S2
DG5htmQs6f7GR9YNdomf8Bf7ancFZQKSSE3Xwgujk2md8SmV5rbCUYYNcQdwBVlZoL1R05k4XPyX
lL4N80M1buEdzW4abXFc1ekq+Y6R5FIcfCLRc0vQZbBvaXFMbM+RFIPUVmHT0Ivguv7AUA4NBSsE
pvqAKHsuM4RiruCQ6YTThhrBwrTJfnEwyM2JKAIJ/mn/I00oiOySpdEc35tBOMgpN3Z8VyJv3ncv
EvIiMujLlaCTTbTqpW3Cxs/e6XevyUL/08G/phgTjU2l7X0Y1tVgd8NOYdo0Nsmc+b5PvsFZNo74
/JVsicuVHJjwRuCMCpcBO25cbwgXJ88EEpfo7zJ9BYoAoWsHkWJXRjgyoJtggsXiX/82IuSnJ3c4
9hfhFpTblp0HWoF2Zctthq04HgQcXsyoSUgwv3BQQIcj4JI/TYFVUG5i7VT+GuEWsk5Z7Hr1gWnB
VN7cWmPlGjY8+Dj9nfKeyU7q8uMXeBwFmywfv7WpzLikBaHTv5BPV8Q56DuhXdQBsXbwR7Lrhtl0
UCxE64VvH6Zxx6dOwvNXcs2O1q+QPJS7m5yTfjl88aB5JndC7JEfkrHAcCQgQFWdRDuOGOW8rVZA
fF3GGIrOzaOgCufJfDY3NT+CRbDyH77OpLzG5kJNpqfWs5ZWQ6jrXswR4c9ww5XljhQoHzCdSaDn
TJYpFB7VePG7Y9F/NM1JaY56BJ21mxMqA55b6M699khkIsuzXelvmEWS0oxXsMwmPlr1NXq/IVyi
0f/Nho+4WIryxfxK5LsRfaOZDczvWLf1Q9bZwxmsxJCu237PA4C2F8nOV93sDXAH6hY4bxZReqEV
Fc111644gNC8IDBVfkgjpmykKQA/in21w25f7bKRvBfHxBnizXr2Lt9bRA+Ycig0jXNFIE92j2QH
ez1qmoIwJuLHjXklbGBdsPLo9fg1ffeZ7p6E7AyUpJMd9EdzI7l45rmMDqRGKcEwK9R1nF5YBiN+
KJ2VLuLnYZfr87ukn+T+t8w8u+OwpMYtVjhTo37p0R3fG+aC4qVhRrPNP92yJGBtxdOqkJ4FH72Y
N28Z78Fn2DmtuJW6m5YuYaSkP+Na/IMIQNgaS7mFf2IVFByoALCeH7PR1tyLEm6rDdvWAOcFf224
yoOD7UckOaxT9M8e2DVuP8lOFudadtcvcCGQx6r9Ig7tUJOXiHl5UCr5TlXKWbcYJh0GenWB++O5
7zdpyI0Nx8z0kZdPgqLZLjFUvOpgVXA3LpGYzrV2FvorMDdqTcdhIsdg6VDPeUM2F+LNNfuC3y2I
PPHHM9Jg4EyDsey/05/EqU81D+JXW/EsY8VK5zRDyRASruIBPDpOotR6cwk2L/RDgiP7hhEfMm3r
gm7qT+wWvDDk0UlG8AUOnkVU4Dn5HhA3IlpItG2T/OA3Iex1Hj/ppESjA0OEPnqIW063vRrb/5H/
TrvWJVlvsMd6JRbLnNJ05HUhzB5LdcYGwSpiPymCRX3WlAVdMzgk2QNxMOdTIM0jvtdgVQ0Li2+G
S1tZOsV0w8mvQVAuhotaLCE/ZB+TX/k0WEt2YEssZjp35NC6KD95fs/CTWU+pFMJEb6+ko+3lrG9
AP+Yy9mvRA7pbKLLzvoTX7spzelGbcOWM3YxaWm87fgrsMByEhJn0rCkJQm6k7hvnXQE/9tlM4dy
vMB8SL4c2bh8izCGiAPJ55o2L/wlvpZ7YPetPXCBnw0rYT1CV2HNL8lbO0xY4fygr/wbTIxQ2KDf
5R2l1l9FcgtYEXMW8LsUxSZVZoQkZP1wx+xvuKxzAlXecv4bxRu8IjF8KbJUJGkOdLm7tBpIhzVY
t5klPULac1x9B4qYDfUsoXcYzIYViXQkyZXyjOUennztw+vutAcIIiMoqO82aXpxOXvFueDY/ppm
EpGyCn5thV2ALxPNVYze38IRrop3XTnypBiv6182zQPnFN64dHAqzWM+xGapeMR4OBpuXXcewEGC
+1IQylof1CfZf51Moq+LrG2d/wSs2fl0TO/wsBp8cDMRVT0UYP9YQhebHKHqajzimdWONB5bySZH
l2+OI4bxNdF+I/qqtnkFD1AbAIkmr+GKE2fIHVYXwh7zPGLVkVCSL7IEStuQHkRi9GxiMtM1tid+
L8EPFrii3FYfA7O6TRg4Xkhrep4tmAA9Qxz48ow41G8k+3TLajxuOmWMPTzYQnCrFkDhx0NM9b3A
VSa+9ZXX2dyrwbKR9MPaqjzeHc2n61iecZD1zQwU+o855+TGQmqt2Yr1VZcuRPnWnbHaagNuTHUG
SYoC4FxTNxDriQM1J5BmP2IIASkL0QZCWz8DmK1Ki2rL5CucIfonB+8lEPfZzuVNSMnvb/m0WHLJ
MswWNVS/HTQZBk706xrdTs1V4fWTXbkY7PA+wV/2bNklfU3bmsJTeBnmBZenxGPRwbqYsTw5KkCC
m2SH7UTL7ji76J5vtGDm4z6ZCQCPSPtBjdtri3hHN0eGKHLxxIW1hbeceOvwe1go2AauMGCE3Znd
iNjZI2aymaIvPNGZOvi28l2D7l8SlVc7BbepBmUK8O+1jYlO5+Y1H7JDrvzVP8H4amhUULXKiyTe
Cl9puozkPb+VHnooPszmwo8rzoKqg+Kbvho/P4sdMVdzUDYDLumpU+fWJrUcKVLEUjFhn0k6LZvg
axBXRURyNy6Mb0/gx2ibwp3TjQazUut3w/wN83Qy5+qfAlQjxDScB9URbr330D+hhJjpovvzPjTg
8vm1ZRE95Yt1klk8dPvtulgnrk097N9oW2sFZqolXlCTLPSfxJ2LB2NG0Bz9qhonyLyvVhIhXfQa
eA42LFEmSKCys/DMuCP7sqSt6r5CbcJKNeUiIjdQPPYHciB7FH82+4/qcO+WAXBteyyg8UEtFvWy
DHeydXr6uPywqQL+Ma4F1OIWIwlYHz77Gbhii/CRWQQfctkJF9VcRAuFVOJ8zd7bSgc6cZ1wCJqd
Bxi/2ZR02IdrgkPwBMINpk9Egwns3kDeBCY+TykWSfpX04Q0cYwLxdrTnnil8yfuyKUr3mLtqzYJ
75J/eP47bgBF/fbRiwQuOPoA2zudpMaPVkNwK+pDb33oIaR69cAz2rd4YOVFRklRcfep2Lm11+BY
IHtEjNaW7d/Ddo/ZXQ9v3bbjW0D1RK98omFxd21mBFmMn7FTJZ8y4LN9I25RsSff4cY4ub/4ws0F
KRaMG7B4vVwD1y92u7kQ7CiZeHEJ4BeGH2sXftB3swmnduurFQAmgeRYwJk5ydvuGsV3iXOl+lfV
4KoBK3MBxT5TvG8NqP3+b+zpXt+mYeCKYp3rE32ckKx1O/tjPyXNBtSFzub4TaMx65ZEoYz+mjUO
kqIXt6q6daEwd7uGRMldg9PbtceO1LXeJqQhX1FgCgan3SMnlKSnjTtNUOgclQvRqanVgNuvAPuY
575mxZMN52R0o5TfUP71klUON0bjgrKpuz25baQVYuQ3sF0wBbLsBqNPts65/3Btz5gx7iJvF1zr
2m62/FaYZ6P1G9O73lEpCOkluwbfLe4e64HM3HCpR8+k9CWLdnWf5qWnwMaeXK2QOId76jfcEs50
hia/cMRUd1ELG8tJYa5stJu/iX/z33DDGFK6iiuNwxtufm594RVLo6W66T4Tj3YwiV4zo7qNy4+k
2pGqQ74XT7qVrpN2n/1qj0JZkmITmmfeXL/KHzoE2i8yieEByjfGldpCqrbZea98c3Zqu9i9YTxv
tykI6H4V5TvT2MXDl0Xjf8oWJdZnjtjDgCAb72X5mqyYQKbjLmDHRTpmbYM9UYDummEchTplhz4v
+Gg0fYX7dikUDyyPVXYhRww/Lti9hGFBtlIgqV66PTigV0e0KYU/RlPsviXSsykkyd1Z4PZImWMK
HwQf3USsorwc+92AdX8GNZgybyc5Pmm3QLup0Aa6qga4hXMiXYU7DJqAVmdrzIdnQM6cRii9bb2E
m4cJFAmCfr4bq/ijxKyeX5sOSt7LpC00cD0X+o888uk+H6Vtz81w5HZbuB9m91LzS94CQnSh19Eu
8MKNKQGtXZrlr1mctGWr7j7TNt60Lr4vbl6TVKJlSaoxEJNPH0jBKJ2wqkd1+BNR77Q5nDOJJx5/
EwhqaVDp08MdaHp0FTs/SPeRkmBDqebCqOLTdBcCvquAi75ZBxSuEwmMBJuIFK5dbZvJSofoFFlX
eTjKsINMSBXQgwoNAmw+ncbCslcBOe16tufaohZirqnHth6PBEQc/QqKqyXsgF3ocKMacoqYqtfG
quK+xF2FMg8ua7wsqzWVlQa3qWBOPBGiQuj4b1aAGT45JhjDAYk0DAebmnHkROm/k/pttqDNemAc
mOdgAA5m5JgMIk1saSMlWcEpq9EHH9dWDpaDeEWXh8gyjtyvgLpZeJnKmSHPm243wakgj56zaZg8
Z+g7k9YJnr9P/bMt9pwAntuuMlfdWtQdnajC6ZqrTFpaa16/BgXVuJ45ATOU0Brn2GoXjfCk0jfD
Te9++0J4cgnmUqyUVhkJBBCrPenNUSZTzWnqiYItpQnbMbmKHiktKAbTMLzMC6CPqKJNwiYWnNLW
0cRtBISnhzEfpXYMG9tcTnpFWopdAP8JrhvtVSndFVTuJr2YkTifcM5k0jJ6DHHQpjpoM2/YYany
KB49aOBblZL2jWfz3SszAzJqcrJ8h9/qdVSOYGzxtjO9bZBdsa8twl9EPNJbGxbDGo4cc2ruvQRG
BjUgJBIpo3LbYKLiV5RBc7Z/uojZR/AHc9yU12oGqfKQYeVTAWiuMn0zqoeaqpUR8qbZqMoqAKKu
CH+m/wrqaYekJKpfQXfI7z6UN075RXgiPCryHupHhXC/I212Zd3oh0ALbjtHHHeFuY+oWPMdR1+g
3EtCXVe01wHtSB/puaJlRcNUXjbYRoS7WyzAryc0ytl76l39bbxiY0nwuLErf8sc0QVQ1Xn1wULr
kNgAE3PXvjpX9VuxBbRPX1A1l+j1AOF1TEn/vD8e8PFemqdJskcbAPXwyGSENiK3YmMH57i4WtK+
vHRr7zm5V0HmBnR+5+oZ6mmXbTmDARdRshd22x9yz46Vh2neEmVdPAQmf/nOb2zcxJZ/yfy9LO6L
8oOgGz/amfINgEstwN8DbW5byhXFLUcTN1Icnpi7GYAzA+MKFVMIE+Bk3HMC69kOTMoj+uyOq5zV
0WHqHyZvuHUcLuNLmAS8KeOkqVEwXk2d02oWDODPZ+6vhynMII1xLnChi9f0OC0CN7+tZk9SKHWG
kswDGiDRh0zDoZtTJFfQu3IgshTE31QJ3A6BQ1KonGpj1wlM3Sk15Sc9QxqLSbC2qgLJ/Aq8HiyZ
jEuC+glnuHp0U8NvNRjngumFsoczbpyyr44U1l7fpU+gtse0dmDZ0mBk7kARMj5Lykm5flfiTfKR
tG9JQVXgXkL8apbcYjCVe9HDOObqJUTKAEFncoSQvNcF8HJ/fPpSxLWVd8QnoL3Ae/uXGDxgZuff
dP35F1OSar+oBDt+crxm76Q49Oa3LH9q0kVxudE6ITfBVtll76reGce0OOtMyARsc2o9MnP7rCn3
A5ZxJb1dgp8gcPOhVVC75UMW3ka4muFWHS6KRAxswHiGyEdipZIvDdEF4BmRiUcVHJECc4fxQaNK
gPZPAWSe1vDBEe49hkU5vWmc2JJY2TUHrkUl3UkkF5iU7I9aoJdAw8bIl7I8bmoGEHH0Nc0jKCdB
cIC/IHHXA3uFLmKTINmrihbEGPSY8XKWYSgVAMbp2lelsYfMYJt09uWmX5ChjQ5vFWl7HCjzyEN5
0CZzaAjzlC8i3jeygq4HgvF4YSQAXiYrmHb5xCfAJxTtyRkNC6P7qQmJnDpM4yWj8U6myLwpfeJE
aMyA/qZ1lE43VwV1gHAplavQvOj981PlSVsBFz8GaEt4EQ2oMHF0RxEc2aN7xWEN3FYm92rWOagb
plnZZH0gdcdGSju+EOkY3jzzV1zVB/ndBLfBPNM3hnMk5oyHStusdiyMKL9SAdOn1qyJ2Qsx/ELV
yliA6z63W2a1Mncs9uCiBItMNy/Bq8DWpTGjk+/QXkt5rSXfUMWHYacbrzJ9d+0vopI54SK5+dFC
MNobAl8LbcV+XeZ3QgxSkpAthGGeE1Hf07ajb1Qod2YPAkzuIGDi+5W1/UIrP4uCg8A864SnJ3u6
nnCwUHgHqfND87nQV6JxjAi1gwgDxPGNHZy+WnTkBRo/VWb7v5HPFW/eDeuRL9LmZcKYZRzgpWda
S3gHZ/0e72k5POkJRAY9qtX46h5lZNPDJ6FEo23qOhIRNA1+9qPQOoy2Le8KqEzzEa/l4IZu9HmU
fi5NVzSmMu6FWyEMVtE4lM0+b8++ejAaNs0tFzw14ZPb1+AH7GkTmgaoaOTYOGEQMr6nXzSPQD/q
jhwvEL12Z9KP6HUPMq0KxC4STJKjXgJgfXrei2FDvKefyxvE60Oqihf4sFFdhq9osbWT9YKRO6o8
BjnE9fKgMrWbeVcOcYgrBCUb+k6vD+ybzIkCg+jFZw6IRloazbmlzx1sOHVSXpC3V/fsHMwtiz3N
A+2n3NfjDQhxNdAZsAcn34e/WBAk78J6zSCVAeCO1hyFyeDE8jYlSVJ5qry3ZMhovgBA2hjRMk7v
teGAw1baRyDM2ULrzlENb5kyHRgxtbPTKepBRDOfJBw8sWefrdbhe09Axk6rKoMqnN8ZXKWCo19g
DAdAkwcQmxCpLBg5mu8uaddqwqVWADv76SJugMbmGz/Vlox1TBjdZgOEIaV+VK+Jeg8/hZxKPnzF
4ob8s3Y+cosvlj0jslXjzkDX0TT6AyqL/1jllhqsS2U3Hhl1Cae4/KQVqRPDqL6VkYdK3fIL16MQ
W6KAZ9HfFHKexDtlnFQu5ZEOBzP/y5CfO+bfyUIV7sMV5Q3ZRt6cJQhTuoJwTvu/WeT7qAIpupim
CuvxFxFvJV5EdJHFLP3Ngy1ixpH76j4ONoCJAnVqn43To129KkRW5zEiifezb76jW4QQ/VZ5K9lc
jcg8LXLop3cJrHWWgwLq0GvBcWHCuE8UpnF8UM9MIRH0xi1UZv+rCSOno6UQqDesU/GEWC5JHlnx
YWTHnJ6pZTMkpKNfAlAEdHTQq4vFY8H6EDZ8cYP+TKaE6+RB0UcjH3g2AwpB3lX9ne7NOY6PKi75
aFeH9/7a+I7Y3kwAWqY2N8Jja+wLcWMM2+ytSSgHQnUWwPmBtQlrF5u6Jf820RSvCOKF0sDNt25z
abSlZ82VJ+DjXN2l2C7ozxaO761Q7gLDo9jz4g2VgibvAncxJFvWXvBIRNt4ieoqelc0TojUTMYX
20z1wZ/XYoWA2K5eci4S4F2ZQOj1H21WnYOBBNPWI3fFX5bsfA0d0wq5rnI1AXxpL+JYJhuI2TtT
cHgk3ystmCvephT+hoI/tllyWjRUpx5TXbcYoZXCrcM/giZSOWg89xMoDAvI3lWlFYtrqE9tv2Ed
x5DwrOhLVI7sfTq0MJlvKh6ePckzPkEX6DSaX8YzdetIbPcSwVY646gAhSMIzIYf5wu+LZiTIoM0
GZIys7fMsKsjl6L7FaTwIdB9cZmJwN8iEfIIJCLeK+rDVx8p/YK0aBbFdFVUSG6jHOcmyU5cu+Gi
Tuhc06BjfmYij/DsQAPwrqG+CVE2BGjq0DKhREG4pVLW05KtA/C/EZcegkR080xgEwrfaOEybY62
A8+RSLOfyzdjPeXtjbvBepU5oVETVuvLle9qcJTiL/citPnc63800rdhFPTdOWIFD7TzaGEnFhSd
jKAFqATlta8+mVOlvcWDc6Ec73iJRn7v+P2cZ9hWmWEOOz8DMh+fjVABIMMcqOsWBKPChZnkCKuW
KyZMqiG3e4RR7KKmYC6Njro+sgOuJrUJOwUpdW3MRfHQ/kGb7ZMV9LRMQUOzE42f/D1SP5k8NeeK
BBCf62n2GpkRhpSttvAZEiDqVoTYr4NfDztm+gRq4k/cVji1RrWLP2DX5+9pRiiTwLIW9T1zerr+
PiXZTGMb4psmdQZFYcXrk9V5R7SN2P9Rs9OgJzc9vIEB9P4mAxbZXtmcBOVc+NCCn5Qe1sRdULYe
4R3tpuVaoG8LO0uPrbZsYIp6qe0ei+oZFXuLY9kX16G+rGjpp+k18lc+MbVj9Y0TSG9OXNmmi/PU
chEWJY1/HEYeR3m0DN5J9huRY5sf45NQOnwMFVeMD1o1Vr815XMdL7Ugn+Nq1vk0otzjc0WbtPR7
Is2cXKadVXhECq30khW4ZBQjR3sGW1ALmSr1fPUeIrw4RZjwKYV3hY3Er58NWNPxwxAPRVhCYkQi
Gn+iyUh/FESPunwmw0ciBCicDz916JiyN2PYnnovjWy6evwSh5zQ9lvEzq/Kz0FZdQnToXohaOxX
cgGLmkQSAkt4/9kR/R5ZDXy81bNT4u3AdLR0N3RRXeY40l/A89HQIjCChnYBivpWdDo26YDJmnqq
4nHFOVyHU6pLF+Iqo0yjUDACQoszsOYOtPiW6sDEd8SVFFmsr9pp+mYqSmpXpBgzXyFkiMQqedKg
DRcju6es+JB6oz76+2CyJrt/Kqd5JH6xf5V87iyKgryElkkIZGv5rSI6C75qolpCROAmIMHsK0cf
2WZ3XtkYHKaa2+VWVyDpc9DdgSvN4JeThoGeqiWgiL/16onL8CEXfiUDQXz4IWnzlh2O4pgrckcd
r7DeOkHghfDk7aOpGUVhYUqLhMrQF5yOxnsuOGg9uKt0CP9oplA24tf/HZR3oCfkgFLDpHsmISaN
NB8Q0xrFjUJOrMsl+zCoMA1P6uH/SDrP5mbNLAz/ImYQna+iCQn17i+MX9mmgwAhQL9+L7Izu8lm
k9gq8HDOXbsPqYLL9DcfeaJ51dQBZce7jIhP4ClzDeYQT3pM8CdnFvvcWdmtQLSBbtau6nX70NTg
OuU30XJR7t+olhg5iv4XHCn6pyb286b81R/rQ7bGXPtisTQQdQDWRXanrcrRnekX5BLUTINWcXf6
bG3L1GqCgr/0Z0+68hwZKRFKcs5GiCb1xOs1vWcNB4McmvijqflPP/c5y9mmg0DBaehqAGI1KjYw
Lj4Zflw3zvsl7Pq61qz49oaJMDfkAq0nYnOQ3PTcc2UByy5fcLfaPCtwurgSk4W2fm0NJEPQL+vW
eQeZSqqxj4WlDQNBJ3x9m8IYnEj3Su/4gGBER5Ks/gjPCzfQrKmvmZuW4l2HV6LXd5mOYTne9NH6
NUPmvOEqerJcdEEMyvmrMOMRrKBcOxLfw8hXIVAT+/32mpfDbS1euq9kGfFyj6xq75fTktbAYZa9
AnbJ+YuQ3k9ISvLG+DLWHeLGBlWwpn+CEoz/RU90wKovlCczhB4VQqfOX5sK1GoAQ00QjrJxh788
CqGnaDCdwDyRY4fFHD3quNHGBeAbcjmlcxFu8xFemZvYb5iVQ+JMmblyWvPgAEhkfwB4lBGoQi1N
2F2/vCn7GI9GrP+rhR2rcl7TSu9ICqHQv03xzbHDhLB6ctH/TBjVYCGogawofSRT+U1+UbhI2KA7
JCshPFyKv+pCtjpl2Bsi74kV9KT4znJr2DnKnkpGTXYXC/pVQ9z4NHVxmej3WbKbihUW6PFf/XIi
jOvryEHAYhWpa73+wp9R1OyFwtygh3SKFp5166xP57mOUMIbSNBtkC+wkfPQJ2aVcdFqFe+ZgqkK
vshXOFBYM75jHi+eZK6kF6JrKyMJGACvDCaWYIysEtYCA4PHTsR6EzHeiK8/84Son0OH2KaZcdF4
wTI/qscVB0IE+6PbfbbnvHnrgYSIYUEjms2YqqjnOn0ytiy5a94+dz2bEbVu8BCl1VjxV7+A5Fww
yGTH0iSlbVMO6/z3M3P5aktaloGcmDc+TvzZNFQxF7YRAclze4JgrskVIHPPNre9tBz/EsyIn4W2
nsk7kzQVYqvw2YToaSwx3fdKQsz1agQ/G0gsllkUPM6c/qpcpcTJ1Gi+kVgN94V+yghHri7F6x+A
nVGuaFYoDtjiXvQNRti2AhODRLU1RG96BCaeqjg1mgULiR3QBqnSGqu8Z5gIgbyI4kzOQv6WhjAR
tJaHOlJHWF92qBRIicNmNPcTgPQhAdMqH+FsD1k1PPSG7C0HHcVfngV1YvXKPe9ulBnlOj/Oz4EI
WmWJRL2vO57NWMPZgAG3A3QVKHfxyUftlIg9YE7r6RnMWD6qhWqLSxTTRf9PD+3mqE5FPXN6JA/a
HdGDES3hT94WRO1Bd8BjSPKMyBW9DkyW6hiY4UmUgdyZypC7hVwaXlqqwUuGwBefTs3m+eniQFKh
0ulLS6Wffs/XHP0zANDzO+Ds2BJh165UeuiGQO9R2mnNPZydP2WQUE2cmoKtlqOt+zmrZmK4BriD
xvMETdsn2dXXdhF/bojQ3VZeGDyEMr7VT3hA1Kug7pO+KeB6gcTxd0yZ3HSuP8OFMoslt47voTa1
TLN/KaHsopoO/4CMssQVSSxqdmJ9R8rTw5GDTUmr4U7wgFj+AN21C23m8KR7UcyKCIGG430sOCF0
pr54y0tz/IqF4xtwMttGR8b+fqs87fcvhULTuusvEK0xqiEO1vZNgHpkiD18TnONvEDsbvWeypYm
QyQuYB/UV0PojR/MuKBWs+1bovB4noAjZRud6YmXT0fefcoGkk7UG3TxDh43dTLpmMAkksWand7/
tjLKGVeWdrpoU7wmGauaTl4UnLuelDrdaWrik21ph/M32evvDZ0IEZcpQ89KeHov7WTmXkX3krEZ
SQax2mYnpX91vuqRWifV4Qnh2oR3grIjdiHOu49dJYvhKlGv4BVBFy7MGIUu8YMcRhV96dRsEg/X
k0+FC4+GirR3+cEfZWs2q4yr3cBh5XHTnZJuBSX15HTbx2T80wGj+O9/ChRYRYIRDaMr+YkZa/NK
DxMme/UyjGvOOz2h1vqL2dl+KGbXZti8uLPFvwgeKepOr+dVHYIoXn5m/1TxXx35OuYXwKEkeNZA
yVM7k58z6RkFBCQREhwEkQN62qMkxmpphAs+N0P3oMHyhYL+a0RbD0G/nMnn+swHZ/gH9cAU3yDX
hHUxLfSDqGze/Vxeihw2HBP2y1fKY+LNrEDKzsPMK3ZicZ6idxL2RsaLwpWXCE3RvJP6ai7ehp0e
tIf0XI/9Sh07Gre3HOMlv5tOi8j0c25b8vsdA/PWdw0AVB0EmecwemNSOxf5z3/NRUjcdv3TlVNo
xkW+jbcFEoG5mm1JBl6QTF9YUg6jag/kSJTjug89uQuy155GAErc1Myamf+a0O+KxOIz5e7PP4Fw
zVF+Gnb/IQf78yWoC+XCBnBs4IEPQ+XK/v/hebIQTO0fFWfoJyikYEoPb2G1p5ZBrzmcLzNz8w53
7/wXL2oEsXc0OEjk5hBNPQvgFN08MLaTWAdpybhVyA3B6lk4aBSKz2pIfzbQmDl9emhOusvQrJrX
jpsAT6RxSU+5dOlb1zyI7f05c2pgM2knOjyjgWt6bQWg38FBa91CBwR2tiFM38HoyKWfZ07XrYE/
GxUs2hKfl8HAWzFXX+gyRd6qQKefZo33qZkrCzJhG47EfLoNSGC/1M/la4e96hmYGNVY75/woF6f
rtR2nh5CHjPlIT4My0dmvSufZ5Spz3npenoymXOIy2aKFHPvc2WsfPNFEc3/D1q8/G4BSiEsWPua
Q3OpAmDPK5YMXTtVM8KPmT7gbiHv66kIkTRYAgxAdNhALDO/9ZA1INmxE/KjKSnZqz3NTGjoGDX7
c2zMZzFn1jzSAxXYoXJkiD5H7NnqAqwSsT2ILSZcm7tX8pFpz6MXyLolxWdSf0QuWtKKR/dtfAM+
pIaDahuqhwWwZpmjRFKH6t/2m84DZIjKIMaGKR/41C1jSfJPlFgMrzQ14biYFinHDOj6aYEznjz9
bY6/tqNj0WpI/vAwz8tsMovP6k0IUjinnuU0Ng8DvRbWqspL36t0dq2pAhSDjv40v1z18uVzEL5Z
/sV808fkS3FTThlbb8wgcCVOh8q9d8haLijJ4L125BaKPtpE481yzlsmOmAd5gjhUrfmkUtkhp99
d+UKgTAXN4q/bLqaKC3szwp3Z3KAyS4yxQJrT9OAsbyTyINHjLaGzFEZ86cHZEirSZSQyGtQsHg0
cmdwXy1NW8tWXqbll1bw8SDsqUEODT8cFyp8l4TuOB9WOLRbMMDvPuXPXveH+RXar5stKe0kMyHj
Q+qUrxysBqi/RjBKIDrij/J5aDAW6AxRk2iFbykOjC+t/AXelqZzA+Fuhc+E91S9wJApKkEJ9Kqs
qrhGhi2bZM3DJj73JYwQFpTnqRJ27qdbYadSVES1cGJH0m+/Q/ji2Hp+h3y6cAtzbIEq5ikcw+me
HVjM13H8B8Su6Sc2VQPWgbIKyjzLAworCJhG2DC3d0isKLKRWvJNbJPiT7I+5wbw6mTXOI+0uwq3
pHqkn53erxjnkcGVjtS6gmDB6xJhUZ3JXn3RHgziQlRu79Q8dLFCw6onXHF1c54lmHqdIobb7tAW
w+2LvoTeILlpSDv7NQpyd3IYGgJGpd+Ol8jMM0xh2vNunQwWK4Sen0vxmL0rq4DguVX07+wHm1y2
p0rYj6uUzhPZAyjRX1ST6dv9M+rNy49/ZsoPJkhOVQTAbRMgckR18tZRbcN8VPfoCdJJiLg/0Ioc
VM8dwuuZ/CuMbrbJCmaYnX4C8dtXs6lHWmgXyh+/h+4Q+WGc+2uI+NJCQswng5ptm8hfmtd0ni5b
fAoa5wKmK3etecpyNDfUrsDr7BvkVESyUm0jSxS4chhFS0lbSuys2GKG/gS5JZqnTnKmfiBKxjhc
5vXf2J/Z7jQkXFscvd0S8S8a9k+3hhcV/hv4X+/VnmRBIKTiSBeJ9rbemvvOfKj/mbh+fZt/WugJ
pfccgE4GtJHHSSetLZFjMyRH6CHald57H7i4NqznrSNVOL0BPMCuaQbhmhQle/jKbJB5GaIzgozz
ED+UwDwHg7us8yLcZk3QMndrRL5RG2zTy638lMzVPDPH2bHm+lnoaE1AqnUvlpd9tIpRQSir/LPM
4ZSm6r4FSubhvc+7NTQq1CyaCbJ4Pw8FPZwkHkBNSKM4mzJdDZQcXzvyGWWndvtA4BMTb+LL62po
Tht/JW1ISeZGR03HY4zjEj7FtCXdhaWtkf1g0KESCn6pQqEckcDH8ZEmSFxRvUULZBpUzI7pIioX
lbwP9xwE3M01YBNB/zCfC6yQA9qYZCttPrtwAygzGAEg7AzKPiTSBvmh5mTaT3uSoxPt9Bz033rp
dOE5kRvU2AEmFBP7GpMO8tq5ac/WPczty8sFRxN3KgSgx51W/bzrS4MX0Wzcu0MdpzLC7+XXJDvr
4JUIJEOXqm7NVlBNL5XguxMfL8w+/Nwv7T/fSD7tOlWQjl66xKaiTWJaLz/3Ix3fAO2T/g3WsaIP
E5rnc9DvZjCtmuqd3ndYbD6WKY0cHp8QB8Z2Dut19M1Z14Fq+wZdeZ76mBFKsUBw8XlgvxMP4xSg
0cyrZk7lGqT5Pdpy4aQWmtAVJn9q2dzhPtw/W2Wf/H0eQDQV88c07FuvG0JEt0Upb2z4BjDrAhr/
8YIwaeHD9ug/DvevQA3MlWLRKcKtBv6To9akbukGOgaa2j930Wqgf7ac2iU/SkA9lfgdegpKPwxH
8/4PHApm99XY8k3fzo7hF0MLdAGSEOYZcVf+vKU5/4E46S/o6j5Wuit3pHnjR3ifEtyrE1+ZtG4U
uRnPugQcyyr2T8EirDEF/xZWmmIP1wyeCX23D4MdT/yZiqBz+qPV/8gsXGBkdwNkGAhXm/MwwnN+
Gy5hZzF0VacUuymCSYok1uRV+5RyIzuL5wYI+yZN7KlOLztkGvAG7VQuEc/ApFTP8LSz0h8GXvSm
GnV5kaW2Vsuz5ky0yeefcRfv5SJjz96As3Q7sPh+Hu1LorF5Zmen5PS04nW+LvezPaI+Jhqv+8k3
46OF4wQ4+aLymSsQD7LKifWy1MAYLENBk0Qs+fxzNQ9wGO0J3vUHhLD9aeZgP5ueeyKQtjOIDudz
oRaQ252OiZml32ufwjIabCnxgM2F0EeL+IWCiYsWkQQUP4sNGR9cgmRVm/Mi0Ecw5nkxtXLN1uPL
CluGDEv4myGPt1RuVJ4fvLJJujjS0GY4GqDlNS3nSDdaTjCo82wzqxaEYhVnGWkP4nk0D2guGDRu
U9AS0HA3rx/sGM8tMQ6xRpC7o2IkOmTE16NJ4iuf3PULkXTsIyA7HpKJWOtthZ1Vt4ExYWwic8Ut
0tJhhlavmj+D0bpxjQmAAQdKKgGIafetMKijtXN5LKBCfWoLAxkNv+mbIh3pLmZLIQ1GEf7TrWFa
c5eIeGQzs9rhwyY3vZQgTuFJrHLG09caFTsEifnMlekGpdpbI8l2ElhER4SrCG3fMAN42KjNdnVS
PNzcogyJX4+gSlsz8+jN4mOgxWW99+vuEM38eFxNgiVhDeISDytE5RSgFp8t1FyBVzg+MKkgsp6Z
8zgAzdTvjIKNq1e7D8Hy/DOS3bTuUK0a+kQR2PPxajOMUf6bkY68eAJx8kXCAME+hwcEWhiA5eWq
+kotnTZaFZwUnGbhxArjvkPFhXTB7B3x5WM5pd8XuQ8GMbqzJpviBF9g1aVQ+eM34RqQUeABJnlN
7JEKClb6JAoV9cc3TJ88umsiMRBoT52XXKTFdGgiK58kLeDHgNuto/O99zYdbqNB2LgHE5awbCQW
PQTcslzkM6sz7sjU+E02aSXS54CkZ6H/yt8xQa1mHTxnWy73nLTaJS91ysECDcp2KVBYQHACMxu1
fyLDCS23tsjd26yvZAM4VQhP4tIB9Jx7GvvBcEfYneNYyHxmCUzsqMo/70UF41rVV+a9hLMJ0q/S
vv4Q86tfBgEdOXZTSl/xpCjSGdEDz3q5ONT/qEc3pwbDwZjasGyEd4A6tBiapZWy3tp5GaQCxN85
I/i/QhONCBUlPC46vPNe8b5os7P6I/xEIR7Q6l+M50OlaUK4STgh8RnwzFzpxEVXZ9wbQnGP4dTE
c6W6CfYSBNnZV266teEIFGpTNnETDN/UDkl0e32u9Me/Sd+3ZDxfk8jxYApbKgZYNsLpc3eA7T/Z
15uv7jWjIVVDKUod5UViOqf3C11hRGqQ9Ff6Uc0beYHeg/u8MAIPLFfVRiKGqATHkxnR2gOcwYz2
FB6vrgEfCKjeQXDYlHWZBgfEOfk2EUbjscmO+rZN+SnFr4nBgusLwh9uT6yIMPiDnokbTyphI+Yc
EdRrvea30DaYBDklE6yrn9sb3LyJOKAnnM/s8Bwe4qd9YlgWyX0yr2jDUqgX4Es2dOWzVW8Unung
jW1pCyyEdn6slY32wl+aUgENuKBgsD2nglVhnFxJGGPwAYScBoL96QZAoyPFP2zkYQ69A1G4EsZr
+YO8oMp5ssj3iDKDsGKwmJGu89zpNQQTj0X5hLYQiZSsHno2IF47T5CQTPn1c9vinjAcDM38JqP3
h2ON3/3bgP8hMydeMwzgfXrbKsWxN0zbGxQuGXcMcQLoWSzeiK4uwJlFnTrvCZ4HIJR2T2Ohy796
uM3rk1zS8mFP+RU8m2e6YM3kALo7qTiKW/YzB8FzW+5KX1NRC3IGy39EY3BwSQiHWZUb+ynumDxi
5SBH30234BY2v5/gFCkaiGqND1F/rRNuJUGerXG6v7Gs1AC5arKC7dKYwqozioEfLNNCukkzir9X
syydf4aTBCHfhRJlH5ve2LMmFv/AG5/6Nwtig65aDtYiKfSTFpQX34leXJ/wWwiyTb05agDV16cq
NcbqLfOevBWKI1Q0c6L2CQz1EvJEVWxIQ2DunGcB5CW2KMzcyuuAXnEWLRZPbZfmIDJov1CR7vPG
ektLnT5W5rDab0d3iFzWevEwefCAVuXWEaO92pCrhbx6TFGc7pXJVTH4BAVFQax72i/RJeE+ZThJ
y22SLepqhZFKxHolwTnNdcYTcRMtWqTe05bNs1AHTZAJPEoueboTITCmpeFfKPvP5KcdeIjFv41w
0ZXjyKp77pGK4176UiL7ZZH242to6BcwLA1c16Si2ubBOweBxfBnl/zoXsMGgSApbr7M5DKh+nSE
Jz402rvzch9ZDSLIOtpTmKAh+3wpDsIVaTyEHZx7fyoncQZZDXC9jKqIFFGrzdSTAT31KJFObwwu
LOK262X9eRTlTecspk7XpJWE3UvcVNIhxEuTopxlU0kXwjgXZut3TFrpAmlzq7Ic+8ZzTyzaiChv
+FXeEGGrT/GINP853DE3m5TX4Oh8Hd/Zb/XsJ69oL9tC/TdDhKSXtpqjV3HeLXIbjKbkLy6j/CxE
6M6wmVskucD7PprertJAoPC4ElEkC/zPpfjevzTWKkJCvoMhvbZgMgUPVZ5S7DuUwkH/ZcuOpFpa
DPrgE91z9Gj5+q3zmIOTwsaj7goU6amwqlVLvGXcdBX9j4ZP/Qb1rILkN05Vb8cGgeO8CkaBiQFg
wQc6aP/NlA0ABEabAQPCyPyBiw2Tw0iK7eJF8ZMv2OSw1NmJLxgfnvQvpwiD44kSmjB2+xzJDoSp
/aYg59uU8Bpxda4BrEVPwadYBh/kgFiRjpp0qoolRHAZyG5Ikh+VrDgAOOFLpqINvMa3Su3vq749
ZWvovDI7a9gVRf9JQBcWZAJZTaB+anRouoI2OYnKHehCIFosmWjY8oSQKQTqwSF1EvfGH42Tr6D4
lg4zxcZoS/W1gbaIeKz06xN/6eLvQCVjOyfwTI8eyLQR2vHxzLhDVOEXvWot/iOsCXVT166yHPXR
m38YUXoZS+sCncykohEF0h4GAEpcTnGpoBds50K+KWpjPvBK0TW4yWynU//7IyHoCsgyeYUIHYE9
A/By8aeETCpW4+Oj8ZREffbXHwv5MgnfyBionPwJ9XZu3kGzAcKOPz5Xk0Ich7oQeEsiyrH4nym5
bxR+z/fWNAMgCW4U28CS+sdlh1QVNSQSv2rOoN4PXNQW6HdL2CecdQsqP0ff1zrEwTKEYKfB2IYe
hfFKgLovlh06EVDKT+zqa3IpyLfAbndFk/DOH/UuLhjHL/LlGdEj6jXN7ptHLhn7ubgfXcWcE7X8
udd0HGJE1s6cpw6KCHWpvHygAq7CGaIUiXeFzUewa84kyC7jCXLmULY8i65x/jC6lZZtk61p8y5q
w60XU2v5kemvBxLkrosnnRtC7HRB5JUlQCJ8aGRLPAIA29O7XuN7eRMvsSSQjnSR3pIAQlTpB1PB
i1HGSrs7rnD1Z+JUyaPqzzxm6knRAVimqXzPbMc7IXe1DnIW3pGMh31ywRJ9aaUlkn4DdIj5wKF/
g7yOcpXhvMkFqFN6brlBsl960XcUpRNhTd8lauDoQiX72G1Aa9HsAOLOPOPrEtYr/b1vENTOyMcA
0KGa7wDaSNvsH3dPJuwQ+qnjDusukAe3VFcfpz8+j3LHI+Kg/6ClhbgjSSSUzwmSJuIslCh47rk6
OMw/9cJE2YHeuyfht/E++EscCKNa83sOBgE2kTVlUuxsuFSW6QLnClWjyH0XOSQtNVQ95pgbbgd0
icCqr/SLDUF9KNJyqPcJbVjq76tbyhjSxWVPGaW4LC71gVTmFwoBiWXYi41tJGJU/plOjncGhhPa
+g/tGU948eyfgeglQ0SoUnqqLYkXyd9rwhFB5mEnQ2oI/o1RkCorOb+K46pFpraX8lOV8mgcGQ98
Ir0RjEIkjkeoJul1An4auUMVdfH5xcqMUvyqa5SauK8NGYD67xvSRdK24zTFCt4sLKx8POc8WMuj
wYKo/YiApo1NxyMG9VUffuN1eNTdokEkg+p5O97SbxHLzE9RL9stK/NFGl3UsPlSJHgbrXPiGKsP
Ork4KPQCZGERj6fmCzUwVKPzQocMz6Dm/whLQA2JBkEz3PfAqbaVkx9lfMR7NphP9pPXxMzxKHNJ
QxewH0huPuxnnT0ltZw+w7riASz80+CKGnfEVRVZ4oJ23xyAlbnWapZtoGJfZbM6liq6Jcuo97Vb
HMlpi7VdsU1B1DsLqyXUswMVUmC92/Lw71cmb/GXSQYUj++KNQxUMjQwf6x4NOkz73lAhkEqQdpu
I9LtyAwCyIuLSwibvEnPPLLfoO4gAYitGyQx8CDtsrowrTpoQTpsg9SHuvF41COP512qBh120me9
jYA4WValpXBUH2iWOvQCngbUg7JHyZHCHvRtdImUtdksOgNDOQEggj05cb91c2nCYrb/OszvdM43
pIqR6U1WgPBVcOuoXCP944lgyORA55cqtoxyBEXdHeU7p1vjUiMbruWPC1YYtH2gNcH7hju+RU67
n+Sk7kwCqHgHWhsIbNoX9VHamAEwJeAsYQSLd6xE3AmcUcK0FYKnuoA8Re8/QeSvLbbvgjxUO+Uj
gpqAOUVqzQPNjZZs/YZdvBdcL3y7U3wr7bO2To4Jn0+N03KA3BWVW/T3YpOrgU4uSKDYoMhXwqZJ
SXPpS1Tz5ZDA61TxNemovX1WgCf9tFvB3L5CknZcDPD0kMhYeTNH+9YfnGPjJoosoI90DpFma99A
ashFkLpgHZu57bw7fHyVt036BJzH3xd0jfBgLA73+jZc0zfa/klLpCT8V36Uu3HDO86P6bE4w41M
ehBq/KziNznrG/TLQfpPC/rHbJ/QmLbnfTvaX315BvIj/OJnUbK7LRkkN9KhXtVX4dRNIoV4jefo
OmBGcT80Efq6r+4+98l8S7wA/wbHMtVuc0CZcJ39aV8T+sFxaak/TPU8oVwNt8mfsU8D5go+PkyN
YrVh5+tFIFsFZuK1yG5Pu4kJctji40TtCuXLfA3iqW1esEIZWCCsCTUa+dquYVK5S9gmnl/Idyrn
Wbl4aRFC9X6P6W3SzC75G/g7dD8agsJYSiUTL5yeREJE0OXkjj1dMdwrVN4uk9hRix/jBVeq+1Dm
cro2YdopyEzINeT/fo5b8giGY/oB6PE6ySa704QG0barc79iutVyzHgT8kTChEH17xobgcGHMFuC
zBZTAgoRbTahAajIX7zjZfiVR46ckMvn1yDZfvLe5aqdD3c6FeVvnZxVEDob2r4hhTJ3GuA99J2f
W6jt45EIB8P+PA+JSVOn23dchii0LD5G/33Ors/bhW+y1Bc3tiXm5j0a9oQ6IZtmR+e9jepD+oPc
PDUiaC0k9B7mo5598L3/UAmb3Ui8wQs/CTuxSMa/k68lJua9em9eZEx00j/OnlHZzvp7vyL0p1N8
jsgnR5Ovaj6qGTA8XOJ4j99url0LwcqZGCZHCRFoYv9DFKER3vkai5HrOVw1WF80IsJQwYX3Jpap
CZ+BlSRu/NU8g6rY8+b2GW+xI/oHGqr9xg2YS26m0QLh12gxCScnY4Rj/zri90S4VjnqNpUvBptz
cfgvLcoGhFL91wMyl3sZCCnxIGngJXQRN6D476NioWWyrIGjpOEyZAgtI4Zh0qWaZXVnAzFuslU6
PJkn6SZ+u7C5xigz0Xc8eSzc8QCp44kkgILbRyKd4VOTpgUDI+L5xokM2drgL9W2L/lmZv7zfaA9
9Up4TsIGteaGmN0jDGb9lWhnJHo6H+Ene9CB1wcZkZLzesfes4iD8iHCH6c2Qwb/Onli2OyqOVHp
C6Gb4pimKI+5/aPfCTxnPicIoCL2xJZYWVEO2yIkRaKuZS3I+/dc+/zDlT/JUHdcu69hgx5p0sdd
ouyUVt+o3tAk3TNmxXTJDyEvBdl6jyafnNyeUzzfL/6Qa5GNA5TY4rQNr1ib4CiF3y658y1/sBEx
hQy/BI9nWGI8ruKEO8fUa9DUpblLkd3yGfehXXI/tkdxxYjCG0/ybTf8URaPrluZkhruzeurH3+H
rLFfswWZ2eLnkXuognPSVjMiwGfsUITe0l1NFlz8GzrxkqWX5UAVeP0ttW79JtTWOLG0Q5nsuClz
r9gq42VsVwrMEPYscHuuut5X/hU2dILxtKUVaUfqFs9c81nqPZlai8aUufeX8X5PpEcsr1jMFDzy
PKXDywzFfngwdXCU6WNe1qWPbo57b1Z982JkYr1q59OcO06RWKI22hWRaYw8pmiwBbmspQeii2SR
V7AlXKTmGyrECgumCxf7OOcULgqgTKibiO3E5jA2kx3gIzcggXBSwJsvvRlL0S+SMK7V8lcTT0q4
m80IPuaxXwAYvywOyiHZaCA6i9Ej2RQV5DzfEohlUdSOYtKUjiGUhuqBTbhUe9+6VUfAIBr24xvE
yWkvOO4W4YacWIfeGztbyMe2mqphueDWsBLLc3lWNsQ1aMVkUqseT5I2bOXnNf1Junf9XHfuz28F
J8MC36i4wOBMPgTJgTZXN5fik3CvaocqFutZNkc6/Q5q91jTJO8mpZsiU/oqVnjjeidOlwpE5Yor
EqUbCnHiDyztX2csu8bDoJy5DK9cFMCApl/Hq5LbowQ9U7dGveRizdSthJ4t9QQexdCbugLbsYkk
E4HXt/zEnRm0RC3lAFF+Z3o0wETkCTAkFHbFQ5wNGiqP/vQFnxASWzGevrKFIj3ql9/HEyDIprrV
tdXIX/TKj8DhmY9fBcTLTbcYdWeTzgk/zRoskI6QxCIklliZjxXpvvJoT6Nkmf1C4tnVeHLs9z+R
SGAxmVYHQyNf59AhuTIaPwGmQ9vzXMvmRnJFGrtQMViwM4LVnPlQ+XKqu05Uwzx52am5m9Jh4Z25
l9OjzIEDbFJ58Av6soBsem4HgwKsR47vy6IqYiSgwmLTha19nWSoE0sjkIvByBI2ZezK3r2uQUHk
fcZKenmXu5ooAD1l9aPvExSQ/dKR0sPz42CQ67LDcJFu8TVZMpygryNtpZs3qIat4mxAdmHRxiFz
QpTFRO0i/qqf54F1cFilxhEZyovOZK/zpVWUr1U70ZYd8oovgP3Pn6myUmAJxKl+R2Ue+tLdtIRf
8YEIASIEt7xB8pYlaU7KcyLZlA0p+FbPgEFIh4mEf2Lv6oiWZooFrinG+BXQB1cGrQKYgtmYMbhR
zaKd0n+ScHgWa2MSiinSirCzNSy8ZqOuFG/pRRx3hfC2uwTdyprhfuRD0OAQnZDQH0Ik5xgBN91s
3h3LTfhoo29h9EmzeaGQteVreQcr5PHbrti8h8Yh5Ik+73FVo5V/rkzT1/KldM4xdh+ak86F0IZH
2UBokzBczVVYoXDX3sOt4hrxv3gxDkeWURZ2VHEnpHji2IMB7z/Oc/WCx2K5DlEnfdYv+gxElrlZ
uXtx5RbrBrQ9vKXRV8IYCb9XbnNGPmgExnFko/OGAMHvzoNIxqMaYeDDXOM8WapeG233vLKokpIl
fecIDujbPhAij95y+2qZw80VyT/GBR2JQ0mDDc/95Hr206/3usMpSSWRjxBtuJI3XATKEpSHWebt
Isc3c7A1GztOhiaDHRLEJoj+xtiNzV8S8tlL4sSZAZThTeWDcLGIeXyZ+f55TG/lFDCWsLAhgMa4
bsxNGmDFA/N/slYNUIVCnxPkw1PeRM7v9uMCD6/hioWPYZKXRwRG5mcL7nNd/26GJcMDfkVzNTyE
mR3yuMAKV/mV9wuThKzTDZlUVvB4SFQeJM2aaiAOTsLnrPVfNfNEVDt27XTTNgEFXjnVNT+b8BeN
U+ZuxMtHbZF6oejh2kB6lC4r2c4QaYa35N5J1pRq+qLcCpiQIHV9keq/JMhYXADSD4YQQknX8hq0
h/yWCmZvanhAiUg0qPs+IRcUPSJLdEc9tAdWf3pND4XX71QgHIKkmHYxn6+FSyMzEcIgrJor7jBD
pMRio+FiuBcpaDYbNDEFwr4ZQAnWAmYMviLQu4209dCnjxWuUvZeZJuF3+PzRCRcuUhsJxEE4rg5
2J3HeCMvwuSkRXel/0H6DEtGBpqyxwnK1cIyOeWmRejiHQyl2B/YpkcMZu0/tT284AgqR9+QyobJ
heTXmVN2q2FB4Q8fyaoO0tDiHf72m5TPbvUkrHYurLkzC4a90KdHJEghu9EV59hRVPDkdYtaa0AR
FpD9OizVazTQkjHP7/3f50huMgeh109WynxyQFMBQqLPJgOARNV1+idvcgDLnjwmF4iDCaAeD8Xs
G9qMHRi89VB80XlWzWSWECc+5sNPXxxyAg9hkiU3gvD6H0nnsdw4lgXRL0IEvNmSMPTeaoMQVRIc
4T2/fg56dtMz1VOUCLx3TebJRt9X0vy3WIz/kAFJnodWmKsU2PcWlRe7b9betVc6cMqXw2w0bumX
MuH55K+AlZFPNYiPo/3zf3O299mjwiYItdW8AvkoNlBLfkIPdyLCAFx0zA2QFAxbFtef944zm52C
9KRBx43TwNu3Mx1oDFUOPVaN0OOfEO0ZGG3z69vFSaFazjRgN7dFY0/A+aWSHLoQB/Wwp0nlabMk
uGFLKTtJ+QaiIaRnqXvKC2qZbWl4yO9x5u7D5S3dteqqRd47H+z3j1HPL9iTfGiZGE8dyEc+o5hr
yKueCZNUZC73GwQ1gLJgwbIKNBZg5dgNEQ4DjdNmc88DmF39fzELeWUXXeNXVx8+3mf3mRQm0qqU
gHYg0nUAu09gryL/mTY+DueFOE+dvKH35qQTo/mPtDokTAJaxCrD6ArRApJO+YIuxCCZlcmoX5FW
c7rOUCYneGvXpbIL0LWfkm1WOOrhY7pJ7wAkl3h0LKx3VZqj4V4qICzK2yAuZLcyaVH2ClKgxG0M
vIqDyhcD65CzAJDeo5d/alRgsWWXJqe9eC6fua0pbzs1/qqMZuWWoMGvazvUnpLs+QxgpENSXSy2
8Dy58ecaB67CxOYnHd34VqP23FAMIOetjvJmLB4hrmTTFT5eMSWvgHiyrAdpvZIDlK1cVjdxwhzN
OwFmPA+MHgD0NHm7tLnVfSOtTYJXoc9wFqLqJiMEybMQzYvh2FM4cm9A98Q5AN8w9dTaKaJtWS/B
lcOrzo6jrav/VI3Ivh17cXxf1/gXixKGGsJWeq/5QoceImGd0JH+nbZlKGCd0CHOONcgiA8rFPHt
BhGiTBl81phkZbSrtFTlTqeu5L0wcEyjlW8Mmzs8CuzhFy8K6OzyVJYrBFsJcnj2Bjr3O+yE5cB0
hYaBbWnHDncSDUNyhKBYae4H/RvyBmNRzFC1ROg357poV6vQwRqrYz7jU7I1QV61xpnRhIsuuPft
QVwjiB+OGNjirSys2/RYFsu3dm/GY5Ts0xLkdUZc1QQ7vjAMHYJHSC85lDdYLQqC2B8qJIykGgan
qYZILjvADh4SarldMu5nuSGweQ4g9r13qKmx4BFopFNksBfHtc1Xb82zEHh4Mk9rMK3pURg9OlCu
DoegHnZG9cVXMCb8MoxkUVdUh+GGRpCq89JRovXnt3LhMgXdNo+6RbcWzxR4K7rlEMNDt0FyNWxT
aR6uUIR/V+JX0Cwn1/jUNTBs/ciuNWDUtv25wB7hGnHc3gM3hR22xHTDEBRmQYlu3GabOW8tuFV2
jB6Jfh7H2mTwpMYO/yLuu8GVmh9eg7NERVNNaqVzzOonUzogIdhUGJjR4RB4ZM217M5cG10dkYkk
HUBC6E+t74Xd641CmDGqHEFuJDYI4W+2q5gOGyAgPAGFqeBGwgpGQzwu+Ri8DZkAeWotKtClwMvY
XX3N5KVhAKba0892wllWkZ1T238lbg9s+9Lo0FBjXg+qOlcDAWJ/DO+jb+RtXC+TzKutDdHA9w72
n91z8CXL/uhXG8tYVEtQxOzi++qmodJJyt+PyFVX7tsaaToFrbxJEGhlyinWFzRyYozcXF0Wv1hK
9dJLufvVHmHDRMShhJmYD1rsffA0uTZea/Q0nlkASYMkigUxOrR4xrGo/VWRHScbmtdiWIuQabFG
l7a1TPoDEjIIMs2jlFd5/dMyDpSfQQdTJrL5DZKNydJAnZa84sMcNgumSCiUSTE69FyyRQDVjZp9
CX+sAk2SuNn/UbJkQTGoWQoT7gI+y7guHijqMVNWn4eOTdB68j4HZ7TCzATQc8ECMYqvgBGEiXds
ckUNGymDU+Rm+ga7IQY2vFz0W7pNJsMIeFLmdH5kyQnDJmqvtjl15jL7uG+ufcYnAjLBej68Uo4Z
ZgSJ9V7iEYkq9m4Cy9z3okUToXHGyMU/3+NykmUvwmrE1sbZNvmzGKfl5wdZKLqwcW6YnjQhOIhg
PmFNTxHEsjlFA91BBCRNemFAvFXzWzPpFjmGwFoCKIZjUu/Q1yFy2frDQ0ScR90gv5qITEUwU+pc
0pb9Cc9q0SzfEYZmFjpJ+8IbKicLEbVVWt5y9Gu1hm0uZgf4naCrjU5vCYAeM8PLh3o4UFaIX/Iu
YlYBpwrBd7JgnVRi9gRGUm4ZvLbyc0z/JGZmMQNeqGxmLc+zcpkjCJXqpzrVvzh2QdCfMQEb2aWr
0RhStZuUFnGT8Xps0R300V2TbIWdQ/5DlMQc7wDq6srlW8vRI/wAwMQ6UN5N8VuQzWU5KTfYtpSq
NzGe2ID4BSYa3EU8LJTGFbG0VkINwj+DrcCc0Oy7yeFEjQOTRaTOGhr0MRw/IS7oZoednAxW7KSg
5APF+yfvqsGruuPwNEka6kFmxcfQzOaDcgee1eQAwoo7kVNFd8ZzieuAIxqdgwbxmF7KgMeCRn1A
zuajrMMZxl/tAfLtWQEzSEytM2t1TJbqL4bjZEuACMnG2pu31QnTRyv8vtlZ0NlQfT0VNvtYoPm/
6Bm/mkiuv0sELtdI5437G2CjS/zGEWSpN6sPnZTv1hpdg4anVzI74juWphF3izoeUgj1ziOazIvM
p1Og9ObS0EjVQ3Xav+9VvRDM15Bs6lsMfwld4zJT/pLiZgaoUhsvp/5MeSr74L3QEYEk/AUxXiWj
2MgEMwxuaC4Hf9VzLGeBtSPGaR7LN/gCaopQEgmQt8/HrXxjxhFsP/Q2PcoA8VD3/GyTGwN6ISun
EWZ/KDC8iHRSDNaI9afzIMJWB0qMWZBQ50y+bKoKaArgP7FWtzxTvzX+ZC6PZif8q6IfxEXeh2+M
mGKOuS+8igHQq+j9GLKNLwLOmASgMkMTshpCju01oEP+ujtrZHxdRbwzebb4dz9PUKo4nTP/xD7P
QF+r8uigXy+TP0AJHwBDQE3/FfpvJh90Ug3br5Bss19iG3BBHggjIZ7JWjEHMlHw8zT09oC6gvK7
9/LuyNWcK2cVBQ+U/vK3TG7YUMUMuiK/k2c3A/0NKkDwyhaN7V7utkF5bUfCBv4iJ3JinZEagtOB
GRRLsDluu5mvMKbbZ3f/XyAsctBN5sUESUqs5xFAh4FTfoAHz+37815jOVyrT+m9He68ueouwkB+
Nsgx8SrRbqbRgATnZ4cJmmuOy1BdGcEOLQLB57xx69gHE4n6w9HDM4qj7HPTCltbK9p+WBjaNn9E
nx1FEXv4D00ViwlncovwjNfnFpMF6K1gXlAgaR7FgZwx5kf4oMySv5oUTv97pCgAfDZMpuLT2NHi
zCehPNVHrS6IPRDlV8b4TzZyHm3cAh9wMbT+0lJhMtkdUSLE1Tdq5oK+GAn9Tu1/NOVgdl+asc/X
WnsMXjwMKaGZvB9bQCNcg01/4QpiyE9qC/3STRIm+jY6MCy7Wn9uHuxFCYwaiB1cRfF9RPMeXf16
0+e7UbcrN/SsiDVvuAnX3Q7CLY5FNqTY+lkMArSYiFsM+6n8lJtgzstNpP8kmwAa0gwtwFMLGfFc
E/D4h2iJS1Eg2WkhMtHbh7e0OKbT2g6VFQLhb4bLhUx+GJd4zXN7lpk+fKOyHECNnBgA5E72EwE0
7C5Vf8zyU8rykCOF/i28yidFX7LGHNDg8hodxBaKny3AKLJzw5UTj68xirdlsgRJAoQ5lRYIeHIu
/D+U/zhSRGgQT0HZFJnbsoWYaQ5ddXCZSlu7PeSpewigVqz6bi1l6CFJHnGHWf+bv9cf7mY2qI6B
OQoLA+ScOfp8Yj6CZf21f6nWPHwScpGBqgEnh6V3S1hC+z73f8yzv8fNN018atJiOtRr1Ec6qw5+
rPBLP1Hmfyvn7MGMBQtEeoI8/cF1Dt2RYfUPWWMsn9kQuohmOpZ/bAvf0UEc4aCz05WIT7ii25fB
bKe7SLMnQGm69JeA5wqEqIymFoq2o6FAp7Wo9A1BDPWKoDO8KjSy2FKMn9BExnBCfp7frOBUhURI
4HLvUB0i3r8jyU1n0q1kuQ9j9O6fNa+8cFav9P8gbK0xa56ZsIVRVXBVIwQ9sw/1nfgL9RN2LZQf
DLF+2yMiarTt5S0ezqzI6+bEkEc9speu3L/ed5GXBPvIpg2A0Y6ev6zQGVBTwK4mLbH1NMi1aISy
U2nWnBWb4a8uL1JxQ/lMGyaPbsnlHJSXZsTwgCAfed+/CoqCLtADC3gjF+mcmYdHqbSv9GlQnYKO
W7ATkRxN34w0eK1T/FihtlRlchwcAk93Ay+XLK4kTMqq6oI4BAKCYwUeGreJStYGAr/Sf0boyrs3
AAJO/H/dU5KEg04QXYjT1Thy5POGW/DisPBCk+Hk1S5U+lp8G5MjqtEmPcWcmq3qIYtW+GX7KRlF
VNVag7UWgynTr2Q7kV2y+MBycd3L1y7eNbkb008KP290+FAYe2UZxz8TZgbEImqXAU6bFgGXdqWn
Qm8BcdZEHbJt9S8M9epA3g4uoIX51R/ZYtaLsr+l2jQDlM7xlYl5Mk8YewbWpXwf4e6plN15LrgW
EkALWlDHpgpdxzgv8s0fPE6MKzV3DIkmkEdYag2rEkXl6M+NQ8N4GGFVdmpQ61G5DlNZUeuupEB9
3SuIP/KTBqsx7p6lsB6Kb5ZSif6lq0s5e2Bp61DndOU11b8ihM8iP33yAzir6rd9dW4BGuGBy6J/
CZ3V5wWlKoSJ1gVUYCA9jcNn8IoeXiQSFMkJbJXwGolduicMXCYTkErbVonHQifs8BmV+ZQ0kmjL
7rNShw1LpeRobPAM7FH8iRX7okmiwo9lDSur3hMgJyrL1jzK3SFjE++q8pLfcnYlIru6i6+aVBvg
wgRqLfoaWAEcDubAezg4KnsAv5hgFPh92KmSicYdEP9qfPAm/NN5DDVcLzhptjImaIGJC3+g598C
txUKf6zcCWxBpKBSSAq/3CxB9GxwdLLfw3hBqOhMEx9vEU4N07P827RITQcAuCdhJOXz0vtEDG7f
F7pWmmM2mmwv5VcLJJj5ghTzd48bIukEyktNz24ZQGF7CP6QdcktySOAq4E60ei/av/Z0Y7CAHr/
hnq0bFmA5JWwKd/gC+5JDT+rCyFBs2TO+86x3tF5gEILMlEUf8zmg1OF2cW3pt9FFJhHC6eL7IRv
KNpM17MH7EJyTHBbjcfyQ0vP/EKyNh0qOBkNNZq1qqHpq+G2g8EWyCDH5gQ7gnSaysDHGP/FBev4
dC1jiXwMqIxk1EnFGHwV1GkM/1kvxsZO0C7R55b2nj+uh+hIhrZEs+NElxp2ycjYAKFlAFEpe/Hh
zEB2ujRxLPTSjKc+UE2Mxi3MQ9bcUCZloycBFG2dATgJHmgslh3XtweYKWEmTIt/tkYkC9OyeAqc
inbBOY+foeH6qmP9xlsSJT7iL97AysIfsyAfAuNueYc2nH35rGn5BuYmGkm/3wPgYAOf7nJGxi79
S5l6QnyrtEOoMtjU08JBe6ve39a0cGwoRTmu0aNH3Q56MgFh2ecYq9JiTN5L1n96/EaGdGEGFpoP
pKG8kzx2+12Zi+CbGJsa6ProDgIN+G9y5sKscKvju646WxEXOsUiPtcAic8hr48FDuHx5r8qNq0S
JGh8CHvDthqARtDLpoYCzAAIwDZe5t+wtZjdHetFxWMecDUGLJXlXuBFm0s9VMVvwRxdH6caad8K
74ix9rVfpflRdZBw3xg1AEGW0VpGrH/I4PPMUpaXC9ICyxhZ/IKJks5QYjWMGC1h/MPm3WrvA1+h
JEE1GTFZMVaBqbs0xYOp/DIsFUGyYC63spWUrmNEuhcd9wrTX/RuHTEYjJtI7ZmxAUlZAs0p5kd+
NwR08x+on3ZojtLlNDh7n25oKYINu0zT/08VaTmEkPrkubAmiCuV8ZpRayto4uDjufAVMnlfSnpn
EhM1D8YMDfCJuQXmwFHJVLTg0Qlkd60+dPrLCOe8qDoVDVTCgCBmniv1xAQofyXnTfVB6gVp1JcZ
gKJ6xoCasoXZNvJRYnnOl6ANH1reTRQhpPpDR9azrH0jXr7jcki9pPGQ7RriUalITHWGzEPcYdHC
+8nmGveMo+mg74XyQA8YVxx9HQ4EOGnsXRCtM/uNjgh3dOslsg2gz2M31+mtI1OGItV8n8Uf3vQ/
S/RktFk4EydZujcGDlmBzqDbLeZ/ZVb8BYeJVGfNZYmq75EHB1NbyNqiKKB2u+R9KFiqRmwrAvkF
HC+8k2fmY6o/jWMzR7khvQ23CPj1EPgJ8OJ5Bs2LFtXWzYWu82QLzjP8fFnA8nE88yVboK3QsEl2
NJx9uBpdv+lxTLvFtAdKHI3xK+bGt8207i/ciThO3qvygker+032NOEoS97DlrHrB98k89t37vGA
cC4Tirpnqltx/0Vb4bOU9UXgr9AzB+CmPgdNf/jGgneNX09souw6Gr6THuDlku6iOAyM3/Iq4k+0
IfhPu8KmEZ9riLCEoLH0ZV564I6IcIIpTHyBC86AefCnCnmVVOyzpaMUbP3atlKk/FiFo52WPESS
K5gLhcVC4fZit8KqM/SE2WvcMjbqCNQmxRxWaO3flFc0ouN8RdERqoj4vim1l67eQTwHrxDtyEvt
liaLQ4XBrdttPqE3IP/9mCe/+QJuNb4XIb+Bbv8R5u1Vw1A2XW5M8I4/AcqeMkLpph8krsjJ+XGP
WE9itpbp3UUnxPQsL6xqy2b1RmC0xKM6Z2DLehh1muLKw2w/3gj+ISIXUdKLS4bS1hjuH1dlKNAF
ni9fRqeGCj4XHr73RmcYP9NFhiRFhwbS0ZOiOnPf/8SQtEoZ9P8mh0ZxJwlWfmbWRQ2IkLPTE7X5
O55cvB9eJwWgIpI4/2BKFy28IjsiR9yY8oeEELjUU8Q2/9Q4dpEo3+tt8ksrUXd7yVzVHEAwYZAB
/ELMoHXakLQCn3hVGfNP5nwCt1r9+W+uGwpbXuAZwBmkcOqPYPBI3iNlV2AJamEiAffZFdG+yBdZ
54Z7six6iVX6DQCC+vS7ZSW9ppwsaqivyJjzab/QEUnBMnCHffMvBUoZnfsaGaqRMzANj8gouqu8
po6r6TJNlz7y44reqC5hixFmANtwHb73GUXHMTiq8dr4+HAHt6mXXmH36IMHjOJ0N7ZwJnxAjxDs
zhjMyezC9zDvxpl5zlBHOcJNCH2SaIkpER6CfiwpchVmr0z26ilR9qXGN6PdcVHX8cw/h5ld8tbp
bsCQahX68764RiWVyBzgzHDq6rmOKpZy42zRV3x+RnHOzgz5GA6t8Q+JQfFM8MKabGK3dXes0cNB
LH9/6+1ROaXkgg8IhRGZsfydalcEoAxiRm3Okn/sCC9heZsjnZ4+HPM5/1Zee8YiFfeNOauKlaJv
3/CuyFRnbDlX4cmCbQLe360YwbMt7lxIMgXrEB7yTngW8o/xIgkltFaBQyvbQ6NNmFEtCJwdjvoS
euiR9SWymW8G5kQzeJNx9R4QRXMCJgdYMHjZ5i46U2MgsMGLswi56xnKO/G8XisABwi9mkBpR/wQ
f2QUfJ6ZiMrvg+bjZfVLecfsWNSfLIagN13q5JyUP+8U5gt9RuYCv2DHCSjGlsdlObJExuxAVqtC
b3A0swVVJIuN9kWSwVl81DbCNlW8oevg8GLhwYnlpD5mvd1/1Ysjl97wzCoUbqKLiBswObjFrvHM
t5cx9mQoyQ4j0YlsvIvWAST8LAjwtEu/BmEAO+BOv4w9Y9WjvuJ3+sGGuQsRb5E417OUQ8mEzuIg
NADMHknjZDv5gYwfPr90IC5Bzv99xjvPQAt4auL4h5I2o74GQ4jzYPyLTmxvg/9SueTPF858+J6E
Ty1D2gPiXN0eBCMONzv8YzEtUn1xwGwCVwT6jyPvFTrNnNUj9IjJABHGzjSih78nIBUngULi3GYk
x1qfbr4HbMLwriq/Jjqf2P+wlFkSlBtwu/p96vnQQEvpu0Z5CZrzwlbDkRH+xWbCDM7DZp0cVXGd
EisKB+dXP4TdjcsopuIoSk/BzzvAIZxuJycZ0frCj63vb/8o4Se1E3Qw7Bwi+kuFLHiHrJsga9xR
A+LfjI6BEotBZXQdR6RI1FLPwmBPZuN/egObfmoVi313WFhOrmwjgJ/Dr06l2bnViL3EzQUshiux
sbsFWJffDNIgC3+qVxxFvvkn4CG02Ej9qMrPB28rl1JiXqXs30d76OgyunHfS3b8WUhHbcgWH+jf
7AB14ZhAlm9amAS8PaT6JKQA/0Mera2k7l8vcpVlK0u/ZAi0SQ59ymdDXOlMiYQP6HunJzeQ69tH
eaH4m0/OAiJzQxlLm/jXSvY7P1hf0jFgDzXO9PGQW3sl+ZP118iTKu6RjnvBxQ/sggQuuAzzJY8+
gJQ/eDq/RNQYX8FxOqx+MxvJCAxjyEeYiAtW/GhuVHpsUiwKjoVVhvqzPL8Zo+lscOJ7wk9MWFu2
0IPViHTljokMJxCZD0uqFML4NuaSHz8Ennf6pMs0+pI5vPYSbABHjDzSYMmq98BBYTUi2iHMtmli
51fGoXQZc3QQcbQX5iXEmGR+IdypD1eYjVvPIkv045n5C2pUQ5RagFV8ZYYzdRlsAxUK6qXo3Hx4
GtJVpu82cpqqv+yeq4d36DaoNAZQnqvqzkKBlBs3Y1cVLQlmNjdIc3DOZ/tG2JjK9Hsvm73gY/ad
62cDYeopF/6wEQ6L8J7GYMMGxR0hPUIC33UnfcEMRb/TjqmsF+9dcyqkY6W6o77IJslAJV6Dip2a
TdATvSOT7NhL1DvDrdxOmYYfI9ChXMRrxp+UyKo8R884Bb/C2zEcodkGCKyVK9Mi0KS56QFf1tjV
nJXSZRpUaGtwXe7AXp3OJsZpXXjtg0Hmt2hDh5Ed2UYDqL5qeFsOT+q5/8zfP/ivJTBiMOoaB9WN
sRZuPF7CkaYSqv8k0C8X8kkkSkazrRvCtu92U27YUWvGmR+7SRYBqvFpp49j9iINF1g1LRNi8rfY
f82yG68rMVotWzoIfwxMl81NNT0zcthONQ6rTLtq3Pcp3DF5NQ00966BoXKZfakQEdkKHbMrV2BR
EyyMrpJjf0TBibeF/AqM+hG3BPQs7zuHErBH7K8FR5x5oTgfMR7Tm/0dkaD2o5M9OrW0QaEUoUfg
c7wwlsIfYgDy1ESmdIgemQLN0NzS++YGC1jqCspWPJDvZV9dKggND6rpxXAYHoTZqB7rRUbrJCCV
jnapCCdDx9QCvsy2yrdVHHKMkTDeXL6ymbCeBth7IJlszTGpPoylHLlYCYyODd0ydMCmaxQbEMRX
JDcYf/UmYEiV/fL5ctZrDhu5xutx2vNF4ndrbC4WWbQR7JPX1Rz7DY00f2wMaU2xCo8n+peVvDV0
NlJP8jwbT/GqNzz7QwxxjdbUza7MDRVkvTa/fKddVjuyDgzT0Wji2iXrF+q1P36BMgcSKbSQYcgI
mQ3dQok9RhUBsEJkZHNOkXvhxfMSNOPCz+9QSZuB9wl5HoLhTZfNrQuSdv2F4EJYYbXM1d/mRJTn
RbNvw4Gtp3bu72SInSY5PqAWPhoLSH7PCqoWzoLIfWMmaBdAFa3Ve/6BPcJAsvvRHcs6lWBI9ihO
KHTbNTQ5hjtAy0OJSECy5tpipRHaFsYHYTmBlrutjpK+6OhXHgFTwRYpGE8S2jUdwWO7h48qpw91
QuHBcUl2Kg9cugXRKfe/VY+X61ih/VcpiaYjhY2RAU9W26vkyPE95AuKCyrn9hDHJq6YSUNql+2u
SliqUfaY04VaXcd4b1HBSi+LyBIo29WcgG/Wb1GwGcGxMDJgtNIMvcOsjDFeo575Q5MsfoYSLVkD
LrmRWPBLpEOn3d/hiikbvoouObyDeddM/KxnmPxDwSN9aAL5gCj5SsvVNHIC+XELoHildMpr0Oj1
PWMuxE+0bpkHw0Pir5yU3dZXri0/0W+KPYKfMh8AHTN0lOY4mS867R8MzWarFW5nbUDs4bSCH4Vt
SYHqeJRxR7+PUr8F1UvENioAhDW6gsiaPOI5jo6xWQfmqudJBoIaAXTbYydO3XWRn9FENVAE0MWS
psjvvewO+DFr6V/KRp0NKqoPLC/U/Aejc95HYN7aSsnW1Sk+VvqBRkObTCXVVpwNXwp7/0MsOOJl
nNEW3kFllONM4lGoLKftdpgZ2Bzxeszk/aTBZ7oUOOGv1kNRXaXjP/53pmwGVocRa91LJX2Yy8n2
myOvE4Q9JokMxKvfwQvx/VIwkyfT2d2O3K48+wrEW1GBVeYpZSQ5PFmCtecCQfJPLGFKZggge2Ox
15oJ6e+jfbH+oQgaxoX+A15jDRJ8gdUu/iWjClZZ4JKPXcDgUZHzO3wD7TIiC+n7XZGm/oKfwkIQ
9VOwi+sblwWHplySfYIOFUZweAoTxPJg8q4BwSLGs5NmE0sF1teIfHjuwJnjuuGapwtQvLJahMKd
Gglrfj4pCqgukntgeUp/zYbvhNAuhALi6MoI+jFvM8pkWMRB24EI8N47Jd+1bxz+NhKjb2YWVyQn
qvtxqm+BitoA99mNzkc4WNqjm1hJyblGenBkbEB9lVJOfI50/iVgtUPd7tPmacaH5lXcuUVKBT2u
tkbw10gXcTK+fykhxmlqUiQOnuUEsyWFAbvP8ldGP73V1CWG8aCdP1tgDrMdNgRU8ayzJa+RFy0e
gXjB585tdT3e2S5YrUPbFtiazTmyaP9V00/RDJDY1QIcGfYOF3W+uHljoTimTLMu6aE43rCuqcZK
LldQlDafU4BQFgQldk7kDKiZw5/3FZ3MNqq9kZ+sdRQ4Rv6s3WBQymUEjem5wDTWk38ikzAiuOhi
2Uiq4J8Av9HKXg3J6Zh3b0Nj+3mFdhgAWJgp0NGdN8mk8/7SOVF317ID3foXGiizXsGhF45oCzrr
rgxEXZ6aG1ebrixx/8arYEkSiH/2PzgLenCmpIwxN8MqobBJuxaA3SPaf8E7NCuzXGr1xtiisBO0
dYdWhGa9YqTo4esyhkXiu59kjZiYGwmst7xLxtPA7msxAdYF17ymxjPVvNxyG+2s9Ev0NHUFh/85
nbHvW+r2+lLgvrfN65TwbvhL1IoagU2xmw1L31ih4Ze2wsBP4uDFqRfsOBoU42CvGKGA5Vlb6SoP
Xn23ivHgCUfpms1vjeffqTWi5PTfbxp1VW8wivQIWzN3ZGsA8oupXbbswd1Wcciq3qJVnnYe4IwC
G0lmAwA7WQy+E1meueaVYkl2hBlTL7EBcFCmrUNqI8BA6OtH4YvUVTp4HmgA5tuhAAZ26pD6/Jg/
MANInNLVhbkowJQqMCldH+oR+8P1m61NRFFQzxgXy9X+rbpF4VXlOVF2MoQ+XJfUpw0DQYPM4rko
AgJ0P5imDbd5rxkbWrlL/lg8wNYiJdTGEXNYXNcFU3usezx84ZVRx2TY+VXwe0qooaldM/ZpwKPV
rdr8mp/XyGYsWbc1/818VR+Q6NWKHa/YNJiLD9zXGY0xtkxlGRgXlDwaCaTKIZMYX7gtKDbQlhFO
LHKPCWBAcfxfTPXACped9jBvTsJ7wQkKBiqbvBR5fw9FxkWzzhEnF2SNZuXjAIH7vA8d4/cWPcuM
E9bg5Iv+5dlCU3dxeyF2NwZ5BOxqWKdMwUBJeBJMGdWu5DueLjwzfMQpf2/PfuI/4Dz3O2ntEcHI
k6vTRxyAa/kBQ6c25iK3KbWbq+VHbU8oEYKqYPFV52ed+Sz0HoAzRPSK+QIiazXXvRYFkE4E4yzn
c+Cc+DD6d7F/0UQxN7H6gZaeXKcD5n6gOyyeb58fCkhC9jTtRKieRjgzA3WwPbdk1/GZySPgFOJV
6qw98ASTbz/BL82/UP/RmpdsOtN/SuLGyLppXXus5sWddWkL2eZOzk+H5GyKcJoIshTB3ES68Zy2
f1suwHaCwGLM6o/8G/MYZ12yzjH6wdS4ZgRXCDdKJlPhiaEIkovVh7KTd8+zZdUj7TGyxWauvoxn
xuho3xHQPP7guBKif7wFKM8KVxcuLCBFBo5JxNew6jwAzZ/v9B94Ro2hupxuYnBtTCI9YFJcj5Cs
VVefvbKXNPWBsIgBvszYYGW3yfj2fn2YXREZ8n5hqEVWhphLVhcs37c53PRlwHpIm75m5cKQMsKN
5VvOQFvBXlt2hh2R6Faxq3bJI7CRrEDzz5aJehn/QBNB3KFGNWZs4VGxBjbxIZONEPBJgWlV4a+T
r6aLSlZxuMTUxafYBHPC11y2dIIdvd5eDdBQWHBoPsJd6GMF5LPNReBzvz6x1VC7GyxGicOugJIl
7Be5v9aqPdtfSz3oV6M/D6UtqKcq59jYI2ZUlaP0YHUERNUU0Su6wU2GXbPT/7p/7TZGN9PtmDG3
jUunjptnbcwZwqQYw31r1WDtWXBpMCSo6vXHt30qND0BAXtEdsPIOkUrZA08F8zTKtY68Slmjiy2
qK93AXJ+LjliMlrfTgGyRveOAXwVwEpL/hTmBk7JHkgAd0WkWEa4EyrB8ZBwuisqLzmDPX6BSMUU
rmME7fgNX6LwwEhXjQ8jdmJE4JG6AHAJd0hayzBR1ANxMQkHWvdrCD96tWbhrxx6vnwAy1S/Ofq/
g4GFENMaScPZNyGGRkuQJYFK+fQP4RGwC3ZEVMtyj36p+K7ClcWAgcKSEt88NsNFeIrhs6FO11cN
Sw2YIAJbkWm1+H40+G1DeV1gWE6GW+hknvEp9tlwyawNflf+hmnp8slPvv/0qXQpWNXuADS0CFck
y1XXD25qnXUVrlR29fCc3ohItF0NQSCgrBro8xoQNrYMTbH3YVWCCmuoJWUEJLm46Vg0+cY2N6i9
m2uNRcfHBgPINSPCO4aC3ty6t6dAX2ouRWQsR1j5LGDVjRq+qvHbzNDvmOveWryze8arExBj8BBg
8Y1rq3ZbxFOifpKGb5nLXjVfeXT6CI72WbDoqpnY88Dm1Dno7LP8Tx7OApQiNMIs3SDQwYMymcNU
iwHnUfJVG4tV4/CQabnTP0VKbOw9RHJB/MnwrDELScgZvDI+obVg4Y9WLt3S5mnCIxtOjBx4Rhgj
mdGP+UxMB+UAer1PuH+/UXMgv1KW1kni5bfmEW2w0x9ify2RhI7J437CigfA8czXRO1Tu/oZTDaK
8AuoyyMiQxLE/KeOnrhl9bymDhb8effK5/6FpUTiIVQiW8gkj5X2Hc8C7kwO/G9oUBTXNU2FfJEr
O7gMDnbtxut6vq5ZjzRwNvDI2xS9rEJZKKs2yQeDshzQYrz4L2lwjYXoonxEvOVv4+9MXpXyxkiJ
ERUHbu1jYhAKKP021Suw9rKC6eUi8OusCWnqj7HsME2jaEWzN49PIoYbSsrEtZIZTHpU6Xw6RrJ6
xNFry0v5vNFVh29RoP8HOfkhw24LHRiNme6vSYKhw+AJo5DjB+Tnw2MbEDIzvv4RDczzaW34dDwG
WwxFFoO8lLRE0tfB+OrO/0g6j+XGsSyIfhEi4M2WAAGSoPfSBiGpJIAwhLdfPwc9q4nu6SoZkg/3
5c08KRL+ozT9X0ej+1rtXe0LCy3uEhJwm9c/U9wDNsF+LisrSJLQo5fZH0pFSAdFtWo0VJUNZCd+
0rnM5z+wlS/7FRC2fwLkJdDSokvQ5ZSvZn8I59UOdSRZqScZbYXl9K86uoxE0V7LHA242trY6LXH
nyP6QefEiks/llq44svMx7+DtcGGzVwBQFzDdXi7MmwDojP/Uo8zxk/TVWr6L2auh0XdJeUNFNM8
h44R2+6ZSsiEmNCcc8K/LjqA8VGqENFRLYbsgysu1DAYM850GblMLdpsN924hf8RAjqyqef3aBKd
g+hdf4q9m+uehcsss07jg8yzvQprD9LHTlCXPRJhlcBXtbN7DXMH6QiYMo6naCMYc29yjvEHewBB
BA2Bi0bFrLPJdDAc6d/aDOawWE1YLnUsHaq5uQmRa0LHZuFBt/aG1a7QsrefJ2ukBG7d5Tzj2Blj
anFLwaWr6+imEoShdoVEC8rLyFjqGapL8IEcI9ezrUnLFIqMLdLVsC32A1PtuQ658XHJjbY80BFB
5nt5shFtE5pV72hc7fgoZHuTjcYNtgzDQwGaUQcK/EMbWkHNUqtsGIBYDkZIQ/jgqUnJsBMM61px
rfzjRa9Z2LrlNyRoay2ejSdWeJxVTkj2eKVcDWRB+9QyAO3Fbx4BeoH5iCI9Gqo70vFXNKg0/DMj
V48emLr1WYEy+Q4Z3DLuMhtWrBG8HcmZGMJWcbPk/0wgkQpLud3iG6hOqkCJ8CMPF9K3esPllWKs
6dyA8qKGsXn5lldd60bxQU7u/eQ13IgzR/ohVDE9zepnyg/lcFCoWFoMNETK9msPLJdxC9QxFLe1
eGfzThfwl0POIYRM803GAqZ/xVVpBcBRpZSJeWPgzslzvsKw8XYnbP09WwwiDMfsj4UwV0o+mONZ
LJDArPpDbG5YnKmswUsz2AWtxkQHFqVG0cdSqg5cdfgrlHxL5WGhH+myI9vjlPEKARBDJJMwn1tU
OIwSREp4xPLwtc5wXA4VoSHvTWGrx+c7OCNDDe7KZBlFa6a6DG5oEwmknX/pm/YDR7jWPulYejbB
vSuLng5J4YV8iRsMEzCDMQ/n0ocv1m/6TTVcqhBM+xz9gUx/f2FigPpP+4OD41xPNypQRaQFN/xq
8welcBhgY6x3w7+aWUf+Qq/ELAKXxOzuEncx45T+zi10J7n2gRHyOkNgSPgU6LXPTyW87qN8izSn
4PnL7EoTr9GfuG0KQFmxh+EcWHG0KUgSnJphuym7ja7eRnwy8OD79mLWzkj/z4pmxmInsZxcmvWR
X9ro8zGoH2AUZGKorJtJLmY71KmXamP2xTPrRzs8nFvSo+wjsR/CvTEoRV4ad3O1kr/1M4GdmW7A
l25SemgW71OxK13rV59cPBfRl76A9L9OpTU8wjk7yDjjYqPd8qhX7OKunRSQYQ7WnXGLBQwkAP0s
XKXsagd3c4fmg46CBw1PBmgPiyZGXK7YBRwuoWHoVOg/SvedqBTs8UEiUwvJa4P7Ev0UliT/yFFT
+qLmBXbr177A9Q3jsuoSSmbG4l5YuNNvW4JSorp9gZ7ZNE7ywCpIkfpEYvMsQBd13uVXpq8n8VNu
Pb5Qpnv8/TG3HwxlmBvyA8Mo6SPzhqjn4OR5UaWFWcUul/0pZN+xoOnd3Cq3AmLqNjTOHaNAMEtH
GZsUJAninWq8rTsfJAByNEzmQJyLBEt5xeyXBisIRcL1vYMuw7KB8OwGWLBJY/GqJKzxOeYbdiTa
pSpOGHrLBxdgZv2GbL6weO+Kz2mX/RScutIOqUukifJPuvEeAi50+ePegFecKXOaVoAK0NFZupea
lz30HdydF917OMIhU3FY07I4nfiFFvGSTrKeQz97Cuuy8dFvCD/qIJYrNo/Q+pbWR4ovxLO48KJw
IJQyPmsCb3nc9w5rkzeu6kZmflo1+8L0QQE5vOwl6mjMDQu3hDQZCy0jjXVEPozoyVxawbagiYYz
us5sdUsyW7jC9yQvEyfkZGd/ExchvDSzZIWjcrJsaACWLaJyvgDjzF7hilEA8jn3+ooul6hluUQv
s8IbBBir4GTNNWQ9TwMOaJUDamFGqEzDwqZ4GhvwQn4G2Y1/7sMOQayC7QEIpdP3sxfukgG/eG00
ooZ/sCNMHhc8VJgKRrpXGeSFzVLwIAjNuSpirvCSOEt2Vutw4cqxIBRfb9gk1EQto538iJGKDlqP
IvPMFX4b2ixqYeHhcaEfRdlOFEcvT2nEstjGX5fPApovr/KPDOpdvVOyizHwp4689zgO+xISPw5t
Hpr8sJx6sJ7z9PSmm5ZZwPiwkTCGD3GlFbd4RyplLByOaaZ4C72k38t+yj2vvE3GVuo/JhWL1p0i
CE5k1JFXcpX3xVPf0BysD0vGJlnZQcs0Py2k1cYb9Y+IYCAXdZ6UPvHQymPrTu3c8CTZ95p25XiI
zUNDOl+nxJg1TzuuWbHjrYa2idB0VNLvVlmL4G3k7/+e/UO7xhtGAnAHRwEYTqfj9OHmw+6QTugy
2o4KVbwitChM+IOy2HD5YrUH2cZGdfuPfLLY7wsdfATLGYL1DEuhy+KnyA4KBaI7kpB/E5UCG4wk
msIrJkGRIEsBDBlD9o1j1HxIPJ5Z0NGYQraBOuFbuFfSbYFXDJelwZCy411flJ89Avvs69AoXfmk
E4/w2eAc4RXkaKEM4ysiiQm9ovTxZGtziW8yFIi8IbAsGWEYX5X2OuLXwIKAxsFTkoGI2uT2UJU3
HrZJhijE2QGonet9wvV9dptUgysMIQl9DFefgwLqTt/wc7ff/FaoWdYRT3Agh5R5bkTQPPhRSCiw
RcDRjPxeuHwx6zjMKdjA8iueorz7Wf5Enxxjr9hFvLCOASp9yJ/BqrSuALKSxEHgsGe64cK4Q44c
WT05ka+dON7S8siLtirYRheuhB2B6DQ1R4hoiPM4i3xJ9FX9yiw/PIsBuoPHLTolof7UmyMH4Ku/
KdxeXbBc5bi1/nHrLjXqnfgtYom7vIEt+Rz7zSdbxLXwj4AGt3RkX+iN2fjJDUZHOa039Pxg4lBF
b0KFSxjb0Sg69SyO6zz3my2mGQM5OudbzK+S5ITFnqZRKfs0CSw6ZFCMGOIkN5HRrV82E2P0umXC
QyAGOi9gyCbq3wJjz/DgSyTE5L5SbRlykbEpSW6zH6U4iFgQv5jpkCyJLvCskvwALILF3N2g+Vz6
6DIBF40NT2gvqszk4atYOxlwsIazHSHDd8x+zX5R4+2r2QmBTNEGVHOe0UuiTtiqlemsgXxIPfNN
x+D5HVSrsqjRWf8FvJ1EGBrG7v1mdYN4jZ4Ws5riZVhgYIh0LxQ9bEACUEzKf35FIIT311f1xpZH
EjpeK7AJxv3LQG9i0jAdg2cYmMbws4oJfy64DFvvVcHthHiYYYfNBmV9DxJz9vTRUTKuNW/4i1pa
+hbx4gNWzIIIeBYtxXHPpXX4y7f6TxGRjrkPox/S0pBWczKF70OrgP7b2vMdek25mwQONry2AZ/t
hYoypsRbVYL2cooj790sNQ45CbsufUHa68Y02uHwEORfw/i2oq83fqfVdEURncJPVMwB4bXd94k3
Wac28QmkERabKi/DKIdfWGG+4zPBw9AAizBbmy6jOdoh/+5WWR8jClC8av60zKsJxd6ABoCnSRG4
JKdR6SbzrMZN4r2BaqwbS51SZka2llqT/sfL3zd67nDeyCGmS8KcjS+Yp8EP0PCgNwsdYKEFVo9C
viF6gWpgL25mX+l7reJgCPRtk7whcvtsg8wOoxvXAHwIyXKY3flcNTBQL8QLPW4smAgzGig9wQpD
/8R2cl77qzOAohq3Yv6ljp685qtJDHsSG0wUyTV759u0xzlY++uIdJTb/Cs6bLCbdggcsfhHyi7B
y3Kp/5jwVUaM+yv3u3n+x/wB7kY+FJxxyYLbEj5Aiv6ScAUjIN+9OC/eK35g8+XRNahjCVnqfM4z
W9Q3nfgMwQu8CRQtI80fmVIb5YuCzApUIoBM5Rawa1bM81twytHjMcydeRfJS5DXMk0AxVUPPnVW
r4F4H2H99uaXPrhThpDz00DGyK5W+SO1t9H0XhaZWHBi9ZOecc0ga44kOmM8URpGah9Z1b3WTfOr
W/c68dAnx2X7J36a9aLoT9Ohc76Nh+TX4XCImWgeOnFJsJvpKQs3NddzRfyq433q6vk2vdAbhMmZ
SEq7l4Z73h5mj07M2k9lVcSGholsk98iV1J5Gbb1SeBhEh7J2nDVYya+jvcGN25BB1TL84iVHhVi
Jm8vPhfdY4xuwjCXrLzW7LpfiJkCDKCDMS+pY6ygEWUOXzWlxFyUet1VxO9O8xBXBXq0tDXexhDq
fbNvSkpL9ynuOi36UIdTRZlvbnNWDY/SsFiQkcBbpdo6U0GTeZknh5uX/lDDPz05mh8406ul8sC1
hGYFWZRsMOatW64wpnL+69DCDiM3CWWeeLNNlN6UyE87smnpFR9UyfqE7wUwyPuzqg7FXHsMd/PQ
RNxesSYnjSuC+uy2OU91qgOCTZA4ye+vspKKp1ljK14QUBwIQBdujE5erxTy4wZ7kLa7FTjjuEwI
xtrKPhrzoOSfyTfWE8PEW28b0bEa9uJo19Tq7WWadapDY/yjTxjpvSx/4H/wtI5phfRniHTm9+qz
LH4oEsphQ3Q/9UBnNuJIqoGQP4Z7jPO/dXCe4k2MQ7qxaED14atQlVh9V1Bm1EtceUlCGykPUUcM
/zh7k1Pt0ZlgWCuN26OyeTFNY+xhvMP6wpbcMW64+XlnFryoFVp+OIdEPbM8jiKdXBsJa2P9DSmf
x+iimPYJ9WnAGH4QabJ8X0as2EWvim+j7A3ilu5JHb3idYygOMpulBw0DfgXa82duQbyVi4wkWTq
0cw/h2qL9esP62aMsJPqT5S9l7D+GTYvIgc0ZAV02NhQO7Cw5NsGf268p2DS4IkWrVOCd9WmIUup
7YlupvRwYqCJy13crN7DI653EB0i0iHagn9T6INTUBVWLblST/8Iy1I+pXL+ospwB31UdL5JJyOZ
YwxOQccBRGce8onYoHsjqGewU7XD22MA7pbs4vCXkJ0JmXKPMmtSDl6uaBqgb+wcDsW9QjKbrXAz
5B7W0d4tEQL+o1qGwGsIiMPceNt9hZRmW+yLYZ8lrbVgGcIh8boiu1Q7BsiI+68qksl0W9Nt2isT
bihRF106JvSsl2lXz1e9VevfoPtRSJOhalJ1RnRKyFBuKa6mSyX20sQ3SfO92LHE/1iRsMnY1dw1
ZyMNGcNNABx83V4ijMQQIIVVy3KrznbzHxtQCL5TflKZx1kt7et2U4UnFH4SGMAzgmBDgrBRXSTl
dwHGY34Uw7fpaAxobWNaj9OePkAUlSftO0LumxQzTAflj6rA/qrWV6rxcDMzQ6GA3fB8GNSHcl0E
YlnIfm9uNIRT1oaQ7dAPihW7o+zC3Qj5QUmWaUIkCdJL9ymR/h8ksLM8QCmJtd8ilQeegeuTnKV5
DUhac1fHYMwaKTqFxZrBWz4TZm2TGXJoE83Wdl1+NtpDyUZrgt7V8jom2Y5dCBFttf2T1Af9AMml
tE4qsOLil3KKlOhiqO2G7v9/H2aHof6gAYZml+ENlP5sSf9C1LeMYKken8xs1b28mPKk9WcobLX8
k5XfgAhDORPDeUkPCM0gUcKZiYFo9tn7grCecAkyWjMfECrMmyMWKQPNJ+XN8K8zlwHnvCbcgf0W
2qXtjnn6Xr7pBZLPOQClDyn/ThDKyuLJtpr7q/kpA1ko4bVAhWHLzbtZjg4DS7DAZ/ibHAZefK7a
WqF+K1rDvxAHbGdUQOIhavSSBL9fMrc8aCg3ghXpM0sDJ/0Vf0af0eihpfJf5gpkDcbsiKxvVrLy
x17Buy7Da8q3nrfHvvtp1GPf7CdcGbDFBohIEHwhC625evdoUTkIZqxoYBGnvw7QYhJ9vqCELbjA
+p1IHcY5GdwGTFMYscWg21A+65CoG2OfmL+RtuBOZqRrdINCwZ/m6cr3hP+oRWXR2HLo2N7Ia3Th
mt8CL7oMVrQvl2CndiP35krmAc4MMTT/cqlbJtARVaDqx5orVgOb4V8tfClf9Xs3M0tN449wfjVf
3G/96s9wEtXNuAkBaKHWcG+JDoe68WGEt/fMa9s0qPfDp8BHTSq1hSH+kRdxZHwmW01Yz2/+npJl
lzRjou8UuioIFZB66b/TcM1/dxJ5ukGTXamRzQvTLgXLZZ+XYPOvTu9yx+llNLtgWues3Q1YN8tE
u6Q9NV7WtkI/gVk6emi4uCfS7bv1ejRacy0qmyK7oUYPEOdBmB0Tw6m0H4AuFBllD2pSB2fAuBGx
ZHRBYJBKzxiOY7gbbfyIX+cETp51YVh+SR6zcdLeammTjnudQFDwaWhk/rgQLSk+zZwMpkF1yt5/
ZfCYY3pztYFgrjh5B99KthUIO24eOTUXwiWC/CFqVEAYqyDaDdsc0Wb0Iw0RYRl9vPZKsKlqiUnd
i8UjjfLIpzLmbMCPqWNkX937Rn5gemG9OnXFqQI2rezFDPkOrC46WW9TucoNPN3m/VYUKXRQz2Z+
zCiQUc6I0ezIS+UQZslmDjWwd0sasAS5SkciNVnIgYACHDaiMbNfZGfarqWRaMm40Onn/O0NOnkI
u2RK5/ALlyTmD7gsKlZJkDgoQ8dFSB0Dfo+2c/V9aSa4Xnj3EcfAHdhikyd9sI26XaBfdXA+yJTd
yXjdSRm/nL+6onwTT4tKTyCnLQhVrvB7NLpWW3Pu44eFoZfjZMLw4RhIz9zr4mfd4Ni12xW6NnhF
ik4YvqLrJP8q4r3F38xai0z/mlrEpPjRweuFiA6d++Yr5XDrZgRZ1zrkNN74QvDlIG7sVngMoQQG
sG/OgLN5efkgpT7AreP0T/7M33fBD4mrNHhjW59KBUPEpLNAiMhmCC+97pPDDZK9DD9T7MXtrmEm
a/fCMSrcC9KG/OCJpMMnuUBJMQIuQLa2cKSLIDp3jhizJNPuQMsWsXuKxTORbZ0mPKLz9MYW/6z+
MqJ/WlwFQP2skbZzbTORJm/siWa2Zi8ZS2QV7B4xMBaViMUbMoK6i37baVtSAE/ImRKtwIHTIxMS
26J5mftJt0tlyQMXnARueScDvjuc4SoTC0Lcn4y9Fl6A8SbdfXrh9iPI4iKOvH7wGY8XEeqg6IHa
oa5KqDeSxC3/Kaz4dUY8ZycSPMESMovS4yI6xHQwxHdMKwnoF6KxWJMxE+EYYNkVHt52QFYPu2yK
7i7gq8XuDieTVdhpwIjDJJkF+3HambeUDb58MM+jeE7H3dsjPQXhag3nk72mukJP0rlWwjrCYdyQ
DcacxLzKUlP+gVwHv5dbApRsfj8EI0KPD/FgrKBcASvnUgd3u3OJNgobul284dQwfdvVnfTasf/H
L7r1S2wKICi0H0HbchYSeWk7R7STfbuczFlzo/OUTfJJ/hwOUBKjucMJZJaf3nDcZjwdEkfl+gYt
x6RTzfwPp77tvsjX82rDOblQPnokDBw+CcypFxZ2NW4Mso479oFNekHV30QvnxVJALgH3IA413Ih
tHEbg/TAlZNqht2EjxuY4A+N3fo+xRFFRuRqytfA00+Dhs//2TEhvu4D2K3B6zSnqWgRxI7T0THP
MxQ/N5NpiWROU7jLRM3HM3cJAhWJVxhLBRY4VfXYJoA1K41N2xdUm/V04XNhhbdI33KYwK7knphx
z/6o2FIpFxln9huM5Cpx2aZOjaMr3uBSwkOdbeQOBLQ3LO2s4OsFzQSWo0v18/yJiCn88gb1Vw0e
tGvlbiXw3Z0wXGEFKpe4QkoMGuIplelDXxKbR+zMtLX0+vfi7cWSWv0PaW1G+JaAWeAeeb95lpNj
1mjl+aTS71NwrBWNfqx5hWnmiSC44tCOXiv6dHtgIIWrfjc3PmWoq5E2y5sDvQB79pEj5O2s8eNb
5ex4VJLptzMsZrPHuRLtoUGhsI1wE6f++9cArwOD+Aa3MHQ5GQcBZY1lf71gPaHYry949Ka1x0BG
T2YxkCv0Sn/VPwDnPKUNhcSAZwDzwTiH6ICxw/ajo/wm10+9CN8jWQ/HMn18yWyj0lVTupRut99V
4vEZRho0HPbwVPFw9uD2p+2Wpud/czICj9wr3fI8gGMq7nT2d5u/jqVHvuC+lz4D+6245kox/PeG
r1JWPgMTs9VF5VNsF850fB14s2WHqXuoOwIHEjELQitmuRy+aprppsUfFbtULc50+/4CSHLN75jl
Ql4sUd3blXSUT2DN1HHZU9OB3DxEYLi95ICWseA58h8jEgcVErD4oBUS+ZMLBa5mg2peJjwnJ/Dy
m32rPrGTRXYdXWtz1L5mwj+ViMjIhQOlMMH6vpRrSFH2a36FvBxHePqRoYXu+RCALAAmGC+2w+5f
vARJhKROXRzdDxAREWB7N8wO7AJAXYXLMb8zsrFwFRwokiIeMvysFGzQKsor58wxfu5lV5IOMHGu
vNeS4ChjEmOhhMQwu9OX7FIBU/J+5BLAZhc2cKljgLA5I/ThX6ttoLehya/qzOcCYKyz73mZiyzI
4t4RPrBN0aeXepG6wf9sVG69rs1diJPToNdyU7Gfg4uDB7yHkkT3BnrxXuw4yV2TWJBxTI6S6Qhe
NDja14BBjZOJHX7k0ufOJ0twqTaW4wM7Qb3/JQIi6HsOagNM4mn2dHI9LHl+Nwki1zX97cBhmS53
TL5dC6E6fZEV9uEDUcoeZSulOKbIoV9QOmqk9sWc6GA6xMkhHTbzIb3ODajEcGoWab1Or721x9YN
9edtrSLu8MUx/jc0K2Pav5RNo/5LQ9/kqKoOM0lmIZkumzjDlXz9zrkPIY2KRSYQQnq9Oz2iGRPY
bdu/V+a918azpVUOPdZcdTGsGAebXWNQ7+w006ZdBb8Rop9qs4KZqmWKxIdNUV+qdniOWp4+/AL/
LEJAWJnLXcBCqHFlca1+4QM7CMKtYDItOKKIqlHgR7Lb0z0HIz4hpPRK+GrAoFTvEZ4wbXjRjwRw
lKvWIuo8kR0buMdk9QIBZ2G/2IP4tcKvt0LqlVKfhY775Q/1pMAOzwDH2cAule0yU0bz2gvZ25EY
F1VW6D7LahB/xgfHC+sJ3onBDvD2jAWi2JzH35PyWoLV7F95kaFxjeB0XYhS9VfRsZ5VqHGKnGRw
sq9S2AbNOa2XFExC9FUpY37zkV1L2KPO0wuWD1L6viTIrV7E2C9v1rhNyq007qQzwjnLtSebnJiM
fncv2ODknEk1jGYP3I4U70j7KeZHC+UMB9ghfb7QyhY1Pgxge2xXaEhiRP/s/O5RkNSmCo82N5FV
sz0OHnLoVTCgdznaxLvG5hHZB7uCmW9pgX7IBACw9NLU3E4KskY1xVoXGaow0BdgkTIOCQV3P/n3
N9HQSVkVPvcLi9TrCTe0lHyAvxoqD00VatuudVnNN7iThXtW8uI+lIrvfKF9i8ql/o0veOCyW47j
ulgl1rLTWXwiBG/e11De8E7lNSwL1+xpW70VHFzKymLQmDZMXVRKrORhbQRX8ohT8jTjZVNuEvM4
qRC+WKpUHjJep23D0q37HTBnIgUk4F/M38Ombhyy3CKpGyShcycc+jtVyDI2Pgldjxtanmwiso9B
484XAcQa/ODpnSGpMbakxwU34cFLNgELV/dPYo6QlkrOyucnAcaXPk1aNmJjFWJToFiPJ3lIWTTX
JM1cm7uo9QCdCxWXHowdIT3FnnyyAlfWTjVzKhPxngwVLFDqeLHfLarvONmJ0RGBRcd7drRAuZ6N
wMcWmAo031ZtdpRqD9FqYY6bclhj1eEWYtKhUYWf0PyOavrQ2E4McAuvSGjI5DFkPOVhKhesfkG+
NT/4dESMa/BbFMkzSO03WK6CnzBkX8e7u+eTyAajxI/AleFLwu+/EVCh+p/mr9RX9E4WmCHvLfoW
wdRzBZy/vHLHwqc2JxcHW/vleB/s4EDUtb9J3Y0AUoThK6IQvAZDhtI3Uq67QLA2qMb77solNbj6
sWXUMyW/a/xcvUz5WmPMXGW/iSQsm6FzmLtjZyw+B94vryUyu2jhCyFs7Iz4fdItqpNqUHCF3ahn
TTHlvwMxlWTL8aQFGA4OIkZ2EEJ0BKdfWvAch6cKXRs2LKwr9uzH9RzFucnqUXzdQfuRIhiRISm0
4YKhbydAjCn73Kr9E7r7gA1K/M7BvVIwzs/+ttuMKxXShnGumr0K9pTkJ28QbW+Oz9DCDcQYU1Ki
3vga+bp5Lgj/jPbIlkgl+wi6VP/LhYtRXjtcGm6RPRW+FzKLUBCW2W/AGva9Uj9mv9iAt43lXQCH
qtwBeRCME68rFgBRelpI/zrlMZib1HVd3oLii/4zMTm2uh3zyebX9YQTF55G+HqN38Il1x7vy5r3
OeLdjj9UJAdJXubzQBFuAGOM7NXqaq89c2nA0KWjXKr/Rs5VyUukU17c55bJVfmFbEzASbVEV+PZ
JSFnIMjSikbR90ixn7ijPTH/KZOHzkZp/AvPkzvyVwyfhbkGHBfCbY5GkoxkSkafzRAcPwi5fDin
J4x0qPYJDQmisEzKf1qQYIJfJlwiKv0HinCa3AKMbBZblZQICnhthVg8IJT8PnDHmaQto3g38Ldh
a9gzPhECQIQJAG9EzIzQ4dlqYFfiIUuhHdeuZh+c1emchSWtWR8Clt4Zmjv8wyaNsmgl30l/f6mH
gSUbIARyJPwnI2elSIHBVuTaonGQ4SEFqQ2XuGTGzrmppmzcIt4misxEJrPgaA64HTlJ0E24CEq3
Aatl7L9BxocfMQ2FNA/pZDE/VPmr5OYbg6HfTBvRSdYNKgQ1S05z5qLAGEL3auJChu9jKF/4XTb4
SHFPLFpvWI+2eKo5tADwAqbvVpgtxqXsVeORSYM3ClN+9jX2xN4CLvcTA66r8pvpQpZr/L0vpmeW
8fuctod3RXHt7Op8iELJOftEARBKqsePuj7XlTmVdFF5WLwB+xJgCopLo4D9JepGu9vwE/Na4rIK
gQgCK/Fy8dwIfz3W2hxWHwaGc/9dvDTaU+xytivsNCqSeEqzN2Tt9CS/UaAavM8zvZ90+ZVXuMTJ
moa/Rg8TJN7ry7Sjl3QB2nIUgXbpjvq6ygwk44H7zbBULhGHLCKF7huyPY7fTKe48F7dr2x9SKwz
QTRV2+B35rqt1LOeHa1/UVw4Ol5G5oQhNvBwrOc6r+Cq1zzBSKtKJZshAvdYuErmvAZnDpdNA3tu
bLi0sGNfhra6bUPHPCAJkFrPXTQkdi1pA87RjvHcMy0i1pE4BtrIxmVKfqwYVbJfI7v5QnR0Cguf
xTLDoMDgI1IT9sLlVM2V4faLygXVNp/JMczsaD8BHRHXDa934LOPEs8ECyZ1zzD7QBIzAuxvK74/
yF6Q9lfBgSVruxa4sdcHtiq441udRbRD6eQPDyGI66Tqo8h+NMvqHpPvOFsVt3mbj0Ov0ftlK+GO
qCORdB673TnBEEMOzh3JxGP0zOysOr2O3JjQ6vUpXdb/0HRppic1eFaZOVgpWZcMLOBKJWRmcCvw
lKu+xJ1hGu44rnIwAPyUBeaCA/4udhx5sapOmk1INGCJAhAnSv+10tIy+XzP0BwQZOXglyhbmAhy
jhhiMrj0LgOL2aX5xO3EcxoBEW8yb4wp3+EZpp6B+oMV308/r2jwJYNuGz6BfBM1D3654VnMYqnN
IKCaHwRM8wdVpCxgWodt0ipQOLM4NapwLqhcgI8EO/WSHVFftU/mZic5xrQ9lrYFToVb2KGlhgC8
ioeDysO/UoQIT3m9WLI8pXF58+arHwis1eoZjFOqrKVPEvgZB1n0zYOtj2lBc9JvduyS+WD9Mlan
HIsDth3Q/288X877Uc/8oWTPQVPlh/bM03a6VjVxUS/0ZTvYNsOP/NrDXd9DUGQThdPuMUj36Mpc
NBuEn9EaJKxePMCWBO9fizemuZB1tiV+TJyt9FRCDP3a/AhfFHjmREW+6nZXILZYBJManpwLzaAQ
PmN9DYXMgX+kiVvDcrvWzmso9jZhtTxwsWODP0ZqoriAFe17ywVRcGkK3vefNZYYjgl1x1pb0D9F
vjoOcMIlyY6EKSZSa3DIgEdA2b3hrpnPlivlWOz4vHXdt9HQe04+jWpk3pTJiuwA8YWuv/FV2rNl
XSxKO5qdDLSlg7rJ3xgDmyvxRyd/OcjyVPOJE+jkO1VjLfYE/ZYCvpIfI537Yhj0yGP0II8lPh4L
Qd8NLRHOq0LusF78EGeA04fcZGQrZu+5EfW1NQ0gLpZPLk1bKhR6EMZj7hgZtV8G6eBHomLQdQUy
p3/1kff+6HDuLgvWSTbdGyPmMGELokXedPcm2+Cu4g2LwtFD2+Havnh96xF+wMVs9id6Aq2a9zQ2
CO6i0oXLWsTnJQuOo8pkfCDIVE2ekazrIxoUYRfRgzoQ75HjEEM5MDSUK2E1l3KMZ973qNts7Y/c
lxFFwC/O+jQBWuAm+DYQvMeCtyH/jQ6ytGIT+Xui4LDv7qNxwgWis7siwh7B9DjRGwZp0J4hmAx/
Kl0B2KutI2R7rsdK9KPlCPSzMpve+LZGPCuMBw4hee76r2WvHCzG8oIIIsLUXcVvrWxw9AZ2/6i7
PXbuoP2XRjHI8R2sSNzFvR/GH10ERdJPKk9MDl1HFvFAhnDCImhCOO3/rH6xYsVjU7LZ007M0PPe
tenHrDSjt3OaR2guOJOW+ccw7F60tOOy6+9voNRELQOmPdoBoAkZ65d1Rbr2Yf4gJPHZuczModaV
5D2HPG/tFloKijwYrSUX1hGHa+2V7V3D9YCNN3NKYSZVI4NEayyyDBKzyNTaDWur9zGQN9FVoVnB
hYkTh5tJ3hsf2gfM42Yv7zlLYaqcjGGTP3KfDxH1oyzCsV6rkAokO94od9ou5NXbZsGZ6yz7owOO
MBtfK1u5uXe93znSB4ERNhfWP2aZeAfgKdkr4YZeirq+iPKNaAjFyRAuWTbgra+NS6l9ivLaipcC
FBgUWnZFrCh0nDbfQ/xdPlDxWGMCdBg8qmSL34rindtEyPjLYJe70D4CtgP9Cjf7QOkwmmF8RSJ5
sI4korOQgW84OAL76vCe2Q4DXoxvfrHlIwHMQogDF58bka6JY599yUDgn6mIOpx0B0U02lzo7Yxt
5YPVemcUbI4Rw+lE5LorUdLN5ZMflXc769h5LCFU0edrVf6O5m/FKZBHbEuVUKFQevk9zhsMljXc
zpAMWjf9JSLCR6b2WZJhF9Lr1Vxnxcdo3DC/aR9o73ThIKYFsFA81pUawiuAUrH7Q+QGzlmiqV4A
2Va7C0aW9BJNZEPJAbjyj9xQF33EJicmNroTV1AZBSSE+Y8ja86fgEhA6bUKVwE5jwNiXj4ggwUB
WFlPij0UQkv0KXNGXx41SuBcuLTyCjme7Vo4rloYHrIn/onniHoVno979m2EdVlzbQOLzoElvmOF
pboz/29vc9WnbxoMM7XTJjxCgy46u/P4lBCj4+a3yS4S8m17VFpa7dkg2AAJyTqJ2ufUXXnOCjTG
wzTAOYhHqcexBkLP0fDt9NyrOgzfJDWyR/PROPBIZxSl3ScrnbATw27lF9qxGJ9piDmFONDHGyxc
tVQ5fIhWOgQHficWBjxIrN836QIgqjh5+dH38379Ym0M738kndly4tqWRb9IEZJQ+woCCdEbMJAv
CtvY6vteX3+Hzo2qqKjKuicPxtLeq5lzzJhQajJsTiz+q8DJXHKZdtKaaPjmM3yKvGrYcR6q8JvR
FAm7SMAR+DtmWx70ZLh51PBsT7J+68t3RryKdkDfrzcvKn0E8PPJoWz5V6lkwDCdRCLAa9V0Dis9
ljnQ734Yord4IaBij2+zcxJhOyAEKQ/UkAGuJ9K0CYbeiQ80XfGmZYsyfhaMBJu7Mb5jnsi1j4A/
eimPibCwBI8H6Rj4gbTvhFoxmWyfgpgt/q5Bhpi0yMHWJEXSZyo80P3keOZFLxG6sDzDcvWb+3tD
nWmxoFrS8Q8FAU+jwaRQQWyttpsUtVq0oOMijVRUdhm60AQq6mRAtGf7JoV/Yqysa+Gl1//6FPYE
Sa82TyTppimsXXbL20z4VJiFtcmtGm5h4Wi5uZSHs1G6XgBQQ2PD69QIotOFsiJapsurTRND6gVm
q52TQ/e74LNMRMeQkgUVpdJL1nJMUwaiki8spaVnLFqNFBEaTGkUbAsTSOQuPYneqzS7bVs822ts
lVcZPCFi3xL/aIzw3mj4k7dWUeWMuCweaKVjBRciuyXI/lxGgu8iQMjGW4HUP+byiN/lyAOKfZAn
TmQYiZetCOqlxhAr8PZas5OiM6AKKzD3eXIyP0NE4LCNhgMG2EDe6r958xAG5EAoF0b1riFpyFkp
SzAqu/kE4Yoe4neqfYX+P9UkSemazP234Wq7vOMdG18DRkjMlBt5p6IbXyB35qPzUIT18i6i5Kow
bxeyyZScnGqwfVrbMDRhGAI7LsNQmytrKdlpTMvioKadJnzA4wh+4l7k3Vv0ZArz8ulRvxdYHc3/
iDcb9mrMg/j/RH72Mj8U5gpQFCqgIwSO67wBNtbTwRS4rsdDbhxk/mPy9JcUKxlsaYevQB94DflJ
C4AUMfEB3uI6tg82RoFvomXg3hZZHSgCzQR3ybb48AgG8eHCr2kwPCwQE0Aoghb76B6TJjmdu5V/
Dp94phYGPgR4cezau29puAcfKYPQLaAJw4YDGeWuX/0bqfW+PH9X+mdlvm4X1hzOVR7R7atY1zuM
3qnHBeCqyInFQx/Y0xrqGKw3Npr/uMKG+reNuZg5sxpAhgavKrMN2abVSTzc1gPvKH8+NjLUNNze
qwUYY/VDOwF1DTI4tzjtm3XNCEpM/gFQyeHNQm6VLV+4L0bOiPhOuga5gTcsVkjjRMFahJXl7fyW
FLkfmoOwAGNArF4zHKj45LRnciCiOwFjxy8wzy8FsQcDjtRMvVTw4SjAVqqABocTWJPx7r8lJIEG
wBk4nD4+UQzGWKVyMBEbkVOTyGWXT4RoOz7ibHKCDaZlYrQ0wzFOJT0HGBSd98b1f7v+3bavEqAo
hQxiPTAFpt2xOXZ4KsAIy9bwOctkmQZZ2K8XzJk9gg7qx4QUASq0la2S0c3+peq8/wZIpupzIRW0
J45tUAPT74/6x5wwZaE8bhQaWeNb/jc7aLNTXs7pLygUoTQI7F6Z1fiHerv4Au+FoVz6MMmjl0nA
5RxgrIulEIEKqy8WFVwKtMRr+RupjXxU8SBwbokXsdGXiE6wizSzMUM2f8QNz1iExuYaMfQdgS8v
gwtYjHmoY8nNH3eKiuPGopIzaT9W6ps/LtfROlx8KQ/1FyFZ8i/cVNIuREvCqULvzsRTv2EO5n8Z
fnvV6R2sKaV5bva5ukFXQagrp3fjEzMv10dWZFdNAXlEEUduM31HiJFolk/gnYoOsXnp/D/WGgrl
X7QjjhGFhaN/cVPT22PHwnhIRRUGB7Yq47pacPayNDCvurZ9oqDCWsRz3JgMpOnwOO0IaIhoZCjZ
dSS1tnKrObh2tBsPyduoe+UrJM8GAfySk3c18B7G9CJM6AQ4McpGAgvHWA0EuonAHn/+VmHzjjYh
2jR7IhuzRnREH0If9AL5Abgg68hA2qXxTakeBTuC5KD5s3RxlL9ykXRKxg28XbCafEfqL/G161/h
+CmPgOWt9EfZl5RB+TtwRIPlwCxMJ4lDedNcAWCOjIENP2Sy6qyKp1YcNh3JRZY3DXww9j67kXZZ
fyWyIz81x1PtxNiXV85z/wRx5xuVb2RBOiGmYX58fvgfuWN8q4qL/oMyeGncq3GGrTPFRUdB4c2F
sJnrKBaFS5pp0SWX5Gml0DEGF5EfPYz+CUfLyHlSoe+tlW92B4Ct9D/pzyARkuHt8IH7uVxzlOMF
P8S8jigVcOKMLjadlG9bv2F9AhwyjnNf/KdC9asd9YpWmfPY4bFAHQiANcMG7AOLvvKkkvrzzqUf
ruRWZf/C1DI6ibsg+wyGuWjlJ8BTFXDxU5TzhX8QDGvDXqfjwK23FbytgRsdM+pRsPgRENP0302/
5ZdyidkM9qtgoH+IkBJvRZE9fbLYoRSSp1cAcAnu2y7NDtI9cuBXz9iucLYXaqxxsVPIx1rYJ5zO
h/+WajzM1FMlz8UcmoWrhofKSO1W3Q1sYcE2kZj9HHBg2VgkO3+jf+JgR92wEj/6FbJCWhv/k/iC
dHFi9kIzoB35/2C8JC7ohliLBndYpT6MaaCzASwXumFcZTrGJntOiTNOGbBd9joK+5PxB9Iyh502
7WkF6IyJconu5JY6OgN2JqSsEI3kqR1Zvg1Meihbe5ue2y+odtwuYgYH0sHjmVtDOfefCZPCPnzR
RYBn6VhCjR9ljef36sn3DjBXzxPkfeVwj6iJwfWJt76z9d85r52BtEy2Hh+ciWOP9ND/FbC+pPpF
q4+1hjf3HHsXEZHRP6T1KKzZl9IRGEhKjx0VMLNRbkdmhQ4NCR0uwiOfDR0dsQ5+imbwyJrLKBtX
ZDuJrg6Ax05Sj6PhYm6MFdSszD4a8vdQqWwz5QEcXH8vTmm4BeZLWI9xQ4WJZ2BesZ775d/ijOWM
uTjUu4z0Ag5ohqQSCbh0j2pzgjTcOwQWAUjR4w3cQhn23LWq1xzlKH7raneFc9CdfO1AgnyKQcI4
8o7VwH/p9BAmf0j/tTShuM9iu4ajGR45UccPhh/znhd9mXCuDGtkg3wAzixX+wqCIskVS+5Tllj9
G9uxjkrnhR6CqUH8QIxD+MlGlI6UOcKLF63NHD//IXYv/WbLDQgDIdGN5kWudnn6HEc03tGNxF4l
feJ14y3jzmjR2yMFF2iBl03rxNMWpCZU5uso7j2+vG6NGUFnjolxiQvyKVT/PMQMdXwRC7vA9za4
aGQZYV/4CIiCIQ8S18s9tKkO/CnOSJcmIv8OLe5I7cOf9ig+oV34y9lhnnyghGBujWfN4/ZpzwpK
EOZ9yYHfKK8pNCqTfklwFO2GgInhC6gWjjx+m+hDWwdUh8Jh2n/i+pN6e2D3+0Jywwicvs+6v/ot
KH9Ux+GGU6aG1BN1t9nlMNpgFZli1LPnLvrNZr8z16G/ZQBLH89/8wGZVoesLlYFo83tX3gCUlbv
wE+iWlbPZDMi8Ujus12XDQ02zFxAKId5G5HWEhUmgxwgjdKGY8bmsQ3rB0Cgfqc5PGfJyjzXO8J1
B41nL/mdhwbSRu0ucCrRofcObTFyzRrK6Ef7oKMp4k9gj30rLx10y6pVo3XBnawzs4sudUGHL5K0
SIULLHzjXVDodXiVTlgJlnhim2SNKN/t6S7eSPz47l4VrxRTOZ/BQNZa7ffcHRLi9qTTdxlmEts6
PjjTZ75jzNyAcuC3O3AEXRdsoNHJiNEN0Cungmdg6oHa+kYIHbh8br5eZjqYWIn0QTRhi4GdpwcE
nQjYMyY+a3B4TsO/7p/Hf1h48wxyoEzspliKsMSlMqpJON8j0sQiTSnMi7+JINgXpIWRwsTVyUYC
1+2b904PnEXvGus70hxOT+5dP73lEfZVikQ3nfZvIWEtS/vID4Xkhd1W6/ZOSf1J3D0i9xXmYJXp
K44jhKf9C+XLtNhhoy2Htwne5xhf4Wuq8RFJPko+XsfiEG9K5j1fzFuk9mTGO2Q8JcwmA30B6RCO
xRWcMwbhvC83Hua08sp6DDVvgircVkB/3xFjcIntIlsiaLi4t0jkK5wTpS3EZ6P/7GnT9PYfIaSU
R96RLh+Nj7bGxxbnZxVaxYHyyPMlCpibyfvEsL3S0cnwghlI+13B2Bn1lk2OsOVU4PPXD7pR04PP
gSxtx9MYoxrnK+ffmNhM0QT/j+c4lu7kpqZvbsmc5va40O1ssPWUXClntHmLscYiwatm9Lgsn/Dy
4OJiAznvGziAFtqZ+RvKc8iyY3NJEVWqWEt++fM2Oww4xcwVAcHFfEwtXuo19A/mnPVC00e3hlJ3
gySByazEP4VojXXqD3KAg6hvaibzpOCyZFoC+mY6wFkKHiTv3kn4Lr/5OP23KvxxoNHAItFj9Usj
aBlPmL7DRXc7xEQgyJZi5nTmr86o2GLssMWEQZiM/jOuo/1Egj2EVej7MpF9nIxYHdSFK94qe+pt
JNsLqvnhENxBby+2HcX8jUdVVk659zL4dY3ejVM2jly1d2s2Bpw5U/GBTTtbgFPsL5TogrZeIHWJ
KWxX5r5WDiq6a7jJOWlXXnzhkgEKUwS/Iw9mtoqvvOYF1Ky/Yd7O5R80ixqzNzTu/nMhHAHzzS54
NJrxzxyNDEsYb0/6rTEkpRMYSH/9nW9OrKz5IUPBYfG5qa2Q2qDJGzEILYmcwIl05+co2fO/eF/Z
vyI3Rswl7nSkAMClWPgQpiiuCDTN3RzCHjm5gPV7fKzSRDNSR6+pdxA6clbsCgSS1SMWdjFuUUI5
OfGrmEVJ/5sU+3ngjoyPw135ymg/hQHTOPZbRYDv4dAhvjLpkCDPg8nLNJeH3U9tRf83j7cz/6Z/
ScVHbVzK+pjPUqBuvfhLkDxsGOFKexUt63dX7LM7+V0So6f2W8YpGX/m4ADYpa5qIJkMTbqvpr5T
QzEyjJ8S2wCYyvjK5h9q3VMnEXJo8zoPbD1riEZa7nryVl3MTk+j2oh9u1R/fHqVflzJNnPummQC
wpc3Ho/KH/8JYslQd10WJrSKuwJK4hTt4c426I5pxOiScHLp8tuAFZyQ3RCZUDPcQkjANxzCQLeS
g1hdifbylFOPCWoj5PtFDJmUkZVGVOC3Obwg5pJkqJw4tfhbmjxdqhoSNN2FSeDh5O4PcXorAJ8S
l6QWyEagSxgoo/YaChWc2++SdZI4/I3ZM4RSCu6Br3HcdxWbNKAk1MTBtJKgJhiWqP8BDoKuoChr
4EJsb/Drj5UNsBY0y8plPiTizQSiVLo5ErHOqs3tI5qgPiwzbTlSMqEe4AfhxWA9S8QTD72+Rpvb
DNsSIndolxjuSyvmKOgtwyQJ7igGrNmPi983k2EOSC7Q7tLL25ANOYEkRM+7eNipwhjEXABKpwjz
O1LRlkpgq+5MWPr6KVAFmOsa/eP4wemmT5Q2iBL/eB/oRjbJoZD2eeH6hJ7tCvqtws2nnxmmHbxo
I9ttB2nhv/sN00twybVDXfFv969dQasCG+YoLR60eTq2dG++nwghAb9IhNni6g+/Exv4N4yBSDnC
BgE80PRO9zsFV8opksmi6j7nIUcumoGg/Dcox2xxZfRt4uTl1DpBEIjgcGPh1FwME6my7dtjWbhZ
vA6ppJ15rePQw7M/qh0JTj6iAhghxt789Ai7jy2+4da0uHI8YZeplqLZoEGzBSglVEVodO6a+M0Z
iymhFm/cC/IO/TAWQc7VOQ1RPVIQEJyXHLgavNmJwR1Cec0bS8fwO2dtL80JZ7AlvdFWAcgB97Eg
+UMi2mHV1mcs/d02g1WNNnEJBZR5EisPrDQMvZ7B+hIQPrCEP7sy1nn+4AqKDmn2bH7z8Tcu3YJF
A5NjNOgPxASgHeHGat2GfZaOhBWjP9caDgdISO38LR6S9fhIDKCBr4UB/2mXI74yLp28a6cPYL87
Wdk21R1vEzUug5vYbu6zMp1uscYr/MLPUvhsm+dYomxVUysYFygfcqwC+ps/vXIUH+FV3MUTEyjN
KcYbKIUM7/AhYD/sT2/+6hhjIhUKSVQjS1D69GawzZsAH4ueree+737F5sFgbUKkFPzGPznaalrV
xReZa+S3caxi2/idyf4bqn3O0kX4g6GeRQy+QKby1Rfgz9ZltadONr5Chy8WO5yNtATpV4/PiEAa
nht1mZuYaezRcErkV8yANDbzbsEvb2xWhfEUEFEtEwxsboxTazca/1kzalAN8xC0DTfm2WxfbEwN
/YDvU5u+lfjCTxGRZTez54ALdh9qtkd8bKARg/eaE7qLK2Y1kgj5xcWp60AAV9kdO0LNuAOR80bz
eKPWtW7zEXGgZj/BnWLpil2GbBo+4j+6VLmw6nyrJTf2quKZoXQNYxU6nxmBO7ACLIbR5o/6Ix8d
lTde37QKFt6jh3MPNPw/IGu0kGTQYo5gA8JQZseuigFzljr8bKLw4p9FlM/1WWSWYKwi75gx3QFR
RfwUpP/uQ1rzpCqE99ntwqmYTCTzV8cQGN1e5bOFcydh/9hzYxRYWhlNK+tOPPGVx82DTVqgsaG4
CaXOfmFu9SfEPA56jKbdw9XWSRY8EiEm2Pq4DI4zG5yzWyBG6uhFFK48yjvQ/eWu6PmNW+XC4bQZ
tuq9ZI6VEF9y10geSf7RFpcPZig0KMxqq7vab3GA25i9MFVzHqWbVWNPTNPDTYdJ0wqvGULBbLI7
RJFQZZltIqRjpADOnlCHgxT/stDrd03FLYgcjzpZPCXkvSRfPECI32aBMUvV32Y88H418pYVJ78K
1i4lRbXXPNLm0cU7kU1MesjVE/VAFc4SE+ALp3E4awTGsWlgw9HqDBNfxcJub9JXf1L4S1Ajbbqj
XB1KIiPWVJvyVvtBcXAk+QEBCja+6TMwGXJ411ZZ1dOO2X+0AAQCB2/tnQa8gJCD4Qy2T+zPrXAK
uj1STu+Hg14o7wz5qpSTz80H0rfsZKAFDNaV6IRvXnb6O0K0rumpVSgtMPPO3OEGk5HCJg0we731
ICFS2rFnKxGhEOmB2jQ2bZowNdqK6YqPS03P5oXmNYU0uoVISvIFJGMIEgrRlw6iOUMEAHCZJ+AM
M2htaBKzwygxU57eYDybOWgjNf8Re9G/E/3MPoHaiGlbzd+2NPMPZoYCz1xADk9/wHtBL8AYulyh
rgk+Whjc3OkBnE6qQ45Igm1Y/c46BIuiTeRU4OJlEWrYJbWDy56SV/RvUXzx+HGP02UZEuo4S1GG
pf/u1p2xkiYE7+gYDsineKnlYUONajzzG2VqkNkNzRv5j8Q0Ivm6aj9i7USMD0Or05G/n8vWMSUX
21HJsp1amQE4kDYrqve6fJvUmd2S0ifQMpxz1rPj2Web6VtiuwRcrhI3YgX93Rg2sEn5xrOZVepA
coNL1sn4JLcUqsO6qr9b0+0tXjvUgwZfmbnS8zNt0MRj8MwYIl3abukRnsxzYuCWlqxxeDTFbpYu
JevuUnxAJ/G07+ITSlTeHNp0A4a1awEXo36fAw6TL+lfUjHDXXrvEk8TnMQBmA7MEmRH00cxOmlF
2uRbt/M9hZN6FBlF6psBdV7FY7cWWQhi4Snhiq4b8iwTWiai/GZGX0vzZjjhtJnGdf4zEK+osk3m
8lihgsJNI6RIviwsaxa7e1TWJhIrcn8JmkKjDGSo+szFo/rHjobSK0CRdq3Npfm3GBBAIuqhfsOb
OI93kQTnawb1gzo39IgCOgnaCMzalTSrjtYlEEd+4eOakMfgG20qZX2s24CI2F1AtarIAcIJPQ84
eF5qRpEYUHkYGAqCldHXWCwnTqF+Hekr842ykz/QsVBLXIJrBRkCjBKk/NzoA/732Z+Sgcn46xob
h5KHVYAjZj76dyHJ01xCyYbtFoV/zodlHQ048zlFy0s3I352DUAhNnAw0XGpBVdYa01kJeGRgFuC
cNmkJB33sboaRUtXj1w8UvKFYx6BDDd0dwkoWQLr7p/Bewk296343V/qFGkOnox5Fsa3kuYHCg79
j/kWYy0Qwlzq6CWaYU3NEzYriy5hBJ6EfGKZ3M30O8arBW5r4D1mnzXLWeCPFgN6O2e+HmGvq07j
u3xVHWQJpruwOC3kPShMwBAQtxRgMeR1f4wQklf8AUtDaKQklvRLF1BY3dpcjAlw9ZDwuM1Ff6GE
U0Qnn9YsSvn1ihJqpE9WR2XF2hI2hs1vnkTFjGUWDAlWwzY7arXb0pZzNYXc05MtV59ZfwyrlfQk
sou9aPNGEwuJHj17J64QzbMQXqjrqmcJY1ikRKdsaJ44QQzt6U+IoE/APM0IYjoNGISn/mcB6lev
7UT44fkKBC7xHuUc48GJMc60OGrSF/WmIX0pwanEbGDcJlAXTJQXMlOpAZ6wjFEBTWaccndPHzPN
LPjNc0Z+6r8oAiJwMMANdAqnVYqRkXfN9+cikDDfhY6eCw839xFb76K8/9EihVdQ0fPNs5CeOj0o
jaQfsc+jmaxkEFuMCpIFQtmOg534g165ebCEkx9dJP+bv60fuB+KjyF657SNGqTocuAVpCocL3Ps
OSHmJ1KaU39fTC7/HLAwabw08TksnTC7xOGrz50pDK0KJIbqfUakSo27nneecbBn8Wy3+ESp8hBj
yVTNsOTWiG9M7WwCU0NXwRMqaddMJVkC7Rs+HNBzxr6Id9i69OILeVmp22mEKia5pTG/kBZd46ms
MaGNbiy8TDbPkv+nMrzSyPL6ByRh+INrzdSo6k4J25eEXX+AotJX7zU8gXxAMsOAYR4nGiTPxJaX
zdtwhn4MjGhQquDh6RdubLtOVwAGM5eDDkVZuR93mR2e4PCEAAkS13/7Z/w6mHHnnXzJOfRARJLY
DTC0dY/OecPbSjVSbsRZXca6uNhG/paspGZ2HbMrYnGQ4qOywd9QhF/HniPs0UE2oi6dBznVMeSs
OPPDIUGQ4V/c1P4Ed8/RWwvzJSP1fIX9j7k4GA3+TUOyLmJ0d4wWcIwbopsTns1sYk4biOdtOJEc
m4KZS8kuaUeGcX2iCsOSfq/hbM809Xvg/CfbnvjLWiji1OP7IrOnhdv9CeEcdapP/wgHR3ynsZNe
ASj4QjMEIIKRaP1dPxSiCZhA7UFQT/+pjUkrQ3izYnN39nbYzwWr3DF6JzSjgiux4m5YIJXGY0Cr
tx23fr0lH1dHU0vxz3hLKOA9V5YA086uDtMXTX20S9OLwWap3MSAjIc5oa+5k9ARXYbAdYmSyfcj
KuYVgzikvY326v297MFUxsTN4qEJ3ZKJOWfaX87zTWrxlk4t3wjYdklNXmWf1K28z/8N08tvPJrx
odcu7FH/+HkV89RfkwuyCPMDVAsCMtnbKtLPPAbbJDNv4YuMSIB9WogBeg4oNz7YOQQXOlU6QBbt
jBZbPEuzCE3ANktrxvtMGIEPDodfbu0i2V+49Z4+xKu2xfxO8Gj5JRINwlhBJi9a/IXV6FKigPYg
tU1fDfYiJJutJDb1px138bmct/3S1yJwSJ3UXVC2g24zQZyVbwBbTloTr+r+zJWnpDde1hwxqMOQ
xDAcSXGrSy3+kPAGzoe0RJnwS+3Bvgyre+NwrafFVp1wklOdfzDDbG/dRIoGzRpQDfQvvcMq++ap
b6VzUcPFyFg8nWPsPw7JqDp+z78UuvrGry7tG/w2lqxfOiYs1MM6Msjwxk9pc25y8+80y2Srqf3U
RGbXm7kEKVdV+Vfe9EtRb9Ib2tre3DKH3TDcNo6ZYIeLrX7GimkUuFBQIPnKt4YJYpuX2x6sDCGL
KXNj7uhHxHeo2rwinErKt7zjiJrRjRqXI5nfLeIC2fiQEdcbP3Iy64GWkAi8BQFy2fLl/VBlKz+i
7uDuAIUUH4SPlBFUjejnyPGLuGcVfPosU/112yMrhVXgoHpBzNgTYrFRbjQ5+wx3l2mxvWEWz+y3
1+zsoL/hIQkBY24WPuGGKQfcql7AoT6zE1G8ysBq59wd1d+QhMn03hOs+OmpJynYShAFaceJNcfD
MUsGun1h/ISOmLrVuyYG18rRhS0+wmADvUFpjrn0xSah6l+yxzyXhRgWVGsWjdPTi0tRQYHoIgKF
IJsWVry50rtHG5PeMq5f+mfcuWXrvsRk01BrlR+idshZbS2ZcCnTZ/dhkk214VsqDj5Tm1V8M4wl
zUbAPGPWnckOksBshGG2CksM7pfMbQ2Xu1xpXR/iCB9+BcnZhhuT8LmVnSZaQX5VxH2RbGuPER2b
8G0z0pEuedSXKeJxoGSQ6Bhaw+VbC+HKQzSqKN80S/WVBTijI8zJPNVgYE8EAMU/zAziV3ZUnmN1
0ENwa25xbKVHjtRs6pNlhJsdPfJ6Ufxm0+xkI6tUWteYW5MAhMX9bnxLHZKGnlglS0djNt4xcuO8
79A8KlsA7dSiJ4McvW0CjvQrpOoJpE8z2CGmQI3GV7Epb0N/4h/hEtW2ycEr3DG9yPnTHN062GcJ
qkyn+ucGs3Bb2c6BVZkV/iEgET8qq7MILNiRkYxvdqn2V5bjg2LFJ/n7Wip3JbmBaJkxgmsFJ9KW
iJfgzeMtSBZDXEb1ovdMlWeG+ZuygzQ5fusZBTnUX25oFkHxMTyxAQr7Y8Rwj6ENh7hGp7pncsG7
AUxlzspmV1SiPVgttvxNaMM9YKRAe7Mdmjbxg0/srS4IkZizTueMXRZm7+jMHc68z7wR32N8hBY5
FBKD7Xzas0lHRjcd6BoLhU+ExIb98SEPvhsCS8LBMpgrcVyN4+fobZB4K8KXlq66IwfShnDX+1xk
CH/o6Qt9FakvBrOBTge4rlZtuTaplIBYU7uhI+VuNIXPkOZIXvNDJP1HOj0osFnbReqDTU7gYKXz
dogXV6psT+V5QDWmI1FwEtmOcJtTEYjHMQfnws/KJKGdp9Mo/EW6rxXoWoFqLPjHYcMv2DxXRM9w
9xfdC9C9eb46ycUtNfLa9nxInDXqmiMqfhLFoMbnHjALrpUWrNkvUjTm0ah0en9HajuY43Irlsya
SBhFTIdzw0QOHKd7bp/KlR9y7jJaD9nxgUVX5tbGxJFlhd6r8R0ICZQx/BfTECJdzhGzQ0sCJ5AL
l8A49wh+GMjn1ACpW9+g0+SEg/TWZNK8uXVxWnjXQn9Ger0mHSSaeXQPUflT+7uQz3XGHHL6F3ud
1WCijMuLyvvNYlstF0xJj22/K4drSEsNo3otEwsad8zVFu4UXCb/1PIK0O8j80x/ImokKUUaCVet
czFQ8ZNI5JyR70kllP3jtwmnYMFTwywXkGSMzwuJWpCvfE4ZFP/SmYVgom817Kxd75blDMOCnlxh
zaRVNNk6pacUILSqz992V30ZTL3QC/M9MSkZhE+tcIoFURuhQyRnyNWHjwheHkxMahsNn+CvMLcu
GPkwPDEmLx9qe2AUCR0FJYvMMVe5VfFhasem+dRYsIXtVub2FVZR+l3d88U3F9RHqNgTKlgFPMCW
ispDhFibP7p0MPM/tr5Usp9NCTC7p/ZsEi5u1Fi0se2DeLym22OtNUkSMf9MBdw70wIszOK/PNhT
SgF8ocWf8DVgIFxmx044t+lKAkdlweZlOEiAeY9hHTlMgWNT3ifhL+sPhoSRI+Ykxwnfmo71NqJv
UVayOFe9ok8W0mcIA6Z7ZhySWrOlhkQH8iUd8vQ2wH0lP4j9XCKskXXiKET5MWw1ZqHBzvd3qEIp
5TGAqa6onOLuDL8f9HowXCKWQOb0ZN/frIJ8PX6LuYWtAldFcYAryzYqukXIHQl/4MOsi1tcrpBM
HuB7sfnOomOaE/6EwgN6Nbe906MuGJY1cXzIJVBnXua6822OZ7Q8VPxduR1Ni/47AOub87vZmMxz
XBrzSN96R7bK3prkd+MWfwOYfgmwq7F0ZKCvGGQq+gopQypDhr7jflS5DysG6s+QsRiLBHbZ2j2L
bOUD+MI1T20OXBhdYb6OHSys8X2OXfZfUERHk72vviRMBSpqysO7bqFSM6BdOFrvYnzqO6fvDqF6
9gEdpOp5kblZB/DsR6ZLaZBoNGSZwq9PWQOgoaP+OciTHe6mfT1YTBhVKOGbolnjlZuewG5QxjOy
OOUMfX80O1jhYngJ5dW7BTMnblWaJ0PeG4I70bchYXHr5F58MsPB1lyBkyXNNXzEwUfNuYHxyplP
YxsUq/eoOLLh9E63XmHpx49xND2ivlZVZZ2K8pKmViedfbgPMyifrz2tr7jDGN+56SfSRW9yOxo0
JknNzQ9eLACLFRU8pyrjdtQMGMiWwgkMpjlci4hN6QrajqwcMsHRStZsxyz6nMUA+3fknQrg9Kmd
EMuZHQnRGHgf1ygA4U4uAFJgz7qA/+r2SAJ05Nj3nsbtOuEQAiIW74ThkxOVBrreDfRv2NvU5DJx
kiNaXXbfUm6FF+Mwme/Fvrb7u2ls+t94LSDHBJnGYvTJVkmUHUgpAFbE1RNUL44CIlWJMPHlp07l
s2tL6BfL+hJIoHvb+Qv7IKd5ge4IoOiI+Wgl1ZfQKTbBj1DZUgbsedP7l6ZYwoaUNs13di1IM0cA
sOHSL9fKRQn5VTKOPecMbG6Y2YB7WtODmXK8On1X6aptPiYiy4hk2kDHIM6gXKE0xe/Q2oCt0RWI
JDEDLl0yXfcWl/5LA6NhK5FtCD8BU8HmsVC2pfKIf312af/UHXBfPC9ricklo6drin8Xh5Vyl8fb
uLBxp1kjdxlIbRSdYEfvGUlBpl3CvlrPZAfdkntLrr/HyZnIgZuqZ/NEL7EI/81YhlzZKKKL9TP7
AXjmq/MciqqHygoFLkM/tnbqEhEi0MvFZrEHvnfNf3k664UdPPvftnNQi/B/dyI179bXGHCyLfND
umtHJ0iOap8jgNYz3UYGC5f2IBM9Q/9FkjL62/JT5MmmmBxPCgsuYz5HcS0a2yalWbguRMje3wqz
zIFc46hHr04OxPI3ZDGPWdzblIwNscJ4lrJwZW4VsH8kZKyAYlXsHo6dBNZko7J4YHsbrUbvrUpf
iYSjeo3OvUXHtrAbREjxrpK+g2vYMIPCGMjhaxnXcoNXmNuxP/3wShzIk8KTG52AWE8OHAlAPDiN
ZwMmqJeEV9hGSKcAINgvbiafAR2w5ioCg4KvyQMTopMY0GM14VjZZAlCkIJYpmXy03jLxtsgflcD
bHBHtX1G5raajoWJeGRlMO9J7EG+RqudSZQOnR0QMHTOTxxceo9bjQwEep3oUvZvQFaia7KqtLLm
mv5q4Y/y0rYAqnH+JkiO5rwtjsGHieyx2ZQfSHRzBAjAHtan4EoHqROpavmk/doNQHlL3WXXJDoN
3yHXrHIcsmc+LDt2NUAIlX219fLfXr546GRJuqk3xNBBdwGx2+x1z022Kb+LjruTwSaa5t2EDWFh
5f1HF6613PYw97534ZEt/Uq6NzKtobrnEJwZR49gH6pbvIXI6L0dWSvKZ1rf2luFmhmtkKV9R/eS
HBU+fS6cc3B305f4WfFo+CJXVuyf4CAHwd4I3By0yGIH+jn1N4LCrPeV8jutIWjWsCrHewaNvvAx
X2wxo2BlcdoSbRpBjHMANtKiqrHZebP0jY8aqi8Zsw8sq/b/PCrm6h3r9E2AxR/rKZpG1LTa9GMk
N8WHzlHjGdokCbETD9kyOhtRCrOmQjun19BEf4BXCa/qwiU7lGRPXHXzcpMEonQVseWg0KvYFyin
2sI/wuhB/zP/JG3jB3bFKLnfdpRf00jrBNNoUyP+1bGvZx1i859EvUmTLfSO+GCIwigQC1epnCZo
qMiGSDVA1KzF7ix6H5igEKtHXhx2cpZkJHD7Ek0aVNfs5fGsA1DSP6TQ6nmbteCXs7TBckGLgPqF
0HiSuf7H0VksOY5tUfSLFCGGqS0wsxM8USRUipn19b3Us456L6oybeneA3uvfavFS6/9dA7t8Y/2
kT4gqOzU7jx4yDcJHASf+qZwhKjkgNFCespHEG/NCVP6L4QCA20bO4flNulosDjbG3KsmCTLRJ4M
O4PhUVk8Iw368p7IZEaIkHNHKmZqpkT7Jz6QFS71aH2v9lQLTJPIEaorey6vrHlNui+sKsDR1XNI
+8rKISt2yapFHYN4dNgsDdJvYp74Kb5MVCv8ib5mzg7OLs7P5IZGa31Dm3TkJC09JXfV2wJ7I6OF
pcC6uSQCZR4qlR6zgPNFKHpGNPqasMZ1AcRrrfZ7+VEwdCxwahwGw5OIlT8locN+d9wJbxIqkC3h
YaQlwaljtoYLjpFSeZb+6nKvY66mHiY+U0SBNZL6RSY6Ey/TmFecqvE3AMlYAAzAuveCANS3Ec/2
nE6yWwVPPGiy7ybDhUVUQO6eyrASSGFneaHEZ7bhsSnZ6T4p8guUCokO48YlnuzVlYjbsXLEMiMa
39O+cjpu+hWK3Yw+5SmnZ5YFvUKqpW0M52V1Lf4SptMjT285xJ/+3tBc00IkfY5GwjsZkW8VCfL7
T0Kwx4xgytGiOx8bqybUN6yaigxHffoKBlQCuN9PKtanNdSEHEkW/ydIzbRtGamF7JwYhYAtrAn0
YX/p9leeJO1aiP/6E0PaIvQMhj3ikoIka5RMS0gsu3/mx8QZI2hEc8A0wVrTk1DSqm/Fg3AYymiL
rctKbK6MOtA35OqD0N+o3SzDd1CRb5OtBY9QdDAAsd7G8dS4eGbZeJm2KTzgpsX+X0dmOSYDK74k
tH7mZ8PCp1su4sdA3YsUOXoT0AZS3hbdwjMlpdMz0Y8+VfYljMwwbjN4LfAqWbpHuGi8Yw/WbViA
COY/JF5T+IjBg4AErF+zv2nEbwlrqgjdM7KD72ozsZthNk/6BUw8Fsy+8aA39sfDfBnmz7K/S8I/
3JIIVWsCIRl7J2e/2WhPZtGY7milcQsj7E+iR5Mek/YEQ05m0cRUNZwvIY4Er533kMpSIq6Jsjo2
R1/ko/rOlFOhXSxWxYuB6SIrpybYiN2n3DuS8fALt4RtrJlMBZicPhUkMVzHrHZDtIEkcQg4EWzI
XkhUWWba4N1uxKv5FLBx/6vG3237N/e/gMvIPviWqRQD3pwe+FDLngQd0j4K/o3CRyjsVfh5sD65
AOErEXrLF+RGaGKZG6rPOkTDwNCLKFe1+ak6bNOk9xIHHJ0A1dffVofRnh0dPfkatlyUggxYR3rH
T0IkiA7Rpf0eaeil4tyjCYi/lg1Yu6nI4XmTEfl+VBLsUXQ8xgo5uhS+seeTxa9IJ0YFnK3u5Ee0
lpHmaeNG3kTTjQmCwfnYdZfGx434ZMKK1gJSxo78GiCFEXx5agQm7iZ24cJthR++XoESPXzCHrW6
K9tCP7qye5uV98je6BKcwY2G31VKfoRPiDrjJTv1aFOo1H1GCSBsgbt7DaitlzLAuPg3BUeOX6eG
uePvi+9Yoh/TbOy+ClKnUDmBd2EzS2PHU0lfE7OIOMpevggr9K30m49XRrw4Dayac/u7IE1GtUf/
jyEAqGwGpHJxaugRKNjZe2JAYw6OnggkLS5qRD6CgIOcH5IOiaSAcM0eDtfuyc9HXAsq3QmP+0S4
zVrE1wRaPnyYO2pwlfEzS+R+Y+IfWwYPdhfeogB1EOEVQ7CFnLcdNzo6ERiTtnXsGAmhPuI+/O5v
M/3KWv6FOdWvElwBe904t8VFNLe4HnySftn2rcWnvCN1hfklkGVOnmQn+DvNetLr4eSTeC33+Hvp
OymRic9z6JuJCQcowur5vVa9chPihGRvoO+UYqv0F5aIGc8Zzcp0lSKPaS2/8bBWAfRxiLQegkFg
Psusmsrp2DHEH5Dk/IZolxzcywi+zRAiIuMyhoZD/CAle8JYpWzDI8oqi6VnTX9VAU7mAUKiu6F4
nxUHm1Vyxi6JGw9thvUo+XJxCKWjg/++XB2gg1CxM+T0+k/UdGzUOGzEjW5hb2dxvF4H2+rDb7xE
3JfvGS4NXvIthceIOGLaVnsEFqthP/MJs64C1AAnC8mTzKEZrIs9JaxfOPJOCVm83JAR4JQYu3OD
nuxAFcLgAF3vN6UZErnG/jP1oynnbsfdCWBD2rIl5G+nBvzqqOBmGgJtOX9NCvp9Qwj8Jc7fSh9Y
I/0vmJ90VWxFvN7BsY0B7q0S4VwdEj614yVA/ojAh2L0wpcjDHCdsHFvmPvRC1JG89CZfwk9Hbvm
PfBMJzSRzZBMi1GuovrAHXJsuAOtAy7s5uozKPstq3M0raUKQA/6ylNBuldEzBYRBOCLGMpMSDTc
qacc2QGtiyREM9uYXZX17PwfGDad9FbhDwFACYQWgpJjwdr5qIKNjNLdFaNDTxb2hKyDibiW/QaM
seEpTpM7XzvpFzEYwLp0IZa7KDaVp5RcEKUM3Y7rDXVSW60Rm1BZ7rWnMjNGYxQxIzk/KniXTLJ0
0TjEF4uYbIQ96MY57KB+XsyHdk2KdUTgSkQAz3Apl0O1dqrtvKM7mjgWwLDlG0DxgEzRV7sVroRz
jpfUBXTPWoYq8aLz7IIUWQaNt05EUmYHBvtfmJ9v0nJY3KDWkARc2QQnKEusnfUeEzdbtARzF488
vmraLsw+sn9LnktJ6+SVb9Yuc2kLyprNE3FdTCO3VO5EfZuURjwkEVHFy6rYxN5x/ouwatvVotRl
DkbpMejbprj6PADfZHZvMDeiXxPZsM6LXIWPMQP/k6/kTcIi6n189dW/uDqlaApD+rSpAgWEUn6B
ACYojBAzwK+SbB0Y97Wj5CvRuU3lI0RgJcJUyPG7qI6eP2qJlf/3RJdZoNYc8zdrQLNvR8V6JGVI
cpabBTUq4Nt340RIEKQ9PnfzUU6OcKTxRfSEd03rKDL8ndpwSSPszWY8AKXiyAjeDaCA/FEoParx
lBKFMxzad9JG5tmGZXhkVrWIswlmJgmF0ZPhJMqtRIAuMbF0VLJ/RZbyLqeHEcEEQDAPoWLYzfiI
BsEDP3LurG3T7vAC833VhBQGDk+SzLFksmqFL7MKUEZNwrex08f3Ot8rOCmkf2H1w3PWw7l3rGty
yX6KCnO8iYCMh5OqqZwwQt6tCATHCcPDuEuHF1d/17KkuNVwb+U/P3zm6b2IXsrJdznI228NSotQ
3g0yt9bVRyohsVxp4roFG73KnsYpC+8aGzyC2LRtjLqIC/NCOcHxDHWUwUb7b9awmV3H+C6w5pjs
9jtmRObHp6Y967jKxW9eR9YrI2DflzTtSatNk5eP8gc+mbDFQnRHOl5Gm/qZaJ4keNi4Suj65tdQ
3/Txe/xEElos/SBzTaSABirjrHcVrtEV4t6JGw4wyPyiFSK2kz2aqjjTB17Hz4oGJWM+ZdNddEfm
Wjhqr8q9R9mv7ztGXjk8Uae9z9NbR32KMSJPFpRtRUeubXN5nbrJNSL+ENfdb/ou0VQTM7/WeQDh
bqBg3+nVTZFOkfaY8JTPjPJudOS9hCKbMntHSyfmThg/ib/l6w8ckdli59qktvJr6vkuijc1b6fB
k4cuAlpLsnIAFsQH3RVXa0CxZ9qsSH2Fwsay/uFIgGa7+HKLXaotOYN9dFDNOw6Zatt366r5nmsE
huBsmWPYwXuT2dbGiD2W5/5eNWF9u5VxU5QrajzmQ/2uCTABraMjXxwjVPFn2fsPzQkLj4KYpdgo
oKxHj7wCNrqsnMCWYiCk4IFHQ40BvHmDxrb/axl4/ATrDHIRhjpGXKTJBKwdE1Ky25sBJwoBRL9q
mWmsEkbw0AOrq8xaN7kV9UHm2ggd6YNkv3TZ59nC5OHGGCjbKoIxr0ZPXM7GX2cUtOlfw2iVz5Lp
pLUuXpHDAwc2NuIjstFJoxjAQqxssAYOx/5d928Rm20ESyazIVz63pkJNiL6NfkRyipkoYARTNxy
O7CYht93YSelXoIptsVLjRvwqvEI4RwQ/pkBaZ2PSXZVkhXqrwouJqst7jbdkdSPONoa7KrGCrlZ
RCyBA5UheI4+Zo2WwbPTETIZcWSLDDWIDhYQRfquQv9nzsNKEQN3UkgpjVnyEdXzVFWiV75VKqka
AZSycSv2bydT28s7E8QbcGnRjkB6F+iIhGaf7EYOZvYQka3YFZeoedVZ4TMWq42dojwFcraQH3hM
6fN3ofvrGbZnKhEPvJ2pTWbomUxgHvuyI0eawjCUWCV+atnkGP5TgTaPzpdQ9+wJlFn+Kxu0A0AP
62U5WxEd4WrUc3tsOtgwOuTUrzb8hNmb3zsPwLv0yC8T+3QuTqZXs9d56b1EysRFVntMliNtpdXH
2toMRASVrlw/03u/EZn0a/YoP5WGpTjQnOGogr+EB4VvmokyExyOA2Y7T+4lrhoJPulFYvLsOwln
CwSW2ClYjW8FprgpGwYWj8Qy3+Luz6jeRWk/k/pV8HI1HCkeL3YuecpIuhTk+efIkRSsQ1jtePHX
TXnUUi9tLxWoD0O/BjI1p0VZw1/A6OusRnsAbaYECn4BQyEfXc8/M8pZr4XufEutHYNSn8EIsRfa
RUaR+ivqFA98iZ8TbZDu1IY7jKcKbT+VPRBpCvOxfbYQz0h3tofgd4q/Ude29wD1CIzSW2x8DtFJ
bgm8IpQP4PO/EgVDsKnf+5VsvdXyVyYwR0IOiSldPJhg7l8w6rC9RYod8JmzFLLcai0TsCnw8h1I
imTCPZDNzlalJk+OXUFdvbfTLcUvzk9Yk7ROyMIjcJAfUns0VM5pu51qrmRMpVH5l6LB0X/nBJSQ
bhvi4lZOgCXi142x8tWPUDotgVikOt4LBYjXG8vXgsw4npO+cwLpRUKLwhq9s7XD5LE+01YfnDLn
iThvFNis6BEcTas3PEkgH3flOYTZGj/yF7tKtpSLd7SaP9Vyz8g3KP6KmPUro5LhKxH6neJKaGvk
P3l9hPkkf/bc+Q3JgEDIxnEv9KtL9dN1HrBoHKCdC99wy/NR3aWlejUVyCGsJ5IrPRBvPyuZij30
OmXk4JIfCJE0N74D6GC9m0bPkSWdwFb6ve22nU9prVPAyxiMOFZXiMLCH9iiIN1mAX4pYto4sP8E
noOByiqVcBMLq7h6RQr9aY6MBeYas0HzX0fvRE6xyc6elcY/w9rR78nyhlSnUrVDRqsVEpkLKnbE
I38jkBdwbPcGndDcu5xT3GGCo/qbiykwwhB+YvWlMq8IEIShvUW3OSOcHUsV1Yq/+aEUXe5G81jk
Bx3JxZo0tkcW22P0uDQcWXHyEbb/RM5JM/rWlrwFiq4PsTF/g+5oEAzNzilj1NCNXq56+sNy1N8W
N9146Dg/woCUBOaHl2UfhQaV0J5q2hU6WfenZt6N7b4b11MjolJgdJnUMEZyuxN4jkh2GXs3pLua
kaBVoFPhZc6UQ8ZdlP6qRrOl+RjBMRpe3YLH2Qc8Drm11xRm2GFgK/pDYDyrs27iGG6iw3iroAOG
r765NP1V7R+NjNCQETCSmYxsBeqXmHIDYAIt6UDW7c1iA8YiTj4QnMbahQM5iPezel5O1S4+5QTo
GF8pKHKNdlu+5CxlB/mEZDWjj6nbv5KG3Gf/iVaWEeRRQ6QxXM1Pk0aUnMmMkj4tduxLTJ/58VZn
TiGmiMaDnS5sIK/SdJQzpEzk2C8L5fV0qK2HwULNFFAI4Bu5ZSqj3a3MQHwmeZQNEHbZgQDoYSTf
8jNCbiHn70l+92l7ugWcGcXceJ6GcysX1h2u/u5U4gBhhTXauTEetXkfGe8BfRTDHfkljkhoPgKs
lbrH1sOyAndc+AzsFf1rVgLaPRg9cIKTVm6r5hlEf3m/J4HQv1biZppemr+zoAaFXqReRxF6xSFl
G0nQC+36IiLftQTatMdKIUxSzu2c5KACpNU75xlbPA5TERuqG3ZbSz3ksGXSCjI63xGiiJxO+Zmq
TzGi0V3pyY+ov0/lV5X8xsNF10+BcRqzQ5VuR/Z5iOMgPJuSR87BmBw6eYdCr7mRENBspsHmZ+xh
KTP7sp5NtYZkZ8yuQGboXyYf9Tfl2+fcC7ixF5flXvIDTwdCLFucxUSdHLpnlJ10igx+hZGLoDuY
6bbH8hDT2X4U0WVgQM6DCraz4+tGjH1IDkH7YVabFpy16oSkeP5Ex5aABFitrBvFi0IQUIjNZVuF
X+XwzB7qD61sxc6b9CCkTFS/CF9qJFPn6Q60NGURSb6775WvZRH9210M/qG3efnjY4EK5k9nlisc
mTu1FHOGNy3AMoaNB/AIaHRbdof4ctDpaVtDIjvoMKDNmAkiuY6FM74Msgvb+3QfqnNPICV3ePfR
ovJrFG6MP7T+6mOQLtIQQYoNMbrYZbZLg4+gwylS/ouVR5nd69wLZYJZWBOBd/Q/NSJp8s0wuvlb
V3x2ULSebelSGMOp03R3mT9jAupFVKkbKTmG3+I9ZwJ9F+8CCmTGgQgS2p1sIM5fWV9huukzb/hA
Dqc3noAW8+Cbu+yCNcXImHB6iPEN8Sjle7HZ6OeocVgHGNeJ6C/2o/QEn/RsgOFIcZD3sBQEPJq6
65tbhOfg1wbepXFv/M0VN3fgxbo7MgN9ZL9gvsAVxjlH1JMJrTHR6kyMDVBi/oAMFD9awhfGfYiw
ASEcgzLOOUS5eNVDW+sOUp+upCfiIHZ1HWM5VCq5QKwz3lm0l+KHf45BtKacUH/JSPZnD7tRWOSz
uUEcCUbEDW1acSmIxsBo1eFrT7P75wAOxtxoGYYO3AT519BpK0XfD8p6aJEqJ+50saJzAXQYTzlQ
UaM5zbeiOAvlqcTJIriKhpwV8uZfY9zQE++GcsnBmoUF9dOTkZxvcP6bQKR8pG5POXIxVEbktBON
+8TKHfbioYXC0/hkoOMiVPG/ePJ4RyMGXaXvyjXgBXwDbCCU8JjgRsKledLYoyPUYN7wlxm/UNPw
QYXE1BZvmrGm2LSQGV7CzKslr8XM9J60Z+ZEaKmvw89MP444iDEM7XU7ORTrIr7oM4oeQp8tEPUU
+Tkk7nUdPBySl3gUeYCmT+ZaBeO7a/+MkxOEEQktPolDAvtH/gdPbvcN8RAxktVnj6m79oL2vUDE
Vp8n89iEyKDuNai8OvUqtDMVRXVZ/yWLRi57ytkLxDWSA0jpyTZiUXPza7KFfFV1dSYhITRvJvjS
tZlPQ0AS/R2FNW4vyqem247YucmUWNRtEdFXjZsYmzr7xwQAuxq431eU0Pavqk9k3Tz15T/auCz5
iICWMLm6Q/tCh09kY4V2ijODskA/GOCo/krSlrmTNU9GMc09AMLw3dLeWcdZudcotqDv29kDm8e6
ExiaoOzpDBT9I7K2UrMQIFHYcvBwVNUb9bDwOd5MbANMzvbVdz3sGDqjb8QYYbY0bagWPMZNjDen
+4JDmo5pxBWJmPfEikU8k2bgW6SLuXriqtYRDTTgaVxamEjNhAUEpYgGogRPjXrrQBdZG1N1+A9k
Wf6RbWBVc4yy+nXGm2ytih81/6qb09StwnmbMB/0+YiJWkq7w0jSrHwco2vy2x0S6YJoLwBZWxGQ
8aywv/+0R4GsOlYtn4x9weSNn9Z4yVu7pgPIi0PfH/nDDm2EeFwykGRPg5Ib31R4fwzx+jPdNC8T
Ta9RX0GOZvtqJnN3SZKJP1p+h9Dp81VQgUIbvrTzyOwWc/Gzod6OKU8vCpcEUw+FCZrpjA8ULkmC
jn+HsL6r34FGMb6Doz0Lboz520TMuxveebMDnLPiXpJseUT95QgyWC4gNxICkYXm3rYI/51kcIVP
1mr1CxslysdIuGQMBcleJWQnuqHyT7YpXV8HFmVtHKSLuZjNAQkRJojXi8SykOA+A6UG2Z346ll6
Ksl2QMtOaS3dJ2nHQBqlnSLY0U3MCE3AsktY0oLDyzH7GQcOWUThHUV8awPnUU+Auud7+xNZJxik
A+2hTId/kV8lgKDmOk73uKPf5bO9FXDR2p3VrfXcoeIAUigWNxP7zQqebGJd+Bz5HYbZYbLHvCHY
+iw8SXkC0kCthmojGA4xcbpXwpCHL5UOFepa4nU5u/0tdYHKWFc4ipK8Nt8onpjBpsRFV05nOiD+
i/R3HLgK7KyCaV6YGimoaCVOAgZLGOgpu/+7YrrVrZcPA32/Xrs+YRLxkwgL6pzoj0EU4h0Acaf6
nJ6DlwVtRYGNxu4ZbcJq+CofOYT3GnoSf+UgOP5u7D/i9DC9pZwM1r2HcfzDmilSB1tgr7TIIeZl
n2RAGcAbLeGqX8lHrNfLbpRVDzErgVc3jzCBf70xrHNh7i30KhUTZ9RU2FtYuJjSVZQ/R94RDa4x
e1e8I4ZdsJ+JFxYWC3yWnWtMkPItYChTnkbG06AwYBfED8oMDkzQ6xqfNkfOfIMLnnkA4BFMNTNn
g0sMuai8EkaHJKARrAi3V0e1Bd8RDTbPFAb+NHWK+wLpbtHhuW15ZNlFU9z8TX/yxLpsuosT/+bK
QGyLkorKqdJpVvo1L9pW+ZXxvcBbqvvNVNhlf5wYjhvGYaJHNl/Nt/Xb7BL50fgXrI0Z+Q3YpxZP
1UP6Hhlcq+CJgCVVUMY62x/48M+MjirFJZCtOBYUcRbLfsyiwzMqQBiHN+Vnbhh5NWBfWZKaniH9
NfO2HN6VapunFAryr6A4IxOwSITlu7SDSN610Us6V5U4s9liKNESt5xVI/Kpsxxfa2wpadjRHlIe
0W95zJE6hnhZuCVYUfYRqYdbaBKYK7CPzvkXXEIdTiJr7EL+SmDzK++bHb9/p+943VDFx2zHsmY/
5zO7tQfQYVkEdwPK2Wuv3AzyWu5JP1sANd2S3iAnx0Xrbv1DI8JMroWp4DQExzJIKXd3oAxl+hbY
95qtFT9jt0zKblBsmN2mxgF7Jswi/t3hXcewylfmwMxnjw4N6H/O4NT/glFAYZEj+evBJJLpNxDi
zBwFBMmpLbiT9uzSCRCMGMuRbgfK0ybWsUMeMGMNW3L4gFehQ+yxRSwU5p/2yaQQCidghsn6BHTE
a7TNeKNOZFViKqk9YLBiemxQzmIgSLblQWNIjbfrQbOHEJ7Yw/X8lDdcUzm1okdtw3/2L0Fg6bBK
Xzgf8F0jluKywxVIv8SC5DR+Rtj3HOjdt/llQmem34NtLOyR7jKwRhqOKIVyEfpqt00Cj3c5obs9
B5ee4Q53uq2es3SNv8b614L+sI1PUGpD/8a62jCP1qXUGS18TMuKV9inGomDROBRbx3FE0cfO6ij
wbwRj9/4L4vPlX7Mr0xnkvS2PJEUjbHdvGM62OAatC5vviNiV3nHVWLtiSmWoEoJyKWoqt1wixBY
2HOWg43KcRk50bjncTGYuzoQ9FjC+15G/cBh1l8Q8uFFaQ0E5LZKt49/ZgyR48Fxd+uT9Uema8cN
ZUf1ZrDO8GkidR1vzH0aLs8Gk/gZMpdNHNEq/wCZ2FiXtF/Y4WXixgxpYp7zDwEHiGFP2c4APVzb
g/KCBTcXT2xsHHPTdFzAV9I9Y0HVxRKX6GhrJuU1L7x/A9EPhRz9sIqRLP6HvAizl8/ReuvkLx/M
10BgN7TYrCb2Snl2EGC+G8oqI97DR6pCpn3Dp0hwz4zWbN8rbN/wtcbJ25umQlSMf8L+PDC0qHVp
JaPgj+NfSe6Rj6+jEC8IojD29TE6CbEAnxCQn8jP8vILTMu9HWqPDqu55UKwNv5l25qoZDeCvhDj
c4MsxClAZjOeTwX7CpvIipjpTuO8OiN/GLFuQrLOzhDmlL0GEyUBNZ3RhOvSLWm8moJiwJma/UyY
Q9oGpk/4QahD0+0XdXR0BHms6+dBRHyeeihwTI4mBZwMsoNw3YRfBtkYHUuXPUu46KK2Hxl4Ef+i
QQhi0drqyLxV14xsCfXMGVYAh32ESHktD9vmn8qLbE8fSoX6ZqNRnVHOLV2EQbX1zAqaplMWO4mn
id+s0WaVTCdHWl4nO/rHWCy1PxEbs27Vyn31yKeX0OFc8w+Fp14IDll3YCmA/+fjtttGD4E91G/J
j8OSBnjec9p21bWdtkR9eID3lvEjNJA1vgUNt8//OXVwGk7WzrpFKwxDLER5u4garZ8qO4JnCJl4
dqNlKLtvYU/s82KvMB4HEt/vE32TfgOE1RSPRilrPe2Pl6LtGQS071r4W7PwMlF/QbHjLmPiwTdC
Jz0yBV40R7glCGxn5SV9YvEhZkODwryYXxBwwKZTQ1cgx047ooYRN6zrm80AYAIC11UssGHQuFRL
KNWtMOS3xCcmLeM+jinYofBqcwuvmiFKxw73c472WPX9F/DvSUQTSfn/1LLWxTmnKq+gdCIeaPWi
DgcdDKAVQrl1i73M5HMDmoYHVKKbPhmIhBg2EyizjtRjGUO+OfmDsckFxUaXRXQxihy4dwwte7bG
v0syA6fNVOyEkaWxsm3h7rcDVzWa2gziZqIRWNj9QVBiIVuhEhYdFQzLNB7U+dsStnoZrhmOYgJk
3/T/3U3AEgu/bRvvpRb0Ou9gj/sTLI20NAhE2SNYMv+vpi1Y3eseuYXmEdyEgCQk9Xcb7ev3yIuc
/rJXFyFmomyMETktrMsfsIpdzBxYwmbNglN9UeMb4xXvEUc2q7uZwLP4DTBRxEtO+MPoIao6MAyA
iyXFXJMpPHGkOYy+ehqUR1XfNQtNHHdN9j2srqAWahQ/hRtAXwClJMQ/LNDy/AaKSpaeIZph5aRO
bPRaOh5wDeTBiatx4dp0GMhOHO2tduG27SQD7AeZjzwlZPO2F3P+BlXB3YQnd3inru8+JQrn/o27
J+hOPIYtyu8J+ZOCOcfyJhaatNaaPq174W/Smcf4f9V0wObJPnRpUwqyc+FAcGDKGwnFwikMdzUK
1yy9YsfKixkE+lGHlNm7mWmsfb41bmpBu7Q8unKzD85xwLCUvkFyOw4JFbMxdStivJIYWn8dj1dU
cl134vqHowtFyYr3ONUm8veERWE5LBIBjVGdsBfDE3IbPXjBeFn4FQ0XJoqX/y9jZsCwZIXBy/7E
nVQ7hs2jhcgrMI6xWnH3rhoqBs1rcVwBjAUIvhzHaE8Lc1W/mE0iduIPxt8c9TUifxzo7tXaEi7O
cwtSBtkSLpHrJ6rn9E10T+OpPMqUSsywX3iv4oOAFtRWD7gHgTZeRh4zDx8aFQ50Qzyn8ZFZyyC8
l2Q88l0elbUBRADwNH3eQNYVHKrum59AZHYFRMyJfuXwFrKQNfZFSymLSDngrrTbGz83X22xtWyZ
0aYDQ31JvnUomaIlTOvJ78mKR1kieJaGvWJWjiwgPakC2/ynCkIyXAZIou8BfLdsi8kY5divlS1m
5UVskDznI5L8BtA43RACPEzkpYMCeEs6qDd+8sHGlIBIIMFzYtTWQ5dz4KIqS8s3LRaRjLKRrHB2
ENISAQICWPit2XZMGRiFtXkDowHGgepM9MyK9GN2RcSaFWj7rhEzbPiIQIxAQS8UEGSwsKT68Bce
h8GODGPAN68aK0VzUaMo2nvI568a14hbsWKs0ztJeiWrbaFRwDmX2Gn1TF1bfF48W8BLbzEtLnxp
+sBmHSZoqS8+cEs2wVL63ZBVd5G0C8ExtOJWyd+MBH2dcAqxWL6C7pgBADz4DKixrQDDQiYRJ7xZ
kFOwRKuc8bCbZhdhR2aHeU4CihSAs0DzkJoGf8TQdTYpSHV3rvw93VF6JHaCnGU+ECF/InYPPT3b
RN9gRIXPPHpLkVKsZ7xPWOOqQ1PupHk3bXVOF+LiOWgBvpWulThmsw/5dk1XiC61SF0TMWVFd4+i
JiMcJdvyVrOo141rwySP2heDFf06cfSsfA0iS9fDPaAHf1KMDxj9H9LIyoHenQnrhlluvKciNeJd
8MjwMpNKgNIHuc9E/ApJGrw95Dept7B/Z9aHlttnz07u/ELT2HfvOYYvT1+dNIPgq00KL/LQ7RZ3
p+6ym6JRHeQvET7Rhs8TDlu1x54ZJM8GGcO6I4GHlq169ZD5sutSWCNf5LZE/fTkx+YD+tbxTLIk
K7ETOPCHUdYv6y+eAFQ4w4oel8++/Add61afqDdpJbWtfuNDgCHKNAZtZIBcAaYWvxX9RHjEvYK2
jacsf8r6rk72xlf00E7WunKfG/2b7DUmaUm0jn/ZOv7OPIaseC6wqTkDlzof7M1iEsIdvw6Ho56s
JzT9/4r8itw7otHetBo/eEpi0LVkAAqlIo3uyySeO9NhIje1JwnjIPqXPZPw+Yi6TywdOg8tfBqi
ixixE93aOMg3DlM0ivhfoTJzL8xPbD0jG5ieJDampEF6nlwthmvB0sy8ySdz7X8pZzVzfBKuRonz
+S+7swuMEPeGZ0C/1IXolHwKYIZ4k4NTm4lslK2VvzKll5mZTSzOn6A9dCloHXJk7QYA3JUodZrD
ID9V8ZYavmKlBU+KocWsXpnfJ9/9J9++6c3+E9tBszPFtZ5+lCyRvf4KFPsw+AwBFgq0uW8X2ifP
97C2oX5gkex2iNQz9HsbviseYB7dGGUiQUdotpV35oSEPdCPgmimAv0U8aC2z+IcAmCw9oyQuHTO
5VvQr0jOuk+uWdv49YdN9g2MHdUmw0LmATQXPjrok/A75Xu5fVrEA20gACc2WDwB8SueUkp9w/Ed
4cHRQbjXctVqBN2KUEzQQ+anZSm3ARFXm5cM3BZb0m3Qnua7iEQRlbCNOxlvX/IeH+sQXq38pCGb
SSpgztfyrnwgBC2RK5M0vNGuVu0uItT8TpjKYh2Mvewd3ToPcw2y1eET57fgpQ4RLi9QDabpKJ6W
WHd1pw8ukPBgAPPgKZ8hdv1V9iVIL0boKFzRaAAO4G5eUj8xdr+4nL90PtGVAZbeLi/LsDFGHy/Q
qhYu9JrU38X6wao3GfdEvWl4XfgaWEnGJ1qnDhkq3WIOtwSxPEPXbYQGLL/2L13EZmShcNgU+d48
TgTIOr4IHFrNXPLQEQmrW8TV0rlO15BPeHH7+AeiazCi47oq/7gS2ysZh0W7AaShLBS1GxQpPGK7
ZHazH610SWQYFxgI5DAgyAiIEdeUKEFcpd90hBKSBs+0CS7UlXGBqG7Dp8ypww1NMc7sUjhZXmTR
Tm27nqmSA6d02GDhTxGNYJor+J8B1w3/p3PwL5PTpySsU1z4mGLslij9mCY+UUKt+aKP6TUuv7jC
KW5s6U+lEwIXQpdy6QA3g1NFStYQdOpIR5wI8T+YtZAKc+I4WC22jyE9RBc0i6y/VeYYTwuniMte
khGxcaKq1C/jhiUs5C/8fABoA82p0NdDW5hIWXPIqLMu0pFk+2hlvCZGC7xYkOzY2FRr5jHMsBqb
oelOeWfLTj29ZjOoLgtBbKvbHCYNm16P0LsYJYDmZsWekSlLW5/hX3jUvzCkFaIjmkCfsFe7CQhW
/YwFqgWvRhTqUldjK4ofXYHH6wupi7hjsOOfInud3YGBZJSUokOvi+qGYRfsiWZLR0v3tcqlbSki
elwqnTnbCelmmPYqgvOtr+OexSRIuC13FfFfrBwga8HJCgQbWd1b+2eQvQ6Nowd3QAwMq6yuO07n
GkG05oDiIswGvJfEMPMa7kDWbMOtf8Q8yiNHDSDfwOHmJ5hOMN+e3TsFdHLOgLNP/arHVi7+8vVj
s1HIP0p3RNCl0pn3FVQYhS8N5KP7TWBo3AyPOe3Mo52t5cqWnHd8xxcVKZPGEIvDQs83WIMpFuId
eIDqTQ2xL24YRbQuoHBIw8x0c3zyXcgJRoUCB2dOTpjk5ebe/cfRee22jmVB9IsIMIdXMYjKWVfy
C+HIJFLM6et7sYGemZ6+aFuWqXN2qFqlOMUZGVnKPIXsz3D6oleSjnLpjUDc0Mmq4Ew2KI3YIzPD
DZW1JgGHqbnLJbbp3lvdUW5JCJYaR+GEtZAiOgSIoK+pvKTchf/0PWcqRdEboRiMVUTmFJS0baG5
NwTv9UBqRBmjQo+XFtFPc+2EFZ55JmakCOImJdgekVuzUvkU8WX3+SFHq6oPfnJAlZU3tuFjwvRK
+aSbnCy+RKlRrrT+X8cwhQwMwwvFE44/1gDyWv1QP/BQGytWHXH/bVquUDyGfsmID9Ry4XbdNeSi
foqI37IVun7LWr6u7/cvV4ljXF7byTxIPzROTKPzNcdTanzkCAFYlhCWoGI06aQFXztPvoUrMF7s
HphxIA0wEsXzKcrXxjr3fvOrpTgmFjorUQItTqHGnA3cPZMvV0UVwORSE/AR4kR0GYpjrgGQ1xrU
rK7INIkkvxUcSGCu5TPsNtQi47Vc8WJ3VBzs9n1jGR/fbC+RW0EUIMaU94T8UFywiBo26B7SYQYQ
lYknbvqTobqWtTKwTVHBp59Zf2iKBRrufSz6Kg0oN1EbuBFF6SWovP6uPSbMlA+lvbJm4mXDDGbo
IFj3t7FTQh9cMPyoAgsxZfvohYlPGU+2nVrxSHn6CZG2tOh/sXcK7hvlLH/V0Cd41+h7iewI+u8Q
A1MGfWKeujrqWjHJ7Tqln/V9qE5SuePoKKa9IMwO+NbYkDckkOXOarCMoJKylt4YBLZ6wgEjO+9L
5GLkVmI3AYGIlPq9tQYc+ydlz3q7CRgrOLiBXWVrBm59Z4dCj+AwQs8M9Kt2QGYCZuUlbsgItxXc
+iVmQpXCYdMyUdop4rcwbHPsduriC1N7fmxMP6y9/hOTbN8f5Pc5ZJzhaN/A4Ou/xiT+mrvPKYJr
3tIRMXFfyus52M4Bf2jgun5z5JHDyT5jggt3ROajGVfzSZf/XdS7eMJgsq/aPfFG4S8bxco3+2Ve
baoa7jRFiN8Fzylf0ewIDOoz4vLMLTqNGoYCKEbj0ajgIiBO4PthdQmGWb4m/OzUrvdIZn3KfAd3
Hs27y+LyVul2Q6mxK78ycRkwKE+O6CKK8mjd6X9pemjuiSv4n424tuaQbpTHqV3sCsasbz6X/Uzq
7zcofQlTAhhrt2cgAcRMIeTZNDMbAP0NzFq4ahiCJj6PTk9gC3yY/yOZZpY7SKDqmpVkTKyi+jSl
H8NWcq4GSzS00gzG6CQV52Bhp+CRB5Uv+nw4Ii5xR78FO5XvSgmFa1/7CWqv2M4gXGRrCEhjNFWs
A2ibZj0fBnHK7MDYNb9c79oPIeF5vAlu+NFD/v2NhlpR9Vihc0TYLFZkdPapTzbpJ6JQpd5Iw7eB
DvCMsqyHBxmSO+uhFcUWJixq0y0QpnsBiNeZjRRu+73k1KXd/2FmhjzRVG5A0iVlNWv40VOqtYTT
oPgxUXYio7Ts8E6RiI9ppeWPqN2wM4weKcce9KSDwDPf+AFXYyAe5Pgycaqq6xKLERJ9W9nE2Zqd
YfGiBtrFsV/a6q1ofQS+kua2gx8za2RG0W3K4syUetd8508YBWm0EjS/jkIgVIifhuijEdYIp+eD
uDvguubjrbtzq4JkwkZc2xN9yOR5p9sIygprFbU0PD9tTWG64sEA/fQGq5i5U72i+ncTmiesl9NG
yXgP5fnnTM9kGkqY/nxen6G5QPMHTNLX+Iw4qqVm3Sl8A1Dp2aF83+mYa0LingQ2EduAQukvwPL2
rYunqXIpDN+eyPV6bnacCnPKWiYvRcMBLMoBGEwubpXXgyNh+uBefj0AWAD65TeZ2QZeKuVPZgSK
bsrhdGIGc+BXp7Dyqc9j5RVz1i3CcqzGhJtNh/LOtArEBqtsI97WyVr5Uc/GNiINu1tM3xA0JmPF
VBRdXvHNnou+g19GtpTIP//AkNnN+PQcc2+jzL6yPkPzMG1z2rVAx8Z2lnjvrbM5PfVTnh+4NYGS
8ekUfLTO/bIzD69x/+KA+Kn3FoSh5ZvHli0HziTbwFoS2b266wEUWNE+G/2IsWoNw1bOkPyz1EVC
/UczPZgIJ4Wlxsz0/a0jODaedFIhMsG5j3f4b5gIcXIgrIjbP3ChwRCYIN6YDzJ9eQW+GF9zwBSH
HpcvfI1D3OL23+jNnVy36YfW3TKWwSfzjeJGa0Gp/1Y+lGDe3VmMgwX9rgHIs34Z8bD8o/E2njXJ
sLR+rxsjbsYmXekTcf7+4zrjgEpuFYv1Gxg2y4GYpa1ot1LrnzjuZDZMebzNsdepB+jdDc+jReS5
iKmLP8q4T7N5GIpDGW9fpXI80gIbs1MdQ+tV4e/qHP5biNQAl+/QoP8nnTxDohwxdWPCnPGOlXzE
gNGHNSOXZ0E6HobdOHISvuw7yFY1wMHSRGMU/JrtnwVCfbi36qHpntYzLHyNGjDGZStFxLO479Zn
jRez9UF7UJ8naQv6S2YzQWQmkTbig1qAspH5m/F/8ThinJEmR302mKIjdE2RW9w7aU1kBmQiUdkC
Pi7lLyaS4QFIPls5Jo8VeyEr3dNaWd21H84DU2PhCkwQAlpzYnUucHlrR5XCmMLmNYfmgKAFiB5L
dIkWqGDytv0B4eJsMsRM3gDRfq0B9qnpFkDSkC51c1GcE4FQToB4Nr6+6ZOsoWKVf1zwDGOHAaTr
vn/eDPQHp9oHoI7m5ebbA82Z9DuNgn+fPpCWZRes8gEc0Gmpxm59Pcr1ygyWBI+q9NKL6o5pjCHx
a9ni3Xsqf21xfYvHVuJMwfAozET1zxzdChJsYFMdNUSBaHduwDREdP94EkRhQ5gacUU0v7hc3n87
aAbKWjggc87p9163XOOS0hOYqdjalneK4b78owat74wZOihdWU5v57aAqGVytWnhl5L5FZ4BsoKy
mgMGfkpf4Z2z2YZYJWIEjORaS9iOIzigvJ6qeJkN/S97BD9McV7ltrEIu6318gjAi5wUE1rerCng
kdNSa/FM9JFHA8map1qaDPLhDAq6R7EKTBgcIRU0OgyxXEuqM49xmE6zldwD0ULPqL4KnIFckk6/
uKTtnu2QDMupi/DuPIxkO7+wybbw1oEThNL8pJZTsi0AIjjGb7d7cqWbu4qaChbJ2ey3vJC0+0ve
N2rTeQlTwolcgkyjveetE67EIdMKE4li/GCJYkVD1tQEXTj4BZsXIHE2oW+4jF27+DiA8mclkQ7z
9HERyP7EPETa4HBPbjH6oR85hby3Ceexcbj+QThUYfcjuOotM2j4jXahx0AkANdks+VhsjoSRD0P
DqnzUbA/318aXozom2IYSCBBJT3Gh5R681fdBABMGTcs54YBzc7u/dXhl5ul8+Ck6+YoLqdhT7Qs
sywRmg3UGZu5oXXE7k2Tch43/L/c9gHwx/hf95Q/RPBFmEHUR2Hwtt64XElDw9xXpUcwwHTD1lNu
9gCWt5TPwhO/L5nGHbvpfR7/lV79kx6VzCHrKrhVDU3kbRB3FCjoE/qfzxsy/G4GbPJxt/asVNF3
yQ5KRfp84loQIuGnxg8Nt3wS9gFurN5HmoJ2qfxX3OBE9Mikge8hxGs8vFf0folXQTOCEkrNcQE2
2x7pEkGuM65jncHuzFpE+D/d4Wi8jjnpzxgQsaLgGw/upjdKRKbOebDQBbMTm0QTglq0Ui2eQdJu
Pcund2LQ7uXfrLtG6hj2aUivgHUxnKIh9C2CebA0aHZzyB3IvrxaugGn9ekox7PCfUd+EBwd0+Mj
G32wTuPaC401rOncUb5jLkkv+wr2xTy2rZm/X6tHgq74RzBWxQMuOBORjJxY8n15gHqQGSQiM2N3
//82SQ+Yf0k6RahtiGFVWLNox9e6rNwUZhtISfBBr1NGqQG9g1KLCVvv8mMCV2I3XpxkZDNc//Js
4NX6dKHgcTXxNsLBsex0J9jySjw80yP8Q8xEM5h10bz24hWHs/D7/pYFuPEMMLY59sclLgjsYZwt
DTOXFTjRNR/GmnqdTbe2Am8c/AMqrFPzDK6EN/J9QOhNZbqQAhYNOxMC5yVliQXcfR8c5pxEQmsd
0r+pOVh7OlD9kQHztiouYRdbpf7g5zEAlIhOz8/JehEh32f9M90L6gYTO8sVT0h3CkUPSSgYcXhX
tvHCmclxtss/mFZ2N4iSbOuLl9+caxOuD4nEt7kFCIGYUQA98CKkd0oK+BcDBgE29rx/sx6DNVG0
RnEAbgcoOR/bt2upX/nw0DJWCT5FBTroOaWw9NUPS3XL90a/zVNGFgSvE7/Yif0yLalwqDG6eWly
GSF3tC5+jWGjYTUn2Mq3HiA8JfOgrV60tjvwCdEx+n+0AOJTANQb+2DnzQa/kmgizvcgRSC8G6K9
MItTHXFXrrNiaYUs4x0QY6ITODh26Ehabic4QPDyZieT12MmSkjFLkj53CQ9PcBGsz6l8jHaRCOg
rb930xFRGcKJiHp5znk0ygd4Zv2GUTRX98K1QnOkUFFCAUziWz/P+X0+DpFwrt//IoJmO+Rb9mQy
8kjmbBtaMzJsEK8J2yZesk0HXkWryc81HostAj7BOpjM2Bh6fZrrIrPL9pwwCd5KFslC1yFFYrNt
RVYqjNOrOV0A+V0S8zGFLJ3MnoVGbn3kiBlnlOmOt2u5xqUjmd/TttWJyFjBkDeRAzC+2wnZ87UV
qVNGu7dJSUL6+mqWNdy5zOX7RTFDXDdomBkt+dXJ2o6ntl+xQpAfwBkL0wVexJCVc1j5MUL8TLRz
7GlFHyRz75fWibNqLJed8o81BZ8i4lAX3LFIOTAV3nR1larLrPshEAmcB708Li5l2kQgtRclEjWv
VjYKw+4DHcYPmD2tXo/MzdKbVrtoGRunuCaiF340ND03lcHgTYY1q3wpBB28dsklA2jGWETbxJ8F
eilP4HcRroXoiq8+UT8lMPDlRgbAiyDdwbmVf/+v0GHO3W0MPhYnzddqDMl+Pb4X+h0hnxlfwmKb
nmA0jfmSqZl47yJIst2meh3M/qmFwBWWnXADcULjL69ADMDqTtYEA/2r4LRKKHEQT9gmiSYZITPF
j2ixLGC/I+65Dwy7Ad+xx94vQrNpBT87ifpFJQMvWCEnReZJmSsPD2ufX9jowXpyp9XIImRMfVlc
HWAhq69/AbOD1n0zsYasfA+hTbxX4MIhKH7BDmBxlvkSUCtsCdB/urN84ncknse/iWRj5Hf/pomu
u0IWUa8Gk86GwuBqCfaYLjM/hMU5k/Rq+32TIi9Y8ejJ5L7x+APwYFD0MpgtE5cyem9jxb45XTEF
5cDD9s4QZEJfac8UyOjQPmPqtLWO5gXAdMQ4k5iIFGjDQuDPRZr8m0I/nHvFk652HwFF2IvxQ2XR
/PbT9fhbXQimZ/yS+j2TbcVRqBD01KkuNTiOh9qe8xUtKtKdxkckifNnEDxQIlRsHPW4yRYKI5Xt
qEBd5w6mtkJ95Q7zuknyWM84vbYKUBLuTGiTEWMp2Y7n4DVHXtasSPk8LzAZHAueVhS02K0aIh6D
JbEka44V5pztElqszG2fcm0Say2JC3AmvmH4jBB63kziCdhu8KnffSmWr7FG1fZMqjrFNxNnabla
ub42nLXyoqJNYRVyRxKDzY7RA0MKtuHFP3DbgAV4DEKAmPhnk2OwZJghox5QvOmrEjYY92D7Yd5W
O78r1vhPTbIgh8UQrPI5knKdC+sd1LjhaHF24Gg2l1JGQOaK3RHTQi9Yp/FpuAwWqP5TpC+HdqPC
+jpGB2yrp/x1euGzPaICGp0k9nrdT+m/LcMeZGRhgQ9hSNi/GhIfmJRQB7n6qu9cAQmdFW6z3u1q
tPqbgSFu0q54Lh2jPLw13q8I+AtDdP6jg7tvpntVuiGP/K4BEy0yuEaWORuPAr9EwL+Zst21jtYS
9CRGfnbwZLjx/oBIiMQg2HbYm44tGvOBpHimBoRBM3hhsGFD3KPak12wccxkFuUuIptXo8TCNr66
WuzshLMc3blkxB6NK492560mv/4VUNqUFAYMuLt9AkSOi5OGHK7mlcqTCZWrDIhZPiasBcK/IHUN
aD3Zrv/lhNPh4HxZ8pd4m1ZMqaJ6p5uUfwsZ9dUNViCjqKO1oAdq7AHr+Jes2VVqJ0y+kbX5CKvg
O88h6Xg8sLbDzxvHkzHhPGR7CX8sXb5PbekNrNUYJ2ssEsLcMT8nxvI+mp9qk+0ImfEScx2Oa/Wm
BKt3fyBcnWczJcQYhQi72nBkfGXC+3nInCQC5wBRcfiGGOdmBOEaBs7tzoA4tEuSfC9KnFoM7rZD
zexY/anldSSsY6QMlXUIi3vCQ1G/j2E6M/51F7aRBFLpkEpnOiVL27YgZGVuDJBF4FNTgsvccrwJ
VbEQMg8nuyovgxcTGYEenPopHub6Vhzp4VTbEI+9cIkCBDQrVjkI01vioR3xl9GksjUo7BL991Ud
JJZ7NS2CU42ol/iM6hBIxI+6+LUgdwfrnnpLOgB+iPsbmYaJcddPMrAs/FZ+ik8H/AXngNsW55Sg
sdfTMq9Kvy1Qt7D449Jqy8008ifD7ZWOCNRQcjh8ccH6FBMfvCUM3gEdCdYGrqp9CqyDqCdtrRns
kFAzQX/FNihcRPKw/gaQ3/Te0mJ17Tb81Pl4bp/4teQ1diVAuvlZuE9wzyv4j2ic7B4eB21Ui8rE
5nM6k2yRDU6PQvFZPfyRo1qkDBDJ7p7PjhfPvYCpCU4UDPQTXoU4uqgMDvvfmtH7i2FbEK3B2xav
LW+7pG1V7ZrErpQ/ZUIc+FqfA34pleQnm53ORJ1FxPI2I+EoWvbVT4SjfhxLyhAeKkb+Co5ZHlAW
vQAc402WAD3hqRTtqt5Z3WPaUv/oa5TpnXY2yy+RWdW4AOGKb3aQ/oHoZJ31BrURz6oyjBKYg88s
I+R2W5511uY5h3Xvj4ipC+H5ynnMu42152AKl3h6O/E2sJuA0aotOV5lflq8AychtSWgbksBFUJx
GOAk8YAvGHpGP8Li9SwENKEMhl2s5Ey1JPxnz9XL05/605qc4cLcwUMdSpAHDiEFXbLdkTvVeHrP
zoKlBGxUE7o6s6eCxSjNB1mF5RaPf4rfC6G8w6CK6aUuLKRtBVaR2hdulrntYx+LCD78cCdNnNvb
AlV3e2oTp4LcQWokxjYkivZQ2sqyP1IPVKhy//FtYRSKLru3GA+Uh2m21vcs1JfZtOcartzpJA0u
XKQWO9IIoTMAPu1kiIh42y/jR5eC6Ce0T3f78EC2ELOj/3Fv6u97nA0nPYqOpXS2LAruu5ZvkGwn
n7AlAnGfKGuJNonXZZK/xmp+XA28zMjjtdSHlAAS1mzaLuo8kRO7qC6y4gxr3VyO44XgGtM8CNNJ
jG/RXq1Wdfxp1d9Fjll1X8/pTdXSH8meXIRP9jT29Jt/EGQlqz6FZl3z07HLcUnkieihKUcZM8zr
fozLGF2yRcTNlmK4BE65yPQPUMNkOFXL+NLnULGX2aEbTywTSLapL9KA/xJLvL/mS+mEfW0T7VR3
7Kr4OSJXg8OSQufe1YzoZY9WmcFGT79C+8rgScJDu6k6N+99JhfJOtLIgwFIp2ETzeZwquFGWY/F
yVorA1LQD/4ea8ILe6el0K5we4yUiI8BtMVfV37XMgubVRjvs+HZfBGGtlU+yvHSkXxTf093+loG
TMgbVgbz3z8LXUHuUKTP0gmWSKeBRyCA0npgcRl8FRxf+VprCSLvnIrgxTtjEewuxIMMDGhEXA1o
xrUb82Xaq3nvXeRb5pATG4JskylMZL7N6jkG3Le4G9ZvAbw9U8s8DyA3+41ZME1n2vKQwNK+Zx56
r24h7WO8IKoSZSFK01le1qMipjUhKusTz6XSgtwbN/aL/Ij3ZnzEjDhMkC+6XCOp2CtAh/HgCkCA
pNEPMBBKGG5La21ara/nt4oLzRJv1XvN3sYzzmp8N8HLMeTa4fYs5+lP57bpMpxp1JgXuAeUL7PY
jKjGVpxctUSlcTKq3atbV4yUUYjpsOdtHv5xsmsTJcELjRay6b/32yAzTFwYX+3vG14GmLQCH9Rx
yHcZRnPOA/nAgD78VQWsRpyIqO9bCILl4A8/U+yW9U9uYmVhQeVgkB9+rOlHjC/1jgvYAohp2DFn
yXs+TalPlvVK+ZxSYHevFYqrtN6lDPlxIYoAho2HiZsIDFaV/Ot01MkL0AAc6An6H6qiiiy4A8mY
yB0wIUuzBfqg0TdMjbFQIA5p/JiRyjKscnP0jTl0NjT9PoJ1Erw8c2XZFftL/TSZ/3oJCoyXG84W
UrrUbCeKbnZ39fuji3dqGC7F9LPvmC1gR0Wxfsyo1UoBetlCwxpD6NJEFkB97c6jfrD6g9Juw27p
SimIhtyV3/yzlkEqL2l0S4YRFEJ1srU0vIIpy9lkoWT+AJaSpWg4A1jGY+lwmag8FCX54OTIEZ5H
m1XvOuVkwaviz2gYhPFj5OSP7i3dJuOxxulYbjHZtCVs8ZSb8rgZdSqwlnidr0rHMkyOdNJ88ceJ
tC5cPMKg9ieP+YqTSzpYoAfVqq6f+/FfIWMudJPPVP/C7UycwiCeyrlxUOwcvhFXewaRe4lRA7tW
3J1KKtZudKPsr8IPodUKF8Y5QmhVUO3VAd1yvASRyaew/c0t5ra7qri3TAu17KjGHzkeVTRYORvc
cFhOI/+jS7vq/w5SIRaOzn6j2PfRQXtJlKCB2Bc9Jjb7BlPAyMTrDb5R8ow9W5MSIBJyBxVDCD76
fhwo0i8FI7/2imWhdIaT2NDRLsSIqrv8QbIaQ4OMAZAywNcPWb0OV+PLjhlE7GXRi8udzJ0nYodf
p9LWRMGhLCkzGj6p1Jwf1k14u4H1g6HWRHFLMB7VcYGmZE+DmPCGV4vv2gPCU7JzHLYvRH9z6hd9
HPDItD9ppWd0sJOItObOwFmNswJLEfBCiMxO/Z1v1HxrEEYK7S7IiPJa6eBaYWzaL3H5HWxRDcAr
MR0usbRfWVAAfzH7870LIJzxphT8QT8J7e+rvBgiT191ScsVasnufdTw/ZE3WaMIpiQpkaSQpCB6
DRa6agP+tyyIwVnqHefGMXgSPgz9NLjT4NBkgQ8szIuwm+N80bkv1W+qkfYzuefjoeDtJ2pMzz3w
qH3oAysSXrsIQUpwrbEAk/SBT/2TdbTkvfcUHKw9xXBXcVbBjKFNWtHFaOey+POSyNXFJRnuvSN1
jxI2wjxgR0/mjjP2SqK46oS1Zd7K4SPB8qlcM3GF9xO4qkFmA9oqyVyy2bXgEQg3eD+5EywlDyMs
zuacB6eJO29QfyxlG8KYubfxH7QVSd/1u+aK/iujCI9f/5roM1XWrbDXtN/6U00QhsvL9GxoPyUf
mrKzAdrafbF/y5U3lIotlNeAA21k6/SCBBpQ6IwxnWDBKdKhpmrxMRKGyMeMUvljtLXqanJcVNxi
9VoMjgYxmQHpHh8BKlfc1DpDKHyyjgVt7JANt3ifT8dQX6TCpc1Z1P+mTI1ecDW1l1eLK4v7hV5G
I41hpDMR5zqL16wEn+nrH/TZJkvsYfzHWmNwCImHkF0SKGLiFNRJAnaViY2qQJ1XaYuxovs4VJjK
/2axaGSdy9YDLJsZp3yZ/75c4iW2OAbD7/cXoEhugmyj/RiIg9dV+Muu/Ii4uT/luDik+BhzDA2M
km+o51KPvQPmwX4kc9DJvl9voLE31IBWAt/xdWXwOXMBTwNrega4LR9Xjasi6Q4GCKdqWWfXHFJo
/PnyDQxP8V2G009AzUKZXy4MWe1lK9+IOmsyciH3946mUrq4ZsNMqzlDOwmWxBAFIbsQJO3hwRg3
6MgwrbzlUxqe1IlLzFwI4l2BuxS+nYGpX7XKq0c1HZXveDoI7ZJ43KR7dLpbzECNVZ1ZMLSRnAd7
UVzxWHfmrW8/54eTUWlwR+rnhiQCrBSPtdyrejTxTRi8d4LDuQKu9Y/NONpfqFnDtvjRNCIqzR1A
eD3/R6JrKvnAw0yWSI5sh/vwbG3epGLQQoSf5kfpV86AqFQ8ZWdz3aymLfgE3/DSNbP2LYLBXeCb
W47Ig+kM/4B+bUqs6Yy+FZ95pyOKe4VfIA7ula77U7GpyRWmpQ2B/Zwz3VeQu2Zj52HCYpevnSQQ
OxEIapWSAInVor9zAum0wfNyectQohp/YuyMl15lxslm0KV0dZgsOhSZtnxJyYo917VjznE294ZV
JPyM9DrGBBx2S55WrKEBkKCQtNPHGDrtM3vQyY5edTctdD4E6S1wWeqeuXCLcGe95ksQPvSMmeO+
ZyHTn0Y8gFtN21E7aNPi2EJrdxrJI6Yzx6DCTmZe1NJ5OTz7tHDGLMZCCf5kqdO75d1oXERHkoFm
caE/hV+AKKGAbN5pd425SGS3ZsaAXHD0VHOJAhMcxJStgqM5OEMCzmKrVSuJaf+DlIwEiadms/jX
vuehzvhX3pOe8eLxheKYtd3C8l87xVUP8GLByiKIunIzhTYi+EXBSmXhEE3WL/5YsCLXls+SRIV5
amDwo/CB9GZnp6aBk42v0GlW5knVwCYELgnfX4bOg/vHBub8ZhAYVUg/7JGB1Jf55FMZ0mol3vAv
Dn7yYp2GK2Z55UcAlOBIw1TwpVBVQrPSNhHHBC7dVHlCHNCZOYOSXxAH8f88/O6oH2+Wjnvjmm2I
wIOkByqBv+CufUBC2lsXQFhI2y1HX/ZflQlJwcVLlF+YDOGzzMNjIxwq81vzQuRNjVvqG8WLAO95
pKyI2qVFzNh8gWZqQ+aiTtCtwo9pM3whYOItxrxg/Wrdj+owsIOyanNbHYrCD6szdq/6zXTDtvQ1
Cjb61PgWeEd5hWIVUXJZP+BjTXiWGV42PmPjm7Lj8aPzTEZGuBTMoL5jV3WPYnnOkq9WvFCOFihT
EbvP2uwN9xln5YYuts5aYIJHiVnVtvKtYjm2OzAGueklX8NptRg2MOt6/IEKWUAgDvcSjr6u3gD/
xfeZkK0HoR8AReBIX1ThTMIZczB8mzZTs4FPRRBAzYKUShya1Bq5+VJC1O1m++lq0Zc+WCxRGRob
cm1IxjgYmx50H5IhbP3cxZT9dyW7IWx6T09AZ0C4dkO1w1EM9A0ZYiV9izGNIJ08UBoRJoa0J0Pw
KqCIK7hS3UrAE+x1qyS7BQKlp4kxLDv0vD/h/xnJg/ZHvIek3TTgIB2SMWbulAqoUNdABULLLdev
b1XyUyRaxizUsmJen4pmJEDDvsaKp/Fj8I7LEY/AinmI4ljpIT0p/9pfljx8Due3ZI0YJicSEJNz
yvkWPJoLj/CEz6DNfJ4fbvaQShBPG08ozCCUJrzthbpVUUfDFOjPTCH54kNFs81OlGav3bJBOPPi
+ZqIUSLxkp1lul1eo4iMOvFIJGkrxll4uKdtU6IlhTxqeEm9y6rfAMMaeHnxMJXEBbsRUzetpzBx
KuOQZZux/OsZVwjjP66LgYTsiSgfxoopq+qCJJ9FeuYC6JA68ivCaYJqiQX1ypqpLPqmIiYH4cEp
b7WF8a2pjJkAqAq9O5TX96dCvKzGewIA+xF3nwmnZj3lC6IuOHZphSwUjsGndQGSMSKOak2uWsny
Q5oQBcLS+4/qIlU0uxj3vUvRmTEP8siqEA3s6ueqrvYNKHeT2bGOC6D0i8YJ6oHeiz5Nct9xvzCE
ea7szYbLAHtW/EzTa2PO7G/6uTdCEnyZSkcV0i0nIK6x2/eYNGlpmDduJfR1DkkCD/KfwwtxZhE2
NmbNJBpBR1skI1ZzhlXFI0KIlVh/GGaFq3Y00MqEa7QDavjM4QNyHhCcwT/k89/R/u4MjY8t00rW
+uBrukMcHd9MOpVH0m9N86NrPjQ8otAg4t9eQWR4esOUxAqY7DpIqt2m1Q+T6eJ/axqskH/4GBNx
gzmK+QuuWIyzwAxKxS9ABxLynd9M5ZDEd0yu4AcriUinJUPi6hpwXKI3wHVDZKXyaalLPukR+2/l
UlxSYJ/I9vdVdej0z1d7mciLSNCg0iszsrYaf7iGkCOJPz0pqh2RW4PPxATRF3/IxlbsIHWtKmyp
QOo4K5if8zLlkInIMSF0HU4qvystd6qSxzz09GJvwqXnwhdBHj0j8O2AMTJ7jHZsY9mJyHN4kMMo
7t6gHhW2FlP3HtQGg3IMs+u4OBusVs0jY/ThmgLGzFHCFhUQSUpK0wLJuugbIiXRTKLfC0ARi24g
P4YCIdUWSH2jIJTin4NeLugum8VLWWkyMxUc9yugkhXDmG6vwzfNbeUDglG5jWOisTdt7Ss8323s
ytYBJ+gDvtMkXek/BrQZEqOn7jvFvt7+BFQc6S+jxgx2B5F+kroCZKvV/6wXyBs6PVIbB9y6uCsj
y9MVnHXdKi22A/qSopjP1nI5WKc6LP1AIyrxY4wvDX1/n/4iIDVYDe6v+esqz14imPDwK1mCqepJ
ZkD/0vB3WxT5wiFJPvuCvQ6HcNH4rxGUdS2vauqLongaaWFzVAAqY/DS4/Fq0URZxnf+EoEWM2sW
9L/O0Pm1zoi4j6ldK6TRCBEVidFvBbhY6END0wmppeZFT9eTyGPy6N/n+3rgCIMvGixIXUCwWVr/
tPhLlf0XoYuz5k7wHOxa0pJhGoag/IpstjrCl+DsoM1kA+sq31a0LMJ9xnggY33Ho74QwDvu0Fki
bDJotpMVaUBUla5Su6yw6pbhm61i0w3xabsvxpJUep62hQmMA4MkOHEZwt3tIe5nv8rbDcGP14A1
WGMCXAYiqh0yVsM6m/zeFUlZBHPXuiPrtcxOm3m9y6iv3d4L7Q9CT8KiBEnQK72F4cmc9zhMD+i2
CILhVHkDYip3OoPwjmGuZsI5QrtYu1kKMgnBPQI/0IjDJmbYOf5Ryexa10QmEryPKZ6avpz9dKTa
ZDPxqPPI92HDfB8RwTcuLgmk4vV7rw6zCoKCcdP/AdwU3z8DnwLzi3erYTwo0DiZXIkd6ked4bMR
Uk7NsQwqI1RAF+NA+Daj8IqMHqrPN90J2lAIULlHCktMPERGQ65KL7vMuQbAV9Ez9hSjQMU/Xsqy
rK5JflFRjmNU0FzGlpOxqYz9+9Ii3MSlQTComvu8dlEiJYlymwUAeBSGo/+LYVmD9wvGTUMyY2Vk
Hn7Zn1V5uznHReEzAth55qoQcrBvRbtHpvu64I8K802C1xsPRn/serxQtiTuu2sSfNeiT8OaKJA6
uWVUc9+MXjFskrhdjK81OUv6a157hMxPBfJ9rBEblt67dfajBR4KbHFTkr8w9t+aRLWAW5cEXe1D
6K/BHsFQb3zE2dXiJJUp5MGH/T+mmgZ7IJCA4CPtSHo6Xukg85sEw/Ayfu3k0TFQurnh32sVIhcu
Kr/aegOJ8baBSx588ZBZqFz+Wf09gN3wTw4PFB+cz4xuWBrRSmStI6NHoYvoB1ItPrv8JKXnkTyI
QyoexvemI6YFxwg2dhh+B4OqDZV05vWMnXZEkA3LF9+JRAPDLUpy42wQxsCi0WH8x9F57TZubWH4
iQiwl1tLJEV1ybIs+YZwGbH3zqfPxwAnOEmQmbEtcu+1/kp5qQbb5PJLSMwdm7XY/2QdfNCxVfZ9
dWO177mwk8+q20ek2smXDjROJaMUNWtfciX6h5l5QJpJQccQJT38iHDW5j3s3lOkCpuW2A4e2cYz
HjGfF5voBAgAgMf7ORR/rMainFx08p46BJQk7xUV8dQqDWLBggNJ2jZF5CKUKNn48EbIDe6AK8JD
VcZgFBMjC/irZuk9BN3XLW1bIdLlUbG8IDmJDS6TiOg3nHczPJMsoXGx+2BZ69mYBltFlVCOT3XX
Jn/jIbWRsiE3laxHC3cgU8ppV3R56TR5D/xahAWxsPdbNzKY+XhHw+oYQVxYKDEwm4HRu/L/mbIC
FbWLlYnZY40kU7Je03hVw1PK3ZJ/x8iSdhERGXJHEcsljuVFgCucEX1Rt06VK948kxifT4lvrWeo
UdMDSRBUr4vxDaO9xb8SSJ3tD3jH638NcNahBs22knNQkXtLgIFf8CbV25bUNlNeS+JXBhFpfuSE
ftj1tDHw+FRegFTD/yY1tEKRdEh59xsYhiX8qDCuwLFCcYwllzpI6utJ7ohgPEokesJrlpexhLI3
smAgF4LuvUMOZq6BhCn7IPx9+EiR9TH4cHm6xEexMQrrlkgd6051W019B+aTqnpniFGmLXVj4RvN
q3TLBPfR2GgW2Rpb9gpjLaBuYWbgWP0ynJaBFrEd5/q0g1ZORJvyR3TGnXW0rIPArMSHmbOjns3v
qvpGYAKbLlBZCQgz2xi2gCW7Q74evjgkcnA4lQO2cb54BjTuyauRHWh4Kp1ZO1X/Zmp84DYqmqco
OTjJ402fL0FDf/fsFNDloxrC7CCwqo5m7RgsOxpC4mXQNQGs/FCm2ox4IXWJl+FxFF9oBkhrJGxi
tnkSJ4KfUI1fJcvjrW2Src7Xxfqka+iaI8JifP7NHa2NL7ox309xqLBZxOs2dKA5B/8uAqzm1SbD
ri99zeKxPiuOLn2VHIMqFteJ19ZhxBLipzSeh2CxLH1AMqcodkrCvxBj8G2Hf4bpMY4J6RcyryLZ
+ooDeAnqI3dkR+U2EJ7SYPIDbLKjrQChIX1ALV5DRHRvvXHIHUW/wyfToMudryBgz/7xyxRQJOz9
4bMVnrpEVROBUd/D4M1YnImEzp9Z/QArFhCVG8N9Rh8iKaTGRK8afYrBJ7UIUUQY9qqn99pJSOmV
p1tam6vc/IjZ0QjMS4iHmBeFrvGDYemhY0JzDPqQCOKyJ/VzxM8fnQNGeYyj0irUdj34AqlZ4myb
GnhfN63HjDzfB0BvHJxjGrRT7Q8G3phfafwshLtigPgoh0JmDZNRkj9bg5s2XC8fvYkRH7etNJ99
mW5S4LTkD/IZvikJHqrFrXpQsaPzxCFxadCTf1Ckk31OJqSjLnqptgnAh0YaEAVhR32X8vOmtbtS
QYO9N5u73v3wRKkJGjnkc6SugyjKeLCvkbiDRGrCs0UrXFB7mgotTA4qhduLt6m5KYj+QZ8Q9yC3
SPTfBEaXIjf8c3AQXfA7TOemhUjVxFX3FJAG082AJFDv1xUGCzw2NSk8X0py6+jyQbKJY5jppVLR
op5AsDH36FhkufDja0xOBPsPMsiAPGOxcWLfU9OtBsVcLJQ2dYmUEn2zqIvigT7k2dpiLCUMLV2q
VLn3SVZ6kF9dRX+jtunpCutWpI8RPkLR5NKXTbUmInxqCQ9yiYWS3i36X8nPzGFi0RzgKkA0NfJ3
M3JDBidGr5yvLhS+h6rZdbb4sgi0HBXeVB4UQe/tCIJTlDjgQka0RW3zWfcX3nSwWVyROhGuJSKF
ioAw1CCdTaNC9bZOdkpl81nvsp4RRP4cx2uAtbBDibmiiq0m0QFaKbsqxB2W4o+InaY2L2G57rXs
WhIbKbYNmftYwIbSPYX5oSOiNvWfOSmfUA/lu6VufLa1T4sqhZXYPuhTknB2XMiwpqeU1vD1r7qm
44TceDTwHgNs+8NDgfFFxEmyAktqeLeAgXjnLBrSCDHnAzCwiPj7vPsc1dRm81cBIWS2/07E3bcR
CEXRGPR93s2Kl33oAakpI1h32PgVZvuANpWZkb4mD0HWCTvtLwY2D21ylv/N8YFBM2Xo4P9MILg2
+Soz+rpZj4L+klGJ4X8iRrJb4t2sRTnBphv+n6TMqVttuMFADRfD8UWw8MMdqihwhJKSJF/1EFHm
FBwbq+CzrAwOJQI6EU13xdHM3i56xZ3Cy1uSqgtKIOAOt/7EL11xCb400UuyjQvSn4HqHBMnRAIT
NMMGXZvzlK9Sw/+cyNCzUCYaiNtwoBtm+oxVsPVXqNmtpnOjTMqeEb6m0lEk9EiQ7zL/OKK6GsAd
8xg3bdwdhjnwROHcAIIk5e7/888tFXhO3sSh54dpPIryuKS2LsVhIP+meGjIiohoHqEsGy8Ng5EG
lrXtqFc2PTqKdRAT3eVuQ5rwFXVE+zX38Iz3UcbpOKGla20JKWPqn6b0kwZzzHA8zRMUEsZJ2qg1
D/FUHX1X6bsAn8ufnR0hmQJgDoiBdd2tfrJ8x1lPoDIJ1M0vM11U/EW1Q9po+Lc8ImlrK8bGV54A
Uo0PzUgXz8hX6UkIO9E3oGKiIA9jxc0vd53wWd7q+ZN7zXpvHw2OF8zd//MGSbE7LIA2D/gf7sgG
Fkhci9bdA/cMyJQGj42ufX2RXzSwp/WFex5aJB0/S0/caljuyjWWi3u4oO/Zmeqa2fSIL4mUS/zH
WbKnZ1sleSvdKRt16+dHE4klubhbLTgL1HwQG2+u9futPyUs0w2BF/58Uvwf0qXIEDZ2pf6P7m8w
KdPril39TMvtUr0OpiluYFEmkC4i4sEDIvQ7mIR2/IWu/bjU617Eg0m7CxDnuBvrTTB7CiULlIM9
fJftPEXHSdVf5KQBTtgMVpLB1UFhv2f7owcCOX6g3gR5LeBdfJO6Y5x7UE7489kUV0DixSVwyw0S
xIjoIqfkojbJNNQ/2Z3KE8SeXPNVEmN3NkLSsr2R6+XTIDUIGjJZFFtT+tdUr5KEsQL3xzt2Tr0G
r7P72kPDpaabtHjyiSGflHy3r2w0xOygZAOtlzX3omx818GVyZMgZrQiMfZ5uIcQF5HPGXuwfizs
ZcD9vsaBBVEBtBotrts37Mkw+MDoy3ariOsRhwZndXJSbfZW9UVj+/zQyDfcVPJN4qwTTxy+AQPD
PrlQ8tSeBl4JAtkTqB8nuxrFiaTh4aNyjdKGdi7Do4FS4zfvXEznWn7CLpmP2NOosT+FH8WnaK2X
8nIdqppo0fCAXo1sgmRTyq96z1TC3s1PU0d2VK6jbQj4iYpjBYByrAi+JTw3WFzhBXFWa4qvmnUC
C0UQde2pF/Wr/BXrXY+tCZvUSFKMO10TdnVuc6gvzZnJUz3Da3A7aXvemJzWaFfz3QUM8Xi6JZqB
gB0B1dg8EGSQz4FKys/PdXXj9gJ85jMBsgnc4Io82hW/DYeNKS03BbVQHmcZduRmqTdK3XbPy28Q
Z1HTTQ3gxo4YOzlGNqag+iEbeGgrQNoHv2MGM2ducPUqfJwIlio7b1yL1Jh6BXJ2A9wHaVpTDats
y33oNRNvMvyqtamXNuB+IbDrv+kYPlkmRRT9AF6kalEHo3cnM1plB7yhKT5XmtR3OfsIHUjJ+Haw
HnLulsmezU/Bd9d2mCN7rDnJe6zc02hfE9owIqIwN6jPsKpctJvmifJHM56G7W7ahjx/oQuaRZzc
cqfLlG3aE3nC3zj/k0MrroOeOGT71og2fJNguRR3FDQlbXg4lQC/5bYp7vKh+WFtJ42MYevp/1Pe
xl+AE1yOYIwGKXpI28EAHHnluwGJ1BE0PAEd73obraR6Q2aHYH7rFDgz0VXeAF6W2SRwzadxOhKG
GJwIdOaHRakQKpAUXo+jHdliy5QPYkLf7TJCNPemcLG/UJ4KBJP8QzABy/mX/KsOqe8I16n4ECRb
2yWTVwS3/i9l0Lf5Bkl9Ls1re2PoEOyxOQwfkrimiuvab9O3n3YjSQhs0B/BShO1TGg7LBgtYxB9
5QP3k0FSPj/05/yD+n9HdAwBfxQDv5DHjY5aEsBhz6fkiqGe610HPl9p/rlmqQUR+UIXoWggDrsk
23BzCQ8Ew8NiOVcI9sH3Y9dEUtHNAPjGJdM7vkVoOarbg+yamfsQHMJk9a/Kzr7Bc+eAklMbrsXf
EjkNmha+9yA202mQSBlnJeDRWSoWl6sBnFHdRKXDGQyxgT2/qf9A3LjWNBW/+8mi1V3lK11ibdfh
mbJXKFPejdj6iOfPep99j8gwDG/Sb1QE8OzkV3BflKHDNofRHbFeol7aFyNYmGvI+xL1EIc6EVeY
v0Cp0GT060G5LJT5fOYjqBvuF4NPuN4o5kdEpre+8f1Pq7iNo/NHzRb10W+Wp+ZbQjbYXsXmXFzL
pcKrOaAQq4RrL4LCsKvh56KopDhmR/V/qQMXMn/KgratTUL4Nt50jFkkeIKAZG5JdYbeUDbFPzR1
mD2IF38OAAMlLCmpPRdmaoIm1iRiJoqLjC5OnCVTRnOsgey1FdIyWMYXyvX3xahVbqoreTSczsYV
eNz8mn8pqgRuxco1u/4rIFzHFmePaPI+u5IlrtM+t2UX5ARMMDDPpKodrV3oABt969+K5dR/KKZL
Xp1LzteNMLG1A3GplGP1RTvXkE3IuSzs6UMaT8iKE/P/aAsetXFTnxADVP8oMZb+F65S1cg3iR0j
PyFN0J+zTAOHbgMwEKG71sinIejeperC6r8FqpyIxVqX1pNSrzuaXtXcL3pRlrrILlaORbIJriAp
PEbTumEehHTPGXHOQ/kaKbiqnq1CXGPh6tTHEPBgbCl+oUZG3PP9gaZSb1MROPumGW/chkj8+3fD
WpU/xbjKrD2Dv2EonEpb0VzHqH6KBSoHwB4Whfq7JZ6N5EuiPCB0e3j31mMVz9gU+YRT6hJkfddj
D/FYt6xhHRr4Bf+60ebnk/JVFsgoHcA1aTkwHQp2vwKbzHplEzpESpCI3n21+wj3+l0L98TlNBtc
fQmB4+NaXAJe9JevE7nQeGxuGaEn9tx6yCtpS8R9skNDD6oNFxIKJ/a5kdrwhvbj7wLfAWifRQRc
Bk3OeaLUN1G5lB5hzsot909M3hZCp2In1fSJFaeS26eH7P6dI555cI8Q2h6LQsMGFkoIkgZEFsZa
R2BlyrfY4rGteX/J7QCHDHSRnwaifoLoljnCjTs3mrlXOBomWx6w7Q+kCqRUjvHHLKavDl17C4ZJ
RaUSfuvD2oDt18tV/eABrShG5cELq4NvvdPnM5dPjoNZu7bGj4Y7ke8sxQxF1vWMBt5ymU9tMiuN
t5arGKDl16Dl04uUyR2Wp6F+gn6Ank/lDpk5iEaXePWiksI9Q1vDnnAg8Ge+ai7VsiMtAxy52VaN
A875bSl/pnSTpxOJPfC9UGUrftDZddFwCKAe2Usv75p10OJ9ODtYjLhJQkKjmCk1h1dHQBE5UrwU
LpMCqwVThchuxi7Q2PCi8vQ1Ypm3DtME9Bx/ZEtXpv6HvLXvSTMk4INEzzuHGmQLEQlY3RmOyHx/
qa7IQZ3l/xjflhOz61YyP+rtFwi5cskaRx8/6uaBh2J8hPOR5ZuBlTbq8h7NXt+g4DiorgSnPyTv
6MKa6mdOQFTbg6l8sabV5WE2DyOBwNZbC2YlhSZJjjqRR/A+DLxQPLFKLZz1nZS/gvpb6DuxuKv5
39xKb2LyLjb7uLxN4jOO96X0T9F/mhfhMyPGyO5b8oW9XLYfOhl5iFZFzAEhA7mcvcgRKZC+o5eZ
LYTK94Jg7IaAYtT1fHK8wfWwG3HBVHxGPFkSz94YuB3gHXT7qP7jUFN4RR/juGv1awqYR+bT4B8b
JvbfnOslwe9Rem0HPIL8Svs183/C+4C1hi8jY4x6TACYElh2EiMFVX9nfxtla1gqvd0XtI8HyD0C
VCzJtw9FgJquz4maqKDQ2QTbAllC+j6BtcUecxtfeg7AxT3UZ0BRBKQRSh9eB55z5bflM5gAPttu
syyiaxPHClMK9I0Rk6ufbIrgwm8D+5jBM/jjVxR/+vmup5ZDpnaUKUwjGPnNIBtiuhQMt9IJpLBm
EZyDn1E8zmDj7fLcacZPy1eYsKayW1bZK1f+mCI456X8GVeXdihtE0WZbLyznK+Zk95CdLmlRMha
jUk4f5GXZBri6gt92WJEGa7ERDA6KnsAbzxEhIspHjtHTDC2cepCVHUNMX3sS0jeMd4fGjc8/TIS
NCDcyaGixSh59aCeyBZgvYl8ZvxD00BnZUBXnFS75FMF/yKdLMF1i90+R1NHEKFysAjHOSsEO0zZ
J/x882tBPfrdtZhtqW3cKO7XATYZnpVQpF920pdJLpvQ3kzMhcSsfkwTX7JBpm9Pa9wGxSZGwozy
NZpCKW3YRDssh2xcdPsCBJmHqHTxlYULY3rUu6sIN6tzyCPImKzVbP3yZzf0NUYM6wXcUYC+G4Ar
I7AZef7oZ8fWOjAH17bQVSvUl8qhbKhhKQ8ZIWwhDuJLE64ilOQhdupRBNTMTzGkGxUdHvDaEH36
sxdL5/jMRz0TJhM0imPiOI1JSpCoCQz88yFggSFOcpSJIyENXFKxyXxoSBI60CadsMIBmgX9lI6M
mggzVIWAcsjAhccge4KPtrvdwlV284nUqFzWbbJ7pi9aAAjvYDKSiptRE5VOmtuOEVyR9hZAZg7L
5hd3ww82JYykpWIQyM96C4T5TQiP4Ih4s5EOZv8mrJRN7GGe2lMpoP0KUExS9CE3e5kS0A5Dab9O
8WT0XAz2vDccUDqRTGiuM86FfhVJNWXErrj150Nfb3ongyAFrbBgv3y+G58HmxigtmIIZKym/Y0F
8pGhTSV2NELxFM5nDVtOBZ977ASybgJbZY1mcVSskzS8a78toFdV3wEiZtYzcgNpqYFNMEg+IvlT
PPH96pMrqSs2YwlIygome+my43pu9wJApElQ0z2fj3lJnO9Hzr4wO+MjmT2i4BkQ+b2kai2GoDzf
qnWUEN+MoFUxDkqVlRo+ysgLp7vfI8wJ9OHQkKeHDVrjJWreZfuZw2vNqsVj+zZTckPmCfh6hxgt
XPGtDTRQdZQ+WOapeDUNEkzr0Nh1eSkBjCoEY23Fy4hTW9awoQ8wODV9gQTEsLxRtaEU6Z8hMknI
iDIxsyUrXb+loAWxzAtrUmvjFdKy+DFepiY/8HuU/fTlJmdgysi8E/f+8DMg8GBLexAeVxyRZBAd
VeyIlLIi0pSi1dhVa+WRlK++eMryDRVsNH7IKqpOxmSslwRssZE09AVabhj8lAJQHJ9Zb6Be4NzC
i6Bx+vfsR6r2aIvniIBEqS+i8A7qowRHwiQbB5RqgJCWfmtCd7SdKT6j4kiMDPAx2ZvnXP0lvUwh
zj/61NYyw8Wn0hCoiW6PkD4fABGVhTVwusikRmZukLxHhEEPWu316Maa2D9VaJVGmQFSpZalu43i
cAeW1Em2Lb9CMpirO14eNT3DdTAdJqRlaz+M4LP4ryb1nVwYhDT0nCLjXzVoBc7xwYpICKaL73ek
dUzmyW75Hmuyo3w637Sp2mnBt2i9K4SxdlyNMgqmhNE4D78Hg8QH3gFu0U7DckkGWD5BMFB4XNwT
FAImUvkUXGIcFPxyrPp8WyP/3GSB0/OnpanTlzcpQLWMnYjCrJCk5bm11ksmF80+xJUhWBC1R2Zg
YCAEqV06bKejD8edhz4leiu2DTlR4XtvZbBk2RB8I5ZbizOOgzznRR+VVaRjthrwkCT2gIWjJt8F
ulngrgCrhc3jfTJkaU8WJMmdwHc1fSsobmsG+LJokMy8NYphFwwdZJCN2Ht6bi/E0JjRKThBi8GC
NDCAlqjNyY4bQbTrvcD4sCZvlQlUYEZPcHx3aMqpqeefeEDmI8AVjwZGhUWDB0QyaldmZJZkSz/5
EsOa1deIb3Eo+DEQ7EMaPzMcWAMzHQmYRPmpnKxl/jEQZqxfSrCPiTta1vezLFO6Z+C21VZ+S9PB
u7qicIogcnqimvon9wtUxG8z4M2U/auZAQ9yc0zJr4GZx49QkfxkQNw72lsjuU37o5YaaOhLwJmu
RNeGwWVUX4TjQXvFZxFjADNNlW4bHxUeVp70XSae4UpTEp8BXKNSeQqd2pCpOU8xSWwZVgTxQrqa
YG0HzCPowhO2RihVG29Ay2lkypeS4H05mvnI7KEkCS/k0ue0ANH4XpZEAN2IYcRwO+4WnskSueum
t3D8y78onGt/29MiQ3ADRPhw71zrUVr+Zog83STCEkiavzhsJAYLB/q/+pw2ZfU2/cSjRwb2Igdc
WtnedEJfMsp9id87aZ0t8Fv3+p6Q6RoGuH1meEqVmKWHPqFIJIGBzApSFO3AtJCXrLW/9skpaBjg
T11xrq3v5bzkSkQ5we6aPnj5sARbO+zUhB6pRFsTiiv4f0iRaqKGhoZ7rrgR7To3D6LwRSlazcY9
D1HsxUdjdOmEG2LswG9D9yEBmdbMWVOIW+jGcqFzWFvTeaweRoG3bGvEJKlZ2wLSaySsN0QxxQ8K
hU8i3cb8NPafTHiGDLSoCY7ht4dItjZSh/f7IMefJOABgeBxnstDS1ZC1iTIcx4mH/Mok98svWhF
RgC0D/1Dx+vTcpn2RJMrrL6wDCj/3xUEpP9vUvBayMZMfXH1sEOAcupz5CCwVbMZiAYUXnJrYyPH
1iriWBBYgUR3yjCyPbTy0MPShxBwgnTPBJwy3IkGjBAgdiOxYxL/Wq4SKD94PXupSat4oPsEXwdc
AWN71bGcsSTP484Pa1pLSO/C/Vkt80Ww1RjulvVParf92p+wDR4bWk0jgnoa5VZCRVCdzm6eosAd
P3Q2HxCVxDgXF4SxmRK7Gstw7aXnSia6xsWcXsLzmiYeSDcj2TDV/0L/FCgXTgPTYNPlqGtexjud
BkT7tDYqmDVBoLvEqX5SNl7Mn8DOEQkAOlJeBT1pdC2jawcAA/ynV6+AlMnynnGlVX9j5xbCp8qm
AI0iEukZ17iImFWCdc1WYjGvuDMbIuGRsFJ4Qfi65JfJC+2LnhZi/APuC/iesHhz6iKoXES7HNRP
BmHK81QqpilhbTeR6CX5LqW2kbDymHOFS+kt5haUyP/GbQdIGROTQ3kCODk+vz1nYr/n7PgOb/Ap
UDjbUTiJCNHJKCa10wGn6ZLfiOBS6ls5vx+01jX1vTJXavexrOJKsjLTbaA7fHPjR+vdSAxoqfwh
ZqTd5OIiIn8jK4KEJE8jb0UDm31P2Lq38b7GimFjIr4BhIBisajpAvJVLqiKKGXCJymKhWSkSBwk
jISYUN3XS9TJb/bqbGS1q5lyNuksNRueU2hDJnvUBfS7/MnBzQAqFAHFCYldx7oHLcgqvBKEswA+
IqWbGMTnw9O/UWzD7PhixxJCAtz4ofEL2daX22/+GnD6JSyRE1oP9nw9OOBg0gtQIExhzaZLu5Oe
AcQguKUMgRgm7PLUjVTouV1xR/SWQDf0Gy5jyBYeiPnmr/XwLD5HBKNwKLNjUG4SrrqSOtxdDXwk
klEuTG9WU775iHZNMDgkUpB0mb6DYUm52Wl22Js4fk1qJuwGqwafk3S0Hmi7GSHTW0oDBI9K3nC+
/YWUzkz+kcyIlh701qtgiTbDF10D7cpyVJvUTuY5mudhL8vMGbMv1rRoI0H3x4epuWvNoc2clE54
plVssbkHd8F/S9Af/sSO8GzAA2Rn3B/jC9xqgFSORzxojryocDj2GJ04U3QU5jzXa8A4W1qnZ5VG
6pWxBHivwulzTPfV0XfRo2ffsCdU05AWDnWM6uWo3Ftpg0or5en9RLMwqrZ+QRU1/xGW74/3Eabv
JPwqdMfzBpFlUlOlcETJieheAyhIPa168q4P4wpXa75LutXgVCmIpXEoljprIkcql9CBeNpDCfI7
oLnkUW5mewH2Gc0anL/JdAi2rf2rueW35h/55UtKSLVTyPxNmn9tTDv0ajIfgvpCUBx/R9WxfiLq
xt2HfYIyMB1NOzTHo6cz4xOG2M2Ta5vsm+I9/eMCLa6zl65P2UXy1wXRyYTELIEq8iq9oUECoak0
h9ZKJiGZ8e0t973uQnBHrW5kVDDqrc6+pOrUi58Bvyoj6UWzmbtrznBmXEzQrmH+gDMIMSapnShd
6DOasT7mLEDc7OxprPyDfIN9ISwCqLAlT0Nsv0TlQdiNDIZGlDOP+17B17U4L5I/pfQmZCc5iWdo
BJc3r1YWHTZpCwTwRpeapBJistlie5tsBY8/rfrlgIaShFKqpAMKipBZ1/gJmE9ewqnrrgPvZYvn
4JEvpTjdypw9yIRFi0jNCmXLU7FEUp+RnPgi4zwZt0RqwieyEYTCwcemhlGE8L/iaT0SmFdk596h
FhGl/wm/hM2gzAkOld2Ad7wI6OLyFvF2rpXfflqQPmLq09Wj+qzCEwdcWfergbM9qO/QWDrLqu4S
eKVzRbc2fPJv7H/c8Xewj0ag+rQScGPUd3RDQAQIt1KHmyfYGA//0lpIphFEcAvHGK2njTx8hSWv
EGH7ZL99K3SEiF6u4WyxPuBhdRnh9KMns59jBmdnp3LWK/+EccchxArNcgx+kzderP8y55Wkwhj+
CV10Z9c8hwkzsMwVSjgMuro4RPe3B9mSSD9YnKs4ytnGucESyZtQ0IMVETls9+hHXKKjGSC5gi3q
y00PuVsgHkJmbydib9sINzwVwmbqCaj/Kj3OL2sz73AsTf8iG0anOEjwQMUKJFH7ji4TKut2JVqU
y65F+UtPlkygjGymLwsQf0eCbHyWRy8Zkad1GwKZpP4ojzxgRHXwoq+q+asOdv0esTRCgnXAzLje
+ZcvHC3DveFE9N2T5Axb06bRhjXD2uhOdyJjMURAB3myYZNPEPzI29ryEto/uDntZFd9tMYFUY0/
cu4dEFFsiuioP3mZfMdwcQWOEhbjmPLr3bSuQfkmWlvWVBalVJ7C25FIsmjhJwn+a8fp8SK0ZUJv
J1HNgFfW2GI/52UHJWDQTbrfWr1bu+wjA2Xd4jQ6y+oThx8Y6baRMD2u4XqXMljlFQY7CX367IkD
bC3ekz/QYxYjdgB+azssbHCvJ0aV6TWoNwLqanEvNr9ZkW6qdnBG1LsMBrl07qEoI/FrNH96odtP
8tNYoh5OdfKRSZ4qKqj62fnf40f8rOrpDUqaUDLUkw4MsCxdBP/AdFFIS+rZ6EMgXouODXK6JMWn
We1JcKdG6LvutsX0AcSGHMM13S59V4Rtlm5hveSnPtH4oV0D8aT5B/ATPEVQcVg0Ypk0INdQ6reR
ZVjAWGfhHiCto3RK62Y+iWe0gqeCddLIvZ5iyvQ+/Su+gKmz8LMd/4WG28hfarQhYd6nOztOT9H4
LPkcKyca9ri03BCbhAX3Jdga9fLCN45kzZmOjbZmX3uNuHiHk1JQLW9tMhZt8zoaf+0ZMWhI3ZvX
qhKxCKiHwl2EayxaYctFt4kKlcmkxwBH+i9nawcsnzn4ZdTsnfy4lJm9vEWbha3k/I/NP/Q73bFE
pNhJNN4x/x9zQm/IzNDOobE10puanEXjXL9XLTgktj5EWtzWpMElm4Dy3claG+Zvh4orwuTHsbpM
hQOfCz9+n1FD4yaFM9vwH2BLa0mDGO0T/KC2mN52fJVT6WgVFLXyNa+i21NtXDJQxV+dXBHaZ8CH
8+okr/ATJxBJeXxdYPtuwwvq6mtidoMzkI74oP+AaMf5qGL8GlAII56YtDXLfrTyX0R4gIt1qYsg
M/inL8RWx2dtru5ERaWJij7mFgMLPxrlwjCae7smuOjT16xfa6CbUcZ9uxXvBIlt8o1YXQZMzjSL
UT+QvpdEPpzxzqAeJBsQQb+6zY55AmlN62y5+iG9CBvSR0BQZn9TGuxSThLaLSQ0q0t8RV4jWqjb
0M4gOagxgCGoKNCFpk5J4ORN+o3DD3LU0bSxEvyfAHDMC/RoG+J0dknp1D89NbX6tm53xIMlKpBV
T9X7yr/QUENRlnBNRJgEUNi1egkB3cEX5XakK4H4z+RSClQ+MCMoFIuuPhZa4lNbhXRzSTaoECJo
EI41sv0TiRnBrxas6A/qP7odqccc5Chh2+xjxi+T/C2vGzhebqfCQdCuMq+4JmzLeA/+xw88fI8J
IHkj5YCc2Gid35mRfSewZ9zC5HKE30Gyj++o/iAjnj62tw9imrQMVSwZoW7QrmVP/2ux87KZ/Rvh
Afnv3AROSnUibatMZ7P5ZqXHYJZ9Uqk0/70K51jz6S82beUlr80fVO7I1jfbZturtgrYIy5JstLd
b/YMGqyea98h2aMkoJlEJ5IfUK+gI1xCAbxgw6CbqWST77JLP681cTuzKcfXEW6U3c9RxyPzSmFD
0LpJuNX7W3aIaWqdVobxO6C2UFewu1Z1k+qb8CvPmwE4SzBOwQLWIVYx3uoDiYm57Oq/6uSE8Gns
0ta/eoVg+F8NE4lwiqYI4qXodF3RSaa+EXW3xCFkCADVlcr7SFIKG2Z5121yT5JV6MpfDM0+pW/D
l7STn5rtBlsE+AirHCu1Y6StDo+6qLj+uLqlp+YRyoeCG21vUi98INsk82gWIpLJzmG6F/0SUkud
Gac/EQFHGPTaC2jTIAKAHC2LEZCIBJ9sUJQpUNeLfpDLCwMHoC3B4cElvxkPBLUS19eCcrFbBKgA
iaADpaFMI1jiAezqOBQ2i2fbLTd7nO/9j5TD0Vh8aLehOCKubrizdkZFagkwB21Jd8RdXx3GAHBO
px7vWFWQj8Ga7mfJBRBT7HrDNoOWnh8rGxTvfXGviePvA6/vd3QmhReF+vYL4QXp1lJWOqcouqeY
vTehEsAG7Rqj9Q/6o5X1SdUvMPyH4gqZi1mGlqWeZEXoifrUfQP4YVz1ybXCoFC4JjZz4zGQqSue
IbdyBp23ErvkW7zGVZeBCSFvoPD9e7lSYWmkrSgegk1tuKHvWs3/YjZ9p5e/xG/Suha4jYKffk0l
CQRtD+wIYwymwLBZkBSALbE8U/+SQxCSw+r3TGyIBHIbAeKysR91t202mYn7CJ3XkvFgcg+99Q65
t4ew3ONDuawPp/Y9Snd+6aDRVOIrNkuWpJpaSeyJ/6vVhu8s8UiNI+uDjNZ7Tt1H2ti6O9/04QBR
Ud4nDsNo/Ia71DEYoRwR+2skeT4RcMoLXI4lTWpRN6HCQzNhK7ulrgIc7oZ2GzkUMjShJUP4xU7J
Blc/uQysJd+WJB4SCE8CzwUyWKm6K6i7ydlzXYeGqqD5VbdM5ALkNKBMMH30DenRq2zSVsOXOkLD
2gSdLJpCiOpReekLbW16tX8qu63OWczgKEXfJZ9Fql+B9a2HRSmNoXlT5eDYb5KNfydZDQGXioRl
C3nGlU/QYGYWnLXYe/hc2Rd5WzgJYofDtYwxmWMBVLb+FqjKs8QrCbN1D8+2Uz986o1/LNUj4lRz
os0kbcrm2elOSNbW99R8wEti6y6wGjGSAdieeHzitdeUTmQzsSaFy6tvAhSTiHQEs8+4Vir80ejw
0cXAxLkdu1u9VQPF5uffHPvqNCp28x9H57WcypWF4SeiqnO4pTM5CSFuuiQd0Rk6B57eX7tqauzx
2DKCZu+1/njvtM+YIuUGHNrQ5giASlmq9MZnWCXc5qSiE2G9Zg1qihWOrnlQb6APERIZPiFZTKsW
OWVz7nCHE1As3UjeVqVuDQgpEKxrGmYrFxPUUwPjxE73Q9idJcTINQnzxJhhgXwTkNX/G8i7JMNB
7T0mIUaFApAjvZHdUP0Nf9u3Kxd7uGikdPCoae0N00eFSnCkBcCFsAzmxucu/bfQ9otszjKRWRzC
BblV2yEF5MMEj1yCfLxDs/sJOrv8hlQkFo+m6LT6bTtS478MPuLZ+CaS01XGMIBr4jtwzIRnqU1w
xPTocR2YgJmMmAUuzBLS6196VtXVSOiApT1MnlLaBxj81wkLfO8QHqnM5MFcKYZ+nVXlMqxLfuwF
TFB75FQSkaJFbj6wGKgCJL8Di4t2VyFShjDA16rz3jAQJLlzG3sMjwJ/5C4qrEaH07AN7QAyUBzx
OCOBTANEBcD6dEOoNBuj9iMeneS5OTwD8w59Ftp1xKdyGANkUrOznqhpu6s+jEUwfk6UKHRg8M1B
/RLQyr7c6KxzEoT6Stooyr/ZAv7+pLCKuq8evSUD24f6wZCgW8YFhX/efNYvP1KW0LETTkB8hOxu
q8qNVw/9K6nXGSi9ou8GZk5eMznKLdl/lzr2qJLR29vQE8O84kNOeQyJ05j8OiGogyqrHSgU5wsa
NuDZG3puaBA8vpTtkleypodV7baV8IHcpwBBl+ghWsLa/cvGU5tsZPqh8BZCENfrkDAVOlXI4iR2
C7UjuUPH5CGRrdmgnM+Js1jDp8bVFwMczzRglyiflP574siDzl2xgJbmtljiB6rmja038JWyFhsY
o3RttgeUEtQN3MoDLpfUPr70kgMbSnSI8sU8YOCXJLIRMZCEOJmYfrwG7z3Cpp7OTZdIHMIpP8dD
eYsK/IP2UF0RVemjC/d7WHxltnkVYqI3QZYfNBMYjoJJYbugLD4hxwYWrdd+ze6GRh6ww8h31erH
/F8wQ8woYsTFyewCYXTG4VODSWP6g1hForkiA7gjb0i75i4HefFDELb2l9cOeMiSeg2gP76tRI0V
39oHxkjSbsmdgNjr3URaD6CfSyJtyFMFqhaBgGSo8fzeUBKbW1SPUU1HCTMnl/EYmARYgfFlJt8s
nfD1BavakfSMpUpnHGsJZWJrMwg/JkB1/l9itb/RwiJxImYg91Ka+NBYdAgzeRn03JCjWM14KgBB
R52wcArvXHngMCibNwyuFIW+ZxUo4yuBj45xk9wuYORZmV/UB/GBhd8FNnsY0yvAvmtuv0iIYBMf
1rq98IEuMn421C0+MTIEKXghPAk/K11txOG1eEkcmZAWCTx2vlsJk+jAAYjEdnhl5Ea0v03Nrwpc
IzxmyBhUlsdKRwDholJADYEtkiUJuhU4lVfKT8JQECv4gTzsuCCHtf0abCQBOHUSbja4Yd0FL79i
MYLhml8ZhakgR9AmGCfwvYeP/tIG/QZi5Q+JHRML8s7pOlxlt+aOqKz633sD2zE9ZBTuKI3ghX5J
qCG3n7imGRdC2YZ0NsZe08DzoqPMCZtYOPwmY0U/uEvw/BMFA6l20IO9jdpUIhtGsnDGIx/byFT5
xC4untRStsIOMhimM2dVH2wsB7zOsJzfI7B+noDFnmNrz5UGwspVRVbHgnANVjHRQTi4xwvXoTk6
MCxT9mNQT2o1RwpxnOkbdoG5hZkMRc5gy6wQ829Bx5CiUZvoPOkZYjLA1riikOdS4LyyAPQYi66z
4hkvvMuB5xsB+whZc9FgQeHMKSJ7/Gsdf0c4RxO+GTNqF5tPxUN3Mo5IqCQ+H7ZIgmhhUjbdXf0U
f/DZz8LM8jOSljilRMpQ+bchjf1qP/GyHhvPJfuROsLWSZGjM952CD5gvqyIErkvoGTgGd5w3pD6
jJ2AZmF4bEQ/ZDVoSzRQvNMVoD1oMF+XR+RPZD+L/rDFJvhbH9rDcO94bZaEsZ6BBlcHDjfatrgw
cagS4kfLVYtPbs23Bnc9skGNeRgNX3Fm/QUsKPeA3zBpgJCLiVwoKieXnNkLCxlFAbhNMq1CgQq3
gbDT5n8/dzQWZPqxUbjDbVxy3F4tKgdS1a32QG0AYAaPhktSi0XzolstSdIgTAEyN3kYH8262JPa
7yK0umqr+XvAl0Ym0mT+BpgZOB7yRnv4ex1lFw2IO9Ba/iIJ2GocvoFUuTPc3ZjeYz6PR/w1Oxku
DRvNTMxYzy8E2hMs07wE86EjLcPB4HL2UE334t0AUThJfDpoWNlCVebSZXtmlOeE+mOg4+Otq4sk
eoO+JJa0+Qd/SyzBXIp6MrYavkBuFHRWjTubTngMiRggHevJWkfWN4E4PjMxplrV4cptWwe0mf7E
J4eKc+eRhQ7nKGBn5yWmCLkRUi0Nov14cfPdAP/KaUBxFtmIiETJEyVGgklRAm7lXUWiGz6glw7V
g4MBH3F5wGcYXpFqgjHRFiBjv6VmlpOd2FossxQFTrxQ1lMWkwvWYuZ4HC0dWV1L5YqLBcy8OMo/
SONUkpfmqhKIBIsoAtT3i8RFWDJDQcr8zum1tUDdmgZa7TRQpJTjTUuIYzAKmdgx6MDapmR3SC1j
R/eXgruaaAIcERlhxU73DCrTfZLSUDoYq/lik/fFShvRQcRMEznsiaimYaBhcUBN52MD48BfghYz
cRukxy+YBd4VZ9YNIclA+4DihobWhHA7VDu9vYVJDF6+eRBgs4JjR5G1btOy7C3OxvHt3oorvW5c
6y9gZR58AsYrApU4Czl7EKkXd2lfbLKCFFbbQFdMxthMLVpUSPGF533GpcnFaQJ6c+yyfXIZI5D+
ZtpuD3g3ZpyfRfcBoT9dRXvP50ZcJeDb9A+5jQqscaKqAWaHNzXSLGAvvnYCaQekVWOeVi14od9k
WnLjJGC65KEOiAsA/jiS+C4ze4c8Ya50KijIWqYfdNGnyfLf8A8fO02sBgP2X/jN3sl4ER75I2s3
dwsXKbZRKAzzV7+hUXG6m4wgAu8n+BTVoxjZMHDzBUWyzqtaECEAIT0/Je/SGVJy+EmUnG9Cvu20
Q6FoMDsnFm1DcABO+dGcid23+tn+6LvWD4hxCGlnQl7DUExhKyXIo2X+QESWX7Apb4AUspzm6cbS
/XSuTYmROM5PF3F5lk7DFFjpkms+OyuIK7+aNbzxmTxPu982kFM+M8entBVWjWP645fGUQzjyjzz
RDyPCZKYKa5ZS/6n7ien8FJcDkRN0fVwx/8oXMOr+Ql4qvzJG6KuyX30u6u+3EJW8IgkcNPL/J9y
V39Nl2+e8EFpUoAMHdefts3+f2z4NJ6AwzN6gNyPg4e9jwgiQnOOiANpy1hm12gnrKBrmmDLaiz8
f/MREhddG0QHFkc51xPv5wJRCwgL+pPUR6rFf9BdzA2CIYoVr1YcvGRzjWBE2iGOmcZBCG1Sjkdg
5+RzFiRvn7sZZYRGd+6wRuXSU6WOX7ZBgs/XYr5qbzqiQEhkxgRbJi4VwpqSMILdSPYh5jG7lOG3
mC+cyES7Of4zoLu8N5EqFiMNZlA8cEzCZGfiLectii/PDRegZ6/br2myXy8bGcsL7dNF2744ysnp
FZlVyI2wWJ7RxkZ/dWMBZpPpgSuyU2nms0ouC9VOORToJg+mK0awTbTSDvRgbtAv+SJRiO91u6ay
6QArH1UcMPi5Fiyay2onfIQ8GtxVW33nDV/x96xBXU54a3cSj9J3cp8lK+TvXWnGxKUhqq7xG86Z
reonJ/3sB6ObCsuWJfxx4tUif+TsVa6EDwHy44kkHo38hBXW50xa97v2L2YheYStVWCPWwk39ag2
69cHzULOrEXadzs2zY/0dzhBvtYp67hV7qO1dCWVQWDuYvqCSnx08rreTzuapdbEC5ANiH8KIutF
3iSWDo4Eqj4MKgFZ7fci1Q5l4GLgnJfj9Ka71YkvEM8b7wEwP1gP/x0ftpzT4C9xgTbRir4ZuEmm
6MESH+3vdJTutSsQ/7sab6xPt+hKwwLdEGiT9Ev0KQ7LI6vi9AMtTPVWAmt+rT9fByDDqrTTP05n
UlBBjKMJLligSJHbF+qNgIHfZ+8UoQUqscGxek78+B9TCnZiTnFGByR+IHu0foUf4lnF0CSgyWw9
4SPa8dmghIk5sXGCAPUBmhJcy2vnTOOiZAyGhoq/gAB5a7XObjKbiA0ec6QdS/WTM5S8wH27h6xz
209CI0xHcNOTii19abR2sjV3b+pshrnUtOSbT73PZwwmy8DazLHBpyVq0sWVPiykYQkIEK238MiQ
n8RZRKwOKHwR2D8d9C0zvIG9F7Ust8ul+SzQaszXDFqx85wqtqWo+x8nY/Utu6LdHtqLNLNrgFpM
ucjjww9mON4urnsG7sq7RKfRrq78E+NtOtWB6FdeteJRBfQnkepQHvoLOA4jAxGr87hCqAfXFZpr
wy5BnZAB9EjvbTh/0Z3HLjaHIL+oaJzpJsC9g16EsJvZtybz/SPlYRvwvVC+GCQIXRZP6Ad2od/9
Mn6mDFwkEi7bU3ssfsddhXADYIxkS2QXy3EF2jYtOxQqGpbx5QrV14T8mpwrXAPcepA0iFCYVM8f
3+mpAuRi4HnonETE66K5CzTyVKtkuckCkyRoTpCcVCpxp5K85GHJoPwXfc3P64gv7Y9jIOWpJctm
VwejnRHGh3xvBNO9atfpEW7FDa5D7jJtBZ++qrZwKTiRXkgx73MYLYqrjKCHtMcrSCLOxNYMREAH
BAEBXGPc2+DGaJkZr6uJK5p3qrtBWkhkUSUOMYqYFLkjp24zzsknbr3YArQQLlKcCHesjuOGNlKP
j1BEgGSj4EC/MXdDIJDSvolNIX0HjzhNfwv6N+wkOsqYlowf/hyYp94KLV4Olr5aZfzPOszuXtvO
S6zN7lgr/+qUaHzM+KQ3Zf03L74iIYSvAgI0cMYIsyEfdXlRSAkD2sOUhKJdw3bBYMc7IrrbNvSY
YDfcf8c5K/W4IOYPQDM7icKmTDY99jR8J1QbUGH0f5oYUw1TD1fP+pYCEHwNJMKmy0lwOEpSdDeg
ZqMtvR5oJOsLJ8yb5lbJKZ7095J0/suLlwPTPqZ/cTzvqNp9sHQkvPdn0MmQ3DNajYQcdg44t623
aBnZc2lKvpd8PFyIxJa+qSRxCAtGjk/isMaULj13DUklzacayP9ggenwFiRP5LdadH4b3juTgKea
onYbSQgKW54PZUWvbvSpT+7zX7WDYo5/yTgfl0aQOPGZgF27/jWagx66BNnZDBNUaWr5tqRAiSJU
bcF9idmKQ3EO4V52KUY9ND8NFeTfixjcPLuRhasNxIcHEalu4mHEmspEY+fMKmUPm+oj3rQM9Sjw
/Mjtl9ajUtR4+uW94bxFdelr3CJhe6gM3SpokEXZNlx1cf0cjy3vlVofXv7rG6Cizki3Ad1WsOm4
goiXct18lrDeTBtvec0qvjiTL7zY5J4WWvTnkf6AH86w56SA+VyfukfXP2rhNj5dtqPkxxgmQmXc
TERVv6ehfXjXnopAaN2pW+L+UmfxZT0/yniV3jUanVrffDpjeEt0r9+mK3E4qgPmb9idOvkXj5cY
oPkYQS5q2IvHB6Be5C7G1WsARzScOYKsxu35WU9eCeNNpMMT7Ia6QVrqoQSffqEDpkwnnfHhrfMI
EJQNNWGK/8Zy+cgoD4kvOblGVNJbIWb5jNDV5ZrZkJwrHnRqh1xFPb7F86s9GMqWPqr3F9oSFQKW
qo+IHlCStSEu+QB5u2Ov4sOscBUIyOP34kyvwPJvqbRTpkBKV0bl0loZb8ZDxWEZ2PyNuzgA9Z+X
vTeD5M8/8YxO06R5ZxN9EsFGVol05yXJnCx4ltDChFYE8IXIBkMZrYKqR5L8i+YHxVYC48I21htL
6mg4hsj+e8muulb+VESujTfrTDo7UTlLrPzMrg8NwWVDCkOE2D5cpaA+D3Wp4DhEaiqihPIQj0cl
5QgzVcbNi4uZuEONyDH6sSAAgHqPUNRclhV2SJ/qawpbW5pk32SLW3Ndo0bucYvLFpGLDem52OiX
xq98wR8uEx0TIb/KT31X/Boj2lI5jUjFfqYTm0x0h1P+fINywm0fp+3AzWWee9LIl8UVoKEG3yZW
/cI3CCBGuoZzFmhFmiz+TrJw3rbY2hMKaMyk9y2SJz5IxWUNwzrCoaiitSMH9Yd18U00OjvhMENg
7NGcUM8N8zADc0I4WIoY1EWX2yJdTPCi+JIciBQaYPxZ+CXpgUi/5qh9ahWslC1bsRAU86vw9PFM
FC+7r2wRiSkgce/mFZoLp1A9uXd00nfI7sV/wQdvj5Bk7Wmk9eDSawfFQMDip8/9e+EiOFK1X5CJ
gs+tc8m3ZlNlcCwvC5T8DzkYaGslpX8Z7YzZvDTvz7FAbowtJi6nQCK5cuVFhkN0BmEHHHWv3AEQ
Rk5CKGDPwlo6KCoYbHkhbBz/j88xKjtzjcPZx+xyWvzi3EBuVbYW8RWxSjv2RtIP+XAY9S2qjCJZ
ja31U7oc9lBKo4Z/deZ0M5V7HJ+7g0oGXuc1+iydE5gMiexcCU5nOuYax2yVrxnVq2mlayuJ+21A
7WRRtpbzKogaotSpg0XrbZ5qLuxMxp7oEUnZpnyZqP2wS80DtpGANqKAyJeepwmoDlUyxbuZjdtk
7lmkE/vlE6fFoBLws2lleU8bjSJndZ8N24HljpIG02VRjuj6GLaSdoDe4i/wv6R5Jxt/kiF4TSsR
4m3aEEZqsisLLDfwh91HaSwD3sbR4i4ASyl5sRb5ZIRfEK0xfxI98OTqTRSK4tOAl6Jo4pL/QYN6
Rv4CYirRafu29RfWW5eXmZPIzK8uuUQhPBW/G/z3J7NlGHDPgLizLbNEAJgz7QMoEwLAbzy/AWz3
loq8sqLXjnQwgkFncIUXU92ZpWaK3+rxMrENoZsUbCq+CDnsTCv/BWthW+IjxMJHJCG/kPbHr80e
pcHPMiUhsObKUqAslznwHxfyGZCL1EZwGhAHTrELmwf7vjbySC9hN/gnVkKCjz9hZB0fkgbsCcLm
zHwqounY10SXESv7Y9KmFOmLikceyzffxmX6+6yoaAEjwgIcMJWixTFKElb98TPKHRr83kdsEFuv
hf143ng0F+06BDCcvxt54kTMfgSiEd8H0osTbMEaBnnFUyT+vBNce1bF9BzaLuoItJx8v158xTht
KiLyHDp34CZDpHDJDO2x/zCO46N7KUd6PNlrEYsS6hJ6Tx69LWE0O5cQddozZdqKXAI0WJdmKrLx
yXwjTAvhImm5rcvrUUuM6Ngm53VJaH7CGN8K9ZnFwnGbJLBJUNHuJXHt2Q8mRXYPzKf8TnNo1rIG
MhuvhXHedn5+TyU33WZnrqC3iiJoH4lwyGcgW+wzWFLYyegUf3Q6QxwgKvp4DqVPitvFwZGoB7DN
l/fOdmPERv9v7IN8OD5FzBx+SzsIKbu5V4ROEmJjciOA6JJ3mcXZ7dKVvlmL33X5DSGbp9cUuxxW
2XAJdWYVNVIU8vyseggMoj4hqGVf40ve8TPt6DP7qftAV3bNuKGlVsLzqEMVWCyLtNr+aLDWSXR7
2jlhh9YCNwrfpAD3CwhfGJCynv4S2lx9dNRH0v++AYQA3jrD6m9UWFFsY8p2/awugughV6IpkUQ0
lABEP+TvTaAsHBwNfMSzdBJ1BsNrCCxEsOb/ksRIdplU2PGrkwzsd63+z6Qg6AJzxezcpOIVxhEl
Xkh0oJX1m54r694fzBv/lskg32gOHX6SpR07yhO5jIMRZCYf6ETBISdska+E7PqG5pbivDyPNAPy
sF/IOw+HQKdVFU0osy6TFuBe4Uog/3Ewpmg1g+zO9d3W83nUbJWPjJRDAROlhWUpwpPzzY4W02oY
uTInc7TiyKlKFy19tl8gsm2tEjl3uQGn4EscDwg+iEmfiwuRyxOC2AkOlFxKfhskHdE/zGbVSo82
sP1JFERRgKgrP/NbT5LX0B03HsnqI6HpT8qcZvLYMS0wofm3NnQ7gSZc4GYUqy1zNgPkTCFdDQdf
LzDZO3Uo+X59SpL/knwyyhiNtOeaTV2VEXo7yfo1Oppqh6il97xA9Ha1TIa4iwLdNNyWhVt36MN9
9uSuuAGae+BCpsOn+5OdWNXQXjDXYP1mz8/gdxVHR3sDP9TReOxy9yPaAjVH+Mqaen3+jpEzWcZd
xeGBN2CiFRozITCJuR/kL/SqE+gh4Irqv5kk7e2sW8R16RvT/t365UG+QRxrUDU8Jo/yl0T5eK/X
l5HAghYsmQNgRje5YQvDEfHWnNH9RvCJpc1ZX2Rrk68ohPsPmwvXIUcWJoYr/vNZt4iqmi6/t4fQ
D6DGe0mX2vwhfiZtvLCzu3s31yL6/DT0tFK+BuZ6p26SodP+2bznFELAC/qIdbvUT1RYkrkz6Wvz
7fLYUEWZ1KcyP/XRPam+1eImDJeSS+qwx0VaiLcp/UX7S/onH3cs0yuJNLRacaYiEUGF3Iq7SUTy
8GUCSjzHjUQ0OLsbXvydiJoHd/CujInK2RF1hQ3W7fcF5HhsnOYEaoar46hu+FMcEAT/j9r3YnxM
pM7346MibVrq0MOsRR2I2FUJOFUvSYH3g1cxB7219aUhiwKnq3Cutc4tEalqBMMiGdWVfRf99fK3
NFzy5y3u1vqTSmmYFj6Y5Kj2txRvSL8Sqs2Y2KjPZLeM1nJ/64z1W+c6BTPoUcT1T1qmhd9E2lPu
rJgHLhSEbEb/g2a0qx9UMUTmIeJRS41tlK4E0TeqA4rGIaf6aE++7kScPOySsEARukO6JHQbtCxD
cjOGEz1uoRggidQQpxMqE2jiFnSKJFuBQ+CAVRQx3So3PY5xHlnGcs27EhhfKvaAxxjBAHVXJ/xE
i8HVueVhyjJ/dkr/IlsWw2NtbBE2cS3nc2IdY5LqA54Vbpl/c9/z1aIw4VncGhJ2HTLZiGfPPNQk
5Uqm5tKLn0fa5V6TF2LpO+BPeW8W5ao1LzXZwOdOchFJMDygnRmft4mBZs2pWJ26lyf0X8NHdOLN
UNo7jKAAIIRLgLlhXPFtFfRrrq/fPkTje52nLqKkF7kCmVOBS/utRDyYFw1b6oKl5Mo6TjGIZhHd
yCjLX3tTcdruxekk4kH28Ilmw9kgTzRSzlPqVdUHJuMzE1TVz2Qv4xCjX9ZvF8meJshX848WdkZY
xpcXoQVv1+V8EuBYp7XMNxv8nBVdJubuHvUOyiA9dl+KDTzCAMdUjHv91SHRhjVdkqLlkSjHGz9b
7OONqu153og1BZqter9G2tIe0tJpej8NUXVgDnNKgL6ee/RGrKmdULLU7qL6Fiqnp7jFJDPpp4ic
RtdAo5RRjUHd+7kTz2kaxDxDGX4zekMbKyE8KLcj7bfoVlBbLbM0Mb1HtGhqvsoku4xu+XXxTdMD
0vUJqa1ZyTDLfDdNWwrRpWHHCZ1XRLcnCl06HA7mZIuGC6KV4CIqckZieziBRiX6PMXPgyKsiz6J
S0W6hxFhBxYlfy/MfdJ6gl+i47ztPpX/m+u7bM0zzP0DliNuMdMV2rkfN1ywNJ36L/wpyTbJd9xL
tOGwg8EOCuQZrzPT2cZE6EQepis+HkIp+9w1IFxhGLmKyUmfg2q36T9hzvMSygOKRkA65DJwaSxs
uMTn6ki/ZuriDOW+P2Fx4azjeNb1FSg72kyGWb7uifUkDG3EnXYaeGes5J4RcQjiS45LSjnj/wlA
87h8qo5b8LrIxyyFixL9GetMeUD31JPoY5dUJdBxA3f7LP1xXnoRXnty6sYzEw5h7nMrqQbBK64y
9/hUg89Azj3JbAHtPW0nBnwYG2UfPk/JnX0ImR0JP8MfWBdqlobxZ8m9o+IQwpFcW3HmLuYMsI3M
wbtEN1efs51ASnKxqkaHc+uHsRd4frQ7qEmkcqIRYErgnGaoQMbwOxqrcPIMhf8x48Wkij73JHXz
q3zxN6DfLQoecmzhmGpWSb0DKmOUUUkrIaQSFhlWcrT1xWp83V6smjA83pRea8kHa5vPl/rA+cd4
gPwaGSQTNLiwUFxB0jkhdC5rPgCFsDPhgby1b1HxEnqw3HO6u9jfAZowbfI+v7GC1Si3MGNo7ntB
H1xu+mG2I0/vwKUOUtEn3xiaaLAExIvQsSZ+Xa2m7eJXUBQ48y1Rx/jyCBCCEd+N5px+rFmqCxfZ
EJ9InOzTZqAXns6sfCE82QymEhLGb0mQI3vMV4s72RbI3AhfYT1A/JFR600QaEomSxugt9tTuUN3
L296dYSZrpQjGk+pekyty0eNZj5BnuRF+sz589aBkdMBJ/FECv6Chxzt1ZPb0YPtITj5CaqtSciP
6PSz9Z+MFg0r3RvfIaFxc6Faw1xJE/aSsLem2umln+sryvBYVEgJZrshU5BfTpkjIvCw8RZK0gqz
lar68f5V7xh10RSIvedWb0+0pW/xTTH2/LvBKidraoDGoHiuLlv8nWb4wY9l4SE2jemC9QhyAF0O
txU1Qyxkjf9WwSw8FhcmzUUZFG9AuIDac85EnROdfkpgqyW2KnR1QM74Z8F00fCy+zGV1AdFA7mn
/I+iPWshkREL6DEbOI0rr5L0z/lubi0ADDGhKWO+2LAEviiLhVH5esrLdJN8wJdZfJRT7mSjr9DB
4qif45kNvwJYeFktTWWqfSEzlebmfD1RRks1rSMOLvFj2KUKc81J8K5WbNSQw4hyOQZKS5Hc0wsI
Af2FM8lrE7ceLAOMucNbKGmzwhZ1sEnrd8SSmo8P9M58zbk6ghG8ByklrtsExYTzkoEd18oXXx+u
5AlnEzoasjGUDZ8YBj2h2ytUDbBfUCOu0CDvCJHfRL6hO1DpiY8vSqEdpdbueWZxgyK0OSTZPCvg
+YOkImdLkr6q/FMXDjG0+oKgqVWIn5Q7nT0aoCQOCtlVOptDTyldAy4zo+vFBahAcFHxhWFCGFy2
bSpX2c9n/Q1q3veqUXecQdS84JmtwWVzRzVWL3ND0PuANaVFTEANF+nJcNj9+8oH1DCqhTg8ZVis
msbNkjr6JP3Lu88MVLpDb6l8sOBI2AzZurl+2hti/+j2BozPuGV7ONYRD2/Z3xr81SHAA0YnRbwv
eOQbaKAFxokK2JuvocSSpEQ3jFP0tIRds9YYF1Ogv4y5VQ6m18Zg+I/5C0L53ep3/D1P85i8Nnhj
ouoUMYL8K5K/jOIhcW46SAHlFAygH0K9E/oNqRUJkq8dqz46aH4qD/GKDSL0jAeWv0N3FZEStRvt
MfGBYKY2iPtF0IJ7Fv4GbnxJbnWBWJHqqd5O1hIWOgwG0F0LF98lyW5UcIBqz+V/NowJBhCWmXQy
3R7MXQTzIfKVotM301VJ3fV4zNNT3Tq1+ZHnm16bqREODoWWWekwkf5b7GZRO1IsQu5Ll/yd3FON
7w7wSuiPb0JIlIDul9q8DOlvrtYWx/9oXrjtFxp1lLJPbG71UYdf2XjUNX3JuA9A0lSbLEOJxCy8
6tn+KjQTHwkBEzFraryOpIBCMo7DrDtxd0grmi8YgOJ1PK1F2nMg/pB3pWYwP6SDnek3SnLK+qsW
PsNi1Uhb0jMxXGvykRIwbh3z10iDZw6iELAao2qoCl7kvpIuBXHeHUjgVuBTZhM0rlzor9IDcCTx
Us8ufbd7EpQ5oLxk5vvI7qn92nLlLkx78SQoisi/z3aWePzFjMozLSwzqQWG5OuZK20nBpynPw1/
ZbGrq49hsR7kD7XYIxx6TkEdMWJztOfbZ783pbv6XsmdHWPjJuekONd5oFAJmAVEoj7fTvOvJMGY
amqoqqU8fOirNwb+XccBTyEN8i/d71QitblyPkXDlh8mylrcERgPZOsV1FeRoYlDijz2wTZVl/+P
cuGYB8n8kDDykwKy49+qG3b4PhMgadZE4NReVvpt8RvWXkWAx9szJ0+qyOq2x4GL0bflwo6rk9Ee
RKDCdQvkyigvrREsR/uSlGjJCefcsmVrODBo4OUw76LkNjp9vqT9BOmM8qGHt7rBfRVbQO4Fumxy
WF0z/dVC4oU9vQ8k2U+R3oOuZY5J1joDAlZDB/1efa+obXsRYOtopa2zzHvvaCZYUMqSQbVvm8JL
VL/6pxogl1sT3XDY4Cq86K8/i3fxiYkAHGHiyAtBPZ8QkpmboypYIP1FaE725Sour5Voh0O6SwZ/
QboyPnQ2BiK/B7ftbPOLHe2JnIRvJqqinkZfMyH6Uuz63YISi1+9g9VHV/5aUNBS7RS31tykZPvD
TxNyM6eRq3YbDd8Gnu5Fdc3yfcSBgZLlOVvr5V0KJLaRlHWP6KCgVKwiLdQloD9rH2/ltwHUI0Pr
XwOIp6WEdcEIPPFLpR3qJ5AYsfuCxmzAuPv1S/p9Tsc0u764AJuryHOVAM6/ImL2IGVqRCy4hzIC
J/Ih4JjN+3PWkJjkYDFTM1+QkBBs33zKRr1KBGrUO81XF+ygjliun+AEBPLc9crtIE+0ibi2hR82
JF45U3uOTBpXdu/kVxt/s2Lb9AR2eiVZwliVJWVbLNZCfZaF9bsL4MpQvUOJxN6Y/bzNP9H4rhYb
wQtTxKlu1247bLoIyUDjqPh587T2TMjH2T815nepQEg0y7gKGFowa5pVWCFLvJpHqf55ve909mFk
0LZ5ty3nymXlIDxXHa3MrfRZxJQZX0eKr9tHTC0XNBns2kKn8wfa5D6Gp3Rcxc/TQLinhLHlmEBV
YYAZPfMfZwSPIvDuWeccHLYTac9sPfsys/kLEnyvI782ebbLFRaXVfQM5NB/C64+uxGmbqenayG7
RHiWFf+J+r1c8fMixZ8EEibQSqxG7kw8FBST4U4Ax1/4fI2S2itjDhwvNomashLCJAZnQoPENGyV
d1qa3oAiYb8aCkY5/F+NKbMg5NabgsAXqq2eOWq6PJuDhD5ITo89OqA6P44/c1NaGMEtKnvxvXkJ
JP9riBXjv4p9Hwi7J8Zt9Vb/JKCPBmlGu5Ia1OJfffk1sKa9BGQ7CWlD8HEphE5KHstCuUzxWqrJ
1kOOGq2Zj9+fhYSnM/5WxN0Cn4rhm/kndnr+7h5xGemlIn86cW1Nzz3jqk6UnFBdzObUBqb+mMJZ
3PPDE21phavzRJPZ0VFd23oLrPqqeBP8KBBbFsl5zW0uNfn0zMTyxYwuZXY2uLq7YcOxkUR2LPjv
iMITurpBHhYIpdJ9FX7l0Tm+C1TG4OVbvG9Tw+8FiuMnbTCo+348xhnBeN33pLjGG3jMeUYBcSTk
kgFRyxEds2sozGw89PFfQn+gh4HW4Kr6KBS/VHeN9F3LOxkhULIbqU1OuSd8vowpcYB4CMrn6QU5
g57lZRyn/m+toW9tzm9xPSlBnPwL89sCLts3M25rT4MR0O8R/9wr/hKqzyf8GAU7IDBuTfT44L/w
Qr9/y2JVz9jsQHjGIadMsPJUwANl/tq/SKIXrBFpDUJJgG5yeXxBAUK1SV+KCAF/bhayTZI67US9
6DaKR7a80P3JJn1Iy2PUg5+SF0EZoKPPrvD4MQ1uXF/LEqFFhOYTmWusoG3mSB+ggOGSZ+k8Yqaa
4QK36vM0PQPCXaA6s+uC18GSBk3E5Z/wra5pJId+3Y+7NNoWmPa0GpFS55XpX/38Jde5ohaa0m7E
wt9vJrGS/KtPQf7gQFbacy17Y/qvHy41ujHz2pab570RD9J8fJKjLuh9uYo1BpU54KjajfJK7zcl
1WrPYzp8qe/bS/xO+3Nf3cJmF8kBpPQi9lPhIqvnosA8wUkTZ3COF4FgkHLf4GEMXq1nYE1miE9s
vsFtsiM1ItmBTpONaVTAYT8xUumo/ZzaS93/5NnDNMo/g8Psha+TkM2HMoVeqLTWCHwhsinRNYK0
FeUTWhoq16fhTE8nDCALOnUbpsx7ynz7JLyzBQqIPmTmzFG6LV4YH+KXJZRsrHNmVy7aWrNr6M3K
IWn1mLRIKDqXjYQc4yzGo3lU5uZLBzqv5zjKrk26Ns05ocFQ8Ui4TY4vYNWWlw6j8Sg+1Py7QZ3Q
IIYgbSySGaoxD3ZXvTIdBRahJ2Og53IK2WnEwYDVB4IE798ssuA/ks5rOXFsC8NPpCrlcAtCIkcD
xjcqGxvlgLL09POpp2qqzumZ7sY2Yu+1/piW64oQh3r/HuzQdBQQIOtj+jvGIdnmxA3kP5mJNuXN
JGEddX0DZB9BVAPh5rum/cvhjF1L5zy/9d1Fz/gJU0lWUP5G1n2oInNxRYuiq22Y7fz41Ahb8gK7
ccHKxFGWF8cBmECIfzQPWZKxFcJn43lYWLNZYLC9z3zSb7ulx21eydpPTFu4mn7W7YDSgaFNQEVs
stFhJYulABUUClqmqAGhOp0u4ZGCugJQT9eRbHVcPwWi64FuH3QOgU+UaXDiLEt7lBF4sMVgWyuf
ugq5RYqriFEthVtMAc7Z2Ep2YH4qYY9JA0yukb9TyikKnEjqrpsusm6laouh436EVqsoMFMYjLAW
cKQNUccegbLEyC5N/iiQ3VggJ54OKBBe8uCL8h66J490iynJJiO5gm2I3ZAFQ0leqvdMJlFG9VLJ
7CrgvNPfQXmJ6q86xHNBI9+eR8/EAl1eJKmetWwszXQGBWxXEAEtqzViDEsnk0OcVpbPHnfzwGgo
WMVc46WblHo01PVIBWQWJSuYspfuZYHDEpRArpex9t2z16bqT3fpoHiz8Vsr+XMKDwbiy7egIsoH
rpZ6IneyeVEQ5YTo/Q0nVfNasv4X4TMsX8rkD2PSQnqrYSjv2dmin/f4I0pAfhwpWnLzaHOXztQi
sghUqqMxt60J3JuHmurGWIQGFJAjxHiCJpZ0E2XaQQ8xNncJdZYr4GwmQLNYNuYO+QUib4AegOrQ
IceEzvMou8kJTYJkVONJi5bjX1KeYxJqHea+aBMzH6BkER+M6qucFqxjojgiNEQh3DgJbPpHSiKI
i114SIJliNzZmjo0NcS44+jKSP+wnkFtFdQnZFBwt7Ef1oz077VcLJRfpByFW7o917pqOiHHloE9
vRm3Lb43CPGYnKIT0n9lnOWrHou97f2o8qJpA+KzwJCbiSoO1jCwPurF2MaSyOxYgMq1+4A33JyV
AfmDIIndTkHTUmv33KcGVpsVI3K4e0rKb9hsrAIRH1Z/DM5GHEMVsIqlbG8qrWGdHanKctDJRah1
VFBfLwTZ7BUkNBBLSr4gnxtHSO2esnhCU60Th5qsHZRMtYdEWfcxUTdiONNSDHXhum5wOHCFlRgh
NTBm3NXlViTrHT2h7ngRTT4Hna9XMI41ATFORaEX+DqXVFai90RqKVno21iX08nG/SJ3uTTBIjDP
CYGbNjjGpN8YjY/xrSxIGCplNu14SiLjYfep4gmgAgAyiAvpHv3eOBMsudgizyGPgFQruwjXHjpF
c/RWInOZuIwoVFvyJM3ZCzXB2Jh+yNDEuq/S3HslFK/mni37lS98dO1R4GtRtW8G/FCG6IvcLvkQ
7z1TfHFWeDCIKh3zb+/cyht8Qzlk4oqS5tmaZi9/vBc0qD06C0pGQcQAx6SxOXJQmwsOWERhpr/z
pDUiI3hZwimg+KNT9kX2ggvqoO/olHGDXXgZPrSbdCPTZmW5otPzvwqrvC2JK1pcdWHX4sijs26K
gcWLPcdq4j+IYpCr6bzyUUPUyxw3LwQK/x/8DsEmiiOWBKR6xIXMxA8VExn2qV8QLOSVw0X/FPAf
8tXytjWRI3qO1ttt7pZkP2J+XPXaB02rI7Mxoh2mAYYygZk2Ncjf/FWzFSO8kvxo5OC3VN2cldwx
UX+2dLvxWUL579ONvlPhJNqVguGdgAlE9agAhVuCgESybibxOFVwYGkkFS1aJ8bPWK+JNUxvaDm1
96eITQYkJya7iVsvbl9hg9xA0dxgak5pjgSOTuL2jhyjKbpoRV1bPtji3pSZWvFlFUxlrrbC6d9C
ehIIDIEjFsTfYNeoZXFhIFgwJNzpXECHd7Qmb6nnYje5pKzwGfwZxsLjw82BknD6K5ihs4CWrivP
ZfjMFYoKZiwwWHEYK1UOBu3I1qFMF4X1YDnCNaJQg4i1YZIrzDVGildPM0bubKzQ1ju+Sxdpmw6q
VdO6iGyM3BVOwAABfyajhHsVSHcQhY8ciRUiyfCRxoccQjLg3Z69yPly+enz7oROt2mgFiR/RZVm
Hd2yv4onubHf1C7nJEwh/alYexqUWUbw8nk6OQtZ9zXXKkE05I0umE7JSdsD0mVSA0f3Jp6HM3NV
7gZm9xAZnlANNikvKA34LJGTaWdrIIyGz72IsjDijPBIkpA1grJGWJLRVeIjPyqtd2+4Qoxt96Om
cJe8wPj4XiuY+tn1bzGfM0V3wBbnaoj9mfXDTsSfjmAt79UPNtmnbF8+PlQXOrFEIMTt3eFwnUv9
KusnnMZU5nJp13z/+LK9BdkkAmkM3Gm4j+Cq1EXlQ12R+WkHfIhKJxAWxUhex7wCl8OUr/KFJDjb
0G2FDitnwUdChRawWwxHqASJuuT6iSleInoV4ofRe3rXzdzWf5pPAFDw1Sh185BcYmJFFzhdwCSA
zy22ABqiHkTwQPWRCS82H30DQwufxiVO/MCJCifud/J7azTb/kI78eHxU5Y3iN1DF5yryKStbhpA
EbJN1rLyW4tXCQUjJoq7p77kAJa4PZxIWPYKtgZu3/4TwXsp/Pra11s51A/PP1Q0C2V0mz+T6Co9
jfwDANgoN6wUaW0rznsPqSXJxMLSPYfuDWX1pDzBy0TYNzYiXIvyqyGoA08sg8Rk0SsZk38keC28
8tCUSDkDBywrUGcGNWCUVUnzU5NzueKncMrcYY9iilNz2wrdBBt5OuN3IxjX6GM0HRMCxZtXCFnZ
w85gf43ptIBbpkOCt09DMeV7+IlGUsygAeaTYrtH0z/zn3w1kw8QEQ1RCADoqNb4CAOw+tPPQ9bW
abHIVZcQa0oacxg7hzUiCzi850yPhALwt9TupOCKHJQ1bxB2ConmBvVgNAknoL5ztF1cmApuaciw
1mUNFtbf2Thr1DmnMv+HR8nEoA1SDrjCmopOn3uL+j5QAGw4zCWkmKO3I+aSD8mdUY3fi6A0wOoT
zmp+Oz5w9uCV9M13Jt/zC5dg+kumNy5EDOzo0LCsYirKkE3ZCpVrBCJOqQ08sLP0EZArGNrpgzRa
7Y89j3nMuun3BO8Zo8lL/vcSQYVRkxjDuaY5nco7xN2Ep3dWfEsvsNGaAjPZtoJ5Re3bmsxDj8Cz
dM6Hx4BcxB1M8imaHVzG/oIJr8YJrDlc3BYfyIo2GHtgJWbI9G2FqjxuPf4h4W1FK/BW5eT/QKn3
O9R2h3SaQMdn+sud1PzyZZAWxKvwbY54mbF5p4t0cCplTs4S82f5XQiLBvoRX+1W0j5r4hUwTyER
N2xipDWDIq1Fd5T2ZcpnDbGYzazAgdCAoqCu+QgfMkYeZOXpJiQ/H2scjE3goMU22/kbRyv6tH7K
dBp+W7x2xHJCZk4rtT2+2A8EVoqOeAhoeVfG+hZAdrlsATVh3IHbjejWZoDAbwoG5XkuzDkmmTw9
PIdEnTPe9LMcLTGmXTgeeEFSS0ielB0Np7SEHhuAzeYxp6aO64j9W0F8pbrAIMQ753Brl+LKQ0p0
q7kBbPXpPyhDb0YaL7o6il6ICpVRSyw90+3HJRGLYWkXBomADp40n+s+JQhorgO6AgdNbqI5yDuT
UL5l4jcIQ4FS5u/An0oYDMF5rADkmSprnvb4l4OFZ4loYE5EkMts3i3lfb4wYOYLgPp5P+de1O9A
LRHfFt8ovrlukaPA2PFcF5kNaOIT9BTahLtzaAMn0t7JPD2aWGrB93YeRp4U6tPpM9vi7uEvJ6t0
dNR4Szs7j2rMlERkJ+QpDZK4k/eAtltQaDKJbFOFxkDBPTPFbQiUocT8AG5+ZfNSWrwZyguojAYO
+RvC1C+NTUqAL6ybhCLBDppJOisTI73nqGBYQRRvejig7QLta7zoIzeV2IfmwYLCFAvZP+cEUhOH
dxO0oamOqnjiXBSje6LcJhuXz8OAZ2c7hAzKRNwJ5U4jjAXTFzkLJTzAFE/oWxMTTGARikWcf5Qo
0kC2BhixLibGaK6jlisARKx4GlTi2Bg1YR5h/m0dIp/JAE0x++afBTgrIYC6ZQPHxUUo+TZZJj+z
bz7laN0J7bHmSAZYNrRgPtJOoaJdszOLqWsuk2Ml2xmkqTULINrJo1BuseXyxLPHEfbNnoWda1y2
L4Do1gIUgl/lEZn138FyCGzBWwxI8LFGIYzleKMSAEs0RlDwGmXrC2vc/+TgrXgvqYt1GDu1mthR
rrx37wTqZ5Yfg+ISt9AAH8pXZ2BuWmAHbjdRRGoTkPYdk2iiBC74tlh9wbi11f2f+oySLnQCSP/V
9izW1Wrw/n5ULjzSyOFyeRrQAa2RFnc48GHBCxskED/5c0pu4JsFOVLAG5BizNF4elNQIN5zGx3f
VCxCnG2H8GuXpVsTInyG7oScIYTH3LOTVGARMS184bsPr2O5IzKiNmcKHptZ+Ff22+QHdzOC7uAi
ELLM9CAteM5QSJO0MOml34OL5B3ZOBWO/DZigDD6wyCw6GOfQISlrqK7/Eyk7xo8kRSqxthPxRx8
Ez5+jpwta1EnO437s3H+d5OmkkOzMiVfZGRhNeEjWF15pRIs6ixNLEBig8mTRNy1W31c0EVFACSi
4ylcBsruzQ00kz4aRig2LgJuOFimcKwA8w2ZAhQy0NDHpRTMW7ysnJc8Uo2DiTiiKZLeEn4mxIZA
sPKY9yuIVYpGAz5cE8GKUmHo7eGLXDdeBt8qAMdcXKGB5XqGubBOwQVxkx/Z4ntVCEej+m7oqjxo
NL1XWwPdco1HUCJFQfs1aYeiLVhCFGwZilugmxXkEytOgAhDeyUFGiW3woAhxa6cfWjJn1mRSUi2
Iwaddln1jmVtoF24rLhn3iSw1KtGYGEI0IenfJKIkZXDqz6+CcuV+A3/cqi4iRT1s63Pabmq8Vq/
lzFGFKLkfFgEZvF2qVF+IKhroXBV6TcStqr/3ZRLRTZnRfP9/mhKMu6AjlB9zzIOUp9nb2A+Hv1X
1/81Gh1dh0FelBWmQfg+7RNUjyLKJcnt0coCBXZ0WmYp41Kt7yyubS84991BE/YDWX/ok00GEdnl
csvl20gCosLpu0Y3T0JL0m383A6/Nf0ciXeUMAE+3XpbaJ8ZPzjJfqPqJEPtQ7O+3xToEYUSryRE
LP2p5XGsCHcZXdMR1e273Jn1G4cT40n/XbSEd5P8xgVgLsTH+xR2eLDVu4rYqN0VhbXBC6Tmuyii
OPCg6fZ4hg+RM47nDjsPgg/MSITXvWnibCk9YaHcmPTRpd57k+VcMhyJwcgfU8mr4BRhmnjvav/0
LvkwPKXWYEQD7LoxJovxl8lWpMOWZaqJHfVXpA6GQpOKX5GYBCqQTn7KS0eWW9TC6gf43N/fVrIb
qFfM1gY93hxIxfspi8dCJ1dGPmkBM5y4iTFrBdcKHHeBtC+Nt0QiNPZIlwQ68UhcqGS5EwlHxr6w
Lpn8COgHg+vyg6A63KA61QZpu0rfGAoW2hQcA3EPXqfk94agC8TX85wAC+zonXEw0Kky3AR9ARW2
GYrAqaLre6rgeUP1cmljhfI3XLEeazREqKSsFWXHLT8RNGm25Y3PUtd7e0ChZ5li3wFWBvQYsQpH
GFho067bf0sPC3NEL/tjgIVbCGR8lePSxzfB63RbkVChaIFDN84OvFdvpxDOo3RY9mpIvuybWJJ9
E9xjQaKP62JGmxBtmQfVcs7Ks4Ki6m7Q3k26QAFT7S9AI3ULwHAqGkQs8fDyA9gVuSVsuN6Pkd5L
mamN9zXYqAO2Ux7Yc7vYys96JLmc92vWI57jKiQa/5CQHfQ+hq1LvEaNtvZfbDnLFbFkplvClZX6
5iEl63q4mk6x09nzTWierThulyMurxD1A+aZsgWOCz71Hm1eQcZQDjy7lFFONiYFgB6Q6leguJkv
zfMjsuYAySJLCTIjrlTrVfdkl6SzjORBqVvpBlXffNEIunh365PefjLqeLPiPFRLdSTHSXk12q8w
HN7hlRMtdTObzC5ygDHM2iYWwykAgwmtZKJvrxXmlr76Sbqr994NDo9D9p2Sc8fkNqJw5+ngK8zd
blW1az+ahexZIvNOQ55Ndx6BnrWUHomPlPly4JKWJHTzzUqN5x7+DBnMq9XsEsEvHYY9+wiCy76D
3sBLpDGzeCQqfYrk30fQoymYHUk+G490V/bbwZvFxJVFvHS+CmL3NWygRuOJ3taIJ5lFAKAhv0Kg
EAzr7C/hD5uoPsqeI+d9RWVgsQj6h3jYDjgCEpVNn4QBnjTq/VD7Kp1bPjeMNWhuCDqwciIEnB+F
fEq3/zWJL8OABMO/kyfWgGwMIJ9yEjGY9UbV0GYyO3OwjgEziI090UPxCacGBb+17pY3b2hA7o/a
pfhtWaQW9bpcuAiiaFWeKjRpSAlP8lW/qTdEpLFjLANKGDd/KGg1B7ngemnJ9/K9K/MPcLryl3CW
N9kGgD31jnOOK/eoEW7mjqPdHbV1duaRhW3mhzEz95zf6cVbBj8ZrOisXvrKRXpTbk0rG/o4+qM+
p8Aot9gKMNiH2NvIOwNiYyYwN11xVh8SZ0q5qDElkpYBZE6MlDjFHBDAvEapsIFR1DqCKHZvbdcL
/WxAnDb09GTeKD4AMeE5YPM2k5O3wJMkFJs2PXoEWFB/IGxTTN9rLjeeQ/UD4lbRNyBjVcmREuzZ
MyrxrskEJHM8iAuBn3ixhUgHFeHzyfKd7ShdCn7FOwZUrZvwECFABFYfUnVl1YeIJ2t4VmhSpuo7
Rnc0UN+h94GSJfjyDVYDdVap4MBd6zZLVbZcoNtYnNlV4crtlbhXWVJ4hH9NrL4JfTcz/dFUFHKb
ruyRFJ1eWTk7cEk7XGB6C0h7iAC3pxeesh4E1KiWM8w9xQUhaWvf9YQcARiwyh1/vFbh2pwjXSwu
aN4b9ah6ZyP46AQ3UtmX1ZlV2ByHVA4LB0TmQBC+bTIksNcTB7avQHdm2GyulBPgse9eRD5p3lf4
ChJnxFRGpiZHJmUBie1ILR/gRRoc4vqPPJSO0MbNpR7QhgLwdwhj0bbciIzc+fayuououc3P8DO3
62vdMLsT1hQnn01BBCxC4lViHazp1rez53uhklOHef+gOLxaXVwCZZXwLX9Q6M2Xmcx9f9e8+icb
Conmuw+sWUi1MfJbZx0TktWzg5PNWMHz6h89NpIr6klq1+2ZefT0BdNhJZxJL1tg0EDRKmBBvXOB
GoFrMR/wYcyh5Cn24wZfk1P7CNRFd9ce3oTqiCk+pW0twdvPTpw+InlHZu/ykPzIC2vmJFOE63vv
YyYhyi38CeJpMv+LsqWOwABfAao9+eHZf+VdJ3DIMZDfEUU1wxRTR2e05BFfg4A68BnvcSTi+uiX
TKoKI2ls7m1zUf2EOBJO7Zk1CHgBrHD86yin5wOFS7OeLcnoh/leEOsUdVO2GSgdAw3LR+bQeQxx
huzdi9fNgh+k+BX1bh/eou7UWeQrm7Pgi9yBaIZmq/tgF7Y+2ggcBTc2OJVA7tYXIX6MdDQ1zrQv
XWdf/gytV2fwlHMMzKKdiZ3CGUVIHxPzK+NxxHmLKXE5r7Gv3ZG01eqF+z4AuSKvS8LTz6Oiq6uL
8EAAkaNF5BEhPyv2XFBhC5i4m2dPzg+ytYlkDTkg1H3DEY5qql1guis5y9FVcXKQLietgMaNs1cd
hPeme8h8SaBqTw7RzqJY27WBBBFeE6QFJg9IuTgmF1c8cFV2HNz6HHmusOia2ZXN0rxY80OPdwrR
lLAdMcjHO1m1FXGm3FvRSbRbAP4N/fhEOt6hnXc6ZQ3yvKL3wTrwQYD/a2YfmYMEdiVeFJnYhr1g
OajD4wUOjprMB/NEGQOuzEBfiAAHaIRyqifnCYCQ7/8GrMH4AaV4ax3Il9GM68hcSMJj7xglTgde
cyOAHLvJLuGRy2AllgPRxYvmR2Ugz9tjQFotrEaPk4Q0H7FY69KPJH0mp1CwTRhBLdlHKn1HvwqB
B/M1VvM/tSn5lr/MmJ/KeWRYBaLZAZoDRTIwt0525UEzp38dOyZKXWkW5ZELKww8iNnlEWw0CmPA
+jl0Ue3ybC41bAm4YH/Lgd5t+pdWZbAyyv0o7IkOSZCwLFjBLyAMLOHxr9rNuVRk4OhFQ9YMS/GV
/Ipn86Ea596EdZ/zVUg9Ak1HPzOECQ8gJAEISjyDazYf5mxR3IJsCVoHBeNlDmFdE1BFIGeC2+hO
EkDIw2j511JYeTl2vmueraQJAElc5ozOQ6XvDHCFEQlt65Gtyf8tEOjr1ySYgwT2olt9Utcn/yDG
oqMYOQNnPOqW4STpd5FEd3OjvPkSbJpe8TJfICGV28McLqBWximbXf1qGW9D6qnm8sNUZuaDR6TH
NsPFJdLXiDicm2FJJzFeDfpgxMXOPCKzoMNocMY5u8V4EDECA8vY8Yq/c66vIK3ZMKanboEgdhS3
WnVStgUCfFZyrrIJpJ9DW9PZekbf176PmmXOiD1CWJI8fTwX8aHAbMpzQG7xtSndaFgLNpMSWqVJ
ocanlJn6YuHd5GgEDkt2YOH/Lre032qI8vn8ufpLsp3mHElnnn31NTCMoKLAxT5gRGHUnPNM9Pjo
GDCZJlSXsNrEjWkTnTb7Qb2oNJd4f512FHFlXRLpF/2OMOEN1FXlsiP9ENKHTFvSvrG/Y2FPm0Oq
XN7NLjS/K28JXPq2t/iUkZ2pv4O3fo/7rf4JSYho862hs5gAN3aP/iZgMXLTj/qA3KlL1/8n1JOi
M5+6AcY54Uztir8NTZyP32KrnVgdsA4Zdg5Kle33mBFtWSKcbpWk9xGzL3HMAu3SuBtQqJ1k8tic
Qjr4DXQIaDVx5sS/JcTY2uBFHYP1dMDxrrvl+rsT74z4qtbPavXkcyOXBDUGA6xKssp1Qrv1RYfv
93tAFzqQuBOcBuuZm79i/C3mKip//gtnF/0u2soAEVWCl0VjxZByspBAkJwshtfhZ0g/ZWSJpL5P
WVrFuo33nPkViLfPXZIDn10gLwaoSIlS3n6ttB9v86PNvxvt8FaXLTACOaNfQvcAvmVXQOZRXBuG
HnQGTXKC9IyVK7ghCsG51eNxlQlSm3RMOXmE/YMgrwO4Gv5hBNM9ZAsWAK5OjBHhTaH9YYOZ7jF9
3fD4kIUxzQwfWrBUo0PyFcINqgQ/oLCvN8EOD9GbXDFGZeFl8i/TftF9a08skS4vKk9FC/PEf1l2
91PgGZvnEjQP0B9+s3YVHmrvpnU74z1bAxVzpNNw5qx4wlqkAsaamDR/9ywX8VPeRBrbKAS69xA3
ekVahJ1NcuQGz9AE0HIbIvQUpe/3RqBVkruWbiiOXdg/5M7/gkhUtPA9Y268L+g5+lTaR+U9rA9B
BwulVmA+bolnoCCCSRKwil2bsYYyOKZ0ZYn7MKKkjTQapf/L2mMUPYxNyCy0U9R9iCN+wBXI2s3A
x8jVQehRkGWCXaH7G5ZddWGsVahLRV1tzUUbSFow0QjatUs85ZRQme0Sc8slgQ0gPszlTfmlt66F
M33Yhk60kJfVRVpgYD2qDw6RZlhzpQvz0IUHg6VdYPYSOnrPkNvNQU+fky1vmIpJiMibtOPgYeDy
N2II4j3KCb6aTvvOxW3SLoaIvErQ0+xbJvVr2+G4STbFVzlJuxzKyO5KD0c/fQPT9D/aTfJRRn9G
R3YbXbYbMXiY4rPweVufA5lqEiv50Ssvdf8xCLTHsr59jA2n6EkJLtmX8Ej+mohD8z03z2m+rkR8
w6Q/Y+VbB9On5tX9xOjGr5eaTHrhb4TvBb9SOi74YZ70j5CnvPwLmB531hFfg2U3dy0H+EWyfuXp
0GvgW+VKsgFMNKCYn12rfpv+VOUUqcnK3sd/qUH8gj5TA1dL1wajpCC7PRvbXzKajC4GquO9lRrz
QXxCtgTBpd2JP8lXK9zw87N8aoemHIkcdU2EFyUnMLA9VCiAP/AkxndedKaUX5V4Fqyb2v16nEpT
PuYcD7awAt+Iz/hmlH/N3ZG8eF8bRuEpqRgVTmisGdXCDN/Kq2h3SrvU4W7Xk08A6ONUi/N3swT7
MGeG+90hS5+Xp1rGH2734kJyBe7TXUxUGvUZNI0b/NgOHYTRsIbkrBrqyhZMtSD72bOtbSva5xew
LEC4aM5Kaxw8KlBvLE8W/ObC/yYR4W+NQctFOferkFXgxg66JPosacYE0W6x/yAvJwrZrZBIQ9ZC
uGoL3LfarLI+2NtUgXax2ctaKRCgzON7jQ6+TvsNDDJn1sCejfDV1Ts4OHOCSQ5Nt5E625zhQPNP
bX8t94j3ZLeT6VnJviLETrqEmehNgOMAYQH+UK9kf99Dx1f1aVRPOIlyqPn0WZuRC6yVk0ud1E/z
GWKiRpgisYXOYLx/A3YNFFIe2IderMVNJtxA2CoDpRrBcgeWW9YneJlhxpkd2rF5CtR7Ce37Vr+Y
rSlVvzZr6rpHFI3ZwUxexNCS2IeR86cwQNHwX5JvdG69ZRo4UfNRLVreppmWIexRLCiCX3qMvSVb
aEZwUax+Ubs8yzEHwAR+KYdh/ZZcYhMozqXwmk52guhrPBAkBaBvoyoK20hyj9q5Lx3U2yHE1HEn
PgD7pajzlqGCyRDT/EVufEeKBraw4s/DQUACBhS5cidMeSi+SVyiR9lOdBbzDaMzdVbYvFjFaM/u
N0vDlQNUTvNuVbZbcRsDCaniJTTXkzuGj/hS13Ye/916KGQR+o9q2KJOoRtWCp9IZ4dlAkedOtof
kiNIDn+jKrdKhfAnyMXVoQHIVcBw27tScMQ/W25ACGNAGxKv+oAcreBaM/kuy9nCekkA5Ok21H4G
DLnhB2HmyyzasOAzkIBEHntr2w8PDthQuIZHpqwWKCR/Yu4gikR1umGfUG1lLMvsJb2SjDT2ahUa
v1F4Uon6pg3oq7qP4cYQMCkQOfNZ5guVLMQ1uohCuIvGkiYapAOEzS2SH59/8FI+ByK3hevgUcCz
Q9bskzHY/KTGEzJXjfBSMkq/yMhfIGonWkP8kbSdGu+9RyZ/GyxTATUvqw5PCx1C1oE03GxZG7Ni
mQ6fNKlh5P56266KL6C3kF2vx7NMTDgViCQjkh54K25mfoBOp82A3LRxCYcAmHDUw/34pjaG7o+k
uuDntqylAaFt1B8iqA8hQBipy6s2/qUai6h+wUtGSoXO2EuWRbM2+EzRBddNNXWJ7qJTxtQlY+Lr
vJcwnE1jS46Uf0Kw+d6hnmIwNLkV3RKaIJjfIm8ZT9qZ6ti96IoiCQPC80CHvND+CrcIsKY6+C4c
8Rg4vc9kJJ4UBCWlTkSN8VDGh3Kq4GoOMJPz4R4RY+Wv0Shx/DT+d1u8FPlBwhYPrjdrjj05VgB5
yW+DDZObRL+hrUwgLHEavbelsjFZkPT7xN1dKo3KBKAkNKnmJkxItfW2HgNEU9Hlt2MIVNWtwQFI
+CRgbt9TRPhtOmmDc/wzKxDUYlxFQv0yXkC5lJZqq/rM2YSs2GqvPZFhyBVYoPhXCBf7L6FkHd02
4j7ZA3r3+NYRD9H24gA5o3rvZ4Gyoc9b/cn+UuQ3luOHLp6vkK4bgokUd9LrYsHl9+GsSRDIZfYo
LcGpBf2CFC9EAZA6IYPT8N69h40ZX7vhwi0xFRdTTNkvwnoDqw5y1sr8co6aNNmLxk7gbTN/Qx/V
NSF3nbSv+xWvgppZHpHfo6c5pCQbC5fB7ovjiELdev8icLcYT+KrXhHAC69JrEv+W4186vaywRmZ
F4Q273P1LOdfYQhszx5Mya28jstlUDoWb7LKZZ+8IlqEsn2Qwi/fw2E/hD9u07l1bmvST6u5ZY8c
Q/9KcS+RbFAHTkOEAgyWsIFrwcgNFjNKhA78gsLiRSA1cgpQmhKf8drVxo6NyzNJwY4X7FyF8N2C
wZRADByOTgxYb8FYIL2chcs3gH298JGMcKO9H7jv5fE09DvaJchJ7z9TeWnxxjD7peoJopS2Nnpf
cly92UmufoXGpYUB2M0xHxg4gKvzr+q9kRewuaOJYoZNlRIpSC7IeI5N6t/KDyKZCR/df3byuqLa
OVNuCuIaufmOyWtaaFPmX1+yjMw6f3aLmPGiZ4iaZYrAZ3AdKbgqr8aRC6kLZgmBcvO8W4gCOCYU
5+z8Zo5gN0OhD3qmz4Fd8anc8W2wPdX00IDpEqMLMTPDFj2XEyeiuLU8iXj78VMXD9rSWuWBzh8C
qsI70zmqR5uxy66Udi4fteboU54Ht9+MG6WigS3GnlvumOiqakn93OwU//xybqEZlI5dybb74vbP
XA1cYiYE5EKhytoa2PDWcfY9sbg6RAhR+gvENGO4HtTDewDVJ310ga4X4RBxILDMHP2siywGBCvE
f8qt41NGFEAOXITTYtkmNu61jWnsJGmZFNumWfMzw0dqtafgC4GTtk7Oeef4bzc9IHJSC1fst2N7
yQCbYGDSYxJSLb02QjtQ/kYHWJoEUsNDq283lG0wEmDkyHnNJdU71MSkshsqa59wqVc3kSmJbcTr
PnMFbYNARRvBxokWkOtzG50b4SiiPhIhNdr0KxnvlkPbMzZjwW3Qq8hbngOBF/Z2o/CdIBjrwp1p
IPYgRhnfzCOC7pHchtQqed1rC1H5iBm/rr3vKiQUUTbujV8Z+mY0FQSA1IQ62UrsaE9VXHrKemqp
RVOhUxE2xT1R0/OGRt/GLrDbCJA63kkzSfU9sVCl6M1Kn7aHch/Kn2N1UbyPGFsjCiFjy+DVNeTm
kTjn6qFrBvsc5oGZksuQDtERfc8ysSZ9VkWXAG83sXxL6Mm+cGMBEdiig79lHG+Jh5oex+EpWPgg
Z52CeWLek1rdoVeZ9xuKnv4mUlT+M/Od0H5VzzcqRetSGct2bZD5Lb3kDzPYpBl3u6CkRMcuQxWK
6o68UVw9/Z3wl66GatVsq3I3tj8Rss9PYViE1o+qnVVvnTTX8kU7EtiPtWLmkjkyaVOfJd/hEd2u
csq3/NuivDElNjgcSQ85dQzLul3PXH7qYMpL9b0yu03SnCFCt3BofX5TYYWI1ai3ElsPSiFtZqQb
fC4M3Mx1mNznXOO3SjpLiluffMooSt4y8ykVx1JyAQd10dHJXOMPgVCiNinDnUf405TiwuPFBX4h
2hg9mN7DVykP0UBV7zWLqjr1/qkUxEnyhGWloTnK2PSAxSHxBf04p0gkj7e1/tkWR3S9tHqh48RI
ZxZYiqC7LbevebwNUBQWdBKfa1pDZ9WWZjQiHYK5RvtQh2gIf1tEpQmZMyRgMKZeo/yle+uMlBan
+2yVk34QwfpbO27mtbTSHSYzTVqrlpuNB27swP80SSQxUOyvG2vn+d+M+/lH3167Ytcxl6Uv9sBB
4MA8ilS3StdiE8A7C46PdqEpPsSnMMyteFnJW23tIWlPvyrr591Mplok1kQi9LOwWjLoR/V3TpxM
dQ7VLbm9tbiKzlMrEM304j3LLpruCIh0xUMTE1/3MP09v2R97Qi3n/NFCP0ZusuzdkT4FNzNxybc
NvCwWI/xQVTeAalTMq5C3zWy/zg6r9220SAKPxEB9nKrQqp3q+SGkC2bvXc+/X5cYLEIgkSxyL/M
nDnFqd8mmbBYKlLvQgYvryEDE5ZychAiusEJ5eI1unwzjJp07Hj3qWrTwi1jKPBfCr6G5mGwcasi
q2mmLBXRoU6tFaeil6ctrqgYL5lvx94y3pfz7jhmDtb+jFlInpxDqKsoTBgtpuHDQhksYI2yMJt9
hVspT2OivKFPgzA/UVmhxshOk58ljGZW8PuhR0DpSFcxCYvwU2xKWbipMaP5zEkIwutBsTjgp3dv
VAecylttthkWwA3yI6BC/8DNQPpawveiDTVD+olVto77d8jy88d/GhGA/aNXzi5W7k1EONJFoyAA
91q39W74mawfojXU0ZR5D0SfRjwWZ/NVaANK6m3OgLeH64bLA6TGg1B9N/WmhX9aLuX8NqgXocN0
Cpu9Ym/qyYJpvYHiHu6Y573VlqU4eBjINY4MmCj1IzzU+Y4dHdzMwc6qdaX84bwk0LQXUFbRfGFM
1YinmPFegatKAiEpwOWvi2ndzW8vw7D91jROCJu+F7FkPRXTIc0gegpXBB0SsSi7kBfIbZZDXPHe
Sn5v7wlrBFyvvA3apYh2Hfyw3EW2eIMuphBZQbXDzrG+4+KQ1c9KXuj0DEVDNF3/xXo1DfBzim97
vPc6ghgiwTZW/ltRNSh/MbyTDhqkR1tWUwZY2TbnqpHeEcFxTyhzhjkPD8of6ChcVmAB/kOWSGch
/vgT6Xfix7j91v0Rzq7FXBKOhDCxfSbmL94X1PPgC1Oo2yT1ZdsxhErvKiQgfjzAPmvW33FhT05G
tJ6GiRUIyAL+LxgpwNcjv5gPmMnc4sGL/pLTYOOdoJSw0Wj6+IvtpVlbvyhIoF2wh/gmxa2/e6cK
7yt03ikh0Axmx39u/AXQAa+ggdwjD8kqMNBfzmsBesaKUYRS/MmQjZWCILJLgj9x4H6PBYsGxgoM
MoVmcwPqa1JdKco5OeXkqi9eXBGsPz3gK0fUttkO9+z0rqMag1dCVOayMSBUnahCKU5yWmOeIrG5
fB7hnE6obKQ/SNJBa9mwmNFJbhRsGBPrKx+nlqwjfq6zJpZvjyAakUAEx30XNY5FZjT+jmPxEx7g
XKMaSPh3JmqK8S04fX5odm3HXUOXyl9UJsbtfcCeFEjEK9fhnRco7GvrYKS/LlgTUQKhfIYBVPgX
HUeTh1Ryu9qIiI1vzhY4MjCqWRQ0J10jLNgrAgh6v5TDrx8ZIKQpz265VuB9YisGL8hw4Pm2Otm6
vyP2H3sqS2v24OMoTxn5hbvaJ6xkPzLrCQ86WcfyPVl7VJDH3Y45huc8hDImToLxLYzrefCZGeMe
BPLJ2ct6qpcmjwu4bjUtR5xAOEvMY0mFXpirXDnLwj4+BFg4s92oHog+lPmSETI5edG+KaunKXmO
2xeLMLvBIJfRlDv4H7zZ3fyA+ZsTEVzMWBVwqX9ClJP8UfID4OO9GIgJ41Gqv6U59Jz6Pn10Sjqi
mp+Frxl3UbFo7OgGYdmqIIk+e4GCwO6JNVMxJ3U3wbqWnJR7E9G+jE8PM+hl/PZ4fWpDXbCHMA3R
QBVBneMV/5k/hYaKhafMGRk/MJVTXlxHLPzlEpq0rF5qca/BhYBepFq455x6KEYzubh5lrP0bmTk
mMxe/0nKPl9SBxOCthCCHoo963aCV3JhFQjwvpFNCudgeJQcGJw3f/5lGGyYWvTMkQmvZsZpaxkA
fcqdUphJXutQKZAYRxTMZAiHMduJKBaalH8j+Jxe4YpCsgFv0ctfCkYaOT9kG18ZWA3DFm6/TwVN
Tw1rVtlE0U4SDtSOB1rOT3KzWLZ+Z3A+wZiS+NFyCiAOI81R/S8qq8Zz0AGE6m1yrcj/zOpMEnbr
9N6wzrNtyEHdL1NIBROewWnhdo8Bh6Iuv0X9dqJxs7FrTL9wTHT3vnDqYDJn2FNnL5X6JdA+7jUl
tXGN5IilUGRHkT9ATHZ7pxDMHbRU6FvRKrb9Cp06b4mS273ICEa5jMpl/AsnAv0JN2bbnUchXq48
Zg0poSo8rg1OFhDq8x5H9F32rWDBLoNT7N2l0AIyXYeBWxNcmKYnVBeZsGDuinoTbrdJ0cYcQt/j
AYG+m1udP0BskBms0E4ZsJDmDefftyQ+uy2yZMvbIG5JhTXelppwmWJxr5ZKmb3AqCdJziu+iIe1
QsVuWZCCM6hPZC8G6O6Cn9Q3TsYwqU+y4U+07AYny+YI5EUJk29RhsRONyOxWjpNZgYzhouIVUPG
Pe1wTk004Ih14mMmLrYYv6RQ1YvJJ5ltK34EYDHmqOZKtkhnNLc1pDxBwDPgD5WnQAdk98aChJBJ
IYSGTFyK9W/AdYoQCxkRVkWCXZiOdE6B2Bc5DPXdtLQuxYvjPTEdldRoqC36wieU2lZRGkxscUwz
cLRRgWfJZxuWivVACVX58N6mPZ8J8FVIBRv5Id1Non+P0ibnb9C5jdJCWwMMMJ+h+22XltVuINci
40ggNtVYSHK7BZeEbTpmp8Bc1/JZkjbUea67JromXJQF2ATJQw98NwmYiQlBZ99DNZqpuoDOizps
VmiXpULDJ/bNSu6vWvED80ivHcUBq3ACTNCGa4ZpTxhC69E+dB7WX4Ouj9sLhx68H4OTjCZCNL9N
nG6YjUyCsuN0QIqnkQpDad/qYMB4WFO+xfDgxwyf130hbCbhdGJcAp0gm6lQHZjEIrMYxINYrYQM
9cGGG6SVpw/TJwJy5lrzrnZ2PVdQm24RC2tAAuKtqR0wSDO/wbhXld88dcZz0W1Tai3key6MRK4Z
RJjxSi9h9GnLClh0WGh/Sn6aantwXHMhQbEFiuSuNkXUD/9Kx0cIHiZbwVvLGI7aUnaNatxJw/lh
OTSbCuY35zxudtUiv/d4GoxWt/BJTyVnDZ0OZ2cAzRPdTmX3MFerpwnMRG/p14dRvxVP9UquOkxg
wJnuxmWeN5A8pkjfIyodLV9G23wdEPCzoJ/zmS0iOJjx28Kl5H47GeXOBCSirtF9kLJ9Z1Pz6kwN
cb/H8c5JeD8CFLqy//JNttYJUJfSIUECegBqQHYHF4vmyJbbbSy/qkVXPjmv/ftS+0eDD3Obtgpg
c5YjBcNOAFmT9pk0TYCoq/wufZmEue06BEc2TJ7xUF27Lco21betGxBQsxk/gvZDuFYA8CysFtKJ
0AiILpp1jBAUcDhve9o3cg8o+2iisEa05XWK+HgHFTg54y2HqNd96OQVE1Yymcm/oBztVSfkRtvX
7QqIhvQSDw9JTKfo8xeU2RnNyhNRioV1EkYZ+re+5QAVO0ddMS+qz9DNRUc7C840PqeBN14Bubs/
7/QAogGTog7gJM9qbrlukU8WJEb1koDYmrl187C/y5CaAxDgoGjjpJfawxZZYkPMq+4Qw+gD5EKV
+RU++Q+iABF1AXEO+zXBPbN2F6cvUTj5WGIs8S35EiB+b+UtilIV0fGRg6QG/J1SpSDCzNFdZP1i
SlBZJMwXtXkvbttukmoz/Rd+3fauhU6m70WR6wrnqKuCn59G9lC2U4RVA4CEWK9DvzYQQ1hdPWAg
kzF0QSkoM2drLOlX7u81QzspHeyWGMCeye+Idk7mKExRxvtluHG9b2/cZpCQvBdWUpaxFcBsOutb
IuMGnZxuV7dhx7LCIWXY0asLbLMcsAqhElAm5BWF+5QyMoaXczcSGOzaTUajU3McDmSBdNZK97Za
vRNER/8AqZALeyxBWzeavI8Jqh5twYHwDGXY9+clSsldj40giCxeepxL1WJYVB5EmTndgmkBZDP9
odPjBdLKZb+ww2vwWurxQ/z9i9Fje4IyV8M1mAdr2lhZ/RBC44Pfpus1LUGyc3/8BBYYtuULxOui
vmwwAdNqXgH6VpvjYFSchnOeMWyPDVTGIVoTCY5PkrQe7+XBoxfTORcameY5/w0JLPf7cF1GDCCl
fXl3g38CzfcpCS4R1bDXX+PqggoJVALpqnb2hoOQnUjliZhc2yg2+FqoRi5j1jnt8IbS8H89SFod
3eN0dOGiMuwD4XsUcEaeGOHkoTbQ70r/JsYd03nbr++KesbzLab6UO2G6ZOBlicmR7DuLj4K8xHJ
PAIcrJJK0BQFTyXTOiJTyph2UTnlEUcJemV+F1sVSmz2SGVRaRV2J3/c/hQx6prFD+2CupcPCK/H
6hfvRMs+wnrYiPMWGvKMJB/65BCmP8AV02uk/+o/ERJILs4wfAnrA6q8chrzbmtSnRiQTu5sD9f9
cGhKQAE+ZyyNc8UxyunOoV8gy4FAXuAsXKk/yXjKgi//O5x0HFvux3zEigsj+sWQMp74Erj2Mibq
2hxaq3Eg2EtQMeCe1bTILbcWo7eVpuMTTTPNdM+tmUYyQ0qHHzXc1pAMcReEsiBR/R5FE5andfEx
IEHJVHW3BN45r9PgTZe2rMDmmDIPwIL1tchj5sEr3jMQ3mWLNsRYacyMompDnVrUq5huWuVKpomk
X5W7A6SBAM/umxQdrA6vzjVIvtTtvYGKK133k+MJXtOehyqCf9L/m6jDFkepjnRRPw7G3o8/rffw
U95l8a6MvcuuyC+13iEa2vGRGi6Z0RaxeBZ9wdJw02cm/kDPk8xlRj9DEU3Et4Chgfwt4ehKhsdw
N6uHAgcUL1/VPPe4jI/yNoNNgMsTAy6IPHEPisdc2m/VWaeuXEq9Am8Al048xYhJoHP2QlstnKYF
AIqfrnlT8JtV6iOD14EKnr+rQTUYUEWA0ytvkdgA6omAQTN5NLr0HfavaYQAuceTfuLh5jOjH4v3
6K1FIsyYweOngouIBSfHH18mGlO1uvX9Kyc+o0EJfRUkW+VzO+BanpWMOjhj7ODlqxzLMWnAjQmz
MfVL4RsMALoKnO4eKvigvX1cFrEThU7Er3QPcY781GASd+JOzNcitC3IVhwBqXajvqcXBCQQFOYG
FOrSj1mv6/oTW9uOOGXzN5CpH3uu1xNDgMk99J+fw8Kxh6svHTuXDWssQXbcjNiJc/8Lf9IanNiY
WsFNMEB1ME9DsAR6EHdAKYAXAJ/xuIddT1V7934YYAoO2kJAeHzWb4HvUAH51SX9YwrE5EHdiTaH
h15tcFYD08Ke1RbIJ0txtTWbmnKfINCYuXnmrlWArCEBj32aU97pr/FWO2HlKw4GbPCAQnHdAfvQ
5eId3Z9TDJ6LrxGDAO/hcucMTChjsgI8bGFpWKqqgHjPxfHbMY8OxHvMrOaGigtvN/fqcpHu1OeY
fysgcNkrXaKhUBDC63tazJWPGIGzGA6aid0bOduwuOauHE268XpC/JoT1FGpWLiM2VA9SLKjudfI
oyhYi5gwwxNZofYG9blF+Sy1IHy0Gz+ZOnljEUp7DBLM4hbBVunf4hNgvYRcaCBQRbu1IudaSxfg
TqL31Wl3y/Q2vho6/TvDT15lfGwuWMSL8d7qVI8YLlH14ebScetbDtewC926TdYFtsl/2am51Zlk
ox6ALodJ3V+ffedYni4jD0tXktEp5ObZS4/eho4pvb/dxsvpkIei3gTqVoXWIHMQiez2tbCAQC9+
YncXIgRWypOqYHUmm4sIU77qFrQ94QQkQYCFxlC4SshhQ4Fr0A38ccYzBBRJgBNhj2Thl2fim7AY
R4YSE/JbdU/+X3tPv3ujpHbLlaE+JewPO06I2l865lHm9xv/q7DQq6x9H7dsukpor/03Qrg2W7Xt
J4VDjj4jjc8V58ezY8Y+k544DJw0mGkL2yYw59iEoNELhYZGmqwpYBMq4z6AwqXcCwU3pYVLHHX4
3TTrtLQ9ZVe7B/fHQEjcPHm6+MEAwypOFCwhyHb1XINE5lnIfVy0M/1FjGG5rjUNni7Rr1x36cHD
36PDYqs6Z8qJBxDbSHlOErX6+FUmh+Q05ge5e47pFcTMhX7DhgyVG2PhOcprgDSRlqVHzWYVp6p5
Bontxf+UDAY95QeugPwJ4M9edizrKQhXscXTAa8F2DingE0roR4Fwgx1JDOY4mFiDsyF5soY/mFr
A6w+eQb0KiOqVR49EpjLHC9w2NCXDccOD5jsUzNkKzE2Ksgh2EcV5l3f2PXLT8MBKkparO+QU3uH
1t8n/rKT/1wGPNSodCfq7Irkxe0OYr1E3d7tMG5gKll+EZZmQVfE9x6+BXAMe47IIKx7xTszVFe7
13jN/nXidUS1isrzIWJ7B+dp5ULs9ibHV6HjaCkfU/b59R7ZwyrUruOQgyhyQm4V2MCcMzI8OA2T
LfLmKlx0J3vKIdmjMTfRaqBpIa1bPwfJhr2N/0wigl28Axmb6BW4JKOIU2gxcLgVQNTCMaNLxDaJ
vtF64keOsimeQ0llOExCWrkWrrW8U82Diy0gG+Po3rGzmUk0gK50NuHOwRgB6aOZoZJnH4+4tm8Y
bYvyrcxeoQzDHau4mVjylhk2phvsqJtfafhk/7zJ6GNKSInMraTex/IMXatgG+AmRBQKbm+1cDTR
CWQG/inyKfUPMVqnmHLaLKKF1hG7Ast9gsvx5e8sGDgGnEOa6eY+oGlHlN5imUtnkFbrEUUStaIF
BZp2SUHUUbHugXwojSMsvEgdu1jmb+GiukBRdAR/jpAfMP44ouxCXGjIR+tQkwSOaSrIPpEsxabA
huif0m59NFbgRuXCsBxLhfp6CgiHKXDDeUpM9copaFZ0kOqwFE0bhqrgfogRHIKjWfP1+n4Zbxoo
Vo+qWaPGMk8SFujRF80qzuU1vx6EGU5JF/xf0PejIbd9+PRoL0GgpK/Y8m254nzyVuVE2mn34a+A
nBd1OblwLU6BzHpNIi0IEqK6P3wW+gWJnEcWOsapqErafVHBNOkZW2FAaO7u0/1dbytYl0TNwqQO
JI+0nWNkd9xJHu5b+UrAPAs3WE77cnZ/ZC8X2l50aB1Azc77xpQB7jULQd96txCPCIrU/aNt39ma
/eRBENL3BsVaDtEzPLjh6+phM01QC2NoK/4pjrQLvv4qvSOGylSCw28PHdlx8XHrlEVI+Cm2Udir
TDAsNUWnfXEd9bwOUzxMeDIuDwB728Tc+MoT0uvYLd3vdny5MakDtkW1ogTeUtUd4g4qlM2z0tzS
DNXaDUbsnwhjh3VizXAuCMV/LlA+0G5a/EKrrM9AKA/DX5ehNPf6A6aRQnYVSEkY728Ogx0o1EAi
EMO4yrbOSEilYo5tlr8iFnAT6gsV7f8nooeLXmKwaIoVde3/c4XpL1TWSjK3xrtot+7WYASKlibe
JNWqxEdm8VOsg2pJAY46pctslPr8IuBNKnP/DdLfkUJKshRdpfjgAh9u/APYvFjQf3QeIg8DPmX5
O8hwxphOgESGZ3/EgZMo+YNizZk2Y/FUCa+MdLcvpXdENN7pakIvBWBjlGDLFCTuISZn9AjDY4Dw
Vz3cgpkVXnWTx/w340b5IfOWw0/R4LOx4ugCf/TkfilOTr/bwv1O45UyLHPGDN0Cd3YycAzchdJ/
lB7NJsd1l8I6J5mxQNZfXD3eeU6b3qY/qbVrAAQLo2bu+a2OGLqhf7b7do/z8LDtxh9X+s76T0mt
L8hzNTWczrqZJCqoeNOr8ncoADTxjy3cCiV/xgOr54QL/T/xM7pNRqSIi141Zx6KGZzj1tsiXysg
+665SWAp5Yq1DET4Z1vZxygnBUuoPFoBLk9L+S43eafvPEXY1ecc9/MSE4wRMvVawh/R1O8dxtIR
CFUEJUuTVjUgbmVOcxSLkYk6S7GAsljGU7VoTXoPDV4qznnGx227yXatcSkoZ0l4EfQnU7luN9F0
yLJfpMDAwKUrZiTaCjp3jF9b2/zwnGcjlWBjrvDc9T4aBvqFdMqLu57vcaJBmEQXRNu8qBJbtDPt
eyhXmrgnTzmnCuNQQqm/hsDmOf2Skp2JKszCygaywjZFSK9MY2H2ZsY/iwwwjolOJtj5gK6L58PK
PhanUgZA3cKXQEGSPKT5W2Y3SMJVav+F2+IDnAwfaCT7AgM/tyDBYd+WXJEE7yAqi/AMD2PCv4o/
NgPRbPWdWVnDzsTTepL+DtW2okkZevT0EM9g4jN/dPNn278JlBUId1j5+MfO4mQzuNP26u8mbhMX
zHpif58a0DQ1BGcfXf911btJfDrtxwRA5B6wDDiOS72RsZXdqY7z+PCQCU1XvGpSNgOGi3S/5OlA
KwVTaOHKqMaR3qGCpNwXv5G7DrebwnCU5p9YEs88YdyUA1xN+bC2WDRZc2UqZ6hn/tDITeji9Ev6
O69C/wvKisYK8iVtSsQHVgycY0ifHnPgkw54OGovnIeYjmuWazf8Rsst2WqvAoajbvsZlDMCbCCS
k14Y4fSX3Rq4c6b7pZna3PtELUZPEXwjxiNYVv+VIq56G2HEInnyKQE4LVW08vofNS6eqQHPOU7x
scGMHYmeADGQR1i/p8VbhbGTX8aKc3idX8D+q/vQE2xJ0855FvinBIykVVADA6psYPhjkp0Vi1o6
bqBvkcGJXbzx1+BqggNZw0sXMXSa1hvMA+yY2RImZkXpIb3Mpw8K5ht3K2jXOF4UjCGEniOcZXNS
5H1AFJW2ov5POF+t39w8sSRljAoSoYRJ4xj+Kt7QbGnajX6g407k0uMOUrewQq6duanVrS4+OoSe
pDR5FNTpw1I2dXL3c4lwJmEGpoOyk5F7EV5qxIKw5usVoIDWrwONcL1D2O5cvgw86eQomE+AvDr8
7ZqHLF+kqAZ4OUksbxOOJRoxfVFAv92NLpu0XmELBj0zh+wWSy3fcx9StFLBmMouTBfRT6aTC8qy
XtF8I3CyQPzhZy8iTHNdgHTofcCKbkyWSXARqaeBXpH1wY38Lt2plN1mrRN5zGe1HWtMbGcVpZPc
OCaLaBoQevDFWsbJYPPKzvSBFlRvY2D2pF00lnnaecyQsM0MUzt0D97JAI4uJAqAN0Nfud+SGIEC
WFX+huJWdPRBBvMJKV8GeTvXCfBodFT8sIG4m4eHJOIQ5GaYoAbQUP42WAzoUTgHUQDUYXCd9VsR
YgzMtkj76Yl2KeBQ02VI1rUFk7MaCqCGAAkfPFWGVfivku86HPi843DfMKqZpr9G/hMwA9WSX7Xa
tDzc0X2Y3IigWQMiTgl/pkH5pPgSYYGmXlqMwVwsozEIAV0OjWxbl99ywpyTFer/jMYtlMiOu9fw
9nMTONc2AarsiginzJZzTIhA8mSm94ihnSCERU2Yd3GN3W2J1g7okQgzkmzGtQEi+ZK/vN+6hXZR
bXONZMKOV65C3EHsBiFNlv8FDBnY/YIIAL8c/V3GJU4ShuTagfmQA/J4zsjkigJ6MSpaZkcIwxZB
8tbSH2WvGHa78u3gPA6/1vDxid4loOHtrYcfXilELe83aI/oiYQLEgDvS0hW0NBEHk6D7JvAZA4W
ngYc/l2LqNTvFpXRH0YegGRc1fLYuJ91T7wM7PCVlCMyWQ4fyDJ1zuyi0hZDdg4wJWuom7u7gksT
KLznMSLH6kmXr0n03SXYe6ETXsbYSfW7Gp3VzGAOg2FPS2YEEoPyapCBvDWFi8LVixo0e0cZmVlE
H7I1ZPBgmDv1LPFuUrqHqauYZyLsyP8lDnLAoZK0SNziNqpsk0lIYcwC0kp4eweVNoq9LjNdYorJ
zwbZ8l/0O4X0PoT2IPYgvWyrJ7PTwdHUVR/aKLetnmt+uIvDhrBQ+iqmjAEeQ8A4HsErGFgtRZ+O
tNhU2IAhXGgZgN6BzYx86WYM+2ec7anyztEN6TyFCvqU5b2s7o7hk7B0F6qGjxpEy0nfrA4MdMxH
AEoCuG4FN3+8WPrGp/FzXwN8LowDelvH7GoAN54C3bAWI+9Bx6tWxx+tu0bWJVb/MZIBPu05WChy
mYwUP8EaJz03P5sgsD7cxcmwbSHpGx3nHGayB3AXJj6Jdhk0HpfzYFQmdlc1u3XSJzCWoP8o2V2J
04XjJlskMHlib0d05zAD2O/tBI49Vh9wysSvQUKXszBaQNpNsYYFJ20cGMD/ImGjiKtTRhLO34hd
DwQSgJuNUJxO0MGUOSwM61r015R4FQO5E9taoltjszC/gJQBl2choo6A1rSLfJzQRu88RJUj5hSN
/snyqLznAVd2loCCI7epuAaNW1ahBmo/7q7jHJ8H+9Ht5zquW8mkMqZA48aX4fCQd1ARdjX5v32X
Ot0epRd6gbBt5iN5N7bPy/4qFqa3dNMQFVJm++lfi7dbB9HH0CgSSoKix3WSQ1PB94haf5lTlenw
RKQUOsWfkt3De4Bpiq+TwjCf3Hh4xiksYihZ9KMlMTHQbep4GXNmDfRt0o396O3Mcjmi4M9urqDM
IoEk8BLBCPVvTzMiiRy7LqFlKLx6w+ZZxChwix4f+/QkcOqmAZAQ5VAZ4N5WMsQKxrUH91nHfkej
QUJX1bc4CgJ9hEVEUBoQCAxq5REUz158TUoayGjKSclwC/unxSkOJ1RvPdS2cYZHFgktICmheStX
eX1AE2ZFe7Op8P88Jka8GZRHTXVUu1vvKwhPTTe/CAE0u+7cyl/gV8EXw3/4NUH4o2FZ7bd/lYmb
GHJCdwGuUQDbE1ipBoDyMNtH8B9tbxE3iGFQREwkvw3qgkbDlHa0yIV8raeA9+CEVUz/iBza6oCx
sBPqJOY5kpLbPlOSmtFKtY2VN/9w/GDTgFImT3USQlLP6l/8dJl5Z6+5Lh11xRieGn44dRo3L02d
382MbOPmX0r2xFXAKh8DYE72jhGoYkyh2EO0qADve21fyytfWESEqcyiXxIlW/0W+nusSbcDg3bo
Cf0ZbvejOsU+RlBECBB4vRh/q6P27qg17vEdeTMSzcXw9LUt8WEZxy9bEW5nNGvhp+ytcZ/sXrTT
s/DC1AYkGxc6ewnlveJlUpbOG+NscoATq9CTqP7VMJS3JIzn7MYPl4GcblREKfCSJ2XjQ4aB7o4f
ywToazkdDLvpnpZFyVv6ZAYoc2pmKIJSssyQvIFAC8Q57mBP9Hcl3xLloB5Zg8Sb1Rt6S/gl8YWB
eDuuw/oyRP8gA+XuEnE2Kd4HDjlUaU9ZmQvGgpKCjvHaXWnOhysOk4ScUt5qe73bhKWj7Ot71nAJ
TBkWbMdhGRJIMO2vJWyKgqzSuXTm5OCOg4mBrxE3Ll5khFBipLWrORH4YffQd3WaIg1h0dOFeLvs
vsmqISLJwoUHeHuEwc0JsIQkofwTeUhQ3gK7WPRMDGF0+fIGsZV59FdMauYTvrWS1T9vooMXfDdM
taQH/GoJ+z1y2Re4qQUYw6+T5lxPWiKmj5zWL9eyR4iNtzn+mXcYiObIXBM/iKXqrsCZoC3kxUZ8
wWjpl8TrcnyNc7dYhG9au3Aay/YbS7U9gaE5jdGBCAPgZoxkjBWzfLQ3hrSpqk1GelC8YkSSXXVk
4XQJe2mpbIrpgD9wBfpUmBMHPuD17Xj4GsUYRAdCkwZ7CbEeVFlApWDzR3C3XDKRhglS9ktiUvx4
a4VL6T6Ue4Y3RIGwjIT5+AWVtRCvQuKwJbvJw3esjmggsOpWt36382mcycIUZ9mRA2+Th5uS2STH
p+k1UCokMFFmrEBDq1JAYrBg6EqfexxWsA1gJ+jaWujXrnuOg41fXhhdEFUgMwUJwJyc/CDhkd4T
lxsZUAbj1SnM6CLmCiMKSB1ShsmPjdtzmdxzZR9K65zcxmSJtB8XsiNCK9RcBFGpT7F6Ml4ONGzB
cHfk/IXt2n0IxFJRIqyKdIX9Serke7SQ/r+Ycwmbb7Qvsh2JkzNpFZJzNauuVvhxHx5oXIB/cAgU
JGGjn1InlQZ2yHhpeS450BPeLB0KII2XJv4bpb13GqlL4S5cTtBdxV0JZYntstZoFlyKdqxYARsj
8iqRieHnA72UDCKcEstbfHhx2YKxwFj0o5XknqonroQyC9c6GsFwqTSCaH4UY2Gds2f3Yi4iE0lL
LYgH0Q80mQyArnL8vyp5SUlJ2gfRrLMCidUbIQFCg/9bSpV3VAQXBmI4w8JBD/+kf5p8nHS23TwU
thnj4AO2LjbUwOg17mtEKJzOhP7RxTNVn/wNFx5DgMiJfkCmdFz2KDrVa0IXeKWmpmFXRiYYEM5t
aVlFuFk7WTsHdrtZe3wiyQpQIHIzhLUrfeUSocWKd08ymEZjrEF8fPycxW31okiq0w92COd2WR/M
7yK+zdUV/ht0P3gSz4sY80xoOHr1JPlZ3qVn0M/yXH0msKIjWBst04l9Z50lQnou7rOXzxCCcUQG
rqQNZUeUe5LTr+QhMb5pcXoCPIIIjW21cZP/3YNqx8UKDlZD70AFQ8UfHSbADG2+sR9KRzbxwwXs
jSll5T3OVmTr9PLWxTtCKjQ7ZmSbDwWf6c1Qexf9X0c4ezLZaNoICQk+c1o4Xyrbn95aA6nVnZ67
ARV2tGx6Xly37LhzwHbdfBMUmxaLxZiBLyMwArLzS6Qh5l1jMNzoR3OAkkDvxODWTC3mzsQnEEn2
6zN0AjDgWmwebFM95Zp0FEg6mXtuzGyeJgcvOZbaWcTTQPvKyNHbd0fvFMobniqTPiRcBRCY8Ye4
Mui5wnA9tVmoxlljJgWHVHbGKQruNhHr7A6oPsRE765WOEsh+qWwwk+dYe0020vojPXDAMEXanfy
LwMgiHVbZzJUBG9DPmMWGx8G9w2tJZiYrNYaag5iF5B8xDbqr2I8NXkjmmu1OLOO+a4QMoajRT7q
LP6WIQuWjwmLMZc1GrFPSqrOUj6KP/pPebf+/HIO6oyRCD+ARlqwttZgAYF3kOMQ4g89rDFPCoNN
8NOtuWsg61jMuvPqDeCFns4KNvnG+5T39q+HFsPrQT7w00E0f1My0oxX//ighjBPbxFuqYdPjLnA
di8yGeEMhZUlcjwV8W69An9vExTw5AbhEripRnQfpJQgIo3q1USgPVINMMqGrU+uirtlHpXfK20J
6kpsDyr37wo+I1RsY8tJaTDTdJV7qGMSV+7b7K++p2+Ib2X2W9KJawNe0BkyJqQ/NtR1fNk7h+FD
9ovArMDMZ1Zv0X/BjwAv5Oet7Iku9TTO0oYKOflAgsPSidQkOnv6dDn4Z5wxfyFmuVl1+OV4NqFd
FT7BIEWceWmE6shaE7MY9sZ8qp4R01iO+4wQUrLSwaB6YYkimBk09XI7zCF2QUtYV6iQHNN66xhS
AGmQrIXELHvDWGEYbVjLkbojo/2dKVOpQDyNAinjo76oIV0I1cWm6We/yjffZzilf8gOKP+xMm5g
wu3aX6K8qmvw1OsJPWyZkzEO+8vzj8kORxH5JebkgDjyR/sn/wTWV4aPxETR8RfRF+sKb7mpYJz1
50c8yy9ct1Rc3Bkjmv9r8RJGbJhWGvmQhCZ0OLNOyyPaQTvVr/49JMiDxMElguVqWRhf0Y5h51Lf
pv9intgaT1GD0AaHzBcEP7QODGBxt/S7Y1/YFnYXw5vwBo1Mw1jBcg+5LRxFauZ8XiY/UblBmYwi
Eev7ldm089oCp/wiPovAXh68vzA2HRKeYl5mDpGC8NmCT3BLhWX7p1ZPCKTdE0tc7ewe4wuszLVy
4q1uSW76j6Pz2G0c26LoFxFgDlOJQTnLlj0h7LLNnDO/vhcbb/Aahe4ql0Tee8Lea1/QZjFmkhIs
tQ4ug8j/4jrhm2l3EXYayDX/E4pJEi6e5kDK5C77hTLc73mqb/IZWZDKDHfeMJXXGGOOzOUXIL+C
Gu4LJUL3wBeHe5UYSWmg4q8ZPL24sXEcQIlPQLvq3+G8Ja2h5ZvOtuVm+gHhY1yrA2p0FCFbcWs+
SlBqP+3OvIdfHD/z8Gy/mgeD5vmNhT/7I46XPTaIQbKZdtAcLqxeghto9TH/1l6Or75jUrb2fyq4
hnTvnwyxjD+AJDi7QCYfx2fuGDt+UUGPOd2lv+yBEW/h0nvI11hZc9cLn92LKVtKta7TgkDQi+xC
vSQxC0SyoTCV2v2mfSe8fZf7V+1b+Y4pRdHoWqxqmQdd/Nz0lFthOP/S1Yfl9Q5vHkfqrs9s45iz
FNqnZBVQXUcoM2/jVb4Msacf/uFB5HiEd7/WP9RttGUsjOfFkTa9xkUCKbLF3MYSQnL0H2Gdk6S3
piu6JsRzgDrAOmJn/g38JWtflN4Dk3z3HWuBSHa4wzNvl7+Cp5xoWgxHPZNXvuNIlPdkgP7igN8x
CeVTdjL0J+qeS3W2SZzIbIf4AjZHbPJGp7Hrd+sIkJR6Eagk/qQ972F35pk5NP80p+g3+Yq/HQn2
W6SHkBmkYu9wIaGB3dESvVhEo6fSeHGYvnjlcIQ4QySBTa19mDJ3OCOHg4ziLboufqAav+0bo7zj
9G4MqPqn7/JK0XuCXcE+OTUuykiFvprfjD/MQDQMJfIGSulfHQjrZ4Xqu0QfdWKN2Ux7psrdA4Eb
Bvx/qXzUGFjxaH/lt9kAJPssgj30KubacbqtRQfFzkhm5Ngg6nxJ43WWMQCR2eZfS1qxeDrqIVR7
362Brx1UzFDIKI3mTWOFJ55l4YsRkPGvhMQysiwotFts3QsD+MdEAVTfGN1Rz+cKdoPqc1rQLXT8
rX1bDBFOfMZSPlLF/4M1yetnUCKNtCaL920JR7jy3vghoczu7CVbBNBgYddYEUFyebNDuIDsZji3
G0S+W2GH1Qc8E9E9ylZjFAqBgi7QDmWmcJsg3d0U7EgbASrHarMJsfIMmzLa0MtxBnJzsUk7JjvG
foyQmDjUHBe0AeAvliVYuGEQiwQZBMxN3FctDievBTudYQ+gLTwQiA4ZgJwDMrqQQqlb8mzbyYMn
omgnSq4xXLRtEBvsFMUrSYCIs0lFBlZvGt997lhXS/To83Udjw0TUWzgG/+DsZfMx6VUnsAQo1jq
XN68Rr2k8RXKHfdh5+qJW4RO9ZAPTUSPfaCRjD9nRq9wPo07TQnCAghYVXdqTYeIGXYdpm8PCCGn
GXQU1tMdvv9g/Cn5yrVtEBykiemlOjtxSEYFLZPslBhBTDb2Zv+n8ArU70qCeFl8VcWrUs8Tuwvg
fGqDGWk1fh4oCqdtcgYDzbzgwSZ8QPV7R+UQCAcEgJ3/AYxM17zyKX8305ugXfR3zBGHnmUCrFFk
prJL6IQMa3sGY4IMMWKpwgOF5mPewO7En7uADxZHQxDZEtZXPjIJDP0qvjJHH/sHLpipwJe95CPH
0TZ4sAcTv33C3d3xV8RBvgFMoLpUcEjSavDeFw2JMK+6yY00wR9e19J+kTFiJecewK3oMkmSgiPj
win02lvyQt7zr0jeZeRdxnoYP5XgCWgwg+YdrJt2hymyvxLaIEh7ujA2LToSxDeeYQbUa853CxbA
bv7lb0F/k2KYX+sOM7al/j3X6SG6+apr+C5+K3k+gKDlnydKVWQpWJpW6KwQD9b2V7z6gGFj8IOf
K8aGoXKr/zHTBSyM2Ai9CgP+nOHTdgDgi+4lPMupPbfsJXC13uLkBDZ0NEAAvxm905AjcwzD3yH8
SMNfCcsRlpMnHtMJPKd+C3k5iwMMLH5MUqlJMh2B/9qtseW6aVAl2NBmTd3mwBPfWc3dB1K7Q6c8
6RslXaL0VH2HEqUq4BHs6t+mZPh31ud91G407cX7kYOShFQ7HejaSaSwzhOYNgLd20sB92eEq8m9
Ay/J1j0JMM2XxQoaZOHawC/4hXio2ek3Bl5EP3/MF/PJfUXFhF4nc3lHp52F3BptAaBYg28Bu9Z6
vrABrz5yFl+9jfpAatcFq+YVEQobzuA1GBx2W/ww35zjFjYA08P6IuOuzLl/3ao8jRqnD0SF2ilt
+aQTXcAQ9AAxKMaSANohWUUAOMlJQFFzAmZKa2UccFoF7/QozfIziPFdHIgrQiyI0JroPAwxxpoF
SwTBLXE0rq2vHkN8wUq1ekyoPvxda2xe6Vb7Z4ZAqvfZm6xd5c8R754B8AJbGal1i42eR8TKn1JP
j7qZWG8TphxIZKHctY9gQp+8jv6wPgKhzjWaADcn0+yjZ23B9wsE41ITa3JH8URp6HvV7TM4jdMp
YNrDnHgVtrCCAXtieGBwhf0J8+DnfKYY5tiNTySZ6LiH733q9tM9Cq+auR1YsJuYpOxe2BiH2o45
FbDdJJvazqhMAXvrDBX1Z50/Z+FWIfrgnHRQEolUGi6keqX3+Mx4KMB+WbsWV+R1oqZQ4AzQmqR2
/8Hch1xEbBEkzBMKOtotats1WpLa2A4b9CjVOyX+9Nd8+U8yOiqHrSh3rukZDFkxKv7JnPvqv/FF
oA7alJyH0VP5PXsUQ8SVbmTuatdg+0BmmwrBbwWr889I1yVDf8c6yxEMCRSVkHhOg4fJvOZZhNdK
OTDQqTFUtAv8tv5ZFI8q7qyu/GGrRrAiMQ3JGpDAv/mh/8mkvmiupEDNYDaH45L+3vWlAq6PU4gP
SQBlPzvtsm2IHrwvBqYDhgjFLo7RrdvmVeeNXR8h17nBN0TeE+HB6atikNOAlx5+i9/smHzScAPo
UhATostDYyBesy/pkcH7/EHrTwooIyN6ciYWVbCKAFN7zOmYujvIvsz19DOhpfVRHTjaXg3I4vJU
42USAN8RbFb/pNg+HlJ6kHNPslYxpm98NlgyflldcZzNbo/6iufhZgbHnLx6nlaB5Ddm8/ZUQaqJ
DsImYAOjhc+eIV/PsofXTAIN5gW7ZhkxoGZfUj/GwycPqHJoniGqsSfS34/G2rETIhttU+/9pUIO
nNgGCbsVnAIl3SXblffUVmESk2KBmAYwWnCpbtWtY7EfIosF+GLHH3LFjf0WEMF0MvwnUe3YeRnh
prt42oe913xpr0RHO7EJ/FP2JaN//cfZTLwAfpqVIjDwOypnXkc0HwwHVt1f8YYkMN/qu+w0JFt0
DcToWP9ElXTXNZBrizHjTuQTvOheWZxHN2VC5CzpMphhVpy35NdzQ8N1a/mO/eOI3nut8sqoHqB6
nP2qxwvjKJNr/YuZMJS472FI/5tfwRdbFA3O2LpnsMRv9YoYQhPL4QQn49xiBRY+l1pg5F/Wvgm9
IIyDq3TY10Kyy1TcqWXqiNhkMXJF8boa/pWkUlXgXvIKUbXpROprjCP4cflbpACQQ+fOWsNldiTT
Yjcd9KJrwTmTmvla4/j0u59gXEZxzb7CRBwLDGqLnZYAqVe2Ga9P7uFtP5suG22E9OJeYSCzMNXO
FkKcDxaByQy489gYbstHG6G7DN+lV3aSGq/ssRLA4LmFgEVCJNs/5CtbCsDDbdNdUBNU0ya4qyBk
GLPcSFhHmGgoEEtPnP6NcQfrFv40ymamBMMXOmwo3hVhxcyd8zX+ngGJql+wJ2DnCQRYs4Dm1bZc
4Ufb6tOmnS8Nbvx6ncaOnG+y9Co8oG1HZGKyUyI0o9hwEdskr5TozDYyJeCslTRlnkL4HBmLuvSc
DNxkTz0AOqhdkulfJezJdg/4gVeCgK4dl9tei3G6Ot0dbKLNWU6JC7gRJjb/7EdbciPD0DH4Yn9Y
QRfRAZINxpVn0HP3r9MP0m6Ebp0WR6BUTXeQiBYrTiQg6teQS5cOQtrx7QvKUon9+BNyZIgq7D/o
Sh/yvJpw9P/7ifkRmIeQWIrXcYVdb7RTbk16AwRT5b822FVk1V/j3uHn4hNkHs34lethqGG/o0vh
PiVw8e9OEftesWrmlJ6oyb0QgOeiiFoBssx3TPWudc/F6WVk4kKtiz3pLF7x/KAjtX6ETXuIoqN+
JcKRoq3fyPVBJZILAMhfC8XwFiPrIY4U9Yb2MB21c+MnuZYm+lAvc/ElnHhz4KZtZapyLJSAYRD4
4y051mSgsnY6RSwGVnZ5kGFnbI0HL8bTMC4U+ZVlzzFjcW9Y7flxwh8OykF2+UzR1OCxW8+FO8PC
/msfE1xb4MJ3ZJUIQ0iddkcPvJZyIc4pd5K/eYDKHh5QHotoSVucBF5w07D2DTcCL1CZyp5In/ah
MnWR+NyREdXkXW4GE4/w54B4EOXKy5C4bWy0bpPL6jhVHT/aTPG1ZS9qB2gJtAiMqDtcu8rB+Jm/
DGMrXwFxsoZCdqaQRnDtxEdg2LmApGDVahgH76lwBXiKaXMMHIzb5wZ2Z33vtXfrIrNhiDlhZHPP
YUOgw7Taj5LbAmxiu5GR1tOiPCh2yfuUOQJbDZ7I0tpyVCY+WxtO+RV2bhzPA54iyB+O/4lm+d6j
gY7KdzqFEG+XM184MfrABiBOiJwluj3jS5a2K8MH2IHDnJ0hu6Zj/RqYCJ75DFPK11V2hNwCGZXT
Uu2e/Jk1nKW1OnxPjDm2Opa7T0VCPbLiFzgOk2irjfsYlhgebvJeW/JFPIM0ZdRlcDIY6FI4JN1B
nRiUUCHOG2o+fontkbkiy+apSztqpeMcecqWpXGwqmbb+pCPGLG7fRc5UAtP45ksNIsbd2kwMNil
AKi+pgnVL1IItCGu8q+7Tscams0WcTjrDPzoFBkHKlwAb9K+gjK704dHnx0lyufILi+Y3obyAlfO
P2bFCVV9DT7l7l948Y0cijLzdlsTb4G1JywLtkSLrD3Y679ycqoZaT/i/oWcXox/LPIt5aMlM1Zg
p5hRvSivDugTdrfARnuO/Qnq5x+Ix/E7Th7cRcpeJ7dqwUduodD5NJzyog9HKMHNlmtOjUdzYqUK
BKOKbWU+acsypX116AGTBfQHctmCoIDFHvA9sVB8sznOuZByV26Nk/iX94038NgLl943iZ0wNhYo
2NQHW8hPpv5y2FeCk/EUa0D5F+H6oY8FqO49K7GKZ4s9C2hV0naL8hQCIask0Ad5a8f1Izqx3qk3
Cf9O1CGAwdMvZl4cMdXxj7Vt3emUjP69E70W30AdfZrHSDzKZrJZ3hBEisNcOb30l/CwzSVHTvo7
gYbkgVA+eWRm+R7MtzlEnSQxXdghJUnJi4VVeskFtoTivqDiNMaLZeBfAnXTBj9+QgQNbgsBVVV9
jwTFEUGEUUi/ZX1waPTShu9q9Nd+IIrsMH+EPaMdcl6DXcdZOfQ/mbIVxS9JfEPKy2IG5TLQNz4u
BtX+zsw8dDIy2sT8krZeC30n6E+pLm/JLrZRC26t3MXf0cv8FEp8b5TITumcMtF0xcotUM2I5j0C
IBdCG5L+cr5YFQ1RZLa4nmVb4+WpqKB22efy5eYmCSUL0nVFfG37GxjXGCgvPc5aQukCUg2NxHyp
25thXVgbq/IaMDzEJ7MiOQAGg1OPNgPRzKVC6BmBwUMoNOFCkIN/TOGq9QgmmR+aXpTdCwQ2HZSV
S1hvTLazslOE21F9zhVuxL7bphPVLLqI1p3zx2C9ZpWnmdGSjpxA7vL7PAA/1FH++Six6uIw8v42
+EhKMh0wnijtrhj6fcTSZGm/0cOFlPlSIiF6A1ZezvgJKVot08kb3+uCI6f4NkjvYzutVS35y2h9
ioQjBd2NLCVugApHv4oYlRtpScxueegCFIfCXfDDv7y6Gu3omtViTYWmIuOlY8wcq6hbieXIPywA
dDiNcmPTdJFrijlPi08un7aS9OpNkOVtVPd2+orT0M2Sv7641saXFQQXAfxVZsbMswrkdgOvMwFB
SEDhswjWyVRYvKoob3V4Fuf5/8HxS/PZSHZHX5PhYXsRttSH1X1YTFWTK+BdJirKeyqhSCow2xE5
mkpUM4Zpjxqdeka0BtHRGVk5xVblqS2kRU7wTuykzHA5HXfNN8MGX6XhLGwyLdLjH+M145qgt8kP
MhhAM98xvwK9KQQ/KXcLYadY3YT6FXF70F1awk44T3+J/lpc1BM6foBWLVFD1OENH3sGI9AUDiXB
aGMJOy79NeqzhNwiugzBR3iMRRyU8iZQ3SgAaERTpctgucGkqIPbo6LUHsrWyN05/i64sU2BTRYp
yBKBXtGbRj07Qh3TGW72pLjmybQr55fGBSbAduC1IQyNizc8soFG7MLOdRR+qyTxSkVbaWIEn24V
Ee8Vvw2ixZ8cskT6gLumwlghMsUWSAgVNdJn5Lt+KosvTVsLw1XPtuMZ0R3QbO6MAS2DeunGf4PG
H/Om9CL2oleIQEdSTw1g+uYeskvqGU+aTI6UYCd0ZAYJ0OPjk5jAr88WARrWIxKKJadcwLt0zkOI
P9R0qHdziOp9fmuGN71CHVAhM1JDjywIopATE3k4s0DcTDrlbHqtkoHL2w5Im8+uBkJd9Fr044xk
86dB36+diNwgvngh7BeHkJOm/4Vm70ZsdiekUjbKHTje9JM+V7fAP+1bctjzg65fR+U9fpoapj3c
jOGHMmyz/FhMP9Aq8IqI8hacs2Ec0JvI+q4+VlzMxkVM4D1w9xK7xcODQo7GB33HdemUUXW76StB
laBvexz8jGTZuYDNJZX6SgEHBRZ+8LuxZSIy90deNrT2+8CFu6IcpUvPPX+aL0waZtJgJOp36vDW
ZCWvbDL4Q4x5sqsqOVHmhTSC/XRSJoom8NVMCXHWI9GZSVCw22BjPVDjBgxsQlqemQ+A4xs0HlDe
Ck4R8kvUdyB/sc9r0SFm7kwKRf8muDFiG7QG8kHk72TiK3ybehc971FkdBBuy39dcqyNNyNyDOk3
X+aLCixm0OvqdA4pEThNa1olBnXlKTD2xjIP6m5JdRHhSRVeN3t+/i1CvCARakuphe1u4AIMjwtk
1JoYNPFfoAuHgTtmLld4K9o41risENzM9wAo8dxsSjgOClNndDIU0f0qOaXooBF+w32ZqMsYNHTB
SHYaS8MUNDwjOov4zz2Fn3Am7JMCWGg9bWZ1+Ro7jBb6Bhn8+ClFZAaxCZH/VOQ2ASobU2JHwcDH
9bOJpRg0aaTBpASKDNSSIPTqV02uTlO7M7rjpjiJ/TNtd5nBCoPZNSF4Ip+8yjGbNNAGKAVJ6bFQ
GTcavjQZIRNrMwYwlo5JfBc2SIJO5Y+/k8JvHbgfBSQSDLyZOi5PA07NuK+hWNYNO3f265JKXlP+
05vP0EfGhr5AtE7jTB22K3io0Cw37+V9SvaMS6pXCz3STcnYomoBSgztIdjMw4+QN27Ke+h3lRcQ
3BCyQuYQZ6DBA3RkXT+8pQsVtrukaL/3WAk769AHnz25P+KIOmmtmUuUM3Pf4GTuipuxIIWEO/Ys
VuUdmI6ItxHplMhrAX/wYjBFVtWHOdoBcqybiq4gl0FecCFvmGPJ7T/12Z9r+dvCM6JeBd1jAoJM
QdorIg/LPkaA2pJ7Va9YpSiMRGMC6KFdcCW34q2Nz73B6amChATHBrV2+oemmhfIOkjfivgd/Wbw
PR31MWd7/q4JR2X+hYaavK5SxjzMNoDpGaKeFH7pmxxu1bRjfPqYtW1miBh81gLwCEghonpHq8Ze
K2io0ZIfeXCQExsN8p1HGW8S1bHi9wJVJNRLahR/XoV4HBBM6c5CxAho68sFoR/rm45TdzcSotox
D+a+dzWUE7OnaV6BCLMHZFI7enWSul1YYri8lcIuVt7k5SXucRFwuWsdHZ300EFIVG3htdOFwwkM
/YzMxGdprd4K6emX76wyjHSktEO1L3DiNhi1rd8wfOr5KZbBAX/m5ndRvTXosPzlSyt+FdkOoZp2
hwVQNR6ZcCnI9xJsG4lHYjSrbwMJu3VA6zcLH1qylhD95eDS6duvuRsxKMK/UvMNtsan0O7T0W1S
1lmMGGTPUA4jA8wl4gqhedm7poJ2l0b6TQ//qtSz5l8/2acWxP4TrxxpgnXzYRqXuGeQOOBYoTA4
6+NV2zfyNkBe19tydzbk5wgfw/xl1ODQWPDIzFvVmaSNcuDIM5V9cR1Q1yjxeniW/Sk3P1sQF7rN
x1KddIQ+B0Zo0uck3PX+1oBJGRP8mThwsMR/GuwcQLWmG1nyCK/ObSTLLLTRsJorDHvoADMWe0UD
5vuZKV4QYt8gsMBTd9NM5Ku0LBCy3LOmfTU+LYDXOyaYeA7cXDzRfTGrZZxn8pLgmfDPuvJQGN5y
tZ1VaE7KfM/rh7x2W+jp0pF3jjWa9G7ATVnTmf5hOG6ioxoe9enZNf9Ki2XTTqbrHBODHKhdgKr1
zzC+SYaOhMv4z0BhAmMUxCEyVxTgKrPRpxrgyL5FJyjS1oqtW9TeSCPrWzZ4DNjeDOkidzdsGnyW
oXwYGG0tB3GJ98BE17z3UZGbkG8R6LBRca1mZ3DOgp3InQwBFKvRanaEZpvoNqVP6duKnfqr9ky0
gLpc4LdP/0q05abZ9GdGfw4IJHCf+/R8w/RsOIV10KCVGXslPQQ00U5Migf3F3fD1P7DEC6mO6zX
JcbU6iZk7qhKdoprF/4/mu59G9pZ9RM+Ep+GjQY2EO7sfBRYZkcKjyWJxH1w4Uza3Q+vIRFibyGd
wYbxpDp/jmg5BuCLNMlecR3Zxjn0rQcONgGhUriu3lQGt68jFRvW85GsLDS7BR3guUMEp/z5dI9S
81JZpo3Ydft2BwTJiZCQlB0hoTT/a/r3dj7RwQocr37tirjU4DMipVq+HQXnDiYLAkCT7mNQ7ghy
TOQLbLPQ7BfDo9bOMakvDIT2coHJvr5bHIrs9p7aIWVAy21UWmvF2jaTCJnFqWsnV79L/4rkbiPI
K+HV3QxxJaGr6ZajNsD8hAT5mjnU49LqzGWIr09kaN/teFWCRw846o7szsHxQ0Ryy4xyg4uoXAvv
gze9gX2Q7fii/jHuruoEyNgfX3BJFhzPA//LtKuwIklpy2cfta4QfVWnRHtk4Uvyv2W02lQIPl8y
5QNZr+ZmP1YfgfnSFmjKZNnlFkdRvIX/7ohszbZMa8Zmw/ZPXY80/ww0qg2Li5GpTaajAsefeFFz
T6YVu+jUn7io7fnB4aliVUbeJHertj6nClZrhjcHU+T4TRY+8r7e4trnluJHRo1GdzytuKHcxFob
xgYX04AILNux2Jjro9BuCXxZ8Z6HiI5exNkKp0+eykLxwHnkyXN84FarPrsbw6NXy296AxZ8xvcY
QOgzt4Vps7al40itDZGXB7gGrzT84mHshWc2Ps3pmT+at1TAksAwk+fGh+cLN5euLvmkjACbFhR7
KpNqgKwWIqDD7oLteN/NDv18Bak5vgkGw8BjbS1xjvGPVl8ZuefdngxVUdllG3KHkO/g+Llj2Ur2
jCvjiwC0TXb6c2gczS+IiizRSsVukQ+sMDJqrv832rzBwr3Ufqs6gm//T8toHOj3J57tVwYUb5Yu
Rl/ZDNd5B0KHc0yRL6NPZq6ddkQc7KfKJaNx5lmkONLmkyl/kL+d80CzvqU69ZvvMvASbicEEhNM
caoQy6Osa8CeNsUO1RISyTQ5MJYe3kpGbKQVeZ97NXmvGRj5mlsrf2FAkTDDsF12pSNaF0VDsbbp
wObZw4kJdr5t2kNyUvR/oMhW6jIw4E8E8aCgxqzgQWqsY3NH92AhNC8/yThE99zNHAIBQG8fwVuY
EFJNFugm9r9qYrmXkZTs34kWB3x3mt605FPjLGc9dw3dhggE4a1jR7oZcT2i9JNcS94QWDLWXsG7
b73V6ZXt9udU3P7f72ELS67lvc8YsNO8RTvD36ryccLG2kZLvpGPSg8Ho/jZzMxYcU1iIHuBihCz
fTG0HidSj7iJfjVaD+lFEUHW/Q3DR209dObesT04FcOd/lZve+3NEO++iA34UiyTdO0t1Cic7qRK
6OBPWs42hiQkB2jfc4sz1DV32nLMM7NegUmkAI7hFSH7oRG+oTpgdFoH+/LB/yfwRExb2VfEhIee
uDbDXc9Nb32SrqaiQfWEiTcXz5Nn/raAR+zihMWVUbXNYcbWsQa3fKBkYCe1tl7+Tv8iqJV4Vomp
6AdWdwlK1EYwOR+P3MMzfO0WOqtCRbsOUGElGLeF77zfmf130L41uJqX2OXv1lwFO7NwGZFSijGS
mud3druVMlIF2THjU5WVO54x/uDZlfRbE7hYejL1Q+4P5UWFHJvAy6iNH0AvEk+yrpsAwti15U6J
Esn6XO6ejYoB+dESSxF2W0qbPnMl41/HVzgZ++Mnezm+NI/XuUne+cSXS0//5cxW2XiQ+ZmLtqZt
Fxim+NOp+xzFSUqokuGGaEQCS2F/s1UQMxv3EdEeJzAx9gx2nOCzRIqBN8EeEIdhTRbWpo0ANh1c
aQOFM5UZ8F27lKvZ31KmNzOkE2Smdb0jLaLu8Klw3hYZekos5q5PSOarmD/lkpCPsy8/JMOANnEO
ouOIZAoElADRCGIiUiWhfuhQbspzj8cneMzqYXmgZCZA1L/T8s0GzMpY/76dGZMaFb4N0GEy3T29
O6tIkzsETtJ+elueaob+GV3B3ygRGBIOa+JdsrDca0jXnmb8XiefFvsY5joZ5B62QKxoI+KlcNkU
p0GgVMcUXn2UiBuTT3WGZbuKf/S/jLii+a6jZ9eTX59AnI9WuFKWi18zr0uQ1nZQ3Blk6QZFLv9J
AHm9g179bM1tFpM0y2hNMsBvw2pmC/aVXJlQV0xprZP/E39jzYxRckGFIig6J//wX81M0si2+s/Q
9itJOfLy1SXmyc3Y/yT+Df+tkrwmASwd7Pz9oCxRgihltKNU3fWI3M21798mYmQi2hNmMvpuJs+v
s4tph2m250hniqNwb6cpqvPP4FNKyXEbHGruGdNzaSdXygsGz3L17HmnkvGDVOHlP6HmB7hjXHTk
MmRJR43dLcgw7Y1fIPlYx+ctk0qJ8wF5RvYUl2dba+868V2JfOz6W7SRuZRZObt+tBYTjw3v+vxQ
wKTjNF9zT1OJZsk79Pzwbn5xcIfBvpVtJqVgyZ/5K7x0ZEPZ2ZEWIcrtTwVqyCpDBPRn6nvFfbHP
ErFxc3wnMAlml6qL05wejiUI8RAIRWFfsB8AeE6c+FonWgfeBr0YQ79r6S4KAKHcVSLmfuRM20Wc
wIvEmm32yo5117HlJjKQP9cw/Uy7x4gMzpOuRrLcyuMk+ADCaiUfgeh088eSIPlELxPGX1ZySCcM
Fdf4oyNF+JaERJJgnGa+0UHb+8xy25wf/ZZmgSe+hUdh7nz5KA1uFG57ihBGgsQ9SCduWH9+1BIx
Cu8zcQPrnj4+eMuAE+vjWkFHqZ8rjzOzQlovK/v4FSxSWpt0omOk33UGFlm7Ekk3DhCI8v4xrFaD
rQmP0viX8OBmAo17yB93r64wl8arRWifssm7i4DjjvabQhRMHeeVzqW/7XAbBbhJ1rz8tbXVFIkG
9yB/UUkkNIRAqmfMXNBLyCX5sEIaCkd75YQHJNuKDdcx2tT1USeAtt8F3aG1tscjtmA7k47+MWE6
/OJUZTfn0iSU2/CnnMkXc+N2q1Ni5QybxL8RFLtwyRV0r/bckYbDHBSt9C7Vb6ZhU3bFS0HRFc70
q5G0mL0sYU9xhWImr/ARoNxgpzeKFoYWr0e7muABosH+M3fcR6F4N8VNUx0U3wugl3TL5dJNXz5O
IOE0E7PRuOyEJQ8HpTTtC+moGnaC/3lyEuURUhCzhXn3W+BqdHVvdCIcdmWEDnGn188sdRCaiNVe
z+9pczXM70S4y8tWBT5uwe/JJlvZjcktQGBbPTpiBGUE65SzTFlMWIwJ5y6S8uEcAzdy83IrdPcC
MbIevax5zzdfQ9XJCLvgCW8NvH7VWUC9sfzGDfdxBP7NCmlzzO5bVx9IdhgqhT/UthbZtetiJ+sX
otc6BJWJbbSbAJaGrvDxr2NzFyW/YWCbgtO8wSJU0/dZJD4LmDnKPdJTtJ1OhwrM0klIKHk1tI8h
p/pswzwcnlN6T04UaoLqiBIDac5ODZsf3SBjO58ibumc/C/L2KQJqb0sROpKWacWf37/7GdAmChV
mY2n9xqMNh0XaW8S3kTJLZND38oE/UF4JAmPLD7pMjnhTxh1FGzoh4wXNYiPEdsoPprhWVGbCcsa
ZryrVrNOCV02CNqIoxtNYiE4HcUexV8gbvnrZMt4V0yQEXCgs4QUcLNQqSiHpEKdx+VqQOsoYeDJ
D9avashEuycfFVqLjPqv+K0gb/UYJmtSUsfqqOftYW5UzOnsNhASk5uUNEQ4LythnntjZrAMZrta
fwovZD/md8lQiZqy7GFjI1VuHEuunTbgb48XBXWyJDN0IsRoJNo7h+FqcZEts0b+3izRhfArpher
U44bH0jPXwQ7Cb6Zhc04Wc46Nt4qPoMgeCylkrmKvOi3phpIHPDMSE51BnRblfqSwZSm88KH3hx8
D365Xl7rYSAZgMK2v5mA6ZmWU5Gx0EY+jEzcieuPQNpWDEj89yRmjWMjGSLQLWECCBMKFytDkrK4
VrInI5wspRPDvmy8Dirj2VX4T+5vTEANVqkuyU/pTxza6bDl/OXFKmikeecD6IjoKoy18W6c1K2E
Xjj4HPFUNGsjuaX9vkrJtyP5XGEpei6f8JLLvcw4enr2MBQrl2d3WVDAAEWxWbJJgIyMqsbT8mMX
vsT+UyQYeYFsknBnpdsgplN3tOiD6GCfdwSYamPDTmb+TKUzoJxIDQAA+l9sYGJYw/fIC9IOhHsU
3U31MWFKt7BgbI3mmlR7H9uj8dtMkKourXRRmDoingTXh76sckpW5wPyDX6gkgyAhpSkCR9YD7Ni
z4xtnvfheGqtDTttEzetvNZCt7bIMOnCeh3EzKAlSTTwT2K0/o6ayzRDmORU31RoarTp3tM4Cueq
unTTM5A20Qgqy6GbVGnqPjQG8FsO0ZaGSdpmyFP82UPdJygJMlbAESIi8L1Y4edgav/J0czx0X2b
0rH+4SqJGQcjD2aDsymp/TTh2H0hEapONOwNIvh3kshUKC1XJmrBaIv6y8+c2Y2FIxO19MMXToDx
5L/a8poSKgcbGARaTDjkHerI2TWg6+E/1JxWfVsEDbxfJZxEgk0ZNLmjyzCUYiZk3WEpv8EXE2aa
aWYp1gxVnwEdaiblVbXfS42+NsIbpV9vd2+UVemGT744jsoGngSDvWJcBVSTIy127qnZvVcPHe+V
zh5l4Me9mv+RdF7NjXJZFP1FVIEACV5FFCgHy/aLyrLV5CQyv34W38z0TLsc2hJC9557zt5rv9rT
cvxhm6s4bZW8+O9rRt7BfPWuuuoCNxlvK5SVOC0K6S8M7OVv/ZU4qRnplsD+pm7z1R9nSQ5qmbuc
8FIcOhS/0Y9GUslksHzS65IY6/DINV/J7ln9cZBQw8CXXrdD5MqaS2+lDPY6d9pTQ3kqVQh7KBQ3
8ZH2Oy02zO9MU1ARbRagLDuZWFakN7z240+Z2Utxp5H9whyEV34YCFSoXTE4QbQ9Prxh+e8hoPq3
+FPRRmTd1fvQDoUd5fOYBfd+6U+Yc/HfUH6vDjUkfGQnvJnM6sSSZh0eKPbOmA9mbaUKJFHkjCCC
yt/YMeUHphHC4dq5eyJuhgWAiHUDSJjFDkPuqAPsW5zm7Z6Wovw3oOyZ0Ewy4mbDGoebVLtFdZQQ
tRf1H6cvQX92nAkk9spqAY3Ap7ncwG3zdRbTB0k+yYb9+JuOgIBOP93wTkG94LM7KJjY3vWGvjxd
T5qvPKERd3B3YzVfcVXwu956dIHaZfE+iwtQVgFw7v67G2zGrin2d8Vavd1BPM7cNMyYI414dhj3
bcQeseRTf1lAjwd2QVbei9SNd8izwq9G6NY4+3Plwo6YW6++IlAOzFWDBvymyIy/h5p8iMjXxA+s
vS/lCxuysgT+xd3q01WvebuI9wU1zKFaHYS439aknDMEduoR777N0FrAOTB9kvUFhIh4EGxD7EP4
z0YnUQ9Dfl6pxokTSWOKJZ0bAyM4f0aA3p64rrGCf6M//C7Ec3aITwFa2JBhKwZrkQgr9NGicngH
vL3OYegSDO8mxGcby/vw3UUnSPBJ4y+ruwnI4FU/B2ID/3HGowRJt41JbK1BCm/NLmYLm4RZb/n6
J/p/o3/DN1LhYX7JDItvbMNMeAyw8tbX7L4MLUwRbH4N/eLeheW3jQuA6Xb+W5C8+H9j1s7DfDrT
bhP43+7qCyUKHMAVyrhlxjyUwz6Ye2bDqMsFWorkLvCbaDWuGGxjUQZLzmWqOP/QAgyueES6wjJQ
z9gBNCfuF+IQnBASx4cU/00qUSXoE0yp9iYFh4xVtL4ScVYkH6ABacw/wrSfdPsMr8FAsiPxbcSf
POtu/1/CaQ+U7T4y+dUfLpqnVp17eJQzYFzAPBK68q9U96OIyn44ATEspjNTPHb5ApAd/kv/wdnO
rTETIVMjLUQUvsSVFyfHWPiHomP448d0ZY9E/NITFKoAQDcZ89MgHuPD6OOXajAKltvmxYrNvCRx
Ys/QIbdIR4wuN2abzRxZ7SjP4cbUlFOzhFtKdhqBUNT3dloyx06vCQcCgk5QM6T7x/QSmbJ9U/er
9kHDjdGvAsxGs7Q03XJbCp2Pvm8oeN397MJDr5Kv6Jfx2B5D5r46FqAXiblUjy0g8miOXkqOg4XR
e3FGywu9YDxnT940zS2qNisS2T76X/WUEtJF7w9POyR/PfORMSL6Hsik73iyDP8pG0BKjh8ZVgry
kSg3/qkTc4DA0CY7wxYQbxE3kOgR/SJrjA5DDSWaJhORGiaZ1Z2j/CrlFcGE9Tio9CKRePitPNt0
auWgb5DkbGqXQBt6lxy3WJA8yjte0dUwJ/QFKgI1W3jDzjEADUALQ8cGGWCYIfXKfx5gwcKVT3e7
YfwvWQRpaGTEwoLDb9BOZsRRlSKNnIofJBArqEhM8AdDi+0RLLxFOBwHehPrcfA7ATYs3JJbcXHu
GY6SfsOolC7TPpmFqkjUBlzx0so7s/d/R5as2RFBTavRWJ1GYtZ0YwSsJ3Pal0CVL7hHFG+hb4r0
VvyJ25A97UpHSDFnZ6lOo1G4MxEuvnii/BrKLcIxVqWNHuSHoWQ9o/NBo6ADpP8EV30N7KQmQbvw
3qhtcbygWd3yVskaIhnntHh4Qy0CMZ3MMKG1uV68Fcl1kZqj0jAdO+dMFhRXYBkDu8eaFEkmkOhC
c7KZ64KqbbMEiXIQwH0i7sJs12+TXUiVUq/t7phI3goNxmfzxzZMC7p0wam8h/PAjQBpscKK3cUW
p0umESF6R0h3qDHWYrLVKmvGKUkWDUp2UBn97pu0nPXiLCdbweMQ+ywAFSQqum5ix80A9T1ZStOW
DKYq30gsjSBG5mwSbCiDcgwSJuXYbYUFbVy6ciXYlAnXNOo8iEGc2fN/k3bLRtKHTP6gpk4jQvKE
9SzgfaMHy+b9Ld1R17MmoePO0aaLH7n+ajFZIFOjel2RkA4/myNxyAor35c3/hlOE2KKJAKtDehK
L5R/ewmei5UCqq1jZmI0VQAAize2e73ddDWJy+WtCVZc3l3ck1yLozGiJkdnBdm5Qy8wlNuKXWLu
NWvzn0AasXLiYWF5xLwqcoMEghnRsaTjEcG/qcHfIu1Zof5lnq9Mv2PLS/S4jvX9ncLxqe8t09Zy
dgQAKuduZglaeo/pSQJKTwsLzsRs+6IRPm0X3bHDvSf317Z7veMVo0LGIeKnJs0oLS8Bosq6rJcA
yKwWYAXywkq3sS6GeOXK9EN8XGP6JO/k7x3cM/EDtLoebKplYSwYWtNYC+jPpFdtYir0p4lAPmwx
OSeP30XtZPr3QIHPzfCutnFwH/lIBvkcYeY4tepPBeShjb/y8vx4O1py0PlFgr7VafMvW79zYtET
lxYLWUxoxkI7S912IAhAvGfvrxWzUnotyGyBwuQMVUaqm/HxFBZOQhIrwotW/Zi6bUdz58HO9OCw
AA034S8o6Peu1wj7OAjDKSMGoiHHqjumJXaX5Je9S8Mcp/4H78gCbNaw0MbkWqSMSOu54Rc7gQBQ
zC4qiXCqr/Gu8UFMr5/AiQiwkEY0AK+xHL3C+AUZsuStH6WHdviIiQbipRsXz1W5hYs8wW2QwZgo
2S7jNljlz5ZKvoIosggQkgUdwKLTIz1oWKEgdHTVdmzuK9nPEOhN/x5Q69ih3yvY5ekRbsaqh9fK
pRBAAuXfmQ28xVLc/Lvk47fTOG8HpArLtkOAL4L/0inMmUU+uoTVs/B/gQ5wRFe8z6J9krXtBV9Y
PMU7aqnlXXSxVvNJ0S1f793Cx5YoEtQzE/IZpXmxt3AXZJzwwfw9qLfz74Ube/m36Cf2+8Vj8RBx
8xUO8nbp5N9stfy22BpeyztOewcAsbt88g1OduFRuKKPiZTPKPxv/t7/f/+Cr9DKmhd8aoeU31o6
//+66BIcxG8UXWyuvqqseapk9fDz/G01888nJCIQV+2BdXRDfrSwUw/89JPvnH0sYIlpRNHytaRX
56T8DMZMh93UAXOV853oRijsbx3XU3FTr8c26FZ8WNjvb0wUNv8eQGrtzmvVnBpH4qdp4dnzY0it
+TEUNqMMPpvz8fDioo8uPWGRl0DYvKna7sTKSh5ENKDQMyUIkhc++e6MQRYnO6Z2Ny6Nx1O6LQWe
ezfwWr5fsdf7+ma10U0souWarjlOdAPihHvrdjH+bemV2TgquS4ARnIv9eZHnHvRZ+Pg6qdl4PB/
0W/u9ZfoV7PbC9egsJdu52j3jqs7X++Oa2egKzPeDv0Bns5iLrNTj9YAe/rby08FlSEHMGhKpnbH
TuLUB4bVfCeccCPjfstMjp4c7r8p0rsz13K+HlysCwoI+0ZNaXNEXgOwxbfRH+SfGDOoXdmaHbqy
FboP2g0225D+r99OH7Eb8t+VF7rVRvWoZ/jWDX+Rpyw486ejr+6n2uBXdlH8/2gUWG4OD4x0ug2D
iNzKuVHSXcl7YeRvxuMEm0AJ2QmoPznX73tXMMF7EnRMBs95osiEV8Cp05Q/VC5u9ccn56fmSK/2
UgLl5wUhPcqlT+4Nr4XPZRF9rkbwm3q5xyW0aDfxNkyAaSnuwgV1MX8z/gcUR0xtD8Gv4s83zo5P
NLv6wDyDF1hxuZOrS3HgW3nXzX/zlvZGqMQ+QCOGXCxJ3JrvHY4rG7OGn6z/XRbr+37wKN3J0uS/
JgKAF3cdb0qPh9Tsuh1QOLdj6eNYoOCPOaSn947354O5kcY/zd8Q5uMTrsbkEl3CU3nLDpygeKAE
Ml5gMZnvXXLJLnGAh6w48ObapaeEb2l28yMtd6Iv+gZakVNyiU8ZWnFe+9GJDtEBH7l+JFuxoJtD
R+0SHEq+v/WFTb6LLsJRxxTmX/JbuQsuameR0bZaR8hMj8IG1ymmmnTX+4+zfqxL7z+PkHpcHbV9
gDe6QO6BxcgPDsjdjzpTvB3fyAHyuNxre/WoH+OdfjytNqujKqAYVtFVOSj9EZzy7z7O2rn1cVGF
t/iGLOZe1MaDn0I/DCjqjKb2YRVPTmw+8lO+X9vXyBnxafPhOeBMz20T7/Bw7x78NmGLCU3mEag8
uNlM9N9naz/h+Ci74a725S9YAfxETYbZfLhEucwDevdrYRvu5ke9gW+EOHrT+jzUY+XHu/lJgPsn
C21d3YG0nxHkWcQO/verZGQve/ZJiB479tIksuMdl4Nna7Zr/xIbK8w9ZgM+BO77nVMGV7qlV+E9
zpwA8fTeHueareymnZG5rnJjecZFrX4JV+zq9/a/39c/8xvbnfAFOmOGxTOMubWSMT7bO0eh+TLp
YNx90z2lN+7H/WqT8tLOLylTTmSOPFL1mO70DfyMV0kbEQ/2QTgGh/lzbuvzCvOP7PNdFdnBfKsI
x/meIVIB4uRFKn9maNbIYbXpMRQrd3BbDa3nBdXPBlQEIAbCb+B8OLx98ky1Ocq1CDlDgPICJ906
RVEWLM08+BM0+g0x3erDwBywbiH2xbwnOekFY2OGEYwJhX7Fs11+64valJgiZCE5mIO4VpkWRyMJ
lYPGbOlhyX0Ph1CxVYSf5W3Usek3BwTT4tIsyHYNlK9euqaBj+GI6Z5G4J8NOz6Rt9GftLTx03Vw
GVQWG6CwDplvlXmP01dDEYumkTf7GkKgtygtXNYoX+z4VE1+jwVA3ZXvnx4xt9IwUe5dqR69hqn0
+LimixiPu4JT85CLusWFx57Zv68hEX+aYApA3bKL+kFgUgZjlFefHNTVltovgfklT6k5X2c2qHeu
2mp3klPy4WLkDAXYCVrhadfYo7pa16pDjW0EbPNmhZKBpotGioRkp9Fx6p13PFv0Krrb8rp7/8Jp
q/bpZ5ZsJnxwqSl81dSLgIqI7u0PUbob9D+1LfHJM+eInVGCSwL+uINlx9ySng06A27Lnug0zakR
kDY4ud5+q9t5cxt+Ftl3SH6FHS5R7jISlDNEoUvWDhAZFYxpea9xmHm4rF4P8kNpmeAwplMte/LC
+ECdV+XQN5obTeLVT5/cyHovaDoRu4WnJb7hxSwZkCTI1B4AngjHbN4Ech0KHNo3piNy7BIpk/0K
oWopChNWRIIZ10hGUbuKijUJkNG+H365xXnJiPWQ8CqKPKNq85huqPcl3YL0lNYHYUXG+FfNDAPz
I9kFTGw7mycV/gGZd7odFgYWaNFvllSaFmyRdBc66AcwDRjFXkcUOJlIBXuXeb8v/CMsEX9QbXLb
r8fNYumE37R6KHf14gdcCaZZJkjY9EZnSV91aA8LTuc5RTPmun4DVq9PDiTZj92+wpJRLQ/5jdvp
OtdXvmhzgRnnX8SD8JpOi+tvGhNkh1cSUhWJ5e/Hns2bBUndVCWCG1v5XuZm4QeXxpkGM7eoPu/9
YPFOjOlvQiFyiFDh1HRUfyPmIRwX1rXXk7BgpC+8snAdmTVBuANLjHJ8J1MAd1DLgFCQRomgBPBn
f1wi6tspR/iybxdsGIRNihmwNif8COD1bmCvOzqbdk3HYU1BttgIbCuJxXIndRaOjJJijAMDkwUu
M2GRlLZoOHgMdCyocm8gFYAewmLmVV9Dh7DfexCn1XZOX6YWueT+2BvdAzCkGREetkZD9IkUE23a
On9h8OE6NgW+fEp/MsyfDSKF8byoX/JgZx/6b/QPURCohHN2poWGPAbHvvH4ziEhBmZCkq3qBx/0
64UDc3+Oylv6e7RURNnlTTxJfqCduJ+wTtDyxOuGY2c4Ypv8hHpyTb+UG73sZ3Vo0g0ZEjRpOMss
d6Vq1uKZtcBNEEomxzHFAwN510S9twT+yQK+XK0340W800v7bsODfyrXpJdBUNyF5/2wrw5FaQor
i+6tovKa8b4uLPDu7ZqChrgWmINdcKkyzr5fbK++6MxICm0T5BbF4WxYRYJ0Cv3LY5/cM9J7MNlc
OPZYRwcP0OIabeHIX8Ur7Yvq7VEmBQTxLWxu0wawWEnuhmQkwDqJ9XVJqGHe9ed1p+KQq7hQvrID
cGDwiVgWC8qUG3cU7tG5wKEWfjzVnlDtDcdF6p7luC30EwZiPYzWC1rM75CzxuQN/W6h24QJdvPG
taMb1QtQzjeUgS8K5tJMERuo/Y4b3eUlnTfc0iFUhlH8l0T/TeMNYOIZIncckB6ySibS5DNmn8SW
XM88RE6gTK6MaBfsYkYbFM7z+642cqOkV2dmDifuFoAk9uKX8GxvdWsKZ9Ua/j3spQmyuoMLYiyw
tXFDoNl1asWCdYQv3fpTDxiGnvKxcQQnKU+0bkAJBtN95dHQetDaQg0WoDn++CLdhbiIl7htPghC
XH4KCeBn/JuTrf8b0204cYRG5jPnOD8+52rrAdxH9M9XbfN29XpNPEr3A2jWkWBGeDM9G6fWOFfO
FtlCAAFKU43cGn9fZQMpDqHSTyZ3F4naucLYVlhrdEbW4rf6BQZnrvJUNni33GnKoYZAvK6enEZG
YrK4I2mByabiV88Gt1G0L/79N1DAFBy+sPLjReJ4lxHcQRVMe5SDD53eh0nxcSuDDW9EnO6i6HSh
p8bmvE8xMwZFAtWJ/s6W+g+oU8i2JazJj8MrNttMsX9q9hS4tHIztGC9QZGKUYtVA0/Wu3ezkgfE
26r87rPdKB9GRhxITZ4jqAUDCpqE8IYOMY3sfi2Wc8RY9CvP7cH2vWVIQPuWAosqigjvvCVHxIwu
5YlmWvcN3QidMrl6Q2MvdDeAR8hNTNyQuqHFXPDsIpt/F+IDrvhK2Tw43nRW39r8aWkZcYP0BmUs
CB2WHhrf+JhY3N7JXJ13rTlyZRBBIN6MZxBCdOGEgNnF784rJlIS0ug1nppH6Ybk1AFZ612KSEbt
EH+Yk2Ba13Q6bST0gDids00RdS6W6/AaF/D0LKreJnYyyYolG68Uwcdks2poomnSZRavW7UyERAD
AfAAGLQul7LQkCVZj/D/j3tu+VLcUggVTw4EfIW75l3a5BjMXF5bZEQvcf2Mx53bbTZ90CLbBp0X
o1WMZ34vU6JedVggFQQ5Oq1vpkBGdGfcT+I78jJYH8w4VzONS48BIjEcsheIXJ+sFMwUFpHNssqC
WrucEhZ3LtmkEVSBysJVNYt+btKQvuzAbx1YgjpaRJyTawKrK48hEEHzHcceUNscY6iyyMNhI401
a4lFGzs8TfplfCCouJcw21j5jsfad3bb2dXKm7mx4zZbeYt8I97nKMk5Kkv9iQdLSj7SxqRSUaEN
Qy/sbBZh/Ri0e8hB2BxT2GRu3LIqJpWTI75wxuCLoQw2h+Igdbs3/Ot+zRAV+xVGEGDvXAosBfA3
ULx3G3gOLOl8zOWWmsMj92QZ+57JVCxmb9JJo8K6ydTEKCUfkyKwjwGMD6cmRvbF9h14gYKs8syO
2m04bnSgi5pjTnxkt5nYXpkGgqWgQAdzsbDwrXLTZb8K59Dxtyl+ROr3TOf9BGng0f6Lwq+cSvTN
abWebQF8NkzQqYNynI8gaQkZyosxSVSuNLN253EVg7G2/6eUHj1OCmSum7ZdiRJyUHWTI60FhsGL
WHnMEKhC1fy8fN8j+abybzfdl9x9NQmigq2SntrlrqAnmj9VTh0K53Wh/xJF0tG7fTNeZShjMNtC
LwRIBSyD853ga8kV0/KEcFq2imJTd7aU+jQ66dgRZ1zXVI2MqpDVQO07daRdp8h6doyLWKgYJ2Fb
fmfPCCgHcQjX8qdm+LNV4I5SHbO41qgKGKGR6RWKVpTD1fN7wcw0ckMo4JAdIrMCNLLrn0m7XiWo
VE4iPC72njWEYvV95IRZMPd54ISJbf2LZinrB0dueFWyck+6/VsgLsR96HyLW6eH8Ka4WeWIEdJ8
M4frzpaVuVCsWXMpUiqvac+N6A4pJtR1H9ksvfMBETtUfICNfiYnfZh7dyzxmk2JRWcMWDbilQV8
JpNeI6Bh0tvE5BAp1ILg8EygAKzv1CJODEANUy/lZ2/qsCyJtFWxcmIeBtd7ruiv0Z3F+vH19kGq
MgGJR/ZPC3AsIyYmQPSBCAbtjP46XplXI5BNjqRhVfVu5UV/fDXLkMxamrTG2hl/RIDlDY3qDbgi
s5CCSg8JyA+BqnZ7FZlbAc0QrEr4iTUzY6n5y94MYd0A33XShAweF26bBQe5X+77ET4YoDix40SB
d3Dkjp6A6YULmhyXiH6xCIoO2PkMX3lAr5NA0b/K9RbSJguFeSVp0szP1ONbkjyCg+q8fVKw17r1
jZy83+nGncqTaTiVo5G4tfNNhA1NOx/mPHUUnE5SnkPFiUi9g6r38fik/FY9vhfcnoFaGq2rRmeh
gY5nPrZp+rnMIfiaNPx/KBZaG1g86VAlLC+8Pd1BTFgR3WwnxjAqnRJRNlCzBW5jdr/AXca/8eOr
iews2DyY9OwkWudicIkXCELnGA4b1xp2tJHsU+qxE1y2cJaOmJRAOjREFSkAZiXopDtk/osSy01I
rwspjS3C8DneESeYw3DGD94qFmj3HFkDaSBsQrdQIoH1DUY/RSK/xTSb/M39rpajDUSxbitopuI2
L95XOWzKljATgFKmgjeeM+4NymrgaGYt7524tHqYEbkI0eqtwF30ddGQzyuSDRgf4aTlOICOytQa
V1Rpzbu1tCfE6C0dYj/45BCUnsfGmhACakxVeK/hBN4sW/xH6/BMXCr1rkyV97kyxGP+vOYPB48L
TJiO6RS2CaqgM9nIu5ZW9rn+QMqGxGPE8INA5zwJN6yHExOR/SJ1sNKQn/iZIUl1pWdpvbVNxwvZ
wMy4r5fH2uEswXjaZWYDv+Iz/iBuxJSfsH34wsqCTbid5kCB+7QX5jgwNyAXi3mbshFhCpkQAEKn
3z0219zdqo566qP1PpJNbnaVMy7G2cI8t1DqQH6sF5/sbibJVlY8O2tVecM5EJCHgw4JE5eBJYwV
+/m4YrNcrCw5+FrRTTvwfzVFCzEag4cbVzoPS1M7pJjnz0iXFxiq6h+lw9tjQTomEE/18g+ag86l
NT4rZPxuuOQmMNa0qylRhB/C3RzWuc96qzAmbizC6/XpuxxMBs2snoQFq7PO1qiJFZvsBXA+s1Ib
40b5wBEObrol/6CPkh8XDhKEdxFiQRT7Yl1vo61mHktAxN5Sd9rM4DSVGmZMm34aieudHwWHwqHY
gidobvmOc988eWNluc1ttnG9RelbmItniiXB5fy/D+b55zo9YFX5g7vLkJlLBV6B9/lpKK1h+I22
OMF7s5TojP8eobOwiIR+KWXrCFiiEPnFM6kfLuXf8OOEPCEx+qBt4ehAzY9ap27GdUqX354bkjAw
xQ8/G1kc6tRMlq8QNoHcKUYg3x3ZCem0lcUfqVk9b733aKUfJF1Z40xs5j8oE6XG1523twi3jN7W
kOe3XCHGDLdhp3v4CtV/yvNhCfaqMmn/nep+z1bFosu2zl6sTrSeQ9AZ+gyIksrzQNOFTM8frIPu
ctPC5WEQfpTdyB3wmG4rrweduxY3q33yTRNwN2y4V55gLnc9qo11TcnscnRfi4AwMGLvsmxfp5Z9
Xc8qbc5wNsaiW+E1/b49DQBIWcl5J1mP0lcGk7wYOBMGUibx7+GwR3OdGe2w7+iq6brJDHQDYrMC
1CxfVfrnSx8B7ZuJcPYRburIE+FGT95yJ1Re8m9kuPWvSL6QzJ/oVvXHFFQ1ZlKbsazgvsPNaVDO
uX3NgBi139/qurl8fmItWH4TmxlYZvmJNfcH6IboDNKaaaH7qOiQmEAUgTYdROb0PMlNydThM6FS
Q7F7WB36aZ1v5BoBMmr0JEBcZON2R7YLza9kaF4i6qKYew+R1y4Vc2lgz9vzJVun5/yBQBqjKT76
a+2dmmb3Wlib8D4b1Gh0+u/ICgnwBJ9vxwzIHGkGMo47NKqNbObH/CArBqYtH80q0gHzzclqu2SU
GTjk7LGECbLBilb/TNh+B1NJ4CzAdnGQtwHqFHMHr0MkQbNbVz9Iulf6E++EZFfMTEbA3Fi1OSsZ
s53uOr7oSKrdbCWuNVSiRhOZK1facuNMHq687DxsUfZ1rV+f0f5BBCm3GLUlkCt25BPuFaMnKp9F
YWHWI6EAH+hWFkwyhlFzoymQrrmJglQnwTlf29W3w6qPCqSAluEz169ASRgSDFbmcQDwVDchBkiZ
6Vdhu17cpKeOoUS6B0zHrI/2QneCXKL+VPtLq8DpgfIyLTc7LSv/lhP6L6O+MdXuz4tZHmXiMkUV
X5zDv/SvVr4wrCVnOE0BggsGV/GaqS66ZALLlsY7M8AdiRbKZTSkSroZmg2K2r6x0Veu6k0ZoLf+
rDQT8iOsCQY8ZMS6yfuFf+dPufutNe8E9aZHQCsc+AE2cw5Gx7je8VJOW/wnqBn4zTMv60tuDTSO
AxYu8j+g6OKpQBvOwdkIXLxpBC7zQgAp/RrW0YCiwAiN+JNFZbdRBuNzdOiL+5I7PUzJzXEvGs1F
Lz2qn/QAjkK4J16QOI+YgLZnfyYQOZzhu1hHmkPgaV8FR9mvUfJZG5GRwms1tMOkAVfBpWPoVuCh
dZF8DD4jddSUTSYUdODNzsQzP2en5Q9Zm57TM2ks+H6m2wg/qmfBm7SVtkfe6LoV4sF7E7tsKrG4
Digx1GhDagyRTTQgTDrplK1zTz5zKn5tgBayOsnj90Chkdoyz0FHxR3+jBPVwxvGOYbYHEuvCUcW
hNLQ7uWkJlXQQyOK1Rn9wSHTN2+Q8VUMhc4knx1UUz17JgB9WHPqmpF+ApKjNhk4WhitjzBu9aWS
r0bIs7DmpBiX2xYHcLHRu132IIvbl6nmSzr/RFYUG5FDTvSV1ZfHwwCH5tdXFFl0OwP1VXNtJ6sg
hBIVZfNJ0x3RQUhrlLpiTkwZwByvLXGtWexn3Lh0X7ZBdeEg1/02Lc9+vzjnLX4VpsWFKYn2fAac
2bZrhvo4sJmiLJFNrGXpUy3tCAM69DZeaeYadjmd5uDPLPzOUB5emtQZMOfo1Tl/0DQFiG2SiyYx
fo8uC16U1Y8CLlQ7l6TXy+sx/w79BcRP5GjTjzL69JKAqawVSDC4AuetBZnNPwFlVmXMATbkBuQL
Z8ReQ4Ok+4HiqAsMDX4e65+3wNatb1Dw0RiYN//6WusblCiPNaLS7VQdmSJ3+Pn/lXuv3FePG2Rx
IKUo28p9QynTeKjJ2WYX7WcW7I3xyi7WGEuNqJo5tiQ/N7ztKiOuqXefusyJ8cVRTPhHyE9fHabS
r5tNSGpsQ1CHorueNN24Zwac5MQODN83zr0cQ+RZwYa+k80mQMua724EnTaDVbU+Yr/2Yee6VS0I
4uSa/OXDTpPO0y0MOV4T/7H4HFfk753b/NRzmYR5jsMJA5kNbak0JXuRQQDSkTbYZgsu5KYTwDdy
1q2QESLhJsBqCDexiBle+mXArATbFEk/i/JJCL02tqtLM3WMWk1SkBacsiR6vEP6W/c4oLywvr0z
iosY4xKrpNWOrwnZT4HmMH/KL2IDanI6MfoiSVFfy3KjMnpdzgO7UGC3EkxiFKf0I1IxNYKHmrxG
xYsNbGCOJzeRmlX93ENE5oIoa8UBwaTxgwATsA+L6Y227S0Qt0K/63D/JugsasQJsb3I5sYxodT6
RzrufviA7p/TUbqgayjB062Vu0A5INt0vZ6DjO3+VTDOzusbnSO9tNGHpeilX+RVx8NmgSUtP6Us
zmDHiS1Y8GPVcgMJSV0avAkeyoa2OTpfng3/9qwDOQsvyhVqSquqIEYhb6Q7HqemtsRm47JjEDpT
4BFGepVH/0QAGHiPVju0HjSbU9kOWn8KvQCfAfsBoqVHfa8w65zC79CCpcFoKDHf5J/RhjvNSuiC
dyPED578V5NCeWALY+8HC8MYP9S3VUzgg9k5xbGdAU6P4SUk8+ieDS70pNBT6CyIdNiBmdBgpHWm
5Z9Ux92uhqmOlJksHN16CAjWsIRWXqb+NMR3qRtCcrgd5FfR79HNRL+1tuNFNZgTUsUH70MFfnvl
dB8o5FBGkNzrU8kilGlIc0FGnR1bcZtrxwwZHCv7OoMeQv5L3RLJoqyRlQJArc2A/J34vErJdR+U
k1WHULggBl1G7h0OjAC+XRoK6C6bE2JtLgYXudJ23lynplZ56rjVZbuib15ZSC54r5WbemGgZ9EQ
o8EAfBExXx/Qx/zpA0HbzhxtbJSit0SLFQBBhRmRHiqEe/nucV9xS8yrt9CamUlaBXdPQcVH5jER
poDrUSZc5AEbDqvTmSCsZnIuqcygA7ghDgTwz3TMUJ+BX0JEov4oiRG8LVLXGxpXhJTjuGDvmhzG
1bz5DrwlWXSl0pbAV1PDLSyyilgZlGdIoJzqpW4mbpOHPdzU7PeWD5tuh/SaO4afCte34sqbkkU7
28/t4yVMTmAwB4W3DwSC3lGtaUeQyotAJkRAaPZerEHvQ3GkYcBpOliiS2WpJEIFith7R/sJI0Th
MJMetM9eMUJO2e2W/e8r0R2dFcNYeYV0pL8l/xs/aX/gahIsfbccbJSpDGZb5tr/qq34y56GDPbf
0DCIvomDHyjcKMKDV9c8DijE5qHYrp6gAloc8mRDyi0p+OTfnoDmsGkQKI4Km932h/ShEF+qeJDZ
5JhAgObA/XCNHg7J44tgLy43SuMu0dLSTSHK0sKeNSrbvINzyylrQ2grkPsj2eB44imFwDZ7NNpR
MGZf9R95RoQaMDA6cKjjN+7z5ZquEdLc1T8RJ7Yb+gys+cyWtjkCHJIoQDcSYcPQBM32uDy32xHj
Lb+TTye3VDND3dCxbvOEyUf4eEeEopXpnSvLdyS1qUo7riyi2llAQLP7L8zNUaFvbizB4AMF5ly7
MjndIiUmFXr1A3pyRxVBI32mpKJ2RGhLu5dJ5Gj0s9Oe05jHAALHAHQBBfTm5xyOCMh/Sd3BjPG0
pHLPOK0Z0wfn4LlmmQx5ObcV2ZYYwOgfXL7J4msE2v17A/iF5TYaJEhGC5OwjICwePHIBy3CQWE3
hqYYmopsTMbwD54AIT4tqZey0RNhV1ttdUWaIZD6OJgdzJrQ1H6VT5I74DQR2zXjns05B41K7bHj
AyLF+mkvYTJdmB37Pqpvoqdwj9B6mJkosF7nL3HN8UUQqM0sgCvfSsfHf5/h0uOu5XdpUKgEq/mY
X4jHj1oeEWI3HxzSCTGrrwMsCka0yNdOqysog137p5Iv8OD+WKCMRw6GX3M6lHRNHG3aV+IRpOay
OIS4CswCxst+OTDJNPJzyG0vO2lDRIiF6ZZBxr7fuqh4oC25Ijt+9bfQHQbIDiGYq9tq32nXoLxt
ekpoRLkwa51gvdrTiUTtiSmJXeRH2AQmg4sh+CO6kAtg0p4+yB/c0Nwiw77b0ddWkKr+Nyv4VjVz
YZIWMX0TtfM40N/ExIsykiBG7CQsmjPqDTW6WWPEsxGjU0cRsjLZUWsxeFqwLPwTf98fcrJJJhsX
Db0qOhEsVckXgiDJic9FQ0IlNmw8QOv/cXReu41jSxT9IgLM4VWiJCrn0H4hLNlmzplfP4sDXKDv
zLRlkTw8p2rXDuO93jP+8OMTIiJluHVE2+UXNlKl3/MaeaTbx4i6FuBnzYnQJ30JDjCHewmmni3d
LTwKwlNIvVjlypK9k9kE5TK4zSzV/zGoBGof1uxFc2SIDfqzCeOZ6PnX9hyTlYmvIvwc6TVo65zp
M3PGem8+qRLYjhmdGJNLKmEjQroIR8IYebn0pflSP548O4WHCpCQiKeZGXOuwppoGdsj9STdjXKq
Wg82ecrCyr3izoWqM7m52+KoTfQFmz7+wLATauAnyfaUxN6L59GtubUI0NjW83WaL0fCVTBxWDOt
dgG/GRz7G8jxnCAFZoviFNeZkwrQXTlFdH+lNpD1HWoapKZnKz4RJjfmy0aFn7sRIDias0hAn/7O
RXTDmL5SXfhbcAeMVQVHOZWshnLLbABIcFz3GwjDejNnNKa+6A0EDZ++s7fuTqRBxU8QPN7ObH1g
9FCdsnLjUcd/puSRdNEc++RAmEjb2kZvd/Fu/K5+QnxvKSu14lspdqWSz/SOiVwXLtWtJ9yK6Jgb
Jw4sniIV/jQgaQm8QzYLcxHg1vbhKlMGkZlDXcndUbBfYtkyJBs3Li6Hqy4942Cuy4skdzJo0czX
4JEKyYdFoWnYVjmQygfRDo1p+jaYIDK2NZxhjwv+msXN8c+gmWzqB+c3sJPCoeYKaEEKY+UVdlnf
Tfh1xrwWN7m4SIDuDGUp3giOEWllwFYJc5pz9lJDwEj1aW4RjKBWV9HHwFSl1GF6TqqUbxNhdyNY
Eo0RctM13UjJCIYeHc8lksWYeHImYOVQnqYh6iv/ZgdS8Bk8KMq/oN3gxOvBJUztjnYGAk5yFlEL
L+oziD6v90bb8HvYPr+8V4st3xm6JUo2WyLvzPxCiWLWVxkZ8z22FOpP0sw3GaW1eaKYaQqgXH8X
a8zQ5uYT8VC/krojTQaXHppPF49+8Sr5a5EzH9GL5ExhwBx/2h/bnBatA6wtTRgQmHHf2IjlJft4
icUJ6VofenEkauYNpIHFamcg9Gv5WD5/xasOXjwR3aADsY3aInioCHy9yR1k19PIHw0QK1zGm3Xu
3Xghr/LW+tWXwY2zxDuBgWfOlcDEZpfB9XrUE44I60jTDzQrFM7VERrrrpxr9+rE3nwyoLXT1SAa
eE1Eg9y4jhyT1KTkvcn2omTsiP6aIcbKAnadFgLnYPGP6uD/h+xua7K/vOUGi5h/8cWkzOj1Jcmd
VBMQq40/msY4dnhnyDxGBpNtia40XzURM2QNIcP5m5w4yX+Ypd+LpN/WfzicARsv8L0QV+wsHCbZ
mlg4/gZcECTU6UMmuONASx5wmHPg7jyQ5cOwxBeY/JdInsFudDiJ8chi+r4Cdzdfkkk412IBYYsA
2Wqhf0aM7JhU3LUVYkCFObqN3uoft7ZZj6uatF1gldhOSlK46EXIgUNMxPeCAzBxzPlS/bTTKxt2
OZiJXjKn8m7QHlxYcDAhYE/BjYRKXa0bd0UhgncOwsVZfuY1SOUpW/fuzdmb0Hqv7ygwDsnJWoEO
rKglxCUPjgporVB3TbMz2SZ7SrvT3AEdEGmI/4C3hplPKUpLFAAZgyVYYGwzTANmVCbSnpOGskeI
nYiD9zFc+RvtCo0ncT8+XOWSE1KfSn26UmS9jR3oFD/kIh8pr2GW0yYT181gu6a7SY6xhuphLj/R
+L6zo07DVEwtCGK0Nf2hut2UHYTmfk+Jwz+PzJXBT4259IsP6JbgsMKh9cNOkS7D3Fg0QQwwGadQ
ye8Z3pKBzATVAmKm+m8huCQfy3sGHxBbsOGp1auOojHNpFOkhCbBPXvUVTjKiLOhKLiF3IcQPguu
1egK4eGM1Ab8SS5l5FMSOir7DpAlY7nOIFTyoqKVhramqgioYNhJIpVvhde3U9Ogcat5A8IZdx2A
AbZeZftbCxbVv0iEWK89Sp4dM0mVO0pjGv0gE8ONVwAQcmeHUCpIwh52FS55ICXyjoMzN7c+NBMm
kdXPgnJVgKGwOmCFKRyFlUBZuzsovCKbAz+Ih1+7ymWEUKsIt4FkQXgnmm8EbZ0LScARlxBJhZfa
QinHgFBqIuT9t4ReNLlZw1Ea93kPthrc4fHPW6wdxHqTPxLontL8X06YhmHHEvXEOCvWkzjNIDkM
lC5/5AO8s3ijdRzdmIDgRAayV3r7slKW3Xgq8C4t8GoSf3XbTe+eb8ONtJBMnhu3XnsdVjs5jn7x
7MLYqn+R2SghJDn+63UcWzZqAuuN+UuanQTWratTCiPKQEhtyjjDDMsyxEzppawsknCZlntM4RgF
wypnvQ5ox3HcYlzykpn4WLdxhksEsYPHBF5jCOWXL1cq1SYx7x0Zendyc8sQel3SX0dcAPpNKK0M
bdsPx2CNoxneuJsq33O36noJOrnOUhzeOzto+I1LBI1siNfoR0Sl2axqRkE4JGcjCZpLAb0xEwUq
/zmeE7TkI2OHWi6XGvPQgry3P1He6Q0qGENkEvtwCftBh8gjaKkGLfea//mP4TjgtkCwZk4vihBV
I0BoPy6YhyDCS6ILT76Pr0w9uS3VLoq+KKgiXmn/TKU/Ap962GbgOZL+ncgHT7cmVkdU1RlQX++9
yu67UPg7J3+EFputMg8g9repHGtaiADMEb4LnXQSk1ulLwpLwMMWe4nxKS0MiFoCSVk5EwzK0Rq9
GViKTnBHqD45qs3XvwrzORHvG5bVZH+WrrJEOSW8vIr4lSbxn2q9RYYwo3vFPAaDBHDv/NdsVv6l
X9TKTSaBdAh5AzsuVJv76uCUJhlkIxi4NjimXEPoefl8fHwxSLwyiCVfte7Jg3PaaAt+3BTQG2P/
E3+FmrexoMbSXoWT5QH1ATbBKfRPeRrcLjxYmEmVOHWFWQ94spE/IBImBb7S2dbl2VbrGhuCtE92
FVMwli7tz1Udptw4kJKFtIjg71PVkbcsS3bTSLNC/S05RFlKpvTI5U3VP/PoyvJyr7pP2kRj4bed
zUbW+zElF8mYjjWOr5s8U7GXQkgc3KIGd/KZNMzlD/g15xp+YNhgcZ78ld8G3tuHBJJCsLP+ADfS
L+lhfiAiR6Wdfme3wp0FNzk7du0mkk4WZv1YDjSnoVl0ge1KC/E2qIiENuqysnknmlcevTLlMgTb
hLFVKeyGF4mRRCaWJmLLL7eAQ0DqWP/UUVDF7b03vXkBwUuTbt0rZcn25cHQzFn7l0cbRqlRd6VQ
i+3m2Ow8Wg0Vu1/cMr7rhQAcAwaLkJLAQryC9O2Auza893wvpb8g5uNaIMWAAnoWncktLC8ZfvrW
w423AXlnt6Fe5/oJ/cCIYwLO7uXS/BgmYCOYKzLLYj0Ykyy572yxfWrSueeFiyQ673pXL0zwBsi+
NqrV5l5iMLGj8TJnH5Oy7CuNrya4SV4RpunUj6bH9eeGHakJpe3c+Cfe+nTgwGhWA/tgw8C2xb4N
C+ygXJdw7yIybCemm0EL6UTY3kf7uNpmcb9WpWUPUmHu65Aljza2l7+tBaOm4hmDbp20cC/GKSbH
pF5fNO1cpk4psxBlpyodd6kVW1jPEKtTavFO+mvoXTxyXBt3X5c/QXIf2Oxb6oAFA31tEXqEIq1C
czswvFQfKfNRbamITlBhe+CInzY7EQ9dcB7bHSYp5r0YrmZxG8O1O00192myDsJDjDnKhj2sTFb1
YdCPxCsL7smtVtJXuZiK5l18AZKJCTiaMWjpG2EWtm9qm5SvkE/BExRqEN566QxZMFsaD3Jw7byz
W4Ox1pjOLfyeI3YJwCiZGRSJyYz/7WRYUt93U0bzxsc+KfITEi9/Ld1W8732lf5FFp6xS+WRGB+e
o7j+5BBMKUuxnKFXlZKFxjYp7T0LHXDzGqt3gcOf+hmqF60Yh18s06vRtRe7TvuRjTdnWLIZGPaG
xUHWLgSvVSscMef5oSR0U7al79E8FfoEQX1H+k/mfiakiZKS5Otdj1wSkRNSlxVtIS2feWnBagZC
5U5gaCajjZ4ycyK+lUcAMGUvUo36zjfbNCMRYYP/FOFJP9ES5pWyc3n32JqietEqS6TVSvY99msI
XILxQgiH3Y65zV0YMgiW0j+/+OurN3AQQ5GRd37Ay51K04qe+GnM8Uc09mXk+IT6wPQHhSR22ygu
gHmRF57D/MciKiaBedVfm6XREO8RfPvulQ0GwCgk1JeT3xPRvz1kDmHP/y7BxjGTacevCo1p/aZr
pUbLhV9YZWF3MfHr6Fa9cappAwP2SGYYrvWFeJ/ee6qWEN5OyJuA1GFW4KBFvMQI42ujjSs6VuUG
VNB7GEBch/ZEFWxqR4/6pL6p2q9hguzV0IYtem/cteKzCySiQG4KMJNIiIYQnKLfZeM0kFVwtmMe
j99XcwiIdizAEJBYkgJjHrAhSo1dVZ3g2BHWx+iTUkNeosrVDmIH96rE0zNzGBjE5k7O6dQYo/0o
NQ3mGqfmgexmnIX0eacczXN+yJlDR9h2E1RGScocDlrOSlm0MJTNf3lzjL+gYkJEqoWDu1WZ+4Tb
hFzdgBksRJRgq6xl+Yg5S1fO89c2pO0juho6wy4Izwa92ZT0sx2YdVdveqrCA2VeKNlOfer+MpBv
9OJytbVsyMTFGuJuU59aiJMCW/xXV73TftOSRONvS3saAhVn0LVsCUOZoAY1ItgSSzs82xaVg02G
6Jgu8RBkR8LrhiI9pju8EmY9rqbDSkOyhT7DbA5lctG7j9wc4NUOe8jWPfanbK2UV9AFlob9QxvM
tjyJxfyNgBEgFIuK0S3g4lrBfxyrZnaLT4KL9aTAKSZKtequdci44bKTFvEK3E+EM2/LOXISrIrm
TQ7PnVC3vcsEc1iNNaGbU+7oNCYFIwpWzHHrZWf+IxwZftwBSIyQIpAdHk/xVhUK3ZWCuorafyUp
WCA6fnAvly2pfMgBPYG6+MeyOQk0XK4tglSh02I6OvOhwsyTN4tHXEneonKZ3mH1xnmKAwXPYcXU
uELEOPIUDi3JHjiFQQae19HSPPAeoJRAp771GM3Z3pInHm5IMm36N8bKqXDMZnuNkM5bUWDIz1fr
W0e/YDCtSDuSB1XINltjDfM74TI1RmYoVTS+WvTx0+M2qt6KCch/sXAwEc9CAumFRRTuYoXs2ZO8
4T5hZOJ08Ksw7cdQ7exmv/6NUriaeMUpZkR5tNTCr77qGO7ZAGYEtDB70dqbwDLIz3gqzqNoo2vL
5hs6iXwGTBMdIutILGOg8yTkR4xt5dr8ue4ip5zgNQD+AkMcobO4Tm+u2tLR9xXTT2mFmfKQLDxk
ZnpfLNAArZAtko3GT7UX5MloteHwEClFjAL8+BQK7LPZkMUmjuukWgbd9xA+oSz56iMk9PZPsI7E
qxTodbtsktmIdFP7ejjEIhDbeJwkx8sWoli9eSjo3XoGtflekB9dtfsiaGdfXdgLuoSqGjt1JLDj
esgfU15gR75W990ufYL3aDvK4gwf0HWqFINd0EPGK5Dk/fnI71E1Ns35QCGK39iwJJ/qEBp3yP9M
vjJeoZO5t/Awy8drRDWwwH3tSwh3ZKnoIdPSbROvv4ruWyVNU4ZT6vP2o+vONlWyDS0oKXvWYJcf
ZOmfTr3Jrab7YMxnHXgBSrbz5WiPk9/hFD6CldpAJMh4qL6tV6vsMIAkUI1y18ejH+u8Xv+1xhPW
8FjJpyvhp6XXfubNMNeuWgZCtMCT0WQQD5oc3F/tktc6LAj8gU1vi0gsaBVhwQcQ51T0n8B+K+Ea
fXsPvbNfe59sBULbjuIqxDIXtPKEUxV3PMu2uIAXc3NDbMRAUh6xhWW7Nf45BoixtMwyiBkebvL7
HD0y7yIvdZj9yxw662obyJtu0w28mNsaf5xowx7vTPYy0541/rPWOIx4OESjP8ZIIvWcsxqcE2Db
BrEQ7/JCY4l/iKrVWYB0Xuo7jJfg+yuEJM1gqxdhh1cK1nDSFKSWrOGOcRoQvKIe1Es10BdsTcQ8
i8FbktKBswnLF99Rkvb6GptOOhPMk4jb8xRzpgM3eOFNuZXVxsQA+DtyPbuVD7DDuk2hvmTA/E/W
Mqm2UJ68zIXinx6DtY1gQ+n5VZIITnwW6hd7zdject2phZVV70dSckPLWKvdrkNSsi5wEXOXBmP1
MLnwqNBx4kxr3EjBImMQdxYXxES5EJXb4VCQPixk78nPAOMzqcD7KTxH0oPUVwP2JIkwffj1cbfR
7Fx+Cu5vhV4OQUYsrPA6GHwqVkDIpSov1EO7U2pwBo5n0CyLwsImWxkiGMuZJdkQ0gVtaVFCf06c
kequM59ZZxclsRNM72nuGGQmP31Dwfy03K+CM0nSnXQN1xwLeHZh+cb/8lfoXtBdxspT83FTPWgF
VlvVcRg53m1a6EHQUPVcAaZJoYWLY5whGG9lTM/b+XiMAEQZ2J36U0E+JnANkxcUy8NCKiYrSCk/
C81aDhFcHesETbnliFPjMdcRGrFCo01wcAeGdQ9J33kXrzxo7f/bgc8m0h9VkRBLnLehnu4ax9J3
hDLJlIJzJgDSKZrcqWy8ZLxj5hE1TiBr8hRxQoAlCW88Xnnf8KBhLPKmRKhaHJgLvkCjPRM4ArFn
XZpzeVhPRMK5sDOUhtiibVlvLIj38R9u+iT7RdA0OzgplrKShZNfkDFLQ1pQ1jSrrFzGtKysaJuT
BiqtTxJEM4+AJkenvA2EI0VOx0m9rIQd+1cdfkXwO12wc1zA4K/GBMbw7IN7Ti2B2NXfUSmMwtI/
TWcQ9vL9ggNXs4cBr5jbPBwOzdYkGCfdEYCESRiMCWEXdrzqSnMjowPNaYU5hHqyrnriYFQKBVOq
jiR4SuURezE3WUsGTvkzmYSCtaHMsmHRt2teClK8+n/Yatd2AUDI2coNrPJPjrOE9ql0YpecbPJ5
3Kj0tTKDBSAod6eqpIhSWmBuHDEh02OSEqJXSrFmJd9ZTuTyXAj/UFe8C43548J4KURTx7Pgr0XS
YABkoYoiiP6f9sdMkwbvXTxLXHi/9C/q523YHP2ekcajtvbjp7c429YlPsQ5anPdCZVDETxLhGwK
nnfIqGqRtGi2QAn1T3trNqN/d7VN5TAv9u+We/FywM9l1f00vJyjBRGjXHYCDBCMOzzO4uhNwh3i
ZkCpAUh5zNmY0OqqqmP9NN4/jJ56+RVHtghzvro0up38FfpCPwhM9Mo1LmakTaG+lBQqawh5G0Sf
cKd52/isWfoJ2m+N5oTYUaoTsV12YGhnDeiNwij4hiZZo4iD40n2QuMtEkCqgaldeiOhTkIjG8z1
kUA9dYauLCGPGAPqWwfov4yCfW2uRXGFVWOWbvtam70EFymZ1a8J9uxACSes9tniRYO1urmy8rMG
A136EEZf1W/XPLTiYUh/E92cJUyxaMxUnFqKn8ijd9r67OCmgxVBWzm1tRljSIjxtVBu7ZQswRwr
Q6J0HMJ132wEc9UPW2JlCxdrA5hIk6+vwjGtzbrWmFdEV3ik0U31Y/bbB3feXcvf4eIA3fHHqF9k
OZvJVmUVKDQmK7bhId5Y1r5n48wn9nj1dhPHGA5SsZ7k/9CtWUKc8SLnMZE6ZEGQ5xHlKw8DKOut
dC+rPIc9LzqbRP5jECybf3yB2ajA/neYDssX702tv8kvEeiMw1NuOeOOCCbuQkMcivaOQD8H6Www
o9T5o30K0mz4c0XGnvsyOJH7OJTwhBPHy2zvMkhwockdiHWQfIlIkIUPIabX/irlpeOukBCYbd5g
mQvWk1E7vkEJudoHYXwrNME2nmK5DgZwbtSTlC+U8Na+DZc0r59WoNxfhY3T3jQE4tJEHjQZsfzz
+u+sZwa8iw180Yt23jcr6pTxkEM5ofE38Rs2GM7jv1mTG837407DpuxoTXHW+pKzth1xnQZ9NLfj
gKtV6sBdzk5UETK4mILTEY+Rokwmn7dfjAw0M2AxSyJ1c96fMsPG5luulx5GUBDbRu+rCByJeXvE
yU+8qvGr7ErSIRBY4ufU4EOHMbQQ5g4LQ/nsffNeU34qmNhqSIJLPLmKB9mMeIvLUXeAK7fwEQj5
1kWN/1yAbOKjyHIf9HopqS0it7epg3oxj3KZKMzZsmBib4JCt8erRda7BXdCANObvnOR0BRT8IRb
sGwBHSin9JOJak7xc4SlIeDOh8uoQaZbRdfqDG/maSq6PzaL4a2e/Wgnw9x1w+u484lAOMTYiSh3
QT36NIRomJYeJ35a7FXwdFHcNBF/jG9EqiVVPtHzLV6VGA9vc+RxaOerS6Ss8uhYYb1g3FtcCVex
6SjWt9Iz0kYBCzctWDEWiCpg/LmQbRqoj62MLTHeuelqWGRDblcF0KQHW6SmqFZuMZIuE+SiyX44
kDK+ggCio0eAOxcUqSaYYVraIT4B8s/UBX9GhLAEXU8LCrcWeRdkjw4ZUoyz9Yj/R1qshm5ndOx5
ySzyoX8PdtW0a+JOyAzsj4HG9i+8ElRXesAJMCMFjFFXdawhv6XSXSAMr3EM9wPaSx1pLPkXBJ33
griVTMyPU/wJfcxbzWgbmArmL/2hCRlBdp+erMUE5m004qelYyinoapTxAOJqAcWMnVz6yQVN1fA
fzcuj32uH1r+noUhSJzqpDkZMM1DkUAIcAc5wcLD5RpaY6GXBD8Nyl2tE9zRaUSyeDlmxtOEOaW2
wEhSyTwLMN4f71IjP1MRPShOKqOxM9msmIgAPBQL3d1q7T9TWfcCNvJycQn9+hmXX1kefIXZbjrT
e1ouf/KCN6G3oiizBIOwPFL5uqxEGvsz8CRd0/2UEoTUVsluror7uUjF5sGjgEhsYRmvweiPI/Xc
02Qn5JrrqXJR3RD2oFpDozelf0ITXbTgM2Lsklj/gmy0G/5eAmciN/tng16a11xh12uQMBn4w0TN
SY4yu1CPsuGfiQeXptpjgKlg/usblyQe89hWKJ8YjeaGxXX8kmuyqIZ64w27ofvxY/ZJ0bwFZvkn
wB+1wvoZxP1BRGiHAULUj1vRdZFs6HdHqNWtb/Xg4Tmqz18pNc+Z+I7lmBRHRC2JsMuILbZwShmG
4rfhWwN/dCq0bneBsFiMNcYoUDuJH3UVZgNJdjLpshtT3BVjcvOusaweCfHsAZr0TRZoduqaawkB
F2sXqQrPi5gFGEFUKoLcMgJ3N1H/g8YWSros4HwfVqcoTU7TndHV4iISpyqyeTTtn+sDUo2Rn/MN
2ErZMYYPcSO/aQv47XoLBSWIWTz9OLm64U2NmH/TpNK4D2m5KDx2c3KjBOWaTGZeA6NiQtzdP1y5
cgGVMYCBCKOP2x/XR63CM6fMvhNXnpfmQpOyCzp2EYZbE1sIo7DW4OMLpUSQzR5eMmCXAMHVYueF
R8paQ9DWDlpSo41tLSfdgqls7yonw6fHfg4aPDtaXg/zNhToAIw0bcTWeQ7WA0rG6UniKV+mUb6z
mpEq33ek+zSA1vKo3cgdZO3+pyYaMOh/mvcAmZrLqVAfavjt/1SaAVZBxmdKSAtfl40qF6acWOxx
aN8VZ6QDVfG8V0XgWpFoWRQYmOGIAxMlr8QQcq5DvO2pu4bpCgEKq20E3u2h1RfBR7zrYJHyQ0wT
juVc99i5c/eS8/d1FxkZCF/qQQfFwUSSHmm0SPtznH9bervDOIoVOOMDRMhvL5mfL2XKhvZvcsSl
Qy4GnHHMcxWgM2Jejxm0ByTwoioczOb/j41Ge+D9x3sSMOLfwErAdzfNvvl3AoINlyVX4ELAJ4Ti
sJD9f1Nybsn1uwXTRGx6tQb3BmvJf/FzKJVIRviAKeaX/EsopGNzDGXk28cixHdQfJsm02wPrzQ8
avUv/0tk/bVcnpReuAIfTw9LuYrtn94cpifdMSZNQ9DD6suAG0u6mUeihqIeNEskY0RbnHve41rE
vFyA4ttMnMiznienof3DL9f3UKiJAyklEJOY+Be0vnKKkqUihgY1Kc88YmA0LQlBPfSducohi3rx
QrBreRmHFAaKI6IXmq429K4Z4LwA0RfOsnlmJat8SBlB5kGbQow1QU92zSPn/rY4pqh4uqgWO/y0
6Musn1f9w6swHLPvrnIvxk80fGTlO84wz7I9oOda8O3JyYS7nWKxGpZ3b/iJIwCvKei45nIreaFZ
MAPCbc8XZWXWOmuivzUQVsPkrY/Nssx35W/+mzUpzOIbEpAcXxKTvmfswca9zeiFG5BUTA/4fq6U
Ut8Qa8g1c6lQqqLcTmVaLkGeflluoU4a3gzFYmJ6ZO2oRjc06nkW8dO/KjQXhf+LJTfrhyWTdhN+
jEn7Mv/VNUSX9LH8FoF91gpX/OyQ4g9jBnbJXSqBZhA0euSgAkd6Gx3jvrC/mLx87mR/EQ0rKczt
kd2gjz4NHSgmVlqH49Uv0vxMBhXuZwaE7apC3YuXttKJ9GnzOHl7BpP7HL4cmhTEOLFQ4P8rOm6W
r8zhg7a/jB6RJ0BUzU4T/G/wCHL/t4bXp2UXPEIqFjAWOA8RH0MRqLqPMVHQeIHv2HBE9EG9T5Y0
y0bKSZUb+x1ONNMsES250THRevJbu23wvzP1oK6V8OFy1Q2XFRmEMsRzk5WI3Y2EAhu3blKZI9pG
Rg5bibtS9rcyOmmAvu9HjomWiJYSMkdLjves7ZxUfGUMAGgFUn5KibSFW3DaMDBzcUH2iY+9it1v
rZ+0vFpkFa5NvI0q8rUvrFQ6EjXjaLuV+NyqBIHpFi3HinfNv3TzPO0RVkNoSKOy6Vm2ExHfGm0F
Mip8bx36mwoighksWckuDhgK2B2LFyM3tevIpmNe2ZTYzDMpwaCqjRBlEc/Wa88o1bfczzR5Gz1G
edpT504Bxhv8nghd5QMrcVwfkmwtYWIO2B6Z4GF8XD+Tw+I89kxlNRvTcTEj8nFFgjAEpDD8cYeP
7v7z+C6Vj8czw4dT/DtiVXhVOgdXjmnbAwklfAlakdZh0iYDgq9xiUgDbxNXXwUrxec9z7m0ZF8S
HYb5YdmyqSJ+bhkvhejcmXl0oLLWIg/Vk15v6SvmBHj3xapARsjTU6trjQ2XoOwl/9fA+y6GOOCR
V5q+6m6vdP/w8KrJWG1qZmf8KXPXxEkSlGaYNN/VZnSQ+W4eoEyTke+IcUmO2qXTl3pPrHg13k3D
X1X8hGISXzy5Hw39r8RdoW9X/N+BKOX25Jf3qafbGsxWsR6igPJRqcF7TPeEgYnBUmNpCvDCwxp9
9dwIInidCx1eaHkXn4pvrSXtoGFQw80Ii29p2KQSPO8FYVaY62bbB5/UMzi0gCIQYXPcbc8VoHyJ
XenkQRYhjznnLJUKm4oMOMHlyUYhCGONZAlWTRqg6C+bVQUTJSyQROMkQAw8vjlBOlOqLxyGswH3
Fpzz72oJD1j9jtAl9KQANrSJBbx3nh9+0/NBqTdCUJLwAiOo/3X5LqH+LCAcmcAI8Bc9fY3X13AO
sleg3gP3X9k7QnZhezfxNZGXlY4OLliaZmkbsCQEVoNYgOBtwbd5qfDHMvj4Ifg3sh/X1ZfCDiRO
Ie1R/9vhFpGngAGdR2MJOXJ6Voz/ZHDWwc6MCR+CXgzR/GeUXnU6XkuUyxnIuMqFB0grOwimw46k
93RfEf+OXwGh1lmgLtzM6UrISak0axNjLsM3y8jRGNmNMXTkPd2Xvx4+PBaUDszaS9/Blic6iAVq
Y3KR6VLoJiq4lKTkQcEdEW1z7zvhhghr8HZmRryBi0UriwPRQcaymaRM0puEynmic6wGvxFJJ3IP
pdpHExQuXVp3XjSoq6Lwr/Q3uFBLzTHRYH1hujQ8RG5kT55Syu2iTluJvFD4qnTYWFkwFBiqzRnd
d+/JNZf7FDPKlSihsma8i2Qb5BhIRJNPMwiTpxC/iA1Kx9sH5ZztAgJ0+YttD+ImHlKaSEcY8D10
2LAd7FLGlwWQVUpoRB0cKYxyhaXjPGZbkC4qQhyd+J0SmxqGjVr91f5yEmNdqMNQZNvs/yG7ajkJ
OwDDBI+iQDT2EbzMMlpangehnmoKzh8ITRxiML7V34LBHH/Jeq88ZSsjjAhSa9YxTa4j9WRw7mLV
Xz1xLYROLm47pmiMQEeNqLj6KBflwmO8X+f9sWVk4mmQdCVmYgVSp4PCW4ldTWRhwI0iJYMOIhQj
XIrh7Lojge0tMwSG3mYLy592ctOgLDMSFeg83/QpMigIJvkAqIa3QM0U0UmuJn8a3J9cf3ZYEwKM
KAPzSVZ4kIBb8Y4muHNz5OnwA3q1+ggWtiylhC4Fl1OQChjwPK2gfpbWLsle+InrpQ7jMdyOPAKQ
kEWUGLZR3k2WdWcM61IUl56YOSjitPghDBu8lnQyGycNYho/KrQtoeBuAqKiNL5U668D0iD7e0DM
Sc6zZltLlsZwCxmdo4tRo70JElkr+GhxUxQuU8B3YvKO1i08WPBxnhij7uRNEkym0UXuUOdZwV4D
Fp+easDYUSF9jM8Wet1R6JQgfKKJGzXbKquF4DNhzy+owYKGS9CIxTBnfbGDxI4mcfwNF2OMEyRF
I3HND7pTWNPhTK2fbkEHQEh6hIqzZ3CTy69I3PX30OhmbnQ0ud/IJKH8T+6mPWbQ4jpcCLjQKBwp
o/8XRP84gPCM/xHySxn+NmO3Zflz1wZM/0ySxr9kdPQMIyvwYzgzVvyQiOCD6TB4cL/Ts4H7HfdD
uwqAWt0pZHhQi51dJTccjrgXfJrHj8rqHR2pgNdoiUGjKNxcNth2Pwg3pYEmFJ8szJAI3+0Ohbnh
PkDLb+WXb54wLedJBP4uGBndCxRwAN1h8slYGEq/ED3UyeU3Egg5+tf58I9RCZuM0WDPpgm0U/wE
9PEvEx99Cs5XbmLlFbdfsvXl4TFjnob85fUj4pCTzucjJs6wK8AiyPefRnAtYBDGA6yVBMCWuRKh
NViBNIiPNe3W1edwvCfiNfRviQUD2nuE2dPTnQqxYv1j5i9jkguTaBUxg5UEkAPxl5wPHb/s+qcR
fzWot67wVtW3COIE/lGXq874dXOTLuquBS+po+J9FuaPqT3M4tgBbJfVT139iO1LNn4C/CTHe95d
VPzt2x2YM5Q1WTZsEXeuNIP6Mdw981LU55xhuGxjiA1pJUfzUp1pAWeFQMjiEaVeMUUh3vrhXtEV
jo8qvORCTp3+nVR7SJlK/YGDWLi4gJ2MDgzmJnk32bjIXTeLTXTI/TsjDUPWmBKrb71a3WF4G3CP
CsLULPQJBaqWhkgIvHvZX/JL56+k7C/J/KOnPSzDnJ3+I+w8llzHrjX9KgqNG9Hw5kbfHpAEAXpP
JnOCSAtLeP/0/UEdHa2SFFUDharq5EmQwMbea/3rNznAe91APvJRjdlUl7YsI8qYZfj+dkB1+UEI
dnIMR6K4WvlxIlz1k4Ks5DungcPoEzqTHN8KiJD4NnU3inUPOpsl8Si20aSjR6IFUlNrS70j1PsZ
glLX0aqG+jjImIyUVFqcoBzjwyUnYHHwbkXtBswKy11VZGvVwxJJF4mOYHMwXYiqDDIgW0lgw3sk
i48EW5X6XMtrVfnh31uflBvYgA0lRftb4z1RdgRn1muNIKauRhyafb8QuIzrqnt00XsEwi5Vn3n+
Xerx0gtEp8k1ItPO/K6CWM7x0Rqbzke2+DBA2kUU/HCRIFxBRUc06B1KzBPBFyWwwZilEIMO5nCh
ImQBSnVWmdVlkq2jJ8nzeyI9x2nAAq33JbERRReYw6/o3V9h/dcVc7BiX1iW1ZZeI3gxbS/x7MQ2
3lvn0hVCMSDXrK7Pme+xtn9l8mhGbtKp1N4yw1VEWCtsRdIJyRjOvcmvqGFcpG1k+Z7xWpYvyPV2
D0grr6HxIeaM2Cegmr5IK4xkhx5iMNywBaDdQLUe8D40zY8GH0oF1FQske+YmI7fFAvRC7PdQvmF
JUpdN0dNUfAXmBzykKBsmuXK0ACc/Ckj40GTmJRf0vgeePukUzgF6bLyI/p8P2Q0rnJWEeKoz7bP
PpQ5TnG4w34k4vO9qjeT+aLpi0gVKRn6ZWV8NmVH6OwtCuLDSDRuEK8j3GSEEIJpxnxxa2WbzHIb
Xi0+Ne0oL+2l9GzZ9DfWsApBooxrNscsJO1BmMkUkyEgK2S/f0i0LSKpgwzR855krTnRsMCdGzWB
ZWp8mXiwtpA+D+0ZIiQaCdj1dbog3gduD9uPh9WVN1t7ASlAJFywJO5WA45j62/y2/gLu058i7BO
GWyErrhrooEkJAUXHRFNxGyAEYfCXFxI8N8oXdOLIdhttQzwGr/PX18ojUptgZ9j7D3jZfNJ+WYw
DGuXABL08kVho2Kv+zmWg8t87i/mwDm65gjxvakfmn7sABq63ZBcKeGpcukyB3r+Mb+pNBsS6Ni4
sADuVKw5CpR9eX+KcVrDQXry8JPjhlEHfS24iVtlbh0RO0o129qa4BoWgQZCT7AKWqW5AjWZ+o2e
qHCgr0BbAqAZ4pMApJ2tBDCdJPheRPCROZ1iD57zLW2fBobm0J+CJ64YGs14paJNz9zqs0cnJGo7
Pp2BDAlv5/UEXtF4kU0/AMoAuvjAqiH4n8xCi5GjNMKmAvfv85sUfHcUqQT3qNFBBFdwkwLKYwR/
7uqlq5L+iSqTfsrs+i0BxLOI0xmjco2KclhjUKjg1EbNW3enCIp2hl1JtIHyEXVPGdioe5jdz8A0
CAUy9owIzWm0DfRXk6kfrOOPJltxtxF+Y5SGO8dOoRfTK2kxVh/I8gpmZoFCZ5SstHBn4dozcrxj
0l86PMrGJ61mCVA5l4hDycSZpD57uEblaQg+tYLDJN7utXJZXDGWNCiZS7GZjCa4RIY/kn99GfjQ
pktEKRLCIGUpU6Rl3lKyaJ7Rn4zh2kvfkMAjtewmWwaTQTP3Y7ha4Q8ALbMHvGowQPO2eI/D3Y4k
l5zGKUlS/gygxdH3uEynNe8rqBfjtwphsunTZQabAtkmVRLzAOYIjYmgQlhRyzUVUsULpMU+nVfG
UrngTA55gB0NsdzSJzTVia7DWnWiyt7U4Xsnr3yojs2SRecx/aMXJ+oPZSUZ0SALWuRYV9oFKxyW
WN6DonerCUmEgxnFdgkgpaLf0M9jdDRB8FKktqKHZSzLOe/FZQX/5uGN56w9TlV8Al4XnNKpDUms
gTDIfeFvBZauPiJPjbEXCRf6C4ypv7amLUJ7bBNS/6KlEcOGODCqwwl2WJP5Q5k8jXYoe/t+rk5O
FJS9hDdgrjPxRtdCv8qT/Ysy2STlfiqNK60hy35h5ilEm52KCS4e4GJJja9NfotNiSh9Lmk6HwAr
CzoqgZ05p6McN3J18iCOMCXC0NXTVxFii4I4xv4msxVjn5JY7MNw/QlBwVqchvDXghUJVARgCBOo
AYH5RIoO9bwWbLE8tbDzOBiMN7wr2dOZMYbQRArCZZHtO7F3SJRnNxDhh1iZg5TQcAgb3OeAnFzv
qKSUc+VsZhnL6oas9RHi9SZgxbIY451aPb2eXRGjXnOp41rJOBidQIZ6Zov5XMWCwFt4HlOKZAgQ
0W9CzU82Xj3fBnfIAuc6ZBZyaoD0Ilet11QRwUehfr2aXWHeK4hFD/wAvaVIZ/7Gy5y6gMctbuOt
4nrxnu4w0kMaJVhL+/JTC57VbsXdgWCIa3MK4jrDEjHO51Z3NEHh9/lmlF0dJlnv8AVRATWtK3/j
sMI2gU8yjDgbwSTjI22xAvb2aVLYX+Z4DOMv/yzKi7AW0UBvuM1AUQQjXUT9ivdJylSW0kH7II3D
YdLMngD/z+mbFf2pdCv3ZepQAlECo44E2N9O8heRTPvITcIHLsoD/hUmgjl0eSS3+ZeGYVC4klYQ
iumzb+DckrruEAhmB2xL2ZLWEOiD9iyBl4oLfIxMy8FjQAVvlZeddfI0EnkAfwSXkb6KjwkRe41x
GH38UYaNN0XpLjiGfP/Y69Nigrmt4FQ+kW5gKTWz7d7XvwJz3nzpIPYHs51CaKKJXYytCIx9bVxR
UpLeQ3sFm+7IT64r3AF5jdA1IgFy2X6xt9XPjPHYRdjHsSPVgm/OjOCdg46oEfxo8zUIczSsMT8G
Gu39FbxIDnheZCDkS6av8MPDT7evJytm8YqHuw7tZQ13kJW01I0T1Q6CaC2B4r9B1W2CBQyICK8M
dJxAOMMigiMKy6tKdqnyUCXQmEWlHhLE6cmpBxPUe/gEHAKA6M2CBIMsd60j/LaIsE4XqJFOOwa9
qet3H0sT4T7kq+7abXMSry4D8i3mOt4mQLy2kCUcMm1A2VHFW3ZmfjIpWrwiDGfJ+MIDDVT3KGNM
g8UL2DYDBDrXfFlpB/jYmtPn5xYlAQ7q2DIe+XIDXEYHLP11oH2kEB0Yg69rQukW5R2Eq5yHdxk0
aUdegbBCXsnhzSZNd0Q8XzRRstOT9JHKJ2meHdO1xLT8NWcwh0JwLh3St7Tj3pHLxGfBCGCPdyAz
oA9cO+FXYENfaDcFwsIGxjKEIX3EhXaGzS3zF7APXT4jg5Cg2cGXp+8q4WkzLl/jogrqExm87xtK
KAxaqGJwW+TBWEdjBTtO+m7Rx6MhKJYhwZahM+C0EB0MwYVq4xVO+wN2VeaMlN4DwrHgtoy0yRd4
VHvgl6k8cqt6P+701vE5kOuFIu9NEa0RKcr2Kzl1myhwvzsLVJGVSt/e7F/52tScCpFU3GO0N4sP
BdhI1R0L9vGaLQ0cOCaPB7dVeKKK0JPJeiC5I+kOCWaIAjaP0GnY2lPT9utNw6zg0O5C79R9D7it
f+RM/Jbb9heeDJsrsvLELd9PwooPZAknAbuOluDmKZOPmU2D7/ZCm6sby2PMB0+c6hvX5Y4IBkK9
YMThKz5vPtvdiKKXpB1tJX3jBw7LCW/CbqHDh3dwLccDHILFEqZR6iiADcRFrk1GBRaEQaQ0YI8L
3VZQM9FduoxnPJtSdKpaN6fGFZ7jjqiEigjYAAetkQT3CeOfnJ/qcY3PBCVessm2FSIsbE/jBd66
V4bkS+hNjHHm/TP+0Dje89VEKKT22+G3TWaN/l6uKjiQjniuNr2KiKN/2R+oz5SY2Vu12SD2XBrf
KWFIiGjhY1g4pTkqodEjOQHGEU/ysXUt7YGafIqbgkexg3UHHSqzcTbQVi3C+dZmUykLykAYMrxb
uA/IX0yAZwMv9Dz4MN8SkjamdAISXZjpYItCbYCzPWmzUGYWNz2CS19sZBzJGkKbQE7MgVvGfFlx
/AXe7uWJW8zPcNb2OKbHazzxJx0NcvRj9zlZjOLKyi+JMfh3v7UJS8SdgL7rhrilZ8WkNul3Np+p
/21fC3+OIYyP2biKAwnwUbyZsIWRAHQSfRfDkokwtgrtTWKqg58x3GvqUWBgS8IDnxd8LLCIm7nY
G8IJiCPW5LoOLhMcjpURTkNpBw4XgIOTi6W+1UgdjVUFDI+ECWVIciKjEM9xUCARBMH6xQHPil0N
wuxkZMpab/YdRhjV8Gk0u9uYfE43NoyeALWxYz2TG9RVTrzoOBQXcoC1I5kPIqIatuXiZpHKaYTY
zy9R7kzmLnK0lfRJjGj9hMv+0ODCsITE0kgfsop35JMkWo4KcU6HIXpg1HNRX9fkewbvqF8K+YyD
PAdegDp4q2410Y2nMsfaS0z95ip6d8bbsw73OXEJ+3HfWViCGisKXw2TpLOJ4AavnCWUTjAr65nv
6Bo/IU0MCuKc4AhhEbcbz07qFdwcGFP4kOrhSivXinTpg68ut0kgqEQqo2XwDmNGfu3qE6WPuSkj
5PQP5q6NR1QAAlgcSrTfOv8ZhiWGeVkIs92tvUVBxvbGGm8huQRTlNpt+AyJiHrxLqA3LU8l78+u
XWSu0EKiJbkhsgsDfgAOREf5DUddhh/spShWWfjGkbwC5ociweacK/mWNgCWiaAv2DmhvjDMgxj4
278R6cA5tsfX5ILUdVauIPhIYA90I24mEk260eTvOENzxYaRvM7DAL66IIKZNhFWehaf/Ob4wkaQ
OnQQNjwcBiApx6GXrznfSLOqlQubafx6qwdH8deETzGKG83mjWl0QxAm8HyFmTvtDmZaErZsVckx
C8bKBGnoMfFyUE1NDIOeklzAvIgko2kUWHM+MOdL46/MePeRb4WvEx1lwYyJDUmNngE3lPRgtnG0
U+SikFfhL8OL+pDGNWtzFbOlsmHSk4lvkvgWhgzd8bMxkCcSlVOO2EhojyRwKePpMeGvSyGDcRgR
XouWFhvbh68cpmaTZ1TxKqgr/zLNh0uIsmQzlbSa3KQ8ukvRJvJ/PH4DAFyDCIOyU0Tqp5XvLUQe
rNmmZgQeFIKvgFlfQoYLaQ4J8azlJWE8GBDw038TFyQsSkahqhsKOOOj+KFHg9HQ4RmprmpiMUg7
EFaSyl9i9yKe2Fc/JPRyL+P9xXygw56Bzl8tHz2hVTItUijpaBRmgnjAnplODsI7w+642WdT/g3C
6WjfyDf2LfIpCAhbFXDZm8005s/an0G6FfzTi9DUmh4Zp0uY6os2+io5FXvOQmHFzFnyele0rkoO
Kk0fqO2l+p03l2opJp+pD38GfF8nbL6BP2LZMry0r6x2zAveOPq5umhPHKLXphtemUtCtiRaF7Wa
LdGJYiDPAGGefsGeV4CWtGX5xUpTbJ4s4EuLCQOFEqMLR8Y1rMEwBMt8HdYHK4TiJ6AB+iAIKEBY
TVmNz+sH61zdAhzzfPGMQqPQnQTXumTEWsPrmA8f4xvKjwDpJkME0qTqpXGgLrr3xwv6eJbvqn+L
g4O4xg8cER+Hobr3CDrKl54N1VD3iBiANLCqXM07TwwgNjWQ9+iYMn1XgRDAmSqqLbvhhX5iK7Yq
vjk92/2rnl4iJbiPICqtzXi+1SHxwWNeT43rxkrPvblFgMpknPdyOpcEHPqsZ+vTGlGhzs1hIU0h
8UiEo3/QeVi4DVHGDAXZTM6QUt+5PrWwaayt4+B4JxzfO7s7WwetfgpuYLrjRTpCzCPwAaVWtL5Z
9xa1+DpCN7FhU1LzkjuyDzakNHi25eyzJ0teMxzm88wM8+m8xEl1pV9VdZHbOv4A3SqZeG9l6MC+
x2fEuUc3BcqgSABiES9RVR/YtSGzmw/jWh0igZROA0rMP5R1eGJRP3B46TZZG0Rk7/2HqpJG7sL8
at/pg3GeE7LZws9caFRVdWE6M8cO8IYNVnchF7C1jepQfPb5e0HgtuKCFhjEt/ROK290bEXVD4sG
kkWLbtVBO5I9KMr3Hs7z7KFz8Rdnd6YJFjvLle/IHGWRroxNgJmRXd21mXKZdq0phAFcr3hYFFVA
bhN9iHiYbvxiKggPqTqQScJgRrIlFoSX24G26Me3IsfOfdYUkN4X7G24ec/RHx2bFY0OJFs7Y+65
wN0ozeAUzmkjUfvSwwO083d80imdee4mD/MY77OzBFx0Rv7sKj/6G8XyWd4HN7yu7eCWbHGavCHA
Mo4gWThEtrgd4PYsOaNzzKeguAUeul8jcl8Ua48wXONO3xlOckensAPweT1yGlPsdNuP+kznzFHh
aNY2jR+MNqx1tKFySg27XYRnJqNRPgtdPpJxbUCwjvBy09W4eK3RLuRrNZ0Dlh7R3qFG935AD8s3
GTeoWcwa8A/yaxWw5cHq8Km2sw6h5mzA3JJtDlAL73O3wrvykMG+zigTNmQu4VM/UP451RUXYUa6
xtqdqi6lnxP84F2UcaY+BdqhuXHD8wnOdbTod5O9LtY/GLYwjZD7DdioZ4vvvPZj5XbyM115Pwpw
RbsSQgeIDoOluccrOCejNCB5Dn6FdlSufk01Ek+Sb/E9w0a0WeK+tht+NEwQbeA+4qNHl7Z64W+q
3Q/wPyzeGu/3q4xz8QG8sZlv0JdRJWfqDl5vDzb3TN4QEuGOiPsXOoydxiD+ifSXIqNxaQBJEYNz
NhFKw+RK1BE9Ix1gSPBrH90tmBfZsgN6eplOtIE/Yyzl9wQztllJgbDti50OTM9GHEdwexZidpRw
MtM3THlUCv5ZRzApCjp/3bZHf3J5ZxKx7fYJhQ2ZaOAg7PvfIolhtOgXVXKHdNEoa8n46u7VXV8z
4JRwe4l4bfw2ZCK7CMzPUlgWWb7M5YoJ7nsbobnDjUSlGdASfy6VmONIPynGtsyXkRxhIfjuw2tc
m8ohrI9SvRNE7MGlD120C65fQWwD+hcLJ7auaD1gVVgLiEUFDJ1sKZ8tVixdYAyaL4FTt90VerwQ
fKsd3YIGVc/rljU0Ga/jZW4YgAVQVILIJskF4tqwyYjXA8tDzf0usGfnMFiyxoQSozQHzYKvvo9n
JCDTOMhwLWki9PFz8OGHdFfDK+ahsKGnjaFWe2hUC6C2eVPvG5rjFM5XTfAaezJc2uzhSR+QV/2Q
tPInoTzA6Kn/E0+cQqBt48iBWV5USMWa0pJNPfGvsSYH0p42kQwmrUrYKlu8oe4T2jPopfSUxWcO
50+aYge7IAd4/9GTtxrstMCAsNrU/m8IDILjujARKPFO6unVSixvCMNJDMz9tMM/3h6YcUBLlGgJ
JJ4cc4xUjffNgBOsiNfZgP0k1Xa4U8efnq1eQG3tvQEqasbgvJo3HHzyDqtm71I1dNn9paKrKdsP
Be3jC4UEnaUMigcOXC4BkBhj5dZDqO8hyt5PCy5OP4PDUgRr4VG7wDEPYT9CsPHXza5/MOXVGINf
omW76X4qx0Db+Im9xSZ/FDf9p/oR9vUmeuSeXbrmMTu91uzsOG79xJuX227ko3jR3o1360S6y05n
xjv3tsCuyUZd4Chy0ef6sV/XG51QAxVd36ndJBvlBCRq7fDP/OpW6qd/4UZw84mRWMDRSG71Kfjw
sfecWED5rm93/Kd+BvSJpoH6XRNWMIVCW5uA8m4DDiGLDym9eHNktNbBR8lOyjupoOQaH3ScGiiD
0TMv68VC/WVv/4Y5Q3eP5y/dF24rNq5S+RSqSxzO0k+Wk3NFMM6lu+hq3zwdpb00n/BssOGTl0K2
VxGd3IqN/1mT77s4kfmVT4aSWExXdjL7IOcUn+ibLMMLsUWST8UlMwSMc6Caw2oAwXgxdNAwcIRk
ljs91JYOsX6HnldetvUCiKaZK1g14Wz1DWtGm9cHtsNiAHJl0L+NhEnQ7H82r414Ms/ckHz3K2/w
tSBSuAkcQJ3E2UAqeqPwrwLQkzmv0HjDl52henNhQm5Q0A0T7w5MCdNL2lToaPG1odNmDuJEwiWl
vOIOPjgncfXDHiBMjyBAqCS7Aer4VxnhzUhI9XSrkxObpGanOiDnGszeSja89PkXmmqDuL0APTuk
jzEi7R5ZrI+5GTbPTEiXXC/kk/Ru/An9FygHziiEy2B+2KjOkBPJwEsLESGA4r6bJDhrcTGFlIw2
wHaRrRiwDRpTgDlqTiNHgD6IcyoIQP76xIIB6JKeL2AQbS6t/HAKB+Z9dtH2Y2Qgv9MtM9BBIqNQ
yid2KTiVtqbOL6VJD10bWz7qqz0Ok/0arsu0GwE0/DA4RGCkjC/anZVNtFXFQCZTbWg0GvhQIUBi
y2mz6h1uHCZAKCrwDSI6CjIXeZ/mzHjK1kZDpxjbMqzMYRWsM3aUjbAkDgmKY+x6DoBNybxGgvc7
yRA5pVQER3V7ioE1ej6Kep5EzxSqT789evBoIZsBf5lYhMsfdXy3CJPT3+sfD6ppY5vn0EeMCqnl
I2VWRnkAlIwUONNAMped6pCg5tM64FjS2PBUkT8BAY/h3kxXqroK2CIbIgM1lDs2kbeQvCjSQYhe
6nsQfRELTBxMy+n1BozLpEzUHAqNKReIAhePU4ZvceSO+HfgKzAS4Daeub0V1Zfg/4RYHeb9FeSQ
vMySto+uR6I3gmA8flnascC3R13F4TPBgzCB3GqyS5uGZKfRHWoaZWFWXTjJx+7KwDMqbjD8mS+q
1DC0njlOc95dVWhRap7SZdqUObmC+MjiARnne+jdXWnR1La/Ar89fAhMTRX+Sedk7Bijcso5loJD
MQftsoOBHMDUq0ZMion02lmU5mNL2BTJQd8aYUIGOOhxEj9ksHhpaJgJUl531nOilrquAaC1ZzxO
3jZhZjIHEIRxAfA8t++JftQ77Kp/kuwcgRNCHNZhadca6a79nFjIaM4afwCYGwuo0cwQJ5dycnT0
amR0jDsP/FS5aW2RXspfqeFUHhNmSXs5PBjrZbI1h6MsM4YDeaEFb/iI8PbTl74VNHGK9YO8m+7I
IyfDa2LRvmASd7SdwLGtgMtNPwfuM1gOmKRDi4KHDFV9NOFR8L+c1rqh0UNMlE4fKjQWkQ4UnUIb
Y/4MwXDBaDnAv31MulOIxpP8hjH/GCkbFGjgAv+fcICr8Pg8Mm4JqszZMV586gz2PXdd1Q2eKApO
0tRTYFs8pPH+Nnn/JmNOjKrw7qtc3oYonxct1sRzUjUzlxnBNATpTj4E29cdTuVISiakd4EhJ/cq
HslygzFiweUj5jAozr4FGdCRH3jyk+5ATVr2Tw2f/X43jafVz2mu/Y8Jv8Lgjl4BtEjhaBd1HH9t
9bOd7gSD8/gaYrSvSsNqDH48Y13+UC+k8VEHlHoa4Xda+IuSsgHzegFSLnAgRi0T/dB7nbLxnjMk
U5grj0UFdIWds4LbLh9b5ZUpKJVyTs98zbpCUWBBG246GdDqYQpMwRjD9ac2OcZvRk3U9XfMnKhz
AZiN7iQBDBG72PC8g8GffPSZwui7RNs3L9DqcBHitgNh0LDClWqCMzVri5jZ4soYjdydFei9tSOU
OsVPGri7kt3kxkyOcrl5IECp1JWqv9OP4cwy6LaJRQUzr5dDUiptLbZJ4yG8Yttk4NqdHV93xIg4
RAzI2/ZGRG94xjFNnSoEZMZb7Za881oVwVJwVWUt02ruQU1NhF4W7hcwgzdGfmvEc9+fwJuw7/4s
J2Itax/bYLN8xJRdMRwDqNkSiQDljeE1iTo/8PN86WzypxAWrPi7Y2jRh5EjmFsIQ4+BdzuEb9sT
OUJ6Wqvtg8Cd0gVpFUReIHaVCkPMHIhumAEv0ThIeEwmiAoCatzEweDrYfKwJMBirhvk5wDarowN
pwzDF5l9SIaG0F8Ha4lRq3kMoRtnw93CLa2cVPhKe/AJxobvY6akksOy8x/Y9NPvMNBCEcnMsScF
mky55atfjsSWWPqjGe7THGVCrAJcDUp7Ykkb06jfCyM3pTplwBeQX1n3bEv4j8Xs1HVM+Q5lVW0D
BCQhBGxcOxmwWDgmwXXCtH/D+W3qJ38y4UakqQfXgeIDHWhR9TaHRTV8Cfm7zxhVwbqIDfGtoAWH
0E5+MhOpcMnEbtpcXwDVDP7WJquWoMBxG0MFLm3iGLH1rV6Q4Z0O0KOrH33ybUmuIOyHWLD9YBtX
j2oajnYfUeAI6pk5BZ+wIysEayDYk8xo2giXkQPCCotiCJiEOXW+QnRb7fsEItbhJUxZusTXQ/HY
40o4EPZ1MqD6TB4LLqx24Rdsk9MW4kvEwDw8e80Zir8S2ubJrzGuXSYDu94y/LhjM9BEePiDDCO/
Ysqm7vp0GxG3mq6ieB/rO0oNDKko5DPXIt0nsCfHBOINW1dhtGnYWkQvz9gaRd9L2KQKk1u4PCws
5nfQ+qXYpv/gK3UqO9UZLAzpJQG0TFexNOJDZOyEVCnV2sK3CCu/AsPwpZzs6vEt4qdjUEcclXjD
ymcqryrwWE7+jrxZPP7OkwI8Winy3cRJR9kBU4ecB8Wlau91+IUMVswvvI9Ji3yFTsvFlmaaSiDV
68mEceoUmvzGmGSQjNJbkiMV4cSzBl8TmpM+LPS9OvlRYfJz7VjU25p5puoAyFkrYaU9he1rPFM7
UgSgkq9SDm/DjuLP8chfHxU4l/GicAuKce2dVZQ4WIqJLhhQtdHUSzA62F9n0hfYaMMBSDXk7Ynu
wX8IpQ+hV/j+z6UL4AelChDsJ1dv0eNLyN4WyA3DfBVIb+ydfnxlQyZYlhLMJMYBM/IrxxsHYp1t
xxaG8NxaAVLeeOlGm6wjSC/trBxtshsGFDJqt8WDEHf88owjFNkMAqsIFVK2MPccZ+prVTwoZhoN
8omEBUWOf1ltEsb0M43rgbAEVi70q+oCwZ+BguwGyUa2XGpE3gYfyqzteW8DewCvy45BX+TGvyx0
HiGoY3tnNmZ9B9ZdifbMJsoLHLwOp2LMZQDxs7XPuNMNM1fp5g0JrbcYvSt2nzNP25GcBljJWcw8
2r+g6CqYOIfSGd6ViBhFW4C0MW6vmajxc3T5qfagP6GLEmpCIqp39pQRoQitLsB+vqMa4ISmv6HX
l9qFikdTAwMf8RGCJU2FA4M8tYazYX2Dy1SYMXLq91f5U642JoNkOI8MnFd0HFyYs+hcksG2UN8X
zIjKxtVCaHj+AiItauV0xXgL644G9AdvDUT42aNG8+3n6668+EAa6nndm3flmJlXXuVaO3rGyWp2
Voq13lNpdg1+Z58qFm0P5l8WIYwT+v1LIUv1DPGaimdcFI8GKUY1D8S3xJFqOjJSBd3qEZxkmYGM
AEsa2ydMjxhLBOW78a3XR52hF+QJFyP5TU4VmaKp8Gi+9b32jdPdFAkdXT0GTDx5/e5pOOUkwRK3
nPCBRcT3d8BoOWy/WTRMQyIHz18nl5jZEEqWK6Krgvwkw5ojGqiKkwJu+7RXljam1YQZJNIu/AYA
+pBDTuWAFcKAq9thCUT6b4iXYu16yZKI2AbrTuqEfdWgUV959Ub8xGbeP4zFlGRNVbFNmfdPai55
ahbuENVAXyIYbo4S0ncvAiylg7mAMTHRFxgOHTF+qDBrftnKjQk09Xe3EaI9dOQ7YDOjciiy2BZQ
0pmbAnpKAvVjMeBIfBZoEx1jRSuIMwc46HSTqYaxf9IzLHzu+GXwZNnepXajYWGL+gErCY4bO5/g
P4wJ1u23HGM90VN9MlBL9wnE92Jn+B+mH8w1/4MZpNjC2blPzW3IPkF+LTmtSngU4n4+KnvV25ow
irt7Qz0idGszWCrNKgFU6LFMJ7goPnaIkzUmwoKKnwoAOePZpsUtBvIS7DsgMSNDEzZlIJQORv0D
oV0/MFmlGC8HuwkXlEIdIyQXeyVRcaFyjDzCLez8ASZq+wMARpj26lU6DqXIhqoJA7eXUw0LijQa
8uJT89lfyDK5dPP+662zLr60BoTkhCIf8Fer7HRVVwXd+TLYyvqJQdMgE6WhEheDGR68Lydjc3hO
1gFm/Ws0tlFoCw+PCqs9sT0IESHg+46mYcDRn8c1u1PGhZff0vnF3tF8x3VUs7FWYpMqf0wMaFb9
nQiEj36PjZMCV36WbkVizxYvMKACBGIi1SrpJ672dXfiPKHsNXo8/njItD4CABy2fGq5wausa+8B
e+GrfAyvEwLJmKpUgLQaZWempmIHlx70zzJw5HfyH5WB5QF2VE7dMbJH0VSwabycYHtpVkgbh4U1
rmRla8A7xb8DUhFedoC2zSOc4gxecHmm2CTqsXGGcKz5hBMsff/9b//zf/+vr/6//J8MZsTgZ+nf
0uZ1zMK0rv7779bf/5b/3/+6+v7vv5umbkmmoai6KesGcmxd48+/Ps5h6vPD0v9IiqKx0MMlF5hp
3qk+Qh8IcWS9047o5z+/lKT8xbX0P15rrFWziGAIX4Jru63msKPPMdDCHbNrDYMJ4M16/heXnH7l
H7+eLCqaZVqmIiq6JU9f/5++Xh0lntFpErNbx9+E7cJb9T2xuq/FhYiFdzxLNtlDt7XFX1xW/g+X
VRVZ1BRDU2Vdn/78ny6rGVbqSV4Q8A7gJ2N377y+DRHD5kW6RTusOg1x+ReX/PebK4v/fMnpz//p
klUSyb3QKXgen0SqzQ9rCcj4TN3Bgng98x7Jbjz+xSX/87fkSLQM2ZRE+V/WjhRmRiHgY3AeL2DU
6fb14d0xlaGwejnq0v/yD39+QXX6hf/yNFVR1kVTVkxD08x/WUB5gmpxEApSOK11TRV/0qCyDqKj
3zunRsI+W4m2/mtR44Ll5UciXl3OiXK2VpzmOkoO7tFJs+yLR9ptYY1gCORXb5ig90yeNRPllUtg
2UHM8Z/DG2DHdgb+qEEPCp1Cdf78y0j/YWmqoiJbmqoomqzI/7JGVBX9vvQqlBOfn3ncgvJWetN/
vCMLBX5l+ZsyKSJP6Wq6/l+tT+k/3UhN0QxRMkxZU8Q/LpZu7EKlrXPlxBwEHxvdYSNlD14jyibg
TF3Uzz//svL0C//tyXE5UZc0WeR1/OMFU0/rIvy8lVNlY/KLCQngBV0NpvRbzCivhIXPgnutw/9d
q9E78WAISRfD+c8/hTpd5d8+hS6qqizJmiUb/7J+SP2Mq1rnlpOX80Es92und2AvtuShnZz127CC
pmgXrwXMcaLzkMIXB/WWH0rCAmDpCMeaDKH1MzgTuiVRSH6SWIND1mNwATiCnX+J3I4SG3rcoZkJ
32GB98RsgR0rSqHhL7Y27T8+Q50XwRQty9AV44+3NAvCrEATo5zS4IxtdkBcFXi7dKuEZfdMMQpN
3ShdSYqrAsp33znCPIxGmlljbPV81umMTYZsW6vvse+azRN2s/+m66Ca9ksEbFpHDMDIjCEui/MN
1mq/bfSTlX7AJB5b2xTXRvrkaMeUp09vg3F9JW9js4t6p5f3f/7czP/43v//r6qqf/yqXWHFpveK
lRPA+DBfvNX9xXvH4hFiFhyvaGCzEbZBuDHRlw0LCP1MexQiA7dWvIQIgmsUBQiKMG3YewWixjns
F9PR0aQtBXYrvicmOEshvqgVXh6Lo0IKPMZWX8Yu/+0MhNfo6d9TEseG9BDzIzrY4Kw2l3J0hATK
PLmP3Qmo2YCJbo3h0L0O5FB6B1m1iVb3w7O8yB39DIOqX3Yw9/BFpMBjUCqfEMGZ9jd+L6BywJLe
15/fOunfz3dZRZX9/1bJP7bUfzoWyqYuoqBJlZOKBSjqA+BabCzxt6ZIhPj5VURH/3WuFthuChsT
CzCQQbBMVbphgvjnn0WbHtMfXz9NlzmE2cANWbSkf1mxeRHmna/HwKmksN5w+ygichIulrARdyr6
EPUZfjQejwjxrZMm289qnEneCkspspl1H8ISE+C5RApFu1bx8BAXWAPWB2qXWfJ/KDuv5caVLIt+
ESPgzSthSNCKpChTLwi5AuEIb79+FjQx01UshRT90tHT031FgonMk+fsvfZjte1EHFUbE0vk+C6i
ZBAQMzDVRLlBs++KdENzU3M5nKi1LsVGQcl2pvcenC7oX8SfjuN/z0aVp26qzJn5N7p+8131PDbo
N4SX0/gU/kZNRHNNq22QRpV93XHJoUOf/PB8P5/f7fP982/ebLJqEVxU3YjjkwTgTnk3ViI+AgsT
nI7PxNX2CB5w1uWDIzwZ6xauVPnDniT+u81rsiKYkqiowG40adqz/lht17oR44vAPqPQAyLdXTj1
JXMVWkeQOb9fTV8UA3//rZvzc5YWYmfEqXjwz9ybpC0SRvin9GJkxamOBHJGbwkZrT1R2ZDd3OBD
ujMQYaLH20/TdDLWS7LST7oFVo91Mf4iVZRqHgVB7lwV2/T0OwSj1xWVONwYZk/zbP39VxD/3cL5
CqKE7kLRDZ0q9e/HZVykUqhFHlf4ED7oLqHutr8EbE/eUXr6/m99nrB/L46//pZ5c+TDVUqqQcYv
qgc2ob92a+ee8aLXc3o3ECgbUIH7GTHB+ypzk/erMY1D/XwjtU7vrxfASknipbojQA1rzFbEL0HP
7ErFZTiYFtcEf3KJtHFIPsrVumBIspbx3/gLWH7R/Sickjt0gS1IZwM7J8lEg5Vs+gDgfP2uX1yD
tNezAOOs5Hzy9NLCY5NT/KCDrjamvwuHR8I5DH+Rm4QACEDKaET3aK1MB9O9pJF/aDNFzTqX9lQw
vmtXDz20WAw21QzGQ6QV1yGnEYXXqPG+f7SS/M++9vejvVn1oRSW7XBJzSMdVETKwWZEU8+jEV8v
4rEFPg4PbCu4ZIujP6J3iRSVbCl6tPvJNqf+8GJ8UWvxcaTPG4/CohJuVtVM7qKoyRPzKLvhKl60
6/4xPoSH/JF46l2+wr+2i/fmXfiA3d/Vf3oYX2wBiiZJoiiz1cuqcHMpCPRxNPoiNo9Jsyg9WoZ1
tiI7jAFhuco+8kfSTi4UtnB/VvRRADB0y0Zf0aMTwx8qbP3fck9TAE+ZU70pqqo6/W5/7EZJG+pZ
2vBRoo22oi5bB/tKnwcPGGsehEPitV64U6V5+dzfR3fhr/jI59vPnsAF7WUeGfOow0AT4U5eas/+
u39X2ZknPSn7/ijdQUUlIPnqNF5L6L3Gyt1eV80m3iDvfhJX6JTuq3t5VTPgr1bZGgGevkE3hxov
3dfoTXf4VAik2COejebfr8evtpW/vvdNuVRpeU6SVqEeDTxjL80BVczK3Ca7wU73wX9/0P39kG9+
bzMU666TZtpRsJixGN08ekzRi5CSgFyCEwbGtvBDPfhF6auxsmlb6NMKk/SbH7ZvIeoJuqig7LcQ
4WQoRw+8eZCB9dzx7wBUdrT/uAS3bHPNSsJdiL3GcadUktxmu5sdFRxCdAJInJ/i40XBYybo1+ii
0HDPMXtmb+HoNvLyulIZpdBwtUq0MjrBqnAY6cb6yZZRIMMpQD/f/3za7bI1RFHgq4FWElUBzN/N
Tt0r8oC/WMKTTVFbLq9pa2moHS7FQTUQCfTrNvnF3ReFXSNuh+upps+/MSsHjj+Y5YSPTd+cnieK
GRbkRDs9zUADDGvBtK45DQFHF+b9cqB47TYpVnbkFlB8tfU1+zAVlzSsGH0WUWDi7+y+TZbi9TF+
ZnNF+SNu2Z8xGOcf+nXRoGD3LjMHj0rQn5KHAsIDmclKDdUIylHbevXV+v7ZyLdlFc9GpHA0JFM0
5anr8PcrramSVlWFTKzUDtwsGDzDGcBBzFVXn9kioeH1KTCdyFiV40Yg7h5X/ZzKPCXE0QsbpACz
HTkT/jqrwEBxxKDfTXb5+TQcmx8+6j+LlI+q8TGnXgVnOwiEvz+qnF9HWSouswPJWvcpEJw5GoJD
1CLO8diPM2u2u/ZvcveuIHqMHa4T9XBUQluxg8FddbAKHIYhjPyekNiVW2gE4R3SIBRlcxULRGbX
B2C/9UM5xzId3k8sGnQdzAxg+23lwuuZssk/7O7KdHb8WUVMX0oTxOkaL8sSZfzfXyrUDM0w05l/
4K1yWtJ/nfbUxq52IJylqOZ78gYBN6eugnf0wU3PPoKtYw1WzpgbuMTp8S77pUFH5QP5BJbl+exh
JFEn9dToVDs7zUU+xRW1Xg+c2DUXcMZhjLnVO8ge6bGrfqjA/jkrP78PP5CqS4qqmJ9Nmj+OiCJr
46zIeyaCV0d+03EjgHD04mN9knAKNe9tucGruct/Ga8oYHQs0mQalD/sodIXb7wuSZrCvUgXVUO5
6UvEQZGPBgFiB9JxY1j482xbUVYxV6+s9KOjGK3uKuWR+gjVXm7ucHZV723uAl7Iz9OQfBu+dpd9
mZ81Zdtm7vj+/WsnfvHa6bLAOqaylzU6xX//7EWphUUVjv1Bi1AuL/zU4ZhkjMFkTbOrcUdS9z0w
xu//6lcboU4bbNoCTV2UzZs7VKEKsSj5dXXQ6iP1ollb2uCRhMCdHwHKJAoELcO/TgwGi2Pdd7n4
Zw5DKi594Oa5hBDrAMhdMyxiIAJM9ImjIXlv7YKZ3I52vY4NUAExYc3gwpeoaWzInah1u34R6w6A
t6GwGeWHxT0OtnAG1NybIc4kZFcnSMDFPY8wjKRCrTjQLEmCQ8pBWD8hX8w4+CfH/7Se6/NPvfTP
JXHzIuqKJggsWlNSWMB//yKmnklJ04vVIfzdYNFQcR1YhC2Yb+YTQ5/qEICiYOSqzw3ElWu+4PAg
UwXl9wwWmUGzE/rQc1DLQNme7KnaW0vEOqYU0oxStJGISudz43jd5G+TcPUVixvS/NkzxPyf6jT5
ti/AS8h3mRoDpiKImnyz/HVTynNz7KrDxQP7yTVuaWy7VbtJj+U9bHc+87v2wOW/sAhh30l3iqc6
7SqB7Pt72BQbxuUvJqoJYuDemb7052r5/UL8rCf+fdj/+YA3C5GbUwnzlA+IW2EMKNzWIyoGKsoC
rY9X+q4JkIXpIudrvdSkhfTgw4dKlknkDox4uXPMrEpgSMgVKiUBhU0OY+/z1ZjSSbTRKVG0QpFo
JnK+nNmX3xysGYstXhacB+UC89plsAnnhVNLL6M6zdAqJq7JwM70aGsAUEKAGWUgG+ZIvkYgt+85
x2Nvmyl6O+Jvmf0uB8WTRTpl60A6Y0YDwoqA9PsnpX61USi6zLWDzcKQzZufUh70WSLgnD+QONNg
mg5sESV87sAw4rXsfKdW0C/RanNb/g0Zmnz5CXWPJhGbi+NzMZpH4pzbH/fKCMjnXmCytZj5m1hE
0OANESz8zGEmjJ6Ld7BhRYzLZrYin3Sn8NMgBmWQ309+N0Qb0x8nkQmFBlAWff79l/2n3/K5bv/4
sjfLoqiKNPajsToQB6VFHku1fDZxTp5Nq3FldY5KTwdlgcQJDNy2oeH00/OmIPz3QKa0UKbjgyGC
9tlz++MAa7uoq9N6Vh3Y8ozBIfqCfzO7D2hqksko2miPSTgQ2KbcMlgUMycfQEXsBtxCUN6gUfSQ
5eiS2CVIZwKwrPbel1yVa9Ivgm3T0OL/ayau8DK+pr8C0+J/hUmOLKMA27rpCEwmibYEHMrvpD1d
5Ifwsu2KByk5hXhuc3OB3gfwCxlo1DPXakn+Rq4w6y+YbO/0Cg7mqh82I3wejDMiALWNKaxQtgn9
Iuto4TpGAUEFfzK+Pm4T6HWumYX5E8hy3YPIQuJFf8+Kn2AAgBWIn9jOytQZmvvZ2aicCWlSbnmX
plVSHC7CVg09k9clOUbKIjQWavmaxCtJW5JczIVjjtUq2MJZ4wFi3EC0PGKCiiysgmRzfGow8K5g
ZlOQk3nIbKYg8HmaQM50ChQL8SYeHnXsDto6CVygUw1aAzJH4a4T/dUBBLLgBJJPjXH3+9X4+Wrd
blIakyTD1FRD1D6HH3+sBFHsZoORi/UB3zJBJ4m/V/zdgAf5ujCHXVUdi4drTvogGywpCREZkrWT
phAdvaZn4FGR6tKvWmBUGm+RJWIlYe+R3P7V4P07+7rnL1W0FckxuCzDflG+tpOF1DV3OtHJzizd
wYLK1vpDuSCeR595yQeKj1pfI4aZodl2SEZtMAijrBytDGoL3XT+OJbyjcryQSDAje2iuiDJ/HVQ
WeMZaEHb7rOcVN5jt5dAkCDoxOONS1rBrsr1ZxVzdWtspFzVY8yd5lnTfyrNvnzBNMUUGNIxMKMS
+fugDSUJTfGs6w/1k58Q67UbhGUDfgX6QCFMnNd5d0wqTFdQEHnYna0SMZzNGwvZz5B56FZYuGgf
P9R1Rfbt9nJZKI5C2GHo9IjbS6sG20sSobksUWnjMNulCXruxEv096xjlVol1xzNSdqFUbtqBm9o
qb3UHmykulzywjbaxLQxojWWJBkgDgEgxoJ/Va628SIVOxKKy9QVtozc5PUFbQNFDX2Bj3xG1oat
Gq5XcbDgK8un1/4iOhxZnWp12Hbw349W8pI+iQ0pqVZAqGxl08CJKEHhdFsouDl9xl0KanUvBKvC
nGuYAASvp3EPmwsEOXYeNvLJvcLLID7ErvBavYodAjhp10dox1goK65kM/AYhAe6I+RMiK8YBzon
Wr6MVvR4RBL4hiW4Fr2mXkXVXNZcMj0NDHjDa7ccfDcGF4Q4XPQy2pDhEgRj+KwNbnnxcvDIa6Wi
u0urcceNHakn8q0nVlKS2GGLZBlIlB0dqhOalHFA+Yifal7UJ8QvnbYN5CU60G7/MmK6epKtFXQ/
6ArqIrX7HdOjDy196bEnIKPz8BuCTVoNj3hVsBsId4wrvJ5NbBka5wzUHK037LV9uhf7XbbMTlyT
NoWx7Lx6gbkizlctcxGo+tzF7fK3hEBrIiTO2wVmifHMjQ9iw1w4qB66/J+GB/oXNzv9j3V+O04s
+lgzRlMHt8l63EyhNySav13rp0HY1gS1U0xj4QLkAhwDgC+cji2fCNW8SrwqliQaLkdCA7RKBqFy
Hg4S1hJ3pH07WMZBUe5n+fOooc+zBThIV+Tfix6VtTSXSByjh6DojlEjeEcKu06jO3+jEXeO+xWX
rEs/6bruXAb0QB9eiAcjuJF5Ofq/Tf7gLzsujOaHfiYZa9W350E99vxz4/qpalZsQQj12ufv99ov
T35T0HRZVE1R0pWba3ArRoGqlbBJq3kHTN2811jirZPNlqEJOYur/K9Z4NWXZYL+7m7SwZqXn6qP
r05+WiGCzJAJJZh4cydTCtGnCctnGPQTe/hRNdeT54TsqHl+YIDx/VeWpsrt9nhhZE5jSpm6y/LN
haMzu6ugqUFzIAcYegf1L8rP2XNrAF5GK30XPUJsVHeEgsYImlBKzVvc0FMGSTyl9TWPDepMxPvv
4H1++Ghf3B9Mru66rklc5M3bu9DViIzBkPWB6fScXpAhLcR78u3SAymFPuwo0AuET9lahm2QACKZ
8kC6607JuIpP0A/KtUBndPzhgfH3/31iDP8UVWcGaAjCreahGppQFtCzHDRIjHNMkXiMVYAvG0T4
1EPoqjkihAM6Rgii2TSGmTqoXFFrAKgBYytqLyqKhaSixLYQMOvsLHxBJ3nGDIbWmpQm5cCkhv9L
huKJmbpcXtC+hfMR6CMVCsjS0MrvU/gTv1v2WGGuglXET/gbP7NCKcJOf6geQnS9+lwhGIR5GTS9
V5Mb4nN+4h+UP6ELo3oR38huu2AVe6x66gUrAVNGVQ2xKqerz4Gl0tzyKSJoX+VY0FAmB/Ma2gyn
OXkAE5EfLd3k4NsE51ym+QiP2qmemb2Z2xmB4u+AsRRM39QADzh3+KjV1kffiWhrfjlSreWg1bCZ
1tyucOdPkHjqz7mwl56gfjCxoz9pzEOMx+YCEwdWbRk7DWMr1JAXywSdWC+KN+5HFYp2kgMGZyov
OEs+SKfmpsD8iGgvIh803LCkDwu2jj+4sQnuQleZn7lGoKBNoh9WyedO8fdrJQkSrQ0GszSAKNz+
Li90RdQaIWyGQ62TMYxC4dRIQBc+khb1Eh57MjVSrun0WpCaCHZdUDyuRCAtslsrbt3ZieL2s7uQ
XsT1XiieMH+XqtvKhwQAFLp+cVlUW4BNPSfHK+AjiJjckRqiwsdnDZoEXHjhh/dRVP5d+X9+Ke22
g61rTARKQZEOV5EwbFoPxkv0Jj7W8Pf4e48tWReGq7+TBNo+5U9gqArMlXBhaCexVdYgZfFzz4k/
/Ih/cSWmvFEBy+GXOvMUCKoZuNZhCYp3s2SrAX8YFlm8G3V2fwK30GqAg3Aa0sIgYLRIeK2CDC9w
OYp9cTUO+/HNJ6ZIW3X5WS+xM3jpDFgWzx4Hqi3Gy9qwwO9iluB164hghq8B5scnS4L/uUMhhCOZ
D5Q/Ur4qRPu01tCy/Vvwpa/L8ZEEHIj+QWND5mURkV1BjlpDXHA7rbxQsCM8KrWN56DmHKfNSLgu
d4gXpP+07UeykRQXPwH4ms6gxrNgdmAR0bNFVLhi54CBwbOpC+TcTsw6BNqDYQGsWeiYvnvMiy5e
M8S45Mr0OBUUG84SCcCQ2ciyxQWDL49hRkTkgYM0//utmGvGP5sekxc6NgLbnmEgPfl7PRuXoSGu
NuwJfcb/cAT0RLFMjJ2PbVpf+qYVvuSNk0h2Ke7ITIogxAVwVnx5IhFzDZlizPQ1s2TlF9U1jTrV
VtGKmffK+UKo6iLnFEmcWFgm9XJ4aIFTUgf0TwOMwXDHRlYsNGy/NJezZbtEd607jcvh9AJksgU+
S+uEuJ2cV59+ofYRgoTMdjjys2pePNSXhUT/iFpnGvZPgQhUcJ0X4WgoTpQt8cVTqMvDhZTcwVst
Ws/QnbKyZI2MvB13Iq6xejUHuOBIxJiEnnxdV4rDrUlXDPvyWof3NTLe59TD+wb2LR+2Kp2c9iyr
JzPZlfI25iekBiwOILNSKAP0hfaStpLIkMma33J3EAgOasYN4UXztPuQAPfgfEG3jhOz5x9VFKt4
fPBFCwOPJm8miDEqI+GOy5aB6bl5q2jQc8ldzDbQWwz4UJ03Xm1pPDWX9Qjq7BH3hfFavUP9RAKP
mI0MdhYSThZ4T2O3+H65fDFOQAw4iTllGQGEqNzsfqKvRm0slf2hyqkSya4t0Glxd2UcheUOjyiq
PJ+q0K036QzvgL2tWtjhi/695b8ibURCsZf6Y4ElFycEfTZugm6A/wEgYvyolm/B+Jiy1rLfogVM
vNtk9+kd3RhQuUXngr/n6ojQPfXta/T6/Xf73zndzdYu0p8VDFmTpu395stdLnnW9SVlCUk0iVuD
NeIFiJYBJEVCQBW+37yEDH1/eWLjH0QvZ8eyqg9EFJ7G2JKO5sdl3IjFKkSpeJ6hfMKzdseWX9Mi
3XWLdASL03vFGV8GfV5ongzVi+31PkM+uWErRONCJQSiot53gHSYMT0OzM3YE1EC5bvSZPt3zYfu
JKDmaOFIQuG+HKPrIiOwZp8z0OM6YrEN7vFCxpKF3D54BbjBhzprrqV2ds/0yV/Xqm2MbmTSu10w
ZI4h8zf2A/RxFv6MvFELDDBJIs3wqSDsVzj0KxxW2g8dEEX64twR2XUEgxmVqojqzeaTNlokhq3a
H/ARaw/RZd1vspEeI+ZEnPMzaIsH0eTSebE5TNrrLwmzXT5e7LbrpzjOOZqzgJtKsiG8U1pgsYiA
PEiuhnJl6jJ4en7GltbjVCw3WbYzl6kwz4GjYKOEH4QvJb0Pef1UVuwrLnt6CvRZlmq0y7ndiA52
Qhz/WD3E0pb5aWSOBcaoUPeQHmVvKhHgF4t7viQuwVxcbOO9Fqw4x318D8W2xh2Pjj1ex06FJcOJ
VAhcez33VGAwM7YAD9hxFDrCFABo6RK3f1FdmvjSMxsYSoLRA55UMZ2cl1PQPHNTMWk80IxNFzkO
OZF2MMYmF2lPrN1doSLUKYTgQ6zcK/kuEk4ZoZcXp8IT+0xykqGcBoyAMwJASHxtX4fQKvs7U9zF
vaNSdS+ha7SFo6Gy/HUx+c4b4BZPmDqR31aTn3wZ0Advh1NL0GhzJqLaZX4Pgj6w0suqh6NEFZpG
a+lZghkVrjE3MtZtfY9IgQguP+SH8qRRnfVz46UoduTKxgZSYhWDFKMB6XoM6v1MdEin5aifsWzJ
Qb6SNWoAU5vru2Yrpmep22uktSX3APHCX5QSEiZxFsiOqKYg3ChwH8NH7pfjuO3cSkZafkZRZJ6g
yMXaMBdxFBoB106l8eT+TYoWNWQAgqMbjf60pRDdheks2XcsfgI4qGOkZsMUYFYv06WCBDM+UkvT
bYtIolGscLCFk6rbFRsZpBwK4jetdkL64yNdA8dQLH01WmSy7YK7MTjICNp9EsJz64yJqjkJS31R
JRbsZiRRCps2wXPWdQcH+lwMH4EIy+6y0PsX0iFM0YORhamRBL7I5po2i3x7yEQKzQu8C7cOt5fE
kwUmX81i0i8xSCfDq3ey0JFpfeR0hVAGxOOuLHaKy3+qrtBGUyg9Ko+p4eJ5DEjpdYI9/p0p7Afq
HiXe1RkAOc/BjF0rFGKXD3iUgepiMlXlHW3S5pFPQ3CcnLmmzZ2RVk0Q7q8KZmigsfrk9xH6B537
EJHDxpodR0p/pZz6ubJSX9rDJbfggNlXIHTLynd1an/6YJcjjjPB8BK6sepG0BYKl1EyQz5RtMLw
gXk+4vVql/5uxnEZaVxqNjASKoAhr6k+nxVL/hUIgQhYdZlwFMIuBF9NgIDphaHdJWSioJeAeefQ
S5phdaxbT4NbBy4FcEZOR6fhddIitwsoU+0ZNqHoTNmYP8jDXj8wUYT7CZGq1q00Kyg9yGHHSPnM
uVyuQn2LQa37qVT7YuiMSAuVmKkgmsAZc3M8jY1xvQhKMByG35d6WYLTCF3ZOAqdI79eIRl5+tVW
E5uull89SydgnKSm+m/x0+QJM5wZUCrgk/Iddmszw1L/9pM16dM/cnuA/vkJpb9ryWuCbWCkojxk
KsZcbmugT0glwEm4NF/jbTmzsgPY6kRbGRxOLH1yp6XFtGigasGMv2cTVRyiIv3qBwXSFw0gLASy
9OnuUSVTuzlpfJjwoqHEwyHyWnGDtJwJyrBD7XbdY5UUIDUzFTHnpb4GCPVEWfaTvOQLJQyzeA3N
gKAYGhz/6Sz8o91/TXQ1HzRhOEArQV8MkUbKdn2AEkrnLH5nGqmtUwkL5Jx5PekWgqMUTxucdvAV
ZXPH6vehT+ByDSzaj48XIuI8GMDy3Q9l0NQXuv0RVSbUIvYkEeOF/PfnbLpBL9OgNQ8wzzzQBimc
BUaYvQsRnWg2QEM2NwWga9//3S8mkRJWk///u/LN3436sQ+CvBsODMab3/boXu9nbH+qkwg78uOL
kPQ+jki1cJrI8aO1vkvFNXAB4S5A6ioDoVnhOZwd62UCvoXZXbZqm4es8Bga4TWmwqSPItjoQggi
m61pGEx0Mlp+lXkfj0c0/ggxyutGBUx9JWjFLRQclj/ctz6/xT9PVxY1XmPDFJj8/P10I202k4dZ
PRzEE7ovamO2m/h5fDV3V6zpiaNMJ4+t9V73EYvrCK5mRxbKb/aeli7ZA9cEicsCyt1t3kPRvAvb
Dz4tYy+sz+YzsIzvf5VPh82/n9dAjGnKNOxu9TbmTGkqpeNX0fWFSaMUo9jgoWrrK6qjebM+hyff
dGokHYPxqP3iZa+DBRaloD1KV/LMGG8vsLcp5IHXNgAKWiNQqqkxoE10EBezlXkM4rmmb+KAlBe0
UR+GYg/txOCl3ILy+RwC7S82jIxrWMzZWkO4KTBE58a4y8INleBEQyyIgriT3MGLe7c+Q4cn0+Gy
8NcSpYg7Yh1Sx4PwKq0ZQGA2/umdmdbmP09JoW2I1k2glL1Zu3FdZUI9BCa7C4ga6isB5OG2q53r
C/lJyS58Qh1FWtD3P86nzuL2z2oiwkOZYZcgft7W/thSRONKtK2vG4fCscs3QhcLP6ETub1GZ4B5
Q+fUr8Ehto7c5t18WWmAXezogQtJh76kBBM/GW+P5sPkzNddWjslsHEJcfk7Ix2BMIIfdmH53xa4
JP7xgbXb2Rx2M9mvxM89MCf7vHT86zoaQKxtKbGuxlskWYG5RjoCGokQRciZV201IA71HxkOcwvC
gDb8IhFcM19DMNiE+/WIFpZhdAA09cPj/Ryh/PN8adUzMlCZ1n/KTP54vkKmiSipVPrUpTlH4NIs
BEJOoOoxWiGhgYth+dY+NQ0sbLbkEePWXDQXnbaOK7ed7RGU6PJGtsvlOE3n8tla0ZwrtwJILedO
e6bKTKZgoJVJm510M0Kqz7wL8qMEIxC7Q83SsWcPusMsCsK4vycuPqNFtd0wquB9ymzf9kW3ZOQF
pYcmIW03EFnlOif0IHpuyHyrfXjD10c9Ol781546Jq1jmq4WfEfZB2cyosFlpLWLqZo24FD53Yti
AWKOKNWr+Z4/qXuf5L+j8VHnJI8du8Dr6XRFNo2UZuZVMDxiZ+gPskznLV368kol+UdczE5JueTt
N2YAfFb9Rrra/WkkOgdaKcBc0SGC2wT5DeUtWtP6H5I7P1xFKJ0k7NzB3Jzixe5MjSQUVAdRYtfm
QmEKLlx6yjNIkez6Pue2TEqeUi778ExyYZC9B6AKmORW7DKFJSfHkjI1cphsLxWaVwnkRuRUE7TA
nkZkWnvu+3Vz2XK/57JRwh7H1dX3D5eTzC/UEdi4rrkuC+dAYgzChd+T6H4rzLaQpoZ8eehlHoxX
7UwOnCRbnYvtMGtIXiNPMov35IKUwr4s8CyKmKWPMUFnzQvApepJoMc7RisxZHI6bxlRXl/VfNX0
mBCSeq1yGcXvQ5CT6TZglUnQbT30FYxEjKs7ylvFa8kjPqF9YHobyhuBMLS25Woy18nfs/IX0tiI
gER0VB7qjqmmk8pLaNLSI4SfNEQRyO3P6+UFOXw+PvXndFjXl4MSAKTA5017TZQPvbQls2iACPTQ
GhuySzhnivi5vzy2/EZZdTAC1spLxIIeY88g3pH/JmkLceM1XAsrspgWEBDlbouOvVlfdF5Va0x3
BoYKnw4qGtEGhcITCG6qeIBjH7Rxzf6XCHPSfxmvuwhZnvwgGZ4z44OWkjfjEIRuTczoAqLeqct+
UYJrr+DxoEoxBzZqLyE1eAUQNitOADpm8qMW39N3K0NAoCgrvApOeuN+v1V8tob+2SkYtWl4yBV6
6VOX9Y+dYhhCVUmkYDz09Pup6a53arSpy3ui6FS6C3u6R0QCDQE1xi4gIBhd7bPWrMI3EDMcVn34
w06rT5eBfz+QMR1J+E1l9WbYKKqVJhVyPB6ky6OgrgE4APS6AqNcSR2KgJ3JEMIayCRTvNJ0L6fo
NSieSowOVb8bjd3wrjtHurF1v6l41Bh16kXzNtwFEHzhDJG0kkquyJ1fRUn8mg8b3qb0Xii3feSF
8a8MgQARQdXV7d5KyNMgXcWCVowlgh6UGP9bw6BYwQjMhXVmUfGX6UshMjF7ZtagHelzg2nvxVNg
IClZVqSm/lCIfTHs4yjC9aaLbO46jpO/fzEhjkI/6f3hIAxLASYXmklma3w8WDLoN/gNAS2P+zhZ
yk81whvmtbPtAGXKtPpgkfenC75S6aFJHSledYt9x3WSVWj59zXyiQDl/eRQz4u3NN+mxUEPD0Sx
V/BF4y0C6jyxgbrK09hkiYoqljbxfdGz2TiYyH160l30wpZKWh+vK5CuHRHAAFySmYdsJtiL8g+l
xNfNT3RI+G4EiS7o7e2yGtUxyJJqPMD6uhgLA/V7RZ7jnOkWdlw0Y0G2YAHpgWPKmxp/ghisuVEr
+Qb/lO8JzyOCj/kl3Vb1Po6JcLoSJuTTPAKHiGTGpu2ioPRTD0QfXYc55NSosoY982+h8apsg1Bl
oHhn+GR8xOTagpJWHPlXqOLVgb7/Uj82ycuV/0lth+y6jg+aHm3RXVo7/p7wo4AuE7l/UFv2Cgu3
KD2SLHqFnDiA7GV7H23DiLFiQdiGF0yi4JUieWSxXMJNHi1acI9ccrJVpixQtMCaBxY1kISCPt88
CtE9iST1vmeuekIsfLogZ3z7nce0bHfq3eyHH+Pr3YQ7qijQZ5e02yuYMKRqW1wi5VCI2wvAHfFu
RnOqXXL6FpIryx5AwmRghmzTLoFMGPguWWdSuyueydyl7/kjl0OeNrDb/YSWOHoqQccj8VnZ/bHB
SZ2W5nUcCgd0ESjr4sf6LdoQJ7TS91Qmz/kjJh0MA8GKQTG36ehRuufI9JBiD8CqV8F9TI44fAag
UFg+X9PfyEyYmX2/DX/6yv/5lCYuE8b3AqSUmzt2YDQdVVmnHS4bpJL8uigsA32d7jAyKgEEmjXd
2JWJAQx/o7jK5CNy+LzEQ2RHOwzoc8OF55ttrCsL46XwZgtWfGwnB269tJlgNY+zecBkkvxfL524
0rPN919B+6pEZhz3f1/hVtbD69nygXDuj9nh+sSGQyGjltCrlvTIK0+QVoVlcp+CWH6HfwbpO4+d
bdrHewK4j1JKJSscspGVLerX8tUHJTRPfmvG4vJoAKfJ4MSyfLqn5CgAIHseP8Zu23R3tN/g6GjB
BtU4hClzPu7TYoECciWK64SfHIkXCOWAaHH0WJFljD/syKLw1RozdQV5vCYqQB9uGlw92d6yKo8j
WmTmIdkL1aR4Wef0q4SUVATNUbJdpR0k5kYo0a7sSXlGVPyqUrbmO3hLi6hKakPFucJBE50RViOT
17NYsX1TCDBTwZWw8hkRENy8GMtT1+wV2EfQ3fpV2TCc5OoTnXq4lN3CwNVj0bzPVawu9zXSvxrY
2GJ4E634skbJwPRFsDN5Lr+AWqTM7slSqDjHJgaQw4npA2u+oD1FQ9i5YIhpDMp2d70nxYM2/Mge
AjI3VpbYoH0Mi9clhRqlGRELSB+szLdjAi+WaWDTyFS5LWs2dKyGr0fgVr8hf+b7hffV3UzCnmAo
KG9Q5dx2yMomDTscUDx9k3AEAofwCW1M1UlX+BLibf4okAdQ35EUSUTNXTebZwu8EjOXO3tMY6Z2
YDkErxmKHRfxOFtlJcIO/GFr/Ff0JkkC6ikgQRJBd7cXyCguY02oLsKhOygryit3wvtdV9Kb2Pwg
Gfuq3frHn0Ky/XeB0AnRxZDV2XgIlKcgf7hUxO9wuYDgP+dd63MvD91o3LQEJiKX52hTiMgAok8H
ZHSa+1C64y5BG7yR7fEjFI6Gvx6iQ5qfvv/dpK8UKVScuGYFuooQhW4qmSYsfEFv2Joj0dYWwu+g
qGi9PgfJO8KeiGQmY9MRe0NzAuGlE/8K6bvUBRnhS6FDimSZxXNAH3vmTJQHcV+++zPnoh3pjzpy
uZVQhSsiY3yio8515XTpYkCnpG0Rltep5Wuuoj/R3Ym6RXQiiARQx4NIc6i1ZrU128vIKGLujN4s
Yopb/TbReorX+zawtYiRBQrWJWIqlMsDAZfbie5F7M9aEtfhsIxnv/MmIPNwU1EMEnSzLFpUH+0d
dm0oqCr6i4LzpAOfCNVZ2zPqWPeQYXbC9ShJrtJuMe8NzJbCbV+uO2k3kvj2wcqdpXRVFwpZLufo
d11uhn4loiuhFJst8+Go5ifJ+UUZP9pIro6CjMlf++QSmQqkuEXDIeFwRwuAl1gXV3jvqhV0/KZc
qsqa4GvKoOhRJ/KTid0YzFtoWYvYu+467f0aHIKCtE+7QVDAHZzvrl2cjHtvpx/pYP0PYWe25Ki1
bdEvIoK+eaUX6pVSdi+KbEE0QoBov/4O6r7YeSqcEQ6f43K5EgnYe+215hwTda6gLAWCIS3G/VqI
UaRpFmAxYLrcu3UTr/imnphiUlm9g5vWpw/wqy35LRoIwlWrLixzhS32Gg3p+l7Oyu5KDQk3gIap
G3ZHukBOpwDI4YgMhbFmz6xRWlLy8BdJg7q+xtltamsYxixvdDI+rgrBcCx2D0YWDIEGjzZZZjvi
6/KNkTxchGBcIcvqAjqumUtuL2xYjbH4uIIzqJOFVqzjOqg/wJmYvCPpHi7NfD5n8P+LN/BvNYqM
1FEzFBOexf/M7+Ou7ZqsbaS9hFkBLP9DTzsxAkEHfx/7KI8sUPKNmYXjWt1Rp+RnRzp8WJWPAhOa
0g0u5GNKzDfyno9Z0r2FSfjC94QRRXz977f2Twn3o1KRFcSZs5DMwiP7Y68bVb06tzd53F9weLSA
l1EX+C0ayBKis9tpPodjTad54f7aNvxz9vuPn/3n7PiPWq4rVHOQ7sq418XgHFWbixiI18AItW2S
ARv1EAPJaAqIjCgDwa7pXJDg454JLZyCpuBR9xCg690aTpFVLS1tWY3L5h42CtY9m4wA07AJZ6GJ
w6tAFXFx5feoWl2bRxR82ScBBTQCYAOrYGPlkPyyYdqNiOnpcSHKAmxIeCDxC7984X+pq/75hf88
35hlVqTneP7CN3f2pjXG95okoWczNIbI+qVt/jdhw7w7Gcx6cParP8vl7lqck3S6THvj40pY5+Tr
2pO2lC8hJA0jXqnmSqsCpEH4ogzU98nzhSLulYjUqXVHa28gPLidpNTj8AK93JZ++zasv9RaMu0K
9nnDYsjzs7XZQI3uTKGc9mrAeESI1OwpMReltBe2pkieLu28IWRyL9THq/o4HGP9KRajpEfSTbOO
sLOACLOr9gmNKCRCQULpbU6BSYyCuoUZ0S8MeJXb9LndGNshQets+7QYxwfJgqWgPxaeJB5uybLA
3zntSXjJkohsI6l8pdYIJwPgMUZiPTDe2cOGYk3FVpu2As0acjeoE18+DQimHsoSFx52IVvsj52y
RTvQX32Ns+tjjcbuQ7db4uw7ti+cwE72SXQD0R+jCznT2seJmz+i+epddDl1fLSi5oj+y02JOHi4
MVPY6DahzwVaA7+MYVUtzA/sSblBU27e1fv7w/nmxh81qHAczxvZvhO+igCecACcRc8cK+oNDCoA
dSy8WOQCIwFNg6CShI7J84iitTa3RylKYG0wzCHszS1Zf6EdkHrlXLa3djuUK3OjHY1PQtTGZez2
uAIBkaSMqT/Iocu09TUQ1ZU1eUM1BzAhQDu/67IXF/tZyI0NkZZmcB/2PE7qoR/BiDrJV9zv0nRH
25w7rfzWSvhb11zWNLorrMAmCu+f9Yip9JzObtO+4D4gBlbcZFcgFN0SrHZx82lVvzyzs6YL8btb
sBMM9kj4gHumZXQNsK8MLqJi8gas2+PLlZyOypkc0c0+4Ocz4Sdd7fZL6csZ9n9Pt2wbdPrRP85d
IfnftZ4OfmMYxnGaZW3kkOAMJFnEK5YJKe+uxtCQ22R+FIgPKzZzdK3DgjQl4rQbMoGdDgrQd331
1W96WfiKVBDzxrM5vda4kL/RB/FfTApBKzTJjDBdaMwSSLaE5WK5N2GvmRudFBdouZingoxuULob
5BCec4VrObPtF/x0jLymPBpVgBimK+g2JHENb+kXA+v0sj8L62Ha5jlRhFEqh6l5lALjcPFoqkA/
kdbX+6O5LJE9KZaXfQjEbSMvu4US6k4sHg/sj+PhUqx7g9RhcH9IYEpfGoK4jP57Ff6bQkCGk2Hp
ioU9nbHVv7/oNh7MQlU4ZHQ7zfJVr/UmLI0Ga0OMy82/bhHz6MIHkYwCJZZnDWHxILiwlL+sy86a
lbHlLyI05S+dUgBnQEkkE0Om+rPZEl/QYiY3ViGmUV18oNUNkO5Z2CIQaN/GfEGlPxX7RCLUINKY
pBDh4hXlSu1tE0wSUWWYkIbKKaQNKfVOPgV38hIolH5zXUPt/stT+o8r/QmgTMazSPnM4eccrwkW
xbSGeSA5FtBrzBPpQEDy1AJXqRjxZo82c6ozFbK4OK/T+rkcIDpflwUKdQLrjAXrEM3G5wvLIoAU
F7L5NzV7hhYJFUQSWAQwtJ48RewEsbQYoa20RPzcNgxZOvKlyXk5owbO0LM+MbdIxUOyVbNHDmc8
UpgSNhWdNqcnlPC+USWmw7Vn4ciSCXACq9YifAMX+WkKQS1A39E1rzlmik22sTmn6l5esjhI0wXW
IPztHWcnFx8XLWUSQfCrcSTRxteX7rGrdlgZ48SzEgIkW7ZznYDEEbvIClmWIuJL6N2rdyIHFvGU
zFMlk/NEpg2Rtb9Un+bf1hDTQmMCRs1UDenHGlK3VdxYKudFkyw/ZEOccyqoEA4biSuew/NuYEST
rDkNXaTtBUw12bTE0H7BzMvyCFlooKWOJjLF+xhPir6+viCqzjNHkE5XAi8+hBM9UVX9ytD+AHT3
v7mV92fZ6UdHwOCIKGT8QDlMLk7ZLHKofM9409/0M7Rs6vaxXnOquG9KtzuR9FL6mhQy/Sv7Xb2+
uMaLzrYMag79ja3ghbvjzWysX76i/6e9/Kw8sWHR1uRVYzjxcyrRq2lTxHxH5AwXvuHTzewWnY+c
9+4jo5W9m7roD2rAPOmTgPLa7yNh2+36AwrWLZ3HnICQKUSXDkdQAZdz5cBrytsG9RrDwOtuap61
Bx39eR9dSBrG3wlTz51E96LGSM+IaRuIgGQu8T7PVi0cbcRNIQpnBtcuMdwwiDUgeMR2Ez9LdAOp
QZ7wWKqqWwbtlyYfjKcEG8di6h+5dxPhHk6SbDJCLPQdRnIEwurLdSlFw6tI/DsoKgdDqUuv2yDh
j1hWHADIuPHyiEuCDr6HwUO/NjymyPP2AGQqF7YtDHEgadWuWpUf52N+8TWvde9X9wK739Ve+TEq
rU1scrwRoRaZsQuMhQhq6m6U1+ZuYH/Eoysp6yrl0kAdRBMhO2fo/UhEHG1pjkF3A5sB3divWGWv
oaG9mpDO3fYrz45aHlBqoUZJ8CW4lndB+IxvkHiLRYau3D3lEV6yInT4YKUtvZLj+1IZwaXj2bou
ETZLB9NGaniL7r39rX2VWtDaHxhU06ccej0xtyxE74nxcNleUrQajfhxNZ60CszYLBCcHHlxCebq
HE1keC8dor0v/qasvOIDD9PuDwwKrflJdOM+qhRXFhiNIP33LZxsxJWfGacSr7ziLkIMYcGgczGH
hQqog9EuXXz03SS4HQBmN1Uk+OJjfFDX7Tu0eV4MFTZBwOzWvzmYlEi0zQOZ5kL9Wr0T755zBP5C
N2wsbkR5rQxupc3h+r83SUhnf9mTFDDfKO3pxdHS+dF7anrBKK7NIO3lfYFhGDOvZ9g9VRJNA4dZ
IkxSQpqImo1uJt1DQjxH/djCUy6jmrCFrez1ml0fz0yeAuEl3irANwm/WdOVu7l3baF6HYk3DZNn
Kvbz3W0CiapHDQoqBMk5u9udRi6CW7xl2G9B0pVrq58HhlMouSTRbxW3cjKGrOtuATeC3qhEQEPE
5ZEqlywb8o8eDRJFt+lLQbj0a7uGlyQR1kXX2rntUGNKQYcmwDOD/AM98ERtQ3ijx8RbXwraB4P+
UiSX/aWiX8XEuwMFsJiUMH0AAWaR3BnI4044e9SJSrLosvCSHPCnpuq2CARPxcl2a5ayEKocDBAn
9MqS1tA7Zwi+rdJatVfDpnPHNOVeWrPDydwhQk55OY3iVO8a6u30oOnfZle7g8vVikATgcBGhfqS
PqcEVr1jOXHFmjBqMlMWA+7ibA6avSjPQoa63B3qcPwWoUMmaiDAmX0aQgXgabUu80BAfI74AS8+
HF5OBa6ZLSSpsfOeSR8tE3UneIz7eWQHmmo+QhjLChEjx93qXviCbFuj4FbGlZYUIuQHEmxk8GEA
Spm7U0QhKonzZWF6V5rKQ6SJJyU7WtaLSLJvc17BC1D7U/I5Vj7bOhpm9N5fBlm21TI1orviSf3u
Bq3RzrtP/Vit9Ja0nLDEFSg/9tnp/riB30Oel41J4FgkHrCllH8qgRc2m/yyKFMPUE16vTspJhtl
k3NaGQ0CRd8664U38wn5yJ1oR0Trd/31En+xtvA5/TtRFAveeo7FUrPMgisPFQwqKTzLS+EpGxcV
4AoAuLN13rq5V4Ir9m3mkdTG+PniX05VzKPvwqKUcCURQk8T3vCk4cPAIu/GMKx6265DPGKo0xNt
q5h7zEoWQ0Tyv9CfEUHEQ42aEBoF2vdAeNX2YJwctqrlwJaABAP+PdmWhR2AdRo/WNQ5ynbyImOe
0DjlGrqCApv40HH1WWAe9d396b7knaDqR6pMxDd/X3TvdwYIJwn4S2htLlGfLs3d+XogTpN3BFQc
0DdsYtJSvrK9lGEie7TfBTYhwLCD042rkqCt2fxuJ1thkzC3xj+God2pbOgEYCPzbcu3lKzON+Ik
S1dX3S/LS0y/WGN4BlbD20HEptp5ic8DB2W+DLN9MueZUY3AWtoP1CDD/qIwtPBHze0IOH+95Xvt
PeGVJpS4924dXIOw1NyWj0rc3zqFBUwVg7RItbVNTg94B2us4/A/DV5dZ0FVYkanni8Xwq32NLBE
THWkJYfaMcj1E8sH7wMJUSAR7g/6JSovz5QjsmdhilWXCSbceJlqIdBvEZoBWZzIGSy/JEZQW18M
r4g/4Z5SmI/C52Qc63dEFxPzc3xlccQ0zEQxusMff+N3ft0RADq4c4419kXMVT05ehkp06S7AyzB
RjbSg0H0z1OSM7mp8KOUC30A2nfTyY+ER2shSQR5LhXPo2Y6588Sr/JREp2mDYH3dmmUMuAefF31
LOFpEG+MGBFNzUg4AANptenMgur6btePaP+v5GIrn716GJkEyddTrb5K9w12iRgOLzz8SEv3SDNQ
VPWEmDQQgd3xWZK35TlqmQsqDIbxSdF5O1f7nJKu/p5VMzzz7Hu2+nCRmNYu9OfYChirA8ISzIdm
V/abEfPc5ONeM+RjpX7e0Fyw/Rr7Fqj12UbGhgwfJwYLin/jxdPxCi/+RLGP7mpccYwgjmdbvFdP
Lak6q2ZpUXLY7XvFHJhYXJuvgpyZr9hnxduxsWIXZut0i5eBP3IF9qk+EaaJXxJ0uwusqmequiQ2
PraR4G6viwshrb5Jty45og5Uns+n+Jvtq0pDkzAUz2C0obIfE3UVaGD/F8ru8i7LiwoBPDmJyonQ
AfkeGWuL4uzjThQlJhBSXTSXxAC3UhxMfcb3sKaQ6hdnE+/QJzdFjl/rN9MMiCQfSZ27PI/sDjd1
eaYLfDnTmZ0hIUn7UuNv/sp0T4RUzOdlRGvk8LvQ9Vk0nemzQwp1TQ5bLq4ZPwexzvERABk0fY2Z
n59yZdaWk4y8Sji8EGwRr4c+kNDm7zS8rXb3QnUv0etSDlkWluNWYc2R+box23ZI1apsf8MCIVNi
IsdBDkVEvEcfN2G4mOIe9etxY20NCBnNq1gu+oTwNE8j1GknA/F9aDKHgcKAxXNf1kHfRfUG6AVu
aq+62gktoh6tg49xlfpBZokhHEg7EqdCsLVV+sLtDVEt7SfIAHLEXnqzBWORr87r+jlBFCidGGHe
XB3517JfAHrKDyTwXVzl1A02VR/5LUvC564OKq12mREmLWn2n7Td8IpO6mu+pHydKkxkHGHRhwoK
yHfuvXkghaOqHvCnTAiVCGt1aWDhHnDFO8GWbZjQDcuj6qXi6X3QXu4M8DnNpuVpFnjAZHHy+tSP
KzIi/gT8klE1P6M0+UlEJ/H9PgQ8vQaiKG6k4BpYcOzMFXHQmU7rATyvHmEBPFqu4J8v226NHVPH
IQ0biMc5K6OCIzCBtUH7FGMswURyC5Ivw3y8vV43XrrsdMkWz46izCG0eG3wDYX8PGs3VTPJlPlp
tcBv39mli83nfrrxxuRLkcjQawD465yuOYdXT6q1ZLSztr7155uNxBr3EnV9C2bGx4aTri3mxEH1
xGfgn4pl84k1hYEz4U7DrnbhftyJwVYWlgh8j3O8m0ZGF8bGHm6PKIed8GlxeLL8LMdcRp2iQo4J
uVsZisPmVeuJnfpGJ25LjzEdkNTnARefRL9QnXyDcb8ZNwhyR17xK7fo04r9bt1afmxEjYGun52h
3YjK6cIjUz7iMruyrrDxcsaJT+xqCiLTQGXfZ2hDrLbyQLdzzhDaJfvxfKxwacOoZuUUigdGq1/X
eczAF61KBH+w+mgHgfMNKg4BsrzTvyfLp1xZJNiYUImPlAS3iANu7LdH7RXQR42ynH5tg2jowYwP
VrEz0ekCcTGQSL+Q28S+zw6EritNtsW4633tQjSDy2Vyc677ep+jgLIxkrtASxjZM8YgX4JByef5
SEZBHBkOQdCkcb4M1LBevBk+AOVPpOGF1kstoFtd0mYbrFkiGW+Bm5aKp74b3LkzpjpbvIWQZJDN
AZpLbQD/DqZExgHWqv667vUDOsZGDL7V55OShprDCYbsZpqPBFrE27N06s6HJCTROJiMB/PuTJvN
Dr2dyB/X02ixRx4ECuPBZeNWOq/IHAh4PFGOQJ606E3X9xg0obVQ/ezY+2IVDk7QGmG8om/IlDCD
qQyDl0VVt+G2SZ+kOkf3lRnABxCj8vv+ai1EkcQ8r3VoMRC4qOEJs9PoHnATwAyo67OHJl18jYWo
lV2SltNFpsJ+ZSfg2cx89ln6sbelABM+YG/GxbFBu9JhCfGMSAuk9aDa6n56mM1n47Ie1k0T8NKd
2NFrbWfaswhRiTjeEwF4PU0EkjKZup8Kik2vfEKGSEqYgK06ih9iOiMzZwlHeBVqBFS59+4F4/ri
siN2rBY+iAqOt0DLWheFdUtc37ighhnSDQgE3HCqsb8ZDgyAe+mRjOtP7HU7rTqpCimns7rVfOdI
PKPqCYz+bAx/ItsmELqQOKuF8Nb4d4boBnX1G4e14SS1hFtxYF1CU3gTTTt7x8E1s0+wW89HY6RH
MtcC/x5+B6UPhI/gogYVLxgWV457wb1a5a8kg8s039AvuWR63+eNKas+5qwBZnNGCMBgJt3xkqVx
iHkEXnLNEs2YRXgsMIrGL/kX24fI01opYQcAZFw0hltbsx4AdxBvCtbkdX5f63vhaBLzbEt+10b6
m5x95ryudElQaqfLwqFxLkNpJsVedvNyO2/yqLDjb4LrzpZLbGT82DYI5I/gLW6nUQ8AeVzMl6yd
MXjJ4kraCYnBEVQjMPf7IluIOAxf049+cPvChe5AV9FwrIclZmpZWqtZhEAzjyE4HhgxVu/xS3oY
cu8s2pf7ktxcZYiIcJ23gs8uczHsnSe2kumkIRmMEJ/m2hNP1Bdtw4noNzS8GHFRP6cvw47n5G10
Wn6MY634ZbvzH9vsWG6bHdse5BSRMMRmO5FxSLQj2dn8pf0h2k92xHalo0Kmf5Cvc09r6LPPPkXl
uuo2ySY/P43+HOrzkN2/Yzrk65uLIfOZGPj/bjJof8AOP3pxyIJpxAOfn90jP1rxY51NilAn6r4Y
vYZTsxRgvMolFyJaWjgTAk+CRQBjqQ6Ga87qCnccNp5sT8dzNG6YAv//b8AEDAiCDAeRpwFLyUBP
E4UWFjawMMi7iwO/g5M0vwPRBkiaTPQqbLQuKLSUtWrDubcNmjWyq3o7Lc4R4B1IlHfFeRwPs8Lu
7mbLYo98GIvtdQFYxgU2g2eAg/iEPoNQWL5TlFPUo6aXbyUaoNTnx7j0sNiDIICKQ6afLkXqdbll
bKMtBVQQ1MbCwYIjcHd66MzomgEN1cu0WCTasq1oUcAlcPErQc/jQDBIGLBOObemstOH4k0vICi6
nO7o+eGuTXv30qCaYYYXzaHaOJvMIxZcPeIMzp9Tdz5/lHjZjcbqtuSQy/+KA5XXcVKDtjxNtxor
t8N/x2WkkPHiFwRrRbrRGfSkhJ516wzYxCnvH88Miq6H6exC8pnGVc7x7ObXf5SAHEEv2ZLhPH2c
OxCSzFESsBDHFEQp4FWsZkiWLj5AGkNbYy7nOi7AzPQ1/m984RMJ87jrvgBy35uAg3aKXZ3GsrY1
+1DT1uYQcJq0xhV3gg9f9gvodDGhsi+0Zfp6Iao78Cyc2lvZr/Cc3mdX9PmlSgNE5nTcU4/TUVwv
7Kp1WOkoMBL8lwy7NCd7r6+HHNAYq0Tig6DvYZFRr2k2lQKHecFw+I8EXMnTRiBrywIU6REsec2D
YU4sniFxDV0vXDQgOBhbAxBOAigaIkMIho1kbtJAlGHv0a1yFP6EaUG7IKU5YKCedPBCJ29SzXNq
Txqb6k6lLJeCuPAlaCHzdRbDhh4o3m5FJ7TWQT1FJ1agu84CpSy0GjAd1iSvj72+Ck1QLRLCH79u
qN9XzJYBEAtOUblI+xJpgd2aNRfXAlsLx8Mr43KQS4+Xh75z7pWDVlpvAyQBHFfm0cdtRfgzhCRq
aAmUre7jL++ppzksf+WxE48repU64bAYH78aE1edU7IRfRk8utmMfssjleIkX4+ongh5IYn0ukBo
Pw2BJPkJS9g72yAZqVYXkmY/Tocq33OBeEyt5HMOjyJ+94I5f0knFdXu0HoooPXL4tp4sMWu92i4
IV70LcuW1+k9gFSTKhs92Rq61+twmjDLgx8LdBbqs408zYQ024TWOP+6VINGXMJMHF44C9LHJxuY
KaQwRDIDP8SF8DOIBCYfJN20IqwA7EMobzdjGSFqIkVYVkNpcEGGMkBShFBq1x1J3DwPEVG1A1SE
yqHCExKngBHF2ZBg0QRIyxxpLLVcHI72oIencPEMxWMUer8ykoQLVK7ATPHJKROoRu5fbWJfPtF3
UtNahktLjAMgrXx9f6U1IM+GZ8YTzOD4FMqn/lq8sZLOX9y7xE61ZeNBOAtGSc32A71XDsxxBGhL
bjcWTluc+rKjyD5fsDoCKeV45fPJacJmic/QnoqGp4RLAbv03zsBvt7/nSv+cyf48+//oQdq4/vZ
7LpJ2XMu6Z65E2blXFDYU+jSSehdUXuG7qQgb4yxGaYrdFwigGLs8h/IrLqP2/NIW5d3jdAxDv4w
kqgtaddhEoENkbkMITr6zaWbWqAB3SIJp3ajtDuEfaXhDUhaZ2YWhagHCBZ4gU6Tbgf/jReMBasY
A5ZghMy4AHVOlPmh+OA9F5EL6LY6+tbZMwgvambeAQ0YkykR2l9kLZQ6KHssVwFhf2C2Qp4g4kyT
wWUxx5wntRNj9iKkV5tb/SZ3BjsdrUQ6C7Fj3GCJLOU1ibpUuFdzRTYo2dD3L94tTjHgoCrUQwYg
qJkxlqsb0WQPdya6U+D+yV7uPOq37ElJfnH2SLN84se+DTFFw0iuw97GbcS//+fduiW9pfLrh/Ri
h2Lt9G/Ss/rVf9EHfT/7SFNTWq6tM5mu1TsZXTh/FH4pHv5+Dfhm+Au5NnOKf1+DmBvjNWu5BvOV
XX9Y5avmW45Kg4xfnw2BMhsRXUsDL8SgXXzoSxYn5fO/n9s/cvD/+SL+cRE/CpjqYtbicCFURPug
XiBujNKTVWRy7+/DuwwV/lg9UtgoN89iNohvHpudfT079HezBAOiwxvHwRaFKdl/buoRJom9R50D
ULRFmL/KKyLRM9foflEcwPj9n1uogF7ELEbmFuWX9uPK7/q1uvdxT8LuKTkeSf5gi18wMIYsSAVd
2cbos6CoSHvgBfLr1FeXt+KNtwypCeXm7rl77lxphQ7XaIM7roZNK3hrxvJUZ6xEtvZQbCZaIi+S
6DJ3aRhVGhsAdBdbfLuvbm2gR37BFOw6SU5MC3BAZDgWN5ypfEmVK9XbGgjWjTXzRi4I5TijZel9
araVtrw2e4uXSMjeNNTG9CMV33hv8g9FeLGMCFeCaqDt2CvXZ9hvOBSwKlyGNU1trdi3p56efbuh
h41Gn7iPcX2pnaNwuIYAuMOWK1kg95lcbh/jj0sMI2o3hGd0/c0rvnBco0Q/no3RmUir8mOkrMXr
UaXO/KrPLoOi9YUX2SMSYLJNyYe4k6OJikMa9BSLbT6XJQjKJhDj8pwacFnjwipOzYlhr/KkKCi2
SBrjRL9Ujyht3PxlXNcPl8iCLftSreRFEQCXy92b7GR7Pf4ehUe9wrLer6WOX+7elSf14nAL4bnZ
ZBP0X/WD8kSqWa0tKNE4FlibfHupVmDSeVH9Ispem1dW28jaZHuF5jpl06IJxDHSX3BAe/456AOu
lRW1jP6g0rTOF78Y95T7NLGNGNKNe4Xe83Txpif6+gYR2KRJmoDMmVeYSVhE3Tb1Y6YWD5ybfUrp
5fzoSEtk/KzREe6/aoS2fUhN+/JV4NAhSpURBTOQ6yF9wCO1/eKZOiorNC7UGtQsk6u0m2mZIfZ7
78L6iZoXJMM98S+wgb8Jc3iN6X1NIRDH27SlyzgIHkXhEX9fs+r2xiOvKrA2cMa2tbcCOlWMo23l
Q5lxeOoM1nXjhygJH/qnIXWZXSd7E3503juUpF7PEMKWD3lg7KTdndbZ4RNYxMD37TDD/LQWQGfS
dbMLpYW4L5dEIkDXy1ywl0cTB4tdPJgHOQBYHgC7Oebrb3omShrQeTw/IwWOyOgoOW/7qv31gQj4
SUSBBn/Rqb/aB4oFmq1wGfcqZ8FywV4xMU5aN15pX30iYhKfw0QcNfZzsubEaP5phguhYmMP8agd
WRtfE2XOs79GpwcrlN+pKgqXrWr3dvHx52Z+7UhreOMdmoSgfqsIWKE7Xm7HJ7ISyXvIipUmLTTy
AGMgNDacbrJN69LrcLs1M92wyVc8x7q0o7OVQQS3Aus6d7nemk8cp3ESQHlGLnNOMF/62kBb360f
gbAXx3wvYpNLo8sRLUJocOzXsEgRhpHzzZ4AvtnKnmZM8GaGHH2WFkzldkUo2MVHF7fizwEncPlI
G/uUrNUQ+129R4ExnEb/rTudys/pK8bAzO7KSMyFZIao4Zq7unAa7o8lPpIN9lNlpqZtymlJVkL5
CdxZgFRA5lrl9M06P8BBurz0CI2j7pub9AFkfniNPxE0tfRrq2OzixWv6P06aLaa4p+Xl/m8SV9O
6mAbAc9De4/waaaV0+n+JuvhgF4AQ9Oy9GUfs+l3vMPziDUWV92HVjxlD+VDvgedf+TZJKMgjyg8
eMK0EdgCxeP83NwBotrqSulCwVhdTzFBaSdxaWLEJsKZoYjgS11IWx5X4eXsumfnuw3b0PrFOfYX
eRh6OlKdwZNSGKj6D9HA2Fy7XErr7NAMW+W53xRfyP8wL5AwQKzZQG98tF3jNyXx/Kf+exdGco9q
jlpAggdo/LDcnQ210zS9yA54gbfnyklg4klLatbe4VhA7AADPEYL/733/9kh/+enapoIShmqMxjs
fxcgUj1V072w0kNBZMNtLe4VfdHyf6kilZUlr8aJgfGiDHsEMgfzCQgoaFrc1256cVEb3yFU/tGA
H9PzUVPDR0Yqkg/g7vYikutxcwxhm/BUEKByUNYNM7aPjP3u4sQvicD4kByPYdnkCJExgMzzLPz1
9W91wl+orHRmDE3RIItgyf1p7BkqUxZvSp4dppkVgwKhKPmEAY0v9a3r4QIcLAKLdxoVzA0hShOH
iGP0dAM/TjL2W8ASHcAnp99dwciI6wQnF0Oam8vFdmtBd/ttMkYjQqVAu0IvXeL/yNR1mj0O4OnV
GXmqCJhh3s6/FEB/UYH+64P9VMfXmnYRlbOu7W/PVe2LxTJdnAPFvcMiACSHXUfZJAzJnnRaaVvl
7NWPksexAOEEikTXgND+W0H7t6f4H1/1H5HoP4pq0ENX6XxL+appncuB4lMIMXPP1uQ9WvSnXCBo
ZpSfjF8eZPl/lT5QA2YFkIaycxbG/vtBHmNFF89XgS7cxir8i+gxATnb44kpu0q7ZRevIAaH1bS6
D3YdgcE0QZrVnOt/gZ38eiE/3uNs1Fpl0vLyMKkfzWP+cn4pcGFUT2iet/PMffSSR3mrs6yuMfjL
xjo3Vur1cdxP5uN/v9x/wdr8+zv5oRJUOxjquhJre/yoQYYX/u4zO5KOaosdP7g+6DTzl+K44wgO
65L+ZLrQiU+DCe7AkFvLbmd5MEPrzdQwB1FJe6ae/tC6/QA1ksifdBm///cl/wUvNl/yHB+sQb5X
fgZe36f0KpXdTdvTsNBHb4LY6afPhUe38EYCSpghR2NKf4vtgQ4KnRXrF9HYH/HvzxXxn1cwnzn+
+QTf9KQS1CtX4MlUzlTGhvgubBDuULbSucoWNBSOb7TT6JZVlGMIC3eFsp3u2+o3VB2w1L/sCjh5
TVYvhZgo7ccBkUuBSl/fNRQJS+wiMChRVIJoSa8vavqEF2zKAHIuBVtVmODUfkwNg+1JP9XSHAt2
lnnkyWFXDwAHq+8E0E/vaXFIMOxcBT73Uf0hpk9XINojbOHFNCzjgzY+6bRcjxjS79vuSaKQREiC
PDFflGsaDZX4XLwCwmwv+zbB0rnkZGUGLdBr42OAz6I9z0cwtI0lfYttQ+iKxnHss9bZQA1aDcgv
btV2GtnrhQ06LCPeGRcR8Q2Ks/nzyBxaCAvJ+b1W/poNjKbH1wsbhLVQzhjqvnt0g6CwPmTzBGVS
R58xx6Kp9btIr+I6/xikkbFAS5VhBmrXQl3jgok3olPNZOszsE6vnggMkD2xX48MjvJlpwVgPmOa
WGg/HZgon52u2Zbq3lOWTMRFjCN91We0Q0yhSwKwLS7Mh9xjz2R5e6KtBNWRgk5jo7iH8/mqo0+t
EnxDITXdIknbWmqYSnZb8UlDhKMz+WUiNHdZK7v5iIUOcp6vba/JBmc6H5rUVNLKnunuPotYhVOk
oVvkRh1d7K9r8ayDWuw8HEJpFYk002uvIDOxP9yhZeYr6yMl9CeoPq/BY/Y9PF/7oCaJl2X5HO/l
MkHYGYdnpCzvknBC0vhZQxzWF/36TP27iqnxwjJqvvThuJ1hkss7ybA9ZosHvjssSW2xS9slLXQE
X4L6CkPnDoF5fYgRCw6BbHg3BA9Efoin/J1l5ix88/ek+5KLg6IGPR27c003iONf8U6nSpOCvsGW
/spwGVZ+Zu2xtskavTyX0ltAnYEUaH9FVVnQfsK8j3/eqclN2Td87AJlZ3Bv3tXrEUESd60M5MbD
B1M8N4ptefSuwDxBfIokOlseiOm5aD6p14iWVFFFOpPuxMXziIcUJPRSyZd6KFGHISqS9/zIavST
J2AYarcQGQQeJyZMEHTUlTsi6Qh70gh5OlAxXVfJN2k9KrpwHHxy2Igck2bYhwNzUJKjsVr3FnfY
mcWUtr64YZQ3fc6C/Uut+mKND94hpb1UT1qGAsP4Ghf9kZU5ht5hrk3a3i3zfDb4VXnbKtijE7fA
boUgzDoz4N2MZI0IILr54eeooU5rUbq748uZyDM6qDQVZX84SGKgTQvmwem0/T/CzmvHcWTbtl9E
gJ7iq0Qn7zOV+SKkpfeeX38H+76cXbuxC2g0UF3VlTLBiBVrzTkm2WmLBfsKk5KN3jmG/urTfA6Z
deNHR4BtQ6CBld8g5rjraF2EzWhxCY0O8nE6hNyB7Bz34h4PQfx4Ym+kadugDLgSeiHxQ2Wn2Ifg
hKDp0menfGKYt+zYD9CxEWHbXPi2ZcTcaKN4NuuVfog/k8byX6nF8Fak+0i7Fsl2Aui346ePDcJb
+Rio9OGdkOGgbOcd8k/nWTpFDzbdgVnU7OsRmrbiyjSpaum7e9fFL0YGgbxvon1H2xxk1Dj+SKZt
UAJ2y3/gctKPYFHZb1ehg9+8OTBFp0X9M9avAv7n+3gdfptL94Oiv3vHvCvvin0LNFJFu7y+z65e
hrK7MXaI7ar8vTB5GYpC9GvZpUOA6EKk91+VepM9FuyI60kl8etD5WrbC2CbGCJHp0bcam8D2upw
ll3Uq3rBSMyVZYStq2CDZqokw3racfdl2kFArbFtUVxxa+pL+3kZCUP9WwjUP+7Z/zoMNZ2jWF4Q
am3+cfxI4+A3uh/nFw3g7S1Q7iz/0PxIko3Pboi0gGtB+hfPp/LfjVlqAIMfRj2ncxv6o4JqpK7N
fF/ILlKO+f5aIqjrf0XRHdiVsbIsrtKwNQkg67gfiRJzahc4n/IyJh9ggaQBg416LY6RBvs4Z3GR
9KUtu2CfD6++v/XNd0IBRw39BhKxcDtwsSU8Mxk26bb8yzsx//udcKWTeSOkw6oat7r/rCUCU8iq
qtCks8Ckk/GpcqUdjgyn4uhaRZMztWQcrEaRceF8HpdkBSpWyKzvCbNpiXKX04qBLvg4ec/C46Th
f571gkDdI7ucsxBxOKKIXE6IoAMbvnd/6d+RhzPWZKDWN6Sh2WG+7NulyPvsbHpO84iTFhXtd6Qq
DAcgrtPqZDroFQzR5syS8qZcmNMyaGBMSce3bz2tdGqV89khKAJ1Eq3O+DR8oJwAS8aIjB8h8CBE
KHL1XUd40xfIuA+aJUwG5Mrt3pFeMqOiQfw39rn8LwX3f37If6xRswjkIW35kCUEsUhWwtcQ9760
7N/BmTJ+B46wCBz4xJje4MUahqcQ6zfOc5cMYQ3IcZFUdve5sOSZbGch/M56J8do3W7LwCujE3MQ
PyLcF5H5ik8PCi9YysViF9C3Zf8L2NZBF88/aw52aFdoJ82ngyKnM9AdW5VPbKO3YLSrOrOMLnHC
2kHIW32qR+Wd+X50FX+JGjQ7p36j+OgIjpKWJaoVcPH9Su5xF62nG51RQm1oFPMCGU0bT6tdoDVy
Q+TDP/P3zVu6x0hsGFvQuUYtxMjAsJHN81hUTL35NzohRk8ptRV5MpsptQvmtZBWNKeKPZKtGfcG
PCzAsYHAkvIFxVBzk9GFNcCIrzkwtaMETl4px2HEKqhRZymH1b7xggPBLrsVCyn8YtYe3wBw8Vcz
MVSmeZZVwUlgQRPn/aIfy4ULzggSZWGuGDQT15Ao7rj2ZSiHK+MdlRk750Iip2zuIenb4CJTjNLg
D2hircrJQbfWUzLC3cAmfDfgjxMqhN8JnYDipTlEV6SFHqkfFaIvJlywKygr5pdshYVNjq6G7LxZ
MeeI6XDwSx8biBv+MqxF/VXkK0KK+CslVOzfPScWf06y0dSiX80LC/EqIzyKh1pYMQ9nDvy/r0H/
uqYXmmT+//4TiNv/3DhEMSuTTEZTUvjk0Tr08yt8Gy+TPweEsDr9/DJGlkwUQm2T95aRIQr+ePDy
kzGsosLRg78Qof57J9PkOaTZNBVpRi3M9/7/cysy1Mhn0DL3xEjFXCJ9xyzDN0qDyJv+RtD5F64C
PRqyxebpHGTf/5rMCVka5lOln0X3EV+k3UTU1k9I8YdacNXv5cQNHv0er812QPZJmW3YInYxxgSO
Qb6DXb+xXclrHlvkqDdi1HYIWMmDJaDr7R5+TfdqnwqriPkGY+DnLPtKCOaZDWmWelG+GaifRDbh
A96Xvw0d/3tEzFsz4VeLKuHb/zWxEsaoCXQhjy/6u+6OP8Kh2qa75DDd08//vYT+6bT859E9/ySV
UExVkjnB/9gWpVSu5G7kJyXYq0KvJeQQwMin9tryOGO1ED/Z3AXaMgQH6evL4lv4YdrZ/ZrkiNCx
Y/pL067VVqRsD8IyRdFXgdSQveD5l1NSnqd0f7xSBeYOhyQ9GkVd/HHeB+qzyQpMD0wTDNWOlY2g
rESkcgRAYrIy3hFP4RNP89Xz7fQkHArxE3ah6neR3NG1mLGNsolR+v/+/P5JkfvvV8W5LWKwFiXz
j9mir3KBUwchuuikI8mbpl6Tl4Nbi3swuBsdFbjbKZvoEBHRzbSUxoCGV/kvG4Eyv/c/XwXB0DIc
QUadhjmvp//z3KVBb8SFNhokRHN26UhMQVrdmY20P8ZnUK5NweJSYqAAfdOwlW27HIoE04idwkDx
hqp2ZG4HYkc7aUzEijsjGC36JvJmvrkiNjW/lRNudaH+ywv/l8m2hgecDBgN0BQT2j8+voxGdyTF
vXGeOG+71QjAFIuftDLqa3Qc70z75/p4KW/zTwTqFYarEgk4k/6/fI/qv60uai9G/eZsKTb/WF2m
/PSF1OwYItwqxdbdhinCg3gd8yiRWHhlqpu8ddIs1Qu54H08EfEwRsS4FaMnc4wU+itBCATLbcbb
YCPe5RFJLWn0QiwPghs+sEuG8R6xaZotN+hzT7Ra/rIW5+bln6tA1aFAEHeuqos/DetaHfaLtFWM
M+qm57giqJIapeOermRknFO4vGErmapVrDIW/BtF8Z+d4n/99D++yi7K4RVm6HJDJEr9BkwUw3UN
8THBSjecXxFyaXfxJn5rrmFYjP888TRsGaniIEuwW9IwId5qOHS/4GkVyEcWamkk65zIQu9N5kuF
UBc7eex5VEBwAWL7+fG/P0H5X1SarEdDVk3dMDRCuv8YdBRTmYvCMPEmGFggNSN8c3SQmNT4O5ks
VccG7vG0QmsTZht6tUbu1fpqPb0ypmh2n+I7JQCtJHmTwaSoLW18ydE/fZonWk069quCEWSE/nWt
58SKrND8rwA1kYR80kCaorTl5knJMBLgstPjdW5sWX7mcw0L5i0JtmZgxWijMKnh1BtWMWURw+QO
WrQ9ZqvnYh8b62haa/VuzBwqQqT0z3Gj0JWErnCeINupyMrwmyBLPulM2OZLDxejYFOgyyM8orrB
FaXWJGVjLtNXo8Od20SnwXgp2fsNGyqQ6Q3dE4ACpya1c/Ekfufvi/UPFV+P8vxbuzOmIwhG5KKx
AUUVLYmmwCjgLIq1Iu0bxKIH7F+Ilz6Dd8HSqx3yw9fszAgQcLRJFwVB/Wr6bj2ZwbTT01ZbG8st
qcuYNk8LsHcEqTS7aKdv4ZZXXonGkCjDW+Um8tZEPGj3gGEwY/AOHiFC+fw03tByV5vOFjpLfXR3
n16njkJ0BTBaGVfdS1A6AGwQIGH3/RTibeLSuI4P6Dr59L1+O6KrSElE+ku59C93WA1wlmyIMhsP
orA/usgltY3eR1F46Qc7/ggP6m9+gPUqBl5+l/0N/cFBO4LsfgJj4eHJd3q2M7EXJstps0MrX3sV
05OX7myqy/J6NWd3IB8j6ZL9RmI02izJP8Mo4SNfjf6GF5iLuT8e+AW6KLCp4DwoHv54VnKJsLW+
irILqjQxtxuTPBe7IVoE8XjVwVxXRFphnk7plYtbAKrwIdXSmwq8BUTewQFYRp0H6XV+c8/VXx7l
uXD5H6/O+ONIbLsgFZUgyS6spy6ww8nLESaWp7RjpWPe74n0sulTcESTehQFw5IAZm10GRw863NB
Tx/by0CywF+OvH+ZxvE9k0bBGQN1k2CZ/zyr20rqciY/GWLrldEBkzsVpUW2t5Id89cEuRz2Gc0h
Q4rG5GLOz9GLW6IvZZpRhEN1bkKsWAK2C+XsFeXl//7YJEUR/6WIJ59QMUTicTW8RfMn+3+KibHp
5VLzteji/1oNShG2vl3WeGFCuh89foyjdNqX0XqSLEU8yfGmZgjToyoZH2ZAauC6+yJx8eliQUg1
Whlek+zSyVb9zjKuTB+T6E7upUAYpO+W7aVQv5XKor6HNXEUwp2eboEkGTcutumlry6C/KL5Lrp4
QHnv+AtIP1fW1Jo+2kHTQVbLY1k8AizpyVKllQgbfRW7X4vWXmjMVU9FiyPi+6lZUDa5ZrM4AdVK
j4YpRP5mNBsT2DbKqMymfwogy5pS9Gp4kvFN4LRt7PZFdVneOI7YluroKOwUyNUI0pPGRjs/5fzA
d3RhOYkn7LvxphL2Alk7nFyIsAkWA+I4I1KOGvIUszombYG9k2DvwY0m+FVodB0x/5oe9GcGRLsG
irmTxGKQNyBnABmN84RJOc6s/fUT8gQVETMT98Z/pXOlmHvD4xEDccJwwvwU5Iv4w+FFruWesTxJ
W2HibWMsv72xTYlta0XXwDuC94RuqDFHQhEbOaOjV737vBeWQTMRRkp+wtPRXxa3SMSwH24X94m9
VLHlMzlDTXz38QQFWKKaZb7AcGtHBJI67S8YpnHyBBxa/Z3UA/UFYig2Yto+oWnphCMb3WsFgAOD
zwEEQbduw32jWDXdBeD9a5UsJwtfHH6nGsQEEQ9butQj1bTkkt8LXaygnmrUlxDdGt30TfXcFxAd
ET5MthTduWkrJAo400NDV5tdOV4B7nAF70V6SuCxVNEDl8nnxktc/EoY2aL3InyvX7JgGVw5pLJt
CIH/RNsnWhdZa+XTsfE5cxEfEO/+3pH6KLuzTvcCnHRgHoCJ1qOmU7Erme1e3osAzkj4c3oRrq0V
/mKwma6kEJfMJMibtKfhoLrjqn+RZZdLQ8rbU3Hzak8vxhmDgpQA9Fbb0x0qdizptnrREgxRbgKT
HJXiaBuLtWZ8NoRmjWv5l6UFx93wkueyoev/JSKQzi6A3uN4I4t21+0zH3ZyZ6w586QVITLkDCHa
/CZU9D2OrzrzWqJwYJO85uqaSWXzaBfWwFNBEq7Xn0ttzlHOPQXzKJ2dOcjNyQlWZBVmhPGC1xId
4flT01UR3dF8zbODcRXkXUuoAMuQdcV7pHd6eL4X3D2Epl8K00E0DzUcJYOWNbx2IssufLrZo/0U
xQv+JA3cm+rUv9HzA4uMia+BNFiFNiXzn0NtUI7glyL5wenP/IK/3Q5otnQocCf9i0thbczxaahG
6CmNyPyKQy0eWf9PF81nR3ZYsoaoNFhEc2jAUyGfK1+UrcFzT0eQoGjeB1fFtAXCsewlrAMAqX1a
pAj7Cx5Pq37aPnyktcHgeUePjmArLn0t9nKVmK0sfY9hNHDX8zfTPNGvSi+X97Tzelp+8rci/zTa
heOoMNeLySZ+uqrJrCDDVvPKdJPTQswAwnYCbEL8kchQZKrhPHOjm+TMvAlv3sHSHcv5eU7WOHAW
g1WuEn8nD+cRquyLn1qOOnpMCxFU6wSYQuZchh8ilTlIvDPjt8i6sI2AVgl2tWizTw/jS6qEdjoy
f7klOG2anRbdCx5g9pnaf9CSVHy7IraOqgvrKT/a9zTP35BRwMxLl7boS9MN6lFEcP3qGfyowzLu
dqjU+zsvbYa+yh8L9m0fNeushf2iP0R/hY83/NEwjWJ8iYRtPCxlbDrwIqIDf2zweHaLASb3AP92
35BNjKFTfL5I2WMIthI0hqVTxge0xtAOIOnwE1J5G/fsCXPG9pjPXYGhgYMDL1H65/qWoL71r+k4
xzt/YnVyW3BFOTMnYXEZULSOd9y1JAeSg14vAxmYFJJG5lxNcyuxXJEdIxczniW2Gc6S6Bi0NqsJ
cnzqdaJTg5OSTmbMgq0FGkrFikuF82x8ZzK+wmK76D9AKkbGZQF3JY47HGxnM/qYNJt8VwTUEXqo
mrCgmc2C+oje4kIZPZ9pt5B2ywTXfObqzeek/jTtSCJ6wC0FUxUrJFCaldlpFox4ZZXkb/ooLNu5
nd4taN6fC4zJzSZCxcHfUymoZKMdL9MdfNwFwutjFPdJ/UD8ipAsfo+Mz4hhpLRLAsugl1czGu8t
OACwyn0R3tDvxKPcmEee45xDwb/kvyiGbjXyAKuYAeoRy2KKdjngGO4UxU/ITsLyG7HkVxy4g28F
+Zsp7SKGw7309tzrAr3r6hPFLYkFReXFOmca/kcFEUdbkyEHMEQWdn3VMhq5w0MOsfNfRIZ8rwvi
dPxiJXKOBSahN4iZJJQOGgQDmdjYvRIOXvk8xREqTvFl+GJCpFw1puKzh8Q8mPyESvytN1PF+KL5
xS+KBaPPD1MhWGG0Ei9ksrbmCd9KNWxjSoEasNWak5wtIw5WpVcqXhk4gb4bSuIT7MiwEz6nFzX7
Zt5QLzAKUOGhB0iPEQldJZehV7F08ee2yJ5DNKY7ChNjcReGq/bESz4dKYp8BvASaL4bSleycN4M
h225w819CtTdwEFYT/ZL/2LKqNQHHbfoWdWvz8nuNNssGYEGllmQ7YreVzzTm6gZnAJbx/Tx3DPT
Z8eI73NOsENkAMOZLZchJ+EL3Leym7wxQ6Wl1im7NFzxjZ7qywI+AAcT0s5hk5iA8Bxlsij84u2w
Lt4oA3osvxW/65UlnKdijatlEg9RYC843tcIAVE2d+o3vqUSwN0gI/6gqtW3Sg/OBwOX4ASLD5l6
U3D0+/OnxS/n5J5AqI5ygfbw/6di6VZcYWABItWjCOVex0H4kksuRn+ztXFVoRLu8hWRmPOImWGF
A/94PPsHVj7Rf9xRRsMqHsoJUpbv77rB0R5o6umWR2v4cYuNACdgsMuEYs02jz5vazVdU9lmzDGi
4iPy+iTIrKmJkKrpWC08Miyuyq0ISdTdqMAUznivCszX9Kuspvb8+jPdjjBGlDn3KSK5esKp5Qki
fAcr+2Jvzm082BwhHAROsItqe5r90b4lXRfYty1El3rhDsz08vlTGZlcuBqDaoKKJnAl1qiv0UfL
5MrOUpDslMI28QJhkyR8nU3itDG9Ujvz8TBHqz6DnjEf2nLp4o2mRImLLej9M5XfDgtY9byE8Y0V
O8SUc6XudMj4p3UMoXi0kDBpQBu2Be6sN6Xa5CTHdtdOAdLpFM1ROoX0jeegGY1xVYwRXbmh942U
b+4MfvXC0mpQ2PfWWBJNQw/XUxeOBD2caK2V1p4xisNvwHyLZLKvV6C/ixeKnJJldaoQlVHf1F7E
FwdO76d+mXalCE+5kSnmVjqYG4Zmp2e0ahevLa078UK24EJaMR831ozZoucmGF4VaafVb37qtj66
9sHGRyeLLs0dbq5FwoX/W13QEX0I+X6cHbBYzMBr8f0ceuMNmxEVAY94R/ADxn4su+hBOY6BNq7y
OUoTlgiXGeae6lokdPhAfMBC/BiOC8llGeav5jpY7DDbtQzF4MvsVUA8M4zLpZqNVhR6jG1Je/B6
XHrnODhSGz7R4JsekhwgI0NfwWOEFlgpOwLPeS/NEXTJvEFv89zTCWkkf6X35k8vXdNzFJ5e0l3b
atsNboDr9kzSjDi9UW3WiF0kwRVau5QwE6+ATKR4wc2fob1V4UnFkme8TP1MMpPqY9C4XXPU48eq
zHAasKcGDv8fueuvHCFp94JclC5DjY1VH3ZZejHkayQ5dY4nW6wZQ17G/LXAToAVDRP+loYzIoXq
jt2Hyk0fbIwI4gWqbmypCRzH5TPni2SNqB/+kbKJainOcHzCUWuLNVqQ/LPibrfnqoD16Svx7uZb
cmjRyeMdwM3aw6MQMbcSa+f0QOyXnYS/uQ9WamI9q3mXjj/AEWpfMaiATW2HH8jiKiApDKthBQ5M
PlbFjwJA89V3AoSokN2LGbDOpiA0bm281UjTV5qFLF08c7GJNsHKP9TLaOFQ8ZHKblJl2CWEqAqZ
foEqA+KWtuP+oFU2D6c4A7O4LyBIW+or8Q6Pkur8wv2jJDfqAM2f38jL7+BG6XnNVrVitzgCqlNq
ccW9x8f+avxq99DJ7s3gghcpyelaEv8uIdIcLXWvq+5TtMeXcAv8RPaXkFpu6ZqQAIvrdbNTV8oR
XQaTEcRBdomja3EYmj3xcxTOiDhF+pLQSfN3Hl2jOI6rUvxg/ty6/vMalgdjycquTHBWx6ieA+mr
xg52MQTUfnHV2zuxcELliWSew3Bglx9Y7KjFTwsEvp71Yki7drSF6RRB0PVT7K6gutdj4LAh6ITr
NtuImfprGt648yjpTgI+VK6hIEBTCY3NoCH4Qr575zAjfljFZQZfxHCDbAdiBiiqqjB2WcrM4gPE
EMsQYXbx3vlffvF6RqZew95ML2221qRvOXqo2ga9HoTH8nX0sR3geeHWAt+gTbG3bDITLCgPHeJ0
XAwQkDD1Bjh3zJchcmtgDlyYP9l/TumrIKzLvl7+6tDo2rfRuI081FxfML/ihZ1iHL7f2GS5X15V
zUUOOKBs1No9Ll8Bt3qts4WReG06goDT2gUoJhu0vyGiIVjJivsT+NxYXn3zjdfFAaCLd2ocnlK+
bYzDKd5rA5KQzI1OPXIVZB8nnNK7QjcpVCRIwgm8TIFPkzC9ZouAxMd7gbMLhOQZ48Z8t/ZvoF4S
bFE70t2CO8YQYu7rVzJo+F3Ced6RTz3TtQrAg/jvr/GM22eQdooj1JQ9a5F7k90Wbjfry1Exc2Wd
vEV7ETzxPW2XAKX9wKExmbY2J1rcO8CqOoY+Khu0Zj9/qBbJp1zSLGCSezPwAnCRdLN3DDAWodCg
MSHUFXM3PhyoN9ePdPSQncFPMuYcMEOxUMkgeGHIZuq125eDNTx/u5zYxZvJoDffACd1wugGSkQ9
LFC+gZKBggf8PdqGBdur/930Z+35w75GSi2fYI9mf0VaYxd/tqBT+30lzmLADqBEccZ+YgCyQGfT
LAF3peoajc4SvRcuYr10xc8+8/Aekmh95P1mmFd/wkdoRdqJL6SM6drXJ+A5vgWRyZgewIEWOagM
WC2ESWjNm882rfmzh7rUIN3coQ/xUWkUl79IfPgWtHW55fDAtI2ZgFlVY3EicROIozVdZSn6fE5n
LOEmydynMLqWRUVXDCfu+Aj6s4m5fu23p7Y9pdsU2US/FSlEn9Ab2DozN8WUzHcxztcGESiFCdth
1edb6dGnvzqF74s/3OlJdA8JQsvGeGgLTxlou6Ax0gsnfx6AUEwPJLb+tA/MY6faffGi09E/sme0
9UUqidxapr9QMbTFPS1fJNCYIthju4Hepm/VxOvUVXES8yujLG5f9ALhjegwidm4tCe2/T3/tb9g
QqxpWVidygA/d5WGVOctvRjM1aW+7RePlMx5xZLKMzgVXEK87WkJqhYfOne9RF4O2gvi94FRjDqx
lQKVX5q35KfP1jyCZbyvdWv6ipghcwNB61rcGASK9vCQWWvKipokRyPIPgpL6ki2Se8OXFyIUd3F
0obeDzq09CNT4ROuu9GpIVm3bjJd6+69/30aq0cnfT//UVFe6cwVCX2rfVEsEwdrz5pJDtohGhRz
BlMCz+sw0d1C06wtP+FAIMW5DZLVGlb0TTtiU3JaBXaWH9WS1oDwKhmMz5bBDpwqzmqTCKY1rVuY
w1eFvR81sGfQBJFONNsG2SoorrkafPcTUQ3bSv+mts5uTWBxNaJyDsZDxDomCMDB2HOPSfe8F1Cw
Wn2mB8j34vqZ7klikZEkkRQPsW0iKdQ2aRqySIftM+UrQtBzAfOFxvlBSzbHAz+ngqrfTEqWCOAw
zrI7sNbQlq5pOxochqnbRJbxmNZA1Pfshx8d+fAWSm8SPbLA5a6a5r/xx+KdtjS1YtCt6t9Z4G3i
rlG5TdWPTvlWFIZkq1B4rckXXNxL4MaogmOP6KWx+xB8m9tBHWbOwJ36t5du/WYQzubwoOeBFDPS
4F68hDS/ZcPiStNpFyzBI7NfjL4mCfCHhP5tdgibXaLvUmTg+SkILzxDnFpclkWyGuD+sE9M7gB8
goob/j6uUCv6mZKLQGLAr4oef0WaDhWyTnbfEsk+DRRGcV55hodMUM+nWbs0rYz0GB6UXdSfDGeL
WvkH0EK7FTxjrLCkkotkNbgBcdBpfNkFjdIHYedHmX2Zpldn/MbKGb5pt0ZCdgbQEoOWvKPGpo2D
GXJLkwBQCkHQhm0u3nSqkTg8FM3JJPz6nnO7IozCA/QqG6eBPK6UIp84E+Gt0Vw4Ky1jWtXWzrK8
k1wJze20LcNNY34t/JtGtMPgyQqBWxsekxK2ErdjbIfRjDHTecSt6DoqD1GzetymPiX2k7DL5IWo
1PmOS9tZOoEgEn+F5sH6rUyQSOso2TUBQDWc1syhpl13o+aQJ5glnjySVb3KuFJRlWe2Xi2Fr/4D
agADIZKDlp++x3oLKNiWKPuEa8zY4iXnz6I3l4ll0p4bysdP6ZVW1zY8tFyVoGrov933IINROyYo
z8lAI1yVtYuvc5NvfHM1RzyNHB5sXayRmc8Oe22Npi9eYpoIbXxXaoz0+GLmdkny9tSBdhLXSHWX
9U1ZpacchSXJZ8+Oyx9O89iraJq8xTV2cWSVTC3hqdTP/Rjcgwl1VyBavbiVLqZJKfSaiG9Dtqk7
A8PA+6gcqvJ1kREhpp10Tq3JCuDUaFBYLIR/xmqBA1r3xOTSC2gUPsscTwsmaF7Vgi7z4vkjcX5l
ieHqi9IyaehV4675pLH/HB854lr+4gjF2aze0KB6j8KvxPk3KtghYdcLKK30BaEsF5VflQAcE+O9
dBGnLDCjt6gUQmUrYvmK07NKvPEiflHqV19+ZA52enB+ISKGpWpeaR6INNEYE1xjVzhwLL4qWz6X
xRyc0iZsVS5Ic064ux96xdV/p6FVYCw0XZEGBtul0aypSQrdHb6d5jSsOSay6lhPbkmHfDOmB0F5
KaYrym/J+NFDT4Ze2S7JH3G45h45ZQiUiSH3k+cwfg3zF+50zAmCB8nPsDaU8YtKD9gFMerEThNQ
QPkTrfwfXPek3sM/OOp4uLclrB84O3dwdfUqyFZMHtgmn0TOA7gyiaP49IGvOADCRVSz4QZueEul
mAYbYKmhXQkkFbkQmLBH5NkuGncih9IsZ7bmVFA6quISODDBcDZPsrquA8/EeB0eQRH1vdtsTeku
6Rtkb1lHG2pJpDEO4fSh7Bu6D58CVv6T/LZ4A9akEC8avZCkW9jB22TR9su+uUG91KGXyvt4S4ca
gV9NNFFnt5KjhtZEnrCN/3Fyx1PhTa8AgwVjg8GdrhGWft0bMi9S90bimsLj6eCIglBkVeyJqck7
BLG2+OmmdfCSP4x907nGc807EuxuO22fp8mrIdmhR8MP76k4gfm6EactAa1uey7J9ZL841VkDduI
RoIT8ynZNJjueWsF8JRuxl4pgVasjOajXhzLR882hpLTjveBk/LAckV7KzztWdKssJT8wNZFmI0v
WeoND8Oe68fiBdWEmjtZTYjsGm1FTR3nlW4i3ECwDFtsuLW/AY47vsmtrexj2ouN20j2woqZ3mbM
wuBHrnqJF2cUbkLC5Et5oTMG2h7QvfQa8G4v5iVl+hxwyoWnvHpvlCMd9Vh5nS5fBmMF4jrq/uz/
hOGutkKbIQNNPJbgYiMVVnLkA6nJs7FjttbyCkY13w9nLbF6aNkBmwndNI/+8XItedIn3BekQbcc
PPDTxtACbjfep4HVsyiU567O7wWMTQ03+hEEMztxh0NM98ACPneVus5oBlxCEE39One5/PFP+VOF
M47v+V0L5KjM68POG6vQUPwEh2LOXGJUgxZZ9lCa850V7W/dWGCoSRQqpouWWTH6TJ8BzOLNh+sS
Ouqp+kzpeAHqxakjkYnGRlXcsxrwNkWYtMNJsYInidB2beo3+s5YhwVYU+SYb1XxpTbWMcJf+ncZ
vJR9BSkndkb6umP21iwOBqU7zmLDvD7pyBP/9MEfhSsRf+qnqbCf65HuUeHps4sJn0zdrqUJJq1V
4SYDPw2VXzunghtxr+luanLpuET7EDW5vKGDTZ7bUtGWGkD7mRw9UGPdIX31F3IpglsT3oEy0eGK
P8TVsTgBT2bktPjJcVIdwpWbf+X/ZD5mynvRfIRPmIG3YdwXyJHz44IB+pv4mqDvBfT5TXpZ+Gjw
tVEBoGYH97eeAEISbkXCVLaCBvZ8vpdfkphZYm238U6BAP0tclvBgHwbzU3cMpA/D8rad0c652xe
w7nIPMrPCoYVAX1nBYa6wIGOWQWbtpkgnBUFt/e9iJiU5KNtmG3zJ9ityAGMoWgm2r4hQcKZEXUW
AQwVJRc6amACKiBfB6FTfqHoY4CNUrz8yne4njTNhWXFWFpZ1V+KwZxxRnQpJDfRUK4qek6GJ6oy
LGDkJhfI0K3+02o/HJNB9W2ehbN/6zWCba7prpas1LiT9AejViEAkPxerOds5cQANoK9MjddugFw
oCcYHpH8xG8CqdICFwQ3KykgrGto0WyahmV3WCAeuGhAGOdLG7gVsgz3Rnz6zaggyfZ+Mao712Nb
Z0bdOF1up6e+3EfSW1mfsWwp6fWpXeJuVZ5y0WnLWc7Bm1m1pEhwebPg9hgEt19VRmBH0osucfrk
ArmBT6HQgVgZAFJQAONkfKJ60A5K6HUXMAle5FXL6NJAtaeHU95K/WtRYiRTIGvSZNeerw0TlA2j
SZ3pZn5CUzJy9dIUmE79Vv1S8eBPh+dzowQYMqSTULwIlTNNNt8m0TR2eOsyO5O8dhcUL6K8qxIM
AVaxbH2YjWccZ8PslENsxeDl0DDF0nAWmONaL/bJi1BwAjEexrTkjpIlZd+FBKH4IyM9i+/B3+tU
A4LD8s1FC8t1BEezD6FhJbbA1FmZjgG3OfoORv2Z618M0pBswUUkJNcN6JqXBN1AlPki7KvFWjDL
P1xDOAno81Cz2a3xpbHCBJ1VifpEZa5BVGRePfruWpJRyCQKGNmgOlVWeoW2FdlnYYmOJgk+zpNt
M/4dwx2NTIbMNC2/lNEOv4uNMMweQ2la1TvEZQkh2CLX46C4lo0lfsesdpmuToGWR9cgkWoBUJal
+GbQj5zvAfACG85Nwk2dlIdlkTnRAFDcKmv6kSOqx22m7ZNXo30hWCplKwz0DSkMYvbRkhdUS1TL
a1NGYZLvOmXODRHsSuc+2PIa6P5i/EL48pQ5xOgbwSiM/Z862lJXa/5bh920pthuIOhN9bbt0tXI
w/tP4bG4/YTDg+6p8eHL2Lk/1G39GUS2n+7Zxe7wODequgNhEgTXWGaQJ7IdZucQ6R5NNnJ+Cfxh
quMj/7bE6frUv8PU4Qqr056/+c3mSZMot2EDIfV8vnE/nPfIpfCbmHZ3rtct0lAIBHzZpI4mHz3j
e5wyc1jkAmxb8uEDDmc/cfRiJxy4Yu6rxcH8aIWvHdcDWoeu/hDOtK7Y2uTBIfE9o1eUeTXmLc+4
jIZNfRwBfU6AiluGsMOdF/w/js5sOVUsCsNPRJUg461MojiPyQ1lkiODgCAzT98ffdfVffrEKO69
1j/Wl77cU9KlALnOfCLSnK4l4aRDC1L6RBV2qf+hHLRxjU2ZfYnJkugzHdMMApwnTUjVuNcQAss7
I1giq+hPor6TAj9mSZIe0Evl50bATXaedwT9XufFAycBUTwSNxqvLXarW6YfBnmXRoT1gsFsSdMh
32jdFTaFcfgc837Fsp0x7IdYe8n6GL8pSisQsMTfU4YGNwyEj2SXLgOs9Fo029qjcJM1kvkwEi6f
r95wECkMVz2wjWx6cZ12jt9LCY8LWkESkluLdMR37LTzW/yhwC/dkKFW0vLMFDQgg/rQn+S2mlsq
Kw16DRFWgYFsLWhX8Y2+ffOnJqteUhdz+S8kTZgyszD913Phyvh7t4Ps1Dr8RLKH/QDmgMB1w5oj
DSKTJl/JeaEVmZyUZUNoivIVXHqgCMAqMuEK2kRMCSP9dI0f6/YcvSnRMCFPS+V7PqNVEug9pql5
lSb2jFLgX5J/38DFZsdeZ8EWVfbgVpg9JbvbUVoTTU4UPjCVt4MKDsMZToy/MeAsCUa0AbTSCb1F
M/wSW9SclI9TnaUpcnxE3pEoC6xeS0Iq3si4CLZrhnW1kw0ne50Bzyo0v9Z7KnB26CGcjXv7DQNG
iKLqjrMf/YWq0xQ1h+kHL53YbPHYvoJ/c+0wzAHbaJ/cis88WYnkJw/2zEfiAriNSpGSo3SvdF8Z
OQK5ncSbfNy90OB2xmVOoNgcYAwRVT9Zsygdt5he/Ja0UCQVfkRCHDQ8p5kbnuVgQ0kituAX2kyE
IXNPb23pVGxldth9RvolyX6rmoDXrlwZ/3Tdi97r5jeuVtiu6+I218/SPq+ec5n9lwjnCcyw1D0m
grh3i1ClN+b8ydbG/Du/pc1WvA2II1h1mc7IE2bL6JOOZO0tyad1xABp8WIGVzj21VoXlmg+yFCf
n/CsZ/9YtpWlyk75crRqHZTf8vxkDERMciGrmt8ggAF7/1HYKpYYmyNW7M9PBePKqYq4mOwZtqrp
Tq+5aoRdPPnh8P7sNNl6tsctX/AKbhwnebn8PCVW9JX6Obf2iNv6KDJcVfuEZ8ntJ79GVvJb2Ql5
Q2V/M1A5bFFJkeF2IhqLmMn2GTjs7XSLRE8y7mJP+GwJVnt2Mczyit+NzFuwlWAPyM6qUZgAyenp
jVdyMpeTF2UBRDbSj5Rt+mEVpTbbkpuvcNKheAMNRyEOB655ZGN23bVvvVx0ShyuhDrRkDK/CusP
Ak1+3QVZXhfwJLhUUlfRFMbFQh23WbhuJBOuEuRKeaClr1Cng1kiuN6rp47V4SugOkc+Nq+L8iZw
9TQwNALAYocLe7YTVm0qQtTwpCL1aJid4egJXgvh/HFrxPG/H4/Fo/zsyxfSFWRKeGCcbqORvSZf
EiLx3t9B+Jyv+UAfQYVXL7NQzwvJVCtTPvC1tk4LTo82T95WHVvF0oidTwK9S5XWeqBVUTJnMkm4
NunFxh39HIE8A21XSBJghPwO6JNXLH+HTIknZPistIXy3U+ATrpR6ArCAgtKCOBA2t5vqS+lz5Ii
6LEws44s0LNakNSnoxScohSqTalSocLhn+4ovwmFE1gHwCu/IjWT+ddMgoKmvHmXZweBqHp9CsUe
+MbhWCSpgV/jRZINOXHF7J+iHely1fX9oN5YkyVi7GiTmi/e4jJTCRtmjrp8esjeyjFQwMUYKukK
yxUP1Cgyls3/x5444ED9RqYzD4+YRPPWhZsTKLgEXEdamK6AZmXBh4cECa5Ed5yUNBTgcUVI/0gw
iuqlHPIEm5KJhnDsTgGcMyCMqFx1egq5md+L7+EJcPy6wsWh75pcCNwM1BOjxVB/U1A81q7d/Gvi
qN4W1C3ChtnjRZAJR+dNAPzxX4yZwrAP0ULQayj+ZXPoB2v8A2EniFwSFmO9h9tYN9fqRYKmH302
1b9A97X5clzTEjWyrZNjqLOu49+nAF6D7HRS2m+oISXWIsT2cJTCzQzrwYHLICVyCl+CtPq8ZkQT
Q4ZQngjWmb0gRuuVyGPi5mSf6A8KWLVFcaoOmjPYKVH02m9RLdX5WZjtoz3BMfzmGWNv0/hl/sSy
Ecx2/Cs0gll4f4kbvJST/BEuTD8F/FVINWbwby1WwyWUOwxvieAyfw5PNLGSeEjQa62i0EUeqPlz
ZgLV4t2e0OGKgpPFFC1JDnO3JhNC38Ij6MkyfN3y7pRqyzdYRSnYA5WPLDIDUYVrie/KG0vbKhsO
w4gyk92Ur2NHhvSNeqFuQtfLjfFD6reCJURH9+NGBKl9LrNkPZniGP9Kt27+qdjxqx2ZrqyPBECk
VBMdcATcACOlN0kMpS2q9LMjlH2t0fPwzeJRazH3yYjJbsQQBvVOg2zjXGGbe8vIQy2O8JrkxeEu
KCulWnMx0qJUYYUC8VoB53FuNwNy8WenIg9RNu9NHHovk3ufXjxB4Gdd+7/q0nXLbEPMo25rNRFq
tX6uIWfBFrPNmVwap9G21SaXlrOEg8lRZPbAkeAI9moZPv6FjKIuXHHw2mmqK+NLx15RJDeFlbHY
fDX3kT2A1IiM1q4W7OMce+ytfeX3rOgxItFV7PlVaJfSvyJZ8g9K7PGHZUB07n9hM3eFYYlO6CyO
y+D09ovXqgWC+DxHpoOgJVYD+pvahGSZB3Y7jZ6fjh6gzJe5gUNj1wUvK3qtRv1UIrKqSUD9eCp6
u5G9hmju8k4KL+u8KCEPbrjVGuQTKciAExTfLxkC6UUAwVTxiRsg/s5J47pIg6P6vB2E0diFalXE
ja/T16o0NqmEPhCbBfplkQ2F01e/ACuKxnp8b4ncRtIsKc7LvzVWZRVTosWbAibJ108ZYtiAlcsr
lZ+Ccg5AdzIMGTCpak6B/6hv5LoE1tc/tpasKipxrSy+aFT8lJYK756cPlCzkhpdMjVwtQZfO7cL
5AUFKMGb93okc1oVlzQWUvlEXTllG7RevFfSHDO3RlT5+/KedRQRCNYHxjPpgNiZ8BK7SnN6r0LL
oJsz6N7nsf2ryYk1NWmZImEzqv18ZtJJFeYcnAPpcV/ABeLhxqDzrlcxoSSEmATaT1H+qjQy5eh3
GOKjkBYGWlV4WxOWnUraCtG5YOoi/Dyttmp7KmZnFR131CSrl3ZVwISrkAnWcALjLxCB1qhcmXtB
dI2ItFe27ZjiZxvHn0//q4gX0lANe+d1rFpxjteacLesGFbcRSI4Ww1I6aCIeG0RyNY+V7RiS/Yu
PIDeN5t6T4Pp9c1DRYgL+r+3YBOrgnTDax4tLl3BgPq2mknhzadmBRjnVp+IQMzKzVYEPMQWYem/
CDOU4SStMLej7yZ4/ReyAVfBsd9RkET+Ejo7UtcYTxILtSwRrLQD4whAVKCbVlHeuZrpBaRdzIJa
l3cQNbHduRKbefiQD9XkoH/bS8jU7lrv2DJ5MWu+pGsyljS+wUTt1EjVFx9Eh977TqgLg6iSefPZ
GaxtZlGRRMw+89BKAMkNaPumANybIfVC74zgfpyij3aAYQxYPQqhdIHqsUMvQegnYBY/bqYcRkq6
cd5x2BOZ7Sk/aXit5it6EzDurLp+h1BddMQzzXXMLfUfnoxw+p3fGyCREfmbJRlrNgdqKzOIUvIS
lnQikvC0DreRqYMzqovhCZMUZjbyQ82ltSEEx+TBZD791yCZ2HCtx2ylyb0lB5Svt48kjaaF6eZe
EElGH5pLKBmpDXyei2wteqqbMjrB+vUWmnexXUfy/4VHb9xtfcSCz4k/Q1GOjhAJKXR4sv/RHBIn
sLaz0ytO+9vg5qeIllAiU36v1XE53ktsEnXynaF3XPB3Q6cRaUGsBvuHM3utZh/HoMSO4plglY5b
Uf43Jx1+5A8Us62YESD+GK4tsZ9qtyOSEUc60/pfaMcvG6T98OZvmC1jxoKIdFmC8v3hs1U/25gx
aCrcjiwR7T0/HNssq13Op7yFPx+o7hjM3OcfW8Iea8RG+BojvtpQfcEW5gbl0/vZEjjltPW9G78L
LvmGG7nguezZc0IcEIE+WE132YQiKcWdFVQ+D2aFK+L7dfzoP/O2WfLvZL6q5if2xXhqq2A4QUkt
7mGXCwVaFSnsSG4Jvzrqhjq02y88C3XjGfzpMP+3UXR3Hh8jyJvgkXFdQjcRpRYREaivY67rmYee
7EmymW7KCqjHtuTINO7RX0f3yYAg2uSZW6i+9Ac+wxPZRMtUsMKMrApEWYD/bJe7dEa4CJqqm6bQ
CHjJ9eMbNLG5ZIcQAbvhoJ1topuAdrLB9ViwMVjFLj5I5QXcq4aeQhs3JTwxlI77Zv5vTpKj4sy/
s/bW7XVW9NidN86LAisGfFRRpzHf5jNXAi76nGATuKDlGkdhYGUJUg6qJY69ugo0m9IMtsY8hUvn
sU9+AL3j+E/8keHFaDQiQiRxP7IrEsYegxb9yCowjv9hpip/SeKzC97UjJLT/NrPZhbILw24xDSR
QXZUX042bHV85inDTnEAkH3X8P79t5E+RZfvuobeNlU7u1GXHSoGJfCBfjOIx/CVW2X0cuL23JCN
2fwr+xX6iebtj+jKVJbybBIYrAt8pYGLJUodaNj6ElonHFZ6DObI2dY4Ksmc9xTiW3UkHN1gPRZ3
QqRYEDaKA5Oc3+c0NXrI0yB4GhjwpHkawZrcg/HjviPCzrpy4X3gBD45RSa0atNR63SvPQgJiCKa
hlAEjcdD+K1gditXkF4UP6KPvEjRqYNYer9/DIA2cmwlHcmCG3128IjhmjKdqn/UAVWtIaaMuft5
5ZuY+GAOfJ1A53kEHoORWENmcTBeRP5XaEVFGlxDZmWyRJlzVVz7f6X0IU4ViL25SOmSBEARaF/m
wGFRe92Cz48OFfnyX4+a21xs8HxIq+LN8I8WYHhO1yjwDFq6CMmJmDpv6pEasxY5LoFO5+GjN9A8
DLsScxvAetLO19UHCQ1U++zQgfViXVHhwjm06ZqIl6rW8JXgQmg3Uov4Gslx0ctrDXS13kTpPseH
dqiwsaD1kK59xGhZ8JXO7ZnoqgUive1wlbBkEZ+qcjVcEuNb6umdmd61mKQafb56ZXRY0EdMi5AA
Pdjd9XT6/LZogJo5q4OlZWYLgh7mlr6SyBf2VM2atgRlF7+v1fO1zT30p59dnjx0vH+51Z4UCsfI
8cVG0KNfABZiKroxcyXKRq53sPjk3DoFpTP5HxgvJpoA9Tw9uWmzDxpIM2Y1bfHK2BgQZGpf8C28
zoTfaxN/waIVw5K2vzUkIr3fS3X3vlfpI4MVJNOHEY5cnPwrfRAoZmbWC1Pos57t0tGu/JF+1PaC
zlWCI/U+6rq95h3rNdXE+EKlZ8QzjNSDyUYcPbqoP/BZEehQgg4o3+dwciOB6xhFAG0hWjrs3a+f
WTMl/2Bl2TGmKcfiR+7dEE5etrJ/7xIx1T+9P8hJbEvM7ymOe7wk6ZGZtGu9z48qHGnsEa4CulAZ
Tp0qwAfAVwYT3882oPNTBFBGBj2CX/Ol/NLTMoaMVpkrR2tegMH7rSwGpggMiMyss98O1o4kUp66
1TBzIJUizvHejafgxah1PmvAhU/vq8afGjj5U9gkD5XbpPlJtvkWAAtEVxe5rnvqO0AupROqBs0N
1jOi1r+rPx0jCKjZ4tF8llHm9otAtQnsqf6hWVqkHxN80iuCUwWogg6YUWNLpQJZSNUXyVc58Sv0
ClGR4umL7lQUPv4yg/DlYtuAW5JmIKxESqITZO3iAXcz3Z19//jMD1EZOkohYg5dyHOU0Bv5t3iH
TgVPPCBYua061N4FjEnGmSsq948anz46EmXGrorAcBVPkP4+a2WGgomml6E6zClv5ows+PeDJQm/
IqgkG2sERFZNKYlu3P+klWskXyHa83+Gk8wckTj+pbgMD9EpOqmtl22+9TdHmNuzff30N4E9W6IO
KDcj/Ush+c+GtyWN14aVHixEZH+U0/XoJMjJ5xnkC7gIzoQOQPOOIjW6RrOvMQ1cgu5r+Ben7utA
KkJRrKjg/XtNCpHfLD/CrROkc6mMfyQLlncDDhFqOn15BMpC7onNRVdtpj11Lxb2xDof6QUhbk+E
k4ZSN9UWVO0n6G/FxK2Vwa5DkTE4eMwRQ9YraUcNQTlxagyMVFdDamT3uqI0Uny5fM2Ck3qKKayv
H8MuyZdvujXRb0IPzXtUO4g9CYMssNfWUILPmEcln9Oua2wjjKXmrDHVHVI+gmeYYqb6qejCP1Tg
w4jDPC1zo2E3OIjOPtNzD4EEtcqUU6kU7OVmOrvonfvCtOK9hpCGrx23SQ+/gJuEaQoruCPUF2Mb
Tu8737TpA52uQOZ/viw5j6IuogOCkaiR90rJsMoE+ibavwDZDEBzex1gf4DnsM4x6OJPAraJ6ifi
Im2U1uJMRF/vlAQMGECQMN6EKoabPFm2nGYckvSKZzsBL0L+5kellJOKfltgMllrF+GiRxeVtXae
3ABb8nwLQpi+r6+pPCn9l4pnIQT1srmIabnCQPHmY0/Se42MG29K8hMTZPCT0Ks0tSE56fyipBRz
/2jHUVtoyorwoByjRXwe4XtCfI2kUrgDb0yzkT+7eWyYSr4N1CVRZbQlygCn1TIXV5JwiJlpeoob
6GiV3XbhhcNd0QAg7lq1hykn3BF7ni1jdI75oK24PKgN7ZHjQYZ9Dd7nF70AIaoZdMMbXfB6pMJI
3gAC8/QQJWeYqqzZTVUQ/yQWm4uB5p3H0ihvyfjTaD4oO47gudVjnijmFIrs+iXfqBsF4CR8prIH
fz7jMUJfrGw5hJHFvD1dWqgL82OrPg1Rus1f/CZ1qt81pTXfJskk0omjK7KHeFM0e2wLgYm0YcCC
BAwwxcyiw59jhR0XTbKW9/J5yHbgRfKpN7C8LUJP2yrIH/z0ajzwQmNmWDpIeth8QWu68pB5GTfh
knfmX3YnuH+9C20c589tifJMuHIr6NKWlzxSeY/+Pbpww2rbZr4gaa20wjmeSodUEZHIIOE7Uu8P
LmjtkmwrCeLlWW8T9Fu7d2Ux92mkGBByvvisUQOY0YMTtkaUctBxtdtUK7hA9+n2UriStaBHFy+Y
J1y5n0IP/dupAM5yg9uV7Rn7Nlcmh3TfWyG0CwVzOLyRhddu7N0y/H6xP77t1730G0xTeLi2PXIH
ymRSk7Uk2pDqN5zmpjpVUtOk5w+7BfcY7SDEW6fPAmzIfHMJ05IAkgh9b+8j8VCifT/A1lXrP7Lg
QuezKjJM+xTXrUI4BXyglCsCQM48JsvA79e/iuoMDnGBS/Y3/nL7t/nlmkgXtW36EJmwrrZBVBsZ
p2sNfdyOGJwvHeJ8tg++QmheC60O1Ra1ecsGZyDTVlgFczxeu6g6BvpOiw8jvQIK9y7J8SD0woJn
FeXOLN8p5pZSCJKGsBiGkAZ2R0AewlhKRLjzcd8xk5u+EHtQQMRdtPkfPGiSeEayjK6Az4lpbBo/
eRjDRgHUaY2t/zVA3PDE9rkLDMn5p/i8ugjnyN3gWtfZo4FXW4sAXaypU+6zQ2rzL5+ONolTFqru
yj0w7VUXHPAvbdMTqPmHcIhAuNcbeSzMdUE+DKE0uXeO8XTskA0TP6+ifMFX/5Mg2gP2OaB/U/AI
/LQ3+tyXR6l3VY/zQUPMBAnIWxD6+scTsdgEK7Yy6dd8UDon1x7DcmZ4LxgDXMtAO1ipeY9s2Cg+
T5OvxBewi4z8eEmEk+6PW8j6ALD9UHwWvoCGY4I1TZixjpxeADRbe2F43SKsme1Iqf9n3FCbaceo
szL48is4nu5hb5G9+qfp3BjY14Gdu9Q0GfN9bIjHRPlG5DzZRdzwi6+e4rXF0JhcrMvAzr5qxuvj
iOVyB+Md/hGIsRmPkEUcKo89ORCJLX4HiCA9w3bDS35DxKTc3iYPMghusQyxsX9YtCk4bc35BnGV
TkZMmTuz/2s9GDOlsyyQNE0N5uLzQ3DVV+WQvZI5nEB4jnnxBwBspE/0BaJy8YuF2RHSQVuHuIWQ
Uxi5ELKR9GjDDOL4GYmVBooyZQsNlLAJFuY218zI/ugk/6CNpP95MTsBANU8pvS0bD6P6pwegiPZ
tmwKqIuipf6b/SH9MKtTs/5A+PID7JRRc7aibPx9kiybmV1zIWAe+Wvlyymh2/iGTFXz4jPfLSZM
/ODMdhrVJmQQS07KIYorJvMa8nmHBSaOiptz0dSrl/rXb4GtcPkpLggmj2qy7TXEOODqvpQ4rdtv
a+r+Ymvwsj3pOtG0QiHlUEDrLDoSJJ1wGAsmTGe7XPS468y4X7BuBuSZ8vtwRA2TtqzAY0lAhfma
H7WS5h6rXgr1PhEfbX3h+0KYa2NnzTnr17yP6pLGk466GiVaITQyZIb8nlhhtwRQbHwRm4kpLQcy
EOwBh0FtB/VKnzSb73/GhV84ODOlRbviqdNd+diqg7NNj8rlc0CcVH7xTYNrQzEgrmZQn/GCirBC
tDnA89YqfT4aVn9Af2JkQQDnW659maRqcGMQPyTZwcxieowJU+dPAmYuuHpYDDk+RjYM6byo7toR
4dlS10kcUbZAHi+Haw+8gCzyhmtgEjYvkh/iAabHHh2G4DZUdOZLHIaNZTxZ92M0K5yp6LH58iT3
j7yrFaJmS4/7qBL+oYd//SuJDqBdcBwW883L1+iUpL0XrBpGAGnBF5cgpILCQEriyZsaHIRefBiM
V0DJPM5qzbfDibEnK3aFsARRBlsvMvb9xzDrymmka4cvdgpt8Ei08qdwUjKeEaWdSqexYiJgT5m8
53hHGDlb4UUB0vghkRndAqa1doumVwQTsd53/XfwzGRxmi1ZPhDdnpk+Wd0apwGHWNa0a3BMRZTc
0FJ/RdA9ahTibkjuRjvLY/w2jrAQA2ftst8UnEzLZCuFFmIn0qmR2aazM//nnMN5rJ1hcNhk+EUZ
Pylzt6NoU1xZ9jQrqM1cvjOtmb24LM9obtCjLYZ9ADfXwdy40SnWbQPBiWBKCCggrI+hN4SUPVAA
iIRISe5ifOYDY6cwEHEn05XpMpnALYOhgZM7W8mn2Xoq4U63hLWy8bIpkkHhpNg179ojQEaJ8Kie
mQxP/C+IIiLD3LOqsIySLLNs3xxseruaHuxfENnlAIP6xk5scR1SMRF+M2xAokJ3EBz/NkP9Zenz
U498xlgfVa+GXT9LX7MdIbXVV2a62AoQb3HrIsig9EmOdg0PH/gxUKp8j7ZgJI8/ogzMfDFYwc7A
cCpRBN/typ9qmCqzja/YgVlYULQe2rjnFifdzjc4V1NztqjdzCMg/tedldgo/BQUxYb5QlVc+RoR
aRcwbo7dlh5PMzZ5ysXvj+13qTNum1+EEvI0xSBbqbQV8B3PHRMQaztrSX71VX6YgId+cwebIvTw
xUB2MFTcBbjjfYgiWt5WAvYF94MqkMJ6dxT5qBZRa0lr0F9X3IgYdx5EBWD1VlYyENqZiFPGdqIo
+8mUaqHO8TNGgKuO0NJRiQjS/BfPHQjBoXs5aJQLmLMdcn77c8x+3g4pzkSpcUShUKadHrO41fOG
rOpvqKHMz+5Y8eSvcE+MFtjcfM0ZND9AjhndhmPFwzhAUcCaSkpocYKKW92RQjuBzrcyCzQf7WPp
MftqbmHi3IRQWQN5zAszWBtfdc37oK6h8KEpuXmnK0pnPymXdGvUVNJaiAXKxZ90pCxcWM0F+2Ug
3DLTtXIUJLSvpnYpbFY3kDxSYRUblR0ZK4selsUbV/0hcXTrSM3dVSXYeDH/Y98mg8khIMkSHINM
60WLSgAHOYHzMd5sRz3M0OhdixUpNUxwBE2ckIHIO+kMvXHL0JKjwIV1ieyk/nl5RgY1uZx5hY2a
xKryx/CX4MV/IFFmvV3DSC3ouiFMTyMBGScBTFSa3PsVkXaZQ4oems82/zfPV8lRg8lASuhCnsLp
ej12WQTGHrkmCLK5kh+INN0YrSPBM5Er/ekJVDL/gXeNIo2I7Bhmeow274eGo3Ktgt4Rl2uYyBui
HaOR8dp0XzyvSFSqU+HC3LLtbJMNEzJQ7i7gorPo+VylDxAtWSTwbQHxOvt4ExO/GB9yMwEciPfy
f+qNY3UpVOwNbCFPCty8MEQnYuWa9YBewppGLvxCezL68IHVP4DXc3+6O/FA83+9GLRRl+NUmJ4o
2UMgCYZKUCQLc7uSEQBCO7njt3Jok2Wh83TkR04hVuGFLHjsuarPxkN/xCAckcdhE3hSUixQv7sU
/iE1SmaLo4gP3s9fSwLe0WcNf6BXEPfmktvbQeLU7JilySEAd3B6KIeel4L6izDuwUOiyUVFCh8u
DmwXQKXKwhdXxTcmLrrX9BO3D/Bg/wRaVdCmgAGY0scemwdQFxcJ/ANUsWY1is3bVfDcqSghF9ES
QVC3x0k1KaM7d69fwXq29AtayEwRJE34GHEgC4mYA542x+788Vqv+A/W+SczM/P968/un6PKD4Cq
o5Vq2HMWkd4yWDMnzE0EX1CFAO6uIPMu01C3p3mvoVDV7BzYIjJE3GhxI3tlui7vTe5zbtNpgaLH
ae3A4QWgHQ6XvMkCAxczTqrSXclayHmeD0iUTmW74QbtArfpjW2s/sr3HjWco/8yQXF6ucK3Blte
63ACxGysAUGMGc/ZCZMxAw0wmAispT8rJkBmVTIrMKEimkB3yLcPUTm5ReJDa5zRx5RUY6HErAFh
h0/M+txyQABAFEI0EGnO/s23RXsV3rdMYGCA1p11k0I/QNVQTM21tCu6CMO+Pv1ugPxBxEjCmNbb
1IQEAZjZpsP643KBTcgDpyrDRexz77pleR/+Okv+2Om4o4VPO7zJWNBNHzhEd0Bs+nG62fEP6P8y
HSXXhGQKmARR6VR3xkdA4gJxNvWMUrsp5W36XnX79hkBnw+LtGCKZNAqcbFpGH0W1cwaTfKXJRBo
g23BxSe0FhiTlzN9AW+hWkSdw3L8H275eap0OzasppYsmdHca1cdrEdn8TWAzhf+1Xb4l1EqQcqb
OeeK4rUwpQVLnlL2f3TNQLFO8jEJcYrW1Vk+o8TA8LIwpotHc6lAdWWLk4MbIyAfRHMHp0EFhWt9
cRv2EfMHlWiQb50HErR/s6TmPufCC9MJDeM46hReRA8ucm/BSrNJOp7Hpo6Hz8ZZwcGtsfFZzW/o
izgNOKhAQtobDhXv3dpsa6fK8nuz9EWUw9F8Ca4AeMxwovEjGJtJ/uPRlldgxTQXMKIH4UVMCZjz
GPMj0umxLdDV68Y0V3H/AaK+YLZEGygzEm1ilLgAuSA+iEbUbs1nwO+Z8B59Pov4YwH3zolKgOWd
rbsSEg3OTHbCiXAsrXrcjNvWnP2VQGEgXa3H5qb6SCnYPo1Nu0rSE69xPKj+9Dw8aGAOUEtoHrwY
cxOnSiwsx+gLD2a71vczdY8FjGqcAZs9SrVFzUsIXZ9GdA23FCu2cOUL+bpUcMK2wCg0d5NHNC4+
fGexUfGa1toDMYz+a2x4/muUI81dcYNdux0CZ7TVE4jOsBfBUokFaRE5IhbiXVgMGKqZjzdIJm6c
uBh0eJQmk8tKfA6ZY3NS8DR+LGJ72YSB0ZIXYdJ4N1puTMHjbZ1Gefa0b0O5I8oBM5z9QeC9KDBD
3Qgn5ySnrkNy46hUxfJYIKzyeHRGXCLzI2p8fGSCYQr/+MrlvKtcNSAN47hJwg2k4hvUnywuYrUQ
ZCCYQC3OvBBOPMI7XgYMyig5GdKLp3AtcYGw24lr8ALlOEZOLm+qqaliqv15+eKwqwQnaBYpNDM3
CTKaMK/c8M0Y1CIZ4rdGyhvqHtsA1bgg9dBgzEKRiT8AYVALcowTkwMfRhQnQ3PtcZGB8zcPvH8p
0SBsT28QjwCfI82bfNfsz3J0OQd79Q4YqbBKc7Lh6xctjtT+Kmdmd74NdyaoHplNR95j88vmwIXy
JtwME9VMvKKMjYiffIJWS7+kDeLD5A+sOT2Yvsq78EA6XpiTjBUDKFACaegTGHMC+GA/YuMTvjv5
j5Uf9vaZ34rWqXl3uBn4vd38GVZ3buZsJPcXMYkHzJUzq18xR+xx+3G+S7/TVMG5XLusNeOz4Hm4
J1flW/zu0of0N0G4SFzbM0KdkrDM2H+RoAycnS91DBLGo43AJ14u8bZja803EviXhpZVNLnwuY0q
g8yIPW/MPvrRtq+Vl2NZswmrMyahqIVljQEBX+KI/QqRA1ptDAjdUvHQQDB5fhWXj4umm5elrLAD
fTNktNxowQrSAV8v3jssyl/TYstMwUK9C/6O0a1dDt8Q5Kz9q+lj/mXSq3wOCnqRKgfyjeYvzt97
RRyKi7/3QumHDPwR/LF+ItvgKc2P4a/+U1wk6iWOAxNpfGb84y/jCQtKq8/XgxPaEjFA3NYgtQMp
eYvo1q+CnTahq8yv//J1vUJTBJK2U8/hi3tfs0v/s1XAeXzwyMLs7uU5Wc8ke/C2b0t4RjpS9+Pk
bxqXDftYdQzZjAFLAtZZoF1US9GaR1QRKcda5MYaBXBN4xFILTYUwkz2PFx8ScE2omfFvEt2SHAE
0MDRG36PpU1Y3Q9nWKaYQBzjln4Ndkke6vW/8SjGN4nkz4Qd6IiHclNu3kdq+Ej6nu3RyQ00fhCH
A4bDErm4ze4TOAsVtk6/Rebui0FGn1VO2aKyHXmwgUdAvTpEjLtCHf03u/MeTe86Dy4DNCLB49sN
C7/HL+RCoXVUUwoegcICAnIfz6bBcP8E8+NKNAZTEPzKePC9Rp438LegEWeuxeETbbkIepVLcPce
8FWtq/w4hgvGwMrnayAeZXnPoM2YpaDgtINducepNWcEP0AWzIQ/OvXO2rf6i51rfMK98j9FqGP5
pZzkyXnNeB2xnldwYBYAJYKhRP7O143DdhJrR0C84oC25JS68lLy8R8RSvAVZI4WL5kJo/V8NUX/
mhRrLZEjANHxwBxf5n4artQli7S+z1ZySWzQ+7td/0PXiZp+Gp+A/jtqd0zJG/ZUIry3IA3VyylB
1BvEw1NJPLBdPZKDQoT01FZHeC5nwq0u0Jo0RM98Jzuq7WEdQM2QZveL2a8vADteeUSgNBy8hKiP
Payx1e9syk4mwdtG/NHHN8SBo+wA9w5wGDbqYpEVVP4VtwRQ41rlBDzzE0U33XaZI5qgN+YLKeAK
IQm4VHzOzu2WOoli1fmxp+/THWmiG3pjXv9Cw9a/0vSg7iesYjpPX1yffDtH/YwK+4tmmRNhA+Uv
4JYkuO2AX5O5EgSE56fhcXLn39EHrRj4Lo52RiOe7Q3xAwULy9ecJ9JG2xHtKJHxGYFCr9Pd6b0O
f/EJOHVmxWQcGB7f46ZagWrycGTMdTe+3lAjs31MLth0gKp+vWTwwZu9j70cBceF6yf9/9TiE2Gz
cGk1n9uoXtj8Zdj7oLKF5/jCEeHmF8OTjzH2x7Py1UwQBIpQyD0Y6We8z95foNNM81SMZwgn142P
6ryQz1Vkv3hbSUG2Av0v/uIUIDnpVMPEwmQcxytgylbNnDQjr8pOt7R4TpLT6UwqUUkcOEUp3+lE
q6+OeUZu3UL9y8S1sh0PCUgSCjIR8BYIEQDrP8LOrLlBNVvPf6Wrr0OFUUAqJxcCMWkeLfuGkmWb
QQgQM/r1edjnJqmkkqqurt5tb1uGb1hrvdOqIWCKa8rYRPKKiWjR+tzDAPkpe51JpuDOPAJDNgmJ
RN/5Vx6Uh4H0uYQ5BIBAfJkm1+CABtMf/dBOEy3N5XEjVm3+GB8hoZhOV8ztYNTm9iC7j3I7vLdi
E/TanaAg7ExYTuEm4urmQL/r6QeFOgcE5w+UZJo9TjuJKweanuH2SOC5pCpPOEfdB/8T7hFnAFBF
wjyuITEJV1TzJweYwS4S+xwJRykDtdX1+VBcjkH8Y+SNBmKS/qFv4s5K/YgL55bQZ31qwezaPe1i
tWIC2WDtKGHdn+7fwjX/lnAXqDftEAzIEb4J2ONjATKQopWezLifC4r/OIchuk27F6BeVMw/+bSA
V2yhjwRtjEMRZiffmWb186OwS/dElOMH7jOsSosNonRTWM2MbYe7cTU9ls8NXnQJ1u8DkeYvYw5H
iIGFjuuzOuLrQw/oiY8v8BvIsFq6llyXEd4cxBsYbx3q3mOnkz1Jq1A/KTkp3pisW0njC1ijz+YZ
NTlc4gT8Tnr+GuqBcmVmboU3JxNA+Yzv7orf4Q9KyoCbQYoW1dzIXD98w/T4OHa5gIm8e9B2chXN
8lOPpFot9o8+yArsAjbDHs/t2VFzIQs6seaEEn9Ph8rG/Eh8lmBtw6LNjj0VQptPHRsjseaPCTs/
cWhuOgy07jnSQW3F1xWxe2Yc4TeN0SGuHOaeFKIHFqz2peubULbccRsxswZvYMRSQR5MbBHkkdI9
WiUymNrZhPZNvyJ+pk6MCaVIoCp+VXhvwD23DaqT6mqGq7eGRzeqezZ8FCBdUU/AJ5337PctpJvR
7nfjtqSRGTBljEUw0Eflw8l7kQFIUnsJMLKcVcEd0L3XDi1eZIPDsyK6sYWBe5e3RrLItCDWP1sz
yJsVO/8FxRsTDOYbzG7o8KXDbzkh7NpB3UEDgC0gEvkqzIX8Eim/bNbuva7yHW0idW/Hx4XNMp1p
GtY6VAkeU3UuUpx1kICmkL885sDvBrjalU8Z06l7sxgeR0YcqP6gbpO53mxe6bJ5T6OVOnG1YYul
gVAdEIDgiThCbp3qfxBtBDYvTNXwGrvRMjXlpeGbpD968EGqLDOhf50u1NFR8k3Baohe14wxSoxU
fIkb5+QJBwIKXR2k5v34eAxXblfm2prmTB794l/EWhgfq8hgdcEbwsOmp9S34ZOMC0ZNnTVuhRwW
xJz3zKToOfPoRpR8SdiIgo8fszV44Dzqa5vgSc+98UVrz7wz2Y12OnMQVuIZjeMcK3pUf4XusYh1
Yg1gz45z5DublshOM7lygwkb7q9usYIcH6545jIoC04bX1P0b+MlcBnEVTI4MhrV2i/4j0//cWC0
8oxu3MscgtM0pUL6gXIWCy/K2uw2LGp4EaPJXye7VeYykUoyXOlwD3wttdyVAiawmHkNaLMwxAop
N+Zl5KdcP0SC3gr5m5lXe1Tx3sEWOPLl5cM56jo2khIeDIzoQmxYjUDp8dnYGt+mCVUBAEWjttuk
0ZafPBPvz2EXmt6z+uxPMk5P6U+mLgPSK/EwMhFD8PpBLxO26c0U165Cm/sx3WxOsxnWx6PxLfSf
/OFcTw9Ifonugi2r05Ol/0TNDQwGwlj9Aedo816/m9CMcWSYrNhTv9GWNIAtF/EEH0lrxbC7+E98
/5LoVrU0IOGEhcXdd0J23t+TKlzQrRKnCvQPJc69FG8ubbJ4zRCUJwu137z0NZ+HHf9GhJpxtKzQ
tuExiFBqrqrfCYJvFgXcv+ZD5sW/f/X3TWQCXJ8kLNbe1j+9N5ZMKO51O8q+mOMRttLDmSxlV8JU
q7vp4tp0GZWEcTsPNinO2qEjh36zxxpF28jvlV7t0OkhSn0D5LQ2b8d0OdSVvxF/MJRqmPlp1mML
J5P0YD6+cntsTXsp8Y6fh9lBUgj5tfrGRwK6jd/78HFjPq82JEEwSWch9Qs1WmmZP9QXCB81wCex
oMZzH0xpJ+1RLP1ntyyNpWZgVcNqBmLjMoRrUNs5JSX/zwRbP4uS9liEjfNe6+SdQd9rr3T7RXky
8007Oq/a137/Gs1apmdsiNHgw67Dx/+pXxr5cxw3T1xdLtqf9tucOQeg5GKvsUMTkn8I4bJVd1qR
LJr8R5X/mvRDjg9ReM6K3yAE8uwJedCBb0IolnYb4pzmN9nC3En+ADpNsCWUknHO/AqHSiK1ql0m
LtotsVAL1m/uejM8oPd442l+7T2cGbSnA1BuKiw0qBis6ruw54m3Dmf2AhkQyh5FvwLHMTLxmPlC
bKgseSWAM54R2deW6TUYnuHJOgznot6XeEPh8YCCGz/SZz2/czDXq1b3KLWzW4iUNnSZtiYEtyF0
JmgRSNF+og2c7TFMjc2JozGEWHkxyHYR+hZlkPWBHR2lxSdUA7Az1qtsC5Dp6SrLtdLbxYlX1UIk
p98ElsfRzvC6G40DFlHo58jrDUQ0FV+oJnh8kOePqLOxVCmc51EhcrKFIGHrMK1+m3AzOa8yQHoS
Z7XKK09BIYNFls4BYjwZQZIG7MgT62Fe6So73jXq3eObdVlDrh6OreqwQHEOLMVlkn6MJnizNU4J
L7h8Lusa3gATR83TNbumtq4sEj6Fj6zYdYgvOridCR7FG+go4r0JNOweIK5iKAqPDrgOM2cbZ9bs
SkVTYl7OF0d4wdiQ//IrKiL4MI6x3tvu6f0pfqdxjU4NFZQIjjK+Eepe7oKhuhtRuL0xWxo26VmB
uAYWaLFCmek9J/b8Vd8rcY9PMCCb4T1/YCIvR8SuTCDFZXhu7C86Y8O6YA0JxkMYZCQtku8S8HJF
EJSY7zoYhzf6g6CAsOchwtVxduXbZvueoRms0cRpylW/pMZekh4rJ9sM/1hzqflZzMpGK8fkATSB
dXXuv03NTtcXod3XS0riencjtnO2AFrwycIigeosOPaDLJHCflaL/BfzTANBe0Vg9H9OumJ4wmTT
Lp4oe+a0lLOgYG6n7RKVYez7kJWHGYoEUgozAPpdPzfRSFeuZs9GHBUQ8SACweEhxaNmhxwFB+E9
81Lw/S0ivUWJ06/bL6XOM7FT8czf1s7BdTsXQhsDznVn65+9h7R53Z6iEJ73HLhpCdiYMwOlVvMM
GbeBM4DtBRglFxcxAprEMaEl+UayjRXiQDbEpN11uMwsxYkJg7cY1K0YmUAJ95dpvuoamKGgQ1C3
KdbsvNh088Dmikh344Mac9s1tvAJLSrCX1bD8Iojq2FK7ujCHON5/Bz6DH/x9CK33G2euWo5Q0p4
PTBXbATdKb/DmKvDZF+BCiHBpkybJ9cnFBZhMTxtA0aDbXg5vsXoR0kHyAh0sYd178mxA2b89rs3
ZEhvInvRmuJR6mQqNbHDyQHJL+JzerCuP3RwHhCXiNwzt7chr6YUchf99jQ/K8FVD+feF+/CVxKv
6NB6bcFSfsV496/g3ZGW4WBurT1JyIEubD+dwvDpuEQk1UsIjXV7BMGaQfCDZHovFWf2LZn4NzAR
rO/phXHt40RJHDeOKmy5FCLUKDO3hORe4cNGPAgjU0iQnScBlFhCsuzjbcbQW6EAWyDoZcOUd2w3
U1JWgtarv4n3qJwG1iKCj1m9TPGtwg43YtYxnOIHOkFsH5YGs0AiYiCvqFMGi3bGhefBYKj2Y4+h
BC9m2fOLIbkqQQ+ahVfy5yNeRRJyhKu6fi0qW1h1HSG6UEeow8BoAuFTZ8KdcSCwYXLrvcuvZMPQ
+evYxguthV0eds1DY3NKQeJmET8ceVVE8JDR9lKu7FrRLZCiM0ziMAE09bVdvGrzKWvmmq4w9Off
xFSNSSl0XM5PjoY7k0rpIoa7vMf8gg0QBjP2RvGjiXBEALOjvVp8vMT9M/zom9sM6cvzFx2E6par
9LGq6U2MtcwZSn29M2WroS5hRX49s+MQBs3wIWoIT6zlBANXDtrWhg2m7fgAkZOdcZl4qetkFsip
NIeywVxANTxB2Mg29iVkPjQchXsBgoRiqxt1rQF6vd12GRkWjoZzecMpP3aO0O1jIlnq0S+lvwT1
p4kP/WxhKvcKr7vIK3BuNw/G+zxbSLtRW1HbQqKE1bDMXfkFCVLHlSuOggw3rQHD3hcC+0v0104P
IsBTY/zACDcGuMY2wyppdIuvuvkN37SEiyxC7EzMxqZ6YFexK1rMRsaV0vkJQkIRnhkKXoJMJv7U
qXnsUJnhdtAUTodHjfn6auGsqLBs34EtYN/i4phbRxRw8V4FFq3xXqTDj8JTDkOSUkfaoI3l9o3A
JZcpGRgU7THuyzsYPfB6Ctbr76PkFS5qzYUT1rVbeBlJu+NkMNVNiWMavpA86LvW2+bfpOyFsFZs
+UtVuPWMm8ve4we+8HYZlbPOocJwCgvVr2K2rhA0tht2sdb5YxEMVGgQJYpbihMDRC+sanvlNn5k
sF6oJKLY1aEQAvEgKUJK8joKfvPbq2eZP/lN5KUpeEJ5ftVHLfvWGnX+hiFfnSPKmVnPTQcvGLQE
2d8YFHDL0GmaXk5QAR4upd3uEvTz/B2OhK8Y81s+urZmwVhy9JUzaUE44YfYmVj2sOvTAJwkcuSB
oTETqX7K/ky+2WNQmU4U3GLrPq5UyPU3ZQbRaP0yOco1N/C30Wzy4mBGP8mRQ6omr1MGVuZeKAcf
ctuz25WYQBbvH2O4PDQv3ZP+oR6f4j2HG6nDxrTHxynO7lJ2j58UMaf6/ZN+kR5EXQE+9eFVvxQW
YWl3ilNIXB7oE3CyVvbV+zNqETl334O0ppmU3LoNZgIM4n1beKTdCNuJCoiw8UPMyHi4QfpiAbwh
Jv3WnjIZZ7+4LW1uVTYc9wDb42HVPTbWtJd2LMKCNr8bmZQzT34iF/KlL+hIGtao9Tyvwbbl2Q+s
lAFePe3HHG5q/QmM2DQro9gzFni09rCc5BCTUxzDDRlfjwmjhe0YLt4I7WwgXrjL/+Cuw9fQQnrB
pjeTfbVG7ukW7OYeEZYPIbIBi1kkqVOkRNnP94q+MFciaPQynlnx72wzhXrxaPsftk5NeCAW7UyW
+ou241qFTtOBr4To4S5svtjnNOUgRZz5gnUBSW7ZtEs1RqFwS3elj7gyXsxwPjQtwCNtaWCiSiba
j4YE0SXxxpyj27Zo/4drUlspEwv7jU0zmZ9Xha5zPsCv25mRFxaBtkvTTfE6/mBpzo3cynzK0ygu
0skKYbj2oidDqHYLyBgkSDIQNCylRdzlKtC+I3ptyjvZkQqY1osI4ydl0a8fa+MT4VbUouwu58q1
zt2OIIgMFjCGzszDbdomjSG+5MgbFVrqrvPDh0vIASMMOIjHcsqEqELviXdxgFL/Ri6K6nUY5BOM
9cyXA/529aKmfCZvpcdEFkZi039wSzzqA/cA7KIGce0UHZPTM0itJ/3ogOyIXqE1JN8vjeSel/jT
wOpiwmrmZ1FBWvBE+YQTPANx3gf1oCVrU9zB49pmK/QN5a3d5msRsmhxm208Kb4Xud9BpMTOEg7O
X37N44OhnBSGnjUciiBKj4TwxMJX+/YwSdGS26D/4FjyjVK6+enHryw5v0SmH8swPUbIQ9NtyfHU
X6BfUX9i06TAP4ZZA6AN3pDT+PtEqdBnMiFSFiFnBNDJExX/FDrDMqEqSD24OaWDbSDAccJc2YNZ
KPEOYZyveAv4h0hIYfSdmF4U5dxvcibeuJKQI8LriM/FRwOZM4a/sXh88+8x0bSZCoK4VsAHC5Sd
3cMaaOGAPsgx/SW87y6rU3RFbX6Q5kAQYDR+qekxXxGANS6BIBzx9a2b5JyeYw5Vc4H8LdvXD1ie
9KVze1xObTXOBYBg6Tml167w392zAsR+KrbpMXnImbbrhPmS1iVCTH3WFcQM8/JeLBVwW1azHFqK
+At3jXuIZsBtXzN6IoeQluj9hTmI7ArxKs2cfk+7gs3/g9i0E17Nj5yj1Wq/NVtCX7JrsTS3KVMw
e0rne9RcBcbalI8WPMMIR7spF6AXrVBbEn6mFU49bCtFIuj+Jii2YqxDGQvxK3W1qq6pglU0KTiD
2wOHitD52drA0J9KhywKHIuywLxQC/dzj56T933E+r9lwLWWN0l3jvkFp8a2VfSR61xfpOufNtAd
FaItpugEp0GCoXpNrdjGcrfg6NxrVEVv+/T0QnguyTrG01S1xsFGYfp0eGqoTx8bx9jr2KbCbKtd
EqFCFfYQxT0NVQLfkT/G7D4ImmOdRBtNpuUr552vXkzISy8qu3e1ftyEfH4RHCJUePSesE3vj9e8
wHfcM76MLzhaVMElSwpF2LyFoE0FDKjzwBfEjX+X6fr9qcw5k9S16lZ+9yOWBwI/i996ttPIFcqw
fwnKFJDEbtQVEYnYgxSXojnUl5YguBPW80q5V3BHAkZ50qbj4k7kGgNENMXueyuldveJYoEsrvWz
Cx3ocrP0GlEUJeGJ99f0Af4G7a7fmx4NMvMud0mmhAosUC5mr+VQfuHnVt9I18HQCbW4q+2MlyP0
7khiBF7n1Jlz6d7DRr/kE9nCZXUTo6DVdlXx1FblZ/oZBmrAXlFB86hydUcgEVGCKw6uCrQ4O7/D
tejm0LUw/95TuYXp+hEup3XSN+f6uwSST8M/ucUO7evR33UCSWhRSO7Z5NHfcA652Z2RJKEBmtqC
qrNNtwnx5ZObDBkN3JM4aFCm4QezI2oQ2S2iex0tDuT2D+a0dKye0RzbWZAYJ6XZEjXzEE8v4ZpQ
sTGjpq54paiXuNYWUFlf5ueAwrSgnlqP2ho0g/qSeyWrg/qbso18EIgwG5tkBFjc6NjEK+vi+H47
BOa8bXOa5nN1OIRyFPTrrwUOPOYupxOho5iHm9JYaTEfN/t+yJjCPK74CpDFrIbOsVrz1/VTV7pT
OSJLtgfd9lgdqvUQ+/S09OvqVKrZP9DGZ9hq/5aPzSVHJ0vJnHVcE96e0wWrv9lGIb8IBQSoHZaL
drQpiuXQXFMojuBsUADRJRJyAa5+kEcfQyZkwZZm2NlaheJLix9A45x6nc4eEKeQz1xf0erSLg/K
sozon+0fjknCGPAWvimt966Q3FsxPEc0GtfK1+/jgeafEfeK25hZDjd2GjNqXMDE5wDpXHTuMke+
5BS6zS7FaFqCAEtAC/gY9iuLIWJVcWTXyD/QnYxQMGF/KZsRRol0jbqdGDS+dpUKun8FRKzFk4uo
GIJa8MHgx/UooU9Syv0ncIIS0VQka1IX8SlXYM/I2GmAnDql4S5xnSLgqQ6exbKE+kLQtOwNkEAT
+qrJfUO449KUvXe9eUw2eb3uH77GOPXtqLRJwIl4K1/jkIgwi0RHCG0H8rlLKpOZba6izmGoo3o0
ztbAZtVvXD48WCrt/ocJbPteERyjTVncgQIqFb2m0NpiYUx2hxEvjUl8vAkrR3/ZapDoG/GPrIHX
HxcXHb3J3PuC8P39QwLsSNwMPgL4mOb3x6WFb7fi/P6l72CZEwoiWkTNzIsnp8CX42AmhvC9BioP
TjP4t/6S14K793vFtEngqmH+U1N975UTV570AzMzv3bFtuDxdJWLMRyx6g+8pn0lnysOF+vzEHmn
hl3hkWcH94c2nTgA8Y9sbf5BWpnUrqP3umQSyY12RwOFBeBcxyJnIwOrXpIbAR4V8TevJSMcd5gu
dnppMdDhk03mFXJAOIjSQge1CJLiHEFfAKETf4jBgRO0E7QFAvcrKSoG/LN+9WLQ34PrwAsDDmAm
bwCp2+II5r99poEekVe+UQRo7AyMYV0SVilrywYLA4IQXrInFsHIqFZ2+UswPVVJAmTC+WgO5eoq
tLQzBGrIlzdEqFPYrhwcgKjne9p5Oz+rEqI8bOOsiWjCKfqg9Yaayoym5HC2uOGTY0txZL2ueuU8
PuNAOaUMFymIoAgTl7OU1M24T/28tZhKA4/bmNSnTVBgjaYv8J9sAPs8/fgmCBWAa4F2OP+q7hHW
xhVuA4SIHGVQG+asX/A53ASc1yXtbeLJ+CIhH/qmoutFCw3iCXuMYB1k6k/orI299BSBGQqqG5w0
py6e4dTrGydLj4OAvRh+4YhHCp2O/plpItOqTsJQ2mniIOy3TJbb0JrO48hrh8M4MiChEJryYnDZ
h7eDmWAKNkYP679ebthgVWJXvxVAlUf+5gt9/hy15AqFOVPgcc8Vq+pToZYG+Yz6B6475JyhXYwc
ji5fKhS/FxkHmdCa9MldBcOXPdkydCNfrPzYcPWX/7qMCeYp5p0YRpy/2FRzXNJZm9ggBEhasOGJ
TFjPfox7GfXUVDNg5mDWAdXXaNkqFnlzc6scSY40kf9+lOcHeIKhMHNkCKA75BoyxMEaZnphmBe4
kfjJyVZDL+lBD5hCzBWfbpXQ1gK8YIFNm0Q5xZG+waxCt8dvzKCZ0qcOOb64J03ln4qGZMWp317U
qbShuIsSlE1HnAWpe9JoWTKIbpkawgv00890OzLcIZ+k70keoqda5D+Yfb29hNYatiL5gnNO3Ce4
c46jgpPc8sFp65WwNIFlGU2+1sqWWRObqLdUpJLOEC/Ipz2IWBZLu4c4RU1z8+AIY0jzv/AfFclL
pXWaw4MeWWC1vBhenlgecwMPflc6klXZkyA3SRreDTxwq6q8JyPZQVnxx1FrvFFbxl/kNNnq0xOf
NsUa1jGcLJL7D/l/hPo7sLcxe8GMyqX4fQmW9oOjD2Xz6+nbPz2cdZt7CrQQCLBxc3yAyLa5FISY
2/Vfw1ATiRftD0LUqb5Oyo/QxOeI12mrS+xQ+uXezJ0WJwjcTKzoj9ksoKL5eeHr/YrCPXruYdPp
NjML8rJSsoJWbA1pKzFZB9iFqABDQiQqRf0CpnpSOSqLUfGkFsE3za3DMc8IUPvEtqoNEiR5CUna
3CxQtPJlvBPmzuTMUy/AcTj+NUcieIa5JgtJ98UDtk9c9wziHo6qeOKw5e0rT2wc7CZ1qhN2UeY3
dCn4LK332L/wSjpJwq0def9EbCyya/y+UidxrkjE4FjmUQK+Mlx+ChaPAocdoUC8BUYMnAaxsQiJ
1CCl4OW/CR2jVo8t7AShkzLRO+i7eJwyIMV4yzSV50s7ytsFM2w/xHbHykZVj/W6I31GhcdQh4qJ
qm32uELFGRHirSm+436B9jJlvpVMyV9MXttvNny7kHqrOrM3+6mIaDoPiCKCQz4p8xayadcff0zf
9RxPXm7LaVbyfn3RXP+VbnJMKLgfXCrzxBFPQn9jMGlGa10O8oXNv9WNJ8QeyoL4HmbiGkqgGbp0
gofnU34VnNrSEU4v/K3pZLSgEJbs+or5v8u11+cBf6wdHjKch44SlGb2AH5/jQ3QyQ/BGiI+g80q
i84hgekat1fSRskcfSqoy8kp9F8jANuRQE4uXQ1oFvHjfRrtjiCzUwY3Mxss1R6oSH1a0uVrIdji
hoFpoJ7xPSoO4E08hIWPdKLdizjNIC/BdYvWx6TK8xiKUBbvBfQota3C2PsMMVFbJldzhzcmPebf
1z93WLJhuIFbTIGjazb/Xne+/JuAy1zY4V/kbnfDidc4yZOdx1Z4LOqPiI/ipEAN5nyN6wxshtF6
O4m6xwfZQpkSMkp0KGfFYNwnOPtBFpY/4yka3BejNXPdOj2O6lqCGA4Smp1rzRewqwS2edpQW1+5
Hw/+excyn0fh74vAX3jRMldfslcZ4Kx7GEZ8IHruRzDVWRJzqlMIagHN6f5+LE2yszEQtTPc/WoP
8uJzXILhZAPmEVb1NcPcASHfLnb/JC4WCbI4Oaf4pFfKgTkSOejqzxiMeKyREUbg1v31/CU+N6od
zmZ6nfjl8bz4x0q1yF9uvg8wp/HGLby34pfUdXHg94Q4QQmrNkO1JoZHVpyehvwTXjFtxY1wII2k
KRX/CAzal+3aD4OevRnNH9+cgDMs/a7DVhl3DcjqN5uAqFR2p5G5/OWMokC5oW4+5+NBqRchrDFk
9IA18zHAsn7qxr5oIyp8hpFinBXalt9W3z1L61tcvKA2YEUMvGN3W4pGahsZ7/i338rb3rTBw4Xn
irYb1hJtmQZL5wROAPJOhIQNVi0xSuNr4TnC+htY2Q/PyZ+JUcadmpgVkfkvmMkIFUz46Eu6dQhk
2AXC8/qAB2CQywqJ5KAoVuVj5vmR29jmhhcB+VjhMJlRPMVwlGX+qT1WxOO0XzOs3jSHFMw3cQzk
9WEdTdG0fXNFocJFZIpBE8d4wFPAIy2Z6tgrWWTtZMYKwcADTCFiYi+9bPELozxkMTxb/BXTUyb/
5bBSR6pHrsVxTrhll5BUPH+DlcUxkCnXvT20lnx7q4cxeLKhbvEK/24GM1pHI2RRUM5ntwwz5skN
A/JKyUz4kpkfmrZ8t2eTG6XRTzzqEIMeBi22XKx8qDOwoiCP9irp5+DkIHKCRdUzJ1Qn09cRPju9
K+Hj6m2RJvqV1++yG9pO4IcFJ/pbsQ2yBBxG66GEc5sjVibh2tybFhaHNxjq6F557Dsc8aoVZiew
6OjSUZmG24yl9eZk3nGpUhMNCORU/JuertzdBiGQ3yAUWGoRT8wEmViv8oIXIy6/mMuF65aikLqL
9L4X9lvFksqYXDJKH+Hlc7/NsBDEdpYb/7Uu4cjpM++FfS9fOAsem7W8cpsgXlxxRoPpzQvPlDfG
hqoej00al8eRuqxr97G6CI1jVCUwIc+vZgdeM9IlD7tqMjjbZrnoCDrmG4EUX4SEHFhwzHZSPHIh
VvjmbQfbkQCwrmZCXfVM4W45YD941xFlyQ+D4ZARFQ0X0ckQTGkECH4QGveGNdBA/7nqtmw4Y3cJ
CzzcJ/Wl9qtcnv47XMS3fGNAgHrMQQ86980JPSdjuXOoFwBeEgT+SwgMRLPGIPpMgCF2REx4oQ1E
Nr42uhXEi57arlhQjI3DGV6TL39V+oXr5xnZKiG3lQV1oiMS+7HD3YJOaMZVQ/oEzBuVhklG3TUl
TKooa91YtvsLE2l9+8KOgiful4gi3RIhO/7zsaOgLmVKhm4UMpduN1eOLYnxC9xYhFmNh7ZRv0Cf
X2rbh+gx9GE2Tmjku/VseY/nGmikbGApFERgQvVO+xEf62mwHzocjPaxA0dmS1OweIplPX9abx9a
7wnnhy4fqCRSHcIsIMCea5RCxBLuTLI641wYR+VIIW++EbjPxfCqtPuq9dJu8QN5afuAXTNN6fv2
/CaVjpgTY8NAmTu3++1+QwufZoWAcyIi5uZnNwYSRpb6J8bUeRBay+xcDBcA95T39omCKrmDdNF8
RSjma3T8bvvdZN9UNPS0vLNiWYkXJixSRg9/U69yfEAUpsAtAFliuhfZPaUOplMiAQGMoyEvx60t
b/RVjIn5E9fJjXhAOUpjTHnShd64J3+DVS5bHIqGAAqMGsuBbsW1hnUix7RW+xg+q+2hjG8arGSO
pfhcU24DNZjtdJkKGDmQHtVZQDtY6+/K90bJHJVsh22nYMJh0TfWxUdOr0eJRSsfHkQN/ooDQATX
2H3+cXwlNwhXf/pd2IrBkiNcP2fmdlat+HBh5spQn+lM+BP3njGzy/hAF/d8XOmczM/Rs8ozjooQ
pErbwyJcR4r6K+7F5iCmvsZwPyZ6/US1NC3rv4cDLBXiIoh24I0H6wc8HghZHacSJRAwedq4PVLu
U2F8UuAJMKkHnPVJL6i2hEDzVKkkM9LALGlYdr1bLLQfsK9awdeu3qQcJdSU4KrYoTK3YlEDyJoU
+A5tPHJM9Dw3TL7pZSk66SmXxkKlOlBvQrcCvqgx+yYpyeSDTSayNCvtm9cAmraSnlSNa2DMMSPL
aV5dM6KkKDkUm1g3GEflFj3zkyBlvoNB5qbfaz/tkg5WXML4tf/ezZq26PtVYU61Hsm9sbldNETE
/jhyLdOXUSbBOWDPV4D9HexvqJbE3tijJe8Zl8towImoVrYPAyyMPIRPDirFz42tuYK3/cS/mn6U
MMZ0YeLlwBy7C8ycZojKxxo/NNBlrFIfK2rFZkUBQ9Iu/130PEFmCBNUwMlMh/xkrtSvKvNPUTay
7ElMz8qioXTzKx1W8XkaPoqUJnuU9A8n3yvnCGio+HveM9nJecs9i2TNi1K55hmObCliq5MOoqU5
pCCDeBSwsbkMr8o2Bi4Z1xGnpfGncY9Rt6MUiHej/llBM//pqylUMl+zGw1ijXFaCkF9cVuNWBYd
0Gtgqicur3zxUq3qNgJsa9ACjyGREMC1YIepZZPCgaUMf5X32g4v5ma7WekV24ktAfXiL8WKENE/
xYLxZyTBSEqv+mOsX1hsm/YISnCCI5egmsFu4agDgGhR4HkcGWnQRquk3eOnAgUkxdMPrQ8+qh5b
AX8Ri5m3/tMiz0rALmBFkmfhqF66btG6duu39IPjhO4zgSrdQmNEETuNeqTohGLypBtbUMuSKN9F
fuKgDkqWY7PROZTT0eXuMbOD9NnA6UpK3Jx49fMkTr3sV3zss3JVp8BsNnL2OwKyiBYFLykMzaEG
xsggPkKs079nD8hw7CsCTpUvKERl74Mp9zN31u20bi0lj+megoSvke0K+ZL1KRwSBQVMiSDA58Nz
d01jRcwn+2Vh2hrkmkWrrVJyMW3GYkxSP0QHCSMfgG2mELJoNWv9RojTjwKYcq9jW75DN+zrhXof
hJ0BUIshCQ0k2+l1lcq1iR1DbDWvk4EEMo02XYyE2qsgmkLX/5rGo42dHB82LgH62tQ+usFjbGbo
jk4oCLOihxdxEO6SBL4NMxtbe82reK38EupUnF7x9g2MR8o8jOELz0tH+zGV07tBp5NmFD2BbsBt
gHkWaJvk0MxwbiLaWzNha+NPFRIAY3B9z2qIZCAx6AAd+BRyTQrNZ7eZsbv5QedxODB+eyq3lrJP
2wFeJslW7f60dqLCOwIZzzsePlYQ6GI/o2+KxjrgOJCTzxYnkvE641TxsMzKEsIMGD0Fhj6PJYd5
RQsfn7RpDoXnlrvJtIUTs8uH7AEZhlSPx7d5mM0Czlg9SIMGT9bc00/hgZgKCR5TACk54HmHN3rJ
5AMIkQH82UCRZxvfxKcjZLnkjMKX8CBaLcBbt7QB4wHxw82EoHxLPjnRgO8plviG0y/x6UvTIP0S
dgQo5Mqmeg5YsEQA4MiCOTko71HDPZ5XU/3QKYCE1H3jDUA2erlsTd7sYGtneEi0cONFyUD3HG5K
lRhXgvUii3FAPze9f//rv/6P/34f/lv0W+yKbIyK/F95S9pokjf1f/xbUv79r/I//2//5z/+bRjY
DpqGIquGqqi6KWozvn6/HZI8mr77v+TCS3+FeRodll/9Xj0TBPDGtWLxhB3MzVxPRhL/79+omP+3
36gpkihKpmjK+vT1/+U3muqYq7GWEauLzrCHk0UVxSxB8J4f2g8XE5hWBPHZtKjq8bGRmJXQ8mKo
fRiZfEhWF2j712majfhmuMC1/1XZ4R1sB8mMSgskL99frx3OCsL/55PL8v/xyWeKMlNnM03VZEnR
pP/9k4dVPphtEvFBmtVLmDIkBHk1lr8Z9MXnuRx+8QJAwaX7I+M+czi36iEvl5XOQt/8T87Oc7dx
bE3Xt9LY/7kP8yKBmQGOAhWs4CDbsv4QtkpmzplXfx7W7pmpcvdUHUzBKFuRaXGtL7yhSB9i7wZO
J02ff31Clb/bLdtQVcW0haWq4sslFLKajYVho6EByFD/lKDeJ3v6PYAak5y2DfY+80x/N9zHX2/Y
nr7457EjNEvRdFOxLJsBNI2tH65kKeN528Vh8EiVlriC1pZxbD6lO+OafIoJHSdn3xTjSsxgoi5H
kvl+oZC7cBG/eM5WEszcghYpyy8S3uBK5tA187tqovgGzdxfN5gExIsTKSTd5mf6Ro+k8HuxWqn3
9/Uyu9aTpd0B0BhCcGgcLeNHe8+xf26H2fMy2uAdcOpY5ndYO8zC13m2gWqxtELekR6AqBzRlHuC
cWQ9gpuaEZxSj7MXgHrqt1+fJ8USfz1RhqEIIaPOqVq2+eUK2a5I4joZg0eTyIoGDB4u/Di0EsAa
TD06JORQwarRpndsfQmHbeo0fqZos6NWQ9PtKs49h/JiHzFBp0uvqHDG5i1c0GqDgHzN/yQ01Jqo
Mr23x/pD32gX7SHBKs1cImk1iZl+009QZFNIY2/mGyrB9UdwC27Zvtlnl/To9bPHtkYHAY8NpGaD
iwFZCfQSS/e8uSAFDRgbSXeMD0pUK2CPfAzNXn4b7hNU5podlheb4YrKAdpEbrkE8ttx0d7RZdT2
xTVHRm6SG1vmQOG7J5MSCXiaYRLxgF1GPbxe41P5CZ8lh0UDXI8ci/kQoyGyNrJDoOyQHDnmEbGG
Jbq9iOm0SNFB5gJDN/gLYFyt4aDbysIKCVGlamTNkZSF9qZUj2KS1FlW8B4PgBLBkQykKTCs2rn3
AWSRDjhguBaIljap2jEC+KOwF2AkOXkEAnfBa0/IORvfqJj6N/GmnQgoeF/K6vtAKNwgyYPg1L6/
19GT7JDaOAb0rNU1+dqvx9JfJ0/bNnXLYCCZltC/35I/3HKtVpajUalATiH7I+BIBH+Fg1MCvZ1R
jPj1xv5mcWBrpqrammzqsq1NM88PW4urKhmjyo+fqE9aq/hK3caHOG1j2nTwaKEzXz/8ZpPTHPrT
nKLahmlquqyySdVSvqwOStkMduCzSe3aUKCFNt7BqKHtmNEkMQ/jb+5N6282ZxvM58xfsq58PULX
lhPDtb346TsuepY8M/OghOZPulG/PrK/XDlN1ixdWLYidM1gUz+fy7QUbognb/xEORDenHuPeyTE
h3HvUbFY/Xpbyl9mZi6YqQjVYq0yZVbanzfWu5rrVSMbQyFwJl6Hfo7sy8x+6JcSsu1zSjYz6Rsi
692/Nvx/foonqu/xxTXLhzLw/PrLw//4v01Vl+8xDbA/6Izd3ps/ss8/nur3Oqjq4Fr92/Rl//Xh
//j5Id/157YW7/X7Tw+WaR3U9B5v5fB4q5q4/s8oZ3rn/++Lf9y+f8uJRfnf//H+LQnSBXtFdaP+
x58vTVGRqgnd+OGMT1v48+XDe8InD1lZ+7cy/eN0K8ugzsrhbz5+e6/qKeAS/4R5Jxsaw0wW1rR6
d7fvr6j2P7k0uq4asm5ZjPV//IFfT+3/+z8kRf4nH7FVWeYSWqahMlqqrPn+mmrwhRb3o2zKOoGb
bPzjP0/FnwHfv67I/xAAfrnhBJvgZiOqUUxV0Q1N/3moqLUeK1U9KEjrwCoxnRBlB2y76a/7TPNd
oM/g3oXeqwff9odz9ueu/BR7frkl2LRmqfq/YiniiOkgf5xesrY1ytZ3TdpeL5SZGxnuYzUXmvzS
heQ6GsyHaBV027aaaI0IcUh0g5t650HlRlcmBRkXLX+zT+Kv5+PnnWIg/LhTraZUrV4q1r5C+V2D
wMjOae6+hL89PSoTipsRq1WEohEsqDwEYxWxKGPyo40H7EjmInzW5eTogypoR7r/glIEQPEhjZe+
BmjAuOig+rVum5OUJSRAh5i6sNE82FAgfTItH9EY0dC0q3ZV9djnFECCtQcrTq8+IzVZJfFeTa2D
TJnHxi+1ll9k7Llo4+gysv3PkrgE43NaPhgKWvgPdb1W9J4UBcg/uJ7GltdaRqE0A7psIicw5E4A
4F7JLpmPupRgPdWQiMxWMQtjGQygSmOYLjmYGaDTyPsG7aUlSOgEYsQsQ0XVbNQkwKcRICbof9X6
1ClnN5H9rnTuQ2UIZyDyTREOP/bE726NOV+G1p3VbHWsT1sEqke6BF7wUAM1HUC60Hczg2FpDvmT
AmWgztqFwVw0H1VyQ6uA7gf1AwJsFcFq9xyP8k5WSltOoaS0jk2JvzSRWRg/n5Pcmknlc4pqnB9r
Th4iSl3cZMEHE7RMYelRU5ekgvoH0PpIX3t82NNk0NFo+jTSQ5dcCjfaJVT7p0/Y+IOmVXunsUlf
qM+TnVllH5vRg54RIPIKf84zNMSYCFLC4ZDTJAkoTHCBLWiqoUtSLkE/7G4KZzS2iTt89HkRJXFL
GilcdHVonF+P6S9r3PfbjOnF1Exb4Y4T0+s/rOJRaURuQlSKL+y7O4JTpdxUrFTZwBbhBrruf7E1
3VYNVTCZkOD9vLW4CTJh5wzIiD4pTgJu99AKi9bzSvK2zDT/m4P7YXNfpq+u62uLpAwa2zRoxmcd
PBZS4m75MCKGIvrfrKxfFlbOpTBZUFVbqKTNmvpldmi6Wuo9Jcv3lU9vmNqTnd9CAUf98uuzyFLN
efohEPq+JbZgEywoNiZqX65a4Km+Vg2jsfct707x0O2sEOQ743SoplevfMnVXVh2H23YbbLYckbJ
3SgE6FGlrGPNvPa9tLTFLqYhPKZvVnIyaUdCQkkRejMKCT/4kwVPNyrJE+kNI32iFcijBu9hxZ35
4tMctmjWVeO7j2WlRxPDowFf2UDPxUD/Hz0+CXSij4ruSnKBk6C3UJI9SKF2F7YknKTftDUqv4ff
FJB2+HfRAHs4NlCmV3aheZP1hyg091b4zaKqF9Mm6nP0MFCSG2+mQFmJuA88kouGCrKM8UumEGX3
MAe1Z9v9KI2LCxPT1FGX78AWCIPZMaBGNgKGAYyXgV8ZbkVLosdDrabPmqMRh46H2iCw06OwEV1E
8aA3nyHKDSBE88YgOfEf7QYyLp114F+pWMF4tpOzFcB1CHXoVyOoKfkzBYoTGSSorgSc7AZiXUrf
sGtuc3Wd9BtLgpnunUBWGojupFE+z5RLoGFwjiIJHi0h1LYkNDYdGvgtehE9IpLB0EMP+/BRzrXR
WVXzYZGm5wFDWrx6etDcTMxoMWYWml7u6FTxiE9BOiMAdBQEKOWmWMdVc/CnanfbPmk+mm8DdUkp
XTZDv7FHAFcN35OC7Y3LCsYb+qMS9EtaggnVchekxKboIrRbiwWrGyvbY6fte2WYxQa6f6SAQ0D/
rATURJJnNNRXk+gm09SzoAilKAgJ0HSixOcDSowRP+fIgiXBYsh2VgzQJg8evTpexXhBoFFSJ99S
mj4h+F0JMGGbbbOOSo9ydrGmQ6y0ibamsm2IxJvsucwWijqsfOAusscYq+4tvMT7qQ84NTufLP+b
qhxFFi50hZo2xAJ8oTBV7TzwERVgJcANEaJ6ccfJQcybweOBmHD1eWg/2C7lAfvCLWUax5aAo9l5
EJjMm59vcor34tX27mn8JqXrCJS0y+BgU0xPa/DOzxVNVepkBVRmWYHitu/Spdm9RC3QuuIgsYLq
+buiX+IKwJc+LooYQFi1MCINlxHqtaBW+/6lx82N6+bjrBO9mNB1MMmoIfAYLX0ogVUedh0HisW0
PxBDuxdwAkmmtZAOCa1cGdB4JiNxwiLeFNuO3qSIsNwaizdVkyd7y4VkeascH0QizlkOQUqP3rTq
WbISSIjwWAr/sQRGpcXmHH+FdnB35rQcGtZsVaXPgfopgYLry2Sjg5psNn5nLPIAeI+MicN1oP45
xm82tZwJaG5pz5U4psplTF9sGgQYtqBOYOJp0XgY/WFnRkPS24aRtComPR8AXtWgP/qGx2BApFxD
p7ThWvfZ0g/eOsnxugSTwupBt4HFQdM9R83nkFIUR46heSoj8vbl2O4GKVhicjKX0sdIEtSAgVKq
NPlY8ySEJjzmh5jYDAWdybGnMWmXdbC3JfpQ6jniZs+4O1qIf6nxqoZHF93MOAN5M1bzmBBKStS7
uA3WZQVqdlCf/QzIElZNxAmwNJoNUQyqXLRzin7Wg0rWI/OgwEfAj63QOzTQqlWHE88IshY0GhZT
0oixDL3UBJYVrYWQ3DoF7xaY3oeWKKucymsINxQOU08Tz2wdqEkoI876hoIpUCs1HRzD/TCAdqg0
wSmaedB4WZbmrBwzAyvsbhf67EwMpNMul0aDXrlZ3xnjJdT6uVSCbsXyq/H2dcdoM+rnvoFaSFMy
AGAQSQWfjh8lGvl18iokxCao6JCYn8ySVhyOqGngqPI1BPwxujQXaXGgEIA+oetACi5tNEBUUJBG
BOBThV/SxE+KgHkWuSdpuAzuUbY+oihBZ1VKPxVbg0WaztWgg+BLzd92yi4jwLbvkumLXem+Rr+z
LkASl/pJ6+ONqXervulPJo4vSs5EiKqOp5SYxPgbiLq2XN95Y7iVsGsfumrj1ehee9rKSOS7GMol
4ddaVqQ7FZ3xrDRx6zhRJkCww125Afsfhkusy0SOINQ4QZIEqk9yCeYy/jQiZSmDaGoA0ASaMYuM
eCdS4CZ4IEmmducr2dEid8rQcvIoYhugsGoabem9GEGjo16PWmiNNFuy7pPzMOjI8QOYArToQwuF
XT14DsXCXZjRe6I9FHMC6FjgE7RRsGmyTBTsE8cF9KSVp94U78LelvUKSdMRuANwjUkhjdE1uhJg
Qx9+Hg2/8C5E/8L4Rth31JPqTiF/UTwJAWQVrpt4GHqJUA39VmaSBMt0zcTWFT6zjBeaC5/g0xtv
UoMJ14n7egDwGfdoEEn0umhoNtG88ViILbg1OnLRZXHf191F6YEGDFDJD1XNWe7Qbal18iA0dAme
Gqb2dtvXzL4N4Cawixlc/tbgpNkYeoPwkZEeU1BRo+tV0IXs7TvwrTW4dzXfon8g028k0kOmo53T
PfaZcgdU8vhWJOtRl1lV9yBWMXjXZzJA1DckN5MLjS7ko6KrpyzSfqHnDE7mq0WxxsEykxjzS6oF
/rYx992xvSmYI8/1zhGf2ov+Gp5oKbNDJjYMO1xeRpRb1aVAgbJcHADiFN884ENE+nc5Qeg9fBbY
YiC1lW5dydcidHJ03AXSL+xt2UdLeyJK6SRajfHgAWggzGVSstZxcRiNdK3wtqjrHcM7yz4w4RDo
fzFXi3qPb98uQwT91zHn13LfFHIKjYBBsXVTswk9fw7d0zESee0JdW8EmaOi3RGh5xArT5Yhr4II
mbwWS6VHYWmImFfrmAKurxW/KZMp8rSVL4Eve0EiZeiaYIe+VAVkN6pJci11jzs3LuhpQiKYB7Rc
P4bx4htzD1L4UMBIV2wnHcC4ksAKH6QReB26kRXnXgbXZ4/4DlQqS3OHhEqwNfVmI4JLAOOuiOYS
KtIDiDVkozQK2qoN88xcqMEhCT9zBF870SIMD50rR8Q3gHyKzngfoXbCQO7lx2jYB0Akgm43oENU
o0eNlFCLN7Noqyc9F08evT8c/O5zo1xxoalSS1kCsP9ZMBsHuKcZlLK5bcUhC+2lT/N3oDeUGPQU
Q+hUdCNCHcAeyCpvSJfDcK+TQeLRpcKO0HGUdc1NG99BFKitnlByHYf3vnQL+RwBrYWeErGnFz0/
RUlxSFPgZ8DgAlyCB3S1KlzX4/SW47fiOg1Lto3UAf3ULM1+U+Exvvee/nIxuYa2oiuKqchfssGM
oK6oXJrqNY4PsYcXRouuMmc6ueuJpQYWJ6Nkqo32ZYl7AcJqvhKuR9ldZbwrCOFZpd8q9ykOT6NM
NeQiW/7aABvR4B9cpVfaFeVLq0Ig7L2NG5jk8JCO5c8RS06Z3McVFQ1yOgqUH3wQRBlMs/iUuzcD
CdK2UsEnQduouJG5F7X6XKaXWqVZryiYtQ6LWtultb6k/B1lympIPuMRsm6/6McnsiaY2H1HIAf8
Py8y2uN3U7ivNcUmbvNlSge1aXcpoDTMa0k1YMmD1Y2AniRmNa8kAnI5vjNRWwBdlygC0tNZBnUa
FM8WlY2oyuZtuemACiqFfFcH8BlPGMEtwnz8FCZZAw3wtNBBFK564zbEn+SDG4HUCCFdF4LILdWN
AgwyRDskPVnkfzYuFvY8KhHTsrpFoZsb1ddhtkAho/eWuMVyACtZMiIFJZYESxMWXWk6lYRgGp0j
67nvdywzB1kTWPlCKEgeQ11e+E3/ULLiJ9rVHUpiE2sj29vcXEZSu25tcyZnwzECWwOpp0FglejL
Htgzgt6avS0DVkQi51FpDtVcNp9ofSyzwV6quCdnhG9tfzE+axpaXKkAJEErtrk0L1Bp8lhkW8Ne
90jUxbhW+mhj4irf0DeHmGki4xRRsfmgzDnr1WVUPVPQGomzESIHUOnaiERJzUYzzon6VFiUYcZH
nexTkxD3OrNyuZL5FKG0A6TgnlAQTSO7OiBoh0EVcx+Jip+hv+oo6ZycDpC7ndbrOj8EHJXr3yPk
ioG0jjWb9ZFZa4910/AfVNRxitcggc3QkAiatwHJNVe/ZYm0Kd46/5CgCNDeZ8xRZpXe51zLoW62
ro++MHG0rT/lxS0l1k3bFko/CAz8AkOYss3DiGsqF2GsNIcNddi1lOk1sWDawtzXhtLJCnwpdzl4
zZrpKkmAcUfQUYFRRaxAzfgk+8CmoG2r+cbHYLcOvFdbKzeJCT7jMk4Dd9S21jAuMp+JCwyeBJBf
erVGMPpPdobIBpqVjflRoYMbI/zWm/vAP5VQC8znupW+DS14DR9TAtiengXkuwMIhZB2i1TWTlfx
EfIsVhptPZrd3pfdTaozZjTHRg9XL3d2Va16jDcFx2PWwbI0Q4c4fTGNrEQWTNwAXcyLyhepcPhQ
HLaBociQ+6ixacm3bHQ0f51xRlx7ExfcJSiGVV16Z8h0IrmbI+g3blHtLOOpGwDhmGfNvxNgfMyz
YmrLOD8UBsp0hL1K92EOJCAIEpWOqvTL1CP4Bp7SVSC0A0FuIN4UBaHKN2h1RfFadgl9Xvh+CoKy
kJSHkcWEIN+AfJEfTLV7LBtWWXcbFlel/Wj6J0nBOkR1KSMQ3GS7BpKpGa9DExdEQP8emWSX36vx
tcGRSUYxtKYYHV71Fs1vcMiQDGqyK+8TodGwRd8qWKRZALiXIAVsbPNkkKgHCPbK5LMmubGaXgJm
t6T6vkamFFzaJmATFfcVFVO9WNCKO8Y1Eq4vAbs1ktW6ikAC1lui3WXaOL9WjsA/IdGNZ3XUjyPE
mrh+QLQLCFHppD2AqE5Zsr+Jja5STXK4UaiXWnTBC5D0I/7xLdDmvLuWNDmLQ4QGVEJyQ2dg03Hd
leJmjsF9i3xwIR5EhRIJkiUy1H+kuBMAxeCfFBnUsXGw83aRcL90NhqTxtF306WEERPXCbJt+FIw
0JnQwNON+c2etGesWYBZ8LQU5qZThW8ZO0OlVqDoIeUHW8Or3h8O1BOics0W23qjAUEGcNpCPaSU
P/oLyas2QXQQMBZE+5LTILCJ/pnypmFvk2EaLnRmME0xcWSTHHSCU6HtVRI7wGYhhLSBmkFWHBWd
TFR5sGSkuASUbZlqUUbHWXtv0QKThmpvMNJ1rKPyDFAvucpgocCKdQjEoMqBWtvWW6eGc+kru156
odTPLEqnGvQlpyAZUYy3yQssqD1EGa5MYXw8lxUtiRrISBhCnuI9QxShuwaY2XsPRblUVXYXCHVc
wVpR+/tEYEpOkhmZxlYuXmGI4dVK+xwqDYhsDX1ov0/hakCsCyNnrLONBVDnd2HrX1s2QhBegLtQ
VAApYoJf/FDgbqTSTPIx7HBwdnel2S4HWJEGsMNo0it0Y2eQUP5gTpNrTj5nlDVn0THPVnCAWst2
akDsGUJYxQDzG9FVZJ0HrBurYm0z9AIsSItNlZ9UKEIxYLfw0ZCCedNCFqZ3JZ7Sup8pcL7jZCrP
clVlVLEHOsq++9DJJ7V4STT8SVHV4YbtJ0AbibLpn0dAmjoRm/0NnW8lRf1rligL2UNPjgJCcLUQ
bAfjUQc5xRcaSPCEooNOBjM03CFKcsR1aMiw2CjPCTOMZp5duiI01eDbPKnuzWrleW5dBeVD9LT9
EZZKSWrTXjzQZyoSvmfJqkm0NaqC96QnJi4lgsQVAhNok9hCgVFu79rwpMEfNMhGmQ1I9JF/c2GH
7Uft3GR4y+hXK2f5sI+UR2Km9KRLps5KKRyZ8DoBOCElV7SJJw3l/tqPF8lYtKBWvf5+tN2tnaiL
wENm0XqtxwRufkASWP2mbq/Kf5NVEH/qpBYy8AL7S1ZhhNTsRs7b3nqA69JjDSCzuKmfCW6oMfg6
Vm5zT2KuZ/2qslclxOvqvsO6pT21wFGpvmbR6dcDV7em6PdrdPzfO2WoU7fhh4Fbx6YuYWWr7X1U
ASAUpkdXIK1fL41sggaLCo4Dk7Yd3JtIxba0GkNfOC0jyDUttLLQMUegXwfdgq9XwCzK1CrSs47w
v69y21HLkV4q4Bq67179sV+MI9Qs5TEoDyPJgIylk1vcKHLOJolkmpzi4lW3xqeIqjKxKNIi6PD2
oCicVdZCKfhaytLT8lbQMLCp8UX3PezeRj7pMeTb8CF4bRIbOvShnZDYZrwp3WefUmv7HuADpNk4
3eUbJWQx8GeFjMUO81+XMBV6j6NWLoxDD5HAhyiU5zg1W+cufklRqckSoEniHuvhIIADj8J/VS8H
TyNE6Rcs90r1jkhlIOOyiyyqMhWgsBQpQ0CiUC8pBeIArzZT66ICvIT8i4t4UNmiesPqEiCRn6xT
1NhbinAismeV9KhNHRFt1+QryPCe9RAV9/hhlM1L3+1i+xJCNBalyaCFzoW6ShK/KlelCQ9d5aKB
zldBHE3PHn1Si7qW1sPLVju4yzkQvY5QlBVtqtDT4KbdupCYuDFCKvKNQTEutxtH8YGFP2dAblNA
bPFwD53ECs1ZEeiYaMsHgV4G2NNOAnTFANDq3TggPCGDEJOJDmS0V+jhEjj1Rz/GfokKfxi/mOp1
hBNrhac8TRcjxjFtMNx1zWcLMayMvX2EngApbo1RKKC6ulrJmUzAzwKBW1DR5/cpoXtGIwbVlXyj
2U6ePPTNXdEvFYJ9zREQI1pEOFH3m2O14+lYJy9rZBacyF71wyTnryALQPMIn5WWYi0y4Eg6rHEi
AczJ4MIMXQZ/DSwArr9sHUV8tg1BUIi4Tr414nPT7sMnxag0uODZbYTMaqXx2spssmtqoJSOJHc7
NFc7jVbqBA7EC91X9ZXOQKiUWSEZ66iSISYotJeQWJW5sYBID/prXzS7rkDdKYaD4mP/IfJ9yLBW
EEC2cXTzCnutuPVhqNM1KIFTPu7q5kUrI5hzlJ1KRO99Q1mWWXdjJC56kvkIyd1oeNAM/Mxa091T
cdsrIqZi9eDB/EcgW8nL90jvaBrg5+BLi8r9bKlijtzfOm2dZCwcJX8JexA8eA4qAWNFRfqyuicj
kcP7oLgo9WeN0YOEuITSoPLCVF+DWqviXaqAVda0o4yGQkAxLe8kkLRkfqMSf5Myb5V5yaHN2kNn
FK85RhDZEC2Cvt6Ofv9S0tx0M6qjUg9grktXVYkveFDTajvSZ8o99Fhs/87qP6OQUiHdeS3CfYEA
r8aYxaeWPHxfcAjz9QS1+wyDznEpo8ri+3hylN3DGGPIYm7TnlhGWanxcKDO4SJ+MXqIR2a4cWHu
0Nv0BRXvtR3VR4tOnpnVy2ToqPIlJzHJBYAVDMlSIy+AUueiEGF1MOMyfIw8lr1q02CeXOTZVkWv
oiwqBJ+RZealitwzC5lFvYNFNtBLG5/i8zSG5OpdzSid5v6ms8OjhOFbUr1pQb8QAzydJTJ1ZXI1
qSJpzSUiWhS6t4pinBFMAs4GF7YaIexrOZGdARMo8tlixgqbcaPEl0Q5FXCGrJjUtYQHXDMiJbgG
YpZrWJDqEpY46VbU6CkmINZDhADktYhfTfcyjIdAFPsW+uVA0G40xIvZMuup2aKTmlAqIgah9mTZ
H6I9es1hDPGKrAcsYhdtVC/qCZEbPElULgt1F1EfRRhyODR07CqBrBW8w0gmYXTPhapRhl/bmXX1
SPun+n2f1BAioWiM4CLqB9vIVjlc4hzK4cCoidBgqqaOFXDKaFVTizXVZ03Of1OiNP9uxRQUOUA/
EkEq5pf+uzbGnvD0iVHEdE+HdYbKQFi1SH9CI86QLkAlNSbeEY8mmmMVJLmQeqCF3bH0VNqOn65t
7bk1diit0+K0jVuHuFUWqTP6h1WQbBUbfpH/Xla3sH+uK6gTKPZGKvpo/bnNr61/zsLBYcwoRgtw
tVj4dKSrvjvWezU61l6w6OExC2HszfCk9oBCLfV7WUvxA6wbsFc1nnQQ/jFLuwQuO4rPI3O/iyG5
72W/OVva32AI0IP/r7MlpqDoh/gC5ei+19Kx3aPnxrEm0mvqvpcBjgHtlD45EjOrlmPEplxLPOFI
U8o+27ktOkmSPJcylmBdgs1BSEi/IsUIZ8zOGuVDUs5R3Fq3XuNNDDwmtpQLiWOogqYxMu/FTeSV
y9o1aD2C8ClaTWCJ082v4ycAan8TP1k0u0xLBtli61Ni8MPx0bhKo7ZhRejUk0mtWi/xxWb3Gnrq
ylSdR5vDzs5Rpy0r1mn4I6qCCdmOXnLZ3hojX6i0rwc1WqInAQOzHyTEpx59tF1O3fCMXB79WM6T
0lMYWiRoEwEdwOuJXMZGC7L2XgQVltzNEa+bVF+hvIX4UzW7aEqrvHdT20KbK6t8qUjmii6PStHP
bHaGdC3yO4mpi/jZpbrYM4v00rEz6by1u254qF0MaqBpy8BLJFRxKBj0W4kLUEzuxcQmEcGdZ75a
abMBy5BsffeZ6oDLIhBbMb5+86h/mXrljb/vCrydbbR4MOxI7nsUdEbpw4dgJAliDRXjE/Lc3LJf
W8VdMsdS/jkU5VkTxlxFnMqDJETv0K+trZS/CApfDZU0LX/sdFzYlVeKZMJ7zCneuAG2Ixa6PiO1
HGVnknymkGfy0p3VwFZkiK2wYTB0zuxtkzxrtrQqi0dPW3hzKUFhhmagIl4TDBcFfPupMzQGV5P5
i2ON+2cjR7Vgo9dnGWB8CZC98HoEojQ2coYQ1ZFsWstKeW3uu4a2YrvFLDYc9kmXEVm/JqOE8FqE
QEDxm9vMniadr2H8D8PQ/HKbyWnjmWqgMCnBCxIIC4oiWSelwKAbgJB00amItWrlyIZjdGe/f013
lFS0dJ+2W/0lykG/J/hsTRf3LgpPFkl1WO/dDCEzHGx7D+gd1elWemi4vXqXzL07RNq2UZ/UfqO2
6KMzWjSINJnPXJe/+w30E/LwIX0FNzNW/YJ8MA5Oeo2qSmHOJfGkknSNGoRVSlC+omMmdoig+2sZ
HJpua3aId+Db3MgYnWjYW4s7XS1B/BHpwP/3kqMuaszE0OPpgWTEzdqzn2v0XGRNRgks3mopbUiP
tp2nww63ZkYqH+z0lg0ogoiPUX/IBUz8chWbB9fEKygZViF90AbF6lQ5a8SBBmt6JoLfXKrvzaMv
l8o2LbwRFIsStTC/triCrpHbVqv2BXYKJVq1A9EyCdeQu8x55dOYAUBlESQTXSeEHf7UeKPAHrT7
uGzAKL7Ipn3yg3zTTwLdlPvtdGl5zVNCBcY09o38phzHbBcY3TpThofOXsc96CaQBO0Q/uZovu/t
16NhghfM8FABbPPL/EfcE0hDKNd7AJf7cBzOOU0kFSUk2cr2FkWEntZElOmEZZ6T59Ja03uKSxHE
S3dhFR3mOwbc8Ue/x5qv9nc2WYVElciL7ztIOaCgWDUKQ15Tr6N8RtWTqIgCM8VsjwjMVfAioAeA
DUZBYd5ti3mP8csAt9cTkiNRGQ5i2PFYwoA6S8wVdGRLoDJKo0lNztJwGot2o8nNSaP/lmMAr1Zo
DaPzAr9fHl6n0jWTlg97uEFDUuPOVf3jrxcRXfvLzctgoHZkqoZh03L8cvPaQ+Lmsa9We7kxNzKZ
o2RepW4b4AnR+CtNTYkgqa5yd/YB/lq0HumgkOM2CBcmuyYGvgHjJKom+fiGAiLmhPj69tdGg/6J
/WQzNWDqZRNRkurQAJbNVZlRI0apuGmpoYbThBrJThG9lSMur9yBrUwfCMsycktmv18fr6r95YiV
iXen6YL1VDbBhX454rCIlSTRYDr7qbsCfrroW9ogBrdpXyDfGcH5wKub3mWgnVMWo3kiyZfGOwcC
QrGHPxKAy29Nel92t4yppZ3yNnMJdANxiFsRWM+t8qIiCG6xTCoZal39YUI39Yr1mCXY470ArAIa
wGH2eBWepyKcIWcrDdafxIo1TPq7/kluWRDOcpgcjDHe0Hh3E3S5/MSAMk6pv3+cftz6KDfJcqQi
r5WIOHSStiso76Kj0SH/4lvtswjlFb6iL21cozpXV3eiUrFHaamqWHMQrLBCb8nw7FlkQFjkRMuy
AL3YoX3BnCsRMtmCOYBuxqORPvT5uUf5HSHfmjZXaF1LiqK1yI7eUC4cx1l87Kf/4RbN+OUc+bnw
DE9c+K056nx/2R+zmTMsnT1v2Dt7nto7vDg9WDgQ5HjO4R38LJzsMD2JDjgc1RlDDFmY/Z53/vnP
CYBlBTMeO3S8881l+gZeO8b6zv/GF2UHnuHr6830rcVsf+EfO7q/IErEz/Qs//EeVA0158LD6e38
PnKy42/81lQOZe9wBA6eGWu+ZFgqi/0Fdb75xd1Ks70+348LNnsEaDdtgdenTSHTwAY4UKi5KFVq
Dp9X2FAx44fXh+VxL82mnQHRN/vw50dO3Qcb+3DYkePR8eeOo8ycDdvmFcc5VrMP52PDXyf+O02/
jw6I+fnxcnQuiCoVs+NHNZvefpRmx2kj8Mjm09/+/PJx4Rn2lkfqUl1+/3X5/smP6e3F7OOocLl4
hkcXddptPqMuP3ilml3Iu2d7/tbnf36/7VxAjs/6zdGc75P1SVs4H/+PsPNajhzJkugXwQw6gNcU
SK2T8gXGIlnQWsfX70HPPqy1rdlMT7O6KJOZEBHX3Y/zweSgLXigEd/OXmq8DZd/njyoyx9jdfHg
Qi35W7S4XJqlh/F+wa8Aa2/J78EnebsL75l/NX7B+b/pRuEJ2HnPp/fP+3dPuXg+nzs5v/c5/7Pg
HTtvwYfnt7v5/cXS2wWLHV8mF/zxDFc7/h6si+VuN//3c/6UccH7JB+mx2T+XD749PgwqtKi+OXT
F7yLNoL9HcTPmk/ZFMsn749Xi2wzf3j+qjtf+M+f//v9kLcWuydJwvnnLvjofdcvvDvf9j4uKE3t
t0y4+Zzn/NX8BB47f+Gb3Pnx84OZ/yPgwxu+R7FcbBbLBf/z+Ffvii8lZkE5YDn9E7LtiKeRDo9m
9Svw4qtTsJn88r0MWZ4ktSfHXz7TsG6KOiK/3zJprQY6xCqprmXp7/xn2vwNDfWoo0l08TUrgrsN
jsKlRKWd8OuF7G+5OtstUDH5QaPefhQ0yQH0zVxAcqqX0E7rRqZXY4xVktMUr/v0F4n/JgeOCsHd
s/rUxbXs/jaF/5IPSGxjD4vA+nLaGtKFSddJmO2Dmj6dSD21rf6SjepFChWcIGRHF98SBDJmrpP1
FjsfbkiNxOwuTLEuuTTnWZDWy2YtlaXrZBQdMi8RDpjC7wHOBdMOMmw6lsloWKSm8t5HcMDM/LXq
+UAbmJ5FR0VNaet0r83cZi9RrWKD/INoPyIL50TZtgffMS+sc+iCAM45GnQ0k/8UfvjG/hZ5btDV
Ld5uiw3ebMxOsGRgEENdtVbSoQ90wqyjx8eWkeG8Om1jyjQ08aICW9VYRmhIUlgld2b0m1eQvQTO
iDhjz6zpCr5QYMS2uo0qdlbxSE5X0y9JdXEYvNZyG0Mca2MM2RCkjQFWhT9QgNzVB4RmQzhUy7Xc
AiJcoiMcoY5FHFjjjDtA1WXbvhw8JwDWaqM8FNEy5c5mZfWF3MKqHttzyIjSlCNyIkBh508XgXbX
GV2C6IzkI0iHm+/o6yFTNhFUo5LbkaiXpfkpG0JU4BgFCT8MHDlN9hYvOfGvjyZpriWHgPA1D4sd
LdfmJkFeT7SAFQ8FXpq7lsVOGu25RZ7D2ZJPr7uOF4ZV5Haem/cie53qwdOGdJ1EwUvfXOyGgVur
Lyb7FsbM5QufDR7cRaZhlJRM3EsFW94wVq6l5m/sUmyrYtgkfrLth3BV0NEE3SQO//hBSaNy9Qjk
wM16uBSO8aMrlHbQSZIcxllbZC9Wyo4+c0YsvCoDWCA/dAAA8kxyBOZYJhyfXogcHhhG3uk3LWxW
nSc5sCL4Cag4KRgo93mJBW/SHzYv9aRwhNJUOIbKn9woTxN2fkKSEKZpfKwrmvlmXzOnHOh65riZ
f0zY+wq2VAXV6wbOgIZgkl0BkoQAqY/wLc5jVH0PHWyWiyJQGKwoe1VUutAt7JPmfEZlZ7v4M5F/
UFNjF+jprhP23J86HXSXdnX1Hpkc5g69SBigUzM8mdrwpgxIRYN9CoW66yIqMcNzOk2eVslTJV7M
Dmia6V9jRiQqjYb0aqr4OZa9eqolfXodpI7ZWaKJR4GBfpDvJfNmW+ekYOmiGMy/o/yr6GFN+2+G
pa5EyKqQ2MNko/tqxmKcMDqGiicdzGrAoHlXzaHDOEpzuO9fu+zLDvd2AviyVz/6bnpayWOk3mj2
U/uddirZvncUU6mkz0wZvsh2grKAsJhE1H26tNfzHJVxdowM2rPoWGhC6EzAtWXSr5yiO1W2tlQt
Tn2IhwFEc3yCwJfFGn40piGAbKcYxaped4zYYkA8zP829lz3bYBfmarHmKRrn8Gh2iBD1DHqfDxw
8CgwNgxSfrbc27HuRdA+5n1lMUNHdKAkenWZZ8pGRYfrb1YNd+E7TF2i6l4b9mdWPxXOW4ZTQnG3
nOs3J0Y+RIQ35ktcIc6y/1aR9DCeTOMbGuVmMhJW9HC4E9LL/pXoG2MCAo4gSMdwpUIRmhr/UDEZ
zPCIlw4zsLC74OOxKT2yJjyl4X7A9kPFEgIwBldkzhFurk5YnVoLCt6XIvlraiTigVEg8iBBVbg2
KHgnVWkXm147NcVnYNmQ1YGeuGJdCjDnPJGo5bP4n2CsIKMe+DcjfzSc8oOKbKbVXpvgfxjfAtc+
2IqLoATYHcSXj4WcUSTRj4xa0M8J9LHG7aes1hUNv1aW0cdZepU7nJjHKgEX5H+AJfkpwn9jmu+p
fJegOg28I2a2r5ozEQ1uZ826Z7HW7Mviha3RqqpejY5kvErLMq6HloI0S1AdKph05dcJSoAg76bP
kHx863X5UrqvsmovTgWRu37jjnVxGndvo0yn+yDhHG31beoU3hT3FxFEy8A3tlZEo4wGqK3aKKT3
Q04rKwwvHchcVw1Bkouj0YWeD/ylmTgOFXzTOH/D4quIBf5hDpgAirHZnp2S3AHZA80Ae6TTOONm
FzUbYLeDrLHVM0FwBDEaEQfzHIZkWfg2RZHsqX8K3oTPTGAi/I/PF7mEVPMS5oDOTl+Jm10IZGEQ
bOgtsadxKUUaLrECOUF11nBSxmRY9FzxWnbPoxyQrQrcZqcu4EJluU91ACJMU0IB1EV3v+MEACHT
Lk39rDLP5oM27ATfOFp29wEqHg56zRpES8FTzepuFDE/Mp8loZd551iqcquGzaLKXlNj3WcmBuZ7
aO5irOoO6k5lU3kWQiGNtEfuCrZToHAob8xCfjUnWFS45p3w1R7J3cQT06Jph7djGUmOzIxal9mj
QDdxaq+UrKI3/ceOf+rAoCnmxRqpclOH7xKamiv1VZAzpUswU+Drhh1VcpAFHe3PicRgPjOwFS9r
BspdY08Jaa9Fcmjtih3N78CcSlZcUEdtY4OjdEuXToFsIdC9a24l5NyRWVCGQ3ZsxKQIDMM5+xpw
QcyVwWY/HRMJ1jthyAEIwmAdouP06Arhlca7SQoJXCTRtYUPu6EJg01e/nVIUnQkcFpst6XG9QsM
nZQMxHd1eRd0cOkKIFL/j4RQ47CeMuGTzLDU6eZwomScriQtdNoR5/WMcpjN7Xge1nhgyvRqGtmh
qpIdqgSmTp99aXSZwJKIdVBulerOgYp7M6D8sFw5iEYWdr5ultObQO7cKsWQqG2HBAZ3XFgcGsO6
ww/V6RTptc6x0kmNJvWefbMBpq1nqkB5AJpT6o8rvcVPx/RHkFdygo0aPxODOuWswZqeg0XCL0Bi
rI7CU60E58bK9xilH1VSeQEqR4gfMpxxTgDaKMSgrGB4YSDHoeJQMxDdh2Y52NSf5V9Thh4kRtq5
6GihO0mLtoO7DOfHPEGa0o3DnESEdYJfZ9njpgkqqLGsZWycC5bbkzLRcLRoNzFhycfiicxFDq7F
/fWUPTgz1mBtpM02kwiBSmkwrDxH/zP1k2WrY4/z/RcZQ3MBMUZOIEvFahiP/+zXuaiVsD8DYz3K
5C5EuC4b86+lKlQZuDD+a9g8e6Zlnj/52wYfZ8X6SaspyEElkTWFNeAmnIo8CNXgADHw8WX85mzy
s3mcgKEteXXKlZuABSmhPyXN1lEfRXovDax3HW0nwxweiE41fl4RUEMQg/+B2NpNxS4FkhdU0Cgz
7eJWYhNDEotYasd28mNwixwSANRtdoV+sMp0nt9WfScg1vuYueeDXap4wuQ6ZyVVATCeb+sZZNQG
lolrgTXmfMZEsQm06ZTr5jkDb60aDxcRtGg+TZUR1sTfI7zz8yOyVI6cZJcknymD9352WbIuiuPu
loM4Z+wP2XE1aDQsRgLd0EBGhDverLtevKkUDpaoBzLGJxvS8GP+TayQbLNtwX6JH3jZzP5m+G91
ifmvWRny0roaMWmWnBJfE+cz6jLE/JxllibtvQvjxeCCOaXhLuXBlYlOg3x6KLt8VfQEYBr90HDU
KClRe54DVaHql1UZBtN+LDY6GJcAZluD5FBk1D4wKixHlBQBB7wcOVr9fVa2yxB1eYTmDTtftJ85
jiS9KrfRbFBGLgrpaugpVSTGIiVFYkGzKvNtwzW9seC347Ow63yF4L9sAQtqmPrnrSKWA1bK6mle
OfosEpK0OGQKgDesBGOpHI359kjGfaAvS0xQNAEQworNBT1IOtjSuT3O/BkdfIM85f50sFI66hTM
ZXVBMp/nif1crLrUcysA0vmmGEaCVl2a3HNhSCwL/IG6RM2U0b7zj25IB/CypdBgjF6YkN3rikAM
zuPK4sJvpsOp57Kj0jRqZjXPFsJnY1EyJVYjZjR+QyZ1XyXzJGDH5VdVUOV4hKRsnWf36fhq0eTb
vWIBz7qT2SorW2NEa8TimKmoEFYRP4j+UAlOZa6ubyKX1bhaY+hxw/KA+TbMzg2Retok5NEm9tMo
KwVt2gzzmzIR0SKf7sTspAbKMV+6ONxmKjwf9GgVQ5DZzvGho5ZY+9EwyOZCvsmO6gyCy03W5Bhe
uWuZ0avrAqFjZ1DXzZlrjjb53wr75a6eWwOQiiocCiQ6lG7YtxnrXXRiP7FJcKlrPMo4UIHJhZVX
RL9p45zb6berhlUzmJjh+A7Ug4T1WziRKcjEppUc/5ibJpADVgQmn4FAa8Ec1Lkq26zauKFkOFed
AcQmIdRfCzsG5lA8d+APPES9ZRMEq6iVN4MXpHEIZBVUzWAn2HZWAbTbOqvBmT3MDjO7uu+BqPZp
thdV/27F6O95dg775sbSYOtw6Ar5qQE4SoKWlrmj1R1NC4QcOGW1h8QraIoOMe/4eKVhb9MCxkth
O1SBz8/fwjaO2LrC6m6hVgxo/13Zffh4LlIOtmR4J/kHG/G70oHX9AdtmLYZE9m+Mzeuy+e/mv7G
zE5SufZMKoIi81z3rSzlab50Be4ritM8JaCT7ZYkh5hZsgogISiPgY/rkvNorqlhqDL51GoQTtbu
onyQeh6IMqTUqZIcXgYzfDzCwc9r88DIMR8Ic2iKJUzJhsdCtO/sljCmuXAmrxa3yIJbpc0nIOMt
LmuKymWdXYA/QPifffxFjrUBVZHdhInbBEtjsBlpPQxfcxpaKADvVYgOXN4mSgtLu3kxqZxsNNOL
7yVVnK/xr/hhLvBlfLsPULb2y6hQhClo+ojBcBSHaPbfMIeYyYoKgTE1pu2TcFhHIxVJTuHrnpjo
hgXtoQ79mj4gquHZuBgwdEsqdbhzsW/jcZ+lFrJiYf4zbHqc045ZcjI0Gy3jvkdlApYX+omzNaZT
CVj1NqDXtBTU4oSdJWgCMuw6c9hbbbhtmmDdWlCy8q2lvzrglJuUmKZK0zGumNgmiltBQTQ+24Qo
vZVhJ1O/ZaoWC2sKDzm29aTtD7xWsgTk5RZXlVuQGFMo61iup4TgdM/kyIgeAbETsylxHWj8MrF+
bBX9Nkh7l0IBGWt31WrT3250oWUxpNPbe9RaBB4EhRTTmsz7waU6R43M7Yj1umN7acX1XgJlt5yO
w26RkyRJGmjPcYbwJrG6M+d3VrkEx3FIaQBTXVbXIl66rNhtQzlgsHrW4zmx9VNqascEqkhR+bjs
8O9NEeKC9V6Kr4kZXpf9JIQTCjtZT7WzqiNqkjuotMVr1xu7OGGl95rwklNNge3K0F5TUiwJu0C9
3nZot0poHVM0uLRddezYHKO9T/2367aLuIIURpQy73dllTxT17i5gKp9h8I8lWiLc5M4DHhxGWe+
iRFUGeZc1XlK9+RPWwrkbMGOIP+ReX0aVR3bAoU9vYOpFa/CqD8G+z1vLnSpClYZi8ZodurAiK/I
adqo8cfE+DrJsxmBeuvy1GN24dOSNNJF/NeHcVoK5U30rE6JfUyqBh+c80IBC1xsbbc99j5FUvxk
g5Gpo9MUz/3OJmRZ0aAgFEqIw/HSO39LymxMJhl1/Sn18t0gnlBTStLjDTfDcFmzItYekQL03Bi3
U44/sI+5e7XtwNG6MARmhnbGhP7qsjyFVn9DzqLxWxse4IBwIvfPhBSM6ob/xZmr/dtR/h+JDDam
jk6s6dq/HeX0i/F6YeZW6z9xO08JLgVSu3zRkIXZyGgQiQROiUKT/0XT1f5tJvj3j/4X9yMcNT8O
Er/FR86AvjWWQ8pK16LZ90sThAkRqAHjdVrlWeql4II0+0mh5TrF/r8ohf9mnfz7kcz4pv/jrpnc
nql6bbDH70Ffo3fNA8xYp8SQrE3VYnVwaWVF3e4ZvMnjAEs1gtPJ7GvIi31qMIdQgIQ769L9Tdjm
OZgg9X6kCuYlwcmXxRfH+C/YFMOy/p9HjZqra7i8dR397l8OsWkqTFnGrTzmvXEpEuw4jkNJ0VVQ
KRtbdOzkys2v+wOBv2etmC/KpRi+Yr19ZEi5mZ14XR5upDssZ0d/pICCxyrV/+bW95yLGyyGi36y
K8bwaqjx6YSPB9tUF/5NNZZ8XQfXqVoyrXbCzvObyMeOiC0USTGsYkTDYlVhE51f2lbFNdEMZ8XZ
Fv3FsuhXUL6GSvksmHfrLuR+46LgtXcntp8DqIe2fuoOXXw3t6iAfNOcQ4GkAu4gTWY0Y3GUhbL1
DYbtCsQERcdcRBiur+frFxbnOhsPOLnjVRzhNu20bU+2UXbnIXAfunPFonoqaQejV1pZ8vTU7j4x
DXZuePmTktk1cMzsI3sL7OZmlCrA2mSbaphQuLT5GIzsaLyW6vATxP7JMu9adsd9xi+N31fpcS/t
e9BHgT/tHfmZsZfJazbqzoNl3D5C/NdybIw9G1FCW6kN1npEubja5qExyDDowUOOVAnGwcm24Jd8
pS2PYHQOdfeut18qMSQ1eosItZl6/6jhZ/bG32L0vwzFPqSNjsNPPQIF+QrBOE3Diw0JWLrJxk5+
LeeLw0R7EewKjhYX8KlFmeaRmCWkfxJbcGV5bSglhxAAZpXtcL+NmQa1DIhM9QXGwbJUaVzTT0n2
g2tAr1/96NYEp4YZFZeJwHw33O+MF7FUcKIyGXGGYK1WZDSdd7sN1mxRDBwnvfgJ82KR6/U9tJON
DPpjYrPCG0hFXBPRXCOsZSSgFnZJ0k5ZFVy9TRZoRHFWRbw1goPucw4ecPlP6VM2sGdanF7md8el
lNGCigc65CYcj++aS3MQO6dQi97ynkNM2auKsUkjWB85ZG6bzR17PbKOI4eWCY2imekcNVUmCbwb
mbyYmbvRInXb+/F73yWH2uQWDGlevGtEQ4hEqkl7lRHMlAjvFf74QosOlUREyRgEEbjz35RZDUGQ
EfOpJq9tTSxe3Vp2TTE52fJd13k5QspQ4I4a3LOiXk2XMZGf77L2W6ENa6I1ZqBJo/yjCDA6xc6A
BjJaGKGVrTXmayZ9Kz2Ra6zk+Kbddc7yKx/jNQPirCLfUqXGqWvr91Yi9SjBNRoYwkPO1ivWoDRd
pAwS7JKqMEbSxKTIh1S7oD6mDNJtU3i6/DIoeT1VExom53PY04DKnM/hVtp/T/lPNdfNgJghD2Q0
qIq4OXICOwVaRm/fBcUXouW0ZKTgc/iWrxXbedW+BWHyYMe9Yue7GDFBZH5HM2a2TdzW06dh0yqb
OERso5oz9z/n2LKCQ8upkNf+9mgwggTOILAbjTFeNIgrHbeRvFgHjHGA5wu92A3sv5Vp4yaHvhuX
jd3xO8rdNKBjdf02zwUq2bm1hmdjIZIwTA8LiBLhPnSgoN9CJ9rITHvNdNLMJZRX/Zdxb+QzRymo
l0bV0bD3heSJXdDZb3X1EhJekcNuSB7z8QvBninVl4N4YRXVKnIfoJaIDzLbY66HxSwuXpzc32FL
O+lF9q5XA9djhpv0B2j2DSPd30yLjjp4ANfheGYzmEXNOiufVvZbs6uLsisPMWdBZpMEr91v9F53
IhVP7zSRJthviZkia+0tJ9lkkGWTKN+XVL0EMbs4Frb1fKqA5BD6IaHfr1SQUtiyiR+/GZcm1uwm
cx5RHG1LcwDuMG4TxWKKib6lVODgo0OH7T/NwdoSzM1rijDaYxTD8x8p/IMc3yBuxZ91sRBUlFMt
MwgsM92WYO1HZBQbh8sZSPKEPXVpGAensA7YdjWHhl9jyzR+7l1Rn6WtnNwe19XGHAZOLEARRc/J
qx6V8GUkSYyMtI8IKBf4urHvD320VKUFgIKtMaqGZOKS0xSUFPwZbuzsXDbRYvR7L9JgBeCKI+bB
xmdbx/IY2tGmsNOT1tAMEu9GgcGdyobaWqjqru0Topnfav6I3AT1tb73k3EY6/d6iKhCxAySvqWU
Cpi+5UWMHfrsaQ3xwW6m0zhPntoDiAfOMi6pJd1v0xoCaCPpm24TXGfc4wbqsxhcCv3eNPP9+Uhc
DOrRi9tzYnMWvefTOUez0xjxRlBxR6Ez/Iw8oNx63W6hE+Bv1A6mRcioll4fVn/IBV8GufFLIiMs
VCScJ7bro1JTw2K4b5paUC8iXrXc5DbLi6htFHo2bIaArW4erd4z4seUXKXWfFrFW60zjdO3aOak
kQiiC9bqc/hImy69TyRG4f5bcV8JNGul8tLkER5kMF4M3vFPVo/Z5eZUp5apxumjc/+O9ZttHUUb
neEYYjqqXtgKXpPG2Bg9p/3krGu+q2W96GW7cfSI3fklDAixaOivOvPV4hyPLkVRDOsr8tB8cjqY
m7wdDkwOTmijxya5+ojatf/sQgSxMcMsn+1lGq6rkgbwvZaT5eyhL/iezcDBaNs1kDqu3wA3akgV
PdEV0n3zMj6FETpwgQOByA+2RxuJ+ayx5EnHdO9gDA6STZBwENJZLqJ4K6hdcWYalwtGD9P71PLq
V4sCHUJrzq1JUyCNYW1y1hN2/MWfMj2WMHIBAbeXodo27fsI444Bd2Tc2xTdKZVHyeZjRF7qwqfO
3ECfKMf0fVYnNpUR0wUmG9wxU9vNmzIadPTuzL0+gINUoD9jYTQv6fCBUqbmr9yJ4vGtaFH9aJMK
utLTuS0UDFpApqEpv6nxOazDpR+QcGvqVUbQc1Azwm1i25QeFfRT/G2nf3Q3wL4HbwIXaHiKub13
zN+VZuMbV6frCKSzY4zohtflvgmIwDXuGsEMuY96kalaNez1RRQcONiRFriXuAdDN69RXx8L0Kcl
ZB1lMwY03oTNym7eSJVMLXi6cqXGpKIbdq82pndm5MIqt6K9jA3Dy+JRjty3zGXPcMAo/yopukH3
EOkhQuSVjX5PnlPP7cfycDpiJMDs75p4NYgShSSpQvo1FLDY6NSFQoVFsGbLuy/x0iXVMQuNXV23
aMU+RfTs/tHgDRswG0vioOU3mnjOdXaSBL11BfdUSodfgQrWR+ERt+4iKyChDzjcm2WrGGiYcPHY
Wjo2eY10NaMOtK7hSKvXtv6rlp+JMh5UEHkKT20XUmDElEsfcKRcneA7UN91MdGBw1jjQ4/MX+bs
W36v1tjM+mLO0DRZSvLILRbqiqVdVE9HnT4QKWELXjnOenly9B+lJWZCxfw8IwpHr6JPJzOh4tnO
ojV2GhqGIb96pA7zkYBrl5skoJIzwDLbAtSKWZybxUvBWKxUzTfybV2q/g1d9WgN1V4CCTcJ6nPc
TlF04gIB6vjk8twNEo/DKwRElbjIyFo057KZWSfIiahqWvOuGtPKydJt5UeXdrgmzgURbhZgWIRm
9kmizc+w+OIiLgGcSMXTOI8gTxdsYXoMv609rjrY0EyOw+AQ669pcC0omjS4BhZk5/KX0dyBhgeJ
ZE4mvX2U6tGlRhit2pKk9YIEyXPwSEIuUxZrcese+tF6UDmxHEFJVrPuxvbLcF/y1UAdrFIOhyRQ
t9q0q6y3yv1N9eA455r7nBM2QEBiTlkanwXyXYtWM/T+wSkFsD4WudxEAyzrQBkKGS0L/V3CIRyL
d6zpBNI4Slpc4yiDtIiF4d9E/MTBexXlJzBNKeVqr4TyuKHDtKsIOJVs31R4lzlbnJ8em3oSM7rm
l2FIcwUxsgyUfoXnHYpj50omzuGaeyLkjlkZfJnYKImDDpMwcrTlXNzRs4boGayajr2GFsYWr3/J
s7+t73I7y5+dqs22ACMkFOJEhDSh4Efjm679TYCTzekZlml1/8ehU65B5RwvyRznyzbw5si+CUTO
kskvY9KXka7NOhporqPG5Wfk+CpS6psYQgcRcCyap1UWrQEC66mIEJHoYxEN7vWU/jzRIjAxuQN3
4kLC5UiY0gt2Xe75TL3QzbYKnnvDIrsf6uvMtWjTyr1e8jJq60H5qJolSiu+2re8oyJgrafVpmU9
VG86UonT4O7nmTFDgwWjKZ7dgfsHPhLHGN5SiFlSmw6ufuOlSalrHSdt07tHJ+zv0JDa2Z1nulvs
DwuLYVyU7Vxn7ygmcTq5TmvjR9gYmCLWGUBBNAU/3Q15HfIO81j4mu41HuIPlkFQH2kEss2HrqP8
qfZW/lp6s80sZAGrxyzbwPkEcQfXzYPijEbA0Iw+ctcsGqjsVLSUrGPhXS5G5PQaTkvDyqchjxth
CIlRJSZJES1mP0XKH5FsHSs/+CYSddndzRQBAPDKCJMUkQgqmHnVLRQMJTgNarpxypdaOc70p5YM
mlv/jIpCaUYIYGFhZWtk9R72pB2rNLQW10pLuPvjpJsfY1aV14jOxbYsl204AW6KDsoUnDqymYUe
LAcdIFtP0YYZ4habtJNBrdNIZGt47+2WpHBJxMT04IO8ulZ86SydlFe3as2NoFAzA5KG9ED3WrkP
hg8uuja1c2qwVybBxfad1pFTXfw2YwWMkBSTr701GYNJ5ceIcLZzaELiYR1HBR1u9x6nlMtEwCq+
FWzbCLgNQzufR15ye4QrVDvrqnkIahzmy1Axfuf44WOFkjyTakpUVTbcV5WaW1c1jtpE67jIXmxL
j9h+1p8la5yUMzkuWXa4cpvLACjIp0Ko0QGCaVHDDv8uYNLSTQmVQ1wMjQJsJPMStT/10VPX2oNC
CLb27WPYMoCh3siQ8Sbo24dd8H5A2xGLqTIg1NyTS27aDZxWzHarMnA+IAO4zPQdHRiXK+BtgwUq
mCbl+5+sFBuNtHYyG+ihYTts4wymhGYv74o2fcSWgz3HfLgxAcr2T+c7FDnB604cATS6xhfCvsad
YkqyR6CcGcHUdF1l4lIU6cYu9DdT+AfM6JarofT018Gdzi4XUOmQEhesNvhZWsrUm/6+WlAhNxG8
mOItCTIfHTllXS80AsrRB8nqpUbhZmDjvgI4k+gmwgAvjM+cZ8CvPySrsEo9uF5bLtFri6ttIHTM
ryzhySGDBRGYldQVeMxd3Ym7AcNVDly8AlaftH6VRGqEs7Qt4rRBtIevtnEshZm4fg5cczOQuWB5
8mKO9t4X9Xbs7I2Y0UVc+5Oh29owt0TMqFlnb8LSVP7YHEM1Q5qkBPBdz/WP414N+5sTHetIbENX
f1Uh6I7LajT2yh4i/yLR+3XCdAGFD/wW39mkjS6Q9nrQjIurnvA/wDwgtpiAIgzheFqptYc6tMon
IDzAGYtN3nzydmjXCtDDosMjQawd711mKCfMmLt6gk6ehO/rrAND1DVnPZTMq1L67Qa4iOBCKm5T
dubdVbvYazAWQ38AtKIeM0duJNk7RTC1ofLItamFByvHesPtoZNUt07Q4OggMLkErtX8b9JaTHnY
Lj4CDY3ewriAt2H2QTNLnOD//FhA8JAviGdsY5DQJdwzfWIWRZs4GjEyy9oNvZxHo7j6RwkKNoZp
pF3GNFsDi9JawLnNU6k5U/o/bgPtNnZW2owKgXufQOi12nvuO3SZt2DG3gvEvJ6rceReYnrHtPwb
oCrrHWcDoGIXfQ/U6mjrXHpphvP2tZ6iDYA1ezzmmQvF8VVxsFLZ426kOZFySsOZO+dIh/t7u4K7
A7WW18BiimHqu1w9mBQTNjZtf9G7ppz0voBlF2xzxPkw5PIRYrijhc8uUk+bzIMagaQgydRcYiM5
d12yK2ObhYDLifnw5+Gb4qJU/UQ6V68+jDdOLTc2F66BzL4Ehg/AJe8OE6lYPL7orcMVtsLS/ZkE
2jr4mDH8HvIfc2RLQTUJOXaWXQFuaKBG+E4aipJlsMKJvIjmwJyBkia105RQ4iioNRPJ+8B6vZ8C
lqfQpEztacY3I42/pmGgwp2ps97R2QYqBR3ORQepsYrPlwndwj6AUcGgwn0YxnU73HRuamS7l3rp
rB3tjbC2xQBiUZ8kVYiG8uPImx1OyzYwzvnUc3WQQK4shsmMGxm0vk80W8P8WfiwTOWY7PPAXQk5
n9ParSeOpApEPfc+4XmvPh0ow1ZIyzqqUs/jUFLwT6ggcCAS5nRoBNpO5IBLdW/Co9DhSXEje+E6
nJlqs0163DlQ/mqYCjHC2cAti6qvLDYgkxknO6vJ3NzGql33jDgSBu1+fJWldRFm+TrbHINtVpmL
tJwn6c64cBNtFdTFJWOZHYKkCQktBtGGeOHGgjwxsHyLIXGxX0p76kdNCzFipUBnSoYPK3oKzYEU
Ipfz/s1Wk3MeKXTezhYktX+LDNyFontxlXCT1/Gtt79dYm0DPKtOTAGCP5t2crW47mrnBkuxx2sY
wWPUadLQ1dgbm2JTsJwpk1OAeSTneJwBdm5cr0kXi7y/hBaNLJW6URTH66hdsEi/aORE/njZtvkn
zVIRHeGvf/iT4AlZXs9qbw1Nq3JDNIQcSLRmkzrHPgiDkAHhT/6dcxrPuwdnhVDFc3dnBEj8gr/x
MUIh3q5a8ql8OV8Rr/hzF6z5QDCHNOZwx44vC1eL531BdIP3kX7G9LpbzNGO+e3uvrhnxEkWO97+
zlEP3nhkO3Z3jy8hyEElKB/lH362v3ounnPgw1/9emz9yKLwIOYoS7TYkYGZH9bzOT/GO3ESeZgf
//xeci+8/znHWObHNudJ/nlcfHjBJ/J/siU7Air8vPmh8aPmb8IXPuNV6aUXcgKX6MaTxNNBfOXO
ExB6/F7zF88/6s5bfjse+p2383M1v+G7o6IunnPOhV+AB/afd81Pzfzdg/8h7LyW29a2bftFqAIw
EV+ZwEyRIpVeUJZEI+eMrz8NPvfU9ZJdVm2v2pZtiYgzjNF768twgbp3OrMLdso5P2g6OJLsV/hX
nOks+GJcw/ThU7kRXNnJsEMIPf83/YQVP5OfeuIKzFL8P+Oi38iH7Exs1K65cKv55e0wIGnzt8MB
S5g9wzCF9LTxD8S+z6Nduiqc7CAdoaTkz/c716WdzS604rDKbGYzae5sZvzp5MS5b6T5hS8lzpPT
vV/unPU9mU838H7nxt3vq5m0vHB/uTwLLueqX3NZueury5UrteFoVxx6cet30nLGt06nm8xnfO9m
szKfMUBh19J3eJm4YXBVODlcPZzhffPBk8JjdLlYi+lfT9/L9eLh4Af/eoYu98t0gBcObbohPKtL
jm+6O3wK3qPZJlxc7s70zbwKp8vVmZ6WizOb7R2eSX/Rzu4+94PDnL7J4T9+Is/8r5/An08PnDsd
zGW6q/wzfvJy+pI/u2B2mk/3kI/mJfi/7+GP+QOOaONOr8+Go+PCXO48SNONm07o18PNA4It6vLr
YnbnRIJ/hNzPrx+DtKd30K5lHBW9Fs/78BRC4XDTvVmwCwKCdDLac5XGNPuLBcmNDkD3hUwdtnGh
NXkHK8EiwDxWJxABjRhEf1pfEtQ5Mt2TVrtgltmX7O46itAjqjozSUmUz1cZzL6FmMUhnftNvNHG
TYaIWSgUtFGzpYm8ZfIMlaca72XXmTBik4VAfDqRjxQGwsHGsGygTQEJYNrzqfRhoAnNEBQ1FQwH
yIWiv/sFTZmSdYeBiiaoV2kgDjntDrknFZyj0unzJXq6iVpEjdLJsKJZjr6iYCcfUlFN5W2YsNqv
zqSFLMr0EZiAziRu+8FMLcvlRDvGDDxMqm+YLGJ8Gw0c/z1avtiel7Z7hMJtdsHKK3tElMCff5QK
cgr2E0QxU2Cjf0bcHnh12OTRYwMJNOow5zadvL6wCnbK+t5pH/FUCxzpScN+EU250KJ25YfVrvP0
J7IJ1sg5N2mWr1xkKWNyRXW2MGA2dSylZD+cqf4jEInIwwtKtTgq+5Ul9e/miCzQFY/uOBz4l4cR
KuyIYNuSsueO3VqJHBoXmchK8j2hERhY/GR3YWwNuGggi9lfcp1WytgvO7XBUwy1TnNX2VjPfGst
Qa8nNlai7t8iIFFtSIObNLqobMcsqghFRQwuVRV6XFOvaagurOI3ao+mWhLv0XCZZEUyfCFbojTk
gqXVLhV6UNQzm3F8MqydUPb4aBpWxB4O6OQDfjrqNQ23LJkMSKpapd5EZMKThZOgo6qJb1XHtRop
jk6ujS5w6Ojkq2N6ZqVX9OtuoF/b2o6mDweTKk7Brjsc7NUAEieXn3tSvzMl3ngtPW1AO81hitmQ
EwNJOVQyUexdg5R6itaFYW1Q4e+6pNkYEBmFAVPw2rSy5gjK7UZ4HNGppMYWLdxjTk2yZBObhQ9W
QsQQm0i1UpdNfY4ylr3DObX3WrulFb61mnAJzC6SrWMv7WMXLFV4oYC/9xBnUnlZS8JYF7qXz+SU
0JMAk6tNsXpS/cTtZ18Gb5UK1lhatxT/06k+lx/Hstup7RqzccTCUQ2qh4nh6Cn2XiXQpQwEe5lc
oQ01a1IgUsV408lhiRT9YveAzHlbvYIIJZtywVT9mipfo0F/ecBdUKu87al3gr/+y7hWZJNLkG0Z
dVJw2vzEdy1L8UgN9KRR+BKnnIUQ1vCDk6c1XWLtmQOOcusclv7GrQsnoYoKw0nwZSPqH0GLaBhD
lubDPX2I8QbpDGGK5z7gxKdype1YVuGUSWgX6txcelBS4+gs2FUP60DFxh0pvJqfRfbk4mFSakKH
R3Bjkn0Y+NcspGFCAd8FORiXILj8dpfp/ao3xoOb0NVTzSNbpMewwEI8iKsXrcLCRGiXOrHERsMa
1n2vPLS5eAJmRgENoxa71kFd8jY5oagOhmHfNL7WA2OVdTUYhHyfraoyegw1dc9W/IAFi3fPX+oD
8Ery3GmvqB3eswJKhz2cpPjd8l9hl4SufrPxKoVDMo90jFcq3h4Z+TjGn/FtsLaTQr5GficxOhq5
MQes8RCBAps1prhl8qdNtJaKWtLQDsW4MRjvRPCUUfOjolqi2w6XFU8v4ZNTTE0j3mtjV0brYXhW
B7BxNkPj3WJrb2LAoxOMcO/ulY+6+zFh8HE16eSK59auADSsj6+FhBFybFdAjdhdv1vINvNjNrKM
dZ/tPGb1bR8j4GwdvUdd3QLwRfY7M2XOn9EK/m+FYQGMIWp4nwgHsSmkyCkozpUpWleO3bIOOcVD
HdVXg/R3JGYmW55jSr45Y3cFcq0z0yXS3pF92QA7kxIgnKN9WiNfxJoRBo/YD2jWE61gvQQ24kKi
L9gqNwDOjNpdG7GjjOVSZdtR9SDsAKoomDfK8SO6dwV+3HRbhN3O9z5DRcCjPFfWFrGGhbik9M+l
l1ymYiykZEJG7u5U1uSR7X9VIigCjMO2tLAeeMNa1rVjr4lV++a+y+NK6tHDseSyPtKRFGF9pErM
p2AheiUmgGxRhuU+2Zasgppt4gJJWPU/mgdE4/VbTPl5MawRMi/cy8/qvXr3VubCugBwXPi38BAe
RDf7Wa3dOe+9tQwd+8p2g3JXgCjzQXnABzKHuc/gMTf3dObxlcz7E00a4q1//oyds1i6l+oHHM3m
PThNH8J2dWlerTnZ4hd+t9AuWjKj+QncN3ZSR7yW9y3D3JL49Ad5jfjx/fEn1SsnWqnvP8H5ONsb
ZdV1TbrL7CbPoHHwP3fHVnpGrEKHO575FvDLhOCZyBthj5WxW/xipo/KE7j6ldAXCggso4eHGoxb
xYI3H4i5zxAV9mIpN2wFDVy20bpCD2nFw9JjAaKZPwMmQDa55OcwpjQdYMFDHNVIo6hxZ80+hIwX
49jktYrQlBpniYtHsX0dJjiZQsgQuFvHBJLeY9Jp+1obDhUOTrnwQRmN7ySXL4XaAevVmD7Cg8bw
Gff0TYF85nZ4jukL5KWFLzDahsyFEh2r2KOkyXDMf3ibaDwE/SELNWoiCN4Bt3hm80qm22yYuiIh
vS/XoPoILQ+tgckyjmK36QB5LZHclmH/qnTKNgroyWEhqbxw1SF3MqYalast1aFd5iLekEh6gfVW
SfF6wucobA/D8UWXrFlV+asYLH7sG4TBoBkJukOdxWecj6mSLJVyXJomS7ksgvCN2xQRWKAhAVY0
kGbDRTfphgeoRj60IV6NJQI0dosWujzdMyilZDihEnpE0i01H6XirpmnPAm3cfBTKu3Ppioe2qG+
duxHZfy+kAnXOuzNwB1nOTQx3mftWngm1YtFoo3AZjp3Fgv0PnF8L1EeFxWJLRp2W8OjlI3zQeEF
L2kzxW64bJoY8zdNFH2FGWVpx0QawwEqBLpzirBwYigrEDzV004g/MnMLSfN/FXhYjJWT8BafU/Z
taWB8KW60KnKXeNVloyXNqG5TMCBlr30vUGDCQfhJqnov+cYbBFF+Lmj9nc0ab3torbKTp0nT0Qt
dFjVqvY+TQpw48h5CglHEYSBFnFSZVhP5VhuaI425rICH57qj9LQHuGiYdWNt7JAD/+ckukJWDy6
EDHEVJIcqpA4cyyNVGVMP35B2a97iKko1YT2OoKBWFGHtfRkV+b9a67Iq1i2ebJpANeYSTIIPPpD
ONCcHEk6Br2Yrv2OAMHJVELZN83WSU6jtGF0oMw7RGTxQvQsQuMzwHLduz+95iFOhkWEcI4qxi0s
GAdoaqgBNfSkpUs+UEuGgJ+JndtQbunjl4ziPzpNv4UZhZShLoynIkeqJLfsVIbV9DRE4H8FxZwk
8zfpGGBWOXusRnDKxwCp5OrSu58DSSl6JpDFLD1jlSyDlBcgpmbb/mRcbz2nCrHggAPWlpDicAae
SP9KLOmomhDn9Be9PxdyvAaTM5eKFxZlqngxkY8UT4RODUa5CCO2I8mVHqfplg+9pS7dPFtPj9ST
7v/M2Rz3m0JtN1WN5W3yeg+LqkBhrEbvSrgbBvKvdWQeoK4ZZCNSnnPjluKEm4wtjt7J8ySG9ieX
Tte/S/626u/yKKEwNF4aAMVj+EDuCGpN3gvqaWNnLyvtTWVlLqXKrkBUxVBldiYNeR3HvDHjjUOL
d7D6gfLyHcwbKuYxF/OAZjoLvfc+GPeFfIZ9PonLkITGzD0RiWZd4qDwse3p1eHy0SKCWj1vR2s+
3VnVqhBWjXMNu46Z3yLriqRH+Mco3KKPIUkKyeKAJajVjnahbfugXCGJKBJavpp2Ct1sK1xSrwLJ
0RpaknrqQwBsg71EFiEvJN1X94YLDEnqrBO3UX6TVe7w+B5Vc5WfHw37AJFpQOCV6Ru3uOuWFka6
3M+OVtYfsbT0kvtUSPbzqJNeGKLBx6CDK2nt85G01FpMgeUGgzdZHk7UwCrto4cwhRhqMOoPcrcl
rPk0RMDrgLRiJmcIdm/cd3D9rHI63A/Wex2zJ8GTUtKSZtdIS1VKFznwO9QO9sUa1beCWqEVe7tI
Vr9RRitfmVEoo/mlaoqmapqs6V8oYtkYSWlm+czWRkbr4Rbi7yt5ICbbIOVYn0rg1VCfROx04RWz
9L+F2cpX7OH08aoiZCHLlikbxvT3vwmzJRe6akHVe6+jwHFdsVHjaZ175i4YUPj1YjdV7FV85EnD
kK1/I7L+9vO/nL4S1EFiYWzcAyiFuxuXWzbJ3VnJKBPfYvUtqJwqOfDif3Pef5N2/37eX6TdYV3Y
vadSzq3olgIPHkb0ZD6xhlQixC0lmiK+uN4P1QIvdVOCc4JQygDeJnXnb47kbw/A70fyBdwtxQmN
Bskz93JGP82tVnD/92jlr9ElIajHqGEFFGfPMtBRCXLg8p2bfHcM01X+Hf42PQVCF+REy4Tgmn8I
3U3VwvnG1UjKC5tFILtxeR4Qevr0UggkqB2q3q60oM/gob5H/frvi6D+5TFUCaI3VI7B1uGx/vcx
HArVArLJYxBpyamOZaT11KWx61d5B0ojXBosqiMrXRf+T0JMl13xRt0eZPmwn3gYmvazoE5RdxgG
KjRgfnA3SRzNtMO/j/MrBFUhlEBTdUUXpMjppv4Fd2YO1AVKVEl7soPjN9XfIlj53yvTud+8mfYf
lwTLgWyaNnHe/M4wvzwXfRw3iWLaYo8/YVPrLDtUa0dBwK7RcxXhRzelCQDeQcZC+Ep/zvKnhokr
e+3djN08oEQ5mvfsy3p4LkMg6NRRvKQH5pY3xEoldKMkyM4FMURRlb6ywQH8yAbXjVF9QbIZppIS
LwKctShAh1eJjZUhF/DM14IuRI0Aqqxh+A86g+ez3TVXO/YB4mf7FhWbIT96/mtDZqoWdRQS0PLt
fZJCotxmSCYTGUWo2WMJVB3bWKk901HMqghwvmIn28ptHMTnph3d/GafwP5LLz0yiDiXwV0CDLEO
qumI/sOjBNPlMXhWypQy5NMCe2joXtAAhiMHs/ObbdQU2yEf2YLhM+vB6/z7mVD/eHm4PYrFnbCF
hUlE+3Kj4oB7l445XrSCLp1BHJ6MwD9YIoadkugAEbRZuslHcRGxtJeG+si6ApPVFEcUz7n2u6Cc
sqcQ1imxU5bJIxS462hJtM1xh0K/++aA/7AFccAWuwIFDyoEy19gy9/G/EFVCtHrpraX2QTV9tSS
zFYa4rWBEBwrGOepXq0Q7DjyoC06/4USLT62S8Me3EWcLMXoI8hYCUaBuaJbSXJBxpOMvIgBI9mL
8sc0h//7mP8YrjlkWwgO2pS50sqXa0z0oKRVMEwORYDKgCamVTlok2Dwf3M3FfmP8VhVDVkhmNmW
LZnh8ItVqbStsca+qu0188XA7tjqTz31vqGo6YDLM8sFKN4MJ6Va+JV+E8VwHEbCrhChmjKJAJZL
yOBDYC5HnlcyNnIyWFpbbCFpOS3pKA0GTiSGixzLuRW8Zc1VjatlTpvTB+6T41CG48tfKMqPChVj
OyyJyerRM+jtm049okM7lXhv1kCcGUDEjqj4bCAIHj1Y6RGU0UGPeoxBkLbgHlLX341TTQGpq7yy
4w2c9Khc8nZgiYz0dRqs0YXpy3JNSRiFC7rDfh56C1QO05dgUFwSY5cN/CVjjnjfHOegkdmvuwit
daJEHfAniU7+ARPjsq9XKCBo2vo+QPZnyQJ5DE6jai6B7TtDcm7HZiNl31Eo/zIom5ah6SjwZU1V
vr5/7BIaNfOy+JCOR6m15tzZU4ezBp2jFoYfwpRfq1bfaQPZJB4FFA5cjCCzWOux7YdDhZo6Rnkp
tYQz1yUuTQnZvgOVEbFoNq8PhRmvG1i3ZtxuPdW8/PvRNv8y0JsoGQ2Fapgim/KXSaVtw8QrM1nf
FzU6c/Fg5B/+EE5IHgfg5qygCErY8HKKn1NUuOOmV86G8jNUZQwaKERCmALoXuWW1hWeiAENNvXZ
ucKDV3TTAKLAKkhPQZs9SyaidvwDuyItdwkMF5v4IV8fTim6ySAgsJncbjOGp4S9Xh5aBwFSi9x5
ofQWXYJZWN37QJnr8ZEI6FKnsm7PyMBJVjnKTxWqKwxrahtsO8hOyEV5rIih9RrInoLdmUR1CtK9
z9DPfuQJ5Q0ZBPs6Z4EFgXlg2SXKg1163+S16NPi4T+rG2ZGWROqEAaLG1Wf3vjfxrt4lGpYBzUi
VhxTyXjrZJwH4NU7P98qIUZuKPkSUBtVaR5rAMaNZGHYZgc+eg8eiUhB20Dvfxm0VSKDG7t28iOF
VzXaJJF/1OCDUGXxjG2gEWwAOo8O2TwKn+Jw3bmnclLaEXVtk5Sg08RjxLX6fQiUNoWjbjbstlE1
kClkyvmDpSTHcQgodqA4pIuBNA+LkY3erllWIjzVcnnsEnaeUud/ynaXz/79KCrTo/avK/Vl7MuM
oUyLmtmdABHkw4P2qKBMEO1dIb+v2og4wvPRfPep9t8+lhlU19j+aCQvffnYvK+iyNcDdx+H+6RK
Nkasn+3AX8tNc6WSxqpYWvnE1MbN+5iSa5d2xzwBRBFiYMm8dQmKQe7RP2KysG4xBYmKgRYkIK0q
rEDaQEmnQxSWZFtqOrRppcIZZXAlw4fBTlvSuZ3aQtVxG8rxKY0lZ7IfZ0j7lHqZae5HhYorF9Ee
c9iy0WHX1HS3637VeiheEQXbubIbPKqwQkEAnGMO7aZYB6ItCpBmhmWSsX2MOobx8OInOOhl4Fl6
Q0MlX6rAZ6LwpTZXOuiploysAtV5HaQYMejXUX/qWN2gALTRnWaW9wDchRbSg0ahs0IFo0515LzA
2wuFIVNj/DUO4wnx88gPeYg9RFe5Oy+vATKez4x3WKJ8NyvfgxAD+5IQGQ2TgrlL6iVzHU+w57BO
kvGxBQRcmsJbqPkVbVutdayvn0BLhj3armUcRwtjsjUOrCq9Y4cznaULSseT29ebIbE2kk5XbKzQ
z3WLfq4H9Xqo7IkCEW8jZkmRWwDUO7y74YMcqUvLPFlwCJJWfTbJEvI6isIY+TwDSSZGX4pa1ihg
EMjzYoGfZk6Z2ElBMFjRHsHpKgzuuSs7XPMBzU3EiXq0UifsRJnNcyPedyVmVDlZBWlB7Ep30ZBh
K3VzkYLxmpvJtkVkjglCDKtE6GujtalVOYJO1DiIvQACQqbHI7XfNeQBvPU3tzh5abkcKxoDgfLd
O/HnpMZKkgQyZifdMoyvazReBrYijS7ve9I51UJbY8yosFl4Oost/SOsnADaVIti2s82apCRs+Iu
Y/2VIo7fdI5Ol64zlW9GUk37c63738Oa/v63oTRQiHOxJA4LJn+JUNdLd3m1jWunBbE5zArzsYdg
Yq4q3pAgXXuJ05uky2IfZi4+4NfgtiYGprY5v+g34RFSXpQXD2tk9EayRJU6QfUxUSUbjBU3CoYp
8DEKu3q/U8pNgm+A+EXoLb6BNWsjN6vKvcr2SmNhRfl4GC74BxVqZ5VYs3ssEIsr4zE01z21Ors5
tC6exBNFRaKVeLT7FwJcP5O1ucY3jBX1wafv/WLfEFD6z+onxdn6fXz2m+VAJROIpbTNkAIUxGFv
c/JiEMIFF4DctNJNy4nVmcX7loETuZr2yRtPFgA8Odp20XZQzhpV6ooDP9BiINyxTK9BsO5zVhY/
fDrDFH+0H2UJVsrp0ne8RrYO82xHFDa/Ckr6Fgk0b7m94sHUS0fz18HoKOpSWVfxlA7wYIQPqfzu
6w5cBZfa9sSnm3v5j2yADuoU0r0Vaztdx/GhQ3Pkzrv2Shgf7dtcec/89QggEreqquzAugXeXUrX
4OR07qOirlt1nYRLxcO3zTszKw7FQZSPaGJdE9UgLhpjG6abIADMz1S/aHDBYbml/41DomI6Y71I
4WBh//B/yqjWYG6ONN+mtAjE/+Xslh7A/6+UcFE8i1ff29LFg5VXGdtJsgiVITypI1K4hWFf00mY
uFQokip4K9g+PXPvFQ2hiqnvKU8SfzaqzxNmnSVefVRqWjwLQdCTjlV3qWnYtmb9q+GSrTSzbrRl
+fmeuKlkWQarKn1RVd4vJoN9TAkKDwaS8atyi/WjQQzvnOlbGRyLVVKP93rF2AuvsX1ql2SbA+Ld
2cTuAIOBMYWWbx/0yMznSrdqTzYYo1kTrCnso7GH3EI7jIG9mWyhcx4+3diSIjztAqzttH8nSbh0
6FwikgHDp2D9QvcRPFUZ+dQrM7h6LQLiZeNiqZzj+KZIxzdf6/GSe4xUKBeMrYV3qBleuoFEi2KB
3tLtX/z6gfvDr7baZ4K+HPZpWhXVPvYOHrUuXtN43tktImX28BBeuH0xqhjW/eNz487YyCTDLsyZ
fxd6t+hUBFDa3iMfKn2UdRSiS6CSQ4NZf26Hj27JEmKpuidBx/MpxyPUUc2Wj252ynlHSDcjXoTK
dBxvfZmdAUXGEqDmNo/WyCPImgM/OI/Vq9U9duJzKDnZjT+eXGXR89n+ZQTXntCp36mC6QBH9iJ4
7a6hj1CJ8QSj7dpA+jTRSfCGB7ug2lnea4OaOXQU68ltVpq1CvUjUpK0QRhOPQmRDZVYMdwp2DpR
0DhuufPIcCYfNyNxdNu261JaT232Sj/I/R63f2kuF2FGAw3RUXUK6mOJp0oad98szb4Zec0v+Qxa
7Fpsagx5X1egg/03THDrrFxFbk7aeEEc5Ym3X9GR0kvjuiCiCLkBlv3vMtXNPxfT0wxgquzosQja
9peduJqMmWWrNQHaqMvIQVhVgbKsSiiGNjY8NEV9soQmNhultxDlBL9jcjLat0I5VwyebQ6236T/
O5Zwlm8J/Qjh/8hhDWdwATrX3GXeNsIYQqGQ0v68Lh2KQC4DaRkPe207paTWYew0dYQv0ZFpzpjs
hptzhtRBcNNMC5sxYt8pSL3gdoeGtaDa+5w1Hu4J5swQaXvljo6VFAe3xqImSGVjnmKViKd51hNm
EEdbofTz2rSetTBHuIuOv6VpGup08KeshXsfCqfP/L2v+ASDq8k8hyekh8FeTqylNEiv/777vwqw
/12YQx+RbZMdDD0CQkf+O+9WjZ0YQ6tAnjCIPo6qH16srXMwwh37fVLFE1fbJV51GMHaATptacuq
jbIzR3etccRRRoKNJihk16+a130EfblXRL5vSJJRA+9TlPqLklKKCJgONA9LFRdXpSGiPYCpfpHj
4RBO7BGdxbfoH8IsfTfhn9SsfccEqp433oKkXdZKsKnkGENB8MNUnv99Df6sEatcA5U9Pls5Q7a1
L/tkN7EEV4GCaMnTQkb7MoI4ILUErOpQkkSzEvD0sEHTgldcBvf+uWcJkHI7iyPs5wRNUYRorhhA
DlBM1g9NoX2zQBJ/e0sh7dmKwQtiog36733iAexaXfesfTIeFF9ea1L14IX03ErZEUa3pnxPHo9N
MOJT1IKqi2Ew88jMlNBc2DQE5eEtl/hjVHv9rZFeB2NE9PAWqtnHSFUl1tCLBenZNui1KTD/E20m
hHjsUdMlSoQdKnWoJTz++8r/yRH6deX/76xMeapg/Lbqa92uGhNfE3sAJL178CvIHUnMjF4dqhQE
DcWnWpyEifHJwIOK8KeU4fYRUZ2P37wJvzbrf7wJjD0661/TkH/llP12LJqdDDySoAliV9sIX8fd
12DVE5scIVn1M1cnkI2K8ic6mb9QOWB+Ke5oDVrHoLzjXNSyYZ0PI+1DvOj5pJW741AkQXtgDVU8
qjDKUOqPGK9Cu7IYyoNT26k3n4EtC28aoII6N95cL03Ium2uWiUR1uZTLFUocbRI0JBbTkCSaZ4f
qwuiOqRnspPLw0PqsoZSB/MtSvJVW/i0lBSekWT57xv291fl/1+kr+0UhciXKk8qdR92BJ4OKd3Q
BK0Ik3cSLWNbe1WRUkwcX6EPmxBCPvtLrdy2moYqTYM3wTZUNaa0mYObAhqFRK8a6raSsm9emD/r
uoTHaEJYfDtAvF8Ept/uppulPWNSqu69gkkWpe1BjmFLf9dk/bPAIJiq6KaoJqkA4mvfxh0MXJp9
rZIj5gjtngEro43FTEOoc6E8DP5bhGjy3zfhL8WU/3yo+aXsVAFrK1SlU/edvO24snKyxTUIlmHy
h1cU9PRNG3yXSvW36fm3MzW/bNDkzPZkpeNMoxTu9obBhElU6hAeftcz/Muto1uoCIvZSDN148uU
FHna/9sKFqxACmCTbbJMQ4JEHfafPrJz8vLihW8fcxM51nchzH82jlWhKwwBpm7SPSWA6L9jkkmM
Kf0NS90zZDbZT9Mg+GHrI5TRcBWFU++CIZJd8Fi/sSf+5tZOw/iXQQg0vgKbhyGe0uKXc0f5Wce9
5Im9hgs5eAFgAl8rXpZ2spMSlC88yokurwf17paT0jSfFa6YqXF58dtsJyc95Ln+KYy0BRChfx+b
+Nux6bpssVQwTQX45H8vDHWfqKzkUpuiQGaD2a4Bal+QZXTKJkvdhdICCk/WiPtvNeV8NyI0nEp3
CLHBRp/d9W/kEBEKAIZe2TYjoSJns9tL5RNZofOglihqppu4fNIi/APbZHxRMgQcxFLN/DxnDZIu
dBS0vG0oi1WoQS8Fe+d/n+L/lsS/Xn9T2ED1mAAU/es06/sJobqqpe0TGiPU946VJDmdBq1oCNam
9N6qxXtGoFETH1N0IAJPpnWypCl2d0PoHbt1H1MywecZvA5ZnSg2IEmDc+7r86Ddy2iLstTb9GP6
7CVAbsWTW+IJpHrVUucKTK4mDQIyC31YqJkMFsOixnFRJR2z4Y3C3caDlBX1bwZbuDSCsw3JzU1+
yqxLBO0exXSme+FZ2M8sl0i06paq9Al9DPSIuUTyHI8gFFPlU6G503f+puj6TWW+VJTYOszYjfsy
ITYrFbh4TZmLXhNABZTHPbGyEVGVlh8s6McuzV1ulJwj2jNY4YO8KJnxwu6NQC2eCHpCUTHHJZyl
Od1WzoGGmporJyGP5xoMdFBsyeM4CfZHcj28en7Psr1onltW9wBCmabnMj0AFdYUYi8fI58Q8DX6
5OZn1ar0pxxFdMSRRCTzYtTaZ6g/c9dK5hZlM6vZxIhDAwWR3LXCdTiqtwFFnrcaemgj9UcGAytD
h9wb9TnnKMup4aV4R88n1TBjm1ig02PfR2NBl5mpDlIzbIPsgQTaALuvxfNcl+5etcZ1o9mLsdQ2
JvNLbhX3ls4UpVEnyeBRNcdAPyvWx1DeC6UhePLmofgg267B5Yxt+JWKYv2QkXtHitsej2H8WboO
mn65X+TBglDE7kd5ZYEcPwz8Rn6CAABzY9z3e/Ml/rS24z47Un9NH4pju8+vyZGqevyaXfRsJn2M
KzZRP4wn7Buk2EinEfvktmJZy4sKUshajCtU3AXQjjkGbemUXmlBEAMJwsCSnuUWDAfeUFIE3RM0
4SJcD/JWticm7DWVZrV0jwD8T7ry3kKv7s49ahFF4CjI1Uv37vH6gofnHlE1NQigrT7qio79udfe
jaaG5Er6jNsuslKHexg5dNDZm9FSDIimQ0fMTTRjBTT6w0AMuI1EWgMiKcGZj1wbf2YK68Vw8iFy
yiHbd2nnBOom0miT4DgdSe/slGrtC3+r+Y+J1SJmxqMRKDzXhbYIGyh9lTbPrXZTg80PkT8qCclN
Lqw7T776Vq/PLPa+AuiSK8qd4Y0OHGMq8+UOjf3aMDJiHNrJCoU+d2GVR3eCpJu2AzVv5ZGp5LER
BRD7WrrFtjA9Z6R7X1rhqu6U+eD1C7/zX2Vocz2qEl1sw6zcSsG7pRXzGIYH5gRdQ5qO4qHUsKFi
UEl+xoiXtZb8ozDhE2lAIJspSmUd0DqLtBCTvr+I2uUIpaJWySkiml5GzKjJhB2YRB8aW9G1oOir
W4XQL1Lvmi2ghxNxA6wIK8nj6EL69YOVpoVH232M3Pa1Ayyo9wShI/wIuW09AR4I71P+ZWipxykp
wqU32uTE3McbWcOGMi5rg5xa49HCUjwRzw2GubZYDFkyj0deUZenb3BB589NQ8yjBEs8z76ET4Ju
2bIp1VVrshFxTfRA6kBdz8vllSudZXggokfMC/veB4Tc3xAV83yR0VAtksY4imQj0f4ONWmW5p0j
o/7Q63Af9ovCJ6uGRXTOgxCm0jzPPsLJ3TPURLEru6hX0LSTMmy0zykQbkuzNpELEAv9ZBtfY9Gt
B7Z/LeCCoEtvnS85ao4qMkzXJkyfTI73fVW9tHFOl93/qAC0jTSOWN5Po1DTSY/mcK6rtzCLrhGL
3g7ydE2cLArpmZz1n7QJMom8l1q9CmTWE/+sDpw2/7X7mnW27YgQvODeHl/CXEAYQS/cNfisXvxJ
VpWpD5A2XkZ6GH3ikVQizXQqdJrWEI+h498DzZtEm6aCQjPU0JXfjOZpyO+ehhQHP1xOQa5AI4qk
by9SlMMpfp0Y1C6d2Ewr8DpRMlFjcIaCN5HZxHOxxaS1U4SXNrOdSMlOpd+trZzeJAJNaBOIqgCt
mD2pvjhLEZhFE+ih7Y4xLbQkLM8qzSKLppuNOoxwG2HNAxjwRouRg+DnVIHyC7+xbeZZVbD3gQCp
BY85OP5phql1Zl+UDHIhLeoEwUv9Osb/Q9h5bTWubVv0i9Sacni1JSdsjMFQ4Be1ggLlnPX1t0uc
vaHYdakTqhljZGWtNecYfYzLghFxHhNVoa054cCL3wc8KeSUjByIhiocMyp0VfbStmQqnUYMGdh+
fORCOVpbk6vHCGCs6cG1TJugpJje8mQONSr8MKQsYkxiaoc+Jam2k2w/lu0kfWwoxka+ejBnYSoy
0KyjhweqKmaV5SvsMor3ppqAmcV27Zm1nemkF5vGRsvhEpWMI+kHJVSg42WDF4QggCF7KI29qa5r
Md4Grb+kdAgxkZJtCK8+uWLWdG4y/aZvgj3mjsQAaIQitzHGXYrDpegw1Zk074R7GMXqYK2HPFrS
TqbM0thtd6rMS0D7yhLDfQYFx4xJ2BFx2TS7akSjc/DQ7MYDGCqUzC6uH6AtZyjlSmLdgYhxVOPS
A+Av9f5cqMopE9ESl1diGlI1KKh0Z1zoaNwnTM2wDAlJ9lQSmsNoqaePeYYusgHocuisjBFR8RBQ
URLzkpIjQWkZIaooKejFrqMjKV+2QHqSKZ7a+Gb0zasi0K/M5LGpQapTGA1/jV51U5nVJiiyTZmY
S9TBtPsahkIyeR2pI4kEZYQ5Xk+f8cmq164jAyOqqQPTpNnWN9XWCODMgbv1h872/qZCnSUiX8aT
QF8U4MyiAYLM+DKeBzsKi7hBgkFKFZq5n5zakDf8jaG/ddKG402flLgSc6sJZz24ysKRzAHBQRv+
KxxIaVPXaxeWN9cpgBk4SdzwwXcNJb59cw9B28/P6snDeXkrnwbg2oSdezpqqv7BAArZSCep8pZ4
ugDVifrPyf9UM9CTjAf6wX+blk7b8t22fpkf+Ez5I8FnWsqUO6dDi7CFJFSmTZe2W5dpv0xr9BvB
K/LjvM5XFBV960bIV3X23GBbTaO/TFjkP0zOdU0VCZ6zkO8os0L6Uw0gzqsERDas39DluRGNqEjK
HufFncfINktaW20vPUoN7RS12maM1I1Z9KsU+aeinpuIIU8qOJDIuJfWq57i+/ezDUn8Q1GPqrEl
EXyiof9Uvkw1occQPRE02j4sm00SK+fAGJDhi2hu4GjhX1IrjOrhuq3uNYKbdHpKT3GzrKjOZzv+
x4jDg8UexzDxHhOCFU2KD1XZAk7NFyNZOEljOnVwl6EzMvE5hFidCWeQCDCYZPSBSNBKXq7c/qmD
NRuhzayo/YV9s0ZN8VT1uO8II5qSe8zgJ6O7CHqSVxCIhV+kPTU3pvAsM7GJEAgpawlEuiTGi0AO
IQMOOzy01puu/9LFX9kIwa10mrReeUH6lOrE4endHF9nSclOMGlQCdnroLUPCUKHrOE2VfHYBGaj
0/3QQkYpE5HNIKTkh6s4zX6oNo3/wESSp4rdBvKbPhaUBDTE5ONTWRn2EE0Id/es0WfChf2s0BrE
5L4u/PQcI9FBtfOXwznrZr+c/4hqOddQ3RuI7qcKyqfTzRiyThrlRt0LuNykHP9cyEw2vvYbwy6I
QCkqeVFCZoxjR2L41Zs5UjD5rkAHkzGI5tFLMAWBdkIM3tQ/aKTO1NBDMuY5DXCz/NUfX9r0FNKV
6xh1grGi0cE4g3uxW92YJJdDJDRBQUYaIw+dKbRGG0P2FlqOnTl+1fqHs7f1huucG0VkmQ5hKDdF
AxHc9Y7h5OZiTDc54wVG7Dlh9aXwg1QImyQynr9bHjp5C5j70WUgO3Hly6TaEhu3otoIyYZMEBO/
RrW1WtAKqEw0jrZlDctE2X5/3Wj/vc9ga6BrYVKooSz/pRJlVSixxHES9Br5uirknZi8WBBs/nI8
50LPl+NpWQxAuXUbpFd8vX2MEnMMgxSwQynvi45ob5iDPgleTF2FDEncYLtH3+IgFbeeRj6UBpoY
laNQ7Nvo4ftNnu8Ev6+LOklGJV1XcXWgNfv93NLdvM+iAmYac5x4Kun73NH8fp0e9bo+ZgjvGgYO
OOMIHWLaBbE2asxFU1TONBRVxtqGb7w0eSirjWPk1yUUPSN4NOhZTszXLOcKzir8Vf2mgH5fXNWq
gMHXdIbmJuFWAehtZ1bKbTf89bExXxf/2TYKapNq2LAs5ct1I/rx6DWtWR0gASiI1uTKtbHTMU5y
lym4R+2uiprbzrhCsCYAtvaV7DHsqqOUC9tcSbcqClGjLe/bBgaT0EBjK1YpieCBm52mNqHrPobZ
z0olzRMaVGitQ5xmIq5OMEXr3GOyTOj8aK0LLz4JmnkLeyFpxFcpP4gGpquBWA5vabaTcgsj+KBi
f9TNlS7ceKD+XGM1/ij94kRPezMiDur0H3oG/a3DJZr/BCN4nXqQ4hSJ/CHmGOlW4dqYcJ8aXd4k
d1epslXTljs4NlMVk5WoPfZVuDWM6GTqG+J3l2J0md2Qp6oMr5v8tpeEeyVhSNTiUgUM60+ys8K/
NaG/Na1wLFv5PvdVuFQ6FSaRQpm8lqkr1DThhQtIpX0LVSLOaZzm8lb2IwoIob6qJ2CGkoF3XtBJ
WseE24lesgFSfPKCp6y8NdMa2UF8JZsXII22QjUIuPSyaIzbGnkm9r4lPPwRAq6bjRvLz2HRtZcq
T3dd3ywMpGRDnqzz6JIxOW3PomkdMU9K0bJRCwCKG9ivQOC7ZY/BsSpAoJEnI/c4uYja83R12xp/
Ufj+of/E8IA+gaZZmqKI+pfed6+kAUEJcnsYNK6UjqJEXW+CxHUCnrEAMqWO4QkWPaYqk1lWBRJP
5dCOx3sv/ctdzfzvbU3FJkVJkkAPkdHKl9taJLgDDSSjOogDiLYmfE51yqVZ4eA6Y9I22RoVIAMw
pEKAfJA9lplmMro6+emxxiNZlZzCXQUeoN50SlcCpZPtVgXEgNwmj/eWeCcksVONCP/iEpgWzfOD
aREL2JCwLD8JA4bzCaTBlGdGE4NkdK9S+b5VGRNMObwiHsj1IK3q5lpB1qtKzNcFzRHiF2NnluhX
mAvaRfOkSTsT/ke1MikORBFhVKh7+mpALXPWTCYbwqUJhI3XgaL0ECoiJykYsKvFltAcxJaNPQb1
ckyZ7no9g6+9Fb1kA+hzb/IWkoWUoKISGdZzIsrisyJff3+3/UMLgENhGjodHZ0DYX1psKhRlEbw
WTgUsU2UaEUlq461JafR0tVX8JKBICBDM/VFhMGiQnj//QqY6n+Hrp/XgMbv7/d7ReUIRl1bHVSA
cHmy9aiGZSE98OwJzrAT2y6pXwbpfy5ymT53YljMqgYWB0GXGErrrhKfPeqdJWw46B1sRFNQEwnW
jf4YZeOuEBUSfZEajXD0lcIpYRzrzFcNlyswcURYfUpCGgQzZAkQSkmOlCRyc4NgTtkH3FoHUZXE
V1mKVmOlUV7JH6gN9NRSJc+6gKeA2InGph2uG+0xQtqq6MzkgEZH2YuhqPeSUjpepx2lDsVXPNh+
Qvih64jqKa9UHmAP3EmIBlmgvnBgYz7nNd4Af3RCxPWT9zqUm7WQXTofe10k4ebt7QzpnSe2d1Ic
XY2CuozJw3XjNRSf66IocpKX/FUtArEZxuuU46bKPfVC6RTW0kIsSfuzTgMPz8kPS9VNgfoJ8pMx
K9lliHeNoFsEnXvIAulRaC0beXerxk8jtnoxIotJsXZ1rJ+Rlj5hhcZoim37DswvIHwP0byHmKWH
JEp9ewgpiEokJMTauu9EXB8aYnz5rPXig18TFQXFtTIRweSVchpDckdYl+5nR543TzAoqAU8oKYv
jm2q3IwJBbVaKrZBzfC/1qjxM5Uq4zuxQNMBZ16O5KsBHHE3KE4ALgijRxfYMHg8ZDHFRPqHvTTq
L1oGs7M1bNeytgqxL5mYHNUgojzI2nT1XlCt+wy5bhdAVfaZLnRKfCtziEM9XhW6sh0K0xbGm6ym
Li7tLE7KTGRUqzzUZukuq7FD08JEgrM4ECd3WXYCuLls9zHxQbqOGhFUOZHiGo2PyWyhRA1iWBo+
zcagglRTIspMwteyR1fUSMHtoNcL+VqHFNwP156h2z6DUJFEKRPtrEx5qk0gVrrxipBNbpVXAqMX
yeB0hglYMrow76IhBFfREzQXDUhOLNSGHGxIom6YOQpQBov842m/SKjxW2lXJeOdb6Geo4QWShX5
rptmVEBjM+kKYW6GFngMWvDer4BZjNEWTm90q1EkD9CnBcANHH6S5PJIIZjZzeRzZfzohvu6gZQ4
dQPKHz1PWG6Fq5GzpSyeO3kSlcvFS0mrn6DXG1PHKim0S0k9SmchnMzzid32wxbhR7Pgvk5G8FTk
JL5Uq+qnpKmgQPl3mleudRLQw2avekSGM/WNTIgzlFlImXYkoAICvChk2REjR4AxEco1XRqdDtd3
5UpkuatO71enPI+JxZ6oEelGMlNHYd5ieu29AhqxZAI/UTp9c+8HGAQtD6srDpLgYZigT+6rnlBN
V659VJsmJ6hSk3mB9knBu614LwXFYZ4yHols6Fl7AsdesXmf5SldcQxXhgIOB8oQASYQfqse6ntf
HMKfFdzqBIyhT1Kc1FUk9zzmwRRIYkBIJ1xPHJwSPeUIeWwQweETX8L8lJg4LDh71byti/tKepnG
731/j30pD98S09wrYbaxQFTI9AZisyWbAkESNnmsPIsK0AK7SvCHW5fhamXlBDtTq5HCtUim1MCd
m5Yl1ndGdXLMxAiPemLAdc4ZcpJ61KjKkXALHmzmLi2qQ+7GVw2qfXTgvaMzL5MgRtcFJcv8ZOYT
xrpG6UomhVki1RUF2G29rdQ5CO9bJbAICy7vqCuvQ1xija4ci8QkBhUkgZbcg2NqFlixD75e7VgO
23JoCWSk0UFkdHqpml0jewdDk6481yfVxNaoOenZz5F2mqXlVxQ1lgW10ySQwUxjINCm+OBG20hj
smu8286PVnCWp3Q/BPCVI5g8WNKpFR3eY5/Er8NolyNaNwPa5ZjCN2M85Mf4JmgSwWVhkBN6r5IK
biQsdhZW7WAkGSr0T7Vy7lsDT6MOZ9HCthniYdyPPY1RQrqIKEbASk9STYn64PHlJ/GhycML3/rG
lI7aK8TtHhl7PK5SqgLENrQRavalwdOmvU4j4GA8YE3um3lPP3O8G+lrVNR+pXRbmteanl01heVY
g7aKw7METV73sxspEQ8R4FCxFcktGOkkXcn5W2KIC3j4qJ+r7q6QUuTDmB6Gi1aDrxvqrZVYJ9Wo
lzK52biwOJM5v0MeoIFwMqD5+M3khy0dQagJ+LwHRlEIw7ZUI4enFsgg8k7MQ6ppTpWCE/Y0HE3p
BhDpjWY1Wy3poWc068E9DncNqto0rW9oQhfBi6a4t3okruqevpeMkfWukXpbVPqDCm2FTIUhfQwY
y5Yn9F/NlvSPJdaNhbuottIyX2TtQtlpu2qPZwJ14gKLLdxiPCZLeUEurnNPsWBHI2dh8CkB8yT0
u2GhP3KRYvr4KT3IdmYndn4iUWcxNaw25Oks1ZWX83c0/9fc3xf+Lfi8pWiHi3v3iravPTp0Hfli
0mLX08KLX/qKuzxLvA4308rl19JSWVo7hdVo7mIHjPa22RLSSX7Ptl+zmxeJfS8u1CssMHa95i50
zJfDwtpS/d/A2FuQiEGwDdYd/g23tY3idK0d4UYswgPl48W4enwIVunyDXH34kFYNQsAP1eYF510
PSzekhWN/4W4ETcMDeVNtipWCFQW7YUmJUa5rbpXWFvO9K26QH/u2ZwQKyp7i2A1LYEGAStYL6et
Adnh0Op48uctK289tute2JFRvuLKWEzfhJNmg65/McCO+Dk69zuUH2yNuOGrWOIbRJojT3gU5Qy7
uViSG6p/Dy7/V5ZM9afOJKJ/shBYQ5nuGIQKiqHMj2myYsnngSDXK53WK0x7uN3tpmlhJMc4pB4n
w1gYElBJ4VgpEJtQvg5udNqzcokh2X0NQx413mZ0rb2GuKGRAjov3XLiE+tySjvnLYKP8f3w+A+F
XUbHlmHJGlIMPCxfBJt4g9uM0ml5kIdLml46ACF5ckKuS5NWsVZezxUDkfAXfnr3GEevCkXnH0VH
edy4wLuolPvvV+gPPjNVwkyDYAQC9DRr+H243lLSdytNrImQHdEaN9tgQrg0abUdavinEiMETOjo
R3zSbhRgdbEW7TTY3JY/rGBKm03FuNnRBW1FW8XOXYQlkQfUhUQKOjQjsX2qgQm3xfViHKcMvcII
dyH0Skbcqzpwr7zimSh7mQBbSSEy6aVBJmJ2na0HD4J8SSjhZuG1xz2rNdAVUNO2UvrOhi3q3MLY
f4FKzoF/bLzmKlZlBoblPg/zq8iVrpOeMDJqkp25tdzsypocKWO+62LlVRehFGuKRk+dizV9G6VT
4yawO7k/Y2RQFWLmXRK4gU63LV6SJw+EVQU9sySzUO0JfLMkXHfAW8LbTOVSRJegpzeRTOoK5jFZ
/IsqcK7Zfak1yZTcNTyxSEgs88vMjvl+P/Z+ppMsQA5Pai1DqWNcuReVADjgS5hcG9FDSON3ck5a
AqEGxl8kgzN35esqmBIFdIqXpiRbUx3gU5k4U5nKyHWi74W4WofWKWxdZ8h/Sth0iayXW+gL6XWD
qcMdIZRfxwQ9evuWh7j5PMj9GYDXzUBbi2QquwKuRJtrYykuWpibIqSpj0bCgq/eMDmMRnMzDUZq
/82gjM6WTcl+MPeb4bVvj2KmURsjQ0sJGJc8KrCz5egQPQ8x7gwiYl1ZtEVXc2AQ2BM4IPMtumZM
R2D1WV6w+v4a+oOqUeVqliz6ZNqEpvjSPhLyqB0LSru0OrH6pm8KE6b4oEknfSEz6CF4HD388fsv
nRf6n4Oh6+Ks99NN8cvBQBCemh7t4r3RX6PtWqW/AuCyoIfWMckV9BzCycZOpLZClJSYrHUsy5O/
20KaJQNGD+VdhGQkjR/QNgluu8mDu64r9ioIIUlIr9taRYINCWki0d19v/JzYfTLylOdACcgA1DT
ka7/fiYNWikSI6qrBOoouxovob4WEhjd2lJWw62mvYla/VAPlt3pgCNUUuKb/VgD1UoXU25ClhI5
IdCM5wYEtIY2kPUQehVRCQiEeNYYws5H/Ub5BxEBOUkS7m2T0Kuw3hQyVUDlMc6oTEXAUdvecdu/
1Lz/VJybau9oLRUdJZ75pSAGpCQZR7EdD4yfg1TbwbXdHYL8NYsc1LVuftBaHn/xBeplXbzGWkIn
z/5+F/8BwaGqhgQcgr4OwBTxS//WKk2/TnKkXn7J1NjrULwCFzaPrfrQuKIdWPRhDNn29dhWJuyv
seqtJxN6fhyclZz5Awhjs3Cm3gnZXGWGKS3FkthcZDQo36+rrv2hgkgtk1YFUgOTM/rLFZRFhjlo
GgmbVcdxEV2q9Y7hvoToJQzKNJF3yKvYqb14PRFcclXGyVqRAWAcXeMu6l1n9LydUR2Z+jtMTJad
4/M4qBkmZMbV6ELpg5CpCNHW1ZmIaAnDam6U2iHLNXpt0po6xYKsO2lxPMKFv1zk5aE9Nut0la9w
NoLtfjXtW5iZB8jnjPzuZcY3P82Fs5AWz8/NujpJi2xH/PhSsmWnuYYNwetgcazW52p5PtNyWeig
txexfT4Wh3ERrwL+9LxaPR9Xr4v1BDBnarc4+8tnvuH2Fl64b59xVB/7K2I7lsa1aaON3PWAs037
5pXH25L9AKJCupa39cK4D5bEm/E1L8by5Ye1vFlHa8GpfwjLdlk7a33CeJs2f7SG391fjVcaCNOe
TUOkdaTAv4l2qgPTYGH9qI/VcjiQcn55xl4dOflKdYheW1aL8YwJzRm3hFkiaHxKn6atJJ5rEwHJ
ZwuAz5M8u3oWFoy3FuLycIHY/oo+Dx49nslNcZng5RPdnVigq9dgh9JjiWuXf2lx8qt4Nf0Xgz8r
mLGm817rNxNBvL3iUb6sN8ly+uvzbQ3U/bl6LdbnYIeU7D7ql8Guv8pex02wC3YFH+uvaB4ChM/Y
gbeQ49kXvINA5I6H49pbvEZolNYmJH528bRfkuX6NoI3PmHRew46B2zi5HvO6+sNZPuJb+7aydqf
IfvSAvT5BC6fkOUFHHrUb3ZsP58T5zlgI8/8p1oetc3z9DasSJYVr3hELghf4U9e4aOfgdaHnGHn
c87vz6wJXznR0wPnvErtZw/eOtB29szqamNfrexscREWz0f8mFNkwcSwZ1DCvh73zyTZEZK3T5sf
PpaevsN7TsG985lQFNRPMowVIWdpkNlIf8B4lPCkk6yigaLIPyfIYMl8VtQuVbErh5wckzsVk26O
tiQ2jJUFqNPtzGUm947SOTJioI6Ovc+0mudxHz+I4sWaBRsUzjDTxi4I2p4Z64QNY5KX94R/0qlF
KUujiEJWiD8x0VxbICA+v9FiXBaILwv6t7E6Rdt6uNuMrTopGnR/oeYvynThMzSQGR4KKsM/mshm
z3ELIGPFKMdk5kKutIy9tQmQO1+OGZnEOva7Ef3DKP/YBZMP/qXJFfxdOtmbgqOK6aajY8PMh1w5
1aUAwEjBYzhXeJM6/CwnhHxdJfm6QRBtKP0iQuBY1PtSJum0RH+5MpJryXhphfxgTMPdYT94L1bt
XXlAbd1yymZHocwMX7qu08IumVTLjHWAATsark4PRmoySlAPUL+LqaMKq2TvAmhELeZYkvYMfcDM
HicghpTr6yqeYPDyqYVUE/M1IfMYO+/eMCORXaCsPdj3qamcVc1dpIV7rLUB3/AUDUKdDus+asur
kM5gF8V3WUrzTCTGMhjJOM20dZWLty08Y1AnwIwPPpk/a4ZsTGOpT405sz00MeuipkJfcFBsrM0U
W8VVoHIOGfQ3aPZguIL1+igVyaJotbUuwqil0gMxfyLLaOVy6mPmJr5REVBh8CCB3q4r8aSNgxMr
EwIdEbASbvOKO5zc+DTRilXJ/AEhHJ62LQ3JRaMwo/SWQ0e5CYRsSP0hmfTcHbWwYws0t8Z0FSbB
3RDEzvcPqj81fHWNIr8Kv1jTzK+iqA55V9u1gkbla6AYFG9CuheRmzAzestrlGml2rVIcuFTo0t1
5QsBkvZhlDnfEZj5rnJfwlpXvQcNAIoZlTszg6mgos4z7FDl5kINostFqsotxRWC6QPCkrUny6ru
E58uuRw7bfmrYXqKiFCXbsu6Xo0oFVzRdBoT2C2YOpmO2hglfJD4Ym63jLK/3wt/msQyY5RkBYMS
NLb/tHiyKEIjnOt0FH4IFqFY2K+JU4QYnyOB6WDArIZfevBmCY9wLoBcBsaRfoJIonb02GS/Iutv
vJQ/kOE0gHAWqCNzYlSpX1QGHXD3wU0jaY9+5+hTNTD5ZpXMbPTF9X1NQo6EzSHa+DtJQki2ARXV
DinB5catFEUrFLlEdpVmtjO7+jpMtdtYr0By+/sOD2xZSBTR5FXZB+eMNDJCwX51NYW4orgRC/NU
oPLuAqCJ2iURr7L+EezuTWSRXTO57XKm0BajrDEMbnMxZcR1yApwijAluQW7asj9hxsriV9B7V67
iNuD1xF8W1bDqHP9TWGSAJIKGvRNqd8lpAA04yk0ABl08ZWXZ46kqEs18g8uA7yMNGs8bC4iC2G6
dwqGU8rJFv79m9aAAlB1IAS+9ugHoWobGQmx5rDFuPgrKdybmpi7wUu26LTG7N6rm1XjPbHB8l+q
IHA8Gd//Pv7XcOGosqgxTuZ/X8b/reDK5ALjCS2i8MlVB7zPN3A3l7HE+S695ni1G+WAcmEvJwL8
gKWoSZ6d5cO2GmJbUBSADa+ycumLU1sfiKF/tKApeeRH60VxC6UFTkR8KyrV/dBhxaruDbq8Uc+F
RdcYhvzSx5rhZjyrfG8p9S0SRf8Ypc3jSPdPy5Jz4A/7MiHytT0VHJko5GiXr76iUsHFxjPet7h5
uvrQWNu0v1QM362QAQDKCplAghgVSLhwA1CdB5EChuGqC5miQLiT3OTi98Ex4YkVdty8frr9Wjdo
cxLc3A2oa9N1QuFZbTdB+IIxTsB3nAYUtpvHur5POLZByOOBdRIT6WBEr02BwaTc+ZiyJY+Vx2NW
+zSA2m4qwNzlPRT6jhainNApoQ8ahhuiAvUfvdjM3thKbh5Ky7CF3lvqEQFhwWtLVaVLNNuMiYW4
KNYrrvWhUxZNUsxtY9ezaLvytEZt27jSppXYmImuEsDlTKdyjGIb6vAz0Bi3cWcPeuM2yHGhEDTt
asCAST5USKB11+j41i7bRDTHX86x2W/29RTTJgIhIE8m5coXgUTY9ZIrJT31TK21p6jhWH0OUblk
YbwKu4XUoxDwLp0hLjAjL/DfwKUCBEn8eE+Yq9eEP5luLDLKWaZxMKcmhXmT0x3KR4K4wS0Q0oDY
fR0wxQPs7PRjSLrDa238MLlJa/VLTEsmM++N4NWsgSjzPP/+LvwH6gDlKVM2ZUMyZJ2K0O9zaE30
Qokmnrp3A2xOI7kANfpgKbsh4dqkj0zN1AVuEtzqMdQ02BUBHggpH67LSdRMHbT3gYPvpBLsOikK
mfhIr6C05J0AWaPSYUa0tzRymAEadO95/Bt3I3YMNtu1gFVn3Cd8iq9mva1p0HpBvFZGlJnjXRfu
/Sl3u95Z4avh/erzX9IUgv5LpHAfc9JWV/IAdUy7Hh4DZlI93Hy46T1XlIy+Kau4D6xHNz4i9o1h
7nXKthkYq0g/W6Ehn8J3zPQhMNalbitgbTjjiYUdnM4LN1L0N/Oo/KdbFeMUnvWWaWnSV/doVeVo
pPtY3GeIWIW+20omSuZMPdVgfXx4MugQYqaPehOTTiZv2+7S+oR7LExoolb52krVgxmSH6pAlRdI
EqhWGRPW708GaTqbv57tOuo6gAgYP625RPW5NGeUQT+QtbvPo4D7+c7yLi5hL72OX2sbaXTVXlij
7vX7r9X+9K0yg6HJ8GpAiPz9FJRTPQv7alT2luag8qMR/gBe8W9X8lQt+bptFrueUZeCzs788i2N
EYdmVFPgk5BGmA0+jEFBWg9dfnJG6A1V4KPFFAeOntSuRA+PHMhqMgPo4cJ0qepi/qndKDkDNMy4
McknvfiIZlWtzIPLH7gHkz497NX6JJZTCfXViunHZNHt9zvsD0pbyhgU/wFq8h/Mwr/vsYb6p+Un
MpOe4qHAFev2l969rwumE1OShtcDTfGdnMQ/Geuli8WGkVyAJ3IQkGXkS7mzK2A7LVGsSuSM1GC7
GxB0W8pKgdnutQpoS+oiRARZQ+5AzrWUhEyztWEpZOlxdNHbQcWygoMAW1wJ8fo0S6di6hX7CJiy
8C4cqMSnb1Vy0Evz0NiDRVwoAcuIbEGII5gGJnloDNSi1Ee6U9kCBUmgHnKvjwrlto/gDXEZxHCa
gRQvE1xoMaYdno7W8Ci52l5mXCGi1AEHMeLd0h/G8C/1N4Jg55H4l5MGaZwMOc/U+f98ID5dEE08
xDFhpNI1VPSG7nBMSBZC2R4NCekBaYd42w3cZDe/MttI2RjoC2CYGHajIxWdfxkPo13IhgXQqdxU
nuvZYokc0pAShIEDvKex3w5KT1ZkL41oSYoGjNWw8WWRYPSPxb9/5OPnVPaImRAjBaNbneW2RZIt
7IFpnT69nH/+WNH3hXz6WRZPFs7V1ac/8ZrGxAk4LWj+59PPn17OK6IrJRIi11aSQHGwq4uGy/hF
T26qwrz7vMjwn5306U1JpHbkySUF5gbHYQqk89PyU9NIw2OqCDXR1sNz4VOLEAsSRIK42NQjWQAY
rv/Z4NHSMj787/EAap/sBo3o3yaAozvJdBKNO++nvffvZz82dH71aQWxcafE4FjlUg6tY15LFkRz
TH156fSt/qLizEU85l6HFgFg3rSJ8/KVsVkTgyNxYrMLP63lp0XPv6JUUC1C5dYvcQK2ikXQs0gC
/L+7pY+f5i/1e/9YijryIF0EDjIfnq/L+tiy/5wn01okZDvUAtdsD1usz9IaLwSK3kFC8GV1IF8+
9sLHkub3vvz4/XvzTvh/F/Wnv50XT1E5cfTEewtEbp9pVOJ3nc/mNkQAZGV+6HQiShm/INcCZafn
BR54kul8n/qgjMX1lMLCpS0QbmsuLdjponzfEaMk+8weM4nBmv6sG3XtzGfHp+Myr9f8ZpD8QiOe
8iXsM2H+go/tF0Sr2FrNj/cLb37f88NqfN93799mTBf1+wfmZXz6wPwHVCAe865R3v9m/s75/fnV
fAqotYsy8Z/L5dPBfH85L/XTwf/08j+fnRfz/m4SYCzVSuthfi+YT6FPv56X+vGtH+fy+0Z83BBa
a8xsVaAX9X6o54v0faOnXRbqxb1Yorv8tFrzIj6+4M+b8fH7Lx8PKgkraMfk7ssvPi3nY8VHnVqb
VvMgwleTUhcBQDu/Ekv5oQpk03m/eoIk6ZacGeiyWi+DC8fngkpWgVVFa7OWuc3Pfzb/o40p2oB4
vvm/v35fZBW9+T0n7vwt7vxHGGwyCqbb90XUxkC4hKm+r8L7n77/5v3TnxY2L/HTF3sxrYga1YXE
kAKD4+ZjU9KMSIXEK47zbv9YTSFA0NjILnLjaXPe13e+NQVDwVRq2iEfn37/wn/3TxXHxZb7zfz2
x0cjYitxJQ4I1z0g9f/szf99ihJT4DH1nX8xnw/zL8ZqeCsGrM/zckwo8psoj5x5JzcFlX7qCu/b
Q87gQIDOtGa6l/vgG6ebqKdSCmuaEuLYdIUXVZDujCZslqMygHU3R7EkAZG/cevpQZXLaoGLv0X8
wR/P/8x/4pK/4RRK8ysLxH8W8/GRloUtEhFTWCbJxU6jCbqT9ZHE8/lnV0sSyXl/ow/jgmJrJmbb
kMjmYbDKndqGRDvOL43G4qU4vTv/nBkrvzUBIqTTaKEhh2Q9xMKunx5JH2v3v22bV+1/Kzi//vz+
p+3/WPF5OfPmfyzx472AHbiQWwkp1vR98+fev7SJN25dD2QdsztjoSBXfXoV/vvq4z2p0Kp1Y2Rb
H+kD7uoAEd/o1RzoaQ93IYUmvcKQPH/FOGRviZ+AcJoWFzCI4qY8vZSGTCCAp4z3Wm0Jq9FQeG/6
R1FC5KZD8vN98Xo0SlgesGz3rZfjdh7K9y9634GZUD/lFHpRc02H8fsd8ekzH9v/vhs/fp4Xodfd
3YDBj+qZ8L/tmq/g902cXzZNIm50aMDSdLLNu3Lom2zdRBH1P96aPzu///Hj/J44XSnzq2xERmvG
dYXERWJ39FrJ7JkmpFqFoJL+WQiR2RiQ4ZF9+vr55cfi3k+S+Yved8zHWs0f0ubT7WORmQt2t4/c
tWRx+cy/TIxI2/biykvie81P/dWnpfXBc5JzhkM44qydl/jxBfMr3RwPTUIs2Kevf1+pjy+FjAUi
r0GGIZXIhv/db/Pyxpo8StPavu+Jjy2bXyU1LvchiUgbm06e+Qr2LdS4VRcHtpCgGFQSnd04nYLz
F/pq048OiZfaVtIdHGngaIghdd5/WUaEXXzdjlo2sGTPH5jXTU01a11V6erjrXn5X9Zt/vHTjunQ
gTvW/zF2ZkuNY9sW/SJFqG9ebdmWLctgWsOLgkxAfd/r6+/Y1I1DxY3zcCurKCCNsdXsZq05x8yK
F3Fx/Fwlvz+f2xh9c1vBpfGfs/vzu35f+O+XP99TG9vZhkJq/fOllCeEyzvmP1fd75Wkye2wC+Xl
z79eDXcYprZEyjdLmng/v/Cfy8DEpqjk5bcOP2Cz/qyTFyPt6M+zov19JT+f/X74/WUrnn6rl5Z/
nvOfR5hl4UUgDP8fP/77lL8H4ffHxsFMjwXgh0XcJj8ffsaFwsYQM0PejX4Gkd/xKMoMkAwivPOf
S+/36SeDEhBiIgg/SdycqOmzYfz5tBn0+pQP05s1stqSKrM6jVNb8xBqiA5BcYO/cmNUMi7UMKmI
y+yVi9510GV+zo8M2ay5/Z6qn2Pzz+WeRBampCqnev+fe+XnJf0ev5+f0/oRIa+Gvf8/wwFlP5YS
Pw/+feq+HME0/3z9r09/L6mRzL7tWncDt09OX1W36399WHBGsklGmber4vot5wI8cbczFC+ggH8/
/LfvTXpKBtXPY/7bX//re0X0UWjR8s+x+T8n9ffM/p6Y//aQ/3u4/ttjfr+X9f0fK90jlc6t04Cm
J7VOsXXCmfidwWjOpqjbroN1tKK3RsFIVYdHubMPqwUeppgBWpeUlWnNboplJqYTG2MhDd+ymX7b
BSWIEQsZXsGrkZKw+iRPJB/VnHq5cpXxUMXfhpY/62V1n+gJ6yLWvNQc8ig7E1p2btvkPl8JRHSy
iWTXEYhwrIK9TdseFAkGIZVMBpT2kQHtgPxHlcXXblKBVvZgrJwSNlWrDVROEabIJaXfLM/fQVQs
09tcIGLK6vkBYg5dgpGKf/1B/jAJgGdnkbZLiOgoIiMF1UGLOY6OT31eyQReYmjGo3GMZ2dDMyPS
ll1ctV45at99ku4idbY30dDJR7so33BUbRA+jasFvmUhnyyaTK8oK8wtPVoXRCQ4p7A7ZZTjMyV7
oshwDNsQZ8fRtOK/GkjtSjW3bd4D0RxouKbPkfNCQxFw+rhiFJgvvdGRJ9OhjKxJPEzi6EjOY1Ck
bPYbtOjJU55NvrN+hNrXMn8pcQ3Cq3ZnHTTxeo2ZQQocRFH+J08SyI9l/ZcS4XFsl6OK+johc49d
2gghRCreWyfvCDdsL0M+b0dEOhgvW828RTOs6ESVt7q+DqRppGi24gtI5CnMIfVz6paOprI5XGsl
UGACjVbQVPBvkI0u3KaVEzgM8FXW7SoLQY5swVZJrjGSehMzBiK3ZR13eTzeEfyzbOWKlnJBdOmY
RqJJu1OkpyX6VlEemnNybJdMjEzHGgZurNQXAXXSUwA8yWWwgO2ssdcvzYPVGn9xIKyJ/hSKKXRI
tnPzDBXAXw151zvfUk11r16CbFTvOpMAt2cn6XdNG1jSl2wVR4jLpLzS89GLyF/ig7UGo5QerHkK
uuKtRbTR2Givqe1BVlju+/aRWPrtHCVPal3ssevG1akkaaGwhwDenWdqOdIWKwM7fSrpTuKngBxS
OO1Dmih4qIE03I2YvPA4lb11bEYI4+QcbDSgLY1KomzuxwQxFkBjMk1gsxwZxUe8EsWHQqIi/lDC
O5PLfxX5Qym/U6o0LcVTfUaI4ozlnTTQt4tGrylUqvea8Vxl6oc0cD2p1caiO9lM3xkRS6p6N/S+
adLKurI9zZzPhHAPEIkbJXutoApbcAVowXWkC6cKuXRAyLT0NR3MvYGJU1/tu1jrFNBxCFh6jTuH
TM68+UMurZHeG5JzCQn4IULuKjkOBhqoY0l5dD7HZDxR9ic5C/HUyP2Nx9RySPGegEROASdm0EDq
04IfUYypUoCNFcOZgmLQkHZZSd5Cb2JJIi0Fy2i8LTkqyBbb7Jgux1jzVRLSk+EaWTB0VGo1z+mL
jKI/QYFOGm+RfdHKwGx0HQxXk4DsaDQ/pLI+NJXpzQNCoKg7TSbpvmazKUHyZOlldPy4zLfOQ4Mo
uajQtXCviiKvbqY7qTE3a25f4km/gDT6MqMQPo+A+BUFtrnkDCPu2uK72Y5xzqN7OisWXLnqaKLK
HfNyVw7oa7jqZ/kamVIwEhovexk6XktytqtMFz2CdMZNCrvvUOpGMGd/s8fCDCAHV5WLT79QD519
r067BcZ+yo2aWhaGl5mxHKqOanXnBMkHXvrXrlNOxnKuKqffLy1jr0Y5GkVPzQ0OstlqDtm6PBQc
feBBm0ylWeWgx1e1jFYeQrYZAXEWvfc9Y1Im/zWV+JELGTcnoyUI8nwNWJ8gqlm4WUpGvDk/dwPG
FCOBumY9Wk2JBvKZhPpmaAP2+w9ame+F44ZkHF/vk6NqH3MncnMoqFaJpQQkbUKeODzba5j4ioi+
5GJB/ekZYXuTSV21W31TEmtWHofxaIDf1ezvEHnECnJTstqjZPaSOy2DqzSmTsQwF0+ffTqL5bHl
fykaVHciDEdJxs+6J9JmpVGAmMS4j6XyMR2ZB9vrVJ9MzRTja9FVx9AYAq3/lgnuLXmapISPUTlM
RoC2sLBK8LkBjkmp/mKEWFkaXd43YClVlAAtzdpCkqRNW0t4Ru3+Ok+wZVLU8lxzXDKkGjPQWFSE
5r/9MJ8nyFPV98hlUVtkpy9Edi9yJbnSMBPaTuy21X6XFrGkUb4LC/NZRyqV9Os5Veq3ZHxXjKBt
F/oYx7koSF0S/fiDnT1HNbHxVyOpdqlinVKdiAd6DBadaDvBhjiEV2neGe85JAMiRarBr1EAmByY
nPwRsKpdXhAujP0NgFlj217TLK7Ur7QXpd2gfDfZiwBMF7PmqSRCpT2DXPMi6YZrcgOHNTkMw52N
6KI2MAtKHG8yWCqaSs0UYEbF+nYyHNQaMyGvBqki2FqR6gxX8eLiWecScXWn30p1c1dPGTt4tCfR
mJ8w7e9m4xrBroxTtD7c16aDPTwaj7p638YLuyV0aQQaChotxwEbIH7skxhIxMtggs3OYfzsxPSm
gHunrcVM6WCAIAgaZkZDURB+JA8T1fc8lh95a0fJqs+qFm8X+wgG1M1hzGwxrNuo4imDi1Kt+aVG
z5Ile4O8HmJWCQ0WanBVKdwvjYEGKG6oB+B90CB9cbE57OsmESKIv7Fq8729Sh+aFl0MqzvABtpk
dJ5KhtVheMFE7EH9I1Xcdovlz2pxuLlDyrjdVssXAo3dVAXxHJBQSboOncm6dFdGUE5RD5ZCUqnW
29/jwNFi/qyGQyRNW3AWU0EGvLpROSp0AX+GWlwnnmQ/KauzzcLvKabPlLbPhTXejVULWRdJWCa7
hdhSyCNWc/zhZrHP2B9PWFYnRd/RwdpUi3Lo54VMzMRvrBsjss37Fnf10kSHOccBrd7rMC3n4aX8
ackpdw10A+C9hswBGm9DPQBxO3FS1vBVZZqroYI6yyMrOcSSSvWerd1WeYW07Ek8gbhce8eNJBG0
URb7rlqCJIETlxARTjYZoz8K66up4P2uTwtjt55gdXZIMNe1V20YviIiEGv9S1tbtJet187UtTEP
z6QOyd1Xjqo54ggxT4tD4+hMECnWStiqo7bigf8wKMZH59q5eCpW9HH1ihEHKnvDMV2xUpCKR87M
3JyqYaazjWMiekvbZKfKSJrDdyb6xKrODpSLqCTGXu1BGMDhixBGGhwAotdgtKfpqWggkdYIsCZW
UABDRNCH8x2ig1t5TQX3sjgv+CHTVcOSsX6sy0+sLXLHhRMEgO6oA+CU76ZGPoUAI4CvHDSRXBVV
0k5hBbRkpccZyibjMuP0mRbnqFQGN4B6T82JLHf1gHLtg34+REbQHvq6yzkLFt6M0gi3oMlg4EsX
fY3PTosxELlYrS+A5WWkdeW1HuNbByEoRt14L+H6LuT7SJk+IQ5Ko+Jp+FBttHr5HB/i7pIxWSYz
9LgGco3zrXMga6N1TYYma/5qFSJvmDzbQtnqyJGQKutQNydOMYyn/Tpj/VpWuqzyXlwkLCHEhZqr
RNLJBStxfQupSk2+1/nL5Nq0Rc5k6pMIPCRcNS2hP17XgIhj4QuxTFz0oem4OO9HCqVyeailIJRe
M2M5zITdyZPtKgNCt9F2Af5xU+T40kl7hxYTogyCPSfGnz5qMedQy9DWQztVYAot4ibGvTSQ7lpv
53xC96hTax/ddvouniencXH14yg1N2z3l8REZ89sdS4ZL9EKDchhwrjZkBeGxRlrCZldYgGDKnYr
7vyJAyM2LkwTo8mndeiNXQIFYfF+GAxc8HKDikQikHtGHsvIg8o7gQQLlEZi7tM7C1CqoaJQ/eiq
b26jGjxQGCd3yL/CiithG7f7kl9lF6yv2uzvJMV7bTlnFUlM5MgwwW4GG/u8CmxBVy4K4yhtKZwG
GSya7tFEzWsDWezU8NnIrrmZuFaJpGbqu63YbdQZUZcFDnyalSWq9jC5XzRo0+uRnPq7lckq5k6w
jVcBXkAtU2JOYm211ZnYlWykOBewpKVjAmGQAS3XtGMubhbMCc150XvCbq/8WzKw1F2Q4W2J78qW
wHSt9rjoogoxAPE/CHONnhjaCCgzk+jQFX4V5xcEgmCQTK4e61ga90ZG5Ps8HWpmzFT9jpVmqw7n
Rqnd0RYsnJwdKQSFWX5oUT2rhe51tPxb00RKUHqkt1VoK3k1M925SMZLEBufMcncRqye7Wjeqb15
iNHIIm5AdIwxB5alXO0kUzuNZ1S8f0BB+ePZTGZ3bOS7ulM/I0pzJUlOjVa7vcTBHgUGgRmXK30c
n5fmea121ch2je5AG5aPGWaWBS6EMCEGUfItVmqCs47nWCq+nQzNPXZzsda2tWKn1DVQgHkbGo8G
87YEPcO6JmtOUE2DYq64D81nPP1JO92JjbHdkZrZkW1a6jexeIjhGGKDpwun7VkTdN2pR7IXWS9i
HzC1xE6+a2ntrTJutbihm7NvCQNKKqwBC+/FLD5CNNJjxwwQHkxl3CG7Z8H8mjc/1eQdGvStWG+I
tzPYBTtKkk8T89TgDdaA2MI13UbQmTJGnQRwKrP+FvzJhoGRHRBQeZTXq0GKHEQH8VRGu6e8xLUu
77racAdKF7Fh+9roXOeXiU2A2wmNojkOHgIGwoPyoGcBbGRsH6n9V1CNvsTWRzdQkWYmcEvkx2G4
S1WUWp7F9d6RKzhZeIRAnyI+TCbHLXB79j2TzOg5rEqc/JSU7BFOhtKdxLwecYSaofCctvOlbvK4
1tyB7GyGLKkMvdpg/jDoCitg+seZnfbNSV9ztCqEpKbx41Aq8OI4NfKrFmoSIYxjQNS00c7bOLzp
KvmABou/9cMyfAevulYCWzGPqgg/lbAiy/2ZU1fp8a7Q5R1Lf7MjWIyTFZnuxPkeF4Ny3HsXglLk
VHBTxTrwu3i9UHzGVInZrhxxU7OORJ0qFVeMvJsuf9CZ9/SOCSVmkI/ZiJLUHDFetQFuQ2HoDbFl
4j3R7gztLsFzym5zY7YLxjSz2kxGfqcq49bApl/MZcUghuEKruODpAd99Z3VmBSWJ8A0LHLwSjOh
21AdxaDZOuWeMuiN6ho1NsiFFNz4WFrikwUmVffzLT5SKkfgtLBuQSvImn6Yxgsq5Klg7Gtt+Wwq
HRTFdaMwsE6GEUQL47UzmXt4wfFGDDKDP/AujKqHiWxQmb7HFsLwWp9GC+/8WDDHAk2wClR8EAyp
UrWVp/bJOZnsP3n7WA3FfrXRG0f0+8OUwsvg61bLRDtTAYigv9G/nZKHuPmE7tUwgfUqy8MSlelK
WeTnSMv6SSzQKgpW0nSX2IQexrBYSSDfNSSdRV32YONzWURO2sIibmj2TpN4UvmSZ8gku5pikzIA
DqzIH90D42Np0F/CxAQEj3ZqXrCcsIObnovwOLGxDp3pkY3IbkJxqzuxhJCJOt4U9ARJQMAhK2MU
0F5nO0WHXg1iw0EEvzfKHa5GKj3rdh7IrJvFOohVoaGTJYlSKK9PAzNTkSvn8j21BVgG4tsMeVy9
M6PsJD8vRAxUf6JOO5TUyurlqzVw4YvJmXtsQgE+w0+xLZKIBU2DdTnzqgoWyRwgGFBStkIYhzm3
2gS6H9GYYdV7h8yJ6VA6wxaW5DWfjccCsdykV09w0CCViTVjKCZfjAWVXHuxjf++OjYmSCVH8tKs
IMRwOeGoca2OKGYIyUbI/HMl1yEsqgvrsN6sCTDnrTl5+2qO+S2Z+lelH85pVj5Qqn5MW9wfYiHQ
wm2Y1+Y0pA5ozJhX2ER3jrq+pAprt2EO6ow8U9VGGl+ZkPHYE0ldc1GcDkV65TpCJY7ksho0TyJ3
Lo13eh29qHTpzNYBb1y/VkoZOAuVDqXTdktEFF987OeHecy9AjX0MFV+D3AP8bAbU0in7jqa7z3m
Cf3LHED/v0UAqTUkeaEiQ/9ccKlYnlU7f2TzeZRgdwA1Cw31uEjv4jolTSSUSPSDR2h9iK0CBXwd
0JbdIcdfdmVrksBuH5aZvMQ3U/qKZeO++EJXyWSG8kv7SNOCFIOw+JwQrm+MubxzkvZDWQD1W4/V
ZF7Uyb7r2GA1UxYMa+pWxccyyHtrPoeuHn2qBRr64avtLwXFFoQwiK634koj49BpvBQ6ss4Wm3Gd
cM5t32O6FvgSvT5KYM9ksA5GwEw0rXje04RoMVFdmIAJpc5ylyFdTfvybjbIfZi5UjOqOjsc0RtT
hSPPOrZOSl8sXjr5JWQg1FiCQRUCx6gW1QHJ95K+tB1mByqnod1sZcU+6u20G8OtDHKvkXrCERU0
g9q32cCLT0k84CBCb0Hv2Rx6eD5dSqEBq0JfHTU7g0iQOfB71KBScC5puFZ5h7TJzF55aVWF+xCf
H9LDduD2MIig7Ln5TcgpmyjPoY1v1pjrspOSXVcIDPl0qhTYYNS+YvIw+4VwAwY/poiCeaFUnouU
wjtcIarR5vA4VAucgY1lvZsJmyOLxGfE+v13xZi+hO2lNHKv0fM78X7TJfJIr2yi6lpLU1A3gOia
5E9VzWiBS2+g2GKxYKump6L+0FYEzHLX76vpbSn+0MyjeDP+ndJ7yzHu81HdTHQNFrXTfCR27dJD
Blny56qp7/IWGIExvRUNW7yOc9MbWu/OdnqWOiswQyqfExD6vLQvq1wH6TgIDHqOxd6CJh1ipGU1
nGbHyiGmNnXsTZG+qE1c7AxpuoVNdsGvwT4Gi0GYEf0rrrDJOlWR86nmIHhSqKoEn6e5/Lqk2YWr
xrSlbY/auS6oHeq0GmL7mKSyb/XPTt/e5SnBH8DWtgv8liiezhnrjo7WQUiNsasat0oInaPDUXLH
mYe5wZpAT5nG2EOVHTu2DVoYFGrzaC4HUbGa+e2dZRucxNKrkKH3vX6sLf11WXBkdYQQFzYLL4ga
dA/MkRgo/jrS/apmxbxmXlFrh5TKk8SowQLmVfx4S3nMrE2IQRgKczyDU7l3qOQMYXVSS+tVttur
jW2lL5n86j0E1FNEVzJF+s4sYjBLU+upmQhR8cJAmp5UJTu3sOJW1evYbBeEWMRs9QYYb+UE32zF
B9h7TmMdWeRgZCsjCuWUXcnGdvTc6+WvisL8qkKzZdWa5iSASo6rcvBVOf02LBZTWSWxhe3X2yJ1
h6U09oM8+CZTY6oIwvqMYqP50jNmkZFg7rH8VmILYijnqiN6h46BGmtHm8tQyq9NNJ3F3SMz81NP
lO2gnb/qZtfNCJKzgYIcV1TaFfdRMZ5akMBbDBYtJ7fTScKL26cIe8Zmktorvdw9lsiHBohSWTt+
mJkXuQmEfy2SI88u+qBdB3+qdzbnJZOKI4dqQzWzj0yQL5PLRkyByVHEnG1aP3TQPKtjUqduT9TH
NjOEd6e/qI12mMbkLYy+lxQP3MJKv0+edDU/IkJgwJJ0nS4UwBJdea6mfp9r46eUh/ddqzE8Ozd2
VjC/hra6F7NO58R7lu40n8JG8fOwoylG2dGRhpfFYNSyYwCfjgyYndVBFpHnkuxFgbCw5YNMxZvB
KatZiMew6jBHU1QdeMesnKtZ3dsinyIiOg3jdEaoGovCOHp2ZihNybcYe9vB5EwuG738tvNpz+Y+
1inRycq0K+rqYhTpAKLBPK32gz38LYi+HArdDY0IvlQFFG7ss8dKztBYIy9/iApp0x2K5FvIyvsK
PqSquXrxKIpOQrXAYd1lPRRO2fCVLhh6wO2gX0rzGNeFvl9UFHEjtociuVYKWxu76xliEZcnuFhd
u9KOvcamfVTZRjcVO9HkLxBzUE/UfJPdRNwSMZQTKyitJvi0ioMhotBYmjin0OxRTiXG48wd9p2y
8TZs6m8rCTrN95DXRzUUZ8e6hKZ5XA19b8k9g3h+mrHKrnr6vnZXsamzsJxY+aaBnNYhL+N9Llyt
odW5alLvc4t2RIv/iO0Gfk3UX+5osruhbDQQ1omlhfYOgt57krW2GqsDKXPGU8i9F6PxWdBjVBVl
tx52uZ2jG9YKIk+r1R9AANrUHdiRWEv8858oVQh8ewuGPefc6qaxn0V7gi7AOF6FXZbwz2JRYLrD
zNNKPIWuFRXIqEl0UaxbjL1wCF0qZttsKDYKmQH9nU3JfdSx9ccvitwipTbcOl0e8yE7hLoGuAEL
I+dV1D00FZE7U6huf7cSjSrjSgsnEMOQsAKwcX2HMBNYi/UlyaEX0yWRW3lbwpY7yNOHxUaoMWRi
aYK+TZ7JCaVZ7qgbQm4M+tnEeoUQ10v1ryMRxDO27jgQZxK3431VHXJSrWdJ83+qSZTZLGmUQTS3
97Xdv3My/VJLqKtPhmdMpzhJNpP16c1GSv1tejORvuUq5KV4m0Y5HRP6iexuxcVY0RqaJMpKY+Zl
67VR3+r1os+BWPDkzCNMBw11/95WPRJSw0rf1FL70Mn9c0XRPcerHeF4jtrHnvV/Qk96cZK/uTTj
NLyKytNSDVvSNDfjAKuafcdch/eKvHpq/EKshsS6WIU5mc/7XP+gBhIeqwN6fV+6069qkOSBNtNu
mi8RtIl+Oo7OdwtEqpA/Sll9XLlcqks1Gn7Tq341MQ+zrkjL9hSxt8Ygvwm5KMW7TEsKlrPk7ZOE
apcOYT3hXoOCQjJsvcZHBIrg+b7buWXNi/akel/YpWdT+kjV2/fwnuni3T6tZn1Yy3GftVinlPZk
staUjGNayzs6uLDwWDcb+Uk2o4+R0Z2iGRBkFoQzlWNGC9wcA0k4/RKfB5ndIyQG8x3FIcW/9ihQ
2lw2r+NavYfjwIahrV1Vp1PE7qz8aur60No0Xr/yEIYa82VfUnmbrg6JTVM3XeY8d202Po0Os435
UoetrElgyOanZI0e2ko+qJkNupGYd+4Dyo90tymilFLDKiSQbfUFttwdORh/BWBUL+ibmtUt7xJS
yrGJqv2zPkJINafzWLefYbTi/ddZ6qzppVwe9RNur6d+rh/VhHM2NSsdcrbGHW0Pa59q9iWv3vMJ
kV++c9JRwDUZQfSIsLgKzrTYfECv2SrllZbondPK+Fi2ZWyTbdn1u6qJwPnTEe7tS8eGKjFtCBhJ
71fIoVPAGbTsagkwLVpMsfWAknCUScEIZaCV6XwpHJLkE+eD3JZTes3kp1A/1fPFLo7xM5L6cIuf
BoTaY7y5uJ8SSLh0+/JJDYU/xsa/bk+e++JmG3e/3z8cNse7PRiKzf498G/+p/+JLWhjHafN5+O3
531+vlS7l+vVWzanx8jVNvJ232zuguDmX1/8z2LjU3IALOe7/vVKJ/Tg+y++d6VFD3suuN3Eb72x
XN/cbjwWNsX73fHp4elpfwTPtI03j4+n02nrvhSbq+9PGwykm3D3eQ18eUscAn9uvnjZ6fFF24hH
QaJ0Kf7caKMDteMpya9wfY+e6eb70Tu1m63nbW8vwzbT5ocu9YZs3fba+OIGPT/p34Jly7NYG7fb
3W68YWNzI47eNQ/urXdvATy8Pd93+cfzeWDg8y6qzc0NeMd8vAX8AD8RuD+vzeXpXP7evYmfFZ/z
GLc884M8N8coP4pXz0/ygnt+5oWjwOP5li8eyisI+DwQr45n5V/xlbXhmX4eYvA8fOLexNEL+N18
xa+8uS5PTwDbjnf0v8/NA8Rh5nk4i+IF8jMBT/vC6xavmNcVDLxncVZGXu3PM77/8475ZRV/xIvk
b9ghH4LRFY8R7+f27gfid77zoeKoczR4hXx8/3kypu4t72je/7wx3nS14dzxhTg2nD5eprPhiW8c
SXGkeV0ah8H1HU5b5W755+p+8sd7+XzxfffzygUkDrLv34at6/GGAvGixaH5OXDiyAXiFIgXIV4r
v9yFjwzi5Ba80+fiPFAgEwdXvFT+czjf0w45BxdvQLrD5l0cBD5HYrLhG+JhvEa+wX/iY/DzqIoj
Xh55EJ8UjuQ7ztztkv6Pon8OlXSSev2BsrWpBGZufpnYxtyV9kopJpUpPpNceYFH4A3QyC1WcUvE
WpnswajbN0p1SKh0y8CSwrx/S+QDRZJZ9mvYt+trbZGI+NqWwE/qTxSLdRlQQN7M5xE8yrnzo0cT
jIjRYgm8V7p+E2oTSWN+FkkQIhvdhDksuWaxUtJmJGAFIyW4Upl8ZbKE5N6ElUTy4mfS4LQyzJ5q
fpmh4epPsnxHfIeX5lFQLq9OEbeneaFWFBrOX6ln5am9rK1EiqIp+ZIx8vo/jUzeFR0lq2F8Nqbm
mDnVV0zDP05XUkwgvGdtAuptoVY5CJw23L/3ZEzpBzXHAb6FmLmauXgMU/M4FcshJ1BzM7fM7HMd
TIpvd7qvzyOHTN7pqb8qvYvPGVRLullQk43Sk0Ec7I2VXvKCu3YTMx6L2X2xtQNbCvA0xIda7A/Z
nLHVAUWrO1cbw3CpoYSJ2hDMTz/Cq9R1qm/tczQsz40kH0W52SDkdrDfonJ0h/hJsh9EfX9KhRqr
Xa42whzDubFBET3qeSFQRHu2nPcyNS7KNNNuKU4zuyZiCYrK2apih9uqhCHYe5Bzf8P8pDrYXnoS
ShLmtjxsz2ISU1jnDR/wuP6Kr8QeQcz4TZyNcFFqIF02LeBefpKb+k/aGG46AY8bureuhJJK6BJV
qhXEalHEAVGq7AHCfZV4xDaPIXv5fWI+1SXcrIbmPkuaFEosBUHR4LZFJyOh/F9N6Vud7xdz2MX3
+rAGLcUURBEUSBYeYjFBgxd4rkSLk4UGjSsAai1LPiDD9gdc78GtgFH2oJbGa5Ux7dGlr7Gk3Ysf
lSlNTxU1yLrzBYmrUN9HGvZiMQFcd7PC4nLsbg/C4Unqy0NJMHbSfEcIxLLd0pARCL9UYYW5mFRH
Z0qkqCu3zobCANXvjGq7neyIs++WZ8JVqXQ+UIWv11fLLh/4Vc5AMb5efPVnwV1ERyNq/hI4cA+r
as0fhUh0MPuXbuhgA5XyLqTBptv6fY6rWC7WHUunhYuzUWBi3DegEmghNuu7Lh86dCuOfdDwEyua
fc5zzAUreZiFK/f1Rby9knXqtJ4yFbJYQx/NRtRnr2+Fmbr6cmjQZ0bCg0J5oUYAkdP+6RULcnx8
17C91qruC30H8aynFg1ao5huoVvbro6v4mZQsQAr0ctsgqgfVYt0sfnUEvbK7mvZIOs/Fapn9RRP
eJmiJ8vJZx8pNpySwXvCZCv0MetSPxIjSQGlHFEoNmOQDdJhAVvS1pbPPuZvalGBF5JremyiY9Yn
6p91hGaWr+xOlXq3sPU1YECMdoS6dzrPUKG7DBlVnSLT9ZyUNVlFvJNud7y24sqJwLONxo3yTBlR
HMIIyX5lhT41eTC/HFdZ2AjRahmNz2RlYfo1DyeGmJ3mpB7Hvqtf0PQqjsZ+FmBttmMf05blo05x
sxiOUl15WUl+kx59qHNN346US+SJ2lgHZUedaLiLsr9d4wSrZyd+bPoLfgP6Ioc+vI/IWTGMt7IH
HMaqd+Qmr8CCOsP9KPUHEgjuDYqByfrQk+HkGIy/lYxqAZoG+EopI5+UfVWfVKjaHIxkeABSqHPm
vhHUwrVEfvwsbP/0u/cZ/x+4EdqSCiuNOJaNLjZvlJX2xrQd7DNbSnmHOnOuOdWeSR5ucpJsqS07
+WPXUb19FvKbmXQP2ViO46L4BoFG3dHMtfuPNra8RisfaFGJJietnf6xV0HhMv5lxmtsKvuRC2+g
lJHU15nfi9i6aI8MdXN+SOL3AjHURL3UoKm3NhHE8TBYxvXY5e/TtNzatHnCzr4Do12nBtT8pPfy
Bfw1DWgZILock1s6Ad5hB5jDnQIAX3fFXc++uSf8mhIeXOiHdWj33YSKhB1cp8+uTcxTL1usRknR
6M52/VwznCADSduXanEAocDEoRJjLkuwakxcdn2tK53zBULMq1OwZqzw2RpGo/ZY4T3PHE9j/rOl
6gQAbbM60mdr5c9LDpwup8HZsXdSB8oYNc2k3TjdO73pOyZC5EY+5DS8Hbb30wHJ32OZQdJJNfIa
zeRuom8pVaFPBcurmNTbIUaAslNS9WgQqSEKIFU23KMpxKq7bsZ5fBaTVUoIW1wZ0H66vWgXMTVS
1h3W/BiK9hmEMpPaKoX4i4o3RkEDgjKAyzuiwGqFx58WR3hEJ76xqlO+mq7JIK22BOqRdLDSsXUs
Y29oRKBRLemF0lpZfDozO03S/QHIUR47J6vXadQbCLSu+R0iQnS8RgDe5rWpjX3GtSylFJJHPDgd
oLQMmQ1dFSQWZhK0hKwUdAjYWDPTMUbS+yNHrQBRJJutT+YgPUCA4zdrNCEKlbtaq6km5pQ4EHu8
yU53cOT+kjmfkIW2sVb7IkZAHqqjWhAEYdqXjCEGJLurRO9Nfoi6+sxWcpsY7Fnz+vw/JJ3XcuPI
FYafCFXI4ZYkCOagSOkGJWkkxG7k+PT+sL7yutYeaUig+5w/uiHCFTpnY52MB4lukCphazkBl9Og
VH+mnCByAQhcCPKTkNR77I9811oM0K0ThiSwJH9q3qdrq0tKF3IOKhhI3iTKJo6DybY3clRxons+
aubA5YMkm2lCyT4TYM8lMGcNoVD60my9HjoMQ8ZGC4k84KSvvNOCmFTIBPAyUG7HQlb9JSEEnbRo
sIvOFWqTvsLujPggktxaJDjECPK4uhZlvlLPWxVIcnAdP27fO7qgya/aG/yMltIZ4lFXHmxkeh31
9mDw++iaQBBNnab5K+iGHKwVWtbVnMDSS+Tj38ZMrQcu/plcPmIuGXlQaJgoCrk30pnoBvAeKrGW
r9xwq5M0+w0+1HU0pnvpMF/bCAC914UvnBD+K/Ra6DIOrAz1ByNk/tZ75cLWwgp9TmV/XoQ8y80e
y9fMvKfQowt4WdWvUm8IoduoSufPE11f8vM/IwIPUk5HTsvHinLnzY4kmjHjl9giZVQ/KqQMeb4V
c7gV/Wuo3UfprkOzw6gMpI94KmS1HgZUTipSAW0TLss6nyKWc9huwqLstcVBIA01KIx8bZd+m/UH
o4k3Fg9Pzusm0Xd6vKg6ZZuFuBOkDQa0pkt2doll3YA4O03jD3kFvUUBhanoh5AfFDcdjc3HZeRk
MDC7EG07jrP6YKEJlKhe7ZaI4yy+NjqhF8xL0UCiJJ/xIqGoY4aniX8QKHWyktT5m02IaqvBlDnG
VTUN7i80A7Smi8nYG4XnJ5zQyhKRMJGdv9ACPBa9djQZTYv8KeJQJF8fnsvWDZrWGVXmTz1xt/3S
ujhigtBAUr5qPTsur9YiuSmhb1eNYgRJCyyS0PSFnGFJ6uY2+e/tJuAzpV0VQR4ta/pzr+qBZX41
yM6U6LM2ljFgZRFdOA1rsyYmJUUjMa6t8mbMn2rxWccAV7wQFukgXJ5EURM39171EDqd9NtQe5J9
HWRQqQ3h8WUw6b+4djRt5FRKgignDOTqZZq/LF8mqBSVo9NKUU5hHUMDLegtZa2hfjD0+agn/z/I
G42uA0qDVpptolikipS336b3ylpgFhpfpld6Xbhb1RuxJJaFHDF6ppRyCyJOrtkHW0CQmJcMjK5I
Vb/QZzwMYOza3+zEd0lOkpW8DNkbOnhSG3oaY6zraLzyJbpsPiJQkXspCKtauwOy/x1J1k20U03e
8wRrU1g8wyFmH9Onzs7XCUmnVTCwPA300djSTvQ0ddyIXSaOQ6XdrOHWipPov5wi2ceNvEzl8EBE
dWk9+0Dt2kvqqpALmJuU5LJUo+u++V9Oy0Y/JDUSm/BsT1/abPrc8eRes9CWz4NOAYBUdi38QFdr
QVSfloBtVDkldbH0WICneruMDAyzsH+xZ6wcvWz9XKP6EGwRFfWwdSMai3TxmjOkz/QhTk6+yS4J
4uhJX2YhdjRaI+oSW3JaXUbRPmWKy06Dks8K92nIOJqWaMsddNoDEfLJkSLkK2peJhSQe4rIqB/E
J6A6Ngh55IvpX8rEOpnXchp8cjiWphmdbWYVBz3ceN2i2fz0rH/VSNuwPZBKma9Hrqve4hJQva2n
fOMFrFI+cDG+MxkEvYdFnGj5yfKndaa2b+G4j82WtaLgRJ+/peGj0eP/pM8Kto5qC4eHC8EF+ibP
pIlooG8X06XxrM/MAwLEP7wnMTozGPAaMqUTe42u5jQ+8oIceVXPnizQmNCCy4Mi+0fUfafJG+Hg
cD0uHDFdRMkpUwjxnIyjk0CdWOBVywBV0CtiHAqOMcEeCzLY5ihh0efwOKYkHCV/klCjph+ee+Ni
pywnZn8y8nGPIObeZtGh6asbslpdPTVlsaktcjlZ/xXt6qD86dFc2GYJ3VafYwOFnk2v0MQjyi2u
QmIbO03JD/V8MNWEABS5xi2/aRp9p9g3EhM5QeOhgJX7GNEk4CWBQ4tr7DpXUYm1yR0+JCShpvU2
wvwiImjPjCdPuLQ8RPQDsn93y5oJ1D0P1U6hX5Us2R2/uWb99OMF7bgpHjLVdhktoxgeUE2Sp9rt
Z7sLSrQunKfBTOJKLNVdzSjaSNY1VIchwvWo5CaH9bCr29CUrzU1O1QprgpGOGf466j2oZR+b5bp
c4Y4UEG7KT7tkjCAQifotn0Id9zjIqpwSHULPtGLyyC9h+B1w8wsyEJUiheuDgR8Hh32Kuij548l
piBoqZqFV6RX4lyZqjkdLXdYj6P2Hp69oju4Lh4rNlU4z9TZaXSrNuO3m58LSQaoNWw77ns9U05p
2aPPJOZEXNVS8vrqTxEG3lnnJnrTxp9Ku0p8UvmwVFnAr/PkZ1Hhx2JYmajqyTPwEyhNMWh+5xqE
WvK9tUdrkhTSd9fOwTIyvhY5dTzFcJ2cEWEFZU1j+tE7YPcItrQusMvpI/Eu6UwdeGs+J/w5faNv
jXmgQNLjmDTWgy0vlOb6+nioeCHyhpWsv+LapB3adV1YACQb3fBJkoHflcJe2TkAlGwfrnU3ySB2
RLmry5dp/Nb2DEectZykHdCVItYJn2RhY8kZDXPTKzkGUnKmDYB9tJNALA6/S1gS8m5vRQUIIfAR
WataGYMKaKyf7sX0E/Y/RhWtTJQZcmRNiP97XKXCGozbCDdFMp4lOw6hxb7ToPVhRM+K1G8dSpZl
xk7SgsLJON/WxXAqJcrLvH5astErrslW4JuBkkxsPHganxcq4R5QayDe3T6UZGTrDL4eIlFr21rI
+dDAuR0TDglGhkNs13zLCxNhM3WB6LItpCKVhKP19G863SO6u8DMGMiT514T7PIY5l2ina0xGMVO
qg4g4+fMh1M1KYdzutFnb63W1KRNhbmthjkIJxmYdEEnvJ8wGgWyAZL8GiM7dC72JTsjmwuvbD0H
TaeeO/Re6vAzcvhE4mGQmNvfveJOVwHZAsh9cGDWSXaP+IM5F7zyEg4/HdNEn+zC+Ksp93NkElkb
08qrrKClKYLw1mZMt2I+rGuLvitvxAUL4xv9I0x21Wrf5RLZQQtDyANqKBy+GZQYAcgl3GfqWM9Q
SqvZHYAyFxn4dVr8TS5I4zK3oR2q8rs7x7e58i6Nmr1qbheo8fxNhAwsrEJ01802EHxFxdrLb3X5
qqZnGMVVxNpDkUqzzNZNhpkJUwOaCy3S1y5gyQCxkqsPekqQrTV+l+MPqEzfrgcyr5HQpbmzMhFe
t9mbOUV702ZRZD1KHxM+tCQHqOsVeibI0h6TDXfwNU2rILKsq2E/6fk7+nieQmdTExhdCCQsceQX
UIkepkoec8Qvt9IB7EuCQnnYWPJokJBkINrTJlP/edYmaudXYLDvjJdfhLc6OsRG/crZM4UVjGl7
aHKDrjiKi3C02gT2KyTGZDW8eJP+Fba+Ec3Cx483rE6vMdxVZOVHl9NEFc9T9eykfAxiV0fRZtT9
3FjcyFzCRGpjh6oFWmPWg5j92kvgwfgMRzS4sSaDWDeRo2prhEwLEWsGeU9+ejMB5RKnoqsxvYBO
kHbZO+KK1NgR82RP975+abkJrKbb9XQdVrO5oRbsMDI2lBypjSLXE6br0q7JpORZr46V2/jTyKac
6/sBQ2kR0ZZtQ9PxIFEsVrLdzalvVyM7DoBDVG5S9ulO/HOWENTICObcAEi4Frp7iMip8ZxPk9XR
RWjD43ytXJL0qOhy23anOM5Z76c3w3xTmy9CM/hcw4PeaM/4WOgReVdRyVTuZx5z5xPB5fA9avwb
CLtG9Gt1XxZg2jSuvWTcfEuTnSzB8vXAOBA15jJYpHHC3h4FLLpBzGHQe+km4wPtiXGNWJeU4Zho
3b5pzAXa2WTYeaAatqqHRNZ2A2s4ls5OiTH6Zkd+RWqV4bh/Be6aNneevXkM8rzBMWjfSuDTIZru
AxM+pCX2BccpCdL99MDZaNDjzzVJCGzWauw90bfua4io5eSuvEXd4Ol0lEeg0/dJvHiJezPQLkDj
R6vYS95YzEL9zZwTxh6WJNOiC4ffgDZHwYGDe49nDAe8PA7daUB6MnAx0siD7Ffc6X6UaM/DSfHV
dLy6Sr9dlDcDUDY2j83QKSwkuJ+YflXGBRNBUyhQHoSV2NPKtOkZhpD6ZL1HbsDwpinqCYdVOnF6
xs9Z1hysVAPuXXQo5h51vsADm4kvoroPqOc2feZuTcPar4CFtpKoeyL4xqhcE1WywmlUlbwnybuh
zBvDQ9iIhhjFKqQE3zegAP2RSr5tY1wwdFuOzgnBfDU5y2ERVOrAf1oHTYit2Z4MgzWNHS5s0pMJ
tsOpY5yyJua80V8LIzlCxK/6qP4ZQaInLDkdLDQ78nqA05ys6diOkgZr9xBaDDQiB7jq251jeUdP
G/b6xNzT/Jpgs/hNJaEIVaP6BOkdzCrb58Tx9olGWs/F7SlsQklkziMZ7mjpvHPfv5jtszCvA85n
UIPw3GSHmnGPIVDbOvENvkXDRdqcHBw91a72/spcgePBqLSvQsmt/ihHzLnfGZFrJRRAckGevxye
LhqffKCtApEw1ZxlBo6N3FEXNbWh7hPJQ9dYvxoKotssUoFq7fOMYj5KdrZNCLJO/D/5iYhzzI3a
tf4S7mpbZ1RD/ENb9ru4LU+1HSFq7Th/LN/iQK5snPjNZfZFu+tt/Br4FZuiJ66HzBX5kmUGTvWN
+EkHF40rij2XbOb6z9vPWHkmmIZJEphKKzngIz9a5SONX0y0uO5Li4CXaAVQrZo8JTxucf9pjZQs
05iSBcVzpEyrvkgITWjp3Am3SRsTRZrhM8VvaRTo0Hmw3CcrNX7slPmgZHRcYFYLcC7JH43NN87C
lZ+Q4gJAcXV2tR/Hd6TcOPOgqsTTDNAiZ1wR7I4DPQgjzZ0EDraabxnDpSOwih6XnZfdlMm9SmVa
ngeUIrNvU9Nd2Q70ACa1YhXj2gLBQ8ewVj14pGRjTY+JOrqnOfvzQNf64Wjk5UsBuKYNObH7VL7I
A0SE2dGOB/mMi48tiev7Wke4/gW6JKRvWdo9q62FC3Y6Zo2F5KJ4tPZDIoMrtBiJCVYgdWyfYQrf
6w4dU+oeiv7Fs733nk4ioT06YFlA2CQCrM7Jvk6zc57n5wH9vhKpJ1qKWoKLjM5iljV2SL4mfJJT
gQONKUGBghmHawrnWdP/rnOGDpXyI5DQRYrzNF7inpJJCsKVGV1fnXwRWXmQXDgNgz+90GNr8AUk
vsph1ZZIjfIejduwEgj63Gbc1LV4rtzQ16aOclPocQ1PItLtegSh4SGPlPKcPEJh4Zl8bVUXSPRb
zRQ/bn5dqw48eSKAZFVGt1RHKzcoNxjdbDoNGldy/iiaS4VNZHZav1cNFYZmeFH7Lw+A15vxz6Xh
sJZF/Iyd+AbWta1qIkwrFussv/fkPfMaVQ1SyJGiAbpxfDKv0ig8NGA4oUNHhvlETN26aRlejbes
avaOC/FglsAnjKok57xIuyNajDIoS8S8Pe5vN9NX7jVYhuIXCyQ8BSVp7ew0P2yp0m0/WNd0yj+k
SX/8Ur4Hb2gPvj6JoKLxXQ6g1WrMUXVKZXaKBnIyhhDBq8JEjLG+L3f2eNLiPyP5I1pXov0alQKW
scL4xR1BKUZU1X4Wy4B3328rhGBayy+AIDMgCV8KeMQ9SQcgEFqOXAarhWOlAU76DY79g+ZWW0Yl
nbFVHQ5tRl4P60MImdvPD0+SCvOvmdvAIY80whCZaZt2OHZNsmvwvZlYcTxEWXr6TlCKKW+hphxy
qdxa86+o0lOX0dGcYFeL1GPfoevUHRJtR98ZtWfW3m1vhHvNUO6KWt2y4jl2sYak2Wfk5k9CGU4x
1rm8iHcxY0BSFrj+wMrAy3LPXsVNkFu00m5rdJOmB8e2H+Ot6pS73EZxxQNpcO6WKQjh+G26vpAn
OWfPczVCHKufNEFjljPJdUekD9+b+3HNFz1BVjjAPp4gy0hRz0lxk2S8azSB58PR7gAqQtz/cEBN
Rq2WRlIc7zuERI6tYtlgBrwFkDxT/0PYysbC2+rSod1hIXHbo6deW3uX9Qg/mqceBwYxXht9QMHo
UCyQmJ/kYhyT9EzOh6+b8ZOuZwzXCnq39tC38W72qqNHuJrBAFVhph7V6dT2zt2Yf2V4tap+2/Eq
uG/JjAWSLq8RAjmT1JZH84bT6s8cyRqX5VFY+sYKjc+2ZeG3yzc0RJSbi/I29Dm+6jMh8Kc8Cd+k
kpESomG5uyIdFskpJIdCKd5bAlwji2JRRKgOVbvNA/gvLDs/iZjn4eK56auWB1PrNnL+bgkK0sNf
NTyo2K6HduRLLC5kBwSCRVPXtmaMOC7iyTa66Nh2+iPhSZZqxDFQ8P433FJ6tbbzDAQs3lS0wtYE
tDgUIjE52tgCSWkbKA5DB6oTY+JWIMpE2MRyyfPAych0WAz3XH1xOMs7ZkLO8oyqLmX4oZ8PjtS9
SemwGfBtGPAs2aFJ52PP3UFDtbKW0Lf/GQXeayN9ZljaqF5xilHWD3UYgAHjadWpkv1o3At1uS4y
Q+sskKSohLrQfUJSf0N8CYKcYd9Zse+ZwGXOF6oRHqxtPOhrYpIPnRXxYZKJDs+hD5d2fLXKCs2x
A1gYU6bo7geuYJOshe6k4UHokiNJGIeWoyohngJ7CfpQBJ/1AbvJuk2zH6nS7kNIiteNflYvnZLO
JgeAHGAjRH3KBEQj+luTNKhmuTMnDdECd67ZbCkZfptysTc6wp6i5F8Vmb4mX3qiDJE2LpLRmu54
x8S9HydtUCXZKY52xICfxqq9mmmzjYwvbRRrLb2YyUtqPomR9GD6ifQRkIrcFaDDUL2CKF9gbflv
/JvTsiunJn2H96UALp9wcRveqkRtslYM+2jr7LzFV5u/jRZBJly38fi9TAZp/kbj7Sp+hVMUxYMO
pA5oH1RaM58893fUtpP7IXju+rgHN0fVjofEuyX2o+0eTLTrORck+rz248k1NMBDqJSS/jM9OhTh
TAQKN5vqS5ZHL/7OR8zX4a9D+5JFfLua7/WRU9Cj67W7aFxg9jmit6nn8ay4NgSiFsqawuY26/02
rFrfnggB8C1WJR0Jc3obOtIgDGLTThZyKWGwu8HH656NJALyZqSSEYMsD/axcO8UCGtduQ0jeuny
eusguTDD7VQ021525OoRAMZL79Hxo8+/bg2QiLjT4oiUzVNZPtObmkdYlnteA/Vs1QmS9GEdGsui
ycOW8ReAaK0/Oco50AUNEFhdeEWBDsFHpIVa88PNQxhX06dBj2sVv2T5okVs6gyVRbTRGq786ka4
agI650I71a+DvU8QKLip2KoGvRHT+wiR3fMMYy3pvyoU1g4lhCTBmO1D93bqSFwtf3dESyxiLtMf
5UmGuhlGjoj5MI7J2kEOXXOaVOyzCgboUTWuHVvUkhcC5arJdyd7m7pfl1mTEOKwuoYzkhXyV3te
/HD8ERpl6ERg8EfqOXcaN0RT+M2MnlklA3M8FPJlQDvQ/5bdexf/a+sPjYKGHAhIcvqIruK1o1Fh
Dy5F5t6K2DV06aeZcD5sJYR1PSmkGJTDVV0rHqHO1p6WUgAG81HydDjVLutOzcTfr9NR0vD2heei
vkzZrinKLfZusoVw7sD1V6QD2Vh9P+L+kOSXRPmBaPH6+BgBCRtYlQfwyqLM1ykqN1zix3FJhyYb
LDG9vUM3dar/UNuzToqaVrIYdF8LFNu5eRLDMS4SS9Ayy1iYYTKYZqBtGhdPM7PzyPM1uP8K9ZbR
JWUFqYTe5iVKkLDrNhKmF0RkGu0uUcu2xdvomdlnksWbGtc8tU62SyYQGm7sktiSSbmGu6BaaUbV
TfxPcZSoFazcPVaVuw8pJJP62ZWXOI820Sx3Vjdua4VZReDb44rDWUA8XF3t1aFPV/pMPW60MfM7
iRnx4hQGctLNxxCBnyyEP1jQwIo3OI96ousVZDD38m1JKUayHfV/Mc8tj0lcvvS8c/YwBV7HLUhZ
bjz9RsRZ8shvupxHDq+MR+bEcGK85FKNqCJLfJE58KMIdt1j5P32EQ5/ndJ6euJstG+ImZX60mJD
zd3kYhNBiqZhts2LXhRvZu2cyhKcQlmctEgj9HBvmSd5DeHWZu50wgEajNch+iAd/103HlT9hPNs
VVjvi2xP6alfR0IiHgzgwChjRPJ6vFLiDln0m4h/1PxTQwvQ+iaFGl7Bs4K3K+oPThQHpvWPaXVk
XxjeXAXjl4s8vfMcNmNWP0KCMJ4xBdeBaQPOkMFjQGYu76yeGNy2f5GCAAXxBr3HeXtsB8AfIF4e
ZZ7M0OOkRfgIcl8jJpHsHBo4eY3GEynEIi5ZjfI3Q9c0zyfVvEfVq57f7OhfW+4Fu/5oHTtQC9f8
wVa3ETQziBK60Lk7lY3ODzkvRjddvlj9K11Fi31NRSJPSxS/3MFEpqUxmjXam93cI2OplNOQtgAB
UkcFd+jqfhlu9M4EVT1UtMnXZr/m/hD4GxoqWormXIkw6Hvtd3IsdJcO6HP5VxrFc7usi3nsF9Dr
koBLLdcvlvHn4INRIowGENgSoLjVECx1axF7zAgcZWR0yem2wDxTeXH6GpcWrej9xR3vIVZgh77Q
FqGpoKM+Nz9aUW/174khoG6I4ZJJ0DcMtgAsNs6VAlwYjC8iVCRaZC51RIaUVLY2tu2uZbsl077Q
5q2JwmsWZ6caH6WNK9J5c6uOKergUGOFek0n0amjxDyOdJDK0sevNqUAAgncLto64HE9f1LIelSX
hLCAAp5hXDwCnzqRM1Ny48GscBBaSFFbZpPpkJT71s3vCnFdyzLYFj90Bvv8KLVvdub0yEskjval
4bnJbFQjr+aQB1o8LhdBuQrftLI69pF7ZUQ9RopxqXLsmmBHmtX6ikEWhMRjgPRd3ZoWp7X9Ifpk
o/aommG0JYNBPf2bS0QkRkXLDUFrueeX3QCqRmNkqR5462916G5ENr56Bh67TZ3INV5NdAEl0gRj
ZUiycyzhN0FhIy4FBkrNrRBwqMO8kYq2qQM8M4Nqny2YH9pNITypsllHvKDeczdPhFz1ERx+iBMv
8tU4O/UwUU4Rou8tyFA71AnVEkBfBu6fdG2M7hLqstXjl8Jw/B6BhpXoa9glF24q5NMbxt6H8edR
FSGGD6MAneSE1oaOlhpva7FmxNSFazrRa4Qz/WcXfXJDTmdGnom5sLLvHhyBRwCRKX9Cd7w1POWZ
gzJMf/XsZ5OLUkw046m8kdSZVPxc+adbmyxRVyXonabwc+MfugfnWvxF3l+2OK6BRQwS1mqyzj1o
YjUb7/MIq6rTY0eUYCofdvO54IBiNtBs/Axq9ewR+WZzcSzfTYkYUK2yjZel9xh1Za5854thUXvm
zV57do13bjp2cgAwXnhK6lTJ37GV4u6p70M57oVx0DXjwoyqWJDdnOHC+KynrWYmXJAv6jzikdKh
FwmeZCczu6Bwzin2PgkYZnyN1kvM/zpCuqdJxgcc2kn2GHkrrYT2Pfk2m7fYrjYucpGRRFHdJlSI
Cal/puKTP8+ZH63T88tFvgmqn3VvVcFpOQXO2GzsjlR3Pv/Ko6+Jzs4CKRu/arjzOv58smOoOzdU
BLNcaWzNdTRuHAA4dSMpBaE3hthDAIhID3du7m1LQJrcgxvVXjjBCxQK83uSpzD+804Zyq2DFGeK
v9L+NGRot7hHdNJoSgJXXRxGB/BSWp1WDpeixSOe9Ed3sUWi8aAVNFtXjEG1+950pE3QBqoIYEj7
XClnZuMQBefU3LSs2LZkZpfOV2SCfPWMuCk0IYMYl3LNx+cZ76WlkAmj7lRjJ4AhYzXwsMvy1woJ
4yyLpzInvmT87ewqQH2TeCTgsdMtdlOMT2tnwvFb7iY5bVVst4oQX0PzFf1HGVIbDLKdULHVkPBE
sNFLRCACKk/jA8AiW5UTOoOQ8gOm1wwCpwnL97l1z2hc9kOIcWoadjq/5AiMBDCZ2/0ejYA5+KNT
PvcoMXULK7HG9iuih5LsnT7cx8p7jnQAAVEJQttxsmpL5ILB2KRPezFHgScgub5oktr0fIpDStV9
o72YiTjS2XfK+lOWz4cqcpHiBlVq/XMR7gwDATlG2HnrHPR0ZbXKVQK3KhVMbEy3nmasnHjey/qL
y3pUVwqTmz4pSKS41yp57RtCHnC3vULta9UUZMNbzuFk1dRQ55bfU/SAJqNOL2WLGFMlLw0ypLTk
kxYTc9jsB3lRLXWVURIrLe3f0JOZiExWpQ2FnN8QnZtJUlbbnMg2W7vmf9AEWTpAdYBMNKvC2dAk
nY6PsXV5gz/m8FfoH+l41Cd1U2ifDAybkF6pWc39onzjEuJNZgBVvtHorzIkYnn2ELxjKf14LICm
/BIMfjL/6zjTSvdieDfPJZfGc7e8O0FFq26/5Gpk5DB2f/j7h7DYhuiDnBZTXBe+j95Pk8LFl39i
+pSSxAzEgajvlOYSwV161j4cy1XExETla9R8WnL4mKeaOAIb33RzHEEnFrBhIgSVfNYs0BR49g4r
QkQ+d4V0e+B8BbRJx42+Nul6ivmJXQ29wUTTMb8mOaxkllSncGR5JRYKx7tyq9LaZXW7IgspketG
h0nnIBmSOrA09Eiuqx1myAMTAWZSEmVYPmfowkiRwq150vvfUBabEoFGP3J6YwZErS93yoSt9RG5
l6HvNwYDXSYMn+FJ2iicYPMNfuYg3sIB645xzuufCoEe/DY8kzjX5g4vBh8talpyNcYNUdFrAd6l
KqxuIWEds7wsFbz/sXJkm1XeIbX6PTJ1PUW28CddhAptflG85qaM7XWpUsxQKzbznmLab+KDtwkR
gc587VCiaRW5FXV9NGMKsAfvOGXTbslZbbAGO0IEQ4sybN2wOEdKdO1b6HlEm4QyKgZzd988l4Th
pN3r3LWHJGJ4F4x4w1G1KR8sf5OKdPNCf5nizwGnLLKyo1pvoOdfUxR10UsMhDyRn6+xLtAGhvhL
V9eeQKvEQpPspx7YKZ12UYbicbhLznHlMnTqhmSGwBtI+AEpjjBUxgiflxLGilSwwbARdd6h04OO
TagLFO0V6QDiibT5s+BPNSeBNiqh4HkoQFoKE72RFuglhYJYg6MntVwvjru4lEFGN23bkduCzJkH
P746Go8qtiTsGS31l1pz76Xz3CyBeBqop4YmVc+np4I2GJ111VK4Z63wBUiLQFxxrtR7CGyJJN+B
jukitDgQDIu6ObNwYE8Er535fQunI8T2oLvkauX18N4XHmMN+pV+Omhyug7WKztRDxyeYto3xGHx
IJOLGOrePn2pu/QlT+pjnqpb6pNWOuNXVs2EFSoXPaLcvMW/ryJWmy+8eLxwMu4JF4CerX/SnmQ0
1o0lTkMSPj+6u4kUOROpk/S2y/EsbW6lIiDfRWkvZNXOH7ZxmXPKFXN9k6Zbe34VdbbJwK4V5Vy4
Ys2bYKJdBD81wr8eJ4HLBDFPAaRbxqnBYlQY99byPeUgw19eWI80cVRiNcluSL3KloLr/qvLHnX7
sPRnjuWwtiAf0Z+qD912Lon4IYnOH6pqo8avZvrmkc/lNdl6WUpcus3QSxlMiE6B9kVZFnGMMTHR
mJekq/eLgsoGrUhjpCiOt1cQGEKRHeaCOCDxyh6+ULjrNBtRIIGXpDUCbZocdMZMIpE95VxabyWr
L+nt60bUfqGc8l5b8Tv3+q+pvjqWtsqG7At5AYDdb1H8YZ7H5MqNVh4bUIAmPzcmseBC/W017Rsh
g+Sw9gZiYLNbZkebCrWGVS1xPu6hWSZ9nhZ17oetUUJyJn5c8d1E1NtnxbH3ojM1UCuDsIyZVApX
9k8Gz3qNfo/mM8v8tpBU57Z9KcfsVrThs7Lw/C6+YUskfsTqrZstiSbmTqbmTi3O1DGuhrjYGl5+
MSLA3H4Xlv/tZAOkBVjmgBaRa9AMh4Mbwe8k59AM/xLFCcxkBoCbstesQU1MqY408Ttav6LL1g7X
1NzDwgOEOV6xnUOE8e1KEdNWwHsN4mHSBVjN7UWivgdlnQhwENYrSVghuJWW36bwOyMz2YEhizg8
kAjM5VvNBcLATdAyWK0bfyXp1mquMRn2FkiAANUYTpYDWIfKNDfHrQ19ggMIfC8EV5fYzLRgUmzy
YaJD0uD6U+X0Sgl4fB8xW6MdsJ8jrGFW2q/s8TWDnsAIr5fuAY7/rPKcq7AeLl+nCj0prPnM0ptY
4TYFPUX7FREkqVmDvrHtksRPOAK88dIBGiz1fUa9Jb2FTIikWRuL1JzpjsfVH+b0o1b1L9YSbVXZ
2TZBpb01a/0J8/iC50L/sHe4ZczUig6oA2C15D5Opot4K74J0s3Np3FL/v0mUW5qPTw3hXEWIw9e
2XANl8VJpNPVJACUKICNnb0YyrtSnhTx0Uf/0NV2pKC3u1JAraeBq3wY7pWHdyJ2PAwi3T3WlLqP
gNBMFnZ0Yu6JK6zk6MmcNkXHf9C811I8eV3FN8AqHFK+eulGb5fyJukeL3l+ytkIsFjRdICrf8ZB
AyxItNG2bzEjEvuUkTTaecz8hIC5P5gApPlniK803iXhp+7eM5LeMQxAd8Ey4RAjdnogayYd3yfC
cerbiMpELWeCBvBjYZRzQ9S1DtSUQ1cyldNkZQCYoeiKw3lTgm/mBjlv/FK6eScrAZqS2O75M5w5
t7HConck4nrVNRcrvnnVvcL+boNKaIT2udvUfEzeoRPNSe013oB5/T+OzmO3cSwLw09EgDlsJVJU
trJkbwiXbDPnzKfvj72ZwaB7qmyJvPecP4Yj+nFyh5BA6RZWhAo1JeQzHk0T2NlAuZ9AnCvxJsiu
BAZcTd44H8seCSKuyhzgxXtqqkS+AaW9a4PfzCDu/KbOAzDA1vxs1+8SmT9hneRa8QuFxDKlxaqR
YthQkIip3sOrUCbleFZD19oJV0E9eVC1P+BV2fBgyB7Q2itIxft2JsedutumoFtmKTwtruzK48Tv
8I+MqwGgWa2DterdZ3JESyY3gcTwycweW+nhK/KGqKkrpjRq4JXh7U/S0mDOzYR8N3vHWsxPXo8S
TBiQdirxqsJWZyrtzWsQJsD05QRHBpRIWAaBmJEd0K2Q3fxU/4J1kHEngXcc+uY9Ehw9lWRsgMGh
+SFnivAf047HildOdRIaTlrUNWq+65H+et+W/kYknD7r8lLKr7x5dAwQadyuyjoh/Jyd2CPKMoht
A9C50QPeVl6s5lT0qGQmTAt/hlaQy2ktQwKyjQ8/ReuElUjAJEM0RK2QUYTku8DeQ9wF8VfA+IVj
acyK7siOXI53PXp2BmeBTA0AWoHkgwxhl5biZcg3RFxoQD1C9j1wN/r1vaDzYtoW6U0d0bSC9Pfj
qVefbZ4u+GCbKXQFEoR7fsWspjwuF3ZV3zlawN+blqtsVv2/IvKoxVUCDoZ0ZoSIsdpr2FwU9Z6b
+z4kSjNAwsKAEXY3sCIh/qvNgdixlhYtiu2jH2oNF6qIkaZ11PxzEJxUempIoMVnCVpdYBoBSFO6
S9h2bkoqcKKkFyPQ1goUndVuPXFNNoU/fipUbSHGMutkrVLx2vnxF/8M1bxrET60no1Bc2BGAsDb
Rg89/K24p2uoUbV9ZAi12r1a3SU4Y0i1orwmvrygnGthVg574/LUrk5vt1tcKoeak8X7CRF44o92
TqbN9WpffqEfF/EyWVxI07AvZF8vAv5rsdrAlPOPbptntzCWw3L1ccJfarvZwp2Wl88liofH4OyT
ReGothtu1JN5IqeU/8tAYOGCHLwlGtsNteyLJ3l0i/mn2TvXa7HcbAb+DP7QU2k/n5/N4ndYnFx1
8X383h6X4+J42SzCxeZ0eZ9O6OQXi+V26Z7cxTFbOLfN5ne/3C74MYoFERPf27/tuFifr8u/7fyX
mvwt1gFTpcNtvOAPnf/iX25WBwHyOnRjV3Dm35Bfe+PyH++9s9SWR29x/I4W27tEYN8zekKEDKSk
RpRuIuqlAvZRBJ88voZ2aMxzlB58Q3QEzqoQwaExzPtSzklnrSfZvM8uhXjCHAcqniKDA9zSk9DR
Ipl/rUYomzqJLvDivKrsp9etRQlwMZYSoBtkZDSVOdQVuI5JQKpse6rJDEDKBEY4wmgJWLWWkXCN
smOIvkkyFVx/KZ5BftPghcOYY5twUYJCoOOS7FgbAjyhejPKfldJIAXySLNDMLIOs7eSzeawtE5S
csc3v8tRR0Lujgj2ElHe9gP5Ar6/rKi9sAizTyoTCxiFGWrFfZMJbkA+XdhsI120RS6FVnszQxIy
hoGCq6E7DoTtiQVkSrvx5QDaEklu48o5N6Zco4oULwm4ozTMpiELOUVlPQWrt8VVyxXkTQwpQKao
kfsOAQVRCZP0UTWXZvSA1VObXW3v4TUqpYcl3pK/bvgqo686+sqVZRCqy7Z6me1iP0ZfpfUdZ58i
GsaiPjV4oQnfZ/e5lvmtz89SutbC8yhdTekaGDfyW2ThLQYPM7sb4j00H7r8DPxPFiE+2cj8LMuv
AXyhPQg1KWWfhvSdt59Rc6wg1bWzh/a59n9j6B71BwLZ7I5SCFfMqPublSffc4vgdwh+2/6kNxsB
xl2RIXFqnwQm9m/vLgTnrllNCOrTSZsHSAY8Qp1MlwjaOtr0OVPk/wmglmsS/5NJp4yBwZiuCZH5
GUbDlPIDoJJRcfQ7mEhh3OvrMB2Al3gEN1bpGF/jfdq2q8pB3X2+kSYnnwcP/z2iRkiNm2S4SXYr
WrSsnzKpbJrbynDUS+bU9sqp16J/zVfIn2zRPo6BvYSAwexAdKqz2+nVElWjcCVV1SM5EsHJtquu
RLDX5Y+Fqk7OWIHfZv7Ob+iWFDzzGy3DqOVGsePHn+rwEwS/HUXdHSEH2yD6odiIKOwkuuQY+auL
FXDq/crdXxG/+VmE4ZyjU4VKjj69/206APVL7aPYp9/dBvVbyDzBT2SRMXLp9vl3+h1CfH/As3iu
uG1Z9zfwz5vmF4zrqW3MO+gbORZ3aWP8APgzwoPX787GD7Bmw3C0QaWNCBu1U4xaCee/3T51bl6v
OmRH7Y88B33nffMCeOkCuBYvC+D5oTuwfiBf7qmeU5zpl/+FG6nDQT6XSS3qU+fKqAzSa0LFx2YE
73Z0N5FWwe8o/ZPRfIU/yddobtP+BIRNUhZ2kh9R/zLIx0Z4Mi0y80NJP+LpwBCIeNDwLlCHc/aa
+dnl3/lk+9eu/EZECVMfkB2m2fRn4nfpXO6XqXowqfVI7vqPpDx6sj2kdiB/psJ2ZJAiDAX5ItKI
4BWp5yJ9ivq7qd6y/u7LW8svy6Tnf8cBMYOolpi4nfgpdLu2/eYWhgfQXEG5iFuJswJF0W8ofzeR
PVgMmsBKy7RDfv4P0reCyKgJynhk1l3XXxPWdu0FBD3Ut167QdyENbgIgBX5cg6yA4gdodmCD0XY
fvJZTdh1SyH4bsu3+NeWxyJwyujp50eIaql6MdH6Hw2lLOukPRDuqUMPfIwzAHzJqldibKo7jt9V
Xi8zd7hTpWXzYnCs+9My/xO/EFSAYC/QU1S2tKlhGbG7L4pXjihP21IDIrOY4fikfwAM/Oh/S28D
fT0Xukdbzw7V7mSt2cEnzUlhvZoZ5PhxzHRVooU5EhJrrlP2sQ0PREyEWU0IyV5iViWspFkzcuU/
04MNSvvL02WSu9J3LR6behHWto/ogj6f2iZP5IeNLf4x8h1Rx8VGo9unbBCuG9va2E7jtjW2nfrU
ZHEFCVBm2PEqbCicsrH2ajhzBbIAS5YRGeXCTkH1Fwh7UTgQq84w+69S5WNvoI9N71PAcc2xr5NG
2iKVKBjacvQLOrEWVc8eWLTCUdgGak0iQ7pANHCzBh0s4eC3R8pglyGBGmwnDAV1BeT5naj9qkBm
l4SgijcR6LWg1kHA4FHEMDFtb+Pc+Ggan7iK1ClJfoSfQgsrJsKGPIQEIWMwuQ0yiq5o1uJI7Dmd
7qW3NTBPyNa9m7Mh0VWSRNtlMLkD/5wgSMhpEscYin90yrICDFmyNRDTnhHW61FaLpPLSaTuaFvK
XWh/y+E2GRZNOSPiW3/h9urbAP8w4nUxQsl1ZOZix097iOji1ojlrenL36KK3HcsfGMtXtfGB2Eg
Nbt6IpywAGtYckbvoCAX1/uToH4x8WVk+KmMuEYJOIY3TwFb1zLSz55GxLFibYfo1qkkgOOx1/oJ
nLJajjHBZSwPhXiCnFRCVsNyl2tE2uXYjwcpv+Li+ofIcigJk8BcpLZI+YksxsyVAgQq5Zb8FNuo
CC4D74bKRvxkN7AhkYjYCi+/DBUl9YtAx1FAPRHAu2RBJBamhKmFVd3baxohap8AxauG8GS5U7dV
LqzKuD4pvnclszYIyURIY8hGqIQi4M1AUjnma8F6a/D6mCEKvCNCpu+CmPBb6WTkr86cEA+wQ0b5
ZkhvLS4Konhf5b1Tm6NcxCu1oKgm8ikCYrxqiQ0n4YTIY4yrwXchHQ1+VxMowfDcigALH69a47mZ
122SwFwPqKinCuoQq736k1tXeAgEhWGzH1Jc+1zKHoeHR7WcpqquEvVQcA4fMhSS7l8AavA1LHAH
NF+JbYwr41YayCnz1Tgymd2h5ol60AmnKMGo8cwwFHI9AqbdZdCnmYdlPVHFlOYBxP8Pg9E9VP/S
mER9xqVUR6ByQ2LN8rSQsMIi9Bg8chPeOQepikIwDIkeAXaqwcQ6gzNaPSZIFtBYPcpRRNLa7kcq
FKPxJ+lJ042lek/gaK7qj6Alda6nR6hNj6NgrIxOWOU5gmL60IJibeURRvH25HHhgTlJmymXX3E6
G/i8r8ZE54S2zI/+hE4h0hQc3/SwT/ZA06+MqTjiVKpynvZhi+ycJISGA8a4ZsQGyPAEIixcal3S
KVoJDLpyeimGwQF3QiOSAFvwx+jQwhzOCIPTdQFeGjT+SkGBkdW42FsFJbu+K/QFNgIbbwt4h9d6
jsBrm9OkMfwbmndIAOIY7XP4F52MfoM6ps6ZhRzG+GXoKZU21tL0yWR5aWhdonkkxCyQdz8eYKJh
/VN1O2LLlf0a4dWXPoMdVWqPJKYTSuAdfDIgpWOGAL34DmfFAOIS0VwlWoG4jvcxu5kjgVwyAv3J
lX9Ki96QB6O3rvkrI0Zl3f9Wkrwc2llYD29tbRHOodd2I8wEBpJTIt6zft3lJ11qZ8DDHn266waE
C7W6KOm6MvBJ1dJe4A3Ok32hfqUNVo3xFRv/CnNEKbkOfGKcRtkpOaw9+UWcpy3BEBAW4Y7waE0u
kuzrOwN/V9lHd6tujlFxqpNvk0CVhBK2JuX1rxeS1G1q6uJ8tJ9NfAk5UTRWeviYlkL2ClApFgSC
KnsKEaqlwaERq2hkcUrHj4nG2Czr3WGat0IA8V8j3jXhA4FThilJHsndAGQM2m2GvFOuX0L37pSt
grFXgggBvUT4btIFc/KQVIho3lttG1RE1YY3vD6brrn1KleJjvLSmBW4+LppA9euA1HY6HOdGrIJ
MElXnpFIUgBJIOFE+jiQEB+7fK9w2rbBwVKv9QxvrdOJTiAqaqxHYVhgO0TbSS+08wdL4kvFn0Ky
R2N99sqOqrPBoKRZHzeawfs4MoOCEGHk2SmGfrJIfzOscSnKIRnbOMVq9NEaOUX4f9NuVSFc7aj2
GpuPEL28brbcguTyNraI4KUW78xL0X4Mzo3+109nRKzO3DvDSJtYc9juRgwKXlGB95/IccJYW4jA
c2WBWFtunAhuYhzIKkHh/lGBJC3SHgWApiIT+TDZJGuBE6OX14YJLmzA1Wbyj5DzDPepbWjI0wF6
tBztBdrCit60rCDJBy/u2N37uX2k0C9eduryYJ8aKEvLdmlY1OGkFtbDepGh2BgZbSQ/fBgGwmTL
DaB1azLyKqphtYybpxVwgBYgjYPntoXl1v03Gs8FooiqXTaVeM9C+IaGjV0vHdnyGKXmC7t1TPTT
NY+yh01zthZIvoZOHgRxO2vMPRKvvGiVaZpdalfJ4h2EM5m8YmUiYBixM+sRZUhptmn6Vz7UuwpB
31SsNcVDPgPno4M0GUSbBfl2PuILWkEpAasgOTAMWepR6JD9byx5q4YXpd572X6CeDEvFGSizNoL
uFYXBt+3nG4QEHYtUrSP0d936VYd0F0QV5J/E9PsGEABDRqzEHX0LFbg2iHQZVGJiHaR2vcWxIAc
Onqr7TUsNXPVimJ23JWJW6TyjiSm86gINIcsTSZbuXoJYnNv4+o+UDrAELOIcoxKc75gxgwq39um
cEJaMWJTxRpwxaA/t/KSUKJuJeTy6cAAzts7SAdFU469AgEhf7ahdqhxI6LNtLNDNT/VREX2Z3wG
WN6RSVmu3lX3yMzPIuyUFxxr0A5KLb3ecmY7qSK/9RB1k7UKsWJayScURcwPQ91lLdINMPSMNs2a
DCTwtmKNgxd8m5sqnW8IAuwQp7dtuTEBRhSR2pUGkNiyq0z/6FAA1MzHGuUlGhJ2fOy06CJSFRYi
mUIqz7LBQk3VkMUtFqU/WZgeRT+jgAZcuInK1ZxUPSnI40SHsIE3kha7Du4Y2Gsx28Tzo43uWE7l
lRa8fNI+UOQozEgzzNyF3aIMV2n2yvU7Q0KAa0LHprRpRQE734cMtdKZ0q6Brx51xJ4jAVKEkkVk
vuxHaH2qqfARMQ43XNX49qruHx20QqiuaziPkBfPbzYmytU8RoGad+xV+MdB60N61bX0pGPBmY9W
xSowvh4SQno1jStsulvatmYcAQDvyKqo6j3otS6KO7p/+Uzb8M75TEvNK9b4CnxXCOWLqM4j4rhq
1Nd8iKO9GybyzaYtVML83g7k70aidZ5tDyLqvJDjTmvrnddGp8mQ/uaJ24tNQjFAs7chxShU+0Io
AICmrbDsUXNEsoCr4iFhqaPMws8uOUOvWgI+LZHAktcN8R+AxhRHk2gMBVVIE+9wuLJ9QVtmJ0JG
bIvENmNHa3LfP4DaKGvgqP6V0KVIxlXGVO3zwM3ly4i0F356UcwvSf3SeHw7wrnGOVCsRrsZ3ea2
Wq9X8TkPS/agpP6YdVASup4MLkTinTE0OPBjRq6d9smd5HvngQm9lRn9daLd0H/jI8MZaU6FW9KH
WjQk5AsLzcRJXB+t5BZldITEo212wUrWPgaKdP5XxYRoFk3QNXWLkoVgAeZEA4lvTK6k4WTJ/FTP
U08yhPQCPQDP2V3IkLsJ5T7OcGMLgZ152iFO6PMlR9Jkuo0RaZqB6FSNQnrTdyIharz6/s7vjsht
whE6WzDs3NxaIytWexHia98Sdwikl++kvt4yzUzSF7dnxFEklP4/NPYpY5syQkT6b997+PpzMhCQ
Jwgz51Dy0E6TBzh/Re80dALxefNgFddnoGkSDa8SGRuTvxJVAbKdTCuKr0zuZcHpEpTvUryqI8xK
ZIfX/Zw3YvJE0S92rlE6RMo/fs5tG/wxAOrdwHhOlBK0ZT/i0gwbjgfwdsHakpRA5B0vRPUV69Wv
1kW/vTe5BthS1wA3Uhli3GQNH1v4UlIi+yB18gb9OOeWJVF3ZMXytgzEj6CTAJ6YhiE9E0P4Iv1/
LjGLxTmFA2Udkl/sFjqZnHVD/MhHpxZI65h3EmMlNd5e4VMYy+wRxtUWLRuNwou0G48G8QwZLuIe
k5dmoMwt9+msYg+YpYmIywi8UjboFBDHfyTxLdJ2Ucw6LySOrlDNmGX/6C50GrXlxke0lnM9GR85
XYPCXQz++ahNcAEypEr6sJs1ljk5bAEJBSSVsEaBpXGX7OZW0oxlwQQWGPvjbLmIa2BfJVwqQNNo
xJApI7a1qWYtBRYdTLTCF2ybMZEsc+TSqinlMcxoSd/ihAdZWcx9md7WIoEqu5d45lL9N+mwvmDZ
93uGq7knsPmudHmrsQWGuryJCAwqYJ44n4IUwSn+kSgluLRU90anOYg/UQ8VtujpO0UiVWO85+yt
Ai80m9AnmhYnnSNmiGljnVIZWiuUv3HAJMz63jT7ZPiS3+j11eKcht/Ef5UfQ/o20HlxM5fpxWt7
fEe2wG7ZxreOUI+yQyOWvwZYrR7y2C+frO4IC/ZB9jbEQ8bbbIhno36H418xOB1tErqWoevAHq0v
o84ZqnUpf0M/+s23jpamjnHJTpDsvhN1iYvPJWt9F2FyoZGs0MdLGYGxwVEa4W0txwYLM0IA/fW/
cBdWuE/7vxpAsFU2Qftqoz8r4AUh7PfFN5zUa9Bd3kjQMqgjKiRDqLgIcF6my3qPolMOvKcSRPTh
HlgxvDhwUiW9lDTIKBOlTyiBalosAou5YJ3NIRh4ruUcQFL/UoMbURzFdKJVABMsQKaEOY4XjsYq
S4C8mJYFC5kvje8QHAKafln1FR8J0ws9CzG0tojsCcVG3HzP3pQa8fU8ByIlnyn3OMN5CDzQnUVI
lcKkTxzwXBYSZrDELWtkN32yT3dmxibtScBnnvVZSNz42wztr84wUKVczB2+KGFyxTi2NZRX2c+c
JZHWb9ETFwGnsnjCAk1wC5cxcUueDESNeMcPlwWJ/3MWHHWObu8ZS326lMbVn6bPwBh2Pm9BGq1z
EmQ0Rpr+YIgGosmGeU8w6dkeSUniBR5agFPdeE79GhRnLhFZEuwLt/GMFWpbDQwnVEs9ieDdpULw
6EWcsKZGTF2SrsWeRVVRZQapfFUSMFNXKA2JUkYBJ2B1iwnN05J8Z5RUK5QBCtjwEmQP0buzKsfe
l5GfUt/am+KPCgoST7tGo6ohrm/AEUsF0WZK2FxAqr7Vk/gCTY+jcjYyS6K/LUHZhnllnnBQISf3
GlalqEaTj9aQYFLGlJRgeVC2ynhRRuuHdzbwglwzqfzNlI7SHI90F6JWEbAH/a7XU5IX17Sk0oF+
SsnLwOGYc9wazdJgMkFI6EY1Q306QMtU/wpVd0Uf3jqsPiPSckTG+6JklBp3/fQkJsfxmQLhzEKf
JjGYpnhu/UViMJcjatuSXD3OApvgjYjviRqHJiPmpkTDqLxqNlOhxLrTQ0sGx8xY8aAtW4FsIes0
0VQ7nsw566QjSSjnvuRsRhwzSbRwEJoxePDTMXhYXhwTxdxNhXzpw6nAkoPyh64sQYjPlWR9CDPv
E0zPbC4RzfmXaiTfrWhe/OaV+eOHN6oroU2WaK/tKdd2PeF8ZttvpNrgo9q0CSSOTgB4Ag+OwahX
ABHawwTWK3l4qEOFpQOF8ldgoGFCq9Fo5paEsnNAvXEdbqMkdf0ctpfMvlMC89gJyhcUIW0h6M7m
z0bmJsk70OXwmLJT5GjKcp3aVwv7YCKs9TEBlCTrQ7UpxjomhKkumvovbXob15tLS8UmVq4x/lKK
oFR2KXH+vCLXHxGApy+gWW0+tBmnK7CDusvIgIL7DGNXSw3XZKLKZXjRbCHVPt85mPVjSOiwpjbd
J7A1HOJV4VE9kKQ7zSSrVcEmqtaopWS00AE4ivRZ0TFNW+ww7P3qJUmHTLiqvN2Z2TtC1e8FbMvR
yI2A0KJETirL5S6WfnVW1NJgcs2OA6ShzymhYv5oqE1p5fKojYTulo+p+Td2t4LyyvSXXzuYyKNe
TvFZDf4Ak7GVq7RT0GNbtCcRqXI/HInaolUPgkIxCA6NiOLFqCvwofWKowK4eQIfQ8h9SQJsNxlM
kSJuahrgqReUU/+kSleyEdFPyD4zIQNRgmeGSsdzBTHXdS+qcWXCVir9Y+ZX5Thjqnta3MiZ+DDx
pwmcXZRSJgrqG2IXguwkgj8a3YPxPKbWRsy+DL4bWbtrnFJ1yDM8dyBhaCiWAQeR4j0r4ZrBrIGs
z2sQzpjj8Ags9ack/bbPSdX0o8RV6PhAGFIb2jrCc1lK34iLjNpkZEuugQcbRVp7ukVrWC032LhZ
KBuieJt3LxyqonclGBS47aMgXifSZ6oCHDPDyC2rayvcVMqIDPcueOKGiL2P1GMQitFVwEdqgEuw
mz1Dkhb99blATWbFkWdSCVtuSeR3eQJNsMzAkjYx0VJml5w9+IRs/lY4iDrIyo5Oe52CbOUoqPR2
Eyk5GtjLMIVF1IeBF4vMMjOkXNdfTJD7BuNGOKm7gAxVEVN1Fw1wW/1hfIhGSt1WMn+i/Bvear5q
rJTgdXYYz3SMcXA9DG11IGxb3GQ6VmMRzYrPd0OgFijopoq+gpZYVsZXaABHi4lFmKEWvpcJIi32
1yw8HX21zR/DPxyEamsSs7VnvPqeMDkYxr4ycckYNgIBOxIFaJFnFY5snygZRtyBsE89YUYVJ3M8
ZbuiHD/ibrzKZbCGTFhZ2XDOOBxIABrFdQqsHpgfgXnufNGG4m8Yt/Hm42czthXC7YVePlJiz4kZ
wDRb2KVgHa2pwv0Qcj2YO6Q+FIxR0OIRBFUMO0ES4Osax1Q+w174pQueWrL6lqIWbXVCT9CoGxw7
cX9X+t1kVcvMw61P9I8nGARsENrIyzhYBocKdaGc2+QjChzY1JSR9yQ+WsmzO1UkNInRELCuFmpi
g4NFib4U8/Xc/W3JORsalrn8z+iHVY+dGJt6Xe2t66jd531ckR+62S9aBF69qSBRfiWA7Wb6MBXe
BoaFsWbbg0hjB9OpEgvE7ANuh7UAJbI9S+4RAvTg6Mg22iPDZIHlzaSlcna5hVDN1QCa5PPNY1j1
k2cGNFZsPJi6KCQwnHGcOr6NDN41ex+s3lzEzYaqr1aidvZWacM6mifPY4cMsygPRnPGZgWLCEUf
mo7ur1t03xgj5xVcjx4qMuyYr5MyhTmCMmEyA8GmT4voWZ4beVx5wSYhxar4a8ZfdMdUIieMHJpV
uBpqrLD8i8TfWZVLvKBTyAEKxMjpep0blQ9iOIJHT2Jtd6a8EhN1Nfg3ZNS21bTb0hCXISChjjMk
1PqjisSerbv9Vvu7uu19k4Jl74YleeFzJeis5uOwwR4hoFybQZ804YLGhpVyKxS1tWElojMAHBk+
a/bxpJx7s7otVC4ap/VIMBH/S2bToKVw5VvTqiwIqxBKV2HolQVCQ3OnG6JtZghAQs2cxXrKiISz
Hl0xgUAlLkhzwQDJVYQPuAnOIyS0SFIe1Z9S3pyGapXkP8QdL2P2B67nC1mRJBxo+woQosgxAaYn
AZg8ZAAFlVsp5D213kESkaeQPoXowCswyuu0X3S3ASsOd+eaSJBNCjIWqaOrYpBLlXduEXYbupl+
GNPPRiFplZ1PrEeH73FRgu81/ybhpdThSdRI6gf0wGdXV/5rQsIQ+pXdu73EFtxtVf9gJCJS3MoV
sYjE9CHFMapm8aCUxNDWHuhZASNSif9UCh6hgc6lln/zVGKRyFu0M+aLFNqU+JJwYEsVy8NI5xjq
btDA7KKlwimpaNHlK2Z6oT93jihZtYQxoyA7BOPsLmexJVZJlj7qnoRYFYEngBTjZQZyTWjibrZl
A5vbCqNQThRN6K8GCeGLQLW8TGZHtLWGU4EEgx0JKSEySeRZQf1/WmXVKedCiVZl2K8w3CBjQ0yb
YL+md05E7iMdg0kCHvscf2cOQmkR1EMbhr2jpP5BiutLjw17Uola6QMgWSyXCyESL2Ed8vBN65DN
x8wauyeIssSfm7lWbSFTAgDUfgdIKlg4bFY2ksKlD21soCiCnxC4CwAf0Xbm7BF6/IeLc2Wi7ZTw
nvsoYFQ+TFWbM5ObjZLx+yTSrcQ9HqPi6cvwIMMA1YRpFyM52ea/WYJOD6rCkmf01lE1niikZyQd
Gw/xTiseFhGnlc590NUdWPsrzn4SVNnIuJweWdOPRyXCLDR7qQnVGipcFYyUAiZbg070xWlOVtC4
Pka0X0IqHqgltZPY2/bFzxj4ex+NUK9HhP3/Wco5QmwC/Y92/aIxzwgUfXNPNuUF0nk5hzBlVb+c
yeVcUJZljCWQKCuK1TxrkQnVCixx0nGpNpespX9p4Mbnnpd0ziiIsRm9lSJpNfEhd+1jBnINYqvn
2caTbM2d9HEdYXapyIVQiSfKyR2LyL/yZpkCdGl7Aa0ViewhLwA/BS3PpMBV/hJbK3bhiSzCYp+z
xVdUklCjUfYPkqyA0mrvHHBNYBU3CAMFFFDoIvDCezsguJH1LQhQIiMzy20xBDQhK7DGaV7rH1qk
09OK2128hv20seCaKhBn4sonI/xox6uu/AaocFRJ2apRt5K2lpB8UVKx7HJUISCm+c+AAjmnD8iL
BKZiRlKBXZxqFnFUlh2jaPBI5ogM1nGsckjXHIC2AQsTCotM/6y60ZGEX1JcbFUcQU+4dIVrNUVu
jhHNIso7frIw5UIDc7PhYUECGrWPlr4RFzt4GADluniBoDPJxoiwc9GPGzRkfrb5qqVEWeyAfNjx
k0erImrnoayLSzHGzhyN5I20ItJv1rLiBmgMGTTRcrF4NMhYjwWY0wzopfJs4qRLl/WqyM4N93vL
gIkR3fAA0Gfsh++0PXIJjHljo4yfE0RmeVNnMMHwQuE1M2dHgPjmCucHILwqBvKdMxVifqYEbpNS
c65VvJt+j/xB18n2jA+QK16xr/MQ2qhzA7yJ5JgJ56IFwC+c2ctNxdFCYqhsum3M2IFXP/cgsUAv
aSDgy9fcirPfD4u1ILkYb2w2cyQxBdNIuaAI2/KKBUgiA/dA8BbBSdj2JDytfsSVO4bLFg2omX/g
EQQ+UBHveVOwUgcEWqsJ/LIXmUZJOknkWTL1FHTVNofMJTSF958/Yfry5T2TIqIp8ZC0XN2gbEy6
MJP/ppLUX5WyKyTu2bTPyXg2Wc9r/09MecOrS9f+iUgMclnYhgybA4u6VHAEmvJWwNgQRzuyiyfk
mzlK09nYF1lfkr+j63wlsJSWtC0i92Hymt3JIdJiKWXtSPdzVIcnGwDx80CUOWADWD3I92G7t1UL
jE3886L+8klo7lID4BEMtOMIAWsDwwlaRE8PIFEHamD3AZSRQm4FYrKY79Lkp6nzr3x8zt+mkhxZ
8ZdzGkIttetBUTZgHzCfJQSLrtHzwDEHcyEmD6xYPSkJZv1uaDAhbcMkupqrgT4HSiJPFhd/KT69
iDR5rvnJcuarBCpATr+A7TJ+G345e860brxiKclYvq0SNUVeO0b2o/ifIkcHn3BNkqd61qwViae+
juXKR48edC4SotgCI0BcFVpfVvZb89zK0syvWeua1ZKTgBfXJ5CCpwLKiD8eOB4LdiO+DbKX/YvM
7gz3bvI1zYebxmDRKr8CjwIuOLIRJbebFOIxl2C7m4QqRl4tNiQowYHjPuNlU0VpWeumI0JYjlSS
IQVoU9Bui0CU4c+wnHlYIaxrMRAJ7LMmlnRkWI2rBMNJ0s7kfvL2gj5MwX6A7IFEWPXqu0EWCv+W
osWzrKOgCC6Pis9Hq4JL1hgI57nHbAKHtPknsWDLAapY8IqPuo6vRSnzcH4qTCYSkW75nASFSLiO
lFNnjocZBxdDsKVxfABw4JJDkyHJdpkFO7SwkgLMThS5D7hGzM6+w3wwcACA+3j6VaFCS8N4WJLT
KWj1LiQrVzaZz4w83cTjKkt5nSHFF6Kcf6SyeC/lDgGOwSWSu0M/fvoJBagzlF9K1MYTChkwR43o
sspGJNSDpUfkxVf81O697CikyD/VcdXVdm29JDN2ddznMfKcXsUlWwDIkHeL3jlHMDRrMQmZ5fUu
1bMV0rtmgoqGrJzxWWQcR/rkIqJOSDOQz1XP9q2TX2vhWahS7JUMcxIz2dTR7UYVRSjx3jHA4TnG
+ZQkc6YJEgAGF9jNGZvkQKtMpD4SFGqxHXVvO4jSpq2pn6Y6oe+qDe3grO8ymCNFwnGSbo0ceSTF
qc3cbdNBV7XnLsDXbUDg/UfSeS21rmxR9ItUpRxecc4YYzC8qIANiq3Qyvr6O/rcpxtrH29b6l5h
zjFb8X/YRwLsg1ejYHehheklHR4SDNpkfI69ufV7f61VwWuDmU57x7EPaYdzx+dPHreOdu989lZ6
8U6muUvBXjn3Ed2lIPGLZvnSAJjrNgYwwS7smGD8KkAVhycD8bkVa3cgz2tgemLX7dGpkjtkRGmZ
X6aBWlZQKkFkZKucYZ1gU+19x2D7G49cGGoMCRCioVzy0hMMs4vTs2xOC/xw4UfZdk91/TeNy8bj
K2C+bA/RnoHoazjItULzEOAOzsihONHUgN3k1SP/7Zh47ynzbR7XUa+XdWJv/gMcaO0pjrBUWdhV
fwd+Dr2edjMrTl+XD7t/QRc/ZuHCwfWUwudtjh2pwKbJzrXozhqAvZqJ8iQOpqSXOlZata6BzdTD
paf0wJ/36LgYXJTYPkEEBe4e1pRbVwKCc/xjYBb/Rcip6QKNQNEze0w/5p6WUXtPXL5AWkNlZWT/
19QGGcE/XvoSQ14YAHFHp0l7V4SKGtWhoub0HgJNBEvuMubZ7jyEQkTJwB4BdtKwnGwFbB4aENbd
TfVnMX7CGiV4r2lrpXykdL9RF8NAm2Edwjv0w0Vqv2kRnEA0gydnTPGX8pJoFjg5nFXa+0SKuxuf
Kh9fNCFUBbV4XDG+w49FPgWaTKYlI5Uzp/Z/ihDA3rOOAjZDr7tOYvIUscbGOEaGo+F8eqjrR/OO
pgPULn9kz84K3K/HlkUmzn1gQT2PlvrLMbc29o3dsQ+cmKir0wawWYcOQDs44Y8buVd91DY6A+Ts
YSp5Nf/fXEg0ScZGal8W++vMJ+gtZuvbYQArHqH+btvUqBD1Kt9Z4ZbMUVWkggETGxubF7ho4nWs
hx+a7m2kbpOjRy4vnTQfFUY0Czt7a4vmYDWNatCTS9qSON7l54CXAoQptMvPBKXDgJokix9dQ11V
nWUWrGzwlzN4O5tbYEJy05l/Wrat3Zdk4LvC16GwZ7rBFTLDw++QDteQo+KhJ5bK2Nbt+FvTX0aD
tWVZ2zLRoRAdLZZfTApY7VIKLIzgPc7mVUEbnaBy6IdwXbxXGmqu4hmRF+ZIBDnCBZPgyNco52p1
rCxfwDydGVrDymMP2xjtasqb71YEl5FZdybsF8RZ9SpxCWx2+MiDQlxJHyRbe+qS4ixs61KykGh0
Y1nx2VPMZBlVtMmyqQuPplIAuyCX/J5+RIeqPnrgJr5dwN1tCzQl1bYJ9rYeGY2L4aS2zPWQfPqy
wQmxEp4Gm58vRiOlhqUQptdVlSDOKnqTHEMk47p8AbrM+IvvNW7OTfWqvpW8IxhCYzcU6e4eDgeI
McxPruB+dHYlKwiCwHaerj9jWPkarY5u3t66QbAviCL3y3Kd9CT1xeG3ZtUr5BYD+pPAcGBGMFYL
66sqUQLSpNw63GSok9Sq478fUQznsSeMMqoOeuRsNkY2faQhKuHi2WuNrTaLlVVYrw1tJoPuRQuu
oEXU4ZIagJD0Krw71Hd2bn9ziKy9ZBPPJMp3nxOj/tDbhxfo5L045yGOTmaIpbIo90KnvdYjhsPx
qsUuYbQj6rLhrjVsWbJzwV7WpCZi/0s/KKhz7wVc1CJy4dKrxnzfZDvvUWlcsBBZ9PylwPUciAek
Qchfs8Q6bc3UV4/SwmvLnzRzYdcgGEVrbeQAHBCyw6gxovKgQXw6EhmiRdUUsBZpnG0T7R1kDh5X
SPbWuY+0ewowspMnkAIcyvuYIt9YWv2kHmOEIlJRHyKIWM8Vy+aBbhliO3bcYj1rA3JuRGwOWBwY
1qG1cHXq3ule4RWqDcKCOjbVzLAdvh2uwCwKFyK7hxaeTNVboxPWbeCW7IzkFL60Ai4nBZnJcLAu
UhidkJOagSUZLKwx+5qopdzAX2HJi6GIa65Pb0NYJUqMiMdOG2jf6IczrF5IN1GQxiBKKkg6Mcod
jYfVMk5Rg2k6/JURIKECk+LJs8EAYjZwPJzOYw5mJOr/eqm2QvdCBVsVM+17ulKLHzVMIdyM0fGP
CkDLIBqEFNyEKwjnkFdXw7QoGT3YWhB9ri00qNQnD2JkQpBrix19xrrP51MLG4JmajdCfCv5Zebc
AKMybhnV812uHToc27nYIdpECl2HgAGfu+TY99reycoPKyifkXkulOLSjtrXKHt2FK0RVEeSbBpw
bGWMgN45W+Ob2TSwEG9DcPckM/qr8dIsA+NVqf8rH1sDbjUWdcsWGb1OolGBfbblFvL8Q+N1CAHQ
aWHqLhSERhjrvMd23yJU98MTRZgp5LdeGJQQNhGPSLqtEi+JMFdwxb5KDN9eZb3mkr6IIjUP+kU2
aDR0kMwDqlzQjva1IQVvIm0NBVEjt6VkVTt321meW/iCdkE65tbIMzT58oDejqyMD5O2Mw3fGnlJ
VGKwYywx0YdANIrcPKiMMQcdquYe+qylmxM7gTPNAr2W6nh4SRHEdtyOBv81yU4Jv3b8HLkQoUX+
FzGtaBOcT8OXO70ruJtX72oOlrnxlx44pSTStjE/qPGfWSQ9iSqAXoFmP4j3JeJiN+1W6RifiuIM
1n7vZero5oiXfaI+znNBsAKBtWd9KvbdwHvLmIf3iBgib9U6HlA+THwBwW2pBZWSJj9nOTkNQI5t
eiDTf3X6DB5NxwxlvESVZG0EEBeZnR1e89ncshOwwq1JWeoBRhj07qMs0nV0Mzxz3WD+8LK3TMHK
XfbtVn5JdSJ3zC3rTspgVi8eu28prX8Bkxqgl376WjfR1mYpPNvz1Q4i6EHlpgcJU4gP2zUO4YDy
GU4dUEZqAuZD2tJihxLHHRMS9Efir+jLSyrEd5OjceZxzfLmpRDe1lSEO/Ike3OHF3INWooFt1te
qwx4qNeeiOZb4oexEpI3J7aDD7tBVmABdOoM+161FoiMB4I52Ds45PRll4jFu56Y6yBB29Vo/qNj
9VzN/qtXI195juEKuemvAv8aLhllTVH+eh1i/6CTF6MiKwVZRqI7L4pURsYMPTSTKm0t4492GBET
xwR43Cfzvaa74eN46aunofdsH537XSHCYkQNEiNGD+5A9v4H3QjX8NP0oWYwqYZYo35E6uJNMT1E
cHd4m+HzCcNlrWqxAi5pfNjNRf8S8w0JbJE1h+ATgiTSkPqQEEyg4wcyXeT6ZN3J/rey6Hr95DVO
b/78CJn+G+Dih3EHRO6JJSsSo4bsMAMB9Byt1J9dFAwk0a1F6NgL4xpEhB3kRzphsmmXnRW+2XRS
/21yEpZGBMTFOMU0Iicxk6Yav32N5KCUO/TAgH8gqjjvjYFUmwIM4j95H+95srVh3dqcigHyfxjC
nPvq1ztysjTyTVeUUZDNA0WyHiOikM2bzHG8sLMrbz27tlC19PuQJnxmV1iNW2BkWvUpo78QGmjb
Zq85f1NHZ1qgi23gQrbInGOk3SPvcyAZAmfT0oDNxHaAzb91c10kcz/qT+YzSfK9kvihT1t/fAPJ
ApbibOn/vREObgxMEnJsjkPnXm3YMajDiZTDdR77JFfC6EjRLmUGhs8Hv9hTDxWddId70sr3iLnj
k9CZKCJgSkPmGUlxzOpriZrL87nnqG7kL6oWx+cLIMVy5mmfjPKVtIarM46oIvSKlMaOmT2hnl7y
cAjzZXppEUTi+DwJmDIH7zsRbGvkxJo2o54AHzol3zMbtlboaGUhypNsHdDkOvS+uIXKfM303nGp
g8ffHMme8I+h+elD22K3ItJjX5PaBFLR+jDzPb2qT5504ZPTtotvOkdQlb8ENIaRWKua0a63DShY
TKiJHHY1jrWyA06LT3kS+zp441Cx+rs+PoyBoCgXDl2zCky2v8ZvxHXYAOBhzWghUS39mfUXslDa
u7hluFiu01FuPHS1PrMtwbg19KuNMVo7I0xAQeOtpSh0/HeduAdpktYRLX8iw2EoQdUXsO5gBi+i
jNhIeZ0IB3I6+9/AZzZ/Jts6wAFmnvUUf/XE7qU8jeNb0z6a4tMs/E1Sf0UIpeYmR5Dg/isihnVu
Nlyhfi6svL+IuDzNbQzY6tJl0atMkMlrZvQ3t+mhUoGUZhK9mj2uhwAInBnbX6TznLLZ38DY52Cb
eHGeNVKStIFiGrQzYgbsbS0JhbFLbZgCckOQxwihN0jyhdlhLxLtV83D82Td2D5534dp8v+zi1UI
9EwtwK7QrxqHBfycu0S0xclr6Y3vrkQE/D5NH2W8x/6miF/upxUy7Sud8lgxuEJDeTZ4mEwcZYNu
PkWU/sReLnLjmnV7ekSJfpmSlMRMgOrim7oIFc2N5IMtWQMxLapvF+eQ76vyrqwiDtLghI3Mx1hl
m7D9aNt5abSCzQQgO4ZGOnlSjvdRac9K8541cN0ZpU+3GmVMEbDBH/nNZbF1K0XC/xD1JxTISjKc
FQT3avbO8macHl/Mcdp5kyUlh9o3HFWmvYxvzPZSdvLAfJxNilxFNmF287TvzZdEzzEvY5dqvEck
WJqZChVUMIWebxlxci4J8WWgs8dl2TP5azN0XtKsfCikXx98MgstEoxXuXGgrn+JjDeBYksnosXA
Z5Z5zYWvrMBSHGlQWjqkccLlP1Btxz6GNmMTzBcol7qPXcTkyRixUGZKnAECNRLV8tXjvmNvMr2X
+GdCwLx5p9JIlrN5D3t96bniVQ0AVF7oODO+W4Q7BA4zg5KZ/1pYt5Ztm4ki0WfrkqJ2dShwcimB
YjiLun6YKT6Kq9r3gjd4aj12N8FafXbBP28cAOchaR/wYiJO4PKjFsBnifWeD7p1aHmBxSp8+dI0
bNaUcGoN+tTM3WBqJO5Gua+/4IQv/Py7LtBPFyc2osQZpYr8tEsMyWbb2VO5r9lQhbxIRpHiM2O4
FxIJaPoMilWVwBQp6tlBf/k8Kj0zjujoDBHWW7lO/OBszITc6xiVtGXEuNKf89XAdqP9DTgVFXQe
WIrJ2xroNXIyACyIsSOqukbbMFE/OTSYmCA3TLTpjAiT0O5Wj07US24hEqIm7K4DSRjpAEuPwoHp
IFaX7janhUoWVbdp5/BXTH5VtmOGjQBjVsfePlLmETc9DUyWJFqeSlRgTuqL0Xn+E4LIvYkRCBGR
gym4e2h2AICxzbnwJrnUlCJkGMRvJci/a3tr1dcgvGD8WWm7rOL2alu0GWkTP0OVoR6o6agYZHB6
s3/sIbox+WS0A6AUa7Dn5xu8MqUH/qdlBIqzNvaucYkXrBn2JApF6CUk1he737ozl5ZAJ5SYf47N
V9920yvJt4w2NJBaFsJidIdPo4Cfx0gvngqIYr1DM8S832cIuGgeA/VQ86wm+iywRzRq7pVgKRK/
7MVI14hRdkIHSiMYjftLGD9XwB7QrsLLsTfTUZqX3tna1X3oWJcFG0wAUcQCUrVU9m7SeBAS6jKC
qCg89IaRkk+GorV1uMOB0lqpvImk4jIje5jwSezK1Lzdy2SPy4TlSaZrz13Imi9JnpPqNOCFtob6
GIvxmJQgP6oC1Bb70oqD2b3yQPNrOqeEeXBk99zwJPdi9gtmvuLWpCXhwhPGS2uOz32s4ENpBj2O
TgmJWEGVYIBVhxcEcwC7ayeejXT+8EbtIaKtMQyMiM1hYbY1MenBKXaDd8d+m9JNxtRNJOFyiEe6
azv+J7hm/Y8xQxYC1XgpbZIkmfzbcHFLe370E5QEShr56BghvAlSiiufp48V95g8G/iV6hF1cf6j
vv+I9Yxn3JsoQfVgbTpcmdgaCk6aKm5OneP+jOwYTFyvU7rWZf4zpAMakQxn9zrSweJY5YtHNEMP
oVuMqBhZn+Uj4dWryOH7u3dVfXVw/nJB5UlyDoiVmJyfBkF13r+MevToLWIQWCBDXfL3GbdJBRTe
XG7TfQXT3BPh0srln4Czks5gAl8DakGNN9H+HdEgMQdFzZeiAkLvxrxFMTvjYqvb1GI4n5u6vCAG
30Qsali2LkVp3XTzvZmgwxgEnJZ/ZrVFfdch3lFQzZ61gY/V2tx1lBlWcrPLnr+Ws0XC7zV/xMs/
AX1JzH2CVt/ojwB7Q8k/Ddqh/+1LzO3fkaA4ZaAc9ORpgNUfo/w66tbZrcxb6M6ME5LXosKG2MLa
bMU/l6Bz6H0Yb2JyrCE49MTZCHYU3sZQxqAc98pISkyIvJbp2lV06TYL+l2aMx9EgdEO7hkv2nKc
2YF1QAfpZJMIyCeGK6rq6VRqb6x442LH5s4sN0PEZ9F+63gnWDL64rUITbD+5akNrp6UGHugPlNX
aYAcJ/YfVrEqPPcWVlD9wnn6kCnyEs/ax44yCJOXgdT7PkgmAbVkuS2XvhNtHNMj6HNCBen9M3pg
rcGt1i8OuG1Yo0q4VhAw4S1d+U9jaKaoUmxcvN5eKcGKwycY9XMcH/hnkYxrrzuGI4x+Av66k+4d
tFT76VHV9B7Xh/4u6rtVEhiDG9KkN2AObxo7omRLiucGxKSfhWie0DujJWva7tKzKPImiTH1Y+ov
5gjhE4zEjKDxAGyLTHK5idEDN/9yohJoygmDQEGLlO+mZ9QwhGo4YASgdD+3MZ6n/NyxZFPuTlPv
gQLyC46fHvVMrCQVfoUMnyQB0hSehOetc1wBeaB9xVGxSWvnHoXo5TseKPSIMWOp1uuXLsKHrs4+
GhHvAja69kjmEJT0ghYU8UsbWwuv3QZGuk4DSY8Hva55kBGatAzfmyMZevTIMd5zVCJkHBu6sZ5I
D8K44ni8pbyTycegAdj16uNcimfhVPCrC/1ZxubDTv9lZkT8A7+9DtC40qAJVp959+eJg6thqMWB
nNtgeMJgE0jem/poo+qOEuSV84D0MAfwhrKwpRCj6o7HnwG3qayDg3RztnnQZJuFz09pd7cgRj80
NNQrmFaMz0CDK0pOEJGui4rveNY3+ki+2GQuEYIgQGh3OR1WP9OdYyxDVHih+Z0NgnIbWocHtp1i
gGKUsCL00eipFbmnlpzaW5jmu5n2jUecMTT02XSXkOhngizpcA3V+E6Zi/yL6m7VsQywaoXAw4OK
G90Nv22Gh8BS8KdkiwWCoqdeOgcLRl+BCzh8j7vigdsupH3Hj9YhtmZxPKxCbedg0ScTFoHrRej2
wdBOdfbT6MjH6mPOtZH6xpKfLahxcjIjbgaY9UwltJFjOD3qurG1XeSVDEN76zvHvJ0MrPyI4wrA
CZ47nweGjJQEVmmPHzft4yWiRIa/HroWcg+4h52xfglr6knLss/VJBCSw3nfugXJuZbNbhPJH2wU
kmh0V56gQa3SMKH2Gs9jx/85/B1Z+tvqdGY8T4aMNr6kQHiBI6bneKq/8oBMxMh+TjFGUi8clYZB
n7niOiztiGgAXFNJlIZcOXr80jKBiazgr/TEsnfWk74Om0fhgtRhQGowehaozIzRQbyEy8xpVnxi
QADe0VVYvupkh6cCWyyzFpdhAWMEeoP4YCDxYjXf8xOV7ptFyEvgUwR7xznOr2nxd+xuLJT6N085
+Pq9sugmqbYjv+w0+sk/t2H80WXatgNJW2/8Hs1t220jpDQToQ0Zn3WeylNfJ8vSAbzFFiOgh8yL
fw5ehjFvjxXX9Fg4X/i9JJYkbhcEAOrJB+LB3NhEZ6ejNDe3E+QtBsu8UmAJi3eVr1BKLBgDtLoY
ew2dQP/oEb7yLzOCnwAnbkJJlIEOh4WARYRj75Zq9nJmTu7+VPNCk9Cl5YpavcKABW3KvJXhXmj+
SvkWJOYPbNdiqQn4RfMXWQ6OxLxob3ubOx70kQ/fjreodS7/QWcx4PgX9diiaR3yhwVQyqMZtJWy
3V+WI8cqnZNzaREkALwFURHHHyL4azs0rmRdy58iIY77laUBEsSzJInPhcRDItHUxusAtiiTANBZ
PwklcUcIgW9i7ZcEEPiKixWmeA95/sSkEmSfNNwGUyY2VvWV+VdXHquw2SUNPVwybaK0/nRc7YXJ
JzIYb99F5aaK4nWvIy1GAIJomLi0RRlmmIRIGnKo/5qOSON3pgDKbaOH8cLo/8Bmq9oAibDtfW8K
PK59gSEQ/MC3dAvyLmiX1hiTCWaC/0YUo5xWYAH+M/LOFo21Rx5nAtXEHAeIqfFKz37LuxFc+wGp
8QJdMHUCCpS6vFXuCsmk0RALPRJLZ7515O7af2TYD+ZF2XcdhntzNaHo5jApD1nLQossYJEtBZ7l
3pOksn9q062xCeVl10QWZ3vQIvyhICG2ZfWXp/kykRFzTXsThOOqSw3CoUFoM9nOUP9W3rbwti1/
WUKGXyJrYL+3Y8LnRf9S/6IlzV03xMZJmkXvHquOhF7x3iaHgEWBa51Szsu2LN/JbB5CEjM4aU3t
ZtBUKj1BqKeb2Zz/G+3i+42jg6nwGqihO16+aKNbpKJ+YdlviDNrfhzvJ2xx6RpbXcaoF6EaE5Xo
TxFZNwQbhMEObjECE++HgSjhq2DHsJCUbCAkBHXdqL4ET1fFww5WwThbfBiulra45MeiVspW9alm
wnvnq0XuQgGEPON9snGK1wlpz2fF2ZXdfvZ/krk/mGr9zbqsAa9h6cCH0TT7rHQ0DXsdLBcfzZM1
ZvtinDHxDrti5P20xZ8RNJ8uy3y1HJiV6RK6Fzh3NJGxhQMfpDuIHKTXNirn0txN7ksq35IGXjgZ
MzjS1DMpsmaJyG+NkmkJ0phqkJKybNfh+PD90xQzM2NsHgfW1vJZp7nYY2GE2ANGsoLpLj7+3Lt2
CNZ9gaXVjtM9Yut1w/lqoRXTZphpbXbzJ3gPY8rGxmTZhqKpPKpGLud1jA5SyE96lW0bmq++DzHK
L4GPplBAvsK++wxtZxfV9l6L7DccoXBR/ppg06NN1NVQ9ltxlFIQEZUOxsMNb5Z7ADgW6/1hwuI7
1+2Hzz1YyfzQkSAYhtbdwY6W/UOZxwQ7WNWlTvEZpz8yiK4AEFkO6GRwjz3OumTbB8kP09s3FPx/
dWccy1bfDqhGiwCmQliIdSnHNdmdvc/Y1EE80Ee//Yj/KImwI3TdOkt+XAvbwFAKVGfLgvCzDI1l
3UD1LFYNAw+13Wrj0wRO2ObtEFgbAjvZgEii3kb3lYIvcgMSb74ggmiIM8r0xegExSawIIggPNr5
skSgnGLLsZBzWQocGQJKq9B8capWR07/q54T8aAfbfN7nB96VK0cnx0OGm0NbW9WgmUhkUWY/WqC
7OeCPJj8HYh9T53WCUwkD8kZTt6AjLGBj+kBIYmL3xRnRXL26novJxB25TvcZn+gYXfWhQU9qvKs
sxT2xpCAKzuEUkzWRnSdYKEWtfWv6fnaGBKlw93otU0NC6+bowXNFGapRSg+e/wncci5Xi2CPc9n
ylY6j7urDi9VTyHXszSdWIJn9xipiObhsB+HdV5pjM0BEhOFNU7aIm92CIPAhmCtVmGqLUt8anM9
e1WwzC7/cjVIpMzIdHEc0YmgdQDTkwbWKtfxwtcZCwFBPpgaSMSHHFubnvc0OtiBkS0wM55z1DrJ
n4Psz4X/55CFMZrdk62s+TU+BvxJJuKm6k2U7t4hUKdGF+VSnjIRXbgdS33iGnJlNGHCyBicwPu+
OM+QUEDh9tA3chKSHdTXNpt/UJ4LAaco1z/76W4U/rIil3Of+SyJkNEJIiiSr7FsP3L+sVGfoqPN
LmWIoSbvXnR3POUWSR3d3tPKt6js9k5drUtSR1Ef7nLyFGbQP2aMlbOmhodFmMPkw/lsAXnU0ela
v23dMQQVu5gWsvUyeIUzv5WCdlu7Up2cPMosLtSvQIxOQX1Zi/ey/7Zp+PYx9yUdYkYmSrWvudax
Ts+Hud+E5qZ3V4HcJLCQDAIuIa6YiE0++v6cstrV6CE8664u3QjWhMPLDVMVTxuF07fMxLqKjz7y
aoB+1SHU3qX7E0L+LQ4B4l9U97DT6DU39t5nXmiCJnPRIU8MHET1l4jngElAwWoIyBA5jo23xKSA
JgercPGGRnphgm6b2BWBY2vM9cgiFi9Bnl3b/j46J6d5D2vtbTTddckgU/MZyubrgUGH4GzS9HB4
0lnpKkZC8sX+WwtPOrOzWHQHy68PGj5zOpOETJ+gfU+Zn2iad9TacCcH7PdhzzvXQxB5CiitMjaX
I8xAtWdP6gbxMu0iCu5ZWivRVbcQnxtcKW9Ysa+wx3Ezohsg25XZFX4BmFCCyTlzxHZaOOHZbXE6
YlsZYodYxYz9e7cYvAIdNNWfcWwlhnMlYA7AuvXRu1O4O7JliSFFddw1DV0t+n5CCVzaB2K+kHbw
Hn46ACyRVN1S92bQxnJfJJ+NBZoUdVxv7AnuzATggUNvztg2jGLtewn70XtLfLvu3gbdwxhFKAs/
dsgTZRco6JgnuTg0bLRGJTZkcDiC8RNa6S6BKGMSNvJVd+2nO90sblS9uibECZrhcHCGfJswUAkI
+GWGZzNt32fBH5nnrDaNbUFmhVPiD7fDfRrOT6XHoEAG9jaHTDemtDa1/xxQomHRoCIxCnfLM1H6
+J8CnE61BrMKdR24QQ/Jh8X4Z4yexxQxAlg1tEgeUZgFlh6uoQalH6/dto57+rcdD07hgcQlg0FF
kTNGQ6CTMPDGJSvYlvdivoe8LEXs7gPnpA2AB65edW6jRx4b9CvWuo/NJ+NqUXEyD97bjmSiV+Ls
x3gtgBvTcdiN19OhuUv17IgJ/VrVnE1SktD49SDEJQlkcNWz7s9qFSFCo/kyYK6QWEs+Xm3Eexvx
V4+MDOXDANmo9OQL7ZTu78fa2AUElyZcDi56dJu4B43ma12plYphH+zA+U9571soHuZjzkrScTZq
2QGIr0vPyJQs8WuwPJcGxKKtOcDXTddj9rAYCXns2yMiT6Z+14+XXKGk0FrXP01NDcRMJX9REgkz
fumpHBjmlkG/Spr6JBq2l+RJNPk3ClLaTbVpVNqQ7LkdCC232f0pL486BiCaSshejv3RclbNstiR
6LPS0YcPXyb58y7Erph8H33rmL/Cw7MScwvxQqThjrc5QgZNbCAs5VM2qvRtnF0FtaF/j6iXJF2s
gzvdlIg51pzdjGBIMWBsY3O3WIO3FqjudZgH5Tz8GS5FNWQhatxSx0LMCrzklc4Yxhn9dlYwH4Ig
y2phqoVR3b4Eqc5zvBK+vpFZfU41CymCXFaNfspgELXyGPUR4To55vVxB/7lSY9eMt3cah2yCLOn
oUUC4zCZ8CbjT/f7S+LxDmnxHex06N7L4aLRhKNBwdLjATXVSc3wX3TEjpZPGs3PyL0TNP7er/GC
WWcdHkVsqbhtGPjsDgqRP49auw6M6NrTAhjxoA4mh31Mdans6ui5+cHkBEtC7dh47tpt5FmwWLSm
T4fT1UB7FnUAmUsMiWZrdQvDG3iQJtqemcO86XDD1bdASiyP7rzzEPMPsFFGo936iHYIaPWvQ5J+
iUzDQslKsbR8dH8xjCObvt3M0jfP9ZHHY+/PqhUtBONPT/siWvZN67rNJNm5c0hYAIDNo8F8kGh7
Q69OUtqvMdekEZ1F4rGmRZchk1cT3EPQuCuLNG4Xj00+gnb+jQukrbjb9fA3t9o9Irxjz0xEQ+Gq
zN0JxbJdZ89DPH2rF6QYaAGhLxXBF8EdgoXrtGNVfEq5i2okun5AvGGhHXZ6+T1Y17qdlsNAlztu
EtFuRvdNorfOenjWJVmcCFsauXP14OgxN4tpRS2lGMzFtSEH0GD9QacalA8/exOI4i37kkCh1dEH
4GNeS9vCgCaR7vK+dWJ8mXAObkjVQX+f8PhY1i0pvUXVhzja8XF6v43LUGviakBq25XPg+Nv2nRa
kd6VsMdv7ePAYKXH8TqUcuOWMAeA1lUD8AuysQskfcob2lAKuQ5Tsv5W0/WLANrK89Txx0w18/3v
AHZAkz5bxUOa39xI19m37mP313JJjcZdnx9jWuEI0FdsxJzY3NDf7WzveUTcEJiME4nDZOu6wy7G
WHol9Q5AHOg0y2RCiPlIMACsCULk0tJVqVHQiLF4bviRqhcACYsqUG4t3I/w7OOWD8j2nrc6qoNT
BewoSf5CFGFwRBceeyhyuxpudjahsY2ge1XZ+aLAuC1gGzcz3eyIExEhCE4ojYAqYftYVemojt78
W7MvnrR6HeGqdEx0r7+aeMU/9+Qnb79uGi2R+a/QBPMkOxwGbM15+Z9rNo0yeK+THw2gR3xTpaqL
QwQgvKdZawGDePKP4LKrkvEmoNqc4l+ZV/HFkpTWpwz8mtcIyAa7yKnl/vBnXv3uZnQsVEzBdV8z
FsVQU88b8ui2cQM0qef6KI7MAad3DGI4fPFTm5Do4mBZZiNQplcl/Um9q+vq27Ipz71Nyjmb3Saw
kVUyCqkpkSQVTvCnO++ONi7b4qq5+Vb3sAOZWx2N+YR1e4xQDdINRLwe0fARu8m5LtgEmF65qYl6
kjjl1G+cxhNspjPjUzbNQUKW+DSuUA8uenSI8a0j65GZqg03rmVFayKlRus4VAgisGmgIEvjGN3S
vA78fuNV7kvX+JsmQYwYf9gMi1K+CxsiueC1R1iq5ktzK5dIEglaeXPZlon/gm+OaiUkUVCFLMDz
/k3nTrCB7+kRQiiEL3nIx2aMqoZ+He78jC2SiQIly3fVW42M3MT1PKY0Xtp3X+GRQnDu41Owu0Od
y1XikKrM+lnmLzX5mLQMF9/lf+6UUTtYWZRGFS6EhF1FLVBZy/kp/PaIj5iAZ3YPVmaTu6ra6lUO
7naO5dpPSNhGXzUZEVkckGthTwoUPgTrUh6Wax2lUdjS9HrH0L8JA6bqraStx7E44dDkZAXcZlDe
jlQemf47ZMeQ5xprLfNdFSbq3Mn8uRNuNvV/SXTXqrfSIrgb0hvXocnvU5TlCsHUWoDAiYx5R3Gh
XswVEyp2ku7RHw4th8GJWsiPzH8iOQ49AxSGR0YsLx77yiJmLEDCATrip2ahA8hrK87sYd66GjZV
D00Thn7Sm5Zt9kgiiAPxq/IxDumLBU02f0XagF4r/ZKovGofQTpO2okVWU+Ar4N4HuZNQ7uKpADn
AENSuvGCct+HkpGYvgr0Mst7qv801XXE4o2KamEN7i6TzDX592ZtvCsxb0g904cDqLUUfNjOx27m
T+9OvM2Lr7J5D0Z/nSkgOAdmfAnTh8XwIE/+aitmh8BaA1mBxhSabEbkBNfcyF//x9F57TaObFH0
iwiQLMZXK1BZjrLsF8J228yZxfT1s2qAAeaigetxS2TVCXuvHYH1wexzHJr614jm/Zh3HFZ6e9L7
iV2MfQwFkQQuS0+XdBhL/41GlRGIgX/mXrjwDwkKMwLksPqYEWyNgrYzYuWZ1zd76bdxT+2b7srm
MpYeffW99HU0TD+MJRAxSwUZrV3wZ4bzopi3yczO72IaPXvA4bGq20MthrPrOjv704qqg9ptVbW3
LwugIpFCM181bcc4HAIxzkps8jhfDMQHFoP/FERIq6EWbcxNRbk0t7uUoshmSoBE6If2ay0UcHxg
spW3Kkbo/w9di4B/p+kHKZw7DPK7KcSCaThcERaDDrb8pMRQVEwmYcq4KE68oBAzWko+CHEl/BQE
NbU/BM3iPjYOQb6ohECRlwtzHrO92BPtVKF6C7tu6BdRa3fA1uym3+hadGlM3ue6k6T1IG/rSPnQ
5wngRH91acoX3yQXKn/G65bCYDNyxuevMcjLrjjA+NxBwLrKUPxLiuaeakVQh3xO0755kkg2dR3q
6gDyNny2vJnAB588BZNNtWVil/ZyLyL6t30KRXtQIRiwq8iVJbx6eSqRvmeDvVrSV0U6ERpRYUzX
ktz+1HuyETy8lna3NsjayUld9Ub/rv68ZHyU+39enh/1wmUlSDINontfI4EKwryPLFzulcrfBeOt
0yYlVN0PUmzn4kcbb6G200Cv+BmfH3Y0igptvMxK0WuEV711/pKMLsHI34faCgo/O0qBxb9Ra07Y
bAlTFJlvXD/bafa2/USc1PiBBMkoKlhr5WlIn1CwGqxsKTvQmCAEQY/hFLBfmnnd2e84htKq3C/2
tFVlTmaCoNbKn6GJdv30ydWss8MpG9ayg/nY5uD4m+rQYiZyIXh6nFTGKcK5qM97H1SDBqF9QCfc
mLucwFRzQ4P80Pk3lhwuukpt4Wf17rnDOrF4PnJ1XCg4uovEIEukgIecIkTtg7HFgqmfrfhsJS9V
PpxN+sJxPNfxxfLCZ54/bVARHpuy/s1hG8c9iUQWf/U3nC4hmxy/e5koHI3wvQHvNSXxk5iJmmeq
b+WMBzz7sc9/mWJRyBivSzZfwP5IG1yPi1OP7DAqNxH+VhBq3fe8y4IJuhkZiMQL4TjD3dTowW3U
nxyygFvySTtAdyxJwTcbuDvsqt04sbNCtY5vKb1iznzA9t2+57Z56Ev248tp5InEqLlzddCXgFTz
7j5Q7lVZtBm4qWYAmcJOdmMigiIOtyE7YJsspp78p3hy0Neg8xiZ9mKkagAs2JfKQWSHDqWeyHCo
jjE6BsGkSqDxobKtCd6i9FnymNufimKG5pHcUn5CHnMsg8Xrgk7pfhfmpgmieQ4Ydl7RiHXdPUs4
UPaC6IDCyTQe1SZhsP8w9eqz+5jVrKc186iO+ni4cM9ltr8mx2+BD+747W5KOEdQ3LuMXlOGGHiN
k/RFoMXsHw0NNZeNnEU3ASM9xtmfwPXHA8WEhu/N+ISst+3wHRe4EFWX2PFeOT1Gw9HdN7G/JQN+
51JoQDKEN2Whoq1qi0EPI5oC74UVP+ddsa8tLSj98VH1bfwgyOXw8uQeKSaZBJ8lLa8iAcoTc0gM
MhtvIFZd/Poo33D0rPGWkT4DI0ndbpDn2sx7RJOqBNIbaFqBD3U7xAUn/fApHYmaYe8+Llv+8cTv
jOU3SQuqWtoGQQxxuZPwh33SVCA6KZzno1l/V3XGIWUeNXIfHWy1ZfKKQItPVi71RgBZt5ru2mNU
ttER9ffUd065LYEPhHuNI4O9fcd1wwTXa0wiOoZdQkB4RMTBH1O+ePkp2reMSz5ClS8MOIivzfhT
KuLNLBicVatuHjdwREqoESFe4fyrF+mR20Xp4Lk1MnFg12k1Hv5hJOfdocVo2njhNh54AAoCfLYL
j450wlNWERFaDeULe6O8Gz9aiSjZ8I/claxQlVUdtipb2zxEzESKWkb3yooz6j+nnPycyT/GEXP9
ZDj42XBd0EVk3RtIRlQ1DBIh6tRWAmsMKeeEAcN76qv+KI1qb3YY9caehDjvMPcG67qJkfqPo5+n
5dIOd57ES1dV54w+HVXpPF2X7GsilMUNl1dhoWdz4qfh3TWUktt+b2uC1jx07UwiI8QoDy0FsNm0
hLojemJbz9oc6QRFn2SN/wl0hBFMYYrHHJbtwK/lYTyU/2DPzinBQO/iK1safIrpigVO0z/2zRs3
c/5/YORl0e9KbJ/OYCufDLgvXaWjkebCd/BU3ZL0ylo+XJTLWvti+4//7/9HNv1FtrRLtGXnjdbZ
MOIL7qT1gvhBn7EMBViiqKb5RagXhLa3LnITUySBZ00RIefnvI0IMf2u+uQtshn9JOU5ypI/WdGQ
qQlg5DBqIb+IcBFJb+hUHrPgS+RRFTUOXfjZwYKe9Z9Je3J8Ltfod7SLHUiEHWSenuAkGmy2rTqS
GpexY8w5wZhG/bovddEBzCYoeSYSOL0ktBCIfkq0mD7aIFUXL5LB3/w7z2RhpF+ufvUbBMDOF5MP
5YRH9LK1xt+RVaXLZrDiLbB4I0z4eQ7BOg7p4JXpnUrcnIYTn1niNB6yk18N1nxnssNMGD2pdgzk
QQOi3CIKG5lCFqMmNgD4+Mx8l5NEP+0x79SQwyQ1yEz3EhavLHoSvOxNQ2lGujuNR8tHNE1sPFWu
eInpj6U5bluyIWpOsXuIxLOODEgxYB245+p4WxPSiz7KCKdjUrLjGe/0hD2yt1ychZYEMKT7HkZL
1GwtmxfGtE+mXb66QucGRRNsHIx4X9N6tDnLWLIKLrrasTGXrPjdxoqpQE0aLvNWH2tLkquMNcLR
etRPdv/YEplhzNnaS+WKLe5WLUvFEO7cqNnnCROhbg4WCVVM7tKZmVJJa4d4FpVxyfnpAySx8XZM
m6x/SzR/1/IBtsR2tkBi+Rrd4jelzq3FfrCvYIkf8iLC+V6jgYK+jdOW8CuH3zCZv5ZIib06zmPD
FUHS2qu27O41RePSy1OY55iFydRlz+P4dzG46wz5WGMVmyL+m1IqHxMKrgMmPXoF3gMnbB1ShoT9
q/Jo6MOrU1wrOv+qa9Ye6PYsgnZg7byU4Xk+7CRDIxOqs8NQlsoSLokL8/4NdFBSE0eKvxtGpr/C
CU89BeaOvpEnWcCmIFLgwR6Zc3lshlu2D/YhAreT0EjUCxv0itgDNPtIYS2+TIUUNyRCTCNl1TGh
2vsDPmaXBQFniGeSXDv6dk/Tf3IbJC0ej/+AnC+343dERKoiGeh4Zgllu48wDbSvzjSwatEPiHcZ
Z3/2bbsLPxrZnnOk7Am5q7oxMWuWW3OwtmFlvMtZrPzlbaAzXvzu2MfOcclkQJDjl5XzvuMrU1h+
HlRGNhuNyTq7tynftUt9zg2WZ0FMxzi1M1iGCKgeIq0ELANethTot52Qo4isGwCQvhG6/mT1T5jC
6gfJUgqV8NBZiHiYnYw3N7ymDIAoO9X73F3QXOHcZNzwItwu0J36IkcFlCG6cRA7en18OrCMHPf/
IVpnB3X5XbWUZIJA9VlFDYc6cG//ZLkcQ9jlyldvOoXLV2azfrEeW9I4cpaZPV6GweCUUqZEb9iP
dgLWat6TKZcK+wG8PSpaRgbgiRCRyPzXjD8mL7/yw6b4re6pADBjwZhmWfzCIhAdOOt9ri5NopHS
0netR1w/dFunzF7SVOOF+WrokgwDZdyjA8fHQiLYkkoFcpQdTuuhinubJpI2/rnlrTBZEeOF9phD
K0MLZYi0d57BQVjWa1YqWzkxipX7wZoeWOakHSYqog51TAWSn9dWJ2HcbZx7SmdEVYL1NKZe6fx+
bYM/H6kqp5mHdiBPY/rpgaLpRX/UgS1ahLjnwF/HhRWfCpBOOA+2XjSuCUHhLRhQVGgDhsV+U43e
pvL5kHv63DE8qc1WgtrEU1MnklLwKHLE6xp2BtKf3nTfAPfQg5UVHyGBFaN1q3OgVHp35SQvKVmx
YK70MjyllR0kUX+IrDkwV0XRMO13/L0rCAGo5CsU8m3oVnt9KZ4nLs2apXmKIUF9Bw4jzraWm5w3
p2qfCzZ2eaFqU+AieUoYyoj56ikNxoUDJneOminZ/0Kvyv4sivE0MjmFSf79Hz2v6oujP+0XeU06
nEfRRvKoR+LNIhiqDWPWv/n/98ZY7yMXS5FNwhLXI/QJA9rsMrNFYmbluMj5GaTNhBgvS/2IVART
6ytPQzc+igGsQilN+gXjkpq8yFh17Wh4hvlCMWtgZ2mJp3uzIQ3Utnjz4n8xwh0DDCYFY5X+G8JX
6EcormemFED6HGiP4PgRkNF0MklTew13SoNefo4mPLqjMdDaArSt5ypAXopfz3ky9QsU9lm+z9D/
JjPiCOAKDQOvuGcgJAQfW0KcVIKX3IZtCR0or+HXo3ZUJj9rT9qFRwpP3XFx/aI2nNm/6jbDe9Lz
3IFwW8LShNgkPabcPn/K6+a1Th+TwWUUc3NBJjbscUum/RNHxiz/HP971CBkIztukvTd6l8InVD3
KScQZK1N/b1od7v4rZZmnwrW5VQpKXO/VrvTpiBrws/dpCwodPRZw9ahkY3wh0EOvWjNS8YDMpWA
xXVEvZwrpVVei4rET/s042RO4gB+UWUmF5Cbh+jHkOiIWIg17FuAozUmNwzXekOi/Kz1x7SOH2XL
zpZ0lH06s8By9a033VkSDaGAvyUe9LjlNoaM2xS4O06tcA4deBnn2ZM/bYv2j2zykrq9QtiiQ1oi
firPtsLaDxgMh7YOFo7IOun3DoQK3zKvrCMqleRUT5zETN+hVyvhUPyv8zzOQGRHFS8jkVcaMxia
G3a/7gwIH3eWU8CL8x4L2pqUr7NuP3K7PHY0uU43HJOFWDzsFrxbQVKCKwenF6KCW4qVL+2AuCnm
2dVWi6Og9s69WCC+0nwjDG77GlrJM1r0DXtQuqGmIPc4uuRcyuacU54jHLBXMUquknDvuZ+ecvBs
iM9tCAE5XJfJeXZ52BZokDWCMrYGUBwmFEt0pBF/QczboZIYkHiPUFpC8esdxVZFUsocS1a7IrwJ
3sGYYWprOk+ula0mZktVRlwi23a1KjA/afLXSsbR8vqgLYRJwkiRwTOZrlu18/e196zH4giA1uMB
75ThgCW/eqHHqHvHGpu1PGGcv314Mb3vqMbHMTM+wTxJWQeEihMai1pnA5DTa5q0+f9zzsQAUOd0
td2BxTENEyo11Ko2R2S79PR9JyOXxCouu3g54X/cSLgg4JzhNuCc0GzqiJqrssfJOu07Y+CZUBYl
FliNvtcHxi0uysc/A3oxa+IhTHZzxOpjuCflc20/NSGfnPFkxZ+KL1yiFeje1F7GlS+U3I27TVp0
Nz5HVbzW6zd2ZaTYMxIjQcCWLyNjVd/90bEkM8Zzu2+FMUOsBLGdsvTN1p97XGE+BB1WOHndrSwV
NORzR6bm1gNm3jE8mCuwLeWhaPEfueiZ/QDQkUtSxwL3dUQ9nWs/Vl1v5cBm5zKaYlNTrZHuxLKf
FXD9BwBnGxO2SCwSPlVQLZhfY/SW/AR/1yT3ynphJy7IVrJQvWmmC5U0fnAPolxYrzFrXdKdi+WT
l9NjAYzthvnNOYZks5jPTvxZUNAI3z2bbbm13edYjTVJ04T9RYoYoNksvU9ZjdcP/+DwBSMh6m6C
n+tglF7C8zh8jgbTSx4AHZCEFgfVCNzCEygE0NDJezhpD67926NaZ6FyVmvChsltiJwBm/SPMoZO
9X3h4dTYiUItYmKIQ4jSuZbpWuLWlQ2XPVubwnhyliBx7b06ZWgZKBxHHnWMQGRJqNmImoob9alA
JE+PaLfxs6U6NhSneXsZ2QD4cYxxxN+Wcb4bU0RYBGOG478sveLuwfxAfRITUjJAieNYMH/HWUP7
RqcwIheoEZdMemD75nEpiwtkf8ywL6KcVxpP5aizWqZZal3oDfUtYXs7ZcXThGYhY3blIded3N+W
5MJwYjtLMDdSz6p6TL23GkGSZRywmSfxOSv7oOO2Gql5uSP/r3fxGT+gFHabY4lspiGptZ5YwTGJ
E5+MaTLusxAfgbAg91HG1uPyxqDQEKeWJ3ZyfsP6NraPcvp0uDZyVO0a9j4TsaMgSS+fyPt6cSIk
1Pnrwkqn7S854YxmpZNgReRAe6HkTxhTS7hTbf0dEdZQV9+9uPhjTS48zOLhi9fPKFkKMDebdsUe
OsHcaETbv8/FHXxoJ8hlD2ZmRHnfXBOxQBqkAtxlQNM64zl0XyoObdX5UpqFxb0vcTh4ceAbn6Pu
nZaR7Kl46ywYa/V7njmreCA4lXjB8AwlILL+kSNDGMa9Z/bSMJGQXhf4bAQNBFuGDRV27sjamYLG
2drskgB1DsbZ6C4Oi5E5JvWHOs4n8WnGrJNv1fClNXo0jA5wG6axRbs1jhy+HJ6KjVgQceLTMDKb
VQipEuwvZVXJTNwto6vumSehcsPS+MKN4G7tZmcP/+uVphBbf02GpGMmrG4ZxNk7jQ+mCEEHaLy2
QNkm9ABKKKB5CSfJtbdPrIQMuHT2qcOixjZCgsfn8OafmWmzr8KEuetZnsICKx4nfJIt6qYZXZQ9
9Synfial7wZF27tHjxphTYWHUUOJElODJ4zc2YhMIlsbCWHcIdywG/ksGhqWSdtTCqYuYxUGBfix
h2I+FThLa9t8T3omJ/ZnZlKvEGvWJNF3m4e7SPsOewCbKJM6g1OkguPfnJzIC2pq0uIXYZOgUZ8n
IwAiuRroIe3sGLv7gSOCiJSF8Q88Hu4nHDOkRfqg99rymGgTKHK+zfwvYac3CuM04PMc8TlmUIaz
7guIA4ht/CjhR5t8469eFTJfOxRYeLcfBrpP37zK8aXmJK2bEd/4e8U4omPZlOPa0+noQ7InK8bz
SbPmL21jtK4LjBM4h7yA/2CS36Oh2unEI6IExG3LgYcwGC30JmH4O2IQCO1P02CMCcc8DvVrmt86
ZI30n+sUW3qGzDIp4jUurwe9fWXNauXAkMCV5Mad0rNBSdk2xpMGlh0Jyyrvsxtc0GdjJqIYUDU+
FNpCiezHeE4dXJ58TsYAf2fB8sxVX/DaxB0PJUebx3eARNbJX2OHTaF4CwkxMrIegcrCRsw/zWG3
tUjnpqb39R0LhrVlVesYDl/bbxaPn85T2NJE+AvwDdQNgyfXI24gchRodpRI0l7ljInq4be7S2+A
AEWaR1ZsIO+sEkECOrqcoFQ2SzoCuGrowuMYrGEktwj3OX2MjSV6ohiXs8J9DAMOYBCS+JV7YOq+
32EFUqzXF3+iMXsVVcj3AVBmEhtp+nv11dYwClDkbx3u2mF6jDncw2kfDx5cmycfcRzcBOLFZPW1
WO6uta5wClNtWRcLU++TORorfDOMS4gCZIOd56/qws4ZzyTmntHKg874DPA6ajiGbuWXo3RdUXhI
7AR7OE1qCggpya4EZqBGIsixOBr0nL27dxGq+iya5/kNR1zH9dlrSmSwd4iibpBPRFrDcamovrDt
JwR3SuePMqGbDzpJOg2QFxvrfPnZwvRu2VpLbeOCf1nQLLU8CR34tykZnseZE4aYLC3iXAfU1WFr
6x3QsCVBLDTnpLiopaTjnLDlsHpsrV8DHyO2HYt5HsoJLTwsOJDZ5mq/vIYj6hYWNytzaU8Kk5KT
Z9BN6AT7wTyUKDx1VQDPOT4VHhy/wRNbUWWDlSJDZBrWEQyRYa4fNEDnicbQQn9vPYzYTQgECf2/
UtcqPSGLuuFSRNWeOG5RLA+KnzlzHOcSARD2YZEc5IJz0ZZHr3gVjX3EC4gMXm6ahF54ZjiM/lFI
uKNgNlMrOwxT/F4OE9VxuK4ohuKGkLP5pcJe5Sewlmn7Yc78YpB6GIubgcY80tl9kXelXBhpgU8W
Rq/0qDSID+c0Hj9NYF2T3/1PZmtLfHYT48IGFgMUuRrpNqpWBQrz3zpiIA2MRbWmM8CmgwXjVbFA
G5pAd2/wlXh6MMYBye5YPQqIvrhaWbV8WUBVQcHkDt8oy1XNzEEj94cFq8TEYqvjPatjQo3L2wBu
WMe1y9m1nRonAMRAEO2xMTKk2xOJwOTG6FRTmBFRXZSE5wmDxkU+txmQAlAArI3ZlMegnu81csEU
MrE7UHOllORGt5xi+6XAGjagLoV2B/7srR/ln1cnj7XzrrHDs6FO2IQJLbnYcmDVFqYxiJG8Jilb
5irzD/xvXu8X9kt02fc0Kg+CalT0X4N+LnzcwjiCwGUyzoF6D+Yx1WrQMucsYtj6ptx9d3e6zbIJ
JId5Mt9j+dvGGLS9myVVuZ6eeySVCQz7GKORVWsoXt5S/PiEk+w9rPmpMkixXm6YQyYn/v6cVQTk
grGeGdOAnEs8tIg0XESgz8yuo/jWjM3Ras0gTrJbLgUjHiQcHHuw2eHxblPeh2Xk+8pd2g0+QVRc
UFy3okKYwJ9nevUihmxrSP+xc93rJfUwTxrFrRqhtmRbjSMBwVVGSGvbkuhRRSur3HKc+gaaReyO
XfMZJzk5YE9lurO6PYoJB7Ct8xRfc+hQqvZBUaSCsjvRg+7qmLui7taT7SRrbuabwenVz8k+7j+J
D57b+VIVEj0iy90FMEPH9rHI9kBcndIPevNWMd4v8fWpDOrBUgQJOkJprc3HEoX9rH3mol1Lw7yU
KbRormEF3wa38G80mkPjfJbJo6czuKVmYfvlWthEwfOiLHKPOVJwaX+F6r8AEgp00yoEfVH4+c1l
yaYqMs2+uca/GpRCZYeEXw9KI0c7CjSl410CHswnc3LKmGRrY90ZmJ8Qr8ea/1eTSkSOxsZ9HeV4
KGPvLOHqDQbL+/l/2g7YuBVo/ZXeOwHkIcO39oWXvRsLrm/iNmq+2MSrzpE+siV2QY/zTozN2hTi
MuF1M+tkZyByqdOTVjLOiTazSbtJuWuIaktu1YTTIiaFQ0NekNQMBG0jSKenwqI4cs4Fwyfolzz4
GZvnlkYOdiqCrxRd3MTDp8nkw7Hrs7sk+9zqsRN5D67OyqcM4uHJKKElWvsIDgyvkEt8cMis3zRg
solr2BirHtCBOzCZjm5RDD3RadZZiwICv9vIPkTDX6stDnUeLk0YRQ1fP3p0uuVpNWg9b9sbug2/
C+Czffhp9irze1zQZDczORFkgW7EfBgxpzDjrE1MA/LiDvlOA6CVtE8pzBTTyoLegXaYsINl9kgp
/m5Gl7H3L0vbBnrz0WftgxkXH3p0cVQxvDyZFKi1KzYLwxJoWXTeJSNBpY0A9TL+NtVwtfBwOBBc
J3nUCmrDiA1E8UGsQ+Zeajc6mSBtAPQUzcnVX2b6QUvDgYA6iogPaWuBD1RcjgJJFBUKyL4yDYrq
njl4kwdSCj+dpXm23auZvpcL+irqUIN6LW123LI0qsbZo6yJk+RAyCyDCcyfMwwLYAllweqDM9pA
GCm1k0xolFFmDiBkAKbOSm7g1WvHyrekxz2UNeZvbkvuAA+FFMJIWDZ4XgEs1eVPNDGHfZ4ht/MB
hNOfHpoHCeXKH61j1HibbjC2CY4uthuBYdzyGAm5nz+DhJ+JsBTNcu50Mh8GsJKEz82ph41/O3vl
JSL215zYcHhv0s0/UhZlOna+Oe5eO6s/EuP3AHBuO+KQTYBYKdJkq18T/dcBeGNBBgB3TVUCLAUl
FQXKMjxJ6LZ5lX7p4AM6D+1Qjs2KcT+1uerivcUKSlYKrLXWo32WoY1osTsuLhF+sv9ZRPPh4VYv
FwJ02q2GgXnhsRShuwdtkPhYCCaORo7X5JYxXCwY3Td9qla+oP2ptkFpUr3o/KIdw0ZEDbwBkMlw
WhKMx6oUuS670nQ8eyYOUooti88RBcPWi+vAq+tnr7j0BVoF+5pH/5wME1zsvB7HobtMQg0GiQVt
aZF8WKcUoSP+ba44CFNbgaintLI9e3dogHbgGGTax7eIUYU54R8yP2YSFQA+cRMTSdmMUCQD+c+a
KLSQXS4qpxckkASsQFPCSFtX7goDTj4xVt9S7bPwvlcuDpKcOZBgHcwACIYd7SQDendwebA4IfN9
xumszTUV9oeeLo8FB1fofLUMVbaVWb52jD9RVBqL8+wUX0P3lzKH7MxfwoJzCek7RV/bbSttviTe
LWZzYHfPyg4iJsy5aCj6IbykEbAp01pxRnePTjUynUcEzekT1/Ta46bEWUTgwiorWC6XxXBIiy8H
orUHOUegaojKj7zpyVeAfjMwPj+nkEKYm9XG0YnEMWyzEwYGeiIEOmzS7Aboys7Tur0DrzzZd/7W
b2fUQry0jONGE8LjiK50sQ3yCa3D0gxBvjB5N2DaQ+tBD7uqCNbLfySXUoywvU+pRf6Z07edXnzs
B7SvV7uK4JDSB1PdZNGTLmo+WM5AluVdvVuKLXNzCLbmYSCUqraf+yHoKPDRnDOUyh6Yt+MWG03r
EANtBOwTJOjD1OBMozhGIutC9yzXCSzGYUKjJnhJ9wtvohiJCMGrMyJWX1CdWiZcLfA1C+4HjL0L
ZZmgPXOWAT1YExjVUzP9mBhxBe4YN/nquFQNKEMkSLpYpqNwYy17VjVU7bjrMnCn7VmSTeJVf8j1
TDTYaNhKufN1uUtmuW8ZMo9lAEbaBEevzIfhEc5PaIhgDmEnjZgt4vyQMx9DorlwRoBaKHP6H4ZV
LLyUFrgxn9IEJyanBEpB6CQorZ3vfLlX2UuMMtkdzt7wV4JAywQscxuBlPEL4iPlDU904CD6IaVM
0fBm6MZXFt1tLKHlcGiivwmuuNct37oFm4MNudePW4WN8rGZH6a5frHN7wb4VOsHqUBewSgeEVn0
rCbgfniuxWNMP4Mvxaf1SpdshT/n0QAw0Ru/RcE3yiwyzS6sysrkqxyIk+BL75x77HxzjqwYadoo
Azumgf9iqwUDp3gI/vTuz8OHXpwzZoiADFrVB3fPEYNv5mRrEzyA2tK0IXP+YWNFqB558F3jhFSU
0nM3kBFRONa7h62r4D/oKmh0jjWopDUhghcJKCe3ATcA9SvrOovqxGDOxJcQ8S3FaprMS5nk2LUp
Bx3nlWkWmhxpHmyWGsYq5WoXwvmwOgCWPpaCKmBElxr2R0hAFo8GmyH+uIK/2OlngZDftESgSxaW
OorNNy9dNqF85f9WcrJnMzm4dzgWANuwWxSgGfIH4dpwS6OEnjf5bdBHSCzrkTdubfE7uX/kXFL5
8ML17RebxAKJtEWnKyr/NBmA+VNWxsb4YsFteBgPnv40T88ns6ISByW3tgxWu7s04y9mhzeZLtvY
+yJD+8HqsdPPGLYaFXGxWRx7nWPxcmYoWLNzmqR1nStUx+ytCZ2fCOsF94fAg4k8ypjwUOr6pjGM
oNflJ2v+R50d41T+JtBSI7C6ZYzWuypehrrZGOFwIl2s9R5dOgpr4Jc3B26QeafjFEY1oGgKzcqz
ks3YOkFjqlW2ROHnBzXBOTZ1mlHj8fVEoDkj2I8bW5DNJB1cENZOqd4H8dNPzAsg7IRsfQ3qr5yv
thTcUYBG4P2nM0IeZ9jjj3wYNCyY0w9cN6D6+Q+LzlcHMJfL+LWnCmLQE2YE8Dg603Xd3xvA9Jnt
M3YZ9xHiZ8UxHt1xZ1fsE15GKB5ujCOZdZ8P79WN4ouK94iox9NGBIKRU1cwmpmvTT9hlR3dl4ay
1rfTTVctvAy3EQ7fIMK3rhpI6GKuw79t+dk2fx6vKG8hyhxH7qBA+IDjI/1SkKdnwXHr0B1n+YRo
kfEf+uOMRY3FIrDTyV80+KJ0oC5VE7QxoiBxGjgWKCVTd0FbCZe1A449d2gV8g3e1RWJlPuCFV4i
CZm0w/zopUwqHYReIw7U56TxD5WOhrdIkPXo44NGAgQDBd3EhFAHPdqrfmIDAi3GxbyTGl5gle2m
Z47CpDqNo80ynTOH6CVOOZOQDe4JFxeaM9I/YTEHBT21IhihlRVavTZl9qFF/p2bi26rVi0XG4Nj
ZrtUQVr59CRL0wFtbQddiTQg5ZQwlaG2JQVeIQtydgF+b74p9lzkW5tYJznTLs+MAcB5UwFbG70/
h9qNHekWYtdxytwAbaSXbLr4xaUHHJZwZ8fxX1SaZ5PGM7aDZpQkIKB1iADihSbidSKMbJWiGGl7
mPqhaB57JNIIYpgbzuGq99c+fPpMpqvMT7EQ/lQdi9LU20au4gcBjkPEKAir73xw6djzviKUTKxv
BHxafxQBQrpgMFBfM/1tdcUFXo5dCOoPYh09d+4NxzZ6wmbKUNCv/+JerYNJlk1fbUPfJKH7JnDD
NaJ+qtjECZ+UsKTYVMtpmtOv5X+t+IL2jEwNPBidFn3N9vLReUT9qGGv+EqJQFSnqxsP58ngRvO2
HtKd9n8EXhhwXrxbufspXscqv2lad3WgqKznMjt4mXvWnOpPi8dvIknPHVPmvt275ByaZbLue8xC
rbMuanHqNROdYLTT3IytYLbuARvWAGIzp8AHtFTuTnIA2LAgNbd/NingWJQ7tglpvonI+5h+x7QD
u+whc/43xHcN3MKUS2Rf9aF0uNQ4VqyMf4M1FEZ6wOval8/Kv+2wye5BQfHUKI7TGEa7PIOcxFq6
YCfRdidGA1oH7jVclTNoCk5NeSioitTaUgxvihZgIhRB3PVgnyNeF6XhiGBMCuJXWIEJyEUeJY86
pxoipGdZHhZhvosWiB52EfJqsI7fMt7bJauYx2Pw1pM6wLzMaIioV2W6a1HMlV0w5u7Z98uDzUDA
b68jbX3WOQy6jMBGBelrOze9VWGy7lgeJZ3a1K1twYhD7iEckNmWvCYW1FLUmIWF3DpCzNmuWqbD
bv8zxPx5KJLHdALySTfMHn3gZKvKT8P2N16EapPNfuMnZzG1x8LaNQ3Pstpcs+xZQh5VQkDnGndN
u85YJs6L/j73y27Ibq6uB6nHNk48TE14sbLrwLzbHpzzPDZna3xXSQ05C794Wr7DKH1POKtSQkgt
oCr5IbVCEqQRglrywkFH+9ubu9I7+sWA25c8Est9IrNJbeCOWskgzsq+aMIfhoYs6oWqptbVoC8+
zrWLIK39tkR5jKuRkVu/S/rpaBZvveMdFVZQCzn1FnM/RnTaPjISJolT0R88fARRA1RwDiBuk8tG
wSrxkTwM8OSSn9w0OLnT8ijx5IgOLPD4QUt1LuNhM9jlC1OmrcSb2S7Fy1Quv+lTCjwtlHxHOpbo
0XOuVk8VUtr2sxHV1M++sfmPpPNabtxMovAToQo53CIQJJhFURrpBqVAIYPI6en3g7fsXduaGYkk
/tB9+gQigz9TQ/gXzv9EQcesrEWhbWZBgn+3hVKkTOgZnhvJ0PZl9ZNzeZkwho559kihVhUjAMe0
zcBKVW58Thr0Fmem1nP4SA4yvdOCkG6SPiSh+02zmew+dm5F7Yn6JouMvfLsDvIgfw1LAsZWg5U0
BF8IBqZMVsFEzGCrkqFegNEwrYauJZnRa2L0F5oWPDyl4S2Ti6v+ZIuAJ9IAl/tUm7fdqUgH30Iz
+ySDSyJqOcSitAeWNCLdaZujODK/zDCEWRND552kkBql0epQfDB1VAQof+m2KONtNx3LhnI/A/Yb
faXM3F4DWU5ykqwHV2kzdyqlzWAyDaB9YObt1LF+Ugf9G6eFVzxb1BSzbNEalBM+Nt5IrnYMAIoO
AQ7R1MSOUFw1vX7kqO6fwk4Ys49Or2DjIm6QjCCq+SAnkh8M+T1e8BZO562RqMzarI/VLkfIlt8c
k7sUQ1q5oul9EgfmK5m5seh6B+G512laFoxJ9S78qDAf4BqDg5pt5xEP7x4gkImd3iFZ4/MXBgDB
8buQLbdQsJHJkLEOhKak5dHQH8/ME9o/hquvJKS6ccVmSE+wMXGLkoRh9+RTXkIiVFezWUREbRlY
Rf0r4GI1Dck1nzAGarYqDLFuAvfKMVIopvsTVRLMLsQ5QYVOMtbNACiTCMlbnRn0P56gUvSYKGlv
CbR+LMv2oQ7BslIxVYPKvNpsqFBGmY2n0EaL8pbWuLDrXISfZL3BEKfjrGhdxbOUmV4zLUcLioBW
PVQQHzz9LRUjNSM+rkyhEsu/MFeujbl85fC8kmKefTOtbvzC58S6+BwgsRDb4ybJvRKmHZ5u3qQv
73KSu5UMMyttTqDyaekb2XU1Eko7EulQAzCA02HhKF2PLvH0jHN/aKuHzNJi/HPWR8sduhRIgiJc
NvvDus7yloYTLX0lszWifvwpUEQZA1nESwT6zZgoil9zpX9UaeEXEbLtNvdymsqVAfcE6e5HYC56
ZPNZ3ZTO3PezAKjJpKxqBEYey7l3n0v5ClwSTEKFj7dpIGBJ9mGevfSm6hFKISbgsrny4mvVTW1o
dDSGbzQbQ4XNVGRRJLz0VH9GqD/GBksLtdpZSnxlQrgHSxYItyrUqzjAb9z1ww6/u0Rgcgyb6bFG
VChb2H+o10V1ei+j5NVcO4QJX2dxlT0zuJ4tBYsJk7LD6cgaC3j3PyE2P7iMir4aiXKAMB9rVV8c
I1R3BQYACHNfFQiDA7JcPJMdLfFMBNQW16NSwtVuY6erWblEYuRZupVgba8xGQM06iSM92Qg3FGa
OKtBpyTgtd6kq27QTmiN18T28WNg4pwyfipM6HTd8zKHAurlZkcQGDyFHsYi4SnNHhnDLXrOB3E5
ZarKaxkYZ8dG5YiE5DkdVM0Jf5SG44KFqggAEXKzbfMako+OHbYSXuSUpPE879/RumwyE7Q5fRU8
gsyY0J7GZIIkRDx3dtdbX2E/iVB+EjX/MMbMm1RUV+LZiNjCzI7DVNu1MMOHXobq9Nx32HRKo7l/
ltZdRreSap/jUwzQIOarTxaQvLDAmGHnaZFMLcT8VxQPePtFjhKj+ZWF/aDl+6bXjylTXD2Gx2Lp
m1DuGRPgl190/xKiuPACGoD55+kx4LMRn2HD5tLg7poegZIfA6NK5UPLFJz1y12jdBc9lXcmiacw
wWxZR3qiYujD5DI7Zj1X4frWjXry9Oqa+YLTraK6lhOLsihiak/cii5trezPaJEhFzUsPoWjY42j
gqxMaI7VnuTM8KaRiaCK4KT6gOF0tnqdgCIWSoZdKEOoNhHOXBjYQTIHBXlPq7/BwGLnRZIYA1VQ
5ElDGXpmKkvrzbP0beEpYyADQEgr8ftrPF0AIlI6PUmE5ei0EFUUhMP2gB+i0HffA11NT3ZkAviV
4T0jYH+bY5hjcN4NuqM36OAVvojqYZfXwN54KWbz9AsYSA2etPbQ6UwotOo0M5se1nkydhVzUzm1
WWLhu/jSaJGgawxOLNYvXRyb3gCrg7ErflH0BeoFP65iGD0DCDuGR8E6EWvtZbRwnsHqRYgds0dG
vkwQFlAaxDo3+31SUE0hOxGTjiExYIvQv8iMuwbx2wAXm5Gd9uygxXolm2ChtKpOllG/Kwze3GcK
S0AxcYhgR0PQzpuvzBBWSykL1YEabkuuJMIO68+ciFtVKWgIij06dkT/4PAwrZZU3HDUHKIcwMt6
wftRZ0pSUxuu2zjpitu4qAxhxKBFp9JNLRgHnyfdY4gsWMXrvR2fvjoRjSfD4+iYTpa8t0wxnDRp
9jV6HkUMhJLY7BxGnFgzdtNeJfwf4/KeDZXTF6bTVU6McUGICzXjQ1eikMe4H1O51epaYJZl97hm
oD1f9LOgCf/KTN0Mabpte/yahk9IMG6omT8ZBChVEP01kymvjKvUlr6ZHNOGEice8PNEE8Blkar3
hlzdiiqsIB1K0TlzcYf1qvGeLsp/PK32KZCThbp2IJqJwf1k9ih+pNdU7x9SJV1NVTsRheEKafbX
L9B0mi/ZAHzINUaj004poJhXugvd0BmaTzMtyQ4Bq2oguD0frTrxYT5xrPNxC7LXvdwuE61iSoop
9r1K6qXkDhBJO3piNL7Uw7SFD1mn+U2GISp1kpev/tbSuFMYJaPw5wTCCoHiWRpVO+c4lQdpV2mE
twELDcIGPfrohEKBKUE6ETNId0RPWvMw9AR5LiCS1UP1ei5ToP3pvf9sXuOmvMUQUnSeZ0bg5SgR
29TUHBT3JseglTdv0qKEKUi56E/M9qADfGXTS/QMd6bGzQcMuC2KJyys03N+rK8sSz/0Jr3AVcMw
ja6c2YF4RmiM9xox8GTPxUzdLNLlElnd4IbtEuvg6iPMBR3TCHTWD6e3eM++ABERMNzWnpz3i+9p
0hU+7XaGXoJZKdigi/nChmOy2puQpZaIT8IiGWr+YA7kJzz/J6T9Z0GZDJRYN+Jdat/aBTkBD8ys
8T+1an+Yp1uBnzvT0dlOaOsEzmOVcrJLH/Bm7BGWRTiLQQ4EHk/UOdqmTSub8M+YMQSHa4qXPlU6
EnGnoE7p1NGTycOZZAw+oLWkol/In1MVTONnJCrBM4+OlE/UK2CcOoEBEdzLY8fT7IoeHhd6POg8
RgJjk2uJu7aTTsuA8SBEr1DHLhmaA7a4TXNM2Oe93ND7fHajn3PkzCvOoq8vHRNdOO6oykJXZ/hV
kOMojlfhqzc4yBnO9G0AurRrKLq4D3LhkFo99HQoQPeOcohPs8QUnvSBuCYlKXqrNVxUWk5HpmSy
6D/n1756oThQuOgWr0aIRMJ3Apm960Q+DmOvYZ/XpOk/ii08N7pdVxwnKO8MrKrFL6PJI66s71QP
tZ3ev0TXImOlMPCSOUPlD009Dt1DBEzPvjs89psEkhHfWCUeStqzRqf6jl0UwEri5FzRVfQlKI+o
CMryc1Y+jH+y2jJEQH854edtdJoNJSqQesodjC4xZzaMH4iRU302qUPkYadEdG/rNh2bz1ScvPUu
bCX9RJrwNsqme1cFGPn/MMN/E3AWFdeZRdu3b30n3WtZhntp7FIo+frYHgQNx9ZbXgw/MmPlLEm2
ikRBxjk30nRZ/W88v2C316m7vF2N//uDKmlEscPtpw4uzJ8CU2A5iUABAIRgT7zTK8Er6cttxm/E
34jTWVwoRNlEdOv+8sRGArwW8VoWpOIlAeWLzeVjRNw6MrYu4/JNX+j6ufwpvrt0ccs4rD3N6i49
eTo9cvXSMnVgL+IT8TNXUwgnCdtp6oA4xmjXxi9Zf5UEAEmtIZJNECDoqvumRmWZLvuejrxcXfGo
GIfuqNChPRsVZ+QsmAUMKjzp2dxAm+ioNdokyAMNFBEO52dOig8UktpczjmrZwjQoVnzeRWZrMdB
zK/JAGSYsNUEvE86b0bkS1Llr0up6+6rAIUSMrtoa/ZrrnhSe03727yOEyqIPdEZsMRp6PFp/3fR
epk240+d52eYZK9ZuE6UC8gu3OQ4JVjNw9DmoyTCRANwQdAttsIBbHsjkbbLwTAjY5uHyTYsokeM
FGHc5DSTak+ZekVTTNYFeE5DsDdXnh5VeHCQvEZfWUT9QchOHBCbyqq2YehOTyxKC/zo0zx7L8S1
iEaAib9TnL/XIu4dPcqqfoH02aGlR24BQ167m+JpVJ4u35ZhcRqMeXnvwTmxmp9+h67YYdtD8oFM
MqSoiGyUAnoR+jPjN0f+tB5levNBW4bxO6UZPTLX1pB6CJWZU8PfN6Vd2OJW/FCjY54glMwXb8iE
m/Y8a3wYfQq5VThyLMuiTmg34bnw1we+ba2V9L6Rgx0xlrqfcyz5InhWqr2uZ2OnfqwAm5A/+cEQ
6xJvia6xdVk4r2S6LbyU5JyuskU21NMyJX9p9YjHwhOrdkNT59SVgsXbarnEzETO3nHic4uJ5wur
at5bQGxrphSpuZjWGZO/xHcEoDAkMC/Dr2XM5F1tPkgObB0eOPopghUHpMHVfTAKb2VvyLQS0aWz
kOEYMS7iGJ4qGTxzIgQF8zEr2saKAj3/DItrvdBm4UgnQgGWdkMfImThjVsoodPCax4RFscjBw4O
vom26+mJl5TsAvxpxMpPU0iw+i5WaXE5xZCl5dG+IxgQl8U6wukWbR/W5uGjRBMeU8WuuFbL68Oj
IVhieW9FAELD/blTng+6lxGijvG73lOrKnu4qGuYkEEQ2PjI+UCMpwpeCeGO+7s2dk3FpcPnTDVk
XTRu4a4MMsCa6jjh/T8tTtaPUBORplTMCLKrkXLLoqLBlbX6Ergf1wtOTfAaymeo+PmVtSMgczCS
5RNdOYrS0BPiP2LZcIJqglH/U5Yfkk3EHhkc3slRlGyn/Bomn+uHmFKj0j/RTwP8Y5jQ5hdAX5CR
5Q7LZ6LiZRnLorJRxN9RRZdPGViLGgMcBOHpHu/NAAuzM7E7aM7JEvIS+aiWXJPTUWf7PVvEaM3z
ForNaShLEubAQ+501Dgxm2g9ye/tIUVBnSox6mmTmcX8tYSv83ANyzyQFAXIlpO6wBwIQrJ81Pvr
rNBlMmEpwYyWdrW2FnA6YZ4LmI7F1ooA0VdgXhcnV6G5GxmrIfGFPJBZ9vhEaOUPT0ZrMTuja2mv
Blx6fgBnZhV+t+VNgu2+luyRfJxhOETWQ7ZUPx1hZYyfbXR7RjtjuRfLqRx6J0V3y1IYrNlbEm7e
8AKn0istHT13oKeSF+ZBFMPRl89zPUJI6Hlu0K4mk2VqfkLXInAqDCdakcLjRDn3oGs9fOwn9ur9
NayOMvfAki9BN9fnzJK3k8k+kIqAwcVOeDafCPCvkmS8PontteHcHCNNO8U0CfFLrZgvJO1CT5G3
Yrvr654e9jpkl8HE6HGbix/4RhkvxZEKh+HyUf09vDN5OiQ7yOnJITmsOL2f+NV3jEbAznzDS999
y5mu6vrLDuj9S+ELXvT59Mmr/yZR1yf+5oiZcnlOvNSd9sxdRJvvjIGj3QUVkMrDZ1R+56Z09B0d
sK3w34P9YtsfgZdc4Cs4g20fGtvz+OqBGGjb6+yLbwVI9WGc2PVOCwzT0f+p/8iSUIL+EHMVH5Rg
/jdu4A3xuqCtniCpuuIGew678n5+1HNuwyG3sWUMFse0uzfTNs+TQzCSb3k+Zhy81sfP+kuHIRAc
wUOhhyrb/vg4eHwCpMy48ebxaDxsaG159/Nxv3MAb2P7lDmPC7m89qE+0DA4GCo5vOOz4GJV7tyC
8J/hWz4Eie7N8EX3YzzAfEePthsP2DqWp/7AqaMFJamIdn6aAl7tx+KdvuoDu9xefBpVG6cFPqjk
wJwQnPL6w9iHr/DhvS9bzPdw0ANft/2XKEhdXBt+cxYi0yv8+RAva87r62IfPwf3+Fnb55fJ9g+m
bfiLF9yY7duB93VyUju485H7/uVgYwfjnE7p9i66p+LCcNhu7PuX6EIbdkjaYdz8BbveDc+I9+3F
k7z7HTc1H2vSB1Y1+/sNKrRNyodbORz9AQREt/K3la9+k1nkh+/FBt/sYjOBIHuphyvBpvKre7SJ
NvEdBcS74UabFNjRNT7G92QTe89btsE2ge+be+EeIphjbjmKv8jSdfozfbud7oF+U/sWoDfihwZ3
0oBp6n5R3tiEzziQ1335/W+2r3+5Y75omNnYpTPa1g7x5Lb/bvfxET5au+23DGGd6J0MWwevBj/0
0vvfX+lc9/s96g8bGx+73tZMMu34aJ5ARMY9kRgbSIeVP2+v0Y3YpE3/Do3TIWHIeTt2Zxo5u3NB
Am11z4oJ5u84YFuD9rMpHfFb/ma45JTBvMu3GWz0YCZKyw4g8GzSbf0b7wfLGXfzQQiEIEyYntjx
Xj6ADjD33nwNLxAvN/1rvFU39aW+ZB/6pqhsxSFQbVN9Uk0LPGoWHBSFl5mHWJ1Cu33NX9aFSvd6
kO3Oqdhcgy9vF2/ciS5g+TZygjvomjuev75IHL2ILhb7F8DQTfMSUvUu9my8UOIiUeLSxbSELpj/
TD6wR8V4a8EKPOX870jzNZXtDOyyFh+RSR2kb9NyFwK1FELpr/fJwghhRY6UmIrpibHjmeqYobtF
0B+YBxGwjLZFtkNaupqVk8aH4fPzOGXysYCru/bHRv6NP8pxNkEGpZRw45V3Vzty2/FB71U8BEzr
Kgqjr8WMeG75HTx2l/uWG7nba8zSiZzTF/m5Ho7yAWpT+3bLzuuvhl5vI8i23e3N+fAPH453u7mp
f/u7tfgpXJqrCduFZHUbd4IjyUEurh7zftznx9DBrdT+3f/dtqnNotxvTe93tGNIsxDTjS9u/vST
le9D0xX34h4fpHEfwwV1pCOrGnDkMrxU5OyRe/m03w8ck753215NZ4tfCuawRDMBqtj1BkiPPd3Z
tn3buob7dw+CJ4cCJCQIhK/am4C+kt+DgNl4SRIPMhibI932O1A+vOdgaq7rptvNq27TWd6Wt9Ry
mETw9/I2vU1eeYq3kuf1v5IHYMdKQPsivUUfFnvxq/vCTMP8xx8zXeWrxnXPlWNqce7Q9W/VYvJs
wwDCNkl9n+6lF0REzrfEdLOO1yUoEGrzlfyuqE1e7eNqv4Qn+DaR8aNxo5bGPpmxJLKfryQHQtB+
jV8qO/j6uvXzBkMsxsgMGEJUaBH3DJIBZ/GHQITSuCv35XviZ77qwmaxQ/eF33EvnGE72JtH4j8g
s6w9oLfeQxymWzKSbORbHLUc8Ob4auTHepdYG6qiA9eILW4+vhA+/yiezPltBLxH+YA0Z7N4zRcJ
gm5/+KJn99ZTFSKPTRn3mp60gPuJ0Cdf/7dwP/QHfNkcKVh/mLl7f+8ZRr5z1h/ejSPwtm28DPbP
elWN/+CVuihqXLx9T9NL/A4JxX+8wMmyueid8Sjxz9T1yQHfcBllm9jmiLwHout9TE7vav7H4H18
TGz+9X+SdwLd3AkBCLhz54WuJyUWmZxqzcGyv0Xvu7yA8O4WFxLrptr9o4T2DA4votn8dPf21rOe
1WOzeXrNBnelY+VW7rV0UM1x4w3+um3y7Ve6/eJTut9SjyNs/Rmp53307iko1oPaZglxJxe7AzkN
/Ivit27n6ed2hdrJL3CEz87DHfMNLriDZNqm0bxp3o9+0DwS0k7RMcYy6WIeEBaAoHuQwgQKCSSh
Dg+Nj8/7wQeGj29yFm56SBuH//+/zlcM/+tOwqT9BQvZfl5wY+RwXMPp2h1fhJ20RWTuFu7tymSF
7Rv7K4pnD3xuzi8TMO/fG64jLuQqv/YqdznTvrvQlrk44Ai4MSK7HYecG76MdunnXAjj93rNjNuE
o0T8jj+TMyf/vgxSb/hcD14qaGb9mJNaW9JYTmu5Et4geZ86L7ogUtn1O54U0Q5246xX6fq90EKQ
PrVHVWwLPD4Iwpu35D10gi+V3JTD4qkbHF05/dePW912fucXG3FL1w79/r9XuF58uYPpvwPx5pL7
PUQsdDsOgZB3i9MtvoeO8Nrun++Wu11vcj5yip31cq2OUGP8/BGejEtvw7Ldxb7mmg5t6h7tsGMd
1leElw5N3Hpugho6vM7t+lVhE35l9i/WFDZO85tv7jLv8UN6tH0haYfnLd46SkP5lb7HyfflnlHK
wcSSlyCIo/ainbq9dSocKrFz5KH3viJIdI1t4RH3cQJFeWkuq4vl5jdyx/2RuBMbHsC5caVz5Q4b
mkobpzeP7tnV7DlQWPiIZr1xC1VJ4hfKA0yv/54dt7+/VgD7f/HrsoFHw0b492a4++0fNUTsofxz
k3PkwpbgMfBpun/see9t3Un/0F7bwoF9YlEt9DY8iH18wIHOHYPG5XVIvKLGbYMV9batw/pzjF27
heXqZOe/kScR8Hq84HTfbnnGLoqZry/Kr4YTKN4GX41zu/b8DIIpd8ZG23Sv2Phs5rdmJ2001iIS
Xj53YkAdDKp2vde56pVX1m14BQBfdvTVuSCpu2lj3LiCHIEnZrKzGdQdOhet8zW8xq84HHnaed39
ywYbhH+6r/vZW7epvfE6X6VbBkN0V+8BUEVf9vXP3v69skDY7cfhow3QnoGn2+27OP6BENQeMYes
X+opzd3jVcUmEfiLVemnAY0trC2HpnGL9sBLbtjmboxLyHKKD9KNWMJj/z5+54/6W+vc8GRdknPM
FmX1XSw3DoqNjuWjDj/rQHW1ZR1Tu5kvUOg1AGnwIWfcz5Rf4pbpqYp9lbwZHua3XrnkJe2j3m78
xq8e1z/LNVkQDH6e++UXHy+/24j+eH16uje/LGft1u4VKeO7cCZGNQrXcdfOyV6t1G+zJgxkhMbm
jy8J9HRqoSnlJd5BWSliZOQC2Yb0Ev69R5Ap7ypM9lYCG8pRuCIUYt0G5usTn83LnHIfVbe+ubS4
ZxmDLXtjEJ142OheX1E/tuR2vHY5fl6w32SStF6KZ8GOupkGwykeAbvZpdjlaR4/4/Xew16YvzBU
cHBuc5E7OT+XcquotG1Yb3aeYMMW4i+CDh2iwNhn2TH8SI6JjxaKn7/2d9kjvj3v0Z3Un+pdvUSc
3IWvuN8tl9BOtX0bc2NnomHEbc9dW7AX+ipASIeQChfa3uEbxjGvgn8Qe9pJoDM+s88QASVlggex
5EV31K9pV2zxNalfZrbqxHtePqCEefox9KyddiH82062O65y5+Kr9mWwdbfZRr5x57J0QrdHvG3X
L9JhRfXAKBg14s2R2BopKmRqCx7EcXhIq/Go9l5mMs4oWCJgdooYbW5DZFUFrGMg8K+pvlYgHWTX
7pP6vRqPxvBkGle+rxWtpptuO9QkNKrvsZ5esU/y20rfWHgOhc10ENJ9SOyLkXojNBcmxN9K1ewF
2JExIn80pbZBgsYToLX2BL2DqyL6PX3bE8aIyrrIQX3S9q8xcDWna+e/zL65rShf3gWifNfTAIdt
xALHejxm9ZucXLMSJw5GT5T6x2couSON+3jPSSTtMEgheltLwMaJ4gqpOeEQkI1RpaB5kJ70HO5P
jMfB6rvviDhHOXOzbJ+Vp4uoGTDCfQtHjvsCPS1GbgrvG1alrHUbo6ipurvNE2BKyz8VQLc2CaDx
kJGz+hl9Ls8PLHHsUKrBG4H2YYFNJzU+LHzjWX6ExNuNLrwlkcxpsV52zLPRq6J1/1Sf2nbFp3n/
PaN5YLJKyIDxwdOLz+ZtsqpXjfdv1fohM4P6eVVHiYsMYKyGNq6CnvWwZWWlehdidT+gcVtqy+0V
+awkD1OGQf5d4e4nr8MVkTJSWgHtqbsXMm5yUXrVmd+FzOw7qLBLusvGhypfB4NpVH5NtE8gSU38
g7W1WWe98/jTZz3z2E/ZRFZQH63kqCWTnVX3ZVJ2OmktcixcnjJ2Mp/MTuOVhQWXa8gLv5ZSZFCf
hgkQu21Fk9gGvLKE1BU6/e2Jc16FhD+BMJdDNm1RMc1pvuX1KzWqqk48zPiSTije1I8nDz9hKJv3
BFysUCmfJEOodc5VGB3+vbjCcItYlzSCTmNdOmfMMYcHhuMPr+g0eBng8Jx+dMexYjrlj/WPjt/q
uE1bWAwLqgdAk/r+pDl7NiQuhVSty/LSahkBV1wP0iWUJ4izWdDg0Y4ruHovJcKQgDe7sj83LSAV
wXdoPX0eFx8bjzrWPkEj5yGDojPs+tjvS4bUBOhYqgj8pvoCzZ+xbkMp2ZYtfC5soLS+8p6kMUyL
4EL+ciZrJKKv2E8KhinG+NbiyEjmw25XSXdhvKuosVKUxSIWYYpgUOpFkegqFUB6/yhlZCzWAw2F
3eMg80w+y+KK/Q4kVugDtfDekV6x7s7evKjD8zTGSDZBxbs892pl+pEw+V8MMlgoX+XPYTJe+0Tc
YjFht/Jb03ZEmNFv5jPu7Q02PDXg8XQu0hmN2NVNB4RUK+Sof1TF22CIlzzdyRgMxMluxZRxqwC0
D1qEL21xT0asSeNP5oWgisIqphYLjOWlV5M7JGMWLlTWm4lHIibcXwlDEBDkCASxbB5TCbc3WW7r
gEuF1KuZcMByNLJHFoSVRx7T2P/g3nrinFNECNylrzSL8B8RaVQFki/oeEzudVPOdi1cYyipab3Q
uM7ydu3O55oNOmMp1ReGE+Puvg6jIB+0xDww/OoWLPQogzRYDZCR1njdFQZez1E9xhBUf4mKzznK
XV7tOuOFdmMlT3LnKkelQUuaNSkOcyduMPgcoQEUTfJ8h7nDZIjnQvhIEiVIFeZVowGcU3AZw/LF
rGs3tljwdOJb2VyZB4v1WxPdBGKhQTX1FiJ6YPTXorgumMJQeigUcmvCN//soHkR/8dsk027znyJ
PGC8t29nTH7LYEiYzbTRQZQI9Q6EBiNsfUai2qVOOwmerD6e/bt0rwaJodrUeFF/MyYMpGCINGg/
OFMq/a6jDQ4V5BP0DuAmkGds0eguk46GUYo83h88r5H3obsChAFLC0xWakbYZl1KtjWo5xAbC1k3
/+KRqVud2wbDkETmGsupKJp4uod4k0KFkefFNy5Sgw++ajgizvPC+LreBc92Yb1SrgMwJjFkZfRR
2RA7GnYJE+Nqg/MrfQpekYcgx5+J+GnUMT4yISoGjiordca+fQWx18AbISphkHOUlI8lWzyOIEln
NMJgriY/ECuFjCl5KsIZ71i+dbtJGQEBGYT6mYmUlFT09GkwG4o7ZL959C5i1WDB6FIlTIbk6dCt
liQWM8X2T21mjqErcyXcPN0CCICNUYqK1yLdVlqOnYldke1Nw0Cye+V6mGM8W8SfMHkeE65DBQbo
hPu0jIRxzObtOu0oGozMMXIsDUgw0ACyDI4sQXbvpBKem54lM2STJ2W5t7Jgu55EkwhGkul3Unbl
lufurp0hif/lKXLK5G1d6gtxSPFCxUXwd7xs5fRTZRalMzXv1M/IuDPE+v/k8o7AzclJ9FkUFh3K
viRYmKosCvE5HN3rlGuSM+jwSILwctMTc9PM13UmW4OBzM8M7WrsrNVI2N3LiJyBryp+jP2boJ4i
l2fBM4rgd/THgd+3S8bdmHp5yZELEf23i0tnwphyiP+wEqjBnyXSGYAvJXwzPvL2Uz9VVXuoleQo
ivnWgqXvKNMRD8T2iSMAV2440RFgOpjeuxZ7iv5YJ9V/FLr1YB2xD4fAt5JGhpA6KbuvV4/SdThG
M0iGdNsLHxiiUJms/BeoLGKVezPuEUJJKknyIrGqiG9jy4YreyfOmPGufBlfUA4SZY3CjBXPKZ4R
YXXwDPpP1ppTEX48l6iyl+6v7d4m4lPQGdr/UUeW9NxI94yqK4uojmBawlOQ1dxnBIsgEfNg4sML
nj5mhCacvkQDPoHhlkM7azO4Iu24/2/Ll8F6jK3vR5YojfSfhpFUxtAqbEA5c8br3PIrVAlj5JTM
PNKhOhUGc8buWkKigsk9AaEbP2uNl6THhDJUFJ1mBAeHMyDiJgqLKATzCTFEXyiJO8lfKw+p96eO
HAR91UvzR1nVEwaVT7F7JBrh2Vp7Rrued7fpGiEXjnLskPXnW6FqH6Qb+KV0ZxrIMuuJsZHk+5MR
P+WLKT3WdSs03yFec5BADBa1SeEnEf0TcnTFmDPJLx10lBqFmXVKAcsbRA7wUxtaf6qVMYMnQTUW
i3BOu79yXtDG6puBhTDF35FBcR7eSny3SoXmheiIRGpPz4VDrg6eE9R95pw1BarI2p/kwpeM5B+U
hD6tXEX+kWfLG6jlCnhQBWS2hXq1UzmdWpBwpICCdsbc/aDPqC4SbF/S4a7VBJPI8a7j3Mk5vAW1
YwrB1Zvo8jXBzER/tDOTOO6PZqDM0axDPkX/5pHJB5OvRXV1/qQ+I0kzGRlqw6Hr8x3ya8EQLnqz
3KmfW6zgZA6VAfcXOb3ok7yKOrHhgvF4XBfRc7yuyZ8ZGVX/MVEsFwtC0ob+z5OkfMiFSy3Hjg7z
okZmO+un1ICEgap4XEav4oDusXjEuoHjgztqb8CJi0YoRBzVlQoz/LOKNELHrizmvoefiMq06n3I
7/QIqkGNx/lNbmU7X6tua/VrYBT6gOg4yMACyRQ8kSrEIuXjjHUlDHhVM1DwIuJ+MfQSYgF+K6no
r0ySJV1+GFfW+uTOECXMHAAgWimx41Zuh4zyH5ppBRbW5RAyr33DENCKh5s+CpAPM38tUCnpiUW4
rXS0KOeUXL8JFn2DgM/aLeZosOiMurD011ZoJS8k+ChNOk0qTIc59hnP1r3hUuaYkF/GCEo+0qkw
BcnbpTEZO4GoX/qRIpdqNxdKVzV3YXLK0vUrpcyhpIKH7EnCtedsVRFigGm2DwUCSIROknSZ/7F0
HsuNI0sU/SJEwJut6A1EUhRluEHIUPDe19e/Uz1vM6OZ7lZTMJWZN6+hhYeOpZh+Putn/F9UIP+Q
N6GqN3JKa7FqLI10VUUbIYr3wqlgxp7kxeP4rgYsRTlgIQxI3mDPeSs0uGmsObr5M25WI+93QZTG
oLyqI6MXKsbxbghMZPRDJB6YBiHo8jnI3Oomac2oNJYhgnejUSAjc97SBOEGuuI3Nc5PPo0QIZQl
043vtSkLMx5HIwfAqalxLe0ppRfea2I/usQm3zLf0ClhW0wmnjB2pBV/KoHuGzo05dSCclwQt4He
qZ5BDtu0xTlMM06JBz4S9Q5GSNtBqc4N2xpJIYxcnsIg/ZEuI7RtZ/J7IFXriCFuooXXEBPWQwM5
XXpdIUbDREb7KRlzYCpPEYU3xaGKYJWaGQQGS9SrJFo/dDTgMxnyk3IZ070H573Dl6aI8Isi7bZC
ZhsN63G2l2bev/QCJKwvrmjv4CBDO4ffnhDQXKGUo3AcLFW86JiKq2wZlKLaxs2v6vRLeZjbqnno
MJ/Jwnsi1Js53DvMStGYr93CZppiI2zM66Zumen5mtlbzZjpPPNDs9CMedaa18vLeNb8ct5gXOkg
fB9GolmafiNyNi6jEH6t5/u2odCIS+uBpkoRFqGJAdYmWWE9IYNdu90xacAu+kvN6QxrgbQGu9Ew
JLnNFotdUGY1uyEeI0phWbbbhPsTmg+9kS99A5M1xgKNctbj6n2TvCuhNVdIZ45DUEd3mWZjrUeo
ymKsV/IsO1o9SwDLONjwR+xebqHqYpNoKa1DxNq2Pf8bOYbNyGOE84tZnlopxWJv13YgDpG6Ybzy
op0Zk5CR6QTgAtrrlyS7xymOohDKoG0IWlmvIrIAIg5f8lzRBw3Ipoy1SfS1wSHc5upXX0Wvnn52
UXrW9SPM5p2czkVPx9cS0ZDq+i3uuqNlQr8NNokXQ0h0sKG9aFADBhIDbRnxoGN38s2jMwNTCBbW
49pGpmtjVPQnZxJJBOxLwnryzewienstvY+MnGM6myVmPjhXcZBatAxwakrtqQxk00RJGM8ELsxg
cyYsUeRL3LtsFLz0gJdEEVhuugp9sa06xAdoqdo0QkPmRKc2QytGAIEcjiQP1wjChV0kZydY1Xiu
NJZ4koV1iPOdVnTPdgRVb7BPXpT/dVm3kjddyja0ghOOQ5I4Gc/NFg5haSUCw3IjW043y7eoDhJL
ujeyIbYD4Pas3noi+JZ1vIc3H9a3etJgJiXOxhp/GZSfonJHWsSmIIeF3HdMksyTYuS7Vle3puzZ
kU3E4Xse/8ca6nDmg1GI28TKEMXSaSZc2ZeOne9EhnUr/5aUJaXH6VzmCsGJZqgWUHgGA0cKCBV4
uHN8I71l8avhvzWNNFPmI8428gLIayMJ2kVOYvVYrt0K5zZWvXVYXCKHACeoxrZGuBfRzRjOgifQ
GtNts4SXrZfRj0fXSXfUiTNOH0F/7GEV49WGTda7q6mvnPecjzD0xbZAIuy6hp9SbDSWyg2GJ1xi
nVYaKDqiBrTNRjbUJrOQjJuo85sYfNnggvlM+sPRMGyDaBUALgiZSAFOP+51l2W2cm8Y1YtwLwf8
mE6VypIzOI8DzkP05QaueiF6zwR1YtR8aUO/c+gyPBQ+Iv6pTLzlGb6QWy5/BbgNkRyK4fFjcnnL
jkhjG/smes+cJ9355j5ISh4KuX0Z0gTVnCfhm3wpZVGk/W7wWxAulbIr3iW9StN64pZfCndGJcID
00DFg2zJi4XHOt/XU81Tb8MJK62lwpyoIRxCCbgw4SnYyouw9d3Mze5l2naQQ8OwEmZiOr6aJ45z
KeYFq7l5ApysKQidox28BelXzEZgvFaxeLOIK9FHCgD+IfScoOaXKPRTnT+HJ6OeHxtg2vA+mbK0
JutkeKOlGQ0yVNUSDvwRWrokf6ZQvRoNSn5rk6hNKEDsy8kHXbgpniWKqU23+NUmu3DKhmWHzFW2
KHLw5hvAIJzCvzC8SWRM5fyW6KPUnJmkvpT1KUn2HrJ9wAZuoIuoQvUw115LYCjbg7DKCTcKjgq+
FMKzPgBklJkDU+duOPHoWxA54/E89uUVnoK8XVDPZs4J/itjDy6bHZXjKufxk7NuV2SHKSRZ6V0C
EmpxYZ/BkkKHD5ExuSZVugJzlAxNKzVfxlbb0rLZE+VyQHCL7oGEIsjtw3i26lXTcMP9gc4v7lFL
8Cwq/9BZ2I6T4ie43w/TvFCc+tmZpy2hSDgOwKnA1k2zHllw1/OI1b/5nk+ApWF0Asp6keOiyPdy
zJSCVBKdn+QntaxPvQdBVp9BeAfaC45N3GAfEgLUOQa9Aocbc5ChicLP0z9LZUjvocp0zQHh+lJe
ElpUPy1pvAoCrqi0YVI/68ZuwuoCaERam9REb5tKecu7Y6VPy0YyRqJ8TyIkbZ6yNOYnXlZjuHvq
uLKRjxf6KWQwt3HQFfIcMkJEiNC8nKWufBYTU5MEpVwyNbWLh2kszwMDJQPi09jSrNvLfx+9u1dB
wo1ODxK8Y0SKWR4VlBR5CKcWOlJx1FvgLoUKC6MFrrwPtNQZZK5E0UkbNiZ3mbwGVJH+HP518Pua
BK/4BNsm1BxSJiCmx8jQ2xDxzG9ySFIZ1N/qGs3gw/wEAb7xsqwnBT606qJ1v+lD5Qkp5wOJH2To
N+aGLVNAhoSRb9Tubn2bCKa5oCut7zcEbHLYPkb4hRKUkLN4bPT7sRmOk6Mv/wmbTd2nfWiYcT1+
S4qKyHJL1jawwhviIE24SPLrTAvfDaTGFbi0B0ISF+ZamCrWUwPWJfFBTvA8pAUtyERGeAe27YoL
h2ZHIemZ5gUS5AbIUXYNnvDLnZ0QOpEA52Urhd54at5RUEjVktoS6LGXeKtUF7lsXVT9YwT0G46u
eUmYmS14ZPaOzUcXrzr1aqWn1EGV4ELhMgFKnGe9vQX1n54iG8fYotjHtK7yD8qsQPbpDYty/s/A
Ke4EDoaXe4r91MF8CP8Q/P6rx1b7NxbqW96XHzGaQjsdv1ucwwRDgjxmXTnAqe0P3m4SFo3oYaUu
2EMpzYQxTqx3y4sSQk8qwY+4Bha8/mLMzrrmrnK1XsJxuUm+tOf267z/88KQ5QIPaKruqlnFM9O9
secBD940FsgmXGIagy58rzHh1wgoaqzhICH7EkxvDDg+u6R7IRF2K0h5Yu0/Nn7U9BQKPOhtuLWU
ehn+VO5N9S4mpodFzMOZaXBJJpZUAsIN/FTNZThXF7IHStp+qSM6k9ibR93PK+JAUjmRvkY4/tWm
+ltCaR7mYqf3Gh4XtE0Co+vpAdQ7dUQYsmdCPMGZ0rk3OagQHr+Wg1asZ1tZHUPOCOxNMLfsQ0jM
4VZXEdXULHg0PlK1N0AOkoHyAAgJooptGqaSBgJ/mlTeF9YpiA5ASwV9BWqhbW2jw+DrhN2A0mJB
z6tKPZYF3MYEpK+wJ6zPHFBjlflzEm/lB5h4zSW8JguOPHFBfFmuVVi8OBgIu9UBa2kQJsRtQULz
iGFxDi08pYP1jnDVMTh9JDGbOOdgE5Q2DhkOn1Thyvhwo6/aOqrwWNjsqCYKh6Q9DzFLdyTJOIXs
C9d60/ridSTro2ejngSI98d4HdKn+0jGVixgWtpjTbFlXyFp7AF7NhUOcRtz10GPedxn7r1Dv25T
EQcjxjh6Y7FdGuqYpbK3lEQYWfqC/w5s2TI5vFY6YYuy0x8M0HjHepIYVFqmWA5WJBBzPUzWpSqq
61eVQm15pfrUVTwJRZLDcYLz5+G66YL7tNgctMYybOUKlfnExRqJoNOBFA9hl9vEK1aQQ8R3Kn4q
iGwghkFaLI0e/m+FNyBMM5Ixe4Bcm4zPuHb5MNW/ii5/LdSXJZ7urTOf45xUTMC5MdgEg7uzbJXt
3NbChlil2S5Y7LI9bFrbR3iF8q/v94m9lq3LBAeRH05RjSPMZwx4JgQVdFwZY7eB3sSqDLgVJQpD
/EHMHudB/pKoQiT4F5X6NcbcgKRm6Ioc/gIZl00EfUks0wA30CHfMkjndV5QBbhEeh8w74BjTVi5
uCQsVC1IPCb3qBWVvL6ZLlorFMkobbv3UIG/VWwDdO9IV9BYxKcZ6dKku69TVn1qVIuZGAP4wT12
qo5F2i+TVnKSmOegsxsIGEx1lcjDB7iR7P8ylU2klfteUK76Lt1yjk/pvFBDmICtPwHdNeG8mAz5
7iSgdPkRDcmT/ACxBRlpupnZscqpv7c+Xudz8RFOwUWHfJTD0g40X63LrVDYyk6HyJx+iol3On24
gYHPA0r8jKhszTzKC2hVlxm5YyvPXcBgPWP+8VwW+3IyhRSPeSTIKooV1tDedUQmOQ8Athhx1EPz
m1mfswLVtCZDdMvPNncfrniWg1NNKIkUCqkGAjDI85p+bSA9F9lPVPY8oYjgqJyjTodjcFrQqMTQ
JH+kBpkOiVdDJ+eRVVlewmGjSzSsP0QSAjvlofEtMLepR1dq/3o6Sw+bXEk+FMUeNNiOz1ELE+De
0BYG+t1kXNEJkJ6gGnJahn1yVSheQv9heUz6tLdi/vgkJuSFya0G2whUFkIntZz2aRB/5SWDelNN
S94CuYJnv4dEY17IvioOMBH6rHmbQMrl+G3qZ519Q9+NB3Rpy4BZzaN0oHqUylo51Eppomw0WLho
Als/UnIK4gGILyEhbcwJhijv/BBs8Zd5QGHEAxeKuDclJ/n9i8rBqW5gFYJUO6F5barrMAPUcaRg
bCPLtB1ueve3njkc4U1x2E4Es9Ekq9Lgu9l0uo/HFzR0nrExerOguNr4gbZGspUhRr1GoO7ge4TF
gNQlDiYoFee16WHMCdk42pcWDnLiUaPFdaN3NkLj7DeVy9xxZ+GmBYL0lq8cGE3CBhJBSSCRVzmr
Qu5Q7YV4EG7kuQiqs5CS8PvUQaXGkrzDC48ii3C35qwclM/Jvkt9YblvR8KMhn/6GgFU7VZrwiI3
UjZK6Y+oBHp7KoKD3FBKybLE8+diYk32715JFQ6r8hByYATM7vZ7wWMpL2YDHT/aq8OJmBQZLQRd
Z8LqDTSKJYvJkk1wYOfeIYT2gsPJU2MDoKcPD5JEhOqYyQJD+v5k1/dZu7bNR4M3Z+SQjoMZV8GT
ZtWIS2n+VYN94oD2hZIQdPVSMSGyhHcv+kuJQuOyaPEJsE0JCK6/UpWLal+2J/WsGJsmvQ6YMIIR
1M8lJ5Rs3tJSZZX53HEvR7zSFADiGw8Nqnn2TWzO4uTHNN4z88S3beMfRaM3uXT9oyUNQu9OMXvA
tnefvNwDcXkU4oeL4GWX3nxnq1BkFyX7CHrfmY7ko7WTzJF8KTB9UrLMj4BiskY/VEpMgk39Ow35
wsq+NZtHfTyqMmRbEG/VPVU0uh47WmWg0wLrkeolL+qI7ck3DICsVZ7FXL4r2LlInkAWENUqkmcV
zQ7WIvm6HiHfFsNPhs1G3qBuQ3pvt+sqiU4VJjtm/LBaeiLiQZq4Ojhd9qWovrrmSU8rXKgx+VLd
/BAkI67DYmda076YbrnH7o5QexPWMQSLwk9qZ+Up0ZrHw3A+Cideyg7fwmkuLl80zmPF2inir7Vf
+8kE3LwFk28a1bJvtItJGE5KvShZ82OCrrIHmfBDitkqO+ANcpGeE9KSqzA8ZPxVPhMVINcJEeEM
EUJ792CR6MDkrRXlXr7/Pb21gQ3eMAt2fUBBpnuYGiBU2yQtsHnyfjKjPpQxTV5gfRp4B80hFGrS
RZ4Kogpfi6DDczZof3OkvUbjHQJrpozOMGwKmvc12BEclsSGJOvwbLN9LpV9yYEjIGnG1gogUhd4
xQTKotYQTtDhIYay257N60R2lCdxDfUPtAw7gGFdW6zm1BwxMoOt6gJisODJBAgzQkIpT02wxsCV
bWfaYHB03ck1w6EVyi88rsxmKANLLMJX9Sj3OLJLN7LmBcLQXG5HozmkK9mqp9VlRIEcz+/OOB6b
OFi52oj5WHzR9lqcb6acBNc2P2kR1GnmPxYHm6QzL1IpLvcLU3iJ6xpli6U8z7SlRqVtYNwQVGOD
DidBeKHCgkB4ic1JLVOkqT4sZOQyMOB7DZnBLnolpEVLcUkh2TEOttnM3TIJs73iVemuKsBizzJx
iOSMh8ph8mzKeUC20BmgAuNBRmcpGwPXnXylBmNWyDMn/ENE5hfNY05emGHvbDzbwvAgyUCkYsk9
MnvWkdV2qWtLFXsEh4pYOZDsAlJcimXhQYuLPp0JbYzDRA89JhdzSm0Cf4y1U4mmeSJKcKQzGS3f
oQY140PjTsqtnMGuTkfQiL05/gYB7HyH04vQ9WUYPbIJmZvzkHg5Ta87baSkWCX1rNE/8xGVAInl
EwBQjS0/ll2h4qsJ2gTvI6lxecUgF4G1RBflQdsby9Ky2G945wq3mJ6fKwifAzC+iFCxlAJh20jT
afNia9okRf2VzZ82m3NgAbpOYt7TR28YH7Vmv+NmpGPq20vZ/+huLJg0cntlj2jlpNox30dsfuVW
OqXDNEe2P+WbvDlOKl5ret643kXFezMh45ZgDwXFMzKCWaCu8FEF62ciUHa0iZ2wt00xrToU61RG
+UThbKHkA1556cqcxE6nG1KFuzWGF1htkGAi1iYQVlTw7t6A3V0le8eLtkNhbMJA26SywIFoQlwj
swuhcNc4u6DX6RxzRrBK4L3UDOcuHq+g/6saOTrhnZD+83+nZt0dGuvdC/SdCtMF10wMQrCU038G
LiouCZBYdBhEnW2tR2b1mSZFWrvA0JMvvCvMtQaXo2HVfqlxFG0NYh6hqnXYYUgaF6IYBwvj2Lk1
HeZpSdqdq3K+tRoHTXTnm8tBRVLl8rk5OuVzPRDosc6xs5FVyQh9g0ZLInzBqCP1btYFcOnCbYt3
My33rkHO96GcJ5+hT3LrzMJvhEvsjtsdhpVFMuQ/8TPxDsAxEgrnSopViAxEObtMHbUc9OReG/fC
llwKzsFa0Z9se6WP7tJWHgV4disKP41dX+j5blN43i8QyYohY6L9t8etGWAZijuKL/kDVCi6b8Bp
JyH0lB7Re8zgLzmnudzLYGmWj2x+0o/Ow8cDeNqIPo1KLFPwYMwwnwyytYE//mtTKNt8of3JRaNQ
XglLaqCDTe5lGGAWbSixPUv3VuJTtB0AIhbeLlHxMUwVG19zreoOE+W0MzVeu3qfYlcnJd1O3GFd
RyuBE5tTk7I8kivs9Y80ZagKvVUx3WfWNI6DTqB+Dn+F0j8E8YE5j7KDnCcGVhXlDJtQ/RzNn8Ao
LhUW5AaOyV4dbyVGlRMM1xnZco5QCMMAjD2Lycvu3pI8AF9MvGvWfxMFvYoRA0f4MrgYJEwlzGFB
5FYFrz0G3OL6FRTzMbcPGas/cJJgXJf4CwZHD4fEsg7O6lT49rZtN3i88E9+XTUwaW88V6r6ASwh
wLrl79zx9iIjapuSLCH+tWmTV/REMg+KKYT/bmIcm2+YNNe01wr1bVKAtCvqEivGVVFJ6yKPZ3Ga
qjVPdTdqZzs8WJX+NzvJoevM9/63pG7zgxLN5NJwdP6EcAq8Xx3+alqAGb0SvvKLWEWlhwieWBsS
hNnbOkRYzV4GsOwUr52argzQUEFKUOtar3Lg1riSNWHPCry6Vn2YTIBFiFd9aT9Y3TZMhgXeIAR/
Q4LBHRo0N0MHb0iTterm2NzwN7hmifKAjJBAa/MSGropxh+G9VoJCRZJf1z81Z14UkyEOn2NW2G4
tuu1NI/3REHa2LROYSp0Ng1S6MLjEitbYRRgDhlbxy+ZcHNqk+Et5PWE5wvdzcHdsciebMiqsfdq
A/NyzspLz6JVRC7GVFRINF00N3woBRbOWHnwQ3/4MeRCBiKQZJS0e8kjyet9GHya1r2HRiFhH9f8
IgtGjUHJ+b0ZdrrBsPaqCTYbbQKVnx8Wm+sNm1ZcGEZMJ5gM7TsHKuf/NG/kt+YcBedBx5qtJDTG
uqeJypVHwKOi/AViDZgGRPtFUPoKOCghpzu9Qv4lZXYUCPA8uVUnJdXyBbw6Pi0/DYS8J/mtG2KK
+etM+AqVRSJ14bNzsNP+rJbJSiRv+Oj9m6XIe+vvXJSg3s8zig9Oc9b2T3SP7g82oGsDypoDMg6v
cql6+SYqIa4qW6NaQ+p+slTmOhhf9k7+3SnWQvz+BQsMeU1wjgUv8djJujkLSrRMSlWU2yqWYJZq
XXXdttdtnaOkbUP7SoRqv+mcjzzoSCFj4++A8yskQFnpbuCZwx2D3pE0rr0BfF5nEtzTqe+TkiCp
ztFFNfk28Ix7hd9swHNkYi5kA+nYJsIDt1173XFsXPzC8IdmTSzJ38MKrnqAG1d3m4mBoGca3H8U
+IUzYleoumumNUHTnFjO3RO0dRAJhY40ANVog22gUyrPIppPnFE7V85KVvUL2RkxPfuRcAbIirCq
jfr6n7mJqhpLxR2uImASsKAXR3iUpO1OjdKP5xJlYiabLYBcoiksTIUsdRlzPwEOJJm2ch9UBN2I
CLgYDn0MSGpV7wnbM0J+l2LfiGZNXuTCdqelx2fSZ/eYuN23aBtpJf+Uj7QugPgk1+DMh9E69spj
+UTb+P8ihV8VIcX7iRwvc2ATmNLzspAwsUUo3g10B7D2+Gi/QXJuwmdhQQ4ldRYSIgfetphfav0R
soeP7RdtHImeWtcd8I/3lUfIxA7ymmOoYEO45+IXDtnYW2YPzO64hcMzeclbUzE3Q+W8gRExklrs
MpHPGYguNIgIX3RdCEO1c1F8tA/bvEKNidk8gncKrA+bk8omqSInDhLJolJ0GO5PY8WPOeGxXN9D
C1kdR4iqWht3zE5US5tnFXskzb0rGGuwPFsPXgnsqf5EEfxu8KWkIeQuMJaN/tzC8LZO8Dhdq3ku
JtK0MbPfphM4l+6tSrjSKbt6UJB/3L1oWzdnq8NAzt26wh94BOGem/WixF7K2rDYadkZYAC4KPoO
tTEIPU9WBwsjx3UpYLocmJE79QH5Jr5N4GZU2Ly9ywGuYMEFyM2Cb2FiLJPorIB1+E0LeOMiLpDp
Y9PmyxWPamhP6lyBi6E7abuVmbJRIK4phyc3YFASfqkGhv/r8CWlVWTkZn0HkUTyUQubLUy4N7O7
fDgg0JsCeDXfBIihPjPTh/iqockpjVeNcJkcBlcDCQfzXYy2SEnDUS67d1m+68ZyJRcFDr2TtMkp
2cQnXXLswsofiS9I3IgYQWsZ1xms2xBReaSPy8FzmIk4sNn5SPJ8nuvbq6OhdY50khfrsxtayxzm
P5mDxkyInY4/D5obr/vzgktL+hoTD7tot+lyqMM217zdu950JSbtKy0gMTa2wouV6isomy91Ue50
mqHGA3scdGiLvhzDbVpcgwyhRKvWY9kjFtrL7VycXmx+VYY91Im+Dcz22hrzTlLsvSJlpjPPri6n
0dSg9MVbxTU/YqYQtjcHIj0/ZbvJgyvpyaXmLeuCoLIiw5/GDHbzqL64vQHgXr2rgOSTEwwLzXxN
wnXWOzcd9ghnQy+uQ8YbXeViP1nsMdl90z2dJDW4TXH2jFa2Ou5guGGnIkFyhDsssgqovfMAdMDt
wVI37dZpba57Mzm36dShm8c0agz80pZqZkP/VaL8JWzAqUfax4ihRBbsHEp8hs5oZtrAoSnaFc2f
qEigmBXDZc6vbrSugPC8PTP4t0BiVCfq3hvTbZUjJGZySrAjEC8pqXtlhHsojKowHuFBcFHdieTY
+trqmHfwiglIko0511vDiUjkq1dm6xMkNJFSBXGToDLHIBkmUdIDB1llGTVjDAtgC45z8ObV4K4x
8v04cz8G8uINkR8HBr+kmk8l4PaCjXiUuEvqhoHPbJEhliRwVEXUIUA0ZSeB9ejaxLys1EdoywA7
kHuLUnnpwUZzWiKHwSXqEGQyHbNxNDTtqPuFZEp42FN3f1xsOv1h7ZbsqkosVScS5I3srdLmPdyE
phBH2yRIiQubsMIqR0kkpytwEwcXm3AblYgJDyi+3TQCvHx47X3IHHlAsHXAyI1eqOXQoFeoZ4b7
RMddc5/AOUia5Kq6ySvy3sJZZ00Mm1Ui4vAaWBJXiYs5tfC1LEL6InZd50GiwN9PUh3IoFL0fIUc
PiC73NMxAGurszSzYQKnl+s7P0XTa7+M8NLypH0XRrV3I4TmodVuskHgEIlJ2DE05H7L2HjS0IkE
j9QNr4F9SwY2I+GbSWVW08h5YtNyGiFi/U3zvXHg61BY3nPk/7FWQv4WJGC1/bOukBcEoGBnBE7i
ZI83AcZNoVp+hN4pmU9WV6TrTtsHhI4YzmvdT792SAgC6XM5zdiE4Kurg63pvVnuup/hNgcIOmiU
Aiii4ahhELppyDUwcKdNaQfDCUmykYEPiHha2JZ7UBD3Y1VTsDqUNO85T5j/YM0Vf6ONQeMs+XXP
+aCxKWahxXMuOfUeux+sKLcpQTpDd0wt7UibL8ChFBeMn3Uc6yMaVJr9hjUJT4zHuybdjuOc+Okw
fGrdDJpYUZvIO8luKSOwTMnGra6BRxM8NfA8EYVk9BqdDi8Xo1uEBfzfgdm0ebSWQwt8rPvwOeQw
dSE09t5RM2+OygHHRsthDrd0EGJyLPxGdWHdt3t83uSCG+szMBFiyBgATX3kT5cvdBaEGKxK8sdM
7svIxqKRLu/vySC+xwT/nR7XHgDKhBPHDZrvqguIjvEe7Zj/jkGHd/NR4gcY9217jvbea780rf3s
NfvHqHCT1IocIBd+lI5dfpeKZXi0bUhQwt00iDZ1Yt55dCYmxOa16CNJLJa4O43yIuovIMZSwUjP
g9PRQjoP57NGNEF+kPQ//Aq7YnwbYutGtZuDK5RUiNFcLc1PK+fY40kBPu4F/ZsJTlp4r2UUn/JG
/EeTqNTt4Bj7urH2EA2XCh8UYOhVc4wXVE1ptykifcMMpwtkojZIIvaFrrVqzjiR9rzqQUo6Q+ms
0rZdgBZgcNmh9AlMv5qrld7/9VtGcMG+V2vnN68UxLlnK/nONma+NxmPM3bKBinLdsUBLOkLyDkH
aQBpn2wzPnSIgO3pQsnA2hoJFEKsyNt7pfm8lqsaiMskJPPGqZgONjTIZrQNFHeHa/F3AQIpKXb2
DWw9gVZBAhCedcgh6DjwUt81IKCz6y21fBs7TEW9c+qYtAVrjxy0GxWXPRZkytB1sJRJun04c/+1
vTRiKTnJBqYl4jLP4mb3znlUx4U95b8d/ISuu7W5X3m+Q7Tw0O5mYnYilSWIs8B5elUpRFDyZoap
z9ZVcuIrWF9NPfii0dXl5BHrgRGMKD5nVvOB8UAo2Mw3hcVJdUrRLSQ5DFlUVA68PYRZhvWLCHpm
4a6mZL0Q/hMmSM8GYP/BcGQC28GC7OBYOrE81g/eiBcpfEK+J+I1XxGxjMATdpNJEpsl6k3Y7rBQ
I6PN/UmcC7efBjtvLhy5kLVGou/a947OZ0yHI+bHjF9eWsJl0JdxMZ7d4K3BoQ3ntZFJOKhfi7i6
qHZ9UF3j4I0cy2Fh3kn82zkpVPugWzV6kC3sPPq0i3inqzHBgwPdnazbiMRAkGCA6CNMgdTidmsT
OIbD+g/aaYHNgPoBtI3s9nvaq1inFKxvEosoGIsxx3o6OSp3iosRYB2e7th9s4l0u+Js1A5WSLN6
M6BtFAJnAUCYkG/qBCQBEbDWBvCKxwk4w9irY9rDTk2/9JSqQgIdi1CnQzK8snOCooSvjPeM51Fx
LpN6Y6DB3Q99FscPjamezPJwITCJSbR5KC3Ee4spgFEKJcKsDSFbfuj+UF161tDRZB+ZknN9Y8i5
yc7QlZPtKiCuD19Dkr2wq14ZyLrYujxhB7hK2vkoIB4PbHVAfNl4IWHgPM/n00iBtwwoC+yvgTqA
FAOOconNm0UJArZi7U8AK7ZLYAAM11qEt0x8GoxrTldLhK5KQ2uU+wBxjEIiLGwks4yPfYf9AYoj
M9K/W6v7m+x876RESFpuMtBhLEhxhtTfCslCtX2VdWOKNUdmrRNqcG3o+N7W3ZH4Kd/6y1BBay6D
xkRssHerWD5mCFGDfyfgXfCCkhe7bK3wmGQJYuuPNkhe7YR1JNS5oLjzM55zhsSuorxDIg7cS4Wr
0SwwecqYvONULm0WGUEH4EPY9SBlsFBEDdnVnAxc0rH/lpTkeSugrqQTTZxFcYQ4sk9ZetaVdxft
o0RHrFr+CGXP4qyzFXsjV9ta1uxstigDSpahLI/qIrWnz7b7wl9zmfTeUtWTq+hwz8eFuoHH1SNM
qRKMXjGXf1ZVvFRL7IQ87K3wvErDayq5qaAObT1L9lSlwEsHDJi4uX8hQpiSCLoEelq4B0pRYbXq
4lrabxoPcKux6xgdYBrsozKdLLV4unKg55hay3bMgp4FTiJ1iSNMYUnQabKXMfuI47U745pYVCtD
tZ/BDGbUqXjnwt624NM2BS++9UjRFMlKDSdhUcXBErKsBHlCI9z2WbEimYlFt3uz3OGIevEJ3egp
5duOEwa+FvUtQK4CFSRp4A7OpFL4gnVW0prLsb5Y4hZG/2AeiuWTgA+VF/eQgHP+Asmst6w3NWar
c5fAkwa9nxsPYCuTKCYYOCH1c5iJR2LVN/pB8RbCfJIPRZWT3IOXTpnv4BzDgaqRi6vYQUvuJ+Ao
VgFNb2BwxW4QzKe0gLEgh4waIxRCRZ6fnZbgKNKU+5mesMdoICPuskRCWTERVuPWw+5wGJ9nCA1b
py7ACidYKH4esMtwuiWjq4efH4xTVz/G9TGJMHHC0JJd27eUZg5vgfqIinvCPGiwLSmURT+6eIeG
1X40CH+SLvILtcI1imwVDc0CyqrE/quRHDRLOoWZbIts7zT4hiR0p2JGnbRQkl+DnkGdmp+64/hG
xztZ5WtBQvQM48xZJqSuJTOE6uAaRuQ8zIAMyQAJv39W2S61+meMU5R8D8XcdvD+7xpOckO20KOE
ydZ8czGL5qE/tXP923vdMnGuCVakqToeuiLcSfoyWQcrjU+tsCVW4Mtx3TMNk7Dxotg38nRgI33W
maFtnZmuC2UGrUA3UYznhvKA90VBRQAOgF64Ls5cz8j+SltrXUeYZwwYnqXTB4JkYGltpbrK2qsh
DEX7DFh0nF7x+8XaHmYPDxmZ0NCMgfm8+VmtgBG88TMKwB2Iw1TiZEGG3Kqs6m0xUMQH6xubfRKU
SbBHPGnBTGPy5/DaTeAGUDRsMJfBQebDS1mH7Tl06LailYR4LIJIQW/yDLgbV1t8GfLwu+LFgBRL
GMQw47W9KWME6hUe+tCZXHuXu90q7fayrlVmtdcgPZNbgvZlq9L4k7bbadlLq/8DMeV0pHUcdZDs
4Vs2dwlSaga8DtpA8xNBuzs+vPAFgarbXt3R4xD2aWRqOK8K/W3L+8JLwAzEnFCMl1EM75xqggcO
SifBS392zhl3nx28OkjI4dQA3rVBM3L9pg58StpPx/rUGoijauQ9DYlyqDF7MPGHmdyTBKElm5xP
kZL9GcDY+h9hZ9bUOpL2+a/S0dejGO0pTcw7F3jfAANmu1EAhbXvuz79/NL0vFCnak5FdFM+tsGy
lMp88vlvnXEePSgO451Al0x0fRM8NpZxlL3UwXonqulhqtSZrZ0y4jw5LIOOvmgP3vQWMsGXWPjl
DnY6BK/q7GTksi/nwS6hBy7gCcpirMC+ZXD+sLJqFyTms9qr8747ZcqJu0SJEcv5W3nRmO1S80Bx
CqHb4+PNwN8BGglBad2Y+oJYTZwjRHKdqtLyvgGuTW2az5w4fqOdqpU80suRFDjjRA9AMEm3MUkU
Z5gDEmSKu2SUO64JxD/sCVqL87V8At1JiBPW1LPb89YYgFCkEbz4KBWpysbuuoOqNe9VtO/qhabv
seKdqVstEMsq8rjluK/bYBF1V/61EnfLcJolqbOp8pfG9F/i7kQwWAnJW1GWRQJ2L/4QFs750SYa
nuSKl1/7uOsO427U6kUx3U7auagXYdi8GDA+YQzNeOWBbjVLyEtKnCGuQEyIZk0sYs5G1liZqwIW
ltRdLpwEVtLSqLZl9JRCJ7dcUrJbax3gEyP6AvypPozbHi1dnN/azn0zIW9Q68UQQHJrzLsJf10/
XjfYQOXJwdbrLUEWrx7wpc5apY5IkaxxacOaUnWolXKgKJtBRwN2XeaEcLqbwrsPK/0eXn/MtEx2
WA8K2lElIFqZtq67rzyc3zxrp8PpHmRvON6EebG2LWwqFSwCGdXO1C1r0W6Vkc9nf0lDWlHxP0YP
QU5oq51t8a6WuC5nEHlZ50KySodBcjG8K5wTqESRSQB1uswQKhSqsQUMXHWxfwIMK9kvltZCsLnn
5dGL9xm8FQu4uTIeBNVCC6VMmXRwobX88LLDeWt4bSCGZC3CXJzN3YD+8B+BN6sF0kZSvjFD4Rhx
+gAQNWyCKOmAmc65dA9oVUrtXkQZzl60gOO8W9mhOnda/UMJkY5rZw+qJ+mPV7H7mZNIcm7dcxNi
gUpeKG4mY0Ms0Gqo8PohfhI8zjg41TohkcR3zvIvyV2XR9tAs45a/ihqFEDtymoeRxRE0INYldK5
URXzoZ7pVD1Qj6UGhdgnQvC2gmVI772tVTWrro0XEzhInLVzO8ZEKKoYi5tKmivcJkh16apKdpuB
0L5UHyOo8aXsZfhiYaT+RtUnvFKapbJhm0cWzRzPkFsfgNZMjV1PCznJ360CFlT4UhRON1PGrTNQ
ctTZi4TKwrBkPL7ErbdukM+kVnO0g1IChvsBgXPQG+gcsZqSYjhoF16svMtbPbPzB1Ov76uRMhKv
NSwiJFffRnKeNViTwwUPSAcuJrorkwd1kPLurYkEGHtIYY/OGJoymlQkWl797qcBhg9nDXYv5zkh
eQqxcIJYfIOAXPoJyN0nOH4K+SIzL42RKiCUol0W1Un202qMRGi8GxumbZYAX3Hoqx/TgLic6XV8
KO1HSY6vBu80U3L/dgTw0dUFXgmPWcPGrmm2Xm2083H095lvzruINo2JXxmXmpqI9mGhYxoNZkZe
+nxUimNpkXWY48xBxyv4GEjuQ6RFBcoMMOj3SpVC98JVEVeoPs4/ale9LRpOkYA5hCS91YxNkizj
Ln/xTeMpzcBTHRxZWLX8eiF0/AZtfKdbjGGpqiHPV95Ja20qBKqoadp0cXas2nStt8mdahobcoBB
q85kWd2FQ/tEx3puhGJJeitsUnNW4RSegcKbRbOooamb2rs9zSmb/FxblYa7bgLEBBPVLFwmh409
nM1LUjNGWrg8ZYROnHIQtSaZ4Iet2nqj6NuGnZMTnyooGBnLf6eyp4AcxfVraCz6EsPBcUd9zD8G
110r3vWYoeNgxDFUufwu/CaTzn88REtjlcKjr+sSUsVrHcfPLkLeDNWkK54VW4fCxVqfm+XLQByt
YlGZmZkRQL7rdnQWb+zBehgJEP8jRHYkudjYMVzBszmhDt8OLk4pKXL/7uVowG9jnWPTEbmnCvDT
DZcVi7x69hRrV+TL2CAhWDtZmBo7WMUPfbjJMjIb8sc6xS2tLmZJt0ALWqbpc1m3T5AGOv0xMCaq
fqDY4oH2ti6m+36oN06q0bwCXMnTQ+PX8CewO4SpxFrumCq8tglWYrPso+euj28mgn0VVdub7H0q
lK8xl92B/I9/mT7NRX+ffWb+W6cwgxy4Atk1D2sM7UFS+5Xc0ZsAh/BE1HOPnIeOL2r30MO4LcH8
l8aROjrI9wR9+/aaG4TN2kqlddRIyJRw5J77RSFpVhU3Y0pO9qrx8X+0SAdWAtbLXcGGNzaVk+He
oPduXHbTtJav9AEqp+68Zh7eEfUberEx7ZdtfI6rdjmMJOOqaGNWQYOuyE0Olmx4F6teFxBrj8Ie
CHjZ1EIc2ho+zR3NYsMCsWGnHDsesbdPBHCwpmrryNkZ0rEV6lUHudQoonkAuxfnKmhq6bp10ew5
1kaDUabne9jAYdFie/GO9BxoL5xh5aXTZgi617K1Tn04l00Cih4VnpgO9xJgJm/HB01LlgYB7oFC
wjYwgkrpXGrIESC+0FtLpvnQnG0+gcJUNI8ZpNISFlHVJHdt17DVWRRwUxgtcX7T+cXt4Kv3Nkbx
gBkK2Pzk3KKab8Z+HtcDYu9sbapgH5Hp3IdOtAi51evw1aOgMXN94aV4lOvZup1seA4s4HjIl3wH
pMOsA36GpZQDL1l95p5pm/Jg0LfLkWxZ6oolKWPZNtB/TdM89wn1Y2HzPSlmLRXKJAOYkJiTEtC0
cFaK4x0UniDa2dHpAmFlsQUurbAY6Fc9baxiYXYHQEJ0vZgrn/sAfMY5O9KjZXqmDwaMVtK8S9m/
RslnDTFrjCjmKa7IXRPsQZsDGkKfjhJ9Wc5lxuC2jlUXMlTGRe2c8g87P9CmoT65NcZysY9w+dKx
WK5t8YxQQ7juQulK9BRHh/BpNyRb8ra2dDiz+FwYl9dMPHlAnjvSh+SX7/DbVMOdbNIyFVVrNX3j
M4s2xyQSgwmt/aNO3kg7yPqTQpSch3Mqq7TqAauq/SrwnevGGI7hBMCrRnOT6lvuqAdrmxibPgWC
eFdM65ZKK6LJdxEWa8qdok4zVRXLugIGV31YBNHSxMjDV1a2YILN4mRZpOeetT2uX8ahv6OJ85hn
4PXkykHti+DZdtxwBK/0/m3e45XKprmkBPO3oZ8fabzZ0S6ttC0wcVv7d4FtvVs6uo4SSVDBsKpS
i06eVQqko9FeWAVgeA48oiy4J1+NPCGRToaK3qF+lV0DhVYAnZSONOMYwVNM1UG6FtuQd6Ms+HLu
ZkjHpXSKc8VOOv+McUGZlcO4BfHgNpL/FeCEMIkOLYyCxLo2hgeHNCIoSL0gk/pkT++idRc4++Sc
ID0sFmWePYdYF7jRY5caH5JVY4cv8J2Acpr0wxn143BogdFM7japyBpFztoV+PMW02YJvJRMeMxm
44qBzLxXZu9dUG50i1m7fgonbNn4Y2F4YyhwO9ScMAXxyVM1bR7+wy9FRXcn0QPIzNd1RVpEAI9K
uw5L5lFpNlMMdzZUJyrQns3UmOxSq0O9H29UkRoLx7yuBvwec2Wfx9ZyKu9lvJA6cWFoy/XZG7t/
HaCm6AF4hptOkNGA4NoAlBowZY+QxdcmqMQ5a89gxFXdz3Ri0Vl2N3Im69RsqbK0wjFGvpNMd4pS
wpuHuMBNb2AZ2BZgXVV+rUNNDY1g6432W6tEe4VbLs/wFsKHlW6WkmVzuyWVDv6grUGa6sqtgYlO
bFUrDfQ/CHOoOPASIRUVxkrPiCKPRmTC516kl9Wafprcfsrgsz5k5LAzdEDGUgkjKIS4AGqaMKtU
vdwOgb+xesqbrOjebNpagkk0pEhUCnUes0bV4Qslqo+FpNygM//2sPtMvKFJDjbPYNvsx2EpSTxN
Nh/7pqQNzT61okVFJkI+IKyF6UopPYbkDJ/cTw8cRuuxFBqObODhGxNDRog6E0eJPulTTvpFC3PD
KVpUCAM4g7ZPRbdx7YBGoI+bMM20fIJ0lVUnJ9OQ+kRBjURYXMVIHkzkD4AzoER50y3SYlpKChut
Gpd2Oh8IliHJ7YP4HPTy1ItbvY/R/tM72tBDQzUJfar1zQNtZ3l6cxsEmGw6q+KOHOneB9ncTcy5
X6wNnFhojKv5q5TI0XNj6wRsJFXDzpXnHbEKu1B86+bItG5lYi2T7Qb/RoTl1jWMRRNu+Qp5mqzM
AkEVW14sZHB3UuZ0jmtYxmxcZyaiei8HzxfehK5M7RY91hWC5HFLhBtzbJchazOn39degFwXiEcw
5upOjoVM0o6edem0D+JD67HQ+1mPdswl9d32YGZoKFV1fCeGl7H1dnGqLmIfIyFa7AZ8Dapo9lfc
TF+NIOtkdxgflI2sTPtTTTeu6cet7beE1cKse2DJlOOXgLfUf5Xaw8kIHuLQvPH166Fij0TjC8cX
rzDmak5SWX6ofdjXwsfCxEw2NL4QzvjBm9t11zaHjdFliLMUpnUhCmlaZQP6hiCEVujTXgzlNxdH
N7XXLS3rUQM1uDSVYuw9rWDFnZlxExQpDSa+DPmxAJfUycLcKOl5wBknGxdOZ6kLS2/r5R1IzBZT
PBi9Eep5o1t2bGJHdWlZ6i1+d4HfPkS1D98uwZLvs8bO0s1fA11yrKQUgO6GMth4EQUH+bYciZac
+iYlfbXTu7g96Jt4VA5sFVymPqft9rTISEhIIUl1SyqTugtYJU/hIOaUPjUkWTb7qb/T/HZp0H0a
JhiYOKGwhK6IST/h3gR7IkLWpwvSSRHABeeENq1oCNdDa+FOApOa13pC7JmswKMo959cjK6UzttV
vNjbhEL12EzApxYuCXq0U5MchzcCLtRi0SnVxGBV0CnrOaTf7rmD0J304ZNq07FqW0xJevGeetXS
9yBbMCgNhCy23Dvb+ESRT1WxC+yZqVTCcqaku4sSMQcb2faZe/C0XdGidnT3LlzJmqubqngC4HtC
l8iZK0yqpa6cfa5mWBvveAVcuea0aMr4fjIlYbokbE8cbC9DXF/tiKCi3e3vZV6SsoIxe9WSWNBN
n3WC+zx/cBqptRieq1aJX/OaLqTSeMdpSk6uZyzi0r5mDsmglrlOMXcKHaIBizMldFico1E2+z8z
51NneonSyoS4hk9INtyNDMkaLX1GcJOJGFQptupImNHW1LDhsA2E7eEBxhfJRXCzRRLM3fqJigpS
FPcvTvVa88k8jdUdBPgKbiLNaG6QFdTGuC9lJQfRG8LtLEmyDSugUPQbh+hHE20J5D66uLCY0+qU
YnEw6KwnHEMa4CeaQAHQl57cnjZYq8Evdskvpgpsx26pec+Tt3PNbQyQ2guLWe261z/JIk4wr/dM
argZUq2a7bSDWGQMbmV3OgsqUB9zldFRE2YIffJap2EsV1w7ZVzDoS4ynGo02bwZIGhr+aJ2Ayot
HBxPsj2ETcTc0YKdyUY+V9CXgkEOmb92AHsN8aLXzh+y/qTom+hWBtV+CqPNOOjwxU8qRFibDZPh
rUzkBzRmclN/p4x1wZiGgr6ToS109NNNGMzl6XQ5zIi+agMMVhs6KnG4Jn0L1QtmPQ0EJVvUAKej
xrZZugFZ9qO0SZX2gANzHUV70dwb0u1E2n+KeeX4Sx5KkZARofeRhKh5fU7qZ65nPGHxnbP707Tu
aRg/kuRo2fruUs951YECUgKDEUFeFON4Cm28YNsXPWXQC/0nebgB/8/9T83eKhCFvITmX0EH9cQQ
YHZQrdtmEAffc3Ge2PJ0N9wZoQbG6a3DVG7DKDPHSAX/Bf8Rp3QgJSZ3l7Z96puVBJXkcbcBUbM1
Vwy19uTPmW4RSiNyQR0E7weBSpdiFkyypYIgazQeM1hffgYtpS6R0lVIHofk0ILg+Jij61s3U5/0
xqMPXi1yjKg0jbCYyqKD584m0B1GlRQLJPDRJ/L/Eub/euBtNubdcIRCp1r2iX5VFDfSYjDGn5Av
Ys9F/pRq0rYnhZS5QcPgWmxUlDtK5h0ncmwX+SdfcRQDASIaAcvsmQCC7DrZqhM4bbLqlV2i2eSY
D1sPHER21mSHLaToMcZ8U2fPDTk1LNxyoZd0BwLiZ7JOcRAgYXfdVbBbMObqVFSyGD7RK6EQbmEY
UXThV0eveZQklvgT6nnYHu0Juh0+4riFDDZuW4k1x3xvXuIAksbl0ai6NcpAg9t4yKe9WWgH9Gpr
eSlkkW8kxsnyxR3GDpAQyj2cI3y/spOqamhEuO+qzxGekxSNVZ98phXjwkW2/fCJraBccYvgOLIF
lFX9OEL6o9/pn6Cxcyao3WB8DxiYlvBZ5UH3Xf8GYVyayfSdsqfYkDF9nYEvtbEMFA0pw6sUtsGS
kA1EIb3nJuaAflhLMw7ljFDdzPNtDt0/kipiesdDvvKzk51BUGWmij5L03yRDgp5e0YlABCBBj56
BACFZ04JxiBOMVSny8BTtlxUwQ/yxZQaK8+RN+upa9kmBbDJg+uU9SxhRqxyH5cnZ9YOOGRGj3MI
rJgvniCz6Nl5rIy9j2vmW2lZS1UBDorpCtfbIYHsABHMxLp/Gkltr+rbjA1QzVxF8SC1BUMfX8fW
jaTZM+vl1gZJRt49cg0kgddQ4AYWN4MsoTJd22vMWAYMsQmMizKiz9kpUxBT32Gmy9oZ4M9/4fGk
iFJtLHrsYtqHVXbVKegLafu27PUnfGUti8aOuWnso5xOM7oEGN9l95UTofuzthrnI5CUOkt9qfTy
3Ov6Ks+9h7YAPp+MhakhO5SFWHCsE6IrXHAnbKY4MhaqPKXfY+GuQF+p6leZCGZjWeMXbS9b41Bl
ADH5J5hSZoqbKL4TNR1d/7FSHjxOjQbRN6QDPGKOGz6i7YFkgZDBzOF+egubWwmR3xU7aBw3WHpg
LXhU/GBwXJp2ZYp1qCnHIr0dAF8TSu5htA+a5b77LoP8kECtu4IpO0uwGW4I2RTWvEkbwDHygGOV
Vbk/Zg3V3bwe+5kFugyGZ4tj0kDpCixp8CpWY7uq/YJEwjsGKblFjHDk5z4ewr69sgrrTUFkUrrl
NUGtSg47LZj5AdCeHJKRTBdHScKZqmoUtWGyaaSarOK4crean2EAz+Xx4g/zqWDHwypZ0pttQu+9
aqXNi1Mvktalr8uYhMrECtuF7WaUbYTgJWjYdlchGTrE2k8fmuxkqpGEIkAt9Mj/o9Ca6yEmwCV/
S0DIw4llHPuZsjpRHspxVby0gD4NJBGLaRSXMwVbRpo6pNYfhPnsuM3MCx+hqjth+TC05XzAq8Oz
cIAp6VDK4r8++sNREflmgIyG9QFMMItwOpMRG8DBOwQ6jR83H4l1SLwt+o5l64ibwC+fCqPajPqA
qAb7lHgpDH3W0TJWehNN/KpH3+emtzrdV1gAkOzYknLSQnboXj2nR0TlldDnAypoF0pYPSujfmcK
7T6OIXXrJgagJhh5pwyQlMu5rdPd5natAebQP330lbZoEu+hslwsnNxZgaUG6/djg6ELoYB+uXJj
BB6JhfVgR4N3TcoGm2MQLGg39TbVYZNTY+hpsXElWeYNmgPKWPK+OmXhnLvorre7qxxcxdIQ9XhQ
+IBAFnnoscwsw/LR1w8CY6XJV7dVs9N9VpqbggU/hV3Sc7pN2GTnAMS28cmphd3SOHf6IamOMIV4
w1hDgYF56BXNU0mOt7up9JU7TFsVcqOqya4m8wvpinV/iNjX4/axtIZ+G9X9mhTQfco8kOCb3bA3
UBt73zE7p1P47ircCe1QwZ8m3SXO32MFR4DIIAjL758bdTiMXbhgQciQiFEfrtmyshsw0Df2KGpS
fz82Pj32eleW1/aEXUD6oZfTQkfxqVTOs5wIxGtLY8CyNHwbWYEHAtcZqGuH9AAmd0FuuQfo66ZY
8hSPgbSKHd+6ZBO3kLvVa+dS6yNJw3anp087LhqLqVF2uvsiWmE9IhULrZ8sp/YZSyU5erwMpaN7
RUvMIB42Ec6yCMdbxTrogbIzWnHw8Nbo6rUWJGR0lfm9r+8801rl/a6q+f2CtZR2Cv6BrSDQE3mH
pN82FTrEEU175I6rPmh3bW0cabbKJmQe3Cj417PTodYB2cUrH40caKt/OukpIa4o23odyVq7qmrM
1RVtaxvdNaUlkl773XH37Z3bk2dugQoFNaJnzCh95Hg3HTeupLlGUFdKaL5Noi4T/1odE7Ah5yZF
ZcGHa6WL3EFfDQmbOZrTwcfds6rqmAqg/A22YYGYfdhLHX8TqduxLc5uR+hzXT/nCrJiSaeiEDTr
AItfHAFlrdmtht5ejk29N5yOjIpNyI5X2inI9Fiw+9c6HWbNqO98HWDTHOd4N77UWHcICCq58+ms
WwDADu1xlW1ROVoMX8ntK2Jj2eqPYoBZXd35iXHvinQjpUI5o6VSKG7pwQzuQ1rDDaP3iBXXTlLp
ZAE9td4x1D4tg3ZvgBJU+dQgMDZnD8ZBBlfB0Z/shh115qr3poh3jb0taC4DNqx0uyghmHDFVWFg
vSV/DHmXbYMRvyyvUapZkaToGeLEwRKbmwE6nnz449nLvwO4bvM4p3FoeirD4fKkUxn8qjt0b+Og
9LQ6/IQdotVCAVORhPgtUQy1pq1dQJht2pOkmpQ2wPvl3yh0YbMMlkb2Rkvb8PL6oFlp+vV+x3SG
5dBoN5cXLj/itGHD5der76cirXxV8ntM63xMekZkQw6LVlHna/HfH3p59+Uzv5/7OsKWbT9FZLC8
vOXrOGhgLHXTtHG54KgHY+CAv//C9yeDXD91TGWL72+XhplrflTSPaJUnBPcUwwWL7/hpzkLF3cB
2Eq5C6uYIPaQU2RffiJR2fmmHa1+fNrX67988I8zZXs2mTf4FnwdXFGHXNnLwQryDTC0yfLnrk3V
9fcRfx/o1xv//1/w68NR2C5bmgmrQYXOWHQoQH45nq+/7ZTE1okbfFe/P+H7U6HQrIPa639ctL97
2++f+3HA33/5+1fyxgQaDhBoyEF2ef5rpH3/+/Lox/D78Rd7y8Lj0GvATEcT8q687rqWZts2BOtN
YmpQVptse/lxeeH7n5dHddb5FCvyPZO8uX598pdXLh8Q+EXwn99pomGcMKjgN78eXt7fgCmy+Mo/
6rXTNC2MFhwsVIevE3n5klM22ObHf4bK92hzCwEX9vv0fJ2yy+u/PinP19c4vbzSpiA1g7yP9KrJ
ZQsr32byx+XR5Tl79PLt96vfz5k1GaiFTQxFNEDVu3xLNXDG/zw0e0epdpevZmbSU+Py1TQl96rd
5bv7ZosdxeXXnAi7lwBzi8tc9X1OL799+ZFYJhvhHw+tVLdmgVUJ2lD/PZ0Ij+rpawL58fDH9/26
/y5f/Wvq0WAqLtA9/UE0PYrROH/VI4eLm8n7K1bKbHt51ND8Stff/x7thm9UQbnAVFe+1c0y1pFs
OAx1UhK6piIaSjz0Jm1vIhWruPcvV8U2pjuhZpBEvm/g0TlEUTXgvSrflgxauTL9aXN5/+Vtl0eu
SRHtBTXVkzZAtS0k3zbE1OPyT7cOwdMuD+s0OqSWcPF3xecXU42u2J6+/oQc6UGKmjjEHF2KJs2l
44rD94uXW+P7n5dHl+eCWiNUoGcF/GVEWVS8agKy8jUqPTfpN27/dQ2+D96kbFsGlXL3Y5r7cVYu
n3P58eNJPwmWbkC36ut3KjMUazqo0EKyikQkfugFeQZxnJmLxh1fRquJVVDvigDjJGMpkt+2F8P/
m5N//fu13WTrgNj2H5/54+1KIVilmpgGkokF3vd3KZvYWxVDvEzisxFHLOuXm0r+wO1Ig9iqrS7v
vpy4yw9RkQwbugmuVPKgLr9wGfiXR7881yn+rSVuiAXoJ9vZZPIPa5ehMcmJ6/JvJcbm8t//+p//
539/DP/L/8xvcyRSefYvOGO3eZg19X/92zb+/a/i6+nNH//1b0douiVs1TYsncrCwpCN1z/e7sLM
593a/8BDPYrbNFL3yFMMY8BSgeL/bgR7kxoiAXWePfU8qTcoUzYKhOoO68MoUxdQZeFQfvYEu6sQ
yaXlvVQYDDTuaTdGmMUqLlIVdJdDSCh0ly2cAqNmcNjRXmvH2tf/AIaeqSU08y7aVAhrI/bDwBs6
TvYtOwpTZphimRVtTS6s7zTrVtlxgWam0s8czIXp4brq81kt0W/0W+5DGqbuYUTHnmpboVrr0cEw
HaNP79VtD78/cY7+lxMnhCMcy3U0odv8788nLnLCRjONqDi047hsz4n0aMTyGTWOMKujmyOYi/Il
APzMRQ3qGOAtqo9GSbwrGElhea0Gzbq3Pc64zozfYOZjQDfP51Pu3EWWcjCzT8M2T2U83uWpvkX8
tsRiJhl23YiYU4FgYC7H+F0TQHfdQ1sau5JtvipgMTTTyzCIjeV5kGpq/w35adxiFRk9pgneNPo2
r6nKtGd6O/dKOD25uvUZ9f6299alY2Hans09U+xSG10uDQoxWjde6qFUR9qJarSxx6U7ehAP9G0x
GC9hUT10dInl+u/Y27Sid1hoOPKSMBgSF4kqb0noRKtjD/n4+8tgaX+9DCiPVd11NReCvhB/vgxp
4mgjKoriEEoLfMijjNx62tIfREewjjHITPYgyMhJn82+uenMGllZiW6XxDOnQUgExrZ08JuZGgSn
8BkwCFT2gYVbAtwh+6bU9zhwPnHrHSKdoAMdgh9CSqC+z5TNmLPRcBI2am0xuvAAhxLd08p31Gut
BnL0myela+Gmjxufc1OqbCfqxwH8EyFZNIWb358Mw/ztyRCa+ueTMWaekdNoyQ9ajymxh9UCAisF
h7USJdgU5XMFdgm5PsjWxadIyk2PKVnLyiOBAFPQ2XevWqM8QljNs4eunK6qJpvHnBYXVAtE/x20
AuEwdiru2ugxBRoqUhafS7ta5YnGVaerFOqz338t92++lW06umUbmq5plynsxxTVTglmXoEBtpyO
d6HcstLTmDAxSCDOxDAXMX0qV7//TO2v8yJ3t6UZTIq60DX3l9u7CxN8GVifSUQfsTEhQFrZu8Gb
CPZdfjAgPnCkQEUB/O900XVkAcbt8h+OQX7Gn+dmjsG1sdDQmKhV1frz5dTaQVNaQPKDigDM3EI+
uMsjf58Uyq3rVGBbdJ3D1yQZbk3zfWicpVDqeVHquwo365vfH4zt/M3BOK6rOrqp6rqqyxvxx1WI
VCP2x4AmjEoq8oAJcBbdyxkNaVdkzAfVBXcursLFCFiPkepVcxM1Nv5s7ozIUENr1z3tlhzrAYOQ
R61BfI9JR0Qr25zltsqXAfhLyr3Vj3th/zFaECxgTPUN7ev6GhvyvYqfcdPS5v/IYIUoxgv6fwhd
JOiM5h+liXcsMOl0KNr3tDbWFSzr2l0X8aoDfOnSZiVoMYz2Jww68iIBqJ2eBgndTfLTRplsiywU
p1DU3p6+BGieRbUOpPwcBP8wZWlySvr1sv44k5a8i3+cSdXOG88cGgvt56rCq3IABC8FSE79phvL
xvos1L1BhBOeR3fYTs6kQhbYYYB2UAXFVqfx8/tr+zeX1mW4CrR+umZYhnz9xwEJ0xHGhNAWJqV/
NALkq7DfvJT0ZgPXmWqVuv317z/x724v12bx1FVTUx3j19WzUayCNVXVDwNk2yg4Cf2cRiFIRbWS
5g8tFbZAxWpg6wYyoFj3UfcPk6X11wXcYdkwVUdgu+Waxi+TZZhnaItaslRMtKDhvImJ/gMy7Z7j
4pYlQHrBaB8mDW9pr1ddY+I4s9l0M8WuMgPxVO6ACFb3JTSZxnMe4ijGXg87Vis40F1AuA2vyYCq
juIlaP8InbswifcDmFY6wfpMy51dipUoPSQPBq3zuVa/OuW1lr900U7S1p28ocMK1zuPGY/+uqSn
SX8KCTEJJnyMuviHa/J3J0QYdKch5eKb7P6ylNaVNkX9hCux0T1P0b5/7OsPTX0KAebZ9UC7qJUt
OlUC1tJ/qEI1OZP9+ZZwdNt2DKKvVAai8ctsG8SJ8Pu0i68lPVfK0npllIs3wD7AjvnJlmZN8p8I
1D20Ixxfxn1mDcR+NpLM8vvzYPz1/nRYM2zHMYWOnORScvy4HaKxHGK7EfUBG7a57xvoH05BdrKG
2y5CttsgFUAd1EPWHPsb0Z1Lf5gX9GxlSPGeReOqNzxo1+a1Ah/aDu+sUp87mAErDcQFd4JwETxD
st7QMc00DOxYpt2XSeyTINzpKobL/ie5m4QL/MN6Yv51IXUMV7V019aZxf+ypgkHB2yjGRuMbzh+
U30WYUuorrczFUCSiZRRaNNjfj0R2oENAaZX8IOQqYZnQ+ot9FdZSKHDnffjXDP2lUbWkUwJ0K8s
nXwIhgY4HH3yc0QylZjXpGmP1n0XP0+lsdDdZNHDIosrMVeJUlbw2KmyaMWwtkuMr5wUKVRhPAYF
SwSm8uz72jDYOSCJpEH+wyX+a6HkWLqu6cLU4QJq5i+LGWV75KukQuFQDREbVzPcYiuoqpqKzYzp
0Asr50uvgS7unuBRlApBt7B1FLhdkXBxuutIdXOQkhOjhhYnSc7C3snyTrUG6ACZeEm13MYCQyyL
7kUr9kUJESe9w/Zs3jlneBy//0Ka/jc375++0S93UF1kmSUKTI0AI2eVpiERhKeVi3UMlJD05775
yHUU+yMVWgoCR0bScMt+LW5IIyQaCiFXHkLnRK5RKAc3pjuP03EG/KmNMEeep4oy9mmCXqbjmAUr
5WgAEpvWMwk2Vxk0Z2Wy1jW9jxrvR8Sbe3PEG6CYML5a+0X8UJYagOCn8AmYt7DHagkxwd4kLbr1
qAQfTXfGcuGjes9RHQ5uupxA3Iw+3DlI+no1WmqTBbXMhw6Zon0DiKOSNXV97ZrixYUbq6M3pUG3
L7C8UvybTDta+bWtoLwjiAqfaEX5HIrrKr/venmjzR3/XXdP+HnOSwFoNkATh+WUd0tfHEfA46hb
F1hmly7W4eb1lNULr/1M6eqbKw+DPN+4YTO+H4nCtUE/uuzd6Uyiq5DORRUOqj6KnPxGw4mngfdr
QLulg98/2ng3YZ+9ipzszWrRndKfn/xzhtezSqP894PCuNRkv0yrmPKaru0aOlWkIyeEHzOZjx35
oGZFcVCz+FE46bwVLeq0EviugKXX14c6SOeVgecrg1+1jvG0bcJsj+A5sZsrtEJoy/ua4OvoqtIt
dnS2XBf1Yh/U9lKDWMM4yiyEUBMeV+8mc/dAc96eiXoWzN67jcpgm7n3/5ew81hyHEm26BfBDFps
CYCgTjIFyeQGlhJaa3z9O6i3meke615UTVtWTgoyEOHhfu+51ot+GezaEb3Y7mzx2XIYL64+0qNw
EA4BYerbYRdutVW3Auvg+i57xz62AdE8IRo6Q72wJ1d22R1dY91vMVwSGTaQnLqSDiRcPs+O6IrX
+lW4B5to4++EFYNnZ381nH25nQ/MHlbIQdbKprE/n0zPWBUr3wvP2UlaW6txm7h4LBzcDB4nit3b
+epgrvLV7YZQfxO5yiZfM61Yf46vVmYH++akXo11tOF/+TFkd/pot7JNZtZJcrBNOPEZRPJaWYt2
sTounwKkYCfbozNcpbXkcMVcyfbj2NmOtMLeesImeipOUL+sO0kMXvQcPaev0hq9FgAqtz3g8Oef
qMS8HiUGhOArGt0P42tG9odyDvCU8tbSESkz+IRk16kzNm/AxtovKamIJioHav+5J+wz7qLXGJkX
jthPoW9WKspj2YK91/gXr8f9aaCJV1EwF6hDLSNysY+vIoZousLSLeJbV1luhG6dUwzeL3eigVs9
0ZN18irJAg2gJX1QElU7klhOA9kHUY0+OUKw3l2E4qaM5bOC5yX1Y1uWIs/KkstgRHR8cjdVGSSZ
ldcqUP1N9TZwq7BSQIpEPc9lePJlV21xDKuwy6trJGdsZqMGVpGZMSwWoxWBSQHzDiNMZupRIvZ3
LK+95q9P8RS4OkAUmZZVnab3sSKzS4xtIYFdYq3V6gnrJmLRw9jRAwa7BR5kp5WVp4MBTANpV+I/
0zza2bZfjcw1R5/NEjluIhxkCTGdg56aMBYcUFNK3nvxLxdg8+9NDvM/nmNK1v9+jrW0TA3KI6Kv
Anlh9Nmmurz1c+gGwAiMMUF5T3PsUJmRYwTfNSD7Km5hPTC7H5yMfEzjWnW1M4jqRa0fkhlBEzuJ
ie5IDkc3uXfbWB2cXCyPObKG0HAEiew+eCaKuJXNa4+zrYueIVLy0iDSzj8VhtsIR9DvPiT/ZSCw
Wyi4PLHDVBsRewr2DNBO7LVWxDX5XNbYkvVhLY/pwYo5nNTG7bjp+XK1F4x+Feakc++bbEDvrdp+
/AF8CdY5Rtt7CalzNA9mLmNVqZ0Yph1WjSNcuG0TjSf0FBCLblU+OzHW+n/eQeX/UTFpqiYRNKSJ
FMTWX154Uc3MgXCo8ijJBx3smxU/j80mkS4x/LRnP0KCWqX4bDgpsoh+LKf8EOAxKTRcU61T0jWZ
kuVq2tkJDxwh5zBVnjPlbdoPvbyayhpP+pdsoRkkg/RffnhD/XtZbWGWNwyu7KpsatpfrjhJMtSx
MFnCUVbv5L9Dp0FdiMlQnoBqY+Rvyr0itpQLJ60nMCfdMw0x2Wi1gvAiENOxK5MsqnQtfbyZfX3y
DCBoht66BIbZGO4H1Jkg8bw81rxQRgEgfy/aB4mhe12/TYkFxuk8BfEGiIgReH62T0aCIiV82mRx
MOaGx5DiBC/TcZvhVQrJFW01ApYEbiB4YYdd0PW86gYY7AwPzFuurMkfGGp51czCKozRf/uwIDsK
azSuEfOWmqi3BQ1gJu8K8ZqZ9do0JzmSAYNTu2+kIFzuNTzZroRnagDKcxuDj6my4Lt1B2v4qvtT
EX3pIgE68s9k5pdY7RfrOEoHrKdNi0z3OpUHi4Y3lrQKqwwO2XuCusyULz0u/aZa9wXn4g+y8/xb
FcEgdG9jUjohoZjNiEobIyjG/4GXucBkwsnqjfF5Fmi9K2Qa9L/mH1Nv6mXJThpOYnwbeKb0GNHw
eKkJbTH8+yiiKOue5v6rz+5AE1Gh7BKjcQTtIRofGi8xyWvw5oy9xDmiFDQ7iDWI8o9xPuQ+S1Fm
e4uyfd9fE1Oxad27FkLqJrwq1sXIH1xKVyrRprEhqHZmItiBsWdpX2YDsoU9YGqfYwOsOLNTiXpR
cmfxnYYUlK73lu6O7I/rNq8uXQx0Woo5DNByGpx+IA3U4E7J59aqZoPo2qlAPMqPBsiNCf+A02PN
42MLoNP6a8b/PbTMdWHk3qxso/KjKD59VpeAVB/lCzlH27l/r+Vdk3UrXboK0kcWM37I0AcQw4iA
GV79O1AQipsUPXrbkPo5mO8QQGqg1gOuyGWRYYyYC4z0Vynv0AgBb9AecfVRoxAV4OqMZ5Kys2vR
+xisYM8V56r7nNDgRkGOTRhLjYqsZKh3GlnsGskBWeNp7J5y+NshYlT1BnkZjRw2L2SBIdMXFXvA
r5EdA7D/ZYm8mKi0SFtnuuZlbXHrmaEmuGei1yAmfdH/QSmy2DeABG1KqpAqYdMjx1atAK4jVunq
0OlZ0kHrzPorp1mZwglBwRaN/IBMCOQQ/j5bpgHczV+qTRXHVacOhNuE63ZRGyvf4uCoJOUMAv1U
Ld2LFS9D0Lpj1oIrvEs814XW/RYCoVDIZELiiNu9hqGppHtCmCNcAOK9fulLWAG6Rh5ocr6rissS
NYDxEKn6RRaeLrSuqeev2auvXHthQZBCcuJ638yg4xZe5GArOsx66vb8mShzJzU1TyVtQqlrOiw0
68FbzAw9shE63D6TAO7GwTFsu1eFstskxJfpiC4H33EH1I6ycAScI8f8yUkzZ9CiDbeqo8aUW8RU
tzAx160ZdPS6SYLVSB5pqKQYE7oVsUKioD4YQOzqnNDnolxp7XYQ248mppkJWCbEAyOOqKSehzpk
zmet5/Fbqm+lxePTJeSAiysDWkZnPNcCl+BSxhHLTAJHX5oKi1RwnxKJHFfqKx7RUgFKW8ivOu16
1w/hIOXXdG4dpeM35yU2iUle6SWaSAPjV9T7x4qNRnpMxfFJxMogFx98XG7vMZdoVQPLhc8OfVzY
xPs4ozLHrNoHxyh7a/hVcrF1mjHw2nYEYQHKF8V6mBNxexOCd6v/qil18CLCVrqLE1k28m6gmJSN
R2zB8e1MdpdnvMANgE8JMNBpKoSN6X9OUKRiegERWDNuJjxj1wAoogjOKRU3I9SvknlgyJ5XWnvd
ovpvfrX2IAI8qOgghwGcTpaaQQtS6bfkaEEiUB3mAsxcyBNQncQadknT21O317WjJD3JtWCn0j1F
O2wRRBD6z7JCczk5CzF5pl30y4Zni9R/SPVDYTGMsEF8B8pBireGjGEKrn/+TnUMgi+1M8LhBF60
xLAQxV9m60XpoS83Pv6wpfbsbKVTt3N+J1TaiCB2Y6HMU4T3OmS4ydMtqsRgfObytUoYyhGdAdZn
QvlIY3u4TtjRy2jwRB7YQXFnAdk9usNBAzKkKR+j9V4k51pWkLZG7xmOM0msdhLzOyx9YvAzdfFb
HNTP4bCOEiahrGCk3xUSJm18xL4ByAk9lSy+SXVEiiGagvZQh8KqVbCNSD5Q92uRoUOuMUsXYBO7
u9n6WG6xGZQifkVPkvINFi7XMK2zWoye4XMDivNtMOTvYj++t/qTSXJzQ1/eaANMiPrNSOJLY7px
twvQYzc+RnAeDoxjOUDAuTym4j2or1F7HfKWA3RjFPfqrZc+8zmEDmpy6JPJESFpJiXCnw+zguUV
ni7JV3Cy7j5j0XkGj7bkUZ1n1QUF6+V+uhH4h4mBle//qMpXjckqC50yI7sm1t+5c5mZ3YAqtKJn
mUZUAMtgGV+bFhn2NeOBqx7eDVj8AsDysTVgqtD7gicrBhg/snOtxetAbD0V/hZHw8TwsiTNTNL0
vahjSiBHw+++laRlGRek2Pd21l56nPodtv06/2rAbUIGMfPsxJdyFCS/ecgyhlWthNoB77PNw4Fq
j3aGwEae7RKlvQH/5VperCC/soyRo/LpYteTWoP3Ixm/yejB2p/sNb1/C+oUYaBmFzgKVdSHcnMI
mlUrfEhT9FYKn+NQ4coh0ZzE54ZUwEbgFP7UFN0NhvYtRhgr+tVmLgFZL6Ss2nJLDtZBiJZ7zVGb
vU5Pnpac36wNuU5w3aE+ELIPuGdOSjSfr15kKBr0dTptX+uYnMLIUwrxta4A/ZTCNiIasBmjtdJb
K70ivCihm5TyNMQqEAmiYSvRsbp3VUgffvmi1qg4JBpUsPoORnC2gnO2jNUqn2uiupr54hIb0uiT
JYVoNBkDF0PpyoJUEhhk+1rlRtBcQQJWW598MPG8QY1p1wQ4mi8JNebUA08LPHMJntLYvIBUaFa3
Ii2vw3gs6+T4mspJAmHtT0SwQIDteIRrpqaNZsHywK40DO/xEJ0VGT17hvW/yzkr8k2Ziw0/WHP3
R6YJhvmOs48As/KtCf0NA/NfEx3MlMD7XBLKKu0tNpVdr2MWVHjr6Cj1gXbE4gM+TuBjVm5rhkBP
ysfBIQCwDnS6CqRL+aL2pLBRFKS+6rgcVPHVGiWuS6odEnZGgCholPwEmt9LsuAJvEeJHXe49KK8
QUO2i4FTDFi5hXhfguxZmHyDBk1vRnQwAJ/xVQ9bmROrWOTit6k2jmF5saR8C4hkH0koN2DTFHIA
3pSwlRBnWMZjSdU6kHxCAvcUzY5VCehYQPgFqc5Znp6UQH2SM+0cY/NFm0QfdR5WmlZtdQz2cvo6
JsC6CjgsqoXoZkiPsi1NbAWVYu5DkurRC4sHaQSX3GKdtPCVzB18+upXzBYOiHIgnOdJ0/R13o6v
I4YmjMlUaP2xrxrKhWvzZlhU4Eio64JY5vZRDvpHJgVugWMtEB8dymG63LA632Su/z7e/xYYyCb2
mxdCCZ5IlPljoCsA+CB0Pi1m1zZq93M67PW+g3JvXXo2MWDbdIeBRUg8t2LNoIgmbCZyc+0ui0BG
wGEWQ7rJACrphAhgAwxz85QUEOJ2VfhWvIblXvcfmaA4GhClZe3p3A54l9YDsLlBMgi6oBilC4TR
CHhnicZ2eINAvoKfWKoMZvFEAjdMdp3ib0SMeKKIo6KIjhoK6DlNXBBGnjkL67h9q0uf8Lv0WR4X
Y3ow/ybJwnVBx+8X+wXtKcsJACWSYoStoCbrKG7JBZSrtSQx4UAovFdk1D7sR8rwkaUhcHzNwxiI
xRQffhh4AAceQ8awnreDlC7cVr+44bOMIFphcmRE4F1qeeWE0RGdfUJ+VWCWt/5g+NU+wSCFvGYz
hvmly4JbYaHrXzjXDQ0IIovwXaGp54XsSvh88LAtPGKKTCzT/7unFjF2xwBDkWGVWTkkQjix1LQu
4vuyL1EwVJTa8ZGa6JBH8OfKZiXJKh4EIITiy3iaCGFVxmqjI9HXIW8VYvtipMV75wR1vh/hf4VX
90CLZOUdvtTV6su7eavVjxfZX+cDH4u23mF1PrSrW0ofcXXzDrdmzd+Hs3c7H863g7f8la88MLc2
H1ZX6cr1XHUVbeF62OfD159/8Pin3r55Z+wqtpdBU1rL+BlCW35hrfmGF/+KL/lGepbPiYfMzvlp
V6CmVv6TuJZ+Ba97RbdlNw78RqTHK5SW+9iJncZrXywYj8dkN28wXR+JrbIjm5+1dQ1vdqt163Gv
X7HdwjhvnsafzMEQt4r3wg5c0CrbglOlDgqmtQwndmUevohdnJ8psSIEJF8GHJjKmb6lB+MtBRMi
iTcfg8Jf6neDfEbF5oc3B47uSmZh0IijF8lDrR80VCbY6MmAPeR7zeWTPT41A9mN/4Na0seHKg4i
hgBmZ/ndj4PtYtBk8StI8qoy8AxuyhVsNwURUowvW+TgNWJ1HWKI1+EPMJBVznnMvlulzlgmO3/J
VM+nea/6wIpZR5r4HYqL9ehYztKTETT7ToRTYFmv0YyNQZz2KlYAKb1J0DXUTnZH6SgxmCXdJBvE
TUe2Rta/FwjfBqT9ZjVuoX2uFlxHSeKLXoCEHYKtySjNzCjKaMAvEHpgirA7wbdwzU5aOGfsr0hh
djCPKLloGORrOeFCPx4JB1/rAGXNJcphnN+zkAEUwN907jx1kXp2F43HYMnIqoh96gY3pb3frJds
RPSjq0KnzS0knoyCS5jAUMSiW0lMAkYn44fS/AdO+wHApJW8y4BsWnjJzcL6hQJnjo8u44XmHjvM
30vVgRuRWI9tsmgUhFNRYpogvGJa7Bz0G8JB9RQgVmlce5H52+GBgp6FQURwAGqZnM8w24Etw5ir
vzoGk7yyXYYioGAsUWNZgdvECwE2JOJfBokWDtaVtviFf4ErS7BOML+NyV9TJIFJjfDnogTDW2uh
zp878WiOCbkXzCgHjxAtr1rouELmDblOevcLRS2gQ6zhUPqkgaASPEqa3UAvsfrs0I7+AVd/I+Cr
AGyw1PmhHt46mADNrF1kIeE1VdYSYe79JHvawtkDYIW0LjLxj+HPxqAqrWnpFIsMDaNrNPiHgpjY
vhm2hp886QMxmjqV9BCfOoJhfPb7UQD6mZza4LsRvXa9NFrr6GpxZ6+iG30QaO4EP6Y4tYLXpFxG
cIEtU18ApZ3QBNU9Bw/ZuO3zjH9x5kqWQLuV0LkQmBIyY51L8XlSAeoxiVvaK0s519IZMVriY4Nd
w0Qq1vhiy84OeUwFzwfTklnVkF1TwqjSpRgrJdoPGdKrBDEmOyPs9+7Ul190Bfg+niAw2KDlp/bP
zfSG/BTdIz8luA+JdL5hvlvUuRVVuVR6cro1lZdxpnZvTrl+1NII/KlHW3o1YGUu1ItvXPPgS433
g/QiIKHQjq2OE3kLw5v/CKQvpa2dGu9lhqQaFWCVPSz9JYzpUA8qAAjgbRSJcnfXyPSzKP1y+SiA
WErAX/sCmLLQbZl2RUPtWFoJIOkisPMluTeCivKbc9tdyefmYuCY1ucgoXx1uul51LDhMNQLPuCe
s/h9ye6i5j2sJKfBNSrJyj6R8NlOMKG2huUY6WtGLygNkXkX+DiHQym/p8kNYgVfqp07yKYxLXba
fbSplEOYnJCEgZIsDrH+mk+ckWwNIsnGAZmMNFKIBZkiTowhxHykE+RcIApp3HaQNuH4OZIiu5TF
c+6B4uPa8wkkmkOclEgGR9x1nVB+ymCrytnR0F4lLmj1lhRJL5s0G0KLAVQL+jOrckXViO0yMTgN
6vZVxY+ErT/AT0qfb5bvppb9GKFEMS2CwMIJO/owKLV1id0h532uJ30rG4ltqAjDMm8eH3VPTo3+
LYwZfMYeCTBEPKbIyvwRsneUYYW4IuCBEVeKv0xaVnWvA0DgSkSmuxFtAqDmevumG+/iyL7XR07O
40ofcao615DA1hBvGvHa/2Zk2pWZfg7TpyEnM4+cm1l471GSq9ceRmvow7GAkTSgpNM7wIyK3bT8
1vTucEgLGnEERoAsgQYmMZ5Fnm2Xx4UgJknIiQ6gHVBEXEtPGX2sVHdJ6qtvLf9NGsuIgksWWsy4
PyMRZxEbKAUWGReVHgIqo9hQb6zxLGEQi1CYqAMURCtG7hSljEHQD/djsl9EF/HVX6SZ6Cr9kNwM
HPIBDybJLopUOljwiVlZEjCeeAHC7mQBn+yuIzf6sIkcgWO6iU+1/1LnDw1IgL4P2XDKAnvSJWWa
FBAnh++utb6U6tXkGpG1X7MwrJe3eyFZhy303qNF/JDCCZ4iEOknIHjMxOp5byb1WVHJFtaKN6R5
4vxLjiXBqFElb03Rh1Z6Ratnl9i9raLeIY8uung3iPNuXmCPs87YMyPt5WE2htfU2hufhYvQ5+Fb
T3O13OzwUA6U1dNLXTJvYdg5/pClt/SXajq+2fTbS0zCEmoFVSFxvmQTx6Red9zeo9solpu4tPAL
hvRlBbfK4EBAhexr86LKraNJ1jHAPa0L5jM2/JrltURQhOWPEJPnZL2IUrVXONpS4qE7rND9fEcc
0IYdchkGGACRSpOynm04K3O7H3zy+Dq3FgmhwC7ZRJiNmAw2YAPpLCzIsBI09py0dqb/mKPgyMRC
TxhGwRCzKtIe+EtLtZlUK4Ka/kwVx3Fbq4FTg4qT6tpRCXMv+FolGQ+11NFqbR05IC1aQ6qtz2cj
SH+wKG8Xab3vw4wxTFc3JuIXQGWgzujlDmSaxR8yZWvJyVEoDIAbExt35EotIRcgFCd1wi2zrzi6
t6m0rvSeCCZ+rbrf97qwmo2aXFrpVbPeLWVj8Iu3lFCDKTqqyVnGGSH3W3B5hkylbcBzptFvVq9l
b8Bo8leY+HYDXngSLjwtozdI434MHZlW9gx1J4lhA4q/SwyeNtGgzIB1SOcxTU8d+Q6Bq363GqwP
GsX58CTJ/lpLhT+Xo3gSELX0nPdGe1Lz0hEicU3yaCx9l+EDLbMa4ZDBfmdI9iwo8LDQhY7+nvBa
ojzxRaLdUEvunJ/ScFCSxA76G/uKizUITRMWaCpW3vl1gCKpMcVdF+R7ISBBY0bLJHpjc415OmY4
G4r4AGa2E0jD7NLUlbgBlRYoCWSt6pVMqJeswv8dbXWiWScxfw6b8IyDCAINWLrg2WA6SpSf4KDa
IKIHARU9U+Fetwd81nZdk4BHd/xUcN9J8yNEPUZO+9rgyST3TCnZlQIh3IUwHK0p32h0cAeKztAk
QDbnh6sDulfbpbNUKOZO0fBnz+zcAn1JgJglgZsplt4EOI96nBKQcNRqBExUpukOdwmwgUKxixPY
J/+Ji/0KTB2MqttAenC4vHJcf5uGL9g8SAreVJQY2U4vey6FPC0s3aXtgHdot9h/F0adJH/M/U8r
lZ9GoO+qVD4GJB1KpfY0i7uSwPUlTQP3/IGK0Zie/IFKHXlklGWfZkekX1CDdshc6E9Woqw6KArF
InAy3KGItqQE+ETB6p7SQDlTKD74HmgeLn5curogeQpYOIm2rULhQOZWm+8zFuOsKxAhDpioj0F7
0Om9mrX1pFRvsUyKyXqWgDc5tKL1CWYODN3qUSbnoA+3gtQzNmxhf5KtlAWKHU+0yBLDMUkhSTJt
I+WMQfoErungFtWCrCG7McBUsBBJFEVYcYKqJFcMo/+rY8hEEw/zmGCFcNg2yYJ9krZpYRzGHOaM
KW4XXHCeJW6V8Bhp1bHztVPny1xD+ENr02IOxfBUQjFvLOFggCNgdgiSbBPnqBPnqgzhI3hf0j5y
U2ZumvTPGqHWfl+8yAnpxJBRQt4SHXELh+rIGCW7pEb2KLpiLVRQrEwSEhaPjuZ3KMmSLYJCOgbN
VRy7Q6VvwzTbiWSyLbA3HyRGYJCW066piISBFEDOi0Sml1t4QPG0GoRRR6M77q+AMLzOTDcDIEYZ
LGCWwBSQ903Mu8OZlaQAXLjbmbRVEogjc38c6ukw0VkT5zVk688yn4iN5cIRx4DeFEodk/E7x6c7
wi6ME4H6rHdCVXzEuNGlOnytYHqVbesVWzN+k4M3bgzcPUdKrB3SA0/jEBB41ZIERFb7SU6uW1jJ
NowhTZjgwZeg7IgwiPY5r/aNSuYh331IF3itIS1kFHg4Ey3ocXxr5J8mF856le54CYRVRiPQ7I5t
e5n6Y8jzhRj6Az2ab3qFOtOdHZDqMbF8DwPyCUyJOJ/kquYsfSEMmFwTqZwBRK362AeUShdnwUbl
ChKl8SVqut0clVshHWjF1jgEoA0sOSkFd/squyn9Qx3oLxVHC5SPor22BsorbRGM4aWv4p040bBD
ci9yjBnKk9YRZsRRTOqotdUEJIJmKASOlkrhGkN0tprYnMMqQnAfAz8IWVgyb1A0ICc1+7dpmF4D
nT6BPvRsg3F7kCYdiV7/Vrbxs95od6rSrypkM9fk/BjP4VeQ47OQtUdFOUzIXsLlez5JEIOqxj8X
sewBHVgZ5Wc4Hmu5e0kL6U+pICzRPAHq0xAmh5Sfgkp5XhZbn8CWKZt7irbbKi03gzKqHEbdWgfW
SQGjYQybtnemZF5zW3BxfWT1Ofzti0cwRl90SbdTM21LTXxSK/GY235xx2DnTGIAPumOd/e3Kwyv
Y2xqxZVr+ntGOF7avcIE451ihttH+8EnQ2sSKwLWSXEmMQsAkrchIu4KKTT8ibrfWfNhEQx0yxhG
+p3TjveKKPEALJdO4CZPO2hCy/fd0LgW8b1KdRv6ZZnOqw/mmIMq20WSsKUX5FpRS86XgXUo0n7X
tPQz1ebL0j+b5MFTjNEdc2I9q8DDF+Q1KoVxUt0SDsOomjdDLRy4G8GuCEjiohPF851xoVLKP+aJ
FOgTawTOmjmp9ij6L4ZVgNTjvS0yOM2mo5YJqeCXDpgQkh+TH11DE8FoR+VKNaEbGii96xTidDSf
9YjJZTmssV2URXwuR6C12qnIwLilgcsVkuxmvnE0j7ZB9CGcapHZG8ISCelIIT1GaEQxgxfONNL/
CFOgfaCV4Y80tcS/Ret+unUTxZw/NiuDlIUSp12eKbYAWNmc5aegu4LyWKv6Xe3BpVWYmqwGwr3w
llSwFKr0GLdq7gZRm9qFf5unU8KlFZeurbM/MrRGjLLmzWmkjezfqolfNpbX9KxIl1RPvHPQE+Jp
48dvVX0J9A9fcrmqOcbIBUK+wvj2wkReAiIvmkJTleZstexIKF+lHpuNKqy1SHbyxnpOOO1LYLak
n3uiAkJM4X734ifzRhbKc6rXl3CGNx9aDmR1V290Vze/ycghIjSFPnwa4F6biL5JUnERs7tN+Yo7
bl+0O1jkEubLMGmcIWaL1eS9lUwo7ckZhxAMVQFP2FcBWrljDVa6bNcm0uHZPdLiiHZLlTGmxFPF
pI+I5tOYEc2CwjtPQzezrG3AhU3k5Ssl4ykwB0D7uq3jZQp85D1HRaI6tHUsOWZ7jtuM0F1EXxMX
HKZ9z2O7tYQ7cVMr47NJGFP2d0nHuMcYwxy+MG1tZvUSA2YdfC+X1zpR31AMtRxPS/8w5nvC41Mv
wS8SWVXyi4VIO5h+rPQ5Iuwn7C98nK4GQvUOSQM9T+qTpYLXq8TW0TdooGGymFacX3LPaCjjlQ2D
zUx8aB2aAzZuVrc0agSZGSexaT0B4Yo2oXa06CX0zzQrspL8AxpnVToeWrT/Ko0ibbroNMJVSrD6
MXIJT9LK7hqu+9ibtG5yxo67Ta8w9v+Og7uSv9AhQreyYNGm+d1QkKbIdpfQ4O3pFA4mQwl2TNqe
OdJno/AiRh8BrRcyOLb0enIoaiBzRrlEsnzKSGhG/56hhhykYxnSCcB1AjVn6hEnk0AC6M1fC9L4
WagMlfJ/cZZJ5v+QqWG/sVRZE3EgaeKibf8PmbLWBl1kRYL+x4NgMRnX4vpLrgxu34F4amPrQbiA
mvtuRN2A2kb33TpB04XeVXmKlwsuog6OmCEjULOvXa00PE1VbS29i9K3zm0fV4WuKBuTSEhdISMG
e4VAm6VZDqe8cGqEWUU7rOfE+NKrr1ReIEXiTichJoba1MNf/4RJbUsDPdL6zFXabHJn1MujjABI
ZR3KuCIKg6sbb3vLjVReGLHxz5wPjuIoPUk69J3GtAItueykdF2X5QJrjIysVr/I3aI2KRwpgroN
r5aULfgmEyUmeyb56TqwPhhrJjW9wjwX5jFCBlDFeehI8YlbsDETFcllhORxv0GYK53GqXZ0eowR
TSq/K57i8mtgCoohi91F454J2q0aSZphRMTDOYNp1KP7JN0r4dhlb0K+T8WBlYn8mKsYTxW9ZLm5
qw16TmN0tC5xYnbEYTzVgFxLln4c+nSuYsaYdiVfk3kZ4xMl3zm5Ai5+lUuE+c3GRJDFKV4u7em8
09SLvtoUfQv8lIwkveEZJQc3nWjB0T3g0mBOTzOAzabnKqiqG8w/VlM+yV3/Wpl5hBwYSNc1TWun
kuAritmRW5eDb9Muj5PYnnB/rUboOj1d2awg1yvnYD7x/hrfA5eIaRMMxYYy8yNF9EUZyycghJlE
ks7hwxPIl08+pVHMeYTe5pxX6b9ITI1Fg/nfGn28Z0ShGTpGNKIq/yIxnbROLjS90o9C8AHYoB+m
VVvKWwuJNcgxdsY6WmcdLbROWpeOpmvbirdOqC1Hon1UWzlHWn6rO+GFz+BxpnNJ+c5A1VagQWki
ufacj5il+ogh5BKSwptSZAZQWxXicuHICocSusWInltTXJiL7cuelkeZsNZAzCFDasSTRoTCnALE
vy7I+SZ5SNJIDJrg1jF9ePm9nB85GYHxwiqYnvAWv0IlHQvFa0bUhfoVEGRNbaKrpMzEO42UiD6u
af/hzCbf26/+zdOo/V0zjXPLtLDGKrqsGn81NQZ45juDqNJjaMB1R/+jxg6X64lcWzYOkTW4uJsu
oXKYuz3oeairpEyicikEeY1kkbECE1SpQhNnUGjm76ZWcxQa3P8YhptApg00SyK+l4+4eyMyVw8e
ZbUGuGw3HR0GIIbVyIUw+jF0db8YvbrGVYd9Qb6bfiQPzQBWVe2GwidnAsVrr2yXBfrPGuD/4TXF
CEOfmJdAUmXlz+r7j61VNYRQR6NDwhcJF7GYrvu+QQz4G4ivo8E2ZTaHbNNOz7FII4eJVFAQ3IyN
yWAxzOU6GQ///APJf1vuigiAU8FypSNrVqy/+JRo6hmqMRsaHupso6XjumIqo7p0rEVhN0lrlUKb
WkAu8Mwh26+4rrL90C5TrQd1OyCLYBVYF/XfnsO/O1IVUVYswxD5/rKIJvK/D6FolqKC0ko7lsxf
uKXVNJ4GkSRta91UW+DoTsA+pGIWM3pxBRqUx7T7F8n2H4P+f20GisheoCE6U2RLk9W/bAZDGBid
PJfakfM6y2lQdrwX/WvSbLHiZhzVQATQcP/zeyIt5+s/fNe/ysSlMtWqsSuYq0TaNtzWUGQ7jqmO
BlNcfKeLVUg8L/dLgSgL8/7P391S/vak8ksjUFdVw2Sd6n9+vP9Yo2VVdGCP5fYo0sX3OYazjn6t
YaFqQduvq7FXzAAoumeTwhFa06YrSpIJGRiF+m0EMh/n5qZabLkmXa+L4nNjeMvizYR8CJAGj9se
zSwxupdBeguFq1A+hPLNopMzEKqXXTNijS3gmYP6KGD1pvJmVP6PsPNYbhzL2u0TIQLeTEmA3oii
RFGaIGThvcfT33XyDv7qrIrMUXdUVpYkCjhn789+MiuSRkBA/KVh7oJtcuAfJMPalAWeGK6d3PRs
9Oi9AkVAWem86TTCxML3WWMKQ2g44XHB2+KKxLnUPweUTCHLBZ8WPOyoujFZPPl4EubRRmBCug2o
xjRK74/wppQ2xWzmUUiiCBx0qHbKn7C5S5+qeuhsLHdkrGNCQyI6vkSQ9hG5uqcWkIAuygvr0KB6
ok0rQ1+5NAAcqm3U7/hzNLvkBy1yNkn75HSpVzmnfr5GqEM7CkgNcAPwhS+dcrIUJLg3jRcLfSSp
hPRGqho/N7rkIjReBpBggjC4NJlLqnbTZiL6OS7eYvmWJ4eU9ih6cqSZogBtwdWNlpXU6JYoOuUk
6LY41KgbdtYVG2JQqITG0bvj29te4FZ8mflg0YcOohpJl1p6mRB3VpBffscEbu/S6Rmb5iBdqH40
kI5V0D3lg+L01N/eh4DS6R/HfiV3lNBBGK9lHb8TtLcw+nsevqsov4v2EUl4F99hDD38TuCJXgo/
N2TfNvNy+JOVJ40o8KiJvEh+jpsnLZUXBEtSXrG1wLGMfOCbhLtmuAdzgO5v+pOziLrHgaRwZN2Y
5lbF8M1r7MF36dFrz+gEsTcz15q6sTIVOmlxIvWFvh9B/ukijLK1/zGXLZ/cNgaprw0QJbvdJWS9
K9H0NJOebXQNiQGfFvN5GSHuMNb0ptoyj+m7kONNTfdFaj244bQmputMUiHLTuUG7btlfYToNDT1
1HZ3ST4k5v2XkTm6E+DaaZc8kTYBiZwFdcA8WpgrVOsifs2y4ZOuW+zkgoYkFZOAz6+rbjcpG/2U
pV49rgdtG9b3oXue6RXtTfug1fLemK5tRbc4OKlzbubmYJK7W7GqOjodF08DjYht+TQNVBvJb6Iq
UlzGibHVQlyyib8Lx/Za+eDRncrDcIcbTWbk7NEmbN90CcgLB0ahQTIqpBex67TxwzhShcyqqIXS
g9pn28m8VlQalGXtjmO3coJwm6IbqU9DddKNFgdyscj0ZJNnTwrwBRdQbPLeKsfKIPaxDBdNzTjJ
vBj2HIZg5crwDe2Dn5TiIbekraGJ6BLgYe+kNePx0GMZXYCYFLCYlrUbx8Ms9sjgDti/oAPJa8nu
jHLiREnHUTENfDC/6t2u062141NzBdnTYIeac+ZS8AkFZbUf/3qy4wQHF1J9rf4a+Q5y49UKN9Pw
OaYjpg3DKyRy/d9aEkDJ4J05T8oKMe0l6x1AqCPTC1LpnnAFTbpmzhoha4ml2RQ6GV58uHMn+Sw5
Bsl2ArcuESBSCDIOtPC9OCOSqXZXKY9G/qE4klsFp9patVQONejXSD5ouK9rBLlNDWVfddveQVTA
7tKEmKPvY8arUBykZDvztsudtlQwsTUhLtH+u2nvWb8FNCBBLHNZlN3JOhSltK6zuxk/YPgoYfSm
utt2mrYcnH6lAwCZNEigOcAjNvjnfrogMm6Cm8/TV+VvGg+NiRlmGFchmkQZgal8yMuTY13HXyz0
NhAvYU0Vn/yG7K5JpQXB192z3t8HtGoVU3Qb1azclLNewubzlTLh9uqbF1l7D6BKydwtzOdh/Mmt
yo2GcembtN6077ReukryoFRHIQOZZYDT6epkrw2spWks5eY003gTrA1+ghBBQk2seyQI4De51/Dc
U2dT303QDQW5S0PxAOh+1F1JT8nsO9HPRShTfIq4rarRbhM0N7z+DFXLplIC/XldtR0hGfHaRLKM
nMNjUStYYrgMxmSTyfmtDOGgkdGP2X0aaOr2z1FAAQy9Psn4xKBlh59FLy9RcPHIKtlGFC3anwAO
MWHC42R4MjpgzYtgj1R0qn7ibKbwfdSvM5et1jyPVIyhyRYyhTLbT2W3HSE/iJZdhuWucc4mD9qu
IZUFy2mVPY4+9gXzkmuYCpH1YVyRrGGNQrcDaxqqh4A1Owt/7Bapk6OzD90q+SwOTluNVmOC1Lyl
0q8J9q0DOIi285ri0q8Q/+/qb6JfXU05O/EVnJGaDNfiDyJ0lsF9jJ8wOUbQloHO5ZBekfKSC4vM
lixm9UeWy2Xd4ZRpsCiNPyo7zbyfA8ej9MCVxxnkcG9BifUFklhkNS0S4vWAMW2K+nWiMi42a9PY
1PLZLlgkzGivcVPGLQEnlM4cdNhEpf5G7bufidgXSWcF5q3MrfSXIbqLkKYes6EG8I+yw+vDpwHc
tWzRzGSPafXJNd4Nza8K4komdQy1gonBq8E10FaPWhB4ElG35ZCSqjPciY4jSl5blMHoNZO2U5pg
Gw/vtsHkkjdrypPxV64sMNOUdyMfOCVJ+u6A3IL6bs0XqgGXo6bvY0/k5HDDL+aERbRHyB98DvRd
aTRGX9XhlpZfhZD2AVlHtJL3rkF0C5Tlps9/ZA25X8KpRwCwPCjbHCV+km8jAQmAbVncYWiwpvEF
2lxVXRR/ocUndh585lBULlNIACb2DvUxGND1o5BQ7NVUab8kEQO7ckTpRhg8OclTbkd77BwGMQXG
hMjV50SKv3K6BihldrjAa2gdkS83EfqyFOz+ELw1UbcI4me++bGRFgn/cuOjnj50oAo+aIsPrkKh
aPvFa59TIKrgFjCZ4KzkJ6yvalyjmcFr0GN6mxYl4UxYS0abxRuHehSTgkeDKt1Dc/8ZofyPGHAy
Bgfh0LKbo2ReBLpkIrKqfOiWl9o+tfKrZNqurV77UmCBnsDM016HscdkEyxM9kyioxbx8GYoz758
t9+DCS+Z/izP/RLqZh8PGezTRD8Ao137xC8TwcBirGFdNYSfMbJ63N7V6CXq8zDdxCUw5nhBqGSc
mIgH81CCcgKiIABCrwEQmUtrziAfF9m0Gh00Eoc03YcO/Q9EZGAbSYQ5QYTuQXGgGOWTnQCophZ7
xJ1oSy26Aa2GEPE1afqfFRq/IVHIUKAFgM4Su19ga1gq2VUhbQdTWJ9jIuYzrmSDMm7Og6ygpn5m
ITxVNW203bAMbWct00/Wr3gB4w7VpkX3SrgmUp0eLM9KvqT2vc19VMvnVh8WqCnG/DuKb7kgeIN3
J8zORbaS9VujOAu1bFx+oiLbl9ihWmtbl8+EA5VApeaIlx2EyGAGPodwyzUfv7Ob8Uv1yvXPG5H2
761dbEQKW7JjGRpb8m+7aFD65ALNcXdMqD0ma0vKDYRHjqsLKaWm0jbWvFvUKNeWSdjfZsbswVTr
oF3l4yIse5vrnyLbyjFCty6wQ1J/KBe3eoq9/qDsy8lcJYZP9QP2dtUNsGgnFgio/EY07qJWSKi7
1uh6h1Bd1IaJ/kLdMYssOireSLlJGRJUuKW8r0RK58pEzFtzvojrg7U4Bl4JCD7JujVSpVA7Ox0J
29FPlCsrk/sxLGBil1WeCYcmZ7LbIg+aI0S03eRNarYOOCY6UdKkeKhWHNwjBbn2JqOzfen8fiMH
ttdHjZtk/VEh29rm6hmG1h2D5oEPKyacxxiiHd466kJtaKllOANGpspVKQoGXao1UVOqdugOVBLZ
yIlJelmkyBysaZ0I0VSrLYW7pqeNIGhjTGUfKbmGvZUuK/1CDfgKLHuhVeQWbAe8D5hDvqYI37Ex
ejE39Aw/DN4vIdLzUWNMpoHE76byaaScA5wvsv1sjc8FFkwtixijY959utYFDkahADATDHOaCWWP
sEQzbJqXyn4mPoVzG1wJwRlHHcIMZp+PsQxeOBD2en2HSn6i7mNCTRE8ygxx6NpoFIqXcE5i9Yte
k3YrATLRBn+0EnyFpvoaN+ZZQR4bYU109HWIKRCdpU9PpuE6Dz2+U+Y6AMTvMQrpfuCqoVtF4gMc
GGjht7Vqm5Fsi9eLygWFBqVipUrRBZRsCTSHjhk13+hwdKHKavjx28lZyhEeeajIxuFobLgIH8Sm
Q9KtbgOG/er0W2JMgLMhfSgjrEGJVo56/2XLxrwWr/zipwJx9iXR5gRbXW6TFMMlBlkOZFWpPafw
ebykVSu9DGW/yPioEyegro8cAkNeRgGKTUCG1DAeteykVZFbVGcYsDat0dlipGxc0lu9wIRM+Gxa
juvwUZ+/1RYHaHoryx/mYZi9H8kx9zbOKTKRSORUL0mMwhZt/ZA/TTj6a5adis67seOYpQEtfRSS
XWewPTn0V4RxGtTA1OEpqd6j5BQWtscs31gvZiRxhn+G5lulHOglWdaPFE8iDs92FvLT0PEGlGyK
RH7+axI/idN5AOKw5yvZGFN5x6Ti0YGDAa5YgS7TkPRWlfVTJ0Qu5TfCqT4B2BqRy4yHilF87DAa
h5s4+lt0hSIQq9+xpV/EjmZi4AHg+V9YDbcF3Vx5NBxthSe2XfTy6A5MsKrlTT6i2zTDUJAiTIR3
w5248sVkED82sOdpd+wxvPz5cP131Jg4W0kaw06I7Ua2fiObmiQcJKISGCb1Q8GPPsun2arpqShw
h9DjiWCCBzwpbfakF1zMlM+bMkWrfviXzCbtXzljv30n2v9+NG0NH602I7Ab1LWu3avS81PEp8WP
kl+EE4ECtBzTymAkp9g69tKrZbz1w5tlzCzCD/3MNDvdbTNa01yN/HlUFc9GPqgyxvkpUXa8rHS8
NKH5OlbP7ZxuOcRpWNARKA8b4uk/FEXyaJb5C5747yyq336w366vIrLVRPZHnRw81BZQM9VPNr+F
MXw6OwsAAE2YCN0Z8FTywsyE/WtYsgOO5M0JRhLmXqPVzwIkSm6CnFeA2//yGBDD+l9PpqNZNjie
KdP3+78fvzWOrWNK4iFTg4WOZKxOaaCjrkmH74TPxztoj27uNKhe2eANEJ1Sw68AGzAhpAxitDJ0
CkKoD722nubnofqKYNZIRiu3VQFpjJJdsfWjyGeRSFOMaI8f6wYpmvpLkW+jyIJAsdtHqkLcapDW
Y1bsfbJFWY6y0TgY9KHQG7lUrS0JIhudOTgxQIAQDImxLAKp6IOIG7La1+wJVc8Oq966OXmvD6ZR
eFGEqohz0UBtiaU3tjYYB8u5wXEVuZSyzMq8V2F92RYQy33B6c8oENEMBsq6SHYq/72AqTybor3O
3yDEGhJ8JgEsHOHKc8g1/ISTxNjWrbX2bsqArPg3Lepn9cRrA76QtkuKr6jh65DxOaY5QVjEH03U
LtXRpkL9RZYC4tplk+gbK4vp1pR3od/TmsuUpniaQWo5TR9yBNXFhrwaqeQhI3BR1YiERwzMIv0F
0bFPLNUIFTpHaGIZOkMD+4VsumX6WErHovu2yZdIjHwjSy+NCkVpJbRjAL1KFR54baFGw1vr1pa2
96X2sS6z5VB9V+SLBuFmVqRlL2gHVIaN4rsh0joBsbUs8dKEUy1n4I3vY0NwOMCWNlxHlZTEnxpl
vtyfu4CFbdWrWHBBMk15J5v9utFMt24xKbAXYN2inIJ6z3ioVhKZJVCSzegQ3PtuQN4afrtD1gSt
fyMPoq2g0lZtTe/NfGiwTcqEZ8/yg4j0w0/IpM8wlNN172P1w6CEcQCyAnTAIurE7FdmyPae+is9
MLxk3ebo7XbjoY9xoA1gvwb/R9hslex9jKmjnFu8P6tpRNqFnV9FaOr3w1ETubdAcXgsXLW5tfjO
Q59MyobVhsw1bV7pdLzEqElD3GasQmq4HZIbrQGW0r7F2Hal2nCTQHILNCKicLbO3x37aNevqnFW
GO5NYEspCo4qLpM8eaxS9u6BzCBbWluSc2slrLxLa/rWi9bF1G+hjdQ3OGNWZYPVgpu3Q98Z8LAM
BNcQwSZ33ymdnDEamexE6MGDoyEh7yblJmVAVAlufF5o8q3wgSNRpXWsavqFHTOM3rFHigY+RjIW
7Wj80HkfauiZ08jbMhSnqLkNiNGIMkKkx/UGfIEIp7U247hX7oTYdoSod+A1ixTPsI1x/5yUm+xc
XmbD7Z0DwDoWx8GdBleulgR0ENjSUiLOL671qIvjBMV4NuL2pp17clvEiojviGgDurxZEmAzT80C
JWbmEcdTtruYSQ5HDME+sjsgqnBrYJGFRYKVs2L06EvXNxfzNsDiJa2wgF/1gLgeF3StAvErFije
sKdkPjm/YPoD10lYPMXpTVKxEvK5y2SgSDiirG47zG8xwE2BkYr5/5j072R7LBRSytsB3Cm7A2L5
DoFsyDYchfcBGQR0A151awxh9d0xS7HVaJQ6EK/aH4S6NWmQ4Gh7SBPCu4aQwRDoT1ZdbSSEAk5G
zkmAK81tnCUHHzzR0FEQQFXQB6aZbyaHIDZjPbq1yJVlnNrpwVK/NRzVIZWVVflj6dWSqZUTQy8f
RwxTYZpupYpVaRzd7rEPbllFbluvoXgvVrHzNZuwJQ5xEdlbAEptUskcpHnA7o1oydqr/QdVXZ6c
IUomWzHDR0QsyNkEXFWciyN92DN9SLmCNlxllxCGGn7tnONkguqMxZjcSl4odHjsk+rJL/otlZBc
FSwmrGSZg9ItXEX8m9jilmz2Xf0uUcAWjvnJBtW05mpV1SHiPW7RDIV8lawkCxHHbRb9jiUzFH/x
1Ux0AfwLxspuP0ktgNc8dYxkKmdpVAOD0cVtkNpCyMago4UZziEfZMhi7KP/qbj4HArABhYWwRz3
b8zCWmUiwbqlWbSgHjeHiBE4UkPTlT+AGwTjOkRakwq5E5gJc3FnYPXko7BLww2Ggan1eR7FNci9
43+FCP796ICVpCdLsJhfAmtzANKsCOYcvbC0PT8a90WjLcGweWAUW3sB6jGjD4TqBtYhuVyY87WV
bla1scCWOjK58hsL0YgEDkf+uspJ/hkpfArowuIYjyWkd88QXFZYuCZxCQPvdFXDEJQwa+eIMEuN
JW+KFoFgfkWWEztZQCdcYS7JR2JbJgOQhPuEMxVcgViQodqo5YEYnEq/pbAnDpl4PaeR1hyEbsec
gPIoT0vik8l/0pQuevZs6+oat4TE0+WgjFOUt7T41qbn6qvuQP0c4j1oqVZc/8smnZFA7QxsHFLf
xL9L8S7kKiigsRr4oA32fmDZVa0cAuPcTfwTPzwX06bX1Y2KNFhim6lIo7fItxayhLqpV6Edu3b8
OqT3ITuKP4+GbVszm3VQ8bX+KBNRrfutl4Vcr1wIRkxAXmPs2Grk3KPexHWU4aIiyuIsRPqZX7Gd
mtpJ4+OuR3+hyNoitu3V2N+kN4UhydKOCS9I7BBQEStHFdkpy9s8g2CBUMPrTYlwwPnaW406Uojm
Zyg6u4Z7upTVN59VNXySvbA0ob786VySQIpjrw1vpJe7FYo2bI+Vfh7l+ogpvhvyZefgVGVpE3QL
j4m/939VKH0qGNMZ8Bhc8OuSJ7itJGupCDEcm+io3lOHfAIregmWmVah5ETYPPf7uv0ehE4WxcJW
45RJmrPCAVCDIQeQvJEEjYEGLyHNpyeSRPJy/VVmtMvNKwV7np8fENdwin+GLbhnh+qC+8zUiHp3
c8JdxHxnYJQAXEqC0OtB/LCDARP8KFwcdNaU37H2OBgsvTA6ghIQyczk2LvQKXPNHIReljY6Wo3C
8IcPUysfCRCSree5mQ8waTPYYaAMi7SZlxIYNmpsdyYFNTGSXW6QrtQcE82Gaj63TL5D75V4CweB
GZMolWgVUkIigZuHuIAs1MGzwYtyyOagvjoiQREduNWHFzsmonXYhNpe4lij41QoVnt9JwUYfEkl
9HPtUqrMHBbclvXRElIYECWvMd9wnAtVmY75rrZK4nxI4k6zw4RpOMGMraX6xiYd2sBfa6lb3CSf
EAEezYHvMZiYIKKyKMAbMB11cIiszHYd9qQO3TzoMl5VeAdtlugw/khabgONFd5/8zFlYQlwJWbH
DjoiwLuON60msiA3JmjCdiOZeMBCt2U4h1SgCtObSIvPkamaTXdSRvsqx8M2F76vjkpg42KBQMtR
AH36UckYnMp3xXnKCGnKyWjymEMOQQxZxwXfgOeNZA0XVnnUMKUIfCRDJZ8AYZT9TDgagOw+ss7k
r5wGSTnpTr6FEUPt5pcHC2e2Lv+0wzdzosmSUFsXYB9BD4h0TNNqabK0kSoSsNDnDyYecG5f4OCm
/oosbH6cwdOLgmsA05U3hdmr2hluTnqWmjVuH1FgAlgRnYaRC6UkU5UMc6n7ELyE75TXUF13DBIo
90kyMsn3t2ErCaTpNM/AAUWhRBk/pPilIenVzIZibpcyfrAp/87Lg2l90aOD0foFSq6K6CgmZ5Gl
1sBp6KBhz4TP/FEccKGK/SnLiSTsvbYkRpfTA2R9lGETZ+QqBIQaYEtS951w6FvyceKeiSLiYaJd
Ix61+GTZNLNclFYsoOFBqaC37ORFy4iXhDAY4j1ybxmIK4FDoGWY/joi8Y1V0ZDS16xM7NHi6S+t
94rXXfcPEhHt5GnvI1ldO/ndZlDjy6fzczMd0OVn6mNK0By+3YZJGSDmyzG0VREfrOZTglaAroXN
PWJmdZGWilwD+zvRvifCY9DdkBNjoDKtu7cMR3dhi/tghtqsVjH+z0qlJd3AnYYsQ+3XRJoSnTVs
e/E7QilMXVY3X8XRkZk7wR52pfYgt91O98+lcqw1ZxP29TrOafWU3qxqIPN/OJaWSEqAZaSzVaOD
lDqUGNq6jX5M9TnTa5cpXRyiEf06kgzqL4NEaegSIoScq0IND0FCrSjpjC2nXQ5u/dSYb44sWIWa
nQuAjZvQQHTcQeO2+kcF3g6ULlE2XY7LOrlM87wRysM59kWNQwrmNianYqie+2dZRxQPRqPAA1ok
NJBgiAq819m8jeXEiGLAVYovIFizmhtcDk/CzgIrPV3i4lOFCPA7eCjGb8Fg48LoG+0Ag5Dw0gSI
D5yOLNlVO+3SjIhgfABBIm8AAunKRDCEyL1FUDFUbk+ZKBxg5s8oKPEkq88qzPPQ/fg6Tk6A5jl/
1fF4iWremiEB61gLOOxb8iFWmQetcDUO1FpWxV/KDX6pG/8Fu/0D3PgNWyIu0M9niVj33jEvZm2u
h2DYOLyOgeJ4qd2tFDiqBMtjl/Qwmz3/ixMv25hVs1bzp6ZVcWRsA2fF5A9v4xjXESA8ouMaACKR
ypVoKBCB9v4UXjuU9rhvvZDec7WRvXqu1uiv2hbBKepnmMS4/wt4ZvwrmVVgTP/4AX/DmKyG1jO5
jaxjxSudKMPBSg5TcElCcnCvSHzLEXKfJE+SD0Q4ohijUH/GHcVV7Xo2rhW25RIvN8YgCgFpuW8+
jfBp0q+tUQLZkjHF9qN64m5i4lWsz3Q+2MTP0CBCJnwVnYSsoxcGbrQLULeO5GxU+601FdjG99HG
lBXvi7CjoaVg2+XgrA+4eoShAwQk5oXBKMTeFHoEFxLEGtPJprt/Brmc/0IYDUUm799BTQjG9b8Q
F0OMnctTAwTFVmyr54KzeIK+NuA7nJlic8xzqmi0Dz9b/EJEBhQdsn+CHyWoX85nQY6QL8b+icrh
3Tfcgn+QOJ7DSVRi/w9xuFEvTOqKp7KOatkx0z5DZ5XgHDbOackyQhRUiDI99T8sSPfuPuCA+VKm
z2BkBzY+ZZMwyvgxezDqnJMVV0b3VkCeVP1DhDiY9KKlQvRzlbxmSKTTB4a/SL3N0h1nfFIjPwOZ
sJ9n/BLWyeQZRn8OpwXzCOeR+MWy1DFU9YQ7csuWT8JTkAJTORA7WQLH8O236mI2XnwcF6QOjJ7V
ne1QcQneclV75VheBc3YQ8GR0AEViL2TCfHPvyb1X/4HnmVChjXHJvJN1uXfYnqt0dADEvm0o90Q
9W1/T7Fy0XkMAaUIyb+2yI80EldI5gY2m1wFOLrThS7w02dqjLHhOYCHTYikGTwIZlodTg6/xFy9
+4NDiXn9F/TUEm/X78fLP7/j3/oTIn8wqmZiXCWPr+Yux5ljxBMu8WuBUjFA7YFciromutCnfcuE
JnhbhYzmWtI3tWOTOaYvS5I+M4JiQIb4vnWV2MjkPun9Spofjf5mmOC/OYuBuWyl8UFVBq/sAZhS
YxXO2wHliKRd/CJYOhURBjDjPNFYuPCaaSS+23xfjwXejsmhMb187wo0DTr10RLcoxQe0gpnSaK7
NpGW6XwHQcps6reh7HQS3YjsEIjFoDzVBMKQinooEQ4atA90G5D5Q6LGuC3RXtS4WrmZG3WGKPpb
gL/61yfjt2M86cysTeNuOM4y9j4lJrQHED3ZOLQUBI4PaB4+mKNGfgm7YVvextCHN9omaE8tXtF0
JGnAoc7ZKF2R3VJiUWvZm0eJ9gJIfxApOHu5+pkUTPegg0rEzRle81Rdy6UAtiFDcX8OebYL1OnY
5f1OL2Kcnakbxo5XM59iEH4I0RnpSJWMOsQNOoePluU8BQOBGw7A15zmF1AZGJ+ZWWGyfOKAnkqo
9CQFTsfrqn1bsFm8vJLSrBv+O7pCcGT26pwztpTeIn6w/BHIRscZ0SXVYybosbFZiwRJlDAAOGTU
j8Q50rWao2+f9mPWu458B1aZh3PVdRTC9W4wkzxOO0GTEPvD7tPhH45JdchDCgYCyjWf0ODhPSwb
RlcmTTTXOZEOsYXMpAebbqfnvpIv9WhwuP/MmXYcyS7P0/aST4RwRgceQJPoB3QVwI88Hw+zZW6M
AV/zO+kRRDLRhIW+b6YvmvqpQ6lEm9i8zyVVeuOzpdz7HslCcfCRQ4nFPWQ4KoIPKeaiIHB8gg1v
UZGJMc5QgwdiC1dt/6RyuvLMLkflLhue0mmrUYEfZzrDAgzHEsTGAclEq3zyzy2HNiKRotJZp4oW
I9NH5iO/sFXztQsAfyWp7jGor0Z8lK752NFhSgffa/msuN9mYkWGZzs7GDUduiS09AQwoWqRBEJU
yesSY3nrw8vHJ6m6T+MnzrswSpdwkkH2hoWI2LvRUVmVtuZEz8TNV88lgINDfotxJiPOrFak1xvx
DfpZVL9Me5UxEHXf0E575gyrtlf0Y3uhQVyDf42AQsUSwb8NHtJplISM6Grypz8f0cgP/3Li/TZv
5Jk96xlRUMeCk0Y0HOrKq4OgSeY5BjdC2VOxmejQ7askUTyVKt/ZzE8zafAOly/u4qdO2zU51E33
WRnSxrePIY07wQUKZ1um6ha6v1TItvnO4glOBwv1KuIhENLgNiDcYSg9ec7OepSwnVa40kbPTrCD
Zq8gXcRJnR1pvpEL1hJ1LNDMCNxYD54KxORFOH3EsUNwzXiwWKOU7jTFB6UMyZ5NPbMFXuXlM0gB
djwrN4Ea3qx29AqADM0k64D1BjzVII9SyN3n3Tix0mMYKzDy11ItWJYChiYh7h/PmBNrO2tykRD0
puwiLFVFSk++zuQfBSeMeexUaaFTGtI8Cm2ZbZNGjlsvDiK3ISGtxl6KgpjhJARI3hi8yTUx3gHn
Vlni5Ob6lgvEe+weDVdEaa5kn3z+s54S095tImUlYKQkvQ3Tc8e0Stq7mtLoBQIECkQC81XqP9Pe
wvmHnkM6RiH5xT5uArlfVc4KPc6h8NdZTc+085HASTk2ljR+jzpy3HR8S5P7KJxnyEk1kQ42r4p8
BPJ7Gso3KzYJvKOdmE/D5/IpOzw0/DXJwLlI9YqYsg0EEJFj3EKWicH6sqVXUShjyxNtChAvhrTF
u+TWhvXw52f4P4dBlc4j2UGdpvy6a/5ps8BxIvu+rB1D3C3ks9NPuiFormOyiLXrn7+WIS6mfw0I
//hi4pv5xxcbSS/+/22BowlsQ8FZ1vqIhhrUfuo7CcragxM3Xh88FtVwUnN9I1mfzfAhZk2LXBBb
YjNB2kkPFm3fERoywtHscANZ3mABnkGPBmiCkFH6lxzjAM5REooa3ZL4jtYoRgqJrGpRtdgIkRnP
AdFjUvko98M2kd6dutq0NVll4UkYjfnLQtgB7nalEEBVS45ZdWUgmvrzp/JfO4vxjw/lt3FcNubK
ypU5P0lxA9XyJmUXw3gjuKQQwRPlkm7nP3/B/xSSGbqhqaqFrYjCvf/9NZh9xiaoz+nJx9w1zDbE
xKUpuQZqxLblz1jCMoHZkaApKRcR5GIgAFM6hCMF4XrWPswe//wd/Zcc5P++IUv+7RhlM9cmw9JS
3p3vEXVL+tj3z/zoQ7lT7J8/fy3rP594YsdM01RtRzF+ewh1u/Tlwk+tY8pUWBO1VKcsp2nzXmA5
kAEtg8AEd+7JSJeYVR7TSaXJ6CaT6971b5VqgDGRiFE/5fR0+K3xmIQdt5mzUyO6yiwQnPVUnxCi
Air08tOvcSIoPd6rUQ12LToxzWjciAzSqTwp1DwxluHz5kMmBEp5s8JPTSXTlI0K0Y9PsBveFonY
h5ETsQtosiSTN9iqASUNxNVyW6ujs5JrZZkTZi3MvAnCcNTGFFm1dKJaPUNIeFJC2EGGjPR1JHLQ
6Z9qlRyWyPWn0Wurx0rCETX9zdZn/5eJy/i/z9r8TU0R1ZPk2Ek6HFv1h84ZOShPrZpv1WE4KIko
eoGhiNoNKTCbiv0lq4aVb5+CKWFbUcvdBGI3xSK+OvcipFh6F+zQ39NC45umm4qUcIdcBWm8QRs8
IDxYVaZ5sMF0SCEXMDuQ3ATEY5LBn73MymMY9PBzd868LUgVybnWc4uexulAU/2O8Qv1WNo+5AS8
Etbr6jHxh/IRBzLVjPaq7jAkj49C6ldr8WOkTGv6c+g86kAS7GVhSM/YzFTK6xhv9APGs9Zhcq42
QscbcyMKNgMH2F5B0mSyhgZ4HkIo+gGogLYQFHw6WVslCVF9uqeYgBdAc9UI6Vt3Rxs7FN2OOMTQ
xpRDBk8AdNTnboudrA+fFCR1I9ezNSQXMzMYWfFUoGbsRdnpcOiay4T6pMT2Yhd3Fbu/riuuKms7
nRLusOBGBLfq0Tn2JPPUazawiMdD5kfPfnohlMOIpXjSwWAqD0YFk/CXwCtUhmlmhKCn9gt0r0K6
kxH8GFUxQ+d3TVigGh2sIl3qLZQfcgfFCLyMwrtfMrcz1fR5RgcG/teJwBdRm4cN3638Z8s5QKuu
JYppNL5DShsICNzn2n1OeMGqYjVOOFIGsEBJONAT6yt2xr0vCFuCgAJixKziADxttI+oJODPZxIz
5NB0ZemnQAzd8vvoaUbCaEjwHrahtU/ms0IIF6F7sHK22SBd/AjAMsYSXadQEQLYBYRlNurnVOM9
myAgq02mM/kWe9li1EFuTvPOwqb/CHAHW84SJtYse3gqealjHOvhZvidVuUtUTGwBmfH5gWubiIF
HVOIrOLz0LC6J6u4hG2eRtp5NE8H4c+Y+LTmupqrGB7XXM5KsDF1WiczznBsjxPGbjIuhdx56uqd
KEiilHJb8IHo6EXY+wbCz9OsvMSxCdzdEF2JUIdzJrWcjfhFSc27j+XEQqiQAIFxzvNw4a46w1f+
P87ObDduZdm2X0SATbJ7rb6XSnLJkl4I2ZbY9z2//ozUwcWxagku4ALehjeWLbJYZDIyYs4xqfqe
faQ2bvRzmDZOs5TDzxFIpB4u00QsfSLV8Cw61dmmCiKmYaO1pNzZsEYPPXPNKLBvdRukRvA/xYRF
s08QYSR066o/EucuCUCJZx2hdsMuifw/DfLwyNQWsXRiMXmyzB36BMkAlY+oTBqq78vE47LTnYuk
EY3mEz5zAQfLoKY2Lra3hqHmFCfycNKM+uEVz0tOxFv/27VAyD4N3KShDaiyOUzpQRJNc6xpdKaa
ql7Q9LNJvvGnfcvokHYi70oEUQlNUbAeRvqnKp+IPQPEaifPsPlkDzvOTvhwRgSPmrgbCYVSeOPC
yy5P6E5LWGUuiEBAYEOI7QUPWv47h8sQoZqO0+d/vxm/9Rnz+FoOzngNqcvVFfWqsoavZeEvxQfu
3/OG4Lnw3Q+2mRjTlgpAuMS58Y749m2M2A7JGzGv1CNfaxGa82MuBtM64sAc1MfE2jnRQfDaQ17/
74/3bffb/L9DWVeiUxdjTl6X3DB20rENfg4bRi0bP/stemMGfonCk8Chcd8bO6exd4JegE8YZAJ0
bJiN9PJPnnJE1iJ32w2cNXNtgbGrwTqa2Z+YIVemPDPzWH8mqLT4mX7o9jHXf0NjWPu2tsqpF4Dh
b/79sb6VrjrU7pagorFs86p+rEwRFAUyuGOrYCNWfqYAh5J71PdDBYqzXuZoZ8ELb1SoMiyiLYS/
gIEiGRH/PhH9uwfSMVRTdUyLkGbj6vYZjapT1MLvj4Kw6MilhTNdNJ+BFNovcjOQWKnls5YRxZAY
a5O2H2NJ10LtYjGggtVm/jRx12E5n9Vg8dJVd0pjkhiwwDjglLPFjdM15fl8XUAgDbiOYZLp68od
0Ndbz0jCqlCiTj2II/knH9pdteperKV6UvbsE2a4GoiYNGfszWZAKFfZtjoUB/8kzs6xWzGYnner
cZzpa2/OR52x6q8ZV6enbkFkyJy8ggVSpjkkpFm7tNbDapxjOZqpu+gHvuISKHUxY38N55JfiEFE
Kf8vv6gHyIi+SOVeOyuHGXpdRF8IhDSsMB0vQ9o88lfMV8wPsmYZQp2JRY2WHVtmAotmwS8iGgNc
dfQLngTNbeSQ3MIMLZiK4MPghgARzO+fh+WthriWaSlhqYXKC0f+FDBDvPQNrETMZHEdCow3M8Ym
GnlGBLUSQt3zupP/Ffos/6QUM8TRHIJ/mPxO6DNhV0Qbg0SDN8zn8fmQ/EiQDo8d42VM9uz7XklY
opuXo//C/y6QNqEewko2q6yF+070Or+oMGx0nwwyUVLRuJq13SymTNeplGbZg/crfna4Z4jv5B32
joVLRfuHDosRA16nP3AL5LQPTCtLPJ+f04UcL6UxlNbyUIUv/+LIdR3B2EImZniBkndmnDAw4NeV
U0wu/obf4cbQSOf3jKcId+Ln2c7T35wXm066a95PNMzWT/Opvet/FcfuaXoSvzgkXMIpn6uIcgiN
+k3K1AbthsNd89Lu671zUg7ipD+oD/aN5fWbRQ/PEPHZpm0KRj7XN7lKxGxHjUZYRqguIckR2ARA
St3EoPsiWmRdT+/kpz9Qvd3nUL1kP2SNC5J+9sx+cPhEnD34hYUb+XeFhbXZd9/7zt55XOg8Gw8h
1r+eiFblvsOyV47K4SPWxclsnLsEfJkVZq+Ntsps88Z85PPNcPX4mrZQoXOYjjAwJn59fJFJNVk7
KNPBm7pHmvGQfKjmrOBNTYu9kr0Kiz5u0v1uVGgyjXouCbbs2cFrmEj5DG2LegRAWEWr0kOV2IXl
vAjpgU6X1FB34ZAsRQyx1UKYwlUQiNXahkCXnrBTHR1rjLwe6MONRUn/bzcAS4Sjm5aNw0tje/71
U/WxlwyDn2uHtIiX1sVHxVyC1pFhANnI8z1eKCcXFvAii4cNOs8cFKisD5kgMUOz50bE8CUmAhDE
bqHC199rgb3rDYKOQsoRRIvywoTxb9+EQ1qpR8E/SpsBv2oA/aG7j6wUIXJyn1f6YvTU5eSYu7I3
Nlb/w6+NP0Y43dVRAex2mcXtubVNVpxzh6C1U/GglNklYjWSFztiIq8hXzOcH0NY0n/L7qvE2Lfo
YRM6Db6d4zeMt4qy17RfnzkEcbCzGSBEbSwRfDjILPXYkwvmB9NSjc/uoB9cFmb4wmVwBoi8zIcE
nxHfK4FnDcV81/wEpLBqS4bL7U5rgCTGaNpmIqC7pr4WGTuVEOs2oYWOw99WwHS1xJH/0Ey2GIBT
C8p9k8a/W4hViRKEOT6xrlCnVx07IkllNUZnLwaxqqZXvUDHBiU0gooTWShlBQTB6Y481WMUJfdl
ta2r7Sj1YM5Wi3fp5+/8WWUoqnkAw+wPhPgb29uCNyO99awg+hyVLXY27BrvDZK5KZSmIDkofa0Z
2NUJ8lvY2RmEQ59Il9oZt1bMutdZjPzwPVHH/yjGYmW2zSx1sIJZr0ZCim+8SPx4J+6SaAs1cEGe
YZi8TtGI9d5Y4btYFmn40vIFqnGJ7q9CPoxlnYGpGx2MF5+xR8PXRpbTRvgorfzXniYCEiCuJBxc
3k4PVbf0f2oWcPQ+OSfxu5c+d/oeMuosB/0O93zheNiPyn6vAKZmSJbRmo9VJrg9oD7CKDsaXi7D
SsI9p7XOVxd0ry6kdtg+fHdoZJURkL+1QM/ipu8hSj7AEYxBibu0xqP+M0s9dBMYLzyn2JrWiJpw
ZPBz6xEVsmdxte5YpqnpDouP61judbOqdfu2rnz1MLJp9mKUzGWxyl04yg0MZ5lRI59XXsAJbUbV
PeWmfCfT08vnNmjhRHLqCOyASsZk+5Sjjo5P5ojq1xXhXYFSpJrEHwQUi+yUB8kil2qCZto66asp
XrQMCimDonbStp4FMT0vl71Pq95njCDQ/TX5pskv/16VtP9Wdga9YUvXhMZbxPjs6/7Vt7W9FheR
OmgHHR41gceElb0RdQgEqWg/evsAWrtzWHrce5nIWbKl39cTfSXv/d8n8tmb+3rtGfK5Fmej2xRt
10xAJfZs0RqefQh9D/a0u1Q9/YdP6VNMJ60bVjZwA/tXrqjbtoHsrBRnN/c3UZXtQjUAZpgfitJo
oabc4bM2mPin4mCMCwBPa0fdo1U/xOzZe3oYce/ORP7aofUKNWRdOXVHHxgUaCmPMyA0fMzpoAMG
YaRxHqkTpgSjcK5p770G68BxnQ/RvfftfU8ffxI/PTJITLLJJwt3Yj9v1Z0fFCT95WgoWJza8sab
/5sur2D3pBmCjF9Ws2v9gGGEhZ2TY3IgvBObdfCmUa8B78UDS8RLsR7iHeHcXb1yELUwofXiiwdd
qLjRbf7mPS3Pw+HmcQCEmZ/bhr9uHrPJPRH1iX7QAO2NdOQxbns8JrVxMexLx6ixT8fLmGxE4eE0
wcbNUBEe5oroJYpSx6vXMiVLZ7wXEpoS7F10AZ+rkXgZnbVr4j9i/x9kfOnmO9WL5M4pAEmFf2OH
I/67WQVQBonS1tlHoiG+2kGKPuuMxkuHQz1ibfl06E2dOMJX3jcMu306INJ+WTjvTLqccVUNVNTB
MCtHl4E1Yuf+1UK+y64am4E79TxHy0r1Nq1rXmLSCFGnMS5dliyaRnxODFaK7v2nw+vCQsAGNTLT
lypWeLK7c3Np2fnCyI1tm2ONA+Qy2fGp/5VgQRfKjc3SN5tM+cltjU06VYn5uSj+9SViJpuYkRnT
oWr4cjCvFO7ZGSKMOT8q78UTCrylGMnbR+4M8IZrKEvmC3EmMxLAl/9eBL5pU3AullA1S9gsAfbV
AozxcTJya6SFbF+y6kwWklW+htjF0hj39CI2X3Xj9cYx/9vIpooWQPO4kYULOPBrWWbRaRo9J7YP
Qj+XbA1UDW8IhJ+PPHutU7ECf+72Z7q9N44rP8v1guc4NlfcZsHT3Ks7LtWC1Ixted1N+ondJYDJ
jVWePAQgm1QkpbKJ+ksdTK8ojgXGmGIHAeDGSXx32+PSNR1aDELg6//64W2t68s8mbQDQ7Otb6ek
prIpJr3V80gipREoK6awAGl+SXjZueFRIPtRXWZo0buv6LtIufEi+OaNBBuWwYION5bWh3N1D7Re
NFa9GbgAIrBW4TKxgTrjosRfLidYQMVc/CGZns4IWmZdDg1noymERuTBXan8uHGBrjsJLAUq96Ru
cSK0Pq7PRmXfwOFK82iPxbLkzRBPO8AvC0benrsr4t+p8weVwr+Per1VcFRmWCouAtYhm0bG9T3p
TQPUbMQ8x5E+a9U8B9ohQR6dPGmGTTvAIehhmvfVqxaiSy9oRtgu1N8E0qpstiAORmYo1SM4XyBw
T+N9GIAJnk70FqcwYzkGZ0YDulVlgnOx+PfZa1dP1PXZu1c3FZjmyfc8rzl29TnptnAG1AxtEcEO
EIRUCWZDQ1UdpAbh30c2vz5SnwfWTQNrJ5fMAAX69W6OgKBi11CaY2T/SekapMXzlDz8+xjXa9Tn
QQTcSJvOpulwm349SDL6ho9Pip4xjQcZHoSl1wuIdThDp9FRHHWgQrJb0k4hz/2v5eI/h71aLkLX
aboMKsWxMbKtm4NiSF8b48MN0Mj/wMBXIrkdaHWT6zEviBUr1Z9EvsC3seydGZxjQg0R4Fj+w2j+
AabD5gKZFUohM3omwEezl5G+U8RZBHst/pMFbJfekNuZ2mOnPlc2kV0hA/e136DL2Rb2rXXom1vG
ZWgrW4yayyosv9m/XkJO3nptAHD7RCWh6+cqJnwbhjBIpg6LGUEipBXIUOmqP974Oq8G1PK6cmTZ
bnDZlvMG/HpkJKAIE0A2nMbsqdfWmXLRzA0S8HmKMZLIC2TwMdOl8ugiN8DiSRoq25SeK03Kb0+k
97/P53/bNldf9JcTulr/QsIme1WrilPhHhuf5zkqt7EDK8GYlg6EIcPM9mpCvB6cYK2wfxf+W4Hs
z6VKaWv3flLwZlfeniQt9Be0tLWPLnszgDb6DsMN1G4WZiAnWNlgBtlzZV1FkAnFf5G8jFhukpGo
0gJzYOvPx7qkYV9gCSzngV3fsZPEAQHLIfeWPfYjQivmDdpbZ8TGmjyILHupgecaQ/Mg/BL1knMX
YRG00J64g7Xq0mhfMQ0LCV4k3uRgi2jZE53TrTWDSZ9+zsxgp5nHQT2HdbByiCIz6PA4dDCcBL2r
EoJkZkhDh0HRtRNdjiUfAlGFXQ8LLDOLtIZ6May8/szX2AjmYgCpPKtd9I25Sg1tU4f+Ry+gtw3d
XoHEMfQg0tv4UX5oPftohRxvPqmQgjsHHMyYrGrPOg09HmxjJM0mHY428pm0sy5a/gqZ415p/CMZ
vKwA5UyBaOnbLg9NuXBTb6tFRPCCAs8bqeZKN1PPQFA/10QPaSShCh+R1dHAnMqc2lLeMwuECVuZ
LNmF4mKZgLghxLRN9sC4OBg0Nu/AMd3yETnFctiEiruIRmdJ36jFI2ZV5cEUEvb2wRdcQkefml2O
aI8jDrlYufW0HvJNRK6UEcXzKCi2Os0BnwGUmetHwhVH+Hw4vPx5rH94ocMBYOY7gQTA6L/cIKdr
aHHKk9jJDOAJbCADStgdBim9CTLdRUxQosLuFQ4bETVnr3qnZ3LvjNqukv3rYCDC1dlasH1yEzwP
8SR1680nOiPaRNUNHsz+1acy3Ryt0pAiyj2mKnDXYHiOvP5RpFLI/mTT/Y696iDrEflnedk0fZrT
aykHa534r5kV3VVgMo2Sbkh7kXu6ycKCHpwbQ10mOTP+fNoZNT85XxdGu1cpx5Fb4AU03xIG8LOA
KHJBAxQ1sqGz0YznDVTBEqfkuEzHbmmO/blSaS9BkAzfHL9f4lSDVuZqwNKc6eRV1iNBRkpnznhL
G0W3B0BPDeulZzwjSpLMTNp8ph2tG2H9UM2N6uLJF4SY08YiVJoLE8zT0NrVJQnvwjzyCNdNAaK6
JAwEU0mMsIR5BKq52jJR+mf7ulH300TXm09qFyRuIe5xUKLFAHEB6K0jEcKV/N/ntR7wbYCG6KUZ
mYttU1CVAE2r2Prj6ir2npc+e1PxcWj+U2a/yp1xHplr+ZyFpABrfXkU+pGsK/mFpCHRilB6iAMy
66MWXCofhIV+Vuv3HCtiwrNCy6cLhn0aPBIYuojkAwzTXP5DEaPQgU06dmeTqYEURgk/2UZiV2rB
suYZHtyT1ZarREvuB5EfB/wskOSX8lvtIsADpBVWNcwOGuFjQvLN+Fq4BydsWH7cedm8mf6wz+w3
4A0oN5BzgC8LWAnj5hHedetjpevohbfEVMhWmB4/W5xeRGO4GaJfJg6XVENLNlyCSiDkhQjRuIsw
fXAzyCVYpMdmHaraKUTEGAxiGwhyz/VuNemfvYcFuqqEILqo5WHFDlWb/UrtPkClJ9EfL98M08RY
DDfKiEuWflqqzKd22ZD60WoTIoi3mNFKn8ATqC8ZaT1Nc5nGHKwukVpwzMZgbUmzNMMfs6o3g/+h
ZpRcyL5GFV3dvWduhZ1sBloRAUYCB7p05dz35Y+0sH661TsR0V6BMZ0Htsy7B3hSJNG7cyP2N5V2
FGigZWQrLlw6RCcaQDWVmwnJQcdgkedgLsZ5iSjC9R/cNlildoEblcGVCwmSyMhwJIWszR6TkCjP
gpQRJjCZuxRkPmamdoAWLGQAVd0uVPlQeKSa0HajKjTZhIcdjhNQvQZeNIjKDDNUhtSKianFCx7L
9tXHjtyV5UzV2z3Pfos3INOWkbj4rBNOCUcyfvdjYGZoZnlNVDHUOa8897nN/AivRTnP8xM7Hwft
j8AHZ+YPGq90EiTvW7K6fKQdXqcv4wp3c/zUZYRywCYkJcoBctIXJR2PEYwaEQi6li4HDNQDa5X/
ZqgfPu9PGNsX+d6Uj2yrPCvJQ2rbh6K6aDVhA6W+KLCL2SrCcGQdLsSwVDLIyV9H4bydmCOiZxrj
cBdb7yOKfG04R4gdbeAJdUvO6dnmE5rcpZZuYnkAcGh3yDU4Z2dY+VM1S+uU/SNyI0Y3lWQlGg+G
jGVC0Iv+2J30U8YibCBpcwZ7oREzZfWwaNQLd2xNS5tHxp5QLeX0cMkugqsELSNe0/7VAFLJ5Ch5
ZeTRHdifPWGk1MWbiSjeXLEP8C7kf85VzHmsdC54qqxmrcfsodspezkYdYX+UI2X1H6th2w30rLD
/7fwdSROJ7LjFwq+9oi/H+JhGBJlz+fLiGRPwuyPGlZkM0/zSP8YW+g7kboRdb/qCR2uACe63aJk
WG+m+tJ1pm2uQYtUYCDtMLCuHNxK6hgvMnx4VSze8AGdkGT1IaQ0GixKx4xVg9fRLlxuWyWSkNLs
7LLAJWW0ppPC9HXYi3RjpDVSf3vH51j6jI/aJqWJQ9+yXEelidqdVdH1uefesQj/kksdL9AuUG70
ET7FMNf1og1L3XKMzx7GVekcJOFgOFbCuzI7iVFfQD/EOUuFUMPDNQlyRwJRDcU6chCtt+sal0ZX
/cBHM0uFCv5TI4eVJEga8957UGxGtmoSlhjxhSCSUZzHWiyi5Bm4bI6vNoYXY44w8R4LlT6+wZuP
MFKbqnjseMAaC88lBSExFJCtOic4F26yLs123Xabyrs05a4fo5XoqVOJ6OzPknBtU9Q5ir4fXGrC
gVJE3OdphZ/nrbRudHu+q/b/vlhXu6jKaPOqCAqJMuIGFmeqTbP+cJMdsctgr29sLvRbh7sSpIbE
qDp9XjfHKVU2IidQBtmen+9pE3qdStjMRxw/ASMAQzvM3fFOjOOS/qJlsOnw/yQs7UUtQ3S3BYNt
U0vBJuKeIxN6nMillEU7fNg+WSfNrT38Vd/jc1v094W6kp6EFoaTpJC3lE4ZAyEAd+0lz9/ka+FQ
kNhaUej/e+ujf39MB0wbARXEV1wdUymaPlL6sjm6dCIbMICCEekAf6Ya2o2rL7EaSqysnr+SpEM0
+TNsbhWDnx08597RUR+H8ldJYj0X8d9nZso913+eMeAtjG8t1WZa8nWTqI5lE4kkHo49iC97yh6M
ctjz1vPad95ihe3fOSy144CgBflnNi1BPRU6VmJzwu6pb2wG00AWA2nm8si6xJyKDmkRJNMaOf7c
bDAOMX84SBZ17augYIA0lGzmcbt4ebAoa4nZLYon2zgyv1poSr5l47DEs7Yw+KHSR0mvR7XPJBkQ
KVVAH3PF7ylrNzV4cHglCzcwtvj0/n1hricR3CZkjbBtdtm2s8pcT8x8L3PGvvTSkywBKGA8xuyU
7QGllKztZcGp+OXeosCgMMtMyCPuPXOv5Qgw1uyKORXPjR30NYHw85w0+jKfmggoKNc7+rojU9dC
fSe3KE3tYn3GrRaCjhqWE2WJ3EQLivy2jxYtBaYdHqGHzQulWcWWOPJOyshtZJLy72t1Nf6/Pi37
qivmq6bfuxZLT02FFYOyr/qPCmuhqLHfq5uGMW/m35jQaP+9cTWa6ao0IcjBhipP6q++SsxEuEaH
B7oK4luKKsdJoN1gARP1DjOALOyNmvdCkqzY3nRsjeVre6xvjVa17z69To9ZVxk14BO7WgmttMxN
N2+RzKanyoWujtNwEs3n7ryoyZGGg9B+ZNX4FGpPdPc429dgFGfqLZ/GOMw669TV443v5JtWJXfK
X6d1teTYcQL3tnZzuEonikR5a/jBrkm3gDP9YNmTbAr7z1dvLHWfffWvC8rX4159L2Gp0SCYnFx+
L8Le9/kyArwzrjuxMRmTgyUmmJhkvfH3v29C47sbghap7upkXQs++tcbYhpCO450Kt+4lSIqjIW/
m8k9FSbsPTQPXU/zgTmWVI1IJUdNUJ1k8YbVusX9WOzwEtEpchlyAuTInjy1xDNd0CxLN7r9pzcv
EHlSIkI92YlmA5lXJPSF4V3AtjE4i7i/dSXl0/yfK0mTXGVsp8sZ1tcPVJQxA3W9zE+2CfCCtc6m
WRjBQux3NFKQM6DmcJtwZSrvA2K2gqTif1/Sb58x7Db/7wyuH2xXTYK097PP3qUyYNbALGKT01zE
W6374DzYOLERS6sYC/3z5DX0Ym6UNd+ueQDx0YoyxWGmdLW4pIE/llrUZ6dY2yl2sW4cZCxevXJR
AzLK6vpgbcLlyE4tYmY54DaGo0ddnLjRornYWAfYlf5/XBckXAwyPp/66258rjieXhFccRLtW6Iq
82RbEiSLq0LtjkV4p4f3BekcZUUM0Af72lLcuijyQ1/fGn+fgHwW/lr8On8ojXEwshPNiCaMFkbR
79kfmvZZo/pj3VWg1IbsUzV3nmLS+/fnt7551EB6MykwbLTszCS+Hj6qsPOmJSBXl9wKRar0aZl6
LUqXtcxby4134SNUI3uxDXdVqP/Su+OIuCTm3SRf/rkyzDpOm7PXPPR3rYeajddWRjSiO3f79z7e
ATsjyVzFLzIVtDOLHbWabHw2KXJmxorwkgiGht1oA6zCYonOXKHx4z234qmyIrxKr4ApuwhrZ8gY
A/cTQgHhvcQlja6I/WFf4l1kp4RvC1bwx9T/sEkxrCFmhROoTt7zhnuLJ/vZ7b/64v66crp+dTfj
Ifct2I7W0ZKpr/22jZ9N9DI4VpaeL9aTBcWhRfmHGQSrdBDsCawvxdlgyD7Se7KCZ9guEukMw6P1
H0q89EYD924kJnS8iPSu6/QF0u+trv9qoHiGBNaCkRP+pWeT5maHFhJYiKqHP6owy2VDDluN4T1O
dEg676Nv/RvrmFx3rz8yuYA2Vk1ha0STfb1ZWiMvbQbC1nHqpHZgbzl3MsHi5vjqU6r9nwMhGTVA
HmMGuB6xG6gctLYUjK/aNxfKW8JgKFaWdasRHDD3PdYuHJwpncQafG1WNMtEDsGDB4XdOXEUSvxG
+AhwuLUXvEy8HNE0Lj1lF5ebvP1ZMXGIBqoI724YJI769O+HionQfy8Uk2HO27Qd1yRE7OuFmvIh
TDqlnY5lcc9awrNSTjiucYvOBTWVc1c+ufv2kkyAj9d5xqt1QZ180Kq1v9eLP13+ohgfMPVkrO0M
SVZXMi28KCWUijc1Y6oyHxieQcMT6/QC4QGSguGfAhRd4FOGNyNd+dEusmj4H5P8Jf9w0k3OfTgR
rb2nAVTgXy9RFc7HoILeN9jQRbZ5ss1e9HenP3aAhcEnTE8lakm0ZYRtdSvQI0HCOPce91v1mOXb
9NWpgI1yw/3whpc4/5Ea95p4MdPFsOvbbZ/O83aZnTK067zEzdkQPUb5e8dPPNNwj61Nat3r7ql9
i03o++8gzsfoKV/H2OZfxv5RqR5G6wBUEe92kS9sfRFfgodu79XQ7GdAsXiNljoa9UWoHMsOy/Ox
Sfaqchc5+NxWkb/js3XjsziGDyVuM5hQBnOgRzwIoljqvwb1dVLv2LOA4eh6kHDnPFzp6ppRA2of
oiaq55z403qO04/JQdWeLQIXCIhEdlAsg/oS5+cRJX5CtDwjnItf/xCchk0r9iLaGfQLJJVY6+4c
tDePDn85BLd5ciGcjveoXd17Qmya+vdY/rATvGIb6yUPoZNcNIZN9QzsBS0JeODZYXBAgh+hMoC1
dKafQbln3OEqf1xyEwxpkoKFltOCIv/vd4Tifpsya7hjIe0Z+ELXYBf8x93cuMX/OwvVyFVjtKwi
y1DRDH+9w5NIddI2s/ojoQ4jtkk/dHGtwYqoAPmeCm0+QsAoVWDLXUJ00lvEhK4wXnv9PcP1/Gb5
ewumX4h3EMPpv89NlsNXi4dukKNAi9OmzFCvyuVMtNVQ29N0JEU4J/taDG+x8dhoJHdxA9Nd/vfh
vtk0cDgUgcIwVdzMci346wVuKKWe+Vk4EVRvLxrzEHELfBI6/XMJhrOCYzopNy7/9x/x/455tRCL
ZAhVkNnTEROXh/4m29nxucl2LdqYeLxRI1zJb+SeUAdta0pgE+qja9VZWdpK6otqOkYdL15UEbQI
UdtXr7m40YoyvruWBF1SiFiajaTk6q7yQ99q9U7FjUXLO/jpZclx1MeH0AYQC6SEjEOn23hlM3Nk
5jDzhQl8qEKkRsqwxXAIe812SWstsOXetTUGnvBJsFVU8PkOcTxnvUZsnCyQCYLpaFaG+kqVO5H1
QEKj5aub2nx3/Z/UKeVlED0Qt+LGtTS+e25og6IgNV1AsJ8Sv7/vFjO1ezWw9SOxkUubRB+1f4mB
nJi/8/7HoAWwguCnG08+fo4s+tHzFrP0xxx4i6tKdu2sGOn/uiO+OPVk5CuZF4yhtnDfBpfoZaJJ
YcHhl2FG7P4Y2lt70e+qHl7IroMK10L59Ck8+ev8LQRhPY1x61jCrjJ1TJg0+oh507sHCPVBdNcl
1V3lvir+yWdwZ+FqNmh+VwAKabH37rPdAkJBGKL8VifShSlh6F5ju0vYdUNr+d2XGD1dkoQ2Bq3I
Mj0YmLCxQzLBrZm72fGP3n+wxVlkyOwEpLvs4NvQAtRqV7rnfz/an7qKq6VEWgOBnFkIL1DSfH22
7VEfWpFSh0QurozqsSKHcGSuwsRUNxnqMGgyoWymCVEk25DB9k1YwjdPuonHxMI+gfrDufbPeBbY
Gytwx6MBJiSX6Z3Rryq605nvBRiHanO6UeOJb55BU+UGBeSK6kRc+1r03o/KVATD0WjMReIC++1a
kqlV/93Cgz6VztzQG1DLNQIEGEY/LaNa2WF2iiAbe9Yj4h3YhfOJIXNkxCtfA3wXUvUDakU0PpuK
U5h667gjYcfIGeS9Z+CXBsJmcjxKDepVIyb+5vPPW9lpHGraKkJFs4BvyHt3uxTvLyO/Sd0xp8RM
8ht7CKTeJiSYp/tAo3Ojr2rJxfTqJoAqZiF30C1q3uss7LwQLOlkvp3qOkXYHx9kW34ggqtWnbvK
CUF5YqWnyDEA1YDjOcJTIdEUAYA6zTtKirOZvvXR1qMBjhAf/Qf6znuiQNbRr9EsF2OcbTTGwB3/
rBWydkjthwFmi2pfkgGuz/DTZHfD2mRMOUsvqx7Wm2LCXEPFIh0Q1CQ2wdh9dWQ7ucDCEI7wGnL/
OcyYqzOKz2PUwcNxzKJDRre2C9T5WA2vkLxmlVqsvMbGlb27OVowvtGhaabmqFIoq7LNvG586Lo6
5lYUcHcwV85Q/7D1k+3NQUYxsm0k8ew+hQKi4rVpVpOATwTiJhyLBwUtPQ3slUVHAFfJBsWyn/tk
2rB3rHdjnM9DBrCptjMVuAHKOeTvxaiPECEMXbOiZRWXpLB6r1I/wV8bGD+6XvajoRdfEgJZmTXu
QLhTCMCjGNwlaUWSR1LK+RoyyrH9pcOazoGOltpRp/hzYAw1+kRRad9h6D5a5stiMCSJoD4lLpIf
9BgOJzPSvlw6Rr0qo2Qm4Q81xn4/wQ7QnCIThw17ZIclI3MI+g6i3wWsQwPuR2cQ4UdrXiNwx8QI
abO1zTowRISDm+t0fAtGdgOq2v404DU4vT5Hn7llRAjL2XrRYxI8Q6xZOOnzho62QUxItA/ZuYuU
2afBbCQ/VmWzCHOqWEIEJifdWUW0YU6LikteHynkMJXxBDb5Jy6eZZQSazmmz4gg38zIBkG2lUNa
ZmO5Wi2gI5O9AAxM63epOKqlszPBU9IIlZ302PO2Umwea8k64+q41ZmIxzWCE3/Kngz25FI/HEQP
o+OsS5AA4XRx+f6mCIGFDrWPHK9qfPf114jcS5k1lhdrhW6QwIVVB6QKJL+Eif8VTAzdyATKmTa4
a7TKS6eynoTrbRrj0mBQUgOkqIKcOtGv40vVjkSEIoAcyp3U8NCOqJOHpLPWgaH/cDokqFGxrZO3
IdvmBiyEID8X1PKt+1FaPLIoVBy6NZJVMyRwr915H4bz0Gs3BVv9/rmCy6RzDTpcoIQOEMHehtUl
afBb1j2Wz6FjqVpp5pmoizYItz5GRx88FzeGHb+ncB298G4opoMcSdvSzhNzAfuLDkNl3rQPnsBD
ZnB25mqytSfJxnfTdcHm1lWMhInNzhzTJU9zFvM/rdrHCNi0jCuTLna6uY2zs1TkKFUJrh9R07iM
CPgNC2eNoi0qn2iteAidpOvJ0y5gr2DLl2fGsYSCOsXaMfeFe9cmwS5gEZPdOYDU8zo9ej0b8f7s
WuPCRF1liU3MbpT4xvi9yNxH0SlEqnlzLndh1LsyU+HTwOvW3JfY+6AJCpvjTxsMv3iZbnzPuOsd
cNRjfoe0YEAd0PrUcCji7qQMaop11jBkIRGSGylcYXGRcgZsLXBwW+vViYZ1wiN2oxyQ5ef1m8Bg
tPa/4yTkmF/LgdqJ1RpsFKN/fPnNkcEEQ/UnbEjgkoPivdNesc0JiBQljF4pVrz1cv5uFIABggaM
TVvBsa7fRWkZ6l5VM5/Rgjcp3JKrl9QIoiZEg9px66TZKzKW8Ba0yf2uLKB5baJ314SNzPzrZydu
sKqahF1VjcqgKvEni75cBkPKVptonnnD+qHoylxGLERDsJBgLBfXakJVRDijzJQxTPvg8lRXMdEr
yo5IjU0VguHrO96TA66cPFgP1LNxYW8MjJCNPUEw50gZ08UYniZXZR4N2dEt1I29ivs3EuUK/37U
fxb4StFqRek8JP1FxqKhanEzf0OhsUohF/k4i/WCOxUwzCDX8zuXisT3FNqD7zktRQ3MoI2vwBof
3xAeYwXsreZ/ODvP5WbRdF2fSlf/1yyigF1rpmqRJJSjLeuPSk6ABAIhEOHo94W714wtu6xdu7uq
v89tW8DLG55wBzA7hacmy50mDQLqCQUcz+J0dkXONLiZyOnSDsmoVFcXePSopR/fTgXztIkxzKAh
Y6SxEyMV7wOBEWqrkFF3DZ6OEMYMBYENYHoFUtWjnSIN5OKwVnwJXvYRU0gCzHvJ1U/BrErtTqNt
DQrjW/XuwNlTXhU1BqlG24NNNRZJharXA7uU3NPhIAvq+QnZK63q4ci84fT7ff38FMtyYVVANMWQ
qDd/nUJZI4lJWvintr3W3oOOm5h82U2TC5Ad1otMnez3K/7UwoIxCF9KhqdD6+Wmk4QK5jVTszqe
hEKPEvVFy9wc3FClI7k9aAT8Bt/SBC0NMGIQKO4kez89L814lEXIHtqE6evzAlvKRbkkcUZ6HWDn
HssgtRphJeLrx97xuPn/eFb4di0bpcvFPjA4n1KzQ3BQ1Abi6qTOQcsFaD1Qdz4LgNRT7GV3ILWk
rH9gXucnYk0kQrsd7/dbUH7IblX2B12TBEP77qsnBvU5wDIVpG49Ixfwj49ivEDwtyYbOGtufUU2
ARcwkU2E1aatM7k1HtuoaDkBG76q4xg2/zHZx1UJLgmQVLse5wiiQAYBAAhDN7Mgx++ip4jugh88
ZFlmh5nkySfQ261oeYzWMH6a6u6KktcO4dKH3x/xlolGNURSVbIjCDcI/4i3CXCYdzRNApQ0Lsqt
ri0FDttLMygODwb4TnAwVYA6BsFWRTVPTJcXyNOH47MKDvrOjXwvxlOUgUEiSC35xlBvmtW+UoSF
1o3kseIbPZ9NORQGItXF4yz0G7swRGBTD1n60NCQQInJaTR0UZFLJ9ntN9Abf7+d7p3b0drvf5p9
O/TTjmw62hjb7gGnU6W9HfJBXMKUvgwBBgphSZNofeyGUzFsMyKhekMyoD3EztnaF7YXLKdzrApS
mlBofOW66hbRPo3nMSFgAsiYjlQ8P4OMTUAxl+sSBz7hMMh2aHBFcwlWnLSH0k8o0UDzFhz+ftFn
nMwHmBkZ+G0h8oy8n+qyGROlh52jDVFkNz3LJ2wIiNKu1EpT1E0j5wJxgYzrWqKtUmgF3lCr6rT/
fcAkmQH5Gkzw/ugH4zIj0Uv5NmCEpNURvZoJwHSM5DG3S0k3/JMbG7uXLhl2krxDRjB3u7fsqiEQ
iS9ZjWVberJCeG5jpHVOKtrLfmkn+UbHU7nV3tKKezCAH3heMlQlRTU0SLQSh/TXN+srVZQp59if
VMhDxRMNw9ms2eFlhoYmAV6DLgCCHQXIULCaijKRpWe0+C0dBbw4EscIP8iuWqGbJ00QL6lh7mds
9ro/6hQkItGDX1DIKpwCeOvvQ/wDjuDLnX8b4vyqwOY6+JMI2Ww5hSoDOBhRG9EH3DnT41VCVODz
1UHUEJgDsZbDn+nMO8gVx83SP8dgmUdYDvCqYFFtcBoWUT7IhJlBPpJVlCEgH8h4GXaqgUIYeMAf
Wn7H4ajGxvX3h/kBeEbnDc6hzOFJVea2rC3uunUnL43O+EIafKBDbtQTOUazYZZf0JHIQCpeJ22R
MA0flQNEKopzAvKMneShvLrH3Uw8CPYFpkuih3cG2vi+7390BXlUUUELzWjn+qfFr8PL1yqp0seV
v2iVv+WSFsBMyvZAVdRgfcoj5GjBvtLfvJRIJZsYWSgoz3aIvzLkfVKkhjIW9Ok02qluKysf+qui
SZwdEtYiSkWwrqzq8MJpUkUrfGnRRMFlubaRd7RP6K6emrUSXRxEhgVUoLvXsaGx3SQQy7mDSJDd
40nHyIOMSh5fNQWpchWIXGe4Mw7DLso9qH1Fh5piMSJ6WPzkhvGC5mEsvvhYoh1S5kwoLGsA2WJt
C/2uaMlVihgd4DExtIk6pXxUh2P2ayfhqAMSbiPBhpbL1YzQzeuIXfKg1Fxl2NDUx34nMaiKoqwS
48kExYW2bZPgRvqO0u+dWfM9bP/8ZjAV/fpmAinQUtTiO2OIKSg2Y3fJdldWzwKK3y1VJzt3YCeM
Wh12dAd1fWDsQQtYPIWLWI90eIrUp7jCV1mahVAMaMdbl82FFnZw6B8QCImJFzkmsUuZ/X7nPyze
r3d+M6dUCp5C0Cn1sZyuivhV6+bORUeVN2fnoVcor4luIul1h6Z1rJ1Bpseg+KBw1Ava6widEUcw
qShdhpAq6np+xuE7SMqecFR7x5dzoLj4wGjqSisxIY1QhAaFYPDHAJXw3x/lI9D7utUTKigwuDmn
CY1u++bHsHtm/uT6uO6IAxi1Tk0v8hC/yifkvVguoBDtGomZ+qnZ7S+I08fAoU/1RJdCu1s9NBAM
k15Uede0dDpQDfJ2uaCqjgFGiQ7xFTZCggJF+aY1OQIzE01a70oUIbpdkJXUfhDEPOLroQUYvKk5
9KcpiF/kJEpngELbm19hd4FP9UtcVT1JeERRElccDsWUilA8OvsXtwB8UKARgoLh72PzDZgE9K9l
EgpteRuMm94G0Z+2jjJTgsbY1bvxLn2QO+tM1CcnhcSKlVj142IFsAJ+Ye1TK8yKkS+85MBqf7+H
b1vrxz1ohK0kJ5JM2+DrPXRh0BeFcaLJikpEUk5PtTHBNswJcWLvXHsFGnASWtySioBlZyMhYLvT
3n1dtNQmhJIHQa1ozRt3bqdG3pTm5+/3962K2t6fQY8VaxlZozl1E1ud00I2akZvHADjT1Chxpw7
wMoXsem8uyqLTY3Y2D2xkx/ejITYok4DBG0/4xvdtUDftxFKUtlzF+uU8ek8iI+TqzFM1aHfQT/G
9fEaOjqBOOyoo1On9/tD/wX7/LxqAB9+uf7NU6eArI/dptMSQcfS+TxVjdxik8cAYGDkklsU4VCQ
IPwmgiP6COZS/ct0HFhFW47c1ky4kGKnzTODrMRCXe0lnPIpMUotV71Q3V407APh3lQR/Xe4lUKK
2DkOiT4Q3Oxw8o4iVQHBRrIEss4j4BdsV5HSSy5rwFEtJbEV/L60kK3T+xUgRqkM4jM00WvzEJ2d
85nTqbl4MAYhCdCiNag9gJ9GbfaA2tIG5YgW91ZmDxdCTSEM5wglBRnl38tarEpbga2R6XQ3EYUk
GOy29OIGSdPLYEcse1I7hPfzQD/SgcjMAn5riwyVY+cMTFcK5xUuQmWIeY0S9lPKqDxnW8NOKO11
zwO/GzzmqeoFMdwtlPU780hs1Z1wizruxjG8tLTBpDNOvRJnG3Krc4g7ShTOgN4MxV2IMNNR9sLi
ZOY4mEDaFM/dmUhlrh1yId8iVGWHF9XtQlhoS70VLCQ6AUMJykxtPEhkTDvcVttyblZwNu5yOLea
rSblx5Xqsw41aFuF8qCTi5bhj1qOLKXDClOKKppTS27fuALMs4v0cAuXVI11JDa9vAIoBQdOzCUs
6DK3EwE82cGW5m1lfVyFUwkL5sOpb2iU+ZWxJAfoWVSYc8kkHjSisCakWtk9TY94u4HrjahnijDo
jmkC4Ynobn9Szy7qI1X9Wse5LeDeizhXPua2OttA7FGv7GACqKpPNMm1KnH8kJgEOYpzYe8MKl9V
g5ns2weaGrHsUJJxv6I10chPPiR9iuMOphJWuSN/jGRlRgJpK9IbfaleS3NraXZVolkF3i6tGlVF
qaiTrXM1W+6MnBbQxe4CD7t2lSFtaJxXGSzwszIHTT3VMoiLqraNAn3WoFKcyDtPP/pPSQVqCvZr
jO1tq0FX5+j3Il6rSU/lZRPX6Dieaw7SY7jn8Q4UpVWgx4GwFbv4oslPZ4pt6QETvx1/hb2V033O
niFZSiC4aYlABUTOq0uUI4jDlgd2hGWXXCQv1EtPLLC+qjEwqJBqPo3FeJCi1612cKxsgKCT1uH5
gqmFTXVy3nZ4gjQYc2CSTLbSacd+Boa/5TWd0Y9UGMIOGPkqFp0T5fcCsZ+KWsOJ+r9wVt2U+V9d
Qri9JARh0mviysGGPvVTJKQrKtdRzxCL4VUtPkiFgSN00zsgh5/2VUmQwIW1J57MDvv1tKEDoEtJ
KHTGMRl5hNMLzaBt3EngXCbw9RvwUv2rqA2aSOcwf9qxt2t6B+TzvXPvtj7FBovANooy7bFHPePm
RjBIw+dKpzhGPY4eFzVkcMAt8PND+f737Vz86bHB/KJbRhcbmPNHDvHpoDeiSDlc8wqj61xEntOX
cObq0AW6iK50OD4KBbJyRdIXVdUGkUwDJpPQMZPVaTcCOpSwUyjbtusClb79PRWWNhrMKKIzaOob
kfaOjL1+BFscF+8XNkJx7IOVqFM0vw0ZVMTJ0Tt4zQOqlMeHWrKqbqeXFiDKMsy59diRhGAad0DZ
akcaGpmXGsIeghxcV/pU9PY6IkTsQOulQkvRhpilzY4hNFfafWIjoCx7xcZ+GxntlhfjVLnNyTeS
DjgORLir82UoCe9IJAR6bKGBb+0CNnlov6SXg045z69H1CQSB/onjFn35IcuLPm2/yKzJWgJXEPa
5UkGTf3hHEFpPfcUpXeBt3l+yBJ02giKL51kzZZupHLPqPLpOQFWAbmlO0Gi3lJFUGV+3o+Dk5cf
jq50NTzhakwxK8fRJBlqMs63yUgVg+Hvr/4DJXFzkH958zc5SCZeTkKZlTG47nyt0tONjNiWm7f2
8G3btjSUaEyLMOGRC4ypz8iQY+Ny/6HuwOtr29UyI8Ux1RIiI38hHQ8jFZH8lg1giKdp3LrVn4fK
Ve7HDRbjO1Vygms+CEFFvkRyaGNQaYcVZspsreKuMzzXx1YFDCUJ5PbLRsWGM7DY7tvw4CzuyxrM
dZ8auUXy1NMz2ZEgoOAk4Mod1WuprldN9th3FfUOHpzlwPL/NloEo4ilwkPBZfzr9iBI9JcV8RTR
4oHkHqijs1yt2yNZ3GFhp2A7hBEx1TXIQlSV7BKHIlE8o/xN7WukBUEfQ8D+pWbD63RHqWJfkavV
pI4nhpcnPBzQHlh0zw90W9vWtHglKprXUmeC37bdzkHdZ6SOZzPpIg+rg0QU3rO842WURQokGIky
Quwc2ngJJNVH2NDGZPGx83rMIoaQQgnk7cNDenU5hi5570BZjmWbofer4LjaSnW0JKxczIdkOkXy
LoUvdPgmRheKU4PraujpqEtp0FPL7lOJ++8ldY3wNKw59q4EOh3SnYYF1OozKGiJtj/dCI+KTyZL
nCpzGOWXSy/3eyHZaqzCPiNYOxwpLXLGtaiBD84V5IMKFGw3GgDKaGlXRBVlPeU8bdsTtHkPmpfK
C/EAS62cx81LWbzoqBql14F/ehc1f9jEF4Dq3lX+IAyIEtDNvRQMdHDsukIB8rBHYKJqVIzOqTfm
hAqXXoj3FrofRyqQCIe1bW1U/5wjvd6DGM+iArMggyZ5aRcRiNXzQEIdtY1X2qFruS5dLOtiWXPR
mSsEXFUPQ7jnqACcBgnVNEjQXucI+JL3XOzY+ASg+HpXMgu5ZJeMTfa0Uez7uDO0qqAQssHaVxAe
LgippHReYeZfrhqgO0AS8L5IGwkwy3olHkQ2VHQssvylg0OR0AFo1vGVUQ4GNw/imcJKu6Ib0Mp2
0K3uBPNOk3jRtYDr8loW3GJ0GF1TGbtKBOiaLko+x3lGMTdIyz5wSRdZgIiooAQDncHPPpz2hU+V
5Nrt54SZiRFi1YW+uA642K/HkdQ8Z3XYRwLCHyc6Tk6oatSojBsZKMU2xDhcE2t3rtDLQDs2RgpW
STEpuKA4SDkgV+DLUxmKwRntCHpEREFaNBdt8xTZPhq5bf+7A+aM/Ihi1VuLK79240GWnncoPxOQ
q9JA6QzoCxrSgL/7xaBDiC4LXS8DzNCaL2fEk3713mV/1cW1IeYfDOxs11cp+KZwcDKxZIX1u8FT
kvXO+XBXgSC4BvSPQX0QPIBofIeWwranCjggaPmd3PuHvBdK0Ket5iYA0PwmPkoxHguQNKJLr7wi
UvyANgm2vQ7KRrWa9AoKBe28IzI4n3dDv1TxpXlT0aiAq4QpsXVAxxgBuTugq29tFmITDcwpFADg
d2r3FnQqoJbvd+jntrwcFua5HHdLVHTek2ydKu8aghMtC+VMh/16HPC+MuDgmVHdoybeYl/b4rwA
dEkFqalrCL593YzL9BgiABntQLc8nKFVZKqOvz3iEylxAATZbo1WTEEQS5pELRxJ/0xzDHyDVfAe
KlJo90Soui1T/vPxADvRIF5RDMAzrZvAzWEaSNfLKe90I6okUCIPev9YojgDOOfQqg6xuSEz0e4f
CYpCbbS7KxJwUYAVUZMnrTqoxycJyRy/mcWIFgf+uv2dK1tJhjB+iQceCXN9XocxTuWoN5DWtI7M
DY5DiCyoSPyS7WrAyqomeSjK46LVSGmzqEo4eO26i6gzkhn4omhe54KIGGvQykGRgySvDbrIrUIg
lTgtJNIQwVWyZkLcRtqU7Fqt2pTuhERxRwBnpR9tVZCo/VZ2TtX0Iyr5r5fq//hvyeyvIbv867/5
+iVJa46XIL/58l//U1zybB+F+9MfZpG97Ys/kvc/lvk+Dy95+HL57/bD/v3L//r6JZ/197Xsfb7/
8gVmvWGOvMBbVi/eLkWUf9wFd9X+5P/rN/94+/iUVZ2+/fPP/WscnsiY8yx8yf/8+1ve6z//BOWu
MCf/6/MV/v72ZB/zm6v9Jd6fQppTf33ep196o3Dwzz9FRf+Hgo4w+HWdNFBUKbOUb399R/5Hq1JH
f7EVPGMl/vnHKcny4J9/dmTjH6QOXRaEChyGLYSt44KxXvs9Rf4HmxNdfjjX/FDr6fa/t/fltfzn
Nf1xKuJZEp7yyz///NBn/c+EB2RMZYhdVpFaVOp31mBUp9QmICStjX5sDrUpRnvWeCqaXq9ZzB4j
8+iBX7CsgdW3X+V7lcGv6//viyPzaCBhLyri7TZU+DsdM0JJWZOoAC+iaWCOL+Z1tlotvN6LY3L+
ceXAfF/a84dP7+nvgfj84Hob6H178E/Xvum7JRfxugsOPPgDEudYbQXWcLPdNt7q0O15z2DiNtuL
SeUdheDWVSEZG7rLETYtoINQMzF39lledpzTs6G5s3KmmCZp09V6RAKJFusTRS5TsgP0lBBYsd4p
KC3Rr7fSubU0bIDG89e+ZR9tsGsUaKDoOPPi0bBL0QnWr2BUYd3aFJ1sUC6vvz/4DUb++6DfHEuy
dvWByzHow2FtjaWBYDX2djulcOYe7N2st+gBw1FM6heeE5iC2X83RLc0X+M7icuHYsLXN9CmyExA
FgEF0Nv+YRoqp1C6ntV1bNo0rUTT9Ra9Wc+arNe87/6dF36Dnmifm66e0EUsGQ+T74UBKkNRV0xj
tHhNJHcC7+r+ZesxnV7Qizennu942mSheC+pU7jKtGs66dl6Chb71LTWOdOQjuyYlwMWycrc398K
tJ5v85HbExFQEBQOZGoXX89CIQ3YoIpUXV+c2BwHM1JjnWDXgsgIMNMK56vQnIb97daOuf7c8PA9
aoMo+Al2MZRn84fSGqIMug9W18CRYlsZZCNQHy4Rt/Mw73j1MBicLMPT7HjoM+lFr3l66LZLbxCb
wFo6s9zuzkkA+q98/nvWGyBwuAzd/rDdGsCCM1NSw6tsXJBNN5pOY2dcO9vN2bFlj/thWHoPnX6+
ic1MMkvnspcIES3MuCgqn62tYQ7HQ7vo94cxninw+e3XVyjSVmpFb4guFc/v6ZpoaPz6ClR2AOnE
zEYCDn2YtzVmY+e5VyJeIFn1dpVsk3GybsyzNRXGZ1NwtnQFvc0w2rRBLFANRuiBURxjA/Cc8Ank
GwmfZaZTWWA9K4n13H3b7gYd8zhM5itAvasuT7UNVqU1704eZNMeu6lLjmUsDu5KaZeI9E4/zx7O
S7Of+db763y42YQLg6aNi+OO8qA2bo2w4dDPTOEtnke4FmOdMkCaC5u71MWOEEridEHEd7CBV0M7
vAwv13HHOvLvW2Rm702vtxCQVLSCZTMU7an0bphnc+qS1wwQeX1GkNJSBessmxBZz3YX13Nzdj6Y
iwUa/ebKNti7o9F2iqzP20Jt0PtaNlTOrZWnutvxeKjhDG1uJMt9bn/EWlBm55N6oIaQ7zLz/guf
hfWLeXgYidbSNmblM3VIc1/bV0dZhoa52J3cy1M5U9Hp9x3qh6vSfsLyxDy7g/67Hpvv84G1M0dP
ouIi4w13wyztiQ5Uh79BInVGJwyE3TSdlHZHo8Zo75WTOeg+x4G5HJycdWoeZwWGbb2nqwPh1pvU
y3ybW3ugt4Mco0MzZEtFVSlfB85SHJMaojo+xTO2dM5TZbRWXIfffMreYc30ngYVKRijuzw4mTWY
6GZjjZLNSDedCctGN7vuRN88BaEVTArb3Lm5GT3OHOc4mwTD40YyT4Ple9l/fQi8zRgUsmYOH4av
hneYL3GdWR6XtfmuliYYB1Sq3pj8hXWw+pH1nr2BVoinoA2veBY4BUL6LbERfeL+ZFTOgFx2R70R
IzNJbKs2l/7ylTByzmctszk+05bspFY/cE69OdEda2IeMMKilWLg49UbgOFwKCeFt8/nfXAJ89p8
BSlR0P0wwareQdIoX0Piv/dNEdpYGxtTXLwJiXFI7Xbhk6vrjmBndjQaVu5xvx27ikNNBxG9wYq5
82zi2mMVB3PWq6zHzvjJ35mCy1sY8+IZ8MRex4xX2e+fh6/N7F4k8dFDvD1LiGI4RDhKhG8i1udO
aNRJzE0mTm6jSDnv9nykDbzN1H0u1itv8bYQvJmyPL2PnkJm7V601mfXogzuBuvft/IbC4m/BwwY
CXoroPQgc33dybudIu0qjaZwrqlYR6GUZo6nmeCuIntF2LB4U1bOdRCOumbPqchVzX1mDvrLuo99
pJmP32l/2e+afR7a0p1W+c/DxCjpCrVpui7tu/5UJT6XaVToF1lZ2w9jje3OgneL/zA0Mf5dBe6i
3Q+edlM8wAdO5Mi0qQlNQtu3DXseWW1gcmewvmJb/h6sT3fUHouf7gikZJBCxScMuziZ4gyxL2Hn
5tyyt7se9tp4/r1ujwiEuewipncdvtWz2eGh3JB0oQkLtWXy1Dh79g6rPFrLe5hLounbMJFjGdkn
FOmBaZExf72/bnhtEkWv2xB16F45CaAMOJ55ep75vcdeY1nCiNi41Ws3H+7RgDG/uHP1m9EpWHen
RGgYHaTOval7nk/dcDEen14Ka1M4W7RHt89btLDwHnvGeNJayTt75V7mq0tvtVplovm8MtvDQV68
+ab4jManpfbBODQ6h+d5jMZYYiXW4i052L3eiN1wdLEfdcpJKKtfbMdBhCo2eocJ3IsX5qvRO5mj
qzUydXOyT56YtfB9KLM4nIrxcmng3Wle35LU7j6Do1sCVvftaD0vzJQA8lVfvJaa+dpnayOmZ0bN
L3cqCvrPrwtuMqxpTSGP//q6lEsc69KZAWMj3HLYCe+JSZCSpeZzB792c7tSH9uJVHnPDeQUW2Te
o5zMFwku0e1IMVaxuXhR7NEMhYvDwYtHo97kxOmBIpA58a0nvWAnprI1HKRW2B5Jc8NWZ/Ml6hvL
uW8TP/BfZgTAR52Y0bfBvry+Fsifm1RM569d5/c1dCMx9/ca6v77odWbDUfQivgSBkL70PZGe9lK
VseMnWnkrmb6yDyGHMjxajLhjD31+kO0+u5F8ndGXW0X+adFfNFiKU7bUU+c4Xi6XaGraSV0Zyxv
MXNG6mCyltjhcDov71765xXyn2e/OZ2wgJaOUcSlh2xoJI/K+mKpw9XB9klh0axccmiae8KFuv+e
v7Xxrz2/p3avtQP87fTBQ0HXdBQ1+OPr8zfnmPLW9aSsxeXD2J3iC0hP3/JMhWzKi53VkYXWMzXr
cRRMRmgEW/jmTZKNYfUWJrnFWjDfwzbcQs3WfBiimr3djKeEo7bdHzByhO3vFJhnvvtKUnhn8vz4
7j7d+006mJSoEBoC9y707E3CEFqrwF7Mdm40vFqOOeBM6s81j+RfvwO86X5PwRFoo4RBr5adFWXk
r8MmppBCxRo8VGER8jv5ZihMwkdy30HkO3nRZzah2rPZbKhHTA9TbmrEjjt6JMtmA+plDGozmI0Q
lAIZ/rI4TSvTzFA1tx6bzBxZmTkZxK7AomTa3cmi1Xv3fjPvfLzpoAkg0r2xXX+43QxRc1PNDRk1
p6qIbywbyVs4XqzK3go2S+C+GRYnV+4Q99U2P2vlVtUb1KZVewH/GZ6sCJ0bVsh7f3jvJX8ootxO
0NYTHXITpU25LWp9XqCFUHaK5LST13WP5MG+uvb42Jcs0ibau9R85MwebxVn5SXjhRc8v4jzxxEd
G3MyoT0+mBBuOtaSIy7qze/sHTeyVX9tXgamM9S70HQTjHZ+fto7jK7oCz53zuZFL8ryt/XacIhC
cLWbDpZFvzD7d/U1tJ+ijs8XvTlXMWP3myMvcH2lsIvJZ/5SOqINS9Y+QnSaerGFpbsZegrHIMJ5
1gz+qNkh4K0x+8QCuXrRx8cJBy4RittlwdB+i3te2DMcYGpWYNNWtRBcRmvbQlz9iSQqWAQmC/jE
/2n2R1J2dXUeCs/RmFScfs2dtSX/tCVBYiPEAwXPOXgzPyn5xWmkMz+JHAhcZmPDnMqc6ea2VVc3
p+po9Xh1wtmhsvfk+SQYyyP1Kdu+s720ZYtvM0/VKWLSbhCpbnx9vahcUW0qonZ/TszpdGV6b7Oe
+eg8WVa//z6c3wsof6wqUdGEE02Lg2pPu3A/zSeau1lR1KrMBZnjHOwcBLnpkPVNcuYwUezrnSks
tWP57Rk/XfK2dINB+E4OP6bwcEPgOp5Kbzyo4PVyR3sYDHx3Tj3i94H9kLK4uShEyS7EKxIetDdv
XnChRruOfJXkj8ItFZV3iZb7zulM68h0t9jTbjj/myGw3Um0s2MLtEvv4qK17Zn6SzFqI5jr9tCv
HrIHi3T45EzCJ8lcLufCQprcGaGf8g6qu0pXhx1HcvZxgH56Kc3uclAPWSGvg5F6mmpnW3sxWk9b
sa/b1360PPZqxIIcY68u/HlzGkMKRu6gg6oRqGqzhCmybMghKypYmPQ2SAQPAiwz35TF76P6024E
3qzFY6Kh10VN+evsEZqrkGMGL6/ZI88PbEdOcbJM3DamxQjCoac74aNdL+6sEvGHVfLlsjcvs5S6
fmLIibzO3OLhbI7PA8/vIeLfEx3dZSTu7A43ZMWPTZfr6QpoaIhW6PN9fcxw5wPRCXnMiwN0jBh4
53Fq1raFEaN375y/6TZ+v9rNoGb4eMIe5GrNdHh8Ry7ani7ELf6mo8Rbv999uB8iGnI2uqKtHKSB
WcHXh/Njqbn60Vleb+RRsHP9efCIVkq1l+CQ4j5ElbEf9Ore7zPnh7I6bLVPV715SJiIJf7dqbzW
15Vb2XpPGAi9agZacAfKY1IMDt62HlNltxGSsUWa7z5QWTNErMOpXzGeoYRp+huC5NPhzr2Jbfz5
ba/4dG8306s5ZuEpOzMi2BKenLBf9fOhPzbaid0MQCKa6Trf+u49Gd6fEpMvY3KzF5fXuEgzjeuq
ZrLvmBerGJ97ar92cmrZxzmKxWd6KY7m0Gu1sGR1y2FiI238VoEnNBEi6q5/f0vSjwvt00jcbNX5
JZDqrp/J62LAQf7UjGQbSpjVHte7acn2SPHVNZzKcjBQNo/25Zm76DzduYsfDmeMo4AfAUCiDiPc
hB9pR67Lnc6CaAt22OrCa5LMuJ+6IIN2K33U2SvTw+T6kNj1MzpkaDYXd3aAG3DCX2vy8y3cpCzG
ydCLQ5dbyF3RxZcGiTy6PDMkOk57ve8vVU/oAdZBwN7EWTM3k8e7Tn9tZnE7Kz/fwk3mUdTXyI8V
bqFy64VqU9Fw0ca2uq9m2ifg3E3Je+7FRT8+t0QtU0T/lsajfLMUlMqX0ugaSWs/7sFeoR0/lqxw
COthNxNeZyKpvnmk4zLfmQPdjc7m76/+xwOGMxtgWtv21cTbV3++HPTySKwg9BAH7DVeIKL2iQ6/
6b+pE8VOvHxeYapAC2PO3mGsfr/+jWP4X+9d0pl9VCY5AG4hF5gP5MmhImwYbjSzjO1N84LreY/E
b0qsJPZX4so7W1QpTc0ZmY+T1ER0HEN2K+iTsjTmvm/fi2R+CMbBrf7nlm52zvBw7Fz9s8CZSx/q
YaPP6SB1yeY3Y5eKn3fstf0Mb6GPRmZ36jA9yev6ob1sU+O+rdmvvw/RDaDy+xDdTBFZuh6kDojx
daf/8NCdIyzgoFRy8rapO91e7THQjcx84A+9l3lT+jTeQpr5ZtLDn8ykFbM4ki8MSBxIUi/e3imW
k8rZaX11ILkTbtpanqy5/ftN/xgOQh1rtXYFIMe3YS+NdHjMviExr4ZDgv3tqnu0p3QN3wxuCccB
Mxx8NH0gdh+cl95ksMZgxV5Glp/05+/5+p0iwzIiIe3T8tiRkP9+gz8lzK0S7r9v8Gbn9SMlrpRI
ldb2eJy9nkk848nWDazpR+N1+iztVz6lyjczGj62HQP6guk44yYtuGjm3uqNdv3eyJms+8ud4/Pa
izt3KP10SlLllZBvYADBUX+NGzqlEeanppLWqb2xx9lovG1Wrnek6eaPX67maGQNdkM6ZL1lm0T8
PjxSexTeboafL36zGWrSsUxCmYtLlC3HY9dz4zONvZwgaTSqHCe3mOtzefX7ZT8K/t8uSy+AXAk1
cETnvj6zJuUJrNhC4iRS2olNIzgx3elqcTWb2KQ32TuJ1ps8eaFzd1w5T8VqYi2X/eFFoxx01xBV
/nEUPt3Oze54LE5qWflXaV1aeIPgPmLntj7HNMwEnk2B2+u90f2cHUez0dPOBBnLbv1oXcesqOE9
hAg88Q963LfhgbJG7qp0+ecmgJHPKAtpgS6vlfFwU9nuyWaSilTvzHrsBURyYU84OMiy8MXqOEBh
aggwS5tGdEqGYj+xKK9fOn3x5Jmrne25F8twO1CnsNwaAm9zjILzNXGizcZus+NpPJ9ODzM63m0F
03OBoSSmYW5Qm3jQIBBBPjaFQdtUAlzKNEm98TOcerYe3zQJ6Uzv3JvG/SkVb5RqJ4SbR5MccEHx
gtYuHuR4xuFmT36YjjYBBy7FcXAe5uYw4q9UCMYUK9Ml+LqLDZu2rY3TW6WUGbgNvQPRLDEMpZsW
2KzSq7nwPNeVEJHhI9znbmgR2IvPCVQCj83QipZAFig42NvS2lDdWcyL/nDYTDeb7sAVbbXvAblY
tA3stx4HzmV8sLVHkd9oixQXOt+x4yY9b3ECqE3H3JtO23IVPPOcwWoPrKgtdW+Nl/EmGsXgGeY2
rdCCLi6VKqiar/13yr6m3R9zxE+fS4LviGeLByvYzn3gFR3z7YrJlNMOjJdYK9fdls54o5rjC052
CHz0YbNZ8X6jbVxxdDZX9Vt4drOnakX15EKhqOnzAL0uJV3P9J6n26Rx6PW1e5o89IKTiSryAfIT
QeXVLLhaZa5cxfq/NJ1Zk6LKFoV/kRHgiK+ZJKOAiCL6Ymg54KwoTr/+ftknbnT0OV1d1So57GHt
tde+UiNxmHV9svMiMuQcUT57zOnxf2Lklk/2abTw/bK4Jf7PEP5eEBYhrdAaJNqMuw3p+udIkx+g
aV5qSCG6bOEkDRE5YTMq2EnnrHwwrFFpORtGg5zlR/jI4gdFbszXe5THJA2wfyHF3B5lJYdjPRo1
kcayS5u3a3l7sbq0BMtNMSFKjMlezK8xIOz4fCV/oaem8bP90nFHQLBPoUtLv9XJ7hsCwgQ72Zcj
n+M7LiWYz8XXZgWA4ibzb1DMoxXjU1Zjvz/aVN7f3+zAFRbP4CmEf0iu7mbYtkFJpy7lWr1gJ4uH
E5v2mjcpLTEecyciQpffZfaVeWh9BADXWXwKggdGVxY2dwKY6TUdsUL449Ip7cT5ZHCL4GX21dHt
x0gmDXUi9tOsj/n83mX1VuNFQxycfYDm5iZpq0Ww84riMnjahQl54sLjUCer+OBJP1z1ORdMinPC
NXQgL/Peol6llqqZjSTXdA0gZyC2a5gizMSCIUBVDFfLD03XqWVQRj1EPTxYjinIO//xXaLwKnaj
CM7ZuDVFe5ni7HrnvQak5w4UGyaMURP4Eq9FcBpk+N1RR2vYaYg3fbuo31HtGJnxiEtyHs1XpfRN
broOSLAIfqnZN4jHcWlWPecumtJ0oojtgGPziQ+D5x8J2pZ40JJISMicKSiidOHhvGW+j59gw2O/
IYVmIOnigDiw6WNOyj2Y73Yi6WOCMBUC+pY7OPrC/RthisbPht13VvPngHjuwu9ibgprs1oESLfx
mw3LO7Ytj/aEynd4gH+niYfUobmeU97r6M3v8aof8pZkzOxR9LFz0xSR7TjjvdoLv2Hx460pkJHw
u/qw6SPeRQ6OZAKNJ4nJbrG1h2L1vWvWzVt1YPHLo3rIVWFIjlGeY0inaRhV48iOwsWmJUJ96elX
lbpsv1phGEY+lRpfOE774SRoDifOfF4C7YmioA2D88eVYyznUhvmU5Gj8teSGNUb20Okl5pDzwLE
gqCBzY8KqESNo0zGnRXFRrXjcxGb8aupVtELxlOvz51BhQdgOMu7qmOv086M6Z9NB/7EdHtMtl7f
BsewziIFBPsKmIO6ZPBbvyUTNg4DK9JPUBWsQuV0NGklpfLIT6fNyP636a0+tYpelh+Zpw1V6s3t
JBH9UQjgkNiIA7ecj9+meQAjjIWKsN5hmmbHJNMFgJrI3OQUGcphc1ie0W/kUjngQLxdKGEF7xxG
TkSni+iEP7HnIUcdXVnFxibziEXDDt17kAlaWRjNk1apTX6HVUTFLImuBDp9e7sHDeCJYZWt11eV
31G+5o2xl8k3LqVzGupFLyILoJfTzE5x1rHRpmhze67ngP5Y2Rl05RjBXkbbtLXfG+3cjT6bLW9M
qVAlcx4ObXiKDB0/JdMnCG43eFcaF7QUZdPh0p5k6TLJ0WyJdfoNs1I0wyracl51BoCJm3/jh0g+
+KSi6YaWtNOL1HFrM2QoK8C6LnX7aTtm879pQShj1qRbvz/8t6Z3NaCMteX8q+yILFiEtbLcouUU
5S3hWZsW6YXGsEcWZhFu1m3793A+IxyOs1rVSwNFOPse7x4kI4XZZ0V0+PbgasRolWc+dEZ8q6Nv
yslk9CIzMnEczisbj88bBIAjjPRKbzHkBW1L69rRPL6F2tLS8ZDb02S9Dq9ezpFC8ohmVY64Pd95
0Vv1/prQR9Wc2hF8wP+8ajgaDZvjPYS2yhuNMAsH2HgC40GowK1JiujlhMVzxng4ebScsynXZRS+
EUDE/K2aVAFZj3mdw3IQ456XJJH+F1+pUXXimopqWsKJSxJDraA4YKf7INubE1foyqYjyqCTafwo
fc34RIqvE+zTKnGO8X9BQv4ZhvDg7IeXhp8hy30iDyH/LS4PDz8NPE5Lj7wyvPYTs18GosASwgLF
YwgM8Bi6P5Gudwu757fpQOjAw7Qp2tEH8KN4UuKuJFA/kYjnBZmcxUsSVSflr7hiR2EaTjNqMfdU
MpOP9zbmuaW87Gxn2pTz6o/gLcnIHajH7Cwp8Ef/MaZuzqxlbY+og/qWPSJQQQIP2eBWDlz4kk0E
HexuAB2EIQLMc2INuUstOacgbrUFoQE0TQIeTRPBEO+3rCev9ojn0Ytz20nCOcVzfOHC5XzmRYMU
8udEd7Hnh7nUjFbVXn/1jeYwCRn865MID/AmGPDQ29mLq01S8DuE1mhLJfu1YTgEltF5/Oztzl4v
mLhbQKnU9rE1xpY8tmEYbttelp0ggH6nXLt1Z4jjTL1A9V0lvRs06eGWAR8yrCXKFU6/FlYPo84E
GdM9+ZCXQK2SWzZGSqP/hCRZ7DWlyUBXQxxHfWEigMzEL0+HVoeGHPegotBHx0EhCENMGlvEoM8P
xe5snOw5YSQbPBE1FB518HF+OAfaLVpynxvUdYsLhZS/b74I2jLx0cjhRZJoT7JE9S592sfKQWZG
E5fOFFl8m1GakG4f3sENaWJHDQlDoS3UdTJ2kp6TaKpmlNMUgq28MiGUGN83GaAYIDvls/D30c8m
NKf2jU1WIYwZ7LzHByrI1j3vkXgy/SSp1+ZswqzBY0f2IsUo9x14H+itbMBOHCeMMG0HjDxYSuRf
iH7ro1glgBjcOLwCxX1GnByCJq8Cm/gykVIOoAAJpYKDymAXU5Z232HotcZe+uWn7Pz2l2OpQRg4
W0x728nVxRm3WLuXDbP3BdfHTqGLQWgTVhicPFPJC3yfKgp+852UBEvhSfbH3s7p+1tdc5SfWKbe
IfLgUXkLIck7wD29tOP31yfptdgHotqEsBpBWa48QTpmNLsqOmqJpfAQXQL+kzQPIr2525OaXIcf
NwPKMKZZUIZBxeyw7IiaQlSKoNd1JhYn7xI17ICrB5G0RK8RM00kku4cqSkXGU1xF0WLs/wOlnQe
T+Dw8wgfoBuV4RPu0zTgfYIYbou8Oo9kv7ODdpjhHxAHlJO46VBuOBZe4zg82vK6sz2uCXSnooKh
I1osIEMkPHjT2yYxAu9r503GcPDLGGmWHTPobNjc0OKj6J5DZWy+bes4LQrSn6Lo1LgtT24V7T0m
vE87uNc8wNlhyPKeGdzi2GZ5vfA1y0/QCkArUGiAXcqtWrcgauu/WsTb1PC2J5fIgH0FZ5mYajLR
1xEOIjv/1pRbFrHhb18bnhmWandHK8YtNeiIhM162bHsO9oaUlaeaJTlT9sHhmKQfRH3cKFDwhKO
hFPk59DjGbcpZvcwyBGaFzgpZ3SMfId7dBzN3zHpxiMv7JaoCQw9zxCBargTSWwNZbxyomKRRnmI
oTkINOikNjs8BoxyqePY8xJKA0fdYqw1DwRNOHgyskVM9gU0reb0iBtuoqguPpHBw96ivf2e8txN
L2ipmC7D2SQ+28h2BjV8Yu8WcWo4reqZX8SkEqzTGwxcZ5aXSB+24wrSG9j8P5LXVR9vqMLpwd02
4OwcRCwGjKB1X/BQZg+wk5+alE0P5cR8dxNVwIW7uRlbkDXD7bY7ghJHS6WNqG9z6m3TNMc7fKU+
Jo8f1XoiLdijFjbLFN/JCuNuYsGtnn0Zz+sYAJ8MN+0QAqADKRZb7PboKiy61Pjyi/tglObgMMbD
Gg94cNNFTrgVHQlcDTcv5qvW3iY4IJzXBPj53NoAIEQYHuhHVGGyo5Pt4Mmu76udzT3SMQ32HV4N
mU8K/49jxNGHmQ0rvhSdDb+PKtvuHBbEonNApJye+8vZnjYs+Lbx0elQ9vYW5BraCuivaX3Rth6X
69ZBmDb/fa08rqTm2q1heN4d3skLTcBoUbVQzPJ1U6/ddOmVfpPP9gbnKdHwR4V81ozV5X3x0bnH
MzJXeAsZt+feVRFdlwXJfS00iPd1ixpFA4HPJQKbM1qr+DClXaCn93POAqfTEwjyFWGoExgitmpA
Xwamm+/o7Ljx12BzaNBWd4k5zMm7iIcxVaZ9Oo4W7gHBGod96ovV24Wu7/hlttlcFhSciEITguG+
aBFv8NKMoI7mzzXQW2m7/Ue8GY2QInJRrIZ7shMwUCqiqzIZVxliYheHLmN1lkfiG2IeFPL/Efq7
A/qQNGRAFjtfjf2dsGZjczXiD8MXtEagYMJDQyVjHY4/UXBnHAb1dZA+tH03L2+3Czb6WwCAvHkj
3iz2brvMyei/lIkY5sm77dUpITtTvHOIVrnk3eYd4KEPI0ButpMckV3z6nPQR3Sc9kPx6zOtzH2r
lx7GpHbevA07jv6qdj6nobwp78Q6qNmwCEfv1BQPtqonUBNBkrh6sOy0dJxdQrL80Ef7TaKvqjNt
YuqsbSJNwgEjGKcVfbpQrRkJeRTmuY25hm0gCD/+JV4NLyTUmf9roCH4dqJQXzmgB6gPTbG46bYC
WrbFlsZS3YeCucJ69j0aZ8gIrx6gUPHLQh1kFCdu0sJNJxNphZjUm+5F0K6lb2uz0ML/1fLpFGEj
IYD764nnXqcpwfw2fDCn7YgLI2ozIr1JPoAKgUQp994K6I3VZD9H4K0uMJw/Ht0e0hk3RFIT+WEv
5zrt0tmPDnh3aHWIQ/YRDlaUL2vQG8LmHj5jTAmiuf77mgKC4VW6m2MHjq/lj8iqH9L3RyM6R9zZ
KR4o9+a5PmgVgO/9DRCnIaaGHF28J0TfACXjeDQEONlH5gg05vbj2+CNcxLuc8Q2SuAFMog598dJ
HN81OKcE/j6fYXVr0dHlLgY69uexb0/Az11FBIuzBen5fyMdyrkNMUTGuSoFsmpkbQm3gntXA/RZ
LjGpXnBGYvxrD2TzzhJ0czz+wP6LN8MjFMvxGTSgYYCx5mNng8Kg0UPmx94Q8w1gLHdK2k+mN+X6
BOgYWlAq5pWTH/g+kayhCCRrjZRsQAf26u4yvgAUC7yWus7ow8q0/eHfxRu6IFRlJjZV2P8JusRe
8iSa4C7k8FBteGa9pWPu2GjTBVHjhj8bXMyf9wrZkO+wiQxnLWDENkpyg7e/jFvbuMGOXkR7EKjZ
o7RnMYIrseFQOapdxhJYvvVQAwY9I522UJ3o03baoi7gkcIXuAj6wtqyW1z9lxrMXhSx2+O/8yvd
RXtgQmq6KL1yjxsSwYHadHrx76b6zHN3RvCdZYcsGByuJ9gQf39U/CWmhCE38q3D4+PN+YTju3uO
xocEZExdd9ld+mhMwe+tJw/XDMuDU2/24nWJnsnFvmNtyqwXtuzO4HhgvqM6XmxDHX7ZxRxeYzSu
fgAC2C3RgmbCL+3f8AEV+/yyG7QXKDJYBL2iw4zpJ706uwud/GjoqiA146efg14Fv+qk4WoAGs3t
Rm2fb19Be26Hef7uCKKLRsatqzQOURNSid4DzPxOjCPJHXgfKH/cTLJWINVIt3UtSH+uNGt5RJYa
X2+mmKCFY36cm/11UaISV3jr65O7T3bOf1lJniMHRQsQSFExb2DPdLtbX7SDqPg4vYwqJulRdCEU
/07uAKjjCHxpP/0lNIrLouvSajrAj7+4TGKOZqWo/AhAobMjS6oGjT6jiScNQiJCox9bTNe4Oo2R
bTZIffrYcBabD23IF4NgmuSJ70qEL4bPc1HQDiEYwHvpZyrINAgIovto/g/c5lYd/AKfUxSkvkDd
//I83QlHrfVAX5gPLML7NhuK9r2ASrQ8ew/dBvtk94FiR8ZQ+NwTPkO/wrERRAR69aL5O9LnZ568
SSsrvcTfrfVVeo9088Y9WgBJQ3eB/Pxdu8ya27wPeDBtcACLV+/RZc2AJv2Bb/7+4ejEtBt8gN2x
jrgGgWdF/uRMgDPzxxf7Map8MmVUZ7dfuYj6O0pFeml0+YRSxO7kHnYAUGNdG9lYY25j8p13Gpxc
8ERehYHrNDGOjwrV2nRlYHiIomDt5oTdT43FEkEFqwpH4zSmlEEuaEWiZGprv3eNNK7gm9QSaCSY
fwgsQRleSYfxroh0ULTjl/M6RzTyncXwfJIuWbs10yaLlgv5i8W0K2aDyZHUf1t2JQGkDG7kns5N
BJeLjdjvJHi6n81BTc5/8f3sNNxuZb/t/Vk+9lz8RlSpXnS3HzsbOrRqBcgLlaOPuo4n59kEEeeE
EN7tNQSZTn942Rxtw8voysweL8kUamGgQae7yG6iXWMc4VW7f27Tp6esRMiFjKJkFpZYfraz6Yk5
U6Icnc/Oj3k2vESQNU152BBfnZiQhfulqysjjWSYPVS1sJ9PVMyTvBjAYQ8etdxV9oA5VW8bPaLS
1i2Bs0URT47AZCMaK5id8Ry0vw5iaOjG2a2A1j/K7UJ1gfLEsYHBM1DiBEJl4qnsAkSPzu7BQTuP
TkAqVdRhKoPOOEJM7wZZh2ZLdLDlYjja6MX/28uB+y2mw7/merfZIyCYP736E/TjKwWhhH23Ajbw
SsPpaN+IL0/PsGxGCyX7cHUPgA5Gxqxt12gq0Mk9/6R7ScOkJvqOdr+CctjOu+68Jmdv9GLGO8dq
ZF6DhQ3n8tqejj4Mn1x+2/Z40VOjTePB5uPtdht6TA4dtw34xyNu9rCgFmFDIZnIydxRqO+Z8hjU
xAiALePVYYhdMRYgq4jhRn1gbfAs7JqYf8gmwe0VtsvaRU/685rc/0bPrwBPybKwdkASCB1xN1oP
um5LX0dH7J1OMeaNhL5GnGvebiOLBbzyOsmHartMlXT6FEHSWr2Kwors4q1OD66lAPvTyM89p/kV
oyQjy40ozI7HpufTd8EnP0g8IINRkJKXxI7zts3hH1Iu0o+GleGyg8Gq8cVxOrvYUB2nQxER7Ipx
Y5TqwHsQiu0NjuQ/4k0fKUJ9A2wqAYAVH/xOUp9B3q1L2Ha79K/xSI2P04al0UXDSHb+Po6V9pJ8
vw1fQHaw3R3Ua1kCDOUewsHJPtlAI3Pn14R+82zaP7tDXzDShfRSgX3bEVBak0UjQ3/9Cz6vmgVV
6qzgy+99DIpGcUxXNn1Hh0q7VAArMz2WIKETGU68QPCLZqHp+SoGtJrWfox3fqohleu23VcIcfdV
n2BB9hkuNRgisbyybmK018vjLzASJ3z3j5KOOXXukE4ocpqoevs0Gp+66gPrXCyCGzHRfanjosvg
jjaZAmb6EOASRWIr75hMlG9JBCjIHTQoTq3w4cLsoRTpiSFija4iLBoMppdS0rNJQMR/RuZBEjQ1
/UrV4H4Ekz37EA9IKl7yPUki9I5uPn6bKLSImm5BdHbEORibhyDYa9nmwm0Ii9EgghvVJ5rLn1Ru
Db/zUEwL+P1dFgCcQBtOyz/J1swzKHYSpH+fwEy9GRNqRA9RQRm+TDpN80XLyVs1ibAb3ls+jREG
TWXkm0188WVTh2cMDhvyFClpIp2zWABL1KX47EF0NI5xkfX0LVrDnq2zRiRQDJv8kK5s564JLq0u
f67e0oi5C0XU+OdofqGThDVNv/ih7pazkLQG42tKqP5j1g/VTb4g9MQRRdSlEUEihhRPlF8ctHJC
KtjMvLL3jHWVZifpURVF5mn882gtaOuKqDN+0GlAWQTkcjx6GuJnMtEUo/Gv7tu9iadnEaWCySV7
RpmTZemevumBavlDGpRUxvivH+3qOw1z96ZMO2sLqvwVzc3iN0VfezLsjP5+hvpjsI+D7+MtGZrF
h9BhP3dx8NtOB4sLYehsdhuZtFAuEjU4kRB0YYgT6p/l+0oPQ/UkIP55hA5U0oKCDOMpprUz3Izr
+YspMgT/Qd8xuuyyw2cgP5k8Ng1T+c22vWmo+qCYJsMyc9grPldZUqFs6eQGefWLGB/TE+065Dew
3ihcPlpQc4MFTKu4rJ1byGE8en6Cg6YLn8ytKHSdjbxgjk3URWZSVTEmKqGZL8SwvIixX2GPKonV
cJEtXPPgBBawyKm396W1peuh8Xc2vP17uY+j2x9o7afyuv0pWhBmdvsDOpBmrVN/px2td0+xvk+P
Czvdgk+iSR8da5G9w+1BgdR3R+CEWVMnjZ85ECKTsxf2hZgZ4IhvALkSy/YkMgree/olz/xM8MKc
4P4YnYQUWMwIqJ3M3+4bRQCdSrnjK+VTMi91mUJ183V1cwz9nctWax0ILIA43W1kKlb3+DCEzqBZ
Hh/4DL/wNSUvXzfwgt5Ju7+FfbAbI4gTpADC8KeahYYjhuDoXDTdXvexIBca6NrjfaJvPqf5J9BA
4AOMRqfV3v2E/pEUj6AtpUL4tZtwdCEFnAOKK/xMeRCm7jF8jlFLi1FASAloG7XAIp9dAz+/UN1+
3MIKtOT9Gr5vQ/J+w0IcffBp2mdmujG8z5v3xVMzR7RKhf0w3DeBdwT4ncCBGoUh1B8NKYPKLHLi
0XtDPQfzHmkeB6MXtjcEzukTyX1WBulOAi79EMeAdeIo8pe4Wq8a3saV/zb8F5EJ2QOEB1RmkAzA
07XT/oPA9fN1SssvgSamzHJpZQsq89+CBM0SvWDZtCeLVVY/wWiDJkUt0XzJZZczpyOnJy2wTlPs
TrIdVh+xrcN0IanY6l42sIuPA4iU6bPQt2F8dOweoMd1tSACRJH2+VHBpyuWaHWOp/3obUM3RlLg
/JQ7JC7EYa6brjvEb3unHWp49wXCACWYkmypFDJpJhoHLQ4xspzY8aAfdJ32ABwSuQQiOyicostn
g64mr6BqL7kvXnOwUU7jCXMRmZOgxc/Qf64CFidAqOIFr/IVMWiMtm8gPqBbuBc3e29fQOndtym3
r7u2r0f7fqS5l67Wvn2bZLc5UIvuIHpG2Q1s1Gx4KYYdWRJkZLzguZygvkCK0hZnG/gI/U2upM34
V9RLavvR8ds3igDIzUOReB41Fl21aZolKr51UNEC570hkbPzPdSxLMtZl5MTwwoEs1bM9aHrmXfK
3KJJMQy3POg91LXjWLoAbhmEMbU6jHvl8jXotyitk1v2uVGqkT3tO6LBwXm5SKlknpwPmekX2j7h
IGjg4al+18RK36Z7Gbw4QaQgXdKrskmiShwQdEy7j7QBRftKLOgKYxKhaH9V2Vk3soI6zlteBubX
qSGk3B7ex+mQ9hGGMLeu4R7rTbt2gAAH3Ztbh62Deqweq10Cfu6hcHFSXeCAs/NtqYMVIsR424nJ
2env/OoUZltQy5oeUUJA7LLmZl+9xRevI3qTe0eaJ48an915s+SLsBK/5bJd2ssK6b2ot6k+CtQ+
LVVjhhyMmLBrC1H++I+pGF9XigeN2z+uL/uxoAtVvNK493COs4PXXDjNAep7p2rQ1Pbs3ZCPm7cz
xWWeNWY7fURKNWH8JqeYShVQGMDoF4ZLiDYaCe9xCYIGpS8n29eIXp9aFiLCpcsUmBc9/j116siu
ob7fqOr5LUagSNW/S6UOdzlFa+RrJQhDA6Aw/gxB2FJ2RbsvmqatHqWaabb87PJTg92ZkOZcuKj2
vMk0pl1TTMF/WAg52BOOHWJz23RMadjHg5Dq7Df/Hk2u8iJ8zdVjsFSv9BnXQwhn4qA49dGBcYC2
bs3cT9dUNk/pJ2oCHS4YRKGo81Mj86h5ei/X89amX1x80MKs7fEP0uvU9g7pIQJRfOuyUBx/HdDG
LrVNCAabi1y0XS/b/UmaDVT2iYKJ3gcOASd+ba7X3p2Go6FH8QwRnvwzu3s1xRU2tp8HGTIjnbVG
NjNdJxkMgIQGGjpaTrpA8c6Wu0JdweNRgOxPAOy6PiHShhPu7OxDlYcvNHnqZwpYc6RuhojPww73
3gDY1yIuMWWsA8Ijsh56QWoc5Fa2f048ybj1MjOaUiP8tZdmuk44DBD44BIrLEkbjrZecgxSUHVF
8HJRw9qqoBsGMZJSLeZ/ivh+cQJ1gF2OXC9HJr3XTkqh56Asb3JeT7ZfAxPQmWVP6WWlm97k1jNn
/b2uHNq7BFGiu9exJww6xKjI+LZcxhXxD8qQg4ffcd/OtxaE2+4xopkiBwJ80mKiY3T7b4gnhF5s
2BP4xRlmnpR6NuktY1JOcf2jPXegO7WPPrLcPzkJWGmK+UtJQDy78IH5fywDjgsPo/uLHwllIsOZ
vmeEVvJ2l/HDD4KuZ9sPIOvUy2IoURfEUHRZUV5XKYIvs1PeQ2YjbLLZhygN3uNSUB6rIaCwgPJr
q+klVFhmCxxXpFAIoD5pOMemEoEkB3pis/SYBYhzUYRJMyjJHpSbBu1VIvSM8EoJ67QDSSC4piz4
Rz3qa7t/ED5G08EgaHXFJNDCTpqOVOfAZ3megpRX7jl7diXnN5AD08VBRZPZYdRBbKaX81KVC9rt
Ul7EN8Dk1BGZjT/JPrDJ7z76o/K0Zf0WiRbmMPM92utyVg8URcSzk012sh5XdBh6lBHT92r74J/2
oWy6hvug3nTSwUBH2NvLhBAKK7LVBZpKhh4VKH19HrzS1YkvPznjBgWTa9L2qM/JAMcaxOrtIKeC
5q6MJdfvPF2zEDf3ajP/+uRfWu7X7zaI2O5ZMHn4n4aKLSdLa3IJKWc910rAz7ts003EJx5KIi9P
rU8a4QecgT/QmJWScWy9gKP9XLYo877XX1xfV1qYTcPe/z1dM3pKg2uMrz5iNgBGwgsNX5RHqXVz
CV0ESxwxePSFG8cT3gNPr37RBFdNSLGgQQ3rilbsiOpxVqbZJAi+ttaH+bhciEpdUiNEj8Wposv8
QYk6gPhM8WxGOVd1SC+BL2zMQgPXewraoMgaJbbkjOs4q5aGvRBH0FlMtzh4wZsmUKbQ3ARkJTSI
vMAK5X2MM7m4/z4J7siUVAAbLADP47w21E0n3Sm+d1RhNL+lqoTl8AHOfScw24KVOcCAFEtkmMCm
TbfK+/qNRQmdzv64lcS/ZdeaWgU7z6s+Zffh3gKGBfDYyyXhiKLMLU7Lp0K1YjbQui7wrWD8x9rW
nVctODjTjMm2hAuVe0onDMyk3Mi4VAZB2g374jLGm5DhKLfXhPL8fgieRpuIPt0pkjqeEfcJmxjz
HuPmgURaZPqghl4DxuP2hp3kgCG/jCHm1j/C9W4Kp+HjRPOWxviqwWl8ekEXomHGgoCnDgAuLWaT
YPZPZLRmRokKqGCHXD6jKfOfA2L7U3OAxPcIHSL/BXHSQLBL1+uc1cufW+4PvENduUqfv/CXPWcm
/Wgd7sGp8uq283JulVd8EiRHiN0M7AhhFlfjPaVL474yZ+Zwj/Mi61a1hTnWe69pGtbK85hqBs2q
li3YbHBnSh8Mvc0sh3GrHJrl8LZ3z0wvnn/RfCspLL0Hz566vKFiBNKU6vcVvbSHEZhA0uFlB+lV
VcxIAz7uZYDLXh7unFtbl83sbCIVvCnnXExVQPS3E2tUjLKMcGkZWJqiQjmtNyBa/YNnpj9j9tkg
RvJlzClmexi+eRksn+LyTjw0Ojw5U8bf4O4vBJ4F+yG9f+bmZRs9GzBIe1kvjq0/JeXW1lavaCS2
EYRhvg0wWey69pFu6cIP4dOkpwiiLls925KkfXm/g2tJuJ/Iu2CDgWxOcUzUkcr0CEMt3U1rhg6r
Ztd+88HXRxOLkvc1cR/KRsokcT1c+SOwtG/H1NFyfbPb0w4TLsj876pu+4ePpFzC/ckChd/n83fs
q7pq2jAMhx7asuIxXWfVDkIMTB6y0MVmfYh2dmO2Ta/e5Y+4aU9Bu95p6iUX9GqrzjaGWvCMCDzW
356AjbjFe6TGy4b3oNbQh7AmT67ZQW23nYvEzpozSLwIntB2K42zW5WjVy27lXMj66OfgA6mAaHv
3FBNMs676y8YCT/VJWXNs/nZsBqXJsndvUdZ4lbLX3NwJeH4s5hRAYuoIiOjWcQkKXxSV3QYvB13
jeBtTbvzu4JJdRi0j2K/6hD4WZ+k01InCjwgdpinIj8NjtRqqqIOdJKEza2kucQhyjX/CD1Q3hHc
KHoE17CMIFRj6Pyb3CUsPCMUmur3kTfGLjHJPazumDmlOZdZGcZ7Zg2iXmlYflx6SM9QpP3A38Fp
XaR5pV0Ek55xdBvk4hapIPIduumAOe7AGJTyhcMBgeIwxeoRa9wX9mLUNtU75KRbBNig111vwouU
6R6jo69Ha5iT8ac2kdSy9OoqmpH747ni9wA7jxv44uku0mvqjO+11WGCgkHEaLng4BFVzKa6cFpN
IRrHhHQY2ohTFavu3wRiBSyTZxqgmPQWEBjfmp8Inc6TE8b88nla3JrWxCPOoxTe5J6mngwUMwTp
WCJf+N0EJ2Pr9V6qnDOn1/tMkKILTTJk9IZlS1pFOToggfcJ0LPSlEZtNbRB2mElHyrnnRA7ImDt
Qf+B07XsEVF9/whmpbe10zacRi511tlkZ+x7cDB9dfVnVSWmluBqQSPKsu06NNAeCb3AI6muJJS/
O+xA4h3k/WLDpgyAPwPrEOVydkSt6OXC20G6WBBnzaad+eDroA2OM0FZDt38m471bjtn2QRp3E4y
BNO2TTGZ4fAUPqOCqMJnqTMd+ndcgr+/PVXmweCl1E7GjVS10ukzuEJw69tDShxT40rowNlGrf0s
iQ2IOxWcFAVN/5NcVfvrHWkXFTnlDgjCO8M+zS/u1m4MbKir1xxiV43pvGeTqie/Y/KgySXFU3E+
vA5lktDUnJg+dWlQIKqKGP0iOYY4QfXOy2FyKCAWhhaNT5pg6/QoRhXhI8jtk8b+8wvp00GjvfmV
9MM7qSXa3Ke95HRr7tZiIZsvp2ETpPTt9gi6FIS/fkilSEMjQMgU1IHw31iff1T0x44DlLbekqAT
OLRymqldPPLa8IG8u/ANcTcft0mU8IlhgNlWDE3VgX6D1zSpwBYPpbPPxgBgJCPGrATpQG/mpWj8
jxh/HobOMUi60qH6xwPh4tCyPURm2y7bwhpxmUmmYN/FDRc2F8nIm1frqusJxwf7VJP6do4mZ70X
DkEuC43j54UoNsp3DkEeJS/oI4yUgSH5ZpW2HJVqHsAuk3lBY2HH2Xn8mE+pF/31LpElddLxOX9v
e5gWUONphwvKqWUiNL4AcJnjcok8ABzIkouU4qV6DX6MPYFTBV0y3L6iS9AlfBPt6SPheMFwY3/O
cEkovMxPa6rJJZp1P9ldri5r3Cwr+R/g1J004AC/p+n/SDqzLlWRIAj/Is9REdBX9lUQcWlfOOq1
ERU3FJdfP1/2vMzcpa9LUZWVGRkR+RCXOABAMrWR1WykCPs3suTd2WQ68xqhZ0O1V6iK7Obm8vlY
9BM1KUA264N2pz0YNc9AxR7YKNdIBNoeD1JkNU7SQrBG0yCKbc2eAJ9UwDGn3ZW2gvM7J3vCDc0c
kcWotA8XtQeyu8THRjrFRIwHGiOwpavdsChSfv1SvHPpCm2dqxNSc8eVD3eKeltxg+WD079z4WeN
L33UmkMOxR+d8N+ccZjrcNnzD6TCJhAWGcJ0Ctr0scRIdyoEub4xPg6IWqSWwDjrtfp7OpOIfqIx
OSgsRXQOAP/PP6CumPA9T5L/ScEb9jfgDY52QRbxYp3+yK3S6wbVJcLMmU5sIl89xcxHPe10dE7m
M/ytE04JlZBFEWxdrZBZgSZwTsroP2ZIpvtncEgPsKf/ldAYTv5nPuK0kGyYUKMh8oKw1IvHDw90
Ox+aeOn+Xs2gJOtbd6nc2phKxaNtEd8RTQwfjgN9Lg612eQfwxcSEg7wBN38xq+HWSk2k3uNF2js
yxlpZg9k3OBOuq/ABEw8fAMaEXcLXMqNr44S3mAr03Tbp8j/7BuTFHkXkRoInfxp7LmCZjCfCpPo
RwQ+WpjNvHjFOmEv//tkSwSD/YN/RPnmn0DH2JEVqeaLlO+46UQHXHHZime36wWliRsEA0rO9Hoi
G5ciqt4KAhX2ff9gb4aoP355v5fRZaaCfbxYc4EVpua6D3QWdOgszhnUHLUDR7maBH7TG9od8HxI
VC/z4EOZujvl+GVCkvIo6wNwp/caWsq/WUm/2UAEAGhGkwsVTzF5C71DdutrrSDhwDjCfcBqRZxV
hcSywiV3p/0IF/kfhM+hCYIPEX0Kqce8pDMpHsn3PQxZibNgcN/Sgt/OCXUgKrWWniB5P/hn0PX+
L7lP3MzjkGodPZdVjCfL5VHMXrE5/XoPh+EXzJSw3qQO/rMOK5pXrD0JApTa0ppTvi4Lzl0X606g
we7VrOfWUs1JzkcqWaM8mkuIkAD9jNf7K6L/8t9fYuBt8e+1oPq03ebHttcAcFzxT8+s/Jdzn/8U
Uy4rG/wEQOfIbeQROv6WSRQR3V9meUENZR4qZYwx52w8SMYrZ3qiMyNl/2jXMuPOOI1MVAjsjgkf
TzVgiIym/AJflI3GnKe/DHhfmxghPO05SCysWm1c2KMUPLIbwiZ2Bh6JWRwwL2uszqnn1GBP8jL0
7Ohzkq1CTkpi9VdyS6LHoAKzZOqdAKWQzCe/8EfZ78QKLqjTQNat45taqAF+iVniFYakrTI/l5B4
kDy7H99p+t8zHvBS7MlLZu0k7K8+33SpLj+28xkjSkXaqrZOMxOuxTMTpew8hgQRAxBNq+Tl/f6r
N/9GbCrzX0NLhrpPjHxpIonGDkGh2B77dDK7UOygZ3EQ4YPFK0t4sZobI013Dji+qxy13cG6ubmw
fKRaXM77LdLNXsl9Gk6wVAy6kUfUZBCUsY/413JLwdFpjMOyM/Ba0Kc0FnEBXCJUHrBD8Au+cr11
HhYn6lMggnEZ/Bqw/5Zc9vxDn9QZOBZiCC5HDhwHoecmqyP5mDxE8ijyfdRffxnKjdLi7lhPLiM8
QQfBbU2bNWNR4DfQFSmpRKRDmTNOx7jTOxJeDTVUuI+e4NemNqPXsoSkKA0SdhLp4hUA+xAdL2MF
mrHGyOClFKiIAfsneulnrlIfr3x6vxsRWY4Kcwi/sKP/ydkwH026Z6uzeK4eqv/cwTRzW6+i0XQt
Qt3GWPMRdJvgZj2M7R+DFcrhwaKx9IX40MnoNMFIReqPHdTV1qz0bSAe4q/x/+vw+8JxG5Dd+w24
rvLT9B7uVHvx2aYn6CGnzcjkF1+TsVy2sdiJdv9oYuwc6DQWb9bbjKQ2rH/GY9eGULtRx9vCsSMS
cEzuYtPGrxFpR1at+O91sUtb04gGy4hP0u0Z7Bfqd4327N7pLbIs3UZuYOPpPKY16pYDY6Ca+sdq
EPoOIwgjiIlYUiiY9I2hDv2rNJh4EG3jR9c4uqeejRHDwM/2U6HQ3iYIe1rjwXvQgS1fXr9jqEOn
M/aTl0v3uTXSskOLFkrLjuazW/hvLxOFmwOF8Y8MqUWycvewYEShhTi3NbpTN4rUD+ZnrPXuMsAF
7DhTR5b2M7JfCm9ELUSx19uUQWUz5Qd5DJOhuCRY+B/pcTP5iaZfO4XsgAU5bVd/V7/MXcamEooB
vWnUN6ho6X4uABfzAl7mC2xjAuf02Hodu0dbxKqiO+gAet6M19ZLpt6uoBov/ESxEhozFKH6lvC5
hEAKkWKhx9s0y5AH6N6GL75r0Bn7+SZ5EK6fc1q4b/gZcNrl8/y1eB1YPaxvCinsNb637sB8oAZt
kzuf+xIfZ4XV9JwdbGuhhok543BI6/MbfhlVKWyUD1OeLjSUofVIg/92ztC38j01KmiwmgFr351y
KZrmkL3iwv08exE2ORE9MWNBbaHc8cqtsfO8wgllV8/6tNrfC100aO9FtnUrfzGwtjT+2NmN1U93
I/Ipzs7fB8mHvp7pPFaevkF4nLgDfpGCEeW07RUuaATb1p5OCiXZxbouOsLaZg/5znHXMa/haI0s
kEBviCYfQsob34E8Jx9EpQ4lJ685e7sBaSImmVuV0hl6sr3o7NLKdZHy0+fFpB4vb4bjuQBJuwPB
tTRp8A9KL4cXCnNOJJXI/ItfxF/CXBa6bAcdNVgWD9Q9XSE3jXQjgyprnQniiwfqKagxgFwIjygU
YF4QnlrrZTt4DKAInVxcmvXsV/55bfqbjuGMtquV8GdHSBddjuXXfM/tKMX1s+/v4JGw4XoU6Kdt
g57zBGXCEUk34RSmL8UzEv09mQJNbM1/AYseePiHIWxd9qCvjgv+ojsgmtIfJmnGptHoRUmuhM8/
8gJ9ZeqFQrT2IrLTUj7Ul+/pZ4x8t12CZ14aPCUWI4HKefmtDeobzKDBNzj5dD4s4iCMfQyMWvti
1rtSii+2cYKY74LYdOPA9cidAmIoaZR7M1sMG3bMXSLFkyNW2QRT9jV/w7AoXtZoWOnaE7bNQCWn
fJ4pSRiB1HiPCG6m24yZzwsdaLXcQwbiVuP0XUpOIdzjItdtLBhy+G2lJzzScs354qjyOEL8Li1y
yIe/YinCt7eD3wx2bmpJxL+CV/H2b5nuoMMUWETYwQyQDTPsK1gjCLyrz/r4973QPMATnkCGnCDN
gv7LcRlavmZpeQub1PIbg2asq0OwvdnQTUlbVCf+Ws8Mgz/H+Vp93MiM/XZv8gmvqk1m97u6rMnO
3Pfy/CXp3bciWKTyDuMla2M8x9f0HtHBPZJMIpM2i6G5YryYVHuVHkI0VkpX609G8KVgFwhXqXwj
k+mbzZiLiZ3tVpPT9GA93VEoHGRSyXhJIwyimGDBkk0NfunnXv2Pbl07QV+35OpmZCJkWj7lUk3k
f881ThHHOfPXgvjGlzjbZJIrIUkoi1wGZPwJgjGhX7+XJ/84p6SEuldAUztHMNqqj03L4/Nbj3WG
oEK4hvhBODbC2/zNXxxyPAzgu2ovdPaocv6KUCjOX19zdWgVFezl85fiuugLHt2DBStc4Itk+2DE
t9p6naHyuB+bEWcA4jbbvYTZkzXrU9qsD9JpeWks5xCjuot7OAuZwx9+eNrafPVcd4zBGtqHeHAM
TlTa6xiBMa4k3opWOYyMww9JOLLFE5/zEiR4Q/CJREbCU4dRC695SSIh3q3iZrOMTylyIx6r4sD5
QI8JAT/ZUNTgugBHZ8GFJtYoMtnk/yexRfGHkNx5uhCS8YTomK/UwDLkkSrQ9ygcoElh2ZGwAuUa
b/0fWEHj41w3Oo2NLpQVNTabr3BF2PIZQTWqTB/OaDVJzng4sVKGDImG7Z2cWgTljfneHDBwsUV5
ANHwS6PtLxMjZuyG/ww5RjFpz5JZ3diOWLmQHBHhQuhAM89sS6wLulzifNo80+Rm5RccWxI2RRSc
NMOXyw5p991CU4U2aQbF/4e0GfPDA0AzqLOgg6B7Z5LLCbXKaLtEoolIqZN6/66APxAPRgh6v1bl
iSXBiLuAPAGnKVEU+LKcH04CBwmKPpLof1zebo40w0GshIWy5RBaKyEJAlSxV/qBsPjJZJCXA+Fe
xq1lkbs+aVro2ENYy/2Ld6eNb2IGyvQLtBJiYp3nm3g5771cNQfOEWkuuS6BHViX0Rg9JPLQAB+g
TJN/T0qkG3hKiKhtigJaVI1dF94NtEHBHJZkuwhkQS1timdDpWj3PLNrmOBoimKf2UH/hmNLsuK+
K4ogfcs2H0J7lfOIollOGSvho+nBbiYf2GrLI/jM+A1zfHhy3CWtx1dEIsNDlPxEkG6pTUB3IGpL
8guoQBv79w8w62FUww5oSGVNP6sCP7t2WWUMP9iN8/sWKsMI85oGgOX6djpc+TxPMBVKp0f00sNV
8nTLlU9SBmUX6A1yuXgsI5Vf4gwg6pWbmHtb4l02Q/TmKECekT2dkG2HnA9qWqa1sEx9bszlgxSd
NgE/xU481E49Ytci8teuINYCZz2/pgA4AGYStpJ7mmNwEMvQhObLQQblefvsWx1qvshjODVQ5vhw
bOW/YSas5Jd/fbMnlvTmKwdoZHKz/5Tfpfe1oJLiQoM8k+lzhLTT9szZO0/RsOHkOAYsoSjPqS9E
BwRvtCaxhdqXiKqNPQeKGVpeH1QIOshk/uf+e5vlgBmJE5dj0R8zUSKeAGxtJt4ZRoJwNW8h8FvM
J2O3MirnIPtTrmnSNS/HhmW0jXtc0baWuxk0ftLDEcJQwkxM/XsY0D53TwOMf/ar6T/dh5BFQw8q
E3M+XuG/TzuHtzcBjobewPAPOXA3sMbJfBCj5lhyg1SADstQeL88OKTUr699yzZWfPDnc+kqUr6Z
YcgD5WOCN2iLrjAJ6DUBNtmzexYwxeP3gMCTLrf1T3YV16xwrxHyL1fvaIXFCF9QfDb444/Zn1z9
c87x5hmW2arJBibzMoW7CJk4BUVf4H+UJfcejN9nxqZi2gqXqkNLpsao5EaYEnpnlj0Q97Hp/XiA
9NDPkSbgsyGtJj3auwCCfFxOKQ1bgY4ezlNj82L6xDRjEdLjyEoZ4L3JnvIRt/zqSR+94kZpG3Yw
O4h0A14RrkAWAfXaQQJPpEGbfJNLpBch4ht8DOZQzL8WOVT/xP5LqGgIQqTAzBVLtBceUm+KuGqi
pceZnw5zSilop++gPsDI6O6tMZiBeWduT7O3e4E9vgLyr+1oe9ikxg/0tbVtU/+odkoVB4y//sMO
1z/QNFqbHjdsa7cySSfBsHxWgCly/nFWmw9Pp6w7Gxp8XuZQWQsbAEP6aEC4LlOBImq+94I48hGu
bTuksDk4tXt9UArgDfUgtT/PW6pJJYb56OQMAUnwJHSh0mrJsUj0o7feQ9Yw+jn1rAaRm80qrTQx
LowpKDw866khyc99v5n4+dsbkCbxwHoZ6kwoGU2cfFivvPDJ1fFgJyn2hvl2y+J8wFcCPihEFTvq
vx0xFbz4Efw52mUM9AJ/s3WXbsWbKPpD95RBk0A/UHi6G5qyEf3bhTJBQOG7Poxhf7vrfQ2XPzYD
SEpGdK9hhR6vcT3JUSEYHOjvAwpxbaavJ/ZemCZcbsRR7hS+lZFKIoxPFT7Se3iDUe832pZwNmyZ
/UOs3LkPYz+Xr3z1EM6FGaE58XejdbarY9Hs0AjnykRpyF5SBLMW2zQGJLCDxUxtU3ps8YN4isUY
GowMrlqyz5olgohxpvCk1Ug0Rgie5P5h0xtzs48mkeFKUdQaCirXGhEjoUiCET8a0s+DmM91jfRm
D9mYOpE743C1coxK/J3jNA2QYo601R/kHcqmDqPGNvk7JKKp2S5NlfhqLzLcTCjlQh9/oxvjQHST
LFk+OkzQvVxCI8ohWx8XeSnogdm92+3HTA22kL85hg4/ASm5cZQJQflMUX4Vdlo7h4eEDOCE4rBg
BcRqbbheDX97Fv5EKt2bUuSK8k5HhqwDmFTRwicZ8X2/8HZQfLNPyvN8PtjeJgyZz8XYj8wxfG6K
/wwBEomBiAJx7/B9ocClqq0rCH0ud/9nDSUt0AxtKueQnVv8qw/uAyezbfrztNj3+wXfuTQ2ezMn
oxdO8oVVZErYI0hxZNLhrYl3FwAN+EZtfn5Yeqh5btqZp1Htc0bNZtlZRT8fa3zwNEdGQsE1ecH0
6PTiNwyRn6MPY2rOWowZx6TYwS2nBbdnR7NMGGiOmbpn40bx82VjB72ZWTW0EP6gn9cSstXFZ0LY
IOKLLzkY2VhoLjIl671el1+n7yi8BjwSLtnge6GbxZCgOh2fMQVQzTVUtCKkO3nou1B992akwQox
HrXdbGtwYcU+vkJVcaO3yaTXm/z1wIALOaIaRMzx/l0s0JaO7Kr0HmcPaEv9ZEf3APdkJ3R3HfN/
67sgqt5cWuPYuw5ae0gdpRRMSAeGaTq/UvdRqn/KYDiwmEDJbSqtOpJa5OdLPOQsNUwYO9eVUIt/
GfW/L6Y9Ob8tw9MPIu6gRm2QdCh24rxcscc5eM3IkKHaR2NbzQY0m40+wPSsw7O0Ra3NEeKgT1qf
9FQLNJ3Zj2LUpGy44/FeEpkzuTuzOFY4Vd2vKA3AFAQnHbrcDImj/Y1WARHYcHGBA9Ie6xu0Uyhb
dGrjK948JpmqyDY3H/w6JFNLzz6V0t6s1gP3PrBP0SEq4B7iu4LUUri6B5/R9Ehbu1xrrAAxkjSC
pKuYzUmwriBcJRYIDrlrLDfQZqOwSiJsUhM+gFDH8OV6MOQHwXlDFgjs8KSTgrMdJR++fMY+58Ir
dvjadHHLIf4EPmc28ze4cTEQqXLOmz+sppxxYD0EG48F0RpJi8SjRJtv8kucPycb3BThRjwzQhdQ
JfM8Atc3nFuQkG8yvPLj2NuU6G8+SWD4CSICUifETkcUIPwETIKfe3gnWhUWkggzZYP1PuxQIB9a
FQKKnnpBpEELujvMChmjEYNXw8w4QI12gfMk5uF0zApOInuLRWjs5gU3Y+iC4b+tgiac2ULv39st
SkGx2Cdekivi8ig9oMZ+bx/WCAb8RLXqYwwDWbU+jxnEB3queN1gCqlMb/YbynIv4r8PpzgEJXyo
6ae1jnr+ZFqSsGDoxH0zSNqzz4Gp9MY/GB0M6mDAE6LtV4CZD5wciPZop1SFTgwKeXqd/Bko/N4n
3Xnz1GTuxSX8d6Z2iGOyn669hPTU4gzJo70D+Bh47zBlsX+EPEOdpRsOwLZNMvVEKybWPuJkd5Ny
mEqsP6edvvH1hhMhuFDmx/SBV1j4i64KdnmQI+UZzJMNQlbj9O8PZ6CrVtuFTLZ7oiFt7Mc2XlKx
QVRZxvE13afLWEmsFbiFyeZ3buaG3U35HF/gPincY881WvTT2dyMjF7j/1EYY3En4qteSC3//TXk
hTYYPBpjVhBVDfjGRF56fuKU8cJn25AJMLOuh/lKVprB9LCaBuNjCj0k+PX+kR4/vfkISoPDC8LD
xZdgMhyHpOqPLeoJKm/nyTxSmJK4zJPCC0uzgUNCUf8z+dey7pDF6Nup/jxufckKpXVYcKw6Rvhb
JpP5FTKxdMjAdSh1rLDc84r7nqUhWU7qmlIW/08WcQN8AivJTNwM9w2R+fmrvu3kAhPTksK1lhKa
psrnJamOIHEFvsg+D4e48kLwwrUWQ3bjeJKmDbj6ZMODihIniX1iOSl1CgFAYpRvpMztgNp78Mi+
uM5uE1w5J0/3YGVQLBz+FsR2xhsk3+g5SY4BkDHOpvkwKNwnWBIgjI+dOmi6jXdKtusmmc9QPq7u
VPPdQd/ccT1TkICDwcOTMIi1HH7g0P3w32UAsstsodawXTwMSJ/IvBMMGETjLawCBOWMGuxMafQk
IF3knikqV34Y4PFD+Q0+cKXrSdtEGO/ibQPgZfjVTiwEizlOsm/57o6CIJaa80sfOWnYTBXRyCp+
IYRUJ7sbA4x+NGJphczOxEpRQ6/Ai/3RgdfUKdIKghzJIzVJ8KOlspUBREku2GECcOTMGbrAYFcX
ceAroyiQDhZPuZhRZjkSw5GL8+yca5qsoNcTThHEJkfbKfwCqAVtTQaY1+pc9NlJyPcp3/S+kIun
IWUs5jyAwYuWSO1WNsZyo3DD6HSiPp5N554FQMCayrgPsJO++RzDaxHbUf5wKdVuo1nLuyBvAGnx
ATDmju9y11ass6UuNpt3CzSFsP7EuncMSb13SpamDLK5GIuHAcjq3xMfkL0FlF8QfjXLdZwuinOg
D7+3YVtRBT/dz45SGEsRLlgQocKn4de/kim6WRGRhLZgpurY4KVEN4XPmK3agOqeq9cYrjaS04uX
pvaP1F3eiZ27BKNHupZGQ8N9TxQXsd2WH1Mx7xQAdhgxPPvBduCewx9FBGsdrnjQ7uZlVCODhpUE
c98HpOec/CREr3OSOOCR0ke+rAWVArIJEMBJ+Mp2+9qHPUo0K3ge1CsrYs7SGq5040oTJQHZkhei
eijyF4rOIIqOuUpuMzQWhTeorMiFpe5+/uG00RrARaASGp6i7AukgQon2kUPAQfDknZRtquetItq
k6bFXysCf1lKxcF8U3G9cQO6WPNmNR030r94x0mhs0b6x0yJIeeexJV4Sa+lMFZXrADYcBgaZ7vz
gr4VxRFXuPI/oR2ypPHocELoNIqrGN40z4k/6lKO0vrgGx2clvegMaTaVdRPFoPG5k5kF3AfUlBO
73e3oUYJzslHJotgBcZJWY9wP0Q3xwpRZz2lvBZgJJaC4EP0d77Y07GqvNJioQTULX+9S6z4qb8q
18iSleKQcl17NjUfkS9xOslhb1lhC5muC9D2A8NjDjYGMtcjM3lPEcsupD6ImIr4R4qyUdteuKcz
1/25GvbDFMMAynOAoSxzbaOJjHTXh8OSlrFsg725EnHta51scPUl5k7x4DfdSHWlwqg/dODoyS2Y
Ug2CsuxPaoCSZONn2o+WnqkNeBxsrzzZxGQBEgS+WDNL/sJ8A+MCux1LGj3/BxAJNr16pDym4Q+v
lpEttsZONNnEpxHg4fz+I3Uge7Xi/d+/kYGJCzYgsYMUXMCmeCMJKb2e3TBFv8kez2iQPN2nC/rN
caA8cjkCBwB0Kbx2PRecgLpJtd1HSN0EZrw6aiQtPBIcbjK/cBaL2mcmrkIlwSkS89ryY+a13N1s
t326AiumtUarCyNPlBwAzQPTec6QKfMqMK4efuWdK+sdUdHRB+LYP/mYpAdScz44IaPG1u7GEu3f
jQxj5E3gZ4I7Gr2k3RIDXfyIHAzGYBVViViyhaNpw7XKLFkGbZbewOyvn2PcbAFAPQtm4RSdDlwF
aaQQz0LINrI0AOWjPqGWgdc8myE9T/v5MlKCkwzVpCaqqM0wZ36brYwao9/KFqNktH9s3OXtccRt
42j+boegnpMGpCbXm/SHnkP7OqRfKY+NOy2WduFle1kSTCjvpZdG0lPboJBfk06EXNjaj19Ggykb
CELhg8v1xERe4Akph0UFytSygm41QW3XAjZYPRDNTSGNrIs5aFb9vtPE+W1kf05bNWxMxdqb9d08
EQP9P3pdbdKLKSeVd/QU7xZ3xg/vcPZ00tw67vXM3ubO5BLNLNvkMkCKEJ2ToaVj4vAOq8lFCS+a
eZiW2njI/7c9R3gNe/fhaO7RexFtdXNx5XnXszr4+oP5K+5VcO2mFfr2TuU0UBnXdXZZS+3BFXtO
lR5GCJAbzLrypFjVqdwIznaHnORIGYwMOEUlvKjd2+x7d89O3y7cFpU/yl/r7NCBHPwCj+INXsV7
+hF3H7IMl/WNaVp9sx/gGhoMxxUl3heG7MXGqjdUovv0vTcuH6wEBDySCD+0tAjsx64CuSpglnhH
d+C/wxNUcWKORqcVbzbFugR57Z425QrjBjofOFHqCL1xUIKweso6rjrRr+Z5fQr3hXXvzchinsQ7
oqnZc0uaZTCU2Qw9vurqOBnChLhzaKSjC0thND66qkgNIKm8gWqvAHZVgH1GRJGBjuRr3u2BdXQ1
MkPYF0X2vgRH6CjJEH7m3rtQ3Q+Nd9fQx62MARANMrPOE2q4z53BWCfYDQpNqP7JeidDaHJN0rti
X8rPJke+JOnjT8/5BJ3wSOpII8H45k0VHDVMLcdVSOqshn37gn3mKME8c/x1biLg1HCIkvxOwjhm
dh/j9fF0IByeMxVM3LVpS4VD90Xf4CrUOXjX/nd5yUgvz9f86m989cgK982XfbrF1WXc/djKxxl0
bJzdGnyKCCwV8ODuPm09Yg2Jq4hHSeocOvLNaugP/FcKpPUhbyWbpDKd7zuE/lFYvAztHQx++n4/
0VgnPWwgrqjZYYMxKLcW+Cf8z6o0RujQtX8MVnKH06u9uyeIBUaWMi7tzRdAn7EviHxcrJrtI/FW
I4+uOsZV0MB3gRUAlCO6hu/YGc679pcUTAO/DjtZw5159J4ZxU75yOrRQntsujYDie0PulJYqEp0
tsSXRrrKIxs7gdMhuH+I+pi3prcxa4FG4GSDgpg3uIl3bfbYKkvQXTThavcvbUcXe8bsDp6Tqdt/
mwk73p6hVzaMLrZW6xWBTnAF3DzQPCAhI4V7jIQQNAiSJt5hyjHV+dFP3IZH7+w/nC/iciwSOaId
+55iRfHEyZqn2w1OD/fy+7K7JLfh5QuIfbBY4052x6KH6Q928qJU/0L+U3oCr5UsV2W/yb4gm0zf
xrax3vZp/BDXKvxRiqAlJ4EwRXWssJgjwJeiJySYq1f1rMLalFlLJzp573GIR4XepuVqZN556j1H
9jfTH53e9HiML3zZL96y+wd+IOJFfg9LX0G6QspYzzQi3uW3k6gO/VFsELB2AhZChnikKb+/W50E
KHz2gQGAuywC56yEXU2BT40Ok8q4z/tO12qzt3tQnHaidpBLWJfkg44elj+xgFWFtWAddxw7bfqF
n15V2OrM9u8VFI9L9ze9eoumg5MOkn+2Gsmf/jTO2MKO5gcqD5bw0DrqKT4eU8C8u+KB19x1IVbd
wUShpHxD9exTerDOLyj/XCini3c8jpuXf9sHL6rZjqUga9u7/RlUiefLH/IASWSOyDacUnGalRrd
pNQ6gwXRXftcnacOjQ372JZuUFBW3mWYfhv31qVXBzcALkP/4u5HwCm3RCdnbBCQ+/sm1pT827oj
EOSPg5Xxo3Qxs1afZnuYVesL0eE6b74+DW5dHhrX3CO6Dv0jsRf97bpvPv49cR/QFfPaJ4GEr0l9
greaUVQQNhEh7eOnd5oNB0mtuoihrjaJZkc13x0EOHxmWNewpEcP61p64Qn64dXdQ1+BG0EX+vJL
T/85Jw3sl44y2BxG4nqBAwKOH3iiIQYwS1KTMc5cbdRz9oVhYX6Aza/eCe7RlU4LtNgeLR7tMu8O
kJJ+06LrdohqJ+P29Z7Ba1J2DaX1YeDCG4kuT+eBAXQh0Iui+U8uw4Tvw1fuIT4eP+ePlGQmJl9s
YT0QFCupCmE/nH5Y28Xb66+5bO8wI8xh9Pgt8MMow7uQmyE/BF/Krzl7FqR9kL49Ro3lz5HZwWaJ
vIKy6Fc/sxp6iraTsErnzNST64+OJoE3ZBLFooTAMoSUge/x0LrKTSOpmsvyYe/6cUfe/Wye0ZZk
c9J56ry+eQUtQV6HZUzhXmvnWDqqtG1Vj8sf98PPujwH0Hhg8RVRsyLPX1z5FrV99LRglED+2+5d
CI6FDVL1mnyC0eVHD8vgmpzhpdqEwcE3vjY9o4/MEeouE0BOHhyKaowJkPWcMuIP154UO7Fl//ea
KqHWMc5T5eC8jgxwL8Gxqxc3AVlS+PmabXqLuz9fr4O2xGpcvDBuM5JZTObV5Zu4ojqHnDv7ifeD
+Vbta+EWbj3uwepAGYV73fZY+YgIuw6D2Q+evj3l3SE//cLZKGZnaY9Z/XTO1Vx/+oUaDPWfnjIe
5Qx+8cWWINz3d7e9WY7GKPS67iW8OMWyxsYUvCyBXdIP4NxDWIej8lPp1uANBgb59429xGXoPDnj
irePe2m5qOanPgyBu2895xykTp/A3PF06KFhY3d/3xY+jLjPm73FwTmr7pXGUYjtE8OnFQtLfjbd
tFqXB3PTQgS+LA6xcomeGwVEg8jUo1+sLK+oNKOedQsa8zMTE7X9FiGYo3FherQZv86jssh+cSWX
Z/RB8mk+xLX4k70V4lGk3j3ui+GKQmrf2r/ovwfRMen43TGbFN+369D7RteWkGOzxUlJaBUhnGIm
dK72La5ZBGisQL92XzUuWy7Fzue3l5SAbXfrcJ+82fNoypePsD+t4QOQeozf3tenPmCE55yELbnM
HhXNyCqoPZyzwgc8bXDsoFwVKSDG7Oh2zEssl02Rtj0b5PyAKcyuZSAA60VX8G3fcDtraNdAEx0B
83zhk9zZ3E5bGWzGU/T9N8h0C6Yzrkeq2TmbDewJ5xwPH0gQAeJAP1jrHHP5Yk3MuNQYpF/xhfJI
oE6INa1hjPkVw6YmiH65GHZDe3h1Bye7k6Nk5ZQeMZ0p7HpRHZd9EmD94wD5qqp9929db4SX/04P
mZEBTaTwhz8vQIO0YftxxexfYececGt/8GSlX0v/NsdwSonqNQ8AHzG8wuraGoymX6RjbzFer8aH
/LYeBjUWt+vb6htCnTqucCbW1t23SfVdH90+jYxr9OnMlZutQQoLq68tpp/5FeuSvk3HDV8jDCn7
/mjcRVi96OeD0pIzSBu+9BrC9n3g3ir3Gl6hx8a1+8UjSZsDR9HrRouKboP9T3D39xg9wQXTxkf7
gs0FLeMp4RJZYe8fmXnv4FZUwzyFDzqUCoTJVBd7B57eN+yMR4jbSEmgK8CM8GA15HenCw4O0LU9
5GUot5ry4BaWGrl4228GsJx9NceLnJy/H3cDoV31or5mUHAQvE5uOemML+5jSi4jy4qmg9lPo4Y0
oKGLvizHn1/d2QzTT9LXNlXOuIZncPnRws+ULgkd8EfQemQ/yd45dkSvPTuNhwnqtoS6sa9SiX0u
TnVhfu87VGO63Xf7O65xjVey7ysa+NfwCzQ+vhzc+zNlhem0d9vJe+hQBeyTr4dSM3wo6ZA4TB5C
p3Y+OLnI0fe2oIbnbXeCp3HMtU1clEqZKsU5hif0bdDf4fXhxRKr9mf5sXAUmD52pYMawPyalaml
sH/Fm4pd9jnY8i3atCPsRkoAhogQhmfH1RBqGXzif9ReHlciZAC6/TBI4M4Au/dvjjIdTI5k6HMw
dVa03qnZg3xvBm9naIz0mDfRFze3+AGXUd5UrWUAjqJaIBTvBa/eVU1KYHXytptcdymEYTLruLph
TDZ0h1iXvCyaCTBaxA45H/7cXMX4IpupCC53JoF0xlCZvQsplXcG8NTJhIw63tzmHX12oiNXulV2
F5E2Wcbwl46Yit3pv0GgkScCxK256BuGM3Scw3eM8R7XqUI58q84McjVaGje9c13VJIocFHc5nXf
HXVORoc49A67tf36u6Qgxppd9yEMKQqhIYZTe+tFf+hGiaVSNrp3yIMQPkuGcmpC7WHnWvUEMOBl
34LL2b2tvzT2gBQGNmtrK1RVVGLekV37V3D8ckEOev5jT21hVSevqoOhXHuVrYCiDRh+fk2rEQAz
jMoY86KzzwnGIqpvd0bE+3Md8bWsvhiSXVCx4eTl7n/kaFPdOAMGmduKU6jO+ec4Ye4VKmKsDD+z
Q/76rb8mgPYXEkFtqQO7Obsl1BNAFu/DkNcZHNmvFhyGRsupD04lqSHmeJBK7y0IWO9r0T29vU2B
o+B0IwLe3Uq/AzmjTZTWfBQW2b4WKZNP3yjzF3rWS/D2qDO+XvUfSWe2pKgaBOEnIoIduZUdF9xb
+4Zoe0FAEEEQePrzMefizImJmOlRlvqrMrMyt6RUpffNq1gVuVPjdAYzzGxkOslx8scCTeivDXxq
wa3clq5Rsw8f9lmU55xqr/fvk1mzjaTOjasjn05V7VHxtaf3VpknYHplWm6WNHrLxIqARoT1W2ND
er2OfbfNWE4uEw/wtQ8Qj+JuesMfHBFX1oYKojy9wL99IfZ2dk6O/UeDvfnkGVntBaLCjmPwwK+M
hy9KmHJX6lEZ3QZJLhqByhe+boOT0Xc4VhJk9VybIIdpfj2yhgFoCu6mgJe+5mKkeEnsA+wkiICT
y7sF26w/qK+IILAixBOoXsiKPTsAeOzb9V0Fh+9a6xneXGaJu8GGhVGgQvpSrIKtEB4ixiB04ljE
aS4xwh+a8y2zFW5xkwCKa3xHaeZDnVMwUg/xckarNfrTLZt3zGs8XOchVLGcfXwxYjD/4nk5jTu0
4vAoTLbwkJ+/qtMzl4zEJeNXFE6q4ZUuBfyFdFuzSeUOuRtjw2okjlFtTdjun/gkLUqy2HhM80/G
y58JY9d9YZUtOkcHFGR9erlBLund/rTwjgbw8voqDmqULg3TepSActoOML4lrW/X83F6+7VP5pwZ
CCa4wGHmivgDTlotviiZ6v/WFF5DNIai+0WNpqJY8vntvnBewCv/pxtwzoLW7Q1LIQSetIRALrF9
Hb4Z57WBUj7xJoVlfApfPSX67XDwYyn/VfNGejsgTiv96UBoKANe7uCc7MVEuiNROGVAqWcVtM90
EARQd2FeQOZE4CjsJlgqOosX4ZTlvjZgYrV42wW2r+cxHH44J14+Nu7VNeE4ATupQA7CdLspefIH
j/fqhUob0PzpjPG2Lt23CT6SKl5tMlTfnBchJPXU0im6X0x0jUpaytF8HUxfN1xQgmawZ+iEGb6Q
tM5wSFjegkc9T/8YaPRPCq66rWtbLz18tN6PX3NcP0ZfP2LVg+ujX7usZ4HkYYjxcsNmwTZsGRjc
1RcYGmMWD4X7oiVxb4e4snT2pnGBMjGZtWZ49FgV9g8zTzvzED92D4scIzu1rsUaPRpNiGxTvw9P
EhrpN+AlXGyYPZmm9udtpbsyEtbJ6sGgZc6TAGXx6N/O/b6FQKfLc8W/epmcutLN5Lny3aP66XkZ
Ypc1DGxu96whJ/Rwf9NjQ428lHBV49vrYTFZIblFjEPqCuLbeEENj0ELRCXYEnLMcafPC8YMbvhJ
ke0c0Ltla4GjRvBfE0rEdjEkAnhSBTyULMuTgm9Q7B8K0C+7wdUslrzp1Co8WgcGgilsy59MdIYQ
c0X3tXiEmWadDFQm/TVdAe0v7wv5W2K3ex27DwG1Trl7RBiGTaAz8k6YyBE85umZVnu+jcBAwX1T
TcwHVrj72UHy8sKqeMij8euSslml7YrfNJToV1WmjEhbN2fWreaIxZinoSCpSJQjbVmckusdnd63
6qEtTBAA73TGKo4qsf4elwVl4vv21Qmbxk48orn+zIimumwC4zsOoX2t90XatmcUTnxj9LWJQ9/j
dRRAc1VTf/C+VOcALd9806WxoLnnGxkrBgCD7tgbahv11UK168dmFof4DBi4S8w1jx+on3HTG0AY
JsIJzBl9Ub5s0Pdi6jGvZhbb0oWjz52H4N1GxwDfkmGuaXGnl1p13rVvotZAaoG4cvHC7nxeMKcw
eWBn7AkeLZIj3uYGBGFzZuT66nT3/nD6u/9ePg8djnSoK0BVbfG7WCZLCs4u5gkbjrQiu8zmAHZS
C1NpnJdd5lVPQ3y3bnlUZZSA8jw7/l2GKA0GwH0yHuYqbZIuuqj6SI0F7FtlXoGXU3azbuuicVq7
W/usss/zgGqdfZDucAGbTwxWjLIKR82QEqaEKKs2N2f7I5B8Y1U0159wooRid5wN7dc1s2dLxbsI
26HA5vnbaz+Bny/IJjHevBn2HWrHzTzpjdrLfpsr70ZODs//KgUbnP3ebHFvrnCI+tXnS45sXD9b
Ogkr3ktsQiw5ZCCM6S+zb8FiTONAvBPi2O8a03sGAwaSAZt+iwZsv11KUM10UxJqHlduGFc9aZgX
D9x45sq2ZqlJmpvHMg06DBk2RuHL7aEEM2Z+Lv2s5dOgthZ+FOn4ILyKB6Jfym9oGUJvtcq5q9Hr
g2yNnmUDQBbxOntF71cEAsLOhAC64kImyAsGCiiGfO0J404W/Jgj56LFFkt14hn5ZDydvXNqLJ6+
5X37YqCq+lNJSkS+0fofU/MUALhPAhF+B4j0TvUNvJ6ks/DkPRWmSI0H4BYbP3rYOto3doMsqI8B
4z2F64bOQf/S0Vx6uDZzx/E8/OdaLXMedJeE0SP5nDx/2VRiQJVclPokx3jJggOAB92ftnPY+ER6
HmIzekRhNIGtnM2AH9RSu4SXFVfiL59aDit3tuG73AR+IAfQjiEqYgDmiPaKiqI1Ifh8eCrcG9gI
4fhzPVm5OO4MlSMV76qYMCmTDS90SnkBityRa7o2+3kDJrSZEjnfHqV0ToP0OMnec8c0fU25ngni
ju5pp2RfJFtF9gVzQovVFmEjzBXptvzcCFSspQpXbIXSTMu8FeklCRIF7mc65oV5xhxZu23jjJLX
LBvCBPBpLoLGTrEoZnXy+Zggze6aJAGSl2zf/KJARQNGKzB9El1YKgRLynZCB1HPB3yWJ5qgO4Cz
vf8Q7ck4nX7pQBJOJoSJvjDjEDecsAZQJAY2II3xJ/NaxESoPTgrElsNoX/UwEBe1MNyziLCZvAH
tiee+ulxTN+vxONyWkNMmF/5UVqwRhoUy8v4B+w8T7aR6t2XJTqTqrH1v/tP/xMH31H2sFnh8kTV
ViGXGw1/2OC5HqZlb41swbdF/N1eXOIOyoL6Ttqk1wfmAtoeRyD1S2BP2KHfTcKh5H1VVA45fWM4
lY/AUzipOTLWUQrTxFt3g1NVGxmE5o/+O4ajZ3GKutnYpGxVBaJP9gg3LOO+TrN2OjoaWy0ilYVQ
Yy/EZ37+m63TVfFbwoUKvPDsYSE3XLvXGv1Q73PLeGXDtze8OcJUFhYNNosJPAEFmsNGumDKAQWZ
fcHvp8eS7lkOxC5AKkd6vazTOYwLCV0jAgy6hGHe/2QRgqDfe+w+V7vvx0YJh4jqFQdiMGOAQFIk
BinkBcnJCLyHSELhyWeyZcPu9gRySBbUNXo1eDlL8J9f2hIA81qRmdCj6ZPxzVbC4gdhEmrxEYsD
RK4amcs3YFLjPOLzOzxtpNN5MNWusXGfnVeHIlqt8HkZUNmM1hNDFxeylCSoA/3d7RHEQfV2x5lb
XjmSyi6bGI1somrpI6VbtDG671Zf0rmYWWgeh+KCJDhHk4CeumZ/vosSh379/kU7zxX8TdA89Bim
tlYeQEjgARWhfq2gMsM2RUpPMMDoizyk7gyZHctleNWuClrZ90Fn99sTNuXDTewHlekyWxf74vtl
vUaMP12TW0QVlzY4BWjyNssDc6uEvNmz6JHO6+JP5whoBVd/WSNrggbySJkuh1b9lxHm1f6VHxBW
pvU70a8Pb4ojqq4wHHBNjTC5StQOh1MS4HcrhfRB0SPIN+lmdm44IWgKaBGhV7RQ+lP+eOaqL/2c
blh/rk/JZvyLWQkEkQ5RIRcHzH56R4IOK9zKS20Rf8J61a1kxHkKDps19hfsEfsPF1eZVbG/heJH
HpHxgyZv9lGFjyjFLDF3hw8FVBlkL3cpxIFh6w5JJwv8E9ZGYG7MzX0125GHlmECwfYIfmRHLHBa
+iMCJFOc9dKJkpAebiW7VW43MwBS964uShhGg7XitYS5t9s7XFUsxlwFfXI4cOLiFfgEk0Hbsc45
8lVHb+FW3A4DRlaRL+1FYtk9Wcr725+0VbYcgmxWOLUjfHYhwuD7ovY5d5sLwmVf5q1CjnqQL/fG
ki9CbRk7Pag/jLV6UTfVw+4Ac4DJl/qSgAj5p8G9BBbUsMRIjtQoXxqfGoG2iBGEYx9Ou/mmV62r
NeMmyT7LGP1REYhnc9ss/7U5aLQV3CKx0zrcfBU2bHSG5egwRGFZKARagM0GTCXWwt7NaaKXV0CQ
3ZyHW2+T82vbRvWnulAXr1UeJVG1EhfyR7Evt3WoLru19FVcrHoHaBsK4fjVHMZTDeF7np0rfd4X
NpcsP8BAb+p7KJ+5nuBxqOlo6Id59jWcZWDR79sppQ0zrXjJ5LEydiAMFd2zvBGAvPIjJ0RCx/Qr
byg2e5xC6KrLDwMYYgPfrgb3j+x6u3b8Hq1DF45btt/RuI88VzxrLh953mFG+bBFWwgpmLKb/hSH
265d6udZBDEGi3Wa4RG/ui90u57kFAdlLQdTDAe7nYHuztzb4rXWXZM+zdxmXxpqLwnTU+7CuM1R
p9MQnx6HlPJ2W2drHDnZCnmxvT7YipX5RwEtPDZxXr2qfs1N9hvzjh2Fn7snYHqu/ZhLKbifpf39
nP6V5+oserMj8Gx1jo+ip6/Ah5u/G4XhOz+lbCsmJ2mPzpcBRwPpauf1ufuu+Gv389MfL8bP4zqg
OMRqcnU7ykz6bHrhkq69p4zsZH//TfalOpnppdFwTfAVuwpIHhfmJZ2M3krApmv7cT8aGyNgXtNs
mUDYYpEQjqxFQ0gEBw3qMv8SovKg/8lPVBvkwpDq0MBAPbZTUlHqVOSxw441K0xDmmM1o58t9yj1
EI2xKodYSMVHAbnHAbZKDV9L7czAN0kOZl4ZvP9IqeC1+suC9JSchu39XLKpKe7UZuqcVODQai5z
u3cPhP6x/cauanIgSaLM0y7PD9PW8NWAtMo44/657QhBauMBUkRFhCK42IsLAXi5M8h6zjwzSCkm
g99epx9ByQCoDnD33IhIThfyToCmLs/1melXpiR+t80yLakYfqGFmhBIeIFSp9WHrZYBl9OA7Kwc
TVw8m/XMGg3HSNk2QUbovWmh6GuHeVw4dHdqgdkN7NLMdM4vpiIPc77ttMCJlTDhfbN2zWPCnaRg
meVScNPrrPAFPlDj/4hI8ZspURL/mZHyBGt9xfImdlAceMLlhR11a3N1zNhvRdaYcdkRMgfemjHM
KsAaERzhOwpi8rDKLe7iOTQdltsBW95cz5mlHPUXnch8eAMMPd2buRB6u9O2bYfeL8rV6xNXD14O
985VB8uXAMoZWIA+hO0TQA0YpaX5qO82J1Ee5Ddb0BeC1wTMD5LTP90maG35fGctt1kWMQNZGzTg
Ns5r/U5tUjAwy4O7YVCmjIwOI0prj39w+UsFA5DbZ0Pp7FEKdS6Wu4mFia45c+ohbB/BMJu/K9+E
av994XaFWSR6HIe4+OP9WBdX2DX1A5f1NkkwDwZ9A9J1+XWYY7Lb5QuGs/QTkJTHd7j5kmSlbyfR
SLbc9gjHew88EoOX7kriTRY1b3+83pDsk+OyujeLGMYEhue9Gv1kS0AcWoUODoYtb0zdfSKF0X/A
Oez4R6Z9AiobUjCSGwZwRBSTQEQfMWlKYvSqmAgyI0Q7KUL3rIoH4AKT/1ZviUWynncnzTeMNDxJ
MfB08JuvWKEqg65z73sELc0thA6Q2vUtwnyEiFRnqlfxd44a/KBsMZ0aNj3iswXEj/VaiJ1fMxPd
fBxJ+IJm/02KWZycRJzf6/mTOmBsU8PPTjnn+OAXuKOin2Aw8IbJXwaJYPG6aOuMZxKC/Yi0oddX
phrBAWN/kqbr7rWWJZcy3kikQa+Ven/jEb9I4twbMdyQHdYI2lW/H7jdATkLU84d2CtTXfWao+JK
Ewelkc44cqU7MYoF82axBEwoS2cQ17JdhVVrt/hd7nD/hLTBV7i3C/FjFmPBOs+FRXXMHHy4Ua5S
MTkQiujZn/rja1ehaZkFJojHqn/4AsycrxEnxGoYxrWDVRh+a39ovPxnobPvCFdAe6LKj5e3D1BB
K8XV3++Q0HjvdK3cXIbaSSc/zokbyr3ytRYNB0QGpJV+G8u7PXcNBk+TnEcXFPpyumbBpBubZCNu
xSJiDEn+SdtbRT3SptmPGggM7rL7/HlARuV73kI7bT21nReC16meAevHcQPSbglr6CPYdmQhx/JB
2wdEJjkcpebfU7NU4GgNFQUG03+dRWfc0zRriw55m3D3+iF4Kt/GUchCmv66AO+UKq/o9oBhU0jO
7OGSmTQJg272rPN5XqOuclzG947hHT0d8y3uux7j4U78vjHegfMrlgqtVZ/ob7lfeeM82a9+25Xo
c0jebF5q0ivmvwwsjJjaNADVxhweJgXw2vaoQWFThrl+twbJrgfwZ0sElmWqohIDdZzbDLmuHhVL
Y8XJ74mBfogP6kYNZj/6Rr9AtkOqKdf6hvcTuD6IN8Mdmu3riy28i4zNiw0cjHySpcVhMyC1n8R+
4Ez0EMQeQROn7OS60qmhc4Q+YWUwsZqfurcb2ZbqefmXBOPOYCfwAtAsH/Qa0fSIlaxkCytj+6KT
ZCAOtE+NE4U1ctKhTCgDfrWlXfanRpi4bbuwAxxzEHIyftaLdNV2gO0wKzYUjLDm6Smo5lwrFkX8
pzrPBEDOcapUj9+GBGsA6wND0uDonkqAG/wVh7Hm5yG6bx8m7hhv0BliZPthGhODzrP4OEroR1OO
a/72Z1tRNRJIiBnAX41i73vcJstXWNIPVQ6zxplbYn6h05vPZOuOOE1gAZbabIOLTa2wJ6xejvk5
hmwJZKc7514oEKs3wy3EMzz8CmekKEwuOM/lreSXewGZQqiA+m14Mjaj9VeymYEOUqlP1BJ2Pp/L
dplYX+zpQKIy/JkbbZOB7awNFArH21Gnn/WFoD4WEZ0lmNJkn0nfJbuA9kh79+TjTh5pNy/9AOti
6sWCle2NixFwBDJFcH4aG8Vw4nXzMds9r80i+82O2iX7va+ocCAuNEmf5sNFTCDTskw0wvZN032o
yBTQbQFnuCdUgDaX0cUR3XV3hhDpFI4Yt0OBFgGnTwMWh5cIka2+M7ugYcanAvBwz+vHDq2N2a1S
47N87DilHkZY6daLA/wuW/VRNV2JGRyIL2IEi1BTXc2DYcscUbjEYfvaDd5MsoAbc1uFlMudDlNv
P2EldCe7IKcIhgIFlJANZXYzacobYH+UZscZUwzDIFZSqa3LzgsY9+bnxoovqBJp6HEpZ1XI4Tu8
Pvr6K0dzcJsnj+2UXtFxKp9ll7n1/Q0rhPPXcTbnwVcjQVyx7iCMfp9aw170y18NI78+NDcPd4rd
bAM5xSFX2Eo0gZr7bj1GBGiW7iqEL1IrsZ60324P+ALfApOiPBbpYYYMxim1xbhOjpQXTQ1azkPZ
zQGgeExgeSB8M09m694xv2Yv5FhfxlENBgJZtkbhGXgOMhlhSe9lHlqZ7S00hlB8+GPuTcZ/mCq+
rxjOH02eV3jslO/ijCJLsqKM2pHfa8cu4SbaZqDSC1Paf2f8P1A/1cIDSveEBZ4ZGQ/Mg0yAl4ey
5vJ+OeV6hkBlKZreV7nOf8Ql80/pUPfUJU7Rr20MTswWwIo55GbfneyX+/lGdREZl2ZGfDH2Dk4D
E/vbinb1+8JS7ztBeFbbPZgKdI08sxpjYcgMUhCIo53LXs+P7CzsZSY1cIAsrdvIuIsl1rCqAtRA
9/cHmo0m7N9T+tdkhjgZJfaR6cdsAKEnhfaQ5zeFooZbkMSOxeyTNURxZ7YHQ1zU8Q69AzynvG+v
5bGnA9LXtY5fF/gDTyHPNTCVc5HvhOJUN6JT1vwzijKfpVvUR+BcaGfpEFtOSVYEWIZhHUHW5rfE
iZt19bLp8FHbiJhl8UJ5yACQ7Q2w9RAX+D9/vugidwY7bbUnOfH5/sXUyM8I0NeSEua/9c8SkX22
fTD062sQaWBz3rLtsC82CWt6Bwi1CSR1ZcwBLdxzVTjF++7VLVU3aUMdRFWxOE4u8Q9ifHbRqZQg
PvLBWCmzNc0GVSWEO6Cz4H25c+73IXFttL5Kt3u+/HfA605AmvdDx7SSrBeqk2WuOTIw60HYZFZi
2Fxz0e967Gh0gswwDG0W/0t1Ieryxu0hECbLGYKzxD8FgYWCIZr32QVSx0oFMYPcDvp2Llf2cJsP
GvwsfD13CsQI8in0FxQWLnmgg9g9/fvMy1X3vmyHKHvvDTRFcvh8Wi/UX/ANRjD8NafHeuR0+GpU
lzsR56GBfkqR7DeGkrFDShTLZts4DZCAvoxgtmVsQfIphc1JwEGtgfQPatXCwvjJLS0dieeydsvg
thlO43K8rXmJW1oeR6iDIQQqrs7qts19kVO9PTLUotn87GRblLaUTeX8mgX87jW6bWH3587NSE9E
Wti71FuM2YMKQy6beYFyOhd+iicxJaTw5LO50IcvDdtnPn2NFwu7n8aJSPjt3RMXkmkludujDVyC
R5UIDjE/YGJ94oepVg7vwIbsrB11vYVBXfPAlt8sTDdOvFLY3cWqe2BJVwR8gQqdqtfM4jTj5KpP
uGboiVf8SCvzPY93sRINGGe9v4XlzGk+EI8hY+J5zRcaWDo+xszI6tzovZIqv3pGXLDTAwqRunvb
ZkOIf/3s6ZUe7emUzdcsKAMY+azjfZLwxYFOQJZEUJJS9jXSofBEXvxOLRPVgU+fhAqCv8xS6PUf
zJw4un7kdGSAXigWdLDvyVkiCWEQ8B/DoQFynIUGehIDtulmm7WbKieOacAtQJnkNp3S7EnIh5H+
i5AuxNABwPOTSFk0B3rxqYi+BD33VeyN9/xxTWbzv3W1w1SA3zYYbg5Bdnfux3d3UpIwzrcCKPgT
4oEF4RnlCAT/o/rNo+6YnwUlHD9VGjSG8DdD7+4J5bTERNRtv1N6fA23x3h3v75LN4bVGKMiKLkb
WLalgDRCULWusVNLS1vrtnrIY45v4qosuSRh4TDJoLWteuCUmHZ2FNWboT4AYEschVVr+dR+i0YA
obOfjZub6MP3kf167hw4WiOQhuguOE/UeuqpJbESxZ+xIOyIT/Wkp9iktOTg3BaN0MfTloVtukxS
GqLWBlguRlcRPkpcwu5o91jlnsBAfZl0wRC9WHQirwvfPGmh7FLvvZkaTou+W1kjkHh/098OSJM9
/qCJKuM86WiAudOg32UyVDYcRqOy+MiYWV5V4B7VHapVX1lo+nR7wvk91o0039COaGOgJ1C6k4RE
aGD18NNXVIgLWMjXgomtw4KW60N19xu2dPbNN2agULkzmKcNX5V2LBhPw16tvWfrhG1uPd6een0M
y1x2Om0tf5Q9/XigiOdyZWR2aoSPKtTvBPfdc7etF4KLnTP3X5xuf8NxCqapBEnqduoax9hBi0Qi
E9AJPi15ef99x/bw0eVOHulXnj4aEj/+yO3CfYrLGAZI9lt0d7HVpO79SPwDscYufdGYhiLR2yRW
Oag1zU0s+zVfDubAiDhI0LFrhl8S5UJbLoRKziO3FGlVnpeaBjzPg9f9M96aZBtHhNXRhbk52jA2
ExDoPVAjDje0tpvnYnwTujrnzC5atoGIB2o/+HfudKl0bXyc8pemLI9aVGODNcxCvOsnT2q/p7kj
ZDICTmX4fQEJ5vBSr60IRXfS3WytRibu4zwYMNrz8ZSfUTsh3sONdkoSmF2BqcmvIBdgh5gdwAIn
duSOiDuo37WNJhwwAQkDBuKlL6LLwvfzvoqZK56f2MQ/+mXaLDR1I+/UyotjONV2FddANiy706v2
uWvc1vXLU+4sXcTJChVCjick4op9oXp5FupHeS2eW8lWiEqnZYN3F7+Z8XqIBnrzeC4yR2kOnihV
aqWbt80U2DR+tpbRpT9XdP3PFheTljAYVv8H9g72SRmZn2xrwJmHUO7Nsp5G3TZQjmUIDYIzwi8A
sItjqEVZUqPmbEC6Sh9d8RMrToWYVGKjiBdvNSJHX5df8pkBPdesQd1QN17kIwIZV8ZB3Jj1oioD
icgvIIU1V+WTRxxW/8V5A2/UBMiopNOLtF8KC5tlVWjCLJs2jaM2i4rRz0/dt+DzxP6YlzexQCSD
/Y46Ob7zF2lsuU0QH7CrGZAG5FZg/qFKChaV8FMgKQgrkIh8hX2WeyPYzxnQ+e8Nh7TtnOS+5DPI
CTreA61GAycCLx8pEJOrOmwPLzEySvyZCLoSvPh7/Mtgz+g3Sre3LrUFavQOOYN4ooThwCeZvxfG
BufyJvMbKYSAVllcKZegiPf+XwSN6r7D8rvggLmOnDS2wmh/YfTQVJtUrDpbPK9yZt2OFUmdojeS
xoCogZ4FpAbp9uDxAjRAnjsMySkRTsaGnY9pPsJpZfP2OYTBUsU53Qj9CthRaksYwLxZxUV8QWPE
QY8QIv+sx0j6e9MeGpwho9WQeRsYJ+OL/EXsvX4bTmQiM1JAOsQlJX27nV9z0UPr1I6r8WljfBcD
CaPyhIMGSkNd9C+jULLVelEiH5ugiXmn+xwYixmt2oFIwL8U5GrZR/JaOJjADRA99Tu8o9J6njvm
RZodO2HF67F5z+62CNCgPVdNvFaTFe9FU7Px0j/9LIhjp2otRJ45ixwDTV2Caz9d9WDXwM1QTX04
ZBFRJpXglzH82Kl+swgmaZasemax0yCy3n73BhG15OsMCdY/jaIMLxLcAnErP13NNpctxrUXOsfb
Z6EdQSjjtaZhzRQ0H32GZtzuhaB4rRlmFjQb7w/uzJQSCdpsIidToiKN1HxFwEH84FF2TMVRbmtc
AuQpF+fhLHgGNPNnWjygnzQv/hRkZcCCHxGVsO3CbkQWYk0SvdleDYoFkXAXrtnqAYwJ+4Yhh0OT
XtQuqsDmDwJCcgZP/ZzW7YC0pdnx+UdcU7rWRpDuuXGd3IGniFv+wLa/4PhEehfHW2IrAQE/GKDT
AXwUrNKdUei/Li8BoY8Dt4H93pTwhCANFN4w2DTpiigfV/SIiOYppsdsOcKb6A5iuAPE55EdSfpR
j13H+cKG18DK/fHxYvXIviHQbCmSDgozeVkTQqTsnjEZ3AxJmxmSNp11P6YsdBl2kYVPAg/xiJsb
ERgN3fzNij9lVvHe2BTY7NSpxWYo100of/bFjtQERpjyu9csYHtRdKRuP8zWz9eXCmjSuLyE/nSv
CDRqGJtARqZEGvrCliGtXgqjNX7p3x+Kbs9AKZGDlQ4YMHYy5vxFa9M6CbTch375NZ03hw+aUXkD
gJiu1B8ceKd+71wj6u0/NaKHUCMzglgia7SahfgI9K1x5UCwpJ22UgoPWynALYZj37RUnGHOJLEs
RbacqaHKVt83TxtChpzTZara96tB3FRmd3KQpXR2c2Q/nSMw8zMqA968Fw9ccAZ2UKaVUPW2fpyN
FaCdNlhvyWYtFy3DuOteGxHSgdcVx4U7AUmXMfMlditmQVnYXv+nUqy+9cZJD5JVHPpT+pMe2nGj
fUK3vzcaO2Cg4V6/f66LtY5RNisy7FZzSREiAwr3UU2z+7THkNTl5/2z+ktUzEn9YmkiH/kHVTPA
4TRNDzaPn/a7X7MMKmXbqRlcaS33VbfF92KMHb6Lcrcb/tlhwwrvgxWKBYpA+k0uY+OYxwJ4KT8b
imfs7miACd9DCVFkp6Yjjso2UQNlcAdWOTBS7xhWZaQfe/pqXf0BLGF0SPH6T50233F8Zr39Xsq4
/mFSJpHj9iWEBT2hauUvmv+p2/xqOFvdBjsuff8gPs9FTAIbMoKbxA0KYbulKzdp2QaboTPZqMa1
r05pvwCsV7Z00ZhaE2tXhq0LJQOiWqFz+3m6U7WeCDB5gb4NAC3ZAEkiTUQ8oJ5H2JpmPtRhytQ1
s2OGLAsEy+NAex37daxYr90wN+EPGWiFhwXkHKNfyI5UZMFuDtKKFJ54xyjy3Ovr8pcZnFsurMkR
Ioiu3kEPp6AazpfqkyOHfbd74+FZvDxQVlYdCbjDWQRxm3bKKpba/Bp35tFB2lIULk6Aq9uf5lkv
L0WvemVzimFQvE6jlXEq0VYeEiux2o79R3JZAZl6tC2af0fksajWk3BhZNxipR4bXvoq9FD3xZss
OdZYGt7jcQOVhaUHYkVK2OXuP+zHnn53T+TXVra/vhTr/iV8YholbXmcKza8sHNwUXPlXmFJwNjY
MPLf9b5ATo/A4XbbIwnFBqrHH+7RI7fRkRfyn89qd3nRuZW93asnjCDvQYyjzuia+y5mAQZwJ/7T
YmBHTtH5C/+s3ALj166APVgg4V5RVX4FyGX3xIqFPXh8dmgScv7sexZBsgzYkbtdF2bI3dD/HzLN
IfqD1q/o7XF2rQFmH7xVLHek24QhJGLvh5ja9+TcAlLeo8/pDm+vhQxM7eETSkyVXYxA8OHRNO/x
+2DvY67smKoaIVDTNcVIjH0WoJhv0mlD5FJAieEpg5p7hhieTgzpGman4HkQacjA6z37XWwQTCz+
9bHtkDcK10doxEFhsBds3fH8AbqvR3swnF8Vjdd7KaS+gbtBZb3u7OuHN9Qa6N5DJeSQns9y67mR
J7MG/qkGg+Xq+KInmSyNwMYU9DE3pxxczlsEzIN60c5slIhswAOJf+UcADP2l7BADwHe0RxBy2nA
zCxFA8mupMV7h+tXBzJzQwtOz8BsByqKCqfDERLWiGF0xwLbb8u2znuZ4McIoj+zPfXQsknNAPxF
I7BE+eJNIPbNCc1fMFp66XgPAPrEsej7uRQeG+oUvWmPHCN3ec9EAdUkzm7kf/ms1HhQ9xw0BPuR
oygeVNUSBOREqBFS9ReJbQtdmkScRg/CT7DkRLcjBj3Rf2sacREyrxuDClToVCLAf66RipTMWxEo
PaIyqii2rXvRduDL8N+BQQTdZ97BzpL8YiK2QJIchDSEwPBFfs1qB/8tKDbaG/ee2yLeAvpKSPzk
ERiX9jpr3R53o05yG1CqNdGAeGZjk+LcKpdhTmJXuFwCJN7gh+c6DPP5baz01JWrUFb8bNoAtMx0
nyHQqdelYZWf9dEET+Hdf1wenUfg9jQw0I2msqN+vCOJC+WkvDbYHbGephwMlsAeSP3HMCcdCZHk
HA0TNQ7NUt/bKFbeQbXj6wTof1x17qgdYW0XiewM8z+SzmtJcWRbw09EBB50q8yUl0AIBNQNgRMg
vJPh6efLnthxTszs3V1QUuayv5np6c/AY+CnvdCegnFhcZUNxnZKR2dW6SVIwnH9kXnXbn3G+9X4
rJtu4SJshPoXaG8T8NXz4CDwDzqOdS4bx3G+PgRP1F/Fz6XVMlivIUDQsPWmV7MiyzHLvSaLqc62
HpHCL027eIngAZKgr8AR3d4+Ax/SOxNA9ApctoYdiGSANGESAYVPLuD8CNhdENxcsi4WfNCJLPhj
La1ssurKkoisFYXqUVR9rJkyvGdwgqN8mAxOc4AtTAxG50qAtgFmnt2gQ6FbJz/REDyKYuA/a46G
0+60ipm+r5iuIaB3ICSCEGsy4mdTSLZcXLGVo679ueXiqmsHPtv5ul06XoYiz6An8p5ZrLW/CHpD
pTaDxy7WAN21Nf4Gf4dW8NyiKdCefml1oic7eNpKwN2swkX+s+qfqgCTTe/t0Wd0uYzKiwLvz9gB
7CD6i0MXjD8r+Lo0q801hryrV3U1ldv0WjhsZ3VhM1AV+mx+927BNEW8USFn6nX3R94L1R/Ln2pl
o53fR00EvqHfeHgdtsooX4C/fXjPkHh5s4qGXKXICf8AObOW15odqIGOLywZAZKD5b40wxJs6uJA
kf0TnX/rMS5iCW2O1gLMC0jAwd/TMI9Xm9VsBJx0CoNqwGlByAJUJB1v7WiUEjjEetkA8YGmBp4k
A+8MowWID1yxy+j5g+GoQVSO5uSAPv6CuefYMvs+PNxBGd6JwZsVU5yObIBQ4DkOaQDPo7NFlb0E
/4pXXNcCPrqCInOcBJ2uBcS7T3G1GRZMmlilUVcydp3TTRfzBuALizatMWHffw4bkw7oDNw3Z+Qo
A9KXD8MdnzMElTjnVWAMgFflFAiz/qgRU/l0vpv3d8GWhAFuf0qJUzc2F8cAc4eWDtM4QehEakmd
4i4GfmiITBrh/ai6LJeBMXT7wMauYXsGnbGcvPksLEX+brBMKS7iCs8R7hsDZ8m8tB7Bt/eIvj/F
0MCwWdMMsfExto8iGMIda1vXbf8DRSLMJ8vT1GQBBgWWFe4xxUG6xfVH7FGckQvmfd/GqqFzD1MJ
aBpAFjowZ58Z5TZA7wNPv2UTpHxDtZeF/2qr1t35hgTAqQGbra2ANwCW3WA81BZNZnPUJ4xhInDk
WuHgQczwBi9wVa/kiZ74EzXIvp4VNouQnKJ3sOFwPMRGdk+GAfJS0fQSXkIYpwPOHvgiMj59I/qs
GqvSe6GkpW5voKMw/mQ1CJ9xl3Xr26ZDTu4oPP28Do2XvI2apSLRY4T0YJDUcgq04VsotZWlKh5u
qzeDDPMDIXb0Txe3v0ePd8DSDNDyx+1f3BOLW6IMQkyIfThUVV24o8yjRo1h9IWJDvxue1uvYCJP
Kf4uj6jCLvLhv+kqmPLF0EYaAc6+6CFM+xFIVYtRwzg6Thg+d0RQAzxhDjdwGBWxEqegwKaKyQGM
KzY4C5BHcGYxTO6Cs8amzAKqBoUrqm/TO3A+Mi9tqpy/gw9Tv0cGZBr8+/Toc+RaYRG/KPfgfopf
2hKAZkC35o6xb8tanoMfp0YL6tLzoRHPChfkC7uFGAIoB7md3LIBwsW9iTlmbQw25WP3Vxa9zoAh
pX8749kEh+y4eeJMQBsOq2Xad/Ob2+8AC0GhLAFXMoeoO+g47a6kCsJpq9+FtqYlqVrmp7QO5qSh
+siAzrTxS2cOaezO9fK/dG1sOsDpncffsP7DJWGF8rKL69q27dHmQ7ZdRTXKH8yeUV4Yaoj9Mcl7
fyA4zuV0AHgB2VQK3sqDpWjDn3QKFhlif7Q6vdF7qG6jt/0WbC2Y40w/WHn0fE4qX7rDhMX+7DA3
BkrQZ/QIYY5inbDmtVF1+Dv/IWMyUAdMTir/PkOYF+MjxBnu4tMy5ajxdm+97KwB/8wpXTyshm2r
M/85wGQ6zsBCYBarhJ6TfxAIz+V7/8M6BQceuCOdhHUwgWBzIj22rc9ZkPDo6xDQA7FPsbdvp4cz
h1Wdhv5r2dKlLHTS877fcHIDGioaV2f5rWjsFaccURQ0thCgOXsNAHfOFaxtBfaD6dw7aFut4YJ1
xfXt1ig8EXQWANnGb3dVWwa/q7kG8JnDXBv3MryrlnOmis2PDV+UJSmqS4z1iDqHcYTpFQy7qzTV
lpeOkKFaDy184odmlRFoC70gppXjEIM+q2QPtYUIeBMr1SbJDH6g4jhBsxFHeIUCJEAdegfww6TT
M9CHHBzqnKM3byeFQNq9lCg2B0t2skAX1TtYdYGpsuw5XCw21GaO2gooH8kNKt+KmenrNO+aNn60
uErW89phLsYdGoNNrnMbWoOtdXckiiWj/Lvmt0MO5Y1Y88mljOwZc05XIx1iBOyUDZc1/gp0YEtu
y3Zw8pCBKyTbPwZfLWY4b8WENoPM0TMBxSMj4HLjte8E3MUShPJ7svpjI+A9tVcwOxy5wsWCmpod
HawJtGjeqtu0W6PmXZUiHYYvWT8EShDUArj0IZF8NlOn1nvueCB9vxljglMtmEfxfx8G6wEeKpaL
hl69POzHH3P+UsCwLGUHXTk21L6au1NaDugetdw8Ri3I35/xT3YK+9zSa5Rq+v/hNB6jpvp8eACK
2eaRiYaCT79qa8cj8GRnYLBT0IIeRZ3GT+mrXv0TNZ/U4/Gg5+1ZAZhmAIyeJgS4+Qfuwv7l0Em2
xEoWc+6+KGdvAfkOWxQO5XL8uysb6ThAZiDD+KH2Hfl1tLNQ4J9AFMLAbELzDxzo7P/Q53sViMCS
ERCCSeSikiP2o6Y1RZHTdUEeklZnExC5xhyG2flvOspzc4MOHoSUzRQlJvj7tg0MXatA8c8uGqmW
wZQMT1iVg/JURjJIOD8UhJJVAVPR1uKZ0iSMKeDFZtqj6yAT3mernnBXOwQ49fZNwhQksVJgFwiq
oVy4Z/0IyQlXOpJ75UyrH95TIBgBAZKEhnxNYz7tBKOGSSLEmgISOsWAas2nfTG6jJEBO45LVYtF
+FTNP21lvUCK+qapSg5f+2mjMXoIJ60J6Lo2UDV1W3PnFMKbHjsn9InWa9LEkg+aBqC5gS3ARZn/
PGJZV82D+XebZwW3zia2G8yEZFBkc+IDQrIyuKT4OJm9i0S+VIGFpDbT0p7IjKHb04IRY0yMDoft
U6aFDwYSJjUugxoKSAjTzC/m4+xkyQpduYTpcDNnfQekTLAaBUHXHL+XY+JQ2B3Rrd8RkDhnhxSt
5FqRyvjPdHS3p/xEnp+lHQc+TAPP/Mz73xQE3g6xRxegKzoM0wKVbdPts25QuDU07vLWD3/MEBD7
o0568s+jEWqxvcWiWvBOxROuFp9YVD7yVawkYNWCDeDPYp1Xd5GcoOK5JN0aqy4j4L/0OFzFK67Q
+3ABqMCUQyzZfUc0zgFLP1Hvz3xSjYAk3fXm0xWoehdjdJXMD9BsdUSquFaHydBu14pSJuQz2djv
wM4aZMirRx3ujO6TpqpVYwu2c5W84Oj9/eBAQmBDV0Q/n9YWgaVFpYMJ8cg/zXMR7wbj0s8+tIVo
55gZEHjxKBTbhJi5iWTJh0L2gnEEPImjxPBng4bEXx8yHI+315Cj6eBjsknFGYA8w1OF4goqmHwp
+qBJ9bfv1zb/BiiqqRoIKo6vN1mDCRNcliOtAFxBBNHPQfFCyVRriH+mfwZ+Q9p9SWmZbZSvmI6b
sKyZNbO4SXvuewOoO/vOWTKOshj4O/Yj4WDxBy+7/bboK+CfWZph+GGEODk4/aE4fng0yGT93rzy
+NMcP9N3xtrjCSPHAuMQ8zqbbsM5jFJEYL1cNAB7P/4GY+yq2CUyFgOhB67UhiEOdD65okOj9Xs1
gJIJiLsp149lM6PGi6gDoTeSyrU6byOyCxI7BDqKGOv5EujCgpXWx5B5kTvEEQuFo6dAkPZp/41Q
RSn/nj9ltNntIFtEhEeAjyv0kivvOP6NGjt4UOiYL5oMzBEG1n5P56yTB5YPNgAlu3d66Etjc/5j
hjvWIqqao8YoDNQ2UZhRAUTwUwwqNbdekMOPiX0Nz95RamAtgGmUocE3H0HosaxoPQCri8fF6nzF
ZsH76eB6SleAJZkiGlZux7quWYTyBVlUQTX0mlkTFwcIXYCCUE0GVjkdLB5Unog5bJsCCSww0qB1
DIZA6J1o641TxDYEcTGd/bYdTnVXEwAK3EtzrJEVuzZQD0ebZRmQox6rBNA+PwCdNoizspaYvNbv
oM7uuCzAe2yLYfYE29lyzuwJiB0brDo65MKDonVswVzZY215nulBN8L+ExqT4MFT6GkZgsoE/6FV
lICsDuxrB5JB2uv61KFM8EhRFJ0HBIdWLh17wKsviCDFBt7tlKpzxDN9tJXB5H1UoKBLhiAX4Xf4
bfsgu+zPtJn97iP02tvwNcf99PkjZjSzO9EK9AM+5iFPP4JIOB4k+bQo7OLtYrX3Q20fYA1mBYsQ
ui3hHwSaYaFwd/eYUHZnlUt6b72cwwSI1OLjtpAHKzqis8AIh/wFUqunaPd+7Gg5li8T5QUjYlXg
0ok0xGjlulSijbsDn7D/sFYYEOoTwwG/UXy2SuvydTTo/AziglNNsYkfAgJOe8zLVssS95ghviQ1
OBVYqgPL2AImfiFAcrCe3mAOgB2F1B+th0SDj4EDiEGwmEywLbbPS/DQV7OZsDVnP4NRKRNJhmxX
5hlG2B41up45+FuBwBIv8hxcsVodEQCKGdI3DTAL7h0pnI5ucYaGXSD1tmDcTKdXWfXpr4NaAqBx
n4HzNcQLkfCMsJBqbY6bU8Ckhp9wgGMjwPBoOMeWfdKPLZr9CG8otIjLX0M+UGeOu8jBPBkjtue5
EgLqNhCP77hIj33zDIDzhvwC3dla0xxgxWvPTApJvuHhOKEh4m61YrLU1zo2WM8cZ+fSax8j4wpR
IFxZaM451A+gaISxMVpURQc1XPb8u12WzMppzFnhTPpJI8X1cMOWY4xoVIl40b6Pjjqaki2QdsW8
/9Gpn+NocXzz0WBeRqiU3ygMntHxIJuV7HsST7ZnivbqklDepn54UYUx8WOCigTecM/0H7EouUIu
bdr1fjizgZU+AqwmM37aCNMgIYn17QdQK4qm1nlWIRGB3itvxuTkWUBRzQlv/qzw+cy3NfE/Rmfm
pNCVHZVPtKzOTq7bt2+I2Ap/F+qFMQHmSkPVCt6IwYLPZbE0MBm1vxqiX5nYa73tzss+8UD3U/5r
Cyw9TRM0EWu4vTkMDYs55omIHnOpnB6sL+fnlF1zukGMNxpNOmHHp4Kg674S+WARjGjgXgCpL2tF
sztgKo64OgXWY16PmLfl1M8wbQdcjO4YIdIT/ueiPUZV1UAw/NESEPAtF3Eh8QD3qzVpGzAhjxZm
VQCWTiH3YkZFO7aoKAxestng4enZBPNbohhjMd4qnVjB9JzK8Trrjod9wFQtFA1qOWF4hGY5GTV4
Iixgg3V5Kbu560wGKCmiiTC6kj3MCYN8B3Y4Qek6Y7yOciNRgVmloFSxCXo3i0FGue8NdALiF4HI
X90cGD82OQley2BmzjVak7lVy9OM8+HRh2tSI2TAdezUsv91GnvAKbRZL2zpgkv2i8oG1n4UxRhP
IdEjWBFlEFc7RK+wgZbCA2tp3ilXnYmpNxy/rZ9Qhx0rxyauDQwCuiMgyXczOKbDl1ya30XPq7Kf
mKMq+tASjo0/wZxiWGk3pwEovZhMDqiSQQRdHCu205sFXJEegAXGcKo5JQCA2PEuXll/y9W7kXjA
zV1FD8DQgZn8brWtombQfck18PGIaSi7qQarSuiZK/CR60c9u46bXH0L5xcnqQFgaSl/9+Ldk7It
wCedtq+7eAKpdHtIv5bul4pDVzrmwyNRA+0O2gHd7ysGkhHiiWuuAEPaaX9W5abRMcHkg+pqFc73
Y6a9QXACmc7oZDbMBf+Y7/U/COYxXqdQs0Fpeis4zbMk33v8zdnFZj9nCRRRBexSWW9Kvw2mq+2D
hgeTebAEGwUBXfGUtLGFtZHSa6AlRqXlQBFmbemJsh8KVssoJZyspt9FSgdXXgCV4ruDZySORPiU
BeDnBw7VXG3zvjnHMonB6Avk79sD/9P8ivvLoaONTm05iFfk7Dx4QgxB06ZzUVheNbfM+hlXMTUE
8Hqwq7TcNdHTODoa+slSmmc2b8I7ZlbLRtus5w/9390VxnZ+Z1nTg3TcQ/aljb3Y1/nBAg6mGZf9
CFm4+LJnSQY26GGDgQDOLLUcurH0MWjP/NhgscR1twv0CR2Cde0L4CC+w19vDxhzfR0wz7wxHgwU
cVZEHQimeos6P3qXGHQT7N3D9jRi5nuJT6NsOGCopy65Auiz5x18zeTrAN9jdVsm14MkPlO5nOSD
ltpu7bHyG3+WA8ngicjDkm8P5gT9DeA2GPtAI3ygwiJOEnim/XUAwzRj4Mz3K9Yp73kLNMZXIQzb
KU10WjWbMYcwyopjSQgcwKdxGYrDGDmM2+YFTUPDOifFY3JaWZ2TM/N4lTmcGP1N2qyL6/CM0AqK
L4Ycshk3nKZsHdCVnYAcMpjzmU1pZGfm0+xChhJC4uMZDbzOIyNzgtr0kPG8ykfUP2vG4Yf5xwqZ
MYe27zU9GJvq4nWyzm80eOzyqGizSLp43/6TqSWfpgZYwVK7sDnXwE/IjShaXI9NnPHOB/ujADB0
7Ftr2dBDFHYdxMCeQlmcTR7SWp+57rR1aUFY41gjcMMySML/HiIQhjMGjVv9jXvRUE4+LYX8+ITZ
/rWyGRRG+xcdaQWSNb6KfXvZN5gE8L+ymWX5SwtAr3FhMQH7dnrf06QXjK8wqmKHE2OqwmDBnJcS
VwMFKQ3JQ5SdJoj15A/+/SqMiEiLRrdq8cdJhR3z07Q2gzmVMl7lG934t+7yAYGUFcYeUAMzz8p+
58y0mWg0+FXsYTCnV2bz/gzL46QJEMcr23tKHNtmHWuIJ3KtONR1EWUygcay/WGpoEf3l194ctkH
gjT4IrjI5JTWeTyUfX4xbGLijctEg+fDV+1EtAkYNefYjWiRAsI+Hz/VsjTNjtweN5A1ITaQPnDS
GP+iAVe3auINEbSa2Ndzkxke31ngBr2mi9AClEayIqJhH4Z8jdlPN/VDzJj7MthWNDCjOXnj2PeB
1nKsYP+vzCXv/mbOD4yaD6oxg/N49KvJvuDlyfFAA2gaV6eatJNK43VhMp3/H0pbqwMSD6hQAIdv
MC9rMrqAuCGrc8J8sDbnX5S22yCIzzwLIv9q+w3yaEixFih1Dy7tmL/0j+34mjBx0P9hSAHcuGsu
7y6CSSxkeworQiyVNO2co80fU1g/bBuC6QHvX4jkJqAWO0I8TIDGkE9rMY+GC4hTXoYPbCPYHQkI
GxBsDKzB73weYquCh+nNEsfA0mDLOOOzEnvogeOgxhWR/d7ypyLK+9pcRtGs7Xs3EBQmuFtO/jg+
SXAinsfT1R542w+Z2bTnt3WBNBs7FTbIfXhEdWFGQz9xTvKydzwlgsYsCDTCP1IP4SQEVApHSseT
sBnRLTH18LymL0w1CHkI0+Vaz+a1IoOaH1N7eZ8qXCZ33UlcOhnfJXf4gsG8lTt8De1NF/BTgiXb
XrBXTGOLk1iyGObjQGdcgRef5Qq8nrm0myMcbzrekgRCVEHGi9eB7LF5ca7SQ7WI474yeXoJs4ST
jDvMZTADcv2rmRLp+NwPT0asiUWrhUcfX5o+g4gkWpMatWHeOpp9RzxaiU8vk3f/JXLfY41pz26E
7ATAhpmhDN8z/X/GXdoB98WkghzcNqNbBPrlOV3zVTJgbRexjNDbo85QJW2juk3wuvWSrDHVWMCm
jJA3GQVQqz2gXrwVrb+BR1V8+PD/GjL21JIb3GF7MQiDiE8/SL8z9r02WB9wWJHwnFKDDMBGzkqT
17RkZKwK9XTpgQNPHdpyCckMBUiAP4qGIkyi4TZaP7zkxl+ArV4sHceLKi6IUuuX6SUPET9ydRGO
iJRqDBiTm4rhdsQzSZpNTt2F9XA74I7yffHrdioqfg0x5t9gRwABr80EZVrfcXCTHc46ZtiyQmyl
bu6Ltgn9n6t59f04q2b/PDsVk++vFfCrJCfLEbPo6QrPa0jgrbnYZSWmyC/epfDTtIe5HRA42WN6
BKtq6FK5IwNwEXfL66Ct87Q8h9E16An7bApyVPTLTuOfWJ7HQ1yvpzRFmEy2Qihw2SXk6zUsn9k3
QtB4SWmf24dMHcfhnOIaGYFF8hQQWvDTsREPTXbghrcWF5U4sXbKraCBm5gZD+QdGKMvvNZam92k
6UJCqQIVeVO97dVc6NFEOODITnOoR8waxblFMWdmtenwtI7x6QEmmXK+xVyCp2pwPH8CbiuEe6wW
WaFR/jyRx2WUv1L0doCwaTuphtgpnKYEpo8XgG/RO4xgudQbkKVGaF23MxhuKG3ooWXCKTgioZzj
rK3dhb9DfJ4bbsYpR5sUBGYieHpPN7rx652AxcCauVLtCX/39lKeDNwnnrx+4LEDumymhgZUTsrM
1FMB1N+glC2hgVQmM6zdQEI8RbidJxwnHCnBg8SrdgLP/dcz58tSrj8iifl0B82xl+iMd8+WuAiu
3JeKxC3NGOaKyGYXFUVBsHICW3FCsvys7ys+cKwPnAQEWbmbORSXCZVz8rTW712kDHs50E6V6Eba
h+ABOAXi7H2rhdQCti46hHVQZtIgSRWtC9vL8CDvbhAgxjPTns/n9z7kFhvwTHQQs7NM4lXEZw0t
3nseIkM8Txyl8PRcdmKCOZGoSnVwXw9YRz53EcXZB9UJ0KKzau2xt3rK3Fz/fqLxRLlGekcfLh2p
3k8+M1x34R4xA0TvgPdCUe9/2FGqxvjEVQeGaiwHXY0AYExAd6qPjf5TqDt4h6/pnUdJLFMiG2pG
YChxjmS90nD8ON7FyR1TZ84KXSXBla2VGXmJcHZ4pPXtW7DgrKfEGk5sEhF+e4Ro/CFM1l5cfZ5/
zJ9EJgP7u2r0Rrk/0tmD2TyPaF2b2pUQIQ9zCCwwR/A1HDA3N5DmWz5S5UUJUhmG9O/Extwtxb9/
6Iy/nB7k1TkdDhusX9gOmtPXJDc5HAHOvPPlO4CyD/1yjT4tDZc7ZANzRMeQEQHJeH5kpN+D3bCs
GP8D527/8z4WuEklSIxcYp1XzlbG+f5g/YdUB45GbrFsl0EnYV3O88OlqDZzEOxDh5jWaNmRarNK
09h/2OtgpfBeXepVXPwTIvKGzuztku8v3H0yo1oeJyJiTG2ME48cguFrD3moxcBeqqO/Xqo5wRzt
jemSvbmtFQo4cf3RXGC0ugRKY9/dJTGf70UdcEFF8d99+VKemd7Q8vhctHtJv9Fp98C+kgfBSxus
0d8foasSwkpTtIuo+Jhdq/iZ/CBSZzjmME6jIjot12Svr1wiT2zPiRpR5ypLdvnzYYvv8UkJ4jr5
1Kbk0mH/WZrJbMbyUenv4ZBIeDR/qMsDy/5i7F0sgFSnpdj5sPV4X06kpT7ULDc5dGC1iZfs/q76
+LEpNMl1Tk5tkR3NWRTRz2EB7pEEx47fk+9/geOoHE9EXx4RCkCC0oCnqo2aexnlQ22Zl2y+PEZC
3fhzmJAKJ72j4UciISKrCEJLPomAufJ7P6BcdK31d8RJfcDS01lVBRplC9ZP6fxPkk3bk13MuxW4
5iIxH96ccX/KGlUtVcRPdGonpjrAhP4JlXGU4yRBiQCE0pwRPd4ymiFP4kRkcjozj9tEZIkUZtMJ
Odj0/w6TtrDkQta2jLFSv4lHZSaUACqY9+Ilf9UTPFMCYV/FWddfw3GkTMUVUR0Ejj06ramvpRCF
wggYkDJhZThxEk9Fy46tAv5XOnwhluuZ4zTGoutEuuJt2XMFy2s8Q7DS42NFJryHF72DyCtssazY
KkeEZYciJctnBF+MrfvU2iQF/K/VwSUU8AM8Jya6UIScIWc6BFKqVG8Z8OgTWt3Z8c/p+57edAUP
xcPn3iQJJWPwXiil/cJ5qpQnnXGJxC+lip92Rjrp9qgwQHZazaTL2eSG0dazYP9lVPXufbw+7OjM
1WMSXRS9b8DPMRtgRjgN36OkoCtHjCjOUgq/tlmpIHNNVBtQv/lfDzlkd+d8Qk+AbVt6HK44pqmP
HaewuZM1dQwvSUpdXJwg2hDZlQkoH33Skxuwy49463dJzEWLJ36JRDH4WlYXU/D3kuackiBrcs7Z
rXuzptSn1zlbEnulOMVTlKqDL9JQi7dKKdBkJqipjtBAHYejT9vk77LHLIs1qQGZSAPOn8AWzyfW
gb0Acc2PkaeU+n3px3wHjxKV73SJ1BK5Cm5wF62FtjnjUMZ+w9FFK9rQ/KCRLphMw0lTmGFDBXOH
m5vvyVoXkRSzWTmivFsvH7rJfgZgBEpHJFDwkBu8jtccc5PfrMFXeIkZOKr+QybFRR14kdQNVAde
Qsrhsl2tDzoNhBD8sKgk5ldOTdPia70ma0pUEQjiJn2M3O2aaI/M+1Ecr1Zkra8jE+cfV9asN87u
Ifk1tYccLJxXoJcm5qIz8uHjW7ngqzOY6I1fd6vLLyWRdDIdY5yRE4wm274KJod+SGmKKn9S+zc7
Tv1jsGB1XQQGXoZ6ZYPJzZ9hsqbreosPTKcA9XxC+itgRBPrZR3uCALT2Wak+T8tjF+BgK4ooDwY
4OVDYYwAu8iQ5yaLnaFqIVEQvA0JOWeqUyzXotlSDGLKp80fWdWTXZ8F4Aq2Bpin2z47fuUurkko
yE+IxHFWE0YuAHeHVNjFOUIU0G7RHhuSnM7vR1BgXh/PIt6zzlW6THaw2xNAHvBTWSwQmhoENCeX
cHeyPnsCUEU8PwgPQb5Qj9rkrre7b3bl5rEnrbdmfes+juyg7RLmPym+3dGMa5tXbq4c6jlQoOwT
PwbHBuQVKxxr0VcpKpeUGTW/Quykea6Q0Irfm+w8osZG3Nbv/zm7wdI5jRqyfqrsEWq2GnG1Yc/I
GWemYmZ3o8NyEmsr3LfJSnjhpwO2ei5KXeMGkQRiYN9SLUZStGrgZNYI2YmENnYSt5umQytl3pR3
mbyns5UPF27O08H+iUNiOq2HxcP2vShqISalPJQtZi2AxWTH5xLAYfTw+PZOJIhgUcMWjEDPRMse
naCeMXmMXmffMbtNmcEApRBI/DulUG/Ji7aaqKwZ7m6ocnx+e6PVbHFz8a3cFGO99C4nVnjHP7Qa
cTUTmE47yrYt3y0j8zk3wGFhX3WmLZx4DGf3djhbHYxN0nhX6dPyndOzwZE129EOEyXewF1R+OPG
p6uxL5E4adNXSAa0vtSlcbr4BGzkX1/EA/Dj/oJJY89djRBkc950nuA9h2bNzS2ZR1KjpXB0aTIH
2rcIKyQNt3mnjPg47GhZiNXZ6WZWO/1bgAzWy0luS58qcc0a5XFAYbWb3d98FFjoNs1KzV9lZYfQ
DRrkEKf0DvOxIuIc9QWyL1+R1sTyC0lds+u1RstXr0CJOiGyLrxDJrskuqhHEOtvMqa/WTFLsizG
WccPcXUyMQmUC915y0L6aU9KZg8O4WP9HDflmidRyJVdyZBEyjNvjXe7VXSBgkgLMBgThYnIa4pA
rWtJ1HZmQ3pOkoXn+Qtk89sxkADKj2qkI+MJ89wFQaZkfxDU2sSJXzF7gcGSNaIj4A/ylyze+LnV
92j1l/bD/p/xlG37zBXG+9sInryVcR8kIdJSorrPapStsMggrH7Dp3+A4psjOfcrnFYDcfUH01us
1ZjMQCa9kIcPH394l/VbXBnE4CAO/v/hNJFP5jlRImog1hU35BsClU+XAQWS3yDTkLVYXpiB1Bbe
bCb/e5Gql86Le3qG3owFx3IJIJ6k6JXJOmI4EYm2/I7PeEqJ+DTx2QGZ697aIU/8LaRP0hg7sb+q
qMl3tZ9A8BfxgjB5eJkjKXXwjeMeJkMNRORKH7vyvyT52OvowDiF2QvOBoKKhSOK/0b27/mmMmbc
kXP9kK7iKzcBC+hrJ2Rc2ztJuX1R67dL9ThLTvIgSVE+n1im56ii+Dc5SQNk65/rfAzIiWPLi6gs
IBVvaxUvzrSVuQucgGMGEqI9YR7hM6h/brhRQFLAikJ59B3CL6cj9uM7E5MDD9d0xIsSJHf0OO1A
AXRjOIBtK3cEhYyjS1cfNwKMwmH66u+mehnUKUYltFQMe4rl09lBb8hettdC5XR9WgJt2xFDZlq+
1btEQtACJzRZrAlGnL1129K/NpFQzYY+sUcXWLKOGRZQrFL3M6OKqah2MgTZySdY3PEK50Bnd5o7
yYw+bDgCourRQSKwMfH9SxBWJzMMNTW84cSEZuG9XWoajJMEpgeQ/+YBmuWE9hl3wYm1oXUhq2q+
kLRT1DyChkJx/2J5mqeYjQ3keU7kSJIEuU+uKMErBpnScl+AICyf7X0H2ZJtvwRGQYK0GBruGS+P
uKshltiPbRpqoARMbQswYHHh8wgILDqFHzZFKOn1QMtMKfHYpxCs0LwhCKEELFfxGcIfZjkuSfk4
1pjAb8/3F6WS1Eo6BX1TjlN6B0w44tYWTG+vyPoTRNmguA583Ji5zz+yCrMpChJn5y8ooYZemHZ5
RDrEgXzi9fbAGpnaKJv2g3rKyb1EOj4n7WFRiSP2nRVWetSvnndPni3NBdwDaxEOsYV6aCUd8Vha
AIE4pUN+zAftMlErF0gGU+2/Ea5Fgsd0Gxt86MAMF4ivzng0PTPVoc1xsmitR3tJTTphk7qJdUPZ
ND9sbgXjFD2j9f2coqdPAqbJWusABcoXQzaTJ8gTteOMBRCTlx2DFR58p2F91RFGBpRNeWAX1gnC
dtYUzRQXmQA1niIIT2ue8p5koXhe9ZxQ2QYdVGsh3ZQGHHDie4ToHriwYSHx/TLMXQ0yRR4NMs2q
L1NGOEwIQ2DrCK36BjTwuPqBghUVdkKVmSCyG2fsrxKd8uEBsmO0NeZAnBK2YRS52xu3h4vHpLSz
u853OzKsk/AQGDSc59SqR5EOEipkTfj9faAYfzMK94PkNVLikJS2v1GKeV02cGXM2EyPkqCFU9gD
vfHBmZL61APhAbkAvhP+cC6USKIQ43fIrJn3yebYExukiaCWAv7+YoIu+nE4SBi9bo8tmSLppX9m
rvGUHRIdTHHO2S4M05om1VyFC/8w93UkcXiX4Qr2CWnjI318LrnMzOB3qZRhGf1B1iALvmRnCpkd
tNfBoqVNvqNbUzEGjojmtPvrRGQc4NtbzzMzPYCBBA2XDYYBx5WR4FMsrkTBcHTFCeoMN9xlUz5n
wcQ6x5miQiJHVsf6pySkL083ZdvHkPmk1Yba2V//DcT6wG4SvCZfVOf+i50cVbLymbxCmJlCMS3W
60/atMCBsJ74NwFcU255+p1RPzDrL9GU5XXF/VlaXQRfLeUKeOfJbQwy6YQECqGgkfBdW2TITpAb
dnXU7rB4HumHiRuW9fZ6kjGduHgUpbprjmNUZzXt2rxtO7sa/6inWixqZVlAHkG0MohqfAEym+fm
tAOUnIQN+wR/MSDj8kqkxU0xR/BHGERF0Z/sGJ+zRv/TTbg5DPF905cvBCpcIHfMP/yd+KiO+UcZ
e9cwvBowUgm0F+xIdZRvGGOwRcg0v+jDhAB/x2HcLuWX0dO1xyjCRPcEQKkOKxf6dOaEDum7+Uae
2+ImnOk4KW19Kq2Rwxgyo9N1DoQ/meTYUZn3BO4i8dQ5s05guUvbJd67GbmDuDph3HknRZbm4KDX
zaV5nDXkt2nu6AdvzhANIz0xLHKC3QDeFqOABzlIDP/QqXzRx8XpeVNBnNKzPWjN4/8IO68m1bVs
Wf+Vjn4+ioMMMjfuuQ/yyADCwwsBhRFOEggj9OvvN6tfuvfZsXdHd/SKqrUw0tScY2TmyNzJY7iK
3/0DdaermQ7j/NEt/iqARZE1Ew/mBUk9j+kNhQDYR51THyMRegSfQeS9kuX87SQ/ah/HWAewgV9A
4/hyOmVNFPYBUllaot5VvG/lMipEYlUEnXrzsTF/RF980ez13MwZfnzTP8EFcvzXzxDIBeQPSIJu
mVO0XbJjc4XofOh9tVtvLSz8jsS6eg6ufOM8qpyoWUX63bswu4iuk7Zhx9WVeqKqxWLp40cWRzIr
Wlw1mgPnLf7AKKTx5oSn52ar+eJPCGC2eY70k43AqeFwcI470O2cFAmH/9799fwMQyPvT1xFVFNv
PLCxIudNzns6uYwIUUKBggI/BhyYXF78i5QqegbMUGHhiLn/eTDp8JS5x2yESajpfiRGQeHA2bcd
u2JAHN8iHOQl8pIa+6LZI02ycWO38WW/MGGCXYk+YS69YjZW641GHYk0rnAU3D+O4HAve2hhbKDE
P2bCau1KTv1xOHhFNvZjjI77thcBtCR0ReXqmCG4al3l3XswqmeTmHUPJtW4tSevtEYktV1JmFo4
OagJoqcXBvl3IoC03Km98ncTUqKUgTx78plOeqNbWs313s+PLvRl1YFJH4pXr2KcD447rM/b8jZC
naid4j1unLaFEVqE0zw4i4w7tLotkN6R8yxktCy3qBAxXmLYqEzfsvDANNlebCYmbwiqs4Hqnn8F
6oxJsm1V09HZ9BEHjxjsf+ET5nU6vubuu/09gyy48/YCw0Nd/1nolNyOPn487Auyu8HwawHife7p
47D+jK88yItCjp5AnjY8sfIIn94aN7tgfe+dv4ildPs6mz+/lEs4X2FisxwmcskknhNcUcC58we6
tGhe4YlAOpXnQDtEHuAa+gJA7889Y1IigwswHVpo0c17ACzeaTivvKXYNtYLzAagVTTfcaaUoxma
UEfUmgvEscc5FuFQOJJ7UOYOLMvZ7l+GS4BN5EYgYMUDXnUZMeHr61RslJyCI/yMx9QsIIiAEYAK
99YND+XgQCWR3WJjIPurUzxYLXC1XsRfurhLaNiYlq75yN7bf5qB1sXh3yaWkmMVEMEYI6NC8+A/
OCjKA381eNNidvrdSbx2MNLOxJvdWR/xdzTLIOVEGZxnB3d3Qo053GUZTA+py5+tovWKimFmegQk
KZHAdCBGaNsqKAJPXCCQ9cMYHXwVSK6luZSYdMfwWee04DF/wJYccf3Bo0Tb8qA5FkzO7DbnxD3m
Tk6dtrh/wXbk8YzSRXBM55SmhF5xkaI5p97yOOeEkt5QqAhmNBA1P+n+cFBXi1lNAxzu8j21zAvX
bLCZnemQqm6/gtZnR3VEjTr73gAkOwTWOEbpHwRhcnoEnIdrwk0v7J65h1XL3YKvzZveS3Bv4+Mr
1nSc/052roRTHBRZa+61ChTsBRgNDAqgszMJfhBVBM9GSjXYvN4BvkkSdoIKVcplUm0aJWJ4rfaN
D+iH3hlKSNPQHxKlqNh31OU/t2pylrGkbz60cN14fuo9gdUY8GTuoXUnJ0g75tpRpdgm4VAaOwIS
C8ZYwZbI6zl+h2/0gSQt4ewq+41ddGyGM3K+xoBpK3tytLtzhNzrGWpcWySkn3HAQopRTkcXpMW3
gMfOxUmSPhQlH1pEGRngTes/Y6bJLEJS7AlVSoP/R4iHbYdp5P0R81r0tvaDoRP8PFGlIDkx/AZJ
iHPEqeM4RVyBmxuutPVtkLwWPK9kLaCIdQlFsdIGIxMQ4IdXYx1i367Uqs7wwsRMYmiLL5mdwU/T
QTDjkYBKrrbzPc3ehj00pvMTBosMtc6RDF+AoM/MdxSouvlhvdBsoSuRpvykwJFkPeDUg5tN51UZ
a3BFzGslmIFEZzk1af9b/5qnlMP/cpJqDzXOWRoP7XtzZDLIwcG87lGzMCqq2N3Zp3Zl0FHYuy8u
lMulzNRtb4O0rDDdAnYIFY3f4t6CKhryoolaRiLFly5lFz8rsaG9xfDJ2wNkV4Cccc9SZ2JFNB66
DF5Tg6llXKyd4VHxQSb4diISzDuokWqXwm5zGpKVtbSy5dODS2NBMAtT8XPyGiVPfCjoywPrgy9c
2EsS977umeOECSSfee6niOhC7cSc/N3VcDtHM6LtiG5AsVkk6EeIBtVdyFD2vRTRIhJk0hE0tBZs
h8s54zOeB8vyKy0Y8/Bc92L3IOfHFuV9vMte8wPNqDqZZdkrlogQcxiEMIYZanioZYDCsUvNeWWP
vIMomVOLYoomlwo84yEu4c2RgMDd0lCEApFg1zPck+kzCCKabjCiayg2WsorhJ9LB0T8nYqjfxq+
qWHuFXsXoPBlvsvOIKUoOl72bYtOxYyhrfGMtk2hdBG9u4fMK6BsGh8HkANTxXUAC5FQUwKEV94I
xHYFnsM2Isqv8x5sgL4TnP8b4I1J7dCP2ewXiypJabN2cDkC2hetLPS7AFmpeEhF+cA3VG7c/GjA
cfkEBABY6sMV66xm9csPuT7AkDWtDDUQDSfT1vD/OC/4LmsHmRYQi1OGh5Z0uP4OHIVl7ZynnAzg
K6hAI66LXjtRm0bYGTEJ10RqKuzTxIOnja1VwoD6A3IbKOIlbJYp09XCpSylTQX6FiBOiPIGCIXJ
XhNml4MeMNkOTxSEl0F7tz+DKXFBwBhKIihSd0d0OTXbB74DmofC9uhC87Acxm/O6q2QwFBMhkSR
2Ee8YXZ9SHC80WpPx8CBMjHx5u8IUPOFhJBEP87ouzM30Hx1sLRB1wBwRTHLHCLzvxuQRBb6En/7
Hi9Oud73uOsOWoAAkXzwZGcPKRGOPRnShsYZTCRCleoASFHUO7TVgm+JASpCJzIiYS+NuMIAokd6
Aqj/st30zp8QeKZx2OzJlX4g2BbgSwyKoMw57AhkZhzbOzgwahkMi+k9MD4gYtXdUZIiMKmiA3iQ
SbrKwYxp+PfHH7xMOSSLjCrZna6BG4MlF0HOEvhc6i17OmXMEcgUbAfMOw+TCmURjQTJNzPgfjdN
jZ+VG9MGxYxKwH9Acjmzc/DMxuE1ODhPoGeD1c4yYGVm3Z7AO8Q9KMCor0F2G4Qcv8CrnKZwrxe3
77XR8g27CZmblQKuKCnRDzuAITfMuTj8OwyAor6+QEsxPoTnMALM6FNk60iz0Dhw2V1WOmCJOFSd
GPFphBkC3grQs0nSXc3nUirucdnzDjxKMNbLBMldwh/6/abPa3pMajILTr2OsQeypyU67340JQYT
Uo4P5CnIWLAysdvIWJ3oHZJ5/TMn+65OuHqonGg0ljycchCwxz1mc8HgPQ5LpClgOqJ4KxNBcL5R
Frv9pePssJkTWhA6pA05fMNh+TPn5cWTboblMoqgZfMIp2gG+GHKNq8ew4RWxvsxuZtslOTJglri
i2EFGJy4reEm2mDpsXezTJdDI51rT2eO94VA+r7uBlEcTMbF3u0OULjQO9xl8Llwdw/lncsdjCNB
tgMisp0x4ipm2AQq6LqaL3NrwHnSQ4hgTPdiJ9xoftR/ZP0+0nShv1JEm+pk7FDsf82sHkyjMYI5
FBOCfS3ZnaM1JMyXpoxlyW0fPxz4+42TFWwP3Gab1wYdEyzaLEZeg4CGepfDjYdSsL4ag/tk8yLA
88JDLHRm4W5ceJweHs9SyGYUm2xfuPiyWro4wNjRt/fpdS3K33GcvQz7QDgOD9VlK+QcUGcPBn3X
m5mUHIWusOCMEjqSK+SPhSsNmy4pEBxuDn2w7BOcNwp/MV+WJ+S06tFP+qJwhtEJw7j6ebiznAcf
OPn3Q049AoqcPq+cHaACeXSLH5Nz45endzaoFVOyJvzHjHPfObDpiUXpTZ3xh+IX/CY2xmzbh9MY
v9N6DsqVkk4QsH4yaHX2QNiejYOKkHwMVh7uJn0EHqAcrmD3RCFqX8XsIiIH6yG4X4PkvwUoJvIZ
F8pDPDIQqegivKbf798mG5R8VMxftkxgkxk1OA+u8GqECwHkpCXnHh5YMIBOMMCI5MSn6CAKDd72
3nB4eryNQKoPXGWwEblXLGaUx6274JG08V3cEZEzPrDtbrtMX2Nb2AJeQS+JT4KmhAfFviMyEA2/
XzEU2zsIv8U3lYCrtPZMADIr0ghXMK3gsFok/Vh22tkw0gaiooPVLfKE/uHA/oMPkoOQVVQLgNH5
SMDofD0kZOxtBavI3TVP9/cyQqVybNHKxx84ebwU7y5CONIO01vI9ktXIzED44OIMZQCa8j1Bf9M
FzJYj/uF3J/Bk8FBw5LP3JWfTk7eYLD95cYE7rOAsRFQsvClFqHqDewdwJhADz/EUqAxIrlDYJ63
rzhkD1ihUeAjbwtdnBQ5H0gHJpUWSOnpfzvZK/rX/CnL+R4+3/QKCPo5zcNHsJ4/syc+uLYwGDo5
G4SoJTEuBGm9dvozo1Zr7351tLm+cK7hFXynoBCh0GdfuKNEs3xtjllKxFTq6DJEDiR0Lol2pNY/
YYkYse/UDIzZHzZGtmsk2WUy7wvZTz9yDjt1F//KEDp2gYE68IvswYThlCSRH3fryZGGqLTj4+/H
oFmvryWRkO1NC4x2wYMaZzwtfay3XbHtsZ1oeNSK8QDqqAgFyDLS2PMoQTfXmxAQ5aAxNlL2F2pG
ExxDmg2RbUDRspNAFfOKzvjKpkMhJTRx/Q1UD/IfwcMchKyBvWVYhImt/CRB7QcUbMflBqYW+jWS
C/6Co4l5Cw5LZAj4FbNpAZHTpeHaiNrmyqIGyIeKYXNHS3JjDdAJjw/iy2z6EbSK5yHGrHsJwa9B
r4lH+LYklKjORvV4zgpEEJnSh1yN6iFcPE85Z548hT6isjwzlHLAKAFNza82aD6/i0YEpRC+RvWY
J7dxEOAvPfQ3U0pRMCd3cQS0p54LXcEZX4OakhU2yeF8xQtPD9F4BgdqVsyRzhgjqPbbh9jAsgpE
lO+FJsU+ROPzm13AO/nS8pzlIJylQ+QdBQb42+F6jl/xPV++4Hqx6DfYFNszPStkPAc8MELU5/th
HeH3l/oP9TgsPPayG7j48JFCSWcyylcBlyIu4VtmeZpBrUcyIOeU0iHj8F7EZpD6PHoQPDEtFlwI
coPZKq3WIEeS/eqDAAWTc+VOGNSHDWHE014IpJyTja+QZxwQ4y+li5PFVuhCl6d4FzGGDmR1/GBi
oHkrzHAUwF15ApctIHfoblkwNCmTn2kZMZkHqw4o7jU/0OH5UD90vDUTugwUBKBcImxAwkVHUNHq
l5wnB3R3ITP3bHElEQC9kZcmVKuOhkun/QqJ6UDKssNPv4Mewzk3nBNo0+AeHZh9ZExUlAtv+g7G
hGxB/gUfoeLOciZqMe/nX5CgQe1Gc6dzO1k8eKPtMaLERoVxy6b5PVRQcfyKLXc7rbV3gvVe07wI
KbiUAFo80BBxdO002K/tbgc5jKTlw/+6Q0BQpKaMkAHXrFfGuLj+umkUeJ++iQgThhmw1Jm5Euq6
U+3seHUVWzqHcRaVX1IQZDwBqDO0mjehA0Gh+mtQYoHTYPPU+5CIMP32+rjI9YWOBGj15HeebLzW
kOaCxX7llGbsZkvyxa4dzqwHC1Qd3PBqEGYQEnaM1N8M2WIg5eJMqSSNf2I44AGQ0PVwNaS9mVFQ
U006gMloUI7sBhxTkMZzBJQ8bbudQuV8O8wwKewK/oz0AG45BC8gJKuSUPtFSjuTOQ6ibKR6lIt4
CCTLpHtBQgiMSz9GQXvGWgSuqhSEAHiIayITAs5crdAxNO6lvzAG1rglKpS3TXDSAj9K3m/oml38
CVF2sMaByKVIqPbWabMUIqz4cHIRMykhMzDswA/bKVr7yZAyCJmDkJtYs5/5iWw7W5ddysDfqT7s
9EjL8Em2J0aiuVIbTClc8TA6uUqyVlzrGt2vyQYWoEm71xmmmRSyhxdcEks0Rkl7/3U6aexsd95n
eQYBIARawezIgpjPYgkLqUBeUkhJwzz7PALcMoMrtlXRFdsDphoYr2NITv0IwRBtobv7kmHbgR7j
alsu2XBH/zfuTyM4/eWxfebJTIixVZBT/wTJhGe64rRJNexw0j4nfkcNts886HhHwltgh05ikl8a
034zaMjgj0filovqGmEi28dtTnV5noLtcRbC8Yb3r83vP9mTebWzt6OCjbnUyoGqh94YWhIdOhuX
aj86MaMCak+Mrl2ndJpnJ7RC0fpCN0OfpseYR5WJrI2CKQlira9DYcqdR8jWDl/ONzsdKJgRVjF6
RSqzA5qn9Gm7uHwO6kWKHCbvHAyLGIXB1psipic1QXZ9oT1YuzgJHv21A6xPo1pFooHPNSiOBopD
TCzmpEk5lchn/W2hupW9O6cWvggO7L84ie4lwp5fmTVHD3u4fdqiR3nB/0lhZUyLD1WfwqY2k4fE
yhxt+nZcHQEMj4MiAOpUiEvAFSgu9nTS3L4hXNvs8ebAaJdsT/vDQfwl24wJvDhQsIv3BFF4+AAo
TKinXOxkttNHmbQUBcR7Bbllj5ErtSNkcneMI0+Ce7y5Zjx9Nki+rxD+b53muUmtPbWZEo4vP2Nl
Cw4idE9PliZAK2wWEkc4SREiKIpDqhuDTW3HfsqXnNHMGzhvDwnfpLBwryuhlawsSlmuh32n6vVP
/hmKBd0Um4yxcVyH+MXxGKj7wI9QroNdiAeQugpFEccGJ5wvuvOPN21bGzEaU017/q0V8NinCT0I
eg1eFwKTG4dLNc9SFHWDYL724b6Xw7X7mAviYPIYTNbufo114wNx/qr/26wyOpOiC14mllMwLxT0
ywnyMmCLCP84d3ydHuq45gPFea9rNwsY+H8ZU7CXonn3ihnPukN34HIliITMCgT/sbWfYkiGja/H
NoCSpA81wAjKWFzpKzKzwqYoHz3CfREGNFCUatVmcw0jSisWwTVQlzSAnMv9iBPbW0pdhq0c/jzW
mIblG4pzHHFaUpPMdaY1GMLYHh1NaOo265fol9lqfkMEwIf9jku+wpcZSYB2booQ2jCdKho8Whpq
RJrh4zASnxHrSK7lhhkGpMbSlNaDSwEiQEkOrWUcNlrS138LTDdJkMryrVgDux0sHzssDHAxuU5K
iFnTmYUwYSGj+vamlAEG+p3cRf/P0bI66BWXFtXqlOIpqf3vLrCx2xL0NyhaP6HTgBCgTy3S7GXT
qHS+3ADMRUMVyo+lK/G8glnRF1DKsSnuYrnXoJpzEE0aPZAvQjx6zzcEAdv2xZ2i+KcWxogx8Rgk
Af7hGIM5tXduEZyzC2dkdngJ3/pDdkWakJ5RlUsOJCS1ldC2jtHrNoVX1uyLbOwRly3sClkmv42E
ShdJ8aKxOKuQIGke8hJ0atYrIKb15uCwmkiUSnR5v6eZ301Wv/JGHhf9t2pjphmugO597YXARqLD
hgR65EgghRZlKsp60Ai0uwLsRATwhvs/PoRQFRfg1XaQY4dt81GZRSE/cXLz/IHI3nkBEBvukyEK
ZKNdkikug868nltwUsPrAk/UOQfv1klGJIwApRlBTp7RMygy+BZjmKfycL1nBCo9VKyaCsLF9Nhb
4FCYOUpq+47TEckqMUZHo7XbMpCqB3g9zglvH+LljsIVnRKstHucm/0i7YRsUwbDJy+2kI2aHnvr
+OlcM4GWYo7q0FSze85oFiScSp8DctIEvXvOapB4pN13NitGUtnGqCF3yGGcxcfJ16JgsFGmzWoK
9BqgVpjiIjAZHxcsbJPGuPR/Ww26Yeo9JhGObCl3ppmHrAAa6COFgri2//zHf/+///vT/J/jvhyW
1++xLP5RvG7D8lQ86//5p2L88x/Vv37c2/3PP/Wursqypiqq2jU0nf9o/P5nM6Li4W/L/yXJn+/6
e/ko05j6trT9reb0IBzgXfLBEfb2x3am0/tYnY75Nn/z5qZ48f/15kZHVmWta5q6pfznm+eN8npe
zqoylUK9xp03fhlISSTVe/qdAFRQn+bv8ImrfgfxeTmzFFcamGm7I1OhBXYBeiVxuHPQohRCOv7i
6BPJwsDK/aSYm7xcXFJTIiX1U3xMJVy2P8npE8GUYmkGbwGys/mYPYXnUSdW1Ge2BuYVtzkjxwzf
veOMYrjYOBEO5udxu3pAfoPNT18hhwrD8/6igS4Zy72aFvicaVCh4V/fHdX6swtkdjTVUs2Oaqp/
uDuWtD7WudUoU+zIgnaBStZY5Kq9eG0eyTXRR1KoDnLILr9YFq7lzBmQk1dv24IwHAXkbWyumHUS
VTeMyOHYPlPE7wiyGUj868/556vo3z5n9z9vZFl9L2/z+1am6gAfMVyzavJWSszSGjuANhsemZoQ
JJWKXJ/U9K9tcLojVSK0m5SBv7lqsvk3V03/z0/zPFaqeX7zaeCImZZk81Hd55zePrn01oMuMsPl
OSbVln6qGfz1lZD/7HnqKmZXUzuy1rE08dn+7XlSpfKRfz43ZVq97RWRsTgBd71eGytEOCF2LX2l
ZPor+et3NTt/8o27qmwZpmUalir/4RsbnWN96V5yTGa/9lWvbYud5UPWNTM/aOamdwSDX9yFbJmc
Wjjb1vmMrpjBfoMK4xOGo8idw//dwYsfLYKVAQJjVnwEOXFeUmgWiUqFtyUtoKa+bN0roeaEyOZ+
W3kYuJ7nH5IHv44YAyeUihEFggQfTHlkz2Om+++sSimb3qTz7VTdu0PIE08OfeeENCrfs48vhESW
ZOUW34CUyGv2xr5tcIBzAd1rl+34ry+WrIht5Y/bTrdrsd8Zhqkruria/3aPzl2zUlVVk3kOGL/3
ngwbDmo+O0lBJ9uypnTk+L81T6dseoXiqab/g3FxM5Zvzg3xZemIAF7XnBU7CXHe6z3AxlrpfXGn
WlYXLM4dS3ilNlz09Fj5KqBIB/XLZbpeVmVPIhphbxByAquO4dhzYJjhe3eLLhfXJFKKYaRn/8jg
ZpO8us4d46e7+/Kt9PuMaOEIZDDB/nLv/XEvyOQf9pV6sHBvP3mbyaexhmEcrh951OLyyEkEjWP4
Fz1CB2Sa/osk0XWfgtrYnwv3s5PpE2OtTR7oNHBExHz3Pr2ffLlLwFuFQCzMPQsF+BBLFY0pxtsI
lSGWcEhiGZyoX8Pm8zf7iC7/2Z3RLcPQjA7Hwh9PI/mllsf7982dwc1v8F6cnxF9+Z2GgSyAE76+
Du5iUVu7+ZK7pjLM3PWLXTPhvnX9U5j/qJ3kvKwGuXtypL26qt3v8Lss4u+AwwCjDMx+hT8pWXw9
DK+6gfkj5ekDBTqGaCoppfZjdIP9dnA2HSnuNZKWXMX2gkn96dn/u2X4J99VV8TZp3YMnePvP1dh
fjK/r063kacEtWLhKXwxyDGJG2eZo9j6mysr9p///X6KZhqyYRkct7ryh1Uvl5du0dFNeWpGt1Rb
6pkZnQfWqA2/6O6kZM18h0GGjjE+9TWvjDD/JYLo2EfpGN/pKki2xL/9lnJOx5fovT2u8vGlX47U
QXH2yH4dXw5raJ5ld9j8nMjaWT8cIzGG1qRiWAH86Y6zYTu8bC3/6V8jMi8RKWoonuDu6iNYAQHL
PS0SCTRaio17Zgz0VMnQugYP34TH7HAUYxIg904zCx3kd5T38LRAy6sygN/CBporxStRDz0UVHOU
vdKwmqJ3Wdw3TVKM1/4x1SOd8NtnYvTePsk2G7YeTifs+OIm1hCn0jpNpEQLiAIbGMAK62kzVFJj
oIZ4qERmxIohBZk8JIRgeNK6Xf/a+wRl/7IpZ68DcG47UHuIL6PbSF7wg9Fn1sloNPpK1l3wwhFH
dkqIL+KTDLQqOfPFuv7dq3pKgIlljz+PPvBoD78dXKd6/KSqkMIuGJFSOhi7K4Qx3KlbKQTNzIL8
7jXUIz315+KZCYZyUwD8ebu0Jk/Gwt5xxaFzna8TBaRfSy9bof42o056dkvnksr9NlRJJpJ7Xfc6
5ko8B3oUH4kcaYDL6vgW69E3oszodbFYw/x29I5rpzQdZdQOGOi3BmvChwyMkJ9f/4SOgrNWASJB
m8xtrXbGAq+D15bBsIk+xRNsyzhY7pNONTzFRk0csF0qGUJXDftbrIPOySks0880H9420g9ScGmB
G2TbGSpUMG+OMeeJl581XrehYjLNox+UL5ubKxnh+oHKmWEfEdOZbxQCnCiTrj6gKukXQHK8GH9X
+uEt9cNpoxKhRPwQcjELB11Ug0+UDLwJHqILUl35aiqav9XpYE2+2WNRQ7cxT0MRSOz3rIKJPaFx
hnTpAE8/bOOHf/BBG0KyNhgEqOJBZ5KD1GThCQzaCNDIr3m18Js9l8oIp8tQih4ZsdDMr7xnr167
uU/eaT25RvgaY8jMpnwfdLb6FkSj2LOTa9v7mGpJGR1n64MVdxffmTUGScOtZS7tVP+SEWuadCkr
umMG+1QAeYFbISUlhIj+aGn29f41k3qfTB6fgHLOCedBqqeMQN0QSe1eqby9Z69UVR3pp8U58cPz
Oq2npwxn9iG1msXrLaXhBUnUrtg/lzgJceTv0ZmAteQrsOhmCTp0GT/2dE/59L0vB/KSVVFudPT1
ImBxq4OFvbFVlJMLzy7/Dv0EW6uWvEfdTTnme+ujYqrh5LcqiM1GA3JdUL18sCRZKLOayPl7dMbn
WBrJxJn4KvpPohMhlwYFhsz3PiMbgDu9qtfC9wBZ8bFPne1TClEHAuiePX4XvAmou+zM7T2uIZA3
0kLb36bYag/yMbXzOrQWrJnunC9O9gTr/z6qxp2bSzwo2Ne+5WnihG/mwOk7LbpF98yccdTrZ+qB
SyNsvI/siMw9ktQ0oypa79Z8pok6R/FKGCGjbF1sRuyWN3iDe2TqliCcmTS/7O9d9xTxcXpGdPfN
+IvRvbK/rfAMvVFK+9LaESZ60/tKrPLxff7ct8PbtrvkiJcm5541f8fdkdVv5tfxenibnsen6WPw
PEHnik6yWTJiQibbgDslD6WJtvrOiNpsbLaeETqvbe1h2XlYw+SZERNfEV52fOPP9BWc9lzu56T9
KT2TRFn7s6UxZ0NB9/oEzpKHWorb/v6cdvrVHuweeE0eyACVd2zG7Wf/xRI1m+Sb8bPuOyxJUgHu
Bq7H1DWltZ7poU4tdA6M3QvWHe0dAMXoPrvMOTT477rynjTakwdeZR107+bhEiqgiWZIEFye1Bty
gM29nt4Gzb6gvu6wnjpgu6QshOVmHV1/CGF58GFAKgelrx7uY7r4kuDJzZv1s3vSjxwXjeGhcmHU
5ucqBnPqtdvJysFrAAzBROiHCI08YSLWGtDyvX1jV4asUADH+DQ7biX272vaDjjLkve8jLp0r8gK
OLUYzZ9Ck6iT9R7zcE6IzsFAQ4/VKuOPnxc2oSTthc+k+qGP7eNMcreZo+sWwuriQlIPY7Oz9+C5
eM0YyEHssHvsZLZ8HB5Xyq7tNYipcZkInz+vTTVm48biKcH+8+zcuj4LXF2w970OzBpgamL0Lhsd
+w7CUfpnDE65Vw9cILFs27akoVPnXRcV7rJi30CO77SG9/zYzc9zAItVbsHBeUStJYf8baT617gO
qgmCj59jaKYWaccU89wrva+xKTPXnWFyGd+i7q5GOZl0gjteBDfOqPUSZ+86NUIKgL7Fw8UIkv9K
+WG5t1pX7gaPsbx9zK+DNjkPa5iqrTp/DuTF90CTi+bPsAvIsUWLPHVXJJXi4Hwsaj6pj7Wl3+kr
UTOuOesfE6p6/JgY5ce3f5ATQNfYR/i5sBg+xx9AHrz6zvGF7gO/QvYRKQY7V9L7SJ5X48cCt/Ax
xgje6+Svp3Vfnn+nd24PhmliSvIVdbft2hUu5eEnXQdWWCTI5qPCJ6Jq2szZCk4crEnLtGP83r7f
h0Z2yvlty79Ve/K2qkW23RGbTRIZWfSVh/X+edTtsz0Y2zahkplIoFi4EJOnK+ZjGflmrKp1tGyd
Sr3znkm0A3ebOwaq1WXe6PxyJQasgF4p2gf3/oLDeyj/mCNqpg0OmKesI9mXqf4RVppkAvrVWHPf
a0fDF2ZwyrrYFp2xcsCWvcM0+GV76uO9fZl0mmC9fAyqXtmvhvzF8HVg7yqG9YaBB/6k9PUMz7yc
GNy0A7ExJWAxYzZ3pC4ZR59Vk+fTqSTn3oVxNSfN9iP3pLk8v6Fm76tzdjcF3Ia0g/1VC02m/r+R
NfoQRV30+GN9n76OwhCYHrWzPCXrIb6aN/FZi1iKzNhK67STHhnhxX6kHHZDTEGL5YMziOefcmj0
qCKNFUqeMvFto+eCi7jPEzUsWa1RM9ebKE/42p93r3r7xMXIHGmGcAKE+hEPOAap3Kb3wGpmhiJi
Toxn1FyEhPiyacnmA8inLqHZHRN38UIbQpl2dl+rh+ZgNHisXJXxghUbgdJ/gNHO24mRYE2IQqQd
NMRWdJ0XwRG0fTpaItSxR8dkA+UBNH/LDuz8Vq95vqwYq5ecRg1pGllzj96txh8Jtz7XvNoAqhJb
bdG7EU6fYZdaIqG+epfpZ3/JWPF5N8BBDsNYw1nvHvNueJrSFZZOQQPEwdgnzSfgejy3bZCPmshM
PguCMPqoM444zgIm2ArJbzFX5+a9mfdw7xHJZSsasRBXLmSYHjAogxXglxfn8nI7GGJi5o7Ziy8H
1vSEkz6lFyIRKB7woTrNeWjZCwmgeuNqDgxnDj60W1qgTJrc5zPV0zK4iF/yNJQ/iOXWp0Qi7JLj
CGXVwydkt0tRdZmqz6SoE8NyyJSoB6WoFK+L4yc0m+htZsUzNr6JbERak6kNx6CRKt9lozj6l0Lv
OHvXbs2pd99Xz5DreG0l9h++BbvOa6YrKGVUch474ZqoYHzB70yVdT406bh0doSuvcFQ/8Kcbrlj
rroimw+zVmS0H8GC5ygv2MpxFvwKopE00BpQGCEzuYhMgP5cNurFbxv/LNlCm8T+g9uCkKW2zHbI
iUGAwlSdQI1zHlIG3Wb8Pzgox+YVdAB4p+Pecatg1nnLKpPxirK7CCgIXqsevbIIdAI+0PBeEUB5
Cqm0taN2nefTbfAbHmL7iZtViG36pXE+h3z63WrYr72JaPZKqHtqwQdJTGihuEU9prYklAnpNUOD
cB5WPudSl9o0kZJHz/xgNeh0/QehsNT+xVAxnAcZavjIsXSy2+SdMUyOwAiq0Zw+OT4J2RsbO3NF
h0gngawIXImZfj0kg3aiZJpBU8hAnrUAsDLnZtb27qNvhFDrPKEvVgnVQrsgHkFn3bd2gADnxJrc
+mWkYi0NTL649NuYTKXKW2dt7TSVp/ry+P1xeBQvc3VgDYwFuoR+s6ASwbZC30L01HWszR8bphii
as8kHCXmD2fAHlWrxYSS6d/vAbUWUMmx48J6tpuGuD//fGOW7943vSalnIULoMo5J28qcIgayhla
ATJtWuc2QztbDyj8V7hXd2wZ/7nLWNvWCgOmeVZulb7MbMCBZBGCg1nBbrnpohzhZv00zBJuDeI5
lufVeZSjrR03h0vu6oPjEJVpNdMXqO+QQ1cbc6E+bGV8np8P+IJaaY51NcPhnP7vSEqlSIvLRO6T
9q4Milm+6STfi4MLE2IK3TeCcx/d4i0pRifTxpKpAItD5PuKkZee+i8+4mWmDvTpfQtOgF57jnB6
WXJXybKNCDDxqOrWqepW285w9foyr2tR9p17MDFr2I/0Pj1PVNz8WZ53RjIM30qojfTVN6IuiBkB
npAecIICDe+Ng5l1wo5aQ+EzBrl8Bp0YCrtZFgszY+PmIgSMy6M9x/UqZfpmPeIIf/j58DUrQxJZ
h7f/T9h57bqKbev6iZAMmHRLxkTbON5YDsPgCE6A/fTno/aRztbS0inNpVpVcwTbQO+9tb/9wTXm
EhuHc8Oc7MFwiTglT10Y+W/2gKmOWJahw0RJpVGdNi5KeVw0AxhBvoFbGOb75gYe/Uj02XJGG54d
twtqglmEpPi7794h/IG7JR7gZbit9wve9P2ldwvfrhDdttWR8gqFKhQlr46E5QBcg2iWxZk51W3O
mf6OyAj9Y4nHj8Rwz1OR6dQwI5uMPCI2Wrvw7wF2PzsxKyOA/eThSccyGGBaBgbgAi1rhnlekomZ
cRk8SGauHnT5fXW1T5Or3QzMW0JGZ/x9WNesRhxBiYaSGhdCY/pNLglEwdEjrCNwHB5FvPiNBCuN
CaXDI2yCwewW9igGZwcEuvxJjX/OLiMD4gRaX7fqAzdC4J9gCBLypT2bYo+2MALlZA9JSOgHbw7b
MkzFPbCh0jvV0aZVO8ZshJb6GvKlwcMbNG4jYbHptsz6ZKf7A/oVW6eZKRltl8PqqsfXnseAP9ON
KsO9jwAj+fAoLX9DTHStKixjwR2SIVmiG6KCQNAaU6NuJpIpeBqXRk0eKedKXI91d0NGJWscLAdK
2oe67sFwWdXIFbD6vOwfWCy5njnnHTI+cLDrjF/5/I5ODRSm0pMStAvs3fe9MVWCu2MEMtnjOJas
Bk41JqepCkG+zjZYFjss2/qJXfQc8NvBvoVISX/wR7Y1IuU/Up8g8jNq6nzFFxfVmEAz7nUZ8VQ8
yVarcBNzlHzoyYgwO1/zL2uy6qBzMc3a5BBKVrc+SPuG/+i49GBJBZzslPyzgm4JmhB7DlEH3UKA
EvP1xLy08J3kezCn5xjPKg4sj6SHN+M1oJcufCTSka6SxSeGp7CJPjHDkuwxZprgfZ1HzMmoSDZA
wcM/gfyT28Mgt1h/Y4EFudN56EpPODBOhRD3+SvWpzEF+07TTF7iFd/zzUgdv0ZGzvcAB3LqpzBu
aRS5lrfwNboDjQkZiyNCbZlSOWfqSpucwcV02DDlofM32YbcBpqbd/TFdYlhG3U6EGEPUJFYE9wI
hKr+qb9PI8kC+Lixyk5OMRYmrYdvn8Vkm+nmJWFL9HHqiX4gmUaKKH8vRvdDwRCN7LuRNKGjVWwG
QxQdsZC0segPko4ozDo/jY2wmtRuk58psUeyf9m9YgqeodP5v+jTx4onmwlHl5g+1qcegfqOhT5p
6DO5TkELE8W/bS8+ds1OGV/pF6UEn8Ogc1WssNdASd2VxURsNH0vsAbTTfYPzr/BSF3LUz3hXxmT
t5otu9Uchf85H4yLhXSkT066qTJ9eC/ynID6LkAYb5cBZny3GTe/xqpH8FH6PCDRewcfZzPi4V68
Zu/gh7Qk4aPSve1vCVbjSESt53KYnJJnRIt6mksJwxrYfmdPwddBim/u2T+HUnhJyUuFUusLPsHz
AFPjavuNydfuXa+clykvHl6zo1FglbFkxAz9U2k9c9oHwEbY3v4QwTJYiC26ivlYEJo1f9osVhp7
adIXMgEbhpbTMgwJ0fhgAkVh5Qp5jRWY6l2xeRtgm0u7PowhDfjSvN/Ckemn3Mq9kt4csL8u0nHw
efmgzZhE8DLbz5H7z+9d6Q69r+Lq2ctDvzw7kQ/iUkvT1ttCLrj8SZ/5MzNChKDck8eoC0+zO32b
expdOWqy4ernwdlBx7shPlO1767BC/ovt/S7sPZf9sBlK7WRoAfGiKzx4Dx5YvWtWQDvvTuE35Pr
zuzVoi9Ghdc4Z2J9MAlwVKezi/jlYiJNaGPvDacG2gRr/10z1dPGeS6ECXGL/n1qwNDdDfiOuewo
NbbM+uG6q/0NaRsCN/rty9i91dCan07D3zJCSvRgE0F5IjaizqsXEQVXlJ8dw2PmK1RRmg+afKNb
mL6nxZimiwbiPXpTSclsYgT8kpSgJEQ40CF5H1dLZPJXVLtMMKl2fo44ohbZl7ThOP8wfqEp+Xnb
V4qP8QsDUJOZltZFz4XstZgz4tgfgpM1Z0vKnw6lOW1KsS5mCoqF4OMR3DAp2aDsdoVdN4aP4yrA
2psNqVkYCY7qbuffyANkr8BQnKzymIKVYrR0337TZ9KD1GMmHhmQzSsK7PAe0raBA9uviDfyDn/h
ldogqsYF1N8Jd3dXzFr0Vw6D6wcmoqrz8iU8qXEYcDWIt5SARIUUHLzOZYRGlTifF+84uUIlUUea
X6ZvpkbsB/1b4pRg3qxMLtE5Pf21dJcWMeMr0S//gHbE1WMB208nIGeIzRpnmsMdJs3DG4DKri4j
9vJnpJMtbZWMHvpcp8VlvcmYvQGdOOzwykSesNvPnuSUXF193Y5kmxQt2nZBM9ttmarZPX3QdYVq
htqf4BzeF19lXkJHh8aSsor5mHXFAQrLpvgdipOhvYkIxXQQ8yc02nHl3bA+RuBuqauK4LJzDDMS
hlq9oAuGb4qXXV4H52kJrx7xi0ue8KyaNWFnQ9RMqhhhNsat1ik2gIVHNRphPlxOtTvv7Jf1SBq7
8iVPcYfOZVz9gc2B30oeRQmJNy9P4m+1cAPVo4cT7TfmgYsGitANiAuGyle1GtzaFK7JiceQI+lY
HCtMEE8p1BlH3LUj9mAHPBwyHJEnU14FVvKKTsirFqfkR48H/ux/59fsyS1qtLGkOcxbiwAxf4cJ
kTAmOHB8mukR7Ldb8Egv0W0pJjzHQ+c1aeNmx/VspiRTckizrX4n6njocLkpP3h+LzPu68sajORU
y9WYyQHRKBgRt+ElkHBv9r8xY+FmV0/fWFfQgy+YJi3FtJj0Vr0jffVOh7PNiOo5EqNXLI2Yhq30
nGeBRl9seEyYQnMuV3838sBBWJn6pK9E2mp+0T9wyqSa8XrBaXIj0xargnA4AcArJr/gPmVKDbDB
230wewONAMV+TejnNmveaSoCCKFu24JQDDEEjIgjPhR/r/h8kBmuMRrpTxUCnmuPHVhcdam8qjMj
rRZgc18sDV2IizuRw5+Zd+NsDsSv4JA/dDb5FbYwudr9TNFpwktcCQ5HcNJP2sQpqpsXiMwdWpzO
p/54L16zSmCIMLciVnd2BxMBc0ZqHw4c7WAAeiMZ2Mw+DnlLITQezs8SF26HMSHX6Gaizn5/MaRg
ejuiZt8OfSUTMjKLgez+uJJwGc47DX/ky4ywuEHrkAJWwjk7mfygDbrGg8K6mtEkN0GXfWiZKavP
SCGmUvIaAOiUGWQkGc84JcWGBdZAMdeCOzXpLWlH14BqYfoYbbLn7prKC5LqGY/FWn4e4h7DdI1R
u/UY/1BiMemo7V/wjBhxxJu3fSVztTZbzvJ6+h1xgg4ZRKIykg9DDAjn5wCdVsA+INog5j3YLLqg
aeRYZt0CyC68LjSw0GdYHjeYVSwA/H6OBodzk5UwILHgOChrYa1dbXn2nPP0xj/Gn+r0EuEapPAm
KSPneiaOVNqaYs1axg/aopKjKhTufsWWEGmXWIK6mbIQbXqLAJ9cJeDAdcoAg6JQSBVCsMCUUsoO
YjV9fUT00Us1H7w97o1auTVl/PhFHjlIoH2a7R4jgKtz48rJ8zjck4Ios0n/CmThQXX2nrvLGAyW
kunky2GTkeE3elG/gcPpGXtfE4GrFyfro4Lvopiv2fhBAVnixJYnole79eGBAeeD00n0BvGGYWuV
yFH59yaeBj/A4fyVXGqoYixaDnONaom42+QSDTNiyS7B74h9UfTat65YEn9zohtaSWOAEMFhg1W9
lnESvEcm6S6BEs8AmiWOFFXSQiwkMNCBU2kR+wOv2qpikee5nV1zcs/hQ37PSQUrt7Y4UZrwN+5D
qzp/6OgA+MAl+cbXpx+2Q+5jRf6mnsrjC02xTsnX9xqs7ZXcF6Fkh9NRRjLIjF/P4dw2I4T+1cfG
7cjV79Zrho9Gn+3zBgEntRWzkP69/SLDxZ6FfVrKmtFm/kE4iy/Qkl74RBsOiuiVhzv15m37SKo1
0VgQt7JzTF+IkmTEwc2j21htByB0XZ2ZYw+de9iMhvbP2/jlvCAqUo755PKL5F2wcp5nTslLpPqt
3fi0t67h3pxP0m4vDBag/nGxsC2kHdiw85wgA97M9cu8OC8LEMtmWo+flIg5lI7wJqxiAjlGgiNT
cmIkSLtOshXxTuYw6/zT+OxCHbDuLuIMFHJs7nhKfJj49+uEYHVPXpzCW78dBwoTDU4JcL3TmuqK
izp5L+6+FgtrhYLjFrGIYsyrojL5uK2t0WiXFFCzenEhNPQWixM9G2aSTasbv/0ikPZqylESYmMz
Njixab+GNnkvcBMgAPvUPDI/o03UwwVY/pzc/aF9X1BYsjXWvHB/Ctf+b/Ry2cNmg5WY1As9wCXa
fy7YaAvIr6Dgu3I3OFyPOCw6K8O7eUP05vpU2peTtwd9h+JPSYzkHpbwJGrzPL1uC4608w5nCg9L
jm9aQEF471XSo/Qp+W7n8IQh0f57MHjJ5+4jc7OYbSaCQ3GZnYLKFp3XXnBaR1m8Cg4abXIJrjOF
StUUJyxlShP8Mvg22E9SoMUlDFxEk2jr3C7uHJ3TEU+dRwEWyciFHDxIOaz2y+F9srRRN6qpKd/W
I5Km3dNUo2+qIwwiWJdoG4OEKuJIzppdlA6xvh1x6q7+weoGiYWfGY2tAsrKtjZrvsHnbD7YXU7B
lTge9CfUhkpETcnxW7FzkfMScJpvuGCngDDgYSDEki2OPlC6WHuvpOIrRUS5D0reV4d3AuPffXjz
HXZvPdIe3lXx/r7dCPy+dhpqxBVnqAoIpZtkOH++ngEQxTCmcTcdD5bzhpt1OAv2j6e9IFrN2gDV
sonn5+w2Zk7HFkrZSFUQ6Ie2cfqzVGRy1NOe2GVubnMQEiMuZnjz8OgvH4dr8vRhWEaF/2HeIpTO
94UrOPuSnNyiIYz+i8dyJSSwuPWzhBqmFAMsGLS4u3o1CvAe/LCf7KCRDLRfmUX8DKX8fARkoIGo
Wr5MUV7XNpMqfl9N9E9t9zg+BWQ3Ahz6dBaHl3EdVzyPMcU2y2YQqrkcd+xmS3B7fY82HqxfWhLo
3H19QwoMsqgFz1Bt+bz4Pn1ywwxkMyHqC7V0HoenbmuYtsvRSd1/XwGUaobEf8LFK5a3TEMP8l42
kAs/jCu3eBbdE8mHZTL0mN0Zb1s4tigzHo6xJ8WZgF97g4NEZ+Fec0aOYASnVam6w8IjiayGH/lD
ZjhciuNS9B5f90rdf3H1JmSe8NpzivApNp9gwPDmwHuvGJJrQX0PCY6umT7kjW4R3v6xmEmoKEdw
Vpy/HvlAJ2015HmVW1s5vm7uCWoILEKQY9T8DGxK93ONPxUnovsQrIIQKtX9BiD5ZW3dNt6lRWf3
W79p7UscITvvW5v340bzCKT6oqtJ0AeccQvnBGICdrG09W8+aKwLR4XXz5lK5/mOystIAQg8GgLp
PfaX0YTVXBytCnWQn5JcIgCYy1gZI/+4j0ocdqLSA7eOXvPhhDyzhq0IQO3AVyr8YUhEX5PNWC05
VLoYQkuLOYHCUohlKmVs0t4zZhAS0XkHQXXAvNSdTGQXI6rO+gaPIaxSd/C02y78UKjJ8w3DxGxI
hiMhKQwJeKLGpUIEV2FBsK5/ow2Y/kic14m0FzWLACTmTvNvMFieMYIzchF54eySaUfxeMNMakje
kQj+xdA5MqiQozsAwQ8HLZ55gIcJPwg3qYxplK1LVN6d4uWXA+4FAu4jWx68b2GtsyeVzrmM8app
5hW/dslErl3W22edtC6pFfctmVo6hlXYVe4H08eS/WmAkCiDd7F+v6PLKygus96dBvOc56j5uwLe
UIJAwKDGX0g4Cs30hTLfYIREHrHhaeeglkZvBA66pykhnl5DqmtQ55wq97MvuKGYZ7A8ZtfFffdQ
LJbXfceyvC7KxSV4BCq88zpRxjT4OPm/Y77DgwY6hiafoekcSSiqL1EVAPOMmtVm0sSnZbdVwPmQ
KOSbfZnQXOMb0Mw7r9nW8x8vt+VQ8vphgZoa3nX+BQEbjMvo/DfcvWev9McLyqTOn4j2U/ix83o4
eUAs7zx1D8yBMocZiQ+dcvubv5Mmfm/f48vQum7PeNeAgUCRAgfVvVPvQOQw1VPxZ5psAjXjMHle
7XbZzYXR5dAGg105A0M+bYvtaa4cHjuCT87MQoVDDQQLOCRYbAN0asfvUs1xPoQFlrymGkNhOYA6
GF/7GXa9vx0LRjXwKPjHYPxm68eHmPkDBfzXhhqjpA/qUade6pC49rDRekwMOkjN67X1SKg/waMK
5NZnFQzp+ZAXFhZaDx7CzU6DV5Jf2GpXuA8RlMikRrRfJCpjAorIYP7+q3Yfhu2a06x+B6C0nn/1
On6YCzRY/e1EGnLWgMbkyMRJRb5opsTgvA1uoEiqh2gde9KWBqRfvgz+wvM3qAcjHXUCWZ4fVrr7
aCwJ3Q7+RmwdB55TpcXVaX6rV7JO0lesNdvNY3wSRhviseF3F2zic1X12cG0Sb27zoEVOXkkT365
H6ZZMOUui+vLFTU2YYvcM0mEy3TlEc61NePhLZbDXz146MEPNPLrdJfRV3Cv2OH0z2eLVgWnz84t
uvAu5dplWjazK5S8cvJkSlJaxvZZus3Qgx29ab3P6qyZguHI6wcEnLaPoqU9A5QqGeOHBpPDVEdj
C0FLCb8tE+hcoHO7KmE7CDm0q+AbPdL7x9YYow8slWGP6BW69flaOha3J+92DzAbug6TrzZm+gf6
R+PGNGGDYHjNHJWt5wv2ABEUlylAQKxfKVRmJ7Chyjkt3iSx7K+a8+qiarfZaivKnG6l5HRnp0WB
68mE9g/QuJJ9g1DYzW/HjIo9j/vWspGNf9thxNAveO2MvIRdXtgyJdNU3CtTKa6XV5io0rhfXlr0
5kJDMnP4769ZEaL+2z+jMnvCN+wN47435x/ZMt7EoL9G5w5uzhDvUM1Wjx+2FIh2IOTVHCvTI3gy
XTbvEZRJocBYMXiBhNmrtV8L/u8RKgdeMoXZiLNQPkz4PvltwxxkUAt/J5HWxrSLlOi8b9LXtkZ6
Q3ju/HezritlD+Y80pYQMde37ZVg9Y07SGkEykGP0rynA/bm3Xf2GdcrEpaPqG7FPW8eLiT4KolI
oq0Cz/YfSV9fjjjXIf66wdPA3vQSnvevybezm1Sp7Q6QgP+ldabweB4AXdavOoJ5b+xgKC4v+PEc
oUTVjxhipj5mdRODDcNKEKMy/7183Pb4XBK6+sPGsOSPI8v2Q/Kfgqe0XvcJFNmu6OKYxd92T815
yBoSPkZYzZ2nmM3FoNz83flUbQOZBKVl/fHuGA7flaT+ejp0UVWe6bf4+s3L9UVyaqY4v0hiNnQa
Pc8I7u5tKnDh1NqvAbuq2Ph56js4S8EdN/qb290W1TW6vP1vybYuJJ08bgZrHPyNL/VR+r6OiueY
k+p88VXBVW4e6dGtkYqX6b3KWsih91TXU5Gxyy0s6PUA1NsxaNSFrevTZxrfAT/s4m2Dc9S7946W
hh6MYXgD+v9Y3wjDtCVKgmFAkcrwoFkA0wiVQwijAeZJXUB3ByupdqiwfwSH76olnHkEcdF3SaIr
WTRfKidh3uAqsrwujAnHUPSbSFNUJDV6Pk5V3JXH91CevPBvGBtbec2XhqL9a+0ik3jgnxRIUlQn
4vyVfYLN8sohBsei6o8ZShOL3E9WE2uTvbfln2udzpzlgWkWliSlPZAtkux0uMGMKzh4YctshV/A
OdbMH7o/5OpNPsuGyXhfBxB6a9xsCoNPij1zOsCNih+ibPtGbYrCfSpU1meqYpw0NKGHDRb3scFu
P+kcvk12pPAZNzAWSS7iRPvysCEH2Zi9Z93dxmNEEuyNQLljqCDe5mW1WV5IwvTUlNidkoE7tXvp
fJa/DWWyQyEljC/7xqvyT0SHM2CdoBTS+3/h9LxTcqAHHJUjaI1Y/5nfgFMG2slbtzg6319Hn6rT
z566ZVrfbIn6bkN6LPZ4GjXpD+GHVU/uk4fLVWvDJm6j/ih5mNAmnjDq4MFNhwul7yAtPPoV3Mkm
aG/R71aRuiS5V0OHl1G3USicDI86lLtGNOrveMmGJGCD9DXWL36Oui05be8EpyOOlntrn1tcxKxh
fgeTAHSf8zMk1Ta8w6WwBrbIi9U3qlBuXO33sRfYORqPSWvzsSAAFavftp5orGHa+Zd7YcaKjWTh
PDeOpG0B7Icn2+icgnS7oUNWsraurshrnPMgGD5i1sfzSE033AP06/u34Jzxb8P9NwaolGIciDV8
SV3CT5TKJdaXY6OfQV/sDqqSPO6ui6/hVZ/RRupv6CNTjhBMDYAvYlxRkJbO9TnnXJTgriv9JOB6
73WbtwN3bBhuJqpoibMSqGEsb+XCOkEy4pK3/rXtI+6u43rS/T0x1pYswsuV+SOHvVOxvVxsg1xH
gjUlExPD2+GWP+d91gNzkxiAE7+iAfDofd+tzn9EKxQQQw0fLyoy8m4RpcgHLpWCC7dZZe9JyY4/
4213cDoSqv5LTiPs3rdq+JzVACic4gxdVmfmZ58Fm9n/X9Ji/DeJiaJIQ1WWROSkYi+82v8/Mem7
O282N7UUZ8r0DP3gHl22Z5TWwr6d60cIN5wpGKgwYh/EBiKS14z5yBg86LmQMgBzgNi/E1OmzQFI
fsdsgREtOfC+QDriiRnPdYeIk32G1J6KrQe32/v8Oe+Omz0so22VQaTPGsr9Nq8nbYTEb3yZUl4J
2Wf3WHzCvhLfoQkBrksGkx+IXPhTsODQciBWTvbXQsnk4L7/Nz2i/F9krpKqSZokIQrUhsZ/XJZL
V8uv+v4UZwyClu76vEzrKfa/wR9GPovnUQc6qU2E830uYeGSCGSRouKPv+G/6G1lmev/H8I3STMk
QxdlXR3I2n+8ke5eb6765S3O+mglrbc8aey15v9MN2CmhwYCsCkbHDJSsvr4zMLa4lD5h9MPZoj/
/0dF1HtJ6H++F10aDFVD1FRN1vr3+r+elerZGMX1xkUpg7h14AOjPYdEZFI8HyVr452SJcYi60ey
rgNMFtZxql/ClwVjgonFmvyFfpizJJhhOXAQr1n5y2MciT6RVQeqxHFH74rp60CYSIKJ/2sR08iX
dl35ucd3QMAMA/jxO6ih5qQDACrOpCSCaiuVjbk1pMd8T4xZb90yXG6u7jbB2ADZxXE0skhvTDys
3XCTxBqakrnEcA3TgW0z31q0vlBmTR0fnqmtY8w0VXc+wwcsgAFB+4wCGaOUz4IW5Fpg+XHuYwbg
ykMwFK2v7OOv1JJkAvll3JsH/1O64c5zsfEJWJCgRWlkYmn0cMKzN/bJM8UwBXG28G9Py3+Rskr/
+w79h/j4qspV2VbcIcphG58yPIjV0fozeVh5FSPmsQMv29c3c6HFKP8ld1tYs5uLHmR87N/3vz29
w397Yv5DZPwulYvyrmpxtlwy3zdMJgGAwGn7lzOe/R87cUitEzYS7xouHBqHCKjkHmJNHvSeipgo
YemFWQYWbSdmkXIQ/utF+9c3+R+qPul5PymDO29yXlKPX7lujNZ3Nz9ldjW+ed/GEcVZp44ES1p5
jWX24WImdhhEvm5n002Cx/XCmkpEgk0LmEs3PQccs/5l9cma9l+Ultxc2RgoojJQ1H+k+f9r+Qly
pb8F4dZvBdAvzJ/tvqwg/y1+Jm8Xfv3HWqeoG0wNjg+OKqbsn8xvQjkUxaxL1DUwmfBuwZgAWQQN
xuHA34Q26qeZf7jiDvLZERAckI4ieLdX0o7nesxMBQmaYMLSxnxZl9z+xfJlqDoM1Q6Hjwl51iZd
4KhW9vH5d485v7HB6V10B2sYMTGunJ9tHNPFPq35fX/pg4/e9td6zF0IEjuiQtgO+tgGqXLwn/i5
/ER8n+YYuMPQXIC6rNPPGK8AHwDARL1ICscScso/5k0IzXpDVMU8PFlomFCdvUO/S/YOj0v+Ayse
YC/8SGpbgDeMnIMvbm4OL6hg5EdMBkOcsw3Tlaayd6OIyctxEjIFqdxw4sBQcd6OBp4tZjXLtSbX
y58a/BBmOYQwWYgASD1YGjg7IW+Iwz4La8mGuF6/rLW4XKYneOlxDk0NDYP5Tj9o20j+KBYXM3bl
aL1uhx5pn3a4/Lkhph0IW9lvpFHYe9OM/eP9D59xXEoM35h+RnO4xuEPt7hT2n8u3sUY7OzH8AH1
H+4dLQi/jkXZBTaZxXV/fa0luTn9k9JHVuGtisRC4r//5/rdTHddc4pA6EBQBVUsZi59MdONp0UH
eTU+EhZFahjnDm8HacU//nJh3yjTJ3Oh0NiYuDpgz3utevMVjBz7+FAsRPuwJhPaxBEVB5vKYRmn
woJqx+QxOEI/KsyD0T9AY6KTAQ0wdR2Pu2w8vrjjORIa+vnxZzcFgGDl4/TjtYCULUWxEfQuMurL
4nkbz/s70ufFjhJqYf5gOuY6q/dRtBLnn13DpbpPsJkLr9jm1da8f8TnPJej+DRZ7wDeRV7KV95m
rlduAOdukBwAGJ5oMuyG6QpjPtSQhwN1BlP1GAurp9vbRC3hGgUivJSB33PkeZh/+0FtSWtQd5jV
Qw+I6myB/RhYThRzlBVO/9zRPFnDeblKd7Wbv2abgDwV6e8zMxhnjMq3hSdESebVMIbBpc5CDMnW
Lcck3A3ygOahj0nXdXZlhM8eQ/ad0o3eSHBZ5hl9OE9zvw5Yqqm8j2OamdDliB0RaYZnSxvzUjPG
BgG5AgBiZg5hhTvu/Rb8xcvCRw37Ir5y+sM2PUQ56wG6m5H594Hcam5Wf5MB0yLZNPeNlTlYhOPn
DD245/aopIxVNoqPYfYirHvO/v2xFxd6C/MTRYtfggkRXRXBjH3wvWyJeIyXX9MLcGofCl6BdN/K
riFdd4GbgOU5JKTeCGtzAGTcPkzdWRCFACy6WCiOEUf7oW1oLl0z2i97wyXN/yaTfld6mWkMxfZm
reHS8UFhLOfIlC5mb830pUyL+9qNUfDCw2H7T+0TMyYbLaKs+MNLjnXjAdP8zAnXoJpdxnKI/cGu
+juZgQu53w86gNB/yhX73HvSpD8z6P1GuJzlNBAQhgxNDO77QArz6l7tpz7Ki76Bxw8/7bU4ZrpL
DaArqpz8Zdo8UAroNr0CQQLrdWmlV/IlGP+ZwY2J6B1wjvyKy5ghGO+wAa+xJ4aFQj5bXOfk5vwc
erho9Vj2SeyfIIlWb8XMPD0g9IMcU4QZ3sXDb4whRh96ISlY1ZfTClYAujOSPOTdJstF0015TM32
SlSNaOZ5XrtrKBVrAJyU+Z1FiQcJYg0lxfzWEXNid73x4jQPNnZ/fgcpwu61GdR+ptvBJGhnjHdh
UEsOXkE7jFO5CYqfQgHm8Z/zGftPv7GDu71jy/qO42Ua8Dee/DOzScUaqKdtbLixq0FrsHAyg5Tk
xrv34TlNBd1MNcncvbO1YRaTZeeG2put2MHGb411nHnda4vfrqfzMIFGDWD+NAIEgqC0cNKmYGX9
nkquOHFNmK4wX4Z2qIQ7t7ExnvzGnxJtD0eE7q1j1SotfmMu26Q3oUwtduxKLLa+Ly04RlUO4SVa
zb741Xh51cLKJk2bqH+RMWO4Cr+wTa/fgJpOkI7Yg29whBGFkf3T0/12amem7Ql3hJNq2r/CgZHE
3twVnqrzfqERpA9E61AqUDPYnzO3UkkAhhSG/G/7j3EtTv+qNSliXNJYPkMSa43WdhYm9JlciVzY
tFgCXcIdOltcaVkRBSsu6BC2MDnGeb8f/KJMjT+GueAqKSgk+lK8CQXLw1H1ZTOdTsoQ/NQ5J15m
WN6k8/+nrPhMpHkKa5QKQ6lHVHaYyPJgv3feydt/0wxd/QhIZ9GNuon3R3toC4zxufc+b+MpWtzr
M++6AVoyMVp/2fBpSI2PzkNXmAGZYGu92m6xlb6l09YfiH00rOV4jJ85uWnY/Uwlx50gvKEPjAPm
0ntJHrEL1U3M0AodM9PRCm9lf8HaiPYQVqzij+AGbwHfoDEzNdsvFhCHbvb2tHxaKKeAx8guIL3g
Y2Mksd3q4ZS5ASxlnA6/hPOQy3tP+JXI5gYU+P0i9wwLVzdlHEHL4BTAanw/CDLGg0O6GEQH0HvA
X9hlPwoJFrK9W98ma3lgf+FLxDsWcP8HL7vRqa+F+56mW/RpF/1WxsIL0LghtYMTSdHkyBAdc1iM
xnK5FAO517oB+KCIpLqhS5nHeX9xXcLgbG4MbhpXl+1meFyzB57YHc/7jyf7rFq4NyPWZlAhMIMB
5bAVUQcE/fMxXNEgwHCJf9O+QGmyYPIGe2DzYS0FOUemvSSDNHZ3QT6oXLQmU0b0kytLrrLY49b3
fM2LBUG74mExE8zNeWaC327TP6sxhjV/wvxlrn+l43Y528uLkgNxTL97r9c4sfamGrsvWil+H+Fs
2GxSyyVLmCQfgoS2ZAhZ+BTxzzubTwrfcSY4AvFEl/EzS3NInymj0mj3GrOn9eubrhNqfWthHzaw
6mANiBfn6Vph+RNYla/Xwb2nilI+VxSWMLUYOrEKid08CY7oynwbVAiTd/qhimsDNuTO+nFMkifU
rDCBLBKcwgR3rmSfxclm3R8IY/gel3j69Is5VXz4x1Ths11hEI/TztHVMLIPYMGY1RiaWjV+/UGd
wSi7y9mkeo+GdXwK1zQiGKVwov9SaPDPFzHfm3Gfptrb+qLHFjC1GmJZrc9azEz7ggZqIaV+lish
bBruV9431vZDi6QOxwzDYeo8G04znjKhbwQnJ0+1by34wZ6Djae0sLDUXcd9KU6QKnKcvqBkZ6OA
GFhiY+5E6AjBPw/+sPPIiIIf3PfoNG7CWuzHgJ6XcXSy/WYBJDP09ktCkaQR7DxYIPzwrhpPcHEI
/6S8ErxNzkrB78ba+Jk4Nqx97as52K4Zo6HlJ6lh0uDsTtSgQxF1M7PBdC+lGFGbbn7hyizy4v8+
uxKHzI8iu8NskA8+gRtROZlXmDmYoFkla5cNsbT7PJr9Y++1iPKWJYYU+DxlPGhnuz8PA9CHS3yL
OzYyxK5oIfXC7y/MbTbZv6F4mKcYGBVv3w2eS/apdbAWmyEMWWzSCMqL94cGUt6AXjCmr/7y21qC
xpFziU6UFa+VErNyuafcYsoT/v5N6XUTXcHqT3fU/5yMehY8zk7A4j/BZwnOdOsdAgc2yAj912o/
ESYXL8syNjFvaAa8d3qxAbUdXDI2Vzq/8GpPJtrTmuSX+TPYdfZtwoAD9i/aDPjK5Oj46fqxXVO7
wAWhKnju/uTEIyKBsK3+RaTSjjLpQI820kFKJHPxfzg7syW1sWjb/st9J0J986q+RfSQ+UKQDaJH
SCAQX3/G9j1xy05nOCPuS5XLrjRC2tp7NXONSTvcvWJvY8WjyeQtCCRSi0RAzXkrmJVhfwox5STY
IL47rV6ybET8woHJkyD0iBlj2LMvnd0JMISSm8YwJsvzjSg2eNOmHHQBorkg4G1+OA/bs/3R5JiM
HA0fnae7nYTzTz4CtTW7M72CjoMFVgTGok38dB0WHHqaZ9SgIJaQ5+vYf3HO8bSu+HVX4Wf1JtzM
kL9hGdYNQpCU2Q44Z+W47dD3Bw+sz16Ia4kMHULMlZ1ABif6lUsiKehfV195V8PwVnqD+QuAJUe5
8T8CBvPmPt7vloOdMPJ/9/B0tKAvBbQUbs6AEW1RnmIhsAbrATqiVHkZGRk1ug5HHXy8YP/3N5F/
dUYq0nxeR2pZexiSt2w/8PngEfulE1ILi96ZEuYTbYohp5Xrn4VZwn48PeI7v+4N9WTprJqtl1BP
nl7z/RixTY+8yzkGdaJEbGh1WJ6cbYERw3QT3TIZevi894k3GIKG9okbyRmfXDXJjgwCeWrSl1er
l9OKR4kFOZNGx7Baz7suoBtj2c4LjMsrKRiMemgDawRQtH0dUtFw+MFUoYTTVCySse5jQ2MKJfl+
SnWbyW4u6PNCAQqCvyH2xfroyh45/mFOBW/3dkPBxVOO9wkiYneLUMfZQbPnFV6+jHp+yLvvkD00
QTbXvMHRtQZbblI2P6x4Hoj4R2QkCfHfkG5/g/fyc33zcIkkBb6n2jazDx72JhkeB4k1l/PEUDwa
UIc+P4z3yAbQ8OjOAIgnuwgrYjU7MvMSNCsS5WVOdGnVzqvighe7P33JBzM02YnqCiYGENHmNyND
DX7cpQYHBjJBpF4EuGy+O2/5EtcCVsRWyVZBLPZJuZJeDvkCaRbBDI1vf8Je0BvxrpOQfHLSdoN5
2GFPKJry56sn34J3FYNVLTh1ReO97+/05XDT+mCA3L/h44Mezz8tieloy9PqAJcFUto7OOqQJvfi
Pnh2Hv3BTePuiONv3WLbi+TyRd4P/2/ZlKlr2OjtW8mo3q8ohFfafmTLidJjJHmlSCmKv96nfvY3
UEMQfZezypcfvoRQ2tNwkII/gyr56HMzW59ICNWPd6f5JsUAGXdbxpkjjdd1n91RbhmSk5UTe/iw
+43HsHaDVS1aQuSDdFClwZURqFM4PxERNlF9RAyFVTybkCR7Wik+TcO2g4kndgKEDmIINt7SkOxl
CIoez6ilP1FNbh2vYesT3p1b4jKpG69khiZAtj28A9YI9eg4kFdU8Ch+0oQgz2Rxn1b7qsBORQDb
6GsqTC47x/eeHGE48LCZ03Drs39tIAm5K+jcKtPkV7feJgh3X5V5RwHardyL5UDEEpVdPSa/PgVq
bOPPIOCJOAMwPoS7PR7mru7eC36NMypxq3l3AX9PMYy89fKW6wJFTHtZw/hFCnpyTNOowXUCK9cp
vDP7c+NQZRwOW8wumhT2uyigMPWY42Iz/DVUO3x87oawR1UiSTB3VE+oVhsYfyO9PzqR8iY8mZjO
nEfmLoSgcb2/bIiSLlqEIOz0oLB9wSpmDCUBnwh+2vJnFOYYPhfQc+qBwTmCiLpmcLoXY+xLnc4h
Rv5Fob9F2GFAqv51WdUQ35804t1AJpEqeUo8Yvm3CNVfkz7a+HkOCF6V4Gghe3QtPdxDnADSwkW4
cpncqLEptNmpuMAtYqLd0eSVwVjiOUHQ5Vr45THk5jHiObOjGSCIOjIqd2+RaCHHR6tkeh1j8TB3
uHsy/oh9+YXROI8CYM5gdopahBhafQGyR42KKt4jMxIkGQF2KXeKPISBWy79BHdJHqP1/2hIJmX/
2cY95AbMylPfD8fLEVh1tfXFxCyipBp8iDA5QJ5ECY+aGQ0Ht7X5e+qL194mAkIvbuJp45er0qQK
+Qx6dYRbYs1wv0h5O6Z6jxFYJLNytH76wKOZ+NFt1lg+40vHYDDpREB8hOShw54gxo0CjQbdCLYk
qkB394CRnX+nQYvLbGSKj0KmKuwhbEyZqKI2lAfJ9i+Am11d89FfEK3y/QPyamXNl8aBGF2euwTx
irXIUEvpx3lrEOBpnovGzYVdmkye6hQpLS2NiOL8vuje1kNy5E2Py/44t0GtMQnyRCbNnOPbGlVd
pQZqhYmIH9mDOsQSAauTmoU4tEbjcReLPoQv+M27sGyD3ScmCKR+u8+tJwktXsIreIDBpaVjFwnQ
2L0MlkwkNliyJTC/cVJYo/6iBi8Jz55mbtVk3sMxi4siME6R4+pzTfBcgpESaIOYQF3Ac9nWQH84
vC5IKB8aqFV0IVQudyE48wtL8Dlm5IniCaG41NdGHzUqVUbj0VIfAv2aVDqz8dzayM7w7KLIKAp/
lwMuMgaGAlLIZDvlvI8Sf0Ws2X7VxW9JuoN1d5GJ5zeZGMJ1ItYBWLV8RnlgIQa11J1f0/F2OkBV
FH5o67E/HN8Z3J5h9FPTQ9J4ladJ3+JonqGOY325mUvGPB6fpusaErUwEGZnlmvntoDRjKNeD4Dk
gK9IFW2uJys8YbBSQQ6x4tX26HyvkGqQDh893mmvmXOehmvgQbxsM7KazSBPZ2r8ob/MPhgBzA/X
sHpQD7VMvjEJqDkBTQ8ppEmbOVuIRvBBXXgNYqHn7aYfIOoLqtVXBq/ZQoinPQYx7LEoRWMMuqCB
upbgYfevKyvAodfFXOjgu/1sTsgH5ksPj3GvFooRRhZpwMjw5PXVyacU/SrA4r6vIvRXzcDEhHzn
jExScxHskIPuHPoTmBbsmarXnIjPQHXo9MVtZeGslyy4G9OS7mFKONz6Q6vErAzwFP0+N2fn24/I
yCx3cXNTnHlSboXtFIedUxDOX9aLoCLlpWHRTdWIpU4RUlhx3/Evv1H8Z47GoH5emGS9IrEH3TEl
uEGwwoSlSJaowJFrUOHZYPhI3LP3b9vk/nDVdCLKwUXnbwb4qL9SVqq9D+rffGVWBbv+UOIWR3gD
r6EdEf17/GMIrohn2XmIq4KWvYC1kCNs6iHnxgN5OxbGQrMLZDsvjTavS2y1FH6KBSPY6BzFHIUU
fTiwMF4aKIy+TM6yP1zjRLjz9+MhH4HvE+6qQ3twcAGUaKaj9ijdOvd5Mu4TwVKHlwJA5kti48p5
yVoxgXByrkfWKMJY4jBiVrJgItDNKkvuxS1OkjU4dnXwIVyJEp46rjEQ4wUiP79F6WOw4Q17pekt
+nEXtwgWAjOyWDx4OAzF4sYU4w7ADYJdrsyoloueB2ksJIPZBn5CxsFjuI/WV1i3fZoZ5Yztrs7y
aqKgSWJCLG/ZiU0CEWJrB4EB2kSLKCZaX4G2cCAy1hmWb7yu8S/ituwJa8Uy4FztnLLgFq9L71aP
MR+80ZxAsL/D834CXMIGet1nEyQ+k/3/808MuPFtr9fQQa5aqmHIsgBR/9YOfMBuNpb3u0QlMl0I
LLyxxqcKHJiwNSf1JKqbTyb76GwysUkJyCfQPFKzap0MAQ8JBHZ4t4BC8hyAPVGQ7O4HwBdoei24
sSUrhLdwXL3ShkHXVdHhwXJebG///h7KN8Bsxfrve3yFnFo7W1s2Bt/jygPk5Xl944USNYyzK3rD
zpxioLA32wcSnpKi0Jf+QJ9Wv72VpiJJlmlpkKC/tKk787C8l/VDmuazu0/Fe0IdiPmzZRJQ0I8/
SYAdK6MX+ZnM6WFQqq5Da75zQZkwwYZd3uEHVY7ynerD+u2CvrSkD83zeZK1Tpqm+VtbTJ5UIpyt
G/Lg3IS4saMhRUds9vHvR6F//7G6pmmmbskoPf5cUnXbk47XuyxNCdhFxfxV8ukdnrxJ3M6FLzhp
McnXi/PJae4zFr4cmyH5viheYuU78kMUMesuhUeHzMEr5zPsO5e/hgrcH5QO2ncCHYtuuGyYkm7a
+pfVX1vLzbl98Mg8IjXEJhdsxUWprqAsJEohvACjEZ2hvevP/TkOsZh9Jgr7pnB5R2fLm7vB5r2C
z//vm6gKRc5fKpn/rsz4Au297o82YG+eHYvIrWC+m6Ku16y4mY2r+HA4WD9EpjAHVst33BemOP9g
fYaFCqYNP1zMN1x1xbJtzTYwC4A1/uViNtJ2Uz17S/FEid6oDAd3Ubd7UHyy3dH+QE+I7gubXJ/z
nyPCxQAwJk55+8BEI4Kygp/o+Yed6ztNk6qZqippCs9OMb8ss54pXRpNfwJc90604qFdNT4jnKqr
SBFSYvo1VKqY+stvgWFGFTAV031iHLKhhvKkNBEppJlbBrS9CiOc58sP9+ybt+CPy/uyG+we21LR
tE6ZLjS3js9vD4BDVmJjiMckX59jyAAdSqOkmr9XZBM0NXNFaBd7YY3yz2NMZf8LxoT3hLeZ4hJc
ef++QkNcwZcl9scVftkeulpW74cbN/Dw6OsLgHfPCWpgQjzkpsuMWaEB/by2h7k3wL6Dd5yqfSNr
TXezpjZBVEnOjN4WBajHuN8yfIzPww16WJaC9MGum6DLTRnOuJ7CE1Z9Z7RLvPsMTtHN2nr7hRDB
tjk+HiFcG5S6tMDGpEwEgRJKODn44dt+86rzbQ1TQ4lnQ8EWz+u3g668PLT78nxVptYUbJgtYH8M
s8ZbBlAPdEqG0jrXZhTbaI8Fd+EdrnrKGtdG6r0Unug3wMVO9vTRmm1Y5oyExPcBquZGiPJdGFnO
PV4iQWV47NzE1PbAAFBBAP1Y8VaehEchaj/Jm/dKbIXvTrl+fhyln07B7xfdf1/yyzthWErZHe98
Se6jB2MzpP42gMpaSGtuL653KpU0NDxUXha446ysiAnOH9aV/s3WpZoyrhWGJiHzU744IZzrE/e6
Zbe4+GSPROY3d88wj/V6CGtuZiiDrWkAZT1oZ1eLNjivL4yHAGf1IQlQ2eKl4DK7gQKGDmZaT8yW
2LUIyEGfjs7ZmRIC8daZQiL0KHzqm/H1cwloIlIRNtMY7n/8e+3I334jy9Zk1cRmQVa/7H8nddO2
dqWK4KLoyuianrDwo3K8TF0miq7qD4R45RuNloqjw//7PPHnv63Vc1sdm8uWz7OZ1bvOe/3LlEqH
R5bTOPG2jTV2C1o5gZFeGIwuo+fdBZWrx//+2so3Ac0flyFuy2+Xsasux5uQtk4ZXXJohb9tSPab
5IFK6n/76g311ucpKomK76FmxKHqdyk4UoHb0XFc+clv5LsYi2egWJxCpqJrX4/Fx6bc1k2jSNMF
NNZbSPuBmqfsXEYnZAn4uTA3FvXml+mDWjnn0oVp5C16qZlE5oiBgUwMxph0+pheLfR4gaJMiegv
826Zmj9Yc/xaFF+2V03VMJnQdd4EVfuyaHZ1ed0rtfXEBl5HYEa6V9zy45CIejRy3kO/HFTCxDS5
Yt3pGSMqcf9+fKrYv79egAbw39IsSdY168vjM/ftdaer3ROhrT6WkkdA6YaY5kEZ2YpBy4TvNkob
rA9fdP8dIihaEMpRiPFIx7FMY3qEzB2YMvg/54dL+2YzJjz879K+bMa707lre8bjOV28Fmf3jcQW
PBxt2jf+6+G8D5iV5ySiTRVSgK1pzeNoWmJrh+rwJ+36d5HWH9fyZc+8nFupO+6ezym25K+8W1S1
3uiInUMHNk44d3xyUDoD1AjwoUfYS53v33dD+WZ7+eMKvoQKllnLzcXmbpBuXpy3BuHPDroZIm0H
KZy4ATUqQoBXMaas7g8f/k3i9MeHf4kCNserXp62rJIZ7QnMEWiYbFFZPFPga4iAQj+hTbQP6rCG
6ioyenZlals974eIV/tmt/njQsSf/7bbHOXS7p01LkQeywV2AYFZEJDTvh29a85hZudaoTnv7yKD
EK1+cLv+MUKjhWiAZma/ZmxCNF9an/KhM0ZdkV2iTfj/86x0Hfcs3ealls0vz+p4tM/G6aF30zQQ
y4RdRyi+IhvZSbYhIRCaygaYJIXOHx7Ud6vk90/+8qBuuvW/n1yD9PVyepQyOAxaomH4giz9Bptw
Pfz46WN/+RZ93UV001B02ZKItq0vr2p5bK7aztI66rhSqPNIbFTN5B/yHFIrbho4PExQVpQu7WHv
jAiUJhKMqU95FA4yuqEPtDMVTwf6rSNtg2OBCehrG07X6DE9iQX/Qxou/1Iw/+uKv7zQy/PzfG9r
tZtusoeY/72sbBQhJiWLB/oBA0AP0pmkNHCgeDBRVOP8UzBKSLX/WseVPgLHg8sWv5YS/IACyrRr
fXGlZuifwSihDfFOQGh2wsDOBSzj64WnFgy9IDtDffm+zMHiMpMp3qZD0CLnrFBPtnFb7IoDwpJt
dCoY93yRR2RNAqdZNLQr7SPt+iWFoAg+HVA9PeVsM16On/BbjHgnhqs38+7GDJCj543H9BddKxDg
rzcxm1+Bjc3sYYvssdrH1xVKj6UjM4gcdpnKUNRiOygnSjF/rJ+wZTaumvBA/Cp8IFL8eDDOrUWH
oZwzrjUHAhJBEIkacvRFB/1EGpu5PdQYsxypF1fBsdi7BLfiOb2NgfM93GNQGuEWtSvy1pDY4ELd
lZyK1hetIvCd9WxVYwnZo4f10+b1nZhdI283LPycZF7GL4FSeT0bRtdJ3fSMJSHevjxg2mJkMmNr
emYunEEh/FqM6Ej5lycM+IYe4Os1IBnLz8A370MwxCZkbgTt+BpCWGMDJnMJMXYQ5I6rg6DDetmN
z5BSifrv7p46JbrARCl6r1pxC5bRs791DdlZ2jmaEPKd7l0dooOo19eOzjcGnHbnau/KgnG6oPR+
2BTE2/f3Wv/vBnw54w/Kwdpdn3JHkCHBcbgn9CjR2yADeUDEYpZxTMCTCFXfS38tTGb//fnfbtq6
pcqKauq6MD77c9OWdxulWqp8/pU+26sdYaZIs3Rogq8yx2axfFUSW8hAP6mlg5kaQizUfSk2PA1R
lK8P1fzybnDOlYLdE1bRNbFzOzfzpytx0DApG5VvdvvDVcvyNwUNjAf/u+wv6+ZiMZkl79kiGLDL
rrzPlif3H6Myg3uY7JnJAXPm0O2GQ7QLbaSClO5eNsVujHKJ1vZ5ioCMThhoVoTZjG+n0P7PUReW
82uANSEkLGd79w5woJwRzJF1IyDp0LO0D+1l+7kcXLCKOMR2UfavgnQAGJhmGV4KW4cY/2o79Xvv
JFas8cq8dMkExSMIuINK0ZQ+g5BMwFt0dnuBIFEgLWmTE3OuQDOwEkBxDSREwFXYhdzeEE/Dw+qG
sT2iBgoxOigw0cHln2QNHc0FlInnhPo9EGcxdkiiJfn/XiUMlny3TH+731+Wqb1Vek/cvTpSb3zO
taE+fo6pyAswA/I8XJ9euyFgV8yQZKr6Q+RzWCaRP7x3nXtnJW1Xl3VN/6ZQi2dQDG5B9843BnIm
0T9AAxk2genrPt1RABYt4BBK0t4ROst7iboaRIL7Doslvi0ui83s4lngp5Ye/k9CJJUq/mOiCxQV
5EvE7NEZ+ekV3T2IrFOss4UsOT4sD27PuJz0hjLMKXpgDCjqhB9v1+wZLIf7/k7xdhRPinK1ny1f
mzXKNV/M/jZikPWclQyXHpCM3VEcFNe1/bqhEHUatWJ88xIo4IkacjjQxyef1oLsTJe+zvRdL2ii
D5w+AJ2rP6V33+0dhiSpkmoomrAQ/PPd3dbd5nA/PLupEjILf3HRZFHcjz/1fJD5y+IFX2CsZd3h
T3vWd4vh988VEelvgZ51P1/07Z7PJWsNdrRPaYMGOWHMwMwfrkhEVvRzf7KYs79753/72K9FTENr
VHW54WNni9wMLo5o/NRZ55YzSr9IJWm6TT5tf+kJYb37xu/cfQQ7Mb/QeM1wLaP0KQIuxIGjz3ex
4kYjSkO74hEhlRfkMZYaBXZky7TtY+W9YXAANuBkO5ECprSBkNYY1VKh5dnGu5AeZ2rGYgyDWdV7
CrafI5N5oLIv9OPpx5BCxk8npvr3XVBsyTYwQOSZG/qvbOi3m68fzFvTM66PqczLA+mzC5SjV5kR
25VZTY5gabA8Y8abWpblb61M3yEVeo52XWbBOOPF2CUPUOC38PwM7lvvrODQF2zBOWAz9cD8xrWQ
A+vBceszDg8qheloBTjy7Yct5Vcz5c+DT7FlOgwW3Rad5tWXIG+/q9vKPBn3aTl7BG0GRTMCG5lj
TRd+IhUNVDCs1ZxWQz0v8wOGaOzZb5tCifXhI5ETRtLDfXKGN/v5uY/PsSNz4BgEPkZ6HCtpGVhs
9ExgmL6Cj9qIzt99Dqs6+mFj/NWW+utr6DwIMZMnaV/PT2lLZftc6fcpQMmAWpmFOANYZ+BtBose
sGdiwvA8a7MqPg0e2X1kx2dfC88+9u8jKWnjw+DCn2JsluTA/nCSktNDgc8GHYrCGjCU84jUyGRw
r8f6jp/z41QDAd44soMHXYy8Lry6xxDC4eQUqfkpsjLR2H/6NTbgRnry67A3IKPyUfw721gg0+qZ
sqhn2oKZmt3ozljt6h7vIsUz0g0mFNuxNL+nm/jgHwMpddnUkNXvks1QejtNq7As7m+H3P5hJ7O+
6eMotmLKNv1LkaR87WLuql5rHW4bbKsS5vZdcZgAjCYY4kCBtQ2sZt7hINj4mLEl+7kRGkPZw80v
M/q3dAM9u4Rcy0DhvOG/DgMjIW7bork/jsQsFPTpie7NTqDUm9BOYVd7vVh7Y0Vk6viaqQsgra81
tS918BwwJJid/APGvYA8CqCmZAj7og7YyydNtPRbtpw2xMAgOmW38BbaFDWAE4TLsMqR3CzD60Iv
urDmWHnEuwII5nBL4yLDrjS/x9epknaROegIIHQI8U3e+Dd4HbgknFOm8pDWnDwr1OCSg9iNy7w1
yYBuCRVgXwyw4J+YwPb07QAjteCMW7Ll6ejdL/4p2OXA6tM6tUII0VAmcc4OqM6+ceouKtwR0VuY
yHp22SYWF48j6QBD0HgZ40kV4u8w34OyvycW1Fvc0gKJh/C2ZYp/n1ljNWf4csQ+umSx9aYllL9u
IHzHwST2N5MuBDlrorcHRRZJA7BBJE9k1lADlQFExIE9krHkoUrUi6qMTHOOoBuytUSgpaMfw0CG
+pY07DllvvUPMQ0VDyX4xxLmOz+h4q6AyibguZOvN+GV77jhrzFiVdjbeFbcEIHSoE2QfwHvlxJx
nwjO+P/aVA2zz224eXv2zakBUN8kh+TBgC64zk26hEAfYcave1ELQbwFLbkLmL3C44u48rI69k/Z
KWY6iGql/wxO2NgdP2t0I2N+Vh+1iRBZXmI7P2YbjpQOBPgIkD69qypjTrbkQCqRsHK4gHJT+yXj
A3JgBgjq0cVWxA0DWIk0vjQMMyqGdlowpHZ6C/EXAOfPHNV0GemjU7qMTsymH71e6PZ7CfHPhz5a
TtBXZmUsJ0cm4vf+57uePJPWNyJuNSrj0/QaghWJqxyTbMZXrAIE4vASnCFDsnL7VXDJzaQOT9Fh
Lvd7oZIdi/vcCC4RiRKsFROHbDPeeqzcCD9I/j9UyIg2GIKKCKciPTSn+N6SFkmeFdT+Mutxz2ky
4exZRzV6RucxlQK0Y8l5LKXl3m24fdeIoaQQbV+4zG5BlZuxCuq1jYiPPYOiIa4ZHjd0sMH4AXge
vhogqcaPVJgw7xK0vMHmU0U+f0ccBtAjOHqHYZPuPR1jcF754R422iOklakFkidoHCYP3XLXcPD8
ZR9DZBesbp1ewYhuIiaV36aCMaDFVFHl8Al+HEvNFEQMS+DUv3nLQE1O+SnfJR0Dj8hew3O+JWtG
JMaP4M+EnqIW8HIXGGZeU0oyBiUA0GXQcEuQ8rp79nClUKLNECsr6OFbcJon/5j1AmJ37zDtyPYG
dwSSI4V5a6uPn1jfFKMyL8++zif26Z/Em3zPGy6CadjO8qCBFKsF4Cj7mLWOdxleKt4RbDo4zJkS
37ErRF/rlvEe2sEpffpCzcXGFl4i6mrEKiAsKbWFSsxzYgLLdA2W6T0A8ZVc0e6gmw4dNRTrVxKP
FyNjGVHOjuQKZXefZcTfdIJyWKXPsPabmMXDcXPJLsF+/AjNRHhemAkGERFo73jnX0M5qdhlyr4a
d3MMmpgMhQiTM08RV1QoLaDfIve1cDlfjiSurkuR/C7smL071iL43zO9MPpVDmrBu6WKpwDRU0Ir
l2OEbggxWXOnvA4VKilKcIllwEhbLqFhIykHEOx4tFK672uJzT5yCmuoECwQSn3HtIaki+ND1GUP
/AB/ihF+Ncy+Bgm/nW5ftS3LWj6fDuXhPm2EY6yrFuCmC0ERY8wF0JQ5FmU5KdnEfJlBw97FwL1M
qohVFGNFOF/gJfW+m3Q1CdS+jyUFvc1XbH+FdDAsIbXUk8vq7BspHhZrTDv4G3rjanpOxzqDxL1J
ncnFOWVC7PHyLEAd571xj14GvgChNDosNhmtvew4JldJd65nf3SjdiF7Sxp96qBb94py3E6bRH1H
V1eQ1Ha8NNvAftFy4ra3m3uZa+Q5UTeyx9pwO+9CqhhJFRP0kE+9P9F2YUz+IWSqkx3mLUvmzE7Z
g4+tEWhMroHRV3DXOA1oMqbs1tl5RMwExh/FdGZF3VxLm/ElLUdyscWxdwvE/Za3V4YCqtiMxan1
KFreuMMb5txxuao4WfRCSvYzEYYvlkNo37gnnoCyacMn/n9ttif+2jHi/gShjYkA4eYluUb46fSZ
UGWTbzjdy76wrDlC6Me7B3eckitTEsk12XEolG37LZiFM5iCG8GbFS6TKtv2T+Etbd7OuPa21Khw
NE0NfFfM4tg/9uVIDZH3Oc6DdzGs54+hzJyXGVSZuQDnxWHS74hvKzarZ9zr1/NGuElA46nxG2Zw
ZUtZ6ySI5YtlshkTFYImBq2Taa/G8BrbfTXCWzGlY5bqc0wJRrux8dJGshg/O+f7BJQ9hG3Gb6yX
y+de0J+XL1t6ScPL9KLxL8nHRzsicvC0l85v0ujm8iT9ar4MeEeJR0yvx3HKMoPBU2U2U6ANUM/d
pEy2mP+qSF0b4M7XjPfetfAcxIIO8nib4R/FfLfZF/uShsqxjI65NcHRAqhiX8HaQoZzvA97q2Vk
DKAgY8Vk4GGgvUiY7YxAA7tawneF68tBFj0Bz+O2PcPbbbT7xDJGHjBbG041pnHu7ErCT9nEQePO
VZdE04bXc68MRCGn9M58H5YB+ySxIVPVllcTqMBPZtCjApyL40wIxDeEIIy0VXGPn4yYU9W4h7jI
BIcxxhWs7R577dJlsxhuMJ7uFaeB+usGY2GS7WnR84KNeiwfmVlNsQtCKRYLKytHwg0AoyTPMyld
Y+rMVwIizIqrMpyu8Z/sjSCnIzl7cCeuLK7HXCdg4PJG4tDoMbd4jTQXbCrwZtxvQ9ZsVL9pkKL2
Yf1GGDN6pC2mMYL9fgwRzeBPVY3xl8FdA7id96RyQnZ8KM7iwS8HnKljelVi6iqq8D+5APuSyF+N
kPM16AZNsPFm6OQvfu0BF/ADaudyRAmHOriAl4/g3fMQ5WST0pylZNM6/E6oBLo4OyMp7mCoAYmP
Vd/ENsIgbUbmz+RGFSkxJyEHTqL1xQ4sIS7gFPKXwZVsZRmcs0N4iy7pgWNGS/AZCLaezh7/oD/N
z3eB4cCcdl9Q6/YmwFLxuiZSwRnTuZE6DcE88mKXr89oP90Ep/SdYeex2b8PTn0zFvKNvQc+j9NP
CUycoJ4DRlrcQ4blDKay9kCK7NjqW6gcCVi9W/QBrXG0m97mzET0BrvhhaDAKrqCOxbb/hkovQDx
W4M9c08GAQAG3gMMCsJ73OZlwVFPRIUHzfiQqC8axjRmoYHXqMPj4B7s+oCXGSl/uTGpE7Q5dUOW
eDm1Puq1CBh2MwUW2HFMwc+g2yK74hcM6dBSpVEztqGL7YPMgICE5UeP6YRP9BfsJhKg9mdIGfHV
KqxiPzAWGoHY7pWjNWUtDa857nPA9pdFjxhO2IlTPWR8YBswEZ6fM16nrEuN4OqW861w+nrRP5T+
7pMwiMDm4RMjAjvDuQDDGiu7QLTDEjtg/SUNVdCJmZ8n0juPMgHMXyw5Qx4J29uEovp2sotO/XrV
Gx7IT63+csX9/1DxRCz0wcV/LOxMRAcOuHKJm28zsAaUuUaEeKWnahREoFe8hJhOmNdw725zjnzI
HGq4mx9w5jbD7RiUHQnbc2BE6KBZg+3MJkqZSwG+PgM7s/p7HP2sqA4PZNDbGISpp4anGSM/gcmA
uDnsDVZkX/FyfEERbb92iwM2QIfVdbbLlVGVG/xFGC7yuM70R3Tf+DjHLLw2v3hbapB63stFN4Va
WNCFamHxLbv0NDwl24I7y33DMXhapRoj6PrIGh+JdbvFjvjDCBLcukEInkL1Yz+XQa8w7jpUX+Uk
hF47P/isjRi3zeQcM1rBo7/y+y0OEtfETLDvKVhLjVfiEm+Hj1AiieVE8vRc5qVikijuhnfaXme+
uu5us8OMhMFfsowvHGu4MDNKPqBClEhjNtz3NjHzU387kENC+OGd13groratJxdaDmK7oDKGlF5/
4UyYS5GW3jC2Btye9vqnt212mp7nS8oSvdd7JjqFc/0F3nHRm1VrPd9nfGt2tTLfUUm1idtw/gwP
kLN6YTXFlTrSQGRt2SRa2PqHNzgBKAEV9orlqCnOYyO2R13BEThQUiMSkyc9ftVGe0ADkuo8R3a+
hOEqzTGio5YrQuI+CANc6tSBxmH7ohBw9zGX1Ub7NSzhN9y4f+pTqH835xXbVuE0aZZuWqrypcrV
Xa1l23ZbVCrFdnWb4XaMDKHyLlUAK0Hes3u+5g9G6U+gRISyY4k7gSCw9NxfA8ODZeAQY6su6MpV
5fgOOWkTVlf3OmYc6HP/KqZcBwdUucwVjoJTIXAS2LZ4nBmfFQQXx89o/PGTCWJ+xhzYO9ZDwmUf
VjCK7+usclaPPvNr7pAYb8xEZ1mMRZtJRX+2BZOjAyAqx1VOqsUAzlhMAe0euMIyIOMy1MF8XsaY
r/aJeijpTe5QZfYe1pTH8Qkv+M0PofTfd1NFkKZLkiEpkiFLX5pV296leizvtTyFR3vGMNjTsWpE
FzfsvMtPOoG/1Qx8lgFli8cGEdH80q0/SterJlUWlDtGuQplRUVZst3J7VWfhz4qSMu7T44vNXOC
ycrl7oCQij9+yBzkvyv8XISpA/4zLV1GrvBnpb3Wevvn8rKUp5Ae3ismUaHyYoArsEUTdEjHT6Kp
i1OfvdE5DALTWcilb1L29gRVgaIDiaqDjnYSC30vtVQLey+mmLN78NJkbh9zTYdRmxXUumjjMGXz
GL2z3YnJDbCGDF9EHx+LlEjeE/pcb/bhCbl0cioR1DRxf3oJooiBCxgoXBehthIyK9bzxvLe4Uet
H0rG3xQJ/7wbX5pQWrnpGbeKu0Fcil/pIu+OiBmAEjyhajvwrnDXmTH+/qa+/RoZxugtfj/CIRKS
kkSf3Sa7zhMHWo2c4TagZk8bLkoYpFz/9OYr3z85W0VwrVt/K66fqto+u70tntxi2wdPFnXT+HOS
VRf3xU2mYw7Pj48f1suv5fBnnskNslWZ/oCuqcovYedvvQGpetjN9g6mznpV33Eivc+2lCXOyU4P
9XNyh7k26inABZzjqYD0bdzTbQueqe2fx9undzaG5sUzJN/eZPLVlSjHQKNVWGKAuH/q5nyj2hLX
ynUi5bVk45em6rdrrdrrXttYDxmRKUMGgB7eWNBtKt0FL2CEcAq2sfci1FNsfYo3ZvMyGdG76gzh
1MG/XzR63bxIX++cIqv0IUxkr/LXrspWup7M3bVSpjO5aJm9e82pp01uo2AiZo2q4pWXC8BaF3p5
UAT4vhXmu3D4FcODr80Ifp3WOfgAwo+Hs7bTXEB8jCM8363hophsEzROQeO83VY95xUGNyCMdiIG
FeT/4ew8lhtHtm79RIyAN1NYgt6KZsIgJQqGoAFBAASe/v+y7qRap6Iq4kYPTpxuSQQBZObeay+D
N4fTHvfAlPAyyMzsvYd74zEMbJLf3LyifZNPNCvCj6JeanjGjmuCAKNIJJCTko7/83AljoFD40Qt
bZzY/s0TYwOqfjRpUunUM/pbuD7CjCllp4YNyn5W8bvZdLXoQcGVmYnJ+AcGK33zay4esJaE8yGP
4eGHG9yg8dSonV1ph5g22wiuXYyg3YLDw9+1QRv4ChzetSCM4JvckXrIY0tn2BsITaIUTPClyicH
rGBGE0OovnBXf5eOwveJks6ZrOv9xN88kQpyXt34wbV7Q8/nlrPBZYUwH8W4kJEhGEMyvcaHLZzI
+DkPJqgABTg2uO3d/rpepLsj0MT3ssbyb7xklsUl6Smub87LxcFu+A7Gc0TJ7/MjxIrgBcNFKLD7
nuX2XXdw2LruvHK8Lc57BCW5w9u4RWQ5qKaTZjRQ/TV75He1ib3lNRhkyFbZPN++M0qjGQcCtwCB
LDdg3UToz4VsUTtJQ4zuYgIyM/eGYpQtEuaR2xy3H4X4hCREi4Y+74tQ5g/Ep9/KRvyFJTYO9QLG
4D+mVX9cc4puMS9WbRi48o8zrXj0bEVqGnltw9N2UIthaoUZDlY9eBPg/FOOqa8hTSLPqwvYQ2yT
aHJRWLvd7l9M4D9QOJiXqeh2TJjmkvRzs6rlvEwfli6tG2AsndqlaeZEzklfhDy5jwHednQ5A5oi
2hJW/T9W/B/Itb/GdRyqEvQS7ScmV3a9tFESU1oDoICGJuMVx6vksnQvi3vnJkmIsV/98i+TGk3d
4A4wDTjy3ElHTJmKMLKDOJkn7RBDCDhlJMr3LYsZTINO6rl87JId2NL6yZtHO8pugAMLGuGvi681
LvlVnM23LDD7r9TPCL6M3vhcuO9TyjPQnBZtTuEEPby9QoP9jo6QjOArixxTb2SyX/VX5vF3nrCE
EMtjHoDRSmTb7mGV+un5qjPJvoYlg5STSSYXcp94AB01kPMxnT+tPi4/h8Z9QHnBmir1e76hee3Z
3mTema4PEw0ZHDWhTvQ3cYiF1ZxcUb9W+wRmaY56ep9MLdQJZu7bY4ultTOIz2TaTkLr3vWvK7aH
9gtxqhHYBDK+P3Alw9dwZqjsCxUnCpy+r4foOmLixpABkHPiHZb5pDsysSCOYqb65UiSIVtIQTWq
IgvkH9kovp0wfZzbovLaGQU8Ug7TpaXLCDkXHFutP69D+7uNQDGdUckvl6twYH3GW7KDWjfvs9gB
8ivHJCwnXTAtDOGQM6qAm7dvTw3iW2RhWDkzyNNO910pLCmc7+/n+nBx6X76+QCry8bhx5QhNid9
3HurvjK2cRaAfeM1Dx/dJwEVJdXp1IL+TOevDtbt6jpVTvK6N3uObyYEgoS/Q7OI+rvbNfPk6Vlz
+ZMTt2IdGCNKyftIF8EP+msqokz46r+CKQgU0c+o3SldaI/n7BTF5rVGW5o5+RggjGDtEontHhsJ
Mf/JoR9Y/qGZFv2X6XfLvy8gWf9ThQN3T1UUy5IlaPL/rU2ty5MTtkOwyWbJxvbxJaQ/Y6pPFzfQ
4R6x23Y6BcnCTtSdTsdD7xbO58huaw+DL0G+mq6SACshoXRHzYvffDgFrJxyKELuMERenNiThI5P
eJdFgIg4HN3HC8wV/au76E1qAndmmMzNUiirwiBnw1kj/IEmxyUMxv5yjV5+wBO9kuQhcTJUmxtd
q9RXMKA8YA4C1ORMBDt8vZwPQYvn/f5kt8v4VxhwMLuC4pq7XxwPZB87/6BL/0GcoUrsfioUDipE
Wf7ZGhpFdtO0WlrHx2SnO9m6N73MH/36S928cQR7M1067Oro8CURkz6x4ShO7uCGi4rvetQKWJ6H
49+f6f9SS/57RaJI+q0ks5Ra0oscMSUqPFKYYU6SUIN93j/23j91cb9/8R+nkNnkTZeWfIwAQ8kL
kRdvl6+Xr//VMPy6hT+rOlORLfQmhqFB+P7vF5Leh96l1djjrTleFy9qm/Vz0y0IoDPDHowfEpsW
pF7Fzt/vI/39H8pJS2ZZSNSUlv2zUb1bavNIJZ7t24bA6nVQpmUHazYoxLvbCkuYOjJxpgTFG+AQ
imeEuiSvGPIeMirMPdwegUzr0kMPiqkHMNLsJhPV/hiXgwuTy1k+vbShdL5FaoTItjdsx9aHMYBA
s4blnI2eM/Nk1b6KZwMo99H02OEe3v2Yz7qVojkVIisriIW9UAob4hIqRwWONIX3ujzHDNpPcBYJ
/WThygFZDdg1NA6KL0dJh8U4OTg51kJjQIoXA45if//Q7r4NwPvJLL5vdo5RU1JYh5nNF2esljjv
VUdUcQf6DFVrwhOvGBsu03mnTVP4YuS+wt5c3TXHwvGHwYgtDNhwTCIMTnZVbFIe/VQN3qVH+h6k
6g6fs54rWT6egWRtXqMnN25efDxXPThcZByNm7OVR9TMeTFAJfhkuvsex6Zbxm5HjXYVYk0yKdJ1
j4CPqUWa3Lh3hkp1QyDlZVVQsPmAgx28pxb2zhKmW4dBRVgcYfKPccVR83ArKvMan9/P4ja61pse
ufWxX7JqbpPee2refa5KYy+63XzitVYgotevFvH69LaItyW4D/N12ckxIWXsQiM/lGVhKxNPzXNB
lD1jl9glFE/qPARiD6Kg+0m/t7bD7N1v6kDHFCaj+w2VDcZLd8XDFopR4DuyNe+lDLX2M8mGqgic
NDHnYnojhnUYoxku2XCNchzgy2tsc+IjJ9merAkYBvfouYdoLp20RfqZYtHidKD08Hq/kX1G2IFg
sAhpEhMv4EyCNPBQCai+O81JjnBV+SZxvMsbNtfnRwLbgQRDL47IZQZs3zSMgElIhYOQ+2+GA+v2
FqG7s+CLZvDOJS9ZqJDVHoOYqd7Dx0RHuRCxIcyjDzRdjHvxXkBN+1oP4GLeCC5Z03sAQjERNPaA
ebjiLGL+++hAqhlL4h/r+Y/LWeEIBHMyTarn/+4jdpZciq68YwxgOvupoBr6+2keBafOCcPREaIl
2AkGx4zF8Qr/+4f/Ksp/bmLWbx/+45x4vuLidVOv0pquFBchbMo5JKOwpeCiB+tczDv+/ol/EL6p
0u+f+OMcqCpLtlXp1ydWkFmhFpGT/fbU4BbZnNzCzVf1povRRtirKd7uU8WRBtsI2R98//1SfvG+
/vblf+zgD7my00bnUrZ70C34m9FiRg8KMoDODc+nv3+c8icY4Pdv/kPCdGnMqnoXPGiVMmYcBNij
BiesWRbOYjQakHblDjDY+gfUKP8Javz9U8W5/Nu5a+ev5JFXfKrwVM2xlaaU8dc3Wtpl/x8QkWyI
O/Y/d1RXOA1xlhDN4H8/7N1q6cWoDt366VXfjSuM4LWw/LZCYXGKvoJH/IiCANaJE8En4x4sPp2u
D3fsAwIBFaoDGUro8o3ZYfQaLoLtK9gXAEuoFgKUTD6I9Ck6R5wcAZ6RK+aGd9hE1vyBFRUYD4g+
/5Bjaa9pMye00jvGeC4LfLnGNrJ2qckQi7mjCU6SFqm2HAHuGpbVh7VsSVx4UvpKwP0N8oLKsYRD
RYDPIubMtPffsOacMfEFztx3Cs///qbUFn99LvzHhN2QNxS6hL+/Nn8qaGxLpQbGOIRIhh8rtEyV
mxTfb90aKULFHWXe2mfGf5ll/t8/SBZ478+HZ1viH0uh9P5ZV6i9Wit1+dqtG/gV8obT877/pFkf
X7FZv/yjTvsTXCBLaF9l8d00wxTf+7f38q0Xb7vLS2XdYGvP8BD1PL7cC3urf/Zw4W+wIfbIj7Za
3/i4DEw4Tqtey3yIUe81oHvCYwNHx22GcxHxWBxrJGD9f9yR36/x5+tcpU1qmIengrOFAedztocU
6EmfyVHZkhr0j9svHuSP2y9LBm4VmmIaQnzy3xuiv3DbSWNuiCVRNKUnA0swjlQX6cmv+KynQeeZ
rdEv/eODxR/+2wf/eMMSq04z43ZT1hCH3fg6BOnTdvUgXlkvpzlgAvU4m/U/bu0vBPZvHyo2y98e
/8G6d7r95tZS3t2mOJLbCOSMDxnqZuFVr4G2ZN+3PhPsJoHgSTSHkh/KeF1Ptck/z+A/xLOAa/92
73+cBFZq300z5mqU1s1W1U2wdAhDxSsUG6NshMZDOXYa5l86he2k3VuXEDeCN+qpzNWWSec+j5U0
JO2ypG/eZh+34/UhdBq15khQAdZJMq7LgFTd3nvV1pPu4lPs9KIDlAnIWDvz9o+X6U9g/X++0I+z
RlYOufxW+EKUOD2A7ciUnG5kgHL05c0rqik4oTM8o/T4CHK4BiA6+0OkzbTH+F56hDMTppc8XRP+
GGOdbXEizvLvr92fjsP/XOKPg6l6afLr/SwwGIlywKI0SK8eqIUSUhjKDdqfK2QhdDqkZQyvW5ng
X0JwjWltOG/daT21821Pnv39ouQ/rQVZgSRumhgJsD/997U0712jvlESrtmPrgMcwTP0Pwk2UQSu
Q6WFQmqE+Tv6x6f+YY+Xf//UH3thfjHLW9fyqdDK09Q93EPgOWPWoDjca59Z5yCmnPbe7gM7DqB8
JmGjdvOPa/hDGfr7NfxEXJJXea30O9cQp66FA3nfLHHEgyJBMir5Ad4/Pu4Ph42MVQYFLwINMNof
NzouVPldHSQZzRcxx31Nm4BFbJs4tGS3K7zb618fyMBF7Ck/9xxZkyUmQqam/0/gWu/5uOitclfW
6W0m29j7OK+VWgdwFUHYlmUddNlEXdZP72FhwqPtFR4/1P4sNCSnOtF4XHC2Uz9TPDJJgKU7REyn
QL6H9NOShiis3Yyw2DRu9QGtlIwk75IOyqZ/7WeVmwCbDpG3FQdfjlj93ZkH2m7oq+AMZ34mol57
T7Lge6gJj5fFhe3kjN9Juc9nukfYJdmEVQ9aMmFJENVbYXklzeHMXyfWh75hZNM2VM6vLVQjwjnl
X3NLCDe+vjcXNOY6vqJDclMV72psaaAT/GWIRkWFqBNwQq/YC+SSNNRLqKrum8z7O0kTNWJ/hsI3
sPwbPPquX+GDfRtmdthbvoxTB4+zdZP46nTQqK0wX1Wpywj5gqLxmi977wCbSrkQNNTXZ9l6D2mY
1PzFeaGFajrMD9gKvkRUug3uuLreETD0Lp600eEr+6ANFyxxlxfdO+C6zaT4/WljXgpmhFk7tp3a
BHULPYTFaOFJfuS8wAw1DooPVIp4KbGC3KJwX6nT7LvKqYlQIUd7zIbLUJ+6z7PGNYOkY0ykDQxR
OKGl2+ur0COEtuu5Ra5iOQazVbCDN6JlOI7tN/aSBDcrTzoVxRcwC8EcDNyEIKCDRDkxNVfXo3LB
3AUT23FXYIyKIOAQIii3iUYd6zzdQc6ozJc39sM3fQPIeOLIfHdMqKAs3Rx2PNJuUsTHfSnp31TC
VnFMGVRp/wkF5356A+uDk+xIA0lIqwVzXNfxKDeim93nnXvBuxrlbFvQlNYvbZ1fGPVN0guKUCWw
D7uuGBjNWFIDPV9Z7TyXPwtrdk3nl2ak5qMcEVfqmdUww7e/Y+SohErn2tBQSY+HRdVC0HgdnCqP
ygSgWOLFIyLx7emYBe34HaWdxx3wUWo6KWKk75ahPgOJYtJVgzvik6NBvqw2kHves7dWu0BLxo2x
ewAiJB4u/gfUk9Yiv7kW78HFMyF7EAuEuCmpfNbr8z5tyuDerqVx0fj55wXlOIA/iAGgx7DIneyr
vHkXaqQrqSfGsJT7t25TWp7Na95iA+y20MLzX1L8itAwcDFXxXuwwlcD5mPpmMHedjpEpzxhP86i
8j7rMdwDkWhsrwazBwwS/wfdKdrAY0swYHSncen1P+IT6z+B3wm7NNxe70NGtMQM/LIi1R0ULL0v
3G/O1kKPDj6nckB2E7Mv7Jfy0a/ouo42aN5XTgzvH17jYh0g9OlY+Sa0HOqUAS4ywTkcPLgQ+4Zx
ev/p1Z8YAZP4EBiuYOs8ZagYAcNg0mUGWKYst8TPrEg0rIdn1D54gCIZOJ9hafZox7BJ4gtBxrm5
2vjpbTGRI1oTWBwN46f0BQLuLdg2YOTQM+JevwNZc9TjbdK5q/foHSm4MYlMqWwJJ2hx2yxiByxd
gPPDN6xJ5/95+FvhWPVwWGDLcxLvjF5aGM+vVvvxPllp4d4ADwbBCW47lIXPgyN1vgiZYKDNX41o
FTepGNMS/BCtgP4Gt970ZAcrsgLOh761DGcLQgOADA4DYkSdPdWDhvuCqy+hm4Mtfj25rZePZEV4
sg2V+DXaM7NCL+QvSCIhTCUdOYD/eAuSPxSRDrKDDx9xaabwy7VwNnPgJwy3HpRlYb788gp8knnp
YMrsg5Xcj57CXt9JJBrSzGTKjH+W/vYpomHL4XkZz5JFGaH3djRupDYjGgOJFbl6Ik4j4Ibd12BN
JZoQ3NHIgJWQGolnVQ/JpIw6En1IQu2LfIF0vVjYsp8x9KJ3XZLUUvCr7G/jBteuU/0M4Vo3yLgc
+6T2vJPI9YGJfXfNO8TcBNuYfHkZwDJ67lB7Le6LfGbGhLmhYn5EWnmh+d4a15B33wgbiLZoO2Bw
5DwfM2ETckxtVEdPXCZ8NiLIURPNldAXIpRVaH7FiwnH2fAQVMmfHC3gmxgfwMVkvPcWB2tgFxFb
3/OOeL7Pku2aIVqE8sMmwt7Nv8TgBtq707Ghu/kn34ObMOIZhF3Q4cCYrWz2WrakQYHLPxkkzuHj
JKUue25deqk6HnNs8QBT/7HaP0e8Z7yHUyYvpuOJl11/egkw74LHT0nHTdJDWViTrLDguDFw99gj
DztCi0RSQOfkxEdpb3Dl4DnaD4kYdPVKrD0sK38FyzB7vYfkM+DWBrSbu6fbslwXLoNM0Imih5Sv
ty0cDbcTsfMDvvObInzwHXSfDZH0Tk8f3fv9b3dymxwlD5bAwZ8DNIxzGKdQuPH1Hc3hO3VnLHi/
2vCjCziYPjjhErYqaBqMbL3oOcT8TH+6554fRPs3T8GO+fVUZM0U7j6z+veJ7dwXJ829QR51alxB
oJZwN0dpS8SU4ecwcmcHv7dC93+49XvKMp66y0GzgsXg9T1sv2VuSOMc/K8B8n8vGy4fbjNsnPlH
rz/GsoT6jZJUHKv61sgdyZfx3f8ouOOXiac78rJlyAal/RscYUlIIMbn42R2mYj9LkeWw7pC24aE
cRsE18GqWOdI+9jDsgxvCAKgSP/iPSy/YVTys5ZbDi2+uv9l+C8wGoyhGbDzrIWOGLmxt2+OsF4m
wpwzAovnNkUBqCrr6Ols80hpwXRQczP/isa8pa3bm6KYWwUEDtdDftoUkRqE7UElh/dILt1Mgsx9
6J8PURQx8CY/i/2W6BhhSBrNsk24iAhni06FgcwY6SwVWI/WXXIbKaL6YDnhYS0Pfn0WltSsl/eI
jqdk6CZFZd7n8Shh9pXSaC1aP6vdSxxA8+FIxEHGvT5mHKVHLr91vS11DctCHHqkw64soYSRKEsw
XvOxqMeE+ExJtSymF0yZHuO57c3ZjcfF4kmqNLd2LLNqEnf8gnaIViH6KAci7OeLdusk9V/C3Hw+
/xL3kuQivSUjqGOrQxfEKWGuqnJy07wC6j30npAZ6Bo1IBitKJncmLjK6bKPvUs3m+NKiR6x84+9
74FVMtNGcOW0wgL960t1YAiLI82UhWmpqJ+YkojXBZMEZEFsiA7JkkOvHAznOIFLITy8biRISyLx
h61i34QrIbXXevg0PDZ6hQAByQEIAUnmnn4iUIdsG6Hhx7SgGcwJv2RdjGFbpWy4xpz3LCjCFZyH
VZI4K219Utz9/Yg7+pNvroX5qP78UB3in5GyEULS+zK/ercAm/yQmwu1FuYP4z245hhuiXAsCgIw
wGfu1rzS7A/76aU/peZecRWLtB8j02b/Gh6OHklyHHhqMOZU3PIyS1ip2TBnfePlxPa8ZfX28Qwn
hZvwJYWfBPIJywMOqXoVvWE4uGI+NqCrf7IrQ0t0t5ru9Ja/9gx7S0Kiu7rMYVudEoG9YlxB77/n
G+bebRnj48C7vRIpIQThwAAZs2dAP3Hkw2CMUJm3Fh9naMDJUsm4m++hOJkoKbAbCzi3IJBACqVt
mk5fEfbkyHbz2X7bGw7x0L73h82Azhw+yiHcC7bkadXjUITihgn5Gr0uN4SNe1wcew5nEzz+OUSL
DaGY9YsHK/kGIT0F64fkoBUN8J1Yc5GCRvPNZjw97bXBdvjaDWFE/HI2zBz1NhLBDPp0W3zsjW+C
DyQ+HQZA4lLHCMKJ2Jzz4NROaKyZ9R8iEW/YTXrrkJgjfJeJ2ehT/amEzN0Qj3C0ndCobL12brlD
9mCXxLCxtp5isUKXQiVowOIhhlOUNsSJYbd+JznNuYqdlXj21AXRCSWUPk/BuOPNHpyKQfnmQCud
Q0q1uRdZtwVwiw/j9v5hhDD20v5eXslOSzm1VT0QGu9ODbbihriIyuFeL2AfJMeNEp0P3op319EG
1NWkXz+jfb1MffPE+VVBvbt5dyoP1NFZykl4h1ucpB7ifgLKwhxi0TTYaxYvxvRmIvQvFp3Hzkg2
4JiXqHXVLSuvdEo1LAa1xTPyppyk1FrVGLzVclgs0LER9441P7u5qkbwCrYCNtFfLyfTISqtRNYS
/ApuAVDGVoWMKB7GNA9Wz8cAu915hK5NrPV4QRUQGSJx/JffeaB6q8VrsxDWbYEnajZmjjPeRlY6
HeC7zx/wVpxilHgMEmr4H1f8u2N/cb4SAOGaC15sTFrGZLlx/EJUHouE3GnUHag3b/c+Vmg6fv8e
NCtO/bHEKf12Cx1FBXGNw9bgfcW/g7kugVM4laUgT25T+wtcnjg33yv+bTq/E+vAA+Eff0V2F4RI
Foiz551TwvaXIJA7iDAL/4QkUK3g9hhwV8ZbKWS6FFP+arv4zEooxEpoqNlpLU4A7eTiNBo12lUw
QwWhU6T1objB3fPWp6jHSGFDihfdThw8+3fe/MXbdEMRGLZAK/frxeU69kKBr4VMir39VKwi+Pvk
3jgbzUmxbjBGM+5S7Kd+FZ6I0ttu46MQHaYLfAURlmc4PKweQ/aGiGJ4Tyr58oD1BCG+sGksAg8m
PQpUYlEl1fk011jtz9rpmcxDh+RMRKPaYCwifA/rMXUJGgIU+1vqve14rx6cgMrTNEVcanCOxdfr
MDtn+yGxzB9yoJjA+BTqDvp0BNoc9ocz+/QqYqLOKl3FFeGx/UNKKpyxWyzqYew/T7jvUjB3zkMf
cFRz62h8xInSDuABjTVK4/va2PUkH5i2pHjUHevUjfM+kDLJ2qXiNYcpmbOUpA54J2VvUC8oBP2Y
IOW56j8dRXGex8sKKcLTu0e77I3iOz92rvydXgPL2d1HyZUx5cEGkMwWj8n1SwuKqztK7fUL5sGz
i0gfIuCrF6jtVNMW+hPxmn31n4+ZBZgcgHvw4xPSfgZPw1NGNTKZq3O0kcs5g0dMRA4/IIoc98bo
ztFqZ1Iy2MpxNyLn7D7JLaKLvkvVxVMmYUpgDx5o0HK//bLpgIdqSaaaTCACFgd6oBbwZ+nZefPo
srx1bnjNFC5SvsCDr8SDBkKds37Ngfsk5zCccHxDRHMAAQovrLk7kJqgA4DLX6IYuZ81cbJypI/D
pvJltDj2lxbdTb859BtYgw8mcfREJowHdRPfgxTrmtHz/kEg3uw5NF6YLDU4y4Hp2uQuRqlrF0FN
TK8Ff0XgLTJxfM0MpR+JbA52IhNUWunKcrqjIOtOfQLDZJrDHDca9Mi1J7fUiWYuxoUFzvonlub4
fOHoocsLpmRKDrfTMWJJUrH6F64F/5kZB+ucfRRWCkIr1vdrdnGyIoIWFztfOVpHlJZM9OblQF+y
DGhzxIheyCMyj4qUq+oAJfgaJgpLtd8grE/YHvA5PKSzRzWzGAy6D/IwScjdPEHo+Izz4ibsUu6Q
LllyXI1I64XT0D/juyHisWiiD6Jo1bCF8rOLa9+IKFTq8a9Gg6jZt3Mms+DNFkNjLtLZI9bmPSyg
ttXAKVxPsX5YhNziwLixN+Aaa7y+ojqivdbprngdGW04AFU1dwpyfE2RTquUucYChRz/qylRbwgU
NoWsLHIuaLgImOQPhiuKZGPHPYVMhhoHahG1ImVFNuQMmKC57fni2k7EdopsWGSxF09V2A/JF+VE
gWjHD6/fjs7utotEBDuhYPkUwTFJZWMoeNQFhTs1jqSETOU++/teY8XxjpxibfhEVFFN33gF9j5S
pCGS6VBA6Z9NWDEvbvo94NF1WU0J0LzDmN3GK3tym3I26bJrcHjBfuVitciY3iYFxPXcK+acVupn
91WTw3zxM+RpzI53Lw8cAmDtTSAehjlQ7ZVZVg/pa/ID1BXSz6dvrJs4peO76JGlI8+pWXc4jJ7S
ZADidpsqeaQS1Zf0VYhE8eCxrLBN5ajGCAx2ID0LFjDMc6XVHWundmOy0+zUoamH/J0niWJuvrrP
O7KVqcWbD2i6jOUs9HxvM7ifb9NyYdCYb5uj1q3BtxR9BR1LoYqCBNxblI8ALlMBb0b3IPKS7aCA
OCJK/6pj58E97yKSJ4sxs9fLMandRDurtELHA9kxl1DrwgIJ66xBbTqkS8y6yWHwdgzDT+IjM6R2
QtFTi1OmXXNPHz0vIcAXJXf4oK8N7wuwbuXc7t4ntt62F6kV6MhQRbXg0Vzd8D5vcAOVP6UWxcAD
bTU1QsDhVrzDZnEnCW32Kvw2HzJfi8+lErwBCSj8PxuNyjPFPmcGpHgZNjpG8C4/JN1dbvXFFu97
fW4uwx6Rf4M4jx6q9yy9OyY/I0vaFxaBXAAN7Dd5Er502F2ebfW7O8V1tpB748sNWfNz3laLBH6Q
HNRldMg3Gl0c5C4pAXIkEOBNZp/UQFfRz3qlO6UU1SpB7lY/vuLuQRzc9UWXzLeo00UCRbt9X1gI
HO03zNxMJhxzTOyeb9DOQy/opRCyDYQQWsIJtLwen5fRm2Wk0Xd12bqG3lVbuP0T5ckDfI3aSz+7
QjDk1yr+ZXGnm3ttLbqexHj5ifqd6D23q/XJoTw17f5+n9X3aQUgeSdEtmPsABqhotjoBRfozlW7
j6/e9mFFktZ6z5cd6KjrLGjTre63jafdH0HSBk3M47rt8Iv245ihrDwoAHWLQ1hrn/fDpnmqTosM
vb77UusDF4N42gwgmCUQCYbrnbxUOOyinLLt5cdYzpTQ3SfGWKEPIapnB6qMLR6OUrpjEHqQeBVE
Y7aS6QuNiTV7zDrJCSQ2vFlWhVbWL+jS0IA0faD8O6GwrW8GmD8gXI89WsinCEZvr/5DZoV6HeGC
D+Y05AC+iHvxCW/LmS5jLEDNfycQglnjXKqDW+xq0qKm/cj9Sxqq36TX6Mfn21FgpRWwyipkYE9f
kxxucu5Jw7Zb3PBpeng6WXMkFgjz1cHjWD39LN602fSyrS+za+neUTNrX2l0nT4qj/C/iL0PH9az
nAlHt26Zrw4VzkBPZi8P54YlB7OSNfPPRCReATK289cIJMd87Npve3n38/Edehxw0kyaNODPlMns
qRXGqjGeMol7e/Mn8TDwbDbur8I9fL+jK+F9YLgWgYIMKphnnVrmBA2ptyHRab3n4DC+HqXwEda4
V2IPcRhgNzAhRVOZm9sn+vJjtuuGeM1iMWtUWEx4+VK3nQQz29Z/RsknOCe80sW1Ty+BduEsP0I6
ht4A+6uhIQ3NdfsKM4/ojeL7lfgVDuOIGYDhbZDZ66QBkNN9YTyQuK8tZFo21mp9MyK0Ck06MOYx
8DM500m9fBwctXJZhxqvxjH9MKDnhYC0jX9TKSS8hMHcwYkRS6E0ZLWW5CNSqohxFv8BuQFniI0e
nuSm9eXt0R3FSr/YF0y9jAFX3eFb00+27Ye2aPzq7eZ8eR7EqNQdewUH4eCrJAPi9bOP5+Yp3d+G
CZdLFj39DikhgBcV/lOBvq/71wEFKOXbxB62EDL3qpfpAs1fQC9ozwBb5TeI5CPQAa76hICSPYfQ
iaN5IpgwjFJaA4dRdQiW+llBrizdCm4tMBv7ITQNmHNmVEBO/+ih1uImsY2zf8xgylRjrIa5tYBH
A3Ye68xGP2vZgjDADVSU7eCWtctw+xAHjxU1aj6kf3xvpEjfw/yLx2q/p7qWETzxpuAGc5warkTS
F4ApGWYBnWuDgSxpiQPJwM8IDLWmTCKQkP/4uqDP4JjFGrUMcdm9f1+PIvoRJ+PW9C8Dwys1JpGc
lc35Yrh6H/COB2MJFi4jAyM47MyNvUCscw9NSEgcEe8Vu99loKnLDC+0HafgkJLg4icrZITG3Prm
EQE4Avrk+GIsJF4sRq+xS+b5Q41unvEMZJDFfNZDFTO5XsLW8NRtPqunLY0IUT0XF0SZEoQe72Ht
TFhg6Cx6wKtZ5Ui7LKgmTDA5REnWHamfl0Wbex1ouonpEhIrqhDs99oZ+GLrP2BT09pAeL5mszxQ
D25qjl5g9+zU2B41iOWVasf5eQiSj/vZmHM46qNyXJ/sV8CbiYvJtGWfEXF0rLbHx3t+jXR43Pfh
i4BAWi2Zt4d2NQuo7hWelgLNd1wpI5oym/JVJLbDHXg++q3tZgRAeOqmwsufooSxJeNgPrpxGDUw
xOvRWg0fTEV3EjqyXR60E4BCpfGaSbxv9FmrOuBA5iK9HSlTGTqU7PFzOXjsyvVbgpdRbF+MmM8x
7lB01ohqLoJmzSuWbak4ypBPUvvl5MoEMaBLH2g9hyk1OXlQ7VS3ofLR3Ic2Qtcod2SvOnLvhMu1
Rj9Cn1F4djLMyFWhKinXhGoYDe5d75Ud+ywq03mDNc+4qFSQzV9wcHyo6+ZIQuGv9OmKT3FK6u1j
CghcWH4xNwaa6V7IqlFW5IrC8LSj14xAl5QB7IWsChCN4ZWJ2BiTuTHKb2X2FNZ7eTtExZW4PQVX
88fQmMZjeq9lxjwEcC1dQyPPO68EoHPNKU9T/pDIM9Vjv0Xo5eYgYPt6RLthEHfJ0Tpkeo3lVPgo
GCVVVGORKBKODw5LuigsajOaLxrOjAq5GhsfAD3EQKqln4ScTjJytV3tlZMibHT3dROzyns/D7M9
k2lYz8r8DZbYue9tM5Q4dRFtMnpT3dfsRWEQZdxuwEpxrNouzhT4H1gRguank3w92Vd5T7GhZckP
6iXoM51+gm9xecoQgnn1sFozmK6/ZVxo/TdSoy+IE3LfINTnpH/mpffePFBkTl9Dykawwnl6oZn3
c+lTQw816ybSDILCiM0knlyHl4+WLmCsB6zU58GTlvH4lQbyw1cZ39PyTdpb0A2vmC0ytCexFG9o
57WB6d/yPBGcMtQwFozdR9TePahKXCM+SdhcTSo6LkZJjNhH2HSzFBnql6bPYjhgcFY9fGJWQb/d
+oJe3eExvabsrjCkNDngfXqKttRltgB9NbS+uPlTWgN2h1mL2qcHyKaE5qcyKYVfIWO5VxVQnt5w
4rsHPNcg28gZjAbGtR76BOvuJmyJY+7ca6rAiQWOQ8OA+HNaEQZ5KsLHDEzO7GY3c60qrq4yKK5Y
VsZZEeIBdhCNgcKk99gISgMIFCXIkAUkjzoMLoACdN+kEOLkxlDhFjWyc+l96Q9GswiA3cI0veI9
KDC6U6MGSxATC0jm2q69h16Uzg8ADl6FKcP/kXReu41jSxT9IgLM4VWMytGS7BfCctvMmRJJff1d
nIsBBjPd7rbMcKpqp8KRs9Sfbt3vyKXdiRL0gvjZslPGa5l8sV+9l/qlSX3R+utURHEIWnbqL+N3
Y9n5ecy3czTyCwedtVJ6twAmPmn0B1+5sOjvWfB0k5geZX7I/hK+soaowlUVlBODsEaPtRf/SQHv
IP0fV4A/vk52Cff0WyIslpb7e3o6xq2fE7d+eMvoH9JFRM8AjzY54UFaQ7/UAsBZySuIuj87DqkD
EAHkXR1FHhiGUJQpbqRiTOw3euhCx6EwF0i7VOjmsDGGZxR+66xY04LIk6vya990l+Ullxbi3zj4
BDIpNp1a9a3O7Sij0Njx28Nu+NA0n3OGWQ9GFRwbtcm06365McK3fiiOdee/jVVYn1p1WXZ+2Th1
AvQYkZX1QomyAkaQ5OsgbFIUIV+1/b7i0BM96bOBEMII4RprnkBphiBk1Dh/bwmgNdnK5w5FWMkR
YkcfBbH86IUQeagU1aAVHB5pgQMFORVtzKqem4CA06Y6Maq0aI3gy1A5TK4p71EifXQNaaGwSc3b
fVoQ0Qt8qRUKGs0Gp4USpk2rmWsD6z47MlCm8iKCIRFolS54KfV/T4fgkX4F+zUtZPbNdis2J7zM
ZZKu5Nyv9+NDd6xj+EkTTG4QVQ19zgt0QzopNMgCtA1yolreDD6+04Yx6cCI2INQQD+Q/i4RiDoJ
hKCONz7WuGQoVk75X/TRsV1rxTR6ZKSosThtIhgD0iUhtHgu50vV+cOO49aeG3xbZkfDhh+Bj8Sr
QM9WNnstpkFVSjK7u1Vl7d5Lns73I+Slf7tMo+/6/7Jr3YFL552XiGqDj/x+3WKWJvwkA/NSgIIn
Fj7FQ3y2HpK8aI5sw43xLsCe3fuf4hrRE3IaEdO25oo9Nz+cXOaSeY7znppoP56cy2+8vAs8r9Kq
RS9a3LPIfZLCs6G/wCjV3GKyddSlpG/DYdsDUiGO9bqdso5xPhGEuNY8vfS5bOEH5R5bMJktImnG
5AG90WLxNw4uK5AI4Wr+gBUuqHLW+jbehkdlk0C4bAEI+nkfBqmYnn4l9A178foNcMWdGKDo5jCx
8wjFL/MILK11wzyLMIklv0HPdTvWKRldQKrvk6nZoRAgaBKsC508VZxTY/gYz8XWCGk3NSo6mAhg
B8qDs9H4Sug8K3v4in/YdyEFJBSLtlLfOL7GWyms5w30fn9OL/2w7voN6QaaajNoKx2p++4bX8+x
Qku3FK8RHZqLLYyGMyWr3xZJ+H1yF2LX6FyJRFdCZU4RBZGJ5qgWflTSt70eoL71QtqHbnk0Duwe
Q4VICpG1BcsqXf4avkyEU9zmgi3fcTWtXpfXI30Hb5jCnLUF8elJRC8kibAwi+9GCHTuOD9b6zYm
LeWsF8x+y4DpBvFwT+YquzYKJKUkChGy9IRMO8c8Z9mMquUey8yAKTF+3WOGKg5ppyv3fexNL+K4
g4FJgrMOh3ZrQxyhkt8if1LguaGO1glFxq4viOaX0h8kg/h09OV47NeK/JGR5nbuObWkZQmDQ9/x
niVv5KD9NSu+MLxKnnqSzqMz+O1DmUN+v7nZnFDAHah4QuRwpK+yQoRPtB12SYmTbNEKF5x0OOBY
taU474p6P7e8e5mZQAsEk6NjxS3A/r6tjtJGO3VfCh3EvnwxYKHbuskDAZSG3Q5OAl+zMIVVRFAi
k7Ppj90poluE/bT+oEkmcrFsHOJi+jMiDH7kxTGm6NEdSLbA4jPWyiFYB3k14F35uxFLknDz4E4U
45aHjpKh/hLsYgpuYqwzfcF4iAgMh31ErBZTFMw9UA7FSnfTT9oa7V6xipeuGAnP0diQUnYJZ5Bv
2nHSd1esctZgx1swnfRfybIAGnGn2P9jzyvaGo9JbtiCx7mYiRmcmSqo2yt0lF/kRxPpqIOsFoYd
o70f3QLcqCOpkwNXZDhjMLmq3/Um3mbfBPodS4BMwtls49z+ZECfAdWN+D2vn7dUvMiRpz288HTr
X5Mt3ck/XhmQp7QYHmlcC9Uh3ti+j+hT5v1/+bJwkeYsdIITyf1y0d+4gJJLYBnb2Nbu8PlaJ1hI
aevJFgbuTTyRvDHrIr7cqBptadyE85I0zgLL6acfXouQ5+7UB9wqAgKgNxWv+H2yD3Kp/iu2QDhP
JkHMo7RLkXoejM0zdd7xzVScRA/E6lIKLqtrLKd8P2iABF4d5kXU67RHq/ZLQB7FnnPlQOmBfu99
LQlAx/Au+t2yurSMV1nAhkWYhlpfZyBBpQsyw9szXHoNVeC9RrKBoEqUF9q0aDbvlWSv/qG048Yg
oFAWq4/2SjbgiQRkt76G+3Snys4NBlAo/0o/DeJTXjO5B8Wnlc7TiDJHEQPdSTpAr1OGMBNNvxrr
Xa2q82wm/H33q6LZvohJrnesutSRQlKAI9LT/kYApmkeYiysdoduY0j+4IT7Kv6WOGqZI7/fkj/q
d4EO6Ymj2Ousrdi5QvUvIlc5WcpnOqCwtOsHs0IoOiNSRjyW1raUADfvgLdJ6uokPNz00aM9nIRF
y/HfoTntn1eaoyY8WfrqiSAXDCn2CiAaiv2pfF8m0u6hJNCdEeemrUhXq1O3fAWjEDQsAid/8b2R
VJwhYR08zy3vC+DYZXjeo2n9firoWUAJHeUrfBIAHAGktjZDv3zX1wTn16MdBwCb+UZB52LSMuyR
1j+E1J+WmD27f9Hotbtx24J38xB47VbaWv70I270KsAgELZ2b78/mMWZt2kMZadubFUiqEv5Fkmz
iU9cVtC7FpXf7xTk+qH+iFlbKrJKmS+bWKm96zT3RSqndc4OavqdKQthJUGfyahIHeFPA9T6M65q
BwnlVBcVE/FNw2U2+9Wbg7ZSZP9l2ebZ8qWr8sf9zxKX3wrZast57JBQYfmvcKfQQv709I/EoxI5
oSxC3gNqgeDJkJfJcuKx6THkFu9xoaAK1zyj9YbNG5Nz72offN6K8mFrklc+l2K3ExK3Iz3P+u2w
lFTsKXx9mfcmdsartNXpCj4wbFSNo/KH/4aLUnsdbfVWzRkrL5rkvP+Z+V3TQY0SOt6l3Hhd9dMj
W1HdDHEOtnz2uPW+MvjVn9Y1jvgH6JEP61H+faYBIDLOhGE1Pl1Fs8fPRAfyR9cEXnYPp71ervVp
yT4WsToQ4OlFPIUL6TJNLhHY+/D08ihN4Lq6Fy153OQLYzHJGLSR3nsPtgf64+DiFSqv5mL8kt9D
Hk/TblWqDEtxCSaXP3uxcc16q8V2vOMXlTcU2aL41+U83Sfju2SuSYJuSRIyGCqP8nM611eRRQcd
gdNi7MobQp2DAeLm80Vrb/jFJ6eF5eu3NLLNYHKATzJPUJ02WmJ4msjcjBaiZPczYPT1RHgpe9on
TRDXtVZh2+Y5MkQzDFZN4j6EGWUmDJ5qbVsyogL5UybkU7+TLUxcx7o8V/I6W0PWaP1SeK5EEqUj
x+RpQymwp2PWwmxhKX/126uROVh21HtNNevv35EPLhjT7FQ+o8mM/CMWI1gGU/ngMpKhC6jnKA9+
LDUwAb1ZrmTdhbPI0qT5bPgIhbt2kDj/VzVwl+JF5+ZWGItCvPTPoK0u8gkgHHx6vqxQ8Nf29Dbt
9siuToP1tHQjqD2D/FcvlgbYEWkSfjYcVIi17+bQ7ZnsCkCIYwKShNic/cCKnYS+YdrcvjJjj+XL
B1R4KSds34qw7FaY6s3J7g02vMbb8lcW3QbT2xQ8eR0iYm4LB6Ej8NW0tlQXxbdu7ZiREaJ3HbHV
bvfalMjklJWoXsLhQdfBcGhC/H4zzEg/MyaC4iUOesAsDsdKu0RoHf+DRma9t2OsycUEOvQTZUXM
W9Jv+D/lZwDKp9MZ5C3EUX4ovnNWM3tJ7JBRuX2bG+BrjOEEtUzrGlQx5fRCre6m7ZfsZRvxM0d2
hDSDZ+t3HvkHrsMi2qhIfb4nepri3HAu5rYc+fxHuYP3GYtAi2wSYU4DJ1Rxap/L+jiiUjcCvV1m
IdPk0XwY35xXkrxSg24tgJu23kzO5A568zfTzq/8uo6VF7Odw+coKQnd0/fmT8juccVtDtyGQb3m
yEZFXp8lN+n9dF7EvRCdSiE0nPBuIrT9IPNVNtlswhK+kE6bVQ3sKyjOogJfIW/Ue3/NcMWRjtrO
52BPhMAnp0nMQ/WbHsev9zU6RL2jHInBxNOHTfPlq6QVszx7mgUHbIzrDta0Imubde23+lif+mtl
BJQ39R/v4XMjZieVDr1wTYZSZunyVugbBQh5erkS0Q9vIEjB0TaQ2Fa4gA4Il/MTYTJ7lI4mHVoM
+iabeL4Gwc3NJfh0dMI4QLDvc13geEj9KvwVmL68mlbyhAaIRcHCKb+xtW2qtz3vUwFrX7juROI+
Qq++28SsdcvtMjyk7z3rt8MzTW3dg04HBWnEX1HqjiQxUG/egaCtrdyXeI4lZ84sOiP2YKw10kBX
Xf2eAI9BPObOCyiQpVD3Wrk00UEQg1z2c5HFceMNvEZAIdqua+lb+VKRcD6914NuSWNwOqTX17jM
i3UcL2sMKmi/z68i4FDt3hs6m0IjKH/CrkK0BxkSJvqha4/yDOQ1XhnQAKT8l07xOeL84GqwlBvQ
R/jiAUBhQugZF+NJXH/9Q0NGQmzjkt6GdiGfux8cIyABC/PpiONyJM0PCRrr/CTbaEmvFsxLzNIH
/EmgTNn2iR6CMgbKwsJLTqi3jwxwXDMTCDSV2Y+snIXmHIHO5o+UaXywq8xVHrnikl86B/7G9D/L
0Nz1scO73/6Dus9W0o+KwP/5USefKsQvGnl8QdSgyYlZMEN7q9X0C07VLuV9SdNoyEs+Oo9xj/ZH
t3tmn80kBhrbbFboIvV4m+uuxN4KJIDKlQVXcCnlcG5IhF3ivWGahDxO7eewkjgbQp4JZyz/9Mkz
tj2dm8CloMzNY7wwfdUG4B+4G3upwaSA5HN5hSrH5JXCWQRTrt1DPRhL1jau36ErNo7coWJ33k90
Th0nnydbC914iCg+oOxAPAwGjvVT8OlJ0vCc/ct0Vyzm30mr3Ti5A08oxVY9ocABn5Ogb/mbGBaZ
lo4g3Gh1buaGAMaG3GvcJwmiqMhRALpxosmrFnkp0neyYxbFhaox/mZMnVf9HhtO1gYaDbdw0NfD
WlMWOqsQDergR3LDOZMMjtWh6UV84cjSCq+yqjvwKa/BT60tFAgn6UjAQXMmWaNoTzJBj+0cQ2dJ
6zfb5FKoYW1f/lbppQnn+JcG7WTK4kQb6pnCxpPdpJxvXkWnxDKYt5tdVPZ59KvWBInyGJnNbjX+
Ff9qOpbfxAraL4pG+boUJNJYNjNqjfy73/Wf7Y+q+qvw0WautJVMZwLGv8c7rmhsksGykcCaKFF7
0ivH0xNgT1sP8KjI2gBSdBlagM+uL+moW8IhWVURuX3tl5KbjSuGTCEeAFMWmH6VwjfbJb2oQIOr
nzis8w7nm4fALPvXdQhfr6m0bYRvLNwFQrLIl0xqGwwPZwHniFEiudg1zYWRgFayb9j+gRolPJlQ
WTohOmyKYVFPe2pqGoFl8UCTjItqk3+DkxNEnNs6W+t+uF+37hyZgbAlB3HsPRVhqhlI39ZvuBMU
J2J36J9hza1GJpxb9LckLwNh0mx8s1yq2b0eiDD6G9ya6gL9CcYyZvXXFZoX8wbYj11pC5cOHp7h
tY0hMPs7DTf2VAkFYujRk9JIxdRQQGocWDK8iJ9mTi9gRfA6cwffY35FfzDHaCUjwaXx4Hhhzeta
kH5FVvTG6F4YUly4oVfpqdqxYm0lKBIx/RgjnmT3geemNo6FdxRUj5SJZrDHH3lmL+FrYOhguWWn
/ARuQghDqr5ia7lNqXyRaTDddcltJHQUi+7C+lOeez3bsHcPi9PLGc6zPm5wuF/j14utEY0bvryJ
pTmlnUvLuPvV2JhaIczr2m2m/w2vxaBsntajopiQJKqirsIz8F7KrCipj6/IicvNKz9JyWbQ1q1j
oHJQ9priiqJvsOzU/GjvchEo8ORGAHnDhUC0wAuhmd9AVO89uC9YctwceaMKiH6R/Qzcurq+iNCX
MoDFkf/oWbYMQjWjcPun26YfJrhr5CT5WUQcwtqPWadDpkzn1TFhdD2f1TVbjrx48RJW3BG0IFz3
SvJDlDu0CuntRbwnCyMZBdib1izpIE0aTGD1eKACz6hvxftioAdyEKO/79oP+gQBX+k3tTMDExR+
lGTmIk7dbSjvBDk3aMjphn4r6M/OxfJHL2v6aWFrwxpNyLQyT+LmBemGP8prT6Zq015wXbN/L1py
dc9zX/3hgRichvxvNI+q+/oTLxr7C+CPz1O475/zjUyMoCRPjUNVAPKNr2HjaNGWhXMq0/mJ3iWe
nA4DN/2zuHvtnnwADkCwr2rfg83x8DAIkQPCKBjjrVxKRaBnnsZmDOaRnxDlrRPuStZIna2I+EH1
zuxB65InvQMzy2ynGFQAFmxKv6W6aIyzNXqkL1WewipZa04lzVjkK8PqcrQQm59tUj7KWbiQzzfx
oYWF9D3cYt4X9R5ykPF8QUDArDuMYvWPlTjckldzMb/EytWEJRbgik0LRcB4nhpLlTgdOoh2ZZa/
vLx9uUeXJdZ2kR2x1w8PeoJs+uHLk78JZgW0DG6G9L94Iz5e6YGB+wXE0tn4AeX/HgZmNgK4tjyd
CT0b6vrwpuOKhrZjVxML6CqwsIrDicVDOqIgp/4JCcKij+JllowAkYFEZBgfl0vxpISWu4zcL/OO
rUqEfwSNY43S9fW+jdmmNJeYh/DLUJArrrIZFCdIUTRrKBeJrKvtqjgXdF4ecCcmzxGl+DHfrLVG
Wwz5ryA4r/Rh4FcWgB3pQDA4oks74t0QfqRkx8/U/2DtWL5QF1P9Ij8l74h19iyubm3AXelfFDrW
RlFAR2zqWInkABM8mt3BL8AWl7wEjC/tffjL2IPI0IkB1CTDf2AL2Z0hgvErPdQkWbAFnLwU5lmW
qSFEaDVH6r66/dyfXQY4WW2njIup43XfFjAurf+KV4n8sCa/VrYh/jPw5tYpLqblNwndefPJTeIt
SoAnMLee88YDI4ijW0sMiaracbGu/r2YdPle/vMwfufsR9tbPrmVySGL586A9g0dpXIkpqJzSPw7
Zb1vndRLehX8kQHtplyKaWHK7C/oJDf3zWFXiZwQJIXqtNs97y0pLQf+dwQd/Eo2IJWeyjO0r5Hr
kYnCyesCy/FLmReup2j38nt5m8+S6B8uhcK72bsG/54TXc56xjEFAL/i3aMLyqfThDRWMjiSnWRb
IzCGDuN78vWyrZdBMxFtTZVZtkjr6GmgDV+bFL6PW3LFG1qycJv25/Z28+/ROteUEJLNSVZjUVXH
UivD65OLJLlSfozhnzjBxPpbQQD2VdZLiJNRDYxo03xY2T7J1ylPGyNdddSHs0oNNZqfmu7/rwSk
7lfpKZRhgBx41V5eAULAkbbCht7v3RIwbVMHodDDGWE0jhxUeXrrEIZpqwxrMIzPMaeAQcdXTp54
2vuk4qwqGZvAMtpdeMPwQ61v1uNWWbW7CVL50Y58ZNrBXf2bDb8Kxw8RtijfOYxJpXjIwwawTsbr
vGCYmAAReNJeIYTKz2twwFFhE1hNcu0+UzbTqT4qyxRPOoSdWaEBx9VkXAwqyswj/BO+OZnCsyQf
OzOQw+/sk2qZaNsZ/yPR7zbM4gTUzJ4ssjYA0n2BbezDPGWSW8UekE6a/GvUoGLwjjec4NEPxqam
t4f+LFmuai05e3uUO+gbvNgFP51wHDIzpxSXZaKDzaLM0+FEOaHpLO7jwRjWpXh41Re+Pwe7jMVh
uJo4o7KDBoeXkhPVgT/EO00MmWRWTbNn3C0rWsHcMxSfPch0SRqSc/msKX7FjoNxNVQfJ36VFDnq
7edxUpapjpnFB8Qh/HJ+MdHAG39je2Dc1xBPu9Xy9aWKiydx1jdJOFJV++QUHtsnWgEX5CytvwTR
K8dVkngjQXnp1RD+1OzyYp+USAU1scX/M7J/ucDKMI49qf0z01P27vyJVWTWo27/CWLhxjRmbKf0
Ew6yDPwJsV1xriTFaYgvIPxudKK31yoX0mSSF8I3TyKN4l2tu+Sb8paAjyuGo0E6GFQ6y9dg5jnn
SuMu5l817bWu/E2C6SrPU2qsp9wrUaNsZCZi5VMC/cj0E8GhC108tLNclVO/4PV/uXnpCgDizVac
oMr0u4xGdRhv1ntJKLw9hKwVIsMwkigp3cPE9jSs1Z7c4vrYh26Iy1RHnfifyIj3ObriUEiNWeLS
PmCA4IzOze/sEhPcy7xYQOFkEgl28Otre52gLkoWDqKO+h4OTHgsrV7pnrw4QhyeYMkPJeFe63/6
dvKR68BsENbkasvYN5y/lUsD7cgzt0x+rqNDwLCYdMF39HO2bLacVplD8gz/lPYHOcACOQ9sP/wc
2fWhH8x/0Ue2pSlZsK9ADYpz6rb2Bhe3tJ5+aw+9gqeyAaa9UpJphGHedm84eSbbNzg3tvDMwegA
M8m8Bytoj75GjAy7cejM0JtiXa5XGd1deH+DEJJsbhHI0/80AbIUDYtdE+FT51ohpLpWws7yOF9A
Qbr3XeaJVHcwn82vGXl564swKayn5ucQUNjilYTsTGjbGCtZRGayXSXxuhZWFY1NeQZ41B7VRGp/
0JzMb0Q6T64OsZ/CVY3sPvbHWc8M37YZ6YFVpJzoG73xgRSQnyl+bybZg4hGkM2uJ2i95ulImBBO
3REB0FCfLFygD/WDpV1/3Td68Hu6h3CoPhBw/GNbmSutqbDU+nfsRq09M2QxffN88rZqoAyepM+/
PgH8HWkxMxOj1gwY0jbCVL4vscDRT14HerMgM6FzA4yQzd8YMUu4UefBqeWaW0/rsEUuKT0QZ8jV
JsSLoAYiakYN1zaIA5cyFh1duVUfT2TzhluoFCEvYSdYDdXuW6TKvRY0YsS3RKciX/LV4EXdGn1J
84UDjpAJzIMdE0+2nXU9BKL+vpkPNUB7V558ib1fInOnG5feKJ1wAi6aE5IZDW6KoHnuDHaqCPuL
fpsPAkwcVU9bjRzdS+cNKFjDcNz4TDVUM4lNXDB7ZH5+qyRJ7y22O3EuYDc5Jh/VuBtDNxdcKLC6
9AXgTnnxXFbC3miuCtuokQ+eXpoT42maORLniT6USrpEYbdSVCfbG2T+fJv/daTtGMTRDCnLVWD9
ihuxpRTfdLZWsbeS6w75szX+MnWT7iJWJjnpHqXtP4Yg4yDj+ImCevgE6mbzMpvnuETMH1LmgJUQ
x4/jSRxvnREU41o7iv9iMptlr/4CoJo2bWPHbIcG9qH34MNS09lGORMxLf32Fa5MYm3dtkQUagLZ
Qdic2hPgbL+BIrTo3V923X5PiTttNEofqzpxw2B8x8C6VjBqFQ5tflXY/V8C3Rfb+Lk66p8JauSU
f8/GAW/kx3kUsOAUVfALhyspoA9fMBkK4LFy8pWkm/R7ZpNyr1Ddsf7hdWdlO4pGlgFkX1roGkxp
vBP/yKorsIERa9kudf7dBXzGd3OAb1JQjSy0lZSRnPNdaHxbW2cmqnGhMHj4w7/4fal/xdjr8GV3
Bwn7GqSbZwlnq1gB74XqXsIhP7MOcQTEBfCzkDFDfJk/73TJLeYKTo8aAax1nW5AvcYfDQuOg2E6
cPeL8AN9um4XL4+R/cmwkwSa4hlkq5OqgML5B2Si1TxB9EGOStoAchEZkz+B+g3MhCIDuAfR1LBT
472mr6M8zf4srgQ60G+D1La7QlZK48SmU1bIKtlrb77WSFuYrF6ADu9A1Oc8X9FAJByUGFzcnI2/
78BEDyuD2cpBB7hyQy6crp/d/mWto9dS/KciEzCHO9d8YJJMN/p5NGhc3Ca322mPkIKy2b+/FBK5
WRpFM8QTT2zSLUUh0dvase1PqrkPscMTetEdqqeNLCU/06yCmZT5SpC2deeZmx4H2hEes89X2QsF
gmcdi8lbKKsG4197fM6LyByrvZYx2zK+eVI78Cp+ysRtytV7p4ZLBWXk7q3a8veM0x/i3xwPC8jI
L4Y6Heh6kcS7V2KnrZ2jA9LgiCZ9iVk+AjHsg6pASiavnpEPXASZGj4SGUR2XWEI+y0rnxgkI3PZ
5aCBnaZOy2Y5cCOmiuGWxW5NYObFQhH19vQuEI5cLiZPivbrJp0ifmYgoINe2NVFuYpOcbBW0XOl
HaWvRHWqHyUN6ncAFsYfK+4zpfE1A2XoqEIXCnnUVslGQpY5HQZr1hyTYGxwlafzzK0tmRCsr5mI
pcvG0z84FeKEP07U1x93QOJ9R5+0gX0/1jcdFQ/hU18FuT5kIrHEgFmsdzvMacona6kKZi/1KmS3
QQVIc/kIcNoa1IFuedNjViXt1XWJPcNyu4PG1kYcO9gjjwXSwuKU93u9dicK3uAapptjpYgDo7Jl
0o0wZ7/t+vXA95kiCSiz5Rt97h5WOwJJKjwgUOUPBIXWI+yC57/XR/mBk6nkDi9n93K5iQp/QoE6
PARETr+SsoZ6YyPwgA1l1Tx3Awvlf0HdhvnD0GUJF5nNfAriTU/6GawbxpOlymPzdgC16H9LMhgW
4S55YD2K49XrF5tHP7gx/a65KM4KvUtMOLQnbWk1nmdotTgOBsE2T/hGGADSr+xOSxj9pGyypvwO
cGJeRJqUPE9pW7ApDoy22dXfMhsEnObGAgwdDTcPZcBzbv2lLnpcdf0iDgt4fXaVxPJR/uGGmyZy
AXSInik1iyQ6oS6Sy00GkxXOVsqkPmrhXXizwWUFRioCzkCEITMGm3vQWpjKOWeVzei/m1v+YJME
mH0ER5K6BTaTrdr62Q+kISDiDAF/QAaiOART4GTiGDXxlbN74NFTQYYFkHBTO+0Kx2xe2/NpTp4I
cCR563vIkHa6oE6oqaCozdX9zNJuk88UrLPB7oXwa1GgCT9y60VUNoUnCG5kU6Liej3Fvk7veJnB
S3Bfpn9eI2sXxqcBlLxGZoujXSlmB+xTA0lz1cLLXnYXbt+A/2CoUFzaVROXFOFK3hCdHed/nXQl
1VtmlCb6PKZXSpU9OgzTuqILz7NtbF5exXJAEo8f9sWmFr/4KPdiTgs3JVdk5cUvorixcfG3TbVX
iG4IcacGEY6NT+Kgum+Nx9+1VGwl9I+C6iaPdElgXEAv8vRJ+sGZBMSElZtsuoxpy0E299b+sm8B
I8zeQIiSexZB42dd2tf5ceL1oukfwWJJ9XItIoV0h7a+vQnX8golIh9oj0jOQUdM5FyRzmoq+TOV
7IboIUaGaBXBOVH96EuIfeAZWxXX8kcs/f4wi6xDVE4IxMwV7qCim+NxJKSxSPGQShHVcONE7KoF
EgYkZbUf5qeoPGW/9EnWqbmLkBc3ZR6lwWmWWMJxIp76/atfSKfkA9z6yZkTOS2bu4/aKuREsVYv
gnmRUCO8ZnalZ22yg8mGXv1WoLJVbfXPYD1SQWD6trhaG14Y+ctg6qKtg+WHO771PzHqt00BC35A
AYbFCsOgeBSn/cwz50HbXZCfxfi893witIj4RpcLjCu4AjcWLyDDONJM/7lllPKQ/Xa/+B+rbd6f
h5gXBrFb0S/rDLrqoe8BZurWG9H4og0gPeztoYkpchtr8eh8muRPyauKna2Ekg9nuKbBWk1EHgPY
tmT+C3Zy5MlK5+6CegYbLCEKHrypJ6WPeZ+hbU0PokqHmE+JDGf60Y1FKq0RsBk0PdD1p7Bd5tRy
1Qtv4IsvzCpVALj1JlnFcuPWriMIxeVkHZXRJiJeDVQYxshuzJNJOg0kFV8JNsM0ZHCwpmxZlWZ4
NjQfk3YqgAQJyWDUc171R4gyzadlTOh6usxuxbuW7Z6p4LyNQ2auSEqN7tavxkH9fMC4o0UABoJL
emm2apAUwEhVRZuuwzYG+c3OeG5Z7mct+VuLov2stI2wGinZhC7lKzUD39QmP0YJHptkjlu7Icer
RIgAsvb0YX3wLtOa1MmyLXzQ3/B1UViHiYYkJu7CKfMAOUPb0IS5YC1V4sBl6Vag47oOPSO+v0aw
WW+WvvYbToNUxIm7Mn7FmoHfgXeI2Wn8zyrOM/9PYUmXt7C5NxspsscdhVT/gWZqLL//g9nLm4ex
o7zR/kxH5hWWaBb4vpzef4fXYW/RLQku9H3Sfg4v/x0vI8peHLzRZsoeshpULM2j/nkz98/suInK
AgUYAh7Q/8IPG9BLp0qx1+FUSNY9okaEhFttdnrthbefODr6ynWZu4ACShKIQfoRPSxnfPuD6IHu
ZBBOYFIxkLDXS0tO4bhyhcR+Wa5sBumpFVDm+4CGsJA/I8gby3eqQP1kH/NJIEDxUMCNLDQ6LdDw
07hT13LivUaUtxzeUhQgBIpQKzNJBIO+B7YPu2O1B69WonNloXMkOG+AWcfmgYlS8kLjaD4Zj6mj
P4yWBi8MIo1/2IrLgGE0sjbyOCPLSGk09E5QCGiW/GpXKs5rw4SXYYkAjHj6+MThi4Bnr+UFK6V2
loly8dFcrNNxpYbrMNLwPRdOyOoHzRHrQNA96TciQYwXmcFxLRBeN/kNx+3gdTXXcdX802NX7XxB
vwlQ7dXeMG5kXcbU0hglVY61ZyNXPN1u+UsWcIvemxk6UDirsYnkaLVRfk9PmygJqorx8e52bxKk
bixuxQGG2av0zH9pe2aL95B5SXN8ljMrMYMzqJD0E10BYCQwZYVLCBkX1rXoOA8B70MS7p/ppi5+
Be3+ToMxg+dzBGZEBt0VekXEGSWkC2jBl7AF10w+s3sOKwd/tCh/Wb/QPGYbAcejdAa7aFbGsKCd
wVcKMcdPh4AmAQBiXmvXPadM5YWSa7E46HUY8+v41SXopd0nK5kK9lm03Qm4uv4udc98CJ8WszmE
8LbrabrgX2CzLdFH/lVRtQxHLT8L+vP3ngNNQj0iI/oLGbwCi4SaYZEgUWCHMA42IwCnf9u6Yk/y
3/sK3p2Wbgv/kDh5saMHk85F8z/OzmzHVWxb069ydK4LFX1TqqoLeoxx399YtiMCG9vYGAOGp6+P
rIuTe+2lXNLR3srMJUUsY5jMOcY//uZk3RwhNmACMtUFyLb8/FvEd5reeA90pCVAnZ8JfLOSloA4
iDml4Ovj6O3wOteL4N7456Xy1cGkkPg5BZY/W5AWpaCgzJS/YPTlotcU2/3NhwJUlJTugwnF5RXc
xmKLJKnEYowML9a5hQX7msuEUmZ/J3OTkatQHwRpWvEQOofpt3ovXSufmMgINHN0IfcEHhxDf6N/
t6OUco4nX0Iy8G6P0978uZnsgBvYHGdHWRPbeNtTWdzIfiqDmnZjxjwYvKhllK0fUx2TVk4eORBh
y+1wG6yoWxg/JHufqj+n01IvUCkYBJTIC0Htr29CzOC+AaPxuu7EldZNGB195ElpOEiO+imcXSSm
ykiZ+/utHStSn7PNXV9XN68BKgjydbMt2cAn+pey1u426kJ5ATsYvFre0IKCFRbofmb7rcU5FlHd
4BIo7F3FpEyxrwGGs7hE43Wo2s8Q5oVxC5QzMbheg0LLyXp2gVuB8mDv2CQsDdQdJcrsUDY9YR88
4CxYfq17GM1K3PuG+tahUH0f0aadOYgYQGF2iXYYKfqrHYoZsTQ+zkIKhPGTuffqxXuuQYfrIXkX
picKqQ88HQBZpiU6gWhXT0Te8kAGjA1Ga0KDsY24wWQBUm0RZCSxfJcJGEBKeYSu2pXgep1DkRkG
VV3t6x8nI2RH6AscDDQpvizKGmKlEbKNn5MHfQSnyB7Jyb5m9AHFwGmA6phGdh6WqwfhaJD/rRLt
bVuWy+8+vrtjMW2xcSBKDaqQCiKG98iHkQQ6Yz4NDJJcqiZqvyFy3ipMDljAX9raAFjQn0PNgu7r
poYjfFavegLEqTJwy0ZPTMazyZV5FUUAhQ3iE3Iil9fBZZB6Hy2gSIHNRQnJx/X+RhdfZjT1RUdR
PTBkGkDrT5uEy9CzYG94IlVz6XAXGcYgbuRySAV524g/uWjlyMI06U7xIDF84Vu+b6G68NpUbUz/
CY3uDSsLQLAn4oxkMf6IWMZFrQwJWBkhSZSV0f7ztL+fZVwbtla74AjXEtfVx6RHLrIQEDqDpUqd
y6GkIg9F1QcdjPXF+fYU5nS9QqLtgA3NMxoZ+FSQMKv4dXqZK6OOhNoDV0sd4BiLjbRk37V14PJY
qBd0afQtdBoPK3ymG9hFNxGVNlnNQK1jbtN+mMEOl6avs4NW7ir5VLX8s+rj6AFpkDQo0N6LMdOD
GK0y6jk2xiEh3JxDM2v6AS0d8U1T2TUGZgjFMHPe0+cBjhDTx/txD5kfgRfPjaG0tOg2zRR84rW7
R/AWr3hb//U1H641MWg7L8vr3ZVH8hHa3kpJqLTlCYPyLlEBAIKrL82pwdq17utzaHTQ0GVi4aLn
qVwTUm+4z2r4cBt0MvbyRmXbF8v9jDl8H54IKFpcl0D7eiTvElGuS4P0JLjqiB358nNf35avKQ+V
r0dvgjSCZg4DPI+ycX/EaXWnnz5TFcPDLJDmuE0pC84ghF8GRNdl7qXMQw3HiN9reBiM6kFg9/5+
9oYMdcomn/EZijgMj97H6BOZwWXQTtIFsFz9o8bmLD0+2UsmyGPvHrS+y4Tc+6ha7CmFKJkWOJpm
gTGsN7hAa/jqDGTKrOC2fE4ZxrymxvYcnn8gL35jMHEOKDkXWdAPkb7KsXjxzVG+eaNg9N+OMlBw
SIyuNBoI7yL2U9N7Bm9IA6RseVlijM9fFHDPIVsUEs+I87A9ahO4BZatJrdv09dAggbKqg6u64sP
qWFLq8qoJqkGtC5MXp3zJBs2jqv3tgGo4VECrHSPh0oxzJsVCKcyFnAVWZMCdngzQCwHt80DG0qP
qZG1VSZ55UBchxKYQMTnDdqUX32H1GC94l/HtZf/MAWfqEOI6FCOm2FOhsARltb3w38MOyQCm4eP
ehmUwX9qGDjBmyKUMFZ6yam7X6pT5XTbQsO7TdIR5dlJoLFf0ImlM3B+YZyujY2FH6v3+EmhzSvk
wzomqMfVlQ4ouB9jIJS9997U2xxfkmmXMPr3DarqnTkFxP9AqZubwWuDD0QGFDXcJ4/1dVylQ32G
D3MRg4bslzisjkwdeDM8e5hzXDliMH65+OdECI1xGzCKGZnrap3+9ByqaT6Raxf2QBEje6AOY3wu
RMVa7LuacgJ8hRzAQjhygfnoyi7104f9sBplIUAWlJTX7DWlMly/9ElPQELsM76aCTypeUHL1Q0p
RSQsEwi2B3cBuioiuCPWCnlIMeeEvflqkgVm4QEQKVwZAIrq3zfP3esaCGmIXAWaoM0IGQNpIHTO
j1VGZn2z4Adv38C58Lig5fQadRfGDWYH7jlBAERw7u61kHGYWJ0TaVPGUIbFozJBaaZgxBErhD5+
sKJgfLeR+8gCBrh5JOBLHjAzeBe28OwRtxwmK8YQ086DGvXhyLi6tx0/WsZ7aEuKk5YRCg5U0UsD
KpD7AYBlWu00x5LVvAVcAf5dqWv1SbHX2uAaXoawMBsWi+KrotiTBlZwoymnl2G+OzFjMegwTIUK
3XvIgdGN5AG2MEERdzXUKVZ5faK+ywbs3RAqLkBn3uWQ4emEUvTB6Ah2dTWALbN4Q1Z0ryFWCPsl
TPVLT4u/Ig7UgXS8HDP+tN87swSyA9pm9e5pi6KdobWl6MLXh+FkaLBREV3zWiCaKMkL5toWsNhG
QuXgF1U0rqENJVgqcJKtoKmRotttdI9qYAtxjSzx7tY9pN2nrH1G6ViLHjgrzYX4jJ+YgMgBAvl1
QgN9wL0Eo4Vof6QXow8C1cnZl5upylm7w05OFWhcJxS8ynXAoZhuOb9fS0jn8BQxur0H2PJkA9NH
yQSeB6t2DsFOPZ49XltaMx1bBLCz03kHytiWIzTkw/Y80aZ7oCZKUBoe3LnDVwLemCuOMASUBKUu
JoDo1uCzFPPo7t9Wncfe0k+1bTNeU141Pt99woifQZ7u5wec+fIw/a7Rx2F1w/txqhbCpO3JscMi
ph8iXcEMledEeY72UKBQDpuBAX9zJiPZjm7DrgrOEQIHpBvp6aFGRhpBXOA0Nsd03rTbTWSwAKC1
wQyMIXVoWDyy6KFLTWUfKBEWFg7E8g84N0Wtd/1SeOVm713dbNVj7zTx1ZzgJTMG6pgsOdgw4ukX
CZMyTiHpUaSBarDPZrR1q/4kNsPXzJjkg/fsWfRYKj2TeiwJvjP7pvGDzHWsQwy1m+3j+54NH19y
SLDN0NjP6ERRQa3PcOoRxZSbelWQMGqSdi1AC/mRx8UC8h9/cppvSqHAWr0DYytyj1qIus4HbCTs
YJp/82a26rhD0yZGiOMstAwC+42BGy4BjIgc0I8GUpK/JhriNNzifvYMkUwGQQPeNUeqgv2PVCZF
7skMbPa8UNK2HHx89WefSAzUK5f7hmeQgqAAMJpiNMRJPJX6f9JSw2bE5nd/46J8rd9Ocq65j21g
s9YxU41Y84DRoO2UXhEOraE4AKhbV/MLvT/8ScTwXnO6jTKvpuoVfCh1oG0rFAWMXb5pQ7FHoQPb
U0jgUuFLIKoHRgjK4HMPOLW3DEesW9j9UGE2vrm2BgAJc+NoeMq0GnNeojEwRlD91k1YMrWyHCOo
xvLmve6Q+jo8MFpgVuBJOphw8372INpwUTef77R0aAYdbfbYoMxm4I3fCbMHZcjpl9wCfarLC6Ix
UBDzfuDOuwCvEvcO1nwqhQdYNiVMy04aPfoQRPX7smOSjVB+yxPL2BhHlF+QSnrPpjM1OxsBBiHW
XxG+j6NYTYDN7sWgu5EGOeVkqCYqW8AcdAZTHtCQ5PX2paia3KbVulYofJ0z5EhfGGdYWlTugx2p
HwWhyE6aGYo/hE0EOTMqu4yaD+ZbwZtYBlpB2IjRdSUvSWXCsQf9FG6AYGCcPlLQHxKvSc5kDJfU
xs1oAGdoyoI0pOspvz9sGoUPbpyjJIT9QusvOThhfNhSoUbvR580FkovU1YKOvAXLFiwx3XZ0TFc
YXs5mpXoPeEvEEAu6nreAbGgzFegSHwGroJy2kD9ycf6bzLclgy4e8+VBxNOh9XKdw0s3m+TWo+7
aXz1N3JxX1/fDjy/m8PUAVEDJoT9BiaHvN03fJGiK69Yt2XDR9N2oAS+D+HxJ3AEixfV29Ut8Riz
sQVRZwzcxGEvBzlaX88RBu1HbWu2Nl4CkRoiPmuPnFjpqXkOYDTt/0JLmvDD/OjW67fUNEHhv9YT
GvgGh+DSs7jV8yvv7DA7XQ4Ur3uv9EoEKIQWpIqH6dDFRZ58Iekd7GkqwxcT3P0PL5ncOlTeJgd6
g8qZZiB14YrdmBvhdYj7SsTaeY/Yy0Pr5WZLaNh40IaGizY90DHFiGhQmQqiQR5cxvXWgh6COzkc
dUbCwWfzOPbrkl0L6zfq7bdfFfPK9FupZ+vz92tBaTJi4ddpJDaAKFsJFffgL1brxfR1v8esojOG
mrglNYTJng8gmA7EhHFq/qUx3VawsAevaXMEfB8VAxVBG44da6C3p4dhjUWRs2fjeOKnz3cRiETH
iSt9+W/AJ5AcjC7H0sn6kj/jAswAEJk38BZBAsWaAz13jXgziy45paYQl/SDIWJ1/kIqf83tdIeN
Fpy87/o/Mfe1wMxNCWjQaamA8J/jO96do+rj7X/U5TOyxsqcdNW3fzlQOSnjGkaUgNGPJ+p4D1dL
y4ec8oxqvvPJwC3Uv4zMAyr7FtTotVCvA958aYwpho5p7Q4uXH+0zfXReYhx2pMkuxlajc7JkueO
M0rE8te9yba41OHTLp5zeat/g5IwcmmWuKb06m9CB3byqu4ryv3k9kQ2Bgzmm+DAAKIYpQHh9W0j
ZQn2RD6EIdwHpFhIeSKIc+IrdjZHOYvPtDwp41K2Bc49kxqJ5VTizIAIx/58vb40K7hfI10eMORh
pqdwHHTY4w5wCbLeXvUcMVfiZ0QWTkn7bj4m9/qAdssSfWXeDPgWaOqvB6WIDKq15+6N4Imv0beg
DgUzNoI8PShK4cuIMN/kbepPQcqCF0nq7GoFE3EOfRfqHCzGoTizcJCifLhs62nmyaP0gCPva/k5
YfaFQWA3Sef0CeJBT2q3CMyh/s1UrOvzefZ3T/SsI0/lia2L7lzCJyeQ4JSMA7ARS19o19UDg50c
k8FFohXT86KOuC1+44l0WZPGA0QFF3IsM6rUBT6Tgsm3c4icCK77EbpFSHJ5HX/u/l2Z1lvAQDWp
FSfn9njXpOEki1+F17u2VWDkKWN9uMA4D8AcZqMXiIJHtcPM8JVQ1IkzeXp9D8Hx6Vsk1EDb+66O
PqeUAwSWZDssEDUA7rTDXPaLWITiucIl75HPb+djhXYHpzkhHYqECiEX5XNv3Pd+T96HEIMLCKok
9Q6kmQgJ6DkUtLFuDS/KpjJ717zeVv7u3enHoPHg3skhX5S4T0mL5hvDk8wvli3gm4Ish/konvS9
0wO5RTVuM7QzeA2+XlToHkuXNyCNDRj3QvJ4Dc+vMS5B2PKovGV5tWEAWZWn681VSrLnoYBcvJod
BwM684oCGWFsP6+77aNSHGhl8sp3afEjvRIMGO77nlWeo4NGvYZZ0xWxWZ/RVQIIgtVLw/rtGpeJ
dTmmplNT7urt7spM4AJTij9kg5YqBciUrTTTZmS96Ev00Eg0qgZYrWX7S8QuaWk37+EdaX0RvZ+7
/WUqGnxBxlYD4+oXd4g91uB6fNbRQw2uDAhbxIn2FTWzrgY0h3JSPtcNg++zfwGMN4P8ZA1Nmkz6
CQDuc3gvQwrSlPqeEwwNC3pNPLIT8chQxvo6D3HqodMLP5+g5+Ac6PTeIVPoWoqYpmkYOUJeVPqg
IqQCPK0GbVBQY7lZOShnu4rMgYz39Lp+aH7d+m++L5QN+i+K7dYhVYd8A3VrwPFCHAIMsbCMwBCj
RsR3GYurEZLP7sMI5gmiqwYV1Bo3xz+dWyprwXsJSFBY0f3EBO5aT+pl1gyfO7FnRd5hijIsT2Po
S+npvmWcBiSFmQYesWDhlIonmSwSeVhAtrriyYl7wNxSgl5Y9a4OV8bEsFwNtzROOWHTTGppxmSM
AaTFmWAOXqCPJ+09xGw1kmUpucGXld2zvL2Yx9oaZchCbkbpUNMZBUkjRlRh5NuGGCacKRakw6sG
GW6Cutk9OYqEUsfjCV/enMHHCn9CEh8taqtj8QE0j65Sh1vffcfyYYyva0NwQqOcqZh/UgeCEAEx
QXE/syVIkQR8TgteofKKzdbfV8EHnKXnwM/lOsjapab7LXzYI5U0sQ9WBVHAEfPB/mw5zWMlFVEn
IKg9Ly02/BTuc4nMTtTtTxHelV2Hkui8ll+1mxkr6YW+uG8/wUJT/IrPaCTMVMfza1RAId/ApO9b
uTbKwiaSlIDu57a8Hz+TELSycumuqmMGrgbiCCcYt8zs0Byu9awrw0LzecicV1l+OONIKcQ4pA7Q
6lMUn5URK3JsKSOkKRfy6II92yDi72z+/Csy9XV6GDYX8XhPOgiCMZl6Ilahbrvvs7xhCQjuvXA/
/fQYL+vdtR1WSHoVdf18av6+HX7I1bnRq6JjrQpPJZ2H0PVn1GQ4sOXHD8BCx/QA3QMsUe07zwd3
0b+Sg5JO2KbeoHIdeTmBhzlgWow/uH1VTsZmhqTeiCFPf/Dt6sKrxrhyDdev48hhCrbHzBObO1i7
yb0LSGAFqFYg7T9x4x6gz81bV6wWKuoupkLyssU6bf2K7jk8WxWVUzpDwikyc4/gk9xu64pxxT4R
gm73gq7i462BN8XqusWe64tD6nhlfkNCTMob5DVqyOiNDrRcyyMNCqjpfCbC5LIoh6zvALlwAPLS
lT4RuIwbbBCwV1Itsllz9xm2QzKk6YHmKtjQ1nCUXiEUoSITfj4/SFQxprigkP26JYY016IX99Wp
cFzj2KMVmmYo+sBOEmtAUwEki+AcdJL+8skg134c7twdCH4MdoqIRh97Xd2/rm5f7CgP/MTosWmc
4UFiawG0fcdj1mOIlL37jEFgGBP/IDjZauPukZey/UO8CVgInHG9xceVPc90Cy08I/Yat+FDYomg
XqT19PQ1+wuqxvPoKS3MsbHCpduMZV+OUtiLBMG44sYYsA+K61QNPwnDtqujR1e8vcCTum9Dc7LB
cwR6BsyaI+YpIPfd5FCeM3IXQytKa7zNLvF+Rr79MF1ozbCfeWZg+8CoUCzOI/3qoHvKE9q32n4G
4DBngiyOOK07rAr2JCiARsAJmwdQjM5ejTKOnAkM3dlzQvilGDh8d0l1VMNqyJNk76FCP9sZTjzI
/fhxocJVsBpktddwtDNN8Rl13uAmPeZ0um/T3d8xUsPg4TIWiXDa8Waps8sY3qmN1vSqIpThwvBv
N4M7E1kPU0ySC6ZN9JYDCCZ7Yu5fWJh6sk+txyvwWHweAVUG8rTXd9/Z4Pjm3HMnrVk8qDHE1qW3
RhlBb+aRrkxvCmf/xIgFxmIiTfqLBxGLrV0/vPBq9vlQiYwtLrgeE4BywSLIwH1jGa/AQTMGwy/m
nFIt3WbMwLyumY4yvnfPn17VkarJhT3uSbTV3pbwFII2Mek2kOfyoYhp0xcOSCIHVXeifnLkGRYI
tNS7M0ju5ePehtaXPqWdMRzsUmjxkHeiBJ/KIxX/ZEzHIu0vyzJOtxfv6K48YFTNy5PyBT/gxNEF
w0QcS0QSiDRMjskWueOb7mCLIWXxnYShN5jlrIctZ/hD1UPtJE9F4ik3rHAmp7Q8hDL2GU8YaOYI
b+wyBGrCTmSgpq4xLYB/Dz0HZFCu30wO2aXt6kea0xQhTyakC//jIRgOPGCR0ALFB9e6Wv4HltWE
LJf9t2yN6GLh/oSIKWEZaD5Uk9F+WR75FZReN08d6Sj0+HRiiOBJQUMBrZjhTBFBExCmGeOjMS9V
B/sUR4MB81vWnZyQSgjRH+PzNxiWKwTNptN8pNC5AfYvoB6/YIKAYIRFZqMbxD5hSXAQok3CR/SQ
wYtsA2zDhGu+3jf8hrx9NWfKUqZDM27d/iLxBcDyQMLTz73OKEnwBOCEPX/dmJOumgFlHkcHF8Ee
XsToghpaiC+qILXCsCHCvgn6tfINxY9NoHyH140cZgl+IsVjnQKrKz8Mw6Hkwvpkm2rwlYw+yGaB
ULPkwya1j/XlPYs0ns6EWpJsmoM8Vd8/RhkwXEqg6ba1f8nGNOH3OftQ7eRTYhqzsBzQIhrfTQz2
TOSdDWOYefsthmuu4NrEdYUwVC5gpnsfVd53d3N+SvLRAmF/gFsSFnPI4/JaneWaAxAvrOWgYJ3j
CjqozmysyrfKjkOi1sVVEfUwztImDN5xg8jHAmd8zF+NjxpgkG9MWvac16aCV9VvNT6vFkJkeUeW
AMO0e5oA37y33Z3oDXYgSD0M1eiiCqdJsm07yHsNkIdmnNzQ/RCWEKOFKuRvKwzUEwPqQN4K6koW
0nPVlQx4WAnaj3h6cEqgBYCcBUuHQV8Fva9HkGhyXkNeMgxbDxrbBZufEsOJ3zv6KINFNM7RC64v
zTcTgZwRPyibMcG5KR3f0SH2bE3GA6rPjDYD5yndHj5F/5HoP2aHQpClhbp6wPCb2RpQxJJBKfOR
y1f9LU6Fsd5hvYf4bmI+PcoXGn/MqfqxE64Ns+LHUijb2HgevuxjhtUynGMUdvN6ZITuGSwgstro
EfW0+ME+5L1nNH5dqgomyaF+eo4A0vjG+5F5RmckkkeO/9TZRsQL6+w//+N//t//ffr8r/T7Mfn/
4cP/kVf3yeOSv8v/85/S7zKJZVm3TEmURdVQ+ljm0wFH5bT/6f9hmbXUNvdUWhbW6AaWNurCNClB
pt4+/FkhYa/Od8y2oNQIwz98dp+x/Gse8t8/u89o/ttnX/atdJNaPvu+En+gGX2/aM2xJlkhO/C7
HwiE0NhoMHAUmBhDbfvPH6/8LgL67x8v/+vHZ68iE3RBEJcVUmf8qJe3RZMSPFRPgAuR5giOSrFB
ipI0g4it/EgrEnFeiYm5HvAiepDnsl20AAvYg1h+CWLd2Fb4zxcp/fYiFVGVdMtSFdH4JZr78rDO
YvF+co9aipb20OBPUTlo4TjkZ6zx0R8+r//S//ZM/uvzzF/WQ5eponWX+LzXBq9ZQ/Ogy2qjM0ZO
K2S/rGdYF/5/6zMVU5Mt3ZRU9dew+LNu6aL+kJZikFJvwGODdd87keP85z53JpZvT+8Pn/nbda/8
12f+kv8tGJb4ujxzaVlq/gehIk6UvgETzLkslOXyeSjnpuJc58YfYsCV399fQzZNS5V46/rr+tua
Fzq9zm9SJi2x/ZsxqsQns88Ru7l4pzgcW7MnptPCDElKvBZ9kfPlHSypCsMzEKWIVx/yweZPi+x3
qfOy8l8Xpf/rRT3lTuvePPblxXSAJ29j9MGokmP8eQbE3sN7A0T6bz0B1dB45rqiWuIvKy3Xzad+
ueni0hqDCWKTYZyAHu8HwzdGioqO0OPdooAWj7As//np6/2K+nWVK5Le/18VZfnXt0p9ZpbKKycu
X26f+tqFuQ/jjAgI2cu/LiFaatzQscqJ8cFySH3E+BW/TkpUOFs7UnacykXZjdkzo8YkHRBZ4748
KwBNCawJjnNMI54eJNNkH9HfBfB0+e2Wud3VN7bZEgTsjgP2tlmjE8D3+A/PU+k3hX/4er++xGfj
fu6E/uvh4unI0N0NLLWv5EBmk/2AyEfC4TBxTc4+cbGuzNdW4n2ku3SplHbqUY7fSUZRzP+KiGnf
cH98jKf//Ag4Xn5zkaosm4rEey/p+i9v4Fl9PqtPUYkMg+FBOvcVA5X84WcW5ZjfrF4TCGkCKQ8+
ZEFp7woU4rfDawzBDdD9rHhwu/RmgRTg00yAi+FkNdBUH0NdcxAff2gSSgd2I6khYOnnFsYIAjls
yebnPG4n/JQ8MQG+iKi5oebEJaO3zgVCARt6rajnDFYllR/ndv6tbev7rFDgEvVskZ77Dd2CKRjm
fIxryPXt3Rku6w/On7S+Avx5uiEX35x8H2LHB1T3qRgfQ28BkGPEHVMQNj2P9TLOp3h5ZljCksZJ
C4uh5N3PodwU9z8seuN3b7mqKYbG/VY48X954W7Ps5w1rdmxKogsCzdZEn/1yVs75lHDgtg6pIgJ
uErQL/9JaierveMm/s2FlLGxYrhuEZREBo8XJ00uSWCPvHeyRNhcp/YkqL237bW4BMO3sLfbXpif
edNz8uMi/oDD0Pzh60j95f66yDVFNkyqF8nS/noJ/raTZg9NLh461QMEZvreOyVWaGS9Eqwb8FyD
P6zX3x0Yf/s49Ze71zSdlLUIopdIHYprqIrh0yTlNfMvS9MItxmRMOgRy5CpS/TPH/27t/nvn/xL
mXSzCuv2rM7SkgE4lhyDe9/h029rUMf++ZPkP33J/p392z2VG6UthJrT6TKS2d/IGoWThuyRwE3y
MTzSkfw6PmNDgzXEEJqMIw5fMw6k+J+vw/hd1fP3r9wv5b9dh3jpmuzz4CsrRkQvjMY6ndFMMERQ
D8qGSls3GWPaKUj28F0NxEMBx5UHv01/6E/A3WCktporL4VulBszJlKF4T+/1KU2k4CdUk/LBqxa
1GLgsCaDXM7eT3RJagnKmyss3z/Va8p2oQmjm+XluitszwI+dM5z130C6xOQ7JQjU6BqJNRhhoR8
pn3IsWfzcDDYnhdn7/yn8/IP611V//WeXM3mKp5b7kk3Z8I3bh4k3rXjj0NnQA/yzw9A/t0BqWmK
YpkaZ7P+1wP62wO4387VW5fZnKFVu3RcDt5WuA0QUe/nQxiAM/RZ1shI1AiD0/FjDAWsGBNKFT8T
7AD+8O71J8G/vel/u5hfVmX33mfWq+Zi9IAp4mvC6LDZ6CQx/eFFk363Q2qGoWqiokkmZ9O/3mK5
a4vi8XjzrS0YZUXJP2r3MQiuTnbABO4c/+mbGb974XRZ41ZzpzX11yLoabVNx73GIfUS9knibMI4
dAN9LMTBhpNDUGbxrjjszo60WBD3fQ8+OHLYwmpSul7tDcvNRBqRVvEtI6+pe7vl+8M3cppRZ8b0
4GPPzOEwaNwRTtMXsGwPJfPybA8ek2Uz5z8gHrlhOmaaIurJD54UxD0DbVTOH9aT0q/OX5+hrsiq
rFmKIkvSLyXmrcg/mdIV4rKZrtqBYe+RnriWxfGTD1tnlWOEgYSZqFowcLSx9n0mO2PGhxi/fvO9
abxQz6EDpFx2RNgAGDpi9+Yy3wl3O8UnDuGUgeBG5Q81rJF6kEI2z0h2PsOdNhwXu5v7SPpcSLIL
Lt7jMnj6t9M4UX8Is7NxUCm9zj8vwG42BSCbW4JR2ddZvkATv9oPdi3H4Lif1dpistv/9NOOMmJ6
yXYkOzXKaQ9vu8EOXymSbMnykHL7uLgMCijt1mxGXdIF9rAcohR59oZ7nFaghrK7bXu5yaG5O0Vk
BQ9EIuc8eAyHt9uAQRPoOSa+9pZZOrL4IUwczKO3e3tZB+fezYPuLyzncihgaA3oPg+b+OuToca2
6UMF++c6R9jbOKE6A2srQvBU/v0Dy7qQPWYfMAhteQi2Ej0BLgYmhL6RjpTMXl4nr4O6UTdghjQD
tZtaAO9OtUAWfUeyY29NCx6bA1Ay7sNRR8vnYA4tgnRM29giXzl+/fPqUfrF8W+Lx1B0zdAli7fl
lxPQ0s5v4fYWumUDWWVVeYadEOM92EEC3ewke2yj+ppfIsix9rDdgEDZ29Y9LJ2fxp4W4WX9z5cj
y787nvS/Xc8vG5L+aXM5N1JxKS79XeIqdlysoZ3b8eY+MjaIdGwms7GcfLVxHBK16RSwUiiwzovi
UEAKSCQfR8u+9mJaYn+VISKgr5e7gnYdJOMxSHdf4/Zd4WyWJgZF13U4+dYnV+evDWAsk8y9SO3Z
fhjZYyiyO/YHf/aZBtFCWkczArgYHp0CwdHB08L+t2/0H9XFXveoLvwp9y0GhSvVroFQOpRma1gN
WBf8mGOptbcZGOdSjYvxYMTSHA0ym5VESPnEcuPViptv2WmIyWVp+7tVHIbzdzCfisHUHUjO8hw7
gzAPwmm3hTy9XvWR9AkxVuPkFlncg91YGx79jWGvDHfqVMefWPe6uTiN2dXmd3tzednxVJg09pc+
m86LMWn0jDYvTJuyP1aQv32Opkg9rOm6Jf9bC9KqWipKerdEIQZ3DPNFD2/QIYSwut+bkh0SZwsf
AaxVP/g7O6rzmatXd6EfROqhxHpFovPx2542hnPIngBsZbhAOJQy90Yz4ZD1fqaxB3Du4OLsEhWz
JWeTkCptf+dxN2I0jDA7XCNV1IspGu+tpMePqIJOJ+B656gtnjnYhnjiCdjFCuSKrVz5wUoEnTEh
fM4+Zg+fv5LQ2kLSoIAPSxaW5bazPwJD1u8OR0PWJMsANOtv2r8ejnuhLl7d/iYuZWZYCwhrR0xh
rNcUPjEG1i0KCTjBBxVbWQREGHEPnnWvZHx+MZ5Se6KUhFk/zJe1VuMX6qi9qN2/CWM4JdJzbK4g
+rzeEFMCaHtnKktsvOG7Mpei1ev6yEUB8HgiYPDNfoqa8pIPBHQCaSBPzRFKAaPPTuGpIcAj0jhH
m008+kfbPdE3VRg3hU1CvNMjybBkMLwXAiyYoKDWk0oOJLwco2u7yMxB08siw7uwgl9SQ7SEDCrG
GRy31G1wI+3IYvEhsCO3xO7CxUkfjQcIsWoX75hpYqP2Sr32mE+1JaLd984wh4+xuEhLVz8BL2m6
+7qGdT+ldE1YhrLzlkMdOj76yjHmGlAEUU25UJ9Nj/GXavpZGwgBo0OiJgSiYYDn0RKbQPnLrkvQ
SuJ8Cjr9ucYFfq7VGGxBk2zNtbY9Lf3q1o2HfhF5SfX2BITnf0WNgmXDf6u/e5/79QvOWYVphZR5
ZwZJZEGFuPGqatgoy8aa1t0AeBPc0ydA8LYklnraYKjWs8Rvr52R/+GtlI3f1Z6GpkuyaFmSoui/
FLqtUT7Fz0XuluyQxQ9jH+K9/f4w/rjZVl11nJ/b55fl40kgfjcBf77O0tmGmAo2VNzsuDj+8xa1
DnuK9saRyxinqztlhx5s3m68a7zdc+j6pZ08bLrTJIFKAeyoxWC/EQsZDiKmkT9p6rdkPH5cddWu
KAabRAqrj33eNL2s3dYP0lAf5AsOR8QHYzMgEGv0ojI/YzS0bb33/OxAXSkR1Axp7JMWoAjbyPAS
P0YCtlBo9Rh42F08E7xPH0XWjbSdQTLQGNsTIamAnqEGeQhG0VZc4HU7wg4i+T3yRn2zefKGbOcD
2IzDoTTKQ3kyGa5RIbOHHEyfAdFopJ+MqcxQa4hKSpgqgRHkB/xG0gU8dAoLukiMiIiBsEs4EDci
FEkBYmUiXw8UFujZeXVhS9QZ0zUbqUTl34fo+vENpVCp7665Ia79NUU5m3D6P+bYXQZYjrjZ9KeM
NaacmIYfgcPcMr4t957gMv9xux3D07s9xfbMrWJrwpRsWgdQq6bnAe/J3uW3SirSWyDEiLqjVRly
hMSfrdnZK5hsqGZ6KQg2T3CbR0W8/3+EnWmzosqWhn+REQqK+DWZQUAEJ74Yup1nEBX89f1kdUT3
6brVp+Lce4ZdtWsjJJlrvesdvhBFkek+1z0P0T5b4GuGV+hfmi+A9j+UIP2+PPR1tav2foEr/2iI
1EPv0r4+n5QghhpjSm3hSQWM0pm/dhCZ3uiDnfew9QMdkQWkO1glpezEhkQX2S/M1nyP78gVMI69
EQ0QoeEI4xky/fL9xlSsw5N9sm7yxiowIBW9OeZeqr1sWcr0tlHth0cPXnqwhoc1nY9Z+K/xKyfV
FLII8F5+8zpzxih8y5odLRoITtjS5KyxPRzo3mKcETL3sY7WwTwnpxQ0rUgQgT4T1JX2PoEMaOwD
YAXCudiI7xB606fTTJYMjMmfou8zi4ikXAuK+MWT6iOMVHcFfr3Wy/oYXYdZDR+VXPoDPwxDTg/m
inuGpR8MjC9Tx8l5giw07CCEw3jZXQ77xsOqyRwwB6GalBbj2Z/nAOm6wervh80P7Dz7vTtFbbvv
X0cdjO9KR5+ButDEKPhmYOe5097yGCSp4zZG9GI/h13gM7MUC0TkSZtZ+dWojevwZcMIcc4ZskVm
SnKKm02M9+RqNl57eN6UY2JzPFgMNgzPRR2eAi0obAa7BlIfj3Kd0jzrWO0hLT7f3JZm98s5/oQt
n47DesUfr0fiDwqieqK4PiwIqy8TyGBvs+gRfLoP5xFi4OPQZ+CRfQt9ZGxwEnDN2kCmQKzIdp+c
fIaynvtxl+M+b9KGV2lzCHsjhN5UP24zHrgYnrr8O7PZ098atD/1Z7rS1bvtLod7X/lt0z0du9W7
pdy+k4D67oqRAxsiESbkFVryecIal9gkXf6onqChC2A/MyIrhPnvtfWvzf33Uh9IuN9Rup1ev6v9
BrM9mMn0n/vHd4IdDLLV07BEpwbHtzA/HJiQtwbo8aIO6ZeI+O5WN4fTC73njVwaPThO0aLEo+Ri
3FdAQJhjb7u1/yXzkP0ah4l90Ez7+qK6w/JJazW/n+1Lxz+iWIILzSn8wiiNsFIp8Mtu31ghpxwe
TYNXCEISqMtBizTNnGzx5+yGgggrVI6hvcvgr4Vg6P2Xh/Jr+PofN6OnqIqu9PR+v/1b0/xcDt7F
9dxqJpyypRnMFehYZni2bPr6wnSGHSNaWYNk9gNlbBj5abK5/qXX+eO8isHc/1yC3Bf/se/ti3uv
uCiH7wRcvgs5HMStzHB17KVN2zjvOj80yuWiNysmr/225Jbn7x3A2YlEKjwwtKSfDxJs9+D51DCA
se7Z+yhQGX38bQX/cVL6zyv9Dbx5H1XlXt+OJDP5r+nVJewXMGPWcxj4X2ihF/++UP+fGzNQ2szN
tW63+1s53C/e53ehLxvQ9J5s/Fay/lDTeRg+jYx9R5B1uCXCzBDWUtCgsw8Ivxy7RvLvF/IL9/vP
RfK/FyLr9n8+ofb58e1++tA5hSkbLNpHptXrPUFvnDd7F5OCu68v3p0VleU3Up2LsDo76zHuhIhj
Zu7NcOnZoXyZB5hYexcu6Zqhv+Y+frAB/aLz/kuFp/4J9NJ7/3vFv+01X+WuldWJZf34wSyYG2Wa
bWhTYbz2LiZeiQt5hgDybbsmWk5DE8N7FiEI9JOWmTzdzeMvm86fL0gb9Np6h1kg//i/t/DEjlN0
1ZM83OEtQQdA5mFjrGfXZo4SMygMj2w5j3S7lqUtUL3VwGpy5HeDHPiI9LlqQPo+W7uTs/n3p/tH
RF4fMPzvDTq61vudn3HQ+72D0lIbcLMBqA8dVhg/heeVwbabyV35PETDPosMI0kglJ3/8qz+CFD+
8+f/Br28r0pnf6h7zeRA08+xrwBT9rAwt+7Yd9HN0y0FnPtH/0jU5RhIXlzDZ8vF4qKFuyyOefZW
InXjd7B9QwuyzlivYkk7fly9CwEinRnpfLRPV2/0NoYv0zJ0O6WS3MEsTRqRwvAbmMnBeQbvvQtj
74olWYGOE0EUjcjgZmPV9unbpf3vt/2PE9R/fuzf3m61/SyW6qDbgH9Tfc5zb3zclkHdz5ZtW9es
hgrQPJP794OCE8qbWBlGmizHDLGxljM2n3bWvAGEei9s2txpKwuWq3+/QkVewX+89v9YGL+99sW5
pev9E1d4m/dKaxrGGQ7GvOxHp7r5cNVEdBL+3oT8Z/Y2f1mV+p+q4X/ent/e4Gf/o+21gj0HlpBB
F8WSjOt1htJVUP4WIl6rLiuBsYGwqxjTEWie7hcjNNn/wP4kKb2ARyzigxHmBbhXbd+8kHcNaMQb
k8d0MUZ4gp+uFvd3VDCEAIH0euHQcuGDCSM5bPuIjWGEEQGEq/GIcTpQ55e+auSebYDsYsaZ/GZn
K+/2Xz79H7eLARtFB+oCpYr+26f/fIq7qhSHNvtXNbzWJjlBlB4KSeKdsOmAAsugIsYlHeuNkZ40
dCF8xeknzzfGplBTS7iXS++KbZp9ZndGEjarxueB12AUsuaT/PtK+SPPCbKJptG2yAPytyP8WJbH
5ePN3LeiplWl6dwtO3m8zA9FaG3vNuqgDAvu234fVw2ltnElwZs9g4bsP5dOBQcOrHenEYkL3w6r
JAUnQdJV3H+/zD/OcweMXtjquEit/dtdfb6W58H+A6iKUYC4YKsSnEPKnohhZPrvP6rLAf1r4PDb
+6PIo3vQHtDW9X+fvFTL/vPzPA2+k1ZQzi+4xkig1kfRd+Ec76W4Cvr5kp4efes4DKc9D/ltMieE
qWOC8GpObp+DmEkjRGlhvth98ZY3kuk3nXaTK9kob0JoATv1VY7foh/OzdIOGIfD458HfEDcEouW
NZ+rItntUkW46e7gBI0DAvqx3gp/6Jxy685VHEbhXIcZ5Af9lIwTArJbFv0mxUYc3OQBOuuBMNdc
Nvm7e7PxG4Z0YY50JIBQbJaZfYDTK9bI5EqqekRrIgxKO3m5ycClXfWRuEE/CAN1Mcg2H7GP3c3d
mpJqYbG7vyJq/PnDdBtBY3JDGuimjxw8OOmbZZfNZbOZtp050lxcGznGue4WVBpa4zBnXODG6Kt3
AxHHT8NGhY69KT1m4cBTJvpsrJtjgiQXlLOH2PM6ZtgX8xM8WO5vuA8Yr2DUx024r/AZGvJYDmI6
PzF4YfFiGMjXUVgMc4pSJN+krBwNsJ3QBFFOoIKIdgUJYZ/uiMiDBM90gq8qgZsgGSF8e2hyp+3D
YqmJdeFwbfyf0i0HrybBG+LDwYC8k4Gs85B/+JkRoBKUOPEBA0GWZYLBiWeUI2+i9zfnQTDlz582
TjDHlEZ0hgq/V53zK41xRLpQ0idD/TcRKkig6ulPkdB9ApKyg9UjmhhyWvHGc8JAWZFM5UfVrc0O
UmxK1GaanMKU89CIoP8bikjN4MANOUZoldHuBombKuZkfzRXde63XXfPCWrB/t+83IE53WhAC44L
e8mY1Jbh70gKtbBOQQDzANg/z1jbAhv7KmmL3T5NOsfgATUbUN7cpY2XpvhJBDjk2DgUIKxnfeEt
0SayNpy/rMqcdvtcxfwxrHlUIBc1MYM+nBsjzp4hmAKzAhYDSgdiol88o3LgyCmJ5NhaaMFqG1Uj
THXOSZxxjimifn9y4OzayfU4MKF+rxPXt6zhILSYfxksRfc+uwfUE7y00w7Psav4X4aAKDq5En0i
vWL4cMwmjOFggkgfIuHCIMAwZTSxmT7mwbzd8BBQF/964aibx+1V3BH3HOI2TuSitX6CsjDpOGVy
nlMN+BsGGlj7EQXglHcR6JP3YsMrj1lGnAa8SRIRohdlnuhMA9PFADttC4OSdaMguD544LosVFHZ
wcBM28EOGYw51SYFpsPu09Jk/1Ci2geYm1alG3TSaf8wCg4h8s0OZhefNvKK9H2i9T7HRaoETIfN
hLxzk0s4WT5WQ9EE5A2NCF8u7elhiG/VruOxxRh+PfUnxs3YMSLE8YbJC3xyc8J7vOE9Pomp2/CG
0zAZrKs5Q1lc8awAFT9fgWiBAUuOiwuKV6o/L3Eht9NQt4XPk76L1UFMaCMY2cBMNcFZFUeNidIw
qKJd118dxitFIIzGisa9mn41tSavdNXfrRTTp/v4tvjBLmvTUp2FLiL/kfhR37foSwJ3UkqfhJW/
a5lpkjRBerff0aRNbpDgEnayvFFHd4tS0jenqWEtes4pWkWrd8JLcuDOSBSSBcTbwHtSmuEp+yLV
xMcGQezBeu7AhPdjDN5A4AjLhuWyy/MzO6caHBNGbEo2Gl+NzI7X7E389RLztpED3mIphjAabkpj
xicgZ6TQdDBddt/SNAdDdJAMWEmCmIe4+lASFSwnXDfjo4/42fbYVUOdZw9AFzfMUdbZ2QXVw09y
tL7Z2YkNU8SgGZrh3Zlni+135q3jnCimgcifkWIgq827kxYUMq7dzhFnsN9+vaxGKASYty436yJZ
h8iPQ3bjeD4HkiRUy8WOefVqM7jCfHMVnm78sz5YTB09fVSLrON6Htnl8+0gYsQi8ANbP/Gswi4U
awhLwwTIeCZHlvJXvJL+7Jhf7PUnuvLCsBKIiTgioTXr4YDJLKIsDSGrhNOpLJ7DG2L10m7jZHUl
cTC+ECpdur34efI0p67TqocGypYsQG5bz3df7u4Vu+zVAe93yCbGdviAWSkjW3DbI6NITE9SlEqH
mrHGT+FyTMtw2SYsaYYnTHkMtcBViAeCsLCPPyl7llTeGOQkkm5p4km0IOYBIadxT7LsTWCGWBPJ
qK0Gl2Gfkx9E9q6b1SO+tMK2cYxwLa4cNHFMwPqFiX2I6bII/SbzXS4p2eCh/biy8lEHcgDm8ZuH
eM09zWAf4ZDibHxa8+KCStP78AleAlD7JRL2+N0N9AYepFGezOJhbRLkFsI/BOmOAfYXrcbHadkN
GwSExjbHWWFNr7ixsuM8LgZQ7xestxffG8FjzttWfLG98d4RHqdw89iANWP6wAIGH1aNRxexNBuO
TI5BnP7Fpnpzq4P6aWHdcyqSTiXVHVm7Bjtlm/f5lrbxetolQ7c2KAHqRftOpIP4Yh1W2ycEIhxy
/ZSjjkd9a/nnnt30zb547nCfYHh5dm+e1OmLgnV75cxGKd0mf8Oct+J5xcI9wk+QU+VlwtE5B2Im
xusC7kcePNTK84G8+R4bMUfv1fnwpmvO4xvpeIhpTu+nUfhvfje1Ul+etRzNDDJIHy73DheDSQVL
cAjCPgynNdA9d6gv9f1fpBWUK9P9dD4nCo4ljWcrv/SxkBqKGw9LNrixMuHv2Gz5IMfenVala+TQ
VUlL8vJysb6lEm7pGtz1HV8p/OxoMaQftxfe+M7hh9/CsCW/vxFsD601/BBZTtjx1VrzZmcHc4wj
pnUUCA9a3IVc1jSD9MpiyXN+01EUDhaGxH05tZwUYYFsKour0aLXPlp2/M3iLMOMEHrMtqsNH92w
dScpklRvPLPP27s0jcwOc0wTiBBTbSzDjCVcWPyuzCdgNiJ0UhgxyFfQH/J7jm7cDmnouFxw4LaV
Q7DYY4L6duKWWE7htWRQ1cV7ZmdxXg3ZWs47IC97LaF1+w5kfAQOZKqFSBTO2KNllCQRb/v8h+Ts
9gZ2hqH40QdBl+mpyxGb2yxGvb9m68OCGzTjPOy2rGJ1GGlnl6WzLO09w3X2JHLuRPF10Qk/d21c
YelGvoyR7QqLBgPF3nVaTPFhUkDxRXvaMD92mKogSV28xva3ZWRHNqy91XEvMVO8GC4QZ4W5/BjQ
oG+6gE9HQTXZLkF1Oe95E6BFP7ds7N8A+BhPSewu6FprGlkcK/bWFcvQB9oyQ64BauzrCO9NJjxU
7zc80Dut8E1eDHExufKFxxT3Z70738udMt4ZweSAJdwms88lf1lP1JEsN8y8ZtKcWWTUpFj5c59K
FxzPG6nh64dxOmazmolJcCWglVd3f0z57B4TOrIud70zY//4ePJ7r2fTwwRCdL3l8DPq5VA/WmB/
vUS6MBh49nMMsgysSHbUu8/sYaS6G11HjKDBdoVbxK/YwEcPZS5jx+7Tn52iaPXNT9LSf8Lff5q3
ETEG6e90cYF6gyeu8qPRQCHjCg+N1Tq6mvlhunizCWY+zN6MgeQ65WU3XiHrwbw6FP2RNiRttrSG
nP23KLqbPpezHFOatMV3CzZUik/GgER8hqve5JNRcCi2dfuSnWirzHowbWxtB7SKzMKtgR/5r5iY
pLwMW96OzRWGSdv1C9sgyxZ6OMBIL1GT+rJTSzKCrZqk4KjzFY4SY/qe3Oc/pyf6K2s0kHaka0cz
Z8NF2xbfhJg36nlCTzDeyGdDCpVInehr3HWsaKAbqzryUZUByN1EShSDbSi29kPGF2WCiqUpRnKZ
gsHjW/Qa69sa3T0dlsfqgWeeojDxv2YwfnZcA948yK80EznYHbtU43mymMZTZRrHLRgUu2804m5h
LcZn0X9W+OwhbG3SVfXkJt1WutBiZov00LDOPg+B2ze9U+2QKAIdvn1jhmvCFkTPgL5yvD3EVbBd
2i8b786oZ0yuto+SYQiJu07Ik24NrNbkp/xA7GYKPOPHkoPx5X3hbLDVwYynDYcFmrwCg+w4Ylmx
ARBH7eyNKoJeQMHMLygEqqKCd7GSCL/4olQ1XvXG6GiMx9QcsZ2z92KCIt4/Kpofg5OM7Qfmuefc
2qxZfoiedpznLW5OOLYg3uzZM2SQNzFcLI5nnkWhQImppzRA1IuEInuRvL/8hY0SGyY+6/zvxyLL
BLssuyzt0SUYwY7CinRC5heGOFNtimkfjQDCzxbZ641RsaWwc9PU9OXGfDCYbo4fAcXIvLaDb3pe
c6a5Uz1EmdW1CHAwFIiNsLw2xZdMFzrErtPt+KhimZOegeFIucGB0X4S3IGiGdNk3PvgC98MqFD4
/a83/U1AbyKLhK6fq2ZM2oaoKRXz/LrCg7P3w4G1upOMS5KP/EHy1Oo6nQHm2rbO0dhxDk2K+UaL
38j+pxi9+ZmiZR89S+xbQ5osBMJv8wVDUtTz6geF/5TN05/ereDg7PZ38DLssw9dc6Nilb2nLgc+
06MTQxTr3fKqX4MCVRX0XkAOOIXLand+oZr8WHGXvf9gj/u4J9/Ns3Os/f1gejBPtr547n3oShbX
27H2Po0/KEAhO25S7+xD+p0tzS8kFLMTYGxDSNPXzJStPEu+weONIy/8z1+1aeHE3UlHhkOgSog5
H55ijcqfMo1azeZZ2Qhd+fnxd5HAEbiuk5687cNgfozYNgx4nUYMw4jdVeSShId8moaW7cccpGQR
vWWxGuYxezX9n52jkuZZarStMERla9k4CcQDLQJFCc7UefPcRnht2lXaLsQYrucpptzDNtlnvXCo
b89bThw0sux5jzR7p+s8VOUyixvKw2uStYhCCT3qh8MIjAMtM82Cyjj/LeZhL36bnXlzdpGa2nxa
ME6XXR3kpBLZ3cAh4tch4Q1gQwTMbGUomNlZV1j99a1ePwF8J9EHnyhCA2kFFWqIYkJAGqEZhXMh
vgrgZdlyBE/DyziD469Q3zbswh6tQnd3XV08U2Py+TCm6tne900tJ27AIqyBhZEsZWcuIQZ6sBGR
OpA2ShKjoIE2CKWw0zHKScIunmJLf47TPZ6tnBzW8ktfj234aHOcNc5ZlmPK2e3QBlE5Zd4VsADy
lmTkxKwPy6N54EsFMNRxnIeyIMqwmYMsGHGUWpnk1jwN72R3QTC4PYA4tvza2Bt9I+FhH2isz8G6
OXIwU2FSpjZGviYxohL6Cg2F/ZxSF3/Zoc/+BUSFvlml6704pwn5KxM8Js3Ni90UMB+IjE4kj/vu
mgoJPEPSINdPGoM9vRcXJqcfXBuF98hZPIeL2QcWw0XMYhvA92jkB/zb5wrWwQ0M1pqUHEu2Cjhy
Yqx6MlTm+sx3OSmJxDGADirD8hEScERIU73JquX49LTph1b7DmKjhFOqxA4Fcasy5iUVLn9B/NAd
uYFM+7Sgm4+7O9uYq8T+8GuM6mQGqWIYGQy7P/EFDkK1RXy0eex9dkdemxH6JROC2C3GjBt8eM+n
7hCmfufX4dhomFSPJMd39zD8m7WCMDzx6a4/IgCdBE2RkAolP55uUD4B9M5OBnUkvo7jT7R+pP0A
aG+MlTUxJDqQn7k0t62rGMsqWYJEeNAAFvaBlSD2YjZgVMMHW0tQ/wwUnA46fW9+83LFys5Wdryj
vivYK1TWyoB9FfGNRtAzI7uzSweNrb07vjpbxeMBnL1Z+0WPxFE1erhvw1GdEdSpMhjXbkYBNf5Z
YoHKWaurQjdHn5EzfM3xBEW11xE/++Ge5naomTV9g8oTrgWAvvGaHPMxl9FddL3RqMuZO6KgX+eX
kW1n/QjWxHBUG7OXOWzHT5ODEz/TCym5dzbuaTfrjLf9aA+dQOd9pPwsztBvjtavWtijgxg1I+c8
nOmYSl2txesooPAvsDlm5Oco2RYu/OUSbpfsyAbu9jVBBDBNaS175vHgVYdhlmPRIPo/rPnek+aF
vrDFnGaSXbc8SWoKWcmebJhnx7PZyHupPuiI6d8/Y1vBBlnuUsgt8thGeCA/tJ4RsweTuJ9wgPfs
4fCDy2xK7DBFpb8YPUoxu0zVhHg24zPqXBGLNWSKE4DQw5hcuukGP895yUgQo5sh0QL8y+y2+pjG
KoKZ8xD+CnQOxBlzP6Rjb4e6anGhio/x9CGZRHc6yZKfJpoFSyfjnQJ9D7OXk4233c2ok3+JLblH
L7PaLSDPle9VARuvNyepoI6Pg/iKqwB8UKzQPQpSHT8x6TmsTK/wEXoxLyR1TelWmNb1zarlv/Hl
7Q2Eqgz7gvj0Sps0TnORcEKfNV6sbhkIdZydfXnzu4ttPbtTMcac2jQdjcUpfCCmCc12r2Vf4awf
ni4HNTfkF+2bPphy50UPAef4QyzK9HOwweHu4BmUE2Le4Z3AwH4vVFcC0+cthi/IcDReTIAnhFhG
LgHy19tc05CWupvfFlUaSxzoMsJIfZFlt9Rbh/Ehy3NqqoncnGBKvi11TC8FP6Faf4Gjbmgdqk0f
/aVGJ2+8v4Q8xcAEmBOZywQxygOhq8ZSqLJXRGwnMewQa9Bob9bY0dFq4ZcriSGQdTDIo6t/m0wN
gH7VgBMduB95xjGaH+Cvmr3uht5bFkaypkJqjY+Q0EMs4frelLqksoHicCgugUBpUdnZBtQMBW3R
aZRX3vrFTpF1Am9/dtBIY/VQ++oyqNaMD+Td2Ss2TQW0VioG7lBHrAF3OMblrbznHJjj25oDvi+c
7Xu2F2DTWcOx8lk9x2EOgRQ3Nsol+u7aW3fopZa05lHVNrZbNJvkaljSEMBs0YAfzxZBDAjGK8Yq
wXf45GCNGuv6WuNdBdZRemrNOXMvACO00u79XLDeI1ebHZqOVn4iIpp3ZZt3TMGwcH8hIQRrrUhV
h5VH/Ji84rJlDloGhO/wZGb9M9la5BPZ0KAlF7A1wGklfbVDykzc5Ti7L3Vaqhuc8pjmcMRgZHOx
Sbc/rkh9FuyZWGLbXxoFbBbFMaGvZP/kT8b4BAsak1MWgvZz4j0TCNbtSffBoTx6OZ0W/h+/bmAJ
T9Ds0ljT7uI0dnak/qxi0Nu1ct3HAQeApY0JI0v+oxvztq8kWEZj7MEdu8W9eHreTau+o2AhChot
hoOjO5hAoLiIYTldFJnvay7Fwod8BpE+sdI1Nth1UGAIDJzA6HUnL2hUjTyYB4l5tFMw50LazqQu
IPDA1KPOaPNeaNb5EJ/bzpRD6A7OwQMAgdqfOUb0nrQWVyDVCwpg9YUxqq9qroLiL6zs7sPgZ8wZ
XR+tDnaGTrZlc27xnrCi8AhkAeyl/YqyULGCwtMyLLD3OI6uewzuif/mGN2lN5QPxqYZkHBGepyr
Lr4ffHhQ/o4KDF/fHoGBh/D4Bea7bI8m5ixuYaMfprPFNZiXHW9UzS2ti25Ys1PftHrht4sdjpg1
NqRDY4HRzJKUM0i5tDFDOkUpe43vg5A2T/F+lhtswrYcPJnGmU8OizdCeC77eRy0FNv9YKutIgzi
3lXJxaLC6MrIO7/0o1ttMlUiNN1RJ1EfSpeQ7EVmktB16QNwV+Ohu27B20+uKQZN17S9Ppow4Bqx
o95zwC+Zx7Qj2iHZNF2jPKhJQZ8/ZBPVPYvOSDf0i3UW02eQ7G7bZGnRQhHSgyl9vAcxmXI8D+nP
CdtCibRYpouBg/Hr0VhhSxghdr32XHx0xApbOXq8M/6Dhv9OVktRrRaNfVj10H/SXtITv4zFaUXf
DRNztaiiFRl8P/ArLflxxd7UMBxmpUQbZawbFXwJmh7U4H2pftaT3SGEzM9nqhsfPyLG81tM/qlh
T3kjHVERP2ASH5TonSxMEZYzDY4nmj0x6NlqQ2C8efZQ05xz9WNKVOQRYQ4NfnEiGpfOkiHUQei4
fb7EpOXD3v8IbJK6QwXjIvlHDJwOu4w/SLD0tPs5h33dtu63oa7xOC9TTbx7ttUP4Zy4FBWUAyoi
EPljpjMtLYBQb+KHSHKIIHgqVCzbA2TBljEiwEveWzRbfMfemFTJO5SMU6z3dtTzL5e2hiM6bGY7
tBSbe8e6GG6P52O/t35JICGTeMREMtVkVf4a5kixIM/yAQ7+YfCFF7YNceodFBazy8ulJZDG317h
fv2hJFQdoijhl8lB4x2CjBYlzPsYG+Npy/xCHVJyyN4ZEPs2J9zGgoPG9FaV1Mqdy+jLdRtvReDv
TcyOd9r+nh89fL8dnEmv0AMurTsnMZb7YUVVBKyFsGPCzkqAj2BzGL/gHNKucCnMvVMsr66AQXKr
edcGAqZGlJMd8rmlsansJplCKe8yd+O3gouhaN0st9JocCqHwvb26mRrEArZqsnzqzHo1n+1e8Bu
OaUsYBzQL+hhR5RL+1ChU3xS05sv8ODldN0jagmUuV6ufhXMr47/um/erXyZ36g1GEph8bIqs3WN
7eMFzYd5ic/WM3/RYxyMD7lRAxrMVyJ71AfKeoHZ9XFgZtlHDmdqJCsHDq+rzwjrbSgyx7prkYOY
2WfmWZCzKlNXzXEtQDszcE0JXapHC2B6IJobcYvU3W1r/Uzeoxj5w8E5VjybB9ZA1rVTG5zc+iXd
X3wtAfu9bVvpG2x6CpTxHVEb9fDoorJZ2i0b5uB5vSTmbd1nGI+buQdl4Hti2kw873taTYthL9Fj
1ScWGQL2UqyUYfT0/L2RGhA2yy0ZZrxqR1NhaKgrlgQEUQZBWSwNhXiw1QL4EgOGFVDPf7/4AyZJ
4jo8TZ/0VHi/8eUHtVwj/fdZOETx3A7Y9+BNx9Z55zWA+IHSAruCt8XKZvI70sVkgY7Iiibdm2AB
oaFhh6yjVVsREd3XaUJqCTbUJSfSAcd90L/3yXp0NTphj+HQE0AxqGUp8f2kl757eWQa3maDcN+z
Pz24C0+WWgU5rsOVkjZVrR4tGr867qmEekXt5CwnitabCIUAYv2uDYRzhHhwZnKcSiqm6m0GqtiT
d7leWrRewS69QB3nTFvv7QIz6SFD2CCUI822RfalOE5RAx5AyGtbD79pQIQN1LqjTfPH52P8qr3s
Myaj5lTGSTC8nW4wAE7dQM5LoRVckv+eMxO7MdUngSS3nEWSpNyZdG+7qSS9cczRHpP65x4PBl2p
PAHAsrEI4zXhVJ2fhol7tSPjNXx5K4NXcCqJn4xcdqwq/o3QF076Yo3IkL4WI7Pp06frXp8cALbK
DEOEdfnXzEFntETeeTpRLMeDKSWzHHPT8PZFZ06t2mNmyY8ufBGXpFEKWZ/Qp48lT0G7RUzMLhjp
WuApchwrR7xLr2EK4F2pkAsHgKmJlj7TKEpfjTEeqN6dGj8CGpINNmOsazdTdh1IjXTbOYzzKVcT
HEj9Mx4VzAmTdzXM6K6yug0cj8udeO3RaJw0D8MYWDvmXb6/mIusnw5nVIEmg6mwqJBIkoHQ5R2u
NNqa2riY7xRM8eJ0tYjgeszYjFNKEhTIDQUombQOmh0sVs14rTBWuja0AsSPFWZ7G9PGFV//msO0
M09mTa1arzsurqv2Ubw367ALHPU0MbrW9smAURjDIOtSZr0DxtHYlcxVGkO5S+GbfdHdRsNUQcaT
X9LrZ/Jshy9GR/L5aQ72rNzTQXyg9OeWNUbYK7GpZZTJoXjZOx9Lyj55OtRwZR1cmRfozIWApz/7
cNC1kHsXkMWLruRU7e+B+gmu1Zi7TnSn3E5Ku9u29AnMcwJD51qXn9ZFqrF6rnBGVwyd93uIse/N
mlNTFzuYJJpb//B6swQZr+TLRH59iungDo5QzSwOl3V8ByVT6M7lXsVUo1wRrFfJ9fpE+RFaImMq
aHvdbRlnPQmeWWoF7s8MiCWyt7J7rsP/fZmqy/yd5A8q6JZcHXAf21rQ1iEzd57ubUT/bbP1fpzW
rCvvPX/Kd80OLSftj8CRiuXnMCJGN3tBymAAZiH4aimLRau0b1MC3qkIO9/wQo3UWKdVj+16Bqbd
X3eZlXeVITtaWUzrNmUgokPULrcp/nJN/iS1m+9s2OneCL3KZXSpKqHNH3gx7t7L9Ezy8Mc8tqOT
6rcV8/qIl+IwII3duIyrCwF9Bo/jxHzuYx7Gnc9E4a1aXsgXK73T9+6UhVG+kG91ZbyGoRC97DHf
IGm+cpZ4VxL6hIc6pyLnN0RuPTs8McUYLRaFxxYKi8VoJNloxaTCcujJEdxhINN94FWwoNS0WFrO
1XCAZOh6rO3+xR9Suk7PGn59MbsFW80DvSejlyC3jDp4CaIzGmmbt9hLjnGzOb3sjmMtcAsQq/QK
/nVxo3eL2qDj3xO2BEaCSFCB0XnkS8xjozw+B6irUqakHPBzQkSA/5l/0g14Xi1+uuAtpsemch8T
R+rP+gZSbB1O+N4ag6eiIeEth/T/KNOt7A/3uXdG/P9OwSb3wF2QKEo8V1mOLCx+GVLserkcMwI1
naz75hOfbN5OH0ViCLLg0aK0IZWRiiGX1lF8tle5i5XDzs/LCmlpvW+QxXH+tXvpr4kDz4FPUw2c
PPw4gF+EBvEx1zH7mMSV34wZ9LxxKp4Oq2yxuRnYALRnDHlH04HLq3nzDqPPChxN1V203TezW4s1
LNZDabXYO0Cdzg5BzfhU4pxAtF+jEXkL8NqE674iIMxkNOZjaLpMkYbRfYTzJNnuxlJEz5ECo0Go
BEf80H/GlVHlEwyOoJ4RCEPePDCntYyZK82ZnV2MASTxbWsMeIB9RVCjoi5aXumy+g4nw6GCf1D8
HvfMp0oLNpkYvtBC/+LonOA8vGE32D3rp+uNAYk8OaOOw8wWuKk955UY0dSDHn5FNkZQrpk3CnDD
GV/DQyznENBsRmfgRPq/BNwgq7Jco33G8efzDQkg60O4Y4QeYkohxxGyuqbGFN+7yUPVrSroegUI
T98an2YSZFHeLt1i9xk/1t+Hta1PuE1a6sMZnJIDT3m0f7t7HLJpAWE8ZsrIOXlq/PiZAi/nH+c4
sGo8Ffqz8iXy9uqR1SBA1XqvcEkcqexw8/mbbbPP3sW+l6qqhUv8vBrExwJatcc4frsPT2v+/D59
7H+RdGZLimpbFP0iIgBR8JUe7HvTFyJNFREEpBH068/YdSLq1j3VZSruZq25ZiOgcQ4hW3h+uSe+
hN2GE+VnYrup3wQGZK7bRfTbeCn1Sz6HAKkFd/BEWUSncTfpDKGDZwL6xw2K5SwUSJYeaXrFpJkq
LiNu1+VQWwOsvLnOXrP7ZrutrTPY2V6cjVHDvlP3kGZZOGdXr33B9latIOBS2S22jyMABZYGy3Vu
0LIwmVhuQSXcelbzWdRzdmm/PT3nOTw6nbJC/VCwClpV9cMsp5LnXzsC5BeHOgSODLLIEQrdBG6C
mKBpGKbCxrfY0iXHcoGzxvyxzae2IM4IgIEnxzZI50eqDLTtIsuT2cJiANzI6B6RE/dDJaI4nK6Y
Mw/ci28usKUSjs/A/trUdH9wW/ap5KSwMnsGdJl5PJ3JK/PP6u7MkADs4dbjssxNBwuqF1Vk1DuD
BQfOm2qLiABb+aEPvUTYuxOvaW02tGeILmQ7D3eJ5L099GevTdmb4fhlWhs/oqGONUhTFwZemo71
7C12V1jVwoOiQZ1dBA2S9wX4O9PdMwk4L9xNKTsWOoA3DuCIGYAZYSk03NJcX2DTQwDIj5hQUGz1
hFIjk7Q+1LuffMKD2nOur3QxpB2/JznCVtgEbtwviCqPNdyfRzAgmC7AIgZlQIvFK4GB21HbNb23
QvwIGLFCqCYUbS5MYYRTAmi+M2gx270gWzYgoi3Izwrq7oYqdHaUb5zFPFDGY5VY6kCoSCuQVLWQ
+j6r8khYwhHDAewseLMN9EXyGvwVa5j+HfTiY64u2M6QGvVH3YjPBVEHYlCQL7+4VuM6wZqlS2Mk
BJ1jjulrDV1a3AVneG1Ip7GSx6Ics3zOjYdiBnf7qoAHwYZaEBIgoo5nY3TbzA96M6BkYKgwoMJo
poZH3g/e1RswoJUvvD4KBrH264n5O6YXzHz9iW8NeqY6ogmPHMSdhmMkvt4is8n/GEfxxFPgpcoe
wNMFEiVzTHPosn5F2Rx/TNgwzz0UHgiQN/Txb+DBbLSOIEi5yRp61Rgr7j+mGpSAWE235p5MqNIm
2pg3dYL61JNKbKX71lJkly9L8a6G8KgEuxyYJ/ITxfkA6T2sPZNpveUFYWsywkOLuUx8xz6PreWs
KgnfoHaivP0HWS6FdVlBVAPCq0kbJV3LgeEW0XpfnpMHIyCb6GJvkxTkQ1+zblaxH2lhEYTfHbHg
c9IvEbBYm9u3g9vQt3aCqPxE6gQnN9U1nZz9SG7GQcUxwiTlzemR1poaT2JroG6nudPxyXhu0Ulb
vSdKjmIT7ooBtIDH2ApVuLkODVMDyuOHxuERvlL6ymplzZOlA0EhVBcD72f6HNIVYsb7+5uOnIL9
snozaIZRCGIDdek4D/XfkRu2qv2LMZv12wYaI8Ov81j38im+8AqA4lCV2g21CBjZHnbGXIKK8rR3
75eg3GCsvd50pjZgIwM6KbrTAfeTvepE7A8D1hP5r3bhPMHXjy+oFDrBcsLpflZOYe6hPKP0w0Yp
Y2laOXsHUF1sAs5/tXJVjEX/RkqIFZJKcc5sEbchoeS3BQZPp+r291903Nid9Aanai+qBHgnmss/
MthjDP0wxlDsdxRW2votuS8nl1xmcRPDIgB9owRl5MtoonBqJ6q6fDgKnvI/NXsQfJqrFekIxe3Y
GTzdTpg/W5gyPMV8YCEAetflhA6EQp2srNN27LqzyDudtzEc48OWU5fxTjSDwUpdtn3igG2EMe0E
emnJqygUOSY4NSMLTLuIpv2Ak05dPKTzJz6mNB2ND+LbsMEREVGxj+KwUXdE5SYPJ5Fv0v4pYWpM
msfMeCyr91yJmXuTsIHzJ0yffpLgrtZMkbo9tp80yACY6LzeLsr4fuSMxVZorwBsDTbY5lA3QWBL
YyP1zoeC9jxetw/yE4iIt/PcZxqvDpzxB0ONZT4MX1C01M5sZEpyzLoKv613quH07RxwvSr8t0Rw
MJ0dHMXOkx92vMruU9oIXgP7+7liZDoehkqJ0zlxJdMXb4T84cRI7dedUxW49b3qR9svMkWTyrTS
3SchLAOs8rNyyhi+3Sq5V8rE/Lla6pbSVNa9ogs/rc9rreEMcOplHESX9Z2LmBZ1g3WWqVOWW6ML
8zxmKOMJ1td8+X9zhHo4L3APwC+VppIg8Vyo//ju/+5u7176WrWTVOfDgNckhhmGqN0yIiKVByWR
sMaBpGiIooskBca21WZ7d+/dPgcyB2ExM6J7G7sVjKVkbHqdO60xxYJmlNNUm1iOl5X1S1uZLkn1
q/E4Aov5q4A3gO29DM4Znmrx+us9kqDixyN8cGaDjjSeN1z9jGFzeQi8Ve8n+tPMP6hoJQEI3uGH
qPofb5AwP46hJuG9A3RK7gdIfWsDuxKQtypEEvLbMTEzuC4xImBAB9BH6RJA1tqBG5mD+0/AG3kN
6MB4A6RtQyu/E7dCr6IupdGKtie1WDxy5fzRU8DOd2VYX6JU+34p/akuTifO2n+8luM/PSozOzEA
rSLqW/7CjAB1NLT8BB9zgePCIhAEzcKi5WsQ3Jlrfc1BZNMyEXNjFoIC9zPHotwJNwyfSJqdhXO8
a+eHQ79KLahcBz5YwEFdsYL12OIBDGZTbx5hxj6FjFW7y7FFn7VcmtNX4Bzwa2Aq6zh44HprzDAv
Q8gZTn+ggveoE7wTMZeBmOQTYwVjmewMKi2I72r4hK2AYdL2iTWEK3Q+oJ9iXICqxRnAThRNtYsk
R4wuVaBosYACiJudE3je1wOMtLQxR+xjb0auqLdjOqnUWQd/n8Xw5Ag2Go3H3qFR5M7I7BQXHH3n
BdftolsLFZL4jhyA/8i28tc6oYEydYpg9TTpmKuRttTdyMR4WSRe1WtC8LYwbAS6uk0mi2ow1Y8A
G6BVUIwY8AltSEKrANeL5zfNHvYgGN4n8YGvqP9QB93NB5ZNojqKrOdZFcG9PpPuTWyFTPPnowFz
DtUMNwlWLFQvKAGN0uFWLVy8Bw77bnUPuPVzj/bwS0MejqxuDWdHbyZJ5unnevf/fJinJFAHMbAD
cMDFGJ9c+p7iPRtprNDnrE2XOH7wNGmE7jAl3i9IWUFzMAI2HnwtYIZo/4ZysQEyPkE0OqyX6+SD
9WBQTr5rbUOKEIl4VkPRd8d45TuLXsGDPAzmHvYHcrL6YPRrJ7pjSN6IWy9ZgDqPned4PdRaLqDp
/aZVzjJnXIKgzkqksI09HK+iZTSGX9AvRovuiNNVCK+AgBVhO9f8YnrDSKUaz7lT/xiWlPPf/mv+
Qi48TnvL2MgB445Z6pUcXTZ8yU9uLdWtssKijg/F/vkdWjv9ZTIr4ft+FvGU/u9Br1CYB8x0ABcy
k8mGwtX+QtWyUPXA4T+0yv4Z/WXgKn091U+vYqvqHok1z2kBpYPumOkHqKyKo0kEvyqzxxPKyfwH
5m98FoQW+TZapeDTAjAEhxXGRKNvcK9sCV6AjogYYDJiNuAcGQ3ft9nbrPdwSHBxIfEXyOIQIcyQ
1saF6HjIjzKyV6v6rAvuaj6uMRy13IY0Q30u1l/OoFO90W/VJgs69lN50WwXjMLrGTRzsCrdx7fE
NG4f0D3YHYxF6ymbUkYwJLnKz4VFSmkkm5cUpCuyL5ULPYqq+BU2m7Jz5cJKV8qZ84elw9ozSB9/
u2tBS/WU04EnDb/Snqc/v873xsk5Taxx4XA2rh90dzqmiCeIJEj7BQslEmemYIzOPw9TwQ2ty6y/
8W9NKzHjyBeB9kHKEJZFD43dxRzLvyO5tD9vksc4wWtuDdmK0WlY34xrnGLY1REer/rCJzKE5ZCC
tTQCYeUI6f04CZ9gfbJTw0vNpmehlhGdxmc1I5d7AW4s8twggPZ2T0jymjYf6gQVf9W5Ehkd5jNG
9oM8DNMea5y4+Dc9VKTMgl7AtGbx3kL8i/Enm6vA2iGKx+6XWodwHCc+1TupmZTMZXfvkTcyHKIx
emsAW8EF50SxoEEyJyY3VDrHKILSSkcebMyVYIvg4oNdFPfdSp+ApTJBv23AHdtJ1M3DZufDlqYR
WLFrS5vIbwzBys82UqzBJ+y5aJ26CFTZZNIVgmLE5i/BYL9MGeHIZGEvU34ElQxbVpyXUHfDnb6P
KU8s/bozmglyPLzF5EN0/9mIE4xBlvU6kKekOIaj6k9SLCZMIujc0tUzm2nAwnZxiGRL07ctF3aN
+85uIoDWmft0AuAv2koz3RFxAdLy9N9AH8xo1kYQO7xJLaymHKq48eFR9fAHvH2EJPsZDfbc/cBY
+GJ9jGH7ywuw4RoISwQhzhBA8YVwYXjQYU6r4I+XF4YSrCT7OfQIFSK14NYe6LNGefCZZNdbKln5
tQDR4j2tqsJSD5sU8lu37Zhrb5gfapNCR3Mp2wOwLhpZMoQml8eMFkgyV5mHAG+gmRvG3xl/iE3d
tpgQAymAa2i+oolVw3TEpXY6sdzG5hNmyRslEoIa9WOJe45JD+efWZSbRhgqsAZSkBJ9DPIKhjFI
TGJ6GBMIZhzdeTVDubWmLZUOXxgzNj1q6WpfTxs7GkcoOiPYcBh6SOyR7LEoX4cEa4XXtI5oDdms
RBgP9s32ZUzboV1m64i3XFiUYGPEwbnq4JGXUAeN3RwhSDncFfGG9Ky89V+p3TfQRIIhjg4PlIC7
orDk3ipEghG2eOGjuxhBQclHdB0T0a+TE5xTT7mi+g0wCgXuvQhG6Xz0C9hC+/l5L5P3zZCtviNE
F3M+Qk637ZKqLo4gM8CPZypi1sk2al3wjnT5BbbmGLgUREHCERcUJPQkn3AQh0OwFm0xTr1X3Vh5
R3AyyjiSZYjjze1c8lLm61+abf7Be2fAb0DJNnDfWjj8klTtRse2cj7o5ZCUQWxUKMOsN1Hdj+WI
KLgeUNqm46RHJRlOo7TF8+PtcL1rD/853jSNJ5HQMLmTCLIgKi8R43MDmo1VTykzMWyltPOTM0SI
qj7eiScH7aT/Ta0npT/57XQHb0dNZ7JCtpytKetaIa5x+gE0LpARUMzm8g99A05tEcOYkfNcaNWG
hrv1GSp/rBohLRwjNgFTgWY+ImU5QioaceZu7wRZYap7JmK7Nx+MTKFTkPykH8nEKiS0LN6Dcjub
429PmB78FD4QRniQZopsM9TW1XCdPmGwjzJbfYQFFxtXHkD9V1syRVcZyr4p0W1lHDbEOeLbBWeO
kYxMhJJh1xWd5DIv/RwrQqoB6EyLTglGSiCpXD9tvnmVd0+ONhAACHkoZ48mrKIF4ZgD2grVjqtJ
iuSAe5rRRxToqtgO6hAFfvZ27qcnFnrfMZoD29DcN9hiBSBrc8uqcPkyAg1fmEMN3E4FvuA4BneJ
yQQrT/2Q9bF7d6to6I3uPw1Zv6VVXEqY5sryk20/zMp1GFQrKEtaZgMx3V8nlXGSZnd+1m85Ql8D
O6cdHFI62N84KNHg7OKC0a9tfOwEZj/NGb2UCidyaHFStHKY8E6e9heAaUPvLNw5RzajsiLM3RpK
SO12IB5ydVMxdBmtP9+FiBbjI4/r85sS7eWPX0xU7LTYd73zpHSEYfb+IUEpKmy9WMd6CGMDbxRw
F0bm8DmAAFeD5V7tpsMtDnr59Ii1NCBhMHmdLz7a/9lRVTyuun6qXQsmRjTpDifScFlCLDh/1vcm
pEAeuOP3Eo+4yPv+PTjA0I+ovwrk8Z+U4NWDeqqoAijLO7sBZOIwhxSvOzI30+E+ZUj3wcuuco01
pJ2X34WEgilkcsELZ6dC0WCxtWeJzVSj+yqJSELCYL5+Pv6gt+4r3O5BQFKLZFH2pMo0MPxM3x8T
t2KevbDysoy1TlfOvz/La15fYhfBgM99oU6JbCQaPgsLpOqdNRJK8Dsk9EMre+PLJ+gSsSGiQ4GN
nJ/Peq+dptMRtV4N76b//UyUC0ENJ219D75HGHZGiMW8D76gLz/emKBjmP8V8F4ekf8BFk0zHki5
m/89oRqUEMzsMZMObowtwq4BvK5dDb/MrCbcAfjbMarZKH7FCH/GIv54XWiED9rlBcHXNJkrlKde
c8Y95Gm9Vkb4vDX03EeiScNRIAc663I+UPHp+6LhrM14TylUP5ne2sRxr7JpMaepVqYkKiGNXkSr
d9BRIe3l+fNNv29CyALbGR9JSa2RYXVUe3sAVST0DuTSwQQNna39ZIxV1W8Qr0tmgaiQOQRgbbY+
OHWZL/DC/2q2NudBsBB7z3AoW594qtm5K4dfcqxIDsn84XRwkAy3VMzv8f3XiElXcgWruqEU4bpg
7MINZogn1N1aT4Zvs7oP/IwHBrRKJKCV0lhhBEJ0O8N7zXykxG06byaIC8UtboYHYoMUNjb1eTJN
T/IlmfFXpIOc4ITz0iA3tiJWfryoPQpMTbOjAWaH44W8YojgJsLzUzkqdj+2izhUSwI7AHfecyJX
NXwQI7guBLTD+HWHchhDA3ymbqLZysNqFCLPSAww9dLnrJa+5wrr1gzc5oG2KFQTC6eNpxpmJGaU
M0wDPpn/IB4aNmflllsJC/Nyqjo0CmhBxMAgnpX6zlhVS4SSr/WAtjgAnoR7s3/DJ6AAls7FvJac
Yh8xgAu+W3wGUjGjwKZA+OQ6pMoTEJVPBxM+O1e+qQ9/jDr3503BtMi2qKC4UsgnhLUz+ZwVkiMM
zbtPpY38+wCOyeGL8tjX1CDfkohN93lIbkNGGCS0kfjpFatoVYfDS36MQCqZ6k6RD0GMOlTKhByU
+y6NiEGIz/QguKTq5n1DOssH+cQsRhgBReKxbTFAw+lpWNhfPWyAZB/2qPWNbXOWh4eomLJKjBsO
Na9160FP/6bbShjNBKyFMZIERbhlFlhH/sTkFkOoSOxXb8M3HQ72akn5qyxHHSIemq39OHXfjQc4
Ps538qk5JlQrZWslFbcuXpg8zgh/Jl4qMCaM0HJSvUGynOTrGwYyPcFxGhIE6FFO1XNquC8hGC84
h7UFKgseyr3DoNTHhp4mWSFeVCTqfO3Rw352Du9DHzqMVUhQeoXZUmbd/kDicUaq1eLrjR/2tcRd
o7A+JyKoVY57dEx3mmBH+1gvKE3IheBlQDXAcnEGbKvD5Jw/aoH3VtvPwHvTzBAh3oYjTmlGOs0S
U0PI7B+SC62G4dzwLAW5bknL9BDz9QbWaHa/jgh3NIUMRoD1nDvSX1bDVe5Ww2XjDlkgcMscznuH
1dcy2AfFIimIHQvbAgSICiR3CpRGMpbBdx9qT3StNfSFngHvhemnVTHyw//hsUsyn6f9gvq8ijob
sg7gFJgqYl1Sb9J2jaT+OSBQxyKTA0tU/qghc9Lg43riOmwqtcU3QM06IvPb1Tnfr9rtexx2G/0D
hemN4y+vEKsGulcvhRQ1xrX7+BUVKE8bDSrgN5R5YhXpDA1IKNICx9RGddTYBWA1htsYwS5tBc3S
N6SJwDYGlpanL4iQZ85yaZ2x20iWdFbcIdN3kPXl+8J6VjUb0sAbAg/c8HKebe/qXOpc6P4DyVZo
sGimf4YTBGPVEsoQts0HSpkajTJkexS0O2bobQ8YHYEFVX9UhdT9PfFEZ2JAn1VI0NV6vICL86YR
T2wjIt2wW6F2RwA5JYRPcMeUBVclOSTZscBFOiNWyHwdUgN8SQnGXCB3WJy/48Vg0XRsSOoVajsN
xCmkpxj9SrQ7UJlnyglX+dIe3cTqKsSV0G/LRfrxHqNwRMTR4nvnOkiulC0viAg3+hahZxR7NEu5
IwgZD9PduLkBY9N2w0bKzhWf81oZ7J4z/MfkaN2jBwL6uY26zZMhER7UNmI+2UzTiZ7N1JrA19oa
DgJVCkgfw93a7YeznHHVWAveh2cfYrY2uk8MdutntCuYkuQWsq8B9W3xy+EcPaicnXgnPZd3Y06W
dtx7ReKV3Z+qHLgk89+6DV9KaqWXAXbJlRcd4gAN2nBpSKYMMv5a5KMLI+NSJumMOTnT03kOpUNn
pbJlvxAPQbWRI3LXKg5ghNT9JSxWeeCUAC+t28VhxONtzjiaPfTT+3ynHjtB1hnv0lOzSUTW6Jcm
+0ISDYyMZjpQbHmGjrw6gKKDkj5cCe1ACn1wQJu8kEHnuKlPKPY6JCHaPFmhA4eqCi+CDDEiqwHR
Sq8Vbmglwp9Ugyropuwg4mN/+rHzaZxYs8ZyoMSuKGdwx2E2LTkx+CuWFO+zQkbSbyuAEmWWy8HI
8JhcEIO1GYK9gD+5Q1ZLUBY8kGKF1SGGOzKOR7T3xm9S2/3tXSyryNEzR6ms/FxxitMKFtNHM3nX
G2QZUn9J7mS5M9ICqFyrhFuei+kQ9U7CsNQANl/HdP79YX2lePLkYKlB/2k1pw/hjl0Ai/AGvhrL
NU8c4LrrzCvsBU9TzKXaWIfRYsq4BUqRSdQD9Yo52ngQgnsMEJ+S+7bQcYOxi7SQhTujbBG+K8Bf
4DyZDYoMSwkbOs5nlFbFjFfPo/OK3Jo6XyfGZKZd/g5CWNvItJLpp3IAkDS7LD2wLZgeix7YgXOh
BzOl5GA9gJVH0z/hv9g4zdPO9rw/aTltnOvaDbZFWKF9N0+zZN3cHWJDEiBZ7hULTgrsiwzaGsw7
e6zaiI8kdDpABboPO4wCCEOCkVeVNgifEPBfP4vlIb8tl7qzROq4plAD/I9XaWrzLXpcA3zimgSt
cDZ7/h71Rf9nz04zdqTPsHrNwOnam9WXNIlKBMcHfXpEbwIMI8Dh7fiA3pLhClcawy9nzf7DXH/3
R6jGj+BixZzA3AZL/AayySt1/9aUQNfEuzIMcJDBWyF6giswihk+I9N53w7xx60447aHuVdymSBa
ICcKRCk9vlMQCnsepks8knPwCVt88u/MXh6M1lyyQpCeTxEJiy9qrVbJGaHASwYy575HmWIafijd
5trdHli/VOQh7LlxtwMyeKIhICglFdTfg5FZCNVKx7wGoJ/M4kH07s4JAVzwsrZeMHQQAII+Y4kP
neCIwH94YwU8ahNlGm7A9KvbUZgCQBtkyAhjM0GLjsplwbSVu41idzQSenB25RcWIHvZHsrIqb6U
qHdz+528z20HIQDAlzheLCGc1IEzdCdAooutM6cCQC3D2P/pr7kY6UuTC7KRyceTPRXpE/PYBkZD
hWW6q31wa4l4uHj5T3tbH3tp5qdok/nI1yzwXKxupjJTL0XOfRzPlrr1p2HTTPEsHIxGgP0GVCIW
SxdGrkfuledlEw//tV4ML/kpnaUWW5LaQq9NnOWhJ98dz/lbroPMhcejveC6SAY/wWkDu03QYNWs
r4rJvROYqTec/5EZO2qdwZyhpXlNrIM3JTEAu4AHl7Ulg3I61W96ZI7/8UbDgM/L2ZF3baawxNrK
Juz9AB4PXL9vFuMJjv3mhzN3QgEh/cFvdccuTLqhsOCvd5CY0FCYXKeAZKdGQrIm6b7AAt0FDQFa
dETUJ8GfyI9HhGz4Sw4soSIFgGP0/f3Ma0fvXdkbgvlkXPvPG/wutFOI/TKw4x76OhZCb8E2tQxr
qC8kfIF0l7HKRiCSpzIQFJmXo29XcTu/77iHJ8Ntw6DSvAA1xq0ZyrIdD/AtRxltQ89E9GO1I+63
afWiVcOaqOjAV+5BPcQxbkE7Llt25VKkwRlOlpcV6i27gzrJqk/ExYu2BPVJxgVO8AHlxvUdB1UK
XH9PzdvTJZTNLC6/bBDOo5mILCcDAt0KYuuPkGz7WmQBDdxTR8ebrYdgkcOE5v/kwpdgC9uduSlA
e7vRLBwO7ajhK4NVYDpG8sXkcnn5xeRVzyer+oBIxsGEDUr8PFs78zvCofeMV3V7wRh7C5MwnXLG
k2Di0pgcB9o/TaMBXZk/wjpVPFK83rDwmuz/eSVhnkdDAwca/tl+QBK8QL1li3kJ5EWX/2FBqE4J
isRzv5nh901a/UrfkmKftRblYLQjC0AL1PNnwwAJXkiGmw7NLW8P0tk3oIjTmPpQxT4W2mNCiflB
CMl5VyCoN/HF7zyhJe4n5yagIIKegMrSeZt/tf13xZ8APmAOcS4KeuE9wCl5Upis+W/htgKtwoQm
+fjTdiTm7caGmU7eG815hT1fYvmZNctmSSfwU0DmZ/rynfZBzEoNqEHHKgxhfmMbx9hMil8lWPDE
Ezpm826fTtLG8LBgcuBgbB+Jo7uRVzPWQ+UvGoQ1qh4knbMeiWgwXt9HXltOkaVfWq429C2EZu/q
zaqeGGuuY8LL8GNDheVIbsmDFHz6npkH7mt8PHA23PiGqQGi/CHidDCCBlCafyf60I4/pyw2KaI5
SodHvHgJ1RA5XQPh9QdKJx3zreFFK5mkgDIgyLWY0zQRnArsrVHzVtsvFkP8mAIvP5aNijViso79
bJvAmNlmgeK+E6CIeJ1g1ne7Lz9CmwVTDl+Q7pYFL8ZkLcw6JuCxTyah/f3Lgq+bbUXfYGp7KKtN
0DrxvITJAqm859CHEwAWjQfm9x9JPIPxYJbBYqvjpbI47fcdii9ALQ6J3oUyA1A++NNWIq+pZyrl
GEwNgP2sYvJ+QMsa24K9xiSZ3255JhFev+zmAJQFfhWOXCAxPy1jY33RhTLemqjkKVm3Y19ev3wd
A1iAVKwjkrM+1WYKwkZaUvJ2vfI4hErzWQGFDTEuky7aHDk+xX9GYADfx8FVDIO/n/ucWEvBo/r4
sk/Ha36mMnv0gQzK3lj+LbNIDYhtsV9RXrLT9h0AyNdt0RQD8TP1c27lVUglx4FkNzNgdlSIMguF
swk+GEvDaid7aDX8A2YwissHzNSrnelndgna8MnoKkJSmF+B7EHgdIXnBVP3rZgq/psoioutCUjR
tQlc81IuSkBmDAXMLZ2Mf19JAceRZH/8alZ6UIJ4F7+vAPb5Ol6SO/W7wcoQQlrlHu/LHs4AjHyu
PmMFoJTO4zkVNJbyfLhCzjHcaB70tR6Ko+aV0/qW/iJ3XyAXiUA3EfvD3fyIxp51BBCEukoO5RCG
05FGqhuaHFDYMqtzUtE0tjQO6Ij7mRgpzHIGDI9+ikON2lEy+fgHS2rYiZD+pLccbjyylll9Q5Uw
67CNwMtBJBMaNGvAfu+/IQUYLXBbub2Ej3gbvnndszeDMLFwMKf0O+uLbcrb7Ue+cZIQxWMGyLHG
lz0le83DbuNOFMHsO/Jh/D2mLZw8i7+WIAOCQP0C1EGLLsthdmQiUoxt/OEKkYUiusPtGM0mn2XB
/eQ/OOcgQRA7d8DHZVfu0gV4z0RfClT8yTsCu0NjRSjLRESyGAOoijr0X8R7Osvo36d1o863N4lb
N9wWYoLidX7tvyYGflOxL2MjUkwNalgMYuIQ3EoFji4hJIFuWa/xionmcJft6TyobIchQ166AT18
jRz15dyvb4NNakfp6qNv75ASiPvAbJ1S5NpYyeW7y9KlVtjxK4zzWeIOIasGsN4MsBzlHFFpsIBj
LFmkUGOScM1IPIIWEllNupfP/EOtZaL9plbSV9xQJV5m3vhHm4A48Haa1OH1ds1OBZKXLQimyNg4
JTirHtU29lWWPTQ8QCJOMqp/HJys8USctmiTZ9kSp7vIwzuZ3OTfej+AqkVvWmPYZg3wXCj3aTHn
/HpO+FaPKY6NSuxFXwuwJv+p4Z1wD4ZgJrGvz5XRVgZTqRd3lJsMbIwQY7KRPhWVG8f9hIlKd03o
YH3USV+r48e8xuvN1tQJZxyvD3pYQZzj1/v6ej9VqOQQX37sKkALBBxZVFY8chGqPQerpl59xx5E
QKN2K67y2i37iaLuywIiUnKI8daz+78X1jRc2DqGEpZEWtyRoQa325h+gPHRvgYY2g+0vdrb1Q+8
gCjlLBHhNdCsh9ANcmHjA3x7t6qnNf4ClUwEjvBXr1XUoKWfnPAFmnEJ5ncvxTGUiWjBMsCyAikU
83fUDhfcizBbw1dA8fRJhN03YCB3G8VeNcuYjoZAdLz7Dmgwd7rRBGvk7O1xj0Z75Dn3v/zCywBT
/XI13qiwvgFcFw2yqubXCKxEjizeCzTJyPbfaB88SgwVIAyTyzXlbfV2mY2AVPGWYoQ23yUtvaKg
blZpL1253dX5fFA5QwVapLRKkBF/qLSqbG2ozCKs54Sv15I825K+ZcbDANyPmxE8BySADxQCfQ3/
7PK9AJHhCXet14hE0IeBREl3+75loFByGndO6jMxwqUKYRGcRc1s1Yk0CPqDTm3IBcZmADg7G0vc
9vRh0BG4EVa8lRA8qQ0N8BKT0WyHcOL3JQc9gd8vX9rkF1wND8PaSSdw8t5nY1p9LOAFmpq0M3uI
lAEgOWygBL/LoVdFWxYYbc4AaDxg+kt381B3LT5KVAcdpnVW/Q7ywh+SmVa6xoUOa5h59bFklA+x
/G5BBzKqRd3y4eJBgqUQ6gVKAETVGBgqwBJQa+5zPCCYleHVwQm64k/uL7v7pTSvPTX5i5lz5X7c
eHdsl2nNhlYzoaMiqX09oGCUrTcFdxswR5AvSEGAZCAgQVMkDuRqaKJJo1kDc1JKjxdbvH29m46K
HbS78W+PdeTI/kl3MScIYB8kw5SBgNu9dowuctIXodRlkSUNw1whONF+FEHznDEFf+Z2O+/j3cON
snXah4w3FAUpC+Qi5TRaDg+j39eKGY+OoBBAZ5ZLE1AWfsXJkfYOPhKl5j9wXSltSeHhox1uv5B2
LJA1hjnm42/oI7OdsSys6KIGNGCYt9hwTOD/IR/A1isPBoIeKJnVJqNRUqkaGS455w9l9fKD0Wc8
15CnVkcOptvz1h+ZNcXr53yGfSSsMBf+v7Q4ueANEVStWnc+fKI8vdaPts3E+DECxvsOefYTJgV0
fSLpCV35obe85TUl6D52CASCrMeIaUPkMggFsBo0RlSPYb/pt6qQF4F3gbhF1BaGp/+h4Zy+HHj5
C8jh0Og6YVbQ0RXI88nMngWIdQKXZIBPCBEQVEeogRhLg0jwi9arVz0dXWLX88Q/K9De4D1CnoYi
Ah3CQQi6jqAWb3mSsvPZk6fFAQZ6f2nXi6C9CoU01MStsKru5u9F7r6EsGd+rr2UYx/igYN5/+Sx
SfmPK8vRBL0cLVH3jCEkeckqg9EEJTbI+e0fAZqUhwdzP2wvA29pWqU5nYKnKd6BizDMftU/wYeC
52Y9Fo+FVIbBNrkaSAnmtftEjBx8FvWPtoX9JF9GcOHvVukTgvJhxnnR0SHwziU6gXkTwrN7h8qq
+9M2PU01DG8bdgfM2PteOhVTNHkjc4C6sAmvVzyK1muPnj/gWxlTxH2z8qDD7GUbFNevn7uYi3JU
o3L0xgM6GpZuDjALpetJnrANe2v8Sw6DkODBrAN+5TXTPD4WiuGur2RwPLC9wUQJpNK7ppodz+Ds
riF32THD0OmWp9eb14HgcP2VOHZb1/KgMtngEXvAcFaxA03HDTdiNb0k4Vvw8QZDVnrqrbEs1JaG
vX7uCO19IamFLxasvce5hG9WntdLbesd+hAgCQOEkfnj1LYsuQKHw/ZwOVexSscN8W86xUAwnbZ1
+DK8J94BqGrJUgrY03vO4j01/ZBC3BXBsaMN/kXCO5HD63CIfAX9mKDUPwIWqxCf6FxMM7ddnaH2
ZSL/BKTX7K5bfQIGA5/7jnTUZ0N3hiP4ryNLZYBk/0fSmW0pbgRB9Is4R4DWV6m0Iol9feGwNRKb
QOx8vW+Obc/Ynu4GJFVlZUZGRBIHKLXaZNV02oTjKpxTXXzWzgNxSsd8TLqPbOlMq4LdY32kO6mW
n2RQia3nFTtS9Vi/Og2d9VPaPmw4Q+n73aiNpJTlDgXoxUxHDgMadscikp4vVS5oF5NZSARGUk/G
iN3SZmL0ezd1oukpr2zpEXsk3h1BOSHRevoQI4pgVwg4CmsPdgDmq5q64ySLhCzbQeTkfbJBHLdB
5XD5kzYVO3NNM5RGZQSL+9WBycxihaklppU6O+eAO+1xPMCS6OYZNB5wE/PWEsMsUOBde0D8Iw8A
iuv2UO5BhUF9yPXc+vSCJt1FC9sWEZLfLgzWWywTzkx4wXT1fi5Nwhu8VwIzpXkkxOtYPOdHT01c
xKB3YikxnMlsodGgMTgjKRVoGnb2zn4nDU+ATcMbGPn74u0GFqsbmfXbQ3+6H9uXdAf5nNNpjUtS
CAh2gCMU3Nph69Y5+1hGo3ER/vrH5rc4NnuI/XbX6Or3wle0Cy0vNbGjSBLya8aW5L7d1Wcfn+nK
E7GyT5/oTAuVglWGd8Xi3LRGn4Hl62XYmuOcBc5Dh4AR1xLJmmqNczX9crEGi3cECQyh9r6As83p
3nXhvvZgwW40dI8kgD+mr9i93cDcgulRoRGgPkxU8nmKg+MCtx/uP7xrwfHc7rW3Ho1G7sC9KXHw
SmlYkilplMmW/9i7G+7LgYfPY+LHq5CIEsOcXXql1zP66fzGq9g9QHll+Rv/nLo9AwC8CmEaH/Es
hh3ZWJeAFiQ2IRv5sn7QafGIYlZ3E95eRIflXCJpH5x+zTSHt88TA/7BSGqxeA4uyqAti2vvvWCP
0Jg/BQcE8D7ZMOJmL47LcRjKwZ6A/psKdSW/ZeHUspgyC8i9DHplWPHJm2DdFKS4KX3zLsp3jHqd
sCSY4QX/z8sjw2OagwPbYy/Dtu7mxcVwUK8bpC08ihfoMMu51Qz2/ecbpPwTgZQToF80ZsDS7jlb
6gxf5xvtIeF3yDF4krCJOs7qpgg7rRn6BEiZ3gqjnX6O8vuf280U/RgdBzvHUPxJiwMMuzwFEGmL
vEmGjdPPJJ2CtEOYZgDRv94DWcmILLzVcOOQh9AOSerjm6BxS/kNSXSDJlY8n+fGatX2GIaoZTZP
9+5SgpCA2omNGOhMQ6/hkMXt4Qp71uaNmzBXjyDeQWUCIwhqOzHLmVV5dp2v74s11QSPqGlz9Nqr
dgpd2YMvBE3f7WIxDUOMewR33VZXO4IjRxP56tVQoUPSk5LZkdeYt4LFWDIH4n0HPIAphmrTAGcg
FOrHKUSWO0aYGrkLU6Xgn0OCcmnB0WW66GBvVZXSlarGDYheGHF9m/iPp0gRYESTFUPJ7ZtqmWpz
IpRoBYp/GciO84gy8Zg9aWZzrhTHkYFaqVCvkmRn4PiD8MmQ03NocsZ7J0vd1envqQMEXPssIkiU
RHH3d4inyGjuyggZ0zPVmsqyYSxjmH4P5lD11JS6Fidtl5GCHElpijR53vZ+E2z72jgDJb+kTK0x
3qyT5xyRcJmdM6ERwwCm8TKl4KAdjt2XXPGhS45Da5Xplm1XWxK/EdFRcB44j0ktmjRrLp0nNa/S
5g3vJMuSfqYzQkaFvF3EO161YA7A3jWgPcq/b9kIOxhFkzbsFkDFYvYNs+TIYwIcyV4tZaC1VovL
toU62N7xlmPSwjig1CDb3w3o1VKVknT9u69DJqGJxRBR6mnJBqbwJRB12h2ozmLY2XSdDqriK+Ey
Hj054aFHI4n07/uABqWN9PedcyRJX+kzpXVQO2pAKCOkQdChQ0P8x+5sC0lIkZ7BomGSDn0HfD4h
ZLrHPoelX8yMiNh4JPY586Pt/zt9R4gE+1hLkjlz8IrV8YleLY26wQVA3LMGZSYdvH1fhEiN/CH4
6Sfc7fZJoW7oizioZRNQ2971oKX12Q8iipUGHezw+4BWy3eMrqJzH5PbhjjoAW2NfqNfip4eCaaI
ss86EM/93PlRtyCWrUDVfCpfasgFYYelv8z1hMbw07eAhUIKz8w8q/Ux4njETJZfN4+mFZAFgYn+
DzvGVv+yjSdqRKUzu2nwSGs84HFEV/tOC0yZYwjxsGtESAZoHvLDOmEfQacbC0tdNSN8TbpHdP0e
yAzusdztAOeQ5d8alfON+36gqcmQtkeHLrM8BwSu5ABHlpON5+CTm9cy2GiHqQmjmhtqi7v4aLTG
gbemR1Ywr7UKMM7G2O2EjCLv7R7dtYWaIWe51S0xK+ZAbuve8w+jdohy/gH/FumlANX9cw6hTYCg
V6Db7gkbqQmDfv5+2CWLo+/dR14zq1Z0XpjF7L4H5B0eOrHRHokopwEPIykjybIwagHNPjD9WVY2
uu8Fpr8ryb4+gfzZGGyb4TfpbdIg5C00Xo3yFkYZWRjZHEMt8zpFoE2MglpF0y80QOqgh0BiySmn
iU/kI4wzwhREgOUYl3PyrPAgDv1REZRIG86STGERRyd/n3Dm8AnHRcAxQqEsFcNSFcGPz10EyxjG
Go0EfrDovjhVumxhjrjjgq9hDyFZF8IFlzzgMLxRX36mRVCNl3OiIrjq8Bc1I4oOsvHOaXjonkMx
+yL38unFo8G6ZS9OvSZ+OG45kItjxOKAb2GMAMsnN+fyOZpy4jm0RuMBJco7CB32yZJ0E2bDjaRq
0+NUurP91DtYBje1wwxmsN+1GYU7f0TXzj6Uc+601uYv6iLWSQ919M7EIkOPdRKTX87cswB9G0lm
TxuSHJLCjp0Bd0KBeVleRQOHFNwv2bTwbvyXsH/OuKRwu464tJ6p8SXcnBkbtU+k24HNfSA6OilB
9TkjOtb1VGoDovbT4hjpntS/EjDCycr0zv6bPXvGg59Wkp21QlGx/4L2TEg/0BoVxxI3h6/zb3JK
MauWh+SuszbgyIo1CID+JgUlD1uoaJwkV6ZhjU06UVuAUml4/VvIIRcCKfFO9SkRCrI0BY4UNjsa
Sbq6XP3TdB/W0WVKlTT4bvfxZhnwpbsi8VYWp8s9QGCnNi8s5s9pM7SHmLxNP3TZa/8daBu7ewZz
WXEGBS//O6tJC7AYNjcFqiaMVOHWu1i8zcXsFy2jlU1JrzwTZ3tsFlP572ZC0oyA8eFDmvgleMKd
Jg+/yEs869DtMJWYWpVNHK5yNF4oKdXXgd3Akcfr4B7iLp8wV3xZEDWyJe+pqiWWe6wObfPjFb98
y3xJH0+j2rHBgxiQmTOZqp034fU9uhZBB9YtuiPQeQ067+RNzNQ8M2HjO90jTaNXWg74d7/Rbf3V
6X0im88Z0p85xfC1R9cUtrc1g57q1SNREFJJgZjDNstEs/f2cPTmoRbMtoM9iuTQZlJPfoJVxdHI
rKnGkN5usOzXablqb2g1kOJ0n77Udy+mWe1zrB26jBMB0cc24T4pB/ToVx9WySv9cYSRyxIu/eWc
48szvS4gC+3KV4A7SEoZqybvBMSfLptB+8wa0nB2tzSAr+O/fgekBh9SCiKMd1EHRpi0vDHMlHlz
esjXGm7GhKJssONeZM5iL1k924Qhisy8lMEhD+i14tFMPw6COQsPiMyDvifZWpcIieiE/lUz1gZX
wbM7jUB6VBP47/mkwxxp2rnHofhljtBQ4GA6bvTwBgLj2x1gz42f01NmoN2bNl/+0j+E+JWE5uAQ
Wlv6CqL5riKmVdEt1/vOUPw/TPA8bjIM28k1Xoj79GHksJe6b0yRODEtd4KX3oFP3EGhRniV7iUt
zv4NLgwt0n/bBluyLl1vyA4fFZD2Y6z+xKugOS9CPcelnOfapkfnQLWlPdyO9ZzSutOOTb+c2sxj
8LZQ4QcyMOeo8N9k8oxi0hQkKpdXmuAt0cPeidoyPKT2+J606YrwdpzRB763mto+1vwK4K3zgB48
axEvt638iyzJv9OmpSfUKyA50hkC+aO/9lcwRI7GWwwFfDwUYdEp5Jd3yIz4HrUGlwMfoBkbqups
i4zekbFtpPqg3bvTWqEHO+mfVaXO/JyjeAtMlnoHwAu6FHzi7fbTg4xAysGooiPCIbqvBE+q2bc0
vS/MLPGauHW8fMYCDbd4jrHlhVlg5tW6CK1ROwawiezxafZM9MXNvycmdQ10ki5DIPD1JHCgaDc2
R3KQJbtG0nyQP/qydkIWz8yFS/DaNolgbZzILl2rY0W6L3bsD45ICNcBkv71G1vax/BBpk6dRBLU
a6bQzHPxKrrgoCTfXgK51kOB2G65/QcPkyOIOmE5LxNc/sXmCYck8eP/pdWgMVuGh56eIO+HwMWP
5vgW0ePleDUCI6BUIwGCbsJRxrspAE6Ff7RfJTTU2YTEBvyTmjDkIZVicfNjixLuoeGRjibLeMT1
9I0OCbC8QrsDOFL2yVy4kSP2M6NrcfEXOSNM5xBBE845QAprKtiwGMrXYPpxGJOH+nL4eYzhcHLR
VNdRq7cTrIuDSUyIP6Rb5Fo3PhPviyF3/C8T7ig90YFjAYwyUWiuhWCwIB5h4wyygdwZ1WZyilvJ
F9qEuZDD5Jrq7Aj+5sw60dN++6CTUkfr3npNgciYLZKTRLbUiKKBLNwmb5OBOsXQZoJyszM6AZLQ
pQpKvijRimSQdi1lVHYbywcmqyQRGFTZADhk08OTCXd5xbwDjqCX16sjRsdQQe9sUBUdtytOW0z3
b5gvk5RwMoP+jDlxpS4gxSw5mYFBYO1HUHTlbkAlnF6mx/Ac2qpeO/4yvUb7jDtoK1PdX6QgOCW9
opJUBQKha8b6nFrNji/Teg2yQQ5TqN+aFIk06fePnVaFFDlcAL/u2bmPMWZyCp4hBng4/5jQK66B
NKKvBCHsz7nXtEDd9S94BbgNzPDuY2M1WALAH6VPCc+TA1Pz99QhEOHWXQGaPqTydsLoo59qB1hO
RBjFxKBPYNDH/JGitp9AkOCoOMUAFaSUIOtPnyGYj2C7ddTfH+0qZIdl90QX9g3rglOSxj5iTidW
RXiPakBd4nMTmgCsr+jqYFbTHt55vX+ki1kRH9oeSEQRV7jA4OzE7Eutj2zkETjRttnDyGXbBtai
giMjkeqZhFeQyS4EBhrMsRYys5iaQ8mfX5D3YrvhvfmuT6CHD9YUxPmgTUaMR8yK0v9fAKhHwOgd
gHIfLmKPdGiyDDGBz03GWpnJaSQLbd1wLyNhVqjz4IVRtYR6cT/SsnbqBLSgWSIv0jUmIGBTGnJX
AYY65XgguuyKp4kwG5xcyosbTs5bwnOGfaol7nskXx5eBpygXy97pLA8sOcBeEW7tIWVwHgBJka6
YKwNn+VCNsiyo1Ba0xiBf8QlLUPOYieAAykXa3Tvvk3ko8Ximom8B9EPdkjKdDGD00SIVgy5hLYV
iYOtMRTn9Sp6sFCWDH9IwXpfAd4rxGHtCz9G5oR8Ami5Xr2Bopf/tqYv/j004XpCnGAu2tiKaQD+
o14QitEj+N+BAxT9b5V8ArjLPGhsPLw9p7IcruRHXE5kLlief6+ZiBfg7zBTWNykaOCsiE0s/oY/
AoMlqLax9GkGekJGRhCRaxPuA/H9H3mDA4LH/Js1GdeW4M51ipl5cof9wdgsHMw+BH5uUzCRcCKf
hYv3gNpZLxYpkQxQJJdiON4nxRyT8iZBmg19UZp8YMon+gRUjxzZkNCoxxGbxOgCGIhxYJPBZeQT
Ea63RgoNL8Jl0V+fOTiQwybGFHTAJquXgkdk4CiYqJmMgNKV3jdB8f9PBqMD3S8JXEavHBqK+EJR
O0mHIJISSdpJpNUdedVvdgPqoGoFMGcwu3pFEkMwsoGZz/qStUacYpVVDJqS3hT/J0j5E6z4QBg7
BOeFcFtZtPIyeBwwpLxk+QC0yrXLBa/F2ZGQQNXEPJHXlKyN/6BnQdBdAKC8IUOZ5LKSG4pjLj9/
EKpkG3xbJPZyCuI16a4hSmGF8+GhtoE/yk6TsI/f3I9JM+zif1w3iVPSJRDwQR7sC8YSWXF4GEES
cxnzRqwivodxsJjgUMxXoMeZzDy1+Gaervz8v/ruE99zYpfcOw6YE8MluY8nZB0z+PiQjf7tI9n/
z1U7WOsew65gI5PiIq2JG+561L1no7Ujo8ne6OCZe0PqA1CNpZnTPcSzdVstJ88ctR+flXjDxAIU
bJ7Nzn2wpWyvjzS8Y0HsYxtCFQPcoskhK6SIy8knOMUfnLckCstZdqKAXfaoben24GDCHUREr/kU
UZ6RynHHH7SpuIWKhHKaAPYKvsmSkQGz5tCkb2gwAzLmmhjQIGOZcUqBRIUMrhxIp4UiQEuw29e+
tF72gHggEelhdOjRfPy3my36Ol/qOoeb//aZ90e1MZmI7yh/bwhDuJ890oMhxDNwbNxKmmlT7YGa
vMfwPb6oYubYePoDvHAcM39rXnZKGBqkazm7hT59VnHysws4ndYWMd27BPy1pjErR5XmC6Ou9ScX
2o66jCT68NilJiAj40nCqULlQvMK4ylTWkjPwffaO8KJ51rfk/rlLT7qV6jHlYpxmWmtpBmQZZeY
y67f/sXwF1jemzDO4wU6pfkvRZbm25PT/Dq/97tMtVYd3lO83+hGUYEQ7gj7zKpxZpwDm2Krs9ah
p/AtrPHJpce7qSsvwnHcIiVzZnBj4BGSB6JGeqW0av8oz1qe/dcOOGOooGZbMRUUXFmc+Rqb64tj
Rwh/oGTknm9+FaOvR5Ke13EdX+Mm5UViIzjjgaPR+rd87cT8awYX2jcDi5eZ8CKVyFzYTj92Hyqs
ABhNh6oyYM1O4Ns/0kfa2BgzMykH0hjXkAvyx1Ag8BCUBdUmqzzmuGnAWHNgYwqJkLCFFOijyMcm
TQrIZE2ZRs7k0w+ikQyohq1DycHUDL4+6RmaZKIDt/aWy3ZahhSJrCN5v4YcaESWfT84MmSimYIB
E/CaCoF9D1SqmL/SsyyqZV8+6n1lQStfNbpm+IAkSaqBLd6VgY3CM+YucyDTlwVBcHnmDU5ZWHbk
JSM62ig3/xzkk3iScDkFJ4XUpwCVyNAxrXJP27JjddZ07zh2g0xyS6DMBXyQU89kuvj/w2kXJJFx
ljEde9vxwBvmOSbYhav6WXuGWe4ajzbix9HtUBNjUD6DECwOyO5MRZ0kYbgbEMM+Tud6YLt7zweM
8CKlaOtH0erLlMGVD1PDozM2INEixNCmQtJAwzVhPEF+i5NxRDHGZNM+re9ERiNr1H6we4XDcqt2
y0yQAcab1ce0vWd0aY7AlCjxm0IAv52TNsk38IndqRiPOtdXRdG5kPeeg/0+oClxekSaFjUNHxZA
gUa2CtmMT1PooJQ8WKnySD6NjLX7npxzRLd5lxydVPWB/KIVbwYB53eHtAswl9r+qtr4ElKv32TI
pBJaKiLm2XNi7MMr9tBsEiD1ZXcZNrrHwbHILg+fStmaHdnFhWIVwlSSjiZ5PouetwWCr5hT0E4Q
+hXU9TzcOaSfcM1BOTXp6qJjnV6H76ygB4kPIlAGHX+YapRIMvNp8Uo5j0gotVBY8Fe2ioAeX4+M
Yii5oMVR7TQJ6MYGzDle8tYcMnyDxERoKZ4UGkL6lA8FiGr2n7bHCq/wsYXRy3Tv0wg2KfW5gIUk
EVXX7PN9JbkMmv5hSzLUVviCW/R0f1YsL51h/L1ckH/sJ5xRDqzWN36Gdr+JZB9LO5hxkBb77Fwi
XoLCFPvkZng6LZANno9xsbWpzNtpsYUBxo+wWegg0bJ4KQBLMNjFgo3LWWKhBpldR0tmcGrR8Zy0
UON4Git/3obZeI2Pn+ib87DpfMCGG7BTFucLu5T+lzjZ7+//4lEx+mxQud3+II2a/R+CSgAcw8X0
8sezP0+4ATg4IxEf7sGbuPbYXiC4FMIwMy8wvrFD8vZWCMHUGiIA32OX/thYw1O6n9SKcq6ZvL75
/2jWMkNvcIcx/NngXSl2ptf4jIMpJPKdtIKE2iPQrvi1Vt7PIHkuE/DjY3Yew0wqd/zWAmeAtR1R
hRHxd+Q9L3Tj9D3d5RaVrYkuj/oMT+hpPbUpUNvSX5Gy7THFi6xFhjL/0O/e/Yhvr049pUFyHBtk
E2OdHrO9rbJHtN8te9gq0wTCR4c0rqShy6ybfzkhc+1E8V32B7aiE14EV0QuY2aWwnuoxo/pTSRr
qKZfpG2fNSwB5r76iK5I1Bjs+a+EFJycaqEImvI1gV6DQGWdDgMXgHTIhHoA6GpCkSDsH3YMOP2B
scAwaD5TqnLSFsxJOqDi7sb51wUjwey+NPcG7BrjjwRcDP+gFq4+GswIMvJyHy0v9IKPVLVGa0yW
CzGG1FDvfaa88H0s8zAfnUb+YV5qAlqRNXJJBiloX6TDUtPv+681Kr4lnedPhJMGTwvXRrEpMqoI
PsZtvOy1Kqruqo+h/LgtrCBIdFAVf4yehZeIQHsHQfLoLenw0NAavQcQTZE4V/0PchoAklsCyeqO
zcA1oAUj9XqzDmnmVVgZkOa1Aub4oYYiNlCyULcs0FTrRQSLp0UNZnhHOqo86sHy578H9FweGJZd
egZbBU9migyz394UcFH7iGjPTFJlYXNywNOK7HmbXBLEbdBenJ/9vRXv6SDTH40Oa2SUXWtRNPDB
QksPlckB955pbWXdgieCwZOP7V77479vMVQ6B7Mst4whNmC0VRPh0L6BR2ohxo2PZoKp3oMh3hR+
M4b+/jIoOh+x5jPK+N7EXUMmmN7BWR9e++rdZo8yvgKWgN5gfElzLLj6h+mhdq+1+9ESa1xdGW8J
ETRqIJy+Y9lUB+cW8PXlmPBmNV4XPJRrvx3SVMeghVZu64SU02tRZ5wC/Nb3hX9jvkgLe7zVsvvk
BC6iZtOj97PPG3UMPP1Sswl/AVUR7amrqgka8vKs6gKi5TGXclvwZz1r9QVtnEjGcyBV+P1LXgmA
Jn+O2680Ex6UkjAafWd4bCKkguMuQfmlTBI4ZNhUQndf7z9m7S5z77oamjArBXCHW+e4kMEZDbBX
x796Bkzw2Xwczq6gnuHF+wYfaodUtGj/4MUW3mxy8CYmZCvKV7DKanJBNFyN0Gsf6gibfqpHQvfp
m/NKz19sPQFiv8kdDmzyPvs6eiO+7ZrxzjUWAxcIrf5jhkmMQ0PiX+y7ziCl33jcTtKAj8kdQYZ0
SPgALQwvzx3Gne+/sNhEUc7INXT0cN717CFGEhBkv/0ngvsuhfDxMNQ0rwl2LlBKkSKRVVDzje0/
5PXZceK90hgFwoTT2Tv+hPguhA5eC/QtsHRjy7uXszLAwNMqRlvIULm46DRCBou8JqeLv9z8IDiE
ZsBBq57dZaea41unuZ+syeMILYzjvLp/6l+SOmSiT68Ri6VDkVS2q6+PXSTXYWN0sH3ohjIE6AvS
jJQCqze6Lpo7/oRJ4dbhJWz0+kuv8llfoWNGVreF+4NH8SVw8wFE6JD1n1DrAYeQUA1ZPTDvQZI9
OKyrvUevM2CGFrP8goYS6P0H9I365F+hdeBQfWuxgckrGPFqb6vv5JGW2FHzXhzJIooo4laf6SNw
Z38OJcxxZSwT/ieTkxz6r7qG7Vrm6U4vE+cXP+BVwyp224zJ4oH8GeFbVSP9G5zyr9IDGQCgb+Cn
shvb6ZveH/y+UB9d/X14iSCICq5zzhoHz2hS6FtoQyyqmmeICRvMWVqRAIye4aMbcCua8cyu8mGf
+6YrZLsPKs8KC4eCIaTzI4qURb2rMNDAHCuo3sGe+RYWgkTv/A4ureBgqFNLJAjXG7MgMP7wl7n1
dk+Ew6Uyb6FBwrFeDm7QblUjNvWugTVFpf5KWLrc9FN2wbulZ30YXBaddpodlEMtQt4jDQ++2Aou
6Gb2WFH1D9kltKC5Pdx+aQetiPX5De83/93BvvGGIG/hoELG2RhFhQOQ80WVCmy5xwkMuGJ32OGN
Yi69CzNVDoB/1SvAh0z+e6/uUxx8YxoqvTvAIKXyKWzDPuX+KYZw/gyv/VBXhjRXSWN7W3+qwLD8
g47DDfY1z85t3eCQR2knf4yi8D7V750LnieQg8IquPT1ziPjQMyeQzx3tLSIkIxqwMyekTT6J0jy
KCQKb18rbXPCJaF7ZOxpgIMBTUGibSNrhx86ejKU4veHUIPYYqlay76MrY7x7oD8QlSlsQdRCuJk
Ay0QsNYDTJ60WWcq1X1GERLr3csELXYIcSL2eOJG2E6Ww59X5HNpKL78RnZ9pKfJyz/lraAR3keV
sm33iFaSzs8Qb+mAFR/dey33T+ucVfvj1iDT22EElwYNbLyKvMj2Iy/5N2Fa11OY4/R+kpX415lB
jfCe6JCc/LO6b7G7cXPamvRFf/w0nj+Hzrkx1nTPpvKxtoUVHOf3kUVgST0Sa4aL/3znGKN3119M
Zg8MLNMf/gV/hVZYNLsnx+NnjyVkRzIRXPXUZ2Lcg/1WIzvYNGlpFn6jdu0N/j7x/GfhZZV99yHz
Nio4tJPlzEjKHtPLtcLfkxoyJfwQ/SYHuk7+N20k97iAeZE8gFV97OHdWzzG5NbX1AGfPtXGkW3Q
ROGcDynUJEmiQwce3Baruxo5Ml6ShCQ81fDMZuruJRweAybkAULvQDUJQJPHG5lYjZBVul8v0hSY
2jm6G5YW5BRox0L/J0VqC/NRoH0MiN3B0duYLgLwWg93A1Ig0raX2wvzPCLanby/JJ/uBpSYtP93
dFsoczt1A8qQBzBHowHsD8kllCqY4sdM7+lqc3FXesDQOKpIfKc7DAVkrPhbhYB0YZhf8rrM3qPx
IyQcILizeggpIrbZu4PBNPOOY9jptL4Ik6jjwjI4qiEXm4zlaWsuLm5hxRh4zP32XUJAkqcUm2G8
hioD2MdHAsrza4gTMxEJ0guImAFRh2SAEDEwQZW0TtBsmUSy6fXS3Emug+McazhcTOYYKN7xWiB6
sQmXEGW6TNS1eHZYleKyPHiPDoMiOgwwbCEaIjIn+zFdnXlvTCGhq+bSvFfzMTE2l8H2FsY1IVv1
es2PPcvG+Ne76x52YvNr3mwnFor3ts/RGV8G+7s69qp9p5xXI+0w4CZpZ+/JP6NcS3Md09R3isXI
ZKUplgmipbPXxtQK6CtBeBKzqWt1HDl9GN/hPYUZGJqQ1AARlDajZQ9pjRmTlOsX6IdPlfuHKIfS
aYQyIGtuE0ms8FsoA+lgbpyxNfMKWnizRsiMvnL7VZzGhBo5cy85Vrcun6H0yl6DBCDNU4iJ8w/O
rQ+KYOZ2/fv2A/0aZSR7RpUFfPfqPLqnxt8ZyQ152h/ZmL1xwtuoxWA8i8PJuoIV7LeIlyZmcJXR
OfEtxpjvT4x+5281N7x3up+fey0MAj5waV3ocy2qQXXN76N6gMTwkuuBpo6opXoad6uIMHg3eGzy
Wt+UdNO/byV23npF9IQJeXV/q/uI7y/ZiCst1VIs7pGRQUydOJMlXDy/lX5jY2zaYBkGhPCwIJt2
kz35ycfT3rI2o4g5GFkzyDKlIqwM0E/gZRh93TobPjLgPNWcaGpsfNyVXAvkng7Xv9L1SX6iFX3U
8urh5yswGR8iiOla4SG60JM4RvXq5sT3c3A9xQ9b1pO1gk9VhCjDCldU4sPE8/xGP/ebfn2KkTxF
yZBelOp3rJQc1ejOgHGlDWwNBRsKMlh8AMFAyLNsEqEMvIZoGrkGRaekEXBuRduDR4ud7Zfk+Vv5
5D8RZzoLz/eSc5CwBU++x3b+eUnizOGktCIvZ6Zlw4RScnLnZGh+4iUXrx91voOItfXzyiMawigt
4zSfF1F+gsZSpdNes4/JxMOfkruQ+XLluOtAiIVhqTtkFcLrx3N+3HO8p+H1GpPNtMm8TBnBeGCn
1n39M4QbA70//355xDB+n5gtPz5j8x4/AFkuanVsu4lu+CdWss5z5aLaR3f4GX+JoHBqfC+/jeaV
E871ys2bkzxnFOeVVYtRFpYs3o02SVQumUBgRw6TcnHCwEYwTWTDGgY5VD5uvbzDi9Fnz20FoZOx
GBGcmE+JyQdrGFjo562uHxasLMOEEeot94velXmw3gmH4/I1PNXpT/h8cCcVR/uxDJ/asGhFyeEE
4S4hCg0ZjPfyirObG3/MCY3LXpNFX5Zst4I8UZUwtaDkKvMeUZJzpHHzKBcaAStUkgH8quiy/N0o
MsBrFYOUG+W09v/NsmRxhNgyQL91UxOKE83NmCHaQjnCNYUarM+aOvfMwAz2vGnTZ0dwmejG1CMc
fjvamkog6o+JChBmIRg54ZeFkG44UCz66M28hG+FrsazckkYLe8HkfY94wHGWlBP6EnDSGoCdvmr
avscVT28DgZiKMLk5jH68JhSjd1+ju8oITaHlRZU8TmW4VW3+Jl+1X308202vTP5xtiTDs6jY2+J
HSchkImCURG12ICnqFL/RnJq7hDnMha+0XN6S6gmjmKjlmp4CMEmebik6hMObpKO5JCcoHOY62NQ
Bbeu2cHQQi6dTLfzjpARM3GDjfLJap5t7ZFpRq/+gRwf0wZk0Mg1YeQ4bwwavmi82WMNNTxxLj/d
JMlNd0r4ST+J4dc+wZMjgEiXXFYfv0mU48DnJdE/+vweVUNistegrgAzo1JCXs653N93v+Lg++Qs
BBVh8sTJbxH0H3kCafmtVtjiYSZB8sRRyvdR5ewaMXYQVD/MnSR7PYB3vpNOn00jOeEzRVADTRqS
uteKp+F03/v499SEmfaExuYsrn6D5I9a3sOOjHf6/d3irzoM5qReo9ekXjmodZZdLcDqNbZd7mXN
dV/HrQhNOGWQ3D3kg4GYX2C3h1Kcw5/8Doqs2xfKTMnfoHzBKWHorE/A5QFe8uXsSlh/0w7g3ljh
Mb6eSTTfioqBsKSpmuMIVwi+/xQ1GDHZCNt/Qqtj7/4Y7Kik/hKBBiZ4GJKMKE3mRDZqRvLhHxqr
j28kpxxAlzXokFySj3Uk68RW1JNBI2/WFcwcAsNg1QqOd05fK9GC+RT4bAOYnvTflLMT1hFJiXJ6
8vxbuBRHR8Y4QmaaaxhYccOxJh5fxm8QMBOINXx3vlzqs0duwAiCqemWzMyE7Z+y/cSeRzx8zt66
KTJ8eKQe0+1Lz8j4RmxqR7a74r4eZ6fk2q+Ch1cPZJ23xEZHDAXoM4Qv0qHtvWes4PoGeiQlLAnj
NXtwjI2ZZhLW4Slhl3lLDvkHaqLeY2Ikx4f/sz1s0VffoB3WEvt5jiTcSZLo0fCGkot4tFzycwzw
JSeP9M7w79s59K9e8o1JDKgoTZsd6uxhD7aC1asvte8F7UKB/YMitj9hKj1Sk1m5wRG5dfBU9nBq
UBB6JjpJN3wqSg4W4j19zq7+jQo+O9OehkXpIBImO4XzL2TSQR0dvebie1ptDmRpj8Lj4zZ+EUVv
gdyCJ0xNNVmtXrkuzimHj4tPNJVa5GwnzXdi+jehfZ2QJT47PD5tOtRRrbvMyWWzZHv1YfZVxdJP
zwx6cVtdVDjsES1gOeaozcco8+5BYk1Enr5asmi+bPxh3zE8qteL7g719fDdxZb74I6xEnab46NC
3J68wpzUcpXvIcLy9POLn/SpPyVOJAKCjNnwLQwpyqMXJYzC5TKafw6UR9g7tMIooVjvfUCJSvnJ
DUSEwcGcl2YHrIudgTrhq5az5DVgXzx25NjdfrJXEcYBFrEuMqMxmQjB3Q7GRCa8XfQ14sYAul/E
6Nrce+VYTjDHiU4Iqc0b70m6C7NJK5vUaJd6QFCf7uWC4w0MiCfCZ8YhlLCkvXv1ccv15bY4o5sZ
wPe4wcX4fVBUo47pwXArg6jqIqkUJIDhCH9/uKBPzl+YE1Btn0hYvP01wYxDKhipZCzTN0x//8TU
5EXUuycy7IQ/b5DBek+mEEO6kVFQe4Lr4zP6src8JgJHk6vY3mvf6BXYn+5sn5fQFy9L6OdFT0Hv
YW7Mr5rD+SCwAjKd/Y81RqaN1cStbw0fjjv5WSFsEVQbXyA23EPdGsrh233BxcYpm9aXzoghILaK
kAVIADZq+1pHYCZk1E+Mo3Uib/fY8v9uNsH8DiiV+HPSm32hsM/P53VOC+7LIFrQK2IImwj64RZD
463tQ+dsqCiiQAqHQ95tqw8Yae54jzdokSxXC2ZVEMkpkZMT5OMqGA8xf5g3OMMui6v3944emG95
7V4zfszx5QFb/TeI9RZRWGJ1i3M+S/X9EJPz19GNMCT6A/nYCqLY+vhMc3q4Ti/SOkOM0yim73E+
5OwEFQr6HXmcAISm0hb/sXRey6pbyxp+IlUBAiFulXMgiHBDESZB5CQQT++vWT7ex3Ytz4CkoTG6
/9TrVp/B5LY6xSCTvYxQoLHryxT1dVcMKKwapRF5SmlsNi0P6eZudh3VBsAb5Ws8ELH1uzIWgSen
VG/KeujyepJ5gLynJAOPbOMTdL1FsvL61bQZQ87zRxUqGReDczxoj5kT3iGlAFCYI1jVzEAOjUQn
itZafBdUFeXHmjYpQ9uVETRHg8by7G54CQelwfRuopapc2zeSN6EgPJrBBQCcXkN8DnYo+8sSB4n
2dcCGptA9/jszy0QIbgM4CBvuJJ5D85pd93zGZcJFGicERJxFYQpb5m+abc52/JdTslpbBR/s/5M
6ekNgNF3XiM9XZPr8sYGb2yYfThrto3f/KoNQJgyzc/5wVo8Tbop8AU2M52i6Ync20wC0+MyIC0V
MmpyrWmv1SwvCqJRGS+8tUhGOuDSgslfE+p+tdc5oHTAjLui6GA5gfqquj5vdl6ap3FJZAmgm084
S23J+gIuoAsAcafVnoaXcQ7+BW5gFmQyoXjeYZzmnzfqPLuz3p993nZmP5fu2yCTgwW8QyWSlyTK
PP5IT8SwAST/18Cpxfi7V3PxuFiciPyGRsPmThjN6W3ZrvlGrWsMKs28AibPBjf2iQcLAXSIyHKj
7TUU68v2MhnxUGuHCLgvccxYGupLCltKJfhMVI2akY2eYy7MqbTMFvTZEdF2BEDN7xfNXLtiV/tk
1dso5gB35k4dv4BXQiQtLzPvIRMmsl2e7/PvGoMxNMJj3hqXM0azaAGA3s69drh6khKz82hua0k7
eXlcQogyF9XXkTqL8AOnk4ExEkFks6QPAI1MrnW1kGkvMAdU0toEN3FwAGP4FEwyPViHATPoqSv5
LJMn4zrIIll3ffTIzHNgZAQDASktmJcefO3R3mkY1Fo1BW5lJwNtvENdnAuD/7JRQlSkbosd/rZA
YPIu8LoY6JIIsLu5c1ht1JFn5703y+k9a/wUpDAxGYwfhHfTuUcEpTBIgwWcxsgqmQ/YcGE8a5r7
vycqtwiRdp814suFWsydWd5nTJpy62UPBaFb5uSUt5Y670Suhe2H9Z1p7+w2aDBMg8UQ1LrxuOLT
M86jV/gForKOo6MZau6jEMpa+GckRAVDHOc56p7W3bCUATwsw+PVwb7YLiY3UcyLMpjZhk+KaAxE
yT1To1veiYiHe/HkiKELidd8j1Ay8z7PXqMPax7/3pbByl3ch+h8kEN2JkukHGBBjCAR6405vBKt
5L1yQhXiiqg/Yl0XoqtZYuLGqI3oDp77O1FXKp9SCJ4atxHRclC80EHyesGeCDkulmbsKDPRRokF
XIbHdJDM/QyZ6uoOeQbsj7I776QQL60GE6wM2PSoDtCQ60nHmiB2fJAQrvATEHWgrnqxx7Gk90vR
nl7dU7pZr9Et6PmNaW8dA+ahQBoJIaGkUPqw8PFt84HxP/soZVysa4XuXpFcY6PKNFd3CdHbJ8SV
eTJkmbTf4N0x+B38T+SEIpZBUZDfM8CCLvpTeUIMk3kFJMohBgMvzV784hp5Tpm9UCMar0VrIxd7
y7mNeMEW78U8YEiyt+2ZyHtqdDv3IVwFyt0UR8Bqu9j5O8xfOZndmAZhAksJNiHMqo18W5wCbKOl
20pQ3bPshk/nyedsEb2GrOfLb75b2gz6q1rp/A3STs8JQSMNykWuOEHAeCUonS8+E+mMxmqBxQIh
o+Ri7KYiFD4gDReXFtJvGVKDl6f/HOMjx/MO9xkrff6Yl8q8hi+E/gkRHyJ37vZRFZsq9sKerWcQ
9QdXB171tzmJGVtU0HcP/BQf0yHeuy1aBAKvD3RUN0vNK4SzxGyuOJox3tDI2FS08CiZe6Nnfjlf
6m1iMx9Wa1VP2ukHXo8e5Wl3YhJ17Qt73jE84PJ2XXdKs0j+hEq0o7g0r/AU0/mU5NibjNYVjr+j
Yzu7QS+3WuHh44vCpDES2QGaeSeW0s6ZiJKpx1AL5G/ETyDWRxp4Hso4r4/F+YFqrIruUStoAHIi
s+qiyUCb2Ao0dhvh8PBEJIpzITqr4i+GVSZzlqMykIWI9gTRO3InmZeiUOIp0YsgIZ4sIATRa7r9
k1CbFGpfMkJmCBOWAPdBdzLD98/vQziGgA+NN+5+LhGTWtwN0RRawNfEtJJMFt4zGdK6c5xqCXfe
5Gqgj9nieNd9AvA+CD5BuX0Gij3ppbYGWqBcJNU9QmSxwPI/1x3PSdoYA3CzBS4vo+EJBJxbDNUM
4+MAViZo3b0dkl4k9X9+it3FChnbA3NvDulA/vohCYdoJYlh3OVEPoccauh1EX6nqA2HSkRy0rjV
15PulHEy3j69u9oYdsqFnYITesyt80hhCmxpS5dIGeXRdIDEbVNISHO7eXKDG4nCxFtQI0SNIlFh
MByqE+whvjLori4nFCP+lVjgAGkebrimh4dQUkzI5Sk6jCqqUTnKBFtl8ACX/El02F3PD08kQFCC
CP5Q/K1ErIvWOGLUAmMoCZ1G/dYuGshH1T1CShDbvFUT6WHJFF5JzGjlc2xNJGyFW7qXlTYieJvy
hy6ff3aGgi8gBH94/G0yi4fPseTRLJ8DjKoecYFWb0VeIDbLe8aH1olRYgQNM8k5D/MSGyBZ8Olx
sCXal3Aei8HN7gvl73ephohFnENQYlv5g0t0+niFFdQx2cmd43SB6fgAUqEd2fIenswMwsr9Z0DE
xylpHEeMsaKnY6hw/5k1W6h5z+npTdRie/oMcYak6lj1uuNHPjyhfYcRdJlQGhL+CsaH97JLdcLA
Lcm5KK3rAFPgqnFAlveSWcUow24LTVhyMbxU1jwWV9rZL/3jkEwxvPVQ4qj+EJqK3UGzGIotgncG
i4ljVrZjdr9A9rBjpFADIOrQcxHziUlHYhq/eN3QJrY5yrfYOFGpcMJ/fDKxolO/LtobTCkmYSV7
bIBmqct29oPeuuxFSnKKmx4QtzMPTn2x5PdEipnc+Og3UowPQT3q4S4ZtUbovB/9vbcnEkOM2eD5
CZSjbHC04ZeVGl+9uadZPYZ5bd0Wo7z/Dn94OBlHgDyRV5fzLkQmfOkvTza357qXsOyvhVCP13rn
sMX2T+7tDxnRn5y/hPG4c1E+4SKKxWG51EEMiIkAyYiPFks1kxzj22iYahstQHVHxGS/g5NDVLi3
WWOEnalFtVP5BJojohQXjVwc6l/kGmSzMx9nwVOBRLeW7Cr9FM1kO+bcZgckMgrBPJIwtrgUSS+K
h6SKELHb2uLqdB3I0g8PncQmC22QTQyBln2utpaRTBITTsQa/Ya3+DB7uI8P5Rb2oJ+w/j4Qe5J4
nbZeTdFxSlTnmLWKLgrXOdmhsun1ELOKOgR9jo0axIETYFO9W0KsPKwtJ0VjvVJd0If5BVjWPTlC
LvXoUo7eM6lcagNwAQ2aZfpkIq0pmBh4WMA8dlIbrIo8xtp7MTYzBX1qUrvexkXHmLA9cgCIxBAV
+jCeSP8ip27XoqdOt4MjGZrrDomEv7wIdpE3EuJWAMPL2z/5qYoXXRyyIbxAJ2jtLGZPTU5wLzRS
d/fqio6iyyZ2A3tQ6JTpcSmch0hW7MLbOuIRF0l0bd+IeVKtWu7wyX713/2v32YeBEkDvBbqGGdw
SCqGEIwfDoDtjC1hyAb89/i7g6CArPBmEAvFwLa0F6GXAToMaDXjw+CI5oORU+f47fV8CA9TmZLr
OaXHmeP8twYX0JRBPa7Bx57cpUYIKHcZDOCKuIGlwZghbDegJpKsKJQ/F0txhUtrKXp+WlHZ71hY
AJADYjoBjkwaELb0vSO4LByCo4+vv6406IG0kupOeocOS0ZaCFUyAD9EJpjoG5QUQhxA85Ee6Ib4
M++QMpYNLEmxNhCsZqAtWx4/z2nGZQhODp4CzOy8aTReTGyG+JnbKhIEsS1Cy3l5xyeMN6QVvDvt
GeXdhnw0PNLiEyJ7kxUnptguxk6t5o1gEuY2rO1TIp6gFuprqF6Rp8fxJLYY50sQHj0ts0Asmso+
KXPDdnIDD9lUzOzhLmx51mT8qfZzJfoo0TmpgzLCDiUOU6Gjykg0qR80qXer9N/mmsOEQoLUoPi8
epk9wlPLqHKKEOMmvkqxiPY8LD1YKXpetQrzAQElVidu+LwX05YHGQHtMJgyn7Ei6j1BM2J2/bk5
GCwSEFNisYDz9hZAqWUm42/iTrnXIAl0cWu6bp5ZTt08N3EZyCc+Z4znJosasSk6LY1NWGrtcwxJ
oNn5AG4XIxsGe/pOd7rQlwynffgPn/48CbhyanT7gn64Y7Wo4IU7jzImLmC1A7jlG5r2xRIuGzyO
IR7mLlbWutlIqCw41wHWHHmVODLp8qYPXvXo8fPgP+gcMyVhl3HnGTWHbPmMozFagzEJOVDebhYx
PcNYLIBoGl5gRBj0ZSYsU2i76HPcKT8SGIK0oEyx8sEUwu33FXIkUJJSgraGq54NJWaOoaz0FncG
tIuVrmH/aGgWsZFLhTzRR1goDrm4PH8FO5WOzqkLi9KUa7mF6rCR6B+WGr2r9R3cJ60cB5NzmswJ
YnZqonoIOtEs3er2CUnBJz96SB7aAX9Oj9mQH2zs9t0YSeXAYsBRJwaurs/sQyQo0nBbr3E+uBvj
LrgymLnZsq79T6EWsGEO7DbJowx+M89gwm2+yLXBXOtwn8rreHHeQ/TjBGmr5n1xffDdUPk0JdAX
dLZp806qWjc/0WkjcXM+bgPJyIeffCdHbF4nu+RavK2KRLGk2jQcpWt9oCeH1wWMtvuEf79FxPVg
wxfBWhIg4IBPjVgMhK/2whsioKlqtDGDbReywFuBOjkjPnwLFsP1ooXT+hp/I0QN13bF3CoQdlhH
Q3HnqRI/gJ+fRn/ICnFIiYFs70BeQn7eWHzOIUO6ZF2yHTjRVDgMTQgBt/a6XPb4/PeE8wtqb9NG
7oSsaV0z2wqICkSQQUIo3+50OQ1D/shXskbY8r4xCL+pDj9v84uQr2m3EEWj35sqQ5IcQczZ2MFP
dMnyffKeSKiwFNVS6xDJfjCsA6Pr0KJFj4Apehi7h81BKyaRHYRCPGVPq6SkabhHFIEgLqAJNNKc
OW8QRzAQrxetwVFBO/tn85Iy+Y897kU4MqDb8+8Oqg0+tuVFKu3NMUawZwC6W14ZbFgl007WTp5t
0BJkVY+xhJLTIWcd/xJe6ENEQc9ud/QvxSHh08ufXHH3h+wKsGQb3YSrAsMAnyK1EBQ2sN0EpP9r
JoN8zd6U1waw2ZoN2eNbCnxKKXcHvPIYPTYYRhdiJxRTou4eFm0U++wwYn3sWNpIPAaKsz5wDJyI
DrBJp2n58/V1fPfubM3D/wcfr9Sf64L0qI5bLuBfpu3UfRGzcVmtNDTNxF9ZBEYRy5O0EfcwIFd1
O/HD0YZdM0Mm4hh9pmilvuR1bO2/zEXjMa4CZgKxumHIYUnc3+hpMdjge8MxR0VXsafgN/AJJzmY
xBQwj+NEf4SlCQm/PUEg+zK2Y2ntSJLkSN7ausXegBoM0iVXkaCoyJ8gXWF6gNrtLr+LJvUdtSds
fYDeWpfOxnjxlgBiHpMoyzgHuy7Epzv35PcVY8k9vFnnkKGZViv97GCDNDrsv46tzubePlKPdhVc
cYH3G35j0Bp8SSehyMfmLWTZXxdB4o6TL2vSwf0Rhdc155CKJbug6q6uth49A7K4fD2F40L86dRO
7+8ze7pI12m5SgDZO0YhFH/EIdS5FjMzGswF/xtp/gzyc4+TbsRSWz9BcTltWSBEC3Td7fLCkbWL
Vc4e9v7h+qQ74H/s6ygAvfcYGSOkM5TfC6swlk7RZ5UmmCPHTIgnjVxnqzvdO3eCDoCXEdcFHGwB
YR4mFcXczoudL0kkvx13+l5y7rvX+Dx7DQB8QUxHwduX3IHD6ub0gk6BhuWz2IX3RAluKAe8fTYF
D6RO37urb1+zVoeoldYpmxu0PawtagQVRV0V/8C78+zCqRrCYYSfGY5nj1IOsvH3C2jsFF9EWZQb
D4h83snrrEvFP2gyoANn9JbXuOuzvPfLT9aLKox1AIVLSlrKjk6q57Wp0xkF+wU94cvUbLK3H4Kh
U2m2EwF8VH9i5aZtT+3BKX2zZLkFb7SQvIk696QRfuLD5AUpW7LQXk5NwWp+eWct1gr84uhkMblA
uPqTFSCOuaEguKy//Ce/WUhi2sW/DT8aJ1MZMghXMx9AkoMzA2Zh6sccGKAh2e7v0TSRfO4taBwd
vvQZax5qDg6APmIFGiqfEcz+bkP4LdJJNJRwlhYh7vqyYXAI1P5PetVFg8sUV6EjnzZTr6Iu3yRa
2z3zjokDROuuwnZyrlwXKLDsAwWn8UhPDlM5D2xzMEtnDsQjctOH12FjnaTp0OmFSNEgThb09IaK
u3m+2JX2DZRuyEECp7B1NmsNoUq/ma3bM3XQml0nO4AYPkj6dFrJdqx9DbhXMHvm/HLGsyUyzuyA
CWDTnWB+w7YivF9p7sctIFUjjGU7oz2Qsk3gjS7ToymG8cOfTQqFDoDeyyzWc8IfhcyYc6o9xqRx
U8cyg8Gt+VP307Z2yCX5cW8mUof5nnLS1J0BuAmF6uC3vnb23nkhDxgdE0b7CrnOUQouTN2hUryA
FDeYqnF3LMQEXjvZIAL+ZmcKZOQY8MicD4hrOCxyHHfQdVDx/MBzPEd0zV+kvPfvT4vzi9UrISLS
m+g2j16lQ5hd86b9hHRBGG+GL/xW1yj0TBZZJ79FsK2KtebM8ugL+M7hzj0txRcOx+8x3EtOOQpZ
cbTDgGj8iBeP4mVM7hZOSXHqPlGrR80JTRsiQtF/Iq6IGqsx6c6SyMo+diFvgqw6/08DcSK107uP
q4t1XuLGIMdAAg4Hp194FJlngghWyA2n9jGAYUa8YDJX9G4ro7mzN134kKn6tmR3VVAZwtKy8cNf
y3+CeFQoRD9JPdSBnal7k2PSda8iFeRdQ0VEPowSdSw1kyJW8XeCTU1aO5TiSAruNDOS6i8q8ns+
ajIRt0PK5VgbciK1/BYkASWlKLsoy6wuCHHeRFL+/CX1udTkD6e1hsUPd2Tc3b1S4v3uSzH9E21p
9zM4g0SP3lOGH2fVGJ05ISkVhd3D6cpXkjlwIeKi8XEVs5+56GrhQp5XJB31RCTIGEaURTMhRpbl
yrrbvCavyd7/kJROui8jtsx60slR7gGUTS6T78WG5QV34Z0UBLbpPpxm/nA69jWUJC3s5k7FZXFC
h8SjvZn9x+lLplOTcBdmGjXdQ1QBhA0ObwPA9v0eHCCp006+SzpA6XY3UItHhjjAE6HHlVzAnfXh
iFq9UZfIfCniINupho022hW7oiIXcvIx9VY0T5FvKjjIGVcesYsA2q1gK9F57TTnFV3RovTY9kUi
tF31/vSQmajQ5IAuANXWN2ZA8EB6UITjqK6ZOIfC+rBGuMpC2GaoDtheqJt0u02lQ7sIc8zDVqWy
n6qQmUznodMDwRKW5xx8/gKqoA/KP2XWzc/Frs+O52DYdNsrhOcitUDdY+Us/wOVH20YdVJYAMux
yaoUXh/QUPqGqJ2EF4SGHbIuEGDY5IFSezPi3gQ3FX6J10dqtmYK/z6Tfii34Dl2e7HCPyfg/W9s
evKjGHdlNJYDLvKUVi6tBGpFM8h7/OKDM7LH8umUWXtw3cjkeuw/zsMXclhayCaI+1cK6SbhjW1M
jRgBzKstSuJeLhf2mNBhPm0DSVVD50xuon/x8s2/g1vN9D5abCKWuD/iW4Gj5cs7diTTprDwOL38
PTlvItvMYXmx5XSjb3q1LrSRFq7ISQW08wUfIgs9bLIfBsIJcz2e7PO0PpFsTu8Q/AJl276C5VTz
OdEm0qfcsWJOthmOC1ECIfz3bQ/15ppdsxU+3afJY2JM1pgkztWT/nrQHrDEGhM0IR2k07ojbYWw
DdEUWdKIWOQX7qzKHEemOZAiQ+XuNtM6F6N8HejxGRsKvIt4QLWbU7syHgVi0pwCNUWAHlva7c26
6Dwl8qIiFUgekYAMB35Yh3KgRaMsAjyysuEROMSRvmPVSag+SMZmftRU4KsjIqsX40Km9th1u/af
O41sZEeLGhEhfZpqI/setBHZoJxMngtW4qZmf7lZ6OEjexGYskud0X/Neb4vq00VmGXNoMurzgN+
BhxulLhaNG6kYxZA8I4aDhoBGUuC+hwdEIacqeIUcuvBxXkL0Pehltns2At7DEjq7DjELjAeZ5qv
p4Aa8prkqPB3P/WanNPvMf4VNJQ0I7yXt5slnSQa7AXxa5xkczNXFANN/giWAKAGS/TTrdmb0fYi
0/xQ7kbJSLr40cM/49WA7695VI/JijEAlgbQeBrtc8FLD67a14bNBFG+rxJwIeHA0ZhV2jCCqZ4+
LDuiErq6o6BBS6qaCIAOD4rTdn/OB+T5XYNFs7h/LCW4JujBWWAe94wj1Jh+YtSeQBAU8Fh78YtZ
x8Xb0oiiEyEmffbYVdF14lNdt/1uItnhlOCjLqdXrOGHsXX/wwgdoA8Cp0HArPaQYLxlG41P5bWJ
8SLkBWzi5x5qIC58UQXRuPOrLwi+CcgR9JDTfkQ13T+FpyXSIgrns2kmDedG5fdYSyEHEgSl9gku
0Zb58v7+t5bY3lhhIqes7C4HD2/0g3OBVUZ9Fgw27DLYuw4OzSP1/yv6gjksxiTgUYJ13V4uKuyA
F+NlMImn7Wmh+uFWUQEDtFEQYiAyR2cbgkLki3SEZzIxWC26rfXpBtedaXN6GCuOtSa8EjaIjYIh
QwTH8G8PNj5GNTPDKGiKixhkv0I0sieWgrNW3jbzxL9ijUSgEJ55zXSTcs2VnRN35bBrCWpJz0FY
250vr0i7RkmoALncV7iUYWWTR8CsJ2BVQF0YgBtQngOUCtwueUloc1YUS7oEqxH419f75aj3cbGQ
bFnDHBi02tfRk4sjdQEIO+8R2zFpDC+Oap9JRm25bUefMGztJxkW6Ig0SLwiY04tYTfrTE1eeDbC
ZjLnhBw2/LoKy80378WdGeftZXX2+C6/RfQhk/nQLkiWG7mxlE9okc6unjCKrHStMNRiwZdKd312
L6zVkUq941Zo2aRoO1HaIUxjdLLTZvTOJ+XV/A5+l3VZljHFzeDyc4DtAmQJ2Zw73060vnpFt0Xq
HaNIzPxiVw4nShGiyqFsZZo5GSfp7W2RsTfoRZ9MejlamYzGLab8cY4jAVYV5ueUtILC7FeWRRBc
cbNflIo8FHF/MQ8m6EXsfJsyUgdCzd8j4s0W/ziIrceo77CcvklD/awmks50zITpJMIKYd1+rES7
WDDB3rBjfa5GeOpZPOVKBvbclsBpIZkgDViCyiquk0mMX7W30gPYFYmq2ZO5I3EyBMrg0Cb/GEjq
GmpTuLEP5aTwKyfvyhZPkxA0qfwkj4KCND0VFfQto7IyspMhQRjhwt7G/VSNLybVXcRyO4Vl1HJp
3uCxGuasR7rOnRCnykISIW73di6zsZCL/DIz8o+MQFsO98hK2sQB9Vh/KAhsDKgd4JincwQWlsZa
TYvWTHyr6bHJHzX6ZGiB9QQs7ZD7yePepkiKEHVYB1gaYnYsjBboGmYvvmdP384d26K2vmI4kFNU
wouImuUtobC/mvxfE+SGIuLJw7JDOI5kN1QGWi4NPa/dGjWh18pVIgG/rI+DtVnzdRYjK0j5ikWS
w0QtNG5M2Lp4IZi3XuOUuJBo8YDUoLmXfh67XgdZZA5LYPEm14EV0/dCWN3+bgdbtsRk22Zf7CQk
ZzE4iURZJALYKjHXl3cXshZXmzj1lyQ+61w7KR8fEpDPjoZWhaCykDF2JAGtFFx9DZ+Bv5C+hYZf
h+Ro/1UzbsB4U0qCraNMYcvgcj7phaC10mv8NBIvrzN32iiBqEmzOTXv8NXFg//w1j005Rey+JOa
GSbAvcu7u18FdD0lXmk1EP00ondE/ru4y8hzpLI067/WuESmfTcV9Dr4EqV87Pkb4VcUmAl6781L
3q0SxBsEl59DLLuzYOrwesRRKGEg7MFHcw34SB+qOBvE/vSGkG/h+mze3efoDMyo94mxmUk2FSlU
9oxuSkM0BgjBPfUf4RU4ika1jVhTI2CEdSsEVsPdFpO1DFHgK2FWkIXukJUy8irqDXsRIEPcTlBo
CdhuThhsFzx4/ypYiovNW3fkLvTrvqhNz22rnVTTNgB9jXOZcvYWNtf0v/SAUh99eWtkakSFxuFS
7HYkyt55gYjAebC/SEAmyjgWT7tfQS+OcX6GdOXTJ/1Gz2qgxoVG9mpw/yctLL2zDkvSthTeOwZ5
vw30g9eV4zxYHCS0PX0VLQ5WRPcefXbWC6MhESC77E7IzAGPyZ5Um21fYy9eYWmX9Be0URSoZKQS
XCMMKH8jccoZInxY9viYIuvh658Ryg7WV4fUZMwumxZhTWwiHge6ZAuW1tz/+2AgIuWPlOgHOGE2
fm7GcMkVDPhQns08j1PyG3isXkCj0QlOfuABWXCrfgFTL57yzdNR5mCvAWZDehf3Mp0r5s5zOMZk
/DPBJmoQTAIEsjj1v9Z9rRcM1H3hT6Fw4y84R3Hhz2c62AbfBnahkn3kT5zJ5LUgLgQuixCoH4vT
jN4JGV3Zc+i0inJ9zhSUY01AoaQ3uQ+p2ei+r330oUKavny8ahh/gYpKz6yHpxUBNFT97+iQ6ate
gOp61++6Y0I2bQw1j4n7DXaYOFRXzcvEuPbFfQbmTn9knpybc2W5KwGhDe4ubFhikSO5OroNFzRd
JTaqhZJD3dof0CA32YMLfBlTXPHXnW5VS3vxNzgw6CqlXcTaey8oTGI4Bn+eHnwmnOyH5eJrvuYG
A4l4q0h2woq0xQmi2hT/D8Y2rhpIUBaMaFU7BlHBCGAFkd0OL3uDUg6x+FQJTvg2vvRDU71HG8RE
AepFjJXBmQKDKpK2klJaDW7RfHDAq8NzYwaAGKGKr624iBKLcsF/XEGZPIz38JG9fbkFj2GHouEc
vNeY6qpcDCz1cp6Id/XvABtHQHSK655uAT7tj9sAYmNR7pZeEwdnfM3fcLLVCODvM9qhje9jljU/
qCXQg0hzAehfjYRQxSUJr/MEdCOxHrmLMzCDUUfjMz4G0kyceSaw4znR5u57SMOwH+76ZR+jCwXx
LTtl6oKNa8ZT5rHjEe9f1luzF1z8MhF7Z8OqMO3jnUjx3QUjqnnnmt+5MXDK1H9Ac5IcwKYnOxFn
kLPhg4Hf4jWn5AQGzxnSyp6jE2nLSiflF7Fjw1D/kImgFULuyitWSh3TS9tBayNJyBJizMvA7HS4
mHJELIFf5neKMIt4m+CAo4VUGPNo09WPkagiNSfPkpYIk4p1i7ZDon1XDx8myLvq7LdNVgrrpwJ6
ZODHCICf8p1C1yYZ3z2MEMfex8eKhBbzOe5RTdlv4DoowSYoyNaVf2opNl9aJyLuYK67rmQH4DXk
KpoxQguiDKCDnX26sxse02vPLntYd/r2zjGyppIJEkv0Bsl3Cuz3xvuMKaaR67MOeQSEkuVPDnRa
U1B+lGJf8rCEMpHcQ5F8f8AAsnZfPAGqd1kiPQ6VjsnuyL2VxTTag8Iy2Ng9w5wvX5XTm14Z6m4d
Y34vX4PeYMA69j643metpTLdDlpLQA2A+zfnztEF/LN5AJwCAHWKkxcxUDy1FSZ4whjxfrOzM5eG
HZP9eYEMcu/BTpOJJcU6Z0EhyClJ0Cc5MF47BwYUfsduN0y9zDvrOdPyCGP+Tm/evekcljpq7Gz3
CdSsqvLTuMnXMiYOp8NWWDit35lyXCnDCyXNulJQf4lx7M5UkIB5lVD8I64JBXCryWp6L8kLwCTA
WfVXk6TZtnDieVsmCc+2FlQvd6P6mN2/I+jn9mphEWKpQni7RL449Rh5BIa92hqcOILxF0DiwneI
gq1Dfs7bzNf6SCInG8xWFsHe5ERQXGvDlI9om3wmX9SaEsK5oe7VR8RgVtPzag/TxmAvxyJ7NIzJ
/ij9/aYiUOw6qQmsZMAvB+J9b0ALdvnrtLhbOwaEIZ8l4sXQ8JOtEEhl6uS0OCXUpbshMU0dMI/8
bTPx2Nx+TcRiOHJx/0A1HlfNOQLDQ8IrQ6bbcSiyxT3yQ8KnyCFcNQKK+1Z+2miz5qCY4ySg0Ign
ktgiKnA1FXACSwkpDdJyiYxVjkui91oMDkAbwfPeUiny0XJCriSzEkQKcA5964mYlHO0I4LG5gMx
fpqrAi2mZxGW82VghynBukm4hkniuBd9htZneUgRKXkQciy+zJDk5sHO52kFSGzgSsoSOBpdQs+n
POpGuskroxI2HconRJLrdgdIT5wUti51lMmsR/nRBaT+P1wTpV1r9s6b/g7cXbQuhVUQ6SX5irNU
L9o2kwIY17lS0tMJGJ8oPr6aKtG7shfZhyWZpi9nza4EdYAIF2k8FTKGFOkVxXKBCHb6WJZuodvI
HUMRBCjRzdsuv5IU2UhwnxuNH2jEUAsRWVIWg/txEJn0RGDVtG57W0OK67VZgeuKTZDtDMvk1eY9
6K6prhRKhpD7QF3EH+2ZXDZmFintGeU8HCpfQSPkAVI6yhBRYRjSCkwmqlGcwgs6Ciae0i056OxI
1LlQsJcurqIxgnWipdC4IthxgeAEPQzzHEuUl+frB7W8/ORdJLNbQ0wVPqIWjxS8NuLWPPQ8QUl/
rg1uSYdlCytg4vpG9Qk8a/B81lwqP4V8bwdvBLC/pKITv+oiwOmLdkG3cdbgrREF0ZpR4KY3WNPO
CTfCz0d7xCd5IIrdURphQRMuw8SRwR5FpwttTYvMhG5wBtFfbEp3NxLCAahU3ECCm77Ngo8jmtqL
mGQSAe7lkwgFwe3iYiBFcph+luSJLQa09uayhWhwnf0mcmiU2yNV4hc0OmWQijGGrWEP9ao6vIDd
3nhH+og6VgQRnSclWtnB/Ah8uyU+5k7BXUYo2NVU8e4rlNxN5slDAi9aMyXU4yutJj5VKlGEHDVY
kX2M9HhblICiHfptWk5QYFAMdtTJMUIT5u7h4akloc5zhBQegMbHofSjxubAQFnZru1dtsUQOmmg
5iv0mJDSgNRlrpabwjegQ/gJ158WrBf5LnmdF+sN2DR9JWiBDJyWwfI6EoSYVM24x6vfZNvvrVT0
7KjGmXt9SiijGxsR4CNAKoo839De/bJImeBmpnGMjCW6Rp00JI0Jh02+H8//QG9Y8lwFgw0IlkLL
+Zx8Vlz3a4OOkywowuVQc1LCT9rEdc3591ZwQId5H5ZTrdCLz3BO4GaLDPS5qwcSpdublNkx6024
4Aq+EfKcJgBzQMWB2Q6s+/C2IPiuLhgsG5AOFpA6yO95RuqEJjE/FaK3v0YKoxAq5xzJ26EDrxDV
BYQizbg8PlweLbZ8Xkir3e9Y1fRO1ZTTVNFL8nbz2ggUBWJBl3+eCMCLjQ628EWm4nFYoQKREZQc
49beO4SSiXn3bwlhot9ojipZbmI3naO/Fs8AOfWR9AUzBCBkTUla1hlByJn9nNkMfCd3H42/xXAu
TwsuvGIsdDEfoVq34pmzh/KX0Ny92zd8Z5n2ySMRFQA9dzckr5VwxVvAfKT0gNmD3Vvi6N1zemV2
wUk6KfnudNnkW2TMo2GQuQIXQv2oA37aRNnAyjr1WqRbWtZLmJS0ox8mylYlIghT9V8dv/sv0mL2
5glRbPH0vyhiaYMIh1hzeL2QoLMIGG4C/7inTfuSyAmMv3nyKlA9kTwm51XLJig2b//1ll8qUoa+
MFmNwHRmnhhu1qxN+o2nsXLBfl3JaNemkGTEJQOz0hCWDuHYR4bDMD4NPwz2HXTQRyTIMoVBZteL
XldCm17olFXrAwrY4+hEeLs3hk18GvcUXa9H9D9D0z6DKtUWSFvRvhEq5e/Ik/1Gx4zLuiNaJlCQ
2EzxEj1JNt0nXNOj0BgycCdgON4hW07priRLUibaQ5vDUF/XBxwvTJzaVP48AHNSJRyPNSfh3aIn
rW3qLFTgKs/7OOxM1AlzwXnkIm2nscXisWdUiBwoHJRIiUWjy5tPiHWNzYktyzpbV4ZSpalFgVKs
WSKbmictiFOPfVl2DN6Veb7t7/vtQAo65L/8IAmeVrk5uHrkJ5xYLaL5g4Ki8TdjWcEEotqix50D
ovIZ+cYzE0qIm2R9yj8lI46Va/eMbXjoM46e/UAgON47onKZYr959M8Z/qu52zZJm5fb9iXeX8wy
+77cOYAzBg4R9x0dEj5UILsbLTidALnZqlNxC/b8YMnI7cKndA25NcMvibOi+affvhNX3wD3+xel
PIQ6lgBY0s0jGSkghWwcz9CII7bmOnIAgx820Fm12B9ku+MXJDGIEaJvZlXxKf0mik/CaXgu8v8v
+mf0wVTC7EaoQXUGNOLQqmUPPxUf4EKqD54kuzf6YPmAAJqXgn2e0ghAirKpxrdP/h0IJ/vFm7pr
MkMW/e+XSLy8FCTHocyadxSDAmwGC8jJyZw+9OvBdUjzXyjpXvbh3XCbsL/c2YCUgc7GqefyCCSA
r+lobHu1PdPZNQ/9V7I/W62iYukt3v2rs6WML5rDz+BNRji5zMRhCCDeoqYkj4Kqjyhmybw++3d2
48sCEMVjwbBhF+pEhtIco52/8zmrWYYkr3NDvv9WD3PQtlvmoPWcNrv1wWMSxnHd3jDgugmC5z19
xm4PX3i3PgJpiBWJTEwaHAGPpctQna+loSZxe6xKWQj/EXVeO25zVxR+IgHq5Za9ShRF1Rth1Hvv
T59v0QkCI45/e0bDcs4+u6zSmvMotOJKxnNSP5tf+p3e4+2Ah+8Sdy6dYwD6E6g3LdXyoM5axyri
5xfQB+jVomJcGM5msV67LNU6HFA3mmZ7SbazNu88SpyR5pbE7zlG+W1w4/07YJuE4QO/R5w4ETlQ
HYEsiN/hJbguEdZUY3IHKqyPUHseZhEUzlJjmfiQa2AZ7O09wqBiFuIrRLx99G4wImByxEe75RBx
BaaH0Uo4qjmTQ7L2aqDhyyxfnkB0Z2ccEi0H6he0Qk/4YUoDlq4Ep8i/NYlmM8t09iNKiuVTtDlV
XFkIKKRVgwJMlTNmbemcSc6PKdrQBVi3dU8hkHe8Khp26mcdGscCsNaVJWbCFYMoZE2CxGNh6oMo
8do6qMgY8ljT8Lh6HD84QfgbLAjYBGwFqg/kHGOVrIqn/Jvp8MmqHui+ciFMW4gnrwWai17DOweX
nv5bWuHyRyINV6BAWjv/L8JxCfX5D3UuphdXpk2dCk+UZ1bHbuM7wQuZUF7ysMRwFLY3iFXTOb44
mZyv7kaHxP7pZv7Sh9clFgPnr/fJMBKscBiI4YX9IC1nzg3Gbj+GH1Yz4aiJrzF0BfcaI7LK38kK
APtNSxwXpPXdTQeeGM4pFidAiNIXAq4tfM45LmXQwFkbnCe3HiqnF0i6/WPAL/YAgZ+YyYRiVKF1
rUD7T0VfGtxltuiswYvXZisTafU7qHOCt14DCdsLQ94s+3eS81T0QlOkWWllAA5J8U9NtfxKIQSf
HKQoxPKDsfuH4xw2SW7HJdkM+ki8EwhjuLFkIKYZZHAmkrGR6TGTMDLWbQa7BEUZdhDHAIvArmM8
q99naGub+i5pbIsgpHvIFbdNsWE4R20ijLf1FL50C5PZDEs//j+LJ1rmE3T5+Z3QSu+NNbFJuMPR
hNJthE6zVhnNLD0Ae4IhatEc8c/haJL72Sousyy0GUhff1aH90udN5nhcSs2F9edPx9uAAEwmGpr
tgzAIeYFOyfDSZltL2ajViz3zpfLs4Ab5XazDrMh/p2P5Nv//yvLUMnO/E6WiQLLne/t/Gewt/dB
lmZw5VhaxAN+tp/+17bWTv+9JuwMiRNcDM4Kds0jsVBMcDIWef4G+ckz50c+oi93sizT2pE/wjrg
ZbobEhr9C3/Wq834VNxo6YOwYeUHlF+IEi/59uRXjQ2P3/nfxS/1Tf/960ZbH536uFDz3ayX5Tyl
w8ZFZ52YG/hiHZw/llJ+ZbzoGQ9Fz05kwo3FRoDVgw06NidwpgiDDGrkGMfSwuQipyZ90JbLWEAz
wmP+WcRjIqbu9GA9OnsGNiIr0V8/853cO4+hc3Cyo3ck1cNlw8EJ4E4MIGpHM5hiwXfAm9Yq0lrC
gW4yUTqBGH85XyFyciFh1LLQrnn5kiV/8Lu+gfOFPcSCGXVovjuxE4/yNkeTItZCe69I5kzzZAL+
LJ7EHQKTjClbHNZvzs1JgwS8xikgjzEwfNM+ABXqbFH2BaSjPB0wH6FxZ67R479A3WhxQlwDqnOY
cOvgHLdSkMvDaXSFsgsvgmFAXKRDlaz7P/omTNnjJrMa9w5ZtF1JD7NiUmETCzH8Thp2LW1mtbVx
8yrxDsaF/+tWrQs+HwgNEv7pHXv1N6qC/BCmU1nBNtb9db+cvGHC9G/h9NWlbwk6DD5uhckP+R5x
CTZvsl/CDXWKfwp766A5bvCzbyARShMgdeFjRtuzPi6VbIkXflC3M14zOS9WPL3TI2L4S6XhzbGf
YXO4PA3lsZxV7W9bVDAEoK1pNo0wo3VewSOoxWBp3Tl0U3lwQI+GQTYKyYOBDD8DjTbQbLowpSxE
B9opmlTSDzBpN1AUkLewGRWnGs4t+2Jkj+JprJ1E1qIti+KvrWxJxEAZIVCjkqVCq2HeTOXMiyOy
6GU2u8pLtY6gceLFUCRVr5FLsP7Y9oozX5OqSbsML0gIkeY4AgLFeMl+BIW/k3eMmj1MbKETS1Pn
4TUTdoKvx7Dp8GfYJwWMyfHM6qz7h6H8GJvjPRNl+ItodON6zznBl6Q4WcLQPJpHlAWumLucYwzg
D51j954i6eM/2w2yEXiJ3Q33fPR+WHZwU1BWHzjfua3w3b6m13SP2VMjvDgvjDhq0CV1mJBredPV
9c7huUv0MCZPeKlirOpZL0IaIt4XLsFA3iQ6zbXMdcBoUC8wEmrvJN2E5GqXmb1MKqax8p6q+yEP
//A1GAM1Jxfy6i/eHdBjnX331IMHOjz1EB+3DtYF6wWVCvrYCuf+HvskSlUKvW27NrqwZ4P3Si3s
YqDh1BbY9lt8+kanSrZK8ipJe3oNxT8h73F5QVK5fR6URts2DqnbP8hYndeItkGrV+no9FCDD8rU
l5bIzaHTKpSI4Lp8FMUDuDVwHl3aeVoUYnLB0mYFsFhYQTpltKIKHG7KqwhI9h2KJXEN8Uvkk9BA
njUQJ23f2WzksfZj41wgmDMHhuN0YzeXISCt+//cvt7gTHC3PMyQTRdbgC3fXLzkX1xqYy275yyu
2Vd0nCErQjjgCxrtplVq37ARbbTXbqtdAE5ZSYnZy88MjjqyC2kT8iRLyAPb+hpOE4YQlLbBLwTn
BPyVU368f/s7jphl6ro2wxcYGj0VeivprCEi5lwY0QSB/RdFrg81SugHHSokMgacWFKZoz3rcLjq
mazDiZISeVBXibszEq0rsvMSk7jB8GB/kFH+c0zQzqK1nHvalImj0l8uBmqd3FeQlLuSU+TV2Mxk
KV8n0HzFK6c7e/KRCebeSmZ8QiiMCQvlANKQkMSr4hV4NAz5MocNXrCdeiJauu87GJpFsWP5me+7
vosssOUmLtmPzwH879yS15sqf52ES+Irs5rbsMD2W9vPpZ/N7uakzLg0kTOcZE8JK5CFOIkIZ2oh
4KGNBp+SN1nPKsm7uy+aeYSF2ZsJe9F+opn4Mvc8GEbEv5DFT8KZt1owmsX+jcxoG5LWqPDdxyf0
tfnbk3OmJjnamU+GtoVpjVyW6+I34sizkwgFz0Gwz64aN2Bmbd25k3ayCcfjz3iFcP9VOxYBMRxB
fB7ptD/odZd665//Ds5sOoJorVd0fz1gKPV4OqnXjA3Lz6WpWJpjwUytWWArICmAuCkISCJmt95t
gepo9R7z2xyEJboDj4f76zxGgzv9xS52kTEpePTtF8ECAj3qffuX3j2GLc2z8dBKQej/HEsgopVC
b47wNjP3/G/qsE3Cx/A1RCeCEwQuOI4IzQRjCPtNaQK5ZO/fnfcYoglUC7bXc1xq1/2bXgAgN7wF
vO/i5j28RwgV3bmay+WcjcCj2Bpg+IBtuimcG+pqhbV9G9iDCz/Sxn2OiaO1Y0gDtDxfa7KVgsa+
hfmq/BZlBxa9KhVW8gvZkrvxdmeKhDh40O55EjdgrgI7NegYtksWpGj5ruKWmn5tqnc6laz/sw4N
Gjql7Eed+2ZCvIBIvbpkuU+S0AYMPdZ1I5aeAB1duWegCOHKfHUNULTqrv8aHfV8J5BWer/OaY76
Q3SKJPVxcy70+8HBtbJGBKQox0wVoF/tIjTue2WqG86P8BVOE+QtMf+ST8VtSH7m3GZHCpbzck+X
fwykZgooi7jW8BB9qd1BRV2JyQ4cBu5+iwo54eFPaAFIqQPpNTjkllhsiW/c6DxX8vjj6rd/28F2
sNsKXXwbrVfMKSrZxkdDqdrlOFgzi+2VOh8ETeKSX05/yRlOK6Yf2BjwxFesIvqQfYSUoseIpi7N
rWqXEdcPJ4ApIg15x6RLv5WsipwAt0I8pt4uhPDwSe4P3Z4BMwrdiHZ45EIvCAiE3dYtrKS72Ze2
PgvrO64vptklrKXlpEq80LK8dK5MSYfFJZ7gCLKLDxpiqcjWBz+0VJGojpRUC+rYrdPyJLMJsIUi
IqRz4oCxThfdMFRHY5dhFUGbhkOFo6NJr3azeNHW+9DNY5+3EWigV6s88+avU5QM6NCOSiPMdJEJ
7zU6mrbtfIHD2J4bv+DdbcgTjDvCBVxjRKnwGYdwGz1xK9WAh0GLL1w4BMPkUgrhGNbGU3uxAON1
xtJ0E4FutNX9zyWngCnav8WV7C759QBLY4GqcS3A0DWjtcUipPNH5a2zEjswgjZpWLDDF5D5Aufo
IZrG6ktrIcBdifSrfEoUu2WBViazOCMgcFnISkuPjTYqJ4YaGtTcIQUwtpQ6OI9dSmUeKH7Trr5S
7VR6mnUTO+oZVUrSAub6CO4Oo/b4BZT8Dh0JNC8uFQZt3INBBKYyKbL16xa+164rCRhkQPl7NCrQ
SN3nVpkfQy9yx8mRAqstUjeR5w+XOa62/CaxotNtn4WyrY5vYWOKjeljto83Vol9TqZO9lOMdROY
nHLEbqyOO0WoAoD/jVyP3sgXA2mm5iGKKPhr+81or3OYBIgpIXMQSqtlOgeJy2h5m+M/SuCmq9yA
SEtSohQHGnsRZy60MmyANmkEAATIuEZ5jlMDJtfzra/vkDY94r9+ATjLmubX6g6/4kmdjgKHybc3
c8AzZtZ7ZdjObJI5ruFCA45qk8rkxyn4C6AW8hP5imO8poEBDic/4ukV0fpAwsPageFH2gYHtyHZ
YvvblnLAu61CfRJbtBaYX1xzIbnYIdlGgNy1bfmRFwZwBQmbnXJX3WV5m8YsUBJqKmREktVY41Dg
eOO9r7nCxA7qwwN8/X3SpwXHhSUppaYbRe2/avT3BI6C5iqyI+DrIeNEiDU6n+ACyudAL04TJxak
aKKSueIHzHewNxHSRyPli6OT3OoRnkKSSb0RJW91eqDKbtl97DMkmoBJ4f5JBgntO1PluuMkP/P+
mlbtaChZoxHIGuEgRgZlyXPD/MZ6nuDJLAl+nRnxAWM+ckGZ4e6s7/IYzGb/OhzSN9GsRBrq+kiO
JxIURD2OfCTQG/Lhn7G8j4u9D3Xa0cyAYqHP4z4xrVbjnGHmUDqnb49JYzgK47hD9sCJqI4XXYEO
vQUH6ATICwiNKwCCwsGAOba+CG5KB55h33dNDADsHH5JdzV1BnBP9oBF6EAm3gzhsMyQHI67YcBb
BvUHkzj/B9HVNrg2aZQPhLCJdFGZeCDruweddlkzFbAOR+TNLjKrVzwgTkQyIyEfSOt9MNRg+ab9
H/Otm/WlVoMp7BCcCF11+MM77EsKDqIHVHIgPwEEv403VPimLQVR4GxYQEjUByx1T+K6yAxAKcbv
5Ovqls7hfngOG9kUJPvOvYf6JTCGVHCBsMRPb5pyroMj/1DiIzHUWDQFjCRq5XGRs7OONaKuSFDE
w95ptkykERllB88GEbNC618ddiFwf7mDLRCbQ1Ttgo926oinaPVBqSERAvC6iU6joguEFtSqYi7F
hRcK5PCgGVXpvMDnombtUmwAlJYgiZ46WuVGnRa9ErY7A3GL+be1AAXgqGtAJOZ7RabWv+u/wlGx
fYgGzOHteh+9M/GmqYUXXeQ5VcYgOWbypgnffCNxyySLywukPP9AdWLnIyrFR1ohwmMAOAx8Ec72
YGShtq7u2CQWtY5XehPznG9F44vdAfZW0yGNetRro77E8YchSwvEs4pjnXMztdjo0oGCTFT8tfIc
HR6SuI8CZkjGjZXBStKAQR37JrOdzQLQNBOrqUs0CqsDepn06SYjTfsty0FqqmG6ZN1581GpmXJ2
gjhW1Qc6R3IZnGVPOlFqk89onV96JLhEL37Pp5qlkNxzct9js47qEXYryFvlE62iiTQf9dMIeOR7
QP0bvTrk5yj8EFlpVnEZOgRp8WnDtgjV8Oasz3CnnMDISFULdHU5ZOjK4OPbZ15pP4aPsEQM41Ch
x8XWVzFyJkR8GEAcbdRVe6jbWOS/5GESSqu1y76wY2QQfenw7t0p6DoKyXJWodCTJi8PYF5+wlji
3LsAPFuSuojquqATScNSIRfzsYa95ogAcGugVU1CMicORslBpWSBI0393kTJtvTNKCW9dRdZIRdZ
K75/vjXPo/LiwaiaCMX5h+EX50CHKa+L9hwptZqjNA5Cdd5BWpOiIxvknXqS/lPVDifNuDC1wdY6
3NCfe/LJFYoAh6kgZmy73nmy62FLG9YRrUiioI/AhWFz+LRsehx1H7cxkvS2Lf1qSyxTibP0muYA
wY8ml47R7BIxd+IoRweyTI2wvNxix123/vnljMek+fzR7iMsqgzhCyceejBPWU66FE5vcpwB4gS9
YsBJwMdUog9b4UlI0IzyTd1J2B6Th/DW6NiGNCF5RM1kGydzReqC3YCfU0MpE6LwHOyo+jP0ormq
rbkmAdnirfvz9E6Y71DXv8w3HBn0N1CSQ6DSoOrkU8xEfgQRYGTnyvnEmcigX8JsYjk8CBpgTOiS
AxJ5ojiCIY79GZfjx7jeJ2gAjoDmYMVT5oXpR40aWN/rNqCwVUvnoYkKoCPGmc4NSBvOsYeOJNgb
oW1Qi1OTqwegA1zMc9hMa8kT/vwJAg60DKCVVSBVm3jHr60zbfNdWE79OCZ1RPzYOmD6fmOo5SGp
YsUHh8fpI1ySsvKbFfbPY/SPV+hYDP6RORoSKhMaiEQG3BY20NM+FQtYB0TM2NErKRUKNoHKC6gG
QTPebhETWJq+9IWu3QpFCMGCDp18bHV47eJa0hg326LTQhrgKJuC0MmbtIou2MOa5UGB2EfQJc41
jNns5Dz7zPRJ2JkpDFojJd9VcBd08Phwapag1qt1TpRcpAmDLpQ3cyEq94XIBllP4P8HJD3qbv9F
swsZlhN0FJzo4FOO4heBdwDZxrj1vwZMdxgOqJb3oDvxJjmfOMY+Ote6pPIGQgct2P4oH3EsiRXc
5DS68R6lHiS0HHk3asuIDk+E5Aex6G0mpTfHVw1A7Er4flRmYyE3CnD8q1RPvIoNZx0IRsCNqBzh
tYIUOj9FQgtrepqLvNptg8tEaBVxhToKM7WkaW9pSlnUQxw6ww8oWwTzAMceYdpRA3hFYyW5GlDX
a/DXXDLgWYnsFHzJoBT8r4eePn+SxMOOxbaZbIIntkTObVkHDYnmrp7JIfj1/1B9t9GD4JsoSISd
kz6J3hoJiSdOLJwE0dGuoYBp9wBwWvvqseY5L1q4KL+c7QCWC6B6+kVvG3CnsxlJos7/+USaPqWF
d0lqzja8oi6GVTLtza13AyyxDxsMr/zCloky6At8YM/p29Vh9QGRUIr2mG+3FM3dCmKitWgdgq5h
fKzS5dl9JZ/eXvPKgOYP2BdldXc8EBthsV+LGB5RKmNP+xy05hPNKjTrk1RbibMS8D+ANbZyjvYB
QYcG2ndVZYW0KaNBD+EDQSO79z66h4iyryLk4Sk7t8vgo4gtxg9d0S+D/gYE4pYwvZ9RoaSTUYa5
dMOK+rCmi/sqKzmXMiU5eaIxS1k5gKKwH2zoTtCAULz42ifwFeUvP+MS7a+ce1TKPEhEXp0LOE/g
Cg6NU/oUa++Kji3QKHQ0QBkxhbBhDmXVuNIDhiYreKhzEOJyJOu8QRINxLrhMVsBtTO9puVLgicz
Rk9WveZ8kHokIXoGIL4a5gMVkqr9aHg15EFZ81V0kJzGBuEAVMztwplDu/J0m7DTjObbam2sav8L
eYBotXdvAKmu9h0ZhLX5gumI0kSv8Bo8qI+bVnmbvGoxw/zao1065R2gI0dytSC7T7OenGY0160W
LaP64kfDMJtmxfGH/f9BerTpvzwy/ddw0yukH5jwMEEnmuLuu5XwHde8Z9yAjMlRB3Lg1KNSNB80
83zHGCbuNJpTBciVc049tSUXUJOWthbnwYO5izwwq6AJmdYxvYGbSOl2d1hfvmoKzfCuZqbRIg3c
qv/bONWMXtiOSqHQ5kyu9r4daXDcbA63Q7gthg96ynT4BCnnbDtx6KPW35460khtcAzdLQmhtYdz
KQhKx7R2cOG16hhcHjiGcBXWeQjcVZfd9DXibWkCXX+TpaBxOq7u3MeDThDCeyUvmzJZGX9+FjOI
/j3m+e84zlvDG5h8IvV3SbUEqAH16jwfIyOiiq61Nf9TubyxLvBW2lwFHvd/6tDpstA0ORJUUPOg
iit1kWKKntEGcyKsCdY+JPL0ZZB9TK3qogFSvhKXbjjuGBiv3o0lL7ZP95DeoOnOEyr8dYyiLB2e
KnfDuBpxHmxdp9jZl5fvvo7tNWUUKRrPx36Ot2YlltvG0R/Oh0O4IAjsbRMYHn+lIHkYQzqtaPSM
q5RnSjK5kI/B1JTYUjNKm7ySoz4F6Y8m1omAvtoiRAY+wi1x3KBuSw812fYvs8eQidZYOplqpwFE
+HIkJerbT53dakjkNdN/BSHQAdIb5Yh0/DUowquOz/t0fzQE6hafu2zYv7SK+BiYNbobQ1XB6Dns
3TmJ1NsZXrxPuo4qVL74pv1d30YB9bE5dFDnGN0tNU0Ky7W7GzbsI6uGpn80L/vYPUyzesYK/rUN
O2Ae6tqu36GXx4RrzfqaLpSjNhFF4lPtF4AfuNIXXmGZ9FU57jfBHnpU+KvFN1QzKunUOUBoNmye
3xmwUgkjkGmHZBSJpMHDxmPoZm/aL9S/DmpjwClBHwPO/Pzn0elXN+xjNb94CGD+StWxywhTTGOe
Ngy8ky/yF7DSL/M4VSKsQzQ2ZzNnJuiDz7iaoR5qsx36r5LJBQtgv0AboJBtle1HJ6NSnnXIY0lb
cAvi1F/LzBqwSQARgWpJge25oglJBUyPsgopFzgn6cSXAoc5BzmOBLYgVSDTWxdZjMbolzyjDoKh
gupkfPQEVnuB4PoRHOFdWegrQKHrVzrw1qwayZRLSzgC1CChLNgExOYBVZrM5QYb7so7AndH5Pbm
PTkhuIuJpXsVxkN4hnrM7Jima8aS3PNq1OHR+k6JHlnehdCgv+6rtfZpGgxuyN3de3yC68b2DPbd
jVMaNqZWaVYKz/GJ1YxcCP/CpxwQh73Hh86J4eC5i/4rf4f2IyWUlm8rLPehgTDbBTJU4hAVAqYR
ChQJOkCB5IMevcl/0EMx/OUWyzqNRohobXRXppbmU4gsIx7gomviDhEIRgAEOu22z4bOOyrvZEit
cqI9BTQriGhUwU7Gkhl/YAsGvVvtvG5IYn3wZ7tLimDeQICrJIUM6w9tDHpEZe+xN3IdFbPpSU7l
iggATTf0dAzcRZCGDCp8x9E/gfd8tlkzXPqSH0AgQBlwzL/hPdpruc8IfZB6r0byIXx/kUzyIUIC
UuKrJrVDuf+JTkxziJppiVhV7L1M6cdxMTZjOmZMuKTHAAdV0h8iegSjsDu16dLS8O6F5LIU5V+s
e/PGAhuLQ1zjApXoORmXSwNqwdOke0R9phmGi7AX5i7wjs4RYgE8JxqBb/SRfkjWOTejzfAZ8S9E
bZqWmyZPx2cijEF9TBeB5c0ib9Oup/EEopE9MtmBEKw4gtc20S3/seNAaTXdGn2eBureBlnEFlRk
PM3BiCzAMxf7oVPymgvtvP6jR7xeSZlRMs1q7Wi6pwEwvzMIUpOnAP1FngdMJMgouyrqEI3sqSlV
g28uqH4hCgvsMomXtno78IA1/hzyBfdQxQqTAqvY/icZKSg/3DB3tbEvHxMn2KMDwHjt8CdEPhDt
WqnhdX4YFrL+KwKH0c3z/87H+XcTD58Wh5IlkNI8GQ31a8wH6U4ITQlOLVWgics2Gf3Br83/RREh
6G6MMxn7zGjmlldFakXeXFDMO2Vq1B2IIxoS81h/lgANE7I04bqPfB4ALCbi/1Bs4JJyPCzPiAKE
TqQGy9IUEFbUoXTOZvkPUceFDT+io09poZqAx99BfE5NRGa+dLbLCcJjHBUnBHUYE5PH0Jyw5/mm
ou8QcHwSCNQsfHbBMJLQ0tq5+OrczGiK+J2YP9YN7giAzNUAsvkGLC36T8kBHPOlrwVokwFWTNcp
hNbMe9nA8t0/jEFdEozIBUC7EG1FlRB10Og6yK+a0o83R4NR7CjLOmTHtGzqo2KyYye++ODVnund
7PivULiff1gMOjXqhs40FAX+w+Gb0Rs5uynzWDt1q0S7asJOYPYXZ3iop+rHcJgx2vNTfRMDKr6R
2jtshS1wkIqbFAr8PgOvoX8VMKlpFRh7g29D7rJufFYfCnoeZ8XYclJvOj8i47G7D/aTc7fBn+8g
jeFON2Aw0XJtAqwTvJLEOeSZod4nVE8D3+Gav5DITjUld+L4dQZQ2s03g2riN9hI+mysRi8ccP8+
OamOVdefCAHOVJh5cotGRsv+vlLl4YLoC2W+MScfEA2TKdjZ4t+1fUnWoZOlbqPNwWvY0j7hUxFh
RTGG853QKj/BbhfhFX4gKnefPyN6MHrYL4GUNAGmrH0JHt5stUfqBgmY3R5GCWFYmV8F3/lzTF/a
6oByVVnMROvOUOvLkp88fNb0iEExsmQs+ckkBqMf49nOIfTxWqn+P3Poq4GPAMutzbAmonwYeOGU
UBtxH4ByGOqkj5DItrHUOZ+8oVd8Il4QIwM/2/UAuzpM3Q0W577deSSamAHn9ltCFU6ys0sX0AG2
5IMXuarRqHHaiymApAfuDcSw87q+1qLAgv4ArwOGGSSS4AOnJ5+ch0VEW7yerLuIFxhSqezdVGFZ
itGOj1UYdmmIU2rQtkVcl1O8zKF+8bUx1qmqqNr8BhGKHmeRtofa3xqGrdUIVi1NPe+wZbEZAM6u
QzxvSMCxZGUy0c8KbZ7DxiSi4B/II18uOfYQOmqjEmssAWIxImgXUpJujhce13v56F0nBRbjtqt2
4gFsXMMDWrENZyhOIIVRomxsMXKk3crz/dHJnv4NDhEUpzI6uHvmIMRRMGdFgvRrbT/WpCYXqxzf
6HCwtzkjYkJLaQZK8URFuzWa6uOS0ShYNMD6/8MDHZi1qhCvYruRd1YUxDQNQFqdJ48yOEEEPbai
vfWot0/jZ7oNM9qALGWYC1QLu5Fgnw9MtRekEdTpGID8ood/h6BhXGi8kcOhoa5JG4crh/NZpUuO
YRSei2oQ0GmEsZT/br96HI0Ate9FdvphLHeDY6owBwGDlTEBRU8e++zmH7a2ARYw2emcNKDbuoLJ
CLZFWNAcdzZRC1rH30agI0FUppMyTX68mLlHAf8hMRnUq5rYFnFRuUVXsgpfN91ccVKmelCafr8q
UC93ZQ78sBsu0Mfrsaicg9ldgAd82vAM1yqt2I7seu4QHCWXqsWyhtzDDuMMWXtgdmcl3iQcmY/3
Q0F06dZsd72spekpJJfCLcO+MYncuyd4ZLozixJVeR+9SCbWwDp9dhGfoWAGvYbxeLkP9ndNisxk
3wP+A0ADFBpAoxnd2q1TguA2Vlxqmcq4NigQdxt9GYVOSt35POVaUwPOdnm0a28z5fVtyQX/1fpN
74JAFAOXr9GrmVV61LIZTQA46/+UqHyd+ghOPfkLfWlkGRkUUrzhsIuP9j0aM+BDEIyqATY8ggr0
Zd3dYE21gHmfXYlbJ6uJ05RfhcFTcgvdt4VQl1nCXvE1GP/MRg15p6dv/9H0PqPt9G0ZpEGXYcGc
U4IHc6T/6tbFo34kJaX+lJLe+WQmwloJEBk2AWbZCZPYqSeQK8+xzbd9grnyOGf2tXU2XsJf9AZQ
YzfvMGjW0A8Qyw3Jn4TcCWu09TKiBnMX8pyNLUEbadggoqPJuV/mwD/bpaRJR0h7jg1HiqdJ8jqt
jc5oWHtCOZT/pSFGtS/4az0hizNOlIRTXmo2g8zjlKx4k8nfaQXt1dj7yn9frrR8OYrONow6UoXy
ILS6QW/n0XamPRevgnvyIbpsvP7WQcRRXAyRLfb2N957s0s2gSYPigjKoXnksmhgrtFjvGM3WJwX
uocBRRrShy96fbhOhpVkZzPGfnb2vUt/1+eU+0CFgzTsU3RcmkYh3dsOkENSCYDnrXYHxToSry8b
rUP+yZmdZlnsMc6gS7lY4FIiEYpuH6337mgaKPdZdFEBrwOSN07Q8pVHQKogOIPchDAwApEL+ARz
YPVLf84m4Ymy2/4hFuLJbMuPmEbpy5qB9KJSJ+XNDUZqhiVM79lsaHADtp8zHKwGcY2jWPh27R4A
AZCfIMwA7uzMAFsybZiNeLJFdxSzqUBlNv3tkhhtuu7dmTdIwupWQgGhmhZLDA4q8isKzrVBgxKc
J3na+W24Nb1x4qyOLeFUybLgQAJhk9g9QK5KPlSS7UUntr7dfOwHEI5EibQHveHh7o+xvuom4a85
MyejVq/KkoElViJl0MF7x0qAw2CkxOdfM1mCK++gOXk49T7H0n4wol4mF7J8NI81oMoo9XAU2uXh
9wkOo8QqL0CkITs8ZE132iURmAuqp9EiVzyhjBCEAyygp5NMEXlWNRt8KP17luid+9/XlFrqRssB
lQ5T04yJxdqbNbBtyLFQ+COo/ih0bhzh1WDapaX5xE6JiRzFfjE43SExvmlys4VAYoKJkhKY3x2E
a/hin9EIzK3vDtnry6U/A5DNK3qzB4rdUTzxOynNHFAgfqGfJIabdnyeOmQhkdbgjf1xeDM7Buc5
6pRtLmOPmoseWY3s67w1m0fSjufdeUCLy5/kn0iZGo4e/ypyqvqHqPuaFkOKfBmqSQ3G1Swp0Si6
0/4OgB0lE7vDwn2H1AdWZVSI6Q9qvIrwM1ORqdm9Y2/IAfKLy3E1PtvrVcsbnCIKfUGfT0yfN/4U
G7Uvc3fNMwpQxKEmQ0evjBkcMz4mbrR6qJ+7G8BEVo0Bf8Q8+sVsioFMmVOn0tNH0W4WzhW5pRbE
bCsmfaMhZccdHxRyu7kzQOmpfGfWubZZpDOUFoa3HqvDqa+2aQlGODIQXjGiRpY4+CYooB37JNjj
y4AuRDM9LElH1b1f7DG63ZuR0b5nU9TnAkQuqdDQjO6gOobkx2OyMa5ZBS2U/VhODe8QUeKb2R9/
nXZQ996dmsm3uNh8rk0kRorOS97Y9o0T5w4c2JHFbBt1vwrKLJR8iwElioo19Ujs7j18zio8OyYQ
Rh+F2RuCU5Ky0jzxb4MvhUe61/K3zt6R4fehZiDZAL7EmfKJuCJLyxNpRCLr+OjLfFsSRnTHaq49
7v/p3vEHTN4Pw+s9O2eniQIon4oGjbF6MVPpffCztfBl67USdN6xnej1JJ95q2GZgKXpGJASiXoQ
8FfLd0GKLR70P4jkZu8W6MciScOH3bp200gaMUiYkl3nS/jlFcbTVNK+g7dJ5CLD+RJnW6wo7U/B
Nb50qXAWlSgu2B8mXvaVwbi6ZSLAPLu0F5wXuawokUw6qP3iCbRxuAgfBgMkH5O7aQEcYAqLlSV6
NRe8yMlXrId5uZm4ri/Jl8ebAIs5V+rJBbS8egE9iWiMisnZ32YfphbWV8JUFg//a2w7D9RZHhxS
iA+iKnZAgk+lo5oCAqLdEWpg3HljMOuUUzphTPIOSCh/idHRxu2CWLMpqeRhbNWdPx7K1/nQRLyh
Xl7uPbH00lj87FcPzrj9F5yAVvzsNe66Gw+Rrazp3JMj+wahL9ro6qAg8oOurpHQIZ9TRRWzcoQQ
DRfK/V6ZEuyoBRiuWhyHzHn/mmHdyf8dj2uEuOWFwZtCiqv39xf0cbPmbUug5j0s+NveqouB54CC
kaIkB07UKEHCN8DZt0kfqALP/8LAFMEDRAmQMMADjxGdjItvWKcFgu6wpJw27osWfptF502pRhNX
nTGM3sdB8FfG30SAqAdTOVY3XjQFJGOaa5617GCY20KWJ8/lr4XjLnonlFbR86y7F/qGDjdK5nAy
EGPT6JYDFDUHHg0lvHo11PRSLvyyM/AWkodn0/kNnhlymndVKWi2TkM2Zcul7dTj4/kBXQQfhMWk
mChjv1B1m5N7UPERcPaPFJrh1Qnudz5MqjoVNjLvkJbdLT0mVQchTedBtnEIytgen2SFjpJDPdxb
pSqmWubW0Tqsjal0v27J/6ZPRgx9xD6Y+uK+M7wgUboaDFRvQmkngWb1WiaGlRatOBXE3mrDwyqy
+XmxNkNN7VSGmz223AlTV7TXUFc0aSoxluCI6jQh/E52vIzSkiFa08AZEs+Yi8lAd2MDS9LY9hni
dizJLSnmIj2KGXTFVvgo01y2XoPf4Maj7+NrvfEqyEHV8UxnCQZor9IZZyVjY+MRSU3Au9jE7rrc
ilfUS+t5WlBb54F3+o2RaZGrvfKc/ghdHEoWQS1fb1ws/bCCf3DRe2KFonbx9lZfOEakZTHK69xs
bsNzcnv4rntc/Tfk3lGRY9XgLIoCB3rwyNMezICYZwcbJExBliKt3Q1xDOTWBiSV9HUZyTbtsJhy
fvDYQ+bUVs6cwIONtQzxUwIciPZ5vK6LCd5gcieaP5NS/OwVm8jUAYDo9Ut4un8gt/B2kV+q4Q5v
HyEanPlSbFoDQI0BEUJVuYsOXXmIVrvidnBTpJQM3uI4bBIJ3hWvkWz60/Z1dr6bNSRHmX3fS/oX
9PWJxMf5F80sXjqCUi8Xx/kvrrsnRvMPtw7Wx9ygVoWCfbTjOLHtPxPb7ptJJxEgFYNxUOF5o1Ij
fGDEbASl0KwSo7YottHvWDyH66aB8HQQ9J5DdpzjsUnQMo0x6kRQjbCFwMfTxDaRMZ5DaRCuOAMe
5hogVr93dW7mtRM0nQDx6ODIAfKJUd5aCwFpy6NaeqhLIlB4RASX19rkEqgo3vIxYZNfEX9CVV8H
FyrUbBrvtOc04yKXm6CRCDzzqRFgF2uubotEXxV9RR9kIOsdkFxtTAZ/WrLGOQbB23Hw0lPlXSOL
4qMOA1CODioL1GPuZ6ObNOWRILe3cTeYRqIrU45b0RnJqYIjJRvx2zaRAMTAQQcD9FefxBAk9WmV
myQktFEA/uXt8wj7WpM0F5aGNQAsOB9o7rHGK92qlemZVOM37Lir1/0HjBAugLvjIb+HDb/C/h8U
wu3QuuI1jjaV0S3TFt6vXpqJE3dYOCbYa3lokgz8RgzNi8FtC3652aXZfjScyYRE2YZ7TjMHBvwL
GkADdSQVDVKWAdFHQFS9RgajdvQRIDZ5F02Jbl2ND0lsMg7CC/jBiMeSuN5DWH98Sv0RSv32ffVx
ql1qfy5nUPLZSOu/L1oFZOrOdxUPGAG0Q1onAhRWgwMKbW3A37iXxTQSsc/tIHsqddqm+RtXLrwQ
rXYCg1ZyIVmJ47bqdgX5uwL+A3yToHvYpt3HKeuthLVg8YCPAVw4uLJV1rOw2LXAm+xM5DahL1aD
OmpNo8HDAeLTQoO1i+gPPHVMdFx2PQkuNUUHenAijNnNNhjxQpoAU0TXWmqshAPekE2GCogvUEqK
P68dVjoUZPiYj0CnGrD2OnWK2zgeCHpCeROT6cdYVnshKhAjigcaXHQjDZSqDeoQ5s8amXccKmPL
YS4tlhE1CXkzQgusDP+QyJuP4tvE5OISMUtBUZQoMV6sBnxTHGfG3E8dnjPSDoPyiq/ljYII/gZE
V3gyBDPhZoANWZxT9PsxKHVmZP3iD4tENtLPZsUgkMSvBh5DKHZ3RhcGHST3dMcdMY/p7yA3goQF
QEGL60GbEfQzpGmacgCoDXILmzvncxm+bM3UpULUuV01bAJuNN9QOtKD2TmdSjQRkXDqwvSGPQFH
ERED5jDdhsFyfuOOHg88rpr+eZeklmeWpA6Mw8eWi9j5iLog7MJX/oel81pSHAuC6BcRgTev8gYh
EMK0XogWDcJ7//V7ktmY2N3ZHgbQNWWysrJmmeUAR7lFoo7n8RhCkAB5sWEliQU6LdTTguWtZBC9
olCYFidYoN2U9al8l5V05B2I0ysa9Qk9HW3UmxMTDko/bOLZbgP+1r8cNVaEZ3Uc0iiOTsTyeuOI
rhc3RZ7ZmnLCtkaWzA10Eqw/Nt+JDb47H/Mc04OtUPXhZ9dxhTegg3Y8rvkqIGxQLXub3J2Xhh85
DhVBEKLEsSIu6msOQkkO7LoHg5kHfDiywtLskjSC7xIP3gwjhjQqDhlpWw8hL5vCgEGB0Kbziw1R
r+faq9qxvwU/rttSuFJbqPrWhJa1VbC72xEdWk5GFAE5KPRhP+TKke4k1RdiY045B79DSYGTL6tB
kFzgwsKVP4Uzyzdw8I9nz4rCKD/CTaVrjIwKlLKLXoD78YwJJx8ufgWWBqNxferosEfo8U/6ia+2
VAokKyuNa1Z6QDeAgimc9I6eM267Yn5TiwNit86wDl0MT6pK8MrRB0EGB090jZ79OyeDC9a2T2kT
aXOiSgsQVm3tYlS8PDAJWIu56hlq5oWCEjsOrc2UJmhhtx0hJSX0YSOg4J1jAMoZLl8DCvtInVs+
E+GGQ6qcG/rqmmbKfx5UNKg7IU7NHUgNlOK7ycrilkTKUUiQNSD3ka8cxlQs1iZx9y3wOzS3xbRa
MXYITP9gXYbUICL/uqDF1eWNKdmnWe4LLhVOuoIi4aRAD3wED8kqJlBXeFJ+OTxMFhHPWgMI8usg
Sbo9cn/DrHuMSpoY1Aoc4aeLhAGT2cv7FsgBl8F3MnxTiL+3Qid3FskHnXIiB9PeGbZnGywHm5ZM
pCTvHiZtqxh17OvGajIl0n5AB21bdeCdEv1FD289ou/QZUNmGDgsGKuVOhQOwb8lJNQJU5gXXHoM
rexkMiHoMio0AdJohriSms1SJA8cSlSYE/YTrOnl736OiSqvTO9p9sA+HAeAiP74eN8jgwcbsohe
aZb5eA4qWowrIGAkmP2O0RoIn4zjWq7mAxX5NaY1YUod8keGK+L0x8qlaRJdukVSDYR6k0EGYYsx
JeFAeZ18KoyDHRKEgGfjSp9pgSsAOWWj31S6GAImALTLJOAV76aI4r5P1cl37Z5hQM97ATFyXa2Q
GGRJEczJSkYqkQ3gG7drMhx1b4MLQnDh0ttwAxI/zanOYvju5vg1FwkxjAAJH5OoPuDeU5OCNMvJ
APihHwV/z6v5ed32fbsLrMHCqPIJuQG7bY0513BrbPZTBHFUOKglwvRpGq7LUSjwGpQ/0mKA+NOQ
Wwk6wzuiWWSF3tCjvPPiesCzxwNbg1B/EI45eYuOTcELDgqFSw4yr16pwi8nRsKNOaR4py5smYBP
uMbQrymt3aPDkMbUUHG89/WOEWUXt8twMawGveBc+JAbjbaJCBLykRynNVjtlo5EzNMdBBM8GkfM
Wc+5vzn7KGq86O+52ha3NpQEbJph2L+IV+xiIEQfI5DCzWaj6FGtQVFW+WMBNObnuUNfnZP7HN3F
xcPOZlfqVpDlrenfANvPE1koMGxtQEiKAH18LQCek+NDWQlWn84Dq2UICVNlDhN1BORia7tEEHA9
+C4dPg67Ko7NjVPqcVQzvHZSN/o+JRE36ZJ/mKQjic8ThT6dkupsga5poTJh8B5wsDwuT90FSVsb
izmAEEfMYSlaccRzqWTMskYQnYlz6V7GHGDUIqpY2scBgYcWSc23FEFmnLwfgxVw0Xg1fBBJyutU
igxeyy7gohGEeXmoXGwsVMIMDKi+Rhcx4RrKZk+6olc8D90aFO3BWCi0JAuja3ShulCn8OljEwES
jmAbozzR0WMnUqgh/eTjUduC0UV/OPj+HNI+FhjdFJDlusmhBmUyWAcH+DS9umyuSl+pGAXYDvzN
MrRYRJLcGIkK+oPnNLYyUpxT2zCmDiEJZx5hk5UZvSzO9S1Ed5aCF4cO7XSuCRFgEzFEK6OBAaCe
OI3tbWIfcEwGFydmFcsJAKHIItL3wS2K1I+Rd7KbsPdx5GQsGMwgVonzkvR9dmc3xAYQYw9AmOHL
BvB6iIqYLIyHGaIbAuVsF8KYo0uOp6PNCVnKYUi6Em57gpSNLpihCzrjZzQ6TYXAU/xW64jBpjkR
Z1RYeCadFfyRQ5haYNX7Lg4Bv6iYOJzqSQTwx4RrvKxOlZ0Ilig3cvr+wUn8RdLvdg1HFYGSZwG0
I2I/RiUnStl6CxVQGsW5OIlrGyPMM97VAaLnC6nRDdw7KIwYkoZDy8LKkdeOfSpG7jrib3VxShx7
uw+qZE5++MmDt2JKKpQ4LkIC1g6PJ6F2z++2wWG4pe+RA8/NRNpNlX+FL/jMBmcnChmoAAyMkiXq
uLo0njnSOB/IKtFf6OAemR6t08fZ508DpbBDMnubiToDzPbGz5yc3UWDg5q6YGqLAC0UmQkTzcNQ
oVhjRCgYKaJ76FWFnfN9sBKYD44RkaduBdzcFBkUprZwcx3WTJGCrF7OVix8doAjS8WD5hvFCddI
8XuONUjdhT3hDxDCYZMAdsyLi0yvBS5IghmYtm62/WNCwWLZfu0ubE663vH6LBM/wzREEcaFLyHu
BudDrXf9BSUk4h4Lli4fxlTtC8RfbzPNy3QhqXgrh8XBxKr61E4gvo0oiY6ws5LRUEe4a/9qczBR
RIkv3C3EwSxksdEQjFICL7gUWC83eUyIFkd5BgKPj8l8TBUnKuVO4IERlCL+5LzYJnOMcHbYLD+H
2cDh4jBxKFnZ7w5hgH2+jF5JsROzyAFeDzgTxMYzArfXRJYex0RTjajGKpnjUq4YL5KnmLXm9H1F
lYIFxn1tLpiCdDFtyKAsitKnvai7JZySmZRMqEALI4Hjh6IIaiN4vzsSDVz+0T5KtAJXdz9Iz8HT
jasUNdQgjoSAbk6FXxmSV1y6CBFt3JQJa44jiMEBT2Yh4ANxLs4YgcxfQEStmP0rUazLvUBuAYvs
G5z/kzHx8RkREzOhyiA+6LMiQ94kZi9xG1xP1og4BU/gYOd11kQqIH+Q85YylAyukThg1TGxMYqf
UUwCQYzN4WgrJoXCxU5hSgQ88n4QabBAeGqUgBRjcFA1M4iNsPAczPhLWTqXU0+ox2EiQKT4fvER
TMlrCGjxZBwAbCiPzn1A3owPUMqfqwRLfKI7gepFjTOpqZXheIAWMIg5TogAgn9jiKcEd44Bxefr
RTkyYgY8uXKUmtxyoIgAJ7OCWons04toDkcKaRmdqBbLq5ijxsIoKMNJpBT6iZwTH6sFW2btwV+l
VBuNKRcSCioxZHAh/acEDVNGMmAlWHDlBrEzdfwNbeloeRbKlyJwu2v4V2K5CU+C3VDxCgjgEmaC
hdUkg+DWcA2cEo2wKUSblUXJ0Q7spK0UyzaHXmAwKxwqZ3J1eN+1q15p6AjuW0RiKudtNuzgJXzX
Tk+lTtYQ3znrEr+ks77fmOSiNOHPCiO7pSLmwn1Y/dEnQUqN5AvtBiLk1gMOn86bOEzEvGShakts
8AXZUEG2S54UN0RqeR/lHCbLWgroojoCBjKOqpTeQ4s4ocTsNKw0ycMQ+9N/IMKuJzEpXgR4cZdH
gw7Jj05E/FWL+863TiT6lZA1QkCdty3Octkx6G0+W7StLdxu/8WbkMh0EWRhBqxbxslgAUV6wGdg
tZrdPiaFC05m5HLKFjdvvphP3FKGcC214jL0U9yWyLEw9ykP0nnw4sWEAcyBoDyBy6STAboPGaQI
uMj+BTUs68mptZHBxg7ApunnOakTWmx5HLUDnlkr2wo5n1Em/TOVcGnW/nSzlpefOXRvxItuNMBI
JJCsNjv/1jh8GRoFGrTBhUFulfRbiquc1UAz6Utzad6+Ia3s8b3WH16Q4x4VMIzgw2wTWjhq/H0k
LCy1AV+Q4+SzN2mECsjMhaqtui75Fds1MwEDqM65OoDWYAlBcxCde/osAgkswcU0LQSGB2XDIn9G
wgFGtTiXKTd3SlQB5kNjcH/5R7EPb02kFE25gUR2Q8zTANtNliBCkvpRD30pQjRpw8tBEAj+xBaw
csmxxGibnk3idZQ6yI708TjAumrGnG6UYuI8I3BX5CnQj9aoCOpahyemCc0iCSHUQ04mSYidqeMx
S/PuMyQdui4jBAl3MAJYlUj5TgSG6pHvcK/wsnxtjuwUwCkTQUHIEcJvnDfEuxIOgRJZuAnxFLdB
cRtaIDnizUiwcC6NjC5KPISQW0RJWg6elstVQW0XCTLMAFXnISVfasD8D5PwCGItHqDqRryZ6GeI
4DBHh4+u8dw+6q4Ou8P3Ii0gVw2TOI8ROaRsiIwHCapn7Wk7O7AjGJS9ep6ErciIpvuAkVUkredI
xtbJ8zT2oe1lxJtEzUVGVmkiDPS0wY8i4qaBxnQZA0ywYg7CtliWZ+BBM84AvjJsgrLj18q4kfNs
7U4uSqhYbKUe/DjPTxZcMu5aQsKfVHI/YnEdyfLxhoQwmDr+X+4PWTL5IHzv9D3ADH/phlgY7G2e
b/9vDuAswRV0W2w6RTrOpBiZzUDMOSUc7HwUJ6svlEP07ABmimTi4NWOIyAifkbqzrUmzLtbIArA
jpwmOCnswxSeIfR8knsaw7F+rwnUKyS51AoG2lsNzi2rEaOfsqaNDXRY7IA2wswMciI9VHNiychF
+lscIfqJ1QUhZfjx6Do6k8C/0G9SepeDi1LY3WebGNtmi8iGJsE3NZOii9qTvjR83Mv3TAEBpHs4
o+pKg4D/Md0Z247H79HPja/kIqhbp+nP2xxisFuoPbS9PMIXSk+CGBohGx+RhcOsqZCroBu16E4I
Y2x6dDRQ6R5JTFDDlR4TZqpCcGKgKLqBtlNDdAZHsjVrbWYzJQR51H9G5Hn9/hzYV5qXUtAif1V+
MyVwZzg3SkcLqFr9Eo+sPifaqjCbKwv5KkKdSg/LCW1rwucITt0OToD+drNpzBDqbh/s2dlsLyW2
+x4/x+u2RWv3nf6GGRyu3ntZAxleodf/oUlj23sAB/we/Nr0Ba3vbdThSMxXCPH0Tt1OvErP49Kw
wyAvTT9AePflVODBSFX7DadLwlVMXO7RzohCYUqjUNN6MO2UCZl+3fgAh9UG4rnxALR2i6+3dev9
m0dTjb+bWcjr3fIrswKMNXt7ssurv82DzqHS73O++X0TH1IrJXkQnPP+QjoqYlI7s6nYROJSFBAL
NQmPsgB12BFFvp+uUaPnu2HvGCzZ9urgmPRsW6Iz7FPNGYEuJzKFGgfadBLcrdbgQhD5rx3nak0I
r/mlAZgPKa8QbB8QEqSTvHCZGG7i80F2sEpiUbKBHRu3LxOmkBywET7bNxKl1w7S04jmJ3ePRCoA
njQg2U9Oqs41AQGAILJbbThISOBCOuaPvjK4EuGWmBZeGNOk31Gzdtd8jn49wj0ddlzQ2yT5Glzq
ibRcf5W7BZhiHwXx0OYTfPwjTZtnZH0QObG5C8EjP8LZs4mDzxHQrnpeJD8D1UW/Xdu1iSoPM3Ka
pEnMoisosqQyj0RMXFx6ygUAj8UtSwgMiOnLqORrSqeRl+E+4nDqQSSmANekfVrlhOXw92RQflRS
JpEM1W/EDdqOhVdzPF/ozldwRoS38IIrk52mZg1OzJg8/nUry9n80CtPVUZoDO7OnebByQ/cFCYs
joKlt/xbuRSlN5Qo38aSMpBHYuXhtih4yfR/E8qQ2wvXojfwTDzJ/KthAsTZtUej319VmFVSXtZv
mqMUQxHwFE1JQ4MSDhO2ChQ1oBLmB+rRJ3PtXNybe7B39g0uD5VkyqcXpumIh7Bmtt9qMetdcw3E
rO9pz7hrRIdkhwqFaWXgSrE/ZoCIS9Wr7hNmPFKfYiqhxwwGnsRd06G0oQFEtUx1S3dgSHQoz0gX
ROML1Sn8+lm5YhuhHSIRjXDVRW9jXoZIW7ire0Bocvo4+4O9amIQ+pW04Z0BIbGo5EIgsv9keWl6
IgpVralMiyyZFjsgg0itAMsncWQEu2lsrwbgC0JoKI4SYozf1FRedHzc2DjQkYwASz9/OCzz37jF
fCJGZMCzesIp0bw1lQkKJmZvuULUi1cDjdApU39lEjnF18LZ8SKKxNRcO9Y5X9HdvYm0YPp/Kizf
JXAOLn9e8OYzm2UzWD0yfs6ZqEPMYWBeB2vI3/i5Q0/YwLTRDNYlxWmRWwqrzXGU2r9+yWjwNwUZ
qU+NAUKuxhU8qF8KoYNeRxb9oG0GfRxExtWgzmQTVMgezspvogdzo14KelN1G8MbLzwzkqRB1VNR
mHpBmEAcN2IIpdevuWwyjuFOr7L+HkUm/+Wol7+BSBBSjqZEveiA/p+oDwulO+YFfDXxZ+k3wqvW
pFaTZURVDX7xMToGO9rjVeHSd3vAdVOzuBh4QowgtHKtKGbiXXD90LxRxtRlONH5T6c9G8g/vLOm
lvx5LOSSdn2Vd6QFQUGL8AHIkrqTsv7It0zPGnN7cQVjEcLbrlQNVQ4GPEKBwGM3/h1sLYA+glzO
tJSpINDH0ZLWO5cbOC+V0YkVAyrOkb+n8Q0a4yIBFaqhWCImp4AgPYl+tYjK6t+bXHiZMuNOqLlt
L5+3UFmHjhgXcdwm9ZCzKSVQrZNWymGGCpxZVq6DOCYxEPx+K4d5zycrAkVGBest4UJ4+0SHux9g
J0YdqJ4Cj/4KqHKFTYwG6gpJ0BqVxunY8l6uUuqKNWg1zaFkHqqIPG3tF3LcpLEVQy3BRCroWdKp
7EUOUxMRK4vFAmjxtUQ8RmLKBNhACo9a+pg8NKBZb4Y9a1G+8HZYjgu7OzOR+qGcx5aOraqauaBV
IdLOwhA9dlh9aXaQr7Yc+gKe7ouImObpBPSR2PRl1Hj1DxJJRN01SqIaL6qSX34fvUcY+TrxNBf6
W0MiNvKITWeiaTPvRydJgTpxf7iENaOCCpPjONwS1Pk+AakgoQ4bSAJOqAtGicHgPTQXlmhyNTNU
q1akR5oSLm/RKbrG+6GnMIoiL/kNmb9aHVgkYn2JmlDxirwQ4OKMb1T3g0zT3a0d+BdZffm3jmAa
TH7gNQRjYVNT1pK8VJvWBgLCY3CPHuSEgHWUkF168d3Ht92L8j2lIrIRVLYYXkzbkJXlT+J+j/rr
NE7XdmfygnXME0jJygd1yjgsOmkVXGnFqAl2UW8icwX8m0PBW5UjsFndFuRD2ImKY4HrQSe4kvK9
KbMStffJ0ERjhREMuhlET7KxFXAY4bzx7JoJotmDnO05k1pRGYIGogPSI7VLFgsDZvQfe0Bsr60i
/bw4QE4l8b9DR1fCCpdMC6LRiyicVpYsg+YP/AQATb7BX9ScEto0/yjWs1I0V6TrRFONvoSJthnC
kIKsB45eNgkXwIiVnlB44souvYCdAgJXnvX9IcgDSBjlHwqFkU9+qj7pSBk4f+3RJZFm1H0IiEKx
vQpj2CFDzUpKGERM20I6LsJNqkzgY9WoCnHJFfKj0Gx3pkSsu58tOQDAa87CEuamV+Yn7BXTKrUo
q4bfMfKTk6sWGIGncvAowpD3y2OdewwkSOjVKpH9ZutfXRky8ScTt9rcXq7JktPIdmngAgk56sZ6
H/GL1ct1sdbI4mBAnWa08uvRWXOQsavIeKH4MCh59EPvpitCZCgCuPRfQBq4AOH4M6zxSgbQcv53
3SeNOTgFtX6u0NfEcpPxiiLC7+ZV+LdMfFgvG0YxZgTanPfUlJw3sTW/Q9jfaSHPi9Azd++J5N4F
ss7RFtkZpa/gLH+AICLVJe5+gyFmCN2QZOGqdTDRkGcfgJyP9PtQecWkqX0/VT8zclHBl9tcoV95
P6ieOeW5mo3uMPWZd7ZPCrRDFHrt7b23mb97DzYqT0lfriQWaiB8Me+LNX1/zXpnmjXHD0ZAvBgK
wMTe3hPOPDNrjm3MhfBnGpGIQtHehbyv8UEIoiIzs+pX2yxTTVNEAVeCrI3mlZpvkVXkuKoVlCkn
1ntJvkmv3RNAOld1kpi3CRXLOkZEsITdi/majj2F2Sur1JNO9A7k8Tzq3AwSRUwDMYadyh6qH50h
KapF9fLq+MVXrqADcqbtkWWTDmmFP+W8dQUW3fpyKlScYiejM6FNSzID9hIdMIgTZhE+qMpJ+0tk
Cg6xc2kQMx0gEu+/kiv8iOGgn7SqzrENo46d9rIBNyqtEBoBsvRWf9tEU2ZQIknfYwCrfsVhjIqG
olzSGs65GTTfBiFb2Xwvi4TU7LLCQWg2Ht5cY5YUoYFMgTChlUm8rN54rKiMVloE5Aog6Ylk8K8I
fNFe579JcW+pVkDgA6MdUItveepgh5MB6sw0V5oqM3RfmCjBXAkqZHlHsQKVDHhf7OHHKo8L1lHY
O0fMbGDic6r0zcX3BfjatXf40/e/+B2JeW76zYDHprd6yuwUCD+YPRxGE91BsUoysETfiFkQialt
PQ5jL691AX9zRIooccfPpIYa9jN5JhIdzXNMi9YcYAPMSfgUli7uTN5R0eLAHgPNI1jJYlb71G8X
4BRfneZQkQ+/GiEqAEF98Uw6zmbDdxf4r4awc/DGiX84EGrRVLSEdK/16K4hpPEsGtmX7+37gNIU
ut1UtIkLVIKlRbAzAYi844rKtJR9O0BtJXBbE00VMrwbXFu+EniKgq/jQD6qNFmH8W2o9r+Wo84/
aRocOQ8NLCFK5d4nvQFdy95qbsZW0QN4ghKyDXwQDGOjW+PUMpj2T65TXdPtYNO//kL9YL0fTOud
fhXwgO/J/dWlq5CL1ctaOu8KAwTN+JiFpBgVkaRZSuh4KCO9SJfEL0N3p6dOYMp8bsO2bgU92/h5
Oq3IveCNjXnhQ28hfwJEtkujzXJOpj0pgMI7JLfKZjvAb9ge4FumUVuvs43Gwn2xs0r5o83DAXZV
8duCex6M4dXp1TFsLqvLDo+mEQVSwdv8rZM1nY4OemRcPuoyac17QhzYlZh9XZDCdCjyAIi4x+hR
NpCB8RezH6Ep7f4lL9kwUX7ET7nRf+xV/cPbup6tuvUZ1LKTvcXaznd0+0a3oFlFU3UDMRbZk5+P
u0bby+2MZqT8Zb9WQ3SuFn2S0rhw292qv5oAvKS4Obd0BQBvk+Jvo+2I7Bv1ftCPBKy76M6cBekl
8wjcmwe+zmL2j/NX0kzLNNyBF6BSB4DTsWuUELT0C5CDPtwaGWwKFjml7lSHSQepiFpJv8TZOqJ7
z61Quu0vTgyUIFxyUZkbKsz7yuqbd3qpmSCwZdWREYK7Plpgj+1kcYxYlAmiGASq/d2EYsUFkVx0
9dZR20dyOmyAGYNMU4cHtanY6wVxIzuZIM/fp8kJyRzM7xOTkGIimwYi8YxUY4bb3a7VwO+eUOfx
h0ieE2zlufgWxJUxymLL429GYX+nEqQhgKQW7UJj1Xs6e4JMxhcgjtc/t+3VLrpCM6sYt7ddGW2h
+JHEDS4tOP9+cjZ9anpPohOn0lvlVf9O1yUdDsalYqaPLUYpBYBBgqK/5wy8GGizpoMLV70EfaEn
1nlv6fjpGKw2J7sOO6pBjEJtYCLVK0xz7wauAogGqGMdT/Zq5e5JXs3noLonwKunPIEwEqZ9QG3I
Zm6DnOfikFesnR3MacYiO95AKRHCv7i9BrlJzqg9UF22givjkg4gnMU+xWc+G5dIxKG3aJsVVL9I
wFrWimQXVjFME7WzUZEgD7p+DYDUZ86sP+I2B6/49u3KAuHve0xRa6w046jJNSI0xkYVNsUC+rY5
Kg1yIKTG4iazOu8GUUY76gzb2YsfYwIzDRl6kwBWhqhyYu2qZo7YGKIwHjRP9UDgmdAggBAJSETf
DHjDRuPQ6Qk+kgIQ4S5WwK/7RbtfwzvSHc4wKtLyDms7n4ENgsZAOwdXKJM17Pmzx1SZat39zJuD
J+Qppo61aRvXhKiOQegm5F1aW+rd4+5bzx7OiilphOMC/eHfDJgOFAF9Acv1W7CT95SQ2c7J+rdO
9MTTwBmmAZ7QDmlNRDrq7nr8oKAtReZP98EgsrKNC0AfYc+zlc/GDTjjZTSqBG9/GUWN8sGsDi/b
nTNDd8Q4lqrEp8Q2Y8JcwHeDA+tckw96PD+8wE1A8WDOFG4NseJZdzOhYCvvJA7uxT8ACZODJ6gZ
NEzFAZN1Uv5k9+0R9H9qRe89wLvj70yUR7bvboU2+4ZXr4NG0F5pric3p17culCKmbsVN9a0AyqL
vlZx64yiV85TGNUnAOVxihD0eFdEq6C5Y/aDvVoyX7cAO6bNPWdoCURM6+PtrCfU5bUxezAIj8Pe
wX4i/AT82sB2ryCpVQAdeQlhoU9hj/aiGeQdVDN/QA1rlNJhDdCyPFlQ37xTBqVW/00sat0bV+SD
nvR2RDLdZeKN0f9QtiHBUgYX/Wt/f+HzwAsx4/VRm9hw+Ohrbs1+0ABpUnrSmir1QY6Ob0zmTIXx
H7mMzH7NruMLqfPuStY+6DAhrYHm+Yd6zVsyHbduB+VYzCv/D8qyQtytSDTp8eZvpsdASFYmfZO4
viBRrtqnv1eXSSEbcqdmsIEaomzE26UdvsiHaSJXhrIwCuf3A4xAba82rUOdIlR59moU1Z6E1+sM
BTlGP9jbxQukX8SxEGM/WRGKItmBiyUgmc9F6On7+8VqRTmTH8qowx/7uM0utvaFdvanN/N2k6fm
zxw3xit57Kz+5AT9ct+dHBDJhNgRnP0PAlsvYJKWqUkaMKUtTCJJAjpDbBGr1akg390Ic3Zv0dxS
UgDSGKkCK1qYdkdMCLTVfr5hRf6Z4KHxy0Phu2cU3hR7nLNtJmhmTwqxsZ6oSA8vbeORryCo7zU6
5yshh8LX7ezO/lrJpQyALZj4n4Hn4UGlmw/vlr8RcnIphe2o6W5HKsZcKStL0QztEWohyUJQOF8J
vugj15fbDbdbo8iQnQ10aPAMou1qKMU/X0hpYb6YwGd5Wjc4aBNUyvrnHWwYOK1SQkErCG99daCT
MF1nsce1tVShPHjQjhb+i/fjM3HSNLrjiKDfa3ZC219HrxlaMhBb+RuqJJFXrgcn+vcBUcSV28w7
RFuKoGkMFwj16NZw29aBIfZOjRAdegbzAZLSvKMx0Bg/6OgXNdrex6W4wc9ad/Ozo6ivTFhDYx5W
YwqpCxxN2kGQNSRRYVR81O0ZQrzOB83RYa7G3yvZJOk68NDMXKKrDzqnbpNxJ22rR3C7lNyyEIh9
eA2qvXdCtCWt1CPyJyXnSZo7hqTBrFVYVAYgueDCMb15/B3hUAwYYwgcs7nJDG434lL0JewHDwoa
IwrUVb8h3IVKzY7c3QsMKsnLgLllaWvSAgeAEws+2YyESKERT6MLZUdhAyuVJ1XWPA0lb59TXiXs
hDrUn9ydfuGj5SdtK0Tdp3OQHmZvAbZpoWmfRgLZm9Gc+egydQErSdMGPlE4M6CHyUCFxpD2Xhya
/Bxk/CmEFOqwipzPZqo4CXkQJHnP5EDY+O/01pz5bkbrZjyYZ4SiEPQi/VJl7fFtpLzOLzbxxaCR
zZwrJ6zlVswRPZvRxfVouzd7L0pFKOVgK+tcPWgKlnTCGqgjtkJxszjnZh/iUtPaLO/OanyyG1Ht
ZHbA3FpmI0Lf2KwhUbWhjnUZPaL25BxXv2Wmk13bBI1ssjN+V7SD7R06TM0H6u41txyfbNRrWiY9
3ogsUnKd1IetqM5P+hx4H1JQfM0e5Pd7mLvYm8nZegXv+HIxZjezld3nreg83S2fOyQE60SrGFL7
ToMjtxK2Un9Nt37D7VycBuphv7WgPH/YncFHklqSxzmMNz38hX2TiDJvjeVCKhJrs6NJhGI5IoeN
pFEYb6Bwo0+j4c+x/7E7gXnsP/cOMhiNj3lI3lYn2PSaNZ6psvWat+Bhv63b5OQDEJbiOojAnFJ5
7e6qw7qJJ/u7+W9GBCxBlTiLq59bii0mjotUpo4ojmuHT0jfcU4Krp8wBJLU6IY2EPcRCKFbtVve
bCxVYcIgfgHOI+G7IagZi2QlgFvzYq/28U0spymomjXSMmaiEugVN/B8cN29AYOUdg2uLKTB3j8N
JxyO9L6/vTkviPuQ4Lw3foGZwOg9P2KNcFgnSiOr9h7ncR2Xx/gUFx8M8xqhSEZmIO7LRYKNHD6Z
KIyAgMNMXOCzd29PN7Nm1TIgo3sCalKRBQTobv5dQzV+IUEbUZAK61Q3NMuCKJwKULt3L0uFCXvy
DBjqgso6gzTok7kR6jYRMOC+/1amx18EqpiigoOUcgsQvvNensftgapvZezNdXxfogZ+YFFL8f73
wtKCtwMYcIuwxkNO+RcVVe4KX2mpwEqggIZyFYP96Owy94fcJMeFcileIfxauHwQK58kMK0Jf3tI
9uxce8oC/432hT7zC9hma0SI8mCmSjkv+BWQebAgX9c1ejAqCwY5rK0tatyklE/yH4rhVDbCtf0k
wpAPQZzaPngd+0bvKO3BB0N5GaE9K1pAptgblSfWi0PZXBPmUIasiAunlyBhcbY6UZNGGrV9dVBJ
YfTJV3gcncvRFn/RscmRvxOsmhiuDmXtdpfpU3CYEBl1xf1SMiUfe0NOHPq0VSykUsML9DJkuUn+
WtzrG5akgsIfzMWGe7Vq7rmraoAoDjscHoiPqqkQxuWNxNpgcVlgHCG0KE1gOirR5iav5Pj5t7gL
StT2/JzA6fvZ6KCBguEeH181zU6y50vq7tYN6p3mvW5jrMjaKWgjtmpoMNSdhvVuAfFQVRLSKJ4Z
FrsICiP5xyq6oRqy90Hx42xdnatDt4v1YeTeg5/NHAl1IobJMxB58CcYeAzlibUkdCNeuRl3Bw33
NjwJVbUnT+q4L3Pt363nnELs2TpbP73upsokI/Ps73qwS2osz8VuUPBHXsGvU+f5afkze58X1lCF
1rf3nFBipMy4ilb0Cuo+WEhaHVwagE1sqQWbwTwFgvx3lGhXanB2TuZtdBxe3P23cKv27aFJeZAG
1dHbadB0XqOu26YnteHerTP6Mke/PK0FNQxX8ddGB0BvVVPF190NLu4lqNJWi7qCSxXy6nX4Vug/
mw3e8uRuaIXe2foezFLrVp23UzE77tFvI1yDw+HpNOOkDYUUnGWxBjal6wmdyodGo9r/jhcEQlzS
A8nHZryFc7dF71T/FYuuyizxVk8KlpWu5ruqr+MVHt2Gd/pBUgZrw8k/g5vWwk1cPePyytw73RUG
AjhgvnZGpozdBeqjCAM5DF4M4WLFAJylvmRnsKQbHvni1vVrMMqYNhkfBzNUXBu9sr/u3uelaA//
etkelrLiYrXc5rTC6q28Mp37x+7LbLn0ROmsGZXEB6Fo9Jolo1BYB2GGGSgNUL8Z490xrzSqIqHO
GITjeIU5bFDIYwaa34euQRdhYeSqOabQD2sBHtp+DThDBGBjxrnEV+gcV1bmDiG2iE7hwVu7laTR
Q8kYgIZyeq/BkDKNw2FVBh+NK6W5qItxpnaw7SHIJypcI6ZTVvGGOAqqABwZJLHXFF+ydnDbF7ON
6Q4cdOI3eNWWCsUaIVrII5DdQFfcavZOWtYTQsCWgjeN2QR2UmDUSGmqw9Z46Q04guV87XBs/Xav
GLYTWJv+M1yKETCm+Shs4cUas3hmnX431mTOBhKbKcKAksEVdu8AP+pGuEAsAuTNGWpNAgV2BM1j
UEo2DFZUkUnzWo8u1BqleQrC6ouyQPFDhWoaDXPkBYCLORaDKaT8ziP3gyUFKuUKSP0H6Am4WTlb
YvKcYovqH3uQ8Z1bj1ag4IjRb8xzeA+5jStjG9MC7p4WqKFH93CFyJwKypU+WgEb81C39pNK/wgJ
wT3NnyfmXz2Y77RKv3V0SlAsudT7d/72d4feC+JAMHQYIP0C/1Zt/DS/Uz8ByWjgBL0bWvS7De7u
81eGYEdBUXVQcUDzo0Zaf7wtXLiKV8mPRIHrgMsxOTGTxN1A9YISrvlK6TFaB53JdoC5QhM63y6a
P1htA6E03b5tBNAImA7BxiWbI/3dOQ/QUQc5rVMII+hB4dL+0NkN9oOlLfvvuEUqId2tar9ao83j
EAIcWocJcBb8aXVd2Qx52OQJmFuSnNF0QYnbaiSkt8yJFeNYll9zMLm2bauebnLs9gg80z0/TaSN
5+7kBk3+6L+diX3vPq3NGNkRuDAHYzasx6fx09HszdoAQeQ9iNqJzy2iZh+gEk006t0DteoWeOxz
AIWUNS/UfU6nExtdeKUDkVy137QA1qdyiVerhbJxUVWn8s9uPIubc1lFCdQ+7FJGqHizi4eGbbxo
6MRGOeSwk49b+NtuPd6MLzYoBSVgY06EaDyCgnCW9kf0qBbwjvtna/7sY/3XuKo+Ya6x7n4GvLg0
7pdGu7CJ0Mq4Crt4fsKQuziaqj+Rq+JtYwlOn3AbiE/xt9dsCgYTw6ZkkyqhmqdpP6IbiEU/AhQZ
aSW8F7gmSY3fsYxqyHiZE31psOE7ZD7THCGI8MvwjEsWEPGfvrb5ZZ67rHCvtwnLVsVGtQNjXqBc
8Vu1Xu7Tr1VdMzg7ve1fpW32fu0dchcfRBWqkIqODI0wfntchWGvGYsuy27ZvZsZTGwefWdQ34xh
Mh0tcddI9RFleKhh+mUeDHDQdXp3GtEjWPszmFTT1tskIL/XTBTi+DdqwNe3s+ptAT7cqgPHqkC5
x55xTbsv/K/zsflPz0Rk3DUTth0m/QL3TdMODQ7wbOkQUIUk5cx/o4cCcLoAxEZzz+xCssIM+ELn
AQWx2R7V9huiz7S+kCQrHTF+7OBg947gEZRd4yeiN/Up+kRd+wdWOR7DKSESSUAPoTXZRxQOlFfc
LZee5GQxK1HFp2/UWHQL/+OSGFIjoknm5wehvB8aKyaTt/PRajSVq5w8EOOLV1GmdcK634V3I8VN
bEBeD44A/Yx2NR87lSq5S/eRFEUXQMiJPFpKPyZnC6JJN3FZDNWPY2r4TKEGPQYTwFnx8WfL5WO7
c6WnLpSUNq1syAnLnooUm1MXUknq5ueag65akroJ0w2OF/Q/262ovtIYVAML1qitDM41+bCqR0wZ
dBNdcGwL4d183pfIwMPcsSIzuGkse/84rXMFlZci+IcZ4LUs7g9zbcVqaOXKvtVNm+dfoUeZ5Ba5
t5IcCMaQdNUP3faFzqBunrCz8rR6I/1XTBlZOLY8jimqAHEZajeBIay+jCb0L2BgzfOm5GRSNKZw
s7MgVhBVopGFEWHpQ6TeFjKNnCFKNXGc83vAbYzg/Abr0zWYOxrREwKcgjBZQusRER8ngCYoSsqM
uFkkE6NrmEPan4hCX0lrhEU4eJrMdneEZqKyo+NXQMR9cLmJeFA01DUHsbEuhXHy6n0sCiiSDQIq
KYUCE+0DNxG4qM2F86mn1Ye2PLaML1MMEPfFBArw0n+PpA8kEHg2Fgn+pFZJVEyKJnKyzEEgSl20
yuwT+7JgpJ118fQnGh1AroGhwZa82O0LtS4aY+gSIPRn+A2xOoKTj+GrSRFOKSgMC7XU0NvD7Cr1
ckwJlL77Np0qQhCSIT6CEs6NP2Z8Je0tpGNGTgvHOVsTj8PSxYMDcymTaIMQruEIAyxQfZPxvDpc
OYyUVLN+eygL0V82/IpDw+sy6Vf20BaTsNbHNl52LUDcu0SzUdBwNU/uP5LOa0lxLAiiX6QIkDDi
VV5CeM8LgWlAwnvz9XOSid7dMdsNQrq3blVWVuYP12jMIqrulOYK3gCJRbNErgtHBPcVD9ptgR6V
uP1X9nPIEXhlzo7gQwzYdNUw5Km3rxQ34b5Ol5Cti9seU4YbcGSCDbuf9jRnmm45kabL8+Gfrm6j
RgaKoxnFpeCbRQv5OfqcBSxGAHNUK/B4ZOZuuAH9CRAn3pOHBVhvD8+sMzNhmoCxIPgGiWg2ZRB6
ep/0tzkA0sKa5DaZSlFPTldG62w6VTr7DjCSGHOPpMqgSdsIqjAtrRj1EbGulNaAmHU2AbI5ofjH
KhNOXkJ3XvpBcJDRnjkETNcgiARJsS5rtlWxLSlkkbbooMBJlbDDCrU67M+BFuCepBdEjlw8K+mD
PBLN99guJM4NEN+Y2YWOIAnZRqtbIgl/2W8/hiXCL9s9oz+/UO6GKxOO78/24hYKRaiiMAvSq6/T
9AFhh3JbuzYK8DtOijirw4q4TOneh2JFHQ2Gq0QHWHBjVZoRDiD+lkffUYkHfkHysmm5zZf39KvS
/2IrIv9GkWK5xodWSTIj1AcWRzzju2erdaeZ4gSP4akzpv20gZnu7b70nm24V/v+uy9KwRfihWb8
XzuS+soG4+4tQ3IxftTukgjQBhfWNCOqsMVRn3ASd5knjZsJC3nw6J3ajzbFm3OZvHhWjS9nH3TH
NUkIPS94MIgpfDxamizIJ9Q2VTwb9/B2Fj92IUGXBVa3X40crKLqnmqAsFkxHHdWHXJ81HAQ/Bgf
2wC25WWl6m32ibU8DPc8Aa+6+vCMyvTkHj/hmwPT20agfh0PWpJcBxuyKViCQUtFZqXDoVdvgBVx
i9YsRBIRKieUKI7Bola3h08CDorHtebbQhXzEW57lCPUt8GdxeE9BiU/H9/bu0PyGJY34a5Z2zN5
T18xeGAKQSpd8ilPaMjRSEHtP6ShVgXb2qMa6X/4Ti2aT1gZyGBPkuzoD8UwRaWC8mJhoovCQVEI
Ab0oaRrZb+L21KwGzAKpHmjBMKEsYp7JZka5fzPg/VKH0S8EzDpS+yhCsZ2uKJjA4gqsT5D3y0tV
QTj7ME2QNfXrq8hwCXqMnCe0OaEjw5RGUIVpF7qOu2iBg/xIp++fju2l2hojMsYZnhr7xXaR0zOE
aB9/Vvxib50U4xRqvb/lHwcxxw7IPsDOHnTyyLrNWU/P3h66SIkOJEqbHGgQ6ogypCd/HIXbwOmm
THwgwwueYXv7Rc0tduEOMJo84YwxGlYndTKWoo4u7EMzsmXmkeTRYoCn6Li2Ofm2i2PUVqDbUYkB
yXjmH2S5KKtnWKQRi+j9MxCDOp0cCFBArThY0JRdOyj6TXLKieLxf3b4OYRxfqTmJ93TOJwoAxo0
kJzfFGYXDDBxUYVD0q9itpqTJuxiRAOifQIqhDeqSnUcMKX7ZoSvvfwp7gRwZBi9ZDQdCJNGK+NP
nDw8COa2cDqwgNZbTjcccTmIkfmTlANTA454pBC1SYiqHQ3wVXTwsiVHjFvyPrQpkNwkU2y11FPK
W30Khb9fcqDtNX1U8HzWPLUoyj/lBwZb4doa4Ayf4RT2cKsKzHAlEljj0zBD7umJ7dJnfU6zJqDj
EgUpb4N1G5W2/8xRjhEvWzJ00noS510oDwKMSP318D4IUYFCDvG02Nyd0+gUfWCbQPEWDHpCo63c
Ro4xONSNqMK4J0pS3Yu8oNvVGNnFYNeCdt45y0GBGI/Vb/eE8e/dcr723ynKFbZXF35FtK9faRrY
c4osjgp0mza9QnqVhm41LiK2DWEdx03mSWv9IsGR/4tDFZIoK3zOIFxBa4kESH04uggTMQ1gKy6T
nhddJgG+JS8f5H/7vweTYWUsxVBkugZGBNkbznnO/Tz3jbFJiBZ5mxF1MD/yTHI3Lb3FjzDKk51x
HIrL+fkx6MEc4Ihrg7+IBPTU8Sa9j29EbHb8BlyB4heeuwimr6pnJq/1b8ieo0ZM6SnPTPrEJ+YR
pyTQ/8cm9N8qC+ebMZ3GahJ968WjU7H9cSE50pGhZG8UpoABaK7qb9xahCoSeulMdREBYF+CnzOW
9wmzEYqIfaz9iJSPNdJkGHpa+OqVmAoGpEbGdK4+j2KL1KW+8X8Z9AuZKwATNFOd6JXETApJpYNv
beeTWNg3y0/0uLxPDOSUbWK2wRPXitjij1rDkFSSoO8AD/Aw4N5ARnhA4d3HCKARtcYcgyTEyYH5
rS/4vXI69VI2iPhi/YR1DCQmCmb/0DDANilBYsIWqacydDDgJkUq8K7qT7MtdLSK0VNGWlaipq14
766dMh3b39fVmNnFduvpH2KFPOX9N4+8apae639bhE4ovGPNFC+V8db4l9OxUWllWFudeWqNXYoe
dyU9jbdkfD+mXyDzNRj1JGA1fXfnE4AwpjJveWPQqEIVCUbvhAItBvZNI6yG5+G2efPcHgM5Reag
dib9n0MsQ5VDaraqjULrNqbWxmKeMtEKv0wzv7tW492F+jSnmzTbOt+OzIevVN6yIT5Gd7qi0Iw0
m4RlVoQtfShU89O+AQnjfGP86g+lGXRGFJ8FdIMygkVnFGiVdq2p8XyNLsI0Eqq9ISenIczoHOlf
lCVg3HLzoFWNuTDtdSHe4oGSjIPK4/MULwnNekHwcO0XMiHtFsGi0DhoQurdmTLjBOhyGYsDlwzR
9clgJyubV7qO9Cpi2mQDu/1k1F1zXuYEHtSmgfHaCO/0pnAYwy+8nD0YBhJC+KqF5BrXEcmo6k1K
JIy3wHgG+HU09TtdaIYNiea54AYwvYjPU9SlEuRcUsfgv4fXxWNoDvgSv07v0CbTChDRRBX02kX6
O7q71+47vLsDenOhjdWPFDxBvsJTcEx67wZjlQ4DuAIlTIc8VSM1ylWt37dl2CHfXSmKSpe+CBKA
vAiK8YmRmEHT9O5A1E21+ophlt5ofrxphwrWP0a3ieArPEcmWu5n6nQ68TwOSJC0JFT2yuxpCl+b
e63mFlwcmGowHADJdA83gy6VJGk+ncm4r4NZJbf6zugUP3yKTiF2Kh+hhgnrngWq8GZomaGPH4Mn
0eYvOSBould63thPryiegbL+x0I948w3OMjYjT7n7nldoirkGAev0rhYOGn67S+NVFmoq92Mw9mS
Vuse/H0XC4en2cs7Qr6AjkD3hBqX91mCMWdxiKaJsg+kJFhAlI2iP+wShKaIw57qcCUaQk66LDG4
b7aSHNqWbf4vik4wuCBhiV9K9kY9YkI+Nmn1yV5InHhF+B1sK/Krn/El8Z4zXAFKlHXo6ckYthli
cIgO2m5pwzmjg0ezUhr7KVNpbBulpsyHlPu9A4ni/X+xN6FSb6GK8kmM/3HGa5wdop8eoQizNfSl
3t0OvpqADH0+AQTafNou7BSyKhJYVdNazD/ApEGh8ns1SJQkF3o7ctDfgXFyqHFIPniwesJMfUgy
E98Np5MFWe/YYGqLJokGwl7RBlHbTP8yo/V/jEmK3kNlLzpmvt6jKW8LQApd2ekHXrReVDD6I8ci
eM6uw7B54/+O14fBdpZZRzUOMbPki1xWPG3V4MJi/pOZSVyxH8Ok+uxBjaP324eowo98/MVXbI+f
G72aIDX+UtxYeE4/Ekq47OruCCYQ7UksokdH1jiU9uReGgFRTc/lQ9rnlOORqaLMFhbjUFKN15jQ
LDn2xSGR0YZayEWvGtz76qbaiQAd3Uh9eOWzwtsOuEF/EBtoVqNz8GmWmILSFyQltuCP7iCinKZU
BBEsvsz/IIjDRF+RE/Pg30ILArH+JNyIL+Kd6IxsX16h/9fnRqKExRkH+aa2wPM+ezuPQY4WxkJx
kzTdh2Y6ul1YAAqxAhCxWyI8/mkUVQRrlgqIx+5Pv5NhMsVkxKXUxxdflsL6NOLvPS68K0+J1m0D
OunzzGVhyaNd1JfEB3g3y4zV92NTaJxVMC6zPJ37Ds75Efy+OMKbiPd6/MpeGNWQtaqRSdoJXRD3
ZQ2mLqzRE9hleOjCRd8+We0FmqjQSQx0VR6ND05wh+mXCzxxyGCG0pPdDyaE0J+F+Quj/wNpmgUl
rwKohNkxgOAbw7Q7R94I6+iogDvjJrx4VoOOMftfAkS/qBfhoslt0lLtoqghnLPovodK9XXag8fG
cK7rdLLSGUfz0a8CvkUVgv3k5fkP6u5DPLHAfR/Bnenwa1SK/xSbhPdQA9AVZ2hXS5/zMSqAyU7f
0MxpicPQgYcmh+cYWjZclS+pxZ2EQodkJf478Hzx3t65J82LXxrWgue5IVTrc+uSu+L3ICiHtTBd
du4XFwvRjPO83KikGxqEVOM57pCP9D78cJ4USMeLvhmQVlAxcH4lOvLFS0HUcOYVcq+CbYF/+IOb
/SWLOoGQwpX/Mg1XZlCOs+DSfH3DO7s5+qZsCNqeee8w3QaHAc19JOAGBRLa3oFYLDdJMF/hv1wv
R8sdA8k3wTC1+99uoU18HoBULUQIpmG/zQIgQXyCkIADJC5MMBGf7H5D2NsAztdox4URI36rW+cG
p8GzPmtfBmJMLo4s/fLo4hbQv2VkbBO9fJzgGHl3LI5Weos1zkdOJsWBzgciyfQAY+3H6oPJ4dp/
z9Wpm9kesoXe4e8i2cjFq1tMRZ8QKghguGGEq0YyqTXPJq5Xia7A4EAgrKBNwiAGLaU6m2HTYaIl
27inxjVDV+LQ4J6QrTTBynhakPYWGX7iG44qpgvrxYLzmEIfYDZNhXUJhcmqa1xdztZ8dI0qbbJa
wb6Cfbp/6Z2eqp+C1BK7fshvGNupoGZNk/9UpnqnZdkX0P4mqoWIIWggj4pd1qGw6UKofm07vuR1
3VUTuQLBkSjGwJnnbmEh7B0/7ok/XjwOdgb/d1AVWdvO9hRtzx6sUoAPLoZG5t25McEnVQaE826d
ylwn0nHyVfr6YRcVgtr06hddklZ4WFSos6gY4mDAGpVzzY0PG1kMQ05AaftlYIAJuSEgIbxMlipT
JJMyheKKCxWVmv+L3y0p2g7am7jtR8PNuL2VnE1ELJratEv5oGQNksh6O+dFvi5hoIOS3d/fa0Lz
jzel0cegAdROjCOkYgJeDzeZ7Y/0fEinLZlBQCwREpaTYxfOye+VpJNZAReHtd2SvZU4I0V28jdC
9ub0dlkuQNFKP8Fbd+4j9z4Af9M7hyAbHwYMpqxb7tSl8SEbpbPn/eUkxyH0MvAU/74gjWZpqU8s
F0TAdyx4Acrbfya+pdxPpVm78Ltg0elKF0xwkVVraCP+3shl5DX1rnPXZu3aSGMynI0MrzmV/jU6
4i/ZpusyS6sDciLgv8+RImdPi8rPIW2Qxn4TtQEIXXQk65uSV1iRQRKnZ+6z6jzA53gj0Ubu0NFq
hAMYxm93O7S0SEpQ1rRqWHL8iT3m3iZc7s5pbxez9K6rN+PT2JreTk6bDgC9wzFievrWr1sCx4Ag
wZtbjSefUh637zPmwXdK7CmeSUTy1qxHuNrjxYRJA+QzlhiH2BreG/Gv+fByEuGbByMloE25cV4P
vFMeQRabS2P6K5Li6zxvynnJCj/L/brwcHiLz2qLhnfuc20AAwt98qLPjMXpyTRm1d+k35B2xtEx
6Ju+gte4pAsovrysn7VfnENxrQMXhl7fK8ioAangw11c7tSmjKkAhjEoYQzgBB+Y97m7l2W5VKcc
LF8CswU98Oo8lqUHP1rtsH7SI2TJ5YPxrTFts8qy1tnFtweHwYvxl8YJIiSJA2SzzpWfQyf749+W
Bu2H6R4fnsEmzdItiTHt2oN/vzp0F42GSI+V3hV6DOc7Og2IpqDDcGIakvSm7FSK3sscGqVAv8cX
ADL7qU1Pkkf0BshDz/jgvUGRAeaZOMOLduNbJXjtPg2dnU6WA0neJbDe/rPicR8Zx3kD3r/9LcPk
F88YfFbq8kqd4+gMDkg0zDdtH0INHUQDibqnn3bjhbIwTVQo42W7KG1BXtKFHnxiHmHOzbI5hcmy
VgCKLzipNY+FU55+GYXkwpzLeDvc40wBXbNhP7BzSS6W+7FceiP40FruBuIQUCEUV5NFUhpDbcGQ
hvyiWUx2RvK0qajgkn0eLjf4PCx+nBuwr4lJFw/4uz7dbDy+bmgep/oYVXT+t91t92ICtm8mZlBO
bulzaJMnkC18/TLEIUddfiYI3VfcrIwvsRFmk1d6aT/B2yrOtrtr45GSbkrubFxNsIRJj83r1zVP
zjyP3n5xbQYovXj3YYmZ7TE0zNn43KwEG0Bjr7qe4Uty8goa6D602UCwle7g9rSITA+HhldrW6/t
HZsVmRbpZh9xJml+h6c2fhIVlprjn/pfv4JFRyXAUhYR/41r18/d/dEzEFgBQRzR7G8Tn1/BDWWC
vbOd07Xez7XHWOrQ8uIj3T0KLCre4LvO+ruY2/8J4PjEo5d3+nWJR9XGjd9i8BVWWpg4BxV+7g61
YT+8eZuUV8ioRFkcb9eYsm5vY1Y1C43fvv4jFazhx/L7cdlCt7HdewRE8R7fZBzq0HTZOxk7xSlW
3W/TmtZq/p712SNO1mEP0X05uneKJwZiwi9Vfg0B2Nxl7utc3zCaB9NXsapMhLeaBY6bSsqg2aTi
8fNVprW3nDs0ZnOHdPlcp4tILKjR43xRVJf3/hMrGWcGGuKVWqXWFp7E5knsMQYjjMZAv0ut6nTz
oAbN5zX24KzF+u0ZDRXn4iiy9pCtWdMW36QhrtK54VsgfeE7KXf47xqrk5gVW+6wLQvjA+QSELTf
CiYIbJsn09lwzy9sv/g8ZK2eaGs0+B54wKzYWYufsJ30eWR/vTFtAM0ump3KEheWoO0EFxdZUUpo
P72kRh6fzxX3RX3KSyMOv5vT6UTU+ohXJEP3Pn0J+gaS05XBVSkxlh83m7+9e3qa7+YPHnmzxHOi
VsjBFREh7So3alFjyuvJ7MrPh9lPWZAxBC5DTpV3Gmk8pmeg5NuQRsMBRKNGSHOMJSSysIoUuR1q
7EdltGwHNgEdVezMKK6HZnJXqwfL286ZtqBKZZndwg4NMNmi/3amcVLpFODwjx/rfXoYHtQrRObD
K+riYd7//tIpQfqjR4cczFD8VbDV0xUO2Aw3oQLhMIufS/RYpuUtxga0bPLcw82nYcVnYbU5JhKl
rtUuNTFFalT8il+cXEZgyJvFqorgTLl9zn2rkubu8xWWuhVZPeA4QN8QmLdCAouaw9C7olqfp8Dd
0MzxQOhYLVVdJfJBohzocKVhIf4P5JoNc/K8Mi3IUkOqJnYHb2LUPPS5z0AMogLNBjj6dgoh6O2Y
ifRjWsZbTVw3+Z7d1ihgjGn3ebc1qiZ4aVU3XmZjMQFjGNmUjwzWvMda+HOhQ1Mq/S6fQY57F+qP
qK0hENmgJGQ3ghggO4Vh6c23eMQryGK01cSRk2GBhWkp6mRLWRfwKBDmkzsBOFx3XAUeOWBNSTg9
zHcwpbUeznw9PaMHbiKVgSueztVlKamOP8Os+8VAiHcXd7z/54yOjokdRiCTOuDNUfrmXIGMTlfc
3RKbmLNJT0zaPLwzVZtFdLKd2ZIwfUpr0xEY0GLB+iFQgSebHbVWZBgt+wuIMYzWMmSxD3kqWmaI
h0A6RCaX69rHOa/hgAwxfHdFKeFCZWtIS5/+RgfJPrqFqA1Ctf6m7/RyQ77/JvIzOIpGnPjIFPAq
xTEUoMEI7859UfCyD4BqVKNw6KDWfI9fHENwODM8l9saNbn5ONVR50PsdBccjHWmKylWST8nRUAQ
iOxFk0ZNCXLgcNdk1pkRDJ5OWQqKi0OyUE/g0GUoOigu1T8X5HOjZkGm01dfQE8WFTBQiw+iY+G2
XR4fmnZybu/b9xS70OW2/TZ5ySDrahKZWUAuSvttFlbWH8b+RKunPSWig0B/wWK1liigx1jv9+ZH
sI5WT6DIhubq4R8JwufbxjiVtndIpfS37Rlwmajq5XFteWYc/wsqZXryuSs+NAnKM9vNd+T0v99e
ORM7la3Lr++gOEvukC/c3TCPreVtne2dwsz/3plL1KAkjdBr+h0TasQNpUFP3c4ipNbt5NfY7Bgk
4/zV8lh231DuOYwK9UKIB8zHrT6cc+5dy+4Twv/Ley8L53BGG44q+tadMfZa9bJjuKeqh6vIROql
cTHab/QkyTte3s52j++6eQASYQRollwqdaxVwqvURJBQsFxruSnjA+a+awTK0pV4WTs3vlXEI3jh
MSHVTESjrOxRgMX4SxuWz7CHt+vYN05Lfwsj0TF2gd04HUL6xTgbNuo0VVxbe5TynXMaIXcEf8EV
utBIqf+oO6cG3jJC6sFeewcuqAmqzQAY7djc3UPOu7m9TvVF20yWK4xXLDKYsJiK4cqEIRP+RkL7
SvDCY29Vi7i2l9002Bdedg2gdm6GJuo3w+fyJR9BRm07z2J6rzn1r+UPy73T2s6j05o9cxmbnQ9d
biJMbrn3kn+azwjodPClNtF6yfNNCo1qGy/N/h05jr0bvpTVnexwYnLf4tF+/kSoT+R7bVog2XVN
saLfhdHyIsfaz6HZMCTTpK4ALKU/PkOEsiuMGE483sw01kBnq/1LdIoIV0TnQlhpXMcWSgiZg8Qk
0BoZRKnmvMbvTg0JQry72g694rvfq4aQD8NGH/ldqnBMQ2CNpGVnJVWmO6TMT8KEWAHRKumHfUJt
P6nsMioFhZXqrrIit2pefrR7no4UMWi4oFOXGfHyxXps0Ex6uqNK67m+jfNb+smYOlze0Vzp5eur
b7aU3tstH0NB6bJe2FIwaWntfRIiqtUS3wG1wDFq3AFL/ShvAzg/G5rlQupP41vwai+XNE/cbG2+
/Uut/gWGpkhAW4SFTkv4FINI9cCA0aSHEGMiHCxIGhLUZnhbVzilmbN1UBN5B1YKxNnC1HQ81rAc
mqt8I6os4yegMAQJTu3Wl2iCGvTFQ6SbOg+eCShNX80XYmFIj7vRQF7NiDd0O4UkW5zaFaxONGTM
xuWzEYtnuMF8KSuBNL+AflS80fkGtoTbKrXnYQwMQ/cGtJ9+Th+qQXlhgOFBEWCKZ9OgBxKhqXYE
8RV0ylzqdWS3v6MZZDWGBLugjrdMPvIIeaD9fG9VmK5ipgbXS54gU/Jb70z9TsOGGq0MU4J1/qDQ
GxrAtOtqy1pqXGfTPcxn35iBVrKVWuu1FtXCJNZsPeshLUfkX4hgZFznp2MtTcq6mrOhJ0M31UZr
tdo6p7iEftz7eAPB8Ops1sVLVCQojQ8Hf1aVGybiTIfhpnlSfKj1LkSFtVKdcc7fKxLmBJDLVXmO
VGf0NEh0DjAMii2sPe/0Fa74Ersm/Xr9tVhN2oqsXuaPOdp3pB5VTlH3gQvRfVJLwV4A/ml3n9Hb
OY+/k2Kb1jd5ysMxm9uQXrhbbCPlt7Ice1BNvxPccdGcKji1/grRN/e0qHmzphoGsyY1HI6avYEE
5JhSZ4WpEUI+USd/Io4EFLgJ1ubnhhGf3XUvx+/t7PRg/WAUxiCYdpOEqevrUn3QM+t29xxufZz0
jvxArT3Afg0+uxltnQG3OclPrhzT/RpMGmwuAY0ADEDj2mrHkNGVwDf4bLzyzMVgWMwuaVSiUDfY
J7vWrFmOa3JuHV7qx5BJzmKMPVVwHWBlluBsdmhl3jnMepWIhm18bVIr+s2yO8DyTlETWpJnTKJ1
54US3nFw5PqHFZrdttvp9DqfUQmzQAzi1Flho+1GNzYBKCium1zpaYG9XnLGuxhD0I/zrbjnv1Jz
BaOhvmsRqs9YrJ1dnAen178PpAuE8mbu9Y+fPDde3BcNNKx7V7rG68die8Lnrtbe2Y6BQmNecrbT
le0ihgASUj8P9ugYiCqBSDV3Ss/lwTK4yJJ05kup0Io7NqPihsgUrpEOIcBf/y/xj3tkmIP1PoZG
AM8lI+Rdovpq04pOo7zRycNKV8tP5pjuGuO/tBZZ7XL7EdW3dHe64j90Hnpps2lO6wxHz0/o3f+n
OGNgBTSAHFeHO4Du35Ch+rGsz4YrXKPrChZUFmi7RZD7enUi3ouXE6dlxT1f17lO3KUU0GCU0NNi
VUK2QOgvQtvM7BS5JDFXep1ifKjrGOAzOO78FXAiAnlaKF+DAp1By5kXCSBss9mod5/qU3af/rZ7
TuZwzM2xiczkvmFZnKZnfKeqabZYbzu6jdeAYRQs7DfwztCBhGoh1gn/R+aEbLF3m9FgkUlPZNZD
I8UibvTCuO9LQl7HZzD8nH3cARPOq1s9n74ilgin1ZgtUwGzLLJe77TdG58oSfxk8H8l1KBFlpm5
kpYlzTpiYcl71DnLW1nrw9szVByyxpNTMGOX0lIzEVH8Lu/jau/N7r2T6ob7V8yyBetjQEtsOqkI
2kxhEnoowNLSjIT/MLS/0avMrMevn/hF1u4dFKgAKjNffI/rmCVhtQqdDb3fFlyhFxuMhMMtvngi
RSqd5qyJICKd0bJXozYqM3ZyiXDgRFKj5rEW9x0lIoyKYTZpQ4iL2NG30cyHw9PekLxA16Fdma52
iwspDDuGm6XI8liQ1NO6CVZVr0ZDyZ8NpH1fmLKBVg9oPhCH2DMUDLmH2efipkFMzVp38j9FAUKZ
X52wNNgR7Qqp+Sk9jeTuKgNUow+JaIEL8sY5MIgRW79wYqxYTlk5xMKum4dfzHd93Tf5z1XwmrzU
q6tVjW4pAmA0WInBjRo+tFCamhImNbHaPDI4GjKC1ns3rcG2/onvndno4B2nh96WSEBluXGrf3Z9
H5WH3ymdDQiea7eZzmXLeYZhtSWRFPcpbxjemVHTC2PkbKuuoqxERfSpZv5a48wZbCZCanh2k09w
iQsec9MGoa7xpDLaOUQiYu9W4oXYwieTb5ImqJ74Rvyp0xYOTDRWyYMJums+dUQYYWFe3VldVAYC
HYooXSBT50QkhM/HhR6CfVQKjoxnFKnkGKlmg2aeWcdOkGG7jbt+LTrDFbE8Qi0Y52PDy1FuYCGS
ReVgFfIYtbsZKq9b/FNpRbdexBfcm8OMXZL1PqjSsG7/GFT6XZfpvbZ06g6tH9WXA+HughS210wB
upMk6pRwTfhP46ZkCeTwoyJcvCSrVWOPkrdcqKAvfrX3oAKP96jA1VBVRohsPqMntEXz4tmnPRky
3kpzCJZLcN6S0tgcpFBXgW7Zlwyy0KvrMdGVnFAUzmlW/3g0fGPCCFN4UYOV1l6ICPmTri/yFHQG
6bAwkUv1qFYacp5fZHIqzCDBdEcriNnVJqwX9CdmbfoQdGVo2O0WZcu5DGkqPVFDpe+xegwuf1d6
c80dsbMJzWudLy0wpNw16WKWiNveDAww3PfPMaQ+8qzmDaQTltcVTKc6lkDCPb0c/RpYarO2fMtJ
j4IK1ciHfxk+aQIjj/BYwyRdkyzxAtInP8bfMcAOPGJK5uKvPKzSsadavGxEJN2vZCFfCS/NC7Ih
WTRjjXSvbe5ql4HxIUxwFF9g3J66UhYo+PtV0bvGl6YFBkDeeKCXvokY44CrSLaNihmsvaEgowLE
sA8D2AeIrZ+5WoAi0xm1H1hy4ELIJykYfK5bU31nfHrIc8GdJQOK2DmlKVIk5JnHlEwKvi2BRUbl
1De9C/K9ZPnQ4ZSraGSV7et+2+yuMFs/klfnljCnDj0BWoEUi8twB1Dc8e/Le7BNrQ2FJHDIEp0J
erZ0vHlTMeaQx6Lt3+PRL7JGgdO1i0J4GefaQQU+U4li6uSZz8iesLjYSMwZf8VyaoiIpE4kMiYX
hpi3QXFxGGiNVReMTU1P0y1l+chAkJm+Przz16CGflw+RrEdyGFaSmrACtM9lT98CVayKCd7qHXS
CKX4AQcwlo85qAME8G6N0/uATiToSA18Bi4ojJMIduGOZemjs+mhOWS69/7xjLgaU92QHshgExox
JFKzBY3n9NuoUNN0d5Pv/Nqs4CRMm7vifOc2Uj112aaDmTNq+/Uv8QPeurU+HGRlnpQY4S0EOcg5
CLv7nhIo4NLv3AuMNuY4gkOrtCDducEdzAIFxIg0j3Pxw0TvuVGLax5/qHRNsuAlw/i1Mw8RErdv
N0UQJUyuSJRiMqEMb1aOoXC7cWc5wVF60SQrBsnU8+8UlCKJRduBHdElSg99Iyy6NiRd2HZZrGmw
wvI2BvLulRsgTrEzucucgxkN5n/L8POsJhCx2AR86GSX2rCW0YRw1b7J16fxGSYPS/EaVafOfv12
b4Rgob30le4Iu8Rv2z3Pb7G9JDh62errv2aOe4Cl/PEGwJlOLbl2B9sIyhne1neUHLDY9gCJvFss
GYyjb6zt6Mq4WcF7xfQY0uJXjvLHsAr1NnJTxZU2EmHB2TFJGiM6I7AFTvwx3bmTRyo9G2hadMPm
tFiIAclm9fGMzgTAwnv7WVvT8bbz2noF07NugV0L72a4RRP6US++YjJVJcOFOsDCCL3iMgfiyV+J
JlzRmEZ10uOkyV3Ogw1k3VmzGt94GkcCNtbEDQlAK3fZ/2UB5zvLSqepvEIrze/kgiesNtxsfvWq
4D6IMJBLgfaG2SInuUa9+9DTvRj05KOK9dmLtNk3+srF0HsmBmjHct5JC3wTHP8YBIfnweFF4eP0
NgHys1A2PKVNqo94RduNBkjSv/3EBIvcQuxjPaIqXmHVKPtgSfmPejmnuJg19+E7J2Zc8R02G6sX
i5SDtcO70RY7c/gVcae3GJ6fj96isfWz8MXyebv53OgU3XvzE3P1ckMnXyQV4xCmLwsX58Vg/RZP
+vKE7GkFpRlRKm88VZkmrbPd8JraHYB4MOJqKxsK57BIqqA8czrrYxMSUc3wEEqFFq3CrIDdNVrv
pKPkRltncHbAWuk7cR4nFuzuZ1jQJWstaKTrGC1p5orA6g+KdMLgIf1axaASLPIarborfWi+5eKd
XlBLre4X2DqCvJ/QKgRA8KzBFyvmEbbhyyqlED3o5NF60/MqW4lpstxoyhXyQWUJ5uJv0Vvo1pJS
apMh8COk3CQyzPKbEcIBWL9fFvtnx5rMmkaspYMTOl8EUNY8XFoaqmpcKXe/iwviFjtMpq6Yn4rN
8XlurT8cBXb0SLmy8ocmXznJ+iWH8aycjAXrgQJKC9A6+cNDVKDkwaqe8h9E51Gwt6kyDe/SK9Q3
PWzAj6FJGs8UUl2JEbf2F0DIflgduB/4Fpx1Iz3Vy5Z3ql8WVa84MTx2wbfh5pEg7NdYrUVZsCPW
FzxDxGfIrXof5zPiTUbnaXFA5Yf//J1MXhbeTHdXWVckUHBKvw0zOnksaCIkBwcfYUdUZYW+G8WG
uXOfFOCI2su2fEDQ5BK5lTxdokTn07NpCOFFXv4rNsQaujYGny2TU+W/Z6OHDgPfxzpRTtn5ANqQ
ynjrszu4o56w4Ut36D8IbxNRzMDA5d0OlNjO6q8eXd26HbGq00/6IO3cuETSoMzqetEdscj/96jk
U46zU9gj1wbO3U6FHUnWJg7sZF6h5cmdoDZwo54+BhuSTlGUYS/Bk2/wO+CGTaCc1CC5f+FqoGUv
HqaYjIwAkHfXIsmuFBBxkv6EOPiselJSA536WvzgKrAW51+2SlykEFAmKmsBCjAc72sejvToMGs8
p8q8GMRBVrjD3eEvKfO62wb5PnUFov8EWVJY4gcPasAUB0MlnWpMPcN7aO7MYLNtepqaKOOCrp1I
ACGNL3ufsOxpCk08RCGdjPiEQthrgCDiH2qcRy2g/x10gy0t4WqhOh+XBkW9XuWvZICikpN/qfJV
aEm/CoWZQOWuBpXwwCZxo4NAVBBApAiiWrnmcW7qzinxzrlze/c80Oc44bfQ4CtUbWiTC13Igx4E
VfFGqXQvdSMtI/fovVsHLojWFjNy1d4+BWUMwbb4fnXsBCGRXXHDdRukpSXKpSB84Fm2CBczZDHU
BZiQRsUy8C62PvwcMowWl35nIuIZENQizU4hSUDnge7Hj7lYRoFQPHv4gtCuRED9yayQ7ixQXn1h
KaWmRNbcNJE/jKukiupKfoEc9fYPEDngdBzJ70HF/xAhTwRw4Q2NBVrsdDfVfqA7NMZTQNMZegRl
ZrD0JSc/uS8w4Cjw8oowNLLetIIgJaGwKQK1JvnO6BKf2yaiteLXL7hENGBEUb0x3bupP5q76Psb
3pK5u6Y0rqgnUL12DGr5fUh5rFqPJbR+ht/GG3mqOaP6QAG19nnwWRQW1F63lh29w1OLjd8sNp5h
idrxMjkmO1RU7GDwJvouDnlQqdv1+6AAWbvo5skxvNW/BL2Yx0LiC5wRX6JyfKsfQKj21FjuYAYz
zkkK9Tv69wSQ68DwOgSA9Xr/R00IRZhzGw8ObeYP+NpjhCNHLw9Poy2MsREriYmcWffxs/1mB/BO
D45zuhDlCfdao5m19rYh/ZgHMNJjVGMDcew0gIEGX+S8CAAKdAR5pza0g0ffJBFBMIbaL09K4GbX
wZWb2DNHrFjiAsDXeXCeHtmeGvBHxtI/Nw4I/9alFXZMKhF8CvLRnF/tES+6fkD8ePu7Gayc+3qJ
fCm99v2a9jxNARgi3q5fDbdNZFRS5GeS8/zp79rF5OOZwb45W16H1/n1AhXB20BB5aSzoWtwn3h3
QX5qqGQBaNi64CRNJ0TEALAIu3fMUNZb/zkAgUF6kJ8kXFwvjptAcpqjKR/HlMEDsQ0qpGMzNBf8
O3J+GqjwS3GXdoKU9UhBqSMk9YjALZQ5SGzhn8YBTIRUltA88Ih0165vhB/Y+sRfBAuVv/0n7EAF
YeBM0oVXVGvQbpAwxNVXioekwgh6P+JHHvP4H0ghVHqkuW1EHiQlNm+imzBJeSH+kACdZe5yRGL5
RUbsiPt1mIbNxI0wP5t18w4TDk6xU+KQZXqfjg1GpAgxNJfPBN0AyIzJkqYNH6VdaN8ghFaopL9h
FS5niOoAwkcvZGPg5zrQQZCpQbHxzTyNyF8bpoU7k+Z8F8wHPVK0R7xpH2gR10I+1oXxASVWhQDa
7oy7yNLo5uxNIImEcexBs/h3BSuKdM49AV32ZBE6BgWy3DmnEICbFhvsNJa+7GTM6B9LZ7atKLZE
0S9yDAUFfaUHAQUUmxeHzbHHHgW/vmaYdfNWVtbJ0yhs9o5YsZrCAnROFA8YgpNokbI/Ag1xi0F2
98AmZzAWagEgY7Z2AlCI++MM2d67pMxgXUrrckIv1+wfBqwA2Q2xDNycsWjphRI3I4g0SRNBpiwo
Snkk05Jjj+SPTSOUXfjVAsAWpJkTZCY/QJAsNHmATjy1qyzLzM0e4sKGI5ZpDn/dAyTlVy2YLPY1
+7CZdCMloTAnRrI2ARflm1yprBc2OgCBfDRs2nlLPH9Hg+JBqvCdlXRtsNvkNGn5sD7iK8fBAn67
p2+kQj+7CspTkGw8tNhD/p0jXBNMl3o+5jlMGsHs+Udq20X8O9Hl0KX+lBabmXzX7lEWnayTc2KP
kmqHJ4hVV5FMW4dLXCy0H34EgY4i7JpJlk+NVOE8bgwPFuC2lFt0gGgKOZu0lM1sJFi8R7xbP2Fb
8bWfi6Mgfvw4LsxI2okb8EkVNNOSCLnQ61CcPLJD08hbO0sdnSu3qcPFmNIBKx2HmBFOvIbmawjf
LuZ9oh+tFntkgJuzOCgtSGrlcRgHQItW/rDyhJPep3znprIpcv9piNgIunY1rF2NHPPmvOk2vA8y
ObmmSCbPYPgURALpqsOby06hpfIfpxbYvAau+eS83VPqep/kNdPDOyf+g1Ne3dxohu1i1YwPq9cM
loqXdwUavsNTWcQf8ExgVPbaU8YkAo6dp4DNugCobN3gbm8bhTwbEdY7McBZKWVkYeERyGhFNQ9D
2cvYw4AI0VozxAUjLk0vVzjpKBKYWZGV/HB43dS+p8GH8pUOMrrxu/SDrNOzLwUHNZi7/VkvcQjQ
gduXymiuKPz5dbE7eTFTrBqj6PAdL4ygGKoQIPKmVfox9bKUc2czB/mvTXF/P3GzA9IzZjtPdXbQ
ZeO7yH7qvJ2LqhFOE+jaAqQKE0NUHZzkwd7f+0XbmV7tNi5osJrMvOWLu87GasfXCbAq9SE8G/MA
CTo6I2atGaQ6u8Hxj7J92AjbML8/PK0NahltrEXgbTueKcF5OxyBz4nMjfgutkrCkVzxROAH8GtW
mfH6Y7WcLJ25FEuEVZw1XCZVXD/K1o3sDA86D7ncqONnTazNEACOIMK+4ZThGYQVBPgthLsXeZ/F
CCLYOf7Cjn0z/3GE3z+5h5iuMhZl9oxC2ECPpqBeoG0FvqH8lv2w52KgUy07Ww2iGcT2fnC+IlA3
6uwqtcGL2/6e638NMIykfFpBMduD9Nnml7OfheMp2MRxfJgJ4c2FLhFLmAfTgwva/OE9kVNKi8EF
gBjQGsgEBiGUf8cYEScGoxoXLBazGPzaGEx3Ka/3Y3k4OM/bLBUWxViQ/meQMwJtJ92zRSQtvK/9
CDPztYbfFI6PqK7gmsmKgtIjQiWBbDSH/tU5akag2hrFLcRW2+wF903l7g3aI3aXQd1P7itqDkP3
q4tJYyNRYEfmmuAFw2dfpfoBtaerOAJT78ClOpjIcY+d3kwf3ieNEPv5TIsOuTJnCfhsdw3oJHcq
3K9DBl/2oNJm15eyiSO7svHJ6bCV4fkBwcSOlzv+KIv9zEYrWxaQAwmPIhLjAaUs+mdQIRDF3gY2
95dfE9Iw5YF8WWNGIpdxyurVaaBM6tV5Z+6TB8RQoIO/5uSYtPuvv5errE7Zkxa9YvK3DxRPKqRb
dKvpaRgysV0u0v2fxh5UgniLoHlBNA00AsY4cIWAPc/w9u6ACAp7k7C+AIBhf9VBsW0ieGLts9yD
G5yoCPCc/18v7ndarU95UUDTO0rK1ZG6R0Ti3b501MBIbaQoavAJXxzbTPHzKi+G3fVBgmkbERRS
XOg+TiuYlZg8qjidtBKYzNB6r+FCyVvwbxsoLLW+9vt+QrjV2XUXkzcmgfLPOWl7VcS7Li4GM9LV
BX06NE0Geu7jb8f6kIshFaIig9YxC2H1wGOwyb74mQDePPtlcA5fjmR4QK3o9/DhSypOzCWcO/zQ
q+liXm4Vtz3X5loEwwiUfPCEHoAHxOfkNQYQ5ugKVLO5xe19KTyni49mjOW6iFpTmZN1ofVJ/9Eb
YJQLa7EdtaPv4BOctrucbwhNk5Hcc9vAZ4g4m2ewGH+SLyLqw3JRQyYSiiZnyg35NJs/Gzjc9sFT
N/L8AE92K3NXXKWETKUC8QLhwLhks5ZeCX03bE7pK+Vuvp0pL7yz/mynRPNMYWKRvGwfIU6PtKC9
vcbz0d30cQMmvsgCcDTjrHAC8+l3tq9c4dtTUT+dJupHgrIo6zTAoBnMPGbwX5h5j+1u9AFng08B
33UWx3T2lmlJzCrxPTIcltV9Mc1bMo5tJqr0yOcgiKmn47FnJgjDiwm27NY2QM1gBEv8trav7Z6q
GHVXCHfGBdSBgJthzqllLTdUIA6/qegTBabv0xFOP87dMGKoF6F7n/zdqF7v8zdyqMb2NKvi++wb
nW1o0bybXWE2p8A/QzInwdzic4ynn6C8kG6pvAcq591AG3Szg2LA/uctQt49wDqsMf/7hGdv711H
pV/6dfZOnwMYDPElLYZnrwcUogd7mjDBYQ7IV93HXFt1D0TrURUKNYIS0aEq82TGKE27/OLhArfG
PTaWPz054pY8cdJuK/F5KghGb0T2ASEIY31Iz1aumNqv7pNF6QhUQc+1j8RO4bniJ7DTPqhq2XK7
fYzQBnQns3GbbgNdDY4NnKnwLrZ0W6RUJZ6XyI5UWFlGv7JIqTplH1/o/ItXZ3qMl71ks/kOr/1m
qtn/htq8ZMyvOdaleSQuAYCEO2yetpepmlWDvMGk9+rlbbDKHYdjNQApmDVpobnPbJRUnBsWvM2R
q1sy7L0Dv2Zb0JcVPj5nUK82OKugyTL7e+BVl+05lhju/QbrIBI5EUySh15ZUG7q/NmDZilBt1Mq
o461SQShoRrLWXoAJFGHDHRYBh/OFBwQpl3Wx1Kgk2au0Ln/aExiLwznIFeN/gZDSPyyxabjgXBX
Zjm076OLBXuULj3Cyl7UtoPGrNySxSS5yL0Mrh/TJalSRNirBFNOCCFMydnVywQ9gKIVWdNIpmjR
Cm/sAwUMaUeju44p1XH6oRGyxUdILLfhnUkOljw4UIPnYsMBeXjYQszkUXl7FLDtWIlfs5Ido6iZ
/Eq4FTSWs9By7l4TXpa0mphQBG9QPaYd7iN6M+qg3EggEsxmlYlcROQjPqPf9cULJ7OugUwA0j+U
94qGDgneAToZbq8ufzWT3har7Dhsr7/b9lSe3N4fh65zYYxJcfOYv7nrlhJK47RP6caS2T49jHCy
euJgRK9rA/C9tncRCdQOvdGwdrRBB+RXAOfJek0ZPbuHcdwcCUzMdPfl3lG1OCgynN30k+n5+Btd
rVf64eFTly/KRcFQkQ4EeLp4rXGwLIan4QK5CTQf/vbLaIWOXnWfU5nNHICIaR+nzx6K9NvHkrTS
hRGLpV2M5mO4XMYC+pnBDOsFhU7/E96g/IiE523HvIGYf8/sFhsYFOSuC4rcAByvEB4tvAkX0Bap
RnBM995yLGZUL/jCywdjLFDYOoxlb4PF0bT4mGr/HsSGL6hhE8dchuHSffHRq+UBCUjjtvVeY2V1
GUvTw4Nhi1UYiH0nsLsDzPAmdws7x8kERSDydhJ+xaoP1zPeEH9jx1wVuWFve7ksLG0iMzMep+i2
o0M60vA++KbHgBaXzEq6V7gkHb8dF223RVm/ucAv4HES1A3sTPiye792q2FrCP0P6xDY1mRlKowa
JReNmo9DP4M/EvfVQR0I0EaD4zfCWoi3wv2iT4OLNTiBnYt5zI430woW6wtV6pEBA1OsJj6FQvHG
pmcitmVdY0k4cM7iiWctVuQ+7Q6obVnVLBhqteXNCBLkrz23dgQw4OsYfdnS1DcsthlYXMBJEMqc
lwu8bXbyJVtd9dfsgwnZ0uSchrV1jpdXqmuxH2j76zD+UKGUyNZudgGdhetpwRaCl8YG56sfi/ND
sJMQUYZlb99pM2Qk9ldmvT9Bnlr28rM52+zvtPTgCH+KJ20URLLBzVX4ud5YsXj3oHARGcoT8YVQ
LBO05gH439/bZ4JumYHeEOfvmRHNSXlEADl/p1cnE/S5iSNmx41j+BQU3Xgko8ACd2jCiuFY2Tmy
KQtDRZhdC06Qq83dBIhN+uxTcyIB2KhCXPrfDhmmRg6fixlZi9sMc+2bfdhzIB5qcCSuEHtJEaBZ
jyw47w2k64OIPizPO1YfOj8YtS4R4WDUzQfly9uxIJXgbxQxhmebQ5HQJwmRmNE2OY9Twh2xqBR9
vey5xBbSGHjy2SSPpVgkYpuEsewjJHvlZPIBsTFAkU811Q2IYbSy33d2DFBWn2bgBR+ehcnkLKiD
g3TuZbCDsgTgiVZeLkUf8HiB1EVM/MQZfg4H1bL6mWfxY2Hg45MU1Sb9hlgdwQGtyL7i5fSTyEIr
8wkokuDVp3fxXO4+DMon4OfBIf4U1gH/+KkkDQpQ/K8X19iVDxCAAdWF0CdPL+SsQWf26X/ot6WJ
lbMPEAIDIGgne5/TyrknL5plU+cossVtWWwGYFVwWb+8iH4EMcQhVo1wsB6kfsBp7IIC8mnu4MzI
A7gpcyREoOANnJAvQ0gZAMrkWgx7fN5DKHdgNaWnW6D0dGQsT073VMYSbbpAtxvv/2Aanv94kTTk
7QneeSQ3gSljNQcgKM8c3SRzJbQdFqd0nXxOwW0t4wVpeYCGpKrb20QEZ+NxjJCOLfVh+D5prVhW
Em6HoFso0NjFAgU+hc9sAj5SXo45hb7205d5UoySOMDgTghJbdTf8EdwGsp50K9768uVDE9d+waD
awwd5sZMnPleB5fErkFBE+DdYzNJ2/6qT04XKsVO8g3i/bLjdoLS2seTL/nUAqhC0Lc7y6MglV9C
kbZMPY99gR3EGhs6lkld+nAz9qZvRCPIJDLmUAzGTS+Qfq6wxjL8OuJRZtgWmdU0fLD9ndh8u082
bnAAXklBB9/iXTE1nFxgdcLjoMoBB8NXRDbc298Rwys2XF66bUq2snR450Ba5SOsrKQANAJCpA7z
zFfk2WbI2oEFl0BhGDd84e5nW5lTCRH0BHXMM2U/JD9VbonlAc4a3va5ggZ6pi7cU4UxS7hSaMla
haxYDY7w4OwE8QLC1g2mD6FKLLISQKPg8BxU0Fh0tgSpkVj/QicRVxQwHSu6WHOeo4XNihILbdYk
C3T6cpC0sXfgKCXdBSXMYCB5WrUZUeRccIfkYQn6FpVZ0qfIkpEKYgy+GOGyqwUUWBH1m/ynanWD
kye+GGkq8arocaC3MzeBx4ITuoMEn9iSiOpPzNbQ0QxWKE2Xj9E9ldQJWEx1EL0RmeLmL5lMtyld
axfaVAvCl7ff2Tp3qugr0Rnfl+jI1JKpDc83p6Inn2OphDegnimMXel8EjQkIH/NS9BhIP2A2Oge
VhUYF/PCD9fuDo65EiMypJs74yMVbQ/5Nc86Na1Te4/o5b5Y2ICf7NeZBPeFM9PMGCjSLCdIv81x
iKVDOJSlcMI47M6hxeSiAH7iALbmBLxSrJPZPgZ8Tc9uzHIScmxSerTo0Ls20nJyBtPY75hTswOd
/8TBTPBFiZyomXXVQc+bVnB/JNqP7Zdt3GLYmeGLeDVWDqZ5uFRiiiBuOehLaNvYxomBkrkaBji9
f/MvoztXku542uXrVSNPtjz3kPGAhbgbMgXsMJPE7J8vPWC7ak1z6vyOv8kj64atGD0n/F7FdlhA
eRfpHPRzJG74Pnok2m4/Cf4s3H/KcAjA0RS9E8TfowGZ+oPgZqjF6oY/sH7BTL8zsOOws+mMuk+k
M8b3ZjRTfiu4A6M+NOMy6NNfLWzqZGz/R42mo0LY+bIlAvM1Sk9J22kjJD3tbefPo8l3Zb9sx0+v
3jua4t2BA5sGxI7qaP94rM+WzViZHRS2otvjB1EYVmGr4V0BmcIzg5FxJnMt2AIc3cqT/uURKf0b
HtSHiyCqPNx20yNpvc4+GaDGpNvfMZbvl/4e0tEHrTF95qtGgP1N2pACU3/e41Yd5vAK8XVah+yu
J79xMyvEwZD6GddQ57F/UnMDne+oZdhL2Yx3gJYLuwY0AvkSWuRz8IjYeQDcLixC4oMhhljmB6Tf
fgTSymrOleoEbz/mAMKEkVkw79Rcjhn0AdThIgCWf4B43+YbZluv+hgq43zGhU0myKMv28WFB47o
Lj4OmnxhToefPnM84hXoNwVwVjd87o8r/YF9+Pt0lXta460IQUsYv59+Y3iF8w/3g/nihWFLA34B
UBYSqrtwRpk0dtOdI0AdOg2ZBUzkBbciDqesU1rvyjj3wu8J8ToTe/sxbq4ef28qiZP9qLj8L7b/
xvbjv5M714qamonXy2jRhTVgJn/6wuYBr7+AGwpD7IhCgLEIjTu4HS8AHPdiMO+hVOZGOvy1c6OI
0yYPl1GPBFhIkMX4DFWX1pXp6e3vNDgGvCWvpKy9mlL/7ecnobjOKYInUvAX2Y6pB8yiKhKqVNNT
VnVfmt0jQgHRPnAXOZk7GsAaX0n20cul0Wr9dVcyLxESyDv6gLcogL3rV/qF0hHoy3IDq4LeKGDw
y9nNz4eFyzxlh/4I+Xo50umLEKCXfqg5J8heXxw8ipF41CFKkcr6Qk90TK++hj0hrmSd7XXU2uKK
MWs63XXPreyr315jbXBcFv4e4JhwJgGpCx+kBAt9zu6wQViHTpAKvqFt+6FbFewW591yhVlFqjrz
OLnJJ4Y7YIjU87XF0A7ApeMusqogT4w2i65zrMAI+fhSsd9SxXkse+4+fYaAQyVG9zD0kPOT3KZZ
GqTZh4fwqYugaiJskrsPfAX9+WM9Q0aGdJjIN8TWXfO4cf1sm3Bm3m0Mhrspi+BoEqa9MDJPNTzg
dnqkON7HQhtDEMC4Otm7uiV3BUnBtk8ZJvN/bIGRXshmr6yEcMMwK8PUkhHC7/6Sd/JO3u6Dqdg1
2xaDc5JlgY2PPQakDNqgZUtRf3I85uu4xPcByLA8f5tu+Mg/1jguLGFPcmmECnga8CJytscfvV3K
fuAbl/oBdtJVVgcvLT56sFAEGCfOHBOOq4+DER2g1Bh75OFIz/jRP84Zi0J6ipp1WdAj0TAyKG3R
0wuj6k19eebz6if++orVpkSKyTYwaWMBmXgzbEVzCEVcJdBYi+qHltIsGISz4TCV7dANf20siy/A
cJLhcvKroC0+G+DUBp8AhDmSVsqOaWouBh4oyO9YXbIypOGFKkuPyMbuZJRoLYhEx1TKyy+NsPwO
sF4OZVUIv+glvZGHnRk9NBNcnoIPUV5sBePvuHJZRLspQAU0gvBq3YddyOqPVKYtFcsMKSFuBgJJ
d+gkJx+rOcVSwZrtzBnY9MnXeoDXHz6ZOyZg/jvi0XNfEed3Uiq/qSWYfyORZ0egzXv25IE8n5hU
wmXn4upXQLaXC2EDSwfenA+BTC5jn9XPhidjTTq3iFkdBVw7vvc5A7s2scFChRFWCgakYMhPKNCl
vUiI3kAj87QbHjgUGLr5WDdQAhxWjEag16wXiHPBesmj/vxCUL6O+CC/SVGnFa8Qd+lYoLVjLX72
a4oKaoWkkDHk9jymq5Q+pWP9BhoEJDTZjgO8qxj8CwJkBrKsZf5HW8MWerYpOVDpWJz9EhZeLHNA
A5G+AFji+clOxejkbqO/ZFydfxlPw72JEGD4SszQk0aFQXbpqTOtoFqF48VuJWuIcTBLRIiXzJD5
cTxZgbfpCBbuqYMHvz+cBbZPzEE/AZaqtpiWQpUKdOM4ki6K1G4iubsP/vMUaygX0XKP3m8Y4gtX
RW3oEmhGqKl8klB65PcVZetcc28KzRbMK/pOEW7r9KJCS2+bc4njKuIy/xc/3hOXJkTlpKNL6ncH
3wrAGZlK7jyxYKSg+kSrleiliU6NV/RsOJeeoS8Ndn0FU2nJCadHwvXsSdkrSZY1bCFRoh88Kluk
BDTBQqc/xV3KJBx7+KeF6lq02jdAbCpokb0vooYYO4vRs85tL+ID8nCxXZaQdEEv73nLWZDig5jw
gv6whuAPDwoFIz+QQDRpQPU9CnAoU9smcKIjji2qJYHWVbgIBmyw0KzgNilCreLnh4i74fIjrLQh
XL1ptYE5qfjlRVbklUt8O1eEr28jKVcCJOL+wm1xlSui2X9xi5hZ0JXzl3wR0dKjQ3zz8VUnPJCp
Mjyxf6wrIcPRx5pXoj9/9uilO0d4T8JBmc9pl8np/l0kMRTAN9AmjK6ib+m6KhJ/LpXEKJExevbF
2OACYVaeIfwvsJH4cbhgdgXoC6ZiPIsANWfOMxXFZM0YjHHirDSVn10G3QaaNblV4p0pzmI9+41Z
0wiVvHTt51G9Rbi2FMm7LIYnSwYmmNw86aOOIwT1QlzT6NqfmBQSMTfHOxe9P6vRuaJpwJKPt9IN
fljLTeJq2wGaWhYT3m2i8z47vRcL6jNuoTHQWU0dr4fr3t5sj3WvxIROvjcXp8EfVrpE2BnViOg6
G20Alx/FRA69kJF4dBwBz+X1Fg+G5RdjhqZZsg8jza9J7yMCDm9jMqBYqVL8S8b66J+9K2FEvPWu
paYvEtQKODwwkDhPTUkJ6HC+WPdEkuaevCid26UtBeRWnePsCwRg7/rk0+NzKaoFLAvVnQRUVCyt
1qQiJUTfGTcSB8TXsbUC3eAzL7wCwim6CMaJpOqLueLVJN8Yy1LqOb4N9vEWgbrJdXy0pFeRB+TB
tb6NGqX5xijN16eo+xGQVBxkskh4rzkdR38wL927O0LbiFH5wQbRfztM9eeQDVRa36O4jbAaCTyq
bRwLGBx8HbQzNqPPtquCenGPGavp2Z3yzL0I3/GAgzNjYYYANXzG74CQYDHcFOlRmy2wo7sK+Ix9
JK/LemEu7nzoyro9ZCX4B5AVeseVfVCniyV2zehNSUe8XMzH0fhuquFrBr6q0gVd++x6bINU6Obi
j9gCtGZHiIYWDSxOI+zc8qtO37M2F9Y/TZoYFZsQHUhhdCtcL0EhJk/d0FBFof0VHs9h1UyPbThF
HdRrdzoj+qsrk+CCSUIjVFKRxMnnXfvvo91O9xGC31FpHFZI/Eif1mGCDuF3rugKYCaNn8yxWjMk
d7SCjfCJXQJ/X5FHGndTLb6vpJvY/DS5Qp0FFUZVxyiIPpHDh9mQcPCR2kEwlO/3nT3Br+jZ7hNg
syOCdPxK5EAUMdLCla1F/W3eSnDxd6k4UvDoCB52859L2bBlj+0ALHAYwB1ij3zmLVgp7J1v7gAj
WNxMZNvkmjD0VVyVSNIMsTYdbTfSM4a1lK3MxWGBsGVN4d0u0I7Qz55DBbdrTAGchyMXvgGVtCSx
HSgQUTS84Q9fAgb/z3f8jrx4wcMfKFGd5mKrcwnF+/s2ZUI264Kgc3YryVTMccS+Q2ZHNxi1DxAQ
DTKqjHR3aXSID5ittF0SSThlbeDZC7kld/sOuCNLds9IuTVoAghcQgEFFvOj3xq81qQQDO7bo49v
4i4u8NVgvyOCM8dNI6mcPiIm7jaXHDiKibP8hxB7j74SyHBcWnuQBLeZEmgLQVflvaC3oqhgPPAO
tQCzgLxOWIMQfrlw6Ic5+ve+gERKiqmrvw8b/U/QYJ4flR1qgAcXS6jBskqE/lsG6kBvGb0diABe
Fr93WNLp2pCmgLHp9qXqMNUZJJu+zj8w8D79RSyQSGNo0Xni3j4Gff3pExkUUk1tM3h0yT9t8b/Z
KL2dfBfRpVN8bLbieXtmUgbvhw8dqOrhKgmi2ez/aFtSDam/iog1QHcspDjU79DO+S7C8hENAOga
4w26AgyNqJigqM4BcI7BW6i0T1pGMmRREdQUtJqTCa+VIZP0M0fKp5e5FAaLlMSIFuzDqPBD5mQc
1JIatn3ZBPiNpM+BDWkBNW415iqHnJsgbGFWQAdhCDDP5ur1sCViqMxbMoUQDgd+JHwmebx+DbVJ
r4Pys3AY39u0WwXtwov+42HWPrYDtFYLYxxLf2fMjgYoNpQWrgJtNoJ+qVup5yMFCcPHovRu4ivW
YmQTwz8UtiuMXcptaUBuFGtSHSp9Jo98lG6EdDpstLV1LDjIdsOjgGjWGWoWWHDA+EL4b8k2GMOl
sGp+EZw2AEoGsc1V6Dw1HcgLzuiwaZ3T3nYxZbo3rWzIUBewYx2Yt/BVl2ycqU5aqBAU4BggKkgL
aND9S9KePE4yS3z9kbtjnmZC91Q8Eh/0YDkel5sKFUJ804zl+DmgVQaCQFV6yBpg42NavwZKKWoz
7l/ba0+Q4prQbdCM0bqBAQj1s0QIQM0ublAySYYO/ob9jVuTD4ylU0RSGbbYshhbyLbCZkcRjgm+
Cgq/d5u4XB0pgsHu2Et9Lf1HV1KH8vOfKzh66MB7w6Pi7LIe0BZeosMex5/T+FBAf3BxGYPv8DHc
hJirDvYHOBm8Dem1CPmlTW65+G734FWesOm8oDyjFefIp72j8nMN2mU4OWErkOawuSa+DQeM2++b
hHr0osw3wlS8a3ESFiNTjO3xzhcZPTfFxUzzZaSafyB9/k+EQ8R/cVSlDw50fDXFyH34N9ER23cC
Udq/RQbFJ2GDazH0XTh8gwqSM5aZyZujJ6r6r9UBI4Zg76R/Q8aBw8lfYRZRi5pgcBvcK4OgnYzc
P0az5neFCImAWx3MuIwIs02wZSSb6RRQLl2cu6tORo/Bda6vpNBocCFXYnl8CrSuXY87Kxx4G6vR
PcLQuLCJVPSeMLgpNIr5M6oU1JsFhtbFvP57AaFRrDKfIc6m1Yc1yZ2k3Gga7Rmen35JUzdpYE+i
p+TNQkLGVRPDnlSP79wmk6vRHNQb1F9w3V3xw+wtlQ2p6M/ZwtGjyRqDGBfGkpMa9mRMF5mhvSaS
pJOAbxxqSQXAJbJea1kXjohFpCe/Q9CGseGUV5Ej2nY305MzYw8xWYffPoE8I0qdRiSS7CXRJwzb
efZnMoMJZ831mT1G4xNa293mA5x4zsOZ/XtcmbcSK4hxZFCvbw/nUhusArzoSlphu5ji2oc7nuA9
/KwO1olgMVPSP6Ma8iogjzbgBSCDrC1+1It7Dul81nPDEA0cqVhAG0xvsm7Wi1rMzvHUFDNnsKGz
Efe2ohL9oBAeliMAEtkxTg77ZSu62Kfpsb+H9mRltPnsSL/Repb9tiq2MzNmxe828GaHSCYh6T7Z
Ma6ziiBOuDl7eDtNuAnI1NvM9nu47Te24twfMEeGCOkEj2if0I47dO8P11xug/vsFYPgCo8SL4X+
vr/35E/XjD7a1fqyu4kqcLyczZYIyWJsSMEAloeh7qomZHR2NyZID9FWLhXuwLQBHe6YNh3UsNPK
nNgwBGsm3ly6OTZVKaE6TzqLDk1G2JlDcOoOuoM2higCPbQi1QbKYIIMx+It2tpbTHzAacRjgF4j
H/IshcNJEa53PjlQ1uSRNzk0AFjOUO+7XGOSLeDSu62gIizC/QbYCPoMzOzJLMTFdFSMFgP+8zSy
w7XcPKeX4PtIn8nLnbjoBFrssRPZPsjUYaihecJ3GEN0cGUAeJoF48e8zsYvTokFFr1uzN9xKf+Y
aDBZMZVQ0GZox+SBc76pbumIJMF2m374sHFk/YkQtDVzvUCwKpAhgbntMND6+GfnH38M1x3XTvGK
C2GXxGQ2wsyIXxim25eAs2yMFMPzYIdnIGrAXHffjr1f5qkOH2h69EEnGGDjeU8hUPchtkKZ7PII
sxmhWxujkjECENxAZ0sUc1Nn3OZVB+VQ66vIASjCbf2vQ2fHaRjwGiEjgL8JfR+sS7hVgoddszf+
MgVMSNUus30fysUDkTJiTxH7FaOlCuD/iuNZZYNlwSozYvZiciByXZQg8uY6KAHWxxTkzGrQwiVv
nkAuVm1MuIPhh1ORH7U95lXwTdjUEULF4J5WLz0RueZKbgfjHBp3rJyvkocg1sn4RK6bM1x42cj/
JASbjyEZYQsf6mbatRb+sGfuXMyJU6jHQ7QnBsIPovd6cGcYlP9mE0hDKhbO7Ap/kzQMnkXeJ+iR
VDItWzYuhckSD00bNM7NiLujVQE7Nb2uE1ApQK1FH6LZHiyIrCsyihsMFOGZg4RluINQsFFS0Auo
Q6k8Sg+C8QPuXoZyBsaN7wUkT885n62EulK8RDbC+W8AG1nellKRY3iXCwvyRgW8y0Xcf5psNlAE
QNzbC+tNyQOxxQXbf0fcZxB0BnHPrMtylrGt2GfsjTPVMdrGq8XjzsMHGlr7JxUPWev8ctrMaC+W
BjfwYpUwUanrR6Lb/qK5ecRV3uYr26Ib4sGXQqnYQN0aPeELY5QxemB+C7KJnQrgIpslG3lXTXf+
x/kAk74w1FXcG9t1IxL5TXuK9VCuEwRFRXRMJW4knKjJk2qQtSAG3w3zr8Aw30/VGKFQ3N1ouEng
Lz0RXFPUM5hQD9HvyFb2b29E38XA6hZ0nSbShTZxJnfnlVydVseCW3zElIW36T66YQn9qDcsVzoE
Ylw6WmLmIkRGaLVcIzBcJhSvcXeSPQBeF3yQAnuA4EWEmYIPClL+4xTGgHtWpnlMmpLDuu0x7mZP
oJ4EWMa4kjkWQ3d7zDxs1LTeiEkBr+HY3GFVas5z9I6P+JlZuxkS9aNX+l0nlof/4ytvAyvc9xLq
fBl22AHXhOPhBswtU8Ll8hkehvK263CxPmuGqgR7nqnFGu4OLCr2mYaLepUj8B7CPBMT3wImGJX2
z1L4Hi4vlMV77+i1uFnI+mFZ2ZyNcLM9wdDlruK2K7D5O2HKy1r3mvB0e9amj0ITVaRB/3+z+r2M
oRd42xw0wXzGz1h18OizVw0+xtzR7jiqNS+Xh3Q/FNWilrwsS5szts4Ji1PmLf8qTdMVPzvSAswE
hTd1IAtdikhh2PIrx4/MjuClyE9qkREGtXG/EU2ETrssDg+6BeqTX1iC8QHEkdbP3XlNHvOws8YW
TSjDIBcwa048PpJORQUDwSUXDtgXUKu9Jfh7UINQzSHl2O1lB5MzS9IDwF7s1Rw6yg8Rlcm+6CIp
eyB01NHiDwlq/AwabyaxN/gOqZLe+4xY0UBNdHEJKlYdv+E0Y2Bj1LvdlBgwgYN16fgkTcqvZnca
ZgwzKJxfpHK9nDo9UQ6BFlh9piGl8c3U0R2vAc6abS3RVbwFDBpgUi4xDRBHW94Lc2qGkB8E8wo4
4X2pQCpAS0LmnmJ2ruCM8x5IgCCZaE/F1xEfUep+PCVfLVgSb74e+qcwM/sdfuLDaW3AUvCQvXsn
1CO4DslACdMC73m1NFLPVw8oNDc8vRSI2RAmXgZ/wPKpwbsG2mvjYCSCL+1q4Zalt/53PbpS7fMo
Xc3z33aDaRfqd8yCHfjfq+PduIzpCM4nm1nyLoPVN2sMz2O8cc5oGD/GQ+Oxw2GsOanfDg9gsEfm
c4vqlXQHDfMz2c9fbaNJms8fn8ofv3BUTtbi4Jwr4ArrmAhJ/tSwhLvGyFUmE+52awaMjvAaDvif
soJar9DhnZPjnMEx0Vl0ARXx2P53Z6pQff6YBvH/Z3YMGvwQ2sDO35fSL2uNx40A6bnZA510z4rP
0f2CU+VUmALgeLftBHHbiUmTvPuH4ZvTX0R/7h+6Rknw06NvsF9S/UaQ1HzZ02zvTP+4SE0kY2ti
TIckCYUhA0Y75OxS/KfTo/j+W7+CtzH8GxHBTrD4wur6R8JgDTUl0kSc+dlGSQiDJep3KC99kdmw
JQjb++jFx3Q3bCRfLBs5FsUbQWSPIbUSTpEwV79BieW1jONRoqT0nssOsv69J7U2xa53hSzjLfp3
qkp9iRAKgscClicMbQyhmhz3K3X8nn//KvfE1PbAkrdLX8EKG7sEKWplYslIZH5mG7rPMFs5+Zd0
WdnUA6XVJsZhjZc8B8ctZ+QZvIMXGxs1Y3NK3Vn41xE1HIOtnvTgpX9mb5TBqljnX7DXbcunMB9l
Q70tX2ARhOEFt1jNmfW87WPapoP82m3ntVTz69s8e8KM6jCrpGHNqgp98YNR/wvqLxQCtCfGMTkH
vStszmq8t2m8TYqfs43DFatCHS/6byRJg4JrofQLakxsDIoZh4905P0XY1I5yzmwpbK6D9SKg+nJ
sSGcgN7wjaVVQVEALlH2E+Gty/Ds4p4GIrkURSX2YiseQjQsW5EiYQHah9SaCrqzPcNRlm/Kzxrx
+7wclLwMHCogSQv7dj/Hc4+xHAJIzvL8wdARLi/F+p3JFl2vC9rxhnpG0jr0iy+mWUwtucGXpRoc
6ICWFLR8wmkoh8iXs4saOsaCl1HibqQGtFmw6U6jO0PUglNDjDaeTLy5MR2McISLrEJSvdC4FE4L
2TJcEE5ayP6M6BoX88N0mSm5g03ao03VKdiXyjYVg2IBQVlYnbJvIiuTfqlc4Zw1LpF1/6Sjww8C
KGXCNzH0kR524ZdtISrch1XcDHczzCO6gOc0yKYyvbCMKO7sL6MaqtOj6DKjEikesWYZwrWdU7J5
oBzdWeweB8TfOgIAAZ+YTTcNlqu42jffxhMPeipwCiOs6XHwZZxHbl7XfMOgkI5w5zNd5QZbkxDE
J3761N5QXw9wHFBfWeoM7xKBPhFEflgoB+c1fjLbzXhq6C6kEtcA9S11W3RQLHh857rNe3+TsUAj
eVn2sPteQ6ppr7ttG0fWsFfYypo8AG1dkDNW0KTg69Oc7t5Gq7ZfWw1f7IePDQlF2dPWBrsRbRUs
sul7SyesCr3hY+H/FnYzZsKDHj67H2uR0ZXftipN1buw6+mBRC7ZQ06E4SK9IN0hueRnynTxkT8b
jy2BFx4ZCpEsnf1S8nleLIMO8XxftzHG1PoEnELrCCu9nRWhTke7cFhYWMQScj2k/RquCVmJHvbF
I9tnrgrixXdXRvoYZMXXo+ZGZye7W+wFfJdzfAqRCxDafTBDAckkJrAIy+nCa2dPR7j5ixCpDK8p
P4Sls9Ztct7Mw38sndeWqlrXrq/I1sSIp+QgIkGlOLEZAbNivvr1dOfac//rq1mzShFG6KO/idvE
wJ11iThcEW04jN8kqorAvIe3iqTNzEj4dQr75HcQdKlGlxCVFuEaGPWbw8UMaIfoOGM+3JHDwQ/N
nR5/6Zvk34BnxYpx1Vs7JlXrr/OnUBnFnb923KRtNEJNbPYMuNe3o9YOsJQ5zZRYiTturyLOA1Ml
fdXGIxmSh7ouggvMswuRJWraHrX+eOUzy/rRjnvcsK5ZLnsGvzxqrkWpWy4lKvLmbFCVkyoooSid
VNo2/qOtPSH82Y+/edMiN2X5+9YOUt+F7976RKxwUhIrLoyDqTidJ82wuDKpsitbGUmySUyAzMWv
+KhqenOqAHfiEQmG5s1p/ol5fhVs2IcqcvM6/L0K7hIxNIhl8wGFskj4FaNbkpNGEup3WpIyU9b6
hwaTc/NfCoZgKkmUNx+S+uCXPUVGYyFmYvelOON24KqPCcL7RQJdSbXHkI6X7kK787FEBtKTTc4F
JnOqnD8ethmEIGIqRoQVGG4B+myl1i58RJWDje+SfOjhdQQ8PaKVSQ2JGUapDyxhG9OGSzhdMraJ
Bevo1/gfwFJrjwh0DwCQUCNPMt8OIHg9PJqfa+FzksHOux+S80TQ5GtA1y68JN3l0ez7bQKogBfN
tzN323DvMFl32tBhDALh7QFu1tggXG0Jepu7c/KY2rMCRz5CpEHJ9z6vDi4r3hpiGyeaBDqw7eHX
hdAIgo533Mc8dEQYPL9Ro+79ZdeSQrwneKwOIh9wF4z6l84m3hwg9/yFz4rm2zjHvADwKDD8Aqia
CBYI4JzkFt8H2PsBCAQV5bYaNbdicM9PAgB/DSnpCQIBhKVhyE3I30b4CeTVBNOV4L7S2GClgoFJ
A7RTUlVrAtm6dDGv+gEOia4QtKnwoTrm0SGgEZhVot12BqOFE33w9TnBsxK6RVSy6m3IB1oWEWFx
hUki2RJIlhYlvFmIBG+/5PevNreJUfAvOI+HJLbhBZFCklzGqOCpNbBj5SSDdbIMS0mCumIjTlQ2
8ZJ7s8zEtPAxefA92gue4rdZsPGnlkchQX/8OJ51wlgkMkrSz96OfL75mNuJ8TfHC2A417Vd3KVD
+REGRU+vNGYRnEypwrBQ3Nwwf74tpWVRECopzQuV9KXnjP6Eof4NRoQAxowGUqSAjulGm/HOQvss
QHlMZhhrSpyeddflH2h+lMnmbDPLJE/wqMdfebMYrgOPgBPzVY/lfQl3sglu4+YW2p4UNo7StE3k
cwXyrCAImxyw/ZLkO0jJisZ82xkQkbFuTI866LTFcic5eakk7UnGFXJK0qZ4erwh+X5A4ledoEQu
7GRgn8exI1/OOX2Jyc8FW/2P2SNeHNqJMfdappIS72sUDmyAUofeXEEXke+Ufwhw7Uvaz2A1PCB1
0NI33kMhUhQO8HSQ40lPzAAEzyasFFGRhR0YHggdcnXaZ5FhGDCQxO9choLA7pJCx96vL0OB6gmG
RpsmqL+YJtJK0m5rZBD86TCPr17YWjB7JNYwZFS+CJJ2FGMpLJUcB8HlabysYxINRoVfk4td8/tv
HvbACgG918gahpCu9afLbOC9MpmnQOkwT3IFnklPf6ZQTODuLED+/Q/X3NNTifJ72ftfgOGB5YUc
du5KKlmSJ4Mev2gMINZwgaV+T/iai3uwJH0hAcE8/yUZPCLuIp/Gs2BxvN3mQrgkR+dlP3BX0L+q
1mSeIp+1a+y79XJ1JEPPwEu8sWxNOpOL9ZAlK5HlroeFIkQOhHqKD+Zw9vgWdUrAlTF4ZADVASn3
FVACqx1tca58yZLFNHzYKQlnuBZx6SxcDBn6b4K83Bz2jyt+azeqS+KCM6kG2kGXHb6mDRa34ydI
CrmBrHHECoy78YXmnaQEslnPrYL9HedBY7eUDZFQXP0wO/E1ucUYx9z8L1tkQzss706XUlxmGluK
U5MniyZktLmxfzT0A8qKWcEhEl6zy67DgYgNcYLPDPOurSkXcw6v3YWmAT2b6TIY3WdAH3OjYAml
amELZ2Y+fTZIGibWkVnUJWK3gHba0BWcHvgvtG2t5oRp3FTttWmzHVzCe/IscXzUwp7eRfP+W3f7
ztF5xK3FNb7WEJDu6SATuwdC/7oi5omeKHZwpRafqYf+U9HCm3Om06d1AFKnZ3JFp3o1X2gSogN0
HolWaaGrxok5w16aAA7MJIadktO96HdEyjIfiXZChAkfXRmgmEbDHZUpzDmiaGhswOfx9l1W8qbJ
+RqyzVUgp9mJSMEu8F4bUtbFvWrz6S5j4FzRin6NY82sJDuUqdtmRyDTwm0z+U+Sn8mqKf6eg7ii
N/d2Co+ARZYb1iKJ3azMLvyd7hAbMLdy3h39tt79tczLH5st+gxi2x8Yud4rTWXdsKszQo7e0Xx9
fjzB2+rsvCno0YMaPK/XzuhRcDAw7HmqXlhjbz5oGgXX+IK9AFHPT2f+Nx8fNyTv1YFELSocD+EB
iR6JqBNWMchj0vMouXVY+NrC4ZMOiVDM2iwqLB6ysx+x4dbDZQOLGVPsXdmZPVcMdOlzdfTlPSQQ
gBly1G/LfixR3U23vFPeDDh794Yo7ZrhqmO88EEktakdt9wHhF2wS4pbyttQqtIaQv5RGzddfIII
iUSYR/mKOpz/aGR2oSgEO5rTcsVDgeYPZTDfp7Oo+nu6J2r80TDLFna30LjxC9jRS+74pOCiRrST
KoTBGtUhnHPomvolXgDeQGkm+QpSKtg1mkS8NGezo9uiRn+RWQPZedHWFw08N2pAdA+jeRx90O5p
keHfjWwtDvprQFpnvUYuNeAYu53c6IBIv7N2RcMq3GuuEPYgROULF/4xXnQtmwaaIzwQUKjWxE8P
AFNQudK/lZjSHwBSiWOegPanuKsvLvQKkJfUADhyqmRNgEYMMIf+swFIV7m8Eg1Wh3GB9gdOgvCt
O1aP3DSBZbt22yZnOvqEiv3mMAsQgRzLhHqM5Qt29rz430XnlA4sMzG5bHOiwmwdieQd6eJJT2iV
dqyWdT+ZNY3RqRhoVRwC6aqtPpJE11o9acoMwSUHwJCfrBG8vRfq2cdKDkRfKnaq83ELJ9ER9bPd
NyXSVurnm3P3JfGalgxZUnR+bqbS14thAVpNhIgW77HTjYmd9Fe7m0YTaM6wR0S4QuM8nNlzY7xC
uGsT4MioeXvNlYJ2TJo2tP7NK/YM/HAvvGwJAKQFDY465Cj+xy8gz3KQyB8ZFicPiyd0VhcferrJ
+Uqjno8b02+MPvTO/UMHbBZjNMMs4E/TEx0oj3Gwt+mtdSCjuF3CB9HgAlzCZ1pvkW4CY4H/YWwl
ZG9dxwZF+MI4PUozovilBkTtFLUlpk10IHQfq3u4KJIvLYd63YGisVb5dhPqkxS6mQ9zCgAW9o3Y
OskzaSAVVWi/JQmeiPSGnxYNU5nLbNhBNhW3ImnSo6hIIrhE/dCfRgmGqIpO90Ya97gJwdbA16gH
ETnL6WKGT6sJkQGlvLit+gXcLawct3QhhGsifwHwobVb4eYq3oh9MbwisKDcYLghnkTOu0GDvP8n
5rynX4+XS0XO1OjyW+ICUc+6f/Q5C2J59BrJgYWRrTsf0ffBABJnvD/ID0K8KYEWBmOI+RP6ngJZ
FOL9UVkfrAOY5Alai+QzQ/ouRBzubQQFpIwuwgQRfcrZwBZi3BlWKxH34T8U4+LGo8fXAbx3nsnX
QDq0wYBxk2iNgxcCDegsBEAALZozM2E2XR1arQ3jnh/iE1OmqalLmlc3sEigQQzteZD6JUDHwWJT
IRgRtj94I8ImoeTT7fEkR36n0dkDcPJGP9+xJnR/lOQ0ORqiUXT++t59tLiMmhBhRDgtSBNjbYhn
cPb3EvyQCxIPTcESQfJp7dNdumh/gw8xhBDaEfINL9Mdi0E5OrpibffCZ0uk4udhkXKc93oJWPBT
56wPhsRpttDs/ggQl2OuPTApPVbMRgppGBfahh7AEcWhbXOc/dXBbPsBHukU6xTU8lv7IOawG+9t
wCm7YzA940rnL+6dggdPAfoY9GgnKCGAcWhNihbNz9hS+B8MsURhUCUOnmt6MkFcha1cAswX0Qh8
cgulO/jPtw2hKmu4gK7QM2DZJ9yotv6cmp4O4IsiWUwRtvTsNZ9R9iFAALhaTwY8lSYA9hazMGj5
2A8bWIY98MXXsY0gk+4wYewADTLHkkN+tDq+OvsCB/eAMUV2g6LgDu4Uew/2G4WGLXCdzQ0fnYiX
UDxEp/9sdJXopWiz+/atY6pHsSfqVDpJJViTwEkoZkmG5H9ArXheC3nAtCCBuo6GTlikvDZtMdwE
ognr/8v1+IgAeWhn/rzODLspCXTx19MphD1tfQZW3bZ8/IzYaYBEpZnadp3kbv+4lahDkeixRPDR
BLdtsXVIx1fgr7/hQlwd6KXYfU/s87oMfJG/zoaMnj8Fn+6nyeYidg1oOvgxBh4dTnuD8geCztxg
DQRREydcBwIkrUCGrodM1fEAsXEhwBjQABczEk/s8HCMAEEUZQfOEDwyaYd6E/Qf8jzZ+kbDkVCV
4KNMcG1haTChmaBBWJxTCW4ViouIR06aBqcEEQegDmKjgc2r2Wx1on5Z0M5NwOVFOuLJE/4938jQ
4Ts9+G+h8TJMOM+D5gE/jxuubWlY60zahBXxEki0C5Cew9WhZTMmsux6A1gAWHjpepUiEcFCpY8X
WKSToqCDznURqve1KSsDw0ksTSWRB06uBkrF+l2zatK5pVeK3zQYNsMLRiBuYVhm8rggUTPB2VBR
x8sivvW6+oNiQSh0cPIcZ8qqbzZZ3raUE3Rxt1KMsYr7pKVkvDt/YHi/qDmDr0UBJyz43/FM6Ghf
K2xoFpik/EVM9bErMeoFwYw4Ag1pXUCIZReQCo9Kj8VYh8LaM8WVBloajursP6zmDWwL19iGGri4
xGTWYPy1Y6PojR7gVwhPdxrbErNtLf34El9qyWeZ8sINh+GKfRiAIgRPYb+SOeUL75etwUH24gD4
4RVodthnxiq0OG4tURz9v3ID49NE0VxDNbDnMYKrEGv3lwaQtptAFr5KiMTAVdl/ln0o8IrJDkDN
V2NN2hg/arSJIFkfMbz7Z004j6E2UnSD9BMtGEAZsYT6Q489uCDAwLChuRR6KBAbSh2MGkqPL5rL
0mRH37GL7KImExNtOGDYVzUBM9DKWK+b/WaSB4dcvDb2O+vkHaITtECLXUckWCK1ulGZ0n4/oA28
QSMCHrGaeKaZddibPYOjBX5SZC2nvjPqyTAGaGYNEK2WCqUS2PxkvhJoUN/gSrIOoFKVHZyDibqP
GsOY0y+gOT4tIZ/Q2K/p8RNjn7ZYWRQT2d8D7AH8v/QV82x5k1GLsmc/Fq/MpqHS6PP6WyBtqIGw
ESihj8NutFN1+toP60ohLiwixRa3mDNr3p2SGLMRvGTOiLdAwNpU3D/lvd21wTbs2oW1QOvdxpTP
Qrm3H4sb6ctgYxI9lZRLXVzA4GayLzAdL9TDokCTVfaA7Kz6u64Rxr1Rv2kHCkyCr6wWd4Rye7GY
Z7JRjkZFepuKZVrfBvKiJFfDBr1/Lg6QRtwkHxnUGUJpb0S8DoLaaiZXYz/k01jlti97mySCvy7a
GIgSeEeKfZz2sR0TuX81rt06vaZyly6jkh4jtqoDe4HPzJVK4WMsxDF8YPcyuZPPKT7jfBfvsje1
pIQE0KnXoMu8WAPFV4RYabC3v8UjBUjjz6TUJi/2NTYXlqhoKssHnl3MNA5w0NR/XRJRt8jcfuki
EWjD+e2MVMTN7XFBjeS06ASj90YUvccmwUVe2/47zzqwa4byQld2x0ljWIjZAPUToDOaVLg08KB6
Mb68S+Fhi7GvkIc5vrAQRUx4fPkHTIsKho44/AoBmuNTc87WgkMBd4d5AsenCnc5Yzdx1noDdxuV
LQISMxAVu6FI8NiqKQqjs3B7cDsF10qg1FECPUBzFlCCwBQ/fDlR9L8JewPVk7YjAkd0j+f0beI5
dh0C02D0ajRXQ7r241nfng2f3oCuC8MGyTQUMqEnSV7ebLZ3VSKIILl1BchgvD69q9FLwY/lPKkm
ivfbhf+eGPC9HCrZyJdtQjbsufMnykgYRnhW6ueb5iR/B9ZhXB2TznIyLAg+Hi7u9hsOkX0nogIS
zFKPZDV9ko8p7QQ2viiCIPBZEnGw+eD4YaM48cuJCmPjsVWIgCPs8zyaI4BfKeFpiB2oJXR7cdi7
Wz2zWN5QDVBkoyGg+u4aR7+bnvtaNSsV684e8bCQ7bUEFiQBY/xiVWLhOUU6Hrtwedi+qPGx4/i1
Exq/Vl+sIuoFcJ77H/gRmL+CLHrqrC26xIYxJRpY+tu1aWyPRnvhMQacFgwpjgDi6cIeACd/SlKc
2cLq7gyhhQ9Eu8QdOCeXyNrhFT9XcVbdTajXf/Cg2ExDkdchSPi7SRdlCYeBv91mF9QUKhL6i26R
2+Y+w5aZdSJa7pVJvs5Z34DIqHTHz3p/rvVbRp6vt/RtjjwKByIK4XVabr3RCqVcF6Y20tXU2uEU
zs2UuRIgKHhwcuFJcPKeT6CBjCRnkOhUWHjOBZhNHJsk2sPeSFtuaeUZaUDVgmTOCKTHw4Z5RfVW
URY3w4cVP0xFMv52YPMjhuKoD7TQyA7jZU8/evlxxG5P6XXgTC3FwoPJy+JjH4Aox3yq76wO4CLT
JCLoE1MGfL1d9ntcEX55Nfp5+7YUrhsrHURZhzX0EO/CEY0U1u3D9Kckra0xrJED4M213EPYhyJN
y/MFfiHyY58TmNPzo4Hh0/AFdDAt9mXDAP4wulmbrT69hG9f9C/BAHUM/BcgCXzGspCevpWjFcVf
Q3rZdGx//adNCnIhHa73XUtp54gTmohfqi2p9V4Hp7E7REoEUwSKzXMRTuGceCWJWM25jxg6oCgt
cIwvFrV5b/PDoqzpwqLhhzP8IxP6dGjEs17UT4gwTOrtPBfOEcJEOrgG6af37AqH5zC8ETonKixx
8RFt54fOB47xZkkj6uB2GEH/zC0ObiVCNt7i4xELK1YTd3qB8gMYVtD9lsPr25J+Hk0yfrNjoS0R
a8bn6o2H5cGlnfhddcMdTldNm5S0FTQqki4Pw24oelps9MO3VS2wcsORPuvZnKTRnKrMcxLQnhYZ
nESscWNv2v4lRCGSl/c0Kji78al3blfh2n5/CFPmvQii4hjNXYBssn2uuJiX11a0D8aDB6KVESah
Gsv2RyS+6uRFiPMDLxVvkOwYp5zmyCG6Gf3kbt1Xkr5GLDS2lcdtH9AcxOHqYvoU9oI7EjUg6KPZ
5EZDY5rnCi4v+6ka9HJyQ1ugc+Szbtt7a54Tp73FkPK8ZbqQw+Hyu5cCU9DSPTsPLJZ4If4/H+++
qqbwmMgUIk+UhigSH+ILkivveHlbnRynSuIi3QesRKcZGYcCAQ+2QXh7NBzlDmHru36yDk26WHIY
36Q/vKz6Q6x5c/SWXgcjj3HBJm8dobsBtk3OdMvJ0EMIV9OzuFpPChpvvrj/bBKbOaviDrN4xNbZ
dSCyOqv2mjBVrT4dVpM3+obqW+tRF5faF9gbrV5w3JZDdcJbYWyQILAObqtPxKfhFiOcirgdSK6g
GnF7CQZw6lLfoS5OepGaz/N2UtJ6pfe8UgPcpbZPzFDeWeejk9rJjYMcVuIrRlZom9Afc7ACLtyP
3lQktpLV0xMhBMw3UVeJN0Bh9V3RlWE7MBl6EWwzCu8nn76rBaCrZRhS0UsjSMwEajM46zmptsxu
Ychgi8QaTM3vZNMX9eFwEbFQC5pCnU/ic8fL3ilQZl7QK/GDjA40r4mZiNZ06Y+BHYAVz0RrRoxE
JS6IH52XZaJRnueyStTaT3LpuIUPNrJnhaBhD6rLeSKnZGJ7EazdtUI8ZKYcKiGADCXW74Vp4RtX
1YzNpMk500u2OB5oG224wAWMg5ADv5SSwF9Q9Hng1jwq2cz60HXls3FwAUbG/8JRF5Ic63SEUMza
qnOlUPSODhZE0pK0tnyjqZ/GdUQ6mGR0n4z+7Ek3T1dS4BgPFIbt7wtsg5+U0fPwVOU54uiNhK3p
QVCEJyhh2QxtNVfF4vUojmic/kuDtYasdUwNdG4NsXuUgsSslyl6zyb0jikPnJ8vpt/V0yIJUTbv
56rP9eM1Nxwkpbvf9q9Gq4Q/+SYwO2sTueM2IOow8Y9b1g/6dUjrmD0yshhVLbubnMhNVlBpvYwG
zXKKVtagjOHWT1gZAnTKTOMnu+X0ZuG3Y3OtvbwZdeTXWexEqSjSSJbrrTiNCxpClfFcCRO1FfHl
acCRtPg6z6zJkgM5WsLpL1k5PCGAFec0r2UPON97bfboxs1UAz7r3bpyBOwAocgYkRp0vpEDIirJ
yW54ZuHnfXnxbvING86cjStqRaycTLAHW9mFgyLvzFKevfGIE6GimgtMQ1iQIcnZH09es+G0AtG2
IcGGeuo17Qr2GrsJu6tQXlkz2NGF/tnVxOyy4UNLPQx7kSjFbytxmP2RZdsJl4bGsjyjdBMnI3qT
uk53TIexRiNh4SWO4wMAHdxMggpggG2dkc6gpU8x8jhg007JDJ+jNr9m4uyxpZ6gdUGzwqEkXEv6
0j9tehXnYR0tc3YH3ppJSFwNlROqV/7ONKf/NNczIxDQ5mWCPD7HDEwmFUDgLnEv1iu4YAMKPMof
WRqEuNuxWXtII6z48I+DwZ2ttk3WCLH1J4eGqh15w3CNdTV2AByKC2srqoMX5+VykyR0FQZrAtFi
AnVp3yeUBdtkgFySq+Owa7RfBAWLU9dUCjLmFEEF+OEFfGJ+VBq3cteCICRAObCIhRYpdDaNpn36
Yw/2viNnexMRxcNbR1GERYM03oTufDMyXjhfutIgtCw2/b4WTKkS+WEfSyQO3v6UMsYP8HPifB0h
jwZHC89a0DFDZpnv779cgapD5DNwDOP/ZYGPl5PmIBjUAyNYwkGhMaBleX4bP4lVEWozcmBjLZaK
4k0UOThV8ybSzsh5Tdy531xX6fJzljLsESgAPOwUjuDOUj1lRrQ1dB+17y9WPVy+gjQPgzyjVeWI
74+OXxLLERzZi2ZhYyjlNR2e4whCtVBL8mVz8hp1+acrJQoOZim8JxcfCcyuWnZw1fto9A9WGgQw
uoHjka5/nfgUXm23moAEwg/QOKGyuMZnnG75G3IpQYTHN9NGk7G3YZsKdDHjn6DoCHx/tN2Va5uc
TU1+l2rQYkxSGvoxTJ4Ql1mLh0Dchj7SaNHCdyCg3EVJp3FAHw61GO5CvNrTkORCZyLtU6l/rMEI
Jb0XWsFlOKUVG/BmcDVeYwCnIeSJ+JLU0WtUcacwWpt7A+0wHmTXBcSg3ZgdQQwj2saS9XluY4kB
bMok6yfsbinbQ9SX9i7PuiYM3M/W9Ca3ERUUuwEdLe4pIczcPrpWRsAY5J6z0cRI4Ua2jcWbxaNn
GRZ3MQYUY+soFpOZtBM5AZCKJKCGzxNjkNNJxonSZN2BA+//Fp+zOaWlt/b9ATCu2EawUwbsrQ7H
7iYt4SNGY5hV00rTUP9K7hR/lTHEveQshTsl5K6QZxvk5EpgZxYEYk3ng9L4bK0YNLrx3Yt55DKO
OKlwWcwFkNMZnTUuE7u/iBO1jA+LnE+3tNiAXV4DF24DsFrud2B1/Z5OI8LVUmvJQg1WKlyGIBdi
/3GEbwZi84zBzyQiZ0KI4eIj5wAlyZAM8pQyHjrKEie9aJ3gAsS/RxGTe8C4u9q8m3/h3vBOuFZI
C/C8GDBcQHGmsirzqbjvhkVqJbg2fUIfraXuNrSnG4r5J31Fy0rT9rBjgvc2YIi97N707rJFTyMe
WWAtLSOQaY0xHw59LCm4juLtWZAOPwhZDhhSfC23hPrVD5bBjctmduE5QWXCWshDPbh8XxwG5SNZ
bmMkd4mS5iempQRgWdA0W14oxQaQl/IN1YwcyyhwDQ2YB4GbMts+UGB0mXPiLsKIU3VuPtWXwSpq
+OxRsEUoZHhgskDLofZhBkFblrzMwGWQSUX5JSsJ4669atJIbZrwBwI87Cz3Okl52Bw1eByCvJ1c
xRLXgZITYcoAQ6YfhHeFKSFPS5YphpdQ6Rkzv6HLneC2uBvxEEH6IeVJWLPGAab9DnsK/iGQK8JK
u0ZtP8VD9WtYjCMMSrkCK3UZJVgmuVYasgHlX5ZKfrYNEy6QIzEsF5JpIR4BwlOY8kfAmdDNufew
j2rtgKdowIdZKhrFILRJHnqalslV5wWXqdDhDonL0fxknD1Y84XkWuUKl0DrR57MMuCDZBbD7arz
QAAzeCrycBUjYBlg2vDydJuhftnYZpsBS9COGyuXZ+QW9DAt1k3+A0vQclmBuDiMaCgwPrAK0vOE
mwc7CXq6oLZUrXxUxvWUrYkzO517Sx4xj0K4TC/GNo+JkQHNlWnFiMywSWXlFfOUGhJXHNtDmnH2
MI5T1wJN7prAxpuG/oV6PNsDEs9ZindGe/ZgxBbOMoDVJeQeRgmbkAxu3hY+E+8W03KK+eejmXJf
R/DxeB4xj1LIibwpdreWtumbPB3hBMUDc8OnlCdDHcQLzccQPniVWcxTehuWC08HNggkH65vbLux
G1pyhzR7z+fi311bg7E/5Np3kGfgT/gaE43rtOZwcmPNnskvCbsCOujK0mQHlHsMBY7nEw+1ERNG
7lPY98PrRDKIGSmmeKzU9iFMtfhAde5WsNZYdT6QrhiIJ3tN22sN+Myuy+qeMmggiqUwucL0MUlD
dm7OW1wHfC3YXx9ej3Fk4xgu403Uh08DTtjA4sW24pnmcwyhsKA6aJk5M3fABgNQqK9WGuAQn1x+
j7uZxvyPxQjiCUpf4mzLZFP4BDZEj5lAk9x4zHggrDFvxGMlEw0QpyYr5E8QNFizDT9PY5BHwrBs
Hj+EtfaQU6vH7XSRjTBc3RSq23mUBQb7nfQo2J54QNDN+GiWFTdMN6Q5FFCy/j9nM9YXccwMxNup
trlduXiOdlcXzgtkIu9YRlgwxGae4fjkHJdBEm16Qp+5G+dtscAxhOLrRt0q7QUADinwaXzoP1cT
vuB0AdZTaW92TwkZuZqU/28MvD5b2fXYTrH+4rWmUgjJkeG6pSXytlQUY9WU5HZ2iR71onixdllM
xXPgTZtR2jXSD5Fexl2qf3otaqBwDKPUpm/CiUi8lxrOF5uxYrSfnrc1YkhXDVA7qqMeZ12OOyrH
9GIqzYOIXsDv4NSxVRocnKkOhjohRSR7QpK66E84+JwvoF0NpDlxG2j43nxpgwyrj5y4uF0TfEUC
0pg5pUgbpBx+OJLdqJ1pDeFWUo2ALr/rG62c96pGsY3ikOWQFtGqBwOM9jVnoH7yiXoBn2AoyYE9
djEucNY4YT/tSU7sy8MjA7sFOV5x8pmRToPcIqGFziniYhSQmYnlAjJVzETIC1skD/Ae5qNnUFiT
K6F40R3xqtxPQCzWcfFL24L7gF4vJkyQbb9EX21i6AuYJ3qNNZMvPFkMHGr+MGUffRtwbsNsSmvv
ZDU0PEZMhMQIZRcHXE2QezQBu1VS4gX5aqEfLCkXKNVpJracZE02n0GDTfoC9JGlecf26DMo39l+
IUeH60j15p463cORY20np7zSpGsnHQR44Kw1V07EOxYLqGBjl0mgwzyGqMiIZZZJlK5QT+gEj6u9
2MdygDnTxFYxsZHwG2yJMnSTaZf6HmWhgRAQZifnac41HfPOxvC2xGanjsI7NlrsdU8OpzEtaqZL
0yNmgKlK7cvZER7f0TuFQjJrww1YdWT3gTZ7hNV/tpdvfM3o9ukXZioHKCFny1rfFbWXsWn8chf4
WJB0bSE3XhEdjFk23ywXTPsXZ+k35yt2bNait7apsZJiU9SmvxnD+xR4bvHz+EAh1vrCbqABnMJv
iEOudDdk3S6N/uhirqpg/PZIR+BLuU9HHRBn/NaCD6TZ1XjvItIA8Ib0EB0nNYsmfHt2A7nWOEZk
z13kB2lmGb9BcIxi1wYq55/Zm/IAzhIBwJqS83P6Zckm5O/z1+RlHwsyKTr6h1QemoKkumkjZ/2i
v4hDUeZqY8CkowsEz7uE0F0N2fTw7+WOYJVBQwvbIGaSLw2kDCryigoBI68fjVe2KHY++ikcpaS7
dEUxHD91N73DDW9gtsFZQ4+ti/XB3Vy13wY0HChzOIhLlxXvU+eLra/2Y1rTp6+4KbWQO9ichUBS
mDYHhb8xMhVhmEqk+Vl/TSoqkpAWxZOkmXYFefmQqh79867zTPGOQwLLDNTpqZOFCUOeaiMS47H0
7dST0uLFe3BnP3tjw46Yu66WPsxwzwi50c9zFO0QcrtLI4W7HBxoPkkFT1w0x4Q2jcuaRB0qI3yr
WPo+Hks8pxYJPGI5z5fYwtHBtcWRjNnF6Liw7ws5U1QEF1e87f7fyKSp/kz3IqW4en047T0jhpYp
nusUDfDpbVQRfA38wO72oNzoU9ic2Lyk0xuk1ubtUJ1VdOxxFnFT1ZXtd8cRu7SkmS/5jpvCa7lv
nabcSWHsXnO5M3uc/EAe4FlOc4yvOLjA2eGJ/zr4LErZM2HSGw+bF4aZ+hMGINM/8wIKvk5Pq82i
xo91rcO6bd2h3HMV/jmmY8Y7WJTHNC7dm1v+vVP4rQ5jeG78+OpvfzBSILyrRiyxJDLneu4x2Fnh
fEwRYvVj1w3zZTp32YepZCH+Ul9A9dTLpIbYGtD6wEcqOyUNap+4B6PzYvbh60syTNMOKBwvcPUR
bhnLncWc+pUXnCgJFaAz5y7hz3MGGZixvBoDVL+CoogR3g7NCoZxPjYqm6UUZHNKwF9ZRgom7qUa
S+7489fQGxgi9FzBBTvjhnlhGfwikaEQm3QQymioaPC6R3SDvQE/efHvs/kYJY22R0IP35oJXCH3
QchicAwvRXzglkbdoUgEm6K1eDKeEO0Vlqwm8BLI3+iMTaM4aBNchlsnpwBWpfjiuF2/0HBRgJjI
9e8lqhMaNeOFWg5NBpKIfXDccB+RgiCikobl2RbeuAw/5jo8evsYXINicqZO/Sl8ZlU+p/Dm3mjH
CatKyr4ypeinHtX3AXEu8CcZNX/NMZxf44aTm4FI9LbtR6r290SlmQDI7mxBh3E5ZMsVniMGCCIv
3fmF/l7Q71+fx+jsiJalWxxhUZ0enE9y/fuSVN80HutCf5A1P7DPbiPYTXEagN9ZdZDJQ1OzunZ5
1TshzN0VX47uZiMQtuUbOlp2MTcXcxA8ClPJd9vGpIXtFzeEEeyeblpBZZUp0WBSuB26r+FgUlsN
SDHDY3b5CNVyeAcJGA9MtMwv4cM3zOZLv8+ePtKTLvoAGeQvCSAwG+yUFIVB8E0fEd1gORdlgl3S
+bnpg0o7EFhIz/gayaZ53uxUbceJV+5xN+6bXbje6X32wfAVERqrR9r66zFkcVfCs4Hw8Ow+/bLo
NWEDfHCHBeyhF1aaPVQ5cdGAUYwFbMvvIJIBTUwIArizVZ713vLLllFq6owgb/M5ahlqyxwIsa2H
mLlAngo60Fp2lmDpv+QyaIO4kzxCxNUXZOEXvbuhAvOPCCVLIF3UohN4HT0YE3jMGnf9iI0FsPrH
wW7PaeZf9PONVIJmhI1IqKhkA0GA5AeKkA5iKNl73ZRC1QZ4A6/BLZCV826dhoPwOD2QtiqOY3gK
U1FiPjbrrttC83H7CNtVoOuz319/sPW7a12qgLvWhsV9B90oJ5AS+l29T58Rne7DOQUkQAZV8lm2
mJVNaDINroTPC9UmwoXlHCLmdrk17+DmKfARYLjgxHWj9CLOysLIHeeFNuyQ/rRx0AZktAIVY2Fx
GOgP1uvaOI/RK0PLm17AHR4uitZ5VqyRM0Ml6EJs+RjqzajdD1Du+DRqUAJnvYywxUbU3WK6AXd8
RSSw+Fz3VvfpfSEPFb+O6XereHyNTLe3GtgVPjkKzjsFEWm/BhvONRLTcJgOAMMDxeuwHqAEJfzu
ejMOR9SefOf5MStagVjfQrXuAyEANFiVy5RM0Lhjp3QeNpGZRvCiP9BQcLaODtPTFpZD/qYJ78Hm
Rm/eznv4maNA7AZKdPdq67SdMxiSOek/0FqAllYHOMqy1iBrHbVRg4Cnt0GGRmzyk55xQp9pz8cN
aMdsXfwfKg3FiMemN3JZbDnVjLGkDJGE9PiXo70PSqs/QjhC/ciyhHSp1NwT0DFCens/QUDEPiYr
cNthLzTu/tytHga8/ibQNydGbxfWjHxVG8xem3Ohp1+Kj89bV2gydWePzd77TGo8yYOrfUlanPej
gd9ifvDM866D6dbFOjCwkSREjbPbxwT0AQJEKzKvrlbbVxp6d9ahPQsXiUa09WLrozZwvzhP6N9h
2xjMjvkV11QAXucSHhL2L+tgIXkZFZsiYJ2EeP50uibKy7gfU9Lpd/a9HZuqiNmWkA161Lb0NNEF
IjtqOztDRdC2t0sDwUNzU3mPySE5hcCM7A9fygJbyS/OkZcZxNz3L0qyl3ZlEenrSl7YL1j86Des
wceoJupJ74hws9HX1L83E6CjnTdlstuz3b02R+6wCPo4avapo66T9lKZnRLkRXAA6slA0Ru1/r44
r7e+U7Qbao1xuVI3H3AcynoW/fg9JBkVXWI53p/ME5VvCgFg8QZ95ywXnY/GiY0t4jQIY6IaCfrU
eFAIt8DuPx9Adw55gFiczzg/AoTyVw6FHP8+0d1SEhDTb9gfKiACUB1nSMPR4e9Aac7/FOrw5pxd
JFP9F+xmHyaVhXEOztmSgvfwr5L7DVdJBb4oLNZufTdsogbVBivF2sftjAt9LEqIrKXRmb55mIUj
6puODm3Efa7rkTzgrtOd7eGDICOyGzP2TeSKbzoiw2Ej2re0IxlZuDb435iKYT7sFho6Wk5yhTZA
0WJRrdEkQeFUTGR3LsM5dQfHjuU+ryevyZkDJdfPz/u3ZAfxl+1VTU/+eMOZwf8QlbVfUtKwjTzs
czQ/c3WPAEVTPentTX655sL2/7F0XkuKK0EQ/SIiAGHEq7yXEEbAC4GXhBdWfP09NXtjd2eZGZBt
dVdlZWbpH8R7zgNylomGjtiyjbMvHSIQz5Aco4R7RKxFwHUlz6zqDnRAkHweAmpsseYWMBxRqvZe
E20ag8q4jO8rFK1Tgult3+oGUFgoSPvWDDMAylpSGhQHE6beGJ8Tip1fqzE670uXytJtwAz+wE6A
Un8xhZEQ0O8xg1BEtz+OpdaLgMmmcOnhSLEAYu2KHLcyWhsmNudTk1xBp6Be1yLjh+awwWgU/ADO
h3AzcJn5xzKAt+HhzsLOxPrzxH2lmuzVNgYuPerLrRGlx1XDuQE3HNafYTsabKmgXaDRvuc9aVs1
6bsNad+RDgzMutIprAyI4cOGNd1/nJ55M35JDl/2IURY+scDrR5H2KIIRbKBfRcNPzVlJbZN9+39
BgUNbict8DBVES2AkMeX+mGkwImBePrXb+dOJLl+rM+EpKxXfWwWrjdKzizchxgPdHijE2GX79WI
/hNWk6aq2C26+a6cfACekm5p9qIDkx6t5YNDBt0h6FxNuAzrJe1JoLKvT3BSm/qL8mwi/sKYtYJM
yFLb3eIcg/PjHFoeDYuSjy+GLuWwJl1H309/8skA9Z79yPAbJVbbssD2Kd0hk08udDc6SP9wPCqR
7GE6SjI/zL9aDXW1ZJXHVeulw2kXbKgTDoi8u7BvWpsnxWsgaxIbYsh+xsgjZeMIwfrvxJiH3fdC
ULp0B1Eb3zv3oJpv+u+MEF6LHraMkYq1nCvCUCb+8CQOysOurB0yRX0mJ4oNV3ihOjPyRXBo5v5G
1vUrBn1v9x2dMIfpkwr1EfUwlyHMhnPICjP/rJ4u1A2tQdbOzPUL2iZO4sFAa2wODi4+5pnWgfoh
vZyxxxVsgIZiuDoL8v51aSzzwdb8Q7W2P35kJP3kiuM72RX7N3tzQD2yHSrOJSwLME0eMrS6ekHS
sKBAC9kKr1obbhwgztAXxKcPieYQES6mX1CT+4IzJ89bGrc1CvwA+SzX4oXDe2P2pHpbFJh9q8O7
CQCkUA14TAczmbMK82W/kTcubR7T0iJeR+UNJrNDgcti0kAK+Nm1SGZF85qeqe6B1IvQFIMo1kiJ
8pvhy07BI8lu+v7RbDmPnWiub2syTRYl8giylK9zoqEYU4gzPvp1qIBIfNKLoaDEXU5f0TuBL5Y+
3TzJl8z1Yo9fBeA10keTXCQGqVC9LsJiint2TZs8oxWc0671TJoUnzghcroSnDcGaLYwtbLO2vhI
lDEe/wzIFvTOheDGAb1/pIdn02WIoPCE0yR1rBzUGFRfFP6NSC7jL0MsLtOtlJi+zgtd9Oi4uO5O
IwF3REV9DdGkf7XDUEXzl7HV9/q7ZhYlUhdzzZQ1knwJFewOmyTrPik8MiTv7XwRyXfXl5gY4gYm
AqjidP3b6DiEhOO16RKucIYKGX2Tp0Id0ulpso4HWo9uFCTOjRTam8+Yxjj0FhdeFdfoDICglfVt
xE7MKq4I5j0yMYS8Td6HVr/wFBpk765HMlaRVy5JtE/xYdjK3utlgoSW9Sa3vjxmiPZ5jqzOHBUt
wPbkHC4/yPPJFdY8dd5hgRJzW2U3ICdSwh/eBCNk8sM3AlH8noZn7y40vTNHcVw0dz1GdmkdvS7h
kEIM1mD75D52l5Eg6nrWuJpW95hRXMDUsJFAaxmR2NQfTaS/xfgwGXABf33t8zYlTYdCq1+yz1wJ
2+P7DJPIPZafLQyFrsHPK6cHt/fULw7r6FM7z9ouks0HuO4J7rcaN2eoQtCCpgrv/3kt+waBxilQ
GCuRatwbWs0EivGVfmI8jluqNcAYBPBm9Gwxs5zRzn70M8/BN+MWj6Ae3mhcMmz5faKI3XXRvCNd
1vvrl82AYlSFNbLs51NvZGdmApFz43ikS9UElwy+EBi5A/89gnOxuhR2+2nlEMiTgsrn+rrAKNa5
Y0+7FVMExub6RqmrFVzTnt5mQp2/3Wskrg3EucOcR5Cwjkt3mCgUql4fSQa/tDrBKBrUQ9Efs0yx
36DtnHHhXpycdZIJ0l5aTTQ/L63efEDATX792KhMVoq1aQ0r5Fp2UcGnH/QMlt/n2X7gYGR8vfao
YHrOKVHhj9uMMVcJCv3plUuoq4KtiT7rgD6yco76CQmvvjuHvaQIxVNkYEof+B7Re2detyziT2Jb
gktXnBOWxvkPtfyRKoujP4CGjBNQjndG6LrGDiADyOTy8Vv8I34Am2IMgdnE+jEhxhJHD3w9MoUo
vCTmba0fYStrX/UXjFJGJuphIhGVePU5qnc/TOnpgWI+diLhX4sgmP5bO/lf7CRu1nJKqwHwFhIB
lYeVbGz3YvBerDY1gKTvDPySfujw5d56NT+BLBMHMVVTLU7vaWfazW1WDfBtp3BaQUM7+HRNBAgB
3YqkLCTGG4XzHDfNanxjFkPhYpL0t+HRNqc9pLFb2MXtqcpMKKYDTTOf12AGzVVbF+sF6S3RBubG
Ig8p9AcPHK+F8IB3Dmbl9oPWAaC2A5a8ogPx6vo1HrgbARyNy+Q2rvCO2nYP9nM5ebXCDlbt+B61
tS8Ns5/m8WtgRXI6693aqmC1w/OCRIFm6UMHjoNfMHOfiEWvOFeI+XBu3Xdnr9V167BkSb9xytX4
nD7HXR72af0KOg3zsarcz/QaHcFlUzqzHqPHFIMIngkI8p5CJ2LamfRnnf3SowfCvkiblNxPRszM
91fK4vHKqYhLH71z+g7gsm8702t6ejr1FPj+pwR3lnNpbTHrEa7faNZRk8niVh8uXNDa8WJB/Zw2
fopDzI5tzECTFuhcrC7M56/BFWB9VF46NMiGeXGh0xLHwoq0Fusw5javwwVNSaktXFNh5hTRN1iI
Dn+2oFeK3vOO6dstaCAhr2uO7McC9Tak2YZKhQFAZ3+BdEi1643joLYwcKfzYZnDryOfYEsd/WbF
VOuoIy5wnxhs3sE1EvcN6mib+/Q0vozR67cCdc8tvXNzyZouaH1cEGOGyGkMg7xtLve9PY0tT3jh
R2QhgbTxqENyzgvsohdRvNrhmQHBy7prpc3CD5Fxw5LBGkEJpMZFgmslRikH05UqMgXdozjl+Odw
cHGLD0gn68rVefuVj1PD0iCL5snk02yTfzWdZfxrOAatFSJQaQz6JIw9RgWaf1xe8GLR0sPkyUM8
QN6a/ZgeKDeyEcIWplriL6K8eT8tJiRCN8Jn5t3kOrmHZOkkO+ZJ1SSZVYCCn/Gh1Duq0UexaJUJ
cZa0B+mif7aatNIhN3vwR3pYAKcfo8aG+uf4NA7BnalWNOLWrMD/7k7MaxBxNCr3q0yXw5d5pSoN
yAa+jJcHIxeR1dEhN71gmYociC5NHWjey7DXHudn/fuyl/hyPyxC1n5FOXNAqW/zUvUf3Mbhm0Rp
XPLZ3Dxe/csvyrn9P7diyzQQIpDEdIFn4Gx+KTBYtzZh3v3oHG7JTXXb14hWt7hAKGWQH+zy6y9r
vYHzwIBI2im61u3pqbU+a+MFVWvlNf4qev82vqp6DgoJ6ZC73ZqzbfURtD6+gp6vzWJoPfYMuosP
9alvqOGg774HK3jyNd1on/StpfCJSyUpQF4Zy5PwSsvKoIRLc5qb/ttQZFXw1IESvww/KJApaywX
xfTBEWAEtoBtCsV3Q5uEJznWD2r6cvEEbaIFkrA9YYJDm1wu2Aq7OgX8z49q7zCFYi9U9efsPWOz
fOQDS//OW7ojCrIXReeXUMt5zQ5gntLDhK9doH/k8USSXQ2OKb+ltHuY8pJf8rWC3k2mCU0CKvsd
71gzp3r89wneyKc/Hj8oatkEH65QhTNh/m3r7+eyuROm/zbfUTf+gKLzRlrttsj5hep+CuSgKC/9
HYu8i6ObsmH+sk/6SchXMjpImWi6ann9nB33/Pf/r10Oqg2UJR9SRhwBn+F9cii1Nmjrx/0X8ALm
MRYo5KPvu8FfOLD0auGFcMObHb+uw9OsufgmN4w4kdcPzE+lPwB9yefi700bvPVmtFy9OeGmfli3
ts/5N36jZWvqJH7fuJnWNm/7HLR22NpiZ4oyDG2uYjzpQILjKuL0p1FJhw3ZYvIj+KXpC4RoW3E7
QBBv6lnfpJk2QWapC5M4/nl8sL2rZNBUAYlIkm9yolvl9jf6xl2jyIpsQPeWdnrOaOoSfS/0BcYp
JPnOu2Maodr0K+26/fEgqKHgUt5u0Qesv/10qArc/T6GgqVNy010Zh00nr2ose1FXXzZySmlt/HD
V81r1hg3+9qPOnUKFizvJxV2+ZNcszxs0H6ipBh3z+QPb+yl0Pidxniw7bvd+ZI3q2Ye5uEDmSjN
wibd+X1dTn6lgdswAtOknEiLDannffBO6KQgZdEr41OpkpR0oYEE6/aTF21L7pkyv2dfOviFanrP
frRcoSNDdy4nMXBxKEzutL+lsyX9cFVUX2o0MBquSNHgyxr0QcaG4N+2VNp8ogoDj0LK4yOvTuQk
tti06l284AyEB/gs4uNK1l4AE0eNoFMbFYrWeStpWITVbhca/S9p963cbvAPES2hePB9uc2oTnMC
YQQRNapYAPfFc9PGk0HIcdIX+kU9UtpkSYiEJ9iRKT6HeyhME/1EaIVIAdshcg4SPjIULL1a4E6F
iRNX1sru4ZUsSFKV0nIxW4Pva55i8qRTfA1xs0LRQ63RPmPzQalL1oUfSwvJegjmhc9aKC5hjUhN
eEWxilKeZHL623kS+57/6nHHyXmC1Vh2njTMZcJ3IZYAoMmUzRFjJWpyDHElM4/hkw8d4S+xOxId
UjS+YC10oMCSG43o7UswSVAoPB4S3OOCmJCQR/YpRXFcTYOu2YoqXwWwVlLqMM4bXzBCW7okVKCr
YkreM5BuqmTQdJNAwgmaG6ruknCdKNWIU3JTruSYCrJxxpzgmZ1tsbsS2YLUCV2aWFHkw+pObOXk
pdRrCyEjHDDlIUcVTI6ckI/DnpBLR2p9GkH8osbaIJGVH8iW5TpJAi8BJ1IDtvaVBT1tpGeM5fCr
oqLd5aYQCmOiJQgyAQAVRDBzn4SHXYh53YHPCbpCOZusneZrYDNcJJZ9ooLxepzKjoDacb3D4I2w
nHTSkVCeJRaLnY74+ME0JulmR1J9/0u3SZ9wYSItxVnPOHPD+EM1sWG2kWlYfDP5+keo6dTP3lxi
ySOqTIXuKnZnXCpurpo8M8Cht/8k7SPZ4NovgwaXJeXIEKVwGXzB06WseeDOq6ScDT3pRw3ueoN7
mtLlIpXLXuxAT12GDif5JteE+4WrFe+SS8xW+bGAA9wA6p7tZLdjzIa7r8Z3wopuJ30zOdhU4CDw
STZ749+Tfb0dtkDlkxFRybds+q9QR5J0WtfzAhpY729cNUkO6cCbJJTco13PxXiIg73475uNyUWd
VJXfxHC6r1E9vWV9MGJOggYh/PmhpE87LsmvVAgqn+tEjfyS9dzK/5YcTo85PZOfdtwnhRWojNIQ
pCK5l2MrQqQo9g9zxw/sAudG7nYk64cFw6/lTfLngFsX22IYj6XgLD/CMyviCQZa5DP9h7ZZWvLZ
IpQs3L85YIfjFtwFqGQRTpcp6IOlhNSBsHuyxExT+UFIl539u0IcA0fx45dksEvr3DKUhTw8S+th
1XEdsz9Czei+adksw7oUZF0S1w42xNQUOM06+dm9UbmvEB0w5DdJMdCW0BKIYBCIbY6D8GeTH6Om
xh3HlgNsvqSoe57xdhjurmS5m/OsUxhs9EwAzuOOMCy+b9gkfy+oQQDDYLtBxUYQsX1q5Z7XdYLV
mc2Z9TB6AeK+GOyDm9fXHnO2wUXg3fmaLhULjodvuVpHauByFaF32PRIUEIgixsmmzenBSfhZ5f7
ZiyvufMOB/Sa/6LGtE64eYygoI6VBUd+Jwm/b7AiFSsPGdpyJTv0TVBCrszXWyK+hdvj5tMW+bk6
Jm63Di5NOL4Iz9WvdaYw/DGASfKTgCWNRTl9zXoU/YDbe6MO7+bfEQtpfn/af/WaNWZzDs4BCnZO
vWt2Rr8hrkwed4Ia+svKpw/rGLTsFvKBIZeztWgNf8Ny3+PdnRG3oaPxkYg3LHjrhuNHPcMhyVa4
T824tcAGKS73B5fD/tmdUYsxUe5P+zoGd3hqdUyn1qfOZeSi/YaNAcjDzeE4CZ3gmx2MhwJ76Txr
7LhoXJiI7+X33AZ+yW2AcXAUfIS71ZjyYCyBJMDrojrpMG//eAYZZwDNmNcWxr9b+ppzOzsAF1Jw
lFkDu08eC2HIVM4Lj/zk9cWRZmCOhYMEMcRu6P00ZcGBbdM3QWTdJU8Nsw2TN2uFnkJbcFzVHct7
/N7cpfqJESpLjKx4CaiI6OCYu/DAZFGARRJTbKOu6ZPGStr/NYRxOd3ShI9OF5Ob7q3EpBn3mFn9
Jz3hUrAkQ5kmFkXYw/JhapyA1Y06zDNijwub/+3c1i6WVhnE/jQFP4JjJuv3UYhMOKOROTLHu257
7rI4CnoJwikvWa1xymSOTYGzcsNdQt2LcwvqK6sHqJTkg5Jp0oqId7JmEHweNQqUD358otL5y9Iy
5u0QXoFrYArLWkQeCqgs6437gkq9Zg2Wwi3ELrFjFb5cCh+bV7IykiKy3IHij8fuC2/Ek3UduvJ2
8OkxpTNZLk9WzOFXo1v8+fu+Di/GE6tTQEkWu3EHvzxY8GITGceP9OgLFxBA3lq3gDqatP/EFdI4
Ogs6Vz5B3ZY22Tn5OizH2syTEA3GDzoa/C6LecbueRCUzVkodTOEDWHY8SB7k9s8sAKsdVhHqI2+
gD+YUYIs53q8lvKtBFRX7wZbXk6VR5rbdSE4APME79Xs8Q/AiYOAsCe7ZrShEak5uJkVPqb+4m9X
YQ82HbVB5qG+KYQxcQE9cSn+2lPif2cKYCb8MQllYBIJdP+xIfZQe9ZSV4NoKEmz1JZL1uodx4dV
okz7QPu4JQzMDtxEfYVWkiyEhz9o0sZMywp9B/MN/iEsb5ZEeICTCc2QtbaG/uqJBdwNYVuSRLrj
8fnExIdOdCETiMR6QVcjzaSRmi4ucHqR4JGn61hyuHmKtQJ+ZThc0QLokARNfIuC4BpghGBmWFWo
I16RdL7oMAUZJz7tb2YHAwv85TgyiqqDSdOFWkW/IrgFlj3+U1qOYWX9XRtsoiB12YlJp41O3DWz
wrVf1hvO1cO44/n2i/5ZTeFNaLOK/M3SPDGcJWayqRTpCwA9wanuOmzMJwZUK/wBd9Lr8xgSUnIv
UyvlgasIOdJb5hIpiJGHTDXMDaCkPIKsYRsW+h5G+RSK4jlu41A5s7cuTkwmfpt9neZkprTyYNHQ
YYabWZSJj7a34iLzrbkKSPBwXBpxQb1opWAS9wrEsIjmIUFkcrkjfvRxpdcRroH6117hm65aB118
rbhFSGAnpYkfjM0k0nChWu1Z5kyIPjRyoqsyHiYq7acOWALKa9YUe3QxR1cjp4BpTWTPOItRvfZX
NeyVg45XOmYqCtwjpiN+xVt6sJWt6CT9trFCEusUzWRTqBalB7WG4tZTTDkWC890jR7k+ApyupHG
CdCuXaeDHj5hfDSAtTIP6GT1MnALM+Xbtzm/rObfvYqfemNY4L/EwKmmZ5dBYiIuMAOu21xeYRjO
RsUBhOpxMWaLfbsxxPIvMGlEtzH5wT0wizFbHgzN06oxnKtcd8XDP8WOavHCr6Z/xxPRiSzAWcpk
WB7GcxPXrPnfVmnIXowfATtvz8RBTzrdzTmiYI5H1U0LzECs9oO5FvHS5FhwLLFM3slOri63Uzxm
FM+k19Rl2rd1jFrslc1VQMKC3RUWXuDXwdecS4MjHKf6NhuV7UIS+ulyScooU2m2xgGyA87bZOd8
PuNC8F2JcdXfr9g/h6XpOGvxc05DDpKeehzC0f0Y88GwXHEVWp4cZmS/TTXGNyWyVc2OzpjZyNmo
8Wn6Az3Brj5fUWPZUI/heVTj58eA2ECJQnq65fryYPSHhasMW+iE43ZMvzZ1FGRL562byuKXPrP8
6p6Isp+GAgHiaj1Ry2d9QANoEQWaZ+vxta80PrpESl/PMzzS3/rS2exI4BKezf6kjxQU4INpSWoJ
kqkIMZqkJE1bTpqiu2HlxdLa7abtCwEysTP8YtYZVguyWAOX2VIrOhpYZQ/aPogF8+7dppSHHbiD
4KgYiis5xYMbz7XkRHDCo93SdQn83bHrYh5PhkHe4FzDXwbvUWcXkimw7GJgjaiGafZ1Zz2q4hdT
xGFxMqqLtsZ5lNWTFdFoT+rF1VMcWdModTiNCMYNZUOm7CpmHZeicCjKEorT6CgXZ2R2SG7/BFcF
s/YP5i9MbWJYUq51bUqxyYJoEYbvN06vssbQAZk5nYxYcpiQq5hykMw9mM4zxQW2y0pSBj6kBn+K
Hg6RyS5ler8bt307zub6SNeISjMGasMuaVfktcWs0ltdt3zvvJKX2502x/Ssu9onpu8mDqTUiEx6
Fx2Ygk5RJjH7JkG9grDtbc2qoL3HnZb18JDCQXFFu/KgTouwLt00R2LkT9BIe/ceDFEmLS1AUwax
d4YcHEjMzMcoS4AtyS6se6EvEDQgS0qkC0Ewb5nR3DbdtLU+WWuxgAf3pcQu9idHbevvL7Rghb1O
fRmIntUwepJVYjPz2b9JWKMn0LqA83ArWbpruD9vC1G9dNaFhmRth9LeVU07jFedYj7leN7eQiQI
Y5wF5kdd+0L1OUUNhL5soMVEReMYRnzDooKPopILjGIO9oqPvw+EV4etiEAX5iwnCYcb5jAxZrrj
qtFzldnUZMBrto4zIPMDbRAC5n8xEBWOHNA55SoGor0pnFm4iPOZjGwo9QMNlrb07R6DzMdQ0WP2
YVSugVQQ4Z5QewR9QaVA3ON/KBw0YF9htDNbEDFxsZXNn97IEm2cGJtQCUgb0BUWDQakvFAstIwd
mzNCRY+kErHDj3eLszDYr466krKXVEGgb/ohoDgBKioo4hyI7pw0Mgwby5bZ1Ec6iu0BLg8/NlkF
0g6cFAu1vrooWshvakZM+EtUEAjk+/CXYBXm8WDc336xqCxp6NzH1e0DTmH/nkan66mmigIoKndL
PZ+02LLfGNO6E/IfZXt4n9x8vQMHRsKiHKoTDhCH6I3FBA+AO7w71UUQM7eBiVwO1KJv/ZmxQGAo
kmCkL8cOop7PsEZNQig+wwpp5K3w50MrMzEc9H/1BEkDxAQ/FKEcbOl1miabFEY0yr2da6GENUZt
+M1DpFuiNKabiENYpWsvK9CPm9LHEMAXYe5JFIMoDNuLKYpeVIZgfN590pWyfXaLy1h5IhpLzJRr
HQtbq8vU9ssKL4WxJROWuOQj5kZ2jbqMI4jXhM27N0wHQWyuJCHFx3muwYyYVSEZTyRnoW2qzbyZ
2smuauld4te/Wi5AV0LVOoG7+aJqwHUwZAQpNEtmGn0B11FKsqyF0Ts60t68BDPWXlDCDpTPRHXH
wMgTinAUPPu5KUwaKp7SA75wXtS9UCdbn0h0BNqGQO5OP0mFkCESw0dzMmG9mzx1lr3vdFX6ONvq
E4k1xOEXf2LKjiw8p+i378McPNjffW+gZbej0x/2ll5/WBGEZhuBSQ52e3yd/RlvYb0a/TDKhcMa
fKx+CBmcD1s380mlfBBeaXJpmZgNo52GpcTjToyP/NrvmeKCJpYF0NSx57afFr4ZuAYa9MuuaLqd
M2Ewrnn3zL+aPs4J1Aue1tU0hjzzrK7PvZj9fj0YthDSzDPgc/i7sbwliSADBRlugmkdR3f9a5DS
oCMkxCUnIR/nL/m0Mrx1rGwQZn1yV9Q9G7uLhemJRbYyCxJxPmZuSFM75P4boRs+rEIXpIhqsjuA
4iTG1UpU2BTdFIT4WAZr4GjHSbqDAuWK33WSdOJNAptFDQYmVf2jniRvHaBiU7F20ecF2IaUMkkl
L3NtFzfRpK8r0Q6gKNklqC45mUpwyZ7bARfxj5ya9HHoRgMcJsi3b2Yz/mw48XbcvemnE/SD1k0f
MGkDbN2cnRi1ZkHKYYELIa8KlT5MToadUAMEwEVXIRM/wkmalcQE6r2kEQnz19VSwDp4Lo+OcWmZ
QovKDdJzsF9FFRCROVDgS9V9ruESZCyjAjhqu80haHMzbDkrnhExxUeDhFgq01jaNcYNj1yBH3jH
aCbftFz/UHI5iFxZ9SHFqHMWo6eW8Ak2aj+xvtG7PowYbEGJI1jmqY/AI7Zb0A7EeuOranfvO2qa
JLprJZAyO04M+BlCmhmASPjIf2JLGtwtvSZPFRMqAjkRT7Zipl90U66LeCQ4hAqpvGTZkEfDASsU
631vfMoaKOYeWttVWZaQANmJzWU9ZSAR/p/DAvCpy+GS8FHmwckSvGGo+LB178OzUyUChVP/IiSi
MMiwcRSnGd7oT1ch3oCv17NDF+//nNY7IKF9vcsEFPHlQUKaZ9xnwMtbJlLkHbA8mC8Qr5rs+EIB
BaS2u756pL36Gjt9Kvwwoc76j9gFrGym7iv35lrj9Aa/MMpbZgLQx/PrprTHsO0kYMXUAjrJ2gxD
LemMlo6gUcnDymg9m5FCiJswshmI6kKWj/BMrp2XgsvsnHVfcwWyhuZFS5G7jgrY+NPRjls+PRqA
L9bALh7wBF0TagpeYu9AHhmjArQ+dNAWQsHbuAW4tixk/iUht5jmOn8shpbvpkli27gCJh0OgRj1
pj1J/cC+CQplWVCBeo+YFTcT+iNEwo/Z8MiIXjkx9YhOpYReGMOQ1Jl6bnoTkgBRtdH16A8cWqOt
KTxh2lkWhF2D6CoEaedSPghLBsxWJyxGJH7M9QV8gyWcBCLDWse9j9QLH4TmcDnphO8XrZwhxXaN
KSxbaK2E1CStsjle2cRs2K307HwsYdQN5xJE3JxC2I+EdcQzTSNPIvMdNJ+g8hleSJNSTkTIgfau
o+3aGNVGNB8C03IPL6GUiYZK2GoH1FP0BiV0LyHD0W7gNhKHgJ88Ej/3czXRccJxyHWESxUg1cM4
ppAB2wBhNyENjsvxsmUrs8u4jS8eUrYTRHqeQcQaqcJVgI5UZiTdWBUrTtu93pDBS7RYADlB1sCt
pWdTTcd9l/V7NgufiBVJ7lPoeZROeFCpI7TpqI3ldR9635kUHmI+vbVFxrC07kabpvHIuJToxPCv
fHhlKQvouDduuhtpRD5gwhNgsK/XcyAAu+duElmEKBuRrsAMhE2jL7dSGpC5sZi8nQHNuXtz2VGV
iaxcqj1jyktSyZCU4g0wGB4X54N7HVIeZ7AdfUpxrkW/yF3LJ56LF7fklSrWHVRruS/nRx7G6BO1
CCUkwRET0v2ZCJDjEzzQZr+hxIHudcc0wCNKnCB6fzjexLE9XcYqAbgS4JpAKIt2CfhIAEKp4I15
UkxZBJF3MvxgwICPgG6BkcXjlPXnSY0H8/s1+An1lJKrKkQR0MHz5C5q9a+xZubDK+L7Z0sCyfVt
iTfijHiRRInkxMeMBNoCgndGMRXH9UKOAjYB8RpmSfgj71/UTKdEhuZ0SimazMA9i2n8SKqpw2l3
y1NERiuGyeTSgrGM9ifZps6jgL9SCQdXMDpLXFukrCoG1kL96ROMrIFfSa6W84PH4QrrRU3yEQpd
WR+ARaHMsjBsks5cUGJop4BMKsE5yKYt5VFSR0wefRr7cGeg4ArYaV09KIOUTn8wbGsMaB7Rc1tt
O6ai4ktS63H/rcGEPqGJjP/kqITbMb09aoLzMaU09C5nojjmcI2FVaQ1RHCMtlQYODxNrwjnHOI2
+7jrdIy330QJKIHwusNDKHY1f743CwsEkhnrk15hRQ2b4XOk0POqpbGk4OCQiDJYIVqP1/11iaAf
cg9RFwbxiw5k8w7HYPwWV0s6IeJYA33cH7hFh+5+ediLepTy50sM2MThZrGAfipzp3sPXUYoVkTc
WGOGwG/0AlaYoBvbVXj9o8pZ3Lw2yqEtBsLmafhE5asiYDuP2GNQYVyce591BUEPZ+VygsM/HmbD
ERE0yQCLsHGaYEEaPJyS/gb3NU1Hh4wTRtVhTdC/qHA8aHrNIf+jIb6bneH5I5ZrFixrr4FKGUrC
Fx4/pfs1HVu4aBpV+90L6gBWKfFlJ9X2PV1Mb3QUv9gI5vW97umjDvUqugGejVqDQ5GMaAwY1khN
GglmWH84G8z3Pq7nV0tG5b7SGbb0XMDZxY9JC/rWZ9WrJYShKzpyLhNjDWDf7uyJZeYzWTR1YmkR
B/NgxPXqgbUknKAmTo6wl0pXFO4GVLe3sSRMXUEcFlM0cmpGT8xzlSf4XmAeA4mZ4EwG5C4JyDcI
iGQuothLlMZsT/Ip4qirahYe7Erz+eTp34Eo01aoGZImrpS/QSlJ4zpk0q2Cz74POSk6YMB0nwo1
jdUGxk9U78/0ZxiwbAqfDZ7Snx+tocphzRQLthG9g2mPI0uUwBwkZaRDp6AtnXo/puhVm9AQsFIz
/vHecb7D75W7hqIeNqH4x8mKZxORMlDZDt4WJ70jH+wssGT4xtJvE981pCCKWE/OpVExasE/g0+Y
+AyX7zy3axv71gB2DRx9yH1fpkmL0MCFfI6jDGvg7MW2rs5yhf/btG3L3HCHHXLP8Pj5ZD0+lIlx
N5rAEHOuu6YDlGLYqE+aRptepKRyFacgJH5SAlJOxr0ciT+jbhKSyMdMqQbCR8bw1d8OsU4CpNMZ
IDmxEt7cvWwy+YFYO+gmKkNSi+1UQZOyxReKMh9+yMMmySRj3MCffTrltq8XACTEJOwsvKOZMoY6
PdzN3ImuwRx7+0jbbJbjwoayv0sTfhPlDjhnJN3jsYsgZ/nn63ZbkGN5+747fc4vsEJNJR6MwpPb
mkEQPdNejmTdHLThKA7gwSrOHVnw3Vb8+oo5I249rabmFvSdPYqSA6TtSUfVr/dety6ugqac1PIy
GJd0+CyNmrq3e+lDIB1WWCp+7cMxQoRk+d0tEISlwsHEzexmnKqsquwv9ZnuSD0l1dL9rNRWfMCa
eHiEJ3118r7XoSPA3StO5vfO4F6++bKGAaoIGRbEp0WFkBYdfTjo2RmArzIfoHA/uLiFA4b200CK
aZs+vGj4A8FiZ17H5TiAHbu0YexOVciqA9V+TVH9Wc+2ltPB8q3nY7h7h9VtxgKkjHwAmzuV7ZX+
2Lcqt0//sdOssaAlaw5kX1v2527Us2vbODZgfkV1Wy9eWgvs/aD3stvwMqn9XtROLzakJgxjzW0R
t7NvqK4HhV407BNUthLNHKyfJ/z+o98FN+ga+5YbztSfuWiGTcyKqQc3MftJAQWL9BGtyxdlUJ7E
NmSpdUebs+ucNY41tPG1q5JJ3Gz6o+ZT72Enwro3U/jxx/k89O0bJylM5rU3az/Sde0b/RieWgPu
0rROuzSFhdFBPrf4eCEOo1gEdK6bmXjCXHtWF0/FaYzmhL6fwHurj+l/biadmgcfZs1L1/isXwMr
pzE0sfLHuRIn0/cq+Wh4WR9a+qmnT/vEFnRcKP36jFNS01fG10/QW3S8mhZMmHquGpqKmo1GdsLP
dnb9Cf10zKcKS1o7Y39w/XkpbPQ2OJTXgShPu3PtFly15V2jukczN2/BRMbD7EGju6Gd8z5Lf3/H
RJYh4A4VZHQjbzAHZhpCN3zpdDVaEVd2NP2eVHlYaSdHuVlXVSt3bQKg8fCgapgH8mbv/taiN0yF
UW/dHIt8Hciafslo2cy86Qw+k8vqyxmA50ZXuCeYKzBXng26Huvzvt20qlW31r5kqHua1Z4u6LKd
y8Naxm20aSboOxvyKP8M7NOqi5F0V6xJtC5r2dH7ecDbsRq3KusH2ID9uE0R4ewy8vrOF+3LeBA+
KX60N3jGvPflBcz/Y7Qtqbs1rbYV2On47Yo2KMXKIKHrlFm4DwMdI1UKjI9ITTR6YPzoZmFaqUa1
YcXtWp2iwDMdxrWGS6Uzg2DasX3D07XLiUqdrVlM3IuFRYGYyrm5olzx9mySnijXPPwSsWBzIpMK
zW26jDnFK+cDCkRRBoijjjOKfWSRtrYLNvcZrVsoVuiTSvcoaYCbdmnitBwNFlJPowMtBUyKlYKq
KID1koDS5hPXiC8Vuny9U0FPBUTDjcskj9wJtuBudn/4vBgefodomSuTPDKYe06Oo/akZ+kjf5jb
w5fYi4ctJPYw+zE+sBofHd0brdHJl8wLWZY0TWpA69uLp2dp70c9KHojhHGncN+G1CDQEi6T2BJZ
IyfHYl53Bm6NCH2Pkm84xKAd7JicKD7G0ulnv/38IZgsOUjZw/2+CYh4M4aN8dIURiEixfl2e/Vx
BKLr8kd7Xul3dEedWEIpvMJkSJxBVy8nB6tAFvtAkcd6xbrTdTGBhdtYhj3wVHb3yj6U5A7IyRtb
zHo1xP7wuDETajsFMc7bLs163f0QdhPEcIqUaXhybZ4MTnj/5+Rfs5IM3I+WLw50LcmJvVmlGoSE
W/ycp1PsyRE8ink/C04z3Q/x+Xn54g9IyNWkWzwTNBpcH2SYoLyf/MfSmTWpim1B+BcZgYgDr7CZ
UUEUhxfDoZxnRcRf39/ydHTce7rrVJUKm73XysyV2aSSqjH3wLcT34Klot+Qq0jmx5PL9yTGgjnO
tB10HJmVS/n9KTkvKa/vYUrcjiMCSdY53gukfrCvjK8Rf/DCNbfmP9wOPVKoaZSrFMcsV5qOq19z
G5Yxy9cct0ya3lbvurXHWXYXNPCUFc9VnHptykbsBvJthf8U57OrEfFdY7yRhrEvHrLrfO4Q4wNQ
88OnznYyALCgP7bGPE+xMOs09FYQgxRglg8aA9wkZEkVXtmW/ZLf2nG+Gb/GXKckymPihvodOFdw
yTwHA8o7zGBi8t9W1LU+VyMi1eCJvtXEK2rbL5e3v0sXS9bw49TCnX8fGm6NNJuT8y+26KOTMHK5
EzNDt2SW3PUskzIbG1a+bl/7mzLacN1J+GJ+k1W1BkR/3hxc4CVo6/V2jEG9RLhrDL7JOjp55/E3
uTvrjk3MfM7RdfinDcbJ1SuAyU38L+fOya58bk6X5UsxlW5IYLjYmF7V1G12799wqqiItbLeI4JF
eKTgsCmweJSJsWONyLwrdp1cdB9FlscBISa3KQtWoc2lDEpp/MRMlrWwPthpExnu3+UPIylWw2ab
nUi/EivaAuky3Ix8991nYft8s6AjB8dH/luS4OXPe5vr2FTpTn4h/02Jpja80Sxdr6OKmiuX92Em
LXTBUQ7am/ITOzka1aXLet1sFG3qrZutU+z/A27WoYuZJ3dL+SNf2Dx2iOzpayxXnL9ZoM0hSgm5
9BHemHm6oT8t0wanIYhQOCdCJZPSj31StPs4hls5rA5sYV/NxHERFiZqBJSD0c8+jr9g3Tp9MBQZ
R6tlrMTg59VHP4bZ3K9VQJR/zHHFVREQN12wLYWozdujaKX8EjCIWZqXAvvCWRMvdWw/ZYXDmVIO
E7TgNHFOp47lWaWMF5QgQle9psG5g4iDKr0wIWSECmd++WuxRTpbD5kDYGZiVmO2NMXMHkPRksMr
PA8M5uduzGw+6aGFzBMeswm91qRBfXZNIs1YtS8wSvAAmYiqyLtskHB8DfEjgtjpojQVJJgpUJ8C
QJAkSY5shR2cYBnmMNm5gO+AM7f0TiKwkX6cZQR7I0LXDygGDno3GsVr71zRbBTOe3LFwxp4Avcr
hgiIG9A8jnV6CrI75Tbs8KYXi/kDOwRDAxgLdbCHXzH5XqrrotbfDlpE4PKpMeGHffpODkjKFhqH
Y1v4NOcAhkOXGpLTcAqOecXw7r6H5p/2ASNa8VDXQoPfzvzIc9NYwaHJS2OlWv8xo5rdnLx1q/mz
MVyixQbqWsLLEaJET/ACzSB/AFNi7Pf2iwtuuAbzvJQ/uFaS0sBcBC/RbdnUkj7VPI3ezFwxXKXb
zOLKPXh6bpt3yYWePOEgYsbrgYxdlsclwbmpyFE+8XYgxSpPsZABClHSBrCgNYvAVK4ynSE2eT0l
WQtKQQp20ApaxYYGUdVwqKdOBDgqHH43b6nLJ0FuRVCpa4TSmRFa8LOCSIvK5uI+z6QdCEgDAztg
egq0BS8uiWaga8zENpB7A3IoeyOHHHa+7sR9z6F+QY9aJW9AMZvT7u8CwUqpueClHqq1eTFtPBGX
tNmytdCc0iG2OK8INKyce++MpRJrQ7b+Q/xYYbo/2sXfbG5y8lPLMXNJ8Re1g9KfAzqIkW0Nw+hm
9nsoxPgVA2mlzdAB2HCXzfXh7bTX8Jb8O0o+p8NWyhl0XrI18VnJxvsTNAWTnA7GA6bScNsvrQ5V
SqHMGuU31YQ6zDT/9rFoGV9dPer4tdDuNcNH/sitbyg6K0onUbdMkV0544+93Vu0mBTp8cGiXkOx
Urp30nHadmwh/qkYWfBDewr7haBoPm5S8aDDIU0MJ0gSnsiCm9PepGZCv+ttmvSum5IG15cTnoQa
p+VwU64DFh5mQ7PK89npsGhds72x36ELkdAfwhKpFnC+7dhr+BPqBgkVMMbk75D/JCov5wCkZAyw
5yHwpYG3gU0c0erId/6cgoKMl+M8sfdqI8GmCmBbtpsmbhY01LItcZ0IzVMnh7MSX1B6ZpOzgWqL
/IF95p8z+zJDSdmzkOygpaFUTCjznBHMge1IIt2IIlZAxB2GDQz9ch5IVqKooPyM45ZMmjTns1T+
Q2yVJBRvQaP9qawpVKT9y8ST9Lo6SVZNhFihhmRqRCnb9HrwiqBHca8WPgNir1SIkGoRSqZppcJQ
DsOfJdbJI3ct2/jspOkmC0fiFCFn9GYDKAbgxGG4yThZsObbbMSwSZd3KEUaZHUEVbReI3ngj6OV
pZwmHCtyrIF/rnFXlxpMVcva9JgdFQ6QfIAm10o+KKUTr/wkEaO76JEnO4VnG48p0qcOiMGUe33A
n4cU0x7+Rj6CME5w3t2NVSilX2UVy3XTWvucoml2Vnd3EWZYP7Bfchxyo/3m6AO5Oqo4YWsBLwn0
4HDxplwkcWk5K472rQrf6ck/RPO9Vdts7TaqwmMicaaly0ykWiGiikVt5qASgZ3+g5+D7J7GiIZI
IxxlfIo91+jsvtKMA78ha+pXqJYsKwpWLyOlLNtw7BcEBIplP27H4jrP5eUbWVsc/ZSM/iY7sIuk
lIIlmz1znNx5PoggJhu+nFNt8qZvXQoM6qHdSGBWORwobyL+ShbRWjAbkzsD9gcaSOKqVDNAIkpk
c9NSfe3S3fW2utImogiz+d2ZpPLkWJykjOQRAaEzODthi2U+ir2Wxd7HybSN/Krbwrka7jm6oNjf
qnyd7v7EPRTwvADPZnyKd46N/Rp7NcscUsbzDeawycO4Zqvxa4GgpHL6U8MIHN7k6+DiL+ysHjIu
xG7k5Tkv/eEM75x+3yO4O3aty+IHKF85pR4ERMtpisRVzM40WH8mbE/JJ14CXQ8FnRYAUjSnSylH
UHyc3BpehhTd/GJo9FpWEYni1cmwEJPYyzO8OpimUmmIJSssg8CDMktt2PhHOMRyp0QDQYDV1T/B
FPiigIMVjL2EInTFiuONznfJ6fPz24j5YsWpL0dn/7kxSgue+BuOod9WUKUd/DZF2PCNij/MksGO
GBSCf1cm/A/1Obi/fUxlQEVmWOEzfmY3uGPDE+JcsmxEOIjgMgGw3utgOHnEkZQBfy6LuLzJn4J4
ir02A95cAMzt9wtd3ionueYMn1B67O/ZvmXvZxgLwri24HJ+ojVmY5n4hzwNzn+gXeLzKBKPdtRQ
p+klKXoNBZnwU6CB1mfChDeRb+/TO3w3zCwfC3LijTJeUkgwMySHEveOE/anWE0zRn/3iq6ImLDt
41sNhYz2i1oMPQZ0vaDFGPhBdOCCKaZz4DRwD6DK3Q5x73t6bLN3woU1OP49lvoBzfs8mMOe9SD/
MBZxrT/MXsVMZMB/7RgTDuq4Tt6gHcwx3hRoym1qPoqPYrD3XYwRBGDj3qJFAt2uUInh+dF0rw8b
IRFezfgJVlxNTn9hCTEBWQLTMdB+G5pMmSbzEAe2L3aSVB5LjLmuoRhU1NV9cGRse8YcuvAxkGcH
PAeqP+FWdvaWxWNxW4XEQXhlOeLp5kt8KJsc+/gU1+s9Ic9Ms4gyQLAlzBG7aG5ASOYuUQYu4AG/
FdNrxqmh60RD0Ar+dv1gH2JvcGbeiIvwif6QanFHYDu56MMhNtZWZwHUD6GLcIzrTy0Pf8uqwBS6
K1NcW+yfcX9uheKWila8E+JskryC/oTceQUNzTsXdJ+GUuxnRaHCWketzlF8ial+6opyzSWnSQ9/
STMf5tEoEqUe8tSx93U//IPaqUvJhvU5L0Lt5Uk5z+sfnTZ8OdeYe8GvARfPyY02oeEambrS5qG3
Cn28xGS2RrSr7GFih8fVkzNfBFJs6kSe2tgj29SS3Z9hOj0ke9Ou69thXLgkqDoLgR52TufFSZfi
uxxg00cqXmcgWypbAG9BpB/oGVPGCFg0wjm6OdsfERkSYON2+21u5XCQoJ1rWe0UUbWXbDH3xldj
Hs6YGZdPPNHJs6P5Y7SLyE5bDP7JpyVCXI5Y3Kcow0oLuTJnouFOSXXdxpYzxWAvU5y4GIN5VLmI
hOxuR94XOLtMTJ6BDjg7jzglUja4qZ1HyIKYsfYuw3qTGPoOAzckMqkafQntC3X6IXPFs541Co1L
W4NTkaip5tNDv+7fZ8f0w+H4spfIwfh8aEBcKFiW2BZWurHcpywqcC1WHeSaeOAN2Kb+VvgZURHi
cVShkNCzBma0JNpgvaWFgKDnTSPTPXJW556wHC/ZWOXGvhIkBHvM7H9pGcQg/dGEwvminbmWfHmA
x/uL/KW6wpoEjSaWbhTUzxy324RHb+/fB7c1sxjyAVg/tJ1icSDMFlAmVVUjt7h3tBT7qO33XbrS
yjl//RxhHkc141bey7C0ZUlI9ohQY5bMzbt0d+E9M2q2/SAVlfrz5LSia//ZN/yrK8fkxcvmYwqH
h/eYPbraGKSqQTHyzOwiwbDSod4TEIuf1AnrLAP7hlQ4edh3ctR3ZMiDKWnc971LpbCxedbhYvyI
YFieDByYbQN0qx9w0Ze1FV3ODRKG2AqeC4Bij2eFxwTQUp6AE8gFdk6E8gJOwOOgrucN+2XWQ7Vu
j6gi7N7CoRYkEZoinLrcMr1mGML4hEg7EZFTh1plfBzOJ73pMz4mOp0JgHuvjKu44+vxyG4AbC5B
RnjX/L4sg4B9dQ9kWvntxN6cXV+8waoI+Mve7BXxh6A7JRXWkYeKLMuQdMy0BGEQMMdGf7g5P21z
qDYMIzugEG0lxz19IhljHPpSF6Dy+ZFYxKiJNhMiq0MXWYYG+WM0YiHGbhSmSLho8CYHDthbvF1o
GzpkDElEQLIDar//EoXgwOoYfunpLZ5Ek5LShtV3tMDgyFuCREahst+cow+/cl2m9UTwRHtqJeDD
9ubXZ+T+d01uG99AmUJj3LB8M2YWmiTDl8vA+mAH2DyBVWer7AoOwj1RzTXqT7zQjB4+bsonno3n
Wz4afh5sG1E9EUjmuDwvO4Pvlt5LsCs2tyriNQX52hJcNKT16lFSAnbCdx/dk59xzWzWFqnOrM2M
QvdBB0VF+ul+vGZu5jtHj4GmNVYfsxmYhaI1AdZETIwhPQ1PuknXgriWUvDuPLFExUFIpU/y6I+M
/FOe6vHHu7Wl54qvJGQfHFbsuf+wdQT8MOcs5eNKs0btxXzcyBlYc+ektpP/iqglAyiys7dHuGn8
ZYhh5HOTs5snT8roIAMkC13ZtumRTZxMr+uG/WI+VnZBCxCowyx5O9gzPMg7Yk27FXPo9SkgK2I3
1ULHo7Caa0zbBEITxipBquDJHyKub3bdsOjPwl6doG0IrxMeqZDefskYfyPYAyxjpCsHCxtQ3s2f
oRSidx8clg7NtAG+OnZdoL3CXysz1gYdG7CXJosaVEDaNQ/fJejyJm/8vjcNfwKmR7AcucuEfOKC
OYAzAw0Mca3nHQOx3WlneDLkXdIZ0r1XnkBSkehN2MRxL/zJlTFfYTnK/97Tm9rxNQdrghElNiUv
CAmbL7XnCNtDaG+ZyQPByZvuPaxQH1JuWOacA3UGVgbOxgQfJ/UZCAqDe1hltA/4gq4P2F9jX2ZP
cMMRZvETm/i1zVQbhEYQjCv8/o1YRkwNJYZqJskpDCb0yUBxgxsGgM4RyzYO7plo1YUSlsJYhsRm
aiIhqPfozjOocHnwXlMDzQmeCtuXFcFVgCOr2vTCio4u0K4eM/+YXwSCJLXECgVkptvteIAhExfD
Ht5Nh+iYDq8kGBkDbEzczfS/O4zZhQLzi3QYWdH4vawN0KSPar0Hg46oLRnvqzPXUHhmRG35jeQ/
mZ+i8G1QqIPISaHCP3yMIceFlKafJXQ4uJUMZ5g9mfWWSriBzoUT2qcewn98aeIY+i+Ac/vz4Ghn
RUjkBM1BFeYKnQ8kF3Dxw4ImGuvYPUu2PeNCI/ZLmukU50MQhM4ApiLjufVo/X5HjwsB8TslqDRY
uIs5tQveSjT++IWyefrXm3p0jfEv5hxLhmj3p1IWsIxcUHFRAs5L/kXm7S7qzBhlMaAUB11DpZSN
3h59OQHuLEE5iNY8OYInyBdooIirbSbQPbTfzHX6zE7RVUIHWUQPSw9KPDg/dEjbrEHkBaz/gi6a
hCRSQiTAWH5VZvdqHjIL9R11fHTRFFIxVP/Jf7EhkVBfBJIX/eXUQUMYJEF/6Hl8VzJOHGY7oGE2
31Rb6w2rAwEjXD5lOspdQKl4y7C6FPoIRb14erOqYD95Ys19ZS+iWEL2Qw66vRaBIDrVX+iBvEPZ
NzVQB2qlvJ3xnFJj4dBMFlxn0AFy89q4amhn3JsLlrGBFadVYuLazBqgw7Ssfl6ED5pJztqShGD3
0nZupFOTXz26gOc3SU6cn6M3nHYTAYuqlxaQm8lg3MG5LiHPeyg6ABqw5IseE7xkJI/k6pyXx737
qbvF3buj2hl8AWjwWbILqtcupaA5bA1OXm3Ko9I+WESoc34eccZY1qCkERMfks/b1zEBHYItEjpa
fzi3lRkjOcPb5EoCOomtuJrqnj57uQdsWPGt/iT64NZ2DjzFkbluD79GcsU7ujZ47mDSDxzD/HL2
U18nPJLetwznTy4gdp39dsaECZbF31ZYw4U/Op2DBvlAX2bxt9uwfbBpA08H94G4mEwYxnf/8F3S
iWzULIrGIi9Juzj/oXKqePCP7jY3d3FDMl4qWoOnQ0wkmaBb79qUlgnwvbj2vuzJdabpsK/cwp02
0cWbBBQAEB4h7AY7alixI3oh+kAV3njgz3frDHUUHh3no1ln5n4wNOjdMItI74Wij9Wg7ZvqZIb7
Ld5khDUzT9JhvCZAwlDProewDNUF0e8pqEzniQ9b6Rbsk31joSNTvDi1MruyLQzOyC+HN93iZ9H6
fGkRCEwR0xjV8h7B623vwa7PKaqPx86qw6+2ku/b3hLfhIsbY2oH+nLn3Rq2MAh/sMwpIXrbj/30
KKSBwg9ebYD4lwXeQ8fCFncmPQU6IUMe1cL/Aydp0dkxtFYW0wMVWis+H6I9WvJojp2Tc/CuHAuY
u2JYyv5InnhFjHkHrROMdO9ydIxmv1qejkmbIEy7fuhxuzs42FwAZ+PLCiQHE6ntYl75dTbxuxgE
7WRopTB88+1s+9oYhcSH7eJ9tzKplQ8Yp0GF4BjoZqfwiuDo5hdZyzewVX35Wowve3lTF7xnnW0B
azu6PdlZhIibD4STfXSR2p1unoGdwwwz+DtmEnXn/OqZmHCSfLk+noMXKM6WJ7lVuKC0FXOoNDY6
NifOxem4lNNsaZ3oenc6/snfoaQ7jBrX5Hxy45fzfjFdqbsviv3XpMbwv82or9P8sJlVoHtPZvDx
uXmDvlAaDSnNmjbVho5N9JhrMWY7pqwo8ew3oO3WTyIONLSdKWx2XO7cida7TTBRBEC7BjdnvndM
nvWrMy/D/TV+Gx7KomfNN9lqrj52FWVSTHYt69279/culPXuDz8fe7/sXB2tzYrud7TV55ic++3T
SoZVr1ccEXvtv1tLHfgEc6vFZBPRE0f/STKR6U0fqI7BcTbfXJ907gpj9fO82/zQE6wKd19jsJiT
qInvVqlOgyuc+zO6fNwnFQYG0zzppN3cne93eAZj82toGu+uQTipHeoPr8CZgiJ+r15N1aS8Rb5U
Mkdct6uvEhXBteEA+cOIno2gseN84kTf2tt2V6ejKf034FAVoCoBX7xm70IV3/hYX+HLX4UdPBlJ
VAAWwUlpT+i54b4L+96M9G5xc+7kS5ZhO6vCsurX9vG8bd9WqHXqYK7oHo9ehZN4w7o+/bm5qHXP
wbvpxuchV+g6x3t/+aGSpONgoT043s41u0K5obtHdb9YdPT6WPNRF11dxFigv2EGfyGYMd5o4Cz4
srFAwb5BRSEomHbuAJ+fUawwRFyqNyO3R/Qn6K3wnEDawnj0HH6De8Uk88uTYecmdfF3ITCvYLfA
/RwLHJhQ0vDMpy5xRm2KV6hoHJpJQBht+20REsx72z60gstb5v3IuhNbpjk/Le8ILph2CqtmT4/Q
VHDyXShnj0q+/8ehLHpyB4qoid4RhIMjh+4CVlk+B7WD4B+cUzBRogPs9AwOKhyg5aOKYuLg6OMb
6sHLqIYz1KHbmGJdwrkvWD3EEBUuGo2E7SnGEYpathbgFMX3m2AneEolzzEISjvgD8V5evefvphe
NYK5fY9qsZSDu+4cYmYttQYdIFsAPyg/OpW/4J1Rah75KuGk8hZ/GDHhCG1+g9HrQOjcnV2spbsY
62unrezO4DA6/W2zy1+BzezSrFnb7DBDrVWN6QAe+OtCSdW4/rVA+13nbbbFCj9AKNOicO9W49qU
b+QTexcMBvColUeShhQ/9j46W0r5KgKRpwGlPjVhSqQQE16D6x1SELEp+Uak+9z1Eeu7e0tvYZE8
b3BaO/88ZREopHXJOcEsxv526yPDby2NKGTUdykUyo5fc0nRs0QvcILNBrhGqpkzwAE1WNvuRHhu
L2it6ORmHNXh3T3JxtUYPXidKuBvdtH9Zl01974O6w4BDmo+KeNbr4orIjRuuvc9AYFprox+s25D
bbLDOKHhle7ql7XECviB4WjHMX5RL2tsWGJwgOEKh+4H8dIpp8AN9uismsCvK0Ad3B2oNls46YBK
S50M5Mjgtvmr9nBt7RY8JOxTuKSj8reg+gpIBSxx1fgcMEYnKRxMuEkNt7UXfG5wqo7/BQNN2Oi+
zvYVHNcNxrDsR++Y0IA5X8dAlza4B7p7HjbDGy6ULtQW9Q3qsDlHFu66LSwb9iJaa1dMsLf6TW87
POMLg2EEnyOOpwZ03sc+xyuGp5yx6F7GDtWE95syfFvJSnxvmNNY/IFiDekICPbGsVg3wE4xXVCw
BbbxJx2CTEoQwMTV0ph526Nf7jCdwIDHZUxsgjMfMo21xRemo5gTagw+aAz8NuN8GHiRMOEy3vS7
ODJA72BnQ9nLFoR4CdEuPQNtso7E8eIcnBdaJmY0b+EFnYhU4jTY6GaZQIRMYpGwu7ga+N6vsRfe
DyJHPePegqYXPihirhclhKy0DEG4qq1F4XJJBVrkzxEMR0SVT/8tiJFwSldoa9KzGXqFPxcgCbRz
LLiNKG94GrDtYAfa9+mtb/GtixoMwUKKFhJl2BIiq1tB6bSWPB6OkIz35NBRBIzYvAo77Dkb6bER
2zwF42fGg9Iflev6ohiKnNOpbZr4ggTceNOz4fqODHVXSnNLJfPcF5oH7jWLueI+3gMcEApVEadz
Dpoe65npwrm/h/zB0Ed8sAzmmrgNxrrRnfvH+AhFZzFvgpcPOrpa9+186EG4/j2NpYqtptPjCeQ6
4WMx8tcipxdrBPz+p1xwqOx4PHUW3IcRtDAHi1VOZFlPGeYCukIneLGENfxiJnLwe7Bo/Hcod5P9
8ehmHKZcB3wlDHD7Xk8I42wBQsOtS1Xa5T4xv8Vwr0Rrg/KDKOX8uzPtTUdMi7Fxs52vIeAwbo1y
m3NWbie6PdlJN/kBTLUNdtAEeR9+on4dXByAzDNpxW/ucrkcsk9g8koTP8lzMo22LosDTlDRE3JE
w+xyChH1K8eD0NfCz24Y/hVhjQh2pLN3QalYEuLOJ+HofEU08kIkyThgGxRrDsYcTX4hjyqXxgvI
FDgGqRZISepzyAJosVqlFSvgA/nUoN/oEtaCl4N+sVZ5kdLhXeBgAyzOL4eL+8Edv7mbJ6occbWd
XCBT+APujOEDRCWSV49c3NZ7x7G8Moeaw2SDxG/kHCpfJvCZOwOMm3UhXvi1/HBeQzkzYZpHaLDS
WwJbzD2RV6DIAcSvwgbjjfTzmBIeqfU0oMECNCBqrPfXEGwSlTghioAlB5XfePlHdCqxN2ysqSQf
vCUK7pfy6xTiF1+rAPVy9eQTO/SJkfo2sIY8LveN/uGdVuXq7levLWJEopHqrj7ghcz4XWLQSm/I
qcoUiPPAILE9bNCqEWdRuF+k0N63aV95SDEsq03ebYfClCr+OqY7bSIpG841ukm+vQHo8HZoBebg
dYZHk3kndCyoAA1BlHpI1CJMlBGJ3KxnZNKYIRPAD3BMF3GpRzKz49Ma8l8SiFj4u25z2sBC8i5G
kwmwHHDnVV3r9p4pK/pHxQFrBk3WKBUCJY0yp3TaNYAJlf9bYtJZswC4x42MoWTaVK48i/sBgyRy
M6M7H02EyzA8sT6Ge9LhMbvg4G+WCr09SFNNwuo/WDm4eu+n5WO1Pbq30QbRq3fq8pkfNFfUSBRD
YBLUYnWHHkK4ogZ63KvUBUCepog+IH/onFGpXhXCxcKvT7n4him8M1+afylLGkNKE5A6kbsJZ0zU
qfgXFSknA55V9HlYdIC0cTwQnfOIoOWwB7HR7dZnhNK4h7EOMgwV+QScHH/hSbYzk25f3aEo4OZw
Tk1MvP5wEQnEvYMwdMYyib4VkknsFHBZFqo2Mv1cKFzT6jPkCUdCaDmg20ehNuEJOrCTw8UHAgrJ
4P9OQRrz/08PZnDgfWwG6yBC2Ao4ldTDxQIiBWdlS8lEZEioiqhEdRuFHZtRJvUknOOPWVfRb3dS
Ml8+4acYEuF4krsqwIsUcHm0ButA2sqNxH5XSeKqSKO4f0jflhqfFAzxykCj2C4LZ8toA2gkEPkv
e0y2kQlbR0OcGXjwsRnht6L+a/xAckB0nlt2DD/nZbOSnVWwYBE7fBiQFHqe3Q0olUweB5dfBkYF
R+VxQSEnSw4WTx3H7GKCzbL4sdIQhOtIU3TOQoSeof/yNI4wGL80l0ks+Sm5ULy0yMfnsxu/TKRw
sgTq5GoI9tpARg4TKfYckohrkuLC24elEDNTHl5QQSHWS+4fuwycr6Rws6shBYB1qGQjzK++zAGi
mS45iHUwaTY+kSP8aGOd5GeuYmZih9pKn07EDZALNpvNsFIAHuEfri5JlLwbeVzkxSTglgvAj4AB
nxfnXstrQabIe6GDIqGYtUzRgR55ji4bu1gu9FY0UZnUB+mGfFPWB5wIG6hJI3YiQPeev5VBPMZ3
z4K7BG9yIkT8ZrLuAtmJTwQlvVwRPcgl+6UoEry7SzQ+BygBHwIbHqZdud1CschFZPsFhlZPkUei
PGQ4lqBz2Ga501w8meiUQwhgWkSTRS7mY7R19rIdLfuiZthNMaiXQfo+TjkhEK4QLmhA0fSS+IlC
TpaSUCz2dgyz4x3n7NKyXtfY2Ub/BN7CnxyQFu9dtEj1hLlNYmSRyfLTz3A7foY3+CSTxL/Cem0d
sWFAKwcJJYj9hHsoGbpGKjcZ7YooT/ryeepAmMeZqEzweBPMXi7JP/sQdqEhFzjYsTKvqES+fbnv
Imd9YQTT8f5dnxPO7W933q3zt8IGRG9Vbl4SOwXHhGJccQ43IJwqT8gvEabIsyb2fCxH1iNa2prL
0/jLEc7lqyKFqbvnASuPGGU84CdGyhnIf35wkJf32LZqGR9b86LJmzs/4dlDvyO/Xa4kA25KvGkk
/UV0hO+4dF4xNBy3WfakrS/m/6JbxcpePPalOBDSTZYr11Q8cD7coD4Oe8xfYj8fit+95I9ywxlZ
siKYTYViDAEdv7vkbksMFM+X/BahK6ByGZFGzCJaEkz8thjWNf2+mNcjIxWBhrAipA4wCAixQXDL
K5ZDHW2GQOGYAxPNU/eblr+pYFtprKlVpXd/2T0kd9RuBN3ZlZh8VUCMSa9nL07+6OPBY6Hot3ny
eAlKLMBmHpbzxdqo9SQ6Bc0Gk9z/FyO1TAtRSxEGZXhfeG59x4PNbKPQ8JPZcsk1l6Iqj+jS01zu
PrcDFXKjv89b3bcrj04jYw/HKYd7KbuVbC+ceFLFyUboNAr8s9F/Bgx8IQWF7kTSqwBSuE3c5hUI
5eWJsQyXxakH5RwabVfa6Q5BHkuhtHM2v5KeIZuDNIOjODq72hw8gElRZBKHX+EALK1qLWeHrGk/
OvNaEINTWEHGmyjsLpRKL3b/JiUUItGZhoKzZmdZHbWqVyT1heE+YJGrrbel18MqznQ0/9REkk5Y
1a/ceAE6wIj3iFQe63eviU03Udz2F4qzhhx4aO7FMudU+jpUTvfc35Gp5XJb2qgXGFj92ic/1G5q
f1PvP0huVD5rY1ksD++g8ep2Znc837V0u7jnREiUzhk7ChZukw1yVToXXTUxF7s5Oo+ojqOLAd2M
S9bdrs7uQ/PvcRND16LmGg3avTslfbtJU8PkPIsZZQ+TmzvSS17s+OxCbxf3me88IhKKWS3akJtr
PiNgaO2v/VS1+xS90HVvH1bzBBTwRPFBh59eIaQwRh/9MZeotZ0L7uFYhDSplmDUmDC09Kt7Q/FE
28OjcPyrD7+opo5WYC7RTWFyAOqNixI4JR7tH+sJ6jf9DDDYbQ8aA0O1R2K5QR8kfyClqmELTb4r
3hWtdeNGfdGWpFf7bb+YTN/lpNXc8h7jXnds1p58YNibpldMGpKvmJ4s7672cawF+tAYJjX6fl4B
EKw2MhdbbII/dF/MhtG/TUvEkdtknxx6iyJ4YjMCrAG4KxImc8rgxLb/6j77KFcR3NoAyWfmuN2C
XrfMTkC6tQ3JqIxp0fjVNwu6X7+90d07Bl9iUXeNP5tK1R3M5k7gD2BbipklxK0hk2FQJbhSwzeh
A/B2fxAoHXDtelJAEG2zDVjQzX51X4RtZnTQ8N2fWTVktvVoMeRhTxkhuyZbu+Hw1DsLwMTtG/Tv
a2urhrePy2Rf2t7qFa60hE9vXU0r0ZI2dd6KftJ+Vbw7fsUXpAXG+ZuffN39MKS329uaiyeQ4RpX
y7m6TBgSOeo96dTYvvy691SCtcQrnVxG29P6XFhnNfAgWbQbc/vUbvz/ZUw0b5cLvR0N7srol27s
IHLS+ry8t1sa6uHoK+gHuzk4/h1HrIL6wQ6wiqPaCjByALXB/olZ6r8kiZ/qHKDLzsmoJZYgxhnG
aoenHmBSUireKmuBfllft/l95ao5M/rHuN1tWcUEE8RQt3qLDz146Qp8YQEEsw5OeCCfonms0Sts
YeoGIkp7L4PrCDEQfiGYzB6xnOTvHtG2y9trCE4Cm/WwkhJYZJUcvQSbPm/lnZgN3uOuMvYI3BMQ
doEoBeRg9Q3N7sdusK1MrnvrBjj12jQ9SQptptqq1m166FcxV4Q5qnusIIgKt+2ZqYBfnck1KPas
FlE7fxAiLHoL3QqRU/3xv7otq2vK5OEj19z34kt/L05zhEl69fwevLhMAQtSgIPToAc9Szk8tTym
tNHbxdZ0ikoZqKnOazOfKBOOQ9v5EpbaoVryWv7Ifg0awDg3Om4E4wSjeg+Hzzet5/gdYgd5TO7D
1qTRdB3dFU9HziOABtULez0mHYA+uEXelIVEqu4RcEswabRPcM2Ve7LG3xBXZwy8v+Nd/8U+shJp
JHZJYvWZjDFu4dORBHsgdhOnZgw9RKInTzHmoasmTy+JOj/PeErz0TZk7mS563cCQ5LTjp6ILsW4
HjkYKoBz2Pab2GmI370RHJbPaTL4w0/n78/jxY5U9ji4qj8cvyPhzYkm6zMSu0Uc4NSQK9qBpDLd
NOx/SJbm8YfkHYg5Ptl6eMATbQ7F1T3w5sbiZdRRfy//NvZekdFgE3M6Ci/ulnqWVptG6mDvNhgz
4YNd32LadQCZw19pwK7X7p27jJZjdoJZDX8m8DHunnPlooqGtfd++9XT1frjYiIO3DH90diZ96ET
nJZb8z4LDKOgrx1k9Bcwu31ClvODNdXpH+C5eVimoD6ywC75boA6CtiKL6JGx+CUKQdvvIrx+ERl
L5VaqhDtUWEAZ7JD2oA/W5dJBjQpDNYz1CnLydEUsvutOoPKG/6Fd4HXpdVjr6IWi1S6CTO2qSIZ
+W8EXM44wTiFyVNx57EFcYvZlgdx3PY6LJwtjAZ6UQ991TO4A6R1KGycUKRZYDMytsaYAy65DfZO
OgF7VBJvySITYKxj2VNSlXE266F2t3UrQxAEiAwoO7iCge+s96CNlipsLW8z+43a5g4ZKINvDDqw
DSYnGqnW+IRqQQNf5wz37XtAh0VopJANdBpkOl/VbVAOQd4yBEnMRm5CNlucLLCiy3AXQ0fwgSAU
NEdMXt8eyqYbQru0Fvv2tHDlEQEpR4b2R2LzSOddpT5TZ8AdISN/aHtp8hGJo9pBVAfWcXCQNKUP
hh4QKsKqiA4eAtOx21MhCFxRYWjLuc3dklpXzAx4zhk0RN00pv4Ta42tu6ZYEvGOiVJM1F/SyMg3
uwB4DBuL4qDmPlxaDgdZjxVt6Yg+LpIijJILRxKVKEUY1BqBFB2QxohjCHOEiKR2P3w3gzAa0ZcD
EjKXnlKf8RFI66CY91N6XgBhZnOLqJYIQ/QgPJaWzW9RCXEBGEvs+2i2YDAU80btAODpgeiWhG9m
t/gXOhA6YDRKMBgMAtD7bwyoDbl1OUEq6Xv1pBpfLvu0MsjkJvy0NMywNjZXmIf4JzihUYm7597R
l/KePkP6R/GuOAQPhdWFtcZQkNOVMvGCJYdIY78uQ4BISelVUTAywvVRjJjJZNMtbjFoSsvbp1n6
ZXGAf0iilczS7SZ4/ljfGIzj5z/ydLTwy6fB0HQ6exM4/GUgb1l334EmmRLODL+7jxt1QD/3dOa7
5GwdhuLUgfwvMLixsPWIhtcnkk0aSI5ksu3jSrp3wXCWrzZ+xmgMU9Z7LPTW0pOpLnoj0e1zz/jw
NLZIE6jzaViWArHi2cUnwvyVfY4+1sifAzy7eoR3hH+dZCjNOeZCIiNiR/zD14i2/fovxmvOldax
m6Te63NvJpPt4BbMTomxkWHCitQTGSOjX25arRmqM/4LWLLVJbZIZLSALd/+wzWkrSWE6EHBTCJO
odksLH1gDPQeHJx6gznAYPmNJD2PWz2DiJd6zWr1CrwdTNUaoDDGSbxHM0N+DaMZaP5MxexIj4kM
QN2TB4nHZBVf3vJ9DoXUcKuaUIDX8U+Ex4Dvsv7xTGWggSgtkDakOBJ6XhBAawbmS7Wn8wFZMn+t
Aa+HdSk/4f9H05k1J8ptYfgXWYUTyC3zoOJs4o2liQFRUEBA/fXnWfZ3KtVJd9qoYdh7rXda/Wdw
Pd2AJKfDb+SeQIQLkgr6xLzQiXfQ7FMYMTxve5b7//oZjMy/hSKdfzSjuLj1mSgWCYSInbsr35Q7
KGjD81KB10+CHlp5mLNpbgPcZ478Q4g4xeq435SmnhGwbn5nPiY2F1Mag6AX58ysCA78Gm4wRzKH
xlIsMg2CYrY+1JSorJIXokgk70mRWIjmJBk7EMSqky4Sr8dixCIYASKFJuzg3bXy+dITDme0raKh
qZ8OdcZWwq4BW6C78S+BC0TUwoIJ5QdN8q/3pMolgMHhQnyzIEJqMQpy8UYhCfUBLYEVigZLDEVn
HPPVFtnpTAPC+LTpOU1nglo3ei1uNqASVt5P9y09n4AMnZD722uDFxBh44gBRTOKDbo7lyTVf24Y
Ok6ZZiytvaxsAGqgHWiX4uloAtbz/NHZ9eYvN948nCx8z/66sNTaSsMlhOa1i18AeyGWsI/hK5QZ
W+VPHSDj454RcOruD5d428NezHqdGp71O+T6FHPkzStAF2QINOgAibwWNl8gbxlGJNcdfkabC5Sr
McSH1mACXP6hti8t8QoJn956Vcj/EQHl0N7+ar4ILQH5lrcIGZ3F3gf5xBBkNs+g4SwhG2GVZXcT
1l34aHDQq43xzf3jVbhWbcSdcxJ3IUQEHpPN9I/Wgg6GfxEyxVL3ouVuTRYEQI/VBCkm6BQB/zcy
Uhlog75liXzebJZvUAsY4w1hNQjP8bsQvYP0PlKD8yKbgmygsFwRnIja3ieoFA+KTCE42yw+rZs7
JUgyzyxQL1J3Qb5uuNKv+HUicBTU8wdJEhFUEpQA7eQON+IwOk/F1ytgDROAQeCwfiIKBVx88Y/i
r4KKdEMEQeZgrn2Qoxe+Ys4rZ0pE0cxfQ5Ry6Ec8JFDnV0yqXCkTrq/9icsHYIJdaczpC9Fx/dX2
AwyC1ayyC6ZWh/v1EL7dqxmWHpEKNUn9NoDvAV0VU1rO8bgZMfKJ2Ma5SorjSOxaW8W+cj/iPk75
det5w33HzSFGHRXvhts91hP1Rh5lMwNkI/GpBFI3iQKKQQPOi7R2+z8XFEzxpED2lHrFexJXi2fh
K4obM6nvcWAulZoH+t4b9Tw1caC9ut+iOMr91E3WKgQJ0/xsrgOqON7g19nJIFZSW/vu3JAf2e/v
C/JwbOExc7D9/BGN7KJ2Cg1BOVbemLRJ5uWhDFMshHXxghRnlZ2P+cq+rOY6COHXiy55qVd2ztiJ
i1OhltapgsPLEZFWCWF5t9X1Pg0URDhUzSDPLV+R9OGYxrN9RXM2cHovozjUOmGBNYF3QD3EiD7s
onLaDREVqjFK/euAZAQCvPbzG4c7njKgbz/vHbJD83PVjfynTzifmXZ+eq/J5e/5cKt0++Tdgm8i
Z2Wpzsjb6EPVIIBTh7v2hjWdmSgEBMHzLq8j+3Gx2z12YIZpoVHv4opHZiDmT5bT+LvHAiqwhD2+
wrpuDoi0oK+LcTuwU7KNKnwOtOA6JVBrxgkRylcSR5ETTC4MwTHqWeneOmaXrf47ZesvWPS6ZpGh
kSRBn19UipF0Tm3JkPW3/7RK0rKDIb5chqCXVid6MNqB8bEW8wGfpOECfPaN9/J2GLi9oAY/xdet
u8nsk1He/3ovh9zdGpJOsE8S2Q4DJmONr+OP60/sqdWSrcpvWIxo57DED3E08hTXccJkdjR3JnrL
IYmE747Z4gafNdwZpd3t+E/WWsKkQPXIJkOCk54GbKvzNKY6BGh9kecBUYf4s5d7bwa03SyIjApi
8Sarns77d/n2Ux0ru5TqZ/f+jkmtQj6TmJzEwRRey+QBe5juKTIBdbbnDibPAo2fTZqKC+rHoXUv
4vUYsf9JnrFIhsp10bMV+q1dG2WzDJ0BugqEincjhfIIXmEKh+J2T6Io+s2/2tTL2nHpYHhXkd9c
qG/7UXKfFMAEJWFoJVqe0VQdTqgFCu4XgttSCITerrJ35cvhrWvYvTtGH4zqFmhIZQdWQlJpJ4wV
C2Vhn3V0GOnd8HGGrQH2Ai0g6q2Z7EEWkJUwzwA8p8OqRvs6Z44rXSDAnM7E6npa+hR8uB2JE/nR
l289egPPlYk9jN3GT79yR08jjXWrsBi4wvgHbXL9weWkfd0OCeOxpyoTJTkzhEOydnfwhbTvyfDi
DDSM82Xtqej5WG+ZdotGoPuwfvu/t0di7Ksp1xTj5nFi3Mw7oT5RMx0ldkNJSVyfwuaqzjPhWz5b
H0NisSZxrw7tAnnHqra7qpecpzyCj6idKheZbhZUYbrrIXvFfo4woPCRJhv5wCq66zdTXeEMW1tv
EGPv7b8LV81lQv5Wy7D0xsmK5W+3WXXOyEhNysKO9/ip7KduPJiKpxDHoRrJZY3bivHlD/uJnNoj
qaKrO/UlvCDxO2bgJdzkyweYMbm/HbMgFfAB+eqeWfdPyvqxVAixkFS+aDh+rphUTOa3ky9J7L2R
c0HSBbVwPX2Ph4gy2QYr8kF7Zj7LFu0mX4ll69g1oqPA9HfO2RNUv6A1kD0TbyG5GjmBED1sar2/
EXyVimLdzEbsSWnffEfoyyBIpMAA1wbxlog+hSGed914X+CqhHSrAnUnpF2DEmFobJ5R1795qTru
r34pcefKVuL31Wn3+yGKd241lW2IDqclH5C7VF1XNG4x9xUUsKo5kMi3m1UhgFv1hMXvLTi0NQED
22T9C3MncfqSA3vBgKYG6aok1BRfHUG3G6a50l2cDTgbbCzz8zRNLHYCHgFkX+A0IlD1Zgy4n9hq
sT8Q1DfJIRGA/qN0zK4Jc4O1rzRuDE4tCfl5zWsulK7BxtrO3zW5QINJH8JlfmawNlkT7VxxVSBd
SihqOmPiR2RoypivU4xBdLGSFMa266b+84d1klXiIAqHAel8ODxcZjGb1Fpw5OL1HriXDW3qNP19
oVZdPf3+uCE87QEobLSTejdE5NzCTHPQ15VbGT278Qm2exGAiwHY0WrSPvWoQwFS20IMklqCTLoA
LPe6M/Bq74qLeEm9vycaH7VCQWiDMOxCY+g/MvCxZhvbB4SQ5t+9Q/Pb02WelFRM/BbUH2xplDNz
iSORplNFTCCcYm2fp9x3NHxCOYkbRXc+U6vYw2oqhIdNpLNbjuPpp7VaqCT1bDiIkoYo1Dl2dSQM
ZD0QMiz+TQiBPk8rAhII15ZjQYbqa9IyzWk4zrHjRZPdF3HsIXXpSKNNouiwdXKH/qVAwBJiC3lH
oaV7JRqEmImXN/vBwj9wRxz4ksr6SUnWc9Ud65OPoT5Ixi3k5RvjGY6YC6mgYuBHkcLbONMfPi3Y
jR7vo8tiJnXRJLbfpBbnDjm53HFI0gl0RQ9uUymRl818C1zPl3mxlhHLMnMBfXy8G56ZzXixGya9
2r31EeZM6DHlcEW6FwjfLC07i9Tf00loKfaqxRUX/wnLKAb2J25DlhPGX9DBtm7H0JyM6MUmuoTN
7LHMLUpdm8K1dXubdlrO/rGLcMbjAfEz0nZgATV16kJgBnKBS8g6oYcFdxlgXtEoiD8CJr9PectZ
5M2BXxMtNDALBBdiyolgVTksXAg2jDGVMZPJqwWWWxzz+J7tTwVZsbDIsoTxx+oeU6e7rdfatsuw
yfexADLggATi2n/ZNENCmkujD8kmFyKiIXGPysDJhURaO5dQ4tLlquqIYeh4X66O1NpNaVHWKfgb
KPJExALA8KEHUSeY3hdPgvcfSEPIYR4N4DCMRrt4M1rHfwkk7wNVi1B+UqGPXFnVCLpk5i90O+X3
4olkQI6f3NaSEaPYQvWLp/HtvKhwZIxFgTGswf/5QKekj0emcN81S4EYqyTJhm0TRxfQAEPDBKwC
zMAuHBJsGr5ZOj5BJbSLIpraM8g2YZGk9kfdA9aFuFf8bNhNIJb8mEapgmRDJkFbJGlXEtFGBu7n
c04nTnXo5JP7pPPx2J0d/oWSWMKk+PuSnyef68r8WfmORG5IZ976iI6mCGbhYnt01wOvccEnabOh
jihr7A4vjNqXpxItdIIMsgTRjk0E3jxKMVQ4nwPbuIHsern8Iy+UdC+wA/JTRLgrmlPgTnkkMBmA
WuneP29K2jj0P3yWx8vwMBkGJYYnXpM/yPcEsZfnIPuXZ5nuyTKskYFTVwpbwLfW4qykup1Ov/cR
7b08vDmR+RIIvvjvFQUykCcRcbhi4Rvio4SMeKFv7DlDptmItFyft44rKQa6eYckuYi4FKrwDOsD
nwe4Y0HGQV2MeNUYfPRikd/BrwD8ksLiUu25KnzXCN1Cn1yNEb8aUI4t+A1xm2AyQoOBYspHGoB9
GnjMQLc3ohCWsMfYXCNb/Mi+dSouOdr/5OHovMYjBDQju+Oo9nmb0Rkjg+s4I7vv37CbDwHMXihe
5EpU3PJH/iamPiCqz5XJtoR8AlmO3FdIYY4yFGh1dYYAeAoeZlA+GPwn1zWQw5lbUGOuXTbV2eXv
4wbZFf0MznbJExMYQW54+SxLiWgiRpiDtaWIPUSdIb2wWIhknIvgmAIYij4Sqw9/oDDM6zJ1cF+5
TFjieyR3oO8VYYkEfnFnV9zhRxEaDJ3YK0mEpeTYu3df40nlKaWlFjWE3Lp7JCCyXDgkAiAEtpkL
bAul8W8ips5XhqHCoQhzoS8u7nkt0xnpL0J4Ehw9YqBad0hpUL/p4RhyL+IovIeWhHk/hUH55H/I
59sEUfJHOoXRsaxMfoq5sYnDROF1xhg+odyI0PD+wY2x/WQOLuMSheq5CStjMe8QCRbjfRhqzDjj
zzRbcApG/9rv8PmZySJjeCWBGZk3GwvPacd2h16XMbtgmIxazGjDJUCDSHWG4WbmZ7TxOrHQdYnc
bMZUZJeYWvp3a5E4zMfditYr4xEnWMHBDCkBGSZPjzR7V//MPOZ/Uc51+JXhjRgpc1vzLgt015BU
hEhI4SKH+C5fBmgqwGAfALdylifkRODoFBHdG6JJhspQ6zBjC66KZ5XnFQJKDow8YlWYMuyRp+Xa
ZeCuHBfRkYA8y8oOTvsZa8ROw/gcFFkiP6K6lGJDls0vy/lo2dgWFsT8zGRoBT8tcyTl52FMTeBW
knrbDYj18ZgwNsDWuPCODIL3+MSoJIkj+EpXopJ5siWw11DFsrzzuyCTQ+qYzGQH3rty0aJxkmQE
XlmuNilDnnQTknLzJeojSbnlagRGRhdL82jseAEixyYSpEfUHzY72VF/PYkCAMna/Mr0IvHZVnZP
7s4vEvZ5ew5HeAPW/YXETl5NNmKsnQ+UYpiq1kMLrBysS7YJ+Dbs+MgNkUAC1A0m4e9v6WwQ+Uqq
FVbpX28jQhQRjvEXZn4vRZ4kmqKeWzJAS+5k+SPSJrYhVIsfIR6CY8uiMFLDJ+upsEgp6jybvEEx
RgQDb6kQeBUEoLZQoglUEghsyzomK7gwN/ILg296RKJRLsnLv8wvJE5ATmCjmPEpiFFBxHM55yRU
wN9Lbgr/uE0oJyT0Rq4joAd3xYmIOFv9zzhpAnYwIXKVcCNwDRGCI1MYZYKb/BgSFf58fMU4I85U
JuQF8rirg/gLlI+lRu46qg9gQCacMjjFyz+YIIXJf1cuL43dNZTpSTyCCW33zyQlHkh3xdsKsMJi
V84BDq8WHApvTdarYagRnHOxh6G0XRk6uB4USDl7+82sO6Ym82o3Ia6w5TODP49HkcpNqMtkMANy
Z7nAjsKy8PKUJ7JAoqyjYLTOCLlkOZZLSjRXpBMDGSLkpK34t+7q+Dp3u+iFqlHW7vR7yOwSWWSl
VhOVHoQN/wdl4MrfpVDcKWiz5NmQMtu8fOcn97ncpRUcBFJwPhndILeFlD1IA3kxoG8UTGSWsPju
3Rdzzu5+72/CT4nG60kveGf+i7wcTA9lJGwK9bncS1JY3pmlkaz+q92pnbjnhHA5ih7xPO1Ewsc1
n9ejGfHkVjyTC4jQ8QpUV5FpT/PsiJZLPoR5etJUXvHES5/x/FJKbkMF7Tm72jgfA0N9Xf3miywI
+WnRoSIWBciAewICEAkY7wF4FFMgzyz1vFS8gFbchxI7L/ktd4TsQG8SG7AUrQAb9bbD/t5ymccO
JdhMdnopblJXfItE8VnIs8e/+hgRuQjMR3ijRnymwVxhwQ979FwruhJKgcrrwpnz88OZlHi9GMQb
7xWcDtWPKxm21AdWtY2tAlKBLIMTSA7kz573TagYVispqSgfRK4jdpPgcBA75cg4HNYPiAxkcjCE
GOBgSgL+reOnoMTom+tpkOMjH0D6XgMxnOek7Epx9Ilc48VlXUGhC+YvVS4nn6Uzp5mpJ7WLvJri
vSX9B4fIZ5tmMQ1f2GmPRG2bw7HE2DDMiVMrV4QG6NqJetCEMa2g1AdyKqRB/IfA9twrMf4lNQPU
iJwpaSEIcGIdlx2hZFgI+gm/CTPUCJ1/g4yQa8//CWn232x5tFyY7XHqyh4az2Vnlq2PXRfZA3u2
J8kDsjiwe85TtsyPaQoo/zyXAoREUZlnAGzCZ9aKEEViKBlaLADzi3wl55K5w9yPfSunOZF+R9YK
/MgEwUg7IziJytHghsKaDZDHBw0hgUZDApY+0AttWc3H1fkcQQLANGcftIeE+UZyn34aSOfiCYI2
sJ/Lp48LgiWP3ICefZQZQn2Lz/IBZ8HoJ+5j2XfYeXaC1kji0ZubU5gEUWrKTSU71L/CrBzr0cPS
l3RzxJ0KltPI6AF6Rel0aM9xHRMcBX7Fy0ivyMvwIsgbEeh9/asD39Z91W5E9NkeYm/A1GJZWzT6
GQlqlW5HgSC9/MnWUjrPSEx62NV/pVvGXgD9RFbchIyHhIrn9FnoqQbY+J/4YRBFQQ6GVAUh/TGj
r+WEdRUI6ModMn26mv/rHAv3CllDQ+rJQX5bkfR+sffAmC7HWf506EmlP4X0fVqySg0CQsFY1zqc
Hlnx5OQ0/msjB6vLMtnnJD1RpYpUtqHhYK9nvrPUqaK5lWVBZLb/r3EHQmrLsojw2gHY4r/+q0C5
VxTgehGKSxKfTOAQBfC/spgpE2y6Up+K7hsKAYN7S9ctYIY8VtA1OdoK69ADVhs+GxVt/tma8zHF
gfSjAsTICikPYT6h9YEJzsbiZyZmhY5480mck5w52YeaiHafHUia5AH3JRvV1TlKgXQzaYCPzE/g
iPw7YNLkEy5HhNOAI9WlqJZCS46flDdi2ZHv3v5JfzmYf7KD7Bl43YxHQePLka/Y4M724swrsyww
MUl2KNEciAZW+DgwDW4WGY4j5TzIq3X3H+MusScyPnk4ljNMlcmGSmoe8540WhF5JCw+u63ks5Ej
ZyrrIviM8WRW0xGIhEt16NSkjs7fEe4V0oBPbLLL9s1PObu383CgMl+IWrzzyNBP1RbU9/eB5KIb
EWiigACiVDnL/ZqZ5a9AZ1Hyk5DjMB+dCPQjpUMLywbDS4GeS7MbUksKerowO5sPbsovgontDo5j
B831hqIA8cJkFJQpB03nora622oCtw9STBOcIDB3mk3F4kgDCqcwPGEPpXQcJze7oWYdGtuXM30Q
QoqtNNuOUE8al69m3gWwWOc75UGu1XVeLoq98ZhfT++lOtfGjLx54o8k4eYIk4blm2CgK6s6fhFi
AO4Ezwuhel3nfMYfS8s75DEKos2b1WfAc4bCCaOF0/H1mfZdh9q3JsnvawQFC8YQzpITRiT2tTqs
iLGVwG4kMn4b6khe4ojPRF8SQwAsgHiHDFKrNG+OuG0HTuLlUy3QRsiN3swN7jNC4Alx1HO0gIQg
v/Ub9x5014/5fV5Eg/Ae9E8jHJ1eOZc/5a5eVpHqEXYUVMvbw9xv64QIr9FWHtxMVL5Wy3dMaNfV
ZjfTzF6Y7woxkRAFRigOBswRweRk/hDO1JkR27KtLhzcBEIltoSdlt+DkTzRfsoHixlAyQ3JANSF
i5T5MVG8kmDwx+Q9ST3dlUEJD7vPiGX0hRw6l8wCbJby62PU5mleRCLOcvSsnRnHe60c0WFjbG6P
oC/Lji/aC0ybTIdpw/4Mz/+/w9nBqb+uvSJMJ2z+J8AVmNpvIsy173g5ENUHEM9WMsr5WGOcjjjl
XFE8LMbHCnQ+oy7xdYyq4r7WvkljSk58QVq0vK45P1QtiRCFH8QGSTn6JjEDCiQj5x29BoYjUiPi
6IztWtAlGUBQH8kHxRaPRAQLOqoClAUIWCqyLTCpoIEaTGkX2LcJ36Dcpy2S7YbUDz5uLO4yHk0a
vtXq4vXxFh0XsvrjS2N35rsR3Zy1+UUYBZgk0gAEyO0H4PgjjJYUUnmL89QVoINdhB1GW3GA709T
4+0PTfVu6kupGVMq0ucvADjMSc3uTGxPx0uw+zCf0KxqXi9jsqn02PTigDgNRuSBjx7SY2LW9jyX
7f3N33uNXZLAgGURUzqlE3EC3/pUwX32fVmfTwP44syQTB8M5Md7z76jdCBrhfmIMdNtjMuOb7Bj
TbrHYUPV0EJDjagvbjxm2V7Cwn3Bm3EBr18Xt47Neg1gX+YGGxw364Dvt1TzwELofyMynRQ8FmEB
3sz/Fob2kP+D6HqtK6YuHofH246/1Ov78sURORYSwTRXJkNP2xIyqpxea33Lw9t1PcmjcinfuMEU
QBro2xwTz7IFer3tCKnqbNvJbf5a33nYbc7Dl2SL+jUlD20T7YiUQnQ7fKCjYkfJbPRd7URjEuUt
AKIJhozHuwVDWiZqw4hKyqmYqCEzf4KulIbrjImO8IMUQxpfX5MEFrA95VEWvNbtpKKYiENJ/9NJ
5GTQpKBQtE4RWz1IegUwVE3qU+X2PdkkJCMxp8MHYKcRuc4+AeTsRw1VwJA4ULa802PJBjTVaclg
ON1bIHA47ZmX2Rwf74FdT5no4V1maiqT17Sz1XhoRvmleU3EQ/n9k69m9ppAaLrwcaF8bV35fkbl
+Ij4Uc1rpxpTsJh+CRadoSQh7cvWwpaAq3Z3d9rF3al3qCgwJiIlB8rqW4yV8fgfd7+58LjrT+Zl
vJ8Laa1UfX7G/3Utni3z3sBl17VazlI0XJ0Lv3bMS4QvmsKrWX5f4covi6RDLxntB/PoRZYFPTEa
yunr8XNv3dvifrYGm97ZfD6YEuyX0KFNUBTovalxoc121XSv7OJw9yy4H6pNe/XOKIlpuEfWiw5z
ZN2boIt9uzLu7G+jn4sG7sIuqHjpYLy/+Dr4NtNb387wFTZxOEKPiafzYT7Iw6EE60xKsqbOdi9e
MVTbv+jmkDX14p8R6BE0P/guVCqIyUDxbhAkEF8PmlPAfTM76VRkWuzWxVQF4cO9StMWhyr9gKsP
iIIl/zzIitktCzJ0i8oUa1NH866N2y8xwtHibeDgiCJ8GbTX9fQWlMsr8CdFaw0cSvQF+RXYMECK
zBFS+DUs7wbZBjIXjWs8k+774TMb6vXX+Fx8JnlFcSADP6E6E7s4PHpWIeOZSBGzQoqOHLmS+e4a
TfmlqlYOvoa4gTmPAZm0ohukfCs79NSUeJRC5ORhq5PS8EJea+WgS6lRYIwrCku0Kh6UZ0lVef3V
vnpCiLh5lzaFe4kxp7pmbjUAv6tzd97jOzF+LA71fZaS7UihJlxtm7uZgtsSiVGA8s8j7oasE4f6
CjesV/roEyUQpAcNmPgVpQOaJYQWudkdV4eBqcRm83sBYIGPRhv9XF7uM/WxKDbpSqeVU3rBhRnu
112yN273WQ6kVEFo7DEokVU76c21ErEKbG6N4sGSdJcuGpIUDoU2lwnaGEJpq2eaUUMLwWzSy3Pz
UzSe8B88+M2Rmr8p7Shx2Us295n4qGR4YzqO9eUXaFvJMTUbQOIlpGyMaGXKrYpTtzt9XC0d0Ajt
0rzPAcvC61g97N0R+s2LB/3UNqxibxxqb49xEfWOHgwhThsoyOW4HtL1CLXHEf7+BVCQD8wLyJuj
fe1Z4qoF3dEGgCCKN9Uz6igWuqVbyNe0NQsgpdRS92NNJRclPuIMTwBEHYjmx0+jHdQsZAgWTda4
u+wTJoseucCSzgCdMAO/o7qJrV6GVHfwcIZUvz68NInXRFxVnfG7aymaBete9MF2qTKLjYDqLaqP
Zcr0IrK5hzIDAHDxS/vCoRpp0fDpfPX29nvANAQ0zg0xV2AeA42f14zS5+qMF29suTD4fTAOJDZc
UgO0bjiyZIgqgH+PQSt988kdie21h0TL7sAOpv75oF2dAvHHLGsWNQnNjXnTUbnuYkreHuhLDTSD
kECBwJ6kYxFbkFjBjAR6LFjTwsSteiGNpCQxCYI/Pmof2olctb5PJtocCLVxOg6qLuINBla8p5uk
CwNIfYZU++ZoXbL8sVI0S7YbOnm2485CQXD8+soQRNy/1Y2MCEbnCqyB0cQaIJ6ER/SG34wcYwqp
ipAVGiufXx3dvnt7p3PBKCWYeOs+KFQqV+0bT1qlEQFFoOkJyUoTvZ3lz81+pnMpzYERAm2rZyuW
frqifIy1cFIHTygrXEXBy2Zhd/Lo3NpPNFJMqAGZTO5+BmbDBUc2pt0hYY0lj6iUGfoGxhRdoWpo
0GnjZZlZNLcgicAmCXArTlg+HsvK1Yj0SwJKgII4X2Ea4Et21+960/1CfFRv0A/+JQ+3Dye4zW8O
kZnolPdo28vYZQZk8qsEr8SsNntmS1/JoaJfv3ioTrp7I8vpf7SQm95v6d3mxXzXo6enx2+NZrn6
UWpKpiOL1CjoUQ7U8JScVHQ2Tofwd9LJHRVpuWSiMTKehgiXlBq8SQfr+5VErJov5lkctrehuSeL
D0QIYQv+PBwuJyJpEgwd+DjcG2OHmfgUXVaschjJ1Pf0Oe1YtYd29sXaaiX+LfVetQNw9nRFqSB8
vUQfkSXaPZRkX3F9ONmYPg8XJjZ7P1+oV5On14Hlxvpk8IHC0ALMBqPjE2sho5pwnDjV15kOtjTU
n1IL95qXHBROxYaFgL66MtCS3dA+Cfh6UDLEbJxpaY81g4tZfdlscoVxJ4QQbaD5wqKLjLaa3XfM
ZZuP+/NuUDF6XYmaEmtaohiP4AK/YQ1Z/MmjOHU7COw1exvPrmAh9pVIINXQJzJArYMLnsAy60dy
5jtgcghfoNQ+4SLgHAJoYO4Enh0wvgb5kNDQI5GK0ORHyPVE+j2codR5UDE7Kg0i9APDQmMOd6ij
AEvuAROEGwowzWEHGHp9LrKdgs4ZInVMHqr5XGk/Tx9EHIRmlsKdg0bDQh3Z1I40WsNvlCPKQjBT
RK1usky3Olv4w+p4+9ya9K0YQfj8uXh7ysXQjwX5UeTCXSeQn5o/wFhwRxsNwOBTvBSLeEGAdGl0
WNwFa0hH3mtOs9uyRoHSsv+8xz3AZRQI7FhyV71Z96CVZHrzbX7GWpI7gzWn8JvxkhR2XL1eXFsV
W9o12o+s9GEO1t3xuetlmnMBR+ksY0/TfgSpVq6B9PDv8m50UCIc2G2uYqOnscFINvJVkkuQkV6c
IkOnN1NeopVqN81rqWyaKAe3Y/S44mtPe+/ReWKMSpYdUaqiUh/39wbVTjPOFtUmnd19djdWYsRJ
UDajgJo0bBdkBpyR2IjYo7MURE6AIzEzDD65EvAiVCJIPBcI01jSGUVEqAwt+uRWrznFq+pu/9Hz
3l1cljSGQ9xSJxItmcIk9Ev3NyGWs4JF7lnlSg+f0ljQn03xdQ1r5zbJ3PKBH7UL2PakhluxMpwX
KJrfILIaK672cjRavniCTrOx1IuXfu/nr3kJYK3alyn7lhwhbmFiedk40HyuuN64HOMp2xQ4C09A
UgJ2D/rTWmZAEZbeGgrLPwE7DQgfhYAPx1cGI16uC/52Q16YhX8IVwPVRkbqMKZi79w4kL9k7h1R
1V5AY0T1FjMVoLeLF31ndOjZFLstKQB7Vni6UO+864bpyMiRQjTjagrQNyL6XtlNGIY4Rk/Uexs1
Oz3afkyVmKP+4rOPwLAT7uJ5AU1RCJhdB56CoYmZk6C6RKNLzbHaSV6xbqwuJ8YvAVxnXge8q/IE
xlbmGr8CQ29VyKT4pJq72u7tugyMitkL9bC3yRagWvPb7oYIqecoqX0n+wEd59l501G6DV6nxK9H
Nq5j+kT/FsQhRRk6SrBOZzRHTnv3Y+YwZaBzEmXwgPAB80MoRsTAkkBNruTEpqbYUzt60XOMVrZi
p+NqS5Y9WOi+1buFOvEbmzjM4SZTk9KiAZKkzqGxYlSu/dVhiAXkE9E++KVff/vYzBYprkW2Lqhb
NMitbudRPjKuGFYbdlRdsfNhoNbCqZPrRhdLv7wrzPKNUtpIUC3ZNNgNmQ8EwgytLugq41Rv2NXt
Yk7jjMg45J7N29+HYlQkRLA7I0/Hf7Q911bBQM+BUXdO/b1JyiZhYMs70Kk6HTbUr32wGdjevkML
Uh3yxNVGfp45twN3MsAuaAfJzdPrbPQy6v1yOGSnmmUAJkjl+vQGT3u4PQeMoYf2JPETWckdNAJj
Hqo3W0u8FgUxDuqOqxJfgTo1qtCMv/3OpOcUv+yRQ8QgJJ8hnIEsHYRnC9SOdEuMsvGqsrBkh/T5
zHjHZBz7MDXToYkbMokqiFx2DPMystsEQzlza2n43mTb2Wz6Z4SesV00vn72dA42tszX7DFwhpP2
G7wwHufH2tHnd0aAI7xH3c4RD2J03HcSm6P9+D2957NuGlz8m9+3iR9ddH5/O9ZtqU+1u428hUhx
RzA7Cd8qfHDWPZpCXl2fMh7T7Jz0STpt/Pt40nkge/xnMrjZMo7sfGjAiy922TV5wZwGhzlip/40
dkvcS86ocq8laTvPQI0qxJ1Af0XPiJlac7ivcp+aFiY/ndWHxwqee6r/gBRHbRpw0S0aBHpmshzM
6tTqtXQ/Q271s9wmmGqTkdFBMEfo6qnPEeV68AY358UIz2Hfu0KSvTGTIicOunebg0rqbUFyMRIX
ZLRxwGVZQNchXWUDJ7EMtQ9l3N9wM3L22yuyyovMeLlvs/XIGlls1zPZkbcPYxb79jRYU/ZE8P/C
Vv2jB4SFIffr6KiNfb47V4ikmApmvp+1zeQ2nKnfGnodxP+soCI04c21rEw8R8RdOGQJYbpMbIh0
DS5AJqNbMcO2i/DCYPjLhrle98bXus6VUCUqH9DCS7W8c6IG02crMciVarEi0RJm/JrTjNN1jDP/
6V92KVsp+kI7fq6SNHpjkMK0NLkv1XJdNviyIAFHElyvpA4DfziWTgMN8LZItm63ufjL9i/rN8Px
hENPJWyFc8x69jx2IDeAElBRYacrwV2Oyql1o7oQOdWhxGk6IvUNmB9b8sW8A1+J9z+FX0BXSUba
X8Uy3/1OiWQbhGXhPONIYrX/mOkRGyRqEbqFDlVb5TkhNA0M+C3xwYPA2cJ2U36/LlZ1ehMDCyFw
uIH4zfZTuizzDnTuZPPbmrG/YF+cjIlSmSXhOad8NxwYpW6/aZcey+4d8RuA6fu7wB+Qk0LdA4A4
8gJDr7fe0cISTno51mQ8AaJGWkuAWMQWe0/tiuPGObh3SO0jnZ58Lh0mjFKOACQNpSjJNYWtIkfY
vbn72VfOHl6KK1YVwobNxxpJ6wtajbQwKmQkVI3VY+wcUyxUu0JDlvkDdE4dt2lW1Fao2XsEwK5f
4YNVgmsux4AD84AYA5n2hHCu3vxFAgp4tpOgO6R2eqVouYlIrg/p1xlUL7H6kxK9Lal3dhGx3AXU
Jz1ji8s8TFABIlhius9lDiK3uCwooSmEwQSNK/EDNSM9AGnoRhVX97It2vc1M5cXSu3GyEmNrrhv
6vDQY0gtQ2Vb4pPeJm1G/KY9/V02iCOjFIaua2J0oyFcQd1Qo2iTEoHbVjkpV/SvutFnVjZ2oj74
2igmBxq4L2FUfAHxhBwt9i5shvVwdq9Uhp6gaeo13qhG5vf8SdvfM9dtze6prdJ9qPY4ZumqD1nA
zXftmo8QVHeYx2Gpf1PqjFjtNLuIA73Ydq9fL+DXRz2NeVF9k8LdqLPecJt0VtndJCOkwz6euf2a
doSOt1KdIUkOV4OCZsS5Xu7ffo4Sm/5aFcESEpDxdcaNSNIJTTQZxMbkjE6ubw4gYPNVOBCST+bD
qC8+Mad1EOiGc/+G73L7IjqpBRd/yiL1gVytPIpGB6oYANAjW8ItWO1b/1ggP2fKJYaA1zs4grtc
myAj6HYFHdcDLtGWibS6whAWm+waYKMAuDobu0cD+Vn6KmZCFp/sRXOoGyCcYH5D69hdVVOUF9Jl
9zSKy7AQWP+rHCN3xQ9xXHGscMj9E4zQyM5Ai8/GKiGR4JQxldJYUM/joTcua4IlFqsBqQZ8SyOG
xdgz1oj1m1dCxZ1TbgMpMhi1FIaQSB6zyuzXfJg72GaFMGx4e6AeakBzcaDBWu2Q4FJzIB8IcmRm
8dmcQEurNGbYZMwYVBad9XB8YwAC96LBOdojsnGzDOyA9s0hpQ5YgYeQmAP6wfRkrJf4GICG+XX3
L6NbcrZ2cYyLa0fL/DX5IszcuGdOvndV6YOPDIcKAHPpfnSgYGTI92/AXHtVnGLjcRxpsK/Rjg0N
5eGTqQ5aZToPjk8egTBai6cmMjh/BSzAcvw0ZuQ+nB7bi6nZ3dI8DfCVSz5EelRqm6b4NPhWrd5K
M4ufmDl25DMJ4eojmBr4s4RoB/exzbvmYr/3SLXm0EOfry67Yo1NCdmJPyxN9Ww1wfNlzgiZwAqQ
GidGbDVbbdEYT86K2dHNk277NxcxFJVccAR2s53XpmemSM1/uTDf/srPBkj+/kfSmS0rqi1R9IuM
UEHEV/pGRBEVfTE2ttiiqKhfXyOtqLj31KljuRUWa2XOnE1+mWtmyqh+c8MLyMLI5IWNhXuaIhsm
Q1uGzyeIr0YPJQb0reWQG17yfbnxnD7XiJLtwrhTBym2hAkIU/FrnBcpS+1rRLTPF8U6PviCqAhp
dlqekAL4G1hTQLCIv21Lx8zTiOWPHyHnPygeE+wKuUv6xb6P2UlhQBHRCP4GezAmNrHdvtA0HL/f
iYyEEzXNc1h12XIRoQS5GnEums9PhCijO3gbqOHL4c57j2V8tfvfdZ1WpGtA+gCQL40cIwy/nCVs
YE1a0Hg5zcFt4zxPEv9k9JfxwIV96DOn+Rr3pbVpmMP72VgdPsbMpYXXGLO+3Hq8JF+gKTzPMZhT
FyfcNyVhU2VsTA6DOzw03USdIxLsREny0ae6RZ0LtoKFxs4oOWyhsyBivbWdK0+q/eT/vlA/ObW4
T4j1FE875TJ3U5/IQj0VtSCWUP2S4hB3B09lgN3C3FDzuT38ywBeaP9oNv66mLR2bc1aOpewcI/8
vJfXsIuom3QGPRyKNGvTGzzCe06xcpycIcIeA+yG3be3WwgaJnwNCK82lfr1ylzrBiTE6BulA/5J
bN2sCsp4hjbiDUdsGNMgEjE8lZEJwAvjnrznKH22BjPltljMQWqeOnmh0BM0MxYlFs8nBLkzODi0
QDgg7IDsllAAjSpiB4MZglC5acN6EJ7wEc6cJAIiXYmqCXM01ixJK1fkMNiRGTkznAAPHOEOAt/A
OoXMx4SGLcpuzVgpMA9YZ4nuv/nAQqqQRZGTjGu3jARbZjxeqAjxX8dteKhb7G+UdT3TlX//DDf2
rM9/BNYhawyheO3MZoWpDDqDjZriyE+L7pZhG6wo/X+1k0N85lsIUfE0JjeQOQSov4coBLgqenvH
ie4z1nzznQp2u2bEXmnXG4nxg4yFVmcCXHjFjZqrzeitFSphJ2SQeB2dR4AMkkHSYdh3c8EkWkzX
TjxCUBsdJSQGAcrGjWwFqiLeXEYwbTQNPWgZqn0M8VsgMJkYZaFJcRGkwLLhg9EJh+cADthPHyIM
EMZ1wi1hRNff8zmFQ5IS+ggoBrWRAl5YSiCQXEd9zhuaqdCWYVpyJ+uJMD6AJdbygvxLdGMXJpRM
+eTKMzrGQBwTiExYjTAkeUqFxJPXA9lP5RU/bieQKAtMllguYzf5wS32DNxr2IXl149yLZ+ZrQPy
Lmwg+eDsMeWYqRgfnrH03vS56TvKKzLUuHB8yB2LQR6reyh36zGT6BlS2YHf+WMhUws8V7gPjyFG
i0PVfGDQvbrPjHtp0/925O8LIZz6fDmXh0VW5I9x81tcN7eV8yhxSWB684jD8OZpU/FugLvNzr5b
UI8lHBu5kKj1tIVmjlHHzQLRN9nkcasSD4OvqeFmTS6Z3TU/81bSheEuIS0J/Gt3+FutG34LmXtH
053ItSeoUu4JSYPI3UElheEMldkxMJPC9gnzoBXEarHTkv814xu2VnNxP0KoIJ4wLX6J71GHBHoN
Ax58lqEWfAzME86Wbb+RRpTGXFQhgVhi40otUg64L2LrDz8lgnGI/OOM0gR6Al4Qz37VX/J35M0h
Hqsh3QvocJveUZQWStDOWsEu3Q/sa3+H6xcu+KMzpksqyFO/GUsyyTfYkf2gWlqfzczscDG6mKW3
h6p4vX0hfPrKoMslu/N+yxgVGr+7Wa0FA3in9O4f67Uzai56BPC/AidxOYmHw9WMwEDfl0Nwmar+
lwKIShQi9pLZU+dqQRl45XuHJBCNmnqCgZORczE77Gm5+JRz+fuq8SNq7R1WA5qSDjVTl1AjVCV+
IvdHBAuJuKQPRRwgLEZehniB875rE885kbvprjabs6tjeH4y5oB8Bm/bNZv+Ia/nGvgN0CFf5+nU
mGN9HFA7l4uGf9IpEc2xWGbVzouzh92+r/dxj8ON7kNcjpQNRy4LOxYwBh3vCq8qShtjtfNVrJy8
MtSww9W69j1/ha+8QRUgJ9KL4BlfKHu3iTIriQ2Bu0IpE7DRXJkk3Odw4KERQI8YwS8JdHzFsK5n
+5Rl1LABuqCQCVH5Fd/jmP6dk+M0buVCnDoH972hPy2K+m7bJkMG/OjEcCde3sg4MQ7ZEQAEJQLN
F7N9gDpseZGVIBkrYGw9Cqs9vZD5KaTF8wC6FxX8+2w2GSuia6nI6Ton0R1nS2Fryi4PE9yoE3Y/
oDk50bpJgYXWx2kF5d+zMBoRsBBOTjigD7725OZ/cFxjog2E8rAbo3Mq5k2fwmAy5DzsOqM2VczT
X9vRMZv70/m+urHHbkR8RdDmYyhWWf0SRb4BJ6oGbZoN8a3j0r/scoo71J/m3CUF+LEV55GO+XY7
PAtkauAGqPDE1aiVjsN9oq8ufy8Cq+fy9A+redNXFuoY2NlV3GO/3TLuTEr9OgO/wsytx9IrIvak
N4JmflhpoNSCecVnx+PkYRMwYB54/kAVgwd7q/t8Gk3/m2AcGfWkEGGBs1raQ3YYszGtaRPZ+oId
kjiYGydbiRRODgpE7WcP/+xL+MARjzvxxtPQT0HJzd+Ge6SRDHnwXPaxyTdpJarfSZr+fkYV4jE3
0l9m72J9eetqdfEUgHBjhyRKMa/ZDZe0Fg/x0mnHTf+cXcJ6vnTYa+MCZwe+ItuAgtRue6YR4rZD
5cSPZ7QftNg/zr7sIRW5LHvzscUN4dyvH64aXxgymQXqwOA7ok3kmzR5+FWfkc0l/23tPNtde0nJ
/KUcRGnLQD2AqTP+f3hqDBZpCB4t45ns558p6RQhaUGBRjaIgtiOCCnrTV4Icn8SKR+T0r3DII5O
I5IuYvHmPkz2EQiAOsDjs/8mbgdJ6gE7prvVHqkLffEj2FY2fRCY+s59oL6EZyozXTV49M8DsFqM
/6R1Z7bPXNGWSneKAFp0rC+HFPaoy5knwnA5ymSLYlADz7w7nCLjd5tJbWYcoK4+f6NweAa6fW7i
Qd+xlPjNbETlQSLj09AXeyo37xkoHJ9Mtrrm+Q4JwexhinKz+OBwANSKKXojbA/ezJ+qj1lsrx+r
043L7LWzlFVvBb4c4E2MjrA501hlYxx9e3gPgG8gnNCsHRXG03gRRHKzdCaneXvxuyiosWFHAD5D
uxBEu/2zLxHjLNR3o7Ugcq8VPOPPJBczYFWz7qiTONKEwR7z29JavjHMgWdht2CdoR/gXe4AkFMl
Y97Rg7fMrr3AIgWrZYqEhdCJhQuLJ5Q+EkYuwgSAEvA21LClf1gzg2P+ZHRW+/S7auPMQvRUHzMX
hu6r5kiPOmgaR92YFlYMYc7Jw8eiQkgrDLtxOehgkqBhp0zBYcZONkKEPS2zzhgYpWbQj8zhiVGL
FUkXj+nPHtYwCE90w/01q5jk8e70UMZjhSmM+6BPBlmgHbfW4nsnjpAibTyiCYV5FsMNpVJQON6L
IQbzCBgfbBxNS3d0mKHjGoTqGq5rNAVeAJbwhaiKYtMaQd3WtufBBdWfOuJ7wuY/My1g+j0ksfA8
2PUYDAAurBmQV8Zye0UnMnxjwa7TxcvYMlMgJ9TTvbxcw4OGeCFKV4YEiHAr7kPb4moAzN+xjdTz
xiM4dOx6Sw23nDWTdgSU9p4fZ8Bqzy7qfzT/KowN95xrdsMrsVvqzCFXgs3pkK9FeYRJGqxK3OdR
YsJQjPdWjNE1ahA8xynSAFpxCjGndUDwGSCECBmJyGJcBj8GyUVP+PEZD5FRed3+3sWQ3uRTDBWI
XHg9F9NOrMTPQP5CeycyfW1w82AiDWBsDHXu81wb4IWewK/U3BN+fCWiUD25uE+DFBykHbzz6OV+
sOdCQmKuJXSiQuGl2dfw40KewPCrgcakuvhawsP0jitRSTxw5G5bn60aiAZHDcRR6MCBM20gOzjb
Jb/FhLOyT/1maTZHPY8L1vOWcLMRuqsQMi78aJJF9i6Arv8FBgfdpD3x3lenO7/BPfTeuJcAh5JR
ILL5DvYxWTvCtkE8jr+xxAUvSZZ/BvXoPZS0d+zJFrUnYuRhwz/GsoJAbr/YCtwY+WDfc/NOgInA
n2u2CTAYSC4MB59sLAjVDuh7eFTIOUGJyhGOM4UM1v/TST+2hLUi7l88pzqGAmzmVPWv/vNPC04p
9C6MhC/+cvTcHmiYWPfYOiCDP+NAchkyYhBadtdZMC9foYmYKhS4bJKKRadh5LgIYqwJYMUotO1w
pi3XpPjV4BcEtcGGeKxxzrBwzmArwMIEllR3BWK/6XNscEJzTjfs16wH1AFFW+XNACyWfWkEgOAn
h/HOruAF6n9IDWyWuigRUC0SBaiMVTx9jn8iEwDZZmh5mLft64jHBu27lCHSxtQugCAdl7QqJCgP
LmmRPPrNbXf11JECtCiY4AIKqfAZgTxSfskLZWWrO7Pr0c2u7vNW+hyo05Z1DHu0G0K+58XE2fEb
ajThVra8Bz6SMAs/FFsim/t6xdu4TsC1PSCs05hce5vuOWKKHzJLFZ0pilAaFgiqwo3LYf4PFAZo
zn6uwIvjmimYMUC9daUzG7oQm47+pctOUzstl5P26eynJDEoEeW23Vx3bIoNSs0uQ3Pdv+eNJTPb
ZUOu6ct7ecWGWEOGclcmgUIl8B7QC3i5/BMWighuGRSWFapeza8QddmfIbcBaMCVmMrC7SSdhIYM
HRF19vwc8TdzmjsaK38/vm2YDTs7YUH4S4BMdXj3VL85V/2G2Ub/22HWS3gpvR4ypBk1/l0mHvAg
EBemuWoeKCSRJuMSVuHLkUsDf8B8xWV89p3tAqRHeIjhcb5IGZqwRhDgfi1guPAYlbm0iYX5c/vF
W24qzVLHpdQuTDAZm1bVUWbStA4LmrzVDQDnEUAjCQq/uZqt8CQuaI7FtUJ2BrFwEOnUcfBhjt7G
iEns2yC3jTL6j81mB6yjk6GqA1YU7mkG9ueSQ2dT6TydPkX/ieZDw+lYpWr7OEcfO1xyvZm9aDxV
ggRz8vo1o3miakpr98EInP2g6WaOL50rFBLowBenO2vkZ/tKNIhLQaRchFmIMw81/j09J/IM8Nye
B6V/5IjKpthssVnLDowECbMFscdiN8YQH/BczCY0POlFpSJqyo5zGu7XGntfNzulHNbLM3NI1X2v
mFTjVCc8Dj2AuaAFotplKmIvFmCmAKqr0k5SWB7YaAizAtTg9ieMdazSYKGLMT7i16kyn5LBItZo
YtbAL7Gx566K2otmrofch/PdvU4x59tC9irRVV18yA4XiHEfs7Wq0MkiOsTVinKj/9wqsPcCduWr
AE7pQvBrEdTkCEn5XIIZ0J6zQlxEbEaM8ZQRniLI72qy/u/IcHfFD5QIiB0Hk2zITyGanrIqqKgf
HUS9WSPep/f+FTcy2ncGiQGoJW48wanfGxNw4Ei8zx2XC2yhAr7kAUPVg8z6ORUlA6EkLYAPhg8m
GKpAHSLP/u8UTIFp++lVIA8PDNUBSDi6UjYqYR5puFlkEP4rro6gJDu7FTI9nQiAByD1xemp4zF6
ZfvwnpPT+BbJGAN0DcijPQEKzEQ0q+TstpEgioC1pKrLdTdr5JX4zOKIsLPWVGrEcMvByQdGmEkB
JumxmF5iIcsFEbgCrEywDIEi2aMMCBFkAJg6h6q5Dhds9YIBcYFRkXOecEPlMvFw0rrf6Wrvnr5m
G0EnuI8bScPu2UDcbYaCiJYelkrHChbDaACDkmb09uMTeYN+3AsbDyP9lH1YT9adg/7NdpkucWce
fwYEizSgy1HoEXpekboIteTE0bQ0Xn+KiQUmBQGKjFYbmsAHTYOpf63DkTBIY/wc3+YBNtXNs4kS
KBh/cEHkns27VjtpQ62w73iJD9UnXg/MSvVBI5VLIeEoHcNJ5ezAgAbePvL6w39Qp206GjDhggWG
Uk8GHYsc9RQXjNHEcDODMWf33SFwe8IIh6xqq6YGQLLH1c3aZjRdEw9K8iFxPFmUiwZAIFMIMP4i
4lVi1yGYTtC2EBMhODq52zXCVx8Jh7gIyU1jYcsLrwBG4oAmsYW192D6i9Wa6EkYnPIFd84xLif4
nDHWhijHUwglJu2un4ydQeewE77hVgKgBjUY4SgkamHLM8+HaZIqJMFKCj1xqXj7dhVRrHLLdRc/
2v6SybX0SmyUrKSDW/xRFugjKmeo0prbiM+DLy2OMFg74+WCmYpznDbGsrMctzcAKHwO5NietiN6
JflGi4hJJvAkLg2Cwna8ewxvBzPr5JF24Q551K7ACk1RccvUB1BTZk1X+Dk0aqjycsWJfDDQveWg
42YsaMPO41cPiu6VqZeEbQg2ebFeY3g2iWj4xA+jHAPXolfBWoFpFPsiBKivhf9vDyUkRFgE3E0e
I3wZprgqQcelEfazyj5vOcwgC7YDODc0MSIBhFersL1KWdSyXnGDjeoNwZFYGR/ev+y76CyjFrm+
qoRdyC+K4j23EyLxns1Qwr9ygdOxPxAwFXb+pAcd5AeWJjnWumgIs1HNFqbOCgvvWFhJSIuTdiKN
JcLQJzJB2JZzYeqzs4FIx3mWSQF4ZclMLYoeE6vFPoTqD+aeKkPu17wJ73Sou7mgcU7iM0hiV4XE
hb0TZHG+BU8f/5FZ19G8w6liJwCd3xnVRkEW0v7DCZG2GHL4fojOArT5Y4sl45GPux/qo+5wPzim
17QHJDDt6ejVVKC6qRrqiLduNCQX5mC0D0/4jA2CcRvW2P4T9xgMac7WoHrxPDEZcwU0VWNl9CRR
AO6A/bNjZ1y6qngtEgWestoIcM8G+5lAT8LGlEAsFtuTr7/1aL7Nln3wOuYnRa4HEEtUFuDQXGAd
RuH0dz0Q05KwBc2ZiB92ITZAbjkZn63uX/nLMWw6pObpzn/BHzhHeIuv1gTDG2Il7eP4iHnNhsN8
cWzTLAlAq80APDAI2jmS4IVBG/bhOswBAMcQwBngp8x162jOOtEK/tKQZFvO1+4AOLT/TQrT7QVi
xdNxoVi59+kyfkw154XxLzGj2BcV+Rd/3A8B5EPaTq/IDiG27qvTn87W378P6vQ9QFgHAPNXDPX4
QSqjtnpvdylGvsDCAMjOoGCqt/9TV9RBH3ArDhRs4q+F0aOri58OUzclegQvUxGH/rqvwzC1P5aa
aSudreqPq08rgQfxxW7Zl8FuSJwAFJfwDarXRl7gH7y32Y7Fyp+ijJjPO8SoP9p3q4cz0Pzav929
4Qqs9ugmVUUwYgP9GgYBwV8p2J+lOb3pC8E9CJJxWTyifTAe35x2v81u8DMbGnAa8AtWhcOhUFsg
5KKX1B2V89JBBzcWAR5x5SyR7ccTNw0cy2m14JZY4wnJt/ZYpIfLhLT6m/eY37wOiety7xt0Ybu4
ZMMQ1+YtEKj3fpuHgGhPeD7bEz7ybjMvnCPnKx/Ze9Q+Mj/6Uaza2Wb3sH6F4hVqCf7VId7hYyjZ
DxSWn3AsTkwfj9COSRldap9aJ7hH57Gat/MlI4k7A0hqFD4l5gTIQnOs3/E5uHlgcvyAml84Qnvi
aPSYaN7NOR4wYNqzI+EFDzts83C1EAmGnCU4Y5pw3Mw/SXglOHZOUuyRxU2/6e+uPHaQwOf0mZX3
wq9t8J4vofZxEYih5UehPufRqtATkirnnEZaDnORp7SM+MS041oodlM7NIw9f/si7QUHhDMBvjen
Wl+tNp0N5B+0slcHX3aYhvAV8CS0vfKw+hjELZNt88x3zrajclLqe6eC0WX01usD1IMSa8QPnhAX
1wuC+RO3aQiMiFfcs9/CLcBQRm08nw9ebdXWDuEtdkgEvIBCirrKagXairlGjRqEsywTz2sWFRGb
gMWSFXvuN6CGb6+enPgd+ekDlkgwtuGxAjP353zyTmnsJwhJoYttdS6lWO2fV5Js0AkQG/eCKn65
vGvlD9Q+hhCd4F6Y1xcaXS07D58vg/3rSupCBb8+ZME8r9Ydqs8a9tZTA97pIweYF0S+dJ1rCeSy
fDqtlw3Bq3UIG8qYtVWS7N5v4hZGUMHb/bulc7tI5x1UQMaZGQbBGn94AQM8VziETU7e+LQYI73V
JH2mNJ9fa7vVmgBPpWnqGEW/3GALV4vHJVzK3nRYjNoKFlrbBlJNi1cGd5jypNCYXM1+v38i2BAT
0p3Vt4mjHYh9PLnIPUGECmuy1I2PYrGugLUlPrsxB4WhK54QwBo8EoTTk6YXfL8Gz0w7BGUj+hcq
qm5gloYm1oNjOQjJoQSYALM4rcUvBQsAAA0sKikNcHvsOLUZvskSAA2ZNCxPkI5IqykAIoU8CSR4
xpfK2cZQsGsolU0rcW0FxZSu4YtoCNsqmVU7MGGFSIF9Xrpg379bWD34/pGq4WTlOQfen5zoOsUj
1HO32F7IPofl/21OgTh3s/AMRvadd9aIdE+RLBO6UqJ1uPC9t9W5ujU+3OPLUb7YM1zfMAGHGzP7
jts9q1FwDl26/ebVAuRpOUXF4yJMxKelklcieeNiILeLdw5xf9yGX/btw70s2BWO9hYqH2G1lIXl
ouAhJBcT1PSCHdEnR7+73XaH69HVC2vzdIVbHXqnyShs+da7CjpYLC0on4XnHy4X4RsagHHjMhFX
moaN8DpDF5O14gxv86aJmtRJK9qLNIosqTN2Fncmi1CsHqw4X2QZuFCGH+Aywn0IepToyT50pyY3
47Ak2xQa0kicW46GdUBtFoXkDrTD8Wi670/JNl1ErdShUcWNb863sMXGCYft6DhYVEYqd0NTaPh9
ptWElvKzorDIKYpfTqa5ER0ZRHEmyEzbxTGTVnKFIxSTMPw/dTc7TrF3d9QpVHEDt8C7o9/N9YO9
0sS8hirGoVFkDfibu+IXLtSCI3AIA0iBBXjLUf6m6ZPaK8squXDMuy2gBiG+I3F16HeoVKhaAf4B
jJjwJsk+T2iYciwI4GqaAGxUWSjplqznTLw+hAyYLC0/1QPH8WGLEKmzDFLQrgTT0oi0BXRiuG5u
yY0DJdm4sjyfiWPAEkl8Z0f0xubiMWc694fQHuGTNOFAwqjd+B0KXWjriyitTL+BgaTjY7P+nEYx
eYNitAR5cUCdDMI3Pf/xXDTK0ZvWHoIoGAdOoYvYcQR9WizuoJgGExCieRukq8MZW+JWo9AM3n0n
L8RXREMUzkT/mzPcXpwHMQacLBLxposi+D6+7zcGib4mzpOXi4tm2BTDjz2JhwhRAH+3EYhxBG8I
coePa6uwAgJM0/R10qP+NGC0cUXhJS2qv55gb+LOdD/zwfJy6ED1EjYEjC1EKFC3YLEgrlWn4tYi
d4g/e3gbQqzMIfj30msAMiEe2tBqJ+8cnGom1nNLix8ljRraFTH0ELMmfO+oda+dXxAoQlUD50d0
UpzakkyYRZAvF1ijJAyCUZVM2VKBL9J075A2pvlEJDFlyMqevAfTDZsGn88irZJIiSpbuznMT/h8
xGNww1hbyt3edUL942dOLpTlO0inxWWOIh7g6r+Qk/mAzHnjBYjtcsPDJfy5nC8NnYfL5+POY7ru
fjYs/GHTX7lJMekkoB9c/PiBe6q8L3ybDcoATp/awPPNYX5D68VzGzmp+NzxOZOUNMndVvAZJjQj
DT9n5P+IheokTa8T2CRemggHh3nh0BcjLsIUoY3yPdy4jAXCIIwa/k2S8IEqE9EIyFn2WPH0cDXk
Svk+IKTNnb1xdQI+Q1e29gy8ZUnxDFkBLiwaVkndw/FAoUE+J7Tb6dISFoVgRLWtMqXJsu4YcEtD
vIof94Pj0YcuADT3c/80HqxBFTgKDuj43bKiK6WYMfqOGS58cQC92sK2bSDfVRmu2Z8gIzFZkWsZ
xzykSGOu7EU3z2KNslcuuOmyeUlhwHKQQsfjwQ4jxlexLLgUhtgOyBcUJL6KKe/Wyg6EbxKPI8MS
KOB8KbYsJiSKwT4qqR3bgzutR1OEJRTUjPUAF4tk8aJSMK5teYZwfppxT+AnkAE1dPyUXbkuTYZF
PKvlUC6f5LTqXMSMXpYuGNxrv4JSdIq/Hrcnf53pX9/oOYvBknPMFcrnSxhBSpi2JwUyJz61EAmP
LhII4joqwFh+PEyZRGceTteGquOHzgLDOGkqzkDPq6tWTl2YRRm+NNCepHNylkIIfcD5M7URTv9M
11Afj/ZLD04o3/9DXOwRIi+nM5LZPf0xB5MNEYyBG2qnpStdYsXzxIekAz45b8U8dnlg6u1bxIAL
bopwCXksYjAW9EMtqLXQW9bYJ7G9sNm/wShr+Lf0yVB1QDEFjdSwUzAeDMFONhkDV1yVugzlP5HW
uDuMTDXM3JTBF3U2+zgVdEjE5eNoKZR+lKjWY/NpSVA9oZlHM4BQY57oI5cJiU1QayCPU+ITZaUS
uESyy5hKSTFN7uzIfDAObMLTsBQaG6SyJNN3Nzuzw9OiWIcOjB27THYmha9HGblllkUpj7soqziL
oFIcB5gHUmuM39gTpLWhIcOYUY/RSvJWk0NI4/ol0aoLEYyRF/gZYy4FjeF8e463lBFbWp3VWFxj
zjd7jGWMFQgwyR+jKzwEVLYKH5SxDF1Mm/3P/K7BZnkafUAlioIRkUyfGQk03/kaTGlb85ITeLbd
W1O+MJQiPuiZC2jF1C597oxeRVt9+aUbsFeGBAhAM5LW6u6EnBtNOINfbrrj3Mfs9OXDEFPhuEiE
nwLEAaUNfM+PI0KBBABDkSzRqNtxYT1nXb/k6PgZjIshH5MYwt8xN5QZgTyWIrr395T5GBCi+2c/
ec0Sdt1FxF/DKZadoEZEegaDvQUcwHc/j+NqkudddmBGqX6W7a+A1dYUh23Hqdz0d376mGJjeQ0Z
o4nsM1so1mKhOJnQpznQYEeznbN94idJAZKevT38b9CW1WW4WHC0Zaf+TaBsQwHH5eHkJHiHQnFq
DMom/F3PZxdkK+/SNOOV+sDtGuPBH8pztl+oCJiiEHHHuC7R5uRHx2eMnOEzCakH0i0lkZiw4ptq
Pb5WsqFQWuKienQPLay/OUBxa+NsY29CYxtC8REDA/jnAHNu+6c/Z6x9oNp6UPt112Kri10eegDu
NEUpF5+AmZFke8EgB0IDSTQddvGTPxWQr/3hTLzliDhkuXQMhuliSSuP4tuiAirHMhG+Ttnbpz3v
BNhAkNiW9UerTBJ32834z+qW2/fcEn+7PU/3EqR8NFRgKdbhinPeSZMGRwpHoZQOXagRdyt74+Ip
9cXdM9J4IfnS8resaaMfgh2K7yD8Y26azJwpaCCZUJHFXUwauMvcabHUl1TgujG8Qbxx9kMx0Gtx
RDHrB78Wv7FlwFgy489K9tYpawPwizdwqN44UBdZxFwdc0ZAvp+rCDMJ4R5IqwL++zWj5hSsLogA
1WR0tOiB9TF3BTP1iaPhvbAlxn4R1JClWwXhqOuPKFIL/ElwNscplsWNejVlfS5I5l6D54zWa8k2
Y2xOTO47XUC5L3Gx5AaSXYzJHZC4OImh0WFzZ71R43e9nG2zlzU4atOSlUzVRYwFg/Cy/+bzXKFi
LbqM1vDwZJ6G2Z+lDS8ltEb4K18LlcH76dxLt4B1v+pFCuppg3TUbwJTCabjeSKVzZGKTb3I9G3D
R6as+S1yyjn+NRFclrlxQAhyeh7xvdK4Jza3jxlxiUl64rhMCFbt3yAt/NC2+V+zPxh8t7VlwGg6
GbrmD1GDrHV/oyQuSbJMG4mdoUpXVUqkeLeTwsOnNl5abtzxUl8X6TLkQILSFrcBMys8xFiyIL8r
ivTK8F2h5sAW5WXU72EnDSmpCEExioGoCyC++w7PW+oz247bb7KtLpRvG1SLVFDQiM2UTSpq850c
H0M2Tks+0QYJ+cNZJRI/QCHWYxJwNobLTn/Zvz+dJqEuTKOaBLdzaR9E5ZpwDJmYDmTjeEa5PgUa
TpCcZ0UCzwWekX8YwpOz03fO+n+3oB2dXdnRoCpL1Z1gHzxOffJ2PaSv14Gqs13Cb+HFCZS6ajXb
udyrMKFbkcqPzQNEnD04gq38IxLLsd+zD1corGjxGN1SqMMGvMH8sdunQf11q5NdYfl1HiCIedw8
/e3vDsFZDZXdFNYvURrsRq1QuLptiKzVM10Cp8AT9ecn4dMdhYZHzGiyZ13Qe0xebuNoL7GmRICK
axgY1JtM37tZQegAHIK7r+Gwe7PbnhqeHRxorGVrUGORRyjlpe1idHLlTHV62w9zkDZAxhG8rMSI
b1I4k3pMju6rFb0v7g1F1p6wYohqw97fqgw37K2Fk5SnETed8Z3G+fJ1G3cMmJoTbec4pD7QDtPl
1H/FV/T/j+ALrkpGD/TqnVfOKVsZ6EtBW4Tl8PWw73t30T5bvWv86jNxLuw7xqDQwXFTXbLI8o+9
LFH7VAOGGI2ZEvJMwkkcJruoOWz7LUJx+psGcIyrvd3NAwiMqU38yqanbHdzZfaEvx70tD2F24do
nYDYFKonc7T2TqDJBxszEPBQ2n93DDdLKG2veWvcvdvM8LAI/jhU7l1yI77O4u5Xg0okZ73doGiz
vLva9kUiMeyjsNTXPaksdmlZ2J0vPeyVaUCHpgs/FpY08AtGQ42s4zxxT5urSrCE/7Lnm33+qgvj
W4bEV5gRW12GPx8T7hxOPU9j+jERNmH77KgjfSRetx3kCYV10xzIFjyyfqqEPEatD6blHKU0UY+W
cbjbJ8qYVQNIjyxi8AWkQZw855P3KcwGmxobGLVylr32ojLv0Buws4H6OVQUkIU5KVqUB4JB0DYh
6JNZxVRsdcUFdF8bNKk0KHiYsV3Bz0YRIDP4jlBiIghg0NGoAl4Z5x21ChvpL4DAPDxs9pBiyv5L
NVZySKkEchxSLcBXVP8Tf9H2llAu2dmZUE8BLLoGWz8KNMfRNi2MPqc5VUeTo9m5vU2HvDRUk2uE
X+Rhk46j4ATRuXu9FldhemjvOGvE3vKQFievhMMVZ9qoAx2KxBa7h0z0BsVn6nV/ssjn0nwz8LFb
Y8ZRVM5DQAp9uuhm9ANpSrgtJ0nFXsxeoEJA7kHiFQnFbzezUqyrzPQ5SVJs25rzhGHZUTP9+M1E
7JoAP9KCPCf+OxeDpMIoXlb63BycNlTMHdqOq0vj3kmQZ8DczhugG9yg6Lui2+I2LFGXZBHkyg4z
MbFPWvR4DKxynvcMtUE5tke/2eZsgsfwAk9hXex4wp4jUAyMJf0cEVAXc0ET5W3LQukw3XnXAagP
5gcOIWRSoXCe1/YCfENY94H+8iGruCnFGFZmOHZQtWhBc4vWrThb5Mc/acTqt91mt4+wv7gZBR2c
LJdolwAbWlFUD5yFc/vjlJX2E0ZVHYjbeMuJ8iM+YmkX9aCRQs7mkgp9mRqNyXeFi4z/IFAechy0
8BorXI3dHGghREnULCeNLosT8opT6vwDoaE0d8+k1YeTZdQMrmGUNH0cr7hKsYp/F3JHq0WtRFX8
QcqB06UcFU5LNIIK8q7WTGQWyp6yE61il3dBOUgtFDTBSMcsV4o9cFcusBVfdcw9GXQ6XBhQrUUp
CSm8hVHCpeUZ4NkZdpKj+YY+wzHzwHsHq4qzqa2ZyrX9b0m52TkaWr9oyCiqqXCyIV+oyBFeKV+D
CRVUmdWwakCUf0KShrx1Rvi+FNj9eDVmK72whveDV4JNSCDa/NRxZu9g5n7uEJRWbQZsrKH91+oS
ifzJWg+EQ10Zceo1y657tbiWS2ycmvzREl7U8pmuOuxfcGnmqgOV2jZtVHwJXy/HWw68T2qAItgc
IVRr1krFN4oRy4N2dqByT7lNDoScv9e0u70kqpisMflqPkDwi/WBdXOP5vgN7OHoOorqlL3Zqro4
n5ZR125J+uaGA9bqv7YcgXzNMkzYTX76MPo9dFioi+oo7cGmpzw8ozjhqDXatbEBIWoZzYmAfJm2
yByOYgLKP0iN4FFdTUINTKQAfR3dR1AzKb5NB4PGheTu1/SAbY38ODBAI77Dvib0wHcryyaFufXX
elsmYLrHJGsEWOdhQDqYl389opYM9ePM7/bn4b5PlkZSBxPbo4qrG73CjvoCmz1dgEvqtoiqEx3C
DsGDzqgIuyWsBchdPKXUwNrowD7d5flRSoYxozp/I17Wje3W2/Z8GCSVhwtX++PvWY1jmDGrzxb8
t8fD/aAQsO4QSWX4/bYOd6mwMSLjIdt5C/ZFH+IX4JNNYUhh32Km+3UXnC0e1htHq4A/CYJCyRCc
QxKND6jyrP3kl/n12/LuPEnCNSbHiXx3E/ek0qadp8TGzlPIkmqCv/gaKqbXW0OGCqf3lqVgaRe3
Wa8/W3P2YR0SDPuiedXJmnSpzHs7RLqIfJ94dHGSNp5y0h0wWOd3pz64epkpZQ3dsgFWYdyESdFs
TTqPq7G+vfaizF9C8zQ7/hpuJy8DQKcqr5P8feTZP3XBY2/Y40NxwWTEci4vceerjMW3bQjq3jKo
23By7oHXrSoet5dMt9xztjnNGmB1+tBHl8jC3QuDSunHirPgCxAW9ZtXdO6wXbn/S0zduTb4mWFl
DTEYdsR3oAXYr8V1ghxE6VHbaDTBrALeT8BwhK9ld9S7eLq/5DKZG2H3JFj3uHD43sKAF4GoKMew
DWkZrzWfVnaT01MckJ3U342SDYJYKcOPQlWrzOuC/flg6ZhQ4/mpzXG0gIToi5IVZSB97ZOSApvg
J6QIX8QnwFEmT/oRAdzFeq9Vc/nlqD+luwRyBcdz8x9NZ7WkOhaF4SeiCkhCyG1ccc0NhRM0goWn
n2/1qZmeYy1IsvfaS36xnm05F8WiU5waHvDfZ5TlkOlR4pPdT65Hi3Wv7mizQlEwO2t6h19SQ1ck
j/VKumVK1CLCvgfHyADBw8HZntU9WgQJzQWZBJAZnQjVdgMeL6iUHtReHhT90xsnXUK4eXkt86bL
Nh9C3pOwbN4rrwGw097UP3BA8nqlA3AcSQnYhxD7R9sd7VVgCIN9yUukxJfczPyjKMWaRyQbBKuG
3P4gR4FqqcOSpGutE2ZyRkJDOvvksTRpzOfGGHEVmfvantJjyJ56uNbnGwL6cr/X4Uz+veATSawZ
DF4fM+AxwMQ4/Ql0XjoIz0F/QlfPHG2/IAsaU88jEI+2cKXM0/puwk2rFPFc7yyW5vwYDD4DeKwk
EZZGE52pnkNqT1iaE9YuCIdzdZxgn88Duaiw/GjMP8I+W/lEuq+8SKbvtOpoi3DkxqkLbpGTC14p
J+gxnNDZK+m2K/bkAzaVoouxD6fQq2GOnhtqrNLXmhZeLPL2WVBHzqjg58uP9Yu125euZpnjU4EI
7skMWjpXZTWYIEUohOfAay75XYEzyxKkPy1IrKPZ73pkwqimT1YDAIO8g7dPD5gO0H086c765BFy
pZgYMl/zVju5VwWmgZqH+DTvXg71Ji1VKMtNZOfs/IlYeg2Zf3Kz2LXsWTjoow3trRXyEk7zDabo
iNPg184r+wSN6dS7+U+Qk1nHbf+sdtc2Tt4ZOaZbqlfD8ri5NqZ63q+UkFoE05N6/Gj2uzi+ZkkF
mOLu5AAuT87Rv9aRcbKL0R8mtDJhhxkwRyVbqJhj6/mfDzp9/WxGgGIPAX+lc7vKB78yUQ+tLtI+
dG7I025tAOOh+tg3DIRqPutme5gWSNmWwe871wnGNDhmnV/whiZ6c1RgEq2OdHjflNdA8Sc/O5VG
OncWrr1sMskl2dE1Zi/QaVBPNGvp2NxaLILr6FJGqz2fCoGYIVdOskQ+TeGEIlBzIP0wZpDJy2mM
5VUfe8AFpb9PMxmMGD4OHDYLQqgsCS4yOpsDpgrM3lhqwAg4bwi5jIz67qS/AaGJKA3quApyazZU
YDpsQ2DEMPBTlAYLjweRmIVJ02P/9fcl8OEEdiCZlyiDiVJYG1LsM3gHbgLoe3QcJacJDnx9BCsa
tcuESsn9DggMRLFhzwEIfwzvWBr8WQtgSIAEZHfmyuP085x8DcCtuBlUvcz/rJ+BawCz6oZoSAnM
lj+E8VE7yLyK0Uc37IbGwiAxLRkdFmuBr+VB0kb4kxsXfrw3WTD5nCD3TgPE15zPzSZIIkQIUJ+e
EXqyIjuFfGfIiVw7p8ETpynAaIzg4zK+9D7ojImlhMJ38PeRAOJFtv/lpG96Je3Dpcc944ypZuJC
gjsvNJs8uMKeR2kDr9kwj+ntI2Ukym6i0f91BeYLnwhKhMw9Tl6DygWPVpyuBf0oox58dzAE7A4T
hL+A1St/Vwv8GIugadkIe2zoIcG7cDYN6IcScEUy+cew8wYUjSzTOw9OAwB9BxTPrDNSm71nLAIb
zxi1TvHEndGOlikm7nR6PFwwaWEi4AqwcpLbDfgG0rwsTRSC+9S/pCyLWT2k6xbZ9cHljFmcYvyc
qTNEbb/gd3XYJsAt6OZ0bNamLshZmcAAu2bzoxmduBohcUTQZmZBjTnJIjGMqWeixy+45+eCbOpX
2J2U+VPS7JVH284OJfQULThblNpi8mDjKMHDHhGvZd6hgmxGVLRr5RSLestmgE1jmI+IaUFy31Vc
sH+6SR9gpFIlDarkjd2DEBc448mldbi3NzldsAZ6RlpyB8xxN7cxoPjGTFXs66HZMmN92PJiLc2s
3/DoMT7txrqzv4OUF78QGoNPUykt00Cqn+gHOYNElFPgRN4bvAu4DJh1TOF0bVUA4nof/diEyALU
0iyQ0s5p5SYzXDEBCCSGmeCjGMBCx0hBXadiKLiQ0CHvRSyoGuOEBRujf2lzFO0n7O1FHYINSGQl
oHmAJCbyDJgApSyikhqeEsSHrC6oVIZa1PO74Wn/3tqyE16wbtcMLBcL2z/cQGh1IlLm3Q7VUvd1
ELIVAi+DF8SQVKfyt68TbesmzTU9VLrm6oHzKnFrbI5WAQkRkZ90w325r7gZrx0HiAJj6Q4IzRLI
Xx990eHJBYi46n/sMz7sIIBpXJI21VMUlF5MjVtw1nFTYKwpP4VQxWXPkUk914Ac+8NqgTfYapoI
FrSBfSIgWw7K8UWzGfk+N/nbzaZCiVcDUi0QmBT15037zKG3z/YF4nvSO0Ggmpz1TIOXEMnla7kb
hgF/vWjmvhb+OyYjkiYFLgcYY3AmJy1r4i5s239thnYEBuGB6iTasG282RhbgE1B5F2JLrhSovHt
cPTF8BGothOO6pzOKkMHB9zrtKCX8MaDk3cq+uMoRRAisp4iFndMrutpE1KP8I8lz6GS8YI/5yja
VVACrsvmDP9gdYYKAprkGTMbqElds73Px6vLACUWcHZ0vwieSNQBD5dyhi4smQuhmHGl5JVyDMlj
8sJHp342vPdV1dSglk7IaA2LjBatYvqYwKykb/GxQHGk6OhOCDRWn8tB6U7THMNTf5iNGYABCKCx
QVOKUY5MXS7DbOgmwCPm4OBBBgh8l1DCwr2jvyZDkAnt2pBLD5gBGgjZFZkLZTsaKLQnyP1I7d9c
sUnGxeSFfTfF9LVvbcjH25wEpx3zS5DSVOMg/E6JJLqz1MYvQDMJkDazA8oZDjnmUFxgZqdy6kFW
ss59NqayKdGCYp5JhoZaBbMxnLUUv72/25tU3rLOD8uMO1qkzLBhl0Cm4QTxlLk+R+7iOLxwDD72
x2FFoz9li1eJEm3E5uozI/4PhJ3DSHmoEVHpUqKFH2J5tv0dCfhXmIxAB1CfU0gBsOd6jZq4G32Y
OTeYnKzCHyHJay1yzGlRVA1P8B6/C/rxw0+UuUzGlWAIbJJTpkYsg2kaUfbo7nadIaM0lcQM3k4N
sWZCqc1sfK9y+/GnlaMfbWShb20+e1HaaH5Z/bTgILW4DayCKCq49tikRA2q76DP9ITupLuRO9Ow
YOsjNyGeSBk7/IEqohj1uJggeYPc2dOz9wbxy5ZifFkFXb+3RGrQ+0AmjnP/Sw04OqbvKJt2l53B
fmB6mmdyHUcjM/5ZulfbTFAqd/B01G3NAWB1gfCee4DotJJ/XWdZQGvBfWyV5Ncr7Cy4xYBh4/va
gLhpNrza1bwlA2ageZABqrdF/jQQKOElgDKBLFiASANK3W8CPfOu2j4RH9GFslRbQ34GuQretO6c
5+qO8cQVGIYMDJEPDVQAx6T+GhkQ8gHVHbqX6CJIunveEPTn2b6zVAdduzvhp5G2oYqjGnxuOA7g
4yUN576B5hGX0QMVtjn58lRJShAA4ChTg/EsCCOEbjQnp0V5OB+U5DxvjlV0FGrYOGPgxOaAJ4sK
pIbAS3Ws3/z7swnvaBS+nXPm0hyZfh8+LbUaTdmjCWNkNYAI5mug7G/i03Afk3TJVKXDR2HHT0f3
wFK2aXBYn7jg0WcqKD+aOmQTyAoMisV3+A7j26TsnSD2YUx67z2QdoKgRSnlfYf14BjTMHcb+25M
64RTUrfuByNHibJ2/x7lONG9VnijY9IagnpedPtdwKTK4UrSbT0xWmmbrcx6DcTgL/fu09q/9VUo
bqBki75GQTvMXPEA0ZdXylhJn+GjkhJ1IGwoSxCmScbzbjK7RKQhyp5/xi8yV0GaACj2G5C497H1
EJ8CiIZ24/CK0UkIvsiJ6BYiKWhHoYjEh5i4auGLVSg/QIHfq+Pv4e3AF3EKFhATG9Uwzz2kIxH7
Twp7i/aAAwMT18d42VuXFoAHAPMwm3zFWvIDs3g5/SZHCwUF3j5qtp7O+kOOJzkGTT5UaiUKEuSg
TKAxN4JmOpEDvHaIrGeX0Mcl1ZDSEM0T0Wxw6D4g4lSDDD6STfRRVx4V8w+aiaf0OK7m+vIEgb/b
qyIcWRk6G8j2XaAfJM8hOFMQGrSLymE7Rj3PLYKmXbjNydk/bpFc5nsrn/9MR0OupEM9PzBD4Byr
3slco/BxN78hRwdL/AhGVkyyiBm5q4guD62WCy2YE6MuEV6iTzXtsJab/dwfDFqh6JzAv1z/wL2r
FM1Goieq+YB1WNnHuARbVDlZYCTGFP2DjLkE7xZBC//uf4fHF7i0jt3GKqUbqAyQdlrbl46lyHou
aZ+eT1buN4NnqCcFfb4hE60soCd3sll9x8nXof15tIplh7cOBD2s/ZffwUbGCEQFJpziWueo8Dj7
Z+c5PZHBDXAfCs5egZag5N+RzjT4uNb7l3U7XBF/P2EDUzFs9XDOMexjP08y5gIsWkoJK1ue/JZV
xV/A0L3GcNmB3z4QERTxBT6zOPgAz9vmBubTDJQ6fYnkNNUH0I7sei7Wxy10bVpIcf3w9vVi6UVy
wohWi4h2Hum82DpET9Yr2hRoyPQb6dPJYL2CU7jZYkNcxadR65+SRmN4GsmgWDDcuCBn2ANPe0uW
kpF8rVwzt50+Eh0pDVUuZO+cWdXTyXvK7NlDwQx8+v7klGKiXNuiG9KhRXk121sl/JzsZYtljV76
zc0A4LI9baQ6SRPPogYqTCngrBvgZE+UOnBdMOJWcAY56LUYaCBat7JK97ksXRL8FbN5+tQQvJWd
vmsAsgDHffVAFd2w3NmrmduOIHVHF7cEMAQzgeO6zViT4xQyD0xFRC3B1ES53Z12aMN2h9HC8Ie3
FTSDsTOf586HNiUGZKSid41N2AJdAp3QeISr5Xej+DSC2MMQz0UxBdQgagRsOTAyMDSYYRELvAbd
aY5//3i2WWs81INpJ6M5S0+15Iu6uIJSrboEdOLf9nTujJ4x2u8HMfYctMCRMSKHQU8PZhewN4Ci
thyc4iNHY+Ud76+bPPojiH5Hcrj9QiN5kbC8PEgnaItzipqYWHlLDE0I1G7Fi2j3V37lZsGdlXW4
tE0RaGkITUgnjK4LXKIA+4dPx0gu8S/kEB2KBm7tioBRj5v3sa896Dxtt4XokfwCkQ2xAFIQu4g4
I0S6JnSRbPnsmJdJY9h05Uxv99VxAQ1YTsouWxIlHUdEx+RPZly4IzK/h8gYIazlyb/EdfcEIged
5L8OKG1deOmo79FlyhD0uiGRTaZBvxR3xUDok3zFls6pQFkxASQXhFlPxSMppyRv0iVEiPBs68hc
yZCfxxY9MbFDJZuD5DkF5rRaSq6NzA9yLNxR9IZW/s+TPYSgeAiPAe43xQ5IL96VUI8fi5d7n4nw
DfugFcJqCtbUG7ZA/s9hO7oiRnH1GSQ4qGrudL4BXo+te5dAiFCMux2iWVBvRclJnkYEsU7QZL5/
T/9FRh/a+Q1BHA0ahpwxx4kxPOMMoC5W5nG3/k0f7hvXL82qArENKHv3UQPZpI77c0poQh0fZAFR
qvRu0EKAzHNYekD7cUwz6KHDxHRoYtmgzXCxwqgbqRe8xaBQncKm346Kpv0eqnEZKo4aV4NXcPJ5
Sc4nNpCMbnhfflXoShdINNeIYPFdGKTp4W9W9r4zeUXy9RbfpbAsVLcRfoK2fRM1mbDGqr1p17F8
R94jj5i0YTyJ81oVhBDx+KKsKfkQ37fHoEWQwdDD/QTyeQXOyycoWXGAKaG3w1mC6YWVggfGf8N5
ipNczahCPOKPSObeSQVwL+91wAgtG5MKy7K/L7gGFAsxOxVibteqIEE8oVkyLUd+QwL6YwN8sCce
Yh/c0rizBO12pEKxuTrdTUm62HEfg6s421VoooSiKtZcvGx4dE/TI5tF68oaD30oCtFwPB4/3Kfl
OGf5ft4wkbdjxh50tIbDymROg51PnGGkQIUkwyMpcXJSwVGBRGXFAgdURGEO3RCNPRGdwrdXBKLx
EWVsjCgu7MoQNTa0AehE9lGNBqQylv4xOUek97API4tbTTIEgjoQ6huOAi6aLzwj4G+JbMMjUO43
RuOMGqeSyMoeFSZ1ByQ/IySbzA2xhJOV/oEIpChCBpamnPR23RsEW8W/0EWoUKMQO5FHihAWo4gh
5RKMaiqdOyqMCMfOxaZLifg+yqd7v0ooyzFqRTQcSTs+gTQeHWyI1mxlMUT+UWmh3OCJjStjVmzJ
biljf+8ylCvR8l+MUxgRirhDh0slxfHKk+6bgQqQdNCQFwkEbY/Y9+xxELv3a/xBdOAJ/SRj4oXA
N11dvg1ugwB+5GMCEg45PtEHRVPvX19awjB3hgHkvxckzHHpnj1I6qVO5+SlxpEPbgXoEqIOP24B
BnNu+IEi+cAvepioSRYMmqCg8603ciGRvROGokRGSfzeHNlk781lN95y5UkL3mFhv62MhLB0JBl9
2Zw+ZNUkWSwhHoITCSkEzBjIyH6jH0pX7Qm1O0nThfjxQFVH1PaEk7XsQstsuqv+G4NDeRw5wuYE
dKqptiuJRFd02mivm1PUqQlgZ4iEwkeU8M8eRJWNKeiinMGhIm+v0RR72XLONKao+5EnM82AOVq5
mNbZ2w6vm9OKrIcc9k//j6nbHCAaLwbHKvsTNKB9klnBZ6O+dWSfnCMxe3xC9JKY+SJR+fJDW9j+
/4QTf9x1kT8UN3uOCxokQiCRfQB8jlN1O0ftdTSiDwLAXcpryMBSyMrwNKVLQe9aRsnSypedJkWZ
gLbQqSYQQ8CqbTIi1IRMgMHjQ236QgEsER9/es9EqocG/H4xJxS2HvRE6FYXG0yXaBX1mMQ5r4Ap
KJAqhQiGqAvnJx9/1xYUjAmPDCa9pXDgylkgumotRBF/5L4txMXkpsnpKQA++Q65VnyVdQAD1myP
GU8Z4w99WMydoI6vxPyjR58YE+nGOONvX1ecdKV7K+16GgvMEGhPs/x42zeH9lubbnYXhDiSxNZZ
lCTpK/18UC2cpyxWrof8EinFLsdSKzyRT3DPBoPBxx3Ip7mFknSKAMjSWyG0E0oJV9mIl5GwDxFp
q3n9CjVcc6txiEmqKWJ+j2DVl2XIiIDu6mRDhx5DWYyHBOtkKltpdDdDPF9CEY1qhiowYdjxQ/mc
3v/S3RBsKyrXmGyjM3XAz0uw6/JOpQckqBZmh+xLQTyzXBCpxHIJLON5jBkSBTkNop8HhXUhqAq5
1ipap7K+2ChxI1Vo3dJR4PMvZvWy235eDpvWJlLrDgjZ/Ew5gXay9xt1KdN4hJDCMKQmRSymZCdV
rNgvF0Y2UvHX2WBzcD/lXn7s9uJ9kFJjcO413QxZSLTv2UWd7fLjxnF3/FncyK7Jwf+yhadzn8nu
RKIcGUR5lVTzAWugPx/wgggV1ha9ZclWAEsRDuSF01aR+LGKKdsnp7nKJhSpXIkuIvYjsjKiqCf/
ltZel3bhzePz7AvqBU6af4cP5SQHhoQX+iayg9uAnUQABD/S+dOXc0TrneYkd3+rRR7aQJW34XSW
IlWDBA6hDsdDfomNYvZ3b9oOqKO1yu8Z2G7madDeBKneQp9Cpk2C3xKKIObBYjfQZtESNzlS0G/g
uBAFgUZPuFnGCBSIgNr5IUH+FBwrIuHLdIockDUvM2l5ZPoGtJnFern1N4URrPZ1UIN8+sar8Mio
UARV80lNV+pndw4lhvBdr2FMtSO+0zLC44/0+nQYF37t11qFJ4ZcExqSjEnOA7EU/v+BRVrl54o1
svzKYyTuAC7nAM6pyplRnToOgjKzDDDSAUizzCAWjFL8nMLp4qr+GGzGxTZy/qr9PCyAz2HRz61x
izQHKrn4nlv/As3Dtaj7qPCdnFiOGEaJomnIn61Dr8dncjJAyNP3PVnd/Iw+BTke/GrYCdyQgQih
nC0kuxxSIHtHLLN8n24soAZgKEyBEQpADkNULrojiI81nFkxitfAshuxOMHzY/4Zn9WP6AHALyVr
Sor5l2HP/NFybB6j2VP+ZDboXJqiQPAb7EpbIWpJy9XmyT8mojwqyro/oHb6BLwHtlkNtF8YSAaU
r75B4gKmV0L6l74aWUuQb0D9Ilfi0+ZPGiMoZ9FD5MMpo/hno7eXSgnojWjtauKPTrJ0C0VqGWTC
XHKTu5uP5ej4qytCIU4ZpEn9YwoEwZTQJ3K8oOB2aBLRmGeETUZEx8LrDggkoEdIefiOVxJQNnDw
QKijoYwSFRCUCeYDMsI4mjTqz2Q+TMnp/ubgQPipqTbHA4Ls6AsMneTHwmzCCvA69froBd0ZSgBU
VyV9YrtgFcLQlIXFzBIwJCcRhDPavrUjQ8xeN2zPGguMApEB0QSdyWK3ni+kJjIX/ylYLjT1kNAz
Z0zoxqHlzFf+05x/XMeQ5tItjp1HsKwmGrcBNQmnOFGd0GXjwBqKOJPRR/NnliysXpab2YovfCb1
OA8fy64PtthdYe31hy6er6Lvx8kJSuOX5uFGCK36aM+ihIpeWjvODd6ZWwIH4T08GfTq0iVX4Mew
OBYp3WRut5yzdMNCdWW+qVbuzm99Bm3nXsNzeuvn+2xcby7jEm/afXNeTl/407CZwYVRgNKmaVlT
BCrD9vwy9uvoKqk6bUEoZYBmaUK6IvMh3CjCyUzWJPU/Ui1H0bZLpIyAok+p0GCyxp7NQLe+qaUP
rS1MV1pi42b4WwDCzdZ4NGyxdwBy5eZ0Pbfltp3CQRV9ueJwos2YB6fBaqhsX9SATOpeM5yNcIpp
r0ECt2c/MrzDA4zdBJiBvgCR3iyJtydb63G+4DdDU5+u9WG1UDOzvci4KoyRaQPNTmg8AoIzxCXG
wOKBZh+d3t9Infx6P7D3KqTWlTSaL4mG+PqT8vkYMlh82RlmTcZGo1hozH8BQoDQ0wId6B1t0dWw
ZENuAcHSB/fVYat/OYhAYAc8J4gczwj0pTGQ7heUo8YbMtMjohvDdr1BCoMUcccS7MhbRaSt2HyX
ylIbZJv2qD7StjmpNgVVRrJRm7hJCDmjRgbKZkYLqmEM1AvNzCuRtgQe0HAxPICreYu+bpP5Kzhz
oM3xijwS0TVmX1yWRRY9MDcmwCT0RMrozrF2RK9o0h4AdjwmsHOe0QszK3zm9605ZB8OrvTUsL5z
dVnii/cx2wj+QRwYVGdb3aG96uNYtMAfpuken1j+oaDkIO3zUHyV+JZj/9L75A48NmzhdKY+yPh9
PXV0a1nax7oAPadgRO5k+QKO9HUAGndTyC6Mwt+L46zcVmFRW20PywreLD5sFduxBOVWOccZYg9g
ZcZaYcPPaVBp4hQtlhti01HgvdWrDs2eNmgFqz2LlSdQJtB9YjiAPENxeMNDAXZI4XHA/wPBl1hB
CAjG+AX2yXtQhESq5Bh/EUqvRqBkbjP0PLU+6MBZfnKw+gDSsQbsXdJkAlATrxgEQgJFwwEen/dF
dnU1elA7iTEQJsPof+bBj107ztZ6rPSVq/WFfCZaXkw+V4ExwrSEhnTnTAnZ2eWG3cFZEPocPcfC
o7t1hXg24i5xb7pBC6lG+kcXr4S9iLvg9jrh/gJ3H9ZCS2z0M8qErtVpeRratIzMaWmK+zE6OgHg
1icMGGDYyekV4qs0YrD5kUHsdz766OhhAbYDscKoF+BSf/PtOIpd79nT+xEy1Ndo0B23FctYpIiY
Ql8ZR4idWu0RFxXrMoxiLuNxd3MyVxH6VREubt6NgTlEmq5F7FViJWZqDYw9A83wxo9g2GHGhCfr
9hOiuBkfweauq3UZI+X/meLVFnWXlPZMYpxrhGtar4xZ7hkJCYqtpLIgQXLrTHlaEhihqaG91bIN
90KycglbI2BXWxWj1+cSNhsDQWN8JiZwcA2q9Xd+dJ4YpL3Qeqodwy06wL8uM77aDnPsUu6Dywjy
NZP8i80oR4tWsCh4PGXcCmCjfUDVo4JJRKGtkIsSBP/LY+yqHufh2f6AGEq4lIzQtUhfZOsOCihY
qrGQnoZZnazXwdgaLpOIGgdythr5HOA5tLRBcratE7aFSoT0SNJhu7EoRKyStitq3ZxmcXv9GDIJ
Xg1AUAAs6wTXOVOzKTP7nrZr46NE14dz/mQaCpvOrChWfF51c1SFygR25e9jkmqcpedzDVeFg9V9
WnrIwXqcRGeGjruudV0Q156LrPczJAIRh2rUspFt3RKw2HlfDru0Mc4ZY7yi87SgEUy/hdeoWSQl
+uSyWVEbQqDhNvS/hvnq0lgVLkd3XwGH2/4mGTzIn/mmQcG7WKgIBZ2cFYc3z992n14Ld4uXbXz8
x9nlvKo2vyUh86eM3oWNcnBO0nRoQVAhMHZB3fN+Gu4H6OXT04+OhsIeWT5dVxypcxhpSFMA+yXT
3v8SbdYhjDJUYjK+uANAzQGLWE9k2Hf3/QtjF7PNPtjX4efAndLb1gpvFTxj1igea7SlUaTBLRGA
YW5hDXk+2WSpKgpO68uXkaeDocqU6b9CfCsAPwHp5HbC2nqP6xSwfMVMfFayvqqZSq/bPUZwCdCH
1NgrUFY33SNC5r/KfvL/02+uOyS6lCNkqwiwoU3DUQqoE7NUJoIEoBvs3WF5s0A2f9bvXQkmmHkm
PNcdX3oQsqoIEV3R7uN8K4llYHNQ2kM3SLM7MI7gpHCaBZigYxZRDa9LPCHmgFxFvV2sw4bG5rsS
eUXq2e0r/I1/Cp7I1axGcYXnHr6DzqGY3SkCPiOEkf/8eYD9cVADAiNMlG1YbAg7kAQwL9HR+wAz
BEwF7iJ1BOhKxGkwJGCFoeULzQRmr6kxUJrD1s6R1rYUjAN3XXpOe3VaoYg4UfttRo8HEGf4KTAB
pZUyqxEdo5iuXO3kcMtZafXPahaWDmX7EjSKISIraPJ1UNXODhS/uKf2uxSTqKT39HEVXmhdEq46
cCWP6y4CRuyPk4faL2vUOY4+a0AZH3CWQ+QNvxOkli4i2rp/ItSYfpIapFg+eRUQxVsvS1i4a3HS
YPNf+48QEF531mrj5fSGP8e2vVvqEkRz+4wUJ4xJ50M7bGU3OY13HzoTo+88c5AYT9jk+NnZPPVp
20zeO6wYK1DDdL4eUH9akCaPvjp7x6qlz8nOQ4RNx3f7vLtCA3oy6twh6nayBShXFeQaf9NJ11dM
OEpQnmaFD0i55tjlJYddNjtDZgsDMgN5yKN/j79bfI4HCg7akGA2HeTc4PCrTj5o+TUMEVxS/BYa
Wg2r2mfRdQcKTwei3td44wzcuBgJ6Q6+ibN7jMAmeJ7kyBjp4xNBh9wAMHj+ybmH3V4bOd/jGprS
FblofJDHIKxdOG7A+kwdRAhOw5sGf7VeW8p0iFBExJjR3Jf8jumLf0ZNcdO1GfOrY74wfAmmBvQ4
3CCVtheSU/g2muXguftQv/xFBp2H6P1IUgqgiCgW1J62vG3acChxZZ+S+9BRbVdoGFP8knkDjuXk
Oj68GgWnDFaKTXTpeKddG/FpdoEcwCoEv5dHTtihyGBQDSfCfjNs5stIsxFEK5+/F+TP6JcxiSvh
6HHetfrEzVdtX9TE2AHUtPL0wq2qfPAV2EWq0ZWlltJ8v82f7jPWYYYacRW+sdXE8jjkwBsZ48u6
OXwuHrNvpC4N5x4VpH8kTCQG3eE75n7BEYsoJ3rHUdc70edDYyA4IlC7fWF43/LL6BqtJk0sqkwD
/L7/3IB06BNZETDYggC1W6MCccPBE69YzBV8XH79z0w9GABEnxTsRY8OBW3wH/YDogTX6D1R+eSs
IrChQBTBRSGbgtej0FRDqtnOktao9O9zcpxWpPt1kkWf9IzgbpO7FXWWX9Eq7nAQmOdlYyHVWU4q
BfxX9zPIRTkY9ynH5moJDeiHmIL9GRjpfV0vTrMHFGRH3RkOIjQkVpf9uRMKtB1xo3kT5hTGiptJ
BpfTzGgLZNRiZsaU/zbU5m9kNTHY+fDEG1qbSZZylgKQw5ASUyXGjau4WmJ5VW6OUwMrAgaH3nEr
U6oqvgVG+uVSxRXTGeT7wLSs7JIqomPBMeC1CkNB9x8pRW16Sd8c9WTQYjV0wpjc7lDa0tI0CSwG
iPGVy8XLFdSeV2RJoIGA2sdAS1lYLXo11Kt1ZT7f1pFSAk3ort9q9l4tVF0BXl995Ru9mbB8I/KZ
FjQqcDzlsEZ1eUKOSzfevj8dtNc/Ur36SGRIGr1K3mg5CQILdZHnLh8IUcvk5GkTzkiO3jbQWASs
AXs2rSsoMISrRN0y/SFpYID8emH4R3ChqgxZogLnTvujPSx3+O7YoQH1zxJ0gzPRWekX3Ib35L4T
b9aUja5c0j8BfTI11ZPg8Bu0xpFmg4R9kVlGUcdD1+Btp/cdBz2BiAEg6nyIQfmEJEERZmxLZC0G
UF95zfRpF++JOu23Z9xksBE6vSJS5PBVxYilFz80hA1M57fHGYd6J71BEuQERZJpgXTYgfZNtNB0
n72euhdWgJmNOErouDaTPgEVDGaCKgq3YXOHYrK5jQBM9omKCD+b1QhrK3+jgRx/0YEurBSMcnoO
AImiNfEZgTcB/ooBM9wwTJcEhy/kVTgJXAiDcp+BjvDnNlfeq9oKPjfQYc01aglkp5aBQcXd6QIg
Uay8zSvmNMNXPSDFOgekbBH1p8LxUFsLqKBoEUTd6Qzlh2eAWhYHbAS2zGBdgT5bJKAtoxccJVKV
GYHl1xcyP7hUJCcAF5O4z15rNK6KsK9twEXCZ4gQ16EVIBJb9aHtgbBD9oqe4Zkka3Bb6wvWphAo
uQ32rQeqGV3PG8ICoE7+fCsIlQil9MkNuhiymCw8uLlfeltn4B/0se6cC7wQfgqO+0znmF7ckSSQ
lcazyMQB6oghkL/OIeX2MOqDJsxulYuU+WmCbKikaQRAOEYznhpUPtYY1Uxg1M9AnX0N36WLwljb
va0TngvzB4DPfjdFUmOmx2cLc1AWQCuoPcRZyi0r5SXCU+Dc+6K1wPRgQi9A7do1Cvv0lzrMsIw5
FhtCxSFyPWh2oeaNgtxSBkitqy2OfNv7nJgEhVP8neDpTKWt1mrYeNy0zNWMXC4roraja84J3Fbb
YxJFBWVd6bWw0dir3yJ55vCrjPVPfNoRMSDQI9e+/mhoLBRrIPQinr2I9Mpr6sIs1ccqtL26XzYB
2uRJZ4WUx/U0gjpXuoruv5yssNo1UtGYnHeSE3KV5GA684C7sUZI9mMXhzb9LNQetB2z3FFnhbzj
GYzujNXD7VBn1907NrYpTu3QLewGYfn+Jx/xoF9JmQ4J4xUOsSfnR5DggtlL0RVsMDFlYGlFyOml
dLZBX7U2k03qSvRZaRGtH42/32PaRC8JOdwkW2EPodAxsy9NIY6QxRAOYGhZIFVdeNLJQiR+qEoR
F/vDw+LvxS2jQ1xbkbsBygoaWsD07IWsay1IjdlNHRR2N3ixe9BBULb/AY0np4N6DaTzxmoiMBS1
CafrxwtKU1KCTRmkEg9PBMfF5+LTh34DqXOTciF7I0GxS1itHDHpRPNBPTMYUaWnyobeXK4hr3I1
5egWkKwLxvU3L6aTeqpgBwaxtOUI+Fqc4NIvTIfTjrTji94hZNpj1G9fzA3ZYDOhQ99L0RdayPZC
JY2kLULnotjj9kaP84zUnJiv3cHnP4P0Sy5o9RmWCjlPnGsmG955YbF2ZeWwzAwi2XvcF73iU4WW
8K2XUjWlhkmQLda41Ct2a4LGh20vWAwrZzfjklBDYbGNvkwDkTMrF8FCwuh3KxJBwJBIcaQLSsOs
gEl3XYJ15aBlIlEuM91qUl8owubmkOFcA1kNfw3bIJuYphjcAR6bGPPeUuYL+xFY8FoGXecJrw1s
MJ2TptMJdfNR8RYeMx39B9DO54nshO+fvDE6Zxw2kDld7FSGKydSAmBLnSEsdhTbBCjAtTkhTict
koz9JMcjW40GdA+YqOoy05bjblXFl0u4yrefNzgD9f3neT+nK+8Po3oUDTPkKhMmC/T+hYqRkBOS
8UUUVoh4j5E7ZQxx2O1yOyI49kHhiGJNoo35/W+cClmIIl5cCdDXclMSbVbTotxSey/Q6rMTxEqO
pZVgx07xVz2c1uTuahvkGN4AeRDVomsUfAg1z+9mBRV/9yZnhoyJRlex/+Od4zAIvZoArkU1S+iR
6qQAhHNcFMbXfvG1cDAwoG5w9utOtofcDXC3HHGkGZpzvcZvDc7NZ9WDvsM9ocYzhCZLFIbTxQoO
SI0jfD0p7yEXsUf6RQ9qD88xgCU94xSGAjMShH1vQ2OENTidFFbZL7t0SgiGZH0fyZm0nl4NTq8d
qdqou8RJdA7b8Rc2Ns2rA1tckUWqE/CV+eQy9fbN8VYZApYKVoQ980NlAhSIQAtMVEnPG40+msaA
7rq5LVQGqUj42hfDK2V+bITrrOnyl2U8h6TtIn0AGRh5AFnTtoqOVgCSBK9Y4bOQeiP0v0NGpPDe
d2uH/BDyAfhYIw5ecODSTs2QbufWPw43rLtEgSKlsP6qlFkuF5y2DmAGBMPnZK7L9IzJO6jvE7Hr
tKWA/e5I8HSXEjZjrFjPf5f4y2nOxsgrO6V3RswCqKlRNavNJFExAHrgYENznY6B4qAhECyQRScg
iyq3N8nxXwOCfonomKWroQS6pEZvA0QIo0C8NFk6n+mEg+oEOdA80Xy0GqP9ubJWmXdr4hDB0QUd
QdgIAJpBlfz8G9ZWF4653G1ozCG/k+tOwS2yOUs5/GFhC5P66HcPmQ+sni4cklltS0QQxOKEfQ9+
xQCW41A6b2QOVFig5ZlxcpLmLho5jykNRgAI4xsqAAwpxZnNJdenkHuEN1/DHVTm0T9sb8khL2ne
F63F0ZsVQlvD4eu9ckDXg3YJJVHaCSFNQLbmpXH3zEUUDQWuFe1aA8lQ2aQo5QTI/HR2DVgXfRdR
SrAOI6MCdLgCBYp4R0DfhgFs9R9L57akqJKF4ScyQgUVbknOIIJnvSE8lIKKiqCITz9f9p6YmO7a
3V2WQpK51vpPSeVMMNLUVxIOpXOu8GGgoI6Jl8O0Em0IoWfWcy5Rkv1rtl+bgSt5UTK/CYuoPMri
Z7geIpX6tjZt4M9+nh1TGjqCzO/kBimLwzleHc+Q9C7+Qv4bbvIr5Ku71/Qcag+Z5PBYEpdx6sz+
WdVR959U52fnu5rxuM0vTFTo6BDOQLjDZbQv8QEOmxsO9zJJNRi7JpBhgDDMhr9QcuVxDbJtEwAT
XzUXXzuMR+R/psK1A7lFUYjxG8eUdDxJNTGhbOWusgWMqemZJEt6CGoTbOHGOHza2CHyXUFlmXZH
SBcTqitpMLmdYHI2n3rTkfjjlg8ROfz9efP5GJtHyQ2FD8Gsj1KJQ5rbS6F7BpFkNiKZPQdUtvha
kPHy5AFbw4gBox9OoE+A8IySb2EpTrZUKDE9tAaeOus5d7cuAPYpppFHE2Q7mkLRYkPEz1QF9EY3
JLXeEmL8yNiZrGT1goWTt2n8aXMd33Zy66BHZyd9VzQwAXgFBnosyy30//tMml3ICfleCV4zSZR4
zmRWKiczlQwDvzvlP0aH7FQ/jQ74IalVov/H8IpxPkNAybO0VcNxPKpDtGrA8bzq067GvT362Bta
emz5VrIjrZIMTu+R4Sg9JFQLgQuYGbBcZeqA9D4zT8ESHouBsuecGJf9lOsOKSuw7Vz8Se+CH8vQ
pmNh5QY43djUQVPDIl6PwEuZenN16Mxee8gLQb4dwYEqLfXvtSHTgKE6MzWaLbalM5NJgE0Wotnd
FYgi24XElfPF7SLUrg0VomsVqom+46Ayo6Rrs3G0yGAkGQBNtnzCpHXy62bXL5b+1kYHX6w/As7v
RYOXMWIvZOqDy4qrO9/C/EHjbStoPThhh3khQmVgPAun6tDaiC4SLItcQslM1wsXsvpxKiX1loSq
yVq1P4zDOQGPYMmAFs/2P771ZlcCvdZR9IQmvIMyVSd9+m2B6ZJogwrW27Y1Zi9fFDGzVFPBsp6H
E30C6XutnX6jrJVJh7h39IfWpfD+8k9yubu5GKYutBgItnCHKX6MEVtFNqDmasY9d5ozooQzf/iK
EkYrZ+R81+m6KtxTHUszq6+5Pyvt+K/dOUY8Ub65Cgok4+WmDRtPRy8CXa3kMRQdtHeOMr5WfvFM
Qh0vBUYMIp3X/GSM0bqbe1DZK0KXQI9MJj5Adp9UdNVYSgWI6mkYZFCMzBpYB+/g+PzMNbEsLW38
4mOq24u4SHKBPOvwet41ie4CsWGYWZ3OJGVQZElP1T2NyIPszpdHZjidEyIeaGqywjsXMq9XBtNP
aRyZNEtLijU31xjEjK8GULn3XN+FAr9tFe6E38PigSGHgGfRGJdxFdSpe4WzegQs7cwfAWlDt6Hb
0RjzfDhVH8wI3/j9lnSFH/gtQ9kCaY6OwcIEQuU/zme6URsq6vkl5fBAaw3T1313XVqVPoojytwa
bdc/YAMjigpoianaF2WYeKAiRLCHE3Nt3i97hC8361Y7JUjc4/RjEJrTu8vCkhZ0T8S15wysx33S
uVkHPAtoPs5L7YNouK/ag8kIJXbf7+SLrPbb9y7zcM3K6ZPTEuMWtrmn8UH5ukEiAhcJMhte/ar7
dX4khl9tvPaFZiuwch8yO8MtliXjQ2l0/DUvtdWlf252at9XgAJhhI/MPuKxu1MrocwJ5EYDSmme
XiZ5OsOtKQLzYhRzrvccP+efuOJyRI4i7CZMFq/bweEF9QohGJGQKmQDORGnKbx70MIandt/JpxO
dGYNBAu96Nuvat1NrS4/qSJuBJLRZXWrMSosqn23Ci/EmBSnXuWfq315UltYLY++1al6QBZuDgYN
X/X8sTulbtZsLbc7DQnUgxq3yMd8xLOtlbm4PpasuT65p4inrnXtXJSb3e0mPR0LAJYKJUvvxUAm
RYf+je7ptr7aj9wbMFHrzeTfXtr4Wz+tAr/6BwZf/fJjai/EeFlccS6M0sNwUfUwOz8vXm9vkB4G
2cj6dug9+pHahL3z4Tf6klrGxLhAKpZDVatgyHXg14PI5M5g6PUIqPi0jC36gzoc3Ls2r8AguD8Z
3KYP7tAtWzLRLTvrYXfx42hq4I4PMhtxOM1lp3G0ykiCGmQak5AP8/63y3+MGv9N4ZDNP/Xmlh3y
J4Ju/G7VV1CUsxs9Vv7EtUKJPugnX0w3OmDj07Q/yT5uUwOcfNkqySd52w1SMuN68YndLFVbLznG
G94sjlEUIOCbtFfAGkNId+aHNo44HCbFsqRnZxUI87GcV0JMwaSzn+fkgqGuX4VRClQntPVGRtES
pMyxOKW5qGOKcnxihkYGVFxGqBuXgwLSmLpgVkxIGoAcVT4lNrVT5zA88UGgMawHOE6wW1PeiRKL
9RbMPaNM3namTIFl+QlDBnYARIXSSVtELHfZ5pClSUpT2Gun7zMnx3mj5Y7Cmdwn/bLd/yg3erAS
gX4yxX1SIDdfp/24HXrSMb+/zsBisOBGYYNBN1s1qGr5cfUhavxsCc7a9nBw67uj6w+WYze+djwV
HT8agMJLM+yi4H71vf6LbeQ7fXbn5X3xK7zXwP+92VtArFJxqaLsFbwge+kmv/6y1T1g0XUeViN7
kffIGgGNij7kv6F1ZsbxMlaj2+nWoJghYQ1UwFYKh9QInalHOn6P9j+/Xf9Sq9DhDXA/Dwpd23m0
UM0SfucFN2NR3qbPeve5nnLRoLapomvPvt53KbQO1fgRDX53bw+3Ifoa1yq3hqP39TWyjpkw65o9
ggzu6BHdwFVgZjKKOgCFaR6DS/8VD1uFDwJFLOWwf6PN61lqPekIUCxeYNEbOJCzrj4VC146F1ty
HwEHVh6wXXpxqGWorej4eqsHqippfXgm4B1Ju4lkXvU7h600ZGP+gg1t4WAAVaNiEjo4MhWn+Z2C
RXC/IRb0xC8V6IiQ+T+DCvE/KxMTcjqIL2+b/ONVB4lboaOmS8BxV/q4fCYKWzhU1PAcb3akkcv+
vEVFD6FrsQmvITKa0l5pPSMuFapMkbGVDl2ns0NBU6O8k2k+L17LwQ2/xCfbX7OV5tGWXsBzvmCF
gMdwjiDqUpeYiM7Q/lJ638wvTGSkCTrjWLrP6QZPg+/ACG+lWA0NqteeufoXKDkq/ihlY57dKQ7k
D543PHPuQSjfsF8LF1IgCQ6c2AKN2T+vLSk3clYyWnnFO2uoIbseTjwE+/1xSLpxtrwDS0nuuV/a
UBvd+Gvkf3B2D0wpzbCLh8V2k0W3rsu3gyMz7FLtmgEpCezunT10JHpd6wCdNgwNUBrPGTH4ZxS7
rWiMNbFZtSBwGqqgLvT0Vb9npkwpRyLuenROfVBuhBJCurVZCC+W6Nx6frhSxo7zhWFSDiDzf4Pp
HwWKgxHa3wMg/U4medxzfmIT4ZkWbqDiNqX5IW07ivkuBhMKZjprk6KHiqLPr01CQJxnBspsuMAf
97A8Z7hLIBtkN0HIT2/zZCdkt+mfwN6xwiRKlCkgs0QeN0+aJZOdbK4VIpdzdK+jBTCX5HrThnGq
BBPpZ0zH4MJ5Ym3I/nJesDtRZkmBwJNQIaPPzNzozzmreF4YYDxEveqxtDRbCpfPHYOS67n64luJ
WE6AnGGEwIgBhz6a3ljaIlxETQbeQChpqCvrZuTchxyw4jsSDcLtWcjC+gzs2x2xUGt3oI9TA6Dg
g0YaXl/e8xGXxK8+XuuGrWL4mKfuhSVSetrsCUCpYizB3K0TqyP3ObCfw2AAVYZYs5td9JfDyu9d
XNYpAQS/zSX38sseSlwFQUiJ+93gD/NbbOdCy8APm8msaU9H9d9Big9usEkpm5nDAdiMz6PwfN1f
qoDNNh9Dd6Czai+Oqi9VRPYIOBYAYD+eUvDYYqxDEzXL7nr0OX2wGzjjwQZT19LJcs82fX1J20e1
CgfVy1sHLkxLxj3d/YWWqmqs7y/E8OYrFCIuoagQxyNwf8AcgkNDorUcSu+oY/U7BhecDYI3+EJw
82K+mHyAti3oHrqUQiAKQLxl/E43bPKgCcpUpr6tc8RpsxWNJugdrG4Y1A/43leHuwr7hywt7hzA
XzYjSfU7cG6Ay+hqbmYXQf+LOyY+kEmHXCyatHdta2f7zcwOr2BJccm+9hs6BNw0yB8+f5at6YfP
/hNel6GTxUNbyJHH5YaKS/Mn6MjwtYrPbfTq+T0VGQjBl/ZfP44vDDyh6Bvdg9zA0ILP7y5fnZ5L
IrPeCI2fRnFc0MMwrBlKySbk/MnFja6Hdl55qZFNs4jm+TScyLUBptAyGaOxOCsQ1KVdcJc8CgQg
yEIY0MxBQ2VeLqgGxhAXEX9e4nDVnBRnNci2DyBEPFOwszaU6dTe22MIs/ledzmH5fCUEhsuNK5G
MnDg1LgIGlIT4Gpzhwt9w7aFEWlOjjMiZDtvTG3cQYZydjozSns8qWU0AMOlae4Ows/8yvNPVz1i
hibnQxUQ2Xv7ju4x9dYX+GfXw5GUBAaokL0r1T3CzxN8KyPjAIOdj14YoWPYca+I6QLExHOQRg5o
iMX/3G2VC2FSF0FaCI29Vyxkf0//PocnjKm+mMjAV8In/DcdG1PQm7sulTnsCDkBh3qGNt6SaWxM
V8iHAEOTU3QQQ6bZbc+5DmzIxR8V+KUHrnavPDoSZr2T9/iaYIrFA3JlRHKrBUwL7Wlnms/Plwqo
zx5GKkv6jyHc/mIOVJe3lbujAKe3bMIR/1nNH2dkbZe3MQoYgR4JmPA6t7mmh4+tV/xxkuWo7pFO
j+Lz5BgMYuVtnntGb1yLN3vtBNL8X9GTvPiysRHqYL3RCowpGGIwM7nCFmi3tHapX3t9BGuxFBfg
9IqNwCK6TKmomN8fChoeBD5fGIvOhfiBJ7dItHMfggel+rkD/2ykcnlu0LyN4epqV+ggbLUDyTgb
iifwp6Gqix4HUn8/eEuhOF4SXoQ6+Gl80TiafVKJXrQ9poJZAuGVAwg8sEE180fzbGyQe3B9LT3h
O4q+qbX27nrcDWiwkwzaCD0+nv9CQ1MNlclGlHUjoUOb5lc7R3qM9hV6VOoQyYb8qmsRkkcAWWuc
Z7PvZ8yVMz8XC6+mQQznyehP7wfYcLVJHX0G33VA2wEnJWbxBtFkNXfi1wuooU8q6ncCoplRR1KR
Y4XDzbVOj9J6Opriui9Qg45m3b/Cfe/PJn99Nt8cOysSuH6QsK+mpkIIOSU8J5gquTPNXQzpoVWM
dszq6Xcgj5mvRzh8+O8ngD59bBrdxOzK2ITVxkW9i/7+wngf9TkaMLShI1+5OJ+O2x1sr79p9Zrl
H7tfBSOoEpdI1c1+360YDNG10//QXoBNI1coXE1CzVVU/8uZglWs3kz9PK1NyG+DB/M47WnQWabo
HZhw/HRDfYpzJ1S3sLxHcLY+kEp+8ffl5iNCyHrsOJzFI3d02T4Qe488jYP8MZEZPGfM6wiZ7X/M
QD6PLNkShPrDhkOxMehA5Re1TU4G9j31Lkv9EQ316Ewjw7xz6MDlv/VNDHalGIVMkCIar7VxK+S8
kmrUMzjTVpuS6sbBUn2/JTVUBnJaFHgsbomx7VXrM8GEUv9n2NM15q8BZcifphhsyn+v1d936hy0
Galm3oYVGKJgGo3JY/xYYRhTuYajMTok7BCoQVeRheuppRnhYbQAYxLaXArhpayOC8+uetEMb7/v
SdfViTfNF3/Ajx8skp1RNMUaZzKXxR2Wh8F/wrXOjXPgiX2mCKEubjbnI5q49ebapyNTmYjeug7j
OKR7g0BawLyfxuqybCqrB4faOHuh83T/PoHhcA0gbGO7Na1XX8ORxdrj4IQyxPJpWCvpj0taYRd2
Uox3OZwbTAg7SGI2PR+h99B9WfG8j5PaGzHqjWVP1JJ2goKoU639EHGqsOLApbseLTqjAtpvfhe/
Q0qQBKy+1P9KjL87kBkcBSpT+lCZckD01pBAWMbpEpT+x5agORhvpfbA1LYF9RlQRpr0GcMp/BmY
3T/87E6iiCqYNddm0J32JgFbLBN7AMsLEaNoQ97E5VDtTvmunp0dJYgIe4V29/NCXMQUiywWkB6Y
yJozxhRtD41TClp5RcDaJ5hydXVpkplTsEBp9MUFkAj5j1NhLiLpOFrLSGos017UqyuZMmfo16gn
LrOjOtXE80CK4ZJFvMwcrJmS4Lyv3KOOpP5hF7k96/Jk2pe/pAz0OROOpBH5zQA+D47DyLypFBDG
pTQSqSlgQmYcZcoPtIynZ29xBqtDHNq5yv2WCrfiEmEbvebS7lvp6/c1YR4ab5hj/DlwFcyNwliS
qyKSpN0nBMX9Z9m0XiukL7mYgmPBS9Xr41UmXRLB90lLWK9f4BquLyKWReQXdrJcw6iBAc8EQTFc
tJvAUk5bi0W027xR4NWWZc3YuAJ9Bly/PHU8JuhmhAV/aIUHBy8DsEsYJQ/fmzqxxbdbOqLv4cTa
uT40NGYlhjplJPnYYyf/JNeQIbm4JLPXtplBVBbJ2z0q8elszy7WDCy2FyOHItQI1xGO7EbUitF8
GAFA6/zHZUEOVIeYN/ooJDj7sFMnwaWp4kE/Kkkg9Lu51y8CKAbqxS1OsMWIi0wDGB4cHciez5GK
J6T4nafqtpdtB9D55c7yknjx28oIjrXhH8Gt0Q0Je+hE0E229Ld7Kj+89mGAhpNG8Sc4KEoiHjhz
qTFv6UxY8z38GR4THg+W8j2f9tIJOgOaZJYc8a1JK1iHrD8yoai4OGOeaF/4X59wI/ncSG4CTCOQ
VVgGh9vHgLkByWnwnF9AIW0N6rn5Ww/P46xdfS+LUYm79WPCvSNaQvmAGeKcVi2mFKAowAYPv3Z/
dzcbJTlCPsLI6FemjkNtzDbRoecc9NnLQGutqZS5g978PqbD7jWaDhsKWioXnGdvpop80aayoXhE
VgDIDAiSA6lJARZEtmKWMUKFy2rfM7M60Z7hrQXrvMZFjFl8Qq6RQ75mB1qSDJMCZKV9kGk9rTQf
vL5AQoppoSQPOBewiZj5qBgBvCAmjt4YqOJdag3VpHyJkrNnuHy03oPwCMh13iNpxtIb1qdwQpiO
UvcP5/37A0Tor9bmWqx+sEz0RymVuJ6RbaN+3EGK0J/Mi0o17+cN8/zbumMxY/831UE5MWUG1TgZ
kuvWpOJymsY4s+W/a3CIO5vtw5Qgz2j693QtY0M6U4MNgFS/0/NPGbNAJauM8k7DOKAfAFToz4Zo
6aCZilXBMBhN8D+V83W+a8KI1rAxN9o6NYp453eN2XnGsz/rEu8LxnEWpE+A7lsRLWWiAWXwbG2k
eL2gZjbvgIzlcpNN86M1tH3qKtHq9qm7eq/aFK9pyD4jCHLm6XW1MqvB7d6XqZvujCIlFf2zsXy4
rcMWx0cInweeUIXeBazEZFTZ4IJFgtP9D/AOYQLGjHRrRmn7kUwEvVc2amg+qLcb/UQ0+pp14g/3
r61MogLgImhn7394hlMbCGjxTJhdJ18NN537w1nc2b+OxC1fP/APDZFSXRvpy1SxbbHwvHiA2rTQ
4+2oOO7Uh7Eh+lcmtoQ9JHuNWdy2lwqF8BAul1XRvmBQ+He5cqKNkqIvc4QRG2CiISErZRgw47z6
2hknE+oXgLez6XSWjjMApk5r8ztKUmkdndMW8nSg3JlKbeN0TkeaU7uz5DpiPnknI5t9GsgYX1ak
UsHpvmjYeSH3OkAM2/UNxgncGMVsHsDHv/A5h1H4ojo3CeCWAws26x+n3JhyXErd/uUKgkCAnBJa
VtBPrNlIJNYuzTzhEET7cgssZ80z+2tMc6frOdbGR/c6u/+5v7FPrCz8CAdZqITbbxMIww+IQzm7
Pbi7z0zNcrRQInOXFpMsXFZunbCXFGwwXBd6NM1758bqbbeTW5Dtb9CuIVnQtiLUdAE4cdjQzRxV
oDVy59JEOfWMW+lUtHqi9w01s+kgf7N+IyDDjnR0o5WjoYcTd8xlIrrU1GIIhc9YFzxKPIJCN39x
w0TGTAYf63j9LGHnVUHSrqQ7EQ+gYs6wKHGB87BzwF0lkv4lsLtr45RIo5b2X3zUYP7Z3NcZDoDI
+5e3GOa2WFNlKKU3+Nr3+6TWfUQlCha2gB70kDKjY6xaDKuZ7jBpMKaPj8vTj9OO5PNyQKJ0rRaF
hSDgRvZYjz/KDSliVeB91nOZO0FAH12otc1dhgC4R2IMXC3pSPsQjNYyZCP+wt1HBeTu+VcvOH21
Ir61o2CeVFFDMT8yejED3h6PVLZtSs45DsMEIkN/vLwuqaFOXTx3oQkcGcBvcwoVHlAh33QKlbxa
9fpW/4qMDSETkl3Scngr4vfyJ9854mkLM9KeXGMyH56iHWhA4gDUTDNeAPG93B5lZASjyXmVKFwF
EHCYSrmBhmwL3wR4+LhVwipRcUylwsIVmfir4VL2zpK9w/hHWk5APZckI7OSMfbwNzn3CePlmAKz
vfBj8PYwIITt+ZlPGyVUsKWgkuE3FhVkKwvzXL7+Q3EmLZex20XtNTish+/FP2LodgvvkKdOurX8
5Y4T175j/EFOmO/hL9xD0mUxKLXnKF7Rt+8nCqAD6RVUOaReeOnGmzQR9uPwOn/GhMoRmoNXMIoS
UyzAMQ6vAfnv5ieeUHERk8nzwrM1Zz6qM4ygKf+ZudUpMTkp+GQVRwl+EFdrAtNRscFNObkl5G9B
WSkl++mRTJ4bJkUYpUrvx5xZCjTMxcTW15Cy5cxje9/Ux8dPEsC7FtMxWWdlx/FEXTDfMmE7tSDo
0iV//luRtIlGye2gZrKqKe6qAkCW4ecdFMF6ScwTC22K58fIbNAerCGN0LdK/mF/DOp0Wy/7FBiD
AyaoS2kJL9Vd/CWlwTua1NjLm+oQilPKGYxSiFBoOMLXiMUiz2LYiZLgge0wWbKsxzyi/PmOXPRE
tdP1JRvv1UfjhCjzWbkNSBoiJQgkqE3oBQDGEECBBqEckegTw56IWWlcYsv3gLlm4zwyIY3BBvWR
j+Dk84FYRTrBHw8IIMGEWcAVLsYVXlBudZ82djn4ychLKl11oUhuc0hrUhDE3KJgGaUOSDEU7gf9
NNfgXyDRwEgL59fazIl2/8AywGZp23z8/9tUoLzKFAYws39ELKjRRMsyvWGBTfh9y4siQcMBl66B
IkWB+J7ziNxNZs0/m4faTNOY8vzqrtedq7Q3ICLNoxyXpTqVENdtyC24pf7HzrDGzumA5QxJjl0e
U86If6x7qONBaT1aUZyg5VQ8BjrTEhSTb/Ybya/8Sn27zH7F8RUm5LjumbTVo9kSthpHmGKcV/9u
Kx4P3nSAAdn+G8MV71PKyj8fw0xHw7V7El/Tcj/SxB43DmWywWCdD45McguWy5eSBQqZ8XRM3oTp
vLDWxhzrEFADBG3XalpMDuqSyl+fHyWuH9zhf3UNMM8yOL5l8nKgQ+12Qff9BMMscyB9uNEP6k/j
1A3cYLnmLKOk/dkX60my5CmfSPGxeMtvObvp9PRczOBt3CxKhbt/a83fWdxxSLN30TMXUUmgu+b6
w6eZBgvdv0cbzneN1hbDtY3ec5j+wrHQ3sBEQ3Ab2UvDUnmoNMndwwZkxFo9qEbtUF1vom7IZIyf
V3WNo2Qdf3EoES90UkyRedKMLuMhmT6SRu4sfVr5JGOTnvj5MWoya3e32LnR82e4nDlDhrvmffyY
+Rfd9CMqMNqkW2usIDat8HwzsI89xm97g7cAzld3y/e5OnQgQQAT9BYuK39oJbMscZdgvRcxw5eg
MQVGg8nxS5FVs/cwVr1g6Qkrfzy7BG0YAR+1rr+AS2jgjieP8CqzIkgHJHUqC8ZJ0h/xLnSZ6H1J
OvEpHRnIH0pKvfvXQXYd3Mens3lUaVXwGhHHWSd2ya2+r5e/TXBBJDYwegeU6RA0aJKdRrQ9n2nO
02Bsk6vSjuJuo411j4TL3scNsIRRubp3otOhF0ZhZbJKtAvdKDrxh3VXzfMeXdqejg7JarXCeByi
BqN3J42YIb/GDOISWuoBM+QSxYn0hDxdzRPX2T6OjscjZSz+hRnsnkXm0hFIpSfGAJHVNQSfr7D5
OA3vQWG+xQvDSrq6rG1Y4m/fTb5/+LLTkgsa0gWju2m0m3VMlCgy3xsHbgbINGXmMKIdTbC3lA5P
hOEI3z0NPEqBxXPxFH3mnu+7wYz0sTmLHXJtmuaotGfcqWWva9P8n5KLhd2RqHeR/91Gb9zdZvgh
XQUeJgzu2Lr/IIga5wM8Hu6gHBX2xsxgsummt6x3r132s96ZGQmrdmY585+fOcsMLYhGvv+wFziV
0Bwv2wLqPa3oY6nP4OV33Mw53sYul4v1jIOD9Zbz8esq4cGcPccJDFd9IN6gwvPMGSnxwEwZVSKe
pvMMkiHlHBu1+f6G3eu625qvPFak5peit+czW9CHbjougVkMOCbbW8xUjWK1mGbH7SQPMFteFNhm
c9K/ZnuF0mfL+UKmApwD9UYqEDsXtJ7k4tU2StW0MgLoL4aaxuXVpelFImrQqdMuk2bL7UAs9U9h
Tru/1LZDlHNnSya+8a+WDNkZUTGd51xE7FIZvfDfKTqG0P6RFiloIRjWSApRZ8IUR9o4NU53wSCu
jF6VSxNN7B7lUe13mDVF24/Xh4PMprteT2B3swuCp9FTka8qSOvsQHmRPBuSKLB6HnmYYCB/eUF3
TYfGvgeKTfYmpzhnqTQb+fBKezJqcDFYSch8rtAsCQRLIoMZBE2PFDnMn3jfNyo/sX3TA90tyFZ0
un1ljrKXdwUHC/royIRzPKawpMu4YxHIYMLA8IlR1BW/ShjkL5O5jS+0t4igVLCsmxkr5dQY9NYK
WgQaE+ANNFre1PYgt1JcjG9eMOoZjLU7k75GeruCbKiYwHfv2IXBJ7gCftOBaP8mEzgb2NucQhEi
iNGTRP4b2X+T1+wbABJiE0QTADOOSg/2C9TvZtG8meNbbxiEVm9V/gHgFU5LD1UAc/yDm2BKWx5s
ZQaK2FcI0DH8KZ6uA+58uMh/XSvulNZrD/RULXrGZ0hVY5OgiJvf1Zh8UdBjdZBJq/ELVEVG0t6E
skNZm4xsWn+pzGpcZ8ikuFGfU6ajOLHG16urHHqaw6ibEJKz26f6DooBxd2bGWVp/c3h2qfeXx8T
lCbU5oTgmN0P4SkumnTjcRcH7YhHCdkE02kBw53ljGaTow0uJDRxOZKj24NH1qA9dU+vMUFSZg5V
ckXXPCXeWzGOQa8Ryejtqa3JVH+A+QqnZod1aO5ZCZ9Z90t1jw543/BgDe9WT2rdPpRHZhYDDVKm
vOXhPZYzUxZ+jVoX/wkLiUEzfe5hCdyCc8fOZOI6kUFY9JxhWtvTwvH+oFeQgdiFjzqF9cZUxLHn
+71NddIJjxy/0v+IURtPqcsWzGF2km/8+IWKbuKl6E2vtJV0fHNIqWh75G7BMcklIHubuexxOB0M
xPGoRsdW8eBa0DFPPrD2JCv+tYF+XVFBN1e8J37UengbYJMPg7cQMFZkl91uDpBdIPfz3vMxXJZG
zKdIOL/0EfwiqeAU/zgYZR5RhL0NV1OqM9iuOMBVzjgZvXVk3tkkMkxjbE4mOMrPdXv/DXkbUFCY
SH73XuE/qRD+pdChnhuY1CiuhrhinFl8CU/OPGJdZyz6d5l2KXGiUw2FEaWTq6jmaUaVgrMLLGBI
pbOu2zUK80yaMs69LdsXBQD0xs+dZq+i5ad7lL0SDwTWRaVM+As4f9j/b5av7FC/Gv6jY86eqOqY
NwgpvRnevZvD55Dsh8bHpsG404PUZvKqzdvFQXfFxBLMZYxbyNXPd72zFeCTwZxQ9XlXc90YKEKh
gG9ZOnrffHk6wWjrNyT2EFkn/4bQIJ5hkB9J4mQ7f6cx47mKL5A+GOM00Y38zVgYXrB6ym+r928C
C1Nu3wwjGElccoA2jJ+pmXG8jmD7vcEwjTSzbx23ct+gpGaLZRCuGW7ZCgKuS1shgvyFFqJdd8mP
f9sl9qW1iUz79XWKwZjctCSzIGCdbf4V9U0785O7rAU64bLj0qB8wvGaL9zOpjX8egpqpoe6OXt9
OUW7AWe+e9cssqpMN2E3Q3MwWcu6OEinSdWw+Eb+LEUMwaxqgSXsHHJejPDuL7eZY2H6pWOtVomZ
9nLen0iGwBF4zvWffHlD6DSMnebepRq4EBY7rLfgm7Zui9NSbgMdOHIVfLfYRh/fHydn/pqLH43L
E/sP8cPv9YcPh6Gf8In6OCOccgkDuq1+Vna2y9wcyuqNmbrib/QRZrFRz7pbC0o3DKz5gokg6Ftm
beplRENXGHivY66C8h5kVLoh33iwp/T9EJdih0UbvHyyKigllC90GpyIFbHw6ySy0gkMpl7ihBti
ARa/MTSQjRWmXxvE9X7FFVk6uf8jZo8ex09rQPGW5oq/xoSfBIUKzgKZyIdvclhtqswMtWdSFxwM
jJVe5uqFk+zjD0LtPNoNxE5NF9+r15gdICF8d6NWFR2oGEWBsWMPPOUEkUnHetFQMhFa/s3CZVdi
sbrMkZcfXFibVeg4hHKNp4ez42z6bxGGzurvT5NSA4ePhjf4XHc2NxxcrX9VWGrsLi4kVLGwOslP
hCQAzyiVekDAbGNsFph2A3+6/oaSrVTCcJdv5OCxa0Z9JewyNeR/8GeNfL75Wr9SRJfROqKQk9ZZ
M7+Ppe3iHbMvgGLjMGzuXgZmltbqCQc9Eu5t4arubbsoqP9/4rXcpevRaTdDfzHz/egcY+uozkJL
juxckQRUQUGSLHqU7xaoHzhdBvprWvQNVI4MRCZ+YUZWWK6JkPDC4Tpa7NxOPFv4XFIWooBxFlq8
6uaHQzHD4B/X1ooWYpZGM/mtYSiDMEOYbpsK83xRmHKqpoaYljuqEcMqj5WxY0XvvrlZ9YEYv9zd
gn12PNxA6KHt/vLLIJjQtEt/ku9xP39jOCMuazmwQZ4Zy5OI+NoRClx7O8CNJSYWbV5J0yGmqb3p
Fa6L9IqEXP+2++ALPVM9MCO/AK3j0xzlihHp3e0jc57TNqyOSPXbMZ6g4Kc8PSZ8T9ovoBKTPWfN
oHiK52hhRNq6y6nJzPv8QeRF/f80Fhk3g4UaMsY0su5EOREGrSwV34r1xWq1yefQ6jJB2iUIF/vy
5JKcloQCrfs+LoOitzly+2bcCsPp4hyxcIxN4aEmmPpfR54CpgSblut/E7WgtmXVdYdhBKSqCJaV
CKiUzdnXERvdsdpQ4sJQA8/x12rRklpPzfy3jkocbsezq9k36BFDZMMBZx+XvkM40g+GpxEJThOX
E4C+iN7JFcKXi4NnmKPn+GnE8WybT8E2Fm5i6SV72xOOKkk7IfPRHUvZsN7gvXimwsjBfzSUBvps
Pz59YckfwzA8aB8Rfv3QunRdesyFfxcdj233UZo7/xnt2LlkE8n/v9GCR6vsm2gmMGNA5XaqlSR6
4sZiADW0EIlncbdjKz1fgeY3JFcV7jbTeYQhxu03Tt3DcM4UGNxYEsWwX4aNxHE/iHjv8ONDyI8p
d6+GMyYA2AisMx5xtFnxQBWxth4wKWTp4PCpj7nLVgNpTx9Dz49l4DuvERrRWXCogi8ILTdEFJKq
4DEkNPgbi8/Uh2AZGvxIxmkBYCT5jPKLuI0PpJlK5mhCL0WDL/s1UE2IVzBGYWOdx1PCBd8LUnRi
wxIqdwKDV6qYH0Kf+fS6UJEgGIc/wRMk/NlrPKNX5JZbRLNQLr47Xkt1r9k6czB4XwQnmsU4v1oF
/y368cFJXYcoDDKG1qNH7CjJikzE6RCNI9dqGE/hud3ef9rTmMpSmBEvU3zMiISXE/d+NWJnGBdE
RjM9+1OPWvg/ls5sWVFsCcNPZIQzeruYEVDA+cZwBJxQUVGfvr/c1dFxurpOlW4F1lqZf/7DHjvI
Ji0gUy7nB1pt1ytR0NWhuBBAsDlhGMawi4rqT3bVJRYZTCuFvOqhgbmSvch/vdtY1PYoPtSRfIkf
AaWMT/pBsxjjcVp6szaMedvk3m8XFfYgmmTSFv4bJtzJ8j/wJTIU0DzGP3bF8BmukarM8XWVHfWd
Big0e0f/PO1ixtyBZD4j84fnscsA5g6zQ9ls45xXyBWoXdjzOg9MXYvspkPjxTbWrzG2V9A7hKB+
VWa3xof9PDZvPfe7Pj7K55UOmWJ2ngL9LTW9nqSA2/G3xU6XT6h/ebL+gMavyNS4ahKv2XYhEf5Y
H02mcC14vFkzYlm/gHWNPvLpppEuLungB3j0TWoXYz3RJ3wiSVT5DrJlTuMH35vuHUCM8YfLBL6v
e/n8FoETgTGsf1OQosWLP+AB99KG8h5eeCWgIrPXheHl1imBHNBWK7O2I7rCeFfqAVajn9GKWF9N
7dDF1ozOmCqdopwT8u3kVsVREdXozFGLD+ASAQ3Ujc66wcFbjj8cPT+m7fUMl1zEVf2TB53lefDv
Rj2xof/09atoq64zAoONNvCM0Ym321/Ic/WEque2h+WcQiGEGo34HjyR8Uh8ddTs5CoZOna4ZdnJ
kaoB410geHVngARTyi6RfGiYkQ1HsGSFP9scxTCBNXNUGgglukkJiPnRO199tvgyymvVRixwLAOL
AUjOadzwyHlBupyn9qzRUX0mz0I1EPowo9DT3WAQWDswHuyVhncs7BtqPmxeUXwVX0I0fqWF+Apv
/c5Pb3E26O8CQ1BDo5GrGzmehgg9iErTP6F3jUOSg9Wl496o9lO5jkmyhpTmEQxASkdYvNk+1j+A
mcN9I5vwz6T80hj+RB7chG543icelYR24Iw6/swPQ1Vr0W3pJsc5JiOnoQc3jfqUQp+glIKfADvI
ds7O+koeiKe3/Z6MZ5P6k17COWHoXcSPD9ZTuuBOqRXhBHjVG4jtJEi4Rf9YjU83gYEyj8v8JdSD
Lp8jgf4AvMrEkg9q33ywEybbrhlPma2djtEJnv3tjHVjKthchYZBb4DePT/W6UuP3wzwwVJaCzus
ad2GftXCcNIGhFlEJxAx+1NhkjqHBEKW2cccAKms2nQJooRvuNN2vCs9JgeEI6qXp2HVoT7b6Wpf
DECykUszI8Obxgiu5M5oOlBViWNyi3hQeu/dMcUzOL49nE9qwoZpuTs0WukQC73Uw26iAhOMuH/e
c3v08SWYNqAr6Se6DqIJ+WozxskEs4tFAvIQ+hwZrcAkYMCnUS+xhKJKpckheU5gkUS489LFAezw
6QH8C+RrnSS98Il5R9AboiXxWhkMfjvJeKfD7lZA14dSgzXltmFcvPTeD/IPQhFy16l9LtoAVkId
zyeMkcQiApTRSGNQIrp12jj2J3OZoVk2h8dtf9Cp6RmR4NA3cZ1qSLCnAGiP2wLZpLyEhoxJi/Ct
LlOMNqCiFMMX5XCCuQn6EAD7csoEFZHcgW/8A5nLD6BQzFkYfk9fJMzTr4CbQf3BI8G5bgdvq6Pe
cFXhK5F1doFp8WEKpE9rFrEyXFb+mGGEUFihQA2e10kvd3AxJYF8p+U2j0W6qBrrOtoQMFi2JJ6T
rz2gzWRWRI/laG7N2BHeU+fQ1iwZJUCqah49hgeZXalWTbUW3fCyoSN/b8mjXtT8F0B6gQegwWec
PlG4Q2U77EBDqHY2yAXA4O+PAcOMW9+DXVVzNLKRHmaGCB5qV6WnMCtQPp3XN3A0wjNUiQ5r8AVK
OZofzYxem6TeBMMAK17pUcrSOerfhzzw3RAQPz5ksnB6EtB0nSQFawkq0tusw1g3Pnvi/67qtTuC
x2IQFrNOJShNCiZv1impJxbmeiK7r8LyJAPesqL2BjLra9TRw2YHwNC6lw44fDWnCFVMMJyk3nab
b0vQiQrzZ1AE+a6w6Of1MwQRmidoyiYhh1JtM2GEkoUqzhwXwX4vVSjMk1nM+WhLOPIC5SzvS4tg
j9x2TcUly/FcQ5sC0Vjvjs7EIeGVX1fkB7uKX+ERvYFsUMxSsieojn/47c2Y1SJuFvsTCN1UmAD1
0XSK3Yo1JH8CkHWzz/CDv88YkjJDncBafAzHJfRJ1Rs9ZgVG9ZzmoqApLaScdRv6qYh8OeMvRhav
oIJ0t7B4HtSenyP1TU4QG5pR/Kow4sFT0bqpy/ivhaVClddBQ7y7XD2Ivw0IiaXbtrwKKSkTRTzL
odOeveQ2YTyAUQ2zgav+qWwwrkplk1Vcc1+DPGEndHbdL+xEiHJc4qjDztiMCZl4WmiYuft9hHQ8
GAiNjmQ9++247Fm8gG2h4+H7kOXb6uoUz/DUIu0OGOMUNQuj3iLgavVm3F3bAdelRuu1aGM0cmQl
tZfFoHuMsPXNh+Xg/PFQtc6OhfX7AtrwOS4d+1lzqpxFC0YBnb/LSdN3ow7dvnMOOLshVB+4+qe6
0rCVwCqc2CZwpXzIA4s8VnuNL7/NO0WTofmawZuVXPc0aRT+4QjN21qFO4CXnrl7sRtD6WRB7IBH
JgwSWjzmnIzFiMaovy/w4UDFqJ4QFdr+6uUBajC+V1/O8JcBgRSX0gtfdtqqE8NkzsyT3/tYqAbe
iJ2AAdrD2XVKQVb6FF4LBExh11pfv+6rhIbqoqM8vQcInQm4zZOz+QnKIwFcjSaJp94Nr+ldxOly
NyG0GS8uAS7ntL43OQl6Oh0NixC5yyG3oP+R145SVrMpB2cNQllIfS2MF6RmtRrb36E9exkLU8fD
2qm5gEYMDK/5tG/UOvDTI0TI2ugCmqzfjsaLptNuMdKr1PfjPz/e/Q0fGzaLUc1SGrav+uzJ21FX
pge0AUBZClL1D9GVqnHK8/9OtbNagw40Pnr2MSndDuQEpdCVkfsBCZw92UfaG1An3I15uGlMH6o1
6TJyO3KEH3hy9FblpXd7lyFbooXmMWwsNAQSF9QnP/+aOWnfIpdLcpGSkqeE6iLVz28/G8DAA6Q1
ul0778N+0dqwzfQukFDOeOvPpkSkFcXPTae3p/2N2PCm6J1p4TjOfvhWEM0C3eEM9CHkZ8GYW+JY
IiRJjjaNg4Z7wY7Nwdxq+Fqm+p/RCzl378G/olbBNkcYWI837TPZ/lmQF0DXgYvJJ2ayEOFx3zVx
g6gB+HUDYZy2OWhsTvIp4+/hg6Ol5jHX4Vxm/NNntj/kgzH4RUENYapnP/1LybRZAuspFIS/oGM2
3YNzOeEYHrbtro20gEFs/IJZr++u23fD5xwx0rD5NVdLJvv7qSQWpTjldxJ0zBQyUq1MPwsWOJcn
x6Ef0lt01ZNDSrWqR1xq8Hk+m/gWX6UMWGJwRCqZ2gDeM7HXwH9wiwY1hYrxZaitVoci/hmvtzF8
MkxkfAIQT4QRFe+/OTpGXYe/9+Cox7RvUg5ZaBNER6xEPTcGIvCgGCmOUQFEYCCYwbVXs1kSjkOp
eB3cOOE/qP1j2IFh13gt6hBOn2EabC/z+/znoWYch+V4/cqNywINyTCBER0BIvPZzI7LSPWBhWal
d03qhI9fDu7P8IwNMNtK/xLjjPJbHaiXvttzus9I43oew5T8vxTxIWuBs8zIVn1inYC3RWHw4pTq
u1wrXJkoISr9d+YQxKdVaSO8HwCXTKjNmXfPOdZSq+xFhDe9RLPQhMjElj2sO8/9Dd+FYlgHROdK
IDLBTpgCaruCuEdEptGirq9bHa/PTgRuM6l6xCOusHe/xeVb4TrvwQXuzdgsaio58vxDOp/0f3pn
MsEcB3KZsZLF9+BQEmwNxiFzcu5HjWe25h/F/hOlxFP3zl0VIp7lVmAKchdoRQDBO2ZRu1odOqFZ
4+HmplIUQkmg7vrq0MPwhRKjT516ET/bZFrzWyw6qYASEAXmMkS6ebCSoRSxd7lolaHgLgBmvoNL
nRLdBLeJyDaEQ23l2HW+7DreCi0DMrcsPEjaEsoCpQN7tA/OW3gUMG+cdlijuL6ugbw5mWFIH/XL
YArJqTVHwsAQ4yLCXMI+FMZ1hKFDIwE4uhvYO54xCoIHjaCDMm9LZJ/68ztkVGuWjPFQX/HYUijD
lz9NOM803K5BsVBbPpFGsXO38yGCE07I4VUvqkOkLSqK6L8dRVnPqxqzFlKK2SUsZMrUfA1qag+M
KHGeAgXBrQArAJhev9xU7085vrk6PE8/FfXC1tukJXrlFu9csBtkpkQC9Z6DZmuCfOcnVNSc24E9
aOMcpi0mHMxNTZhJH35pTMnrCHlqgAho1e9oyYEqdT8H/GWI8hD4LU0o7Y7s42ufMwvM7aUesK1O
FhU1WPFlEquZXYsA5hanJ9jCxZ814pU1g2w6FUUuK1GnoebDCNkc89w5UToaHgCkn8l+W5+19Hy0
AG3nxPj7J/QmdO594zzBxbU3mLRpZ1EZ0h/bgirlBp5k1KOgtCC/fv1pS1ZQLerN9TBT75PhwQAx
V1tMYHuFCpuSEHkaJjrQuSAo7W1/vX9soOZlSYxe5MJfW8EjPhI7OkaVcjsA1Kgronl1n5dGdgHQ
hcb5+Zp+dbaOawTFX7MoOb4/IDKLhj6hZMVplu8J3MuhXwpZ+GHyuUR7TH3m+/WX8nOu511fM7cI
SxcAFJiWCRQQbEtjkkDrTsZ4P9ZiTWaMcQHLtPeG5IxtPVCYpqeuWQs6US2ooPcx/IPcAHK4ljvI
b81WBCGGzJ4MPqt+DHv8KaCfzmZTmMypl9fRkunmAGmEiKUcrFP4OytLmWsTko/veY5zrqn7MGF0
RWVzdzVKShBjBQQ1Q+d4xFfpoRCzjsQTiFMFzA9Uczk+JpTaoRZuy8XoejihjObCQbCo1YPyZfdS
83Hopsb1QLwUCDjpkW00P6rb0Zv0GNgIgCF9EIHNwKoONww0FKlHlMGc4vjEMtfqUK8gVUV0kzJj
6Q4LOGqqqAYPiNxnYNSQqcFjKsDY7M28A51NH00RMIeMb6AgC3dncWPOxNDCzA5tuUgSDzmTrJrL
gpHB6E73bPjcKPMdro8fw3yc3VDStHijWTalS0IiNVZ2F56dJuDMovJBmODQgigw81h/DaYaaUa9
jZadewmeMQihTnOYPawFSbyMg+pG5sBvkie2etrV/Hm4HswF9/7ErJnCPNVzllgHxANkuHTNxeeg
rUYvA9TGrH35C+ikZKSAwD3pbrA+IfbU+yaE8YDXn+mVU7v7h60Br/iqsbTNjgZK9biaIRwLxvrq
t+av81Eg0SOWZL56v6rDpXDhzqT2kSxQaLOELPXAhbjEs45nMunobno0YqsBD7fg7rgyjPYZKR9Y
M65G+72mi2+OUcpoYM7UgItR7R5Mnm30eQxFGM78pqcOL4Vj7hc4KwBIRyzIr7oV/AvCD2VpZ3rP
bLqZ0QILqi3+c/ubyc/vewsmdyPu+jh+mPaiPZdHvmF2IY9SVXIqpcZhpxntzDr0XeBaNlj2jV3k
/MB0DWz8Oaf0cLVlksCeQE9aGzFshdE2ESZTNxUD9wkl9lNF0sSLIiTH4WyQ+VE7BpB96p0dMa98
Rv2ySPSEbiNNOOJgAr0nsJtqhgAhKLVbDpjSidhMKqc69vqD18WeQ4XB2VwGu39aruCJLyXOERZt
y7AORUakU1cfUY2aArkMqYClvXY0488UJXLIXwIFOxwG4A83ZER9Z/dCXK2+YBF9iLtqADXwa/c4
xTIAD2ELaZifGdgn6OA0Dfe6in8d6GlpblGdc2JoEE2CTxuAzUkQNSItBSd0ouQDraNYl5uUtpIO
iHof1dTXud88qAp58kZxfTK/p3HnvSj6VlbEpYCyVdQ4ofaxCW7+5taXNlEyL/l1kBxqZA+Tv33h
EDX6NOXnSCuXNYYrj718yXvfqn/9+ixH+jPIvNpx1MVdA/2HdZOIHRIH8uH1a8MaSNmttHbCvYaY
hsFZdyTkj19z8Px6z9PgEfQ6xPOgTnKEvHfLvLy5gXTwsN/nkOKkeIFVnhY0ffhHsRNIdXQOQw6I
X2XyFIIbDasdFHjZSthfmmzUDDgh/ChoXUk/5z+aN2NC31IYX2KvamDY5Imj0uFv+o3DOqxc4IwF
zg+zHN0zRZleGJOEtvm+QZnGtyEJixbVuAVPliGM4aeV1QlgBpWC8QT/1aqM7na2YpPkOECTeBMr
is5NEPdRSqoRZ5IcE5yK0qLwXoeEhsqeHJ11M6foo+SOoO9fISauUJUeRA1GYehX1vsXyBdG9bIa
VvcARBdYuf0A8V899XL+5vz2n7Ax2aagrfNTf6AN3fhB0Ejp5j+r5SHtgPdjESnOeHlhMgpj75QB
wnK0lZT5EfN2LNiE7l4EAP+r8WhLsasqEAc2H96x7r5Nv+wrf3GT4xDnyik7o5kN6kQvxPDv5qRD
wTu/EbtFkSL7/lvflquAffbB4fb1KVM4f5gk30KPXtRjY9Y52K72rtjgkYVmTRekN/gOXgiljEOj
pjT3JMNAUpcTJsbM97fb542cPY3HS/2IQN7LhAj1S/gR6BmSI6fDjNPCNyl72J4oo7hnw0ObtvCy
LfvgVm0hEzB/O4Yy4v0O95+USZH5hDh7GvOcI5eedzlu5Fwxq/EtRuFtdc+cB+vLqG2deg5/Eq7D
3oAOlqLMSDQX/yIN8yhOPcar5JYXMAbYK/V112HcxqHeCuL4fMJ0D/6Uskf+20TAHcKUWA2u7M4f
OwQWXw37y1nItHxy5gJNmszTH/HqrdYyy9H0UawVzL2uG07vNhIUnrPLOGQQiWMVMQqgWFK5U5s5
NDxsd1Sn0IDLMbMnh0dO6BLsmpRvh35hvZosG42jT6El6R+FAfG5W20mrU+zkwXXWti0mhTlz/l7
mu4uCICYlbwYOGhG+OtSw45wPm2rSWcCYsJpxDzzpbcONe9tdzH9vRqbfPCBInO76FZFzOYbgn9D
uWlkux3oAHcyAztNldXMBfwPvd2JIQhfjBt8Hf9CmJ756lN8FUyX76NrmGFZ2iCg2yivw/oHNwhe
Ux9f+8Z2NY45xdQwZRwEyRZnyw9M+A92Oz3YeGdYUnYjlsutwmcAA2ewloXvl/PZk1F+3+SWqNPk
KFYaKBowVXWrEd4vlFFZpCdHdFuUEhTUjDposZJTTyXwY0IO3+Z88cZEHZ27Vf5Gb6j8I8lCXLnX
r491UE1vvKyfppjtZNRC6vSB46vgc/FxgyckOepqeVvERAskVyk2coygqofD+mUeyKWA8PI3ucF9
Q2f+KBuK6sB7bNgXsPGLPqHhg6owy9ludLb/w4kAReFIlYP63U6O9L+Ps4kHt+w27N4LdmMH0wk7
6ejsbl1O05AJT6rrnM6UOjVbnzxhm8Nv7o+Si0Xx4tMbyvC5HOdic/DwyEl7Tm72CXXdU1+/eQ4g
Jw2vPK1qoXL2XXMxudwNLO7w9lujy5PnMR8Srr7hWKRBRZPHFjdL/RFJnrp+KGeky10xRQbY+Z70
Kvm6XrozpXEYHqijWnqYkHsvFULkPe1JxgxqdVEOwJIoacPJFRIwTCQnXDRb+gIw+skojO0q4tHI
dR/yMp9BQHUuR+/HGJAzYiGehu156HlQm4T8jYkgvT4Xk5NHP5wn0e9ovhomLf8EVJVGvmu/u/oT
3OqsyYkiGBUDa/egh7+DsAAgP32WYnRMl86R4RyaFBJQi/jKnveemhPdKQegbPT6Dq3YH33Oyxy+
7Mni3bITeYk/MnHpHEYH7lA5TBI+BoMFvDG4ROflp0M0/fnj5vzCF8LGoplZ+IbNsIzPoaPz922H
VsrDLodSn3oYzAH4HVmKIQIL0gkcUhqZ0nHEsXHkqq1IZA3X1EY5iInHx0rOwaBx9d94EmMPwjgM
O8BD3YHgfYs/NqnegA1ckmJzx2xBFy77Yw9uUsC7f9LNc4uauGoqSIJtdhrgvUjmGbUBP34+v6xh
wDCl4beAMRRA3JRqi5sEKoYPGconkHuIUOqBXke80R9guoJVlOiKBB367XgVgDkiYJRjmI73VYAX
NtSal1dFVFAgvKgsRDjNs5+/uJNM2gVG5BRQbTZjsLw7Z+7NAy5xDpw5A0dP/m2bTkpfvwOb1hvu
IJgfR8sebjsxlqEhk5zkpODZCXTBW0Cq7yiv7j8pDxL9MKghpbeaQBUj6MDLp1H3ZFrWRo4q5Dqn
K1eCi1I6U40a8f7l/224MLiWHpB9n/j0zDao/BrWlZ2T5Y2DoHq7r/g8ov9J7YB4iW+wWXZFBLa5
ttQyOK0lI7BtP4QP3kFT372MuoX5egx6tXl5dT7AFXe7akyy/vRYi/Ovj7uFUFUPZz3v8U1Wz7B9
dWVY4ETwChPGtf0FMHsbWp2e9seHKDmAasHkfM2Sa8EZXbvGBzaR0YFRUPsVnobwSVdtVwK0JnAD
My8zu92geA4eJ/sGNWPzgE3W4ZFlGjg4MYnuWUl7Uwe8nbCNftACrdhCvlTwentTI0Axw2XkkPwC
fa19/404aA7W5tt+6ulTF+H8LWbbOnBSgWiRLdVWCXIXsHnoQGZ/6vFe4Ad9/yLWHxAV6bQoUWD8
E6DFtniYQpK/O3/1MAVufSBjKXq+u5nDBby7aaVu0COcnBKTvexCl9a+k0YNsAdlaHEZ/fUwtLEe
jR2ODtKglvwPZg0dCdr/wEOdQA62z3zawjyCnfVrcHBxxJ+2XvikNAHHqyNVsK4TZ+LRzYjfV8gJ
7iUZ2y7GATSNIXw80Hk2K0rqLrBJF9gP7OYKrFbCjIDjj1kru31u9EfC4zSWyOoDaLNO9KqrqJhF
Bz5JATLAStg5h2vEjXWgrcPYX36xUcG2XM2n0wiWFTsdOwSEVgRNwWBAX8UGyDZvM2iIsAMUlPtZ
RRH5blIo3B1kqCJgArhxxMBCvIJgPmBFlRlo/ZbGtEd3wl4A6MqHxAJLprAYh6hU5rMfcmkIy3ki
6cHKM8CbzJDEA0Kw3Kv/S4n0cND0mnUWDMENyGlIr1JY+d6MPnnWmU7sGL5FEXYQZ53d1++Zx44+
xdzneaSbKngxxPy2h8E856wb3+iSmO+55CqQb9TZBiKmc3/OfgXpn6B1hnYbvvmgF7yxS8qWj+3b
KiQaSy9Bc8eI2pAoUlPA6h0EbwpUBufdSKBzLjtffsnb0b150CRRpmUuP5wtCXK/tcSOiclCY/ww
pu8FAxGkUyiINObmXAg0KbIznEJjfgekNNp2a/vuM4B+Mj2O+44xP4VEuowxtgMGd/CofibYF7uX
IIZlPmzq1xH6UBFQIHJgJAng2FenMBiQRMlfG7rkVB8V1uUXjIDd3mL/rdQ+LrCLQneCuRNJMvMq
6vBhTnUb8LEzEhXMwzjmaorcikdtB5NmAmIM8JQ4Zzvqhrt2AH2fRrhQWIkPIqfuZEtGtRvN1VwG
cpldmF3MwM5Ga8gghJ9VLi1jcJK5BYyL5SajTdct9409818kS4E7JIw4NdW4vEHdHI/74K2qDLLE
HUOnDOY073+RKM8F9s5tGz/15WeMnyaduAC9F2cYpyr7cxWQYCE4lfjaYWbjgv/ZloXYgcA27sIG
n/MrEWNoFuCuVS5A+YAA4NkHf0vk6l7qxRSRrlVTp8EZ/26cFSlXJSj08ZSrmEcoz+GVaeEoO2yx
o6FEvimXGGnLykbYjwyPVhyXeJcCfTZYn0fnboz2UNnG7nnriiw6jon8bsVuZo3dyp4HYjGKqxx0
ZOQhMK4kMZgUHW3zRVxcTs5odZ/DKuamx0z3Gpp1brlQ7dx7UJo81Ck8jBQVssUwbTtYXsVnfAkh
Y77UnA3DI5BtVLLuEuKFaFPrURCQNpDypcbWxx1iaQZL0URcMhb7NhQ6y6XIGQEq7goRGjM1VjZ+
8LQq42UeD4PxtcEVd3sjLgvUutmMTtDec/k3fesNaRlqqHUl6A4HQUZmZts2nOQTJAcpBaw/56bg
navlKeau8gM0gAOiUplTQ4yHAG/iLiK7KkwNybjRCllQ1ml/xq/oQzwzIgU01DXUphWJQbA7fwzc
yuHxgzDr++HVFefg8sGdBjIpjh5uZ4W5a0Fs4NidXWklhQZPT0WXJSykWkUlDYlTms820xrKq0mE
76bSGtQpldkHwz9dDXzDHz6+I3IN0/XcssYxLqF/mtzKZnXCoRS1h4jBS/75iwimxhE6ydmlagCP
Ygxm5BsKI6CYm4j9GoyfjyBV1FYDigk8TuyTkSAjHaDFIrjmpe9As0jKgCVERisKUFSvDZzUjeA0
m7OFvxjAdbavQ2C9bMuYaz4Rr1gJQFaZy7NxLl2mM2tuXsMZIvKtTKYJShKoYBsXerx/rHTXDd4o
Zsc4JHyPKm791IhHaxK/B/uPZh2bzrY94pl1SW/FXQoXFzC2r5pL3DAkINYqg8pveF9C0+wYbhvh
oBkwjoGzwXnRpWSs+Qa3kmeUH8kF/TITglM1of440J0gO1tgyo2UY1pwKAwQw8tuafy27BvL1Pmx
ZJqFPsR9eLe5eP+zKhYXzBn5UO7PtTAMuTkVFppu/BPxMzjmFVwSl5Y2Bqtt+hCqW5/+ujJoES4u
vlR7F45e9S+C4kfMDKZPXWM0u/g5ggA7/ihkzMNPBqz3pvySKeewwTV6ZGKosop4AOBtZCaXIpBP
ifRonAvp9Ev7w5vR4aX8w9CnqS9rm81y2Zo3Eb0//SuAXhWOzxZhOCcTfyFVUPDtmCMxY8MUsLZr
y+27wHOXGrCvLExHC3tsl2zaLr/ZWMs2Zn2wWvv65rHYfIwKTrH5HHd8DiDW7fS++TtiOT2OFJjs
tivk8JTa8yOrN1XLypyz7gagavl8wnQgwHnZ4qfVMMhRbPoygJY8Nc1Z8t1uLySIspJvY84k7Dn5
k07TICQAnwZgGeYy/Item6d+f7pZLE+7RzqebAdHg30ZnlOsWQj+GmNm/ngZ/I2OX5IMxR2ytz68
S8ZfXohygbEIQ7OShAa9LZkqN7c/R7Evp19jMOa8vo1OjjW+Jpva7JocrQoIgR89Hl4C96nsl+Fr
3sKsLf2R63JooHALGaFPbiJfIo79FA0BaJdnTC+osLmYWBwYTU6ioxlXoCN624D1TiEmdiBjl+OF
u+h9FFlMmU7WzypC9tkPv1TNejeXbLFlz17KYsJpn6U/3vS53u3o6gZdnRiYk07dyV7E7qONkFrx
X9xTXkAMSC7fnzMOzxHAZ0Lo9J9ztxuqtsE/c7HhXnZw6cInhRkVQhW+Aq5sBPfg1gM+LOqlNxJ1
rIMYMnqlaiHRsyEdptP53FpeHB6uU3Sf4Cc6/tNRLb8dCyu+5OwH5G703L81RgWsniNuHIdBvuR8
YWdZ9jz80lFPLi2t5DbXBdoWUwyyep/WTne8X8l82aScpIRhErpjrc8DDJuWbBDje1DoLB1ohV3y
ohCNSV82PG+tLDdXXqXNMYBCodYyhj0EsadwPhe9peviKzHGCgLKQxpPRaN2aNZpxNGqqekAsRPm
F7AfOLzYga64SAAOMvjk89EcyXYhRx11EgNpY9gHjx6yv31m7ki0Ara7cbv7Tb68TAjmVC3/j4y4
kVqNp+oDFdXCGoDM6pV+uAFjH6rN7rc4nG2we73DzMmA7QaZSiiRkD6mCKO59J1cZW+8RlLnPeJp
Yqz81acPC9Ey+JtwYf/UcFymKHp503nQ4u6QSkGptKktoqmcUUHPDjBjappt1nJTgiWW5GD8uY19
sLWs08MCxzMMZ4ATLucAJrJ/Qk6BH2ngRWaRSlc8VCMBDYdeTX99aIe7Gq6evPO9S3QfjWr0DJwK
6qFRkAa06S+atObOoJLvIONaKKwac9c/tt3fOcMOkMGutAjybZ2sKndbKcmXNNMdA4l/vWvctkJZ
nRNB9ZtDhsH7kLdqiWtKkIN4X0xYHh3V0/iC8zy+qChNoukFsTUewzyCDNLYAsY8XhZOtr+BNcZ4
kRdj60OOC77+vHwOQZSTBnDAaYwgyHw1/WlRE+Ph9ZIs1a+enZcvxlDYMNBCGEF1WF7H/GaKxBMF
da7yx7RTI2Wphsds/He/2yZPED0mM2+2JUbE6aSo8B+OzRn28OC/9gXhDaprHAyUf8eSps2U3jZx
4VjvBRaU1J/YLecdc09JiRvHzxmTYRLcyQoiFLveNuKyqxOvFbzW2kvkymyY43nGjkdZOWRvwEmi
6QUSrIOCl2Jy3Liy4LgHLzoYp+k4yP1R1C9PDvJLjlzxJHrin2yLpogjjVdhH2PhXxN+8LjlcYFf
0LFQSUMsvLJQU8eqqLXHqITvOhEjUn/N+3gh8SulN5+IWhALQVnpv9l12OC/AH4m8nscYFjSRE+t
JIEKCPWaGg1ojJflb8PzoO7BuMsQXRZWwQdCSiIjAlq2v7QdSpG/QAjcGvGEKagmaqbrbohupBr4
HkhcgQq5IOKGbZSxpjQORVh9WMANCJHq49PAkClXY3ZuIdgS96IJLqdrWn3KRgAiUaKdC/2we6Eo
WuKBMqTT7Bmu5OXNazwaTaN3wLlTsUsGQf1LyWrl4MAqs9DylgpTkiOiCZU+OJGHf2Xc401wmS12
gPd4yb4DCsHukuLpSk5tjWgijya0xFKqRfJYzIaMw8wYE7fxpm7+pWdQqpxYQmmMPYmcm3O6Qh5x
3pd9XSgrtD4ti1iw74QGhmT1KYtXjJYChPKU6HycFbX74Og2iaMuEFyH84wMH+T6VHUI26dtvQOu
wEOVKepy3JJFZg4aBZj+d88mlB2bJ2frj1KBV1CnXOdfjhNWIEEGzONtIkK5WuNTRIreIlff/ZC2
qDxg305xAcHmrsecntym5RjhQgN/mcoMhvRc40A+3Ly1ZXe9sbiCdsRNWrLCBiK0Zp319rUnMmEo
8QR4L7ElgsZduhIKMjw5m/F9QpSVOC5yn6WtZz+QvHRNRpwP/77+ZwrDD6V0glhCh6SGtE/Lx9Mk
14Or1DTH30LH5BprojvHhpXHQgMqplTTFKFSUsZBwxAXZAQq8crfZ2wp7rvBgVlOXKzlYrxxzub3
o56yelgWY/YE8RQbp2aTGjKFTyw2VTQ0nOE0GGNxWpGATer+Jc0cxeXenuHa3k1QcVIYExarKhpv
MnfrLLWUjrxv5gQngSFQAZy8cRq5qhOUxp5VS3f6FLSfEYRqL1Y0TGMkXfJQ7s8bvEy5LTmgk6If
2z83vPqTMM+E44cdxKA+WZ0GucQFZBVFPy6stPi2WM3ARv9GIAzEHlJUCeQCsyJHSyK1J95JZ2s1
3XzYH1hq4/n8Yw361OPdppPjsUcUqpiGMqrE22BuaD59BRdVwSTZ4FGWmyl6K7z+2HLYhtrEdgtX
Ty588KdhGJUeIDLWN7IAMSeRUcZ4/CDQ6GdIJ37mVVKq/Cw2cJlpf/UrqwTfimUw58HgQ8mEvJYa
96O7gsh1yXTY6rKATuHX3JwGw9/NAKXB0kohRIYzxYLHr2Ae9HQYXtmEzaAHnIy1CDA6Xs6jPw17
jX0u0VCMm7enCUeRuEpOJ80rCZ1gf5N0hG7FBXo7z5l0ETH+DgSVIk3bviwGsx58CtDfGjGQ8G8Y
RvqtCCEm8TTsM0AHdqFLJCFfeiTynA6G/3DffcRveU20vl3xwGcqCv/IqMUdhogADAgqDd1+bTuc
Ix/4NCxkKjquLW+yz/XGMrvuupmaPcxPPBINGcxwiDky0q61+VRmn2LCW5/moUnj8vYQa6616fq9
Ds+mDlPhAM55oOKY+hApxBECAZJ3WUpzH/9i+89rLLZ9hivv9dp/pUyzEW0tt37YnS94AU8hj7Qb
z0xUkP765Ycf+3611h7co9BslOzC6agyVjXrQZa1ZqaTfTclXgkkTz16nDLShnPPt139U9Pxjzwa
KU4k6jobxeJySdBixor8I9YvRuLyzx/G+STep/Z2xqJCrANv2Q+Z1Zq2nRnuNWlgkHEJGDmjKJ11
OjBWzNFHU8it8G7fMqLFxve1TV3blYCyUSPc0rryoyjnLzpDt/sca3iEiGNr+OFJuO021ZL7D76S
R1mmSJQYCaJziVLV5uhBBP6KWOcYoMU9g7QL3pRta8gu5rqrUU0Hu1mkComiHZ8C2E6j89X5O/yK
k1F0OWc3QUrleR4HFKGS+PHimCFeljW/B2aKMVFwMKaVY3FePhRZccRTtJ/6yHbJHdc3ZSgOavSw
trkOod3AYFqvJzm178hj0ouLchhnM9tk/KcDKus8cTEfO0vY/F9LtMONnO+2aU7GpKzyg4+6i5r/
P5bOrElVbQnCv4gIQRR5ZUZEFHHixWhbtwNOgIr46+9XfW7sOPfs28dWhLVqVWVlZoVe2k5IILKs
iFSQo/c23OpkLaVPV7JZm276lfuM/fJ1joXjKL3blvIzYcjhpBvLJLuLRwR1ez4IuH1qkIROJoxE
KMiZ3kG7DlNpkU6QCtKAT7NsKxOM420LjCtlhSSxbnqsbfxScYdyjD49WtPkXkq4lSS8Bpo7+cXZ
f7JM0GQys0MkcKMuPhArtJMIFFU0PD2ZZiC/k50Cqgoq8TjZZufET2tvAk+Bsk9a5RZLJ03uLPyU
u8KaA24r2ONQgjvhsgZFAufguSpWsmIsFInRKr66hF3C1z7kXA9TZQFUJzLJerQchSnGeKRoPLku
L7H38JcaTxv4HyY9wTVoVAsySrCnGeKQbtiHMfnGzUN5T64Rc5h6wJFTitlY+jeAZfue+4vOr6FQ
xl9aX3+4QlLILUcI7ihIb0ej3nDEQXgg6R/f43ovhsObkDzrhIOUNWGo1mCYJy//y/2qlizzM3rB
yfG8rB2oJCx9pLdZEbx+VKfx70yNRIpOFCAMTPxiBCOa+WnjB0wdNjal9neZprplsaiwCMMklWR3
dGHWCuZQwqOpE5efLC+RDztT2jV9qD0QBxQI/uOLiHZLh5X93BJQLT0T7OT/DMkR2WExF7PX4/YW
0CKxxbkAGoymI0vESRS5C73ZrzbVPJd+qCAQsIXxnU0GNp0Yeq6Mq746o7VJvEev+xifssfiOoIM
8UQR2Z/3N57yoRo6Je9N1JyAS/y9qrobeG/N6eEMwp4KgByCwmBw+DhSZJx64/IzRX8EF7OD5JRQ
5cMMgOkfv/ZMt39r7s0zIXy10zdHyzs5XJiyhe/qnPwrOdPsZslQodxCegHMBQOdm/bJjnjQaNMo
aEcs+q9dbmALt7WXb89CjOW5qyRIGKYf+CBjW2Plp46+eB8tBsNECq0unicGxduwZxUcaJugVw0f
ijQwBvZ3cvh3WgAEKpRdTMtsh5euPWiZyh4MTFzl0DomDGr5XWgxpySNCSgkCEbkbEXZB3WWeayM
XQqnMItQASab9IDvOAU1msBHM0QVZLi7DufvR/FotYifYY5igW4ADrejy9nF/ksO/A9lxBvgC3EN
Mwk8THsUEpH8JGlfHC8GfTB+eN/YHEkCiONR+cN+wHcfN52NjEymHNsKem0sKbe3Sd75Rw2UqSxj
alh6MQOqaI1JviE5Dyl7njNiivy1MBwGr7XwVgc2uTR+50wsXj0EFt4gw1LDvtvF9sCO8KXuhvD+
6q/Dt0Mrib0X+5vdAjiYXpjmCjhPqUI60Ldf0+15hgz2y+5jd8EzTxL2Lwb7/rEfGKMvUpsz49FB
y7gIr+x7CsbhvVF2A1XwlKWOKVXy/VJ04STqPjyWi2qdyet7nlZy3R+YCzaJUuW00r4i3pME/eui
6IwW00MS8GBX0WY6iFc4BdsX0Gv8WHcL4yY9pByDds4JGc2DRWXOm46kBOvvv82kMvMG8SJu5ODs
BJRC8kjOqffk4iTtgHE8MzBqzU4ocrPrfg+DxuJ8AfGy8zcdAYaNC8oEgdJKFOkXlLhqOmECiL2X
gg8jUro1pVuSJztJ9tk9vDMfTtN0YKUJ4AxLSvLDT+nSwzDdC9Fw1D15OHtO6XvxbrhaUg8eJeM9
/v5J5s4vGQAqhxJDO868lHySKianEgWSFjfcPqk9/kj5inQeZ/goisl0KTGvhA9SKHPMTuWEBfoD
xSTyh1YIhdTIlyfbT+X4V0F8jRR5w6KTAPV27aJ2GzIvChFBx98ai5pKR5qKL5l++yFHrR7krxwm
6KrYQI7HGZqsDv8o3Sh8yr2cNpiTIsem3DhroChpPe6NaksmBJPjC3GJ4ubsgQp60VfGyVGy/cix
1xttafgdCL7vqFpKbQHUB0iI/NSMjRl1D5y7ERoJUenuYPYY9FER3U31mKFSVI9g4DvT2XUz2i//
+h161w3dkV0ZQE6Y9ZeIuKZBVPxjfT5GTF/HU7XZcxlJHFXeyqHahOXKqN2bdEYjUCAy/WHs7HYt
7wSfpvLboLV2x/0UuRD7xEgAZYoxnZik0/XBqc8ZaLbd26IlcGKgiSsNORQdf+kN81ssGK8aKT1D
Mu0FmukmULABQuuzREMdAY6JldFkt+vSp6WkSFruiskb0I/GjsmHa3GZCkMVZalNi2mF2CNpx32C
K6sevuw9WPyDXMmNAFOi3THK2UyRdAx2/5AkQe255ULQaQBMaJJw5hbRewZqSi/b5XeCfsrEP7t9
O4sdFyey8I3G8JJnLHYdMjaE0oUudS9iKVMf3UI2flwI+QTLR4yS/nQoSgYi8xp+xUueT2Hq5JTu
aBxLXFotwNQOMCF4JwYcYPq74bnHuYPCPYAOpoTy3VAj8vE4Vb7pVstvMHQTLVwPxg3sBi6+B5XL
hig/xI0OUCjPnyFYzrYE5iMO10IeJggQiZEqmmcXrollTirCF7MSzICaCRT066gna6V4Czopj9gJ
uKBIwnNCDUe7Z0twhtwBiaIjRh8RoO05h73kKpMDhJ6WRv8q/9DVeHAdpptVJOqfQIqdRzAY+RAX
l1jgMO4w9a97Js8RMNXSZXOz2X3yIhIwMTZAVzJ8kMKAutxGuQMDgA3raxVFJDuJ8lTw4wejh8mo
Qy+7+5htSGKSCTagsLRE68OOp0ZID09MxV1+K4lzHUUxvS6ScAzMEAxan8hLmqvDF7yMVmiqhXSt
u4AotrTCgTqydvebSm2F/29sApTQvENqT0+ce+JlT3gIE67HCIDMx3+6Ih15ZT+vL85CXgiK+x7l
cH2P1rb9D5HdWF+aZui/6IdTNeN4sSaqgD88Rh8AF+whjjwKujUDSUesxeoSyswW8GrSBXoumn+o
vHMZAqNG/Q9nJo7qAEo0VTY9K2IG6O057AmV4EbRDXWJkMQ04F8xa3zAkLRPmp/XA1qP+j9tYLPc
LruSYgtE6GtdZiARmAfmIOEXsrjJ0Qx635n2A4Zgl1Osow1jWE6v7hNOMFg3Iesa+5riM745rMH8
zqvrMMTePPzVdpN+l/7Ji+IImO4dkNu7UsffvOfss4Mk8ESrD/hE74L+jB2eplfdSv9rfeOiAmzS
pZ1knWfvpaVK8bmZwPmlSKI6zBoCy+nL4YaMfckiYmpCn6fUkQMM7AClNQAQydqHiQF2gU+gnyWa
ux3IAki+f0UOsNQhII4qVRCLzfcisgP4TNY5h6k1XdxBl4lmjct6OVkNVc6A/oXOMyU7WcXfTXKl
26s5sbqSY9AKKSErljpSeXLH9BntSUcAdC4cUKpFVYE1si90EBUUI25ZYzx8bysQQkbtRnMIeAJ8
oyc7FQ4z7V1a/zmj3DnjKKB0PMOWukPtmKYnmBtNioM95RLpuBbSKOCwdU4+H6XDdfhncCD+mFb/
n7bo/EiGQrPKKfxfYAXZjQK+vvbHgeVloK03FLp8x9BkfiHsbk66NKVqZhY8m4HWnAfc9mX2b0Ax
VNtPOjpgdOVc0Nd9CQ2AES5MIaCCwUjIhHyOTBKc1cJa5hH0HSk/oBnEBY86LyIceJm4oLtMS/SN
vzLog2DDdc/p3ADP+Fm/F0KfNXJlMaFMAiah/XMaWuHSX2MCcAA+XcGY6ngmGnUqh3nXdGmcYp0G
qqtCwxPiqD4aIlnSVwQcI/5MOWINdwN/3IK2CAf2xSxJqfoHYNq6o9jGw71jbkRNLTiX8XUArsl+
PjiqVhKKaZr4WENyWPN40+74tzgwDDIg1SO+PjyPocFMBHPyB2Iovmt3CbuxAc3IlCuUBta+Ob77
BYjoKaVtyweJKyd1MvdtciX2IK7a81yl39fE4UeamIAT+w1DMW/rhKI51dCSHyzgP9Iqwc4h9eJU
yRJ30rDLmC9apzSBf/L+j2L1IZ5KFr3Y2M6w+MXGCjYUXozEIvr1w7MGnFBgQB4YlZ+BrVhHSL3Y
b2L6aPKsJAYcnzY+BXxjCmUPRvg7oDfuTLBMm8+GLvHbtPsOqrdJMRdiDKAJ7WdyBom+nb7VX1yD
7sAipac5dxLCCLuGM4jkgr4mNWg/VGpAjACY5wBhUfjUFycnnd1o0IdhV16xupiSv2HHbvf3VUNH
UY1A17iMSTp5sF5+3mi0DcoDd4QhHjtOb8Jsoztd1oBiFwf7obAT6zghiiT3VE6MVfSZdAkANEzk
SugzU4h5IuGJCOjwxIaCxJbAxV2vY+OyAaljRw4Ux90jIy95D2DV2jdVPCPwxU1fzNXkZy/2DrdK
+fJvig8aBx37MtmKvz99DXYFf3BYD1cilo4vCE2PZ+4T3ctjY9FsjyMSMCGzCPa2Y+qAGLlx/oN3
t8w+QLdDeH8SSiBHGN72JA0TdXkFJ+gzJOUtDSYs51zICtylZlwEmguj19d7jljE9fr+ZkEuQ6qd
v+lhp4rLoqFdHICkC9Sc9lyp2I/RGG61YCnqKMRiw71YcCFqNEhbyUIvv/R0/VQ8/wT5YzkufkYA
kD5QFwyCx4RyJlSjD8E46+wvTj2/21dCBAQfCOksHvjxo5NN+M660UWzgUn4ubD6at3KQA19xLwu
ujXTFqIE95kU7hvyYkIcbAoz1dc9A5gPG7EfvPMsfoXbG16nHP+FYHAEwr2OUvbMwBz2yfrLmqVR
C+d9PWyyp42Fn0/7K83uU9rYNrWXx7E1goppDDHsY4rHRLhYGe2CU0DYBR4CKMalItvyGPcgeekv
88BG1oTS+zLLABOhdCX9oReek/QJmgcVkDvEoDPLF7SQ/wjBJDMrB6JH5hH2Rq42Ylbr3oIVxeQC
GWuYUxVIGGFz0wFM2fteAh+RzEFhdBvOKhastGdINcTLAEbvnHInhpaBedMQJAG6OTfP4qlwyiIG
Wlqp521jcqPcg74j0Bzmqyym+IQSEmIR913OH/JVSpTfPK8gMbMTaK31d/sQXsxzQitKEmX8BOOE
E0lqRsA+6cJzem+d2OmiJFtQCJDXMNrb3jjpxJjvJVpzxzF3OxvWpFnR9iRMXd/UE3XeWx6dglOd
rixhMI81n2xKd7deDVA8cFLRjJLahRC4CKh4AGdyajZjPuEwTWvmIANFZSFUAp8zn54IQOvRS6Hg
M2hzga6dQ4tb5GHDw+aV8uBGreZ5Mmtln6rjPfOBFBK6VD/7Ao2VK9/3OjGADuwSKAI0iTjgz39l
4vBCLfZH7vjLGuGrh0FjRXqM+ERgAIpflmfKIsUnl2l2kk/ebf/rt54VMiMM6A/AcpUA82StuMuc
WOGSC9yBbCxvNZg7K77GJySnZgd0DYu6m0EMHpyuVWNHO8z7oX9KXUk/Lyds59uSno66pTyE+Dli
zl462KWhwaAnqhUL1j85OaqKf7uA3N9hpAqeukhTUJyLUpHmGxmWXAO3ODXY2XCL/dvPyLoF6Z57
zXwzfcjpcB9SyII9X+Ergi5WnAiK/WT5+4ZtIbdfr2tnrfhoa1ioaMIZQC0pyNnpckdtsYA+2gR7
Vs+Mfj6dEop6O+/EKzNbOHC3AYJgGlBpygxH9PYXUm1iEPedlpz7lnRP3ulgK0rEwGtv+0f7APn5
W7uoIQVxj7obBCr2UyejpP3hPv4uhpO7mkFuvE+zECMfYN5UzUdmrEzXHYQ1aNlQn/DtvjjWrdzl
wT+84VeSU/JMfGk+0wvH2Zj2wNodKqCXY2jTpA8vb1I0gKJVMFDCfZ8E9L5K0/OMO3lMvCcTTT4B
eS4HmntBVWpXUd0AX/u0Kjh+6LCROBMniC6N97HXNc7oyHXtyz9mWWUdYPHl6LlwqzFemiIt01cv
igW7hmQ8AwxmwiSkFPv+itUqMlt2QaexDfKtiCVD/9x+bw/DnkxFEXJHaNzC7NBzOLpZdG5ve34y
YQiyNUlRTu5y0Lky1+yGLbnqDTlh+A7eWyCdVgGpp09f2/e4ekPobYjLLE1u5YPTGsMtvsvpYEPG
q1u/BwJP1gelQz4EtyM4BBpEvfEND4E7I+GHlekZKORRXb4xCRn2Na9X+ZvCLz4xmdELNmvtXxKt
4LkXDBOh7aPPefq9Lz4od/vF88cdSC/8DZQnlIlYGzRu9xXd+AtpcDnkSXdAi5Rpw8SYAe1aQ5vc
lGnfvnWdz9fD12t7Mqzza8armGFJD8n7vu3BwS6PyzfNyPOwD+Zrnaildwfc+zn4u55eOFujAw8c
e3W7Tqt++GTexyC9XJNns3oMdt9q3ZTRufD4lP7dL5EuV66+37aoTN0ngyd1ypjuZ8KLri2MZTjZ
OESmLYjlhgEvp/hqRmC4N6Q0ffyhZoPFoePy/76HCX+5m/aAkcPKuDh4nXfagfB2iMpBVNO8xfk/
zB99V8Px7wEdCWt64nPl9JqovMxqbWpa54lMC4KivWqn8EjZ7ftQ+sFgYZDdnqOcEMDAl5jDOmEj
MiQlEBK1QgVwpSzhRFBodBIDtpzXoO+7CTEthedFOYzknFhtLBt2bxVKcREDnj4wngH4PUOvzCXK
/IXFLAwNYsMf3kedIPwC0qF/xq8B5ss/IBNQmoTTED1Hb4fyD3BpEeHTh8OdcDVjaPuPLBn8cPhS
vpNXpTT+2t2kA9hPnoCzphyBQjC+951TBPeCZwkDXziyW6zgoDttb15bwpzTXdbHZxBj465/eLC+
+Rq2yPvLenfbnQ6e8ZQm9AD07oHwxPQpdnkD01JfvvKba9XupiQFQ3aD7mH7OPodk2Wx+dqvj3N9
0oP0j2vYaPGgXJzrB2bdKO6MlQKXE8OpuOyuB31M6+qQx/+kmiDk4bF3HtX3SVttVwbpqEJ48B4w
ztAaM8cigKwzpYSPCXer3uyEqkOmYGjQhp+AYCimEawbLpqadgvfeI1WmD71DrYVlaQACdt3cvMG
C8DQ1wJ8RLPqf+9fGg45E1xQay4QMdkx8z8pgr8uaSojQIXGqaFa8zuVR08diQ1zOv4Jv/jekgNw
TEFQoQFJQ4QyZPuaUg7SWwYlmW8h0icpbmesVFiGmFtR+EvCwUQ2GeQwqOE9kONQF0Fgysg794Sd
3w1JgXnnIapv7yBRJ7wkHp6s9m1LdkbcYsbUE9rUtRzxQHteEtMjaRYePnbApSb55XcZ3t6E2kGo
3eca9GIBdo8JVWJ+dnTE5ERzkx6DlCWEaUL8y3lgWUActVUOM+olRjE+vEs/6T2ttnEpAzrzLRS/
V/4ZUH47ypKZVuMDa4ZvmhxvzKuAO+5rdlJEN8glX0gc9A4TWOl5PPi5edccgEo1KPbI66moss+s
txRy6RlmDr+UPGZP1JrWk9S2LqOShJhFy0Rh6B4yfJ2mRdL/1wPyj2VkRwzzCIQUvLSYnme83Z3j
vx3HYHM0Do6Ue/T8y5L4/5pzk4647ViPAwlXCdnhCybxfvk0I2lMAh73EEwR19UOZeVkex/TdkL3
tvGPG3Tvo+oQGcWoEWfkoL06J8ifogKLKGn7afOYPLtwE3GSQr5i0rqREZ0VzAuUK0KizpSUoWV2
4mE/Jr0coyQ51HK6DyINvkffjndm9szBwaT9H5jraqWiJMg+OG8s9MU7vKbwnY7OmbxR5ihBCEy6
szuTTFmaQyEYN7Y6A7z+10S7jX2H+I1zG1gNIpQ/0J+akrX923nYJdoQ/yw4XmvHbK6XgsjGsGTC
xgqMi4YQRizwTVbtEEbrUlpgkFDsjqBqPU8xw75NzUoyI7V1g1Wttd3eJi/AgvFbc/LVBtctUi/J
/uIDlxdLTxrGd6ZCiF4picHF92MQ9mc8/RftzIBUMb7/wNDCdZOpFD842YDnWrvFAqZvpyK9fiJM
wGBo2oqicLr7k09JQ5+EiaY/lBb1QhmaJ1SLOCwwNpc8biWDqUSB9ByhEgIZJ5M00dt4yJLZqPwS
VMY83obeh2KEnUTjhnjJqmeJIe0XeEImu+OszRCHAxUjRV8IoLZNyrTngXbUP/pjUl3pD8MjtZ8f
SmPaCxBhEACAfr5FisT8REb7sud42y0qk0IIb/lWeL/t/AxtEf5wBv823Hrxi2qfKQlAy54M8YLN
eEnu/504TCkHWeGNjdmKucQcKx2XZPrENFjmmPTY6iq4HnViR2Z3ksFfYQV0o+yK8wjV3haJRIaW
xzOj13zbQLCXUpFUDCQ57W7pxbV+WAQAIv/YKkA4XjpYpxlDCQT0SP3+jnfxMkbO8VUAPRLI52lh
sPqh58u60NhWW55xClixZz2YvyabklUvhY7AHhvVu99HJ2AbgdfqHH4CbSlAmb1ZW7ftHnhDBm/w
IDps803o/05c6DA4WQteDQPEPeUqxKyE8i8djMjEug7yy0TgB/RWP7R4Lkz/AgdkmN0fTZDujHQ/
WWyIyKayJluX2pDKe+PoD1BIESUJshgXnMjuqRy/UN6e4npMV28Qf8OuzmniPQz/rkMMI5AkHLGC
rRIoAQV7OHB5R6/Fx0zxSXx7LtOtL7gMr+eth4B7XtLQuHrvPbM5cB0Y+djd1Keo3S2VuZ7gYHMb
MDLHAzhCvyiuwzwvYOWBNOVYkXYqK0SKqyN3r2eHIQUNEMzHixncd7IYURKmVRRSRvEybMIfAZ7f
DLt3R3sz9eH67AFiSWGEikN2wVBsSiRK9RNyVJYKAAwHfwipiO+Tnlxr/xxO/v/1/jjrrx9eDzsJ
oE23BK8SuUQnh+DuNX6CBd0ugRV2S3obB+IRzULepts65OCgcVRBI4yjrTG4QShAHAk6ySt1uX1d
kfQgg2K/oh8K/Qo64RjIA4vQ9MLoFxIUL497SUxmBgYDkgHA6vGYVqULqZQk+xmlDDD32YovYaLm
2r8LraE46s1Iisjts8Ln5lEbA4GxYXk31Dh/WRdfmRoMKAvQwkAD9RcU0QBGsOtQWJHMw5pFTvJ1
mMCYn8ZE75ijvaICg+gjRxBT9OJHlnPjnijXFSbZfpC1jzUKJ+A1Ha5KyrEZHIbUZ1AZkTp47wld
iiG8sDl1c8Nu+o4nI+pwWGcaTdMzbAaaOP0yoJ47W79HPIXRYvOI7tO/TM0IQoYAc/6zY6j10Ywh
37b+mkv6MnB2DIqIB//oVnBxUqJxoIdhnSdApj60roElEyBcfwnCw/pKXh+7G2wRpNFTHqL06cfw
z2nNER6J75qVSCeMQcCUadBuXH90mgAE64k/0QFbD3v0PYM7UAAzPLtQm6jBMvbZX7ugZzF/iuBe
c+wx3PyMo0T2ZmD4XsU6x0LKbrIb/wSdMBhwneFkOu/IFWkzrmjJD/yYDUr19U1xOgFiCpNqx9W0
MWVZaW/LdCvZanfLJlQs3/9SLCZEACHYZqc+nbIbrQRgEthZTrr/TAF4GL2+TUCfrX0PGJVnA8Gf
MLPPJNGSxQ2ymnjSp5YkI0tTk714XG6CW6AQTgVaoatROSj0nDLG7NCpvZoIiY7jRc+eo9U1iLgf
GadFSDLsYvgMYRDRfNR87IkDfM5QDZIKebov86sB0cef4BlgbztsfBimwWBY/hzS9p+Z9KeeebHv
feanXiabf0VajL+r8wij6kwZKaPr9i5GA2wI/xKXwXH0XevTymE2ra8PD4GZdBiQdw3xkgt6aDSR
PJkAI5rkrTlDbPyLx8k9xmHWfoyoQhmJe6M4Mhgf2fdfkEcuTh+XZ6TX9lFmjONPOety32mXoHzT
+DcGk25MV8Ez/De//Y0MZtyK/gnWAKYdDqQtCFwHho58XZ7GgaPp7FQgoxR7zoe5m1gd/3shSj6k
qtOg7DiJ2xfuysC27r95xeVrLlN/rYlMyFq+wh+ToVAH9ya+gyN9/oqvHOFdzkeVptzZUyMjOkxN
+2lr0XrgdMk4P8En4EAE2O3CEuaop1MGkXphJJ2W/PqJ9Mg1nOBDNYN7y+T0rxtqvkLfaszUTu8C
mlg5anhadFDaXqRAPAcmYPPD7/uae5oqLmUyc9sHwwen42X2ie5+6348PCjpkkuZgftqdM0/sydf
NoaBQccW0ShFZ5dSIURzTdJ9CPeC/+DSgvMFoln2l5BkVMBbpC58uefoyWJCRMSOBe46kY81w2Kx
4RrA3GmgB+h5YOtP3kEVqXx/mRL99TEEcw5D1m2kACMDCrDyTlOAPV5uQfRjCix8AYiRWERwzKuU
FhKa4CvTtuCExX+lYKIVjHyfTe48OT07AOS/H053k+hCH4hRTba0lKCUOXBSgx4USjmtgLH5OR55
0v30/afLOaOxMhQOtwG/deCdVTyX77zzJyIY+gd/3XcwNApraoxiWMOsuwHGcy0D/+u8IxVY6O5D
F46gXw8bkMqXizSO9+nYkuCR0XOFV7cI9KkGQevq/8pKUYOLx8QB22R/gjvK8FsbYJWZto7Ba7pe
Jeqz+/g5KseDf6ZdjJiSGb68E1zJmkpDjUzbmB/H97ActVg1cYXJPXzx9+VjYRUTfHi8LgJSXg8J
enxj9R6wWSZLtU3/zjQk7pD78M8+zgBW4cNbbZ3nvIKI3Iu/Q3Faww3M7hGZiTTjGUwH20je3qKH
+/Zt+PCN8ArrgLlceC2UTt9xuwjrANVczL4jPsvBu8kRBwaa43bHa50jngamfw3hGLvG9Ds0Yz05
hR+mm4ie8sAf1X+CMQ5fnthf/2ZbWhSOPF8wMaYqsPboUb2cHyZXemtuCH+GeLbM13B9+dPwnGvv
EOK/wC168dnkrI5pn5Mj8YSHR2ogsvIzT0NwtrPz2w0YzcniOshkoCWVLD1mtg01PrZhHfjVtA5p
uIAFYdvNkjhwiMqvUmuCotbO/PdHBxJP7zZNN7o2JRwyoBYSLGfDp3Bf7YliZU8OYBu/AZcXc/u/
9h5JLMAL1uIE5OXPsPVaj96mtSz9muHNix7x/MIbvu09CDiFM9G9poCnHcXGUFjST3dZ850wt6bK
5AaVQASkY/aEEMgDq9y0pDSGIn79u08TuBpY2JDDQV0t8Uky+c58mI9kjFsiwp/a7fNNaSOiEOta
i4+HJNHOeskllBmPEKOd1QsCTg3zQucTZOMCOvOLUtVCguJtAIMdqdAafrqKNG9GsUZqSc8dcJ3/
Wvo3BwtNbzMp/D5bXkMV/nAHMwZKwG0U9UfNmVdwqxoCyZnnKGDw7ymmyTSpncvivGiwt6SGwEj4
6x1cGvAAdE6WENdpyIc+lF9nmw1ge9NKqNwfnkiHMIGiFHpIwXpmSmyD59TfEhGbpHmHtaDwlhvn
FzqMNeEZ2PsBS5aEhwNm9MMgvf3T+i3IAeEsEpr/Xkt3jn21LEjP+GQZkXz677t+na0cJnjiWfCl
1zORhMnaZTTL754wRfYjFcdHGI/wY/gL1RuQsGxTFaWAvJnCKm9Yv1dnAvqBoRXMeusHFj5//XB3
BC/j15hCRw2JeoxP3xDdGbQJpsSIQZaWFJ1ISb9gGrylzi+JRWYfXJgKGZCO58En+VR6J/cdiJUr
mQHYiM4GkLNLSjgGJPIQ2ChwlWgmujIrFjtbYg/rcHiNVQKpCHxLeiiwUuCCUHsdPYAQq/EPw034
ZLGZxBlOFi7ggZE14Lf9KzyjCodk+nAsMblBv5i2/vxjkMvfF796DdtPte/h0/0Mn8PDSAsHWW/c
TfUuJdgmq6LNrqOglDHHVJBntkFQxNf4G6mRdc3VgLJjWvo8hOEDlKaedxmaPqznTeO+5g8ID1XS
xvdhGz9g3RETCOo3rxfVPo4N0SHCjDotgndYZdf0EDwyMpFxDyLRe/QO1UD6oZvJc9mnBl0XsTE+
zHvQx2/LzaiKOhN9opBMaEOxJKKEsSe42FnzwucY4fh6+SWtNXmMTA6IzLGMibk4HDO0yq3tH8+J
w+5KoDJZbBxnAiMMWBFXUmHRHLJToEK09o61yeo92ZLY0Aaja8vwO8gihU/xCRuUQ9vpOtuT+7sW
cTA0XyL/TGGHa67otVp3AbeFx1ZzBwQIqIB+gMn5BHlj5AYCCjD9Ylv6nKlcQN/eoxb+/cF8h+v/
qRgIx6UBaBJqUZY5pwC5G+caBBOun4S1jSHccfw0PGiIUfzambyNUq3jjGTJZnspcsQLh2NeoI1C
uCr++pd8gMISyHOB+QbGJbLxwBjx6GJlzVmJ/BJDDrjUUc2JY/ACsCX+oHua5r9vaysLnMqREEUh
zLVrrDFSavSZEoEFdGBL7/eZYJRvVtrwaI14bp4sBx1vFbFkkZBGHSOWtL8MR/pjmlA96kM2U0g6
zY2mSqHB9BcSRELHzW7YsWRBNMKDD76Jcoq+SJtordMRlZ1Ukhocd3wO6neDV3xd1WbOXOsU+KVJ
IIc/xcFC6UOJ3EmYZ3Ull2wTbXZcPqMTyUifSIZgbPryySsDaC9+j3Ul6+nmGcs+sjX82fGbZxI7
Pq0kdOy0AU9E0hxhLyQomalYVWenhAXXd2Jww0EmOfC9Uc86JYwGosDwTys2vED8k2i1GZ5iw8Vq
0/rBSHGFSpIEzsOhxyOv527TM3RZfzzsowt0C0EwkqNQ988AJhLJ16SMSF7ZHFR7BHjvyIoqY53V
U/GMSt4FFoM3WG94wBy6b29gM6XXqjx9TIHi0scjhmDN7BTMpKE+Z8l/7IFnjAfhI7iQDP1ua7cL
+q7ApSwJZn0GyiKi4KAjwLHy3lFn/VweC7uLdJ74fByatVBiWk75pLut5waZYcL/0PN6EUFZjvaF
OetWSwjWLY16TIBsmorUdmyWjtPMhQfyYfaYW3/sgt6X3gS9ZYdVDpeuP6YBXbqAEie37XGynh62
wuGm8FcNWzhwhve433NaU8WMfX25TbsFMpENQggR1ZqHUfv1+6/C+4bXa3SA+G824+5rdmKxnFZv
gGNjQzvNu19CZUPSyxvrp/3tEW4K59GMmzI9m/SzXrM2Bk37+ggNBodQ2VYd5/Cd6u/EM4x48x02
m9GVUuwS3bBT+ASDb9aMXw8SAmZnMJnVrqgfydGOWXfjdWraeY10skyI/Ifs0l/0cQStdptLUG3C
83v46nvX9+h8cprrsK+GSrm+7FTNMhnKUY5LZawe3d7Lb27uIbiAVreR3veepBEaE90jMGtVztI2
r/NvhrTqotvqgeOIllMEQa2NKTu6NDWdLxu3x9ln9NzXYDWgvFKTr1NfgiLl3bymCPud8P5gyNu4
oq/6url3FShISWjmIOaivqJf8ggr/UC/MtwgUv/Oet65w5wZSgnu7fGRNO51sDobqdpGxmv4gNKv
JDB8LuRgpn95BgPcx6xnwQ453jy19ulRtlimNgSqy7zuDr9OVWf5ZmBrJU7HxuqpTrq9vYrgoQSt
v6D9Lz5Eumpa9KhXbh230YZmOe3fxx3Vr7WsW4VfDYTishmqincxk6fiPQ/u6wmr97PqwEh6hw/m
1yJ5/veFHMXCtTSoxUe8nTE+I6zefXGuxS8eLpI/h4bldPH1w+5C8MZV9HCcgDCDvTHDVunV2jUu
ivZwNtsp2a50FyjvA4q4pMp6JG+WRzcUagu5FwZS3hTK8HwWAH4jwCXFQE8dQW+tVko/kEkSklXW
tL7gqiYrZkdAxwLJirGCibpWJH7MfCgc7BQQOgAbioj0AtMCGavJCsiYA2JyoScKGsLMkXlY+CFS
sCgRPyQE4uINFCeeQNLnX2JxcGJwi1UMcQFBiBMz9ckEaqucnUNpgL/B3V05n6MDieKIZ5g9xQeN
7qTjPTyeIgoyQFb6AC9uDXxN2hUNmbAY6pB7r24oPSpv2u3ys8VgHsVYLYXWJvAl8wdvRBPb+Nq+
zYU1kvq65WOI7ZI1woTJgMcxQJoAJsY4EeF+IW2OWyZOSYCavNJbchil8KKcrWY/xDmlgHe+vH/I
4MGeMQ/iP4ISog1T7BRLgm9l/wK9gRaVED0JQdIuJWf7yZsxaeV1vODJ4tk/m3Zyagno8zSBy6GA
TNx8inA6tHm1vqxB+OWG/3VxYJ24sPtumQjUwJd0zKigB8EjAbhiM3Y9oH7J9vUpQOgshka7EoY1
dO0Etb5k+e10gYgY7NMVycUvrAkSfbqAGwd9mtlx9wBeB1g+0BUT2oA5Ypoo5yzyQk3nxP/SHuZG
cTRfV3w4zT4AVkrg0l7RcESOZ/LptwnOXGfIUhH9GXCPaAXHT8hQKBtixwN79+DnCY528O8rGWud
Tnpw0JTpsm8p8+XFkjGHIDfKQs9+fT0ZrTVs8DfB42ohTRv1xgydRDRLbqtOcXTFKpwsTGhsgxnk
uAkkRV/b4gpt4RnscoqjTyWBaGb2+HxzNzN/2U4mMDv0HvICyO1M1r5doeGqDAqxyzuoAbAnMMTb
q4RcGBayaskzOmeEw7jng61SGNJ6zPih3tjvF4jqZs0akMMb+jOmp4313BJEmDhCB/D9dfDTAdY2
KEyFPnOawvDk1EXF/FRtCGDcdEt4qJVKGgQy6iq8VFJQlD5uVdG44RR8ze89Zgj5gM4X7/9HmgWb
n15q23ZsuBDw6DjpGxgLdnmlJfj5H0lntqQqloXhJyJCUKZb5sl5TG8INU0BFUFBxKevb5+Kjuiu
Op0nVdzDWv+0xve51MTl8lZ40jeppiBIK12yn5JDFYjg2SXZhr7x6T57Ttnag7bnj/EejcAVaveD
fh7QFLUETrb8OJBD1Qwh7EZ2WSNovkcptmFr+Lb3xS3Jjfj2ox3eT7ddFD+vfLxv8ZBitCkzehj9
bdd5INFCH1TCg4/8jir1R5e5Ii1lBm46Q4QCZvi6eEpFhV/KkwHcoqVnbqn9Su0ORUBHv2wN9YB2
8c8kj6oSTWaO3lof0mXrWDHEkLdHhhIVz0br/RbjDoW0hRD34sW/5OnIQ3skgpSwiY2/CBDy+MHZ
yYAf9sQX9meIZBTBBjBreEQHCrnNl/SyxNgPqQc1qgVrNMZXhxba7sSwlCoZQ2EckZcD+f9bEHuj
RzmG/NUDin7d8d4caeP2HrYjKm5j9vqw364KXVg4yymA3aRVrG32NzuLgfDfFLyNZQfUiKCeXSqL
+gdRpzhnVisGx7cAr5fwGhVT5bMyOhRY7W12rz2KE+UbIeu5TnPCgetD62MYkK0Kv+ENe9uAwH8z
uOP1IyMsW8kpBlhUsyckO4qrEq55NeNHsynaMNM25vOnMujz21P/caQcTEaemvWUQsJk1ZLM+140
32X1crQq5q7+kl7vKiSQ61xC+PCVjTFaXShv6+k7GXrvYeXKbVTyb+y2evIazhvaJSO4VPHt7adc
vXamkkUrM12m2eU1DbH3zheQVGGx4nTMF+r9ZY/qzQhxx05apuMCTmT5Pj02wsGIx4C+B68ImVDj
iiM4Havkct0CiVFevfXa7Axy95wR/bfgFGBXC4GKaPM2xd03fm2QHW8QTqDnWUGzvE+NEzc/g0nz
Mxo31bgyxy81ZtQMDhSoiPYPXzODUGQHseC79TVM+wAwOipB+QikOnR6qmr386smH/68CSkv6nYh
DDIiAEunhdc4RpB2zcXi6ibHK3IfkQX0bwziA89lg1QIgSFjvoTRCdqIWxH2sdj20c4UFpw97VJK
DeWiIhEqFLgOmgZYWaEp4lLF5DEfLtEg2s7XY23CGwuoNkDzibf4SNlWQHOZAnqAu1Un3NAwsWx1
RM6ECNBYbBcr0T3hipbilSiQWfqe4KCFAFa4Pt9bDobl0EDcxhfAwW/4uxbi4e0UqyapAAJ3Kh0E
xwkjjLEGgRzV/NRrMr1X9hGedSEIU+G0GAYqpyHk3ADmU7AosAOwHU8ms5z7CczsiJ1A2UCzN+cG
5lugrgD8ija6YpPHdJ3A+XTRGDJ7N07Xm0H0PxSgiECp1qVWQNnbJeD3uNduRJeo2F/nSBFYOhAm
QoUqnCp6gAT365gMj3WPhDZOx+m8t5mPgCqH9bg/TmkqwCIC8VnUk8450smAxQ8VHG44pWTZUBgJ
Ncl0QCTMT82Pcjc2Crc9Cq6fo/BlibiCYQoGGa7oUhi/IC4WhmuxiESIy/+P/IM8hu0OXIJNl7YB
KAQUgJav3zzRS+F2E69xQxsGfE+jjh6qGNmZsBlJ5AgcqTqEoehoxtNjs0LZOx1uuasIT7SvZyAY
Sz+KIDYFUGs6vbIyQXGF2oHCAqQLJ9GeuwrdGdXO/nWAxY8GYK1jWCurP7CR2y/zOzl7yf7RrPHl
sNmlZwI+OJ114bREOj/hw0JffuKaERSwns4J2eXyZDDTVVytovbIWWs0lFwI9LUiSGTEmDxUauSa
EQhKIDxcf2MxMvpCR8f9R/HablDbeRRaXKHp7J9EhzemnEdCxwp+LLLTptgDkEk29ACWUGoIY18e
9JPhi49zyzG1al98n+TlFjzsCrATVwiVLP5+SiexJI94JdgXJLHbHGeK7XUIgQmkIjKPNDICCbKp
idggZcdkMn8PJpxj7cjD4kwnNnl7Xg2QHuNEpZie1k/wlDy406ETcjOpOgK7BjaPbo8Di+Pitsxd
2j7SZgS1Dd8k0725mnA3mJShOYzmkQyZ3r1QhGXCLXYhRxN9NdcffJbIiMCS8O96kGOPNQyp6aGv
EdoLPDLwE0qEguQl9hoaPcxyrDMWhiA5OS0klhz6xGvNirnPX8hFnRvCjOuZrwp2lvAgFj3H8Wqg
QUIbh+Poa/N+hg7VQemxMUHRPBbdLaCopc2kbv6EXClivwIVhIrKWpcoFIslSAJXl8teF9g8X8A3
F0YOGYx19T5SNBPqJv51xC6z37/C4cRvE4kf4reSkk3Gu20cWPvPN/vM6xb8I3dHu1E9FZ/GgZ4e
sRRWU7GAePziUVF+oLQQibnhafAvwYPHd6SKFXhWjn4s1TkYRflV+yGKNLD9Ba4KtgE+sDEKmph9
zf5HRiPttNLfq97x9vHQquOncLoqWRk/LTDmGDZvkXkpGArcOevpvRyBVIlvQQQOvDgadtoecOnp
dfaHRktMQNuLMh6vnKisOYGOx2cIG4/OSuGW0gGIx3yaldByoo3cmx5gEu/8GK5waFBtfoiDubzF
hFbmkAiqZXgnPOM2XqDsZng1CjHqUeTE3blZQoJyx9p7HSW9ilUYyVhM0cILCA8aALNIDlRQ4oc8
fY13fQ8Um5sKpIkE1x0/Bx7IR6NKFKm2rwvROIjVbw0FmQe6CTio44dT3QVwq2/ZWsxcH1gWZXrK
0W0IbSp69m1yxQwOmSVLySUhSceXRmPKakViLVfvzV2M+wz0D+IerWMSDp8WueKHutZA8m+Nvjt8
MviAaESopPss+MBA6lFYDRyF4yv1aFt4c1exaCECXWKRdU9ORViDo3ud5qEIViVniqOSFAGZugrt
9sU1jTnDZ/M9SolbO5Egc79ONQqGYGBXv17f+l+O7fjFNjs3x8Xg52weSOCDYIa7tttTK+DztysP
iPr5/mGiY5bG+KZXlglaiM70wgMy7XKLARB+NZAm7wD/g69uj8bZFKjtXaMclyW7ouJGsmPdjprz
IN22cPrpbGuOk+xQQE+09uXutYlehO53PjtfKSdL7mHuYpJtZv30dH9hMsjtU8aQDWykgGE4YO3R
efNy097+nnZP+KHq490ZOP17P2piPiLSYJbEHr0SoWt3UDhqSt4DbNqXMa3+xXBJnvwnRt++Rc5J
Idnoih4sEDqaSN5eUH/qaNrQoPbajPQ88eWw6Yi2Agzl41wnXRa0BtvcLrG4F2qoXMKmQvaY26U3
OBdZIqdeDi2lCvFPxaNk7AVgYLqpfsVVO6BnYgdyl0vLj/fZPV6IDSlt/v7PKoRLw1cXjaIidxFr
FxgU/W/CsdadaaKQERz7sboFWRQfi12LnpWzOFQDXunCbnU/K4SQlLD8sY7s9jUu3jN9Ir+d4aSY
XsVNx5dvujrHyZo+mROFqDlA54y6ASGvd/t9h5+QwbmQJccrs0y8z1Ywx5ea39Yf8oALGpngsUXD
8eZWoVAGmO7GK57Ua6+dh4l4+OQtUat71+B+8bgU34alDgNwz6+6NpC/LrmrtxVjJf10Vo1CMhnq
qHg579klC43bbDAeccQ+5pK0aroJZzNHsEFAwgtpFUBfs/rIM12agvKpp0dvfZfmwHu4xnrgXzYy
oST2OwFSS8rl9Vw+Yw5tBUYV5LevQ/NjkXFNE03ICrv9WEejj2NsGnQDb6edc+XKmYXNSaDi7y0l
Hng6NgN8C9lyGINBu03MgZTO8rGoQLkSdXZvGszOFa1vvr5AiAhdrW3GhDxSLtO/cdDA5/4UnjnR
fviSPtBGV9f0Kr6LFeICjmkUFCbrgqzBgwwPz3HqbUznhX1YsG0Ie6nOuDb4D6Wv0GSWMHJ3wXEB
glMJjaWFhupBvLHU0aCEVLblnbfISUAk9eQbXDE8vOZ8wuSbDMjBFolFcJqUFWiFxeGO7Y9Dhw+/
l7eg0Zw5wMrIRFR8bNmJXx6hGPqnkN9vhLesDGmGMBmyKslypim0fQGDXFDtaFhBz9vWgyTIIWjI
gPpwQ4gsKslekbwNzk73yRszQR1ACGyN8/eIZT/ZkDnQwThzVAZCGUrn8D8kRo9N08BHFmzmkIcu
zthGTMaKzgJhYENat18T0rhGJ5LZIhVZTELraKP1BFoJOs0pV7fVF2pgBTDr8PUJtgiSokIT/vLR
9/qKaKcpIO2FICjFhS3CdCiKuBKnItiAys0+w/n7Q/yraQgQxBsigBdIg5OaSwtwTfCLVAeNjcZd
Oo9y3rb0QLBCjomHs2iBFyrKiXUu4zK4cBLYpm6TD4JbufM0CFXZGUyHfr9Ll8WkSwzvvVCcDBfq
qg3b6RAhazIAtkFbGg6BjP6MqcqtFtY7aX1Pvjj+W6vf5SEeF1/adE6fwML79fbqKbAeuOewSKK0
QHbyQRSxRXHzthdC7vemH4JW4KmJ0QLcpvSn9gp1gu1Xh8Y9aXix+c42OZqoN9qloUdryM9Dltnp
UmaIItOenK//pDvj1WtQptZtnLdXJNMPyRAGDItQoxJjg9TcyxK4n1P9dz+0ZFm2jPMD+eR7yief
IdNMKvb2Tt09Jm++HIAGQcOwXGpEYgwPZAiRc1mDa3HH1ethjNfi+PJNQcOg6ZlnU7xGbLLHGaKd
vxwa4MNzVh7VKAScEMs/BB3Gl2IkX//B2yXk6x0JSY3BxhJfe0eeyAaL4pFMPVydZ76msXbiws9I
D2OSTp0yl2w0zQ7VZuC9QqwBvuIJCQskoerK0RURBkQ8Zc+RlFXcEzpQ+IMBSgtYseQSdH99pNC2
AdQQfOe9w8HG9Gh9Rptvon2cTyi8TFvyDM4jFFl+MSXwmbKoY9Lu9bc6fF0jKCIlJpEKiuxJKIJI
bBSwLFgztBgVZJSSCw9gMGI9igFpb8Z92T2yvFuoofaBZtXFLvNwZgVlnNtNXMXv+FOwGzlFOuE6
Ro8M7PIC+c1dahZuiR3teuefv9Rz8SBMg9tq9LR2xC8x4gKTFkK+S+lQqKDvSlH/PFxzR1RR5/dp
civx4vafcLC+6LZpRJeb++CdTYXfWl9d8vjbOz2vKHsALOCO9Rke7NuQSBvqmACDDlcCr31D6VKP
M0/Qg2J0ElkXodAv/euqfQPk8zqG6D5DquXkKIMMcpkXnrq9TZ/LHEUkNpTPtuSMwMnhSFx7M1Af
FwMwXC3XtZC2++p4MEX6EH3nb5YbNG4TyZMm0MJnIKj1s/i5KSe9lSDqUf0Tb2IqZECnhvRFxAE+
wYpIgaAMUZvZX3QgPZoKpqihivggWHqgRSwZnnsQSiQqLn3+juCO45ajjyqZX0AWpIgQMJFESILe
RaVy9+sxy4vjjnJQpJkLevI0o+aC8Z1VIoev9ZiJyWlwCWeoj5w3XuGn/YOzbMb1yVOgkod2NxxG
oDL2LiY6QEhrCkSrgnM9jyuHNK/wvuEuBA2EIks0kdbFiDdmkWCkoHRZ3FZCmKhCXlA2WRuZhkni
/AVV4KQUNTVTSSzUrXfQVptjA2iVL2X24p4C/52LBkoMEfOPPGjWD/JBFEh3aBAO2BN9Lm6leR/R
lSRlcgsrtIi9T4k04WBH/mIg4ZGFyGzw89aRkXHWoubLlvSz5AehYGFUkd3HxuTdWYNF46nTy5/q
mCsQlkm+/8QjN190JObKjvL0iPJ6ngwbeNuffzwxAIZLl+tHSFmYrMv2xf7lDxB6kCASUxx6R6H3
PouGik0s6AtmQaCnY5ASV6DMVYmrH/EohDKEt9D3DIG3nXuEKOvLWkR/x0WV2c1Rd2EKSILVWV9V
UMkIJcSpRPnk6zHRQ+j06Ktq9+3gcAnKWZMMT/kEHSvFBCMw/24J/Oxgb7jpwrDv22osviCELhYm
Sfv3M+4YbmYFRQyO6tTw7gUKGCHdLCI4JXR05PoSyFSuGcMWzZ88Ao1Qtp4xj1eZ0YavWHKUiZmY
5FyPJvqq554PkckERJ6Nn74ULTGr8aAhLcrxw2M+hJf5d4f5bHAXFS9QWJondHcXplpQpdtpbED7
rSUGut2TtQGbcVCcIWMl6HUQI9xcg70hj7Pgaa97pwjuTu9E8nrgfBDxaR6qKZKsE8V7JTUincsq
Www5cTmDeTVmGyE1GjhA7v7LOyE2ZA7b+hG+/dy7ApZDZTK9Qnz027gi18yuwjIcRO/TB5Ac9tXe
GOhRaCT+GlKLXm61k8Ns3BTQhA+EPFPJUWcFg1vTu5UvB8ci6oPrlKHaMUNleJLZOPPNUCSVZ/Pn
+HZ+nite+HPOvZs7dAvmY0vY7NCh8gYaBj2mLs82wO/JDlwznWY+BI888TeJgSgYed7jo4MSHsL2
ow84UQYf2/1o3cwusRrIST9Jo3L2DsWB+JhokRHpO31HED5AJdvb0xM4HLDU3q1+RwcQ8m+YB2Ry
YyZBepjZ3CtaTWhvHo82t1Oz5EyegOWCqT9nQmFLHWQrh5bzYDWAPC1CMvdCfTfYtAwqc7OoiEYB
sl87i572d9xMag/NpxQ9I/08yghN6VflvIqU5F5hc2B23HX3mTyjZnELIIjbZRqrjGOwimDkXWbf
jRSZfwXfbWa9J4V70CxWgget/Paf44gloi1PNQduixKS1n7O6R0Ng8+8jEW1lFq3AzEuj6ThbJgo
CcQJMVZ1KI+f83L+3jd7LagetsLFev2RkfhyHpY7AwKKjoVhz8FznkESc2eyCo/6JbzRSWMAZsTR
mQnijJTSCKUB0zuuc+dFf8Q8UqbIOM9xdQmVY7Mu519CH5kj3DvSHw3/bOgax/Jia3TG2BvRDswf
03KcDoMOhOaBqdiRZy3QxGKwqIPCf0GU8252Jpy55Fe24T4Ck5j8y4JRM7CSR8mr3XSfb7AuCwRN
jcGbEIzQtr5qUa93a9pL5UyWpHx8zswtzBgu6cdeSp2WdB7gRITMDDIlvGZ/B0n7hOZo/W22j/7H
wLyYJUqBV5rxkgimM6D3NXTgYH1jme6KU4d2wsp2dUTwlHbuwRgSbNNcyNMRQAv7mRsOasu6QNOs
2vnKuDp3nQmFtnaxAd+NA8uXUQms6dTqUZMyOJzKqbIk1FsDnE6dz5sfnbNTduK3tnuNVoBxa1fa
Rv46P05IvgYqbrEYjUNK3OiEXlJB7M6zvTCOxRmM31rY1h6A8jUevCwKJ/53zYKmj6ZUQ/vM3S+G
8TqwPgpK0126GSb86ub3s6JV7gibei/5m/3E5GVxKh+MjU4wjgnKOUwgBMtfrHNN5tN8vsPR1+U3
8/+/EMyJQugavHzQAzIpOHkyEC3dsIR8Zv6JNedGhcSA9Ym+lnqkQ6BK6h19YQLadAzRA4EJxXjv
RUNoulWsr6+hdUJciABrfB1Tb1GBQY1a6FEoH6lOnjgvrmv0kgEmCPSXxxW9z8iC+s9nWyJKEgo0
IeiEa4ReWKQB16V1KJF5CSGzEDmB8r6h5KicRx3xhJczBRdVypoEPmSOqUOj5s0M60SiKPUAJlv3
GeRjhVRe3VUX1OD+TFSXKs00DRBQmOEgEkCA6cwGocI1n3oIoHT7xgnGrC5XIm9cCGZnM3B5ymyy
EJDViSb5/AwGJbf5iDQEVIQUIxTkE/a1a7rUOhovKSFWvJKfa1LnDbnr19zz3tUXUULxgySR55bw
3oA7lJRF0XNR9JKLtBWwxZtpAUKydSVajOZY9ACib9B+AKxQZxnhc/s8fih+aZnJL4jPmpN6DCtw
th9bObVOBnUX1XD4z022GDAhcTWM7que4mTzPNAE0H51zo9iRZ3ThuImIiTBBepyG//pP0lDRtai
ciWlhPYWh0cijcmLGiFnZnZDwIjMN3/B/FJjND6Qb3xBe4tcVo1l0Az34dw9RrqSaehl47+cr8u5
4eK2P+tmzHGyb2hd/TIik8HqQ5PYrlUWALjEfUichf9ghNSDwZm8Rh8CfTgqihsFYwrTsFARWT8G
I5wpFdcK03zv3pXeadNTxzh8JmOqTS8MGeA9OaOpzLQMyjAp+S60NugKi0HpuBgNB+TpOh4NSQwG
Mc3X0jAcMG2kmRDkcfdpI44SuO/6H3Jm5t4wRrn2NKBfGfoq4nouSOO2bJbaNyC9+W6QuDITe3oV
HR1APsbs9hI81T0IsFn7EEwjPCyj8CLWKpoWYqI+PA3sucFnKyiG8uUXDUc/kA2FeecNrr83JHqV
Q9zAWE6knVmsq5VW/ZmUp0/7Ra8D9Gg40teD5r/XE4QCrbK/mYGheYo0UZXZc8hwFesmSIJrPKpi
cKw7Cpg24b/NGIJhIIXkfyStKdbCwJtUE1lakljcJSal6BA6kiI17GUmV79HHrBTQVhH4ZyJFuqk
4EqZjdFIiVN1dnv639zL7rStihTwWFOMIYh19yOyV5iigQk5ocnbU3bJXseQFo2h7I+AjFljcuHe
xHJWRUzOZCJ9hoC8/gUeUCOpjFm3CiU8qTxDO2XMCPXSNEWfuXk9nepPrejTt9fOylA3By+H9Q7B
lTyAo3bf+b2dmwcVHp5Jpntz/EZ47ZeABBfg3ZBJ0KhfgUzWr9Iq4svv7eMQjtK3NsBoizTE8Esp
ajfGH48QlXChg7Xw3IS1u2XSF9aZJ5SJQ4BYisxIDkjaAsoMroHMoXqoaxqC/olZ3Go5R+aXFi2a
pdSesR8x4hEHPCpNIpK+bPIPasnhTJ50hfsxKbvpnszJR3YL1R/N3sx81d3vwG5/WgJ4P9NSjgrD
1vTQuDhvBO9I1/UwbS3gl/73pdpq7+jMHqPo66OB4rVjBGhYloSjajqM0VJWy3bMFfmARIXfiga9
l+6uTDfYvKheN19X4aiopqoW5yuds763yIcOX+T3f10iKZMrLovUvfU2UXKdcR6gFs2m0iR1KoTN
MuEzJB70Ise5Lf1W9mvDLl4BI4ye9crEvANY9Arq0r+t8hpln6sjJQANe4USM90PcsJ1rQgtGqTA
a36N3ttn0P1ouXPb6vfwtr2ibSgjBA2DZaqFDz0EqmGP109n+3PvvQf3CO+/TtzmMsZ2shCC4uvK
ZCQm2HQuklNNxuDS5N8X43zxTEZz5iiiQMmxvYFzYHSUd6bhXyawzHxxWShPlWKZ5yHpxRwVHVNN
ghspNEPn/XOhJk8X5blADmvdp68pc9HZ/D93MgXu0Rd+QHHElPvOeevx65q8H3FBBblBTJFhPkku
jVumE+VJMsaSh/uZaAOOFocRv+aqEEOY8H9b/T1WPxNEjKyZr5c1LqkV9S16MaU7VBlS+MJ5nZHC
pKPpR1+r2M0MZlOBbiR3swPDn2QjJy2dO5X+AHRPcvqgOStBPf3SxLmBUYaMaA1U2tfMSrXo5n8K
C3RL2W9MY1omn91ViZTevpa+Kjsapq7n4k7zoEYlty/BNCM6BN3v8MQca9muzrlBmiq6LMgOaBuu
z4zTxeapf3Z3hq8TmqszJJmRUyLXKUdiOkEV+4Hrf43zOZqIQL/jQ32+N1zrg+z3sea+DO74C/FV
6AtCxBB85FBN6PCRMUTX10QOUTvfLSIRmLX+yD1yBG7AuE+/i1/HjLFpb68ieUey1J8bqRhV1AZ3
8Jegg7qapU9bdbr5pv5TQImAsWSHNVpAxoIW8y1T1tSOzC3FW7s5BqrzmbAgKB11oYi8kweJecSG
pnh5z1yoGTUtrJcHQMHAijMZ54g9iDVlFN/FYxjmxeHmI2tYDYurCyGVjR/xYP7cZeGXVC16nyHW
TZhYTdq0efRkcgvBPzAjAPdDLvt09hhjgBmFcB48LdWBoILKIFTLVbcC6K59RfF8Lz9zvF+izHmd
5eAemei3oInbTTq/hddNp8aj/RebSaDL1hPw1wgbBg4h7KJ7ug2c2m+Ow8WiZqLz7usry9HyMbS1
ZfYn7+VF1lgjqAhqDAAcKEklanBXlO53PdoyA/hT+N/Sbn4armOmAiIkmnfRGwxhWmFrB9LzyaPv
rLsaNv4hYpA3VepPA08NRXHQTkOsZv88aY7CMXz62NpJ0sW1DqNHvKUS98eO6TodLfloOySMZX9R
XL3Dnx5ciCyhaQNQB8REzEvLUNM7i4nB3zGbK6iXbLASCGnPhlmRoXQcJaOAP0hpnStMYew2H7en
jddzJWFfdUYxL6FR71BNLxv4cXnXDxDrG5NfZZyF+vSqWQ/JbRJIb1YNW1SXE/S8ejKiuF6xIGnA
JXtYed993wQ3FB9Ml3kxe9rrQSgtxZk06vzZHbvfTxZKz1kWfzSvmvTURZN7C/I1PFwwaEC0DaNG
8+rU7xpbpotIrr/3t9+NkpaorSpuL/EjhQC0uNHKPLrq4/ydcSopA0tC0ahOzGb6JhBQ9Rv240dP
EMuRX++ojUM/R1uoPnC5fkcTlROw7MLUbVObP75VyVBln5ODNTa0+RCxfoo6/g3H7CrQv4vPbJTP
23/yqyr5Pn6I9K6kMelBA0L8bVjgQp+KOG/pnw/h45rRHbrCCK6zF+BPnJOv0dpfRvYNmdeCt2MQ
q4thge7MNZCsx6i9n/t8fGtnL6hlvFNU9yHn0cOtMw5sWWgznPdt3JJH7TTUyx2CPOt1RkSJ3X/w
DqSBnf5+R35GfDVIzrwhxGNZM6pzb3CGXAMW5Wiu5olYnHzxz+MXHhYJW75owgYLs44tpKI/Nx2m
qJqOObS676LUkzZ+PT/W3H54DbhN643wYdZEprJQTfuBVXj2QXZF8ckHr7y7YRmpM0D2yM2JGf4G
O4amLLlolowug2lSQM19pCZXVDiLMpSfIcpdgm9XnPaXL0pPF6M1/gzDZh57kzxXzx+FwGvnOcvh
0cgESa3Rk8HusBAukiS0LFRv0in7lb3XoXP1Kag9pcgoUiJxxZ1GY7EMIBwRIReYGMcoIchcJhBG
XTHx9b4dzjSUMbYaDkP1R8AxH357Fl42+fHmV+NyXZPkce6DYeGA+ZQYW1PdYqWYdKMQ985t3YOV
ZfPbWJoJNLM8t7H+Q0Ogz2RMaJRXi8JXAeBACOAwVfv7oxHbXu6yJD138xe9s6dgy2685cvBfdjZ
nbi0gbOE7RJg1oVqYxQyVhHy3ttgE48i1NTOzcYzv/nlBvBrIJ4WlbaOvxu8yrutaUBICWQmuw0q
4tfxkKuPkH2P9/R2M4iFoA0K7L1dUPrZWZsUqGGtx1EgHB1Hg8rO74IX4nzsIlBxTQjyS1G5vB6Q
lAE2g129DgP3MlGnX+K9vh7O+z8wuUPqow5drppQOmFLQE+HIdtXZmkC7Kfaa74bO1tsySGtFwbC
W+pzotfDT8LMrxm0QXzB8Z5GKN0WeaBs8NRNC5K7vnQFykEE673grW0sHBhRA8NvwNUyyk/h7mZu
k9e7Q37TNfgkGkg3XAfCTY7tIVMC73CKD0SQeSA7zBfGKaAwMAKUCpADjB5hrxgBKIfkk4L4cyox
xldlrC5A5yDoxZSoNSU4BsSPWwSAAgIqLawD4xIZW+/3seb+/ZTBMMLGGNfTG36JW/AKnwtgtO9B
/gNBS8yow//u1B7ltPOeVAAckRYPkussX0njgTdwysjwnswp6VbFgr4e5WqkRrK9oCCC3RFk6Im7
1tPwTBF6fHeuM6jel3X6+eC96vmEwqaHEYWOotn0+FFnSnxlHj0jEH9ZggLXRKm8emx7bAssJ65W
Yc9D8S5ceFcgUO74Pw2sTQoJBvPuocxEp8/EiLO5Ip6D09G1AyzK70CfAb69ppBpTGAZbUexvGnm
RaQzRuOXag6CcLAZvq2n5poY1jC9cTmF6QaxHyqIxWfJV68mzeyBUpfwhAXN3ggLd/CcXVjdL2Eg
AlhiFfBz6LWH4DTFT/mDRpKZigE/TbdX/iDknrUT1WMhDJAmk3KGAwAk6Aa9XPxeYt5As9I2/Mqa
2/cLD61tUp4SsQqIFn/KmRERXIF1EvNrCbks6OPB5vY72nSHBwcjWg3Yg4XsCPWp6ikb/mlyifuD
4g429ULaXYOh1xLAC60w4QXxg0K8gfkSypX0YoEvxHsXKxNICqmAmIK2I7zAviKfRDtAdsHkm7Ro
m3mBBvut0Gw9QeBchuXldsGmoJ/53YtXT32M/vzrXvvj10PqEgtoC/c/2WsgHOw9ghXs5z8/Y9Lj
4yT4B2XM5rpIfdxAKwigg/D31gfwZ37jM2S3Im+K7hMjSiEZZS9fMHmGv/naZLMCFoP3Sb4Ye54j
czf0hMouymb5Qj89EwwerUsWRkQmx5yYrYbwiSJEBpT0UcYkHqYGMD7id/gjTDJ7lH9CYCdQ7RuJ
EDAzFRIVZQ1lM9HJmJB2VL4IbF0k52BGJUPRYAM+tjwKwEYp9bAPVEukKveI4Zuoy2f1PdDqCeuL
HqozbVNiPz2nX6gW3Ln5gLExIZeMioUMsc9zelemhuFgRHuvnm+7U/zbkPPhFhIB+GHD/ujpegTz
07jI/ntMaLZCY2s4XeOZRtAqPg8B4bgqhL3C41XyctVDtFow+NdQaqLrLSi/XJz54QrmWMizHhbh
Tn7fibCsNyyi4qPG5vCUeZi0sJedBJLqXq/wG637HrnmNJ+Y0/sB3xlbl0jQzXcweRKnxyvDjohP
pVtGHj2MWAYifaKYJob0Rbbqggzo3oG8QmOWx1d9+VST55tJP9bt4qgQisaC0Fry80iTRGc28Jin
PIQt5JjKYkmaltfDfTSnCgBFQdutfV0NaOWGTip6PPySF288KXOyD9ceS6fCXI+w7Ouxbu+8ajta
/Y/c0o+111AkrB34v8BfCVT8McR8x0/cMeSvIIGrPKI5fIOaoSfCyCLs7OCJFg1sH2QbAA3zMk4f
P0o9vvfLjzt4Bd8UW3xLVYiZxU1PdyBMglZg/UrfMAWf8CexpBLo5uAz5KS7gcx3rEoGjOCxiO9H
yrtXLP8OKfYwe3ERSuiYrGz/oXe6etJfwSa4eWbpc7opHucmkzwA0Qkw4hSPLoSf+JgfBoiBgUa4
mbGD3+PTrAz6mTaIATXuaYC3W0samXMYfe4nLk1PLtGyI6amreqsfIzd5zFysu2AgEk+CIiZp8Bo
48lbKmG51TqbOTvowoaxvgXyZumxhm+/OcDX7jW5zfq//u7+a9honoC7HZogefvZQrOOia5a12Mh
KssjFWgGq2YtGPb/zal7rNYlKc//tMCTO4rVE6Ox4ea9iyJmnA/jawwlplvglsLCT7LOvEnFHc8h
Tpn7SegX18+l6Ul8/4WD74OC4h6LOooyr+jCuonNn2wNiStX1gBX6Q8DhR9/Jb9B9t/ewIeVkqhm
KAERHYhBVHjOCOFQPU13kAdCk9apW6F6YYLUKB5QceT+EK0P81kwftM9ilTAoXq83t0BHK79vRHg
Z5kn9OjdplpBEkx1GOr3EZOw4Wkhckdg5keQMQugdttLaPT+HYe/pXL3tnNlVhleT/OGSHdRUPNC
5jAVi7JxymgCRjrc18xKIKqgIzU3bmLkdcZbaCrwVuFQJknVsIezPzrqe8xgXCnWf6HxTkyvGkO9
ItLirKt+VJIGGGNI/jSKJS4pnJ2UJB1C4rXu6OXiL3UJvVXD11FyrqQCoZnlAaLMuFhMJxvTVKLV
Gvh0Wa9I/jUmt7GRe28UqWgOzqAa/PkMMs+hQO22eRWwZkEdQ9oc7nqd9FFnoMMe+s+r0y2pGe7s
skh1q+Clu2g0qfXLl6exrYNuCoUWghv0afzlLTmw8YbXIBVAqkcZesH5Q7LjjDOQCcHcHtojZqhF
dvj0W9TdwF/g9ICFNS6Xu0utTwX/eJ0Gf5wCcvKIdN7huN0/EIpxaX0cc8o5R9zDi79FoqYR9cw7
R/WFbR6ZC+oYV3aoykqcLEAKkrg3lv+RdGZLiiJRGH4iIxAQ9ZYdRFTcvTFcWsAFZBHBp58va2Jm
Ynp6qqtkycxz/u2gkBRpcZzgN9w7yg4xHG/WgvvDLI/7yBPdKReo4D77e2MJcmIYvXBM+xlKIz6g
jkce0h5GxkolK9lzUtLNtqYYs7xhn1V95UOQF7UFVJ2fW1LUwjwy6s4ccoKp/hdRA0qbF3L/vO/1
E1Pq9HzT9PyO9lO1mc5yPBwXpfcJtc3bPmPHQ7rEbY80urmE6fK0aH/qYT+OdUCeLJ5wEeA8Ne7n
39hpGAOMZyOelAMrW0mYgPmMIlrsWVE8l6asSWZe/JPKq9Se4ifIiIfXoKju+jBjSlpF2jCN4PmF
tvMlO92G3RgrdD81sxRo/meTzJo1RloaDE6Xm/OzXjHCAl+OimxYKYjt1LEoI7CsIoJzh43Ducrx
IL38kuqN7CoUdlHbOC2sDPVxQ4i6o3F41e6n74HPN40uZcyZDcXBcRr3SUUOa9ZnuWmOQNFYsN1U
XSXxBA/rUDYbpp+x0J7u6z2RH967m9TYtJDCnsagqGwUyGj+DmPeIR74aGC/R64AAWVHzRz2DVpE
LvP58VtUkhVnr11XHs+y/zFqYmQwKKBDGxmjoYl5j/NcxYwg0XCar4dXVDZmqKpnAdHViRUTE3E8
lUrwSKbffFIxgK9y8T3Rbyq7I0Jb3ouj/kiN/ES3mtACZQ4vOmjSj5gtdsiEIacWr9DnxrcCW5Pr
CBfYsFjkjPM7KahlKNnHTi+2Smj3pHJTyiaqDFQnbygFGnsaaqMtzXHPVr+Y+61qQ6eCr5glQhDZ
4ZjT8cZbYFlQZtBmuBPjZr4XibWIbfo/uyDGEZjjS5HPYAn89Tq9pRgrc01nxQTc2JfZNwXmQ7iw
+TmPLJK9ffR+HgNymT/QR+civkI4mUXCwxjvJPoDmX284zxg7aEvRYQF6A4aonKgw7ZSK45oTNtZ
Qu95ZbchtABRQmEMaZEjCD3nR2C9bH1OcLfTVwQWcEu43XzBkjll4r6AxtlPLwWD38iH4m7UHJhB
3xPnt2Qw6oBDbIGY3nrwDGfMV8rC9vK9aQDW14LK+UcHGIsEZzimMRPBHKanYRlBwv0kQutuP9/+
a4FG03oHiYx2+3CmQ3AhNgjKojPbIoxGNTS0cW20do34hfwzBI2jW6J5fe1Piwbly+LF3YiHZ/61
PokBtqhZzfIzIhrmgdmOjJYzfVHA9JaUWGTrGDAoIlmmfi8cW+qK+eKoEfbCoCuYXaRam9Z4WwRd
DEifJU2KsRU1XkpmgppCc+i+GIsnJkzyCZEpmR4KLAbe3g0ZTnYwTRk1hI5mYLR0+BS4/oDgrMMv
pASO3hNi4paFl7jKJp9LdknBTm6Qc5G+0LT9iAeyrRzSqZBEtfaMPBcEWlgNzGJOhcBnEQpgxoWT
iAUhC4mN9p9BpUx91k/HCQoOvgu3jbeJ64aalr0OqVhamqd6wSG9+5pUaCCIpxSZW8+KCFVb4pci
tIwGZffekDlmqEHfIl8TMXTPghtN2JKPqG4b/iD7upHDdjKP00MMa3OT3oaMmQGdHh8wg8GdDUQP
7v8c5JHVP/G9q9gkg5jEgLsfz+TMg6eeSMcpuVHLo90PNfMfKjT2YQB8xxSxLYKYLCC64cDMJmrC
0ojN13Y4p1MArXtvKKxHJAyVTsEF6ohNbO0iXYS0kCm3VE3iQZKaCZvra5fs9kPEyrh17n6jB/sn
H+Nlx0aGDjmqqPQGuvI2PjviV/ea/oUktOAOfBI5MM/atT8K+lF2Bmpu0S2vSLhD4Yfe78W4ZBGb
RkIYgutZseMhV+aXlBDvwuQtOHz9Hj7QYZpq5TYWXH3w1IPaIvgGYc2HOvZpZC/r+9G/HwtB87fG
GeqMo99zV+UByCE9lnzfFGN+CCZCvBMZSeLIJTgqKjgUaPfKfngNTwoWfPCzEoa/0UDwhhDWgwJt
9iBsyUJOUyEmH02l2lDQpmTiFz3E3CxuUaU0oWr3bx9z4CTRY/6s9ONx1vuu+6jZdpAb+AOMoTMS
5hKC+pl1aY8Zy0m+H7lHI6NTI/Xv1yoekuM0rS1lBIJqZpHCGopqlNYaWEof2C22H4wFyww5epsc
fRa8E0wdsnpUfDTnxjcsPbr+xWD5uR3RrMdhY//ImeyI+jykN6BEKg4Gy5rKhch0K7kibWYXX+Bl
db6+mJ9HKSD2JQ5S3XsZ0Ux4pRbhbeLyMuvvKcxUPf2ygUIQvI16UYffZX/Na6Av3/9KNNwpamP/
HqWrfK7uKlk/jtFckIdTnySbC3MeHtQjm0jHE2DBGdDBL1CgnwVg5nZBDmBehi3Dxctw7FNseKMJ
UKKVWaiRIH79bJ34PU9gUgjyGC3R3r4B6PZEsr+kx439sT8wcnPsp3MJUV48H/rHy2j3ZID3cfax
Byj6YMvnsv2YH5/2oNPpr1LZHC80jMkn3qcaQJbEuVtXCSnsaAkbS9X8gKQCm7e0mTr7XoC2h0hI
FEdZyNhcY7NEvTcg5kLevycdfCbSf/IAaP8JW4KLBi5jLgauISWkFiUwofXHh1C5qbsT6R8aGqAQ
6NdBv6bqtyeopFBQ/qgAQ9BpEHpsSvZdX5NGKCID+TiNzwtPHu1nfz8rpEw9JxhK2D547+xy8t5K
c9mTZgN2kx/bC3qPE7SyzT/ml3ylof8B1qvmnPTz52noPEPBwe/j+ROBzUZZEIvH5PKHsYUisj+r
11XFETXw5R1aE+5pFn1lc3jjwalEREGNs4F1pN3o2YnZ0ho7n7i7Se700Vn2p82BccnvcGBoLsXQ
CUFkKNsj3Ue3B9oL0Q8Cu8xt5Nhe5X2XzfQzQ4Jt5/syqgK2wwRj7UC2UMFxcndoiOhNzUYkNHGf
ETQjB2JnJ08tGDoS4jtKTBG/5I4mD1tIInvz3v6OAHRbEaReGcfSkd/uQNVzim2imjJ+7qcxGLf2
y53ebbCRkHchBpxn0T1CTn/c9ZHxYR4qzTvd1tOtybyT/X4doF/Q2uV4IV6D/gL6XJrxNpTUyuxt
C+Vrvjze73g+8OP5PRyy8qQprXwJMBJPX95L1nsUIKoFFdYpRsC/YnSHnfGh4z/VtzfCn5H3+Rjl
0JQv9xOYKhCABXEJw78rSKbrbFq6+6ZBPvAFF/gtpOV3L3lSwTgJuTaGh/RD0pKeldyd99GSl1yj
Zg4OA0Y8fpnQTrV7QSmiZGFpcWjhLCwF1hCPHT5sQ9vOREZ8X0i9Xw7/l18UQ5dfwM4j79vVty9Z
mFCnMW/PEOtiOzmWXroSL1o+wLJtDXyl2BTeDxMKvLkgBIelzj1BVhwyZNCrOzES8xWge6jR085I
lUbG2HcgkLTLK7EKznS/tkriJknKRPNBbOazsvvd30MeLyCp4VqYdi3tnqfegj3lTdBhzPyf7PTW
9Hiu+FXlPoT09tjZvLACZObBAKtUicX1NDf0TUOTr2D5Z5uP+fd7/Lq+1ZAMG0QY8F6XZMRp3ceF
C3RuSd+JyOYszOoSc/3GXXIkWDoc9PPvMEBjxN8PHrQ+OAPuMR9YDG1Ais4qFz6vF8InRk4PUI54
vC6Kw92MV/1bOk/c17xTkWd13nfGlrZDpSoC474BH382cMbTmDP9xrA/r9CIFOw77NBwD2JgVI90
AdGDiTIP5R4/T6SpZMv+RNS7jJd/ECurGV9acPxFhMj1Js/cvD+2Q0ApmC62+4gnCcOM3UaYs1DF
u78zkWBUCL5IWEvJhetP0BYiPR/bnwV0jVvPStn4oeRDAyl+CkgNX2Y+l/2t4uY+XMWJlJGrEKd3
a0JTHuYPB0yDrsEeHg3iN2gVrWGYrimjy3OK7QXVfw2UaQ5CxKHoELew3x8TUY7Sowon9gSM8+jn
EaiuaHZBoKhQsDNwH1l44ykOCRpkfi8jp2TxRLdXukMrmjIstzYVkF2M5OgxjHSKwivGGnbZK+QX
/+PEn0cxYxP3OXPccJuU5AyOZscZbx6Dj+YFr+89bEE1jd6a3T47Wq3saWaL48yN2jMfQyL1Ppmh
fkXdMCWAxsW11j9TcGDmJRX1jDyNwUTvs0qGSY3HISAZyx9d0rGXDCcqtn7nuOyBIOHxIuhTiBK3
YnMTM+3osJlrqeIWf62P+zGwSU+MFFPTifLy2Kmd+rHqn1V0upgOmOvWZ3arF2P2wpQi1Il9t2aI
3/m3ouXvNqAQGug67SYN9rQkEr6gyMKksB7zGCTyJFNsU7XFYVhuCqxjwrZVE0CZYcVhdNBWmOgx
mPOm/AOWs6EETsBoPwXLGtbrHXosExAI4wCVcyQu+D35qZNfGd0RXSg64GKPoZEfUlDRk1/6D7u2
v6D12LLeHwOWbbysqH+OM3pJeOjO7xMkqqIPYA4xPUM+SbRIQlFAcO/yeJIhsFRR1nrFFqH6l2HO
GbI2XJFW8/PXd0JJuukRlM942XfSrqptL8CYOSKATteG+jgzqq0WIsef50P/li0K2fgsy0gN7mPk
5Lfrhl5K3kxfAHoNGdj84qG7zzXzDJN/92kF4KOjwjegQBPnA3H5m02m55H5PIMe4M7MDcpo5Feb
14aZUbC06KwXmYEkSl/S0X5cZQ45C+iyIWXbfk8fs9pRxCQosNnS51MwuLU2aH8Q0TnCtICeAfyT
sCP0ojcabHJYfmzAPoOTyKfIyXlmEx9YTy16U9Y8Dnll08YlFgiZPwKj5EiYvCmRgPL61/6+ZpQz
BGlmfDBUY823tM7If67oXFUYDjAGOlc8dz4EkIu7ESPo0fmcqg3EJd2B97zGAFaXYvPYFBbCbSKR
I05LULiPN5bcPowvaAHuNrf4oP5ERT1r/5dnCHMKBau+mYgkA2woCIFLkoGQ1+kd2vsGHXvPK41m
geiIdw3DA5fosswsCQ/Ix38a94Wy/gvU1DGxkUmgnYReD8rq1AaEkJCYBVrxowA1aiLh+zvNqTgC
x2C7gdZBCyW4GTZoT2DDBFUEB+w0Hr4YajUOgqrROWcub/cHQ1euVCA09vulyogmSyE1HdsBUEQO
HfUO8g16CtRJImMtd0chKIUy7xGfbDaH29egS+NK735OcTRY/IwS2pW8aee7HRA22d1ArPLTEE7H
4Mj1i4IOjved3t8RIpbxUiNFVrhR0fIQMolWVchoXfloIHkC02tROIlkJtkHqv69daBN2gR+/Hgu
GM4WzFML+X2sGRETgvkeznt8VkSMG2KYRcqj+80KbOqu/6YNnsfONux0zeIqiBbxWpitWc/o5uD7
UXTeMW6bNH2ETuRpMncJgRqZQEIgTl6I2EbEUNiXswJwAK8AjgNOEIyf7Mf8INRAvJezu6cuJi2k
WueTKbjrjhgKEFAyJGeWBJWF0NHYDM2N+NPsKtiwhOuo4/1FCshx0tqNPRCjwkcOwQ0MTXRychdY
SEx+Z8UeF3CZdhk8TmdEJADb2BRZjmjZ4WFw8HKizezDZHJdYpmZw989AN5LYoDuKAnS5QfY/4po
QN9MO0SDluS/TmXw9sj2YFsjH0Ij/eVAfASjqiAn7CboNsg5wYgOfyk9wGlw2CQikAFtoG1AI2Wd
Z31JXxEFw30bw33KxuQK+swYW6G14uHRvs5eIf5lrKmyU+L7JayHS2Xq1Jlx7ywRzoKHM7YorS7D
h65MlekATfsNXKC5+8zh5eRYVrj5DrIjLX5XRjcwsBt1GFo11hhxhROF3u63TLd/zmMhIhFIkGaJ
1J5N4gzI1IpEMqpJKNeZcKS7o+ibDIuXdHs3iDhJ2hG79OycLlZgqitt3zJZkWt8YjMCeGEZir7x
nOpimCW45jnGZiZCXuIIcw8y/8R+GUNOtdadawyFEQg0wBpDxplEBl5+90R+x3gpUjcTFP2N0QJK
LnoHCd8xQsnLm/z9qG8MqHv5F35WL9nE6PG9HrAMMK5e8gYHcyZiEAM1t57hY95uQn9srrXZ1x5O
sSHLu+RE1eW8FAMzQMPLghZ4JEKegXzWIDDcqsnzaNy3cAc5AmZcfQ8yIdHTdiZSBWyTEU4AdNYQ
YjB8hrJIDUlCeoFcjEluSNrC9EYliF4a3dkRnfzQpNDjNv1suukBQSOWhqsOmDO7JMHbRC1o5y6B
nCgYDomnMCjqB56xgMwHwzkoPftIs/S0YY+yIGkw9zXm+QAED0VZhTyUzVJzffeLFiaGmW4vv4sw
iPNXmBHK0ccufWZRiA2XfZT3SIx36IitIy13G+MpVRnPAEZE94b/kz1veCBgVvdTcxkGD2IvIOso
khBH7nJvDEeGK0Gwbhl7kQcytYrX5IrPqQl6iOJRkt8d0vjarYadBDN5a5T2O0B/UmwIIAIlRQfF
PQXgg6wY41DjB56fdpnp+aIgVJ9sc5RbVg6pGdsVfeFJVsSlMhCDP9fDXAYF8pU8WDWVY1yaD6S5
VF3u/bAZXe89577rIwUyiHptl1CL5b4u8Z2MtRm5tYliqYRDuVh83yKKK/l4X1Rd+LVb61cvftAI
go7Bgqu4IjrsgcexZTVrEYRFtx3jmCB291UglfRrIOYE+r1YdeyeKes/PjHWi/5MKHJ2xQMhhxKU
s7SdJgCQD3MgLVUgu6eFjB8/wEOyBiOBfbvfdbZsBg7xPX+QpdAGUUyv0Z+LdJvGu88lC73xFEVw
JYav3FecXWznJ0KiOOXT8BV+IJtIv0H7LaBm2CEEvrhJIdYmg0VnI62lNUWKse5z5RCXC2A2ZqOj
vIiKeY7ERp48H85T29aJ/1zUjsrwS7KHyUNWPC16lqre6yFlkBEkf9xhZsfKS6/3HZ8L7eOhv2x3
Nahzw3aNezYYvBcDEF0ks60+uSNLH3KUfXNzsCIiY4831BrADgQcFl7fJzkgePuc5OEdIiesrnva
7ganyOm16t2ykLaOgD7zeSjxeJKyF43s9CIFqCPz1dOSt8kBkwsoZf/0uiJ45qFyMGdAQyNmFFJz
MJkBngtfm7T9TvItsjH4Pz6Coprptucy5RdKYd0eNzH05Ex2gZu/1zgTRVcZVg18ilnLDlkHfRp1
AMfELE/Fz6bBTKJacmkrm029kZFBK0TjMoO12cTgYHA0JcYcssSi56mAxOt0MdpBICm9Rd9/413C
oPGZC5gYsO93e+MupfXf4GqQ2RT+F7ayNQOypvsmTO0RUkKbRNvp3apmLxvUrdQVdEvYA/zWqsBD
2dLM/QlRIoo4S6BGqOYwAJXGGqy0QeIVG6qr2Ykr233rryLWAWTuoSSGZIB1Dv06HClBQglJnFNs
JhPuIE8FdLyj+nrNBl/944JN7R8du9vQE27Su/XA3kwdwAEyph6RnSyQcUrfg+/iuZOGxsfvuaW9
gWbcf/T7VA015mVoU3nRc/tLlZjbEcrbj99fkuu7T+DdeR7QToRqEyXGsCOOWe925Of1JtpUdeDT
TMFhJJ42pYxwIFjyTUmBd2TzbC/9WeXzdv2uCVoiEwaf64eZf904BzmOxC6JmdpVD6QArK4988re
QisgqBXmuJT0WT7JaChqehxlT696MZ+VPyO4/dI+/kOaqFeTgflbKjNBjw+unfPxNQZgIbmcivJt
11KZ0gyZj1LfIFq5DWdxyI7AaCBMxcQrgLg+yTMeLSSkoOHIaQk5sfq7NIQRYyKkjAoPaBRhZ28J
+dbfoSPnv273FYv7eysRGyxItyKrIgkKUiqSVXqSyB/7XRmMzOSdV9hjWoXkFzfhVP8S7yxZzUqM
d3wssGR2iDvNHDyydGhPF0hGCD0VuRTMPjpkywx/yRshF/FYBBUldn1m/hHxqjDMywF+Z3CEL945
vglW/tgYkx3WzISULehyS0MJNgSQs/vBmEg3jKHbHHUKkTnEEDWzcs96XCB+cvkNGU8M2C+nEWIa
zX7OW09TBJtMLgU1BZcKHi2EoZ8TcNuuDGhsejN4upgoQuRyIabg4Mg7V5ujKRWkL772Z8MAUqKQ
4IgaDR5NJl7sEfbtZLVDEPyG12e00JOjkdiANFQYIBTWXhq9YFrBd4YuF8KmScnKWI3HQqV6e3rH
RQbj/aJSUcTRungH8YlHmW9EHscA0hCxNJAG0Fr4mCoT+u0tKXbcQwJ/CFRT//F6+SpaLhAUUqCe
Yo4XIlOwwSgNUbo8PZFDjd2h0ydiTMfPJveQx0Z4yJMgiNITGRetWzHfjS5HyMvMcoXUjTdC5r2m
jiNatTiRcOPweqGUmCTYo+t9wfwZ4kw88ByKj85Rw3bOHNjFcPlGUnrhvIqITGFTRhOrhngnXpP3
V5e5qGTKCjquWSHBMOCXBYb7gUdP0ShQnymrjZBcthW8EzbIywhEDxEHkmp8+1TL3BxibTzkE4I3
VfhqzPYUkANbSUzUftqNxo9OIOFLeKrSrbd8BqPpC8ZxTRYZJ+wXYQBSYfPjT7BmIVgckAckFQis
pRvVNQcw/RqVI4lGF9CGP5U/gbr+cNbj3Jm1s5E1DHIr51UQQDEtKndZfB+C8zB/MYRC9FG49zA5
AWY17PIkJJAIKP17TNqVvBEBi6cCbRfL8LVh6ZNtSnBMAJEdPSJ+eBb04UYYg8BqZbG9iBH63Dpj
c1vLti+yLzWGfLW4zqj5uM4N43RLXDIaLyw5PxAYsfnDCUcik4jREKQkgJMuzaEd5omY24hDgCvM
LUaEiYo6MWfwxPkUAs0INDjLXkiECIlNA/sV/QiAPdIvQEURAiiu7B/7t4t0xSZEI8ISqAuKVTGP
89daRLFEZBhL03MeYWJGhGSCOlMbrogsEZ9C1Xll73MYZ7dBGilT36JbQXBMHyYY1Ulqm2JSZx+T
LLI2iivRenpv3mNENLRRohVdpcb2Bcaj3lRElyPCMu4e7QiSaY1I+MFFSC4HsJU+WpChrZ5E8FPy
p1NlRhX7sRAqi8akcrr1GBjzg82+R0e027BISbUE1CRTG2tnhcLyvBJTQ1p6DeJJ9N3N6FtooPQN
Z7M5TSdYduB8x5DRzgA7tfjWR1IbbVKexbjKx/rc3V4IQM8vd8VPts6HzYfbLhKpxClQrrC+GNoB
AsEakv1RWKKPxVPkzUSuoehjhBxK8sXYNcLUbptbx3IQ8cXAJYx6Aw1gm2In+jOm7BrzKrItMuP6
QZnwfwsk8oSEVyq1DuehTiY9XnvuCVpR/TmNOUd6szeFoMhtPAuO70BTSUSERW9TM7dwhVQxVGaH
H5MQf97P7UeXLbjz6sUozMphAKRyPpML8g5GzlTkePIyssNuJQZTiCkojHEzpLnT97cI1a1Vbnjk
zc9ENOPYRFSh0WWnLiuQt431NSEVTJ+xh5jDZUuoAzik3YGx5NvGfO/HdmZGjHNf0jq0WJVYYnCs
vZA4+M4mfgstmn5hkFpjRaSC55A3AVT4wGG2CBmLrYvAz2asNwgYexHhoaAyKgU895m4FfF2obIF
UzPmNGzgtgHWd7L1f+aOVXWSjV1pthlPgbQ/csf+IXrGmMSLkZhMc7Y50ndPR4sgEB3QHEAg2lLv
A6w98r5zARfDbxh9Z8QsHA5FVtLLocmAM2XIMVNvyEy1ionqNDuZDYOjbJqdCwg2QnqoaGeyl3oI
1xvjQaTP50T4AQNJjuSTxbxlwgSaWmJF4cKHNhtBlBC4blW8Cuz4CsHVT1biQKR3IB/7uR/gagZ8
oB94u2jNvKE/2N+hSMYPSskWH2ROQRkHD2843VYMsySbkQ8a+0PQ28YYROS+RB+HhkaHvEUI0DOa
FUMp9kiqAFPtfIqoAMPAwE5Rk9DYErqONOO+QqBBAkwfL30y6/MoMebgyk3EJN5khrRs11EvDo1/
DAxipyYB3OqxnO8Mn8UKbDFlg8uMpzEKNA3fJbu2K+aEMVes8TLxUxX6f1BsVLFA7u12HIofxrfH
eE9oKcep6BDpruUrobOLr9B/jiP5C+zy3n6AuxujqLjEe1hc4XiMavnyAFTdxhnDPKuTz6wENMfb
awkve+dieAeKpxifhPIELxEUaIlp/e6O3P13VyewUe9TZVbTn1stjsy4a6067FgW0Mhj0hk9+TKY
QrtkE0gX3B3apLcQd5/vjaiKq0sDCBNLNLX8lA8Gu6FICViirw1I5HtNa7dmf+CRjHi3GmYx0gYA
V7jyErchHbcwPeS7r/0hseM52coQPmhnk1Oxu5/Gi5q8puMVCo63YOSRirWh5AeUp3siVYTOQptV
UNrpCsyy5+E29JQFHv0NeTPkAYmop9VrReISVBYSh96CvO7UGtDOMOpJ8wYOeRnR6x+ZW8xkwkJM
G+3z89H0MmZnKiKM2D3IZxeDLHDwCMW/+YHuGdrFVIhsDj/2SM45mS3jLUHpHM3BkTTR3JgdwPvY
gonlYC3mBtMHJ1jUQUMp6LDtiBpMwBLnLyOn4A91BHM1ToE42sX2BKE+eWM0ux6ELw1FJmI9xNwA
A7pxywozVqS7UkhQuXMawKm/3ehlfZzZbgKszqaAN1bMLeTgm/1j7tiKCbZ9MDQR0YxFW798kQyg
QOGz0p3pem8xp3vjOx3dksmOSN5BwjT+L0SVIkBgbkdEDr3Y4H/mLLpY6u4HPQQrTKAgmRu6N+Rl
gCHh0aZQWSkbsDjF8YVTL9EqMPaI/HsxFoBBXATC8eTFsOSVkOi0aFsEyPtvbvlIEvkdlUuFNKJg
ObcmlU5v2bC+Cn02Q0aEsEeQ9YJPpRpwjkFLkAXDZBrOYN5c49OBJU3FyA4xUTTjcufDBWoSi7wF
yGz2H67cq/izDN0QQ6unqg9DySmNYA+ZaknpIHbgTWxesUfFoXwTRfOOgoWKAhSdl11kCyY23BiI
CmYHEh25/Pc5utvEaKj6/vSZg0UD4jHeEBoTfdHHo1G2YwClp34aQdaTimOtb0/DH4m5gyHTB1uK
ytgIAjahMW/Vv0twIrCUVrbT133jdxNpOqWTWE+HM/Zpodkzlkv6YOPp/iwKqMtWaLdIWSvIC+Hb
lrrIahLphynBjzWQbM1QZu4KKYwZj4INidwPlaGJiv9CjEV0BgpX3ScKiqxvdtlgLepctgwe0WfV
bsaLPeYlIxCPR171NpL3M/zb4o4+t7AmLYAwgZH9ZQ4elxmMpfyIYMSh30BjwzcOed8qJNeJTdwZ
yjjyLEIEBH/DNvZI9dhzh1PEpoyIPOrKRjbVwP9CecBqGWshbWHBZjARxv0kX9iSTgOnZGO53+63
D7zJFaW37P0ioQDmXNXY+kmnYtRYNf+xG/KaGeryi1diSiROpktXgWQOoozubkvWi6WyD2EaufQX
rf+lTZ6KF7O3GC7SubYbGMedDJT0ub6jNkxccfooYT1hZ07XT266n9Jji3QYVhQDQivaWiHUoKFN
wc9LJI6MwxElJMsFjYyPzGTKGY5wQ9sVAboHVUQZwriTNIkgPVR3hXcPmxvPBLtuAElaMXaPzsuD
Ttr/rCZMoIpFxlaIyssc8eXshKvjjPfARkHg1bcnRNbiiOYJ1YSGoC2InQLLP80cOymLHJuNKBM4
GSc0KKuabL031n+EFuMD+jseBqKDgOFGyISI+Np2u1ewRw9Arh0wDed9YaYQHWYtWGQm4fwW3YU5
q/7g6XA0NBaqJmFPDIWLTYhnHisuBiU4+ZmevG8JQM1Rb+jjM734unbHVsYk44IziFBhZGu7o4tK
Adhc7FEkeBA2cTzEp+PiFaIlZhMN+zPYvHZ+ZDu95cI+34NSJK4ryrxi0wSvEAW5DTpCY6wC58s+
jRjDWDf0nZrf3YgHmFMmsC+PbqnLThVIxC8whoGFNRXlbBcOJ5hu+TOCcm8nCa5CpIEU3SPyRHuh
hJcY3Vdt4uXNClw+Ilu8W7dMIm8sjqegd0AMCPoO7karN7uzPEHGbJpGpFXIT4qLtBwC/CVCCCrv
ZUXMJ8jXfWqG4Y76J2RPmZQ8MPBhzjMnuY3Zk3HUIk3BsmUnNB/Mb5awlnYWvriR01+Wl3RzpCv0
wZUYbTGmL8FXx/Xvx9RPR6R0+eRLTbNNnAwdHuBkfgJ5yRgjcAI5uDDVebQAV2LGxbKLBtcjyivI
T0nvs8zD8XV4HZP1oE++2AvvGOT1lLpghUMiYb9nROxNXeBmiFW0d2XfzICWRFd6Zy48SwBiB/KM
hIRdHB5EHiKJCtOHrKfBZw9tTHbuvJ5o+yGmVBrucy8W03BKErYimKvFHV1ZOnnvVVAnUsMO7Ux8
pHh2tGjPh15/z6fB76tFA7SPe+XuZOtbsZQI89GiH/vH+de4x4gcsR5+jCFIqHs/NBTh6/chW1SE
jnyQ2b32yDpVxAJe/aca5aTmbHnPy8qjaa3IwRB9L0Bz3nfym+ykiSEhYasmKlM5F+N9sUWsiF+K
XteV/ZLpyLxh68e0dD/7cW7duR4qUjrq1m/eVte4kkrSKuZy/dtYXHX879i3OfvGkXSnw3uyyWGI
DGXOUvhoqiWiU5GREH5IMdy3XsQ3PeC+jRadHIlZrZH/S79W25vwf0ixIdSmQtVNdwyANTDjAXlt
P4AVQkfJHIV3Eu4LBRgSMChIafo5VW/x5K9nRcxWEuL4Q0AuqgrRM4w5GVubIBEYa6Y+swUwn7S0
As0USpcR/z1e3FFw9aALZWEsUsC5NCZUSNZ9J2a+E+VBBfdlzlLJmmbLb918TYgEjBin9431ClYB
32QlFjETa1F1QQ/v7hQar4CCkEK+En2mD7NI3T1ffcx9cmqQSo0PHK2n1o+KDQ7JFST4kRacvFmj
CshTm8aYiUmkQvJDNeOi9R/YQ6Y21z4KOF7NPvpw8Fdb3ZO5nuoXdR+B1ixTTHkfpCXUOsH7LDHF
+mHJoOThHcbhx35Cc3LSOl2+AVVCi7B/gHXcSAYBa90qZG80u+MCMjPU6Hg6URBSM8Jnc0wbJNRj
SZqpyHhSMvUSvNJ0WhT+FLwfZDdKZnHwmgMKYAhxwDNC2ezk9IMJVQnMUu+sMxHv/0Bt+Zg8mdTL
yukIuHjb3cNqiOlOlnfcWEO/wLRVE+jXbUAwEcw8e4aG2JBwJkQveJ7mMv2nPMuDgvxGhuwWF+hC
Nn7OkR9+AEiwnEYRfVt8PeJa91ua4ZvE5XOAKc5r13KmIsTGz9TEoGANYFFJTJbNSNDNiLozZFJR
+sIIpD8T4d0HjdTqADyQBE1wgLGrkQuAKV8AmRg+r7AWAOVijOV4pUF+ZwwKO07Z+WzkH2i38fIa
yL+sBD0WMR0otZ7m++1K9JmkJjLyHBbCHU4Yb0SmXfCHnb5hEb3ihCEluZLAqPfYUyCnYupe5NfA
VlehNwLvjXGpGdy89m12a6IefwiT4FeZmcwW4SZ7QBtJ8v4+veaArCpdKDGkG1DihkdnhK4WCzGh
WWiPREDpmB+QejixSqrPmJa0Z5FKkuwAi1XMBdVUIXprZMq89FxQNs9JPSaG6zeROQgK/uHGs9eS
8vUxUU2K6p9AZCdjosqUXGU3daqUsbMUMWxADGmYYEbyua0CMhbwr3rioMN9+gy+vnTI3cJFWct2
BRVB262ZBS3v7r5iQQxh3v2MIJB+NmORk9YLQk6EA4Q0fSTI1dMbLIcBtpTShvFHp8DBOgVvfll5
B15LdsnlPR+6A5dp7uETwakIq2gBAbfSUppRXFBjhCWZzinvOCaH1KCr9NEgN2BvDPqD2u8v7swi
8bi/WF0oNb5me+J0BWSAorZIqI8P7bZTw/JP6Nv41U6bScxQzZH0AuxPFIrcCQOHHGRqv/tSKrzu
et+WYtIujPIsW2rYRijjSYtXHbCIzWskihzvTh4FG5CyaW9DcHQArs0TwOW9knYZutBVAa1Ixtt8
5HAvgfXa9+yTYHdpVzyIn2xUC8WtGV6MuHadyzbL6vFPmw+jJ1ZFZgU32xcthUNCF0IjkbIPMHQk
jVnPfp4iOccYv4OEOm5EQ8qBzwSThYy9/BXdXzYTMJ/0zxuCHxd9+rMBgz5LZmHaBet/ynQQad/N
pdLSVuOwIYzH5O+cKizIIwgW1CKbyh/iEEOFA/IGawc+1yIwNddiInzlw8n0JurTyS7jZStfx5r7
uGWXEXzFtv0SHpP8I2BIZSIF0zVpcHlWCP1g01AaHroBIQLUEWCoJcdCY8MwiON9uFSWz5qgkr++
Stnd1881+hTQ9uQ+0WK9IhbK681HuSuzoGfyhOSyGd6vucKOHBV2MbvDwR+JclXeSG/1IfJmsF1H
EwKggkF/oOWMVSsBlGB45oxTYpZcBz1A4J7qotzM4Npzj2Af9TOL+zu0id+O0hiyiWR/UHrj2+qj
IhhhtYSawEjK2IV3RFonZhXkgon+ueOsRdbBgGbC7LpbkXglcp/aEImYY//ReeX+k1sNmQIaJVCN
W0hayiOTIXb/cXRmS4pqWRh+IiJkEPCWGRUH1FTzxlAzEwEREBHw6evbFdV9TndFDip7WOtf/2Ay
/SK1hvynZNGpU/18r4PX5rTCp22vLoajst1L9Gba9hmrLkw3yOYU3VAtbPOohbSHxQbLp3T5wI62
X3Q49igW/8yoNXHJ2+Jspo6Ir9oMwC5gXSYKLgdGNgAMpRR0fdFxXt9TFRiKDNwQdzt4uZMZcq8J
IMX3Z1bA+ICPD5m3w/+hQXs+Chh1ah6/KEXiiToHxyCYVEfhZNh/mddsoS8pQSEuzPUtpyM7vL+8
LrQ/XWejeUxhrXdA0sKz8XybOO3PBOq3tmwm1m3gXv4jbHBhtnQFw6H6k3a8NqiqmAJs2mvJko4e
MwS7wGHvABSU5iR6XdIoibqjorv+4kTVBPokUzHmc0112fc0KFCmb8x+J+s77Lgxtu2CvGZrP6E2
HV8f87HkiTkVGkLTtE8fOgj6XkapnyNm9xyIuCZwfgHCcGEz7wbdvOPGk2AMt8xBT3BgNxzUe7m0
GjG/YgyibrVFszccYc2Povm2fc7bxlOguECTbw8kpEKZujHAp+k1ffNmUzBKsN6aACfgu1cbDiGu
WvlVAB5CMEWOvvxcC7zFobv/NYhhMJ+anEKNOOuNDlZE48Mk/O1S1vYr42YJj2kuwfmY8GUA7Xf4
Xo0wqkeiWUw7KKc/pDHGNQ4PGJNiiIPqG88fRgHmIoseA/69NDZxJYXFXo/h0HPVjsE1BgyJlxoa
rDValfXkB/Mk1Myu5ssHxJkfKdIxMClnJXLgMUG4OP/5vZDLPnmanryUPAbj6mrkQ6Vj5DXYwhVN
QUy0NYbV8zrestuz9Yii6mYFCVxcLh13crOSx+ygWpsSp1TaRJmXIuZVMBJFaBwqROoZJuY/CHah
8cy3y8wzmQWiYaLwDHBAwUWjiZtzwgAOZKaN5QlTR/lg5F77hYMyLurMT3DaYNYJavcKqUJFphPy
HzJLa1dZqLJn7jDxhgLvgsgWgrqXfxPIAnmAeZgJ0+g7ASNq7XE2lxmstzzxlDE1H6iNrMh+hZoQ
KY43Oidgs6FaoM5mCEg/OrAAVdh3id9eEx/hE7MX9FbzF+ZsAH+8ICGShndHgwrfZnY6rriIrycw
CZAb5lAOwBvCQ5BAbtevCfm77xDOThNxwZhwjESkIlBbFYA1Yx39+JGuDAYTBrDDkjaCK5NSQeAj
+xNjlYRH8Fx/FAeXR+YYiCdJTAUVAqjAtsQ36TAXzbSadxFEJubkoyiZScuOsDQbE7QnYzx4mo5E
hYPlMCNIcoaXxc7cdob/vnndqpynh1t8+8JjDfJ5iFoIPI9Wtv7VCax6ztrUH3DZOcpB12M2F34w
CZXilJqINJSRbrfqrM79HFOi02xSOvVuS7wi2dz7B0QNl6X9DokceEaKjmjR2PNGIZ1THlZOJTLX
uyTU6/ko4oKvrFwO0aAb/0nar1mpLmQ1bDJHRw8vexmMF45vDJCf9l0LMwja2EwipHqdzQA6DcyY
F4SO7LfY0HyF+vJo0jS0mAVO92/AgSl7HJU2TVI1Z5kzmJ/225jqwpaKVcmAFE6mELqkOOZMOFlK
k8HsycdXg+kc0P+yv+YFt3eoY9K4MIXCVeQnNOTC5L/MBD5Bpbj4Soyy62eyVZhwjoN35QgZBUzB
A+VcamF8ozMYmmakfPhUm7yY4o/L/SQcFzV8d++LcuCencz1dvFiRsE8eop5V7GRoe625LzrMIup
7jnUKEavRH379IolOl4QjIJnl0wLFgdqBp7Bx2FjPRmCSUdDYhs9SPaM0OVOmTCUaDu5vc+cashq
cHa6L0fkmLAxc18yBVSCZVTMfOUgAScTKICkHITTVRJqWiRIq54d35z5ND5Czj05iEG02QkonQ0J
1bvDnmdwkXsCThBz8t4+Nn1jj5E9QJuTCLTkHNixMqxyNlmpq/d1shSWVTx/4s153SWMDfm0zszv
ypzmb+f2nBaQ3FL8cOEkEO3BRSlIDJ2f5C41gYGu4+meKMKQwcr4tL+ow2GUHCXiYuvF+AaG/Y3N
Jq5ycwk5xFX7zUxRHEt7NifrVL5d7iUOMslKPl1OjYfB97AbuXfj54FMv7sdeh1sS3XKCgSIWp8Y
+8LRmRCX5+yHqHHpVCD29Jo8bLiqNTL4Uhz0eBnHSp13I2H+AQ+AhDpoGp+XMO1pDUTwmMOMAuFW
kxp07nfonGdlPAPCgtoIXRTvJVSKiaOibZWDseIQsg59cHLAceRLw4mQIQz4O9sKTimrCnXEi/yn
eo3THxIknNaxVJpITolwGqE1S69xMhIQJ8JokZ5g+UJWebdV6Ot/YhyOU0RpzPrPAn18k9qCuogi
7gXSAUybQE9srPxFYtkbbzmXd9w8CFt5/kzGbt9O1WHDdS2PAFjQdRoe7w9kS31uJdT7z/X7dO5v
sQYdBN4e97MQgn+YBAWju99Q1UJbZINUb58A3tswm8CDxJ10EFUpUESeeNmBlcbqYhFBk+4xUg41
Im5kl5KaEbj6v5aJc22hkdScBJomjpmMFtU14oqwmhyRLexeEFPidZ8uSDSLSOgezXZJtFtxCx5l
UHSBXAYvKEqE66YB3se1/aYrHX3BQC/6gAaTGYiT7k7prEWComOGnUc54ios+C4lA0FQxqwKGJPI
j2Acw/JkrgfvkhICtxXgV4BV5KjZtLuaPBG6Qx1CuB5ItfcYnJriAEutWHcwEQ9TGGUkunChm94r
eF5G2UoiCljBhaSIVdm9eS21GDbzjOSk79br49sf3SonC6LPdI6I2fhT//Kf4xH4gYFgDweZZBSF
/u/D2L60osP3pYmULaRvr4yhgwrEhwEK42jdnebWgYqJ2eqDzATq8GSqIGbGMw50nrkJ7JSLATs6
s0fApIV7A65FnAzOlfFIyuu7EDIxatt7TFIBLoyYPqNX+Nj3bidEx0Qs+Udp955mfAkH8Qd54XuN
f4+M5jtdVTiTcOZdMN3VbnC5cPpFqDcstDpQkSOm6fyOQaPwhZfP49eKYzbC7Usw31nRUr8YHl/5
YyZz0ERAO/TKoMM5tKxC8PG50o1QbwxMizdE+H42o4lDpO/1hv8rVfkf7hzV6g1NGpovyBn51zQa
qXczRawmN3mxHgcJfTp/moXi1gv6vKjVCQ8+SBhVfNxc28rSNIlFePT4yqctnbwfekVihWK0zfZg
kDmK9xvWB8Nk8bi5H8zDN1Qt7Lx8gX+XAZNi0rgmqkvIPNUqa/1KhZKPHnz09CA5MIQkkBud9ivO
T3sHzwrlExVfKEUyZa7ACyPc+pJntmA33uewzqA1xI8J9pACbW7xG/uESv99yjbj3iPvuNeDjIom
objJEU9BZ+b7/MyvNOJdZlqsMgtWZuVH9HaEknBlQ4g9yqQSOINPzUHB/vawt7LqRyBxAwjOWz7B
J6uG4iD7uVBNmHcfGlv3V3zc4rR4G0EKcf7aPi0IGlAJKMa9UtpwCj2Et0eB9FSackdBuNIxessf
+AtBz+L1F4so170JuD7gJvdOxObey8lUlKkDZtrH05LzzzLOZGBc1LO5HFbjRQoqcQMoRWqKNPUN
VWbzLJidfW7RCbQfCDz1P4iimZtlMFgrv21XDzwmqY0i7HoHekWRrgHS3PnQkiFtw59GnG0SV72E
Z6uAwN2JmHswej3fi/2E1TMMs/cEC8OjKUXKaNEgcmK2NrkU7bRoQowRzp87ytgndmY4mpgOHZyO
1BBCQvol/QB1Kxd9r3Te4zEdazgAefTCaII10yvwZmhnZU6W9pkgjbdKJIY1Mqa3ZqcZ32DoQzIn
PIMy8Ia/+yX9OLrsVoOvcyt3YWmuDSYXUF3TznpJMfiAVmKQicJxJlQlyp+2QxQJcWvWVV6XLyRl
N0YuU8UfwATeCn5I8CTIKKvCgTHzyCWWCgu33EQyTLJ1HU+aaHh95WCMk5kqrGs43HHbPJIZ3z42
WbFLX9cnWbkwxEFHy7jQjjo0vurPMOLu/IIpQWddo4FCOJesx+p8+HyP0zhbcc2OTlAthFqKDo1f
OJqqS9jsAU8wqBmg75VotC4w3gg6+AdXzSe9dzGKYIJidHOflrr3mlMPCjy3YSyTuHVEKm8SQElk
uPpa4eKHhxV7iMhvNhjY8/OqT2lSGKl+CWXIfdVwU1rG3X53M0mZy9hWBh8sQYTF6mSFmAo3ambZ
YG1/HfN9gO/vx1JPgrEsTIqU42/0iYdj+lv/vsl4fs0hjEIkEeWvdgM8hjH5OmiSayprhc6Y/HQq
nhhzLYOh0IEygV00xiJzM1Fw+pO98VwGX7u7wI0c4mnM72Vi90XPBxRvn2KnEUS295YUkzdxF3dw
OwcSOSyDFQTl4ERNV0BggulGXeLrHTGYEzRW9EP3LSMhT7kIPY6ge+JnsDY7IYNlVv1xkoW+O0R0
GIJPgRzmwKNAkDGvANPB6fHp02cT/gIgfq2nPJF8fsJGu1qQW3tTnNHfIPv0aVI3e2o/HRYkQO2P
374l8VKdYyakf5YP2hEqdwiZdSVc+zTQ/6uBOA3xI90NudfF84pEzix848oBKnG0cdgkPGKKrXqN
uCl/XcCQcYFvGZXjAQAqLugczSjiAEbB1uCpje2Z2rj5uf37EOBDIwyW+KQICkfM009BXdknBvdT
Evks/QdlccBB/K7WLdzX8fR08zIGr3S+EU60NQ51oj2P+abPdbQgSx4/8wYnks1A8l7Ywn77vfnJ
fiwUNq0FpQoTcVtecnup8NBO3NHaFaMw+MKaewM+CLhGvsovCnKPQBiooGshPnrP7z9gmGlvjXrh
M9w/Ah4KPmrwTfZ9oBwJ0M1Vas4RIlRmqB4lEYOoPrzQG+C0tJDp1io4W2RdBTqeevjuHxmwJxbc
snaXNXg8kdPgDAsWZovNfO9JTBMXKdfeDh7KvP6hHsAk823fgMapW6ZYRFdfJm7eT0972eMFfCj4
Ajo6YWaqX20nIlMuMjau6KC7GMFNC9H9Qj32EY4EUTXE3UpdM//uWksexOz0yWfYu/c/fC1atPw3
R7anupcp4W2ApWD4TNG+nm6FulP+uv2NmzMVm/mn3eMOr9NYHYQumoKpuOFrDtiJ+XSElJmVm10f
wzwh6Jd5STJM0Qcz7OPDftzXH/iNUOFg4ZULEddOllMgIqFzTNAYi4pMcKEtr34oI/YMOe8TT1Vg
5ZZ0hHyb6Yz3cJNmRbVL8P1VA36kOtkm7bKhTVV3NZbrUPrh1zGgUC/YZuYvNFZI5dgvClafz5D6
Q/kao8RHlP2BKVRPeItk3ngyejsalrgEH+RlUd1yam/fF2KM+j2i6x0mR2bvDyhwqjCZctiYK3yF
IKkoJ9gsR+nt5PKcsu1KAkmNtO7MjQf+luLRDhsfDg20lLs7HrlpJLWeDLU8kJcvb+2sU8dgADtP
K7eckO10oUWWVY6V8eZphOBwL06AwXofukUj0keG0nuDyMj5ui3PCOXJseTDprqlqmuTaas5jE1v
XCOlY1QYi/6NGo7XCohuHGpdYGjBE8DmNGyb4quOmMQgy9pDjsEc6HC6mARLgN3DBsFgBwT4t/wm
pfwbicCbe/GbUQYDHZgrJp+rD6aEXynhQo3i1ej+ATluwYjOHJM+pnUj63V5vb00h2k8cCWojGpY
eXgs1Hg/caKkFn6IGqZm6+cVhFhejTg5ASRlMrDCdFnKNvb+TBIDDXLUTgPsfFgplh1c5Io3ujxr
a5N7FSyyGV8EV19ZYAoOmywxMFjWsUpicDEZfvL7TDYJN9n3KkxceIP4uD/WJkHInAs9m78h7Gv1
2NJ7TRheKXFDKuMYUAFPHARpHuv19qMDSSLiRCtGGr2roOYl40nCYwVtBAw/2p3PmBrBrrFyqn36
qTtmLiW8eGWXFZFSnrHyz3tXbSCqCZgR7Nn8gfrDfM3X54ab7Zlhl78k0Gjwuf5jWmq7ICwdWIgY
EhGt7bZrc4rD4XxDocId7Z1AM334Q2IKfmh8os1njNVn8mSmHPFgxHWrX+aZK42nn9KRKzfTv3OQ
G/eFQzTs6feRR5dDHr1MYokTlhW/YlLyKg7V6aizLzSsQM3xaTrqwgf5IePFrYhqoLOkX1evWVa7
/I+GdFbmb8NUmmwNWjSkwfmMeTvFfDJt5EOBa7QrQ6QkBxHPrZvo4MA8AFf2WXZ8Ku5AMYRbQY53
ALiXsSrwucjyY5L+vdTLwN3brDgmcVCGVPfyxlksYSMh7R5wNpMVncYH86OOBAmbFci2/B+qtGA0
yBtU9ikuFZpjAP5giTpMaTJ9KLaOTrNIHC8GQwPeXwvkXIM39tuXT2SKpIQNfAP4erhm/jBcBJim
kIAN2Lgl9K6Jn2s2ZerjBMYnccagSaCTp3bQ+YmwIXA0n7g4DYQU24AKdDDo8XJ4Y7Au7PvTbWrv
RTrKAsizQCJXnh9hf2hYmc+wxtnt637IgGhfi/QCZwTIlgmyQ7idyFZH1TBY0hMVNJpwHJcYpGNi
zO9lqsoRe5PsJxrxAr4e1gFVkN2XoDd8ahXJgF/Qc5QNHwUcErbzZ/YfkHzNbhU2jWM86AIQScK0
BkG+yC4JSS3jESwef4KfEvQsqvSbxYzoydaPeLeW3f3QdzIMxy+VewTMCeKD0M5yUjQQv+BTXmBu
QNmH3uUmKCnpAsRzabUFzrCr+qqY59bA+AXKMpX4Wf3YLjzEFqI7dJ0XmGGDS91uQq4aJAlYsUlw
6+cTbNSwzthLg/PEBfb9idly4JmP0yyJWEs6zPqd+Q5vqVeV9NTCYuSpstOb2Wk1aVfsps8FN2NP
3ZsrfipGsvC6ccbZPJr9uDggZUruC1795PJcYlDKzHqWB7fOIpyaWwNx69yATh5rP5PuWoDTwGOm
MD3qBDHAB6jOPXd5Ck5EnIRd3v6aHF/FDYbCBjkrfk42K09Kx4Ojvk0LrpAAUZQGiNvpVp7/JGPm
V/AETHrt/WkyvyNItiWowpB0SMR7bxJY+qCWSlg/VxVnFsLz57EC8qUPKJXWeqnw0E0gvfv+/mYY
pW4HdDEM6M/Zwet+iQl9M46cmUeeNsAIFRjubFgQZHucRkARd40g0mwNoYEdoXEEdExrrBt7cteN
tckKknfSaQb7Jv0c+DB6jCnjD8m++NHUvT9a3S6MaydMajKcg5y0W6eP+E6h2WZfcgtdj26rjLPN
qyRk7DvpQvMo1KP1Rns5zWupml7zwIoTyH28yvEr9u5M2bVQ6daZtnxmy/fkmN6m3INUX13p5TvO
UOxYlqiN8VoBNV5LRCtt+FZuF5vW5ERYDQAN9xBuBICTZAkzH9uopE1sSjLJOm+ruEIFJgCaFG4X
HwK4Pv1VcKMjuRbB5KLD3SNc7FlNc21jaOLE03Uru5rHZMeOOmHIQkLU+hNgeVDCW/kEtS+ytJlk
MVvlLg4wfUHNwB8QF+IBoJgC4Sz4E5tzTI99w+7XCI54fhD2+UAQGuCUgqfMlEqZQGUo3Uf56xFr
J6taC8d81e2jSTXHskQc0sHnq/tJt9XiZtjdNmE4os/0bjaCV3JyVf/4Rir/gnX4+O6BGoleQ+wO
4YiJJA5ru2bEVNe9R+l+rLomn+G+Jp12eARauqTzrxGgwp2NuHdH+yFfvvXFiWrwsb2l+I/9yVhl
YVelOgbLDnePkTTNV5Jwd4K2igx1sCrjMMbMysVDCZYf2tIJk2bapJ3AClafhTo1evg+jJ0Ds8ZV
Au7HymDNwpusYWI08AqnBU6h3Dw+VUQ2OhtYxFDpUa1SIOkPjzmLmV40As/gL/rci2/42qzu8PSj
MO/ZMUaFqmXD8ovYfRM0Vvvi0Djw5YFVcwZzbj4v0BD+fdC3XLEZye6uDglGDE1EdARDfWQfXAhI
2WXkvPYPDhlXPWo59e4YP5SwbyMwnPwyIhONmRa4x+LulxcSVPEwcv/nlbBWdn1lq8DsEATgyU7/
y+IlxlZaZeHccL/0cbkjcxAGnDxyyQWn7wCIR3JBMYy7s1eN0HS0iJOQURaLcXd9SIdeCXR9roe4
bteaM1B6ZHQ+OVLNG9syX2AXtHxRH74xG0pnL8j+dP/q+1rgAJ5DZ5jY5pZKnpMdJUs/Zz7YvY8f
JMl4Os8UEtW6zMlKsOrFu5p2UnySgpZ+GWZWp9uv1GOoR+zSw+5SoSVQhTeXQSgh+uI3fhYwD+/r
yS1IH3Y27PAyJ1KV1ntFKUSr34QgRUY0/PA0G+wx6HWa2ZMpHtY1Vnog56fGNgCiCKSD+6qAsdvO
EmLUMXeGZgVKf4SRUOsLXBipH9TZ5OQ8N9JrJlR9SEOs9iiPZ30fE7S2lzgN/rPSaZeyi8GHWoTA
2K9+zn6rLgrn4d7sKAH8SraHxzyJMoghI+uWbmttZRKiqCwZ9FOt8EL3wptmwrDSfApT7gpfyBOc
XGiFiIPguPUIbVZCro+WGHwTAWU4HJH843uTWm8MX/76GD/4DkGXcBkEMjdirmZiPnBbNafAzyEt
KO4Few4VsozO0i1+rtT96Fyc1budn0Hl8wDmDdz9cHLZgoU1vwyt1IBB1IxUDFw/pKCDvFSF91Ub
J4Mz2nHLQcp+Xx4CXzZ/WAl8hDh41n66BjuGFo2o6bmfQACYifVJixvwWvnPo3Ro6QAwQIypfT+G
9YuBBwAimDYMrIOG/Gsgh3f7OcAUhuKAukGJjJ/3280/6JiZNlqKwMEG3LSwIkWvEuDO5A/iX9mu
s8o9VLK/2buKnvDPdtIsMY6M5LSoOLl6RJOp4UyTG7hlYl4kjGCE+k0Ysm69Pgi9UNcQHpCQUhII
ENCQIlH+wBijCka/ts0cilBhOMIdEIXLkD3yi7UsF5XGnznjgwe+tAzvTkdYA1Z/oYepv7UVo4Lv
bRtt+csAqwSsJIEpcNPibtnSLmIrIoSn4urA7OON76F1wwWRZA3oArWL69gSk+j/hH0QR1C0WUEJ
zGJztBwyLHfYoeHtPOffD/h9l/dmy5ixtnmMQitiVM6b2X8/S3mTaVBbjNYLdPaM56A+QzvNjtoX
y9BrfYUGmtQb6+823WAYdf/mQWlWMJ0c/9YaJSSVV+YS9vNTtt7sx6F5zUSIT4QfCemmIJ18rYTF
PZwoOwc1oZ1SdtMAwFUSuZ6VXW9e7DNoQVhn3XSHpDOv2m3u/gBt3FqD1ljrMZhLFF3Gs2UUYReD
VgRWHBgvz0IAeH+SIyKZX/64J7gioDOyS7o39vaG6v1h/RXew53iOMRwCjqP7b7XKXiHfcaLBBEt
A0Z3eu4mF0zeazuzWjgS+mVk2WQ5u1zy9E4M97yO4seZvvAjth/ffOZGCMEbPseYiHZE/ojgE9Im
tHsAxnloMlGid6NleQ/qUTjGwtHvBstRObXAII8vr4XZEH1WfEL++u9hrzm8YZJET3Jn9pWtaUFl
lzRCJlmO5ImRCc10mfdCTlm5TDqLrOZnj7eT5Kh0YSSnvWnB8Pe/9G/s+45YTfD2OUDJw2MqvWNx
QA3BwGzMV9+uGWwefX1/B58U0lTI7YKl9SmA7yW76f7R+3fDTZ+QQtY1jj9zZtnFBeekxQStiT86
2eMirjKsN+2eyrSzq8c8w/aCTbho4X2x6x6cijDgM2BEt8yj8ctOEH+iwafum8xfpzh9ALj6vfyr
dzgXS9dS3mVYlMiouHj3qq80q9zEeokVRlYcckK4NTUROOtMQaAQwuKB3orD/d3J4FsR5ZcUsERw
AlzlO2UHSFU4Mnj0Cit5UMYK6LJcfuDK91hCwXZmhvMyAmnJVDLsAIsf8DptfgdzfvnuDV+vE3rF
kwSuS5oDN3XISik8id6PBWQ4BMuZBuYWxWhlAu0WeNZx1hIC6L1aaKUQjhRIWvkzUBLn+VgpIxKQ
8Ieg4M5Sov6Cd8M8cQibUzA+HaQs6lkbogrsu2sP8wbrO7haN0OcORo6wN4vWYIsOe0bIK5iHno3
jzfKziR4qQED0desT5e9imEKcxyyahfFI25ohYv7RePByDNqXy5A4/2LBOkdFhLCVaoZtrMWGgXH
Tl7v9Gr3vEeCuEn+DrwkE0UM+VqIgimBC6SiG07BPXWSZYyju85RI83K36VlJgFdDl0YxpCnFQ2B
6W05x761cp5MeTYQve/5dttKf8KfkFaGL+0CTkqmoKJu5mrCCwvjMQ7RTfp9W3peeHp+cxiusEiE
OxyCKYD4Uyt8keiB1bIXhnxIKN63p+NWZALwoMRhRuPPTzytPJR3kThsIRwLhijVO4J2j2p9S4uQ
4F4I/kpLv+0DGTecZfoNzxX80IbR+3yvWqpe3jNmgHdgCBJaM+yc+Wl4SnJ8f2bcc+hzZw+yIYa5
THocbdz0hYhs/cTLPHPkCwUCjhX3tbwfl8Ed+JbLkAnMfUMbsaYxqO1QDYo1cl0ubPJ4wNlIxphn
S7jiKHCEOPszqyP+v/hlzK8zgcMIf8bEvW+YffzyRTN238gKedXeFhST1+zKM4jZAgzmM9lu8S7g
f/KLxAfBP4wLlw1q2G/giYifV9oT3rQP75mty+umeAOn5v1Zyww7iA/gFVeScLGsTL4YkyK+M4eL
Ir6siTgqeTfiJqxt9e114CzflRakt7/UZSNBhhM/8v4/+3iK0xwQSmm/hWNSJQgPhTvxtK8PVsT2
Mp9d8CGChgYcSwnM5TsssmvDryTvODSxMfTCrXhh4wsqySiecJ2KJ6w6OJkJVy9+D+PIS1QJYYNn
BFzM0PbBSlEw8KFNtxdMCFgcU3g/Hvvl5sXLfnu5O8pumRAVPqf0XxWYkUJhmW3N1L5s0RWFv2Y3
TSLxI4odqMAizqfqrOWS+eUm8ZNpyHUtllMtSFjUAo31PT6U1pLni0i16KwVymNIoCgrW55I/58L
mvjd6kr87Gr4uQ7HobOMBUoUCTImhj+pFxOnofM08u8tBFrIPfxTMBj4+WGzA49l55RRYV/C92XL
jqSM7cR4h9KGTrJyf08Of8c8gNplGRY7HlDAN0NqImw5ZMPwffyQLZuftaBZsVKibGcNCXw/gZSP
ZAWh8JtFjNd/2m15I78xLDEQ8P3l9HVJg28GVhcDUUq2EfLbkJ8SLsGsxU9cwjT4/3tDFvKNPZR8
y8S2kKrI3Fxmdgcj5VcUOuxyDes663GRIYgEfTwsMT99QogAWFcnzuPy4Nz9FYJKjrBUHMYsX7Hu
+eQpvbYnzQmRid2smBcRUQnDP2br4Wel8tr5Ivj+4tmznLhTkeUMU/xS9qAjOM7yQNFAAJMFL4Rv
VyYo/twFeLXR0fByUnv0RBJC9dyK6cXJKo9nnTmJNTEcms8OKnkSDTKkmB3guymVNnWrXed4/65J
GG5vq1MJ6axHYVK6N5wyjK+qmCWjmVHP2mPB3ytt8MAAiubybmyLce3I6RbYhM/iA15xLGD+B9qx
kQJarzHRwOSl2SM21Pj75jD/kev9O9AxuApHFEiEdIJz59Go3U5AkQfEkq9F+fxm4moN4xWg21DO
jXQJPvs8Masi2MPecmjw1EU1eENhzeplreJJQ82LOH9mXU7s3n4Pn1HI4jNPQsBtN9g4guuyV2PO
5ZArCTzJXY3C/R5Y31u42PtbFZGCy3aTYjRKNQh7ySK0VIyaOAD4CJkMGbNzhW/nOx4RaLsBSqWe
CwLuHCBaGZo8VuioLyg61ZX6Q1bCDgrr7Ib76fov2QQczwylRH4Ude+PoLie7L/N5x019+gD/foH
t4v/gAtRGd+veQTNlE1ox50MIhA3XuusMAYULTKUWt4s5Dhs7mrrcMjmXxh8UgaRcFpeaDB+DM3Z
YE9nJCGcXbSI35VfUd5Ojut1egFRIfURY2JeaWfZtu3SjjeSpf2opXttPfK13Hq+WEz7xfN7QDwM
llEWsNRmTeO8iK8rfTEKUOeP+KwHJbGHxRKN8nqGZYgw3pHwaHGnBolOsMV3ZAlSPA+zDUnnzp/R
WT/jVXlyqLW4fejPg4wOXQ1RDBo3wQZ6QLFGMYqkFyoWvjxJGop/oZF11j86fenXJEX2VQd/f8HC
9ZWfbvVh7CfCvqSWtNUX+sHxFO4mTXz1vWJZ44fQ2yhG7Qr9BgPbubwGCrNX0mQGJnKSwgeZnaR+
PgLmunF2chRs6oFKiJ4ChrsgDacnBbg+ThBjMeiJ9mHoTayIWpVCgJObo7NbLNsdS/HNl4chxiIc
jbW7vW8yDz+PQJy4BTd6RdxATROOCbFkb8MxdQk1jHWn55Y5K2nJOPTFHA5+CecXO2eEfVPF91Jh
kgotW8vGbykBRHoedyHXLMDeFBsK4DTYmPgOLuP8N6SaSMjqggTNh09XKIhEMDb5aq/5TWBtNjA5
RwIQrKdMdHMXQm/92xDaybsoOHSZZkK5jA7Cz0AVHjciIkk3nL6f4f69rS2RrBydogpewjWFqDRV
WYg35uTfMCH5TPAtgu2JcAuOvAPJlZH90FjLaEQ8qDnyVaJXSFJZHmhEuHpQvCnW0tO4gRMMPbbc
CaKe2IojL7U638Py6lDDg8D6ZouvDcww5hegMpFsrKkQOXOfeCse35e4n/EYRMEkX2pOCkAeFjb/
5RNfhEuyNQqcF8KYC4OPixrM2Za5y+OBmAk+HWTJnISZiQdCr/22iNpDMezCGMlhzgDjCANnWgNa
3CS45MEF3Sq3uxxsT7UV/oIDiC3KndVxwXDko8KiHNsk621I9eLH4ghiETIgwjaaaDDmZ7B0a6AL
5MhAy3xogwXJgdG8uk9uvEtcqbeJtRVmmpTPNVr8xI2px7hSPdaG1nFEmNt47M6PXAJ/9sM9vxYF
UqCDxHQI45iGuBL4A9AgC1fHPAIi7+CR1HKjtnn5teYWWjzKPbnlSfSueT/qyRcn/vPmSeo3RCws
X39608uR1Tg+HyfrEgSOCbbgX0N/ZXVRy6SYzuB0wZTROp0PETRrql1RRT88rr/S/kW3W8m2H1M0
w7hnor0U71/Yyp38iOSudOHd6fhVBxNGPjdUhwz4YskFe3ujjEowQ3O2VNh4l2LDTVrgCEbebY8/
EepNrt0K16ZO9kaSkAJTZmHNUttbIUVNPpZkLY0Zm8uf4I4hnpBoHvAxhmF38yriqvdcfpGQXa0x
Dn3NYf8fDkQBEWHE1b8l6IMiNpKL8BnwbdGvGBE3yFoFSIIif956ytLYSfAWxlNxkLIM1FBb0f1A
G4s5VbAw5BdSfltwcxDFQomLYdGWcSO8qzIvfu9/WaPh7YTAB7BJQvipRu8pajXICI7W2m7/dU65
aL+47VeY5/utN0jeKJ0jVlWhYDqfxZ2kuse0JlAaoiAkNG2lvdfqaYb6q30tpYnDuajGIy6ekdcc
U/m3xWkmmY8nK7n23vRHzcoY7WRcvToY2ruEDsxAE3tzTm9qsv+XLtUWNaspytYZEgxrSx78xTwv
kR/dre8ck68PAhppg2HwZ4OXbNyC7Ix8x/Sbj/29xHLr/76IewsLjNwmvceUrTljRWX7wARJgaGy
mc9fXyYGE870v7zLsDaE0BKHwQ09PT8XjBrHU5O8S1cV4mC0Jl9wkSGBwEIlhJDc4180Q2wXDPyT
+nsynurK5qGcP/DYbM4VUYJv5T1ZTSFgXUcuF55z68t22+8Zyu2A0X/f8NJRT0PmwsEJfX2/pykB
UQwbivfi977ZXhQXJx8Sw/TpN+YvKhsVYle1EZ3LVrJ/DbvxusMTd8ujcbcWnbP/rMnlkW1ravfR
lDYW+0NnIKev2AxWsqQLAi0Bm1L2m2l9PKMvGqg5iLXBktT0zp+vMwxAbDCp755I+nTLHR1y8iLW
o0ODIRReRHdv3lPnYwiPxEmEBjUvvI8M7Dl5OWwBamPuKpASR9tIu5d7Sne6ABY6R+bljf2ORKZm
inWhp3A2GztEw+RlNe6YAO88MNY9OWdQkoZFl0GG+hmFN6wlGyv2H+PpcIQCIxWh2UbPPdMpWp8x
wxL7l9t3Vbkp3m/Q9cKOyN3JonGKEhJ6eLfeCqklHvgBS599nbg48XaRwjgmUM5CK04v93G8gfMF
WQ+mgyfMXWhs49OqQlhIne1zPP0j6cyWFEWiMPxERiioyC3JLqKC+w2hlrK4A4r49PNlT/REdE93
ValAZp5z/u2CJtpxDHw8X3HJB3KwMCLRT6rhrmG5YpoQDGPpP0XeOgu3b7L3e3LvsvuiXU0HwRRj
DotNjbGv+znQsXk4NRHxB4TFvNOcpSgE/t3xL+Z27F34zOmSKL6zZYUmfbMcKdSeAc1hxakJ7Wvl
cNpgqoEIuKeIcQTlPWUo7ac4TPkonI/EJRq2wiemVujgW7vMrfYEVoDHFIM62JwnwnFVSkaHCSgc
EcEpcFsy1k1mZEN0yGPgJFjKj49YXUWXR4wQWQs56aL4J0XGLNxTAbrxdWS1RmxtjaMDmiA9PF7m
sTItVeC8gcPavNWMt+HGluWg1Zj9/LWsh+9o3Yzwtgil/Sk+SnktYhSuZgonN/qLr3NKj00s4qtw
s4k7Jj2c+ai5xLFVGqDgpBI8z8H2smB+OM6M/jqWr4X40njCKdu57zUeI7ipUEGJu0NtuovPHQ9S
5chScDQSgKtMZD9LwrxUERKOzdjpVHwN/2oRJKWeLTqZoLQGu+OvmMyG5IsLglIGcyAnELaesMDs
xksw94uIm/VZuRkkozOhNc/N2k17giiEypifUQQaZCgFW4De9ZUnRZ6XYYX7xHivLllszFOJ9b5j
gkGaHkF7jCqldyxOEr3tCPe7GSwqTg6oSn9cHabEFQwjU3/Y7s32C9zLt6zXn/UM33izgV0YoX4m
6efJ1cVoVpzr5XB97hoMgtksdXMufGaRfBlX17zT/TFm7o7zzODyPcwlE+DfOVwK929V3+0a1E88
pO3rB9em0tKwTbOkGez8eopR34K3Pc1V66N/JfL+/idrFtwBR5Px/UhrNJsrjOQ+FjPpOVsQHDjV
ODMm9V0cf4mZwBZEJkUzOllQTEq5naRD61I9tYOYRkkneeGQJWESUAQPjIk9ndK8LxaTaQNDhQK5
mKGg/WEq+fQYcEzAzvDjqO3rpiwMdIvqLUpZGZTbkpbFoSRK7DYI5OvikThkO7CRi8CRGreH+7Iz
g10cD55RL+Wy1Mv4iVDxuaMr4Kq/D3NAlFWlMW+/H5/mDSEuHMfa1ionfZh/P3nkkXM4RCqcTcBb
D3Ke3zGVmt96nRU/yVHcik6VC55Z5Ed9RT0ZoBRewmmEaSUDl5I1oyzMfd7WbfuMOs4PmzGdiNFV
I7N7sjs+ZZ3Je7Me4mkmfcMKQf96YbBbrGd9872B35h45DWpTn2G8uVArqbHurphnJJBYxEr77i1
ECFNytYvXJ9XI+XhLvQtLF7NqGTHJgWevSleoAhEOFhfrstDycq0luHLC7YfigMAkWMKb/ESFIwF
CgsFdlsbTODvp8yQy9Y+Q8adc9EQdEO6ws4DOFNIPOCPdrAngMKf4iYz6Jcvul44vmkIM40euGZi
1Mccbmj/kG7SXm2+li+dHpBIoC8tIZ6Injbe+s3IHSpmB+4rDPc9Q+Tf3eKL8Edwu28MqrL5bXT8
3K0rmNXPaqDfZtYAhg5EYn7VyPlF1dCZr7d36cnEXvLy6XCoItMT5ENZADLeYyqaCswTkALKkdYC
h/X/S8MvgwVoP7B2EHBSYWvxbcPwWpOoLi6FGsrJ7vaqmzPicuLjjLkaXl2klQV4QRFoxVIDTAFd
NdINjBvQHeOtWBBq2az02ZxkoAAYhM4ZE2zj/GCXhaoP5nN3kiixoLbHMQiey5blwC6QGV/Wl7nB
ZYaiIxN39ipcTSwkA75bUJ1C4CWP4rPV2PwXK25MY8R8S4hELHwviOcNFVjLTugvZUcvcwQ6C312
7vI4ctqxYaRiGcILnhKPOg9oasUxDWZBGPg8TWjmnTCkFR8euY7rxD4lf6euRwHZE+HIXnZduRJS
sFiE7Pzy91uZFGCRAosQdzoHw8EXenV+j/lUqU3UpQH4peB7AWcF481sUpwAdQACncz/TErxWKj+
GlotI0lClKVRVzKFAVauRIjORuY5tHHst27jzgtxPmdGCEjOm1nu/895YEJRMRjavnDmJs/lfG4I
6OCHW1pBudSwIi62y6EUVgEPSILXNAnQk4enOT6WZGzTuCCG7/E55qTg6CDY3ODGXU8ASaMQ3LWY
8C1yl0Sey7tVXCX6A+DDIg0Nq0CjArqHZJFaC2+x28LKCDUKqs26K+H4zkp2/z8/SPkomXt1EafM
8ylbiTd8WueLfRaPaedl+N/9nmPoGZb77+vvV9la17t2p9+7VbP1KZdlj0TF6qhKeKYrjcwIRPz0
JnDuRsb+GvXtfMY3kRDHLjMAXZN/V7l9au/3ISnn6PnTm61hLzDudybJptxnLshOiRIQ0/d6P7yz
VfQmod9hDogYuUeitaPfndtskE00zouONfCfLGFcpXCAtLMo/au8alFWhg8dHnMfm4khxXVp5IuB
s2YRNmYJIlxEX+v2cfqp8xiiBDJUPhb6tgtRYn9DpjXdMITN9uQSrFj0+Y1igJcZ/kIqEor2fIbO
HSd2brjOUsdRoAOhyntiwdLAOFFSR4flMdK4RJXbqQ+dx/jy9qu3X6vbZED6sVFw7pj8TlI1Aphn
qFNrDCXjiudVG981XCNoOLBCYzOmRUDg8EAUpnP5KaeHb/Zc5WOEry0Rg1sYN+vR9Dt6inZ0SHIa
r4WmzEtwQnzWsLL61iURcnGVR2oSJ48phvmJ4eur8Cljb7SruSaxkuHX702nGqRouWpMOGqEWXUd
PEYHftJTRfWJ67/V+bzF9mpY6jUeOHWzBH/74Q2TWSMmmJiwNK0Np+yGd4FC3F5mCLmf4GVgWbnX
Qsaeo0mqN6qy7VDh9wHouUYhXBVVZCAdxieKX419vl/w01k1h/nFMDdPDm99LCNcD9qI0T6+kpwZ
eLJQY7HJQCZbEPCN/xGaR6Fnk73+s0g8IAacLmME5ao+qJ0ZWZukH3YnXftVeWzXifFbdUBCuOEX
8p4rXOXa+IJ58MsesnGiOqsRToqu8WBVPE83O2b6+L1YnZFF5UfHM+IkNioMb/QAILvl0afGF76f
+dRW34fdKSyyjHG2uAvOrJjPOf+RtN5hrkBDiR9Bl3A9rH8Z5rV29h2/K4YBBjwjch9Uv13pTKcQ
40+bS8xw7spABcAafUXrojMcmshMCj1CjdR1Bp9x777AqH6rRLCXiOXQ5urXT0QJ+T/DAkyhErSH
6EvxDeI1ODYcu8e0COMJQWSuqUuDoksd4OFAuA0gs3HXXajPYEFwDd1MNRAQY/LDtBQeL64jQudq
faDWoA9m9kCDGcBShAlbLooSmR02QVTolCdEAhiURvO+ZvxRiplAtTxA7zOvhNwGdeLrUGl2yQnU
WcypoJcxU9ibTa7BmWZ7rDGK6ZlUacReWLuLywTLrElUF1Vhfsn4jFed8YjL62YPe+DdNB6HLkx7
74flLRscbAoT6IQRvG0JxreI9djr2Ys/y2UzZYud64uz+5iVskTx3XlaiXnH9IUVKIursQ7IE6Xd
K6D5GvDHCCf0HwEeUjB6jPcGGH0P2BVBUJQDrdGCaalsmifadMJkZMGwCBIJSlSMgWYeJo2Q9MFa
HIbg2E1OrW2fFBlcRddDMUW5DETl3U4nkAZQMPCZwvaio9b311DTzaGRMxa7ZA7WrrvlK152MOw1
XBzRMPK4dYJuO0ETg7OFA26N5tLF1q9jD+O7EZCiWHJmD7rTFCGakT0sdTQmghHTRuwf/1grl83y
hxgJHbbufaArwpy7iTZ1RgRW/oApxSjb6TjMi56CPS1tOe6vTJMNVXob/0LwIW37/W27EPVwHdT9
bzTTNeR+1CLBt2+X7GBsXdlw/Eod1h5iJfYrgiaRCsANbI3ti4eLEcgm/Kw+xGMIMh6NjibnRTAP
vQRWnHQDm6Xo+hoMd3+ZrfKqWC88aucIfylbP9cn9tvyYc4w8qE7pIsQx4+6Q/sCN+KQn3JAuQRA
kSa3AyQ2wJHUPBXS/cGOwPfVCENIo/9YvE00HcjISzMIMDFEOoGRCjOavM+6MHzqjHwr5zY6+33H
2r8W+XOKOhIlT5oDax0AgTMmSqPlpj0jdXs7DFs5IQkOy5xD9TMa6jPaYsQgONTaso0hiNx4EvZW
uJtuz1F+nmY0PGAezfW0g6jBBJhVBnjXQz7Apo/q0nw/xgifjvQIb6bR5YfJo2RtdD0F20UUVzGx
7hDkV7gJ3CVf7ck8GvCW9p5C2lhMNtJkHFV/n4m4/QuSVbJivS4B0L8GVnzFaAExAFSxN2IUVMa/
sd0zbHP8ncIjyZxzP6HHG8MLYn/CGmbT9yeT6Y15t4Q5Bw/zsST8SlqdTxRnYKzUxd/tAOF5RtEz
juP5e/03jFDYBskJNcgOpGXUMmD/N42AU4CS6yUmfWLmiALuc7VUE8uzfMfkElSrA6BbGDPKTvw5
B4V7rUiH8Z9UBkhIjbQI+tOWnk5ch5uUA4l6rIp6772TP0dQm1BFXfwrgVADTkKr27ceI28ApQVJ
bbVBslVS5KU38TZxgt72UL5h34nbGYq4i6/hXFXaCqMgHag663pttXm+mfxYypF/KNudVgV5/+9d
WeqAK4OW9fQdPhFkuV//pVDidrFB6wNG9OajPmU5QX7T71cxnxzACkTKZ2/7wIJTn627PVPrQdw4
NU18SfzhA18E1MfAmyn6DfIgT3Dk5fSTNKv+IVHxLjKfOoux7m9mbC+pZnGRRrXQ9/RLGHVvM8Zd
9LxYJiRDFwmXON1Vj0UBvMOYZiEJj+85jbHwnKe7xqcS2yAsm0RXjoRZiWM02mjohx3jl4juxxq+
maUCgoJXPMeksBNmLwBO+4V1uvMFXZuJ5el5gFDJUGnxxkTRPQ1C5e8YPWDGSdrL6XTUxJrR3xqz
tCOrfY1QBnUVxgDLUzrRRe0r01liY+6ATYqITmkg+T3Br8WqrGb2M4PoiaMkL/f6uEUbJYTRbn/Z
Gkqu26cVoMAW2sNyGOAx7gd8BKDN7p5utbOn+/FLTMKtbuUXtOCtNyBTqIx+9fLWC9IEqzI9Qe50
jXDJSZt557m+r7nxpQ4N0uToGZrtMCg7PLSfxReFu5JdjBPkv9kH4qYSNw3TyVfhDJgIwlykfTa1
JiihqMF7YD/vLMEc0ZXtYeG17vwMfDlPIqYnMXMRtmxmX8w9b06fVku831vl42rXzfC9/d6Zj40T
STED71lUjfe9TRDEI+ezQcTAfYCYtI+9wFJ5NxrYu+nLZ9gmNW7JXTwxyEG2l13neGoit9Cea63L
cBjINLCsWjBhwx3MoQj8HsF/a7OzUOFGNIzUzgg1GznguDqu8GeDncOQHUix37M71mmEt8tfVsaS
ttTML8hJoLEZ1WTRh7mYpkwX9TFvI91FiQl4UgNR3AbmC5VfbiNSYln3zYxRSVdwre6IODDYQXbw
kUQKw2NHqkd2q1mv1AeKr3HdJSSxsHgdlYw2uWON+nh/Tmueud43Un+cr4MdCHMkqZzAbR+gC2MK
NEYYAZMxaDQVC/15ZqycrXC3wFsWvjLq5AkmxJURfh0A5s9EWO8AvGmLt9JSniP4YwZrpCwGLs/b
pWoJZoXu37M2/87zrkszOeI88Zfl3WTgmGzSt0/uOzPbj7Hl+EhS5iysqdz1u5Q3qa2oHhXPGZ6g
rGHnKUZtZr93aLHPp840/E/Ijxk9DLSsk2uYGC3b/y/FkvoIYDRExUMEo4PBSZvafURCpSgg430l
xthYnxHjJ/Ped9H/MM+HTeygfQOz0TlGXrRoVI94JugJTEUQeg/bQwK8RLOEHyKTRW4CQsgxwAOI
jARgZ40pRJEjZOW+wjA5fHDA2UkXwJcBSTb/mhMqQDxxZymBhJo5+R4ZX21WaHrhwn4J70oxgL+s
0FNXLsPG1EGMTJgKNuTs3xgwGG0mNnfF/DJgwe9FHxnEGP8MSlMQRAY6pfvrmYCru+mdspXmCqxZ
Qr6LiXndMHNg5gfrCyYHtIVzebqezk9R+CIZL8EPGSzE+fQMqd+ccE7uHrW96zBU/4L9tN95/6oa
izJGn5oKdeDll78puhvOhhojIKyrUJW+79a/ub1cTMksmg2s4gK+MIBuDYYnipH9oNzGVs2/CWf4
dhVcZBNcMizk6hwWndMxUK5i/dpoQu/7w9L/5d6ss28HxPy+vLoTqF1/5uVzycohk/yPoGmn0SfU
nCOo/0g2XoYRdf9m62bT5+HmGGC2GAzQbzML4Hl8GiwAAudfzTho7QtuZgapAzc5JH8XFsuAewbh
HKYaeooZmB/0dGOn+JPpYOxFahgFa8SUI8mrZLLjWP7dj5vD+dWz5qkZ/5ZL3IT/RJaL7Us7sHIG
m1afhLWVIvrG+6Y1XqP9r3CfN2fQdao2/Py8qhmrg3FZRV+RdHYZvguXfsQspejNO10/Q6z1MV89
kp6sOmeWWBP3+mSzSXXj1UF8w95S1qc3mfewH7rLATjZm1uOmHb+w09HI4UMo2ruOXBkIrCzYRc4
/aLqKItuuFiZebKhQA6FR+nNYTn9tyUtFu1n0n3YcBfQBpQDh10ROiSW1vwoDFi+0sGUFQMWIkGO
h6OuI8mu8nsyYAAfYYmts/FKHiBUQtOW5DLJeURgKaH6f8Sd2sDwhEsOJv8QQP+wzqRASG56joeP
2P9UsO/Y9i4nJLqFKcmasC9QyHzHU/R7wM2YHQ9IoppVxbiVWgeerOvDBXuFLYrm+rZcjBoZF+Cx
/e9I8Hj6acprSTrE9/ASvNPe+N1MZISpOu4C0foeSQiUgjEoPiK+wuYvU8tbgBVxOPJZJQOpkFzE
MYurLOx2Am6Pjdfz4++w/TQTBiXUaBJEpqhyc5RXlIiRntmwoJjNFmGHPmuoxl5ElenB6eOyg/HA
IflSA6Q+HP6fC5INkeGOXtemEGXvZ7dRsC9xGjiufA/KPViaNDVo8/jHkLqZenjYik0a6cYlSiHK
42lwHyHjJwyLdphKG9+BN/57ZQCRBY9jWScqf8+KBUbz6lRFCGp8k47TPCzwVTpu5CXezcFIyurc
eCe8FaUfvjiRULeaKfl6OF5MNRmTRPjQIjGjoWzFsLmbnnLwsdFN1gXogHPkTCcQPPnMAcMrlBxa
AP1GT43uFfSNQBiuE6zaZCuHvDxWO+zMi2nGrgEjuAQr64caYs/7Xk8ZBrwQ0YZduu1eIt8uZ1w2
cEbbm/j38DISZvwKfeDD7sdGRJ6mfGH+LT8xYQpPnSjiCkp5AQD3Bdq6KZ+/lCOBUzI3JO1uhCk2
EUw9kz6kwTeaJDrzYd2kjQJepkYXqrZERhDvzzgl0nGD3bPRwvXjwT8s4IlOdt/UUeV52iNu0j7g
HMYzMtu1JNIam58kEP3AotOvCeACwQcRDxXCyDzKuqfaOHeg8gFvM5V7mnxKkq8vL9CMUbgFuEBx
tKuvRlcVr6s9LD2AcfSLlx7/UKxaO5k+KJhByUkpvcb5IMK2tjGfJFymmJmiK9J3P0HNikMoZjrw
zyPCzU0tsRTN+4otm34gJ4LlnQ3c6ylzhofhZ4/JMw1eQPub8KIERKK92XduVr+1ETDdjZBN9Uc+
KO3oTAFD8lh5JGPYknRjsJsyJ0PDZCdD732Uae54dCJpkDkM5dC+qZQDT9jojL/fQGiidw6D/qZe
IfxzaBkkLNBHUDD73Z1+HiV4j3DmB0jJevO6WOctFq1CZ9iDY5Tk5HR5HjqWFmakeXTVWX+G8TBC
V0KCj5T3/MeYQmxHm/zvenXBLPCSs8FeD3IoDfKWuXtw/HiEhwXz7G1N+71lKvsz/NIXaBzwy3Xj
pd8bMtOfa+Y5Jh1jcDO31/2WecukeRFl88/l/wUgymfFI9AxBCMX+qbWhm+XrAMSbRj1wSg5Q86h
FpHjEhN2hD7vQ6TAK4kJ/vA4LM2tQd8A55LSnxPrPtW/02ro/p5i/SntiyrWAXk9xp1XOSOuCCUs
0Byb3opkgYFDUOWVYuyF6a/oTHAtpltjkP68+GtC7tE9iObYAdtmehKjwAoqmbnpBL8y6nyh6YpA
/oitZEF+w9EY56JdLfyftc0XvF37CAVGoU0rZYdDUA7KgdH3S0JmVG3K81ekivkIYD4hJzfXo5g3
AC+TQcWQiWoY3M9rvrHlaVkP6ZFxdaKwSay3rbZudlbABbGUYL5RmQPnR9ABo/nnWcHYhBTYxmDQ
od9X+hVL84MmGYT42TUUHdlhYN0uNp4O7YHGKrd7L3axL+KLJQ9G05ENg7Tfft9tdVLZa8GRLmtV
ZbPWdkjJaL6MmU7ZY6wfFMDh1drz+TVn/QErXP1Ku+cUsuKztjw1fmaVQmyzKAh61A410xZeAIcG
FwP5fQoRB57HaN/DgoReRpF+JR/4JijdZqxjyxf+fDwwge0lAtiMcVBOTVECgW+NtbakmeNHh3Rz
27UlGjcGMOSBG4aXA8awUXfXdd7+KhHgEuXOv7oQO3/RTJm+jjJUwjIgq66etLmaMXZLxw8hbBi8
pjvPVTiWX3im+izB/uMqVq5bATrz8ANxoQ6dXSe6xyiCZushfCgpLNfWXt8wf5sGvpgrHAlEw4tq
TKHOd9mwd/aABqstgwWWYnDzLOGXQP2ls7d4EHewfLiio3j7g4Dqz9/j3JSqoHBdn7ehe9YWf8jL
J7n9V7nabO769SQDlzz/KRErDVjm4YUAn8JdfWcD5nMUs2ZJjOtK5QZQh43ncAXQcBu3Wb2v9yCT
n8p+edDhFt0g/eP/W+ZCpnYzufv4tTKKNIIZ0zGSDnkYt+EzxPFFg1xgro9H9eYee47hHZBoRNFx
xmZhgePDvA6+PpuRAGi9Ls/tGD/GsTl/uCZDbPA3oAJ14lh74Z4V3awO8zjcg4bN0uCD6tt0wGan
1p5O8fxen/1QWDNWgxk9D/LE5N8tw4rj9wHfRmf+wnIA7izQudUBCvMtJi4Q2ipSwzQhXwMg8SmL
ejgZsHozYxlewyBop1z7/tQKXUFPirLJjAVwITwHGA2wNpbayxBhGNyCwNqDvHDPuawttwMRmj/H
C1H8KYBmVxHfTPYVlKrKY5sPo6RPm2ZB9eC0+flvnS2UoBKL1IEtfoFg3/DxGDYACEGiiiDkcOJH
M2ruNYLiD9/SjzMyTSjdRwsYrrqKvWEfW10HQtuCF5nKAW4RipAiF7x67LKphtykmtODItWHhgfT
5WvACT/BBTejd8eINAGfuZmGJIkZJBCxTw6ERga2ZP1FHoB+YHtGcfPoRai/zfWQYGqDgRd72mVh
+SXtfMGKsPKFgI3yiwdxh83Swn7mafAknl1oaXCzAJLWAfpeNgXIswvWZfsHycmx4CYMFmPhv7yl
6zL7e5oJAyirF3PVxZZoIkgmT0P8cStpZuerPuiHB4Wclcouz9TIJ6ln6erm43CD3govoOv6rbn3
l+5vyD2tQW0Nemvyia4W1P/MNYJiHVgfSzCL8ONCzJs1fJ832MnTYRfhDo2md4M7u4xvU5yi6ZNz
UBnDEo4z/Ivav7e9Hhkhi6kx/KXFotYdEqUEj/BVlHd41joYNAk9AFJ739rOvnO+dx8L9+oMPEju
1kgHrshfzltjPIr0XowrcrAY5DLuPm7uCyi+Q5rVYSnZ3QPCf2LuJmAzMK8yvjX2Z5mbtXNmsUOB
Y0JBZHKVSeoOyJwhcdkhIC5/UvjtBqHnX++fdGlbq3GlwRUplgj6B+J8X0J3t2gFMR8ny/I2nhXQ
aWyOtxAryC5aOqwWwfcH1OQL7e7ssegBgIpeAwsUVuu6+ll7iXt4mV0Vp/fb6fC/TSBTicrde33A
L3DhJlAf47zEmnyq1ocBdm+S5d6zwNH0MxlS8AkZ1vc5prtmus3/6ncEjjlolt/HuSoXTzpzSv3u
ZdmHUM3iCABUFRvss+x6F1wgMSLHF8qvV1Qh5FAbSzA0AB6oOUyPAe/EIEFe+E4RzXpf5mlYES8y
CVvBJRhFlxqM1L+hqOPW5Af2UJhAd2GyIyThv9Dopu9kDmPdRswfT8JT35wich9jT0bgYDjOwNmG
fdbi82rCmy7ohr+XObYVs1EwYBS/TVB9S7iFxgjJcDqZcWb3CQLcM2TlGG7/nAtbHNdc8/d9DjHD
HUWx8NmFPpaFVX1ovTfQrHJmMzbs4wtOnMAcmKZUMExwShuQWQgXnnEqe/VtFiZTi83l4nFS3swS
P5RQQcayX+sMfBoqXE7XNtQRCbwprdZpKRc14FMOQKyZBoUs7LkMWsZUwZftuqtfqxZzcrxatld1
Wz23ackN5sn47Cn/EK+jiQQudqDc9tDhE5hYdcNRh3kyltbTtvLqfcdp+PjYFPWw+xRtoIzcRGXp
DnMeL5w27mZ4Qbr7QlTKgHqEV8cC2KNXB7xxaubMGYC+LRIYGw8J2D9ajJmMrXZxhxuQM0D9YQTK
JeHuSPcfbFU53bxXa+PBA0EkWDxRht4jGE2Zcb2osQwhicHcxK4NBEp1l7br7uhAeaEQ98Nw9Ie5
/eHem7zveDk7YTUD2uIKfK32jX3XYqTjcGIo2f4Okq8+gIaVochnLfiTfLJfW/8edgYGNBT1cQJy
T4bHq7YZboqrW2JxSLAYn7szHIcanZAEqrGdVAPe2aV/To7fPdUUf3qq2wwyAwUswP2AJHH+ZwR7
9/WnP/GNMd99YKarWz9nFX+6J2GACZEV7qmsmNSUsBhAq1USMcn9IVnmATT8lC6JPWSCgreCo1Md
8DmwxOJ0sZrgOWRPda57KhBZaI5U+keqU8p6oGCMS+CGPu8O3AaVZgJWwOUminQDZ7HLT23tYA2e
RRwltT0jRLTCjtqQSvRSjKSyUgwjsU6ms+IFr3GQ5lGwBaFLShLWirv1Zs6uDsdKa7cY+0kTpMqi
3unaXd52CWWADNUzHAxx7XrcHg7S4ieccmD3VaE5PJKsBGgD+K1WLvtXp0KawFddkmmp0Q2prZEc
O3Mc6dhuAu2y7qST5yqQtEhIVFn4huSfRwjBKLEsFL+wfzSztnrD8S111o051I0rVq8eH8/i3v3w
fuSLjDfv9Gp/6ojvz8L1lwtxS6YDyjfawgdxTBW6+mN5cT8Q7Ex4x2qBqzKGEF4JublEK0IASjLB
gLi7Af/hawKGOgt4JA+A0dLtNSaLPMeBlg/Hn5pk0q02+cgrlDnZKn1sAF+X3XU4Zq5WW8yz384d
XE7eLkxtZxm+mgMOXIhhAfFvrHAyHb40UKoM5qXfoe3VCCFZpMzuEccAxuiTLcP7IZkeYyyQL63d
vPn24H4fVzTLbxjVVjqIOoRaTDmced8jp4Q3kGbRlm/BIpcAZfwfFYUNbTBPM+vV2tgQvoqAJq0F
/eKKtDwODGiLQKk5sC9r+lU+q1JtGnKI8UljOBHdqcxaor7x3VnrVSAxOHA1HRXPqsfrqd/d9z4u
UhYcBV5BaG26X3/OFCaM0YncZGNJJzVWfub3RxRaQAUFFFMp8EDHJYRgiA3kazX15Phi1snI4vzg
ORxuYFXacaxDYXi4aswbSwfWIJLSJlEDlhexpky7fyqBHf2L/b05FxIpdB/+t9bfvCsfqBs1IlAj
vruV/2vwgzczDHxaLObXqgNi1xxrHHLIWCttvXWZTna/TAjhXbCALR0NPraefRs/Jf6GDrXFRuAj
3ysz0A5+udB0S+y1BCJEpIzvXtCmJoVNdbEfR+xtOVk6V4e/yAq3nd7UqFLCn+J1G2eomhDdmm2O
PqwRP+Qz3CdXuSOSJSpHkLiHJ1Y/Hze1CTwGxoGS4YdXJqMwsJrCST5zAOweqHEtGeHXAxjp4+tQ
Qg47no6p/wwvLTSC/zwdazcZgI+pmU19mp5SNAefCPUNHm/TYp6SO5SIFF+t3L6wrD02ZeInvs5X
NVRCtrfaIrff42JSNkJFXGP8tum6dXqzYdiNsueuYdujjuV8T8ZtIq6TFsYb7VD8ZHbG8tl8IvX0
pZ6JIGXn/MBcUonxoNFO9a6ejFAh6mY26XLMYke81WYMGyYXQ5sOFqNlRfjcIM7X7dDUAghv6YGk
eRoFGpEugkJraNNwGcGyNc4Dc55ScjFONm/jl4txgzmPU9mQyizQzTS3NPtug1nivZP8MXjsQhpd
FU56uBxgrAwWNZ+0mbMG+KAd0rqIq+/uWqyN6WG7yBuVXTcqzfoIKGu/fQxqxkWH+Zr9Jao1/v21
ERTohfr3LKxm/tlmgbbAuoEkPqvzN/rCBr7AwzzUD2o27rWot+VVaDC/7eaMF7zG1Kk7a841PiCa
ly0uq/5E9SqmcEpmPyDVo/RW3XxaTsbPE2S9mgjK5WOWz95MS1QHaLy7eS3eUCxpZfvVjAIdWvID
KigMnr79lQ68dp9qw8fUBjOI7vm1wsGW2I0Ynz83Pb99PefCDQlsgIcNgFNvO16DfDhux4VzG2uS
jtOzvwEts7j8nIZJLWQvrBaZSPyklu/tMC8fp+NHWAHKhzj+T37YMuY4McCckPYVPFc6WlqsB5l0
Y4E70/B37FHAjjlVtA5+S7ztzwb/BZhlJaK19mdgF82gMPkrVK9kyquHOYL2bTZdMIxv7De2wPmI
Eb52vFMK/kH+JXKJOrzqiZLyeGTwkyGjrVNz3tveCJZzkhB7mh1Dr+aPuORhBRNomXsO0Fe2Rl7S
OgXxKdEtD4EfVPRV0jMP5B/bM4tXQk4DvHW3Lx1jRDtz/q0K9ze57i75ttg9Za1azIcHumn/gk2+
geNlhhGX0Qb6gMJmMG9tNhmM35WCloN4NoQQ8Faw3U8WA2KyqwJBE7IpKEdZmM4wrYs0bprCeQtf
kePwGmYhDetwqk1GeaDE7ZRNBswaRPyJC6Q7wgyP63XviNcE5/V1TzIpIgKAVp1N4oNzs+3O39LJ
jKXZzJ9PS/nrTofSPnOs+j9klBRskjpEHYG8R/aH91XN6cWgROak5jTkUtaF1SdEUszPGZFBNtXw
C+/HNb7Axm9ebZi8ETHh6rQxoLlrWmfwCQ5nbJCRzaVWpCEBfJ3IEzDziRYNQsoN2h6GAe12uOgT
ZobuZ0HQ2eRtc/7R/BCF/jZDeDlSLM7m0bfbQF394GV+EevyV0YEBQg9zMgvZz3ITLgqGI8IIyiT
J+XUpwAvQkaE8DP5BWTLDDKznROFlHUcgRQoMxkNj8IpkFANWhXe+9DEr827LMkoHX/5W4Dscd+8
bThXNpwxdOa6lRdWGlQ2vDCrJnVkcV0P6TdRXpgYadrtkdbG5aowmuz/pU7vRi0kzbr6f6MAYZYx
3Y2cXWV4MywSVf/irY+8/JKs1c8hYVcdD9nX4W1gJrEAxFxAPesTiwFG8XM10plrcZnLWXs+ua81
5pWUKUF/gV027I1+fMd1qyQ7T0oFZ4mrWUQw4DRAghvWm6BlF/wMcgwb4E48SYmGF3ghnAT7QnDj
J6oi1uqatCD/helEZWADrccbilEp+cPwgh1VmnV8Do+JlBvJiOjUSsxOKAExfsz4ART1XvJDXOnU
JQdCiYtRAlkXiEr5AvovJzpG0bS1PFSm2Hz13N4/qEliRmx74nD4LjQbahCbgHQUkA5dm66z+dor
6ZoEZpQCGGNvI+rpe/eaZxvm7vBNA/JTxW/RC+oF9jdM8xfgWLsf8dr/0XRey4pqWxh+IqokCd6S
gznrjaUuJSiIioA+/flm7zrVp9c+vZICM4z5jz90zs/bp5g80SShixUfnOSiTbGCOIlh+Mbbyq9j
k1uE4Qvuuz1YjoEmHCUxJmwCneUpQOCLuFlC8sgMRk3ooE9HGEV7g8htm2hXbu5IEBT4blwOyDcV
bx1PCZdukU1iI80S3gpjnxIGJwRpfJ+gvKPtJmTGjbf3oKypzs9RolZIdum60MzHDdTLiBNEHAon
Qce2IofNRuc4SLijt0t34nahPUUwSg1vnUpCQMQ/RWMQ84Z8gmHGCNwJh5M7j1aEHsI1I7idwYQ2
+U3oA6+EEFLwSdD+wqPwQ2+/ZaiduDQXz0rN9oT6F/yd5hmHZiRZ9PMq9IM11hM0pdz55XRCOeZj
BkJ/BxsZxhcWavj5eAc/nUKEscXtekYyV/5ZYcaIewgzVMichRJZJCDLqMoMDxnssCQl9eOKaGme
vA3zoGEj33NBxMSFDMRJOG29M0ikDSJOzJN2+a6IXxVZE+XUYBsxrPXsC4yDs6DVIezvc3/XgMOG
Nemvk2BPwqHznGNkYm37LtwIbgB5OvOBlU41qJyszDf3e5SHWG3i/kXp7ih8es4gsC5CIQkoRx3h
UYUhJBLf8F/6Na+swGG+rsA7oOM6haBLpCHR67wPmMD/AjGZtawwYpWihzy9iOh2mp4gT6AQ8CC4
s1ynW7gntlNarxKXwcB2uOw3f7CHiCDVWgYjjoJmIW/QkogJi5UPlj6GxwFoIbmvU2NNh3rESYqW
NHOMF3VXkFnF0rWila06+NRExFdhgrJ8ImUWpGscrw/eXHQPAY9ZOQmqo7Re0bhF3SzGOUN3wij+
7zaYTA60ltu+de74GrYtlAEuwds+qCjmTgRKsZoT+42rnZjyYgxifUjSs4YmGe9Uv+GXRnTh3ZLh
p3s49KNSFjplljyVe3oS80TMrF/w4b5w1Ad0JWTExQZdnl+gukKd0hboHW0N0zrZo8MolnAYAxSB
ZGW4L6cXjRjnwv8gNMYbOfLvm9cGooTKfnueC14ypv+gSVA/eDXv0g9J7Z1/tmx+MCyWb1jSNMgx
0dNo1FY+RXkPt67mr6J0fsP+F1LjqllrO0RYLVVKQQ9r02sC2sPZqH7HaB5hhtB51vgx3e/x+Zc2
YRtEQeb3yUu/22lBY6Gbn1PYFS0ImyD2JtK+QLMtD6tfCC+QdBxOIVBUD8akZxxfxqLGlZg70mHp
MB0cMySibxo6m8q0N5xp3E0FYJsLqPimi814mB9Y3eD2Wb4wDgFG8RcJEXSEgloP+lLyaEA3DNeL
p4cX6yZ4mF5+AU9f/Dr7A2tjn+IcAssmgUZ9nfUfAPnVCHBfWsLHyGJQ5qb1UdecaSwPB8P+wPkD
eMf9e5avfmB4rspL7lI4CaCfgTTE9WJ+p22STRZ5VHhacOuf4G5roA/k4o4HEF8herNz9CaAaE3h
FsPHwJriTJziYmxX6cT8u7xJPSYyewObIpnNKTNouGdU3Ba1Rn72DLar1setGXMlYfME2YKxsQon
zRRxHJMygczh8EWP7NUbCxyrzc2amMcR+lr82hhHKdNeRKMT/TOekJgFkMvW/Zx94OEVwZ6oKChK
7/2JO8ASgaa6B8AxwuUJ+j6HiJzhm8LVm9ECfLVWdVZmrRxBoiWVnMOJqyu0sjmaaDAy2Lg6B/cU
wGfv79o7Ldr6X1GZsDqCIr+YpPBtd4MpJJa3fYX5tP7YIyK7UlZ0HepBBwwtLuBEXqggOEFmgPKP
oQM+5LDWhQHVnnIvqFE3Nizpg9ZLQEnDajd57pdilUAEKY1ZmbAXOuD8Ref74MCugYKVzYiV9T8X
qCbFftIsREH3QYJjQwr1TkshI6etz55k7ua4UNSW95kNPEWYFcMJjM0LRlbYepgEabLDJGkkrIJY
eVjO2I1Ffz0juZNYZ3bMh7BMzS5MGRYeaPWIjAdg6rWtCVob9t6s6YyXSJBd3qtK+I/Dw+YoAimG
7dK5gatRY3xbeBAkhrNReyf+3y/CukxYSwmTpOWd/jQcHZ4iktITXkvUNbLVYnbPM+dhN4qjegVb
ItzKDn7as2IvEtYP9d8hGnCaErqKxqMZe4DrlhyrDCXA20VcOnwe8RzxkxiuC+rmy2c/iOtp9ZfE
Ruq2N5IRxW7CVlMHLzEIfyCrX+euulgsqJZwKPFqxmSJaXXmdQhSbEEwitIFt+aGCYz328gYaWHv
9dknpBDc7FN7c96rfxUK9lI+ikeY3a8YlsicG5x7eGxtqO8xQKH6T5kDXUBbC6OHjB86TOX4VLhg
8JHCgsfV8xBgd79+GCagF/Gqabd42+zyzB0J3BzXMfFSNMtFY+wXwCNHwfihiMTdbgKdCPcKTCGQ
O+bIHikiJiQvCypRyfA0aosapUrxYHBFlbASXl79L5nB7BJwYPDvoqLiQczNNSb4TJ9Z7hx2T778
pOAzeqLq8u8QcoXjs/8cZSL7Qz3B4t+gPc8neHfTToebRDTxhTTEMzTT8yFg9RhmNOzyIaBp9YMt
Ahp26WtnwDxzAmeBWEOE2FgF1FgxrA+TdN465VjR3eQbd5/5B6FUf97nAEZ/gI42rrVRqsx29BIH
90WjwOfE4YDQoBXQvkZKpgakudPOkBSeoHnQu3+hWeGLgGGlfpYA0rAJMm0S6Xph7wwkV4FTfj0Q
S5fubaV7HQUgPXgykcsYHPEX9V6BKXlfcYisIXMp16d2rm+LSl52sByr8i8dbJrPyiCNbim95jcS
0wrzWOYBSNZXmv1I+gJjHqj+Wwq1evTitEoq+2Ol9YgV0wekSr8a9n3Jz5rZARe2lWqwSW6MORkV
OjzCJoSFbvAtxuf6adw2J4PaMafsKQcbYoLcj+gZNHFPumgSERWWjrwJNva8OVHy8xdiEhGQHaOy
uDxTalhodazJLDnoYbGb83I89OoXD/rutYwbjPpEtci6MfuSJbavJRvHc2Y2ZNfPHaasnX3tetH9
sfC6tOoVilnADrKQlPUdiNPuvG1ZR7Vz/9jbnFqR6rhxoBL7DZpwlQWlHC0L1oi3IIzfLsruLcdP
CF24kgjzc4IgxCn2kfnQGDcYPyRLRHhbugjJH3qyDBLRY4mszzzQhbnfwu4Kps3x5XFBjPBm/nBk
h2D7peP/3Rpf+5YPm0/l4M5FAIuVPLwaVH93MfCMsPuoedByUuikqK48UiAyrC5tuOycWSntnPkr
gFzC/BLMGkua0fdcRRUuBqs/RGbyYzhDNhodUeDPkw9Cxfdb5B53dnoE3CR5btO5pnXY7qDEQJry
c1P0ozCFv2IMc62+CLq8XuJSSvqP4SZD0gBAP8R/p289hi/8tNmmnIfJP9H0gBpOMNjInrNanr0d
aEtIgMzh/XTJVoQxNyfKMdOaY/RmnTdg03Rr6AjSObRydMOjPkzgp7XoxYuVGUfj73AH3ABeLH/t
twOfadofDmxF8l+kwvvgyYBXC1p8RfCQYemsKZSi2vUBkaHN3IBNXHn8xDNkU103Lt72ReqKsHNL
ABQyzKK2sqbyFwq/UPzIfgeCwaXppLzYR9VFjW/nLCD3GdFFBBHw+zyNSgA7HOtL1kPq50FKOaYt
KzzhgckMhZBKV6L4GWsZ6cXgCbw3h+bo47bK+FaY24dtcSD6dV5CCLP6ZtAOO/eQr/pE3WkYNyIu
WyL9xOSOD0iAtjfF0bYKt15blzog+E9Q4mhIVBQkH5hlGl8HHCRKxan4AkoJnqICuDccMA53QPzm
a1b1AoW2F8m4Kd5zopuF4DRzpJrxRlTljBFZHfuDFSywXB4VS9Y2crho0zY62VcV3IW+isgXcOcw
aVkHVKS3FsEFqp8flW2ZjjppKl9RztqCPlX7n6d7PhCogZgKVNlI+LFU8THAwY9/rBsO3Sa0MhXz
onB8+DSlS5v4SwOF1gxvXl/Ro0dyMJRGHYAPTwitWaDv3y8n2h1T7m4+1JXIfG/Nyf2I3tTXPMxj
4oP7UMMfaieVE9ATb+BZ/ZgmggMjvzz6OrSMkmlCm9Qe0rNRf5T2orV1l1zaPWbi0jkp3u7ryo8w
BgZfm5Ya3TKohw+a2JbIBNG2yU4b/kYwI10KbukbGDjTIolX6PtiBGPg0IBj3poujiH80R/kBxbP
0R3a8MtrrjL+GPS9YH5iRGr/9Lhcv1wYbObTUWCIGX6mub3afwllUvQxfe0ZqrQhWkf/0ppd3Yb3
K16Vz2qJ1ik/opVTkJ9d2gCLvaMyk1XHHNXImLaP0k8bKNzoELLwhxKEoww1CYeUXqzMtbnpamNQ
fabbixWCqZuF6p7yuUNOxzLKzG29fHxb5gEaPCzYETgYuNKQjYW9Qgm9Ft/O8EtfF1DD6W922Pzq
Lg0xghvwB9BXqk/zhlH10VPILnmxQDuBZNgYyXtai/CriBGjKxJr291RI10luU8UaMDF5AbFz3Sa
fXsieE4B+qcwVkNOIS65DeXZBCsZvUkucLohcHLO8e9ObwI8Fu7yinZVYSXw2QYjnfX55rMDfURH
Ttn2vB1U8iaxHxBd9AiscmYOxbkrfBUhaajvBwIIu5gBE/zw3tLsrHOffac0o3Tb+nTglo0OGcKX
Ej9FHtvH8BuV/Ihle9uS3BX2I5Dw95UM77Nx1kUe+sEXx2YVZih5u3TxPhi+ExUssHbBpb65VKgU
on1beZDqHXYLlapVuWgXw6Ne59h+SQhE4XxZQGKCyhpVLm4os0b2Ga+M0LSkqfVPoYYhElub9TgD
I7KRqvFNjZ8XlkaCfSunPlHunF5wl9qo6UXfSQ9rNzq5sFyFgomt7Yehpf3e/XyUSIv2FZS6F2l3
Qp7cpjf6nrOwiwic4pzFS0PvHIpAQt9N4FSN4cjW5N+homMZKVmuYD08nzSh5jRB7+S8hKzfNOho
MGMwPKzB6XH8IGGn9jta/m/ENl/1UqTzN7UMMMltIe1Z7p80Uemhsxi+XXnGxSJDG4xoUu460Exq
j3RDmPZvCoBx7ZFNLkfmAkTVo6doZ6tMCh9nunr5GmEsL/902indO4s8tYxetvdlVX5bkOLAJyZv
D9RDIBXAKDQMD0E7xVZ+xM4APIsBMQ7DhMGhQDOEVX5YuGDzytKYc+oBVNXHyf6NuBhvnxxBjiBr
I7Igg+IVK5+ddkBaaNcnEGA2rB6wzwRdhc22F2hT/OuszatwWSR+X5ZmJjPedTLMMWhands/V8hK
6ePuZMizJYfvrnTgqAButyEZfhsDd0PciHGT4JjuaAHn9S8BoqPHRP04xSSNkkV+EW3XlTmHLzN6
btIRh0ZB5sNSPX7N2/CG4wv+COPuOOAhwp4BiPmrxuW4j/kCXXz+J1P80uXiFIlRLgdmDo5HroKH
A/P0KF/5jw6rpyPhYVkse47JQgrTKUfNtAYLAq58AtV8rOi2xY2DFpJuCRa/AU0MMzVmJkfMQ1QS
GFmHHYgaOFwZvafdmLxsu15V+IJgXT9c98eGoy/VZW+fnXISRe+X98l0iTCzwdUPy2/tEMle2lzf
32/8nSQ+ehyxZfQmZ5GTy7CUo3ScLQd+f6tQcbEqQfmdyERjC/qERyBeLMyLOs44UbUispQXQV2P
RccN17rFa3XzwBxQI+CaJBid5SqlB8I/cpcYa+8xxQUDDzQtCEAShUP/a1SQ4I5fwGwQYjbextiR
lKt8bxISMYMlNtjRr3tvzDkdLhPe06Z3MgjCgdEh23gNwPaQbRJNMyr0xDg3a5gtwwxVVB6q/mDW
sq8DL1Hc58sXz4UR9KG15Qz654LloXNQRJw7MFlmKRF/I4CPdEJCJXfsMVTwgse7glG5uf1j4c8z
942p78NOZk1cLsBQxqxznISLmUpFTkMmTPF77AKcBTmMxdWCZAdGO5aupfOkkfCKAZtwrhaakd8J
XBnlxhMRC1B4gs/vY1Rvklk6aWD8t7syIGMOliV8P3/Tw1xJOHHXQgJBzwGrt8CgsuVkT3RmNu9H
1fCJTv/ai+BXnr9gs9yvSIyrh8lhuRw+XZJLBSLMoky132LUzRw1VnjsTwjaob+GDGCYUDxTpWdL
Dk6HhXIWLKoiFKV4MsKN1zfP2vkw+bmqDRjjDxzIiz2Pk5z/c59/2e6FAK+2j+/QhH3Qt4b4oLiE
4HRjKbz7sz+6mfYRgjXMxueEloAPW/hOxqxIUoDNePs7EgTiV1G5hhJW+volIYGrcG5mkCQx0Tm3
ZW1sa5c1kZH6wZnaDJ94WR4Nn38r585wbiGrPeyXvhHIv+D9G3dXpPEEgZ+7lzeYmW2Mia37HEwO
z7DfLBBe1Y81MmFVeAxA1yBQI533bx7RhDdtihcjVHvkJhlMjJ49wJESTQ4SzA8UVd36jdjqdfBy
tggaqlms3EZyCIH69x3jXODlz5HCrEYUIYYf1gVP2At7+D91/9SiO4+25mwwGZw7xwDOU6k9HP05
IoX1DmvGidt1PDiv9d84w/OPH+8B4FmGkuBa4GA+SI6aeuAuUGBNlD4bnf2eH6LD9XsUrcpyp7nd
okRPAiQgFmdQZFRRz1F6Jn3AeXvPWUZCATa+HmjN8r0mqGF8X+ZTNOSqVy9I0IiScRpSmahb1tzF
46IKWKKYZZF6IgsNSS/QBTfIJoAr1KLP2ry2bt8XgScETB9/W1zOaUke6aWAm2wyGmEANuGTo8CE
/DIEs+FtnYylSTr94jLbc18h4sVHpAYDapkc01/f3GemLW7chFIKWw7Re79PuVmsh8zm9ZPafa6K
nNpiTPAufCCnRxTMx03G72s1rFKQ6wM+te+v+/haHGKpjtIQv3sstHj1MUdak74FzR0WJ67iN1H8
Ck8QBMNzlpjMY8UZ7Eze2Q1GACe3cTaXdVemil03uEabdjJWSCDk3O4nY0EdGguDgA94fx1ASmEo
bjPanDB3nBLQql3RvsTMhPXMfcSDYUdf6OHf9mBS+IbE2V6Oi1npAejt66Afmn+HYX/4+SdVxCQz
NIdwptlyYawu2IU5jbPhDAQZKGXortFIXxOTiCmXQ5sGlzxxUI5Av2FLpXdLeCmRJCOsr3SOpqBk
ABJLFRkyu/Po8GfiSw6wNYghKLjqhn6wJTu6p6wLMrv+sROijHgZoZBiTcOzgLYT6ByVrXhnbPWv
k0l2WTZD5faLOX73MUCjn4H+mDQvmhb02ohPmevoH2EV1e5xc3DOzJxJNiRbCQ2GgTH4RR63O6bY
03s6vT8CR6k9p9K/jrc57EQhOpjDYfixKJ94AWmcdSJAETizmfx6w48PukzDj0Q2PBLh/OAL/CSr
mXH1Co19jo3LJ2CmPyTPQJKhhfpcg+6TuGZIICcQPw2HGRl9sIGMepo1SyzN6Tko6fmwVD5huRHG
FzCqIJejkvMlkmTLoCFoD+8wHlNYE81puBhinV6BVJFQ6P4E4EOJJO4c8r77JhW6HOawYKZuTSdb
AQKyL6dq8G6EDO4Qoo6nc+z3l08JCwEfy2iEc3i4kn0JfFSMiN45ESXZ0hB6AOKDartEPQBDv3nh
nVzY6psYpKjluAhz7Rvz8QPDct05TdiC+z1X/8IRaTBJl0Pnlb/we8C7rovAxX49twUNpmtg7JuD
C2TDqY3yK0vnmwEEE83KoWKI/hMrYIJ4J4ES953CROvK6QaDCSQ7yHfa81e+JC+qLTvHkmqhbOm4
xd2JYdPAjeDjgzgShgS+vrTpc5e7V55MHL4dlLoKDH1IaQtUPl/y31j9vtP8pIXaH6sx3qx4fqL7
vNn3te6/kUxUuAA3AQ4wEdg5+s4fXWHJlcbkTngEX/E8+vjxartsVccDF/gaP07hI896Pi5GkD5W
Qs4JGsp2KgcTJhWzck5zDTAJQIlTMsAeDgey/4T+kAKu0nNzD+EAIPOIgx7wOLLFkWh9aw7LwywJ
gXqg6EqzzoW7Q/S7MvyGNTFqfBxjqjk/QMRIiM4cv9hIIdybW+pXzdPhrqpX9Ypt7RbfyPA7fHKa
xmEFXEf8Qkox6KqcQmcQnwG7bvbB+802H4dijeRjjtccC8yFMvlsEY+pM33GE4QrzdFolK6/Z5BL
JwvNBUvDbciZhUPBWp5loVSO4U4LrChd5yxgZyRarCwFrrALjYNQ33lun7TS/ceWpFEgEj8JaSWh
tsbutBFmF6KvVn3t55lDFhmP0FqkdcI5gQQ0ZWkOeYY1OP+/Llqpje4nKDfKtA4GSEYS//CHQwR0
OzPkxID5N6eB+ObTGW0JFvDhRJxA7gGxVQjuTolxikznXTRnaF7MnhHAa4P6k7Z3/ff607162eM7
1CFRtd9xFhtBSUe3Wjw7rJ4p38hZKVbdqVhxsOXUsUHYCgMAHhGPEBahDfmvpiHGG/ChotCpZNS/
eEqwddBBnhhpZBHmsl1/pqx1YIvguAK33RBtKyo/KcCFHsT3BqufzyJMFmcfxX3D9KDAPIQkz7YQ
297irNNPY+5Ps5COkCl0h/YnHiH5wDtIFlUovg+5XWUYUUFT4YXhftQCF9EKpscGfBtrocc7An2k
9gErg+Bqqjaw5UF2mLio6NI+YleWGF2nlv8UtnYejCRMXWxFvv7Y0XOePFvpAK0Y2N5Y7pF24nD2
FRg5BHX676CbGbtKz6kHxBBWYiGX1uqM14F5C+Ylj2kT3J6ImOFH0ml/uxJux529kRsnBbqlCt4g
sSWKgeSauGo9DBsuqWwJT29iyvC4KGmAYegNbxILzsz7Nu7hDzMS0G9U0HS88AuHevIcd5jJrm6z
GwGgY12keDl1D14+MQ1D+T5D/Y21N+Z3tNFmQ3PbX0C62pIu7WZJeK/tUkHlJtkFPElxCymLZLQ9
GuxkG5OQQy/uoZ1AF+n+xtCJ8S1CcQgTHvN3zOA3KkpEjkxZrH3cJ0wYAYdKMEZb6sNCLErSuuMW
Mwko3+iJLR9LdBCsCH0HA42fTectqPb3UeHY4809FiB0z2no7GPSgwKWoDqiwIQdNFfk7ATlgIa3
K3zAPxJ+UAOwO5VzetDHDrJaJ88l4OArDw/VKCl3NDfgIaOBGOzR9sKk7QYbk9p6UK/QKUmGl6xo
ld861LLjOTHUNHFl9iWPvF1zDfTSB7ARn5TgdWFOB4rE/ko+AiLnh4vJk9DIimoCcAMz+cKBCj0Y
CXQYxyrdxTDaOSyaemgcNsm0A5jnsMsVu/2FQbLzjAMg4DOEXkYFklPpWIGEXsv1MGfMHjtQNd6q
PHpXVhtqRWG3w9/61vjIATRtLUvuZ8i1thxRCgzHfT16Pa7P3rR/JqkSYntDAYbfHDWXuoaMr2El
pXsvuG1on6xuzamhX7cWpHr0Ekq3GGB5zKGiRLMPik1dz0G9jmCvM3WEa1WDygKSc0g7SiH5YueW
WPU55jnvg4+i4YLLZ/6m6T1CtFC9veoWZNlcU9bA/mDQyrnBMugXAvYzyeAZ/kLUKE8sIxHynmHv
11+X7zBp6gv6OjeUm6IpQ8yw4Mv3tsXwdf0mkKJpe0boYx60TJBNzdIfel3DT+cGDu/jrwpGjAID
xIGl8JofFvxwNvD5+OGe8A6+bnfldwL6KOm89x2zUhTQD7FJQxL7tu5yWCzpXhASwHn5C5N1mQth
KRfJ8EWSgBZBtDkw2Zszz0F5D5Pb8rW+H0kEsz93jwYdZ0KFqA+hLPiKDiDGrbztbPikU4gFpeZQ
BtQ8goo/nN9w487HbE7QILnRe/YD5ika5gmSQh2EOOqdqLjv+7v9iFt0wL46kelKMWpSR+GspFvv
r9XfcxyBDNC15LE9XH3Bkbccpi/qRfBXz5y10Xemjb4zc4U1QQxxuCztZifj+hm9oLL6P2WctvYd
GATpXS18htUkIJUuoalkzogUvuFbhkS5cnI67KvbqqA4RoNmDNPFW4l/TB1iv9gIKAV7h+AxuIA7
tKJ3kuFVvAMvU8LBSsQBiAWh+gZJqEbQrBFdQBvanC/nMwjhx7uxsWEO93D7CBX8n9992dSV8/1n
52NzAtaVr3/0hNBPJiNVdIppr8GYi277x+y1eHDnrgpGclulAnD2pGAQcK2CFicHHe1DmmL4qRRd
BGbJ0oQS8yGxuBtazCbOZsHuwVT+YiEbYKL6fywRA63+pJXxf/TB2pFWUP9X6G6c1xVIdWT2IbkL
Hn8j9huFKjtxB/sXa1R/KAOEwNlkvX4IpsOZ2ozTdO2WVGitAEXF0Ah/XxslAXoGAdNz9oHFAh9a
vAECzVBZ+nQqBhGYKygjIgfcXIyg3fYnjPKUjJeStqqFCdkBoJ5OTIo+AZ8zD30nPkGpx/FBRdbN
1YNs4CmPifjHrWINaip1v7o/PEY6TGMx4/6b7ry+rnlYtt9/WBFFFZslc/oKZUjpvB98TDSkLxiE
djYSfMGnv6xj6hR81+OaBKZK8KZY2Qe+YNe+zwgw9If7gycfCFhdn0OogQyV2gpENHgkgkJ489nX
jDnvkWORIh4SDhYiT4L3hLuhNRV8PFqr9HrzCdSAoFiZkkUzmGkdU/20vCAEU8qVzT3zKAeoOTkP
fh0dnyhpXm0S9hM3pX7B7C/QrA22uJGEZ4NQC8NaE4RVyI83Xwj0Gbr3uN3RUAmpKnpTg0pMnmdM
i39xDC8XrTJSEeCmKkgImrV5jjCpemeQZsOnyADmfBJXOGflQH3DGoB+qOAwrlYc2teKPEwVMotJ
P9RjrACG1BXQbpYmB2vWlpebXmE/Y5MaIF+KBcBMN0ibyDPmRLmhOLhdDviLxzBwvSaieb9FjwFl
WQg8O6hOnC57OxKOCW8dNxT0OfE9VFaV6b02XR9lWvy+wHXIAb4wXjw4DzLFe3TCdXbY/WOvNROK
kM+NMR4BUMATESHl8Y9QBrzzdOFBCdVl/iDfF/eHGfaHosv98LJuyZmO0HQ4Sb54d9RxVGoc4QZz
k74P54sKfyrZ0pqYyTJtvti4fu52Szdnq5zpqNUu53ZQeywtl3AjxNl7ymGVdD451pELw9Qr4NFS
hpJmFd9G2Sjxe5MeQl4g5e1t+h5ClKBPCeoFx0odYgXbNHMpqucHPFtKJ00mQNVRTTcFqcJ9n86r
NS1dJIgqC8vrTMPhhjYnqpn9CY5Kcy05Ss0qvwUJ+JrDxqX67PC8cfp9HCm6X6DToeDBKOg43wZZ
pTQ0ewPMVGmKkmAN6QMYLgsJQkMbdV9ryKnoXhizgR6rfhPdY3jeLw4lH+oHy9i3Z1a4bIlRCCgj
5YQaoQp709ZnQhsj5ZyO2YiwTP46+Zg9jW9m20SD2Fy1rR49lvqVzYfigU4uQy/F1QSQR/LKwfiu
LNGGoXlGCSZ5kEGoOznVNSvjBpg52FPn8r5f7xN1M66D9GrfvGGKsS+l3YrFQZHXv8EGeODbD7Dx
rLrJi5zpjTpnFTanKYmM7YV0GtLhvEyHjtWargTV0mdLsOTLj0ox7i6NTwhoxJ6rndEg/q73I24V
v0CBWozVFLEbdG24jdILu5ZAObNzQ2YhoDx7TJhEPFmK9df6EdJbQ88EkDBtNfQmvnrVIMRtuf2I
EeVrh67VKse/dUcX3gxq/zFpLh0cosXtzABxDWSn7O4ZPfxpiqkm9GjXkP3b27lND1iahWhPcWBH
/XwfUxcctrVwP7mPk4Nl8B7AzMjuzRBhwWxcmhP5FtAFoJN0xtLB6Pkt9E5plvzogKq/yYOKdJjS
5mAVVzCDDBppqoJYS5t8zGJB+wDWi7xsu4Uxox5aHhZsCd8t1yuNhAYTQgKHVBzU2R7FP1uP7la+
frnikC/qxxlSBtXvnYthKvtURHyKZg9ijyzsL5rIGDFePtZG7DvKpKYQYemifSnBcK04uwM7EWIH
x5YFaIlFP+IEyDBgPkjiBnOcGjnTCTsmOFKc7t+wpAWZugyVCIs9R3htwvGekSoFbt7ByuF0CO+X
uf/9g6bVQDoBwYeZC38Krhipu9Qw47egKPtYTYwBQScSu8JGrKrlEaM5S1iifJznsHeu3C+KFPzo
qfoTX5lO0fUF6nzwszhvgQNCC3ZxsBnjQ5bMnivQQoHD0jhgtxWkNgChTUEjorANrsDc3VZNgM8f
BT2lEl2FHIZzTmqcYCPy3u05BW509278CixOJ5yvYwnlMgw5zpjZSEAkJqAbDBr2rdZHWUD/lTYn
OgK0O0K3QACQ+IWooNEpEJtF/l4xAryq2RlfwcNAkjP4cOpAPOfU4iQNeVayJTAV5CNgMAPqQwxj
zo0FVCqo2BfMfkE0UCjbEKUke6o5jLVA4J+Ps3iamwtc50KwkPmOwhItmf5U7GcZbOwXqwcmDooH
k+Nfr/3lK4j6iM/4Yp4hTdMZxcAp8/AI8O4juuOljcuFsJMngVkjPcyvRrfFzeHsabVBshAaqBu2
BFpAftJCNLxoa2FfQj+LlpUIm9PRXj2Dd2CO8eQPylEx+a3aP9oVHVPgKEUGvg2NX4+T1koDg9Vs
viEoxmR+CYXmSnJo63LQA/3o0+rMI+IDkBDAEuK3P8AaOHSNMz7gYGRY+p/6lxIGNyfCgsE0hxFr
zvOHTYqOr8TlSjlJ08ovL724td7Bb0eJi1VrAE/074k3Pv6LFNhYRkJ7Qjbta9gxIFeYvkZvdtLO
Nr1i+gj1K0dLFe+K17o+YtzL4QfTvRGKaXmVx79RHiXOIyZ33Dch/FLRLB7I61Zy5nQi3N30Rf/S
HBcUKRD1IRwScwSG/D7WtGrWwpWMv7Af0FWAILsCIcq9atKgtdor7s+j3q/92gN6L6x01mOT9gbr
D+gXYLEBGQnwH1rF4aKiX7zClOYvjgCrCvv+3wojPY60a3RNnrnYsFy0zqrFnaI5I1iBg2f/sfNx
6WgroZxODpSqJZZepl9yjPhYpHL/YWiHqUTmrOnrJA6nhUdshPms5YflcxuZe8AtJHw00q7J+nnl
QWAzlByf62rJKhwqfrlNNiqqz+n7lEIWdhNIZg65JaXu3KAR4RH6cluEfhiKLYjRtGpar3EajHfi
ZCmWAuH6zOWG5VoouxGT2tHL4gIrBivHHufBYBWRMJKTkFn9x7OO6aNjCmHy8Rn/Xekmv3w6qamF
HdV4gFHX6z/vDz4nlJ25L3JEQJiQW2A4PmwcqCzOPpm3cG5bF9gboQ0YsNez9W3rtu4WdqDDXuTU
3tP9+owPUmf0UMTO6CFyvj8hQvygPUXi699JCGqJsBd/hEeN6PqKt46ry783zvHSFV3gl32PcrcZ
3ZyepQULOknuSnwQMSvCdKiApKRBqElfRJxj0UlzEBw/enqClXKIgbJATpHk8vfhsO3xX4hcHsdU
W4rE52tbdcX3iO8ijzOEVeroQCfSVfGOnYszEf4LUAkqa7UCcOFG/olOdBsw+UUiB2rVZ2CS006Y
DxN+wO1uLaSu5MEjhWZBSd3UJVkzSBlRX+xoqQXpsdc+OHuYkD2FEQhVsRHtjOi3Fp/g8e8wuSFt
6CjbY6G62wkO4maHIT7UvmcI9cpunSEpAdPhbsw9uXL/uHsU0iNqVu4ZaA+4iuz2HANbhccSp2e3
5IH32aUhbCKYEaOhdH9k/6zJlMTmGE0p1cTESBx58giKjUgtId6UVS7x2uDAQ0v4f4kzmEo78ZiA
74g3MqZ8xil9cbGZUCj4IheHOpr5RxuSN4LprhKnrrhbLIWMCcYfQh0pwFrbJRpejEf+VkyoHM/+
P+zsuY2Z91o9FiJh5+ZE4nkzqF3WVnHzGAa5G0R8la8Ly6m/653Rc+CP8B56bLRxwCPggRjOGnWz
wwPB4UZ888tnPLnR6nhcLXDeFIMsIFMJ4YRqjdbwV2/Wlu3C4dyJHObl0QJjRq95mz7sYTrY2CDF
mUd9+m/kIN9ghXVwRbB3KdwHZdvZ0xpHqIiHYkd4JR0xT2LcLP7idWGN4r+b9cGxp/R584sg+q3I
TwhMiBIiIejLPP5dOUbxUIlw4c/XWhCzxELTd0lIte/sBHnU3zQYvYgBrmAzc5vq9jG3YEn0A8UB
a3cPWHkgaN+KTN+VDLIl8jQEG/Uz/Dqu4g0FR2bjBtyjmGXGKiyHvYT9hAoV8RXOs564aA0PGP6s
7n46esd6mPrqtCtt3L9OcDRHCKf3L/9weqaWQoLVe/GZmN5z+nAKB6c3nl+qOzwfMf9AdJCECpKO
8BS623/AhV4n7IBS/3FiKvHZwiMdlqmcu/UIRT/OR/4di6V2WTirXsDvm5ADEzMIInbdANzlGyhs
1zJML3ZbcRclSlmPUN4a8ki5Z8gwsYppCuUAjDGNiTF3jahbCzyLQBhmdZhTWBGBJthU6bxZf3Fw
Ma79jPmnDLE69JhkwwYsFTyLqxAjmbXUQ1cTDoZPpg/v22fmiSUFnzB7BVFhxsTGg+1/NJ3XciLb
EkS/iAi8eW3voWmsXggQ0xjhPXz9Xdmce4g5I2lQ02bvMllZWdBWXOYB2xt6/g8/1RAT84mTRCPH
xnCaCGD+DaBuOMSCRIK0tX0sGmeItnr2lIlkdo/MfmP+osgxnSbzo6VjYtcc7jOIE8sZ0k+/hCni
A5qm7ovukVZlMEfhOprSg8FhGAPEngcCMTuDpv3qLRGLY9CPl840oU1WV3bonsGwpZLExIblNny5
z+4pfblnBKBu4M/YXW8b/HVPzJyqLvIXc3tQS9PaI+62dc+4lxBMjTF6ZGqKvcA0AUShy47Tl4LV
fOtVcTEy7Gy5to0BzTJ8FVdK1y3r8qKYxhiiU8ZIHnSz5o1gniHLpu5yyFUEYrKedj0kR4fgAqVI
FmbH7sAcW2EMC4y6/WiUpl6WlY1gz5yRm3tItQ7LsI22qaQZpVeG6ltgc3tdQkaX+8MTM4DxOn6n
91zggTu9LNfPaOW3FcFh+zDn9zGKSW5la4QsXIt9/DRR8jTpERaf4Wq/g0b3Too68oKV9mLZQNDL
CkMrdmJk4cOSJLJpVLxYO+iMKACUvG0EPZ2d9+qB166N0dpnzkYnkuACFgtcMqjxKbKNiBuHpRAN
ERaas/ZvOOO7XQ5aBtx76Awnv+J8nE5352/9XSQBaAi2dtvdDeqkIvAzkipwy2Q94C5x5Ib/oXpq
rv/piq6h7BE/HRHLRO0fIpRWl6ab5OADUgfrXjk/+W8b+R3/x6FV4HVwpAEow8tICBuL6jIjr+Sv
nA13evvDD/GRSFmxMIgI3beFG95BmgfNI1SmmS5oj19MCdGCFiFo+HARtOL5z7AQFahvNL/v0SDr
pEAP5Hig/tKsuROtv2htbNMVv0dlkqoyR8PB+TCQ/FZ8yoH/VOUEO3wFlYakmQ+hZoRqG2i6Dw8l
sbHHuectvXSZWs9uzXj0RjiaLJPumWmZLKSnzc1YKnwKphUX1U0DNSyLIXB5lUWxtYO6wX9sIMti
GEoWVIkBKvRl0dq29ShZclEYgT+HG6TIP0cFrgoHp3f1UgwDXpAliGJ2GXtC48Djp84vaYfh1Izb
D0aOgVVV74Y+x2t4+rn8nDNMGwy5hwupwJqXiUxWJixD4+EOCVMoEms108lIntgyEctEvh89Ql0x
PUsFHViBwgwxdaolWAWIWHd/CIBv7WyK/fbOg7OO2pseEB4d37bG0cqj38lWrt7aJbSxQ+7K2T5Z
NWOEo0zZITdYV1z7MAuQmGu5+Lt5nQ/c9rU+pHEGw8tEAFCWHygbYa1ZJsZgocyVt1K07p07T8e0
vYwoAlO0wTRxYvP5CX+aYA5woIpOq+zbJJmeRlSE9j4ii3BUSQVvEHdX/o0HcpeiD4/cQecTOVO8
r4HW/nBo2lOipo8564oVF/UqDDTZxOTgZIQoclltdC3UmN5VnxTje1FUNZtkJbQlGy+EjplaTXBb
QrmE6ohVKpq91+ai4eFMaLJWm/WG3ATbPfD7bk+ZOp+kTJ0vqQiusfa6fAWOyfBgZ83FFtG8qYI4
GHQkHZ204d6YePOnJQ3HlnaO34btKr9d04ACkqs8fm/+08BQ+C727++Lwr7W9AOriQu05nNYoSxN
IFCaRN/4gK9J1xZD4V7RMyGx/SDq4d7SPoZvQ7Dv6aM5gXhu3ZF7rLJwMY7EQXLPOdmC3eyv47tH
qJ5s43ZC9EfeWrJg5cWHOqTKNUCC1U46iqsIv0TixIXaRfassNdRzrEhd275FYoJi9Jg7bYGFZ9w
jMxCp4t0HxKeWvEy+R2fDzWXy2VOPyXptC6G7aPoTFemqHOHtWpZzX5NcQh/1O2tdUr6t+oeYoVy
pOSYIYWOSsdZUpwGMzsIOBr+cdFMlHUotJQlgmZeZBAsL3uvPeb+Edzu4nvIR8Xrf4rsD3FpWuqt
/orPoWZvf6YkM1jPFQcnd8IhkkYT+R7indtBhqedrOOGv3XRdSGwrdFBfrZvTtWFRlZ1SYTTA+1Q
BQfN+evXHESvEgafWB2y4dIvpNOZux3cok2fol/0gKFIpyJDcZI1cg83eq6gz3utDcsTrRaW5NOm
yT542qRhb/sNqezkP0c155qswo1XtRt8VWehLkQGvgyOSYNBNCtPb0W4ifyaNY+CdIWlPYP+qQb+
Bg4p1JROnXrDqvj34EmMXk5QASIPfJoPpwFXVx6KMNZo9JTr6PHsaC2ZERnKfX3b85HxNCYbqi7Q
q2impV2W+cAj6t82lSQ6xT5OE2Uf5MRj+kvkx4eonZ6Ms19yr/6lSF6qZHLnihEgk1dYcURgQUMu
oDHeuwc90ezEkg6kzHplOSuGkH1UFH0ySJJvttg++6iRMmmzSJDnwLf+JTkunz6Cow7kFyWXpJhn
hz1RJ57W62BfiXxINBytJvTtQqXQwgLYYOEhRmuJ8blotDvlULMGiYzqBKt6u17lkAXV3aUzukjF
bXbKBjHLY3ggiZ0thkNS9OErpiOHabXYO6ZuFhd76TOfiShROZte30u5GPQSYk8P/bojEPbqt4Kq
A/y6x1fukfX7BDX3bK18BnPDk6sljMmlwCFdACBHylCqBkCrcvcTGZiWvXFXcQuxGAY+Y4GFd8uK
aJIlByadh3rURqbWhHUBpPoHLwlriwgrogb6tpFi2E4jGdSEnRkSyOs1MxsWmmFGyUNTmGRuH1bj
o3f0GlbHe7slT5oA6MibN+fmCBQAWkCOs9FTDMLAaKxEo8csl16b3hRlHSyl6XWs5TUDOSshYXmx
qoA964iKHZkJCtwWwwX4qRbr0b4G+tQHx4bd6//lDaTWH79NhiM9gzrlie4FMdFZjCpEUEJhKKvd
SXPgqrLgX2R4dfcxqbuVX61ZYrqa8wPsj/7Fw1oxE+0NYfNEtHa16a5kk7Cu3yZlCcibh6gMXffl
8CNrNBoRjhNtY7t8krYNefIhpn38ubiPVzi3DK1WXFqc83+sDiExqwMrpBRX9upSxOMyLGtCz0zx
g/LXjtUCQGlZDb+B+dyRkamZv22mYcbnjWrGciQUTxjLTkEqZNR6v2VdPRCeZa5OhSIrVpJVwsY2
E/1p20v98p1NfKWBYR3XE6YSf28tHR46EsfrRDoOpsxVLqx4lPIwdw1iFr/ImBt+DuDIAy67tBvz
kPW6ObIWDYujyz+srDzPzCgJkswLw5AJIxdromPVurIUegY3HqbuPcEtxuH3NtlG5ZS+bvfJTdef
1agZ05UHoyQuJ6vxbE56apT7jF+zb+gYW5/ePmzbt2ltcEf1eAsIQF5pt6LblOYGY1nj/pS82pI2
Ce7AcXFFDAssAgSqRJizymZ9oEIL9QPKX+8ecR/kdCecnRen0s95vyHsJlaMWXIrS01TrDTWVvun
yuXfnCZj4dr8eTgjLf6Ho9hdy5D5L2e70tXNeQZrH3q3/wy0A3STHo4W4Da6wbRvIndSDuouOUx6
ilC+vRPg09WFPonWG2UYi2k0Ltibc4E3wbLc+QTzSG/EBKyniDaptOnCR0b2wyl1O93KZAUJ0K5M
wHlILIiNUCBTSeKHUvHAQR/l49ztZ77zdz5ldXeTKHlAJsmlWdfd+ZPRyAsPvuNM9A64aUE9PfAx
97y8txmf1gDbj+IDrSdHG2b3H2e8Dx8Ev26dzrh3fONSS94xF2b4ImWpdct7F82bZytYgZVWPCrT
B4RnJCwgJZKT8/V0lKcJ3lY05dMRZ9fYj59f1gg7FOPRYL9tfbgVYN5ahk97G1V+N/NGFxkAtiJ+
dOW9rD2URH/bMfYhBfOUoc4sAKjhkIDQiGgAOaR7zguE1sS3Na1Pl3oeT2E9kPeTJN7JekGFxnQw
86LjjW6T1+89QJmZMeBrTBBk7LAUgTMJS0U2hnrAT82glXXjqKVuZt9R063jMEshOuNAuSjx4jlA
3pGjIIOkdVgxwomZEO2fJ9tEaEKjdwc83o8bwpQjJCTTh/XXBzd33owcYqec7X24rVvHMb1xMUIg
CG0HGBhguAJkI0T2oPN797CG4t24PjOt0td4Dto0wzTRW48fWIkF5mA37NSTA82NBE78A/O2KKWA
1WKs2bD+qrtyZH/u2QvE9UCrEDgWPkv4oqCbjngyeHmIusLqwHJ2/O7OpbCBxfiioMswjGP0jjpE
1C+H1k/ugnbskU169mQ59D0sZGOEIQon8QQlXffgc7/YRhduguIL2S0S1ZgKM/dbn0y0gTYigZYH
LGV+suWSYIyZ5CWsZ3UBZPQCFEcfesMQ9lmfGZQwmxQEbplpQ2Z/D/E0SB4qs2GAa3FKyFbjZDh3
rJWAa/kX2XEBLDObgompSFOxnE5Ilwyzjd2u7/WSCtHDeTkvuhhuljZTJ5NH6HTXg1XSQYp4vh6U
ssqkTMQzAVnUYTaMMGdB6aUwSxA7EwfxYMCMQkKPts6Gta6ly/mQdk0m8c+i5UGsNhZXKQOhjgGn
+C5NrG58BFi0UiLrXO4DODNfOcTOKXUihK7dEgImCsqFkSr6BWcBWUuG9LPrG+5RV1e8BEBRFA/9
l9hIKcF8Pp8qoZTMPV1VztVh44Z1qxfZCbMElmnKMNZkGsG974qjOLYVFVQ9oSxZno9GaH6aNKTp
kQv+ZA6gKWUgQljwEBzmecwYM9ZdmzQwz5QLcAKgvQJrarZtGP4KGfhfqFCkdMlw3gp2fWi/oK1P
S+AdABmb1eqpp0C8a4U1FPbaFNHeyPEq96eWxvnvDGqH4j/3mKLC3ArCGLJkjRshfdZgdBAg0qcN
eTjpsMIyYCthuHnGuFlyUbJiAWbayEowSBKGkA/8/WJmV7T1vvWMPP/D0y8FQrMVbAXFSj94Kv/I
sHk2wCAEjV98XNkxibPuFOuVRItHwJZayuunHugwKAUiPk+UupWIXQGfQMy9iq9wSA6HJlwy1KZ7
iegvYrQsLkJuQ9CUqjEfCmFg2vLXymzpMMJ16P1NVzltmdyi4D0XQiHKet/E5hXhkHiKeGKl6NsP
EQ8t4lFCcnNIyZOYGFDsC/2zSK10Cb7IubcITs6gySvE+BLwoALg2TAV4LxQKFHJivQBn9UOmDQD
86xuXxN4if5h0HblxT4TLgbnie1+9d4pbrX7pFIxkZkgiaAeQyNYBCN5robActhcrI15czLMrwtV
MvDpWJQrByp171gc+oCI+dZk0pCECCQ+3aaN9gfm0sUgb1n0VeEwzMUe1Gvq3pdiQpXHz7Mi1Ccl
hT1unceyhxTlyguQXswqX9HDo6hEIc7sogdMP99CPukdXAGymBHYbZH5U/ys9hvWstS7L1o+YRQZ
OEn1s4Wcqj2uD+r+kQCPhlnaYin0Oc07KguNtIJ4A5w++jVVylMRg5Zh8tVhh4UbQH59WzA04Pui
cVGDxk2/gITAr5TH1UwLrzF4T+D9dGFCiB72575Q2u9Vn0Yd8w1zgEs3L0j4oWB48zZDyMjMPKIU
L6ABfsP6Ck2hOgXDtRl81m25s98yJBJHyBHz52hD/VBB4MGYzbC92Nm3vmBxajuLXVw9IovhtHqt
KSTyEmNPpp0peTnURtTfqT48sEA1FAqZHfavBd5aslDoR1hle2K9bKnqCBJAuLWwUG9KGQxIOVFy
aSdHGju595Ry0LvbzFWSrJAt4H5O5u2H23QNMXESNsXKccdqy8+UqJV2RuZY8jt7FK4IAtmpCgwP
v09ggt83mrShQsdO5C23LlvOjkh9IAnxR4bjTZMjogaauQNBVznkNNIgeYQFjCjquT03ipJpwlAS
wi2qcdMy8OjZJ80MbMYpMpo7Qyo3V+D9hz3m5QFNoLEcDM0sV+GMhCHjvxw5VZVcc70ZK4ABCT3q
W3lqZkFm8lZJAheQhCszjtfl4vVW7DvcVgvUApMEUYG/nI6vH2n+IV/38jX0NCzPytqCaPG+1GNA
gGJyir7cYP6yPTNN5aD56B03U6GMHGBRy+S4Gw5FtMHG2MVgLeaJ4QuKB0pgKwp6SlHbJs6gRHSl
pLSyrgsBRhQlECuTd8ZHf8HF4slyT5TwkPELZucBglh5eY7gwBYFQcwV6AIBC45P4OPM5L5wm6yb
FY7wkSq/6gmny5EiPJewcHS2mwyz0fIgFLcVoOtVdvc5TN4RvnRNIZsSdOFrwdg5wFKpJVbbLKCM
0eROqM3/vlnf3SbZpCSmoRS4bMqBlLNVDFTJkiyDjwmrLn7t7YajMBylOU+rRrc7HhAibMBUa8Yn
Q2rtmPQ41SEp1lJQwR2LRnCgynLzYcJ4DJaTEvCTMa6YU4wCB8Cjid/JCDRkMUts0zY0nd6/f8Wg
zh44IxSY394jiMY0U+iIPWYf2Hg1LVmqek30ypkMEuufbOY0gNY5mBSbkqIdmGaWImImr8LVA6fh
a7DZCnN2Zog7B87D5bGkBMfppZRSFTqBczwa+WyFrNxW1iiLJeUvFV1z3ECqoEaLfYeDW/6/IC3K
zIp9TdDhJcwfUvknZcHLqAXZPCnAao25sqmZZqyfNFyqDkkiaU3CURzz3Im4CdQIobs5a5HXNlYk
yBR13DHKNs9QdWr8rbtkfcMHTkg/U49kXJ9FGEgZFY0a+fOgGFdCjckzA3NYI7RldAB1soShJqaH
y/VigtcJF6oAv4gCMcLxdbEdbkFEtY8K85TZjKAC422CfguMZU5LEHgC/AECWDTyuA9LiMHVVv5y
p54z4oa1iDMEnaYyDRb7PGVBC+xMWUkWGR0dEFg5wqPJhHDJZX2O2Ga621vudseXZ3NGVJNHPDk9
szzn3iw5NKEyxR1DB8ypPlmj0MtXjowJB2FbCQ/gXqQexYuu45BCVpV5FjSNUREIg9rq+VPC2FJG
ppYj1sJweCICQm+HwBJmhqvy2JDlSwAY5HkL5FYbigvQPm0n2la6cyO2mLALPS6iHva8XrLwCvNk
nejd794XPEAYUSWLD87AxynHyBCyMwnTeaz34mBan0Is9EC2puJKAg8erywoJpBbiQEXDALawLF0
mVmGfVEtRo8rXxHh7nhHcRNrfluGRGuGWIAz2XAYgho3x4Ho7FQyvXssRGt05bkhL8pt5uMUG4N/
87/4HT75VYSeWBIFXSbFdHEnCnslUBQbXFReiY1Qdbd4Cvvwb0FqhJmZ8HTSlCVZNiw22Pv9+/S0
vtZxEw2ZcwiT64++KXx2cg55pMijsfbW9D4VB4a3NbNOKEDwPYGoEHtWf3/rMv4Tc+kJoub60vxJ
QMtgH6x9s98Z4JMdjCHRNh+yxNSCY9F8BSBmEJsrWPz5WTgbuFg++orGwl/Q1GuuYWcx4Q3OK+t4
7WPtGBllpXtjNoTTJHqEDC+hqW6oRc2ZUsgZk0RLwPv3RhBSiiPIDKoWsU0Jnkk3wBxZRLQyxBSx
CCwvLikID8Or07sAyow7rHrHkJrB1wyBWbHnScLebieqQgqgD6PHilNtQngYETY3qWVs0FkGzi0o
UOSBFTSQSQ+JphmGEzQpYB1D4gaFVOinTUsRHqdtX8AbmY5DkrhcM5ca1cIrCN42BcRd+1KqKLPu
s03Jegz5qrqYAeKvvA9NThbyOJKfcHfDB6ruZ7vznFZ5MvTfoq5O2wSjRv0by/C9AAlEjFqL9dyd
hRWkz2kwg9dGZ1idfkCEOT/4O/R0f1voMB4MCvr7i5tvaDewL/E2nSWcB9rnlAvr0Jh28ax/H7/q
xgO+mFmK9pQ/mdoGBp4hhXNAx4pKrsKee9asoF3G4G5rWBvuRaGiaHaBEUKj03pOIxIDTyBCM7rh
iUqBWWeqwpI+BZQ1jmadsM1Gh4LCZsuo7D16wh7hKnUP2WzlaGj97OVuGOsB1ZT+3A2Ezx1wIz3U
mhmLRs4KcVxa2wJ6lwj5q6L/dVjZP5qh6pcSmpOZENOU4ECzYTImGLVEWkTIUwwELtpoaDJI1lz9
MMZyvwoaNW+GPPeQhgqbwt2ZpgCTodQzrCfCs4vzwz637Cvf4TVpHYZgi1Qh3cs6gY+65v71ehQG
GSs0Hrsnm0BP4R1TX/hTgRAjfLzD79LxYFNrgyXajKrYF05+jS5cKaHb21mP1uNnw0SP/hTOIjWj
NmkpoEz3QqQR6Zom7hnBPwn+muh36BtaIshfe+p+o/8QUkeHUp609oJaSM+IMej7BSe170JK7fy0
4gaBRMvs//uHKDTZ/TWW9mO/31MSTPywTaDY3wHvGVw0UvWTAe1vc73YLWiCphuv0j94VcohXiU5
hEQTu0KWTdnAU2xHwoKrpZ8qL34hq/xgNVydlvlJLvAaei1a+i5hyb7R9HEbi5syUGv/YfrwHb/f
W6HtZ/xGLUapMqfmYdNk5zPOUROZGDRDAfaOKBEVmbtfycWxuY1QViTmobRhqi6DKj8lT3Uzir9d
7zbphaI0sQJCYN0T9vyZUHsZ1WGePBq41ShFtl5LVc7RiEtYJtMoofatcg8tiaAX6d5/O6qEHKku
w1h3q3QpQ+bWh6gCVNSIfj/oAxnIvksuyy1PkEkzGBLQ2pHpqxZeD98Px4wY+3ZEXwWeMsqbRp/b
14oplExQDmsSHu/oZbpcjP3N5bvL3v3QuKrGy5tBw3foAjEQiKHMb5wnM49Op2j8e+HzhlyNTZ8z
OpEIrhGtERq6kSEOfrLPoAUOxSOokuPwXL+28TSEVgUOITaBdYpn4b5XHjAPk/KW8i/+WMxTMmAI
frld6Aqa6OslbwvefHPCuCxrflJT6ho+D5UoSlzi9ey8lzvExxbuTYE0UZ2XEgwRGHkgIZTJEZfk
ehD3GyPcfKWaLZLp3p9Rsn6wew7ES8wwhF9EmMmHQtav8GSh0wEXNZ05NX8NTkSNLUXGmcq/Ckog
SPwiId6fGUWM84IzAG9BiVNkuG7fsFlLtqAQZvdl5A14FPJBog6wmOENe7c2zt3HsAl588bVfIvC
2R0jiZ8lZETaNvvrijG4pZa4tnF7ZJ3yikqv4B+u02zj5LlyDaIQohvoBdjlnGEVsDLOvAX+RQpJ
CfIQgDbpGkJPFmiY0DFaZh3dK0XBqu3ObEIu/dPKycTlpEIJWIMTFuBTpgGMuMcLiWKITDKYIDkB
ZEBEsifE2ZFxQTlRSLTihJhZ4aTEtMTdEJZAWNaGlzGHTyfq5Qr4litFRtzcpIpfy1IF3H9GCNwY
k3kQu1shAQrZIwwTCCxhPIlByedMHMkptXxfSmHegf7P2HI8d4vfJ3spJyVHNEeLcLdsErM2jBAV
ZdzkFWf56q4WiMoINVqxvWmoBiNx9Mu8c6Q3C9HRQbe+5JMVszMCkTBz7QtwR61GBCXCWN7Pga52
TITL1/GdQlpYxBxK9EA9lydraWUWjA2bjOgT2CwcvbTdEd+hiUjmQnk3wF2vbpD3kHmzgMzhsGBX
zJM5qpYAfqwom52NZMJ83zsZWoGdmN8XCaZ9hPKgn5EiMXlihxijVjz/+X2/60hp5WzEP3f7aDhO
1x/862OSqX1CsGYHTGFzcHSSOO0Ifv/EGmI8HUmA1jdsTZYOVN2KybAt/USWCnAmgYMyHWsbQO5E
swgm+ggqDgJASDg2QNXO2CNxEVt0KjMrDB2/NwJJq8ELU4ruioUd49Mr5px7c7PrQnqs7Wg9V8pE
e3HKJJpoPW+4wpA0KZi2N5gwAi9AKuq0wHC2JCcJkyE9olVCbNiBbkQSSbtfg9Gy4qxoZ3ega30J
OxCt2NuQbsjNGKIy4UAirRi0pUoNCV03JK1JKWLUOhnPK5G4doahnNCrQOvni5r0I9Csj2sH6Tsw
WYcJNmiMln16ub32gMEYqAjSsUYXzT7GUceI1KLcDjCF5ymZdJ14g0G3Cz2hiypzhZhCatUot6B+
T9+i/XWyF0R0afpAvRSVDVFk/qG6JxUOdbag7NFbW0y6mBFp/POBeYN5QFzEXErM5kxWrLgx0TQa
94qvpxGUrIuxg0q+LeLTPPNICU0zSGht+/337+H1iSG4tdOTMR2rHM7ca6yf8nlmEMIVlVQnfOAP
zx3yW/R1end+XObrkss/ookGP1Ofw+hZQ7OBBRAITldErOCYBkPxveWie7rO/3pdRH144Qq1+kQI
R8YpAZMLmr+1/G9wZPloGT2hekFeBZ0TzeDi3uD2YBOHor7vxHfBWkGHDLbB45+SsapX2FoVfNbw
E8RdVUlahDRYvHS0wMiFhM+vEFaLd0mrLznQN5cT04hQGyxWFH5AI1KildNOVhbJWAsjiMkkGWPQ
FQmWEhGyfmVbSt3Jt0hllMwTi9sNAIilfqz8hhf4kgyuCi7UJFQHZ2hRATtUegytgsoqccplevew
hjXMzlM4jhfixjylj+q4UdVGIBLplvLvkaBUytmwTSD5cESBxspYUYg3BUQVYB1oO0W0FedOUE+u
woRKMkh5HDYPPfpWDtGHc2zbmFwhQm99sKCzMxmrDD8tQ1zU29sNlZ1yeaQCZLgeDgNHhcl+mxBB
NQVDBtWywuXXtehE8BFFpmwMg/kQL5DUzCH+FH8NmMItvrNAuMQ8Y7IsM2BdmsrAIMdjIkPbZrBy
Uc0RUMIrB7bmAmZmDlSA1WXWgiPejciqKj8LZFCh4EeanxQFYACVKQpodEgzqFGQfWKlVX8UjCFb
L7y7zR1t4+TOtIWMLhYIAt6OFyQjhrIYVVt13I9z8jGiIx1fzSGrPtIgGHowWCggtJlzMFS2QUjK
vL4f+aIw0KIr5sQYklK3fsHT3PMGK8AXnZXyGq8bZ69ym/gC368BhsjoZxALctXL9LThKn55Clu/
JVariolcMtVwFbf1kjLYLTr5l+hpk9XiznR1pwJdBlPh4Yj80aEYojK5SlXg53xuAC3Br7Fa0Qer
QZvAUjB2k6o6xYbvb4PHkJNm2XIJ2AjT7Q4GQpJPHUmmlMiwJ460KlkmS4FwAXCDphjrWxDdwzEu
6n+V7MNyApcRqYLaInchEmP4HWwjxmZQ9Wmnd3uNVLXbgpUFmevg00/EnaePH07yzt/PVTpWGfLl
UJaciHxQy9ZI+mkn6H5ukCHTeugYizr5Pc8+P/jr3oHbvfM72XGk+hFUNYYmGM5PF57koOssdDO6
C2wqJUjRxjrGrnfxtz0WT5VRoDAkGe/g7XqwovndyWtST1F6S7e0PlFkr6ZflkeL2n7b1ZN/2n+J
bjQitsaVlsG9Lbn6rWQJEK6nj51rqpr75CmyW94uHuAHDbza7469SM+/U/ltwXdAKs2pBqJRvByt
LRVTS57qXlRGdQhhG/r2bLMqBXUgSM7uU7fSjUqa/ol1QNWrCk8NYif9mOrnvPn7Phth/rLa2Dqu
iVtKseznEtHylP9QQrPPhrqg9Ai2AyTmXhs2GgQKIqRQyBz46pJIq0rQxcISUVu3VeegLWmkDErH
PhIggl/AM2NzF7EeoTvNlQMKXrC+DpgAhKj5CU5aofiNMbgfOtwIC+wg4UfyC3dHkcnVinqMAdcP
TTsg5iU4BXxRSUV1YQ8BcwPDQpgpWFaIHv4AMy4Lty9gMEyc7Dp0yKKLQ+hMlgnSXTkAlw4k+S4k
OEZ+n/4dEO88uAilBDDlqRkzFwGoSK0KJFXFRwypMCSRa7imWrZEd9rRhoRPwZMQNN/+1WXOQDlU
d92lt3goSIwKCeF/8XbOD/dDgwdNP3tHPWCUtYuP4z4VnVsm94owhYGW+PNkjro4RVq8jS4Z95Ti
xMxToMyBJYrGaylYe1dIhiXmKJ8RoG4E0lrZ+3v/jzSy5tJdTBhVCYTqUgKGMqtoPOOK2bEd670Q
6CescP2CSvEe7wGBmUKN99gArii1UNtZmzxLnyYifMntBNQsxWlUWqa/xdgdcuJlB+nyLwmQZA6l
S6VOfGSZdymueDBhm37LokosvFwXRQCHb6dq7BGhMXiWDiPC0DHwPsGoi3Wh20g3laziAuCptIX1
hfvlYRNj4CNEfiUYYFUUD5+QgU94OmMONH3YU2HinAOJi8rVT+O8kKESc1al0UwXWfwTbSGiq+vh
PeJ6yPHl7IvIAeaxWI1oqNNmpy4RBV6Fev4ekiXn3yhYj4IFmmKKEwo19Klz9D+LYCohmvJfhC/E
X9jKbexlNLYQZJvBfmBTNyhZVMagGkRq1DhBSedNeGzZ3yqDGzOCPf6ZfAn7S0gAHJzz/ZAPKVs0
AkSRS0/AcLj5ZTPog2nfdIbc32zlIPKyhfG/vI8FEAsqFKrb8M8a0X6bHvF9qr6B9KdgqDXjZIUC
fkcpzZKcwBKwcdSB9NU2Q9psyCIbjIL6J/KAIgK2kogDPBhu6BLZPGjDLT8HTAYph1bd7jd6DR8o
lVGmU3mJ+4Kb/28Hf4AuUxjHxAi0stGwDGRQJMgFU15Ptey9gaTpk9k18fpERsew5CxV3yF8Skez
f6jUkPBvTX4Ey6m3ppeVCksla8b1n2dwD/A7yLKnKjtUf4AUYR0Z1WBUZbYOOR597rgFbLhzgZB5
9VpT6EjmOkYap+ULFeeklI7TDwmSuyb+YYGAFBrsFDaMWSOX4Sra8Hrs+8lGl7S1/EA+h8wFtaLD
0FUUS7n1hG4EG5cJA0q82uBzYjamiosUk7e0zhFZ+gfarw8/qivuy5Qfm3b5p5K9Kbav3dq0XRYe
GkqU87wgCo3u6N6iy96pURaq+NV4DZG7nUA4pY6yGlXT2U8TxppYjkR+dDkd/u1i2lmkTOwSAGdq
kDjBO45f/z7/zk7dKYstzJhZrqo0PZ4U7P07Hbnyjt/sc+Y4bXFFX3CaZqw3XOLGY8J1/9BrlJiJ
pOkwa6tjH1Dt/XNL/XYDcW2145/NZ1yzUA6tm4qD0CHpnWBVKmIrBwwi39ul7IBy6gfXeAzW5oMI
hkCKYiUoPjUYYoCbXyZAeU1a5Ex+0/1pOGUc+tvkSdJPs6xklexsV9NW9kZUPm0jdGo+VrZiiyvq
PswNSjuZNGa3SATvlmXis/g4WiX8C9SmmPVBwzXRlEjcJYNxMkiWIGpxchhkB6+kyhRb83U3pUHI
9JX4NFcmqWQHrn16ApFXAwId7ONeLUbX0mykd5J2zIBds+cvMv1Zt+OSp5OL1rDAEmhfj3rMwXbO
0TnaDPZFtl3BsJLkODKUlNS3/2AS9DqSjY8puay67eTg/mX3Rc5Ty+mUxJjiI8pAgFh0ntwefSll
LjiJFNBerJ8bc3SP3QN9bVWrwxT3Jz3ocMTLgwYX00QrsUFGfiOJV9Yv21kf05wIFNWm81GY0+1o
PtBOX+iENhhI0P/KkAY17zAs+ZAQKiXY8syoxRoTwwvuwQqSI/rPDFA+lHtW80ClV3I6g+OiARlQ
REI2CXUkFrrqKyVHTCpa+YgcZR9UxC1KsfGETHnQXRCJTBThQcR2RqOyS2j6q61OPxmh8ZuVqbq2
2HhPM6VmW1S/y8m3Iv40MChvgxZwesyhPmFBlEfIgn3/VjlY/oQiq1pqdUYdeh2UuChNkjUS92uL
hwGukrO74O7UsHRCbIaJEaA1WFt5UrnmIiLxcFXz/9gQpCo4l4uZY8sBxuRKdUzq1fAbipqWMsoW
GrWGCAdq55B9VFFwBTsagofyNWA0hTMsuVAtW1yjEkwSwgRPhkWQNQe9EnZFUZZ0hAb1oqSqnEZh
ewsrIj60evGo2Kld3m5SUBMd8TqW1eb8FD9d5MMIjvTxhaHm3qiSXnAgI1WrSqFqWBwe3nGLwtMa
t3IeM+qaK6Izpae7u1S6Ikbwt0ysx/c9t2YqXjnfEXPOXDUkMaOSoPnCNldbh8Yb6t9HPCYKnEUM
B68cDFPemTvHqlTYVKTefF/lZLnbciNKwWd9lhGrC6NVkO64Z7QAWbwMIgc9UrpxdGnEfFRVFf+1
esrCIVrRfaPLwph+WF3iVaEkGJWczQI1S5vfAmmlh5fIkIrvnogAwupEgdgQGEmRq0CMJwHrieEf
Ate+XXr0riVDVkkR0KmmnmgZfRum+AXIiKxQuCeEHAJRdWFkudpQQAfsC4z+8tUjm6Jk+yWD6CFQ
l8z2Tval33GjtLIIufS6dh+u2uDUI6U+DcV6sutqY1SkqfUkoqiyVlQdfCqqxKsCujlFzZD8jRRl
cBp4Wd7HgmHvCQ8Q9KAyY5HTa7XrpRWN1A2BaDVi92t/DAN0CwBd9EM6R9HcJ+5TqJTMp09Mo6J+
wtohpo5au4JjwciCCbh650RLloAXsWwUsIjQvwT+YNmDW/NcN0XIsfzW0Sl3avvqYemC2L+8vin5
1qz0juMa904YCRudJSrajxYLuLa+0R7SBtGduEHTO9tnSHACgL95vsCCerDpb3slFipYAJmUBtaV
C0xAWIfQBoEJMakWXfY6mG6SDIyeIUbTOE4IvsHR1h4yQ1aN0HnXnxmtXNDkuk+nsLPzanDza8Bg
Snfu/nVZCt4AbGg++lVaK1m/Dow+R5VlwnCKHpU4Y9yBR2O2d/q3cy80kaxdJgakx+6xq/kD64A+
gN4pvgxhnr5EP0VdRUgWaytslRg0b7NRNFmaLk/CXCq+f59oi4buuBo+l89o16SL7oUo37C+IEZZ
D+tvKMUfZgLz7ss/Dvhn8PMrlZrpHSnjh79jOgMqYIxRBCqildf6G+fyJieDue1g9QQRf9723HvZ
6499ItmOy+MOQ07ILikcnuzP8grfCSdbAhXZ5y9iJHqF3fWw8rBXdJQHhzOjZMpVNa1bTU2nIAat
9Q8L5uE8jOB6C8pW598xgxH2QHixfyFbpv7JKO5jtLKq2Eg2MmS+SxeriKYW7RELxM4olYYPKk0d
8/lgyTbpuy8NGMnAqm2kqwpVPIZWMh96N7zTfhLVYRpEt7AF+rh3bmJpcB+ROLRoKR3Klyh83Ybz
TW/L9B5GEoFswxqrhhe6OjsFBE6BG40gKE9vdSi5tLd3ZEeHV6pu9MPkL1cKCEM5/4Nbv9LpuHfm
0xYZxdaYrnxGcMHsnA6b4RykFKi47rOF5twkEz/0XKAlwNIWEe/kVhh1x0hmzgLtOpJB5OXMx9ZE
bKm+Y9DB2Xr1bwEarubfP2ZI9ZlNivx2/1Wxm7328s9lDiPnWkt2lN2BnzXSsWkOXpSjKa0Gf9Dl
WxYqhPWsNHoIH88bCJYa51lQBdUDNG9nt4txnezy0s8BITAojHu3tPXa2RVBwybwFtnfqMZwS/MG
9cJZozVG13uGXmTa+HkQbEEeC0vDT1rvInLFxu19zBUXcaZYpwIvIuIweUsus5mY2m630ZJFyhMj
nDPWxKfqAKQ8ekZlZ8Mwh83glp+jStCBmbrRNAfEV++MiuFrizOCFxfdHY1XL1OqOGgqE62vbwMp
NS50AwLepksQF0yZAjUe9NJ0SQYSPv7GbwExMUNkVWTbG8rwe/6gBYeCGfOg/af1YGgCw/WSttP2
Lg/rYBdtxPPz9D6omOr0s02oR48+Ai4BXTunOdK6rJ4ppRn5lPGeNue9i1g1cIyJYjXoKMVyqmYR
Y86hgt8dVWZvyG9uqMJSIZpyAqD6+rdXWrfcqAc/IkXPnF5bWqq/TXDPX1WS5boQ+SCU/CgtR7eF
LWsgSUqko7qsKigz9Uu8rsalf1zukqls14u3IX6IsMOck/csOENhSpPEBFAIJRZweDr8ThsJMSPW
VoopOeWluILG2XVS7lbcapcWYVgET6aurAYN5LHa/h8Xhq56sO7fo9cIJam1J9N3pNZ1RB3JPBTV
miclcCriTvMXVSev9VOlQ7wVn39RU0Q49GHvaemjDZkwowAmqOau0Au8R1WH+WkEqM/olKCTa3Zo
O+y4Mz6kZlYhk1z9Qx/msUPXu1eirsLFG01aFfkq3wz+x9KZLSmqLWH4iYwQwYFb5klBcb4xSttC
VERFEXz682XtE3326e7qKkWGtTL//Af5XrQ+SCm1v+e2sfvIGofBDujVZGQn9OE2unpv1Jgj3HpY
v9mKG7eZfHFUH78kDA6/DBHWMmp3OCsoKe+BFn1SFcuA0oJOlDkeEwsiHMY3u57W+AhQ+XlnW/wp
tP2ZUbLCMVGlH+vti6KhG2or4Z7dj9CQxnhLJFoo8mhKiQVL+geGPSELIjeMEOT42Pqi2q/C0xHn
lagDqqzCc31432QYfdM7feWJflpNRGsneroh/0r3Rzk13CB/ng8mb/iwFKoToV3B+w6LWBCoZsKY
xTtvO76++dUT2WVu/ON7xRw7bGlAwddEmpPRwLQcpPxjZ3N1pfS6xB2kgINZg4xo82HE0PHbvTQ/
jE3grMunojU+olKj2FfZ63l1yjNgaToORFkmWAJF8NvsbVua4H6CmCljclF6g0kRqvPSFqmlAOkq
lg46LLnuRPVZHlN0heAff705NSPWhmazUfwq+KCwwk9IMPZ+jLoNTbLABqQLLEfjExXW3W3yySsP
1Sru3JznWuh8A/szpSieCGF/2gFHgWoHwVtmRv1EBjSdeR8K8919rEaY0IgMVOp3ZaMmDw8TtUCu
jz7nGOLXoYBWRsfzJqhHGGnRKUI9MPtSlZ9cuQojFEfSVQ2YTv/rhAPYdaI5JbwJZyihkSz+rRsr
JqoMCnMHaOO1YTsdjK/+aEsiCL/yCdo7EZmJgLtLK36PBHQmEkTV6bKBDkwx8dCmCElnb8YVGgwR
4xzd1hdKKok1ooj+AQS/HYrVwH46DA1EHPL2f/mRywyvWVCnJdD+QZr0FEUlYrMu/aKaKElv9sd4
076gF5eVtCSKr40R04HRTK/RfU3T7XyAVThy8Pn0GtUHNAhvhgUtqkOp0vt3A5QGAX/mNCO7SMV/
CGJleBrDFfSY8Id4mtJTlV53UgXdCfFX1inqTXSvQCJISglThunJFx3fNRKrle8BQCBnIMghoAab
Kcxn9+3AqCOswcwhiVTQd9coxVs4bhxTD09bOVqdU/CfN5jM+eoxqKo8NgJzPFHJD+PP2ZcGiApa
8gYpaNzPlGMVJznKZxh3PJoCsLys3ZSBjKNKm0zLcY0GyNz+8q75WJDeXhhZXBfDzZtULl6OaxLo
MTMlIJ8BQpr+phN1AaYW/aTzbzQ7LWiCuFKUJzxu3om140mYAg4y9E19X+E5ua3h13WZYFREl1+W
zaF2lLiJFR/OXb4qQrz2KuMjfeVge450eojD00Ga7AlVkUen8gYzZfMIL6t6U3CL70wN+d2kXMnL
KyhPZipq6M4/On0XpS/yBSyWTO7EUdf+pn/fQJZY2HKDFasWL4WHd9lrch1FbVOFOQKZ424ymBUr
MC+gRMTUEFXEe426HfsmfPbggP6j9aTHMXEhY8oJ9NZPHuCLwHVHnWTIG819xiIDj/KC+sZ9EFu+
B8HYXMFHWo8f5bQCqX9/Fv9qR/ttGISc7B9cQyWf4uG3kBxaZuINRCLs+02IB6RKOoot7KDcmhgR
vjs66Kvs4R44xJoBmKgFZUyjONIvOON16GGBLQC4oOeKLS8pIBHjDukVX79CeEeRQbE5SPWx6kKs
Mw4azDqpzpLjHYLfJrFdZqM45cIfIxDLTijsxWtadC6NcYAc5Ls2dihigUFWm6H+iCcKG7HMNmgy
ZaIh03DZtwqaJeMe3APp+YE0ZTXlpLIkC7Taie5/uoKrWeyFiyrNkmC2/691dV/aU0F/M9wlGJGz
p2UOfGSxQ/uVWbKQv4cJCzewvDTMwCPUB8+xuMXI7EFwVYHa2br4DoX/et57RIOKSi8U2bjmaeBZ
eMneAywcnXdaYqUlLSVMgpLSogfsJg3mgnM5V+1FPSn5F34tqdWB4OVvbXoKZfYvBCuV3VoQOSDC
qGd9/AVNeWtd/nEZrzPhn4mhl2ziPz2+v8Wt4Y9HD1wmb/a3Vz9iwHc7EGIUpINYgJI/HMC5m6WD
6Q2FvHg4gUdQ1tLLC3wtZ0LO0j/WJojPZUhDK5sFLhR84cyf2NZmSKp9kOE/jFg6UDEXuDOA7Xj/
qc5R3K7AVKRNffMj0pR/zNf6GrE7rYdps+4TBm2ApUqaVMnSzZBSTy9LbaocdmM95R9Z8c4+kY5I
stsAkTdDYtBVFv2z//iVmaqos984IorYjuTD4MH/y5hY5usCKwHKMOaXflfu6+1e5rLievH53fWN
DgBrzSh5N5YXFM3oLapLVlU9FmHZML6hmX7bOiq2s59NZFor7wdN1imEhC1L0Mfk8Mybzwui/O6a
6qG2Rvypx97032hcDgK5Rs1SKWNLlvGoy/aMvHyqEbl1RvddASOMzO/h/jZ32922DWgveYcv3c5S
DK16Lj8suwgzdLFNeF7ZcN+MCW6YJTDz1hkTdDwNYX7+u1t0vNta0GpZyjuhTAjE5oHzK1YiXDCe
Fak9BCwazmumNZAI2hnlR7HqTbwWEIEMPuNFOoal/FN8nct6jjQq9nHr4pgF4PcIu8g6erPnx+A7
T25BaLIZtoJYFLyu2E0C1bBxd2ExKE7m3SEiaKjqb7A9q6jhSX/HDxaWcn6jbmx5hrvUd3hJLaiU
0uHmiigNhG98XXT3nxWC0DPjvjOTm/O0B3EXrQIiNgZ/GU39c2DCMNSpUhY1f1+ctpcUAXIG75FF
EtgDDnnSpfOGMQ6f9e9/3f1IFBRZOthZ3b4LOo21DKTF42f1JJG1NNEZ4sAERZufRyUqmJH4VPJ8
nabP450YE6SGvANYMvE31gff1xRsgWoRhFntUOb9LdmD/bMxFMT040eMqi5k5soA9OGMQgroONON
fN2L9CWEFXDclOECvV+OYbMaSH8lbcwN5glaSFKUe87wN/tHO+0JQazhv3qJPzjUM5xfbxMp8yHf
MkUVKlRFzMTt58wvfbqLuyTvFRJSAKPo5+Lv0u4BcvC6xQb69NM7yGCA0DwL/zCxVWE9vfI0LH9l
llvipC/6pzzoYMPMPTI+OTvI03DtYvIEUxpqn0EtXovMD+C8PYg0JgaBhpBjto6wvwyyOXTkOUP3
zEHmSUFPIp8r/1cmXasT9NjD7gGj4RkWvNurB1Zsc+VSzq754sjqbT1laAz7/1eAA3MUXtbER/aE
JnoP0pbb9GM+lqekczhtTsluWkDsjvuHe3R5sDYMKM2oTDGdwF/gRCmpprvF7tjdUqKiCV+xoZeA
X8gX2RdXGWUh7rEsqlQaCFXHa1GxSnLnN1KIcSF/AAe3/KeTvn8p8m5+9fs8fKZg1P/Y5EXDL5jj
KQIVezuNufjswZ1cbmK08kCjHkEZKBXAmxfV6rHHZiBhxwGejlDFUV5S/DUESTFNIf6bIYU+R3wy
IJUgyVY9t5Pqb1JODKS0jfWP6ZHL31VO0SDWtxdyE4gvNPutuQky6jF1ow1BHzeF25wlC/HmHXsk
veNCs5s3Q+PxMUektBE3senP7vvRnaGTpfHQT7qbfEzG7LEOd5td8uxL4NbIKBvzMtWoKSeDfz2f
BAxcxIkqOk266/tyyFxnAiDwZabbD+4/2bwXq9ukZRrRN2syDr4kExs5GJj/UY1mqiAFYNGKH2RS
PQ5t/D7UVOrw8itx1V4L4kRawBrEaLdu7Av3SWP30NaqbpdYlXnra5ijPd0q1rwrvyvjwWoQahwk
O1qzGO2/x/sU50mXNx/jPZheLPXY83reHXcIagncTLXVC0wc4xVweMJkNfBsETEhspIhFCZU7JNg
WQy0T3ZwRSG0EYisgMfRYYAgKjeYShH+f2wyUEVtqPsqtYsJ51vYCi+w4PeK+W9wC57BjVqi5067
7OGq/ZqWaR6zGLHRCmYummp5Ciir7e7+bI9Wu9UIPPNpSnutrcBgpTvaasSOn6cjTz2ypuAKuagX
9cMYrCp27ga7e1PRxHYLcrZMpwlnZYDKktTdD1angJp6wTx1nIP2r2C2SVbrfXxngSUEdpXR9VDy
4o0BJhgPNy14rfkOWNs/Ij0FagkH/84r3oXxIQM+vo1n1L8uWJLHWHP5dHAUTYwUJ2I8gUyYMkFm
PhRax/eKYpWB+lTeJUsxLxPhPmamzAgTwSClr85lDn9aACdCb8gdmoG5tNnSTaP1FqNPeV6GG3p4
jMD5FdM6UKN9oA5y2bgkHWiEYimB+PGNPJ8ZCVtg7bQftvUWXLdMMC+MWEY5ndilMeu/Q7S80Y3x
BC1k8q8LzYYbhAqR+5b+XBxiIAnY3t0dcYR80cOPjBOo++UKlBcLJDoc+KQFhwkXZoF5QwiO+cH7
7cJQCXdaKPSYmcGHx48qhedB8i720s5jj4gqqEFchOAOLCw3Zy+ECYrtJmNFr3FUeOXnaMo9zRvk
SS/KNjcOrsdhn6di+gkOBKbyWbVM1+iQEF+Tf5G+QYc7MCrI/GIsc5uKgVYRUxBCanpxwSW5DoMt
T1bUIkWpCPOF8pER7FqIRk9utXeskPJ7D7p8C+KhiSgVbvYA3FgB4OFWDD7ph1m8GBaqf85tpcOL
Mbm9oPim249wbMEQ5uSXmMoSVwY5l/qe1OeC4lUPJMtZ2/+5eIGm7CYV959w8KlRZoOZiBBlfnw6
YkrFUFXMN6SW+x0x8OFyzd57nRaZe4ir2JdndFySLYes+F5GAqGXwZCGa6T6TRNwS2DSiRgdParC
FTtWe85uQkPAt4t7J3nmt3lhpJyCzY9N9BUKCgd61+QnDRj3JhbLASvDey99BlWwVMSiJ8C6JRFo
KP6F0IMOG9rYvBMJuYeZn4z2pHGgNABEslIhsBJHCsQPD435HX/uQ9mjbggfKwxNsfgTCqw0nHy8
FQ8Nr8ebyUzmEQrschpDFxHlKOxaomWBYR5iEgNXEp4ivBbpgUam96b8CCuP80HnaVHJyeDrReEx
extLakb6WhHy6VZP/olZFE2SVPypDE854BzHGngcnMzVv6s7ADrhWZSLIHWZ/k9cSmkNfBFyouL0
BryKWBPybvL2cu1Z845yNtjkONkYw7LCZDwQfORfOgqeIRYMqq0bTCgcDhdQcf/xgGNbcWQDojda
UEn9mfbzCDkyJ4INcDEZFfLsNXRaEL4uDn9lQoPlk3vdiqxD/Illn/2WZvrXLtLWWA8qRGZbQXMs
SLLvrXiwgVNkoaRX47mDH+UM9iNEggQr0LfwuHR4KHloR7CL6Sy9955LxggWmkAYvhyhP4sVi8wJ
ZXDOXcD5k+nt1RViEXpPbhIZ2PU3gxlsIr7jIT4/4gIAHer3nycer6iI+VaWMBqsPyY11R/Xec9C
RC19BNpj+sMrw8PJuHdBXwBFGLuzHuJp9PFAK8Q2Rxv/4wQaC04JKtAPs1BOv/g8YqHDEI01EO82
TpRMt6s/fSwcNDBRmVHCDoJb064gjLMZCPniNIVBF8LlYY9476BOdzZZDGGaJ2VwxpFFEBzW7uNo
yCXOYnYAQNTu6r5oYSFyq7ZAJL8TfO+GJiqHSfr3JekCpunv4keOAvEODa6MkUcYorI1UPYj0vA8
YV+mJ3sA2Z8rzra3UPnLKKxY88QiFTy9jVrAb4y5aRw61LliAy1cSfiaMifHvpjwE7R+BDLwbwKC
90icay0mL8H5hygc5iaEIS716TAQKJofYETBEFA6ZwKEuMJT6DGN2UXnRq6Pz8ACnRXbOTgH2AZT
KJ0M7YYxzhfnW337QA/SPZx+WgprmIHYUTztHfK/l626uN66Ml7C6YuikjmKWHe0SK8kxAG7WIAO
dNwSps3UY4Sq7+xcAs3u2fu5VMsDtDYMMBlMvZ3O9rP+kCzXGdf2k1cSFR2xOGNRgD2QoIiFQet0
xi1jgBtDOflZFbaOGpR+F+A/o4kgW+5PHNhjnNuLTEYVABbJ8BfzxWTgiPniKKQhwSMDu3C4YTxI
MIfcgfBypi8q72vwSFUmMuPXAsf2xfN4pQ7Q2CA7XC9IDSwQQ4Z2vfA8pXkYiCqbxW/MuPZ+Ydl9
A5NceEKpPLidad7ERroDKIZ/6QLKUJ+7XJj5LBqSpXFj6QeNKdgy30BDVvmAMMaD1a7g6fwQb8vj
fyZFNqCS7tVOh1Qnxv6AY+S6Mg3mD3R6FDFZingBRQT6X4otGpuc2VptT7wSJh3Y/GkKT6zrBXxp
Akecxpq4aF6E4fSe0TMSNgTM0wCpUfSTsq5TqAltl0adscDV7qLgp1c6bXl9tnJgbPY94P5/J5ul
7s9skOXw7+GnNmhXDFwFZwbh1+dMKeyXanRB/sWPDl+d32wClv20egROTTAfbVujxt+FvnhnvPwH
6baVMY7V9Q33Zy0YBNms8VUoRmKVgbEcGIekpKC6mOIzl00u2HA8neeByS+MPhTZnKptBrADdaC0
tS2YcJOM4M9V2Ko9bLTjQpEDm2GErRtbMIU18LeisNs8rS7zCKr+9M+58UAAd30AWLBGkNl3WLPh
8AY08oEvjqYLCeePDCCwWY36YCgfQsWBMvAxxT+OQ2NaWVjvXz29YeJ4ml/nUBHA70WYQGIVSeBb
WMuB5HBDsLGHBNVcrXbxHr+PF3suqqMzzLxyAd+eEe/d87/UNm62PaNWsrYOHfkCkRHUEefhFt4t
yY3cmLG4Mz72yc2x+yGn0Zo+sVi5GNudK1R3xSin1ZQwxcKsJhjYm10CT57+LWl/itnla4x7y1GQ
e7d/OoCgieXr1zonXwgjPk0h36ZxdZKeTSBJ8GZK7Wfe098/zBkoZyyEeXhGAGBwEFFzlJOX33ca
n2fEKaaVIWpeqPe/8NnJUNfXO9yXFOeDNi05J1x91akGRilijj6ALGzEavKa79xq+cI89vNTR8Ls
mF9cf7zuWyExLuS+RN0PToMKmz3w2mhbYthYhMMIk/xVhmf+fAjZcrnvjlGkuA1my+MihU9RxKPV
KMweFI2lU//1Vf0jk76gJupaMqWNJ7syQAp5pe4OzzS4GGEFvi0luhhWKhK6UiLPmKjz/EkJ+HJA
3u9rJlL9tNYNMWWjKQeim15IYn8WZkns+2veAz0mpak2y8xo0narWjvgY4iMr/R6GBy7lfFK4K3Y
z3kW3jkrl0nxo6AjIvUaHlWgOF2TNmGIFSSKihg6jfgtUC3K9EI1Bro1nBcQv7rc4GerzzMOJvbH
o2POwCRtw2baVWxGPHrCOsIulWBOtwcM6sCnwf6JhIMbwgCx6uTRh4WCURIdATa0SY+S+ssgUCjx
lDaUsLWsfG/saCkQduHIISu83RllAn+RyCs2qF9sBWhofwhLjVhxaeMJkOnbxBxkoBCJCISbxW1L
nU+l/mFFS8WWg5w8KiZaCwGvga0rk0WHBAbiTCTQ5LkQuj794qJIe/v6WIO7srcyWpzKzPDl7Lbg
+dwzHzv/ETHJg+cSO7xs1mVC9sGO6wlYioxj4L6XT6Zs3QChC9UxAZVMWZHZcuPx3nwqTNY5H2ji
N1BU3ZMx5W9mCiKDk1XQtSoy7CaXpEgYcuNT4b99Pei42b8dLKufT3SD1d5fjrxbAAsFCwca154Y
V00He0qvpLuqj719Q/n4wnxWjB/0DqdcGp6TzQbE3GIXtsSloVl40V/dzXZ1sXhvQGsaQFxLhfAz
khK44KchHsMHnjKTO1RAuLgB8ugSeu0Rzfo1Pj9PP8eAeQSWC/BmAhXh0oYhtNiOw7re3oj5TFXG
iNTiWD0SvLF973GCiMUy7kWJf4m11Tu9bdmn9kA3yflIFUwZriSDk0Ptjm/qaPwxc4jZaG0Htvc7
ZaxKIUg32RrivH8KFeoZgmbsAos99OgGbNfcmECfYlzrK4V9WVxmxew1rxFSJsN1H+5vhM95Zlw8
xbinr3iw9JHHFq5vHK+hZJLOnxILecZrLBtL/vnIGoLZQV8xrymhYWOsJLLgYfYaUzwL8wtR6CPr
fYYoA6lC8DswwZ+uUxNhJz5vIHITMJRZ7cI0esKMEC/5j/OwhuZDNXJXAfGy+9hpmNdVz8+JcRxh
0m3zngOsrP0suMZZ8KKkD84xdOupynF//TdJDIPGaI+qVx3f406XULRLYzYrBZuTa1psb0hQUnWv
eupKwtJU74PiEknGtD1WZp2OlqyFuZeFu2CAqYnR+Oim8K8DnuMS+jVonVKYvaXIsIbYe7f2nky3
/RcLjZEPxEXm6AzSiaVOJf/4bRHAfV+KOrfDdBTWzZUsDZQnwnn+rDOcVewLUujD6feF10SOz4Y+
ORGkVrnqvhg/zNwm060xdmznbyLO8yCf4onxpDgpjO++DsHRJHZtdU53yYjnLST8rTEeY8WoOAlj
HdCXfgZlBqOH5TXRcclb7oKaraJddu3CU6wCh3LdIZAbfdf1Hx80InbL0n7ZAQZMf43m33v7gskZ
59tzOoTzd+R4zmS+nR0yNDmY78rPUK98sPAYnV1cQfhf72PeKrhNhrZRhkaPcBjWQi449EHU6bQ5
PAHu+6D9QbwEkIOePCfFod6eKBf3QyrCLaRrMgUqixK9hP3XQEL5sspdkoYAY7C7GEhMQGIISSiT
+8b9933AGu9qu2XudkGUaoI4CBxO9Jn2srqEwHsde2edIIbGgI4M3SCpch/i3gFs79TGLEawFuwv
9gUnNSJ1n0CCYVczPse+93GrizF/AoTEeng+7JbdMRe9H3JDHQvsQHgq2oSnZArxadqg88bbJMn/
QZHKSQll+f3a73nnFx+IfzJguxGG/Q+Ly5cNVeY5+RE4q6WV87Aq/FJ1w+kCmJeEn48FU5tyWZAb
cc/M6CsWUJEQBhurHPsQkFlrU6B3hyuPcMLXnE/0msDosXq8JO073Vt0DVfSAb9McqZq6LZAOPM7
6nkZ/sn7aMASmpMnmA9c4V/eaZOpiO+gl3fAHpnJ8kO/iz4cTCn8RZ260F369qeTcjSTRLNWElcW
TDmtNk/2kLEBWvaSyj/ootcF6rww7KDsh8BCjUubnAJUsqoKHAG30BW1S7tCzETlvOoa7HsQc8Wa
Fs4Pr9Ms0t/CoXvjo/5Jrx980tJnM6AVqRlHqIF2EC4bYdnCYxP5HNI5hsb0ZfYK8ht3PiCvxBMN
0l76cZ5PUHQ4axILl0MEJNZerIzIG0Ue9nbOS6qTUtzc8FBJPwfVld+ZbMDthiEGHOqPcLeE1Wco
01Gqb9vDcNvl22rz1lqdl1OsM3e42JFNb3V080UJMjv9NpCWCIO0tQ3W7o/9p011vWueH5zJIY4r
ZCED7gP1wm+8WOkvE+TcYjTvFh3U0pygUOMOBnddtSumSO3DftOaYaLj5dyA/mfepgvWe9t+WMok
yj4Gf6lib9qJflo8WshKha7JWbkCqf9q6Plpp7nMN8KKrEo33MmCxtvA63B1WkJ7No6nmBWepV6c
cnC36cZP6BRLWd9eBkCg3BlvS4NgNpzy0jAB6GnllHIvvMw/Ih4rK/QApvYiAuEs+/BH7IZuGpMF
1vs7L2Yusrl018IQJAmQtVIEkDuDkMeVGIog09vQ0cLNhMUnrarCSRSDkSVGL2w2uBXwg26JAYQa
8MzQgdtcNxGnCAN9w0/ZP//dtBPDjrh2SeXgisBLwJrkYFsnq+H7NRQ2OMeMacvYgDJ6zALnJroX
zZXcHWEFQWqmkrFRRDOAhPMSj9ztWKHEAWjgP/SeEJ/xlh+fEv7AYJkh0Y7vFksOsR2MEW5I5Iiz
Vdd/cVzxbL8lLUzo52sEuNB8hpI2NEbU86ZrWS//jcxlL4BGuBS3OPQfc5Z2rOn5PtEDo+M5MSG+
4c0hpsM8729zaHRioWeJp0f/rz+4wG0SrZLIecZSN8sQG1FwnAtdgkO/ukvm0Xx4+iUJr4Di47Hj
DQLxke1hWD5yewRKMHukC7o6j+k+HhqjqRxQMxcWuBYUOhEWlBPsDI8pabi0TLtNHpQXu35h/312
ciJtIC2Dzth9QNUUU4gFa3CWmfMLFJCVErIfMzcjbRnFEQOY44mE0b4jLzhWw2z7ODbe17vF1ULx
7rIjFZlZbK/OnZsNpl5ltgPzfWwfhrpit5qerVvKkM59sduXW4Usb/ludv/4Bg3ZY5c0i+CRmW8J
z34sxJuigFvi9y8mWct7mropeb7xNZaDJDx7puN85B793Nhy1VUrzqY11QXlM4TCAU4UJJhO9Bmu
FxVV0deLaaJbqAHjPZFKUh8oq9mRVWR1nIkzlrSb/C4mRF69p9UMML5wynEWFCM7m2aMbqzLYrch
z5XqKqewuloXcByin+HzLarFzflPZFZiqMEZNub7LheIbFakZyfzbDWGm5SUYmfn5rxxyNr5xTij
nMBwA/Gvx+DewgGx5V4zB7z2w63cganTQl43N+cRqNbdGXp1UtgN1SxIASkjAxJK9ioz969FXJQv
cjDRlUslxK00n2GmhMnVhG7GgoiCBiySKvFlJAfOON4FLJ+gSeJqJbQhyUjHzAhYCVcTntOha/7g
XQnbd5UcMX7ZYKEhHiri6STOZsS8t2sUz2Ix9bHEhFXF70XMqSTwDg0SX3n7GMQ0uEP1XYosQC1s
TXje4Xv7WpIv6vBCw0cRgyXyZVZOpCtuf/W4Wha0jF16YUlaESN+0eAgDcdB4BVpvyK4k2spiZhv
2CYtqvyv9SRbRWAIkct/jX2IjIiF4Us/PT9ZEDsEQNlN5XnnkRadPo7/Ymz6b1mj7Wvpx8V4H/md
vQXDoN0Uhsm4Na3tVkxRGsgeGmhH192NcUsIGkfiA14wU1h7lrupMKl2rANrtE2sL7Voi+LW3NMR
W5BGMDaoYYLIpITFRQfgbzFI3lbGVjc+S3lvOCS8HJwZ0JkaGSNDaEdk8RUvQOHH4Qp+KlAxODX0
xhOyCqyFAFHEdmAwHRpxgRe/6A7FNqLPrFySHmSh494WH27Sk7ERKFEv7YSgSZ6eABY0i/SHEgsj
1qvi2dALOA8BE++lFvQgsKxlrQIumgvwApUM8MCYubzWlRM35PSL0gRfAM7Z2hKetVhDWiY3jAkU
DwaDa6YJOUdkKxLW3EnPvh7vpozbI5WQtB7vpQU0/JNOvHM1InXIoYXJnuSzAQiRSvcMatJdDmE6
LdVoyIqU2eQ/41fwkmbDxhnHQSlL1nIeFMF7fIvvaVua6r4aS0x03ysCsp35FlKyvcrNWADgOcA0
Z1+SMzPjyEU1o0Yq8e7luFicWBDFGedFRX8yS5PtlefpFn8xuRtsyKKeoZDw9Ml9RUXNb/s+AgEY
UMgc/YtLJ7AqxjufX9YBsBqjHGAQlrQc9PhvF1wEkctSnXuEWwFyYe6+EVEU+Th/07yTTQ8sRDno
sgyLxRimtNIH/6oB5NL9Iu1HAK/RYcNtcRgagDqi0AqacT07DZ3hEvYYsvuRp9jkG0MSewKqM8LD
/Ez5OYUf/xQKh/xr32ZvWOUDh/ITdrh8l4Jggd5TBK9iQacFdZR7YFMQIzhFhNnbmaehhsvDaiYo
WEbb0rO5T2c79LF9hwasZ2vgZKqlUH5t1KgfKdYl/LilOcP358ZSBBvEZf5DfDOZhyJlaa3NRszx
NKPnY4w3hecye6LTvxvunG1jCm5C/0nroiMCOceV2124Lum56rIb6YEkbUndLCy5j68yuZSPSJRs
IYMIrxtpKIhlhEnZ6TTLG6vSmwodBl3FSWLKAKQBJdE/ET9Z+RJDq9i05bym+AeRIslN9EICKE4b
TSSL7GveRO3Pg2VKdR6EPBV8+HLW7+NOcU5qcD9BH3SwQ9mmFdAIBceXC5pk0qBC2UUtufRvzNg/
kw8/L0zMzLt4Q0eDtYZLfACI4X8pC2igSaDiXQzZUDjN3MSle3VU3uAR6M6JXaD7g+aYYKp2yYm2
L3YeVG45laVjz9rHjo26uTKfcfWXAP1nymHsFXwfkb7TfySnWAwcO8wkji/jIH8Sr0R7NjSPM3+/
3zuZwU5Kv3icD3CGerhs2OGQsyMulJKYNsmM48GlvIvmsmZhcsIqu7+wTZYmEoyQfc+a0+s/ZAfE
HbJ6UEVIKjpRA+xVscYeSZPN9ymebM9nyo5HaZ7S74rN3sELkqcRFqvN4SFH3ijm66eKDCq3LRFy
fUeKHtkjuC9tPjoBc/KMjz5SWWBgRUh6aRYLn2dz3LA50yIKvUXYTsAm9sC6hyNLyWhKteTiauQT
Y4l1X/FM31dXZhhELU+05B7e9rKDDvynJ4aVuXtbveEeW8fcvIY5xyeOWBfzYB9kPNPjSX0jP5AJ
JgCpUC5B8X7hnIKnwe5Eltk6mz7OjJUlbFrRNopnYbXp+oimrMPQvIcc3PzJgRmn/YeYeTnWzMUU
M9L8J//49Pr0rRYemEggzWyhgkN2jIGfj/uT3HUPBzJnk8x9GUcNzCZ3Mxdzeg5xRsEtspo7MV4I
+Wwnbqzty99vwZik8NJtnZuBH0PwYiizgXXeU2/NMl4gN1c1c6/hmGMUoZjhanCEUPHAi3lYd+8g
cFRuDvmFmsvXYpkU3r3T/u7dwq/LExKXgGCT6yrnuO5e54tArGaSyloqNCU507c9h7q4r/KFtskX
O//kdLgLuJz1qvbqUJ91MqPe85WEGUADNMNdCF2FOtqrPUAbPiHukLaIiwZw18C51kNcI3HzlA8v
QqydM4ie3sB/ebqNiahuz+RWbeBB1V7h8gazkU/1Z2MR4BQLfWicHLlxTvGOhwVWnLiiuXDehhN9
UodUiuYMBVXSmZXjrwfez52ueBV3o8q4QFbMvTy3c7kvZ6z2ieruUi2GzMhpkvSBmv5YmqYv8q+v
28bqOIt6qXH+vXk0rcOxAFhZBEqDlIhpIWMdJFUXv6FNk8i1goTO/wzlCoZIWnCeD+Nh3AuEtbob
I6OocGJHCRDpsUyRxLf9hc1Ujz4EA11PTClUhS9rBC6JOzWkMZ4fefR0nHtcPopbsKZnIbCZ+Zwr
5JGHpw32A8w3vsaRm4X2DhREsGHxNWEC9532cVvQUnheRJnRI9bAhMWRIp3f8KFrsHg1dhjYargd
X6meH1TpuX3ZVmPsDQIWMc75Kc0J633iSpqNmQOJS23N7VmY3DVcRH+3KRYvngFuGr9PS9BnYy7G
hSuUtic45ZBOgSvH6/b331XJ+yjeo2EfpwFijWRFouQ/sUpwxSls0BliCiHHt/NfIV2APTs5YqQL
qY2jmcsJ4WeU/Yn3Ls17DCA4zm05U/0VmAJr19ut+EqxeHAz9WnPrce4dLnF7bfbJQqAoj73epzI
ijP3YQBCL3GFqcU3lW5u69xs+NOGFDBxHd8osAoXi1bOBVdkcj1URzU8KUZBL7RjdlwRDnMNP0nD
CoEpRCuKYu9L+lX+i52+iZ0TeyxOEXQTZhnQsUxrlpDzvkPtNDJP6EqkB33GvA0zuMf27vRX8oEJ
Yyumdfr1FS41k1JriLKSOsdDaWN/eRxLSCUt73C9G2pUznrsOzWbvHwwhQ2gmlUT3tXEgDc3kzmc
6K9TIUikdVGcbd9Trdp/zOrodDfeEykzXn5cjW90YfBZ6PhFdqojtGsol5hjEP3gdhiyYgbFSkxT
sCS9kG3yxhtWk4LnTTPreTWpjL9Kw76C7hfeI2j+fed3LGed0fK2UbhZZfTkUwGyB3Fn8yBKp3Z1
5jt8y0bQfXCVER/1ms20nVDbwMLZ9qPTeuh16fKMRzD6eQSfieKV2BLXQTf9urinQcxeMyRlrEoH
njFn/MxKdCZUlHnYHX9pzCDvYSDCqTSgwFtfb+dTtfLWF05mHaHtgFYGq4NWAR71LXnOOU/ssl9v
D0hRc//FSwbKFPIYOtsX7z17ofFwzgfg8KBO+x69s32lM9cWBb1sjdSCjTI71qtRNPBPjGQV/xRJ
arz0JrQDk8ocrh7TByyZtAiqsRLq4PFf7x5fggRPbv5SLqT42MtmvW8Y1XKPT9WwXTA/pQEPCled
dBY741jy0LDpMPpkvOwPaYy+EThr8HZxnS6mzZNdnRrcfWJd3Bj3uAiGdH0Kn0/KdOABKYtvq3gQ
lMEt7u85eyw9Ycyog8ejxHkSSgHP1Yvqk3OCFiPMgkuD+7OAU5MkszULeANP6IQlgt1eFufSHPeN
5ZCmGjCFaTxOQsAxhST9iF8dgyOeWNaEUPWKLfOKuBSQ+XG88qhdppfgS17tXOzY+YLBlA/chAWd
h52HlAn9GB4H63ZuArt8KMr2H7dOBQC48RwVAWgCjZJC2ynE5hlnzmN+bJVBuWVlY0M98cqtLcML
1eJdKM3u/OiF+/LjcjGDIf/dmF8x2cZ3m9Jn4q/XpTc0WIDkORR6WGnsGVLvXKkpr5tncksEBxg6
SiTQADcclZbqAVtJ43idf62XX05GQb1DOiHiCeR3XFwWOT5GYx4adqIRaAuvzQjfkRPHu0BfWIpb
mygpaLnBnKRNbiyZMG7LiXhjaPTePUAu0BVWcvHW3gGhgCax0W5FQwJkJqKsCqqAPL4KbSLubXT3
PfMyy2eYyPHCeOHZo+tfEaevGW8zrFTWpLPSl93JmNu5DMT4i81nFmt8CFpEZ4irHvoOsczj13vJ
z/32DxofjsbKdtYfWteKz3+ei7LjCbsbJQYaPnpayWqi8R5yWNKIh1zHX9EYCkZYXP6SBPNfvPv6
Rm/8je+HD5KUnotG5R49oxHEJpJcR4Gc0L6zC4QrEGHoyDxKiT5u41/Cr687F7uwB8cyeMZ97woN
4BIUU/AydtNyeqFMvVHDo/Nzi6AfltOCzlVgurPDRfbK4zm+UABjZo+Nwf9oOq8lxbUliH4REXjz
Ko9AQgijhhcCj/Deff1ZKeZE33NnprsBaWvvMllZWWirg5UMKLbVo/qoHqHU/vTWSwIJhr4rwobE
xHBlvgcSPtgtq+RJa+OaVzxECsuLmui38lSy/1p1OTg8y4l/P73KiVBmF+wCtgJyq5QJ+fU1KQ5H
aWIpZCYI42hpriki8+CZNnFTKw3K8IUJoK4ejPLjXRWlKiVG3DCK04qFjzNgHn40ox5DQGnjXd06
LQYNBNMrIYl3KazZ9T4hEC5pjntv6R8FAldpkn8WZWDuqkWUtihG+ahqUT4nWJdQNuruyCKgBIxw
DSpbvYEN0v024YbRRMBiKEoh2cErh2KSsKQcRAncykOvbbllSjU780gIffaKKAsUYnWyVanNfKJq
+wCjCAyrc3MqwZfpUAp1C8ReN8ZnPxxB3F9UuqudV/avy9+6We1dicuknfzM5pJM/rZswsU5vIfo
CSCEt/WmRZoh1OQlqVske5TiZ/IjUpa9DyG+Z5lwzpX6IO3lNlIBWw4nYdXbrsOU1zyohqs/z9O3
/YI/HaqXXOUPIRnkRXd936IghYhdrruOqMxtwxOCe43udipnCrOf4gq97BCknivNsgXgh64w3rXf
/pPp3sSiXr5gSI3h6cPYB8sHGKRYoCxFX7Wu/qabpUO+x+J0byzIu/vk3Zkd/zF4u+tq0qvDFHTe
5p2PfDjFhwGlXFcVXSybv94pu+pHyNrzIKrWxKNaMZ0ipicIAHYNeVCB4o1KE+pZkfi62t9ykOKw
YPybtjqy+o0Hj3RwNW3YW1lxLoQ4Jkxz0sFD8vVBoASCPy9h0D3i09K8Uzq2NdgzVXSqb2gySDda
hT4aEdCl7gixU0F5xl7hy51LPX1kt6MILOfJTlLeqCSiRpb0S0t1+mK2CRP5yPwod5AasKGzDIRS
qKMMbw7ZkBvTWD/SEj4yUxueMx2vTBa1az8rfJ8l/pPEADuLpVfJOlGMj8bCsCoJbrBTV1v/Ab6q
0eu/d0FxmnSsAHCL47evwyNUcv4Uj5CPvnIZtNfwt4ejxY074xmHtK4MU6+ac94jKpcAwwquc5TO
UaowuDIJ7XO9He0MvVKDAeaUyXdtylWZgFACg4At97IYj9yv+BW6mbSdNd1YKvkfVGUEEAMdh1M9
BzoVEZfgFJj3MFU5UyVPymIwYmjDHn7aj6ZGDIAZUwkrwH0H8jNyZQpjoUDnl5XrAiuTsupz7na0
BFPDhGI4OeP0mM45B6xvxpeUjI2IxmtYHOEoab5RORWASdyF06PY9uMhT6U1R9sQOBq8PrA0+L70
KkjrR3oBahilpQJqH790oNUTMpDwK2T+da3ScaRLa7XxNl4anfrA3h0qeG4NeABjx0oCDhDOnkC/
OW9064awGJ1cpOHlKDXTH4SoAAxgiXrtxUyOpFnYq7byYFTIbZg5xkZeHOrurJWk3LSaYJmE7nRY
mwoqX+7Z2YHDiRABjsIXWY1DmqQ0JoEGkWLdZdFnVBwoLNwITWGfMbxc0LSEXMsUld7OCdEFddjS
9EwwC1MAZPmlPCISelVx8NB5+wYlpdR2CNS0mpsOWCn/XQjmCIqVGDs4CpfgE+QUioi97UGCICUT
DoOrwu/pdSXvBw6R9mTJ32sAigtxj7YlakipfXSyITjZz8gTC6pY2RAFnAMoe5N3JYrOkkZCeSIz
PH7nInlXKRfj2GfghfYBrGfrMFoCVDjt4ndbDzgoez6dSM15kW9I5jz1OzPFD+NOvOMGhNOCVfE6
fkamhTruESRTsBcLl+Fud7oTOvve19vidGAuEuy4ojO8MRZpF/eCq91Yqj79HK3u+0v8uCfpUGCU
U/5KYol6Da5YPhHPmBkSvdOv8kQE2YF5QvgnZzUB8Xt7J5dgAPSh+eTDgKlGwCLmein59l0AWBLg
gfmReeKxs0IsmNbmCH5NMOlUp6JAalU3bBvYj1k2pXJIh5NRA5snBxoRcMSTiORZsYPGkUz6a/fq
nVv5ERNr+WLWIXZOc1uwfpkrrraFcJNLEV8ofaaq6JxPHukL96wVfkbCNdmYfP7eYkeST2QliU3n
65VaqZGhnzy1HUWScfz0mrKMa4O952BHY3SIcG049j3YASvC9VGhZdnu3h09SQ8kyfxEDYbIKG4A
JwHoguW0bynWboTa/Du2mbQeKaWxWU4s0RshfCX6stM78+vOD6QxKWW+zqXK8dFW22BUJuzgi9nv
f5s6VjcuW0g0E1oEjSjWfbaEN7xBS46yQKRibDZ26rYHjkZ8VaNrgx3BBy0VcCk9JDBgZcCLwL0I
plJisQaPSqjFepnTtm0RAAI+bNiNuXi5IQcj9WElqeNk+0tZmXrrFWqLk3Qz+8zaAZNkAwsp47T7
a7KY1Ge1+J2vR8HV+QoLpaZ56O4BTKvmjr2td9IH8h9IKyN7SIA4fA/3BeDjMEhINwoWy22XqdFy
7QdPcCTAIIURnrpQHWVjOV4swEzJrVZDD5/mlxb4c4a58WQiGeAKyRmI0XyZJO17ncERthEXjD8K
fzA5v8y+psJNhJ+yU8rmtdmAKkzx2xFfEXFN4CnK8VQcAMu3EXXOU1ijyI90Nglo3syuvsaNsBN5
gDnzS7QangZp90EBToVanjBbyH8wNKFXSSCdAXSQjLaOVFxT+41V4gR3nxwp4mBwXm7S2W6AwKBW
7Xs1smr7rIr1L3rnLxfwvl3VrEfXpIx49mgXNAAQSK1AUdhwifyCJI7pnoUCNH+btz/Qu8K4ML7D
ktowmubpH1fnf7QpfOvEqwRvehnoZrjZtzlEGH5xQojSBodtlkfYADh2kKVJF0Aj70lJPZ9Wnq7o
2XYfkAYD0sYP6v39s5fvVOxNAsVrk7y7a3CAkKG9R8qvk3ZtsAZ5GdXoyiyNGSxxaRg39IpQBCNM
Lfkvpzaujdf8IoF3uFQ1fce5SgPIZIfBjl2BiSAhOSdXiW/xEaXwRF8RARxdGLv+w9oMv36eEgjx
IPOIEHSal/vfcI1FYQYVGQrZ8dd7BbVWieFHncfOOI1Zzy+FM1DsapPb4uy84X2j8glQKupLzm7E
fOG91YBBJXo16TCdBIQMQhnHWDmsDDgFBOsx2JOB6cT+ADyYA1ZfyA2Ag5eLyac4nQyuUCaUacHy
ZCm0UzKBnm4Maah3JNr5MYM+O4ZeWjiP4PPCtZlzxN1eIQiWI2VYuwFVlEmTezpyuRga+Z09HkQe
ccfLTnNZJniV7Kt7qzi6t64twkOlTlZMZQL8GYwjFLipQ1zL3qJ/wVKLqPqyZxfiTWz6htyQnQfK
UObrERYUo8Lz7JLADeRmdMNycF+Mgxywjr+stsLOQnj2fjaxwkbSXYOf8hh4ma6VAFbp1b7l3v0d
Bp3rDbElHHI+QAdKM0N0P9wH/xE+vrlcdHP5gKUcfj0LsGA0KP+Sv6TxjTOp68+bM4pEhNXQY16I
aVIOYxO/wYBldVEIYdWxYbg8nJ5KPphf4CQiB8jg8DUEt+ZgYgLadAl9uEXVwN4sPKuOXCQOVHgD
++bcKrGMzLNiT3kq1vyMj1ypakSgHpSnAJ/EsCTsceX5HU22/wJbSgwffirIEFuIInOFPYWt1Eku
20jwY+CF9OsKKGqBMby9GCRNuHCDIsfTf6DMJoR+Tzpyx4e1wa7YJTs4ITt8DgbcAJGhKm9J4EEl
K2jKQD9UnXF+GtAMhkfZUCW0BoAHjCL+n8aBjK5EgCO4QogTrInmw9WaNowzNcanRc/FE8FoRge8
bLavSu0SxpFihpBJ6u8X0FukpXHDkshQEJC2KCpibMdPwkExHmiRcFWg2/cUd3CKepBXBHXjPmG+
EEd98SXQabDPWEwi6QzDzNxevwRWxsLYD+iuVLVVlOPtA7YxYYyWi83ChhXlv68QTK0ukq2EJeM9
m+PgDd540c8B5Sgckr+zycGGyj5rIZC4AexypZ1EUzTyhKcQE0R00FQSSTu1AhAtHtGYMLAFc4Nr
QFMEH6kwRnZBUWMKDZdaKIDxlxIlDqTDeBlqkODjHIc7Yc6OfIjh5RxEUFQlPXX2DhtUcODa0yYR
eMa7M8Tj2qzDPztMBccxQ1TIHJw0SB0lmL8bCoXlSI5ErFYm0l0yBEPnChvh7JA+lJ3a9449eAWZ
Py9zhJrNPjyOmXbhxnKjGn1LjJ1lG0NsBfRUGXw9qGCM1wE3ZlLAAh+FMEctkBqfKRk98sS731YG
AhX0YpEzqrDb0iaUIVDOSJ5EiEQtEy1SlohZgqKFcaI9VVfWwVKxx47IT4dcwbt8ji63GYMngynB
dHgb+RdEq4OgI4W1mAQlVg3e4GD2IdK13nBgMaUWz5ZCL6EW0O8DnTMoWui0qT1VeuJSLDkhT1Zo
AtlevHL8RSkqEx3znmjNAOoAIzLNvHllxo1ZitTueGtJUIte1HjrorWAhkZymCH4iyaV1FU37auT
j1/4EbtEd6Y0oej9RpNJPaw55+N2h6dEDeworNnDqougp5pImGtJb5UGNoq3Isk6tdtKIw25luXD
b9E9AUPozLGUGnDZ7sv8YiXhMO81w51o5weqsXu0IoqQiOiyg7L2hSUf2OuyQ2RV2Jw77/TF/lQQ
0ylTdcMgOcFMAV+V3xEf6QMOK/HXDeNEGMLi/NV9CRALnIXwAyMDPPPrTBhOcsOwUI3mXujZQpSz
oBEAUEfoFEW+XbqvCAZ7vJuhFl6eypDlplPNq1mLExIy3CI91tKqzWW6Ma2bLylfpGQ4b29mfcCR
cYT9aqDLuU3CCC6L1g7Xo0vQNBlqNfamr/kzShsb2M1di8rJs1fNjpzoEyXnfQPqVhZSnKYt/AT5
CYbsL4eSmVX1ixR4Ks4MpRcOvt6zNM/1vqxcKBVm7tacdM/NGlJoN+MxFDBd+Cs4ChTr7p02qZrz
CaHFgcz/7cinpQy8R54HbMUiUCzw3qJKqG40w8paJapWiqv5Ao9Ncf44F5lhpSt6wgU8rGLiPubK
pVkpKhIq8bUHb8dA93fhvg8yDZEIWBt6WrNGaKq0+su/rqxVwZmpq2vtwWdrbxj2SffZ13oNZdO+
zSPYR6wsvsGHy1KqyKBEo/jm6nJ8ECxPe034EB5hiFGbNS9Tff67T8IL+O5vR4ICiJhZUzFElGWV
vIpHnXJvHXFevxSyD4Olt3XerQslBriUpF3wLzs5atQDwmD4FwJNta/pP/NLHpXDivcIaD3ZmW/i
gaJzGde8XFKkTSEFMw/unfeivoTOiQfrfNuHulVe3apw2dgi2HiqD3/IEnfwNGcWk1KpfxhcZwoT
zskmbxTY9GElJrxc3N5+sWJOaBVyz53Hq3muY1omkbww3JIi81CXL1qjFeCdylbjSnwETCxPZt+R
EYRoRLYELatJlbidX+TB/ejhQkbpZr4n5ndCvNoIrwn8jjz+MjwEGWNlh23vUkg6byg3wYbdqbwV
lNqbOQVOswRjy2t8nW8zfzKPdeMAm9dnDmtQmB1gOdWcg/06ma/s5eABkHNf9mXw7BSnZUq/B5p2
A2pe0WucI6hbrKGOldVSeLCv0Sl+96/RdnHvX5tq+qF+8MdMG7bgF2W3Bn0Pz4p9Qy0pNbdl+go3
SILOH8MXhPR4H+0jqEHzx6n1BPdi6i7w5sYqMeSM7OkSVBthnSLNh1Y397mxzs1jv75Sjf9h5+YV
OksoteOM5VZ34W66jq/N1zD3lx/e+weoSW8IliriKO0kpnei3aAAb0vl3FOYm3NFHN/2dsEroDQU
jOhMb0EDCSJakf1b8xBVfGRZQVnD9YjWELv8B8BMl3KF0XQaWAfYPJxAyKh3Jr0SWln4cqjRyKau
JhzCvwJap1dadfM09s4Qh6KnqnNCy7Q03reI5SDW56BIgAYAjyNbKwyAXbL2HsPH16ZkajFCyxd0
haHxS/TMs+nuXtUqdqD0f6IyvL10QB+2W7tJpKa6qC9qMY7snkyid7Lp7VXZvMP/S7vHHlX5I8XR
i38yYJK+6An+ZH3rdFFgU0iWFJ4MXho4myjZPYiw0DlAX56RLDHjFRACAqBAITneGF5Qm74PAftw
/wHnd2jGTKtzbmf6cRrdXR+8fz+ddMScf9FUR6gCq/Jj1KAPh5uQPIrv0jjxeJi0VSBOxJGFtELG
2KOvIqBC4ZN5bYdt0f0+jIi9wCX/K2nFSijzoBb9XPGmBRrt1TPOX++0WIAip82SOxqJ289TcSH5
J2ewYyB8BEOqqEFUDDoCeoc2SsN1/lj3J511VFoJyyxQxGC0kIiLEvlC7AtQfnCSnAF1dJwogpu3
5gVdwpLLBEg1xsAY8M9DrnTdfzJKDwKee6RGcWlXqcfBQDZywyIAkJB/5c3F3ol9AXTOBF2gbJ4a
9aOaHZHXrlSSKXcYR+yhm2TDQypb31ADEhvmG67SMSFjHVRHsNkoRrXIB7z6Akon2dC6WexX7G2i
XopNki8Zy2sChmFCT8L2YH1EqSKaWYofJAyTXAXaUbqsEsoVMTNCqLigEx0QCqlUw6Ds5cIEW0cm
U0FXGmE4GhlQrtu0c7RdYLEocdtzAC3I4QS3ZHZt+QlarodgzDun12VU3Y5pdeu40/+hTFQM7XG9
bhYJ6JqYe7vmnXsXd9Oj0M2uUnWC6jTWRwzwMux6LB4BiaDLmwFBBSSSjIgGPOjAJBIcD7vQRv3a
/lIlvkZYF9LJNXpf64D6YOugojEBCoZp4nK+rTulA4ikgx1QA5wZGuECCLCAIAI8GhC1KjSSjSb9
evP4tdLBFRNNQR+gG1S+exuc3N2YJoMSqBNBdEfZqyC4g8cYa007dy/uukv2aT3wrNTUJTgWwfJ3
zg6n2SGSKBLo45F0eqCcgVtUeK5fihfr4Njazu4oekZgZmE6qJztLdf4ZPxm1qJdtN+994Zc48a7
wlZA8z4Cw8EtWSWxV5Ung93g3Wt0Ht4QgcONAOmC+uVi5k6Hk74o6jx3OhfPvZJ6HOAkKLoDUOch
tr4QEU7BvrfZmdvOqXvemVBYcLqdIpIUY8GuG5P4cEJSDUsHXkttcPcBGhUfp9S28GZZ8gsRBIez
bgGrWylZ16+iTTylHEW8UIIiaGQiEAgZByFnGxTgfJ4j/JX1GtRa2B770oUUsh/Be4FRszsYOWp/
FOWaxEkN8sXUE+BLdZ/Of0ByrCYVd7W7Ryw1ILgKv5ScoVJDfgh/KAnQCXcx8Q+/fOnb5o1wSMxb
E9dgT4viLlRAOHHv8ELVwr931uNS6+RfbsYWN0zdQAAMDKvbx90DDAhAP7BmjQLkbKIR+q/Zr09M
7rF36qqd5Zs3rr3XuFE3nnBFCqzJB+fFTETsPW4Ru2jNQUzvVn206wJfCP2i3BNdZ3tUPoCFEkic
TYhfuem7Zt5G+6SK1MGWU7J1zkAheT4vta+9B/ig8ptqVBwd6aRNA94GFBwcl41Zo9gyY1uNy0Qf
IK1140S7S47Fh17TIozYUIvEMJSAVe9Mzzo5mw5NtwPulFBC8SKtMb0968k09B48dFahIGp5FjCs
u3dvPysuIDuBzwj7qZmVAOzvSew5/hIUrYNJ++y9AJRm5aiKG6biLyQbRk/E/He45SJaZGU6sips
FHB8DPQXlGKujM0biV57CoCHB2lA9T/cBYCa/D84Ggvgi+W+BT4kGGIubApR85AZaSaCQxRtUKNk
lCxdY3uPDj1jCYGN3Sq78mT44GW472t7Qn8Erefgeszia1//JgAJaQwwRTcMUbP/hX+/HtMXJPtR
PjsHoIuzjf34Ao6wpBmwhy1phAR5xHUNE1puOSqWjPLiSk4LMZOG5UoIrnNNGC7fmzTTrggRsaqw
9LU2N6hGBeoVTMr+/inJPhGtSu1ZBRuTAQ+URmoxrF+ZrQPxAvUJChzAWApEQeswfPwBVra4J0IF
gZkACiHCEkW3OjCdW9qiwQNcRIUhTKDZaDXAa0RPBLInCQd8ouICCASU8HUnehosPp4WXjNldjDk
rWwKyyVMmYgDSDkrr8yKDNfjmVIt4DM5HQMqSt+s/4B0u4c5xWNRpCRzr1r7RE4mNR8j+heh7QjS
KnnqAdL4UMX9F06nUB94TgvsfcUIxn0VReGmutE8ViQyVuow5oyTyasmIkiElq81MDa+xt/58Gr5
iglj3gnlEUKsDQlsNh9elXkGB8A3EDxisH7KU+m/IndGHyumS8ffRuN78/lUOmIs5QwpVsvO9UWA
Zws7JDqgLlmREjis0SJ7gFOagqsob1E2TYt7Pw/LaCaqHO6Ii1tyUDCXGE0ZXTsd68I3zh5XqLKL
eDPY9RbG90YlvMBZqyWVVucFUvoayNCDVtEJyXnE5Qy2HSo2DD+GHUIakijqf7g1r76sYWyI0p2K
1yAxf8JrxFHADOCSN5GSWeCxMbnAGb5kCYrWrrUf7Uca4YoiBYpmzFBjjq0GF2nxT8a4DK+LtkRg
CnTB/k2g9cTqn7BQ9+YhbHREtq3ajQWakQjMJbkR2hTnqnleNujZPpGPI0UDc2F5RI143dn1UENj
/kzRQ4wiuTLJ8dKpJvfuoxNe+UJBdJVz09GjeYbqgP5qU0r7aERZaYcGEqTbihLER0cOoa1MdGFb
RVBhYtZQscojHIBcVCpQBYHfAklwp4BgRKm/XqEB7G+gFD//rtKL+S6KV/MBYqKZvJLZRguTsvjT
rWSd0mruyMFlqXtfHio9F4gUWJIcRLoPVP3QQqAbIWL6kiWP2y7T45Uflsilx8w3TY7WJ7jFwOfE
NtS1T/4rvsWwNqFXXfugJvz3bKOWo44IoQdXVaoUiFfN+wL2P5to2SB1zPoLwC5hcPeISnbLC0f4
2/yQpN2jEluF4KdC3afSIt12m2NQFeTxmbiz/MmBNxAG06jNBhJzVXTwnxjjHNASunAShaaFqmK9
R8AqbZo1r2i319DeQZe30pGK7wvqF+TqdEjLKiCOX+qUevBXpYv+/ENARwOoBCXpzEovGGUe1H4h
2PrVAKVz576x1HmF8rAloHIyLNJZUiRLz9uvcFz1b8M0ZHLcy4LQfTKqyBAX/g7IrRz7wMFMWD0D
BVFU0xKpnKaBqmVT7NInvCWWodBuOJOhorAzrvAAXlCbUYq1hcpT8wTyOHSLg4bzILUJ6SciqqiQ
cE5fwzpaRX2S0SoTCFYg+u6arq00XkNPrBkL4S13ulSFjab0s+ARNPSV8vzXGqvfa4/IS0oH/9mh
iRRgXyyzfh9fauSpSPpwnq/ECZdAsHuNgygbIMOLR+XJyuk9k37/BtLmkGYhxfXpqAO84uYCUpNm
pveg7EvDXW6wbmgmokpdindlS6E/IMBnVO+XwqwxtBQeE7VU/Fq05g2boGAPO4IBh0kfwQcaXc/s
ROId3uMCFY38Aw9poHG4DW9Mp0Km9mmyWBRVzRf8jYL9GkXXj6X6+NL5260kn7QeolDTuTGfZF7t
ZkODqdIQZobUeGlrH+BU20WfocMOglCM2nV5Xqv7gZl5UO35v81ik1oVjOa3OZsguNzIBO1SpwD0
2apSjWXMzEBCNghycJQrwFEMrNnaNwqRozIzUZzj3waNhsEe4kiTnmaM8RVsqvwxtgsitfPihNz3
sESuMPqoabiJtBFuwCkB7p0xb7Mrwn8OeHcOQ4tYbl1yFuBCV9rsCLg/409IehFdWoXRzf90aSPo
1qUWFm8CvrfI4dQQCBif51UuZr5vr4c1SX4XUZ6aP1YliNzsdswKzY91gDqong9zHZ+fNCN+/67t
qp+DkkVdAKCvQBxc6CNRjD+Axe7uWinNaCQdcX51AFfDRLO0EO1BlBn/A/6HUgt6d+LaMLXLqi2v
DFUDU0bImtAWAjTIAAAnE/uY2LweMsPYuW65APTOX361e1sxDZv+/Kt1gY2nRk+w12ljzimoUnRw
88NXuAbFzM328+sol5ByvEkWVG5njb7l5m78ICB8s4OV2FxE4VCbw6lbRNknKNvPztm5QXnBI5N6
wOAMSnnqhN+tWdzaaUB0BHHni5BmRNpRJenKlV1xBGg89ok4GbZDreQT8CbuAbU2NEvZtFcYKpzZ
jFVsU7ZmP7cewcHX7x0IWqmKUMWlRp4b7jlE5REgyHog/sSPIZaKFkEDRZ0yISLCC5E8K3aR7Eud
T5N+iSwMEE4lh36dVqTbqLpICabLlpCD40pcwsJ44t2cV8TYpCSFH6M8XLGSiiE7955Um6TClDMU
FykR0uHGqxJipnaJ06a+v69BAgWRAUsB/YUHewDnMpZ6SZ2wBBEisvb14EqBpzzKmnkorRDnUDoE
0SF1i90kYiQB+f8vTFMxSxWNY3JtUf+YwxqZOPOEegjsN8rIBCwqpyieJgoSDhDTfGrEMQl5v68h
okrAYAdhIWkckEkiKaTlpt/vk29zKrxmg6Sbz4FloJBV31TJkGCFHORE0Uf4Mq0YPLZ+p0+tSIHP
BmdEuEgiz8XD/aEPPSZidCkGwSPn81RPJoqmoi2eQkaGYkuVZrSG2AR5CvPiWOk1zJGs/M0PW1ww
rxY+gNky0+63FcfN+bIZxxQt4gM7gNSZwg97crdUExUXDGVNgbBuXdVZuFs8sQ3NT3oEWam7WY3u
aN2su83nTPxgaj8wV1hXmqfqtE+p6lFSK5b6YOs8hhx1ZP1rQkbIuqtKRFyI0T3PxKVcu+prm89v
DiquDnqKVxsVCNQVYZTerOS8gjrRRoMak14LHn+1gBY5Kml3fy6bnCJEIXKj+EFwUdpAy7wldCgY
ysC+gDqPjHR1WMI3OA2IBGgGLIPU1V9idSBE31NMyWKwO6ELIX2uhQEM4cFRvFtAcuKSBQopAboE
KmbCw4b4zPGB80WaMi9bUENhRUMpouwnNFAPW78nzEM0ahIc/arK5ueWeD9vY0ldTgTLFPbRFuyM
26BMyNvpHfkvHv+1FsNF669FA3qnw77lUBogNVwYFwM/qJCoyqik4mBChFSfXPnF3suZ7EUSCkp2
ug6SburlwAzcQbyMq+2YS4HPIWaOiKzYUjrDBX/pEK2hkOB4eFAUHWt0Vwh3L3DgqWNTyYYGQrpY
bR+9iLq/eK98sQdy5MO/JYGAZnIPNI9OnFLwQFzZFyWFcmTACgGSaYvwyhJnFfxI66wyWS1kw5Of
mcslFYesEMk3cnYNvsePrC6alT5QDYBqA66FemI1jpt+TysPozsRJUlFf7CiMM/51t/1hdHg9dw6
y14hbuAmQGaqTfo7dUHaiftE/78b5MhD+SR9lv6/3KTFcw56206QQrh6XB/3HkWcIs549lQyI7HW
WZv1tbrGm9ZRTGUVa5AO6I8D/Z0DThii2HL3kZugg9LO2M43mNRlcqv579lHlGbhSvsYJXBFXz8h
2DKSUcZuz5rrtiGEcAM+LbPDt0wUQ1FlBEEWQszdFgU9e2k0ao9q/pshDEUHlR7+Y8ijtetDdEa4
XdjujUuAnh8i484M9Of0nLFs6d8jqoTxrQ+UdIz+1C8WzFOTv0KF/trQacGXef3LGtWNI724Gk1w
aU7z7Sm0Ws0Tnxg+BPeryWXibaOcq1qBuKsTNGDajWCk9/URR2NaPeqwvK3Gq4Ob2vapKZFTEcZt
G5UkwgTEuuqGH/ILH8jbPd/n96fh4GgzzEQz1T9oXOgng6xlvETlM2TczdxtM6EdBTekvRnZA76K
jlLGFSeEU/srTHSB33qa9gitVlSPNLDct2mnpMvYLpnTEX8RFo1irNPWaxpu3ZgnNdNl4E0YDnq9
Hrr+W7ReVlwWc843XEZ3hYS0Z1K6f1jmaMqDQKhVff+sFW393OsocWEtLrlA20YZl6qzqXuSnO2l
KZp/9mik3ZNE2Dkl/iJrw5KHiM7CwZW/Giwn68/YiJzPOvis4tseFZ1R23AhGrquoftnfjsK9N7A
D6d6BmlUh+vOQwune8bIsYKMdesx5ZSrn9Z8+glUCBiN2jj4KEGTx7d7zIjp9UyfZeF6QnPgs9T2
akUmJLUoVuBo97or1KaQKGZOq4ZnMB8SuV2WfuV5esC+6fc0awZ5aUQWmfpkVpCc56vLy6coBOGk
o6idhIjQIVJA4eBog8FlXP0eTQXmml6qSLNnLWQSeZwoNfd6g+nU1wPSxldhSL0P0gwookuMpiXi
trrWM3oUH2PRXTxMq2tpoe2Rxt+KY8/wBkuEbX0lXwZqXNrtZP5ksTmxxBjYVa+vUmugSqxQIQpV
WHfqgTTGdcYOjVkM8C66dZRCaJWFGiJ2jZQ0oKHwP1oKW39B0Ok4/WYfD31O+LMDmA8UI1ENeqGM
PzSJEAWx/ij+B04/BsnDxHtLgiMbayILKV+itEckmw4Of5N5pJiW8AhTKnYLljzGjEFqFWdLXgqu
bbPpui6GqyrCB/9L1G4u5j5/jY2YZuQlxkmVDjmcO/ES9R8f4lIuSNg/dct19+jGmGwHN6kadNlo
OO4HXTKd6k9mK3Z9bceKzikaMIwsxDRNB9XWO9iKYi/C+nTA/oRQwZSAFa01PA8eQti2XYwoSZfr
2m3bDDkHqeX1/ME0NM2exiYwp1qM98zo8HyEPKkVR4EaJaBlHM/hj/K7dIN1PY935DqT2MUw414x
stxIO8TArHoiPXR5b+xm2227MbfL8UCbq9ejI5+MisGGA6S2mGCCtZHul3aVWmvOSF3PIwKnDg+u
GRsupzBmGmx4UwdoRlW+2v8+iK4S7hjy12jE0EkOkWD/djJKsMRaODUA8EOMlB0emoyI/FML/hQw
g87pX3tEJlT9RTfL9nvmitXyvJ7JZOKpTMeWt5atbiM395SZTyTxNUJx87dIoQ2fj5GQVWQ6B0yw
GfjqbEAv3czmF3OXZ8pSXKJukgtlnbGmSHQWPeb1ojLCQEjInzE+8eo9yKubpYL9TSbkC2DLx5bx
24x4d3Wy4P+NJoTZbB+xzWxWFPdNaMfCy2sh9LYNt+GvS+WtV/jKntEdI55TP3stKBDmPahW5rpp
JKOvVpxy9pC/Md0u+oYsodwXd8qe5DxQVlIoo0cMlEzJbo5/JwBRj5l8NtEqQTBHdx7RhaCwcGdm
fMf1gCAUnnUdBr2iFshuA8GtJ8o8RK1kF6qqXYkGYghMRN4fWooVPkuYAorYK4bI4BQ2nEKRQ+r+
ZnFBbIjGB3rAPUVlolDpqrRDfxb7aSjqiGjVU4RmCUzmGwoR5lESRcQ7fCqkKzfmeLKirC1h+RK6
2NnWNNwK1QHVIgVSaO9HLCqTVbNlejgZgbhMKBkT8bE0iqyxBwT6uumGGcW6IspTJsec5ngoYWdW
hESPz0/dpbis80gstyLFU1gmmJIz1WuCJRN9Kl8hlcLSPCFQhW49xa8ilZElFYmtFEHxQioGhH6A
qqRqrFZnJt7nDYaLuqiAU/SwyB0aYQxhWFj52pe9inS7OdacbjypMGDiFDrT4MmX2ipISGjHOloz
lBPGQRqOHaiWmEM1GepBU8uAsc4joo1SZllm8SgG/MEkzFJkXQlz/J7iY1Ft68Sq4O2kdyyGzfNI
B+uBgj+RBLRcis0UZAtvVg4I/h1wydCOeYVW4mLNc/x8QjouPh6xKB2Z1D5FMFTZRI9YFDDB2DBS
oMeRm9B3yAWxK6JIAYQmT9DBxpcGzTFGIq/R6Iyi5SeKeaiT//h5mIuEM67gVX1Zem95pCuMP12a
dqzCX+00hZY8yfnv3Y/xeiTHp3HtzD/AEW4NjU/Sv7dvWYRMTlhquwymsTTAglI9VhksOCZKguDA
hDsGKGTf/BhYkQHSh3yb6eeaiieNf01BnzDgRIPsiy0M1VqzclChXAzr5pDYYIK73w/4FcSJHhDw
kNV7MU0K+IUhA0HlZZReRG1Hl6kxjPjI/IJkJjNnT5zAHCU6svaA0pqTkeLyG1YdNt/EXJytkgFF
bQK+A/5KhzcUYMRVKJ9/3AXjLASSd+n1FtcNpVy7Dn+QN0LZUWO7GDuZfczg4iCixNIrUlCMcGbi
i5q7Ntlj4RPHTLWwn+7Rv4Buazk0NwFRehgP74CmfYdJLjxEod6M0mBaRBFD7jHpQvcA6S4SS5HZ
mIMtHoYaf87KM2SEm+KfcoMKFRW7ogvDWqGv2ROy/H9j6NZI//Y2j+3T+miHYM/93kpDJ5C5rtvo
IRhoFYNwztZMmKBlTFdYNKaaLihhUoVPojLy0HjuZ1dzLlhWRWyZR+BHZz0iPrznU0glaL7QcHaA
1PP7kt6oZi5r+gCh7pUso53vJNhhdBrVMSmHJhnJJLTDwbSnEUoSyNb0jwrTedRBp1lYmsYII4lN
xQwBfrZ2+ERuKOvDZAgBnuonAfUm8mfuEGXH9Iji6igk6pBlgI+rg1PgA/OIOJWIDIvZLqQpDzVT
vTc3rX7aLBNgwAxbhQEzD8YL3xKmQsYM46RMUQ81dWBt7YNVkTXVgBPJap/HCJvyOCCtZGM5b+CY
2jANBsrvmXZx8y5MFSDEKESLWqRdWKel/aSaj3iojK1jQ3k3mMwWat7MpWM4Ak+Y7ct3ON/MXNGX
bl/HLVsOBoEyTAAIULnJuKdEabBaIfnNLnwZdabpUE0y4GfylIGPH8xdFYk7I7FyspA2YMqsfsyz
Z9ASg4yaeZS7tRMYn8Je58xxkcyS0XHmlnmJzomSJIhRtjYe+3HtAItCdM3UvXtZIhYy5/vFIdGK
cDy54OxjuB1tWm7BVVQuXTI1dmZTNfRmbHhzUeGo782fLeDsaZPyInfVhbe7WPB9hOG6DATWuBvp
MiyGW3fIFXZ5hF4vh5g6k456R15Uy5ZPn5cdDTMzPxtGJmlDaSwqn8morR3Hg5doVksve/acbN8e
hORdtmmbA5NchhSIEJAXkMKcOUP+ChNHwsW1YDO4V0358QghgdO5es5pb8Wb3RnKhWAV1lmrJfvA
N2UqfiZCgz34FnQC59apelhInt9KywuqblxGWhMsn7cJDnStURnUQBddutSf2P2Wb49oNqYgCWSH
roQqmhh3vuC2qNJ7pZMhM/PU9wlVcG4/F5filGmPIMLndaA8X6+PM1SGsKUeitqMat0E85BmROJ2
4+UyBlzuqIVSVVIIoXhNudHlXNEUznceRU8zko8hNBA4KLwvjsBEHw4nUKlZs99Ha4sReVbQoMAD
TxEXP0YYUBkOs1gpZ4lDLS7zx6wZgbjCqAHerQCn3SEPcZyx9BYCmE8ZYYkPU3U5i9Za6u5AUw/x
PDoYCcW4tpQoSbVfLotYXaQFkXNobWSRRGWnxbL3g9+4QG5QCKh6PlJqP+tmhM4VFJuIAHKEFn3Y
xpLErIaAKcUzJGJrYVApPl36ueqLT+ZzqQ3UUC0iONKng6iCPgv+1PKLn6s4I0O3qpbLDwW1KtuK
5aG5TCHZrJwCI6Vkulrpfmb2CwmkP6ymUB1Nx/1V01HeUFO50HXR98GuCPYUqPBWyJSpeJmBr7o3
xbrC4rh6Locmw18QrB1DmwG/LnxSSCZBG+9BXjXR2xSbSzoPf1ER+GIEsmBSRpY0/YeKc5bK/zwA
ifs2Vmc1Fl4Svh8eWDd3Nl9/OxrQnwQZpBu4AaUOClNeToruwRb5gGDdrCFbpenA11UjkOyyVvb/
mFVvJoUCwhoFsdlySET0jcPZZCqE8FfRjq4iUF2kvx/9WRCQPMzPF6nBmUcIhCEDyuQZDjfXmadD
rUFf6KldRzw6mScjKQxXlKPqg6pcOOr1ApGAqpQxyXcog0IGm3RUKgl1sqkPPfFgeskdM6H0k/LP
CZ0S/vhNlK2hL6ztrD/RvzxJxwiCgxp30BUe3olDGECBVaYsLOGUbBgq35Ae4yW5YIjxIUQmFL9x
BTLMeBzTj9itMdtLe0xtwAfSJiX0pCzsnd9eUsxP/D6XKrRSJElq1dy0r6Z/WbSBDdyHpBIkySNP
1XDJa2t842IVkIUSRF4LIB4CcAHDRsIR870ydclnpgLBk9BBMJIEJQdrZIcYUTSImM1JMlp0/HAA
DoapVhSn6G21ksHFTR/msrX+ALur6Wf8lcT2DaI11QuO5oI5VDwszdza2Fe3yNBGzW/AMMqyAvYM
9rSzD0rAOxjYrmKVDCyS079jWnGfwcE5OJdOmTHLmr9VTvbEnwcMu5yM/OWaN8T482+yXH0shVeC
P+w5stt4N41xlXfX1taFaCYQKqRDC+lt+eMN2NfoTBZ8RVybvV7PIAbQPzOcciMDcyA9yYPVG/QU
B2/9DBUUGrGxiy3Gb7g9f3V1PWkSCCzcG4hU9sU2KbUokAK9ib+J0Bi95hnyTllGqQnWGY0lCZvR
oJBS8wEEYk/dLaCg2X88nVd34loWhH8RaxGFeFVECBGECOaFBRhL5Bx//Xwl+s54um8bY0BH5+xY
VRsGHMWl5O7LzMiYyRgrDSN9o6OgutPUi5wwr7Phr0In8pADX1vl1R3YvAA9aiBS8YenBV0Hb2KA
HAP5JpU0E2W6y4JOASp5iLaoaSCbgGACGYRyTL4eFJ3zfVENKJwemBbe70sgl5WTD+bGasFx+CWO
3/yHEyeELgeHISfMtbbnHfJ/sK0om4H6QxgWRl1BfX9he8gKv82yvP9H4ifbHVNZWwOnwY1xKSjr
OYkQPUCuwG/oQMjjddHjIE6iqDbFq6gVkmD/ZJCVa7JswlkKfB1NcS9HMFdD4EP0P4XVE21NT0WN
OdLsCGncTruGmGEgQ7kFT8CSL1JIfa3RTI6DpDZe8JZilmjSusiLSmSFwkASZMqbTKXL24B3Jxen
mh8KwcI3CWgB3Ic/CygRU/Edy8iGGn9v9wTU480rfTzDF1pKcrlFPKYsiHznBPOhczYSb08FRMnx
whsRVQ0eW5Iog9Y9VWqJ7+fi5PJIAbuZcGJkwsCafCj8iAalBAMtekPwtlnIoTrLckvyJWoKScRK
90KtQ3LKHzpJLPOOl5QCnRqwysL1DHDI6j4mSWa/O4uAICRIEEin5pFDIohX1BsLqLyQkitWETtU
TrVH2qqS+ZtCBf9UqQjLT/vLXmqfyRPobxT9BZ9OA8E0cB7kAWSzVccKKKZuGDcl+cKLc3TzZYHR
A1GTQayaLnUj5DjA65F91r8ZQ+Q0BqI+Ie2OQa4zIP7qHtqawZ3BG5fmKVjlvix7YSAGlV55ovHc
EFEsI7qiDP9EL1EAlpBaIoohlMkxB8pTUAQhmGOKIrVrmcQZ0au++iZvpaDx91c3EMv/e22NJkQ6
As5K4g/AA23HvL+v+sY3iNNhpXun7Qt8b9vcg+vh6WxE9BQdCUGJcgqqiV03A0oj0mExqgP2q4LG
1cCQtPloA/fpVFvVvyeqCaETNp0wopsMwxJyUBvIDjSnIhIfRus8v+XI3TMvmtkoLKcxm3MPnEj8
oRuKVpc2LEZksF+AjWpQld5oyQqWte08QKiL67XupLGYqG9OzSsQxFoEuHJe6ka1/OasO3XwEVeQ
utrZZYgib4isEtgSAkjEMJ0hMHQo2FV4CyCLSynFUe+hRZq3K/ubggwBuxesjyKtBToVo7RZhvQ1
CSO88t4i4pxgM9RD1/op4CnE7H6Bc5k/HctmSqZK1rO3GiNzqrYaJ+fbq78CBgRSoFgJE40Wow49
pocYTlbXW0gXoYuy9b/OKfaBJ3DUdPQ4E6jTYaD1AvrMa3fBx6AW+NVCmQWSv9AJFYnsjI2SDdMn
UW1p2fPbHQZ3KCFnenmZKId6NWVQES5u7pi9luIC8cA0Z8qT6mCpniWBX6vW1KXy+VzZe0hEuTCc
lEmy/AJeeJ08h1hBcmYDAYLLC2h6f0XZlxAkO2sie58DPvWZhGIHMszhVTtUdT8Bjakq5cdUfSn5
eQLnNp9DEKrlV/lj+VXAVaO0QZekSie+7hZ/qAGCJJaJ0a3k1oH4aigNuLoy3SBR47hXt9u+S/Co
xqV6i4pspL9Uc1+x+WAKF9AL6mXJBRSMqOXfy6X5MvUSBMclw9RBUr7jErNprg+RPFZk/LMPXNcP
eD72TLcWByzNkyBZYZCAdEmIpRHnUTxhP7iSNSDvJAeCkFkki3wP5JANflkrzWvppvHDDyw4yUxW
YLntfjyk5zSLb9LIezZPxGbqWHKR/bDvEJPP2A86PhNoaYziivgYOtdSOIXQe7VZlWmUz6rAh9AR
UpVa4ppC2WwpHwrIILkg6T8pRdD3Pl3WH3qmhMFztw3aQShciFR6hHgnuPeQFlPpSaERjTUXBACb
7EL9Z/gFX85x5m8PNhDWNZDG8Jo3wmBTtK2BDHZ5gyKC2YrEdFcUYSqmU+GnAm/nzB2q8xuUOiVW
Qwv/xnAF0g64DcmO5NbRnfIMlj3z4rbV7vBCbsdinLySluXyQnABjkBHAbozx0XttAiitIhp1b5Y
jVq7CuxWWLto4GfBei6/e8FjLMHEyW9jO9psBAYn4Y4beOu8E4cjY2gTwCqZUHFq0HBHQbvUFqn8
lotv574dp7bAmggjvY5FOs9yaoOIl1hFmJqnQNhJkRdBz0G9vQRR6Kgnx4AOvDV6oHxBfsNAysE3
AHXqc8kVJoJu07hzaC4SlKEVg1mHOUnAs+guVACPppMruRa2sQC7T4r7daBsIndqm9JXiNh0fC3E
/V/HElZV5VzbJlcowlGLmCFaqAJLSPVgh7ToqEvmPlnPv4+IGEAI4nxkuKPpQmV0nXetkZ4dk3Ik
i4UCsnzxALNA1Ml/0ltascfi0qfkpcVF/f6KjFcAvElsdFm9PVh9oYxyZUwe+bYh8WqEtSghQEGV
5UcbkUkOJimTvtZNqQww/xE/q/AGWLSIprqTapOyjAzvrrZw7rfJjoHSFM29bxjE6lI68Dn5pGnk
vmO47HS0aULD8qH3dbDoVua7OSbRXQnRAkdeZCGZPVL9FauDcI3bjViVrDddLEq8pN55EnlBoExL
YZQ4VMQ7Uu8lZOes5jeWKCOaTB6e43lB7COTxnsowdeG0+oEK8A03a/x0Mp8rRWSOoDDMKQEt9My
4phagqk8vThZbFvn1Ktx7xX9y31+Q5GtDgTRqA+xar4NS7kXBvfHdgPf6EoVvsxgODnWL/U8bV47
U7amYh9xtBU+hs6ETGLKNSq003wSZR90SLBx3EMUq7irCpmP/bXbpRCjUk7bYLwuK66xEboZ2tVa
JQJrzCJgLLxtdzolNuL+OFFIrkuZ3Nm4271byFoprOwSLd4DRKWdczI69ekO6AolmJ1bxXJYJgy4
JXfiW54Qem4zQJwI76koE2meKXbZL3NeqVlQEbKXNbcwkm2Xc6Gp0bB3Y/IFYFioHahNI2gPBTJR
KZRVyderisSyY9zJflh+8+dbm7kjJQ19AGgbT5EwpRIqgbQkSQZwjoY60S01MUKweig7ArqUxOV7
uwgy6PvpqDxYBPngEtGBcOPEP/IawiTzY/aNDidhMh9FFyGfKmNeRFLAEVl5htY4wM6OWmscIZ6g
GpcBFwTOCkgzeQGxW/YRxiNgt3oeXJKlX6V9jINTv+9ls9uJrNtWiqjfGNSieoBKXtWs/nk7NJkV
RdDfpaLL/+RcCbANcI16BYoEEIjtVOp4LUAv/QolmWwk2yyXUOYwlIOeeliqPICo1I2wVh7WUFsC
YXgMiNqWpvQkZl7V2S1WwXH4JYyA8mxwXVAxPUkM1V0A1/l1KuoAWYeWtn439wcnd9YUXg8+Dssg
SSqB7dS+BaNJEAd8D0uD/BZBmebnKJj6prdKe/SIdo5WXOmh9rQM3fdfULFpSNOFDAIQsRxqbTN2
sdyF7pf2v6yZ8lM5DNyAxRwL/ka+xBy9AvjeaFinoabrNHgFMRMBdRmyt5giRkCrHf0DMIjp07Bm
WfpxtVvqS12QFeJ1vgvSpk37vWnq2POsNGkXmSRnWgI3Cfg1JszDs1MsoTzyl1fB/6gawR9RHsF0
U1SL1biiUcBA0Detsg11kGJeJzGY+3FwKa0sd+7N12NHxmPSR1Fc+fLP3sFVv4jRFTZ9FvoiKtqo
OyL5S6Kvs8fIjLzncKTCAi1EIZnAXEWmuKnl83QEufqhQe+D+nii7vgzZ0S2rsQkloBDAMRhztVf
QJNoI6oUIMVK0Xy3QWH6fUztzCfcR8AKgg/qdC972s1jIvNKJAheWVJU1ENV43p7P9UuKpV8sWJ5
vfDBVluzn5hCiY5lBSb5F71S5Z2/711nyt8V3DG7XP3SJUKx5R/1y0/uefJcPoAc5CdkbjapbZm0
rHIcC6GUwFQIh9DzUqHxThgE04YrHDO58Ntx4lopR5rsW0WCgu1qo4nGr80jy162caikcwo6H2zb
WE/8umaRE4Cpsp9hcfWA5mB9AFT35HLlP7QrKRS5KBKVYHCpvKD6wSQMf7ndzKOlVpU6zRN1LCbo
TLwpm5DCB+UdtnTXC0ckRKPf0dOOHKSJNg6nMwk8ZzL6rVN+VItFTuG332zZX6DhuA0zeSRfQTWM
0tag32++LYcJyXyMVtIlSaZaBM0dV9KlNNONorDRHEVRIGCRLaA3aoARIPAQwXlOe3AKyz3VrWde
kcCSUuLyDoVneJ5cQY0uG7kVKGF2BalQxUk1xzVM3itKuida6uXgROfdCJSGcJcRQwOUrQewQwA6
9a4CdtIc2NOrp/nNA7L1MrSgMCXeu5TCjbYKG4h9mY1U4NRgdyj/QE3aooPLTopr/qDerJtcor6c
2ogUMOBF/y1DvvHnQJgu1q5JfRi10pjJOEyJ4ahfgx/m0nV+XEBUY2wokTdVgZMl1OTFatAb1gTH
KqOwckiNErwchKi9JAugXSrj/QDTw1DIZtVD2LMNSbOvn75yqop+ru84Gsx7l7qraru5Uix7DxQz
/iGJFvh7BUn8J/J8mVA1EcCvWTuGVvKp1ZAT4Oobx485dSq6UNNjsh8P58VNlTbpJFeRzuURYFl8
Cy8iI21oBA1oWhRx1cPaCVr5N/i2VJ2+YowHLcgJ1R+1gZ5UTySmXrF+bdulxgOWUzt1TYcLbOBw
OC9iQvirzOCiazcv2NL9VJtMyIS//j38/RuoA8wN4JTJrpAezyxa4OqozojKbrQnDtHRY2wPJqPH
0RtCigxPmqtgADUHvA0y6UMzUuMc3I+UGHGvKgGYAc+BY4A8G3uGuKDB8QyhC6uTpgNKDbZJKaC7
IOh1qOnkID1UT/A/SsCQB8SvAq4851DUNEmTBgNEZM8knbzlqP/V/SzGZgK9InOKq6jmHYPqUpvC
JhvFdyhteduUab3AH6sYVmlxu51aVIlqW6s+3a6tdzclgosK0TpBMu9hGejaIMAR1/9e84/7JB6C
J35rVnDdv28MBnf06ZSP1mleZ6/Oje5mVEF0N4Oluw8aUWF6+UMZ4uY2+tn8ClS+fLeqg1Ln+fOJ
P/6r9blYD/bsdE1cMDAGbwhqSb2fJs8111GTymzrFL0pvEt3VijUYluu5QaDsM68MYYZsjXoiNeC
c7gDINKheAftg4YZ0h4bgMS11mNU+9v2jsx+pDvDRNAqt6+GykMJIEWxeaA3vnHPjEKu0Vyeueg8
jenRh+fxJoLe2D0Bq1yZbPfWJqp2Gu2/m7sn5TXbyO0tqFhsikgs1urS2YPt7O/Y1fp4l+FttaMB
M9y0HmfrEYGA8/a/x18+yg9tJkIx0TF23fMQsSp0Ig7hrKlz+UFJY8vK1330KJ6IlTROtkHw/QZL
afyUGtamzDRvTczm/1uEKJ/+5uQUGDJS6ZSZTANxIoMMNZWkAnV/JBQIaGBdMVUAan77vYZ2Z9Ao
WxO7rzuFQRYUBsyCM6wyXjJ8DBj70T+2rszHoWzg1SCIr1E3vcELoCtUPcEmgcI+YbcxrnifZOQn
Du22PYDfk33EtBlJClJZ/g+VAQoRDHopNN/xxYPk1b3uneffCW50sEluHIzOCRwXlpfAISlNKiRE
ySaBg7qcoetBIlpmgOY6PjF7AiIsFJBTs0aQaCQMOqN7trGOptjbEJManU98ddaJwZrh8ss/khot
ry692R86APPNstLexhOI2O1PQqqR2gj43ofPyGxd483PFlIfZM/g5dWcys+52Wia0Y46bQX9JCX9
I9RrrpqscHJmlPNLFl3ROB9qcfeW7IwuoH/wVJ+QRgM5EadZLQzFlt90dI236yiSEWFE+1NqImnA
YbtPahFWk2qaxv1RPQM+hS4nP83Ta9VZSi2Ok2005+bkGBQiY/B52y9OrTgmCHCiXlm3syNRLnVl
cqOnlY53EyYCTl9IrNDKYCjAmc9CBZC7UV+W/07J7leqTB/0YyHKD2c9SSCsVLkiEcBEoMmJItWz
g6ImquFL+OLwUND7JRxGwSQ0229Q4fFhgRwBLpSME4GFandDCH6yCnNEdM4TTjMUtdKycbeyoNQ9
N404pxOvu8CscI+L87j2tPZEIgBXRhn1gf5FFfJjWAmMuOYUGW1wc5gNhPaIDVCcsX0ApcNQsojS
U67R2UQlbWv9mu61yel39mEYUk5qTwP6NmKiqCHjdScjDTgW7qXWy6EmwMLDEe5qSrK9UkUPmT8y
6ho6Z+GI2KThMBpQMoX7/KSxGEb/bYeOA/qDD8CPMviKt4ZFDk4BkSoT5vpNtVkp/Iu/JxPGLQqx
ocgYRPoZaAl4kieBj6i2nKrJhZ6AFMwQTwOocPNGZlTuS0lNDq2KfJ/kytTiVSK9RTBudOI3Hp7k
1K7uxl53hUfpn5FJ21r9FDj3zTvxzwreb8QMigkIEuHUgLt5xOtE7FCDMyTq1DmVg6xG6g8LfySp
OsjSgdmpB8IG8cElKw5/APP6q4/8jnVTMv/czHyjUwsK7QzmOKRkoHZqPYgn3i0AOXtamtwsDJxw
K3orgKV8qcaPqAtjdaRZLYzqrreHnKu6vopYGr6BamHr1DtLV9fZ/Eg9YNPT3xnSUjB3WZTGYDY9
tNP5JphFh3atu8NddjccWdWwpMFGi2uhW8/Yoly3G6aRauzCnKvARw3aLlO1UE9NjSRVyHTqKK0Q
G+OO1y5HezI6ujfvzDpr5MiN0l8W0E6xjyFSlayKrvGEYi+eAuzgqAk5hJ0RdZMFPUBCQIRd9EqV
cD+V5jKMRwrhBy77SqYnDWNqawTol0RFfTHJRYKiRULMThAThaNCW+KD56b0zuuJ4V5DpVySJzR5
fAe2Snt5xqmBhUXgI83Mm8RLkWKRlIFafoxDWSM9V0chbxMwURQLVqSr8kK2RO2+/UjKeDX0bJQt
iOn9gudb519XN51L7k9nSxukIpxXnSNXl1UIKI/q7KG7x9l8trZ8YADo6smxlEkxQlOOfhAdjLBK
2rptPpA7YDZPMGtJc4UZR8pEdWC0sS8OjvtCp0s7/U1NvuybU1SIg3dfu05pJgEQNbL3/INoGJ1P
5zg/oD7IdBY0XtI4jTXCdMMjL2b7aRO9HBi6QaFrwmjWB4Um23q3zqgQ6s+9pbOEmjbiBuvx27+3
ju6mPRsiJwDN/ojGoy5YFd+3rxNS9N/9M5/q4mBmSsxI1RkrdUP98w4HGVGv/m7yAnyDTuSrV4DR
/O5/utUppoyXnM0pHE/fvJnpSlfyjiKBCXbvvlDufG8S0/5dAP79sY/QLOjAPnEaSERm7Qazz1Ry
ZlYM0a2ApZzoRvfAlRl+1f8wh/WSKxQYrQOySGqByfLovpe8s8HEV5MGncQHGdTcPuFPy3tUDPed
XCxxbW0SExmVttT74FIj/VByJC/3oSf2FQfUMfmODlK78JKRW8LG9za/VPg4MxwTKqaU9aqS0H1x
rnjHP42d4RCwGzKKk9IXbEJNiCmogPwCa8Xexg5uCQbUooDTHJYjw8WAC5PHxFuBY/n3bwqcDkiE
B76UNMB+DcvUjtZe5hZJOzM3BZIn6KDZAXBAbuD8gvDb2Puw1Mv1J50CPmS7kO5FvQfC7e5hijgt
MoYbnyCxabrVDmKfzT0fYDZH+cF9ISkh21vwwCdimL+V3icd8keudgCeJij6pW7RP01Oy0K4Rmbg
xF5Rr/zmpB2JK5RRVngt7zVsxYnTo5dDBrYno6lDqzZIMSwv1l1BFnauEZaYl+ff8OtHJyXKFZRo
75DhUCZxDNTLKu6gBTwTH6Ju79ahYkIxRdmRHhEKRSkRxiCzZnXQfIVEyB5Mg52hDloBE5pF3313
bZZ6iFJ1LgjZdBA2ZTXqbVaapVbD+E7YzBfnTatUZzFluGlv72n2oMuEUXwRycnJ6aDKzRUm6PZh
Oxv0KdY0X50pEpi+WhHqVNR4/psGsAYagba7ukY0GoGq5C3wS7jQCT1uQi1L7tsAC13JYUpZIMF0
yPr+ps0maZmRzDDp3fe9GamJPTu1r39MTmIDarvnklHYNsrDV0rqQeIHoKYsHxBjUALKcSSgodBM
sW2hWtt0SqeMujHOXMwrPKFKWWan4eC7ns3vrsssPuR/zfRGAkCc52hptTYUw8a//RGLE07U9OEQ
EKVS1ab9C536k0vsfmsBAPSpXYO4h8dBR4QpWzyJKmEOuMFBoSj9xVfV45JmCK6pRNFvQ8KbXGJ9
xj+ppMg0Jqjmx9UH+f3P+DN+LbIB0x15fo+K0MxTE4yhmrA/TdCZxafUeeAWMPa3AC2C+GbGWDAw
iIh7i4KMzHfzMlYCqoFKotLXSeQpYqj8y/N4WZ9qbJHBdGAEKXvA+VCXTfkrAuGiF3Oc1VQVpQtn
S/cMmR4JUpO6Xn3vno8eVOqLWhC4ozVaZxv0PJA9xHLs3SKzxBF7ZmCcPLEwSUiDq9nux7qAXB8c
F6H1Shgx152qS0LLVpOqtQ8i5foFpkjKHyCHY50SlahUt5Kb5y7jfUU0U884L8ETEii5/q/hJOgS
xXkmVKnGzx/eiZ9xb7RDFqCghGxAV0JgAd1iNdZkWGVAcasyrLKkalNoDJi+ijaT4opNLOHbqrZM
H3W8fUciMkaLTuEpkCbZCTut7gpNjLvP8Gf30Tt5RbTSEENxDz+bDRCGD0O6pBbznKoarHqcPtk5
OnOBrOY3nnlRUlCON8i8fcQ+oYpA4R4h9Lwxz11UtVo9Z0U1uroXK6Mac946IcpYcAkTQYdYWQVn
fCK1gcjmaIopnOAo8Sc/M+hs0kHL+y5aYkFA6tw5QEcqJCiJYExwXnjUrTwTS3ORWjE5B9Rzk8OP
dJSqNOBSep8fBo9qAYuuGuh6+wcSw1WGsOk84zYCKR4sVR+yaP7FljsWKLL9sIH85qeFyhsOBdiR
OryBcFj0w+gB6ULos3KhqOwze0/IiRT5AZ8OPX19amauPYcN5ufLAvdGyVnDBmaEzgCSbgJlITwT
8bkWGjerN6OThkYqerVaDJ1d6jX0VWIdGNF3YGH35Nj43y7Yj8h37n+FwXF0/zP6r8keI4EZla2o
syDT6eKg5joVUUilKuXCkFZ1jtFBDvOprqgWL4/U8wTHXfaWNKd0DBAsjNL+hhnf6KNx2fmWzcut
oKtoGUHxwjqstz4K9dPSYjMgrz0jIAC7Ku0nHuuyJyGJupGgVJxERbyKwCvkuzpNKtjuQ0lUo4tN
jt6RInspMNBe1lD439+mDZoRJmNfxvLXAfPyUY6zl/H+9BQW1xxD0tnOelzwMr+GA1Kd98629Ij/
yc1ClXQFcAdLRsw6mahhh6mHrRBUecPjuPBLJlgLlE/Izg6AQ5rhGc5suzachQOn6YzCDe5hg0wL
AyiIaI+jLYRXK2SKe3gNnyQwJw6Jd7Gy1Sba5QnM3xsPKXigWgxlhiNdg9rI8KigUvSE3Fed1P3T
6EgOzgCxMhKnkKd/qDFl1uCvT86mmYxyVXi2D+cfEdw/k/uq3BONlhqwGwbwIW4dycXJNlVZ1TdH
YrGQyAlIJPfp3/tM9Yk/iKChjcJYCWRWbvC1Zw66aphH7A/aX1vuNdpqwECOCF7s85l6kNu2fo/O
F+01CKVNlGJYUvmhTVQP7lA8xBhae8bH2RMIjLfdTR8QT7QtOGfvMxx22PUdYgbBR9U/gVsLllGg
dion6xW+ySSHRIVuG+1mmtRh9sBNVGu2qRJPwWZuT/Vn7Zc6dVS4LDMxflG2W5TiK4AYpAnN5KSC
+wu51bjYu0I0wnl3KnHjSmVA7UX17FL/gSAXdSmNwpWT2VMqwXBRYJ1qGAzlKao0IAGHOLkxD3+V
LMQd+OL/VQ0zrMefKpxZRzzhy1/WafQ7rRaVXfy1CQE7629PEDroR4WFgMwsgxZ/tdMBFLKj/V5A
QRm8FwWCTp5wGPJNeIgKP9L+grztEVVGRes1TSd7b+tUm8M0r0ur2dSI7sud1XYBc6usrQpsNW8W
iHP3ofS6XNGEWJkOMhtOTgj4uhKmltKIx/eKrSC9hJNb6qMjnPGNWrCMG/FUtJFjBYO1FLwaMp97
CQkEaFN2EISSdZH5V2dHjkC9nEDqHFLqOIWrpSyYgoZlD5vxZjr9C9+Tf0ZgUj8/1nglz927uVRM
j0He3Ktazx91Qhu48BgMAraOMjBNQl9bDAo93QPGo9ERHH9bBAI3VRFOFvVXQPWfl81KgG8KhepW
6XkfUJJW++KV9yDF+AXAzGhltdNogzCR1hUhB1obZ5oNFyB6BImOwJxgkL6O5XTcHmQOysw9dG1j
2BcVUKEoHqqhwmmIHxY0jWgaBV4cLJcsxQpyL01USCoijuBxhMFVbKqSDVC8aQQ3ntoPbWutXiJ4
LLaO8oCwDlhznBtJ/xWUrbyS0AtfaC2eHyzUlPkL8FRUPVKJgHqi35ip+id3QjApG5owA5WbQ3OV
/pbabwyeYDo0byAZV7lFecAFmnxTPJQgFdMu3o3Pvor5m5gJE66Io7tYCILIyNIWIYec8pnPsFCw
ArkFjMO/tM1hBrpimpwgwngXcSa0H+EuNquACuXGNl4A9x/cJcbZ8YIV+4rBMDT7kEzouHPgV/Q1
WsNX1HKlNaDR3Or1sPpAriHf2uOxidqGmrJ7UpIhzVW1bqC+06NkIB2GRPe35M5pzebkPGlDvEb3
4MNkPOSdHVEYbiOGfoOF0y2V9ooG05u/DVdtNn8FSXVDuHKjWEpzPb6M4azyKRmLzgESDkFYvdz3
7iHKQIpHz5gypwA16qhpX+myYWFzwXTv+A29sGgoXMKqR2xAdJr7zpWOVQ+WPKckorgJJZtGGQ19
9UNTXCz8eXBFRJh1i6IeHUW6d2r/qXDLh9drUw51+SdqkRRn71aFqR64sz3oIOV5hqvsPoT1SQUI
PE6sJDfXTIgmeEfKbhTjqAYy1pUKj6Dg7ANKJmAppsBwwKEr3tKHgWbh6r86lF3APSHupwl3UR4M
cgBqFUN7MEfMYE56iH9q9pmOkLdUf/t96pl8NCv8fVrkgn+/fT5gxSr7mpsOC4qyoNJRiCG4M72w
SjuTJ0p/L4QiRkWffExcEn06xblUvEfq+2o7Ck1rtgjUQG4t9uBzKHXqVep5JTTyPOJ89mVg+f64
J9jI9kt7StCUJ+DXy2hPZ8AWVBfK7C67XMkbDS4igRlAJJZjLRQDxI82SgIyM+ppojJFNQ+pwJbH
zw8cFhXOFtMPn0ojFQhBrqrXeZRx+QAqv1GO7XKezoS8FCIEDO9GXYIN2F+Q6MI+Lby8gEe50iGR
w4WTdiK2xiKpPa0qgqKSD8WAZ6vQHEGHhB0S5imo0l4CKRrbhHOq2maJLE4eBYVM/g6bymVHOcVR
YQ5HUDUuRYBXClB3yltFikpUEq1Cmwow76t31/vrzomkV7ZaMzqRuXIIwqB8qS8tL1EYbgGbVfye
HxNsmuwj4h8ryi23b5X6oAPGgDd0PASCWPK9Qhrk6HlUeoNn2tEzb9ZUOxygWtu2KYFrW+jqVQ5W
hUkgKsVYIssJw5Ux2kQ1vleXgTZUbWoWSKsreCxVzC5OOsoCZDdJ0YnyRiqZatQPdRLMqYoAOUAH
CoLASWg/kwToS/ZNm4rtr9pvnv+xh/YINpBfACjPYFPosEmgUWUmlVduTAUZ7cN0IfYo3sEKIy8K
LM9fztpVBorhjCScJjgXXBZRB8AcDxPO0rffyVrdHASrptqSdokQ7B4R4pNFYMMFpiXXjMtPJkbB
wy/QzQZOhR3JBY1bGbRD5ZPw5ZmqJt03oQ5xANJUkgouAutiwgECSIwD34EqYtIiAAGsvawIfAih
A8BEYdJh5CiZUPIpyFfKakjjHHqkPvq3Z8EPwUmNiepBDV1XTJcCF9xd4HgUWKDPhutAE/cb/Z+H
u65oEl90N3U63NCD5jsalXv3HR0QjkVib3gbJFoLyjRFG2+pVPR7KwTNlFbhQuOxNCL6hqaEEj3p
tgtmJuDo90vfCRVaH+Oc9CSWjoD2NNCdY1X5/kvTSALelqk6+ewS3KN+AnZD/+Eb+loaMa2vEmuv
5UBAjkOr1I0cq0VsCBAth9EBPtN9IDx2lQ6pBUVUQNTMknbVQteX/DSJlW7lYZCvSv5GSnp5jMxO
0P383SlKsPTEBZ/FPxSWvtevqvnOhZPz6mUYKmirrI0kIjivLY0EfTJtryNVEGHApDNMkApeTjWW
b2groQ9VSW4hChIIi9GjRFQQZiSXwC6IV7fmSuTSGzPQjF49llJ1QX1Zdls6rHeUtVOZEAY6fDRT
YPumI4FCZOrI7unu8z4o3MdfpWC6juT/ZXI5wM9oPkCkktZaQ0BD4qf4u5eoyQzBlvW5Hm6aqLnX
oWoKX3iQ2sN0K1h3rb/usm7hF06kZ3HdbC3i8zzh1EqJClVhvKhKXVp3PSb3xah2d8U50NroAApa
x3VjxT0Vfn93VNFoJ41wGQH3SreA6yYVGMjZ6/dYWVRBtBbkKKzkCi1nTpDuX0zkxbJ7WhydJg2W
k8fUiAzOEY9Q6OEFuEE2n4FPRFYBTo+/VdfJ2RVc+xWWhK6Og8CVfv+lHSlqhNYh4c3hCvDWaJXr
XrA6rL7kT3TjFKkIoI6oRj54HOFyPs//kZ58Ai1iTDtAgOh/b0v9j99XoK890uD1FGOgERkyzkpA
mDUPCkKaV/Tq/BN1ToVG/EH6jioez5GmHNfMA7pq4pn8BfkxAC5tFW07NgvRED/nxbWkR/7LNsAe
8cbo25k9I+cW5JuWH/Er5GiUCAlxYjD0XMpjrLumqG3Pm+rCtKSUHhbUoLjvZ1/QU7puRN3aIzrF
LOt3K3F38rXDDIJvEeJZwiAKwRSfHZqa0nxyhfSUYBhAu74xKAFgFjN2DR4pl00Eq1m3t2gZ4/aq
TMfYTyoREwjzhw14onDKeEEtiRYtXzx7qRro1Xv1r8A/v0+Vsl+ag0YREmVt8aBcrMqgrLad5RhP
G3IDf0xuoARTdMVcO03uTzMGGUNIiVavmKtiGtCNZwh7T1I3Am4Rn9T9OtiSOpnV2yvZlVaJ8SGa
H66Z5DU/TZQZHXHad/r9F1HIhAPTl3ARYsBqInjdf4JY2PMSD7fUEoZH7GCQgEqp7s4VKI4HmMfT
S54ZwPIdj66Y/efNKJW6L+BnmuzmRa+GipoC+iecXGEmJatXYkSLxpvvA4VVgAmdYzDrlt5ka3rY
BP11BkUmPTjRlAkZQDLOunphXZaGsn+4MAAo/cOo2gBC+fTek5pvdguR8JhfaOKVgEW4BkX4cQ3e
6YNIHU6zv2d6ez0yKS0y70Xj3/IFIApJg0pEPMJkF68wLHdFvtPv6O4B2uHWV6avGLRj+Ow15p/O
QQLH2bgGBb7ODVzWuaMGQ0PBX4LWK/Y2C9AIVR44haeNfkalYc+95o77NSSVhfGcJbrFR4Z/fGto
0halAqJZv7J9cqgbr4Siq4DW5IbiT+EOqYdWvI+zYagESJDJ3Z31GXREblcm4aNmiFq8atriaqbh
C6zCumP60RULlrPFsCmyogLQ74h/S8Dmy6MP3Tb8K38E5VW2d4ZZp/a04PHyRQKLSxQeV5mwL4Hv
PPApqjHoT72z4Zx+AwjsZCSBtVf4GDMWBC+5nspea7T0PSIf1cxCDfzdcrCBe7IizIATXp0UUvBH
9IFgFImbJgPF2FdbqqacFtb2BIayHHyg2jDFh6E2koQUHhAUo4Mu6gFVg4a9GcumFWx1ER4cc7CP
hzGZ2DqosZko3ZBPFfkF4N3cWL0Xv78G/AJ+Clta7zDEFBcpg6RAK9aNOrl6G93rK1sy6zy9jw9m
XSUYKeq9OI5VsjkFvNq1mmMi0G7K56at4SBhKO0zqjNsFXJCDDCPpDkeR7vjFtZwu2V2CWkdNguL
j2Yqor1g3zUjm7ZG7lH2OD0GqrCoKtThhfJA7Mr9VgALYoEsZLpt4ZK4flIQRRsYRMHxi67Ijd3G
WCaSYWajSpPGv2ZqtqvDAwNJ8mCvNfv5jAGrM+HgYxUWIh1KwdXAp50JvgxbJAD8pDwZcxfRYZaX
BbFyJu7UumFfuZIzpPozNv5Bo0kyUoZMWgChRNP32JLYNcMpdg/NIgwFiTk0uFuKYh7MHqq7aJWh
klBNqNQw76OOQPIntcq9W2rpcZnRRyjIIsVAhlYwjYLfEVa+3OOWUBqrucVu74AuyJsplbW4TPmA
OzV+8CIF0I4pu4spzsj8HvtbtNfX8EjqjCHREBUG3MCAThpjhAvVX655D1qj1EZwKjBenmfCzX3z
xHCPW3Do1VCHvwXXuNa+WgFT5NRso8oN3+JG3bJX65TAAMMapmC+6ZoqJnEuKKriQZhcApy3TFOf
DGS4Kdgl3M2RErVNZyVzCkxq6kCGaH/616t7Qo1J1c9Xyc4IOBFcP7ZmCVO3k09zOb6D/Nvbh8EL
9WkJ0VZ8lM7kPdqG5y7TiOIBVf0Hlr13X+4BZRT/6kd3RzXZrsSvontAgx/kmXMa3XcY3UbNMi/N
46Tgm01mjJURIGhfvaczzPqzXOMFZRgElUA5XuG6pL2ZtWlm/UZv5jKqYOe/hiZIX2YCUGKroVs6
REQ8r3kjsJkiRQ5y3L+smBE20PCrZ7PaRC0qBopLR7oc/2qUQKn3Hs/orR/QZUfoB6Wgxg9vDp0l
Gr4oQNzHp2GRJQnKi92wvLda1Qn+zD7418XGNXnnWm/TQsGKmmr71H+HF/8xlIrNihossjIVz6BG
vTjfrGe4D/nPbsU0iSf/PXnPMANOik7QtnuYPkAad9tbNBBeo1dFc8fKRdT3Xm6W9l+fbnliWFnH
WB7x+sk19Y8NctdZp8qUp9mg9ilYFzI7hmdWf3dgCY+Z9Sn07jPTLYIahQIM1hOlWCa0oT1QvbXM
ZfaZHopBSVoer8PfjYftz9uqvNHQry6vhdZNY8g02Ozc93nWeF9BCfxWsRqlfgGMxpwyBaxEcKtv
e3uOAGduts3Drf0CNZUSOgYHou5j99y2zpnDaxQywypemrenc6EQfAkM0y+9u0WQAbSq6JTXlhuC
0Jp7hlne/nyiRrQnhatR1q0irYbm2ehS846ZPi2KCJU+kQUQh0+vBPwt9YphKTp1Zt0yLe2nU3g3
y6Uxc5WD1LQFviuePaNupzN3vbMqSyD7pDlHWsIIRYKSOfYz+tpapia/D+nhbd92f6e/GnT05Ste
6yyYdXd/bJ/gGe6t8tN+3n8YqEUSJtXqnZkcTO/OMDpkGRGtjJ5P+zZmTPapKEjs+WlT1cZyUfTx
j6sDq4Y0XZ+RJcchE5LC7VMaoPAiACz/FZDs919xz0xS5nBsOnHmGO8JLJaHSWDUW8rJvOrW8gjJ
9G69+qUOduaNZB0oaUa7leFdl6hlIdT1tC6kcySWXJAi1kXw+Dgp4VnRapz96iOg+3EJdwQfOI81
YSmLXFyi0WLXPtaJKwExO972gZhexod1991D97fkboq2nf6U5pey/0IUgDCjh7yo3WhpHh66mkNe
Nd34H0RcCsMruVs6NABdYAibK4N2VrJ7uxkzxE+DK0GyQ6UGICogWwZVua3GCJmzYnN76Ve7n/gB
0rHoYytqLsaJ5t4jRD+cNikuuYSgab3SOv7OGanyqTsn7rMCr2K3EjUaUGSv7X2vuvfMgnNnnlZ3
Zzv3Q9Po/Jp1y0an6jm2d0e7/xzfF+8wrQW71uHaKw2PxXat5txW92pwZCKBab2bl6r1BsT6Yn6O
c/FfsLeqRNO01NwyRZLujmZJtHsFg7fVPE0rZa/0bpUf3mXr359emjrbA2yG4RFcYevZvl6cQn8O
LLxsnTr2geDAtD/mYJY6e/BShMO4OgR2CQAMyyw77rHmHmfd96bdQBbgbpdxpeBeLpOT+0RKY/xY
ZLSTkTtEGLQ4SAP4yPP18t6u+/u7zXYp/hR/07vNJL3eE+TeJIuRBGnpTh+cIrdpJV43JAnvCQX5
xKahul0kcSM5Q4AN+CuZxezXpPe8TcAae7vW7ORu6SUiIHPrz59dWmXUk26wm2YYX6yH1XEtPn4F
cHV316qO107haW3hZlWtDxzKxemO1t6LJaOS/7e7WpvLiNzhM33sB7dKsgFk0yrND+zD8AD8o3Xu
XeYvI0yDpOxOz/NNGbp30ug0mLZ0GCNutGm+IGxc6d+2T0flCncaRQy8LDvlydZYFt9e1rlr1GkH
a3PeILjH3B3MkrE83dqfkr99hfXz8nqO3pfgOIuMcvtghOb/aDqvJVW1LQw/EVUiInJLFkXM6cZq
2qwoBuLT72/0OqdW7bA6KkzmHOMff4g7RgLdvPhOW79q6p5Swrs1u0emjTlqFXQB37DziPmt7Hkf
/be7Cz8fwENz1jbj4jl+cMS3Lb6RNkWd6P5ZGeuTzt1+DWWLSf33MbuudCDL9DWpv0TWqr6e/T4M
5wSrHRnKb8uU3JQtyhnIro+ai1dY6sdg5OqVqnNl1qk1kYoqSJ30Xsim6t7PnSAcW5t8NZ7ly+LT
+W3MlZ5mXmf2QNFqRtfWRoPHmf1mH1F1nTq/5uPi0ITgUv6Yt0D8yvGNN8j4edHqfyDR7uxW7ta0
H3fGVDThl8kTEkO/mfbmSIXAz0Z0kTBrCNtN4F2vDChRxJGNO+MPA2HMRwlskY7+wIZFpSU9ZoUm
U6ISBGURBf57ozkSoKcHFDnAn/3+FAAca2G8EkNOUKF7zYCFZws4YhzymsvgxG+jgghxeWOYg7Hi
vwH3DMVKeHfFBC5EQ4MCP5AZpmSkcdwsGduJfa2oPERzhEyQvrXnOkiwZhOMd3FGznAM4lC3MBYf
MV44eQ7uZAxLNsI2k7Hd7BgAoy8HE4b4NUNoSFOusH7FgwfW/0xMBEWvg6+RTCy8LyaWkmwiL5D3
IOodIa3tZJoov05kHJ01Te7QRLokp7x0o2nxv86Vw1cLmyMPFa4+fPS9vDL0BRR1z9MWzXKPY9fq
rj9c4odbgUTcLQmaavHsLe/BqBjl++80A6la5khbLnaKzfuyUQMTVsrV0+E3kVxkek0ZUKRcaShu
DhVDbV0nmV29rBMs/a6dLU7A8KxQSkTaNO7giZPY0nW7Rcl59T8qtlDshh3uBRAWPzSpQToilWd+
RQGD/8bwy8PzsrPCuupuypQQzisGinE2vBOEyOfIm4n0s/Ws+Z3O+3eH4wvfl5nWiR4H3Toy6Ldl
3Ly85fMRgpsQWaLGufaRUHT9/BhfC8t5mL6+xmwITVF3qGGUgOUO74cncPV6oDgf1DAjBrrQfk/u
l6jK9YUhDOSbu5X37ArC0ZGEm913qt6Gpj49jzGwaaARv63b9M3G+CKzFjgpagxL66C0KxIilGrF
hdrUi0hIH5/pbTe3lT7fLShrnHprXuiRL9MXd2aNvQ2bpLVXhl/Dbw0W32nXw0ydKrOmAcf4xjPn
Ol0BGLtqGxf/lQNHBzvVHVyjGxkxe33+DJ50BZc+16gDOSpliHJEjGO9WE9DNoTvFrXqaXaOHpXf
rZ0ntWaAqVkLOkAhpJYeA4sbshwdpx4YJBiUDT+8d8zvQhB4O/3p3oKO34ZWgdSnTNTNfX1hHsOu
9lv9QvU4f30tJyLr/Am6uoWkAi8Cemcd8HjBvAIOKKDYN/wippqbw3vH6tV/pEL2/R4uoCgTzLjL
AwI/yLrMqq5NuaxQSmqWutm5FWcREVoIDQ2bW4L0vXPMxuU0X+Cfwsiewdwrdb67sFnfRjvEtHai
eW9OKU8LPh2APgppX1nX+Cs82ACXGaiD13GrTqBnTjOw4tsBU+B9YVgKNNKO5RFDDKtTOD6UA9q4
AsliNcHL0ngGRoJS0HgxMdzfFxxeZbLTgrpl2cbVt0/CrrBw6qN/gCjiHqGVTs++cXGqzCoZjh6M
/vnqGB2nO22urqb0K8O9RmbfGO8/VF74IZF5hKRKaK85exg8n+R6sr+RzuR1UJFed7BzorFoalZB
naQvtzWA6IuC2kupuEEPfbizMPhKt1g9eDUesxICESGLXcjEzlwKti5Al4Sedm7OJ2LE87W8Ikmo
BdWn84DVYb8zOk5PrWJl0aVgQGrbtjrIqVJ2kYI7cHJeFBofp0R9dF/d2366fzeuetRrwjA5Z4kF
jtWd295FzRMRMGLjmChkhKafX8Sn++7QrFx8Y3pSj5/GLyAtIi/OI07Sxq9V9uJ27l+h/INn/2bL
zsuBZtEddPE3t3OMOCCJvOx228FvsGef9sUHMnBYW2l8drWbBeUFd0+V68bDUbPL58C+fmf1QJC+
YGurgIYsbtIJovEVJWZgQG2W5L9mXgx30A49daZ4OwZBT6eTWp3auULynXRY+fJ8wAFXYtUriEEZ
viHYIKm5zuswIyNRJXmr4Uka7Wgfp/DyyQ3/+FWizvW21eBA8dvblqhwzsPuwoRZ8xXf3S405I7F
veus6mDAwh8YX2eHwjuqNFF8cvldNuFB2O15IW1hD3TWS0m+mvQYPzPRhlLW2r5NhvTnL8hLd1lJ
tOvQ0OzntIS5fXvhl1osZsWk7HeGnUGnoA7CmhljRqBm+KqGFVcBNqRgrhkyRUJye5xtT8b3vwbn
BtkZKA11dZ6vMwRLk5viA7tfXtahDaCBfTjYd6sCA2hXVl5ZLZYR04YZ6D9KqEcwvPUvc0FLSvGf
JEU6/C46w587uRc7PDJqan3bfLAoVcArLdzl9kaZ1O9Am6iw2dGt2T1NglnUt10yh/2Mb+iNcV2C
0eEXK3Wlq27GcYfSgeD58QuRWElucGj+QBPOPQ4lOgIKA0PUJc5731ru/E9jvfvnTbUXz71WfO1a
Gacl9+u3wjcTJdbX71aeudUbNJx/dReQqw++rIUtqJs+i5dAlndD5r1d4WXdCq6tvh8yNgYivs+6
687Jz0YPRC2Qdlh89+DCoZwP9S4H/Khq+3cEEZ9JqTlVVM7OlG48W6b9aNxspB8atJDT4ofMM3ze
eOIO3RfFQ7W1bZHuDVsIzLgaZHTPdlMts8zxa6aincFMQrkF1+nTMcBwHtb5aTNSauEAyZc/YxzF
HWrzS8yWf8j312lGPfGuqRw+4L792yeg+MX/g30v7Ayv22+kLaga6Deuo7YR1Lvw/PDBuA3JnOUh
10EodVfFWDyLOOBZmEKTX3QSdjxQgAsyYIzXaHXOdOEsaMRt51CjtiQ5EW6Qo27OC97drEwKnM8U
675I4/2HCPmgBAFFY4Wg6+u8lqdpNW+QGbWnD7/9oHJSNxens+I1jk6ZxfoRba0LceeKQWpptU8c
IXTaEe919mw5zccKfzbvn8Zur8+MgBUGAPghjEYd73qCs5PD5MEdkk4EbIO8SYfu4m3xqd7TGunl
T/bTYpJ/Gz5zfEt7O4oOlomnvG/WThjggBa4NHFb2Is+/UW5Tx0q0wt+zpcVCv2vt4ugEU54/9vT
LexsT2/vBS3PewFWXnmG/PzpNFg/qK4Kq8R6IZB9wqlAsADJwAo4TVKOUiP89txr25vghMlbFLn/
tUKzsZvusSm+2i1AAjlGud5cQAtQCxDrAJPPo0znA7OLVyYPZoiWwnwm6jTsAl3FCdvAS4RVHKQI
fcU1i3Ohg8zNZq3VjWKObfKoOMFgD9UDelkiPBIB7OGLrQ14u/Jyri7qDOOwyNmTD3l/B5mbHQPW
A6pG61sBl3XgnFYUuC+8C65bfskUQZxcGqYFA37MnzxP6t8TZTxUTc84cOuy6OSRzyPaLmQwPkJe
YZUMXgNlDxEztSYAbbllPrdf3W4wMN3RMXILX/TZTe0fzfHyE+Djsjj3KQfBBYndvKHOB+vBuuPl
sflsWMRKil9WBRrejoWzpzUAwfWGeCv6kXFjlR0JrGTGSiLVAzieufU8LvCOmoqXzfcDSRna4Dmi
TRf3i+woQ5w39NetVtvnns0pV4Rdi9Zzs4sfPxSdnFjHtsNaVRDQ2xdW36/aQ2v/NeifR7Wo0rV5
s4Rb1htIo9BKgnJwFOt1KuzuKF1hjX+1H5VX2heCUPHios5twEcJE1VAtB9zqlYVWAtyfkmWKTJ1
fod1Wi0pydFo0SPZ6dPZK/vJlarVfuicQFTxk9klrtj15QnA755N5xZjwuoBvYjXeo97DM8kPs66
CUbf14jAXJLbbw7y7cxur24QdoVFPLse7viPKhynMKogqCCHuaNGsN6FjdIt6QNu3SZixdSCXGN9
59vO8TFGpgDhg6/t+LpkTgqDuXDgjPMvBMlPpP37V2O1GalaLVOik4U4VcIoRlI+/NBuDQdaV2g2
xzMuH6L65qfNUD2i7cXJ4Me0snnErzdJEhWTOWHm9/zrXEUisVY1e1u7SfOlTu3zauFNPVU/G37h
d2QjuoB1tXZub2t59oPrAVZUy6Lixu3lwheKmrYcxXmkrSi0qCccZGIqvG7ka3o/R5fajpa0MhQE
3IWlWWDu48BuWsxelHhHrP2Z/y1aPezgL84bOVf5tRdX9xpKZoE8ljNqrrAzmAXncHbOaUkDU2Fn
RacFJYqgGByChgB9LMTv8u/hK9xsibZ80xyBeyiLgoHigT33zVhHbtT8PQZKbCDNcr+UXNJbKv7o
s38B4TSpw8BTqFUop0MolEQCfqAVMKompL4lfAVvXosCgCHeF563aCIzMU3oT08+/f5ZjL9PB1xI
Wnd4a3+0tcPl6/C0KKOuAl+EQDkIl3QCct6P2/Ny8xFPpDq36d765zczljKLYPtL1tfvJqwqp/xi
VHyevkkzkaCtGyE7Jxvnd98O8Mdx3fdyhCdICGguOVZtZ8TD9quOqJQY2Vgb/XiZD3ewyiKdmcNt
noJJfngQAdlw/ZgTCAHm9GJoTp9OwYgynpACgf/ZPd2icHVjWA+gGDY9N4PG5FSgpYfHnTSJZquE
iuGY0Hzdn7wv7sq0qQ77HBuePD00zpzFd7tihIozltNDkVxCV3zyuFpuZ121ww1n7M8bo3vMXfY9
+xmo4epEgI1JoaVsqS/+vvYJICjE47Zzo0Y6lnl4b9zNZYMzyZOL0SzDny5LA7d6EfEVjJqqIQEB
CY8r2MICINfnSBm8Ybz31htQMLx17lbrt+KwpwAY0jZS16RO3qel/Q1lGDLrcsy4KnXZiH7yjWxK
sQbtntcTij3F8Z8ocE3s7fplqcOWuy2PPCu3kcZDgd5Pdh0DHh/QKUkgxwwa15hGNOu557Bpe9/e
EDwhh6zNZmY/ybm+rBc/yrHVtl5jTUxMZnXyPuwgvAXKWBmLmppwWtXVJYSMhxCI+OK3R8/AJMJ5
Tp8oGQuT3Yj+ufIXG2a0gEqcV8QAu9cYvkyfCRPUBLBPtJKQflU9BKZ6Xl0/Bb93vpkLHW0azxk5
MqZksvY+s1nQ2meG30W6QcI77jk8xFAlOhDQU7zMZAR8BX6wL/gI2Dhz/L6PXTLrpLKiWiGqvo0P
FAYP1rdxzyBZ8EzOftlnqoYZTT4fiagx4BL4e228eyMDOc5+LpSIGoAWZWH4vVmd5AV33wZMZkvw
bzASH4T4DiijZqVEL+gEolBXni5OQQfm5jQDFDil6buf8YIlIXUUbYsGv5LtSLyFcgsd32OpT3yq
3fpXp7U2qWLaa7La+GZK/EgOny/JUufwc/FeTqsPN6YAgOPNj/pjKJIbLdR6oJXOc/4tphueAq1N
C/dEftBzRvl41g6KydcenQP9KM7wJ/xIuKcI548wEGqH4pTCrX88b58xYQw8t6MTJIcla5AG4PmO
FHBNy/gmPXZ8H1Me+CvgEIW1eSmR+MJnPQfHg2I6e0xmnQ87KcCSf+3yU0sJa4mPJethvx/sTrGW
u0uEneZ8X/e8Z6LLlb4yne6IeH/Z7Nc1hYUQYFmQY3kOQTIuA8Q+OcRPWcFdWptHHxMA8n3dSc/u
okS1KoEFRJg7A/C+0ecTqSBxd5BHyCl1263p94RgtebAW+tpWGBQZtMOUKlnk2ah3dywrbD1nK10
dsyT7nTn3lbVGLhLHxReK0yXJmYaJZsifWS1qfwfwS2/S4oW4wYTpsKNwbrgQYXS8ZEwr33KlF2W
Z37gfAWVONklBz4WHkKORNNilaVF04tOjjDbLyyKS5jSQ813/bLgxhawvsWl7QYn8nlCmdM75g93
+2ys6LrWnAa/2SEK6OEJf8y26wnR8gmTU6jf+tNlFkOGJ8oBirP5G9UCEzGng7BHt/1HsCrXwztn
6eQ8YifrWWdUAN6oA67wcnwdjoqYbcHX9IRcct3AtZx//DmkK3k0ra7iK0QGC/UKCgF5FpTUBgzx
0ofBXJc4mXTLsJL5MfYbqdVXObHmX0GUX6eQoRqJor+tcXeIYyqRgYC/8dXxyoWQ+i4TZtjzx4x8
r8ZKt5QGOH5YjwI+brnM8nAL6bM/f0Uc6t53CBZYONgBUFI83LIhFl078/f8grRciNo9gKj16yjE
5ttoG9cj5Aa8YkCwLuTC8Ak0wQ3RnHj7gqwvuNUA94NEW2Wz++wOgpjNeBWEWgi7slGgjyEcnnHY
3vomIMO4dLXaM603vmdYZ+M4cEd9LbAUgsIp5VU+AYNABNx2so9jMhjsWltdSiVz4D1PdoJHMpUI
79EBxLLiPtImQCEr+gszFDqxuKSyPkXO11pwByAL9tgOoQzY5YLVhLsTrwbNJtMSfuyfL7UQP+CZ
HqbVYJrI+lItvnIuulbeyt9SvDvelGnhARoh2tc/RhC4lp3FrLVtSraymjBVkoByTOX9dJKRMdBF
Jq+14AYVxNhaDwhTX/5b7EULin8Mk0L7ifEAeskyDXdHasmLi4kNhilBq8FZn6VTX+F89Erb63sV
09y7l3H348+h9bTLyurIdRV6UsAwOsoS4fIJUxPrm4FpcWO3zJLuM3a8qazMu1OwOoBti32DpraF
A4j9RVaJkECkBdpcd96YH4hbQyu8/NzP7ll3qba2502L3fkNt6n3w3DlMwWmLHj1u8p5ThUGQYW/
w3zm68Yaz9f1VwGSbDkAkfAj4epSU9KAgF7c+ThFtp3BnbC+YEAAd7yaRNYN1AvndeUgezJShzoK
I5SmpZqSqMIWoQGctu2Lbh86/c4GGlEsMSTlIbn+Js+t8LbJcS9tRtQY6+BcDHlOKHJhhddgcWiv
OAejBZOD0V+U6jhdg8QYbpV7vAiFx7eQCbYMiZ/03YNrMj0dzPeAWtHY2dCyAVTF0z4nDYAhAkcf
tx6vVMgbtHd2m8GBSAX5cP8VJnibnoLbyeIiOaXibpX1uw8MnZm+SZ3RIb6K32YZeOyi30B0FSZt
KDKLfIJLyUax4lfYZm9xaW3GT+6ML1z7LXvZD50Djch2Hqdb4ZK1ePz/VMMnIeRi4qWgGAKuFsX2
58lKq8BSZ8xTaVUMrDF4L1xteL1OevhgT3oz0RtNodOMLye3NYNDuUeWSxUOPxE219sZnsbfpVsP
r5a5xMdAedq75HK3NWiPztMrL2BvbVhTLOlJz2sNb2Oc66xsyXg9Glo/Mw4SU8BHWmDUhIg1aaYn
o3Sv3ol/7AWzD56cXbub3Jxw12OcdVvT/wNGUrg+/IJ0L47uW9f/y1+6eLeYgekJzMAGF0LK59MZ
OLf1wqDi6zAI0441aRQUmJQOH0mKqBR3hAHGyKSuzvs96tsMQzasqsNHyy0mn7gT5OhQ7A4sSgCo
477ZANSjXVP66Y0zmPgNd9FEodHYl4+DffpJXPpUeAQabxwQou7/1GRJ/7xH+mltopDWGPQ+LDpk
DvzaO41P496vxJRBp6wpqIwUF0ljIu6RBUPIiDnx+qFwycR3j/O2pAp3VtlnypZDmiDFjGp313Xj
MUyr+2HwCibB1wcjppF2cc5w/tFdmmOKahJcSIWT60JEoajRUiaI1PRPGRPKPA6grLHPU/zGQHlg
r6AAECGJEZ42u99nH3BI9IU36GQdYdXxO3ojpFiDeny6uh2yJHiBKuwj1b+Mqb9Zl5RDt4wbcVrP
WshDDuSbybBM/E9uPFQrjXkG2l/cVPATsG7Y3bTtT0aR21cCta/P9b36sJefEGCEBvt4+SmctacO
Y9LmL0iJttF7mA0ZPh/1GT6i3fVIXf58bX0xe/u0nFIZvQBH2tsM6dWjz0GFZQDKnclgMksZql7J
BKbiHDB282gufowf0cV9pI57eTOK9vDJBNgyYScyhUdeby8ejFeNU8wYkWHicxOaRxWE/mJRAC6c
fVk7uWGRqZU8V7TP1O6OGdTgY+3Jqz+6/rgj8sOeTLwJ6ZPIGDw0aRX+thYS6ilXYCDhkgnRGmUa
qHNnfE+upMsU7rgcf7yhsh3WT7gPzub8QZsJH4Zp+oplzShXCX+IxX0ORxu0zNxNMNSfD13GJ9B7
LH0GCaQrk6gAZjXKpjuockFJmVmzE+huDqsMKzYL5kqR2UzlybcHbrByspUI8RRCdVpaEnSF1FES
tqQhjiIVdw1GNFOEhSfMDVUwF3jikPzYQeaX1Jrf3KmvXNeIgqFRh8OhyEcv1MAMfT9490OBE+tf
zXCGkEsvdq6giC1BmzauG/4ha8dT5hzvoRp9bW35hXDthcX2tg5V0CanmLiL+zSHJkKTsdeWqUZO
JW9Kwmqvd6emyUOxrnXtBm4N3llJ6rxFOnenwQk38BDYyDTeLrrUDcvGBJu7eYL0gNlwk6gtZUxx
VK/uPQroTlIYlC2eanLJWNNWyazdu4VUWBN295hDD3ZPvwIuOf3keOS7j3ntbqEzEuoHue/QNe36
Y9XIK6zb062R5T39ov+eF/1P11Msrx6hFrhNtADiOUrqlZCQAPa9w5jTGuf2iwFZmP1dm997gfJ7
wcNw2XrZyhvfiXs9K1v9Tum08chCD9d7e/e301ZDnFKYW7g52wWCxayk6h/QO4ghWQEMQ4W/NnDJ
MoPKB1U+foL9KXPB4gBZfcwAlggEm/Wbh6xmCB2udbYMi9K46PDf6uTrFFMFUFInFCe/2t6iEeQq
jFnBVdA3R3M5vO8Msj2Y1JSCP+sIoZsZRDEOF64+jKPHnGuHPRDu0fdjhwY2uwu7tGVrCMoNr51i
1N8bvq5JgyeIlefW46i+LWWyCT8oUlV7hGY5JQstX4hsksPJtX5EGVlbPKpEBmrh5u3CJEM8MZ1S
Nk9xhHXejF0P1PIQ/2/QNobWaBKmjkQPC1ccV4fNuL3PWZpECZHdR789mdkjOPRD8futAqoPRMgp
8hxBi04u9hN35BOMyZOqrwWevBvXVSao8d53p5qsmLvAVN6+HDZHYRdjjmchiEHZRp/DtynryxS9
7iezWSmRwnHpvXgWnYvBFmG3R2likI5kI1BMMfMv9hTAlrH+LAVNfFOniYxr24Loje3fm2pPCMjl
NFYskHxKZTocxMVzCtEnEDVcM7Y7ZvlzvkRqYXN93UfgjM4kSJ0Ad7MlRfK9Y1/HLUqMJBE5lDq4
3cRxHNyUSDrChlXAQrvgeQ6M1vBlNawISguOexxPzqkH22G7peWOYn0gsVHFOEmRbV4GcbmgGh18
Kfi0YWysT41I/B44KxQwEjwjVpEZqm+ydWTXNwglY/kMDUuJqzcE/F3NcqttvF8HYPg952c3INe9
DPbdUQs1+TMkhVXBoa416t399t0pOZH4jgLub48HpexacB7ucw2fGrC4eS/s5VOtphQGifJatgH4
4w+6i/2EzG052gNgzEFUyYU2UFLhUfaC+B0/kNFBzBZZQHJj28dvGJt6sS/UZ/nZ1uPc7WCfdqY8
P8qleM/rUQLUgilHP77PbhgaF+O4Tdj0KF/my+2dW1rsua4HqMxiHWfB2bMAbGC13SZSsWF85Zg7
JD0p8J+gPR7t1nxH9uEFA1IidpEGPIt+B77zHcGHJh7peem3xmBC7NvBy97lEJZPEdRBjpo4DXoP
1/gE2/eQWt4fEAAXhD04MxcJQJsFwUSfsV3UAQAWngkB6Wthu22NGGgeN6NgNkEXaoDHEFn0dv7m
JzcL1zVZicWePEcQ6hc6Rx03lQa10C18FU4ckaSgxz1/+8IDUMKE6L0ulewRjrG6bWlsd0QTMJ6g
svVI8rE7rGgebOxDIGI5bz3mGnIxBIEWHeF5zU7D1H/QIEX8C4FAcGJ9d94WNyAoNA4bEu/0Yj2M
yKDyutLmkarNL+yACVops0QcUv8awlvP2Wq0nXwPkT4MmOWP4fEXdrRqnySs2L/tDM4sD9vaEbMZ
vPCxheF+ZHGSYyOgWnWU8POGXhL3Ic/3PcyQo2WbpcAfx1mzmBw8DFA+OrJ+Yg2bPMll0wdzUVLR
eyXTVDoJnjfuWygB2ajnTHtM++YT/SNKrMNjJepSZlS8M64zchFeGYYawAsiW2B93eiqkIDM5Lv4
BpPvgpFK38oQG9cCL96FPNmS3UPzx+9Nej+J/CwRBWL4hqZFTWSN/V1r7J3LCGdQAIUXDCLQE7kp
rxpshC0GGao3p5Xma9EEeFFuO5GDbCXDAkrUfSha7QNSANEJiKyrwDrCrddKBANzfB/0o1aIMH5d
eRGr4sNFj+UyM4bF2Ygh3PlXXIOqIUwlgH3RAfNI14wZttf5m10dWxY5e2hBt1vOFPYYmmSKFFAl
tx1G5GrE4DhMO2obzXSMvyRGdzjR0l8hxdlG93nErsOPpidjqIRyR/TG97H8v8E/6xThtsRzrSPc
I4i6wHhcgtW2MbZUDVddGUlZNO2L6hPZ3VTOIYEHPnTXXFHONqR40Xjqf8MpSI6IJOU2sWaD/pys
Bgb2GE3UbhTnvjiIsq6ex3+mAX+/lquCf6/FSQnNyhe4zJzlx8dwd3e+zPw4IXo2jkNQyhqY0xfr
ueQy/Z7HqneBwvXPEKO2nTVmpg7JZTC8JFfMmJ2xuoP+c+/zU8TXUWPYWXkK08ZZ4Z2Q2HjLPXXA
UpvBCYuyoYjducoRL5Gam/25tz33cwjPljq7Dl9nWwmq+HJkhKRZNYNlwsUgK+IbifQeEICmVd77
QN59z+ntgaHfyV/OO6MUpKqXSMzRtITrEUoxrA2eoahjkLxYMZy1Kaw5tsBi9VKCjhLsCvdO8FFi
tlizD9x2pCh9D9GHYEB2dt7JNznH1eq1eG2LuQIItvnuDQiEGciJMeAh+BJ8pgafCBUJmuUXy7UV
NX1Os0ELoZYIsMiqTXabK5s22tdqUMJoS9hrVukknbzZVThd0YDJKsF08pfszYTwGGIOZ69oDhVr
SlzaeLvFhhKvHov39bKjG+4DyzXPyhQjRDh+0vwwSKhHpjUQM8TGi//4XsAe57gM2V/xIwbaQMJ9
Zzz18fRRRvOlU21LnqI6+GA6TtDHgERaKKbT12KODAsHmYPgH9rJygK5qPTz8O7JxrmEDxovwkAY
CKMFy31zuqPUQQZE5d2aCU9XPTYhqkzwsQAj6mFKcBYPr+pfkxdN+lGZtAbgJfSP04YLB36DWThN
GYgEmTqtUWlnBLB1Ufapzm6ThqeBmjTJc2GC2LJ9GO45qffvpESCozOKzo7NpJlW4QfFE7qo+M2M
EWMkrC5x8kjaTK5ANPNNzYx7yDhtJfvh/TWD6W2O2uwmIMEL+N2EqDrapAjPP6c+f+n2W6X1OfAC
XxjQ0wiij8KHycZ1Hx/w2i5/v3enrTkZvIG9hmkbRNQkPbQNt6X0MRJwGxh6Gy4VmqLrs3+p/dMW
a+0nemAMSn67a4PHAwUVhNLNbQ1Jovnp/GLSbUxMXgSyZTawBSOnqRl++Uw6PEFQPZ7mn2FxLJie
re/LDHLqbfw9ngAEw8ucqZ3b3VfkwsKyyEnz5BFheFbRuFfuUPddRn+ZZb/6CqBGheV85XbwKSf5
QpSi4opUoiv9HTLCvyfj8bCF4/9o1PWgWttti7lYRTT8fVscXrPU6a0YKJJVbn+IK6PE/cmIGiVP
EIY7zlctj24WCj0dLyx0thQ+SS1OMy9e8gzshQl8drNoRs0seXFn2MaLz5huS6ymoLAx5eyxTdX4
+ZbESbFbjhi44xYHdsvpAxmUBYklLjZ9QoDGh6djv/tSS2nA3rJTsONLXqWcxwSVwZBzO5zIMXt9
4fR8YTpAQv5it1e6W4cyMw04cKhlOdOAr6BXc35RIqicrC+fOQJVRMpHEnyE5ecmYstzGXHq4Pf8
ctX464nLrJhgSGbuF69PoAXUiHihc7qILUJGM9eyz2NKRtKj8qV4+e14JRioauuM4wf4BrdVePC+
WEajcAiUgTic6lYdSi27BqHjtAQepIokX+0G6i2OQ/IeOHyYLsICEDhkeSe/QFw2PhAf5A1Lg0Sq
DCLQWLzcQeGRFMo1+VeusH+Ax7/J/eX/+A7IEDD0/rkhy9ia18k3lSN8MOWEp52n8pEj1u1jeB1x
7P076AB66S6g/XDYxH+FPzmhQMD2bZSO5MeLR58ctjAGsTmUgFEpHWu5JZPKuYyuc0llFLYCZDdO
X/FLk6+H3mz/Gc1QXGORYi/FWqTx1lEwMJ39QO5lxM65jmCV1zSmEwfvHJg4knwuPqb0I+JfM8C5
WgBCIK7AnpEVklvEop8cEyQFxvYf8RwQEVjuCDfrmYCx4W6y5l5yB4Gxcxx8YRvCJ4DqM2AmxpSa
zw/2wYx0SqzpZvZxgr3dLJiFjAUJrqGqzXwGZbSsTgmc4wT2j01MejBjamcfQZhyCU32cn7PP9fU
QW7vm/HZp2/+hPsuLBRxGn7yYZ23cVkteWc5U7UB1A8xXmEYx3BNXIax1Lv7++cqTUrL6Gtj/gbn
ScGdFUdcjMN9ujPReB25RHINzpHkE5Q4ZxG1UnNS8PPFW+EIeskFeXMZkBFaneBNpIa5BB+DayQ+
QqCCgfjZ7DFSuWLzyhcrfdy3GCxZnYnYn+eWWP/BYA7aPqyiymtLCBdqscahPt3itQOd6TrcHyea
5X2m/x5VkPshn/nzDDEGMVW0sZY6uk1FBma1FNaOLJy/yDHy5WQRdyR7Di9gboIUFv2Y3oHfB7FU
skK30RVwO4KgSA09tXwfqQvDu7k4rsCJHKMyZ+rE0MQxcZ78sLTFoYMNhEIjXjvO4JlMMhtHJKih
OB8CWK0HwWwxwlSQQfNx9rbZ9yp3E9qMVa2ZuxmOv9bQcvH8k81AbhMFvth44Wo0pV2n/ouieRLR
KvO6YmzA5h9rt0zYW6hRpJuhMMYipDxgtsEMSCq98Rj71IM02w2TCvFXCx8hIGMfZlbuvNgsNz8b
FWLia1i5lQv3AcrGpgdG7Q59hjsyaaLbSf3D7wqsbxfwQ6S4fPGZw92CMXJinx9O+9PhkOFzH/FF
6A7HSAVxC+z8XaGEUn/0579zCsRkPS7+quNI61Pafb3qlwa7HeY8uOyp+zVctYi1tA9A8DN7FtrB
fomy6O/m1cv0rzqWraJYP5cyTFO4ZXEiO6zsK6jqQ+AqXt1TxkwI38WPY87Ac5BIuZwylRUTEQlE
oQijNeB4Jvl3xhivRC5fMNNBgy71MUW1xp5NA8a2KNN9mWPzyA3MDRMAj80B3+ezhR3lhHk7lBCI
RGKuzGv/+1w+KEFYIazLvOBh35G6GNilXyGfiBfXcrkOAvAOicSBHqjgNilu6pJQKU8EpvnQiTUk
jrBNxIoSB/L5nFpmJQ26hEBDLKcHp04T6xLFfiSnA6Ty1O9ueAODXR9IN2VWJfJjVQbWEvIqnSOb
tYwyYyRVfExBSZ1JNcOMOah490LLoBX0cfsMK0sujMIOuZgy5dtRQEtkIhObEINEHGv5CfT0kpzc
BP9mqzIUu9Dk0ZNwceUzZ9o2WmXJCpPTkM7Kq3h5EkMjoXXitia2JPJ/YtzVc8atPiTdlYyrEf5v
es5p0cPAAy9IbqZM0cT7o0tr3nZVJx999zwBfevHZai2wwtAikWkYVRk4m0qdhcUrFtituRD//wd
dLc3REjKKHs6h25pWW7oD+nl+F4Tt8gOvdQ7uOAY1yA+J9aiPebfxOSZaNoV+S7PSzzP8mFFuf7v
+MBCL1Blme6fFB77yRNuBuB4VMH/j7O7/fv2jeIaWMiYINVXGnCQOPlDW8Ecnzf55xJBgChvFaDQ
tKfG6BJpKS0LmCSWAlgj8EXG9BKdFmcP++WBtNcnDP6EawdPnX/gCG3jju0RKfvrkhq0EoBSLJYh
S/kdqSqJTMJ1+b1iaYzMqUnXLAZ2ZG8l4i40FducizXnaE45MCWhx5vLNXJ9ftMFV/W/BHXJCjq5
U2kEmkBaJ2nWr7N0wQplNYijxVk8fgbi0MOKiFhSJdogiQVkC1XZuunfaWB5PunjZdDNfYRIgQhN
UmX1YcdN+dP0SWxgEyQcmW5VSiEQkYSKZA3OfKWw0f+qMc5zGQrIH6lqpBT78NPENlj2KzAdpolu
Bk6AoMjVMdOQEwDxBjVH5Ylx6h9nBys9givE2ou6iYZorcXtSWFyuOxontZyei55eKW4oGj6M5Ad
gML8KzPgb/Fz2hRAlXca5fQjUrJEg71DeUUC6po1wyEjpQdXtO+POUDc55b+Es+4KW71V4f4BgmP
brnYyAmlYC5Itng/SMUljmVnO5I804oggi7VDQ8zXBaIz/jBCQ3yP5LOakmRNQjCT0QELrftLjjc
EMDg7vL0+yUbe2RtGOj+uyQrM+uhOyY8FoyLq8SOsoc5HLMBrQseVLXcyHXbUC+a/XumEwML3aEo
HFI65qqKhqlD9gIyE4SAZRQGUYQIu911wC2odZV0gFnqoEFrjoqALGWZBY6K8tkcZJwjRYXdeN3Z
cYz2Tvv354CE8qjUnZbJyS8Sj6nDia8AFebNrYSyzZYZplpOgj1e1jzdnAheLiBejGQjxVcTRbS5
kzhCfc0RXMh6REFBwUY2S3RohCAi/FiGU0rJMgSfVYl2pG3F9e5/coQimbyY5Pn1fy+GbMJ0xADt
VJSKYHK1Pti/63bjiswpLGoWTpGhO9LlXlEayyeFbyJciksirPqo9y0MS35yKKz5jCq85QtNI86f
0XPxL18pH1DmFYAC4DCPtopqMS9YgkAVRkBySlwGoZACA1vsUxhru8K++7CRtL3sK9+GrRPcN26+
XOQnZr19silpTzKEh2Kjfd7cME0o8JdUEVoMgGRAJoVq6VXHMx0Ev9umGCc3tHibMy3m7XZ9Gw5R
ZBjwZFgOBTqoq6NTyXP7q+PJu7oj+KZbfBoeSyFnEpm2ZYPITTJ99jdxp/7v3a5vzA/h0ABQQJKH
UmBaP1g15tuMlxkdlLqFIXDuNntHeuKvD6M2AZWtT4/Zx/6ioYmqeT3fd2vA8P6uz7lfLSv+5+jd
RzRB3+j+5HPtJ2jicDV5z6ABnVwIG+iwGJgEz8EqaoxfrPo+LbZzRgHpKynRkbOmzaov7szBoDA/
YWPaq7p5RVp+JDexzqhf6BdwaR0w967AfAaqajGLJHI3gQRGwMXQXg4wGeApnpzjYM0y0e+y6Dex
KAXPR3W+Nf0SYzSw2fDBri0cfBrcarvhXRbr1GngMXMnrOOBAGpVdDZ49p2dM3/rbX2Wk/hzcC/9
Vtgl0rLZqWh0C/Z+cGUaYbZJGn+wz9JDA2DqFMPgAgqpWiONFT8Zg/aC+QZkKpH2z6OVt0Xjyxy0
cxijWuO3ChYQ1KZu3oVylBpsqz5W0ufVXLHtJd72GfSWDlYrqImSckRPi58xSPzTReePDh2TiJtl
lO8mW9Sg3DR6kO+NTRknlWj7NSe0XGWrZCetxQZyJ9bbXxfJRJlyqbMHUF5AroSl2sKBJ91YTLq3
IRqTWzRv9M5H7E+ii3/ODw6U1TOs1m/NfLGuovDi5HTvO5ainEIUv+Ndpz54YERynjaW94bJCNas
Du829lVsAcuOHE1/z8ZdbVxcZaOHz8AOr4TD04XYiGlUy0f5D9XA3E8n5+5luCtF6PWz0QtWaHqG
ecbQsmo/G9abHQMprIy7iZcInBlz37svarCEGQMe/EPL5e/U8IsoZOc+LE/U7FvIJ/cAsRIvjF3G
97hosDurlez7WCBvjMLErjNhOrMSxyoFj0t8/8qQY0cRUF6Wvn75m9UhsyPO2qyReJdGlw8H6QuB
kHtecptHeRFcosk5f2Ibte9MrsPHFqIvAtykdgwv26hEE10xdw/3hWaBqe42WoMSHQF/0hPZ7I5V
Z9Ncn5I34ydjjy3JcfS6EXJK3SbEgVotZIVaiV5+j8cHX3+/GlE1/ThsxnVL7htwavgO7uxLfzjv
YA/FtRXX01Z8t3EEwUhN7p93m9qL/0IkgVciW+gr1JJ62ky1yJHxGsscv3DkggNK4fOyltfySUeb
d0vu9QMkpW+0wbmsEN8sGomXI8czZp9mGeJvWsnfwQtjML0ii/04r434GwBk+a/hxr9yBmDmxRX2
l62nUaOxt+qlfvkWFOGb1K6zQgGRB9bWhYZ5/iD2P5gX5jxUK9b+sHxYG1CVtFxwvlsPenMf5jzv
cbOzVq/OdmIfiJCbaH+dtW7T4mR8JdbCnWSycILDzg9muix1rn6ybTE/lr1vciDclZzyxHuJrAlj
88OqrZIpph4rFy8o+dh+qK6kzv5uvE0SyAUVqKcSBnaOU6xiltimgS+6l/mp7jGCrrygLd2d093d
tga3y3B+hglTilAN1ivz/TFbwXd7P/6aq/6+UmSp8fFqHFrxHoeLde9MEPMr3OeSheNL7etPOtyG
+zG8Db+PHq8/KVKMXkN/1Zs4dRyr2AmwirA3pFoFaWcrw81rvKxJWoehuZS1QzlvoNnaTk/vweOK
rtXd8yA0rEMxa5z+6tU2Z/F9sO+tTpXoiZqr2PCfV6eFDFt2dOdT0mwZKAEv8/o534Ic7JeDr/uu
heXtG+6CNhI82XIzr7hyn0HPYAwgUI/fkObz8spuxFcbRcNOj5KZ9JZY8NNQ0VPb9iS9RRiFX9fm
hu2PN4tn9WFC+5DTXCYCATqeCIABgdSuf8UmlssEVLT1h0+VXuOurMoovDZk/i8mC/j7jcvpXo5e
7mPORcUQzpN518Yc3EBBMS+4QORJpmCZ2i/NYXSwoJhgUsEjwVNTh3VW6MmdpRI/0D3ic2U3eqvo
AhSBIheKOxKTjVn6+Ki8iOUbi1qd5ItGYRUNdPaG7oLTxj+vLIPd2P3mpd+C3wFbA2BTxnM48jVY
g/Wu79IOyc/uvIyyYkcL+irJftb8Q+woSJo6Pbwt/C+wMw0ED5dXPjnvGUaTeLxcqlaFuo2kAN3f
wloHnLuVyNOxSX5kAO2WKR9Gq97PadRGtYIZaK8M9PAyvljnPVC+utWzwQAZLwosHBmVD/g1e6/3
5r0Wti4hC7WJp9w5pDoF9+yxI/uTNjBytWH6PPkYTMPM62yeGdkhmqRNowHvvRbwf/cObeaTbpvm
a1gChB4fhuxB9rZ91EQsFUYtzY+SSV+kDSwHDNYG70BucjjquApHcrqciEnhNzswpSMUOswkCMtA
P023ys+42zwEDQRrN1YlVp2SXaaVZ5mDB8nPuZp3GHzMohvBDduIVr7pnlFwTiuEOKk2T2xSLHcK
vapV7VQ752WhB8h+mX/SCmkXSWnSmq4YgGEgMFIfiPL1DE/hkr/ca/ouWPje5nDDg3unGG/CTcgS
StyfpuWj7VD67+AqM9QHAXrZ+5Z/r9kv5m1jBFWHG/wB9o/R2nNkIa82LNGrSFNcjosJDevT9JAE
HK0nNuqrG//jsE7oucxX9+CcnDKuXI/0mn/j1bAZHoNv75zDe1qUIW3l9fDWuY5ri0entHjHvZOj
v1cP7y66TmMKYOQ+Kcj8HZqoh1NNNxGOiiXcKtnHPqx2VlHRL0zl7dl2B00SM4Ze1iaT68au+3E+
Ti04sQS16bzdpvPyT9m9XQge3esNcqR+WY6mn2gdlqOHX0Y9g8V7dx3Wvb19cO7QJAssXXSq4fOt
EsOWdKUJelbEePxu7t/29Zs3sjLuzyFbM2vsb4XbD8J93njou+8MGEYjqIXRZIVeGXBToiRUoK2t
sWcrGkSeGt5nOQp1Gjs1iUvqJVw1p8gbgv34Gm/z4uDaw02B/bDuPt+lh856XJRVgVZhXGPkJOkn
LIcH6KG7znWxQfoHoOPB9yIpY31mol6QjwqpoVtbIMopeysMsAZljz/MyyFWTAgYNOo4OBUmKD0+
lTd920ngvYxcoFTH6/WAEXMQV/jb6FP23mHUkOz2zeCG5+yGbrLoTJCe6hMKsMZ1BaAuK4LVNdCK
FUwDNyf5c54NCVx+W5o1AtJvTanb8pYPCMXysb9X/gAWsRosRGbTh1VlHke4xSqdp1g6N8h9XFOU
Y0DUphkNXJAQ4I/k6bUXgDAfNsmup/s+VcDHwMRu8KRceGPjCf+YqRCr40smmpN9G6ac7U0xEbLO
QdM5jB7dry1lGqdNa+J5l8yjZC8zShgavSwgTQXe/97j8ku92iWXyLzysQD6XYOqgefk1+VNuAya
MEL7CVSbxoAahGDs3rEqGQXJjlUQUbMziIKJefMeXGRzatijDIhI66daJmBIcufdwsiCKk0JQwrl
m1EK3W36GQIDoTxqMv2aGKyBH2CAIp0daO+USAIzEzIq1EDokU5PJC+xa0kqc3c0SnrcsP9WOEJn
uVNhj5TCh/zZ0b8DrHkge4KMCqYdnO1BxAM1Asf92kRZFymMhxJZA4mPARpb+AnDsMjhmJ1NqIU6
32xPfwFL7l0Bi3W2joFbumf3Gq+DY2+/KGTLrdtMKqgzvBbr24RLsufO/LsFEqtdBnsXvR2rAxGi
s0JwMEleQPo34Hw8/b1v9s60uafgAKMg+BFXfxs142oe1ox6jAscjNR+/s14RmfA48OCt5quknJw
6QvYxosFv/eagRH+JHlABhOskQsNvzrhEe1WQ+/dZ4AwMVm2w8bkBVOcms8r5ai3AVFzbILA2RHC
uAn/cpsCLk/T4VRyCTo5LMMbcwvE3XwYHvDB/52juENAA38NWiPxhJHlsWbNZxsQKlyPP1jxDG8c
Zhvonrb0Q0fXY4OL8SCbNp1CdoWYQqzQs02zggPRu/eMoevmtDo8PSdO8QqS7DOHgns2/zSuYZWm
eQsLRwzvjEnyCV+zF99hnR/SMhaM2n16NY/BM/n4WsxX93B0gFYDc/funljJcDXZIz49I2JDar3k
HrFTb0Lo4r3EdGoslEHZd3SbjMJIWxsk5BvUgil9HJ5CGJgce+WBNo7jiWArxpxdmryLLUXs1W2G
7wTJpnNK0bMT4lbw3Rl14ZnyoTcenTktE7pQ6mqi3ta+pQcHzqqiL30eY7Os2d7oxI0bmIzg+nhI
bwWTa3RE0rzFKnVQq1ry/YAiPSswa2qd0aD/rXsY2yDR2rs1qpjs4WFOwybt3q5zZhg7qpIbZvsF
/Pq1zXfbpc/4mkP1fwBFI5f+q8CP38etgrt/cfModGd7sKaCccUndcVVeOHkA0ICGxUnleUWjznu
Qimr+dwJ2DL+RpzpgvMcaQND6cU8C38BbAsOXL1Joo0xiNM47fKamXyN++jqVMdnHKj0juugn+62
aq1mzxevVWL3+8UO173GH040vabN/sW4xYO0xsWph9o31jZIJPowGXzQO1AbjjHjwZWjU7Tlj9cu
zGkNhJWHsBj4y5vtxtkodCsZ+yuRrIYfGVNMbHjqGbRDhKDfrMxexXq72s6nR8Mmqbi56Idvi9ln
XxMLlIG3u7HcOFywlXNe9KbBEmeWVboixfRgMmMAWIQhDtuOBxwygFp17iT+AFwLhu32kvvhnHsf
j19hsxWWFierhu5QMSrCGyxRJS4frfp81R0covJc4a3iFtQfEupveEeOmHQRsO/m3d05AStbtJK6
adTYmW5vvabDg8X4B1ZlP+wrcrGQggkJD+5vt7p5YayBHoEZQvttAI4XGA4ANAJ0UfS5itHsQqgl
8Ebq/gJ/c6yiWHDf3pmvUSWpA/1fvfmAhVTMuNqLtSMEHV7sD5cHdZdUldUtdZxaXzWTQvjAy+GU
TwygS5Mrr9Yv+MD9P5gUnAHoUeKt7qc3Ey1nNrsIqmORQQA+y7AaHNh5JTALHPydmEqPazAN6kEV
kIe/UOi8PijtbvYHBPYEzvVlk7AW5tbSGG4UrhwsAMfwgRF4iyJVOyy+/iwVinkKZM68G/9GfzkW
vqBZtC2nxYQhUDM7mPM2bHGQXOg52NgvMNEEKKGTqcSqeNhesyBdZbbpeeyP8SwTeyXFxzy3OibH
gmEXD/1fZYR+Hg6yF1YMj3SwJcAqllqgyzebGSoWAmHI5I9sC1kEewU7ejlYuWCDTlrTcEdXGYjW
YTcQd0rDNcdhX3HObWU9lvlB0K2AXIfXVWO46fuoft8GIBcjhxyiOrytWvsM7OsyFfor4xMvPnYd
1v4xNOaVeOVPnIdDtQm2wNJ3eQZAsEuNuXzeG707DB9CHnIT2j+XYWoTri8wfFuLiXQitMuqjDaH
DWFrcDG3ysQJG7wA5wDSSdHoTDm8pO+oQQs5UdEREOzOZtLxTI4puWLEODr3bBpFRiVMwr3AoIWh
xaU6qvi4rcFjhZMhGhvOQNzsC8R4huCM4TX1Jt4Pv4EyOa642DhSJWMi4OMRZgzYngWyNxf8Yrja
Y8Bg5u0047VPt8v+GvE0rFgA/sPWTlJ99hmHk4Hv2bvRBt6R8MD4FkZnRmYFjSzTHNeXQnNtGo6B
rQHfh7hsjagz8DqgGmm3YcEZM4bkbyt1Xozf4RK6aCNMO8BQfoTIgbV4rGhyekVix5rBNWJ+zDmX
HXz7mMxaP75C57gAu8teJLQfiKh6eEnxSMbqHKzlkiwXM8m0Mc5xtiT5uGCR3DrKWGWPXfNRhFm3
pkv7dAVSz3yKSbxdtOzf0q49Rr8rhwS67HMx//Il1TP12o/N0LLgLcTbHpJ2yoIUGlZSg1JLWiGW
rlLPDLDwpoobTc1g53SuHFqXdRnGk4eL1sWQ9ZKRGQGeEg4dGrUYRh6chpdRb/+nWzRtKIZf+InC
DfbMs/nG3t3Um8cGqKz8afVsG/c1Y0AEYZCCXhAJJxLguD1vsLeBwDR3odOaWIMz4cP5pCUIfQ11
iL/WbV8Yp4j3ikbV3aaH4DBmhm22s7tpu10NUpi29pp+rW3YVNvNny+Bt+ywS2vtEAh1eiQr4zbh
3ZQX8v302L9gFYWq0B6gVsioqGEiuzTHhIS3yfHe8OgKziiZdMY13PPr3PMp7KqSOVWLxgKo5cZa
qnT8o9LkjWhTiCIk7G5dNqYOJX4UGWUwXWLStWiYCNsXfHjGQJWZroGWbdGsV9lxdQcquWKnXqE5
5+RFT4wS6L7cFjILmpX2td8IMKMYTZXNkG4xes+3LpmMALRzeCuClT+oSnYW3Qan3jACu3N/G+Zq
KG8dyAQ5T2CA06ve/YnccnU7ILfaZKleX0aYmtd0NRIZz2ByhGsTVxIWJu5sZLKdFtJ5BijtH6BC
3IoJHE5Xky7SDT++vqJy2Wz8mvLu26pw+uG2Ev2P3ckV9gncqycLiTbJl4XDWMnAzNJ8sepe7JZ3
JPxdzUfR/ORrHCticCjtL4IJ+x5uMW2GC9Z0WWyN9T9cFmzDVjXooDoTZyxyMJVjTKj1KN0HxmDx
sXNm9LpjuHWAzbKQv87RYR9Ld8MY7RJ/Z8hdUWAEbdcGzuisd4bZe1kcfjAPd9QjFqPdy2ncoNXR
+xo2O3F3Oft5u5rPleHTfZ12Bq3R0JQQf3jGfE8mlBpcsnyO0aPTLQ2gBcDtRPi8IBbyOhSaV7Oz
skxKcXC6nz6mDAMQ+uAjSnhitd04CKgaMmImlzWQ5h0SCY7MRoDZCHAykZwYLAXZkQAOaMj0k4sE
/ePIyJTRE5VpfPAzgwkrAybGffBN0Uwhd0JdPk7PPEdERJg79uBg+sCC2jnzc5a/h4r4c8BpOxos
Fnxis072lOP+ygbAykYUubbNpTZlnBo3YYuljqb7LPhQUZCyEjH6DF/Dc1/rsuYuwt6DdbRVZUH+
0Fnl+BpTyDXsJFQ4/7XWOBKZn+7LPzhBr+6cA1yH+ah2ZqjRNaZYy7GBG3EdqIjpQUX6C8laYWBi
q3TmYVHNpPs0GmCtRm9fd5oOXzRaG/XZ1TTJIWXIlIaVkw1bxiymQSnj5eUO3K7ivc1feNrsqHac
y7TkwIHTmNJn2B/pK///C2rHt9snBx9y5S6j/S7Zay+ZdoKOQBELESPNf+ay2q/gsh20ZSkCstlv
brPIUWviLg6/3nMMzm4n6G0xCktceOxrM4Ux4MNCF+t87BPeNQn/Ws4BamIaF7Rt2UrbiyhiHar6
fPph/a/sFPKyw8dQ0RgJvXng23qJUCHafJ6m8bGi7RTTFlZO1ojvxej09062HlA6zlsYxhBCjrS+
2zjHYHHQyFp/JIn2LWyMtH+8ldXleUURLzuUhH2eao2I58DKOGiQ5pY0dAAvsvaTeRiZiv9A6SL/
ERMRiM9unv5EVqK0xd4ptLyt0hLuI3hI1jKoPZIG/kpwmEEcfdIgzkTHePkzstm6pE6kP+zzy0O+
21LPxyXMaYtDOHhkN1UN+HMa1ZTT5vqbuC5CjcXNY+jqU/TyszbJ5Rd0YX5wSnc9xQ5U6QzSefyl
66BgnmdcMFF6iQA4vrW6JXCK/WDV29izT1+WBcgaurwCgRK2SpONJ23oBKJzQ0D2IKCY/AkkIm31
KEJvoVx2/bXVhh+eblO4Y9gRMI6HeAtDSLmBWDRBmsfSh7BFyV3PWmykalptUQQg2E+YJlN/Z4st
CjcTCktgdnQPImwIjSulvgrwtXPo8fbhA7FXAULJnpMEY9yZYRqQTAJtdoDkgGFQ9ISSf/Yf/UP7
GYnMWoHK6WMY6a+zA6uwRUlrMJBuLp2Nt6I4F4dGuUvsVkiEN/hmDG/Qf5SZTH/s7R/yIv+S6Kuq
TODTdBc2nA3/zr5rcsi+A/uX/3b5YjgtPsmOJRqkl/FvHs803qXT8PmOqZ9FgGx7rw50haHMwxyt
TDIwdlJ2VmBAwY0l+tlHijVtkoesYw4GkvDe3bu7fIQUpUhu+wMhdoIaA/tpyyB8wlN67deN7OZw
aZs/wlK2I4u/IZ8P5gDs7NR5oD4dBVAQWWVgzOG6E1erDnYzDDGObse2B3VrQJTp4Z8sgIRuEjYV
mFobG19lPdIlSgpK8OjnnGzQaYltt3WOyA+IkS5bEs1SyEKNI2YTokKscih5UDVwUcDDjLiq2wh5
yJhhCAZo3WUb9W9L0W8N0LGvqgD5d06fsvtdMbU/4ir852aIa9zHoA5IRIswh3u/GJB/k257cQ7v
Hq6Ubar6v7NX7AD6AYd7WhW/Q8SuasXkN7DtJ7TjSSv8U1wxF3LM1cu49OQIb67/qwZutxdttncf
jdHAoP2jdEExEvBw8QCo41xxMeAxQYdjnm+QmGJkVrwjSD6L+TEsUKGxS5m94QB8bUrZN6xM202Y
ItjmCBBTrTI/qpRwnpl/3L9lr0ywoaTGPuAKwC5PH3iVZhKMWIEUyXbbExuLBWYBdyHLmIgNouxs
ZxhfppEbGQIq22RSNlUF7BJx6HJ401JhUbVAwZOC6gVh/ffoMhBhgvXFQW+S6hwQ57Xdwx65kF05
ucrpzJNJtP+J74An9BvE53ELXqtWfIJ1bMEHQwrf5R5wBHO6DkV8AL+ZDPG2SD+wqJwPoPsLMjrz
tkT0HenF6AqxMCEuOEQVeDoQszB1Ho+rjNkyLepkMsqQREtYmaBwz/6rwEUxY6HLJm4lJ+QkvJNC
iv4F2m6XspgELjrQ24D1YfjwyaAi8u2IWm0aonb7ixqumfMZZr9LoEaJFa8RALxpMzHU8vNRguDQ
tiMuGM77HH5x6QJitElbx0mhA6JxxsvZyRrmu61Cmxkfz+rZcNmNtmCZbSXgVEXocwlUC3rgPcxB
QiMnnoKCAuE3Jiw6ozcs2il52c5YnHfgPmH1A9FwoZO1G0MLY1OfMUe0xtvSViqqaQK3YIdfh2cn
04szTUZCmUeRGQQmeQgjNfbfGCCDH/QSgaTFo2g+J9Ue2VMMcOCmPjfWmV3Y6CcyF9dpPNaMQ+xq
FhU7YxhkHyhY0JMcgCxLKZ2ECixk5Bdv68JOHqKxkQZ1/OXQ/5axjyGuUVcRH1JWx5LTBFKWrV4H
8QeiaM5DPGS7DvkeklqNH69gGD/sY/RBEvaEI026SX11Nb87wujXjiI53kV6rii8hjEnEknbL8GV
RM6NL30wFM+8UbOgGulJP4y/FyFG9atHU363qJBhZLMBFZIfpHspLaDo5mFIrQpHDhxD/SpZmrvL
UMwLRLknuOic13Ec0qcD1oHEF1uXH1F5rF7hLDahB9XadGYEdOAdsi9pQU0FvU7WrloLv+07MIdP
gI4xjOynR9EMHVF5Ekb3C9Vd+3fxU8iWL+A+ekgtNeWJYSO2WsHCj1DHkNBYuBwU6idq6YSrQuzC
SEYdF/u1MJawiBJqTvOhhUkRcjhupHB0ml1Y9nD+oRtTg3vcg/hr8dfzs+up4oZ6A9oHblN0zMTz
eAfwHiULGcZ56C2XSwQQYO4eCjHPWuoF9kOtFL6i3vvgTXiOULEQB4pQIjlDNqRDah10C1C5UT2K
RjdmQS/VQ7uAU008tMDx9/wI++HH3HY5CvwxhGGcByAX8zMUe+QNU3UWyIvY0/mf7oZkkiX27sIF
jWaUC+07UXzlwlxmWssI68ACLGTHfCM/lh1bOLFPHIete0KPjcWY2Jjqw1Bm8kb0ZFcSOgEIgeKo
1ZAJM/Knc1nML1bGxi697jyKNl26AnJDWw+LEsevwMEl21u0U1LX+KfeCeGpe/i4qkpD6pjz1rkM
Vv9hr5IPF0sDihZXnY92t/r4KuZ/fwXKZxQezAs4l5gSoKeF08g6VkjSq96V6NhNyyZ7VXliCFXd
jGdBuULoTVdFBM1NvJDjRdtw7ZG6JDwxKD9uwEK5xPS5xa3kq/tiozvLvOD8/eCR/I9BCRc1Trtv
6LkzLRIjIGCMhPBhWLO4nwgZtPCUZKiVeXPOW5tDq6MNGy0D1UU4ENmQWGGxltBIWFZHfV2ICSYp
UBuH4RjFr1BzHy4Jy4k9jt5sRsl/MQ9BSm25QwPl4OIvGqgCvSIRtGmqQT5su2kRr1aJWP7K/FqK
fnYuudiXxL78R81g7MITyOIyrzLYp3DOqXJZiAfSqOVjEgOgW6LsQoQL+3JYtmey0+ry0KIn3uRf
j50mcHG1CEuejSe/5RZyzHEculS2XDhy/mQLDlsMRwe/6PAAYpFrvWkjeoDSb3ufUMR97QTcSTMY
KP7AhfRVrC8nu4sDBRUBhh437VfwM0IxOibj44kRzbNJRIsL7nQ1Ov0WDxY2DzZaD1Yn1PG/Bn20
wlhAgVQq0gX0JnTPvOroGfAgib/7dqx43CVSuOJczckMfpfONPkFEDiDQl2Jk6qZKpjF1qxT2IeH
fHNZtc5NJSMZpC5hjFKz0EQ4XThV4DC/cWNCSrQDI+JhoDTFgSUb2ZxcpErJyZ/SliyXnSAZ8XTw
oAxwMUls5aasbXSBuhGik3D1uKQvuxnQkfPQQjSlOyBBNHgaeZf8Lr+pTKaeQqyLdw4aOa+wV/Gd
V2HsayqrTZDcCPIwh5E3PqDk+ZrbNjPQqDr8ygz/ZUH3wZcFIGkEaYrC6kn9+MFu8cPgm6WNTwrK
VsxTAmbLRXg6zFYUFhn3xXSObdoi4AAXiHXbp6Ee2QlsaT5NGpMK0dsAfnJVsETjSDwcN4PdDxS3
YOaN8xKlD9Md3A8b4GLH+MPofnlmvHHO371P0/j2juNzfknv8cjlCgHqWbUQP4ySAdQo7RCe6R1o
r8gTear1eFQ8OdzO1DtxqxhN31DojJTluaL4tlo1G+wbq0KuvraNSkPBKsVE9YXQGLjUUMfZV2vs
QwBtU8sun1wOmc7CPGd0MoeznWyG0u8w/T6GV+hMqpQBk+BpiDsEZZZRyYJp97m99TCxhYmnv3EW
OOmTVZXpON07EwPFqNFjExVvjUJ51wUeMudYWJ/94rJF6C67N+3uXkfaM47kbc8MOqeJBclGjoJS
C/YwfHWgbAX6/spqkJR/YLkGwiewXVJKjAoOGY20bDUS3nj2QR+lJBT3G3xBrgRqYSlsCViT60z/
Sr5+mUW3yCxNjxB8BaZblooR2GT8RhO3GVIbihzry1DgiSb9ZiO554sfyO7fFK1XViiSL7pNkaIm
fwcSMvuiwx3YEop+BNTDp0U9UCDoQTDBE2UI9zl1xhYpnUdXL1ofF8cSMVHhqJoQjZ7il0bqxvkv
I1luwuUvUeKMY2yXHQxp2Akuxz58S8i1JV9VAcIozX/KNnrToI7mlOEciUs7hFUeTCigOTDEeqor
kb/Jq1JU3tEH1sj/WHOmrE7HUd3+IxP+LNN3bMsCQNKNuDs3LEOkyH+JQA67itHOmzaWJB7erSHJ
QTUPs0RHWjo+y3BIhsCUlmXikEjoda2QmStuJcPxkKiFkVz3hOcBaRjHAqYSEkKemEuUvBlSNqnL
f6gU7fegGBNAWvbdYOxj0D39V4Jq2YvZYiHi4q7hHXMcliuxQNIYTHtTW8/6PKsTEMugaAk76ZU/
eHwVLwYNUESmBL0RCGNCw8SYiWqYxbMVV92StguVvcQuYHE2OBOsqfyjjOXKiG+I2cQSAs87L/7N
WyzSVl3RpbZjpWnnPWCXpKEi9xTzhjSFYv8SVTvRAKLLPWyCDK8thPR8ZDjxFNU1woyKQ8LxdUBy
p/W5mFw6TsrHHgI+uAc8LGXtd7bpxVfuzVmIasQ4IXgYX+4aPzNbEkXyM1bIn/r72PZMC/ytH6I5
CYqU41Q6AfycootdRPgIcBz3dH3HfU5NETTj6r8nxqvOgRNYybjBp1zFQmDN6aF3X/+wF8VAStd0
iFD0NNibqNTiOhQOqVUZNMV3lgIAAl+uOHji1XenhsVNN2Ck9OlUI0y0y1E5wlcyKU23YF7qYZkV
hFSCnN5f1b1n0qPCg0N6IMTNgJaI/t06F/TidjlUms5TLeGED+JMGzB/ONkvrXGyVSM/TJxbeTXW
21ZN6YL9QS3OCNTdmVaNInsp8OINrjnOAKhzdR0lCC45dezGZeWjY1ijTu922WjK5IId2Mjhfs/8
1VGVqWrjmDkpAFTDdmW8rXK8uxnTUVL+yTX7/euaKYhIZXqEiWGIjyXuxgC95qQ+6PP/iqbVbndr
VDxbq61vxMCGL9Dh4GXvHcVolmeQp2kR1WdSZi26HI6JC+y0OoA2Abbgt9N25xrZMJv+rfKG/dm5
ORcm69rEyBwbcTbSpwD3jh1smifR7NdAMALeG0YJtvYZLnbJZfUE32TSAQ5ie+N+Fd3s4SQ/TMsB
fvro0CtGMflf2vN44+HIHCS+CLdBRjowLlG0WCAnlf4On81fpyPhIJmR9nTgLngK+CR+lkGR5iqx
j7X0NYowsiGxBgPY3CKIqVHTjKdp7KmxikDcIniVAZpF8FqH7/hgVWegqi9jTYUjjhWo1ssX46tM
CTbtHDpnKhOAEFKT/bIMalI9/CojQZ7Alp4h1F2gOqEv8TVErkHVcUcOgaOHkAB0TRSa8vu6hw3F
TmBHGg9JiFSDav/23WuCq2I5aSExofFm+03JKKbaQgz3BAytCRZdhJmz//EsemxAJPOB2IEMvCxo
qZC5B5ouypOR3KmVwUiIb/h5zv8z7hQz1L9hpwT+AXBFQvf2YbkDm/UDIbjksssrfQwfDn4NB/ti
vaDbi1X8ctAZ3HgcYJuK21boafsrxGKz/MfqYziuN6vB+hRCpK4emy7dF2fl6zZ+HAzJey/dTwSl
0sOMrmQ/4fr0RArU1LUJmGhdzUoPy0z2tyXcIhQREJspcsRsFASSsS8TZwzcdCSjrNGCmthWsM+G
W36HeN1wW/hEXLq6OLDOGChBhHRPKePQFQgTGyHMQ4+xoTmP7KQYFeEMfsDw8YB4ow7Ac2KJ9TT4
BdZ39KYv/+FzISeAXNJwXoH+m3Nqvqb0xwlkVsp2bMap91St39moxkNRofSH5n/lQZIKDzVeXg40
oJswR5OU6gx9IHhNr35FRei1C/bLTOiVlAGHDxvzVDdu0/3fudsagkUp+TX7s5vZGFzYWnUhfrR4
rQdgwCcoamBXzw88V+TcBn+Z8OHUBhpLTagSfpljbQmKbVKpqz5TD6NOSvEWRmHRrAGnq3ml/OWO
3SK1VoMFUU0aXq4TK4dikSSZw2qUVMTEkHH1L+v0CnYd4F1a27SC0s0U+I3nAsIxHoecp5cfT6+J
ZKVAiNmZjzvf6hfyNOh4wnExbkRW3llWQ+YMyyiD8AazLtB+3+rK4B+VT5Llr6O780QvWcUcDbCG
RSKc4PDJYuRmcPW3rEguYXKBFyzXCrcopsJA/L6BjzRVEAYVhwS0t+KwPxlqweLA8uVSJKT9ZoM7
QPn7besrh0eOi1h08gEEwMDQw7zxPqgXw/L45KmNqSYFpEDfjLzHu3rRCa2fBHomqMGH21J38a+A
VFO+Uk3s+lUKy349L3QUG7Va6slHuFOPXaMqijhF/Ep0zq6Z3Kx0yb54LIIY1blQGkpgoQ9P5Al5
5uUogt4cH9Tips5K3+lXdMmiQtm+SeHHQYhlUaEuh/SJzpST537Qv8/OI5neCWtTWqoGhfk2KzEY
30DxWXlN3v2hXYTPnTBPbi4rDi7Wr+klWXkzRqxf64pJEOUm4zMKL86Q3a0NHu7LfcXY6YS4Xo1v
5qON3QyieCkbX1Daz3RjdbPlzG5jTY33WGMxMU4R/bLK/YsrYWF6DkGryPwp8qCohsIVFbGCEyem
RXk/QN8PX3uPoSHwg0sTVrPpwwTRX/saI2r12Lk/QH1ln3ws2y38IZ0Tv/pYuLfY23AS7u1Ldsfw
9sUgD84/wXL6BOx/m80OXJcNIbXEi5fc1phOo+iUaekUF+BRZCvzESHHwQTm5gM50OCszadfi44g
7xxu3uR6IDSnDKGAhuTrTjwpQ7TgvQoFR+T/Cm/6CdXhGShU0q7wrMF99kBEDnQm++iCHZLYOceo
6lbmm+nL/NKO3FhUdrGbvT7L/+wz7YSaxprxgJrg48cMiMGjYz+WTxoPameakTpVdKEj98AXvC52
grx+4PnGe8qUtG6esxVHmbf/9F/TjVeyuOQcI1mba8y084r8bgXA0QG/uZoBjFVRAUU5aVkvPDmq
yeNXCfVDnD5a3pWkDZJqvucC2z60UkgDkIVy5Gu0/BU89Os9uXNgfOtD3qKDevA8V3yA0L27SmUi
QqXXhEA5wo6/vGLxioXhQUgnG4Z1XgAvTlqC5/8O5NcHUCSi+j7Q5uugj7sX2CnNEbUQSBNsG9iS
mUasL+8xgOAKLOJDuIWdwv5VaMLPrWozumj6NVYOMk1XIyjLmEKKENlWGKEkViHGAgHaL82lNYir
00tpK1ypzHWEBKdxEMMJ83/zco5a+IW9R/1QT5sEs/TSgMXiiX1G5NxkvsDPVJBId/yMbtM7I8EG
NeP1YRY6RA+FdA0LVSyXnDtgBE4hNZR4e5CqOxZwp4SsUWSAUaMovzoFQg+oqMDQIkMRwE7d7gYF
fQlzs+jF6vBglzQQ6eJXRjf5+BiQP67wv36g6Cl5TA9JHaP3onnrEysIBDgQUU6CVaH97baYLG4w
UeazC1zV1iF1RhK6T9yf2p/5JiQI7xb0CWXjDY7+KfH1bf2M12yZAYiO2C0xdaNUVbIGEljZb7Sr
So/0YXBY/4crLuavi8WE+3eI8BZkseMVLJn6HLCUvQeEi1O8i5tsOnBmY9o8BKp4htH+4g/wxgRq
NB+4RPb16B9NZ7alqLas4SdyDGnsbulBQcCG1BuHLdiDHerTry+svU+dvWqtqsxUYTJnxN9F7hHJ
ab0Hj3EZw4/SjTJp0KomWgbc+FaQcykrZj7BKaPk61Da7AVCMCmMWhHOvI4t1UWDNws4iYEbPgeV
UkaANLoXZE9ONYFAco4J5Jxo93QLQIJ4DDlZQ0k/IfirYx109BkH7FvMSewuHP3k5SHDeNEl5X08
NVV6iav0yq/Grx3oOB1H/NcKACGVA150zk85DCS44mdOl6tJ9S6QDL27vBNpvlHhSAgj57ygpZKL
IHK1y6iVXZN6gsP4TPp+QYro6JwQsdf+NS2k0wHXD8mcnN8x++hiOz/E5/QQt4h0PNLjy+4f3Biv
OVacY9T6O41P44XLYbWrWLgLt/OXYyGafhi0RxpvekxP8cMX/vv9onLh7zhTWCUOO/k1bfLzKW7c
AsGzTP8lmZ64M7lQ82uC+ZxK5QT0XvLuHrRU+/5t9JwAPq2kWaH06fLHgAp+x2lOiU0VRbFY4jsU
DhRDZdwljEreiUqoZAmkRSbNjyF/Rp+lap7uVnf3sTXozHG9PMTPs4AtSZtt9MNqVmiUmQEhd6+w
fAI1rvRnbj7G0QkXh3Gue6K2a7RYYhrsuagaYFuhYs+TTkRUL090119sLtkhc9P4QO41kcvGOm3h
tzqI2CZu+uuOpK+9SrM9aG506wiaGpd9LVqMMT5jDbIfTL5gQ+vOOgBQ6ImxrkkwoKgXiNSlWvPg
sosRjfIIwmaL85s8FMzlvLLEwL0Ucu/O4YI240BxxSw+ZpCwDFgklX0CELqbDyrlJ40isGdL0M/B
i0wvuYYq5NdiDl7lcbIMid+y920jT2/g6NI3LxJuu6khauW4B+NLOXMkiwYFiNViz/paiwAii5T8
s9tKV0cYUcQDdFyU9oO93YR2OoIOf6hbCgqPz26+WkuZHXfoYW+Dl7W6MqAXaLOCQsviFRWUy4Ah
lKHCatM8gfilQ+2PeNQGwsKn0x0oUcNctehSZaArxDbCmljf8Od4dh/20xFMQzTMRK6y3wDgyBZ8
QVpgAp/Hx/DoxnF8t8j7LlsGY9R5ayCLMVUuztaQJhjjo+0icKLZavtAvjR6TGIcRyR4D4UBA2Fv
D1/EeUcTGSwIy3j3qWPpLcijQ4HeCGeCPjCaiXGM6GwOLvDPKKd8RudCdbEGvH2ABMpiiqW/pEWb
BIzTocMBmWQ0GAMAyEISKziGDUh4FJAig6p84OaPkWlnGzWxKCVryiBClQcfOvcu1HNQTdhefZUQ
GyVlHXZBau983fqIPx3cFrSIpducAHn315q5PhKy2mVFlRkK8wbjfJugkpv2pmcXKyzDbT+TCgaV
xnrLFpxKDExlrW+4qSvU15Y6jC/Attg0t42I6xyDENdWvGaPoh+UJuk6rhjKkr0ChoSipFrShJHh
ZScl6jJCufQ+l7Ogj6JVkhmL6h/YtxIU5PPj60a+XK8BDdgSedlPRf+qtpnH9Gy4Z5wCGh+PN4lk
+pLRvrjMiTlOeJ7QWex5M3zSu3Q3PKHHsApb2Wdycu4sXFJv2XDq3y4uZP3RJIp1b/JYitcby8GY
mX5T3XmTgOe0dsyo38fiKVA62HhPuL2PdxY4ZalkzmMI1f+Un/nraX2Dd6CPXsHdUhKwPjpEWlgk
RKJJY8QmNaUwG2hNMeXismZaLpD4YD94OhjdiwihGemGHZQW31/F2HJb1LJNpvsy8OxCMuE+vtOM
khJ3/NX4BCvEtd1OAIg4JsPhHOILVE6KRFEDI/sGOzuJZNbBB2hhDFNkkTqKOyOgWwlQh4+SzY9t
/jsN8uX0CT6bO0e00UHQ2jIlzAPrXDadU8S9+XW8A8j8CrFbi1mGpP+x6s2PgzYAdiCyofqDymla
kYlqebKELYpM5irsN2AW44VR9Jlyh1eDGj3CxqEaojgaAJRG/IDG5BU86UyoZ9bvwJ0NWgHQ0sVA
LzjI9vg0u8Z+nMdi4sCH9sZavBi9wUXYYEkXt3Wr/P2PuVWZzRTXOw+vG6P/X7NBDBjo3qJ8Dwqb
iSeTyTN+8+ZsZKeuwUHkPDZg2ba/9Vm0EojUsF/eFiVPSVy6UBGSC8kdZ3H/uKlyWaSiJMULR4Pw
110/pkgAxze6YhghA3WTKJyv3KlDysuIKqoXvJdoI8F8iQWnM/nQWBnkHIDK7MdMH8VRyAO9x7wX
LTXciGwTPDsDUvcvS+nJoZSkHyFmA7a27ZhJi7xyHZ6HAcd2skAiwbacUKB7PE1w1m0wZxhsPi9G
aNwUEPHemSvolOwCWOgaFg6q/eg0wWDnkBCBO8erFfPYRculVKhyIfvu3LE7zdVzcPUfXeBAJCaV
L5ror0nkhGyX2Y3qaeHUMZefK7bOamsAFn6wBAhfs3Ei7OIXojOC8v8AmHsmWk1QFwjPiJubaSEx
8aoTG6njKM6fkIrzX4yeI6ixEBQ9oyAJT2jYf655Sk2ykPgrCp7tNu4hV2lMX2Qq3sw9VbfsO1+3
zdxrkvPXd6e0W0AXPF282nvHPfnNXZss+gevt8UDC5yhF3hGUWjLHWrJ8N87eylFhv21ZZhHY/ex
HvjgNEJH7SiS7FHuluAkLDFGekrgAm0k5hMBu/C5djxBGXtA2yBgX/SzZdraam4HIpEMqPaWyocC
BQhCqj2p/v5FZwHX9wyS9C9MlJPfvxLSfqC7pIGHCnFulnSIQlEtkra7QJ/aJIsJYUrUwt/TtC+b
r0WTEjTPFqMX0H+hawihThoFpfhzifOLfpywX/jqJxncWGHW2AGEQDf87Zr+FFe/6TqGRV0u3ZAw
Uago2EG6BCjTgmGMkR8JcQD5BhrAWQ03yX/+WgrGrtIZ/N13X/oLOPza7H/XqDSa9K13sPThgw1J
JmTSu1jam7ZWQO+HdfIbDNniNSHjLM82IRaepj4nSSr8Ue838vURS80dyKknpBSlLtSlIRnCNHw/
RbQzhjl2hn9hSLFfADAUw3vIhkiBD4SA3G0NVQoiDV9mcUkQJ+ARIRiLlAOi30eeagTwUB58N6/4
B4YlLqdtOgZgocoAQFvUxPgAxTivlRge2Fcu+GqwK9mYZVlQiniY0InsZPIMYqoBL5jbyoo3QNq4
Q7bRC2przrsTsBKMl95DcNfxkGv4Q8qR5vAJCMDK6SqkyrxkaSr9Eq8LlohscEJ16l8ZxJUbzxwB
ydDpboX3O6dh7p2jO9iF5EQvu25j9LTD3vBUWJ3hJ2hzvVnS9iJUGFLpMLzcqXcSVf/A1jX/gwRf
zPeRLC+a7g/ZhtKVzisC6hldREHNouQ7QISWX5K67jSRRL345Z5uVcpHZjgwrmLdoXXeR8dlZ7iP
2klnmEflALMBbjJZvrorC1hPmoG8gXJQ7xpIoqakcMI50r5JCvl+Kbakl1WMGXug/GmaWe+6yW1w
wxNjTZGuMLOFE+07EnljMxAc7e1coFtvA1EIDoWsJtvPdyUt7mnZvtx8zaNSskqGLcyb0ytyWqFF
n9iVHOR4rCCu+ZwPyNCGGYLdr/VlGB2jS9oBDc1GaMOhQrQ17X8qbanOwKoqYCWq8IpT2FWhU1GU
kXeHZ4x6jmIEpl9Egkx/Gd5GnVUtA1Id2s+mhQFAtGmIJVIOS3M5oiwwS0rDHTIjUzQAspwZv+Je
J5U7RkkhaA1WO6P6zabjTinwdRgdHKr+H+AqS/ps7E/i8wPF5Y34xhqBoKyO+WGzALDgsrtgfcG1
a+oJ0q6Gd5awcuJd0K7WJO5+FSjSFdySh0sG9fYPU+rOv8SCuK+1FBKFfw9uFtN8kHLVjKIXs4vK
UQSt0CRa50V0J8oUseQRPQtqI99zY0BCvpQG4rhnoGBvtad1ebDR2WVGfQmlRvgjEOd+3kgJu397
X8Us1tLO7jtgBkxnEFC0wy15jBfBMxKybZ9+dgsAmtq+xA+6Xh4vYAU4V7TCmNvZZc1bdEpB+L8m
uuCPRU4G3pJBnIrAA/6T55fuzYfaUpk0IBNdZ+4gvpq3rGu1B+eD1ftfGyXtvMAGLXkmCYrcEgMo
ulVoNQmefHG5UByHPbFU3Q3Rp4uSBvFlm3/fDonCIIM4Q4RulaR7hCVdDGVsZ8KQtoHgBWspKuRY
f1PYtuxt3ULF2Vsy9jgCL0LYDA80VuB9sm0KJyusrDAr4J3Ah27cnOWuSNFJRfGAHgBIclvDWuPA
4wg9xhafgImJkEL+tpEeRvyLkMn8KCbzkgC5pzOFqRaJydaN95RLTegdcS/IRWEsEXWn3N58zNF5
Hah/g8dOStePQ73LETmDx17klrqmeyHaDAiElpXzHxkx+kBD0lsNjhSK+QUB3NhJcNfaMfMWCHMn
bTAlC/ZLRSUBlekb3xkaEk4f+AcgZU5Tdkm0LXJmo1QlD6Gy7AlTsRKqGAwRMq/MDKhQKoauuN2h
RD8JZf6RAJsH38tkOniL8IyCWm7kjxpHNUPQDA/fmU8NV0ZxiknDvLkTOcuJl0XTA7nxhAPl/fq5
y3vy6T49NHqcNFDEHiCBRPpp/YpGixmy8HtaRECbHP8MuEKjVHpamkNECnbN1l5z3EGYSxXDzWjG
dGhv7g43F/KkQ8mA0c2ufVDpCDvyCWN/7vBJ1ixHi5eVBMGxbGc48YOo44rSZ2QSL0TZyjbicnF6
ofBpRMRgB7Exh3bmMawHUzDY3+KBPQrEaoiqa+u7VP5GJm/sAUTiiG+IEP2eTTO3J8++g77/A+p9
AaaOCLYfktAB+bONKQV3o0UEIQrteQpubFiIIkkHIq/B5MZSy4ky7RBR0L53WLMU6zTFxQGF2LnA
0T1nOvCIyE1EHUaRw8XssRxdndrtGz3omOiXMXZOSFFxGNz8sou0inEdGcD7X4KCi+WTSutmtxKK
yqyNQaJHmhjOe0eGCjW2X/eRk0kksaeZkbUN6Em1x9d35rT4T3Z36pTKKqYS9MEQuVeAvvKa0xYD
QDDS9ID6iCx8nTThq4O4iFKor48o56jnCkI29li65wL9CO8ur/o+wTxcDl5lvdA7OM3hO1BaMAi8
jjrSQurPVEubGx525zhY8FUBoTyMJejYT8Jbojfnu6HNxSn8oTzl6l//Lh/r+nboqT1WBdl+hbEg
NAXU+FtCHuSEAyVxZUEBfxRWGwv0nbw+mGubNe+rkBa8QSZC0wG0hE4gZOcSqLhxD0anJmTK6h2S
U0ZV8VqX5K2wYpt0Q+GpSf8MHXfzFprVHi8Gl0z3wT+74NVlH4yi6xtA1gbr0Cc5rL4QPNj291t9
psbyaJyJxtNY8sBcGJizS9ZKexHbAAmx2xx/HD8pzgOG/lxGdxckkgRHytUcSdvYcCDtlQCJm8FO
ptcGroxeR1bIsEOm4bcPxPu2qDYddgdnDBYNFxmSDWtLorCLKF5uHcovFKmz/aT8reshwbMysDF1
v67BnnwDCQgxtXaAm8SiZlOa4b/EvcISFgJT3OmYEuaYfXwZhc7mjSqDn8HulTLffIgF7M8yd5/+
eeThF/8LOYPBrYeIElDtIlIJuzFkv58CnpyRC3XHOsdCvOb+3Z326Mnt5d5pcyKl0LL1Gxwv4p38
hEKd8dJoAm5N8seITOYa6C3kAjoDBbkkebgYq5vGEkq9z/3SelZZ2gWCevS6blwsTC767WC20nyC
vKBlNvl2GX7ELd00Z1puMDRCMox7dosxZ+xl/LcI8XS6Fs197GClki6DpSunhfBJkof5ApWAyjPw
UDHCGgVERYfI8spJthIy64V3p7auYyi1wcdqr/djehuy1abQcl2TyEZ44x1drA7yixaGXDu/FzQq
8wM+d0o1sxJz+Tm+dQnP6QRMsj+ZRXS/WTyrTc3kX5RAX5MrxOyFU9IkF6TrtCYt8r6IHGmS9fRK
JgAYObMKPxSfvAWB3DT7kZ7JpCe7no4BNapk9FLRAYRMEbSeEgmXOZB9QX5WH8sp3bOkFJEV6X+X
Slgz0P0oMVOkmqCEY5SD3aOLs1/zB6qDVgUyR2B5Tp4HDcIRwMpsI/zpM3PLMF+h2qeBx5v3QBpI
c2N+h/1pknQjfNrwxx8Zed1H3TDrgX16r+WdmXy5WTl4A25geiqXQ7E/CBq7VCq1X+3tR9RcGORP
RT2O4s6NK1pb9YBJFheb3K+QPBeHOBRECbcgOPLBTltUE9Yl6a4eVCRIJ5CbeoegCHq6df/iMdRm
IMWaofD0EltTzDk6H+bBuxkVHoXaZ+L8XCfaihhLDFhLEjG2N3A5zV5ILgunAHs7U3A+/SYAMlMs
gCZfufma5+sX0aWGti3nI7XPVHIBFc5DrqToLco3469Rm5pd7zhTltqOH1wNBf6siP56cdcijeGF
XkkTZLSIlKL7Fqq1/VcCtB0iygv17/ywD2lnd4yfDIMdc1pzZFe+ujdu0f3sfAatr9kc1NxtcKXl
DNAl5XSBEDGakBvEFX+tbvAYwwPx7UtE4etj+h7QJuxTYSZ2Lac7PW1E6HSfYpl2bvHeewwaw3ZC
T4qkkl4KELphdEBpjGNfFBNU+OxW9szsgULfsDuhV36BXn/5Cgj9vxPnn3OAhqWAJdqAgOi/FRpE
qSNhUxkGDK59nXZRAXyZ9oSe3P2JIxD9Sa1BIy6tonBtyEY0h55Bqg3Gb7N1sB1B0Tvz2i7iyhiK
J1KOf9AhgEbUuRyUOSGJ3EXwU9oEELfHEn0Q72hqd/90sgaJKOf5M8kMAj4hXJTCmA7L6iXY7Enx
A+8Vu5N12Kw0ZpXoZrkRCYW/cpw5m570W/RQ87vdxQUjAdIGnYYL/GuwZesADMg9kV/KcOTL4ABp
1DA+k5/KkJ77wHBEAr15MOlWaNxu9Jg3/3rHZPW2jmnPwb1IFbUUWenZ1pGPMnCL1HxaOrZx7E4v
sDcMT193DTM/6/Zv7mNSCXgDWIUnJRA5iu8O+flIDVreMbmHzEDxyhE5vLTzcKg76bPF8rtC0vCv
5ZYNeC0a+ctSJ+Ivl4U/KRFE8dzqTlcAoBL4GnGhdfIu9neu8OhNeC2aHiBJ1+XcJKctARcD+yQz
zKtHAjLyVDOXTx108ULOsJnbXxL9+pXD+M7G7pJqU8AvJM2qBQZlNDiY0gWLzJXcs+IGrlperOag
1TbaEszIna1xquM9RgnVcO/+flN4qEpBBGe8ElsXtEDh5dSykOd7q5q1+zybGuqz8DJng2KI/eSU
LAgRGBJgMJqAu8F/4+wTDdspuA73jIlHoloThwh/tpp8j1aZ7JreNzzZfFuzfwub/S4dFt8Unoef
jIi54Q3oJHu2XZLi1OyCGZkpDc4huBMe1XWaBvF9b+TnzL29Dg+8xiFQJmqHcn97uQTPDexnaRSE
EUJEN61b3FuQhoqiUj0jgNG33bZ5fZMICZeHUD07qKRoGs/a/kyu815Wuz3AP35hopBHCHlionha
n68RL2TLI62CU468q4cMx0LOzvg2swqxgwaXESPOQ1G602QnLer5sz1+hhT0VNrELXjXQGK46aGS
CumS1n8DmdLy0ZUrHr0L9g3Sqx7mM7mjfr4mAi+0sru5QFN5Z8oWm87uMf6wozShLHWTTwP1udjJ
c9UGQkmRc+3aQUHCsggKdJ6qvz6xNlPnD/MaX1HBVP8brMhoAb84oG56tG2yq59pzX6EUoznX/Yl
QkGZJC5J9ndjhRAKDtUO54rF0O3xsWnv+3n/7L0fMNCMvjzb1+DLgeI9hshvnrJFvmK+qZbW/GuV
43LBDxRkDeKIvmObPkDUtzHM295s8qiD+jG8EGNNI2OUoUstRg6BgGy4JoWUpO6ERMK9EAO1Dwhx
ufosyICC3msaHIQInKvB5JIUASco98kpwnMGKULfY7o2nYAWUZ2a9EBtngnwS9S7ESpqe/khNwUW
rQvWDfNmVbAAXWPS8wtj0vqQ9kQoOspB0goQ9LzwILP7TSA0BLucTt/Drg0MTmAUp9L58hP0BUsb
eZ47WIvkm0wUcBTaIAwkknvLaS8F4u7J0Tci5K0dJXX2XAHlpmncsbdvHOBs+AzveHswBLyVlnnn
I6HrJwaEIRBbcnxDqQhB7FzqYPfSp/CDP/s83DfFVzenk4F93NLVr7OBG+EYzEdA9kIc6OQFWevn
eo/ZRIxxEpZIq3XQObrRPXrLnyX0R0II+Shc0J3VxR7PBnKTLAY9u0y8YAJNCAlDYgTyYVFUn83b
glNE+omK8wJ5JpPuIVMhVtneMeqprNb2UnTC6GrSM9ABXaLXHpSSMMvt/mY8jMwUl5WAtOQQq7sD
axgpDPobGQrFuD1IslTfvTCGpAUF3wL9AA5Op7FWVNjmY3rBIl3fJBopRCpCjc28y8iX1Hd2WlT9
F986Axs9sehqwwUnzcsp6SX4Fc5V87Lh+eK5B32udw5O2+GVwVYXQmmAJ+bkw4dn/LigV+FrsAi6
y5ePTGD+bRByVTW9dkC6Zu/JEayajTV/NMV9yv/J/Ccsnwa0v42uUzi9d9ocrinAWcxKwl0SkSNt
gegT0FCzDGAzgwkd9Q9dZNidYOwN0HFRXn7mnb6M3tJnKH/NbR42Z1+eJU53HE8Yj16y5UmvEPIP
8Z9r3rNOZejiEDKAjHwkX38A3w5bGafVkIIW4x4B3/5m542kcJUQiuUyIBOUVLzaO7mjEUvkOGS1
Si5Nn/nB/h6SD68pIiBHdD8iApSHV4T4CoNDBXgWK/bP+QlIgXAIQJ65xD+dPKE583mdglmHmJTQ
GnF7iAGjmvpZBk7oyf6+Vqhg1GHEHeDKcC54/7RFYWFxEAjfiOMzEdeINf0n1QyJjv1d8Dy4mpQt
XFAsQJjGZtKQqMO1oDY0nmtazz2wxGKj1gbiCrPkk/j7SUd60q2WxkrKNsPgIUBSUmscHI8DseOw
gSabZNSwvrwnQjMZWl173ajJt/0smE0k/ZbqTrGHHIjVy55cmz7vTTwhTXPVICQevZxAqLl3eoEA
n+LnUmLAUoMjGPOTRbHl98jpp7whT5LwXUbcHhh9IKYINfWu3ne4n9aA5/SwPOwo8f5CNlgRSurs
0r1fCgNbJ7uHWPV5kJhxXmZ7t64ZG9+XMKbc1aLuhpIS7O+XKoEdnWtriXN24o1Q4zUxI7kHF9Bc
hHZvS7W1vsMB0rJYJ7TpIv4BD0B3fhouBJSUfRsfE0q7Trz4MS9z0GSaa5aV5Z220IabDcxgTitR
2OfRcSTL6Bc72vemfZnStcAnKwOqqN0opJiTKhoeY1XUhrrFKUS2je/aGUUaXXtrUDpDKj0+OPol
nMieNmCoBAOhRJKzGqrLOm2SN0YmJVcFJ8f0CyvCBC+mC2Hl4US/u8C6rKmr2wC2jPgHvyHog1bB
GPteXbeMIhyBFewRQI1k5oECeHvra2mPc4rJhS6wDKHE0AQlex7UX5OI5/t6P8i5LIFCOAYFsNPG
WbC+rxtHg/8nkK4wvsT1yvcoJcfQjRLUZ5t8uPxNiQZZ/uZSsEa/bas1Pw5OO3WoJOIDRCl/1u0n
nSyq8slbJwxsVNwHp1b/EfCSfP8joED/8BEMMthz61kKP9kc03vvBwSe83sOqBEoL+tOK9627rMD
EWyI6F8I67ujw1QrgCddZ8WojPC9yoN2baQnNEOoFmQy0GLc9VHJxIjLViAM5l3pk2/SjoEA3oBa
M6Vj+ADsiIvygCEQE+YCGtfc3AeiwxOmWyUkKGyPH+BG1D2uGn/B7NHZpfE21nknR84l/jzFzWAz
dhfnbIjuDv5jAy1IIpCK4FTuH7iJYmCvkmgVZibRHB2ZRSsqlxviJgaC2axtzj789A4rHYySmKVJ
ceQ4vZpUEiOsxzP5Yh54AAs7bftVDWhtH3lIBEwCPTF5XJ61Sbqi7jfjawuE7cza2L3M4is3miA8
/kgfX/rFipLCXQxuXpMrznV9p0Sdc+o9JM792zKUDwoL5jUgrx4qwZvhBIZovfD2lUB8QIvJEWL3
yp3FCUm7gnoPsdfe7dg99O1IeWn7mJduHjLtbrTHe/4KRVfKXCVCv8kgjfh8IUHe3gmVMxuRL8kl
rGDziUDf7KwQwc25BR5rHHE++tk+s1XDb4a6MOkBg9LEUsCydfTLGfIXuUJAwm8DIE78XkRYitbm
imiKAHxMEclG/HNMJzE7FrF0ZKSagT5AsKzsOsFiCIjZHiI3cfaDd1pk273LbBCO9AaeMelrjQEV
hcBxPHGUgSLclof0a9EAH+LSf+EwekO9y8iz1VgqoAtbiQwA6yLQ6sK1U0vyDNXOa3f0SSSWV3sn
4I2w47/8zRyLmWp81r15RT+z683LnYqSmJuC5qIw34jJYKQMDbfcZOH1JhUzENyFajIQgTzA1vzM
Y2LwxKwB/nL8xCEvFh/lDz+bLtNxWFYUN+lnWP0tvHdyK9GGMF7V/Ub87qqjE+DT32fYgtXBjQSq
hs6CXPp8IFZWdQMMw3ahjj/D31bx+vBoCKS3d2/9wwp5Q8dg8so3Kr0XtGJ0J1QLhTAt7JXPDtAq
uD/PUImN9dLf5u4HmY4k4IwRYT3BEewWyl0C6S26EudhbJlwZnMI5pNyxQDavjq7I/ZNVWwIHwmy
V2cAqUdXS9UY+K9tnRYmP+DdMbpjITjwJMpRyeC1bLFpW00NaI8xMeaL92STPKqlzIA5Aee2rWtt
Fit9/MZmYDZH/+y4+wGVDQKJgnBKVE8L5+Kd/y5ejKr+4nEXBSUkwn8sC07zXjzYB4V/ofXCLuKU
WNrCnnPl/Yzby5q1EunTt1/G73GFYiMqNz3VusTlppg10RKXscTwEQ1gYJZRlqA+SGWMp992rnE9
vo+JIPKf40ekLbvOwXtH3cKtarcM3tEleCSLtnsINIbRvwh8X2TahBQJ7O/XYVNMtBPVuNJvPlzV
eNDphqX0HCSYVMBXCvnri9UlOPQf+IdbtLvAXcYSOVbDovMQ6I+Q8D2pkbUxmpAsITLwj0klczQ2
JPthqDclZ3CnghcLbCgJaQ8Csm8ABOb9YXeUhAK/gtLP9qSTUfgjoPOgvkL6CjeGlUQ8wmQQcuGw
hdPg/olK5AL2im4POWgA/wCuqjLW3cz99gjHlUD8HVNJ4JPofLwadd2DNdVGPnMmbQY8lx2uQueH
iBEeayjS9BUU3v9B3JJ2Q/W7iJd7WEaezA5BKMVhAuMAUm6JE03OVBmDJo0BHNGXqZ5131ue/eCF
G25yskc5Se8iWlxENE87tvmex1gyycg7Z2JjlkQ5wvmCCP7iRaQcQQLsfb6rNc2SuUWkvVLQqT7N
jLgVs2zrjxXeJ/EXKzQ7wusB8jFImLfUJZpf7G0/D4dBx/cyMsl7+DixSOnQFnm9pc5jLeQdwCzF
WHNI0P/PAIeYLr1xU7nFtvdh2ueELhDSJqtosoSqJGEdyNgt6D+BcsQahqLsJeny6Db5ECg2Sm4+
cb+TXe01Yno/uc9L3YGOOf9CXVrk0g84BDn8RYmK1ncmUZpAUSTqMC2Dru6BwAsN2wLxJ2wVG2Ry
SO+D2/TsS7wVuBVAnFNGhNiRj9UyBRcBpd0Ty0JuubztCz3sVSKRCewQM4U4n9lqUVZjyVCQUEtZ
KeofsU6Iw1+GM0r8JM31aAlBuuTTAKK2psICqp73yZBzSWibJ7UxSq0/Sl/N7+GsEC+2OBuamGsp
+8hb1rF6ZTaUIwduK5XT+djjjjCEI3rAfVJHkBoF6+1+aW2OyJaAGjCWFXGD1k+8u+sYQS+bPTrA
xY+KlftGqKjqsxJkCyV1CB9ZSMQDPGjEmiMpAI/kkUyTBw31VsZdPK3blE8iADmouSepf11uNy0Z
pK5c9+PEXbso6zTmRUPjRWj+5tpcF4oY1a5bpHeUUmjkhKR+3WDqCMy9INY6jpuO4OyPVCDmt2Q1
8CPgjQMmxqHLFjoezhB0OSCkLzqORZ6KuXMmL6+53ZE63PutULeu69JuTNqs6U4q5k50HizzdRul
7YmnDibbfjEgDvZVu2Cgf/cpud79irCFhllNvlRvClEn1M74oulN5SjVgas1ECtxfYmyB5elmSMC
KfCeyxMjXyVwbU0MPMOQYrYm6YdXQD4aN4NDFh8PtDRsEkwt4SjSX6yvQMUu83u+Zia6Q2jNGMIk
j9vrPD5cbJUOGgUwlK3IkWUT/RB/nOB+wwrTwB+D2cclGLlk36VIlW3QpgGV3FlAhPjZJ7FC4GNX
7JE3NkOFyShIoZ9Asz/dgEMtLPZ1HhGeEDAkvB4i5iY5Dz/wkWO5mGanKWJZE1gfyNpquCTMA/wA
TkpehsRc9IJjLDHE6IJZ5KOCjPOabk7e3RVPEL+nrGZibGRy75QQJ5qxKcDPH1Ix2c8Vn9wjcbnR
PxMjLdtZzYdB6gWtY06wg1repsGMX/KeMVaL6gXxmkUmziZBJypmVDkXtFjb1P2qX60oLXm5Lv3d
kDmpBCkihDL1DN6ImHq9r3ov5nJJrsSO0V4uWiUCmhs+mOnkFmJulcA8GY7xXl5j/skWsMiaBr5U
QAN+ECOT3BaqT2Si1GGUDs6ML9ZMQ1K+D6PhHWiPRbEF9SVFlnHPiQinL9hbR2BHAYGOAGYmAUlM
NA/YSUZE5g2MCWpOi92JUC6ri0JNAya3l6NyEjDXAWiXC7JLemMC08wBDxk6A3bAjzd6uByRZzj+
m+lNLyiVbq51Sm6T0W6DM5OtVnbJD4jXGdxXVsjuFIwaPstl0YffmsjokOMIdSlIAOGW7EOaf/f4
Z6ymLf/gttEq+cqM/ryFM6s3IxqZft/vlMy37dKH4BPL2eZQc2RQBTAyOPsDuvX3n7Y+TnsjSbdt
kyLBwJzavo2LmSCjX1+cr/A2hraWGI2SUvjubTSAFpdg7+SBlqm0nmI65Shj65UxAjIj+gEXx6JY
MiVaQdupOxEMZr4hX8C74JE4xarpnGZIjjYQFf6DslcgYeYRcSqwBzT96k+qKoo9PW5S+XP0tvGf
E1kqpgGZn4Bk+k7kjhag5Sa56AGRWizFOa/TfbYEGFxLhXAH1V/TwvZ1Y3vJ2v4R74TIjXI6+ke2
n1Cx59tbJsL22wpHw0r3b+QyIl2nVGMHsltp17+QQ2vT/WeH0X17YxoITQQJMNm14sSXJEQhrGSb
+cXmyqc5Ocqqmogk8cmY1H3ATu9VW9JDKRKerko4h0TFeFUoDgx5N/Iz6OcxEHIaYDFBzsqO9BvD
OAaBRuNaDrU+uxA/gsH0DpUzZ1ooHptfeIlEi0kNIrnAyBlAMiRCaI23wPdXRE8ZdQiwQNPDlggY
RgAVE9kvPn8RrwfZenvrj/HiCdBw/22XC9QuzBilnCHhQLCt7Yx1/kCSXvmDGEJ/jBBKhMR7CUx8
4dontpWewoffV4wQlJLt0x3z12Ln3NJamXz3wvER8e0ZQmbSZN0MCaWE/pksEVKcDKKTtuAEnBqU
S7vCiGY3mxTTgb1e8wYapiQ3omoi146Sx5hRsgMijn1UVVD+FEnFEITQZuJih/OYGycxDJlg6RV0
M+W1Nqia5mfOeMWzhtqgcmmhAUEqcmFOAxC59Ouf2C1jGgLavqrgz1XSYA6+7rbWpMbhNC5Vo8Cz
B6eIACAPzyaYI0bvDfmAX85VmaAnUxHAwrMYgRsdJndj740JVgBUXdG848W64fDTkwfBNHWgu08U
maHyVw6eO3UHkAq8g6oR7RByLUnywxkriuQbXoHk/ddG7/klUmF8nz54L/EFoBg0Fy0iJxuuq98t
RvnHhS+dPNmLmk5UMp9Zj6qBe3adIKlAwkBfw4mSc1L/9GLo8eAlWrY2B0THd4LUy4zX69y/7L6U
HhIz8OIvtYSTEFlY0Et0mGX8d/B0C+95MenYc5/ROTIC7WebIVBAouqZGhCCvjDwjGncJDYtRjXQ
J84U8Ok54PDunUhZeaYgpCZIZKrgaZqR96T+SXfrz6Knn6H+DIphj7MOspE84T3yM8ZcQa58SWvJ
JFo0Aw2+uqs5gDkPYx6g5aMd23xiKPbpEzgOuPIxePk3yBnFeQ3EK8decAUn4boJ/Idu9m781SZM
LMs9TsULKFOtoRsosFIABofvSE6EUTxdQFPQXkfrc5PJdvdkgvc+WSDZKSXSsjsTGGj7G8K9ehtl
Jq7HYwC0DuLAzgIsdL+Irui61kdtRmvdncaU1h0vzkgdcSHcjvuavpYXOND95klQBogLFUG5zDfK
rgYuaxv7TSvQySAiMqLLYI79WNl1KdQYfkbdqASd5EvB9/TJg1CFnGTCV3QfBKOa+Eid0e5PPzd1
CFQ5GgXw6P7259uyQXVDAbwfRy0aDW4f/y3jpxYcoERVWKpz6PPgyYMNUK3gXi8xXZ6bPGVOOSZZ
4bYwhs1wpdqdFVtHQJKRzbTxc3gYDrvby2y1R4bJXiWVC74icf0h2gGgfXvki5PmCe8VF7jMRG0o
1XIb7QyNQs/kC2xce4IqoAZeU2HmsQRZ0Fj4h6i7rjgPlt/5DHJFdOoVZSN7kKsP9VE2W55sioJw
QnW0PI9rq5G0As18DtWBlGtAag6072+4E+8cmy47Ms4RBxZyhYEC0kWCBVBekz4Mq89efDU7fQDZ
Em8ujzGM/J4cAmTaLMvVC7FEA2pgfnGGN8KJm2zqz4mDgBUCk7AKRM4StHknKJVtls+37djo0Oe4
pisP0gDTcwh5b5KPyZkNFVCYEgbZsCYTsxNMGj6qQXODVcv9I6zCbTBavsvhfGEWHzryc0Q1KwZh
KZRHV+YClpQUCfJK/JVkMj44AV+rLZNt7MUs5UiUFvGYFJy/hcPnBLx2hPc4Z94lpP6jDuDRYtwK
1fcVHkvCVq7o9Ysoi2N/GMq4CmZ3Gyu6dPyTLHbCVmh8op6tKs6WApVBqbeh4pewAtGLjsIrt4ww
shbpgjGElIBM37Gf/V2DuiJQ+3VG1UJeGIOuumnSIcKC2QRa3HBo0DbJ1b7ejHDci44IGpz55kjZ
1GNCjhpds9uBSkSyTAt3v9rUzJ6wCgq5ylNGmB/RU2Bm4yuoy+1pM+jJ2F7VlcHe0sD1vQm6oKXn
lZbH1ib04XNAhTe9rPHr/kfTeS0pri1B9IsUgRe8yktIeP9CNE54I5zg6+9K5tzoGNdDg8xW7aqs
zCxrY3REdMfxcesbaMSB+igfGeTWfU1kfoQTR7vKfAGQLAKMEww3zOmzQEiwZCGt+wSjjHLgTUFa
/r362pk1g1c3QATkreirUgGWhlh9WM6RgQPYPT5JrWwADCbrxVHXbTEYl8K7WyftlqmB4wxRlx4A
yzn2LMzDAbELx6iG82QVzHZM0DaguMAM3llJE8+B5nmgt2/C8SohDIzOKPcbIThzYmjySDy7RD8W
d7NbCygBHh5LkDEwb7tJm5gehpQdu9aRdKTAVaySUGomX6mLU4F7aqEkQaId7dumaa1xMeKhhoXu
MCyymV2cwlSeDuxpMYDkBSGu7dNuRdAlGlwNNNz0mSWKd6GcldfUzn+8pG51JNVItp4VL1XwkAI5
tdEjRArdmORhcYB3iw0BfnBGA17G7A1MNSb8IML9q0U3tgFgf08mZ4ruqEm6aLluSlOd4O82sCl8
ms3ZFyK1l60Wtxl64DeRsl+zsXVAhPOCdI5pBz876kYNwu8NgnU9yLql4JEc+htnNJGkl7c+2nfM
DA/o97ZAk1AvqP/sh31yXuvMr0CS0/C2M8MHq04RI4nbphSdQyMofoD6L6N58t7kcS3619YquTPo
/rSMGlNJB/ccfA19h8gNnAqOVOInwMpMXtgV6OKnAfSrOqR4qNdGBNQJueXW0Vi61GPkRFvjaGjL
xEP6Dlzlcjc+f9vPnTVmL/ZaN8x6Xi5E40YCgUQ9+uCNCpzrVDoxscbh9wqNgjK1KgL8JH9b6c1v
rJ6saWazHrw3ZhKV1gf9W+CU2zwXoXqZZevW3FRDZj7TbI9Ud9QYjcNKvbvbAeuFCryOxsWCwETn
w0kxuCHdzB2kVlhwYEBLx9q6NIvh6G01t3GzG2lM9YO0hcTcyZrutgVl7+wPP06B5xmAA5JdRzrM
ZxxXllW/tpTV57XFeVIntMGnNsJm8L/pYT5PSGiW5UtX7lTRl0A2eFv3hRmu0LEgeyM27zujDTAX
K0a1pxwvKr3yisBUDoudckgE6F4Zofdyqn0aDZPzchtuw+LSaMOHE7uNfIzajNsdNoJCt/lFTfC0
3uw0swwW23YAm5NB1YMJWMRCjjgNhi/SaGYsWc5tp+/5QddTp0fG9nHqfdwKevxJE/UFjIt/Ew9U
SzdYUHn75hb8lwfGqqG3ZJXgUEcQiB1FK7U3Ph2td5M5b0GFYXSU4Yc2IC/ptdhRcnMRagEETHGd
tu+L85B4VHc5gkJEtLi4KLhG3Tr3h5FhK1hJ0Zk+eEJTz4cr5hUwFWLUHB/ExDFmf++4H8wSBRIA
eyDssTq6T+C4q9/EgYQtq3cH+Zz/ffwrchY5SDIYmzBCxl0+YtrRaCOD0kb6chptuIOcdJmPTp0G
U5ChY5z9O0V68gYGrVhdY/oOzCm7yB060ifWZEdnBc4HOw1l0bwqr/PFgMpHmFlHOQX/xheXbMUK
HcwhttMiDMaPW9qUmMFKTyrOMGKjR1OPdj0DMl2Bm/TBv6Sh98QPoRIdw334QoIl95TLhqaSlJSf
Dw+i/B4pvRC2gO4vsq1Vbp5mjPlxSBIppXbWDKgJo4AspiDv597HvtPxrmHpUMEyRLYobYo2Znjy
0oRP4LDIFkRJItkNbn6VJBLUj+yr6hammh9AQkwRgqXEmGHy1oMCN2vK2oheBimr+pLKOSgSb0CN
GPOXwWRkcSUh0CC8JAOOKEdGptrhEba31KD0c9sQs+RnDS1ghpl3PmHGjX4KpxOOnBuFzUi/Wenm
4Kg4PWnNSelGHx/HMsKhDG6LdK3xh9oOJjh2Ztbug3HNPXqmxIEVG0c6/q5qwzs3LrVOQqCys/2a
NoIDTQS7azC8rAb10tlttvTKwvmMZ0bgBCST0YftDfcVDFpKPpEZ0qz9YtGTWtDIZNjjvLU9MK8Q
y/R2YcGg1iA9WxvW5RmBrpxhd/3DVoGOaXeAKpBxgX7sAllxAdjsiHREbCl4vx7PiYbZgdv0Iyaw
sPOnzkq2LPsYG8co3Zwq3nmSt2uYXoVywZGpFUduDkRbvoKNkLmpjau8oZ7wdHLlfpj/ZmUQkUFg
/GPMsOrTjcWaYV+TBrugfm0CSnh5vz7a7i2HimVQ9Z4wgZo3EX1G35DoH8rv43mx8RsBDtgvX3Sd
gry/pxlxcGB+ltafZL/cTjACEZrQ3wN0NcBOAzK08BVkbBYwUeVO/U4oMFmc/yya5dhPTl99WbNa
pEaI2qSsSXriOE4gt1LKC74BiOKQZObx+6+ByZVJeXzkYcYZdFT/zeHkifWC5s979WMnzc8ARJMe
ALtjFpn4fDJJ69beRuyaBQjfR/aJTYK4F2qieA3f4D3cRRnMOiYmAz7BnWVPvrgHPM7oleNSY1q3
0XlnHf4O7Cpv1mYWZnilXAcSDV4GzMiBTXpsgvuE9dWOQu/k18OTf13UwxtXOaF/jtSM1Ld3gFvG
YzTk8tSmyLj0UrP3omr7lbHMyj4M8VrrPIr2heQEsMZlCgpNaub1CduQQciNC9U+tn/yH3QH5ea2
z0TBGe+F7yBZMS1PRt49Ezi4JP1cOJUHCjgYv9AGhjxL9r+bPalVIQEiboS1RGLAA9dgM9pSBwg6
Uk0OWeI36lpOfTGTvNqa52UkuxC9jF/pq4Qf6y9julxm0pkH5eQMe+Mc7CCrlcJi7xqcgwoUJJIj
SXx4N29pup3MXTKiHKY3LzHV6ArWxl8qajqlVyGshPvFe7oHrOZ/aEKpYQZoVmw9WNkxfY1eufXF
c/jpFbvqNcn0i6ZSzHugdpBXyHI+uMBfrtqVVep3it3zRk3bAu5eqc8EE7ZgBkJgWhysa06aQEWA
kiHAqGF3RONmFiOFhGGb6u9y12q0UnzQPd9X67YQnptzvVkrTyE5dZaF/rl5DrYLRIDl1Kpcrfcb
j+MsuAY7Xw4ezCIU3+ERHHwwIzoMWgUqF+V9efDr+HfCNvDqFEf1DrwLsTRclgIdigCcsEPbkNv+
q6hYD6qbdhEaDy8n65bJ7xlyElUT/BqaFgCAJK/URwLsRf1T7QxbAIEPBouieeL2wUgKvBHoQBPW
GaVjwA2h1sLQ/P6TJxustR7TmDaMC0YfpgaNaNYVQJed7QNMd5iZ4fkxlWx/I0ayfNgeUBOFx/BF
jSdmBZQfKHRYY+jXDdxM/UtuTtU9Nqu8WkCr8JsGfjlLeCJZs4QTsIljr0z/DpiGEjXAN6gttLb1
dcAiR1uQSH0quoFhwMYgaPBBXADl/RpITcsVKhG9IWdZaKvjo6XKUsTp4ApZn/Hd3Ae0/CzWDzNe
BL1SPlZtsAKwgHVH6wShFJgdN41OLWUGYkSeC1BNeC9ArU0hsbJvAokFTWVgGg02Yb2/w+XEst8U
mfQHKgh0WGtdXhlcr8PHXJ63gXgxVqWhNu5aTPl/NrqiLVCm8zM8g78NGNuWFhFjHjLEkJPW4D7x
neE903mSzRS49kAuAnVITJWYAmPw+eJD+fybR/fUewHUPXnyc283RuZGVITJWYJneAneUOvL3tUL
j83UzRiP+nYPURXg4YZfGXIQa76udIsTQOGrfcther9BoQ+cyS4WsRRCNpaCRecqhzINeQWgDN9d
YALqiDR4rHLMQ8cG1WRbnnmQM6ZF5P3j2tu+rQ/BC50IrOU7ZCF0fghXMWmq9HXtUk0oaed9hAC5
28j8xwL2SIUak10IKyx3j+kOj/3HqpWsKTwuCrhMO86XTGRKi5YVUHcuQ7KZDkoSLiTyvaTezmAp
L0lpgt5+qQ6A2asTGqFs0OKAZdE3F/mqZnOC1TGk9ie1HVkbjKgFDzP2L9jh0O6+O24d/eJH5BEi
gwn+d4GV9crgSFXHh4ZTyZ393Ul3NvZarcaDbQ3uJtEVJIPVX2B3LE1Lg5QHvwcpwID+9rJpOj9q
VoZrjIvyzzl0UJF2ll/UjQH9bvvaq1BEo5WpdoEufaPX2HrA7fj78FSC1uH9bJdS+kk0qV/W9ysz
08ndsQ7xnVA+4eS+LUwSi7PjvEmMeuEttrvCFcYg28XVd5C5qZ+Nd12jVfoBb6CmLjPPXq0zMZi/
19unhgWf7gsf5OxRU6MM/V5cbsp7eqXfy9gdJO51cPOrW4RxitKwYR3PTTSOad1HGbmrdOrzoMpD
audF90rRY8DJ7eODzrcwH52XoaqTPxhM2W2VAGlnSPNQrtMXgHF4G/ZS9zqdAVWzTEZgJbSJsTHi
QBrsLVjqMibgZaWoWAOMv7o0wDmP+urMFV+Z9ockg15rHwwgOC5egJc9lXWKFCX2BNk9sm8lIM9E
jYrz7XFVIWwcCC/QqwJ+O/DIyo8chY+YsMyZs6ASY0P100eL1avJp+P4IF4OR7KmdWCwjgtnfqu2
yJNhktgdggBhINYwjNK0BmitFhDJNO10IgthXHoGFPS0M4m/dC3khakNl0P0SkTwNTg9UO8als+O
CMV+R2CHpCSDYs9oaTMxWeu46bCL4sjfPJOrGypk2S1f0SFOf2/F2EHELwqFguv5fzixQpOIPGr1
8ymyGD5CReMPtm4gNm08Peh/O86iYfsdN6b3WwDeAeCs4tUpT6Ir+7tCZ4XQmeF/rNBJNvPb+XSA
UFqh5C5LGDxziR7wEUtTToAsQyGbi7MWx049fWcX7sJihCYZOJl0I2cAr+ZQcbtISAelEKOGauvc
PPKFqCgN+YohDqJheJnsbWmSMbBL943uT2fZ4ZBIqoJrAf4Ce2yHE8ZtbZqS2N6peGAIUvGUmzV8
0jIg1yO9tIsN/shsF/W8tK+AtNvinzwRH3x9Hod3J+8VWy8oR9Nqa619m6HJIdku1K7QaHHHG63f
FBHiOm8Bvx2XLdykBeYbrVdTm7dYlRhys5HnAfsHOwutSX2f3pJ+IbBzaKzMEM7O6ErANYVxCLkf
0y8NQ4NzgN6TbYPbo7fR75BrtQdp89S36ep1i1RjVGXkekweCH5qGiwOCQFa0kr21so/iRuBQbqg
/EFJg1ajEscS/T0NBoZuTev+4qabZ3QDANaMhDvJMLMXZt/YsE6B9G58EhbZlHOsF211Yhcub/gp
KQVQw1SGQxW+yJl4Mqqs2XSoRCsbs58wQRczYtJc0iPxyH/7v7ZdNT3/eZ/PI+RlqPnls6hhBmUa
ltoRt7yKfKNBQqE9mrAA+XJBNarz4TSJJNphtfHSFPn3C/ltnU0F6zt+1LB/SmCePgjM0hXLax88
WfmCFLa/0RRoW/8gBflLPkgEPnW3Sh1Vyfp8LvYPY6eRhleF2qzQ7MnAhQoidKHC/nc59Z3/HCIp
m5sknABH3BzSNl31rb3QSAsNHNR4CskLKEH4giXJu/w4Y9RFWEukYraw+TFVTjRN5cpXYE4s9HhW
2lQTtr/Wf4xldZTBI0PHzBjzy5vzafCksteiEFF+X3GOzQ+G6wooSzGlzjxENac+IEtzU0w7Sx0e
0qAKp4iBw3AqzRYcnN58hXSbJEcm6TBp6KDjiN6ituE710UtrEx5+7DWIUCzA5Bsw4ucwvZ2eYBN
sUuIvttROblMvuT0O75j2kuOgv8QCQWlS/KcKLYgxp68ouNG3xMLr0YficlKNVixMhkw/RP65rfD
jELY3lhUlTw6S1AZMDuDUaaFJxLdL6yRvc+hahfan/aXmAUzaFJ1v136kcndQ+vc64Fj8KXknLgx
WK+ZRvtvHDynobyHDeI41jVjFfwbkvh7LSeIHoJdpAO1YFg9WbuhHJKv44JhEXpEyn6QDTF8ckxn
lIBA2s26FmjzSxB7ohLv3FP0JIk34I8B9yIaW4hb//RBVCSXg2K/41m70esi6RhTKfB1pTS/9q99
dHQ8hUoqeeMmNqLe21cBCK5BSKMCw8cZ4SpPhk6QeoRFrKkVO5JtAC/+XkNITJYvejYeGkn9TJXS
YLtsuGfUDgcyWwwr4TGWW8rmibSIQJTEH8fFFmGbHRB6fv+H/UKeL/vvCf3XHDYxGRuQKqAqMzOY
Xfcm3auL7FdhIT6nBQwJjoteFsj40CTFMak8G9C+d9CNlLfvFybHykbG/2RsftqimP/829qo4o5j
Cr5C5zOtDyBYU0sA5YOQ0xKosdNXOpWOhkyrAMM8knOG7FUhbNc6xr8YRSNQf9Pup4bSj62OU1TH
6M3D+tu+XphVig9dxwrf3C2jhbU/+nXtIq/xuV+CIU1pGBWhWkCvVrEtw1TTQ5WFXRNuS/FltGOU
AaEUdzS/Tf/A8cdu/HdZuSGTa7L2QEapbLClAQmePTa6cGpjVKyIWJmNUHYjEXogPsnTpYjzIFeZ
q3HiPsPDoDgltmPuT3+D0Aolv8U+eeJ++Ne6B/RgF9hxDaIUZRPB7mCTiFO8Et9+ngx7r0j+r4vd
sdZe7wIAArsTh8o8ekXbDyTjuUflzFkTUM64z+BnvjgNtRpuZR6sGmQZJWTaoo9jyt/fO8vhiI43
b7ZfnYIw9OmbepBOORR2yRxSJgFfkfrpg1uBE2J7dYayQDPKSbCB8ET5qERJOFj7Y0iBiPBHVdIR
HjxL9ShG/wQCKNEF8kQ2B7ZyHpUZDqUgmy7kfUaF7eHBl0bgOVaoXQlU5tEkK2qWZ8XuExH4Oh2K
EUOD9x/NjdyYoInAAd0LYnbyJBl/kLjwqm5tKhWA5TMD5o/5Cq15fDnHqV+gqU4l24L4jXogf7RK
6FuGNKT6F0rmisXv5WYJJ1HEpHVQxJdXY6wK5hiUsvALlFxwPQMQBaDpAXZ0QWn6TANylPLdfnV2
EeGm6hYJjFS4YDYICS7JPI0oQpsc5qgan4bvPbU8SOr2GtWmpASgDl/QIG2cKmuK4wYNYapTZPjw
InHKCergT0o5KGGtIxybXTQouUwvkw+PKC6kMxh1DcvBE9WkmuN1UM+3tXu7nM8By+FDALE/ziYV
5qKYS85Gljck7E7t5XozJkV+bE/eN+OUZNG3euG+f/MBf9nYovaabJR1gEsFaRhCXWfP1SZACTNn
78NpANPsvxPX69eaRuZe5NnFfUN8lSyo0Prpw3siySEbH6DzGo+n1z+GmHEp10VuZ4YRHQ042DFy
pFsNX3C25eFeTZaq/1syhwOex0SPb06nB3jUz1/0Jrgk9RV3hoxwMcPXzIvHNAeVDsAMnbPHK9HB
0SuFpk3bm6VFZhsvoUELYDJdKUiI0/pVdp4tIjO1fTMH1MiD691GFsDDyBIWJ0nASkZXUsoLfGop
IRrs54h3ExhpUSGUoAhhUPNVsOuMXYewgK5hPwY9efM4y/SnNlAM1CbLNsy8b/ZpOayQCRLpcOVH
EPwiF4GVBURR7yi5VJZyt2lv/lYE4VcZeInYYQzx6PEPsLOfPMgHFgcWzvIrR2OnlEh2UHVcB0TD
Z+Id6YS2ClHZVR8c3GogKErg53xFUsdxnVFTPHDDkh/nxT96StuODkSwnuYoKbhB9KGLWMK4SBM4
9Mkw6UkNjJEMbShRWHnCNR8gZnMejQYJiBBSo6Uk2OjVpuysuC8P86ZoMS/uHsOk2VypPLQYBY+Q
brmay1RG3I/SGEugj8fwMriSqWMA1ms894Xgmrv56EqnSt5oGRRQFMf8hneH2MxFrIPw06RDhw2+
t+mf2nmy89J+6h0Thn/TE5gzuW0OAGha2wSuN6wJ5qLI5OANOIbrEAHnbPJX/Af2vbL9oYbNPhCv
Y6NLV4xuXEAwvS9LfTQvLMq7g33oj5xj+mLanISkke+BogbbTXVmDin0UCnp1jInw+pAyMVOu3PB
3LWO4ssOSXfvwxyMFw5RjWQZWwg3qYEcLTTdPie8rYlvFIz+jdEMc7ZozF/YMxDiTGqxtDdl/Gu1
RbNgTXd5Ga5fegE1EDqrExs7gqB0sB99Js8M9w/gmytuITi4TQ6rkpGYxrhxgrTvRv25bQf87QiY
eEf9QAJD8INnyZZR9N9e/nFx6daE9YZPOxtUZ9s08YcOjlHlGu3XH2gzmWVERbxBMG01IsOv0Mlj
MPthUjIGZ57OBTAEvZUzXqK34e3Uu+RUIvN6DCAKhEOx4z76TyhmcLGAeJpYFqjTxcPLRn0ImHzy
a1+0j/1z+043qGwBNPGX2t+9W8QpLTwx67s6wQxvfnLS3tw/Q2r31BzaHvFjfNCfgypnNqzb2X2X
umd4dCK0Aql76mbB1PEYEB49HowypJfBTNrBwJMVHlNlN8fYnFy37pxR3syHBMiKqzjKjm5R2sW5
Ml1T86vmVvZLeKNTBrePTqLoQDyYN6B7cQ7edq1Lo9jB0yoidI/NVQXGy/RFB3WYMbUiaazmYGEw
DqEe0OQ/jHYtRh48nrbZ3g7oLNZg73/t0hU6BuvXvQGKlDkr65hHzFnIj3aZLV49s23IO9gTWtqr
osfI+isj6oQvFpfclFaOTTihdUB8Hot1hM0DFTXjlWl29xkIEZoxLSkz1mCtAvGeePnjoe5Yxsq4
UV7VHPiXcAqJYv/B4SS5ms1UwWF/SxUkDYOYijpz3YSaryksd/Jn5siHNTRhgohV8JIRaBOBfAkg
VFsht1wRV5rUHzWn2Nouir1qq9zin//EmCVagwEbOKUNpDrFLUSZACyKcRRZzSJtCcyVAPURfemr
HgrE4CcqyGjEDK22QEAYhEWB06K5RoqW1Kc1OHr0e1q1kHZCWJiChAkxYPD9NMd4XQg8n9LZOq8F
RqF99c7IQymDQYboptKwYaTjzv0kaPzRzSu/V3NW2RNJDoAAA027wOQHNmt4hLR8WwIElKF9wWVb
8ynZEAWBRnfjLkF5T7LPM81xr9lpOcp/SLt6chj8U1cXqVBl9wWdVKPS1ByGKTTSaDBhASCTsdH/
6ZghrkicLk2KjDxVtsrYFmUDGQdOdkSVn1syLoTLc50iICfjWcsaXwA+sBg7H7oe1aKy5FHOAuNO
1SpiAqdIdadJL3AQWfyCdGhMITsUwLZUKOKLSMp78kJcXTW5StuJhpDjTcJ21fDLUTHC+8o7AN4y
TXWBBIRo/kZEUSd7rbIBs9EOCp07d3FVbn0oF9IEYy685n+GamYLSSvVGjemuT/YA24Pm5zKCCyB
u6pg6BWwbgAXsIwUw7DG/2EBcNEQYSbYhsyjhHMGj8WHmAExS5dooUiEfIAg8PW+XEUemgVwlKdg
teBpMXlA1OQXyEEVtwYksO8UoFqXVCq/kp907SeaMYmicpIXFHGzgTVURtX/AVKwB1l4SmuZT8gq
AoLHbaSCaEUQi5YlzSQ4iIwZICDSlafB9GUKrlY8JXk4ZvviYyC6R/RVoHvm0RM47rmUE5+updDE
f58oRFKI45zUSOkodSMYoNXBeo9NWNVtEbuTD131EiwSydI1yaoHxTreMhxI+3+FBxc4hQqJjhHq
UiKeQEjhnGCcLB1JqwVqdDRRRLBLEY40tEAR1RRRNMHGJC6gV5tZPcDW31Fq9pfqBSUxMozUmMaX
e8UKm/qlv8O5vi3oRKd4AmlQFqbGNfgV+YayKwFUJKA8i0qhUEFBF5eh1oUhbhk+IugD+PPZP0cZ
WQZWpmQRJafoPsNbeIsp0CrL+dPa3mzEtW+UhEX2eAmjTgmPLbAHYwo2yNlRxU6Om0K70C4NKoN5
cF8y/A7aOYo7noAKw/dSuu+MvenX2k+UOAzym6oURF5AZ6eJp98SKKV1Mzj8r09lDYqOgXnMq3Bn
IR46rHJAUrSsu0R1SktZ9T8VVKFfaIOdo7F/F51T2T7dXSOR+u2JmbsJTfhAbmbMDrhpPiFquYXl
0XRK86iRGDMES4VluTsHBET4iJP35eA9n8EdGhpbA0f4J8yPf2KMWAYXeCT1+DS53jfZ1X+X0UgW
kGAy5cJ67Lt38BLirGsUXPBVCN+45lUzm29f3jawNDYSg5wtjx3P4c+3Ea4zdlianTZZEFkExNDu
NyFbOELcmts1dHcrVC/YW6QOHE7GecIkynwYATmaZbcW3PvFpORg3vYcfDF+r3JrB5hFMkKk4R86
e/qHGRTUGk6R36g8uy/NIc0syv2UA4e5bBBi8PL07zgjsZD1U18Xe6Ygb8AW+4SnpQkn+JXc+5WF
PvjEQPs7qhxIX7N/jIQTSQYjrnQUt85p+mod3ZNXW5z6DzzaKosHiqfa+LnFDIpvByU0PIbzHD8X
KWTVe1Bqbf37/8WCECH2g/w3MHZVaOKCs8N0rsQp1ptDzD6xrIsff7vVnudtvMUJ3h8XltXN44/E
q5ykAAEm3ImSu2upVNW0qirjLT909DA7+tgl5pV9opKPj5iSDoMhaRPmfWUEezYAbQNl79ghlM3a
M3mOYBhKyjUIMXKl+g417qPDA4hWCcmS3QHtUM/EGIHEvaIlHfZQPEx5VqqVTa5Dl+sQ3W/WqVtd
PP1T10DIu7WMFxPIlF+YzcoQr2Y82/0BSAMWTrjN0OF0Z+0X7BUPTHXATsSUcRjk0qn02gO8Lng6
kC+221ACF5Ar8G4DdQWaGTDwG7TMQTryr5WuvXLntj2YXV9YZHQLPOoXyCnFwSkw0Y7Cw/rxsrFs
xwgHgtLFSluNPsydMPcSQAwO4uNOPM39w64GZzggIhnZFAjmevUHMwY5rMHCwFIL8mIi82Vx7Jol
fz6EAMQLmmeEHKKMpXBEoaxFogGLW6VrDgC/OrUmZwzBMcXB2A1XtwSLa72mbidJ6K09D4ubhgXN
lhf4PWsWcqQDQ5PNpeshLcB7WAiWtCMw2oM7Y+o1JqeNzpjdACjh1xIAcWAa38xE+vIiW/sYv9B/
8ivTlIoTGDGD2aTWwzeg9QmsFJ2Sarn9Ac50yIZ26/kKZTsmEaW9u1v/GoLzU4+eJJYY1TzORKSv
kJtNYc8458UBQq4yBYGYiy+t7RRUFf0OpoCjLTtgCcoKUHi+OHQBz9wYhCxPsDXVBN6IBlodIBUS
4kC6UXLFUDAwHdmF8bcfVzpkP6pLd8MCLv5sGQinGhfN4ykRaShXtx5+UNv+ADlWsFtzZhWiKso/
wos6CEYF1TqlFRS0zRf9T2FB4rWbXQHLWiU6Dg27hJOrRyjNMaa5jMRbEqEPeKO4fNIxR5hYGl9K
lC07iOkrTfIQWbW5at6D88XDCAJyfje5u9y2QbsX+pZvdYAvepcXWHyvpxTwRyRhw6Sgo0ehyVGg
odDq0ii8rbeeVGIhjKz1AbMJ36z3qgsYXNSHVpZZ4eta9u4kDAYC/yN4AGKxMhv/Nzg69T9G0cIk
eDOeBGfESVdjBEYcnKh5sMPSVj0xIUGeffNiOLXULiRQiiDr2z43GPBM0godIOMnYdVAD2dDjdR2
OCS1sHyy1uTnfuFtrSud9Ro7HVmuY/iag1kTP2mjD+7HAkuMeRsjhkSRk8w7JNO79vPsYpNCpX0B
332+g7wecD32A0gNEew2Q9PXTs/14W59oFltQK7Np1804+8+D791uKoYpjj3ZweCnem8aJJt0Wtu
HiYZ8GE7/G7md+SdZjERharyZobqefNZHeksg6Ptw7jeRqfSfUS3vXVb7kg59laa4/3Tu+0d1jEn
WpWXNkZRwpTpQ5Ky8CilUTaWAK9OHgMoQhksyTWtJDqfHqn1Qo+dcjS5kIifY7hnFlxnLYkPFuRc
GrLldQn34DH50mtR35Pdrc9WZMF7gU5PVyAl5/x1nVCmYlILfU4qrUnxSUB8oAZhP6RuygMUTnwW
pRR2NOG1j8MvHBR6ETzBKXgh7Bi8CvRxam7I+xlvC/XDQVqpj1hz4GM9GhcEHwU8DaSsRwr9WQyS
K5dGpN4dibIx7RVLaI8GgFQbi65DZyr4TXm8mjzYIzBv57q5bmr9Qr+KcmVP1mJ0P3H2V62DCBx7
tcl2BHehvrz+HbEloLODqAvbEYPJEHQRbK7iEm3eNYA8QSOeQdz+mApNhQSLhzSZluugTsKG98qb
jEuog1L0k42JFQVmGvVUn57cb/hlVtdlKD7Otwnu7/CerXJXvDKpwwE/wMhmRZmamMpAcU7Ccp2i
j12FvjZQI7YCtBH45Ve7L3upAWEvQLlw5x9NC1dqx18zfawtdwe509yhI5EFMrAM1SgXCMn7cgnO
u9/cyFNPEzmMa/ix2lca2Bz7pN/6J7ifEL/hchd26H5QE5Fkp0M4DUjUFLA5a05Qaf0ZpqBqaI6y
h9x/N3wtaF+oMCbQo9DkCVUhIxQP+SVldpvmEje2SoXyCBmiAJzukcj78YXkr2b9oDC2TrHW2x5a
ijuzjqwl42Hsdjtncj0m5R3LIzLrBhndjodwcI5f+XtnkUThEcBz4yFvRtwnr/KfqTGgE6Vf60SH
BjBeVhPMnhwZ6DvzWDilKDxiaRV4eKou1AjaIdGw1fCLhPrrSLYSgqmQgoDmESAJ89EyhExHIwJd
yPTg+8vxGAuHvI6Gjdrbh57zjU0PHPREoGStqFH+i5K6+d/x1zIL1nsNvEt3GeTaxvWK5wSKD5pV
dHk0cQo25Qj1B3skU/F+dCzezgTpYHbrbLt6M4+y2g4xMQJpt+eUK70QQR9vLBAYGii4lCptpr/g
lSeU9dTKQQDopeuMQ26eSLc3gr+SCLyMSVTEMdPo6eUYAaxY06n4JjSClz38aHoIpSgC77ATlqV2
Y4j30TwYmwm+Cx9nGxTdLMqsV2+LVj9Hs/+JTZA0F/uLcU3WFYEd/Q015Ak1A4NYY8LTv8nTpLgP
GXugScEI0gXNFx7cu7oEPARdlMG2O3Snh7DOxJmb29wwAq1Z875MllCVXXpSmeOWCLUO3uaY+cw4
8MoT6EHNFhX6VNBHnwLBQmPXFc/yG/SWRfwve2WmnFtYNeFqcxxfyYBW1yZ7y5MUl+A41XJn0S8I
0zzrzhfux7gSdh6shFNMMencNaOoFDK/7OdQZB7Xj4+sWWAOpTEuRNRTwS4+A9AJUqeWYPohigpY
NmA9OxZn59eoTkOOW9inohYCZuL3PPj6Gja3xMOLAu3b5fJUnHfnmnFFlvO4iFiEXub6/saczF4u
qbrEofJA+eeEjQa+MkcKQLfxDWm0QSeDq+XsnjaapR2mRtRg+005oSAsztQF+HTmO7dC8xG9GjX2
r/9OvToGccrhJ3rzARPgQi5N3eAhwlXoCQLGF4aoZ2xB6Hm+p1D6YSHT9QxvOX0wsSznOxoGqf+l
R3pVPVUfLNnXvl1jBqZLEgUywmABXJ0gIkzMWTECs+br5OStCh12NDC8iJkBoOqPbvR1t8GT8bzq
yH95CN9ePHUjNgD82m35zchhpcidYNjnOJ4iq4dPobKnH2xG1RCZYd94I8vjOesXAv2YzDxxTgo3
2Cf2Iz6AgQs29zRm22RWxR/et+uTl0V/hn96uIZfZT2fBofVhZK7Milzo8N7fI+ZenVmmctVE42c
FCVMU8twaKh5fwXn1CE2nS0WvIGOtRy52FvnPq3W2I9pIseiq949WapqTBmrFnSKhjGNDVbKUv5q
RdqEEEWWl4mhNgnNnT4TbKZ/aF3IFX0sOsYoVnCytC54YD3oOzQcc3pvzu0i0TDAUyHZI9hCuWJr
3uB70ccWQnWpfhWTe/voDv9hDB8nnvKBpXbR5wPNlu4e/GodJnyvoMrC/Uz3Cw5xOwYLqLGUSoM7
Cct+dBzpyMxhkTGL9T7zHZjPtv/TVEwKen2zDL2bqXbshcDify9TxsqT7c6u4XnwdiAWaj5ekQpY
P6lbqdEVV2t4QckgYevZNql515ohg7rG+7bRiBYBcKzzZBtmjNs2PJ3rbVxHt4bsj3Pe8sxLLkFW
hiyWoXX4X7AqSg5lbj6sjPfdx1piCWyNMMwISguMjvErx1+Cy3lv3nEHeU2/HYFqVebcHLAoJi5T
JyGVo2JgU/9xIQ5Jg54DmeeWYgGS888l+OzhDnxy87DqaWQuhaqGlD3YeqjHfqrDD6C+7s9uIc8J
XC6m6KZsY3DHkQQgo6U7huSse83tQkChTs+oEGjABlb1nA1pfqKDz3EwwuB+769YxCwsXSmM4C2G
0u1bF5bnnpmT2r+WkHQCP2Z23hSf0J39V3RZP0OACSxWKl7Ww7kYF+hPkNnYXiTDT/9I7YAPUmKE
+7UuI5YmzRdYwRZLpYKeritGOReU1DwzPsRDzH01p7PRMjDAzB1K+CZakmYTYQgojZMwuu0MU2QB
DSlgBH37DOJA5+2xEJw+gBr3aZ2n2HwD46E2ooVyCh4dOLLYhWFOyr+1V8kqHYlRqInDJSw6Z6DF
/x9pWA0RnP26B29teF8SSI9+vYkHRP+5RhRU5mYIhjx7d3ZfmKHUknvngEX0aVZdHKlv0pmw9HRo
MM4CZ8keT4Cowbq9dAkH7IbMlWB4CleRCFN0/4oJ2kisr2W58gCb6/e7upe6f1p8GcKbCw1AI8Lf
TItaW58IiI0htyT1t+ODTb0iPiPlDcD1t2kSS2r2MzkzRPgye7Qf/RMrKAsRjIAfgMMxDImWKAWA
zA04rCwAnVL8yPGo9GlDE1BwoGS+xN1bNthn9DJ9qaCD56cP+QbcjZNbdgrcKXMpMthudMafntLR
beBYn0O8ZtIVkuK0pe/Twflw8emyFrjqDeo0HGBBAdiCYWRX7BlKFintrhcelcvHYrD9J9LXtwGa
T4SP0hYEcT6D54ia74EqTlaoNJC8IjVdD7PwpOA/vG38tAxvjy9MBkCkcVFmXOoZXl7m2zz4emYM
L+Oz1SXKQrpr1OGSo5w9KL8MD8alJNly07RHFVtcZLUgDK4Bd48NH9smRsGyn4qHr28f1ts2VWl/
F/0uOivkFJTQ1XHgg8YS9V2X8d1t+cqY/W1Y8Av+m4v1icBTZ5XZ7yxh0j0cTv0cZ2izsRHd6JxJ
VrhMrFEQmRFW9tj3lq0m3xDHUJ8CG35V9RgwgCeBe6XzlgZlEJwqZX0JBxM9N+qNaGS1wcGgng1n
7cEe85H2I5Sulzxa8vySi99H0cEuqvkBsKIxhpeuLsK/ywCxpjdQvSZMKGmOAIQi3Vf9OIpbxTNa
KugAU9iAsx+qRKu9C2Sf3IfHOpn89uqgU6AxMd2tAVOoES9FikgeCI0ZIf4Bcpi4SID+L+hmGSEN
K9zZXGQr27tNcZPjDQe3CWThVab4IRlKKxAKPs/wM71P4R98QMjLtV9ag6iCbrJzQgUHxZm4Cioy
4AOkVkm5Rjdrd7P2VfmHwZIqXMT9Bekv2uWHBdZQgxeErawKhsKmYS3IJZc1Sx1ooe60dWgCyDby
Tk9x9nwzpOfbKlIUuOUvR4G0qPWeB3jlnaNXNYISBuKO3Jax3z1SOREETuBGO35BxoBOw5zlDnyj
DzkvQixRRFGojV+wa4LdoQWxJcWRlCfQ/hjhCf09Sd4VTvK1qTSP6shPcTSlb0i/RJzei/RbeMex
44w+dHcxPIGS4OCzQf7V4PplY7OFFRvfAwrRz5JqTVWAruHUkFyy2n3KNt+KW62/ZziNLXBImOUl
e0HwWK+rPXLNH7u7BLMTgdSCcwJOEJkW1MTu6L85bXorMPboI4oXAdgDRaKzxzBfLA/iJ6FYswAZ
sH6hs0SX5DrFep9V/Y8EqCAuVq2owtC/I8x/9SNa4Q3Ih3q4mC3o41MMTYm57iCYIktrvri4h6pE
tHrFixHGIWZ7OdmRnLxxW/nxN7lItIPIh9F9UTz8j6UzW04dW4LoFxHBPLxqFggkhEDAC4GwjJjn
yV/fKzkd7nv6to8NQtq7dlVWZhYs4LUfreTXqVDIj9LiIYlFXLGha6uKWjzWY1qNah+LVUqVy51a
7dNF0LL1HgeBD4QN9ZVi1elUP77BgUaFzKuv9IIrkWG479wbmhuHHDnHZazPR7G7MxKtQ9IdUC6h
lGJRQwf22zM90iZV2jOjJMYqCeRgTBTm59RaVX+Unqlzgi8HlgOdEqY1ECCvQsePL90M8MJYDtk8
QtVl+HBrqq/QbE39o+8WwgKCVKqvztbMUQCUASCvmajw0CxpFkNaA0j09KV22ZqT+oB9fPwW5Umd
KArae69OP5mH3lMnWrU/64NcHt4dai7uUQ4Km1HoQzHH5YRPKCUh8gLhRDSFCRFWLI6z9846N8Sw
xofSGWoOe4VX+0B23VAl4IJ67Lkx0Ri/WVp4LMPeCryizrDRppUbecnUP1CARSzEMTPOY0F6OfxY
zGjyu5f7ec4WsHIgvnrkE2LO5BH8hX6cyCDYr6NtEsGSowWIzfod1yW+K491Xgz5nRHzEIhqXwoe
PQGQmhtgIOfJkViaqTUqQiuoNDuIP2k7oIfWwlYfU48BJoFq+I0Nqs1/xvqXQH02hJb7d+gpHgBg
6i5HrC3Lb0evsJ1dQLbKeD10pqIa/KNkY5EZ4L9SxsVJUny1RRghyXs3v8rpgt0FtPJdLduQuVRr
I4o50dSvXNEv/de5lNun1HKgf1DxqKgpPt6wjKSkm4GQUCepcKXqFqYRaUkjJKTORyXKPeXOgB5w
xzbweLry+ie2eAr9PgidIMZn+g8YVuqki/knGdPnBhKCAIpUhEyDVcohAQS050q5tzQi1SCpGD4c
9FWmA+2a/JFmVJx3QQ5Cn5pYoBAFqsLriJzBr3ED1t6H+3QabLyrP6e9QatFb5bxYCBhHLp/AI9g
SzC2nlC0QHG/5H6uQEuHjnlPVC3wkJ7o+pmebMs5c+Q1OIi30ZyOzl9wiZkjluzD42gHeqnetBhm
2gZC8f5JyP9JBdiBNmkg32QPan6n9u6/EOWiB9mTjUF6g68IBylms0jdQ920xtNSizgi5qrnWkxE
iMJlkoW5atloZVCXUO+vSKLRXMEzOKdZQquciEF/CjkesTorNwkaz7TEmcsB+7PON2OR4SstDgI4
A9iYsn0bdELY6uzilpZ662zft+GVQVuzPc6Gux7f8F8s/F553d1VnQ3X+Db32Hd65UmT+b+w7dwi
AzTb2i2GTeErT4qa3eD0DGnL3En6vc840VGhhscFhs/8XpjXg00DGGSBs7U2rDIyttE7EeQpGw4G
88g27qninBAr/ADE3o5Bs9zrYBB5sl4l0XVxx7zCf+cwxU6lzujKO3IvacL7l/kjB6hyq/ycDhR1
Uf6yR//vYhdMDufM3aakCq/ZZ4Yiilyhg6uLua9xX3gQJb8MnAPPo+2I+YI2NsBL9/elmtPHQ+SE
AAAmHsmwVDp3NlNKsIRYfTc4wgF/oiaarSKlMQxCRCP4K7utRiBEREuINfISArurGLHdnKInHL5I
J+7bbgMaPP7MAD9I+Uh3tilSnpgRbkgZnh4APog+ctRemRY6YMSd8QQwvCySG2l4rim8eIzVeo2T
DMKbs33DPd56m7zVdqD5LwjmpD6VitRZUTESuQe1TpXjgiCErmR1sz5T+uinQLR4kOV+DTlz3XDZ
2yTVOWUBpfdoh3HUl+PxgA/YctvTDy3f8wvDl/w9ilrebnm8u2G9hc8tseQ+bnur7hgWhdUMngdj
VcHwWrwnaPAcqVIiLGYkPDsSLMo4Fv5fdhjCIjafjDPzS9MP/XAUmRfMRHqXPpNHIQPdhocu/x9q
I/g5zwwaMA+QnjzIOsfVdxgyfR+gS4/WmGgwfyjeJVRVdqDjmG4CmDUy5HyFuCx/knaSvJCacQvl
XjZ40uWgo8EfPCi4Hwx1TZi6xJjZ9+jhYlY+EheM9fW9jTn3e5ODc7Ov7wUttzfDj4z9qJUmMXta
WnruHobhBY5vAcZ+EYRSfMPxC7faP2B/yNhocrj0A/SvKE8VmVesow3ItuFzOHKWaIw0bWTKg+sX
E8B4ak574+0rR2KU1xZfvBqh/xvvMsQY0K2U7Gxoyo4WqI3fw2p4AwtBwgbNt8A0vThYgr0n1992
uMDO7LcAf3kyBuoX7j4QoH+5WlcmF4ChFRSrgCous5rcEvHmX4FEnAx3XYy2yD7oIgAM0g/qHn9R
ZgdH+pDhbcqeB3dku5UmgswbMes7AnCu/2Ahzl4/emu/NEZ046bcJM4Uk07gkYkID4dg8LhYlxU0
Q1K5dSDJdGn5mKHYMmDqMpyX5zGo4g52NttwAsRBYI7QGhfiPeKFnt860Z3iiRLN906n11w+YnmQ
UeP/fZmKHEVkBGwrMtweweSZ1meKj9uFhbSGFIcVxhMOt4yYYDX3dsNziGZleeBJ81Bu5mcsftqJ
XLcJW8vSDA78E3q1k6XfZFwrmd4tBy3g3GGKUH4F4RmW889YR78YTXj6FUAVqu3OOPW/xkiMyXjt
PSr3gnOSMyqtZOqF6ovBaMnTL9G0X7gLhuS8mDeA3ySFHmNw/6nTyaI4W9RUKk2As/9NKX1ZD/of
+Iz7FXM7uIpkZG+SD6YlPqqXU3BkDiN0iZG4cUqMi6xlrv1qcoUnTKJQhcFYvfMduU7eTF5fdPDO
Eo0jAhmRlGQ3Si4BDwt3A7LZTbcFTaPwUYkPGzhpOara8Tqp+B9MzJgYfcVzxXlgpYqFKoYh7/AT
T55w7q/Mjdn8vlD0tb9TISiMO+FuieEFZIIqqByEvaDeZqB3kxngZQTaLiau1JlMni71akl1UAqa
g3Lc8l84T426BwvQ6vjHNMKL3+i+oFLfmPX4nODN/EVeQajO7v1h4REbnscv7zguWdjqYEtLW3bb
PQ7Pw7Z3I4UCrWmXcd43vZO2wXVc2GBsYxyB+mvG2RZ5Y3ZLC0yMcKGtDq7gyBKgA0nHnejlwa3Z
IZjBDIwR0vLtFXpaoj+dAcu5u/DYNPEBBvbHUQqTeLzS7UbE3J1T2m50n3QAsl126TWvZi0BtuzB
mH10ywPGbsN8eYHEwe3+va8+uPMDh4N0vCMYsq+q/JfiWlLn9zhMEUuep5jRVId/vMnoiAU4njVh
pwJVttotkiKpoo2CANKtDnd4xHGYYD3DSPSTsVkigLi9rDqTR+YP2mb9GhDkfDO5n7HTbfdfOPGV
B/AF2nYzbg62Lq5HW3sNK9vZz4Gzwh1eWNxZQ2Z9zXh9N35qWJBP5JcDvtCnp5Qx+OgH4xTc4+TQ
vDB/7wDV5sPoBDResfPdYjvXSFhGKWhOsu0D3MmH7gylQdzE6ZyWc3zNoGfQiAKQIwQ7/b7XtlvI
v2Ow0+bgB2fVY/fsgnZbv5jwtTglIM3tu9UUxoM4yYtYZlSMHfK+c4/+MJwCCM4as0v6RPcVN2jT
A7O65bazofImvvJSneDm1ZFijHEoqPkP0GQuunDrHOH9Dp95fARWZuQcPfNRx8cKG7i1yeIpAxfL
SXozgknVQO1L8KaC42x8WI8evjoIrjAZ7jCB17jWALxO4HwYBg3KFL7j94zhQy2ZKZinj9msuahg
6dwC8VStz+QweFRcXGJ4Tg/csRArvXqPUrBjwBxXd7UPvyceBO5ZZsOrY5iy/d0DoTN/FCHrhGYS
Ip91215Dz19YN4iJgBMoKCEfD16noBitGYm4HR3mKuQ29MsgDreZ9rrPONQ+4AFPNppZL/cWP0qj
viP1YIRQbDaBqPP2DJYhYoCat+u9/QW9ZY9syjgNb2aigwumAeKR29b+zvJ9ejX8hYiF+XbEkPe1
htqTqG7Zh1X7ONpAHcgAvIpIppGIxdh70IM0eG/Xu49aHlS2GZ43lGoU3GEGzZOzwiUH88OM+kIj
ULCxMdv6HZVga68Mbm9YC3eb1CeP+BS3UC5e3HCeAUQfrQaI5smlXKPYe4E/H775vg6Zw3DX5bIO
43umspnacRGQZIALQFniANgYL3quQBV8GFAPOd+oUPATWKjPIGw2zWRHrb+bX0dkijQB6beB/AgN
I0kDftZwKfHaRPVn3zgh4DNz6BgmRl4Q1rxPH9oGhGzmVVJNZlWz7WYVfpdpZcBHmz78Fm6NNogE
RAw4e71NCGydisnjDN9/jOBS2xutitWMEHJ/wRup4BPuJmbV0QMm0f1nQ/VAMGeuJpEVrVyv1XvF
nwG0bNmJmcxrewbvb/FKtcOUz6WyEtXF4HBAg5JlSy1FWkNV96/m7fBQ9r60CXOwS0QhHK98keA0
AR5J7/jq83bMov9Kex4QcbgZApRahKOv11TW6VGrgIaqBnwDTv45Tzy9VTKWjCd5kpAjircPgDXK
R5lLPf0/q5gxpitaA63CHJl+bHlQ1hlIUEeUoH+LFAetbtV2oSBgAECzgg45DpfQ/EXtpS4M6hzC
3G2OPc6iQWd19sU7f+JIWiftS06TrywtlN+m+HV1/LugFNh3Qtere4PA/qbj/rQ2y8OkidXx25H6
cI8xyt6Hit1VVAZnZ0oXXK72ENusZb1bmf4x567B6feH/2MRCRv/fO/HGcqRuO8gwnycqMJfCzYr
UzC/4erdgzI3QuptqSFfrDGWzmEotwf1TJRpZNx4EZfbbhvkTV5Y2GKQgApOEFtD1B2oPfP7CNYO
OZXVXFLbNrvTEMBD1KFKqgCc7Hq686xBpTDKYWUoW+PSdEuxfOqd0VDo+8puIe8s9cDelt6y47Q8
NXDYZt4BJiB7D64DL60Ep/5l5gs8y0iBWWwg5Q5FPoLIo3y8sqxPHozkTaYEMKT163ygA4fOjffG
JABwRlU4kBHQmI6fb7ttnoHIYdrtECUePFPAhScIru9nNybVsHiBfJhx2NcFipuu0bA7dv2jL/8C
rKsadB8QjFp8BG6hfvw0TvQbdJVEUvhHJlfyxzxwzPhoDgoO1SYFdY5hVlPjBy5X8Q815V7aCcbm
LJTJw+hzF8EnMFZirBtAXo55ucMib8AlFdAX74lzUmlcM1AsuJVcvzBV4TMMM2RrOLTThNcgmAWp
+5o/qPYwc2ICAe4LUUkJjvxDQCosBvmd/ZNrizWiPF8lTY77B85JJIsSh0mFRaVB3ikxvWyCJAZJ
GA0INkALSnJY2UcIdC5UgsFlaiaQhqhXqbeQtShnzaMSF//vd3kPgCEVBKrN0A1GAsSBrItQNRwt
mm9tA7ikd1M5B3uX8SjB6jVjIGYwGP1iTNqjhw9pSdLaWZPusJj2lLQrAHWqI2Tj1NtAi5A05L7C
dHLUAoAqUFYsahypPQSI8euYqdrkB1hO4TQClXo8HqAirTI75maV5mo+Mx6DISGoomhLo6oyZrTG
cUqB39PAq+vdhfG5OqGZUzupyW0jbaYUSyEzSEgMIxOtgWC5+ggxWyoyVsWVErOCwFg9/WpYG+78
1vA8gcDi4EU9lcfLDp2klI8RxsbcOaAi4OuDkc4GmjzqjWfM0WIQlX2biSwSa41o68reKfcDAx59
G0etQYXLLDsdDOePtBhhGYiBFXNjxUs7w5IE0oEyCLYHJ5I4QXfpYy+Ih4eB9GMSTHGshYXFthS8
JP0JJ6BOHmA5wDZJrGmISOWkGzl7oehsUHKri0HhyHJh3CCAMjB5+1vBKxARM/AVcbHNS2NgUy6d
nawN2bAj0dubhhFD5paSOqaM15aRcxinv7uYcTUsZkywtS4jdzGaDbb2AKIGNjNawAeafy+3IeEf
FBSLrgmd/jfeqk973FB9xM8wtPaaYhsHcxYrMFwU+mw7ZEssTEpdQQa8Et93V8DRVFzcVei7pAPc
XWwXeLw7n/qJ41uVHoRSJ17JsIxxHDPqJbSwHHrQ8DQTDkgi3lBISj+iTRsHKW149+jZdI3Hmo+E
RHXFVEIPlzp6JvgIfJUtcDkJD9n8mMCdpscLZU/9C+5GxXi5AhuBkDbkGRsO4RibDFypQDSQaIAN
VIYuAO8LasDarJmDEewBGIvpii2gJvbktFppJlgMwOkT/ZIofmPQ9zLnCcx5cjuQeR3Jisow+hD+
JmX4lLx7DE5DdPR4BGxUdwYzpmbO2D6MA+Kmifkga0DbHGvWM4TM5fJsQHphSKDODR4zmh285Hmg
sfI1fP5DXOdoNGEMApRhOOHZd+jRAFX7JBMxsL5A0hnAE+8kOWvDxOBb4Yt0h3YGZ8YPxjjE+6+r
xL2X37tRLO8V7IsMdBl02zmz9GGQN8aCwk8+/M2i14GahgoXpkuTFaFg0wFYqfUbfZYyaBLfGeuJ
EY6j6G1G2AFwd7/II5EEeyFUeVabpHhlI1fhdStd8QSZ3KLJX9VgGUQN4DaFgxW7YAv+zDS3Oaj3
vCytf3w3qjiK0/Ogs4RO1AjA4YUJp1jUN7nKshOw8dNLMAOyNWaVLuW8HwDwbcNsKlUEh53ArzWS
vjw6GoNl1WCyzJKxE/ze1SMoJ0gZ7MRfMWiEvpisBnZ9Ud7/oA3zkaV0Uu9WpnnsJ4g+rFScmbi0
P8aORbGOuB7JJ6tNHSs+Ay8KXU3Uoz14A5EqCYKYNSiDIEIVGLzuEAcwe4zeaZGxF9hCV7PEm8Ut
/oN4cM86MbC84lEzYMl7H44I2T5AOWPfgdxzaXkeYdyx5yYp4DgikvrEBnw94GatOUChPHK5yj3+
ONa5GfJ6LfggacAdbWCvrDUzC+xIlyTbJOidA/koQeeDWcUBR1fE5/o5wovpDSYykxdERiTINwGv
EXKjrZ7p98H2oa36uHoY4yYDoJ5fimxN/VWxCRTvRQUmVAeAAHechAeLqU0k52BavaDjHYJWX7rq
P7cJJXfFoaJ5BvobXl3LTEEQry+0hRJ8ncdQs4peFYIk6mfGR4CwE/VqXvw1KHRJ58cYdLmiib/g
d7xjbk0bHs6y7eh8C7AmWMEMpnk+pZtzoH/L7QZ9rLi8H7x9Gwss4OGFJxiy42hM457VwHqDZ0tc
YzCdeNVMhjE5ojmZX9G2ZeCdg8vHLC4RkARDRsx2e2OcKSswICM5TPFRzrBdlfdIvAjObaSAMqMt
5K2mQ1AAFrYgDcHq4tU0eDHPpeQTzqq8KvaR7xjBd0wUTyh13SSOCTdxDJvZjBMKHZ+kB+KDHzc4
rBlWxFFuEeEP2JixNthI6z4H54oPgHEaZ/MsTWPGcgdfZy/qroXTDlyOFgk9Ra7TRuAt/G+1lcvm
X+lcncJXPa0MVriLJWLMY5Zb0NWWBrIYrJPOsNZlch4ufEQsgitdH45DGpjSKeoWEc7IV28GIHPs
xqk9k18QnylaXXv8vE7jJmQW1YqhM9GWlo0LZs6OD1e7+jB4qNrLeEXa9LRBjpU7IWBN2KuM8vI1
vrplaOImA3BwMGFjKimymcPKy8LyMgZ3mxnVqctjVZQhVN0hy1YIpFWnDVGRVWa8DAK1RkW0SBvg
3PEKB7Dks8Ey5xyRsRHrdaYE6OXU3DfGBpDD+xBJA7dcs+AZNIEMy6EI5Yj2R5gF0nqUCFL+Ajdr
hWkFzqn0d7HZqbgXssoNi6b4rVvgwGQOjNoEA5aFJqT5YdVf3eH2S5eZ07hR1BLJQSezHJWOeJjQ
beIXMeJARaeexJ3kQ9/DJ8JtJnWfX2oxqwFb1cEaYws50fGemMqg9WPVsuN23033GFP3kMKe+mxv
5rEQ/VgT5agscTg6Ek6or41okckVA5KuChS6Dyi31DAWx6GK1F7PmH4iZyN5sc4exNHxPd3km4ca
kl/XNH5LzfKdS5zj8+yY/lh9kXDEOZZoAwwYzVL+vJLwKgq6n5+YDa90BhZaqsJd4VXdCeoDZi8J
+QZvoM0Tu/YAFm+3wEP9apDyEXSU0rJbCGiypqhZSRwxf4BsQxDVzjLxRyBZhmcmVIAjgKgVLEe/
3iCAHaxJBzQulitoJioAxLFQHGZLcVulUAchowwgevzRSprNcKzUsleqpIm8nUEVJjxlBuGWKMHq
kJdfFeslOokIsngyqgyoA/pKPGtqWYoJsE81iVRDqowNXDYAeufCT5BRABZsvweMdP46g8SF+FeE
IFR3aSFphAeX/a/fox6ryCNv34/ZxlwG5BVasDpSVikfQztPJRsbi2NK2TnLD3sje2CORxBj8cae
oe8grQZ69GMmH9kkUSOm3Y1GZtV525DTG1iBQdzNOSELU+9jQDZ32auK5Rm139ORrLqMXMGPyZzI
WM9eNHuyswZLYvvGIffDTJ5nJv4kdv3LJY4hSC1wysQ+UV4ppElkGlDBtfhpQvP1TZeBJJC+dwWF
yMnoj+pR2jXKZMMdIHwYsASeHJzTthEoUFKzhuJFMHWUv7EHWEmj7Fxbv6OdVZWU5UZA/MajJ6YP
fAJCGRHftgcjz5sMhwOiRsT3iIGx7haVzIsGQjuQu16lzDghqEn8Em2iRBcq/1scLAKavPQYkk8E
rdyRT/O5R/9T/XRWibkiukObv9tpfcTA3bl2tNzRcHekBf4vD9efsolTJir8go/oRq6OWBPatLsi
zemplOScYR3/6/mrvOWRY8VFB3HDIGo07jT4RVUEcWfg2DcP5XjKc3JLW+zNsb3cHixWBgcgxzAy
7S8Xk/Ia5oFgjA8kQPJ3EnHWjJtqUyjgKDKKsX8mXzLgTmC0OWNCTRl+G63nPvKNP2oyju0B/SuA
lYNLqYQt6frj7rAPyXc765aj6cMt6TbuZMVUMGAVqUa7W5BN5EXKZSIoypGFNKHbjGqF8f65xFBS
5rooyGsJjXhMEquuei1nq07Ysqg+TE6TeYmPShEhZ9gzyk8dFQ+jQRvixDQORlqAUvASEEzC028Z
HW4L024McTX4ZTN4YfyxcEUMJLHioT67SlZWMl3GX5aERl00wY068WvWPfLjqDNUoFCt/5qVxqTT
8srDmkYHMYqF6upAV6jb6KLZhpfyYd6dVZ/i7wIuz+xGVJb2xa86a3M53nexuVZT6wBHZR9joYDP
IKbcOBYtAhYRLCQdmwCZiF2gWg+P8MaYJQ8loTATpDdclvIJ7UDYf3wGoTT0hfOoSr9rQ0bThCSR
0uKFY8IH3PMnjk8MHRUOQT5juCAGct9jjXxTNM2gA28SCUTICiUiVWHJThx6Yvj6Fy4sX6cZc+On
cA1horKW1lIpknB4+IBNm2GNKmE0O5DWin8O0M2ISaM+vQRp06C8g7HP5HMpr0Tl0R65WGTuWC2J
hUL9wd6F4f3z87M1f3BMoZnCUYQCpsos1OoGdcQMpYkDPaGekCb0BNnE0Wo2WHZ/h/VBG/p7d/lm
80B5qBqtvYXuoq8WsgpZklf3tSYs1yOlYzDiKHqClVrY5Tvl1l6g090jDqD0UaLzNKAB4b8og28A
emyRGEoMrfoJaFeYBB1hvwxK5oa0h/MMjesa2zSgzhPfkTuFQM0QB1ydBhDSSDN57TtU5e3yYa38
DAg3CuO1G5c4gXDf/RiF7k2K2GNtkuO0QHCoBxy26zdlV8U7IL1sMNRza3rm7GUxvy8wzV/bxhBQ
2UiKCEY5nA5I0mWpR7BNm6/HC+syrlhUGqR4ggi41BMyZqaQTG9ggg1AbMa6s4iw/grwJvBXAGv0
C8wj2T7PMKw1KIl2gUb8kDeN6Uj9MF8Ufr2xHQgt4F27DVtRUjbryfy0nPuR0Q6V8nDQaGLbblAf
tinttaWk/dEQOU0n5rCPXJlPYg3l5LEiITlpCzGgn3UER8buSm9wJjtb8b3MQaHl8uk7KkrdAPDH
RRtqEjtBs5QHwVrJyrPXnfNaFVf7B6ofDxb0wF78dAhVHKoEgTM9abAgRirE0mSQhsS8grQx+rNu
dJadpcYRLLCnkxE7lUQFn+5QxaicFwV6EhwzKFesiB2uFoI3W7hHHuw7eojOVGirklZql7DWvQUu
jZubjrGH1eJ4iP3+nDGHNqNXteVkxi8fkj90A2bKAZ3I4vS1bHeF+dc5uMhzBm2DkY2Q5L9Fz4qW
G9Iw5PiQ51RdiXvvxlkOyCecKXkaxjxDJGZHjASwaObQ5Ie7PAL1PS1pGN2WLzxhlPzLZDBJ4gDW
xAJxElOhSY+5s0lVQGiLoznsK3kHYKtj+SnlZQuKf81dJzUXNhDKxXltVcbnsMPDW8e7+Blk624G
WEy/dCR0nKLWiLEQH33n205aoM5foJCzn3pNxiniOYDy878QfSdFzTVlxCdoXuKHvBAkXFgwPDa9
EvEPYm2NE4ggwLBDPjdtFjMOs9jHEQHmMTFFDoOMNmYDPfC/LLFLxB19AxSHyG3dLM4FwQI3YlEZ
npYO7F8Cnvr+ZZui6G7whFWFhP3+y5yU24gy1ImhhUW8PffiECE6+/xjcgQLt1PdyJOVoQyj/GCV
vEVJh8MPKMJtxl8GwjEN3hYrJolSEhI4ME6i2BApN8a7M8rFV1R5sfJ3PIGAqEctq3ScCklclGsP
sffTc90IORXuvwAhDTUbaJOod7ToS77TMNYThaAsvljSJSmkx9Cj2VoQxt8W/jsxK9MCHLjxVGRf
LPo45nb0GmlanS2LRZX4kd8yesOenojwNcGZgILfVgLcLrtj4GsRZjTFDl7GjWowL2re4tHUTVlq
6Vg+c5j1GtbImmJ2xWyrrf/olryWMX863LV58vRyZLEq9IHIunXexl2i50bfQZcBJiPadRME5O1M
s4yrbAOpFBlCPjZWkM7wMFphI44rBeCeIj3E1yc4JMoV4sTqaRYTzdLgMe7sfEM8NnwZFvo8hKnF
x+DZUoW3oQCRM7PPOYvG928U5XAAX1cGxJP84GCI7cYqB+DClYePR1cCnS4wHgWvzx2pOI4UgpQ8
MTkDTSBnPtWEHXbDk8FF3I4q8m6gRZYJwnHwnrDfdNURxUgjjgSZgQMRl/WthctZcqNNp+T2ZnJP
NGZ3DbDKB4g3hh/FfuJGKkcj0Q2GphZxnYUXDGzUeMChFIJUV0/2WGCb3QX4hEl+viNI1I3WHNnk
w4EOiPcQh18PN0XOMdqnYHYcq6SX4x2nBmxY2XxT1+3I7mLiKbg8Yu75eu+0PmbRVg7UMbYt68zG
759wLiO9+rDY3l3cobpllGXkGMyLSyg26VeQzu6J0cqcKr889Kt1wdBKEn68qkT4wj2eDVv1YZp1
zBYaNPBiMMiFpzPyZr2mgsgotK3mSKJunhFwd4uT5+QvbWUeYWnMjFQGlktOephukeqah71Z/F6Z
G44SsODTAvUwv4RHezUP09fDuCI8frnveB2g7Dv27sYH464CcWvxIeGo4YNOb8XB6Xig65CD3GVK
c6UcIoitDGucGuXpn1kadtwzkEyTd2wAaHBwy0mzoH75oJoR4aM9bEGDug0kA1CrH++u9NQ07xUT
jBHyVidej+vY9MASrBkv1Gekl0Q/VUpSgLxI6WB5wRdM6IwvaFpQbSPrYQACOQ061pN1TNHMLhLI
//V+rXDAX6rySSPiDVC1GgvgqXFn0IFW+0fXl7crfZj190QeisyeVCflgQ/+jeroG88yOSblhkTt
UFh4F8QFbpXU7Kca7TNeOW5RTnln3EBKwL+AAOVnfzfewESHwQaVbE2e2j0D+zo1zpF6O9jYr3P8
JOVhap+OzcVk3cs+9ttac15cBjCUOZefaHU27Jvzw9y0zYJFgjIMOdKif5hUP3aj7R4ZlmfOQ3hs
SCk4A/4XGiFPwAnc8aSeHJ48ErTf+WmQXeKQJAQwwTmPgNu0xtk6rTFj2O8UdfDINQWBDSNHrrwD
Qvs1dkNiGzTwYIio+SjJof2DppyPeDN87D6DfacExYPGgKrjZPjTZh/tn5PXIVhS6Of0R6Lmq1vq
cLY/Vn/IRDuMR/gSI+c1DuADZXwCdE7wl8NdmQF6cfNnVU/SKlzBQ/h4GDkoZOontR7JKafaYQo3
I6IeSbnrZY7sc8l85E0KeQBJTnYSzZdxWaNMNk/DCw1rfHPN3cvb0W3+GulTblHL9Wotfr4Yfb/9
2tnPLIcG2CaB1RRXtUY+AGAbJ9lXzeRw5jigYnxadRWJB2/+OdofeoEaM9HMj1ssZay/QPxEPGVw
cmkhDuutkSe2YBPBYhpOTt7Vgs4zPRAx/XKNHp4DO6BX8qZo/+h94yA0t6At7u3JU8NTFQBph8cK
eeWIwUbEW6ePoyPyPRr1idBdLAQXPgzUh0P+d54YoJ+3o+k2Q7BEw0EsB9PdpxvENq2HEJEmdDS7
Z+OPTkECbpAeauDoZQKt0folp8JfM2r0kYqbpxMgGUvhE6Z3lK8kvLAQF9NBaXgKUty4ad7gpwoK
ZwWfFXzHZWqjIm7LkNn3a+SORh4zpYMmYU1Wv4VVOyhZsStp0iYIZA28GqBeJIT7Y83H+NivwOYD
tiXX8I8jH0Z9Sccfh+yF5jwWzgjLGAK9P3NAQbEH9DuRXvJEN8aBcJyI5kCJMDoN/fMZhxt2anww
P2GEABk/0BR3i9tMTWI5rwFI1b+zphG65R0FwChvDbijysxMppHQauIIpdYPeRFh4EA7EJApxDAx
QE5l1LIaZ1sDA2RQdX/dDsjDhCqEb5+s47OHTgCs/K+JeSiR8jhCaJ4HdFnMoiF3v3KeGEi4YgJf
C2+shlXDO7V/yf/15ApqeMIhaIAQkesM1Y9CASFh8TFrJed+s1FVIoocFlvrp49XBobI1rRWYcSd
pt0NIEhsQ/I6HrjaQNzH4yhpcvzCohFTo7La+lW3OqzUrPUET6jTBPY+EfwXliCLrBK2KZiDjzth
eKbr9ftzPCONQw54L0eFDfguPq5n03fKhTmdJ3zSPL81zG2G4Wx9xGn298vAnoOdciSSubXG+eLo
RJ+fa0EiQRsQ80o4up2KDWy+Mcr/uCk7CoHs4F1HrIsNZuQYC+9n5UmV3n38gtDGHbjBZhFRrt4t
w8PEzL5bbObssosFq5QsBjvT6OWG/TKMwx9Ye/uLgTXS5IF8c3qZTBnaqFSkFMK/AgYpnSy/Bmud
O0OJ9ZjgT7Kju0WfxYrwBzAGTWdgsP+IY0B+3IFayWSIumEdg37WcVgI+WOW1lzKVMIfUd6GMXId
fZTlk0gpsoXzr3q2OpxSCGH8xcRTljABCJhNo1cQAnCUsPCkLMFUoacf72Pr/XNJf7hkYf6+/wEu
M1gqvCHNZ7J8WiWnfhyXwLfIBgnLJvHx4CFlBQ4BCJuEu17W7LZdJhyTkvMl756t32sV4l426hEz
icCSymdz2+HxG/P63ghJ14A+WPNVon3z3i+9AiVGcLrTAKsc+gpnnnypH9RaGGWm7bsEIZjmlEfg
KLlib6asj5GoGePMrW2E2phM+/X7t9IxkXFrSbLP3pWbW3ZOPtkXWkrK54zkwo05YDGNukfz/jqe
tvu3j9ljpTqQsnhmfw7uatyjAxmZNg4CnR3BBgM/Sl/WIQQpR7gmZ3GM+T1TVj30YTm6DojPUNhM
mIg8RSaaAy9X2P6kFzPaKy2vjt9a7/Ixr9Y+AEYiHQ8Zy5WQx1uvYZ/5fgk0mAW+UgIzPxQHKU2C
K+aOgJEJkazzZ9Hv3Izj9TyhGcuiY4ApJWvHYCdNatHOmLQw+LOU55N0oy/N/deFoEZuZ66+/JQV
V4wIApQJP6PSATIsrnnqaCL/Jn6eKyYSeqdpvmLaEIM5BWYfSJpdhzgEM9aQ85jsbV7DPssMz5RN
T0qOgiWJ9+/257Qxix/QaoWQyR7I5hc+49XosZNKzslboMhkQObe73Fe/VTXWPH6NTz0p9MDCuFr
Mu8IFtKn3VbI61mIyLugfHaZ5YuVXAk7L15semLU7A/DDuFpNZjf60xrTt+vePH+6Le3ZGZvYHyZ
xnKCnpFkHX2GgF+tyeuA7JtzcX8wp/2Sd8fAIUZpTt82hB3o9u91kxrlCuO8drd+eh9WNATAj11h
Wu9ocrLL8YetvjWP0+3GmDBVVlT1CcI6GC2SA60Zq239HaksiPQQXPc98Sj98I9tRfuvYULVqQ0r
XddtziT5JwcCguLBcEajKH+iT/SdbDvrz69rePs1B6YcDFZ/Uqd2YqncOGhJRHolsvT8b3CaVj4m
fFxQrDKFwjbVhkDAMCdsAIld+eMykavEPPNR84jTIKkTBWgne/zLLUQiYX4KZw5s0G+8YZpptdt3
MBxewR9ZqSwu6MhQQ+QgIDoyIKSd/uz+5G/0MnvcPN3UR4tY2TsM5sebNW949CioYjiQiRehE1Jj
9c44anyQHXpER3jclODK7iq91TYF/cUfq+QuTaaEri2vwH4rxWfg4kMxoGgwXpsBcOZtSihKsprF
q+OgQBGeyO73H9Q1t5539znlIVaxRSQ8Gi7EYD4v/qMBNKK9lUYxpLz+NmFKQ2t8QfJj4CL2/VFn
esQe0nQytR4lDy8jK8EG5kGq0wDLoaNMzd+gtYZLXc9na8MA5p2PVpi8GUDGlI3HLJLoa+VSjICb
4dsflX9op8vOBE5XBe3qfhZixhB/B0NiJ/OwUvcT5Tj9j68mdhg/h+yXwdLML+zacqcaDK4m3O+d
szUggnTcF5Wb0AykTrwFepauh9DBG9/Cbnt6NmbHC6aYXHRlSIenmcRk1DublK4Z2EHFZC5al8Gp
tuQKo5PTtdtTBrbKAWVt7ce3m/k7KvOfA/w7apOvycfbdj8hQzkAIGbB+dce8HiwjYeI3qvvGAWP
ZWx3+PLYDvu9aXkb5zi+8DLefn5372P425Do3Y8xfg6Zi1A3G0e3fUn2uIw2rrCAPiytmao18fjI
i2kQLZyIavpodM3CHg0x8R4eMSj57V6cwQuKzQmAw2+DsuLLdKCqxWqVJsKe1lG7Ih+S6S34VI2a
TEMg3THZc7WeSzA2lhmS3ucjjTxNs5tl2wvjVTft+4T6dZU2bD8uCHAwo1hcmMsxY495TymsD7Ku
jWlXp5eCQ6jKKPCoVfHfSxLYDrMFrTWW3X/QPwrB14epHZjj8c4ZV41z3HHrn/T0l7bc8rs3e/7C
+mvQsQBDIaiDkL2mgstQXbngBdfJxbe743oGEr2EeKAh5BjVp22jiL9ds5Z1cgasq8qCGhyYGRYW
sHDVME2tmLY3ti9PY1ZcTNxZ7C4DSy6hzZpIL2uwXrv2C0BTkOq6R5BStpTLAbXBLhC2wxIGoNe9
stzWlESrWqX7gKKNsaR5rTMt8/J25Cqtdim0Ax/evU8dizcv67iFH6ptnmhvbiKYW11UWq6HU0mX
B9A9d6veWrMH3lYBRoxRg9kZ7iePKUBIY2999hAfIC1+vACtYP1ildshBIX7MXpCh4R6uLarTUyu
agfUnMGTuhPL+49Rgd2zZSi8X67Si2oPavPL6hMeN34LFXTYYKrxm4EWIAyPtVW+eHfGhkITuZtl
FKjX7u7i/5W7/NMa15v2cdu9vZ0aZru0HKFZry0KwB2kvlu0K7noMpGd7XuVt/0efvADgr+9t3mH
M/BYxcIUuY6xxM15ODyoEna4rMTpZ0qf9JAU3l//06sMudrOmA3bmD+wUAX0nyzCM/9787NQW/AF
TW418zaFfcQnvKwuOPUbF+j/Vs1+/UfTeW0pjixR9ItYCyGMeJU3eA8vLKxAAuQR8PWzo/reqfHd
RYGkzIw4ccygwTLKnZRAAuRBXQ4/SAQgn5gXDZvrR0UY4ViZhqBQP6yiP7gOQqPgwX6M3lcxWY69
16rji6uw6Inuk4bDI8LGws+GrzESTpHM0ppBE2ZSE2O6pnvzm8ih+mTYdzxtdh9jCOQWbmhSuGEH
1HXfTungY7u8z2s3xa2n6dK72ThSDWPzDVUAt5W/r8ha8l4ZIDB5EuttKEiMpqFzDm6zCK8kSV1l
NEtdNFCc6NBxEq+P9bAkWKT/jIEmvcljqYWEVD+oEtnb9AatHQLTecqRvmTPIUpawqIRwE+7TtPf
D9tTdsYBBdDDoO+UQTgK4eVriDW+U41L52FhTjx/OeGYPsMgZp3A+j7mQ6Kk2hsHrqNExqqS2WU3
T+ECQ2RJ8AMhlRklkBiINovZ1pgw4pEN6yhnAMbEG/bRWYXPDdzFXx1Ts/bWayimSg8/sfFFPheQ
w7t6hOHVG6Mu7aR+9Zyef9MRQ2yElGqbYJkCru7HWktfCmwOzVBBvI2Ee4jD5I6nzCdOkT1oLrkn
TQWKAaMiVmmFfVdurT/EJGLzPC1OQGk54jIPaTRlxYdryMgbEpwDqLgE+NqT4PgbVdscxP7NIoTj
Zcgp8NWNNeW48CqpEcZAueLaKDRu2QwldjEE48Q5Uh1GV6SAPPBph8J6y+mzSpOgSdgXcsHyQe//
XvWnTGdxcCKAxIoX3c3+AQ9ogPE2zl0dnQaZqj89UoZzjAsw17oorj5repi2OYSh+ofDw72/jFGx
QCs+GB0O7ymuE8jp+vEI0xTUV6jGAty7H1eqHGrfJpbbeiUWV/br8nUJMOdE4gZF/jLLzNG7y1MO
d8DKRgyimKNtqYIYwNzmavlX519UzkocWxzg1c6X+oNFAJlGzDL4HXdGgMzWc15Vr1Gw1AcWJcJp
1P7Q9xPrmDFWeg8Uu1MZAI+b7vKsTNLhzarheeCHGzkIsugTG0BkGV57c4mLx/a1yIzeputLMYY+
2/8MxJEUS5WvyEZ8UWSIqqUNKjr9MqZRUHR2No1xAoixUdG9WkoflKbdMxJkFyhLhsocqZ9fT9vD
jDT4j32/dnf8QLyP/N5AlCSlrYxv7DI8uvrqvMIEiS+xD6tZT21GlIQU/Q1Txf0KMySziSSwQdW2
khJJDMvkS/BVyb2SQlOmsvGh5ccH+a/c/JwIyhVvSEpClIH0oACx1OgU77JA5FtbYLk+Y2VHJt0U
4nY0aE2z6xdB59d4DeTDdqcc17MeQMv553WBL7tGSh+CPmeWTn6DxxnbHrLKmKZSuj5oxyKMeXZ/
F495Ud+mAcSACyiV/kHE9NDnhPwksiaRKVxA+jiWKGrFlYGqnYaY0Tt5NWvHxo9D7qsoi+rhw1wc
8RcVXUrlyNcdLhB/oe3+3zcyNMy9aBEt8gFXZBUflE2JeORmyJC3BGDFpA0JEwOIzzxkRGTzev+o
V/stEvLnkqOV/G5+WzwLXya9+5ElAcuLZrDVBtvBzpqPiRULBAuRIGWj2/Y9SBElpXYDfFMfWDpF
C9Ul8wMx86GBEhcOoRv0WcDCyX3cYNEwdyDtKcVvDLeUy+ftfGdy94TNQk4MLjsdGj8YsPb7fOfn
gkL6EhYteEGIwtCmbBBYltGlE1v5WIpvmcvXcDuE2bH7ASSCi4in+M8WLRZtKE4kSMxwzxKLNukz
ed0VZCE2SLzxxEQ6tjl6SB1QoRLIWUFyL/trE1AZOScqzP0IeSxW033v63Ik8SWbayq+dZTHN8zk
Gqz6es3ezs7eJeVTzMgzC9zLbDst/z6KD20Wncy20SDQGUKAx5wGPgX9OUmjmMsky2RJ3Mg2mgMp
/vMWQeqUWYjW1m0LfZBfzzoDMW65BxWXnwcTpIClS91h9MfJqr6Gh8687cR6eVJRLAfynG+GYqW+
+EHPSwsD1fdI8iT7VklXd2Rrfv/lBKi4HbBb/2YhYQPgTh1DyY2E2QF6qcrF5UG2csgtHXbir8pU
R5IE9oMWablAJvwf0ch8Oj4kZNoSAqfql5H0rAiTojWJ6Qn6lfYiiywUjDDj705VmpTEd+eD9xLM
T21B5l7GM1xO4LCkCKHXGPOY1LRVzXDZ5NvgW0PxzoPHkSgY9qOXUTBkYm6yD3Aj6ITyZ7PGkQfn
Cf6pvPjAKjM31HKjkjr3L2O+D0ZogXYK6e8DlsDGM1O5ABgsg8UA2Qrrm7xGXJzLdbuBvdWeDo4x
AhR7kmRf4JNPqw/yhEOZ5nBDG3NR1SG3FB9uB15dtKJDRATV9l8sJ3mSF40eT67CTF0xCW0OXYiV
ggzRbWOJTCUkFAEsixCXgISgQPja8SIaMYQYCMW9TaoVBk2M8llOcBediRcvZxfIqCdQqJnIRSHp
nibYw0o8F8KE1vw0mVzyIwwKBxMVUTFRScugLIV9C/3sjwsHPcXziL4ZycpaqANGk+DLAFg8TX6w
Aag3N/ZwAWzwx0EzUG8wlyUrIIF3qIyankNrsB83N1sQdkx49mP6JnogWsP+Uh0iKmGChYHSZ81z
ztArW94tcORjPs8J8hbRDbR5+E+04GgsoGdQmlgqyXzKsbOudsK6gGnGrrATDJhSCcO5IYu6KePn
fwoLT9j0/OGhvPPYfDg/CeaBuBzDYhFHG6BWa1cYgMQrpMfsEwIoxsLIsBd48beRBX3YLoa7o4jS
hD4nQoXflQIC+sCa5Lwl5JxCTIBta71m9ICHkCjiVKA7rMBJOnh+9LpjAmXgPcjOh+8eXF/Sihlg
cgP3ULygJ6CzXso2BbDB9bUVZhq3hQKI17Rki/+nQ4RDg1n0RVi5jNKMhFqaTq2AmC0O14OBfFB+
r2BRHnGH+KauSaddO29Kb/Cby0R4kcNd23/zsYG+BWRegC0AQQqqT1NNKCmvV0+gwyLH0hifSrFu
+ca8cmvy2QzxmrUGA4C/0wyZCkxlcwbyyoYL7tplZgbdsoahPLCaphCzJhBWWjUFGuMuKNkQx+/e
S2a1vIgCkbbLqaDpOCcbW2REYii1mLG+5cFDpzuGgz7kbs1girNZYyTFzBxaJ4odb6I4KH6Eewo/
WBAfkVRKgdKzfyWyTNgUY/AclZOD6ZCHe4lc78qewNblqnH3wLn4++iAzQAtIlYxOfhB09yzCAZr
YUTJuEUOXeihf7IvN5Ppk2ayRnRH/zMrg4AjTxrs3pFmgnrPiholgYX4CnkWjA844/TbxlQzNGs6
d0Vot540VttDRCddL8Tmtzsu7syq2lBzhMbOsBGKWnoVahPet0PIyQoAAm+3gIq4hZp+UEXCQ8PU
b/91LD3zfJ26Psb0umq9R/TcXzRZtWl1GY2Lm2yq10BXife7qsYywsPgOp+6Z9d158bDXe75Rv+B
u0RuuHPeaM+UVyOmy7BgDzc4pJURFwxk+qo6kCu2e2KB1wN0Wb9ZvUUwc1pDsIXl/+ZO9qYhSBhO
kDyODmtNhfawjpA5UtgYF+Eq8OTgQHIQxcmfsFDkWqHxAHRb0QfK48Ypa/sGWA3uxq67h+J9Nfxm
mza9cR21xMDYv28OP4gNA96+ZL9014/pTa/HobEtWno+OWoXLSaZ7GV+R5+FsoeXsSicLz5s+isn
3fd4ZHIQtGFokV6AHxZg9JyMDhQJM6zf5SkUT76+DbVpE3NbVjvcPrtUuQ1SvnVJDUmsHCeG0XN9
ruBZPNeahQVtsNrAgsz+UtpgnVJUxhSw1y4kIb6D6hQHGg7ity3VLIVINYLE6SRIadgxIyhL/FTU
iB3KJdFy5959xozBwTmWhcrbkmZEaMRCnzvlboiFkiWHHhU7WxNApeXBFvZSIbKETh8DH6FIALoK
P5lgCKEycoqJ8kNwEinn2QCPYww6sb38U/+xpv9RxUX8yXZtUO1Y7CsyeKUS0AfUPpY+EVUKY12i
pUqYzCwGYMqFfRwyehdJLpIe/tjPkeRYjohEkbPRtaXrCA4NvoRHMihawq8UBYzwSeX5wGDPBenX
vG5NcMB7neByyZNi3zKq4mjOl/1oGBlCa1roMemLLauz/l6kyGM62F6K/ruFzLlr3APFZCwwwxjQ
xRbUrle5h7jTiUeiNEF6LhW8355+/f3uRcOFQ0jkQSnQho8Kp1Zmi2wjeBOVdtfqWlcI1Ta2KmgN
7MjHahiaFDeI2QueWdC9oAbSH0K+ho5NLcuypVkmitm+9cwv9OsdC9xUHQiTr+vPhweyzljgQs1U
ia2sT//ad/h2CGMrfqPwvHpcXVhGWMnBtuFEoSiDZCHH4Ql2Lafojf3/RZQV54CPOMUHlUoB3TSe
aAyphSjGDZgx7pmw6QpLBBL5LLygKuDuSH3LszKm4P2bf3pifi/SUwvWAWouXk9OSA4GphWiboqB
7WHcrWc8ToXdWEZXUqg9tqXVbVTbe3gwHWsNW2sgnF6++188xZ/ld8JcXQCL3ErY5a5cGsiuKm12
2JLALknvDL3ThIlye8IOwXzkCa1Zmm0WIuMcgxJmsp6AeMCfmZ3Yw1HlAGYxxuaWHGAMLUPD/7P2
61JYCDXdSamp6ZLXPL9UTjadktDOOME97yLsOJEnt1kc0KptDhDqAhnQLbwXclSa+4Anf4tgwBfs
eg7YubRuMyGi9iBqyPaFe72c3oLf82WxrQlJjzfK/saBARY9zIZv3FgscQMV8pYwV+MVxi4Bhlcb
m/G0zZuZQeZHnSZ66h5nL2qpWQKdyrisP0RcTC5QeJwQ8gpiW6npmwdbQn+/7OchHmX7QLZ8jhHJ
QwOdtA8wvORA2XJkCK51u6453wRrFb9DiAyF2QG2GFnG9Ho+u8aI8wVlxIBdk9N4cOLt/9M7QGuG
9XVpL36jFLwICFlWcLuUa4qzGlUjEa8gMjCM5TijIOG5FD0MRRFFyYYMO7MzBcgTahnPBGo68GxR
hU7wnXHJgt8qkuToqUTRTFCugCp4HBOmcvzbkMSIQhq1oLAErmJSajNIvOiMWn/TiSOSEKrgCbI+
WS0WexRgfM5TYLGKjM+sUHkvrTlSBRKf5tGqNZY3d5rQKeCwSXCuRSqdp2IXTQ4r7FroIqnF0mHL
w9hMHa4dQPW1Y0wJVt1a6MgcgGmKxdgKVpqxCsxNOBrati7qQs63o3iQyDLRzpcfD1DbFEd7GPQD
6+DOXTBkvHtBye4UQfBsuJTcDW42FHCKYZ3H55+uS9T2H+tu4xREKTdB5adTOVcemOV9wYx5AK+X
zVZ0ZRI+Yd+OHYt9HRYYL+GIKhMIzag6BjVIZ6Sdte4gdvLj3uzs0WWUbrqmjTqXgQo5tHQRwOKY
2qKB+9OoLx40viIWkleM1n3UwFyLcDCRRdQibGDwwabsiQmAmOXB0j69mBbIxVOc5hgPRD4Udeap
M8w7SLuINSeBJqDFKs28H2h3C4SZfMiWC0/ljsnn5NSz6B5LtKxw7NAuDO70ZfVA3Asw3OFDToAE
SaFXkdA4IRSc6jkTz9qGwS++qlG6hp7WyOaN9pC+7gHFhjC6+0StaDbfhFJtOtoWrn6GXVDUOqgv
9/HYMFzJScHKdm/N/r1X+YvQIpGPf2cvxWAU7oY6NmsoR4eaYt/gZLBv4qM0YQ7v255y284We9Qq
l/wxxFDvRpcC/wbMoeNobRwIUVYAoEWTpxIa3bb5VYI989Fy9Aylp81Kk3HQSesMJvhEDhhHbGn3
Hy6gX/9nvdEOyRiivXmhZQaCrDeUeuF52R5g4JW6RdcTJDcB/jUi0GXy7QpoRz18ZbHDx87rPi41
i/2q3KUfQ2sssB36eF8Yjfr8XrI+UmbnyyakLFoVTPSfcFrnX/1zAa9OL3OF9kT/IKR42+EYNmCB
41dNJ3IPWj27bGANpVZunJghuO+gSMzpiv8sjFovfrzcnn1lFrbs+6VhtDpGxbAfP/C20zjc0jna
tm+EfA71yvPtcqOS9uiViBTO0N54HHJ5O7AVUyER7hviMHQj6bUN3Q/uRcUBB8WQgiJic/kSRWdH
KwqOxRiYRGxifpjIdB0ARoCTcT/oHwmwSyOs0G8GnHuzADAvrdvN4SBmfF7fjE082qFhgOqGpzTh
Un2eKW1QVO6EzBJK0+cgOqxjdp7d+xl0hnKUHZ7mN3ciguNipKOA8VhgmUlTn9ZN/Vr37dxRYSLc
mFNwS276lWQNLLIYkRoQfAqWCOO7CI0apvIs8W3KwklXYWU8WhQ8LszCkhH9rLtgaPYwe41BWbN/
W7/mkKOuiyYhlvMetmpjdYL8rN0DsXEGcbmtNXCp9zzis8LuIDbXjWlZGCKi2QRhstrQDoxBV2Hf
zwo33uujiNS0GcNYmWA0mCvsjRbgRjCX+pnFYu8322g0gMRyq82YJGHjzQ88Q5viNuA8CvWiV1Dt
5EGTjFo2FSrZnA6B4VT2AI5mQIWkml3UZugY0/GOT4AQnWljmHINUaM57fus0/RyCf1xylU9aA5C
nnMOLQ68z/Ry6fV0Qr5EEHQ7oPPOTaoiZnGIYHN3hpfW3vxqoy/vmuy0WDOqr1XBHLdgGMIyLk53
kmn41sVzlRdWRa3OhG7YwaUOWPczetNWV9fkeucVsc2C1eGxh5w7k2xvnNWu1VOtWORiPe+5J0ak
PeudJZqtTf2dmQQ5ULL9udHfOwA02LUB9aqDYjR84iX/K31FzHh6c9hjIOvnGGgKD7kkeD3HkIwa
NCiR+9xbaJ+xh83d2vgL8MhS5wVMbzUW2d2uXG3WWDDsGWRuEcJmU+d5fxh+xlAlv8Yw8nrjzSc3
e7hlKotjMfqueK7pi/gC8/hJiMSyWP6wFxXZjtp3O2Q3ShGiwvgeFIKU8BF2kPIBp3YwHIhlrIY9
Ta+X1cN6iY7sOwqZxtDzNK8tn/Dcf1aFxnMFHre3evOfzUSgTw5joRksu8egO62ufdYWUiEcInpB
lI4VuJE9My50iH/c9LZVX7XhKoJXFfBjRfQhJkmfJtevFw569BJA2JH9bdFmPMZx6NWaVQl9sIHy
kvv0OyXxis0Wh85Q1IPRPKytbBnyhGGW7zMe6bKes3SAmDk1cS37Ub/WngIExqaEVh9zWIjIxeWD
7LAtTqp8azR/4O2/TPA8yjNLoZbiWCXRAeruUjkK/E4HAubTGfNPgO6Wja0r85Ubp0SiDSKzop9c
KwhRtelP2Il17RJy2Jxly97PVBO3qImUSmt+95J3EtlVtsxhXfHWMCg5Qm+E/tzEidBSXLa5bzza
t+dNGC78VPJR2XCe0z+r1v5nlbIA+RyhVWZW3re/8URpu5hqhv3Btx7miVe+NjWzhw4pa5/UpdP9
IvHCIJNEE41JQBUaH7amCiurDAc/l/cD3sQ0qxp2xUenw9gKADMG6lgydgkNyNmt2CpboKKjpmYx
hOKnodz8tV0+diH3pokJFQopqIZW0jGT3X1a4SD0dX549XaxC9T0jzbFr4p+L/Uxv4sYbaRQws2Y
wl18I7ri4xHj0Ys9HidMYhXUCtCucPxp2oDsK8ZSHGxXEHM59ZR0WcAdCd6wpFJ7j+nX3pwraNkY
fJl1AtXDySvzPo/oxdEltKzbNOWMYN8iy7YI4vck16zXDVA+4YEDeIchDDvy6/DvansUziNMuCvG
yPVLD09E3vNWvqQEldrkwUy9YgJQtDFavGtMiT8ZPJS+KIn34eTzczLiFAlHapjPhhmbLwCNaWRx
NFfxNqSbLI2YnBn2C2Ii/C9zVo7y36Vc1pzCJu/T6EfOh4vJfR/FzMlDI3cSVmXqk9KDoAmvxKDF
BY31UccYJT87WzDLN9UVh23XAhs5aKWnwmp7mSlTECPlFfH0bRk9EOb1Y9dKXGbxT2LXxLkRssH6
SbwyO49Tseu/vP5EbD2xqWfD1IvJq2lU3vNutpFXFpNl6bTdnGNZRUb/dTnaXoaxHI3wOFgLUDyR
9cQci4zE+46h7tvy7N2vcpDRvBfjJ4ujG7o4TMQ0EkJ0ZOr6ACyFag96iLTpHjTJWp5IgMNsRmjE
Ze91ejqJpsgUgDyYB01oG2t7zXhWNHZJPvxdP1dAxOutS2o8LzmIODAPZAyn5KgN1q3cUhE3dZw3
DhniCPV9k4o89R8/oL6O8RtSLpUgTLnT7xjp25vex3WgZMZ+c4NF3TeWmp4eoEj/nJQKOw/on3tC
xmcaUCoWbpBALpL6xRRbdKQITsu7PWNa5SizCgi9ZqEy3HYgQD7msosFMhHAGxIyr2zMbDysCQVv
IywABDyXptFrWxkDPjeePWcPOkioldBQw5fF8UK8BLM9Rgvurj48EQDCKrBvTF40M5l1GEwzqLfU
nKZJzYZK7n6+o/tjvjEbePkhYOugk2Io2Jh0aZxHYACozhbQAUUGiWol8xo84G+THmUmmDVO+7Mx
r5oTgfMm+cRlQPgbNZ9oXDt27IIc0aZSphun/q60PrlOVSOYxYvkIFr2WUjI+j+fCJ4+XCbp/YDT
EEp6n+MM8jA6HQ1CF/+Ss2uX5uWG26OQC59RABtY1CmTFnfyjxgAGtx4ekrix057q51j402Fw1CH
bjaHoWBB2W83wB4RoWKwxK/BLwwySEs8k01OCUo9djeAmmdsqusHpH+4+5daGxAsiPe+Pl78qGO5
Jg5MzMSeRRSoNDqYsb3a3m2cHzkN2QyQAP4gpv1MsJg0mEApYpUZvgC6UO8w0tCzHcg7+SV7HhQe
3tm+Zo8rqQ7RNS5LZlZ2+3DUuqTQGfuOuYcKqerMOloXejnFBaGYUWYslBuol2FnOCwb7/GHShi0
j8mygqMoiBP755zmh3OMtkPm/Hll9fcoB74kqUGRJUWRTzwVJ9HKaWbMbAoCtJZojWTC5x13u35l
4GJJ7buiBNhsvg5JafHb7k+u2MSezcp/6mQfYeMnwvLemivEt7Lb83Hn/ETSO7dcEdB8gmImP0YH
F81L+KHHWuSmTPcdJF3O5kc4ub65w1RGtM8vjXt4dCKvDI7DaCKPVIaasDau4sTd4S3qc1qbeYUB
qN5i4xl82G/09839riMAPfvexXQY4PpxmdLEzyLMBu5mEsDVvK/754fDHor37bQctoEI2SRuEOP1
m9U9UnjhasteMgwQYSMFoJ6BFlHhlwdh3+0xO8n9nuZ/2bx0zk1sfD5WmzGFXlHOT8tJA77ACOtL
R2K2yDp/OESEx5sKG4lyiBUw/A030GAcPKD+3me7HXSTmlvZxykmyAo9VrxnaR+LFuKMNzFEqtnD
gIYmnXbbyFP0jvtjqzXMRk8M4kas7fIJWKXEg+rwzM7t3uY2qa1HD25TYRWA9FB2rb1m7PqnV995
F16FBA32EsD6JH07SWknhEO29JBoCeiA0awVYz2/r2ZvJuZBOgY5NZRBcaBWLQcqi+TPIJZ4pyJ4
DcUkIbsix3bpjDcxgX1iMm0qP7t82o1Nv4WVv/GcpT/7djdzbtLPbl81Kr27ESP/+A2esz7QNUVm
dO5evyuNoBWklucYNgSca3atx1ndPCb8hi6m1CCBo7afEDOOFXTTu2OmM3nj5wmGLvCrOFPuxPpT
8xOcGTR/3/LrVephyQrdGcN1xvdcjq7TP7W/DCX3DnU4I3mAXBxE8RMfJbBNTxFwAqSH56GE2oDu
FFIU72alFFZ84FG9Gdo0IifSbkAhy732NLl+KUsV/X3Kcn2/hEUaTK9zmgEgVjNFHD7juZs1mjZI
A3M9nokp55Ix3aNpog4CsqrIuBOnZ547B2OVeWL6c5Y1xzw9gBQrbojv2vZlXAle1GwuBuqoZXXk
f9DPiTuR5bujL5F9mNgxpIH9hHHULlN0+IUJZJimZ7jTKbwd/RyLwOVjRluuqea0KPXRr055SvFT
9qbufPmylsQ8+nO4Wi1764/wXyFwQb8G02EgfG1G/6qJ254LTAnBXV+hhqjc7qwHu+08lY8Cq4aw
CTxEcajmSU9Q7fbEGPQMO57SaicMt8TFwprrVBMqeR/f/NKwZAIFGZe11zHDdRK0Zu3ReTo3Erse
K0PNTnknS/CxqRkEw53NwXLDkPhzRjzJSSeaFeTV5kZbKnPCM5diMgt7m5GMOTR5Ue7Lg79x/aEE
TaFWBC5MBlCBHd/1ZbWa8Pc3gRsZrmvMlwbc0dKY70ud0sXAggAsXsDzeNDZ9XdvKD5oM2UeKRNJ
f860czXd8PJWuBKikDaMiEshLX6+gTIi8fP3w310h0zxYkOBrkd1qz/Ik8DsPKgtrmPDVXWYGfqm
ZhyNLtDi3SXIByQI7Xn4EgzoTuGH8DgSwMnkqF96ptl3gwCa65yR5GxZQmgEJA+Wskdeg8CkHMBZ
K8ZMoCWz4j3rFOq4BVEsmz1dFJOJryy6jEFECBaxAjSc9ck4syv8LXcydKK6MeEk1OIJrWARnIxU
2Fty50lzI9W+uALNsf3QXppCWeedyypDONH1aYIIr+qzhdZXddNCShNNiB4Q2X3ii2umvJu936cR
/PvIYNzP5QL2ORvdHL8psQfJdJSj03hKAUTDxXkg3jZ3GX8fF6pJSSKI/4IhNjXGQtjWaECOElw8
I+e91WJEByfpTkV5I34JqQcKxx1m1qgMbZvZRXvCoT/Dt1pmeXAJQQsgJ7ZQ5YEw9q07kybSw2SO
hd0kIaN0Vd0OjiWc9ue3UI/EckRAfIH2Y0te43n5M7VC5CpA62+qOP1ljnsLPvI8OQC5Ml0DvDGB
vsT2KcHkA7O97gSXzbZDcQPfhZgSYC8aoC42NYb4hjiv3Hmhf9VI1qBWUddihnNBXEkFAdpDbOBz
qP71XFltUb7scZq/uXSPfSbsEHdhW52ICMex2miv+qi/GB3WQ1G9jB/M7g/cCuJuT+3rx3weGvOv
X0Iapni12z2ZchXWftcR+T0rSpa/8NJEWsEtl1AgOB4njg9ctBiv4W7Bo5NC5Npxs/ABgCdGpoz3
3myaHPUtTkqAOw/jhJd3P/AoMRFfcEOFctXDf58J5hXBzA+vZsbCHt2uHU1E985TJutBbB2OEBZC
fZIkQYpYWnPRBXIE2QpHFe4ZgOvs9SXDPKEH3GfVk+io8vxABDi843NjHdsWI3pMf+IhPB24Ls42
vjGQImNLjIJ3IeoheANS9aJ0wQOQgfbks0f+UMgcCCSQgZEbMu1+H0NuvRhpQUZmCKytcJmGLpwE
OagaZAwK+JSKHuN2HruXfdssEi4LpR7VP51mRC8tGRooXMbaQfgIyW5xvEVUmS/ubWjlAWJ9Gaxm
Hgpre+v08C6Cul+ueg6/ghXD8riAUze7gAmKAAU3JaR/4BB/TRYCrlmDEoGW4bn86cAGMqvpQbch
TAvm0gzWzDa0JGNb0ZuXMkVlno+/lPxUFUBFXHTMrSH1LAjCm+1d8M7e10hBcG9Q/EczpDnigw7L
RGa7vjIcGV9B7Vp29bRH9wnSWFxLmLbqD5ziVQNm/DPfZGb9sVNeR/EB/5HLriSHLk/8vjDBii36
nMpsRss7K/TU21tAua05C6cHGCmLsa8cfuwJd/vJKB+E8Y8BAqPLYb203t6dmSp4NNEnzyVmPcyI
42UdOQhHurXRoBOrp3vasFJEhDcgHUh/6oGlhSL6toVKGQePng9E8cN7g8rq2MMdTsCXomMWTklD
wMq1smFde+o6ASL4/yiAQEdgG7Gkf4rdfYSCjv2qCd7uNtv6mKL2hX8d/8JyO/IKzlNjy3iAYVE4
uzsNbpZOT/ao/BZF0y6q9YSiHc/58fPlH8Oecewevh+zu/p4YlReL98AEbkDGAWhhXyF4X5BhjS7
CUFaLAIWN46NDiHdHg/t15ikkF9Rx300m+YU0uO+RyrBx62/RPq8Xjpe+MoRK7goUFL/jSsoDYVI
8cibQh9fyJvp2dH2czd5Z0wreTz9JmkzP0hZ5dtGLs6HFgaFrOTqsKuEFTWrG+KAxJ8fvqQVEBNN
IEiK59A4fs7HbPpzIW4y1cMw6TMtdYlAZmBbV0Z5JTn6a/duRnfMhCNXnAQRyopA11l5UK7N0t82
mSMWG7JcZ5D+4NhBC+0xhmafOZ+a8PGngse/fkYdOkkHvomCzXOxUei4ETGsQyo8XyZUhFK75ZSm
lsTEG8W0OX+EQC4Pg6CLXmLP848BedHOm3RxMaVsL4BzlI6bLUmWQaTDp8GgCu4avqJ7PUx12PTB
HrBHH5WHrGVqevRwizaTvTtnNBWbcqGoOsIy9IJwjZbiY6PEQ+hh1sf5L3aaOu8kG5fTBJvmkDLw
YVWpOX8xCEA0EJnNoO3SWw39AxDFvjHc6zm1gR5uVaMBvf2DAXDzrR/eeAAxil0hFHvoTfbXadqw
tu1EP3wHuf6dP00yN17TeYOZDBksxm2IEgpqXM6wBpLK+damfzGas+6yy/TA0azbsiLVzkyOQSCN
H5mtjKL1z4mUDWjVd/wfUApS1NAjkg9SKZbC8oQ/TsyOkV7aa9ypPsyWCupD0kopU/LMLqoAXGyd
9XyKrTmX+Mn1mc+fAhuF42me2K7bPsY0cFyHbma11+UwUXSUHbHd394Q4MHw6VxiGJgbJtxwZ3WM
Yfc9/frYzZdt+nzuQzDPjettGtp0h/PrY3m3Qfmu8fiLWk+fp8NWMGe5QjChQ9YbD/8HbeEKWz/K
7Ph0Y/qRGk8y30xQVEBkP5w3gw+lMnmt7n5TD74mypPlfRwti6AxQC1BrFFu5JGlnltk/oBOkQOn
mt9ZPf1UVvYFnff4v3VuRINVwcj3O8uEuWTn5PB0l4WVrUj4cQr3tutv2bFGRErPH7uve5sSxM32
zsXZcQHTXWJ/htn82TJe/h0LkmlCfNgjeMIxYpZNxxoaXNH4Zb9fNMmtQY8ErC3OKqr+6ssjcodY
7bCbEs8DCcU/hGc2Pe9pPuc/VGbcH78Yd91brlc3XeXkuNQeohN/qa4iPdNowmloW8cvjGVJdG4Q
+c4PROBG8LXRX6nWl3nvoZEZB/3dtVkX/Lz4nI++gx6P5up+N8Hg2k+77/f9YqIxdDikQHgQN/fO
jQEBler59TL7mdEyqwUrby//7N6s55vfZd159cxot8w3/16YCR4t55QKhEDYl1kvqslz24eI8LNZ
FM+J0oXX9oV8If+BAu4145m5AfGNei/S52mUWgPlkAHdp/pTNVXmDpPvoH8tFiyyW/AEtTQqsF1U
a+2gbvCj9W7LepJjb9XjBmjRkkdUOYSgkKtP36gXD1ez92KRrFgpvFCOOD2O9N+ha1d380GemKlh
7MJM1X2RGM6wdn63NQbXbFOo7UqDiK+IbQd3QIBeRrNzBBTr4tiZ1DKHqtbxuA+Fr9Y/tcj0Ab0f
/UE63cfjULVYIW2MvHBwOXCn76XbRIx0YMN6/SgNraxxaGHZq9fvTK8Lt6V5anfTUo19G2FLiM9h
Pn2MNDo4vcQGEEle/+/2fWHVcaTneP5/rjiCT9nzGtMan7wrL93JjO7NhG8y669GPxpISB/Aq//E
6gcFywH9vVMhZJlF7fC4UUbqvRW3BUbKDNKDfQsOz3MNQLq9ufV5CZ0PxUsz4FpMS+7Ty2zg+S/7
J/uNTVSVp5Eb/g06nBrYxrHpeyndNIKtc+5OupCdIVGpKBaYahabE7nFfDHKG5JCUOkFvf21jf4L
WEUEiO/abClmeLM6P/fW1X+/cb8x6SeXJ6uw5bOPVg97u8eVMZxVtpWuOohTcntQ1EEfFhsGQVYr
Jg2hmTNcQM3YHddspsRV/4avnnm/mQxK+QVnHeIZ0mBOHKvG4Nu2XrHfH5ItOBA5UhmUwYyyBAMB
cp4/MzSBjRWrFCslcisZ8AnvkY6jEnoX3IZLslkj+g0RM1XwXl+doNTzrwl4zujz8i9rBxMFqCN0
TRCtYOsO7ueRCoSgt/B+5oiDfAFVKzGh44eA3kDEV7XlYutMTR4CCkLXPnUHa9XRcCnhiDlvVX+L
cdsJTsmzhp43CWGk7V0uu7DZtLniC4+0NYbAARe7Jbb5jdTqbikov/BNIE8RT4l/+vszuERHEP3U
ifaGfEggPCEjB5iKfXQgc8rs/Zm3QZIcgGolzgr34YSRzwl9OBK7veZ8N9zG5gY3qjHmkC48RmvR
B6LoFR6VH8cyrWFnvWC4RKcojpe85azrOhDtUHS1vjb8cpkS/K5WwvMq1Pke/Hb6S4afmt/ZvHPz
1TJFuS7ZKRqyeHyLlmEFlhHW5kfRV+aQbhKoBcsDaJlds8Ce4ElQShgko5wkdNRCjcyrf16jyzGd
u8yjy9yN8+ODG5r3PP7Xr7cM24LxTxEY0csDIVLyTl8Ku8QU4yL5xdJszLMaOmgaOqqApi9eJDOa
e4sj0ambwB3vE643NFRfK1OctqOoBnwUzubsN5SzuvH4g8DA9IHM5q1pTWyFhw+KN+wUVus/ls5z
aVU0i8JXRBVgQP6SgyIixj+WekwgJgzo1c+zv57qmeoz06e/o/CGvddegf04rjFIAsEH5ekhTM11
EquSY8i+Otr3fbsCnVBAhhmhu9qX4DUPhAw2xQp5U3kBtSj+VUlLibDd1QAS3hTqmJWp1Ak9hu3K
vMkFREACxodnol5Zc8A8mrpMSIU/L34d7cF9ynnZcb/89fNa89ceCwOyQJjnfxGmtPfAgI/HaNnd
39WgR2Kbs6rcpaqGq2f/uho/TpmCIf0r65WzA/Q+NDE1KnlbhYJXBh08YazVo38/2lMi4sz+aXPo
eSbrllE1I2Dn+HYveDTYdwP1m/NLO7pdF4H5tGMMC5bvvrcxYiHWHsfvzY1qmVMYHmoJGy1FMEI+
a9vc3T/UKKIu7ObmafQ0MSGr5hdcQ2ngtP1t5T5WQpdx9cb7FUGby7QIb/ft7RfWpGnRb1RF/zJ9
fb3zd2le/nFAVHqfA+RYhBoyZ7eYAji1euPmEt951Y+gqA/u+yv+aT+M5/iXSSHkSCkp2H4oKz9x
oyGT+snc46Iw3yyjzjd419lJ3x+/ro4St4jun3EBbrKCWGiKEr/pMCX1oXRoo2sdvYvg09lonxfn
zKT8jE/KUkHA3MNzjJdydn8roJ6Wfe2WkNUOindsUMjyE96Ewj/s0yG73kPj0e9VEM0167ivOpue
MfxV/9SW81Dz8jV6qH6XZNIqbfTwC5PhvP417vmN801voFag9RqFwj2oFP/6CtVxu/6TMVcQAVSM
HZ6DTlu3H/rwR1ZZt4vKmpow7dRg6cXm9kYqLGB4omOYooT+Tw9Vok7rxdXMLsp8q6iTVf/Y9r8Q
DS/Rs03HJodsnVxNumQqMwopbDt6x6nGdrsghbhXeDGdtmW5ebSGRbNVG2RM70BrL9+4tL+8phwg
MHpeo6Y9OAx6SLCO2843u77zR4HDi0yt6sbXnozKjsOTuX8TSVhU4bkcdJ0P8JJ9P/md2/ighC1I
5bYJfr3tLGfMzcC0QKEBnNIiq0PKnUmHovhrRwyA96WnP6EYBWT/XGedj9VSgi+krpezZxLytLuM
TI6YD5whhy6p7F6lPW50ryau1XnsfvQBjR0V7n4lnQVj4GYy6aG0kCBCpp3WysXvZqR+bXK26zLo
fkkdZdGNb1+k4sGx6Hch94TqqI2gMIKo8rEv1NJlMVrBS1EZ6usdfPy8+zVSDesncszu1ylBqggK
dhsl1IFVztTLl76RS1mseTWH2YJcv63B/3X+WKORuRg5Pc60GuxUTVAkZ0Qq8oIgcCHr/Hfc0cH4
ArezPg4qlgpeZ/WvUfgnTN/tHv05PKeslbZCNem6nfBlfTS3Dt6kLsANsVcZoyJ+OmmGPts5ZVQz
eUA92RwxmACX9kcta9oefew64oyIV4nQfclOEZti7CyCkRmODOc84FJs7IDMy3EBjQLgCufpavS8
ybOmgkMOBHtDpOPt2c3ulE5Pd1/DaPxk5OggrphcvTVywTPBAj4cCqEy0HTxR2m7/fjsj/4xgqvd
edtwKoMhP7aWp2AIiFDvhsC41dXV8MKxTcLcgG2N7dMxNQYG9oG7nlzHI5Mn85t+TmFpNTjrfGjn
ju7fjMEx/xVvdIZ1NP2CxhDOBtULXVxCrOc/Fd0imHVtF0Xc4dYlW3LFxW1MXwataxvKRdg2Hfwt
SlgkRr/L1famPGtB0mTNDQ4QLTRAnXhM58IJiiR+/Inx08Dn22nhqFwktIyzw82NWaPGzRq9ZuP9
GEF08P7YsqrhuUqrZ4YrshtLSiQNkfvzY6Nl0WcqD+nkGTx5GybWmSnKvuJP4gNTPNMDvejv2170
ydc9MWuLWq5Nrb3XCn4ePSmwedtr2VHHtAuXbpj5yidmW9gde01RXIWKPwFmh1lCO8spxoiCLMzL
oKJ/vEj8LqGltL51BI4vktFTBuh5DJmBMNMk/ey1bLsnlBqn7JR8o8Zb1oni0fXhlV/RrnZsAlhS
iaDFxQOHhOTuTfZKSrNKe3g9O9MaNipPh9Kltk/j55UN70dJmVKyfPtF8E5g2sVjdcOTk6VbDOh+
ix2LsYpj9JpL9J1WXmPa03aHy/klHLSGc97U0Y6pNmBtOkuYXSd4Ue+AOPTUQEmMsJ6Bf34jayg3
tqC8lAHsy+nTwVLq1r/kWIA9HUdnts+NyUxLWYhfKDP6bPWPBZhvYRIe/unzQ6iGxaaDNd0ZQGLt
jhn54NNxc/+NIK0cXSW8Py1xXuCUogeFtOKWoVjkmQTgOTNIxFF0dvfgHni8sNu4rn3Y6hUV7182
GN6jW9D1H7WtQbTDesyM1XltjrvzYA/oYDd+EvUF6RFNFBvQiQR/+Vr6z1E+LMMuuefUmNy8UFFQ
pwkbn/TUWzpUB5hbYYbRRsSj+uKEoQze4PnLEo1C9+CvIzX/WnUpQ6uz/68r54vb5WFsLgPBj1hW
t2CszvinuwCIhV/IKdYM2YHjzhb/3BbKHRUOL3WZjNANVuLVK+eyXiu65MVqK9JNTG3f9kcc9hqr
hCA4qY9k7nVBEG2QXgnt/mOaSJKHL4uIXgQtWhZ6bTekfWCs8ec6/esPMQagvgbHc/2q38YZBvid
GhoNC+N3Ki8Q//7yFBT49H0A0aF4gegBPvUsE5TH2nWS9Pl1ZPzBIpOSGsuxTEdDsoC0y5AE8J1q
CGbuiswnsVKZdUY/GZVZucVAhAC9XQFQTFvrUeUPTaRf6EEx+PyDTH+g1LSqqAZ64wXIcXKwP/8i
XD0OOaCzGH03yDd0bx0d5hPXoCFOHwQNxVcGrSyRA5jQHV+hrSXC0qWgqr073uktGRx9JsxDKN9O
SK7NAAZE5fLtiOIUHDNLe/22o4+BBXnabdOCa0RrNEOiebAn0oEekbshF3DTd0Tw09Wvd5kJWESI
SoYbS8MBAJpMg4rgBgs6V4sh+M0A9v1ODEuINCpxdMbEHc498jghA+FWzfTk6xy7kb4w8WrBwWZA
z4jAo+30iIMAm94fxOnp4wE+WzzG3hCC0lRn2SPmbXvXvEZtKcbplCZRgQmN8OxF1IL9Lmx8a4aH
/rjfG/6iLcIfcmi4drai52Wu+0O+e5+bg4/XM63z+u3OUt7aP3pomPwpIYi0Y5e4pKEDxtsasKqq
SXdReKK3AGqOQ5QlvjJoD1PxiEvZV94hjSbHkZLe7DrtTNYuXhx/oon7/ITjDPwcJCISIyCBYVqA
Fo2hN41pBc0BI21kXqIk6NF6MaLA6t6gLe246Xe73cl6EbN9w+4vDqmJ8QkpILOZhEvgZtMh4JUH
qjDQKYbaBsKJk+22EIJbwAK/bNVHwZQP0dWgXEUamm5TyXk6uRlJOUgHxNG9tL9p2vGbvfi4oJBB
CR7XsZHDHUGEGSVEwciPEyy5QMLPtHolMxmM7EWHtEDNgh4Hh6pnQMsK1g34zpN6sHOGbTDebPdF
yIK/7yHFCQlnGZiZYHUHu8LBBTsoC08Qtd+AaCqkIwD9XNMuC/lBwWYFY935Abbh7jmR8S4yGtbk
OXoNx9CJok/4GdbjxwDEjlueRThRUlA74LLoE9/8q3fj6lWDZgLQ6R28Y3TxbzSL1mVXjgs0MFcn
SThiSSzqUF3eRFKywKIrUELscdzJGsupNwe32Hmi3eUI7GGDKqkMJ2LDW+mXrARwAbzAvCoEUGLX
GuJ+v74kHSgWbsdfgCDZk9IplkcrSgqG5WAyZ1YWqEDiZ7LbOc0t4wfUpNmY9W25/7QBX5KOgnOW
knfoupNeYNd9MV6hEXbd8xpxWDG97SnpWdWXIJ3NWPrDtwu50u3wrti48i2cO5cmvJz8k2OBNJAH
+OBPUz2+FlEd8lXWgE+QKuGBwLTnJaNBRmrCKBmZS64x7KwZNzJLFMcHtine9cjZXdJC/S32tWEr
olWznvACztOvV/d5GtxhurcaPol+k9gvOqoWVv0aIlzxgAAZYkuDeQF5tlz28etPM42iuR3fQPn2
X+sfd4jdxQ/oZcUwMxhVONShPEM+PEvxsZYn8Zc0kkoCTor7GLF3aTrr29FzGTEahvkVzWixz9go
HYk/zK/41lYh8gDuB3ijMqWr/30d8A5JzqNfxV0InTWSuxP5jy88gZDiW5Bf+UOFSPW11pMvcxmb
phO5CM/tvT6x7dH9vgcCyZHGBghgPbAI0mfVU+QNZ7JCqa9DsgCiCZObLu5T3U2XseJgNYbZ/7JX
25MZnq8xh1Yxqz4z5ey8V66vY21FGFH5dq8FsVeGyQos+6j/RBFVipTmvruRdeAyz1xJ1NGO0yMF
2amJPYXd0NQZd2AXa6YTWnRMVWXWcBl1+bhtj828JvhNYkvVr2dgEeN1RnUd0SQCrJjOh/Cxld1a
2YdP8Nwof3TL1b87GlP2C6yAUmRft/0XzOl4jlTMQl/gR2YZLXrjGdILTkzojx+chFtq1MaySwiP
b+TZtMTa8lS4cvIn18a/gIJxrpprX8SK8lmhhIN9cqj8XF7J4sp/q7BnqcxDFSLJr/gVktoGhbZN
7FNYjvK87Q4KQP55VcNVG5ZByPi4IJzwar9nFWwxrEK1ZFvPXV4pmCaTKOBbWgtQf/zP8tXTL3Tg
uieNf6plKYLK+yDvxBt9bXiraSvYHL4OcJpdYh8XSy65htywyRpC4rruM/KL6WzxRmVuVgxerTMd
d3678/2yyyXus1S6w8va5R6HujO+2B9LW0wJbjeb9MccgJuFGc2kvoarG3R5hLOwpRnmoN91yo9n
+neUltUEHv+4Yd/EpyWkDu1KqvH7Ga+w0uDsxlj2BKMEY2QCpNmaBNJV0ChFrAOC151C/HpNf2RK
n6b1wzvr/Xftvh1Isggv5pB/FHRWf06jxtwwBZVCLGFGleofMYBhXoqD4WG8fwzG9nc86VFRECPz
UN3GH9MmMBuLf2OIqCQfG4/g5ZZq+MIREBF3D9HvU6eyxjP3ur/g7Vkb1vnqdZPjxPzQNABsFy5m
gxOeW8sGMfqwGGgA7fHBGdFoCi+s2c4vutWDwWy1y3ClhtSKFWhZlfxEIlqEH3v68K4u9QRyLa+e
aYZ7bM06DgDWdLWDZzXsGJPm6ccweawj98qentr7UjXAhKLV7dkmPrIghx2xV23mv15oFP23A95X
PAijrqf4MUPUgdcpme3LDmwvsIrdCi8BGGx0ynTuHdCPlf1HZaO1aOH65jDVDKJWI9tOEfYa07zh
wVOcUbWZPhdznXMuOhpBD207FnjgqpKitNy8h3l+wqfYJQbkj6xa2w9EKuJYBKkAtPBL8//FiVgL
zf6/XmLm/Ln4sH4wpTGGylC/pSLXxpaVtkT3wVC/NjCgatOp3PdTet/2AKjgDpS+wMu/dH9afOoM
joMHJVcnMpwvxUd8w4UTmCqkbq3dFnEYtXs5+J2XhmyNvp2PLvnk5fqYoyaD1/R2qkTog+CdZdb0
obO0+rA+0CQTtxSfh+hOltdPeEc0Tv5aZYcUngf49qzVwSe7bqFb98vgcXLqjPQXzo93RPYiHvrU
puBPp9HlHhQIjej+sJXQqFxxIxAbGBWWlgmrqxu1ID2u/tLKJdi8bbP0+b0ijvGgLQwa5i4aXHsD
8ZKQSmqc+HOm8MAESBg8wEj/4TB87r8sBrw4m0Bc/Df6xAeYsEAeD++PvcWqwz8Fv5m2e0VkLNXN
+DV5w44etGZiIPXbEFaHRANajNVlGgFhAzCLL3xwmfkLm/WO3zDHUowOdoXH4BNiyo6KOiMzRw3F
VIThAPetMGl4V264azAEeXmI47EJNQmBY6eEXFIS2Lwarsa/L/ccswaulOWNPj559ygTDJ2rrnZU
Uj8ZDlRhmQM80Duc/pn8fjtZKxjeAfVywR2kUFqvmRSlLyq7kEA/NHSr8exJVdjwqETWUzh818y0
/Rn3KjL0jt+KZuksO4BdW19Que385bIj333HANXGTHdfLL/WwRvFLEUROlEUnhCZqbA/jjacCqLB
n8MjSVCoDnnxj/DdC359hRSlrr2hzuDswXzqEWJKwFwBODPMxf6WY8DXl+Dm6MElK7d023CrYFph
XkuoCM97ySW+YOA2gwJCJ4IcihfCVUEeofRWaWrgTs8VtkKEf6e9NpciJa7mYvjA+cOZxADmMqzx
B2v1M5K019wQ3O5Mc0GuYpimVFArSrAFYVkru8ZIMZissfMoQ53WIoEK7d37jAXxomEjMpfAWYU+
lxGIlUuFz1+scZksETmH4zhza+c1ka6iFZz5Qh+/bV/yIkVQguXCxzb6V0zXhFOrY6cE8lfoOK91
tuew659DmS4cyGTjafW1bTk9h/zjmkO8v+Ln6O5jXIsvOSc8ot58xZ+mOdeIqy1StudUwlcubJJW
rAvNp/CgBPGkFi1Srk+lRdp6vROXHUWyCbCwm19W0A4ZpPUlAehviZgZGxW7A559CjEr2BFiJ5Eg
B8I3taUItykIFwsU4Zj8ihsbgxQ+jhzHL7f5/867u7h9xOAxIKcPzwyOvnaznL8z+4SUAs5SYACe
QTC36ujm3ONupi16Nid/0HVX9gVtv9qfTC4j0eh86RQ+VvAPrh57G1Ke6YntkdDoYAYSqnCd3voS
BaxwRXYXt02HwRhcRcPOxFYENw7xb4eZiEu4mfQAFzCuQnqLh2LUSkpitrRZC9JXvoFTR2pehY3Y
YyxEp9+Gl+gc+X1KlpdRY2U4gwi0ojmb4S+AiclYc/vCAebnbw8gBzyOA3+Y3C+ST0ym9UbboEaU
4AEThwjpEeC2Y/+WG+glhNbpyZWNu5HGvyunBCRRzFs5OSilUMSIwRyCFGIeBgxsBhIoxDR/cCA7
DYJb8BzjB3V3L+NWYJDOsnvgdtfDjYdrBqL1Tg5M+IMkeP1l3m5kg1XLUxTutj8ezl/+28RISDmP
+DxQzm3kDqijIOrt9H/ZtQ0zx84em6wahHknMOIh800gj7vP5i8s/NnCnQ41iAa1l+LsRMg4/WPf
jFJKOrHUJhAh2Lyymq9CVOaZnErx8kWrL/8bQJWKE8LoIGy3rNMuIwJqa7njMeAwm7O3KeeTpLOn
KwXL+IqpvrVQ/MUMV2jGcGIfwpAxPD9XVgq8gdMr4QK3w6BVUXz2yK7h5Oh/5liCWK0IxtUPc2a4
FaXuPDG+lFOlzCEHnLMqp7kBdhRP1ioHDHV+Ll7IqUrPwLDfTiK4NNEja5LKuYywOqaHxhV9Ktjs
cXTGu7RoI7GzQE2V3Iaz/pui3HvbdKG9oXDALUAU3yJndI2YILg616H0sFrhdNI6uG961ODOefnO
7uObP764SM0meqDOLsyes27SSquZcvLF4xF9Ln6V3awWZjW+MLDSkCmj7UOd/gpes9NQDR6Db/C0
EYnRMOCmwNEhunp8alsRjiE4zjrFyea+AJnUA916De/QYZolMS9+OX/6vYDG27tzUVu4oo712W0S
fIaT16zAN7iOadd+Nl0lshSnZeMfK+YbzwRaEc6zurVue9B8526COI4C2KEZjYCZzzRV5VwPMIbi
3MD2AlaJzbGTAgNhoY1Zk2ZvrYxVcd0RmEk8axPIWtxsxAmoTrqcqawmfLYO/g77A4SaOwpkiKh4
IYIAi4/ZlQ2NYqnGRbGbSmABMpHCOm9wCbIIMVv9I9AQU75/h0Eh1D1x3mlYtzeVABigqgb/i1BJ
UNMGoFfsbDLrrCOAGsmhNM0itpdygXvpPLyN2a63dCOGaDIg/0uppWjAYUsAQ8kkO+DmhljX4UxI
efWErA2lSQYD0/M0/Xiqd4aMk//c9Qf+B6AZ069jvKKNAcjCyQyPHPxXvoD8WPHiieq6oIQw9ZyW
q3r0qbTH1LBAiSvwm4JLDJVPOv7+9z9gBQS9eBKRZZCrkxeqKXjlmPQVb+8h2VUret2g2aDJs1t/
1N//0n2Z1kE0oSWfEY9boYwTF3XcDibt4XENJsdH7HoMXM+uThd8z+scf+3F7DzFVwtc4M0Rh1+h
JDWLz8hhp6eKHLKQKsklFKS639/B4GDyLLP7DwU72vLD+J+R83djESOQGFCjDyRtREqD478OHSTe
7TnvoUGrduY0oQrEq+fGr69LDe5P/pq292WGvk85i6vrIXs79bRao+gcHpICog25byoIHleFeKDK
qP7JHyK2n/23J9MN+bMa6ZrQhevc1xsa0b/7+2htiO3ZvEDPJU75l4uqSaw371GXWnUpww9R5zT9
ZTeScv/vbl5e8luuIAJCCRatIgBbI8axkzm7joJHnfIAF4a36cQgeHVGNS/MuHZ0EkEDtRQ3AA0v
KbCZ758E40eTyE0hNJN2gUvMYwb87TJgONvtMT4Ql2DliZkk9i5c4YzixLoY3AiWEqBdQLQjbFZg
TpgFMsjB1WPBaJlSrOEKRcGgS8F3ezhvshdU/E4SMZkVU9nuZIrdnLrnoV7XjEbliqc8HG5waPBe
2cv/DD4DeTNgaT+OMPsCacK+XSOsK48zItBUTGfaIo0Fvb1Yk0cUaW6Cx13HBQnhuzq7zwduLMzP
/OC/ieJoJd3Fgx3SRn7LJdFuOyr/Qa+hhLC9wFdfXrdw75BFFZ9NLFOACn24XNXUIc7uhlY1M7I3
WPUdDrexGWZYa8h4AH3pMMTq7zGD+E2XxOkCE5s6UKIPDlFuqCgzZ7tWm4hu/V+360roAyAqfhOC
qT0r59XHuNN6M8h6CrrGI7QhlLnVdgLlD+pdq6Im9Mqfl3SRnsGqU7nAoj3D6hsaTyYnuK4zNVwl
95/DmzPkwrjY9/HZrdNgMkkWroAwzCQy/i4qnOP6mIBkNS68XFCyck4pG40nnOZ1SMcuGuVT8AB7
O0kyZ+uDw4UEox/XxRRkSjA5bKiZsrSx+sH3XDOgBCeRC7L5wZJPpKe3QB13AENPoGgvh2akIk2N
gQF2P5xTHSDXxbfAUeMRnGc63KynNZtVIZnJMFU5b0BfhydornosI8mJnGI/2++DX+tpD+wOFhpW
GDhbbLtz/suvyv/Li77Det6GH9YeAnoiPxoxmmg74EBYouxOXc5UM7vHndQMBWG5bqqZpFIUYUEH
+9ve+jDsh0QUHaAOGRqTpx+NtOaRFtIZYu5IvA3T9OkDhprNxH0+5cCB/+MRmYinFlJ+WmR3s5Eq
GF1EORWvZJXr9TNC1QU722G2XtgjusbVoOc/iNqyV6P/hBs9hHV4Pnj8wK6PaS0KoCHccG+D9oPM
qTNFPr9Zgpcx23qmp7hGl2zdo5v3vAyWTxSu8EBjrBh76Tu9t8eKNDUVEgY/RHriq8wsC+e3EemC
JpYQTHMw54JQjsQJF9+SUX42+NTepwKwvSZLipocJW2uUUzKlQcPDdtNmuQbF6LOrQnINJOjn3w8
+mQZ4TSzl3gxEEpD/Aesfrrmrv1OrxlF6BNdBDdXj7yw1YstgH+pQsPLOMUqoWwx2fyFvLEZU8lC
EihwWu/f3NS/aa4EJvQTyqo1d7OcWiVG7Vu5Yp/xwcXlYjhoThZd5SHrzKVxLgMqWStfTaHOkaxz
4SJH2CWuyo/FsrfvwEPfLjc0lDOGcdmwF70pobfLwTOVduMOSeRNynbLa/U3IVEQkOV5UhgCQ7dG
JIDwYQZvrhPn1UDqaqnjiQGhev7FwqU3gPwYhp3xoSnDrnWq7MsUuXyK/ScecPTE7C/rMdasAs49
b4O3hcE1lfrDGdIhcMUgQhMtyTlVtvwfwSYUATSXJ0WDwwnzlMSSo7eDP/MXx5J3+kIERJVCr4+T
UoZTnDhbudYOZ8GtnPrMa4E2bGR/dya3bviCyjDJT6X8OCYhu+GLM+0QwfRx3sMnc1W7ZJTAYQbh
QJoHPjYaaT67xQDq5N4HLyZTIwqRJd9G333b1g92LLpel/khEvcj6wGvgRPUPl0fn+CkPOy7BLQh
unCUJNconKTYYiCEsdQ7rjuMTJAIjQlIlRUHNyrImXYiggi/3Hcc8/9gXTITZPuCaAPBJ4qbpnSL
dnJ/WYn7mL6g1O1r9OqO5HTm3qDsWoMb4jthEcgm9UJ/R4aUsdxSRfBbvHfocaRnh+g8VDmmMuow
zl6du2uumTSYjHnlaLi97Pecu6zxyDg333aJywG32PyQtbxX8krYoAbOky4yoFQe0Y8RlTzxMjqM
vPwaQdDM1AVfJaVswe4+g9ekQo14IOKojP6HLlixaCx3zUxeo0z9MGhGmxfs+O7a0VNOec0A9W3d
Ziqezu3wdgEl6r2xAdBmpECZpCxYjM7+k4zkuV7EaFp4lzqSwVClm1IuQTcl1YvBH2mmeF03MXPk
lsYF/lKsxwqv512T4dvaYjQCkZmkFpjPRsFKuuI8hNhLDv3Xtm3By00095lNFizsMpWhhelGKpOi
HzcJl8X+Rhm/fpDyCXGgV9skwdhHYB342qgAuJqxx1LSKwT+bXJNH1ly4Tb5G69Qnc6eR9v/Zdu2
8GAh8FId5YcRaNKbIGJ6QTrH18XL2vqYb8cjuwNFOmxNMWZSyNtCLVZGZ6+HsMJqbZhaVoBnX2ZW
TGopacpHSCt3XstwzCwDhgXOD+/ki/uorfWiQ9Z3mxdo9xgnCq8LUvUjWb/6poFx2GI1P+AEcs9f
fXo8Uph9nkzffZC3sq7oWmh7XvjK0Ppp+xW56Q9sfUUnvPphszruzoI99HMjjB8tbgCoLA97wlw9
hR/MRA9/BaPlc865fR6l7rUiqvTjlPs03fksAumCn/HuqlCf7YhhRB4U332g0ZxlwcYXb+iHyEAP
5EkXnPB45Txn1YBpgNMKent04qfgl1f4z3MKAzVLc1F42KiRECcLp7Eoknye8vbnP4uAcgtyYVm4
iMi6GKFF8ln+KCNg1H6z5mX3FIcpWJ/CkPInLxsLYyJueQfPV8yAwnC1aC9euF5aHAY4rHNTsbeE
a8WZt7KWVaLax1YfDe3Heb2yz32q/WF2rZO1LJ8UOwCErTlWU1YM3H75kPNAgN+xj8EjlSNoxcUb
ZmH2XXAENn+3T77h+uPwXg6bf8Om/5M8uJP1MZzu1xoM79l72JsCc9k1660MPlM4skxFOGnL2Ih7
UzZ/qfv3s/wfEJrvo2/Su9rcjFctMMStoQIqod0Dcu6zUt4u+wEAAGnUAeuAewiJT8Fskz4YEOu2
Bjl92GMFvhRNbHRKk8i8WxN3sYALnjYvL+NZdwjVgOw6U5YzIWXjaqzAY0tw+vS32ywkynaMppIb
Z8PhYFCXp6kywQ+Dex3H7nrAdfqhs4UFWZCGYvGjwPDT2ikD5my4KGFi4zUUFHCYV9zpWDz/gfxF
v0N+IQHhWxUVPfDaHZow9Y4yxGLqRo98E6H/0jiBrAp1ev4BHYN0I1EP8I9lFnS/+PfKOcMNkieq
zFvvCG4OqBmC0X1dOYOv3RZlEBOLn3fKakAPRLQJ0jQGG8iYz6lptfcgvPJBVRh0DFXGX6zf+09H
46PdpDK6o43TySd3URGykCKM6nQ8MbYHTtf5Wzkg1rfbjHvPTvN1259YqZgz9jW+yDdkwAXTnyK7
CrcdYGFLH86IEEIpY63NVz8hx+lwY9cyZSbcqeG4S04VSM3qSCnLIbBCW4NqJ0PWPyeCNCAQ9Rn7
W9K33rd00alAH6So3jKO4uQB3IPa6xdf64fKHhVHAnaemCMpkjmvgJTMKqbhwv8O5SxgO4eQJU7A
bFx/5fHr/aLucxwukCha3ZZ9THyXTNVMMma5QOg4ZARBu7fy711i/axQhpAgUHwpKwOAdcmMBSvn
sh6Fm0NM+ckbF2/14wKON5WE9U2GvIMNkxbiraTbpV5RLe5/kDcpe9riO3ZBgsLToiLBYaxDUWaJ
2P3OQctLA6XoWofrno3TpRYEeV+918qHv1U1SH/+NRP9Eq9+YdOmoTslwMj8WDqPkzOUiHnIwELx
I+Oj7ZljXObYgLB+rO8e/PH6/WsCCevu2uCfDD46uPFfNttbsO0AuA8ucFn7BDwz132RiMBchOR2
6oePQlwqBhuLLZX+CuYkAyjJreZlQIvDBFAcf3+9RFkuKtN/rhvGItp68iDkjWFGQpnpn5jtDCUh
TfC5Y8zdFYk+C1Lh3uy3HxALTCcIHrbMhfvuJMJiageX4+Ku10ydgfNzNq/92K+G/GzEYm53vnB3
+BO5oUhB1QOncw2sSfm1xPNaH6GxZXRWx3FXvAzulmcEXqZk2WW2+rfT0aagnz+Oea+tQDJHLlSw
FshQJkqPZwAAetCcHcdeE2CaRpCF3aFA97sn520XYIKL91R1rv++GCPDT3d7JEjZj64NkfalwPFj
bKzZY50L7pvzgYt7ygTdeeEomixObRYwO+eYYR7oFPGaWevPNvzksTdGKiGFeCsSOwVTAoE3EVga
jRe8w+2WgoQVmpfxy8+uO3TB9tD0lCGhJx6dAKl7LWcwhw55DfDzMNJvfJ78ixUKKsozApw4Plr9
i5PTVQDdStV5GXP2DlH2Ng5yiRW2w/a7fwhMvHPw2rM3gOrIYr5yeWVhNcLF+xSAcxAlgFRfcG+o
qyMk8n8NFgkkkEqHeBfggHfEZySW+pXP2PwjYhFOIbNdCyU3DQPkqQWF0Q5sn7jOSswZqXmPfxED
TjMDBKRSpcs/O59dPYC7xw3ncQ+hpbVPMkvnbi2jK4DdCl/XhUsdTqITCqYafY3nIpgRI2J+H1/g
hsSPv7BxY4xEfyRjekrtMl4ui1RmQvNG8VpbwzrgDsUz33awCaN9xBIH+SujauMeSMYJulIZ7DBC
vzJasrtYYTEwfYfHxV9aUMv+YABuLU2mzbTh4oBDV9sbASs1yO1xvs7SuzhEZWrhq7hJHawukDOz
sDufc5VCdCDxo8TsnBdLw0dPdBikPdoeCJ9Xj7XqdAzrAgdoyBoYelzztI+M3Oi3DwwFOrPKLear
g/2jFGxhUA2I0ibPrw21kBHttQm0TvDd5acls1ceHy6DEGVx0V5eB/yI044PBA8OriS2dHQDJJD+
AmCVAw5+2JXTcmIh+6WfpA5gKrehH2qxY3IGehpX59HTYRwTYREeVRwIbdO06Ul47BwlyANgTbmv
Plgp7H1S8ZJTkXwXF4i9nCxiBQAKi+vVkQcFh4Q9N9Ok35WOF2ooidiwD/ikSpL5bYfYELg/5v6v
pnVNxjt5Mb1MZ685lBQka+6Dovavr0cpiCEMGaJHsGQb78uf9+FCHBK3SjCyac11/72dM0oGFpOU
iiMVyLcBwvtxINPBbnguLP2QoUmWnZZZSC/VhejS0cCXMb9QefTo6sFn79CVe9PvyR6et7jYsrG0
zZWWk9rijmvDm4rMbokTeZaBiAGjzLAWp/zsjc/ki/ALHhWGX7ayxrWQvukX0PqCPvPHbIoN3S6Q
4Az+akYJqNmpDJAAA+Iv/b8Wy7Sy7W6+nF8o6zgjwGHo/WQyY9dK8CmAAn6JPzNH3SEhBwwTGMVg
6oo4MZPAzRqDEFiKvPOsi5m4OB+4oNSLL6FyMn3pv+Zm485+ESGL3NQAnkRyWcqIJLJH7UW0J3bF
UUe+nRshXm3jVhTcGgdWJGV27c4WD0YS4Wf+3Ov4yJMYeDYYbsvib2YVZTb34591GdHKR0bcBqQq
0uxsV2usyUKDy6OhFGnt7c508ifEFh59NwZQ/5vyYiW/FRidMIpxlFT84urAkL3A7jPoFm0mHuUz
WPA1Lnty3KjepLiZ6SZquxuNyKWyGBK7fqk5VTdIH1/SaSglH8IXuzqSHXJnGE8ZYv4mW4ISR33+
VW4iV2lkFgA/q5gBoPwS2J/MQlSvBQdw4eIzD5V0x4gOKzu7I2xhbXT6xOXT71xSvY4gED9heN1r
t6t4+m10rnaaX1KBd4PDF1OPVw/RrH3iY8IYPztHduNvAF6sTOuPrePxTi4dK71+BdluJdOVNxkh
wKnALCD4R/gDhC3Sr5uchYLfGB7u8abL2P67pw5XB5h0hBbV7OyN1BQTj9S4x9uS16vPtf3HeVxc
OzFPsEN7TqsHYEk3RbO17yYIIZ7YKMqDZgzURruvDVoY3wMn0C2dPVwUWaAWIMTDpo5WqDEw8sf3
XbP7Lb/HDGl3mPz1LCQrCb+t4FvAa2cSSbspM1+OKLqAwwDe2sN0WqAPwRaIWg1nb7tvjPo/Sl/r
fXbSL4c7TuHnGfmrJyc9hQ9XfxFugjgLOhe/6XlmGg5TWfigaR+eQUMt0SpCdQ4rDKjrarlUrJfp
4sNihg5rsrK74xnH1xawGmCAm/kMfZQiMxXaL41W+D+SzmxZUWyLol9khIIovrLpQQSxfzFsjogd
2IDg19fYWXGjblRWZh4Vd7PWXLPh30Nmj1Sn3ZAJyt2rtvSXYdUE//5YGztEC1xkL0e67Gix453M
1lD5+Ey/JQeAd9nrtO0hiKzLz2uMJ5YvcV0K1tkwWfI3oaF0Wanx9wA2TKAjqnCEFT2B/B/YfKws
c/uimeUYzYCB8lhh53EF3uiWTOTAy5JPi0jUGKx+T8niGlGTH6l58V8Yns7U0o4Cyx5P29ygVUdv
CoG7NtYqMjvy26iopXRh9DXBkym0MXAY6+n1bL7usn7bKaaAIwc/OEixvUOD3kJAxsHg72u0hdnf
ihNDR9Huxbw6Qi6uYl0x5lWcrbDrFJekY94npxG1spHWGHfjfYAHGH54sAe0tDSp2mvIYG9/DINt
Iic+wEO0i8YbDJ0owm9X4GMgFQtfui278fi9nncWEhYq/H3D1bwZYutirLSJDj1MasOZEZ05iIEN
ya1U10eVAb1HSO85oVy7caTe4rPVR56Fw7rT/F2sbnDCYwOiWB9HB/+V7D7RlrSEXGSyfxlIEbrK
okDTMYWb+RQ/Xayb3fYwauHwUAQDciAt/FG86naaHi9/p4v/XSLOGq6vHr6eiKfBmjKuGmgt3g8W
UhFd1vDntrSDmmzg8ax+gX7tODek7nTck8Aq4oSHlb3p2n/m+0dj57w8LXMas3M2pYHyAPOi6XsK
bE4wN1VFcbWKDL8NaZnCPQ2+yAULJtqjVhwMhLqXjvlkrFwF13uB7zslGKWvJC/fQ5ql9fUozVpH
zvocsSoBdJigI2FJ/LnFoILFEGFM8DKKWThK6hfRP92nqcIL5wYhWg3sajzlPfegWFsIgng2bELQ
Sk38vdCrAc9xrQqVm0cSCjy+TDyWSCMC0QSl5J29SGOxkXswD5JEkCu2WaCjDgG6X4NimLqOKq75
J4fmxt7vByieKIQp9Rgxn3WMPqxvbVErz2ZE5lTTYS32Q7tOf4HXuN4fpcrfH5lnBs5RfzNlPtxL
BsdvJoMRDm/bsYB4IzHvBz4MZsuKy5dxiMqbH4KNt/GUimh63eSI7M1zz9h34NkBFdEtzAh7Ymix
wCDtFOBb8i+fbkijQeFWz+7u7OkQ1z2b0JKt9DF/sjNRwVBlLz6iprKv/qyY44N0kbe7jWNqOZNM
73wAjjCcyHFnHW42n3ji0YlKfhbcDO8bx9b2SWNyflgR93aF3ZO5/tocCaMxHTuj6eZf8sbjbaAq
J3aVUE/GvkZMCunDHNv12eJewILKmv6pXRG/rLXaMvNl2CRF6IqKYCrezjgESbwByqZigfd3siHq
W+YQRzi0Oq19ng0BNLTKoenS8MjxVojEF9LqUJVYB7OXlonrFYSDnllbbT6e/Yr3W6K80HBg77im
FY5wnuIrMR4Qwhi8QsEksNggzBhjsZIlW78c2ooPLE+KKlnmY7nKmLDw5RfKhYMRHuicXCldEA1R
F4hd8GGjd6BGnXXrGeKObfBgUx/pvHT8TWkxPig/4e2gk9WmvWxNpdXsMz8nkpyGH4jgPm+oWIjL
YBzJhsnWjB+rnD4RAnV5HX8x2fjTpO8DiF7c6+HiNDoesPGFEH4ODhztsuKTNxdFCG4LMvbue7V/
OcWgpCUbA6xWLKetrEE4MKmOEGoPZCYgr4hjmn2Q3n591RwpkFEUFZj+tnSovTd5+OjbuejnXHT9
I/T0minTIBwyPxWvIVHc7ZrrpJleBT8UwkCkDBe/4foD7XokwMdxeXPzr3jS4lfqyGBXYsMiXd5G
06tie8rXAAH4BG3tggaDh1KtYxZG98IUnnFCydVL4wLyi0OPwGj/UL9ErM8wwxQMMA9Ouaf8n5H0
3EzvQwtO8pdpOIMWavpMtyQXc4xO62wjVo9/eGF05lxDCXD4+iLvXUfWbFRfP5Jm1IgSR55YbwfG
DIgMhxlkROPXo9Ll896NGB3Z+joL0XPEf48lAqglEAf6F1at5CdqXf72v+MP5dGVyY05hdN6TrEL
uwL7MvJqIM1xuFMbX0qL4qQ3pR7duttaUv1/ZNA8zMNIaJcE3+LC/gMvdJqX/X+dYLxISII+dcN2
mp9CBRDfeV15CW1+s9HyWcLic266xBtnzBToeTvRR+q06susT3dLs+1R+/AZvY/08PpTVZIJ+x1m
Mf/mD9ABvWmuy1RNOueCg/Chun9ZIZyqcfqDEC7jwydeN+eKYRhPcmxAQT9F3vXHwL4xNGkB3TC7
Llk6HawqASBQw8hVgpyA74ncBHe7tZ3hUACo8SVYX9huTVqRAFzBaylkK0dZ1FvjI9JCmO1Xkugy
OuFQXYV3D6/qxRK/FmsdXY/gf6KdRdTy4XlBREgrlhX8EDpM8aLslLA+qYOUqPKuYTN73Cfr5kT2
D35b8VbGSkzv86nhHIoO+J01hIokEV6FowzDlxKFbN/GycsCLFL20sb2Rn4Ius2hEqB3/udzfnr8
obxFfApJ/GkkAmaaQazEwTJ8FAAvfvPLyM7oxYC7X7EFlXIl7vRI6rH6hyQ9jkZ+9NSAR61yCp+n
Nz4jkk5d/p6rEyBgP0ElvzABzpuSH/5GUlT6mBudEYy7qA+i9bNN6WEU+zljx2USusrwaDKKCZA/
uPmuTkFVmNJaHWpYcRabzAUGJmXa/HG/Yb1NdEZyRjxPv04nm0K046L+42KlqT3GjkeSCIajYRtB
UdbIXGAn4BNoTbYwsAJITVkiJ3yfB9KFrVxjUlYK95ttkNGUyxEQ/EYEY3xI453RC+At+JHkKXJN
aCtmE7imFU0fc2ayFvBwm5FTRjsORwO+1NIDPYy3QKSvgL1g5bFFyRdBawK0kSR9CvllRlII7i5S
6RdVYZezK9L8sowUEPk73BIUhhCy9rBxaMoRNB0YjdCSCxwb6dVXwNyUeho3YTVl9oy/bm+1Uokm
RzhRIGEeGcUU0rKKhdFB/1ozPBaxusO8T+eJkfzcNewJdB/8xVecVIyvkZP+u0ZvIkXelDzdyqjX
zWQRjMvKkXGnZyAJg4uZfyMaEfBgMzJaxZEIa6lZY9CBcKMQ2MiMhapS4eF84ln7NwGvhXYNvV+T
lx0zS6SvJo6/WJTzX1vN/tkwfsHWd8BnZyxZPOihbMyeMdFPZFvDlNOwjeT6hzQlNncdGNDoVD5R
EwyzJ5fc2X8UkUFdIFjmCvGVOkcBbZkCznAqzh5Yhpk9aIYu0+o8oYLI4bM+7O+Y65Vspa/dkqoN
/CyRDU7OGZOC5giOZDtM1Umi/J/KkN+N/aTFCpggJjS9r7ScfBnVzibMITDfhv0kQ4Y5pbgDJRt9
djtA3g0fZwcTRxNF69u4q/8wSUlQqM2vM0LXjQyghuAN9+iGbRIE/AGu2bhRiNnliffycCnru0uH
9fseT8+TP2wBNUbwZ7NecuUCtFgZ5X0za+fPP3KqP5Muei+IbF/RwAsbWE1vzu02q4nesYueBFCr
w6d0csyxZqqznWibyzvqT9B8Ma1Qx906KL+yS4I8jg0EVhG9kzpitFOF17cr+foc7NuMTNRBCjaj
cT1d3MzT4Kp30YEWKymEpQY+k2bORcVV9XNU9rI8OekyvyZOKZ1N+01pDxlZvPX5G/98knGKm33W
7BzKlihx5ERYp3u5Yo5+Xmtjsg5ztePv1ucp2nWKUId6I5ZuUnqKJMuMdrrrMts86VFCQ0H76HDW
vHquKqKM/XeQY3u08i/ZTTb+kr8CJAHniJZl1w8xgUildURma2uK+NYW0fwz9rUdPBCa9IAUMwRs
bFqKDCom6w9yJCwtZzrwsLt0pCqMgxf5FJj/xzhlWA4c3/tkBA45wZCOdtUZ6XaLBxxnTmZRtucJ
oMQFqjHaY4anzEUhMrAkC9wjS5hfEu00IV9YL8WCu+z9PQkkF5IywNATnNafaH1BBQhTjVFhTw68
kFDQ6uIfCIYnaSVGBWnOfk65bPcKYomFZPedeZRYGXALuLetp999vGY5ZIBbK4oBisgteYEe5O79
e9PNvIFM1mB05NORq3sWJYEhak/c9dCW2u08kXBa8t685/BTVdg6Wm53ClcCLhcHx0kClL9XS++4
XNAEOksvUKhofJkXWdlxUc7ucPtVj6X3NvsAH+hQxqCfyvkAw8bR+s6PmHb4RqD9JDqMTEqiMqBy
6RJGuO5qAlC1jQdSYAJZeQck7j/SLRoRU4u6D4Jn0u6R0TtTLyYtvSlf3rNzlESEPhotubm1T1yp
UbmVm4VlOlAtfevh5tWd5Jg+c26hb4FkydQqwdZyeLfankl4EQTsh3UdeZ+u9xmu9Db9ARGQ8/mz
b+gkJo+b1dPMetNssNjR5jj/rfthRaM3q0fignJbx9TxHb9nlMec94aC0z/aOwhIiGC7BHeAABBq
0gIHcHfCWmY/viE13O3PeIAuJZkrioBjB/hUbqBr/CWQy6XTHH9kcnEjnVuKZ8iavBTOByjDBp94
WP534JQjgjDYXilGeHANPp7CWjhUDKdhNX96Ljvur3b6weuKdVujW4DTdKh6h46pAsS3aikJrfH2
VKvwZxXHZzwfdV0B+1orgms+tYpnjXTnBXka8Z7BK94PF3eXUZwgPr3jFiPgWA1eSTbiaxG/IWdN
htcfZVDcu/iwwOxXi8q9gRYtdR4yQ35kGYen6YS/05oKZ/1CqNidPW0EZbNo6IN4nqP1ssbg85/D
2NMkmBDjelm5QY1ec4s7WzdmGPeYbBGHSWxHHwHs+PSx1+PuxkFhSED1Ei2XKG+g0C3406BD3MG3
neZf3PfIRdi1gp+mG+lb4XMNltBKVGP3GnA4NXCAIC1BLSalU4ZaUTSTMk5HyAm9kXFyuJM+HRUJ
YrewqBgL3FtwMXQCCHdjXEYA1x92BxWI+8L5TagUq1wL91fM5f2dq8uXnpDO0/79GDx20cG0c6B8
eHXYDqDCoTCqDSZc2iRDUW2MCGI3R1376WKVlW3NpOXcAkT85xOjwUnmZu0soN/KpBBuOi5Yaxww
Dd0ALAWrHqTay4zpemNuuiS+8Idw/Ka5NnsHJvLS6blzwLWKiS43/oXONEe990t+A0cDOiFLiMRv
AbAyK/hXcUb08kdTPN9zYPUFwwCqgdvsgwcrnTYvTuVKFaxjEl9NIcVlfPR9dzzZ6HIqzCRqIclU
e/uMU+bpzfwTvq8sWDCIHv3jUJR2UQIIm/u7xeNpZcvDtcL0+OoSyQBtkBM0k53yjPSlHDNsXEKk
X8Zkmkkw5R/mA3iUaoyGGqgbaPEw4x6xwAt3puk2chGm1eAXfUpQEIoev9D4Y4+0Gr868BvlW0aA
yqvSi0O3di/o8ux280nvN6iSHL/dEyQwDuXQvlHnonoUlepTwS50yUkoZy/Y5bMiKj2kS7Peiwg6
D/4IORGq36OgDcmpYO+UcE9JCKuecaYH+TOopl34YB+v27HKdXdxHjm3maZZ35+oj48Yckt/jue4
vmg4XBCC6OaDtfG0Gu8seRrN2+l1/qVJyewUPH75UNpblDQihYcWKazjh4IVdIDj8BXlFjS+0rRh
ftHhsi9z8Md3OlMx+zeHGlG9N+RU7nPzxFB9FA1bk1TG2zXBPHvPMuAGwyUdxKGnun2V6k/8kvag
KyFzqh948dMD4v/518z54XEo+6ke3+LdzF9u99DzcfPPw/caHKObjiDCPcwMfzNXb2jozohqj/ow
VGpX90ZDIkJq70VqAalIjZxGXbi4IGFuCZORWMilCbk1GKUiHFfyeFAn9MePZQ/tH1rsQMfcABcL
oBESd8YgxsVqm1u0jDS4AOdfSQkfhKoWUMrs3oqR98VvVxBQoiyxZ8Iyl1KMFjejlsj3I95MO25h
M6FSzAx/SGqRjzXq3Xg5tEieHlwn9Gb39OUPwjLQQwyk5Vj5gxN51E+/MXRVxPLt8XVJG9Dds709
4k/WUVzCLj8/LBLd8uXc5zD8EOcb+e6J7L9rtY3kQzLtuzJZN9k3BSOZ+TMBXusEZGsOGXlPPaeH
70kesPsADH/uFjvPGbOWZb3c6xezfUzrGjtg/+78lhXuCD/ngZ3wa955WjQRbBIsGyT5klg6ZMgA
jKpN1FwherPBTqOa757au9VbvXe63xxhdBJ/o66GN9Hb+meF/V9M+z5PFVjI5zalPM42rVQvvM6W
3nqA0qOZhpsrfXdEwFUfIAqjCZp1+KuGfmgQUxIObd/DDjRVFE5g0x3vRp7DedZMlNbE4XgQ9fA2
K+xBZtxINnti9Lv8Ae8CS27U+EJK3/qV4/n7XVTwQHE9wU0MFjtIvR48nC3Ypd533Gfgn+c3aotZ
Jwh45IzxR/bWIYJFY3x0l3UR+6L3pLX8uVeUZYLEKHLbuhUgHYbzm6tu2VnCFnnUUR+HfwMoFtk0
h8b2a7WFdZOudVSW3/kVOgB/vXQ9WNJdzexfTX5oh2k2D/zpn6ugN3DaLoA8xRIoMINkf8gxVdtK
5vISpQvWytuGF8vpy7bNElAculJmmRs5s2aP07eQcckjYNyDYTZnFq6xaT4DlIHY0pkiIZAH8G3N
JlLMfIqH8rjXBBW+vqdR8CT+Fx1dH45I7+FTMfUxbuoa5fevOLt9mqcE0Pz7nMNAVagAMePZlCm1
7Utn6J6oD2/So/7cs3RrY8IAjLe3zfxJ3TUmdxhGPD46RiisKNiVS8xUHyt4m6Q/FXyKcDezKbx2
EFfz5p3Kt6ktt9XkbH9eDusdS/yfy8zXAd7/DsTr5divq0DW9GQ7oBiDeJ7wcIYd8Vp3VvdIq4Si
mz2Gud4D6bf8K08f9maDJYZ1ARDg+43xoqSTeTJIvgZKPenzBn3JC9u93uZz11USWsIKhjwDClW8
vAKqsW72d1g4cyBWwYjnhLh3qf5Mcvee8zsXIeD7hXyOP26izXnFvIGfB6IBCgXOIEb2bQbcMbkF
Qz3C+6J39b/b3XvVzUzGzeRwKeZlN+A7pjFocTUpiaqBHKUan4Hd/KwvGThv9zrrMHdAK4deajJI
Ecu1B1nFoPurBD5Es9v0ebaYa/U0W19xfuVWg88JAvzwo9nv2qiO7b+8JmZr1N5US8iQvqYSDpY4
IoMTegquX06uWaVPOflWzb59IRPyZTYLDJbjb9AadVIWjr7KJNw+5BsImap1xuC4hRehBdwXk/dx
Cwt9TDNxRKhMV0Lm19B5TIcDtvhn8UGaM0obgheZ72ILgZrjWuH8w6ugER5SzG9thJnjAtbgx88z
HGa7zD4YyzF74+hewpq3UYC5LG8YlF8OdZ/G4g5ET5nwdJo9mC1imPkV4iix3te/2/K8l0F2lLmX
xXlZfUEFiT+/ZsHN6oN2uC8/O16CzhpSM1sMbBrt3f6Yfpf0fB2K6d+JGn3J9VtYuGSHBforhLwY
bMb3q7Vn+UOUAPxtD8zGrhyCo6hLspv2/4QSIHtk0nnfXy5ETkSGuddOIL7U2BvsUORMJMUZZu6p
XDTWcMd8WR2aHUa4tAiUknzmIewY+EuvoHtkJNO+LWaZkSMGkPDcFydTfKMawD8YJ64ceqSEAnG2
YOMPjgx2u9hP5bPL9Oxeos7f66T8ELU22+jSGyt2ST01oPu4ksX4Q5Hfh0EAAxKzeJxirM+qRP19
misk5hinM4YpQEkmIYiMSxfXY/az25v9unhKf0pAnO4MW6vEeGjLLb947TgEGdD2J8/7ZDQGAYVa
CRpAzgfgGqHioOmbLTA4OZbmrTUbXTxr4014suI8FOfzFPMcIYNzj7cQ+kg724rfcbvpvK0NTHez
PfWdAvtyoa4U6dPxIbk1+hrc0U8afvwSn6XohKO4HDfO9fiw5CPCgJBBEQ9qnNEVIrqnYulOWMmV
jA44DN5udWboQwQo/hd4GUQ4vRsMkxk08zmLWY4CgrEw2OoDR0gcUFGHdKmZ8cJ0TtuXw8q5JaN1
A+yP1rZvpNr6B+7W9zM28+pzGMypF7pLpWt2Dzq9UxX3uZAKucbu9j8NVCptxfogQLDrGMzEv7/e
uG+zw7JQxaKrLplH2NnGrt322E8Reom7HNtS6ECzWVZp43yNbKmuX/azxaPjWGE/INqkvIlvMog6
cR+nwu7WU5YXaqKenZFrgfMfzfcXaoCpMdwd9/enBcS5FVd2b6KyOTQTEHBW5zBxUR8+zQ/4g/gu
0fGWjVMx12Ik+jUG0+3f8NgZWnXHPeNeBOMLNStMl9/hdnbf0AnPfg3jEyuBz7IqvXxVTbBi7zzg
I7gt4eaQMEZj6fF97JzyCye7cK4zLIv2/LaNMOunpxm/zuxir0AT2roj9PvYVpl4lA9xykfAUfvP
LWkfIcSGC2eb9BfXnDtmCoXx+YQfoN5aUkvaSQfcb7ON++vhXD094wt2vAta1j4VoJwWcDJCqCCJ
maP2bQ1pP3NIIkvYK1KDz5gXRbHAyQPLpY9TocfBEjj0wGt9j1o786XNHFaEUZhDYfowsRtZa945
PmL6pD/RfNrLXsatxNM+Yb5JhEOi0uQh0276IOc9n1BUGZpYhNwCfVfnkhw/Z8rN7jm/6DU0vuuH
C3djlc3O0yce6cb85jZ+Y71xD9ngXwATyKQ46kb4OXdhY9n5kkRWU3F1AqhkyAK2j3Vy5cNgfW3k
4OoreBVGftBEDhzIalPwGWum1LvMDFwG2tcxJ1zDPJ2pOSJb4B0iT09KqszyPGDqDlTzebFj2knP
eYPqwTYj+R13D1WsyWjgcX293+kjOl/jbL02bTCKO7NvPsNBX2YqWd9rwrjiMe4vH6i4e4vRIj/o
+xJLYPMt2xWuR6sLy4JAA8WhxS+HZuY9GM2Bk022s8E95INk9Fd97uDxE7cwcZ1TQlHJEE26B8Qv
EAVwtXAMle55oi4ZjkITIGz0dVJ5dFSkQx/FOTwRgyiCAFfqpCqMF5Ug1Nl9Zu3pf7YcwYd7JQhZ
IK1Bqg8XCsv4BnnqNr/vm1iBmut/k9GMMAAia0F47l1bOVsYP+U8ld1HMKz5Er+BDiSFOlbEFT4o
C34ScJbJdigT5ihcp2ryDUGR4g9+8EaV4pmlc+uv4YcX2BO+V9XBCqNSN7Fzc30O7dxOLk6SJj7U
k91tGiGUAen/Gh0P2pmV/NYBGxK/HnB/mSAOcrAHTMVvN03Tk3zyzqnGJs+rVSMJ0nJuuovFOLjg
lIwNDzJnXRyfTZigAe0GtwTbu/OQwQ8f5JSTAXnx5/OetYMNhgB0V834ZBUVCo8SkuL6AZXAHy3m
PudyIk8P3NLHR8Lo+OUlUQr3DB6lu/6uNS1nqcL5+n4cB/LUZ7drnBSzvyfpFJFfpXNfugCEQ4e7
O4wPMcweGJKGsO7rHcM6NH6LZU9Ifl4gs8E53CtMCIjAC8b3HbKraihWJiro1YrORHSnx0QfYi/Y
3cPxeL9FcrU5tOHHpBTXIM6tmwS6WMCBhSOLUnu/CPCza900s7EpxpF35FJ1hXA1g8Wp3QPfQcPj
ny3NtoAy4wMbwxTiO6GocDLAs0LefdgWsszWodQ87UpDMvVGmwF4ui7VGvJhnC35VB8M7LoBKQxC
mNjQEY9XhsA4wcJMP1feo89mAhxdzpsI/t98K710onIXgXrvWAMqzoLSBDKy9IofjmsBuRCwUsiE
iiC3medxgksJuYj4UHgXjgfclN0uOCU8uDJac3eHd7gQz5cbWmJHnMQ6JFvX+gj//TDEZyjmKV+o
mWj4WQUmvmHp/PMz5v/PBKnejR/FgqGhs1Vyw2/JRGQ6VTlLGAGSKiZ9+r5hpC1wpIV0I7FQ0HUu
cBom4y1DAPPCh57MmfsziYfhOqOF2Mizc9c1Q9gcy08LrVTzcTueslAah9eWTw8TMyIcpZ9ge0Yh
46/RPZSMyddrHniG5R4vtyMUKNo9LERzKKm2FtmBLBPo+C32sGzw8OimUPn5dgYHehHerzYIIMBx
EfwWfe7qlw8xbe7PL3hEWzhuoEMDKXaZjPJOBX+RyfnbIHR2x1po3RNvHkbKmGvFaMZzJgc8u3dP
sPbdTDdOYkvwzvx5dIWpegkqAFcEF2GmT55ja+Tpye/4csNWHp8sRUbgfpwU78Iwsljuuju/2u6q
B0qKPRqzSGvdwCcVOGEYVwIr1d28ZlXfS1MAiMqZ/d2LMJfskqXJdyTc99L1rwdxekK7tuR5AEXt
mwSJjxsaVKB/CZRkqDInpr6oDJeXlrvWTJPTsUv6bHJyhcrAWPAso+RUYMqcMiXmYQ4eHsbJJ36B
7rG26fnF8+koDzd7B/K/ZZhYypQgjJ1Tkz3Iby+PJxyEX+IBUQ0syuf7TKhVOHVaClVOTi/iNKTU
JCVEbpnSwJvSEp8FH4u9xTnJeeOyBqDWgdYkRclrPJzFp0MtlDw4JvW9X6yjDtTH5fKqO0tOKH/u
J7nt4kzsimPPY2s8/v7ZJB8XQBYdt/uIVj+bWSdj0kFynuHBrjiIxv6JjQZOp2P/T7jmt9/WaNIy
FsJOB2+lGLnKYmLLQeP0s8cFhAHzeBN0W7EaZ7nAF0+bjE0Cmlab+3S8qg8LacnGj8XUzKj5qcPJ
v+Ewc1XpDozYCr7RzwWYfTiIX1abAhSdl4Ja1fULhl+c0S+7NAdzrAJUxjG4Yj8hKshUBVKRHuRw
FoWfsseAQk1cjBQX4MhUmcxIi2uwvtoaxZfxt+C72TLPhS0rbgXn/1u4lNQdIzePGteEXA1zLvP5
3Uat/0WgY/xKdkazYTFKv3DGkawVWZeLYBAdhbsbgqALn8184+wQu5ah+UsMsKz0KXJKtDNs7g/z
XFxC08HeT06nJIPMB/Ug9WtHZGvOEqOJ5BZq0+xAbzBJX2z0oc+5Wkc1MkM8rOUqPSWFa7pzuJ+A
SsQSmVYZCQS9bP185feQAxhiuNud3SHLW059JPFZ48RswGEo6vqax1JQzOjpYRHj42PKW+Lae1gM
JyRS9Xya/nZFbxDJxBI8CJgTrq8x88oQqjknANs0HdLwM6/8TjKBbXJoUNIdOPYsIWBw8BX8+xLQ
ce4v/UDXN3gnXxn5GL2B4VPOng0i6nGhAB5b7PBqyAZWD2Nm3hTaUaqUH+xWchWhJ8mBkPRcgLAp
HVmImnggGIAKqxhYgkfzhz8f3LFJWK9xNjBgp6+bt82xWTjR9gAbwcrfbmTdC8SyaHKJfoA0MSbY
Xpl9GEGnL6vXCjnwpa7mWigyZzkwnPMdi2ML3eo6DB18OxnGPFrzH1fYijg43Ns8m+AcAcLMQZDi
sB59rDXQBBTsrQ0Dgwm+zfyhwadxsmdC2RMe2ZzoI6BPMrES6dlyg6bDX5f/Kx0xh6W7DjsbCyo8
H1SwEEgH4ypD5OajShK7y5Tn7CyZKHlTBDQzVEIMm6ilmfmEPT888MIOCY2C/fj3F98CboaF5YTn
PZNkq15E58CneYbwMtcWEZMVf437OL6yFued5a8pjZksXXBhIwSXtb1emF0fg/mjbslyI+BAGG/U
cDJemQHOfSf8b4SL95I0bAgCah5OJQjlJ/fOGTV0lpgrx7EKjetHAI9FqigUzFvE8nDN/pgf4fPM
FiUFTuq6A7pbKf2U/MpgaARVxuuZFaWO6/o+tqo+/cOidXBqS1wh5HpjIcJEFezQNHEr+sEARjsX
1+kbmFsrUKKFiwTN8C3sqGQ6EaxVABr++U6oPT4Oh3KieUe50eHjXIxTKdyFekyS1sVOxGUFc1G2
+2NydoIx7TgBvObxa6TYoXETcGwvVtvkZ9tD2x4Ht9XR5ONTCfJhisBNLWohvhb2mZDuFbrF7YcX
IN0oFpxcY/IINzFisjSf4znNJ6djsTzKck4KAVfm8TJP+PzXVpQrcnYfM3NlFu5RpapJfSFC6QqM
kHixjMgVYAebZFJoVIEmxWBhjIPh2TiqMRaLWYqnnot/OSfEfdaclkvGjDGxsJezHS+5TKiRkyT4
xUf5kTQT3R7V4WnLF4KHqDv3WXSUusPNEltk3ajhR7CAeecR91hKLkXU7Cj9v9zl6ek4pMiBs+Wa
L9sckzLsj4PWWQSnAHPOhUrB/e8i4Q22rCx+B/bDi1UnTaoY9c45VkeqIRdDZrMmiX/jIiPoi1rT
DW4UiKqhmSw19+QybPaf6wxiVm3FyyZxcK2KBvYOgQeTaVcAgfeox3x0QmItENXzBKyRIysDSm0L
KEzHXJpv8r08CgoMERBm4KZ87S7rzOQ7CxbStGCMcBqvCXIqfJgKVKhUp+x2ZRX55tsNSvx52COV
tRpm5mpxR2cmCwZOYGvIXuY8jD7RrsGtPBogTxBJUPkL5oDkm0CJ5weO3EXKQJ5XYLwi3aMoRbEP
QhMojJgJExsEXy9ZKGWT0+LN2IGXA8rfrMxF5bJhIaLxWTjiWEvSqMHhJenE2IPMgVS/mFF1+4/5
yR8ufLj+goxG6h9GFPClztRXfXZRa0OCbpKYJicS+cG3Qs2hPO51nXgQOn9s4quIQ8einJfxW/KY
Z9ElwWftoi5SoGx5a1bS6THPcKVUIh5B6/IQ2A/RGlRqTRuOGH6D4JTQTKuzADEfsaghTmLHnuGi
H3/XHGZTWFiC+e7U+BuYHBeUOsnQc9H+OzLGIuqvQsvBCAV3EcbUPtxqe8phB6HE8xysdaiQomjn
cyAk+ZKN8phS5IaOM2UaHMcGu2bN5nHZ9wmd6LzeQen3WUyED7tBwrsWBHCuKZnowuQ1lst1IJet
pD9LohoDXBosimk+W0YXBBZgzSsvo51jUxRrMKZ6isjVHsGGMm4bfSmjVWTAzchkZYPGhc4D0ML/
oWKeTr39RAW3ngLdSq5XO+aqkBToeomQCla0dO1Dwy7vV5gFN7Zd4K856q3D+eQYITcja10mnSQB
MFlA4oXwUeYkuL/4OMS9HL6dmIdeS/bux7AcnV6Nk0nj4/EXKUEWC+nPE7Qo/hv7KxZ1JRezacpt
9usYbuJfCeYxcp2j2Sw4SwTN7JpGTJw6azdQuhRDwGhENvZDn3GtCUEUQ4cN3t3cZ4JzYp6+xtgt
/bHeuj3rSGw498gYOyJj0xU2G+g95KStAN+BbirmuEnpEyUJ+UMBqDGBSsEcTTi5AP1Ac5yF3CRA
tHh5C1J/YcnjjY54K4d8jL6XsdkH4MTwEC/CeYQVJ4flb2R9tmEY63+7ZU7cZiSuMRSIXESGg/zA
gGFnzOp4U8Zfx54+zdgKmecCSqA5Zy96sbMsT/hlU2XAHIVo4rM+OKWCAMvfK5gUB6c8z9kazu0U
hl07slwf88DU5yvj1mOn8RnPCf1OiSiZOBR6DM5l6Y9PYe8MwsP04/5TMNx5txmt5+QtZr2lXOr8
LiF2+DHSr+xKnzlH+S/ExTxRPsgbATEPhPTeCYqAR8W/k9sTwTGh7oBcUpnT3acfSs+b6/MI6Np9
wj5p8uZcC6SnGrzftYiulcUfwGGdbxzh8xz0FWwgGEvjZR48dfjQeOTG8xQs2um7Oy+24njHs8/s
FXSmTO8w0s1tWplT2+P/r5NyQxuGtNpELGSxCgSa/7kWJ8dhuAgkuiAbMYJqjjfWiCs1aBIEeVjz
eqzNpRnf0AnDYW2S2RJyVs3T64SNKzWjNPv8gmiUo1oaR2zsKQsuxo6Bzu7JaY4QzSiWCYof2rnd
gExrmkfmrQalK8tekYVbNunuc9N/JOBKcprDQYU/h5aElwhh90f+ygKxN1xa3OC4/aP0ALo4cb+b
SXpPB+7vB5WHKdAOf8cTkY7i94JJQ5QaA7eODRURPEe64b8Wa7AA0q9wKkOvG2OnWiesFib9Dihy
x2SVDPbk/4o6+byNJ/5qUoiuUCWXm1TGQwwdistW2u1vU+z2pQtZx5GH1ff4ZLnbVAYkVA07TgtN
BgobhSM9eIKn5B421pVSba7tPtMM1jtPuHa4uznbTsfO7IjrLZrEytJFvicy4/hegqoVJm0GhVzG
VbdmaaDU5TSO5A9lJwMMWKGe/kfSeTUprixB+BcRAcK/quUdEhrsCwEIAcILhPv1+xV79p4Te3dn
Bpnu6qrMrCygk5RXmjRmZIGvkoqoGXOAu32DdCe5GoBLtQojDNzJx0SJ/Hc3e6MzlHlLbPY6nOng
/gkqsY7prEiskEURNzgvvnmP9Oaa06YdEP6sGc1ydKWmpCT5ljOaU5ggEq6K6U6FqHxCElAEsZRT
negd1/bEL+3kUA4mHfhapbXsA6OlMCpnyWFSRPIA7pwDUr+Z19ts6d5X9siVoGYstiwNJ0lhF7iR
YWF3Sca6JquUDKlv5Km2euH83LEBqbZW1qMFXFX+0f5QzXMqMOaB1hAwMETwZlTF4Eb2/Qb2xLjl
GwwL77QRsnCI1ECRNap3cspy/oz2FIA3lBPGNyQECkDACuPHPaCS1HNI0XFLOQcvgwbMtEJzLrNd
2RLMTOVTjlSJdZ8/6zniR3fIyDYgFdno14/rFVA0+Eop9PY7BjGKhO7x5koWD+fWjMFTCQwfo/TO
zMLr8kP5QOaxYh/IdMDoHcLVyqBjRtcuWZa0UI20vrOln6c01f1kFYL1LpumwKY1D4INMV4O4gvj
CEK8gOZgqpZI1T4GM3H3yPsgxHAooOSn721P9UVddhtTvNU4PWoHqtZ7Sced0qZf1aDy6xpvBc1R
MWJQX9Ce2TCaO7VbvlVl3acFAiYAS+jVXb474Wd4n61b7vrC5E/0xo0Tix8XK8Y40LC1iOmTxScG
oN+F5Ab/peUDHnJ70e3WAA50GzP2qnBwfN3pCbk6wF8xUnQIjPKLdRHMrM3KJFx3w9snRs0tHT9b
Wl4I4m1JlEWPCHaMPwwNBwBMgo7T/kx62f1Dzcnu18cMm6P3ac6QtXve1bHuxkJPv9D1eEAizRe8
aHiaVYzEu1MD7vTajODwmB89UvXXlUj6mx1OZj9IGDi9MNs4XIWHL/MJVHUxDu9g3CDOKhiXYkO9
0Af0pIETnTAueZVBrwPg84HuzZTFmGrBsgGyLaPDXw/Ugt+HBYj2xDiQ939/SoThVZ+tRviIWprO
q9aYdh/cWxCpn50NYYsxohX9RJtMfWASc49ZA/hG87CRQnnHPsXspU8kbxydB19nc+Que7XlpQUb
5Xc9hgUj8Hi4yxu1PYqYHhfBEoC9oA8TzhT4wykAduhtN+uGBp0D4mOdajBD5ptuCM1+YcEon1YP
lgC37KOm6k29BwkOEDNn45IVhGENRbgiXTv9XVrq2nAbqjybXcJQgm1qefQubu3riHkjlQEOklUx
7PfUl3yYbnDNvuI4FtbffheTF++JZcKrYhY1r5r8EXAerUK5vIsNDuY4HboFWCiXQ4AmoUYh1Yi3
rYfq3R31Hc86WDhVzCcbXE/pNQI0WrJ0+OgvzwkfWc1oEBfjVzsjubzGtcKt9aMdLV0zrcXhz7Vy
sjdMLZ2U5HFfvu8zoB8U8QxS6YdN1rkVJrBFedjfu10mKDVYMN+QviZ9kW4PZPjSA6if+mjbF9gG
xG16OnY0GEjWuWCEFv//ezG6rZC+TaMYvPXmaki/2aYLcQjtD9zAd9I7L0AHva9B78zAkKxnfF7I
zNG+hB3ES6jB/H7bq5lk3uhjLmrDfuz+nL77ZGmkP9a+pQ9pkNK3b0nmMVLdk9bX01/iSE1B4a6b
E364IM12aU7emOikvw/lEpAX4bEhElVxW3wx30u9nQ40IdOQWCIwk2xODhI2JwozZdOPtmkWaoOO
jMFXCzrcCtLzC0warQY9kmuIUUgy863vcUnZkDMOuWwEp+rYdKTzHSCKbJK2Yfg10cfSpTOAeA2w
7cDG/Yb8WwRu693qMt0+DNotHzj7Smpa0cGOBZk0pn51RNZ0PuidMd27BnnUBfMxxqShLx0zY+DX
xyFu3jdKIgv3hzeUrPS9kZ7eQneIQDcIZhEVzEf3RhFZWwmsYt+QGtvaDEW/tCHynsEqbVzQXJnG
tqGfh6c3C6jQ6AW0qSggx+lnVEghiTxYvtENSdPeebKhlMKWFVNlJLSDE2Od3ebQHkrrz9/JZIWI
Tzvvi19lj5sZYvO4GX6xL0EYBHT8tJCLAhHLI3GHopXvqgnZpYHbxDC2ZDigqw+/GO8wuWJoVxCC
fkzzHJk3/heXEYtk07lyy6iOC95xd3hc4So7iSkDiVSiQXxN8tQzlb2RWXW/hbQNNyg+uG+sDti8
1M3SMHF1qAgYgYXvLqcwMTRNGoXM2mL+lh7g2kd3lkH21VBPZ6MH9oz1pkhltvDEaljrGxseBWJo
yidYEAiUngIX+mFcWyPHOoGghXEs5vghWY2Hjy5vfB0Ph70XD0bmYg/hl2PeEGjhj0ok9/EUME9h
5wpGVmZ7OvDYzCEA0EazLgromg+mTOYBR6ZjfseclvGbEZq9OcVpxvxF/JWMREXMzHpZoFk74rrj
dw2HVHJECS8FOCCcjC9JEmd5i6MG7VJAHQQjQRDIKdQWco/iFzIQRMGFTEEjhcEXCSFcQtc4rADY
mun4OUuw4BtxEC8GM28JopPTopI6Ut08mZjFEFoWWzADTylJF7z0PgFHZxdOcNoZayGu0S/l+wZA
uMmIQUZqgWgqCBuMof583BI1dcDRVSYb5tSUqICYS5kg+OdolcZ0qtqU8gFkCmRv0QelUSPFODRG
5AGuC5OW+T2aTzgn+1mWkJaaTFED4Z3Z6F4k9RLuGCyedDsFq/swi3QM3QKl4LfowrMMin5euQP0
JcgmCSTJquPfJzC3X4wLHIf3RrLrZMBWlQmdjwmjIJ7eM4GhOzrV3lgestmiKfgHLQ4wZHl/Jqd1
nKbg6TWke3hgGN4D28Ivphu0ey9HaGw+fOOVRJwDttmxsOPoUzZjfvZ6AKsx34wWsDU9mTYtqg9y
mqY92e0BGs5DuILonT9M8pQ1bUsdERMD5K1j6SmSJf8E45ygUzNB+r1oQso0jQEZ8G8fvtlejLE6
r0iGRmxGdpSicqwFCVesFNCAoPc2i1UBRvUN+N+clZjwrBLHNEWtNUECp5YpBJJgiwnQb4SXQOQB
fZs6swI2ByggPdYBlkcpAF3qeCqqJUIH4BKRKM+LnhAKhW6kMut3Zxt8dBtVCsNcjDWz4sGwqUVZ
TCwTxtByfDOQRcMR6lfyo0s16HA/Yf6pJnQYImZhZP2JaaAxnZTED9qYuxF+O64EWjTxHWlrjol4
in94d9VKMC9H6P2lORHKtNRnD4GYPOe4SckXiEdCEGY3OlL0z5Aaz1EeVGywvvqtTAx4J+AOoIis
iwSYTxDr9DJIwUud7LRiJBE++8jNggn+0XB0xng7SWDcIjVbHJVJqc/P98jmHrZnRhhWIga2hwIu
4LFCsOWYogSHpDbJz0EZLxZg0eY0ooEYY1QdexcVMZc1R1JM4TSlVprNZFweI5ZAFmMmAO7tGokt
ITpx6UjaHH2ojIk2Ne2Y0dUxB+Z7wslGv4BfU2LBTwalA6et926gDxnqNdRNfYbOsRF6THQGOIBr
xWV6GscwILTG8tgn5OMwIsG1bmOh2C/COxLx77Cm3pyudCQ/JtIkhqQVL4w/uCSeJKGCI8R147Ov
DwWgach8j8r+w4YU/xTmQNJZRnIWyKVI/wlnKafWhHesBzdi6PFjsgoQ2GOHDcBngnhLuDr5lHYV
s5molEMmarlaMi6tMQHU47y7idMf8ULeb3YjRuYqwpaQVmVEFF5u5G1DXo5p23QF2MUEnFNaAI9Y
vKN3F/PWbngg5Bx36pxPijtDAjD9j4Duf8t+VHfOQDrJduDAt5sxLXpDW4BLThbg221gkmnxpEqH
LvZJhSUsSCH6C3SLvWDdNzvuZEYsKwCRWFEYnFGTiJtMk174EUd55+93furh6wgEjWbb5eSGd2co
mutWeGIcOZA32OP2aTs0SMbAZEGZSn3kOGT8zkhgHf4MYz5ukkxLrPWsvw3GZaZt3ly8auFVHooh
yMyWzQiOtL4eLDhVcyxPi9bqSHChZp2ckvZFPDiZ4xLHQGhERkcEOYmXmia1Dzgx+wK/V9ALk2QY
sgBLnTchvzmG6i9Ch6ETRInK4JZlY7TjD4DBjp/AcTtFXsThxHwFlCIjZs+zN5i0ABguYP7MjmnQ
d3HmWBi0/bsAmLNlBFPwCFPUKuxYtDMfY0n0CKDXOLP1YQ/Qj7lKDi4he0k1Een6V2dym9KNNkA7
wP9I64k05u+FrMGT7YMrShWwH3ag4sy5rg/6Fp9V1WiyvDh+1Ew/07h84Q1+4O+BP3hvhHaYCYRw
FHmszqLUYb2gdsbvq44AAKQEtzN1FcOboo3iFEXSjgh7s2jTh/kCwuJIrs3ARmp/IEqWqTDkR+ge
sNBNzmXKRtY5HUQAWbAhLOsCBvbaJlTf6AI14uZ8zcBLSD679J+6S7cZVfCS3QRUv/QWJpBkxLtg
dXDUewngG79SOEoasvyW+x/vV4rWDsdBqOYQWExzjcB1uGkT1cEmARhIMlBZkRCMeIlwyROEyRNO
aRm8x9zsQfo/SgIRyWgPe/iN4ltfjxEaU65EpCnIZ5RQpCwrTuyHktNV4S/AW/CgwYRDfA98zPlY
hdTGiHDJiw4TCH66vq46nTKqHvWNapVqqPY5hJmRRSiE6QnYWAFloaQW8IQmQCr+oTWL9yS5l+dQ
BwPfMEwOZsu/md/Yh9tCR+KoH6ol5kyITrsRPlVnxSXTpwtNSm4EOPgTyXDoch97zGoZdsJ8CMXk
g02f7PTJB3+o92Q5PT3JryOOrAva5Dow7wv1S2nfLM52zBSCYAINZYvZxxC7FTS4dIWD9NPuz0sg
cE8mCNPxyUxx0BQbKCBOFrqsBYwySIgJ596N7uu/IXO4YjxxIeyRthFPQogWzdk2dPAXsrPFwG60
9Qnn/p6ZFWTWXne1pYvHEY/sAhMvxOFcCacO1ustd2vHB9eesHTcFRO0YCTY4TbqRsLk9o9yakea
hwnNkEoXQQ7GarZuuU0Dx/Q1nddrJO2sLZYCZAhpnCeI1YmG5ygS3FaKtfWwDtCq/zW5DOqGybBv
2rudiuWgccAJDXltCKmJJEIMizZpa+VnRrE76hO01aiNwBTUCspf/OneAETI7lj6GHqKgtNCAh7v
7Z5BIeFidrNLLQ7Ap1iO/V3mYqzXc4e4Kw/2Wwosevin8xWt+gD6gxUq6Dgk7NE/OG/8NwNbg4MT
Syj0hDJi2IfgQ4akvSJDA9dmyBAaG1bab6m1Un2GGiE6WXlyn+QoAUYES1n5i1Qmy6LIHcabXtyk
xua1G7eQnkoq147LyKe2SSVuz+AGf/7ZywOWx6PeBPaqH/MYjVH1B0ExJjCZ953MVKWmJwlq6BPQ
ehY42xjXOrzlKAbkTByRV9AdasZbF86fcl3ughkO3y6rnIZjOXSoa2gGNHC01TG0G6IfVvHTs4Pz
GG8hTsy+PSG/pGZSueNfCuU7xnKGnZggD7C8aSpI+I6ZD5r9nrb1cBfgLt1d9zHo0rsp/NFj1jZe
GrJq0ktOxhER3/7MYmxAmsxCZ013pqeAvfli3jWB0i/cfU/R8G8Lt3ucAusqNRKahVy0wy5Fz4ck
YekdoyhCbOiTjTYUc+MogyaEdDihNbY59gSaSGiU/lwUH5IiKJL+JGn/Id6zEuRBfgitjnwJbdPb
CscX08l+8scWn9xjFZx8DrQnNCPUQUZxwqCa97oN+3FdM3EPch9SG4p9p4+zfgb2Bg4HkwOFAqnC
USLpyRp3m8411JgmBaJnN0sr4NHN7sY5DyYzDlu4EEeBXwsjz7H7EjwwQYaERgkUmB+6t1K0dLLQ
riD4z9AbzSoeFknlXkYR4dKlTS8u5aPCgZ3+CM7KbRzoE/sjY+tn8TeZ8KQpR5EapK0VcUiUHC8A
aqIolAsJrafsN8u3JO3Pk8wflyixpj2bNto2OPounsIGsvs4nIm3JdUNRBY6fI/HGrwoEcieetaI
W0BAmnw55FR3dibxQMEEV1C30Ao0OE9v7ho6SJ/0RPJNAISd0wU3waNn+KN2WWOFWDI2lKcuA7kT
/JwF136ECFZRXv5l+TkUDYRvTF/5T6orwiwnlfImd2DDgbeJGXAdSLc+XMhR9VDgJQ33M8RhDlnK
HEWw1JzdoD6/mSUEZIKWAs8BbEJ57R3qbrDXO8o7ma8jieTVWCjRxEFe7KH/u2d9TJbJ5BFG7dC+
CZC1+KPAELJQWoB/sAeTcPTt8pY/t+a4xly+wbRm+UkO8ZBt0ZUXZms4voCuG2/hkhmwV/qPmk3F
kL389PzW8/Mm8ZCHbq3mE6hVzxHH9hjj8gLfUe+b1O0/3ZdKgYO1VUqw30FmAdNGR8zXETzdeogg
tgv9Df1Xb5FodUXExCzGOwf1TLxxYAn12yqBP/j9nnMYpRxQQQmGz0MorR6nMpGY2AdywhiXvfs7
4inHOPnHNb70aZ3pOJAnQ2VH1LsbgizSxmMEYMGKJYZi6HNV/l6mvyJSoNH5M36ZId+QXskZtwbK
7OHUf7PELuhkcSvCob4eobDRRx7hrZUCb1HVcHbAjt9garwJlG8PyHfmmQhrRHwR9hKa19DD83qY
5ItbB4EAMphdppNSkawwenb+Uo/pzh0jJ06gMwkq0ITcp/wFH4mhBGsdUYO+l8kUBTqbvDQKFxTm
YYx7I/9ushTWVwPPvl2AqAVUoBsYiSh8AHJ9JK4I4JDQttA5kxszjwC0gjkHLyaL3Q0Yeg4F6V+K
ruAjgCvoPxPRlyD3QCuhGx/1WD8MRm08kGqPUVrr/WyBzlD14xfca29hUIiCIlAiVz2aCuocdXPo
o2NShshGvY6v9fS6RkFZzPdGLqEk8ccVAvCGNceZ4uvfh9KfR/vgoJw1AumVL4nitlgjH5Zhn05M
GuW7a4ZOccQz2ZMypKR0f9aIDIxwaAUjyEhSBh41pCnalDcQx3Z9bfkQQeA1495eX8pIdY0mCM26
WSotEvqqOI5YpYBbFCFbo/8wum6jy6BQcvWtVRwMZ5s2L9aZZcjtMVoSSiwlNwWLB94/sZCO7HRa
3fjIG1abNGp6xdGs9czH6JI+X+aOtNx6b0q1v9HzaeDUUDca9IRhJfKxvTZUgoU0+30LbqlXZVKr
CSr0GxNhUdmCK2miNBg5GRYDlYwOfGLxYO7Qz1TGrJXakhfSmluIymmJ0yVD3lp8E37l+D9pe+TC
IzIBeCHhod9sGB04BpHAUMPHCQu3aA3catJsqN62iOlz5HPwxiKVOqFXVET1kghWxbubP6qaRnEB
P3pHLRDVuz4CBbpJ6YhgbbMB9v0Ds8UyjcIUIA4sz26lP1RxN8SrQo1eTtZ2myBgctg+lHlGDcap
QPpEWwEJ1dfk3cLD4Himgz2hjsefuD/nkAgUOeQrK0UB3fnhJMglsD3ZkKrADAIb1VENijp6RGja
hQcczAwD3JMDkgdDrBeHLLH7rICRWlGWVVQ87IpSeOsL6tKSdrcx4b80MNIke6kUlsU040BAU1bx
6+4yyzEAnOxyuotgEAOe0x+nwq7PN3+C0du+JtR5eQW3Rf/fjUAAKedyYObFW6EwKC8K/vZqsz2c
wntsih0tCSe6WDlGJIXUr1x8SucIHkY+LHDUiq7oYK/gTyBbPDrIXL19MePKYgN3bXwLuDkuwKdz
Bb3q+oMqx3zYp8qn6DCaEIbbl31/uLilsGY7VDecRaeB6B3qoEFNWg6p6K4tvdWgTGkzLxA1L2Ag
qlq40u4bppVVvTwPeSfXvqoe5jLaEY4MjelacML6tjIPUEc0I56NurHoZBS7GlX9twNIO0yrqzFC
MTI5do1jj2FJ13EBhoMckghE6TRioMPDJGbqkzuDMpy4HYEvRsM29c3jJEUhmRMOqFS/2EADzVE2
5ReAsZyT3os+BvIH1L7l1Sa3JO2lgAK6k0fX2NI+ASLcHTekpY0Pk+LuJgIdyUbYVilDaozEp9iV
StbjyNeYOHegY9OrI76jHltSnmCMor6MwgjMtjBWtXDPJNsrukxdMlHc7YZuMfgDhCehp4gfDjGC
nwAI39DqPMZ6sPkQxmlvFXbnZNawRtKrFm3ZlKsTNrnkIPTU5M8R8DnXHaYAGR6h5avatl0fdGVx
916AXTwQATwF3wdR6ygyOZlgQD0POALUereIG2RKk/Uno8QQ/2Fm0MVtyfvbTG/rOW9m2miVAjOg
uDs7GymtpO4AbZugKRaibpRcw/QbRnKi4eFpPdXj5GMI9NQZKat6M/fvu6o2exqoP/M/CiSG0TTF
KRBUbnO31vKjeR3QeRgYau4OvI3uPAHq8JMHEkJgieFoiIW8t2lBcMNWkev3FXV7neq8gxKpNG0g
1wigQ0ostgVtDXkKaoIujogSUCh+ztYaNnCiuWt3KPQOE9n091lfffVzjzOExlBVIxqL7ZM+vE6E
mnIQJhEjIF+wmYi785hkj+PF7fEqGH/INaPcACKhbGwD1iXdQrILCr0A5HpNTmIqYAXUFGTaZGE0
/dD+oc9YftU6iGaRFogqFOdBz6ODIr9NaDxF/uHhRUcuIJigIIGI9KI7wgMEZ2Q7GNXaNiFzawpP
V/pyK27DcbkoXB8DklHWEZBduoeVGC2/40i3Y9eV2ZKNv8Efla2Nyh354GiEMIPEfs5F5cnULw0K
KHitXjg2oJNRzluzB8NnAem5DQdmyB+/vCmNFeCJaFjMxQD9lXMOkbxSdzQpL/HLseY4qsgcYskl
KQ/E9IZURYucTNQ6I74Rc3MKXsCSpLNlFz1scjK/HvnyUxVQuGlyRR/dSEBLyBw3qXP3aXcLiz9G
gqipf/dIVbIFVlsAMx8OQVJHRlcgMhKZwGKYc0ZDVp3+eBXk/ngjkQN9vLHfd/ybn909UmBENaeh
pn5EXolIm1Scol77+qXiUMd3ceQnF6Z9Ydl8bBhYASH1tRHk1OibcNHMTkORvM/vMoXiv2KMjKqQ
O757F+c9o4RyM1Q0+7S+QvTjw1wdlwKXAx/M04Q+XgOFXF9joJQGUSLHR9Nj8yBut9lGphyMQ/HH
s10MRhG/e3uGEryBdAFbcMRFH9rbsYzgDcqxikYjp+Y6TiuCeydO8SmoVv3zFLLNunFg3Vc8Us8L
4kkbSw11dqjX6S1ykrccbLvNUY1RXQNJsGfgdw58NalW7U/WrNjgMjpjxZwIgwa2HhwmjpwrktwG
a4KfffHyE8fcl1fwmpzVgXPiOXraXU7PS9zP37gMDYP4KJox7tHjvFPZwjS2F0NqUdm2aFfrKSCQ
qaQkrTwtJMmDpkMEJVum4ywrF2Q8iOlindjKpH0PhoDCjFL1wNpLVMdhlheoNTUAq5k0Ydzdk/f0
TJ8DHAGQaKv3M69cdtYzWxuQ189IbGBaUU0V6hv3A1T0smx2zrIAGMMbnO7qfOchLInlYRxDJF/S
dskVQgyN60ODhBvJYz4b3QfQfwH6+8CG20G+woun2Ynim/HhrNhDhEjJCo1Xkj3keZf46CHzB6tH
0Mi5xuxCBBt0RGVZgScupWzbyKg+RMIgACzIfn8BpyOvWEFnEq4Q2NLsRBV4atmVjhquor6yAaBN
1v2S9luAzhFPmeK/YLxeF+GvZuM5iFM3Uyot6M88L22qfVCrhspgeg4o228DWiZIEhGG8PJ4T5So
vOItsKl0BADTAJPRloBLOGBlcqenmXMQ1qkzYW/QqNVAFkd6nALrpLDAadqx+DZ+sRFRBmU0Hfww
deeReH7V1Vk+W3qH+cWIaW5bUOis/5fs+CE0oLO7OWO3ipp5FrwwpgK719HkqTS5TMZIatF70aJo
0HE08zm+c87uOiZqfCDbTuwCHqE0GpFnaxwJH6qLFIMWaEOcPFEHB0xACCjGoJRRkbLmxtIlSmO3
O+4HtMNHpPbxf7sgyDAHDMR8DQT7LG00n3a+7UlDUbodEJA4LGl0canICR+9oQx12xvlJs8RKKXI
1S7Wd0NhVWzI26UQfEbUIQGlH92FDos9Ka0Wi99JzmGa4r9AuzDJSvqSA+W8lITtQbcGk5Hc66bO
faX7lxRf+IXMkLGb7SEMqSK1Aqumy4W1o8clUcisZi26SN7Ea8+BS3CSjPvcn2zuMhsjYKx4yC/d
U8QVzbq4PGMxibyLh55+QYlLovqT08sn4xnHc/vmEO0krkLLgUpzkE32Lk+CH0RHQEjbGReB+lIa
GClKNMzoPa8zEUEDxPeEA0gOaWz1INRZAK2dRUsL95D84Jo0v5Pmiv7RWNz1TAhShnIpIjzLnXZK
kI02KE44Ls+qKbMWqTMxKtIv5mGS7RDmgzBwn32Cy1ibt4nVFYuXdWZ99IwKFPC9Y14g52mBEeaT
7J44Itx4l2DP7hhTZ4x/G/dMJwZHG8gSEsmjXeOUgLDcefCWlKTCpELd8hZJN72RPEUCT4pOQg51
/ph0jAkHPzkbf8d7XEYQz9JTR0+NAA0fbmBcsXUr9o6MBMz4hzUwDq1whWJmYA3wf+VInvpocnNk
AjQ7m3xNkrCvkwz1spF6noicf51o3CeHtA/SNYfpv3BKoYsm4VXkrvBR3CcCeoTw4AWUhHxlOJ3y
ZYzWwthVPibk/81D30D4j5og5zm0AYoSJqgZGVcnDyLLuZARI97Qr40WoNu0cdB5oIvESZoUhkOB
Vib0tC7VaMRqQYU3hgGR5acSoA3AAW7HMXLSbB4WmhXUCTkCfO/ojEgN0G/J8DV+RdGItS+5nHwZ
DM0oYsEvpWKFHONZApVQ8oiCkIsapZQMoyVFNsGdSwhsUGHQX7JQeEa49LVtE/V5HVRXGU9izOkD
4UW45qzMsgu9ukT3hFIgz1lqjkHiZAfgh2w76Cn2DdQ3HCbuxQf0Qa2HsYlpP8O+O4StJSE3WMxZ
xirgXxKUTPqUsoLwzIYj4LIEWNaosgnLdwcchIlXfCXXwawrHorkIg0LmBksLpOXS52RAAKh2Aj5
y4/Z1zueZB2QRtFH7Zdn8GmBNQXeEg4pGx8JzdLwwpsCntbHuYRRDsQzRe2WB/W/m/NCl1vJtZXG
Q9A6S0Qs8lNYeZkW4YDIrsv3wLQSl7mlcfYFFqIb1ZTVkBl54vFTeW1cfOazYNv4CzwtrNWTyhTp
vPSR8I5lbaZsY9Y76hPugiReVPAs450N2AwCy331dUyjDemTYdHK9EGfHepzaoZzyxIXfVptaXTj
jcnSeaHfpKlINsn/t8dCUxTFSerz9Al9rBRZM6JLIMn7VQ80oPHnKTWwIpxKLOB181SJJOGcoQeh
wT3Rr4wWZinyGvmJfJmIkdgRFjOK54N5GNLR5kSjpdw5CWMo1yz/hoOubvAP25v0AcTWkQ0or3Fa
t/kPv/GnXGzbXai7s7NRBRkg8uynhDPR8Nnr1orxZDcenDwNeXw8BbrIKsLDzr45bbdHW1bUM3t8
q3yzbF7Z+3KiyXKj31p2NI+U35IOSUC5exxiLANJVrnVNh1dCOGhbj7MWy1RcUPx8CJAbVif43Eb
yFmWJnueGMbj4gvO7IbxWJamNH0QapApfUHK5KBnORESWR3yS36onLkCT1NRQNmxX0QnjlQE5ehS
ojkpkUitUo4nlpR8F0oFZrPDtgjQREEqh9nS4/egjsTqFxsGwJ01hDCZRqesxqrm4riFlEXE48vo
MEHyksqXoFgg0kAle6ncVpJgCcpy5o6JMfKcUEBJooi2C6YGYSfiI4T+JsA6u/3mF3bGdSF1M+n5
kNgsT4xIS48Bj1s+7swz46PlycjlcW5wJfIcjkq64OWA4YPl0d/8nrpMEF8ad4efS27A9ZJH/P4A
lN5ou7vw7veihdlnQyGq53n+xrN3WSO/x8ry48Ob2N6ZDVzed3Yj7pgnDq1WeDFveJRKy95H3c2j
W5mN9duicYuNcciB/38RQSKDnGYLBm52aUN/sTEXVGQyiFPDQu3q7uIyKP6ehvxtw2L3idWoTGz5
bcU6m6w6OGe3xNP9EJ3/PqYEn5d5dg9Rc9opJV59VOH2whveNHdTEt0u/z6Mc7BzQXvZotjTq0wa
W2U/pjl3RM4GzaEpBrXKGh9P+ac0KrMyH4bm1QaaJ8tfjnP2p/ySK9byni3XCfdWeXX7ZmLPwgOo
ey277vlvAk8roZmLo6uuYHfmAj3LXZ01/kOjvc0gM7bqAA9xBrJDcnCz1or+fTrc+JncqIk9a7Xj
cbLW51ZLWYQieQLyV/JcH8TXkqZVaARzzEHJX3+xX+WG/1+lPGkt+b2XVPLHDhFVYurOlTj7sCol
mSp7t21sV22jH+xYVrtQHojwLg9ylUwIC5ZgxsZn3s/vdZKMEItlyOSdJIZFaC/MLrFQg+o223Gl
ayQn/gKNZhsRqtt3j6Fsy611ZhVtyVbwDjbkOPPpsPZYuqgwjEwOAt4ODAzxip3OZmXx8i8fAkXX
dmWBNuNWtLP5FENCtRZJTtzESJ0lWPIYKAO5xbspcf9mHoOPd+cN1j0aqRGvjZ+/o2CRaN7Z1TCS
PLtPfGFxvl7j5jb+mLyiJuMVNbWa4/S6Iuvg9Y079tfqJSIQfjeNHsA9bDYarxpcet882KLTRnQF
1Y0WdzXg8YvrrQxUwuh2teKk+IEcW/AQQXP4mjlr2rAMwgFhgCMLUoMeB9xy+O2IkCEBBwsXECyO
C4f9xpPH2Hyu2SE+u/Ow2VKv7+hz8z8MiAO/evct5uMVKbMgxWkR/evg6wvP/HZqIokVz/EetLe9
WVjx5oHeQhh79GdAZlAdTIcUcnzPHGqZnC4C2q0nU9C2ZsF/m0yOPJhtR9tcLRxv4526ohJ2uhxA
Lyz2V5WNtx98Pg9vPuDJoGGeYyihnVjjZcCzVz2bQwT3SwNP2e6OXd0Q37KyYvccHsHR5fjECkkv
eUXU8NNW3cTq+FWn+xxrh63xfIZ3p0+XGRoSsoM1LxrvF76VmNYvTAIh6TMLmahO9Z06FMh74yjB
FQ0IbE5D9fYWiyxZTCRDltar60aWVorPQ53Fx1ejPdOTq5TkLLzjiESJ3jhC55m61yLjLzhS8nY8
/jbFMJuWE6vFYBy6hwCPWLu9KOuQgmSY9NIjPx7jVNI10GjlVzv1ZMyFhGcY267xaFjZm14WxuMY
X56gvhjKBZwocjUTH3+xfr8GdQdu7jAosH6h25CyGv8QSfIJzEW4MHuMijLPxAZxwKjPH9aplPDU
YHgty9O6CI8WfvK6eiCsIXCevvr8xeiBrR3WUh60IWsJo1YB/xaj7wA3Mlh0wKXs0nLvq6IysMSi
bEoWC66t+QyhCI30P7OUF5rF1SWXI3qmZsvQFmo36pklnst6Davg2EmpOb/xxXmi244KdYO8XJwN
FFhcLAOlhPIrCX7292B1mcCt19Kj+zxSdew0fcsmZ5SHux2/Od6mz9nOfnX1N+fYggwCFKKbLCrr
qMpX0mVUKJ0k/ovp5zZGvUOCDrPM4JLDzyLmWMEWNuhXdsf7UW8sOcnROhRILMwpI7ylU58o105b
WEb9WNOzQGqLDv9BEhXTzfUDYohul0Fnsn1bB0Zm00iJUhUNmSqYYPGypG8cp6QGXYD85VU9eXid
AWcwlk3QJHu0pGatrZ5Pk3P8wiUXn+mCCQ567T5r7/xx94H/7PQ0Zu51Q58Wf1OsnZ/qBWTIlJSH
U/6RiOIYHBV/MjH1TgKiTju+5cKvooYyHr0sW4G3sFmoH+DSNV60X1ZWsY+zVt+QgRzgY1NNePYW
zB+QPJNkUBjKG27G7KwOT/XsJK0GK+vVoCESqz3ocJCGyvr9SFHU9YjNVv4MgaNsYdbvGke6j1Mf
uCLoml7cB4vFtN0xOyGjWa9JrTQLDB4XS61U2RbR1weXXL98e5wBr/FuC7hH1kYucYc1ZxeKsxKT
YpuPAdnHdtbvmgJ2HUxZbJCVjJHL81ONfigLJoq/YctCJT4hgx0gJr6cZEysxm78LJJItB1sWdax
pE/1is2LrJDa41wYdfzvjQz/Xr7qa5D0nRtI7M6MyrNR04o1IrwkTYxYWUiTwUs2P+kTWCJf1mZi
A5PQ8Ps1C/UZ0n3sM+tmPn5JjfYYkZ3+P7H2F5yd4Y6R3aw6DwIAyjr4Uw/FgUDCbKaaoeGgaO7X
54Q9/uyoN0HNkmbXG3L+rodDNH8ugSoXo36QZ87G9LVyUqc/y5tIDqyU76oZQFVnWWlb6xe3uKGa
S1qMSZHfnu0bgDifnXVxeA8aaIT+OqLoUIUWtGhIUy37UzikG+2+/l3fSeI64btBqXeZ0C7ehsxW
L67yLTKIBAZtVBd275nQ0ghTvVeXP5o4aJpUDKbWug7Eyw7m47WF8uho6iEDoBBuYrA6+XVAzd5t
y5wxWOA1gKYcIKS2QMMolsFW0j0NaPB3PlVZdfZwoHYyosaL5LLJiN8xa66n7qsTo7kg67vmfUWf
7IfB3zyafsOHlORi+3GOUceY7YSPKieg8fxOGB5TcupggX6ic2CJUeRNNR5uO6iSnfqMKkzmA042
99YzQg53DP2QjKJWYnCXbjx4wQws/oDXeFI5t4bAaFvWg4bAZFcYBe1jQb9JLH7KbsQSTjBI4ikp
CxKKgrzoU6gcw0ogJRwDCWK1ANe7EulBWNGA/GfNV2ekss3J3woL4/NfDUNUszdevb7ebspcKZdp
QTc0EwsGqQsSUvcYhqypUKz8V5ff6MYKbazeS8hZJcETyoMpaKTVDKK+LCXRPInz/tttGPNwO+zr
YRNNwnzBtMOvqI4u9FKRYujZY3bS9zmKiAMlDSHl7RVSU1molEdUhc0MzC/B76BvHGRyxHfrVU77
wVHWYUtQQZQv2Xdgd+ctxmcEwUK6hljBHOR0ZGPdx6/niDjKEuXEvTXZsyoXh4KX33WLDR4WG3BC
QgGGDUaXRmvVzMDL34S94qKzPsXLn9HS1Udvr8vg+Hdbagoz5VUVHfwdA+h4VvhvQirtDWaanY3b
vC+c3uDAXINk1XxyRupzxBn+6vNWqweNZE1aUWmxIgsRl1+AXxKgvYk9bFqHMU7aDJ0vH6pM+aJi
AEX3QWng/iPpvLYUxaIw/ESuJUn0lkMWMaBSeuMyopgThqfvb9tTMz0z3VUqcM7Z6Q/XzrD7HDBb
mE9fd9x8NJS98d0jpLRMzzx6jeBp+YDdoJd2Xh6lxfTWm3ZqSwAXH1JVrTGS7gSaDxKUuGtliAgG
iqtEQwRXo/oGwypddY2EFQo9Acnh+ADd7s1VkHteOzphxolqaVPML0nV+qWvhRomjywk6Bdb8gl4
fQxqMBZ6t+EwFBhWkYH2yUD3NsZIxylywvgQOZoTGckOVgIDI8GfjWnaNykhOtUfnoq3pEhrLA//
wTLE5LstC5enQlJKIfv4o7DzCQ5M+58zZ0Wg7ltcD02AD365ZFqcB4DAwlbEQfegS4ceGwd2a7KF
YXEJmgtzcRuVRD5OL6TTmcQ6t21kibYVIAZgVrE2vjmlCH4c+l9AMCHfc1F6yDH0HsUPcAgCKRnd
6mjX+RfGBq/2ypJ5CNQAkq/SswrcpNHflrKiBsDArMWwml/uHSzJfBeBqUugh9Cae7oWSolGgIzA
Q9DLEDoLF0SmTjrPTyh7HwmpWvPw9NDTgvPIUlfDY8IzByAwFn7QxdkNBZkFo3qD+Nc9OtS7BpYs
oBVetIvjhxFcX4H9dlC0pDd3Hs7nr9UIdMIcqm7Kfzd0uow6hhJcMg3Fm93WTh5Qn92jr7uoZjRg
f81EWK+uK2KDoJR6RJkL2PHGgkRznj6PanJBA7kVofv8B+F2gibyOXl+e2/wizJcODlPWOnoe1zg
h+CKkI8u/Rmj99F59WWCx1isQRl5VffEbIIRRwjv5T5rTJRgrfbQVnGvPoINe/fWofcieAtiHBoY
m6KmMhk6oAfVNLtY6n44+iGWc+4xsRsXeftBmYqOHM2kZtw93lQRUhV/vG2vcsl70KJDeO7gjFuw
Gc6eRfWN7npgGanNy6in1dHJdL6DJnUfgTg0kar3QDPWwlnUSrHU0PzLoli/qsq57PtN9/YA0HDE
zLJfQDksxyAgmHALIuxW92KPiyxBb5bzWufbX8JyFdu1+qReghGHAiOb6khT7OISIPGSo1ymb9e9
O5z4FExMud09+GQovGg18gU1h7urt5Hg2Ge4EzD/ZgJOYfUNr6P6ev8O9wXH0Dng9+FNzagj3OHs
8vNSZF/eOXpuXc15Z6/01cT5wiUEDbD9ertm3DJUMaC1gUjEqd0I9LjFRm0ho+/NYg47skLnkRnu
9LhTfrXCt9xeRHIFwxtwLef3vnIsJB/V2c+lGTL7drDjsMOTHdrOVncRrn+7WKM8nrG8YtVbyGmn
5cNaE2syY9HlHKo5GOPSrfgiRZ4+eqaq/eFaQuyqzcRXoCCGi7MMH21iqn37KnZ7Uxvrt0FROI3N
DVr62719s+kr1cU45YAGwso4Ks3yuJSxXvjdIiRQvd2P1y0n25K6pbFpOdpREfPe1PY3xPN11bzy
kmVP31SVoiK38KFW1l7dVbWqN9umwiliUuP8Cw49s6maNuX9i5O4lmE4Ue88PQPXTO94VYd6T2c6
RjPTL8LmmBq2z4EYf6GM00XfBzC1rAWmL5BbqV419VpHEMsv7kFX+r79vPiYXA2xYViUAJYAl+Hy
1kD8AnkJK8L3ibUPRiJ7jnS+rXSF4Q3l4OcGBuv4VvmGEZau6NTd19cO337wr8F+errwHJzv4rjm
WOew5/m1kFHAZEG8KJ8XrBxByuBFxiGDTseDf6x6ZMSsvfls51SDsi3SrjsqQuor5oEPUAgdEFFZ
QT54LbtUcuQnRrgRYQY3M2jAlJegUFgsz86cB8xwhwx9BdGBgTK+6dSSW0VB4tdbzpUqzW+wiZvR
5F45ae3uY1cOQ/ecZeYFrIieI2n1Do/1HyXzw6YsfevNFJwTDWECNMz3f9wr4hzSDC34bek7DbfX
wSP4WlxQMGsDNwfox8wFvAmDLFFTZbibgqQbpDkKwBQVB8aT6o5P92ZSbRhUisElMucnN9f6/NkD
YtYjHBDyjFzuH/p8i6bL/3Ov6duwgYnha321xuyMNhlEbNoc3PTCq3ksUmLx948xSg/SJnioW5vd
eHTWtScMjlk0gPLYLIMa74GdjY/KtXPEVK8QDvy+U1MtWm/qQvwucWJ311rLXX5WhBhgYchTGKAg
mlhRveejBhjH9qgWgLV3UEAUshyQbPAAI4ORKig4OGjLxt+EKZrJ3B8w4cRbI+9ZY7P7kRNxxQHf
xxHgVHMcwdR7CkiIwEDqBLwS9Mroa+DCzk/WNsye6v7tygujhM6vT2GsiVg1lwNs6cjLoait9AsQ
JmpYYW8sb8CdvDVcbMA84QHYmaPZzjo44FWHl64gjap3MntxBt5AgwCRXMJ3W3qFsuDZArbbBwha
8l4ITKQX+HKYnoTmrbOrFEGuQNFQoSCBzg9VF/SxvHl1y7E1Iyyexp7ALgAXvSLwC0iX1YS6UOtL
EJbju1kRygs7iKvBgUd6YOIZ23tPJg/gdenzS1d9RhalLoXa3Hc+8tTSQa+oKL9naiSSU2lbWuSo
IjBPaXfNrvjLBbTi9VNIhQe50exQ0tEoaJH8YLHkWFuPs7boo82BXEpFJ/fuzTogEtkpFNYtghVF
Q6fbandvCchiqoea5pxfSGsxe1YfHNrS3yyovkDZnRzT+U4/AuigW589cypWQFZkPwwart1P9k53
mAwKrvA+/LjASHk2/Znp5VqM2MU9wdkCE3owWFCgD293q+Pt65b1EFPYvNaxSjA5eGGYDgYKu6hu
A/M7bOrZ8lIHAcmMfUtS41sFwc06TU4H3xJY1NMjFtC6+xwcvA9mBq2HJwclLmEVBaLIozjv5Ycm
+U3HMTCWZLZ4kPXSD4Q2CWxNYmNUiLoLbUdaixLvCueUMe7iuF90L9lQ3HbXzVXzGaJmgXjLy89B
8YGgvA5f5E2to5enbO/iKDt85szebUlVyJ+gyQPBmnVzp4ptrxcACLxOv2h893TaDfQ4jbM7c/E7
rHm4/wb7EQfsoYJww+dhq4M7rLz3onCM8E7XHXyq4lwvIPYi9LCnk40di189vcXFP5WURjTPZvtc
8+/zw2rRHHcvXeLOmoOioQZmsToGF7m83jYb7Dtrk4RTPK+BNYIVfIovIeAGU2OP4Vv5Ft7uc7LU
Puwxw3bAg7KVBsKTHg5fnWq15dk6b8zHjfbCpscqebiBxDb/Qfa0o3RgQTEwMBkp6KeeHlw3zEWJ
5AfM2xFOlC6gTB5stgLaSsHLA4kgP3taTVtLvPqU7VeGd1fXKbdjOsC3e43fQE9/Opzz5rXzsN38
+hSbzTvS9yIujT1070sSpkcN99tydxAcG5HJ0Q1/SmLZoTvrDZru68E9f4QckfCKYdVRSJNpXHno
+Dzq/sxtVGH0P52i911c/DKrdv6wJNZpzqPmHkRibzho1jhr7TsebCSbovhPkXMdiRXLuf8lmjko
vrDTp4RmQKk8w0OnGa0vOURAyAhk3Sq5Qnl89QI8xwemzTn+pHW96xVVaBFHm34DHOKz08LaADqj
ax2hApqT5kkNYKxucQYXyYvzOdmP6OZzqn+KNRaV/yMw/HbYuZ3rGodKCi2yR+JA6T/oQ6GsglxI
0T+1hpfKXxsfV0h/W0oNrmz4FZtYFl5jsjNTnlQZnA+LNcouVdgoPYFydrCSWR7sX1Bftm62o3d7
F5SZGasOq+f4fYqDBtJ7vmZwwIAChbiGUojt1HuD3vXs87vNHvagHzCHsMno9LdwDlDn759mhLur
s3/1j2XKDRAZE7sOX7BU2D0ZvuU13GfpBSW6XFgVCKxGVOLPEbTh4xDp3ovzMjlW+QL+ERKCr2Al
3qQBVn34foCYJTtV2pmgUOYzMcguyKHAc3GR3gAa+jt8nMPZpFoM3po6d6hGS1JZStLvxSV1urSQ
6GjNXAC3bEagrRqFunYPXpSRKEq/ICrJQMMdcj1bt37miRwE4YpR3wpJzIyIT4KMyZhqbZUVN97t
O3lHWruRnjzxGwFJz9a70Wc+54BRWe7PWnigIWhyez7nZLAmCR+uh+cRh0MV3vb9R9gaoDDjspNN
hJAwaSfl5HpNBIoxZbiJzv3+EaN+YBZeo4axkN1JljAp9cJFZobqHwAO67HFM3JPO1wCnaghYiqP
XXc3emE7WoX1KjwGtWteSym2Q9wvdjEea+zI2Mi3Lhaq+/Vt58+i24LMRFmDHo48SCVsuO9iGTPZ
f7KXywE56852o7ey+tYFEvJhc6dZiMIS7xueWu4l/ExAaZ9t75LrJ7We8U/BNRCNvGPnXMD6vzIG
cZEvtir/AFGb9fp1cNJC5UYZ4nRUa3BOsMJn7qHilDLCB84t0HQ5aHKDgq40o1nJM+In3nQjHF4Z
l+gt/rO8yjkY7veBkZ9QPhJn5W2DgdCzI+60TxG/IUMSIZuaFVMW7yjRyqbfPI2aVlKbWxWKQNVH
XTb5zQZUX0r8AzZKi1NGidaE2TSgXMldcI8AidosnX3nEQYkQ2QOE1Gs2MJv7Wue5r2lgCajLRFd
NLxrr46OmyxpAXiZYZ1pOXbGfr29B5XFmRl+2sBRAOoyrgye+SGgC+1ZEbY9IW/9NlP9FBU+6DkB
nO3cs8x0yJ5v6mSr/S6I0UHegTAtYfjd0nqCFY7TzGc1tb1LmW0zrTbcho/h1sS8h3cdyaWv8vQl
iaHsrLdaMtYAJP3/i/3nCueTssOdTPLeEoB3D7ovLsSCytzORY+DZw/V+OFAcW2QjnEYUhlQ3j8k
iXJI1PlVfoR+qSTIT9+evuNddMesilfjZ2rA2QXSjgIDgDzExiKt//vmtcSxJgUujGXO0tPDWdPK
dre4ekqHjBORL/n3mfOYhawtSn+oUc/IzJDv4vvevAJs5ob7/7V6klhuebXdSNSjHm1SZclnoy5K
R9GQhcQJ9ggf7UfbnAhTVp8UHYs5JZPKpJFs82al6tGM3BPO7RevCOyhO1V84VOD3XPySQKfFbg2
Pak+egsJK4KLngChTEFzwd2H2o9MHZJEb3o9Qp5ocCuR59BiFJkD1JrYh3wNAlEpnWDuAqVUnoDc
RL7j/2OBK/z/R+WRfeBa7oYkJEJ8bYqXcyUmYDRLyGOeSOZZAZEfJCIkTPkpScHJdFGTfLls5y+f
I5dXT5HLmaCUJJ9V8GgTcGJcQL7saYEG2AxsD4xSWhjUNvzNMgclD4UUeBsLQx7w/48nbysLSX7n
6fOJ77yw4EnlMuTzfxVCIzS6eDW4VrwLsjY/t1r59U0JgqBkjAqogrjwiHvQBPiL7xcoGdDsB3If
ojvpcMGAz2D6bZweiyvhNovQAN8MFVDAKxSgjEFoBDHQZqT9BuvKcBuM5x7m6tk1vDdAe9x9U6hW
QqPupR4FHgC7s4NqArtF80CZTtKEd5c8lvub53e3wubXJF4K958UkbcCNSc4OZgN6FRTAVMcIAXA
Xz8WcgquT6QjUrEF5yrkGTvondDja3UAyHHUcEXwy1kGOST2lhcsRdUcLB3yY2qwXEIlEa4EgG7Q
IqwqlNCQL4yAFA7WPbDjeeIETuSDB+O4J5NAyhl1DsRkWUeAeD2m+oC6QoB64QYtzD7gIpnjgjnq
j1fAGm2ytD/wTzFiPjNAWswQaROm6OHhtUTVAueH7unoK4ozFicGXdF993tWAItoZSE6f3DY51I5
TrjnD8EoFYDJ+gCSREmYaRV4QZ5DZdIqxBchLEeAWLM+sz/Py+Gv0xQDKilCEjweLIwmtnspwXL0
maQhfom/wCieXKMJJGopT2HwZSN6XIp5XMZDRVxqyy6BxEMVA0akbjvFl2MTQXfTXfW1LrlpA2gn
g3seBCTF2d8cpoXMssp4j4Uo2G4L/rBMx590TDoZbV3amtMs1GkAM1ulu1uQm8m/0W5cwbEHWdln
5sLwuZ+NzPAT2W914ytjSuiCaWImjg8DIyu1l4k88/9wdO4Z4NMxZAIEwFu/1QU+GcjAbXi149ue
juyQDwCejWTlxJKt9l5DSG9ocoCq4ixtb7iFNJMviqEwF243ekf6zQjgygqvLr5x4cO+parb/917
yDBkW/qzzxy5ryKk8wK6u63zAFvwCoSNiFMWo37/g5crm0ScJbQ9RsQY9m09DRVf0jKfDs0JexeA
BT8Q1sMkCs5S4Oc11pFJwcJep6fI/Lh75+5cwJz9RkwClhSUmQbmZzad0eoDGBVcoppBr4sytkU9
CzSAduDffjyeAX1RNx9EWVVy8xjaw72l+ebVYFoRLzcHp/H2lxWb5TkZNO7d3uBG4VOhhUvzqdan
928qXLnfcvh535uTf03f7uw4rmnE5uaE0IFOJPNUWokNUnsyi8EtFDFw9OCpvodA7fZ/jbDk4TSq
dLT/49ljGqg5W8OnhVT/JmbYpJUrVfMjuMHeQJ5mzYzgpu4z/xHUtvFhG+2AvXifl29fwHqUdODW
9Ut4e5PcMWOFprj5rhEKa7VjaP2bes7QINbuDqaSYe2JyijUAYwvcefGWIVOZ3TlVgT1U2cLdIhJ
wMsvlrs7jwnp2tveNdvfq8PTyVZMikEzYjINWLHPo3yiptx5EgoQJ5nM/pDFPGKIG3zttK5xPNH+
b1hg7vnAxRMnDk5KWSQhU/bmoHBDSEMb+uVAGQBHgsfllhLsbEI00rKUYfWaHE0tDnkJHU3nmXwe
PKmA6hg/ztHMXn7HD1oyzhNhICETf715SR4cp/cqoPFCGX2cFOqTieYvTIEt7FjBD8pB01yADID/
W6/UZ9tuIhV6Z/X6D9XSoq8W3VBPHKL3eUlpvNhfmnPGTj0BwKw/zz80Py2PVSAdLs529gG75NeL
AnUvo0SwIAM2Q2REvBI6R0YX+0dAuXRYHUEA6RfV5jy8zqfdqkcLmmmTtJONCuwQ0DiBU7X/YLgL
1ns2YOA7QXkF0ij6wUg3rEQyDmWxyRfi33ag+yiHsjAnHIdbjMVp1o63qqsrnwGwrnbhO1q8OmS7
OckL+e5gENhqmRPCPSWmUpZqbRhaQ2RIESCj4ZkkrXogBkAwJ9nBcyzf9waVk60G+2AwE/Jf8GLn
qHUDCc/jCPFKauSttNZIUR0rRXwGRZa9zkOr4t7hlVwl6vxImUlOO4OmyCN8g+HihegdiFsG5yWn
an2BzmwzveK/wI3kWbFPIETAkn4eUMTyqrfQtIrVF+0ByKNwJFA9MTooltKB2Jke1pkZ2QfDfWUx
K0cO4vlFEeIclWk5z09oRSAnxO4+tQO22mRwVNUCcJhNEASFhkgF49kWfFMeIAsG0D5mCkIKEuJ1
8B0EkWSGFLzYqaPqIjI3wWCZwMZ5pxhHAK/s02mrDYmDOx4RP7zvQcnv431Dl28ZDBiloPsuzuoR
lulnteeokL6rk0tgorPHRpOWdU28gTbsfNAgIlb+dBo3BVAAXCTthG7UobXvwiBqV7XIcscACXcC
9awNBaVaLNrcyuyh+EhCxqKiiFCMQYzoNAL7L9BUvI/YcYy9QYfjJ0cQgtdCXsGhNhE5WXKQfZKj
/5RQluWS8KAkJTFToCEYZBLnGX/zOX3IzVjhAUnJKDtS5Yljg9H/cqMpWAZUSOs17ej7K15iEOPI
1bD/WYbQawg1CpZGihRXJwETCORZFCPIpWCEzD2vVyePp5NHviiUjSzEA4CECqIAiGkcWCiUuNtY
KQD0mb579Tq6CzPYYsQt5nJ9vXAImxmng8caA8dRd9Z8CFHHZ+4egIUuAK2h1HmXkNNiQC9bTAco
y4VgV1POeSSfyEsP4wmZItQPVDSA0r7IjmZtyQjRtjx7H/qLtBaF+kIdCpSgXoig940bspqBR8o3
21coqBJmwBs8Qm+4mr1waGrG9+4Tw9o5m+9Ef/hGXnKmpgNhNYV5iqUdWhRJfqfTI2Lo8eg0JTlY
oVSyEjoJzzV9j1PYSURm/kDSGfgCnMmn+JXF+IB8KueVPGgaBHc05id4AKP6S77gnTa4+pgOkygQ
kZdFRTUZvFDC4bYImAdfipGX3/2A8zTOdm5rUmTcn9Xq2sYxfGwOyDJCcQ+zIU7bgzodB+fVCmZI
JtF7ctPvFOA+YEG2UuF/Fjxls+pdcE4lutOr5uUQZS+DRtl/VmOLKSJIKVAmbaguYaZBh0X+cyUw
iKMwDG7u9glOQMchmDPH1bV+S3OYm4qcP4FbBx9ru4YlqJ/CMRvD+tRy/wTn8/iBPV7Ef3tH4tki
wIgQTx9OCHGun5Ea8jbO6q+EXyQIzY5gXp/pluAIkObQDBnqhddByzmmnY7VBYpukGaB9HRW8rAB
y9S60ylQEx1qJQhfx2K8554Lx64nR4ptLovmQ12drsC5t08PRWVyUMcCjLxTlNLDhpoRkmUKnWIQ
rywgi9QCFljRwXHbPmFQe/C0a5vZyUennm9iV5WeI6m4RJxp+e4TGr31KVwiKUA1ZDRx78MdQOTP
P/x/JQU2hc4dCtnV/VYuYj37D208D9A90k0Ab5tF2/DIC46MKoMjTC+m2w38qsEcvDnovAy3sj1L
au+SqV7UrTNryXNH8oKuOBNG0C6VsinBUOCimw0DBwOwrxJMFCvNFHUSSaR1iLKJ0cc1gkVG1GVm
o54CWMuygtQc4UQ4Rv8RXaGFGGycoUDPWilHP0E1GMB/QvPVkpZTDKYd3VsM67R73a2agucxY5lI
CCqd1QJbolQwfcYMLBiGouyg2lIcjEE+X6+KAevy6XU6PGhufa8zrduoD1+n9IieHYuevh3qc8a8
H5YcwEkxWUth7EOZrkYl4ciigRZA8R+jwt1Ek21bUFa+PQuQResbJnvOSwQsczTxXktufauf5NRV
9NqCQSNZIpJDre2B2w1JhTI0N+fxBDXWJjJB8f5Ou6qNn/F9SFZysBWCIyUkBoYRX8ZeOhNAddR6
pr/ddchH5vF3OoJLA2iWg0VSSHSecpKbxYYjT/G5pSo80aQnbNtewSQ+uo7EomSwg4IVBiBAZBl5
0LJQMeakRTVgnuTwnHmUlKiCnBQPo6DhLGmff/sFVbPM6uruJ0PvMeL3ReGyyW/F2ggGByBD2vJW
BkOLsAL3FDo3WM39xRNeGbEEw2N4H/Asr1BAmPGFIOpJZ8jmFYxFlxOC0oiBkE801SCiHCuR5IJ1
SrB/xzfvw9RJoZ2JDHhS782GJCOorZ0DERiTtm+LxPHh5OckN52fPnKE6lySwAqj3fWrXaDBXAnm
k9eS10zVCYam462hptGnMaOA+YwV/GRkM5KPwiGGZ4RF3r5nfcl3iCR8ajiQJMHA2Y9Q38J7uOrv
uidCCCeLIE87htsBZC+HByijNmi+tgLDMpq/5yxzSWlMZ0OU4oXREBDNc1Fo4ImQaYAt3BG0dTJK
6vCbC6RuSZhuuySZyktu5HtGTB8gVjWXOTMxMVa49GydH+aS+CHbCL8T1IO2nnieTSYYxLRpdgh5
M1x9BmMpJQENOXVy+X7Z6TfBRyBwTCfEm3j5some6C7QMPr0lHzaDfu4cFbKRUSxUj8LL7xewDRF
wGnHxYYcpKQa/X02hOHwF8OqCo7SWxJhh6IOuCYQOqHWYMWhMsQ5pU9DvxDaKcKeYxd6V93rAOZr
j5GeLFDCrbOemYyzgudSarOjQ3ekBIrEBQsXeoXHB4ZtG6GNCE0FiDpiCYQ+75qNNjsAs1Ko7pbU
G6+7ynhT0gwgMNhFSBTacuHrlbX6nEjUQOQV2eac7ZYlFbOeU4l2S5o6zDepUl11nJAP1X0vSMoN
zTfLYUPYTN6ZHE0QkCGgoyY9X+o9PIyf/tJGA4PTC4pyk54r9TUtEFoRo/mk6CH3H3zBU0MP/tX6
ZFEE1GdB00Rvk+m1aOnN5uxmmDttcWgDC/vJ+bgGUpU8ZCpolMiESAhSXZJC1l7bGB4djQNO0o8t
PCe8Zzf77MKRVchPFL4tWRuPjLX5gs/3PECqIfmDSONinEVzmFOY9GH2oZWh1aBxgtuEIs6sVkeF
DwY651WW9ekFkx2EZYFG1ym4MO/mE1Hc42vDvX5RU1rj3R0M75ByzFSIOmUSMeQNzBAOEA1U7wjm
iuwaqPfvHDmvhKM7+Y17t+EZUoEz8u666x17eM1aTYX+hoREaTAQUN0RxcBHzkHewXAZMf+g1Bwb
PxFMVsZBAT4NGS+z7kx6BIGIY2M8wy0G7rkl9WzL1FkHO9AIXpkQYyFSN3ksqLzOwWDQhpnQ2+YY
bXO9BBPOL2hjs3RlRMSVsbjC/T1wZoCmDE/p4z38M06aHSySj2CkBTytM6hUoL9hQX9PA6DlYWbV
+Gy3hqLPcRSnc56jgx23LMTGgimjFJBaE1sUWHh0XTrCWifJZc4F9W7zyqXT3nqxxlkT/RqQc4+z
icvZrrfihdtH47oPZ4NWPRfHDqD+5RCJSQ0RPclsweI3zjD/qOBLcBNSpTwdTIu/2fhl+gzbEruf
nxn20CR8IcvlMBQaDIp4eI6BKsbid9AibqwdcGAmXW9QIUgmM/DNSdw5oefGWCO21kMC5p3H36jA
YdwlLKyRJGIy55ex8YkNBiIgHO/OfYUu0uqxU9uQ6v0Tcf1vb4QI9AwhIxxnhjtmJT4GUrTGm1Jc
40r+c+14rc7uIaYT5eOREiJ3cc1hYtWVsYNFbL9F14PEX8CT8XFS9UcktHdCC1VU+Zhu+68FG4GH
w9en3zZLFCFrPlk5zju+B70dkjRKPDdn2ybejV4vYT1MeVSgtesO1HmdwQbhbxuCF5ynp7r31VDy
wutAQDkTet40ZeF9SEPAk/AsDEUaUBQWnCXUY6M3wkq0wlAiA42EWg/PVBT4zPAyJynTl6i8HDLW
I2CAg9Z5Ji0L2OJy+7ypSVLOAZq7jYNPN51YKl3Tw5gSHfyk1/i7Dlvx3MS2V4Cl0DLOnDAXg5wA
UMj94urfBJjLn9YBm5J+OxR85ZQWiO6VgKY4ALt4YnJcIzF+6l+BvP5ZsjPfFEs8pfmvc0S7yYlb
T0AneIsxOG9xTXdJEmhpUowAigB24N2eg9dOrNOamH4ENTg3DhMcppNHb/mGUqpuNx8yhV+b11p0
2ckg3gpvJ9GSpcicg3CZ0xdPm4Q2jB3p9clBPL+Rq05azJV4m/jCdJFHsQ1Rq0zRr5JPyqFBT+gi
yWWdlOKVC0dJmrqPFAEo8EWid4Z0M7xZK3kNYbFnZwCchxGGf/e86Nbcek7Ou1YYy6HUboIXkWEc
bkJzLpRoctc99BzCV3eOvX1xd0UWej65oQgxb/g4izbpJWFVN5qBXtrSmm31ClfnLKJ/obzLnC6K
Ej9nMlSfLjEMSQRwa3n3l76ex+jgkDRxXqLdx6P5odaw2bvDfdY7fD+Y6s5UsIrFQACNNZyOnfMY
CLcSTE6jM1sLZW5F5QmupqRuORPYXnkhxEO8Rs8ZiFcCaeEC5e9nnDtEOjYXjeYoviMaMZOeD7CN
U7tXLkyI9ZJjSYhDnxUo3DLxAHOJfuxnhXpZ0gKc9Prj8PXFMZISlt4BYyfpvY9Q3vb3vFbvYqG9
ROOumxsmwzlalTdUlJhKPQV8fLP8N4ZK+fKb4qCAWACzImQYE4TCCZRBctnyp8lkjioHiN8NwcZj
LpwktRHx9YgocbAWo5IbrwhO/Dga9GaJ46gGK162u/Tnw6zZFr0RghPKpM1UIif2W1S1iFQR8uDI
rAiVIHvhoyM3hx61y/LiMerUHtyljBcgxNE8yWYLDlf3BGtH0OAvBMn4pcGDPIV2tGL7bJiEkrvA
Cvgx6dzaBJg/7X6kqIikuDvHZg7BZtM3U/inQ3r1HN3sHpSO4uMSsFhqs9fnlSe9JplZXpfIrKgd
dGA3eLUclILR7MF2i1lIiR9izHIi7+Jz1iKEvrkMuhYNfxRufgy+whUS6YoVFe9o1BGVI/oEXcnK
Oej+ECI74s+MbFSw4dsovJEcl0PMS6Rjn/1iPbTBTPqP0KjPJGVULLwb6o8rWVrCpV7R9yG+bGKa
Mh6Ov6wCzPw2TZsfEkEImusbke0hLos8ntwdkkmu//4hR90i5eOWSovQt/VJT5jizNZCDvh7edPt
yvBrXUwix9pDtfX+U4uFa33D3I1pDTSgT8hQ44EJ/K67902KEY1KiK1z8XHCMBc67qae6Oi0FDeZ
R/B7CzLp60WNJagLM2M2PyOBwRksa0aCfrbzN+Sp43vhjEmlrJ60qvNMoPcyBkdMcbNxJWLUaMnz
H0gUxhYwPd2fAFynWyKKvj9FLhkYhvBgRGsitFHBoyAjR060gHkmtmXiGt5nqcA8GK7cFwDGNak2
SeyKvueKFswlQDVMjsUsmbx/EFAroHg6EVPZImzfDZLJDU80dqmfyTJXLOo4QxaLSZBzj/vUgFm/
HPGSxyzDrxA6KetzI4A7nQqGeojku4mBHQBBFIig3rZ6smbkxtx80FWYtiSwUNTODDhpSHvOzrQI
gQdKbSP1tpCrEDuQVPqFYmdQS05Vn5tWwQ2rN/3PxZM3JLhl/Ju+WDUZG/Rbav4KBucGJWyQ/aoe
V4ayNORQ9aA55QFVKDS6Y9pOxZaO7jCdkJtZcZJL2yqY3JM5EIk6afcc1AHLjX3JblQv0G9B1lhw
cS6Lnuqkb/RW7y61V6czFSG0qe1M5cCs1+Hmz0Y6pD93Ht/BuYgwsPC8eFQfKHbbvcf522KxcpA+
Sdl72Ww3aT7Tz6N9KKLszkjsEr5eMtgzUEPEm+0e0BI5kZkxtZnVSEzJeSTz3bvFzeMCg08Gg+GE
6LQHxlGyPSk1sj2hl2HLLWhJtL76V4bX/nde1RBY8UY/Bw9jG8q3fqL5vvqFMTErgAdhS0bJDzOf
EdU1pIt/oWX8Udryj12l39QRhTZWqq6+tKu+ExhcBbfKYLn7TY2kNKQlSW+OlxkJJXdzPJLruQhZ
yvAOMNBxPLrUlc78mt4USUZ6dCtRcqKxyUJ1Q1qY0MVc23na7iH6SKeFtorvD9509sFn+SDc29Ov
by54C/WkLTFrI6suU/hjlOyjsujQH2FuLJJbL/c8xHv56h85rsncN/HIoFWAYwop6fcmkkUJCRbJ
Oq0QVPgsTIMZZh/apmvWfUTqLcuh2UItDKLghAl4n2hWx793iX05aB3BYdopYw9GyEaQc9n0xr+e
R0UR0si9chU0eCVmiPIcNSjHHorhyI/+9P8YgeARquhysdUEueLhVEFzi1SHBjYFHUKw7BeSdiqM
Nn1LoQu1+9TUaF/mze1PYYphimjx0LXmzL3LhrBIRFchmiWgCOjTcI1iI8DG/YUvlE/EXUlMMgj5
V1cK3U/QpjxhSoMm5QYoBPeIFgad6VZyLoHcUgQ+qIhfMdPO6xGKE91+pEqo7sm8MRtMQa3j3hm1
M5F882gn4hZQHr2e6NZKu3cDSJg94dwAKAutiFYwUAJbfesUwJriuBPKeQfDTeQSQEoy/1YtzHvI
aGMEifOKiSj9lZhQAACgv6XtisDT0U05y5LbhhbDiJORQOrQUCCKv4j1tP+gSJ7ZN6T27GaGgqLu
K2riqs01zPrXOaQyqFg/oaR3Qh91On0k6Goj2b3ZyA5hksquR5YKP22uHQdZAJ5DNJX2oZ13ocMx
DutU7h9FMO0UnAxRGOXUH9WwDQBSLoafpReisd5y0Zejl1NzsnYb6bg6JXOd7h6mny71uCyRgycV
88aa4CNLsw1ge9bCzyoBNbyTuYo8JhrFosfYYS7Qbxcwwzjv0WRGakOIijWnGk6lCudYhRrtu9wh
oCCXnWivENFFoMnKjs7b/5o8/N+Hpm8TZiaVyTswlNgazn/aXacAGZ8fPY2RneMetuhCcDaDSoBI
Qu2iilQUMuhpvr7MGJ/B0fA1pzFn2EjznxSFUuW52uIwPGq0/KpDT/He+yTVGDQW81g0wpZvMT++
uyjps7UwLJx8EiW2t8i8EWXSyRGyFnm+LGAtBeIWfGdimAf746oGawHXOOD+FX6uwEIaSFAqmn+K
dYVzM7YWroG8/gk/lBuDdl6cVgsO63kiYB4pYjmbUD5YASyhYPfQWEanUyQ0+n10BQGar5p0hAAZ
cDJ4gUYWrwJ5kZhDi0O28FHQJ0CxTSix9kxTAmx+cgb6OBiPFI9aGnfw7jlIRcRLsDicviFyWHTn
Q1IH1DAnjLfp3aE6m2X8AQAJ4dwhP4SuN6qC2Eq3idgbDe0Bn+pbyQYNrE5AP4zRX5oe+DR9hitE
PjkxoZ8yTIX32G6Pww1AkfQk1QYdUcpfRn+cO5i1gBeSzwu+50KZIQdfg1keTdV+6PLABbLPQaU4
ok8pyR/jObevrdg4oi1EmNeQft5B9PEpZ9vktKS+atJczlBuJmfnDRiosZxH8Ba8uqHsrcqLiLMA
1F1/h3cfwAVanl5wLVBIXw+iezAczCZvp9Eb/BCI7GXWPrWR3qZTFLM2vKClBlGZGQsG0RlyZJJM
g2DIKN8Y5z0curRvgK5QjmknABoCTHMZIBjGZycb+Z23VcolEpEY7H0oWvCxSw8oN0uTmKqfXTRG
gjT56/i23+X2I2QDET1UVLbOPULAVYy+5DzV+AX9RQ4aEjrRofnjliFjGYn4PVVSG90ZIhYSHjbT
2H1/2G35nCnHeYckxHU5pNkWcXalXbLhYCdDB4VfdMSoiCJBMsXVfrH6edgosHa4wU/OFEO6yxkm
mTIsYrQFmCx2MrqOXgKUC+FgMZxi4ruO8NdCKHhuj7PsiAwGzdcUYoA3b/qjkr4apx9BsJnLK53o
16J2yappHJzuLfMXHffht8MNq5H2SjBvbLFEQd7Hox8dv6JM3Hvo3U7sjzPXOBux/hvfBCrI4PJI
kxBPYvIN5NY6pNpAY6LpA7LuuJ0RJEYpI4101kbammfiIrwgui4ljHTf1lE8OXo+3lqE494/ls5s
SVVtS8NPZIQiCtzStwoiqHljmEvFBhUb7J7+fCP3qV21akWuzFRhMucYfzdS2i+hs5lUwJ3ojOd7
ysSrw1x7v+hSLvgWVBtjaMFuidzjpCQt7mYKIuWDGJ80akdaLsjZ4T8UhyirkbVDpHOnFTIQ6DPk
lPwFn58N8xkkkmWj/TdAxNUbTQNifUK93rw7CfigjPfp/ayQHVqyt67SV5RXpzf+m3crkxbI/qKY
A7iPIjcRA/op+4O3Pkfnak1Vh9LljeUxssu1QiYSPOmCEjn3YXq3TLyWRFuy+joRaf3zeVN5rJpV
N6zjOVOeMwL0kVzSn95tbxCybfLck9Vr+0m0zBA/Eg3FplySrwB3CiopTaTWmNAkEhEaDUB4TXwz
260i85wdrHrM2Yx3OqLJKgWGwLVm5iHtE3I2Cn6JI26ROz4IBC+GLHh6hzzjtz8XnMQ3kw1Oy0QH
KXLiG+dtxoiULElU3KgEkBG7ID2xAMhHRoL4hNmyQNkSZY68vBRnN0IZTr9PJrVEN6TR9Tha1z4X
geReqFABQs/B/Ocx/XHnmllq9LpMsuXXf9NSRspEH1JFDsF8N7070TdHcLUVe/Rzw4hIjxkf1Hl8
colliuZLodvkJq27GBxMSguflkH0lJ9f3KVHMD/AWAd4aMKH7oAeo6ikYyEpfIDTiUgUuooyiTCT
o/+V7mSJew25FP94/xXA7yHbQMRTKxALn1tDKEAVwgHGUIWVPi+A5FFGuEl0wdPOz/8ItSAZVddR
gqdl3cGevku7LbdLKgcC6pinAxuzQv9ToKoAUeU8kHS98TP4oWSw7Ll0YoLHiyRBNEfFczJCioLe
0kNTOT065iRFRLnoU08SdwuDBjBLVIqUOSBEraOZdglsS22V58sR4NafhOyeMprQ6XCDBW+02Mps
u7x/LCKrhK6Sw2dBL05HT6Dq1l+XFd43G05Ubqrcdsl/nJMCGIxJw6VIgUGPuxORLpSf8DHnO6HJ
1xyMHs0H9W2x8DpsfBbpsfS0EYQ5MdVuBgQglV3HplAiBaJEesG1KUYOlR6y7BuFvrCd0oxpROZK
BuVKda3a2eJ1DE3ks7LipFPm4SJfRBLIjj7PIds6WZtsWDKLS6ZOwzJIi87WRpnEkHLAj4w5W2QI
RMlZsTmGHZ7Z3oKsCbfj6n0PqQJJCmS9nZ4u83H4B0waaXm/mTYfrZcOKMe6tIzWIN12l+A666pn
bcFRyPNHeWvqpJQTAc2sIhGlL2FnAXU/UMHvUlQZoosZJDPgy6OH+iG9/eLxSmHw1B7FLGUOpxAA
i2hotcJzeFJXDiZyfz+mBDCm25KXZxs82hRbjtNInsh+gG9QgvfvS69ro17r6Bz5kB0IDQ+TD0On
AabJmMreONvA1/oc08hCVmxOtvQtu1DqeZh0OlK3feVXRGTGGGkl0pG3R8ElPSL1fHmKKFNrOvuB
WZEDx7kQ9RbsmWQKMc+buT0v70qBfyi2BIxAOwjoZd57Tu3dRbpTkUZkbY/gD9Ywgn9h3PoMNY21
tq8+DAjMo4zIkYL3L6MF9oqVLy5Pa6TOeW7pMSyKN5Ahcvs59nnr2fmfBJECs3gfLhUj2pvJ4MOn
m8H30hO96bmqxcjy0n8dNEWGxfTbFvRx4XAFszUB1sKIZKCPfs5w8NXLflyt5Xg3mu0oMT2pUhDX
ylSUiHz19sMedXMZXUvBnzMyBbdoTalFSbOkKPRSEfgOCngYW7BXWdC9DzocJ+7+k+HqVcpFvxFu
7L+wK9DkUNMTMvKDq7umR+hOorkKUE0QHflxU07bZC2roU/59i15mKSIZGotsMQt+DmOsFxG4DgE
rDuM9F4xuIb7RFDPnSXp5myTPE5jmjzaxkAKVB5uZtCAzFJqeZPBhDlxjtedixhVpvyKzCvbIggC
a/bpN4iHI3v3xUlE+j06KVG6JON+RH7ID7Gz0KiDvi3hd/PTSvf47jnx7AQxrlt40O0FwTLrFil/
3Gd3F10dztRkKP2dTE26uXQcmrmbCgvb/KOietvL8P+fquyiC2NFIANqkJXUGRnSWxRcHC90+tSr
KtXNg2XB4EUUcrB+3FVRmrElW1xo5m2lg7P97+ZIV9zxOKVyZuxmdlnKUB4YTLBAdGJvh2AJHfbX
oQeoBfz6gD2WYHxdDYwtLv8Eb1hU939zvwiIvzrHm1nNugzogIHGd4/cgt6qeEOJyLQUpAoQMdnf
2No/IRKR7Fy9b8qNsXxnlKr5bLYCQtlmNnA+QQ/iV8SDtURldFoRr/r+95ICRJ1YGZlCu4+HPvq8
gTdvJFSf0Bc0ZLgXFVZrwV1jMhMVAeWUCxDNEXWmA+bctuIlA1fZOSgp+SZSkuz9jHt17vMp67lM
CfvDfwh/28pKlLo1+fmsDN7GWaLQooTqi9PKWg0gfe2D/5hQ2VFDI1srTzwIwBTTbE3qFFnRnM1v
k5EbIfUZIuo5Z3Nkg7tzhvBXjsQsIXbQpt+mhJGtobIjdUQnxBlCVMHFLO8hEGPOzCiOGOBGIiaP
X6t1nuRgRI8FrxVcZqC8NWkasHtv0eobC1LMYShY6MQjWtT2L1xzrj2/uQxNXjbk6dRgmC1HI63G
B60f065ooRmgzEFJtZcZ6h/AD4XPI32Vg4LKQWi/V8R0FgLlbILBcxTGcO0GnQDl6dYKgdqkO6Sj
2N5nuAdIm0PYh5IQcOrg5tt3a/fxA10dfWLEB82/l/rZuSfkUOTKSFs0hLM7anQq0S1/50uy8o0Y
bJPEK9in2a7HGRQ0Fdmvh5ig/vZu6Zdwp7g68N7Bo+ZaNh5i81N5+7rawKn79mDchv3xMHkyYgrd
y+g71xM1obkte+ytMmUBHHuvSiAukJFxiinGqgdstj37132xd13ne0StmNoXuFGX7NPwIm/+PHkK
mUwY2AcTvAbgYt9w/3CGYwVF6fh+C6r0ul4qiI58lYCy2u53nY7m6ul37953/nv2RZB2Cavkq3q9
M9654BlC3GGCHJ4RKIXPmR432LjLe4C//dhHptBZ1PQ4R6+nuP3KP+ZEhIDOKlfv83QPRefg3Vg8
e1d7BveLbzz9A2eo4jJEotfx92ChjHiL0Ukfv34nUiaHgvSGE2SiQloAqXdq0gs66S25qP6L7eOn
KYy4Dd+gGelp53bSO5+oDXT3oVn9M41xP+umL0QNb+9UBeebV/10if4+uK3iPhiO9nL6V09HSRjd
2apXrxi5uGIN9+7RcLWDh5uB/L+z4j4pT3Tnic+ptb9Hr2KCoOLgqThsHkT3Ks6FAEGgUdWEt4aD
uKp+7+X3Dx7shGJ1ZwY9b8IFMYaW3kXMfdTNb+NqH2+guJ9ZS6NS3MEkXw4BUnCHi+bjqf5QcQhJ
vGFv5r1y9e0vcWxv69j4BOnfGQv+xk7Kt1gG/g3sBmLssBTVevyoTxcoAmsASOqLFJ+cd8qvPI0v
LdT4sWOrBvFgzu1nSMhGFwrF7gfD5EBCpQJrS96M22utJbt2/B6rd3IWrGF2mD729nfOl3q24Q4e
5kEnxmU35VapnHSBpMx1/KHTiZ6ukV/LwfgDI9DO0CmtnH9D5j425ePDxOz+BNfsc8aSApci7jre
AUPwpkmRKXcatqfuFJH/cKwrFjRsJ+1PefLYzW5BH7mdpZX9l3N9uV+ydOH2fMoyrcSDHjKbo9hn
Ks7Gxm1ZU7MPLvMMubc6PmM0ORcQ45eO/Ryg6jEblge+hqvz6thELB1QPBrchOpfUzvfgf3d+cbA
JqBucHT2AHR7LASv8fmH+3Y70om88HqEOCkHVhsP3QYCcnFLTjPhlWZELmC0EvWt7l479uFpDwkG
UayWz4MtkKeBwEGUdGzzhDNqXG0bcoAMiZdiNSSpEu8qwYt2dbX5kSW2oZtzNpxd7ezhLp+oGO0L
cvq7femLybL/ts8giZW9u7qHQ1h3w6Vq9VD2ts73K0zDx2bAn1OtviTQ7a3HFPB033WIk1HL0wRE
YT/Z+4f0MO3X7unuAhkqB/9JaswxPBBs3LPV2jkQKkvOq389BX3QtveAvdK8IKxa1yo9h4Q5UNCm
T4we3hBM9PDjF0tWi9n7vVgPvMXmC2LT6xDqiM/y0Th6UP+eXgSz2AYE3eyE8oBNgezTpXMgwYGc
noOv5915PerOr18Xd8fBRxbQe9tdtK0qIMHBsCpMOlerc3J62zMROzr5gs6diQmKfcMSMnQPD7cZ
us+z08UArtgnCBQdxYLHV/pdf2h4RwZfVfOL4bUwQuMbtd3XPeMNPAY9Km/7ovsMZmoHTrd2l/nt
7F3whpYq8h+becofp5oeIaXu7vBf9+NqXzYeRfObAXPn/P3df34Dg4/cCz9kTXzcjuruW0/vuJXm
L49u7+Az9LB9eM3JO+9nL1br221U990FinOUocOs2YHiH3vu8e0dq9C4hHrPfb38hthN5zT5+T19
7IpoY2v3Mh/59CyImsQ79MRpzext8tzG4lAm2dM8JvrL3Ow9KBladWKWEzdwyTy4Q7zDJ1tSZH+Z
DuM4lM8CnEE+wQHTs0luDSiSs2pTrmTG1GwzRczK7CWG+H6B8BqOHLDCbwhODAL/V8VkwDf5AMBv
P0XwPwLNKl5rIFQ4ADDibp7Gmheb/9pFupCx3V9nxMo1DSTrdABM2CyEOGugP2+jwihHCD9Q0WJv
2eFRHTEYBo0FFdriy9jDBUJC6sdnNmAW1yfmbfJA0gV1EkLOZjMRmjB3QF3wB+PgUaE4Bs+caRSb
DYPKlJTxxIRqjQc+8Udy9abuyfmtMHVPBidzgm0Y/oeGYizUKux5jq9oCi1Ub7Zb9bdBNrNFPqk7
hL9ifo/oOZklU1OzIPVhOOlo4C2YfWU1KGxI6aX1lvTcbZ3ljBQXPLdtuRCdAsAV5oRN9xTNkOV7
M8Y/Q7OOr8gAxHtxpUukPF4hdwlHUox797n3nnibN+ZyrA0pCUkgRSjpenzf6L85gXx98llsXo35
j/nF0ogjGqX4BFfbk+6WEpapxQYhlhBdxxnP83Iizj36Mf5ZMALAcBterno4rHtJSfqbC0sLRNar
icCjU6iYsD10Fyfc+0OA4Q9h1S6aXH0tludJlVXm7yCCVTSnWEgHkzOJlnaLGqpBazyLd2AoKLak
PQuRvobWNpKBzCKZAVyJNxtkZlVytJY+llumruNT8UFF+QyC5XuTTWcSbGb8JP9zHDN2itLPFZyH
6p+udm4DXB59SHpIdltbZOvuBPwCPIK0/WibX8ZcTDQj/9LN20fyYjjoT0Db4RdwDgKZSMmV47j0
AXbKiMcGyxtIIFAAX8FykpBMXxd2qVt01HRQHyGJCGEETlwu4Bx7JmR5ub7PXj79sl9wkIB93DY6
1k9rP94uT7Rr4tr8e2okiTzLyl0czd8uYE5LjQ+njVSXuRRypDbYE6K1ckzK9XJDK/8f7rfj8eoi
fPlaI6dAcg3sfJnpDs3XCYsE4loUvmIQYZp2H+HqwqLOF6vL+sHIoAyYGFYOkhVszYL7eslGriJb
2sK9GB7DyVAX+leqzlxG+KAf9BmaMh8efcIpIeGUGrkzFTmfwIFUzp8b6YkaBp7kMOKibmQGp61j
sUWwWEK0pNu/fGhBgOfJqyQNw9xHP1ynI+8XtUcbrrN1WFXChgk4cPnFMMQUjgnt3rxjJlPiKqfk
67jJGpQRYY44l8htTzDTjTtmjw3x6o0Jh6NUF+FU+ZnwabDwbrk2pLzTl3/Mr9sND0FSUtpw7S3g
KFk5RmqQNi0JuBL8TpNYcuBIsAxOADcCDtNSujh6FgYRA8laglCyaKE9xHK2eMqKceACxfWSHX/R
xmxB9R30OzGAJXBNd8x1tlCS+Kgv9TsLdd8lU3Ixj2pGiDT2NwdX1QDTlKTM2ugyRepdPdGLIFId
MVhBNDs5AhTaJHhJ2jofruo2GnnitnNMNnLWC8Mx4j6Uqri1ZJYyUg+R50Bzb2mQlAnCc7NzBYva
ihQMmepdQNgPRjVBCbgPku80PwSgQydHP41acPqHXXXN0y+L5kpbZQKVDVLik/cugqa9q5IFbedU
mpBW7idnPdLceTVxWIQ6vomzfBA2CNloL55ovnr4ArXaliQknQSWxQo6u7gQAweOiMnXD1eCo8tw
zhkWKGZ5IAeIds6fUKHtcs0IxYZsFcH3YaNcWCI08MIWXWdL0lMgrlXzRGzdRpnwoV4f/3l0l1f3
3HHrh6dc3YvqXYl8xsipOdrZ3RErs/T1U3B7+t/Kp2Ghnr+rgDD60jpd/PuQ0M2w2w/0ybXv04FU
OX903t7h491egXax5PV0gtm9B9zOx+MKLS+hQbvxdFEDkRiM9rUeHRB4d+J+0B93sMkNCZSYLuMq
vT9J5DD8S/mOh5kS0bWene/mmD+ejnSEw9E9OJfk+uRteJgeJ5iX+2nFLFdK3n1+n50iyrUuka7p
4wMgvMv6/NA+J4e6VDOq8sMGIcouo/eiM31jcVH9p6cx80qfPTfq7wMP4xVFisX75n+R5x7HS1on
Ym6fLlf8WVAEUxD3knNxjRBFLdEjzPeGpVXeMKNlcK9Eue9xw6xEBNEFzOnaIoM9wr2bsJbC9/w5
zOl5NlwIQIPbkRxnzGEuVA4QLckfZgv4xa5EIHYiscFsNvfocbDXKBd5MPf/6EOyrYbDfjsQCTrC
s44J6onEG0DsjVoeQczOAdWnID2KL/1n9WTnkuE5gBRArhx5MmGtn3ICe5l/GofExZHPR1QKe6aL
/o8y2ZSKfYQnj2Bm+0/7TaJJlFtU8BvECpVuMqktxywp0q3DBs1UpAnZmhEH6OpYUQlwwOlj6gtx
1wLrA3kiRUddIkXUhoFbOGyY1csctZxNtvPHWi6jIhsstrBxjqgbGf252AzulB34p8YLOeYhCcWC
a4nyICqRU6An0GwF4ApeoHhgbcnuM2EhwTExHwFhQqOJ7UrGlin+dn9G4MIvgIFdQXiIzkf2Vhoq
J/53BAUfY0w8WB5IKTEXW94ZOxuDBHKsKRoHAy8tbKSfdUfZGg4LuA/SJwBFtOesMGRy5a5jAoGV
3zHJ4H++UnZPcHuuEtO5iblARJLjRV0gOzQ8uHX40wIGxQey0hqmBwhRJLgkAcc2JlZGa92Bunzw
YcW8TlfFl+RVNt11OZjCfBc9pl0ys6dmsgAbASMyG1y61IFUESwdG+vf988HwQPY4oc6F+BVCjrO
G/cbrddtIty3zAePSj7AGkAKfJaJdGxvp1+UkGGYXs/WP8xKC8YW3/i9PhEW2Rc6kOINMI5KllyU
GR0LSpdjsBB4H5QslwOdD+2toweYzTZvA2vLgoaC8YG/Ik4OSezrVeC4fzMXmD5JZeCyOVyZToyW
MV9OADKG2TM4SJdWTTr5bmnWKXmlTxrO9RB7S6kn1Xapue3OXU7YgdAo8BqcvU8em1Ce/PO6IV5p
B3mUPN2XpQxtHH/U92y31HFEhQW0LVAJL5UCHaPGgcCeshs8ZqeiHniHp6uQ3MWSZqIuLRhhdfHF
RZPQA0kGz7h5x6HXOWLF4czsIa/4V+Q36jIqyMbpPYN3z2V/lbllHx/bHMwA5wyHLKoZUjm4EVb4
mISPRIpLRCGwpOCh2MDWndYRBpRqgzpbpLp5zUsA07mH0cw5oHT/86uLQnqbDez+dB0hp+1KOQY4
jEtFUjZBmre2hgrI+XSxw/iRaAF5KfJQoGwuwLpYq1jMUlc9eOhRX2V/ryTmYykeWQ5riLxqhaRj
udkxcJRv5R3qQMlSWCpd/mBFo/YIw7eoU6R4yAwYFGA9KU/3tgCgP493cMOxgmX/Tyds2C/8RA/q
mcfbW4KlLYyYwQHYp3uo/8zhwNU7ZJe/58ufPZYSeoF5BbrOoNTdpvW7QEX2lYx130i0TAsf9LrE
a2B3Q9Jzcg18vYB7VBDEXSmEZwVEiBETp1rcXjri6955YbE2inr2IOe2A1oQ0EoqYE8vvwUbyKpi
yYhm0KHLmG1ViQ4/DVCmIZjSLQNhqVrzjHkDukcCqZnQLhUt+6h1m1Ao6vPlHOmxVbH6hTvOhs6a
hw679Aypl5dTtiDmZ70Qp+9KuX+ywaXWQNOYl3xioVxuHpuliLe45ANOBxRathi6UGfDmRz3BG0i
1ct5hjg2HMaScLtsA7zBL+gM09VlAQuEUpwl8+ekkiKXGOal1d0h1KDkU03kQLj/sJUhAoeGQHSH
/Kx1U2XaMlUazokHodDhGORX76C3oyfl+5z3xC7/B8c7Dk8746d5iimLKQhjcFlIyu+Y4kkze6Cf
Hfp+WlmFE477pN2phC4c/OrA6d/dfc6YxKhJXmH/33XgPsDYJgaaZV/xse+diazR3XvA+T39zkFk
4uphDjTnSVpgxLwRKhemV4SvD/L67lwLO+kwe8VDlCFhvdr5lAEY3M7hCclGRLkQX8lmjO6/Q03G
nhyoL9geSIWzXsz08O9BJ7u3VicDRo3ZFJ6efEeL1Nu/VF7F6xCYkPWC06o/vpQXLP1gIBPKGXUP
8kX9q+XV1XrGeqKwJlEPgZTUgODauPVqoHCrLjoof7FWl4e4k/MOjiXb0knC1WGwsCAj4h1QIkpw
ipbsRosqhdJEZfMMP7VLBrgS1UV4jNvgXDwAvUdfJKkhx9bOBynlWajHQxjXc1n71RwA7OxXk13e
gARSUC2oX4aZHgqwpbtPEE1/l5F+A8RaIC6hYccLfu043dWh2E2oxo7rp6dE2wdDHRB8D9ILGk4+
stV61aQPUj46j7QMCmz3tR7JZ4fUXAt3WRtfXUp4gLBOfih4QTJZ/cubgtfawSaSyeDv5vvJPRyk
Z6dHqDYBJmFv/sk7aVPWoT4RfuByCK7cLxJIVfRKqqtEw9EwW/Iz3E7qK6bmdGKwzek+rqnCWqTJ
EyV4zRCGrgiKSfTyEZABkw5YMA2ztcpD0TC6hJHDxIowRCxR/Ssl5hBA9rpuEj0xYho8Ix6Mv61l
EJxbj9pgPx26bUwF6QO/szbuZhUzT3FU5RqQwN3iz4vP2JqYsSI4qziHIogQdn0KuP64ng7GNThM
LW86M/w65Ef6wQcZYsQKJ1c2HY6IAELhhkvZZ8Czr72sdhiyoWgX9835wtsRuFhVvQYhOeFUMYKG
YfYlUMawWqbTfx2j8pYEqPdq96D7rCXDpQToURxzh58Bv/BsMZahDTv58mZegSvOXh/gT3PPvsrb
Y0kdCKRbPbCiKFyWz5qc42HfrEgCmsEAmLXuKkFP47xCAqD0rV7P26dAh7orsCPyxzXpDEi7dZtC
dz+uwzbArqaF1+RYBcdiyHpcklo2PoWPrt2LjgewFYegyEPrLv0Bu8Ee6RIICM84UWkfj3U9sHla
awWM0SMeiuZjj/PmwjSJAHYBdXivcR8khb4c1hrFPk/RMgEGuMvMFmqk8L4Gp/juQGf4//3iMn7N
lleve/VwfA2vjkT1jcmhgaEt6AL8T26Ez4z3cDwI3/LR3dcMpgIygHXB/I6eS8dDPwOBUaNgrSyQ
iqpPejgWGX6e9rigx2KrAqDGrvjd1I1LTXAcdzlS3EOG+5DwiqG1p8VMd9mTicwPtv1b0njdCP88
NXo1psUu6OdcRFxEabORYpCTcTddcdiJiV10frKL08s1BY4xDLYbpkbJeHEK2MpmWBQxsT5lxVID
I+DbPj7HM4Uufz2OjZf5+qXMZURs57/jtynqDUrlMV4bj6fVHkYKOVTdX4LCN9J2dmfqL5siCvy8
+XluTm6T3cVD1PW7Mw4tm8OQI/GD3BUhUkb+/ebgKBF2mCOqirsvQ1BgNp2n+/5HLgRiu8rlB0O+
G8uddXjbzUjiEeFHrAYfkFhyYZzpZfQJliK61+KxQXZfhyc2BkNcoTha5T/eRMbFK/hoZ4/bdkZ7
+Vv/7LDscVU4gcX9ItIiOiVldsw55ASjkapDIiQNFJER5CrjSTxeht/y8bUUlIxvoOgP+Zu8OlKG
ZiOOqW4kgdq8BPvHg/ZwSLr5cMaGcx8zMuH3uWGkeHRL/l6XX9Ak3GcS3MBBcWgR7fF7JqjmvOnY
8nWOyKgLOmDYvbSa3UNCZ8rWUbbv+O6Q2pnAgUio5HK2jFo2IbkzBFFtC+ZfjHYEi9Im4e+VxWHr
oze2KqasMFoGb7qrzm4kH0RkIUd7+4AUuP7Zu88q4ON42Ft/eW0up4Kf74TWAprF4+ushrT+uVk4
kbhzDHCyu9GOS8k/dH/lzt64QrDsDbYN1hdLiSfv5u0Qn8mt4M8NK4a/yY/yG+DSMN0wtGX3g9Rl
03jNj+g4lZkS8bHU3yNYEVmo9rkQyeIueNifUP2h2ya9CVkabSUq3XF/Q7T0FIszJiJ9LmlpcOMq
vUllM/dnyDixXdKJ5bsru6ERon2hp8ZtMAZ8dvHly3fW4TDC++TTftSUnIzrwifas3ZU1pQhfIOs
OMPurEX9xs/xNSBcUNZrgGnKVLlQfJd8R0zy2uyRXfnt8O4eV4xoUCa0sY2IOZIcVZTFvEfF1uef
eEBF1WQ160/lRu8bXqmd4Wqj0Cc2xAh44bz2zhs6cx4HqZMJgQco7Aesubc8YL+1d0gqBmDxEHJx
Bexh656e1nwGLrS8r1rmv2GnQLrFDAcSV7iQnjJ6sHUgir7b7VzyYiXDisUSvvnyt0TMztN0Szop
2wNr45jrzPkBJvjhjz7RTDRi+u+TQJ1qzLML9EYlZhHHb8kKEDfBzXoFF7vNlzN2vh8+BhsRWbUT
8UZcfg0+aWd9KPZsYvf0OTqtXwFqAgfXsqWtGSH0S6+Ui3KSqDmaTg5wuX1/Dei6nTKfB0hv+U+E
ZdKLUvU4Z++OKsBijXPh2MIO4OtgYuovW6XNnIeYu0U5vHMeyaOgjuRuQS1TiDbWEsbxSKTrhc2a
2njJPDOZRSluRQW4u6F+xuONwp8Nh1v9maHPoimpXO7J7xBgj4no7DIJYfXjygUpt3vw5ZMqlw+s
VLx53apmYgahmkawg/ee9H44gtGOrpqEQeZ39dPO1EibRHZu7is7uDKjS+C/5ofBeWxuPzsUxdxi
tmj3UUgM0oYNkcwZ/pm6T2XrZ/fpsbWqNO015f9ycuFV+8Ebc65cOq5B1GUBUWTx4QBlfI4VuVPj
17jmKkEAuMxwYr0YARuiLB9WG0KipflerbrmPSeOAHSSeRd2M33EEgQo4w13iT5iwJNcLhSzHXTk
GEK8ew6k5fNssguzX0adVAb98lRwFbR0OeIVAB4N8fmOr7PegsrMFEFi69ymMLgS8BWME+AQWQbi
UtAZp4be8L9pQYjdVYBpiRFqrasj6Me3dsFWEMzU0xsGfBS3LhVIH7bVgQZnu3/yhzKu9lA+moWW
XELgCVEuyCJLdvYwoKwn4paMOroZw8NZX95x7P6TnFyKJUz+Ex2hosYobrZX64lNAlRW7mjB5MVM
jVQynThQ7B3hgWuWQH9BMy5+H0e5iC6bh5M7BH8ifgEz3Tz9NJXgNp+n1F9ZnudNTuBfcIloOumF
WcWhXzgmX9+5EzMlbxVUGoUWGtXQSf9tUEqe4ftGSJQJ6STGkeyUL5MH0HMvix3Ec9IC5IhSkjMN
5wNOE0mx9boBiWJ/xBc2YVSAvKksJyMUI9liBvlHagR0R4tGWihJa11efJx3+ctCZ7f+E7nntH5v
6/sRlJLMM4ggvpdsJmuyIwXYmzxJW70EoxD8T1Aqn0XLJtGDv+mxXfQgRvEuxahwO0dgtOM0hgjD
3AC4j/KeLJgC8EvUWPjusCZaAp1ifLz7IE30rGgfEVKBzIQlo8dEOhzqMx5p/nnKyoZrOYRPqho+
Fjs4e/daC1BqI/y5ig77VlvsBGq8X+B3IawBqsxIZiR8OfTfyOlJhDVwg7sipcPHsmXq99mF0kgF
57pBy6JK7RgEfNkirYRSZIUjlvIHaba78D6zrCkEhOXdENNDrf4XPyJnJjAgffkvoBn+v3w0ime9
H8xhIy45qIoF7d8kxYBYu4VEc64F2eX8ZIgfmwLOGgZAjd6a7ewmixGmE76KUOhm+bLEZHj9Q6YD
qQdml8gSCi+E72w78oR++WVkrPFf1OzhgYwY8ZygAw2/05acU5xIJLeLMAHgEeTAHxEfV5vkojOK
ZME+ILaDOpE0NrIT4YX02uZKupzGrZnbnLvOaDgn+J0WDErpNWMCnLhiWPi8DGhoYYmqeVcuWLSy
xflg3fCsBOIShLE8u4+T6aVoTdDfEtUmM1kFV7JIWpBNGqsuIm0MtMm4ZxPwyJxyeicZx87w8/1o
Lmq+1kJLhmKQvb/g/0KrnYog+GQbSNORuxe5OJ6gMG3egJhtvqGsUfCs68ICtoxKZOMfx90tfpCD
rOAj7Uv0iUenE8wgqOUjwUtD5YA/BuiDGKiLd7AZNBBMoED/GCoOKM5Qim6qgb/bTSebsBDWER4H
06375m/HxHxjIYoVIuG6kKdZThJh/KuODT/lOB9c+yxMAk2SEZIN/vLFZFbgPCJ57o/G3QhPyaNP
oc4iyRDN0yjyH7N+d9bxxNS/v4uS3FfEIkAUooD3UVFBoeK7ijQed4ttmLw7YQNY1NtnwVrZjzOQ
QHn5t4URkdvQCVf6zl6JNrRLGUi8HBUxpeSNSBaEqPBwQx95e+m8wzj9YCxgMwBnYo+iPILpcdkE
JcyRhQwHyQVsRAu5xWOFjYMTVB5owQxlBbN8/i0caH8RNcpeBnnLPueYzu7D1ifcOzyluMl8fFfs
ZmgYgJPxSfiULIQ/czRRKSCuBLdCymqJbUxyd5je7uNEtSzJPqJGxxUk/OCWIgtCAAAemJcxiuTb
UXAgilxvOyn6X/IIZBIZAYXIOIi5Us4uzldUzBAGd27HZ29jSIdbSJEFTvaWkJdyOf9/Vf8DvBxL
H6OeRgEsvPdZ4jgBJPH1n11QHZ7MqLCOBM0gi/fyG7FoDvnIFkTDR+xnEocqm1pGciVIPVLdwnFo
vnG0jdgpj/bwlyeD3dIDivdv6Gg7QzZqdldyKyWeK9bzGQKEFfwKRPwfZE7uE3vxyXtZlc4Oqo2j
T3YHgT/dhHfCEWwwGUCCelFphxK3sLQYgHp2wpWD+MSD6n9Gk8nhVyLg6Zi9s3lROFZHtGchKxKw
AlYcDTvTMcBMyjmTF8UOttawEli8/9nNuX2IX5dQuLUQp6zGiHfMpk1Rzd0VLzk7BSn3niSGwcXM
+vhxRFGTny0KAB2rgxa3jLjjWmsL6dY4LJhOx9twzMaZeMxSQlAhgWwmNktk5hK3lW156IG6rJHi
C80hHS3LU8qkC00ItR9E74tdtwQ7FW/OPVwPJYOB70CBDC/C0Pd5yRuOkXoipwx05DAKIpmF5pGQ
W1kofekuwoLyp7VWNYEFqzw8jrf1Rih2WkJxItcxQ3OeJkHKc44udOO2g3FYsta/JJFXJJsT2gSc
uIg9tPd8xJ5cAokb5PiWMyVCe03RwxnjIRHiscF1GONdo5PmAGLxcvd5M6uRpLm/7C/k15AcjjLr
+Gp2s99zjXF+IVMnPIxCzD3n4+KXMVLlwXlpBBYVeHZOtn7tkGaGSWqOZxk3G2ZHC4Wwv35Vpg92
jyQRLzeZwlvJFYZqe68kOL4eypE5sGoIDOHomTm8LJ6u/aN74nxjerP/Q/GMgECSBN5XmwN5zRUW
gokV1PbMYrslGkReIdT98JgWOsenOA4JwkBfSxgVHjzMQxg1uDKa86I9XxAjz8bYkIvIg86vIw/5
qkl6GhYFMvLQYc/nLqlyMqGdM2Ln2ZlFodF3Dv4N8xL0zQf11Z8+PmeXA41ASKDjYOrdkXlzpLMM
Mh6/UA4Ui4xcUYK8txS7HucnN5cYDZoCphGjqPiQtxVS4OOv34rl/opLmAAebAvgHdIdAVJz7r5s
4uEpIisTQdcMh8aSU4pqKbr+YrxCojBMUBP0uV+2zaGV7W02COadnVIsqDx3mmYhA+MMTQoHZRHR
cumya/+TPCl5Hlc5/VhWatPI32IfkeKT8sOmqIKdmddxeRHJTaR8sFygNGe7Y+hBd8rRmGHvuYuL
LDKgZzlKwS90iheCp2Fa8/w+pv7YP2FYPS2RbEQVcXRKCCL+9g9jR2KPMLdFfCc1kCJW1qWwlyKL
W1BirRS0XSGHAG6ymwt3iWFCctTwD0jXgtJToKvbJoeWIqGCNpxEqVHNyEsUWFdwVqAc0/i59uzG
eWd3d6M5xP/N6BVU7NqmeAsTt0Wft3P14M3MQ0sNZBDM0p11/133/DB3BgYiBJ3CRM0U4phugMqp
+Z38854cgPVocfCLHKJN6kwxBZQld4J74RLGkAg3JtQzdQ7lFVkFDMedo2xak70KT8aNjL9INNB9
YRrgw4BFLIkI0Rg15VCK07qD1giTMnTfK6uAMmLuyAqCCkUXJLhhymg3kmxZP0Q/e3B2MRtNRVEd
VCEqqwDTF8kJeIcpaUjXI/5f/Yd40RpJ7OIKiX9O3nYOrV6I/JAYCBR4T52u5sIcd7oLZiuzXPap
uO/QXQihXPAmqQiUCUQNsTD0azKLbbVwzmW8OEx0s/9hC379i9POJhWbLqc1RlkWhXRztdUMkHrY
A/sBcQ21zBPLPV6hubmVFh7sxmmcTcpIJXPypscmZxIHtBqA8LtiTokxEIWFTUYcVCNz6yQJ9Rhg
AKVo4wIeOPpFJBQTs8t0mdk0IEqNQTk+qnS+tER+JTZoikaKOCphofH/kYpEvwTRLIgJexmr22f/
ytgicxpTh3BljMST9H8kndmSqtgShp+ICEVluGUxOs+l3hi6LUUURRABn76/rI4TvU907xoQFmtl
/vkPppqmw4CjwvawXIOLF2KpxDOEKElbI91xL+abweZ4sxEONMHIHelqEnWg5c2TCYzH426EkwKE
MzSEIXoCgThK5ztZn4z56STVPiPSnxkCSyrYLNpwnwbxinp8PdpAKaY2FNn2e/aZA4aIQ86CUwe5
4Qib1onLkJ1zcQEpY7VgQZ5mjNNuiCQR40Ak6M4oU03W5sg4wAG7L7t9uF3R8r7AGxeoHx0IqkUa
j2B2QrA9oIL+5C5juUQHDdoj+6PJmrXoXZAoAwEInotRKyctGMgYpZ305K3dfrUZdXN8+yg1pZWD
QkGTJasL6xkRxiC+XNECWhMMLv5me3IbCjlKFDI1YNxziG4QwkMfvdPLG8woIU947kErYUtkrLbf
SGko3IlGgBJLdQtpAMX47QFXgS+Nh5fzenQbZ6na8aGf4ZXTtqDq0mb52qA0NhyDl+c6nP6z3MsI
+aqLSfo0+OEcZGYJWteyHJNXsuWOzQPDFginKcZDQu0Sa8gerAg+NwXPn5FbSSnwGDGAf+JlCfeD
hBfcGT6qmZCZw5TLF6E5w0L3HlImbztnAQM8dEZnPgVlsrm9BwK0yKYWO+UUr2mqKkrrOwY9/JGs
u5T24y2+UgQX0knCOcMchUZrQcWnz08zPI1ACsZAL3xQXKjg8yy57e5b1M/nEDwX582AfkRefSy5
etTdFTsu8BBlwfjt/QiNDbkZg3aoFfPFQjjFjIr7SKbFOpwPS6zI28c4jaMiU+KvgzcJ/tLo4mGL
0OcNRvoZnZ0rWtI44GQFnUyCItSG/Ksdfmnoh3ds+SUEej9r1I3TUph4NOuiRAalP2PtBUONLcmg
h3pcoEK38aRdWlDyhtsfww1+rWmEEj6AYiw2zFBa2yM+LcUvhIxwMIhx+xe5YaI+1GvI1D/BZ/6G
N8B5id+rRyOOJ8XLxTkBSOXjkAHEoUTFRFeNfjeW4oFKH1ixggvKOcNRJ8YfKNgwbLF8vAOBdO+j
5FdRPOUBZ+XDwwtQirku/X46afgTHxomRUGw5UksFlT0iIMl5yZwwE4F0zP7UmlRIKTLreyeFAxr
8JjBx+VwYA8w3R5VBdUu/YvwdbHwKfAPhuwlPY9wMoQILUjqoHt3ORPpjmiN0glG7wLjn/kYf9WF
zo5G8cOeNWU/deb3H7hHnsfypUhihM4vZn1QjZ5PZ7lrf046OLeYYmWDzl+bnrgdXFuliK3w/jfl
TqAFCkETkeOHXQaW4O8Cu0d+Er0Th3OJW/0J3y+qh/Zk/Ybk0SH1krt5prG5zywgR1Y1IzHnsRPv
z7gCx3E/I4w0cWb76yyMBYcvS506MezLS8G2NDqd/tzQr5g4YhigCeYhSK/Ya6YDOnUFTgRAI0Jn
XtnxTw9RIYirq7BPsNUffNaHIgNXwt7OZi8q6pHOHsN6DQdg139UsxWlf+IZOFPRCci46XI8pcj2
B3wV29Gm4pVkYwNpEkutnb2h8Rsfd5gZbLhdswXCOWFJUD5xO4TDwmFKTQg5+BEh89lseIWgzIjb
q6xISiNtRhXMGqCDAnzjnWWAIcQzIEzsBVAYs5P0TZV5+hK+eon5C9tYsGUH/Wn5nOEL2X3ozjlK
F/0FCBlOTURBjqdT4EI80tBFw3b/NxUzjFSZEuKXqtZ0mj7UVM5SudQBNEw8VNkzWN990mBhZ4co
Sfr/fo1T0PMCuiycQuBhsLvy6DXgH5fjVoA53qBp6+GztkU3y+khRTHAMEZyIzhq2Izxgg/KAXzg
p2PlnGFU1WtWDafHArQLQElx4irLv6geMDKYOZ+JZcxLfQa0kdKz9qlC0V8MWUCQ/XmNJW9L4goo
bGnluBSZHAG5uaBo3PhgNtP8x781CN+C0gbHoHBNkUoj0YdkQg54606ln+G5gTyxT1flHXLeM35U
gEoKr0/uIx+YXYXVm/zxALlN9GzYQbjDobj5F8CQ7TkejiU8drXt8zkW0oVDEEOW4B0e48OhATLy
fsAtfyhx2Ui8RQL+eKgYMAA70AVglLgOxV0Di4DJJPqGjv9Cko9bMDJEj36LNVd6O0CHCeVDuqKE
AOvuergeYFI5GlzWnOjJtKU4btlAtAefbAz1W8wC7lgYvAwqP/bpO21/L2InPl3O/CpJ+K7J/bQC
FwMj2i/8jbIDZx9fCqKybkESxAFqiNoNK5JO7Bx3vmwKa30kdG09QM4mlzaCSMHj5Ckr4RWKsQTm
mSjSQ3S+yjjAbDAVXWnP+Uaa8ziNdho/EGVwu+0+5Cg4ZNGocI7lajkZoXlyNi9vQ/v359g0QkBl
O8c0nOw+7s5c8BGZracKL4U1ynLeyROX8PVfe+K3IVGDTohQGfDM53YtxWRmhFYARLg1P60lh0OM
PGub+WAHTwqWjOMCDLDEAHpzvm6zbkd4GQC5PVFz855/xAcfT0jizY8d3+/230xIX6Mqpqq72aQK
ECiuq127q8gwwC6/BiXov4dW40ngvEqWEODP3OW7c6zG+Lb2Gxx2VYuvtjfPMQLmlroW/n5WQVxz
vrbzoOGvS77AoL12ykOx7vbjzrDLZgRkFFWQml5jXRFWfoGhAXW1m/vFN0w6uEh5PSOslP1W9yG2
WHDd+HnEM+3Ja3tAGLVMEJzMJbmFMsgt48nTBAa9kHDpPDZg7RyblHuuduchdPX+hWNRxiPfTVW5
qenW11Wm/z6Y4VxXyR3i+pobm4SNKqHnRJ3O6VsNOpP4sa3qXZn7n03T72n+pvRa/QyC0azUppAG
zA0/X++bbVdujjZJYEO/zEH55ZcWLwxAntWq8pKyj7y/cnswZpzG0x/e58Ld03C5PTc0QiSOFCEl
BGPHE/pZxjfqE2GvRdrAVVJrdzySx5R92aMDowat+G2XHvMdwiQ8itqNnkT1flJbETVI6mr68GFF
CT+Gm0mmrvps2pPOhEGY5uLb3hB7m8ECw1cXoBREzXt/eG6AEi8oM/UmyaPaZ/nE8XxDobyxYv7O
koGXbTvGNzQCPpn991G+nq6KuZH228M3YzJIptHHJlo5/H5h3aGbcbJ9X8+PPeelDW9MYnEkZZ+b
fTZl5fL312YSR/fobkX8i73gGs0VX4vQvCDPYNgK3tfhFSlftw92lHjXI+PWh19b5xqW1vC91ZMR
q89kPFHp0VUbMuI1ox55eRcqf/q7WenZnV8sPlrq/vbM3DUha90N+CWIwQxeg4StqOH1bmE/Rjms
2j5Ls0f8GQ7pHiSh0e4e7RuWcMDarl2zCJ8Pzwqu+C5YXJ1rTj5s5N/x6zluM52jHrzGyCvOBI7Q
MHA27HavsS3KfmKESiUZTrV/tRTrvXI7E5NYX0Ap3sucR9qxAvabOxRfHlNnv3veXf3u5fG0W2pY
ivR7V3bRsp7gPvB9j4pinFR9o7N51ZNKuHZWSqthwsFxZdrTwUTuawbd3ixzW9Xwq8Uc2xAfUUiq
122UMewb7vF2YGpw10B+bZxczCh3s+689VzfL17Vt9LBLVZp0tfigZb3tZC5B3pTJFn/em1XcLz9
TGdlV9513lJZ7O1n7fonvs6fL3hkL2NgX7yiPUstxTLt5aSo2bzUVmT25jZvJrnNMeNwFGG+zlL5
x80eXQysW3ifRJUAlisfhOEmlkgYudOVDfY1pycXQZV9FUdRE9b3o+e9snHW895WyC5GIPRcV2/0
R34rjr4JUsb6xD+J/2W86byn7FWIVm1R8nBd+93nX08kyMAx9tICpNAZqVMSL6irKEwZxYSMYm7V
LyUaZcljbs0RqnYqZXQiadZkCqQDJ345TwiSxvEHX+zg2OoE6IIBap3oYTnR7eUQmpsP9nuQbX2h
Y8NH6PPXoVVtrbJtgdQS2jlBAV7HChkw7wNdVWj8goRpstt9zwsm9If0gGLv71M7bPiZS156d5iR
0oMy8ZK7wxS5TwZpVPuxHIM3NKhQKYSmQc1s/676xZ5yxd2Kxbp5pQyX1hR3V5qUmcGIcft+W85l
77pN7FOpFcfKuf3Zmn5Wd4gYFxoakQX3G9cmZxUn7wOjkr0/RZCNsxS2NyaGym1v/nuT4Gfr6V+c
B5lJHxSRyCOdDzwSZxnxl58BqZAWSLFrbK3E+Y3svZo7pjcd6hud/Hhni9H5A7tJkrKEeC4mVHVN
TdXu+O8O2hl1gJYch5kebP/Q4i61NdaCWBphAC9Gp3Sb+p1QTEG0btGwk6mXSxmUbjqdoBcvKfDE
4TM7AzahCwXJnJERDy1QVFiHMvbKC1xtrNJdI4/epouLLrNAvcbHJOgF+HPB79sOKa4uEC22bWrq
t9ehB3BuWv/JWI0J1p99vr3NibYrCye+9F8/cbXsUF7QyXS6Yxw3CBhLqfdt09PfY3gteAJmAW70
t/e43VO2VTvl90iqrunF8B4QoGy/b8rpEyFzK1hUsDPpNxhkwn8DT2wTWETqcGTdRvpcrshhszSi
dbr3KFqNkUaB0Z6CL8A+eYlE8zoRZloOufcDiMs6YHYMX2Rhm0PWvrBvGHuJPKb3i9G7pA4e3iBz
PAAMXd+2OpQtn9GIND8QuAAvALPrCpoCb8WXYj/39wcOIE/er9pvNz7cYayKEDg6DTIlFAabDsQD
0/3S6nnN+eOOOLH1LokI/utxWr8aVeXqi8iqgxNM0Ynu9A91EpgYHJ4TQ2V0Dsrepjn1ucYkhCJ9
kQHwXYb3WZ7BVbpN8uD80QevzOVroZBbCYyqThXdmKDF6Cg4giNYHSJyafEphHhFTL1GZBEEpEW2
Ety9xaznpop6rUOJ8t41Rb5Wha1uyPAZChcG/2ct8SD159AxxPi5gEzkuGLbxvHtHq9Ob/BiMJ3v
0bPHgO2ZG0PNceqHlFBd1VpzqDYOCFpN3fmiJbf5aS+GNvNz3G/EVIWH9EuXhwEdHdiXLtFedpYl
j/TtM8ay8BG4UEeaZMqg115k2SzWdh0YYI494ZgKmDj4hVPVzoTaxDHYsEHPQCdm1EPI7KxoP6P+
QncB96Nw4MsezcHDzTPn+JhypL919wPaZoYf6rjcNwHlW5SA1WFn1M5R/9V7rq0pQ5Xf1dsOs+0N
VK1xzXByCXf5cPPeSL+Mfda2J7l4xfEyEW4O8xviQpk0nq9QJ48hrvjf8EmattV1o+WSmAiwUjZN
tpTfNznsP2/6FzFIHKdbiH61euRi0AGw3/LeTy/Hadh588LoXg0gPrbP20QPOGL7aPPr3LHFkLp/
nY7JXWyTbv2sAKHZQ26nHECmvASPasVrfVkyz9uLauh7o/cRc15AXN54AHDkLnnY2Fil6L9PSkps
LDJVZiNK05G+7Mwt16DuVlwzs/GRfJQXniRHLC9hJUw/zncu8U7bQne2KAUSZnFWuKLDymp1btoK
ihDHDo4Q6AOBECDKMbd4z8c5nu6I/XDJYFMj3H3079uHqILNEPthp4tsEz3U14D5nY27Vnj7+hob
0Y2ayn3CtabeaafkQBHwjXwdCpXjlflyj2N/dLtMiX5lyAuVhaROMk8hJ3saxEYt4oXOoSdNbxkM
01XOfm6xEZzvt/F5wUuBLglorwJT4A00hzVNR9JZ3FVnq2EnT1a5tnmFNW1/cL8OPuXSIOnCqSg8
WeYGp23jYfVnjG6NylsDPZ68YiFjvzJvfxslEJAXSZAWtHydS/8MO/c7xyUoX6EiKuv1lzbs5fGn
dol4HTNYBmjj4fJ92djMqTkVe3Yw1K/TGud+7j/TIMtDysw7fjJeRa7juGxv40i3pGT7mhEWb9/o
cd197BF1o91GWzu02jOKsquza77ezo5xpHUKg7eo45IWcHEuI6v0QJ8+ANPQfhqSV8LPgPhvOemu
xLvnBV+V9pd1NNk9liPKSep2GP3WndmzsSs8k1fzK1vEJ/XTh4DqN8OhbqKhm9DAFP0HTCbw08bV
UfuY3vVBsWF4ZUvxI9b5xqbfc9L9Qm+NWiwWJ8PhxMnptvZ3V7sOqdEZZjvffNbiZV5+L0HLQIKu
gd5gYABJtd+2nRY1+H7BeSNpa1Ak16m0La+9u0cqXrl4bbci5rF3HZuZvokSb3LFU71lj+DKkg13
69fnD+TrqLCDzpnssRS6/L+fXmB3/a4V5N8J1JNe6nbFHYPGi+6m8XJPQ8fW9WCnDs3yxPayH1hl
hD30yy3arrHgzXYwX7hQqiAdHFz/9dEWE1/GgVurFwM2aLMpuOf73GLuA8cGlhj7NFPqgCMiGSHP
/P4STeLz0kMCLuHUMoHM1CH+ijxHfLNmg/aCZtj/Wnww2poWRDfNp5CngNYW67hUt6T/1qKycQ36
ooSKOaHB2a6/D9WLXlx6/e9ZDMwo+0RI6fSLk8BHpkhcvbZAM+b0z4UezLgHq4I+YCRKR5DDzME5
4MzxJVRIi9nDg/U3tbpQDnM9epah5u2390UygQfXqsg6sVtqb2CMrgW/+Q8bC6Gnv61o2IsJ5YOP
Uc//Gac2HUVoQWjA8oPXw4nqI3O/iETT4JMRBkiuIteXed0yKtpk+bj6xa1V0fUeDNi93nfUokvv
YZByGSX68sOyefKWmNH7GvGVFhW8eyk8st70X7iN39BOf5+FV3Dls3bwfh2Lh//SAI56F+dmDo2o
IU3gGc6vv7Vzd5ftH/6zpxXkGH8H7TCtVVmFRQ9JoVOns5fCM2ZXdnm31JvivPJwPog4nKAidjkB
kC851mf2RW9CIYDC+fTWJ71dWfRLv7e7E9xCb4uxIgol38KWNni3VBfDMNtN277xdh8fpqBzraUu
7KEIDTDedxr+nsst0Hv0Rk0ywBmli+50lGX9ZSp7t3+ZpSsTf4btFcWhy8s++/NB4ZJj/6WiK7GL
PQWVPiHJ6IUh1FMVmf8N4ywsR8v9usAcNsy3RzRneIKwjw7eR8ThKDs64bIz1MhXNZa6R6Bjgy7E
u80Z3dq8vKOLDaVwcSUPkgBl1373zXrwTEWNcu2JqGKyDzLzX7VGY/72iI18taP9Fy24akY2Pk6q
pfuJX/3edi+FKC+tnVfDr79RwS1YARPKb46kEXW4zO2k93itniNxmiiQY76RuEVGerwQcfErn5rV
RP/iXmrFp7y535/nRaEzDVBtJT550ZBzmQ7xiH6unNzL3nF5hQrf9J9qr0lIMJMQi07dZ5OEqMoY
OmvcNo0b29Ou3OMB2EmiUuvnqL72i0t7ign4+xYKnYLD9aPKf1PrgcdMAyd1T10NRVWDU+XxCswx
BCdAbT0seQcq/Ek+3QC38Iwg3Hhxf3kXiBb5YmldVc7ASrr8OtKgm30pO11bpyjb09T3qMHSXa9Q
zxeXG98UFi4m1AS81kjD0eZph0LY+U3aKmP+8IgyfB2Y6YV3hrlNHXzknUsmeJRfnKsW6teB/cUu
BjF322/2zGH0rRW9i0HvFZTYnJWQ/BStDjHTxwsOH3q1tD7RA0Yd95FJRG9kuXeOrTIyvdIYZmmk
VbQrRrgPCwKblk1N9Fd73QO/SweNPq5b6kWLYOCTOnigIpp3eKCQ1Ee/H36Ky8t4P9bF+JLOLcNL
y5lu9NwbWDT0l/hfu+U9X+wGFE82XjHNewRyHh8t+9RLw465KPVxVkx7yaJ7mTdt+sUO4/M7il/i
GYO7RRbWvANLWrKZzDeAoBm27cXjO2EEeVdbGDnPqHv3EUrp+Wy/QZeAFu7FQY0WzeudL9jbWAym
U5yYel63u87xS+r5Hw97Bzv3Gz+n36oWSMOUbvfbd7d7YWQAd0EgGo9hD52bm9mDRzFOtSB9RWJ1
5MUGUAZbEeMTr9datjHMqi6eYYSGuXoQiPN6twk4HVvtX4t5WNvN01/Knr13xYDU0exxzDpM0DOQ
npg/PLNDi5zeVlVrar/+fS4EkxJFlaRufl98KjBZAGSdwLMmW3KsfRX+O5Y9gTFrzyz70Ph6b56M
P4R5EKDSnt4N4EWT5fbapsmc9LnusluEiTngWPMLUsC/HofT3SQAsBXRvnJs1ufkERN0F1hdr/vu
V68lTWmLlil3iFR697OY8LoJ2zS/vtRRZ9P3lOrT9ZvOFXFa/AjYaa1gXw2Kwms6nKn6xYt5hC4c
FUlCl7Ay7QwFtdOPx0jA7N4gzaOhTc8F8flB9AMeDd9px2TH9HOkbO/+t5nUiETtUQ42Uw20ZPEG
U3pMrPYwbgdGGxfaVm9uQU2prv79MOZ+WhNYF3XuX9lK06jElIjfDv3icQ9rc0Df/fzI1Uy8n4eU
BkS2mFSHHUWtOr6dmFZDEcSrDW0PkB1TbjDcfqU7XYBTTi1H29GIwsKmXgZfbbvW5JIqxKdY1wbf
87bpenC02eVP7PddODpvd6qtSr9wv/03vj+imimXSdhhWHWFnOVTiksP0Zwf5jjJAh3qcfcljnrs
v0h9Zg8EXCBrXWokzLZQLxQy7cdwlZGKRpMNFh1U9LF3sNrP9MW5gUfg3W8uKnpsJ2yXDijqlf9r
VNM3dgD23+mJYdrWSoV/90BHwUP/nQ3wGsZBs6VkSlKwZWMw9PCvzmgHfKw2zDHrbUXRUX5diGvI
VcMnVvEeQ0AqdTQq9pQR6PPHXuYJPYXoDOBwwUU/t5hBic7nrA1nGlMsKhTRDtTCC6P7rNR9QwbY
CTAobYYQQc+PCykx8hlXC5SWmaBhDZAFNczFv0mFfiro+hcMiQEAaM2h3+nhyq7VwkC7gVxPUoIg
VJk08epDVcv8B2uYn8J0LoWCJQufHdnPoAgLRpIU8k2YVNg1YNeRKXsak4AjcMURkwcZxaBwZzzN
sO/8nCbzfRmMszWhAzC1VT5IFb3jk5Lihuke27KhhX/HWApOEDvzvfsO99jI/dqdqENSxAv86+J1
IW3gNNDHKTbHvsWZy0QKd8Jl23K6mGz7c4Pp/NfpDKJ51WEOGcxvqy7fqtj/206UPqW0Yd/ofyBo
BRyLZcnpaUPPcqw3rplUuP3pEPWFF6+nIM/4qFFmcDzGbptfc/uFr/l7/Xi6xs/kP3P5/0fDz/cn
7Sucn3R08W67+oer4RSH1tmNJPME/A6Hkln92zd8j4D71oSafADZKwBh44J/kHdM51Og/UhYRiQE
itPZfJ+5fXRp3qIWZvlbJYM3lNvPoboEMi9Lp2Nawv74cjL8Q3vVfy5AgUCDNEybMTBEtTLwtpK1
ly4PwqoDzUQURDwnnDt8IYSG2vjm7Ak/9FCcxh4px3UKv8NUQfRkJVvAhCBTVJXdic58ScXEHnf/
wW4j/1PBAl6sGJJvy39Snd4PhXuNXpIe4mcoMlI2DnZbbiYSFWhMeBfsAQAm8FvoTkDxQO/GJZTN
v20FQC/Iu/5Fc357Y8oQrOYsFw7vz5D+Zvtzb5wfXK/6q0VIWQ65g+xwKCsL+JXSezAU1XZy1NwQ
wPymo6fy0/7dTdyY/1muCaXOaDuPWH1oNGbsqujlK8y8HR3cNVMckDfuislwG0sVSv6QQQwEncfB
ct58BIz6+QYOG1birxUxe8jQLkj+yY+WKTzEVdN2eiMq9VIRRsI4mEHs64g7v+oPt+zk2iwDH+C/
4wQmz7G/fUHlT1V9gED9CUQtKvxpZAuYmif7UINlL07wbLow9OpGPUGQnMqKKCHOzyF2SujUubk0
XoYTrw3u7lCNRdb+J40QJdUJKta5SXxSVLg7EMhLoUxvH388lLFahbBH4Z4Ky8olDl32lkaYV38p
L3vQQ0QI1VGoDx67HUsQ2j2g+v5XYPRygLEdpyr0UehDcOC0neUk41XuEJyEKOXf9PoLr4XLZ1mK
zgCq5l6lP2dsrgnDXeQKvSlpFogAw2f0NQaWHDaMwJVYV6+vKf7w17Xp5Fe2UMYcDMuh78B5AQDs
hj2iXNVFSEFiNIHIayAxsemp2/w8CJFd6eh8PlBgeJOAo8cWdAcUXKA3PAIaVNgyKyyzTw/mlUui
3Umce8F3ddJcmBIRkMdjSH/4mQE23b+qGEoEbbOEWUcAL9u5icNxpVDLLO5eBSPqshwy5b78U4At
izXzGQgd59YAxqbaipUJxieHJJRfrMNsh0nac2Ji4Z32gpwE9v58RUt8+my598IvcyRjVGxMrsDH
nAXwGa5A/+YaK3xmY7CU3LriZlRCxWuiKWEkH68/FvbKvI85i8MMCdto+ArAhiR0sAhXWyxzcKS3
OBwQv8J1APImiJcJhDZKIxH4QRGDpb/4a7zhNMEFToc/8RxuLrpmn7HsACIpd391gE6mw72C5mDD
EaCdQ38DUirvOo8bioLCWWHxWqAVDhYPFJ8FdiWwy6BKL9ClCJMG4SNANmyfp8dJ0wToeOA//6Wm
jscv3YXhHA/wuOenIx588AnanPRy9XCLBJKEAUXANM4Hxxuj6hBVZ4Kd25nt4OX3TQs6wSqEo/kX
e2U5WNiIew+TCt5CTG8lRDDEyqQZdiyVjfskEYsqk5GbKLUAaz5Y6XBxEHv+DGFE5Kiz4TVutSfD
Va1qoEBwO9SZMepB+fgmox+vgCPuXiHfzrb5ejy2UalBX9OAwoVnifkf5IYFFyBvdd3HjIlVHFFg
Yd225cIPGJsSL+zCGCKQ+EO0wGOGb23GtnGujiRqjzVfRugvj6lwDt8C/37Un9VxUfByspDED11w
5S5sRAPpwQzHnEUCxYWFjK9mMkZXgpLq+efSg6cbB+4KayoEKrwXXo+dXPHa85FWsMMOOgNiJjQY
SIsLChFyCdp3wG6PmfZauJX6l6EFUCEzvpE8ynUBBWlF5bfiYDlAOs85X6ANPub84/zUTHdw7mGN
C1ULihupV6AtjFxHMHKImFPZjnCBEVE1QMiYspABhUoG2LOHasZ6kn4hBdG6g7XuHEu4howbFvvC
IL8uBPjngbA3EH9wSCMveOOLOpnPwSXUD5Z6zmvKos1HUHtC0aiIpowhysU/lWoEF9s/0plQhkxe
fVJceF4X/9zPZ4wh4PJrJ9Y6M4vnkdhBroG39UQiOeoAkPpdJzx2PQ5HVz7G+iT8Gzh4EmQkNF8S
u6jboIlQAqdKvgSCzGXB5rnooMDhTlwnixfWCUR0/tZUlJlCKsTGnGmOpIn2zV9Jk0Xm8PhgeKuk
eq3Z/Ed4IsGzlw1wJXFosiOkeDzsIcc9PYHMyEehdjuhmeI2QvdakM2O3FPA6hi6IOG7Y8XTaQfw
uIgYfYzEXImjAor53KYS+td19QmO31PQ0h9OVXwHC7fyDfylAty1w2yACTlnryVqAIyAoPOhhuaN
hQxS+zmkZCqFzp2LD9en3Dd23BtiPFClLPB0lyEsiNoAt/fZn/jxz6fJDjdyp6gbDZhx2CPiVcf9
rNAR18FYC1r+YcUqgEIHY4/UVYNZ04xv+htyuHEEiWe0uw7gMEFJqtQavcZCfB14uf4CB2Gch1Ab
Wa2wYQqnYeBPphdfO4JBymqCTwybc83Zw4K3f8f3OVuD4P7kZZ6ESyzzbpuglhOqj/hvs97q/2Dt
IiUTiVdPksJKagf3hGc83ytnn6QOSPo89bPGpc+qH+xIBZDnOD0VGez3AM0b1F54nPPxqrdSJeZ0
7BMLdvL1JuVlg3YEg9rYSRtw4kyY1dsnHeaPDvuSQXZHTElzsrBHeM/OyKpyBn7bhf1tKUjecVcI
izm8C0AcD/Dar4JJoqujDdMrofDQeK2F8b18uBPrsIN/2Sg8NRVd+HFkoUPjl9/Iu+A12TW7AkY3
BkXchHV4/kqvRYLIjAsTLS8JQOgSSbMZbFBKQYW+HN3bgtcUIb/rTmJ1TNwJP8XjiNKkkRjwiNf4
edJmHYqDP7m7zJ3xep0cd53NiEzO+Ytkg16M9VJwgqoG1Cf8rAn4EStybkyfUMjr2ImWQDu/jKxb
v0t6gBxcdSk6CwSYiDYYapZ8Ky6pimEdj4FXD7RSgsFbfbgRvJbsZptNsfY/UQEWinEhqNtySdPw
Gsl9sQHopUYanFx0S5JwOpoUaoL5vWOPlxN/0/n3xPAHes/O9vWVUDJRaLKICSO9/xv57oCzGDUm
ypQTarPC0xZfARIlpckHg3Pb7iTxo0sQOZrDKO52eBEAw04LH21SBeBQtZM8Q6vlXbCuefk8sSFG
c+sEZoURwF1BGvjZjKAc7YPJMaIH9aHsXzxRW1aWStebD8OyYGeDOPBLoe1x4wdg5FmPPNVdd7zH
0gg3S6/7APrXosc/CNOcgks6wDXBVwZVkTBtnuuMQCA7JIuBm+D3ezUrHLn/23ngXWZ1d+2pZQ80
jcKGGIQ9a8gv76OmDQLFlBqGOesNIy3uP9BhmCeyBtqrG5UWoTQePjfYyOEqU/3QXqyY/IqHgO51
2wpX/bP+wynHNx4ZVpleeytZi5Oz+FxYL0/+Lyc+gr2anPM6YAr9U31dsryZkDk88ytMCN4/kpTZ
RBnQJ2OjRx1RX4gIGBRHHEFZr9jMtI54k9ZMjl5MdNGirjQAAignTOkZKjPLt6slpY3tLm7Gjg2e
Wr/Yk8bHYJ8qfSVZGzTopYx09o2za5eB6cjAvBKSHzEErIlhe4vpq7aE521K2UGcUXeS9PzWpqLw
bQYd04UT0vWeZghKt+96SGuKCIXRVSHrFfsCyKkkQeI0uLEnvUnnHxuAHZ46WgRl9IcxipyH1Y2p
I5+F6PYE1wjC4bmzDW5XQxflF88C+44LMUt4LugtZy/7arLrHin5CUhBc0o7UjuL+qIwC6WIu/gm
AzmTbDR+uZQ1FXeWEbaiuLYZ5hjjZs5Zt9ncCr8LIgdbanBj7uU8mZhLehu0oz3L8b4UCCN1mSq+
GqaijPlYxToGriqBFHbBsqcJM1zDehT/2lvJrWTYZU/2sdtcHSZLxgL7+GID1ljiAOl0KND+tXvO
UIccWdKNkGMu+BZf/pS6o6ZIAif7U3+akAnJVDaYOGUtmPKGHbRcVny44jHux2/qPwbDTxcorXQ4
Lr8CypRYL0zOvQ9upqUDHTteQSanmMiVBowtt62WArcrAuU/b0AeaYrTl3micriPwhaglarkkUAD
yamc3s45LiEH46/Xvfps2pZnTou3c2IRFRI5bkcNSL96iu3pgsQE4h80jqf7L0XDH/lEW1qiG6yx
oHhFMZBlo9YpTLZv4bGvlHL7U9pdqjNXRzJ6lE2Ph47TyA06Pos8YuH9Ayw2HDF0WwPl0VNyl5mW
OtcT+sTu0Pwldbt2znUVJd75SuUGU6ODoGRQPhk6U0qwgrJsiG8ZPhQYPbWfSoxae9SsBEL1mn68
qwYLo97zcT0uAH9el55xVEaH62aFuRpMQ1ZnvvuCVdAb4OXbvgXfG3U/nxY4qwEJO7W3uQ9TtFRE
U2zsfyP9MKlq1WGHfwZ+QDULz+JvctV28OSy1kB3xHQidIN/A5VNtjFMBjvQ8Djnui3mZTxaOcwL
iGnrWuVejLaj1Bxw+px5/hS+eXxA/3KmhBvnc0o+CqbRYwR1ZPan+90xvKOwvneC9lqKy8qVRPv7
+sfctdrDapNBk1Gsve3YBkhYcpLLOUkhflFQ5+MxjXjhmrWX8jKsYX+jX8ectm1Q2rBegic8Itrb
kH8WmBtR4VG7Fn/ujnTvnXbAE5oOn1OU2BVyATFFWp2Bu2cEGM5n6/IikidwBgE9a8oUuEJv0YX2
nLfM1DPxwsT+53e24EV++uP+DV9crIa6Q7jwNBuoLsI1+35J9cB+qtZvnwMYU1RwF9LOqiMNmPqi
nFXdV9AlMyZqtRR+qggBGoqtRTnlD34p/dOAsfga2buoY9H9Ip04SROxgfECXzsYnIwxL8yRvgjU
dtHnC7h0WDO0d9WQSX4Fv5Qx7k3MoKUHijEYenCbOivpliQncCGpQrQy4nWNuJ7sVHV/Sb4BPQwv
ksikKbNMasAUirjZoW/CowVzphGxAe7bZnXQkbtF7EumFYUPCZkdAUXe3DTVQyrUDe45/2Y9xpCd
m/7Ls2mFSJOi0qd0XXyghHCMDpw5M7WXSkkWiGklvBsstiv2q/0e3IU99DNsScfjtne4TtFJWWwu
9KMmMkfRsE9zyt2nl+ROkvv/riDHL7czA/LKyIG9g9OC47A9sTqRFH/G/fYZW42n0B5nOJ50nPoV
sdW2GVrDy2AH6z4lJQp1lMMBys5+I99kfP6PpDPrUhVbgvAvci1EEH1lMyMq4vziKotSnFFR0V9/
vvSs0/d2d3WVxbB37szIyIhOhSJSYJTO/WwT05/L1Qx/hR+8Nfo3rLAdyjRYcj009ELr7CA9g+KH
3qVxCwD7CG5vlFLeHpoJTADt1Vuj1KB4VDTuVU9Ye613CGmmzzGUP4GF6ALg6uoDVTeyucOITM5x
6hX0fwEeYrD67e8r13oXbGSiHwJ7+5cWFc3K9oIhF9UDSNg8xCDAZQnVg2YGWRfhIQc+F8CHbu9e
tohY8CBtXVQomPyUgrOym8vhzm9obperovRRG4O0zRofTmEbjZYshm7n3NfY5rztz7KEGnf6zVYV
/MqoiDEKx66BtUuIhqMCki7VkvUTFafowug8OogB/B/02WBm0K+dT/Afmi9qXscP0Up274NKdoM/
kOiysQPMvGKdBAEVWNdngk7hAspbVYpJ/iNLL95DM24X6tyrBPSjXAd4y7DlOsKoYVag7R/wI6Cy
L0ipLF4oA0tyhpCGXGWKQzYVTniChjJzFeclTGWSPhJUhutZdIiruwCnnG7oGjP1ggUBta/IUHHD
DO4O27lhgpo21G8TBHu26PczBAj/Awf9/v9hP2yhcT70tYUlRTwjuDy7LTkbIFS22Rs2RVVbU00h
X7TGnG8Ud2IIB9MIZTMqOGZaGqA8jTHSCSFi9igOexjxLdzhFVWCWdE/hLMF60jMPtrzknkVf1/I
aA0DZwGHAKnJLOC/i18DIBi7XDQNWsx1IEQpxReSvvRK0PJdH4ClUiSCGv6D6Zd6s6PhgIqQ/7Ts
3w8SRnxvhIYxjhjDKeOi0zv89dq7uIxxaox5i2IPT/SsWsT3P1wkEI2cYsVQL5B1YsKUIVmGBUkJ
0DGHE4K480WlIFenJtHnSRAFUKJh1sJUAphbPONnMC8gtLGVtPDX7DoYIv01+1gVykQl81N8Rufh
URVKTmyGQKyV9+SzXvy6+5aDXaAVVIEkwHWC01Cgd2BjGK0+LcT9EYWKzq8A+GOTlfO+Ex/TWF/G
opyY56i3stBYIMxhDUcdGvRYiLR8MElGlQMgAZrJMq9LWEdAMH1gMSLz9BSOaLNgqREjPz+7mE6I
7shAj+bzTu2+VaETNs0BD4b8GfSt4eNHb3H9CDVKCoObl9DrmaH18Fx2pU0zWA+WFA6cgnw8WIHY
7fZpPoOEAUsDQB7Z1SL6kusWA1v1YPXHZYgiIO02lFSEN4vqNKeHxRgYmuzJzss664l4QeMTw2wi
lECkBsy4Ygrvs+kwLk4PpYMQ/e5hI4SNvMQFRtQLSU0Ae8PZqaKpfn1cXck9/EjCHzD53xGo1Z0h
EC9CQczaAr1lEzVr9kfVbGQfYx+w1NUBXgEQRbYl5V6p0GnncyKh+IcrQLzZZArIoeyTthv2jKje
kxG2hei6gB4Jb73VoiKeUlK3o2X5cAd1Dx1Cg0IbsFtkM4SFu6I5zwdL2Ym/IDuY8vFAfKTMYd5R
I1tksP81A4lwW0Kh3Q0+UJWz4AXyig0eySNbZ9Z6gSSTPwJcHTC1AeR59MopC4boSUXD0fW3EV+G
aqTOHefnAsScHROy3FyQZ5Q+b/D2FDgs4jvT/DtUnrz7yXdeKp7m6gpYHfOUyIHBytLWMG/Z51+B
ea4ddUFeBST6k6UovVONbTib8gQNSb/5IiCwDnTK/a+YK/cXiID/tDNxAMa33lTvzz1DLcdXtcPq
Y9Dx3yxARtIFXUfOAF+MWw+eNAxI1m6w/0sBceZdprpIqy4wHZSkJSz+gCOaT2cLoVufxFAbeNgf
b14P2NwM4xk+C/XrcgtQ8SCc8rcP2x80ZcO/crpvOzZ1H3HXB2mlVtgtkAJEBkw9U9AhkUlUR7TN
Fq03jbDWzSsOASfZw/HrDXJAN35SfL4DkXKwNv3ti90aPmkNbMc+G/jQu9zRkcUeCuwNMkoL5smN
Kp9gqanfkQEHw8Lhx0eQ+CyztL9huIcQs/sSZ0KkRdAOwDB4LD2OJ2fU7sw/HBzXHxYZhGTAkVGB
+ITyQaQWk0c+AYSNEYBDUy9FNoBslhxpTZdn72oHFck4dXixV9HKb/xaLL+UHPHVY1BYGAicXQwQ
oNngxHPm0zjdt1Mp7dY4YbL/S9b2ZU0o48PJAkURBe8dwLsucs/uQkagjSYCDahZvUPyNyBS5F3R
viQolKSLQ4AkWf2M0Z2dMUyf8BSVg0EtA4dtqunGDsmoeY5OkhwjA26YyxcFSzbCRvRMZVY3lQF+
pC5AYw42WwYmIa3PNbAAQYc6DE4zSWseT5fe+wPGxe9MyWSyN0k3kZD3n8clLXKoIt+0ueglZIZs
VqBn986Dv6Qe2BJCTLhiz/FCwLMiNTGt4GiwoIpR1jMeyNnOCJ8FDHAagTeiti9te8YAB3DCiz9O
822wsciGz8w4A0gT329LJFeu5Eii3OWeOdRfqHpMY8y818wpLhk4jFFs2xyTHIhB/LjBLuG6MHbO
7sC+XSakyfW/6gnJstkbzIsGg92G/xYYD0oCylsO7N7kqi7L8Vr8l6faiFQ8RWAJOk6DzgeBh1vV
1NL79AQMdEz7ZXhTpCCIu2DeQtjVJNjnIhekr/lk8nEATFoo7BLQACBtHjhD2aJ35XZ6PrAxRdKi
pQBEs2Cq+ScSSJoUDKMg/UKxAtZz5RXZk6jLdsFLhRW82TTyGEeHDfDil71BqPKZFe+biGxEGWFG
QiVE2a6dPHz4uwVUuSY9+bUhQi2cfrxjZBukFhU5tW6Oaaic25jTTt66jVUytAfJpCyQEf7I/D35
U1zeWf6O5Fy0bCSS09BwLX/28GiLYWxPrYaQH++a4Q7p2XF+gPc/KNJoimfI7JL2ET9w7eATafIl
xLgcQQ7RdWqTvWXvGZn45HiyUW6JTr84lKCjQGHCO8VUl2MX+R9Icc0Yh7IEyyXml8kOKhYVhVK5
BEOWBhp1XhyQBy/E9wflvwecC6l9qzGYo04fA4NWYOwnDdi6LUoKaNIsJjLjTF7NtHU8/fzKWDRQ
Qp/KjbcLTsh7fzMzt5zqItex9A6BUBzZctMmaSWVFLfM6MVGVgGj2Phhkt6PY6jOYuYRINgcbHLk
B6XZSBtKAHnv3R8covHdXrIhT9Ke5LG+ZjIJ/wE/AN8I88+QZUwj2keFX092a96aYhy7z8PKc/o1
ACpR5WmAevQKu3TUaPihmHtROBVQ6+yE3bLJ2uSbIOuQcxDc/uKM2GxBRM+5PctOiyigfzuP0Z67
RqjbTGicESizjCymgMcHyEHz2rrGr8rvcXT3IrQT0GcGVLzjGE6MwaPxewwkWfNPMIGNFKxoKaLv
182BOe0ONYMiq0JVg47mBpefGNBlBguJPX224dlowpDiCskgX9w86497fcXa+vx3v2IYXIkiZNZk
RS4p2ygkkdpFJ/4LIOD9i7K6TL/w1VqH6nGWARs4QloJxQSWvZMXf/hunSh3waU69oSWd0vRv6aL
S4Z3VNNrqQJqbFkX/OIHM0jHOsJk7KGQhEmtoZQtGeQknHcqyiQqcDjPwTGht22weTentezcF2PL
vInPxRO5Tvox8g2PpktDW7qStwYNSATvTb61lclOQjoB3dXwSVYvdQYqea2IK/sRaz/0SlwE/DQK
ryczElcc+MraRgH5pxz1j0T6Si3Kq1qQ0FepCKKBSNkik3lnC/JumQJEfcyZNSY9TPag3NGQoR9D
NpIJbQadKjGOAdzC7fBm0+FZtcgoee97BEW7GB22aYC5frjq7ZQPIQW/kwhtZJJO6c/RzAtQlyM7
uQbSmour35QCyhWshu6dR5aECIQ820+DUX+cA59LEMbeyHR3CQwWd9HPAClgqlxzDl6sUpAY0Xr9
1sZF9pLO8gxGCNXBrFj7v5ADMWmEV6YyCpJRugme9ARp+ZMjyS5HF+g73U8fmiu+KBi+o84CbsoY
l5CxaBH8nEhbQaUlJbp58y1Wa1Pq9G4INwjtQVr6qn/4lVRmg7oh1l61D+cSypHLqdzHlPGG3B0A
uTaKiTKEcewzJi0KYLv8O3jgm3wyFZ1gOhzi6LZID9DNHASEkP7B0AXmXwRCRcjMvprOPgaKwCRU
BjzvPo/475BYCJManou2ygKzdMmgcJeXdv+mA7AgJzjN2Rv5FXq0v+7P5WEja0PI/jm6uHDJN9BD
CHJzjA5E1Ecpl1/YJy4L4DOjF7HhMBbJLGXv138kP6H0c+rZuBV70tlEFwp4c8Lb3FjAQbZwq1JE
z2aZYiFsEa9d9KUNu+mC0JNEouYQwgjuBz89oLsnnDOXRKjPb9sQ57kzh9xlegyFE4Ioy+cOLjWh
ZVgQUmGNsICkskPPoS+iPzNasUjU2U3fVgcvFhVQTgqEnyBYDYfN0VDYYizzODMCtDHYO770jqLX
IPKHrdEfjO9QXpWgKbQzOFviSgBNJFDSHFyKn6bWQyDqTSnr9+ib0+vny2RxdHvBmoYiOQQ3LRyJ
ju0ZGTwOB6RnPAmSNJXhSIK7zRBEwkuQbcmDzRQHhhwaqLLAdox3s5gJ4ME4hLPPGBVcsbWXkJHD
jxxaDZKZC/VD250yJkgjMXGIFeTQ9WQflT57gXOEHMB2GDJmfJ7cHvoG8wf0F2ma0ecLVuRxRzm7
U3AjBEjp1D+Ce/DJprIjeVjiVQFh8U1Y5SFsSdkcDpaXol3Wjo7jSwz5CpuoEd8IY5FXyf5x2i65
jHPwcB2ih7/dIGyLuRpubQhx5re9nQs3k361gnTlLn7ED0yJ3lJ+uFC20bdF1u4L0AgBTt4i2smc
89IW5kYBlhy6AgScRgjSAgty+mKUiI6XnwKDpBSyL5usAYwH1N1Ktg2PhciEmwj/NBCcJvMpodtC
qUEi7MYWY/ql8oyEZt2cWXI4E74MGu4cRhmFSWUAxCIAxbmE2qvo8sTEbyFNMIHB5SGW8tPKivBL
o+IcnqNRQ5UQYfWIeF96WENVQpsRahh/4JimkZisUo7AfBN9J26VXCGVyMPkH/U3vx/fU+n+zuPt
5hUdExmL1WasC4Oj3hvX9qBJd1hPRWMDNAWiU/IdNeUQKbDYpgFCCnan1moMyMzFNZGASuMa8SA1
wfUTMk2NkyAqcmu2qaA9EwNZaQYJv9ciymhI4QhiRkItszr/WToNGlrghJODgBka3LRJDheCBxZQ
JESK2CaqQ5DG6DFwVz+tqWww4jtJIreGhHNswIpik9HTl++FD4HGLLCm/x4eY2Iz4UVml4RdSc+D
Q9Ok58WBur2reNrMRO532WJmdOwxJqKmUyvMxLBt8kKWMjNQTaPap4qfS9MV/K1j8WHAS5JwvVwD
KS5xdjixilmXzjtFuUJHEIcaSmo6F0q6xEKkegdAICRMaDvTzyNL1WjX0+4HXowzMBOuKM3Q3JnU
0LEZikXVH3EdXj0TKwPDTbo2sE57OT8X+AK/oR2USYbHGqRBcuMW73dFmsOAHxZ0TPVxogHdNV1a
vVRVZK8RMjn2wq8jSY40xLz4DXQcYs7h9MB2oLhnuGo8ZUPQjpYRGpmWEaqycLTyXLxIY+NDqKQN
CT+puYNVlqGcKzAJE9/11tbHovON2TRhd8qZuR0iViOSjKQLako/K20unosUMvhnimphRtDeTKG5
MGGH5qY+arvJfD+e07rATItjrIEIKQN8EMY3U4Z1gSXg+tAfUANSFF7J9PptnOapJc8e9aFXONG9
MyFRsjSsEHyUKGH7fH4ZCaQPAmbLvJuXIY1uz/TMd5HCVimnyCMwc1AJDn9eGS+TIIp3XwkL4xbq
Cn4lFi1cIL9SRJ+mD4z3Tk7/LY/RC6Q/QfJOREftiiSCpJjcAxRZfdx7yACTL22mHv0ilibRswvb
Ld2toRclPA9OiXcIpDkTNUPOxwzpXjRkyKh1wY6mscqovDcE+n4fpglVNo/DFrWZO7QuNgRC1h10
2FpuH0B2byNR2kIhjKImCGCXs3lVPaSyFarX2VQo5dqJQVAHzIOOQfjrBuydTKZwSWao1W7EoAYy
T9toD4/7lxk8kLlFBMVQYTxAM49QImYJ4LTo9WbAuxw0Cma0vZ/5IinJ8QmM4UhYJ6KBcpcpuQG+
F6R9iDvbrzW6vQ3W8tM5h0ss0G1r3bTliOcYOTF+1AwGHgVVThzmxZ4YOBV02OpdNsn8eval9XMA
Jpp3SU53M1pMwEOkNilgQYpUDyg7PeEdTKaz1NTzNgRQyA/AR5T2kNVRrPs9UIS4v3TzyFwwrYhO
PdMvPyEZHIKMH5ds9oJ8aBnVUs9nZQLh9sxmLmHoCPsUNDywBgE0qY+KlBOwgvdKgneENZMbEelI
qO2gSHBidzH6g3XxoI8JwT4FHX4D1lJ72Tl5xHW+Q/ocVG9BBfrI+uWogmP9NT1seLIAzhwBq78Y
mLqaYAElsDUkSuxQZZXRdbuRVEs+tTFGlzMcm6k12CLRx7wXZQMoC0XSfsuehGG2crAFfkgNxJEB
2EcIZuwIcTZO7ZxzGorspox4dWne5PzHMKvig8bxHU8YwRd45HT5JdFzUPAkrU0giS/e3h501oUt
TcFDEXWBKJIRt7HQNEhhLPoSNrVYRArBf3B/OA84lTUSYqyEgOsgLzDM2H07mBLUNqLyf+cAVdMX
uXyLM+3aUqvsKj0iA5jTB+ci1puOln4O3l26gi8yJNXHdQtY2zPmfbiywjF18m4vbmQM+gaRENnA
qoi1Rbjtn8PuoPh4CPgA084t555BfUZU/ORwaQIrVPxPi9szXRYv7RKYbjkNnYKhLBFiSaBgQVJj
4r4z0vxzj5b0TkTtoMuyuu+RVtLuzmlImM52Q2UmIUfnBCpAbVt+oy0Oy7EAppFyKznbTg78hYTI
kF7cqwulLhB8j3KhZX61LYnz8E5ZtsPf0cFvI+NxUEynMppASICCx9MFCfRR6qKppy+5fcbHqQS7
4T3IgcJi1DP7V2hpCqgtzTtchNd9jGlWqNsPEYT+LOcrxQvIOPCxvypoZuVdMCLauSZtQseY73T4
9UhTsI6e3ORWcoEgmiCm3mPe/m+P2ZI9bEy3soUY5Vc3H+QlfcWgOFN61q3a60w60nPkIILxE8jM
MK7J9ebq4GhZ4klBMIZGmVTi2yY41HZQ0SMT7KSmxmYzIWRB6tVhosCK+gjTB1MEygbTNNhEqILq
3tYA3nRB+nfJ0O2z7hmtrwqxVQCAJxiQeHS7iO3HDhkoxLneJvghbdGlEdwNdY5BKhNYw/asMSW3
pjCKHGLj5mUX7EzY0xovwe69EQTsM9sg/NqfTIrK05oDjOgEEuGAUZLtkAf198xjDzSPRh2D9Tyy
2V73KppNBEgb3bu/89VvKB9xTrFZ4JFhbtEY8rK2M2jfSnFOE0v5LGCBe9TMEgdqmQMXgpxsREuI
TLVUebOFfn3NQKY32RBQchr/BAXI0u4T3UghovvQP+802UNeFA0MqS2vFNwAfIJTylG3YQwED1V0
dx1F1QXEsMF2nV7B/PQD5jkN0KM+Yj4hPypuKGT2tn+MPz6bhtGdAe3ozc/NFsG7IOYC7swXoY/H
mWug1Cno7Mb5AV2wkTHFGcQnR551U5MCahKYEFtK/wKqcvYRPCZYJ4n3iQcDCHBAZHOkaRNk42Kj
b9EeJxJNkwcpdnod93v7H0QDNyyavq+Htk0extl5TDYRFhAuYzDMIa14d9RbPAkILhmHLAUb551o
NjnsqSht9+shjIakA+Km9bdcOXENJAqY7TWjv9/vKKkAD+tGD6yfDQdFGWheZBD/0EiEJEoFIDKI
mCynHJ6ZqBreXJsXygNT+wZJQYfGqogr0cgO6DQQ/KQu3Pco+uiY7f3pN2VMpvKkADEFtdb8KU0Q
pMQZ0d66TFplobcc8DL4GUa4Znv6VOhrUpoTR0SIbpN3F5mULyCjP4CZ5L5ogNjdHx8jgb5wHDYT
1q6W3VyBQXnPABOPdYpoDgkfUr+S29D3NzP6o+F8wMwzkiNUhZ9hmpqIMb3EaEEubVf3UBmWXB2q
u9v0LWjwAlYgWeKv0hi4ggSLfjlDpvTqkOFgrEH27xUpgJibevEs4JyAu7p0gtnPhe2LpjLnpaRZ
K2iv8MMhJqjejp8W7CI7TlpDlJI6d/FkYIaRQAW04XyB1PJXoFfAMOKTdOZRoJV2RPZkO9CSj6o+
RSSjMm1/2sXc4yW5O0Ui9ghdOUsAqIKsI7eWX2YcEDUE4BGR0Q2M9YbeBgIDC/Tt0BYkPVaN0tZW
zDwBnCGR+ERLFRRGKrADva8dtiXDDTDK2xaxUZ4Q4dFm2fjokjIVITx8SStlTuHmvDYVTF2aXnKd
rzWvEtZUoIgxSC7Mdi01I97S6OfrwwykWMKGq2UzJm5cJLrs4BKYdnyFXccjRTNecVoeELoFXN+k
J7IibSm0MogS6tRHKIzvu7uM5FjCHYW1nKbnPwRVswDQhjcGhuCaET1UyeEbvnjqsE4FdqSZuCGH
7/m9v4aq1qOd6qFn14tUgJM63SRBlYso5dZXECSd+XFMxRtPWTCgQRbMhxV3+QsQjJAiJwGnXHrw
KEXa9o00jfCHaL3jWKhPKsIM0vQCHMDUY0xHdHWAw1uOt3ORsXI8e/BNpHIxXplOEbxh4oliiaYF
LYImOhI82jvIdqMnfECZODFiqUBdYk6PcxYYgU5I5WGCzeIpkvj/BUFKCfD0CaYmbBehTuHukhIw
+tDBvoYIMaAZIAXFurugZsiot8JGnHi6u3SoDmivGP1cEv8HLU1iq7gjIssrZSOP/Cm4S0q7gEZT
x32PKpYsf8Z7RX7lyLt1OwNjYC1b350Qp1cUrBvZt/LpTKadFexnmCH23nK7valgPIpVs1uTxYWo
nILX1z5izXISzXIepHT355cTy2veYWiBCtd0IBpdYjI6sP0GKxMl10V7QlIpJXcGE9ehvfEYkEox
lUo/L6YT7fbM5QJk4bMAKlMu059XZ6YUan3i3ZAJQUUEZs/BzHVUzubk1R4Tvu4aHCYQgN7kTuze
oOW+xSvgF7YK0LHRkzYSWwZqhEYSOm0utpUdszEBJQF5eZuEcYaiYL88HDk2gtddURgb2W0L5EWS
TWxmefUf6yyoJpKyJMUEkTZx7AKl7cSTn8XxB+SW01b4TVwmeweyjUP0H24EVmhC6PBcjnIxZiIt
8gAHON7YndeZuMc7yF6DyGW0q1zMhGxJA7tYmXFxD0wZmAkVKBtG4ojmxozSWSphljQT7DZqSiSy
q0Xh/LVGFnxEijHwAQIuk4p2eyIsr3wDk5mDFRCxwoqHXB4cTCAJyi3ageo94tNJP6EA/libCRMa
5vAat0ePGG5AxvHfEn9f4EmKVCmLH640KJMpUB0PcjV/OM2o9yPO8pcxR5HotuQn6dNuZPBMjijK
RZyghY31WGNkJ8Ykd7RLuo64hyRluPvAON+O5uIlQ+baoADkezdcCIYV5ErORvobXPKTx4Y7GO/J
Pf8Yvz1oUComIXbSSFRkUd3NsT7nXPU2jDiAWhF9+/YFbJ0VxJ+8Ge5mcjpu+2/cblkIP8hr7NQP
uGMC1DTX0WYBTufIhjIgOOVetJHzJmGPEaZBzilKM+qPg7O5uKwLnx2AlA5rQZ08sAe5Verub6Am
8hBdBPCiDp4vCTFSTfBcyOypGCHPUDXjIC0nCQEWCE+acLgJkUDzvmW1sqmWjynbqpNMDz/wpe0Y
DJmqPqgJKwAEyb5HjOmO6cuOmP/mZgmVQYkOPeOHbMz3yOTcaRIA8msAAiiHJevz9L97wImCgYpP
/zkXtJD9E30rKcYUJdtgdC9os4ro8cqvzgW7INsi0O9DrkSQ5NaCY4w0UK0sAqhZcXMsi++8ZM40
CbLUMJTFtJLSQOWcaN9X2HHpAKncGlsOC3/nxJCkmXLcgV4XfkCFXcNjFqoqdYvM4D3pc8ho17Pb
+0zae08cqYJcsGpI3XebVDilzWKlDOWefG7NojHsXkzu4R66kFfUXuS0efY0oVp9zYyaw4Kp9vwN
S/LibN+/7+eUbYUnkrTRsUiEaezTeD0y3wK4LINaRDMgIv5V6MdSetI7KKS/qZGytVyQscBpjafc
Dnnrl0ipQV92PygesDOmOJsp4j6rRtoNNx81IdpSNI7qv4k2hlGE70zPwFGX32f/jmq7jkO/3cMT
aSJDvzvq6j8a4UR/ESFFdBmPU3mRyBS6AY7Y4pb2nJJ0o9UEl0T5nacauvZPBBRCyoDDUG25PO2i
d55DVoDX+3QB3eckwIyssMUk22MCiIy2IOhhq8j7pzjncv72yWVGrjJg5uW9Qbfy5fJYwKeuuCqb
ADRV5aR0FRE4g8oBTAqdmNZkI+RUBsNkCPHqvqMjA0V7dEhFyQtDzYE0fJgmkrkM7+bzvIGCOCCW
YmwHUr5ypw9+EtkshoRe7sNl00jycp+BBACAl/yIhvlug4Japx9EzGOUYS3Wsu81uQ1rOb3cKOCR
OwMdmh9h1Iid0U0RGt8ByOwVv02vEbZoirpFQlYLS/HOTDGAK48Be1awp7P0SSE2tflWFv89qKB+
y/Qn0zBQkeEE7IkbrCsGUhohPgIpr76s1fPvgvYNwiV4Fx+Xz4uC4YLCoFdM5DyrvH348dq+93Tg
zdhdTGeU7r758/HES/Pma7AYhXvC1XDj6GwlMIv5mZtud62gJvE4OZ1qffq4TyaSaLtbcQvRJ+96
RavZv41P5wxSq31Awjf7OHskgM9u7SDehgQ8lwWezv3D4bKPDA7UkONvN/+eHJ1XbTftz/hKH/8x
7fhMA9VzVJE/5qjQHR3VLyabwLKsoOwhuYxluaru7qmZmgPDhNX2jmDO8NjRf0Yr0KsVyjI6RFKd
M/EQ6qvI+oRv3G2r0WcfXqV96p5dsf+UwQazgT5EpXvYL5vOE669agcl6YFtfcQkzoTcKKhAw28c
o23J7ANhs6V2WFPu3DN9Yr055JAyG+7ZimkR42DELHBHzV7zs22+IDWjzxvAHWZgE6a0jIFbzIwN
DnPIFZWCeD+hgt9m2JIDcJkwExER0aRj14W+zvvtjGieo4+H/n5NR5jGSqnumVg5N+Gsku6dPOx3
fdaWrBY2rM7tyJsXwcrCfXWIG0f3szyTpXFzTCApSj/xnmd4AbwB3h0fzP/vHCaK2ncGiHDUia84
E7Ezmvy2A+uer+/o8X/ndQ6ULr+rmSEdf8gBn5He8Mt1QyMqP72H6byP0+o5NGhontf3atnSXRMC
OBPLRWZybev7239qozbMCDR0ul4F5QQNqtnu4Gtv/2IAlTCmXFx9C4nOgfG3z14wf24+Khp6HRyY
t1xTtm1fQfPq7wcIIrWh4qWXh7OHcAw8j+uMFbV2CIdcNKdGyObmI+P41nEKc56IHQ62YMDm5JlA
FmgHtPPLt3+boHqCZDtaKxEECUwskn3jjwSMtivK/zMDbaD41UkPAwDEJrR1XNoPU36ia2RWiSM7
ppDBtYprBkueA/Plak9PP88fT++quyWCxlby6nrbJ4mxtUvaK/xmD/HLirbG5Lr3qmRLp+QaGR/n
8mES9uOYh9+3ZdnWk7QfYbDdChyRNdSoU/3Tqw++jiwAdUodvkuHS3iZYUWUuaGa424vSMrFZek9
S+9uBNq7h9LoR/d2JJqd6KU5Zh2yZMiOBwQNetEr1NOCszVkZYEmkcwgU8yYQEdwVd5KhQxKwFlJ
6tYQQysIHnvasFFGTlo/HGPdRPzv4eye/QaHl3Zn1sonh0obrYyXfaB1fhcwFt/FXaA94nZcLm9s
fQKA7h6XItECCCYjQ2Af5PpO0EIjJmoRMhi8GUBHufGGamFHbrgmDolDjITMq3S+UqptnIJhvE+u
C6zHWhzXLGypiHiGQkJ5cBeX8PIaPv8Oz/5mx42q08C4uohLd8dls+SbjdmlQ+zjBZrbsFFET/zP
edwioakjLcKkn0bXhaCsiOmvKt6CcJf0Gx8NZeqx3BvsLfYB/+n+HH5eyenl7e+TRtkrUKd2D9m9
670f/a9SbPcQf47DSycqPr7cRUPBqOFnWYW3Ce+gREXOOTRQXoLt9ERvrYii8to774Jz7XZLDzfu
dal7rNyaZcb82zYEomADrdnX2xBl2S8VvYBdqlggmMybEBB5pUjV9wzdzY61q3d4Ge39AtgXPhy5
OlnBjnFnzFEZv4gRc2lM623I9MXebRyHZbd3/fS0gN9J163DnJlkI+c2HFHyIdoQDEn3W/VYSvjV
RbL5w4CffbHrHwNjpgUNxL7cV8t9VaBYrYPzaPtHZGZazfnBZEYrZBmhk1cGrGCi0UeMCTMLJYbb
5FhEBysyD8NjC/k90WPd7Redrvcpgi6qiJrT0lnik12VHfaL5os5M/vRTnbG5NIc3Z4Do+utapQ6
xrpG89g4xfW8ffZPaPp13Qppu2N8PqfmPauO4zulTBHdKMhbcUN3uyvOzf7q4F4O/nm3KIHWD4fp
5+rqRbCantt+987UZvjoOOXOfZyd4ua+X26JqjEISp2vtHn77RPaVoT61qv/NHvNu9PWky0K7Mjj
oyEOjG71D+Xo8UEBLXqyK7FENjjBNWd3/r2hHL9KzW5QMDZKe2uX6CXktMfZbXloo1+V2fXpWl7z
ykS/qHKvut9GN7ZyDSRFTkwUI8DYFF206H1ncLezTbfoiN4poV7oMTK2F9EQQSpLt7Ex0JE+51z/
IAyj0PHvnP7OBg0TJ7neKJJb1HLNXK8pZDnBOB0mWgeODXP+O495OQSO2b9ZY1i4ELK2JNBuW8ZW
SLPvOy8n2Slvy+6DGW3HyhmU2jOwK0rkC93yyuK3foTd4ITo0VtzmdahedqlykHSH8b8jAEfrVnY
v+dufOmg8djwa4tVjmqDunf/kGR84qRIA4+DCR0m1Ra1pjpAFZIFB3HZhlbcNQK8BRrx1n5+nBsT
wHfVheTFQF7UGolG6WKn3qDhm+fNe7VUd0lgvk5JEEiqGepuGC5tJuolh/a1E33c28m5I62P8FbD
/Wh4KmSECaTYPj/W2W2eonev1v2i7eke2iVIdzQQtaNngj8AQ1+w8bvhvnZ25cCMuiRR+zt65PZP
+ew9tmLKVzx6oOc/5xFdrXGFE40qnw6n7fmxvHV79zYs+u17Woq8bptc9X2ZVy2vbsVyQJ8QwCH1
wE+kCnWi2544iCxMv1LXA5NOnd7n5XIY7pf70pPDXHMM2B7tS5hxEq04rTinukJdqvA/R/3YRNXI
M9HaxJX3FRDzGsXfrfx532cV5zwnudD8+zt9pDVHRtw89rfNERT/hhyGSWeV7rZD9LSux+W78VO1
vQP13Px4CM3t74f4jiLAy73zsGv7TvD9P/lLaCgl0aiSJkOSwpQ+aYSOA3FDgm0R3VGoH6CsVqYg
O86Fu+Z6L84dJBQqXgdmDFSbJx8JOkQMTZ6puVX3Sr2YrM12ukKi6sF0B744CRa0B3WVARlATcgS
LQYEkUtyu0cqmiK4Dkkgqo99XdRL8cZq1fYtZcz482fyUlJ4XwmJ1b4OOzNOtybxi95u074PeFtV
wh1+hyD4ve34mWjEVPk79YMcsQCAI5PPPDm6c+FpfU2z6skRyEvn9HSOjN0CHJFG4pjlgYPSpQZR
v3rke4xB+cyie1zFl2dGfoYqVEK85S9uhiExY11EJHL7lBOMoobePUgUXcNxU63mJI18WBNpYMZY
+cUnx1Sv7MEJSibpkc/hN9KOP+SDuIqgzXWl5IA3fZJVeB3waGHfX5gnpL7gaOUX6rOzTzkVFJAQ
RAVHdzqIsnwYKa0gx7aDJkucM583wydIC+6icwpwvsOmwPG9lHeGA9nSwFWAN0Yi1Z5Jklq4RUSO
cBqQIJz9At02TjOGxf0OvjofGLQTJmekW9raPFGTZVNabL4OTmS9HfxyVcjAdAtitDxjfscj46aY
02PxwGVmBKFOTHC92JLFoHH0WcCHd9fwDV8oFCbpNqqJ7jXc5h0CJuIWm45s8wIOBE3sOvlOU108
WUVeTYJ9lNFiY3ZAI591tborfY0/6fq9fs1WI2p+Bk4Xl14bBHQ1OKITIvSXy5AUH8UHeTaPAWfF
hZWcNCdclNaRL1JJcKVkS1gokNRIwoo1A6RU3PEUtUS9Q9JYpFN2vw1kQh52vSQRgkbXQfIkhu1A
d64jK8RnmZ28M/BWvax8CSzp/rvZlxAbGBngTDVYcpVfAh5dB1vQeay3xm/nMNScChmSsOOZvF6u
Secl7ik7bujBcHU7h+SMHPlEmYv6kGP5DJQhl+gaJ/z2VjRbnaZ7DKQqYrFuQScBDwiITBLrypTF
vwe8TdpsWc370hK7ht3uCGeOwMBVD261sh4U3lQ4/gULXD2ixYrg5LlvpdthSV+vZmTuaqjd4jV+
j03VBPMzvPvwsoATgIbb2T0xfvqxS+Ri5Xlj6CD/9EmYtlhSgjks0s+y5bJym8l1oAf8ZqIF2c63
hgaF6Yws4C4WncxeNvxrj3HA8f0JmqZ2hjI3T5BD3VnFt5RVptu8SZ4+nUbuiMlRJJmaP20U23cE
qx1N0mGN8ndX3fNjQFWm2/zVpNvTcq+YDWJPTsGr2EN1H4MM86c7PWJIYleckGGDORWutguxqMRO
j1eaEuzIJN+zVR+vhp1NlbDNryv7hOXStHVV/HXI0YbHmZElgoqErCrWGS/IQ1bgw9NAI+DKBbyq
4OM+uFb36cu3s3d6HB0a0nFj/g5VpN/xeEbFljFsHiP7TIMbI3fQY4lsFbRerlPvdTwuUe81f26j
7hTlqrb3DtuFrzksJfUOWbYfex9ozLzwffIo1LPPt73k8o/BK3smJpxHLu2wkEdH9yy4y+c++VQ2
yxagK2CnXyTUwCO5sQP5Gh/+YWnynS25Jvnqe1wyJFd0iZ5FgKbfxyaq7+NOgPfIKzzyJX1FYa/1
5MkbVM4OADAUXllCOs4SysBWlgFGSE5dVF2jBlJrQ6P3hL+C5BPb8Nn/R9KZLamKZWH4iYhAZm6Z
wXk2vTE0TQFRmQSHp69vn4oT1X262jQVNnuv9a9/4A2bBas8E8v8jufe6P5jP1iA/64tl8oIuPPq
ZnDsbZef/xwcBPc8t8rdfbXCLUNcyV/2dM57uigZMOn5VyVdrEyNs/TXUF5jkUyeDWiv5bV9WN6D
axleLU8nqbydKzyP2fyDm7NNqer2t+j+jGQMEVc2uzax6hR8pEKgOATyuLtahsOzc+O7pwFrqohL
aWp1YWM49nevNB7vK3M0dYnCEA0KTyxX0+8tUYL3hvD6wo7vs8p5v47GLRiABYlwla4YpZ+hzoLr
FPZwKGJ2wb6PE2o6b17Hd3W+p8y4+mPLJebLDKhuahxwmVb0RaS1u/7yk95dHHOvNY3qqujCjkQs
EkiwyIDV1LktETVhOLnVmwzul15z2t191WZW+IJk6TygzsQlMTc35Lz+p+pdubjzQTZ8H7XYKlf4
o8jvjcZTaFx/FXmiaOKUsAG8McPGdmF/8zncxRhSbmjsfbmMpDS5FytAv3OJ1YrkpFosvIu0CboJ
wUD58vMrMVE10Lgv0wDyAUfDwTtXmocaREEvVn44y1fyQlPiQone7wnApYCsBzjeD5LnwMsL7NQk
jKi6T5TfLirso5YQcTkEC3rivzzdbLBPev6+aVnvsx52ie3ayqQnMD4Pr1dK1LK45O0kL73D84+s
Jj7WDwBC8fXMn/lXEkIo/s6ngs/5iHSA/cIUXHsyVdb1tuGjEJrjsrExJH+UwRkGLcYhbt26TTlK
Az0Fl8Zf7M4EFRBK44FF8gtv4E+IJIF2yxHzCKBrpBrQWfIltSX79LZZ4zzyQnJGHQNHPKJxFZBL
59Evo226NFlCUu3FxNp9fGZC2VCfoWlFS457vMccBSPGOnxonm1tbCbJ5TDlI0IxmAPkg35CufuB
DYk6875lNmNDq8RJkrmR07dTINK08uEZMUxhH5kJPdj2AVPFVQ3capwMux+kHxUfxu1wb8n5K0PY
y8t9T2WYEHoepmzS5ZAxAx4PsiAnnUt/p4RyItTFxImCWWd4Nbvv9kfIM1PoLDheCPrde+ANM4OZ
NRrk+sYNGkytPcOUhjYtbv2r6hamh1r7MzOrMTb4l8cNUPaO/tqzPlM99ZtbYMJbwnsY0tSziQGk
0lCSAhVqD20aJ4OT2etrBkKdG05bI4F7eJXqTK2kZF92D5i1oxQ/fl+kUCC9wG7YaR2rQFE3iL4M
qrCjBoJ9n9hdkzI0gZIrL/evXg3rzl2RLkdBVLi3KY9y9xGYW0u5znnoH6rRAFf3qFq26wVoW76n
ygN1n5N0goOxm5ljqQkr1ZfHRRVSMhw17N68FJVeJ0zTVc6yQNdoTg8yiVR3Is96oTm04fn7Pdjv
baYL+yYi+Yjy2lsXXB0Ub39IiuhU4xwPW5I4coReJ0PDuda74jXLt5JOkPKfdgBa7Oh8FedUyu71
d2qjcu0FvH3MmB7l3GcnUNxeuCONK3ymUEZi8ENa2i9JU//idXqb+AbyyviEU+JmjA6ydEGx7NyB
1pwUi6IsKoAgkO8F9XrVLOtxt8bFnhcW/sDAWXf1St1ukbl3PPiPd7IC8SZ0PmNGbjw8bsYE54B4
DVYerVhHLMlGptndQd57VXhme6+HPy4GETE/mY8Jz2qqj2p3JaBy3junpA9iLkSw+qBVf2/pCpCm
bWsRlNVwhlClelk6xle9bX3s8AWNrL4Fb5YNw6nb40zUWjnHrTZBOL9FIzUICkJAQJjBnVnvoB6M
m7rorsNluBtJuz3fy4TAUx54iGrNHwyJZY3cgNN7fVvk5/QHe9iyp/yBXeYuec4Yf3gNGwEVHI2I
JbnX2xCA0sCvw+85nDEecTl6hRgb5RM1CGMpMdoTVkL3JdNbc4ZI6Q/8pwlpENbIIwjtevu59qfr
WOkH1ifA1180MviNX+6x8vv53XIG6LTZzj8LX2ilR2u6tU2Yr+YaFO33iu/NDM9fqpzNY2gfWdFe
gxRrQIno6bhFjJrNzzZ3f22WOJ7J+SvB2Z7xRj7LGdNUYfOcVVeoUM8DOzda/8Vd8z7IxoAoD/jg
+iZ3g3ILwOEOHxGtoV/3fhGqdViMuUDrwfYN/pB+QnthcZ3d+i/vvBX3kZ9Z6H2QWfzLPKHnev3h
/XxK8f/y+Zfpy79RxtMKYkkkLci0eEfS4Z+q+gb/IjxgiO/v98A/xqVBk22CBMMexCpXPEQmZmib
zh/YgpshpX6V4nhNHON1dAVlGRBA9PBBmbBz9osyHH+lZE/AkumIKMI+yCGJ7MojOk+zd06H8KUm
GmqvQbjvizVxcjHIiOw+PZuWQyTeCMIoCmjc6PCgzp1HkDbOdF8saidzg1U6n8b3iKyoG/tAedw9
Rt9A6HyVzX7K7lV7pxYqlvPZHJ4j9Daa3/BhX+QNwfvZ7FLLxYSLr0BoAlWfiLm0wcjd28++H7F3
fHwdHvDd3WNrC32Qpy2hno8pab09T7mMmUorfmxqMmz8QCfKJ8wRyapzO/+7M4zhYU7oJjmJRA+I
DEYlNDkuM/Ftd+/goyMU0H9JzRDkIsFXk91682C/MjZ7LqNCCCOgGlwgrLTeU+Lg/+U2Uh/i6OKk
5A++3CHWoeHyTfI0/sTQ2NAucrichLmAtzH2LyoF314OD0cIc/Bh2BPEXPT5u1N/7xsDwWmHSqlv
sOgsnfpYEvX5OEPYx63z7Yk0inLR0z0EBkgq/5tFIBTG6Qfr8np/ImJoly/27UK4CSBoIk2T7fXO
rfkI/7c94bP8WbE/gihy85mtBW0iGMfq9B/tQhA2luf5BrI+N2cpDAHfgnVDNDCDa+BiWI2QuvSZ
GiuTjRRVr+XmhT0ow15U7KkjGKPqCqA8550ihaeFhsoXrKEXljK76td0rqvO3w11T8iBYW1tmK13
OF5+vf0QUmS2fjGngtgCzd9n7I9qvRE3YwOL4nzbmTjbjhj8cXQ78vwphE7kEsEUweKR4X7Mqy4K
eD3krTzgF6BLWDI7v4o25LmA0fFw4Rar4CICKYeKUmGGTM8BUiOFoH4YCv3go3EUPlXG6bUU8ATT
WY/pLJ1IaKwbT6sgI8nJOFBHU2EFofmnvTXgaOOR+oy/8QnHpoICwhVPFy7uzLw7asgNdH6EKOni
tlLc3HYVvjNZVrqwfPhw/PoFL28yrzss9cxT07Ah48KXbBBQTi4toyOIJeOUrZ5YDjwOSHvdGoMw
wAR1TA6UcVRBu7y9njvypRptGk+W/c5m7Tuy6YDgMlmxmJg3bsLAM6FR9SDUGh7JcmxYtpvjGz7a
fkbwc/u526Ne2UNpOhmTM3l8H2ILDbe8ed+KA9xDxaCpSNepPs08VJEeQf2YFdsykkPO17GNybl4
hEzn/evJ+z7Ym4FZ+4Ni+sbraX96zgaKQ3AUhK7D/M2Xvbsc3y+W4XqVIwVEhPpyvyeZ2S7QFEmE
INHTr5M9nNV9//kbRBL9KQPXgavwkj+7BXcOiz+JcTrWa49g1S8fP1/FaUFMONIz95BUsR60IY5Y
9zWNYVQLH/1yfJu+h8rPM9EwZbdmkq9iDugOomyJC8NtRt4nmDwdLw/lKU3qpEyYaDvA7mh1eOc0
KqJHjlOmHlxX17PG5lSQ14pLypysQHZnDm5yrk4avhKnD5Wq81iaoLGJNEFC8BgaCB9rt4lbp59V
bGGtcw8tIRzws4DbHQy2fPpAC98eG2bCUy5MWa5efyrD9xarX198sBsf/Br0J2PGcRK1a2LtxCbl
fz2SNWZGIvSH6VHt3J5o69tOC0kYvRxCeyrxB2PxhH0rgm1FsvsLPmVEY3P9K0+SZ2zzacYeBfvw
CtonA1NQP5bupRrrPFugR651yj0T/raoyf8RDbP4BeuF7DxOm25iJQ/vunrG9uk6NV5kGaVhHlqx
BaA0rtd86OUgat2BJx/ZU/etw/1hGydPMm5Gim9xsQtfEV/E6bfarDkRuug/hvkIj/vaU6DuEU/r
P9nmZzJMyoK6FpLDSJ/D+IyrYUZ4xmGWjwepk3nNUPKZTvK0Sv4CXeeBatlemBNyq7bictun1f3v
GryHatTPnoTNvnfS75PLLa69StLS49z8QIqwHFbO+Bt1pPq5tStxIhhu7vdRE31D27+HueUz27kd
PAsh+vgZPU7V1qQgpHOikVkwRfSb6B5my2ek+6Z78HpGXcBy4yZ6DEm2mXGV1j3LEIFBqI9bhEtf
51eO31iQoLx18hwHfpcx99xyqG2oxYuggix8unnXQMR8fFdT44IRCABBDJXWTEG5WcOb9PSeCTby
OCOgud6ki7EeSAcnr9ygHqtDrHUV6lAKiMx7ioN3+Pnn9oNtJSf/tfEoLLSEiNp3IA28+tKTMH6l
eUXNlnB4sH5KhJRUebPSZ5gSoSAW5klzmqkOJuT2OhaMvAOYLsnBrtjdMW4QiiE0VxlHhxgzRsnE
pcF3ithnd0Y8PGRL//dmMBEvbgJ3DEtU6GfkyaOubNjGkzUcLdrSOZTv+ZAXcEjMWYpY6iFrTIMW
ThLDawT8zpHKK0YckUAd/Cea87Ik99BvXsQnwEcHrisS9CFiChPx6Gm/R1jae0rmEpqr3P18csP8
jGj1wyT1foTiQbDnfybMi4ElBomFVJYbtO39bKImCoQQwFiBWFjOjx0K7+2I997tuIRij3y5u92e
51DY5ZoONQAtKA6qSGvQbGBmM8QJeDPkX0LZhInIJ6RSXj7DNRhRSGkt3MdpxWVYfUhQ/3nBjMfD
+XCeCN5aEchIMJkVv/8ariW8VV6ZtDHGh1BtOfo4yntSEQF7OG3hX7kclLyPLvRDglYN3BcqY5lG
WogwuYVy2AcGQtDEIDn0PcXTe6qM6bsnm+HmHQxxsMG/psEARQ4NRhNraFWsty55zzz4RWdKBRQ2
tf8M1KUg/m5qf6OgJcPUPuUeS5EdfacbClX+iHMU75iBZ7Meh2MuHMmxiPWE3gjgYSrUNKk3+AEC
9QczKZBGwhqfwR6kSgiOLf8IwpcgeXLgq2gW3SNkgYq1glsFo32x2G586wJSGJ5D80vFaFvkpT5C
SEKhKNxYUdi2gXe7l8sZ51QEAZZPbcovAjeALyV+YRMMljoq7tL/zGVGh/DScVSN78ydSfkmyJF4
VP8D7ShtA441tofiyOTkNcS7selFvLpMOtR7iHaclv/zjdL5R3Xv69dzkb/Wg9cSzyZl2O9U4Rt0
dc/YlksRofMxggJ3w+Oj/uAzBWet9M+DGRwx2OrPoEvqhiu9o0qCE2rMM3ZFzhDcbuP78V/JBwQC
onBsRiB1SznpPXVX4XSrYbFSed/ZBoIGO/6Dy7xcIuPRyTRhMhGqwNasH/i2c9yjBzMhVMSkDL0E
LFssG4j+gJYqWMTXELUuYZwUYzxbV2w6LhEr+sCqZyuKfPo4743b34RrzrU+z8+CAGyzzlnlcLC8
C9VWtJxMhEsGj+47NEgLhi/Iaz48bzCz2AXRZovIGOZuQo8NuV8sC2pKeN9rA3DdIgni4/W+xZs8
L9VmkNzZ/8efIJvgD+tu9bGxJCfG6QI1xBkTs8j7qA2Y/rPHwiuajbaddx9pU8ZUGEAqS4N7HsDt
+RUZUNlEg0Sph3R/DNsafhFoVc+sBvQ8/ynJgmU6QmgVGdTp6jAVmVLMhaV5uRpcmqO2O0zLUXbU
7yHhZFmacXmPE2BxEqWKn+tQ9o7Ij6ztlxFFEeCrABPzUOL/KM1S4eiD/8ff9e8T2XEXpUsDztjP
CwXLK8KCBgc2HGLQqp5glE2gH/JsCoJ9iSjQFcMHK1A3x8bl2QeiF0/EfRkR7VC6iuXckgZ7QG8A
hO5rFAFMMksvA+vSMF5g7FKAmJzFrIRKgDQHJqz94hq9J/ez71fHOg1/mEnkZ8DnV6xuXmLONYBE
GTFxMr6C7EKPwNNp1NtnOXpfPZ07/CMsYm3kLyYB1mGuB/ZU1I70QDAK4TLcfmAfju3Olehmmt+3
OrrOzOAAGL+UKcjQQE9zRx0ZX5Bi90E1rzktFExmKo1XkfcEeTBKI0ucXo9Y/UVKW4L9hs2vyYTi
RrJDFiPFRpbwgHXp5ieKZuofVJRY/ChhOhG7oT7TFjXGcTO1AlQTKoeOYMlVtn6ifME+73yDtEmX
8QBuhYgs1LTy3Fgf1mkWFBdrre2/MwkzHOgL0KsgcgbEu3yXbIDbetsNs/WAJnJWg77wAAxwX77x
0uX/XmjsOQCBWKYwboa0SkfCVB4FEWZV0sj2CI64zZWhbo24vAydIXVWIu4Wm+TPCRKPGt2tORQh
PEOYw8JWP9szfRDcMM3CBGOFgh/kGDQHrORDki95194cXmsw6TLPXXOzEL2AG5yiM6kATeJ3qDuE
1SuCLQ8aByYVePIxHD5JHH3GTJp9GP3uxXBWujB9QamwFhnFzdvtlnKPGhzl+Zx5oPEYH3Dxxpr9
GTMRfNzC6jqWmez1Sdv8IIAc/EGWEhwwfILBOn1iRZhejrLoIUfGzmeounbB7x/zddLOJsy+cniV
cDOzhfELHbSwQsILS9SdiI6xGLyvtCA5DJmnXyev64po3PtzouiJhC74HsvfnycsIIVW7eoXIG0c
Sx3RiUxGPyTbfuC+64mshQ3/79erCghAATojSzkaaqwhU37AfQKGj7+ad2NV0gZD9zjUQ6v9M2Vu
A9KQz/gABvN5zFo2sjq2KZ36dW+dLLyDv11YLPqVGjxisUAffnGsRg0AwcC54sqohk8inEi54JFh
p6YpYZEQD2/Nsyy5fcIDtgiYhUI4b4gu/aVVOzSjPHNfSQtUbW+7jOBrxf2SOvX7PZuvpLl6N3OE
nTj09C88Op0x2qNat9bqRlZbP5cGSxkPisPuW47NOqrINwbqZgBF2i303FzyX6jfpx3u30u9Sb5d
9CwAZTPs9mnNPx8AS1qOZ+YpnHJg1IFEtM7BGjWfPxo9ECNcuOmVpOn76VvQyag8+YRTWhdcuPEi
tgYJfgibb8DS7+HSTA7SqLfRGD5ptIGKoIjLGsHwM23MIZxN3j88mcPr+KWszT7KXpFCfivN1pTv
dq99qLI6M49eigr4sJcbkI7eJeSoPl+hfIuq4DRg3PvFGKFzIUc9mUNlwPdQfcPyVBiJavoaOSz+
qw557A5KNGfuAL+JcDqj3xda2F/BP6pQu87RRRgLrCMjmIa5R8xetUa7/B7DfAj1TdIbiGlDnHu/
3r2bqANWwr62AmqAe4kNWfTE5L3Cf4P+i0e0ntbtWLHjfmFsYXdT0X3/5CfD+f4PnBay6bPzmNbk
ED9RYCCujpiErJ6/RPJgva43cUqPCklD98HXABmUckKQdT1IsCIvIY7xr8pvdFMxch9qlKt1O2Jc
pexNBdk1idYgZRbBcFZMypTd1WALun2ACuqa017zzXfQ6tx0BxONjDwYCKl6yOPVp8m/cdIBBOA1
Ll+BJS8aeld9kutxw2AOY3BjQp3IxwSYHzSedanOOWfo+XP8yNNO8Opd6TRwiC6FZgfKOCUPp6QD
ZMHDF/jD574PnuCP7+fw9QEyBxJQm2Vc0DFEzbRffhCeO+WXKvKhjd46DSnjAKhcdG7oFYtEnz4P
iYWgE/Tlkloesbj5LZLhyHwC7E4AIcXM5y2c3o2vc+7Z4/t50c0+79FdZ6TH5m+eH5LD2t+oBXOd
GsMGjCGM33YA2pU+RxUT0PvGdF60nfD1OqckFcMa510g9hCY9wd4z2JD/ud6AIvnsU/fBgEHJBBi
6KERjTi/rsFYGP6l28EyG5nsXQPvvVOei48YFQPShlDkgTf5IgohTLbTNcCTRlgfg15zbxz6ahBz
9Vp1WMN/kdyv5DJOyWDAnlaxdPquTrfc278Vr+iZVDOcfLGKXewo8iJ5NJEy51y+X3d3LVBURtu4
Fdw9c+DdehxLa7oOKgPUMZE1fGyMN25xiUTF+0zeZK6u39bkRjh6g9OcmxJhXfok9xETJ/kdDPml
VgQm5mOMvViDwF0S1dwVFGBmndZwuPUquH837yy2i3PX+Q82l4vT/dLsaqq3pUbrnrVH8HRaTt+w
hDhNWcffKX+5vjx1fDOdGvWcBMUvlPy3QwDwKk1kJSje8beKDMNd8T8QwKxov1OnWF+F0MKFfqio
/vc+NE2XC5L01JTg+i2XmhihaoPCAIc6BtJjtC96iwh9oI2flf/RPPM5MQXaqTqPga9+HW3JS+vX
sMGEFd9ygN1vkKdDNP3M0zVQ7Wo+en6jcqT8TtSX10ukajCzh2zac0x9lsLV21Wr9fXlp1pkax5/
EYhy9/kFy+skTtJtisSFJBJB63eid550B5ysq0X73V6fwY0mbXO7xVJogFoiv+Xa3FUKWVCFdGx2
AZnzbPqFqw5NyHbFMONBLRedQDYGZdwwNR24vb2STGcAWe4RDRCIlF5HNYQYIXOVqT4f6bflo7ww
2//ay4E8Zvl1n+C2wfD4l5RBRj2kjhjxDf4Odor4omjwZOP2MK7xRjGGdT2WDjMFEZdVrbTXUGn9
p08A46SmAnRnr51dJIPM1UF8bAGAKKSxFkjXkSSaiVRByySgum/depxB/oQ7/qClcmHt5lgkxsWB
01YNP3utdsSwwjYJ2XBuRmLzSNvvEXc+ZuswK6S4cf0X3+c9QauN5jY/92TAK71Vf47VYTkG2tFt
56bG2emG3UlxYOyBQcZWJf7Q2nRX76V5r+vQ5L5d/fYlEBtlOaL0OabnSrQE7AXNza8AhUFLCbDN
8Zx3Wwpwy+VkHR8CJf6iCHlE8iDQGTlzD0Kr8Fdl7TzBbrdtiVFrhzRi/Z7PDIaggzljry/29A0S
gYu6H1QiTLID2a5XdBXmXNJEGLLZBDiapGbEf75pPGCNtNK001zc21KgUUFaRwPxuf4Y8iIlZDED
EqbuD5IUEk9GkMTLQ7EhMtuNnANrDCfja3jXbm3bbgpdVJ2qrRN+ERtunpd3f2SN4RGBk3w7GuTb
wTXpMcih6rju4PN2oniOPjODwnuWQpRLf7KWsz6fSVpY5QHbevGHFKLnifwzwAnV5ZsouZdLhnaD
QKT0wMX0vXK9uvVhTDeniuUUtr/lb5PyUxnIMbjbddLS9RGYAGQRP07wzpDoQ1li2k1ubL2vTtVt
PDgMH1bQEru72r4xLgQvnMCy0aqpUYzy2YEZfJ/7eRdW9uRNn+AWeBCzxhBeT81xA6w/8LRVi+Iv
hVwpw2EB/TIkxu9MBbXEVmjKIGmokV4mSh9zaw/xe7gSWdwg2o+4p53TxvUBTLABytG8lqaNSBCJ
8eKk0Gcv9BH8VpUgSmWlwMy2k2f1W1MDvZQLoaFWCCbIxeW2aGd9kY8X9biC3wuVLUn967Kk4jeB
sw/Q4fDbRW/RD0cEP2i/shXr3PwZtOYBGN53hqS/DT5tlPfhtxp2h/BQT9XNd1PhnQjv2YIc61L5
dT0MGshFhG/nXSJ9fLEzju4A1VR7rS9PizbB7JLH19rxgJjNzLgH0h1BFtuhyx7ENgiXp/tSIzrZ
4rZgEGFEUsbw5fn3ejpeHX3MgLCbA0hhF9hUpOps2LnvxiezGH4HxyUlN5Eud4WpMfw2mEz+O0wg
ekJwRSaJirzctsnwueNU2m2Gy+bvsBAkUlpJHjsXQshs/8LS9uXv+t1Yh3+BN0RvxlRL3GCYZph0
Q4znSBvMD4RDtxEg4KeIMw7TVUXP7pi7njZ9sVo9luxC2swgnBUF18uNebOW89X7mJMagu2Hhh1x
mzd+jm4KksuAmdX9ObJung3Z1u0lIlvZtaVZsYTge6FMZZgWXdZM3WUscL4/lFWmMMYCQh9Bc2Io
udtRbHn9z3uGEDaT6EYHs+9jdJDdmwQTbGLh4Ct5luIjfBHyXITThR5SalimqGOqnVR71IPVYdzQ
5sR2NWdiTLWbSeNB62tfXORGNB99UEyIpQGru1FQJF4F4o8yU19hc798/lnDz4ibSb91m1A0vG7B
q4nZaupyajGigRGqBHXg3v6kdjq//ZH97JL8AXz2/tHUsAnsKL3IpkuDDeqIYXPj2+tcChQDjxHQ
VBceOi3R8BM3lmdkXha5zQafHAIjFznpwSM2dOZP+YijpIKzt3xssGWq44Pqt7sRYsD7J2gQHtGd
VBCgcWB1ucx47ZJxNdQYKEK5OD+Q/YhAayyc3yIvCh1oNRJm1dFrijwT3FlCTxAN1ZikA7w0aCyN
KrkbYzR2+My8XdQPzCk5dn0FsrZQrq8rEKhiijDvUcCSht1NJPea/lQ7lZ+/Ai98eE/e9R1ds7hf
Y74rV8CQrbWvkch8w2e1MLOo2WM8auhr83q5qrsMUfPPF02IdaeWIz0ogB+JYTtmiGgRVYhH9tS0
J5y8shVaZpy/h7J91IAJ2Bnk5HrhUgnm3ui6IcPVv//4h2mzFVnGvRv6uBmWnmucbpEvzUdFh3JB
21l8IQUCsre1pi/yPS8pZq6q64Tly6kZN6Aif+BFh8dI9hWp6gnd9uiLiRi2F/nMVzeazCkRQZd4
TfkNTrnbQmvA3wCNI7NESEY43Y9PQcx+FRAONwZJRH/3GqoPXJjmd8nt0xiGcVYFWjvMp4RYsbJM
fnauRMSV4MtF8Thyj6CM/IjttVt2js/n/9AnkvBY7Z4LXb9gVgBeA5dvGS0xH5woOHREKFaQsRGz
sm6wMkTZGmK1yduDuS9hXaMZcJ9IJiHZmKhO/0wj+BqB/WXPj6tHIjNwgU2UAfV94UDdtvphycXR
TNyliauvYbu6xmIQ86zRjDEWWMhb+Odz9mgwzaTar3nBZ3S12UcFmFphr/M53U95FsiTAcKCJ1Yt
POKiKdkZCYRBa/OtvNN7Oa1WdyzL2T9/EcAvMSWd2ys+9Bfzx5cz3I2D5mzvGLryk0o4RKBs+MP7
ZjxUFix5BitcN4jYsF63aTDECXnkjRnAYhfPwU3eFsylhF+blFs8CTxoHM8tFGq4HkAnTrpV6NXG
3nfJFFrhCaZHcCb3jPkbDltHl8GPNc7ofYDuXx6JcynsIQm+IvIxJDijx+9gaSHiBGhsQUWGMA6v
Ola3AE3yXBsL53LtynTM9NFaSg5DRxSX9DdjciIwxX25z1fUnRA2F+GTsa9UkCd0ath81mgoL5AL
+VmSLFt3ySaaHE44E1vOkox5DLJnUUW0tB1f3NTE6u/2h53JEMxCd2v8+YeFzDNIY/kiV+KJ0hLb
BfwAp4yBAHB423geKaeMUFcEpYhjszkN+IUY6oP/Znsd1lmgLDijf84l9ndESDDqBxMCRXxBHMEj
6STmXBFTHRzCMLmjHC5cNIp8OW49FjQ/+KomLtv9OcOGCi8LYPcw21vI/p1KDdCWmIV/h/yGhjFd
XmAkLfBIWgKRLPMavzB82ocmi2iBlUp4Nn9wxmQoA21+3vlvIHTBl1wuLx2sDBxVhWu0iB995Hyc
jx007iVBxoNfhh6ZBLN56x/KBFb3P3+NMxqxxY2VQwaHOKFRitKTvvt/LqsYT1VhDmrn2jGIfYT3
x4GqJbQW1zGIEiOjE59yCViNcnlygL0OMzTGGRsiyD8JKDDHGzM0ZAwoT6eFx6MZQ3SUNuIeYKIJ
2n25zjs7wDTunK1r5nxLFjy/52It5sIrQBYe7ziBixtIKctbEL7IUATvi5RhoLAfBsS+8F/CFx7f
UHhUFNbCGKGaM0aDBIcYJoF0Ru6L5yL/FKqWFykAmLWKCSGwqB2L4ZeJIzy+L0RB/jsyJBMLGTis
vIap1tA2mGjqCPOB4YvPCMtj6RGY3t1a2fxc9icsH7lEdsyF36P5LMLUniuncmqL9NsMbP5S0gH4
YApagw3p2eAb8GFQRWon9CDGCcXUmEHUbc2gkyFX4+orQ5lifnLtxmBOFqo0592TTTM3NY/MdOoA
NOSYFLO4/6XXLa/reQuMDJUDB78sQJUHZGW5hbym5WXvthrEfI75j9/LUB93SCFBQSPPveCPGP+z
8nPvs0X9+1wjENMY2RbpiGfsbrFsGRIC9njzwTv5vghOYeiFuIu+34ueV+9MDYrZp4y/S+OsC50n
Ul+ZmzVXJEFUAk0HhhUwMxNN8rSX/CTsGxZqT7YMcDfrS4KnzS3WqQB5gpxUXw+a48FyZJjviW67
Lz6vg5NlOj2z5jFW+/dtLjTGfIbpXP3JMFsQ1CUA8iWt0ptvtTRfGGwGXwSJDGv1yKAjmyYMh1/A
/ZEw9dMiVA6dLx94Ip5zG2r5kukHSjoaNxwp6aEEIwoLdQwwRGL2CxGejuoAun0akJ2NdoMJl7h+
It2a679Yip2P9Yr41LsJeb4iudWeXEvBlyK+Dg7253QRSXkUx2sh+sBdEK5m1ZHAAZSE1OGaKLWP
qAnUDciCMR3ey1CvyYKCZ1YmzEFzWN8Nj1kxbs1VS+Vr+DjOzDcPHaM5X13haGJyrJZPqB4vrlvU
6eGlHZ7VmLo0m+F7tviA6V8F0ec6vonXJAJiSMRuJnxBdY/qU2zw/kbeI2NSmUqcOeHFrFgM9dUH
L2PQ71swS/KAjTbzhTqbzfUzfGElkmNkx0Jfb8oDhIFNXeIfQ6DV3MN7OkrY0KP1xKW9+EHs40cM
bKPzAWwT0rj4vR0AszQCn/sOIDyyjh+PUfmcWX55wARNlbHE47nT+/i15dFnIxEiYwYf+ADq9Ol8
2Lmuz1JPERtVk5712QB4Vwv1uB6C4ItvQE7scwA1AEgTb84D51JY2z9qnBv/dhjMQpmYAL4sMUmA
HcaIguuDoJ0bRDf4hHcRKxGZcnIVqyjnrO9QPepgJlBoaVpkDlC81oT6eY7v7T+KGNAAPxbejg+C
bSb5zxFDpwOkG5dNfK4jkS25pqQgzITd5DgiZZFA+qKB64mo9MEbkpb0pQajONz6M6ApzDQHroug
76JLbJ6sSZ6FATR8kRbQhAJ1bE8XZhXUSVygByv1xj9zyaMxwZcXcaUrrGocj6UBmQO3SgaDNecv
akweuUqJ0dsdYvV4+x5tFLCvBaKgRz+6khTprp/ukimhO7+txZ71nMwL9onI2qLxB1qDwGFnUd45
64EaZjozYhOaIHMPoQVlQo+jP6Hmn0WDibMv74flMOvnT6IzrHopD9ZMDvF033bOpsGW1tXRC4z/
cQJfuOoq2DsTMnWYCdspS4d1N5iJ0ZlXHTisAdrpL2k+eix4Wy5Cyo7AfDTlVC71uNqXxQ/bAxBs
tcd4QEd3b0yygeymTD3g+FvefYaocczgFfiAsCcODkJI22U7cLQe7VBQI1QDpoIefd9qyHFGzE2l
D4PXKjGGj31dg+1bQ96rp+DIpxwzOIF8CNwd5yczfoRuKwvBZgscijZ3xK5ih7TiuAeRCIj8ELPC
29pa6D98lcIK2O2UCdlRXAMQawgUclxMbisU8vAC2NhTr8fn/kxW8uQZW6EwhSqS/IgNzNyak3Sb
wTm8+5BcSP0rN/djvrgv2kl/rg34pZ8cUTr7o9/HD2gaORITB8SG6UvNUB0v3F3dOtXTvz6xGsDf
gGRn+ma4/mD6r9pNMfCB4oYB8s7U/ELyc1Q/qvto4uthDGuTRe88T/okOxkrayRDgemCgqPlCNhi
LTvU11DCku9/JJ3XtqJYFEW/yDFAFOSVjAnTNb0w9OoFJEvUr+9J9ejuqurqLgNwztlhrbnn/JfJ
kOgdFS6BvyBpQUGN5y47AutcvO7imzLOFNs78z6M1z08qfrnoVKDxbGE5QflyWD/DmyqK9m/OmDo
JVaBU5Tp2IGT3+KbRDKNUIrox5B3BSpdB+6Q1/ylfGYZrWylLHL4flg7UEcRZKcmlyvByXSo/iZf
0MmKN2FClWQUnui0C5WRnAjeEdvzZCPwi1fNy+xgD/ONfwJcy08q8pxt++jqChNjN9n8Nmi9jmjX
vNPomh2lbXFUtqUhD+Uv/O7aF4VRjAIusn9zFwaF0xCHJzvqtCaJmYtk0EPNZgRXCpeBOdgF+Gq9
Vv5Q43UhwQvBHOUdDn6aRLPjc8dAaS3CMIJVIrsA45Hm39rMNpLVkRYxhRh9Mfpn1N7odh4cLZwW
vq4YmWih6pVqVtB4Tcy4mraohv6RxkqEy0wqXeLl2NDYoPXHIGWjQ4XFrKDz7HivEDMz6vdvED2H
LpKn4A4tajiDKoAxSLUIyzl9BW1LmEhMNWLz4bhhpowNpykxaGVSiPjNllm5HfTdVGQPlFH02dFj
vjkFkuvVP5Ki6MVEzzZXq9oekKOzllfuRtHtxmr/mJcxg9vHnMbN5/FUsdxSauRi+YbbUku2eGQp
umLy2CJJuB9oOkXaZ4U0d382Bv36fXVlju8gS+NAQnSGkum88lrXWv2bULSgkPAYpiIlV1IzImSD
APXvwSDqRXwcBEKzeI4qj5bsYO4ZbzOO7UN+f3BOEhsPPxAGDcctvEUoGnvO5mzF/j9azr7algS6
CzQmRXBAEkCcFrwTupr6wqch03oQ5SOvKf/4ASaWw2QJ5nHoj2P+gXK1Ootoz3A2MS198YDvQJRJ
R/nIDPthEDidZjYKK+n2mAGoWeHkQZG6Q4zBZY4jrEcT8xCiFxGMw0Bxirb0TtzQ8JluD4inXoz0
D5NkOVGN5rX+11mgRHFne5k6/cTh5zMX5PDFLwc9kuItKF00jbWep4tjTFdBoyIm78pk5ZNDLwBK
s7kHf2dKYLSZquOVG9pu4gUqd7fXNHdAj+2e7Z3Rc+WKaj5pKtU4UA8jXeh0Oj5czEsLHcBKFhQk
jR3tBDaVRJON38hmKvRppI92O9ffBNT5q1XVa4cvrzF7YQuR3bfz/Dy+CCXMV2PV2nI2FD/wmBiK
ruo7GsxIjVFar4ZBLu6UUu7wZCSH6zU12Vj2B6W1DrQPYqfUrsihicy0BMMXbUab66t6s84AbMVT
QEmOMidmL/1onbno1e4qYhny0WJ95jS66bTS7jXejHjQuu1RegB1RXlCeE1cs8CuXN3pSjMkSxoc
X5x59oEiHDeFYjPfTNB2vUPUf8pXIf2evuDz9vRMcl15eb2oszPQO/V1102atXhiN0ZkzR+l7xCY
lpdd0CZCLGSJg90DXWNhNXEpK6+vopHPD5KIvpqCnzlIR/El4NhCgMrtqNhdhr/U4Q2ZhfbeZA8m
v81sbrx/pcG6sngFj/WpcRcV7Ykem740d3Ka8ZlQTw8L73qnw0jXFrGpcQyXDqUSUT8Ka2SUbEAo
oNkBNtcZa/4egpeiza81W48H98xYrRHoZm11VxbY09h4RnxCn1qSxmI9WGA3KTVpdGED85fHZKQl
aDuc2td3VCp4b8mZyfxUPb+alzreSjkPGGEUtB8WbsgvhOu2dLbQsYwKIyhBxsJozOvKn3uHdOse
FDwRDopvshIjMYSfe9gxjYTjA6glxk+uAL6+1hgcfYdyRS19/aIu0WiYJXsbVmR0nqN+GQLELR7J
h/JAFfR6IuMhXQTtQTL490B5T4eY7YLIibCJaDR7hvBQdDBies1mrw/zWf4YAUVEMUVRxoBQ+dfs
zrSJloJ1+yHFITE1KKrP/5pThCIW/IOFSzvQ1+u6sm7q/AeigsUcQH5rTifLh9oLyRRLBLkbuaRF
/Og8qM7NBpMszyZq2gHqMMVBhq2erIyQMoj1vV6JhJ8vG4tnMYTUj4efGQ8iulI0EfX+jVxspQUi
3X8zXypDwgsLVbs1B9UcNWsqj2uoo0RqGDIGdC0x04NiCyuL9TDMYxY+rhQt0Qv/M5S8oJ5o0Z05
ggIrbupxkBkpIXnCNa6cBUnAjvIuSjA4k3RdGICKvYR64qi3t4+KAlYFhMT8U4eJYj6nUjEopiDT
057497/aeWShq7NiqjIbduiUYNQv9sSZzeGfwJUcHCtRhsaS6BZ+L1WW+fQAZHfJ5DFsxrwWaU+D
WHUfXgm98RvX/WGfe3Q2zGw9UKL5FH9/5Z1dvmNyQLtSextXnrcvVlvVEJnXwKS3wZXs/A1jLD5U
dzhC0F7+f46+nv+kvZRGhhSUFIXno9jymok9DM1qcoNQH8oyb9frl8sPlOVhwuP8renLCkYw6SmC
wX3qQbtF3lknBjLPz6b7PV1eCDMH4Mwld7UTyRHR7lT/jfQTowAYbuw+Z25q033aUUh1fjl76f2x
iZpcmp8CYCcJOIcB07zkYcrknskzKagSMJ08xCsScHVIKCGNfCkNEKxTSwzo/AG4y/ALgsSgcPQe
+Fj46P+xTW7i7fZDLQceJCxUXNw1R+blj+bC2KQGoJFQ8yMen8a7NYcZFS8sjFx0cArBWT0CTeAI
pD4DKovOmhYWO0odNFEowwxpLfPF5XaDlBGNGwI8VLINbiifHAaWAJl6x+dqTjKlLXwfw8y48Unm
+yBuo/AyfRmc6TJcDIIfJs+Ii47CCF8f6XW0p6j0YS4Dl6OM9fGiXwsEDChDKMWEW4AVP5TaGXIR
DMWodtXwEG3GFo1euoJvbhsiYU2gw/U5SZfPYrbLT3QBkAAk63A986iUB5CbGmeyFveKC4/oWjEQ
5bVlLgSXNydZpijcucgJqgdSJeDYbOFcknzTeeNFcK71HoT2x1Xm8abYCa2WH5T5e/dxo1YHttXq
hQTcDIX76KgikLv4li9qZuyWm5cCFkm1/V/Byr56HJrCLx3oWaMnt/rP95Qtsb2C35/YgniaE8TD
0yrv27+CCiytRiukp10ReyBko27H1g2Tn40cW229+aLtYCdRNPw8IUZqLYOZUhvFXeZYjOwvWRNn
Jlu07MRvpyUiZNyAbFQ1vTD70y4YzlCrRgE+Z8Kpg6jpkp1ox/KrGV0OJCKBK945HKOPrXBcwUCg
XJLPE1GfghvZ1PTt7rhetY/V6uFf79R3ZZ3XRnfBn4KSlxWF24XtIkTlouJWPbffIQEEGr1IvRmI
+FPBeq25v+8emSLrHPjqgA9C+3mfiotgbPKkUMv73AOPHWIKiQBp71ZmnF0FKGWC2mmJ7IO9XoIs
ihhQniubaUfqx4OBq9noXyZSFKJLgdP3jp1niQ+sWeDXX0j0la1wqS7pVBA7OeEPZT7Ke6S/0oWU
hVcBJECX5msJjABAyz4gU/p1S0O43nH0+CcfFxe9rj24KAKQ9E5QymfMfgkk689afjltBrnJ/mQL
EsuQYjiKot4UUX9k+F71HqkryS9vXtp9bzel/Z5uxvT5Z9aXJMlfBDUi+3oE+oIQOfxYxXg53b+x
JeNNwwTuxOg7NDqWHcceAOqSnq1JWoZVg85tSRZrFuc0tAAE52bL98DH4SK8pD0S73pS2BteVtbx
jj68JlpIlCjx4tsFIfbmZuAAo/mB/g2zR+p0u8hpvnp1DDfSuUTiTuZ7G52nfIBDSUSaqzrShsp4
tXp5+yhGSycxNFLAp5E2oGjx6y39LZ2b2u1d4SmsRPYcYf7e92w35ySys0sCl+Friqn+3syOn1t5
q45l7Ej4HwIjW4rgTel1tzgzGvosHyyD3mivwC9TNVSY33OMYv3vrWr1L4I6HF7r6j4O2BVGi/Z3
tA83+FZltCBvA0Owl9AJ/5O3484I1vI2vSX+wBXIb62kc3nStYqJqJlo07vEQbtpgbr2Bp8sygww
H0sfx9l6tE+HeRX+VfXw7pEcD/4YGo58mSEzfi9fDzyqj8xK7YoSqhlEy7HsElQRqlPqsH0nPE3X
CB5QaLQncaE4nzX+YG5MeqTcw1nc6Xd0FKZ6qKiDJhQbzfY4kJERs5qNAwxtvK7m4y3Cuob7Owa1
MbFlINPBvb7gop4YxcInpKf6hiGPdAusA0IIymN2/9ayY3CQtoiz3HohX15kAlazbpfjeboe0802
lX2N+WXH+tM8gGN2Pq8YGQjDjIpp3VshycUSMsa0aVkl4abSRhQhjWZOn40/FwwLqGk2iIJ79YgU
WwLndaXbW8zLQ4/D0GTgIG4utt/4X72QnQ2w4tDiXVcytkkCjUU23VSoINb4c8i432QH7ELrGOkj
Futn2zpguDml0ON9rPzYn+szIU98Z3+fCyf8mfCeZCqH7Q9BWumJYIns1EW1UxNKoRd7W+rVRxmj
QFNFIdisKoan7r9/wSM+c9KMMVc01usvDC1mZO2kTTlYd6YUyksDwy+9AML6A0K5Ec107vG5+MMf
gtMWQRR66yE+MsjfpQv65Dk9uxTvYmzWV75vMpf011qa4sTCwfkzcuUJBTdYcbktBHahqdTr4P5+
dc6KHDyPQuscCMBy5J++oAv2PRQc0SDIUNAd4nAfVGitWeKv8EtDtePNeyvfYTB39i0DZwPQ6mcp
/o14OMcHGtk0arNig+SKB9yWtkg8AA72WAXk4QmNJUiDWvCxpK3vJosnsMc11s2eZ/YUm90xQlda
zLTmp1u/qRytJSuhWtIa5brUn5H7WueMCuumJsekfFbm9AggUiFshwqNarcn0xsAuhmOI5XT/lJi
HENmEJtqhxL3Z5QzvL2tBgJTSRDJA2u8FpzTK3qaVEULVG07LuaI20rM3C1BchqfRemlAwmQf/bw
lHLji0PwlxZHg9u/1yfCHiIQ1CYmF8HPUjC8z/SI8j7GJxrL1FkTpxojtSYPejL36mU+OhoRBBxA
B79fxIKGMEO4q4fHYAnonKGuKb427iMkF3P0eIx3+UIxZgTIMxONMzEmWKP3z4sDqmBQazKP6Vww
AWbkvgieFFINZUym+E99PoSuuWjSJRVnTK2wu726kXcfJIZ2+1QmA53rUFqjC0Ev+c3yQxGA4ijP
pk9raHqM6KeNbZ+YHKdzrkmJ9kIGjYgejtlN4JhXcPQACboVJvLTkNS4p2s/WQUzcxw8qKlNWK3R
QoIciWqHD9FY6arKdsGPyKARTtDF20u8tqVKqAfA3nq7RfrdYdutQ6uew1wij/at6Sp14036O4F6
IUCYF90G1wglWd7e4Lxxkak71G4/+uuo2OpcPcYG/MwnHjDH115rpCugCueXoVSDhoxeypZSA8+g
+T5O6VKwUkp3dm6WVH5Jv7dFpYUg9mqbI8kqGC4xxBr+jXRvhcmgc7/YHMbnYXkF3g9A6+swuyqy
ONKJFwhlUwa9kAJPmH2KBQMilTqPDm+ytJcJphB505YrMt5Q00ZO1a6isxRjbuvP8Qkgn/Sk/Hpj
yVJYj+htZdvod2IptsRf03nojCDBQV8lkK6W7Hy70VrdSSz0u8/G37OxqG7kMdVntP0Bk6dN54Ut
oDnJmZHVMTcgIWr6H2gBA0DZDHvphUP6IiClMomN7doslyraWMIJswmA1VBKAJa1ISinCckqoW7P
4ukzAwWHmDjisTclu7pEKDG5F1ZHLxIR/oTtKjIhfkNcy5Hbqi6L4M1C4W/uAl5i+DKLdCW7E0Pa
vjI753Si5c73GnJBwRYptf+QvuI0HMbXBWfEHJaMdsMSjP1r1XJEGLNFd5jOWz1apmfiWrNxB6Y/
nxEG/a3/+85hSes15mMEdqsx0kGMbdxAzpBmzkH64AiHlOKMHbiS8a+4moBYq3dhoMWAxCpL8tc1
041HqzqZV743Sim/u2Gzm+TeOPeUjylOLbwsjKmuv14EQJaoCGnPx0IHrH6hWhuisEIbFUPTSLSv
CMvZRMmVjunzmq28iACg+eaXzFFxAvry9LOXXAaJzA3ZUQbhyxi+lXCQek0lKaPBfmKmanWP9r2t
zCEK2tNrZ91m68YhwGeGJgfPRSb1XxMtElYi7vzXqCe6+UADNvJuKewUl+YTfSr2ieWILY5O1091
l83gWAzCBnYJ9uglXqLB6QbMRuBc3EEr5jIFHlN9cBOWl2IA0RHttRpCm+CRuux4QGbJLrDaZbe4
1VTcJ8ePC/0PtQNuKRoJBZd7Ls5JPZCaCZYQ0SEjzqY/a6SHFl/o2OBqvW7C+c12N0MGryu483Hq
IHoZhKHiVJv8Ts7Fuj+KlIhCfZncwJpFoTFCR0jJ95fDRl0xdg4DYMVejVUbU/EychHM8e/BWIsO
sscFcqMtEi17ahZkUpAH3c/hvWMfl8z+p92RkG1zF+blvLmHc5hX8w6T4bq+lW5nlUa86lHdMIxt
8DshNaJWtUh2GYqjW7bO2VYUtPmqntqi84QRTsw1NqQ/ycyt2PugA2afpJJKUARdmXbkRWKeSK5/
a8//GPmdaJ8U3d/hd8KnRvkprhYUj9qXHfvGBN1uPkzVJXc13twDnHAvj2T8JGL9fs25nMXTx1HM
kEzjRf9lggaRCVv057PnDLf6abYrnrzrbBcNESybKKqPptr7XNd02ZCbcsDM7sUQTsUWeeqBa5YN
b4dCr7p3Duqx6l7dybl7G/3IkMqIeofnj+oV6r27shFxkiqDd4pqGl1O0hCShFTRgr8QsyYZMP4t
aIApGqABlLQQtAtYIQ4LY0lXZT/KlrQokFxg8aO81JL0IDDz9XIR3ZMl0zjB/5KzUhWA7rCSGFh7
9u3ikG1kttiBK2AGN/yEFKFxLMBW+athN2ZGfSg2I3R2BPKorg6foyBr1ZoC61dPI4SHm+hr9v0C
iG6xpn6YTqmS1ejioXge6aPwkklihYnVRgN15yUtq5HJO0pvWAvO+xwQnLwB5un51LLCAwW4DQwa
/737lm712hfk4CQVio0Etk2shg3q91Xb4cz+yg5GLl6D30tEIyQj8ekQDNAP6mYj1JFvxeSytWQA
Vb+suLKKRfxJXjd7Lxpli10R7UFfDycP8p95sGe7HG0GA86qpJqEaCjV5t0pshB9Mo1tMbq8r/y/
47UameN+R8EO+YIs6DJPH8M/VIM0kScvnbhzFYn0QnoxnAIiZW1QfZxKa5knuiz6IREeGQVzPkiZ
thWSFGJy9vh/GGL/ZaGxFc2pPbr57gdDvGxPF1NIFMMslr8+g4i/airCxXBzQuWRrYyaWhuAvWSV
M9ugmUH6GSp2jAuT0Uc00xXlvGkPV2X+IetuiGsEaguE8vKSgVi59YkOyZm8tIbuTDUoAH2HuHca
/KRM6wKmbyEOeTdOyUwghQT5UGYuCXx+Tyd2UOCex22aUnmeWHVLTocDZ4w5ymnr+aJYyh99/HJK
wZa89kw+FsPNTOcJfN/I+Bq9/8Et5/SpjrNB72y6ZfP0bc1WytvB4pRmC4W0amIFKNPQjqEESu9V
SZBN+GiLyhJRHYUzQRymTDNhZATqGkj11Kn2EYDCGucwTPCQFOcpSw4Lkc0e9btkYIurMTgqvIar
jK7V1wnzS8+cz4U4s2kHq15bbgU9W5IrZ8JGbm9CvhiPA0OKtPdmwGzAkMsZ0aqxLIof6jyfyRqn
SmJJhOO78SNe0WKYtWaBhoVQg47iwu+puAtAQETdC3GLPqsxwHitd5puFdBttb2GSSsIq8i7BMIh
Ky4tAdpW54pfI/OgiCfp6g1Eh6SJDsY/52IE4Dtekhx7hmzXjX6GhDF6m69oKSrwaav5a6pjzIy5
3yEYpMaQc4ekj+oCjlfltSmewX6OMCpF6og4jii1ZtF6UudQPEeahQpwHKGfn0eFMThlY/utbNJ2
ne7Lz/L9wqu2Let1eUc/MUrIsV7DYPARnDU9OpKvK+q8HXCD/t/rEa8nHTa6CTv+IeUR26jS01pA
t4pFu5q0KMJQrFE0R4BOxqqOrE5eKJ61sCBN9dbU40EowIvWPG3EVX/09JN4ORNWfe4t0vFcCm7U
VyY048fPVFjx2LX+vJE+DN0wlV+VA8muP5smcod2FRNQx86baPU35PZblICwsQUzCu/ZefIaUmWf
Gg0ZdB0dR+lt9MWosU5Guyl6bIoCVK7UnTh47ugP9OV1QFyKYKCWUxzGPR14S7izll/IsGNTh200
N77KUnpfOYimbpqshiyjAOYM/HZih5NN1+9EqnYyKrd0lyA9SZdv4GE8OzZtNA69lwmmMBgUiQju
IO9+UcMv6mjeAp8D4+GgO2sTO0sGwnKebeNwicRYULfJdO80r8s7YnTTMm5pbeYSNlJgfJ2tgoMU
DBXB/nNEe8l8kbMGOhVd9MpotwhPGF+9JWPbzk4NKNjSBLP+TczoPY+pcqvnbBeqOtg9QXUDPIxf
M2jt7r2aCeu+3ZXt2c+uQohBH2mox1cLV6ihPUDi3eCdE1ftDT6tge2aCHIaeMjWysrwB8ZAs6nf
G5/gJ+KsR2Q72SK1H4C5t168VslSJeNTBtE5EpRyPKBqy8xSe/JGvWRp7qkHVnvEZy+ivn2GNPH7
9KcOnzujn6R4uDN8wO5bn4MUJu3XLFVIYLgTdPUJRDoMTpNTs8kHynALaDF3u/uexhbXpfEZLatM
1j8Kmyaw/fsM0YxN4V2wKDMd26t8ysE+0uqDPdutCFKwTTaQTYhYIvSrwJl35R6Rt8IU+/4PKZYc
6/2qxEeaOgkNPOCs4forIniii3AcCU4HaDslfpvZuBBb30zed8kW5QV1EtKTNQp3/7MQDkpyDN5z
jLcAiANVyzlmo5De5OxKk0vtVrOpXVy/V+x2jsNApo805P7BpRBXdW9MfC+Qd1KyVyiWSbRCJvFP
h/yGaPStqxjInEmBmnP3zRcTaUkSRkyGgyobmer1hS70Y+EL7Jk8Z8wstlsaQajih7AGKW5homib
z0o7n14lbGgYoPC1460G1/qm5jW1AyO5Uq0ttn2Bx4ehmjwORWLq1HPGNELgDAXA1UNDWOYbwPq0
Rt4TUvx9guKZ/s6lMU7k3heEwWTeb/TK4DRIlGB9yNpgwwRBpPwwNHWVMFdoB44oxlwxGJMKldha
3AXLVj8NA9fjscFSIlKYUo9iLitgDJ0naZhTFDNtrdfeNiMLGc+FQi2whM+vikSvc+LI+leSZvBV
5zjlPaaDhQiubYy/gCs9fGGPU/K9Ah6/x5aB/wvNMJquoejGzszggD9+28Ho5ryB/bPNJ5sAegT6
aujdUAkGrP4ehTVEQIa6A4Ub/ZHOw3gHZ0954HNLN7mv3bhfX2gkFYGx+aVea96mPY08QzCClzbg
B26IymWzmehzhKnU/jlqeggqM+unHJxTkA7adYBPfuzmTM8YlGQ3hSR+hyDnESpWuSloXJCFEj1a
DB24htofSthoYCMRXQ9AG7ADZKAKKTaZ54MghysDt6Nnexm5CBjjiPrN6YVrB181llLMnlv/qRwM
BUDboeWgWL8gt3N7YoPOZpdsKwbCvxrd/yyzYufXME6Yd8xoLf3zwgHPgzcMaWO6WTwfNxNGGjwy
yDGCVuaOzHEsZM575JRfA80vOxAI3SnDUYRtKD5japE1uhD+s7KdxVvpZdOrCDwG31LIR+fyZfq6
rraOGji+D3GWpkq+y6nKfIjUspk5ga2S7+jCDryIjh3wJnaXj7ot5VUGAgKk5DAag+1aihdMnQmp
XkdmcMFRCAau1mUwbYyUqT5Lgdilkd569k+azDt+o1/OVSED2+CKkAxrw4+8r2iJDz59zJrsq3n1
ciVIO+B1Nmq/J4Rqml2DM7ujNPSOl9+3Uf3VKsxVissKKxa6IBA7C5MGLEt2B3+bTdhM8OygHobK
4UhgYSp90vyxXjlzEibwFEvM8UK6Uj70QEwZ/UXoTKSf92deNuthYlF1zScusa7sLxpE229POozI
NKnWTtyvYrY8y5Kw7V4U0exdardYJIzgx85oj0U2EShPKj8hVnNt0tU1JcgdSc1EO+z4Fle0Tu5h
0ChYNLlkKtL6DhP9l80NRB3CpyE0VuDV5j8UHa7B9WU0KIJgAcOZC6cuu9fYbEJHmtodB4QeNgvM
h6D6Mv9C2EZRLVlNcmsXo6aJCdR8/RchXHoeJfbm9DoyROvNq2E6quilULbopg/GyEyO7MjoxKGK
54QiVL3ZKH+reNiO1cz+hisyugghtFEtq34xLGatnZdG8dF/3wvNtaaWZ+12wYsZPfMP3OoFieMS
4utOaxfP58QYRszf9hA6kXZDIJp5KT3Z1JGN8eZJZSDyngU5LVhETivCcPRzNLc+S5arQwfZSnXC
qOLE0Th6MqTi5znOrRqrDoH6T1l7XFd/445K2zeeTT+Xms0gtXmrVj5BkHNXfb3Xkko/UFveSrIN
fa3dTxGNWqJRIZGRUJyoY3M0uWGfhMkWSxYBKRCDxYsbM5rQQWme8ZxQNZofvhgnbCi0OTC9aK5S
tEXNYqoIF7FPDXPCSYNYNyZEIJREcyG/9SjcDLlDcxPPTEQups99iQ8Qaj/KclJ7TbuSR1r8w5+G
4YDe72XyUMwmBn8gfHREGkYtsfCXT6SVrTY11Z7tEYv4afNbBr8fiFggJ7XmjECUAvyJG7NCLFb9
HPzNbOMb9FiZ6lGYT7tTljvVlHFzF9UaFiZtMOe7JqmW9LepEGZpYxW83RcICI6aZUZki85omU9+
C5PSk8I4OnuTjuzfKeGwjjv7idwKLZQ2dQ4H2BDebqyYI9SO78jqtfq02+HQzJ/+hsSAmsf2QO3m
kJqVLvQ6D/K+L838CuQ5mlekOy+b0ZhAB7mkmG0XPTIEbgwXgbq2+S3MnHrL4qOY39klJi2RnGak
PWsgLUbCWkd5CvqWr0Cx7BRTsvYnZmlHaLIWXsfPXP7QGlRqqNJmjctKLcxmhKJsNGPJ6/CCcApy
MjKryGhWgWo2P2lhHbyCuvC1D9c0y3/KK6vwgMlugG0XKI2hmKy4dcwQIb9kmsaGVk8JjUOrUA78
3GFippTHqdse1dbyvCsDknjA0U4GCPH0eLy6tpULrJoyPYIz87tsboh+327/OanYtgY8oyDZGYk7
OETJQNV8uw5jruieKbJNPlGaIybctUYVUz0lyyIPp57M+EPzPXUZ/3fw4+MBuSvtRh7okcgYEbZK
ZuFZB3cADrQnvN9U1C+7g9yaux3m2kA7zC49Qh99qvDgznJrZE46fuWLCzXe8vlzA60Yd1MmUu83
cWb0skl3ZGaMGZGjfeEk6y/VnTY2gZdsoxljCC2DjWH4I2pAGW84/7hxZ2TeaHWN87mhgWtMPcAR
+jd8kYwwIEahPcJun04tmXHwdFMFLpyQ8UaAPRao/F6GwHxZrYtZnGDDmXcRe3l8DLrVdzh6OBsC
dAaj2WUmWu+vwSb9IcIiH0eSe+9P3fNdg2Cg6yr8jFVshwarnikYxBqqTTGnr9kzdeszz0IWhKFC
iivWEbXMqLkDpnwfBGbREnJum5x9l+e0wrWBb3ZshJXbCUBjdxU4IVaZKS7bR0pThdA9RXsKC8Pp
lXlJykNYjv/kp6XZxDoYBcsx0WLAVCtOGCOInFlP9YK8Sf8eOtw2TCEwv5Ra4W25FdOZqImuglPI
TvHHXgPHiMs08U9htOsyzkl7BleMaaR0Iqe4nNeCZL3w23zt/GunCaffMmHhFgzaY0KaqFUwJAsH
5js65o9t5XbiCTiBXlb1gzAPFCt4bHYwdboKvf70dVA4s9Ny9HTMuslQQzBw45cGdh3auTSP6XWl
OqzLNoPOm22KRy8Z32W5ni7o9ZdzmWeDDIMSqUcRaDq1xQX4ezZWZWxO4Dzto610nwJmp4HZqMxW
MF+U8iWjhs0D6whwIXK6djSiRnMZZ6deMHJEoqcpIHQrx/3oW4VXqeZUxrdMUUuriBi+9JzHxxEt
S2Zx7KnVwXLeCU9czuCh7OhEwU9WjHgHaycL7Q/q72CDLvvd6i/2dcFgLQqJLXEOfFZKxRcl4Dbq
x4QZAIIucByTr9IIb72wt8TZnJLGmCKNDD5n9elXEmTWMfil2FPvvrKR0u2rsgOIiK2nMMuIiucg
VchmcwW3JGUPM7uI8rNobeqSSoq/AaeBxR3phoPH3yjr5oLXutuEkouA8rtLz13E0JhHsphRzCsr
T63WcNSTIQgTdQj7/kYFzOfMyMHNL6PkhuPxxWitE48iOtYOg5qZ7LndPgVnugyM51j51PhoPHQK
ANVWNQTfkdZNwMbwZrVmHyPo5yUlEQ7jjpU5uwiZ1X7wIrsqxBVYYLHCMFfkDiFw+WSPYXcyMevP
tYXrQkMk6W4J64Za+ojSLVMx2KjI78ZH9SpeI/bYReHQNWdAAYLcDzyTTT/PaBVNTIlOKA3mL4Pv
aHAOXIYpahQKafRZa1vwBpKrYPYgDQotXbG3R9fUFvCrTuGOL4g+pNCiDU8J65U78CliFhCnM0LP
1yZojGctcnCNxwuRiuGSNfEuzVTWD+39nq5AjqQrO6KH3Ky7bgU7XiGGitfifQgOeKstP1hDRyC2
fbwB4I+hMJGavLTD8E9YGEzQA44yCxzuDGHkJ+e8RO4kH1Bb5TzXoB02IztxPoMTf0J1jCUzzOrE
EcqStFGtvWWdkXLI+gKCQqtYMYGUMWEuydToUjyBYI0u1dRL6YtMT0kIyGZPT7Fn+CvYBKYboV1m
HIW0RycHp2uOcA5J3fuHLJpaBR06RuWlTJMAV2DbY1Q3EWo9+Zx8mQvQf8yZqo0bW/n79kYlGWUL
k9/UT7rcn970gLi3a1LNpt8TKYe6diFZNJXsmVOJ/M592jGxFVByjOHNq4Z8aBsrl04NeiGIeOi9
7+CkeoZw8W+tE40X0LS0CAoXs/Omdtp64jLuDcJXuG3LsARtXSAZsQi9utyaoEW7UEekqEs1sBtM
KC9ILgtCJ7TrKRwn9N+/pfw7DhgfwP7EwGBxwzihBIKdrMUEt0dKESjtAzMZHkb6woK1xuYa6MsP
YIifZFGjfnKnNOlgOODwzU1lkDA0YO1pKE610VPa9WSQPG52/LIn5OOx+12nMOR2qJOQVBH8vCz6
2aSqIt4c1JpoZOZAhFBC+k6/UBEScanI5FM3QCZLVYttp/eUxB4TjnTUcr3v6CxgDFKQM6ILHRQv
jOamrDq0zd8kKqc4XiNJJyiOngGcinzZ0IUBrcSdrr0yX76Aac1gNsyl/rd8raf9UqB+N/oYogR8
5CJljjqlJIaQFvxm+xjh8xkph1lIf4pcSEGUNWqONdZZnkExm79SV54uK/aq6K0w2Mmtq12UeWrk
hsecdiP3W6p2n2pO6iD781xxEvEyUD6jFuYkWZPsgRxiKlE/02WE0m2xyQjjMhOlo7Cks7tTMVeT
p6LB3Xy0NTcHZgtb2QRXnIFhYA1kpyYwo46KHAQH0wwxwTHwtbwdaBkFbR40C5akf4yZhwKS6DaD
80+6mdpQXmiwNmwVmGLA/qLlpeAu6d2lo4WKppihekgRaKJ9dsU9zy0yDgkOEmJkfDKIZoERjlDJ
mTKN5E4vW4fwFMsTGJ0ZHTqT9d3eRepDYm5MoOIQK2MyfQr8NjvG5z+SzmxJUWwLw09khAgq3DKD
CIgo6o3hlICKICoOT9/fro7uOKe6KitTZQ9r/esfnIbTBfMuDG/Qnf/jQ/JNuVkfWHpTjnIqURg/
oPCR48Zsg2GdWReM8mEW0A2d0SGVop0EvsWiRzE5ihv8t152jqudKl4sCwRi8OXUZK/crRaXKatz
PqLbqhasFw6hPpBAYV+HOA05BeVwX//Bjux53yM2P+gTGEX99Zbv0pGgHPT1iI/XxBbMKqc9S+c4
Jg3Z/LHRGpMrXMY+bmQBYGxh7ELf3Jo0RyUBg4VPLwOqAo+8xpDFlbeGBMGerhUpNV5EZE7WNnEr
33XXOE9mGtiQsrQxLwLwz2iJZ1pIO9vDoqEnXiYfcbko7BrXIrM+5RZnwBakAAmW/pyPXYI1VNXk
GqZCLv6FzHAiD7H+vhFeMeINUAZUsBdFhSXxC2qX6DYHYakWfJrqmk/9Osc2nKY+7iXVgtfNbsXH
x/r438P1r3HVY9Xhes72165WX9L7xzsXDDgIRENy66ziCwCtY0s2nCrzX7g9Di38k5j9sy7HKMjB
4n+cOzaeT/0HGw4dq8segBkBl4z/vSDwY/OsIO0OgVrwaoR6NbQ5l0jx4j+t8w6bqNeq2PWuJu5d
3f3wwSJ8N56NhB2Udot/jAyfO2VAc3hzXoo1pM1jYP39UIw6vUWlOnD+4ei2hQFTCab5eMPhhu/l
X6lu9ecgBZP9HhrJH5PdBArFV8IUWEAPViJZ+FLdzbfdZ6vY0LvgyuC7qzm18OUIuB92pLVagxX5
KfPt3eXPKTAzORx4ww2AjEcky+QyzR3IFX4dvzSHaT+fCVZHCpxEJijU94J3zXZtmZVxhLT6NnoF
TdJtXikpbzhGRdcltMKov6pggOG+nMJV0e+wsZnRc/T+8F3hr39h57w8FLgL0FgE3eMeceXwcvBL
0vl+H7N92O8AV1SP/OqNAvto/thraQfq84AQw/SQv1cs6j2WSOkvGszuf71o6/StxwxTOyKgXOWP
LuAs5pfUPSDWHgPnS4hvobt11Jky60OD5sh0tWA8Xl4o2GKoGM1hpOKkhu3oj7pp8uVNwteeoVHc
rpmwXabc+9MmUiFMIy6PP8ElPHtoxyaj8OZcogF1I/Mln2Dm22K4LqYACtPBDIHT7wC+mJO+tJKi
CmU2Frn95EdS1s9uzsn9ZikbDCPgi3VOz7+z9kc2pqv8Egw0txknduuq7+SZevO3lSvN5ei3usNJ
PgxaG+rraDNa4EI7aBwkbdfXmk/lOErOi2L22t/3Faa2NywxGSwxWs0jMsYnbItDC+TLeWfhDg/v
moczdrLkAqKThcJUuTF2X/th3xjQwK8qN4EEfflMgLv1PuD45il2z6EACB6HH9oGDNfnv9eCczsP
cOO6Y5IId1mxq4vNXx/Mx9YwHJH1AGgPKf5mQf5mxPigBiB5zX6jfGeKBpNDGMa84OfDvGpmMhbW
+bpcE6E4acmAOUGsgLrNXHicXjKscQgl4auGYsBz3gg9AT3M5HYP0DWAz36Dy5yea/byVCqHVR92
tIm+ZtoDdRAxD8zkofvDiOrF5fxCtD2TYfwkTnDTYIww/flNBasG93HkSCO7fJi9K0w5/RIX7itq
NuLjrffInwHeb9jRQ3qEozQ5E1kviK0jWCKgzDJGUJJFJCE/nDN13/EV8Lbim49gJRrzgmrx4jev
6EMlyEW6ZaOBKplV5wPBz0gBNSCu47ER44EBF44fhKqSj6JxYJPh32lth1aB//rTk6a3Wbug1syA
w7/4ILht7p57iQoa2pswM7zO3sfq2FIWYOaN8+nWAdxmqvWKe0SVS9NHSobiHKEGNidk1eOA7OL3
Ekmn1q+B4lbPcKQ5d2y9IVepxnNJYKDqQiWiMkAjwVhYpxL7WX/5zxyu6z14OKT4zzXJ2wmeuC/F
fn9B4hAVCBL7GSl7t+4dGVRskfC4zA2GJPci7R1Axmum7az1SUcx1JB1C3p/dqQp3LTwKMJrrjPy
IwEgCAjDgbI1P7sKz5YQMA8rLdz3VsLYiO04YK3fg4sHFT9G6PpLSq9Muz+UFvgh71gTffsCa6hv
XxPYiNYZnq6Os01cT3ppi+DbGeyvDOjmLAcezrsythioqqZWABNOJVJg8QSBmIoRFuYa5KY9rQb1
Gh8mqrKalOBtUkey1f0VYcs90O7q+BGXcEpLCzcr0nbjvg2zwW7x5QPKuhivC3Y3RMxiNKnjfU4z
D4JswgMaHllnBo2110KIBt7Qqc2UaI3Hl6AWIT95mF/v6VTZkcRPtKa98EnAx0zhsyLsvA5zvErB
miFtjE1t9gG3dr6InO4BvByr2MCYhYvbJdvV+OKKC/HiCgA6lZdMqcJHjL/V4psJA5IHfjVMUVcF
df8NlotJcyn9XY6DgNdiwkfD4uj9j8ehYJn5Fjyq9oTew38Hl5Q1A7kNyo8HYnBbdksCc916D9fJ
GM4Gq9ZSRx5kMlpM2QlHydWhxC/hf0L+ejF8q+afxRcOLUTax77FS1elfmW8b5x77oiaCu8Efo1x
AN3Ygr5LQVTN+ZdB/kQdzBC9HMJmQGBBaBw7gA3xasxcwlGYia1gGDJu5irqlgWlIpTip/tMtNzA
1ECBaHWkPiAPFOHQ3/tpFTlsI3a9wy+2q0cqg4pgrf1GUsSVAEtfuNb3M6Zd66EpNEn39a2Pnwo8
za/bg+UveQSMlLthVAR3V+FQ2Pf39IUNhAxgl8akCeROYdZ1PsEwG/bQSsHUmZ03Iw5eu50SwPyc
Mu76XHFM1rW/Z/IgdpLuVFbxWWDG+SxRy7QnHgAStt7bO2vWc/pUdGXS+uNlFz6JGzrWBeELFm3l
PcX8F04hjDCIX60xh4u5b5z7+mMd8tnNrYLP7GMMuZEW2MMa9UqzRLC80UA6pLH2oVeGI+NhdJPq
RK07TpS0tVhg6Xh3Zg5hlLlzJbDTEXkDzBnU4I066mXSkmWN+/GhSsEsxoTRZos1sA90zdKMvgen
HJv85LIgkZCetM1anHCgqOYe7Upcew+bZptYi19ylyc9ylBEc4vL5DL5zIHy+A2q9T2tADBAjVga
E8zXiRAiTJqhs10m1abeFFERqXGbUUuXb6OkfmToQWS1NqmBzCWb/q88dawZ5gg4metNBCgIngnS
UG6e2Yi21ftNHg62l3j1SwPdVpbXQ69wHkkH/ZUnG5JWVeOBABmL6BBof0AZffGtrsL60nyf7ovX
4uNtsVeI6o9RY80tCDkaloDIc4ipJc5IDp5H9e95BD9r18LvdUvzcvoxwMt6e7khexWLB1vLiGhK
ZLvvI19CvDP6A0VT/cukBOo/g9AJg4NgDKdb4NM+lDYEw1OvgNfgPKZ0/Kja2UKq8JHV+LiPTZon
dXhx2zmlPJA00nKtEkFUqEvwYBhY3f4a1bN3+Eyf/EjKQpwvKLRIrQXP/SL3+fcgitVzDjhABQ/w
cJfInKJnyzFfAKP6B98CrqBq+RlA1gQYEJA5siVYbYDQpKGcvd9hu7l6A+MBocXn0cGHggfFPJAR
iUkIUQUgn/u0CyUjdbcW7rzIjnH5mndxf6eiFeHaIovBvAaPu7EF7OaIkZH9PL0Wq9tyo3paks8w
np4QTqdf076PahbCJ3vhPhmmsJ2nP7tYI5Za9aEO29sl3vapRMVsgTZWbhNXFJh9OPEiH698Bc+g
N3+ifmWqal7nL+ZEazKXVOO+rJIzdrhkLuFGAbzAHrorIDz61q92yozBNeTajykH2r4vngefNWmY
14hv8UmvR5TANij7x0B5DhjDfGDyJpKLHTcZLevkqiA4kiZ0mECTWgB882rENEIh5HwuZ0+3t6tX
uAk31oejegH66N0TftzAukyGk/tJJpAM4RaSsuGK2D3YCUeGcrQoP/O1xPSE+S4QovpXyDq+aZHA
JEubl9Jy3sTjUh/aw0DlDMrO/IZ7c3ki1ujUzt+nYXb3tcIiXXGJPuqhj/7G9setUF5Oa/+LO7Ix
DDT6APefmbFJdtTkk5Uzos3EA5rVC3BQCWno5jEdTn5e510SxsyXK1mL1ewj+leWVu6fo4rBBOop
v/MKXHjnMENO9ekxbeynhwP6LQUAm7wWNyFkGU7KybXzpeDtMPZS6Ug1W777jAdo95s5b7vuzDct
o5tbzGFEONrZrkjkIpOL3tGrwyJW8AMsWCvQxy1Cjn0NBrtKYpyBxmUKwjBaP5j8J1cOtwziB6Pl
y5e5p415s9hzjT1E2RZU6uqewOmhGDfyCYFgu/yB3L4iOQPx9vxlKQZkgbBnpfCMAINH8WX6yx7O
KyQgcmA9HKpGA5TBIc0tAy+jrfqH4IE11wsVqLm0vhwxj5BZfUvUjTz/EmxFtclgyyDIlcNMdrcf
8+KL9FSvm/QSyYWlTM7IY8qQK724aIeE/KeY4xsBHAIEDvCAHpU5IEDHMyvmTAlIhOMQ/NDaxOe1
+oc4yPoiPtvGIu4rD+pVHw+niYY/RY98oP5CcrfC36XLPpmcMfm4zZu5YmFg4mkRdooipe0aM6ec
SntMqJmUiny4bnI1c4EHIyGUJ+OfCWpeT8upHNaHc3bdK+vLVPCrOdtaYtjqkOECUTWrgvdYOz18
u2FT2yNo4gTGQQTvJj+GVkCrZhETxlnEnadBlyQ1LasWEuKRReeOsZEoZzezTggTPs8ZyH0mkovv
g5Ev+rFmne16hjILKPT4mA0Z0TxdZn5nVv+yPx1n9cV5ACi9MUN2v3SSH3dwcS7XkPAWBYk/ri4J
gKHKkQMENWc9kMabvK3e/MeI8RZdrCFUVL32Sx845Gxr9jN97eTVYwloyLMm4CDoUx7/fTkDRjgO
Gkx4mP5phrLAwHkU5R9PAepqsU7Tmx400qa01I/L8gYhAt0iVxP+MsgENxVzt6GFUNQbupXs5+Fw
fvUa7+m9wk+LK7jZp6SbwyTlAxZ+nHlC74EFqsuUprFJWxaCYbgpekXQMfObN+N5FSBYpJzrxYtL
57z6wQ87FIeLZuUjs11jMMMHWHFnfIAzZxyjQ44PKIFcIVMuhpdqwAGf3NYtL6QJzlt/hO/ztMBz
2YFIPNrUf9IBd5dd7t59dckhTlgxQsir3T99w2cMHZQkYkedygewfsy3q7CzURAOfIjbCFaholO9
LG/Y4SOhTRsskUAQaHP0czTg+vfhX4JkUDA5lX8/9UKYQB4KPQP3E/eTvoQxCwd6ziULpgd7FGYq
Gc2Vk1uyefNu3sCCxvCcK6fr/DcZJ7UDjPALOgIKrzxH9uSZ+h00jaG22TtAgh8s+pYiru6SPcYt
JT/JwGayE3YRlode5/a4sesZZtwkF8w4jW/xZXcZTTRiHl5OnWC8bYLmAgHhJ+VQR/4949oAjLVx
FM477xnLZk4FB1FHNgSIeTNPSNoNmluzd+rHA0yjCM4k9j2sHeYzZhkA2tM49aYv+8dZq6MfsLl9
Z481BB4LUM0bvKncUF5T/LHitutWxdR9G/Qve63ylDKuahi2slu+XfAVwfxwkZrAAhW1S28/zsZ7
Rmr5rNxwH1DEQyE5EH7MHMokMXDxOG1FIHTEldns2e/Jcw7doOLwu/gaLG3OLQHVM2ugHiRHsgZ+
oFk7SGAOwNHH3h6f+o+p0qJwOg6Wkn6S/ROby4Y/MqW445v8Mw2vF2xuEMZYJWJri8qdgQuSEXhu
rPuLUcw5Kz+ZRK0JUvDihv6ypriDyw0V0WNznW/X41AOxwuV5IgA0VQi+dDMN6qZTw8dFn06yd01
39SVJpXTwHuAsW7VJKfo1Wb0R5mUfsQbOx+/vKM/bV6N7Ov6hzDsZw8gClwcXNdt+JbEf+UeJx72
ZKAEfIZLRitA8WDOfEi1LPy5YSyNQD2JnbpyvN0GcWmBzUV9m+xv3ljL2J6qkV2rrqXsMjL71L5G
s+8l3CeMC+1emM/ejGxnF38UI1inNYjuDtQX9G5jQ+i9Ht5z+bQGVPtvlHC3hPqdrn8xcDW/XaJY
pdai3eROTMupOLh/mC/HhKVzcjLb0kkZJ8hSxLAy40SvrOlFqjoKN5rMYzRi2dGMUSz+IlP+oYgb
LeySSY7sjJ3RQRgmyHg7v20Q7KRnXc3RSSshUdyZ3PnvVb1Sjj/RQfMnys/gj5QdIUC0GB5VIywh
jPaDkdnj9LlY22X+0dk8cPS41QgoECmmwpWHwZz/dpiXdzA3tmbf0zjdftRMtXFQ50WYH0FKHzEw
zDugOPRh8HDcsRX2UMmeOAin0oIpSF7q3H5nSOSIbGhXF3QLehc1Nn1+xtA1zmdD97zSJrd5jsvZ
MMytfd/AuIJyBrAMYpDKK4UMYDPoC++7/kLpgja6Red5l5FYAbelncOZYQV6Txc/fbMe6EwEH8Eo
ugSD9AMCgo6ZRwjKn+vjEHUBxTz0ppcSqvz0qzmeKCwKQZQkVqWi7q/8p2b/9l0GpST+9A1UjDQ/
IJPtNLdzbBOYz+vCO7tgJiGH5YK6HtWoW063QQFkSau2DZRYS+pFLYjrolCkcFyLeyZUjE7h8i15
xMgCHQXXjtuuI1VCC6tTOe3HjSVjB3KnfD0C4dg7kVxI8BibSrXBUph8zCvv4X2smpQ6aHhsWBQI
+NtQOUyfYtcZfaLtGT04TfKGCPf0cerDY33gLt4EiNvbJ8pNUBH+lUqPqCzavxaeOPwGX3Iwzhgx
5DvcloyzSVr44hf/bMxza/fu9ossGgJJq+B7sxus6NDm3/D/2wyeZnmqF1uTD/randT1P44ajDUm
0lwcLOW7Mc2Jyb3ZImi3Wpzn5znNgKlZ8BahT7h3p7EJRcitCGUsTmFbhzJjdotubH+FIF+s+EdL
JCQWZlzTz2wQq97PZfDKqBYHc25uTTYuiWwiqIaP1mOjYMRicVWRsh13WCxIaXGoZvRQF0dK5Okg
epjvVe9DvItRFIZaYitDlpCBEIh51XlPNIxJsuoEzd704oypS0E2eRftnHZadil1JhgZHschSQsc
OTQsfWtbWW+2e2lgH5UzBkyovIyYBMjjPcDJ5IaaFv+pj8HMgCUieH10pMTiXjHpYr2I43fgyUmb
jeJitWX9T2liSJWlU2UvhnCDXjPAfshmsFxxPawpYVR0qjhp0NIw4VeXpOy8xev8OszrLv++4XnP
UBovRv0aQ0SDH8fNh0yeVA0TPtay2I2T3/7pjhmhwL20MuWYTxnQWYS7cPegLWKdksLAHfmymwkT
L3AIFll4myjR1n2vt+PlmIrzzE9m7Dbj6tLfJJg/qC0fDlWsXrpvxPJMx3g4vHhyKugAaPSfMdMp
kL3mTC7fZVkv8czwryYv/Izt3JAiGbKgyZx82hk/n1RFZvB8G/EDbjFqA6a2Bhxoynd6XVYJdyKD
BBf+p7YTRKs9h579wgyi/4fLA96AxALFBBOv3kvqDB4VXirmcw+vgc8TmrAhNsvH//i8R9SSYDHW
42wO1lR2ogmhW6fY4YzDtK7gbaFH4BqrjEMHXXEL+WzAqyHSTS8EeXNs7ymkUGYWJiZslB1iOQ0W
w6DkV1AzBCokzpUDHq8u2PfPUKM3pxfqFl38/P6aaQ2fvrj9GdWL543JHgIorrISJ/9R9PC6ZRW3
umSgaWbgwGwdnWedgqvyjQkI4zGPfclodjnejHwJbSmd+0W4H/JLvuIFEHqeyMuOJSG23sWvjREz
VxsJM8xX0C1+JG04tP8I4uIQNgCsj6/1oJA33kuG3xzS7yUIBR/Gj81BJefBlF9Q9zUAu5uh+5zj
/wjOqEs0Xrh5YcAirgTx85gvcUNDbjPyE82aeFeCoiJYkpgieeKtc7PzWGkv5vAZmN3y8U+GmUSP
WTkVX3UxYDvzNn78P1ZAUm8C4AR+jieFocLmY9xhNbyiYsuOPiO2Mt8JrVHCtkFDRyXCj1QDR0fu
QCzpeMnEX3KuEw4YsIJRAFoAerQB5eJUgxWK9yE2Iw7gfRTomnGCV50iGicHGE6ulzgPO1b17s8J
9FhKbm7gaM6b0R9cF5mPfzRX9AMki54LD7JHhP3jGdTQw/XN5WlXPQ9u2/WA7SqUvCtSXNkcZjwo
ypBXVPpw/BrTS7WkZyixoCQXdnp3PFTrTsxLsjoLrcZnB1sAxYweoCM+dfpJSjKntTL4TVCm9fil
8Cak/ZlZEAQgWrEBg2qOKr39/aM+U/VjbSqxwpJTbXg2849J5HH7e8mJwphhpZE7QWsJ32yr+DfB
5NhrzSBo1FDbnZAGgOzT/LOFBadQn1520ymFIvvG6/Hhf3zOiBYPEYjzLj/KZPzPw+SYuSJjHqIq
88QL4kXe2SVwQdlulXiR6ScDiHxbggoI4MXiGK1PZ1oMBOVGtxcIhTTYg+5Nk60XQ/jO9KAjqZl3
DYr+4hfUKKHPQaP/IR7+6u3UH+jhi4LvYXcLlBZA3u0U4z3EZujJwdOZGviUzMiVdvd0Rx4bcRY1
fMC5u2Ay8qBA+PrSlJkULANjB5NFYOYh2qlzQl5JZtE4jK3cSnuZjGXm6eKwwA/ZCGnxivaQ3pXB
VqNnB+fgUYDBxDQTTNScn2/9amfRkbgQXjojFIeBw20Hywk0RgJOJSh9/VGMPVsN+j07JJUphNgg
tLONchoOLPsNCm7QqSUjb4Qxp37icX5e4dgFntEpsDc2nd2ejxUDVD35RjE9CSkXc4wvT6dbdhpb
h5f9WgV9DbEPhDjt+LoF7aQpoyH21xgavy2oOuSsYlui48coG3CqqCbMc89RcS2DeyWQhe0aB5g7
K8Us6SpvZif4ydQpDnwHuDoChMUfCDRQcM3pRbZ4Jo4zOCPUqT9zg2/nwNT0kY95iG3L7AZylUaP
df/ljvp2uT2JetJIOJX1hG2I/tLgLZU+XAy4hrkStlhQiP+4RTwAGCkwn4oylUdkQxLUPHC3aaHa
JZpajm+4T30RJg/nuzZOVG0grS96nZEv8pJScMjJo/D7v5XW1+WtXZazPZMM+BlsD1gfY6u7TiuY
9J1XGSe2FAgn1PfJ6YLG3il+5gl1fmCsz+7PukyT9OGkuf4hkK1g3Ouc71lSYkWHVSf2nV60sWEt
r6IIlvSAS3u/uaX3BM8v+mdh1MlvE1wvNu6PxgW90pkT6I3hNdV9tEE8PpXNjqNfH1L0DSndokie
wH7U0447MGe4n8+I+oHXrRmVC7APT0Z2OcTT/aZNNzfBEZftDWLcYIhN00Z6+RzhwV4ilBoqjxHl
IK36PeQVqcawTIgw8WDkMUYcmr09DOdPqmWRZNKGoRnr8FA39jRRJLrdrQhsTdeQqhgbTNN4EtYX
MI7QRs3YRNB6uDok3YYSa9+OMhROluyFj+w6GXYk8eBL+xJlFqNJ8QolE9z3gSfcdEApCc6rbz7i
TA1rfYJ6vdJX9x1+WVIE+CyWvibcSv+9vSr5bQEjNIwfcBaKolvMn9MrcaEpPWt19oSBY0vsijnW
G4yeLDgNWLcCkNDp4YhhP4l52U0LOH3h/eb8ez01P2Fze7J4m8ruPGj/eJ9lDGduvB+wbj5P2nOv
1jeEAX5MurryaW+wEJOwbDZRLmFnTMrig0D0zR7rLSsVM6ZUMK+o9E7CtpmKg5w72m4+lnPhfMxe
z1d8Xs/YfVny3hnDLsUzuxwjAG9pF4OxE1ooW0UHbjIQQMDeIXXQn0aX+L+RvluwxFGXATGLgAKQ
RWuBJFELVQj4Iz3HgnzZXue4Mo3fhAkuYcYJSpUfqEKYZ2ZwYz7GeqvhqKG+nHD7yVANZmNk6yrX
pIKIgHys1q6vNigbjCJkOJrvy5gG8bPQazEZjivvLZlv/gnDAdo4xwIwzbLgBhNDx38oVryDPI3R
oSJq5ozzHcKiDb47RqHBodVMrQ0gZMENglVuVI4oyvo4nulPQs9E2DftMF0i5ZE2zT3g9L+K6dfI
e6xR6vgvWB1Pa2vTLGy0cBDfsfqlh8GEz77Eo1U/GidPjPoyOeHrjdq7xB8xpjOe+ybbBk02DnER
GpmwJEQRNub2A9yn4/Eg8HV3QKZ8Ixr+FyZRqAHd5x7ZzTk7E5naTb9HDcvUf9RrhiWUyu/w0jcE
mho/oybKZy1/ffZaSDrnbe1gqOMNM4jwm1EMKj9Cr9Jnh8PMgQqKMVDYeO/KhMLTwN5KMb3Fxw32
+Jihc4q0XdlRxYx2yoILAv2LcjFVwc5DzOZ8RZv6plYh1c4AXmYUICNnL21aCsqzB7MeGG56f2zR
qfHh0PxD8ls/8WvEdBL/vmQQnzMFDymaHJh62B79Yb9CImo3R8o2/bg0uy0DVBpP4sOU1fNPW0Dj
AiaDlgNanDJP5DDng+cuF8OR3p6jATDPhamV0JgqKKp6VozkgdKX7NNDlTvf1eXhMig3pQzOnSUZ
c0JIITe0oebcluNNf54T7Q7dk2ZvDs/yHA4OBMhjmXInTSwP4IvBeSUT176viuwdv5jDggJbrdVf
jaLhprdUqbdP5Iv7oH+OZgH7Dy15xuoeY0KDcznokp8fpeUlfqHLqOjR67hLStT2D3NMwQetDM00
sbJzmeqF+UE0PhUob4DoH7hrPpeDQ7G7f+2zKvx1hg7Z0vZYw3OHpc6aJdEU+fpwhowWD0wUKIcC
o72vcWE6rM229r8mDKjck0KSZLBE0QyuIfRLt2yQQp98HOhttaddaoVglcJHr6Gsnk2ZsNWXYNPX
VE9CCzY7S+C6NNYa1hETOJzyJ2DtbWNIpbhEN63zPZWq1at0DOwhDxA4wIPGGc7q6GMG1vfr/Hr4
J5agdFQGXx+ly3h/vpvtnDaAYQV1umaI6VlDHLUOZK4OZgJ7zl3FV2Zwu4T7Xs/FpKA7yPVUioYA
eyx7yoWoDpmzeswXt87HuzFH/tnV8nPA+a8wP7QhCfIn+svB6rvp736eyLBlPtLNG7z/Ew2k9TkT
6ogFF1BTTJA1KEsZDOXm4NNAHgGO9SD2EN6+uxzzrzvOdYzLF8WKKcr7Y3bHlpTOExfNX7UjpnSt
BYNQmV6WA/8XqMuOkRy8ZMFDHYaQgCEz2RwO2XOCm1b6q8linnzo7htdKuxWdpXXtBg6NwXpCv9u
UV0guuO8AF8o9jyj6x7KLhnHqAU5V/DxVt96LiMRtdkEajAO1eNvlOKJIgn/oX/HYQ0o0pnQxIu/
URGCYACGSk0GGbv/cZR1l1EWaUnr5j1dnoERjWcQoY4PG3gY951FBfWGxkiz4f3SuJYMMjjfSn1A
SxwMmZqDvyNsC2V8y9AKsWn2fKUEd456qrMZnHMgcJpj1+SeZevlMJaSefWUT43Jg5eoz4OL4rOC
FwzTcDtrwy/F7REi69/gj9kyLhSk5FrktocbWIaKsfU3XyYqZvRD1YfRFt0OXbC5h3kvXgBDDlGl
bS6glMAnZyZe3yktJTqdj457WzsXhGXWALKYEymvWFWxrv/xl11KZVjCzPnJQcg9xqYC+e3f9f2X
vn5NeUUbr15cTuHWGz7wIG/wIdVQc3gva0xxQAFRWNUr+FrvHdNcI61PVOG9fROlNfJBp9haLb1i
dmKuhQaADoZS8inub4mXA5rDD4Tu6rw3Qlko/qHkDn4PIWeVv9M+2MIvCfT15289sGV/nfUWDG7u
q6se7mp78eEMxbSQEIiXFPTHOwXPRSiUW8M59JYH9jJKCGSQp7MpNL905+EIcZLBPu+4cRCs0+EV
rziBrcI8zYu6Y1T5lM9XzNsVnipHLtDdiBonuieRpjMEFegxxTpwyb+58PeUMmKqjYhy00tRXKp0
LxQo44mc7UfGtCkshYc6LKzN7e3kkxtmK4AiPe5FujrwAUAzcAK3j2PRGuv//wEh0WEmD7p1zicj
oWkCnWfuDAXOaGC0+jXFb91Q6VJgvZYjfMuY4hag4vAqRD/Tx7M5ABFyWBITWwx7NwNn2YK/W8d8
PoN4gsXTn0j3WjbmZMgY+GnmYL0sYuo73ud0tPuZfePDMZ4Mc4fSLS1s9ipSPwWco6K6xJlLjAmJ
3NKVJRV3Crvg5aTYx7JAGxMtSGVV7h4qguExkqeHGlulMZzKUxzmqagT4As+X3z3kWTTjk14Qi+e
A57ZSTuJCY+tyknL1AnTQ6HGsvdqCW5CoxBtRMbfZtOlKNr2yu52ZKqDvaasR70MM15yFoBR51BP
wLdv3rU3edXBVwHqdThEepgzsYMYMwJuibXYiBFDz2CS/aZ7zUQTfqqm9OEOzTZNwzcUDZUz8Dqh
7kIdTYsNFQJGvp4kB5TGHVgR02BEtTlfDqpqDW7wURi2EFgILQNsDIIP9ro3iOjGE//4j3X/QDx3
WUPnkfdKgBU0ndVH44DvCEU5bd5P5KwOLMppanChm/XB853Od/KUGhB8iHWBap2wD5H1waORTQSu
4kGAgwiAFmvT8AenNnnZ10l86vHVAjfR33EG5S+wBHEcDJcdktBzVj7/kzhboLUgRJKBdnkdfkEJ
1ozUxuC0u8R5AYzRmxiPabr/eJJoVeE2MD1Z0Ln5TExTRO3YYqxRmvP6RCjGnQ+S5pZHXDkeo4+H
vtcArD5zKc3H2FS7I/x+znqk7SMJehKE8JstjIgfJlZNfaP5xNePjUD51M3fVRyN9/ivi8n1sPb6
b4YMQJy4NE+kiehV34v0duMAgwEuubYO1EFdYPkoAfTBftDFQyzCcV8btCSSNMZgNIWn7ZJaQZf9
8XCbuciW2g/wqq2uSU8LfDJBqY8piLB71vy6TvuUVcPZWxhsb7mYUc6Zg3nnYy5jf/C2BhjGGlm4
7DXYsgZjg6cwOKqSs2m9iNNMnCgCrcGz+wZ2SSeHYwMDpOlZGDpB0wFbZNLfShw3OvwY5CkCNEJX
VwatKRJNqAlX043drCXm+jsqY/CmKbribo5zGLT3n8m9pBgbbdX/Y1FcmOzhX9ASdz/6eFcwX/Oy
4YLl1O3E+pWgdIlgc3E/QPwBU0wBq8WD+ncUU+C91jmoWt8iK9i2WSwP7O873YEHcbZROBgM7eky
xyvJXt2C1eahC3zspKaex8pv6O2WDU2POECxVP6XZrGorDRX9KTfsDDG4TU7vA4x13TsdRntO/0K
5yadPvOKNtedIPRV1wg558eGw5XC6cChfTrbiZxw8jBtzj6651VWBNDg3MHebjs2tkE+Ng5i1JH+
NVNl/f4WIAa8D4EycOZ6eRCf+P2CF0UhxHWFe+0i4Zx9sKwt7yS+gm1DyAkmBr32H7i5H7u8sQR3
fwqvhE2GBM12QDGZR3AkCHrQm4rOGKxf69+s9ILfn6VnlDFBP3rqMXALu4KcCw9klMxmXNX8tQ4G
mopjD1QscaRZHgSVl12MkyDGsSEdax3EfKaeB4xKCjl4tcekh4kL70Zc9ajgwT0mnqNbuuHD2Lzj
Z3OZs+otg8Y0lA0fa9GJlHkcwYnnnZkC8N0OpZcRjLZDMWxY3UZbYhkDtdR47a/Gn+EuLEubhbkR
ouPSc49Xn/zDgnQvUXTdqlMyTx8mGOvuETPnJMjOTLx2DklCL7lxjBRgX+ccZx2M3T1UGCs5DcNT
yvriqPv+Ib2P0l6YcH/w+XPN8NdQ63L47VPuPiDc7LoDDDydSt4eENLA688z6xpaMS9hL5u8dbwT
CttjbJBBT5Ytf/0KwgDPff2g91fZy34E8VV8ETdNYabpnUwSjrhRShPzWIM8ckqxJtIouZpeEgeW
/yeMLkONMyIM1ywrsS04s6ap7g287GGCVjvUwzAgoC0kHlW9uAJue7GmGNMNg/375CWHj0/n64Q7
7IYt3Yk5BUVNFpHaA37NMSVmS849cCTnQBFaGcoalkH2tumJ1+FnR8PoLvK1qgceSPEZocgSmklw
rwy+oy9ZluWcxFktZq7SLLZ4Bv/CAf8EJmvpST1NThas29suBNM1TFf2/iPpzJZUxbYo+kVGqIjo
K5u+R0TUF8O070VBxK+vsU/FrYeqc/NkmrCbteaazSwTNyMKOqHScq6rZF1U+5G+6BueszdQDl30
rbpQw+CBT8P4wqZDgGbkN8ORf9kgNrgMzJ8ZOY7xjdOoYU/2cq8ls+GVY07k3zHf6hZ4Jf122DMJ
IiPgprNuT253U19FMGGpYncaudSGLquFpRpdfzqgCqvI/qaFvhh7Qp9Qb0vKENUPmUpsTOpaj+kf
/8kDM+WOierYZEFWeJWapnf3vEUADWCoMD/SJskFsCrZsCufepAwgJCxNY90ChGALacJc3H2K5H1
/f0hEyzw03ThDR2OlsPUhtgsnU9oBuEg8E6ePssZ+I3CpHCBKouvCIKIxd7bBfwuUybtzIwoFJm+
UbueLX139xNm7CA0L1NZUlOGnE/97UaHYc/8dcFvTTg6R3bMmmV9K7ZuTzlpP4mk4dYlPKUJd69u
rht3EbBDMV+NGTToIOMey9K0bVara/VNV7ebOUWpy95esErc3tRyJycekagmvFsoErbiRaZjkMgy
m73mI+GnJh7AzCX0RU70MCfEnqFHRiKlnuPQjZqCuMWeMPVEn04HIgaLZFVPbW6AlTH9HHXORzw6
Jnwot/qbJEdOqEnBEuWxUh6kkaeuzWAVmPpqPkKemyCGYVogjIs+8wmdccQPZC07ZFmGqIns7JeU
nZDr5SDGJkspVCyamRg47mbsU5+EKMM3socR9U96VHEOKeZhjr9Uxe7oB7mTjh6oVPbpbH6fnuj9
jKP7sDLnRZXsL/G+0N/rd9TqrHr5M7ZEQ4dv6JjRUZQRxfSNjXXSl3TQH33ZTIj3sv5g7jn1jpSj
sBXhDcQUxNn/Jme79kXW1YeOV+XEpe+HE9KEXrvPjo/nnYwXqiTBb7uWv2uTptC1JkTn4es/uedk
YoK2Y17VlSZiUS4co/xznMhDwryWj0daKBtYAx/EM1p/bbHf+zcN8yqFNOuu4O4PVb5mFVGyXyxP
4V3lLFsyy6NX6jkorHVli4gDGrUhePMyxAlpppzf8qxElrV/V3tF62xux2dd7FcRqpF0z7Ypfh6r
evMsiK+0IlGRy2wB27/1dHsNnWxUvGxCjRdHb3+zvE9U47X7WXonyxlFiBrOkDt1kEuOl5Q0XT8M
R/Zy2azhrM9/lm/42cjPm5XuYUrn+LU+92sclMgkCjEbyaNu4BmG31+S1KYZ2rbRHYJmSNSg3b6I
vT+Ibk9zRj7bfBXO+yQ5/wtxcpwrWiBPJuN6deygT8s4ZMapiHq5uMWpsy15+XPsv/TWnmFKi3ec
yF7MBkF3D+KSmJpNdQZJPAYqKLQ0wIpYOrKB9e/XQu4JmYbOW1kwe9avswKqKtrHkKGRnKx2ZoCw
EaZMYFsjvUCbQ4NtBSaPjs+UQrMGXWe85n7nrYfyTaQnUku4Uli2ciSNAwBjVNwVio+59kTa6I/i
au9ftldF2DkvmCN+9mP84xa9VjfZPNuSmlD/JikpPY5AG3Xf4NILmA9yjqPNUcxDdQO+b8X4dTjW
OUZkYDOECRuzK/x++t0gQnEc52YICvqI0xypm38qQK3MVg4Xvs60ZywN1dgSOuT7LWh/SOsf+rVI
+aP0LOZ+SNrfMjQ6d32m8fAEyq11bTa/uHPgm9BXPiKaTROv7tsaXqA1wyebVTk0fSTUMuls3uU+
q8Xs1LVJ4vPaaZalwD243La8KfKgVHasYoUY08zuG8UlpZsXvUehl72WWYtNKBGMF0yqkHhw0AQm
TSf5uJ2zfrWdWS0M/yHHIyA3UysMV6kGd2KbjhMCamui2obs5lUKY47hxlKaOIp2xvT/aM5nY0jq
og/qxwJN90cy07E50vE9Fs7Y2A5NYHqT0Cq3BWH7yYnEa8okIzkAy8nBRaTMNZ0BEHZPuNzrb292
Ftuxm9JRz0m7seFULVWdECyWz77czzqWkd7DlJwAFsq82VcGNjFO6adEI3YdtmcX9smuYzQkkPX/
eqXueersZy466YJ+4ii4W5g5MCAKig+g78QeUbQMDIbPw5qEYEpEmT9o69Ej8cQx5bWbPDEC6vmK
SwDC4y7u+CDouWBPPL38lnkdr5oQ27wFXHRmIUDsC56guVqZlfGVVTuJNeypbqQOg5H5+Gv0IwIa
GOV6jWqFWLbvruT90bAw6vWz85l58hEX/Nn4kBKkgtRVoNkiLK01BDAvzsOeZzL1KLqxbcuoRDB0
1HTTu1/0bJMEA7AfaA85s0VCwOX/t7v6DDbYHBRTi/y74yEEiTm2o1zJpTOj5J8Jh3TgSKeE2lRU
LiwSFMTMsoVwZr1KkHGWZTiOQu8KnTMZt1Y2+BNY0HS59rrG+oHLtSi36PaYO7FJj3w+7CJrogXu
6ysBIpiWu3dzhFUVqEmZ5doMPD0oDWKyFd0uzOMkWvlrtG8G9kL/Xwe1nwKs6jNctq562JXbBOVE
xL/deKqsest3uFLKBVljuzQlCnHZznrgNMZsy4mxHHb1/B2TWD/rZbWn6Gn713XenI4bmbTNJYnX
nUyV6xdZjoNNhLpSCOIlnFTRB+HL0LIeIMIGYlrXfDYi7aii16D7RXC7J4ZYBYGAzjGp/1KG+qrR
XER2ijvJje12Prh7wHlnjyU1e+LHmIkTES3uvpM4+S8fFOhu5i99/fLyNyMJXZt5NQjA4gc7xbxs
m2AkbekWrTGYL3jMZOs9uC4eyQpteHTW8/3TdryhRXTaZ1YGRXAJrjp7OyJ7j6u19dHVRkenNRaL
UXyfVaYW3nWd+wnFGJXpm7JPcO9p+AdYKbHqwjOTxygOvFdEXTyho0iUsAiwhCca+h6SDYfLlSc3
Ce5OJqhHa3icrS2u5sBf9jnM0PfKQv0nih69iwjMhUnl65lRsdlpk52cZRUc+ZSbZ0qJtH/8/+ey
wlTPNiEITJhqa7QlZj7EEZo64exUGhUwq+G45MmN/rgMRdRhJcP/86jLaZuowhhMFtQQ+VPnd+vk
BTV+Y0j2E/fmd7mO4GvgM+rs086U+5AjreEw7Dp5nytLwRSa5vE5i8xe4rAUWOFZyepFPWuYUfDl
8/Onp7jBoPvX6Ntnvs9GdHUIDx/cLr+Lvo5OCSJQURRk2tmLRdfgKsuIns9FsHma7oSb00owCrzy
rrwnD+1kceoSGI8UVicPj6KHcyewm8UkWPQEdz0sJ0HJuSVZnWDv1OE5F+eBzPjGJTUw7z7Wc3Qu
PX1C3/6lg32X1Ln6JjBfZDym/AimsFfqGgLLNSNt/FZPaxzgCnJgeYYEoGCbTpWC0XbaW/gNd6u4
XENF0etiv88uJDRy5wNwPmhiOftlHNB2THAQf22PVWRd6Xtc1zmnSWOhgnAMvysaU0KlD33OLXVG
esT/qEzeXJyCEIc8OsO+1GG4jEFoOcHqqULJavQ/InOy7bY05zhoeiEJyszsIyyDGhDU+dVtaLwA
kNZQY02Pi3c7niLUGvOnrSPfOs6AQ7hu62/k3eJ9Sp3O9TnW543HtfKGHQrXysIRIEh53t7AGs5z
dngmWCCTiN9yhCA6OcTbLQDu/HwTcTVdjuzwza37ovig/qnJg6R+kE/itelYI5PzG5U8eUPZgbqT
qpM0DpXSPwKyi9Y3I5dnZNa6OP6ipIYga5J8+LT3XLLcDcz0Xz3D/yx8thQbBDUzA2r9l+NHQce3
vdojc+ZToXDkLb/uX3iewpTxYGG46T7j6JWkd9h5TAffUyp6Ujv3Ke9gRqF7JjK24suvU3gelfXw
t7JSxdbnr+T8pqKAoMRie7iMPCkBFoftuhsIKpd/b8sLB9zvIz4gETo9Lt/waaQY6FZf3cG3fZzg
CCA0NXnuOguW7scW5tdk4VbAS/Jo8br8kO2hoBIJH2tNn414w6p++uOsRE5rdI1IW7/EnfXZdV7h
xejKjfYUe+JrDvrePKd0NBnZG0RmcueUxmxkGvsc10vEyqBXfX39m8GYyoiebHxOudFksJTS69P2
fvUIIJqA0Fw2Xk+AHXLVGiehpSu9SityQpvi87VVZJ6lqWAyzODM/HIlWc99P4aUyFQy0LA/uTuo
E+yzz/jbOvCue+7LAuRkLfIS0iHWAOSu9GEYJuOk9VWv8loI93SqyMBV9Nm48FAlQ0IMZdrYOL2h
tCaLzkGZFHYJ9UjRIhcdS3Nrf2TyW0uk5IEvCbNX99gVbcAM3OUeMEEYaSx+4Ad4OIWI6wNMlBye
lElj03EGtkp5rEFqcaWfwZDkskP0IkMUw4ndNbpSkQxRh/POqNpHHJiSiySjQDCWpEtiGOhd8+vy
uCsLfKKXuFW7iGUYl50D2as1xasmLZMt7H2sjvX2G/8Rf9KBVcKFQxIwf7udFE/oGZZh8S8cOb/d
K3/ublhieB8iT8bYIuhI1MXZu2RcDE+9C20UTfQ9J3Ch9k+oqJ/eZd6CT9vXFFrcOUWAjrO5RjMG
wxhq6LJfPDpG1bdqFOjIlKkfXjrA1AHW7NMPSutU60P/6BHdlMO9w6RDLxMg6eyMl34XnkFyZApn
KdBQDlaJPyCMlEOipf05thZOs7IOm9fytBkRKYndwQiFOf4VQYd+qmXeAf5olCu29gWU03h55FAt
lYEhWX5PEFmodeAWHYOKM7m8ec61i2wBk7A67vr0e2YTEz6oz/D5B3LeEnFnHaaaDVpzW5AjSRIX
MaAMmtKr96XS5PuHHalsN9YQYUYZrcshGXCS2VdcobfamkCv688+dQ3+ucRYVgxWBMrSEqxx07me
xBsGM+UsjRlcHw/vTFTai7dbrABIPxPwqNkFAu9we5t/vf7mMxt7TQxzQLUHm6JipgqUBt2YNfew
f/7XGSSD6QcbW2nNjVrfgt00udJdqsnKJMMxW7BMxZOQVeSaAagBZGGZHf0K1xcuX3pGXvv9IF7/
iEJX+8gM2MRsQdyL+x/83Lf1Y7++xP7xN07yAzRIsxNGDMblQTCMngLfB5SNeFcKTOqZVlPtyVgn
d6RLeRVlbc//ghTxeu/pyFpDHXVG0Khh8dOGNsDWPykaEpj9Ydj9xHTkajYOFnF8FBxP5HYGvZ0C
NeLaoiZYjO8OhjK97EeAlRxinPDmL1TWnf2YQ7xmGOWcnavTxNJI50OqahtwnGGe0ON+epOMfCa9
dWD9zA7G8gxFmI5ZRGDlHf6NX2Sr4QUK7ROzlgkNPxoLDP0SNr2LnySneMNqxyCEOSoUjiurA2EG
Etiut2U4T9qWeQDXw7/unmKOYddomo+Ypf4YZZOFwkvgvklX5jg48ik+F0L6Gs5KwoTIpn0KEqyI
leMWNGqW5JY8lfXXorfHX+Hl/czR/Oz0QgionUW/GABs4YomVjVtjiLykjOwt9C2td/HhQsiMNPn
BS4uQ7wLVpLKccQWIDqEiKVocYIBtqq1dyflsMI0zTxPcO8gKegkbtMLktvao1KiE/3BsaT1v0b9
+Tl642RRBw0ELI3sEp2FBcesa9/2LUVlSzQZwPpstRntUIzakGj2L7gquHBAI4AchbwKAtjkQiX4
1G1Qm2FQztUlE7kT6TWx8iIGqZ1DYqgIz2JV4M+zhrtI7tdoc5SxRoOeAdvhBSEkfANbTigWhxs6
Hw451T7fjNNY78ow2TZuFvDb8RxuE8k4IkfpYHzM0u2ZI4tVykST4blxj+otyQoVkcvf9XCORVuH
1iDqIsfUOylt0HCOYxMgKVuBvbw8Gk8H6oPQUAVTaDlnjyBdYor4MXjlvKfnaJUpHtekf0peRLgN
OPIqIXMKac7mF+n9CqtISfuYcEFvz5UJOp+/nw/vynpgQjVMVs7LxOiEIL7G4eD62I8R67arr3ue
EraoJVbuKexRl7gFa0a2B8D6HFFwkGyqHDb20BpaI1b8zeB+B2o6ByBpJjffV/YGMqqL6kYoydHD
uzLTAOdVvh2VYAeQRNbNWHlbp9k5wGEJoGEwGbuY6efj9JA8mLtYeCLpg8mteJh9Ejk7Fp/O7/4h
+rSHMf0r1S8nOUy3Jt4fuASIMXy7vP7X7MSh20XvPTss0Cda7fQ3IyGQzURGohKc+VRrKc27sfAH
hBFrhgJSSwmEwZ1QqOox5DNhRWXsR+5t90rDgJmlWcI0ogIi1wbY4mdVVI+UK/aBSxsjteUd9I5f
dM9uPlkEMXD3epshDEdoVkRkOS9A5jtpYg9iRH8M81Zgeoql6ekBOOeKF4s60yosS1D8rdCF9LGL
ksZsUl+6qMQpG3MHuu1EY1dfQKexJCPy4GPK4/aNioDixOEn8w0Iu9NfHJf6Z00au40Kwl5FZLWb
FD0bjLACmICOIoNeTf8Ug9FtWHHGiRYVJykb0mY+5qkczaixfunH5Pwm8nQFyIqt0vJhsK8A60/T
t7F7pLB3IIfI53OInzbnrYb3JMNp807Wl1SuqS6PLstXRccdCWXqfdnE9Kv7l7FCNrYkgr50L+DW
Sofa+H5hoGyOFqtpn0vpRanVWbTw7K4arM+rw7lCW83x9cWEyu1I4x9DxR+rx53RnRLg8NfhsX2Z
D7QcGyZZKLYW9FPiv4QSkGj1mJ2nY0Rrei+52hDyoWzu+3NFdANyEs7MjqyrPZ62eo6aF5zjnUin
mRXmY/fgB4UDFTefiALiubt6n4lkph7s1XYDQdXmrrX7uMNaWFmA4LSa3hA7wqmrYhIsy5eGqGIM
K1n1Tfo24bQZ8i6RVV6LRxE306wHMkYDxC2B05mxN3yAN8bbkEzgiVgz7BrNFzgYIxwCOn7m+uyT
7e03Ba6ZuKThTsvnP2SkKjiaMe8A+/0SWhIH0z0PWzZEKitzKIEna+y8nTd3JxtGS3oLuWC4zF32
MT44W6jS/F3w8PPFSN8+ewF6W8ICEh8MT4i/Aps2vbdPDCULehhzrW4Z4tsbqCMgSt9JN15lVNr8
dnxC6t1xAMSO79Nwok0zPPQ/Xm3w91uSg4emyuqQMYZAgxYMxA/JtTJsHbOyiYrpZqOfsrrAzghH
0S6IEIcPT4wdarJh0TnzW9WYfbyB5y9GRvpE/OWXbokvZw1QQXKpGy+j743s/585PQvPCS8H54wp
G7zK7D4vZZjU5Q/vtj6mXDn+a+I4GdtVRNCMXTs4TAVqfCK79+Ccis7BAa+hwDxYKE4JZ605mPCm
27Twt5PDSD97dwJykIexSrCvTTmu6Mn4sQSk402DmQASNILsuJaqGT8JDyPVgMwAu69Oj0iITi8q
WjA9BLfW2AUWNFPm7X3rY3/yu4kug+mTB9H5OnszFpsolEjHpbooC2ousfJfTObO1o+ZXuWvLGRb
Gw28BP9F84pW/gcxaMBcUM5aTnFpATJe7cdfz1WR3kR+62/fpha/TUIm8Rjr2HxH1mrXa6kWNODU
9G4qbBsWh03Dm+N7yjluI1Ln5IenoaVj+6VvKh8bIt7Uv5h5W3HfSLP6Zn9yidkkEdml3CeKhP2A
cfpG3++cjXFDof/5kgemt9mRAaFxXpbWwGJITFZddo3hWU9oVMwSerPUJbPDjw4JVrJfES8CrPnI
/sBX+fovuM+Bk+yZXjUe8NNj221br8ESii+iOEJ1/A16nMyOXOq/uPZU9iOww5WGVPn3JWlv98Nx
8c5aooijfeyZipw2gc9DVLy7bMFuUJNe3/87p6WFPJtVrJH1CvL7DrA+sE7ZPSchgZwXROSztXzR
7AFplYasttWBVMz3erWHUVZPTv6tK5BD17ZSID/zUQTzhMui7MAbG9nDMP1iMa7fLJzQRsUzBArA
tAyYRf4L/FzqKRzSx1kKGXNb8t1rPD36pHXNZewhXmIezQJiWAVsFHc4sxOfXRIteUWkD00A3zSv
s/8t8WvnpJGcNNh53DAQ4VTuvXsKGPrdXSg9tGSMSxJDPVl307yBES9vFp65dJX+hSMNXyuutWp7
376xpjWrFCPlb3SziCs1Gv4E6y8wJZrlrqPsZEZ1J1BduXKP/nPylDcoW+AZ9PeqvsXZzukGQ+c+
UWdfu1/U/oXu2zibgRr27FXco5f64RBFLeLWBUjw86m/KZYkzc6g1QKFD3+Y9LUBGcHU79Y9IrTT
6GxBi8ikJwSMU4ohO5gtx5rOl2YIx1np9R8XuN8id1ShistLlpxc0dANQTYrum86byQ9l01lD1hE
JwpY834nPUdn4b4mtHINXumYPWDbjviV75b05/23SdE5ir/7bvAENlVUErT0w9+wJdK65kTmgxnA
UAgfF6pZeeO8TyAA3JoBcabSMqtcOfyHoldQyiDDQv3QRGl0EJ6iD77YJCZIISNxECLXkI4OZkeE
nDC50D9iRGTfDPjnPZHLy7cKW90/A5d1XGmqiIWABKCHYBtDsoaLdcfoUDgxeoUPA1FUb8Gcfx7V
OlQcSEXWCojaAucTTmWq6THC8x4gayU+C0p1yqpb0gTsb/WFMFq2ZQPuF7gTVEiU2m+LMUza9Rcv
ExmE7CVtbvLsBg9kw4n2aTFYxXZjtzJKjjoFoudvSt4IcrFDopjgnz5Pn+aVD0aF3XBM0S/gcIaF
5V2kF4tbEY89zKMGdguf9sv0gZ5XYhsDcGj2pYXhL+nPT+/hym1IJFcwl+VOg1VPz+Kay+8bbkem
iZoNoR6M/WkPCYRjYVxdVdak/t3mGhcDe4xx5CskFdS0tvjQ0QcrHIfyPJcbqWIUO7Z5OQYwCdXD
cM++6sQ3rqvWHme9rDsZa6bSiF4ygmlKe5njjasDByLlMLihUMDqUMYDCpiIFEBsWCRFbRUp+vKV
oKXg57zNntXM7m7XuyYcIJqFHth44aDA8TgdULO8vTGxGVB68RPDWYLpLRVcl59qd4JjZwLezHVK
e+1XqfTL6ztEmb3ZAgm4jEbiOv6o9jl90kz3Zk38yZ85bffK5MrsR0fotXOyhq/2G3/WwYEakJ2t
8SCL764PtBSSG8fmv3qyyOaTGLeYLQR2I66Ti4IKFCJQE3yjN0EaJniFtxIlD5dGkmuAINpdnZ02
BD4T77c+nsLTlksTmoWsIbGEUJ4y8XYcnqa35LK4wZNZ3Z1reE4HzllDTYNVJgDsuj/HXhf9owZv
kMny/Lkepz9AZPxGLxslryImUM/1sZqsMmwIYjzNa2qyT4q3BqAn8rlbH+FGSZ5uz7w6fAson8te
zsSL/m7oDGG+6w2TbPIGoKGTnSvncYcEOSbeRnCnjv6AZkMCbQezRJoS3BZPj8u0eDv7IZKjr5Tq
4vYwtGq2RrPdv/0HVWf71xRn0Qeykuf3L642WqzMx5uGj06zZyNB/1pd+3xwKJQqhLYdqgZjxPrQ
dBJqP/knHSMxl63S1ZFpqsDWXObcGhzLxtnGbxp6KDOy2wrbe13lUgXm41fB5QX/1nTIGydp6Lsi
xFHvwlP/O0DV9WsfBOxdYNhJLFSZ8fbvyyGJUCoyCNH9u2PgxcAL9JbziCwIhJHR0e5TB04xNfsE
0hgPTwH6TeCyp3Mim+OrNyD7GDLyh1S7Hpss7lP7T3qG+sfxro/50gC7lsqBAz8bpV2sRKy3A8pE
BY5wmhb2kpGm7uEshBMcgXljh+PIodP/hojuBAb8hjYZLu7We1bqu1/Uj/sbzOOo8MoMcakFxMpb
43mcRYWt+ZnqbnumtSlILJ5eEk72ksbq6I5nFBcd4gCxByQ5HLVUhq8nt/qX6dMoJlh0vPxoxuBt
4lkQ9DfYnqJO3u2Gmzcp3dy29s3F+nK4Ya2IxjvN1BiZH9qTo3uYbfOfIC9inIJ8uHeQ/3s4vOky
jZqCKzqyywgXn7JLHlNW7HC+il+zt/Xyu1nLGddS9Zf+KgJ95qjjdoJHYZBKxsKTzgI0LfppLhsc
NTkZZosPPSgcEJGC5S06pjU2s6Lj9gRp9uDV8iigMqfVuKZraGYKOX5jqviLAXaVYMw6wZhz98Og
yWing+DKYQX6J+HOI3Opk7GKKC7g9g6znseTwUakSi/xSuAF7aqJ5iJdtX7hYYEfJsAnVqtvj87K
rx3O5ZCWlcHEOSdHncupEe2Iyo0z65o/w8+OCpR8ngAszC3/WNLEtJnwBBhoZSBDnEQvLjiK83vQ
Ta/z4ZLjj2HtZc0RY4xOcif8WO3JMWWRkmTpdJe97NMzFCgMLLpZBTE85u8hlJv2smr+G8N2+drA
Pge3SxoLjOztA7MqkJ/eTMXDojQUjjFnPKmOUot2IKEGLLAOuhY9eT4KTvbrb4CjZ/oIGcij9oNa
jl/Kwf16Z/hlGO2Dz8zJ0GTcLCfgd0arSOCwgnq4X7sKqVwgAVCOBKMeFyKgGfd19LQBRFUaVHxx
pReL4pXYkMDo4znSh0A8uz94n8zLoWriop6orImDu5bIP0aoYSeDi/BThEQk6ZlhHC7e8GKPQKsf
Tg12LgCOM+JG04yHWUI9qTGjShhw9y7GI6OXveYDiC6E5045EMqiBRugoSHNXokOjEeP5DIpoqPy
4+W5ei2uRfce3IuXr+AZUyLNwoJRp60RA/dtqB7SM8TJslJ4cUGsJlTTyZMVSoli550ZRnIUcISI
hjRHrOI3JyRhbg57FRtA2XABvgE2LbVQDlrwZ4Y0OSpQ+wGG/Ey8fW2wYbMLjfzu65rzxY675nIH
M2KvxHd4indv8QW2eOV9HzpceiyePkpvT8PWi4JEmqbS3NAS4hOL5oQmkMrwZJ/yg31we14hvXg+
TgnScEg7INo9G1gQ43xBdYIxq6ESFwPK9kLBT9VkHqgtVtTPfD9mSXWhTY+7hzkMNYgkBWgqIdmW
IiPF1aR8yOdBR590o8+mH6ou1uEU8e4AlIEDG5M1GJtMzf6OeFMUXBsPQcg6Wb/Xp+zwRojSWSY+
uAQ4WXfyym8uwAcOjfSb1snF6ORu9harHdcApenuMFdmXy4oAcBv8GdtMcKJcY/b/iVBAOtzS3Lz
4bNDU/SyPptV/gDxykfxutFLB50bPc9BVGZN5jOaIm5pGzQgOs+U5Zf3/P0fB/cp2L8beE0Deowl
brriQ7KMKJ1fwhk8mFwBQboO8zDm2ck3HnaCATTo6BmWMRGrfYxLOET/VswX0kvlP7JHxmRBej4a
FP6YOlfLTwgRp0tMww7vbQibp6NxV601JgkIGPHDCn5e37qwf8Vo/lmz29ialXPJx2iMBpybqNmI
7tXhxd/sR1jFD/si37HIb9aRC+YEKkGGhSE4RUgUr51uRCMZY6AadoL3Hzes9H0dmkpy3lEWtUxo
x+ue/aQ6+HlKipjzY8LuLR2N6Igd+MEbuGTFfuGzUuBmSInjL5uUWSUBA8nXJiG2qEIaTwsFKZ/0
kN5yKuVwZKgm5xFtJr3M2NV2cpD2DCXiB7LGuU1ThtozeUo344OlJCdkYcX34yqL49keIhBqBEhL
b1FCx9QIc/9HGjzE/ZN13XGog2q8OFiL9798burVc34rWJllpT/+qGEZUrini3tmxsV+As08I94W
g4fX+zjXHaGpN8Td0hZRp/3CYApQwli5D/ujb4BhKVSBlivMgQ7UEiY+8jf3JEYu4k9Z9NMCmNWS
2l6HFSxBBSjGhKL2mSYFK0M6qiBaske0PbKQHbtkv7OjKuPOfPaOMHEB2YsqM5e55/ozv5PSS9d3
NcEicJJwpLUW6Pz+B7uT4Yr7SwbLLojhWUir8tKp/V6iJlgaBEf+PyaAk/4EQMkmktvGLBzMVfM4
62mQ6nnLfOtgHBA8IXZ/Jy3zpgc/nEx5Y+hTiXJgtW4EH4eEBunddfVryj9pzs2xejGiEvuhSz7i
IBwBseHqSr2xosVic/MZL0mfBFfMABujnn7tF92UAliFHN34Ld7ewO57q7AKYMWBWaCqRmAr4Wbx
YAKMRrtv3zf4zBs049ljIVt11bjMiCDh79f/zPQ/hC3KRKnnjLN4jxKJhc2TrPVt+rTlc1J69sl9
mtKSCXVzO5cV09cEOHc6Uw3iOoRLi0bRJn3lT0O8gK2gv6fKB19kAYMZTM9OBofXS0eO6j7FYryk
G/UoXKlaf2Fn3waP7XVWbvHIIMKGgyd5Y6POOOYTkjzAP8rBe9bkEbTZIz7E3ICcLUjn1ej5N4JI
DazGL+4ghVQxxr7NB9KVjM0+kR7ZqgBe6nMiIQ0xKl8135sugZ5OF8dw/fmH48n0m54CFbvsj8Dh
PnyaN/vL9PBtdXI00cHA+poZ5EIsXQlo07lKKVzC6p+OOAQ10tegYPXmkvxmICrM4YJ+PIovUxKg
WG/X9DAnZRq4GzH1YH50Dvi4xKgYYC//1U7rHxgM4jI5XcXV+pIw2LLYS+CbEi5jDQe0sVZls7Bc
lFH7D75WTDn47rPebMBFTY3AW2LEq+ZQ6fpBP+BlOFSuK9KHvftL9Gbf6BXSGXyXq02XAbyv7J9j
UU67rKkDNd5h2syPk+d6ZMlb6bjTFk+gBBvWXvRj7o3WpQdnr94iIYOyzeZ//3WMz5gmHmPiSel+
9pdACa9/FwQnGAp/4jMPusBkPFBzPiObc3cAb6KtpkL6OATJ0vao4rTRsO3AiDE6rlUsCtSIDKlh
7X5fGA9JTR3gIYkrkrZR5pVDvRC3SUUmMefMn8LpgKIOfhtK1VkdXFHU3QBSZJmAPBpqBKuGEQ18
nsZhGFc/0bKY+F95ClHskGuYxV6pwhgXO29jLQ+Qxx/FD7xV64lcMjv6vR+/OaTLiNBesgQYQh4Z
mw9RxzOZMWV7VUUNSwYvA4AOWci8LfywmBSB+Hhjb/2lQgPsoaiDXqDvS18Fd6CWmcIArDMZ9FT6
mWxSFA+5uFd0QVDOQIctIMtPTlFgWbysRiguDsfknNyDQ1QLmr5e0tm+7vBroPxsWZ3RMX3u6MoO
GS8HQBUyKYddxyCxfYGNnkAKDVukhaFJOT0ZgWes8iulEpwKUC+cT6V8laJbHHFGDT72HqMJuzbn
TJFv+hczDVQbEY726WeHPduErA8uBNzUGU2C4cV0IO4wh33gjaK2YKSN7FoC2TQrtBGQpOhzOoAc
GY09a7HD+mfa/jOuXkkodRW12RMPrcv+ZZX8vhcGRqgKdVkWM5EmWYyFd16+496sTK7eAJI8cGqk
GRxQELpUY+xed7jB+Afjnmuu4jJQ9HALn2PyjeTvCHKDVaS75HeCtywnb1IHfmKAFA+Jlr8BB144
JG+zy/oZkPHS+JcMzrCK/v4+v+1f87sifhkYRzP/7jnMHi6T7VqRzB6C+MqgnkMhvlAAbX7ghU8q
TTkBaeLSxSsso1oxT9tr9EnPM15ELUElVO+qUFSmwPe0jx2AXwEu0crC+IXUEpyx7bsI1VDm4NLM
W2sWD8VcZXOnGHBq4R6dmSEyQmE4w4fkVFoJLTgjbPw381eGJrYGcW/+ZgQRa5u+13jEP6f3vsQN
0jtEsFdwGovT5Op27Y5zdeHWmYcCbOcPdM/9bRnMEITxk8AM3j4ho1bgshYbWJYKiRRUZy03gNyc
NKawl2oxzrr23V2BqNGwB0OcYtC0I599M3lqjhjznzkYPdXVErDdf9D60b3M2pS41KT2OwlDGUxw
bGZmeif4KTjOQzwk5TTu5VJQraG8wF4u7PtM2Tj9j94jhspbAnBdzMeCWSJzPGlPqS573oi+ksEn
pgZO8U0vjAvlMKN0zsDOTXzbkkZ1o0xwEHgaVfjMx8mj6EzVxV2xhgRmukr6cK+Thr+HT56FmRk+
LZNR0F1Ir03JJ1mPYOUNGVqXMeOB9ce+WOsRS116afI8DmgOqFAnsr5iBgrCQ24W3s18LD69ZmQV
KSqMDr2Ms8w/hrBpzY7xLmiy9s/gP47ObElRKFvDT2SEIgjcMk+iiGPeGM6g4gAoyNPXtytOnOi+
6KrKVNh7rX98zL8WVzqfDDILnwysP/YUlrpTtVItNbqVxtDPxkOfPExAzMmLZB9jmAL7b7qpQiY/
QDbiJVP3Eb2XsBsQH3N+S4401g7dWzwjYhlsCBxBwNkZzxWC6C81shYTqtdH5LQUBCxwqzdAxo0j
gqXxBRob9ebVSnvZWiyoKV5ptPk9OtDgrUjANmucewvtZjYpTE7VOD8GnBddK6aAU3jd958NS7KS
sH98zAsKrc9M58TcGi0Nb7k9fFjSlk5DAG/MEKQ90XjpFn1CTSZcIFeUnEz9/LSXyRe+mFzLd0kV
nAnurgJdG9enDY0r/Rc+cfLcZxIqAKINo0zFCmxIvFqUYYR8OvqJ45IZPrdlGn4Ki+4iS5DARrvQ
ZQMMh8SXD8VzO8zgb/6+ZbbMVj8OWxU+CoO7T7Q249qL50DIkUj0OcjOx+fkZElEz1sDflT+m5QZ
6oqG9orYvylqVCYbrv5sVsYqd4ps5O7tpNsC6B4svxiCeJsteI+KUDfIaz26LtDMEjWB5IBVjGX2
5tMOAAXMmgX15REhSfpz6W0B/8iGbmfy5BmhLGEonQtr1pX04i1o8N/3xFg8k2dyXO0vKdDy5A25
JajQbj1yqZn3cuaNIdn/At/SgNqM9dbtYdLCQ8zp2m1ePI/PHTFaz4f9jh/TH1M7wVpr6LD7/Lcj
ECiPZTcjraTxrmZ5UK3HqXDkUOZcilX/gXkXDmAMm1wPIUCRhxNGOfvKlj5Vj72GjBJIpOJQTK5/
n1CHWjoBKDDOjbs/zUC7/RNaO8JU096x2HNf8WTqPudxz6f9hUWBR5J4/K0z5a4DlqO6F5BUPVT2
uh+zXLH1ODBATDbKlOHdf3JuI/TQN/lEcJlbricuqZwP+ufWayl+w5xBSwH5AmWpljR7uO+0RP/I
cGI/oi/sB0sdZy+nSWdd1mWMo4QLQ5uB/41/7pFbN9KPSmOUZNNMO64XlexLuXS5vgDpR0A27ZnM
DfPNFBq3y3wuOepScgp/m+a10FEd6pjnl94nea0HnymSRhTbIONimWdhODBDkOnHtINX75u8Zvn6
w9tm9QHUCxQj4uL/kSFniF8ZTTYadxrQFgzME1BIfre7Xc9uTkYuEw8+Us025qetG6MC44rRj4/7
nphNxMdAIGtCLjC5XXF8PSmbH4KMSe00XKWgaRyzNhmo6ciuPNJKKGcFR3W+A0NDQbVQThLrEeaw
H7xZDcj75s6AJrC/4TeUqCHhcitSzBMcmfw7ND6BlSMgribCfVI4QvKkb/AGwtwP+WUKlJsv0VPl
J8I/VEbLnP2K+fo/O/teloDbt0kPpf92/YvKoP5Dt98ung7pGE83/7sSsemO/AOrpMceNb6kEIvW
YCxgNzYEq0lf6AZ6YzodWdQ03tlRODy1T/MJoMJChRRpaOpeonA1DuHIv7PCgdUo/16nZv+/oUID
2yVj9jzynujsOK8Z43EJoUhQlwI24ek3eymxirWlYgKs0SA/03YpQW6+9yiNGz6JevyFd7nav3C4
GW4ebtwAu1uMiJBY7G4oju4oNVE3MzxzgXQW2/nP2OQigUPAveLsFlrS6BJtrrYto9NgsEOnQQXF
giZUbkOO64e3EeLKNzurWxxQ/8+xHEMvg+ZP1A1/r4/0LNGZNchbDrdL6GMIjx84czbmwEg3I4SB
WSiBTMDEfhd8vQzfNjoiU5koa1LjksZWDkSBa0nGvJ+U65qPRFl4NNzORue+qaQv61wmz/Rxev01
Ie5OmDNyDWJaA9Y42FbXxZoybf+FADLi8FDmQWVlAu5T0R3c7WrPcViv+7PKrsI79Y4GHyWMJFWu
bLacI1AaAB98P8mVLdM+XAgoLcVswAPV2qJUS3b6T8QEAyRLgFaw3z6y7QDZhpK8LXjjBYyY06Ox
DFzou8//SI0Mb5Tpujy8HL7gU5QlTsgtZqLjGWtIjSeJiovCrc9vcGDgdL/n34NNw6akOV/+N2V4
kA9bpgQpfKeP8fV0/d8Iy/nUQ5okx9y5nCXP1Uu1i/1XjbbbUJrJZM2ivyyNx6Hd8NphOcpO8Mj6
FOrlwuN8wg2CHL6af1i2/Y8yoyiXgeMaSg5wADAfs6s9GMK3ooBEFybURoKBEiZMMoNTsETAJd6u
vxGXwd3dvaPGx7fJpNYDvmjjfNNMEIGx4HH1svKwe6mrlkZcoyfeZvGAmq3b2vqZDx8hzsCXhbtU
ELAqpWQNrg+APtSj2IPYpkdUdG0RXDz4upELqAyYZ5j22dU7E3XuD+dI7BKZmM+nMTprfy1KfrjV
db4pJtlC4viOJWIEa1wq9oWDm02g/0fGOkNOOJrVRJbwuwi0UQCnpXPZDdbX6RBepAi6eSdFSkoS
J2Am7PfVbFRKU53+CPUe6rLWRccOQdaEn/3jhAr9646AYVzmD7Rz90XpShZzOyjSK2Dv2aBjfixA
6sF4uKYRaVeRxKF99dhjoXadLPjgRWVABkT2srEEtgDVAtSb9nKqCXlt+nBDKUs89LT5Cd7ny+5d
cqTeqC67Rirae2wXfQRbE8mtM0s6S4FCX8HWLaOPPUifS7KCfkuCCdPa6abfn9MET4VGof1vBmEd
VXNGC4o51tXuZ384tdVIj4T7AXAOQW2D4CYcTmwPAOLYtyCZdTyswhnNlsUOMkg59nAgmQgkbdNM
vJC98wEzA1otz7CrYIDFR/7fpJHSar5qjDPs2FndNAbmTzYV9EpNsOyrwluWPNw0HZzwwtG8yBPA
zG5oLGyevsEaF9Hiym5lJMMj5iOUkRRBO1nPGc6fBNUPrSPu8ALvXuvGMcQuLpr/3imEvWzKGRaH
k27OZm1lzuayLUMeWURAePN5bpN7kRPF7m77Fj14TYi80USj8NY8rgqjvMNyIdXXjKocM/JFq2Ey
dWWfSHof2xre/iEi4ReWsRwIn6CI3EqDKzo8M3j9pbhvTCCv6L/TTob3X2ZhvKmXwpKmjwVYaQbV
5LYOEowe649t4b4yhJONpkc05MKgnYbJuJuElmViZiNHIAL8RYV4mxdzvH3gfjjizBIXWCqhr+bi
97yBb1npaLXIwk+GdlDzUqYiKyETYHyd4na01sfjZ2uY4bLnYTX+IoeYChFN2OPmmfZaN+EOyCSh
ojgN8FAITydfbhiOVcNaLz2c7BI9f3wm8JU5SDRG8zAxg91u0/DeIHIBtpfxs6ACW5x/xle4MXaL
p0BJNOOyuRy4WN/GAtqDDA0ME/HOEz8dYZKuhWI49ExOYRs/A0Y8fPpeiHW3Bl+lYtP+YrDdGgtl
txMDdVN5X8VpkFrGC2EiB8hKjoCLB6FzP0NMJqg/+ON9IWwfMb6wOKaervHQ4kWwgAHwyKMM8bj1
TSRjWNNe1lJy2b8RSyMZuppL4ZvOu6gAHIMXx36Ph0x1KTEq7uZhFW3Th7EiUER92lwEZoNO3l6h
iOdVJ2xq/iIdBplxgN/rqoYxpiMGZbL3FsKrL8QUGrgDippIm4wMlouL5kbEqK83L4NPmV3aQ332
5FdI7m6SwsrSZjojP0Sfog/xoKr8LO5gzkzQB342kLOPUfDB8OLZKXlkxpkfG5I51iQBakdSD+BR
Pw8DyMbFw9ulqefR9Dk78/u/dk90nsd6qZGzJtJO3UFonNQYurJnrBjXYs/0ZAk7Jj8W7BnZGA08
KrEIInWi5aFBS41Im4QUZg2COe77K9pD/tPAiujYxpflbbJdYWKNH3FMMANquDSIGfCwo+rjFe/J
hqd/F2czm7klTZL+zEoENGUsxFtIVgMbf0rjLp1EY75BklICwlNNiy8985nnjSWu8g94EvJUY7lm
U/HHZFocjw8T4ze9lloy4PwCfCD29+PrxzsPymNxxoz7ltDkeHim8LCjn0OEC5prDDS+nh2agPT1
x7luNntm9klKmERUIyl+4OrkIQ08IDv+VWFyrFacXblmeOd3Kt9YVc58WZxvhMA1CQ+5mmYoE+k+
ctalk4RJPY5jDKL5fCXTZBx0fYT0rRnh5UUVyNgcLJ4plgCeh6dl2tGLqAKbLIeYBBXhryW187qM
Yu1g8+OUKPBMBpCWGDA6h55PQnhmZO+Q57Og0GVkGa5NCIwXG64WiXPExiXKDy8m2OE00X3PlHhx
wRFs1NO8gSKybCX0WtNpbZyoiiDA43/aFFyp/25Ij6HICrKFp7yZmLaISIORIbuSaKWZkUdA9m+d
kSkKCA4kwVbmJcU2EEcGaTo9GsepQqEQHOJ4/wi3lFG2jYUUnUJFjwnXIDZhaL+b6Qifp1MicY9E
cykClXJWc8b3K48HnaYVJRFxMv0htQDxHQUyUcT3oFMcciP00vkhOo4xumcFYbT+CEmyIyCbklq0
r5kRC4jfShd/DdWiANgXSwFlPuq7jwN7xHhYGSp77LGYNyWSVFQ8187M4vIMuTPpyKnY4icg6cCj
q4bihzKEeUIPfzG/6D8+EWGqu4ZLXdgYxU2Kmc4G8+xhlNOAOQyKSlkqku+s3bFnX9ALxvXPkC/W
VOhbB7ObaLKilkVCPAQPjuafeF0ULvczIMGHww/LGvk//KpP64388SaE10lOqhhcP276LOw4Akrz
201+eD8OpO9xDCu0kO4oULEU0AJ63wMuv5Qgx3s4nN3GX3yAISU4NbGuPVI776FgO5iZoXkFGQSW
ML6hiZg1wHGbLYhlYVBbj8SXoGANsv9OhqDZJSPrh3F4qhBDREzCirLPTQ7z7n1RI7crmtCcLG0J
k+6L/EyKMnsmBFkkClMUSPMTans0E1mc+8X6Qfhxb9lHkcxrJh0zvOjxd/mYgUL3iN5ASZPPua1+
PQJpYYkG5LkghgvvDlGI5589pLVBBbsEs0bGh4japjQEDsW0NMrUEzYlkw60q6OROUXJBjAt9QIb
PVbiGhGRfyOyubOnhXmDxr+HcopDBwpnAvfS+DxWxI8x6MPfuR9nA+kyMq/4AJz4vkSZQdT67aRN
ByKf9RXChPdD2XMfSA8MSlK92sPVAylEy/F/VxBdPGwQkMjRovIYcVJySp3/Mg9BZmLM8lEpsrcx
opvxyNOQRl64joSiE9da2BAhENGYlYKkMOQxOi7e4XDOhLj+/Uz572Om8Q2HKK8jQAk/K/HB7IX/
VbcoZKc1dDNvk4+4pWYOipoN3znPj9AoiAVRkCE39LYPkKlp8TBXAsev4ESH/nZHGOMMeeIB78zi
KTxUzfQmEl+EiQYGxb4HO7f2RmykX7OX7G4+ogPgja/NPTGGvHt4KCJyi5K3EtyaP89eE8RyhKTd
BOSGVD695zgB/p5YQiFIZWhpP7jN6Yw1uj3sMYoL0SiqijgoKoQmB5Yv/4PgRQor3Fdi8ZZ+ls4v
BP+N11Oop+JpN6usFc+BqfhAJUchaMX+MFat29X08HqJWU98nBLVKErwnIoYgRotKbK77d/yGl8K
KlRK4zicLLkI/7QVonKvAFP7GJwUg4DNe4UV2M4Bu4hTwOLwc4XfR3N7HKc/Emj5uwLsgfzDJUsZ
IhBImKe9HT+X76VkFoAvy466aaietWaeFfMK09KEWBQx5cABoaZ4jcXT0u+bNQ/YuTpX9hFdjr2B
2URHKIJbLphWcZNO+/wE/I+u43PE/a2OCzgVtM1xseeTf9nUYuA3A1q7o2GDbLR7eDavySjGatau
82Vjj8xmoTgqQZnAeyJPvlp+eGaxTtkIM4SwC0iNZ2InwG4hZniThNMb09YLsA426cDcj9mO+BkE
y6v+vWKGLFQ7JXxt7ZikyH2ZG0mUtIFHa6jzj5fzhbDSKZu7W4QtZgGc6tg07yjwODRNjmbUE2GO
lWU2cK/LPnEzS+x54MBM85jzxF6S9tB73RwwbrJGCN1EeILKnf/CGzTXBgBM2HfYXc4D8xkJ5lJN
2IuTko+KzmRN/LwkQ7VThtrevGXI2D8zJ4iwc/2O9a7vfQ5dwV8BMsY0GlVoejhp7zuh56KXyJNj
ZcOKBd482TIODFChe9wOi0Ei9E0QdKuMpwBDkaUyzfQTWm+JlQwmxU5yr7R1IhC8ABvlKwQ7mYtm
zs9sEg8/WMKhNBkXkY65KiXsSoKFAnUTqtjC57b8oBx8oo/iCYeRhldwvyw3drdBxGXLiewCoTDw
0gpGjkFf8BAZoLrOP8BbwuMmh+gOcefIKPJdSteIG0HXXC8y9A6Y9uCpVdQQPU8K3ruaUDCAIvyD
aLG80fi8e+wkqzt/zwK+fjAuAi7xIGP8+uz5f5wXN5ofMWOljO1jGZroQod0H40nZBwOBV6Q+0Q4
l/qzbjpayH9Den/d0UJy83hIyK5PoPzQaUurtx7I5uN4L617Zg/Xxa5GhMkoc3cAmfS004PBsRfd
T09LpvRFwFF2L7gGTcgXMWKVDZ/45LM5BT4TtuTueNsPN9DdLruKUAggGQguh26TKijj2T+n71Cb
IazyZK4OojKuXiYskwVX8Hs/OMMA8dG+0KAJpTfEBNo5tCpPU2mBuZ/gdhF27XD1Aw3HhJLwlFGp
7Y8c1hAQCKeMSuI1i4CGF2I+cUnA650AyzWyhYxqLq1otgMNFbih1hrs7c7d70362OkOd1/GAXJH
Khlqb2O55CoMC6YBnVNd+J6vTgF21Z8gOAnpCmZaa1yCnHlZTIYY2vjk3XWdh6/0lnzTx/ESfhIy
oxWu/5fVuF303JVI8tft4cMaT0xqNHKlPxTJyKzRqE2Wd7eWDdbRPFWn7eayV/0C6aEw5AD1oaXv
TbWZIA4k2jw+bpE0+BP2g5Aqa1Lh2rSbF/Fg3a7rSEad+XYvf9zFA9pFe6KtlyJGt7VeTIiz0r+Q
t4sNqQ9XMUAzZn9EhUBNCwnSV/Co8Ev0IdnPtk46Oc1o+gF9o1Ak6XGFpB8AKQFB7A45aGwevdYs
BfIfgBpK6z5gSDvJ/Jq8mvV3zdLRWH1sQnC5QCXtsZo9eJ6n1cB9NhaSIgkKOS76fr6US+eJYPxF
e2C9AfAdpPehKeGVYvvR+8tMtpHfS38cXtXPa98er+JjODCs12HAKqKD4yl9xaiBgGk8XbFRsHF1
yFrhENGUcd/NyX57oPrBHCKHt5cn7QmuYmJaoGSsbPCmDCHSneViPSKQV90CkhBRQOwAJ26edrKh
7SswixO2mlDRzcfpS1eEX3ndZNsCBRR7CNby6/9UAtwpmGefMFVkigA/WwtM6jJRp9eReU9eY1iW
VY34v8K5yPeKOphzZHGZIA/jFPnolpJb4HOgku89KioyPDS7m2TR62rnrFgXpAaUg/Mr8i9yIQ2m
D5QbQmesoPw61i5fi/8DG+IXgkIoEalgsU6BQLH9PWyU50iv0W1A1MUpJ9saRwF1FBPVV/3S+q7p
GefXgjM+jkD6YMx+SbOqgifT9T24w88p9oDHIkBITz8nFXal0zESMnLwT6q2TBAytTlfBwV9T7U5
zsLX4Re8C4tiZcIVjAFgP6g719Li4T4JCYKtEsLcmiQDEPqGswCBGRER3G284pDO43JxY2PmGY1b
LhnBDgv5M+gcvhCSvwKNt+gBlf1Jv/GIU2feoqJEAnbCUKRq1qumeMkd7LSQlQZGriJElK40vEZ+
NvQHFIpMVb4tIj/6tDUPY6J2R4izOuxlP6DLy1QvbG2ScS//HORtVLVppLTq5mBHt8Mr6HZ4q9B9
8GhOhhAf+lhHKs+bzMn1nHD9y9L+xd/MJ8lrc+7rfkUdDkQLwizABSpuEUTj+9Goi9h6tGi5bbBN
EUNI61K1+uts99OxBErrfIpj4iWaf7wOq/Lpehpuvrhepp+Ajhu7y60nVuVAn8iufLcAt2Uwv8qo
uTFhEdF2AfaMxbu4xxfiNenVE8EEfOpCqrPSUf7DUHjDN+w55BVG8iEWPixvo72MLtaqpggMt+u7
BwFkkcd2n1XkDyAkRbwzRk7BunZbP6hriHrnBqHBi8v27TE0/mbdJhtrMVcp2LrBu/RwBxuUpxfJ
Essbsi7wDyo/fTG3SiugTnhSQAakdhZkLroYhple1CTtxfpw0oPy2wRGsORu3igHA3jp7ZqPU8lN
bodOfKAYEZA480xBGFQhoQ9rcg3PKtrkewK15IM7Ya6j1HZ7Fg4jviVEANEv2Lqq80leWArx+fac
dsq56dCSTkuPQahGS8X4f68Qf8jX3CruL1tyRr/UrdN2B/Q1QI3NM4nTAsqb+nZKhFo0ji8L1YYn
QlMagubVEL0kJ/BEFCMAJFr0QyavyQDTGJVEt7iqHGHvKH2E4vnDGkRtOowksBeWxPUHfWVmE5q9
xH0ZjGz54X1+kGjK9D6GfEKZ3OOEq5N2AV5/xDeM8babAstTBoKP8xrSPMjxEbXYVgRoPaCq2frs
+ys5RNPAstSRe9SheEjkPd+Y0zqaiB7V+h6aeWO0mbz4IUjROXeH7tBwJhfir+Z2nerL5+SOyC6j
8bqxLw9rtBs6kFUftE+ElLYWlRSrxv32xsXbvLJMZSatIbfC5uTGhyNdvVuMBedrKg4sM8sAzCZr
04eDFYs9De90kX0cxRKAuWrXjdmAv9TMJSJJ5omyG1ivBdXz+e9vAO48fg3jnxIoMOA9j2fqJ48V
VKAQQW8XAcwo5ozJ+Tr5avFzDXYMCh0613yqAow18y3t5ZTrCSp3eLWLTqRGXE/wSUj1OXjJmVRL
7xEBjQliBqEL/pZt4QBM3EcmmuCCh1fmc9bCjpyd1h0hBuqQKaMK/s0xdtgj5kbGDMpnnNEc2xOm
RjYozNQb9qYKB2yKTNCWhD4I9G62wNMHZOHFq3s4+Mt9RGhY8PharcuOhBjCHIMtjfCzx06MWugu
ZlcXSKJE69ujnreiKbGOn5tHIrj453zk/GDhNXygJPHBKnqDpJmMSEpApb1lnReawh7kMLLvnjg0
hnYXtDOy45MvwsYbMzVplIhlnzsSPsFc2VNBY/rz+q87tX+ydxcumGuAxw6PB2wWGwX/x1LSi87I
WAMhFmzHRdpJvKlCPzhiGcR0wRaFkiFm+SdKWSj+xDMM/3iETK+wIhTody/TZv21Gf8xfKk2hhGy
dYQkFTItFf/IdoYmVkENgnQJPQOXLNN5xEPGmIHdga8QEOcz0cVR6wxmJP8HOjJhBH+bLGwm2GB8
tkIw7vLEfs3JhSVuLstmdVTOP/g7tDn3QBxBix7tlZyfkmosGkdP8ul7MxzimFb8u7m7x/i5c/uZ
Jj9MyazN7zkNgogs7x6EHTQN5qDlYIEmD5klrspI3ndjuFU8/PX45nw4EAQZnNksLfzXBsUmUTN2
GRfTp7+dENWCzJshOmC6JblJiDN38HTj7yL7WvzBWnDt/f01Qb2P28gd8UhRTs4pizV/guBKGFjV
Xb65oQQIspiwBtPHQlZA/JAfBPjAY0oWVKDnJhfjHb04AKd3Y0Rt9nIIfkSgMo5TUX8kEpfgnY6q
fz0hdgOQUwmfokyN7whRAEGNfQIhkxuQMNoYU1CoSHF7oOxDl6m3Na5pGUophiBk6W9jG17tEm3i
SwRpbUAK2IOt5kBxN6L+96ZdEH3U/x23NscD/VSMg2KIK09FSvKFtEeo9UPzmDuIVl/j56SkvcoF
oLr9PZ/mcPXT7PepRXSPKBA0aX87sYA3GB+wf5RYU+TwV8FYZifxx9E5VeYHqx/6vBUPcPTFof0G
YBfQgZR8aM8pqMcw1ZVE5ugfYxPHO1GA7I1Qm/ho7+jb0W2Nvo7ANIycVQIfwCnp8+5JODxVzL5v
j/jV9cBSveIkcmHlGb5qDYPh17pxLjZniUNygCX8tuwnYc957nmMB1axEnFRr0OeYuTZo5bDVnoi
jWzNDIZhgcEMTvJi5cJZOoQPvyfCDaQyCdijzsF0YuaMYFCyobxHkuOThyBOlUMFCQBWrpqx7BUH
oqYmkkfiKhVuXcwuBF6zl0EevDtHFqoOblXkgfyd/I8UWOsL/ln3VpjAw29kDejhFrcJ5zmI1+p1
Ep4bY1jaeWZKNIZiUdl/uCmxBgQMegABMR8PclAh0lQWLeBAM69SwiIYeyDn1Q1jWowlZcbCgnBQ
eAwRxVq4svF8gEABGPV5yxmWRYYDGgO00SPy3zOYKWbk+An7f7zZMMUIl3Lw33ytccOxFiPz3X8C
7e+VqEfkfAh6ftAzVLHn7LKsIsI5jfQkaHeA2XCNKve6HiVvgEeEDLCevLFxcEM3ieMFGoPaOR76
EXpzLJYuYCd9yOzf5pYgjh3md+95qhYZHKpI0Rosmvnb+RJS9vEg7Q49eyoUlV/zsri5q2ouo7ZB
AHA4H4mQm/+RFRmSRMftcLFEHEMejwJG26D2JRvFKLkYaF4YEkhfwmwqeUl/C8G4Ddkz6nE27oVf
oghh+/Xz3ZZoex3wdNkdizz618LZ8LIzVoyHSf8gzxEa9nAgA4siiq/R7eWmxAyNZW3D/ULr2rGI
SDASgpdx5nK0XPgisr04ktFF8B31V8I/d13qY+L6Wah6xHWjCXCk+cMbuthw5jAdKzz7YZV2f+Kt
QzVFJphOsiRmbopd+QVxo2JJw2XKIE+z+rxY5Whsh4CpV2O1E+7w65i8CEJpREOzzdMwJPBQC0V0
zw1t2tPZEjk1WrUT3pwrmgSiwfDXCX0PAS8L2HUTCc6y5Uz6xjJRpwSUoYdI8a78h3wpYydVw3wk
F2eEDBerp7pAsufdSepx0UKm+vKzf7PT4SGZXfZaaWpx76hHqEJBjivnKvpszRFHsAgKHgBv4RGH
3qCw9cWP2l8hZQbbedsVIU0dU0tjPg742Izck/DUo9Rx78HwYQ5gvcm95oydPdnweAeRoeXRBWM2
Lhoa9Egq4G7ro9jKbAkVJ0ugwwZuQHH6wH+shosdG+6YcQMUmS5F3vwjwvjkLtRF+UyUa7ZWRUrI
d9W3VRFkok/y2XcuBzfOgPmWh4uRAJUmbm7/jaGqHUs9k8n+laAeQ/tPVAyglC+zG+f2fXqJb8sC
MCOfDFvjdngRwlFMtiCnChGauvdZKkzYHDnW8gnFO+LqQflv/+Y6oprBGLa7ioZYChogtSqCbDW/
p6cDMIcHEY14h69OKHgzIByikG7Lt+3hHnD4HETuIz6Y6YiIb/BKxrRlwd/IH/mAJIlg/nyVp4Cl
oFXZH9tCUPmqm1NvkYX9kMkDHX3Pe/gIO7i97SyqzvwXBlY0xWQF3KOHPzr3wpTbCWqAgG77f4Bz
UvMZtehPSA5ICgIlQb4Rf4AAXfY8FUZvZNEUSO5J7XKBTzKQcU4r9/mzS/RT2AGC94wOmrAaw+F1
Zh19Cfg+8sEOpiV4Mf04Di25MGaTOso9zc13DNwhAZqsNR+7pknvN2XtmxEsOaHtjj5SCrEsCo3e
HjEH0ZD0F2A1q7BRC8UvKgW2ST9QJ1TyWF1IPjoBJ3LyBRxknUseB3ks/+ExRBAgJUAxIB7lxx9S
x4fP6UF6V7EEB6tmdbpdEnZCJoysbD70fgF2MwtxQUIKYqAFdiOPoZWoQjYa5qEbwiXN0FFyY1QR
KCtfaUeJUetuAenRZ/F3blHBX2Zo45FiMi64/D0obT3C7dYXU+NEAqZsyNVGD8+th5fNWGZzDRzc
CTsq1bU1torh7gVmO0emy8PLnXoHdiRvEp5M6AQ5xqmK4rsoOzSZEHtWPUNK45bTNfyfi7ToPRnq
+DXq5ZeR6Mhd0Jk/qGhKGxSrYQmVyRks4CDcL/rGYjrwbowI4KM6fxNwKVWtAx9Aa01vBbJiBrjf
vBfkyB7o8grqykifxFUvmzmY47cIAAV4vt3zhfm6EpGZ1/ET0fiOR4AgzIuDoL/Hpi6tqAsiBA7h
gIpLiiGXtUI44yzGetAgVhtPN9aXO7vzWgamfDhgJby0JRMhcWv0vU0FXpeTRKwsmGUbgm6aZeug
o/8ce4HmSJUAX38BaPZYPTQmOZRwIh/2mtcpG/8XpPHvkCJhMn5uZ8rxu+F0U8jlAOXL+cUd67fS
p7BNAgmBhcLuFDDaSmBpJA4iXf1Nhgq9IzjBueKoIP5YTvF3Se41VJ5CNKvgjVpXdUWyA8vL7AyQ
8Idqm8ECl0g7U2yFSL6M7CpSxhdQl9tN4dLvM1dBGhZZCsEMcyoqJniApv0adyeqbxIEeq66RC7r
3tY1+ROb1sQfx/vALkEdy9aSbd35Tko+WZ6Gm00dtlNurpub901Vgt7Rq99gqBSA+R+DifCHboYu
l5B8YpqkuoqWqxtdv1RiGoSJEyrroDUiJoGHGEfLFAX2DvqPqFpziKI85BCz/bd7ujT8loB03o4V
Hggh2qIDA+FGwyocI31sOLwnNU52uBjY66iL232Oj+wVDMguXrZLxELd8rE7QL6TEajNFUcO+rYi
gIvTx7rOWG4QvvIVTl5j2gpClub1iFiSPtugW1HU+Np/w9v4Qe5czGxB8iYCV9lYbQ0uwcrG/G+I
3MHjz+MfvHIdFlPOMKYwhIwf4r79VRu3JxmdNzK3HqlrA0sCGXm7ILRIw6GbAMyyQPYbf2vL8cUC
p9lQH3HEtOOHjV1OEaOb5AQIao4REJMp4TZcW/OreYkzH+oM9spQHJ25DV3LF8uWmOnkc0vSKI4c
JEmyuOXJmxUehL597CYtWzemFKsf991X1KJ4OQv/igIi2ZFgQ6zKRJ+ywGHFED48aEqvA+30+9OK
0fRYhtpUp18DDQPds6RRzjY3rgunjpE0U8rhDDxcgvMv+uXKb6x3lNv19IcunTwejEd8+RennImP
UcMsvfVIgwqktXgsczujHi6bdKGOQoSyTSKAxEWCC2eAsa+6gXFTtE4IglPuapA2p/AEu3OB+UeM
sLqmmB789xfHLp8E5W8I1p9Z2CKTpE6cVbnH6B2+8ZQKB3g3e4VbfzTfcrt+4+7UJ2uVpdsByB5e
HGZninKfc8iUDLzFUrzPjaIsAYNW1g1+/5JQvXnlSSCpwnxB+Y/msPZv8ljYgP0lN+KYbQxEhXTC
GchzyI635hUJBzG8+lGMWRtGWUNb0kovQwu9PBGcW5E7OeRUKxj+tVicbnyyfNpiTZVDLRb+d8WN
yE6lban1AJgN8fuR9TcZuNX6oJrX3YDJcnWjqvFl40zGXK+4pO8KgxBAvQPPgxSdAA7znVScDjcR
dYOTjH/yA0gpe308ICP3tzzit0YlskcJfnruhcy4mXxyQ57n/tXDrjcjdaUPVlNFWciJR1UfC6Q4
Y7nmeUIvVktU54ytCJBW/O/BXDT/ztHovzyuh6fPnj0d7H5+7gh0YOTZCt/pZDThuwSofJ0eJ6I3
8ENaT2dae8U4O8MPOxhOOds5NTFJIN430XVsoCJYLNMvlUYjZoH+mKUdYLijULAnkhSmW6JBCcAl
bnk7FtgcrtDvmD91mVApyqRS4WWA1e+cZ6yR3ciARey2rdMWC0dJj5CpJVRSL6vdhV+QSK+dElTH
enwc+oCFJMJ2jpqbR+Gs/PmEqMFg2Cv6LwmawsgIRcHghFbHqpAEeC943d+USACWIMIOjU6k+BX/
Rz85yUOd+7zkHqUdGDiSYCPerBztSL3jP3FxZeOCjH2gM7QdhNCZ2KLMLjMPHHz87XQzBNiMl1iA
SLoU2RaYPh0WXHwM6KFRI3vk205wUjJBF0u4r7u/LN0eyd1JcFkXlojkCfvYF7DoM3w354t3C4cA
upfwtxs4pAk6nMU9T0jpH/6xSMFV+xa9O6JQ/LsjnKvYFMKiWHmKNXKXuHFOzJKru9iLuKsgTIHj
gEXxxcjuYz4haUJUKrARvW0tvKz6O4LLWU0vHOQ6CXc1hg1MiSBsDIeAe0fxo10RWfzIk7lJQNlb
nhhccSlhiS7OVxblhukKUH26nWV//Te6kMfFWN2eZrl/Rg3R6wHKRIiUjLYI9VgonEBKcGEAmX8Y
BMBXzfODZfnjabCCos6XIDxwSKwkcEmwNHyirGQ4SgFQePD5I76C7IgTjDBW5rppuWjHpKZi9SFH
kQvlv7pGhDYJSYmMOj/qT2e6g1iAr14m4w8r3Y6dG5VIhBYJDw6whFWQVN0PxW3Ev1YMyBjQRWaF
QOwwRQ6B8yl1ELIZCXvCdYzUmnMm+IQ4FlgxS/rmOGl4HQ6kphPqmRDcNBPR1Mjiow6f0RJ058IU
NTgmFWILvDXIMPwWFv7pMYcQRTbtyJmad/6NbHjlP5OOoP589elwxx7FfiLcw2Qrez+7BoxN3gyg
pcOfNS8sIQLcXzbB9oHpWCjSc+DZxTa9xwwbicjZ+XiqIZ/fTNeCRKHG5LdKFIYLaQeXYAvFkoow
DbAN4/VaO194NxICvhLsMgRTWcOIDwe6jFy3SetW6T+WzmxbcSRZol/EWszDa4RCs4SEQAheWBxA
zPPM1/f2rL59u7uqK/MkSBE+mJuZN8f14IGLksdkh8na1X3jcHpnHZj0iogLmOxhjj5DInPsd8c4
47hcVAC1h8MVreVfQNnX4II5pBB9Zbbcgk/xoSucod3nPTubERkb10RWCwFiomk8OFVMyXl5AnlT
T+JEiIVjcrK30zum5vLIGNhhD4d7alKPu3Tr/InRA5OZCtzbHr5Kp0U2PhNfyD1orUbMyXqTFkLe
tYqeETQzDDD42vS6YAAIDvLNicFK/oYWtMfn6AoORV5bHse1YQ3DqBTG0L/DQ0l1WeZYgvvvMcpK
qw7FJz8O2Fia7im6+pdsNqHGFWyzpk7DTrEuOXggrwkPFAoTz6w8RbPBHoTOfvtt5xm/mYQ5+K8h
xJm8EfXNH2p8FdM+2FBBnbZAyNob3DJv+DdfBviwaobneKvoVhNnSDwBrdkfN/uaUX+wDWf5QpzR
sp9OM38N2V1EDORAEqoYG9mvrVU9MW8/Y5e8X3TH16z+dwSfR5wEINDL6v7ZbfQP4U6PNmLMjFgf
osxabayxyPlEH3Vkokc0FjsjzMkDADfG/T0qMeBXACCAyE5C345BKsvVLrSRN3pEkGcM4u5qU7Qg
NYBu0h6MkHfb7EwCGS5+02v/CBtJFE+ICazo7fBGrrBR1BK1wAvzP1BMfvXMacPFds+MhgwhlhQD
2ewBmCVx/Z13Hez3kvTcZzRPn4Ny3LSKh7dnO2jDqpanBeo4+878CEGFlcEGwcPh4zDMlZuJ0TVo
11/sLFYTHCYc2iOO7B9Hy9stm7qyMYeJFFwA9HkTFlXSZKtZ1e/69cGjwtYCrHqoVhnBoc3fTEg4
lEUIxz2Udl59cB/DME2OVpOCd8abQ1UvY84KuNmH/MgZRx69vJc15J3EYeSKJ+/BUvFNKC2MRQtK
/saQIO9SlSYtWlrE+v8kpmiX1Gt6Z/VAt3gYjHCCDdXSOtkEPQyptpYvxURPahHEilaKlxwWq7/o
4hxGe9XhXylAc40Td1Pjm/txD4zQPmobiXvk127lG7cEKnT4XbgocmzhYb9hl/DB2Z0xJEfbjLNY
FFnFAellrwddOlR4Ze4ZgGyytujuc8aDoJi41nIw+GrinWl/nYPHmHMd7JKdV08r/ftP8gFx9PBC
S0wbItQn3caSOllLq/3t6KDnovZkKjbkMgNdg9M2B7AquU9rRuEnFo309O5hfUEZ7863aje9/c46
78wM/ZU+/R07Biyw/BEOoUK+SRzwX0/Bj4RYFx6e6f61sAn8pd+CvlfhSsIsXajFmFDtvU7aSiEU
JhU/7AzW8LcYZeIDobejJmMG/Er0A6t42kjZ0MGPATozmxGoaT/umAlCMgAw0FxPOFz49D9wgyH4
UDVw5yEni4RyeMdFjNQlAWBrPzTrDGxc3LBCeDsX+2uwIo7+ieJR0tciGW/VFcEP7wGEideHgpC4
nQLanv8eNoiewrQjuDpNTmEn+/WhvGA0RLfwDhrJBkbESJSNL6uD2gKWkcZYgRKpDiKvWhlEaIwt
2nyM+7ga/MCVYAXqE9bVRCDqBsymsh30lJ+za1vdBB0d5/Dt3v/ewWP6QJEp7A8WFyEnYZgMc41l
4HfqakV1yQAQW6ItIeUfUGtfxxeNw1PDgY8ZA0Bd5hVWt1xtzPwQbki3DS5kb3UjxnGYOhgL9yGN
nT26md0YuLbYhzf3EYik/BfB71Z3qDbU4D9q8he7yegICGAX/4G5lukarAPsOWYxwbhLp/hwdumx
ji1Vl5HdBxCNuRpmvzjRICz9RwiFCCfyZaYHDmMtzvK3pKoy1A98cAfXRlRtubAjlntsbgT6w2jB
wicUasKWUhdTalORgveP+Q7CtzWbVMQoinWo1gFoQC7WA+DqBWAKcaYis1hx0+JAkfC3zNF7ziPe
BBV/Q1VFpoCcjSPlzYYB16SwfPJB4VwijmaGSIXQs7sQrD2qC94Yj3PLE8VBFZ47KnXeor+DRWoe
BD4muwOKrTdTLHcX8CfBuYGWgQPgvi9jKEgnWGVVh98QW/fGZDethHvuLG4WzL7xV3VYW2p1F+Jj
LyUL5wZrg0q/GQdWUSuOKu9xeG+Oz9mOzSudv+bseEaRkZSkqxJFFZtNg8hmG9w0YuOUlZ/2CcUG
G6HWVpqL/TGVBOPl6eyIBend6zmT7XaASIdxs/gSIE6X9ZMn3trNGb1Rf4h32QNNMqJVKFCgc2YL
417s+XtWo6GQxI0bEUu8jA+wMHsovwRmAHwaVF1MyODCwRixKXaYQItPjApXrcFLrWYstmR9aPl2
l2ypFKyJD89JPGBNw1hQmfEawasKOUATVkiTrnZMIEXOTG3rFShjRURW5EEJSq9g8tw01WQJByB1
NQt8WSjaM0OytkdvYU80kAOD7YwaaB4jLiFiBu7DrqCCIgToIHhYBYM7RDEHfxZgrbm10wsWyZDB
0pqwhxjvTmbuJB5lrGWi/NCMGln+PbqNslHX5ptQVVLn4tjHjpmT30vYq4X4XT7UzozEiw2530eB
D4IQ/pUlPFmjx+FgKEtwE1REBjN5RE/btrhIMHb58Lw3IaQmw1e8sp/BzVLhLOxV8LML1rda6cXJ
2IpYLtmjucRWBj0Lxs5ZgGSYbMxBtY9bxjAyUoMO9GN+8EvQQgLsDUgDLWx7N2cbEgY0iQs16E8t
wQEe/hsmHO9vecL3b3gYty12k/fMYMYo5Bc7A7Zi+McV+0y8D+AH/wyLbgU3PhkMrkixsS3ztnic
NW0T9jQCmXPEFsnkbqPGEaAlDO81axyuE5QjC3j34bizV4tk76wWoYMSLBbR1g8RS70Pm9zM72T9
PttYRvwFr4VHmPlzY5x2qFhk/AJpuPcZMNb2zku0b5a0GIzU8QE4MZx5jpdwd7/qtOKYyJ6sls5g
ubMpi79+95FOsqQNCSEafeaGJkMRxX9zoDrsmXYFa8so6eDv+x8d1hxe04ThGEVJ8ItkTLizsRdh
gNJEe+48pzcW52EBwB4HndG2f9HgwXD1ZGdv6pZHTjsL5yy3oaLiMHybN1K52wAYJMADhWHCe6My
5GZLLvDHmgJRBLxmvjSTjoYIC2nOUz9jZwe3YFYyw+CWssdvfhx+rWtSwxXu3beo3KpmGkUFZZNK
2eHr17esCKW68V0rB9xr+kXBOu7UZZfgzZ+DOTCjIez58PBq817OzdlTYftVJw9Eo9lQyyiKmsau
2dNAjIkU/2uWnQju7ibNjlYGIVLa4+vVSTsJR/AWlfeqSmfaLcml5ZvtsfF21YQPMLM22YBxCkNx
8wnIXa3BqqO3CYQySUy1wYPGArAIrQHLGRhxcW2/7AIhzaUU/Bi9ylK743KNTt3LehPMJZzMN3T1
NVaDM8zBBdisJyfT2roZ2+x4oBefScEbSgngVLL2FgZ+/r3/QG6xB6N9Z92eCwUKwDfe7kcIBixw
yKfnvzOfC0s4XBHWZQ4Ee+M5NHELygxbPiqU5Pa1aDiHedIeOuMxG3jnyDxZ1cvOuWXFpgNOg7Ji
ySpkYuq+ohLD0fF5dss3NAkS3yHARekFYwd+Btr1I/5xzw480XtAq0KOgpSEbTbz7ZcqohxXKOih
pet/ENG1wJf/yXGvHlG3Sw0C1SkrqSvTdFmFoIz0GagMC+yoavDGpxyhyStawBjdlKXHZyDMmwUz
gc6WDIeCcPhErOUse5TN5WlU/WNaSnqelJxadsUvmP5aF+lhfyuywjVhPNJDQ8SKGcBoauPKdEdR
gEHmMAS4U95ZD5wH14V6IWtjnkBDbNaixX9VWEFfi3z3eXNK8VhljmB9HRfyOI8HCsGvDP0Rusuu
RqlKekmhK/FthMJ8nHdU/xlP36Z42flT5+usW1VlZqW9cBkwzdWpFeRVojlnVPvSbLWOfDz2iFmM
rbhavI/XCBuNWVzuST4SLOAk85UzyJFMpzbs4AwyRv29lpWV+D6KhCANqk6AnDPi2ly4ECmBYsRi
apahJves/Dqt/lm2y1G9ZPukozf20b8iFLzl3UXN3wJ/7f5YSG9GoyxDKfD2RsyhKdYFgIRpNahY
nJfg6yM7dsHCs/1Duxf8275qRB/KayEHcc2QiVoTNqjT/uexpgzIYZz4EUiSRaWFkFj2zMtuTtZb
qiA/FU+CB6ENfNT3y42fSVwzcceZ6Jj1RC4gFstg2TwHPGSNGvy+Zxgf/ulivdjlGlvLrg6i2TSQ
qsfiQGTuwfCGCIRjFZO9SZ75HRMkJNGl+6EhCjJk3HSmIKo1k1GU1gEV4xSbEhTVxQHQ2bfvTBd4
Umq6Q/43gUijZSMirhgkNpw7wCVx2A4Dl5P+7qO1Remc3VbwcV3ku9THMPFiVLyghDDLgoiFjgib
A0vyo1tarpQ/oD8yi5i6JScM2jLpk9S5JAVCT71h8EoC2Fqa5ajcOB4WRRpzVa6gLBTFB80F122N
fATursuyhBTSkjBWDlG6cVpLdj97oM+vVSabQ/HjebvpkvRC/O5T+hE+3gjmurq5CM2NabcowlgJ
NK3tNEmUBcJ4wfg+XwaXc2jbCWtAb9r/t+h07dSTH2sElMcvNPx2hYRacyWDBimAgcuM9ywJCK7E
/7e9klFBFsYT9OMud4UdGSxBZ9N1y0pTAKkGJunOPrnB6mXGWruoZclnH2ny7jtxDEp7N71SPrAU
O2M3jU2Fth2iUSYJiFI3dH43vRg8xjhODxvcqJ0omUtKySNkAVAj3rympvIxgEM8y2yMmZ9Mhx3Y
7fDZ/Pv4yW61F9JntprwiDhFy/ydwoM4aA42Iu/Oh//ZDeq8VGLjm6OWBkWxjSl2OTZpypUl5KaH
EWbbaYZRITJ9CrqxM24DIaXbAsSc1EjlxPo/yquSF84Wo8RFqMKOu6KLV+7fs8+oCvLWrkFXKrmU
8naA8R+Uo+HHbn8lwDbUa4JHBNGBbYdeR3iieBCgNhSxIo/4pChP8LtjO1LfL0+Om2NVEDVsxmW2
nMCyhMOGFmZZ3dgcGoERXXpCog4TEdVcNHmaFDp6sIOoAgkrcSiJ5uyldTfEu4z7OxOrgYnmQTGa
88lbVxZtB4h19ppdRM1gFBM6KWY40NjuNhCEeGt/PfXUYDULFxJt2X/so1bQ5F5cIlK2KFEE9klj
G+e24MYYetj5V7PBGRca60CI2GAZDuHcENuKOs+hqEey3HxLPN7QaE59KpKthaFexhGHFwiN/5fg
MF+Nm5juVYgNbBcqYLESGzsmR3tGrUMUq45d11py/9EhcH7reP7uyDO5VVznvNo25J263XFaq6rF
VD42TuLUG8xd7WQcnlw1ODqDK/gapcKLeQ395n4EpdH0bgGL3DBErerFJj8EPTSAHBSWmy0Ower2
N2DAkPxTjp/oXQ2VOPW6jsOtXl3Gq1USqiN3nwvPclY18O780Jm1asQwJQ2Lza0RwB/H0d2NXLSj
hi3c49DEz2E8qdqsRYfNiAw86Aza7C2We/wdguD2aYJM4pD0PGdhFBY3sQpDeiJNJqPp4F12XTom
T12O6jT++Ex/LG9VmeOpERPs68wx5qAI9+F8YgCJBoyVbYpieLw9DnaVorG88KYJTVhcK20mkOYc
z9mPKnq1oukdJt5g77Pn2BAGiJn4k2MJUctwe+A9imEGsb9nN1ZN+jOE9Qt2JG/XfNpBSF6idnjs
nS/F4lPVB0txPEApz45sHBNoHGd/HAWDd90GW2Ay8fyHYZzqv4bT0/AaU2gWkHRT/hwgXRaKZthu
qRmIMFEKzTnB4MSWYtbSVXHhqWYLXg5lAFjgyC0Z3lDrqWXOTUf99jbTmT/dD+x9IAUskYxAakcA
YnYU5Ol1/MuER9MhxkmrxruihyWXGZ9exyX2FdHb9Hc7NWV3GKZNhOsnP75Cu0foiuGRMGM5JrK7
8TdZ4gciqs4ol8/OZY6gGKqiReWAHcNvTyP7DpYUEhH4bhTdB1PIF0FQx+k22DGNRgYWdrO2BIXY
p+pzW/hFvnkC5BDG4nHI4nHoypM6QBYWHFQmb128S4wburSva6qlMTEyjil9b4Ra2JKWCHzmFEzk
5iZZk4PrgjhY0XRK7ZbnlluCFd+HpGCmx1gEDi8MShpSFIpRBRWBhcqWOZ98UP7GogTesbueved4
jlzdpayEZ6Vyu4iN7BH69D8FNCXqKv71dQI4aiAIFCB+nTphVswZiPEUstH8GfrkCfkTeCdfQQ1T
0F6wZijaSyh1nDBmY2BMH/YyZGPnzU0ON24bHjfYUlZCnMU0iGq+HbYG0CfxIt61GPHQtnMi4e/B
dVRZs04dzLi0Bf8D5kSAe4bmXYxmAV8BcxM6kRuHJSWyUZNB5A9oYij+J+NrAS3rCK7G8gdzNP2z
CoA+rLQk8nEkWSnzeXIqEZdFrlXKe4+KnNtkpZ0w5aBkVNypm9FWfgahE9O3tFlOShUmbj27UenS
aQfL7p1KwdLY9E64tXSOUmcWWKZSgQXaPRMp5WMikqLdNhE4bcQAKHf/9YNQngNqLe0zmscBpDMa
IxHY9WjmJ824TJ/jdFmbIEkvy0dTlUtUaBxcKU13q5Ieh6il46tHDzMm+c3jrzfS5ZebSbQqGSVy
Xin/rZZH5pHv+1SIMbrsdPfILEjY0qzGIk19h/JkaY5saBJi2UDZ8HVq0x02764Q6iDbCaZ4YsUm
8eDpuvBFf6tfGRsOgyRw0xtuWJqg2Xh/yCFX+PG6f3cPbPrxLzGBhEeA7rMEFXli6Xkfp9mOZIDb
Lsv8jLjqcJ/vaip3/az+pjuvYr1R1+3SWvYk9WNyoZ5/FKtshspcPY4nHDwe6AajHgq7ui6ibZ5H
myHBgeKU1fW8JcypatRxLeLBZwS6PafuR+7gd0q2vyjIO+ElN9eFmhCEYs62ZDSbL/Pv04pnDCQM
Qzeb0R5kGWl4UXEMLX722BusDdi5ISc9ZVxX/XtnmAB3v/aFKRAkEDbq1PXOXe8sskllrQbJNoQJ
ofGdtspM5lT8B39kzOpJEB7+2JFvTnMqcH4N3SF0ogRPQyoc3iOb81hWhn2K2ATDl4NSl+S/CS0D
7UlfvJIMpJpm15s0bVp2Og9l8euQWnLgp1xLBoHWAwV8iFwZPEzWiWecyPJMk/QFjNSU7zTTH2pN
Zl8uNLA0QIm+XPPftDhFh59zwQsNCt8hbMFcetEKGyiE6JSsve3G4GqIwzmBbwsfNf06Sf2Cf0r2
DVJIlEHxgsD2sTFbCnI2O6W94b+X6gcREPdWF0WHqGPXaYdxmqUuV1uIDTdiWJO/PltQROYgfD9q
LOxN1KgtIV7EoVKTqecFfYf4M7LmCscpIkSfF85CMhSzbVQY6HCwsRETKNzJeDbPYEnJ21p2hg2I
oLsD40g2FqpnWVzLSi1siudRK0O5DCNWb4QXT/WF3WzSfS5lqg0eXKNPxy/G7C/+DMsHPgnrzyoJ
5Wveyuiez7vxEx6GXfnEBPdK/+Z1GZm9yVCHsIAbQV4Hz7ooenSNM07aoufbyhSWcIPn/Aaiu4si
Id05bsB+KtQPa/5hT649G4b+oXsurSqLSTM5g/Rws2B0uWPCI6fFfY+/yq8DTjiAn6zbg00CVjRt
8NQ25oVWXT2pZb7QR8qOtVwDAX/5O4y28JAl7u6rFpXlYXVb3Tko5CLUUD6tYplSztHw8uJJzPhK
OSWLJqjjIU/CoYLRCfyzzTJ6Znk977+MCj/e3OmIZXsqP5mg3YUcvRn4ceZ2EpiNH8d3g2Mg/aLM
AqRmJtkyeVetf25GxFCeGD5FvCGLYzS9wtECYLNGbBKeaEmh5WxgfSgln/reHTc2MeH4x9D5AsGX
PsyXTJ/y9Zh3lxXcIcvWGfBzh28ojCDQ0g5aHL4MoF56pyKFy566DI5WgGQViESfkJFjsXdtIPdF
FK3dadQiuPsdNYVLTQFCAyiIcU7uAJmLLEDX1hBAvtEvQObP3BmUCcbGgckl0H6D2vLVUz/sFzV3
4lUIN+Oy4OtHUUX9RYV1N8HXqU4DBMJQQNN/AAP+wF9+kKxta9h9+2R9xre/6whFOtsjmSu9/VbD
NFFupw3oyD3njfX0rmxENF4s2IUaAcVdJvnSPWRvL77NgavCH7aYcKqhkpSL2c1vTM8MHFm5WrBT
Ydi+U6FRiFC1ZGzM+cHwjSC1NAE4L4MuILx1cBl2I2L7+I8DsYPyHBu29cLXJ3aqFvOr/VgBnxV8
0xCabo05MsX4fQ39rKb1aFRiIcXAQccx21YIfFx6iYhUoQ4/jFAdXxlgzRv5LkCMAlIKD7xgv+S0
f6f4XxueAx1+BfgWxT2PLA1aCRd7jcUydepOigBKzuyDey0Stt/0XTeAGSDHPwhPavIhCRxy7HPh
zSQr2oqN5bE6wB8CXw8YMFDp0DNJ5Ccx6vBxoCAmu9706An/C1j/6YIJczZAlcR2C8amZ70oQ1iA
JwT29BV9fshpzPjnjB3is9mT7wQ6CPJNmEvLzs+mBczKywrDNHzKqGaQcAEaUPO4tymkQT3vXAl4
308wnyPwwR53MkFgyJOEH0XrGU4QdV30YYoERLFOMp63SnL4ejiuXDQDTsleH3IWbeZTh85zQvPR
PNgh6wWVw9i5otTqIX5YID91qD/It+Xaas1bUAngPv8oA/viT/HxdU1SOC5EhPwQNe039B9G3cSf
3VSuPHWHG1QI7HdfWJ+cfKhmdgV9AQXyB+JdeiVb3G+qqHl5Ss2peR08x6BFRUYBwGbew7Kn6iW1
T3Q2ebqhqg6aU8kxAACg5TsDdk7dqOfxL5/7Uo7HJC5n8zU04VU71vxDizt9dqkCIsYhlP78HDTo
2KgFOaenh0EtwmLkEFWQC/bsZFLlNqNgOnPkqop5A9sl4QAdA+ouAEFMROERUgc5Swr8Fq0TjmX8
KX/kELDXJ/0LYk5EN5TIMjwAaah53TSa0jHUmY2p4gYHAgkAZiwtM30xxLB6UPLb/Hl1yTtX9gK1
uNiHUEqXMy6FKL9IwW0LtyuUOQuGXeEk3rko8Lqqinv/YjyZ9eMrVjoi4GPON6IgbTPZzdYEX7fD
JbAIvXXFKj7Uxx4HvuPjfcJXEWvBoqOiPKdzd4E2+JtGUfC8OcWjZVnym9CA4CHl8cJT0Atg5jAq
eq7IGiZPyP78yOFNfXocNwjk7tGmXHF5ulHbiSKEOGiY9S2EmxtlGofrGQVHhsLQzTvDLuMoN5Xt
LEpzN3EwgZq4tZ9L+G0QukXgI7OY7AEsNJ+cvQmYDFyxLnOkBz+LXirPpx07mkpvGbjZI8pqjN/x
UTrT9RqW3TC21AQR8CSqozSvxinVPAidQ0PwiUaco8BtYYp3CTsqX5e8HTCxfz55+N9DXw2Nj9ti
GVxaesndF6yjO84Qnfu48fMJ0mX+kNkLX6M9qI0wc3la+J9CD/vJrh3srDSGlLjLETW56gjcwRol
I1O/7scM5Fb4MIAoRrU0OWAuEV/cN3wGSu7Fw1+AnzLvmzOXAkk+UkOfjzpmxPWhqKGVwm3KSa0f
Dkv0v2c2jx0VO9fBIs8Wvwr8iZr4HbjuDSvS/ZDoTUJmWEETyxSV5sP7pYbU4NM/ljsnlbcgLnQz
11lV4g9kPpjALmucwknLnzdZfNZeTKTepcDFjhR3YGIgrx+qi+zW4OOUy/Uf0M3OQ+mAy9yipzp1
NcVs8MKJePMYu2yGALym6HJR7Ok5Pu/MJ55AiaDNcdOOGyzSxIxaKPE3HTO8NsxEBt7e739/qq88
sJJT29617Xh+OhsiJKbLUhHqGLPsGBosXJ/ijtOnjLFbXuqSojL6dicQPwCIgvAALKZUfxt93as+
BOz+x4rE4DIFkd75fAmyRbCm6CFuXY1szOZ8dDXdGaqM+W9O4ShlLA2vX+fzGmIMGkDwSnETRfEt
V/wDFeEyR/pxHMY+HZdmESFx+PgCCJJefQmI8EVgzR3PK0FOkAXDo6i65eO3PQG799ke4n/hGHr3
4k5PLYMbRMmd5BhEAZWGvXf7dKZgEM8gpfFhckhn7OSHrrOuYfxys66QiYDxiv2cSEp3afE5N7QX
FOYsPAy5TCDDDC1CPZL7KJMOchW/iwRKwTsnWkkwokbxRwaxL0mDJ8kpRyXJ1NOr9Qno9AAUZzVo
zcyHDkOY2f+iVgef4o70/8CzeDZgTzfvFdO/b7xVG0R/uj+dsSydnRf8ZkBVrGs6xRnDoOAi3MYd
KDpM4SWALoUanL8t6h9MyX2XXSkavTJ3jQVltaPZ9JF1LleYKq82M53UvcXFnKo0qvCq+9stpCrB
mTmkTOM5+fXA1/cEWdHGXI+oi22wdzN+bDQHsIIHj0Jj9LUwyAihEiSQHEioR1rwdZh4oIzOnbpW
rTrQFLgYjZi/po9b7DDfgFbeP66cSj5QXu/PAzQbJBeX387xXick2Xo/DOdwjLx4okI8INUpewCA
/8irLGBXgOlGLf7hggvSL40oH5nODbxE/xiBBQ+bUhfvlgDOAu8jPg6hCujRiTgwOj4NdfyPf2dW
yhur6mkzj2rUpxFIEpMdikylNcNfzHnkqqTL3c40DLPOkGVGYygukxGM0fkbwE26BNpXyxhgKc03
VeKIGZvRO+NcgMDQedrCPj2H7AdyPOXdlfLQwYSMm4BBX9RK3tCTAfgrD/khjamDr0q98JykiZEi
BLOqSlqGUqGRhjEGjV9r/gXODBXA9MDr36va9gbAlYuf47QzofKHG+hFC0MnzEiWgOAMPA+etXtX
nvcD3iRA4SaM+BLz37eqk2CktWuOaaYYI87pPH2ZeJDvI3Rs/2FesMfpngOaXlBVmeh98jmLy40G
ejmk2Qxski0m1sXrfxjqs9SUMuHKnP0BYMhqLtu/0rCq8wOfADonmdyvx1R6GyCg7BHPeW/S8eDi
gw1TOL3GV8H+qf8zYeXhCVK3bh42O3SWQZEyV84sPg2vDkQzsrcD+TWQ8aRkwq6aXw84T/ljWZwC
7jU3nSU7zMHYnkBclbmQYdbhE/BvI94Rn8mYo1gsEyI7Q9Z0Ggz3mFCwuDIMmxluukAyLHGcjOIG
SMiJGAobBxjJdUdS6gktznHC8ZjqHw7BI9oFkO6I93KdJm8LXPbd59SGY3ZtM66gfvclu13HbokH
0JVQQ55htE9dz8Dbn2egYPegLCkljVPlQ/DRtEvLl+Z1cjJFEmgiJ5KzfuZrMqEU99spoxTEL7I5
1W6jH+W4w7vRvZMmLACpdfoPq86ZJ3HycIvaU9E+VbJ/8U4CHgXggIIIn/ZRx6NvvrIfwt0ATtSc
BAbTAYBfk6nhad5uNu6xGOqC4GlaJhUmifJoAVb4uCboRbvKn4+YdbrLewc+PhqTCRnWh4OBjpmc
5zI72Hskywc/DcT/h6Qxbi4mBG9KYUGSMo7x3ds5J0TKQ9ElkrtGLAD5XZUf0zLR/n9xhvXQHkw+
AFAX8CUwWDuehNARxjyc2B+9uxB8hh0gEEJP3RvQr3BRW2bCI87cEoRN598BKcE3E7LJ5F6EhO7x
lmqobhvzMCQAPIuvNMOoc9OQyy+W3iO9L7KDXwI+F1aFwAFpiCEZ6AJdKgkvPsRzy63H9F0HZ0m6
CfDqodhFP2gbqE7UexU7p6bBvEuG50/UQf0RD4jObQuxis8S0+JTiNoZdyN2sNpd6TFJf87BwFwu
J075DG14ZVIJusxJJuO7nRCSzAuglakh/p7zrngXUoNkkHEIhTsVrxmDWemWMrYH+RT/UyxZyqa9
DwkmtrchmDgdGZWMwxujYDRU1ECaIzlZD8NaOgaRd0FV2jE0AGKe4zyOajWuZ2wiuWh86GKwCgDO
KhzuiXQye0VZy4ZloDskTXrbVmL+fWTiDTIc8Kr5cYwIiNcRm9UPNvmNdQsm31Di1xnZaR82nJQa
pQVkQrFQy6oFR72dOWBt8puD6vTQI+8C/5qwygcx/BPOw1xqE9fonyydZdWM88i5WC0eVyBcPqTd
oO1MIVLemhsUVxgY/TMXliQL9rdMqQN7fGKKEZfdfXvVS2nFscSrOo+Q1WJek76NYvAl5p+TuVsb
fT0Y2z4puSASdSgK6ukdcd854FM3hkebNDQBMfjBG7/7bXwp2OO5+CVsI2b+jElHFFBDkIT6B7sP
jgv/QPTuguMwJJkD9P0Wn2IzPJdtp7Jg5tdkQse2D4oec0O0s+Zpr5nN4T7XWzJsY8tG3fUnJCMk
QTdm3jik0xqLIRPLNFls8fSRi6QtqmWL2FaBjZq0pmK3usPGgUE1/WjPSzP8HfQJlgp32v8K7wcQ
aBPtHA7nqLeKJ7Onwj59vbFwhq5o2adzK8WEO6a74RafVPoPlOAHjFupQwacTiO7qb3+wONQjzeU
Gxxa3guVViMdT2jVMg1Oz1uHm0s3T95hKHSwmG7DRXGr3K6zF++C+O61/FAZyHAAD4MfeXWrH0Tc
Zl84IdDlNYUYD8A3Et7D8Aa+wx8EDYA0h59XgUk8wh/+T45Ynv/6EHg6BCexUdhnxBlSNNLdB3Zn
zwMiKo9jhW8s+DY3P+gMU3jD9Ah2TKknT7qbUfVpLhtPpW+4Z8KMcJfZDot6s8nHHFjwSg7qCeeM
xUs7pH5bsvIgEUpPyDiPkhG/e4oYAU7aAZu4Sc5PoiOupaou+CieIcjsGgR2rn2mJ0dPcQbJ6EDf
7Hzk+DO+T3iS0LtxDCvwS+pLrUohigACFk9MaU5egRjRRW5n+AsBO4UhJKWXnBQ6X73cQgzV4DMg
cZ8iv/s5ciQPVoZNKzX0J8AyPr8SVls862PwYVpcv3BLUVIxA5JhGM4OkpPCptX0vtGCoTqj1aMn
ZuGGhYETuieDxJMBcoL99WAhvzZkeknoryRkB/9rQ4hJecFQ561aIJ5GoNkUibWpwz6EsM2KOnyu
FMPHyXEYGlyTnX+plrTOzj5GLOjufAL8Em4ntC4Eqb1RiDsOMENa57qcXKYfmcsi5XF7CBv/phaS
Hpj/JfzHE/HelZ3AFg9EGut4MqbOPHOP5Ge6ZEujCdckL5Cufz+z8S/iUUI7sylLFclxZcZQ+OiR
HhlZUlrc2WeDuRyYvh4ZDLbHnPyYtLqicLxGQ2fwWUNjGU/4pSNa3hJQghSaGR++hLyYR0zE/zY5
YmDNlGEwV3mfAZQIIpnMy2AM3I204zDkvFR4t0V0nEdk+RwEuO7soQtubCL9XxRRm21LEEABjAFS
AQO7jv1X4zgeW1wpe9oqprx+FKxquh4UsIKblA4EsyfBzT9M8BXhd6JdSbtH82VJOhQZaf1MkG2m
a4sCDQfUwIpk0GwfzVrt+h/UD8brn4SD+dpYqA+JczRf1b/y4PAVAMWLHiuHNNNjoCemJ3cxyVnW
PMFRMH8YUmIM+n2bZBHB2AYpXpJiuTLushl3B5Wgm1b1c95v6yHyXCRz7Kr4Yicd4azWKFr28JTZ
fGiZ4iIM6cGzij7hPW9r5OHrdGj366Y/vcFyIvoCTuVX5qH0vxZ29fbWDJvwP+FjHP8qYXAiWiPO
wjYBOb1NRKQCHd7je16w45cMxtIqtj+SP3mVZJqg+NnT/lX/9RmSttS5vJvmlCuJ4+VGBeS+m/dl
ARTu2jvvBxlGMK+fPfvKk1X7DkVse0pwOoCU7jxAp/uVkjeQl91h5wALAb78PaXzgUpFPWAOuj28
RuTnVx5O9ei8SWgp0Dwpje/T7/eHNdfrCxbUdf7jKgIyWtHfGolOuEaMJu/mW7bYTUlnNJvie3B1
P+dhxb1/rRYMwI69a+lrBSI1PMNLj7AJvnCy8+UJo6YqlPv7B3VWTlqro5+st/AknaE23TFK7WDn
2QTZAWVDSoCwTUMYlJph2RZ5wLrtH74FkMJ23MNjFL4+cA0PG08UcEP/eHQwS4JA+uRHshjsCVuq
odbYU2v2oj1xovkAmfOv98XkjeHvgPnqHSHQm91WkNUYaVKB4qDHqFy30HhW9VWKiKCAv9v/0J99
17rfCgE8ODo9WvO287IkMeDhwMopdWcSrniJNft5Vy0mGbOL/mArsdgh1mTfCYM3WxhBz5v95f+R
q2HsVHFzphYttS+PGPKqdVxgJdrhEc+khLB+DMg8ZEXHH9utBBy40O28MZxT3a2eTptH9Eez3K6M
9wEA6AeKdVlZM/64f/Vsy/AE4dyja1CwMJEGbXqx53LNnJ355NfZMNf5apqgL/4FHUr+4DinAbBp
sY76RWPPzlLqMkAIAFSKrIuQ859NhKF5gFMmFU98gQ5st0c5ii8BeTEDwTAFUwU+ZtM5FPxZZ8P3
WQ+OnJr5ESV6Xj05x4PPigp+DH0eahdmAcky6L1oLf9RB2RLT7rty7BoKfcDwFm8TIgb1MtbKyUr
+W/vE2Pa45bdmS5R6CMEohHdoPpEOpnm7Z45NAbbcj1454+kX/mTXTyziuoPPzt7uMs+aNn1FsUX
f/2DPaivetgJoHfpPvrd/5F0ZkuKalkYfiIjVATx1gGZZxS9MRxSAQUFQcSnPx91orurqyqzTIXN
3mv96x+u0CGME34FKaYTv/mjXpxO8lupsNOY8wEWjwlKNuJ0qKrAQK0aP35MrvbUi0zSxZ2McQLb
MFRZNu8tCabMIDdDnumNvO93RQJKZ06X8PimNuMNhNHz5affMNl3qTO934SnfQ7h1sCbdGPFzbW6
rYdIVsHwj+81e9jeuvlsRQjKeEeFti96eJ8UM3Tsq+l5SOfWP1xw0AY8fVTrLqEwAlQ7fGfBX6fQ
m0YrOnYYnDTXq8ge9O1C31cyMoihjPJa/fth/TbiXCBIgJWZ48axaCdKPPHix5j33ImMvyWS13qA
CoPvwmRzK85P2CZ94A8UOzph0HKwFxi93pNN+bWMp3EWSqTV3wI2aF7gYY4JncK0ipIQJXjLjHSO
VnugPeWeyz9ZDkwKlKfK8cUFIoaC6NF34uRGje1cKJzzQW+zK56H7ZLB8NQBQ5Om1OKPuGZtfjBx
QhJyvQ5Pz5sJVaKXAzD/IPcpAJ1I9ledge3AfbWrXlNAfs9bTQ+Ly5O4d0Kx5hdeRF4xyPw5A+EM
CY+DJEorI79bLwrrw+vUYu8g6hhoFlhqMroQBxzMcHT414IjryDQwNUSYsVpbdGs2IN1FtX8HYW+
TNS0yHVdsC4hh+kkID8X3RdYr9iJT4TK6hBXf3oT8CsAcgZYntwoiM6u/ISe4AM+sS+8FCko3dy8
Gq6iirut/nDzNmrryTZ6Hm6Zb7dqg68qwTh6n1jdlyQ4KQq7lnWiIJyYi2zB8y1vTaMyz5f48Df9
lEM+VRIoMJ2t9V3sdrYENaw3iAmuPSkAMCw4rrBhiVfUrjqxNZDlgHzZXzGr9h+IzZju9NhNT7Do
aeebS0eEpTiHE1ArT5gEjz33gnO8rx3TZWFd6QR1DFvsvpecLSln09MFVjKz7cwAStj2eGs/l8Ei
nRef7lD8cq+8r/WypheSqvVZhL2MgX6KoUy2xnkH4T/uFcym/7nxYBGNFtGgfsVtecCPQPSvpMHY
hlpy+rokKEbpdrIfYaRUmEOf6UgHc4oPge0J/PDE4l+5U3dmdoz/px4ZBtZA7V3IZlpG7iGaVl3u
tZyCe1fu7pMx4VC7WT/7g5aqPb23gnK3ULWh28CNsNDuXqIl4FJWnxD8WIkkQRS04TQ3BgGcZLal
S968XiuSf7BJwAiq88iZOuVGUl+bCVcH+166Z/Nl4xG3rvreNzvO9gP7gNPSz57ue+e06SV1fhZA
Fh6RU8zXZFvyppfnCYsD9xAkfrYfud0J40dG1zXQnzmxE/OBI1Rr0tQcHMF6qJU1Vgd49jc0USTW
4CN4muL22Z7GDAp4/1l0s1ND3DKy+8YiG17A03y7Su/5d8cRIL7m08t9W8Sy/t3l20T7bQd8CiKE
TcFp9bs/PM4cDJTZAY4FVGvgOl6od4R+4AYgMRNGHr2frl9/7KxDn+geZq/OG/rjZuS+LLxRNSjf
2eZx7JYS4iPCiF9/Y9DIW/giZRmGuKzW/v2S+RX5Pil5engi4OLaYJ9qyUG3Ixnry+fyUvKKMSrR
fkRxti5+GSY2IFHqCjrmnaDijGe9DNWZYOLYhlAdG1g4aJOTtKpNrqhOwrGOeSgyJPONod9xChc9
IHS9mcvkzLxojH56F79Dcqg1wo85g7YT8gTH6FKmLJORh62WZX/VO6NQ40tud6MRdEmKzYsLjzAM
8Vbq1hRrP+Ja59+z5AkOulbrSZR5ii30HZu0Jz42jfFUJHjS/bC8McbbWinozwu7VGbmWAdTGepJ
mKxSV4rFKwJyMpi3ox2nkpGDwH7/GJufBHR4f1wnTA2beGBNlr9tgVIoejMDr/0OfjWsGIx6zNT4
naZ2waWBgbEZGxUjjilzWmofoghmztufrLDDX0+2tYUXU4nAvuMIJ5VJCl5gSE04NpK94MKew8jJ
ai0qLf/G8dVqT0eIKgxY5QjLaa9c4WOrtURa5GStE0iNgKnWMa4jfxpDZONBCrgYIE2lvuevpk5H
Lk+2hkrxhU1xPVwfl8flLWHIQiGc7Z7eb5uZ2DJf20cf9ygSlXimyidIG0kkAKLAIjxW+3rdjrl2
39UwHhNaQxYttnh+x07JtjwlrR1GRH2+So4UE12LJtZly+3rIjo9Nj9kwlq+ZVNA883pVhoT54WK
5FJRzOE5fpsnyWLGlQQTOedhonfGy5honzXjGbwgzIobKyEhgmMC6rC7cRut5TTEzP7ceb/daDAX
LlS1SfSN8rCElN3ORwgE/6pNFU3XQj9q+fk//45dkFGe0nPq9LUgTOOBRzCKDlDdGYXHO2b/vkjK
/cQzfneGfhNM4kn8PR7szP9gWJIdG+t3em3wRdwLWgusyDwWFzeyJzGBTbUJMSEkl2qtdbMq/A6G
RovL50Ht3fterIyP1YRSssTNY/vccr53Wwy4cbkl2/NwxKBk4g+0dkskiMLEDS+eQiN8EyeM767R
6cawZTB6mWdmTDUy4LXOmGwzhBCSzXOoJHvZ77yP+zVH2BEP+J5/sbDkACPPpgIeaa9weOyswsXE
G3JSw8qq152a2vICmy0DFR8C53FvViRqve3420DfvC23xfnrQj/Tuh6sQ55XWeRi2C3Dtb4oGfvY
8/BImqiH9WL/xVP3+5cwRpjxFN0cri1LIzd+7hd8feDUZzE8RGO/dFA7oCfBTRp+vSbobNA7LgF6
bJxJRVwFyObwZg5W3BCwx1QIQw6MNnxEMK+GPhpg6651pwzh+gXcONNGvfmL6HIHt1XcsB9Mtrgl
ROzmd0fYkYS9Bgf6br4Rk+Z1ya76xwZK9SJZv7MYkGJBzS97+ZFqc2BQYomcnaQU+yNrFKV42jJf
VeQUx1zWZKq8jMyHFBMJzsxgi9HxO7Nf5lvi5erdeH/b0I79cD05tx7PnWTjxPg3UH8xWwoAGepd
3EWdxuSAJrRnuET6LCA1t3g/fXW3IWYW2fbAJEoKzm4wCD8Ru6lTWF3wVBoCFoYU9Q9XOImKvBfZ
SmXjDdGZWTraf+E8PT+PnOwvRELPXhtURL2hLaoznD8E7eV+8VM7GG/mOAiktQa/h9ydmAn+FITj
lBqsQxuRCiDPiYTVtajmXsd4FXaxipRFAnbpMFjBXVBtvBu75duTOQegTVvyidVMUxo1fUIfJzqj
o5TKoX9kiYLSM1QZKejMzC1PE7s5oVNpthOfZXQPyI2EBqMnlqyLRk8mF5e4vmN5ih4Rc44Wy+Px
mv/AP4d0poruxEZizCE1RrDA68/cWTBzgG31oUfBOginl0c8uAz9+1YU2AxnZqPWCDPQA1idPlBf
IWoUa4TdzHTX+XA1/emuhBuCl8Hx4VFXwXqiWfy6Mg5Uy+FxjDNCNacVpMieMb7LlxVSRpo3Dutk
ya/Ntbn+HGgQHVkUywEoBl+R5pQkTdyyr951EWMFtlGAqtGRWKTPEbNwmEsU+uHX+Tm5m22m0ddn
+0oQn5yT48CaGaLx2sq7LChO2bYOSqz/2z95l5zAMbsz8UvQAH4biPnCdcoSYtIvQwkMGbDel3eC
JonCRW77tXjYiCEhqbh/Pt9OS//ARX879x1Junx7Gn8t2DDRa1tfO9SrrLjly7h7o+3I+9iNizEu
6ckEK7t81aZDC6rNYTVyZ7ux/YGPg4nvxBfiDw/izb7ZhfXwhqexQYy8NXPFM7Ygx5n6CPuYECSd
fqnk8KjaU+l8NqNrwokR9RYwkbwUt49AXKVxFUknfKJcmPlFNOI4LIKp+sQSGjsaryYqmPS3uOb3
CaOGP34h+CN4n95OZ3I1Dvxk2Z7hR3Vz6Ej02uQ7BpzUWR95jc/DeJtEsvHwpTMWcHcaKgssOTvy
GJL807/Cwxc3cJBUKZawdNyQXYHtsNNsg4Mjrrjo71DcsHpwOIIwjB82uFLEjPK5GbAz2j+z3cqn
NMZJ2J1c63ACE9DsSAGBshvQoUQk1+vy9mk8wpv9o6WKG3kpKLf+cR2EFaczb1nCrJeTf2ZOrFvw
szBUaALpxHcQTTKf+a/t28n2jz1DsocnhmIoecOonczvuHIJ5xQHoNm59DurvObXH/0rNsuY+ZNv
RtuAn5tb+M9dZoh/bTBjZbDvQ8HxP/v7DuekS+IfzocYQ+53+Nylcenis+UJuuQ83Zmb0FEK7i2Y
2BnCydYhn/qCf9Zfemz8NwVvkIIi+KOAPld/X8Tofq7/fhHUlQdsFiTMwWd/2GLXx+OXBkMMjmTW
MYcfF1Jt9RmoURN0YQ3qjLFcHbZ2q5ZOHTV6FRa72Yl8i83b6rd51gGPft/jIDfbN1uRj1zFPdFW
XrEDyT63pUQJCbbcUkhkf0X8uIgxRN642SRewiblZJTuT5rbAHim8X4Uyl7uZ7vMvXud1djp5uYP
zg/r7SAE0t540JXe8JpvHnEOLtboH6dwB7EUfZ3OnwHyYqBf+zAHMMfSgIfHm6df7Sq3i0p/iAvf
TBv62SXbfXBmPb+PkAWLXVfNi7iERkdkylVmLLH5Edva07SI6hj2C6q6NF56m7PbyzBziI7P5zCK
fxx2U4Za9j2Y+O/jnQpK58rXfMLPuX0twPUPuSrbJcMXNQP4pnt+n0RgM78O396rD7Ku5on+3dc0
w/W+2N8aGtKm3xt6N012e/1gZVqye2iyQVg8u/jpTmTTcM0Ne/pPB3pmuZo+5+zQp29U0itxyF7G
0NQp/iiohtt6T+cj7u7B2CzgVeJEb9+JTPe4McKuC7BNcd/64YwltDpUZvqAXcmf6L+/gTshmhYs
TrudRbTfxR+fOT/KV/kqoNloVLJd8JEy6j8sK3dQePtqIvodBzqTKfZzdugbP+G9fV9f4fN4MJoQ
ST4M01fEjN+e4LsIL84jIP2C8xQ6EHbiqdlon81jDxJTxaSvWeV2FBR/lddtf1Z+TbdjkGVI0ZQi
gXySiEHpS8c1LvVs5poYCxg3sFk0ISeK9oarzmvej8w7KwSMxZ62bNOEPGeDECNmO+HYBMv1xgZl
W9zg6jbZdts6FtWpM40/JjPYejavziBClA+WrMw0id+a/Wn8VKkTMvdWLWqndtlcJhC4r9Quh+NX
oBpWxX/qA6Ya1blomX1OrPt1nCy4PYd1tsvV7JoFH+gzwJV/B2plxmHu/b0Y7gW82GqLh7TA7rw6
YYo7qgmCeMZMsH+oLq7iMQ+QxlTZkk3k9lviEA+DgvQm4Yesa4kv6gALCOxhxSXwzGcCEr0c1/PP
c0Ewwl3u/wimAKlDxJuRNflcvOkV5XmHkxJbA7ahpTL6ew561QOscvFv0qxZLDyqB/gMF76B0wLJ
Rguxnn+YrviVaCWMCwWJrxPvI1MjQENALIpRCLwPPFJ32Lfx5a+kiL+FAD8MwOmc+DWhs4h2koXw
W7wvT1B5ipfvHFoEdjV0hKK44L+fyRJ/F7Ew5V+PsQ/KJaVdQ2uHzdh0AbgvM8IeLfHFfOAplhNo
u6iSpZQs+JsKYs9ZEr1yB6W9SBfv8VJq5nA3SDCHal3SDeDYXS6qciFRZTQkLpLs9IDLPpvjWwkH
4cep8Vgm4MHYU1JS8keG6rsBVwdDUH/qDTGuPFX4iP090MaQ6DMlbncpMvUYLrLXUqTWRacEGI/b
KY8El+22+KKAm8yz5t/N/c4lUjG5t3gG81o1AZGLhi9tbxDyEbYgi+H9nH4RAAN/rgMslydn8fo5
VkeWhLipPHwxhc0zloR5cuL93Mr557oaYaVxlPqGfcgABDeIbs5n/zCp5bwDbruO5AUHrdwsMjIW
gOAvzzPt4Os6SxaUR5DI8tf8tuvOiIvIiEIRWlt0Tdk+835/LY7wXSwR9T6AJf/XqK99pc/2kFy/
m9WbqCynDCrvFSXW2H5YZOCs2xDjSyyL6MvUd/B2c7qCJLypTwfH021vDJlZE/uh901VHpBEbXHS
Cq6gYSJoH5TWfNizveT8CKzFmTcojj8SfSf4xz2t965/QoZxYVNeGK3XrWsFm+izaJXn1h0HRLCu
MTMkkWAGSFWviPa1bib+YCQZEiVsFME7Gnm9Z9iTICiBmGbJGXivzXdNgntE6CEzfTlutbFJugpu
k2+7r7qfgAo/9eYm6kF9hoVPxopKyECNK/1gR77TKaI0tn+e7LBixu9VG3MrqFxePkeUhRWO/iXP
cwam9cUNDRDEBTeNYMDuR1hhPZ3C+/wBWKCmJfLDriwuKNvVD+HOK6KI+pNsIXy4pZ/adLRQWHp4
cGJPcKTLTVHf3R0KmZjeZ1cCKfdJnw3pWkQ80z0PzbfLY45eQmdLgy5Eym8EyrRpr8lusrod2d9D
DAq3uZFD08S41r2ZOFRRdb0BwgqdrrGg1ays2mNbXYy3r6jbpvZdHZB/MjAKva953/g9e5QGyAcy
HGSSMLUf5J/J/sRjtnA/vq8T//HHbkcQxEDBTuOaG7hFOniOo5ygsMj+aIC1zKc7OY3w/sS81peV
yvvss1WCt1LhTY9jkwQxmIcFppeiO9UaIoL6pyacOKBe58+mDD+bO9HWdI9PFh2CJv8W3nYy64VF
aBbHwq6PL73h8HhZI71QJ8vWEo2vQX6q2hDcdNPT9dMsvCKC1tpoeMXRppOm4M0s4DQjjVjbruR+
/ZuV/03cw+6giDZUU4O/o3cbs6NYX6+J681jk/URag/YdOcauu75xhTTvf/dDNpXQ6bjkMz0r7Nm
p4dTYFIbye38e2rWL1Xe1Ua6y916cwsT/3MEg0LQHiVIbXvGbG9S9aWWE3epIqxf28Mlg1V6UJ5e
Y72oqNw+X3JbI7Ili3zgdVh6HRzSUbRSIUTMaaxmXTu5RUQceUG9A0+Nt05GLG5CP/ohdmnsTFeU
fAYMPL0AnzzsReqxysLcjACG1BywDIrVd9P3rkN9Fr71p3833hyVt39IZad+9h9vSmJEusPPeo+A
3ry7ZfDWHgDXsg+xmWmDQa0GvgGFyBmuZ/EsfuBIkDulevMl0OA8BA949LthydSo2PM/OldHWicc
11SNwVSrze5YuY90Pd0Kp5ZAaFHjQPlYAM+FVwaFNz4BdRuDmOHGk7mcbN0YCvpV2GLyimsZJPGH
XvVJUAaB6iEphF6tZJfEzY9FCEaXuT9FVoUN0S9A3XHmy6vhGpL7uTeLJscmIF0myoOP9cRr+2cI
JMv/rLZ/ZNbJ+u5/zd5MdMAJjxeceqcSla+pcfcfBBOw35arp4JFHF5Ps83Hmmq9X+5ASdwen59A
C6tcwAPlsfpQ87eo9duQug4TWRlXyZvCoNRuGPDI7HG0aNZQvaB4V6TjWJfXJMSZoz+uAASi4BFN
w9RP1Vy/oy2hQO/tabnC5/em3YzMdj00hL8D9vOTGK15QFd0/EaJR+nEsAEABeh08VG/px8LrQEA
QD8csTL6pCWHrQ+ggyhPE7v5EHNZsvlS9fKCPoSvKuHCJdRE4kZcwYQu5pebx67Um0hapBiQZvuh
8TULR+Y7JJosoO3VV8E8jeKrsh9RuS1Zw2D/ASXJh3lFSijY1B5rCNUGXkML/8YT8MaD0vuCt9vC
0mc+8w7zp8M55ZYQZYLJEv9vYffW284w1HV+oDvCkaacfvz31wfTNsc6lDcV97JxKGF6k0j2bEww
JFLZKMrRhCWXAzvZZ13Cl/vEs/MnnVfj+SccUpLv78yNRibDiL82egyWz72ovCyppk8EnsmDx9/H
/F6afYeGORiFBz4LCidrGH1coltIqaGrAx7aA16rLTHkN58IYfXlsjuvO52MkM8cI2rzoP/4vCkR
nJ9wHHXrVzQiTz3rF0PQz/lxbPWqoL7U7t0fL2bA08Wl9LN4ugXcf/pJ2EdIDnDNxvqQgoScyQKj
26peiWZ3X462B1w1sTj7KAOHykpw8CKnBEyxPX1g0VybBSrLu0tlWHh4+TJPbjYvs7YLvwG8hIu7
oKv23zZsBotSAEvX1JhsWrsIxwRa0qIR8u4UOg3snImrkq8HSN0ToFQDR21n4jWbdFUomZaSOV+Z
yt1PjbffRh/ta0q7j3ZT2dQSZ7R9W+NNn/YwMqfEK0tWx9Tqaz4Zir1I8/lGlcfy5o6NryICiska
P+ZNvvt4Dc0gzd4WComRGt/LN0x2OIhbXzs93+LbmRHFZqoQdI14ro9FL+hiXvuhXmP7j3gz9SuG
zb3Z/MTE5o+JBrvR7Qzi14O9YP4aSctuuef4KBdsHXSXMEx2nT35+4YZJBB7vH4G7A3rhwmphckD
qGc6f4UPTdyImwFCKtkmbWxHd9MeS28cjWngQcSCzsptqiW99uAA0Cq84amwyf3RkNHT9ZgwaR6A
/P7EbhX50vGzzgCxzI32zxOwJHgcvSEyYaUzqLnQKTF5eprAVRHF3HvL4d4yoyuXDzwepXjW48oW
XMmh/2QSVGrDU7m9bbGhdbEE8cgmWuBge5F8Hsw3fs4CLE6YJheoQxTqLVr90Xo8mnPqUa1O4grz
y0Fw45i4UAylYUm23RThobSUSGrYZafHBp87o92+9Gn44v3MlnCpCOxjQHsSLje6vxPtnPE6SS6Q
HPA7FNFtuqQzWD7WmRVJ5oGFsRH1Zpv8DTTyTvF3TewhGgRG3cVWDodMHTH1dVEyR4zsY27faaDM
XEIm1yN15sx6iLkf9JUnxldgHNQfWHyqFdfj1x+jxVbwG40KRfYl/8Zxf9Mwxt5BE3BaA8SZWG12
N6CjHa5Vyqs3Pic4rjNy+NtjFayu0SfQdUDXtgHOs0brYkDHsIWfTagpsU/sUWihCmJjb8GBXWai
0vhmVrPMtlOrt53FH5opR8JxjX20D8EL2vLAFd2fS/DOlaGKW27osIVzaz/t7nrbAO73GCET+Apo
YWgOz92WsZs/MV96voxm/hfJMcaw14PzoZR94QOLzW7EXNqozs9NuRFdefV0RIcBu/k58jGpucxy
S03lvp0pU/rtw2xVEmdX4BRTd6DKi4M92/XwKoZBXEBHosBiLmMNmPthb05U8FhNNpJ77w1TvgsB
ijafhXkTnuaPa8PUlV2eWVCyp7Q2PB16jX5YPFyeJMCYKkyNIZkr0+sMh4UJiSXtErCXP8SV/768
OA5gROvSpnATt+HXlyMxBBycO/uLlXWns5tiLQ6Bv/MbHY0uyoLp8g7YNFhiEr7+xnzCcjMgzZnL
HE4B7zO9I07iY882MrOfZ/DoW5Qc1JOBD4NlfsRFMN82YRzw+5roHT0c8B8Mojk5x1u+tzEaTvvu
eIAd8LXLy9MFd3Vv8djAEoGM2iJiVOw0ZFDBgl59l/WSR1IpjZcpL6ilZVXafkieeOJcXrlcm/XL
Gf6JhgTKykBs85wtZmQdObn+xXCBVNxAOnKlXpfpuN9aHrRlR9h3YHhb/vrt53YFLxB4NZ6shh5T
IzBt7CAphP/kGDZp0X9mvLt6NDdnq+60jw8Ouu5IxOt7EeClNVX4aoIZfh/3JcHuf/UyoCdEHIKN
t31ROKBO/q7xt6cqugcIQBTdlWmyRIarD7/SG5VBrlKavbEzHpTc9Rof6VZjDG6MKVC6Es4kCeyb
Gl/4pz5ZwACi03qod+z9vybBEYhIU/IXaN7XrzVDT22ymqqFQ6RSMGCJjCk6+mTHA8NCkaQAeS0o
L756o+ybXMFj1qlaOUI6l64ttM3xemryMgHZLHCWy1W7GcQ3n0XAnSHeTBnaAySZGV0PDshkUgGO
vsnxo7OxRHtAdlfrD7atne3qsHCHPH3tenYq//Cc2tcaXhs+Zvhmy2HWHhvrExDfFpCHthuzxCX/
zqkvnYhLZJb6f6U91kGZCrfdYGaBn9R0g0tynAGn5Xyg5ypZ5UG7oH1wC7dbyytQLSxxnhSSfTra
weiIHRyouT9V3jbxZLBscaPwZCIGBVdS4YT8IopitQP0uvugioI5Mqs+3TD47r904xk2+Gj7IXG+
3ImkEG7MkRPUzjfAG56Am5/5pUAt3CnjxdzP1ZlfaQkHzvUXf0kQlt2H89wkbkYoWuI99NSeMFs6
UiQ9zIHLPIqH5m7kK1GFKk3+n7g86M+o4bll1AmHANIiJvPEJFgFxFxmpQTvkdPtwLr3geLUbPe2
K5fi/bMkGmiX6Y810UO7nzbclHrLCH9mfMKPVpGWluifZea2x2H09DLns+Xr1pgfz3s2DvB0OOCY
dTAPs5/qx/pYqf3RftoLGelnfVMEZUZl2iODX1M8Q3uwp3TQkloauf0JBbMAE0/iJmr2JdF79eXp
/8Kyb2vm03hyLS5cWnG8TFGjbyoKMjBluo73sjl2ODAzfgxaUpGGFmUx8/2erDgE2TnzlebaQpQo
qHNmyFa2WFabzan4Y3THZK+K3oD/k3MX14BywNjHj02MwZay9uMVAOFTgP2QVmXqMSTONgAQY/Pl
j46jCMyBvjEG1nBevb7Y/zABahixvP6qqI5uNFMHsnRffrImZgWkpt8Nffql4LPGsdyEkRnmEl4c
8xEzNeDOg0UJTGiEUxrPTR0+CXAiXKyHSfco/x3A6V+cX79uEhVxfZ5dhMsdQBSYDEMVtu0Z3yh5
zEbIbB4Icwj+nFg9FzdbjlrGfZC9YpQkB5/pHCcyZSmAMy4xIIN1jw/yLwFSv8WipwaRYiUrXwxk
EGSBmOGWDylsOMd8hd/M4J8SRk1cFK41MH6J68kWI5gShMDx4oiVPc5ifL2iJMxcQjMn82J/PwOV
iXTvDfAccyAKLoYfBKXdRhR9RPYC8kOBO5w+e8BU+TSlpt/337RnU6WmjHKnAs3Aqh6C2Qe8ZsxN
nLz7YGrIlwIBB7snxDmk11vSSRhz/mj3ZK0YL9uyBzLH+RL1LaxNUGSpWyDkkQHy1jFEA318btAP
QvaRFzljDdQEO6pCplwYbX2Oz3/439c7INTYwJe57cb46+0QzcKk6w/M1wJUIgFipCIHfMTN+pSG
2bEdQOebA0BLuNH+CZQPuwnBn5CBKFKZvld2eR4Tz/JcpoxA+5cv/MwAOuWPlMpnfic5tT5aSzGd
IEg8MdAsUYgL2SaPK1xqTyPwUHXE6jduem1M7VwbO2A3qZUSjZlq3Q4rYH+kJ2q37PUrQEE8n/iH
Ka0yo+sG5lq9ViMIPeRCQ2YXID4l0dBGSBiPPQAKNYONJXrIMMh74P1t6G+wuuY5VPDVxXw/pa98
kiWRKnJMkA+ZPZDVrB/KqeESUqki+691txxo9eIW8cbeCsezQi2mgEeqI5K3UR/ZJBFQ+IwNmLZv
nNvClPAJuDxjbxa8r7ABYnSqCUgL162E1kXMqEmO5BLGqTc0aZB96oZwbA3cgYlhpS/+dcTe5eZt
3cVTNkGZJJXE6JajEwWo3WqdCVfpX+OWLrmD6aUJacFYmj9uySfKMdU4RHywdXseRMkm1/ihjKEx
PyacT1gxBwIryBVRx3qkVFJlGhws2RNiKiv8GUgZho3frd8USB3JXA98ED4LXsJ66RiabomqpHWm
RlFThpd0gnsMJUMxeJiwbcJ/Nxogo3Wa4H6uuDOck+AohD7oU1iChCE5xfHpPtQ0fJPx+DazqxRW
p+Yvtyq4BORE6JxXbkrlnKnFpgd8GQ5/PbEXaJRebfQp3VM9XU1WD9CW2xpjkCcMOOC4Vbs7oIbN
owN8x8yerUerg9asaQOWnVasYB30XK0NgfLEeRBevATZI02idGhjvIMumF9zcs3CwgSmJptitIGr
wKUW8NvG8sPiA8JrQx2F5BSKnP3Vn2G9oCfRUpdkdgVRAschkXXmSyPTAGTsrbKFOjAWjXRTm30g
UcEBMr5WyBQY7iGaGuHRShaJhU7AvGkTVQhgT6wZs6+rcAhYMlZlT9JnjnRlr/UPnmTDJfRvLrf9
dayYpxx/Fhfa7VdWeFdoq3u3KuopkqjN0XKgkNvHB7urmcuMFw7NDFwWkfl0ecDfo9FG5OoxeLSH
sJAebrJ78VNIlGKZPS8vsjybI321Utocm2sodFRYXu+gwPVjzMY93PGMwMvpY94zbSZrg06RREWM
qa23AG52US4Ax+2a4nBmDvWef7/Cg5XqA9sQqJPLQr+tWxhiKaAm59AqIU6WcR+KZXH7jEiVvGRQ
idpgAg5UejCXf6zcxp0YI4dgVNzL7vbI7I/v6RI4wuV9GuXu5WUqsDbMC2b4ucIRWCO9W2CYFZEf
p/KIBC9zpH6W7xPJMBEcC/pHiJDNqSW/bOoIShHnG4b/P3N8LZmADiBaZmZ7wrchCmQl87Iwcat0
vjfudgY4w/yv1O8GtJ5FvT4Q3EKVCmJRwOShmA6aS89yeXPfW7sBU2WOyF2eBQwmC6YBGk4JmqDw
iZqFQnbnnVBWWFPHO4SXfiz/UTiwN4DcDGpAP0eDVXqpji0stQ8Iw/2Y+koVVoQA35H3IPfJ8kVy
4Sjmdcqj7L2RYBd/YKZswd/jd1NtciYWCzRo5JavRFDFgcsqQvD6IL+31MhOffgFjCoiZJz8SFdN
3jVO+IjEH4RAoT2kdKuIVcrhTJYOOBtknizsu5qPlrkyLJyBgWTXnbBEfCJTj3Jc2RLES2hrFqAF
ReUh/qxl5IKIYWjiBDPfMwu3+tORnBB7akIr+7n59WnnG9gEkB1+ehoe839U59d6oAKYkNwhgPzi
3aK+qKB/SuU8yc4lBhg7Y1DoBWWZSVKi2rvDj9cMerW+JRnrhPGuJNhf1abD/83v2TqQaz5ssZT2
OrRx5UcRha+cRSoRHWKiCXHaA7fmDN5MTkTkuTXl+O6SMUtSs0Cv0zAm+V0o9FmM442scx0WXwsy
Bc0ixGUd/1xlek7c9zG3X9oQPSYZuvTpDSOtNw3M1LkB4QKb00O+TJhl4EpMqBVaa0orvzURNK0e
JtIJF1UtKdcwa+AuUyPqII5HkpfA5/Nwpie8SK/HYBUD5TY8qxN1gn6HyKEkFME1P6QJc0CxMT2s
mkf/bSBW4AF6+/SY+pgRT3NNVonfEXhNau2yD5PrgqFSGzIbrADaBfi9yJSUA3vs9GGZJaae1FMK
FkQOxD51yJPde9aTr2NlkCEneh5wyux6aklGhEdBVi00b49mR5WNEbX1ELloxmin8MSFvHzDNgWW
6FtNQI/Ce4bCiuZzN7IE0GsWEIF31PZ+7XR7Ju+Aoz9LAKU9GEJ0oCWHp/0Hd/Qk2bDFRucDM9wr
U3ceFB8vUuRXmYtYKM5DgolUUNzwBip84HJjMau1UHVnKils3oBPSdScrN77zTbnZnfag0DvCuON
PGzC1P0wHRyz7xNXrcpbjCPMl8keat7s3B6cC57ywk53r+PwPD5DSatsznZvwsk5ZTfpjrAHSZGC
P+XT1APy45qF+xYGP3ipoWBuSYrK1zdvZI9wTXYnYW72hGcIL27uoAjuDICk+fv0H0lntqwq1mzh
JyJCBVRu6UFRERH1hli22AAqCsLT1zd3xak4VX/V3mutjcycmSNHQ3ygn3mIBsSfwai8S9RYjDlQ
kUqXtzmQvK/fzbkGGFkfiI7dmFcP4crAZ2twLv8eXmnX6/yowY+a1Wtp9/N/+/vqZxGzPBtPvtPb
35uVk4JihTkdw3mVNSlcXfN+GnidX1H9L9R/Pj2HwFN6KSIF8Q+FKu3DcjIVWwt5p7iPoJ8b+CXB
Z4G15/e5lGdjW6IBI9QHGBJb82C0II1n+kJAEwHWkpP+nfyRPYrtx4UF8t1TZywxDZlvyg7XLng9
gE71mjYBZQAGEjL3sGp8qSCSrVj1BFqBV9upX6OhbII+mwioKlMlLE2OMPWRLgTnkwkKUYeQC8V/
zf4dvwkTqNhaYSduwNuGYWaSQGxqFEO6utcfw6wDbiE89i6rilZ6Vfxp6KCJDFZcbDYthjNuarji
k8z6UgKQ8gU55h4/j/0Mx0SEBSEnbJfPw2g63BWbXtieO7I6f7Z6aHa3Kbgi8Uvcwuy2QNUrt5uW
/8gqV1BsQEWGMvAnIZMh5I3keNUDkbCZW2bjTbonEZq0ofqEo75/c3K6gtsOwASqa89NlwPAedUj
lw2Ej14XMjL8zJV2lKYPjwcG8xnY8zJnxjNvgWaOFhWc0pZZ5RYzOolTC3c7Cx4x9s4BdsJiyci2
ggQOa8gb9mbpoorFflzigTaaIt8csdbCXmJamHc6yiZBBAS7qJqkODWwioJEhOfkPBMEQv4HSaAx
UxgQrz32+2wHpZsFLVceWcxsDXEfT/0DfL0kqpq3rjn08Ewe0xZV896UQnlWNi+aLkimDsWSl762
MrbLXfil033Elc3i1Owx5d783IPRu8tCBUrsE4MZElqD506ssEaO5HxwsSfOfM5xol8o4hGMMvA7
rAZYS0NjUoAEn+t0g2OixYT18d+TLxIl2elPhmbujayH/Y1fBG4/TNCMRX92cWRYBPm0c64xrNIk
9ZCQGtjUmQxFFzEg/c5EjJBT3HmS0ZKgTkig1weGvUXltIIARpoVx0kGzH4sI8kZT4aYHhceQfee
yBQEoOSiFUneGYc6P3xX3D8uEdqoI36r1KcZhkzY7TSR0cbhe8xob01qNkwLCGUGJ44lOhl7oB8N
skfI5uMADC1R3XvIKiscub0g9aU5dL89ro3L1yI9fID03oHoPPCgXf6rkURn8sWx0+LtwZ6tsX/n
xnsSPTh2STyOALGWCuBKvibgbpqxzwS4DvPVbckfwG5ZLlzmUObxI8GHifg7uu/NGGL4jwYSlZAT
aaEUqIZ2VET8Y59FgMglrdeEBzkkg8J9KFdsH2HHkwECjTmz2N4w8yDQ2pXziBk9n1e836ST4bSJ
PjhQWEwyEJptMLBSVM6Id9mf/hxxdWcT0YCyS923olNbdnZmkd3js2qYCl9pgZ2BhqDBhVdAkXuj
/yjhOxFPRk44c4czAGrLnc6FgsVq+z7HESPITBXyK8/EuGI+JpgcCJf9/vwRYF081cDJngE5rPBH
0FjBg8vZX+Hwh4ThE+O16ooJhmWdT6YrIJY6KezakqHkwjMvQnxdozRBYwEvFzxtAHVbJXH2anRg
s+L1/pdaGFYwetj8spdYfIhuHbrDiPV+VMaEGfsXDrT44hU2Az1z0WftcyGh7xVk84fJ97TFzyPw
7w9Gt1+e/oA2ceANbNX4WZnNgsqVMICTDYHbsWUOr+E3HrMnpqUg8wjB2Go4yfkJUDLBwemsHj8j
HqeoP1EwsSBusKskLxvDPYKOZyWWCn0q4njCvtLHRpB2owWdvlMbMzKn8VqbUfKCh/MjM74/02bX
mFRnl8AAfDE/ruLxNZiRJ4+5QmbdIKEmTsQHMMAeDz8rgmFjqGj8A1UV/zco1O0ELtonvt4odr3k
EaPqtXrTYkc3QsehTIrdbVec0uXFuATp9sKDINFTuIRutPnTK90iZlHO7AdlK/mcYIuRjDZD4bSA
3Nie+7BlMWGKRls5umObnS7RIrOMm2CK3fEpgjPPlT1BvigYBz7NfH/R20NdRs7C2HtMp92Z4886
h00Syqp82cwewIJgV6xLnor+FN+RJTAdyX3ClrkXszN5MVdt7+xYqJs+le30hQsAFUJLtA8DDDnl
JwjUUKl3r7vBPITXKsVOXVzXP1whqP7Zj//agPlD4kKiIk+UE4nZWjIMXn/PBXHwbgoLtZe8eZAP
0pPbv1cHs3qMRq1a3NBtHIb7a3R+2zTCKJqPA0G/bVm1D60nuw2mWOk85Di1/o/2CXFG/GCoYy+O
CH/e4HzAnhrCe+uAkSITiwdoySfjoN7KG3Y6Kwn6rk9XNoZ+9Ay0ebEdnuqoOtWTK51UnfRpP+rV
bftc1HDG5H2dyLN3VMNS+SzysA9FDfoSpXw1oJilkLvRCyGveM1GruJ/Vtrk7gIVOOTFB00s1mpC
NviIhgzH90k6zaBbM35lHniQl7Ic7sVI01yWcPdlDXwrLaug95cdGe4eORie3kK8/k2/Pqsx7pSf
8d4J7qNYKN2j/gmkBm7Gx/ssRu5vSkc4AZR8Cf3Kk71wMf1BXBc904i1Wh7xsrWJkOoSupsmDQ19
x5qc2iy2YLRtKAsFuXgIGiCQAFzueqiO6nhsvUEsuOicIZaaY+elTxB6Ef8qTwDo7Yr9DSYE4Weq
bujRF6iHbcLvKER0FCxilKTHXg9gYHZnQkZQOfssVO+6SSd1SPx5LFI38TuNZS9bDB2zYSSqFho0
NBbjPh6Qqlvz78cJkwDblcLDiSlucaHHRpWS8KXdQboPLP4Km7gXzHsWm5OgjUEBRMOACZePNyHa
PxQrfrYt/RHqHG2VC0/LzEvDaskObKO+zEx4EjStDnEcWlLqgzHT5vzTvsRjJhX5UAAlU5qF+iiN
x8s07kePDVq5wTLdXaE8p6duKx05vMDgA7o9fuHmt9qztIP18hTiRfQPkGfFsWeTwLZWBpDmGX1t
0GjavTtOav+QadBsMGl0Pzr/9Nsqu/uaw99twAJg8pGi9gObp24gIaxj2H70BKI5YYykcWOGDWVi
4nAL0TZDYQJhpDvU4Ak9Euj4G3oAAPXuxxYs5q3iCCsjJH+GaF9g730EpZfdvwwtdjpaX7fwgJ/h
szS+DMiK+O8NRpIk0MBqX+atDkTRqJCaK5q4/T2K2TC4PQpB0iL4hrDdwiIllQY7TGi3Q32sEbFj
AlJ8M2cgGd9Fw/y6hq4qMxtnmQUvtQNHLgxO7nhxswWovEFsHKPD4/MgQqCO1Xiw50GhOMGUlh/l
czHYJ0u+FDzm2aaKc67nhN8I55Id5C1mSMS+TB8tXxsIrgSTobl6rVSkrI1D52WSNGKfgFfMwXYU
1OsGDYuIyCu9x1riEkUFHUGjRF2oLdClGC1Z46WnhTRl6fyxLtwrHpOgpQaRiFt1efv7IPAuZkO3
c+qLnq0rc2jjssBl+wyNIRX8teBeFXcrWYTJk6v9wu7tucKQBC6bBBj7+eMXzR/0mIihFx/YVm9z
iAnJiwVZ64vp6APFWwieZb/YgxfbH7Z6TGAQ8jQfYRRMy1tMHaD+i8446m8w+NDmbKU2Q0r9jpXC
9Y/60rEcECwH6JiGEpV4RGGVcOjOzzWpALZ6zIFqKFi8/zstGsctLgsRBgsD/+dJ0RPiDdYpl/M4
UAygxAWL6+TJyo8lvzhJMDiSEcG69t0bvkwM9B74blP9XkZ9Hmz430TllVP4jdqu2chhCfQr0M4M
hXc1ZVcAi4GNb4fKYBAMa/Oyvi6/DqjGmY10Q+aB0L/3zSGV57t+eNRgLLHKCScrXbYJtOvpaFpv
L+vP5iPEO69ZubwutUiw5xE9OtU0Ww6mNcvphyWoSGqM3NIczrO/67TZjMKOVcN32mN6knjKWqgG
SlT7GiRhBplQDhtQblpGgw8cnf4FK7CHlfkXT5oViTprFzgBw8DAmWLzmhbrp9UjRA8mTTB8mKOv
jnICWYXmZU5lXEIWWyzPtS3H96Ca132xwYM63fV2yB0QIEFjmuObI/QD2aLbjOnKkVkukRbFn8Mw
aJBXj+MOrQmkArACddWR58dEvRXAV2b9AyZATq6s3XIzn/7CfjicazEMCgIbeonAV7JQgqZWJFly
m7HTC2jWdvJszE0yATGglUas9xQqUKFTzifNWYvwC2qXVwienMIZG8Dkt3id2zPpx2xBfHZ51yV/
AzhES4DOHd0VuAsUgBF2CQgexjHqicsfhTKflftih/ToeuRqo4OQT81qnKA8YD9VL0Frd+yq6pBC
xDGHEUastlBZZgCXzMW+dvhFbItvG2mAsOaJyvhw6xOAXhxxK0GtknnmpmQ3jjbgQzuA+GLFzw6K
is5gxYoQIjMRfhV0ygEJeoggEgoiC0S0DhRYpBQouY634GgaiFwp4HR5c55MVhk/nCg7Kqjex6uB
NgfnD7TnGPAcR3GloUJncfY5M/kX2NMg0yZQHRlWmnDNyjERY68jmXCItGtg1/J4P/JrqsV4j4UG
XZ+vHAlAVTZjSGEL6XxbXrdEb2YWa5wvM1ods1fBOkUQ+zNyjWuurghJAYdqQI0FWa2Q9oNdIj08
NqvXcXRGIJdeHEDXjB0z6AZ5JdCYgCdyg8GO/58jkfwar40GR51zWW5Y+fGnG0EiulgD0JUr/nPU
VVn/eoDW05b3AzVDp/e4rXYosJeD/WdHXAz6JbYxxEByd/AghUMSg4RgpfeWBcNHD20pjguitS9h
YA32wLkUcqo7x5drmzl6PCnBsK8HhloEyn/5Ufx5ZmyLkCo14fvQbX+CQR9VyQ9KX7r8hNWiDj4n
IHroRAvuiirh80KRvR8vK9oHvuZgymqbWb2NaI037aajzvKDjgPMcAA65ag79FnpXWe3VarqvMI/
aLXIP7GUoehx161QSvEG0AP39hgmJr+5ssxXLN9W6gb5K4upDzPoff+bZ7UIX9mzo/4p5i0WHQ6e
Dmy2JZoGvOPpnenoLnR0n6cN9wfms3f/YyW5eIZDvjzq0rsBX48hrAtYiHyWGYvRqBTJdHLMs5DX
1wNMXYV2WdkXbHwKNsmxtkXkxhiDnPbfmjyFDEHs4ickwTXAp4b93m13ZZzHigUKFms4+O1q2J1f
x+eSBcLjD8OONIJbuCVDdfrdyJjdzLpWx9MEdh6LtrdQgdxQgzJXoNxDpU8Psav3nyTbj5Zy0l/K
YY8eaCnTJW55WzK6GjoP/kq4DrvZZXVfUFM2SpISHZLu2SWR0TLC8qJeimfyE6d8uGdfTneSDQ3B
RsSoi7VzaVJ8mLl+6+Y4lAyR0cfKA20ojwfaikmFy/fUJF5JmgcMAmgKVKNQxOeV/YzfqeQPBSKA
tBqzXIVCAT5XI8UxrpB0oFBCEUgGfT3/JzdFTcUfV+10TvkTF8t/f+WxNPusWVAPNsODCv9ip8Dr
Tqf8GimkZshbXA6u6ErvET9xuwSLguuXnT5hoxjDTU3SNdcyajK8LbGzSuA3z+r5aJ8vP5tHMFrL
a5S+rhrd183kuhracvBhmC33/I6DPFfxuhuBprO1M9JoMP+c+RGaqbr9p+ScDpalO8YtATeYpIFb
J3NRQz/VoKgRybca8Zbd9DtIVbEDYfcVFhzoPxrqIXcNyAsKhMMAeSEaQRwHVyhq4TLV5+dfzcgA
a4hNNyp745dI1EEyTbxR+IJXArb1dNI/bYENChKHcVQxVcDO5XwHF6+FE5xLxOjoHaYq30TAmuGF
JZX3ObTIR5QlTyxPcGJJQ05ZsRis+16zlxeD2Vgz2mQQcE9Az6JkBNLhFj1R0d6TnHCdwxdf6pA+
FVXbrph/5qyo6axacBI08udyjRbvMpMx1qPdKTYcxfGMtvG3aPej6Y/OgO6dMb3GDNzro5AiJSeD
Pk5TjhCdaSjCRuxJUaKa7prWgJACFnLR+XEHOy4wniVP9Lfooj72S/BbpeB7+FJQMd/aFhhBH4sR
JblhmD/AYn3jk5aJ/udeo8zuw8zYsNrn1yL4OV63HGXUMpQ9lz7xTuauXvLrRIxJTn7748Q5R6jP
H2EnHXrLXkI5hU0JMXdLuRzyL67Ywu2qxagxRb0ECWF1P5V2wwMrGSA79PZZDJ+SPQwAy3wMc03J
zDde/hAo+UMuKzwKBvsfgYr/LInwJ4keiH9YpmfG+GFAEOKw9dflU3/jhIlPB5wM1FW19f5rIZo2
9mWh+fWyBubq6wpRUB5BwA7iGzR3LsJU+6n3z2ipgtJ8eRdeRo4DVJN6NrjZjcdu+mNBEgZR4xpO
uAWGOEj0+M8t7kfjCJNlLmqbVdhyyLOcNZX7Wo1tjKUsoRp9XwwZThJJvt4L0gcqKVoyjA5Hc+zl
Wes+3GZFxIQC5sCIDGFygUkSJ0RYYLFNOUhsByBdeGKkLwh2wmjUgofmMAmx+3uwQnoEbM4ciZhB
mTYIiQj5ovQpR8EgrZLLHO4Nr9Yf2Q8lSzPNVM2h9YDCKfjzuWKk5Ln+awCYR/hqIw93kdmVVRSY
Jx4EqCGQHLJLgWwD7iVo4iwlbTlsWbcObe75sQ00O4BgTiF+/c/jwZm0SAb4pBns+rlhKY4PQfKd
U0W/7gBo/m4KyuDLpSaa30XLQ7UHdmv35j9Qs9Ls44ulzD8sDH1qNvBdz30Oja8rA06BrvGGwUbh
xrXecQPIOoLm8Ca45mE9LA3mABoZStvu9cTGaMRjxJrb2PXN9dWmRg+oQDSFBhwwsL6rCGLCwq+3
BLXluD34xUjqEWDSJUE5NDkkLmZtK6gya3RhzjDpYgHyfuyPfb6vVFgUEOx0vEl9aSPjOsEXq9g4
ab6wrAJ4aidveB4gyeGPtwjWhXlB3Uv8FxslY+AIpAJnAv8G3xkpAT/gmxiEciXCcyB1kxHRkrx8
W43Ef+YtwTTQaNfD9QPNQWZWbB8/0KZgi1ZsWRFxlH/VUId1+cOQg+2zNfx76eL3ouGxyD1iznWp
iZbsqVET5qreF5oN7MSgzODcyy/j2zqcAT7KgR0fWX/MiEGDT2jTGbvRxezQ8N/QVfyD9l5QLzbr
a3ThCxBmS2oWlk/bIU62qfE20Q70N3BA1yKEs4fdZc+6+6P9B476Gl8fKGyA7EERVLjmYWQJ0KPy
TH4m0WgkR0mT/+8okXBz4kFCm0PDlhJYQzYToMXT/N0toEKoaIJJr6uW4skzFIeN/Xc18VeMiHeO
Ghuqi9VjHiTTWPVz7N7vUKS5uq0DLZONAiX5m2LDTFPDFgh9riH4IbqyWIxZj+NNglHUiXkJYyHx
JrSsRWqiEgD4AR57WIcMEvECNAaagGpOIHdEGRby+y9H91gYQptsJGOvo2YApD858qRlP/yWXRPN
Zc1C46e/6S9pfOgsJIFb3ngLuXIgzbG1A1upqRgXNlQD84H73J0MPliB+hEEyz0Kx4jWwk8jH1go
nKiRfDomkEFcR6xpcVJBveg9YGmAIndkkZJNjkNQoOLo/13iNWGhuTWvPXRKwrRQ00c8b5NPKLVI
QjYgD7H5FsovIGcMbU60L3wnhV2503o5sbQiEjkLWCpY1Dr4AZlF9WeBqivWfWiOJiqEmAnM29pr
cHrLYe8sLgIludhvp3gbGQLoFwMV5nfIvsnzugJig4aj+4aSgh04Rq38iKRgM2VF6gVHveRiAfNb
CVct1GgWbuxohw72ENPqbVzwBLJfAYTEFv05r92aaOCoIROBl/DIWs1mbuHTm2gLicysiv0TV9zY
bcxsjUcVnzgNji1bDFNQwLnXll/Fwc5QMmnFwORbILDWVMytmE7pQ0zM5nxeSf7q8M94WwNC/Ixs
0Sf/BTZff44LjAV6veRqatkUlYsvHBbqBq++atYomK6dDo8wOxbH7zI7SDg04kFm9e3LzcDYISOs
NP7R0NI2crHDe4W0dioYfPj7Ecx3ZENTFr+J39IBh47DgV/OmDZbC+bAGopqE17XT5NtMQqSAFX9
bZeyqIfQFaHF+eutM95a6JTHHkxpcJx/LwzNtkFtmiAT4PXLrYHRmaW/ebk7tTZ2k48zxCJR2ZMB
/6WE/ibYEnxQC3h9fYdBq4UBqH8B0lTgQrPjD6UpqgqydNi2oAcUqpgyeVk9xFjA+Z4QQHwpyFyI
3Z9W8HGnJ2naQMcgcH0pw0zidVkM7B+8OGxplqV5/lemFXbbIvCnXl+OGYjz08zXqmxk1BKMPa0R
qWESFQWVQG2O7BSGSS8spu/pbTt2WquOanMQNqGyFMRpJE+7L9E2dHsd5/mB0ZLwRnoHz5/BwXyK
QJbW+px/lkrp7iLg1X8nUSxc3hyRx1QEtzZYi/8RKAdZEJ4Gjo/ymbujwv/lbotq0jOVqeRDf9NQ
sJtXqho3zI9TeUQFsORaTM3biYschRVHEBcswh2Bk/B+htCIIDJ3+U6eLCoP50XP2BJfBTvcaac5
QZVOQW89dnI9hIXCmgrZHs4vjWRwXseVUbCsGVsDuHA32EfAcrzpDEHURRXBy9tsvArZOjRklEUf
/Q2wCQTpA77iVXE16d4MdcZoNiTNmmoFkgwlBEMR830eRn0fKG1Su5dQwl1GMRPxQePlMAIkouqB
UFm1K1kwovcXS/Ap0VNxgq/G2/qjq8K0VPhods4QsIeRhu9N98cuA0vN1xRIDn6Nov8JafabAK94
SG4mg3VjnrpJ6dwwKtC33G8hDCBia8FEOYfQqbYpAd1mrSfxUEweAijlsSWXoD+rbAiRy5+V6Hf/
G76MQ+pS8QnfeVpimYxPEU4LOrCLWC4fQG3hsN8hbRDOh19WM5eNRIJOVDoHcNQvv4tZwpSTPBib
T4vmWSM/kU4o9fp9I2+w1367efAKLhY3DY+vHyDFm37ch13tRvufPr1N4IXzpxxub/bnqVdhHv72
RWW8EzRbggYIjhzimrDu2X2GnRoaOB0kxgDL3GGaBd150jb93zdIHo2b+bLpg8gwok7qqcdKdntL
iklvDmfbFwVIAwDArS/D4LTRZ6z0Aw0EqTzcSSTIjy9Ug3xscFcQY9D/07fyQVpfG7KxCf5UVUaV
fG7WY2SRdDYvrfVZg/ZbrA9wHxfC5D35u2ItVwkTReHpdTuJlR/ak55+fHLDNNaapDUXzj6CbYor
InYwZtRD0JSRPOATz76bu47dgMT6AHE2H0SOsbvy/6mefnXcFFGB8TCxr8EJntmZgHk2tRucJFH5
3szH/GYvWDz6s1+oAWjCgwcXE9YajQMmb2uG2PQYi/FiBP+BH4PxE/YIHdJfTfcqbERz2sIzGPTm
7aYmzIjgGWFjYS9QYQJWG5cTQncgi9cpD3gNK4mXZARjglgh7P45jcfxQpuplroDu7ZPz3npaFY3
G9JejfntUKQY0V8ERcQXkxH0vG0WolEcYnU1niGIVL8WgBTjVh/qE0URDOVqkn+ijxwMKU223VvV
gjnJ/20P2kU/INbwF5Ix9C5O5/84mZCbjMJkm4lNCAfsPZH+CleQgcHQDJ4mCZmQxwAfxnxPLuYs
/FPMqyfeJbbyDCiydYWOcPNCInzOhQVsA/DYUjeAtZjT4EHR/2aL1jiPXYALm5+xDRnfVZniFrXT
ktKB8TrZQFCdjdm1MTAge454mX5E6mBkAVo0EYZsDY2fpnNzQ+FgUhb9IE55HMd2znn/19RpqFZU
84JjnmpzaxYLBaVtPblxRf3M9Yg7voJuwS4PbQ+g6oPAB5n5beSTbrVkElKmqPL1j5f6I5oUahg8
LLQpFfVtTbUGc4Tda0HgoZ84lhBvEFeMS3p20LULs4SMpK6ySI/kojj3zQfWogYLR84CFbrlN+37
E15GPw33koXkIxwYhZ0huKX3teyfC9Q7fZ2/RHqxmZEYVkhPYDKDYIiaO1H2mTWcVVA6JG8zsKSh
k7trbri7riIk2GNWb9JXGYNTgRFfMxvRKV7sfzc6MI/+sIXQiB0TQqQNN8DFXKPLZblMd/Dlfz1D
yjuWQdCOMLqGuvjweNZ8YPDPzA07UJP4JT+1ukhxaAr5WGm2LYxf6kjap0jFFL081bSHWI5UwSUe
NvqcsA6oPHo5U4yvw0a9uBv4uQAxDn020z5uvXbHu3c3coNoavtKC4o0COoYSLdIWIRnT4pmxlb3
aVZrkYmnMZiJzfWPgbZg4MWXS38ZUF8htm2AkVfsmHnf9jd7jvqkb4OF2Kp9devpwBKvQuoxHBgZ
jS0IVm73ETUO4Ma/vfsSqZO3VohcZ6UIy1bPXRxxolS0HfR7D/8oHq5s19i9/lZP+2JxoOcqzw6W
l65ZJzYk0EdXlSEZg9XH/bnNKXfJAxBSIRyzDUop2iPer33nMg3zJpeYK35iMbahBPBU0GqNa3DO
iSdcXLTglTAjcBunNPCutm5c7rDY+FAHLmwfuArBE5Rwj+fMnBlrj1s6Z4+nMoGh9zb39gvh+e5B
MAJugviKgYLSD2dAxa+9dMw8LTqiE0YzIbzzWF26jx0Vf4ys/ct3h5h7YjlAU/L040TciFvWQi5Q
cj2ylCXrkohZkjwQ6sQjxC2bXVA/Rv+KuXdpRjPmQueO+lYj06020F8RPI5xH9drLBkJFYnW0VEV
BMkZkXdP7Di+sLZezMCF8NSmNyeObKnpR9hHsIQg+v44Fp8DZDl4HvzuEmkMnjW6INdhEn+xNwQZ
hoUJnez6dEv0bT+9Dw3gxEi3lJH40r2gs+VvHcIJxaMnv92drHE7mpD4O3meHoGMAXXDJQTacWKB
0kJxpIeCvlQY3GiUP/X4m6e8jUFprHgfMHZjHEPX5aYjYzAbBkj6IFSNRa9sNHHOtGOw1GFsxWYD
qgBml1xh7FEIuhyFDfxLzJNDQON2T5uDVTEL0e8E2c4c5JEfRliS3hz6PuAylaOz7S8eGxGqcbjR
5/E44KzHopspIG5lMVO2XdLtBEByGHtxG2zhwDfs9GSot0C4uFHCtUiFdqxudFYOOdkWm9bR0KWZ
6QTcRGeNkxauun1DwVCWJb2yhOETEiz9t5eWvIkiEaK0OoTgsM7DBo06uSG1qRDVgNB6L3Pd/8zM
wEDoh8H/JaT5h8QOsJTOWBPw2xnoyG0wO7sS/936eVSGPNZmOZI1/JlvZqkrgThUdU8ng37/MWue
Yfw0N6KMo36ayArHAMUFmtmv8/KpoTYuihhqsLynUxmj1hOd7geByN16AL1/9FGurzob7Z6PGI53
bp6uMAjT7xV17m2mHWejszX7vrvdjTGlGf/YrWbtqS5nEbax4YjPUpNYYAqAZI9W+DBt+LBh046o
FN/gdbr4gClzZnEb3mejnzkef4y7FBvSBQDIrHtIedSWO/jw2G3xVfhAXpN+9DFh7KQLlhJvbH9/
vC7cQRxK6ThYto7EehrVC0/0ar0MGZBje8OHgapN/gYfDR8qY3yKXJ8MYP1uVRDTuAR4NJWTGffZ
npQIZ7jAVZ+BeQ4ALhJM0Fk3RrclOgQwADcvPFE/JlYc1ivgVwCd4vDfc6iiNPR0+v2k3g9wD1Lo
AAz6HD4hsGi6g9nDusWkbHr5GYQD5g+gDVppnhMpoMsfotmVpqcxtks8FkKWoaZwAvaU/PBFVy2a
Ys3OfTy453337uz7NjyQXWfXhOxK7o9XSaCcLWX3/vdlZBO0MSA7SnC+HvBvHxCEb9OKSp+AXQ9R
3mBZnO7uszR8oD8AAgUMQYGJzSs4Jtq4akKhUVhwp8t7asLOYOO+QF245ntSXpm4Z+oK2bF+8ffi
XQPxgEINgEomovCbGgolDLekW+1B3FUPFIorke7svk//MGm1NHt8Joax+YOwAEmB3fWkwTr2jddU
Q+PIemxIGg+v788moAPLUwMBp99FLO4Y9XpvUAiMW1jaGSQm+0Btxn2HhZtRTxjVRS+94suRIxLh
UA9ZEfsRHW08swHpPaKWMtARlgwQS8358G1GoAhfAsiZUwxAMnHVqNBdWwJo8DGBaUgPTQzRcXKx
JwXi4tpcx1dkzmQTEwE3nJVWdYbrPIcSZbTYvxzfWOvq4uuPv6bMi8CNEjZ3oeGfUYJgT7Yu/T/u
QsYTwJjOHmLOx2RgwdT3Gxdc5PDFLy4+WYI7DwQ9r3eQock+STTvPgD0J+mH+12bQIciPkEy3pFs
Qssa9I3Hjs1qIi1w4XVTg2/DNYDtH9ZK7GibPRwlcGUJh0HmOENx9i/junujPE4KvorgH+8anWGX
VdKLnTKIER/Hg3yRWJzYDpAp/jAMsnQDpMWF6IKkAYoFzVNhd5OHWXiy21HuREEA4fQmWMDyKoGN
WRBS9PEJsd3m6irxM3o58EVM+s2EvQif98cRd0/mj3mgR8ZQJChX7MBecENx2eAIElggui0aNJ42
uU0POIrcgSh9qa4sexdDrkxTnXaTe4xjloNmfKSftnxUTx3m15OW7xFd/EuYBx21Yd1t8fw3zmKy
4hoD3KGuSyuM4B2iZgJuF7BrsJCOeNKfjdxsT5NuXPwePRm5uZxytorQVG/mC1A2i7TZYMGm3eq7
hfmmj9yMDXAafubLDGQjDrVFmfAdHg5pxcOhgcUO2CtjYEzvvWuptKLuAFrIMmp48S7Jbm7hQ2l2
W+I4hf0S690TP2Y6O3IQ6AgD5GsMw9BMMTmwKb2zq6/Z8E78u995WEExPrCP1vg8YAtMPlT5iC4g
7J2oYSH7/yyiZnOqOlpfkAZOGSxriGWF+Qq05Xhx3dVJ6VdBxuvJr3MugBB3kggkq91KFosehxcU
BwhCzeliK2sH7Z0/Qknz87I4k5WBQnTDI6SXz8G/zdLp0zlp+Czs7oC1XAxjqiM3qT20XsmI4ygK
I/8pi7A1u034p34C66uP8QsJ5NdlMcXpgb0XKKMrgDXFGIGKj1wgNJv3UDU4+N8JAlJjw+nAnHde
BiDXXM4VLwvXh40nDXo51G9JYfO0NYJgepyXZ/xEHbrONBveW2YX+9LYd/b1/O8NmPD9K95y9Gnc
R7hlgfub9x1PsAaMwauS7nV3MwtzXU2ujOQCHmR9ScwA7lscBx4ca8xk+NQLyqm5h8Lg0zmbL6bf
gHA/zM+4oh4GTkWo4NCehRlVw2gsrCMLfP6ovHTuF7Qy177BfSjrkg18Dw/9i8YgD0BNvgwJnAK6
eEQVBk0vmVN8jo85CaPdfo8v5ZQOhtqcsq952LsWuqcQjFXOhyLv8NB1OltoZRjKnFCtMrSLS0vV
d9gscVqg2yj++inaUSJfkADjOeIDEeImh+mV3nfz02hfxpehkTuoBN52j67u7sv7inBX5IXlvAc1
NQOy5b3wSJxZCdMHsZ0Bq4Ps+IRD9bYf0w8NiqiLZaSZwttGQ3qlUtavk/dcpW+jD1L0HswYc8/F
ojAO2vzZ0MjTT6a0jbtsMzAm7xe7vD5rrQb+G3goGzvcP/RdX5dm9rpmjIJWzgPqOWK8aqDwCyF+
VBwktlG3gO2ON+bznl93EoMVeyx6SxMgRuHLisbma/Ws1NmQCCZY9C1xWbRPEHXhqEzEZLLBoZV/
SfWg5pEl0DdpwCI+KhdfMbI44Sr0wGtpbXsTaAwwRCg1fb0AFaQfUQVIUuhz8kneLIa4HnH7RiYG
JY/u4TgICMwDjOST+CLSKeI36OYe/ua//UPSmcd01tL4L1JETxBFWyY5SiwQ9OS7HzPoTkEGbk6P
NZDYkI/AjCjbtjrN/UckzcQLjRTLxUbsQl/jXcxYIFlR4974do3YVY88dlgxmO+KlAyDOxpBVc6y
kC/O5xXjTaK/+XyPNR/7fT5e0oRRtxR2hNxqfEgNCQliZcX5pMMFdWByQIFaiL+vSedhJ/Y5tfuG
RBrSGV4WXSnd50J1vyfoSj8fz53RCiaDeQZsZdxiDlGxYvuYmD6PUn3CW05zjJ0fLRZcSX6qp/CV
6GRsaaHTi1lfZjIFFSabKYPn1i75KgyIJlI3/UkjOTBwMeTM33/G7pguv6n5YXiHQmupvG99DPCp
eFyP+3IPtkYlwyhBQYf1g9ViFWhWqOcg/vw4Hj8c+2r6gZqVApO+7I6wnFcxe7piMF36eDSqiYRr
RaAMbDlR96Loube5jN+HbNNzLl4Tru1FB+sq5IYvo8uG08KGwO5D40BDN8kcUBZGr6FmPmpvtMhp
kPgMKmd/5WUqzD6E+QLaZ/7P1SGGiguqSs0krMvEQFjB3RYlK1ADYbKLEZHtoqeTJ9icR1cf5lse
w0EQVzUrknJ5cXmAJpt54HIffFckQe3OvJn8+Za8MqUlkIEen5p47R+CUle+8D8DfcvJHaKV5Pk/
zE+CBy+3J9gfl4JB/h4PlAAOGiboFJlextzn/Kji/uV9MjVqA8xEbOFkwIGWPS5BVXMU7tbV/+dU
IQaYDijgxaBEnb34ecC/udycXU2lp5WGMMsqd6YuMy4ZTIPnUAIZV3rCg/fGphbxUmN8xvbHbRfD
4xcakSn+3ETJgVOnKF23YxllTh5fYxSGbORcdUmjwQ4ZoyjxIz0xg+nG+ju6zbkyCerDefxHS4C1
kI6zZ49rhx2TCf4xexk7DoVTbxprYGF5yFDyo7a//mPprpYUS5coAD8REbjc4l643RBQFO4OT3++
3XMieqx6uqA2v2SuXJI9lM61/VBNWD2p39+Vz1+KE0f1yQnWxWSOGMiZN8ujjlFr9xcNZtSNK23v
6xI81kpGG3U9Bl1hZH5qHPqgbS38z27i5T8wsm8pPUiYPrMZiUSDGWPVEf0YGHmUn38wLp/9k5BJ
CVBKjtdFNK1suHnPTxQYrJs2uRT8fdXeOhOtaRQEmyoGjvYB0wzphQ4lf0sbGawa8bFKpPBoXpKB
/dRBuMjWP9ib5Eku8pwxHuxGFdsBOTN7+brCfcJm//wqxNqb24A4i8qbS7KlGqkke54KkEdsmOjL
OPAgRlixat/s1qAevJ1AZCqrNc3fcGeYWov07oamQfBi0KRDFhE5Q52NK+dUiHacS5X3T9QVYPL7
q5IKm4ISs0mTo6sji9i6NNhMqa3i1uy68ekocdzZ1a1Ta1p6drfFtKnEuXZwmWya7Oqgla4h8BGK
RpZtkNeZdgKk7Mszx03Co0o5Xry7+6pfZhFP2t87/7JXIZI/F6HLKqCkVK7gVaEjGJZ++lKo48Lz
VNff4Fa5/LGOam1NP5anZPaJ94mR7Sb65i7GsiwTefW2RXUGyF+8eptdOp/CCcV6yk/roD4kv3kM
jMbjNHKMg1yF31x4GQS+UcPsyhmxg+/aig2LKXH73WWmqmaxsrqHQngWlLcrg4XKbZzOH5Ckh5Fe
KFF4TGyHQJS9X8SMwfRVR6TwEkub7fZnT4p3yd+IMd6FqHG6gTUQJ14M9a+f3OGYOznDwwHlFovw
87O+NV/n7EnvzWvBgfvKfbZcZionTuDS53yA62IsXvqKwEbIEaIh7fI9OikJ46XLPb/dNWKnQjqa
w9ZKtGPrHCLdbpqNm2rq6i2zfAqZfi0vMJeU/2s9l15FnoFPgWoeTKrAv3sfySXf1R3grXopHRrJ
/LvzJBnVXBXQNx8u5INKBs0nURLwJxPvE/9ZhXInnliCHAOGK4uP7KECcWehT+O4b2/0/C8DPSo3
hNziWb4NVa6B56e2fho0ecVuk4vHvwnNmNJUIEeqdS5dDdGmPTe9Sc6WsV/AeCVMFJya3TdlpFVC
Kp3qO5hErFkK4swIxIuzXy8+2L59spsWOx4MJAAw2juFKtZjNVE46tEP2dgk1g6k5Bv2iukyh/RE
jg0ujWNCUB+bsUpiGStcbDSAaG/ViyzJPhLtlcEI2+FbUSTX1HGAo8T5TL1K2LguE02W34NnYVUJ
ZpKpCs5mNKgKwuXdKEl3GnCR9hJwFDBm/macwIYYcCKwqTIHzCeEUF9JIw04ssib4CFsIUJ2Aw05
bFTPX8OdG5YJ4/zWjsUMmxqOOi1UNXQiwVI+UQDLpRF1m9//0sWI0Gc7C0hjuocIe7wVPa7A/x09
q/kp3oqZxme0afnilwB5wE6r4E3w80E1zSfU95kCcnQ1/bNvpn/ey9S38orWcUjX3/Ibts1kHJRa
ilfi4yjFyjAdN9TgrJ63TMsr7gO/Gka7Y5dLNK4WeFFKVTvkEL2MjsMn1p7coPnKIGPxbEeLAaXG
/qWrDucvRmAS4hfeNF9G/gsXnWzTYn7s6qt7wa9sjAZW/uQn+wRd/KN5n8gaI4EXYjhVflwal33x
Fcu9T63YQ75KbpUqb76tL9cnwoVUqnjCr/p5I1j9pPPbn3v5MT4OUT1r+tJ9NPfasTGe5o/zVV8X
kXQnnozRHJ2LZD6EqLwuhtl9zjW+GHJ8fC6Y/oU77d0mk4vl/5xMlU/rVtwuH+9iKFb6jF9Iu0NX
+urvqiN8KhVcUESiOmaxrf1kb60lmlbZgsD0NwXPjSqCR1IlKCX8PP3T315NhibCxe2crK7i7Lvy
yVBw26m4gH6XEtJ1Z7q8q/RHbmXK+pA3tf1RCbxrALRa0JApIcxCxy7/RMfcdz93r2e2uSMSAJLE
Nw8PPX2q50wxNvcMTEG76RbSSnh8BDN3E9+8rzeOWMp/JyDGp+/7FdO0SrlYJ1T4moF8IBvvSmoe
SWcTdUOxz7ewXvwbt902Ut4UDCqkaX715+2/XdOXd/byDwG4lSI91nAid2cpLrq8h1wRevO3R3Ls
fstWZCH6kyAgQvMscjKQWXDDcVpm+gk/iGPgyP0o0WeJVeRmXunZl1Qoz8WqHHMqVBFbHwnqjOe+
uOp8BhJ6OU+ekUjijURl3Vctq+EZsUgXUtU2b4DKM3QaFJVurCufJUtAN6dbrRFj44o2NAGPa4uD
SMSXehg10JAapy/gSVot+/q0/RJjHHRU7FL4XjHXKp3mD6MYJifMPlYKOwPaoMeDtY4zDkwE4RyO
DTrlvUGYO3zN8SfUuN13EYOEKCjln99ionuF65rhNxZq7CTArRBtHnMCeR2q/Tg8LGhnm5lFuBkg
RKz7FSlQnb9P38qfGT666ngJd1zl6hdoRBNxa18kuQ1XPwjWEOUeSCCwdCoFEaKw0cK5eJNTviv9
nXKJ+q30pQzblALFWbp3r63gMA4ud3Y1UrYKBBpeiBg3BZYiwnvDS7OO+L8797N8pa2S3SBeTZaS
E+kPEKzVn7OBk8O5cGEj4Ejl25fAMpU8Gy+eDEQMTl20xTScs8V3tn3gUFCLtpIJIPG3dtYBLoCg
tJ0Y6mav/S/h+TR/HapXwCXQGR2eMU3zRjMcKX4GQQly2uSCOh2KcKKyA3ki8jRQi3KnpqTtWD2q
5x3qq16b3IdFgHv0UUWpi/xqLIqBJSf/yeL251o7K5xr6XG0hb1KYocTs0xmO/M3Vm9vch2fxzcq
ldK7yLYEfPkRG8zFblq69zzm+sVkIvnJOoLQ9nPIva9q8EwezVgxill2zb/1v920MfyxKKwbOfrv
I58MAbql/TA2qSBugyTKL6xCwXmG/7T3MimLzzZiXT7TCwaziHt0rlhLBjG78qlKNFlfzaYN3zyu
6jpoKMzZ/9miijsP8YQ1kCX3605nq0T1i/r0LMR1lgzYb2V9mahOr/eaw2SDof47GyV3jAepRyZ0
yJaJ8TkAFo6jaEmFG7sVQmAjlM/z2NR7OyKC5a2lw0Er3LGQyNSuFWFdS2PIVESqehiuipQ0SqAj
IU4ytLPZKaoz2YzI0RA7c4ERLKAl0cv3zk2NdLZ5Xoha3WPp2TmHc9GavnFb+jpuSERCkvAUMFu0
T1mQpX2QH22infmLFKCEUiKxJD4lABoCGfRFFROgHSt5Xa/aw/+jQlONpbIrVL1Apel5hRXJuvsM
NjZAIUDfxC9/F6FyWA9dvbpuo5gID5spLRkLbNZKW1QVgwEQyCOV/QaaB8Tb/Mq8G0KYEx9EyReu
vn9NoKuhLrg/s8oHYBoCBeGORbLrbHj0mgS4NVbwsfc1j+Y5XWJ8pozGp6VYPfy3Vf7Wz0aJ4cKr
GQ5YXaaKX4eyDi1j7JUINLcriXLVZENgKZg1rntIDacDmJt88zXMw7lNIrkMz9KzeCYX/+Y+/HQ8
f+UKnQgoGl+epIJHLTaKHmfMgDeICj21p+NDe3trT2PjMxfY8GQarWYSi5Q3akfT8O3ZzfkG+h/G
X97/3e9cK9tr3uI7+bps7kx2rTLjWRzJWouZSDbDdNbkZnajtk42kjJ3NyIpgBEa+Ez+vs1DlDTz
ezY0/cv4Kb7tG4TfxpRqhoRAkiAJkOXuPPHj5479erIagg535Ap0O9p5LY+t6eDWxGZ8mM5ecjRS
Xn8lEGsK6IONj6NzXVPfWJTu4hCoNb3L8MQnCVB6jvzPO/6TWqG5348izCwiyAW/F2kXuG58kAje
PoH6Kg1Hp4i7Zo2l7Ftr2MwVcoCqnJxQZtzHEay+FrzF4DimLTLJGzlZp8fcpf+YmdVvlgkHbe8T
D2Rs11sOvez0t0J42WR5n3m0brsPhROazyKinZi/2qdliBxzBIrYqEDs0oZvG10+/MdEcELwLxB5
UEDojzZC65kOui/t5/6RDc1jXr106HwOeUaBi9jv9zc2vP8INHNKT24zBdNl4oFQss7wFOosZiXy
sRMw6AiNUMRZvrW05ama20U0pWd9aYfHmW/2ON/+eDyh7qOx7W57265Gj/LKT2ba1gJ2os3dh9yP
Z3e2Dea9OEpOerVLqvbo3IcX/N1+tP/uBcYb0f6rAS7ftP25+zzT8cPG/9YLPTfr637QTwbe1A/l
GtU0vQ5xval768058dza95697xAj7pj4uXbjfa8VmwdAjDldwzF1nd/GyHU/XBWAwYNHey2KKeCz
3OeR4abDB6L+7CbmXuLWjw8yo+MhuOyCQa61TBI6iE4igV/AIDP/NPZioVRCBo/495vm+Wc9/O89
gdCgIJ7A4e/qnIFUzh+h7Gd8C2Vf5oDKPUg5BEWVEQxRoDdxHiXfuhSFBwjaP84LfSycrxdhsrdI
MzcdhMQ4JsevyRsSG549cWkA61OfPn6PfISCB/bnDejQ5+R9SEGTUCogpa1p6NkO92PH7LcXnd0X
L5kGycG1FWf3A/EZ3IepftJZbUznjjIgsnnNJYnDOrrYTD/eC3fjdNeEZedLLv271W4ECiGXe+ya
1U+tehuNlXKfd5FgkQZBXH7TUAkEvpy/6i7jiK+kKoZfbEP9Hf6A9RYLmO0xJ9o/+CTKCqvnQ9n+
3rtRvgB/h8npnZUi8wrKHRsnAfsB2MxPk3s6G3O7o/gAYOMBnm6cfvoLAaT/fNUSvf1JiPhMwv3k
bLfSbefjMxlJ2JSrQtaMLwQJ8WDESpBM4e08o1lXvHONaWLc9CeQE9YOm5xfEX/WvNmoF1tOw2XW
eCxckTzBi6u8u3VDqE5TZJS83L+yaBnmEzvNr+b2lTu+i1Ese5fhTbAJPPzSVrWTMa10eNkonVYq
GxrYLcCRYACPwvkNRKwxZ9EyY+Q29FWhPH/Pn0T99Ze4Bw9ko0/muvuHhR72Heb74dqZc1ZP3efO
kPXgNXq19vPNHz7EtPcRXlzrqY3KF4zxbGL+7W0jQrjeetu/xyoXGtoCn/5bEPPs4y4prMryBrsb
C3O+17q3NtAeCIoH++pfA5z3MHFSQFTJEdUA+i57MTmG+Frw3uGnP2UMYt1GB2G4w66/+wNt7oRS
PyaRZw7TPfgNfVYwcIyUP7PtQlxOm/y99ph8h4CeJWut4mZ2gsC1MsH6t/c3AB50QyeVTTNbDQfb
XMr82peMxDhFkiqc20HUySIy+4KUAp4fORgv/YkhgWqCr5eDesZBioA7Wn9xepExwA7zbHYXqt+W
oKjOdnRliogg9xftOy0fbXemQmfhwTiVlZnJZdR1hrIljRt5zen8Gycfxj3T0+9zkCjr7f7z6Hv2
Z+CAU0qBoPI0c3tlD+A1/+I+wJh+FPznVafiP7/B5/4ZX0bXRHa7PGpmu59FaBLv+lh9m2vwufpG
4danz+Vp8GimTv+W6zrHevrkmqMDXrq5XYoX8WdSRD0+mh5f6TCzzudPzdsscBf99A68W/BuqTzW
uRiNYjfCanSQYhcxIup7LqkBLy54yF1gk6y0uv6plfx6J3Lu4ec+p6S7xnJuxCgRquNN6YQXuTRd
W2cCAeLehYl1RFdh1GaUaLz974ZPpArmPZd09kWk3NuNV4QUgOdvoOzebnJenQAxSok3mY42vHSM
kRanafZGFaWjBnstUjM00eskPTQbSzaV3mmCQqTofe6kUKN+k5ZNVmkvckOSh/kbclXmFAkKtgQH
v3+/t37mrJlVOVndzZQnp1dekbDGOP642XMZzsjGfpXHIUuSf4Vvf/JPHxs+2kkBz74UDzd/gnXJ
KdGuad3+omik4WyCGwreAb3CX4yIcOhlnRZpogES+3UeVh0y3RVvgIm7+B5y50V6IA7FYf/8eai2
EkP7x1T+Od9MzGpPf1tM578Nglpu09bl3VTJk3WskJm/u1Mzl9fk0d5icQ0sUENZC2XBrkiLg4W0
+2bP8F5t/CWnvFMLsuBW8/n7KpMDuSqQMn7kVM3e2ZhNJM1FABT3YFqbnMGAXwU3rdSu+a3hbWWO
FWemM8EcxC+3N076v4G0FR41yr3mLPI4MoCZnv7hWLZaowsa088iMjm9ghkIfOIzBl6v/r7/7qWe
ccUey97acXSAHs8wSN/aQeKEMYGwnqjAqbLA0B6vqmF48srj1y0b5dcEkqCWAfhBi5Rjl5zD249y
nQZbNVDhFbaL4/iOgLpj6QUwKI525Teb04N8NfIfCN4gA6ZopWdqB9iaOcy7e+skapQAdM9SAXqq
4OqpjVwWDKhrUlgLm3KCj9K0PfrWw6b/teTgyWY48xsJquDw0t8Ublw7zQQcCdahI0pcXCk2ou5L
2mWN2OhQtRI/SxYUDWagQ+Z1QaPBgdjeSucU1C5ISyecyjtpgprzkEvFct9Y8L2SJE6AchtlosJ2
MJ6W519Eu6AfDepJLDI18TLefI43y9Ti5PRZ3LCOTHGVI5rD353VysBvk9+zDPUtzC+i2RevSwS+
p9anEEsU7pUoOiVDsy+8uXAnLTnm772w7iVaZYqxT5fS5uLX8mXwUbbzZYqVbJjTtrwPFZ93bPBV
a98RYrVM9yIdsrvIxIYGZMMrr0sy5EOwwVO8f1zvDtPfaCQIkHwDE5BFdEfr/GpKz8uJO7WM/66w
r2qJwSqT9QUBH+0YQT2/hLRSonc2i5kBPo/0Pw9eVa3pz3nwoIeckNw8evTw4ysEc+Yl4EuTh4jJ
IVwdLPGgo9IbO0VI8VfFj/nqzEns7RoMUPl3Nz0BciXvNDPzRu+WkFIhXowYkvlQPtnEGTsqMI65
M47Z5NYGKmoaQ3gYFi4s44yBH8N/JXQPYEGjqljuBpmxSDhZAFidl2mZntlY2uQ1+2FtuM6/FEvf
XIojzT8p82vqTrt/s5fxexK3V0YbpNngnymk4FD+249QVL2zqcCv35c2v5vRiXBrGPVxuwLHH8Iu
EJvLapoNB14ebyXMQljM4NJKDNySKzsYZ3nEsmnnjAzE2+94Nql+YdYRyVHjMfHQkW3S2bipOJIA
Oo9C1kgICRM6kwiosfgcel/9D47lic3yuZTWSk9zGq1M79NhG9DStS2+Lf5U4rOTPzFz62xmEdnm
t16Nbco/+yZiIVp6rUHYPJYQ9tkXhryhRDmNOQM2nrwfp/XdP0P4V32HSXyu3gDNN/+2LQt8kW1o
otJbz9acEPi2t04yFFPtXcsFl2HKy1nkPfA8EjNqrLGfPjGYZsqCUpr3ErZBvBaqHttsS8vJ+SmI
MX42GK7Mvexony2xTCpUu5xqBfru40HLR1iVHKovvGfDb1WRXiWVdU0kax4Ud058KLSfH56W9Fln
+spT69peof+Qf5beLZTADWhJYoJLfZDKZK88PX7ThuduWpcNXrIHUk+Dc9rm/y+yTkoAwGQv2onm
w61159i5BxJI4RdDmNJ+FFvwBTRPKSWDyk9HkKeJQQj8fYwUGoKsxBHphbY5nSt/Ps7fdBzGKGqV
1nS0tuEEtEyHYdwLZGFNqb9TXlkbPNcYXKyDBPDIv086bCZmGo8E6kRJZcX5pnUdPfvEW4Le3zv0
5M0P7CyIe9dh2DKxyS6TXWkknBYAMuXrNOfaSC++4cJxaWNsZ8reRMq0Ice3RX2rT9oOzwPKco41
k0B2BeuXuuXmHtnT0a6W6/Q3ReGACrHSGEJsLyM2Ebb3B6Vv7nbRqv28WhUtE2tBxQxnAsRB+/2a
87Nrl78YSyk4ZW7PghsxJ5JTjIWCl/8cc8nFy6BysfVF5ZzWIZLTzW2HrX2N9qb0bZ7XuTioJpE9
BBBI9og0xmQtn+lGyAEGITxKV3BdyeWo8CxevS9ae499iQbOzZVx7tx+L5QQ49CSH9lHCagkOvW2
xtsDBj08QEwAP1EeeC+55ntxtore8YdOfJKefwzr5u+/tJtVDY9ax91h/sSMGtqx7/5mbIMzJRsi
Q0LZ2lxNUQwnT5OOgFqpIttOliZZNh1n3Cl7EjyqeWS86Z4Q8DlMl/b9RMvlAVjjAJp7iwRT+3CQ
FZCSqCzY5c0TvensSsRNma+KQAFvyBH4VR6FILULB6Dw0NJbPovj4hHOPa0p77357TN++WR9ns7C
8PDgTSgUzUgtKVWiOkIPGgRcQeXvv/9EH7+Yjg6f0MK6tLMcToS7irBd4NqkmYPY3Kxh10rbLgCp
31QpjX8uDM7oZaZ9HGiy8B/+XkXHCT/RdDFdNDMrn+VvnifP0qG14zBzb35RCCdig100vRSa4TLw
mZhd1M3thEPJTRRppOPBODb8m4GmNQjmXSpn+sVV9oH4F1Q2OvzNRJEzHYdmmqCVg0vrHF7YdLq3
eyQXm0f78T892M+uH4F9O47b08VzvproGCLtdHf6i6/PEnHVei6jXXdTtBsq2Uhf04yaVSH65Ljk
rHSdu4S2w/VyP/g6EPTlsHa3oAnIwfyN7/v2pop1l8RtSPjlTIQg7x30pXcO6vvy9sI+gOFbaT28
zRFyOGqM1ImXQb4B4tCoq7O368Jbkc0ggP51xbn3+XvWCUdzEC+OJDvyRRJtMAZqZ9fnofSAp/ls
dAHM3uB8FlnaKgA8uIGHPssLmssul9Gm9iNyFps5oaWT5y9Yukt61uZJrvTXbTL5NQgJAtdfbUhQ
ybezJNmW9z6Ta9e46/Z3KBXVaeZohV3z1bDZb41EEJlYfbc2y2dv3wurMGbfX2XTs/UCHKmypPIK
rsdn6KVnl2ZmCKuA8b1/3X4X5raiu36Ora86DP3MKR/AcUqd5DWHtoWj9HElOnVgFLh4L6MaM6Na
pK1AcI/7EXdBWs27qevaLXzl3T9PqDmek+TQH0NaEnoyoVjl2+xcBXX6Sbd/9mlo7AKJjd2R0dpS
gFaVmfl83f+C9hyXtXvn24DPR/pyj9rE1HbDHPnUzsYHmmtr9eHdM+GDanj5bITGS2l5XTmI/EOO
v7GFa5n9QF3aaOB/ZlO95rdecv5thdsJya4ndlMGXTsCovPfe7bvWOG7xbPz/ns2HBoxJUN7U3sM
Xu3UItNKdBMjPXLjW0m2ZeP92ZhhBh6r6sd0dMh6GIVskamAGWqfTrht0hHSGatv8VGcCO4tNEhp
5J6ATzSVyD3U+v9un93wOoo3HC2T/Sr3jRZ5Uh2AY/+cuAS1OkYDM4/NT+Iv0lj9Sm0OKsHIYMPW
pSbSdxRq3Au3bsCMPVaRyGOYQI70tMPm1OX+Tw+vaF48xyBo16tzJNwB1WpguRbV4nzAbAJgZ7L9
rCRnr8HrkwViW9AOwOPEGea3HU9azWSf1Coa/AdMIPLzVBaC87G8bbGxVeOKvBruuMJN9jztVDA7
8JKpMScQs7b5aZgYxcqnfmqY+t1KRfj9cnU7K3lirXsQwJMZ8RGE9Tb2CGzAOgna6Vq686qmRpuB
49AOw1i7YYjoDJyX58a+fe9vuuYC7SiVgBJ3/g3lpm15ZfDyxL20uhbB2AI9B7CsLzuJeHEj0Arm
ts/59YZe85uvPcwReWDJdELJdZ8im8k54EyDePRE6dRuB0XhNVIDspCEeQ8+fPMUhh1jKaKGqIdB
Buxrh6aG+E0A6lf/NdlUY+VEWb8buZR0hQbgUQw2PLrhoW843bq4ZQnCT3kneNLHc8fbzGmznU+R
ho/95Wf99/kzDXam3DLFgO2fyroH7ZDoPAKv6vKmcQ1cTwGZeJdW0eZvVJa0rvrJUPZ7zDmikgiD
3fA/XBTSBOKRZM/zQqHjk+1sGzIbNrnjzF6+HXJCECaJ2TSaTw/1GPsBBOWpHxqc+/e/cJ17beXD
fFOxEi/b07eg71Jo6diOvV3Hd761Lx2HjlUEUH5fAslTSDyRu3uau1lULzAg4lFQalkym3m8wxOH
ZXxwkvpiDmR0599DXbrJ33CO0H2sW2nX2FiYWi2WfYexkiHKeUV7w4Rklc1o9zXn2s9DbquBcgng
bWJ0aoWcoZfcd/aBYwNHHFcEGiNOnrXU8jqIjs7NxHJdU23sO8qXSDO+2M/Zt5ffy90iEJ/1I3+v
LkuKW+8zuhWr0zIAYR4swUhBLRiwe1e5ncIP8fs3nc6m/rRy701OC8KyKXOhvedGE4aOrvPPZczO
MbHE78sED/W9BDB7yKgB3ti7s/Xbk9tImMMo4EVp237fS/2VO5rz/aV1VwJ7RWbUQ91D2sNsR/4s
kRglhwYyHLj3GfkBaWOVf17X/x1kKu3TPFgkf/R5T+a1K96yiMzvoMuKbwo7DZW+yUV6b+7YIgwy
g2sziM/YLIS5C+VafhbRiuComte6A+akJZAmcrjGmPppciLoYkiXp3iJ3sD9b/X76kbZgM5jb+Vb
GN3nWA71ETOHNxGrDD8pmJZwdoZWPlEGAjrEKJzcPW9mrF6f6ndF0bSnv0HW15rPalyay220lph+
75xaSYOmb04FEB1/26H+dBFH5Im0aVHEYofG70Zilhy9lypOhiMTdjU15Z1Su/7oPTvBjDEmH0Js
q8cTV240BMT2ZIgIlIRSNlaL8+DQ05r6ZN4dtbeaOM3G/CQUYq3KXP+lxoy7liHajJzby4kIhYx2
Mv/6vKsVMXku43O7z63gzH+1NRNefjX8QDZIchGtKLT/dSmn+VRkfQBOMRi2U90JNtO3ex87P4Fu
pLbxOTP0SI74EZnY2f4yzlbGXEu7H4WIA0AtFiQ8b8af3pWdy+9pBBgo3HqpV/5ZIn2cs3n0sbQf
i8P4O4j/Pj1bldJ9pm+ZjlYL2yP9u3uCSKXF/dx+V4Ghx3UQWYrjbSvjprf8OUg25Fb6s6qvB4dK
SmzATaBaEOeRtm+HKfjY4iYciO1uE53j2j8szrOgMnsGMISJS2gCA7i01qncY8Ekpv6dBRbUoqco
hy49cTK88vtpvLpYLdx4dKSNtcMzTwbWfPFjpwLYLenh8A3YtFAAAW4ptlDr4uU3/vPKJ7sZ8eaR
weXHVaPOrh/n4fHlN0T5JIG8fuaBH/59/eo66ubDIw1YpMMNafUXm1jH+GW7+nX4LcVyhjqBCdh1
+aw+q5+fZ0rn9Wkef65DOHWGJg8NpopRVTnX0j+PfFIKz5GTQ/gXY+rveyxvh+J/DRFyq7Zlsx4m
3UqNc+le9S/2uBbxuAxqaAPWerXPZ1vYxbsapV4WoERmvCrJ6Chu59+O/zsTuIBuBxFoNIzoY5FZ
1S9Gtw/uVt8qp15JA2HJrpGcRkqyXhUVkR/Zqh3P3yrpH+EPAzZtP2hx4IlMGc0BcxcnMnsuZxon
irUg82vakEZSFxaA73gusfwXukMqVD2wBXAJNqLiZW/ceo8yKA/1Xe+kYVoxsxeEPDmVsXhZaTHU
KoXyhRwrQV5TyWY8iA3FrozjKJ1mu4GqVNUA32Pn+ShoGr2NCa+/7mrAFbOx6maAHxdmw0bSj0RW
hfJC2mP6Rz6QpV+wZegO3bgOIKdnBea0ZIfTMtvohEfbzgcrCjLz7a6WWFMeVGlg+ODWOwWzAvsQ
5UK3hf5hfTzUngvFiaPSVXoRg3duq81XgQgZUXMD5Z4cfs96+wxjlcQEEZCz4eHnOwOruGecKsBA
5KX3xGHv5IywUDFHh9RL7tUALw0L+0Mz4SY7DT1zNLDh9gmh9jF3NRhxnbyym4Alt9fh/RttgQKS
FcmSPCwhDkMxejWyRPqLVGmKzErLQVweHToA2Cvn99X40POumq43TC+6+37QK+DxMp0wCFDfMnxg
pHIIgldb+Df9SDtw+jgPovVPxXn3I6NwqPDqZ8oRnYa0HItpOlk1HT++lXPnKmDlVQ/XV7nbiM92
9T0QtCSDay8e6kbAdGZVkmF8/JK+IaV9tqrde6mukyA8cejpSxW9lyH1Xnfdg8sbTiT7FKmuaSdq
Vk97nkRV0TWbtn7tn4YhRWr51U7ySvc/vcf3f32T0uf6B6yLD3VMTdDDq5LiqzxFrpt2thKwgLgl
Hk4Umk8RfWkct4/IuWQTxvdtcGVlqBwOoClqNMrLZqzi5bflXf08fCJ9h20+pDVE2jCnvn2BL9kk
05RXWQ4Pt6gw1DTlF3Lq7kcOzmSV78pAaW+Xm8aThDzZ2zTenZ1QG9Aqv6N9O1QknC9feBiy36+u
ylMb8s4Vwb//RDvadkVPhJL92A4Pj9XDj5S1wVaxkay9S08BFlEJZ7Zo4cKK8CkM6FQ+/XxKqw6b
jgVnqcqxgZCOjo5aTl0c+1mx6Yj8rgu3CkKQjMtT8HYr6MYVGXgMgl5Dwn/Br5pZ6QRcmYph+R1Y
Vm2xuHKxjn192Lqf4IRB3VV6zQMTpoy5wPt3Vzz0bhWupRXezdXLcNuQr8euXV0jCC9T7mZKz9JO
JlyyEYinE7a+/JbSJ9te5RevbPmRXQS2ZttGqhI4odqLmBnP+kGUkznt5FshsxfAvmkee6mfiFwp
3VsQ0l12QoSXH6KBTNfWDf5EckAzDQ/oPutmsgFvb/D9+cyD+fPfsR+evFsiPH8vs1U5OrmOCJRv
WhESU73Ws2COpTyKMUf8BqCJPWKJvq1OddhvZkRufuDJihmlAk/QeOoqh5KX5oA74JVSzawONLjQ
irpuz++cM4RvD73tPWGgYGGCUQ7SRyHSkZwV/X7nsHposPQB6aATO77RdAos775/m1GyZn/1HBvp
n+ty2+TdeutR8Za3c0FrTLQinW81LoQ+M4m31sNU1czgNoL9MnX4zFfjE07jtMXv70fBt0/kIiqj
yHKl8P0h5PBXuBXNCxmSsAclQeTSztHb906/omEXGzDQuqlCUI6OxvwOynS/TuiX6y+Va92zw6/s
lGjA2OMqdS8wMG2lO4mfe118IQUaxiGHd9zPn3vuIvJOdlU+zVuKd+XPrrJ1SL04q/Rf1lmseawZ
4tOdiU2riQlaFR/FtSw9s0YX3aMYLxowOGR2P7jVhdIrz4CIFfyh6ywoxiqreYx5VhDj9Jknxs/x
2ovs7RiXlJyrUI8YtB6vBdJDwVL1bTmMIb7jiRRcg9dcuhhrOcWcIxxpi4kGIv12kGgD9hvB5ghC
f7b1b9emwZBCuVNJjvbNc3MqKxQfvbT5Ccro0gPaHmem68iId0I1lul65V/N8WoebSq4uXkKW6hk
GgJT85HW/13aucEKDBKhQ0aQoJtf187N4Njc93fDaCewKTzL2gqUJYk8q10lsevtVoNIeticVGp4
eHJrUVOF9cWrDCM72x4pRR71yNnw4FXJ95Ced9sQKlC+De7F21Dd20o3V81NJ1raDcNl51EpcBg0
ZCykf6lK60IFBwmZP0/avt0gITEx0VWqgVT4xl9H0YDRFQEsS10QxdqmtvMwHnUb0wrArK2yQwiq
vd3wPjpJIgmXV7LbwearcuLnsHyOVLCJ31fpXAerHEfpvvNC7iQqYvsCxAPnLo2z7eMV4j/5zcwN
jwcxczG8FUT1xM9mvpv7UGBoP+CAV/871zur/lReEK/1XMH/aeHs/V36ieH5Z9VJ9lcDHqbGjioL
r7D+S9jevYz2RlJHTTakQvY3iGyXO8AY5zK59+Q8cOWohmuf7rGdGl9qLsDWaxhgIx0hwYBa/scp
loCrOYB1BCijDu6LrRrL5JlDVYpnaQSxZciaEbPngYjQrq/bzxLsyW3Wuv9yAsUPxO0nRZ54KsCH
zO+zm5rH6thIqJEKFCQ0Ny3W6WqmQDAPnIOUFDhBbaKlKBm+8GMCdOsxtrt8Ai8S2V/HNl93TLru
s/OSH/hpxIK6H1KqYsMNAEOhqje0FioGyj3lxdz1I4vVPNm5N8T7TD7dtXgM2aHsNT/zaHbM2qZ+
rzKce/EaI5sRX8aVa+a6LZbSleniWg6cauP1wME4McZyYgDvc4cKZSkcVZOPecyXIzQbp9bxm10f
8+G6/Ln24VoCyVeT+QwPuAAeLBzZTgpZncTgDoVokNGV04QcB5t6HQ89t2pFqrEmHOBb+oCr3/1n
41P/RPMFfdlnXzzV78RAxs6xwg6uU98BSs4B38SfUE3FkTaDxJKUiR15WWlTmpZv+XSWg1wj3J1G
c5mJUexXQZQsbqm3p53YWLko/2GyKiKmn4Zg+Y1gQMoHlKRg0gB3v81vAUn2+c9GcG8zMqwwmJl9
udBe68HC3leiVQPFwqe9rSOrZi9l+GayGaq92AGjgLSdnabA3Wk/3r4Mbss4rERoR31avVaSDFFO
NUcLL41/j4OmISQs4iEm79Y6YeV9m5db5fCUCL3KpR2TGHiCGruBixyr5EiBmEl2D81NwvEITXCO
38YA+KppIXPmbSFUeQThyP3n78dw/Oddv1d2zTvegGX3zy2hum49ZV0y9eqkeuEOXq/yIEHrtq3E
lxI9ainUU4CRUb+8BpB61Eqmjdh1ztPs1Y1fORQ+zYSBXqK7OLZhTmK4/mTzOFd0V11XRV63edMl
heuRZXoUurSa146camBAYHSdKdvB7bhG4RNQB5h7UMedxX1+CuCplHDFM5GSqoVj4ejZiWCrMavD
MKH7JqtKakzYw7GRmhbk0EGdfw+HQry9a+5m2nIM1FeuDc8NXEH7U88hKCMA/d1Id18nuqVa2Tk+
+auUAKGv3GFOCvWTIa9kQmOgxcRWC3TOK3i6V0Z1a2/YaLwCN9tX4u3vI4sBiwws1CSWPwz9sfYi
rbKzkNYgGY0RE91ACLCqk48vZ0c3zXEWxPvxbSGkmE6CkzBHdlbWjD9nEYEIx6qqYtOddgwO/kfS
mS2pqmRh+ImMUAaRW5kRcMD5xlBLRRFFQECe/ny5T3R0X/SeqizIXOsfWVyq3Rt1HdFuxAb8UNse
jhOz9IUiy+pmhwuSnttGXv4cDi3TqrBl4Y6mVw/T+qIix5kYZSdJsBquX4wlD1rbegEVY7xMZEOT
EMx5+Qe3/doiu5+BrxLuThz/b9yfKw6cXne+oUE3nthO+EU66BZc00ItlJMETKH2w1UwYknI1IiZ
JAnE/FB3wJty28A4hjs9vHsDv+eTZ+qoF4xl7r9ljLucHepOkCEs4gtemgKUPfFPfM2fTcWGc3ze
6Pnrs1ySy0i9e7aUfaJp4jTAUMXHhdVj9fxXScTX9jCRMdHVUhmIQ3jxii2LI7NxVBFoHg908Bsv
x7JH4GmHR4eISAtREs6JdYdbFjEeyTRRvuydkd7RzExaK5It/pQvMizIAWv5r2b258+gxf9Mj3PD
jgld1IvpsFcxSJRH3qkvSRv8Ye6to6Zat9v4Obsv7odIJuuJVNlptmbisKugNiu8FQz04udGLhUf
a7dj7EaeDqOFksZ/L/BxqEEfDVxqvTGDKKu3UeFD4gvvhyTVLG7IZqmtzOkyvLmkamBensunr0MY
iVkwcE73RA7A1qgegbOGAI2ja2cchxuUaUB4pEHA4PP27g4WryyjDtua1ow/8DscqqSJDQ2Cqbh8
8hVwgi8hLEK7zlFF7s5w8Y+8ucUV0z/wQMv3Ub7N9Zejl07lmbIXDUkv7Is7eQa743GTrkUo8Xes
78Dw+VuSsJ3KzA7/cEk6Gv4F3EEnBBlpR/WWy7Pvg6jJ05Ew+KB8XspkC6YXjfkst4akp9+cyiXC
C/bLwd9FGVJi6mdRpowTgY+QNC+6YKMu+FlsniD6tmyiQuDNH5Abgmm3ZFd4zZCHDXB5w56LMBgc
y6ylwZPaovdJWKYPi/tUBIUU3BHkkaNw0mhOoxLomqNx8Ss2XXh5jssb6bDJRKHIPCVmG2kEAUIs
eWCOoLCNm5360eGi0GE22BKOA1VsEKdkUaFnysEITXBAfLhDxTjeLGxGGcEXpGCYHLn0k6a4zmkr
j1rv45A6S3CWBlnsdAGEh6tHOPxWqJqbmZAZ2e2acFo334y4FN82u1IHwwBxMKcj1MaKXB6/R2Ej
9l8BnwuiZG4B7icdO4YG6QNV4n00E2ey5EMJlVE/LJYZcYb4Jikxfh95i1gWfJ2k69SVYJv5GpDH
vh2VIMOKKc0t5z+RSX2ff0gtuE9e5Lr0FupCtTCgQoN5faLoU6w0k89lOKP1cUwo37g13ujLiWUO
i01KSOeGhHPnANYf3GTjxik4O/xpEGzamNRZL2X3bifv8L0azcqHCWDSbl58e5jBX6gl+buzfQIQ
D0F0YlVDesrM6kgem5S8l6mffC4klGFIlNmiEWNXhnzSXOlYK8Zzh0wFqwnNzOofdAVdLoR85cv2
rw72jI/RYIz1zGCkbqjJbPm7hlMl/sF0+Hg9uZ4ptnyebhcih2QhLKdzEsIb3QZYBHJvNN9oghWi
3wDAmAGHDqMoKuIq4DQRAWBSJDla3N/LVNappOI/sMU/zZJInYENyk8mSWui39vf96ias/0QPvvL
LyfnL92IjykBCmSrgPIRwmR+9jXd3mkk+aptKnOa7neafXOZfcmHvospgPPvLM0r8sDgRIlPwTLu
P01OlaYcJ3yOFdZ9aEhnsNAiZCS9BdrqV/yIkZF84JpQ/8cECQmrWgsmijcR5piI5yqQg7v7XGrn
5jhySvH+3awcjcIEvy6hsLSOzuCkyRGU7TIiYBTpZutxHPPYIQSJQzI3SLnxeDsr0FAmVa64zEx5
LZSQDDso4Wlld1PAgW7am8isPc+QMBDmmHRRXkQSwteq6STqpveNAA69bPqyqAknM4Ybz6QscD2a
t+jlR3wOWAWZqW7k9PTJNf0SF/Oi8I3CPkwCM04HiNsDmQi/KwacGUXVCmGON6ZDAhBv0SMozgwA
8pIbVGOlB1YjBZM8P35QcKMqMRgMIeDztVtToXpqBF3/fhtPDE41UCEB7sRh7cDWs/AW4iN2HHly
3ye4KVtfmQ1nzQy5BMMs5ufGHpoXTLgEpFESRPNqEqfEEeB1iVR3QNl7esFjM9yNli8Xck6KP5TX
fz36MeB8GDtkmmLbf3D+kszgyXtFipgI+0bORLrvHEk0u7MiUuNhYIr18EyhwN0oZ6C79Il3x4+X
eYgy8CFzLpXRgYTd6d1P8ILnVv0b0wEbIk4bw+2TUfuLDl9WVCZGodh21eDtkwginnQqZBQGqOff
D9YjElarf84qGTMzBcj4nkm8f5g/8qPrzW1exMWU45TxEG3buEBFeLMm7Ho3xP6VzTXIwT8igQ42
mRt4nXIZgpXbOsktxLNfETqwJQNKMCCIPNv7Ud6SamHhGbpb6kS1uRTKjjwQOi3sl2oNuOjPHIuF
lx3TY3tG4nNzKNU0xWWARBA+kFwAsoPcOwT5nmsAryF3w2vVbCSSsXcAIGKe56LzFLDxZHxUIBgf
k3ohyu2ecyh+lqcS3AJx6pv5koZBJJUXvtj18GNInSG09UideyYwl9h+V1pt5z1DI6ZmctvLbn/V
v9xJVmb/vxNeZQ7LuGqskep8egY1IHRWQJ5v0cJHEsewZnSpwXmMq2QwIeH2uzp4KkzOlDkC6Y7u
Zj+ziu/E2O15n/WR/XU09wAZNeNm4MigiOnYjwpTcVDxEunCB5f5/RDhuEHL4Zegzo/7ASwA4duB
MEBW7blFJFYt1jy0rys+G4Od4fqLB2EpWKesNNF9ljO253EKwYsG9th15JnScfnzvqiHXha+d/Kv
UOIA9r78X+6i8lRsNGHASmtC8vnGpqDSQkRqdet0p5NxMdOuuV+taKafq9BOSzilXUki1izzOJhV
1M2wtzqrIfRiMGtPxYacazCyyu//1cJon3ps3hCDzBYlPSa8LsGQ+Pwt/Ocn6OiJ5vvycrf2ZVA1
n38AQF4UtwL6UWZmA/Cnf7L/2w7mUvyb1STaBC/0s9bIbCcZNi+uZ8QdsMc3730GVgSsA18FwcNJ
9Jv9/tKAsjqROU7eK+k+aPK4BfiggYZczMkeB6m6JWcZoW9mYMTc0GMS3TCGUx+z1SXCOXE+C92t
gPwGhMOayrb0tEtrKVvabxrcBryluLkZ8X6Tg0ScLKO8z9RCJlQ6fbhMeSbgOd70Yv1cCwyP/HNS
ocBj0MENLByl/4ynIrCQmnaAWBRBAqGmBFafUeHOTQuyipB2W9l5EKYuXnhTx3U4J+WfkXrWXDu7
DsgW1nn5Mnd0LLw74c6kt3BIw2v/IDM4rTp6pW3S4xwdmcwJKS7g7Ktx4Tx5BSFPEz8zV82feqn2
nWx3YM94pphy4ocFn52ee0IiDFb7m/z1nez68l7L8tgx6RvS/DdHnEfX0CK5oDzlLQ2Bn5j3+diA
vvhehhHh4KufWcB2vGe4Ch1szzhCuJK0mKJNp4th/Z2nhVQdsbPNlmhMKhuNB5I0dlhsdIyqhJCA
jkxhwChUYgYDRDIHmORhcO9T3lpe1icJuxQ7oEvBjcqDsk2WWK6NQ5RtgC2ZGs30DIJDTMAnKGkv
onLkM+0szuU7IrveJZ8MXwQUdaeRiTQF9bhGddBonK8AjIBI0fjSEO8halEQePwE/c/RNUBCvUJm
5v4mORkE7Ft3+3l5n2J4rp8NARyAaPrQYKOBCADBAoeiGk3BSrsMcDrC2fhvdAFghO6/r86HXEZB
QMg7+y4odEZkk1NHkGhsmhvime3PkqQS+CE0QaScvG1SrQnDru+GfGSht/qI/q8y8eiE10NZCfc3
xly2eRjy94e3QTZ+NjYugaZDR5HBTiw6RlyG1pjAVKM55ajweCheKxR+B4X+cSV46YaWmdVaUix1
LrBu8fG/2VupaIbPJRgbnC7sXe9/3FqrIb/4tHjuRNs4zrYSQFw1UfoMI1pcfk6BcWpwfgZ9Icej
b0fefSekBWljBSUgeV0u9WDzwq8Ar/s2GlGyNkmz8LC125xioiqOlDeC1fFFkLHOsaac/sXM+Czm
xCP+TkLdQ84nwsIejVF9bPntXIWKLqcAzUvAZSZ6qmZM5Cx0JwO/cUxINv/apBRFXQfCFPpmD8X1
CZHMsuEmt6sLpRQYw59kHBEcx86PDu8OZUEw04anImKBDnmJiTXHCY1gDqwRhRFt624X/kQ0Y0AG
M9Va2lGAfyJjCbEWhwePBs33F/bIisB5eDRCa4i4JaJ6X/HaoT9iiy/MOgBuIMMZDV1v0s7KCdJ3
iaMC2xla54uw/gNq6h6KOZfUCTJICRKa0UdgvF3xp9m+HchfOkxEymYvKICmp43fmXkg/RjMCB4m
meM9b90hvRcDV+Z9etjJ+UnQyV8966+AoZedp+ckmfeNP/rvyASflxuRJo5m1sWFwyT+wMT2C7XU
SP08JZxVm+hsLNklx4B+4sYtaW9mQ3x5Ej8pzHjkRRTcnDf4OTz7q8eWTltklp60HhooBKaY0gd7
hhKSQT6kGj7HJxLJCivZChztVoi7vYY4mX9WnxCHMVAI2nr8QOBnpYNa02lw/k67QLcP68cOKIEh
cvVeggwxQfCz7FHMJZwnROTZoocAfd97mY8jGG3mHCZWQrRoBejzjPEdayYBnw523+WIzC4TaSL8
99CoLoUPjsrYS5SDz8nTot9BhV0LTDfsB2lp1msQZhYzdonEyU02lYcB44LoGFjpM5VXqDiwaCQo
IcsTz2FmINwKgV9ACprJCKVxFcmXcioFRCDt39PXSpvFBOCGKBlN/W0IG0EaQ5uhbkTQPaA2N3z6
RchA0TI2gsyX/DgYWdh+YORnrN3mMIQrWGnM6jlSSfDF1awgA2cQVSJv3eycTd+sX+aBdB0YMP78
aNK1Y2BzJPuME/GuAHb77D5kgfABaH53lHVruMnQDwjVp8oLNhEVzqMN1w/PadMDC4V2D+oPEohy
4NAY7ADz3skFexDuR0vUDrp9jIgi7gstqwiuLAjJkLjRFBAfVOpGAg2HBD+sLeAnOtOFXOOzAYEp
3S+Pk2bzA/t33owM2mcOEbmKUJGzYYR1Zp2O/5QJMi+q3yI0mzE547EeECgg3mG+Qk7jYUnUOWJd
nDwojGN5J5THLCcEX/vYCKz7FG8F52JzytAb8g7NRMYKsQE/AGDdaNZvlDxnKA6WJVoQRL7ffXYf
eR98vBYCqMr4a20eq7EEp12jVvlsSJ/Y3U5QYIMs+LFL6+N8W2+fHk5LlxBOtD6maCq4WZ2Lefk2
7kcvkoe76XD12iLufFtzIrXcTweYqi2zE4AQtBih/03O7IWfzMx77EqTAVmzXLnt9gN1RPYLvEk+
w6UPV78b8AIAhENC+I+QyXPK73lfS2gVdBk45nZ1ALzG+WmBSTGVjKzcES1l12rOScmrnDL3jE73
bRtiYvZKemZKWwMPn7d+fzuaEt/xYP4ZWBlJrhx8MQw28ip6Wx7hoaAV6WkN7cO2WINhokgvODYT
0fmCYPp+6i80Ol34oo8SNAbVWeNduxDNAoh6BXOM6WSn4AzBBNkTIuPsdD89sKJruEknP9XnFyic
Tuwb+EysA2iwvSGu4gqkumkA+osRriJYQTN/V5Ie/Y/FRksnR0ko3td6Be/rA+WHENmI9B2ZeMCe
IRN5TErw/Ot8F0SXsPswGFMdooDgobSmikP944QdRUyabmkR8uZ9eZUc1iu34eShVO/yctqwEmUF
PZQ2NTBeJC9LUV3X/bEe+BJR56QCuuh2MT/ManLU6F5CsZCdCnG0S4467ewvER+8F5bgqC7yDIQF
7PEGAvlXEBwL68tkFqYRml0BTnND+YeI61PEkojANjGNwo/yHdPFwVGUokoP50k4mCEFPZJ4Ti1i
ufFxyxloMhlek/A2srOJODd+G5DOW6x6ZMIF9cEfFK5WkclnZJopK9avGNdIMu3PkQcHV2OmkuXL
10EAX/ayoOw+R/mMVoE6MRJQeH1VG2SCEL08+PKTAlvMRHYR0xKMOBKN1H/EBzweSCXN11TfKMr4
vW/C+wTbasKnIYKaUwvEydOBBGQT0ywZM44oTkHTZ/XhzU/dmAhLQKKHJ+3vG8QjD8RaI2dgdm61
eYcoyWaDZAwoxkciwhHx3uac4n/kKCDsc0A4AXbtagZkFQExjHw1GLjojW57WOygWxJTyFbMdUvo
n/lcPgBxKqiFwbQXl2PNbaFYu2VFfDo/NS6jgQnaAysIG4tIzv+SR8AwELcbEezIXEtqYeY8NyVj
ivNe9cDrFvxWEUBIaJiFGI6CKkx9lAI1Ox0Rv4ic6E0H5kEgNnCgAKkY6AyIUfhvdgpMx8Cmol5c
8jtGbR9G9V/go5Gda0YW/rMHs+a5Pzjf6OvUdLH0tkyGol1Fot7QqGHawGscts4opY3h4AlsQgIm
KOfNXrEIW8TWBD6GIIXZAlrdJnuc9pq3yJg0eF0IASKJm2i5kfewVRGEdgsxbo5p0HAJSFgMPY45
ApAKkpFkkpa1aR304sOcL1UQ9yoRjQ+bpWVOWGogOv7a5Wv3tJEzwkMQsgQCxl4vQqgA5EkQw3pb
C4BXszV7xDPwdrkooNWDH9M/6ab3+ZLK1szYg0TNZNeu0UtusnnO2WIyeOjbmnpIxpkhf7v5IAgM
c3TugZ8klCctlfWBUBSJ7Le3j/03GA6c3rTd9lp7NEcpRy8L5z+OXPqPEHgmnA8/grQa/hdmZChE
CTt8ilbuPbx0LT6rzL3jkCINHP2Jg8dXLEaEcUo05FhCEkvzQemKWoWeiOSilAq4MzGZNqg1EP2v
0WGBYIZoIp5ibZstGkBxUepYOkST4EN+LdVzeQUmN8Eukh132RS4Nw07Itcrj0f2wBOkx4qfRViU
OdE+R6Yu/qHvmgsjXfR4JEaMo5g8XAhYC6B8k4S4OQXdiQCQNdBKt8htUKkLFpHMf3xDTUyEI/QH
IjL572C8mJlWaKUBWvBOve0SlELcDNwtNlQHdw7z8s99OcMIIYmBk5VVhx3RawO+mCrAIN0rBSpK
iqLXHKtl87EHS3CxzgMG3XQTdVLHXG0DFAs/q/By0jtA8jRSMXiEXrNfCBSUT+upyKSGbl63Hqv1
tkfaPD8xwJUYWRMqg8LONr0J6C4Y5pPEVM4vZmmYUDfHtPI1CPUFJAVld1+DMf8JtLPYOzmHoiYi
QIxUpT6nT0QGrE7uMUgbjJmIO6VvAy1PCG6keP34y0DTCac7UEnu/qasuweieO9AHBwtoNQb5aLg
0KHOkniobW12Jq/kildfDZ4zfasw1gaHG1A0Kap0j3t50Ae3YE1vtylcMDgHpdLT/PyDQaBvyal0
Xo0i+JH4ms3VUz2RF+WuBoSJFLgAziPzI4IUsa2h36+4twGRM+vjJa7mqPOvkDPTEJuYOeYxbo1r
TzMOfPvzw/J1uofEpk/42l4VJgbjMzS7kQC+VdhtRCRMcb4CV4c+JVsMW+qjfoTKHEjwBVXjKlUD
jYwFLoCB2YQ6ApfDPF2onFVX0XEE32yz3z/hpmI+5gpEZmSA16IbeIOE0CRpssByww4jGrV4EVlt
EPNwVMyaoxiiSMOYH0KhQOHNQg9AWqE8pdX+eHCaBdO4USBx4rHh1qwYdPxRic2e6rg3cQLpaUQ6
hZ+bKjql4+dpjj42U0TX2ukVYo2WaDbtrzGcw7eDq77hWXU+eC1OYdGIevOKm/NeQ0nWN/h0SNT0
+FyK717mvqDIZJGA3ahbAr9TFh6wbO9HTTU7BWkQavyx1rcTwBE5/j7p6AHfrGqXmtE7kefGe5oe
takWc0rKUykU5SiCHSvRGQ5Xd0oRMBMjSd6o9CCDcr0EEc1I07++dYOUJGyGBr+bQIHMGWrGKKwC
gU1CwC9y7uf0ylUp8+X0rZInu5pCojraIjlJf4kZ/oxEF7qwBxqv4eR2LqeJyIprTlRSo7fFgrOj
FSpDvclF1Kdo8sFS0DPlXWqm2CjQN5vr4Yom5NkXkwr4EC87jPtE3qFqWiEzQz6yT89IdQ8mfOBj
LIh+eXmFHHNaH5nM/+KNKKEnug2/aN/TLbM1KZE5hm68EMjcwGy2gEtfTwk+tQFMgv1+jYe2zOxy
iR7kqzsK+8M1m+KW5uXXpw/J1G50qhDwRb+LyEwbqnaLHx9XP7dzs3gzunSkYQzHTDYs0hh2YU4g
PkigABNqCE1Mgj/R4RIXoZjb3gh6ntZ72sRsQvpFccG6yU77EENCiAFfYA/yysEiKvEZzGmUdgDQ
MMRoyAXCOxpWfMtunlpVSJc2uUIElMTPqPTSFghIYlsZjcEEAG5+E2RQHnJH5hnObkteKObXFrl5
hX/YIOS7omFHLAAsG+h+x/FMERW+ABv/duJ3QAxshGhb+UfeQd9WAtJooeeG0wFK+sLlETPeO/Uq
Y+f5eMQFe2+Eir+YpRrYmfNnRaoI8ya3FU2045pmzVuMKQt89oNiJXGxKlBwSRTxjyHG1qhmbWLw
szuQX4n8HGmwiVj65aCqCWoeqmaTr2g+FpnCri/ZfZTB+hXA7IjVBwg7WxII6DVnVqyo8BXsaif5
QoE6ZbH/MvzGuAzChJUVq4vgDPqn178yEd6lsHXeNNUrNikM4t+iO42r6IGtV19XENDdcKzheJ+R
CDHHQib6rw9HRLI/p0ZzyJKRpzb5+xucWiGsNgs7WcJ9nlLATCtf4LHmuWf38UHjfBxL8rW/5Qil
QgxPP+11PS+dDsLmn4b57w6BSmAju6xETVnClnQj1JlnHxEIOPghVmLNKVCLUHNEFWt6bGiXoa3V
5bcZ4GNkR2p/zHyiANN721iLuNjNHOgXiUKIqtOhFNWozuwEqFR614aHorGRbG8JxZh8Z+3A+3jv
QIXRPQCLfmw1Bab6uunpeypP3O3onkJobs4AEUI6Am0litpvWHHp8PK4hcgb3zc+0jD7PRdHa22z
zKIcgVkUSaeiOJaCe5KQEwtRMAIQcQwpcx1MhOf8wV8oU5COXi9Bv5X7Kd8p+HhlEiuD0l80wiSc
8D/rObtNWq4Ajh1nBMDj3d2vMyAotoB8jrvTw2RGg3gZbKBgnrRHZS6dS656AgbicxuQap7YDxLe
aYjma0dmH4ixsXW1aDR7O/m/wt/WLHb1tPN6W80dwPt7v7UG1VUu8l21TAgcAt/d31z8nZy8eJvz
bbamvs0lP9L5XhGUG919nZJsg1xbAHH4RcDkawoUXysAHLoXur/K3j+mdMGa6YT6EpFNdCd36RHI
f1g1RRetg7Fq+ggG3v0k7WlVjr9rZa74xfJpHmboBCQYtMvzbtfua0KgljQrxEQNECdvmtXdh7sv
qA1LLQLxFBOHhKFHmWCZX9OGaZX1sRAugsKGcQVTwEthVJPEZvfi2y7hmkchmrozHnCi19NJ5Q0Y
G5gtPqh3hOgJwrhF7pzs2QR17rAX+Pm/HhFgX1SBOSIw8cN9W8jFbZAGNoIFP/KBDXnxqqwCJBE7
MIVOzCQ2HsYu/kzIhTdZE0V67pVbwkPDcf/aLWnpm2E6xzR6sCCGVXrMZ0RhuDzkzYnrRvcKB6Eh
lXk0ivMKOTIAMyUiE8iZ9wh64g6s9IVn7OO0QXOINABKwm7t3xUZH3KNOijQo4WoUPB4kqLRjNXa
bdCfb+pw6JIx7r05yIkQBafGMvJI3PZtDN08wtLnAhaNWJ39J8wLf0SkeOR7Fd9fe8UpxOcJkT8H
vrNJ/QS451IhdPgCTgNcgiVz/HRfVuJz0sNSAWe97SeQDmWmEK1zhGvULkr+CGSG50mfcdBzPo46
E8Ep1QXlNN8DhXzFpyAtQElDbUqTHbCD0DTTFDSXQjhULja+p9JtTi8OngbVEvGmRWr9xNd9s1+X
LvxMYTwqOut7QnA/4NcA45TUOExgbpCmHiIJoL3Hv9ujdESKOj6GCzu7oD2iu/1DMk1TC1CCbn6J
BoH/APUD3Sv9OcoHunhldL1UPtC+83G5ZTHpCv2PSl3NyEroAJQW9NQCX4vXHMMxSQEo9Qb8WeN+
fCx7UzKRfHkmjx9LZF0H50TIvY3+h2gJKkCbH9o6ZiWdMMk6aKgD3+vcrDACUf9CNiP8ef0HCoNC
gtClzigX/acjo2nlYePCXCDTaDPUaPrBB5M87BNA6jsLbH/dCsCW1KL1kHEUxkp8nEqYEpf2mBXB
trQkLCr5pdyMaEAFV+DDz06E89BuIE4VCUwqfHLcHByIRtIMcQojZ5ixsEsckgNKZ4aLoY7Qr3Ff
xmHzM19rYCsMbEIoqU1lDCv/5ityzF77V2HUw/HI5sdOgEOIpIoIe8SgLIKieFrhm0DeM4yLKwbE
tPCIrLhKzMwf6ko8fpcy/dlCIlTBpPZCvFV3frYv7ne2IzRg7BLoAekPFxTbA40CcJKtUg2GxMlT
BQqWcywjaTVhqf0W4R15BtlGR5X+wHbC8S0qeA1wWyqaZLgQPcgRP7E8iv4+zpjx388Z7bNre6aW
fJYEGgmS6y/q1T0KgN5zh4kdrgJKYnlf9BjZRKzngBNuk8SYjs2Ro6iQz3y4gvjBquziMB3Zygnj
zeTtvs6IhHMScICMw5K63ZxtCLQvALlnY+NpBO9/XSQX9iJEVbvA9MFfzpZJH53RbETVPFGNqwOb
J3vEG1dCncO5lDCpQfL3XB5Ctif0NPPf9TmrYMId/Wcj3SXzgocOwcEVbABgCAbvyp5RUSK7/uHQ
xgbe63sgwCp3k0ifI0SoO95AXRmb1l+mEH3N5OPljQlr3WBQESgoJCgzGGpXhX1IH9/g3ZHAnF8E
cjP7rLs5NPwdySJbaZA/zfRmqejFWf4RqTI8BijzkAmXEO40J1GqsqoXPUf2ZcPCkteFL+gTUt7A
62Wg2acl/jGeiIHPI4ON9QsNgZguyrndmDWImkaQWhyL4y/olwjozaFgxkQZDnOR8SWvl2eFw74F
FuCBECXyDZ1+6DtGnMF+u//YwHnbr9dCsHF1oA2XmF5QdQCIZgg0Lp/ptzIwfuN1bgoL38gjbGCP
USP84bKhKwZu/TAZXOpVsh9FDx9vtSzKFNnZndsu2w3LOTNb3hKcZ+lXsSrwk588+ORsRBB75K+N
xdkpuTIGLyZUMtktxZWQ3XKBweohSMcHKpkyA0hj9s9USvBwkD/i9Jbvg1Fw4DmPPeRc/I2l2rid
1Uu2UzsjGdo9GAeRm9Xd7C6UTr/O5I6CQ/WhZzJT45i+89q1wlBOfXpxgffDhAfR0UJ1OZj1+HkR
FrTJpn3d5v/GfLYkJse8bVUizeyavRmQcc08eitdbeD86H13FZT3iV/4PUdH/sHt8vThyFesv7Cb
Utw/sxMwSXMo+hBQAw5ZCH8AccTt/mHbT5ABg7cPDPIHF/mlezCRRmeOCYiN6BZ8Td3p+cXiuTgQ
hzXgT8g+ksiFtjj8JRvyY5QpiVnH1iHBjMG3Xb97YSmN0Yd47eLDVUfbx6K3egOz/OBsVKY+s6Ul
m9tsmWyYqahKGpoSYr/rcXcHPGNtwVsTyD9TmUmq0aiGqtnDZTfX9nD0LDfLJ1c5vpI/FXGUFjZn
EgT+RaO1eBps2UEF0rdVh8MMB/HnxBaWnoguFy0czYT7UTANsKQzyVV4CuzbcoTTu0/2FyYE8xly
IeUrBmd/ZN1Ptw1XB+3iNyylF5JbjI4/yvONt7Qw+iwtJ9iHL68M6+LuxeWJiHqhLAgjR2GSxnDt
jPcETJCVtEJ38VzhtyXe5HMnQ+gXd2gXuOAv710NR08jDa59EfkmPzyWtpdmDnGOt0hmkJkI3gSh
VA6j5gLv47ZTuB3C8sRsk02flEdmhM4AdTCFROXAIrfUx67zXj+DTw7iyaoRvy14j37EIv9xW5x8
TFVxN4R/pmPrQUFvYUJVnNJNz6a5UbhRDtzrDx4uIV7me9V2dxsboM9QamWI9KHMoX1XpMXc/nTC
R41XLsy+SG3uphSQeLEiCI1gj2X2166fbt98REBKHYwmaRIPjqcYD+6dPCe23XLad5koKhGYKbOt
BZ/J58QOsMts3AseEBOg/0V7CHepy0ntHJn1Qkj+FKKZryWsnQ+vKw4GIiE4vyR86ZrVJ8ngOUE2
1KMuujcuTvXmEYNEO0TmGtqxiRl2dD5SUjuNDcwcuMBF+4gEy5s1g1d92qpKtwqlMMd8UR2BDPir
e+hUEH4cFvHm8Adkv0J04w/JYfwrFxl9Y8R7LEFLQU2RsznJkg4P8O7EvJRmg/SEIDrsG8pkYL0D
TnBUher+Z9M6iz+lXSvbjPC5RuBqOue6wetFJzhTQtxbJ5uO9qDxv82dRz6BQjmnuqNhIk4mBPcw
AUJSitHwXyR/xWrL2f0L2r2oGGSfkOOKEjoJBzHAhRbfcRrnzHIkW0BUkdn2qq1qYDcy1yAGnrEF
m7OQo7tTbarT65QjLP56Y4hP52ErDOOcbeiMQMWC0bTnVBzoa3ZDNkIuSpIukgj0kGw2r2wEugwg
z9lyOqwHqC1n31BkkRPGj5mQpyrWIAsIJmgR+RNuv86sxJQ8ikGcJhxMUqdP3SGXxWMCojMemrfV
yCTw3uHTHNeX1hkYZ8W7raTl9zycVmsEKPALX4cqp0vnkErpkg/T8hOPGsAIvpDfvlsOlhpZqvhL
qdOhHtf7ht3pu6r+aGr4tmYTPeD2U8q6aiZ5No7l0ENuS7rBu4YoomptpU40zAAb8mssCYnWhPjo
BM6ihAnsXOZuf2ATNmp+Vt+wdITCuWHicjMkpoi2X51JlJxEKN8J3qJGyLtp3SR+h3QlGpqbakY+
FTpWQscO3m3+5SFd/ZDoWSr/B14OD/31IR8/KHIbCMnG5DkFWuaDpp+LUHI+gIN53/Ml0jnPAApN
9F01cNtHOqwtBOwy34tdzFIX041MdPkH5Xe56jzU1Og2QM7r5UvA6S/CV4+sbc2+Cx6kRH0h1irJ
Gmx+9EirwWdRLuQJuugSVW7h8RcyeZLMcizXvakaUyK6ePtU/Yn8WjTTZ4qjv+7pNnkfm8ZU4xQ+
UkYQ/pk8NWvgJXTdZIsOAgDfDdc/BBiMUO9f0F9lDkkTwAoVE2qK0ZWrsmHPHYjvLkgXfZ/zjZxy
2JwJdpN0kbna5BVnjhoNIjlkatKQfFVojaYlaqD6Wlzf28e1sb9/Ak4K7h5yYAi6qNrUk9ZtwoOp
UU4wrtHPD3CxhTwG/PyJaJM8p52XWyH3ZRjlcRotB5G6b7YgWsw2yO5J0eYfSk6ljKYs89BEKrRo
Kd7BZIs2UoOSiOg5IRLF+/3p6rwQSkbRLve4atYPBCfqz1pKFEHTJY+uk9rUV8VVC8HyEE7SxISC
eLR9CEIWdbHHx4IYnjaqXm4xJ5cER82YcNZMnmhScV58rTag6o43SjdKU9oOp7nV7GojWQsT0Idk
CbLujY1u8axploYcjUCVRcI9OBGXbG7pc7yujg7S+j5zvzojIk7JWwUpPxUTiulATd8WivQQq7Gg
NWwCanjXSaTiWb6BPb6FyYK0jkOMN5mpD8jQ+O5qv/M7jshYa0Vn2XBofSnt3Y0CbvcDO8akdyGS
UfEqSNP6pEVypEaawSBg0C+FBaKa9L0CIHY6ipXxomcgpK+mNzqxdZ4B2cYWiuEOACAg+J4mp9pV
GloL6T9QvIz3kbUIZvhmIRyH0yeQj76zmqthCHlvKtObJ/Evi1pn/hoTkbVfuPfVlEdhvLgHvH0j
5peWtJCPqQOXjQJU+HM0346+UJYbYe4RwlH7EHfUGU8/SLp1AcUOY5WCm85oANqwi9g8mBW/Lx4G
2qLAoYbKsb/llvydDxxZ83wCWrOiMVExlb9bQKbDun/GBSSacO50rL/9rprxLnCW8NNTzNo6g9tY
z01VTBTZHC5TzJx/yQkGI2H+0gzlZuZXlfb01irea33PY/YiYcOhEUvBSz6MGdNnCJfILEWPO0Pj
+jwSEXRsrweQRCAJnhHAQ9bFBWk+5Fu01MfOqoiCrgAHHtP207lvxBWg+0hjR6CIX49c1YjM2/6U
UdC67Ufeb1dP8KTMavfw92J8WqW+hgsDTnwtWQBQrmrJDmNkEhE1EPCj+Pva0pl30UGEGOaWMrtd
EGrqN45dGmqjcj30CeyD5x+ZtUHop8enxzvYLQZ4BVE5c2fwnihegVUbZ1K6SpLxMmvHSXzwcny2
2bJeQ6AaNcd5SWnlk3JDmbkmrH9menDvCOO2iteLehYL3HiFyX51kN3B2yZNqFPYUUyse+g2pP2P
uAqCELJNmdgMMjfU5i8XqBPdxBxEyCfVqsRhOTq1kXr8zPQXRtQsJoEO1eJzhcCW0QL6FqWm2BJ2
w0j32lD0yDL1lafejtyDIXkWP9HHy76ge0g1mN5Q0gO5G7nPoOYq4ofU0BOBGBeL5wK4mrg8eckJ
63xPr9RKc2TzYAfvgr2Ab8YvkYgPwaAwo/FNQC3+R9KZLamKbWv4iYxAGpFb6UEQ7PWGsEkVOxSV
7unrm6suzo6za9daaSrOOcbfMrO9pshqhIi7t5WcgtAqsghp3HrMUWQK9VVnVymxoui5enMDf1c7
xbben2ENv1s15oJ0sHiEKJcLhJ+1x5z2mAw9Uom7aLAnppNRllCpq6txaXEis+iJdLY+W8mTzACY
hHb8ZjwG3LAGjEc3kkheZNfeZj3iIq14MHstHxgX3z4kI6p+DEsM/h5ir/ce+I63nqQUHHGTWoDP
HyDZLQ57/LzJDZ2ADVL0RCoM/ChsOwxTfmVA+mIhAoxQsLQhzCjRTPyY41dX5JcZHj2kNVgLmV3d
esXniV3Hau6cmBbuUu8M8g+E/H/pfO1fF91G25Ag4wl7AhwQs651Ywv1sXSCN/BrX0bYsj4WS5aD
HJdoNgcdIvrFkJypcT5X3Ht4JozlIiIzBnNW+sxpMDi65f6CVCIuDKGdD3ssSKNOJ3woh0t5OsSd
5QLiYbbU+i5z5A+wYjsY3wvrV4/yBQGj2aYMc92uv5aE5ogXMsFL1WrWOeUbVYKkMG3Ne0hRuFqO
Fyrh2NOm57G+rdhPsOC6A94wetPjbKK/ON1aIqjH+A6eU81luPc4W/ix4/OG9d7Vdc60GIZubaTq
ROcLDDSdVnYlwralNVub7t6XnzU3y4X+r9wHwcjHIKh8xwAm3zRPijcae0rC4vsbQx1Fzd+Zkuq9
FD7YuOT91239/Mj6K63frI0D3tSCx0WdsGuYDVGR4DmNjYbaJX/D7WyZ9Ocz2TM3iK1nAM8Qt+Mv
LakWi3AvMragDDmB94zhKHIBkFFKTQgh76fl3dLiAUYH3nLGtu4VXFC73ifdqtyfXckvkMK4RU2/
OvpXVB0RLoUtPbiMHVT9cfDkUa5ahO9BoWVWdzU51zW7WP82BGd9xZS8/zAWN4hoX7NzUD59hj+7
CJ4WUYxV6RpkF5oCgEduQMfi273dbUP17opNm82i/sOd8q96GN3SzxXGssm/Ygrdawm4AGfjf70F
bZNihyEAgZApn/h/QM8soJxtcCqPzbye6nsxLeMwcG8IL3nnVxQg4k0MwS5hB2izdykaIKmnWX0/
Jkasljoe+8xy7ncivRPMSZ7w3A1nuWr3MVNKqJaZa4kQIDCHicHPcdziVdjy6L2JJZnytag3A+of
I4oA4SWEg/Ccvmh4Oos6t4Fqift2PDzCbzzW9xVJZRg05zDf0Wt5nSLOxgKNlJ80hKC/Vaa0KQKG
sWbBbV1MOmleQmVxmTCrUfswuqk2nzFPmVmuXh4/eYzVF3HUuPbJO5gyltPGXp/0ybsV9k0U5Ysn
ZKhxlEhQYqrFSmIRgjzkqJmRRh6QyMY0xpMePcbSGgj2B8/amffTl2fu7oFl9X9WiUsNypsBNj4n
LEaCfaVRAxVwPCg9dnziHEChD83ukwDystNW3Lcc0azQFPF8AOXzmVA1GBbUkcvyfrMW91hJOxbZ
AjYa0jPD3+TxUkWSJtgmAWNDOnNs6Z86PIRSuLqQpw+fqLSMDIrhvyOTNGfJIumy3gM+h2I4k8bY
gVLO5zuhAzUZK4hdOZqfrjE/gxBCFlo3gnvPXHiOWt7MiwKckaHsJucJLOHFftwsOhU3O1T3BfkP
zbC4SYiWX6GWFk4Kk22alns61rC9XLbXSCoCMJYPBAdjK+huzxuyR74RTtKWfmq9h6PYu5hB5V+s
I3NUPr5Ql1MTPfM9PXfPJYaE1ulObOg5Vj64mjNm3x4sggKJDmaDIUIPbpsBMwUTqPddEsv5ihsC
1nIEoSYSbkHdolZaVX/FrN1LexKHeN3l3z0Vl3Mr+hThKLf0LITosExZ6McH+2fAtYlHIIIP+mBa
QmTcrQfplVv16vHpAgaczTIFPtWXD3CVByOadOBoIbJHXvPsoADlJwA9C+ifKY1FylEnTxKnKT8d
P47kAQRKhIbb1pfVVA9UUEyMAjwZN+LmfpMPHkvsgcgeuQKuLjIs/WejIYa/AKVHJTCD6Wom4h4D
9ECqi4SQCdd+21xyTuWgiL4uzjNVmB5UUVr7Myuic+X47CAOzSfc7iH2LaekdPNbmt+09i+oV6/Q
OYjkhzOCTJyKcleShrmmHbwwogfYyROgGRilK1J36MUGkZggD8A74s/pAq6JirlLjDna6mpgDlY4
TG6m0ogJhHd24MBiWJAmRAeNi3GNbAKYV/YaDAz7j/fRcfeh5VWBpPnAlxeCHPgZ6yxCjPNm+WZK
0a0+8Q+6CXWEWplxgMgL3h9CgiHv9E1vrswRAt9O3PJoUvoA+LJVXYQHRmilOPlvorDiQiMWEpHO
7w4vv7EyskkqahRcDJAsWRgG5qTxEC4kuILHC9E+NINYWyu8ES9h7CtSZXw/Xo+DoBnnjKsZ2xk1
Hskbeeo77lhL19fkNpp1Zn/JydHZnEEuQvwyKvEAW/rbVIj0HA896gJWfWDkSRjSp3foyETLtsZE
X6sB/k+clqjekfRqF3qhR/wumM0PKg8J0hy2KuxsqEfCCpny/m0TXIu8ue/3MfHjf5JW+MKii/u2
KzLoMmZ5CEnvxG8f47Hh24qi+FiPGmA/LERzWFH0NJxffO8Qr3QoNmSEesWKZ0xIri6A6OCTC0Ei
MZbhKnQYDwmFQZLo47KYDUDa0QPP0djvkUGYRF9G7USe1YcL6BgRsrvvFixz9YFp7Lb5GsvBo0/k
KPESAtPzyQUc3VhaN7JfmbEcZsxEXxuvE3XJOCJYwiKCHYiquUFetBgNS5bJKxtSDC8Akon1BjSJ
83Jzi8DeCeTi6UCf8bLZ3uLzNtsMfKqAGXPmxFgG/aCFKyOK8DGPg3vwZT4XcXAClc0Iq2SA85Hn
vhgQ+ZfHam8U3cctPFaoHBvILW4QxFp0r5G3s1D2wC0eWjgWDL9cyX4/Zbh7rGtHCx5E5cSYMrGj
UfbH71S4t+AT9eI8cnWT5SSPhBGZOQ8ymYODkETEG7+1iDj7imJ6/H/6CuFDhCidR/Bta9LIudHb
2DcfIFki4Py6Z0IEuKueXv7XgQMQBcuPI/3Duf5BjbSgwiYg1OwN0o5Ywa7MJ99GhnbzYQ7pPqpN
fNSgqbBLb5yk2PzENvltsenZTwL3Og+U/oJeMGWCZB0btwwYK1ANxiUK5f7v6qFC7N4fVcl3jgwZ
pHuOJSeffpN2q616tpAeqocaShVTf8Dexcr8IQlv9VxJhEjvh74xvU/0lYTw3zCvCEV5zEPKDQle
DxSELm/ct+pN6KKvE6VvsyQzZrUbaQZaQOTxDS9541RByTDrgqFy1lwAMgAG7iw8MXkHpGMRWfuv
Z69kOx2wd+rkptFeDJghb96RsddX5+13VTKgW7BsDDLn4fgNElxOChAAA+gUfmTCdPjXzTEp6est
umDCS0KQsmFADypSutK/hdJfHdOeU42v/s+WOZO7Q40EBNkpAXPYL8zmgAgYffBn27EPrmjka7wb
Rm621BjBJXopVwgmtX2RUriLWPy56rHGgquCCfCewebiPx99AH8a7/fHe/VI820VGsQZeD9rQ1my
9SFB1JaSTqjLM4j2ZvRZlATS+PXygTQsvmkjg4OQ9g2OZvEW0z56C3Lhbu5C3nYaEmOwc6haPhNt
pYTl7Je+ks/ySTa+huZa5JnFOqLr3buzRefwcPlJNWDzMnlSMF00nrZCXjkEmOl72fKNG/p5VMbY
XHPhwBdWAJrSbISwNVMk/wlKmQIggx+vPm4R5QFbdczM/YsATTdqUpJFWY2QwxJa4AhbABHIgKX5
llf7JcP7LsqpXjjvIK4x/O/5xL94hZbv+OXrk6dPjhwS/SDbdEC9Ih0A3P/jK3ibhG2DmQK6jKgk
jASTHHsWZyFxv7OB7gLmoLtjC6p/MIKggQARLz4DQdbf1sPVK73ebQIxmcy/poS8KVIXA07RYzFF
CW4VxN7S0sTdzTeqthRkOc6WS0hiSYc4xwEDgc1ObqDtnoBe/fW5cSAuKAwnsYaGqjPgPhcGAj2I
Z+TpR3V3dy4W0NJt+5rozOthMTqSuUSWuaeQLox+DFWK8Fl+5pDS580voZd6JoxEFJ9Orj72o8ly
21tlFBWtcf+d3QyVxRhMuMTatCUmpwr1mEyzkNqh4L2TbBk+mcOpAbwV0SqXQxEUQPlEZd94Bls0
hJTUgMvw2F2wTI1V8tEArxKjtYZ43tB+TbQp30UgSJAvvPPU6ZG8s/hErCRA2TWB+6OX4s3XDOoW
Lc5sbTOqGTCKlHP00E6zB1TinYFBSC9LIC8KV2pQpTdbiLxrF/RwUYTMkEP6UPlzqacwDl+/mtTT
jgCgOe831MhBstsOtkO3iaLlC4qHQGCoNxcO4R7exiQfizzxx/oJRlftu9UvambCLuCQJZBWIeQJ
IS/GvhE3jWRxlHp0seFNNI3ws+iHKoWJ7yW9GN1Bg9yP+hOytZTDF834J4K7sNC/ECjFo2vjFKEr
+06CGJMPoZc7/Bk2eA+dWUK1NYyHsRxJKUPWfU2kogUVTiywDcK0qNyej3N28PQUxOU4s382jwuB
AyjJAeS5rBmNlPntdD5dz3aPeeskTRkiNSB/3WxBh0D07jT/2SzBuGRuAfYZrtyNMPpzJZEjeA4A
xoGw70KWJ3z5qMucG4JlDzi6299IX1amF+ezAJtfEATqfAPdZbg2iTeHETsggb/upc2t9kBX+0nH
f5I+aAnKqNgqFk80XliyV54QW7hhg3Yx+GujesFzAIL3HnAvBTn8vbTP02JhQItO+FqfxdnU7MV/
vYy0vWgHuDEiLShVeaA+ZIsGbZgJ2gIUBL/KFzjYwDpCeIyMyOoS0dX5vdMm2a2L5cUX7hlKvchT
VOicfK8G9nfdTepURLm2GL8zm0oLa3l3W4h13ZIjmXHqRoaY8s8Jz8c1F7LtG5SynL6Rr8wGLla+
SLZrW6gYVfM7aQgz3asqPnbvyqMvMbV0qSDQuEiNiwM284AZWRWp/h3toVQQe/PmUDLioJV57z7E
bSmOcNrICK0kEyBnQCqBTjbM+WYDGs0o23Xlvx8SdpggLCwf0tlG7NpE9TgVcnXykLhkBssCfGBC
UiRp+I3Lzbho6I9iNzBrJ+emQBFcELluZd4UHB+f44ycUV/Fh+iTPeb8TWqCAXi8duUxc9vTLVap
cDFB1n3VuixzCA5Ag57wMrq/BQLr8OXJR206FFWBAFFVCN7ElDNGnGS//zI/j2AE+MqXcDIPWAl5
k/mfiGJar4My43ETzNsMsD6+LAc4Ll1K1LTgPFfSgfU/Ni4logNKZae2iVwgEvUSCyU0Sy0l1MBT
aBMY41yADIFVLJiW3tF3ryZgZM4dqojfF/TJzI4f3YaFdRV3oxMVTmwWmDAkMb3bmDXhfJGrye6A
FgC+x92YgguGOEcFTjZiJsq5OlOi4fxM1GKTykcdLT19vgBq2Ni9PgpmI6C/edImSlQnYB1Q1i/7
En+s60qLYft0+2NdYjItbiMXl8LL3rw5SaOGkIdVgRd1o2xyzUWdoFF8zvEvmk7fIvODo4JYUNp2
2Z8FHt7OJOszRhz2vyqMHjWrXJ1TZLMOZy/ose5occk9yc7r7LGRnaSUckvQdr5W8JQmUxuPp1NE
d0vevQMDQy0gL+FPzPspdEl47wP9dCkVYohVWCHqkJhcT7C4AEBgwi5jsD9ccqCTw1OCKMtWfCj3
BPPwQevTNmHyFgqpp80uD+xnwTNfT781qOCfUBUC7zDewca4mc93x9GwcDBF6s6E7I4TrfYO6y0/
plndbI1MD3RgWCUBdd0H+DjjKFJ8EArDYYK6pY/gF/GlamOM4yViUTEmyDBY9M6vwI6khOduOFfn
9Np+WZy6SH/G16GZ/UYF9kBu5WVDvV/cByRV7tYTzSSi9mg4xtKHtxNQjCyhYcI+y+QWXZwCawTS
H5+sd9RJkzxm5ON6P8fy6Y0nk3ZJGy0ZfoOnXwMsrT9PRkDCGezBvApkEEFINr4fzxNQKhn4vGCY
dXL7AbaJ61VchXhOmexg2TFcmJz0l7vSpLdlSv+BfHPLiCwXmbxHm/SWyBDowu6KySEGHskgpNI7
eSDnkYFqjf4NbVlPjAHRG6I0rvVb2NNIKTi9GyLfiDlZyB8z5nH8gLdtoAg4ild0YjOU25DIRCtf
Vs89/yc+fbKT3lynQed2U6wcC85vYWrMt8pedAPvOePUa5hHZH1dLCY24qfK+WsMnu99LkHBCyXZ
xcUJal8mTHBIOjsxOL7pZ/n7mENXEeWa6s0d4Cba34L75Bs+cCOpyVCFKr1YGn880sg1AIxFuW8O
f1b9ZxiiQJRlnYLkas9H/f7j2xD1YwlqkbHWhndciSioymM4UZOPQ5S1xwBlqWNWHqj58OnuaGOx
dkhmaQCQOb8WBhIdHP5oWRK2YTQ1xFHKIbzObUgZ5IjEgAXAtMjgfAZUMVEeiNL/TqTjgAGI37Vn
/v8vEj8CK6Rj/0SQE577IhD7gUKO3zMkSwQw0C4JkOUjK44DZ/Vw33/UgyZDFlNBM1LTajJdvZox
JtXbolt9IpmRhL0Xj2VBxW5DRQ4oIXIS+EHxjc9BvQoPuThtRnHLb3srhfDwZ42gnO0zYRAgPRi6
XIOWZsMcgMk36JcWl/jy4HxXom9QqDaYFbOrC6XGtNOgQXMyS8HmyTWgsUe9QF9p9pixiBiWuNkW
d4sKzYSJPkZ0mrycCZIJJMusI+5jrE4YGuwm5Js7gFV3c58STN/XOI0Z/ogfGvoAz1AJwW+ckNm0
ItI0QEAX6ySFFmxu/el19SN/CHyNJ/sMmrGEBXDZWNBWLcm/dR7Wb46rRtlJc/ILRHa9/xi6T1Lr
Z3jN/Qej6zvKNtXqrmBl3ZNPjPX1Aq38gY+C4B/BW+I9mLAUySjTkdBsy3+PlFyTqNH4SpgTUfP3
oMAo58D1GQhXpGLsL5WDGESlFLAMqS7gj/Ng03lEsS+u7rFOIQ5/tUF81lsw1CHrJnM9vylfp3Vd
siOMdFI9HvbzYZ9LxGFBzVy+kRO+Vx3zvuINeYF//L3clFinqeQVRmf+oZJZfOLnLf/8u+q1LLKW
PsUAmMgJyCoHh1mStN+zdr3tA4MV2SszZIeMO4SeOoTSkT7+sFqsPyLqBZnuxEAkoLiQ2X7BKcdL
ReU3MewsOS80u06Y9Cf33dfOCNu9e5/ZThWwQkIYFSZWsxxwSTSkIkzfHmSzELzdrA1Kj4kGXsOQ
AstNtOY95VoKUBCOBuTT8GZF3woXQSswY6DxWWaKKJvG6s9bhEQdDmo16B+u49ZFAbhXEdoM7d4X
nel1K/8LnH/I9lDEkCHS854LI/nQ3lWn2kyflPKoW0unfPpP+s3uS5IZiB2N9MJvvpG4I0gdrNYD
HAMfzr9ABHNqSRYzYGVkc5sNRB4leht9+d3dKnNA8N6hw604HxIDbeBd481yekEW0u72RzUokkMu
tQVVbAjh3nx2PFwA/9ypEKtn79yOiXJoi+ADZb3vNBGur28oHzvPIMpoOZg9GG4tZQmGiM7VsIgO
1Y7klm/fYU0xRDHpWfpRmbcgxVa+/AUAozj/9TkhCTeS9CiCCZrJ0EZgNzCvZPd2M+3YCwWbuuHc
omSYKQcD6WgBRPtJKqTKPwue2urNiV7jAeXl8PpNJJRGIiSNgLvK1RIfHDH3Q04WTt+wF+bliBfH
6WYk/JPf1ST1BK3hUOQ5wBTDCERYOkTYZ298jx77p3tUUTQy1F5tEF+mCcOCYq8hADprwJkIl83K
jKQxY9Ok+OQekaVgHC8qpic9oUaC6Agl+MZcHy14FpUkiwtcHGbkpkYd3M2ErWaAKeE1xu3HE4To
KR0KTDT97flIeHd72Hz2vPtZ3BOzVc/BxQiYSaIU/Ax8TO+Y42/riN0izl8i9VziLIXdxw2EchTN
HCAxAjzeB5BzfFiZ3bM+sw/U277YFL7OSZTPoDbtB8Qjb7G07W94U+dDbGJqqPwtzibScAfyBHbn
B/OEyGtB6lACRk4Myuiy6i1YdKXDgwnpJES/d++aUrfB2MTsPftNHkLjT/Emr/5MB41i6+7BAP2z
B4xmZoK9e6GwCWGAIT6FOxAJJGKN6MmNgk/aL7A832yW+DdZWBy32lSaVQF1UONiLviWO9ayL/kA
LAHfIc5KZamdZDTBkPQc+1w33E8cZGs0VUgerydpAmWjHm5jmJyVvPkWnD23xRtb6YAArkzAnL5w
KfDlwMlH5yAnjzxFKX4mOvbCIeDmLJRoMHK27OxoxFfn5bR/0mK4AxozM0+LXp6uw7R+HyNm6e8K
RTNnp47inNz2GVdAOZXHL/pfepYaI7MmWeS7rB1o9cq+e/A3ODRq5JZW6/bGWRzQi6UhFdECLUCX
OT8z39QxCX6ByCEnm4P7rKTYFUdieWoNwUWPYceNLRwyWAuNDIQNE3WwvTsoUccXVEetDU3RsXRC
EJd8jdDrBjWHtPsNu1gmBLUKBrNedJtTLUS02Vkjpki8F7Sz0Plw83M/T3pRAToNvGezKC2ap9du
uljRAaOBPJ6F1U0faynJI5UzbyUfOxgi4It2MxD3wxn5EBP+wNftw8B6hiL/kstJ5+gQOAyjuGG3
jBL1XzswZYSDHpc36bQUvPgMYemTWI57cl3/sGASqcftRCYKeAKHIV33KtMzcyFSMS7wQ8Uwv2Pc
WitpMkRb6w/9DvTSHCzR45iGmY8wGE+Zth+QFI0Lx9ukqKJisi2gxYiTvCYF+Qj49qxszM01mivc
Ov43zOG6iewbNwp9eBaASotFh1qEO74ZiaIPbBaH3mFAPig/gIBSJI2yiKnGF2LMOqJV0u5AhHxD
wN6baglxtX1O3KsJnilSa1UEItf5wBVYk/BE62yK3qDF6s8AAHtPuZdzFmHI2MdkQpplAgcVUztQ
0IQAJR9Rwt4Dzhk/E915zYQ278sycibNtPSNsCZcWUARZ/vmksg7x5+HSkPyVRqCx5rsGw2tw+BX
xiLzSsZJu4imbDyb56pjtikLseCCdjAXcZWzadx75uNn9aYg5eClQRUi9sawU47Jm5f5ppDs5byJ
4MYsyG10BMxXxHfkucq4M5FS4uOd5Qslzo4oCoGMTUQbFBWpI793qFhoz9tn5ZwpYaFHSBVIyg3U
uho3DsHTE95qAic8wor5o8NZgxwWoyC4k2TyVGT+768HN89hIM/RdCG1IVFOYDpGnFPhJPancqWj
8vtYKPvESSjy71zWpstEIRs5C2ih9DucnRenDL8BfE5yDgpAE8P+BiiH/+isI+iNb82IdeYaGoGG
m7k0x+1B7QttnYnIAoIDfIToFnSF04aIVtZaxIAUdzhK2K1ekKnctii3ZZ4YBA4aNtFeLH0tVXTz
KjyfC37zy2yIeMms/unuagywGAV7wG7mgK8YWje+nMk9Ro4A1323oErk5NtHt/YC3GLhryyokzYp
9zRSMVmPRQXEwGsYZ0YugziYc/Cbko1Mojax1AiO56L2CJLcg6DEQYFElv9HQcvbeMxr/uEb5GMC
VTavvcGw+vSQHFriyDWF5YzVkC80cGRtyXM4ngagVYyuk4YYNsJ6lnmcua8Eb81fE5LgsCrWN0xj
nNv7IVxx8uM3Yz3cixTcZpqN1bmyFdoki/f/74qY2fsdSKw4kxrB0n+niwaxqEkjZsL4DmuD6SHu
cUGQeVIJuXJERgSLaW/5faFgMVFI1ms+Tqx87tmkf2a0AWvxHuiiSptj42e5T5AwDm9SRaF+nWb0
tOYEOyVVwMIN9vwvwRpVCn2dIbQH+0HNo4vZ1PyseylnMo0GPaQPwlax02hOgWKipYMLLkPF2aWg
Rih8gu8SwxFPm1WkvMbJwx4GyphA3rCZEzUH/qXf7fYnoiEGpf0+wNydI3XDI5FZ31D2hfNEdNv9
GKSc1W/IgnTrOS/vjQ4FZdEFhcl1hyxLAQ5J2Bq69KAeh8d2U3KtMEtt6o08K9afDXJyhMaDsdzE
L294BIEOJMU0UNKQncqVKRxfKCElTp6HuedNhZmhZ/YRwD1xKqgzfk/d/GD5/weVl2E2FlEB48Fx
gKqZ67e0Mwspuxb/NkpE/IN1IdZHBR0FIZ+8IbD06f9P9g0zaIemqXN5i64nMa/WY6QJIMypwBla
goj44Omz6OYFf8/Qaiedm415+ZmDtvQFCvT1CN4KyhB5tTb9Q6bPBtcBMPDUbBDvosdmw3NZ/3+4
JPhiq5a+RYk610u2NqHyUWh2wJkweq4qE7aF0g5SSRiVFPESRGGC+JZx0UjsGdxeRaQTgFLg8SbV
31RBwWxpUrMZj1mxEDOTF4B4rVwC+hkRvxhrHNpgAU21Vp5owWupp/n4usQ4wpFqdt5rAhUg7Jqw
X1zyF0u1JJ4C9xVqgCdUZhKWebX5QGCkHq4uHpGBjxxswgf9IG+b0dgjG9rVVwJgxnEdSC5QDVvw
d3VxLmsoDavsgWvwr4Q/RgqS/n2eLbsPbI6j3dcOzRpBPSf6w4XZYjebNtPOlQ75HAwPNc9tPOBl
iVhFEcUscC/glzes7t2uhCS/oUp3jcyBJpB8p7+t2wkeSYZdIBYKpSYTAesdOyYRWmSEaHigsVc+
TpQMMLglyoxYkxZgAVsKQChLvox0RDXPATjur+9kisUCXG845SRIzBd0Klc3Ki/qJo7CccGEwWa8
B6i6gSfTXT3lj/D6fQpn7iv+gUodwYq/TEBZCEu5swhIeNll2P2cDESW3KiOdANyoe/mcNHn+wUw
OW4wRGJwvgVFxKHOLZj/wfs7b6sHUvANVYqrzvMDH4vb7DkXCT9YKNMHciRImg930IcVbMtoyPEt
ADKu8qfJF3L2RDpw6E055ZsVCzHKWWDD4XCMsO+LsG5oF+Qkp0WKDxxl3o+R0Mu9L+8J36ONsf6g
MkhoEncxtf1Lynq4CMpHDFqTm4kS2cPxgISdLnNLD1qHuHsw7QeUxPCk00EnXno/bngEB8iVH/VI
x+wCuYZ+DODrX/JNR1gAjFqe9uCZ+bLa6mjTmT8DFJlnShr5gFsKuZRIsxidLqOHiRt4tIgrruXX
6gCb/zcIpbGIeOTS5aj++OO3hWuksoUmdW9s8HLtbEMb6TC/kvs5GFuUpxmzZUX+MKs9X2yi09c/
Lmp53udUYD3hzgNhH87AAGw0LLGSCLajm5TIzqgZRNm8+PKbI2ntKU5jbp7mgtxmuG/chw8rnwOy
Q1uJtJLrEusxn13/RJOqCP3AVUf7iUPYZ/I4gtvEGVKRbHYmOvoNkC1bjwmgMEKMJuilCGlEJQsa
F3SfVGK+Dr/RAtDnhfDue4IdYIFEzKWZ4/9hvN2Npgntr8Xpq2yk7wgsm1OyR4oU8BHrIjVNONoL
Wr9FhO1J5DtrMFgomJksObkVUvFEy1MvrU4crIgJkZMsFmBStDK4AuO4QabxBNCiLDJIraSx8+Pt
SNGVndOT1HMuLvAGb83lpMTSkfnbPdCiQPuL5hLu0opiuxu5HaUjkdz09GFJ3JdZoaFFno1MCpqC
RQNzUYqiIXl71zF8uwgOg6fFgDhg/8WfhFOa2gU8ORNpyrYzey3IPhWKfhQwlf30NFhZnNF8jpA6
2HzYKuQQjGGCVNd+r+EV/HJ0upLJhgMWva+EaJscYQJ9scXY+ZwoHc5livPM2QW7LAKYtIsLZgUc
rs6Xcg7Nh7Djb8VSusC5yecATsBKCnyOieLHoUoNrURyf851r6Qtz1Qxwcbtt4ce/diiAiu38FHO
63QpClQkuhDJWLsQkNAjB5rQmo1wrEKOgBbyeUCTuyc+CtEVBACAFKkNJQRAuZnNuxh6CbSqsMg/
PZLye+h49BHhgZjMf0F2J08F47UNOnjftevdaWCrMY8xaqXXzX/uqtMO1Td1dEjULeHJgcf8bX5Y
OEEx3GRqJ8ywzpAOXWRyJHjcEcMhhME3rTpX9FnT65TOIvO8ImORpqffaIYd0Gdx90VQ7CN5b672
j4QLRJdDHvyBrY9354QE7OA1HYKL3U04RMrgsA0PwFJ6KFJJ7qfoorC9WWeXSyPgx6M6IPAAQ1cV
VqOpkCf1UoOue2iNwEjoU8Gp3Y6CAGwf8zWgtTVwazt8L69z8rOvwsDCX02clr0EDiJhAE8WVWSo
FlYXT8QSNyOCIcqR/ZuTJvNPVfgg7rEat+aRvAwoUxKQjxqZH7KJId2aDbBdSuSbkx3gf+wjn4aL
VcTt9UlbUgOC59oTXPWCJAhAZVAiIvFiIbNr+PL1+DMEKRKRw93E8MuV9d6Jug8RuUnlEwp9AmR8
AArzUsFVIT4KSDoz2UWgvO9zsgdQMddkmLCXXRIwjh1BieshpmnEACgTpZNeWr276LLJaEQVa+MP
XpAQZQonsLB9nX7CLwfhYwkDsF3DoOproqAk97ZvPSOhvc/VZv0JvQbx6UsfsOBf2tGStY3rD84G
pYi5hPs5EUfWX39JNqlRi2auMVmvSbbgh5rr8HloNkAP9cgMP8KmK39CL82Y0/kGvojf/HmpiWbJ
66ngWDDZqUHdXuEpfdjH0Aql2BvV/6qYeUCwZd49kg2iBx8bFW2jQU9UaubP6EwOimTlvPHc9p53
QcLMmMLpy3k3EtYUjQf8DVDiDz2+JmSM44cnQf7qFuHpQ38wkV4AR2QU8XLuQcH73Y3qi6ufQDwV
8wue9aBPeIAcmfpS/yOuGl72C2uHjV5A+ISvXrXsljhrU3WFQpcd6mO9E2CrQCZXYoUDWfIANK+L
HrLsFezn7sGPJz9HpDD9QtUbfPhu5Rj1eaTC9p/3nS8oqRrd7HgJeux/KBGfB0RU0l24OZ7YbNvR
GaUVh5N3HJDZ1G064jaQsArlq0FsErA/1bcAxfvCkTJQdsXFo1ZbO3xTVo63bBj9CHDnXkAPwXcZ
LHhXLxF1VQlmrsjYvUB5qD3aVX4rGLAbWhDM/aAKhCXGTYIQICGDk0B0ivI2VKN+cDEYFl0xZCGj
0nfXL1HjjOIIfrMha+En+rwc+SjiPxnFKyRRhXnmVkGUicJlDvDe25QRH0DDQZzZzwPcDdFp7YyY
NOoDY1TlTLpwOFnjQBF0uY9QfThigseAMCrI3mfjWZAZRvN59HaGSPE25w1WjoXxd2WMZ2pkk3OQ
OV/Ccmh1hFUB1cwlHohngLuFnZX0gSKRCdgUBwYhEmfMG9WyHpfT32S4auAKc6dUR/0hQQt0V4c4
no61X22vIai4hgC37z65rYRrRWwYQm8Yr9ARkgaASK8iXqyX3knVcjC3Q2tlk9cSobz5DUTaCVs1
96TkC7LZSHtu9iVZNlQrV8rt7xaTE1k3IOu835nq3vGTeTIiVQ2FK6j6b09bK2pQjSpmHmCA2rej
ViNmBWn9otPxl+iQI/gZFwRWgshjRWkJqOcTxTd/GaksJanpmVizfI3IbCkHMYA9t94IcMkybk6G
qzplTPBapKXckLx1fCIuGnMgvKtH4TQtF8gVSlQRQQEbReLLe0Uct3sdjbCXYwsBBy2IYkFzyj8t
qBdGVf6m4L2C93o7REUAWKQFb9p1ms9/ZI0SJnJCSvya0kLBdR5xOYt/Fx009VfoyB/cfH2MMTU4
Q9TOf+Ns0sLX4fbjtl9xqAD5Cas6HOOC8DDGwvaopEKjMPshFORxGpq5zx6JUsVCi6py8a8vcX3A
a0FLBz0rHpZCefbQzIpRJbwuf45uIzaVeyLhUqqowGRJeO7JumTGQqoTdCFKHkQuoDOrYoFetR6Y
Wr6Bj82SRwRRjx1liCEcCx78bRuR0CthtMV6YoOFyIGOvRIqSmTQQmdm1lmzGuhG7hcGq5c1/FO/
zqNbKA/zPS3n22gIVfYRX95hCpLHsV/sPjwADvXrTLBpwyxP3iSEXjYiHZF2g9GAAqUG91b8Q1rn
5Ig46UKYf9J3UAEd4fTnwuQOOUPXl5bOYrEG+uMOeRPXSiQYMp2P1adJ7jkqJ4pAVdjvPLKNKSMj
Vst74bbu5heSiFz+3GuuBgRF2++Ro43W/IInQrgJzarWotljveYEQ1JmkkHx5XJylRmvmtorh2ic
VEY4SPeFe/O+8+ux+7k3sLUYX7184pXlXg2gCowXEkD79w5YL/FmQIiioAU2Rz2pAD2Vs0dKu5Qn
AUELuk6afWhVgpoja6ICt+UPuV8AkUg1u/HPrd0ze2CMOSgAIiab9z7r7zXvgrblqGNOJ4sMJTvv
IZ722n2zF9GY9cF2jqbV55rmb7xOyDlOS/9LmPD5D7AJGdMRb1I5+aVIUJUvO9eoSO/kMSM80TyA
TFDgod+Ewx2IhSowuwdLImpQ1cbkFBe7IcfpjU5sqFQqDCyevBsJTApJHSQYbS+wqOt61xy1kH+B
z/FvyHfLpULNfR75We8U/RMJ9NMXAraGhQucsyd0vqCRat8RCiv7hhArZm7VMKcyt31Howaam3cT
UGEsbb57cHD+GwtZayxfLBaa+XA/W3TJvVWf053znZQHm4NsqQd3ZOmX8DHvgmyCwmKB4mkmk07w
NbPKBLN7f62icYld4C9CFPsfSee1rKjahOErokoxAKdkQRAxoOvEMqJiQBFRr34/Pbv+UDvMzFL4
Qvfbb3Bg437sPwzxBrTSOPcWrBhWABjBKbymhd9f39DzIWQDn4U6Qhl0cXm/oqjH/Fw0d5ydGS23
NcKpecpw3ezvMYiy1OkvfTLae1n1pBQ7Q1OZo91k9pxQAiQP9xZ11oVbbXjiU778n2T83HHjZcTC
ZEi18GUmSrltpnvsNAoSLJHFuE/mNTAqlD3NLtd3y2dkxW31yAjEXmKOiK9+28qwxtr3h8S/9q02
0oN/H5RoL2whoNjAKmd41B21kaQiofbKeU+zyoMMa/B7QlhuJGv6DfsFSx3cphZ6Ih6yCIrppbK1
6q+5SMHXV4TzrgYMnEYve2o4fAWk6aLJxoGYixN39VAZAiyC4tLXLohVIFTeNpYx2lt+Cu0yfKTR
eRyQ4NaJYX/YohBQbczbkjGz0GNA8IJzn97W2pg+h98QugA5WAtCZfj4gFLoShdAlZmQJ37U/Ypn
BVZwdU+TFtV0NRxyzfKWEgV9fvbyMzQBs/IP1Q+0VxaNNpbUo1rudpysKMK5g3WZvVrMIO9+G0ET
elZSB+M2sRV3RwkvzDWVIZkf/6zvX8s3V/4eE8yARJtI2fUgZIH9N0IW61dmSMt8hNb3p0zAckPB
mfMY+U7lIGzwGtP2aT9QIjYORpX1U8rLEVUlkTZYTL1/5hGuKvGv10BrRw+YgEB2tfdEOQEuw730
s3IKK0ZJYBmK80WuoNqdco691X14x3sT8Jez5gR/q+UAYd8yMWQU20A0/dxt4IxcllgRnfGxKmN1
wcTTiJRZtUBEiwdUl+li/A5eOAI/HQDmH809dIEGVa/d1pg1XPds7MvoOp6C8UTAKB7cpNX02fH7
mmNoUDjYJdfx1Zm2HAO8jDENc8zkuCscjSkEHu5Dzmiyr3wmwO49KCD7Uv6iuYQRwL+YAEtFjdcJ
MZfe9YYwYRt4L5W9z/+AX1kJ3/hnltlxdIXhygVF8vzg6OLsir3zB5gIIxfYrggebR0ZLpwyxiky
9LhbCaQwtnLuNCDdLB6YYBB3EGRCvJtx4cFPgpaE9xKdKGxli2KR8K14xZxK3638/uR44HdHsHro
7YHpSDnk6ACVMGKd35Aw8bVghMU95jXJ3frD6JGfujcidbSlcfgz0qsDfL9/b677G8mGoFLeaZwH
Mg3GBCUpItoVgKyzO4BuUuzVJe/vEnIuM2zRp8wBaKosymtmjmedgZAgV0Tc39AUdhl7A0qhbFnj
0Gbd0gbUHroNSUW9cTFAe/47nFPYptdlYnBTfVCK4NBBaviXmCno+JAHGIa/xieYVicG3JX/ZM2r
Z/7U6p9PHj/p6HyWhxfMGTgJGiVI0IbQVu4hadG6uyisudydbfHBp81iYrDseL3UwLCVxmF0d+/U
2ZcZRwXCWg7PWe7W4eRl+nraWbL/bt7yNCAMjdp9qTNnxifgHE0+DrCaxR3Xs/bkrzg6lEaqBWvf
4rQ1RGyDLQhYAWFTRHPOUNqiyyyG14G5AQ9zq78H72XKySjFDrMoW+M4rz3cXf6lV/+caoIhWwoD
izZoyM0AzsQRRSoavfbZpERmqjwrJ3cvyQgFxvL14tfTzxwJToy9HKIfZVBTyQ7hj7AGbdDdALIH
0nVyLI4OYrurOYEbNYCuMYZ0lZy4OdYtP6YOZC1irAri3R9mR/MRBvepeEQSbBTh7mEQXgJhNCCS
lOf1NYe8cb58PcBuBQxIJFB2RSH0f2OIFmfLDfWHeATMEsATFQvvnhZyg0PvqMArSmpATKrtPTlD
/CEiTaoH2hcs6mxCvi4Y6X5GXUCQDvMqICq4KRBepGkNmsE1ye32EosGzr77Bj/CH05gZ0ffXLcX
X6WQoclBrIkJsEqvfJ04cW4mhfUP0ipUOy+G2m9Aef0J8oEAe4p5LB0pUxhnqQDvFDlXr5sU+9vJ
zfdFhKSFicRS3VUUvwoYNM/Orl72iy4TJlozzED2l4hXvBOBo0D6XCE7w6lPISPCW9bRXEDdq8vd
SQwRQp+/7lRMq3STqwkAsw6tobKmAySy1yIJzuxNhbNxgmp2BwUnvMyn+mD81otLwD1mdpg3sxI8
BeKduuW6xLJvufKXRseciPIH/yQNVp7i7FfE6X0cwgSD+2jtHW3eorlExgyadOba3t4mxwnzGfvl
DHLw7zOYNcPj8A2L470haz3spX2ghM8fJChjDqwgGeucwBuhiDChdtbZWpqWv362RBEWUX+1Vef6
sVpRq28NRker8a4+QiUKSRuffDiEXFvh2b+BVz5cSBjY5ZgPwtVWmFSrQ8XjX7FzOaECSPQm4ZpQ
PMC0Mg4470QVLWcrtTtg+YN4Ca4gIvHWT2fCUmhMR5vxpBkjBhibDLVdbY2XN/YlozN+oWQvSATg
UO7qo09ctqjKP1C8btEse8UXMS11gFcXiDjbjg78twCzc3rTCccA7CuXaBdW7mr3seLSmkEKwx1a
Q4edBdfBPzQsjGsXTPVJJPvmjDvOP2icNB2AN802/HPEzR0DB24CUiwcpGxlePOxYuMMqzadXQkc
i0SHR0M0HPbOzge2N81bO1gS4idN8+Fhb0vaLPYrU1wGlbVLuhV0UiU5j9dUIYwQ2M7DyW0/aVsB
LOFMIKxYP7I5g9zu7M5YW1+iG6x6Y0wsFLIe0AskiF+3smtaPWFwQG7ke1krfo8WQRp6hZlYxoDx
Owe2HViqoBPYw+jxHamz4avpUYwl49mYys2G+kX8XVINpSSWQcWW1U911R+8M1x7YInv2UFcH5c9
bw3TkcKG6cnzYlXHEGKA7Y+ly4JSwCyWhbd9M7b5mUltX2IleHtyBgEVIDm5ORyYFsXgFJGQV3KO
c0igNvQ5Bn/7IbxPZppuyh1FjAh9GtJlgfzI+lScLWcfkbRQZQqP6GyZCcfNhlVoAn9y2ne8xz/f
skVLuhyGpyHnHHQwM4BDFiS3MMMCLoCIxjUP+h0rTEd/dL6v8I2tYst+TL+JBhuix1jxbK7R7i2Z
mru03XTVR3cPKf5lZiozhjWnKUfE+mlu2/yQFgscxrRf8AHk1t+TkMYn+Znco1ueH++Y3QA2imGO
v+JE/llLy+qWLJSelfRQKkSwgGWI6EFSZK8z9gDeMk+juLAyrHbEmw8hDc8RhNpM+WU/S/ZhMUg2
n0mJHxMeSfx9aTkwKyEygymbyYOLatu2hvsr4tQcM6UT6tp9J1Cxao+xdnawTPda0+cMi0p2WzJI
99DAEfB3uDbbnHNfPiCEBfqKsIRgTY8AbRxiwSbnIDLjw32E/NVMdDOl2GFrq+6L+Xe1/HkOcH8F
q2uJohRm1JKGPvxuuuEbX3Ys2y1MFt4RtRn0QhXsi9LaaobN1Jgfg8aXnOgyR81xneOATVjXv4BC
HE5A4VGZ8czeKaNnU8/eMzh+oY6KiLYbHYItZHDDPjBpTXCRpzvIcFtz5Ao6ikY5IKR6WwUa5wgL
0UWlwpbfnebFunpYkrEFWRVhMamFIPi/A2gk4vt7dgziXwwbB1wI20PQNbByVubhFkNxceTEeTCj
/s4rhQwXWHFwedo2eBPKGz5VCfLi6ECPlz0ZBRQSBiQSwGSGSv/CFYyBkXw3YiQPS7M3KG0iRrDq
ZZTsgjx8xe0bV0kiHFWvPdGtPvlRMM8dbcB+jlbO3XktcxfK9I/YktEpaXhDeNngeo+m4V8OKB6G
jCPwWGJ2oSXQKb0uomvOHLq0AeYXw+/07PwQZfOJup79I4rVf8whYQ0q2IlHLo6OpSxbIVT5v25W
DXsIlqFLEgSKVydm+PTEuLmoLFrF5s6Dm3zuW3NEFG27jyPYg87/5PfnJx8v5yCfQwxjNraFw8yQ
lEC3C7GSxxknCIOaizX5kaU7feBg8KIe4zHzkcYX/0NU14qf28q4EiJMYC1lcrT++oExIgXIe9r4
eUc1LwUurr8Kq0kXsw9+1cu1o5UHRITbIgAH+sgvWSa3AYGLvCv6I4uI0g+hHUeYqNjrb3/b9qgf
vdGcM1lsdm9arr5D4OZBrJOp2XisOMQn9TxPX//HbAfiEIDvhkU/5pAe8qWRN8e0POYprdePOVFC
BUQiUWMShxS3xpqJYYwntHJy4OY6/FQkcLDiYPORmRyQ7wSx6zZ90kAzn3hNSS8bEUhArHAzxV99
/88T5GLNGTnzPwn+YLYHMnPcfYbKCIAs7ITwmACtMdN623MCDFMAV5dgD/5Dge99+fW3aRtIKqXx
g1zKg1iz/oP+gWnM5EVS2imES4O7aT05hKf0476netBySGVn7L87SPo4CZ985Z97w2oaIayNONbJ
+V2AqE6+vs8FNoOaOC+H/Z57j+v0hSAFoAJRBxpP/2sxhoKyBzvO3LUwcTh77YGQx18JTD10RESd
zLFz8B8g7d5zoUe3QY5VPdI9/EV+kkPLc9awOyyXeajOSGJjWEUA1vjNyK4VzBt/TiOBgTgWZSi7
cEIUPfTKY/4B2E2QE516vuHC7uxkDlrv7jhhb3N7rno76PUWhCFfDL16DOuAltfrHQJRu+EgbnO1
38B0j9CyK4dvvNS9vifyzhriS3/cBov84WC+WB2uEvfjrtbF5sxmeeN/RG0swe3E3x79c0iiIYUw
RrUuLqtEpmikjAqb+57+7Plu1zi8KIQkOmNkzAnRZmhY5XclbYcsQHbKQfV+ZO052uIIQcY7rV9b
9Z+594o9oXq3rTEtNMw+rhkIBbhBi0Kuw8E2Y/wyaQWFyfHK2TXGApceA1K18Ntgx4WNOceYaICY
WT8QEuSIKlRz9tR00CZvQzHiaciV6vq48jJPyA1Tx5VecjzruQLnwdppJumg/OEAgl2WhhiGHxB3
mOsjxT9jV2asUtAtjglpodaObO1gg5psyFPGyOa5lROs4e/5tbgpTPsz8A3aotyG6QXrqQ150BUe
vbua9UCap8WmFY/J3DtRHqGAZtQHkugXbavSTEzZjCGzljpsNjnzh+8Ff5p5z96FIVHCGOCSDcCo
V7faWJnwsOoQo7Nb9IHhCKqTPTZkgyNVJ8Iku7J9vS+DyRtrBfuzCfm/OtL4wZM44W/wXdlnWiTI
dIarQBLoxqcS5g5rfnDqR62W+artGyUTLfp9oLcdfk5+H9xVJz+7UBCxNnp9A8INupWY/Kx+9rOw
e6rLKOU6aoPMlW4HpgXNBhf1m5gymxpfL4h6clpTAzVmy+lQIaHqAguAg3l/o7S33mQDM3bjLIa/
yzGwPaEYQQr8Ma9/WJZSofyQJ2GViTRtLZSPIxUmDjvu8cbC74h59BNrCCOVCvpBC0YPCME66uMw
XIGUwSIRS5LDyq2X/2jekF8mWElYpGT5JUSMLQw/CIZMbuU/GGnwjsYC+3Hz4xD0NYFcFScLSvr6
hyMri6KKkAbePYoj+/gw4c8ocNOp6MwXBXTHOqCp5qZhpf3sP8aqkw7X7HGcjxiyDIhrMVlrXABE
YsBgwcivJoCvJh24n2pJzeUAY865UeaIhsIgqWbcBpaYlnhszNrJfdOTZeYQ8gRFGXM2W06nFaLi
H+gytzpAACoq4ibhoO5oZ0tG7n1/ZThn+hxSLBlJU199xXvnh74gOq983GB+mGP/+6/2imoQsQGn
j3ay3yv//FreEam95pU2OYFXLm8v+9kfnhnzECAE3aRrt5GEIctaknjctMwzEgka6+6gI9EmR46z
LgzPz+DZd/rk9zkX6O76cvWywdPIYmH2hHp2n7PMX+MybYadwyMBMcS9/TEqMaQHyMuZ/6rDZ/xV
bS7hHiY2h+52SMn9nVaDNlKFI7IKZrIiCOLJMxquJsIhKfCl0gJofeK42fOO+LlfqSvYAkNmKlya
9YQry6Ecc8mnN2mnblzVEOCZ6/OQuTq6flVIhC7ellSanXW1Kwgi4oN5T2o6XrLEftG78zmBes0d
Zc1tUMK+M8d3G7SF+AQg08UZ828kEKiMaS3LLcwhBuoBszeOfyauumHtyFshwTYT3OPhUlJsrqNv
ZZ3OrhoOAQoogiis6aamPweXhC5laxlck6N/rWhlWvZn/96vcc6ElublLPxm0oY55ECi+yvtA56w
MKrmmOtQGKI7MNGyH4h7JKHiyw0M7+mBVh0azl8Dd+UmukOkZgioVF6d6nR8DbjEXlAQNuPcVfD7
fo2feGQJpUvoASAz/D+VHq1Ta6G6bWgOR7BJXEtVJsJg4EscMpzab6X3jSH7WJhhH+uTXtjtObsY
SgSBTy2brxVx4DXmaoGzhvjd5pwI/HKJJkZBgssd1Q0Pj7sl+GyL9ZkAh7Nwfp4LQfxeBwGLKZCo
6c9jwB1m7MR6Jh9Xvgxpo7fhWO4sQ7Kv7e78+7MwWtF44crkxS1aA+yep8W8Fch1rmGFUWx6SbO5
Jp0DaVIuQe/2GEARBnk505gokNz1jLDcLLbYo0X4y/DiDXuCrVRM52rv1MCfMD3vLuTOVmxd5FJ0
tWHtUHRaO9z25qfdO2U0S+1rfTydfEOERoEBnP77Y/LL6c8lIYOV9187UFYO4Kh1ZWCQIavhUcfv
MAHc5ThF3HP0WWU0SPx8VfPxKsIZbcXKSrYqfsbGONXCKdl8ab58pa1hh/sdSAaQhLUITwXTLZPk
BnRcKyHOndAT4+rrPwaq3eYEZ46FKQjjjpaZleHwur27x6BPgaeZF/od+tISILMn5ai4N63PaMYI
JrefuE3UplRQx0Qcr2DcuESMpnCdsT5sZ5TLrFNoOkQuIedIc/z4iHH6uF38WWhxRf33Wti+wzfB
t/vehoiHVBjaUgfB+VAYICuLsARliaiJKMm0zsqI5kmj8qMYYGU/KXkPO8QGTMs5I9CBdQbYaIAC
uxg/kQtETBjganssxAE6Bnz/r7hICXZ0+ntxJQDzoMljzrRQF+ga0e2cPczQQ8IpgRC6/9gEPCH4
nPTkAMW4SD2+HrLkt+DvgkkKG/HK9u3STgeUOoEmi1v8UmuYis9/Zz3aB/vhlJTXI6isnRHlDvLl
eFdDlWW2zBjAJZaQoQDwIM8Tc0K/3hQ4EoWtMX2ZOydWEQhUCDYg3bSf4t1F3eOUw96CVuMoZPc1
UiSUYCPs4f3vBOWcuxOySwvajmY/UbDJJbsW7gvSvvg81Gc0GAFtjb0usd/zcuL5iKufkS9xt76c
Qu/0ZnaiN8CVQs9sjIEJoMry0MAaKkZb4t0EUC1kcxw4ETVgvcUSykdnYu+PAcXWgYH7+Gkfvnb7
cJrS+DF8w8kflRrtp4lqN0c2/AO7a4XQYBwM3vSoY4g43hjhELWTXmMHpeo2QFZTAPXOcb4AlgQQ
xScFVtgZBTuWc/20oujanCa8KHwayaDa/bNFgS8OidTGLQt0lpmn1cemJ9aZuFIRYgIOCAvrSB5H
HZzmfYINa0K5idR1D9C5tpxbiK7aCMvBzk8o5e6YsTzvJFXV8xBHPC4zEyDQbk+6XjkQ0hvLcIZ7
L+9PpLOUZfnkEpF5TfnOOTAoM4jTbtftDpcqOuXu4udc6OY7jXkgCgm9eO7idkQFTji13HjInz1l
20CC/rhSECMsDnE6t0G866yz7MYUekN4dEX6hkFOS+VpDJo5gZIvjT6SzI7zwOwejfobu/7WmUiK
5/41Qyw6IFOWbbJK4cFCsBVeO6AWakZCvkhbnj29fHseH6kCTDW7OI+kPVtlSh/iC2YuAfbmxLmM
WADgdz0CCSRp7wRGYZ8wjQdeuZbi3Ls82Q23rM5higZ3rE0xGcrqDa7E4Q+QkR7IeoLWrbZMwCEf
WXVpHxmS75FpfimTxlzz1EBfr8/7DvKsoS3TCGI4knjC1UyX89tyR3hQrBx0g145U1w1epDog+lS
PYJzplCIQlgay+VDSiOp9wDdHdmYuGrnwzwSgsruA4TIKhSIhV/Es/36pxFWfeyreNUWbybYMH37
NCNqwm0PjzBXERMBfRhe9sOqIGcieKLSxAgReRJck+C9SWDWqD5jEVjyyB2DpyOXN6YKxK0r03pD
H0J1KkwCbOGYCIJ7morZzD8DjJ2gyOA9HdeiDdQoQ18YgWCaDgsw5xx4uIWLKhRTJy5mbJNAHagP
jQGcLhVqBzriBPSR8DJaCCLQ2C4E8OGI4HSOIgY5H9BO9AcYrTwhgxhUrQFz/CIoGL+oricZoD9/
r5sfIMfsbn0m+5doR8nC4IQFiyUNYkUagxhB6oA8mBiaLUhQcBEUeOeF9waDLlNKdvqzLYEi7Ikc
n026g2IB5+Hv5hjBd6i7qg/VFbqRdSEk6BNf4uP6RHoRKcJmvufgBXPXqJTdO8desyUAQx4Wk4v+
sDtpcsZt/GOoUbbhXGeao1IGnuOP0wA/vsaFzY2NPWWR4Pt5YrRRcury2hvUAoaTDfvE/OgwC3rz
LlKhZ8y8yqUlwlv44aIiC+hiZKhIvuPF66bcgDiLjykuKVLXM2YBjsHXBFSFr48iaytcAgk86fq4
FjzDY/xkqLGAhtULbqnEvJEEgydEogI+ovYdPnYXp4yYpkMNZE9awSdYMhhmgOR/p62QokNlZE1e
IBbaKU0pcHwfjixnvMVR0WHONZUhxNvGpAvNtftDBaJatdUTgXfDFdGNdefQwLu9ht3oceiOG3K7
mLAjrATaWUguAaHOwZPgcsXvjRpmjG9Jpi5pFuEOn4HCSekD5FTTT/LCUM3OM4V2R+oYhLP4ATyI
RmzWF/Y6k8oWcMDp8HI5EpshVd0QTv0G0JVKXQ52NI6OglELHTB8eWb6Jg5BXOCdpCKb7zRHZU42
7RRfLwRqlEizHMIGAiKnzXdbNbCYhA1EkTIhynlaA5A0eJSWqJc/05rCxoMVnrTx/T8mBQb1JtMx
+olhPW7wvPqjg81UB4qv0GSA94EFwMeucQ8fn2qGAdFtws2LWTK4Z3+Wr5+Mkh84r6sbw34h5CIm
t1xwcG2MpLW5RA9f8U/zHIYtkCiMFsBSIyxg60On0Ez97uC7e9OcG8Bb28GTvAJSBA7h9GXKjt4a
aXW2AlGeaoxb4EVJwN95thiJnIp3oC9/Zjv7qzYajvts3q8PKxwsnlfLJ+FRw/HGIuGWdvIAP3qI
wvdWChpAm5+XZMWa+TNosXn/7hPO3ff+ucfDd3aFUNB20LNfKfdV97kXkTVjTxJ/1l8e2JhgMS45
uBSQFb0HrRT+28yW3ksNFwWMYdvR6UaWGOV7NTB4lLxE7qN1LrYyJ9reWEf2CvsR8scxzqf3aVc1
OwfV/syuvFCb3duj+zHGN4BsxN22ECNxEplCWgXsf8cNXcw6h6YS0tQVO9ik8EUJd1xZBk9evHjH
/U09wvWkHSESH70IV8cbPSlWZr5UoGLyOZ740M2x2h10Zt0QnX7X18W3wGozAXX5gdXgmT77dgfK
BAZvaY9SYopFMPScBEdbRupQmZUguC6B7x12H0JxRAbvfemRtPOe4dQCaWbfo7kdXyEHKIdL2oy6
BKKPXunhGLwjoPkU+idVOibGbRzPng6j3+cF4lRj50sdI+Ea6nYdPDuWzvOlQvXJVAh0zhxWCcSC
fKJMbxHShYqDNYKiXyP5x6V53PhoaZzP4RhLUKDMAJh4c7XJtBKO8UgZ3Z0PKe5tToJCYMaXHV1o
ZVpsz9E5QouBCGr4A2XgMyRV0mUkd+YLmy3iIx9hi4sFZ1ehoikDSTC7BK3syxTMPvuY1EN8wL8I
JBkUjub462NCwWPmYGNxFrhwnGxunn78L1wTyt7Lrvr2e2ns3gAIFOfxCt+R3TX5QASr4UUfcRC3
XzPmxc5zI4I/oBwsxSPqa5LYTqNv1t88PahFb6+LgzSHytvrb77ZiqGE4ivuiiNADSWTCjZ7tuKR
4ryCnTO1T26BRIEiYVfvt3w1e3nNDqthYu+OFeucPGAwReGhAJHYUtMw3hvdB+JyfNohMbCZ2OXW
/sr5zqQT1hUvHgBqST00eWQ6Q3dfG96G2gicGML5GSCft/ghJoUrlouZ0hbTSKvyydWaPt3VHwbS
Pnbbt/3Fo1PGZjXHvYvnUYl/bg85+tsGOCxtpkA9dty6nH8pTgtIhCYPSF9Ad+Hp1LApuq46VN3L
+gNbD01R3MWHR8RIxnKV0q3/seQJuruO3syjGNpEiONnOodvOfiDoXqbfsE0ZAqlBXlSxhCmQ3m1
vaUgnpfknfSx2fZ7UnqO2HkK1iYMzIGiBUPgr7D0dXp7mdiAfeLnweIwACrOIXVr9tm/xl0XLEIY
ja9A3XGBc5aAb0M4Wc7wwBLiUtbj40Klhr7/Mt8HiQe5zz4GhpXc2mxO0Oi7+5rBVIabchkLuacC
nZEYsk6Sw4fggOApcmYQnAVhB7L4ukZ5oP5Lqm7/tcc9B1PRmaisMWxj+jlHZc3OzbmLMG5xlB2A
3VCb0ImpgMMGYXtAN2DdqNmmt9QIag42p5z/yEIuEgWTYBQBa4MRKebtzzm9uNQPOOthJZVw7V+A
qLouLKXeGKb4iNSRfwOb0ntMWpvVBo9xGv2VVEGOstQpuNlaq/A9fkxB7rLOhyE9RR0cHVRECGWT
ro2SD2tttcJCooeV+Q0dDiNsRtDUXNnJQy1V2+Vm+3YotResdhQ1AzpsjDX7QDXXhYrHVHKBboFG
mfb0X2/7fNAOM5C3+/5rVvp7kgIosF4MjXa1naDEVYHM0ZPg2Q6hSYlIGPM6s4cNC9X9zcvgqwPL
kL0I8MmshEHiCqFdN3wGCgygNReJ/5gcnTXHr/kxpyTVzDS6HYAi57n/5wpT+TTmD+fC9OvkQ68W
m/ekQCV2HSCmwjoTq0AmpzeHJUwbUM5wVHPF5gmWqVS+Hab1V3zkVVeeoacNGTMMSxsJBxQwFh2T
vHE+KUZihjlrpMPiyxeeECdE18ZLCJkPPvecmcaSEv+CMvFrI+SEDUrXnhrRyznHy6+7RlgMGIHm
T/zZNzSpTnveByXAlElJ5TP23dbRfEYA5a8PW7T0jjjaMaDbN+iV8ozePGe2RJx4N6O+A/XVlmXE
dQSlhwhLTnbuEpBhSx1f8eDUBGo+m+jniymAqMuTXErYi9P2hExRyA97zzhVwBO+C0PsizN5lQ90
AVf3CQ+hx9j4ZZ3/CDaPaNw/TOIpY/jEv/CHCllLbz7UtQvGTtxfTHwCfBzpnd3uUsNPB37RF6Xd
GkZkwbiQ38EP4ncjqK1m5UgX+jDvE1Wj5HxgHI1HSzX9RUf6K8RhKClQznBYSMBmiLqA1vRDdK2G
GA+tIII4Dn8CwJlpcZVxMImA7owmBHKXo0VCwxTlgepi/MA/sM4T1iVtNzj9Dbn/j4m7TOvpFsJu
SPOJPMELoG8z9P/h7FiAHjMOzi4zUFeePy4iA1o4i0SQwlMHe0zlOU/Qgzxnl6jOmM9iyA/14WfX
GwZUdx9jG3R/PnPk9O4+ZypnVg5J0SDEAmNAjsB685y198rAEEMkavLVyprBhRpCO2HWhESEiT4a
kv0KvFC8Oewn866urZO7t//CEIEhwcRy1uP629f4n+luF08F3X6tbCNe4Z8AoZGTRImJRGK5w8O2
8Etk/ekr5mXUSiSRelw6TE/hs9uydD9CjYh4nixSaT+nfJI8+JDhjf73FBxdPC9OH6wbE9zoXd5S
P6SL8TFj5OloUwBenIV4SpT2InCEtoGGSktoR8AZxU298PYVpoAcQBoNH2nwMTgNL4z9A2R+84BZ
3LXEVPZpkHpLRvY+FxjWR5hqiV3TAx1YxfMzrNRwWE8ws3vOG1KZnI2CDilJi+5mv0pvkZr2HeII
r+Rc1BuwJ6uMzn8nSIl9jvecU1PoBpcxw7XOkmTRgg5LfCVZd9OGAxr0JH4G+VaYFecUDblDGczD
2xIB5ZBUtOnHbwrvP8bpIVENG3iN4LI0FMyJUdmsJqXzxUyH5dSDZQfnEzInxjF9iw/4AqiCSacm
7xAj82rfy67RM5NxUsvWNxo6ogWnleCfesrmAu2FpAZ+iZUhNkvUNLCVA56W/0DH8/KqRNSvRlIo
BPEiB9c4MzhOOg4Towhrq/Ps6GCEUS2uALd4RzPFEEoldjcRCIAEGm4ru6qo0/AYWkqeTZsmwwOt
ClBOYZtGbwWBZYvzAlYx5aYrxxv3E4Hfe5qWzZNJJMjMOSYCnUv448gLkjHc11XGqJeIXAAdg2sm
cwqpiWijedlcWH+XParj24bTlLuxZXa42qPGB0yrlliAjMgGcJd46UeddLusiLYqVKcYOVvs6xvM
VfMxcSYsLZiAAeJFRsrJMfos75sXn8aDL3sdvAKi7MlE0v2Oh5mNJzv85OWw3IEXCxBaVMG1OVYh
MWHCyqYmr7ag58+HK5ilike36cPprcAfSlS6wHks5JWvrE8D7iQHVi90dOHboq6jeefGZGWzatmd
mslgS8NOM3nNQBuYuXJW8qjsz/jOAwcdDBXABWD6sAoQ4A4N3idhW353A7XUQg6/NaKOFZ+2BDxb
GFoCCD8pWADPV/EMLxPcKnjiJs/MJwjZbDKuBMB26PQzmEP7ws4IaSNfNTpFSYwewf+8nSYrJg6g
VA5S3eUoe24gq3KuKYPzrJ/SShIo+tiK+lhoiagBICpZ8MkuYZu5MxCr4mnrE62a3eCMLj4XfPc7
EIdcMWrGiWLRfO6gMjntoO09odtdh9/FmyO1T5y7ZnNbY4bExwWGF+5ayWINIHb/o/SKkvsxQsiW
VQMBLxlcD6lV2xBeuGG+KORKdBMeFR7AMh8bP9APDlo6JoGw0YfimcV7xAxIp3RGJu2BK8J9BP31
6sO4yyive2ducZYxBpcOvh9cdxpfTy51xJDEJEhpDhPgbG51+7ORO0s2PMBvzuip9LFAePt7lpxb
zmA8nihGltiCsOuo24QsuzSCn5PxvSMhqJNiAurEriyi9yafQWu1YjJgPtZOWAlM43ePCeadaEXe
8BMZtjMHWLltjwduJleMB6y05ywZd+67Pkctd2Vp7qC+jm4R1SbnJUoLbQiDUZ5/8ok6SW9wjj4J
6o3jDKIzgyP6gC9q/Ta+tkUsE2BcfAkhq+F6wI1qu59Bj2HXZYDMDA03LBYmSRp44XdWIXsyRojF
+uOPS9+IxK7GVqSXdRnv4duUMFNgulAFpIEAId8wdzHSX3axn3w5mUic4p/dmhnulZfDlTdqoDc0
XzTD3uM8EM6Ehq1HzyTG/sMMp5w+eaGJrpGNcloXtBdOb9Fr2zjw2kSjpxBEoBZF5bCcroLz4ud2
vRx5ubhjg+3YIJqPcZU2zC+eTC/6aMAhxzzA1TE6jFvrDmOQ+mvqUmg2aZfgBMhY6QOWzcorntbi
mwLTOO0hom7eavIeXLbNGjXaa6otcqYJfk3YQJcCyHqML9svAQ3o7GC0sbrugOmiEEPwPdHC5k/Q
esz60NSHCqwmbOSo5yKwTF6WtSnitqkvlfhsP4IVmr8mXh1EpDH9mXvUp4tfoIHXkEVo6hGuKj+w
ta3if3MC8UjQSfSMp2vlEKWWvWGTqrzHC9u3oFHWrd3h7BTMZ1axjv1ey8IT3Kv2G5hSKU5hwK/w
SIf94BFfls0ccI/ffY37eJCQIUNo4hwz+51qLWitQKhAwbxWSinnUoIL5A5iYV92fLKIwuDHNFHY
CuoYrDxpDveT1RyuKe/8ZV/edLJHPHuwwxcJEQgTbXSbE6zC4pCi44IJRfrr2sbuEfZgFMJC071r
io0MFfBIaYhbEJPSqxNCfLr8UZJAMwLaO4VHOAbcVh5qFYxTUsku6ye/DLNAp6CLQwdtUiZr9nfc
j4SB9eYrd/wi1BZ1fGFWq/51pjlzpl15o9zn+oJGUWdCYT9DyeuYN0JOX3CGjCWUhJmM1mTt39zv
hxJSHMr6PLdWcB7oM3xAS5APiDkc4gDjPnSXGy6RhLs7uMWx9MLjTIGkKy6T2u6AxnLdd2m6BHvB
qgMTfhVco3YMNqNZTq6s4z45Ar+kN3nCb3tM6FFxCYb7k52oN2rSfc92K9ZsZNFwrovRKjamD7GI
FAuBlnXyO8QIdYNbIlyibK5MMHli+3qIiew3mD5+Jsw984k2OOGcFuM9wF+J+YZXHnoeWXvkV7+j
176VtZgitLe6xx7k1xDKMwNcONKii+v3abhuFBAKUjh4Mtc/YlqhSj5kLnW2JenreWaG/nJveMxU
BMZgDFvNujAEe+aOPwZNG0SqTFtWG2iTnEwdG/e3ayADXtxVYdHpUh6w/mMCo3DC6yNEhREBW5Eu
r153vTnUCvdL4B7dEoSNA6akgD8XTgax5/6OhVwh1w0/ed4fa0QT8CfulWlut0wB26COChCOYTLH
bi/pgHLAEcNX8w7D8EVkh9a2z9C/OgnOpbvOgCsXlhVypJ+vL/EqA+FuIA8NjjVsFCQb7FJCC63H
vDoUD7yjyYEEVQeA1XYG9ACOtyL+MX7jM1rVQQ3YeYNV0KTEGJC+dxpj6u7W3huD8VOoEvWBn2hA
4MmXNL1XAtMvwDFvgHdhnV4RucLDYK8hJ2Dkzg7sWHXhdzW7YVyCgNmY5DEm/pfpDybH8jPBhv9d
efUfeLo6ewQ59GEyId5TFY7w9De4Xsg2Mi9YfPwQXsosVFYMlnG8LXaqox6tLkwhze6ffU46mEQq
xyqfJQ9X8xGERIbKNDf0OYPnNt/8JmwghEJD8culzPAlpqsVdKMjZB9o82wsvsbRrdk0MWy2h/8b
YZe4qAJqjys4OCp0joA//PRlXon8+IAzZmAg32FMGqu0xcPj4ITsCdjDbYLuWB+f/yPpzJYUxbYw
/EREiIDgrSIyCSIK6g2hpgKOIILD0/e3q+P06aGqMlNxD2v96x/USTaDigqVoIMKWU/+PF0CMqwQ
1mCvPu4HMBaZTnwmoEuSD+Bo5QfaykH6pTGZ3ldGwJYACyVUdaXPEyEQbJMO71+gSJYFK/FKhUUi
rdgEMErYExL/y4PL7mP9VdMmvsRnakhRtjEkZmzPT7DEJJ1h87wPOeNMChpzdJBiKVIBRbz7P+tg
DjXqk21+OHWrfN2tiu3QfLt/EIpY0KjESD2DWokqFaLsVpQvD3hIZLqzaVuQ0JrsDk4H0cdinJ3c
lv9oTVC/qNmYAgU1/CiOTp4lvGYGJR3jFYyNrcLOlLEu5KGaqx6gu4kGGbs9V5oRg6psu8lt3kKM
ximUWwQO7UGl3JAYMzngXcjZisU5KBZV8JhrKz7UKYFbFtA9dAWLRhx4RQboQWeqUU0JX9+buRFw
yYeWEMCfxzF9Wu+I6OD4Tu0I4zxbiKn2LzZmzYll/TJPAx48XMErldaXc6OY3wUNxIrkUEKVp+4z
ZlKky0VCRYpitPuM/LvXILNrsBP6chlCQJhSi9MijZVVz8znyvRxeMMX4kXFAhZnnXGcgbqmoj0i
jSJ9jVIwn5iziCkFlgjCm0TbiEYd4JAWzGADK6MHTorfrW7pXMhnZzB9LplTWHlojMniWBtTjqrv
5LttgyesGFe42JydWwD/uXJIX3GR9sNmcdgksJIsBSYfPiVQ/RrInt3BiEjEUzG8+Rzzdc8r3Fhe
nahftRH0Imoo3un6hRGcrybD0YWmQvzUPvzN61glOY3QkAivYBPVIM0opd4bq6bL6IRFg0/cYmDw
2ccQKscFVvi8BHYv0KzKGAGGeBZlMyJT4t8ajbTfHZ5QS/zfBr4w1DX6debw9R+0tkmqMKv7zH67
uwtVZ6SHlX9L+pC+fyM07xQSOOvQBTTF+L7mssIy5jehExTj0nsguCvA7rYQcOFg2PiMbJ352Qyx
wfoH/EOSz2ZAErDdKOn2DQvj5r02GgTfJpHXn7lkk1/jw0lAb/v0cgrPdiKEDlsD0GMuZvYPhsdv
60e2Ym7VHpSsEWM54momCDMQJVwICC5DYBeYAPp7RFkteC/fVIMPoM6gW9uEMG6wHy0gKet+Tuv0
wr9CLDlRipbey3/5cHaFrzEOt6PbDptWY/aOIlAIkFCA7AmXGI9TP+hWMz0LkFXI4mWz5xbOw/7N
BwxonSel2C1Q2vEelPffQclh60K4WL81Si2V3Bt+AtwMgrH5uHH7DQi8JtJjt0qBw50p4z1U1RXp
5S05XqgkQdOEL740uhJl0Uz5GoeyPBoAr54hkaCpwGIBOjrr8O0aeEjgBGbMcKPo8TMa/CvaUT8j
/e+WZEw4rwcceecKcXOvVESp3ZzWf5g+l/UD6dlYFuNNs9lR6Z95U5KNv/FkW0G8783qSCOTRaS2
H2EgPtCjDpBQaRjlSiGtggUyTF2Ah4F5KKyKA4qPeovSay7bQ0a1b84qYiXNNe/EkoWMmXqPgHo0
Re3sS0W/fyR7CRbbEPz/GuOmWkHQ5L5Y5d4z/HmgXjzgsEf5zTlN5gGeWAxr0VETCIbguJ5qtpKC
ZcFNsF/4VBL+4qIvdYy3K3JADMoZ4mo9vA+xveAliWAddIR94AacUvllddXgr6fix/OiqxUmcGKi
a77QinGVt6uLVzE3/nHMNdlYhmwz6c9gtC+qJXoBCgbZrEIZQwGGBZ+wD4uXXrsuLV01S7SoWBRS
fThcpoyzCX1dktnr85OBQ22VMxmYEWEjLhgibkKx6a+chXFsV/wxSB4ISDE+0UwyqgiYmxBdR9N2
DTGtYKwpVGXA9wxJPBkHPnnPHy3iiwgyes5bHGI73u4l0K0Mgz10DUzDp9UWusx4PVx/k5ZMFrgt
jIzNwbFEH8KNwgaC0jhm9i96g9++gKiiAEHBCiexNOZfrw+nVvkoe5MnEkbsi+udKKmoBqCIqMJa
ViD/uTFKMMddka4mFO7OAex6TI6v7NFHjgnR3SGOnRpAKmjpqJ3cOz4lgvAvHgc5AexO/jk15ujo
ec9ZIjSxv9F+GDPDXKiJuiLNj9P7FvDbZj75+KwCm6s8xGTC//VN/WlqgvUF+dPPU3mOKon42i+p
3SfU5JuW4HXkOjSVnSljVvqDH0rpCbEBMhb8IshFHF7b95T4pTsbc8DSYCQBMD9T0FVYWH7Okb17
2kM8f4UencsTgRVki1l/S4HssRPYFiQfulfyLAxoDTq19RA1TqIRRDhSAxgaDQ0tvjaAS+aXYQUC
BuufS/MLwsXTLCi6sYv0sEa9TUVh+eYsKve9KRsczs+A+pU9Qo3LQU0Vl2DyN/tOr357osIqltm2
wH0/n7RgLjEl5cfEu8a+Qj9Y0r5iAo1PMxAwbvlAskKse6eGbXbknfYoOqmZgd0KDJa4WCxsKELA
M5ljn12YVuvHd9TeJnosYZDHZ28Pgia9r24knLIcoTddxpk2FfwUkOj9ubLeqfQHYBSTYD5+WITb
HiEi9XhuW1qtL/SPXsTIhj7EiDra1eu0BXcT7dtkrVA6HnOWMp0lt0CFnIEPCT04bQXneG+8HrjC
JJYogWMhjZVUaG7a3WOHHTKlm02l9waN6zbX2Ts9T2vi/+B3wzDl+4FqSw6FFTsVGl6TDh0h4kDL
4BV0RKJq1dg4Q1EhhLQj9OBsBc1+LCqnWIq0hEpjijukGYFaYFivCCYLgAxhu3xUGaPvPrEyCAZK
fih4BmF4uPtAUrmzSjXvHguHGrePE/dlZ8zYOFzQqKbor0hAvI8ebweps90mH3bHnduA05H5G36j
fIsC82oNw3HGsssm+EIIgWGfXOfFHHUMkMx3fF1nMGhJGx3GWigLA0YuVChG2YIHf9VMPiTmaOLv
HEb9Ca0oDxZ9B4NoFXiQomPxN6Q6FlKfz+wS31G6aCbLQBQjdzRrOucOeZa4YfN+0kseNwPhBW62
mPaggMNOyHCNKUokcC3aThmDcI8KjKfOYYC97bSbUbzzH1zdQ2Z/QHN8rJ9Rm+HcNGILSnAVBWny
/KeBgZzaBKXINCMAYwyRCTpS8Y+U9BIHn8KDejFzH8w43iPsk5i4MOeiZQJL8Mgze2zb6QunqH+H
18w4PRY3huxJPRD3/hDfTYyDrDvbF28mkf47+PIURt8Ckmmzu8+R9SExE9RP69lMSmMMqbRYDg9C
s8XTLsaKLHJ1kXVo5EBXY/k5oXAShPeG83NfUFAwvZ7gE4BsvY4HFPMY3MOqWGHEJtJSoKUzJCe8
hI2hzfsLgIa58maoc7ZlkQ2ByIq7v07eULXfKU0NdcYbvykzQbMjJEKID4AgbNbfP6MXwyX8EuiC
NQr9FxUWmbPX9SccbHVfXZxn1bGfNkQHELktlgNbKubDOE9E9G+byjz8v3Z/X4FOEDVxYSoDWu7l
SxjOCIyFRh2hOB0SwyZoKogRmTdli7ddCfyeCXwtxE5Z0NvDP+mQc31GKoDr5OnKYurra+RLCTkw
ZwHcuQskwTswb2vfgHnJS1oNUskB74uHS80RDNGdmEl8AqziOCzZ7SPteEG4EQryp5BjgTmxxdTZ
D0HgxxF3sRg/Q26YoZNDgUm1/wEinZHINnlYaA2RziDDYwcRXo83+IMVxRNbvOL37IYcoEdnD312
koHg+TAKtprVbh9T9usv/dj5jNwwpK7LjgNqnzNPA14PHkkNVkdUYCRZ3DczMdgnkpstjXChWNLx
3hB8nDIX73C+D+feZ4TImksVo7OWsHVu2ehNT95z1wRChsPRM66pisojt86e3z3HBtyBD53py7uQ
o446G971mGrpBuOGYXPch4HjqzQRut8BZzxDGZ08x/68mUK0ryevzrpEEO+xSO1Tk3Z4D8OPoT4t
aZJj2cvmDCRJmmE05VHrYlfDDJxthAp0m6P/wxoSKZwyMQZjdZW5wj6TA0ne3xEzCHRX1EvCPAc9
tqtbHXCww3jYeE+ai9njDWTWPWwi0qY4xeILRT5+jjA9qN46c5jKKI2RYPMTxxmSr6/Dbw9hXEa3
7a+eyLqrFu4LV4fY+u0NXIcvEWkTXEB7XiIv7R2c2S+gOfhWi9ABoAzl8AZsoKZlzZHB5p8Np8Rj
/mOVye9AF3YlNA68hSJfsuT4xRnTAxyi2OaC5KAk0VZnFm9/0WZSmB50EKJneGkJOzDL3u5L77XW
Gbz7oLvciFyGYCId4AGUetzdGLf5ZZqtbifR5jznXah5JOHBeo56x9yTLfAWWOylLl6Zj53S6Wpf
AzRwVyYO1bjY3SHi3xn+MREE6BQT0ZIZOucBdDy4aJC8Ls4gfhbjb1ikHTc7+kIEGFSG7LSR1prs
FsHypcpCLkiL1InbsKJ6cbP9JaQ7wmFQRSZciJChMr7BGMgKqhSGjrkvTw3mSRDkMCYBKdhB/sPj
9uZcAwJRvV48nDEYGkOHgmNAXZM26Xffg5SlTBqEg3zpa3analwJKVRDpXtSkUyQjQYI4w6T2hmS
w1okXxrZzxT8pulBARCz0Mu+3n8RGM4+ICSQ9hAu3I+vI8IuvHgeYL1SY34pauyCIZ1gGP0w/9Lc
F4m5ZI/Y2um9/Ajuhcu8isG1DJ+bW92V14CIaJxe2+6Y3AL2ItnzlBBXcdURLdeNkDMnbKR/V/jb
zahLOA4tPSK4d6mjKdycoxYJ/EyE/Uq2ws4Jn/he4YUKJw5ZykxdsnLp18vwvYdWu2feTcPQQM9r
9VEPT1/8+WjmSHZ1n3NFCIwh3nHhnVfVgzz0t6scOMUB6n7rt7h4ZBNBp/vBYXYwHUR0xrfk+w8e
VMf7fFfxjKG+LIxpzg1MsUi4XFD4wsvSiLTDby3Kx483gH67+qTbbPZi3VNa41XEVYGX79yoqXxR
d/i/kAB5ZV0HeJbDsrM6p3Leb5J3qSNGYAA9MnwHJ/Szwni3P72ulfBG7go/nfhXjXnTELYO+Jpb
kORjIQ/GTw+7QcDqOv7aDQU4MDjJ0WTThw3wkstxg/rJZJ92Dj3RB2X32YF0Fapv3vNrAwbpX8mY
AqzAVf7t52Dj0MnwuuGygHkERI8QdUro7ALgJycZywOOMpGusojghfX2fKgGlYdAskUqWA+xDpLQ
k0pPz+WU4WpD5lGM+nnfkqqHsksDHK96k/Tw85AaFJDQoQU654VAC0/CnenlwlrD5KQcTZWJchwe
secDmkKoj2RcWb7dvKYJf0BTAO6QNvfVh8UasYCQXIH/3FcMii3aTg/mM4hy70C+54I44vGGrJaU
OSTQFcUKztpK9AJmGbqvxcXhq3kdfCkNOwFRVjPB1Xj7tHRfc+SNtGygIP0bekScDcyKOYBmz4gx
98B7LQio7+PF6D/dNnyOUtx/4NA1f994LthvFCTPcV9Iqt+MlL6IHlubDLQIRgWOTHCcqJ4wLhz3
fLypGUCqUeX3IzEK4l7FswVUWCBv1yNjKuCfp6vi2Pc5DmxYorh18FQpbRDNJvVVYIPjS4UKSj7i
GOjgkQgyd/ZIUneQL86AylIyv9wBbjBPIbKwNJApuEOZdwthUI45rMHioTkiW5GWitOLhjyA6/TG
oBUkXUxbSc9jCs0DhLBhgs12xx7YM+pLCCfmA0LqPbpvX8gOAQ6RTXoIy5OPcIX3Ip3pJ6h1rGgm
JBif4R7mRk0oQ/AZZ8RhC8EvCmZuRHNbTAXTeCYMtoVtP4IWmANPAOO7MNzHk0aZCimjeBqpECIz
4qWDh0pjQxQWnEmAtu9YWr9FhrFYPGX4MKC6wJ0JRGqE6t1ZVWLS+zOZ1NpYNdo1VkmzS6CEjIf2
knVenp0erXppdSnAyIxgE5ysrlvsuShzkDZZNzvfdqODINF/HAmro0dwd0AvPXVRrAiGBaeBCER4
ANw7LLJEWVmaaqp6u+mB88LKPF8lKqHFSB/9xl5oXXGnnZ6M8UbgrufJl0X3wGkWTinsGiyXGUXx
wny6wcsON07c/IjovgspiIY9zKqNvgEhdQERxYLdxgeX/hWTanvHrUHDBaPZAVxZJe4WNGESCEof
nfnoStwHgUng2IX9/jtjjU+oJX//BGdX2sBNmML19cDYOCNpIFKZMGsEg2SuyXNleR2PS/+DXEwe
NWs5gtKmruEABAjHBWsRerQj/X0Xz4M+sB/Mgxm/0pP7lyUzkAgDGlYhPKwQQiWbgFgVB6tT85vi
8jA/z35/kk9p3+xxRPN6S3grEMXSsye2OPoWCAQsyumPSva8PQM2tDYohJ9zFvhy/PvTlj3h1Dri
LwNRzFLf4NUGLvflNSToiXIa/ohfQGGClmkGCXuoswE787b4MGHFNmf+QmC3w0IVI1kDuJKTN1Hi
3ra/qHCNojTE5+mLQ3rHMO4SoG+1HsD1goXUs7i4o9L5jQtUP63ZoZyySgdXOsz1YQKJ/G7AVclm
YDetGSUiq/pSIOu2vq+Zy9wPiuMxxq4Yy/hlMpQZMDExRv7L6fTZgNbTNVLooQsiKwN+G5Um98Gp
9DTvu3rGncPoz813r/VgxbAXMfyaqxz7ARp1muapWP35Tj8wlOfrMmwvGbHCe4aqDuvVFyEVYogj
5LSdpcFt5yNmWADGq070w5PcvisKvhJl4Rue/ZrXVz2dNSA2V3aum8zh6dcajB0ISFnW9TinFCAv
5ec8ThKi/uXABf0iSE4mcoUK32USCM4nHX5+ze8YXJTDeBAw1YKtKtj12Gztty2lq4SK5Ixcm21z
1Ozf8uUPQwqGA269QEJPhzkCM1LGPN2xTf96Aqgjl9R6jBKBuukwEmjsjeRKmY1uaM+0PxvrG6/0
2h+OklVYIaqaAaoHwq7nOe8TnnMZ944648kKUVnmwGj8O+CcEFcxRL/t1RfnAcjuSNp/UbXgcf/3
AuHPVkMbGuwf/R8oVO09TUoF8+rku0tw/suYHyL5WQv/J3oLLB5xgptf9/MDxaWBv5tM8C0cCGAU
/FXwU1Sw4GCk9DcI+gFjChxWC1NnSSFE4RUyLrGo2h8zKRg4AqfFgmFeAotJZNl09jWU9tXmy/Y/
O8NDj6ZMsjkXA+gO+A4PLWP6oIEBYLyiPf8j6gtzaQwoVTo4plUGqAgfr3VxaYK5xjgyhXgHlKUB
7cV5BYNfWAW2yDsrKWi2VBOT0n1yRqJNw3sXd0rgZCR75ZZAAEcPmfkyFMLH0jbmEGDCkqCEcoUp
Jx9876SOL+6PohqW71Revt+TlquhIVYJdLm/uy14uvAXztObPJYEiOx34StWyHSFk4S5J7CNCdXK
Yly/YFlTc7tFuL8yiCBZavtAItjZ2zzo8/p/9uUI4IjgKuFDrmr7pgvuTTZA/Q2ZpZvf0QLfKNga
XEkHvLSMeQdlIuEb0w6oMXOHhJS9bC0449gqlvIjAR4Z3yKF6Xqb1BNhOAX2KLrTK/UeGBVWxxdC
mFEwxvXs4RJKK7BFjhsaIUJ1Xr7AXwzu2XLSxcWYgZPuiRQxiRA5onrNYdieBMzYEF4El3mkTioH
UBSD5+VF4JAwfKChdlANLjbrDEwB9eu4xCYB7gBqOIpx/FUfQecwF1e/1In/xnI4qpLHigkK2wgf
GJOOcqrHlxsePbjNnIxZnuQ7ptyMqHMbz+0vVWWBgPyzzjDnaYMsgdLCDLve8Zo5JCCfwPongULh
ObESsAPOvY6foq23j10GhdjV+UCalc7RJdxYh16xPkvmEIhUR49i1cD0fATlRB0ysh91Bp16BjQ5
z6RJI6bvkxbq9sOjkv/iZg0GxhzxNs0f8xcbDUEwXHJMqK7m54rDbizVJt0jx1QGzkSUJQwwij7Y
QIBe5DfDw7W5IpCDLfp44OKHUqTGskpJJWuwRLLeVI7oAUYfl1kh81zMz4TWGj6tV6A2eE6uu/bQ
i3+Le4rtWFNBlW5pjaGsI0VwsEW/rCTscxn8MvEVpYtgZcuY6eIAQN4JShk6LHp+u5xzV5DdDA+R
cbCQyCsBCcs/YjrH2rZmBAgICpR7UEhchrSKsFh3nwk00SnOvYS6ZRp5SajF6Syhl69Hd2/wh+a6
MEmNgqiZT4kshJvDnoSMYiseSAuBcNSg+tfsITOZoEzVUph7nEiEGjagkZCaUFy3ZkF88HOq7QFv
mhGjiQv2d81owAaaEjVtl0cS6tctzpVDvM4Vr7c6w9LBFY1D/rYr5kOkURpuiQ2BFOJQ05efzSfU
GNtABZn8iO+gLZzQsQhjECyRpsgp4DpRGIIdjGlLDiQuO7f9dS2wKMVKqDcZ2N59aQQokduA2Iz+
hJZvUga34LWk+edqmzIgg8qXs7CaVekxvECxfvP6AYg63hvwOTIxWhekF+Qp6gKcbw/NXJ/I1HT5
6IOWnPO2dommQZPMKf7hejlP+eWJtAZoApMC9iPJb9uL8BAQNdJedKG3CbgTJADAAZqhLxqfK1WY
mgiNkUSaj4624ekCxpI+jo0GA3qYYNz8uESzad7jfN//igxf0ISScMlYfox7bIJZbn3oqqwMrhDY
gYXiuKZLL3GU20E7+KcUoyIERX67LHf9A+UQvHsv/akBgvKnxCC+OwhyoTEbrKh5HkxqbejeF9AP
ii26f6oakmpNYCn4S7QV/it5zIWe7ms/yfNlBI72psIoENk8tNXPgiWjQpy0KMTpj9ziKKBNR9QO
0NUQmtM9ArJw+z4n1RrUvKudy3dUYOQ3zW8Tmh1NnxogbNmEjVvzGGuruZoaDk6lUzNUk/13VH+d
OzWKnrwo7Yp5BatWH+VoD7qE7rRYodGjC61WuDmhRKimQC7wdpFcCLgDKNn5qyCxwqPFY6Jx8N+C
1iqMgqCxXOj+mLtbGmelslbWBuAipmn0p+Kzl+bChVcwgqvxixLqn2clgKh4GI+lCHeBAOj2XY+A
DgJTMlg633G5gHX1hDNPtLRZ4N4xESFRBcIM4CL475jmZeP+Fku2SSIccTBZI2MHPQ69P/kEHNY/
iF66nRMSOm8i2StdA3PhscKIiovxFZ8PKpMyLoljN9pfSalkhBqzX/v4Vl4UAvxqeOVQMBYqtZdh
3uf95EHC3dftGJK3ozva7p1OUYlkpRXDQsbbslkmlPbMpSPIDFpMud7ypoejLxUxxRwyW230Wn9p
JWzQZmf4N6SyB5D7LvI9CxX9rGb+Qo3KypYAdCcKRAoGQ7QYtIN/LNSzbA2+5u1h5uQTEjT58YeQ
El4mbCYCoBh7/RC7KSP+gqjT5+Ntxh0Z6oaVg6vhTyZbAN41F8ZSj0l8s6gXZji30CEPCbfQxd9z
yMyrJv4dVXCyHA5oLy3jdq8vQfcue2zAwA3BmlGf8HIF9k+cC/Rd8G1eEnuDHcIoA0LU0OTPZEOh
GUauC2+w/zD588BNTP3lCWAfGkLh6wOHkgXYDzirpCWe7nTHf8WU8YKXr5v4GRWfMRTsK9Zf/IWH
OnuYTF9qAuQw6kiM83qjJ1EpUIUqASYyIFKoM4FemAjwiwy4mQ8wXPk7M5KkKGfmekBwfyM6jo24
yFBcfJLf6ZwMlv0N5cyQdkOftn7nARGT8PhLcNIxsROZdybeFvcFbQhVR022l5LQm/iK95g9oFri
ARvAS7C+zugyp8XHkGSATmgQcd9Dg1gwNVFTY49NQIgrPirLR0wcWVijWWnC/C/zVJ/Ndd69ncxD
HUnZpU0Nq0eP+zlBX4GTfZ/1As5Ujjw+J4yIufpWvLXbptz0WJF/D5T6J6zjieTFNRm1xtcrHfIj
0d+XIWzQsPCk2dsfrLP46vU39foXIZOI+mFvAy6rL0hFDRXAeWo9oi+Jj5p2XI2GX06M6EJGmRyh
r3JIL8VWEaItQWmd24+lFT2ceU2uSd+WImk73F7oGONixvSdwDkwIdCS/kzBBAyeKfS5bPULJZSD
FfgRPuZs89Z+eGdBeFMXiOIWjHpeR/mIGeUfs131XzgM2aAFqpVN36nX6oZBvqMFlxXZucvMz5dk
yIevAAMhMKyHB592cY6MQ0GadnkklTjGNMy5EeF8PvU2INzbRnz6m4ubbzUUpMVCryaDzQcp+d3O
3ZdHa5pekaxok+EMGSoCQeApJ5tzhdYUJLD+dz1PdgYBkiqCNZgrD/YXIurUAIqYq60Zous+bF8O
DfBQ3ItXfZ+Pv1jKcxyhfbbnC5IeXf0fGwHRl+Hxfg+35L3HrXPxWuWL4Vp1jX0d3iNmZ+yR3kKC
9veMoMq4z2O3qJfvNfwconoxH162CGF7Pjk6xF+80yZUTgiutt1UYcYjuRgkpU9XOX0P+VHf4rnk
KRs57KfYni8hSuVzsfj6njG7hAXWssWuJRenWICv4duFyOYaAF271CTEWougXWqo2/wV3CPoUbEE
E2xwMA6DmJzFEGJforsYWEyvbg2nbrgi0ddSVh1+LOdI20AoXv/8kpazDm5xi21tw0J5xEOsjg2r
nDWrF7hJFTXzvv9OjaBb6yzcLlHDuyfiRvTlEMdL3twKXH1Zrl4MHRYEb74oAfkmWcA6ipheeo/w
t0JsgzZ68fHOwoQExWhjPY7DBcUannpcKmnG9uv53ezsfHkknw2AOBqvihmTUAFVOHfguxMAJU6U
kAqFUf59Wi6RAzNGb+cIi3QH7u/sBXVpC9PDcuHUzFsLsxQMPTCQkBy23eQaDCef/f0kXD4cogFZ
NgybZ1qMFyrGN1eXvNLdGfcCHMMEIfH8d1tkLlwcPPSqPeTg2ZD0hi6l3wlqAXhs85QsViYgEaF/
Xn/KAKkHZlYsUKU73a5vboYnPDoPiF3pVEiHdngqbsOsF0V3D926brNwrDZEOJMF8lpFIIrZT3qO
ZEfyBjiOvM1f8prpkHDeQbMzII6Di0N3Dp4zRJNw3dHVU0vdwh+R9Nz+EciaJ4W0KIfz8rGgu4HI
Hr6sYUjXgwMS2mD/FahRGainjwXve1fSyWTjF5svX3Dy44ADPANliEBNps1fM4mU+Em63A1i+ZPJ
THgHUm95cfWJgeu82zFEiitz3a2zhcFBWUWMdT01hg4bKpsXVPseujyMz07fULW/6MjK1W2O4gzs
t48Ks0iewSDMl3jUQVWP9ZAmCLp3Fl1XWmJgJHBf9O0IiRl33yDg9itPnLwoeqodPIoGht9Gx0N1
1aRECJK49dvivrLImGByn6sLLXofWue7L44PjyLxvurWH+dG3rCMEytQmB73t8grosEJit6/K6qI
tDXWp+fNbVetntHD42a+E5KXhZT1a0GaaCmVISMXx5a7GXIrJheYR3qocyJSRhdtUJ8usVCUG7Yc
Z+4vxovYfofaHNCTwkuZfC2yqSnpPWCsYstwjdICLzt9jqDPrwPV7Xz+m1lvfD8W1IxXkeIZYVQw
B/Qsg08IHvwiyFyyf2uMb+Gql6Ye3w/yH3MQdMYpfAiKA8iU5ZIjgRMLq+z5IHj7Z5B8HIAhjVPF
RZ9Jtb8skUbaGF37/fiedCjmCWDDX5DxOd+IKJvlZfmZiem7BgK5kWPml19vsK7cJv6gNmJ0wBiA
z5GJwH7gYXg3oy7EK25T7ylx+KwM8toeiCuzxcMrd23a3/9c1GN4mnGBWNmxmNxi3b+dKNp7e6hB
kbzQRVgYFOp1ubmKGUEwJwIj9icFQ47mcFlWq/7hOlG3OtRZzZI2eOIZNmviwejx8df3znDzcdnj
TGW88E4hKZWJhH1ECeeVCVVUmTb6P0w3YB3jy0vtJ8cVq6BOFb43xg72JS4oGX6b+xLrXTqXPeSN
4aHmqNYoDVYtNTacihN82on1ThooRJSiV/gEeWTgHn/BSwoTHPgU2U54gaGU0EOOFDxvLAL9XOb+
vv4PZH+b1U6wqs84xT1xhYbBMqfdU+JPWExhSRAa8LUxfM4Bfvka34hy+iOM25BCM/v03i5TNUhQ
QguqMTr+gOLcZtqisHoLNUBJB8+vI3Ymm0K+WRLQ0yPwkj8INtdgv4F5iLD7CmZCNkSMtdtbQOVg
6js7KSR6f5zLhHuOETKczDF9CUlGZ4SGanSe9xLmcT7kNgQLOQrDyxNvAWVzSx+TPgch/Mjk4mXR
rbAoUe/DkRoNsI2bn+PvCUfZsJpJxL+Q/hxp3s2VPT3Mtrjt+L1pQTae9bJupBk+oGyWruY9fWX+
OXv/DDMwe6BbbXbwCoU7N+QH5nS3BIYNfuUnML86AYItFw3+a09Kird92+vz18aAmMv/GRw22Hnj
/ANgm63uazzxgksKA+czv+wBpNeKV7vgQcdbWuNbiX025Q5HTo6smDd22/27H6AJFMu787HRRdGn
n3nw6oS8xh13BVj0+rnmp3My+I/klqgneGF4BX1dYH0Oss+8D1GZDXIqd7JIhrH5o7WYfRluTWmB
4zF0ldIsw9b98Yg5qH4Af/XivtRHHONN0o9yCIqSCcOn8cr07JdQHIdYFuADMZmVu/dJhYIW5afn
+ncQS9OhR7uOLicNXJvOtxr36UyFjXm+uyWDOZgdFOsLQpJ3RHj4qkrP5NpL29x50WoGvcSInni6
52k9vcZ0ePv3OBlMfm8w4zLqA+9cLRXnsUrwAhnnoNVz+gBRmDSd/UvS7eFiETBWWDrm3sZOW+u0
h+XCcLvlZdcmP6eHgb22fobFkorR7/w6gvrPuz4ABUqetpH8bMWxevrR9BtIwH6+fOgv6MmQa20A
UFKmqWxu73FqEr5Ej1kxHgHbK4bzMHx1wo67MUUqNQHpTl5/qTp6gP1XVPqlfxwSa9AclbSOPv4P
t9/zH5L9JW8UnrsHNxMeCojvHyNoxCbNSQmvc9LE4zyChTwHTsGgAuLeRbA7oZHxBe/V1XpsBasT
pkqd8FWDU8OEjwEVWzfRYEIwJq8TpRyxYFtQ6xLmrBgd9A2RHsuvMFAvCpPZe4aKnT+D4fy6Olzi
58yY9WffhRJ+QjDdRdsTswp1SzZXnWBkvgG5wfFmX6x+fxDID3zI28ppZvnsS35ExnyntHMi7qEL
riALLdT5zzFOn6V+oJ/WYlg4/nBxcZXFMIDyFigAucsb1hc4sYHwf/a//XBR7YH7A9gqHo2ssHIh
lIwLkeOW2YdNaDcpA+NLyHDpnRJ6PfI4Qd5J74RMKaVaAVzZDjCxzlb8+V5QudQawQDiZ28xWH0j
SHKs2F8s/9UnhE6/QwYHO+KtpQMcBVKYjdmSx6z4xokCh2dT+DTzZdJxqaDc6m9R/ORJ1R81SXm6
wEC9JLdTfWJV8rLibNNEHxFKKk7wH1ZL8uy6herIRe/jgbhkDjT0s+1vbWzZegwjVipZesv62ES/
Zb1jE1EiFn61boLXXDvIUK+Yq3HhzQFme8nLIUwx37H5TUhFSC34Jg+svfFKBNdR92dPOdXWGygp
5b+HG1XIVxMW7UqzMEfbsIuZllnMfAOwOtgz6EkwpkI4ch3npx+JpgQz8RjW8B0GC8mHSFhNux0s
EwykA+3vNVNOV7RPfBi8qHsI6alaDtNLBD/8Faqr+5/EOzdx17uGGmnVGKFhCqDdRkIwMCOxbI1C
hEa5uY4E4YNAqwNDsK9r8kZZpI/gvMGhfYWOpoiMyRhT6TPd7X1VwUjjk0jrQ5+JJFNRxqDztzwG
aACZG/xGN7QmLH/gD2bWueAa8Q6AWyBA3KkdacWANEBHdInyuF7ymywsxO29lIL5yiA6W+t8LlQh
ZQzzhffXiMNLW/LZwxmZ8YFeoUP9/ch6MkrQ7Q/3aha0Mdf5c4cLZckFrrpFf7RelwOYx6PvbQKl
Ku9P+V5P90tqUdJbiDN7TlXNBwfP4B5heRjzFPrc8YPt4KTEjEvfqZxUtJytD24QcWpnzB92d0oI
BhHymgXw9sAW+E48MMyNE8IWc5b2c2V4LSXHjnCkCDDlsVd13DDvq2KJhOC9+6ctHq6vG2mtUGvA
8aEppIGmBPbRzuzuf1yffxwYw/i7QLF2N/ks25mAp2WqBY3q8X97JUgiIL4SKVx/QJjaX2NYMuIa
uun3GICR3xELnn9BolBYxRF/VhgatMDnI+ARXwvLtjhSvp2PoEPgUiACvN4BYMrqnY5xf6OJxqVm
2MHExIx9T6nJZ/3bFHznPyPAFzPCceuY7d8hu72CSMvqO/ItLiHkevf0xExpNEhxsflttSP9oQb5
m77oDtCL1nE0PBKvUsC4bEf6EU830rUamkgIfDThDAbXw8HojdHMkDDAapRjrAhdEnUMntx/HUFL
gMkbTOBAx+DpMw0A8eZDwR6jHStfC+FOidwb216CRqBjorNCmYi7Szm2nvDiMPnkQiPj7t+8BlHJ
BdoIJc1vDGVwsHsyPyHcfP9ilZMKg+0R65rIC0o0TJCPvYuJRJTxBPxIgqCUlLoEq0vNGEkEyoLm
YjnAvclc9qiTSnIdMzXqr5jm9o8oAcA7Gd7it7ZXPPTQLIAdRMHrCh3aC99gZCGPMbJqFRoTPt+w
g+BlQs1nyChBXsARcITtcq05HZR9Hh5U0fjH729LhUfC8yn/kWC03RkwhNkbDC4eF017J6Y9uJpB
efuPpPNaVt3YougXUQWI+NqSUM4RvVCELXIQQYSv9+jjKl9f22dvgtTqXmuuGar+mZZ64JIJ/WWb
lZebWzClehio0t3urCIoptCveg3BktwUED5gP8yND/hvA9b2JFJIQ3AgNFQuKCaHvwEcm/HyOKfv
mdA+tPUhVrxu2bjgETx+LrSKWUeDvZVC4fHw8EZveM8XOnp03JmaHDbu/Oh8c+pAv5OeZ080DGy8
X3kEDNfKeqDeKCGxq+eweNXkv+ygOG9xaWHK8FwT2EJJBPYVIuf0n2yuH45kTynZoN8GE+F8EL+K
ppiaw4QGsx4XnZhzvS1InJUmbRN/CFLzyKfueI7oD2CdR20NYS6EacSgqZxgtArzDeXPicyNbjm1
J/EoepbngIZ+piTYCcCAo/JnVziFnHJOix8DLAmApanVKxG8R0ycZQXb9YDSDPo1exsfV1DPLtGx
bEFyvu4ue61QmwAjct5DzVbSzhzBAiR39vdK7gOfols/3d6m9ciT9yb+zpxSOzFcnbGKfuHNfhVy
aOU2acsxdAy4O+wA74jZRm8OL50s4PKU9OdgeuDyJG0dKWBuySDkVIBIucVhqYMjXcLfSIfF3I3b
ORTsU9P1KwYccX8lpf47ki+1vqd9jwKB+3tdKgnWFzRXEzrvn3P1qbd/PK3LX8l2A9vTl4mxygaJ
8CQ75odwUTVL6gN5eyaELRyzvkH1EJ3/JiHUtK6FiKeE1v4rRxUl7XSjbCDwFiO8oND+rb5UwY+c
sTTMSsqvWVtevd56UE15wHjw/hmnmSPGdLC9Mb4l2AhT6m8JyzUbhsf66N+Cg8UHG4Zb/wpeMk53
3gH/1Aevu4dvvg+xq3lrKKNDWE2kCJ2sjysjci4yWgF/RFDKfcBE05PBj6NYSSZZz5J7bNExm+wM
FSSkXuVY7/uHvLuGVpu9qBBYZB/0iMyedJUWlWSGgMNpy8SY2pYWb97OlaT5QgvZ5ZOEIWt5ynfx
CQbg271ilYP29WSMq5/OCYsfcEX2N00sd9Eaet854hmcd6fzD6zBcdWSWcJH2BAFA50wZ33c1nTC
CBee60/wkKnp2WP9KsE3gzP45QnLtjcc59U3nq4f9bY4B7BsAVU5Eaeb3R9nxoRs7WM8wJqpPuLh
6nyA3LRbikdxhNAa0QSaCdQY22RQgH2jbThVZxw9BtnUUVy2ZgvFPJfxHhJv3KY36P3jfOSMVggx
E2LnrFsGiaYrsZN9iBPAH7gvze8boIKCCqiBrZ4iHMIUylG1H2zBWJI+Jfq96BldsMR+0ItO8cVG
+b9aFDynSCkgE0bc6R+sAoNxHzZwXITfhv90+Btv4Kid61+gCOdlD8iaes+GOPBhTtFF2tKsWoNv
PYqRuxTnlRIeCyV5zvnV/WoMHzEaO1d7mLzsDnG/bcXx75/cdw7FPjokz2LMPfLe2RTVGkQJ+Uxw
bCFuf/v0NSMoPgoSiRqxbXBc3pMuV5xgZAc5rHWOzw5lwNjp/41shNIkS9ZYuqx27iM6ZgjMxuWj
Lrso8POjmBkrQgw9Qtx8OE+gCdi8FWAK6iVQzLcnm+uOy9Kk8JKbI5Wr9TN/5h5kpWssfKrUbXI1
RxFmCGANOwsq9Iz4W/Pn3JOB/vLO3pHEZqLPTZzJIfedPA4pci2b7IInGMeAHGOOARD3y0c9Lq/L
Q7gPFutz+sEcYxtizYryeZ8ji056631+KyGjBcw0ZM5F6wE3ZqikLfDT8BI1/O+WoXwhDgpRbd++
W63Lg4SKaes0/nQmBajM0rXJfG+Tw2Mt/K/No2YywYKZffcoVDoh3uzxMIA5wtAdkvUfKlAQusfy
F2INMruQC/zzJiQbPX0CLOC2kbNAcOE74HB9ooGRkaz6/2EFDOGwOMLNWPrq4owvaZEHG+qpiRVJ
BssIvADO5M26zbhz3md1zk7B25uE3GfjF2xJOeP6IjDEP+OanIwr9ByurNZaDfZ5gCL6ECXw1j56
MhkdmWcAioIr+YXatJk9Pa44a/DOfKEPnxPOu0XXaDnPmUx3ADeEJ48b3cu5AUN0OLfkAiCP02Gz
Wt7dW3hYfyygK0jdY82Er2DuBIzdgQcT4BOwF/+CH9GKwCiL+FgQXhUrIVXha4VTsDKHyF0f3Jt1
/ds34lOQ2E75CeEdxiNHlEnja0wRKYJsoORnB66fJaA5GZtnG17GIbn+jf2nI+EyaDyy0LmVHAkv
+4tlQH3+chB8UUrvc2pWeIWndJcOoTArbMXXZBjd8ofVZ2sGt9AgmcKb1HFl9HDVqhbVvu7MBlGH
864TPagnJhXpHwAe6QK+wrUA2vLuJbtFH4UTj/sCo36Gx/bD21dnfZrCxOegxcUdHJLpJco2LMcn
SbuT6oHojNSc6YyHzp2CND2vBsQ8Ug9nnzUcQ1gZxO0IJtDuApzvG6P67lcAhmzkb5VHCs04ndUE
ViggTLBPu9gnTLCg/QTyA/ldn+50G/O17fvqQ01zLOiSeTH/qk2YA02Z9vUZsQzt0fomn52/Tzh1
IYZ+5niUu7uveM9/0S9Gi6D25jy/0FLYpDspW2Rvw46G4Vl8WS8yWKCDCEE7mPbbABZVEjD+NU5H
qN+ZBPNzo4s5ZIUjd8cgakdeZxebTer5A4ckvFLke785JxNTMRoJ2bCt9/E5o8u+Zm+8hU6hUuxS
YEiOW+rT1TRt18oc6t9+5Vyd4aaFe+8/2DW2s4zeA8Ra2ci/hb/5sT4BSzCC546vLn/dGLP+CHla
+gyvxXWFPW5IJ7ktOM/HyXT9g4QDDB50YrQ+xT1gu7APsxladcQCv4S6gBIuo/xxx+B122qPKAtm
2cHl7rbzyYdPrqR84XxnwdAw78aLSQ1/BviOQOpmSaIeXIqi75+j8YwF8yw7JifPzXgJ5j776GYN
5XenYjtnLXrEYgp1EIYEBm20vTyZKS11NxvVYFofZlNK8FtzU3bSFmKBO96c4UtFy/3DT4XHjq/F
CUxdRNTeIN/iUTPEnudRPPIvk2eFgCfIcTQBnBEx6RdAkUsa1utsXF+pZAArL9haerR5O0Czg0u9
whxAIRSMk/6NByn0lp2N/3Cwnz/zT90wtN1aRxd+mMvJbEKWBnXHT4G5RL4NmXZXCzazDs4hx7QT
Peu3NSB58hyQye5hYrGKKJHZWS9/nCGdDX0mbVdvntwBT0cx6wdSzu0PGLU3ZxHyFxTNxXJfL/7A
RbBmehqL5LtmIDA/4U16z7sFpAn61B8EKcmJYeth9oCEEPZyLAe2gAiYuDc+RekY2dQw6Ud3l46+
LS+YaQ5SckuxRIqGQBY8SzmRWUo64TOUFDnydC/7Bgs8uUbXv68HUe4uizHCE5Goo9vnfgAZwJpC
ysulzpgsk1rFVX2v2r++y1g0u2UA3TwtbdoJmCitbwDOy3HwWS84kX7rMThXFzMlaMjYNEPeWMG5
ha2/q84OQ+mZ4n6ZIeKgtvYGNAE88L8AdjpamkF2D3/aAGweQlFyxrkefmUGm2f9mhCJhXNQCv+F
PfTl4Zo1dI7wpFEaGwoYevN3C8CbUQ0eQtAQRsjeiHHv1yFMdn1JO+UXgf9AnxYPDzjWG9Lc/NI3
ptjJASc3jJKQ0IGlToyu3HadV3xxr0UHLTQij7DrdZdbZ5ANXcAMvEN6YC3z7nKBoR/gw0cCtOBW
7tkHw0Txs4Q8kA3iW9QEtP676FYdJLWJauCcnqlcYOD4O1pqzsl3PcTeRQFPU9bbpTLvFgdOYGls
96Kk+sZXAgUG6LGb4B71UGH8jsZwvpBOMX6fbZ5wgqix23CcTIyBcwUfZfRvHkLs7ajzmAY7T+uR
NzHKObtLQ/CzTgRxbhNUmXafcQt5Mhg47/17cLIYu4bD+ci+Rk2Etz/WztSbaGOpP1B9wSj/YL3L
eCkaGKP6vRy6nzWSgmK7pl+d90sG9ikGqdM5fDN2BtwLkEeQUqVCq47+1fVYUN/ozE7VBFOxsbP6
oW9nyFkgDC8vKQXoSpn3ozcV1cG9ID+tOziVNQlBs0hEEJKH2JwEqAJcXOD8BzQnTK09qNsxiQUe
kl5qQ3bG/JO3xqm6ZOymzDD9Hy7RJKay6bbuwGG0VUmPNyVhXhWwI3wAYj+MCc/aNcUXnhv+cGh2
6z6h6N1ybEtcLx+sf6A23xizK/YvOoQ1MVqo8dq3NmZPq/ectWcyIPuY6WOfTQjeC+siOPWMjMfB
FBUYxkJQz+7GWTu6D8bUrYufmt/kfZ+xtc1Y8phC0gl2NZLGafUBIHgglaD0WEM6qPdpY23XL1cm
cWD8xA8iFrNeJS7GIM/xAwvNboRhgqqgHXyZk4on/1OOYPFiSAMDQDJp5W4gtQ+NSit7CAeGusHq
3+mFHHfkegxmVO5bptZUbWC89LU8LgTf0+BjiQJJZRQszEtApiTEgEdFckQOTk2Rm3wi6mWzm+9j
0FK2AhyP17wpmNHImsYHyrYtzfGYFNI7WDqkBIJJXEVrTeIrl/u4DY7OKdh61tQ/JUcHnTkjgE/6
TJ/lHhM8fMxP5jVHFHwK+xlNLy89wJ0RGSKWZObvr5dP8wUclUeBVSHkQw5UGJwoC6Mmf2Rv2KK3
5GE0f2MKw2uM3u6Zgmqj8Z4rLhwbcgf4ZkyOq86KcCBj6z1Tojg2VGUuzJmaU29FSQMKBYflSdmz
jWHq9+13cfAO4aN6+HJ6jlrTh9bqnzZv75P28za4MJlbgG1S3tpQAYxJQqgcDI/WoyoJae1fNX06
s/97fsBTiOWW7JktIfXAeQG8Pjy5Ghsfw6Kgh4cC+No1bjLI7ux3C875nYowAWoDkvB4WB7jzvq6
BM9hqhJMvoBCLVtUuEsI9OavfdYWlwJKFBdfqjRA7nClfEJdGRe9dWN05zgRbj6WErcFEoQGKUDr
YFgSbf+6epNP4Q4EUnNwJRkJlBeMl+Oao7WjyYafp30cbsuRM0EC2/co9RYVuZYp9wNLpRIEhMkd
hRZbk3NxGcrM7/aZxw5a0nISM2fHGSRlMmYpCcItxAQXLI/ugBad/DXfYdz0XOGxIpGy9wpiBGhi
+lnDHg2BhNPDHOD7Wx+xJ5Ca0DePLRe+IpU2luTdj9vTPgFYDXMEqJL8A8gVw1xkLHEvHfuww3Fz
YngB7QmntWBcvPNbysqWSr9DiqOtjOVlcstuL72RQGXpDx8YK3FIy6Dgsvc0pHWRUnZVukpkDYMF
WACWGPr7oz8G5csuPfjyEwI6YI/Pvjxkb2FOdAD+geK1c0bEcIQvLaEqsA9PT02xtNeqJn+7o8K6
ggZ+dSXsJZ1W8F5EE4erp1qWpxT3qTPuG5Re1PDMROD+0ur1UIRrHyA1EMmPSNTuaoA0HGvGjlrT
nyG04+TRyICMsQL+qmfLTzphktyFOteL97rQ35r/dX2Q4BkBQh+05zY6IlhIPG0mJDpVNVuDLM4o
IQ3PBw9dsmGYPpNSnSfV9g/k/5BsBZasnoSBBWNyUc2DqZJRy689Rb2h9nszJKg3JyymEcJozT8+
9WUB6LMZWwk8cR2/Wcu2k6+I0MmtHOTlOdInk2QHyxkzWi3BEnRvJUPm6eMNz3tqLFLLQ+bl0YLT
SYmINylqQFDiNrY1dNTonDtlHi183EPdfFA5n9J5q1gnKiHXljBt7hkc2eHIojR1PK9NZ15J/UpH
T2dX5/vVZoOjwmI1KDqhBruWFozEvB1GWODJe8SKzBV0XE7I+iZ+GyjpKspx0uBUSbYptkLm5m1G
VNr01NgxaiYfh9ETnatmRnuyNzAdTQCpicg+qMjRyEJDGmrSGSMX5Spuzg76XCzhaKFeAlUE9IaU
KQtKJy06/EXE3n4ZScnvx7jAj6IkyeSFd2AoQVh3yz0wpnrYaehHeBCwVI3BLntwNUpHSbTy4351
AgclrOmNmSuoVV8PZtfMSonOAnHXucglQ46jQMjs8atjUuWQeWDeRN+EqgU/ASxZ2r72xv9Vm5ZP
1+NhzBfVWCicAAyPGbmPcCxXdxjlXPR/g0jOm86EOpJB2wc9ASIPOg5mPColAHFFI7tC5GjzOQWG
sXAtRcBdofeUE3nE4l8+2jGn1hCgrvscY+lo873pr4+7pZR8PTCCYSQwBsnC5kXdA5CAlDH2xS9Q
vTyDK17bP1wPm6v9hWKnng7Gfh8oOKV6H6TmEF6B2CiXFe3+Fl3qcYPx7hMAQLZqnZF7G2ijXTCB
cMISgOdCi3ExP4jXFubOUz7GhinjG6eb8aZ/UCNsLzBnjEnno0UgUXah0SvwTDfJRH04C1LMW7MB
eEFIiFaqgfT+eTJScB4gBEOKjIY2iQFiI/Vw09nlYDy3m34v+9HHw5zlAtAdYnZ0JS3vjkl8a00H
IbPXhhKroxTtheXznaqDY9ln4rL4olh+glGC6tOTXCmLdZoevvpW3XZo7/C3qR/o+v5JH6S7N0yc
rmx1SFkgw1Z0r1o0uTsR/SUcbMHCp2ceE9Oq9f1xuvnddQQAd21UMQ1S25LngaGg1kf59NOCoZty
0qTN0dnrX1aPwB9N+WnAd5xXW+B3PJi6zERxj8BgdxdsFzESnZv+Wai3VUd/b+1JOKLhQp90HxqY
11iphavRiRFTtMXlQj2rfPc55A/WxhRJDIZ0f1txzn7C4gDsSjXa92g8duZeWL3VYSJ4ayBIfNG2
ejp6p9R9AdZgmKyJAEQS8tpNx7DYOns/Z4RwVHCh8RlVewjRIUi/6Zg470TL4AMsW8drHdmvOt3N
JmEXqqa50+7tLCYanu6VsbNlWUivRGxZ3UO4wylOaehlo+5BQ3sTP9F7kyD240cvRKehlM36B22i
kUXCX1P/x7Id8dWNeKENuGADRpYzONnBQUvHK6CrAl+fF/VsO/uzbl3xt5vFDEWd2DgTisWlQoum
ThgQ7ENkKaDyY/2AizozUnTH1ZtFI4aYMDGpY2W/0Yoc3a7VKtYB3h02eOP5AQ3ykYvwBArWOuwW
pJ2Qc3n00xlqka46UCtPU0ROMiwiD3OIBSVbsuN4R9PTvI5JG0xrMLtG6UPMAIhmuEmlTwvnGVLY
2eZ+bISNg70zmze7ayu3UzYxzlXHKydGgAEqvqNwpYSyaimz2Yth8fAPrCRu662rUbeCc5z/uCLc
1mglRbbcynuQKlygB2YSCPB+N+2NFxNZHfJic9UxIlOHPf3C91Q/DkR86ifJE5BL54+7/1zFfbLi
xHthjnUjHoMtcRuQ7nLnHXmFT8HCsgx5JQWjmo/4g5avstKt+PfVpupUv2LBK8K1OxKFEJYFM4H6
jIXAOl4d1ZiP6XBfu6EBMFP84XvwJ9K9bnFztViJae7TR8W/pYDQqxTs8dDlXU6oBDD3j6cPEcp3
Pcz4Ef4wPuoxWtL+3MIVccUdOqrUeLzjx4xF+DiIv/hZgMHAcXP+1kPdMNK9Hcd7/OhYIPEEBED7
HlinmNVEe5sref4b4WIH5AnNpMLqJ+s5OOrrF5IHk6s3WHaKNt2hNCXcR5ptXRXjjGUAPuLb2R2u
0FDrXa0Lwa98PtbO3vuIDk6cs4/8kjF1+oAbmLaQUaNnY2ILfFK0EXwgHHrxIlshdHUC/r1DMpuA
oIS/L+YZeGM8lhh740WDRQ8tOjJ+XPFpauDK7SbWEOSX4+70wGPxy+DqGX97NtYCE+PW1y4pA+7+
lOUn5+NT7mwIfZJDktEwm/xCsDvtgl4XhgbWdUdMWDAyRvyhp7BL0M+T9zPjLrRYWjqr8So9scA0
+gkY1DNW28+CbXLQLKujtoLRXTiQir41Oj+SdsLfBwxOdEGBJxq3ayvEbGGPC7I+jItjFHfdpQx7
W7COv2InasAY08yYxeANya0w0sY46iyE6Qy6DsIX1tPCPbqj4yyEaswbKpBHuc5qiJNUDC/Tebf6
JCTTnbOTrFokfmxI+nWs4lHX6Eze93o3Q+l5Qf9ZfZdcSRBjtHU81KMlaMBE6+qrRS6/IAGAbE4P
rWId8lA9vF3C40ZGxXtAvBIYd5oO/gbP2R7o74L/PF5TeXUmY0a9gxDg/zdmRoRdPW9Cj+FPIT1p
h81K0azZp0BTDs1ZTW9HCjwewfjvb+GudyuDrZLjPGsMxvPZXqwq+D2yYZT+a2MccAiSxMZh8scH
/rnAX5Qh0GKqZ8fDNuFfXYN9x7I7nF1pU2VLhdAdoerV5u7y3vgwpD0zBcflbXbsbDpqVHbrBoso
VJIssdOGAoinHku0bqOOJcWJyC1+oPvWh06PAmiFf+NniDupgqPUFY1mGw4kdwIj61FH/3aS8VNv
N8iRJmiwf6067WvUUic4aPtlB3cmtfmgKWNUPqabw70K8hiqbL8R8C3ZgSZa/HEsoKyfVjX4Qa4a
QQU3AK2gGxkyOuP/frMyCPYUXKLqtaK68YZnLCO7NWUzfcp5STkNMp+f6UL5Lk+VFGgE3axJLt7L
3wExvE0n6hpluQs9zNBKh023LDcNI+DNTdNKb+uswJf9bVBrTjkWHi75mKx+1RxXPzZ8Nn0MG7Gk
xvxnsyFPKnK+sRNBjLuIOkKYstm8JbfmotYbHGxVNOsPrnlrIs3qqRs6NIORsJN3wSoBoHH2e+lV
xZGEY8zTeTG1GuBk0p9x2+7B6qYwAFXPDD2dF0DjU9shQR7Te5ywOoE/f9agUW3XGGD39cfW3Wu3
P1qZEWTy3DtR3VZf/2VMHWRX9K45roYNxlosRC9o3QUazxJ+15TdZ1Y9XW1xU2XnB/oqMBkq3ypD
45xa3QTwrkkV+fClGIzWO4/cCoRQsIVgoA+0rcxTJugX7siZej2L+EgvYdeXP/lsb0vbrCm/6A0P
TNUSsDfZ8OHt+BH/8lhW5LedZ8nhr15AesSNFH0njykae2mSQ4+FL4Zof/bwiNfLbFfh64MnHodk
fPLoo+yJubz52c02aUOw7cLNZsftABkKN4wUNflm24I7xTaDU4fQl0O01epwacNTWty0pGtKA2Oq
/DDhHiZtlmHTgo0ztzPCjUScsR0Cs+fWYeIR1c+/mkucn0ryDNi0WgNsMmFZnDDzUKPIZNj2SJIk
MiNn8BCOafr4+dCRRlRhoe4n5PIAudXqJrrIj3+x+QDYhQu2wiVmzPoViYzQ7aRf8KL9sYjMRLVJ
p8GVZN5TL/HXSm5G/SoWeoSRjcoPRYoVmTYGeTeh9gXXC02fQDeyKGyTP36bDGeY1NfPLJlqnZTr
NHHOuNF0RXM3uiLpC1u3/f5eLMkYU3d6NCIXdtHVX6LmxW//WrWpFkUb4CeHrrI+Ya4++cQLVIay
Fd9qrHuuNhe+4u04no16gGZR1OdA+etyl/llCDs0qJuIp3PjYHMpbTH7FFc6S1i6qmRP7x3Yn+Vy
h1M3kknsaBjHXW/m5aLPfXsJm6zLBBbDFoipm6g+cclMKc9DQcVyAD0QdyNrI/sx3HT4RWu+VUcL
ofdU3b3rc7vl6jQbZitvrpBt67ruFqPEdbszX+Uynf4i2nNVh0lBl/8SxdBwp9WwMrAqWmJkpvK0
GZ3+TH7l5iYAFfAlZyknylFLzMFNZ6IPbEDcYjm37agm2jO5qUj5kGf4MEYzHo+uA5kKP+rEd8VJ
xL8V5dDJWfMpJkKFRJghIzfCnu/qH13Hd83V/YnQyW2CdDDFTAaXMcEnSUis3M4Suy98ch8J7flN
tGWb8/Vctwj3+Nhxvtbu2NDtuo7yT49idcpjkKgjM1s2C7FEbnfU+iLzyeVTE8YZ8pF9b7LkxgOM
ofoT74XZ4qkT96RxmZnja0/DzljFv3ruK7k/HynqvKeTRGSzgr2vqNWu8I+hn73CS8xKTurtjKWC
suFEVFXRqU58iUODd9AdNMW3afrZSdg6J7PN9N+aYc7kRRG8xnpq1Vws275hTzV3O17Ribh3NlvE
TocnoC6QYUbF/LYcNqr+wxgD5wPf/1p8UJARcjSwKY+U+cvhEQKU0hhCAjXo2Y9rmp0D7t8su8W+
fJgwQv+pH5zJiNTiajfsQghLuwXxFBW370KYNvS5+K31t8ZbQ3155ef7M58mQrVPUc3wq74YJMCe
spqhB8Zb/Dba7C2bCViMPAkwTT1qbM1d54Ee5W/3Ve3HQ2tSH93laYQUax/Ob758xWXWnYgPS+ot
NpO72sJF+n/LuOhKlrHHLZcJWL3gGh9EYrLk26w1jmPjzPaJIvegT8k5PXImgJTtUEVjzoTRUh8N
+PCqKn+josbTDCc9uWnLI0QKEnWysPp88u6KCTNb58G4op+QTwker+LTejU3l1vFXnWpsj6P2/DH
pZyqyKw0H4AMviePDZJNEH3S6n86TwGa2QT+2waEi1nwse4Rgc6JaDQO+VDcHudn7BXVdblvNCRi
OX+5cvWCtF1EwZxAfvEpgUXRNlR12+bj2Red9bAPl2T6dlgQdMGhjnoUaYVU9lsXTvaQBBd7iaEi
4rmnZ36dWn4hCRkh34YIcVL5/slWg2tcm30QeDFBoD+LtohG2GzkNBOLK3YU+5zUb1x7bhxDryJi
D66H5DeotbxIO719E1yW4EZPQip1pXa9mhrflggconThIhLrvHFqLhgjsq/k3EoiEg/ZFdn+v+ph
wyGHz5HPGdaDasvJM+eed+9JHV2pT7j29xHnHopdXX5WDiVWVqZQrROweQx4aX5mxSMbHV9+zQHZ
Jb0UEiqJmPJcUJ8DbdOfAG88DmrGoXu3E7lJTeQdBbv88HI1e7Y8OXBEZjt+2DmtKE7LhKZo0dus
VV6LEF7oqKSIBXLzaJBPMPJ8Q6UpJhfzugLoQUH/wm0Pc4SSZDrjgj+6+bjppM8NqW2mc4yF22H4
OJfdditeFI5av6cm0uouYawDq3VgXa/Wv08E07W9zW7YG930/gTeIrFEOu+zuVDbiy9XBz+t7xo/
5CdhrftNr7eKw4HQSfSzOT4yNtkB0c7iBkIwEiymb+J37IXYD9hT4YNxtuGibvvHVoVsxJnDMcez
AUB8gXTACCZLTOo6GerCoTTuWED3rzHYY40pLjjlWyrLbnDYYQG0ltmAYbKfMQLVJeitzEHImhW/
08MfhMezETWRyyQxBidvw+1gEbIJtS8u5NvZ8A6N8zBrmcVASLlwIASATsiA1qjfN82IIBzWFz87
Bh7Pc8f75hhJiQdBfiAOsguckozBF13qmM91MOEXcrjKhpkvPxcNvSQlh+vihTcURfjQtoyU5Ol5
pIMS+z7/0oN/h67uO3vsiBB0oRrko7vOuAIrCM6mA5lferMu3PYu3KulqraEeHFcEVFE2cLSI+5V
1DXPstodiw2ew4mtkmIPm+VXLb+07KHcL3V3/Q7XBhYxT+dvGAMP/GLd+KhCh1IcHuKJyLopO7vK
w61z1hmn+qHxGTEPdfUQsbgxcosHmD4V1EudFxiiioM/KvsuJ6M8qRm6cSjhhCA++lsBztentm+f
KN52OoUYnhrqTXA2+P0Z+y2p2NC/S58DXTW1xjTZqXz3u2YT+alsZlvKp4v9NBJ2f2rrNT7OsEZ4
VmgZ5E6Wtz1KwRykuLfB01+ceHC2RQ7E6IwJc6MelqVpfalwnbA4u/hoO7a5m4DaSI9tNy88dkAA
IDqmDHtsX7mLOfUFGzvXlwmO1K9gsqtBtsWYVGL0dPNAvCXA9liUz7uJ77QS5IrAxGEDZpRH564g
5T7vkTT90P/vOz0HFJlxGTOc8kSQi0C1ZWhX7J6Ys6TXwtl0DQArmvuZNeuo1mwGOAUh5sJr/LAq
A9UP5G8fl2NaFEBzJkwY9NELtVznJ/bkDBSA2Q3nRzgahGyoiic1p+eQV+HYzjbQatVfcteeJSor
my1F+qtT0z+c3VZNztp5TUWfZZzHOiJbyt5lz7Ox9fxad4pQBsrCpt7LfJhurkvpi4/tlFt0OFhQ
W/c4LV7XAw0E9KqF3wCl9pRVgO+QWxC1B3Qs1nf9d9L2Lrm983AQFCwU1/XZ3U16C6qOLRdOzoaI
/FY5EcyNpPrxASmG3wFGo6uk51GvcfCA/mZ3dTnXsfz0DfYbvJH457EeTyzqEB2aulHQv/cM9543
KYzfiB3ON6ZV8dbOU2s4hH3Dc/FNOHD15EzVeKWQhEZcP+iq6oV+oEs6HlVaFnzi0WoYBItCV5lH
N4QyLCgCsHQu4AQL25t2X+cDOVdhCnMVs2APADOrPGfn3nFGw9oP30QaNWlCTogYnkB7gYkbwOFB
f64WwILAzxAD3lNYTlcddzx1EDmvIf+RVpRQm0rRqhmznTyiiEk+FQ0h3pU0NVe91CrQkkH2s4Kf
Wx3Ctz5mVZT5mBRuAQReeuAgtI594WF/VJYPHRzk7u5/ulcBCbCEdY/jJVcoC0gYz/loRCow8GJp
Saa5FxzNID3MaFo9zYGlx6I+lfwoE0lefbJTy2bJxGQlWTEBaRsxg/8+bIwPXgRS7f4V1aXlI8F/
BvQ3I+4EA10LXavIESIzQim3/ksffpLuhIg/heU/dGfpquutRoD3IG9SaIYJXcojh1GZvCZDTaM3
rE0mWIiNqfJkzsVbdbBoEmWfiunqPPHMApiA08iIdkPrQ2urnhiYbPDXRxyIOPat9qAvEWLNLXzY
kBPhtFQye2bVEBeG4ikDtgQXJ99iRuTHSI0eRd2V/W/9Wm01epZ/PXOSXCK7d9EgU33N96q+qclF
9+kwPn6mUhRcVAfFDfcVL6McPryM3IWajPxQBtA5Yy2/cSlwqCJblbIimcgSKHkVUwhNcOdPBGTV
g1UdOdCiJVexRC6m76xJVXLbmLmdZ5mNIyYGLwLZgnxuos1Vbv6ZXpy+bNgX338+xNJfrH2fB0HQ
bzI42wnZQugmD1nuYbTWf4hVNwPgS8G6PVBxNd/U24A+ss2GDY5IVU01xIfoOM7mkmnRUJQecpCb
FeAcvsKKCFI4d4d7ZJfl1aTGm8omfncW9l1N5F1frGz7MVDtNsp++RufjuWv6gsTQUszoQKSZVxN
LJdwnpDYGF8i6AwYvo4MtrinO6sgayCJW4F/Vh3B0HWjwfJ6B2oyWHFcK3MGbAda2lNmJkqm4ktP
y2bg3btwsXc0OE0Wa+zKtAVDaa7wu0h42yTqaJuInWfDS5h2purFOFvrRktv6vc1qCB0vSdO1YQm
dG8VnOk6hawEkiLi6KfapidHDajuNpSZf1HEXSq9ajp7BoEnd9iEQId/FS/SGzj3Z/SZ5Z4AANQI
b/X6lb/LV74f/MTkHb7Q8mhtBK2n+9D025KFxO53Z9vbjVUbW2BIRhRJF2x2sEymf6Uikfk3tPpa
dFnnFNT8h+mGWSyoAXQjYqif8XI+NxiO6ySkTfjsuIpT8rycDaBYxJ7l5Lz3YD0Rc59mlI200YRO
A8+bMAnW1YPvL+8cyviccxfjpKVfBog7ZHjbMv9VTYlvuD1bN8JwqjO64K305cIxeTyZ3IPQ5DgM
i9M/D8aX0JIdgVkLv2bW4ngM0IMgODJxTatZ7ypIaak8diVPIoZbIMMICPA+I2sFW29+ugoAf40A
Xp9W9Wv5MAwFx//Zcf7dQVl2Mu9mFW2+Uc7E16oqCbsCa+pTkfcSivjO3ExGK7sJl/6rL5YnHgpJ
Hfs605CBOYGZcCXA0swkWSo6NRvnVFkg5NDv9L8H3awPfyd1T10qYDDeuZJqn+flDLSJPoO9BXoE
GxG7lGzB6PuYeNlzPIQTVZN7bdnKJBeINg423gfzNDF21usCNQAegbozIg6jjPv8SlW2+2ij3LhY
eo31E+oEkLJeZqM6w/PDdwdrnStP+8S6nRuDxDXmX+2r6Q10KPAEid47DkoGc8O6qBMW7rKRPj6G
bjz4RoPS/Y+0M+t1FOnW9F85OtdtNaOBVp++IJgMNp7HG2Rvb+N5whjMr+8n9ie18suTqrxolVSq
ymEbAxGx1jutbhN3FWmM86qg5FS3Yn/6COKuGBgoSslrhEB3s4cne8B8T/UKozByRrC5Xdx53eNO
BUNgXSxla+gSBqL6F5ymgssIuoyDx5vndgF7AFvEGAgBgXyK+ot+9KmI6WNMtb1TKCt4alOiftiZ
0uV1nfpcOq0aYIjIFnDcHk1pGczT+gcNYI78000Pb0pbSkqOAkSxUjaRrNpmAE4uDYdNcEg/woSA
Ztgqh2IbstS7v13OQ14iREWcp2R6SOnGYb5lvjp+ski2E8n9azj8SLyQdoR4ZVLLeMeAnFE49eAF
oQ8QwQQ4N6d9fta9g5y9WQA7OpHT1eWZ21sVa+XiwRPE1zcw+Mo+Rah+yLRwZQouhR8uAQYc4bPD
8eYrjCDonjMpWsJiB8aDpuHAMZrlvbfH/D2ZbfgJcUynCZDdWK4pmM4kacsCofX0Z5cP8eZbs0PS
Ru8wAxA/L2y/ApUve9ubDzrNFFEjbF86BpDpxiw7JYporCQb1uYPtNCMcL/kHnE2NA4cWXceBTcW
o+e3TaQYZ9CwGcjywGRuidyQHdLL+H6vCXs/ulhkYNAOo9YIDvzoZx609WFIJCAc6DE4rR7CwPfp
lqDR8JL3MiWrgOoHPrdmthzjsVxo2TJd7Qc8Nyy8lrxBh7Qtn5EmlJmB6o/bWPOPt3gxHuSNYksf
V1Qr0Gdijw3jNltgdiHKuPEOZHWFseLRdl281IrT5YvhiPPjjEcRPimdFvI/9rMuGBVQ1ppwq6Xa
dp81f+N2Aenl4AaiYlQ0IqYnU9igCO7fV/BhtvxjTyIomQBZfN8C3Bm7HcnI9FpkaI7uYgfyML6x
8zrfzOArgCiBlo8R7cR9zQc5M5AhnV1ECx6dPYRQ2IBMvlkRHounosFw0/VlOU2blr/eR7e3aN/c
OG16WElNAGTSz6hiq7HEkSVUIF9OnAtgBGxAs3y2QMyXfagJSxEBtEhMeDcdr2O//dWI8ND9chl3
NeJEdLvZGPgi97v+c7YUmgsyLhGHmSF9LZbHobijmeQ33sP12s8nSxZkLcEiEqviFBFohoAzWxhu
SELZW1p08gEyrwlnFXAgixyp1imj4z++gnfjr9sMmScXbdDEWn/+VS2/BvSV9I7r2yCtZA0e85ad
PEqB8dSatTB5fxXducMvup8+YQiDU+UOrB7dClmS7C2ay8T79Z0PuLd8P30OiSnAUexykwHlOPYQ
bISp8nbZtbvzHI2RO2cL0eOlfBovIOUx+z3PKgAA2A2jLRKAhXch7JCaUVDlUK5wB8TUXEdjuYkm
i9vs7fWyeCWnCC56TP3m7TxO8G9R3woqYHOxQDDAz2n7j0iSHIyMpg4h73G7ptMFvAUIY4ts6Ifo
39luSX0Csl6Xpq8LyI/YA/FJhpzlQ+gu1FB6sFjxIzmfI0Gzc2CPVDSxNoK06gM57gD2pzu6FM4E
YirpbcuDD2aekFay3dqwX0aP2MUxjlFekIRQfnHuEdrJKzSdpvru7q6n2g+j8oM9IQRyh9AsbKgo
a7gKLp+ekJWk+1MQmY/7oHOv+giAEyK1e9hnEh51iebLPeYuUKkNrlucBGgq+GNR8p7jGE/pfTh4
EtmAS1akRNTGTs1ipZ7rOeyJKC1mbJ5o8dTlLNEnT3Y3qeEhUYPmfhhZnNYRNBEbn/FgW9pdTz6o
xzAxn2ivhtwbN/7BGpbg5tOYmouNcMa37lMYsHhjU6QWUQGCw3x86I9vYM3Dcs4rv+YFWYMsHl1e
IF9LWMBD+gOeoen2iOFiaKPvIHnE4CCaSRuG2l9ZXG8o+2us9zmRCiH7pof0u8K3IyV62xZ/nWg1
xkwuVNYBANHbW6FDpSoYMt8MgRiM5+pESQI36Mrs29tqcopWKyqH3iqP+v3HkF3VmBHVHiCAuPUm
qtvnd67UL61W7GSMd8STN8PI3YcJ5pUEFkL54z7aQXnqfHyzmT8ODMJDJqdUazWwmE8b/qtreLA+
ODXaQ173C65+fiSUMvIFhFKQuKj2vl7BzPip47NVkqCmG1IZJ0NOFR4ZkY5Sf4fSgX/RPTLxWLoi
GNsRkqkQ5HrI92NP9pE2IA5GcPPuBxPEAxR3qCW2Gl/KcaGH7d2GYe74yCE6U05iQpWp4xwuDe0N
kBpOdJsxVP7jiSX9Rot9CFsnGeOx53PuFCyqNj4dJ0B7mKHI3LSAXq7vYXafS2D5/JbNtp6C2iEC
BRKtXHT4jIyZfhCj2gEBurBY4Y7ANJLk5JwcFKqV93rIxSXBDp99107GcA1464H2HYZAIJdmo3qy
Q+lThWlbuWygTv0oovdcQFATclQwuB6BEINTH6ON3p2UNFO9VY9i8ObTl4RIKqGnB54sVJFVrC+D
gsB8UFD6MrvwyDv0Lpm7BC8dyZ0fSWyXKnoKxSLL0g+mQzAkd4GOwM12sMjV2V05cMUXRuy6KwWR
7lbtbPHOwOzpzIhnvUvCoKBho4tkswPSmRImsHfrnojJHORLRjQQ2zenNke32EGXnYf1NDqw1dOh
W53ttYIShTZjN2SzANpFwAtXVR3kdUr9rSQoxTNmXMRQxrVSN1O/Qr8QT6zzPXenPuh8GwxXbj0Y
KwglxQzGV3yvxQOZJE8EPdA648fHYncWtCSkCqsSvjgvtrniQtXvgMvjZlXStN5xNdBuhQ/SA8RU
nY45dPsg3NukGRNIhIEwIK4DGlyhlIxBItwYyoG/mKo7iTDWdFTklK2rPr3TD+3Phq1yRWJIMbRn
eIdFd3Wn4RoXEDr+uQDEzZfroy+q+VBQE6Y+dfHjS3KUyzU8iQ9JRYSEj7XQl2wHEmXaJT4aLHEH
fKl5cTS+hjvP5K28exQu4igxOGSySCWpQGmkhj9swjFuDEYxep9CsEuNDca7lFvuNj9LxD8kk4S1
t3jduNTh3odtzaVVKhrXlBXcv2hIJXysuY3x9AUcvAMhooMy2QkBp2gtwF+kEPoYzo4IL0CvdiVR
nMGODYx98wxYcWKbnVbj9WkA7UxSIuo/pEXUghp38uJVW9bA6noXjto5XUVqcIe90/IzORDHy8nC
+wOp8RjL14zc3BV9uDxpUv6XcdWCKrNC0iFhrMvXdN3Mju4akECCfOWG0yb1AQbH0pISUiDcQYpZ
Kf9C/7lwWQHxTdjbOLbiKGeBhrKTBcNwooXXDnvgNyuw1SZQ2a9+JBMlghZ717fXaIsvo/5r23ID
HIsuTQECbnutYz8HW0G+oyY8+sziKwB6cEmsvH00vXyxWxQUK5vxVOlOm4Zrijl1eQDGaIiDdEVy
ADf27KfiOKL+sIHNceDD77PyIjpX6HkMCx6PBhO76rOqLCJhTboavJ276CliCGNGfPCSsGBbEgN6
9+CCabh5xHlAI9o2yAHnPY+AYkUXygAsXtY016cbdmVlKfsg2kBul+9XAVPBlqBBbSQK1K2V2D2n
UOuIu2TB++S50FxylrMOn8JIwDs/G7Kliysc5iOKH30QGhAP5rYLuX3MyB7Tx4VPnD+4BUlPJ+Jf
BMn9jAhALc22g2ZdApWL1epBhmfLXTV7j6abLmHn8D8e4GD/wMgHnJdSDIvGG18mQDY20YtExBeP
GT/oNehjBRPOISBPb9JBpykPJCAgZ8IoQ4Q9QyWlwOKPL6wv6eXUxGbP7nfHfvBCP1alWLkvAXOs
BDPcuiqjmlDkCYgZ3CE/tZlR8JlHUbOGHK9MduyB4rBsX924fY+oZyCeJTI09KphzwN2NWbkYsjr
mlxifU4VwJzICLNSE+wHqztKKvf64ig+LzWxolZg//2EbT/5cNQL2gM6g5qxoZKZ2RJ6zarD3ggQ
KBsWOkpitB9PdwaejKj/7tvU7GPft/tAJ/F7FI13EXO1k57BJ/yAF32itWhDgVa9wAzolqSs6smR
7GkUoxgak0ju34T2XAL8JTZrSrp9h/vpC3slOEr7KHin2B6Yni3PCEk/YjT2xLgc0/KxEahQb15r
uRufY1i0yEJ1hnwD3hb9DMtv2GZqJe3u+8NQKkLnPZO+hODuw2Y2O3Z/BHa9Xt1d4RCmBJq1ktmJ
qdAAEKcNhzJxJtJh+lNYn2NZeb+m/I+FWpvcqd25Z4+IZUQ04h4TymYu9fnNlqB5cIUp3RK7iAZT
QOC+t2VhXUMMbkBO+9m8Cz4AIPAcwTIBGdAle0Mq3uRkiwWos9hqI9LS+yh5HcCmAoVd7qOI5k3s
t9zNoubtWEi2tdWlZRoygSNBtPZowJwpqtxL7m5k705nz1OTAPuzE2BeBQ3o9gxmVsAiBZ0zqH+V
knxD8oyrPFxUknKOhUXvjXhP98idmBj+6kAgNTkkTAyho/3MmJvRRbxMFJAEFQjnGmA+4HFnQ4nd
g131zSuvb4ePAgQ9dnoIRXUHXMymWVEY+Db4zFolb8TxAuPHDqhjNwqY+MMbg0RQEGjGUHaI1O61
FTw9tZOANJON0qOYY4u84suiBKzRcl6XD/dTBCvileBTBaGsVp0AyZ9a/AHidKTM8UpZ78I3MAsO
zG5yEa4rGywfKIjWMrgHfYAR9YnemnXXSAWwLPCY0QhywmbbYTPo6agkEcuykTDDl+79CSjHdGEf
/GLHxFnZY4strIZEQGBcZpTJor/A/rXnG4oE5uqdA4gUZD3sQE+5uIPG4OX20+3VwWyPX6m4Y2c5
zYcw5uOoruF3MlTIJw8f+8mDOGT6GxsbzQ7ZCznbgTyCEag9vQr3wMLktLRg2T67i8tF8JgN/7Oy
kg3GOyWST5Kid/PxFeF8UYthZydsC3ATU0sgH9Yme4iN2QUaeRGj8fHLIkAkBIK8NhpBCdviH60R
q+OEze1A7AaoOUkNvWBzwP3Ba+a4T83rWeiZ+c/yzMsAEbPne14e288JYA+SBEFaYEhHjTkGPPfr
Aa83HXDDQRPJGFNMIB26p1ZUgoBpLNiAMMEB+YrednfnObuI/JAW8Q87q791ooQZoTyPYAXe8nOb
n96MWZpFrJL1LyHOIpbQ1tPl/mOymFGjW6QnrVa9fsCrxLpaSLs3XUUDTj8q1o67aQs8DVIc/oq+
O1ibJA8UrLKc/Z9Dg7907nKzsf0PPYAKKddjs0p0zL+WG5jssth6cFiz23KfwbqIgzNvUxN/tGjY
I8LKbcn/Vpf4uxqkMIxf4kUPlfmJE1iSlQCErTAXnw4axJJN1gP4O4xWOTTKavHsvrwei14a6OnZ
PNPFrYQRCAszaVMdabKn1LkjI4SUpmCXKg0bw1y+2SbD3W73JqEFZgMX22vmI9t5T8djYAKZSbHA
394G023fBQrvse6q2xlCkx57oOUn6EB5W6KKVOp9TKVEocmoa3c245UuEAIy9gBxeCPKzgkLw6A6
jhqc+PMT0e1zmueS7pI2Yi71J3A/YzuK0WuPkTVSMBN+4oQYGrQfavhLkymkjHs/RkznWeBpv61X
fSuBV/aOuD2l0LrR3P2Sx8FzJ0WU+wGtwh2ZDdHgEuHaMHyTF+MkX2JiZlC7//QaeST/io2wl3z2
TnbowEi3/DM52YEWyyqBXpb3iBzF7tmh9QTYzJMVit6f7o5giDEHGZGwcMWEWY4YV/vyD7fwNJIZ
Y0RQmmSnkjhRBjps7zS1QuodEqsAZbbbI4rOgMmwic76u+/9Z7Y+X8Re8/iR8iCE1uOWE1jB4rLh
BDMhscsXjdcDc9CNxFuHfCHGSHve6zAb3swwQn8JjwgsQJj58QJwflhw+pAXLQ8mWcmZiG6pCwEk
KUpDKRc8T5XNcLeF9oHlxaCxYDkiA+YMYMyMRj3buUtpCOug/56AGfUWTCzJem+Oa2Xw3vtQm/qQ
3YGgmMWt4gCCrZT3rHXkPHi+WfU0zQ5tLs7o4DDC5NxbGKG9ApjQ4ZcuxaxIZUeNDl5hLPoGf8nk
EjFElE6EzBG/pbksoePB65ejiURoL6hiNNFpOoAJetQ/8BYQjQcM+1rAWA6HM7sHefSwA8QCzVJL
eRUf5B4hvVGS7Bo/9P4jS7b5IcjPPYcRvDmbxwEVHbUydcRU8xC5MFQWro+pjpqIT7AHkcH+H/AV
NsyazSUqCnuC7M32r9SXiCBfQQKAvlEP3mrlwSqf6ELmwwgJA9D3CiCEqITFTBslUCaosZkMI26X
qHCZDoQkhJdNHKJVDd0+kf7zp/dpe5IOknA8EN6wjGQRIXLc2y49ETtGEaHwTijWetrafgXt2bGi
cabCuk54AOuFYQl+Bomv9/DiDEh3N7vPq3gzu4fgRQv2PikRXJHEVeIUx51HJadPJElLhyu3L6p6
5g/podMtDE4htg1E28h/I+BGeupDOywZEBY+Sw9nKvIC/g2cf542eAgo7agCLRk0ctncX57Krp6j
4r7dvd2xN2TfpqD7djyCOpjq6+abO3l3blmMoL1nitxKb/BJbNYxKAMXP6AxKqI73SZKUlrM5BkA
psgNd4bUnQimZ/fD8DvC5xlS4mbf2RQOhXQn3IOH+SMq6dMQkdGxmm1fO0N1yvCknsoc0PeQrBvZ
kqDUa5nIIra3uXRcbYAQkBy/+uSQNsztMge0UTsEXFSVVxynhEr02nNiErUWYIeRvClAScz7eZtK
MjDNDhcecb7LU3XjbH9gC/ScaPxIsjM8+4aQnpsQmpXUoEO/b62rwMr8fvvo/GjJnM54uN3pBoOg
kt0Qwde+djnvYZkkFGLDTckTQyVeHVSD4H82JO5CzN5JBdDm+7ItDInY2REqP67Y/0XGJGUJXvKR
WB7opaGZaaFLM6QhlpIixHMND/+KZmzYHkmlEVmR9oZpVAy1Pwb2nJXo+I8sABH9IA/7bh+xsold
abvIStwcFEOLpnuSEnDzBg1iJzqyqyzNZTeS7OUuNGa0+k3iKPJ5M0RIoXYOQeKZNC2Vx9rm4NHQ
8YWWNJ75mP6m1d1uxwxnuEBf73hwSFj2nJ3eJ2HlAqQ2PxANOUV8xNg8sHBv9AN8BCAt+roqEzlH
GSWfuIxBF1LlgtXR2ydSX3p3W0wQQ+x6gpFETbhf0bByr9oe1ACIMeOPv6J1pgN4twMNZVUDQmpL
ZuW2Be5ynQIVHyxV5YUXzZ3PnyDyPpIxuIgrreUCpXe/9NroVZrOPi11QQYOmYVd67J3u9WtXwVK
K2g/IzW2qPornCboyhHLoWFlNja8zkVihJ02DbKCZLwWaT6ADq0mRoCEG2keBOSZP9VBw31epzLP
Xmb3s8bdubIIB3fLHeg9f95wYDJGg0EA4PRcGXDER2NHURLZvkzpsD9es3YQfTMfne0Q8a8Lj+5q
/a6PMZqmHPJ0Q5PSrG5BJLFqXqqMRkzCDe2RovK+MUGU8briP//jf/6f//1V/6/8+0Y6zie/Xf/j
WhJ9dbi+iv/6T135z/+4/+uXO9v/+s+22dZ1TW3bhm7ZpmqZpvz9r/XocM350+r/yM2WlVul9plq
PRY8sjOodDLlSHhqyfltQyXHKouHqB3a7BuBJQqCGSeH5NTLgjq+77Qvizyzd4gWs53+87Vpxl+u
Tf33a3ucitZVe3NtisSkxdF7MXshVFOG7AhGLTCa6Ek28EtcISCswfAwx3VH9PJfrsL601VYtmWY
lqVrbee3q8jMsnScA1eRBKvnUnXP3o1pdN+164jwJeULWD3kevNQy8gqefaXz//jE/rl87V/vwsf
7fh6f0z1AwCiU7gQK4PcD89m6N8RQ6rwU170l4/8443/5SP1f//I16vVzsw7X/m0F7nM776l+y12
Rgaj5ifvjRca8SZnWiHyHjJT4paf8bsWZwYzy/FucqWj//rni9L/dlHy9395U1Xrmn8M++c+LILJ
O5FUB4VyQnlS4C7sjMIDepQMRYETi5jTBRdh8JdrcP7wLphGW3cMx9JtxfjtWeTVtW7quqinUiz3
7mh+0y1GdVcnDBxIn1x7RjY+PJOJu4zIWu92FkYCVvsOGwlVIunLU6STAZhgNPzLlWnyo39fyL9e
2m/PzDmpz/OzftW8JtJxKN15FMsZFrsuPdd1ggCrpEWGkCHMkymKg9rLIya7jfgN6qJKDmcoHjRb
9F7IIkaUjTOmbZLf27kQaAm7StMDD0RID/LiASqET8sv1szKLNbmE++8/M2ZY3doY/dl/LinGP+Q
4u10ZH8tuwMbgwXyPLgyUtfYnUD/bKIEuLCKGGE6Bz0u7IXRGuPJ1S5xxtukse0YmG4ZtoXzGQvz
90lYgk6tZ4aVZInTNK3FpbufIcu1xypq4jXO2LWUo1y6RTVmAPPxwoFwB3dY+93a/TozVPOmfZvh
R/UU+pQ4J6ElQPxEMghUk0SS4Eq3Xjpng6c4Dnw+ZtliMNc1tPt7okNavk2QYNCIRxfJlQ2j/fYl
uawE9tfh5cvD6+JlXw4dGs5l1CvZ4ugwJilbVIhb8EmUjAVcI32B0CEO1mv8E2FH9fqwtbitUcPU
dsjqI8OlnHjfMCgtA70d1VxbRna7W2IWQqYn/+anexwxAJdcTH79MjiPTts9yakIXwgRXl9HRgAh
ofpQ3TDnuKkYTgJ5LEhQoNcl3ZOsYSL+sQS1paNOvOF4YL7uSMs6o70HXuO3wo+n8kmx8EiFuUU0
lJeEZPY5qYatICdxpXBvUXUPqYhKdPuDRwK2IIMj9KU50AcgsajkM9+Bzu5K7eQ/v/Nt609b86/v
/G9bwut+qczs/qynFdIOY8gM5PGZmVeBzSwGldqwzcjBK0XbviM1P+hRUXUyqHX38oLR9+gWotyk
faK7XW2kpkwBJGIsLWDJ05MiRRmeY9OLwjjKht90Z0LqnLhlPPJlPim/agqK5an7wuCGVnyJD23M
y1R6KW0+jZIOJQFdMktweHczI2hnA5MGoIiKi6ff+oBdUJ+sO2Xfay3KmSGe3YJWCPDgFJFVYp2D
lhVpO83ytFOkY60W+4Fl4yjXofyaoCq7dsvPwkNBBTHAe14Yy5w5v3lg0WQ5hD6V7cCkMCwmrVYP
ZMimnIMKGJQzmyArDNPOQsJTTwJrGo9xq59Tx9gxyxGU0Kbf97gG/ekB3pM9hzEmyEf1qdvekZ+0
F8yyDDaF2LTAOGG6mXhPIMwQRlvKgR/Mov7InBXaSnjej+0ZV/95YFrrccBfIw8BnvzdUfwDjEfN
AFUZvKEagoaUCKuCQQvkcOwlVN7m6DcEQ/eAB2t45EOUzY5k5ifvfrmaICMaDObz0tPjq7t8+YWG
kN2t9l4J0HtlsbcRnZN1NMm3RCqmBc/GidoM1iX3cns7eMpE82DfBBPT41oPaTxhdP3uaADuCxNt
z3IrqMKDn8ctESKLJH+AXz6R/Wqv71tD1LSoc5pNsL/j4AhXMmRedaeyPa0mpIw4OL5HRQdf+RK3
602+QwNvFJOm5XQq8tuMfvnVYPcnx+fDTvZ4RiW7VeHNP8GccP7kXK+qa7/N3vRiOhUietfqIUCq
vEpOC+aNo65cQjEiuiNVgN2SDtpmOU6pkRGIfgLmq2IQ0S2vQElH43FgxJou8q0V174Trl9QhkVH
hVK6+sz9ip6r95RxW289yMgezMBr3IpZF6m991sf17yyxf7UwMy7m9HtLEreYIHf9aQQZuCdSIa6
9xUPbRTbGRDIYA+/PXlCOR3Eh8QY/9ExWR+NX+NaB8PgZXLCew26IvafKZdxIF8JNsJva+jQQyCt
PH2SjaYEwJjpre3jB70iMQHD2kr+H7kC/xDYwfaNIVTekfloMPqmKhN4E4rB6dKtVXxTkgl8BLD3
It6BduKBYUmiV9jKilqBLTdoZUlNZ/RTHbBECwTmMoZV/SpZH29PwuWoMzBWgEixEdDaEwV0SBcM
umVK9UwiryDLYEo2XIcRojqfwtJF7KLupOOiRYJrI2YL6cAdYto1GVzMr+jhC5KcL8xdlM+vCjLm
RtI+sM0gsaW6pS34qmP5dG2pm1mGYQfkvN8ZfRUep5H/0SH4KMoZEW3wF9t88/D77X4NatwrPiTf
Mp3ivYR1Lryl7c5ZJTwDIclujrpt8pcd+U81mmk4tq44htXWrd/qo1tZnt9Zq6mngC7HFuoTpfaK
m2/IRIMKe4X7aQcnhsgz6QhEINJmkG8MK7x0j2Cwbt/Fj+GsCpTNeIsYrkaN0dFQIBhJjQVz/BrC
lWcs0VPRcxr/sjWMXQZukabv0QvdE61vrPYwLwXnNuKMKboCpPLeP39H3W7/qdIyaQXajqYaliNP
pV8K0Y+hvc5341NPy/jpLdQv3fB5CQx2Mh+CyG5W7+cEiLI6iEs+2ZxMsoo9wCMqDohQ8P6t2qLL
Jo3tkpqGOHIYv4WhxxLEp5DqAYWPpCmlesVm6MIEaaI4CPuWQOJk1/DVBIWVMPPiTUCZhnUhZ8Bh
g3dqCECrQ1N8fDRBDjgeswe+HXbj9DpvcIguG8u1kfQIEokoGKaTqwzAkBzOscCzIdklXQL072dk
USPKeApoiogDat4CFyJw4jmvGHIzyl/e4EUjjmOAyZxfJu+o4xqtnobMD5ntE4dgtDuDvoBBMFo2
GSM36yjMnKIYImE0SFu75fKkYVszgqqf+oy6Iw/+x1WFpXfNuFHUCB7sp9QoouBwE0AnymjpB0aN
3fLUqWbjMce/QJCo96P9mi16zlevTOGLs2Gpcoj326JPLIzq9Xun9AjRv6j/JexmEnvmBpygi8Xs
BznJkvWHubFN8OKhfRKNWBJj+bY9fvGGPAC0gDAMEEtrXbJWTxNseeGome9JhhlYgpU2txG8+dyM
+26+pOxThZQyY2KDKJVKhXiJeYm1KM4r1DR+jSUvfdwp6H6Ufig/3qglulXHQDgt7mpEPCXkE4KF
oIWA1E6R5npElTHig8RDJrOFN9tb8ao07H2cMIHKt67WRMXqaJl7JpEYkcwioCxdy6IO0YtF3Rfs
Hqo7BWdi1jDaC//NSKnN3nSnDeeTE71EnXWZyW3OTOLxL0KPu60C3xbl7rUIltJISCZfwzmrKz2c
fkyFwBKyGyLG++cFRp/5lwVm/7bA1OutbilvxhhSilns8ghuJzLc045JPhxc0jfHw4KWRAf0Zc7g
IgtB0mO9z4yAqBLB3o5W8tjmDHdDTtLQEt8X9MVX3E915z1purxWvONPJNYoM5d4wpHWubZCyBOT
iFhDj/tAKeUI9kUFrIxMRLc3z8nH3zOcMr7e+1RJW5xMhw9VynKzeWeBg1UWqFzxIcKJo8nMgHKJ
7PojBwiM3Mf/XDzo4Dysz8EThbNNrlvy9jR4stV+y16Bk4E/8eghmcANxRmdGiFWL6YIsgIOKVye
IqodxMXFR91WBB8szX1uhCy2jFnJ+UZYzIbEMBkM0zlg4orhZOFRnYAxae6qTdhjAvW/jTC6S0mH
N5XiJpRkRfgaMcgnF3YidhDp8bQdrDF/Vjg8OZn24mULE2ej+3xt9qOPE5otXyEybKQLoxWTpcKC
sb23g0EaIefyeaHy2qf3WapyArNsGE3gx9knSRlONd3rIOy8ZmNdHK9Y8eLbcp/sk9uLgE4EBjRf
QwZ44ycKIhanBjb28TQqMdewO7RpGFRajLThc3Dx+ZY/IEKKAW+5a80nL9UNTvFkNHIE++Wbf72i
cESClis9acR4SdHgaSZF8sRSnkMSwntGDGUabCzpxMu83A0lGFgF2tcVSLDBfEtrOfeX1E2EBhwo
GC/BOlauiNWuCKqGRko0Jl1QfkX+70wgG4eg3Bj+uNUwShAxlZe15mU5qkgxw/qc3E/d6xOPkvOZ
f4iO57yI7/tQEx+lz5lBvV4detVaE091YOzMnNcSndLN9WBTb34CaosiNgF8MDXItuPg3tHLsFWG
etZXypHc4KoH9G6o5/zMrE1nU3c2d77cGaO7++A5dq4K0L732I/Vz65k6Kp//mK6Xue61A4CLvm+
5DjifbQo4qLP+rMm4Kq1eBZe0yWmh+V2YQ6IxqAuttYD0vyounpq93L19rIJuVLeP1IzqDuc+fUF
stCOj0ukoMoaoaniF2m2u0+o+0lD674nvZXEKe6sLJsZFv3OYZj7HYd8rzPBcGQcCdob/p15Kk9s
cgpbgvHUKWb0zzJjsKH0b1r+PbJuc4s5Q9+PqzA6BwiSroVwHa10xSGD7KChqGTkAoXQh/oLw6oW
FF17oduy6qKXO0qBPQHYvGG3yasRzxk7egdgNj0MVLBpLcCxHNwm7M+MBeDH4ANikkMr1IJS8w7b
N8VwK2TnZ0IFKn533QpVDNQZ4nImy+9o4Vskf+wTxXsRRCp15Y8O5tIO0ivAANIhBH9E8+7EJRed
y8CM1ZnWvfoMCvBNkGnPIldL9/cRc6gX2aKetUL5nS6D8l8Dqt9rjDwtbXh5+VaGnuj5lVPUf1BY
l3yFFyDQXapVL1LEhPgy8Z5Iqs6du+xyDW2iHqen1LQZOIEBv0m1dnKFiW14MJJ7h2Dln6EU80nT
Dpds1ElZKgmi/beCmuCsuTRYpnjoLGclT9ZU6l41PjEST9Sh8hKNQ+3t3ITKK4wAEEjC5Np1v8pC
8/XVig+6pyp99Rxb+eJcrx1IevMyLt4htd76mGjIPfmCVBeufJzUzV7tG4E0e0PYCcp07o38NyE0
HbI+mENDbMDWegimt0KbcHJLKZtND3Hm0Slesc2X7eAxQK/AJTbT3V/Orz8icb/UhxJE/KU+LG6P
LH+XHF8yX/c6QdVWMNBLkEr+EiprhWSyXo7TF9kCpd1DVL4aPNmh6jGoOwl7xwBwWRkMssDGv95v
raSXoSpDf01pMj0tIIHgn/eSFGxvxhfdJUZccacWezns03546wv2SNiVCKtfEel/g13k8fvfkMb/
9/1s5TfKwD7citfNrGuAFrmT4hOmC7t9y5UM269ONsxa5MySR/ceWbuHMgW5H7IhStKYxjoOR0ZH
ZSw0UiEXk9jZ7TY7KskFSw2f9Zu4h7V18QCuhJR3wXIh3jqOyDCAeg/GqPv+8sD+WG+0ddMybENz
HOU36PRuvOs8vwGd3mCE0dgscGrtxeQhJrTwvRVzCWcf4REAGZxB3t3BSBt0JDnO97572QpCnump
98mKkfStMXtz8bPVMvljTgFiscdYIDpuUchRyOcRGAT96EwqMQXEAadIsv3bM/pzCfXLV/oNGVOa
XPvYD4BqnecDosWo9HZczhgu7727+wF78Ye3DrkRM63vk+MWn0CKh5s5nR5TgyNkr6PLiODrWPGz
C9s+WW2bHuYBNn3V02YYa0P3HZfBw6NEMHDw6/F+dOtowKldpXsp2OhYloISoGZtqv66kfJo0gHJ
6XQPyyPNErkX8WnJVB8kjFD/XZDDf36umvyS/+1F/eUmmP++EM9a3WrUrKynM2Ypoa33N2RLOr4l
DO+BY5a9AUUN5mM0NXDK4f/np8s28pdt4PE6P4yz/PRkr4vFypI6jX4ZBpxZmCfp/JElcLYIRMPR
X765Ib/Zf//mlqIqNuSepv7Wh7ez4ta8tYf85oivfOhkTB7s5g+A/XwE8E3FdOLEdHwYHfc8JuTz
G3CcEs9lxNlUHkpADktyVzhi4Y2pxKQT4S9wgfmnhdd2DNVQbcO2bO23Qr94vbLLx+EypdNECuOc
r5as6ykGeDcRvvwIWt+ItLl5aRa2WJlBMAKFouW6r1tUgXHpzVO2P6T2YdfHPqX6OoFkHblnLpek
5wy3//xcnT9tf7ZuKip4dFtxTPnW/fJcubfPZ3l2mukTvagUenJ/Uycx1tdBFjM9gn7kCMehA/3d
UEzd0tdk05Ejsw/x0XtMD+RaVqGVPMSZevPgfxOdm5i9elQGeaekdGa0LcyAwoGH1ySohbM6zi6d
bvsLIA5zus8JXPU1WASHIkPzGDcVXmh8mKY0jMZNT2ZSIMhJijnKJaYq5R48/QGXFgi9zsQt8y/v
2g+m8/u79uv9+G2V3Qsjv53PdjOd8QTFiy/dI4d0B0IcWBI9cCdSO5THE1RbPeI3gybiO0sip/Te
ZCHXSRjmIaS8DzCoSQ5CJjxDuYSy1u0ho5EFCKr4afuLyVkecp54iu9MZwGHyLEwjf/lEWt/ovl+
/Uq/Ld12uzAvzztfSZ5vFfifdJcWLoj0Xmw6o9HXy/2aQwF11BjJAfHz7B9HcfP/+U0z/sT8Orqq
aYZi6Kam/XbQ6u2PYRXGtZneOPhIhmaoQinn5OwZ6AhPt2wVgrazdSBzKbh9k4ibW+L/EnZeS4pj
6dq+IiLkkU7lBXIIzwmRZFIIL4wQcPX7WfmbqWJyJxEz3R3V2amlpWU+85q1104vjb0NrDmKwYhJ
b/A3hftkK4PKOyIFpKNScbcNtId0itYz7RKcgaZY7j3/ffTy9/BeF4aly6Zqmaaha9pLHLSTNmap
6yUL4+LVQtHz4QiVmhkZaUXBHKMg0HXOCOwbW+EZUnTnRDJQAkYqOpuhkBzY4wCQPtUqH3nkU2Dn
ywGpDCzgu43a8Nbb+fy0oAvs3NyjrDocQ4wobTOkou/0SSfXbs8Be/egWiQq1WhZ0oq7Cr0a6LUd
oTZxdWJwZiG6BlC41tRtIQgJ+Obvk6EIkMAvc6G/fEqttM5HtVk9h3ds1lcrB7tyPw9QtHEgcTQ2
kkVgx3wDTbE3D/6pWGkZliRbgDvaivFyxGp709R3Vx6MdRpEclEtILBZ2b4dBZ9rNiGdVOT8tj6j
eA8vkc0fXlxVdE2RdN3kmP+vF68f8vNe60AJ2EoJRQkh6l9zZpb4Kc0W4uMOisgOzsSzJ4dF0hWo
4jvFSN0i/1jsuQIktP45Pwb89AWuR7bJFoIYkkD9oLRTsBo2LJAieCAbRickNr5a3jbRKvtzPwn4
t0Gk2fDIgyBfRVK0daJiEUU0RjhcH75Q7nPiYBmN7Wp09YwM6ssDJBJHa2d6dzyRYjisDSQn0w0l
D5TyQCe5ZCTpB90Wn0Uk6nS7IVAliHdCR63lliBShMEUCEmt0CPTQXoKbYou4OQu2EnBMoPFijrc
/9UV+P2j6z9c//9Muvgof11R1uNRlvsbk763/Ud6cQYLRHKyPRCFg/+Mtt4CuujOldl4akj23s3I
bAXy8BtKtuugb3ADM9YfUrdB4YFMAsQX/zs7Qk5JMLd+H+8PN+o/w32JVu6KUirrE8OtyYV0MD4a
rSOk/pvw9+fIP82LKil0JxS5bVrmy1VlHHfW+f44PIYc6KxG/5YP1ksaulpMO8R7h1+S5R82n/r3
817ukWu5I7GoqwdwkWiABV53neyHLe+2oCeG0tzgVEhVvr7G8/X4IvVgiPiV6R9p75lqetCTjWTf
e6WEADu6bhTvB3k596505Mli191mX3yeV6hrrFCJCzal7W+mfmFENyXU1GI9T9CA2yOteA7VtrN/
pFOadRI6AdDBd0cHAttWDedqgpORbpYumocHDHsSs6d0LMXGGuF6cNxq2LuvYYnj1UKHia3l7Lze
F9Kc495qAR8wBO96OfWPRmcTVELycHeMSyBAgiEV4iYUlUukX7J39/NPC0aVLc20JLMtgcP5d30f
TkfFON+PAMMQ0WlQNBBEAIrTyD4sBtEcMXucZqKzZwJny+IPxoXWbv0mD5Z/HIWiWIouEQfKr8Aw
7aJsL/cVq6kVwgBnY+387XK5GefoGsYmoH1r477ZKcoPETOAvf8882WrVM3qdpVLVhSy0oGaJVQZ
Rwkh8dwPonu35RjurTP3P6copUFODFpvInblOyR/ucg0oHAc5YxC1b/P+7+OFm1XKndN2zdDYPK4
cM5qLxG102eXlpJjbjiFhdvCse1h1IVQuai+AhJAnlrsuMP3X6gOUPGxb6a9KJ1jkYn7fAvWZ7v1
Tic8Kgd3e6lNjfwOfdAplrvFzR74lxnSYlGxDhAURH7IsOyxF/C29i0EFjT386t3GK3jaIn5BF4C
yTa4cblJn2R7RTUOWkviS9Avww29Z1H87lyogX9LLOaGe2ocAeOMPzpha8ohCDEzPtZEBhXd8WbA
WT/1Pq+dYFmN1e9CJLVlGTzA07GCDiUO55agtLkVuWTeU2BopQcwwCg2wGuFLgSY+jyZmDe3e0XJ
BSpOBiIkhFNOsNEp1zb0NxU882kB+pYKzgq+3R+UOm15CsyZ1Q1yPEOWXnQAQL6PdEGC2czwUXK+
Tm2b+PckER8b6dsywk+gsn++9styK7XmJN024Ame2Y26hZNkqutH+tOuQqbci6k7Dl1QbqPfD2r1
h631z3NfKjKbu2ScdweeCwIdQD9Kh05ExpoU5uB5dgoYDNtetMc0QMkDcVODv/SwzUQH3O8CTsI6
5+1c6D8kBf+M6eXQObV1a3eztg1bT+rt/wDFlP4I0Tku0xMJTkk2d0oG5/6ggPCdqqBCsfPs074W
winBOro5h/Bz7yy1xg6UKKiJMVa5FcSQhoDNYGat0eR5N5PKD1cQnXhFt0yJ+041XkZ9mR9Oa8tk
1Aq8OobsJJU/KNk366DJTRLpGAhIiPZFY7sqQrLg23//lj9VYRiBIama1FY4N17SgPb6oR2vt00z
RJDey2D+UVcr6LTkNrR4FOcccjmW8vHNZa/+EHn+/VzrJeQ+th4r1TjyXHDLtS10wvyFMsy2PUgu
kR/rnujcimSbCQA29KRRSvup+y4//unI/mccL8GYfqmquq74Am6S6L7BQu4VLYdO+mqZrwJygDN5
SdnB6AhLMG5OjAneZB+q2C7/dWj/5xNYL9tY0pvDcV0zFRBWRaFF9gX/GlUmsIF0Bp0Bkky5EsXr
iCY2cB5CYjrXECwFEebNFSaLef9tMC9722i0R1PtGMzJO8RmAHYqmYdGtuk+3l1WP4R7/8z8y9qf
a9frbS9W3ghqeHKOMxjSPt5GBSK2Yw9xWxHXYgv1LjL4Kdv758Evcab8rGpZ3/JgcXZlIurmyAp2
41gFrU0q0cp72La/2Wc/npl/feSXYHNvzqvqbPFQOFH4dPNl/Vnm7/or24yK5dqhrNYfW0Eqoyrf
gxEZvzm0lXerTMQuf4UGa2n+3Gw0FvrJq+F8o7Ig6j72zbY+ckp2qIF4Idm4Drf491fX3k64mJu/
Hi2rj6NUtcWEc8P+mSQJDV28Wt0TFYcVbdEVrS2Kcc6M460S1hKj728g6kvHD0HJ9xeLWQuRNnQA
YDwKTjDudFgBpJ06E8SYOuSmjrp3vyXCnksH775v25CvPhIOdjoWJBBAEVSCTmNUGPjGzHAIyXWN
IOmMyrcHvGl2V1yoaVFhTg2apTCE+U3IwTTB4LJ8hjsXop3tzpdJtxnBMocjilQg426BYqKML2QQ
BPENalEtbJd10E1Q2ztDII8pS7n00HwAknyw7d0fASCjLCpC36JNgdv0pKIWZaohHF4z6a7TucC7
JT59DMKagprE4LBxllG0oCkupALaoA5mvuJFm0WBrwuFFhsBT4z2Ev0EC5EzRPMGnGQ5dlxBQR85
Wu437tbROWFwK6JtWwxufe6a5TooUIEOpmXhdYaYK0B4yr6paab/8ANat1vHOjuB9BXbU8ApNEZW
zCqKaqhPlWE6jePYjOnk01apSntAzpNfcGc6BnuHZrEpZOhJ2oXIl/qncXcXbtarR0GRGiPwu5lf
RQ2lD0E2tT5xkx88Q8gLhBPErxhXpfziVacIljg5jBFFWsMuAruHMTZ6IoKmM24ZVBU8GESOMLdA
zBcLjjBNvbG41A3sCMBlChZunRsIbvHfpyRuFyhAIEvr8Aun9eIrdD7onyIbKNZG+G7r/ZAW/HPg
vNyxK3V3U08l6x9DZtZKTctnxrlODS1aFlU4BmMq4l/h2oCqP5ouv29A5feTVnltCa4B/V1UceC1
QpS0kPTugGqe+fg3OUs9DWKklNc0FQi7uezZX78/Xv0xNPv/R58ivVyx90v5OCnfIQZtR3gOiMIF
WCw696+9J2NvVxzGwsbKjJZtL7ZjmuHUbcIrJgs2CnxlFywKhgPVUIghvQt/fv80ivRy92pWfToe
D5yK6M5MIFqA1kGBxCdLvXYZWYGzGZLngPtR6+tTue+9uQW/L/f//b5VXrub+qk63u4tvo2wtRPZ
se2jOpART4O5yQd6iL5F8UxzsNQwIBFiPGELZzZ29CmWfYxnBq1K0DC5DaroMaSMP1ijfeSh4EjN
DCEbVED7/d3sIYLILjw1PLT39tX/At5om72TJ5ieYajYADo5FrtY9UDqs3sKyc+I9OhdtCO/Ww0v
1/71fDmW+4oXxtsSrT1BYC4+MSwT5w/FelKEN1fvd8vntyl+ue/Pretttdd44hrP9CcOl/gjIxJB
Q5wGuJXdXToifPkehyEdYeMLxQJJhJ+gtI9xXKZBCm8F7vpmVKbj0nQCHGZBD3KHWJXdgy4Eg7+h
gv42OFffbdyXoOHUUi3jJiJDoXiQgJm0xrjErew6gW5zCIG8o8vOvdapUcHoQGNqBR99cgVRLF4t
3mzjd1vlJYBoLqf6vFUYDGagO/gXAJz2fMJDrHAhIf9GjeHWRSHcG+dA/gFEeymHcswsjjfce8jm
CvWsd9Sqn/oYfx2uivQSXOxMq75b2++4Bs0AVNH97DuDi0VEA6K8h3bG7zMhS++m4uVAv1n3y9ES
U9EFdjBBhECefokINjuwgoTRnJYvS5dFBRr8MkouRC13f4LQ8dMuVsvoiHCNkBiJgFMt5zimFBtU
inywGQIUSagvzKgAaDl6wvFDsaiPDBtqXuDtyAWXvU2wSahCaGOYauhl5wKYt4EIXqNyz2HAhct1
kjp99K0Q+3mba78JJZXvHOLveO5qSs9G3CdIiZxjwjIc5ugUqKFPI9QNYkxDsCgqOxTRf5/5/yVf
/n/ZqiK/XCXl/qhtjis+9gh900xgLwl0Sicjjg2XVRe4SgyOPu08kz7SQm/uUdn4PTn6r8b9vJaa
9vlI4UO1NRjlidRpC327ckUTdCJUflD4QcCvy59SwJ7x4QenhBBuYg651oX/HQEtEQ+tERsgIEAi
dLSEtmdpT3wA3UzjNcTNY+vci8DIjajJKb21PemL3ogBjoM6mAbTgKCrPYwhun20EE4SdTYhzyIa
beIGk/2J1Rf7E/keCkKWlx9xfbPl3rRBNf1DO7sYYhwcGgYC49LvYydxQAy79wfVeXjZRK82MEhh
6eCk38JshMyo09DTxdDGqYYusgTr87tP+2ZPyS+J57zV3h8eYh8fJl30SogP6C1yDQogt/2ARwQb
R8BCxHaoltSLe7+vrZ+uCUrFmgUxwjJk0Eb/ZimXuj7U9bV1G6IlsE1RMgPIDc63BaKmcTHum++9
CpGVgfwpPcDV+Sf0qetrrGOo6BO72ghkRkGwjVXd3owkuFEwg1oPp3zCyhVSbxWNvdxshyhg1aVb
fSCmvfvQaocSy5sb77t3+3LjAawxTNOydNP8P52PvzZodXjsjNMZEMTRS7q7AaAndEnNgGVByuu3
6OmdQ/ubYbf5ZO9sh8Ejx7B9vIdz76UHxGBpHgj7HaCzoP0PPQGEQiXizUGqivvrv8ZptOl+mqak
Kt+R41/jtM5NWzvd70/KX8itJFB71BUaGN+gNDwcZphhkB8jvjHdJtKGbTHHciRnggVykrwKVhMe
aRv7KaSQrCmX8O9rwhDnyS8D1F6qVKtzS7805wdN8vUf0cWY92DKjGYDGWMQGa8WGw5DA4LRvsAa
S3Q8jTXOeLENk5nsDmxRQQIdsgJSTkkcpWaWAehSIbo8NA6UcVBMPjrS3G0LhQYMz9BwXLlSG6L6
GVW2N+viJ+QEq7utS7op0fk3XqLde72SmvouC3CMUOJCKQV3UJ1G22LnI+HNBKNoaOdTSn8wXTEC
XA4pxPffIYu+n/Nf0/rXOF72etlS9cfBZByEEsIT8+bu4h0mOirh5voAJnJ+5wAVsuhWAwyfbYeI
nwJ4n1z8sZQlkWhu6ZcqWzvbuQM8qq/2ClCRNrm3vOkV1aYs1tC2cyvio894fBDQ1F2L/BaUK0n3
W9iR9sPp9c/Mvka18uU2b+7Sk+oKulHiaBASVYJRxe14Vt0WehmnGJPW4YClwnW1GGwTwVkEAY1m
R0eHnrD1deds10+QeR83RD8vFKOEpmMXD9Tf17X+w0VmqEJWot3WLF1qvwQw1laSb7uKdY0TEuEv
yvYfCAYA6jEh1yZJdkboER/REcB8+7A4j4Ml63sCS5GuSgp5EyFwrGmhH8MBE95fhKBID82d9eKy
f3cx/JAw/D1W82UPKmVlzPcah4SWuDMS10lSEnqywybCzlqZ7sbUBiieoTeCLwrEhBY+GL/P108R
j8FhisSEST9R+Uad/XVQXderZt/WaCaOqPeoTsaljmOyr6A3IWiciEwgiNqjp4R0zbtN+0MS8M+z
X77VtXwe5/qZZwv8K9qM8tmdEeT6pyDC2R6gEzUNvYM+PngARvFmqfx4Zvzn1dXX4sFxrVxbprKn
Ky8FJ5T6uBrhZHDZFbcwuNp09sYgVWK7U0fDW0JF5s37yz/dZqbEfdw2zHabmE/cIn9NvtVIe731
bCPr4MKew8YIsBWb3oHDM5uMiERGQr5JkDxnysXeh5AgUjAox8AHjoJ9M6pzDazEs2/MRmgFotoy
6AozEyQ5ncEtXCcRkbpCkchWF1w/zmGsDCBkxsgBAFtERSpf5noyngJrd2CXLYt7GGgizEXXgOTL
9FPBtgugHqSG73gNXCUBDfSmpj/8hrDClumUmNVcE+GlirpUr4xGptOFKVsvsKZAXSdEU/PdLv8J
Z8rEmWDUUI+RgE//O3FX9X5Q9qoOxlWCIw76u/HcyW2KPXJfuBu5UG0wCMoGVbbBa7w4d5f75dGx
nwFM1ankr8EyIiBLRe1t2eWnVWWCfuWrmgr/119uov3z9pivLAUILBB1Qd9vYLXjmxAnpQU9EDgF
uu1IdTlbfgB3toezZ+tRteKT4clFXtWAWxd4v73jZ62s9lZo+UAURiNxbQt+OhA0mOEY49nEkXCL
voXsjC45K0cIEun0nVDdUu6ekbj6Z1ucKJQDxK0z33mTC8xGaJ4QvT7mD0eGeUl4Tmgt6pvbYNmW
HHnjRLStENpyM3EaXO0GyBg16Q8P2XFXLbS1C4ZeynK0B24ePG+o4DHR4N4KvqNx7BVVTFqot659
6sMC8SyF4+t3AeLi6wZlSyuxeuN6R3VQx4syqN0zJHHXmCBGnZ5QBF0FK/LEqc5grWAqCnhk2KbX
F9QsFhdH0khJesJ6r1USeOxzjgrywm6Xl0V2mxoIp37chQ3twbiBFCkkV9HW/Ap/Pz/ln9AYxKHA
cTVdbUvW6ymy2uvK8Xzf8b0VTBHA25R+lPkJMrtPe5RouOhoPaGBWRsuQEmUIC6Ck8+XY76D5RUU
9J/PLYV2HGHseJUDLFs+7QPd7miJx688C0TXmVDA5LcKy/PmY0beRT5FZJsXrTT4DOKyyPPAl7vF
px3roAv2qnP2xinydnv3DtiMGBLqr+Ak96g79g+JhRFAjdYz7LFV+Sb2NS0R5LwEQaZAViuEvpZl
vrb9qnp9ON5uwKtxe/neBNohUHTSwBmle6wAoPvEbYGyQ8yFlK7LrYd17D7YopJVpROjdyaqHB2E
AaFoBwgHN2EH8Oy34hZCy5VreI8OhoeTruF9IQHnjIhLru6EMhWn4OiyYqnDHkW7U0LhLnSHcLI5
E0BACFWH5yoQ+RfgTvJTDomN78/kyT5lG6guAL2W4y/waMEqzml9Ap0XNm9ysuZD5ac0s7rAGI9J
RCn1kKMwazn3EAFXP2LzCNjJ0fHPU/zz3MHiMKUOLoDIxBrbNLn5InOFKHtCoqGFCgO4oRuYFDgr
T1gR6FgK9kr7c9aks0rIf28giaJASWup7nxx/XZHyRxqpv6J1O6EP0smUO06+uQ8wI2RVTfYdqm7
PMOI7QwpkyyZBhSylLBj6Kvwy2BVo4U6mQjNZnImPCw8F5w+gh7U7dG9JD3sXmCfOUizsV2I2QWZ
kCPlHHNMNA7OUMKvXthZSDQw9egL9y3BsaTbAHx651HMaSjmdAGkbAI5as8h6hyRwbUvD9q7MCEZ
A3DmJSfMHuMBUUJqwFkazoyjjbyC9E0D5kwpOEABdP8h+wvUi9kpdLHY12Byk6xJF7wNkDI4fuVU
BM6Ujo9JIdwyU7r7YrtwPaK26LJZ6IOiBgz0lz/Y4GtEwL0bMIptiNrrLsKBIJoHxB0oBrcYyf7J
R+C/GQknAxTTg95xUSMxch5iWsJSRC/cSdwRteQe03FzWxmajxyRLY//M8+LbOcj0zhpI6eOTigS
zYJGqZZwdkR7D/G/S3d0oxvG6/IY2D5wOO0B+KUoE1oj3GOCLKohG8yMnZwWDF7n+smHOY3uPgc7
5RQjmJkdKqYLBJ3B0/Jq2rW4HAIJSw/MPhFd4v0OblZosIUuTtbySpcDpLCXFEtWtfMpHXvyztVO
LskbOvYfErzCjYAkPGABwGYAY+Mua94gvfNclQ1D3URVgxwjHazW3HIIdpgC3YoWlYzvTRR/8isq
j2KoraEP3tu6+JB53vOPYV+QyptnY842vOI4qsGeRJzHyCx8wG+3GdEYddoDlqwqCUMrkNyywLkb
bYmHp00OwqFbD3Yfpi07lFmxjjGdnjjUv/+NjOKWtwXwBaNFyHfwpvBHjM9VDveHREOgi3sI5R6G
kA/1KAyp/aDYh77JzdnG00P6cSvQpeXDCIfHBAe43h9niLQJvMz041p0vB2SO7RIwin6Spc60K4d
hN8wBUot07lxLUfzDAcTy441ISX4gWzEx3Eg6jiohXfM0OBSEp5Ed6KlO6TyFtznPT4PFwifPENZ
8c7GZ5tzyVYfdv1tNDrEYKLGhsrpfqG2jieBEJ5AQVfQkuFr2h1FOKv3sf+iy0oB7NOgMHqJyw+4
PRRe6ASeR4xanZ1pL4I2NvvxemDWtjBQf0x4Ie5UQKCUXf1mgkf9GfFWyKbmNl5NUZYVVhcQWea2
Ab0Scam+R0eA21bqCEKm2x+mnjJpJsrn07kIaPv54xKV4cMl5+/AnEvbhr2yEDqHu2pBAply/2PN
g0fc7/euKiK81ztGh5yAHlpbVrXvtPWv0PlYre/NVTk3wyoygk2+SoUzkpWV/np4dEBEOfCt6HK3
woUJ89hW8HWqcEeUsPzeQ3aVulXvMW4Wh6Ua/T6y78rJbyN7qba1d8ZOMVqMTOnNZ/ShRqq76inB
0XuEVXzlLOVwD57d25hyOmE2HxErbyw+DwmeVb7cwQLMu0zavWNcpceYOY5g0LwZ4083tG4oQnvR
oDP3CiG93Zv6dDism+E1bmECzuyNZNEkFCHBMT1EB+wEgFZ2971174JtqqAMbVzLqX2UYfbxOidh
3g7M9BRpE5DDuZyc00e3nd3iE7Io9Zsgy/ghUTT/Hu5LTP3YPA+r/ZkC5rxCkknvtrvNcJVuknJm
FIa39isg75tEjnYdoIvZ5Y8VKr12eEwOfcs/9OfRM7j2z/mltwyeMIMMp/R1r/rzTFfLR6Z31rGR
lR/jq9MdbmZQzyI9sEan3MIDWoqNsAkfaGke32SfMnjsH5awoaDqJ8QdJct6yf6u7bJ1Pc4vAmy4
LrapOVunXObxCcFlOS6T6nM71nNr8BhvOvPsOL5N2vFq9CQHKziBz4S3aKD9KZHX17tcn6e0HbPG
UCT4Wi22/A6KNLN6pIpy2P5jPrsRW2DKgM2FLWH6rBR3tIbJQHonCNuI5RFzUS9z1TUSF2bwKFCM
nrZ5PCJEJ2+H1JYIV9xmtMvnG3u95C/tceVfhrtMguVHbHv3nznKRVMG4bU+j8U1P2T10iq43MoM
V8Foi0zyJiIMPI4PhF6iYd6BuRY8szOyXwhR++cu8UyIIwCuvJ3Nl4aOHa0QrXf5Y3aeacu5T1r9
Y3pKz/3jx2X0nDw65mwP2mGC1TQYX7VvzMxZOVDYblamRxoWoEdvOzp26zEwxw5+FERhGnkOBIRI
j1oDZYW3aRU9Q/0TGnu6hSW3T56fzwmtfC1px6f0Gj9zqTiN2/ElaXdbfT2fD48jqTAJMgf3rMxv
n1aGnYT1pRRqvxxUUTVoxUpP/zTaThn7Lg/srTKtexiW2Gp1z8EmPPrn5IJQ/yHbdw4gWymyJpuv
dXjs1EOtg8r50Ej/nLp6DqRdz1sEi3S9vWOy6j0X1NDcPUcbOslADA4RH6qLw1Zyi1Y0RZA8QtgZ
ezcqioXPW7KH2+iPlH0diRDLn/fMzuOPmJF5QW0/ROwZKWsLiuaOn0a1ultTVth2qj5aI94pkJFl
f0B3egzFpsvWeDwn297B3Y+awGD9JMferj9v2ffFI/XN6Tm7j49cO/Yl2M+ekn3pbfr8zUI8pV6a
Lbsam6p97lvjdlcdr7t6dvZ9cwj2cBOj6N7qlxl0gtVyNSxvCGZUrMg+HhOmTgyN3AoztfPnfrvY
9nivSRnL5KLwDuIjJ+Y60HIZrbrKv8bX2MxRK0lPnWNipU3w6Cg9I7h1TcA6hIDhpn/uHlhybhmp
/Wqywq7A3Q6lxtZXqCU1vVW4Xq66z09UaStXS0wMHTAwWXXunW1A6FpJ9u5qK9B1iI0K3mj+VU8P
o6ZbhnoP5V9fm6w/jYHpLq84QZD1lle7XJDpYf3VPWF+ahT4I5nFrrB6RkZN95Be8nqiBkCbV7EW
gdFCcy0yY7V4+GXCPa4NWqM5Qhok8n+a/IBr3XCD2TjqHeytMUJ748143m+QqDh0z6H5dfpsDfnh
Z/oc1Z8KZHwCvR4+YbsOvTkd1bG+3DtGAgd7cqkJ+VZP8qU+cwMvr2j3DmOYHtpg57WTBspH3xpW
gYIPTWwMtH6Tty+2MWhyuSgXSgTa/hRroTZVpk0wn64726Hq7P21o+AnXoabodwxYv7uSdEGkZsm
YPnAYT8vjhSLhw80fZWpukLT1vKocwdKzkeSpnyLZ3B3eEkVmKpc3Hsgp+qWPUfEDXEartJVoIPr
ZxK+mGIVTbSegv7G12VaU43CwEAVKrE3LMO+2sNNWvaq5c4zQMj7t865a2zcS1JPr2M++GFsFdas
HbQTi3VLoXq7xMJBXHdG0kphwewkmw4NuFmpq3R3s3NxzLb9eYhR6ArJYmETxszWfFpeY9+DSaBE
q1nVbXPMOCsNkvphWY/N/nmhTC9LI24XjPCZshImj3w93NKm4LmNUCU4Tc6dC50T8h++1bDJeS8V
7HSu9NHsW0Vt7oFN75Ttc7MvWORmquaP+E6xpRmffOSdqvDQ1YvVgEbDTBs82KBDudCLJlofhBJI
roOtI906OHp6YbvyAyxTpLXwE62G6MCbfgnS/Tq+lvZzwbDOSSNBjt1HFiRKinmDmuAQGBwNI/5g
ypzQwqp93t9q7DW1GUpF0WpAaOizOlzUqMRGwawFUOLZOY+ZE55pJRW1oIa+bjU2YiB5kL3KJcey
tHHmfMxp6+uO88ZtiQ8MRIZk4z2nh46J4PNlMheUf77V+Y+O5NdxwUPNUMkapDCh1QW70EqrcJur
xR0XdDpWjhY2GJXB9nfqIdOP+IkxRQrlbgMsgT0x1aZMVg9HOY7jITwIxoDKD9K0PfNLwwcl16a8
/N0eG33UD10EI3rKAqLwUsiwfLSSK3Ganl7DdbBLz97RL4etr5O/yj/4joA0DsCuqBwkSNj7vBsW
pONgPXzEMKfX7sop5vlzcRmqpLA3OzLzesi4leg41FBcTJXupnf1FL/EbY474KtV4fGtMm0IeC+q
4W65zRBWP8YcmlbxHD4WgEtXtINwse1YKacOsyLZm+59+IfyDzKgYDtPYyuEMYgwPVN3wWupdwZH
depf+IVVoizuy1aAUkp07cpem7in6Utxk1eMQvY8Xnd04/3rMQt02z/5/KY7yrrWwMQ2hv7fBdSn
9PnEmxxhmsZ+LNASP8zYd5buqBtXZx1A54hP7topi1P/sOTVLotLDGOBJK13C6ZopqAzIqU7ITMz
tjonpKNQ6vOUTyW/L66L62je1f8osTE+L8viFmyiCk2xdsDWDKVIih/jVVEGVp9QMLkcxIF25Vev
x0QI9ZiIn5pk3yxwyuVtGYuVSSlZQg/MljpY9c/LZnxLkGtZDsetKSr7Muu6j7xkpHTVfBc/hrcI
jeHu1odSc+lsELeQCCHQ3rwvjh0rlLnDtXQ/hjwyNTrbtKydusPVRmreUQdScQn1HEq8PFV6p9DK
ra9N0p6WvctC6rUHlrtbNl0pvv7RuiKOyw+ddi6lp8wanBON8w9J/SUvwIIqZ/V4xQKemsN5WgZ4
e4PpJddRx7K771Y5N9/yIvASrOizvw6Jy4klDe/C5p21+vLnjbh/jg0OUjgUBcYb6lD78ZXCyuA0
5p2x1wjbXzqHaGeL0fHgPtr2WwMzuPlrX+1J3Wd+mMyTZ7ZD9o4yVEKt+Kl5TekQd3cOo6N7HzXR
s3cG0IEn6OD37OUn1LVJ40xtG7ppaLRP/q3+H7ZHQ4P9fRsavWt0HtSJhvTUgG2KwiMrS/L14F46
17Q9kPPjgtXHan1Ofx+E9g2/es3z/h7FS5533Zmbx33OKK4nd5PPe+uPY+8Z4uuJDWuVHdM6qVET
IPQL5O6N+OuUmMRoF1K/+3jrNeku1z8JbT24VvhEGv3aF2oJq/TBOlJC4V9wCa0QG0ZfxZkLIWu3
6dQpMj7TMt/EEDfyqiOFSOxGm9mePVImVkiVaPCMxE+tRlqC2FU5XGf3wPSJP+/2qX/m2+2790+y
CH7FwKAQvB+ZqRVuU3xe/McYPngHqS70YhIzvETHsBWevMvI+iQH4J+sz/JrnfJuH/uCAuNjVE5J
WjLCymgdlM6+U/qbrAlIGUPiEMKsJ8K7h6zypMkm1D7Rmz1TlMVliFoEHcYFF6saSkM5bnMIH3FJ
GRnxddFKuCKVnL/M83ZqFef+vLPuPkORvK86ZgaBCI5bZEYgEC6o5Mo9DGd9wNy+gbTvlXMUJbZc
9mrm8Ra0OyK4aaXPgGBG63Ppdo4FHwnNjGNgZCn1KTmwei1PDY2oTeesnWF33n12np17d97bDZDU
A/YQcKpSOZKDOt6Q9+LJurbvXMj3zi3SPCNCtyve+k2kQrK6hWZn6+nJNpIDEWmdu1eioCqk9rQh
4Zh7XKMJolU+Bt3A/C+Z+EC7Dj0cOM7rPvYa3Qqjywf6GXy2XW/TUbqiOND4Ji+qZXqArJa/j5D2
9jYdtKk6Kd1KEQggfR6vhDIHRZ1jVAXXoIR48YGRc9ZCf3WdCQGYlvvMKfHWbec+bQ8Ib83herEd
37OaIg+tJ5l4u1lW/Qbr6FNq+Y/gtjwvq6E+LYPdQMVsiUah5aOhXOa4Kw0uH/WozI2HEHmv8EBj
uSS180xOeaPYl8F+Op888OlOj/n6S4vvnO/zVM6BmB6zS6aFpzflgp/AN5wLOu03XdVkRXspF9yk
+2M+P8m3odqfJ7KLKQjamPzjmSrfwadEvlCcW2jwL5ZC2tiMEHdL5n0qRAHysbQ6D8zfjrTo4aPa
9Sbxfzu6F4iI0jSabKwZndRbAfSJqawxpnaxhqW1TdaJEa0CegFp8bkGOy76fPPYiB9ZHe/YkdrY
yjmiI31g5ZfxW7Ca+mNR4q+5e+msWrp6ea7v0g1E/aavF3f/nq3HZYSBk29N6OF0VQRHQPDJ1KbW
JOq07oSCMNLCyBVoOGFvOkQHCAa+OW4FFuDf01aXNFmSFAVpD1j7L1BnbWWe7icV4Ncj+K7DJ1WO
Y28v0xeDsl8UTQvyx3ZIEFWsYGhAADr0kWYosGbA5B7LRVGG3TyD0jv2uc/XYJGsyKLyiyMd3qH2
76P9YRb/He1LaedQm1vrtJoLOJLWudgCgXRECPQUrLwbejPFcnkH42x5zw6Kd2johB5aeHjUMajL
+BH8Phrtv2ulYjSqptOKo+D3jQX7q1b6eO7OrfrKaGi0NY6VTQSCC8VK4XS9G6Anqg3Nj9bWoVfV
hd26/LwXOLR+M/Iqu92htr7/H8LOtElVJP3bn4gIdvQtOyjuW/nGKK0SV0RUBD/9/8p6Ip6pYxvl
dExM9/Q5pxIyufNefotz/ELKjvi0Ju901kLQp/nG8MT6L9Lo32U+fbbbUzO/NXOWqQyZkcsYQGAo
wWAcId5T2EL4co0wD1aczrx77DMgL0dV1I20VrQ/wSCQdy4O4873wp9OEQTzUTMPoBZQ1CGX+wim
SPxacTsIsmVAIMeO0xmb9NTj3NmkEen4urmzv/S3HEhLbPV/D+7/Xv7T535blFstv6PpY4IJs4Y/
M0AUDtl9G5sENxptKydFlx5bNLBfUbNDIbhllFgsXFnxH4pX4etnoFck77w0KXYUCinVGdIluQeJ
1OvcI4bgFV8fWMGdPY6PX4tWzDiOEU3T/cIt6gvLaHTGkjMuWES1OwQkZ93sbRL689vR8U18e3va
niLI7mruH1bGNv6YtGMBssALBJe3M4OuE+bjp+SHjUDZTvgY9FYlXOAGU0P7Now9VXUROYnlFspD
ubuBymT1AFu/lTj6b5gTZw30EVoOAgP0dNbOjY2uWKeNLFAazIAFzEHy0Gwd8Tn41xLO3GgURUF0
doPFUBhoPCbxGN9r6ib0yODxvVvRi2uBFWkyGaXV1BloPL22R3ExTifNeIxnew9V6QTsImhq8bqi
oAlTrYfci47NutszAgawLXjgB7Sa79iTH5J35Omf8cl/Tq2loHKhM8RnSf+m2PvTtrFtXMvHGCC8
DA5F9ZjWgi1Z3vr7UBea4a3R6Ci6YZW9iCjdx4gkWCLYtg8PD0OKPB5TYNISwAwMND+1DsntO5it
+jKy/W+ZjScE3Q6fqUaqsUwhjV8LZCL642UOhsoFsdz2cFL/VJLHPBe27Yb7d1x9QW8Gbyqb6Lqo
vCnjh7n/K65eDGuXXwuNk/7oTsRctsJOl75pFwxBZRsd0GNcj22U7zufAr639UMBzvp7FcCdXkSY
X8v4wfb/WoZ6zDJ4eCpY43kL+9/Z6XM2maAB5CI0DAL/4BxtVfiwIowpxsk3FC8uPmg/YcorJugK
NqTuvnXuzPlXKqYSkjBo7CKHAeWl1679qZH0mp64VkHm2feP3o7Wmm2hK0DfFbM10D/MIQMEUh8S
qS3vfIc3jHeGUWmbmNnV9idOZOM8xjEeQ9HqGzcyy8YIehebaHKJvVmDGvv7vbyYw7E7Ct+2riD0
Jz9rEZ6Uujo0sstjfAB8zRgBDi3zKXUi9O4fGkJPcyyPqSeinuFNGW03ExnCiuWgvAyoCZObz6KD
NLVAMuOFCpH1EqJ68fciX9igsXOAli1NN0lujKcDXFvVXT1nBfDLBlCZrIDDKNj63SjIw9X3oyXM
pcRthe+Ljm80I19EG/5ewwvE2r9reKKemNVuk1kFOEhB0ncFOI3oMx8BMYp6ZrtnDj8+PlDwBXaF
r6D9Jll/uU2/38BTJDYP2bl53PMGmuGkjoGKNMA+eBAT6hrQg47hL+3iaHBYBkUeXPyVBj3lzEeV
op7gf9LforIY78LjaizuPGSw3p2jV5+XJUO/QkYCBZofmtavz+t8Nm+S0kjxYZu0EkNMSbvd5Wgr
FGXtnv41QJJ1Ggm86MePcVF87+Kz6fYVuPbDYYaHkbDC/HvLXtDngDYjbYYWJAe78Yx/rDPVWKiK
VI31PgTjUOJ+oAdrl5RbOIKtTMo8dMLsHMFn8qWzPeh960D1xDl6eNgXeHv7YQAXfxcSf8Qtnu8N
S1E1lPe4WfH3+/feON/TvQRxrRoL2joAJu/qbzsabG4d2dcSXxp0uxNraoR7T3d0pOaZYrlpfESm
UkFsH0/iQEaqbRGYPNIx2MDxoZccGJ4GXsGIGVUgSZ06vHtvOjp6e28bC1nVKq59CnAaP/XKCCSM
us5YJjBp8a/OvXuiO3Lyj77ayoO69dXPgkOAb2hnx/QLL+Ww8N9sj2j9/PUWnoqVTNmdIAYvKq4l
1VnP5jfGVywVbBYMYSQHvw8wtIcInTMiOCUXN6d+AlPVcnJ8k+3WHQzG1+fGU9+I8v1gT/9a11NZ
cmnkVp5dgM0yg7WTs0j4ob8MBVgJq3cmuLWDfChte5ZkAyzBa3uDFDpmz8AuadnY3yLJxuhIvGi6
ERVnqQnWtsZgFRAYABHCOk/w9+tU1FeVwe9T9dTwuyoHKzNvvM+8fcHl1aTNhDGtl7lF98jpPqNX
wIwv0Knq6xjXJmCDQtuxgq8IvsrDqdO+jTlRfUzEKgh1F9ap8vQnRp5VOD95cpziCL4b5sCv6vFj
iTGnXy45k4gdoHjlHMeN0ag5SBOGMCA0C88AuVO72Bd7V/IfkOouGujBAawMHgMYaGM+Rnun2YP0
Qt5GjxioJcWn6YvXp4e4DaFrdvRvbh5fUHRXxtvhwlNdxgWiTesJbx2Uto3ojjGuwlsu3orSGS9f
qm4CVCa/07QfLaRfca3M78rNshAzw0h9lqjrkz2p++hSiA4QMn1gywYbv2EI1SPAkpHI8kYUW0fH
DqD0j8+Kjd/Klrqpt4bM0XGAUwlgEqHvHX/t5ef0a6VPyah+PJ8exRXxMWzRaTrNQe+NDpKbHoAF
HoH7MTxZDkajcjoAF7sU4J/zXMtAzZKT9nodz1GScn5C2yqP11gV5xh3DrW9Tem3Q4L0fmX5MWq1
rTdXm6K9ecU/d9+vV1zr0mlRnc/iZp21OFneDXQUJodK2FVpx2JAv6bcGCkgSDdYL8cPu9v0MfEg
+kVRDxkJZzrAUyMeCbj/FcBrdy7TVSbD3KEyBiET3IeQzEiSayQjaHlJEC8dWJ7pDtArTltVmxxn
NEIRox18dJREij8boA+yPoIdMRrZ0+va68RDUJ5hnyHcLvwkbYdLCblIQOAeHhqMBCpzIS7/+3Id
6qQI7jZDtkA7BedrhAYJbsZ/f+6v3xqSUaqsIXfMLffvHWIqmZJuMvIR7tsEFv2cmAQXNxLyoXTQ
EXD6iME0A0W7t+PO+Mc/eOsipfr3OsxXlbv1ax1P0bJW9vfzQT2I3dtT8ImQ+ZPcC0oBKJouMNx5
dzRSWiMBrKXDk0S+NCjtwWMQwDb19aa9RZsO/1+gqfnDjsP44KBLMEkA4IPSR1INdPLOJKligOa8
+WqYhry6hZrkvqaswy5RnzKr+yZt5EUGE4EuD1JhzBwCzhZvDr5jgKsfuT6wV+LnDG9mmC86LgEz
xqbcBUgqgho5+Eq4j+cWUFp6EOTBG69FbxhcLebA/D6hebv1M0dd4rzdknigSkCE+N8rtnrFEIM6
DnnphhpogL0Yb3hnLKtgNLjjnHVUroQoheoMaGj4G66as/Mt+BxcSliPrdo/pQlkOCEddXDgnToT
GQ0L3DnBSwuCtAaXViXQQ5vxNwi/NIHgXnjYnYu+NaN3/hJmZzjbIMEHK1mxMwKwsMKj+88fy5PZ
04ML89G7wHUVErEPHwVYnz8yQFUx5o/1TffmftTwi/EyAtqJGstoieUhKJktCJkDCrHiR0tcCqRY
xB4hcjZtko+VYFIfTgCmt3KF8Llph8I3t3J6R07yxzq3A4Rl3RVsSdebThWndmFloOucstYy0Phh
CL3yO+jqgEHgrlHdgGmm3QPKRZngEhZQMjRA54ndLXnaDGxEgxZ27eKsCa2UqEYPCFxrbU+c+EHL
Cwxpht7wgcxji33bR2FPEfHEj+KTDhLQUj54dlA4iIzxdeDqIhcp0cURaux7gsHeBUy7dQW1Q0y4
Je5/Fuc6LDMG3/wTjjjW2C/CXiVW+MKBW6LV2uDiRopWcj36bGsx2WBpyG5/aTbyDqlruX9/vi/L
GuvX8X9qvGlH9bEvznjCiUXdbcDysgO5HqnOipIqAjfdRcKUepVcxh2H0EPHbyLZ67zl1xKesuHT
YX/aK6lMNmwnNWsQn4NICYWQNGKRkAU4jaAK2ODPmI8JQbrMebOIn/L/OelrQDFTNU0BbPisg3dq
3hVLsSrSmtSFhCJEHWkCeNfFJ6yE+21Qe7gyqJNHtDz4gOwlZ4dcy01QOSWu/h2DfCdfOI/BBWkA
uzmfpkWfywG693ak1fZi1YnBNMt07x5JbPJVTgoUZcbZPMfO/gLqwUF25avhHWZ/768p9u8/z9W0
hFC5Ziq4//17TRz3ZoG+M9eEcJWhYUz9fKBjzIwHdFyULJeAnrpLVDmZ55QBsXjr6HHRfsBnEJJc
W5vylme6AM1ol04VT0tP0OLUhR93jAz4ATU3Nu0ffAaFcyVRcJjWvyu+tf/yVQ258b+neG4AFMZR
tS4HnmK7C4XUwhxV1WgUAb7ZjoPHAKdXIdj4/0q3T5Gl9HfvToghjuEfb9J4agCUi/NOXxxZQ2sL
dFNuG8MtbdEKCsE1/B75cyZ73H2tSZ/bHsYH2fYEPkiyhC8RnxzGL9+PjuXsjp4K68gIpqXhf+Dk
RpdyGL7JqV42Jn+/r6dLbVemNfx/sdYaCkYjyYQ+mQvlQhGcup+dn1tcAhHtC+7i79QSssWCa3Dz
24gAdOJrP+5wTpmvCyuf8H1DpfEqX0UhGNa/YoBReAb2HqpayvWM6rxwxdUlEjfAu7zQ7QDO5sUT
rjSPqBwqIhRwZeDA0wXFENn00CCxoKM2bX5OaV9Cy6Qv/tkRrqnEX6cP9WS278yEUfDVdx0a5m0S
DfqcAO4x9uNiJ3R/SOvz1fv8JLiSb7xJK0xxGJ4PC8+l8B+Z8eqzKg0ywNf0rO1qKny6VUq8t6C4
nyYPf370fHtw1qCRRt3lfC6t5he+MjH5Io4UIZtxaPUqOah2cXsH5wN7N2Evas4wnIpDlGf7blV4
WvTVz8epT78W9+R3XUHrv1ByA83k/y3/KWqoaX26K+ae5BIClWVvBGky4TQv+tiGNwuc+AQFeeSD
sXGjgZAr6en2gtJuLc2nzYVXcX8L41sant9FCEMvuMCaEcosw3yM8MhwTa8w9UmC7O2ydSXNA5xD
VR+6a3ETCr1TffDuqXD//HtXlKc+4iatNup1wWNBNCz8gxXWCgUxzOA6npUiXXisJMx2QfiDkGk4
ByzK8pVV+VeNw/nASgn7Px58WR+80bHPw5PZjY+OhBlksNLIqYTMQ0VSczXdtqBvomMJ3kMlqREu
PLcVeUm4gil0v5P/orwGVgLrc8upv3rtwDPijzGznHQ4JLnxuGof/Sm/azYN8tZKHvaaCVAtDr4O
02h1pa/2EN6zNfmMcJjdtwG/otGnrBtc1ugOJCRwwwz/T3sKdgw1JNBt4eMbr6/aLihCU7SBNRCL
zLvGuOGivej+ffkoyrsX/hQzre220mWZF174Bsw5+uyh5JvjSY0CpSV0ExGj3IUXYEjCpVXRvQte
SNh5iMRV3ofKrKDNPKMQwJKP20g0pQWf+xBN9usJGGwqunlJXLussWmGiohpAfaXJ1IHbQqyVOyN
09h2Bs3Mvd88LZG7gWny8xqo2HNILYQn2K8LxGH7lvdlthntNHzej7gVn1SCRYXVCwbJNhjCcRFr
mP/aDaIidD59uk6HX5Z7BwB6prujDyQNHahL072C4gM+yti8IrnkiP/9VvVXV/qvj1N5Cu7bO7Ik
1ongLmalpX9bW7Y2Q3boETEqDUeMchHVg79FsWUzbTL2HBfJ8nvQXuEqwQaOJaGt5/Q1+iZ7++sK
2sb7e43my41XFeE1bKAZ8GxssT9fL7dKtIPlYEsZd5qkyM1VP0OWeLJhVi1sO2UqK+ae5dERrP6D
G0HMrOzacL5/xM3UBt+MYLnlR9ATV6+RuoxAq6P7weaceBiG1R0MHoZu//E1kUb1xmdy2/8xOv/7
ceCZ/DdyaE2jCZyuqeqoQDxFDvre26yS6hsiDKRRBgJ6ZyDHwQaaiJONLB9tIIhnsADqR3jH+Ojs
mv2EbEqgF7i65nmb2sZbMrxYVSRWsCmhNaVMwDZoLl9BSz58FUQRbaMGGvG6+03tRLTdARCiSQed
3ELSfPUQNsVUpj3oWnoE+bDplFPLE6R9cXOTsU/yLFismmugnl2OeLOPc/Ho3FvAEiaFnzQE1FFA
ah+O1qcRjCu85IKiPMxTH5T0OwaVpr44BxrkM5qVDXQnG9ZTAFgUxl2mSXEb3x3jZ+0QicGj89pE
ietY0AMAp6oidYIvETwoJD9gBY80CkyOixpc/UfX6mqM5eTgym2xsU8h/58P0o06EsMiTClqA1Sn
ReM4dc/Ym96cQneQuV+6VZeWEtb1djlduGCqs2kVCgIHE8iV6lx7gkUqB0d7AjvUWZ6Dke4sEMqi
9mnlsn0HMDF6+LfJmYL52nu0Nr5WQ4HQws1OlCbJiKbUAqHTM7mvtyjclVaAcpYGTRk1vIohlRnc
HTkm8EDdxJH49rHoZSFDtF1G8Ln4knOdblan1C+76s29DSyUB/VQyt29h7BJr+5+kHzV7mVG5xTB
VKBYURPscK8MhVDPmX5+9pmFNY2mLNIOHkpK9uniVfi4AZ4Gs/ujNWVBD3L0mYwxbLOjFHZJLYy2
4apzxqPqjo9VXAaHvva9S1ThaXynPxCpcDAcC4NL/mhA2TUEeYB1K+RVhZ8TzGdfDhpz0fD5Mj5g
3rCGTqV7+sY5bDxckI7rBr26QO7gDk8/r6AUv/Pb7kKkrlLsRuXdnFOLaicAcl9YDrVH5ZoGT7v1
Pwus16kmUmrhxkAI7fNr11JLHiy++SNsnVkWB1j4pOvTKvD0IdRPANVbF3BzYHxlaJBgL1t4V8vV
0KHLHUHqh37d1QKjj3Z2Xx6A/bbcx/DM7Az0ee3W/qcoPJl0OEjpr5Ad4r9fMExHEHjfpSGvYE+Y
qgn5JaB3+LA/JVeler9qddG4iuj91WyR2NIPqlH+gVotYIUVO01fBAOu2s8Gx5EVZFgi0ZbY2BP8
4qBVT5Te3wHOenGn/F7Tcw/2dmxm201lXpnFGN17bKwIyvPJ19CcHt3Ut7jfCsI1aCOMNJSNfWYH
A0Qggz3HeCe0fE1uHMW2YDDjKPEAaymNTeyw5rAigmZsmDgPlp5BWR0L2SAKR3cNYUlD56EV0jLj
vNMeE45t5wGG1xwWChXSKDb8TcPypzH6lJr/YFoQRlFf2NoppSSrm0q7Iqpp0oqzCD1zMLU+ehEM
Rfxll0Gb04hGCQbEy0X0faGzVYJBEzalV5o/aMBxTNNu6jpt0cC6iq5+sOW4Hlu0rxOy2L8351Wr
F+dL1WT+0MAs6qeF+atBftnWG+tyOl6BmRyiRoC8QcPNvqooc0VPa0EnbdveTMT8b5vkYc4kZ99T
XWHzms52XuaYHoWQq8ZrfSm6i+9wfC9cRwyByQELpOI7YvwkA7/WhweFzIB6AUOja/axd68ddS1I
/bq34SgULTydslY6uqswO4Qf5aJ9o5nLuOweneC9Sfbl3bD+Ra3+z4pE7flrRapcartDs3kZSy3E
AUB4WzoVDOkm5u3BKV5E+0CG/r6mc5HXNOVA/1ad/exGfj1+s3kvKkEdHL6sC+ASfo9iqb+WUi02
i0slHS9wJ3YRU43J6eihNA6Dbrxlo4Kq6WbgpR/4cDaczRSa4JbSyYj1UAbvfIwETlnx2ilwwjeJ
5IsC3AC1pFpNFFlQtRJ396+V7XdH9XhtVgXJuUmH1vICsqzgzeO/CCz//JCnnbAMqZT36b0YH2YN
KkmVUxGbwaWmv7ZtXRJECDOF4FFiFhxgFX4Nr1TCBzDt7cu+vf8q4jyBF9bZ0U3/uj3cdwQF9cVJ
+Wd9T8E4vWtGmTUvBXbAJ9IAcjbLP88frUXUcOsvfZgbtjXXgiZ7UCSpf2tB/RsZ5pt8+acN9xSU
fi/jpwH2ay+061WFrsFrKs/RrBw9SHMCqEnwNlvpoaN7xir7svzmVHeaYAV7NQVOeA5O42NyJQJh
LVTufkzVGwH8AG3DVPXuor6gTGQYPVHZL+bbIcXebgcVqQpSv6BnaTJ/hWUT/b3jP0iPvx7lKeU7
3c8X87C5FuMm/LjU00FXdDQ365ofjw7mR9b8xowA/oRD8wuxCsl/8/NfDHT+eZVP5VFZ7rJ9LfHz
88pvHFwz2IcHMq3eLsIMNHeSiv7tMS5PSO+6j859tWHCf/Xqo3PbuvdukfT/Xs+rGphPvwF6ydSA
Zv9AGn9tbUORd5VqFJywNYTjMPOljiQ7hQyhcAri6+Rehqlvoimxe/N9/4yunneCcWtToMG5NX4g
cb9+ctZAVDWXzTPtDnS+NQpnLmebIxNaC2AjlBopk5L8s25r3t7PEn3wLq94vQQTgU80mkVz/SnG
7ExprxYL5Ywbde09RvrJoe2Y7E4QX6qBCakk7xDoJCYhzajRoZaG8UAi5rzZg1dnQvm1jOcotJPU
rLTu57GUoZl0DLt7T9ZdhV6KgOSP9RBCn/vu3v4pxP/z/n/91KfYUmfH3XVX81NNJM20dkW152ct
6BJtFZoyYifdN4/5otoC7PT/3/ZzFlc3ylq6iMes+wggxEL+17oK/jnsyKUVmGEtOeS+OmqZ7rtj
/uoVAyXExZK+IQqJTxXyuT6d5Szdnqn0auexcRHXQRt5bkY6nb/H3f08+cTvd8m08qJTaWC+aoE4
U/nKnpPpyqry+nTQc864/HPBkk3Yo5KemAWqFJpk9uYsvYIg//6Jzy/5Vi3SbS5p+Zji1D1+pp0b
k8sfqymB1V6VTAy/cazQu+Aj3WaQ2WMA+f0+Z41+hehuLqif/t74V1M8C9KCrJsNxLFpUfx7lavy
actcq8woKRAvPpLUkmfYyQiOlQQevndotfdRB46HEBXqxOiC2671hpnwKk1lEQwTEfNtyBg+/LuI
s9Ai3m9vGVtBP1WwJwQOiqY24+A7jiqQM9MykuuZAvPRSI4OXdC9I0fBVCjhOH1FadGfdXDGtrMy
2kBc2HE/NdvvPpNX3e0fPRzZaOq8MVXkLL/iYiFLsGfMUzbmPcF8AteuYaCCNtjt5CwidQf9GMQr
nSjd3bhF6Zs7z0D6a9c6YUMC4XrztQMIxhA9jXd6ZFWrMizkvf3Nr//+zsMeQgsIzH0wmR7fl6mr
Nvz81C42X2bV3uqR+lhqVXA8JCbi+c3J5QzGZXlw9BOF1k76Rr0fKS394oQNMnh0bf4+KsaLGPHP
wz8dlc3Z3Bvabp+NtSEwUlBqQnnMlOPjI9oULhf21S1EuaAoDEFloaaoELrn8ueyTkYPBhU1htfO
4+Te7mLiqTwYtMOkQ+Wf1uiqdm9Kb8G3d29EH/cSYScqbhOgd0LvIFw3ozWTizdP9CKFa7KRuNdq
aFzqzxcsZYn5SLFXGudNNEvsI3ItQsG7bGtQJ/bOZkE/JKz33pFzqdtH7hgI+PxN4WggtC+OhdPM
l0FXCLWVr+NCcPe3KKe1D4hyhU2EJyQuC6dxtWXVo4tWJNKXubyj6GPs3PLk3IHvT0sIcifkncLb
tIKCuixQGVm8iTzmi9vUxOROb8p8ZQ2UFJ9Sm3tlGsUBRsZY8SHCNPAjH92+93Ay+HKizK/8C5Qy
/l1o+cj/BSbJ1WLHFNt0rtFjVG5AmWQVzWkggSiGLem0NxCJYDaIGM3me98pRvswj/hGAY98qzE9
+ajoIixYIX/Z3g6N0T0u2+kpKC/uWQkVupu6k39ckjQxV0W42LvmHpjqPpRWhxV0e63FXqDRTDbL
RaDZ5+/dJTh0mZrUjfaVqVEbU2ElxOj+ZOewTjNPTkyUWgkD4p8fiAzQaJPdfeWpuY/MxalfQsXW
eBqdMqlVsivoesHaWUT3h3NDPV9xLqBYwn3CRH43PM7lk6NQbCEtsrAPFV/TItHa/ELu4jRFsvs0
zkable5ePx/L+osiiHE4shXWQGnaiM3E6fi2ta9rmnHfkJEWHxVUtH2E00AsdKAKWzUdw1u42owa
czsvWk2e9sz/daKJg6jguCkIuf1iJK3wQ4wPaG5Hmns2bXSMDfIexCx0Z1NAq92ti26THzXcjzf4
hZbEjBCdG4Zoya2OZXQaD9/F3oVE375GFaGEHgzKELdec30N0DLr0bCsMIJCcJq9XUzQAfhkriTY
f6hLHIMiSluLcemfgvpj0TXWZnQZozo020bKPPMbwV4gPq2+OVr0zohHtMgQ9a+0sItRSYvOCO4U
zNrS6BwT3puZ29duGW9ACjHR+tLamsuP511ULWL6dQn9V3P2oBw6+7n8kXvFp4IcDd7GTkEPxWNs
DzVZz+3pzc+naf94IOxu6Rh+Xny1CYOXIIxzbOpRm2chuv/9K3vP+/aB0o7kqQaAVF0ZncPDUWew
pZE8uQXmh4YIEim+SvEMqAjVVAiXCNnQwGoGR8Mrg7tlAyHt6QjEbe2G5mi1Az4eR6rHXFkvunv4
xqRnahsxVWl9iFX43cBKDUSkZEfq693trOgg25YXzglEMuqXmdMAd3Vx5NYFIdXxjoEbc6u2FS02
TkqJ691balJgX3hwkDNMybVnFEVyvCVT4HE+tQ/r6p7WN7rQsl3UASqQ1k2w3jQcuESnU+nt5vRH
LPdGfx8Fqhi5iPv0yoo+M4Y9iYUkLFqptS3ah7HU232zEJlLExQWrqMZuqV2OqPQglm896nzLQQu
UtaIqGTI5y/5J2LzvPrcB8Z6v1osr5g7w6RASE9uX0KzTxOXUpRJWEf5LBON5rLdeAB+alnto2/6
cOTyOrgsoSe3iZyXi5se/Xxw3duoiwAnIB1ZlbkvrYuECgfc7mNPU5emr8Xgkm4nX2zmKIyCqRAX
ddiE4oewzc7hmfO9rXhqSGfwQv64dRaqXQRSXPTr6FbiSGZfB/to+1EBr1jVxJrxHrWutJvPpbHm
Zf2qtxvB80/4fFEUKdDuWHyje9V/rLJZHvE61c75M4fg3+PKMGbShr0ux8eWHJIrgz9yVHRqpjUK
guaSPbl0U6fsXFokAw/3Guw65beVupcwT1JkTjpIl8jumcbmDpUJDfUg3d1Tk6MvPLV6jZ1zsWKN
zsfZu7d5CZfo0JFiVs5uqq1NS70K4DO30Bsku26KC+HfCoQLwwJigRcwCKvnzuE5TcuTif3eePFd
e1RXDDg3pX2cH/v7jga1Mt4lh/6iUwO7EDZ8+8LmTtsvaeGb87sMOcGI+Pvrx+EDin8gg+IOyt4l
3HaIP4zJ5VbD38V6Px/dB1WT6EqHX+Pgtqp1Izw2yGSONErzFfexyvjvI4MhZ3D5zjNiSlvymx9G
bkvduqN0C93N21VJ20OfVC2kdeQAaov4w2LYrfeQhoUUnj73YQHjIam7iwhMc9kzkTwAzi6BR79u
+OhRxPRT8hpqetMvsXeaGp2e2stbkuQcB4/RBYLS+B5siEStauvfEtSw9O4+1tqlz2kkRWW0hOxN
h0tKIddZbYaae1mDDAWi6TFgPyb3TjrQ2puuIuRQJ7lfnkLL27abHuG7DBnuG0Zw6lQ9aP6Sv5sx
AIyu9BV1h2GeBqLg6Jqf1anLpARNAX6R3NHg+E9OyXFgWCFneEaJpqwKurnIm7Q2XS1J4yKq+1a3
8VmFacQbvFyIeJpspw+Rv1XtjOPby9vbziMDkVGF8gecw0uGt4LN+7qYDj2HzJWR1foqHu6pol3k
b5kncVmUjn52wC4tJAJ/vJFiXQlKdCJMxMN2aYDIqoaAixxAjmPuudt4WJ80GVr1M8LlMr25R0KC
6pt1IKleE+RzKJXIfg2Uh5vpkTYwUFTbhr079upgI2gGn9D9yIg6TFmS+ssiC8NxsLcZ6KvGBhSS
u1hukjKpdadouIYc6vt2A/2IvNOoWkdEeBf2jZhdTA5arKT96jg8WK3tJTqysH2o3d0N7Z7ClyOz
l/kqYyTJPn4b3Chnhgq0yi5OMdTvTtZqfN0g5Z9ciDCR6XNL3Fd1O52VfQKPOuUsKOMMW7qh4h2n
UqitlEjwEy7Oee885tb6HjVU+3p2GFGYU6kndEOAGuz6D/R9UCEHz3QnocTNgj+MPV1Wd+e+fNxD
SSUUSTf3JLtbxa4vgXL1d+hrbZ3b16V99uUlYqmTe5uJCbgRrqpz5tDDy4UG0Pnr9oV9fGlv+hKC
YltXAPAW9hUAKc3t4Oo81qrbrG21u8FRBMAizESLs+5twgtYdKc2AuVzEyMXtKrioLEitt6HR/Tj
5mjWyy15lAfWx5kAfZ3vZzs1KJn3sIytW4GcBavaJRk2PhtT6+PkHo2guNvW3Tkk2/X25EKbLvCt
D3l+nlyGrbFg7Iru5Jtk/7/lC5QpEdBwmBe0LtGG+FW7XaRcbZ6zGxGtj+sniixWVCBmpyAQkYby
Z9UmnMSLYKSFjQi9UCbEp6R0LpHpXvxm8gjQ/8hA/puRkTxikotIju6ohGzCLV04Ky6C3N1FV+QG
Gl4eXcLSV9AHuYRvnuK/rXehvaNjuIxUukpX8N+n2CuNo1wW1xPzCXWDIAQ8sPZiTs6pugahr2Ny
+a0a8T3ZxmijCIVhMiDFV8ACII7ibnwJagw6Ccj1Xfx0dG47loOmzPHz4N/8grjp6EigfFyiKkF1
bpmhf6LOkBNGMiprN9+UlGDl/9uFMRkgaAA+TNqNmvXUX0vveWqeG/JpPPFzYjgV5SybzVwFUAPA
bv6JNAcgFP/mZC+7twA1Cpjji14FfsqMNt0I+oW9W40u33VHsjcfKeAHeLK+tEAb3rPsksxcSE6f
sN7i2vJM+rh0Myel2yj8Bxght7p45EBF7V88Ktez5TZ0IEfG3t8UITnXHdmX0cmis9hqRkP8EIfI
WgRYpoESEiS/hbNJvoA9dw+zG+h/K9p2h80ezoiy5TecXPEvoRXxF9jOe7iGnmttsAqFJjMU2cn3
fpY7RbKGwVZ6TM4j06tuXstykeAH7bYLK5S6AKqkSArAvQy+BIpkps1Qq8JR1mMo3jWThL4INHKQ
IPNtKGzLA4Grx1hgqoMRd+D+UWIwY6V+sIFl70bAOVXMhD1uVxDbtDIo3BjR8pDRRELlHQM0TfMm
GqRyHO2DmfB5kYBUdjGtQ8VZMPwQHguHw1sL3AxyXaCzBAEn8XVvCZ1Go6t1HDAUfQitdMXHNtFu
fQF7H/S/HngnAMuy7FbLObpeOYG6DD8I+1DD5bGs1Uy0F8y4aR++usAfUF4diwnrjPpuIdAeoiVK
zhwtvitofAIcBkA1j5BF6gpcl1sPMiLYzb85zRAkhSAAVaFiC+cHd8bj9o/TvtUTw0yy5y/eciID
FeijkonEV2uWtwWcjTfDUyX8Zuoen9kO8Fw4330QTyBPWjNsXKDnH8kFBmBP7GgPf2aJod+dGXXE
7715/J5lc8HytRbjFmfkd5vM6S27u/RR/sWcDNG23Dss3PsO+JKGjvrMWoGxvgDv9uYwlAdRnnuI
JpyCyKflpmVCNh4gC0EyQ79A9hIXJqM7NIikQX+CMZOfiDLwYWOFvlSBBECggVBzcG8IV7gC2tbE
/BGBPAwD7e4Gmx7VWQrixInfd0SaAfGyKB0PAGYqthjXw2aBxvFoBkAsarssaAzc1oAZARIJP4DN
xrO6JHn7PbRiZNRdeYecVqWI93oG7UF2aJN81baOrJmbdtdcgyTseCQUAZY/n9AYlJ3N+UonP/Y0
XUg/UXm1AaNBHmd6BqrJrgd7e4uenpP6TjYehotBCkviOCTmhn2uyYODkD5qdMAtYJj1AZ22OOLI
2uNGLw3IW0PAlt2Bv5wnGmA1lekyMpzOGU1yZNU4RjOBOkEmaDITCNvbWADgBAzu2+zRAOXw8Gkl
hurcjFg++7x3B5sIQpM767vDow9g+8CZurXWrdydNCjD7NYE3f91v/UjReIqo9Ega0XRLegOvhdt
lvTAmRXOH0kiFDSwDQhaDSo77UcjtCIlb9vwLKTWBtDuALbRV/z6IVOUYJ01vh25U9N+cPAfj47f
UTeZEw+UaGKJU5MgE4FIQg34DUJ+izcyPLlh6O55wuT/CDuvJdWVrFs/kSIAIcMtIO/xVTcKqlYh
7/Dw9OfL6ovT/+qO3RHd7FplQEplTjvmGBAMkU/65MSM+IGUdLmx3Bnf5kCnDzlAm/zjC/vKVnWo
Vsw3CrNIDL3N8B2fpvdwg+CLMbmVM2YcjmWmFyagx2gnOk6E3MJK6BIjiiPGc0YyapUdwxdjoccM
lTHx8MPgufYfEWcqW4GwViIh2GCeN88ls7sYrIgQmM4klBzXfv5FBY7ZAseBWJL6D+U4w2oAvb5P
RivYkM7Hj8Zp4cj+cN+f4dyvwQvcl/sbdPiUSASwlZHUw3RYDgcaxNDTgbdPF08c3/wnN39YaNiC
gihHInwuRjPRK4ClmPm3+xyglT+Xz2a+y08jRzrCFXUW5DA8uXI9EIKKUqZ1B2oDDte4GobI8/X5
UUGQZTnyYYyF1Q+Va1qUo2WouOSRABFBCZmEVWcYqcLKuZ6hosU0BFDla/NV6qyQoqH98OWs7vML
vEEw7fSvZa1tiNiH5exYWGdbJicWug7isMJZso07eWEwOSWQ6x+URMYKZP8XZ3tdrKWYWE5aULIj
OeTsmYwXevY6kSXbdu1Um5Om98Gp/1zc4gmMIvNytnju7iN7hixhvR7yIwWSb7J3eexeNHugioc2
SLer3nFzW0jb4SBGO4jAq8WEvUJpB+m6IcGQBKQxFUGymAgA0Q1P5XaxfnhrqgmLDxoZ73yhP81z
aWtArowH96W46p/KyrZA2AaLCioq6it9eUE6gsClxIMuaoa6+Iw3/ajNeERzaAOGMZ4dYbC9LKc3
+G3A5vP+YR0y/Hub+z4mywgX8tYNs/ijcgQIJ5XMyxIIW3n+elvdA0Po4R1/VFaYSuC8n7vAW114
i2pgFO+QsYEHQsgjjmiL2olkygFiCjQdlAW0IyBACIDJ1jumwMRA2W1zgT9ZMt6GvLgfldodSUF/
zOCAPs8RGq/4hMev4iAqHm7ot0ffZzLteQaw8XQpeBj7KZdtHM9zd4E9OW2feOH1eSsEWgXVCJNL
useUI7YQfYDXARjuCQOiGAxrjog+FwCL4WcQKrk0iR4u02DOaz76gviTagHIcJDxDQoUX21QMw22
Trq90vo37HFyY3pIIzhh3BD2nVNmTr7aBWUXyIL33GKIHJWvACkHQftxPKreeXEqzD/2VZonGVNo
ie2mo/m2NY6UbSjZIxqdz0+ak9QHb3m6W8i7LXc0T6u5tPlfPA3/pXv1f6PHv/qk13tePDOFKoVk
M1q54DwLcbHKiiEfFjy8BedUnFLWnvgri1hMkqxg989B+S/G4q9iCS0E1BJolY8Y+P6rul7q4+qd
yUO3fUe4vtccV0KB09zQNyhx5Nf5fs7YILt492YAZfG0triv/zXqNJ78ZyOV1fi3y/irQfN6lZ1e
lmQ4wCSZi1A8IiPdCj7fm6+6d76u8WV+T+eR9vaycvGF5ziOFqTqjJm80TBvws+ZF8n7Mnp6hbGa
lQsl9XDHAMNlBlYHnHK5YXzKcdh2OVOsnaGOSH/n30rykkzk5CBEPIYZBLTAxuZ6Md8qzNyhA+vm
QnmWKSv3NYYhkmr4up3PrLD72PafJC0bV3KVE8ZzWdsAzNk/1x/2I4FNVpinE6FmGk7B7i+wI2jF
wDQ3c5JORlyJml96/OeHOREZ1N8Pk5FewX0KKnn0t2Kfrmp5fn9OWgDoaKQYrx/GXa82DI/W0xWU
DJJTLSsTLJ91Xk5W//zh8n92pFQaiP//w//a0BdZVvvL+N1upxayVt9SdEUrQgatpzrIQkBkdl8I
7MWdOs1s8TD7BRawE0hs++I9jVkMgpfMc7KU4n++MPW/1AP/7cL+I+/sr4U+SVVW5Q15yMOiw8VO
t1v4RKbMMpMEMKsLGS/uyn5+jJeS8aWZVdKAKhR49Kv59C/WEAjMeeVkvmA+pgBIpl0kMCEzSE+h
aj8F8Xm1sjXwYQvYslGH2ZoaeRlcg9GXQFD98z396vL+/aTRhwB5gIwsah1/LXb2lKvrLaftDLgv
2119+E6g2y8SgObkTxcavGXU0Zr4agINIvzeGDYza0rdUopnDqs8bwOR2jWe4HmFhUp2Z8mbiIBw
AdJNMHvUa3NX/l9Js/rfcuZ/u+6/ARMzrb5MG/XaMiJWOtK6Xb49HXpa1eiFzoP3OKWJymj1w3i4
sqnY8LB+Pm3glH5L3Vk3hrBd3qgP3ILerKCLGYL0o0QbQFS4PDjXpwTp9tV7h4XRmoVRBW8EizY3
+FAhNXe0sLDeSBbWpwHC9N6FX19iCoHKlXeBhv5lTd1yU5j1Sqe+SUJ7ttIVOD2HjeC8/jzdPhyg
mdWoaXsqW1aGgKmwUUKeq4sL7L0X8oixrdEBB3C+uLtlSMelMXNfjo6wbZu10e0fPrxs1zljUose
z65BnkR7B06ekZ1bD0CCdVAG0wQ6KodUmKwCOzhxoTcwJDp+jhwDuj1QOrFr5CpmVDWGL50G6D/v
LlX+RZD8x/5CeRKiHnWqgmL6v7Wa6UyrsrvadNsS7C0kw3aW0NtUXcVro5qT3XmI19K2k1Z8ewjy
tUSCZN3oP3fhGS6tJnwFF2Ddb186NCvpe6ovZt80IO4UQ3aXGlmR97fChMM7noRT4rz1Y68GcDzt
ZpBH5pYSN97ZzzxBZ0x1HdGIOi5CHWpYyS6OU7cntW2pgN3Y+oP1dIrw4Va7IkytbHX3NRLt4TRb
TxOaHxrE02pw/6Z68vwudhUXsq52pRCQ4EV8TTG52lW7GdTju47hgKSg4reGt1pj2JWvyfHWzUm8
5sV8koyj6ecoyWEGIGVLKWbdSLpf7n15Mc7m7yP0G6Q2S6MPcufqPNxR2HgSN1UzdDCC31Z2ZESG
mnUVjWD2La2HXRsUgS0htvaioFegvXEFlJouqC3TpUyhna+gCUJrxqbsvhm80np95Qmk5fx9DW9z
GTTrid0GLwR7WouNbake8wLLt59a9UL1uiV1AtoSjVk6D3tqA/+3X/bT7OORLf0ZjMImxGG7M0dB
V1PzOrdFMhBZFnuynTFOcjafEBlr9s1CTolDOTObkJp1cN40duVVdmUXXiWufAUHelghuFSFrQW0
34XDLdbdxj1HZ5+hExuld4+2gwPfhKVZDW1zka1X9sXSjIt19juXKTSHWjn80mrQL6++aqVu5ZVo
Gd8CmSp/6ndB6koHHjPbsrDRMfCQ9ngFb4/Ku4cSqqfsq6Sr0HEYft77bvuE/6pbFhzbOPXr/Sua
riv/csh3+roM++Nz12zqsD3Szd+VISTy0STS0dqQQ32TBfW+/ZrEs9dyGvdf/V4Lz1/NFkvz3L/f
y+fX8FMk46864v9rjBK8PB5yKtuchuZ2cK/wJI/1+eCeid3c6ROQKu0bmjfx24GLeyVeVZB5wOQ2
Bevy3Iz9WhaoOai6xa9p3iO4JbLPSDB/Iv608J6bNu435Z/Xrt/Q2qINtdNP3aqN9VO1Om8AKDx2
6umFGg89DiR5IE073o5lPBwnp8mp4DAOq0dYUZ8Ib2HmocazOcPT3IXaQXB/b9AYfTLRcKx4Swox
UzGPpX92p+zY7EancsMPR8LpnCmfM/T13aKbR3vtSMu3OVLpakkDRTWhO/KiiPrebQdoQDn0d0b2
NCEk/zp1R77VHflWd+yO/E53nH2T/CuHx67803KL6onooZi3m17cEpiPnQx84KAQ7IHNAe2lO7zF
cKRx/PjXStx2yoGLUL5HpyllnqN24C+0g0JltnIGiKg7hhrjz3sOazl/Ovvm05UDHTTejS95/b1g
5UB/SteZcGs309Nj16zyjzq+7LhI+VDGU1JuWC533Ea3Y0xqddkVR9GPOoh29Ol5kKcG6zKhXc2I
wpGXkvd+zSvxJf+jZsuP+d1//UQW68GX4k8a41+/0uz4L5YSTEJ1pArMotLVheDoeHEvnuRpWDbd
nUWgR4OJ0UaAstwBcwPCmdnoi6tEzU5aB8vBUC0RjDXh01cOqkvAvOH5H+gtPhEen7iXAD/pwKBj
zHwG0tw0mLiqK9tjithylDs5LnqKI54YtT+OWl8oCF0Zg7qbgAowv/DRrxFasvQAZSc+qHcmoGcE
PwxO3JkkkpkR4E1AclRMFEkOY29EWzXM7ChjeoLnDXC7GVRHPZCj5iTui3UoaWKw12i16ugIILcI
DsK+ueUCsrw0wCElClJpY1ogL0uJJFoXXTi2ZwYQClSAahMMpv9kIkRJLqZKlkCjBLhN6qRwfrWe
kNUYgkug7Puojy4JfPhIhnVhvYGc3Cz/aId2w6NWDoPY0WJ3Zm+jO7KjEJaSDO1bFMq+Z99s89dJ
+37wHfkQyIcc3TAU2Q7NkUffoECFrESDW+m4LUZEPseR/jlNZuvLqeTa2Rg4NIW2zcOd4icesIzh
UTdYYMRDLyHVHiYisAFvDKbi9WYenzeK/bD6NcnDRrDo64l4hJp3gfRpmnRh54791J3hmFtfGF0t
Qo5KLLuNC7KKVfR0kHSLxgeseKSgX1VvXieeoD0JWX5nurqajT2i6TojdtcT7YD9DEa7NkbcdFXZ
Q4J+Qaz4lZvGAhLUBed1g6ZBEdw9zFqF3tPDevuv4GbevQHtPZSzwqt3/6KJ018Z8j/vC6dgJqa3
G78+AoJGwTFsQyY1/VnwTEbOK249C8yksqKU0u/PNN4/0g960PW6Xl9+um2+VhkmhHt8fwsQNovq
uIxHO9l7fhXJ26MUd9m+vZvVbPmx3XHN+ke+rqNXh9jVI/jEAhtjb0CQoOa5C1N6jwkdvGuceb8z
XG//vrmEj2O/qVZThnmecMObZ6ECarZ0GR6GYkLoDxArdZvV03/6wyp1z7xHzxqpJ3bQadhRXi7m
PNpDv0kRy5Jt8ct3pwGe1nH2kCDZAINpUEo4RxXH+BJewgplvTel0MEbJTPWPotK6+mXTAePfY55
9Nq1G/IMbxTMTOnA8OzTeQUDemiaB+3dDoYvAwQD0lfiPjtqKz737j522Ur5bsIyLuy3o6D0cdup
u87V7Mx++8zJemJDdQmvT2ql+AT7zFJ04eygu5l391877iB+4Kb7dcZjf/Nci88h6II+EsnPez/e
P/cz4FE35kM1744jLzwND3xfCwEzxT7T2gAoxaVfKD16582Az3k6w+ot2FbDt/8oFudNF05ZPKwu
+3+X/2FNN2fI+0KYZ/yWJzxS51c8Qv5xCdt4gkEe7Rr+pBV/0hx/nU4tFvWFVt34MG0YHMEj5ZvH
iW5Nt5MFMSeHmnm3GGv/zJf8dHxAYgMjDPEeA5jHbgcshtlbXpsd6mKYoQHdQ44yQ7MMkx7ADeHw
4OogFEStDrT3d7V7IvDG0+GpX07p5/PAsacj9zL4CmU9ETn+hpLFDtUMbU0MSuD4jtrDNJC83wBS
xe5dUa7Tk+Y47ERwpTHky9itc0sUr0kuPyKsuECsLAaHVmO/8F5hG3VbjSNA5F2vO/dfUcHr2PLs
btsqeHqo70VvZ8oC13/quFmppxkoDNYAwzLZ3VjE17FbNavf6IGXG0KlQK3YZCP+JvPKjyGsVrjh
WLjim/B8/aYR3yDWeIWwdBLicD3hnfjm9zqKRMjAtVH1WfLkx9VicO/rwR3cHoJuAbxJGIb+6SPt
S/PEj96O7F9WiNGExYwYRT+1sdwsLmJzbEoZlCM4wrcvHrS4ZkDRnJ8ukVYFooHXvUQbZE1qAuQP
A5GBQtiSi9A93rdrxqnee2rkWdD4Uy9PWneIR6hSSp+FrwTa5zTqQAi8FuUxi9VI3VT+3dVRxbq6
k3VKR3wwi/h6UgLdp+NUBHCLUhYf0+trfLyJP3HG4SzEgniZMwvkYOowixwBXXRRQvLSjxo9Fg2d
qVkocwFv93ZIbXmVIS768MFuGGi3uINTbWSKnrkHJjFB3Q11D92kAHzMwzxUhcAIWCsprhPVvjkE
ptE0enxrwdVNudzOvx3eVoG6ZuGkyLPJRrFJ7RsMqFvg5qGUVP6LS2EgUXygpa758Kjia8lFjsrQ
kPc6U40/ZL4eoRm2y+0uTsE1InmJ/OnDUVwpeMQTZ+LkJL83yCtJfHdZPEvOp3qXrqffQiYN/TgL
TaUYSTqAJOQeiW5KSX8aRVz/HrPvgZGmBbHNUNjsYjAGxs3s/DEaMlBdG2vVa8MzXNAX5+xyj0jn
lu41eAc3hOHuYW0X8YP7mwUUhfwJAabdrx5OH2Z/tKTwx6s3nf0LAzzF8g9sFG0wmLcNqXUon5rN
9VjFkpseqo2WjL5bu7el5O3e3VGsx5ft01aMSXQzBQEcVFWHidlTJgAyEtSMpjO262SLivbM1Xo5
eYB+kkLw8fhCH4siSkex6uzSVzDzEDAfPUIL1E25AGlno1joT1ZnPGnuDx7VHyCEEXgifTl+L6o7
mkP3Y3pb1E+izCVfSJgWffHKjSkgNJRliAJXk/PyfMyhhIOGpWWIbNkj/43ZWo2bZbPpJssx492P
pUSzD7vFbGVrXHLj/o5GgJqBuhBq5+J39IshzcK3tixyo8mXMr9PNHlejokwjxnUbCiTaYsakAHZ
cdRqQL6lz8yvgnQzYtHPpwqcaDLNlhIMDPUS8usB/iA0BaPx5zsZf76id3j7QOcvvMPvHrOyf2Yr
emU4IDv7LBIpbL/QWdyev6SVtkr/FFvagplKwyUnRrsFowBVLOdKzqPZ4mvhD6jnYIkIzB6B4jc2
IrNfaTyNs2Gufzz3l58ZIiMXZFuv8GBWwfWrXJNDMtSqhOkfNeawIqXkyfQrR04NZHcU1+Rtk1h0
GsJ0w39AZbHvt0MgPm1mXr+UVbXt103Az6YfxVYEKfvr/jJdnr/0B1ZE6G/CdhgN2w7eqAem8eoQ
1KHZuXogctRGr58uyT5lBouwhzNUMJtPdr6LclG66YWVSj/Oe2be7l857Hv7u323mfd0Un+6FLT9
atz8DMHY67ZXj3DHm8bVD7Cw8R7Qd/HzGOY95WwB1isj/aOjEc+vIlIDhi/JfPEnvZcJjU3Wf0qz
FV+4oBmVoCgSlDuEjlbT9SS65os7HcsAoUZvbOfrifj4debXHqNoEXQ52AtKw4vJepy8aefOQuK1
zKfDN10rxhhT9rZSP4UqMUM1SGXjI2FFOxQcXTT4nG2qiA+7ilTkibUA+HOxAYyIE0pJxt+eio2Y
ADd6RVogZrHyMLXHYRGg3MTBzLBmEywjitMuclNOyneeyFTOsJ31cXAGX11XYpaeQdQpE5+ilu2r
tCNv4E7FjxtHB7lijyFEmXI5zN0nmTNmjFiBdIEmvvfaU1T0zmGKrXtgaWfIiGPVzHGCgOW3HskI
ee9k1gCTDOmu7pMgoE5VGy0GbrrE6NLXBaaLlSBUtSvgVBNnCCpXj8F4e+D+Ez3WkdGWIZ/OE5ki
CsJbDqUfSzILCsUv/+U//OwP0OCTlMyS+05cYuV0S7pTF+Kf+XnHoQUaukM8G0e76wXffEHBsrCu
nkImQCkCEU5WL0K024vnWvB0uQNUR3WUQKHZoqU4MTsq+1SAkB4c/IcjG+Q/AURPPLCxS9+WSk+3
ES7vudj/MOWLi5isC//KO3Ex/L2GulBnYTUs8OnMRSOIsyiXE/ybkEBu/JvfbS5OGY6TxsfFjEHx
Z/7I6fccdJQ9s0CM40Ov7Y4ioL52HcJWM43kRAmQC/UoodAOLwgJCRDsN+/B9a6n9s2ffKu8F7le
lNqjqPC7Aww4O+lTX+trXHW6TtfolY4i8PK1p21H0ShSPnU/86VPhWdR7zNey722Qh5lcWHutY8r
FKiksKHEVOC0mXtgyWACIUZGwADCKdnFldpZ0HoVO7gKIAJFJJbN6iuCDNRjtsB6WndLOF+NjfKK
+W2n2ciWHrGM5vQ7XcsJ15yu1ajGPxc+lxlJn+kVto1plOtYVQZroAIbQ0kz28qBxv9rr9wXgR7D
UG2BBZZ91NCC7JO4icL9gGmjhOZqK12QrqzR67TR2xTaZzye17fK+WxPLGcyilpv0i46iWQW5L74
F/evOy8Iz7HjweOgEJjMtpk/HORkEmlYdvGccNfOezVCcUzkS5efsfewCve+UCyFXc6kkJsux6wY
Q04eiq6MhkFcakOqRbsdCVEDjbLwTPYm3ilztKC1RdhBnOsPvjhBM6xO50/Nt3vmKlidaXQ9aVzw
7JMTHT73yir1R+w5LbgdGnZehsxa5V7Yx1mCRffk5Z3DpsfiQ57UQKGd5RTwe3D7o3hpXMk9M+tB
REAIY9ycsaD/eXP3DHog9FkRadCnQ5rNxX44L9Qhe5Q3u2WPrvIYfm0V7TTZQiM4GFvwhqFWKAGH
ZMDNFBFPwdVIK2GFXzxPNZrB2SFj/kYOGocucxd7zCCiBxVc8nfDX+z3COsQG3FXNhv/mO8US7bK
FZFBoq4vXPso6rjLnrKkyimVmcVQ0PGdJbkrzmkZjr4rv/CfiXiMxIiBEor0VtwKJpdlnjjMW0XZ
Brf+OihJvqu93uPZiqMtwj4EM7QYSTjB1bUijDNnNG5IbVQ3Q2dSPLRyhVL5aoo4DL/g3qCGmTpn
u6XpkNvM2gQA9LGtZfLyngtl1QPpHiesPpaDSUAbMeF8xXiSdzZwWBa8Fb4UjA7EyBHynj7iql4b
SJsiKiLmvP3BaeLOHO2zdbauMNt3t94RvC2bWOY9IDN3kIOPrkGHrjocbh6FA1umfQL/GR+nOoUP
B1lAFYtxdAhHlkM0sUu7Xkn0XZ67HE4Y9XDz9W8OWtJMlvmqPxInRtqHHtZbyo7zjFi0t1UC+sYn
qmHamoIvpBdo5DAKb2uhwuOSk55vFyy/6jMOZJGregzliHXRAokxJ06zo7EWBIaYdMWotlOHyw31
eefraxH1cgQ8joJdmh17pqGmMF2C2XOmSPxdHBhJyA+enrR6UxNvfvuI71XPkRYBSsc+pwUd3b0z
NrEnGJWD1JzEqXkWhR6DkaBkimvTRUwdPPYTWk9INhiUxKyfu506SCTxTxq6lNkyQF56DKo3zNw3
7hTUhkX2Z5DN2HpMO8N6s+pE/chLtoKyGH2BJ4zLT0E2v2xxkldBngKuowAORtsqOPNBw5ZJJPOX
/iiAiQgXilKgndE/pIiOdLr2UQci4GeEHfcgQv1UiC3iINiJK4AcwWBMaa6ODdIdBIFUBMxeNsRn
uHnJU5xmiSuh//byOz7z5t0QsQdKz3Xl+xFjJkLTkMZGQgPSRrbXIJrn86u4hBXjyZa9+CMQgFKo
rRQrTxhCiW48oJRDTBJkjKKee7/u2QgEBLJbxBPAM4BasGKQfVkDO1GxMn5S2qpXBw/viZsksMcT
ABVB2vYeIK5LWyU3OGkgzGlTOMxJkRq1hm4+gwfbILMy9uvUqXwEJjERL3ILOmRAPpPmp4Bj4s/g
35yBBg+bEtXkbFvvNVCMaFnynFAgVaiTqjg0lQXUUZkpjSK62Te73b5MdOA5pxMku6exupFDJZSx
SzowPJq5MB6ehQQNFH0PnJkYtlZopKN9DmKkEuYXNXjAl/SArthN7B1t3xkbhvhrAWWfsycnjOh/
LjB9IH4e3sh6eOLXO7MPZ27rvn8ujuBWtEEqo0x6wTlwNXgyJek5QADp2eNkrnx1DZ4GLmPT4QBE
RsvAq62auoewq3uJJt6bgVP6KEVw9hB/chvyIaJrDBxMbcu3y3Zn92qG2P5cajI1W2NMenUmS50u
65BdZ95Xglv7uhjMJuqDl9dvb14aNmsYUmiBFdGE13oLD6FzDu6EOfkK0JoItKZIjCoB8ySMIErc
XBdNGA84f53tBjHTIkIime3S7lWUtlubBxWN9ki+GSoO8PElKrITD7dnnUmpoeo61rSLSIdu6GoW
pOBEzu7zC9U1qjRvUn6NcQa730HHFWiblvy9ptKsOuXuQpgqZnEYgo8uJpmTyzH2Y0gWJ2ZKQg4j
2orthEb9ZYk051qiYVxapTH1Jli3HgVmGV1TJFKxR/STeV72PbgQ4Km2FiuOitDxCA9M5EXy3FJE
0CM1Gn1nmKkKe3H2sMxmjmZp59Q74h6MjdACp0ABgXvvlVQ87gEnn1OQh83m5uchSTzuMI8msPAU
UYV/wQzhPtugIckX/5pRygAjKOSiZ34PJxNTKMvWqXlAQupUc2q/CktnHGdRDb7qRrezDzAfpBBM
JCQKvXElqTBPD8bzCT+8jD7glewopUSAr0TATqKHiYgE2qQ0xj3VyC2hriw7w35qM7JDjfS3/xlI
Mc/TQ6vawgFtSlRdcU8kKgPnhACevjvZwPI2h+IcmRcyhxpHfF+8cXwMdEQ3bwDwgKZnUCYj4O4z
hJ/jl6exsGfuQ/JVxJ3EfUn0bEfgPhT6GdkKZlv2OCkDpkfsLuTo0A/vYUOvMK0M2DhTBiiEgctd
NZzQIUktwAyuCj19Ft4Z+wKQDJM7Ons0rWWTIjEolK+ItXTO9DP4qS3RvU3dOwiVc4CZpIcs5ChL
RxAv3CNItjH6V1+mQzyA73+xKiMbJANxz1VkAvYErYg3zu4nAL8NiMBgjg+wAw2c31c9OJsVyBQV
rIUqNKUlBzruF2/1sMUwwBhAf251do6p0dE9LaKB8/g2wPQ5LD65kAQRfUHru6WZREMO4EtljlCT
5yemGrSOstTDt6ks6UAAwp1gY2ZOvskoOtNwctIQEBK+vzHk5c2qXA2gzcSqt7nVI5Qs/JUGskGF
YOxCM32CPPYkaZ2LNzYVkzkvr3VuQncLev47jfObdXd0IbLO5yKSEV4XJd6HxpVzZTmmkPI9jJw7
ls0r1Fw0UMBUsAOREcJzmhN3jG+glcXsZ+7WW1rX5AO8Gi/SxwaOvYZJoMosg9zPwh7pWxUGxzxW
zImlOa2fO0wkeA/0ObPw7DDrCqsVzVqK33YbUdKwJGDpfrNTliNvQMRX+qjp10ncg07TW6Mxhtgr
M1mjPebjQ3aykPbPiN4QPdZFthJdGuVjZr8SMUCYB8r6wQV3KDCnycvFySaDN3iUgUg+m2hqjmz5
Q/LRBwcZcAMvqzOZpyalr23EQ+0hfaldFM1NjjaudmBeV3a0uNuXgQ4nnVd8jzjr+GW+DdgSuIIO
QqdZXoOB6diR1RmQdAZ1MFqNnZnffc1iLR7HHPA1Q6KiUudnMZmKm9sv54yZEwLGxBBeTvEMwXb3
7D4csqs9FxCK9cbQbVREbI2X34bdRsO4TBgKmmC4LpuK5ny90sjcJ+Z5Xq9UKllYKXyzq1LBm5CL
SMFF2HwpSb/zVRZfj6PbQv3OQyIIgvuOMYmZW68Gs3aRuSbCPG/J4tZFRNMrfAG/0E32JWHwlHhz
iG+oNY93unkN0av13ouCbL0hBXiLPI2Ue0aOW0X2C2gP3EmgKQi/CVMJiMkAZ4EWZMg5R2Nb350p
BmdJ8VPyrwp6LUGb3/zka5pO7h3d5996LKEhlQZqz6pDxYbqzBNQmRReUZyWgitV06s3NQfh1s0F
ZhgSXxzrWQz+jhd5cv7B8gVltcyT/ieL9PD2hcWOrvz89cXkzewDJAqliLMzpaUDqmOZujVbXqcn
C6p+Cb56sIGYLJE+hhCN/c9eFBLQ2kYN1bD70lflllliEdSPvtgWCdgSs9/J4Pg0XIbCwkK1Zd0D
HnFwW86Qu6aKsBCaWhhawM/uSqVYo2J4O9grIZoGYJmJANZgsxBkwRxNXbWGv09b8FBBuzC4zpzE
dEk6TjiKZoVbk4wzuuSc0XiqF8LmAF95ecX6ih6fyO0ny8JhhcATksKAZZ8tUvJQtpH3wgXQkIQV
gKHHhoAtXQphJyIZ2E8HghC2DiUUbOILJvXGqYHgjHA1r/lHCmEnAGnSF9WkeG4KpA134JVRGVHb
tBlC40rFiUOPQ2SXPKYJWJ4H+xZQF29F9xtOQuBnZKwZ3o5th44HmSCbsA/SlYbZwK8ZtHcXvY9y
LpG/ekiBFjFo3uC41GUaXyjQ4DiZzSt5A04LtTcR2z9hseiWF5ZNIcqfJXwQYUyDpVYZFOavEvIr
9pK26In0CgpBLH6AXK7EI9d8KtkY7GEJbg3aNNGVuJmpKabPe6aKeg4lyvGgj3ObSnbuKnFN25PR
MxDYE1CaIl6fsajVkoF/XGMVXTxY+4IBctUyeXiTX6eVRQ2hC9kGuVwTtQGoQzSzNNSrME0A6Cg7
wXvJ0kLCekUPQkKYy0NFmmhYs2gUL6CDa0mEgVcA8FNCwO3cq0rgNpCIt+aUrOJCO+XpwsaxIekG
9ENzk6Sp5CyTylFcLuzGgiDFGNspGVO5zIIO+8SQPWd+GvJInH4HM6JDi8PtCCYuPj0j8pl6V/BJ
XcTYGqxGI/OjTFLGKM/EvYxz7FNiuhYzUXpTDEjLLbOi+OnJ8ok/brez+BxUm8Yhl6OTQcRjF+T/
zaZnu9L5WZ2hT6+YiSf1wUDqONn6N/gdqFpIZuMpgAOx50z/g1QNun1Hb54esbk8ExaMkbJ4nRTz
uQQxQedgwzcXN4ehTToPkklYSClYYVMj8wnGgHhsi4sBzcEzDRQclgBapsnFFQkRGfRKX6Uhaj34
BUgLA5AaKNGDJrPobzLyNHPUkM1msAl4hKDQDPGw/ojARzUBNhIT1u4zKCIiLB9v7YLms68B4osJ
VAtpKMgMJVPzGWbn2D7gMlYo3IAzx2WffbFZJm6Nc5nhBMVdppTY880NTGYbzhwYHvBWCnl+FnWg
5oAKY7YHe7pKgY6AAFmzNja5Bp4r0lcZOae2Bn5CfeLlyUaJr1KxBjVyyDUZD3B68cymhNF34049
kgQaVWGeWUCoYzY0q2Zu7o2YoR17GF/eBigGgQAUweCmkarBJN72CkAFsLRP/D8nwL9aOqXc4LVX
qDBDQNFus3X70+JBe0cxuXSojCH2rUJAC87M4bPc3JXA2BVECEMgra6gUhT7BnauODK7KccDYa3E
ZckijDZH3o04a2oVIW0m7BMxl6GDF20uDAABVCKGZD7+7dPXJZ4qqAx0LiJLWI2GErIGOQwezK0o
wF5Cev3Wmb4y2AQHFO5XHrdxCjhC9kVQiQLZzLxRPB3zj4ycj/zPSMUHFzTTxwfgDQzu72ZjQZkk
rWmWN7vfnvlsLa2Hk94vhhPcH89v4JdJd5omcnT/nq3Fv7W1/jlJdNCYuU/re537F/cZMXXovVad
N3be8eDlPsTWa/BRze6FTVaDiy0yNkxd7cLScdkT/sTKh1iXjqF5ifntszV2MhtSGmCEXHRSU+ct
iGF5nDZaQ4ArC0D7nI6McR6IprYvL+eJQ/fh4Wl+4ceUO6IXO0ANNXKWx74NMtQNOZ+EABdP5pmd
/XLTL6fmdcdAMeGDTszfbvU5JRdCP3X1YCfP4qvFGUo69CSVuDIpYXlSfPvS4jL4f4Sdx5Kj3Nam
76XHTQTeDHqClfd+okgpJYyQhDAScPX/Q3V0R508FVVn8J2KMikEm73XetdrmgBmI3FHApZ/XYlX
724TeXD7iifCtKOxvvsaVJ47PHMzSFcUlr9gMU4qtrmWLxVDi35ME/fFY3tMW9dwjxRPTw9xE+85
JXMg8F51VyGza0AC61x/dmGPAIGOvwk4WLBlPzwKVVhXWBAhb+0isrA0pg7geOBbGJTXNJWs8Q8S
Wwrs4NgnpsB/XIRZRD+DVVYvZdN5rLOAZ5HR8uFK5OD6v4z8TRIcvXire0+Kch3ODEwtp3LQfnJG
AquD2MY+IV8jfH2QcTdOQ/KO2Y9xEjrO4uCEDA7imUpv0BIHWnLGh1MeDtihAEmMIEYQ6Wha0NRY
ULtTyGnQ1D0Dl4OMolbs5b7KdtcRxHIIbQk3AWpT0ATGVA/kQFkaENi6tUKJsej6GsudY2nPfax6
yhSZaNCZOwO4D1X4sPGC7skrePqMcrpD99dQIJ0LM2GGvVkHeVJrJ+yUrx4kA8j0EqW8YfO+yZMI
PjIEIc5GvQeGOSfhevbq1uqsQytALSKb/XB0p9jv5PjloJ6DSkDUN/sdlCCA3JSAUKkNJsjhw6+A
TrDQG4a7cp0Hb0pfBNgs4uDlm6xuliILQWWrBNLtUyX8arfDaTRvesyxe93Ch+g+rOnF+DV3NWSx
46m9TNiEqHwHQj/E9OXD4ujaVINCkSXWw56TBdW9V3fgKmn3gPAXzXKWBYUkF1y7dHDEtIoeE0Gv
I/iJPR3HMMrTD/ctm3eFfzaXh+rwBahLhbjWezrwMQdsh8Y4pDUMboGCmYnowkr2DEbvpWfxiOIp
cBtwQ8ZR3HW2zVADy+/qQ6FfIm678VE3VOmZayEa4evjWDaqoWDDhEJ/H8Gi1z2Oa/56sw2nx4lJ
sZVytD17Kof0kaME35pxeD5OhG9z8jppHCoI3Y2ZPhEofTkDOX+fACoccMwQaTfXlAzIJ5DWgEPA
+O4l62IoAmJyMuzBKKibrvIYanavxAVj1uJgtKIcYBIGpOFxsQRS9PDol05koPkNLmS8gtRGDw+7
Mq1P88nlcgnlWib9mlxPV5hpCY8kHR3RIlLQANQy9vfYhw0kBg35EChoOBCZOqIilwA5AP2BEpGy
4IG2wJbMz4kYfsLCJD2ABo5S38OAhq2xdUiC61k9iXJfGMbsa92fytTarOoBkD7+9vp4LQ2Srwbc
k8c4Nj19XlLU07Fh/K0B0TCa6efUlI/O8W+qLsQg5TUofYP0PXr8QOu9xvoA9um3Qs0SBWzzrKZ6
F42eFB0dRPHaWkxMmz4Pf2JSS3woPPJABSXmz5BX9ZiWE0PyCEwHuuMAzrl3O2kY/ZI/6TjLtbMu
x9G8Az8YF/XSKRl+wCkaCyKZ404i7EH0aIUom+chOxw9DGfJze1ufsXz+lUXcUQ8xseuK+aMR/66
FhhpU/i5tKUzKjZoEd14wgi4EhrFhp91pFEwPc0FY3IwixrSkLGzFsPYZ5V72Zrf6YmcIfVMgkSC
ycY0AWhOeDQPfnoCAAXMHFS//pVMwU4zDZSi+xb/FdD3SyBPuYPnXp+SvgNP2JVv/nHC5zLlTUB9
FToPgAr27G7S3SnLjvRTvMY3UgHYkkDuO0UJTkZsUF1jklLavDgCeTM8Dln+ecoYKgE5VQeFZ/CV
LWgrBjsIW39PWxoji8a2IxsBNg+q03GhM1RSJ7STbEpHL9wUA5Qal679EXieDTO/GuxWhuOZcR4X
ABaI3/VFyMoFMGI0Zc1MmhqZbceEJ8OMhsF5O7wHz27axl38MEGRyWEmmoHEJHbugsK1GQInzqBs
syy56i+DXT7bGdCRpTNIzE4YPofJ5bWVZgjyKcgYiP1dDGP+im35qYVRJGI88C6xZFSS/6mFSdpQ
iipLva+P41frvH30KhUvUkcAh6zMKaOcX8jUEcqOurubBtL5fpXxF3LKbwYufQiG7RnGIIkdx9RD
4PiW7AIEC6uIcdqXD9aoRp4LTQS3pQVDzW7kdoQuCR+7hd+Y4EwBA1byxCXUjPTlKVudBjt3NFoN
CF30fYX9KezobIj26+mEl0fjWhbac7dhfkGHLnWGjzc0M9GgwG2cjjrCoN4gzbkv9aoxxB2NHci0
H1MECyQzfHejYQxJIYlz1rO1c15Tq5AGWNtPTDHcx8hEMC2tuHrvfrhdulllOVAMR/jCbkhfqYr7
1BzBItEMao3GrKxha7Vc6eiE47fpv6Sh+O5hVCRhMM5FaEHJzMhDSQC0h5o3Ix0QC0PUmDZROVHr
3zcqyATuNIN6Fs2KLbbKw3D9oAJApmMG/AP8Rd0Gc+vXhVGtq1/1AVDHPvG1wnkGZa/dyWR3Yi1D
D8bMDWrffGU4JGWIU8afIyzxC8URJTuqfCJTkJIExlCHm4tPQbnFM22pD0jpxj+cKfYd0L+p8H9y
oIucZI5jbEsYvwwQOwLHqmuDWhWRKfYkwS14DxT4JqLiWYUtRH6TuMrTtRbirB7cKqK27OLj8Dsp
MpHQiXa3wOAEhfOM6noCerviLn2+aAyeaBXNa021kHv5EF76IR5/9nCO6WGo467Pg4rfoZ7AusOX
rHeUXBoSKC8TAGpCugpHgUMjwNbSIEoutAUK8uOHJGnIbM++WjmMpZBw7fSPnZzgocCL3DAY96UN
KrmqT9X7ZQSC+96XYN/5job9zFCOtFI0FOMEXrTp1sxL1dPtW1Q9vpmIvtW/y3ZIdCSxU7p75+wv
HcgeFTJbBlnRIlYcTXffOBgumdmSg4FH4VQKrC8VIQNBoivVxzfXK/FDgBpG9flBiz39nHAEhFw3
fF+sAefDEtLRE5KQ6cOCww7xdX6s0iWyvIm4C1cqjn5IK1zmld2yh0rygenzuKHP7f6yRjo8oWLl
lZCYlvO3zvEKLK/5oei1iS2j103Gx3Vh2E2GjQdsGpJyiGQHGIvg5QXkF8wfpnO0dS8dlxsqH8u+
zxvPWla9snOdVvr3axTwQYwHptzJ7EvwlBMfJgQxSUZdiDIWVwog6aeH4B0c/j1m/LkVFwaJPkvz
isMThTR7DR3R5+Mgn+GH+jXemvkM0Uq0r1cw5Ms+ujaRG4mOiyQ5qlqCXMTMk99+uWBrJjuoGMic
8iK2mEz/B8qsPGOARxmpkjoy0voJeejD/CKCNFfEU0CArByibRC/rG/4pHmvfdlZjhTY8iewawFe
G+fBmyIgHAPfgXfrQKdGUdcqBIDaODhu8mp6s3wcG0IMnw6AyAflRv+NXSJeqAGgoti61UmmUyi2
db/dI/2nc9A4gl4bGJWbO/ZgQ5VahnKKT/pmPuG/Er9ZqlvMCsu1dam6xcfaSLF7kqEb+fgP6OQH
f1ZEXmAAFY3ppDLScaFQFDjewP3p9ufXFo0TAp8BlRQs7WT2GWPNyTh2VftJgP0ePShUyi3US7Lt
fSS2xyDfP1a3Ll/KY3SPl8JevbwK+/XrrjdA69oUE7AmKPsMeH1tistdITnPwhGwRkNJuJNWWNnc
gXgg9NcWgiCnIBem/z7cbxR/x+5C8e0KyOB7nDnEpe/bNQkyGpn7RD4QV0dNiZ74MS7IF5ihL2b8
UnjcIXZAoomwJ0QxSFJcv12HJtWNyYjH2NFdwsIdQDkPnvt7h4gCgUZYP14MYO4PUi4nY9PeEzjx
suFu9BgA0c/jmm/1jcguYMDAqt+Kc3wcqUzjE+uCdEkaZ1fsn8tNRx1gYlAGyBOxTHPMrTjKv+Qh
BShg8Hd5kC4a1kHgYseD0X+7sLqxoaQ1LaEds56EvrJuIfcfbnuzF9GO12eFXDY/XEYMgXgZsgPe
MRjJMWsYinDkYsfAOWwaw+JkQghGgOvekCS7+AJDa18i/nj3Csx+/Bb7BgrV1c2HdLIsWJwQKzu3
jtUTdMxYGsCWNblm3HpGX4P3hlEDTwr7DzIcx9Gay4iX+YX55t+rCVn7k0b/92rih2tYpBdR3B61
+5rzLHhgcnSfcLp5t6BYczgjCAS7AMXHrYnI2i1TROY3iMglp7ervPcIHWzvc2BJ0YFTsVPh80I9
CBXYeelCArNjx4E0jHol79eUkRZo+H2WICsSIH64rHhtqlF/OO/hfZ18kRnVw8UWwjzPJu+D7ahX
XnvEZoVtDe/OsVefyozYludYQFUZX5SheSUuDHPHdkg5chvfLxKEUd1BU9T7fCkugw/m3mFgwWtR
ZwZnmOIyakbfaboYQjGVZv3IWIqUjGc/a02E13nGIhhgvHCLNWi2Ex2Y9/dr8PxkQGGFzIsvCcBh
AqhTUHuMKhHDGq4+geDVUwLV9qgSJlhnQSmK+8I8hgOp2rcAQNdnYTGZsBgWvhnXdU3VLSISsppW
+IsgsIN0egukrbmHUsbAIRxBc1gIgfDikpAcTZ+rI9F1bBRudGDWzAybDgKkHNHoIp9nk/fh+Wu2
/aGoPn5p7LGt12IfQacFoqvM1MPTe56O8yfFGS1j15dC3CbkLRm33uffVud/smFQZRPZtmYRiqD/
cNKI8dJu7wpW58XR08KFvn5QX+C53FM5GnnGuXv7wn7vOP8YLj6Xz2un48TZht9i4J27BcXe2L9f
6l63YeEQj6Mh9ojwPyB0yt8KLvt9SfAiCESclHC38eCAeNwfWe20NDpuOra7j9CvMTOiy8SZ94Tf
yt/fIusPhoikL2maomuKhXPIDytBDYvBUHjzJY2Xm1eOtkNgyZbaMOugxCGYq3FunVgrOuGSCmLV
sbArzWm3yhD++OQowkKJVby5zdKNNfdoeHDDqy7AcpTDKYQQjhvMOAFH3+DKqqDrYzW1Tvgdd+7S
R1dBPICrTXvh1JHwD0uc20U4PXEA5mBiTVUj3IUjL6doQFCkOBmCl8ixTFe5SGuRkSHrIDzdJeeV
udIFuOSkYM+5zrke7MXdkrh5w5eWx8zBzC8RSG3FhLibAEEQJr/yX/dT+6OXoSarNDkm+QCi+aPH
+eR1VSiP8LF+XpVk9CA+K7AK713BG0D+uakYnWp+Ck79ckssqmWbM+wOagkchFndFPFVWXjyPCnd
srIVrAoY4D4nJij8NUeWtEE++S4H+utc3DuPr+qrRddrCO7NTlPmWvo8hlaCu3ODXxApUbeB3I5D
afBiAyAVGA5IQuPPK6Qjin9fPzGt1HFovA655jTWEOGWMKHpqBs3waG+Hknq1HoSqIubuoX0oC2X
8uNkWPMiWj7aws7B4W74wl5KLMIy9wmXg3k+qfMn4z6OYUqyNB6nXEZLhCRNc2O8Y7XAkLyn89S2
qjm6Yb2gY72m9Z/M7YDLYVrEvta6mtKrJUchm++BEbhIMf32n1JIRGBmR5bsfJ6EsiYb6zlQMQE0
V9Zx+IIe8XHi+By/DjosUoyzGGSi6T2iysO+3pAceY2E6uaxlv9v6uKyYuBZuMmQGpIVFK8E0zFM
F5vYlM4GxDVQMHqBrHOlfAI8RMfw7MFz824rCwNHwSbtDXGsvFMjxnUKGN75WfQs3Q53HKrGyyEk
+riD5tcZhdvy2851npNdoNaesW2KsOceGogRCK4rWkHKYUNRAZmqZbarYn2RTkRK7q3OCrbzk7bV
cgy+nZZTq8HLQQqixe27vGLjqmPRva+o6OMpxQi7BQbKD8sBc5q/F3XdHccmZnQU1EcPAK1CiQve
5BHtqWf7eN9s7/sMGDz+ApnAsTZhbkq7oFPDXGI3s5zXKCahAQT0F/45+xRONX2auGrbYund1FG1
4tPK9+LWLiPoeQgRIi970l6jWbTWKikJCCiwmO+H80/tHEcg8Mv75ajY9ck6YYMwNpg2JicCEcb3
4E2HtUKs4ebX/OEpbEkoQUf4w303UPnQR1BPYz0XoGPFNfYE8RxTNKIXBp2TbYuUwYHFdXc5bEQS
HCRwt3BPAMHLwScd3lJP30maD0CAZTC0yL644rsVW0AIeSyo3qehuEK0HqCXyhcqBq9ITExbPbUX
LMmRF5zqg0Z26rgpHHOhrawlVXR2UUfK0nRU9jQaQg59ghJMjwNDo2vND0joLsAVDzSjG30N4IMv
ypuZA9ss0Q8vyXsR/XvzdR7//nh0qOil2ef62HMljMoa/7l57yqV8cOTySJbIftg6Sh4W7xdS3GF
VXrzPrClErsCEAExSw9l3WEhFIexb60KHBBrLJSqpTJrd/FWxQ3UbxAGY9ILEBE6IvYoI333DuIG
JhrFdr6rpzkKzxG+//xUZqMkU2i2DjcUkIV2bhRv07sDrGB1olBxgD8i6v3jF3/1/mImkSWulHRX
RnNMNSwsHolbpOMKPDCCJUZdpvATmV9g4cRfefYUyb+p/frt4bTaWWlLtp7/IwRD/dOh/vv2/KNo
bLVXIUVRe1+ba7qstGJKyp5X7+IFgtOKBjRy2HHx3wzR1MZ4ZcEuUQ4iyCCw4AkXuFh1hQaDSyxF
7l8qjEsJdgBaax2D2dCRyX68OfGZF0776qygqeiWRzX4+6mtdCFoP4E0TdU4ZQxRVnEc+08grY5u
SSjXn/taC11raeGVoWxfa4VPHkCflE4kUwTWAYbNWjuAgTMx9T/I6B3VtK1VsxBHPJPn9mWAoyeX
v18bwWR/ujhNVrSunpBEqXOROn8t4kdY/J//Jf3vh5ArYSOWEDtWWI6saRtZKIx0WwRPFrhbZBOi
UhHKfC7P3Rn3cN6dgBjpKqjChVyJk4JgtaHTurv1Wbr5b6zyddcgJQJf/3DQMLL7AozeNm9OCQ/0
r9IGD8GW6b/xKulbUNi9zzyHxyrRQTKk24sTYVmVo8eKglvp6ZobLu6TcgZI19rCNtmlxAYQeZ65
xZxih5oaA2GBPpY1Ec0iTGLHoeYaDb0aplQ72qbABH3a1iCKbfDY61eO7bTfTq2zOAknCHotO16U
M9nj6zM2gKP/os6BvtQotoUwWcWbU8cDkwWyp/ZHhFKLZBaGOLdjKv10OpP5G4BiPcphy5vDfH88
YIZpLGUv77UIzupTs65XxpautMVIfEiKy9wav38ZPedenDMSYghWD96xn8V7BHQRrsiQirQDyFUC
efHt5VsMEEko7IXr+83TFvA4vWSabZVJsvm4Dd6HOD8+Zwo+AZi1+eYKA3b0dDcS7O/rDGegfkTU
Ifo+ObNBnj6Y0sJuwsPg2dWCSPeo5fSRMpYiB2tDZREtGQlC6bpxfM2z21KWyO7lnnu3w2eB60TR
4YBPDsZVgfH+Y1ioQFVgL1gfTTQgjrVyAl/VVzoP1MCXfpzB5Okj88MwCWiPmCgR0c6iFR1zhWUk
w2toXSIZgl32hzhtF8Ic0RPwB08Q0Qa5xFP1W5tQZxYqTs+20Noapfu0OUuM8R4uZc4iERw09sCN
y5jbBH45uY0JJNtAdTIO1EgWWaW7dFOB7h0qfMt1R9rKX8/xY9MegFTSu6u6uI7m1ZVLviV8pJHB
LlfPAuOHTizcdDEpgTLWf53pFYk0vfe6bQISKCZGINNYfYmrZC6sEgHbUCf8YpsWrhGjgO5Et6uZ
NFZvnWWjMQJmuG0xxNMRC6xirNa2ACLxN3aeveO43auty7HSgqyJkc/p3TDIbEv0J8LVxGKoxQRi
Hh0isD1+uDXSMzcbVLhjhF07L6ucnA15FpqAgb9dVKgcVVeFgcRlQd65zxAgpr4EBIUZzT5f6Cdh
pWT2gyFYur67kH0ROyJAJTB1HvuYTDrlbidew0kKi3GSgM67R7ZhDEMZRJo0U94NblzUk/bRyFqa
eDiYpGr4+ZuCN/rW+DESgae2GY7veldBUygzK/j6bN7grzMNcTwgitg6aemVKwgwE5wXViXQzxNZ
bj0kiqChCseOB/j1SFcXHBkvJ4GqBm+cAzjuWhccD0ozfrt9EjjiE0eb6cTIXy5CP97iRHOcg50+
+jHq42qcQ8hJLfvRDEI0Ysi9Xrw+RGraL5Ht1yNcB+0bNR2cS47sxeOs0S7BvmNOxBNNAp5oOoas
Yt7xz2/Xwuw5a8d0hmbmCvtX7w3QC2L5mNFANlBPcCvGkQhS3/XRr0OXxcEJ22BvFYBDWngGz6V9
diFGIBoJS6zQQ5jUmPCf7mpPIjcEO/XTux6Un/m9GdVQ/TiYe8eLsf/7USD9wadeIyCN7GH89az/
zq40i1xTrcd9DXNgEX/p8JCzKcI0V93VjjHBxnCoDEJGbq/e3z9Z/tMx//sn/+jC3lKqhlr2vANM
HQ9PE6PhsMVoIv1++J2+gIoDSGwo71FtM11e3BzoJ3vt6w0LxH2//3E10p9OxN+v5kfRkShC8s7j
7L7+OLVf9rO9dYKtfXOpb73GfU+yQVg6KHXo4f5R7/yxHTVERSMswDJ5EF0l8dthXNylo/T43O5k
NzWgM1BCEGFh1IthX5Aya4WiwimATHrL6qv/1Q5Lyh9qgd8//kctoKSKZXxMPv6I/x1GP4x/BPtD
uhlQwib2QaPh0y3+/vAV+V+f2v35b1+6CqWndJdYdx8Hh6YMGjneQC3FPaA4w/2PG+O0Bm09HehJ
n7rAnL+w68XZ9Dimwr2Rov7NIBHJDPGP0YhxSo9NsSMJqWxE5YxSAU+YK9VqT+oB50FxR9UOXQ4w
XEOuLS2KfXJiusFIJ/fCAK0haUA4qL2HDPVua2C+dJrArUB/tIhi7zPRetn3bVEdiFZpMYx0xE08
zHDnwVusejE6MJllflu+OL4tMv9hQru9dSxMTpcPPF3ILvC1+IcW88HMSzbChqKUEnakwJJmoooZ
7J5JXTOrF7cRF/Vy1ZU4Fb+ZxcOkXmP3tIK+WjnRpl6A3Rhjc9nMSi9DOB5tHhucG32hdnDcYNVA
ijMdxNbs1clERUEn7zvmeMtPfrkaru3kyaW+6aZMdBrEr+GaMgO5T/NdDjibFYtDu92qWBh4DCWL
DWHvwwSyARZtW6xwCNxRKyTTSsCMp3asCa3XtAJMw8YGV3YPxHGSDgRajMxOD4z+v3GAEH3Zfh+S
HnwXCHNuuoFUsANmcODqbeOOkcpwC4TbxHpmUEC/lmbFtUAy12H/04xspjHN+jxafFb4YXQkUqoK
TN+gjOJqV9jQcPtI0um5/ZYcrIRsuS4mSzfAQ1wG0Bp/xFu0AOWJTx3x0gwwTZpggSP0SJfY83cZ
QfA3oCIkNnPvCCvFfAf9c8iMpCPS6B6cxi2HugxsQiVV+kQ4GnvJ8FIV3/9XF/KVgVthKL7X11AR
RUwToxHtZkdn/vv7I3WWpz+7i99f2h/AZ54maZpGKT0S8/mrhSNGYptMqhVXq/zoykxT7IkHZa92
oyi+fRJoe/Uf4VN/vAaV9ClVMlVL/xnMqmpmpnzuZbo2jCCtvOhGJwoi9HZFutnXV/Mc/P1L//HE
IBzx/33gz1xWPW/V+0Mp0vVnno54QNEMUMK53EZMJYsdamOv7eF/JQ1DqNydhq4LqNq+tsa/clD/
1NuZKpbDkkoT9V9hrGFam+XzVXH3A2E3jlQHzG/zuaFyx5jWtM8XrClWzewFLWDx8VOi06BJf79W
/Hcrs7MjZcE/1Sn+cYip6p8cZ01DU4CELfKgf93B33ZVqUxSPXuZPJIlzp5f8uCxMsdQJpuuABMn
xjfHB6vYcN5WN7t87KCSyYdPyMwxkJYvmOfnlpln52LY+sooI4kQw7S1taQ5bOAsVvaDFpwRn+B/
MN1pbIxGIfrNb+TKV4GAd+ngzvzKGOWh13mKNpOWmEC/8xXFRESfM62JKU9ld2yciytsIQgURCUQ
Q3qtCh/3Rn4pj63cE0S3YmqYuoQ/tCDQLnof9CobddF+3yPneUolVym851BYPXCiMhuv2uDsxBVR
BAINIPJZUYKJbxfbbPyZR9boMzBWBZF+FK9eeW7P8J4m2VnAE4B5br/ctTOOOraBZ+ZZ775++vSl
/WOtM86hEu+6YZvzKWXwmjucPNBwcMEqI/eu+YVuA/MWvOlX+QteSrVOdrSOsEs+tZt+M1oI8WMr
sTmkJ8FYFDPfW0/L+2E5sqouPgMDLgGzfdlmKTVfzQTp/xyzmQS3E3ha+/rED5VOath7aAEDcGgL
MYYITRevCwcCwxnootcn+CXt9fXeoK6RVxG3mjguXPkFR7uTAHVEc6hMCGBIT+FAYGiJSpuTpGsZ
MZRAcj7rghTp6wxHJex43ez5ZyRoPdc5HOOJQfOHetFc0QbXQ4vxO5RVA2fJsYUUKV6J5H32UDNN
jkt0jkt5dJRtIDtrbo5MhHf5JMF1H8eN9zpHeIBfN0dbhqPXnbjSIVmeXR4B32v+OsD+gLxwx1CL
KAhzmWPrD/4gOTA7pMmrDpTMwxRpIUykCRO3nHfsRWBHAhJmE3dmdUfUKTkZKDs1Jp+Rg/uxAVGC
tu6OVJ0+tKB5wBI/ZZDTpAhK0pMEfWXwwB31AzesmiIyhjowfWvuIyOW0KX5scg8vfVqwZNaWBs5
gAC4w5egEVry6ZjG924s9ITjC0q5L3b0W7lbofJetI33hr58hiViTuurjJHGqsGKpfMAD0fF2cK9
KiKXM7zcxxpu3QG/9F6pzxaOOGoVv2GnWFcot8gxIE2A1eFHM60an0MVFFly9rRhdMdM1zqYlHhY
c/yBwWiMTK855Wt2GrilyPWIFSggndNRZTvtO72Ip9fHjyW7phCInReBPZGL8iDAZoNVPf3XpinJ
f9qcLF2SVZFR1n+HMkuxmDW5KCFgHstzNhSLnYYlv9KW4UJwoRTPOW0ZUlJUTOnvargo8RddXA3I
8EXeOP6fY6LpoF1ouye0RygID0/bCbiAan4nIWzYnXra+ahxJALFAFOJDnYHL/Tjkv1RXYIh6qGC
g/UJbu2QRR59waZnP/MT3Y4xfJE2+vlBbiXAJnaBMqYsnCw3P/3KN+KuOXfETdwv5qSO7S2U7AnW
QslCG0cnBl+YJrhZ7zNSIe7SQtYf9x2oi3TS4koSfxMCOSABLu1CIDPqqUsZKP3iJCHSsGZo06aQ
EgcPkjB73BjzX9W28afu5vdb/6NceOTP4+umq9z6eTfwPpPw89gpZ/XjMphdWoQ2qof37sE4ADk2
IsvRm2/AGHBCLf76uIQ3EhCa+sr5hirkuxsVYYQM1JPhS5XMIIlg9btMMcw0ttjCSXbyncPURpNz
1RnEThTBEbY1RW3hA0dHXT5s0KA4gKarM3wKLKP3SvoNEklgUCngd9gpQXaVc9xCIiG0mA1McsQv
aVjN4wMGUR/PkpzPJTqbmzT2qH8w/cOodPc85CuVn0nbtkr35iZsnAioP3R8ed1ujzi9bjHNy1oX
BqOJ5UgNOQy/qmfd4VMiY0mo5oQ+8Z4xhX8i1H+DDo9BvcC+dJj/nQ/SDZsM8CpzamKNYC34pf4d
9qOYXIV0I2GuDNrWeiKQDLQ3lPQAlzudX7K7IklqcF1QiEWUd0+XvJP1+wvKz7uCq46s6hRDv9Z7
4VLad3xTfasirztWtro6rqoz9g5nTNJYR6+dvFMah6I703CDU3caOpKMbSjbfHYkDq+Q1aU9jSHx
zW++O+UWuwUGRd1mGG1ehH7eNsr6sbkRx7KKvxNIU+WOTTCcaYfHF9nBUzxUhs+KHTPDoi6bsMdh
grM1enQj0QTH6DOjFxum0afx6TRulEAj4ePmGzRfxPz2iE9F+oXJyOGJNw9cJdPJJ0S1gR59dS3X
1cQJBTHF5gUmf81bh8AdTKpyN5lTrlo0aToBs/cVZBZ9iwYFr2byCZYiNuuho8tELj46h5fa9D6t
a+0hOmFeNo4xzmkW2iyeWt/ZjkX+fjhVNTuu0em0uRuthB3ko3FOyvISAI5j1se6p0Bn6T3RdTao
TI5QTRUsMPVxuWuQWeepX8Ir7zw0ibjqQVRrQ5cyhh1GBnPMd+A+D3JDlb4lDZts8Hn2X7M31cCK
NGL8/uRtuOcWTzFeXt2mfy+IJfFPXTRVqKnpimGRlfijd4+at25orxb8DsfqBG6zZpuAXbBBU9fI
ewJING4ooNLwPbGKo70KXpjVg+sS3lkENMNW6EpD4hBypxpDq8PnbXwHfmIaiyEjZlyn7FTy8jFp
RXL23eJ8emohtl4SurE7cyGbhBGwbIBg1AIrDP+OsBVXGRSjFBx385yRv4wvZGRXVBasR1YMKgLw
/+iQkFfuWn5KIiLnFnr1Sz2RYYafhdm66SuYYs7qi76DZQUqSQrbUj1oqnt8usyK87N8SEbhKRn/
45b+sbOyTNOQTVJFFEP/AUvpqvhI0iRP1y8EM7toxadgLSudwU3dV+cDLiyhZCK4UXEdvfInZKjv
MBWBJC1Ny32IaZ05S+F0spWP2h0Gs4vEl/j/FDqdCZiCubyI9VBJBtEDK2c0XA60z45wgZYNLnEQ
OzevJplDonfoxGC/TM+m9zFHGQo9JNmCgzmXy2Bw1ikuRb8khwPLO96gAVsfaZcE1wXMXzP4BQ2K
JMuVp53rWeq1eLEwHEUBVfUFMrQ7Zj7S8BncwV62Jgs7sf9+P//Ykfx+O3/gaqUcpZ/k9cJlgFEe
FeECp+vbAkdyqHfN1fwQjt1+W6sKmwkIyStpqBCUUPbj9bFnHW6zdCsvKU0wAuzxhcixwr+vOcep
z65rIYI6M40QBgkUTya6gv/3iyfW8r/bbJKCZNWQ+R//+UG9iVtNf9/E+L4udwkFyMfl/KMSiYuu
peJLwHZHMbStXXFQjjQKEwzQZzQCeMtnxLZ+N2M6Es7SwssgKiguvUMEDbvyPxX2CijvmC4hfGZP
LaZW6RyJLh1BDmG6/WEkc6a0Ad0OiYi/drnCmxKK+9nwNbSKKXj5pwehrEuve22gHljbGqrpFd/3
z9utLoorb9iuT930hS1QmzEo0Z38aKswTVGrk2/eHXoBGOdj+qlx161LO+ZgqpvORDEnA/6boVRF
Zcwwj+Zn+pniR8QbOxYxVuS4DAO5GISVc9QZsVIMvOaELjdj+oOIGswR4cYSazlKGMhmcI+BfL5r
R/ymohU5AQb3b4sZlx3iohK59a9KvTnLcDzOcDYkqEGZByETotG6LLuyWsQ0B970a8VZJ1O24zKP
lMe0S6gUE6VL47rvb0uFw4RKuMPYdeLZ6/V9SVt3Zxq1Fq6vEXx3HWi7nCCYPYQSzhrA+toGyIki
AP6ACND/i5+xliII89oXnBKTss9CKGiO6QcGr2/1yD+rBs9hSezi5LkF3+kIwSD5a0CvOmgv5tng
eE16NwJPDgwpMieyJzUnGsK2B24jf1+mf4q10mVZMyVRk2VJ+omLhFUkpYb6IJvVQJYBF9YeHyS7
j/p7QE5eOKZ1CzBrGfRwo60nS6JQv7+Lf4Ezfwi10mVNkS1TkWRTkn8cRea7LaTmqZKINB5Px0QT
drwipx4G0CNnoz2uU0txSzBUz5p94Oz+4xb8YZjwH5/+A05WQkF4Z4byWA/9gx/bq/pEr+5mxGSt
AsIw8iFpgdSW9h5/IXs9cK6I404lUa6XEDhAc/9+Ob/u+A947j8u50e9LapZIVolN2NjLGnuiTv9
TPCgcKf9G86TZyEZx469J29e2XR93WDeAykcxpuN0MWvAnmSkYnw/O9X9ed1oosShARdVC3t502K
dTOOXhLivvGOc4wB+ISUxynTWwIi+0TsYWfsbcNZZvM+rXmN0YDBK0OA96/MnT/tq1zD/7+SH/dH
iGS5yGNSqjZdZu34PT0dzMHLjpz+y3lW+HMoJdmg3gl7A7eNvIPq3BF5xwNSISmu7877tOoiIvuL
czCamEO6cRRgILcD+kkqhU1R2TVSONLbeLyo/a+wdk6o4nrzzd/v6a/hzH896d++Sdf0/oa4qbeX
fjc07ilsDRtXfsJZ3/hNMfBegZ30p4Z/gjX5tA+K6/cXi9Jy6SRmxuLy3tb25Xz0Z9vGxaxCqdzB
cYiX4BXrz8s3QoLe/BqWBP9ZbhQYCGLh0Sbj779fvvqHAlL//UH8ZKnUTZS8My6/zT2ehb/y/4ew
M2tSVcvW6C8iQkBAXmlEUBHs9cXQzJRGERUF5NffsbIqbtXd98Q5Uady595p2sBq5ppzfuMrvAFd
Az80JvXxz+R22Onip7AB20Y3axKGqYWWsGcd2XgZJ/ZohDVhL5Tv1j+aBv5FvuD/vLc/IrGyVnpq
aoo5vf7YpC8JVq2KkcogkI7gVjZiT8APcpVa5u6Mhvvvr432F83r/+f1/whdLqn8fOkJ12awctAI
hbJDr9zDAjgArFgGNpIk9pLmDrFT+fXdLWwl+uk8duvJUQqogowbiZr8YXO3sXy0kSpQPu87tLHj
8zhbYLnHrbb/YWqp/3TVRNb+vwZkqh4usp5x1Zp4TadlaCK0AJB/YlFMnSWZi3kEGpU2cqY6ex5h
IbSO1Qg1JepZpIX/sDkNxFT+mwmi/xFClYNLv/yovJ813CjLsPY9d5/apHSm9F5bs2k/mG7Twt5P
me7lnkgI39b5/LaprSbC7WY44ciw61vej4A+43uLG28U4a0JQ/xuubk1cmiPnWqWc6ZMfR29T9dV
4ryt+PCD6B0hvnu31DNUPWIjxBnfyj8cGJS/XspUvAAVta8qvwHwf13v9q621yTl8z0Q7Wfzh5WN
ZoCl51E3jy7wm3eti9Hc6pzMOCF8Cwfuvx+m8l/Z4zFO//MO/pjDl65re5JYTKUxUlZ8JTj7f+9h
wdDL7WKlIBqdGMC4B1PZpv3b3t58eh+s93yp/BCzToQJ+L5am3gR5z4FMnr7usW6HjqNOwXW49Mz
FBjhj/5G99aP2rvbw/k2pDyfHsY0HesvGszp+ti9EXl1mOVurImtWMFo0Vjfz8bGvXQUjwoncBPR
X9HaTYJN6U4LwqM8BbeD2ymNLswJFPoLMuuFZe8aR59RxAlFSoPZs2clH50pg0O3mGHE7sUfxKEs
ji/CtU1MzY1tk18nwEmcM8ce6BV/f5mVv14p/3OV/1iN7r1EuRwu3OfXEG/pQYDlx7JlpMpzDvsO
Nxn6nbW4eQ2e2rn99y9u/vWk/s+L/7EUGfX18H6KXWaMfNkqO5bDvTnEEoydG1tzY7ysVjhCE+lI
9iX36D0T5tj0TJAzZyl/qSOC/7s1v46/mPTXzp5s0HDa9FORkxxH7+Ht11r347yjYHGL872gINGG
hNcsrUDe3TYjLnA5GFInvtnfBxt3+fH2ioN6D69uuPnybxk1vnqL65SVDTpCDHrp769C/y8Kjrg/
9voGGQ/Z/H9lN8lI1PxA0wC3YEyTzoSs3/BEmfoGmxboEU1coA57DoRtsPz5gg3MFwbNnuei/Bu+
9oVqFeScwjIK+mTa0f2zzQr6gBnhwK1srvHdi1kj/v5t/1XeG9NBRVU0Q5Z7ek/c3P9aIepa/hhS
wfy8s1SRWh5OMcwewr8Qi1zPj1qbDhN7xb4QX+j6/oex87vA/rkA//fL/7E8fOpeV9B0wth5DXHX
dvbPb0LRzGIVBtW2pBditLwPD+sTVfmhsJYf+BXOPxFm3LT/mNPNDvsiJJ1hgKMwMh97xLmJPnU6
QRcfqzew4FYWi1F5cM6puzjH8d9fvr9c3v77/f8x8Tq5MZpMbCAdpr2UH5t4OgaRQrB4Oi0Tlyjq
JTodvXyo0pouvNvNYzQhTUoacmfGVD22BSui1We/aN2AgiWfgSx3OtO+/+FWU8v4i93uv9/sHxM1
ebVZ+kw0pCXu1LSmJ8xWpxlx1JzejnlLrCCPUZ25s49L+otk3bSw9vSxRbUzk7DL7sYW5Pio/Ip2
YRhcAzfc6c7XAFPJHuFFu1nO+99+PWot1uR6TC8qzW6cw2sKlI6Oqzj8EIcI7SNCi5HZG2eVvcZc
0mlnYyCedMKDtLLfPetb+v6mBmQzX/P4zFeMqXWL6P9mQSQJbbbVxdU7vy0Kn/SU17u/v6d/GRQg
ZNIHAygDTIk/goJDV770e+9ZrNh1aCyh0yMwl/IsCxNa4Ej8UX2LtVESaENaXUBrAjtZoZdxM5cl
Dg7xGigvgrsXxmqIRi5BCqIFMyh6Id5OAWjtvm9dLJtGNBCySN7I41dYpvzrnA7V9YV1S294w45S
jw1HW9OHQvHevYEYp0wT9DfwwWDRvn1EJ+BUKHt/YEDjJvsPe7chhsOfc1OT+8QNRA7Uxf44NEuJ
+h7kLfkladYH0Uki2jO+OxKMF1Z5GmjWnyM9NhmCIzZz1Ny0hz/sBj0sxVJGQG5Bjepc1IzN1e0D
p3lMUe+g2KW8q55uS9g2G3JqDkNlgjWFSzcwabN9llum1x0/y8GIdiGZBG5hk09DtwIv0P8sNWGp
TJ7IamaoYHJOAX1bhnKjxz2qlxxnMpu2nx/EOPcpbTZ/PzZkaoF/EVMZdKWTShhoHFT/n3Gu+mnk
MlXKVRNQHnCUECYoXEO44zi50N0E6lR47wFtGKrYxKKvFqgbQD2JR3cVXLXXEHLUkE7RCfZh6Ipp
axROuQNSs88NMAZbx7OiP4eoCqRNxyf5PvtgpyZoKpc4dchHbXBooS3ClyfdJN815JKIPtcPYY3H
vdC+Eh2BrkWTKl/5TzPF1+bMP5SvCd+2H6plMB6as/pFlVP9Qigi/tC+qGiqX8n9u1TiFyoxihA4
UjVAcjE/pDXAhINkjCrDqVGoUlZMHXLO3dYEI3kknUx99PgBVLjku+xoiH/lC8lJLHOzI66KlyMJ
h+woiZ/gYSnsvIo1D6aShwxhwXft1lzwnLRcoqzttt2WF+NxwtGLP0zAZuJVAJLhrtdi/EWPVPdV
b2msSI6HPSW6hDoBMtGrk2G6sy4x9rxT0VUwcEswlE2pNcQNNix4gPV+DWT/ZSP7NC0dINp9Kyxq
79sq6FPPB42ImAnsbuoGuwlSVhgoYPJ8LB/gJIKrgmv2HlUBIK9RATgZT2vgVNxe94nla+v1BTXd
QwcFaT8RvbXwaxHQBZfF6Eo0zn47zGMaeFFlp2iLZddwG1CTPHBUgTRxx/CwYHC6ikM60VHR2pr+
FexnDt2l8xCGnXR+6eoKfOWVYo4C/uax6AvIE2RbMOanEtpvMk9xHL3MM/w4jGEHigg1E/hkKvMO
TJOo9XH5CdRNEVRYYnQM0cuaPDGOGLfhIzSGgyCHONkDXwjbYHSZ60E9qWHvyhDoBXFIRJUVHYku
rE1YWWBdOeoE5QKF/OZBnAVPNyZPHN78BgANek94MsJ0rwxaMGvXSJrB4+XdCVagPm1ikyq1TD8Y
WfOdBgTqcaqgRBk7gZaGqUlZgEI1pC2VjQB0J1dnQJEBIT5YhaedEwhchiXodhOJMA0D5LCEgxTW
WAjNhWAYJqsn7eCVQ7avoeSmY8lrgxuVcQiFANN7EHRK7pkg4EOlXmDwxavWU9gtbs5PcrA4gpB0
iQC+B09YYlKULCrufLGUvKdYogHP0eZnt57gHhKxEq3W0JHSfTJ74SpX4ZBroGDKPWXD+4WCe4eE
lYRCs8HtvcUZgWqzkYD5VsDK0ikMOegHyVwB/mlGh7m0BG8DnRqmxOTNOBL8qzdj1SBdqIwy1Og9
L58c9ocpspVzilAdNwMXfw9si7L5+/j4NXJrYEpmYcXoAxswfHNbE6iIMLWxDby4N7BuN4ClJR8e
bCmywHSfLYgTfzJg+gzoGSTsk6BrVpsrlHvmCWr+b8rMYTbUXRn7G+gqEW8bcKkEY1oGXAenA+04
lFsyvoxj78WBhAFXhRlGMQYBfB/eqdjrmhEsZAE1hn0FlnlIy7038ITZNOsaSLkUyNbAL1ZQ+sZ4
TuH8ffcFcS8Hgod9CswCQNZ4OPBTu49J+c3pBxmEvwtdtjpZQzEQbhBuxaGzEbb3YAoN6IroM6m7
UoFiejy92wQaIN6SvDcaZhU3gfxJe/+ohQ/fwmZFLisos7AyXhOBvOoj6JJJ+AxVXLOQUtGHAKKD
BXx4GRNKBMYLLXPxI81pYpa54opHZETiGxqfeH5bjw8ebQ24U6W0uSOqwcPcAIydQLJ4k4PIoFIK
/uML0rseN8FtUhzBaA8HU4Orh60l4gB09i5m2VxRSoB8nksgAYX7kOLGVgB6VxLSXopBqXlCYYRN
qQxqssHNUuxZZFlAQrce2yc2EBXijtYrZ2CosP8G9nPsJsm4AVpp0FxsDt8eWGWcSjVx3TAKo20M
t0sTA2hsmUblvPbFtL7zud9wiB9O7iCCYeAneNAU7j2iHRO60ROf60vM34d4VpN0Maki9YECcifh
KyUB2qQV3ZR+uVbwZ33i9flm6dBGV/pl/OcMwwUHGvRIeGa2mDJCLhwBd/f4F2Dfb6+ID37h16Fo
XmLvxK8CfKODK7QxMkkSMjVOGsz35/Jh9dzGe+E7dl2gZYnQetHnzWS5zBEn0hqAI6Ywbc4j/Vwy
jpTzIIBNiNElGxI+wctfc8puO/3dt4o12yyQ2C29IjKFWtoSS5yA2TOFoW6fVlB48/M88aiOxb8P
bRqnIdwbULodtbQkN051Gf06lP5uef/mfT7WuXguOs1j1C/zZM5fKv6NOrX09b9/f6x52XyZRgqT
n/4lzO6WvXO1pqRNEuh45SfVsZ4Q2WeUNdOl+mXMpFk2Jxz7kk0alB4UEPeMqlm91Wa52BAmNLar
s2T9Dq6Ug8nKy4K5dVjRIfnEJ3tZMEjQS1NW3wEgb2w5ohuSPhH41d9aZHyL9Vz6/YqUaN5H+G+b
k+KkRpeTOTEm1B6NibocgJCY6ivQ7hvc6EMK69kCV4mfg8AA7uCOxQLcLOwIemN9DK6XlZZiGTTz
uwA5r0z/tRJs44J0C/jL8OrzFJJPy84U/DjoVrTQzAT4hgEtuIxxJPO0kzWwzqD+sJVobNNsWtSg
++HDbVx5XGBHCFreSac4/4GzYxQGD9Cv+Hj6fZziIf2TOzt4NVt+36vsB+xKhKtEqxizEQW+gAaZ
NNDgoA4+gwWQFeYe3fFDxgJrlgPMNCIDp0Jq9sGBM4Xs9IBkQsYbNfBa8Q8KG7pxX7Cp3yyc2vBB
STUZMbfcDD4mp4cpQCcc4VljRleeV2U+FnjhdL5CD28m6HljhRmP9p/poGF7oo3M8X1Y+/JXh5EA
zLtRw2yTRupQoqzBjOXdZgsVFE7ti+er0R2AIXn6hqCB+jVPfPXMrTQsxwLVWa4u0AYVtyWNQ1D/
FlZWG9CPQQaeHz6BwvQ33IS3KN7AEzhJiTcyS/ooXwD6jNDAutTVwfPJXAhBwtN4M+2MyCUcQNdF
IoVkEayuX4478K8qbykL2uGNhUO4L9P5NS7wHsgDgQ5EYSdeh+WPP/lK1MFzAHa1nnbHrkOrGLDB
ajSYViBX4TdD6GXhtS9BJiyhAE0pLD5Pbta2di5uybnlOkR2ABMTTOXo5QqaXIrfi4739nMi6LDZ
GD8J78HZrgfjJiTlDqZNAR0IHYoHCD8vsUReWOxY0rjBfVcsg+ImqDgw0FcKDz8jMhM3tY+1MTCG
YfcD/wg48233YqMniYnvquAJQ4ITL+1DOOMKAvIJbjBYBeMR6gOmFgNWPuI2j9wDy21lnahNcTJV
sLxhg3p73SYHu/FelQGYGDwab8Dj30RHBr4NgKABh3W26PTIhw+ANEVpTRII5v2ZhrqTvQuMPPcS
s/KM6yWsUp5YhfQxw6uGxFl2g08fgtbxJ+IxWEN2kGrQ66qsqQfYURttTBYdhzWANpTLOBezJ44f
loKcQY+lGYJfRmoRZxjJtfMEvm5vKuxmc/wf+8GTvbicP3BpTnfFvAoH9KwNHGNrbhXhPP9rSk/3
drNu1jLHHc5DT+42rpw4MeEURqaDVuhzKZzD6TqStzTMcDwaxtA2iTTKcXmi0YOVDkYWXg3Mr7j0
pBCbUqcSlHYvW+sgkA16tenTiji1MUyJCcJDcGdPS4g0oFPiFVEBxgU8O5JC3XkDcYVhGzbgo3U8
3fEJ2ZRUFftzFWsN3P2GGpGBObwtZHyFWp6DIJDPmy/Ega/bJvNKvEsW4mENb/z3sMQhiJiKXoeF
IejMlzXW5uLgxKlIsJp/LY8F67k8m4t/b0aXNXQt8UAaOC/r+ov++3VxZkkvz0oMHXqvzowFWnAc
6hE445Eu/rX+0hZKXJx7PBipotEOH1hYftH6/g7GMg9CrwwBFvOM+7abXa98q0xvW2Wq8BNjolPJ
baPXrkiHyryLSNYUrEVzOVK/5ajYtC8S4aQU4alvZDK338b993uVPPqPuRPp9Pi6knJCQsODcsH8
HoAK54hBPvsOmo3YHU8J/sVGzYRDYA87tWKYzLSdMr4FMtjYLHrOczrFHtEN20n53LLIs3JNtIgM
ockRw+Sd0Iq8yidQ/MJ2Im3vmCzTpFYczYW+17H3qM4YtX8xOBcah9HH+jKvpmVw+zVc/91ShU01
9ieusZBwAYG8wyoPWQHh5IhO1BmqOAm7LfJVuQcUF2kCUHZxXBCcUtBDJKM/VAd1vCAKgN8AnKFG
y77wknhNAZfjE29sFVbzFw4GELJS4Ox3EJ3PH5JAp0zojBT2afzsZ9LI5KNj2XYCMjx5Emqr/jVS
AiUW/SDmgvfltzPQsRzjTA5zg4CzHazemQkWVIpuvCAhIuBtEaWXCzjnqEs/Ixi9U0TtbJe8cdxk
dLqJnhOCSNpU6GVkhUWQxAbItrYU0Kl6wpqE+EXjGHEjiVsGJ5ZAl+AkRIm7b2wkqeN2R1/Xqjkp
/7qlMIr18ZujQ7lkMcIdsPJLsOvKON9/OCJhVuVndIGRy5VsoK/z/AcnkZ3kfxvO5TSgtZKkweQw
7RMY5Aj71Uhe6HzqBL+H9zBBvgX7EShqye5v+ipORspIWgpALnpN0IoSHXK/vsFD0RWXTtvZYMrO
e1TYXxU45BrPh6Gfg2N7eBvr3xprk4xdCPjlCdWFnMVBnfWDcpT+wET3ObVSl4bvQMfyDaQ2RreQ
XFvSPYjvZq+JgnOL7CtE5NwVAXAWR8IsLmKYEX5GbvEzRQaIQlCgkLsvNhF27GoKL4CQrd2+gycu
BzlZJUFpV/0LXX0UeHnHAh8oUhPilipx7Zsc4OlF998nwF0IGuglnyXwQl/iXMUhuxyDvoMZNNGw
4b1F3UT+NYN/r42vX4MAjAlqfN8RR3c7YHH0MS3zSPrSGETQ7QlCHsd2Qp8mGuEppyvijx4BJx8U
O3Hxiwh0OAJD2PczFnzxf7HiixPB4wc7DM4LhAKoEgvOVD2mldiw2QT319l1Vv50Y45RbhL08R3j
opQxXYYYa3Ncr7iQ2uhSsmu3p/v4Pv7Q+Yy9Mfbb1405F1bHyi4Rj0YPKMyGk5VCYfmwHPi9nRoq
EZbD9Al3OMbJnuLDBn1DlMTRNqL/yslDzF6cD/8i28ciokseujKOFTh70ZwsQJezlHCgmkixwgBL
R527M0jHvEBQHkaKr/XsXtTsYBeEUAww+aIpdEkzan/X393JiK+S1eflaHN+mKwGfafeYEbjDXa6
+KmOUTF/qIhLKNTqu9eppslrV59ogGtPtIfj6rzne7BgwhtZ7ztZnx90Gxpj2w0H4lV94tsDDoPU
SE7ZnqZx0tMrsf2eIMiJZ2lPJk1oF7fbdCcUO4hGsWzvNnyb7f/9h7x5AFvawz7N9vw6jQUbGR4A
T8XzsVlt+Cd5o4o/LvFl//65LfgRVRce/fuw398sxHNg3/xwHyteAs1RNyYRcVtoxEINC27HYa4Y
IXw9p8tBrG41NsQbA6idGNsMC9ILkUYN8IBhM2IbHRkMCdUhaOA4qY4+wgwBE7fM7QVw6JiMOuF3
DoH7NrxCo6diFNxwxbr6emDOaKPm5KA5nIjEc7HtqqRdX5RqkpEA8DOkcKjFqZaf1fxujSvQY4L3
CMMDjzbnilFAMr8N65MEXjLheCtQvNC+J7jAwBnrLMC3ClreO640KtmQj0cSldzFI5bH1HPmaAe+
IRJAvcVhAJAZUSzujMR8yNtoo+FahQ/4RpfRvsLHupuok/fPfVmGn3VDG9aVl6M9Wpx9x+qpiHkV
Mg0hPAwi4ttCFUvIipAjQk+EhdFCDbAzAv/UAeMo3B4rihQmSHUvBOLq+BLL2EmnxxvWfh0mktJQ
Fd4deJvLK878XCg6P+GqGTjefb5UbK6B2GD4K+/7y3Qjh/qk2fVwHU9P8lydo0m5b24vRjhcXURf
r5NhMEJRKjA4+bsJYQMJ0FyJloA8vWot9onHTyVYhaWgHrenAlfpky5UXQh+7RzyYhG+1y1LmBh5
3YbxJP4wC8uY925MfPIYWHwZXzWD5U4Sswya1X1WxMammRqn++w5e+yf+fA5gxiwJ0+w/0ybabUv
4+fsUNIJ2luRpwikDYIQaUPX+ao35fCyv72t9/4y/kzTrTnmf6fnTNo8Z2V8T5l6tG+Fg28Qvtff
/UZbqLPuK12SxZ+rzokbTSt5/CA1v1RFLmIpnqhe8LyxOUYxtjDH2K0v1Ik51tcqN1hfd/519w7V
SbsoYnjQGTOlWFFHQjFGOu0KfgES6vK6BN2wzMYt/1cndWSOLzx7w3bxZsRkoPQ49EFHOIkdArC7
I/JW73UZ3pcf99S3X34JkSZo/Xopk20jPH4QRL9BFH2Ot4gjJl+fy8H5HpXzHt+L4OC+/I2j09ru
43+wLOaH83NZJkNqDdR5+Lf7EjmLiLyzgSN+/dm36TIWjwSz8Tiyi9D8ewTZLP52X+Y7ddJfs8SP
azCvj+Adg0YJUKmPixGDfZhHEMUQQbAB8K9iKpnMtyKUJxAfaE1smUQsL4LOOeURs44BLRyJjBBD
VxKcCmcRPcKNFMtn3ZdCIbkV2wdWHnja4SmNFAin5IXsobNEBv/29AgCGAe4vk3aDsEhekz/EiDI
n8txM/n4r1D1Gl6396Y5M3wPM7+3ffgSeWYSpgsswIYXgPJ4SpCbfvvtOVmii8siUsrxm0JeAhDt
Er3WA5Bfxse9Hi+/RBeE9ek6Xwuo0oLqL3LWrbRHe6Iv8rO++GwPhHA53cqWgVSEdAYJ5aOqYe4Z
gLveGOGVvct40s6lzfOTGjY3dhtsi0ONfW3wnawMUc5NVr8ziRUB2605G8p988Hwc/PcqDB+Nvqu
hywc7PnueYJG/TzpjXXYtRuY4i3TrWI5J8QFohiz3LMliFX/sZI3dA7qkRJ9drCGVvx+vbmsmL7s
YIV14Vo+N9cT5syTvjBLnYuH3cZyjO0pBVw5yDCdvo2RXPIueSO30bvvpJ2TVjbwHb6pER2hr0Fb
OmDVcIj4Nj3/hkdVmPwojQ1WD1oM2EHeQbq5jtVpftamkChM9ApvR/nasLb++nv3uBDq/AaYZS6W
KHy52di9fNPh/JXPb1QqqqUZHLaXKIuAFh+46uDg9IW+oJrZxXKs7bvf/x8UuzcbUF2gnQ5L2uuY
LiL0kSyF9P1f0d01X3hmBpv+wsBu7nW16jVNHMjuzun448vT1rsHzznWFTNpRfwxauDcVNs0rEGH
1CytCFIRD+DTjgxVx2L6vn5vXzg93NbXNR9MizVESsLJtcPmtpwoW9FKWmD0ZEzx6XaBpxK3wpkl
55ssCE6EK6wnrgK2ZLZN6d2A/SpeCO/NxSu4TDSuwGDBoEtBPFzPaKCm1yMmWuOC1JXYUZsAVlFI
hEcB7UhKk2PysQgFt0LMDA7yrDQm+kNhkgnwfIO/mSfMQ7BxBAVMYZPO3BnDRBguqptuvNToRcxn
bAXFClISp09AlYqD0o6jqUhyckwXqWRGLV7pAjwB44mspJgfcpxNtDm1mVEP7zWiAHoV+Eg4zdx9
c9aDjEk6GA8L/CLngykRxL4fVngZSqP7tj/tTwc0nfWn8qI/pWmswqyA3CKesEZ0h++JF4QQsnFm
u06uE4QeW/DYoflFFpvltJtc5vWMSrUk2/Lm/dNuxDA/Pam4bKTw4hWv2fXg1M36BmlyMOyri3f+
ZShQUL3UHF7uww5kHu5sQBacojililshuMLtJ/suFCQwSTrix3fFrfujokGAsS1wbnx6OlYFZvwB
7aKOjYOHkVSNxnZPd1uvjg8opDlraZGmTU0TsqeNMbgA5jfWpyFCI0U9bTDbnLfsQJgrF9sbPZ6P
1eCxusvz930isZJiSpKM5LvbofanlKV5ujS6Zbv8tm01X8SX0PCp+ZSjhFtFqp+xJI8RZCARvqCS
Wt2OkC/ZhiuuR2q/URTj3oU1HKLlF6UQYQiL+yYddVc40lC+j1qssOYiiuC2Is1QLeLjAd0chCjo
tFl5bRJPLB3Yx8P8QHJ3RaqHtmJxrfAfwmPU0kNl2ovbr0NfaDC1RTf7zFG5DxA+wBPDOYjM6BRf
K9nhzO59KCVwVHs72Q+LZu68PiAY7Yc0L1+zN5WrtwB/Scbykozetcvq1918M1820kjDc7h2AYf2
ocO9+cXJ47BOGjfvj6RBXPBxIKYc1g1tHBevpCRnxvJ1qWqzx2epN+6ntXOS+TghXuyXPB/otn6N
BvXshf0IoAVj+iHrimKxpG51PRnxY3ujbErHG+CVfYq15cCXLwscdY5341RLovRuYux9sIsTSFdq
ZNgyYoxpTNsLbRZh1QVIV41HUJHKVj0p9a5fCkeiy1qXx90rJErS+tNH35EHy1+jgw4nVVjdbibN
VTLX6kzOlo96yap7QHiqDNt6qN4DIxtWif96uAl1C/mEy0Xx8S4YgLdrvt4Py0YZltS7ORI9VvVh
ySflbSjkgHFJN6IBseozuOhOkwWl6V4xyDWmZgV6z+ZHF5KjmxphFxQylDwwEZ6oqu0P0iHsqeVj
+g7T/qyPKcFtJN4m6UAo4ZjT0VzAVW+Xh37IUsL8Kkr8R4ddPUTJUf1o+vTSTl8YsYHsPezuDzeT
twXWvKQhJLt5THRVeLRTZ6hH3HqT6m/rVTstHR4WN6pOpf+GbNVMX+qYnrHDI4ChYtC7h2XI3akO
w4fhmZSm6Eekj7+ywJl2MNZpmTg+b05izCqWJtWiAQVJW3t1Pl8aD11fqyFSm/PtMlIyq/jqjnmy
PSTuoQ2fyihZEhI/Yfn1oldildXs8F2u24cjCjq4X01IoX1nxwvK3j0uAuosH+ZM+SkO0vWIYwiJ
o/mFvH+kT4sTJfnv5GjWWIjRNdlbHHBfetAsO0QopZhz1gmEUAWFTzb/DxJASE3Ig4GwEbojdjsm
A59G5vILvR4wuBfqdRv506xAOL0vDC/7ksiznnv5BD8rPuYTRyAXZkHAjAZoCvU9R17uaZ2dhkzh
ATUi3vZXD4gOnTvVTv9m/HG8mlZ+crPln3vPlrEzOerFUL0G5vT6nl9BdVP9yvxC8hqZPn9uEaSM
V+58lxSuaRyFvRRjJkynxzj3i6lahW3ckWw15wPJr0k5gdYo8ayuFe+OzzUXPLMyOK6YA8wKg3qb
R28FiYzwMOEqXKa3ebEczPqTevWeyQTHBKnfL+Cp5+cZZ27O+IQGk97yRQ89GkhkjwgcAdRi8IL7
EEqpyjKgJ6MTnBj7fE2UtyFjteziZ5B9P8mdE8tVLHhCso+FIQ4qtWAYEB3o1G9qGzjvQbUfLO6F
HTbI91Sblbwn7oldgo0tHJB+fdMqUudjClgv6y/bNl+v5yZC9Vpu+wueOzJtGKkdmAwm0fVEH+1n
x7LCiYxlJflBmsZa/YLPhYU7eDBSxxYs+M56Ci18alE18t67dJNuGIYOW2o0v2B/BtQMeVwJuZ3z
vN+j++i1IV0BR5llN0JmXY8HywFe8wSzvCvFV/e8JV73sqp+kvi66ShsiH3fCCpf2ZqxAuUQnee2
mPRn6Zrs/rjF5DyJ7sffCKw/+8wGs/rcnZVtS+1xocUIsR9cCtPynrR7gXJl0JL+rOxl+WPOaZ+9
LXqzEt8SHA+APH8/6U6lIeTcfSyk5bKIqPEfmAABgTclF4hNLWMA+NsuTB+0bx9ZMKLrzFZSxwBX
ibgbJw0VJbbY1ojjuV/8Ild4A60Lq5Sv55nb0QihsMXv0GnG/a8f9o2w3lYUC1Zzjg0FTakPW6NI
lAFUQXdnq8wKjmagBE27QuCoODJUZ8IfgjUkaDwYfjvs0P2AVngwzG+7fLmIDrvCeVZDhoXeha2r
0whEugMW6NP5MBIAT6T2523lnc31Yth8eF7qIZXPb+Q9bGQsCQcOYB20aKHtU60aGDOjC7In+Tqu
heEwzHQGmBBdWixqn54FbLg1Jvf9AOMbwUFvGQaMNGrnvjo/fOO6A47AxFi4ooYz8N8/7F6HnRzm
p/xm5ex6i/suZYOH56uA8LE5B7aAlXHDpAxYOG/dyuEC06HBLKKv7AN0UxBm0I6iF8Yd5GMNrnYB
B4wV6oEmdY04MIdj1Qk6aE927qwI6L3psT/LHvILhP/ynr92R5kCCE8X9r4Z8cqiQfHz45NzexgU
ksC+K4lzeNkCL8YsAXCMbox214+YOY0gsWKrUNrvH3wfchkAovUJMWpSthoxKg0nFA9p1qLHHPYc
Sl7ai794JNLaVNgvGBt1QnagiAXF927JJENu4EabOVTYat+sYLYNvqXjS8NISswWFl7z+GAd/aYB
niWUJ24NCPhPnmPP6YflidtXB2Rb5kzew5JPEElTTqHlNge8/l3tIKoTSHWGBYQGHwDTsEDQPH7o
hGHeb/jcRs5fk1bQ88kfAoyr5tT8SrtI7A4NPEX7ARhHy+DV55+QMJPGvUBDzmIDF8RWlFu2vO/a
7/75TmPyQtsQ15N11DYdDIrwseKT1yeOZ2/rek5PZSDtkbw2PnbK8Mnp3acdr7ZfHdZXNhp7NpcM
yixc3VNvWzAWAHg8bL7+6xvUMlf6ahm+B9iyVvN0aPuUYSmz8GGPaTgSDSBYD2EZoWGjZeFOxLzE
bEgNud5tzGhRvj+zJ5ubKtYJY8/140JL6wNOMdL68aV13ILniduONJgbxC35RJz2eAcLOWRM6Zym
uagsJk2Un7gdt1MDcImomqNMI1a2BN52jlcHJpeVLdKcA3QmxNm09PQFk1ijlLUiJTeARyk5+RYy
35Y7yn/G5gpddHlYP2mbWJIUMaDNLcyTcRAgY+aLvmakvCiEH9aDNdTo4yF+r4wxDj/rZDzYaSOJ
g9NtWYTGhmRaPrv8tPMBYuIu5rhMyP5ZSbR7zJQdY2jzifjk4nSnRHzK/FR94d69z5b5nkVH5UDH
Aofsm9Dh6jwPbgt46Mpq5RBRHFSHM/MDFyveE//tmjm0Xrjeq9esXVb7HvAR2j725JKTPWMcBsuY
ThoGmPKT07jORZgrbDi0K//ykqQ16b/mR6SFE/rD1RAUf++bh99P4AKAarACsUybR+4iueznwy23
sDjY7J4cBFiyyAScbh9LBeVFY+8U8saHZfi2vsclSTgwFpgbnW8/r3jX39ZxCuSXDQYJ9336OJkC
G41GUWFUxIdjxfaErmj2QET9k1M6M3eHELb5J7VAi3zgnTVehRL86tckpMmpkFA6eK+bA+qB3Z9v
KmpIpSdTuFattMcxzW5IjSEtqm3iQSH3rq2udWR4spngMn0OFl//96+EDQcCxvu4Ikw7eGZnN32b
73kSnWp0K14IdggI32z7xtF1rwVt8FzL9ivEPowYRKLth6IhhKDfR7Fi8z0MWDaVnpPtejiACWcD
u+vEdsQ3RkGKR6z+rTwt6BbFxuoIJgq4Pf8RcGETUl0mg3JmvsmxSFHWP0vkVZ+QTqaysJlAShUM
4JiJu8l2SWYUDRWx6fp5RoTfkqrdk5FBFS8jFgDexIz9RNA5qsbWJV8cEAE40liL6STrkEJ31Uds
WJiRZKp1oPADeQdz7HSUNcNBNWarepWjptqrTy+VIMI8dzAFpE0dVVf/SY9sYVdmCNki1dz3Q6Bz
AC/fZZu1GVyWjFr+4LwhcI0PR9AHz+i57XwmJKggBLtktl4wRtwns5pJBww44k/tmy7UU0UhGQya
YRMhMc1zjvS5PbgBSnAIolgEWtjQzPaeTbItoz3uaasMgNyG6M12U/5Q2Pis1JNW2WSuCE1MklSN
4JKQLVZJtzFH5Q0ptEvMyqtNGsradp+15WCz60GP9djkCF5Yhz6yWLjY7VCFMI9yohdEa6BHl2LL
2qfndFM0thaq8MUUv9gW2y4298/zNbzOM/weJLdeJ7AL2LWKCMzLNagw2RvYbYfZwkn00Vd4MrgI
4x651/bcds63zFJUKubN4SNxQ0khsM18cP/hUSanIeeBF+VlyFJRyg58zApQ8QAgJxEnxwxWigOL
Bc6XFDQlK90QPPi+6YpdiP4/QA4dmxZ6/z0pFNYCk4IB98O7IeZOsA9mJac4Sfnyp7/NfGmlL57u
j+7QqBBOM7HqW9UZT5wnCTegyZX1pmSzeu+L/WPFmiuduK5QHViNCSLIxmDNAfRzypE/ZWpv6O6j
G24ib9/0ZhZ7KiCs9FL8PyydWZOi2hKFfxERKILwWooMMotTvRBqlTKIiDjhrz/frj5xz+2u7q5S
gb1zZ65ca6VqkTwRjjDkP3N4/h26iDvpkdIViNuEQ7L6pn0mvE/fAK5NOUWFwX1PKujz1DiLMTM/
2x+GZ6wuR2BZIOOh81zBk/WGP6O0/yFpeB75ZtC3BeffbfV32HC2ayBABKrL6gswi4xAQfTzS9DC
0CjD+gbvalqFZCkQ5V/CRG+cTe4h4ZGlckVLzmhZwjdEjPOULOeKDwzhkhidDg/ygthK5wXMl7yG
j8zjeO/J5R/qBEt1BWyV8WXwmGkCDgAKpu99GWKH/symWFqMO0ylRCfwvGCV1t/YbpQb/bcPmHXI
ZSDEfKywRUxxMMv/DLjw5Pr5UPJyiK4eu4Y0GW+z4LxtMZvavXbd7rUdLYxEA+EbU86eYq5A/VZX
wLV71kEZyqtRSHx8fmcE56W05JIpmRheSIp/SQ1mEkjf7/iBf+jhHXMrWb7X9TXKGTH1U8Ukg9w1
MnWyYv1AkcCNLI+fv/OamQtJYTrvuNlQXLOROGYYmsTkkwdWacMN2Ui+I6C9EG0fyj1//4rEXSmF
tQjb7XIU6KvbHE4/7eJiv5MsIpzx3Mm6SUDeFnPnOfjXtz+UFsvytAyoN+vzDIzsc+SR8HGJitKy
PFKmjcUDfUiUZqOfcv2GsI0O+8D2IVlBsYBt40/z/SEt2fNNKksERn0zIXWg1wJv6ZaScuLhucKC
PLwsrsDN2qHd3I4UK+Cl8dgfUlThFyz8+2txcrIs5B8mNvwWlHgAJGGXyodbPiFf+zA0UaQAE+4H
0hr9wMd8HqnheTHMvG6rD7KRI1mCdmA+3W112yHoSC5gUag19IlQJ/URa7kRvklk7JeVFpKK4bcE
/EVTiCnnhsiYR+n9KI54MhN6RIyg3LIzCXrti8skcy3XVHlWdmBqFc5fF20+gN6GWhoOMu0mEr41
IXD4c9/rkRKXgeHzShdongzbWdAMih/bkwdKIX2LPPAj7q7oop9Fs5xkvJjfIAaoMY6+4v3Z4MBh
lLTXxWgF53lebwTT8zWd4LBIr+b7MYXdfzl22xzvyTUHHjSMOUVBnG1bv/fPC3rhIT9PDxXsoLOu
KTPWrHtYxFyaisJCmTuEuytaphy+wNMMYDx7fN5A8h9h69WOBBLPhNcZLHyrTBgTNzN8gRycUlSM
YFvOaIG3stcQGC50kgZJt+mZVDMIuG5GcSzE4t816SlV/dMPTV3u62dCR4lS0IhlUTUTS0p98mTV
7Tibi9/WzTz58PJ0XjJPKFuFBRqZ9Z1y1xAr+fIS01E7zWaDiLjCumQHGqImATmhTLnkHNDiNLpS
dREYaJVjF7Tlkk8SkxSi0Q8lD+/F2cTSQ159aaadGI0kOjWMUhKnPgmCJNrA1e8fC3BLPjnW8M3G
sEjgEiPQC4D306TVJhznlBl46T04TzGhn52ZboiMkKgH+LZ+X0gGRMlFG1XaGOFtQY/Xyn6kAK/b
hc7k4mY68u5L9cjyaw6DRP3W00FwYyko8X3VRiCYFGBAy0vErcxHNpaFpx2eq7dPGzx5baS4dYBE
YYvrM/wRYXbg4E8SifFJaT8gqBYLxMh7GcUADK71OGXYMix8JCprybku9X02r7ddNPQoqKt0GHb0
dBS396rFNaD6J2M9bXtgDSzx7rvTtvghI+dbx0fytWyjHT6ILdio7PkVJm1sHsl/zfIVBBcYuEwM
RfdaOLRtcIm7B29mHoTyWsad8+nijrI9ryunm6pmBcF0IX3LHKk0OH9NxafwyhZFanyLVlyxzs1R
OAwpiu+r91EPpW8wsk23kQ9l0HhQTeZXJ8c88oMSsUr1OePLo3LFnmfSLxwbdFC1d4vleTlncLRz
Xd9swYjJGBN/dnHs+xltrquTh89I3KbaRpsxMWh1Ttqo9+4rARWuAP6/FV9G3dB4zO7bGX6xHa0f
WA82KYaChGfhCCY4Wwa5jRRLeI8w8d3Kgt55pMAX+oZyoPMM/2RRS9gaX1XRcPoBshzCUMBodIb7
HhZmI0RCPUyeHm7PBEoPEW/L8Mrn92d3cXOfFs06S8iw7ZuthzA4UJwdr7vPkU0y2gDiPSBZ5rQ9
pmAzY8bpMRMcy7LMfDwmRT5VM1OkvJcQmIUgym5Sz1OdsWwEr55xTF+AV93JJD01yIlPU4XJ0OVE
Bi9B97l/r0ksc9JLTGz+MkxYBZeOLTOlvGJvfPaNpayNOR32GgSXMagQrtbOmVMTCst4gVrCOe2u
EWxYOIKZW+9opwdvJ49kU4+LAA1DKE2uC4CaqGMgZ8Xk5SLhSF3ldI27DbymbC7PGAOJIfTVJukg
I6L9SRRRwYR7kywFUGrBwfpOit8xSlhewmZqS6qn7VLziAxEpSUSbSsLL3Pq/zp9rjQE2ZyvXueN
oj682BzoIOA7nsJ0cBxthsR0QCwKGrIWMr/oSeo69AqHsYbE6AUpDCFog4OvEb8EdkpKJC84ZoYp
Z5e2GC+JQ1SH/Ac+yscluGviW4zk9HveYwCRFDHU2dmQ1m4WjlBvvY/s7gCtKCDsfScdi3S4GMfX
Y2b3G7qKPic1wlN6t+8dzeoAoI9CK9HX+a60d1LURVhaMtil7kwQJP4r8EvLMQEW6bH8w1nKpVDZ
lRzf1wnT3oa6GBpGV2HgD/wPdqqXKfBbz9akksQCGFAEELGdKAwQwH4QqUfzxeuzoAjlAJqEWJEq
nifr92jGXa22mCeTBAFOYmJOM0E7jGZmH/HOZOQ8tA+y05c4YqlOqCIIwFDAYqiXf23a12/1reKV
cPl6/MLdfu5ZWxyWelR4uHGKYSfmx2VneqNN/ZPvCJ39FkCFaJDg1+lfQm71/chxQxXOBuIJ29wr
dki2AT0FAB+md/Y3cY3rYH9zdPdbUf3YGCgfgF9J0vjcQKiZ7Z1SfaPbVcT1ss5IIGjX4LkB+oxd
wrHcaVzNXPNIsZTbjK13hfkgEhOAAgk1wtO9ES0kH1FHESlHbI0JBNXPa/h1TozjY0geJm/IgDjV
WBqv6LoCvmdOxA81cmmDgKrWKR27Ff/PTMX960COaVq0Tp0+GKUn+Y13W4mvilQFub7xL293EFfe
8GDEp/R9LJmq0ziAX7PeZcgao/Zu3D7xP6aWqzGHi1i/0yvov7a4HAdxH7YbOTzPh+l5Xq6BzOFv
jGEoNjGSMjRKla+vIIuhTbxDHxeMN5iJUYOqol4qCAtg+PjnEGdoYux9rk3fLgNVCWdnUzVV2F6g
9UHl9TMSE/86B8M0mYDmvmaVf7NHU8TWTJmV5j3keWwUosq6wNd/w5/DE/0Lu0YsF1k0+JLAaJve
/Xo2nlKd85qD4A+qDyTrYjFwFbYvXsSz67yw8Bylr6u6LHlTQ5IyglENqELqN1GdARORSzv7ojcZ
c27ZBqNVRzOYvJj5oE1zXrPrCgollLoxedAVZ9MWTgIcXV8sQyNWXO5wPjGwMVY5Z5gAinaEuQUh
nrVMTWY01QR6ATLZzlPQ4w6nzZQGPfdu6QZv5stXJmOp0bzI0/cO+2nmIUwZgjOBc4agUWL+g+oK
8u/dx9rYzeBdnIgStxXDCSNUpQGF8/QcqPHAYjKFSz7gkfqasv00uy2dW5sk90unNGXOkkWWy6SG
J0Ke+/zksAysYjuEc5TNxLFNkYOwBussV+hsS8twrtMKqXgjNChT1YUx6BQRhrcBo9Wcs830RXSs
tAJQq1aIiuizhJrYe6R7yCuuNrSZ9GZnqebc1jXj2SqTUE85biOZwvQbPUaixXAUZ0LvUrj4mXPH
xpMbT0zD0VtcS4E+le1jIX6Cx/rwrhPyHafyaJuxJ1qnTMqAVJXdAfZkmrWTJw3/WKUMTIwNKFLn
8DEb8I/9jGwEpqxEaMA4XIGQy/Y06Z64PB+eDQcI2Sa83VljM9rdOWHviZjQvdrSLwidg36Z9dNz
vcB9rGWAFnS3iK6m4ADuheaQat35FwY9mer3mU035mmPvshLkFAUPrwRxmX2UzFV5QQx3nBaW0Lr
PGQS0Bl1KfO0EE4OocqgN52pk6sQb2GALPkft/obTczCdHVHxKlAZR0afu3ceTClebVOkYKSh3TA
zKF6KS6kHM9w8zmUDQhgnZPbLyczq1VrGlPJwljdgQAyq6GA6ohgWv6upE5Bivvg/blRM5Sw9gkO
jeYroR7fvDwdxaSOtj67+Ah601aoKUjr6Lx7LbMmEaaZvcXwa7RuKJyDDEb+w71A05R5DS3mrW3E
ACjqCvJUSox4wNSRITqi0wzleizZK8GxhzwIy7v0bzP0LHPVYZY2ipWG/I8h8x68oa2eoB5Yl3EZ
9/s79P/R/hzr6yuMs4F/RW7xpPFQJiSkZVL8XAN5k9mZ97Ek8Wy4NUM0eC/n5XRR7+Rz9YhJfzA4
1ulpq2/uq78fy5PBsYny5MT/kWGjlUOHF5XBY/PE67kmJRTq4isPWKirWseIYcP5t1UWnkjXsW32
u80JepKWjiIGfwZQUdaaM3SkhAkFWACPXXlmBAM8b8uYpRB+3Ks5/EJe0a3lKfNQYwnaf+fQITb1
sCCpxGrHuvvMo7HuLpFlxluCFuG9iaT5hj4kC7iuaU70y2ZfFTSVmyV7+E7AvoI9FeekEsOQEefO
Jxgn77mUZLPPGlLirEkVE+9g9KqCSviY6V9UmxMhAFcQBPSQBbmvaLmvS4QVzoi/hYSAerhzsWd1
8GybhlDnD4Owj0/7YaJhdpOoTswwoSGKyHpueMNAxYx2nOJq0a7bNRPi2zXtufOydN/+E+FvvsSj
nrfJEoQj5nBO3cG09tuyh94rLYg9iCMkyE+Ie2e987a0WR0Rft02YgQ953/jad6bAAyUSGQ6J1sG
9zi9R8DAyqBmbffexeznUqQ6D4Ty+NS74vpgxzhCBSn9ucaib1nmSDD7de7erHOgYFZASJ2MZi9v
CFG6dxCXOBWASeeB2FMVWEK7X0wZO8e2etl6crHGI4xN+Xj8zBsYXF/k9EBLzlpOlLiJhBgIoaAY
/YV30sDMEfGLfdk74t3l+Sns10MxqazhSjuvJhsVh3gGbCL5jAYheHWOwrq4B82UBqjqsiDimlgn
EZjAIbwPJUEREcLjarokyThFDYxBWFhYnlMaIj0lUOPawGLi9o94d14hwrBjdltCgaJa5JDmbSTs
DmiyzAwWFbOC3BZJTR4zOY9Lzi0eNuR0iZ8VmvfWUczBbmg/sFlXt6UvsUpK0hSMQTABJX8moHMU
W48JPt8c1FBAxJ9gbZdu6SOgZKjCeDrmJg6Q5FynuUcvwTYW4rvb+c1SnXqOL4Clfq2yyXMK8snZ
/2QirMxCrVAdoug0KWgCXCb8htnJTomgVpudUlhIPOfH/D5pRJZk8akcBhARXGsUpKV/tuQp14Bx
keLceME6gOk0lQMEor5MSH6HncuUBzRp44W+FFLginpPMWHHWkwx8dVw6A8cBsovJQJlvRKMPOyt
vTf2D0LW1SEu/qA1H5rysgiUxSDUvwfhIKx3qKNQoAudKg7haEn031sIRPD+qRCjCCUoohNUpMwV
eOnM53qTQ8MZrzCph9HRzeqkQjTTuUMXjmP8jiQC4w2Na70yFsN+gh7/O/dKJFIi7D6Oaph7eKSk
pTA44eMxzUL8dc4E32KV8zrtWnHGYX8sU0yWy7RdPY7SIuf3PGqE9g4nIU9wFZ9YuKvh44jlQvJw
hUXMvWAg4Dl9IgJAWuChMEbhb9gKCmyUN+H7UHoKPyDhkvI5CMXeIJQtYcZjcHcNTEjkQELHO4ge
DI+6hPAzXHFv6B8i4Wm4T5rbraRQDTkN3Nbu7N6tggZi9YgUUkEqWwft7pRckRgCIiJ/HVk6My5Y
Q39yPhGDpLkc3LdyQnhigEe2+0SfSP0ZJS2wS4KgD1pgOtiqQsY3/qflo/embP8ilbI9ZdMPnfbS
pDHXciYDEwkgv1szyTBLhnhI3CeGUGHaP0ii+R40YRyB7mNvwINmTLt7/Mlwr+zn3Vxhp92wIJk/
OdreeChuz74cGN6LMxrjJPsMDVFiETOu3UGwjA9Pw4MZOApE7XqWJewTBG+GowejxOAroqhK4bR+
rA0m1iykLa1CadsUswopTfGMxhAif3sxpEReX5cF3bkljs7X5XB9/71auVkv7svnb7NogHOxSZv0
UL6/3/7bfyyaUJ8/FjeXYZjR26J1KAIv8/o21XSRW8jOVuV2wGBZ2LDNDuYfoWb33PTCzqY+KlBX
bxwJkj2dC4bjiGJz0+xuuZl183H8PhZRJTjnFD149KyMb/oC4Kl5oh9omb8OeTu5a1/Qjw+GD9XL
JYX34Bvph1NEkx2cYsSxWrhOtxQ+CxpQJ37Wc5VBDTfT/G1x025JkEcH6h9Hh5nIKDgaC6JAKXzS
ypxZqDgXz3lx1yAtbB2QIgLzKSTw+XcssvJZyiEbCtuUS9yQrp2g00N+Bhr7IDxW6KE0pEki5NwZ
6Ai0hH7NcGhyByROnjBtGfGzsv1aj6Pcx0IArnMBCkbR81v4VxuKMAkszUIGP1Atu0/3gTx0SNIF
6UckhVNSC/xuqAQqE0UyWXGOfQgjf/iGcSRE/3KMg89cYSvp5GdnTwgpL07nKkLAQ/IkW0Kcn2OH
Qt/XEodah8YRRcUKtbqpzUvf8J7YwzPF6TZr0TM2syEn0QV2Nieil5NpoeKEpKz7t41OhINpG2pL
jeYtJgeDaAiX379vx0SZ+1ZC4n7ir6v9gN1V7IfBMGEONqZ2nPVjxo5M9EAlK+bwa9YvNvIQ7x9q
t0DYJh069eu6KYB0cahoAki0yKoJYCMEjUKtLxPjVEKn4EZrSya+esrPAG+Gjhfey7wT75cMk2o/
StDkiiyjWddik45qxr506/KXLbIvMefcsytfSGjx0QEqWF+W+F3+fd2vX2v2x2v92v/tIWl7f0xv
S5iE9ULbQw9xszXGDfPBUufMfkT03gd+OZc9gDkvnw9WvUfemAfjuNwxkch9bEDJY/iUMWkc6WdF
AQajyHwhNmBwBwky2OZUyL2ulG/noI6EbvYDTfLhXJOXdwYz7FESdLht1RDJBYe+JIfLUeFiKiRs
K9biURuYS2iBHvS8juZd7coXcpKPVaFCNX4VHjOHhS+HiK34mkanc/I7FIK6LfLXZ4K4wXpSqKKq
smUyktMEXZNzcrPoxt/ebcOU/KvZkXb0s8rBn/dPvn81LczOxpYUo9906Q77sIApmxD24zZwZfht
b+M8QX5yx1aUKDZ92P2XizcWejTd/aFJv7iDStcYPXHybl6uHp921erl9vi8MKvMGzjjVFwXB1NE
wxfPGskeLzKKX95h8iSRx7+GtUp55mhMrKTkMt+WipC/5f7mGFkNpswoJvtDdDwTySKDnhhwWFKk
CIdFMsyK2g0Mj62KDxOp0ZWEh0TXBFDkBVvzjL7o5nRY1AijBAgSODKUuCH1XCglBy+dYRRxYobw
hXWsIFBTmEYpjiBhqvGi5iEeUjowhQMHOsnLqaUZaDHBeA8TH8wtbOQEPAZlomPx8ZqfFqSduGHJ
HCAqSp0zt5FCjqXCqEMuSnz3bULqr80aTIp6D4MudBMYHDAThZLMxD6LokYUpBIBQmfqAWR2s/RR
drt4D5mMO0Zl1ez0OE+ZSlIFxuacUmylWfKE4kpWabUkSxjD8Wm7NRPnSJZ6F5cL5N03r0i4E2jD
cyYZYXLjajj9Qcxzbw5mTCSFhsecKAfnFHuIMdxlhkB4jl4OsTBBJH5McEwcT9sFWTj6UdxRhut6
xsQNhlSCo4xZKXcyx3omEVuBEbAMBQIhGy14OMJEpcC5iSTEvSK+rLClaNweaKQLQJPJAG5kXg8c
pAgxSMAu6Qjl+tmH2zvN4qGLGv/DOCiF3JF3tozpiMlR8vyMNVNBfWs4VXj2e4SDksX8EJN1gJIc
XsOkDe++jk8LxUKC9DgWbLMHyShJjtskzHjZlFGdCBUaHySFqOEQGR2SWoTF0uEcnVPdx//LlSLZ
OpMIvXAE4zCgfsZXyoHf4+t+uxJuH6RbDmlHyUAjCunpEWTrC5Ygj01Ux0Pq6ZKy/oYsGZIJaI8q
IEQsyeYfMgzDIZ8WvQZiwz1+OQWZQ4HNm7oF8fMZRm/xy3ganH4GuwK/F+ko0C5hd3VmPg99ISCK
OzHmK1obnDpcu0uNcmhoNPZzcCAk2w+XNMq6zXIOi95lrBOfqsG35IZSHMMqvuNlD+eGg/HORDxM
alEXYy1meGA3T1i6Ox1e1ZJdr5gTn7SY0ei/H5xXMlxWhOMJpkQ7DBzQvghLCw2bCT2QaFRxth10
bC1oWtkCcTDASyQSeC7dLVlXksd82pi03icbDbSk9MjUsOKCOOvhPWeeQmbjWZpZprhQsFA0yggY
WksCA3pb5IZTnn8olLVlRLmBH15vyXHp6YwqIkv2TxhrkKQmWiB5JIOsE2pRp1gwfxF0jHKFfYHm
cPZ2rs4oFj+hLEpP3K0e9AQ3xPlrXoXioRaMjHl8iVHH8PWmn9kLxQe5vdvircKn5lHKYJgY5tiI
Awig0H23GTb77T7uxKWLYpggopmGXVqScxerGziDWGjleIGM0dQ3toL0kmkVCPVLqwoFboHIgthw
mwD6StPMzHGe62yMsfiGTqB1kwYXhZI/iT4r/DF3TAQTCk6e05SZfrztk4iG0Q5GS+qMf48exKQh
xp8QIr9q4Brk/yLSuUySxJeB5IHn/ADPYiOii24DscpvQsR0NkU2Ls3FrzyetQ5HaKuRADPu3KcL
F3SYp+XL8RZiBbO5+ZURIRPAGhaWPsupp9QtfctYGOu99tdmYvBzzbxaa0Ao+XdNzVzxDLPJAlDb
IVOcwomzh4BQWOsRksWNleweryakx7jg3JyGcVqZg6cWsmpqFwSryuYOQFnsmAuJ+xn2N4DdnzkC
sTklz+rKY6vRRSNYCMYIdq7pyIUMWdiisf6eq8k44KC3Loxwq+xLNJ4Jtx4GJgekwBBQlAPZ15+F
4yeE31UgqfQa5K45NCki1QivqzItgs+MsX1YFDSBRNU22AzpJKykxYv0qE0ynBFfxxIm9lHUpWLm
3wJk7TjCFrKl0GqP2J3owgkFQ0hcThQz97LliJF0dxriG97z+fhade476thBrfo1WEhz8ceHi7mD
TzXmFiu4IrMxKZdY/NmSCe+iEK7WxDZQQIq9/dhjyGcvT67UQ3vDmZwI7hmmVI3J08dqhn32p8pT
F8IMT2JeEp1Qg/cQ0frKkpHj3hLvJHOAwF/iaLmmp4RyEosBtNZ4prP/cm+wMGzDFoYRJHoxF/X9
puimnAtEESfSzPEPyR9uWame5L/dXCd/EDV2DmeMgvt2UBZyXB0H4ehb5MuDKGM+gPDtfbI2EZib
A9w4xd0TxjED5iRp3+J29EnNuaUlLeW/YQ+Y8YgFqouJGzr7aqezosUtbrGqqWAXiWL5+q8SbnGb
y9wKNA1rATHrLK2o8x+YJN6dB6ZpwrWMb0Z7XUYyPFnhZHcnEIn6HL+14+A8ybDEGC/INnhHzSpT
acF8J5ECN0dwCN428z8b7KQYMjZCk3+JdD6YsFE7p9y/EsRmhyTnYCyo4zGAy4SLqjDWoUK7TZuV
eBdpIYW43AEijDl4ONRotAA8APSL8HpF9M5T+yzGPP4LrqKfRU5BcOq/hD/HB7tDTkOxMFAphmL5
jL1iLeyH9KUcvKhLBpFKiip+OjMbGx2QmjIZ942vGuZp6xEWafV+FGBjPwqavQypEPZSxM2+U8xK
sM/3+bLIptDl1kr5xaxaFdOVt7EynpjfOeol+ZChZpPxaErde14a29OCLy7L/3/r95BCF3k1lSJh
XUnFHIGO88hf+9OUYWF8H1OisGJBk0oQowlkcshRD/fUXaeQ75lTLNSLfl/MLst+f8L8GeL1Xtqi
bsb75TO9WHJjFwt5n2PrPhIqFd69CG+/VViF8r4O3xDSGf/0Xcaj9dm9+xw4GHc2izqswOpH6yr8
QGoPL9/4ovr33zI+x6N9hj3GjJxDOHFWj6/hXNQDGpMyAXtpuLQepQZ12hUDGxqCPj0Nwrm+5E/u
GHgQEVKaB5Ah0o6WBYg/zSEcmskJMfdE0ttgiaV79zlTv6iCx9YNushopgdPSsWa2k9LOPipAKUI
65wAhB0I9mlhBipmzTq3lR6eVyf4QIL5MPZHiw/GYyDKtOUon+3bSkCWGgyDSDvoKNkNGhRUtBiU
YjwqhoNPXxTyyKQoRYAbJ6sH21ok1TLWtQ2dac5cYZB7N75q+qCAaZjZrJ6oS4gXWITF7+kJv7fb
TIuxp4FtboRVkEcoW3EYBVPnGoSfZbsaYMLQ7ITzI2vdKbFeO+NGyzRD6wKs/IdnY8PK9XFk4XeI
7Y+OBcH773csCTCKa5gWezKJ8CBNONWt7hh0vHEZRa3FlhSOjkO3wY8y8zv2F4ZzJ6L6P8hLIlbc
gG/wQv4tGW/+OGIAGudYVA6ntym3GhfHE8aWVAjmnYF2IhsaY4F3snkdMk+Js0LG0rLmHFEt1YKO
NxO+RaILM2SbK2QOn00WnxIcGIkTZSSsOnAzM7MjNp+mMEIdceDJZDUZ+W3GGaxMlTkWOrMBXm3M
wvMrJE6opnndyhzgJPaZjSYAMMyV0p06Ng4fD4KTmrT+PbxWEwe1wBM/tPG+dYerS1gtR/SEx0n3
+1m/13eMMJ4ufElf9YdIq5oNRK7LUYn1xfXIkFZvuIAJ325U/NXOEFKxIGJKD/TmZjmKtNRI6iXa
APRdyRs5BkYhAJRpy2daYKOYAEqz4FuMWy/L/JcYHpODQArIv7qluseVzVXoShdL0ZvOthWg11KL
zvBEBoG00rx6Ax6PkAHWx3merxv4Kgm/9FvtY+f4RfYTJcS9mcMh964bhV/R3CYjwjpTPzhWRuJg
UUEC8yVtp4h8dK8lRtSGOq3hNw66lKdw67y/7xsGLeczHtIcy6PgvcXzbFf+nOb4pawYmOoYC+zG
iItDstSOcAIiN9zX2B6/l6McV/DeKba9R+s+YlsCiA7CYYz/9PU2faEqOfBltSt2Mszqg3Jg6l93
fG9wjEYiORig5ZxW1L61ye45Y9SkhmIDkayFQ0uc7CIpvW1uG9x1lzdAXCEy74j1Sjpw3hHpLTqq
hHRMfDzx4cWvBQ6XFWyxVzkRvsZAr1Sy0qzGi4bxvXiZKVHz1+9jgAG+vtgC32YqfzVk8Q2Dmm6A
6NRxg2isLN8QkQHZ7hOq0ynkcYdzBhAIcGp6BmO6kusID1vcJH0KBprBwndLdOZ5NQz8Mpb0mXwX
hxdYQpLAjb+YPiNhRvv0enMMTFwEpSO78I0pC1tLIZ2qAw7WmuP0CsLwAZPPfYk6kYPeO7kvzuZx
WO2YeBFcUtzFANBIw1aUxWGzAvl2bqgwbZG/iGqOozIdmXgbscOKYMDI0568AH7w4t+JpjjkruBU
7EiPineOvyjls0WUEHbgg5DqKC7Tocmhz8NQMcjM4uvs5ry9JxI5PG6l2Yg2MJkBPyUn4s6zBLCS
rtfiwDR+6j3PgTnahGmMN1NhdHeqMQkSxy6HdSrb3RqXQBIGgPmk4w4hQHUpkihKxcBNksKGHhVU
B2fks27g75DwX3HtRKw+v1C8dMcKT8Ca8p8ifiYn5IKeQmKD6INZ0RkRTzq0wT00Zl3wApOvdzdM
f8aTjKBBF4MZwh0cdGGUidEChjFcXnSanyNY2CU3FitObGXhA7k54pMjnQglxPmcREVFurYgXqeY
+OHyt/nAkMLzL4vJZnhA0IzCjBWtTQb2ye8RRDe4g7VBnYj+AAB0xpBeIbzHfL0mlTMW2ffncNqJ
LshpJXY1VgqcMXd2OK7MG8MWqYnMDRRliWh/vKMGn8N3RDYUfjbE+FikNCQorMNKqJrooIy5XuEG
13BEVUEHDxBr8QlV2bz06E/xxDRgAxrMIFginFMSxeLJCKc2hR2Y+cZG56R54fyMjYh9Wt4JnxWu
kbXb4DH2BFJ4DKyBZNYA7iQFtDw1kL5uLm2FH7/hdPt+XdAiVqI36S9+jrz+2BM79o0jGpgge5Vu
K1YnbF7jhyb5D9VeMkbP8Be62r0e4MRHEhSWv4aD2R7l3Z5QhKoEP2zavr+nxR8gSrYjbSsyKLwM
Abz2NPJ/GRG0BKMEFiFJAsyj2enQ36OjoTijhJYAmB2fd0o5R5dGT8juJ0w8cM/C387SrONiiGf0
JCYLAyogH8OChgQLKmilM7c2j0mc1qRS9yWJEzwX3MdFVkTytETWeV+++ZD86QnyRgqEey5e7WRK
zVRRwdpHV7ZQjycB8z3uPvpS5jG+sW2/mALp1Ob82HyBbhSPeY4P8xo/sXy/k5Td/FFHIgYYFV5i
bHkBP3SzxpNcD7ARjKD30/cU7eicK5Y8ia5nlryoSCXAAHLLLdkl1vSSQzUKphjemsmxCCuY3OSY
NIm2wgv9sWcI9YI0krtLuipaNpqYbJkv6eDoQfGcMU9PNM7PS0Yuc6cxSSwxgmBGE4M8gabHTmty
jrlwfbgfpI5lLLxArsu7xoc/f/859b9m5Xcd0tPleBrDT3gm2fwKE0xwUnWozw6DoT00dG9M+HUP
eQ0ZZOu9oG5kYZXCcQIfRgGY5tHIIhoQWQBXJqTNTOiEYYBHfaK4cGPx4Je9EhE0sDVt1WtwhWEF
54kmew1OxVgJoKV2duNuyHbFB4JcTRJ6IfdrnR1mgwwUYM8Qpj/09YAfInHjeEaY0AsU8AnAlf+O
Q/iWHIS0wjlkXt5paziM68O0DnrK6g9mWIp4PgBA+GwFz+BMJtzZpx0+p7QnLpYinmWgEkWp+NHg
41WOOzJkA3b6H6REhwMglpXKkUaXRgIMpXhNKUBGGJqDcYIpcaSBjtBXnmJNSZHwIFA0dGHogoJn
09rGXBn4ja5oETwAplkuoGd0ok0J4FpMWOjYIB228IRzMsNWIDtgyS2jRV6gpi+4rJVjCAYHCBH4
F6cWfheUhSJrxPaF4CLZcqxSsHWrbkcvGKmJhxUUE29aOsfCkrcyeyqYIvxEgGR2vWPcAd1oTv1Q
gGrjEE9woh++q1iC4vWJGo4sVcaIjIHlGwCGAyk1cg1ItLtxyG+cBPqESRcXS6++MPWuSW9xu19p
ImJyD3HQnz9sOl10wHBL3mLAa7d8hddW3FIO1ys6vyF1ogLuKTLii/ey3rgd48Q8pcEOCJB9P9xh
0rIYlM2FrPizkUKa4eRPhHQaAZ0AexzxXYA/VAK6+/Ewz2fEujiwX+hp8Rft6DnDYaFvfFmUiyfu
cL2veIU9wF++P1JEbz50pJ+0KZUNkzcak+Kbn+4RVlW7wQGce35/UHi8IzJ50jZAPw/LFdaHWKUf
iC1Ag0gxQfHE5wTF+bNvw72B+RI30EfuIn2sq4DjPAzwsSr9QxgwjnyBIWr0y1lJXAMBHNrP3VE2
GoX2BZhJj5kNz0//oYtxy6RulYq/NR880syqwWcyUWDw3T2HDDmgW321pvA4oiGf8vmDIRM9SFZw
A3wAUHFY8rrdaogfMjknGcdthqNKPOZuDg46ucfHkU3qBtwLQTuT9+a9GcOZdQdkkyqtf/gFG/l4
TpmDpm7y6EUiBOFgJ0gAmIavRvRDbhC2pRDsKX0BVEk0Lix5chOQAqhu0gFYFYkBDMFhvRH4V8Ns
92r+JrESgFmRyEesqXlkeQSGhbkwYMdGgw2MCgeKQJ6y8oxDkbxInPX4IxzdtfhG1aSxJ3rSgTfr
FAdPOs6rmg8m60yMA3/fnQKVUeB3XD1790VJB8WV/QgaJagXE3lCoijTDznT12rxNTYOZHi7MmoD
+Vgz/qU9FqtBeOGWaf5gI3zlPxsZJ/EzPSP8qWjyAMFw4d2RT8Q2stu9xK5U2E4kRSvQLVsg+eBi
jDcQPlRDt0zHPBeu2NKgJogFKIW62/OcsFyeC1e3imNfmT4waa9saPBxfxRbh11IbkvuUeLDLPAZ
aHdQI8l2sdAW6JG4L9pfdk+5/C3SU8HEKRLywBllBfDpGL+/lc7omOmFk1fUrgpeg7Q+wIqapIA4
0gBpgyXPyX4D9cBbnoKneOLsOYVMzGZqTmaJlJj1FyPrtplBTRqDmw5ki84f2OfwuW/8z75bXheV
3brlAus/moFP92RBAVeDatmAdp3DChu6IW5s4Psd4GqBc+QYS29pwZguEjTQ0JpRLlhkgoXEiJOY
q6j8bVh1g5XNN75c78mYzOjP2BXnQlpy+JTSzaOrOsJEnUQc7OLxdfwQj0l4RdOROqvYDZAB0U+U
QpbWrFj20Qf/209wHQuLyRD6nqshM2l9GprC1R1v8xB0XnSFBExjELlZU5RQ4sm+/xCuVyzTXB4h
OsVAD2P7fP7CR1WBYPriLKydN7zkAggG583dCPyj3JU72LjYnFGI5VOy1Nfx3/NlssmD+UU6WSUb
4CAtBoerd3YEJkcW2x75BeTuP8LOa8dxbcuyv1Ko5yaanmKjux7oRHlvQi+CQhGiRCeKlOi+vsfO
+1CFg4NzgWMyMyJDFLW59zJzjXl73s4nQnwLhA4ZZcT/zBXLDGVLdoYPSMfpj4M5IfRjX9o4GpTH
9qpRv2yX7UIEpA26IBHK36c8aSRWJsBroQtQIPlGa3IlNm9pSrOetr0AibeLdomlAUI9Gez1Z2J/
NUhY8l/pqzuI6npDGHNe218meggqXw8Ow/gkH0QF7H6ixbEpWzfbZIv4FPNbCm+EO7/ESJA3SAEJ
LQlECXL4r4hMaQJKlAVjoNmo4tOd9CUEaCnFLe7dnM7sjuY84hhq1AivuqG1EQe7Ap+7X4jSsb0l
WcdtSscGBtNwHmLyCOrfQMbZS7QF54TINx5sSzbP9ZuN2ECD9Nz/yRT+2Fw897g0iYL5njwDfYHQ
Mtkk3QX5sXIVW/SLfUikc0waApDuuIU8GmzuLLKwW0NBJgb/iI7k4j4SR8odaULPTWzYpti0LgKB
DzqqwKqkgJv/R9p0zTg7MBmhpvMnOxF5F9X+teg6wH6aW+xNws1A4YpTlvHLZfn01MLThmaLPcWn
Aj3c82CLNHNLfkxKR0hyGKBaU8gD7PCN94W00a4kwJd62lIfbkkzFQ7YbI4PytAOGuC1Ap2M58k+
hiS4bYcvZCv1MLnGqHvvE1HfQCRJ7xrJxOR1sJfJQvkaULmgUjtY054DGYLgQtRzRb23GbdHiLIe
1Wr00gmjgWjJR8WMuglBtPalLasDQDDbex3QZBhf9pfFgDBdJ4i/kZj0FOXbX4kJDwosGLU5NMSw
1UAlhnoUX40hTVBKOHjsrnPUDQ80q/CZV+WM1SXWJ5kK628n7Oo3uCP9vnfpClHTk9CYFGKVU4dN
NgTlCd+kf9dPsGrQzob8k5E4QGlqgt5kfM+HpXVGQQgqLHELhNOS23GTsC441DNi6+8/Kcnpya8I
u1cm6mMSiO+6CLJFtqh/xbfwBKzev0irZvmfuNw89EB/TiA1hjpZBvH5xgT03s8GuNTc0aMKgyd8
MwhPWIB9kBPtlEdROxdlGPxIGPsnU+BWkXJQ8uDtcreEpRG/K35LMgDeAEiCJQZWDLw7P0owoE0o
eQdJjBiQ6AgxLY3FROQKf25Gtuio9ZJytSJ/EJf1pE/Km6ELWO+QLTkzZoHQSR+EK5f4CqJRvJfz
cb3TJ6KcTU4mNBx0lw9P8sEBX1RAySUu6lWGiSKFt5x59axEdvlBwWDNnkhEChQG1DmHFXxUljiN
CJS/33RGsRBLmIq4h+nK2FkjduATQHgK5jpt7ZZbFY87iuZio0GGuzAYj7uPC5QXkL0QoXajyJ3P
4fexg2vg0Ykrt6LbLCQjGCnQqea4I+PtvnNkJ6I/QEr3ja3KAY+rkCwQzb3Y++WJfojwN6a/TPdf
zGCIPmzMq6C8RUzPgIaQSVHL1af6lOWGaONFBoewzTcxS6CjSrLIrrkTElsTKfDjiFJ3odJkr9Hv
ImdYIEFBfRItzmv22FE+Q9xGP1YoDtA/Y04l0nQhtgb5t6iRAm+ELQC56QTVDAnva9EO8zGjn2OT
NPiz+QNapVtAHRGvNv7QFR5PvLSgIP9++G7wIMW4G/E/8sECO2fc3RhcZ1yb5nA/60bnSUuZX/z3
X79OQSvzPaFC+0H8mZinJq9+LoQkovdhWzCcIHBH9714SzndVdQWCOkeTF6QpaF9xYhsTpo+u594
Czk9DjL1D/PcQkOoT00uoVqYaB4/vCN0shszLFcsrmF9itwHyiExx9AyXtF9k0iKzoyQy/DEi7sg
3h3bEyZoO7f1a6RxHL8kl9W08MsQFZ1Ht9j/cEif3QaBMBABajAoKEWtdajA40ewhaWGGDCmXdId
ETpNejzRHksNcTg7IaJloc9BqL2psJVB9zpNtwXiE9FB9LB52aL8o7dUUIxI/iilxNRm6VyY7qMy
SlCDV1uKvBpRTvBCAI0pLhdSO29E/rTr/zzuA99mvqTh2Wj4O2mL+Aw1Roj1GAEYqld0eBnvXZhD
MCYyEeM/KlkXngukTeySJJaUEEUiOZdIUj8sftC+3GF1GocMilEjpz3z5mooLo4M9BSQH4XxC0xx
bMbo0VX06BH5k702opG1YlNFmibKuNnkX3IDITQw8TBCBcKazXmWVRzm3qTWyZI6ACUGOSx2KFPm
jcf9Wj0WSF7Fob9ovq2lMAth1GSm0Wzi5zNEoFAeBuHoJU5YiCBq1mGic2bDSfA2OJMy4zdEVQ3x
Hm+YyMxAl6GvyqAK8xlqGE4kLNU3H/Ihe9Q5uB3xQsyK5ExQs1mgWVfXGDtw90xGpxQaM2KGQch3
qDcHog6AyIbRL7xxRmi/+V4ucHvnNZ+HD4YRfMC8fbRmKGhwTyDdlKkBIsOm09+wHaYEIx2jU/jA
iyBxx4Eo6tykHDl+SOmui/6Nb6eh/I09MwbHtmJqlmKbA/Uvpq5t1EeapRUpVTH6NWfdkzvXUn8s
uALA4EiDgRNgzooG7hIzQz3hCLEQv2UY0rooHZefbTEbsE2iOwOFkw1NCCBJEJdhbQ2zeGVoy7M2
/ORhd3ZNLKB4FKxppKXO+x4WveB5PeGSgeH6BpCVnwY9rrcZCgKggD1V96Zy+4V09+o3M8fIjWSs
ysax7mlHG4wVwJ6pGBM+RogB0spD/5tfH5uyFDVsyuIN5wMfGDGrpPvy7Tx6HZm8JyNEJQmPbA7v
XO/9+rzozn6v/Op8yK3fgFh6zU0wF5UfdXTv+7d/b4OiC9pjQxuS6k9FTNtBO2inmRa+ys3zBZZx
SMhCaLNHw9xxy5x35JEjzppLVyxTMjDTs00XEVkkHHdm/YJw1jGuUErhvjpnAEZYCrQAxoL47WlS
oO6L4wDAbzHsMTDiE4AB1y/yyP+gJ8IlbyNJp3PnylgbZsMmcehbbQpszO4ALb2n5SF5xdWMRntf
egncx6GCnOtonkmOUKIIH3kk1QROR5wKDKYZKi7Lq03/wZbShW09KXF/ZJSRZadx/HptREt63lF3
p8hFVn7UKv+teDm4xtsncvXEg8wBgeSNqnxswn5Qdy/aLkihJJd6RA1gbJTiBHijF8BcxUaBikdJ
iJneYh4vMuEVPIAFvkikMZQQedp2J4ZnG6d4r6HZRVgs9fPuDepbZ5pgCDSvOIBc6raPc8gANDRI
I/POG6jnYAuRcdoCWKIAlU82WrF/qUGDHJNlBwXMHEaNe15i68GQ+SJHYbrMNhVrhkF+xqvxcsAH
7w7wMDDPgVQCJBKfDSqHR+llUviA4jJu2EO2ADbiTWr4dyoUldNOembDf1OmgdLAtEY+s9o5TQq6
ZjvwD4D4BrovXV4z/SWOygjnKZyPj5kyOW8ypC5doOQTSIwaNqcq8DZA7sj6P25rTgbLwZ5fvSEp
clM+fQBUgogI8FVGqMCnfAN/aTBQSiBvuXHrAWTtvrV9LvnNokxdqdjLlZdOkiWz+DqjuLv3XKHB
1vm001UejecC7CEcQXUZvUM0To0LdAfuigxRBkoe/VXQKWfB5rz37sd2wJlv2rUy4JH2LGTVddDQ
ppHpA1TQIaHrLXPFIRk2B8Mmc1HWw5CRThEK+0nFU3L3+/Uj8UxIG1uLr+Teg5X0TSYP70IDWrmM
WcBfqSJIU+rLY4a6Odqce7UvMSFxuLNSWdjAsSuX+wror5sxHFvuu4hA1TlfLaIQ5roBRnWB9vuZ
fsoRi6W8lIDa5iBn5BFD5lQSSoiHOyCNDKODmsXEq3f4q/BnbIRo0/5iHprUS0B6zZhCZ5q62TLF
De1GlskDmrsPEKQD5/ccAjp7VpABPHAW53lyRwuLgtvA0NBJoyEbWlT4Z6axcw+gHySR+2+eoDst
P+tmC9mv3/3nf/zv//q/1/b/RL/P5b+8qP8j/2TL5yN/V//vP/W/29VVQ1NM07RtTbH+YlFdSo+3
ZHZGshucqAzE6lQjKsD08fLieGd2ZJ20TqHusH6kto7zEJSjwofBBMlfpypuYnmxNVg9XDK0h+P9
Gyg0UBNFAAihsjFEUc+Ll8MWpqBrpRcED4rY9WQ9prntyHPjq/xt/t1hpQrT+78Yb1sq70iRDVs3
TV34uF8v60cecQ+U//Wo1cioVSXZZS9XOpodfTqKOnQtmKHnRDkTcwJ9be8BxKsyBG4xIuMiB4qc
qg/u5IWMZYCgW99j/5/vt2b83ZVZlqoMDMVULP0vDvLGO667j14B/f+1bCwFAW/158kdUFEI3FDn
5lHz/6mk4blixDtjrp3Hqbixw43gt+Gak0xo3RhblputOJTY6HiN1Wn+y0zDy/o3h75m/O3lDixD
NXXNMgfGX5aHck6kp9EVlNFSRx9wCLr3bdeBuw7yU034LU96/P9giEzP2NChemAmw5ycqfrYnvVj
6x6TTBIljRxeQuwm34gG7pXPfyNudSSMp9Fc09yr99gQwjOohdG1CmWWHiATAABccvcNA/UoFy6F
6qWML5QcCDNRjgWbgXvVazHPScZqH+bd5IWUmQnaQFWH0jWR3T4adsyeg3Vjt5HGEsBOGe5+5ikK
m/cIicIDU0NogJVjK24BvZFJJj8p3QHwHM35tI4abfrCgzMXZ7M8XQHVkcHC7QY/ygmYpUKS+G1k
rs32Qiv5dB5QYDHYtYAxqJ6i+iDuGfkxHy4XXmazQTcEezpgAkAOqQqZFHR0t6MhFEFPDGGK6+fw
9biyMF+Ic9WtRk/v7L/Qd1qCXtHgG0kGlI4j+H3G9WysH/i1ASyQOVcAp8xqnL/Qf1ZAqb8b3NOx
CJ31zEOscn0YqQHPLQwKg213AKYZkoh0ASQCnSjCO21a7KvCM3aoxFv2c7fp4W9ECPtXpuSM8L7o
O7fLXV33zg9P/nqMm69iXe9M7D8TF5DFk2l2KC2DEbu2VIf3k4IxDlMbr2V2vSe+/VVQlYM9BQ0e
kg82Gbv7vFsi5mJTnsLFwE9bcSXdY9KFvitCL4YVeiCHzmvJaoAD3FFyGLj31ms+Q2BNCeK/K5tk
etO30TRGpskVqW/v9ZthHyUJXqFswEkUfKpts9G/oeKA53jwIVsuuaDduNXS2Feqy34utT7IKhXR
SC7wZPUA7KRbAqi0HZu1cWI3AHFdpH6NcfzHqeOhtb1Hw+jsiqz7QEFHL4Y6czIVhD+XtqPkd0Yg
ML6Y41xZc7gNDExPec6eiPxiUMnu46oyUkdwFI9QJErMaGE6otJzNfOxzLwEtDbAvWRMXhlR5IUU
AJnaokINr8OctIz9j3MAwy+PeUF9HuOmyhggvjoUaYAo3LrIq43xVdoZF/DD0SZ3zV1T+Ikl/tY/
b2qq8nebmi3bpqoriqFq4pD5H9ttda7fpj24Jztq1T+Nb3D+ZR6PVUyN2yOqcxjmVjklsxG5oOaL
iadtc4CZ+c/Xof3ttv/f16H/JUXRY0syDSlOdhTqAEx3/v3HZNqTNiW9p/jHmuBAAGMR7k0MxNGR
l+An01t6iX66bQ6DO9l9PHb/wVVwiijE8CC0lBAQE0ijf75UVbf+5p5ppqYo1sBUuXXi6//jnhnt
w5Kr7MHBS6c/8vPUbfVrRtsAbyNmShn2wkqLacEzzEKvaRb1ooKi8xQqLHV1pwpnuPVgqLx4LAMt
GibF5CX55DUE+Vk+eb9WKpSA0mMhplVIJpMVc1PyB6ZAF5ueuVGBG86wSQLiTL8gCjMq2bGbFqHO
zBhurpTKTpokgIZNMslxr4K+wTAQCgk6M72n2q5OUwq0CWVhJsfv/r0LmnjE6LDezGLAgD0sNbbX
EfwhgaRl7j0NdLiXqQNoXtKGQHNr/7mEWQpsBk7a/fBChWv5ZR3ApcT0ZAUUDToz5hLvdFUJd2sV
VQpR4tNVvhP8D75zQtvCh5x9L8L7Iml8KGcmtC/ygCIfQv7BCXfBFB2lZLaRa7m8H6TdnSnHk/oD
WxR8FHiQMhQ4Yq5i3s/uc5IBouwFXFva+X/KmzyEPH8r9WQ0zuNK2AriNaYPwl1MpjAL1tkv6DfI
i/IPCBeo5hT3sN8GIjc9SxOZCZh6dH8GNeQg3i8vpYfvlbztEIaw88VYJLgFlWp5+hkAhftqIF3A
2U+Qp5ka5a96l6uBCZp9iT6mnae/FE/FzMxddzJUM6M37p3FlHqc5XLRA8AxpsNWUTmwfYyVzmAf
Oz7FDZprIL2t8H7RkMjNsQ0w4lFuHnuqMGVQApF8YIYyLUriU6+xg/dr16LPyNZvefLPa18ZaLaI
G/4aoGkDWbUtS1NUy/7Lk2rcB6nddH26M+jNKLhGUbYYlx6AXKY8CgTpFQbnMI9+4IdNnjgIkOig
WS2vosnxxq6sHxHCPwpXvyDSdVA8+vo4WRsAhIPSo1MuMxHOUMVaEZ3ghZ561oIsUk1FhFLUdFGe
PhV91BhG6uKmJjo0NH2Vkl3DsY8aYVdN2PIg2cEImr21X0p8I7SVxrMr/9Gj77Vp1HQr9IqcAo31
ZSHtrP2X2GJXcTxhr5U5xA5Mjbn9nmohJSmL5qWO5Q5wys3np90VTAkwwHzjJlgbCQA8twFgJaFE
kQe2hPctTYA9Ux346nk2ZKeAzswVBxcu9b6UjmXttttkjVI1Wb9/CmycZV+65lSWZEYLOsQvDNMM
nzceTQn+f+HKq5KISxQvWqoXiQW+3HswfC67CdkbikWGWcTENScGypfVgJGGx7fgoIAPpnvTB2xI
nvZ7R1ZijN6cyqf44ZiY0JQOF/HCEa2am5ds/WcGAX3+orECxnSNH+sn3uUMsCUgjZHYgGYIhWYY
nFrw9titR7w7aaHfrIcj8/cbAP+UMaeVj+x0x3lLPIR0r9s/JlnI94B0q/DsjFbZjP0LXfQjDTnR
gxqktsdmV4xkoM2i4qDfkkvLqAglys5NyAYWfMAEnyU9oZxaNNgrglE2FepF8gj6lg4IGbKPHvDU
Vz/CAle/ghllY/AsCvGyX2VcrB+dJ8/Ct34iuMOTB2bp7VyJkAxJXhVuLrLwwrD3PMU8uWZo7GPn
1rkVXgcwe27s4i3H06o98q6Jei1FCGv5Em9bImcmlzqDzHZU5GG1i+udZ8E1gyxB65aWndh0W+8F
7Jq7tIbt2GJSi5CA/BZ0Dm5jH+edCHEsWsKHmM2lhPlAZT5Ad0TCwGHz7EQ9hUVEiYL19tl/WNjw
yGi5jOIjForTNlCH6oyiUOHZmKU3MwIPxmK6zGvRQXClezqU82wcq+4A68cLlgR3jKVS/FKGJhVY
BElgXNmMvPPtsWZ56J3PoND9R54pgTl8+TT+N++7J20izgxUV5A1I18/yZabv4e8CUpjpNM5pAzJ
KSjF+TxnrNHc8gmTFPq1DJa+3eRLdSjUuvSJJoJRRQUMRfGqPP4R9pBzIutqLRSQtKSPiCTopdRA
5pxYx7LSmhiBbnncgwTvQd1t/AHzPrwoMlhl+sQksvTVdf0lJBUdfO4WFeuLUYcfrofoL6a2JAa8
Jx7X+mLHn8grxgXolPKpGlf5Rr81Aba8rzFQ1VxyFipO1NY++2z9mWsTjXoG4nZqqe1xULjtUTm2
nnJkJWhXUTq6GFfqHm8xq0Dh9+HfNxLAaouIngGHK6UvaP7d1fw4FvBSbXU4h+BDdWwNIDAxF4IF
e4MbA40wv7eDZ+Q2hie/ECGw+hiWIiWaJsjpNxgunluPX3aVQ6qceS+gqK135xDgIDk7lPb4NFPg
kEdSvWxPczUgfytHGV4UWwS0mGQvznh9g3gXmwRzWdGe1SXf1JsR2AeL3i4nNLB76NGoPspt4zNw
8Zq8KWSz4tgPPc0RGjmyOa+owozmO0VAAoI0+HQ+kp2A8Tp8hOMAA0MUv/gkoo36uAwPflNLF/pa
04vmbx4tQVF2zFtz0S/B/YtDQ7oydwS+A4aycHkvwhLLPYHnJTGMBV88wxmVXYPEUIdvvtm+fjXP
4jTAaPCrMwNlqoTK5L1pcEvn8GjAsrx+P7vXriRoGjOJN64nn99oJQxdaC1SbWtwdnnNuNNKmM1Q
tALWHsUBpu0UcQ/qb7tVgNYzCJiOuTwlGvKoE76xNeAKzdav3ojY+vfYJoQZvdwhjaRJi06nc9Pf
gZ84tZeKm65mflyFYNwpEXfMS8D1JvZg6URDBk4MX2Jii9mEtoUG6bGUglZ2W54tgF/VAk7kmU6c
QhTsdprzJBHapdX4UWEq/UaJhWM5OwQSaLr3ml8rHhX1bhUx2yj6L6nf77mxSxPHjYPpM54+apCx
ofUfZhPOm/C5uWWIGehT4a/Z7SiQm5d6IV+aPYLBiMEugCtfDePRCJ9ar1gWP0rN9K0uJgnPwJpY
E6wvVOEdF0hPBhxDeSRbJltPGSPhs+atAhUgi+CZFSL28y7HPrz0QTmNNLJax/4ul++arNSvkcsR
FCNeORKjdowv3s475H4TZK85jZl+UR4RU0mYhbLN+dWNAV8mryxQFR+fRjy2vjEruJ5y063I166q
RSHVZern1nWYF3jcME5QSlhM8S3oajk2453ZdwSxfa6TMnoWkctzLDPlJ6/k0wfmP/OvlHlc5iW4
zeji2Yq9/uU96dlRU6YiiZrbcpLvBH4QxJPvAWnIlyxIMAypWY72U/DkVFCI8etx5fUHGz+WAaOM
F3kV3Zp7IAa6pY055BHrUCW7k+igfPXL7FB/3cECdeCM+BSwNaZFnX0j5yiuL55IKaQI73XAlugE
lM6/GAjxlPIH2I4WDSUTkdEc1QlR0up7xsUf+yP2ZEvK8Vu8BXiffACEVMwWNy476gyje5+M3AFW
zXwzRDHnwdib6OUBUXY5FD9ICa0pxwECU05Yjy0ARRafN9OSW/Y3hp2O3OOjfOJHMt3KaeujRRtD
LGJcWtvQTBrFLmRXQg5kKvpJgfPAjD0J9RTqRxp79jb5/hQ+eqn77ryOZ24+u+GThTiWhjxKBlpT
I6H/Rjrbiuk5JJQeIo6c8Wh0jpuI8v0FnFwYhpO3t5e8wh2T0OoOM8nQFgIEBq4cECCAKzMdv3B2
ZLteF9CDTX23c1awbp1N6X4RsQSOe/MtV3DNSshTO2M4p8mLHJlQy1hS4/dRnmYQpwSsQPOOqct7
l7h5mE2MSGD41eSzZmWwqn5wC3En+JS4s8Y9MXYT8m3O7DTL3SOo3fD7eN51a7pPbHEHus5TRhiJ
CG4gHUsiw9tRdl/OKeP6SKRGylf+m3ifSYFMY8xP9m/eLJgZzg8m2uyz3aEcvqG4ZV54PM3C0NUD
nOFRsc+pBwJf4SfcnRs7q/fDqTi7bVae6h7fAX0x7+e+ouzLuh5zKB9PFQMTJ9vZBiPmGh087tzj
DKdaV3o6AfYJiJfeU9nF40tc3qxixxO/44aQqKLZHRmB5ewpOYmg381CxRvcxKKr/PvIWLwDYuOO
MrtDWMpgN+CuAvjTXpp+JrGrMfD+cVaqc1txQDsgG1jpuB0ynvKaDJiBqwPv9gTz8HF+9jik8QC8
vR8bSpg9mkyO5QgakhAsEyGIL/LTNK5i9kfYt0YvA1ZlBKDYDY4YArCQg1PvBKdidKKow8Deh+2J
aRdCF8d2VD9BfsjJxuRKw2U0bnarg/2ZOXwI8YGQgVbjleyE+70BV0dFbglEhKOStAWcgsbLY1NJ
9zr+43GcjlaAQhDLUDfiPRZuyEO4h44M2QY97wigDP1prhbqPJuNxhLij2E+3RFGnd0wp5RPnXRO
hQ1pOxEMg6fsuu5tX/lgHlaFF45BvUfAJvkoabmAbn14l4EzDicaRzhOEIg9NqB9vc1XTv65mvAx
eExnhMT1IaMW4l3VAQMxQ8TiCKW3rIE4kPxvIu4VbQ736XJA+pm7xQ/9UozYw4M7AHPaZWzdH6gn
fJaEpcRIL3H3mOrJxi9nJuhrDaC1/XloYVrJ72bvLV6Cvg7i5eUsTg0ZF+KbXR959stL2P2LyOub
sTGqv7LCbyXnR8j2n9/Pb4UONgs+oqnjDtZA5L6xKLCXFm0905WwkqAdySwM/45if2cPWUmMSO94
TMYX32kdB2iNMxqN8nB62cTQuEomTGJmm8ZkY3tzKNayzZp32VtGAdG3E415l17lzH5+EAYwY8wH
Yzk8iHu06W7lKwE9AVcfz1j0KXFu4j28F6Cas7vCIWasXT++vaEPEO2LqwzHIzlIP5QY7juDITdY
fBANgQDgMhBRF6SIYTAFe6JGPDEa3yLeWZGeMPJHW1lgNNBBQPtAF+KWc9nbRKhfRNExd8YbROhh
iaZrwyiEv+KI8sf2UHY2t/HbN8aXTfgTu+FtZbG8Xg4IBlBVsGWDMds0KuxhRwFoqjkCjcce4h1J
Kk4zccJSi0I1eB+vVmIZIbX3T2seI9Sy4hAS3D3GR3GHO1nT3B3nzkEIani+CA/Y29znPGX994sM
SsDXZ0LJWkgjSqFyi9sRNZWy9ugyZleJPieUzRrh/YS2lDqlYTmwRxYcRAaj6AfB7P3R8bSgNE1G
ua+WiIQeH0q77S9jPSkTz4nLHYtSN+G6l+WaDuCb8djSVfbWy8WqCNo9DcmMsuxzkw7vu1ISCQvM
CrTFfgXO/Iack6eXcowLJfbhpGA3M/+DXGCs4g7HWmQnBS1xkJhYT/SgRlxRTxoeJIT9TON2joqp
CwUj8nT2mWeQtNOSellDkXtkkvGjXKMeXS1KSkcckPCKEAGASrFnn34WQYTLlFXRHGjGN9zV5+pl
ODT/RfCMozd9JOpzkCbf4/76ajxTR5vhVX5DC1miEQ24l/DHnpmMUkF0tzd1N5cRFMBKxIFUGSJ7
TsZme9Lhg3bz93ksvTySqRhIPkcHUpHBRexrBK46sSyfLzsM93qpnv268l+ot2+fas3cKKKQM/Mg
llfbF7ubk9INnkviWTMZl/1cj2bv9/gMnUulEvSQDo/n7/M97QhBXtvmvU76hZqMFet7oKwYYiuS
E1oHMxtK8anLbvjfaoylURB4kESbR3pADeyTfPKCf6Ld0P8n8uiVbmR59hbaCNKRSBu3CEYY9oSO
3xJerlSIypivs11Z4+dvApINuWETWjAYm5kNBSleaPUyaWkJBdjc9rA+Pl4MXEUGbT38UL0EI0D9
NKGkbxsLukQW+gLDqwc4up9pJ4DAIUVOJvbjKz1vM41Wt35pTFdm2o/ZLmqx1vhjeFua2jZRZzFO
4TW9/AZ3CxL1zzy6jzEvjnGONJdvY4GXq2HSl96UcGCL8NGOFEyNW/fxCGsKT0B4C5Lg0KYDGk0l
5nmsJT6wJGzad9SGBcxnOBIfr1DdtzzV4qBnSL3w8FkeqMEZuFMTmPWixtwDmCj+WZFXn4PHear3
w3pjvQ/Ez0WB/+z4LXsR6Uvp5xR0qNBok8F9bFljUw144dREdW9hwJzO28LDv5kX0JDBSm65OcdU
ABIfe2WlOlTWMivWncHns8za0dM8cAc1znHqNelSZdpa1IcV6UtNvHrTY/D7nuD3+zYXHZz0c9DZ
U4Ofy8u9MW7zE9unWv14TQfpFT/oDy88oAM/idoZn0LDTG0742VS4OKPsW6QCwHT/7XNGdesqJSJ
mVPXQ14rRpjZjqiO8yZzyctBIJR+QjD3Gls46HKlbajqINvHXI3+K6FwTTxZxwFzjF2XuEIKfpgL
9tP7220evxqfgYH8wNc/nsRkoDnvikD+jauh3vjPx5hPMGF347MxqcDk3w8/QduezU0+Po2KhIph
Dv8an8m9HGfd1+MROaQzbyOsiI5etl8uCkqKccCqruiY9SShQV76MR+gQcF82rUUxvaW6j9qL9Z8
eadGrvmbvZCfzHqLcQrvQQncYik5GIucdefRuc26oOHFodK6Kbp6dIavcHDRBg7vrDNdyDSj8+0Z
4TTlknVzp7mv8VGiuYfcoA1jOiDug/7bgsIJpnKnu+aoDDR03+3zcLb2w2hqohqjfhN8skWBlQRT
XA4/bmsf27v/4pBdYHvv1mOFRvNDzAnCiaVgVJFqu0iBaSojkX5uWmJ9oqcefimh33ktfQ0qNwFM
gGaYVUIdKA7yYtg9vHLFHwgZDq6ctIym6EFqddaQxP9gOSfc43Dj/JJNwLPyFLuC/XOEs61aO5wm
re1m6GF6ioHVj4Dn7+tVFnmXA0CORcbgdxZ2vKBXbgc31rAXf70X9ysaouZER5ov7jRQBJBF16VK
YZqSDfvV+Ng7Eux6ndrhXr++MLDZ5msVj0jGDGl5n6Ik4MzjpKo+vkZWQfA8K1K0Jb71awgHv3pd
rsqVxOO6Kk+VuCkOCqN6VbOaK0Q3U+DBuelh6UcNNKbiBBvScDLEUzD2+VgHzdJGhkjcYA45HMt0
El353RNKGbh2jL85aByZWNLwRC979Nnwd2PTq94ujecnL7hC9W4CB6Vc+/HO3/y1Gt+Syd1CrNtR
FbzZdPhhqeOwVF3rgta503be0ww7ZIAfFyrnE9svI9Bu1g2r2Ojr/HBKaV5q4zsChD9mDy2ba+rJ
DMhqHDNuNjVA/+OKDLIdWx4GYrh9lDxRmlrDhB4C6kCkBmOMKQYsTJhlL3ROmENB2jx21wEQQmwb
aOog7LedfkUznF6mwfLDCUAdmeYopvrCD7cdJd4UxiTKF8VzP8DMxJjkZRAhguvCCoL4CTHsBjPB
oF9HI5PxnIrClZd4ouRAtQ/Jw8akTJ8faTchKK9GGA2aXRBf2rG9Gyzua1QqxRy3GypgFGFX3Ixo
lDpfLcQ4HFfEu6enr7kVTwal98CAdoxHLnH2y5X3p/sP1e98aeI6QOGhoQLw+t5DVRpSoNLdcpow
siW73zCvAt5ud31Oz4uWyiB6Dc9e4RK5t2/IsGVG6Ss+o+5BHEUY4XeqgNmXveimJ32gWZSJx9Xd
e98IcjB9kfmuYptwmm8k08OYOOMfCi/N4kM2EzuY8ska4iJ8LYqd8p6nnGxklFqI8/Ug9vN+bRqu
WvtJE4IBwapxhyaL2ATrl0I4N2PhE3klNf5KmIsY8rBAgIThiRlS1OeO2Oib4VTTO8E6l8gPeCmX
mw9tbOk99WgeS8BoSLPfqFOEeEnGN7ib0//nx6pAecjaWgfNGEZYLBQuFTUUECCwWcafjw6CR4Bu
Ct6SNum/z18C0NC6X2/X/GbhoOUaIXBwf3un3uqXz5DJtfCBh8QzYJx8QAEB4eDBRpA04NY50jwl
lI09lUi3x/La6WA9sFmCyXh6MWT+NdVGfYk0SJdG+ZsWmttZ0zdGPPooKwI1mUvdlHgjObUMcQ58
0ZXFV+E5rKk2Gj6SWFoNqjzr7I0JiXBtH4EY+DKh6dXaxOTzdMgx/tKmSe/HMMC4U3TEcFgwnXtG
kh1ax1wVa/X+Q53/YbumPNIpp0ljCwsDojQwgwA7rDDDqwW/oLc0NuQly7Ama2AYowqtdkKh2Ry4
vbk2b9HAe6lD5BK9TkjD6h0+GApgw2RU4UL7z4AklYYfBsWYUewCwrIBRjr5L0Feoe41a/RIHbWg
NnRacIPDrbQZpLTJQYNtgV1gRrzCVkOIq/G6EGYZ8sii/mG4WEAujOHO9kg/9sxVrV3QFigGUeW2
SLEU38LT7OPViZ8YIyvxDaK0lmjXYf/LgpgT6psO4VCxdkS4jHzRO2LqkOL33pg+XkEEJ0MrHakK
qaIzueqeeSYJINnVqlG/Nx8OQtPzwlrhTYr1BiC4pdm7fEDcVIxLwmhFOdSdGccE87hFcrPghenE
26OuD23A3/gd7qhC4L9i5b8mf/zBWRMHptq/oCn2ZGZCa89Ig2aAx3Vg4dEUHyTGM42jzO6fvmZJ
d9KKrQZlqj2kA1YSgQJ0F01ndXuUO9/39QMBbRdU4NzLkRR5ZAilOlUxMeYC2nxhI+E+j4nyCwXl
r3+nDE0VnzcYj7AatZvJh2+VROHUvlYM3nfB4E2AQ6WL+os8y6eU2lxq/0sL1W8VfKSxmpL5jFVR
/w2MYYbxW/STX3CWeoKhzy+ov+Ni/gRECACCM87nphvMT/5/ks5ruVU0i8JPRJUk8i0ZBMr5hrJs
HUABEIggnn4+emqqTvf4uC0Z/WHvtVf4BFW2SfGEQtb30a4nSZlPNV+AbKaiV1X+CVUkVNbzY5cz
K8lMYPekcMchmuw8gWWY0LxQTpOr3eO0N3XBjuwEzfCX95fZOVHRKZnVPWEd5HOQ18n9BBKJiDC1
mwFe3JKgTR5zITspAz2YG4HO46OjUk7wMpgaF4QZ4QZLn/j0xGQuMV8bbI0jeTAhqKTAj5QUSLD4
ynuhY/X5M6uN5feHvfqioOk7f6pRCxnUbM3TblorPtx/E6DW1nr39pTPg4726ct4pJCBLjrFxGYn
qTgiMQxpZj4NR97OVQIzdYtE6jgzGTAToFyUZt3bDj+D71DgPeL3iaXzsIN58tCtIbOmNcRIAu9s
AVICNRMDIyCYnqhnjmpzkpgql8mtJtVcH9sDKTEpEKkvqfohkHx5SE+FF6/dGBI2sK1sUQ/OdKyd
LCrvambm2FZSOzznVMAfgmyhi+ZRCadtXWpBNf2l1aLErdfdPv3tnitqy3tlv5WtnoTUu5PxBdLw
3VpD6T9FTjmT75gNQQ+QiYymc/gMJRhl9D3Au7HzQiIzsRreYGVPS79glMD7uWlAjpf2Tz8mc37i
m/uutfgI2hnCctjEhpY4OckrOKMCGddWnjvKz/g473QRVgpVJYE7bQiSyfcqP2njtbTvQa/YIl9i
289WYu3yUO+NLX+8HOpw6zLXTVQHpj+slXPe2Fpv9bsZe77eyGh/ICGTAIN1Y7fhe3LRKhX7U9MN
rKVXUCeO/IFQwlVsQtZtawB3ud7pqMTOVW1NsogZOJmOOHZjtU0MM0ajqxpGXUlj+WLdhMPLkQfn
rnsiesuP89JNmLFtsqieIT/gU+8aUG1Kh++8hLdXW5zPzU+bYEm3vGfMCSYc2ZNFMvVmKPVnRt7C
BLIGIqXe5usVYGGZuhVz4cxGNiCJwQcni8xOcIfkaZDDBdMqh6HOBFGzlirJMG9W0qaBuplazWA/
FKeHfbiT51nwOVIhxOlKa2xO7bQmDJC47e3063PX1+peY4oNMT9l8vymwzR0fUVK54ek5co4FqrX
Y0EAFw/sYdn8ah8W6CJ+ONrU6Ah7mIYDbGaK5nwBp1/HFSFfCCjEiQbC+rox3IK/k9dvioAnWRe4
W6fHpnM1qPhIQnGNekSlFBWIMQArFm+mMrn5YvCgOul3o1Zmi3UOXg4d+Z8mwY719zQDb8Wr7s4c
350wSsK+FUmquoPt9JwYYnsYgFMLR+U/T52vakvFnq+nShD/8U/CaYupw98XdxeFxJTTpsA/3aZk
c0sfgqz5QurPhNvIIsaRaGCoDIlzMmfb7jQDboLhEkEj/GJF+hwz2GZ/s9hjUEnIrY75YLZ8td4T
CU73R+CtILkxaRUY/Mluje1d90exIX2s8W29Nri5QPju4g2/4ReT09bPWp8yJrvPazz/yLCkpP1Y
kO6+9bKJNx/cSyoT53vGjpBlHlcVqFlgzgybzNT+7vQhL+zj7it+8LQnSC4ikFhTbQF/tdLu8k1G
tum7jXhjEqm8iPvkSwV1WvQ+EIhHvmTAI5mxQz+rug8+A15VFsnKsuS2pf2+L2YqWI35grJ8b1Zd
Czlu/EEF9ZjovVx1ESPuFex0WUcslqeByWq+Jc4Xs4YnCXkETUvWhsQoB59d45Y7uAvM8yMqgdGg
GNvqGempc0hGZn4lpPRAuJlX46oirGsLbsZaWbZB7XwJBHlhqs7sxPjQCl6kEOmn0++rG2Q1jGC8
CqligPBxLK/1NQWsTE9892UQs/uxHHz49c94lWADNg3jIlJwGe4XIq2KaEwx1Ywh3pK37SN5+owP
ymX3FPgd1EuSqSdIdsXtO/EKDPOhFYMmyiZOjKaIpE6DdbqjIZHdwaW+7hoCnlyWtByJa+1XWcrR
cx6Ho2tU7TzJGKpDIjdPbIX6NBA6hgFf5ksWRFf3wTU4Ou2hrlo35/dJhZ9GdU7EyYH3PdtJ1vc3
cSUZjrbRtZjljEywcGS9jM4mdmypprLVEluGr32iFPIgbyQIIJByUVzyiL3P8r5kmfQ4HzQNJ1Ek
Tt0ZmpV/cmdB00O+QnXVvRwNuleNZRFNcdV7cHKeD6u+5tjhw7KBmVoacNMJupYUEyAuLf3vjdYb
PcZZeS+ez5BjDwcRUrNeEcRHOIctf35DNffzMhiOaIwYdWBcCfKdBSR0xzBczsr5jvQDRJZ9AQhT
G+Kih/FXkh5st8yG7+5wfTLBsuuJDY0N8ErnPuF6FY9t5mBffwW7C+XTmoNh6nTHf9AE3wRvMgad
mTTbQoOcyywhwM0nDCnGWRYAO44ImARKriz4hIlAsM2nTjwYNQHYWC52xlqhYZrAJfJz0JvHsiMJ
SafvxEfm51GPJzj+GC5USvwoUpgAveED/VrItTECEhnPIWSz8e9gAvb+93GGsygYCapOEvAYaVCn
wHlhWy4oR7TSUWgIIWW+mFduoYDUjTUcNcFw6OksKRg9LfgB50fhQYTkl6hpgRhjaRhmAACCOjsS
gydwnw0zF+7/owyihfzznRo/MC1z76F4nTOqbNF+0+ukRgN0LnHgsl6VMKc780S4UMk49m+dx7Ht
zCnJoAzS+dMeZ93ND5wmpmnq6nvEdT0x/joDE9i7ZBRXEZoQTx6eZyQzfLVnuAyiCLnU28+GjAUG
MlhjUqjH/8ghxHJOV43sxiEJqYQTMo+t+GMJ342y0nMvxe5yuM5II829132ui35OHkUbvQlje6xF
uGRJoOQ/TzniB3xRi2Mmxprl7K1mP5/cLyDNRbPpXENTC/Ppee2bFf8+KX7E2V6WyFVe6Qjs8WQR
f16NNYMD0hCQfF/kkk9QcDu5xn5Nu6LfTQU7ReSFpKkI/zQ1LCSZ7vtXmP3IU1tX1313kJCuaaHY
rIZhI5OnCEQJTwlfvhw9DOfQ97dsnQR0FkdxaRFzlH5oihsAtqY9z9po0kY6LMgO3YWfNUuRMzFO
bi+FES5eag/wvUWv716wpl6gh3esLLISQDA179h9yC7KDkDVU0ziXz1PGPRlTqGswM8Hln0q7hXe
ccJaGWqTL/b87e2NQxmO89yw2CMh473PG2n7xG0MD7+RcGvoNuGKBsFQldtqtnSFsX8qNzPyEOVo
skK/xokoL1SQAfbqRt+kS+4JLpUvHzhWuFwQwhjRnKFiARx6e0ABWtjgiO92Z9CAtgjKgtRZ0oLQ
NQxWgzHfw1amc7wdPCQdIoqZ2JvJZiOhguNkBl60tT80a1yGvPoMd3KYsFQSzrcyGeLkVBDHmrwF
sti+Fiht47P4n3f3w43V2uziydulPZ3iDS4ZGC/czdPUqrZymFJXwptFqvPFrhbHLIQxIqe74NRf
MFC7GrsleB79SmTeOMot3lDrzBcWc/BHJbisDrwHBpx4xmN8weD2UsPi4ET/g1QxLN+MqC/IoDHT
mBzfS0ZiYxoMQJFZQTsFBNavk4fdadD0CLeBfS0v+Ux7yS/fTBZk611sGmX1evzWJWnurImO9r6q
OBhVDb5ceuvJ/yl/vpz2RfSMz1Px5w1oWcVAhWUAA/0xc1AEvruJ2dCzqVCKPjhfNYscjL3h69GX
F/5CXsrVYIKmsNdhT3zmbXcrOH8G68mOfrB8Xs2yrY7xvcHymaEeo4w7ZEgEYmkMVE4PCfjWrF7R
TNgoIs6x4bTaandLIjevu1XfcHbn2ESbV0BdQHd4Vrr1p1nwp/qhiGdPfMMM723l8qCqy3sGdqze
V8RUJvuSU1xVCALP2eQ0k5FxIRPPqcyH00NZSR1nGKvsvmLzJHiX3JeJtC2roypH1XM9kY7fF+qA
IixFBNVt1N+XFZv9NTkpyS2+r4RmlcpLRkJVs8i+bo+oxparrdSeP4XXcm9Nrkn8BlNbJTzH+jII
81aYs934CUyyFImPtD8kPc2d02KDBqDL4/ogtymgNdnsYTal3N1S4KKiZs56SOxXpxkddOJaC7v3
XmUQIBOrJHXG+9aNH8UrejzmDyLnIardBfgQD0Q8FnfDMO9mc4RRgoBnoPQzxGeFKeogcziL+0l8
UFBKZszEOTjeD7N4/JZ8fC1nxbPHP4cTWqWVF/fv1zXn3/SCON7hN0PkmvTr9nXiMEhkSxc9RV5p
eAh/wyK5pc3iw2fZcu3YkrgV4UtXl/Sx49yKcYMQ0MhaM6pmFNvINjkm7zxhWTV0BhMcg1rH7v2N
880XbZo2UIDAGEFpLrf/8urIx6ai8545LXPgZpn1O3JowVT7pzVUoAcQ/ic8kaZkCz9+NUYqOTYi
Pb8TqCETPOkBOQC3QGE8Cl8sru4QF041s/keZkSMxmQGFb2Zw5ti8KdeeI5PpHBAVQhX8HOEJUQL
wQhh32DxqHEBRzqkhrsFKRHWB0B8fmo1TlhekOXvDkfxKl/F6/vGafpkz7Yr5kzkWEUK6j18wtK7
w+8PYV4ypnCNC1qleYGf1huI/1+lMcngJBa9mrODbCFGkkqQ3HYFs55UC2rSqrgN2/nrVhOnSDxF
txE9PPLpsPflUrq1TAdzQ+Y2xOkGikJ+KiijCs5NtpCNqpgrn9QwBgSHDk4PmSBjKMtzj8qqxvsv
c/bIrf0Hthtv5w03vTBryNgEizgQddwx3A8jScBVaUvYFiNZE8ebNd81emOMdBZUL1P4VbmbXuBj
EaMbkjm/BYQjsmdMqWD2H0qq+YT3MPq2OD9oWswsalApvlHRyOuv1V+YWJPnN+FfuT52JL2YTBag
g70B0SfnKQymPxkwmBwnfh9E98vq0l4oRGXGK+DKpIOIzpSos/cUe3fmEygUrA7BuFGtGzgY+4e1
GEOec/QfgC9zhMoYGB8k3IfZaBDoPebHcyBbU9/CFf4Hcff+B8Cb/kkvq/5Buf+vEk0LjBTPYkBy
UzHESBoL5wtxy4iunwtkhXtQ/fbngZQcmNzEUguaSnzBrcuGGvCGF4fLAy6dYxJOfIQgY9ymxt2i
VwJnJx6XCFy3shd3Wz10ywmeNJikwAsqTyibtL2u+Nj+KtGjclRIV5Dg9oot/01eSF5B2OGofTfY
my3f9mTTd1Anx7cpuOlGdvHssAG6uSnbeJ7geePrP/d/7Mw38ieV2cdsO8PjhwuIRmJFD8QA4PAh
shoBODgVwM1xdp1MjPtoj1PYmHNZJDNgloiXEfFGBRyU6QqGGBQmkawnCEE6GXM0pLFZ16ZCNXiT
ch+H/4fuvCUvwxgHn21iPqijw1CDI8gJ1htfouLJ6nxYOosXlOxmgRcLCXpUS025uHxVPnaTzfdj
iNIx5r3dybetbWf0HZ9ewexv6QmdKKQc68BcLL1lDnyX5xwkh1xImRFcoFOcXmkCkBXpVBh3h3NZ
qVx95vDjBw4tqpveHErn/j33JG+BuOH0ROwVUqHSw1yKJLGmtKTBemsgg/DmmOEvKospMqEXKpcP
fH3m14FIku4a3+pA+CX2UDaKwYOVQR7EZI1+e3apa1JEGI9YFecHzEPJkriBiu4fnrMKWzneMWd9
gLHx8D/AorAqwgb/Q+xlejBln0JO7ZkUzhCOUlkwcO29QTImpVXfMZrpYfUCxs8V1XgWFDAccFRA
lgCfcz/tiMzAi1E18IsKpnN8453OHFUPS5x2rrQRFRHdl2oMF8SyB8SSE0kwWMAPPsxN5dB0hOWu
3cWHgpj7W0omr4sLF6QQn4kdpAcPZ5GCZOo4qDcdIcUXBsqXzB5lRnA5aRARuZI29MCti3JjoSKQ
gzag2BWCt6knZwCsDDg/ONnUV300COCgYoi/xuhwB9kyvfBIPpfkt4j9z2WABQk+7uP5124Un3YY
D/p7veXKokRv6znFP/UD8FDJqV7PpbsrUYRQPSIG5c9sxDCSOxCQqjNi5cW/7jBSzpObsEk47+GX
pWMtM961M/vzAOyF9N8Qbv+6FCRqfRdNbmmHyeG1mP27+xgr8DinOoklavjscCSFRex/VjkZvY9b
eW2gs5EsqW++f0A4NLfajn9OJAsoJlFIQpQnaCGMjKjA9YcdwWsvZcEUufwNYaOt4lBmmrMYyz3O
l1tGrCD/Afnsk9tsXzJUq40CG2+VQTDFs7B432Y4AWlGyVh/xsfoSL4YTbZa+PHAc3Qm/3DX4K9L
BiyX962NLV6ImTqQ78O7n6V/BVbAGfag+vbjiOf6OP17utnIcUOLs0hMrz1li67i467X6rHZjwaS
CdNvHMmRFal2gpEEVgyqIe1mO8p/6Y+3rtMvuC3qxWCU8S57mLPg3DPwcXvoTZYeoE6/VzT6Iqtf
aN4XZdec22ehnfpF58Purq1iN32b9a5bDlF5mWJlNrnmZEzj4Y0BL1sVQjIU+YJx5hbTG/ar0HnY
avWgAMKuRZFKrfvf4k7uTvsgeP6/bQ5rgXn+NOLqoBwqN4/UVYmGroz+3/PhKSdFBDkwK9WorjLq
pQ29yyN634QFoFB+ReWOHwIPFWT1StlLOhoOKnCLK3NCtlaFwtimuaibEPxFPyW6Wb7ozcapYMeQ
BWBuLHKbvUxmEgTd/VTyoSXRgVGsNLdur+M4OirEGB+8TXB4Yh64riNpr8/fC8A2/TT+sA2IrqtB
kuyNJqov0J7MMQBdPyesJ3Tk4FXgLZhNwKURqCbNohjLGwompm2LN43a1Om5V1BkG+qCjxGp5qAa
vKlsP2KD1Eh3wHBQRFs7p8s8c5JAGFOe8BMwBqwMBJONw5/dXrqJIRNTnPvRWDCIyXfcqsybxvef
caJgSXxVwESXlFwlJCr2G2cdul2QJgriGzVSzf2k2V3UY5s9A/9xGD0oPxTIzfr+C60JjdQUejlT
/9QuJVN97GtmxagxZVBzV4GEC1iOpoUE2xgLBPe+Gs3neczCQkYMQAc4wne8EwAWkiuOClog7jqn
xF0KXBV0s1unVIPNSDXC6kTgPuMGYa6cMQhhTg7Liy/AUOuiJ7TosN7EFAD5eYaArjXv5++TQatN
3V5sas0q/xgdMFfib0X8TEoDchZVG+3SDlT/vUFIKKDEJJnILrhn+zU1XXODdaZei4vO4jrCHwFb
+2ypwB+LioEMwNBoYSPAAypx7O93+shymhoiBpEDtg0YPKXR5F9Gsh50zxXc6wMCUSsLcHzCWbaz
2x25CeSwfO0BergELoqXH+Gbw2qyxkaJULMaiE5hGCov219kh4oBQ7w/4cQZxT8UgEyJHwDdhHKR
j8HOeVtl5U1/5VO1w6CUVGDpkvyDEsmqILGvx2JT2GJsSN5UhAHQFpyJ0k78l3N0oa+FoQLlmWJr
rGVopZ3GxruIjE1xw7kMkmnrtrQqXCgyB6i6sJV6ArqVUAI4Zb60I1vbBxOFrRJM3fsV2N7hfML2
T3S/K44mAx8HG2tTfOaENePebIeHAyJrwk0yXIEnJiMJLXfkRRJpSjhqqtH6HO+fUe1UMT1gH6zr
y3OZWnyNBACuARaUMzvrANvd4gE8xsNtj/QCnABslxEe2dNDJHvdbklqby6TfUuzLx6hL9sTn3fK
4+Y3wU3YG8e0z+V9q5vqHjYNXl4kzYOwZxFw8mf+uaobDJRS4+FOOtbwI2B2ZoE1z2ExcB9wS0CK
RZWVBdeW6JUnggAJq5bYmv0pZ3XDiMpGgRtgeWDMzjg73c0vPj4fa3aOw68AGp9EsdecpsF90/hT
mxg7iNntsdijihnBfQ6AlfY38zPof0bvCZtxALDKvcRFzujWUWJzdoibz5wt9QB0o4ZDK1DY6P8I
L8TCFx0ensn4h6veO+q9Th1voYxwYDHK5xPRuBcW0jBTWU4xBIQDjcseuZ7G9yTDF2f9+CCbxN5S
t8ZbIhBJ87OwgDmQu3LkBCCIWA74YKOvhbGhsyhCRloGjlQ0Rc7il93emkMgrN9h5kMutqceAwpG
EfgK41X2xGwBTN0qQo58lcpZttVF7sVhDowHIei5AHWg2shYUbzUr8hAgq5KXt//vU8QpkYzEF4u
Q0RAKUxxiVmPVx/f8zfvGeULw3ObH+fIa+X35QOdhwBhQ0A3SY5SO1qjIrcBUq49QCUMvw8PB9Rg
ngrQDA3MAxwsXEDKh628ex/h4Y7NWWXU4Zt6yyg3nARO94uJiOjSVUcZdXpqE5VgFEz6jcEUgq/T
Iqwpzc54EEUyEtS/v+M343q5Se2w9LSwtgAT6VVmjFnov0KKEf95eOCEUBjDuLZmGIUMLs4G5qa2
klX5QwWxEazz65QRLdsf+gOTV/DhFCkbN68/DfAMNJ4EdBFheMXpk7ausr8OQdl24asB7Q9pgfDy
Hc34PytspMQTNOu/drhtIp+wAQfcqTm90ZiihIwYEWzTw/NnCNJjEsmb0qPHYfii3x4ORh28Gnqi
JVubg50mdUz0mJJukaMn4LmYsXe/ahnHgxjAIu+skQAHt7/YdqiqKB6ugPLg3GkQoulmMS8Y8TGD
4XlIyJWwQQxlGllMTaGeCO5jS06uSRyoTW1McmmOqeJrdafx+gTTzdi2JvgNAl2yrPUN3BzYa+MO
HMjizUzJmvnUDrTCcNKqjeKY+DsIl+ei4Q7BbPJpViek3vweJGBsdLc3f9nEeKxmyB+YOtEpeChN
LaS8Sxo0wcfejiV+v6aQpc2v85oZLcpvI12r/Eb2ebJU+C9EN0HwuCwXegAzbA3B76Dv+Xy7VWmX
kJLI0r3PX8ufc3OKW1Pfv8J0kaG4Xmar+4J1DicnXr5ggKxefmtKPqpSM7d641ePcIEwV0k03UxJ
C5Pdh69Gkz+8dYwZYc1pgHNZMByAjV3OoMUHmtiJxTsNxH/CaGWKJelBWMvBGGSq/EIPX8Xzqa2d
MEB7QcbALLxbjSfyShyHBSCz3pUyYjFYwpV0R4TvuFwEsYX/B2BzBOuRevllVPNXWHGw7j4LBU0/
o70FNpQu02R/EhJUzoHxsVuTM/TI0JGZi5/+9DjH4hxMv2ppGzLeIDHBwE2N9zmdS+EDp74Q/l6H
zLW38IGbcPb8nGHvyQzPmQhItrSlsRe5RFCUPs3ncbbM5+JCXMCFWMNfDOIw9oRLG8Se5Mt25o/H
TfqP71kzX0+P5Vzxc49zda+acKzWqXf3GFgcdSY+w+rDuAgb0tF1eAYzKqwOLJvqa5T28xj/fbzn
lWKu9Bi6c1Gja3fREqzIdzPjX+mU7LrVf8e3tErCeMf5nx7TcXFKxItQ1TI7pAbj/64kf1fTY6cg
oJL/XX1X50DbJNaiDTT2GEyp//ialT1ZQU5zjgC0NuIlWwnL+WceO0zJgTnA7r10wXFpfD1Ekc6U
t1H70G0d2moTuqn3CHp+z3LO3wSPUFue9Xli85IIAcEkaivQOea3nG4W7A8bOU5hEe47DgUr7giQ
Jj6x2IDJhTes+zR/xKA8DOZ0M179q9bjtx6PPA4SpocB5imdQ3KMO9qRID6EKw7AVboeW5pzAwYo
VKnsrw5ZnCnyyOhD82JNfnVKTqf/98lvqoyadvX4OhQNYkY/hWnVJv6jTFA3b7daCphlcmmmJuCp
TUc6PvkB+deMUR/kEnu6SkgOBOxiji9vngYt/X+HMko53CGe5v6o/3BI/t0Ru4DuoBNjPGMeK5PW
0sBl62lgD1i041uVEJrWfgk9l9sM5wAD0iVGtJMal01XpeynGnvZDMFFwV6o/yDM4QA1nbmQsLvB
wWulJ04cM9eXBRsWr6quwgBhjvVgPto0AVohbMnnMpgOhNOECY6Q+Y1kD8QniaEAxonXbQncaPRM
MKaG9vYmCcx995MvnpNzX6KTd1r0kpwIrYe9GZp9KaiNmoyp/i+zb3j3cvLpJuUPXXq2J5513155
4eE4tqIJtD6W0LmIMFO5jmEqgMcUQ5POTKIV8QhbrgZuBJSwcB3J9GLIQcECKWidrGmhFB8vSKPz
Q414OkYotmZl+9KbbFH6Dxs4ky5ulyAw+HhRWk2M5PK4INU+wIYRln34DgrmkrwkXnHOlDal9WZs
gpGrEBsu6rsjlpJEPj2Xb8JLUuKsBAPrB1+RGOIyFvXfxwMFvae5ZHfwQyDzgsmq3ICi2Y+MRXPw
3xHhhPDtsTV0WXokAD6Qxavz761ZfH+w1dwOvnAcNasaUnFcyLwxkRuBpo/62QBxZKswYQsVEodZ
8xy4MDTZdUgnzMc+2wvmc9lruH08HdqYD4fN4EUTLBFU584547CM7Id739J7zfZThyQfK1vfPvZj
R7Gtm+kPmPk85ryglweTxsbx9nIBICBBULPBYLNrXICBmBjkSL5qa0xFgKYrPi2A7esXVDug30cp
LzQONngmrCCiV2HSemMxNjr3PZcIDDzCDHkeoxTVfHW2YI5axmKNzCCULOgtym73sUZB42fOZ3BW
Fw+iE7hxinBygtzNxqnuCMeDwXxbkgXdiruwGKi52BPUbtSY4wSz5v7fVwH24wvGiMZ9zdZaYblq
diHMr9F3eiEeoOz+JBiL0bdSUE3XHWZMp4mF0TumV4C9G80wiDvHOIyLg5/qQR8/TE3wcKzSBpBr
L/OZb/q/DYAvHm5mephApA6fzHEtLkpneoxXoGrOcxkTu5aasYu2m+bnM1/WUFwzFgiW26LJDUT6
UAE2Xwa9OeEQIJWDPgd3u6ikoj/DFGEpQdFS7Y+XRTnuZXPUAeNMjec8gssAxRyco6k58RFjgYlQ
wBTWiX9fPFZDsIJbFtbmxGYxs3EUeiMJLFoP4I5RmwjmY51b3UG0oLfbKy5tLk3m5LyXx+iMbZ55
4alJQZJRHTOsnUu7D4rGcTBMQf2ksfnMNUrt1tbd9EeNGmi1UEn44CDluSNksFhRLwgL3LCoJmrr
Zb6oanIeTOK2AZAsB3Wy/UEoy1zAB3N2c/NcW805h3a10nySMXGice5UlLiVjPYr/NKJ2zmFj+LA
uhHZ6OYQimDcqAYzUMzBXT4WS3V//mn2sGWISmlNnRzsexNJGbeQsovBqpKoOFW0P0zuTWQThM6k
frYlZgpNcG6mNpQfY0LedroXeJN8zgudC1zdt0E1HhJnMVIv6joniv3lY14C5gLPEYoSObEBGkXv
aXKPPfGdxjafcx6PUozwxypEt0cy1Wfe3K3vSgmPMZX8a4lU2T1q3KHJFvNFPlRqduOPcQXE/bMW
VeR9Y29pUDeTZq76fOa/JU7oijGOcnbH3FN2MgUnN1xEvFm6Dtn3LEcKw+0vlSrh5Wkg/IHaK/aW
eeMcSq7T+cOlwuJHmpOm6xfbL47a8AMMrNaJj/yHnvdrYBuB2paA3hrY+or8fywz0VKQDpMwSRu1
IB87UDaUv/vcRC16eTIYIaN4TyHhAN1qXoVhwPh0vHFR5a6CtwQ5wR5/tavPtDXMgii75iLsHIyc
fOrbN2f+WE0cOfij+phZYX7koPe4VOegxoRnPCPqLEhkVJ2zeXqJbUoxZleQy6zGoUhja9FG8D+q
dUwqvAlcIyChFQAOcmbaO4p2qM3WY7+C9gCR97839mL2cMY+p2BWBBdirltb8IQ5QICTuS5IgkMJ
LmOzniwzmhnIQOwD1f5vj5qCjwvjS8MJQrWI+MRugkElZuroKAzRmdgqC4vU99UAI4h0hKeEzcPA
p4zEfMapS32GkQ9W/qmt+sMZbg9Jm0hJyQt6HIgeVwGCyGCOF6QXb+PFbHTnwICPpSXv9L83vznO
PqIv/HUkpdWsJ3z+AQtWDDMakIMlqCvWJPvH8sPMBxP3BpDrOJvXPgjrvtqnlzHPQ+TU573FG3k1
4Qdja3FTsNulkd1AqcBcgsA1uEg0aaTAea07A3WZOWPdU5B1CH9qJA6NyYUsGPa1dY9kdpcGhxXD
FYPGCxER1vhJwzhOXVU3qOg6pozgLrdGcav95Do+YL7pqo6ejTRbLgxGho8/NJ429YA1mhvdCad4
/PKoywupCLYeiO4+WerniTfsYfkdui1zQ4Rdj9MbCqAp1d49t0WXJjn9qf1q0YTDv1IzMaGGcydH
pcdwxWMdpAwfcjrR1d16qSaeyE5ihN8w5vf7Q5JAuUUaM4lGOr1NN2Y2/90ZxV8Qcr3/4NB12/5W
bJttydJHH1F45LKfR/8jwcN8J+x+0BXxCjC5WPEavpiW/EcbyiwUnI5sOPCwcVo5QV2EQ9s/Zm6W
PCYVjo5vkjt1hNOEdNruMP9seizCGkgqowCewRTBwGB0BF48I9wNvJyBulleeAgZnwhQaW/lUC7g
+oHQkgtNKWKyCDmmgdlB219OUEX5XhPmyXYcG2fOpKawQ8xj5ozfgUUv45QVtnfY+MUO1VnIyWNN
cUezEatygIo3hjgwHZOQHiWLoKjze2aOfC6jmVUuSODAsW2RYHUfgh+wbVQYt1ykiycpfdTqnCHc
vzYz2tEzCk+AteS9V+/dc6FgmhgiJX/vaEeZvVLGVqgIcADDPhuziFHLNPtLwBk/W3xowF8QNm6o
hZwRc+xtePWGEGDU0Dq8Ht6EwVmxxi0LS9pmeYIIND7sXyCZnM3X7T5MpVtDq+1vYwKKTJ4m3BL6
rYkv7KE0wdigMKDHQNn2dYJSMfdUfHRUkPiKSOdqGq8prKu90tP3iOE+NgEhNOn0AKKZMb9G/NAz
OTy9r2hgL6N5G+ruAx5kHhFLBDuCauURZrDuk+k+JBacLHRmvfqh42PmAIYAaEP/CyZojrgVBBIL
CVR0yV2+aDhUCGSX5B7guItXIyI6igO2jcBWtrU57nLETO6KP+WkrmncfVKewf3Yr9zWmGBxQ76B
UXUuKXR5vGG8SzyuiR/gey4RncIlCeGdLqmcit+Wu5ziz6RFWnOfkBdL25NHKScbPY8kmhIee78D
oNtlZOiuJ791qCOhcqlzYL4OwcSpFgAecJxcVEnUceOVLm4AxeETdrSDcIZDhLIQZ+2MLuwIRgI8
JWPVxFvmVIN9Mcxbb8yq/g/4Zc3hLeSolkLwZ7V/O9gU7D4HmWEUMQrUzzburgx4Hm+juCF8ph7F
8NrCYtmJl7fEwEjFGbhDZn/0pQl4CZNlbifGZQbNsDm4uNmrFOENQSGjSwxHUb6n9WShkZcewaOd
Z4CAhPuY+qrCBoNcRJM4UWoJOmkAKrQgVPDtgVmOWQFGEAZhdtvUK3wkSrzHxvn8q8NbYd5/mbN6
OqV//4/+NszcX8z3KWwSfxGbQINQa4wpcl9eSj7T6hJDyutxHVKp0EdTlRb+YwUZ5UQ3FFWq9avb
NSPQw5uS+oMhoh97nC5Ov+NYYmQyf0QAzgnt0tvVfIiqyPPe7nePICF60nWNsS9HxkSYVfHx5uT5
jPlR8UkKoc2dsQw0Zc18/qiBEJB1syrXKCXYjZ+g0cckN7qX1KtXcFjC9wkQhsp9PhK/WSR8pggj
5uhRWPDjAgKfBD+Cr+/9YONs1TsFf1xa1gVk1vWXE18KYWdi2gxkpCxp+nagWv9oUgFDxAhCNeq4
MP2ZncZYGjwq8uDnWLH/4GXMtTkzHVf9IgKjmjMFXgwXVHNGPOn46YBOuW8qrNrLsHWkGAUorXdP
zirJQe083+NQiqCT1YBl/WijCVBrYzVD68E0k88iJlxopGZAgMXGCGBjWPF8ACielD/hSNjJ1xOs
P8aVPDLKJ85rx/mMvfcBUl8IgQMA8mEN0RiGk1j1f2XRhjpBAyykA2GmzM2qnuHTjG6YhFsTNfJP
DrsI+/2lPJ8RNYkNDKmIKhHoI14yrE65xQRvg3jb0lyovtUpYgLEWVu5Uzy7LZVoL2JcVoSJXVP0
0EStjFQBwn+5nIgsXFBrjMY1H56PC9jJp69aI8hREgKUk3srr+DMEttT8hOTLdulPn4Jwm2pJhjg
2AvW7S4/1lYomrhHWyV9HD4BHF3fubbBzgNQc3x2KqXMdyOuGvyUVJ/Qm2DGRM9kT29FoB6WduFP
f1Cr16sHat6a2fkN9vfuGZVR4cTsVlS2Z2z4rRkA9fl/JJ1Xt6LIGoZ/kWsBkrwlZzDrvnGZMSAY
QX/9PNWzTp+Znu4d3AhVX71xenhQtMij8Q00caYAeuNg/+/A4emMvKIjjVUiNQndyg0QEAEaiWId
oEQtwuPpiI4PxGw/50n4AEcagnIrxjDnh2/oYcm8NN7OznkTj81cSxxLn2hiWyJ0bgZ8g7j+eM91
fNg/0sgCoMTKGAl3PGHncvHg837UA+C4jUxQGYZGBRUM4ajMRIPsiyhXa2aN5rU1eobFnUouKT6n
xAQtsOwhPu0XT2Cz0aBALUkc6Yfe2zYf7LFyTMgqc79sbNy1uAWtv3sG90yOJlGuD+fwIGKmJvSC
fRar+xClJqkqzs17FShNn36dgq/yzpGsh//Us79jKaFKiHguYo+mvRk+c858iOgZ3RCDAMwOPzGb
LYrEh90Nb6yAvAUEjVPVZg1uzh3ukxVGS86lJ71d4CT17ZbcYj3/UUfViTsa7oZsirSUrcvwN4eB
rfdm0XJyi9v9F4QgMnFMrLyWpU0YL+3bnLYascvCbl38VwCaSV1OCNwYQgpUOFTAz6GEZTR9eBI4
JF9nwK/cYmcUb6T9kEvkT4k6YfH5h7cZdjNfeeCzo2fYXyModj7ilHuyytGLnbCyZesVnhklQWCS
ji+ATbVjAX5Rcew8ORwciat6D6uo9ExHIuCokDnuQ/EhIajZt90ft4vfxCC2KYqy9+I246TNvqw5
+p9pH+oJKx+LhfS3sseGf52dIVPDPoNtuz0lMnGruvcZ0hvsLUkCtJ4ifpmdU+JAXWY4pP3Ox3w1
FfQH35FzHwiqIkKr5jixEwZUhEZj08MY/10x5fw7egHZY+zb91Xc1aal5s8tqdhxF9zG4ocAaJ5B
MjJDcewhVAnJmy+Fj/hESiWBkEHBu8o0AJLqX6a/ecujkQPPya66BOeKSFdi9gCdvB0qkG+Up0iH
Hc7n9RYzGm/LdRxzxyOIuKdANy9GQBkm5QKTKYxDXQSsvic/MngUtwJUKDeslCIZCzBBs6NLiNTV
B13ihD1GKbkq5JclKqhAEeewrq1Ln80MfR+j2nXG7FGQRRNUjIKmNfoUYoMTu4+ac4z1GSoFVoe6
eHb19tsyO68fbr3FQYShD7hpTm5ZtApJwzSe0IiDhw3wyK9HrIQvuD5dAYgHd0Pqg2JN3A1YkpDo
/Ob8kbJ8BA+wkYdNrZ8NKcSP+Jk/4gYP1XXMtuvgB+EkChE7rXO8r9wrpmC2ykBx7mPJWeJF+Fhz
Kh2oCuuY6hoXkLP0bnkHIEQWiAKEZSawjatCh6tBzAz83rBpS/kDqBNJ2nYvMEA93xNm+Xf29mI3
f1DnJiD2U0pbgYP3MRFvApYZboaKliNLn7MM8QHf+AGSBvw1pG8qOKrWnrtsj1154/NaAw2pCYMV
8tG4BqHuAGYZL/gbBh7gfoPHs093uaBZuTQORJTrHhPx8p/7Mi8yah/pU6P1NwHVAQzs7Anxigig
OHJCFpn5k3NfH3bs+idZy34Gi4Yij6moP2IGeMSGoDwArypfzHBYQ5IVkAAcDXvseBDOWvc1MawZ
S9gZGSMJSv92sDt43itmoH2kA/aevl3wfn64BytP2aibo/cOpqYFFtoFBaZhrgiML92G9FXCVbMT
fKYP/8LNaoF74whmQUEz3rPX5J9YuG96RblHCeyDZWfTJ29fZd/9l5WIzYVUKtE2UOdmZo4gTMdU
JpLGzdeI+oCMaNoyHA4AnrAUvSH0m4jFtR+Vw6/XoffXwFDLjpRT3eufCHFjhmNq1HxBcQjvfhdp
Ir/+QbKqp4ckNjvA8OQjeDI7sWhuMynNI7vfwZeNDMMEXlNsKt5MqEiag+mRfOccZxcXzPjM/5rX
3JGsRAqotObpA+uiYNO7sVG2Dgcx6bm435FPXMeno1/yHnYxeV2rNm4YM42Nyt3fzBTi/BYGhzA2
nBjbFRsttQ01iMeO7GsyhFzSQxWOxPcN5/2esHG1gZpJI4K8+gVWC3oHG5sMMMWFhAwMkP4zAzn3
fz2Vgxe8kQiTZZeEca/oNYT0nbcEXNoIf1BNHF1UE6twtVvxxPO8/IQF1UzYlwy864eKKpI/886z
U3Pm72Jz99nIc0417n7dZ4gurt7VY5FBC2GjqIJzMJ3reLUUs7lZGCRYpBiHGn/JwSACjfeQi3BI
Cfs5acBc+hxFfy4oe65m/P+QyJUOxqAKKT3yA2f5sgpWg5x3STDz4D8j2oQcIrncQlQmdnDp0xYo
ksuy+GjWubTlKkTaVGFCO8ZCF/sLP+Pz4jtFUs7OxGrXj4stNI61FdKDBMg11zZf+qDfPoCpcDmJ
FfccE/AUKmDMwPwW0jMWTHl0JGyhSsQReUXAIZkVNvlCTOB8YHb2KAfB0cqxmryrbE25sYOUi0GB
YRVQDbjcRd0Q0jHHeRahZqCyrIgET9hMhsilOI73GZiPG5hEcWbi54ePJXQDPyVbOkYc3CcueU3+
KaiHxyi7ex/WTPTmEU+bMTo7G8YkdKeSKw6NydfZIvPIqmmfH32PD8/m6TxDLjBzWUua5q1zJuTa
SwlUR/iNGCfgQ9heSM9XwiohW4Z1VYauV1iekBOMZzF6c3BCyT68hmVkhEpGgiy7jB21nuEuz7zY
EkQeFVQA15MVvOkcfakZsIx5yT+LnwuroobzMi6gblwOa6xl/RSzK6Spbq0lduCrNb9PlYJ6Fmv7
c8lJxFl6IGCUq9nZBfNYALbLmZ1H8x1oS1JMuKl+IxYF1DYhXV0M49OlxrHmloUbMlCgfDafigMs
Hmx/y8exjsJJMyxfKTg1ooG/FRsE+pCTbcwAdJhvR9N3QjcSgZak5lGiWo7e4qjGHt+hrEZDBsn5
KO6jykbFRIwS9gsEJiOIAPs4EQTLkngOoSpxEBUQr3rZELTncj0LLUuYBQISnPERVKHAteuciBeW
oIqgzTdxhODyY7HjvW9wC+w43gRRrD8HQ7YEMd05HNLthqEdSYIg01hBfxS+DpyjV7ovml04gVSM
/Ww+XBjU/+sEnMjCjDEAuGvih0v5zXlUwxGt4CSSlzNGObj8jZa96JkvGeW4BU95H+v5ppnC3zL/
cw2wSZ5yYSl4BpLPGQFeoPNkjz5iIGWo1MY6yDYiQl6a7GeNj5Lgyh29orOTyKMIfs/6LXe01LhI
5uh/vrtH6GhS/rDYUanFYVioJeg29GikK95zNNPoNw//DBcGbBOjv5Wxg/V9+HnQSCwe7pPgWSLy
ZkqOlkQL3tOVU2RCHnrnQUYP9KUoHSdFiOtTqCvMXPJ6EbEnLr7XgAhlBylixKHlC1K5BEGNt1RE
ZnO2BcIrANbF5kauGydSlBJ2xyGCAOUReHNMGSi8+oMHctMLyV8bG/suIynybRH91U4Uds2RQpMT
39iXo3Jm5j9fCbeIrUASjlPfnNvXzSPeij2SedRVggY2y94ORmIFosDV5K5HwdqyG3FcoRUp0ROx
VhozDnwBpV5QEr9CnIl70WqBlsndXl09bmF4ThMGTGUB8GREYHaXUKRhORoYnOm8Ivg9dfwKEPg8
eWrVEOs3EykeIEfadcPf8DojuqC3529pH1SJEZUtwodKcu8F7yguzQ0lncD2VcGBby9MWwxnHP1h
bcT7JEfAX8OLvaypV+U071xY6gItFHWpwGFg3H1ezBOr9z8sC91VrINmIfxHKIX5g+3iYU05twBD
IZgwpsTuODpWYQNFk20MNYRqeiH/DaaNG6F9RnJtq/6uj6rlxql35UYgusvz/MmxGNcLZ5vv5oUd
wKmLd9isuwPOCAINMIwengvjj4tD/APA2SkRQ31v37CvAGtDpS3Oc+KSnqQbrNlVrdOIKOHsPEcb
wCIK3g3Ok0islYAfCeA3/K3dTwcpMZ3R3bv64P7jR0QOlzjoIVV0b3CCYLz8BGBuGVJRv5/NiZcT
XYPPIJqrE5YZVoO7R/UUIB8zMxjaY/1OAGZumSDbhGKi5wjpH2cGhiGGLAZi75rdkSWYKrIQhlfr
BuVO6oEHKkwRBZctUGA3gblMLvSHaDCBHDUzVj3e2L6nHjZbjl9CncUc0EUNQxdoEpnFtsnSeGJY
EiounYEGYFvLjIxc7C0GamApDVDA/8DTT/VQgxKCvlstlYL6iVBJhDANqROo4C0iHeJHkpbQ5okZ
sbcUZqc2hAc7KKK4izP8CHspzZIWYA/cyxCpCktZnR8BLiXIYp02ZIK2coGOlAT4ltbvr+dUE43n
0XBmRNfMTsGTlTdSSOm900X88XEVz+G7KKau51+/udo/gE3c3HYv4bJz9S6geHR35le7cUoSpA3W
4DZofG15HF+I74DcBhJDOEh8DnveYEnJ9UZxUHMdPtlq07ngg87n7xrQTl50KOB44th66hPRnxy5
kegA404YJYggImfNvvq4ohhmCLxjynmDel+CDzUpZ07hD3+IPSX6JcQ12MbyPLqNTE9B84oU6+w3
DtmXhxk4yFO02bZMi8XnRXgN1BsYmPjwNeuZZs3V5cfOgNeAeEAl/w1mB3PMNWcLbVhu2GEoRw4u
M346gJ9u/eAhWdnN/pzeKaPAZ+XXwHhI6TH5kHfslcihyOiHN1Tf3nPDoSM2KTssjhusnBxViusG
jRSlaflzXs8bMqy5nD4vUwBQ5yHgGbOtOme5pA49qZdNxvSvoyNcIIKZGmm1uCCZurAdEmLhfZE9
k3IBN7KK70vTI7mM/eqdU1T44ifi4A69SIjeLWhblB0t9MCC1cMrh6us3txdk9+jlGptiDoZTf+y
t0P8D9kJqPXlFc+/Sz08pUh6hTSCgWsqniYKhJfyEKefy166rDcGMfLXsCxIWfUWb+jHcyS6ppW0
2gyCAa4M71oQOp+gkiJ0PH6zfeC6dV5EeY1RXc5r97pgUOfisVIfeMqx8WAsTL4j1JKbVfZAzjNS
hzoM1sD7ayN11NvJxWnTR4XNsRgcgWMy5Giqu1Jj16gl9u+K7wHGNddCbNjj+8HIb4t+riLiZ19a
o8+c/JZGI/rfBiEzJy8YTJEJ5jVlBx/BSPkQVSRlgOTSDhjX3EJCqW0PduLl735jEVOPX5zFnyOb
8/Ips5PQnHEm2hDznV7dIwx0oDKDdRAGJjJcuTi8Q8kTvbdsI341ESweNT30JCkj/YGHiZYfG1dE
I5oSsrdpt4cB+rHxhdaCVN5BniDHGQLZucQegLM9feRS+SAv/YU6fbvKEOK4qAM9vW9gc0RyIBJA
nlUGI9gE6NwTZfGKFV2DKwsSbxOzC5TVsG6cyuGgxD3IYZ/HFyuH14XtHy3ULCj8pBE3FGAQCybk
xZzP5z8f3puvUfpM6XYAhuWsD1j/vJYxDqtjQ/r+PeZt0IpBMUhOGyO8TnHFh0YhZh3aGHh0hq5s
JyV3lm5Nh/qwJWADQ6RNj477WfAkxG9797B3P08aGjB8DtEl50k1o2sopcJrDRB9owHboTyca6VZ
p3lFSsDZVUqPB/rIYNfMkO269Be4usf6Or8BqWEuKqipoAuZ55ucC2TFwTfSdvz392wznK2mINh8
N8yKluJHg3RNmg+Aszw28halIz94ML0XzDycUah+B/pH+px1DuFmVrD74o9Ln+NPRhcqu4ABSneO
3vF1/8FXt+wXRypzrRpN36IJF6wQe94bVNdwmgk58dLoHih/g6AMAcft5YUdE9I5KtH90grC7gm2
4t0LbjGfWzW9Tg2nGmuUXtE2QdEFaJh1rUjptRYsnSQssxec7FGHm4Z8Vt4xY3mx/nAREP1dB/fg
SbVI/CCTg9Wcm5HT1I62dKJOdKapJhEtMHcCr4HiBo5MnCKPBT7kOwf1EYSgJtPuQ15DcGOOk90+
xqrNFeMuPG3aOwYn/kkRRW9UHu3Vb/TU/B53wzF4Q92AsJMXktc5KmvE0e9g4Kx/doMI9NA4q5Sb
gHvSWEpzMAv7KAQGnEXYwWNCpsF1UinuOFeiIl2C+w+b/dUnadsVNykOcNYowXKu3CmsiVvlZJOw
xQtI85/2y8p43zmOlRE+scnbGXRwrC1XllZR954wZUMvDoGvA3alUEz5Xx538UihFPQgL5lT3snd
+8LEo/u5k9ge13lJZhr8mVEgE8HYCisQA8JQZhqb8xZx0Jk/EnX21HOha3iil3lSrJcy64HpESb4
jh+2NhM7NNkq4XFD/DqtCuIDJKuc3mOiIiy4joBSprS/ZE+L5kLYLYb7Hj7XwZjDAtA9oRNUVVKF
Yvqao1kLutU8LWc5DUruGfAkv5z02aiUCHgmuhakLGIZf4W9/Hkw/9Q/BTGui27+ksiCp7ErPNks
UMReSdh4VqkaVRmBEzmubb4vJAwCAtFn0mz7oSggo8ALiRzamJzjpY04FcWIdRozl/jiCScgJdHT
N7ATtmhLWxKAFBm5wcI+6y8b+udExYWwo/TskQ6if7c3ldtMfknaUVtxVkjxxsksqk5k5xJclzfe
YcpNyMAPbo48NwsUr+43JXdxinmJ4ocTXD5zXjUifKeiYJ6myqt3/OWvNwliYUcLCBeOHc+/hve1
qFY6Q0D9s2McZwZKuZO1Gt7X9BWRb4jp0vrbsVnHLFSuwlOk+t/hiepvIcfocT6sZ+/gBfXByayy
Np+56aTPCPW6dfUm/b8qncgxjZMYq6wbgp5efhIefe9HPJpFLveMpkf1a79BgU7JndWbxxMACSk9
uCa6RFJc0fum14S8zSZpEpY9YitVXN/k9B8e238GBgsdHcIgk4IMYu64Mvh3IBZfKRQVK3EvoEjY
35CyxbK7LMdEV/rf2WA7GDcLcSF68Wv7haOAfkA3cHJmJOUNZWuEhwotKRFHW+6D4DLvh3XM7s6J
wPqFfY8yJSqlqJBD4iKL61HxNZ8zbWuS2sl/HW7bOsZRkupXRyNtRQhe+29iXaznoW/tXoSi9vPX
YgYl6qC4+/onajtQOaQix35LpEqXD5/JdPh8WJDhTQqtOXlGX/+DHlW1X7mxIbkFnQSy1wXBSgwp
cxxI4YmRRGRHCSlR7VYzXObea4wen4otBcQeMSGaiNpyNmHHgCvRsvOvtY38CLjolC5h19h2PEeU
m3BVOHx/l9xUdCHkYs1Hp8xlviU7Y0kM6N3GrRaSOknmVAdvyu4A1H1lQjS4dNcxZgRHRQA8GLNj
BdHHh5DjGhNbDzcL3fix143NVXBOHCCNYJCjYXbg/h1EJNGDZ5Z+gp7Xxvf4OW9R/BhwtQ3gIqiR
O+l7elTN1PRHbmNlvUvKfT30rieCsPgNLk6+7LxmpoMDYyz4jszpN+Jec6uMMhuE2Wxiaoanr0yq
2TE7kv+MA3NENBi5C/dATY9r3D0BDWFOhZviRmcRuYt5k1SZwTFqCeQ+ujqfyfGJ9dEhlPY5I+IW
Q+UrEZ1kl9kdSuIBrQgaaxv5EwMlK7p9yo5rSs/0Z2JyiM1JkR2fQM0L5OlcT5SuLol7ybN16Jc8
Vq7MyNf3P8CjiCwwzNasfKcNPzBtDI0jcbOLmya6hWWoEhxNHwOaazZkfn4b/w3poNjDWHuD9WcG
2OiY4hUSNm2hZnIlm5356z9YL7Gn62RDJD/Ikaw3XqXtsAGiz3jWm0WJUZ1LyciJ1IiiPBVIAIRu
Kmz0fmAUmsOr9zwMrSLOcfZK1OEtkRfcU2WiIxCW7D7DdBfx9ryQQsmUS7BEsWtsyr6AS6Z9pEV7
zMkN+lO6MB5lpH88SgLAtKsUy0ldDU+vsaZ4ejdTkelcfO3sy4hxEb2yvbLN/Tu5tBjJgMzP9kno
54Z0J385Q5H/V8uutkMPSAz5WIpY2V3VhecAxMA8pv99kCf1vBvMEmIjiSRv746qhCrKlEUiLJfI
PWSgFVEQCRoc90hotCpU9hAG+XP6yjt+/mfQpI9pG1O0sWFiNpLBBB1s+IHZH18DoaCDlpBq4jDQ
EbukbCcdSX2kHg1E/vcPElgPK9xKIw2v9OYGDYge4ckpHvwGhcVvzbnIbvPX3yMNoEN6HF7OcQ9x
eT94IzLESoAGbQA+xDzMSGIO281XJugzGqg0SI+ly6SWRso7qz+FYg4fwnz7iuvnuILHkYjHul8I
Il8dsw5N/QrOp4865UnQ9W0h8dPKeGlegNqd/ejs74DAXVzISVcT/RUM8CVBCuv0RtPA4faU+MNs
ZxJ6K371FU9Sg98lNsxE2SibB2oIwEZwMTa/1lXVgDQJA5rjHhHw0AdnBhPlXEw6Swa2d3bb4Alg
xxChWr/WNeffi/1Vpz/MP9Gdk6aO+L0arlhXdB+tWAtZiIbzk19WHl9mdY9KKGxEt+bfAGP90z/3
PeIVNIJZz1QBwrJfbIWCTRSTxNMCqTH8dwGv/nVxGvSfF3KWCKrwKyNF8FF+nMff9RTJ+z4nkYtT
cor6499mE5zpYyJ9pUtvQD+td+cIf8PCxgFMvSxXuj/AlEWYvoFx3fvRe8m5jZuIhpqP3zuQD7S7
AMxiVXnTaiKMXdqQNMT5ye/NTsl5BhpXmAnAFpjuc48vAGzTFJx1glgUfR1sNFzC6LMBZ456076P
VwsqgqO0cGeSVsWunordcvpNXhBflHugA9IwZER35Iw1Nj78rGYh8FOFAd/jqMsR8T7XCrlg/+Op
0YiqOOXEdtqvGQCx/yGXhXmIpfJNr9MRcaUUPPPLFuqcXzW5epPWeSergUX2jQ/YFy1Lzi6cY0S4
374Cvz7P+lGbULwBKF1GLMWvG2jDeVj9e0PU5CeUiXWoey+f4zkgg5C5POECtzTpaODCWsBvBqeo
5FGqguPN6yOaf6YDTvDk3fndlR6esHoF5gJLqowl+pjgvsPthCEVMRdSKZyHP3tvOnO0tjn0Cv3G
P7h3YkHyOv2gQMCFbXdTQN+IoyC17SwmpCCywTI7eM/kUpxwsx3Dl1tNhD0ANhHemB88nH69U8ib
4KtoEO4bJnNpg9mKSVwlcYfOAubNvvtLmVO8s313xyWsC7ky4ELCeiog0ZPHbnbxUOLOzgNbO/Sj
h9DZyLMLB/ERaBJMJVIHRKQhzjIkfkj7hCe3zK4ZEQ2zy6Lbs1a0hLlD8aRo7heYHxVcZvzamm38
pInv0FLeuoDaI9mTmLo6pSuCPu/zWNRgD7z73gyBMsdv8LHogwtVKPrVcJDhUjnxpMFrGEORrI2P
4pQj+y+BgCk5HfeHAI6AVB+flBmykxra42JxR/Yiers5H/zfBYVSA/h3pvsz3n5w3qWG4uhg2mVy
QEqPA6t4Q4uQ74r05LgbDLG3RYgkcXz906/peNXQXfIcO8L+LlQkv7gaCm82cwWaSF+QkE98SAxJ
+CBq3xhhPsfxCZT7DGuGejTwCC8q/DdaTK/K5goZgnEHHBtDHmATDm5qgUkLxQFl90fzc86hGg6W
XFoIMaQBEeoloBEFBIuoovDqj1En+NB4cNenHYhz8eHKEd8FtrdyW1v3OapYu9obIjfSYTp2hiMa
Gx4QXj/AaDJY0BXQAfgPzoVhKxiqhuygwLxqQsdLTP4HJ3RR4fdxjDGHeQacEk6FF7EAIrsUvBeM
wWxhjB6CiacoGpk4Z8TikQ0wI3PvkFtWfJ3WayHjGHyo8XVXkehMI3iVRcj/zW4MDw0aDPR9BK/6
JDJxcwsE+wuRKTiOA6LrTAQsqcOxKcTeiIzb5AEbj+aK4VwSx+6J0ASm1fgxJH3yszapjlAsvv8H
rgDV8ILfSvwZImW2uR4BZ9ZxcY5ldDRcfjPo8G8jSqHUlOmCvjoylYD3ULD+6H3RaDy7pwU+TyQH
zwliHqYd3ITuecT1/BmOSp7TN6e0A1+iaoQUOdwACisi56hpPmNEgKMgSwDFMPpbGDMEf3xpEzsR
8iRuG3OyWk5uDMAl5DYSARcPJOrXGqKpBihmjBo4q1CeX6L7tIfhjQ2bujgJraqnMLXnyDb4djCn
ueLTIkzUBh1ySGKFgEstrht2/NMf4aeQ8uXYyBCM8IRVk9HJ0mf3ocyti0eXbw0pzQ41lAIzZs/4
Jj3EKDdO80L/c4oenH8UaPTTkNDbVJ/QgYFmFMFkl41k7FNLk8VWZH3RtWInCK/9JEKqUoBQ72rg
rpUrh+/gMpaCdcL4UadwT5C8mDmqeMWWQarTCJaPdYxiN7RUhCsgHIxKuCYgAZ5Yg/9G8xUOoqp4
rcuAm8GevMIbQpl+tvJP1t7M5RGfZ08HIc/CL9LHnPnYiHoOQAiB06i+Rw9X4pGEXSBPAaEA7AUL
BVfEsFeT017B/oTLS4CAwIC/BYm4gj62n4uVd97gjBzC5Po0l3QHbAKpWILpGcEppMavIRk6lzF9
zm5bISEjDY1bjdNI4zPHNvbPrUL2UNQOfKaPdRjhDSIXot8KME8EqvKSxym6TsFQ4KGAP+H80L1d
s+NEvsXf7TdH+wJNhTUAlb/wVSoTYRFfjUfPFG305LkFXYHE0/xjoYJAq5sqrx1SFdk6tfC2BcKH
NzLziq+pUT1NgG54XUD08yJXC8ZGOVJzqgZ9VBVCw9RjdyFZ2cOiIrPedhH7knCUDkYauYuE6/Z9
GXdZC/9TBgKEfXu3mN4wfMWPMSeJCQml/iAdDG943voRAuDyoITc2LxaITNHD6KLFwMnPP8hdBGW
JDTUKX1xLCcimkDcN/RfgtpdHPhcPmUhlPcnoa+cCN1tG3bpw16bOQZqdnHux1d2iyRuM9ayO9tR
iYFBEOrIom0t5/WDLdKTiiNHwx4SICAYtaxzNlBzKrOiojx+er+Mq5oLAgn9nlAj3abakt0n0ofn
xOS0OhJHEQJlamuBWSAlaw0uCFpLYu5p/N2XJOjTaACcAOrXRtdQOfw4+t/3jI5uf6syBCO0fbrm
UBKnrjpeZaf8Nb0Ov7EwQmEpKj7hjyN6cgRkI8sFQPac0JS+vnNcNHKO+j2wNiC+LVFXg0lLrqBC
8Fv28ORt9wa+rnnYuoJjEa9WDnsJOcEI18T91gIQzaTolJF+lcGqrOtMnS1aimw5t3CeaOkXibko
IMYmHca8zLmS9Se3pM/R3tie1r+txpfktAeUuyAzBixEJzdn4JGuSGNixwwkCm3xINLlTjYuCgqC
up6WBEg0IO3CIICaaOqi/LAmvzIYuSv45cu5IJOuPa13eHc7k4jzmoTYcXmJn6Rhfv3zJbuT6fn1
+4OZXO5ekOsGYyOzELKPY4CfCujySUjhGA4p6AoUtXvaVRCCczkBW1zAXx/c7E2YcliWAfarhmAP
E+IbG6Jl0phoTUWFLiKnZn9EQ8aPzmS3fq+fswtSK+pMpT8OvcdbiFtvsNOWFBLCJ+U1fj1WAKID
hKkaQYUHxpHoxKYxQMBe3D08fmyr/3jTkBUP8Nn4w8RAi9MlbJkNHoycAp/+LZWUmEt2mf4exn3I
CYsXjjC0AGykSZ69ICfOBc0On2G92AP0wyt5k0t5hd7waGsQKDVN1JyL8zpWRoQDVZtewmdGvCOc
tvFebVauMj9P9VEzfcZEuwWPBcpvbAQK3EY64LdozkaI2ZnBFWgtqJfgs7ysGK7Iw0hlBgGwIQpm
RVokQ6V1mZg5HG1KyxK0MpMTcC+zf0quMX4YkAm+/zVcDduIoLMYSDznSeTPV8PfTnd7Y6Fz+wL/
C2DtPiQu3V9RDsK+zZ89wXXuw09OcJM0Uw5fYgEGDP52D90vtbGU8xJRdIk7R8D+q0hbgUiSyOVK
+z/MndZfzodunulJNOVd4hIRD3reyjahG8DhIDqwE1FaIaxawrL14XF9JKeR7ORG/ApbxNnFd23k
P+paKvezbYfKSM0MJDokYhn2VyMmN1hNcYyBAw1W1FcboUideXi0SUeUUXgqzZpAN8i1WCKSXgId
0nu7PboXSEvj+ici7POyUQDm5MUX98dIWsuTT4hoNkYnEYFuXJAcM8FxG4Hq0cc1M2Fz1qbkVpgA
Oh/+A1qG1EVxWLZY5O3fjtu0nuv0HzRz0IqBFL9qjzTSkt0WxRK0kYlYE08huGRoZvdADmlP8L80
Cn+8f7duzuXBl551xS8XreLn9FcQJB6BU5/Dh1emuE4r2W7ZFjghs4NvTBd4BZS+JpxZ5dSyafbQ
MiFUVS85CPZKRMJcU7piAcf6nhnR74PrDhT2l+vTx6KFpUuNCUTg/MTZi1+OUfC8cgmH34i+oIwZ
iPSQn1jUNBQvmOpskM4tCoOdQto0OsmLiz/ute8R5I7uSnHlu4VZtnNMcccOQaDzJl1tSKwj4LPH
68l/GCw2nFJF2OqSTbo3YWVmqmoohUeVYpd+V0Ac4zWQNuOa7UYUF8OQ87Bx+/DtNZp2xuwQLBpE
Qkpxr+DC4LHUeR2aIxNHgEtUWxtlQArehzRIFZ0H+AbggEKVpQAAdte+13J80v3zwJXuEQCArk77
p/2DnU3E46yyPmTfCUBi8wwAfQhjHJ05lsqkDTuGvLgoHB0HJKEyL11yMjUFp4PZqtemzRCvE140
ZXNk9wENwX7IXC2jaSqHR7yAU3wgbczXxuoJDcsZTgf7Q59AXjiWBKKDYU933FqSoBzJcoJ5QlE7
Llk7nkClwuBEHqi0uUZADx3zFaEiZaI2DtgNF2XFsEt9gll8zKKWkpPh12R79mw+2ESxA4tERJGR
fWizPDpXHFPX+AZY2/f4KwnhVI802Y7wrr8e8hUjU0oOa9Zlu4IxygFCOjQuqakFbX7hHE0f5msK
m9VqiBXt/s3hnxwCwGJRm+NS1Z0PVTuAKYhhsLUZWQdhq9haGV6vTBodUDPGPNT3vaFkjszKPlfB
necTnxNEFsd0zgYHyhluprO6eqttb/gGj4OnTnQ8bfi8yG4JK8CMI48P7RBhDUn/1zKGb9XNdw4U
qQvz9MBBZeJVWav41c250X2Dcpdxb1ZhfuRwzdmZjMCZzn4BlT+w5C24v3YErO5tb7hXtiyBAP29
o2uM2+g4J0K0OlBc9XnbRL8diRLB4WIfszOj3pcoPLw+lnSAQziOlAjSAJ4+Zp54JYr7znqLwRvr
arU+jdo1nwHC/Pt6zRM20l7h3RbRqjAG1AQiVb3tHlSwWe8ewl2HxQr8WYIkoOWGIDDO4MGHKGg0
v+3UPNomAsJRuThzOlzSX9VHAJsAPo9686szIdlipxfH6DYmJGX/WOKU4UT4dvDqnK+gXPaJYL3D
dU0UTLuKdBLnGPyT/r8ApOrhNAe2zzeOrPXRV5AbACd9Jh+TNOv4AuY2vf+9pzIPItIR8izIGMYo
qFrPP3nyWFK/AeWl27e8J9uq5ihTdQagLIrPXuM6arkS7EEEyobvrEt0dorwO6vXlzWAs/tLPonO
CMlNcLIe+G5woSJ146Km7ArED7ndDty+nXVvX0c36/NOlBNtAdFFtMkpuGc9Ek4xHd8JLX0kn8V9
pvpKtPLLSpS/X9bXQsauGeHTd7TtibxALvMx033WTDb+HvFXvUQaVQeA5uA0q91+wfGb7J3kG8Fa
4ZKv49oV5i6fMVAO+0uZwAa/pT5uOQhWHzbxZ3zkIMfzocCgXnBCY3yNWuIubjBR3KIIk/cclJAT
oSVf6lCjJ5KVHO5l1hU+oG8Sxupol2L18VpS224pC5Cii6dalRyipChoa9ANntx69+uwJl+8QYE2
Jv786d5vxuFQILxirVA5LqacQgoj/I6UFJ7ZNSb0YKDq7Y0pP/sbbVtxJhmx7ORQWlAH9J0pf/3J
ETkF9BPVgiN92M+NhKqQI30JPwJmqeELzlwN2VXa2bsXY5ZmTHtjmcYE0VvyCJ67oAKtoUgnlfkB
+4VCjTqHrhujdKAMn5EC31QyceBgptlbm9SbYxPhll/h5Pp4rwuCHSGVkKF3oJoNmpE2cP6iS47B
HLTF/JPZ40GuZqd5GzGT73jBxoRR3BkEEERfG/7zG632Bge+RMtVqL/VtNuu1g/nr/Q2UkSYY4ks
MKkIVUCajyF8YwKykBeLwfIxLzvL/Hjn24ZKWPM5RuvB5golxfICrPe1Dqz/OZ4JDjbSRiI5gn2L
BDUEp0ztrPeCuBsfEeE0rP6Hw81vcZijNua7XaH0vmgghQpjuDipwiETmQEKP3TYXTrFouZooIbU
3/xVzK7afhU/IjU5x4TKgQ5jd7BxFJB57d8iBKr8m1xzF7h+qs7VjXhhyqbBFc3/CERgFx+e+ThS
u6NzdOGY98IxVeUX0pSJXnMbH3yc/HWQ2zLi04JHKsyMwuch/lKK8cHsYTdR+ZUYMZG+ku1gIGtD
bEJEOkmW/P/hzEwbITVzNwwOW5u7A9AlxtvhoW0WLw82FGbL59C21n3ITPb4b2QwnpwnAxSB8HKF
zPmHyOPsb2IVDPBz2V5iG9+RskfY2xJV4w9dCtrxkS/ihSx/63NGH52S7cpTJuVhXojMHtPZj7gL
rTD30vQ/ws6rx3EkXdN/ZTDXKyy9WezZC9GI8t5k3giZKYlOpESJ/tfvE3Vu+tQUutFAY6aqulKG
EfHFa63R6aRzVUNisj3R7DQ89b75ozjLMcGUYIjObvdJJISTwhG7QPtDWsSYlnwaj/mnGH7K7ucn
ic1jftUiyIYzBe7Ie9wOHNnVcCqk8qz4lys4SOOzXwrynKYrVEJ2sA62k9CZMEOt2TCEMqeYRuhD
YAum5k6mw2rVCsGEzfWPG1bxDZ/2/ma25bY2YnIYCCWl/dEwSmDwHuVsVN8EEjC64Rp6Pv3oE0Lt
xQwDWCa+52SiHOOBW1J86bB94IsUZekkiotdRfsutvmn8l1i2Y4mTA789n3dXkEvlltGNtIAyei5
svlA3gyacY16Q7BTPC087TCmwN9T5YiAAzJoTzwOd96HoxK3YiygxrDH8kMaCxmjMpUp4nDJtIDy
YcaEU/cRviSeduTvInmcmgyHlPsRvwjRxK8HGfmlJC2ste96D9PEi7aOUE8Ms3gALCgMBI0oreCN
Rvan91Es76ObNLxdLuLDhmz2Kv7JhpdLwwvmvvT5dO4skIHl0cPpFUuedyjzq41JkorOoTE1ggd3
xskHV0rPC9xpNpxOeax5wDFMt1x7HwRDYOXmroueec5rnCKX4pW24a/fMA3E+CBmOtjwJ/5cHEqf
Z7SbE8GLG9+wHI7Bvn2SEjDPIReDrRYglFy/FVZtx3tpVunLa4CpCD5/jnNUrLZnwXjd6dkOzlx1
U9xUp1j0WlXo8FCzyTBMC30M7GUHTPTnK9iK/CFtECKOs2+B5lGu6mUuQSzPudD8OclSxHhozobE
m3VM1RTqjtlgTyaf0Cp3OmBcj+cBGfLYPvRfAxgSEkfqkUwyFnXSsFvNMiYDsgrOISRTuCJBIT0Z
RGLhEj+h6fo0rEmKIoJPlOlWvHqPZmiOHEg4+LEBQaeMp3jhczezJ3AY4FWQJzsmw7jy7oTR1pTv
eumHVQavTf9JGTUG5zT3YYGM81BWRwN5/GCbxyiCGALWNHYt8G7QethreHjJA11miNRbF7JZDX1+
scJIW8EmeUnnmNcH8Q/E03F6puJCQIENzyMY4vOTS0q6tLJ1hfuywPL3toahNIuisU1DDa4OLeAQ
zQmHIfSxcjt1X6cHjqW7vogfY9LmcxB1EjA4mRoCkNjUKSa0B0FjAw0xyJ4JIK8/Ig23VY1eC/+/
+jUA3QsniXSKCQYFggUzPhuTJL6Y9+83CW6pd85OgCY0cHFduL2eNJ7BZsUfGkpHaj+o760XDRYJ
mzErIroB91u6ZLHCgPZi6d4prfrld31SrgxPP2ZVUT3AQo1hV0hYQh5MfEMqFgGAI78rFigvGI1w
KJYlj/T7V09GhnqT+ED2jRQmcwrzLinEcKikE+N4DIeWRgyFb1N3Kjk2bNshwhluTltc0y8himZz
uynMV8SVUPl495V3UL/9XEJr5nbpLINoeUzLgvJtL8uIYxJ9G4ancPkczNoPsZjRKaD6BSKqjty9
0UY7SGlqZGKCzgkIXcdTjETuyUlELg4XK+Lz7ZytcIBcZPSyfKMk4gaM9TUVbFr9rZtDIHx8CFAy
pGvWhJQYq4iSPtwTBPFF34OrROsP+0wJCcCACRj5GvcsODXBzjqNz3NjC2VhcdlAqEVwSHbqPnbY
G50WAukVEL+1xq7jdT/aNhw34IcHeWNu6mP42exJcyO9wbnKU/M7nqRzagc1vtvrffvEFOkSQgYG
zt/BzTjER2yQJj8Y0mzJvMT7AgUWfd0S3GFA9rDwzmJa24eTFD7j/VVs6GqNGQgX0anZJ34ZQKI5
JvkW3BCemKKEv1ObtUEHTGOtqjnwDAgvv0UTpSNhlIKzIt1An+gRmv7wIx8SLflTjNUDHcucceCk
ELroGTZ4ppAOokTlj4twq/cUF4GJskGQcLdkdBGRvbntCMhY9VosYiU34ZJkoscqCcpNjuLf2Cxo
W8J+TDDdCt/+pNtVS+uYTAarcn9GbkgJBNvfecoJRgQ9mRZcqWHyobG4U67L0Rs3LVLyj8Kv8A3D
UbJr5RMW/1lzqqXCWdYKbSHaYcFsC2Cb58rf5wdRpU7H1QXYAYPcQR+9sedxHG7SLaZxHBZIOjAU
aExidJiCyCM0ZvDJfFrdxmJAOjPIq57Mjd9ywAkuJH6uB3NsupwNCnamR/DCRS394Fl2U8TsuKho
MQMQZn5Yqh2Ww8EIDJAwz3S4FcFxBhMkQProF1Zeo3J1g+SLyAEcHNYy3fXwPAmUTURiHq+HbAr4
wpGw52ApWmBT5gsIUS6/d9DwI0Il0J5CnblUFvInzwyY+xc8xI1hjfeDtiJgHOc9IR0C8BegJdrJ
zEOLV/FnIAI8OqXWgPEj62Tfmpm4d0vExCLvegqFko+6d8GhZK2jsYA0cZlwXdC9CLWkR0ybv4UE
hUxEmyzqtEX0zYTdUPWsaTRtYGnxEqDF9i1gXFgWbB90xrnKIRuuOVBhZJKJkHO34ODNyEbYPhI0
D5scxWxcJjw4K4I0EBmsBQQdHkVTDODfrYSqRBrmWAjDEoTNNMQuqWhBGIVEbJZ+C7yQlodZOa6B
HUFVhqQsRZ/mmGY0BQMoLFcahEg5GGpfM+MWwxIz8OE3AsWJJiAL2wqwt0R82nGZ5NwLWrZOAgzB
qL65h82jn+6AeJkwTGarqTQiwTJoIDPSL/DPtcbtUpirbCL3plQyqQFwBEXPvNz77F45oI8FN2++
bILQ2O7sqXrJNfeJsRdlA8EgpqeSdAAwSj2cMdGqVd4EEvg6TVacVySbNzBcYE9vfSx3a8omKCBp
SUnACEzSIu6Vdq5zpdSxsbDVM4JYwWLULSs3W3Xkdr1X1S7bJV/2Ol6pB4NpUhgmOvd5QL/NfivY
7Hr9HAmn33vSALUNmaYePqmTUMz6r2CosB6WJHGjKV1ZPMCvQxKAFIlzmqg24bOMD4C0DECipIgV
mq/xilBqLaKzA4Rwe8b8HxvRgFAxWyIQIEBoAR9P/DUPZkf6NHOdB8Cu/1AgvoNThNSURuf5TYQ/
KCfKSXdoTcSAd/9k1XK5yB0KOFC8TzFQbdOl+WEB8SXXgQ/VI6qdQnfCviIkCA3yEEZYYDa+OmBl
8rX8Gyt0TfgNniQK79ZkAU76fReYZNyhjUGRnpG3bO+SWdy4B2ItPq0l8c4sb9YKcAeKF0h2RmFx
DX545Q+/cYD5J20r9lmtqJnp0ll2Lol8fsakPqTxnBaD1+x9Uz6f4CAgSxYLe6chiuWtBoBg2PCl
73bE80j0lRD0gGpDuVPtq08JH2WTYA6kZMAeAq23laOedJxNN2T7yQwSGOHLBe6PTQOVDhi2BIeN
lcdcZiAdg5lK3zqMG5X2tMsLwoqb+oLzl6wYh2TG4erFf9sd9Y/HUUhis1+oFij+Ip2SiDjUNsk+
8owjGPF5gUklZsjCARJ/Rbtska92xYQ4lq/+lBANZRKRNAIq5eMkpoiASLpqYGqjEf0Ih+wwIOrl
vLdnOBs64lav1REwHefSRsdVtbSgcn+ym7Eu+ZQKlhhzHtk54nsR9uKvh0VQCEUnEggoWj5KCHfV
pJu8ZtBa7gXKaHbfYOkli0pw4MoKshxCNmHeX9Mt3opAqI8G3TKbuwgCS7edGujNTqZ7uDmgb1Qf
vmWCrwpAPCT9AbkjlXUch9uCCwOVhITptCj3hZxESF5EbBk2IrwY6ZaBC0HXstk9dvUhCkQ0ANBv
M2UzWeULbEr0XyH4XNd7IFyG6HqPNfIkxDUIrgJjHx/F8ZVRWI64g3PfVT8i77kGuOLdE3rFXTEa
vfzCu8R8s9ZEstyOoOsBKIe5In0ILAgglfqBzu9mR9trHcyvKPmFWfgdyCt7vO1Q6hBQxmrVV2fv
jlDlzE7YI7aXfRw8M0HbAcD54TGfvwNKoqBsR7ZXnRofvzq4J98f7qCDgvBeIzEErgxV9dL6VMFz
9uZMInCeNCGsLjdqVOnQGOk/CNJHyuY9zeecAVOTFhdq61YDzY1IOGC7uWRCtX1h1cBvjUH+cRnT
0QVuw4arz/n3eQGGRDxYZ7sFIUzJnJpMseOAtxIm0QtZDR7Bgic3Bl9J+ORBaLA2l5j2AF5IDmlw
MYKlwbppYItl6VmTBpKsCB7fMvYX1OPC/6L+1DTquuCbfnl57ZoRmYkem/oTYXy8sDIWZekezp/9
JT4+B0Okvu0HCw81aivkZovmSfG8Ux0hi6RfjFEAJ424hnmZnipr8yJbEncTP7bl0xehkRiCA2SM
c2bcwQ6KIOU+vSexswuyLdQ4FQPNFO/2/coaYWtZP/fh1p712zfDFKOUnyzEU4ytyxdBnmALKR4H
YkpIxzcnyqyfKwHQecW3CdnQYqojixYnDSqYCokGLKGbHXhqkXkgNvK1aTKt54BOmFUozMOKtVcC
VC0H/ZbtbEI8EFUcTHafO66wnqheEb1brFD38zuviTIl3GXYHbkJjx/LRjTr8mbQON+xmHcj7pqA
jZ69yr71C9Ll5wmi6KfJBWUZQxJzOizyXYUDkIZzbBsW2JNwQEB13z8UooY/B2BI7cmaczGeKqOU
u4UBsIMFK/163Kz5YPsWIdgyqL3khKGvzqIfwCd2vQW7Exv3HRv49rv7irkxYDWYiJ/6xYFQETwm
gzjyOjIXlF/qmFQRmNPaSEICZCHa9ur2gIpy3wu8CSiD9uWK2OuTvUzGkKmz11f48drkfATS92OZ
TNVDeAGJr2+o4Eq2VgAb4hLWXDHOjM1wu15y6y7JNz2BROcNcESJxgMDRTV47sj4lPq5KtQMgyKo
i/EZToewsu836FK80Hnpkd/RKP3wi0Lg0ywomYE4n/WyD6sf2jt4JZLftr9iW0SQWYt+6iUG2/P+
EcAMKnP8a6Qi/ojGs505XJ4xhUhAuRX2MKILjnCiVFki5G7GCJm15qLLU7WdPGKf7FRb3TbExlC/
ibP4iqAX9oZ7KUmN65IxiweFs21t+faI65ZQh/Z74k6wCOtjaYHKcI6V8HDXGOsuEPhr4VR50x/E
sejzLTFQ9YCH8o9gqc+LfvCr1gelwsXgxSN2NUW9zkSbI/1wVOw6A9QJgFWMsFQWzE237lAPGKRE
6T4tKS5wME8heYI7SNJtejA+YX24bbI1H3lcZ+efeJeOhdIQU8h0i8gAvexg1i/DQ3hrfVwZeDSE
uQDpADda2rU64eEKYQP+/a///f/+70/7f8LrY/W4d+Ej/1deZatHnJfv//q3Lf37X8///uXx5b/+
beiGapiarBm6qRm2oVkmv//ztYnzkD8t/68yzl/dMy+TvY0QbGlRzYGygoioARVaMMkHcHwcUgiK
fnQqfjkNcLniDwg3BY5+9MP3QEdTx36zJXpMPkpz5cv6YUpHvo4w9jyrxYXPezL90TQNxAYvuRmQ
ik71hLQaXHlQW2ZVfIiUC2zelxxrMQDF2CSeQWV70ZmiWCy7+waD844diWuLk1+fC0YeAUhyIZmk
MHAMQsknRDL7mfJ93nAg6ONy/jj+/aelqvqfPi5dtyxb1nXDsrT/+XGl9aCR2r5J9qxXcsweIbCd
6CJ/s6JwjbLFlI/l/GG5MjCRznZVNdSONQT3Z04djZ6xezLRn6JNpC7+QEQtBlnXuE8oRDfJYn27
pubpPGrJseXxLGjJs6kEXiT5slHGCX/dkyjGs+2AJCQwGGhW3pM72jAMUXD71QJFzn1TfT/AInAi
1ijXpxoEQHd6YaAlKYL+PH1iw/sM/P7EKwap4gI5fQ18q5/f1Zmi+/V7/CagC72d5T3IAPCMdIQ0
qp7Ju35qJ074QFI1KhgpmVox2Md83Z5Oxu/5ZmdjwzqEAlLImkB9b+XCS5GTErSF2kR2gRm19X0X
MmwgL17Hs0clgq/5S5WGMm38G441GKqVX+QzpYFBRi8pOvHMDY2Jx2wweszqgzGlm+MViFwlefiG
Z8UCF7nqF1cG6QJUqe0KzQvPXPkbhJ3EFWQc4l52ojOT4B4qAYB+1+lpgAIeK0+Mtvv8Q//dc1Le
kDPTNnQBSOoyR3mjsO4i7wWtCkBJ1cpz343PJ9LdSERjFbM9zsM99durtnAIEyJXftvCIpGoCeYO
2cjF+KD8WO0i5Svn0DS5wALCxUtOH2VOZFMRAEHe180atD7jGufKzGuAN3AOK8we95t5ZiLx7lic
kPmBCd6qbY65lQFqLMFukuYDMU+bgj5Mwyk5xWRBiaROx0p9A/jNGgGaNu6TdFYPMla76GsiEpGK
CZoHUaTeiIGnXWgiL6uKhaoKBA2Kvw/Odyff1Hv+wnABYUFIJhyWA8sGHr9kjEc6LbgLOaV/eF3Z
ovOVZ7LbZEnAToI/C0R5UiizBF72xNVdQlzPXfQE3md/CGFCM8y48siriCzLT/yxJBE0Hi+3vuOY
9SvC4f12wV6uBC9bOIx+UT0/HDvP0v37Va0rf1rUtikrkqXJpqqIPfIve6BdPpNEGdy5bozLmWqP
KuiCAGZdByebmr5cTmOBQNNZ96u5jGRHc2EeX9/1pCVLT1QaZqmnbuTJfc31jJOZJ+aFzMC8ppcs
9gfj5yeqivtnh/9wH+0feZBgXOD0eiHbYk4pgr9/Q6bYhX7f1HXZNFXDsDRTl6z/+YYGr7KWOytJ
9vKSGxke8z2za01Dlvfo0FAF9kn37cZ/Lt9YoluU3W4HF0GaqyuvqRkj3P7y2EMocPUjVwxhJdEK
D8wMMwsNKrARnNR8QDgG/pLC1zYc3mPiQLRiHJMON+NBQ1+hj7U5uMM8pwlqTBeqkF92pKWKkZQW
r53IjaYrYBT6yqey+PsPQJH/dKzpqqxZkm5Jkm399pW+jJdaG28z5ivVXqjC9KW6k+jhxD3A2UZE
zk1Hrnl34i/mnGLNjgrewleMlKObhySOQ7/dnmOKCfHr9E9R5TpmWs8mhMVNelh1noYTkE54EO31
CfFMy9q9c2Ktyd26l7R+jshUI8iEWz0YO9FoEOC71zJr8VC8uMet7Gr0klaPcmMi2vVU4JfzNKp9
BZP5R/YkiQWTJF8PR1ria+IOS96W8UST+iLoGqXsRAMa2xlbaXU33YRKQi7VE5asxYbnGVvaT3ku
k61KOpzH/Nz5movBe6mF1OQpY3bdimgjFE6DGyh7uWbij/BUO8CNJ/nrsX1rwRPMCFKCnNHOxVl3
p4eK7oori5lyDOg+MSehT7Q+73ODSeXuGlTwknGJ/2R8Nmid03yY6Ec40oFaFtZP7vEHFNdY5gjh
yGp3Cj/l/1y5zlifZA7sozUXLkxdpUag0a9mr/pqH+JVQfw5dPpz3uyAG9YMYzWR7YHI6Y4HAHjq
F0CTDv0zjEAsgY9n8c95a9/4gf/wYFmqWDq/Ly1DkhRJkjj/Ve23B8uWbfshP4p0/1KdQbd4ah6c
9JlwGH36lDm3gwK1gLappLllIhNy7wiWADDSQEkn5gvF08SaU1CtvKYFPX3cU4h0fAf8D3UH78AA
buO4IPxs2ec+GjsV0x04MZ1gBOZ9xmhk6uAuTeVcmJ+7W/IhNyslZaAuNpRqvojAvJ3zC8buJ1lP
BILeI1PMRE/Il/MU1UWFb79zDEzAg1VDIwNKGqSbHZkDL7fgGip/JHi06CyxqZedvTkdB05EuQoG
X8yPMnvDNAWEotwjduVi2ZFOQyYdKtYnNMDZO5OQLM11DKNBM/AhCV/Y53fWSiGM9O22nZ/QgraX
DCdiEyA0w/RNQBFmHwLzomHSb20avu7KcKCRto98wrT2Rblp5mdtFX9q5AoSiW776gMI8sYPJtMT
t1EXjWv+M93PDvXsjYbHpVHytXpTAf9l9EEhPoVhSTXEr/yp6HQ+hAecrWc8x6SkH7sFjH23t25s
FB2XLqEaQP6sEj80zK6QONr4sVAad3BUTdKus58yiEoOSfg/pgQe1/vG7jzqyVGqMFhxgWN2BbRc
PokpWqnf/SLex4VPkGJJjhUmAH5GySA3tC4FOJenIrPvvGLXczckcAVaAib4PW7Xrx6N9fTdrEtt
niCdR0ZGslcxVsqRhnvncLeYL3AtsOBqxpxbhuiIPG4+pcHE5g6YEY9I9RxKwlXGR9qCWt4j0eAB
/UE4ZiyqsRTuOIvi7b0WMsYJtGP9kLnH7sYmjUqgpDzGd7/uA1Kb2n2xU8iHh+IDdiV9JBslBAS9
/Epx5GJVz7lQJgeJZid4ZiQnZBrS4WMTNf5kVXZIYXwqQcN5Nxg3tCSdp8pHDh5dusTo3Aoyb2/F
z8AksofvBRs98TpQEo9JBPnw2JC9E5EtSzAywWK9D2NTEHJY+l26bA9n2DRzjOOrYVtmUiJUj3Dd
HrPs14vYqpgPjq7MaGiSzFq5zOwP6dQ+xg9AJvbjO+FxPWNYPLLUbRFu77FP3qV+P8n5pLDZ2tbR
w4UhjY6c63xtpuXHUBEIuS1suOFzrcfjDNYknr7fkxfKK3K6DFBxRyZKDHi/2IXJ/kVlfDs5V/NQ
nkLVYhOQIVAGAAz6lAexRrkJEOfmalCq3vO9PaMPEuShA+H7jlypnFdcOQH8347euxLJ12C0BPRh
aYlXJcyNejFtwkJRaq5wOPGWX7com0D9vyHjdEbIYU5OMvINe93JBD32TzdnlTwI+jJAzcflV0ZQ
L42MVBajoMWFiNh3T6kuU36rBnn88aIcKl2bp+ep3aW6+5SGNmq/C5Kv5Jaukk/mC/VA8LYWWMzV
nadztf1oLuqi3ECDP81ZS6ZBRGzReyLO2hkP6r3woXQjHRTIinzKNvRrgvUNoweuHfTafslboRBv
yrRYf8LPm8BVO3Uf36CN+kYIjTjjwlOEGKAjbYOzSt63masv+IxfxjQiDs0mw9M0nXrzhCAAOFdG
LdTgV3Qknqfy6wMQxw2/KqLMkuxghWNv8bzJe+nhITBGDQaQ1voFqwGrbIltq92oXD6Mdb5nrYBu
wFZZtJgCNEGz+q+XyK3NwbVgFlgEKBoGvmEiKmwVt8ELChFLicVYPT5Xqenem2F+lVcmOLPlGbCh
x8c33BRsd02gFgz7FBpGBUUvZ4xP+fKBXY8ZwETN42QwQLF3l6fCIX3hBsFYFpHmo8xqG6p9KJ+v
IMspmXb1WOvmNuY92d8+wy0qite+TlbsBEAnQkmsjVAHSRhC79MSdyKEIcEipsv9obB5y3TnkcjE
szXCAy43rsRnfeW0rU4VnRHkOK+LXU7aAgFKNWpmpwKlNRx42m6Uc5P8lukeq1dwBG8+nelBBq1G
uMjFYVVD4cGOQwBLizINOgnvFKm8he6Rk/xhJkhrIjQ8MEyap8yQV8OE89/ww/oCCqP6pkH6weVv
Ur25F8zOp5Atdl7N7cW7nBAqz/OTkY8xHuy47oU25iAvI6esGFWcaZu2/ipWj6NGI2nhvskLKNy4
nMkGgRO8QKS8iS489NhkLTJxiClkHX2qHy24czIpwy/7OwE2PWg8B0R8E2YpgwlAg6IseG7p/r3m
pkDjMS8iuOkrzza/S/Rp/O+Br7/4eOlnn+X8YUgie2SiLKI6vfPs6CskbJElisPe4dauJXN0qa0m
YlBq2l7R4EJlmQeNhnPgNRApVci4cpIbzKMhc7m+FuSOc/RjvmlDnsf3MCWWBO/LarDimQMzo4Sa
nofWlQHu6S6+JKqXgkixMSmPS2dvQ1iDekdogLYoT/qWhDErH7fYd+ybdBbC80xxROBaOhtwmSOf
vV7zfnLmxUt5QjvBCVqdp1i3/36yV3X1TwOYatq2bhq2pFq/3W3O72bwNDsl2WsaEh106LR8O2U0
KptF3c8G+OfYXjGJdJPSXkvsMbS7cszK3vuzjr3Gwn9ZT1XJU4/9rKxGyQ/HNWrlFoZvb8RTHNwa
WknipyFykWVPG3SS/fCBCICQrSkdoBwsOOO6j5qrMRr6o0K1/EI9demETemMaMt0JcI8HP4Ce2bR
3I6QeP0C2ZhkyppPHDbt/lFzOycsgFoLOOttEzk5iz/mHPXwgHL1tzVfJ9Fu1V1o26Z9LFunlpvx
B2bxHjdMS5QpCc9Di4KuCPnu0Ho43Veyw2dTj7PrW8zQfsdBHrJZOOW4M/lAnIFykL5gp9o11ZTA
IAWrZMNOwUkDiJWP0nXz8d7nxOOx1hlDpgKqQtbOcyjQLcQiBXzDggmxJwRw3FytjnrLUbXm2G7B
6pgsPnVyPKaR/7xZ2q1gY4pGtgUM+Oo8gwZIdKoEYQeUHp5qnbzMJkF+RVYn2YuoJkm3Pzv06Iao
SaBQ0Qgr7Mru+8cgoGZmol3nZDqc0RqsIlBKNyaiczA0fgzoYK4e3wpJCQC9g4mMjj4Z97f+jrsf
aYw6R0wUXvAXtHMo3a3dEVQ3jH+oQmq9bptVI6kcleT6aG635r52/lS4Pi24aKDWxhPHZB/JPs99
0QcybHThWN8h6ZqECfMEEjOVo/4aJ5GrrPMrkjIOtfLGkSuhfyE6BdR5ylTz+OjglaamPq1vIU4q
Cr+E/oqfsOv3xADG93mh+f0qVggAYO5EM99hl72SpNFuq+XjGIMroLQzfd5Dc3yDSb8mL0ppPwc3
hJ0o43TCZWwnrSdwXSHRQvKHWdK7zZA9eiLe4Unupu0XErX7IZ/cE+/NX7jLngI7fMKYfudzZWYy
pyK/p5ALnuxDxKws0cPZF4I1BLA2QM03D0232yAkVS8aYKt+uZ8IoyIJkXZB8NfZHcNF5fSGw+sk
oOP88P5+E1DsP+0BmmYZpikb4Da/obDZI+0tvauS/XvyzD9AFcvQqwpHuTK6nJPpE99CvVNNKj/8
9EoM7tnTzKA+ZNvBR05pTzPkXivtKJ2wqQgGjSyTf4CU5D9dE23VsBVdsxVL0wTk9BdIKc/LqE2T
c7QHI9CQgpJQNu+B8JfJMSpAZYlKN/FaYoSLkZeaBJKxeOR/+Jw0Ad7/fln966sQe+lfXoV2juRM
q21ehTWKSKPh9mw5xmd0eZHvd8u7ab00yOdgdqlGA65a2fZ8yPaaEyIPQbJM9I5X3jRihh7zwd1l
tqnb5ePt0XCNk+aMz+TGoGayWRxQ+kWI27iPSShJ+3SBqh/SKK597T38+2/f+gNcZ0kaF3DNlExb
03779kMrlZM2TO/7XvMq020HS3Fq3QPeyrP3OToNhAuAJIIxNHETIMrAlx+w8TE9hC+3W6qbPvyQ
sPQ3YgzPyGyeJssYCUtGEsGsuJpe93MmGnCGbCnyUhKH2T6Y/Duu6z6LoL1TiMEAZBBKyvvda8xh
D48ZEiHu4wMqtgzHEVks7IMjc1yydUz6j/s+CXDmJS5OAWCwY7YCLhxWd1cNPfwFBA3CYmz+/rOS
/4RX8GEZlmkYEBby70BY8crssrcjEhL5qXArxIQpUQBZqd0FDaGYuInuvk43EM2Ek9dSYb2OBtv+
oz/xOtGMnK2ZAbaLkfEoTd7GsLkWnHYlIaOHhO0cw52+QAIsW04rKMXBnsem6P0KHUbrouh8fbXS
MqaQ/SvBnvteI+t5sE9Hw5VUujUrdf2svB7VIPfWdGpromW4QeedeHRbtUy1BDrJHpFzNsgDaVeb
N1kZ6EcjMm246RT9ltwTXF0ZS2wwEYku7OwXqV+QRs11uMw9nezCeZoH9+s9dKotqcE47BC3xX7P
Pa8dlUwvKCiByHPHkPbPwSjXPLvy2h9lQ4wqz1GyKrh/M2aMZSG2uyfCiFAcIakYhOJlC/p7hUmp
tqjck72pO52EGfPvv0rN+AOqa0mwdbai2ZbxH5NP2LddrmtGupdYxOIGxKXxMkAO6w8gEMkKRaSj
TPARr4tDF/oJCSgWElB72YE3rfuVcrQCmbAk2UnJMzB9w0O6jzcQxwVAD9pC+ee8N6hyhij9eM0Y
VaMLcwXzSt77EZeQw4OEWsQq52mFGjA9QVd+vXAkUYE10zZnzkE+TzTMDKTbeIu9C6tCEk5hzDGU
NQMvDQj4i95BkYyNecMNkfuyTwhRgnQbbDZzXZgpRsbsm7E2pOyBHAxUKEcMjhbLDIkWdAQbZXd2
gCuJeXzYPim1D+exBYmMYY2GCOakhbKm+t0g67XfGqNsSmLuLF9WaGOv+K7zZfGlo1jB2Yw/HrJl
x10Me1+P1vuL2Vyb4yOqSOWKnXwnY02mOtGJyO4HPcDkz3aeYsEWpmTkADzZROPHLgiSdkAPCMA1
U09K7uGYV4RUQKIzYKft7RKMbZhhIsbrCYH9CCCqgIlDJCF8gksugMaabzQ59d+ADwn3/imQwT0f
28wgxNVMaxK0L6Bkp6wVzRGAgoykQFcTQwjBhxI1HemQ+DFExeFK9tbV8cumCwKJhvOYy+Zwk2lD
jVgzeH98xB9cB8IR4AfGP+DlXcQE+MVNn5CoSeE+bGegL3Vr+CToSsIF4BRXXrvKiDctd++vGsMX
x9VCDtrI74/V2kZnng0VLvyepbkWYhcXUO9ujO4fFJUnbrJlRC3pa6Rmg0eJBYymGNgL/nTSvtH8
jVBXc9GFKoR5h1ZcFD85OS0QWSgS5hpKUvqwkbdTpfX09GrxRPMJ8uHU23zVXEFPEK3PWlwReRA/
ffW1BVl7rG38X+G4Y9cYiysqhZXhfRWVU1jLdxPYhJK/2B1IYxKl0NS8uq+glEc5UF7rVvWIRi39
7Xc8ukiE4UVpNopcS3KlzO/Jbr+YX8/P/rO8AuS+1vxNBWQB6qc1m1F6sa+915yedzHgAzjIt2oV
2mN2rTep4MooQS+kbqzvB8XepHbeHRQN96A2iA1NNqm+kYEyXsnR4vqdorXD84l8VMw3ozcLkYhx
eg+u6TyCf8U9DeBIQ9DLRWfVeolF75BDRlmMFBg9yauZ2/U8fTIuO2/Crqn6QsHrcwmmbgX78/OK
rJ9bY32NP5TnGPBdbgP7MICQD5qz+9o/VGiMn3sbQAHy56vGr9praE7e34o2f7PTzTQaY2IfaAE8
ARHbfZIgpEFl+w9boPzHkx/mXdNU/mVbv80zhWonfdW97nvUFATqYNxK58oK4yr63xd80t/vuH8a
My3pLz/ut0Gjqur6kQ/4cahCACpAMcfEGziPjQISFZjcETksxyKNR8zU2O58taDpDU8lgsCxPW+R
jAPV/MPLUv90DkDu8SEYhqzJv86Jv0x1bZS0hsUMvG99SKxyXB3O1Ffszmjvvoo1qF5LHMFT9NNa
jtkznGHPCO3/VsssViL5yvsCExixh6MUTP7hhm7859BpSrLNi5NUSf3PiaPvezWWpSjeM4M1aVDd
uDifr5m6fOtDXRMptjsl9WqiJz5UksGAMtkT9YU6fUseMghp/sZIaIGOExADippyPizSD0xX8UcO
mjFkm6oA+OheUINGW2hgH+BN2pDhA4xq8GnMupOMTityzVu27BOklMJ80pOUx9fFfRRdgYst3DgC
7HD8m0T+g71ippj9/fNjW//5TZmSolgmbJEmc2b/RhYpkf6S8l6N9gYZHZSMJmNSaqNuyxQhqx5L
yDifXokXfvE59ejhTU8m1yMLDMIWuPDm2HqCyAy6W6WMuN+Y3aLE8v30cUtD1/1I2ajWNzntdeU3
h1acTtrHulaItiHl4v11/oSur7j02YtUOAzmLTG/Z7GmhTAEuWkyKqt52Y3M+0GSZoRQ47Kl+alx
+wxb7ovEPfZRxwD803Q/Lf2cmQgp8HqAc4+bZwM4OXm/Z5zoeuRl3PMLNjZqQ9jIkHfi7TwvJIw6
PvcxuXPbasJpKB1MBjxUJS/mDnWtgkmZbo/ZnIIMxMORJ5PyT4DOfW/bKDoRIL+zrUkrAonIP8VC
P9pQGbH/puWUu7XPXB8ni/5MJR4z3QhApkHNOWsRr0eTsB1nrMGlBM1uTF70m5Epogd3Tnrg9few
qYWKqbJcMJ6K860G4/IowjqPY8JcaO8YW49Ft1B68kucFqHjGJQIeOltTXmDmjwO4cc0LwJntMdR
79+1K8kzA3bqcJ5FLU4uooqBoOFiZJzcEenYisv53dEYB8rPfwb4XXm1NSxX5BM6Gmlu3Ld5xMPR
+VBxMySFrf6uwYE52nbPyP3/hJ3ZstrI1nWfiAi1SLpV39OK7oaAvTcSPQgJAU//jaz4I/5TLod9
caqOyzZbgJS5cq05x3QrM3p/BiYmc/jJD5tKSiWGi15bQanesFWJPfEhR8gt6cadVnR5i9dtyQuK
s37fA/as8/EQAXPNaZ1BC6C4LwUiBc0i2qMHG2IZXPaedRKDa0qS/UxWqS/oDf6DNrn2fSTiZ4yf
SES3Jc3evANZjQGBKKgddxhTtHtuQmIW0AJptycCpfTE5O+YKqd5D6civU2cQaP12msimmCvVIOU
O0aWcB9Jd6d7bFvmnl0A7RmQwuvlny23roAIzfY97yPl7U4Gl1Z8HsnhlK1bZvQUldoATdKz2z0l
90zrYm+f8YOpbg+EzeIK8YfYaPGX6CFZ9DiuaXWJ7kHv600R3ZGdA5KTMss7oVlt0tcNBUh8fSGD
GZ9QL+urE+7SZ7wfVXs0kH6PrlErzisvjhcbNWA21XbTRtvI6C1JM+jpzGw7h44ZsIgWPrji6reQ
oo3+fznqOkcmSgY7ClosM6W3qMVMbDlibUyaJ++YBQ1JT7tUtayHXyB/TBh7SWDtYUDU1DaO2ndN
2a1mFFT34rKk+rvhsniAeqAuzJ+Go3U27LOBNLUQrSOE4gDPdFe0/FxulrQmBRN/Cy0A2aVVcyER
GEw2bMxDRIuoHdLiIYeOA5zSAkl6IP3gdMasSAQEP3dVB40XYi8mIJmkcVxhYU3aOOXenm/DsTqX
l3oW8vd5omjY1RETFniJl7zO3VcBpptjDL6C9gsa7T5QuQHAXyaiLKERQ4imaRv0URH9SS6jg0lJ
VYo/KWbFXg+aT2jIGfXXcG2GWDlbtjVW8solmJ7IO4+j9BUWPXp5KWQw1UMoSGXzmdEhpNFSUfVj
cmerzg08Nx8qcL/eUGW+5KCeW7Vz7YNyBKqWCF4udelPzfjivJKmUoINtZ/XgQQ7FS4iHK7VHoig
ozH7jJ8W0k96hyS7I1aAnJ0dZ2vy2xn90yr1+l/t9LV6Yw1kOT6kqOrDiuRm5mZBXWCFwYuOfxJ7
i2IFau03H2cPr4Lj+dSalcPHtznfI44CA4WG4ymy58+4YtHhOS8UBiZDUZuFwwDrWxCNFuyXhFxD
8+UY8KBQc66gTc6kb+C4U2jcD66RiWwOaNWkJ1hE5wltJ0ZW6sOXs/W4F4Ppxxg11Dt3z7qfXokS
B/DnahAn22CJGJOft669to4IGGI3jSCKag6Uf3BuaA1SbOg1PduHyJBQRiSqjxjecSrkJtL8h2Uj
FLpsTsxjOe3kGgiqcX8MCWzN0xSv75nBQRupDHXydUpb+UC/ZWoCwV184pov7OwaBdVwD1vag3EX
QlSfrsr0uSFMq6Fj4PRLZAZ2QwqKGXTcJrh8Xz7rMMu2MqRXndbFMQLgyqcfauMTVFsWN7I5y5Nv
HuC2wQXof1uZYO3uiGvfStNnnxGTcItgtNgyozSI9atcghJob01v4/rH5JiBInjv4p/nNAhIfR0z
A78jCppZb9Ao9pMCbPIxgvNAvw1xGl9G2JfpvvSmR4yqc/PtPlqPY0M/sVKJJYmlAtsBp9mbrZ4F
qQco0Af3bdyQCczni2Nzo+3aM5kekhAydur3KZeS9YL5qLCssrxyFkuOOXIMtij3FMtDdiY6uutV
Q5SWTlvEeQNG4iC9bBmznuIrbAC3maG7IXq8ma336PFR+K69Vw/PtNtf3tPrpMLpY7rM3LTwOD1+
dekdX2vEMEHFUhTiWtCGNbOLvE8K8U/Fbcuw3K130oI2Ic5ihtIvQgzZm4Oj87X3bsl+CkF5+cT9
tnrFDy5vuQ4Zd4NyVaLe012nZsxR/Iy6IriTRb6f0toeHek5Yi3r5pwVoVcxd36C7lQBACvMpPmq
kAX/XA8+k2QjlL228fbcpR+SZRPjMKmqwRqbCF8msRdnhhq0LMAa15vTrrcBC1qSl127TP177WYN
aKIW5VBwObuvWmRe8eRQvV5/2qW+e08qKXp+IoNvs6XtfZw/z0xX1sM1+0rNAOL2hW1BVkeKNqsR
pHS+riZ3I5DKtFzwQZ5oxqxti3HHIblj21hHAim1dj/sDNR3F9ptHmusCdYGEfpBsAyOZYAkVdO9
G8Ga8l86q/p/z1fUq4aqmgYlvNn/tbN6kQ39cb6VVWE8xDCLIofC9OU/ld2JW/HDyJI+i4qyqFtc
sM18XU/xW7TuUJ2gZ8RZjw6w9I+ML8Wsaj3T2CMar/8Mj4yq0GUwxzlWaDIMmxK8bFjT03apVXTO
cKQeU2s9R/BZkepIFYOIHgHt+ZWIJnl+JbK0h34h+nOJrvy3T887NmnU631FVQ2z/+8Oeaco2r7W
emVxpYUcU1HR9jHmt2Yi89EnlDckZaLliRsUtnSyDYg87KmUF98XJqKifaaQt4yNyfqhZtZ7Qfd2
/3yJ1m8PEf9zib8o9K+VJl2Y5ZaFDq02KEOZNBtgBaid8K5E1LIZE/SNbNM/xaXBflM6c/N7rsb4
xUJtKS3ZU5fquOd0Cwwgg2ZQ4WmXc0IFAMUyLYrwEDqy/30I9nzQZ1f1rJh+YkIQDEk+DImdw/AQ
IQWAw1K6dfZNyGIPlyOnRxxErZPcyRwwJiCQUnC2IO8nPHPDeyQyTx+J/peP45/Zzr9nGv/+xn6Z
/ypIW7XmsS6L8+bUTq6w54/T9cGTdKdd3q4xyGpmjfLbW1N9Jv11IuhoBM/Agu5SXfKtiBl1D3b9
95+/JlX+7cNjGjKtCctQ5H+sA/9zLO+f24/a6WZZUEZNrcGZXBYQ0iKti9k9Ar6BPAAG41VQV8cK
Sb3rglWiGqp+M4VaCzi6l1dbzYZ1H1+ICis3mJIAG1lzyfuE13yfMyT4fL8WwKjGe1bEFoMPNfhc
ik47pFJShHYa4q40sV4e+rD3EHR3S6utcRGSoTtjB7zGH5fTCH3JJnol9PK5B/Aj4Y/p8/WyqSFI
CvqMGP2OoazpEnzgHeF672MUfwYBN+eZ5Dwja2KkWtBE6JKGlCr7DIztw0Gc2ngtOWmICec97ivV
e9vrie5BZ34IGLeCQ1j4NPvSPyExjL8n/fwE3gTZTKgIRJHirxNrxXSs05EYAFZG5TfgOCtCCpXv
er6PUM9DY3dVMllgBBBicAVle8E4gEsdhblLCVwXFrKN6EzQ+8VbgsClmIBIxmfttdvNmhrZq3fC
RnAJexnF5fCSlDHkEIwAn+yxPfr0xwvgDvBdaG7VjkjYpLYZaEMuAkNlN9pVxFfYyNE8GgrLHiG+
CPOQE0nsGyh3OCeRiy0JWap7nDAkoGvd4UgkGfIthj/yty54jZxvhKqDh/fjvL0anpFwxVFRgZr9
DNBzpZA9qdODNzwhfXG2d3efWDdC4JDrkc9DtQWMy725JWdOC6QQt5MJSxo74RAsKn1guEHN4kOJ
7IEUmxOWxSb9QTaDKY939lKIf62CvzwGv99D/ucx+GVFPXYn6VMdtLIgXma4p8v+8LaMw0M+HucO
5ZZkTxmnMAXKekWtIy8sxDB4WRv/QHQqHxUJEIsGce0E71NA7oT3WnxctgVxsrQmCH+TVmDx+iNE
k/T/1vhimeburInOgoQqyHuIriBCqO3a79Fl316S+d7TQ46zLSPpyFr0nTa7BqZLiMYGtYGHvNB9
htLy+KOu3T4PwhcIDPlDAPUN2OSk+1FdEpQ28IWok0OKeBerDv3qE1lnvCoA88b+4cmLkBpMO/YN
0gKDsuiTJWwGHE+GUDQiRmRQmonnlMf7rBr0EXjy+D4TfbwOsWIQgkyEyDplsabvQSChJQRTPCod
2jEs41Ab9BiZJ3WqcNgqX6LYkhke5h8Y7P1FvcFaP/2MQMy7HPEw9vFgDoz46qfvIThEV9813Kgp
fr9hNwH9ZAxbFAukG5fDLpKd4TGm2Y/uFMt50Q64geAOAGxzEc5hrpMdOaBNQQonw838Mr5BHS/K
/4fTwEvq9IudyRN5SijReQio6Dzuevqyz6CeKT656mQJTfXsGJlfVNzFeI7eAucoWb/6UgNj1oaL
faL6vYkAR6BuS64ugdZQyLEmrfYbykCS8uiafzNpRKzh0NGKeyG4xxFLiH8hzamLP4M9lvs9vm+a
VSlEfafCdAg5YfxPNOWChpdrDfQB4ZU3njkEHyEN1MU9rLI2KRBIC3GZETNY5HSF1XpAGOCCIJnq
B2n2gB0vpWs2woUX/vmp6cuUGb9uapqi6Yak6xKy8l8emubS7q/3c1cWhC9GdaSnUtHfYDaIHzif
HqN6+Zroab2UwzPAcCW64SOktcS5yuPYNibxm+efqAgjNvecsm+OMcSXi6oAzSOhEZkCzVVJCGap
cdqQP8bOLCUY6mg9YOpnoahGhAMveyDF/vzG5P5/5VqGJJQaiqL2DV37Z9f8312x/bS0wi5lIYzZ
t7QKUD97AH/I4bwNWPxoDw+BKKYWlkEyoPoesdQI6jFKi+oGo3vASQQHbwijjDiG++o2ZJJNvA1s
gwv4X3jFDAK6nMH/jEZQDXrjA1kY8GbJX2FO9Jw8t9JQiLy+ibJmXBtUGOVxVww+o/eQjZN4oBA/
j4MKPWCFj2oQNBLEkc3bP0OOgxACVAII+VAJ5RhXu/uFxYPKih2idFLa2OHLIQycagPRtqNjBEKP
TdLimxI+hmnhIjLH+rKEoE7bA3YSSYOv+DgFELViZ+uPrwnjjCsMbwxIpDNHFJTiZfIjrH7Y6Nt+
DmwCk7oggOxZ/CFSuXKHx+rP39Vv5st8VUhWVFORMTeoQnXzP19V+ToereZxLQsofMBLTFDLWI9x
RJfbRmBU3t6gy5uBGjJOdcEFZfWWkVn0BhtEdo53262jEzWIaKQINmgrGJUMGRqeadJGxeAJqjKL
J+GB8TXiMOStJ4/UigFuFMvOB8xTOu95SzX55zcmy/rvHq///85+NW28Dtfjdf2+sSQH5RhaGPEX
tQ/DGDiySUV98sF+LegPkpugTZ6cN88BwdseyXsBpgHLabzbrPbGW2zfhk3O6Epk0cNvJjVZDn/2
TpPcM3NYJ9KkV1D66KOGe+INBKSXdewVLHMm4+snMZxHCEL3kKosgBsTEutFGIIGdWmdkU81MXNj
yDjOxU0evAT635cwBYpHFMCVX+a3SHYvk7c3W3tEDK6O0xO0AZ6WMbfl9ESMyJ8/OO13y1Jfkxnj
WJKiobn59x3RtP2TWd6lsiBQbfBiSQV+yhL6ACEvBmHwc506MUHSZa3GPNlasXwShNMRksUgHVFT
1C7bBQyMoPmhVxWB32BTMOybnJDNZYUoEP52yf/MAH9dStG6SCY1CPIr65el9NAoXX0wGpphVJSc
mDIUN0i8aiopgHAEgNVSghHn81jeSAhnR2MWA4n8PtV6HtOZDtcidCmaR3zDL/++QVtE1ir0hrWn
nwdW+ISo3se+EdAzfy6ukMO+6ED0yFZVilc7MAy6DT40A+HmUV2VigzC0BoiiIe35QxKcKEOJUrM
bUff7jh/oIdk7aI0oP0TKMQ2kbI4OH38nuate57JIQ1gAgeteXd22829dnQCiq4JfnULvN6NI7l3
UFPcijfZNe8JGFOZ7dEMzs3YRCR/GYhjO6JiBO5y3H9nh31ifdMtuZVIvIuKgQulKDQtAb7tA9+h
yLdr9Zu/hZ6RfCxz0B5DE3EdtlkcthlUhHZEY/v1DF4WgcoMRR+j/QgfR6lNPpfwgyQ6vxDprEWn
80ij4AftRRVPd329xCIL02P6IlBax9lwhbyNyeyO1N1Gi9WPaErz+GA3wKpMvo8e6AZ3k9tqCM41
kJzIPTmO35q80ePXyDgn7yGeXXY/Os+YDdrgiI8E+khqrJ4evUqcZ3QTdaBgOsD1yJCD/mfYvCFZ
8zeCvhl1rnUJzgq7p0T1DaaSg0XWXXyzQ9Dt35gL+rWWrUFbPTEQPT1GAi3psz/7EYpcEWLJYzxf
z1RCdkmokxn1I7dArFCS38z8AhNAQruP7L9PUrNpiwQlnotXyNcCiIeWwSV6RuWInBEX9LFf0fMj
pQfTO+xTiGFqiEEHQ/GzzbUl56heduUoNSY6zXuO1/PbDZMu+SAifcs7fjPkJZWnIoeHJjR9YpOR
zgz1J1wF8EodIc/0XC9Es9PS5D8pPl3OZoVVGrswV3dD99Kz31cmZgYGMfq0Y4wu6PPpdBIPgDlJ
93vZnbP24LMCPyPyvjpmKS3o9YGB9MRy0eLICxlrEwJVmBbKAJiFjnkWgAPNR/2QnNsc1vsFUo3u
wgVUwsvJlfmhIrRZeOfBDbENYMNJaXKv+arRfbEFce+VYESrk2uZ3gNOcdE8N/Xu3M210rt/MSB5
sJrqXi+gT33REdb6nNHgtECp5+DN9wp78j283SY4k+5fZuvJZ1ubNoYv7dPP2ntjLwAExe1RuupK
enhNI1Sst9k6PdKW5mQLE7BD3T9gkGmQjac7tLK1BR0XCewJH+vuGFk/b+64PdoZu98SQWczulYZ
oBHdGHzYBbFrkd/18doUkxh3oPpz2txyMZQuA/UjpkmEG1UrMoiyMw8ZIjKXN36LsT18OLV2GU1B
GivwAOKW1LmxDmUiRJ17i+GFqF8KonQqi9YzVO958ZlBPkmsF6sxySt7DeR6CBAZydsJC9lh8eet
Qpal3839jb6sWDqTbjaMXzaLfnlqO/lCpWcym/Mu8Afb4JytSYuoGd3sXl83ke9aLQ/Lx0b94hxc
U3nmj56HAgx0D9iXQ4GLvE99U5GU7JUziZFl7SKpZwYCL+/Kg/QS0O1nJIe41VC944K7F1RXJXCd
U7pe9aKWozoNcc6HnnSiLcWwsn27H7CYDvLp3uB4ClnG8NBWmHM5bN7s47gjPohXA1PpV08gVyyD
ppmbbHKqVx99ih9NiSyVpnBwvcbXG4S6+HoPrOfodk3RPd/nyM5OYsUBi2SFr4Gy95/ZmY5EKM3r
XDDP2sX9C8VCXK4DsvlgeJF9U8p825Dstucv8DVbbQ4oj5EsTgHH6gHvO4jw26vus1Hsd/2Axk+1
PHpWDrmWEWQ17GwSR5Rcio/jltK6TyYNw1psw9aAZAkJI4OouE65VXBlaUfA/HPRS8pRRZpDPyB8
NYHKcljhPGFs1E7J2sP4QKMW5T+9UDBcP7SDEoYTRnpI2VT6DMMC6xvDyhHRLG3Q0z9bRMYPs/qR
KQXaOWi++FWHEfTtqSENK3SHA1jpZd58mUUvNfPLDzC9/Lylx02OxUCdIECHMlVwjIsa1mFY3coY
qWlpc3HvmFdbE5jOAHQB0CrAEnUEPNPaNOZbou0gCqw67746DfbZM2Ks8NPjV9eHXaPFR/qHuSd+
0Xg7ReqCqBCf87RF+YrP3we/wOhH9S8DgnOZqe3UbwIUBlq8t9gJn7JN/95v0ttCQrPw8ZmXbEm1
yG5TDQQ8CR2sDtlrSJVAE2cdy8IWC+Rvqieqy6ilKqSGY0tTEgNwGD41jBtHgp5Y00bgZpRVxeoh
ecClHjh+3Ov2AJX5p8leRHrCPcBzweQ7R7XSpqp3gTU1Pvo66CTGGk7z9YFoWMas2A1BtLDt25gl
l5pGiq/jakLwBKI8YkvhOTiPpEpvP/1xP75n0kwZXrb7sJ1R+KoOa3SD7hF9jAd0brznlskwHIoG
sz4/LG7fLJITWNK4IHD7LfBhqVNE7PgZWJzGDSd8BIjwzON+Vib34Jm8tlVHNiZKAB9VKvRKfx2o
Z0eaPcbPgUpC3pH2JFPLwoRE0X2RXgnOJcc8J+FBIqfsjSGE6lHt0tM1XrOTaUyYsUaPZXOK+bPC
P+Y08/3qlrxpWZLHhxWOefBqnSoFv9/c4kqLjmVEKGakh+aSLib2ksF6dsy2fVwu3mcr8ZIc4bc4
iKkvqO21wWUub3npMxrAT6wMrcRcXlw0i9b4/XJeKdZhK3nHql8C/gzWAR8V01RUqUUFgzvDkHeb
W8lp0J8iiCh/6khsE1BdM9k/DG4DAzTM4oa6vD/sjWsaqXWCs79cIZh0qtxi1vDIzaVUgG5lcOYA
EAkvk1qmiGjoqdAAiu6qfez5ey6o4Mz/Yi/9lqiCBo8MpxC9+SU3G5YvDCf1Oapn3fY0MhcVXc2d
sWKkJ30Vl8QotIEyfFhZfXIvO31c7RCXStTnbg2UVcKJKv7/5e2aE7YwBq+ZzoxT2I2vkTbA4czN
RlQAGfVoAx6fHHenhiLgWi8ai6Va/TpIxBZMLq/xfp9bV+/D7X1GHGexDuv3CS5TDbQdzT5Wb5ac
Rb33tNknaPHtRFRpDHVx4/ViZaAtUb+o9PvULYoMRE77kbUFpndccbWfOU098rZvqU4wrA1MYfRJ
eaXl9ccas68/59XCSkS29ck9+bcIhNrijBjdLWF3s0j2nX5Hm9Y5Z9X04PPNvMYUG0N1Iu2ekwPj
afhiVF/07eHxeehI2WxUl/0lf/u93StWWZNEnqG5gBMX3DBeZ+bg/k0TPZOTfaDHdIhDeYsMYoJj
5pK9FggXaEJnh+A+UccVVOzHICY6Bey020Cf5RkPCLVhi3a7L0K7iejskODAXCRumObXUP/hGMkT
sWKCbwR4utsJLcBX51Yb+u4n8k3xAKECT4xxD247SA1RT0vQr3rLdwg987WDA7EnY3nbBrWwGh56
omIF38VPFuPWM3yJkAFkDy7F+LAtI3Jf0BGPcJ3xAXGXPIh2sUWsKU5W3b6NqzEtJnQZfYc75egT
0TPr3Cb7LE1qGzJXUiW+zyEKTJqslx68xqMUhajiKkM+OaZ7zeg+73uvrAOXtXiH+y1b55NFITDx
en3XGzm7bSzI4wyY8kvSZronLbolmmAKx+BcPNJ9ihedHZ4jESKGxMpOyXFi0gLayj84UE1c+BR9
icpw+GXvh6B3jixZEek01280Fq1MgtxBmbCckWaQ6mi7x/2wXCrb/vYZH4dEUlJuNaw8CGNvKxjv
gv8oIf5CHXZ3qfas7JLDzuPZBDFhJpeV9AQZfNq9mKcP3pGw8Db4nk2DtDThKDu7x+kB8TezgxiE
BSwRzsrDQ8I9n0KCxtCaGat2KIFQ/BQMNlQMgHeAnw+x+BoRLbzHBK/JIeHsrMLZvICNoQmujMio
h+B/c2+rjvYCOSqSvZ+zxQ8pnfs5+9uLfV9EWTVwFbWAl64JO78M6xSrINyy1zG4zm80TktqH54M
YpIoADoSzwNpfLDsKrMiIuZJEvvuRvDdot5Ejw7FgQY49H51Kq/Ds0m6um0SAH91XSp8KddGnDTh
hSHXwzy45YKfDNuMgH+qQz24wP0gvCe1ho/EGvFPzgfLv5Siiv6bUrQvW4Yk9Tn/65LxSw9AOqln
SzuYp+LqJXQbYFwgPAT9BvjFQAqb10iqL+KojFdohIwEbQsRuvaVfnHFYdudHW1iLpNyx7vwM95w
9kxXsH4jdoPpILOAUq7I80jvXifFKs2EyXH+/eaVGAh0GwuQ2RggAyBHPeSOHwqNG4SIr/tGMtzs
LbLpwBKORtxF398zUkNQN7rNCR9Ad/YWC4NyJTs9GdCQYmzr3DfPQNSs0WHIl3IkOuaUNl/Xw6Tc
1biQ5oSb3RaGzBtod8QD0rgiCTMdIEVjNoH/tOfg4ng4arqtnwHwloedodfjgyFYggg3cJ4o8yE0
4XfoXe0MoSkTCHKrIyJcDBdD8i01O7dWmDtb5Jo5aDpXdzJN3R5xm1wYsQNIWaQhRGSXuVZNMYHj
EWD/ZgAWt4j6B5c9ihHOxx7c422Pw4BoeWAyaIPHpqYF1zLWggrIyz9M9+VS9LOtDjk9JZTo0WBr
+IPe135MF+ZCJ+WrBc3E0kwkMkl1D7fNBxLiT9si4AO+NPAubzVoRJdZmQEJMeOXe5pmENCchfG1
6KRwHRtP/A4Mer5RYASUee7ri48j5Y61L9+0oge80be9uqg2l/uefXCh86HADn3aW9RTgt/Qw6F9
t7dGMtjbYwaINrvU3WbMzi+mg9fTYbPi+4Ioy58f0Ij+UKy9kun0WKDY6w/HzyS6OkzhObzsmexQ
3GhCFf1K68gSV+NKpJlRjPf87On6/iNjz3s47WhvT+8BD3fI/xLkJvybNT6+Qg6FbWvalKBTFgPK
MPvM1I1C7Z37q6d7S7FtYgm2M0gg9mO8pZz/2SoFlx/cknG54vIYblF0mBEkEmDPSCR9Y85VMndg
YIZ50T3z40Fbn1zEWfzYA1m2B9ryCKl55y8qUuqIwwwuWewVccgJhRL9MT851nLH/uA4cKFz054H
7F0n28NhYreEMdKY47TkhJMu4e9Yw5AhUAGhPScvw/FuwIsC0re3SMWjzz6ap1Am3nvbA0Yeg9Od
ABIqLCWgUUeztclQAPn5fsjPb8PR3g/jOpa9zWfnpUN5hSmQ04M97Kdjtj+iXeymDyS6D+qXVq0f
V4nM6YEJk5TsKMrv20swCXM7MJwh7hokucmXtRJ/FmD6Qyb0NbeC5fCUDFMvz+loMH0hmVLyU5nA
1KVXcCkWY4V1a6dLjNBo4Ew/X86rGX59O9Xj/BU4k7dt5uucuB/7kxVdtFnSqMmZNQBWv2TxwfDr
cZ532HRtkVthp/N3aw87HwqewLAuHX3TRvlBzPMZMIe4QC623S2s0ZIgtdr+8lo3906hI/KF3BFr
YDQRudD1SHGdnIkjZv6j/9X6fAyDtByadk400Nnn9wL57s/VYMlMu3MhMKgOk8SP4a4HBIl4MdGt
NG2KSRXTzY14ZXn4DUNqk8s7GOqy7lYvMNN8k/pGQ50vXoPQHfqe9j7y1F1qN/FhO3wsvygtvJwh
pud5sRibhEXMZ94uEQCiBPQfLoUEQk/PHrM+jIeoXJzLZtkLyuVxmKNWcUZiNTcdN5xMrm789Ja8
l7sIrU/f7toupAuvn3pl8PMx7B++S6aRDErlccDn523wyxSe7KQ1OoNHmkPQrji7cw1eyeo7u2w6
Ny4mF2fSrt3d5ef7PP/cOHw7xMTZGgktOEF8FqagJNzetJe8hRAULFtqFqKMFC03JqzMmoEP2DWD
cFLyNtfhOnHeYjYwmOwmcNUmYeEsU0PYbrUpNddOQjdNePBGcTfL5u6kcTzBVCruEsLEK8KXULL2
uOPjcpnXo80mNW073TsBo+aomrAy2MGPFA15T15M8vdEsh2vGnu8ywC4Ti/Aaf/TJMHXJZx/nAep
DbADnfA9JjXhJ4ydpXhihMQ0o5z4WuYbpQo4nC5TaBxp4KVnxeWOPrsQ/UO+emvvzvrj7/d8wteR
U3M9sfzb/UW+afK3u3x6acpxpFensBZiAHsV/UJ7Pm+QKRJSIcJzhEQYavfdcewb8sV0uZ/yX2jn
po39hSGQ5BOb3SYKuAJcUukxvX2y2w4lxig3xEe7pPfJfB20eFzbBUkzdpjH3MQS3Z7Zmuw0yFcD
UCt5fmMgiqzyYIe79TichXxXI4nd+EK15LASPVI+NXFTPmemvSlZZ3YXZ4TRPAyJ1pp8n5xvWUq+
r9BkjzZ5XJOzu+vC63zEZ1HkTqoGdl4UE4jwwT6iNS8E2D02UpYG5+oXfIO82nfoSrYXPGPkqC6P
sRefXW4ECmWRjNZAv2qnQLTI47aNbwDNE35O6cRQm7o0j80kFsvl7M/Fk/mbUVlfwVWE+g84rCX/
UjrdDvv2UPd7onSaLSTnNB1IASVmj/njZdGgQlngy7gyprD9LpjiyAWTYdjr7zERMvZ5JXYkMbxC
q2Cj1xGiIqKvmQcKodA8vczmABls8ESp4108HqldAxc/GiFrQV2AQ9phKaFPxwchZLUAccSTGPei
Xcjz9pfBoPK7OlHBQWVoCvNO0/hl4qmez7XyuB/OxREutUxEr4uHnT4b1V6bT8UTVNpD3UtRAEct
Fpep7OTF5C9Xof1GONb/n6v41aK935/Pp67jKhYAvIhvoKxAQAZBuk5fKgpo5rBXRpP5yqfUsM/O
eO0zxkZi9GBuBRJVYss5WOjvuc9wqaseS4JY5t/jP98b/3AwfxmtcaEmHmOFWeB/Rmu3x0G1npp1
KvazTyRvT8v76rjCyHqlDBxzMhIHzkAwLgwB7EQvreUH4pD+5gL87S0qbk2uwpBM5RcX4MV6PPX7
i8voAnnOTpSuhzJux9UlYdtsv4mhHXdbpH5/fvfmb24WQ7HgzggrF6xQ7d/D0MPtcOtJx+O5mD19
hvBex5T8jXDy5Z7zUkR8xABORDFMHc1MeaghRToNDzz7HAPAPkWk8RAis2hX15ExP7jjIGAdkr33
VEjfVGdT210ksZ5vJFeIOEG3CRUKyzKTsDEbh02CXd9HrENCDLHIKD0/nuTyp8E+9pHBEZFBgcH2
abf2n9/776QBhoowRcFwqBuW8Yvo8qRbVWm2+3PRxm1FrvotKkOkKd/HkGmiv541wy64EiAkz9VE
p4N1ozkUrIef5DD5JNfsnPXGxwJdtGuwJyDenvZGmv/MKUhEsBw7GQ59AkDIyT5THwmw+zO7rG6F
xqrAYICEQfwMk7UnpKZ/fmu6+Np+uan/9dZ+WQOOT/X9am/VueCs59IjjD7RObwBIPDeuRGaG4nR
JOmoPxJHeGQcwg/m3WPszi8b4hPHNr4HWDvoGA4h8t8I27cDTW/zpEv6/cr2XyqhwAQByD+YY2+r
d3Ji+Rf2Swb7f/maeAb//GZ+XUok5fg0HwpLiYhHhG7uMiqqSCBBOkcXd0CCQ3DOzzlCGf4LnWN9
wTnzvrnPbpVXjqFq+WtGSIp93dQAkDlEEHWHjYZMRfgC0cut0zKE++TwuxwVu1m3uQxPSxVpyDWX
U6CNME7w5dGV4oH0eg7yUnJg16GZcpikIaAgYbEGktdl1eKYdOIYk0yx7tvHEaUz14jSLnj/oDa9
BkKzd12dR+hNOOIcsCpBaLoIYRnnrJ6Y+UAfDPer40816eU6/nMKrg/JYxyuTNfEdWHQZ77M4Y+u
cNU5n/A1n26j4QdhNP56hLba0qS5GshXV8KuNaZrzIXnTwI7nol8B88KeJot7DNvGs5E54CfWw0M
tjmh0j3+HItzxu+siX9cbmi57UqOBEMNjdhzjAUM8drim0x2ukxXH2g3JQc7XEe4EjpN+w30ifYV
indqzZEUjCa40BEbvVYHsgsIwRJyVp/T094/JSY/IjfDV9YOnwGPTF1o23oFgIdozp/D6oQJnVaa
y0psrwzqQ8o0zsLuKQNrkSC0pKRDLue8Y8SEDJ6QuENfRTb3IyWvHxHP0zXiUAAexj4T4Eg2TlEO
kGHxAIaEN2ZVwEPgtQDhjzuhaL723WNMixqtoLgxfMI3kUxhN2dq579DVMkerbYbZDx/edjkim1X
ZHl0vonDBY0wn4URcNzhRcmlLt2WM0gfIQz9uhShonNPsMuy0Wl2mks+Mx4HDTsYXkHZu+UvZ8kT
hmz4FUAZTRC6Mhfd+wc75i1oSelMTkW1IhBICIpDDeYKP4lQOLG6PFfi80WQYVtkg/PZZdYQqtOc
barKSuDZ9CYf4X4u/WXP0v/7YJqKAriDfd5kE/mVyPyqymNrvcDGQp1AQ8OcU8KuRqQpLShctT6w
GZSub5oMIra0Gkre4Io4fy0w3obz8+KMPpxjsLC/mABoSKiwKU1UxpG2GpwjatRCvCVOJY8Q+2Ch
T/+ySv5XCcQ+q2MLMfqmbv5nuFt+zKbsvdQDlRIQiRGjXBrsNVDkNcLxf/ZB4qkr55iIGDjAoL5Q
RZcBBqBcPGvU92gqhf6tQA7lku/hYfkLcWIS7kQW2j8JaTdn0v196/rtlffFrtUH50/cwb+37fPp
pFj7nnxA1SbKOyyyuHl5E7QvEA7SnKY9s2WSYoMdZATA6uFsI2D93H2UM86Q9/DFv3vZ/GSnVsGx
gIM7zkMOeiC6OCwUYenuJkeXUx+nYJcEor846mXld3eP1tcU4SXXTPXXu+dQPyX9eOrtC3yHzMzf
Oyl++XCE/4+w89pxVN228BNZIodbMrYxzukGOYMzxmDspz8fdaRzumuVurSktdfuUOWCP8w55ghT
aI7JwBwxswEe5OdpX7v5VJwzdnnvD6vn/D0gYIuDvIkQETvn0QnKtNkpqZtukxpL1fg0AdLkDB1g
kOKnm0ugezKpBRDTwoP/bJvuzb8tsY+hqqk90xpChW/Yib42AoeA8weF79jDXhB1JOcc43KgFgWS
MUMCOn50g0lcevKygblo5FkJBZ0OPpIwlpEXnvpNDVOOSXGYIOKH+UBs34tj16ljZsBDs6v39UWC
XICwB7vl7H8zKxD/W3sbVLQ8U9hiuqF+lbx/cB4fx6qlXWUhm5B7AprVmp38Ps3n6mkjlpR+OQXE
rxf1d7FhSFhWsYtkTRZxZPp7MeqvZ35TT0U2oaVyGuQ1iZQBKDJaGvSvVgdhntcQZEsX3Y21zhD1
jMH7hiQ+goD5ux2tPbidF82nDfH17qhN3uycUQMnB4kTNn9lnJJGnLIBuQQBrPqzbpd0RJZr0xov
GujEYPWC39izze5k9yvbHw6R6mFF2uARRPSyESdUm81CF+02sxbC/4xfFrXalIz/ehTf9qWUGcei
evEochdthL3k6mpWSOEDCtso263lXLY657By5vxWboVjv79hIktNAfcdvgWHSrNBcfcCWSLK2570
VjUEU+Aebi5+FLr0G4KDf5+E2n/bAKMRiok4feNBQivw9ytMVfl5utbXbOJEUQJ2vHy7WdCcH80m
hIBlAXpjD0bBgXa/U1l937UH9pYAZ04/XsCMGSKny+xq2fZgNJgGgHKjBltqQhWv3M+jdq8dBL/k
vCg/fGwInIZEEY80Cbnb3x/7xqI733UM6RyeJoNVajQBC1YYu3ZNzjHO9uODG/q668+M0dVa4FTD
xob332M0ZdkwmLiWyP2coMw+2Cs+M7Gy4H6EwloNNSyc/vs5f7GNv60P6luGN1iXiZIuNuf6Hzvz
VOhKXqtaSsvRgcdGCYpTQQI0YK01orZDJKFDxdlwKm/Ku+UDr/Ykr9fWyIFReKSYfSGe+eUpfrWW
//pQzXHyx4d6iWotZgIf6mJFy6qrU5iGw92nZ8EZdwHqJgMOqelv1cMPKkWDMwM4RtEERfrP7fuQ
LvlTfH5S9sqHcKD4upWdKlbXhR2Sbs70v11W1gqqBnAcGhqvwQj3g19+eFH44bDkY5iiLKhsAO6i
v3/6+pMe6vz6TikCSpA3qYvjCHyAszUHEGoWP16rCv7U3nIJ+eRmzefNKAo6nbVmDlX4KJDX4Tg0
Frg7D7EVoFz2Di3v4T4u/sZcnewd0zcfy1JGGdwXzrBBL+X2q3GTxK0gdVK5fRu3OZwB4ppw7hHu
zw1k2HYb6ZWlDho4nMDjPuX4OwTRHHDHWftXZ6u5ndqbS1HnfPO2mun+e7H+gJo1L+j/n8y3Q6HK
BV1sPXhByrJJhpfaaT/KIehyJp/7UXMykMvJMQ0ROMIFhznpyRo0XGjK6u2xO22mZuacRoh4wE6M
KRaDJPSTCSWgeXWKlgWzYIP1Oeff2+6L8F5bgz7K/BiKBmXh7WV1gah6V3dCHKFgte+D0T5dPqM9
GOiVtEcIW4RVZmMZuFJKfvG5kX5cF5RXIkoPnX9/++n1Squu52uZTswA/1prnk+X8TpEYzprPJAW
q9XI/g2nlH4o6xRRFARVkRWJMe+3tv1afVTzk96w1olwkN9D68fEv4Wk5+wBesO8xECBh5PhhUbG
DyGkDvPyf7918b/QAXkx//cZNOEb41F6a2wH4YK9pkO2HxfXbSL1GVSt4O/gmkZ//9tJIMo/neOi
iJZB4xyQqSG+7cFELyvpxrNuIhhYSTWritYasastk9Ec0b9fx1xHBQfmzYJ6Z/gYxjUMNNhSwjQT
YrIWriFyqiU0iTYNLwQE9Foh0+Nr5+5MK4pjr9rA9R/wh6iY1ZHiV04U5/a4eNOxG2UMXdvsfY52
M2nQXeznxdTTxrtbxpjswtwQJlM/C61TApuY4V26omu/UE1g/LjQNlerp8WzC8pMmlBmhbXqLfLw
0gd56E2CHPSelq4PkXb14Ux7xSUNLyIRurzzoLkijwOWOO4I0LhLms429KVtarVNcma2kGkGn9Ev
71n68UVLyCAkCTkEsV9/P/SX+NQr9X1uHjocwavVmb5t3ZpHsejEHydpL0mKQQlDY2x5N5uyhDmF
tVgRgg2u1317tLGO1SU53Tp1MitMnFDkHpPsCjgl5uoyrN04ltwwZtrrXuxwVzEiLRzr1KX7APDl
ONh8bNddrWjQnYsnzUYDM3wFnbKJOmZ49Xbaoy2cY3fLn3p7L85U1XUZi7W6jcvXb0DTT0WQwjWg
NTYBxKAo3+pYKT1/EqE6Nvdg0zKZ3nL+dOZLj5H/zd613T55Cswq+8gzOdG/ule34ifz1uM4tJiD
9HrMjvif0aATdZgfKet7lHn7fRFALOdYfAeD3ypO8QdpKvv1j0/9be8cXuI7Kw+ndNJ5tcUYFYuX
RHTiTziaavy2K2fpHXgBgD2OFirh8BS16LW73btlDccggpzGftMt8qeOI4LggaD48Wy0G8wJyFkC
pIJG9oqgpw1wwXOO9MJ1UPMXoWAwxOqzX+rOxWasQF/lh31484ueO+MEX/A4xC+wl0lIR1i3uMcP
XjCajBg8Ma1t91ZQwK3VaAu60h6120x8m8c44V60JBrqHoxpBu0TBlkwq5A4JcOGXHpEQXv0SwvN
bLW4oeX6bSmIxo8n8R9P9VtVIN2190Gu2BzCEj4pYwtww8HN9w5v3+NxGDC1y045OdSEaV3a5GFK
mn3cUH/WyH9upFef41t0s31prMIjIg4XNxRvdiRrCPeFZTLCj2dzg/sFP8qw0t45h1xgDuhjgKvQ
jE2ljYxwoVE1uIJpvbEVwnhFpdFEPwERrImpJXENqL6w1ABDpsbeOm2ffXMBzhVdJ89ImKGARDJ6
hhgMgwxhqRg/POKrYAw/vdNMJfMK/igEdDQeDpWGq/Ici06L545QPr4w0+TEmwleezVKOaNYyWc7
iKBGZFa8nLKWh/BwqfYpG3Nr3tm+LETeg8Ae4FazO/tp9zBE4a9bR8m+BPOHRywW/cAnwuZUr5BO
2DJZ10fX7B6Pv5Qu9J0cXt9r2j93xbfD7fESDy0l4/11PMX2OtvBNloy52vgcMO/hum4KV+AY9tV
cLCGZ+c0GWb2kPByWOJfak4JUhFEF66K0t6+raC04EuTkU6Yt9UcZbvxEuSAQ2Ds+VAhuKFxSPfD
btediWyc4RCND0UTE8WTCxOxUX9iA+/ysJr4bCbL+AHQHjcfKcqh12BEsdDCe+e+3uUbqiDd7lEP
9rpwGSkhh7W92+GlZvWauO9mVMy/KSq9mLFaeA09ml17U1lD2Mcnn91LsbXz37jwgegb/avI9oRM
HHAQTyo2L7xmy3usjRC+EogzVkuHSAm1/iEiqctDxNSaqi7Dzg4zOdt/4+7wjguPY0MeNru/+WFT
DoyNa+/h52GnSesE8cukdGXe20xwRDuJjXhxb3On4Wk7GpEQbXEu0vMmznjpnKztKLiAYFLU85Bp
9CHxVABYHLkNgvWCv9WZd2xXBVR1Fr0GmupBTwlGzpnHhyqee4IMD4bOhCR7rDzycUtL6eUBgjy/
WdP6iJgTa+oM9sEUEMJxBmYzQWyRhooPylaG+A9eut82h0lzoRSEF3MH8gEim9n3iDE6msoW3+/s
FwEJwtbFG+3Pvggkb7/WjfQofFm/1F+S2BzY/1m6isA8CjmKaH6ZX//RjuVieU4KBcsNGhLWx2GF
+IXns5S9Argpow8nuYF6JPVYfRCUDE5rIJSDewAHa2hTMVFpNgMtV3CbU314tXwqnDD0xtF6GXqe
t/Ro8IbheEkRH/Hf49iL+YOccx6H+Tgc9rmeQ5oa3/fdoE3t0m7jZ7Ho+t3drtvnkIe+FodwFvh9
aCm9Nu/Wtl2umBZr1XfBshtWAJZb4QTcoq0jEn1wotNLtqUAWggHOkAGQjL+aX64aD0ex+s1XXyD
HU9V54aFZ3MebekWHEyYXyD+IyCc1JpUfm9ShL2VPdpvj/bW4Mv8Uho1Zfa/3sC3Mrw6vI6mkUiN
ZriDXoCGT9ijwGZbJ9CJKH0EgtxgOw/3//7GP3Zc4v+/euV77d1KzmZRmIdJZz5v0JfmnziOADG4
hL3m/QKccVe3rKXhgxnEY7b1MF46y3EYYkE19NFnMQeqrb4F34mS07YhDdVofRu+xhdTg2Bz4Ji9
GbLkA1gx/tHfp+6+oSekbewtA97Nv3+sr4/9/XmqomHK6te4QP4GMNyyw1OoXmiwI+p6Xjm79mXj
KMZ+iyIP9hMHV7iGmrAbbh7MV7rQ9kHz4KsFZzKsp6XNh3L+/aGkn7A65c9P1Vwhf+wz0Uxvapnl
h8lnlIZlmwmAf7FEalhiElsMHDgnuPiZX1MLQhc8oImgDVgkIQesn0UXG6GE/wlSyPRorcmiY6iG
dgEqPiTNj/WENFJGNdM2LRzmTIfesP/8iruiIWCcbNBLmEE0FQe/O4HcfN9dUFhw3DCiejCt2ms9
aSj3j/ZepxZd8Otc5y0HXpjbw22ez0OZNmm5RzzyoqSrOcoCluNtx5yiYa3I2Gq55xGSTVRzxGBW
+MHoQ6qS5iZAFpI4J1sLTWgX4E3IBKALpr33GBZkxHHMC+KkxUnFwoIQ/5uij8kChmJnZhoEYjoD
AiL9XgO6fhiBIPzv6pMKABDKYPa1Bjfm8DHTUI83YznZN22Dk+XkvqOrJwKD5DaHTL+pDv1hiBMz
cvFxaHXh4S1mXb/Hwh29O5Og4L2bYTNZFiyFpR2X63fwChLGgEnP7Oczg2VUtBE7DOS42mCTxoiY
ARxTbGqeW0cfYymInT5OHJD97dPsN+D0RxDrz0XUNFl/LKLLWf3cVIOlPY/HbNPxeNy81B21dei7
rh2Qu31wXp198NvqbY6Cf+2pb82KbtTZo/4Uh4mAwAO7Vnt9wwWeNjc0uTuTwbqCoU3sMigu+CKy
f18h5prrhNbAA91Kx+qGTMLSlRio107T8KX2gy+QtU81QiDYsc2qYSiEWNtK+triQkxZbZe7AnP1
tTEtlvdYw1qyoyIUwlJggu0rrZ7Ywb8aVkQzGoFnVLkKVhEYxzC/TkKQeTQo/rND6pot9VFT8utb
pY9DgfUxnSdpvxb0zyf9u2eA4QanCPO9QOZMcB66NVQvFsYEzfU3vM9Sx6dEwljFuiNHGd2XVd5o
bVnB7n1yjHKXUWTU8PZlP3tY6jgPPov66OCwn4gumQYFtvnLK83vhPAAEo7G765M7WJr2I4gI66m
H5ez8tiret0jK7TRyVRv5MI0gQ3bb4eskgBUC1N8iM3kkPDjPnlcL6eFj2zvAr/KHODIiBToAV3Q
PRaWSSaJL3mn/is+k3B/irNRWRCwhad4MdPHlWqL/bp/Whs+1bJKdcj+gg/uC8tXWxmQ3fawJaL4
MDlpG/GqKYNIZaIepRxiXHf3/73GZK0pkv+zxjg4KUOIpfoPBGa8ypaoZJfDhJYPEXADAyyNqJnx
vPDRc6AaemNzhv6bNcbEdE3FxjCdNaVbYtwwcrfNPAeXZ5tDH7p0YHCnq9bb7uz/d6zYlAAPxmJ0
cPwdeEYuoINkU2JiLZJRrVCIYkVSWeEy31fUPRdefvMdqBIZElOwyAAWQlQya9lCDSBGvJnEIgu3
pjWPZstZerSXp7ZpTcm2G2DcBKO6yytkmWAVgIgj5HZRY3oRyr8p7ERLA7HhhMpcPH47edPh3fzh
wUdsAFE9FtoRJCeNkgunLx7JcownqPMYqd6adHL8HNEdxjluZ2y+ttJ+4m1x4doWZ0wkU9tEialj
J9rQ+Alz7EBWpzmAozEeYxhsr6nWg5OPDzhbDh05M7PKaRj6XPMYf7v6BFuk7pkuMBnlXWWzWCBE
gSF+6p/JCcT0xX1jk1R0Je86xKjfEdsy1w2W96iZXiyk4AZw2JAUaPGawcwrSNswix9+7zp9WHvd
ScMOw3YW9+YySRxfwp+0IBQGu8emjDj24HKARpOd2/1q3Fs+hIauPKBz4vBxmOgFQ+jvxx7iEZxC
hI3o0yHhBuJBpNQxW2oKkYZIDHh7cCakgbUbv9wzGRgjrKNhPwweFqY9GKy4FOB7mKt7fD4pv+kr
9/QYRzDyG6RUqxUm7v7uAwTz3+Nf1v2PR2szmZaxfDf/g0aKD+WZP6+HwwRL1iAyViU8DZq4dkx+
5SW6C3ByUH5Y44NvdGcNwQXa/jvkJNFfNmEHutJ765aBCueXrvanua6iqrJkKqama8IXFPTHZXMy
DDVPb63WGCMo9Ak7ZtUvh53EBvtthiz/1EA3xAKMJA1TFL+zSI38ZehFnbTG5xBlym1YnvEYO1Z2
RjIudnBc4QODIm6WsSJLjyQq4tUv4RlNs4PWEusgWyI1puzcI0ENMDwwer/evT81Sn98RONbtfwx
Rel00/mI5oj0uFzDstMltJd0MUwiu8Ldjpgl7VC9SofgGegcprgVkACZKouqIGbzPDnM/r10lJ+e
Gh5DTVIAA0npu0arlSbJQ7zxkQja7cnODfQ67Z5HIvwLFEqHdKDZw2pWTi5Bjeimts4deSCKsKUT
wSnnH7v3xgjegB9voJRCqjg0godGOIv9mNz98+6NeVTlqmgOfinRxZ8Q+D8/+De8q0w+up4VZmuM
ddmx//H0UWENSxpd4Oy25LTb1/brtzZLbGqU7/eLppgqcQKy2vjx/F08HeSH8mm9q9a443CcR3CE
7kzGG+YQRWIEH0DgtOx4tac3fQJCHfQ/w8SfO05AQ4ry1A22YGLTKFoukYCGEDTLCCjWtDku8dKM
oAr4pqv0sZW1u66/IHzQc93uzJ259pW7aNReBYE9QpTjk8aS4g/KKc30TYL/AnMVImSvN7LtwPml
yRfFn1pMBjy0+KKqqYre4I9/bOUs07X3+VGyUOgvrthN1Q6iqh6EgaYBnnemT08YYLkBXjSfgkFZ
UzqhiL4YWsX8Az13GXugMFR467yH3JXDd9gMKjiq2xpmkIWDsSM45Rexh5qGwoTCzwIiUnu7Osgn
p+XHWq952qT2MWZZx7uSxHtvA2xLSIO7AfbxSbDxGcQSbO/U0bGdeRRbE+wfGUOm7ghNqiV0cw/r
lGBUArH9hm3/wGQ3CPliOMwkjOH+V33yx0OClC28X8qtNY7x7W+QDLk3RA2iWZu7u+AGSSEAPimU
pgYNAWDNL5v5p/JHl+DPNCQrCZbB3+9IfKqvW30QMX1Eu6j5uA2srqEzTzRMLAizeBk2GssrCzfu
wHCHPE6mqXWJyCrBRXN4Q0FzJs6LbAqnhwx8bojd98FR5onFbNecPoFIgTVua/K4frkopB82lmnq
KsRm2M3NjP3vT37Xq7LUXp+E6ExmaBUEsVftVcqHSO210dqdsumzmdNWV1dhiKoWhXVFvXCbV8JA
KzBPOhC48xkYNXJgMXOU5yS79kx1bTyn78/6308Zegkf5u9TAOYgUz9OTB3RgvatharKunx+Wro2
BiGuaOCwFlJd2fm02o/xkZkyRVER3Ptv983MfPIueu8hXfo9MjX3KnpGL8dv8dIp1kTAYv9oS9Dl
bRw3if0b6l01RqNbvmFfHsiQZwrT6oBT0k32SixNjpEYElFy3Mo4K+BrqQKcSqsn2YpWDWRKsbE0
Pra+kVw8duhYqB5RG8IWPY5O/gfjjsbg6Y3z5hT/BK7Dj2GdsXdivCjY4vIB+2mAzv+6ziPtZaN0
VJiPhdnuPDvCKWXqNUdfoDj6aXTbJMjgwIaJ2wgrgMUGPyg8omH8+zTvm02qHkAk7RsRm7C6dpVr
eEeg3eC6urbLUMHTEpAtQ3+m3AeJvDdMgllI7LnFRAMTi7mr/PRmC53LRtbsRzsdXH7bLjAp/rth
uPmQ2JiCCivR+Pr9P/brPXtV+hnKIkYjTgJU/rGXchG+U1vdPN4jclVxFdFr8tpXGkeu6ZONUu4V
aLuvDu1BBmBpuM9tOpLx0iDKan6FBtW/g8iAo/u5jopUuntKbR/xsTKaVBBZcHID1zO/2poQ7N47
rDsuWJFgcpHq/qlzApDhKUJ+BeOunGcRH3lZ2uCGNrymaTp2H+hxRyJuVeBfmxvAyOhDMQXfUJWg
UkqQ84E/jiG7HKOdDFctJtHSXj8Mj9f4CoUsC8y0z5dLuc/lNLhODDW+n6Zi1jYAIEiVf7mtPaEz
hpUxgYNb3/tA9sKLkG5F8lqo8q8uB+jyukx66vYwagFvEE+a9SpGbyYzyLR/gR986j7HlbHWRaI1
/YohPH5kNwdgCM+z5+LhSajbiXRxXoRelb0Ey8ucFpsEgoLkEEYPBYNlem++p3MunftYBUwJDisB
ydruLvW4OB+pf8kG+UT1YLmI5qRoftpDhgDHepEJwxw6dYyp8rLuLfv+ZOr12ksLCt8mzzD335j5
bRScR+D3IiLA6GydY48wba3qZvvaKiR4yS0PA2GF3k3kj4yv4dPw+YHwm03QBlZIom4YMjgK8FqT
0q7Dq2YIU0/ScQZ4KTkZAQu8LBnfJSZYoaRCPFkRDC4kM71op4wMkN0Tdlh0RGCJCQYEmHCo3pG8
D/KENITqfPoHRH9koC6/l6we+uS9x+wEew59reMVxqg3AUM7ugrxYlo7a2vTMyKpg53t2Jw5v39q
1uH7MRFxbYkNLLJiQ3bexyembE0WD2BcJce4U1PP6bR0EnEhjIlM3HAUZDW6VROnBRPw5FQ4L32Q
xBF/Ej3YsmenwBUWl5JR41An+AKCUkpWYfxo0dzmZ+fFrw1hR7CdanV9u7gFYYcCqTadZJKhP4Hj
a/TgyIrS9Lw1JiWM+vfdPWL7UXh3iPn3Pnl9D9jg7WSKjj1lViJEmn17Y6rlZpNG4yB3ywkWFgrG
BmCXyys8C3N06sh6Y0an0+ZnUEGUndElGeE8re8uvuRy4p6IhqyiXPKwbDFOvU/nE8KOSr48qchI
ZIdKKulOj49DM13gPHKHpMFNebP5+7WKpK6Kj/H7bqWVh0lP4uAkdl/fAQsi/Gz49dMkw6Su8BBL
D9SudvwyEAxOdJ6pSDjNlwu/bt/OnggpZn4+hRLdMibffOglIl+cQDir2darciGhgV/kB4cgDRkk
gsTmCw7D9TlS8fqGsE9JTkMFbxRxP/bZJL76j5ajFnhVKztNI6HIucZPEBvUl7NGmHEIxXEChy+3
Spp0YGvTfuFJFd63CfzqYU2GRDeB5B88IVZ3jR0I16lbBemGOER9TX5ORv77iVxopxgcBsbToZyT
bQG9OjrBVT3Hoev1sLHVxk3BQKE4ueFXA2zM7eHXQyEmIFHUOq+xCnGkoPhrTfD0EzLfGBHQh/nd
kfFK77kny3WBNPZxcZO4jg740maeQd24egiBMVckgj2cTzsnZagD2vbqEprcmOSlwyfCcTzcduQt
DvNGqFqtILgw9HMPaKzHqsk5bL0W17TxY6hNT8T3qqMb3ouB5sFVXxMZp7C7I/G9PI4ujJb34up/
LWRWd+I/MocrzXj4r1t4wNoagO3qmp+gBGonJUtzBeIa3p2WEN0c9Yq5Ir6Revi+etdOjSjkPDwC
mt9Wh3ZB+CvxC6YtGI6xYl2YhvVWeIT52ZVfnlkh+seQ/Bgfuq/UKcBfti3Nf26LwREGNwd42SEK
Ulm8UMvutUfQurgCahuciN1kDm/U3F+nSH0V+ksgDWxQQWPqwWn+qBuZ9G1xx2vj7aqir7e6MvVx
4WkcMYYvUdEfoidBoF4lBMebq4O/R+nNTZfm1OSMzNwCc3RWCFi2EKpTrGX05/B6HvFNoZprGzen
6hkZSVxRezyiQ+G8jUCroW48IrgCz8yWjhNzz3I+V85tcYjFeTF87VOzcUujhJN6L1zEnSfIxEIY
txatkwu3FezrGHBoXME0jp5heNnT5uJpcaVE2tqEdwjOFN8/PhFKgHpgqyfFxXCwldj44V6CpBXo
2EjC7WaG1HKv6KILV32H0B3u7OCCVFOnNTns2OvFu8naYSGd+rfx+WOT5XiQ+JL2Q+nk4E0dLGFu
XlLYRq8kA5c4M6xd1E3GIdVmR4tXB4u/V/zugMxenCugoVcBqeWsYQbLN3yDo+OAdwNd8gMMxuQ4
1OO3YeWml49IIaohXo+O/l220y5hR3UHCtd1KABhtGKcDeaNTYgvE7scP5GxJHyPz0Zj3tdVETrJ
uFVTlkp7mfiIU7viPEV71D7lU2EPEe2TNq5wmLFowB+MtKYJwwkskDDap+wpXOXSQTja8kzqb8xM
av+20HF54hrBMHKJWLzK7Cf+odYZPxXca4Cw4R3jrVT2LrMM+/7wrNo6CZrzm4OPXr4wqJlGl5HJ
0u42s4V7+536puTlXpENDUA+0PF7UMbkstwkRxk9erzshw9Tjd2Gru8+LJ72kdOKiAnr+YruUEwG
r3UxIjZGIeCAKeH0enNJzVMPtrKWF8egXCu+1jswUh+k2N3jJt9ytHUdYyxrTO5tBTdDBglPQims
S6zQrLYFKPfkAzlC9zBS5uKUl8AKuAkernjnMRNbcg/htM/POHxxO1xtZPWc2RgKCdBJmWWzdiml
z2E6ofLitEgu3mNZDRJ0iPNn6ZzmdxJ7aHDfvnZ1qmdbwuUtd0TF/RypA3mOpfu4ecqNHCpHXdWw
TtI2hkyPu/fMveuKPXhan8Oj/8aAlqy8xlSewRZ6wpGuuLojl46+/XefA3D43z4HOJG4asjOhsiY
9++mTFNrWU1aD218notm44wrE3Ni2PKI1fOgSdnnbwfHd9FPTTzsfTJbcrLcH1GOKe6nf9vDIXky
SyD/QvGOaHmYAHvy0XkP+P+UD6fCqw9u8QlyfGek9uMxINsTV3isdSh3cgIjyV7EvTRondetKiA1
Wl/AZEjbJI4dRsweIRvwr/UFk8BJjm9b7av49/kJpfdWP7rlCCX0SfPr21D+MnP6wDgyXR2DdXYE
7KJ5c2+pFtJKRMOqVd3HTQPFZro1Bjh8vMfHw+xGTdoXqV22X6huPH50JqyHjZhE2Csx8fTr5/y4
PZeW2j1wTDA3FJngtPNn99ariScd31bY9PINT0JoAO28Y7Hu5Jp3whj1Nblhk3NltuPoiZ/aIjnt
U75UmXPNEJxnwUWSuxLBh8eJ1hgMu7ISF1Lnpjrvyb20uA+NbYI9JH0VE591TUDek2yCfk6AEdIS
DItK3zg7KpivGTFkzN7r4rX5xBTqTNTEOM/tkj6QHA0Iy1NzLbDNdmbjREyxcAc47ysEqJqTw22o
ijapiCYCc0udXU6+cHQrNTqO+CufMQlEV5heHLNvX7xEh9qWdq3M0ku7+vQ01RNgb+VAH6JDzMQJ
lxVUuTNsZN8CJlVRNsMHMdlVZK8QGcL5H+lxScU1lDkDcQQgOYy8DHyfbcABsixIl6S0Gx7zQLhM
CwRDXwXQGa9JrGls3O1y0HtzcEbcC2HDv+0+COAgd1BML9So4P7bSbgrMi4hA/HevXbwR1VH2cvN
Gj9Yo383vQy22o35+XsHFwmDr4CCS6+867vLFV2ewuf4uc2uuDFxVzhadFrlvWfqPKj7UGFR05bE
PpIzTOQHQeR1p+xlWXCHhIE3CyaT/s7FMNdYpJRs/uPl0S7W6pRiSeIV7QAxpYk60+0TRU+71udK
jFkLlsqXZ2NaR8PPsKlsc4Qlc4ooCb8i4kHPdi4ztz7fqZ2uitfiZKLGuNmxBAY3OXW0PqLdM0cO
U28Qw5EQs8ouz8bHQmxnkYzZOfXvTIpvCHnlYU4TMhJGCkOwiyuTyNWEHCzrQAasOFrm8t5ys+6h
ckWfj4CFPNFGRL3Cln9vSdWonYNLTZwypH1hF9dsK5+im+Hio3HOofCtGFrh+7onNPB+cVrLanaX
rPvoGjzxukIV7L0K57EiaWxZUtTNhK6ITGH0gihmfw6ko1VPHJk3KtkCCXYihYPL2OkxyMdYCKu1
K2zS/aVyM40ow4DGgRLZZCthh03BH7aG5uwJZJHYj6KDuzVm2NT5+vABiu18sIgZsdKrwCAFIbcP
ii3XDhWFBpHl0z+Nsd9pmxNaQJKedUakUXKlpKAa8vBiUrufc6Rs+XKf3gE+d4Dh5ITARFJOsBcJ
tWc7zW2lbN6Vub8Q9HrHOgxTc/pnWeuyDXDIPIeZW3FFxmIfRiJJUFuNe5Q/xVCZsBqmzPGTA9hT
+zSR6DcQFTQFST1Pehg/P3fSEbnynfYnwDaGIiWPWzVx2kEmukbuaTB7T3jItbrcIsLsw+CDkV1f
KyxUuAHNM1FsIsXAG4xVY2gK3kM3d3FugDgyoYT2YcQ9S0KC0bLrKe7mPFcqAQyB3CPGU73rRP4Q
eDTP4dMV+OYilDSdelkGF05omgQvcy4zbvJqoGoeGQpnyxwzBmTDyhaJVzHrUV9dI6pmYkZHuFQL
M+wHQD1Oa76vRLr9AvkGl2B+ZyJ9N91n70KOU6RkXspMftp6eMjPsO0HmcPnG793zrKmeLms06dT
ymH5ht5wbrO+NJksbYqZT5RhPgY2PNPKByZMXW17A/ca0U58BknfyFza5RavmuGkHLZ4LnDGH41R
N/WdwKgEzw36OO/Y093rnqw5ohGNPg//TQC7T44j1QtJiB0Nw8fOERmuGnGZMSYpBOdE5nlIrcML
S4rwOaEGz8I0tcEnjqsbYs8BsetJkGx0uxg82x8iaghd8Vpa5462gJd06p7GykgQHTpgzngGmW0c
lZY3PhmDWPwEiqASbHbCy39h2g0EFRx5c+MaWk9AIscKx25wnTVmrjJdbFCoa7ZpUrjnZgTrvLAt
HqIRfc+LMVshY5NqVgquuS0eoXBwWsOnzr7Fd/7yarKt6sFxVIVcTGZHTJx0I66Jf9fXWGmKvVvj
I0+pR0QvHAywyMLL6eP66lAFf56ZBJvyZ6PjFZ9uh3pR2eQeJTIekOlXTdrV0NrqzfHBGyVJXfpY
55qkWpuuRKDBmx79w8tv4bLOdqeJQ32C70lAh6CuuGkUqBoYyLNGz5HQ1WhHxuw9BCogoz2CjAmN
ZOmzfD52DqI01DanLVgD62Ij0J7jYNAYmyxOoc7XNjmQXR3QAQLpVHqEOlMopNU5olyjAtJlEEPC
zovsA58eWx28wqIr09uPtO2L7b9JWh7mV5fJEddV7Dt4Kw+ywAoChLLUkfGdonPmIpu/St8c5ssX
UDFsF/Qskw9jHiqWgAC1T9a+MBiXHWGde8zLL4vUfWF4sqaJyt2Hd25ZAtpgOMS1l2A19sIW+zo5
rBHVQm4daNCm4Gw3huiRAJrAdqkts8t4BVf40WcnbpsoFOs0oyA/rXDfnfOl5M0X4jfDo3lIMNTw
vsvj8+TfpSec0f+WnpIiiLjbEIKCtuEbxC4bwkVQ37I6hrdB5l3hpdv65Z1HLX7I6QO/FggYe21Y
QYkm9TKktpL2JDnLpkVS6fSxSEcAWx+1MXyjXZnJRFo7JERCl+sAJSSBCnb2hpJ6aHIVoXNbVWkT
SKcDBeAzgQQgzlxkhcC6g6rPzGmCt+J7yp5JgkNbHShkSoE6ZMHRMbp6ZVVBC3xzeXVgArGuXxz/
67K07ivFKZbXsJ6ZH0x/rWRddi4PeD23N2k/x46KpNsRhvKmZDZUjpMN9lLn3ZHoC6uE4Jy6E3oy
rpY2WDvFNcfRlGgyIYCLE5XBYwDJziML1D7F+Uyc5AtpzbVCJqq2qHGcSP+HsDNbbhVb0vATKYJ5
uBUzCM2TfUPY3jZICA2AhKSn72+5I7pdssO+OBGndu2yEYJcmX/+w0vFvglW92ifVhGIYpgxZwTY
6iPLS9gjqMKMItkhmCR408+e74st492a+4mHpM9xo3qC+n2CcFLEGN0v2KjxLFNeSZEDbbaIO2kS
/C9Yyb3uFpZ/VvhlPFU1W4sejtx/Mh0UTTAvH3YvJtYNFmRj/GIIdP/vTFJtGUnkfanMeXIVXGMh
MMXYZxLIffLOS85F6/lqMSeCMr/dBFWXdKJ1xi3ejUpe250rfbQkDY8UdjdvHDG9ECknMo2FSXcJ
OQSnEacIOPU2w0L+TIEo3dOLxejec0gVrQH4UWrNgLjz5y4w37bASrhQkiTwZq47Nd1pob6WiNaD
Biz1DdxMmapPYfPKRb62OckYDm7kdv5ywieqwsP1PipX+fJsD81EE3OGZsEmKv6RVoiRZrV3Dy+s
lIhlF1iRPFIg4Ow98On85NQww4n1pGXvjWk4EH/WUJMwZ9NFciF5KnjkQLR87oTTpfLvtFB201MX
X7xDtAXwnNG/ADQqsIpo/rvgcow77I3Gr3RKxvyANoZv05VuLg9F+464w1qRu6lbQxo+XNzqe5jh
eNoH1Tjh3VG7UPJ5QpunG0FLRFD3m1cB2pF9cgvNCUnB6HvICTA3k56+NvJpNy838HZU6JYMPiJX
uniW7yGWQzw2+3e0pvY2QuVcZDNpwJwnQ4q7wEM7jaXCq/E2j7gkNGg2UGkHxF7TBh7SEmGPb7yZ
zzIoLQ3QZL863WbZYbJ5K7qwlPn2XNxbcD5WFb8myoW9HOjY+/UcbCR3SwbSaQo9polsFEOWR563
RZYt5cH0pMZtFLgyrtm6cmsBuv+xvlXNb1tQXVMsxJSUPZtd6COFBW6L1KBsV+ZMmVcEA7tZI0Xk
Eu50D4z9mrvmPJscGEJ5v4jEyh0MFe/L66hCFBEeJ/lSR0HOP5PHQXrADBb6fl2ihJxvltkeyMro
86if5EinNXcY6a9gKnNmBElO5fuQ3kA+41FBCJLu3UynA0M8prhegoZxsI92A3z1twMb/33IUlXI
olGrxwrkQp5FXjwj0V7qweZji3oMVRc2tMy4Z7oOEQRf6J7GOwOJ7aUnuTm5mcz4hAHRb4UGW0d1
398Azxb95kWcwki7wIJ5uIJqQqFWnu5wIynhh6Q2XavoV6ZXbvDyH+iE8mn9wz1gP1KmJePn3UV1
WRYxg9rG9joVhF5Zmm2k3cjOPFKro1Nq7/yarxnTix2hDgrQWULpuCbKnCVQLbks6863PnZvINnA
R8CSZ1MEAL4oO1f5uLxlcIqQPF/dSgK0d09KIpgnhFkdBa6IpQcDh5FDKOShpIow0pretg6Y27kD
nTXoyU6vnrWrkvKDrDJzqSuHgsEO3yX+6+vgrDvaQhszH8HyvgasMvQh/ldYH2U3liOEkm+4O5l3
fOlVCU3UNfNY21hveGPj6kXDpA+32HnnzHpOW33sxdixu3uMCQQOSQX2jmzW+nrBpI/n11lx6eFJ
fC7Y1yruYbzbeybPDfzRtP5o+Ld3R6mc7U0ERzEcXD6kwe1VxOakheHeLoHSgpLjymkktacu2ieL
xR4QZO7ep1QGOvAWCMbheGj+AQeeIKzXvg0HAih8fcd0OadKeNb4ciC/gWmPv0jAIvay6gnjEUC1
lMZEvlMRec2Faw+v4IlgjVBlhsfiOT6Nt++K9Bm8AhiEG2LF4sA9Nn4nHiuHNhAssSM0fbk/v1on
DwxZxc/WEv3P7hrkT2A5+hPgd6c6/CfHdxahd767pLi6At6svPpZeduYkaSJdPM7DHIp1Yl8VSeX
s6uj52FjyBdijVpjoPJx183IhDU/u7L6ufNbxDI1nxlAvJpDQM8GziGqBvhSHzcb4waH+dru3D30
n5JH7U/e0rd26r+F5ZF41u5vl2yHNdLcxH5TGXSk3ozO2GubLk0zKZrjPfMVurcNQ98dK7nDM3Ay
qz4zvLxKTr46LCWPYrEd6wm1Zjei1dIMvymjq+ZsVSJIhMQZvpi2ADy6vnHazsHAJ4ZJfaE0KEsj
KPApYr9uDnbv3ap9On1wEeUtZJlJccj6reYYwGfxXu7DTR3uX8i5SBQPWmIkc2P4yh2QAcTK4rQg
UQSt2+KmYBzv2TzC9220AagDJcLNBkE+zx4fhb1rG3f2S73cdKxmXTs+5wFPK3H399OQyYKw2F0X
yqZXveqsdf7g1smfnKj/NCu6ZsNElokhxqbhG1Hk0CmH632v3ea17J5r35SBa1lS9wDBWxGeukUO
VoaXc3AitPTZGJoijY2Jn2b1QsaUnFJAjW10xsWJ9QNrIhGrwpCVPbVNwky6IZPuEN51eB0CFTtN
zqXXo83TWPAGBkLzWc35+4p33uk5O/rcW3vFKu5CNklK1qJwClUAuhd2yRLKO2FrAOHGEKwSdSr9
u0EPgrf8Qrp4lC+0Oad7lijhaa29lU/FVN5CiG9kPkqfMvuE60N4+3elyS77t3UJaiIHvNeZ6fVe
83f6tO1HMzAKDwDJfr8uNroDAoVknpCBCTnRMuUBWIplpafe+trO1yuXN/F+pv3wxMoKCGnPds8G
FySvQnMqUpZn8ksNTurpmM8eaJbS6zO7rj1aLuJfy0BsI7a8nWA4EXFByrSTKdtus7LCLro/E5ug
BxT4FibHi0wnzY6YxhtOC+FM4MyDPUKacyQyg6d7/Y/D/nOC+fpsmLoKi1DCBEaxVVUzRaP7hXpi
dY1RHje7DhdP9U2Y11wGWDhO1AMdK2pAF2IhrOvOoy1FZnBMJDiBFdKUi5fHxiBPsd31dCjUCvrc
XsCiEhNSa25PAC1UomjzgHykEeOHX0Zs3RJtWL0e+B17IQY8r/YLjeaQwC/7nxn9PrxZj13M4ycT
xejLJ6vqbXaom7JbaOlZuNrj00VuoUGqihFf1rcpuT2IX7T08tT1OUpJJiaAKOoR2Ut6kEk5eL27
r9QbgJEuYH2LpqK33CfMQHsUZYp3D1ikuyqhc7W3ieRgiz0OKNbnP+NfTIhSCCqKUDTz7541xFZw
pIy24S3szcFFl+Y0m9kBNKNVyWg118fG9PcbYD5W28cb8DCj5NfefpdX225xC5L6TR/ly93AZ2uf
HgkNQD1LIQyOoZpYgTXZD3ZuHphD+Azs2QNpZBAcIg/15zxV+GwbxFZSNMfExJOiHGXJXpCsMHKs
8Ju9waLvLbTZlQFksp+AEiowxcAkmNzmoB3GtDe4j5Q0/5CRUF+f7gCGv39UHIAe5rHHzyoehi9f
dqtuz7bZFd1CxCXsiF4ON5wrRnp5A50pBtazObugN1FHGVbG93FiIB2pfYmx0ndbX0jh2Xwi6GET
2b8MbpwJL9VSHlX9ROM+ya7sd0vV36D1BR4iCRmqCeCkc/VgyMIzHqvDHE1YG6tDfUjXSrYFySTs
ZXcpO49EHarD7UofKvNeoGHUh4/v0H7KZ6Qo/+MoGN8nTOW74R7TA2mkYQ2J7CY9xlKygaqhjVrk
YdjZkm2iol8xY3NiB5iqweezpreEGShFlvvH6/ONk/a/d9RUiLbXINuqD4Vhp5z27OLyDi3nZrlZ
Xt/YDI2gZMzVgJCBUPvH8xHcBrUPZunYcZxDscVVBp+CHVy/379f5cdHWeU6VNmyoMk98DJvpbE9
dbl1WZDpPMSUjgSCHm4LRPh6oHZpMTQGekpVDWVPGl7HPHmA00+/XwS/7aeH7MtVPHC9qyY/H9Qj
D1nrn+BaN3jNbNMjOL6JSfN+wE41cNdXn6cDTYqF7qQK9rhHlynClABIwwdkMaAO6SnEr9j0aVQC
bWLE2OJON+k9UomCJTctlZ6tBT2QNckWgEHArvawmJHTxMpTS+XZhSAyWEyEvNGcTg7pbnAKyyH7
WlB+3d/AvjoECNuEN2lNrApmm8mFH9Emm7Hh1zgpsGdIUZc9HcN2UY0sevprvMF+ZFQnikt++kCj
BGyXx2Uvxcd2KFyGbxG4A1EZFpddebKreF2Qow+C04M+8phoUR6RLRefSBsqpmhbYsu3Y8m/ou0n
QGtYPFXTK1w8CKFR6V0nOTbNYOLJPbHGN36vNO4IYcgHR0pqPjGi3kTxz1EZaT5hmJjiZ9Odx1q9
r43JYAyM8Tndze6v1XsN6oQszhzKE5L00MWfk97cxCC1DpUnddIN9KAY9lJm/3jH3Dcgg3LdULHO
a9a4QRnhkOWz1Aqo7pGFu+l2oo8B+qaoRmdS0iXbAQPwLQ6v3n64JYNhM1d4vvOZQk2DO0pFpZVa
2uE5pozcJvD/R0J+2mKObqVmVC8Gw02UhYyuGFJQ9tMN9nuYlwbnAdmSowy1HYKPYW8gj5UJx+Lo
vtL9DlVK5jjL+5hj43Wb9pKG2+bfHLKB02vCVtfrRQDNM9zhRzBlJjsPlirqrlf9qTc/vBrAQGhK
ye9Y1WDrZXQbgRX6pwh0NoEFBQm9iMkx5Ths1592wEVMDrVvOcbQjq7OnePuxm2BFOEJgxmEqKio
6xBXi8bFeJEBmV1b0EtLUYS46V1iDIuAFSNBrmNOdVS4XcKmh+XaWJ3//hp+yvi/dSxf3kJBpv1S
6rVNpp3lzLwsSNSaVXCKQSnuo+PbcWCOqiUKsbgcmm8mpKmx7qHhnhT4GmCpcHOVsTy0J73n3qSB
p6XDMdfW0sCassX5/Ro/HW8ertEW3pyyhpm8aRkPlIU2V0+73v18Xtycasj6fsM2dgeHEjemaiqa
hu0IVu2AMBosU48+GBbvFxwToAyf5jbhdeTY3XLqiux5UFoMbRFB1vF1we5gvhdyVOdD/eOy1R8K
HOx3ZLkisVP7Zul+u+3Kg6E35wWuJkHnteN6VDj3dUUsz0g8AmVgg5FZIzm+fxxIyUZVpvMUQ9f2
2wAhWv8vqctP57qNyayNyRxOs5L1UHLPhXG4ttLhvKDfds7TQ3yeGi8SDyAupo4NKRPR/qqJNJJe
0F/w0jZF/8TsJrIzd0gv6uAvwc+jAIVz8T9X9PD4NVdDKW+X+rxwIUnLIARJMyF3cKqmENhZCjMH
sOgYJMf4Omxmvz9Xyo+/nDOZSGu+HU19OAdPSnGo2gO3AyQYoeWqeZfOLr2ISxOOSbTpQGq/LAwJ
WN/VB1jSsChBIr6+HBz+8JTs098vCKP772eibZoiJh5zRlV+nB+0VuZI1PbwXz/Di4v14RneQjFq
X++rw3PzDMLrsWtUArhKWOtsF5RTzg7+1UQeqL5JqFu32PqGU01MkvrgwCZKrMIVRTyYCTuNi5PP
r54sKH1kE+dzORCWmQGM84RpLkONNKwT5HSo1NqAVCFvIVx3j0Hlol/a8JeBQVKWxeMiJQaPVFWE
7U+QrUBLEE72hYJ54+f4/CyRtaGXf6181atGQEnKauMDSvSHSJxQ1MPbE/WFOBi25dvnv2QAhlAu
PdYM25BVvBXw5TQ//eW+1LWees8OvfbcopopQFnfikFvwFYJBMjfjxsDgbrqX1xjUS73UZ6QcIvO
fGr6eoJuBvKNNVYPZA9e8778bC5syeuRqahP4KAel+aEJR9QtHp0gOc2bGPHRyiAYwUQ+p4qKzh0
zapaSc80Trctwz+WAGGNtveP2i0/Kg/Fy/P1Mz606YWxudW50bR0UICWHvDq7EJYYvMEpxGyxTnp
QlZI498fUuOH7vE/v/XhrbnonW3trLallQXn0I7OXnVOH0gb4ALZEOlRIOQBbESizWEwgw8X9PYh
lPztOltegO7iCoVYM4CG0THmGm7+ni9MDxcHG0oq/GRpVq23y2xUTDf4b62PH+YEyh63Fj7cBa2L
DwoJm4Q6xV+rFLE4LcJudHnv0TT//mHVH8ZePqwmTHBsTceD8b/Ho1Kcy9PJ5DEygc1AWgDSsC56
BdJbaO47VAhHenrXvbP/gjFqaA15LXzO8T5MXiJyG8J1haHPKZH+sDvWfxjR0FZhc6wiTMM47KFw
bhv5iHPIsV1cCKw9OXSnOUSeeoW4wBgXWMg3wih8COYuD435GZIEGEkeS7KvofUb396ysOfMZRSO
sEtC6R/YJb5CG1+Pcj9f74Jb/zYooZDoT8Qym+fUKlM2J3mfRXzdCX4UD3dWO9UfksRv25LPZ/rL
5xI1+8t7q3Smpp/uJ1rp/hH9Swt5fnSMNFxOLq+HxX7E/q4L9mOdpdigTCBzQ/CGg8QmfUhQmmAg
YIi9T+RJR7Wp3yHOjZW33RJ+/PTGgkVy9mHjw3fGwQyJIuUT+3rnPjFo3FsHIwRwryMzNlZMw+aV
5E3IZHd3+37t9U+g5GOy29GC86dwr/FDzNs/moZv0t2Hz/95Qnz5/Oc2v+rmnXf6IhaBjkl+CRuH
EaoRXCWVpTxHEDHKn40nfR/qIOw4e8NdfmrepJFN+lUELduXXIOHEZM6UZQh1H90g8sEHeAKdgFl
2dWmkHh+f1G+KUlNXZMkfGstQC9LQX/13+/tLluSUZpFu8g/cuyjCUU4Oncfn5c6QdGJjSWOtBdM
WqqndoJoDp+33y9A+17wuQBQWdtQLFXTdOW/F1DvN7vNrtyeFzCORtBIhkfXFpmITHXYVMHZ4Xkd
vCGaHInojM/Is3JsvRF+GiKU4FgvBGY1M+e9yHbVqAiwjvPO44rT7Pcr1b8f8pAgDI1TSZj+q4+O
l+rJzpRa7zUUUH109SUGQMzTKOCoUVpRxf13IZR9B1xzr6/lu+0wYZF8Ijd9733r2wmjHoEPDFyD
ng5xlUX/LdHBF7cTSAheA3VvBNSpju9wDv+oO9qjuE58z4pK8idOyeTVSOJ0+PJ83uXt9Z71smbR
eKJplMMylJyCX66wVPO2ERL4GxkuhPY+m8jbEuxaKEn3sJxkUfbPeMqBcqRIRdJrm7yF10UX0j40
r5CeEKyOWep0LHtVr4sqRsO/trGfHe5/24L/Xv5DPVd7rZbXW+49Pqy+EDwz8Z0dkDT3uob8jNET
GQZ4jUIaJetYXmGvYdNi0S24O38t4UlehfUMPQRjmx5oc/yLiLU5ODjxscsQjdWgE10zazq8Ze79
8+RAPSLT2Oek4zAzhV3l1gukcW+pzE6uyOvYe80AiuVKsvx8Jprsg48ny76/9VDPbXwz+qPG6uJD
frsJmsqJxnzCDuNB9S1pxWWvXnS8cnBKhRlR9F9ZvYHqtk+cWZ5gTfu3KV9pAGcbSyp/mU2qF1aw
8Cezwe51gzMW2TM8YsMbgfU8ZXN5clsfwDWyUT6+eqL7sKPFKWL1nhbxNuiQzPzxKX4Yr/gqv3yK
hxe+y67WptoqzaLDNItAWHxz+xC/cUbEdOnibsebpHquuOvwp70TSAyWBc45unhtjLv98Do8Lv79
/mZ/81X/fDk0GgY8hClE0sN8dWk2vfp8vogbqzgya7dTn6kBiIHcI2CkDYWIwxcDv4CgnbQMitlq
PzzS+sheGxSwVceYiYByHoMPpMMNCpRD0vx13753DuK+/f9FPnQOdru3leuVi+wcVKH9OZI1x17V
URvRALMvj+6YAS2ahZ68351VzQpnUD3dMGjpIqgWHb6GhPn1XEwziVpk7zz9/SYa1vcGkws0GVEx
rsCbQH8oMcX+rnW7DRcI3MfiEb7Jm7W8zltaPoCYERbLUh8TlH5juBfS2XCOY5yNMfj2mOReRFqD
/Qo9WJhq8kcpevfFxhtnI+bdLIAxsQmv0d63lrgYTtgn8Xprnhqe+D6O3oXoXUJWJic2TzGM3X7v
OUDPhrDGwZB2vJvtZ6d3jCsZ3KewSVmBygM7KeNT2VdDQMMRe2x1dh1XK6h5mGXACO3f+hxJLvqb
JfwlHCYMnD+lWNz7LEAhAX307KSYKQxQEXIxxRhuf5JDYVKIsG3xLq4Hd9d+g9tvkXvexeYA8xCc
bA/uEStPcPkYWgyNW8/vhfvo+fUazeFxT8zMgU3vsaJmtYil6GZYR5z/tDv4BgUsFIIC/8wScyEb
iugdWyM1vINUtPiyQtAl2fcQi6Xi8LbEZjbSPKSMILMl8SVwQGc32FOrc1p52G7hwnTxi8E/4M+p
sK/sPNuXFkgNZPh6BDoXczYCrszBemRiXStOPVMhOFMXsdzySu9ZC0g+8J4JE3Yhb+yENdJCdwF3
oYtkT6d3CAToAVAdAutgK8SuYL/S+pTKxQCWbXzFHvYznQ3Xz96u/1SmdVK4NuaghTvGduJNoLTV
wmC4hxoUNWL/PH2Ksbvb9le7ROO/cGvCmrYJ0nQXz/8jaJYUgQIMCw8LbLoqjFBeN3HuvQ+O8S4+
Btt3Fg7OYuNjXBDbMeKua4ow0IwvgflyhLDHKO1UPlFTkbAhIhHsWVSf22CbNLMLCc8vW6C+4llJ
uhm0z+H2mV/sCcuaatPPo8PadjD4nUpMyGNatiN2U8flYosH/bGPrYbGRyE8nG+3c2cH/4WJz3uj
qAQiD2gIu20Vt8B1wtbPHtrOCuh2wrXwK+FT4jolfvUQhkqYwZIx3MN6/8FKEaAjziNhD0zTcaVg
Aj+TOsWMj6K0H3O7PiByYwgMiQ0DviIEI+KL1dLJkCLv3UZ49Xr0WFCSnCb6wB0q3jnhia2WNEeW
BRUxzkdmBAb+tsec3BplqBafrIjQRQh1AWKY0ET9GuIwcGF7wy7zkMg8U1Bi3JuDJ1cgR7TsAVv2
EwwloCGYHC778rdlfIg+pQiHNWvSCPr/h9XH//OpDAKSZz+MkqBbHYsCsSH+hyIbDUd/PWknl7Sd
IOHapeVMGHoBeZHSyivgmryd26c60iH+eknX18KWFXRac10vkluNWGwTjIXra+Zc3aTH2KTCK1Xf
YAceo+fOg4gK0FG651coJNwNbNr5ajiN1rcIbzBXwMHLLG2Wx3kxTv5VJPXx10WyWR0gd0J2/ip+
tvjBUDI9I76JURJzGHoU6J8bOF3bOe2fex6BqODWQhzCW49UF2f/uVjHrSrCiNld/l6e5e8T8X+r
80MHZcpVsd80NedD/7xEjThHeQ9+DXD2Us5rknNxrI/++J3fgbr//k5xTV+azgyL+N1R5XeiIu7f
nHqwdaCRINx236pUeM0QMu8Ks/Y/YaQfD8svZ9HDWKOrV90y8rYBetZ51DBdqZb2rPuAWlMDuNGi
kzveYDQo3rspddIVCmOomYygZLUekyvtPPteit2uv9qw+D8Kp64DOgDJR/nQ/9DHR/fK8zZB6ez3
IHLK7P9vocT21/DbSb2oOGSvPt7tv9/Uz5Xjty7QZJzWTBkI9DFZos5Oir3Vt81CYWO9A0lvL3AA
A/zFJxuOjyoYP60IOD8hc/BXGTrP+xXZ5m1OqdtTHxflW/ssEQP+57f9iV38dmUPGMCuuR97WlOJ
R6wcCpe8XSAENLjbMHCsmyWUR+nDHqnr+1pnQ3hfkxbDCVvwAODCQ1Fg/X5/JSIozBdIpvLF7YkD
SI7MuRp1zrN89CQyPzCg4O2Z7VcFSF/rXmKM1KKT2yJWwrno4tx8qjuZCOQdiaKrsCoWw+I+MObo
QkgSTdjeYwMJ21ts0xDG9l+uLHFyymRshULIgkeo1zkWfGQd+zwkpKEJqax/9a9rmLDMbYidfRGy
h4n079/uJ1L8yz2UH3r8bbk5q6cD3y6SkznaNXVULrlZ0WVUwjVhKI4rWKA0//4rxAK3wZl178+h
M+vJPXw/+2jSTgOAJMvFtZmrdKp/qKaHbCPJg2A7FZxW2dSV+kNcKLHqw2p7m2CizvTUwW+5uHAy
K3ozzJwwA/1rbaD8XIT+79mVH3r//U7POpvcJRrtC3EIyGxiRNlhSZgobyLoInJ3+IMnsiEhOiWS
yKtetoNlfP8Dsv8BINQkVdF1HdDBxLvyoRzistaVW4MCkT3T+hnsAxMCnSXmuRjSDxtlxVNfFQ/c
CfWc9Q/BUbV3FI6ooxTYeEnqZH4Q44Hgw7fH1tR8OoMaHsLfn4YfMFsCqrA3UuCtgWN+IslfCmhv
V5onxeB+NXB1IYru+wrnCBa4tG9QjF/aNzRiAE0btuLgQ4HGTLCZSO+nSe5hkwLvKNz6bXJFBUBp
Ayl5gr/bMG+NVm/VzoGQhl6GhQEdxwSVEVI0+GLsB6+x0ee7gE0Jr1P4I7GIjTEEctQIhOL3DwmN
4oe5ltAY8ggNG27e43eR60ZDDtdGDPf2aDe/s8ZqPZ4PnkVUBMSIdLEBcyD1s6CNTGGsg9+qlxOB
JYZf+kJEUPPdvHvBqjb7IBLrpsbVFG296dtr+lLC0vDgpuTvXeGoecAgHihpE93Wynr30t4IG0HI
C4ZzAh2wA8T9CipwYpPQRBLmBweewHVoucjlxvUy/3ddbv5JKNqqflc5EhjA4v5BA3mC+lWEDrav
yeXaV15bmHXSHFTnjxNA/mFJwmMhaywEDVYkyiNmlpndWTtUZr1QSNS4RCl7nP6WrMMMEWvGsARd
e85Y6F056my/Sw+xmqiJ2O8fUuYsKLwnHH07j5IWFj5U5QBTbdqYO4yGz5TcgLSMIEtJwKFLu4i1
Z0EmaB3siOfsjfIQgn569LT+K2d5kEXmMJvnaZ6qpI91rhlXEQJo5Dg3evIrv7PnkccN/QBmaZJR
q7cY2cIliImp8qp0M5HDHvZzmEV4mGEgB9xNjosNfIc2kPGPNuMTEahnAO8LabF0WfR8UoizCkvG
AzAfAZAQFSX6akIFPNMTpqA1C/pzuGEhu03RXWLEjmdXz33D/YmoU9I//prOf8LXcJpTMOSDm6Pa
D/Xkrl5vR534vgWKqAEqSw6zZiiHI6DA6DAFgWFgYetw7QebsY01Xo9UPjFsYMbaH+4Ico8m5wuW
gSLi5K9D5Qdwmufly8U99GFKtt2ddYWL20Yijkqgpr2RQnezYUeLETzdj5iUz+L6eHKjCyzuLVE9
sLL9DgQTqeRADSwxgfQ7UPgiXKBZerIHRfDXckyRfmoav17sQ+tWGoVh7XbUPHmmE9m5G2MHTJgy
4q4Ib9z+5ckcaIEYiatUfV2bLkCCk6oDnnHM1Hc8kahLsczonITwNb+OIIMPivF1gHAk96oQT022
bnr/323VMkHT9vb4XwVzCYVmX8aR+ArOI+xzZRooZOoXiGtEAQcXx+QhvbBhNXB1GbCFAW1xbK/p
yLgpg/oV07j5FVroPZyeowLEBdUYwNpU4yexeWbGZAG2TbDOZbb36S7+2cw+uKIv8LU4J4sVpMM9
3P1XA4SOTAsmuQP+iVSf/gxW9dOO6Q9Tm/ENTEyLxFt3JLQBsCSgfAc1trl4nMVYc01wGGZy5POO
mhAFtF+ReiMc4C0HuZqzzhMTpZ7YBd+Cj4FCynLnnwZY1dP2nEnGFsXyH8hHUrPmZZj7gB8lMnT5
v2yPeoNy9fsJoIqX47HpQWxjqKZuKCwiHl6eSyYdN2c9IwfE6T7EhEgmlLnGyWByTvNYtDwEhjjn
4Sm+9lcmhNo2xpFmeOKlHmiDZr4LM+wkJwI7/ysL/QeyAe+OSuiirXNy6Y9kg+01UzemImptKnlN
Km44l7MoF1YkPbXxbplBzmJGRbyXeWp0oHncBSe0nZAoE7RmfxSaz9r+7V59uZ4HrHJ72MnnPLfq
hTqyPCvdvGRQ37JnaHDREaHgAUf2enAhidjGZVj3Pt08mWQ0t4xeGPFFihZszaAODZd+Cz4WmmeH
o45Q7pYXnHbYJ6mafcRfx9Y3P3CBsn69kw8A5r3Zb29lwZWfP26xMjGeodtGHBNP2znKeXumpIhb
BzJyhU2o+xqcuTLFLR60BI0QdKw8oP0N7jFAho8rNNtCCFgBEjBOAlROY0I+oJSxw/ZFQFLDYa3H
1SCf67EcZ6NegO7m2YJkBtIT9aK/xp8fO8qvH+9h+rFK/ZIV7ecXg3zJfDsMsaEgIV0WQvTlNcZq
IFbiyikHHeL0A4cg9qoedCFHLJ0BHuIcerjmb0bb4Pf368fB7MulaWKz9aWNbI5XVa3FMyOPepQ/
sH9sY3Fgh555II3iGBoDM+0IT/vzN39Oo98eV023ZFPDCvubdrjYZ2Zlt3kDs15EY++fbrZzlkBu
j74Vw31xR1i1UOzW1fAy0Lz9bDsyIlRJ/Y44Z/b0k3b2TrK6U8Z4mzvH1zJo0FDmcBGoWhxEFNy1
Or3EaFBa2Inam+xdhzABvRfBazlE3VvrUQpxUUWgh8MAyOH+RaWL6EErRCrp9WZdXFJARzkjq+3W
juopvhx3LH6Qa6Ta6hz+Q5YwkbGBCY/OU+a/7DxkSDtIVzjcRr0/XnBFFUPQt1uG4pD2zkSN8Jjg
U94v52170fm21sWYeC7UewzK6wwrKcHuM9e90W15eMHaMT7OyokZ7mZZaIwAKEILOix/N9nPRBSq
nWARNzotcNySV0j3RuUz8ncVclGZMsPok5LJ8Oa+wHolGEEg6GPVFwaO1RBFdXiYVGmNzU4Cx2iU
Ef7GdA2Hcxuz4HIPg55H3NM061+GRQiQCtvxlBiQXq+xubiN88FlueNPFWL/VMix+L8nXaQkm9Ep
2fhyhK5x0IR37ziEmIkdGqZDCVZrJCEwjQYcj3gTvFuuMRbHL+RcOj+RICIK1BGoW4/2AcZR3i3s
RYL2LQvMDJzaGG5h2RdAkpgYk/hXg7nuh9ilup+sT1i7OTe0IwuOX5ca0xucf4Mqcw6aoRb0Qob7
gKUsfWeLaJt2zO+xXch83YMQuuw4Re/8RCXSXH42L7DWL2AL24ShfbJFwnxkkLpyhgmKBDFVphW3
hHApNfqL7K/8hHCxLf+/p+Sh3Eh3vaw7S6sXVJWgHcjIGA7kuZQhAP8FBrjKyuCQNoNdeE3bVCDH
GHc4txD75fAvq2XjB2o6tf3/r+axwnSn3mVD0ny9YA9JxR4e3s/IZvTwnJ7SfHJ4b9JzWk42k3pU
xnpynB39MuSOx2KMM33T344BNWIYIjC5Gv5LOdGxAiAA1ieCJD2k4k+gi5MHgUkdgdgV4O5hegF/
uw9M5jpst3h+d6wJZDYdYO6B1P/AW7lhi8FRxuE2ZCxwLX5Eupnuoz2TkeDaAAPSNbLrpgAzN5EL
kMEKpmvib+wj+syBuI4sRhUbsmH1suEF8PAeiteSkpQQCs8rtw2kAI/nFD9LR6SYb0Vknte6GOLA
bDXiPOSpQ9W/R3aHWArtBFGiCFAEUwa1VaiwSzmREbHxDLbwSCxFdonHUufjSICmCATKojrpDfHt
ID+vhsiepx16mgKs+BxenG68MjgmkVsHFjkp5pA9Fxza3Kmi1kOo694ppTnEIkZAz+qzgCD9ogcX
HsbgwohKRx1itSCwIP4nUtV2kKAoizTGUNHoYnoDXJQQiOOBH53d2wi5Hy8fknHW4hswXMy0+anG
GHWYp0J4x6k24XV86kVNWPDCWKw9oEOwp5CoB+zoOPMkghogThAqJ4cyWgo2S6WT8c09CVFDNC0g
Qm5iUNgY13HCtjcj4oNA2zk5YzxFbu7muUdXTeEIpfDGaqyMKWwBkk349taoBtpuKfkCl8+YEDGA
mRbBgY2ERYExaKo5Qe4x1qo+Jf+SViM4DPZYIctINBcij7JHQy2y4SU4tSbMkt68CV8wMoLEcSRJ
HgcD3n+UUZDva/YcB+iY+KRTOXBkgZ9/JSUJh7OhBQBti5vu7d2Nd0zQhzNK2Jz8+N6BPsJPfTWp
X7yf/aeKndWZIRoOuYM+j00CmQhkQSDOdXVK3cW3Bz2ff+ZhbX0it3w7LJA+8B2JkCjs1FkyRaxm
BpmvMpYfEyXCZssnsoku0PTQOAQ4vYispGtgUHKh4zNo3Nif7T2HvIBAS/ZeFR1otg4xS8B+DSwk
rc8DFDd03djX8pTkPn+Hazz4FEwytiiELqcmrAecKTHDJ7qNSfbIjS3YuSFsBV98fsaikhWJgPaM
IAuEL79GUnwXVKHpCwiCx+gYFAkeL2iXD5ChuhGLMB4GAVOiIKIGy+IRGE12KdAyz1IRZ1jfo6qO
gHyTalSNOpRARJC1277Ms7dhfK0RGomPKcACnh2ODJuCbUxZAcLpv7PBJ8hseFhpQwwkQ4iACeoJ
/v1fHJbvOcU0wCThQCs3sbe2FO1hzKk31bk63m6nhRT0+uTNn/CJwL1pZvBtlWeIKr2jq2KOrI8s
yzPXALCAe+GdiW6If33cJv9D2pntKK5EXfqJkDxgG27Ds8FmMuMNgiTBzPP49P8XSN0n00Wn1d1H
qqMq1eCwI2LHjrXXWhunN3xdl3CsV23SmVoWlJuWf22anWWEXwYUWM5zLBNvIzN9mjYaUkyHz/49
oUzOqRAaMO4ftUq4rNPmvg0rEFb91wng3QZr0UHTsHgOWMJ9AJe6UsOsDvYrR3Wlz3w0M4z8lUCp
l8JV7YqfpgrlfUdKyeqm+RG1kSrOOcTa3fe1sW6cp6vwmexHSlRO7km1s6I7TnPzEPcOnPldH7O/
tLRyzWklgJWn1KzwVhLXs62N9FkWcZ0Vx77JQb3v0+mzIB3+cN1ULRj+OoR6Gkjk+2Rn662hGcvH
sUtnUfgB1KgdLAJwdAoqjWPnJL+GYREo/n6s9gHm/O+xBnYpv7Pw3fl5yzZ7Hvvghm32si/k2h1M
gDc1lW5uR+91JF+VtAMDDhX+3FeaGP49hMoHbIUh4NcCfUjR9XcP4x8Xga120bLX40JKmCIPCbIO
SwYiJrY6Cr6yOO21Dh3MHzLAgtFz5ehTtexD8Y1QSgkEj66Fh4RXHqBAko1+YAV+Vf0Ndt3B+URt
OXNf5M4EEnAFYBZOiMUXywwY34TuGAEtwAJ2T2hisQl1VLAM9DL3qQ6oStYORx1+D5IxN6ttO5oD
I71x80vQLAAEY0OozrqtReaIDaCRxxTxo40P9L5f3yZ3PV2cbtvzRT0fuzg91tQpnHKhMGybFIJD
LqANNcfWBlY63UEgL0j5D6ZoWN4Al01uSXPlQUKxx0EXZqqsXkxvpn37fk5nJlUwjCYCa7bn6tU7
BveiK4OExHI3Brpww560jCoaxTxGcT9kq302fh27mO3gRIvRzOUSGWd3uQ436RgH93qpdR9QAjBG
VC0WC1+7Cgxlzgv/RjxuPoCtSYYLKIdv1OafUVlgOmhpJLczt95PW7X82N7vx+7dvU4aZRcoLlmO
Xv0lqg18KpNxgxX/iBGY9+mhQsUuhqprATj/vei1T3dQqI9UnRTDAsbJEzet55aW9Evr0M3IFa8s
dG9V57yBclyJtsEzvgV68iIJmqo19PqwBI/JA7sdnMd6Vh030/6Oo6QkuyTM170jvEMz2YX8hUsd
ibqCb01bm5g+1m3Smg47SrFscYiTDD1qMPsBIxdsFraQU4HEFJe/loCX8KFZO/iIhDdww0giWyrS
vV37TEKyLTmlFjScC5e3devB3W3XACFv8fet9i6p1DYj/OLbL2kwqPQPtuqTsnTADu90lFwCjD7h
f9z8cQNgHUCcXtg+th9jALLLiHVAspU1tOGmR8LXu5ASXmSnObNx8s+potrVsuzhDEuE05tq66tf
Qry9D9XeDQM32KPakzYbcxp0OZeY7IWCK9auXI2od9/gPEAZ7lXsA83DtnTm+6JIi1GXiy3NwcZB
brqtYXtz7ujuugEdqk796uUtAB7Xgz2EWlUTFTDKPc2pK8F2LLVed/dIA+k1LkuNvxeG/iEgI0sz
LHroUHxSq7la69bUjtvL/bLvVjvLZHBzzt0KifwqZgDf9EFvrQbwYLHK2/SN0aa2mR76i/q+eYlR
c69D7EjicbsIRfpEh/41plyF1Bofj+pNOe+7r/qljqVkeI9pVNfRgoo7BoA8wRaXBj30DyBd7u5j
7Y5TDu0BW6ug2kS1AsDlA3hxad2G8xV2VLVnzTrh1XCKSzQ7//sLvtU4+S0OQZzmKxTvpKrl95Gm
XzFUWJyyffcQ7ud40GPvuijLVtRpNTpJuzqoWsbw74e+qfT/54fCHv/90Mr4cCnpOg+ltPVdxcNN
HCdjvDak4ed1sv2upIf55eGsh1bF3TBV9GpEJjr9exSfUBrkeAoNft7thd738x9HqbG63dT1+EjL
ju4DYw7YhNf4Kd2rqTV4zwS7BxuMw8GxMtzWKWPDJArK9FFA8LAIb70DKMoTA49VYBYUjT8AA78G
ljvHrPvjedpUd7tuiVKCFmatErSbv1/+07zrCrEUKnlZq5LO/p4CS70+lOy03nUxZtrOFwj/zBRj
paNFnwW7NKp8Gdg8jgOs1woe/AEb+/XgXHFosT+tlJsuH+xfTyhmHlMFK1rQol13hZuiMfv7eR/k
OmiI3i1pFMtU/zlZ9+ezdVup2bartJ4gposE9BSfQirIPdzfxbVNfmupZAnYxUGKdLf1HS45S2dp
o1Tv0CsCuBH6uN478f/rcJGev3YiIVKubKl2Ls1MbDO54BGJuRwb9Kumgwse3eLv93iX0H/vGQPd
AowhGijp2IfnNqp6H6v35xLn6mOvMl9HqCbK9ulrGWToh7Btf1D9w3TpDm+vOuOOXL8mUHjL/oFq
ZCl4bsIHLfCgjwM5gkR0xs6zqXCF8dcp3aJR7CvdPe3igRi24Y0678XWY4217+GndCC3QzGuYk9l
+eULZHsTRsHqm3Js88CEVetrT21S7YWO/gSyMN3xiLhVhmfq4W56TZWp9Nb9+3t8IKL8+h7vGPNj
96pjfa9cM77Hpr6eYPoY3kKzC5cRehikwoOzOUSLLpYlmFbSAhODjwv5XoyXFynsgwxPL7KgMf6l
xlBiIpLyX9mk0pQL/Pv15ngo3U9LLodc+05f+LVnXQt6P96HXILR9jtn+kfTT6P+bNN3F2LKk7IY
fgZwj/HZtJfAmJtGKVkgQfIWFDbtLabZwK74+2rThZfFZdx0Yu7WYkXzTrln3GNjNdIXXIj//ryW
/k9CystYikaTSUBsNOC/48PJXB4u2X277OJQ16mKdNx8icHbfWYFMxxS893e12gTgBnBRItU7wC3
JIR+hJyGRgi1i7cJSVvvE71+pCTNJpJcXAvDBplsP70b6mup9X24sDFhd9WhrWD9nMmLLBjDZNcr
exdXmQF20yGAnpJ7mj53S60uqtWCaPvuMpjbWaoCRQd/VJwCaU/1+1Wr46xknV4rLGNgmeCMRR8E
jOW62WSfHnrmbEnPGgXAUkGLstiEpXP4CoFCYVoDUDdxRzviwzCuX1NauADOj4NtanoK/qVDg/K8
TyelEk6S3LCeXMVjHLUea2kTh2fakzr3PnjWSK82uGnYpe8sUb/vF8E0H5uHeDxZEfqP7qthAR7t
fKN5eYIX/j3TH8qRlEU1xPKo0uEn5a8epdJJXVTUctZdJ6thqVMd0pLgi4JONsM/75CWagtn3L7U
ny40+NVMgWk5Pep4ilnRhShyC28Y7FkCU+Snp2NT4F9iI9pM4NPuWtkIhEI1sI0SOjTO6Mn9aoT7
lNUD/pPg+g1iJ5zwR0GwfI85P6VIuTUVag0yzTy9Jqs8nuXq2My6N0f3wrcVUNaoTLD2ZyviB2qT
bFCWp1QHi7Cpii8YR3CDgTRoEHKcwTsCqIOaFOmzY8FyowPfv1tLetGgbeXKB4qUy35WWnY63HdG
1lXBhwaL5MkOgTVX8TF9u9WPfZQKnEuuClPROMiG5iw+FiFsjzYU55undtThMVmDKr7sS4pXp4Eu
XiCjVqIdVoWgPawmXTy/kZM8EETV8L7aeBecx2kpdUi2mGMd/RuUWGpw9V1Q9cuhNYIdZ5dpQeeq
IKBVdxG+3DVQkjpHRxvqc7DqtooNpo1pmbdFklAOgVATJaWkgof+jFsTagDTweX/1F4ibrBvsyNt
i8CX9chsvOmcwa5fEfc0C/wjjE8cyu4zutlgX0IXMey2EjwU/aeHRyiXF5htCWI1PLhrALVfrKYl
5bzXfJ2u3CUQr9EFbEAKpVIFugeSV88a23vXdGfrd8p811mptelpR0BH+ZsV6srDZ/vvnfPBmctQ
dUUvV7m1G9VyHg28ZNWHdVxWsi5Wz0/8LU0okfZ5YlTFfl7tbCdXetQ3sMylzLV18fijzVjl7j5m
qH2+QGw4WWnhHZnwcizvNbvR6snmysoq2AavKYfxkn72l4O904LdfJnScwrSfkpjIeC3u0NKAtcW
K8QS/mRWT8cWkfNFF7sxTdQAjJFo4y1uHxWnjDfL9/lSQx1PYClbGLNrFOe+Sx6ZTweBGGYqtG+2
N3F1prQrI2N2nx7716IjxfwXtONzIRKF8UzPVzynf8dZ/TBePJ7Xa9Yt06vGvdTL0dlVHrIT27J3
5JgeQSymskczOyRFbFKqJ0iqYW9nyaN9X9YO/csq3d/cA9x/lMJLCMPQgVwTtk+r1Fb30qXvzqIw
6+eh2dDXgdGiX2X6ivcQf3qV6XNKxTeL8BFday5ygxrJvmH11mpXvYab73FSJNm0/kV1CKhVWDHU
zmULdflFfuQo28XGOGTL26J7ga9Frb6JIQR1lLMAN0/OLvTM5A6QfHHmh6gUyphzo/5lTM+9XgnC
z9hfBwjMKSyNcf5cRP7wHiICdyEZsdtGHKsLG3NJVEWPd239AQtkPwRapq5zGoHrBeureFA+iWVa
CHRA/WZFwVwW16iTe39vhw/0CYM20bjFyEuFqeS7teqvtbHTLlYpXdXhAnDpZWbG0Wnmedg6IL8j
hO1QxUjLNepJX9jud5YOJRvpJNwAbthFTwGrfVZUj9f/vU9xulXI/hVdIdwquWlQzpfTVUX3mx6k
pv1ycmjreOG0+tLmOEJXvXcDDwZ4xQBlpQg9pht6dGlXW9v66enQoG6VrIf79LSwj83ykoT25tNk
BstkM1EKYsqHSyljJZbgHgqz2cpDbvqhWs6u13spXYteuTWA5iW8RmPlQUPxySkaQE02gtfmrret
+25iB7MdKK8ocjnQrA/ZLAOxqiojwe4gL1K4bbarrHI7l1Kl1bNQznkjDNzFtYv9qMs5anr7RArq
xi3UdZCXW0HWms+uGM3dHFR13KdLIsBEmTaX/qY7h71JMItjarlicBvUagENg2d0jxDzdacV1NbC
wb+PRgnRyzvVz70tm2ItTlfo+2Z82FGT3bJpyIbDl2Oh10iwgbfEcYvYhyPRKeM8dHfi/Vk0kLMt
ESLS82qI3aru4C28RfTl3BPqv7K/n1ER6WPabmcwoSUAvI7bWhO7Zq9f3ThW62H3v5QQKnubTm9T
3D0JQdWuJFhAx8bNodx8BCHqjE3jEVTbZHguVP7GQ+LpbMjv8Huc4vay7X6vppea1vw+e0Z8I7Xz
bSqAdmk4R36mUKWb4M3RXMwmk8ToTsoe7qKDIe3GnGh4rCdRNIfv0L+LaOt0laCbUA7F6uIIH5Lb
KLYbB1rZDOuZrDXWLz0s51+jp7g87MsIp2RFHPhVWbXvR1dT2fT3YHauWbrY9ltOFnV3bmRW/WQF
vfGCZo+fUljDX8Wfb4gUK39WhG5/2oBVSQun/1UZ5XDu7rrY7sfPs7Uqpb2bE7/qZq+RVqH7OakP
1FqHuf8UybnZ0Wqd+V3MsVAuyHE/FG4AB/8bQH5XVayFoVy261KKolr1Rh4InNvGkpysxR3az1Bz
utAqZ//3AREcx+C1yzg9klr/Dv+bxyuzli+2UANWHz6k+LvTNfIra+K5G1zqJmyBR/BVphAuTzlJ
SnInJkyccV+BuPms7z3k3JRUiyL1+3Vz6fGvgeUC4nV8yUrHBwOTAiiMY6BgVCbXF6JHSB6nIWIO
0jwK9zDNvapKPdrq7aCEg5P3xzXOzxWtV1uSF7CDmfUUPcRIFJdpDNP9+wuW5cL4Z6Bw5HU48mXZ
u+L3F9QeVWVRXjNvvXjwkCSP3lGMnLhWmx/w7DJr86DVGniZPbWmKXXXKzJVv+nb8B6ibqJ4Q6zR
yTI7nadoFaTxHxTn3Cx+DC0HPV/xrLfonCADNZfyUIZp0w5fIiR9i8Orb/T1fjtrtNsXIepJdyWi
zejYCBY07NmxOzuLRlCwzT6F7F9DygEQxwp+OXs5JCeGe+vEDvot24ljGi009BodSRACkHvUGrFD
abJXi+N9EnNzkIMfLU6iQds5gthatmX9ZtTgXCvR0fqdyK0bhhieetwOktMkeqaRZHtVZGxBPN8K
egXzLhdgft7lbRx80tJIrXNX8md5n2133MvTHqrt0VE0UrhqcN23ERVvWqxzBi588jzH3SIPdpNI
E2BuC29WG8kT5mkvkp7TetbmKNSHRVDcB/GGof8cnQx3P9K67Gxtbvp4Ib9zVYzksVKJRuZ3Izx+
v1gGMCLihregRxdi9zT9xnXWdx+uO9FdlGkbNwpaphvAaLAmXc3rTjpB6+i20PVGd1EQgj5wn38P
Vd5FfwxVJ9nY79XSOO0ZYjnhS8q1ELIst7b+BGDy7WTHuQSSTac/el1018686rSKygzvVgv/Tiii
CpycTKwEcxOqVK+by7XCOHSJIg3uLuYA6dFPy5PGwUu3frp0U47m9kNAneI3wkXs+2Xh1o/hkEV4
b0S2T+bID8Rxom/E/aQbBbP9lIrYzm9ZTm05b638eSuI0IR3guBKoWs8+XtZfuDIya9pAb8CjGlm
/sJ3qtwv+r1ijNnzrEvvFTY2XvgN89l2hZsYNtsBakurYBI/5YS6SgbGXaKKm+sbwPoxiYfbYTdW
9DGTWB4NBlDqRLxz+GowPtduKihsifVS1F82Ei8OezhQ8/m+EbT+fvv3pvtnDv8bhpULxpvn6WWW
tuY4vdp3nCjKfjx6dFJO8bNAk2SeBLuBBRY0RHiG7Snl6p5fV+dDl7SGBuPkFsGs3A6ClfsaBUHB
V/pg9Mvk/BheLiBrx2fltbpV+EoxmhHVQWauinQdpW2MSvty3SS7drJ1Okuv5NxrEqJfF+BOZRlh
//pEuQh8X+mZat1ZIFl9KwaKjc2EjemduDWsICXXER6paDpl1ZBX9l3QQjG8JAkAiBs9/Ouse8H+
a2fPrkWB4AOBXH4dqcqp0gil/I9r2bhyua3K+jgtBYMYQiLe3yIU/SEArNPtFB1FhvzY/36I/x6X
y/iMfXUDAMDjBvHDiUdwMUYxuV/NRDcar5MRZj4NugOWm5yYjxqJRweRNm4FieIYJIMT8qAuEX3J
QSVm9wD94t+L+Z17/THAPAinPJZr9TbW3gFJUjjhMYQNljFSjCUXm+zijs7Y4EtNFY4dpfbaD0mH
qBFxgxw0vBD+MCPGBUr7ohEGvXo0yHv0wxB3WBmZC6M6sgOIpDjrXjiWrlhWFn3kzxtSL1cAETHJ
+9f0ZpVpY/P8GKfmKH548WhZm957eIJ4mReSjKR7ex+/xDcZSB1+4J4Q1YUmODs4gRPBgkwWdkDv
+ShyCnKjz7P/Y2C5U+d4z3aHlc7AenEZMe50HTTMvZ0uhKgcBGckLYpbaRnx4iKYIjQMEQ6yU13+
wHe9PsGA6gu3jQqYIoRRC8yGw91HudqUDhQF60AGrd/rQLZDA7XANwh/20ouapjKzXztN/KAvEeK
XwGpeXnrNoJVd9WsRHtpNTM5kbBbwaHx5GtKq2qGb4cidIUtogM3xEQqSCVrVHOWB5E8XK5Um0m1
ZcIGAyY/CQ6kea1o+j/gab+Hngs2r/FR366qHAsnj4t1WpKJ0iGlBZtzTo5trYczk7ttQZZ5p07w
k2NK6fE4NJumU6+ICEauE0X2OHO6sEUENaSnUOPhMhyq7ols3iAVdOxg7syudg8/6V5RIvWhhvf7
DXIXpKWysrbWmo9PJ1sOFJTkTxt/h2USx550sGvDBVaqaPAedt0F/EUO9Pf0azLv+Gv6ZSL642h9
6do1G8u8pAaF0R7dQjqCjXtlt7EQvl+XfVJaa9yO6e2O4nMzMWCZ1EqeXnA/5ZgqGEeuHL8+ZoeX
+mQcW24T0n9ImdCLj0JbFfYs6exkRTcA07+BlDt4e479TbMqPKPOxxJ6PwME3GO1ROsXGvvqntLD
Rgg7gEWCLOvGT9GLu57nyYiPLNypjpYAB/QlxE3ChhKDUhq5q91v+iL0dEn6PSWR7nYyMW/NK+1W
4DYpEiBBIzKbkIpoZHeyzZ1c+eKKIZLYO6UIir7oslWL8g7t30P19yrJ5Y767XK6K3KVOJvQ+Bp5
dGbhfsrxZSTfb/shDCUpI8oDvYh5Zn5cHwZFMRX4FpAsl/Moi7s2vpyrhAcWiISgQM9ta3CpH6nH
KO6gwa/EKOZWCnaFldQhlUYpL6fRONtT9qO8umBaBdOwf4FXjxzXoSuu6D89wz/WsRxqPnrncNIF
scd8hEu/eIpay/l7lb8rz/+s8h9vkQty+5O1H19ORAq9A8ttj6HqI3hiJCA2wb4Bv7HgcUUfLReY
lkf9sr/f+GhSL4F5GN8B+Duis6ujRo/JsDLYwun++6H6vwVreGA4UFpMlqGpbx7Ij538pHHGfmWu
WSV70VNRTMiZGcQpOSAtw0QqBHx8GyaRM6FVnYjWAg+QqODk++Cg9nsUuZOvsn9eq4cTo+gNZIIV
QwDu4XLAAvHSOB5QZnvV8SKfNvDH4ndrsZd6XjxwRvLYDtsL1xeua3fdYb+fYG1CbzAXVPDlTtiK
XXTm0GbtxJ4nXacgIVL/xeh+jzyXsa0ri416PDJyOGqNtmm3aYVDKXBiiog0psiiXftQded59MDQ
cNDFJ7qai/2bbfl6OWbZOMW3xFY7OMxQD3kgwsiQXjaszmDa3gHQGSi3N7WS7ZrOF+0QVn1QWfoc
NPvSbMSgzhg2vEEjFN/+11ezfQmq4Hrk/WGI+xRp2SQZCs7wBXf08MsPp+H3LtgI362PBfII6q3C
/8KprO9/p0sivjtshpob+lD5RZiiWQ/7eMKJxGcFTUu4mjWb9aPHKqp/h+lo7I8AMu0v8tYXufxF
NLlc35Hvjpj7EuOk1SBx6mx/S/5lP7nY/Z3TttyRIRhy1d3g9g1+iyzHXocU8kIaZ2LksompGyJw
CEooInAXxYBIVqs6mkBtPlx4lsPf5wmex7m88mEQIJwUiXTHxRlCcltbgzhceaOBHrayaL6zazTO
FT3TlU51Cj5xeOK4/HIx10WtAm3o2drTsgP7LKdli2Udcyda1dn1eufvPapW/y0qMOlVRTfLKhVT
xcxFhvOjvID9Na4CA8hwOhiNlmLUQ+HT+l+xdUSroiMxltsCiSObN/QxExsLU9SRON6EN5XnovzT
zIiEBDmppRrJr0OUEUm/uQAiajycBxW36UKMBlQesPElKHOWYrcjnf5WSMbGTcBXcuP+Qf7DdbdD
vxe+/lNE9S9pQyH/Tcv9xsCcFVJn+y1xOXrC8EKaMgeM+PYPwk83bOO2P8QYYieI352dPY+Sneh/
f/PX6l3gAKcTRX5I33NGyfOaw4g/tLE7iAvt1rwLCo7+aecvPQBNfC1koZxWpUNkWwLIpjdbFG70
D9EZPJXCjmGy8WDE/U55THW8XVwOZhVjJtOHLqU79zOfpGRrYxGhsTMHFW/e+3vm39ep3An066G5
PGu1hxBRYkmkFdSO5RaWLrhLjq4tPCGaJpV7v1K/zSvoMPEUw3TPSv9+/psd99fzc/lVdbVbVQ4l
jd7odTJNMmR/GcGOwDqDhhVriEm73rkJzQrr4YKD6cPNW9oi/Pe95Xz8OJjO++veMha8eoa/yzk5
IRr7ftAGNflyl0N6Fp6bOpfPBDpVteA0+gAc/X60jPk/Hr0vrczd46hXwflXV1uLBoZ3pf0OFiH2
qYdnUkjFyobn+bWoYUVFiydTNiao0NiH3phOJ7C4/bSLqg+fspFfHyR3Rl4216p6gymQ1hTK99U2
Po0AkB1wx2PBofbpgvHrUblD7TTeLW9PtVxNpVTt+JBdSMmeH+FShAtEIIuumux6FXEeUAeje+Eq
QGDWQOeBJrxgKG/brz9W4NtU98dcnHfj80ndsgzutoY1pyws9vsw5FCsF6z1D0HW1HEDJxWSYI+W
22va6ZhdFyW1muINGnKtvtWaZF7S++WEVwlaxYJX+5R6UdYjnOPSX1Uqea7g4fZ6HPbGEbR+cO2N
1rWpDHeoJe00xBGVs/pRsesww0DeFk4AbZqqtdIuCDGq+iGw/RpGbrL3Y6t8vI8PJYkxm4CThkdS
vmjHN4pv1leJyvDDaeBKcbQ5NS71kQRRvx/0otUFBIsz5Nf4u91Op2n4qrFCMpuxty1bDIcJ5tJw
Fe6B3V+HzZt9IIfov2xQFdpqxq4ProKmFEy9SQpRIXHq3kYBuTwlxZLp7oNy3NtPq07nSYZvS04/
JoMd7tsBzYX/nnxDbp7cMvv5EfIXltvRuFRe1qmUqlcspZY4fYPLju7t0TiaqimWOxGbvjyslHza
EtyC3ZlzLuvgWPtFAfx5cm5zk6uKuFheHXDyGQadEn0FWy9+7OJ5aXYmasLNoXYJpBu8SqLczr5n
r4JMwSiYyzfC9GO3aK/y6WyqvEY5Xh2RyeI2R0Jv7KWpj3NEBkXAyhogG257vKPzNKZMIOCYt3/V
67B9NjiwlgUpgWujicUyOZ61Sl4r4FcRWBJ1lttw1lp1WbJ/f3/9Qxr96/vnMpzD+XF+Gjv2wmJ+
GJDhSLATJANH2e9SO02vfhq2aUtFdqB4ODIl9rVhTTCjnFfsWVGSXf4Xha2qGLZUzYpqaMi4cvc+
ZbNbLja3kiWrPyBxRxFvvuITGS4afoouJFRKWOrSFtRONGFXm0HkCrPDtRTMCvS11JzfkHSKonHp
/87u73HlPtJidzybL9rxUEkYDKhmnMXBk0jGHpo0ZT5WKd1wBJ0o6wkDiyjkbT0bakAri8/BuV8r
mjQZEX9vGsZjVhToCVxIYG//PieXl3N5d1FeVrrb2D3uag0SzxdlRuOAgpxmoPdmE0m6TcszVxIy
Ok86qnWuolV+idnYbf29hD4UMn6PJndqq6fbaWNtb3hmsoNxvttgDtmo9LigZN73qfZqE3xcN3mN
OrcYURtlr6KALr//X98jd0K/DqededAYQW1UthvptrXiutGm7OU3H+0+mmP48+Z0XutRjIpr21pv
5z+L6jkf+qPBPQLV5gfHGTPze1KMRQlS3UY30t7JwVV+mSjz0ei1tcn/1yF3aHAVHE2aTa5YIUgr
vCzn8cTQY5VMEmvSwQYGKwbgqILj9cMOr3KxwdcFQ0fO1zyZxcjK2rZkZnLxXoCJUdPhCrDypDc3
puW9LaTXrPP9dRHuZIJtSzSkrFuqS/D6QO8NmHmETq53aGsL1s2/5/6vgZVzWJVWxZzTgHIChth4
iYa8JbK5zqR4rzfT5QjiR01fE517X1ooz/5+/ntCcqtGUzVyjirrF+1A7vx97tbG86WVjfToDuJ9
O465W9bQtI1tGgsOuOtJN4IXgbuNUvMs/K0detzJiJJaqzZKG1zcm5b7RavDellIG2yBd5vMk14J
6sTBjvpFEIBTl8+ihS9qxPHk1N2vG8HfjTrZ1ZkZDqQGWPyDOOgcO3PpAVtc4/sQLH6+Zp6TUqlk
+9txaxgk1cueJUqNkep47V3fl+SPwRjoGquddmW25E5KjgAqGrlPr061xe5ko8zl/tcqLLB/yMGg
x/z38d/p548D83GF1HN6Mqra1d1CSkhopDFqcH9ut+8lcagdAvoY46hLtqvaYLVUp0rOrLpyW7Wi
mkrRQnhfAH6MZWUud9k+YyyvzmBwBFLmsvMQ6dQbPOcxWZmFz7zEUUev+kix8dbonZHY1ikOHpzL
lzQXp3GYfmQB40ggyNhE+7bAmyA4b+zjVwUYpY9JLq2sfBUyiN3GH4W6TBviSn8zb7oTl0Rr4bQW
9KsCMglIzsBY6uc6QMIzvKcrgalIYbj6F8FnApBRWioN/qA45MLVQ1+uNtvrXb60rI6XpFe4F0Nu
aLfbC/+7DJ+GUnilQ+XFjSi3UOUtOsY+hO1fQ8gdHJWVsXsuzg8j3btx7el6pWm6Iff4HnukRGvq
qxUBaaIVKO0ZmJH0RIEmYRSEgQ93rt8fInd4gMzeK+qWDzFA1xkjypWJNqW9UvK9xGqmP3zNh3bX
lgTQvwPQh74kPBmpH4/AqA720O8TY3lBDVy67Y3U6cVxNjth0uAMtvMalVFBEfTLGtXPNMJLXKAa
OyhC2T9lNb8en8u2sv3lcVhsDwbndm0QKzTNtrX5UeCOhykWG5GVysK2m3X3APmTln29CYJL4pgi
sDkhvSmEemTE/Sci//gguTxru7++SvfnliN0MAKNDpsL7ieiY3dmxUndhzLN76+fw5UO1nV9f2p8
fYPXB8BrgK14Ic6WAmw0QcIVFNWZP6A6vx8pQ/WPQFMql8rbl3y/gzOQJUPwwea3T9JIEaqI22HI
8f/1MXMQ0lh5vRamtpPTCxvx3Hs4g2vkjEYjrth4eULK73+/kiZME0rrkW3XepK0/IyAdQDzOp0V
5xcHMKbMYIUu2kABw/nvHfCWLP81xlwQUpb31b2qbJjwN/3EQ+5vT7cRu68tJyJJomovsiXhuuDB
/147f89ELvSY5b05PryY/FrtjeDjB4jbsyrR2bBtJOSNNq99ladgx57XilJm+V5/vXcu5tyPVeV8
Vd5zc3EGFd9i75XYdJJqEJJuNMUQV/JQ0kGDTq1VEHjfiMpfj89nPsexpik6j2ff0zoFTlTbV8Im
ZQLb5qbvzC2nRcfNgm/+Id/7GW/MXLjbLdfW2ZIbjvIR9mpwDb12m6oIXDQ7OXoBF90A9LvgqZ9m
WoORiY5HIzWv5PbcQbuqm9WDJXaNenTUhdTjEdxASkq9vjSUGVYE1Dyb5MtuFa0y+W/nv7POVRZB
tyV1HLlnZxvqScvFUu53Smd7msyRJMIqsVyXbiyw39Bei//vp+Y2vrayCGzrlQHrL47jxtR7AD2E
HChNAAbm15aAwp17ctGy+hRxfr5ufjefmAZDG5ffD27scFM72x5leJ+D3IZu0uHJ86Is4uNi/vnU
3FY+vi5q5TnmqdWgNqIYOIWrs7dFe2kLMaxP9IndoXRR9K7yXf6a2twOvow3J+tQzji75XqapksJ
ULTD5lfddsmgZSLHy7ZmBUvq46H9821zW9dSKueHppXkN3a4zXH5jynjV3y5qEOCepPocfbq/nB4
RHsl+dCUbljbV+EUbKyCL/BP9rLYLXT1yRfQhcOtfzQCmovCkCyXS5vrrri4RTwbpU3Rt/8USH58
gzxMpBlbo7IbL+S3l1W3ErVqwjZ0W+FSQuU05cpCumQUvLFesJ3zKt3ncrfbLc68ca028GKFjlZ8
cO5ObdPxKckRRjo4MXciKNNOZ9YqXOmf3xuaPtJNqdLIpUcndbfJbk+jnMojY4S1EbCv2/7y/eEV
ExuBEh2CwD0oviGV5b/872r/78m5XGl70seVJ/0i2GPc0iW4CdAy1WtqsBDT7GvaftTQFxHamk+Y
Nw3zLdJZ2C/8KTtYJfYlSXTTBcbENbkoa3xH0b8Gl4uy4+ph86BQUZZRlgUhtXzx3cazVrPpc31E
P/1S7Vv/DSCiiZIFecPtQxsjBCdbD/MC50LDGj8AP0Tgik+7X7BVZCb91whzEXmplRcH48XE1QY7
xAuEZDzOmtws7CRhi7ScIsTyQ/0SXFD9b8Lk5v2RaWqV7LEpbysyTDBdcUxmwyotO3UbZQcilKJM
7i2G/esVc1EYn7kdyiH5ir143MLJY5yMTumNToFHQYu4uIGrUH1Kp4zRtAGPfosRdNlZYsdXr59c
Fzxktq/Ngnngun29NTTFMkUy5nPh2A+jqO72UX4Dn6AfBMwMOt1qbztE0zFHA7byL3c4AQVT9vks
++8D5uK7Nr4ulivo7TK6Pe14lIErkpv5uEH4LgPpdkqOU5AWlj/dyX/OWj64L3TM6s/yI16YtZdH
PozlS5iuOqE8z6CBqCcZaGwnwL+C0pTEv0V9CHO34PU/B/f//fp5uvFBW682UMPLYHMsH1Xeh/GK
ABqA1lJHGgLVDmRog23yuLgO8AlRxqS6qmjY36BeeBeNfqzeVZVuner6VeYeCOOoDHuOAigVOp8U
htuK7dqdTtUhLS84Xd/A+T+r+MeDcxPwel2WD+WlvLcNcqNKRHas7Zzp6gxzQwGaFAYdD1NOWr8O
ySM5iYm7mQxBThXnhVGKuGFIacOxhRvn47kz+3+al/8GmM+h95mubMa0vSSHhqUF2ASwvPPkpeEC
HShRpWgH/nHHqRW1Tf6Eb/+clLfK6MekYDx13ix2LM69OxhAImyA1q08GlGURfjNz9qmLppl5wua
MUQ1iliAxuF8IYEC6vLUHQpT+4979MfHyJ2Hx+XCuqgvle0iKfsNDuN2yfarbvM9BEnBDv6HtPNc
clxZkvQT0YzQwF9oUOsSf2ClSAgSkiBIPP18qLtjU82ubdrO2rm3T58SBJDIjIz08HBHnfBRZOgj
2T/myH2XpN5kkRzfeAX9ZuO6iKGDmcGO81YKV+4culpCZ48Smf+/Aox+rAv1bqdrW6WOD/AD2Omm
9lR2jqD4aPVZxmpFHzj91v1Jii33PI3hRrfj5VJ3rorlPwgOj8b9bjurxRrJWSRYyEM4ybXeRnjq
cZNvpHA7iu10bi8fDvuvsfHHy77b0a5tSb9uIsubKYPOkGOlvPI8E5Ia2CCUsUcK4780TLKF/rjg
3Y7W1bpYG/Xte76T5HfBpliDD5mmhZWC5XjmCs5aYJLwg9JaIP3+/hO3wQdj3b/Sf822u32oxagk
1RoiEhDheU6dxAwWhmV6PSpL1yhnZsCRhyvr10zzx7PfxcE6UU+Ckn5PNPK9/sxMDZY9oG9NMif5
5GX2NiJXeniqerC27lu2tEgZHMKwX1sc5abofNE2hpKAuTIn1CYc6gARwqZrctwHW+833P2Pcdb6
FO5HdDsbshS3rSjDAQaK6nf8EjyGKi/E+g+HLa8ynXTDRvv/+YK1uyCmnaU6VASmGUFsPt+sLk9f
iFhOegxyNGJKDSZ9Ie7fs+rR3P5W0/rxtAepk+PBUfre557TWeeSK782+GUIMMGpal+Z3BQEJ5Pb
BCuESYp0A60hhdmcLE5WhzOiug8zrn4m/+sN3AU3TT1kGi3o8mbo0QPMoa5vno3oAdAcD6IX49Gj
lHQiL/XZI0BO+jVD/58Jr92FtKg+37S66PfV6byZzWlUpPb3n8OdYR043VHBpsWEUBMt4zn9eAA3
nw9j3IPAqt3FuDSWhwP9wlyIJs/PTIbNyuxWfcCZketyxUckr2/+6r/G/C7GVaI6FG9nZr3hU9X0
+oPdvLMLynAu9OBVELiXReA+PQEFV6vRS7zpmRZMgc/PvotcQfSil8ZYUrKaPU3EOYQWbvVhd96v
MPGPUKzdBcHB7ZwXRkEQBKAGqX/NFpcMGfz+EDUhHW438F1Hqdsnhcvlw8XyIAR/9wr/WCxZqXXH
XjOBDZ8yDclosaZfnmiYbwkOwEx9/9TsrTK3/lLbfPriE9Qrdv9/r9lHEepejki+lNF5mPexka2A
lj5e0gn7jcB7QleFVgHYakfqdA/P17+WqX6Mvn4XGnP9GKcnpJX7syRVC/hM5ivG3JvX4OAEpjJ1
nvIeagL1KKD7Q2F4eC56sC70uxg5QDpRvta8/7H9HHqlOYQZiTaKBe2lolEWFQWkizfzaA0A8QWc
XJGJSxlq/cyJ6HVdeUOdPpUel7nMtv5DPOpB5PpusvhjgohHZgiraAoi98qL4dVc4A3gJ+mbkx6S
4sDi77+JaVAqHsyL/uH/sYbvAe5LhqbTteHqu2nfhtXTTPpMEDxodsXuYr1/uFf++jokmBFIbAt0
Q9xFDbG+Ce1Ju8qbG5GaYwjtuQGBGu5h/7Cc2UdLALhH8//XUf5x1bsgcLqd8kF3JDjadkEThdtT
r6RxAB96daJTkPK60yOvw3FsD/BFNjEReTDSv2YnP+7gLiuKlKsYnRSem26EZw5fU05AHPXwdV59
fFCoFKwZZTMMMpb7Bw//+/70P5e+Z+Mm3QG3m5SH32GkNXpGkGBoASNRycPt0vpaFP4CgATPS3Om
u1u8wJfJY0zkV1Dgx03cBYKjcArJGvqbaK0pNlq0iBsJ3DdevGeZFiyG21M1RQno4cnnd0Tgx6Xv
IkDZKWHTFv2l7WeDkcd+GF1AqmWJTT3Fg9TKYXz2JmJByOn3YO8eZEz/lxvAHAv9ZR1E4u4GYm1w
M9qy6UOQ1msv06KD0Sk+U+bKsBaLF6r0qMs0i2+4ffxoD/qVpCDhHvHfl++X5I8QE8aFFg6NSw9H
5TfoGn01qRdweWe1B3jGeqdJ0zOOrvBFH037X/e/H9e+S8zaqhOELG6/9794Bhwzp14IecWbTA4L
Ym3fHLL8XyZDPy57l5LFiVgfc4UR3z0/FwEAnOFyYUIbVayZaM90f+0/Om790oHAoe/HRe8zMCO6
yYOSZ63cMd31z3MSYmV8tMtptI5A4bwP6BAvCeTwbZNae5Y6nOkHi/33itaPm7iLr4VSNdlJ4mX/
J+Ggez9ar6AKfIAtbC2azD2ojP+Obd+c9792kR/XvIuuehaFgnzmwYEWXKpKm1WKGdpm6u7GqJXQ
3FP6ZOVuIF4cMBZizeSp8zgHOhQ92PL3Am72eCI+HItfY46GnJLa693+5UedloV+zfKsX3fQxAwa
MzfvfbPcggOSA196tB0RbR+8AeOXPVWiKRPRKVa7RqPAn8utvqkDdaicZPS3bBppOQ6yq38X5m+f
qxWiOZKL19389cJNXT526C9scJc7QaBKx/mIuvYZ60BUViY5t7papUsOMdHTMHgSlj3HLvQXJpJr
waJCbnYpFtMjBbNyYVmH3nh1uR/YS0bcyNxdWeDsqaBIixlU+Pb575f+GwlPwiEIKoQAEQxx1z8f
Mx52RjM4HGQoMIQUCG71TLRoOnglue19eb/UCfp9uSm9mlCbQVoibO0gEGs28owH8993I/5yBpPg
qSI8psMBl+4l3ltRzLM6N6SN7SJl7yKx00snwf4HdGmC7XqJZKo6e/Cqf4usf1z1bsULVylRq4ir
DnxMahsULV9pddQchX8WtE9A4lwvgbNU5xHC9Nuaw5ZJxR6Ebivm092ekuriQW4qUdpQPu3rQswf
G1EmSOWyPPtSX1KvGfAWTta1z+dsL/Q/Fh7NKNFIv32g3R4k6AxW7qfvE4QLax9iMhhajyzhfwtH
tChTTEJYsddDuov/alYYyjBtpW9Wfok8oWqKyH9j6DbvM006QjVjhuap2pPD/J478u+J8VvdVVIN
tXd76LXkv6fxj83vqKjpJbkcJIoRqDW+vs4DN98G71fouKQeMe2yk+vyiZg0e/PXzRNT1LrSJYbi
ffdoxfwCjMlD0dAZCbxFle+x+nEroXLV8fCoxI2IP1CvKdR3d74qJ+v1uEEaee72fGG6OzMfkYI+
IXuJyUXtBjYnJ2P14Yb1Pfh3cRuJJcGgi+k3Y3Y5AjU5XQpxE+8LLN80ON7RJtkYKE+yUZcWgBK9
G/oBS6XyWUQMn0bf0B7iYTvD0RDE/nS2F2ZfMsgsIzG7gS+0GKocLYUj/kNl019ODtytIuOYI6MA
c19WikXxIgyrUmSXebbBeObwreTW0nMXtv5X8/JUPqfteNG6N/cF8tUIkzndQkz8drETWnfq2SOk
8zckTMFRoleAxc5Iu4ffrtdCl6JQHG5OEWnV80GFyCBsaib3axFM32uIJEHofjzRrnMrbaJhY036
cjvR8BuKPLhL4/MTDeDuUTj867ShItUsaqJA1znyXfcqsN2hi4ZNpQicslrr7HL0fgcQWp3HPeTQ
Sw/1tFAfbrb97+X2dxzmwngVcL4TYRko90qqRpk3WdddBSLirheQcPujdr/5ecCA6WIEF/bBJf8m
Rt5d8u5kdVCP0e3Ucslm9Dx9BX5DWUfDZMicjGDA+Q8xHeG3wf3xjPekeEWPT6dD0gmkWD2VYZ57
fUKLA9DafwRq/x2++ofrowV7LBHsfooVXVM2+oGHS81IsmDaWjJs03JZWysaBlD8opRBRx+l75fK
JFzMDJDGijy+gcrx73fLRnqPFtD0yHwa0qqifMse/7nlU9eOjTbvhpsx9zJEbr4MEhTZzUsVNM45
xgtpanwUZ+fmhHupGaFpvcsIC1nvcXpF3bk/8TaIpJ9pfkL2PQh6Pzu+FuJQVnVIWuMIimGovryG
dkK+fsJ3y+SUyB86dcponazFNkAePlQXKCUN+AbJRppbOlsueK+tYcxmYj1Q4QOpQ12LvwzZU1uz
y+1DY6uLCtdhKZAzS03IRKXGHZwCAYa+wEE0we40tAwHKe4wiAcYGc6EyM1wPBkUnmLYtF6k1u1s
fw0vdJhgqHYpvTr8OhboMvAlJbHwdrni63qdXMbdcXqRfD73NvgUFUt9kRFoKxw1UJPxkR5NaxVU
uV8MTSEfSQk/tVIvfoo8dLeKc0uoxxCo5Ys/wI1zE6iHkZAFxxO3/TJMvGvhYEhGp0hiHZCgwzf9
y8jtDYBeaeFSoC8iO3yhp3N1aJkczRe2WzXDrFPiNML+VjHdSB1+FbWdRSFYYQI/wAxweNgwmrec
rPTpWnoD0ji/YDBsdeB/8buCU9LbZxvcXOwo+MrQbMMHBpug6j+/5mfCZCYMTSwKeRQ6uHQEgy+1
FR+sM1ablvCEmvAm5Z07x3UH4rjmnWbMhQa5gHeyWTSXedaDk74q79WgryQk9vWJefCl1P2EQZL5
K0Bf++AYuDd9DQo+52Cq+eRbpErKe+9da8O6wJ0i1x2Ew8MLOWBpMZHwxsp7f0keQLBwxUtHfGBk
F1zGPIlu+YUQ7DmHknREFnTcUMChowphhBR9BLCi4Xs/RtwtxrfbjQ5yQILZMglL/l3RxtHfXY6L
gN0wDrkMrWxzeaKye9pm6+vQ1JDAyZmvSD+GC9Q2LgwT71BHgvj7AqdpP/iMjch2lt48VXDpUw2A
AsWEmxy3ybi++O3FaWipzqwOI9PQUtpJlFhy6g5Le2FMqaH2SstDWz87ynbblbQ9YARTWE3pMNP6
/+ymUWUeh2gIHZCHQBSpQRxEcLSjWbX0llF+NYJ8g1nnpP3M7XwtwlFw4gBbrFEvOZEk07cmwNni
+xpnq1l0X4dnHsWqP4cTbeePEIUghxsEEcIuemjiZZAiQiMcXIxYXzQvmg2WLyNnQPXxYM3qi2m9
bdcHNDmXvQ7TyeejBEAY4+C+ZXj5HE2JudSYcmTqvlSM3wZeG9zW69N6rfozhw4TNOjsl7f1OtdN
JP9v5gVNT7Gzxdri8Tlo625d29fYKlRXxH3lyBCaYWwaiL3wtN7Val7ozTqPWdGm8uR+gYbQ1Hx5
u/aEjNnxaiMSQRIW25Y2kg8eeeqIKJsK6yF2Bd7lal0Pfe+d/E4KbdiKbGdWe6bOk9NCjcZzRu1F
O1gXolLG+F3Z+bUM2GOgmtvqlY9Q0KimU9xtEHoJbYnZ2ZoxGg0pLkTnL8zAMArHRi/AbHJPj/XX
8L2t+6K1krvxGjtxG6LoIOAQncGQ0yM32qLqcENYsfVj288HY37Jw+14xRk7wqSZ9ijBRYh8iN72
Z6fANqC9WVnA6fV7iWNrL6/QJ69KW2ocLfQ5Rh7UkW4dBMwCbb3bSsP9rbJOw22ZWGI1pkP1So2x
gXBUzTXJPvNB1HbsBmgP60Ea0lKNP5b1+wWcJ/lqzbCy6vccnRuPEVMS0IFhgkYId/GpBawGIErz
MN9XhCdaB5YUruoxrVv8HCboJzPv7ItsY4FbOPwoTAnn6GnS7NDfhfGpJZxiumzCtXv5GDoRlrUA
7cs/brUgXB1sRuFy8Q/9KMPWa8kV1hU3ddB767ebeXB5g7y5PeYJjToSMRBINkstMT/LMyIevvAS
WoKx19Npro6GgjNELH5o4RZ1STw5t68yt4kJUuFUPUVakexLZunWdX7+wBCUBSeYebEehMERr6TY
rnHxTdanxJdP/rEdNaeTvbvRZnseeKn0evMMbR52bwcUb7ANOY2l06TEbUadhLnTCWswWhTSTrKX
CrBjokHw793+uy72x+GAQ6WgIM/P2QAt2/t6Ylhec707q91mrKyvblHZkmQ1BVes3c7FvQMbpEDf
S+4Z9UisYTnkltZroftYt/D/ywKxlfHGRcm/GDeuOYlWxsnGhnVyw7ByEr0NXi9W1NpP0ZtumC8h
eg2Z50SKq5pp5JQ1ZiwZRZfZAbxunTg+MSKiUoMvKVVU1WIttGMOGjeCr/vvB/8bLu8fnNZoRVU4
MmKX92eWozUDqc6jYbeRvWbXbRK3w/FcHTVO93yNMe8TXMXNeDAdd2nwjUOgeCEi9JJTBwYekb6x
693EHxmw/JZ1/rgtsrA/bwthjzpJlK4jExRs0RHYX61qvVnkop3MWgykJMvHX6hb/Hs4/sY4+uHo
weOeNCzhnXR33eimHdS67K/7PK4mr+/vbIsbgOuVM0k3Dtp4RO3CWjb01z04vP9dtry79h3IcUu7
m6Zfiw7kenqzqsnQ0kfVJnqZw9MPevAARexZuchWBfvDmpt4cLZ4eAN30HkzwAxHPPPwz1BZBHf6
LlM4aMgpVp7BkYY2y1FlZcs9IeXz/xkuuHt4+c+B78I4RUqMa4MTTnVvqu9f5e2m803PxAS1ZTFZ
2y3Mob7bajRp7dkb7RmP8BPh71a3u9u4g9LFgabWQ6nqNruBz0mSNKFvVP2WVUixt0c8p6+lBKjn
WJ3didQ25udFghfL2Spe5N1B8GnMyjwsgfh6bA7wX7YlW3EHZjnrYvM6mZejeUYJlp7Jlmjv0rk7
m1VW9xWZMnh5TvaRBpM8Yl8eVCbM3ZO5NWK4BMbIiUPzFEzON2cwzbB8ftFGb6OLtz4S0z8hEb7s
I8yY19mImO5vt29lMBvp4za4LEWivYAbAVsdkzeztLb3C0I84sHq6VHQv6Loj9VzhxAO8i6/5sea
l/g83CMPWGyutsssQpjk62yWNu+N+NftHXhhPSqQTZfNw5Am9FPl77tQNRkETKWn6G4qCRrnSKHL
+3XUucxjzBA5zIQuahhIItOd+++n/u3UqtAEpmIDIeFMZtxhw1C51ZtcHTsqIaon7gVcjkomTUiP
uqNauZd60mq4aNDGPpnC7DAxpuqHMor8glyIXGeafR3ouxmMsejASfbBzf1FBmRC/7y5u/h+Cs/C
JdGTDi6qtr4+o5Ek6tYl3Z5Wl0XqnKYyvifANpTEMComndgzyZLYGuhWw6FrNzr2EgdMltJXX43N
g5v75Yj94+ak+yg/aJtblCRph3ISjr6bIWyEyTkQevG1eX9kG+GquOM8bA2DeDI8oKb3djOvLba1
rX/h+40p+ojc+wNvCLHx3zf36zQSseuRe/UQ2s/uQoFaCUKEx9sNipHoidg4CvbXdYQo4BOpweKh
besvOAtT9X8ud7d2KCkBBg64nIFi4hmBI0wkOUHhTF3BKNO8oYsiq/loo5X/gmn7+aEyRVkrdP0N
72K+rKbnNLqwWL6F79vSmp6OffCv38CtNR9aH8dW9wuzaMl7epE/HG+xOrwCrsGgfXmLX6BWiqWz
7ptpHvHc/ha5ubu3u4Wsy+Uty7qsQ48D1yDkUia7a9+B/UpY/lb1/rYW8OTFV+7Fr6GNAqRHoXU2
GKULqE7688t2u6aj60GYw6TklwgD3kjhBXlu5S9wtr52nUw+SrYYI8Rs1g62U8rBvo3O+eZcTEVv
yAaKOVxrxbqFyO8tAmweRzkrCyhcscMvPFZ2Q9QiRW9MaYxGlwsQPd0eKMpyOtscOVpvAH0x2pzO
g6MdfB2mqx48mruvqGD0BRDlgEMSzjMjQiy7i/mu+KAgQQ/XFONFdrM/YL9+rXILveVX7eO5dMbG
JHzbNaaPrBOMc8UibT+byfRI1q7YCJpfvmUc5m627j8JxY7FBPeBhQdk9VWEpH/WxoNDwuExAInB
tmyjrUTOE0yR2KT94rCag4Dy3VW6XW1Ovpu+glmtVhp2gZ/8Ym/Lg4TGjqMr4HEHavPf3EH0tUIJ
rxxtSNtnyhkVaKmX2TwC4bIjhvMZgN/g2otwFyDvjjKi+eUG1KrCJt9EQCub97kWkysiCKCdew04
QJmvr+wdsv9HHFxGT9XNfPIWIn6GyEjJZjeiaTmf96qxOETiZnCNg8pJ0M4DTZ3lIVXJcBKlz/GZ
o4B3scpnrOOFyGxcYdnYsWhKS4Dui+y2WJ7xn0+Nq5dB+5EBftBpQkmjcq+jp6Hu3cDBO+s/aEXk
b5EzdhLnkprDs7WFA8OZL2NLhp2sz2SAJf90ng0kXNmrq3cc+O11cpVm1z7fRPXC2IhDS5ydxtdF
eoO2ck7MnSTZuaN8jtMGBdDMWNHvwocvFfPaOJ8ydYBj6P87NP4tlNMvTIPajqQiMwnm/meydm1u
hwu2q7cN9mCUAthl0fvgfHa1XzfKO9DOuTczWwERQrfplWmi2HqZrbtptmz79nhIyewvj8oAv2Uf
P+/qLpRpiR6rp5twowywm75O3XRMZ22P6wUiddGJQyFAsU6EUd/g7P2o/i73O+l92vHz8nfRqlLP
aVcLXF5mXTMmOYvytXDfO1A0UDcvw51i1QdSODhoAc/AIql7lZMJRUFrOG9s5IHxkVnjk9WYoXVu
pvKsW/A2H1m2yMiB/nKv+J1Qy1ZEeq7vlY7y/NylVa3eSJGioJdlOWk2ui2tjZdoAyg8y3enzFM9
duS6p3l3rmK2FVEHxFeyLqBEgZz4JaJM0115JHZoLE2HA5nEP3lkSReIPXo53qH9ktBdEg95oqUR
HOwTi9o60Hkb2nsAnf03ZKe+81KWa9owou1O+RSC6zxHeyo3e+O413JmmM0OfXaZm7DG55ceNQmB
UbRNaI3r0e5IxYnbLk88Q+0AwdQYOtysen/6LhYPGpSlbnucGb9pu1kw7B22sWhczauB/Y7XC2wJ
TpjyaFoi6daujnaLZ/H4vMZYVpGRG4BFGY5EC9uICiFTUyZiOKGGdJUIXJGD+nDhablD8igk9Ytv
1nu5Kk2qAfjM9zKcQwxe0Q965mjTua+vg17s7jUd+sVEoD+IeCG7KDrirec8VyFGFMPRzdLAbQbu
NO6408rGiKo1n3cN72N/s3RPTYJW8BiQ7jZDlAaAwDoM2YEv9QgTRIXPPJkFpi1OjECcAnRgiTer
czsud3jLGqs8eeUJ0KL0s+vMwIvZjCN3WFnXzB3mMNYPJ8bq/EFeBqLsREFqxggY+6lmnhK2i4Gb
5G5rXsFtbd1pSF7HkDuu851c8d3Q0Ra9QdUBWqmpDF2+eB14it1m/qcmmUttEOBXB/y0uF425bvu
nN4/9zLvrUeO+/eKDgcBjmdSUNxhJn3a9dMSgDEarcPxGiRw7/eqW7SxT5t9bo5t21rrYxBb8y1b
Vd+kys9o2vP6KIeOgU0+lUB7ObKrOCSPwNlughqs7nzfbTTgQiXy+qjjm9R5qttCH24YmZMZ1yvj
ttjxigT7+fq97+5w4OrfOd2zVfjWRUfkyw4shIMBhInxqSHtJVqMR5cJtjmcHK3Yb28Mb2WfUS4+
0yGpejdr8FFDoOgdKd5Lq+anVCqXmADwIwJtcxLG4TBUrWOQ4XmVvpW6fXPS2SmcMQWvk8PV1kfC
JEJvlk/i9p2CklSO8q6NK0CF1zUOAadZ62iwH88Tiam9J2sowb0nN06PuNjOyhmVIJwHWqfd3Y7m
ObJjcGPFYW6HGN52Tv6GqTAqEJGTl5ZimJjXZpvLpIjs48VMQlM/2YfVYXZ2xWntCK4+IinT5ur0
sJeX4RR1+Ek+4whY70Lm95LEx4jMcm/MmzcGUjw5Apa4OihHPKsaq/+2n4/VmRAI83BqzPkl7qqL
TfU4qoiTnYsLMr+oEwJwIScaIMMkuZldQq9nkvlXPPhqZ1ddYXQai4Y4tc6eiUSnm1OIE9YWYF5U
2YXsFJhb4i0bWTfmMW8I6+RlvG+Lfk0oRN7CwplBvvWpm67aNYra/H0nsOwrN6n6ERZv/WAzJxI9
ON5cTeCcbw2A8q/jYoIJacX/uFU26GO/CMn7ZNUus9kAgFvocdFwW7nhNlXGMfHjRdTcPLEqXEor
fClwsXfFky/x/rFNxeuh8JqbfasXau7IIt2sTjIAUWfHL3O7Siht+BemADF64IkrflQHzMcruUB+
1sb4+mpKOJoeve5lAPr+SZnaFfmJADxzWTvlrnxTuz5KnQP56711mlHt77PXzEOa/P3mlb0mW/yk
2YOA2qZzQWF1086vX7fSaeaJ35LZDLanIHyuZvUEu5zj7DyS7W4Ez30G8uCd5mASloTI+cEV/UpD
VCOkMhM6CVuINi9sgF+zntUzdRQuw1HrVK4ER0AzCxT35sfnbn5xWRPU2szuidtjRJkr5b4dhVbl
JVN2IDyfEkuiw5JGSvmp+DIW9PJVrjzVnWQ6pPo6z92hfZzJItWfaDwSsMT0C68eR17phNPrXHdC
NKwm8Tvxp7XyXTMa+GTzQmOeKjdtUdWVXvRVO04OVlySu+luidVfHNqxfbJFN1rlNs6WF3ewLnfa
xzGQp+2I2RCz3D4O79e+oDE0RReDBHivolmjJ2+VQQbn/DhKMHF5UWfpe3G2hUUCcF/Y0eQ4Ob1p
c+m5frsE5/lpdB2LGLNuS495vsHmfH20SUWN2q4W6ohlOows9kB+05NDS0UFmzrDSlifByzObnHF
m2KZ7pU5Sy1yjsH5aMm4Vwl2O6VoyFIYGXNlrm/1KfAFbg43p2H8BrDcKD725eIzhareivkyP4zr
q81+GqvueVKIPTx+QVaiz00tgmDuRFPNruwskNzD+DLJd6QKbDw6PJGTU6NPDe2q2TKm5w8i7WEP
3M/epRdWh1dl7VQHR4vMXPTF1+r5+sEiOwyD9oZztMmehX2AnROTIkucHuNxbYxP7OlTVth1nlHq
ONsnga2kg/sGoPZp1N6FLji+0ZiXD23SfVLLyT50S0rM0/vlJZrENyebDPdXFzf4BZhCaFH4GHye
3hlCDV/yzpZnYn8eFj6GVJYCaW0wE5cX9DKoW4HAjlRW9CheR8sjqp0WfubrZCY2llABz3U7XTRT
coBxtc3k/qh1zt0LDs4gYbyi+ZBxQQ9en5V0JY6M5WFRvanQCnwVk9AsdSJcLAyvi6xopowOL5lD
IKAEVZEqGKCKJWH/8HaYFRg/nl47m3jIO6VarJ9tahPJlMfJkWyaU93NkW6WXOWZBKh/Dt2LfaBd
rF48SujpV/GkvuSegGg8vvSbS2Lqq8NcBuh3Bm66J9EbrIvg4GOYheemYlOexpiGtGSwvhhmP9N3
6MFlA1d1hBcmjn/9P5Mivc05paZvRNlItKUPDX9RaAufrVlSCAf+20bb9j1mfcq983mhmjoGdJNy
IVnh/MimVGFJP4whfMS8fd0afoTznIrmPHpTXhtcubS368WuP0+hZ3jqvH7O/Ab3FcEyRqJdeLyh
LSgRxdLDPBes41fezJSLLwtOzJFyJi2iqU5eRfFxqrT+8InSoyr52oJXn7Wm8JLjO34wiX/VR171
tCUsP/qfG9bWEfv1dx16ChQCrQ++xQemC7YwjRyNbDgJBDdmvOJXwY994znGuSlcdga5V7zL4gkJ
FzWz69kmF2nM7rPDutpnhxmOimC4G+7OIjs1Wwhv6z8Tnliiv8b7a+pKG0r93hF7GRVjAQRUu57l
Pxypr3UXFBPlI51tByPRPesWwqnZLt3gS2Pr/lUICjwpLqZUu2dMsKhqT4aT4q2uQNXCg13HZmiY
MaNLgfNDnUgzdC63TA/0jU9fegC3dDi/WPVzuMYarYls9aOtiKpDu3RP885pnht7H2FZsSe+u6f+
jE3DxRlHcHktKByq8dhYw5zQcDgiDgXSRBknc/UlexLxgLo6SUYAQOEVQ6bLvtsrlZlPir0yHS6w
9RirpDoBovZ+1Aco2brw2Od+OPuVAHkEjAwXtNa9YuydAhjwH6fNUMRKOXOOU0K2PxhpJcr3RBdg
kxRnW3b1yhhJOEiQ/X5SqNU23ZwkO6U2zT5QOMZn7ndzaQ6OkyO2rZjZcwOLoYX5Yg0mCentnm1/
OGtv7JSkCXHix/vTnnChfGjz/Oac9tkHX+eXjE1aW3VJXdOUNrelNMfxKfV5b8fIrvcEzrIyu7mw
iFBNCLTJMTeHR3vQ21FxYH2Kznb2nKF0frTUJUGU+H3+rkKHncknXl6umVVHLjTjmzdYSzJhoa5M
rXJINm43PzyNG+6CPq8jZWprelgNPtLYUlsOLQT85XUeYswB7IBzPRGye+ndRJpRTrXA5kDxPPTI
e/ps3o6+UMK6eVHQn8MUImGOlVW8GlrNbki2SrUqaGby7rJRJmeYabcv46lm02iWl/VVRHyh9Ep2
Dqt6P0zZ3a2Pg3ccyyjMyGYcQGsZVU77jDbo69k8bIHL5QXkpvLgD5OZRJIzhOCrJvYAT/eqtgaJ
pVRrvTU7eQ6RRM5dtijYv3zl+s3ygfWihHZW2AJsnGm6VQ5m9w6EdfENMAF4PgBXqXnt7BJ1YfzX
9UmJ5Dsa6LGrxG5JAp3aysU9QoNSrTp1GgB70blU3gXn5NoCZKpSq7mNTq8NnIKzWaQWPJ7SEQRL
es8QK+aM2+JdbpUoC1zcurFPjV3iG5U6eTM/RKOk8tLUhCeTE+sJSEFR2N15TH/eWTezdfp6xmaJ
Z2V6ChaVJwnb4UFttalHzsv9CWezVckFpHegYvah1EqvPU2MBZvnVri4vPPww8ZuYf6crXpZc6Ay
SHWsG8d0ZEMvZvRSY9SHwuoG+fV4JnqJyL+Ylhe3+DAmxiLaqjMF3sZzO6I6Pz3M9GXXQHvPSDs2
8IZ5ycqs8IXlwYsnl8q8PRNGrvv2WV2HfvKks2TTLQxanaMZdS2eYZyIlgSfJrVTGGaVVS2GFBue
q41QB+rNLCZSZeuE/WWEoQ0rJ/KEoM+JBvgLaIEMsLVKvPbJCAjPtK1BjVhJi9w/Toie9dE05uT1
/JWPKCbhsgqqC6LjMOJIeI8X6zY72tex/imtKr8YywEFGcURXgvZrQpLOPniZ5nYt4WxjXbixzUi
b2HITGFE5Mze1OdqR3S6jirWawwdikKdvM7215slzw8iLu9ERY2EJhD2qgHNyjSWTjlp2ZEABwFS
4cS8qevTJFwXb4SqlT7RNy15bQK70cWIPogGjsGJnhQHJHNUvb0dV511mkTAC4WVTnROOJlbcG57
Oo8hxUGCSicp833ZaF5xM0MBufeUMF2TciJb3A0tNkQKbHAl+7L9Og4SDbaY2byc4MJshNVNMC+j
gWYdJgJF1nxyGYlzHu1q6dTKvOtSnTQv0izz64/mufMksFhI7G77kjzdoHp8ZqF1S8xh6IuZO6hN
oRp//90adOg7ey2Zl9ZzBBPBOWZ+wZ/MWKWHdqscf1ABohnGhBRBB+aJXpnKMm72CU7R2STc14nN
n4OhdUq8S2hF7Lm1RbGqejqCEiBCOUsoDlHKBBX/qt5VvjM28lE40VYS+OM7y11hhk3hI8oDM5TM
gtgAP2urcLY4m/xojGLN2VfiOSS0+Ou/OHvT5UaVLVr3iRSBEEjwl16gvrf+EJYbWgESQgKe/nzU
jbjLpe1Tijix1t7LrpKdNJkzc445xpjsVfuIOgKdqDhr97oBAknj5Av3caRYUANv+/OW0HE/8ZcE
jPt+lI392P5SFv5bzRma0ba92e3U0THBiqkDvymxCeux6WmDkXbPDa5CuJutj2/vhDPXpwCMVWg8
Jz7BzULi9CkfmI+YexHf2sxpcosLFd+IVQKkbiiRJHY8NiJ9bRPuonnR1x/xrMyt28n/HOTGCP4e
NV6eFuJ0QRvWtlDbXNpopNEQwofVNOoOiMRRITaiymgViz1epfc7IeNmcL/h+RAs6ZAEAB/rt74O
+4/Apa7UkZZftNue6MpfwOwMrzZfQ3uEmRiKZlTrcFUvokXw6biQMCDvVjzvviRcUTYPOmJiUOt5
YaWZ1n12S3wtsdG9mIVqpT2dbKQiWJ5KSYO7SGjmQ5xeCZpEXj7Y/at0XwSFlbGTT3PohjAYB1TG
GFfS+MHy65IYhOu0MIocNRgRveXAvW33zWU7ag0iZdXY5RehtxY0YudXmdiE0mthlMG4Iy7qQjIj
vGZXm89S9OdS+OI2nHaExzW3yShd6E9MYjrRmpuQT91VgGyGWpnrau4Q+dkPuHEunz+/Xcza42a6
i2JlsUPcNEbJ8nHJxGseTnC8fOEBmeuyND7X3W8I1/kXDyb5Au3QzzZT9srrBEqMzdBI3GYaeNVK
kTSJAVSrfwrn0TFS6AjDZKTpUs9sV8PF3UstYTrc+aWVODRicMstFNCeb+Q82G2ZGOcl8NO0dlrq
pzh0M9vdr8C9K3SeTNwb93T6syl10Ts6sqOxx/IeYZuGa1YBa09F/MakZGpe9/Ve6si/zA4uVRr3
3qFupqdmIZeaJgzYirTsOxk3B3+uzKtJvBqkWvTm+5q8vRC5jtVcjpxzbfVcxTlbcq091vfjmZLn
PoVQWOrNXvCNdBv19IrD1CmYp9OS93nReothAOeP5loLPga/YQoVcdvlUEbJvFwnJAAZLpNRYfg+
f4up515BjfzVWyi+PiLzq/bpdDQe9LQuT9vzoYYI8dD53XAQ9zm+v93M04SrDVUxWUO7FD2p1EOS
4jl/Gx6lfWiKXrEspvlcEk1pLxRGmtAuuEtzknXqhi7F6uH+PD/PBa+GTr0qEq3diqo1pAS3lFAq
+TNSFmMteCQofTZMO92Cb/h6nBjxMQIyCLU20C9rFZ7uPKNg9yXCLqmxzyLKTLmMc6IzWngsOAYs
xf01GPcWsCuLo3TqgZb6s8y+KFrSM2re/qfkRD1CnZ6vIQ9Cl1zeQ0dwgkOhiyfBux4zGswJ+8ZT
Zl3bHWVa6Qk5lC049+3wJNf68OR71We1SPHxMt+lCYeueTbrv8crmWTFik0Io7N8A18LvAXiBWSP
/PRNAmmoCTLcu1nTm9SSwCIMeZWd5qQ7HGRuzkXWS4M3pl9n3dEHL/NpBJjdX4eT2mLpL/sA0DQh
d27aW+g90A2aBCmrObDedG6ZuTIPZ5HewpUeV0RNdM5WsY6WxEUW5MMmhYfy0NvRONlIzQslOPJc
vgodxbnt7iavngUXztkvjOBYax/+xDdWd4p6xW5IqZAGxsy39XsEkbbTuUAucfMpw2TzyxE/VWkx
cBjNpQAJh3KlrnozyKGr8K0/uSzvi3Yi0Hb4bA4mkkknErulBWJ3DMbBH6JxZV2QQ/mWYnBmdRNY
1/hy7c9fHFVlHoUDgd6BdM55k6g2jG06/qKA2BP52Zo4RbIkz1/Dhfim0u3W4LAdTGuPo7A/jk/R
RBz3wQm94SLYXp3avbnimEpdcWK9+m8yrlzp7mJkQOHYiQu04LgxfkyXYdA3f5GRV5vNQlgok8AO
ttyXTmI+5iRpMmoN8PRZvY22w3llDUNOHD7+c5xbKJcehkZ74n1cPWK0bwS2uOEM5LDxyaa6rRtj
AIQxSb3y0PsqVa0hnz0EG3XK2WwW0Z42/ebc0tuWVravVxdDsJg543jXLuXM6O2QEtj+RHiru20/
j434lO7FN76P9ehLXinjhBwj74Rcd6jSMe3hztP2lOgirFhPHHNQKBzxTdnUbuFxI8KYLpNwIFtK
8AVAW/xR2mdbXbFnSV+x1Uy7b4Mtp5D7nhC9RtDAa3aq44WWk5xpLN8eYfNQe1dvpIPa3HCW+JKM
FXTkSb1O3GB5PRVeYkfL0SmiOaj+2LYee2ZlV9OEhYmF4AAAJyKEp1a0RL7g8qP0+5K+hGkfpFtk
R3RT6NWTgVWv7wvZAuAfHUgpQ7oJD92h3VqBI1ujj/OsMlMQlasmrwHHIv3x3m7OKwFgchOtLrPy
/baR3J52Xdfjx06ifGYJ7wzvqdZ9otg+kFCGa57oMlO9yOuaZotm4qpWZOZbzl6kZOm6SzTY9xBZ
+HeTSqcMxx8BRDqPLZ46pyees/92+cqnPNweRR5OVZ4/7lIfSatJpFC8nGKSNQQeNboNEpjuNZHh
dN/QI5R1bSKZ2JOPJctoOZRYGucjO1iDzgFdi2pVknZ2ZXYnKjMLnkz2Zs0vq8B5vAfsUIfEuX9K
O9gsONBdQDgH+DjdJ4lzAzMutABQECQ08vwUG6vQGlAMpRt435N5hgpgKJkWS7XvdW/06qF24W8i
7zqWXDBLo9re5o8vuODGkNoe8xiuEgtv2WylrbSrz3oPBs2GVXxbhJFxFztwINXvh4HVzM5mtbuP
myOPbsHU9nKIDyP9AVIcbZLP9l05yIreWAO7nV294hQjd5kIc5KDhtoJ8BuggXsDzVCJWASImyOO
A/bXzOnO6o3VzgCIAYDOE3ka7m9UsZAO5jwer9cpODiRbOWZbN7dyhhhoS5jR/swJDjJ6lS18w0n
1Q5F0GRZ6y3j2XAO30Ga976qD3A5CT+Zs1mYga3gOsbMAgq6WBxQA+L8g1jGUdGu5iR4WvBZlFqK
fmZTzKoNIF/PLSAxsCdEki6K1IKsfm6LkSGQo4LpUXY5KAcRPCo0MIm85XY8smTqDJTRvgd/1tNQ
443bbJy7utGyGRvOGVumRb6gjvqOYKN9B3cNPf4vf8stxZHuWr5AndGMr8d+rYmT9KzFnABU48pV
d905RaNrjnm1c44fsVONReOyVpxiFnrpLF/cZufF5S1dqXbxfoOCm+KqkJXabQcIORcNrjpT9QKM
L9eKGanM8fKRU+gh08qs/FC95Q9iTJeAGO1KWBPdC4zNo8mZadWSbWFev7jp2VGxhgdqDBbBSgOG
NER4HxrA/t1SJ/G2dIvD1ao8Tie2ZDduz+uPUxvRBAeSbRVyXBrR2Ts2Hygy3Hzu94xmkwF6DLU7
3dNQTuUdyFb5wJW6quiZYnAAA3PzD/fd6MxK1fPxbfcANHsYd3ivdy17z8c9Kt0AbTA9TDC5ygB6
dYkf3wVcPROcWz1mjqLd2GBUncMTFrXNnP6T7JMcdKlyWfLq7rABhWsOjndnaAxo+YNwCiKG6iLQ
cTP7bKhu3Z3ZbJD5HnjiYwzgfacGrYuGsr/pspuMS4L+LLFu+vVdPKSzYpUVOpOKdnBmNWnGjVHw
Nccep50+xn/gT3Z3p90xj/JxsAk2ZMFX0y1Pmc3jtdJ3siZqVGDbtuwKB5F/eBCtPvgOfC19TyAD
sU+NkYYslXVOpYNSJkXZeU5rt2Dcd3kOdjrj0YQzodJHywEPxyq8aNJ8XoxwxjQnQbsRBBP75qk0
YweSxPhxJjq8oXHwyeeH85tbLzOvIvWjkGEMgMPw2TeLVbo6L1hzTK/yI92l77eLDmArDxEvpbNw
FZc0odFuq9DpVq3vCB1Y3l8mEzCHukNhUuCL1m3mwBXhTlhXH77D7XTtDTV1d5+S7y5kfbRLXR7F
xPeuK2FS7xqOaKz9JVhCpPOb/Lm/DpJjXunEAXmZT+J3aDy9UL9/J2BHsyiwVcAWyngYjjS6Tz2J
APEhHG4jIxWmnOyyHRC0UJoPfsXDIGIxX2K2ye8LyGJgA5eUofFIrbjVhev4/n3d8TE6FTK4WY+M
+Gx0T5VyX6Ur83h27VZ7ZXR/MIFxFQR20TrlIf2+9I3RVpwPiUkmHxmSM1iXcer09eqgzJWyK1tG
m+yih/jO0M2dKyWqgjDzGwTmPK8mWqhLMddaSB0IN3Z9gPfQvPGQ35ObSW3ivDnD5ag448osMo62
dt9EOEWcAqrv3sxlc181EyKOYISCLXAqqrXBVoLkm5LV9IzrNprLb4DL8lu8RcyTTpuu0LOnOhGS
xa2kswZ9RkRN5+WN4fSO9O8jw6dv/EKhgfSWI1Uwrl0eH2E/p7d8bylakghF97EpFz1bsc5W4d45
fpfd1YI1rRRLckSvZyRWdy3UyYf21R7yvdF+ZQB5MMaTRL+T5BzvX8X2cpJW8kLtLq8rtamT4crv
5F3Uw/mnb4crZDBm9/THwcL/EI3krZjxzBhPmKjf0dvAFCbZLNiEK9YTy+5t6AkAq7QbvE1748u6
cP19hXyBWXafSZxZ2NzG8d0odFgf29pUl7EnOKHne8oeHJ5C1dW4ODA1mKYNgbZNiS/UiljCgncn
YSN/4Uw8F0VT3Bcs62AhGIULtk9x2Qy7QJgehVNtU+zdF/q7hHrCusyv2xIZJCo8N11KJ9HpTxsK
BqI++qqnQ+dGzp7o0l4BU5gTPqXI5GUO+aMJ33VJ0egtNItjAeU47jKGRFO8AH5HixZWu9uPm57I
DjtgVIy7EpcpOedQa0685HQqOJ3GjbM+T+LC43HO60KBLEMCPQkJZkBIH/yodIrx72x3lIjJaLrK
YLIQJ81ZT50LmJib0dpWZQKK4MT0o0Lxueh/X0R6hat6tFUMUEFUp9AiUHw61Ucaj4kK4sd1F336
lIk5E4G404ycBwT7XB9aUUxCWA9seVtvqx70cBtaFlPPEOdEulX2DigIusjJo+ebAxmQAwevctMP
daYDrHEWPstJ+RhS3lXRKA6+mZn9Xf6JEea9Z8arYWiEGS8x37R61upv4ft+lBoTnMjKt54eueQS
K3oxjnQggdJkwq9syIO+M3l7M6E8fb6/9y+6e0Xj2AlQ1sU0XGa2v6LuIc1Rho4HC2ohDG4uURUA
62zfHxsMOeMhPLvccNccHdEOhgFES7LjRmsQ8djfgAAIx9NtAIcJc25l2/GmhsviIx4fhL59UHCu
iPa7AkIDkhtddZAapoZESX13Pi0fXnWK1uy9TM87hb8e0lX7CkKNHgqCIY2fQjMxkA9adKxbf/sz
FndJ1wNEXZ4THr+ZukwMFN/aN7PiOzGc+wrjGP77HazlRbsQV5f9dy7zA+vCRj/YdSinuO1TaIwl
bdmJ7m6QBdH9AZwjryy2NBBgqn2LjlvPZuzubjN2+aPHiSW4bTxaUZHpxxC2PH7jDeErZpDS5Cp0
ZqH5nKtMYVgY3w+PWs92hBX1PYbZ93CkjlvRtS6/UsHmj8OvNluVgvaNHlOtsTZfV/fFd88om4mz
vNw0rJ6oPn9CMZbHlEhjmwbQgAddf9lYVx9u6ZW5cfH1ArsGBGZv8TQOnKVCvBncTWYYju0XMoNx
6fUXn2fVoPAq98YjI2lO6iRKlmly4soo698QImU6lfgtfSG/O9ub1F7i0JFisIjlVNfJVsQHn1PF
N0JnWzDMKxpVzoyIpz5Hkxe02I7h+cwA/cGqlJ5Ea0NBFYr+GQYozYIOR/AMZZd+WLGhaStaNNEp
sHYntFJwzZzrAuiBNTbHIegVEXbQ0W//dR1PIrZUjaomb6Dnet7ceqxOkTlWFmj+1ysbLG6k/+me
61AEP8+Zl7SME1efu1fKQtQvLy7jiSWc+G2TDGMuIzvsip4FV5jX3RWXAMOxIU9o8DtekcZBjOsM
VMl2tYtgsvPsaYg66qO+pzQXG8CtHJI1pXa7BpyPaLHgtMS2VJg5FYYu5QY+j6M5hGOQTz2dl1/d
58HgsUTqNP3XvWKkCg2h91jQWeO+Rgsa0mq6xpkdNxkvwtm2tp1OPQUlfrSh6O8sERnXtqtzMO6s
688fHIvB3Yx4YG0vcNH7rb7FJJMeysbnEq7VQwu/HhpKcIiShj+C4xxY9+njz+r+/KSyawe50Vms
Dza0pdYEeAeI3w150X8DLs0mn6WX2p9lJ6JIfD4AgU3BsujfE7T/mxjo5wR9YkgHkq/223PdbILd
eVaPi025TK3kE1Y9R8p/jyV1epV/TcInOnQll8qtlz6aTey75ZUaYnGglKhAyXTDzRn+ISgHOes6
Iuh61TYy4zWQQtIhKtgNdJBOV6Gdhqf0O6V5PYeaC6ea/vcfvfoslDVpf6V2Oi/s0Rtlcir3/76B
l9P3Sf8jDtKw7nUk90SwZY0nhqRjTNckXCicEsxgdBoHyxXtQJl2tDYGBww/plPxit//H873CiiD
Mvc7B/sjhbXEMt+STaGRySL/fc+SMWJfzGidwCKIh3ZWjXe8+lfWWdC5X7yIJ2HRRaij6BxyH/35
o2MpcqiCUzQ+YJODbbe1Ott54PjG2DpIRw+xSN/ZzPubDWswn65AQ2TqVSrH0EivrAwRxcfYEiH/
JO9TvMdKLV+CR5Ra2fVGSyqDsttN22RWH3eneF6DzV294bizHMDrAgsXTzKxozRph2CFFl4Ef1wy
eHhGqOOdYea4B/oLhDCJiWmkBQTqIu+4naid7AEuWnv/wE9Di7ge1je7kbbIvJu233ctUMlNFFDU
bDWjXwwn4N2f1Y39w1rZC9qW6K/b5ipxJzbY6cbuwqC5pls7/eE5Yhsxdt4dI4d+1NgJwPbrGUGn
k8dIO4MiQ+PR0oG/5aPDNKBDDJwHDgS2PJg1+FPon05I6y7T9q2uvbqJtg/U3kBrv15L+3VvHKw5
bjw63SWxQpkslzIV7n9P2ZeBv5sKPzy3BregHQQN63sn2cdp9tZGYIkhurl1M91Y9sq03wbfs6zV
BnD6ICM2bEPJ3HG8l7ZBv+rKfoaaJ1FkXF9Gt1jiUjoad2cQeQQEqiHsJviQ4YsDXVWn4rW9JLYU
Op2B3QpzZpSw+lo4ARdoQyemBjOHiiNweEvVieCteQlL74Xsuv/bbinRd47m7pIwGj2LEEW6NY0i
Oas3bEu4ulc27F8wg9sMcwlf//cb6ndb73NUlBQU5oKIj1ZfeFqMZzHIz8IjRKOin84OBhj6nR45
Z85Yr5oI9n/bfn8O9TwZhKpRhWuEoNC5G3DRvMRUWZTQ4x6wt51Xj/HVnT298CS9DvKi4c4GWh/T
x8qmmIO1smJl5veLh/hbRJMUeTAc9ulkIY2etpawdxN8OQoaNK017GB5nmvz0LidaSbn0Yiztd9w
J/n3mOLvt/ffmM+7QZUXwzJhzAr+2MVRHRWtB1QrM9EJQPtEB6C0MzRGmGvQz+WVMQEmWL/OnP8u
4GnmtMnlio2DWm+Gtk82Z2OhYSoudJE1yD/qgcKozGzxKLVjlSM7xtJIE2wEAZFxG7eb0hZMiIoo
R1SskBHiOUd4EIf+R7nrsXfdwSMhr6Bfvo4TJ3KPnXaxD/ULZc9asWUCtCXZstUAaZqf3+IkMQKj
Y6LSId1KllTZ4BEPIHhRmybynhehk2lfsSHvI5dkkomeUTQoZ800WV4oSi1V/WLkaDUfh3Avae+u
Mn/HzQSlEA9x1ro9Gwj3EHwAVs8GZm8pWR+kijA+oZ2sEqPgMgwqC8ytYkvl0g69clJ/X7gNtwND
Qq+2ZfjhDf+9ldpj3m7vMxA06KXlZzNOrB5pTen+e4pgR/nrK1IU1vZQFBXhaV62StJkF+HabB6C
DX1OIFO7TdAa4CUC2w7NxEDdNt8UADr9BCxqHCITUvrSyofaCJFSa7bYhrZmjawAJtZFLwDxO7BK
RzuRph1tUYApi9Z0nQ6wAdOHtSlK1qikUDgdnm2EGffKHiA9iMcQlgcfFWkdoMn34HB5P6+k99ta
zOGRPeqOvgYHoXlQh4F0pl3leTs8ctwGS9hS3k8S7wz5H6oamG41p7B4aexE7trDtTCGk0UmgqRB
7XazizmIrIyiPKSN7UXGlUyHYwBtAKocxlXXHq5Rrnq3MhBwkQOfAjfIkRLzIWk9FHGg3aQAyOSp
qZOFNy5MN/ExLfGnSnTobxcqzYlJJViSZ8PHNEBaAICf2L37okaU7eWUPQ+N5PrubZJy13osYuh4
J5tAeD+FvinoQ/28bJ3QuujVLKIwd3OwrDGVDXQkCIYYqkFagbAHVYMSa0qRqDvfBW4853waFHr8
EXj4OWSfFG/y1fUTvcy7gifRAeb7uVOw1AasQUdZHP3pwzxh7ubMM/COTTG+IXG9OtI410+CDhU0
QyDUta6Fg6gfRvPKPLL0nEwgbSGVMZTtEC0N9DojQm3WZ9EdRHtQW/n3iNs4wQ7TYRHqoZXmSMN5
zUjJTH+CyToU98NZ76+iaY5XZDYpzSMr0Z7Xh3nrHStzHhzTeYa6qD2I8Nc7m8LaCHbTwLx5OYe4
u+Hzc2dX7YRN0vJiii7FLLOxawvuHIRyrgoXFo6Jgd1bBZOeTsVzGnP8wi3AE61F+BGZbOjQ1u5a
vU/niHf5xencNwqK5DKHM7qvFeZgJi1uENO0gsRc0oTuV3hzwa0tEj9qxcYFt4Sv0oC1tywWgTdP
19S+7fxgjWD5GxF8MaijH/kk6axoQLq2+RRiFaLnU2pg9MWbwGTeSY0jKNL0gJudHpL11UZCO9vr
OF/Vm+vbfR1xGOXXADm6/CoSTQzXKGKNjjAoqO9Wy/4k21TQJI1mdp2X03DeM0fEtce4ozZH1BOi
TxB+kXrN8OM8ae0GCB/JplOcxIcuSUZvBTsK6hOlekQbFAxbp94zx5jTSoIhsN4VB8+tpuweU5HJ
746s6j1eJI4wbY14Uc3O7kWXzNIOlrkN/Zd+56KZcrt9rVzBpqUgeUbwrnzKq5ASZLAMvmDi8e9w
wUw3Ip3yhBl9KfgnPyzof4B9AD56M2loELcJ30Mq6MAnJjcRbXoI35a4X/EDKjcJ/XBO2KS2YQN4
X26UHIrdXtWpfeoChTLJez93gGJAhcbnGdxnwiZaSAM92SShkVG24sHiwDYGiw7eAIihctjXqWCc
N5SVMJ+zYre3AN8BFO8KSvjqyRxIEwMzVSQ7kO8mwVzYc9D2KG/gnHafDkC0r7OzcbUDHYYlZWVI
K7HdB5UzAys8jiSDfSAcB4cKivpYOqjLbjMWnQaGKLBbuM2mt2nsNWOAoWm2PVsKptO7aED977xQ
nODD9wSvAK4fvfe+pYlQ2grX+1YfxUS/zahftiwZPFc+bitqaAqlARD/sx5hZp9Q/4N+/qCS8thI
TroEW4wI1+4N3g0I342dqN3d9PsWFBu4YldPawiWzmgH6+l6FCfnyKhtwIXUiVtQ+1urX6J3Fbq2
XTK3KExZWLmBT44mpffYh52C+rYUJxnL+Z3LkHk+ga6odg/MuEBUdHWvq/Jux06xBFCWsNadjErr
OrTU/vSKBEDSQwqH2bo6W9ferAztK3JCyKoDN5AnGYZlhSYV44tv3VTz2mK4xXzI4KSB4j0grs1H
7NsJNET3cl2PBtCoFGkOcV3NcDY0EmwwV43dsll9B/vy8ZEkB1Q4EQXNtzKyxNzBeuz+lYJ14hbn
nI1OvHUxW0TFlv8l2ej+otnDDfDC20SnGnIras11c0qQOz10IMcaoatRwr0K3YI0rTDqxpVKfYjb
H+SgqxlV+3tr9+EZoQZTNAzrLoLxOG967DiFcy9W9dcgdDq9h1MBn7u8hgUP3USxYMp67IrNpHc3
SdW4tfujk2k8XpyU/3Sg+J8cQBXFgdLHNAbn9L+ztHNe37JLptS4niCTHHe6rE79Fo+vE8mWXBY6
HTtGpjiPxudxx92lPtVSdaomrAUwTMCCf59c/hyY/3VFT2fLeyGNfPnKFSUzcQnl1hkYklnT0b4z
YOW8aSdO9Q75HYFz4lXTwP0auLAanb0pOPqHP5bIuiVnoppEUfNDsPKJaBERzXqF8+CAjCPGseHq
xqQ6HVfrMhbRuFPcfTgp7hO5meGkKBu5MyJLvll36/LCzHXway7045E/5UJVNaTx7cCvN4IO6YPk
JMVzo7XY8uiuqpqsZCqMiFBWmcZG1h1OWx0StVGeKh2Vi75ETrd41Y8Gp4TfDow/LuspZ0pHSXbO
Ks70A+28i1F4zC+7Gy4OxaFx68XdSmaydZ9L70hmVkN2U7QJyRFuyVdoQb6yEOdY4cdXl2RVxhc1
TjaahBYMnCUslgkSdB+sH7YdJXRcQz/6LnQO4QDrlIInghzKH4Zsdo6fVD/l5e1qXT7Oh2bBPjJY
9WgbgNUfQIv/2WqPWa5/dDVkNIwe+9qu3Q12fZcTK6IdJLILiaMa1nXwyoGG3iKAzq92mv7RrCnm
YAPej7dsfz2cVo2JLrGd8+3wCFr6HcV6jTa751bALP+e2L96+Eg/HvCT+5Gk8ObPAya2TDVRwKp3
qH99hMaiMW4ryhcvRvs1R/xvtD/w6w/4JaqkOs3yUTfaaTwi194DVtoo7l7cltIlEv9Yr39Qhh8D
+VdVCQYVAx2pSSGaZZv2UDXr5+ODJK2/yV0ZI9lp7pEeWiJpf7EOzB7QesfSID0zFM+/aRREPzAq
hkAL4S+yj/G4Bb7rQUFq3daFxvXB3kH5960wM4f5oi8ExK5DbVHZdw2+51VPrMe6TUwsSEdA3Qjf
+tYywd9T/uSKTPVFfaX/m2vFj7f5B8n5cdtJ3l7Ke5/l0mnlG1Myvz4uk2R6B/XrHM5QOhhUu149
7f5vaZ0sYS8+GPVHsvDc1Ux5yI1088+s0jW8JU7BN2dkwhakPnmlpZrTSVH+PZPE34D6H0MqT5Wk
Qi6vlywCk+q0hD0azaVg4sO3mzeCZEN9VWepQOBllcfmq/KR+Ov9YvktqUO1PwBf+Xt/ujwSwW9H
eRcsM4tMCJsKQYc8YV09aLVQvTCAhME7cz/xUQDiidjyX7VS6P+G8cg/LuIpNN5qv5fd+1wEwo4x
SnuLcDVNpsNxwUN/A7EF7h1wVHzlwyX9tojl4UgRVRmXGywg/777cJABBkpRvemIV4bEjStQhoMl
DtGtdhjOKl3VUuO+P9bUpsBM9P2QatTNkda1ztEZg4r79EKpe6uOYbLBmA7mqvGy/+Grq3zasYtr
fj/T5L7e7ESd3rYw/WHh4TdRscgVQ55Cw7KouJrN/6dnlTf/nqD938xufj6lp9eT+o8oKM6MD/8D
o2eZpQdVGjkN6hXmxgRRN7V/f4Vl7guY5VdcUx5JI6GP4f7/uv0H8bUajQb+gyiA1Z5Z0Nn3zprA
kPQGf370Avj7bSIOhSFe8PJoOKT9yNMW0mT16JL0mQ9XTGVwZftA5Y1NOBMSknmtbwPrXAIIvni+
v4DSP0ZVnkHpahiIQZGF9aaBgXrqovKqdskxNEhyLwpdv4XVv8bq5tqPsCpmilCe1aDeoGsCGnjY
QqchpGaqvZ0pUmGrbb5H1mWvvphEg1+OP38N3D2EHwMHZf/RD+9MohE9Ki1kiuuSK6iofF7M3vzs
ibYCXbdL4klGNOkNwAu8AQ6ZgwnYskE1XqLWuxCP1qWDFdaLd/DLLvvX5XWHyh+X19LvohmJvHm2
MqzMfePqfARTEXnxLLASAYbUiwF/WdR/Ddhd0I8B+9G9LysJzwPkRT8pxBZ/AtKKLcGL/eXPSeTp
APHXSE9Brm4fUZGqSXfwxJwE8AOy5x9jjpe4+S+B4q+RngLVoIyV4UViIpOK6tWUCl9n3TTtWRcT
lrUyrpGQGV+8VYQ7WxxkVoRZKlOQJE+VI79YzK8u5mlne/SHYX65cDGd0QWjG3sRjsjLA8Mvu/df
9/wUHOMsGObxhd37atB7sHXuKEUpS+qx/f80YTCt7o8oXfXFp9gUxkqvl6qEQkD8gYOV0FfLHiTi
tfJioN/v6P8f6E9K+2NmSsU5GQjn3oO3eEJQYU8gLY3GrwwffyvF8eD+G+YpEiXDLBT8lGGu+B0h
12da0kZCew/N8nV97Pfo899gT9FHTamn9C4MVlvxppsONwfh0kRaMyBYBibHGHO8OLn/tnn9dYdP
MSWs00EoD4m1NwzFT7gooDf1scWl0GGH01eJ/cvhniJK5Ifyte4eKPGE4gA4MzX3/SyyOj/BF3Ok
u/T/jSn/Pc+nmDI6P5om7CajSjU/Z7rf8SgBFTbxNaEU8GIp/19C2H/DPQWWrMhF+Vxza3fmSgc+
SxqkcspSr25M+u3G+nT3GQ2oymEZ/XRjfbXq+2kxYvJDPMBOMJnCimOTwo4ftwZ4H5E7IvvpwhWm
c62OmD5fbewgNOJ3IGJycxw/OiHw3Vt05hRUTzgY0hmOui98xFcPppu3z+/h5+U+PZhee73LVXe5
4Co4bbnWzRus0EsgyEJk8GJC/xZRfw72FFHVsnd9YC7fBQb2yK1kvK1HNOB7MbV+Cz8/R3kKqHT0
DPLmwSjddjVOpvQ5d3uGPH4xzKsX/RROe7dHVQoVw+DxgY1ejks3Hc0xHtHeBeflwfLFTT3H1EdQ
Zmf10k0rLFGwgKDoUYOfNBA8X9zXq5Gewmo/epxbdTDsosAUqxxz0XnnsB29mAu/hu8fr+kPPeXH
LpFmfpFEMndE8e+g2KSOJqmy3ptiNQOY9uKufp16mPVLcr8vwt94mnr9W1amg5HwgGFSfddUf2jz
oyGDng5m4rw0UPvA2EmdDNek/tuLsX9dYz/GfpqQbaKmYaj0HxvBTscoy2aqji8CGRcNUF4Wloe/
7VQ0nSQfVWVZwWn873NhcntA26uaxwYfancATRIjFJofdiXPeNNbdxkgAZBs9YrfHyYRnLN6WGci
znBqL0HgJ2A/DE5nqeZwMpo21nujXWCfUlmwqHjiMzXif1DmPVzcELxQ3tp0h7D7bp17yEvBgGQj
Agp98RS7N/Q/kWqkSl3LdDrKqU/zspfWRFz/xhv8jieim88K+iYF205FA5Xdngz0ch1Zrxhxv86b
H6M+7/ttlA4bmVF39wnJ8hgkC2uGV2vuf2NJv892IQwEVRLwou/W5I+1ILeJOKpH7WCDodlwmszS
t+ZLnZZj9AtYDi2H1ivM6JeyQjeiQnc+lUWIK+/fI/bL5Nw0STMgetG8wlDhITazObQ1TRvTIm5B
D1rB0t/xS9d0ZxlOly/e5v8+17/Hf3qbtTK4SX2f5peedfzDB6w127bNQHdZg3DM/j3cn7Pt35Pn
7+GeXmOUFlepvTOcAZNxLk/mEK4V2/o/pJ3XbuPa0q2fSACjJN4yUxKVbcu6ERypHKn49OebWmdv
07PZmj/26kYDDRhwcaaKo0aN393QjahDv4p26vYtbXzHCs1j/Pn6f4sWZ1842zm84FNjJ8Z8jpjR
49KVO4z6HzOi1Jcle0sZY+n5qtilJCf4W6r1W6q2X1X25h6ppjsaES3rbrgQpwpsjumG8afiPJWr
lNwenB67drye2GCfecKdYZIsPC96CdzGgIF7ruo8xa97dJ6SkrtMqvVN1RbnieEdX4NOSpXeDSN6
p6PglbBm6sa0GHyq5KoOUzIjF0c/Xqe5kEsKXXA279yQhBIb2wqoAUHHrLo/tkqkZD2Mde4sswsi
myaZM/hkx8wFMf2EUicE7+koZ3K7O6Y51E2SPpc5aF/94PVllrwE9MM0vBmNJleXQhp54K2n2pA/
tTL3jEkAdaNGykurSQeh7RmFZNX24p7BROyBR0o7p27S4VO0JApaoLGDCUX93KN9k835n15XQb50
IFM4/4/a+sjuQGwMsXMujqUDVBlF5nhdMSwW3jqg07HCHpUkvn+vXDqXs1Gd62drx4DjZiWmQzgZ
cRMZ+xD2K8+Ttcs8c4OxvQN/HsWq0FcpW2jXgk7ZTCs783g+sOo8bMIens76hte5JElCA3wrALcB
tLndfvNUt7Fckf7st1xrOE2syfJ8452fe078fCcuD8V2h0n38ErLaNC6eK+tRuAN4s/PZ4UWLzWT
BeGS0XBuR2epnznslfs8ooEeyvSd2xFjy8FuWyMmt3qxKuFZrtkKQiXTcSIGNw8657xyfb8TcrFW
XhJ1o5e2530zMF4VQZqluq0gUDIYFZMRErXL1sQxXrkp8hbpxU1C6jodKNQY2iDUjfvqNZ5g6g1i
OiYFP/2nYq9VXyEZkFnNYtLpgmU3R6MR06EZSs3t+rLc1isPGjMNDlwhUryYP5R6YeGSDZmvZ9QI
xE43yYSN8xm73U+++ocQzslOe5e8tU+RJ3jfKbE/qyJhQ3W5JE3mzFfLmuagyRZumobjJGFWbp+b
9cKtGnzHTZVnaYrb+mi5kurKjQ0dT2eW+3y23efmgebMWDCxn3w/RZWTf6FHwjt3P6BS4FkFbYOh
fz0l+L6kYvlLkdUlRbZZ3U4z7YQygcYfoFL71AUZl9baNFpn3XVQB9IHB9JKZTlKPcDCaUs6bFeZ
H01LY/kL2rdcaN4gL2cCeUKX1TfwOsjrusHLK1cN/7N3dG3smMJ4lNQyfq3ckZzg8/bkLKomKx+l
6O4aMyDcZOZFXrB7xVapQO+GeDIPDlyOYEB80DhwzXEezt6z4Nd0L4hNabV4AaF4DFuvs+GrZ7ix
4l0pLpojaTB7Ma3XcoObTaeh0JdTWuiSl1fuNR0dPeUwZJXGdCQFZuyMg7YUalr4BJMxSgy3dxii
tg7hLGEUa7vt+f92kZK+spg77VyPLBKl6cOU0jK8UGisqBUshq/tZeyp1JXiAjuSuiIdc5rOciQe
vee0CQ0RUN8UgVFLb4DTY+IRcETRT/rd6/kqU6gSLmmrnb1c7A1NnOkF+BcwuFEnvY5Ds4nCRGfh
9WwS6+i1eb2NIPYJ8hSXSnWZJe111ufZIc9wBAgf7Q6+Two7UeKu4+4+wBrTnRM3HL+n0hqquywp
q9387OR6nbvFaIUKbseQHpX+wgtc3k2DLHxToSOUj1ZSU8a0er3uxKNtNmECGtcYMrDzOlwtUC1R
+xXOGaCdhjuIm4qlKuyDLld1Z/p8D3wIBXnrNGkVDDrVRhpWPXGpT3dDDAgrCFreEw1QgUhf9RQ3
XPkF4jAKbqY+1xdZxUY/HhsidK2CB/PG40uyorDDxvcThtO4LSgmdM8KG0vGew7ISPqx4rLbj02z
rkkKbL7aWPmmzmV/bo5top1648AEqTHpivw9icTkqbVrbNw23dozv+HR1QMtWgDmhHisF2+xp5Ne
6sfeju61XtxUfJ7iiuiapO/2mpE7842IfUPmb5nxqkfXAe5Dv0v4C2UhIXDTgolW+QbFI/+7QdHl
FpLZ+Xys7488hmvPH9XFdKV6SrP0AW+xO4ECp2V91DvVzj8d3MqcymMNwGiz37fjPJucppUJp8Kw
MDR8vTF+H247w37FQ/UZjE96YuG+4k6WDCMq2uw/euIOp5o938+F4hMTbJqj+ZQBBNBJ08ESYsI7
79vBsP7a35wCmJ0EQdvHauO+EBO3803wdAsajUXYaASvbZIEsRd/+71nJoEcXX8ZwbDBL2QGzCiG
cwEHQKEyH7vUuiapzN1EO+T5hgdtu/ceR950yLi2dXgToXvEZZlBz9BQmcZ7Jv3RNZF05nKRnZfG
jmviN3XGVLg+nSejq3f5YL5P+k7ZzU1gnOq+GFnwAmjztf3UUD1hQ8h49A2SGjUn2t447lGj14gP
uAmHiw6ae1BB3s9tOb3tc50JpiTE/qWt1GWk5TSrLWeHrVDhqf1x8VOofKdU2qlvXppJ/6NFJQW6
MNzrBg363wwbUymIP0sqv+6sLulR5zjJs91ZKAjRR92B5IHshMtoZyQOlIN5FdpSBj5edqfrbHkR
2pLztRpio1OQecMksniYx5bTwKVWWSv9sUOi34vLBVuxz87X5fKAVFjgQ+bxeCnd4RGdu/26Gzwx
sUupf8RzeXCl7nDegsTbslo5XEwk3jqi3b6ZMiZrTCsX+YAPWMNE6kf0bHvf80jlhpSAkX6fqKT7
7KM235wtcaXmLXa5eg1s1xlcmQeTjnXi9P4QHukv/N1WlS4T7OPr7dtsTMACccHX6lHE4gY92gth
KQp7YWjzs2Hu75YaBsLwlDhh1oPDm5ab5jRV6LGS62zaTLO0jTrti5TUfgtbTyq71bG+NIElNIXF
++pPWi8fItsUU09XUoOU3Kxf4qS1nXb75bJubdjr0TUYJx1wHt0bzfNtj+BFme4p2clf0mQlvcyy
+cFkcXCooitXzKBkuiUM3l4LB5M/CjevBNav/xIoaedZlmXaykEgEzWvHtUJArQwiS4Z43+ZQ7gY
tsldNmvDuqfqLSlzXH6JlpTy6lqprLertTBIYkxDzQ1HJPLcr4+XPXh+KPRYcU+lDBUbbMtB96qu
M7d8ZQLbaYr8FqQSXebkMmnzpeXFkHFBaKK4sCqR4ueF11E3L+bqcGWLp/BNeVhfQuAVZLcnOF0/
XgIUFJ7K/1IrKO7uPbFfkHrYTGbXShWp+zD/GKUhNZEu3L3+jeyduLs9ZX60RCP+kig5ootjXpsv
HLaW1OwpfKZUgC/YGa48Bkk6XtVHLb5aoLCpcvX+9blKAfhxX91O6hbLFRXFNM0Y7HoiGH6JXtEL
/16cpITy6uloVlastZmG+NrMeyN/dkNgQM2DiPsAycZypLhIQtVIavbXBkuq6Lg2taVGjwiqKEyv
7SERCMphG3SDV90L6HGY0qoklKCq+l3CKPBLS9iSWqrU96vNxGZ3R2RFk/4s+gLWYrmRR/J3CaL4
qBz8WZbG+bVYSTHNt//RuzzUNE2pr/Wjry6EUIE4UHXGWbW5kjYy8/V1vsrYXOEiUlkg58xQY1GQ
3kPf3V21GB8HM3gcV9sqHVzimReXKlfD59dZZZL/c5n88dQLh5DZRNfPSUwKEu0A8Zn/3fyczoPH
9+le1//jPlkMh7bqpl2jgvZbMS1P+tVwZnPhqkF6IupX0C4AehUTutyEEPvidhlHG53DFtc6/oS3
1Y1psX1jGHBT5dSU37HC10gHbq9v9XN9OxVxwjGgqASkKaSi+HInxgE2rdp1EbY/Wr104JXz1tIX
h4V4wumWPY9E+ohDXrsA5cUdW7jVp8c7rlqjfNLX3Xl3nTuscSuszzoR3jG9/mEEWRBMofAHxgOl
aizVyz8bW5Xsj7mtr46GWOiIavUkomhFxUwEAWKAiGAWgjUMiklQVluWrayrKPa5KqVP8tkxu+g5
4mH1dEUiKekz0gbl7LmbkADk+7mn2GXVgiVDVLEvVfN65F4LiTV3xHROInOhtuCKf9HJya6Gukfa
DCTCs/KMSxITpl3YbskSabfKcTffIn3a8tPwHX+q4/YzC2a9wGt4g0m/R4ex6vWUIWp+SZUMUo2s
pJFp3Kxn4U2J0JqEaJhsm1BgkBhdul34XgLarmMP8/upcpPL1XVh1ZJtqlzXq2l1Mbu/Jp3SaJI4
wReuRtB+iqekgFULVj4lSXnps7k+N/X784VBHZ6mjQewhYBLtNcJf0qZ7yoNPApLlBTUbmHll81d
QYlblaIjqSr0PyIX8lE8OMUtLkt//jpRST9tj8fTNMvZUVHHEAGt2FRILbCEZGzc/jYW1YW52473
5PlrSY/udMVDKonli59Qk5zlejav1MwNe+yPazFRwRcD7tjhPeV1Oj1E84tKKSseT03SVQtrq1s3
nWuMiyNgQ8MEJsh+n4pc68322jEztM7us+0rFqoSK+movbXPsP2IxXcMw3U4XEX9/se6SQREOgon
p0l7//NjoaZCTdUkNXU+bcieVlEUlMXy7swdMvMBZl7XYQYQNf5tDICFxKH9NKC0gGtHu2iPPsq4
eet+guBW3LfycOznestMVaf1bbM0D/+8YJInEMHgz/ZdahvEJ3caUtVhl7pcBYmSzlofK7Pqfs0G
iOF94k2dgxSnS/cFLM5MKfYzaJ4qludlodIsqYRLCuu0/I/+ICEonJ5Z3NmGCQ16LpeNcxdUm3v4
KqZuj5yc4ujLbWJVr2pkMGiykFTJapntThetaoA1SMedE6M7zCZEoHFELIrHA9sJ+Ar6g8/N7znk
uaIdR6lAy9XZzzdI+iU3DWs6Wzl8Q+i/v6NSNl7XdT3u+/c3F/7xiv9yu/4rTVYl2ZSO85qW0V3f
wN96p1gHB2p1CEqrVYtYLUzCcM1AOvpY7l/s4o9cWaEszxeTDCirNKJmWo9GZKc654hoWO93W4L5
v/3KECeBSqxgpJTBv2KXa5JmceqrWbY+s+7mqLOIiScERooFV0FnxdSHVK9YJU9SKsvMPNcNQ5zq
eIjfkRAxdb03AblUmvzyF/SztZKjk9c35tJxuMT7cOSPZn12NgEvJEpisGUD9aw1CPbFIlWXqdwu
/UiWFEd2Oeq12o1FCtMIWkV089YTEHe4WAPve+l9EwPz9/Fd+ku89CNWUhn2eVWZ5SZimTJyxMEa
wk3nTj4J/6NajWBpRkonAr/BN/QO7zEVP3hUgzfN9e6oIWf4uQkef1IZegYL/fNJkhfk3K57S5uJ
6009WnQ386qYP+tjMohfHgsrq6L8EiZprXyRafbpVjGwkmdP1BLeE97RLMUvwEpsocYj0f7dU3te
qpsmqSrnPM031oxHhK6mgsJKcQxQIGjqvMGGNxpwaItqa09PFGtWvCcZcVgFYrFcV1mznyIZzL8A
33ktj2IvIaLiYpe0b5Fn+TnOuqStVrXNdjeBOlGAOiBfpe6djs2Tu4MKmtE8FN6Z9wQizzM+STRN
Y+Z4e40rdDZQkUIyHw9yTxw889OURSShp/6Mlv970eqSHrtd5udqLvaBMd3pmBrvEBrebtclfckE
bJDkveY1Uuy9ONZHMiVdttYrm+V0weV+TmnPY4h425zRG+IyOhTE/LUlsl4NGwACNY14cA/nFF8g
9vvRF0gqrl675ZOpIVZN0TIkNSPQnvBnBSZOia9+YWW7XDUNrQphAO0zMqjH2d+0q7XXuW13rJQ7
7E/9Ps4ITnc8yEKltSh7WEV5kkbLqmd7NzeuYn2pHa7ak6gDNbIAtVh+Nwjyt8YujCHz76mXWra1
RdGS5qrMzxPahDSx1DF+/tJ3kw9RL8NkTAPK4oqTLDMZRXGS7qodbtbtfEVc0x9BDXUv/dL0Ebiv
b8JkKMugwgTJN6coT1JZl4s5W1s0g2H30/H7lPon40uEvOCtQRZgEC89VRG0NCT+kenIkB3bWh+r
ZD7Eloq8Qx8sWARGh8f5f3idZSVXsyhN0lVne3oxlrnY0dQH/j0c/gNezL3Gt3Jlj3fT0STtcznZ
1qUyuwhNkB68TsIgwSnqp+p33bbmDr6d5Dv+tPq9x5fGKQsLi0uUFJCxyMx6VrkZNCN2lgz9qkL5
sNNi5rq7tLB1sUKMjvMnd7CNlpDgASabeYOpK2ZpDBrtV5dg3Y4PqR4Lx4+i4ZoU31vr4AMAERak
l/mbl+9eg0NqfUUVCL7IUXWBV7eDxpo+N4PmdeaSjfUvGKAqn8tUeU/L7FtxiZKGW69X+91pySk6
8WgMgZoAeEXdoLV/pkikTvI+VnCOjNqpV49a1ZzfLw0lKZG0IcN+YucIAej1EoApldtWGgIUlygr
OVLc+8zgFP3Uvwf3uub2+xmwj3Z74J1foM1z46cBj8T/VPpMqpsrqbnD9rDXpmLB12iU1kJIVEPK
f0m0j8V1gDAYzAnRbfz45ipVgaTu5jPgEDWgbOAGQ+zWkIQC24z2Ef1X6Nf/BWHzSxtI+m5+Wu/s
6vp+sBQQEAmsZx5Gid2OXmgFchv0bMaVpPc5h0NPsdjHut2RETa3etWaw4clDhjPZOq9Z03mGXS7
L3SCDBqZn0fTYKDQDWV9EsUFy6ia02y/sqzjfcHmRzpNmnQpiNR6+z0EBIIJBXsSQdT4mn0yR4Vh
d6T2GeXSUyXpSvgCoWb8r8/gyICb+bF2OKy1u8/Azg9XQS2mcKWHYyccDm+0+9F5hwdRidoXEhqw
8ozJxyrPX3UGkqq8bfbrqbHF9hy91AeEMhO1MzL9H7xtJtdRFMXgKc5doUx0SXftNpvlbnIQK/c7
mAUyo4HbJ+V81yUD8ibKorpCW97DsUJR3Zqt5g5k2gaBSHoa6C5Du4cRVp2u3NhgbsMaT+JfLlLS
XubNyQx7KRyJJggJ9Md7wrN6QSaQMQJNXyFPmO2/Oy7OnWOqsMSlPa/tD3d504RVkhK7xP2N1//q
MgotCOLziyrqUXkS90aJgkh6+7QcwjyWSIFKE072lzWMgidP+PXqsEKhku+fUxC3Ws1oGdwIp9cX
+3mMeCWTLvXlD7fVMCiFLcLBOqUzQZmMUki+t80WJO+rRrbaXZD8LFqe02eNlFQa0k0JhWu/mnyB
ull4It8aD5xXxvosOt/f/r98NXfTUfiIXV3bLewNF2qanKkq0BrRvzA3mbjGBacK+FLdMKi4U/fi
UUHk8bSd123xUJ/9sLNilLQo5nej1xa9TRUfV1hFa6Sy+fd2q4LEiz0/2YsrEoFfj9P3Su6eL+6Q
3BQ+cav+QfzOWLPBirw28nvKPRaP8sEjumdDC+JXG9vJZlPhcoB0DUlYCM8Ki4iPSJrEcN/uqB+C
5n9p92X+FzurLy+1udAW2EKQpp2h+xFFjQAw9OBbpSoU+teQVJNWrdS06Q1hPkA8qB4EptWNPgIP
Y0c9rEdWX6GcFFbGkLyp2jSrTjSTOMCn4yVlOkToJiBRmBl7L65SPGfQrEKmcJUenaXkSlVuNZir
hHdx9JiyR9YrXfudYdbo9wXIPeLNmN4b0BthcFSqsazhtWjc7z8vXKRqPlnutBkGxx+Zo9qH4+6T
8B2q9X9SjkCrcGOj9pvhVyx3sBMf8f38qdgAxabf31rxG+rayt6e2ACKY34nTwB1CVwMtLzA9N6g
gRH1mX97ue7l0YJUc33N7YpQU01/XI/Szm2YDO+p80r0lJNZ9Qa+ytQqrLvMCXM9aYt8YQmXrkZe
ORwLqBPNrqLhVITQim1V3Ku7X1dY4GnnrMi+sMA8JEVg+mKkXAT4so/DViOTTReTaJEzmlRjnESZ
+lE8XlN2nuqX8/JyYrFca4FJF7XW5EskRLbuE++XrhHFglUShXUsLPhynVyN5VRsL+wFjtshcT/x
8ZEpwTzRzEzgp1JQCrtzx1EXJFZnZuVWgSbr7jvRIybc8uRDeMPo//+DnVOo/XvFtyBvP5lpt6qG
2mdHx+f2u+ji7fNORKh3SFglod7SUz3QskbSopIwJQ1l5rXZYiJcNr9zIk+MmftqgVXzWWMWKvb0
fi8eqENTCvQudd24LUyxp4JxIQ1xgum56V+oXyaRe0Ep0v10V8hBgwV/Mvq2dXQtBlSojIHidO/l
msJuT2oU0I2buE9++o4PJ5wKxwsicickEujSVsIEFArizsdbkLjLt9OFLXKWW3/UhHcggUsFYE+L
AgRApmfFexEv8MFOW+I9FaRp59l1cqwhzW+mHZ4ntYf+PbzZE01D7cCDURpYxQ2+FyiKMuuL6mJ3
v0rUSrP44pO6BJPdt4MoIJUo5kvuPeagf6oCSNW9siR9NGUOmb2t4RuLmt5oxGDCYb/aZdrmfMC/
l48oMBv01D3t029BORA/a20lwLb8fG3IpOGnhBlH3LjC6qdHbbWaLnPeL+zgzESFdMDd+S/UMu89
+KrQvbSgVqXg8x950gnv80m9sj4g77mOWyGqKox3eQItFkUXlIYeNDaJx+yR3iSI1ZQD5Wddd0yD
pkFDk9mCj/ZCr1WOR2HXUchQLEDvcCGvSh4SHdmCyMZj5gGDPlWGoHyb/yP4z9bStTW1auuzASMZ
lDJw53DDkpwWdPQkScBerNJZj1eqa9K5ZltjWVvuTmKlo9TyEsp4fTBj5OS/GMsZYeUxtcyTFmaP
6lnd6zGQ9/vfLls67er24BAWsOwU6rMQ44BlOBHuvdG60mMOuEJ9iF/3p/r42WUpI1MxpvvK5cLx
nj2qSajppP9FmwN7HFOmVc4m/Mtl/pEnPeCTdTlPNZ1NJsva2Q7u7JMLlyphtA3gBQra8TV34QBi
YjQ9UUpj/5cswo98yb2oVyeL7TYXj4nYALYSXhPopSoBV/tJ3Kp/ub3izhV0hTarwEXj3O+U39l3
htNOPyIcIKdMRZZh6ozsDpThgIhvHp2pFP8sKqtZ1diwRp+RXKnjHt7G6Kju17J56X3QVWqLLPqA
ud3Msf5ULLjc3P7sr+Rl1CeLo709cH1FW5IALo/XsMonaIoTzVBkdwef8WORyiOVfA1do3PSmrHH
z/fE0CQCccAe32D2xxJRn3gs7y9Zg/8uUU4k1/b7xbFussTndBYDAmws/fdbKwQmjc847YONirX3
VRiLOoVC9j338+Bo5Xyynk3qF+3GcyX4AINIsgBntQ/PDwea+SqVeE/jPRInKaN8b+v744atpZUk
7EOq/WJRrWrPYHnN/Fp3+vR4a/9SkPjZWkkbwbuaH2pLthZTQ5uXIE8M+q77gpHxzrGS9+7uHD1a
n6SNasfcZJwK8sREV/gh9sPq0n1n1mQDqrbe5QWkzJOYJeN1Az2681W09+2GvnQZFgZGeh35C+gm
PcZji1H2qtP+S9L+ZzskZZVPl7fZ3uQhUzwlBfiux+TFhkTVdb8vtAgRivfEyPrBFIsI7Y7iMate
li5pL/1WrR+snO25evckKKKxR4I5442yJEQWiuMX63l0HJLiqq/tir0+i9tNK1o4FNVb7G7SFf1S
DRQmWbhnFcpSuUhJY2XZsUp8zR2/RoAMOnPC+UkLOt6cxnt1XrU8TfJzpJKyMrb2tXq83pcYdii4
9feaS5IT15EB6501E+M+1SgK8Usf7KucUT4tqoyCuQmD4IOcpauc2924gAJbRP31S46HgemlD1lj
3qy7e3eYc+Ft1AneUrtkGWa1LqYSG7a00ztnRvpe2N5rlPLAO+Oh6PjmhOtD5l28AiU5++0t8SiD
/GwlNqnUnyxIl3Z+eZjULnPhRoNDSMNbnMCDHMFBRxxIR8uz01KGSaW28Eei3MeTn6/rg3b3NTBM
IRiADZk46kCB9zTzrxAN/k/eRkGg+KCCt7HfO4fr7sgSSUDi24QhSSJmXHWhUaKoGG+U2SnVCiX7
AKnh5njZ/nOxKFAk/fW7Kzr4MYG9eOKtXlR7Wv5aC0uULMRG+49vA+VbqiOSOb9cHHrNgJAq9N+d
cPmPd1MQJpuHS21hHjOWtwl2wdl2609735/P4KIl1xhSi4E6gPmqooQpShUXjwHtggItCD7WU4+m
UitsC3rL3vP/ltYofJpkGpZL2FqvOz5NEChQUaYjuw94pOW9vs3dJ4WLVW6XC9IkQ1C9Xa5rbYU0
2z2AgqcBG6Xc7QY0O4IpVOY0SiOxgjjJDminWTbJhQO7cJ/FqFY0MyL7Xx/dmWcHH3DSBiLVqlSU
5f5AQbCkoWrbhb6riHWaJLHDoRgk16HF8AhzAlQuIpVFfpC+ODoPKm/n7lmngN++tvbwCe2Cnr9O
v6dP9PQqzKKQ+sc1dExHq0GGbP/BvOzo9f0tM6q6CMGZnMxw8CzuhNDYAN766AabBLbDEbUbLLLK
BSljHDSrBdmSSple8xodHzVdEOiIjUjHRkAKOLJ8cHjTmL6LgZIpQilUUiuzKy7ZYl7XaTrYJp1x
h/d1YiQVb2vP3c58mpcVWyxe8qMtltQKI9gWekVsMew6KUS178NKv4+BAAyjewCWvawjAED1QHW2
KsHi5wWVfZpr5m15QLBIaEF5s0OjzECn9K9dMqQID4DHU+H+btZU5qI8I1w4W0mHmNr0rC/y+6Lp
7O2MhecT4lWKBX/b/uMtLmP4+XWTJB2yMAgmpjtukuAV2rjNQwDp8/gdF4BRwu6XawdLGhAFFa5L
QWM9ppNJTYNV6oIUlixpFmO5t3LKg3wE3v543k07q5hyKzYEJqpDi6Twyn/qzfzmp8pylfa2FF+S
pFu07QaGIxvRFVHZON1dAvK15KMJHKNgB2cpwGwll0V5EOHUTMus2nXL0KSrvcyPBlyHhtj3Eal4
kfHImKl2fEJ9IFqATbVQD54Gs5CgdUBTxKcSo12uwX6+QbrlO2cCyYRu3jVYWo2ANcCCxbP+0BIz
vXfPXV0mpvYojh6VHXTlT+xHuHTNt1PrcNErlj5Mm9NuOl7EU+9A06BokUx4Zl9L99JocfQ3CtLQ
ly78geNTSvOb1/7jJ1Da/lotHIX0BK7X+VU/n29Cy9CjEPLgwm4VbgZ6+Mi3xbe5yoP5y6X7Wbt0
3w/VWm2eX9l4+BHuBKIdgByiafCeIHlt0AewUyXpy5ifeek/QqWbvr1py/nsxDLxllI0Gt6J8JHc
jzy4kMuMQLU2sFTKGnxpmFOQK3n4lwUDFrUFB70PeV17uFr/6QHpkw5yX+zexbNTWCfBJ2GyDplL
H5cigr3TCv1pR/67dDk3NLGvNQamajp8T2A6cmYIpuKig88H4niJqbths/V2t3vwWzAkeAOnG9NW
JliXwNB7358qpNZflPzPF0kG/Ar5Hp4FmyIIT/Bd6KnLoeqFvIDauGL55X7izwnIKEPjuDhv6rkt
rNnIh53hHR8lc6s0l3cD5j0PZr5qfeXYh4JISb2dsmntNJlxw5ujY9DZucc+nBRBIqoj7ovJwxKp
GhKevQH1ETVtWmnKoiBe0mzz6Sm3auJJw/UJa9pw2O8bryJhAcmkQHKCZ2RyuMJdKe36LrwwGWF4
zPWzZs45VNEPG/pTb9fbDkBx0uxU83BJcRvIZmvNTUjFfCA8FwoWqsMWXtijuy5ps1MNBoPlmsOm
xjtPUnInnRCXyXJfWi34+eKecrx02QNnYi0FEFvTLUvGmGzX23r9YPK6qOXisABcgmcrMqNW462B
6VC5LKV+aFGe9HYmh8wwtnVxuKPRe0dQIEKD/ELwEZCtuROJPTYQpc3eRYFiywveYGV2ytd5pusk
aurReuWJ6bydpU8RCg3yVYXPFb8bkhmRTCcH1wy4Yofmdxaun+ioe378NaVPq/g10tNa25N6dqnf
txt+DMbDUnucjzqzYAgLSi4SGfimT7ut26AZWCH8jhCQb1dRuPSwptdLdZVfEf5ciWGJ2rZgHbOC
ZLZwh8OOGWrPVCIDNoRpGt0TTGvBmznztCEsfoNr/P2puuxlTkTxcyQn4pztttbG4SqIYR5h+M5d
6NOiCwTnjkuh+upDCuYpTkA8oUebID2x5Wmzq04n4gSsiMgzBbW+auC38c5pv2g0ThGtAQLPpVhu
qdNYXK7kNxj6gqlNGYJhmBvY7nqGw3LyK0syZ2uC/3+4OCHEzIZr10mBrr++iZ4BZShYGjUUP0Ty
JayKNbstl+IajGx3NGEXwkvSqTXxm+c+j4IzwLjTQNtefMybgA5IDKj0zh0w+OgYJMeCMbq3ym4v
jkHUokfrBEbBtR9Stry4bl8DZ00i5G3FzMP4qKQgKAtZCjtgibxmQSdMJo5zYGgwwgFbYMAvw+Eh
BeVBMjH6gImovW88XVIUAbyg6s50lXRJBeqXbHLcCJX7DGvvKF31d+61LTRhH8iDIDTeusQOZN8E
G4AqN1/qvhbXLulD/WJWMuZ0svZmajVG78abwLcQKr4EaMAVVKykPJScG7biscv4lvr0nFd2C8Ti
NI87RpDtwqHeJGBo9BndS7N8NGPqYWveblca7XnQ6H1+js7etnX1mlA2iSbTBia4/bQkrV/psjMH
dTJdKN8Hd1JGwtzOy+XiJFQDjgeNNKLX+YtslIjeASh47IqvUEZlQVy9atfovapVLf78voinQ80E
n30ROoHoJb0yRUdEUfPB3DfbNPJ78aIz8FZhYwCqSiW8TBMWhUv6Fzcv29fp6Ed4NV25tptzG6kh
UNj++DqEFmCyo79IOItYNWak1CoXZUtauLK4XlbrnIWbwNMEtFcQi0/XGKIjDSX8382bfSami86p
uzEEwgAVynjwPQnU/SxlL7L4NZJqnq0m8yolJBHlENFPItG5xcROd9EgwqKQdE3abSd6w/96fnwB
SnPvRcmSLj6t99riBE0XuIIQllMyJ133FQVkEDZDzaEQV1rrLoqTtO5sdamvT1kuFJ/oftikX/iW
IF7J/WJuaZFSGD3V+mTWz4N53tyy214INAKgttQz6LI8Jo3421ERXlfLAofC6mQU2dowJ/PTkc3E
oIxwrEIa4UImL4KYSEfN0ysgpFG4psDxtYTYFRDhPFwLLgkqSMSRyVxzIXwNglp0o1c493B7Bj3z
DOaAQfUHj+RZ5pPK6T1/Pr4EpSny4ndLKvlswcB3m/HdtEiLHBqGcBhOQyB4l7l3ETmVYa0ZYpdR
RTt4YWFv+846n9N0QkSEdew1lZ19wgbJqrD4SZKfmoN9z3fm+b6VKdSI5KddKCDxCchvTGgOerwF
pVapKE9ShPrsuJqB8ET1CvZdH95qQYcbrbw710RLCwWG93P1rpBb6gsV5Uo6MJ9vl2trfxDrNKg/
MQvx8ETyEo1PO3WbSqbbylqYxidK5X7czF4U61boYFvSg45zPu2t8/1BMsmjo5FBFDw1wOIgCcfx
hl0D96vXU4hVKDyZgDKrnRhhW0P1Z1NQGv4dCdj/sKHA2tCPNGOCmyAGmqafC3fuzZQIOdWqJa1X
X1rG5Lxm15uiU8Z+2XbAXyb9Gsre8Imyl70rfFuwyag8vzvw/NG9lhTgXK9Nza3DUxNdweKpYeQX
PRIqlTa8edTv077rBBDmtjA7bVj7RO6a8oheC5Q2sKx6Xrh7ci17fq1s6s6NXXgehVSAZgFmv06D
NCSN7P8cmJWAZxx1D9ggLGT/BzCMQmHKBJXb6fS62pzFq6MdDnxmONxFWD2qURto2OChZpKjB95r
Ee7p5GWwYu9Az5Yq9VKawy1uhKT/KsbFcOoaG0El2E9MH+hCEpDChq8BKq6e2gdWuF1VSbtZm9za
Q43J/dv7aeecgiMwNRdeG3CaBJ+EXYPB9OIOFiFTfJQVfpV0SddVVs72ZpvYRPp1bzT13Kbu+4b0
NRUEcmwi8lp86uTY6uHT5H0wX3AJlL5fWdqnuOWS3jN31ywz5+IFwrjLbBfGJr2v4pDB7yDOuyi9
LoAV/tbDAc3jzU9lGKIwMFVJ8W304zEnDuLqnULKViF9OAJ3l7v0gtbFVB9DCb0rJfkpLlpy86zD
lIGWN2RuAi2aJrgD25btWj34+8GSCN6OhXdHd1AMf2W2cNDq1oI1JMR44pAyxKKOo3DC7+R+DxSS
TEiXnfUKSKITB3EKmUGCD4iH0uEqZvjC79vPtX8W2hnM3hcFYmAgtQZEcQNBSzhgLF4QWNjlbtSv
d6HjD6HEFLBFoxkzGmkS671ITN0S6cpm73KOLh2FHSlXII5Ofd/WDEue/qCtrubBWe9ECMEsrHDn
QmNBQwjFPzfao82diH6fntVWFZdLkyl1McP4/wuW3tD2YNbm68VGCD7cx9CknXf6IGNmwHztmwvv
1u5CnizCyTkEu2CDvv3P06vpLs+uYguEpD8P8OdLpJd0m+i5OdHvX7JyrYisHsSC7hczaD5OHsOU
G7R/ErFUQoXc8hf8I1d6QNOdsa6dja0+NMbN0TYRzZHvILCcbQAFw5cdtCiwew2ruaezQIROhPX+
8+NvMEvXzvhXjsGp0X8vKe5rBktX9TLXhxbxI32v78Pd1/CcQWWC27YAVyImNNUA7QSTJrlzcuaV
7uDomq9KQEd5oFH4FEmlT3j3+eK61mnqEyBpgXPtu12CqVZ70FC5EQz9KDv1gjjp/i1vOwvE8lLE
r6cQTjYAQ9BJdkQzVA/HFZRLcGsu/eEsfmeu+omuO9NwO9vXjnPwzgt/0bDjfNI7LNzlgJbSdOVB
2iuet0h6GT583wtc+4bz5V0IBm3oi3vkX2+fnz4GMX4y3KfNKxxk9Y9s5b0yiIu8JcQ8rkeDzguU
G29TuGvcjU8Ig9EGxWXb3udkhcqA92bSX3oH8IAqr678TRb2RHoJu612Oaz2KxFFE4CRW+2kOBJp
YjHuqBIQzaMSInzqJ4uBD3zWZz1Q5dfL8wqFb5BexQVo4KnKtFg8Gt4hyV3yart0uAegKbrtv/qk
tl/Y5TZJBT0VJQc6aKdPz0qSxlKgW73wJZKxmW0qlmUvuZA+il3zJnvosKla3T4FVIGen2Gkr9xI
VMw33i7ar4EBC/Tka91lOlD+1DgnjWA1IRd4Tgi3KorAxxAb8YfaKnye5IJvtoxtWGl8noAwfAMI
Cndwc54EbAPQRt1lYpbgYj/GsQq5UG6GC6IlH3xh7pZ2tXJ/OzScAR5Iqw0G3IWrrzvXHtSZRLpM
uIO6ZNaJG09vrfwZTNzgW6QM1ByHpTbs53PkaaDaGZDS/MhOAFgfM0vICRORg+t/kPmhzbpxiQaE
/k0VVEh1AvJY0KVzW032VZ4Ls4SYl9njVjCeaheJIAQqT7agfRi+iX7rmdIVKq0qF26nPBt0vrvu
jcqJRf8/0r6zt3Fk6foXCWAOX5tRVA6WJX8hLHvMnDN//XvaD3BH5mrNF/diFrOYnZ1pdqquOnXq
1AUKAneafkAFJ54MjfbOm4Odnkr2KAq0cjiOVQV+mlvtlTjlE9Flzhfa4wGbDtgdTSv1s/gKcAPN
DlwTbjeuJIOq65OhqdYW9gyb/ft79bRS6vE7JtYBya8hjFx8B0WCYKGQczhDThHiHyi9w4OFzuko
RYO7BDHN/yrj8Tj4xCBEUaqEfuJjv2m/X7jdUKcwlzu0DMSlq8krEj6ogaCk9dNc0cnz7X7YgMlt
D+KwEwrFw9hQS6LO7vlIbzqoYUAaQfu8zHgGT/kqj5Od3HFhgfcxCxfMebPBNiPVilY0ngXTixlS
OSYUN158a25/nxq1v9OckvKrnOGHPsWoItF3eQ6ZeNAWyIhuNHCDqUB9okONQ4U/Bjj997P1HFl4
GJt6DA85JQF9EVE3jLFhUEHG4ox7+t3iz9e/NcCO9PFLyY02f8vwwGMNICtpQ+5mNq/6xDcROI5n
BFkSxX/etnFRZp2rMAwEBlCfbS6TDe42RXQolgTBxbm9fuIF/hhvcqtGuQnZvMZ4FWRTr4q1g6wk
LQpfErxnVGTa4IEvI6uk/77kwpNA+sfAkxuFMtqKD8SBoUmEBkr9WUyul+grQUphRdtaKRZKMygv
LT9RISWSrl4psAMVGoOJtTXeuTVa6QDoAVUIcDsoobNG/gnGA1KFxMjI7fI8M9UVjYYhYSMhYwBt
bDxUrsM1xtMGtULYGWdeeOGZD/ZjvMleBHlaxkPfwNJeKDWxIMx7ZAPjwn4YiEggcbimBSGEWUvm
C2pCwQqlNbBz8dmz+y8o6A2qgknNimhc//M2JD0iAzkPByjDKUgw7yDEYyzBpflW1we0U4AYScMS
Kkv3+6kQn7znP4ae2roy6lOJjwfaBgQKp6CLDV+M1lygPVruIXLv40i8MUa4R4aAtslaEkoLRrvU
FocjPoIP3UO3h1XoK2T0iB81CMACB4oBQM9cnWfws6CgApyBJCDPiMwkjEjbhk1Zxe0plxD0G5Wm
KhK4y+6C6kmDSurR9CNVr4TE2eELBfifxTxr+Rkp58dnTDz3pq69mFl4A9AgnfrM38kH8IBAuSpx
RKi6z4y5fFYG+WPIyUGN2ayJ8s4fEDqu9DNpVwQpaCCu82zdZ/Dij6EmZzGDDGUXupgdD6xAB1+X
VoDLGsjviE61F3QI12ceoqfX8HFfJ2ewkzMF+BZmhyQ7TZ8sQTeKVthX/Q9cbGqMM90J9IXu6Scb
BFn7MFf0/qyk9sesJy+w6jYgqrb0ExLCDXC6KDYhWTqFvJfjamm5qEhHQocGmNA7mK8E5Z+9Qw+L
MCVuFlIl1on4f1u84dCQlCbVqVgV7MARErKvDZoAiFgLLMYJigfWau5+PUMFHhdhWtsrp4s4Gxh8
AhwuEH2QfYSTZyGyeUHD15lNf+bQ/xjsH2gIuAMKq/bnzZu3qpeQCwShBKW2KLQFcRF2REU+wdE/
f7d3zyhlP4adIB9+60dKGS96VHZs+PXbm0obuNT7O2B8V7eAqMKCvCSN4ZOXyLTt2bIpen0mkeSP
8Sc2bKyCrBFUXC841dBce0PqDtilu7RAikUZGYq1Et1GOa29EmccgGckoh9DT+xWN7a1q+Ywnwih
VsBgJOcNtZiUjU8sWjqeLKm/lRPk8qAqOLPuz7wPhRNQBIAiIlWYatKoQ5eXbSv3mHep05jmvjyW
qyPyyMgwI1dKbi+KiVIulJmsfx+afRZCY+J/x54ctSoqhKRvcdSAJYR41Ey9MVqq7cRnhAdpt/oK
ZOSSFyrxUhSXbZp3NiA7FAiwKygmEGDJKbofE+OoalirDMbJOGcFCVGEJaB8gTqpL6dTvEHLYCry
VnloLAEInCGfmo6S0g8wdbaGYhpGpUOxGEL0xq0zkRz2tK3BZAgrgr2n+TaSeTjvDQS3x48r22hv
4/pNP2R3W9e2aapvt2COR/Za3kAW0Pk6+NbnHCD0jD3+Y6Umt6OOCqlTRrpSKODk1/fY3EmZCZab
xW/FUvvz5xy9/cFLcOPWiLzi6BsqrYCbgWPM7oPX1eqkJKiasedS7P9im/7u4eTeLJLYV8oBX0ZZ
5OgOx+DdP4IdsW3OzhwP419s8d/BJjdljBAq5CEG0+EVvsEhS+zdkYQ1SXFJ45XlLbGhJ1D9kGYU
eSLrAkqnyGWOfTk76emzX7O5kIy4NKvNKl3SVmlgG4FWfkN3ao7MXNHZ0SYvfyByrFyF4vfm9/pO
XCOTQvXdmvV7aiDKnnkBnsWAPw7b5NkPikRiilTqIWMEbh2Y89AEo4qByj7Bw7dcHCnZGUjHewSp
N/gdh+QVOOxmNe9/UwPwT6P8d78nr3/LZ1Jc0nVGfeMmXfZ69T7qJsSNUKwxfhlUo0zT58zx8wf/
P4NOyT5Z6nKep2C5M9Shgbq//PMnt19BnwN3DiSVGSM4d6andB/O55uh9L53dzXE5E0lYkDekAq5
pqhTuSYS8gCg0SPFdy3XVBm7QlAaGCwCwiX6TlLBP0B8zZmDSTOC5XqdLdfgngILk21sHBDj5g+a
UhEDXebAkNrCrL2urSOFBymJCALLUOx7375THBlz3Bo8usnDg6V3SNYPiK6AZxktGGTr22Ai6AKt
lCrrHlBrWSVEtX9fkGcgz+PpmzYeXrhC0tQZ7vgFzIY7KgfOkASF3qkG6sxsd8l/cXH/bvbEsLaQ
UGzlGG+vDrgDkFL/yQJi/xi3qEYSdq9UKgaIg/6F1s55SEDlBoNm1tH+lzDi71dMjOioBmzZJTgD
O+kP1akEeRjxPEo1IBjDkN8XWHgWzD+8ut+R5wPEM1TKgncD+pagA/p4Rf06erdSwtb9LQi0zbUy
Nmgc8oqSy2h5S0BhyA3/gtYFX/CB0FvjNHffZi75lDzkNWyEpn0wN2DzfTs9yQvIK2uXvOCcQS0g
eZ25c8/D+r9+x5Q3lGVy11eS0p9pTa/wlW3Nc6hTSX80vEBLxCOFUU4emkD+vvLP2MM/jvbEsFaL
iC/FDuaMjivSdOcqXl+vwRHe5hGWVdGZkOyb2xqN6yBVZ0NKeudojnF7Baq7b1fgddDSim/wsaoJ
QAfv/vsnzi7NxOLmUuR3UoClKZGAXImnb7kVqkMZaX9a7ZUD6ARZN32WSPEU7vi7JVMWkaoqaaxw
328O9Iu+9Qot8QjiAhVQLVG5QWx+j5wrqkBnZjxz/KbsodZd1Gkv0OMHujTYlkdF36NMCwaTyl+C
OD+D7Mxd9mlD27gvhkaKcP9yFIah8wk6u+wxGrzOuQP3jCj7eOCmDKFe9UbOramfgrnhCdeEG5S6
EUppyLF+yjlM2e+rOfeaSRNLxoZyG2SqAN9hhX5Xd0GjXcYBoiaozgETFBMtSb19d1cQiLU/oTI2
t7xzJ/ibXvtg3kQwGVTRxfIu4JzRwhj0BkpPZ2JVIW6PBlTslG/wfEGl7/e5/0sI+x8rPiUDoSKB
rYYF7k6FLGkLiCYbtdo33t7OiFWQsY2Wr0h0I2TRgF7mpH+Pj7BwMzvwPb9ffCZp4i0Wdd+4bYGv
AJ8iAFSCmpQ3sSVv8M0z/JLa+Tv6zrpn2BqqJUCF8ikneN/kMPnCN2UQL15sHbQWMVS4xX/crW/v
SN5LR1c7oAlHqFUy+R+N8pRCFAhtEyk13Tf74h6u0O8EA4ds17yztloH4S/V9ZhBLuciUGli7pha
7lo2xQVBdHeNtogogKWCR71CKJm9IX2Krnwvoof36LuxDpqXQwwJPdK6VWp1q+7+BTnRjgge+Zyv
45h5p6ctL2O3DdMywLfh/GQbqE8h+QMu4dcXmGxzbui/YBD/ObsydYofbk3s59WijzAYEH4UJqOY
xt3/Af1ljaJGNDWg0A9VXzpwm5lLQw3CL8d12uBS7nhmLGoc14gwoLCFy0Fr9TYgwgAcgKrCQ1Am
N9bB8vUWRqitUebs/9wHTDxAN0yiUG5w7mgXWZn45xa2EgJJzPKjxnWAoPULKCjzkkxz49Lff1jx
ZCHVZRNjXNWmtFUkr+tVYFFHnbxQV3c+ozZ3oCbRs5T5brlI6Guw2VB9WtqsaY1yKfjWcDbmrOHc
/CYxspT2C6ZJqR3abBgDWuiALVEBXIKGDjYdLUH4FPX/8TBNbZ/rJ4xa/N9brqLG30SbwT3tXPRq
3ZCvPIEV0EH0eC5Z8y+Zh7+3Z+LYuVG44Lwer54OJAvlT0g+4MFBCIHORbTUADShGXM5BwrIE8s1
FowAhhCODxAhGPYeMC3Ixp0+6JCD/fzf1lWhJ+vhrDLZGI1oOYjBEjDEWB3aLHAnKNkC4DtGBCB8
kJdzo9Ip/GIalIlNUrks7vCY0ynSwCDbjCRFSRlpIAiHIjqN6vAdGNSZaSiuxHmaOU3PWFiP3tOU
F+gh1aX6MWaN8EindQ13aACmQHrA87DWErwoKpWAsrLM1tGtNUSRK0p9Z5b+n7g0JzAyryqCJIgi
xJ5/Ln1X+22DZs80qbUB1WLH2yOROkSILeFE1BhDmgR1vpDF/Yo3ni6Gxhy390kK5ucXTMwGnzeR
XyjdADgoQ4g86hJt8+Y5bY2v+AN7BScB7NTU0QK9tJBgVP9/FC//abx+fsXEnAy8hPIiEV+B1lDN
aBWajOHvkI73TUUXj/gM4BT3k3KPrqfQwHeoy1Rj8lkN3e944OeppB8iQy9HgqY4GFc/NyTppDjt
BmyISPhdraPHUYEq9BZYjWjypoRSc9SfcEfoPaB5svGx5g+vN5fXbq9iaFtKShLXjsn+9bY4GJzp
YuEWBXr0MQTdN0Ij1aJdYIaS9im4oLqOIalWQ0IKeBehOHO0vqlZv81kcr+aFAR+V20HAF0LYN1o
F+5Eg5GQ6ksmi51KQPiEQEu3qRfauQaqvJMWcOXVUuP9XaQJEFen7feCt5EImQaWaOyTY4stMYI/
MA4LRKekKnBGPMfbIHQFPgv4ybFzLf8THxjCxiv3jr/WQyzyUqIfq4gkLX4Yp+71ZEe6U/dGbBQ7
erpP6Z/GrlafwR3cQ8b8/Y49IXb93FIaIj6YtyLrcg/isjhbMkraF6XtN9agychBUDj7jJJO888f
4QwlKPXtNYvNBt477wR7l7w3n98ikTOm51sO5betmTglAYvq/rgo6dYoB9FuNvBDkcmOtx1Aurng
m2X+aWl/LsDEyFSVl6l1iDOt2rqHzsGb62IX7mUSba9XwACLWlNEfRdD4T3Wc5PriZgDOgze1to2
NkotoFWGgi2t6mOhpUDDAyKuK3SujHc4ABGINPFCR8K0v2MpT9R0SZ9IIEO2D/xAK48JCC1urVGV
RIkMJqSSWQ1BYm9lei5ryPdFem6Bu1CN+lfcg+uRZnBIuXv/ckJdO8doEtJy6F8MtU6KWTZkLsvx
hHKHBVJkmVNE+m9l8sAHfie4zZgM5zxYL3xSewYnmC5Y+xWK7fyTBwhtcEJWUzqS4+KyZpuB9FDL
ZqXn78OyC81c1AM98ta5gCudvP5+glmZHojpgWE5UeQETuQZ5RvTfzjCTZ/1Cp9Ew7llP9WUDLGe
5B9FYkibwtcG1yhKkxmwn3lG6g+3MMPB7JxUhaXSWpW4jJVVa0kkoWeNDeJWQ3EieRVdMMUitdiM
BIpe5FtuYYQt4XV2VRxLjlQDGprSjJi/VzjL6/VxGZ5AR3n3O8LbeB+GS7uT79WmkzQ/100PIIDb
on+X4NkwD1gsD7UWt/w1Yc2gd1pb9kjcmrXkcKFRrzpRE9VVzhpeuFLOsgHjmX91UAZTNc7hDvxp
YcdLxcpNcdWTUHJ4CMWj+BoZQCE1xYhkitVdwxpiFAUaHFVmeUlhZowGPBr1KhjsNoSuXGqoxWXN
nQSWlAMRE0sKXhoBvYsTvV0YOWpmP/iYLA6hrEecXsaODAvksM6o8V9omsRdR18bZR0WHuLPjHDx
FHADRm0RaIvUGN/at7ZAPg7EF58zGcUsuJccxMnQ6gVd4m38nLOrekFG+VJU299PxRNAAsUsENSV
eEWitfmTlzvhXSbMWuTUdcoShTrGuX/tCX9EYIMwH2l8+4TOELl18nTKSZ6jSD8Bg36OP3mzPZbP
qpaniW3EGzvVJeVNXEUGAgGC/Kz1eqtaAtgrth0OxYFRSk5odO8al9+X4akDw6ImCq+2KKrK9+V+
uBtqr9RJLI/Uj6vew3Nr4gaX63rXvtZ2JOhwo/zAdDOT2bu2EUJOGk0Kbby/imBJCck3uZbm2n9T
O4bLysgqCMycyMpTcC5p80GQcgQNEdGvoLQg6DwfoVoEV6ZCZfl/kdf6Od7EyGetzBalgvFW3KFE
Wh2JPQjG/Hm1jPbLAOIzk8h5EqH8HG9y+soIXWQz6j6jPATU8N3bkvyJM0fSje50ushr5vjZzQWd
9O+cmsHHNZ2cuDJ184iha3oRCd4xyo0Gb5U2eYOsXWmstwDcUIE6i19/o1O/DTyJPPlebMc8wmQB
nwjaW6tLljRg/E2P0kj4RgS9sSgQCoYC8qdI4H6joVWH7b7FZKtVuwKI6Gf2evjCK/YC0nxAwESo
EWAgBYLiSfMTH376/P1qPEm2/dyjybsmpjXTpTTxdEWUXhBvheZwZ0Q3EJHiIRcMFGJmwGfvFMd+
F7yp6DD+XUj4cBeHKq9b1Wdpdm/VQzsIkBvSnaIJgTCCzKX7MegZaBva7HF8UpuPqT6MPDmOclKH
oxpi5Ab1K1fE6SZgLgJy75qWB6O9COCtmSD9SfXMzzEnx7HJE3ZoSoyJxnfK5Z6heQAPgajWPqJa
YNgjSxuaYLHQ7rqGQxsAKseGSAbqHqvdyR5WX5GJyA5Q7IxJfObvcbyisix+ktlpzpnN4jBsyrw/
D4fiAo04NIyTLeXj9Ptmz40ycavbmuujsMYoteltka127WDpafKcr/z0SD1Mhv7+w5EqkrzypATD
cFQDqtgElmfxzhaaEjQy/31K32y/f9zzh8EmRjTqkMKr3IyihYudZ59l4PnJGZnh38eZW7rJYS0T
JVU6j26QFbyn+h8U8JLykmv/2yiT4ykHiijJdDLcZtEA+/QIc+J2N25mh55bmYdFmxjHqs9aJlYw
TgOldF9TB6ik2QPCqeiz15JrBfdnu2a/JHtYo1ehj3BX3f8+U5buy2/7NjF0nO+G+RhhQUWfKBuZ
pOYCxhj1MqkdnWNjWKG/wcyQNHz+bUi6xw/nUuAzj3GL7+NfaaHp7hU9t43sBH96ZnYzp2UKSfRj
yXmliPUtSghEJ1pl5hQgS2eOC+qcnk0JQuMKqgBk/JgcmLiPuJbvImS4DMbJl8xFNuXXwPaOYO0t
SG7Csd5JDmoVXlPds5mYcI73DtYOQsHiqCgaLH4sGoEElD26lGZmi6fiK1xmRrZid+GyunBOa2bG
4KixJhwKQ1+YMmpsJKMGM7DXOaPciabraynokGe8sIfGEIA8ZC+inQd6kkIbsTFyXdznentlPy5p
beB1cR3VLN5C82NfaP0JraWMyGLRHM7dx7vWJ+NScVqOgGXoWoLRbboX2Sxgr3rimq6OgKJf1SvP
CtaVzmoZKhsLvT8W+jsVrXmpiXIOAODYldmYiBbEQ7L07WTZ4pj3pDNHYITSHdGCcorOHNSd38vj
oFe6aKSr0eF9jTNVp74IH+k233qKjSACkYQxIpbwddHJL5xnhO/CdVjX2w69MPRszaAbfPDpNmD2
d5yeHnMn2XUrcUEWtyJCI6VmWaK8nkdc7pnjrSG51W+6c7jibMSesVPtBTPejl8s6lm4VbdanJWj
eh7zmeP//Yb84/gLKkrleJbl2O+z9HD8a0lK1LAMKI2KNbE7Q6DxpZ6LBpqjjhoi4z+gUa9KQVPN
bjMoRmj6O+UcrxrAXq4WaMW6f+kjIy1QcZ3pqA5OCbfDK7UaXk+FqYAxShKFZOZLkmil026yBQSa
V2i4E1u/X+QngpN4xR9mMnlgxqYIhIrO5Lr48OwCGMZ1XLYKUd77NboCsaVe7kfw/pkPCcojvubf
oHykerRGIzJ6W9BZp9yKqia2O64weqAnPSm3ihm/eeZsfR79mN+WffJAJUKb8r6y6M6S434VR06r
9/iOwEAZOSq3JFJbPpHs0ejWpVNvunki9VMbIXJgYgIsYURpYiOKLEsB0+IDBg24gXpl190mOqhm
tu3PR4XkFcn2wjpcvaSagBwUalI+f9+v77zAP5bg4Qsmz00Qla3SiW4HBkBwkQxxiYZuLKk27Ykx
0qX75i8XZmolKUHfBsmJsFHQ7igMcEuMbBvvcSwPgDEsmIa8ge/ukdeKI8XePyZn/pK/++8gEjPL
yEIHKEfMscPy1tdpxeseQuHvxVKOyQu0dvbq2jVSKzLDTXIPrRxoFq6uE3DIZQ9E2iLqr+xZLYun
b8HD5CcPXcZEEZflWP5OG4yCXMXlpTFkk7d9XdVClOyjX4Lhaf0LUZYuxIIKHWcCrIjFXtnOJXef
AgDcw8dMn8AyKxulwE500CZpDpyRQhqEuSRgLI9aucVZ2Cuo1n7niHcqyVrWbi+B2QHgS3SIrbsz
79dz5+3v50wz6mWZtX1XYW0A7a47aySWail2Aomm30/gc2/jYSDqGjzYPo4PxnYRYt6rzuDXhdNs
fRNg+pIjkV4ecuf0+3jCzJ2bJtEblZGqtsTElIN7YL7SdQdt6+0lJO+t8RLB4YmxwsdR7xF5wtV/
g4tsILnPfgFhJzUsVIMm5KXlaawzmIzZoORA1L7mqDn06P3jXkoST6vpGIH5BgweVqVH41+BKbEq
nONa6urj1pyzGVfz+cr/HYObZGdYvgoXKY8xWLN2ceuPQ6o1qYZSAIaEje4iJWHnM4M+vXIPY052
my/SSMxrjCmS9rxAUiSGknzuRObvu8w+dSgfxqGn4GH9ZGhOC32LXS7NxnkTwNDAmdJlaLzNWFBq
IH/ZqO9098NAmewJatHQjbKKrYAGFIOuzEyGo8/Ab2MIPyfjJqraxvQubtRVYblLYLxehuRB95IC
v/e0bAMv9t0FPKBlCoGMlZsbELIF7ZHzUAmGTCeZ28d/WWBVQedeEZI8wsRcjQulGYUID32C2+JB
1lU0BFLHkIn3dGYGnJ0bbEozF4eqycXY68/szt8322aDul5YCIis6HMcx+eGT/rPxKbxfpvJhdIO
GCtfsrpghHpMsnOt5dacCNrzq/B3oMkRjYOFBAEVDBRBFHpEO5FWK2BK5OXMVXhq8GSek+FaAtf9
5lg+nFDRi8UoEgTqZHh2dcycTIPScnPOndI6zIz1FFN8GGtyKrp2WLBdKNKxBqNfNlZ0cHUYTbKw
MrN/8R3aPWBmzJn5Tc0YKrXSPOEwPxGdpeplpXnGR6PTUqSvubGe30RZkmn1LmDyKTweuvwQx/CY
znVAkAdGFzNkijhtPKtmZbEMpDsjB5HQifH0QSXJstYWS+U+EHc7HHNtcZv7oGdniGcFKHEprIBc
5QT7qDPZD6Ix7s/8B5JIpMaThBSQOSc9hRjkiQl6HGjiqQa5InFch4FKPcW9kFes3ljKRRoMHrpL
qK3eDZtqU22D7XBo9cjwnPsYkOIoXjmt23ZGtPJ36n1BIom0S2aD4LZBgX609nf8q4vo5E1ZANkU
CoK/mxTf/e5raPiEJmMUlgBGNY++fyoIDJXmHgI7MBJA1LIPMI4vSYSqj5aUBrfvdPHSv0NtwVBv
xQn6R4hVDyVa88BNqsFmQlNGJqOGMUfz1XoT3Yo1s/JSuBrsZnBJuhU+vNtAQnv8conwCv/D0+oD
YtHoFv6JTt5NWjH3mfNLn9mpdefRj4FHrlRWwaL5ad0h0T+kqhICbiE5APBQl+BgvJTI2v4+0FMP
83Eg/udA6EPLFJ6AgUpTeZMs3hQuIqcHdrlH4I8g01oYHlaVd/Jt+54es2W0HJC958xMHw24Y6dw
5UOK+fevehr7Pn7V5HETxqoYQx5f1RmiCT4I+rK9ix+MoZqR7WE5bmIGVCKBIS7vI1JM4G295Ogk
5iMmd8EP9patIZiFKSBQ466qI0DNvdDzVQqNhxcqpynvAxORMNICHWDr37/+6WvBiyI6w4hQj0fg
+3NNF3FfhYzXdEB5RnQQAeVDq7BayJHNrNMThhUo/xKH5KQgyKD3T25gmTKhG4pldx7Rzk3dNRdW
r7TFdrGNUPg6HhaoirA5R9Aaa1x5b/VrgLrOSOuN0BZsjiHqnglhjGCDwUouwBKY8YOe0jAev28S
SZY5DrIStx163A3aHfyWzIo2H53uaRH0F15/X3coXDy9Ng/rMQnefF4RFkFOT7OeL3tTPDFWshJ3
mc2e/A17y4BtSceFyR0YRzpQ/R3XYnxNbEjx1Qxa8YVSPaNmNR8BP4mXAg26CIMaLRSPoah2tQDG
W5pqq0lvmQ32v7AtIaLmgHfrlLq45I6M1ZrFBdW3C1JoARqE+/u+0fAijCcfv1gr2iInLWsyb/ye
RYllh5rh7mvEqZYhPBxHpvfVAgSsSODU97TSfD0wkPrfqydl476kV2H7JZilNr7EjmeGcAsUFB8x
moBGW0vWBPj3IVk4cjq7jWAWx1XhiGb1XvpGBSfsXXpzazMi/ElCfesBAOLaX4LCILyFS/el/hg/
ZFYXd+E6M2pkdV3N3wDX9oleGKo+IME86IL5Ga75D3/NDHrhau6ggz7YoXtjqPGfaaqVIZFelA2g
PZ64MCeefYeuEmwI+MhfSqfzlQ38Mj8ndr6vWVKfms5IF1q+k21BG8GOKzTBYQyklpfBEb9mP9SG
eBdu471GdxjrA4pwfQdnR97Dakev7J5fVg4gUK0GYoCf9WSLcE3rzXp9HldvMYqx0KUdx45PIO6d
WJZqxHcfzxS7zrblOniPvmqQONAWFwnH4l0B0qmaC7zekhVBDcQQ96LO7xoAAZVlAu0AU5RFj2gG
zLQA/1djBJdxhxMyWJzV6ywa4PIfLKQ7M01KtQwPVL4cdc+hHI101TooUooAKeFZwznKjBG0zJEs
DHcZAIftLpJV6u1NBGusfX2TDBDXRLx8qamiPWJwH6wen1ZonKZY7EerF5hWZQmaeG1NeV2scJp8
q3JEfUCNSAkWoWK4L7LO3lzgumCVSDpjee+MxR0EKwnQ/2YkKFTH3gBf5JxOU7bSdrCA5BB2dd74
1gLKfKXuvvQfI7jAJ5zqDrCLI5vYKlOxgL4cI4QekZM4sl0ugy2WUTwJG+HIQXRn0BfperFerLCO
daOJO5z0lW+Nn8ndxy3p9RjntAuJupWWue2hHtPD6nhG7WrCMr+LKPjgloCF8J0wbSfBch1G85cZ
4ME1ZqPanMWTgCGNNmBFgBOu2BArjjyBjk6ep9GUHElr3havnHYVjt3BfcEf2WAuO+bIJXDUNHFZ
m/GyczUYBAtCQThL+N61sKHmQXDSPdy57R0I+QGkH/iR+AF6IQnhWKwKTKW/uRpqyShjqg6Jv1Rh
PCrCANnvgY+t47O841lgYhWkB7GjEADkYQcrozNgpTcsMg2dQdF9F3binmkdHvl9jBOUrmEwBOuN
tUEmfOesCH7zobyWGSkDUq8VJ0EQ/r7YNQOETIQDu2O2/Q03kO4WTsW7e+iQGXrHprUfbq7RDc00
UzhI1oAtr1cZmhqEer0682ZvsqdwySAF4P0Bb7/WuwNj5Y2WxERBBHL1zxjPajRp61tvAL82Kp79
1T049majKVq6aaDKzFgq1DyxuZsMs8uXvhajmfqoiziOlHsILco/OE1osErNq3oMd5DJRBL3dQHa
J1CFXQUipMVBFXQbHNwlStFBYwp3hQbbdRFxmQInOIwKDrAG9G1XL5FsaLoXpDG8UYt9g71mioal
CZCdwEbhmGr03meIvANDPI7Iq9TLBAAyPWFYABB/v0pfrzMSNxoyPlyrJ/j5IB34K4oZ39krfosZ
DAWVFFfvotrCsbkrOFzVqlJu7S2vKa9URo6kN+UPb7uwk1Vyl29qZkZwi5Qro9cWRwKXjBfegObq
RtniD3Sw12fvrp6VbYhr2uAFCpf9XgUHS4CZVhz5O3KVgUic+OvgVF+9fvRAXJS0Xk/RAWUA+lfh
PHHO4sPH08RiHZH5I/w2w2UcsZkJmqTUOEH3RMs+WKtYfyAEXzVvzIuEopDxk7Owx8vEbqzgAOAV
+Ruz3XcXHitc3z2ckxFVDQIsprdlwEHMrHIVaDWcK0lPcOcl+goWOLnoVOP0Zrwv94XTvQSH7CXV
4Tk6ySVc+2vJWnmABJFI2HdbDoViDs0KIfA7iKvQjGCDndje7kcbIqgstO3vcYD/CvE7e7RHSBGw
mvfS8UTklhG40Bt4c5v4FTDUeBQ3oyO/RGvmo3dkbWFkvsNEVtNTeuQQ7+uThC6ICMt5wsVW+5mV
Wt0Y0WAPhRngAqOjdEh6Xh9SvWfM/FbmSEEUvJXnxA/AW9Pwp3LJSHni81DMyj+HXpdiO66XQ4N7
DzvprUqIYVtMScKzZ2dOmBMPJ6rc1NWSZ/YSs5FGOwH4Gtk1YAK8+7vx1u/8ZXIZSrRXia94LKWt
fFO24lJdC2+VowvbEVa9WoUoqoN8RmswOj4XC3ihkWuPoppP5NiMl89ary7oeieCM4hUm4FGLQke
IHD4kLcp/8g332lglzzBRJZYAEhffUlwkcslwtLqC8po6qm9ijsAM7Zss7Z8p9ei15k3EJfTdXQR
T5wFGx6bOAQGUrw7GEUMLlnJttU5azh0zuJEX+cBHdBLkBfx+9dyKSG0VvRWO5agIrMkQan9lfkj
1gRbGQkkbE2uPXO1zlPrXG2ZyjwIgI9Dw2O1cb9YdQ5XksIo7OTOlFoB/Z9hhQce/wS7piYScuoy
+JWaeBaXzd1/ge1utM7XGodfqvt8478hBbeGE2YNjjfuvERvvsZrmlEDBtx22a4DkC0TAy+LjeeG
95ArV9aq0b4KUCO7SftEIAowMhinUu9vtVl0erl2LdnGlSxP8FmTPzLCTxjNei1YPWRkWH1IrPS6
sFWa3Yj0OIUSgOKky+8/hzZe/4+zM1ly1uqy9r3U+CdCtIJBTehR36ZSOSFS2SBAIBCika6+Hl5H
lbPkLCviH3wOf7ZfHTics5u1114bgv+o/zLhe6Naymowi6+mgOTicXEnH18QAoxuVm86G5eeuVm9
GqKS7Mu4IcgKBOTC5uy3S4VGhdV9cXGH60Ti6x2Da23Wo3B6wQfIFEzC4OQO3aaBkwll3umiXsYD
I+rdmZgROy3hF8mjM1i1nJMbHjYj/LktKN6acmbJEx7eiab3VTfS1wV4dmnJ7oUy3N1pNq13triQ
XljTw8VN2zbjG19z3eyo+Y67xJLoWbCPH2Jhx2MGtcOwsrrl3Ru0CI5foIm650AcBeLkPskpTA5X
5OHoe0qLLhxfKPpy5LdKX9DMA+FVZNoXtVma1c6xlfqqH08L3qxPPfseCbgGjtL/cUrJF0tEsGXc
4cH5YgxphIr40bhMUIMxe/aGq/St8aNtn7N2lGm0seAls84iQ9yfdmFhCisK0sV6iDJTEeDmWhRv
+uCQLJIpI6aC13Ml/GEgM4jnEiT7xB4m1mmd26obr1QiQCzK6rRobHzv9GobslVsJPCIxG4Btko0
l/zcD91kd369jE9jQB/9aBrbBnIIIZ5Ts+RLuhp+yKAW8VszjqaRd3y5fGtkErW1w7itrwTU+yyZ
JVSmNStPrZL5qr7+lTrxG7WQ1eGeWsX6tCe63+Wusv28MBr9AmFAei/7lGFa74V3or2Csnrnp6lZ
zM+cjc/TIg9OweXVWF8R+j8vy2W3vn6GXGNcqaPZ3fKL0Jdz3J+V+/hoKY7s9173rTNrPk41k0gj
sB63r4ZN3N8ncIP5A1zg7mNoZ4eKZACCu01BPLGpi5MnEWG4MWb/uCZt/8SKApmKUGkbwp7rZGi+
REgA9mmQvtRGRwpseqDZ2uTqQy85U2URLH2iB/EyHRXMwzHc40cXnBZDPx0lRzIyXbOEKy0U59Rh
YlRpHuh5RONqEu2ywslfjXakc7T2ygrxCWl6HmuzZHL/IK7ys5Fo6zM9tHIvH9121S47GHthok1z
soLezJHAbcMFt7zi7vTPVfjEKaQ1xMd+PKIWtygW9wnnbqGafMjOpBjdpwehXez0SdybO3arj+8p
0hlOOum+tdejf/R1dlMAFiC/jK1mUzO+NidLcNLR3T8T9oV2PpY2ylqZR160BQnLOa9dQGSTB62l
4glpehlLJ+fskKFAAre1WUUGSgCgkbYOnPuEDqJk1DP5pdGdSNswB6PzTHjtAu1bf6mW5xUpSsnF
Glgvxidkj55iMr4fDumsgv8STRUbowBQxsgPOBN8h5y75+ewsOcV3XkiuZAy61NPuCpjPllwnJf8
856KQL+KJ7wM9iANwXAZB/A+2Pt5OlEdY3Y9xFuMzjib6d4lSH15jCciIk2ZXjx4TTeLDOPU3tmV
1pN9ciTzvBQPVDfIiLExd7qnBk7mnNbnaUaEV466yTVIWjJJQsSxuCPkBwPJXWJM8EDBudJ6QpvJ
9utkyyQZKfZEXaYM+wSTyabi2KCwew9EP9GhGggYieu4O8Rd/4UdTqCIPYX03DhncgyFwvaKsCBQ
TXVRY1IlKxu1innDkOlLRsu7wirh8a6TyhFADG4OF9bRAn0y3NLGQFJWuR0iGY1fAo7q3tV+WQoe
u68t05nGiaOo54ajChF4iRa5oz0EF5C5O924r713Pic+3vZpPaaPqjpFHt1OdlqgOt0o3uSzZtVR
Lwgnt33s1W42KWPgrgtjWwzGWWZuFVxGtKiPVa9C4FKyT6PMvTviSPaqj4ToJLiQq/OirXknmdgU
zo3TjlauNOZXB4vjCwZF3xgoqdt633YV6LMisdc9rSR71eYXQv2TN9oX6KrfCAguyE5E1sSw8p1i
X5xkprCaRhKz0sanUTeT6O2IEOoQLVpgpoMB1Jr0o5nBadBlKz7a0eIUWwoJ82ZAh4XI5hNTH+0z
uRG2tPZwZsBqZaBx3pR1u2gIjMJF1Jj0w1R2HJu3OUHr2JgVu9uiAfTq92LSmWQbfSwgcTCPszI4
2/FC+VCX4dFUK1P5HEL7mRqzu19tQzgK/AyDOklz+xiX1j3vDb+7iLaxBQhK1f1KfUYxFTpU7HDT
rYSt6sk089ALxjtX+2iIh5U+86NFfw79EVJwHXXgquRSntITOidpUE86S7E5ZBxI0keQ8hd13mGl
dVBzadR9QPZaVVY5jd6INKppf18Wd9ZvzHDDCDNx1oybQ/QlGHYY1Fs80KuOEdRGhculoXtiYIaT
8gOQ3alcDWtakjzELy3nt/SIfgxH9sB1Fw3CRH8ITSjDfg/cK+2IlS98fiOMO8n9+3I4lacajeQD
TtJ3uZvt5OnQG3q4bc8w8ODZisxiSk5gif70hmU4e9pi81oyXWdoHo7zy65neRWOstEm8uy2Hzr3
mTwFqiWQqGbqWN61K8XKZieiub9yxcg8aIuYXbnbCNfJdsK+0W/jCr64H4CGvLUk16JPlcPXArym
6ImjMqg32eY+ioKht0XPXzadaANW5Kq9pnk2BtYy9yXYQm0TGjiFlztHv3k5cowazk3oRnzfbKtf
7eHsjGFBTnCB+XObzZC6QWMiBdGxg/FW9E9uR6ghw08ft25Pa5M2sofRs/Kx8YbOc+Z94S+xst2m
A+7cYkpEP8V8RaSlfWl0OFPMxorOZnWyMi7rWj1aOgEX4b0ZIwo6kgnNX+AazU9ORUzsSuY54Hi3
H3dcrqONRWiKw+nQauECbXTJEt/qj8G8ej1PuuVgce55oYgv6P2PzSNuaGt/aIsLZ2mr2zojzWpb
ctVlSaenupCoFFMfHsNkS3dwSWN7aGvjm91ZrWh+zbtVu5AgV0ME+ogn13H6VezqBGdXAivQLeUp
CMiF7q3AyqleA9fWCEZ71YkmMtNn/vIkNZjZ627Rf8bUCyH8GV6yQm+XXQCkGzKkgcDGgWXA/WHA
4/LkFCvJFUcS/6nqpFz3nH6x19N7CxDy0r0c2QD99eZ2IzhisxJykIhSbfMSsp0cusIKfXiHU52T
prvsfvwWjxi1NGsmmnVy4ynJwHGdo4Z4mtdTqIroFQR6QGzKv1rpQbodOkNnkPCX+1KjZe2zbK2v
aKoHsNX8MrWTebYk6CCPhfE0T6cSMWZbmJgQ4WJJn8XNNrZxYCxFuqBeNSyybN2nshMtZEf9Ovqi
FQd9nHykoTW2tAUNX8PTtBOt9EvjFlVgRhUxTuNf/KGVecAghOKRKcgQj4qDuLqOhtMskMl47I8+
mujLYqnHWapk8748wR79aIiBr9Pw9bxQRyk3LeNu1tNkTSFgDTNSm9N/NYoWgldzyd5Oy2J75WtB
c8SEdWwdH9YXx9mUTcDmvp/sjuhkM7DSl5zMqrOF9V+4eO2ojI7uDY544AxDYc2W4b7aaovhrPOL
Nejc0EwOA5DPVYRXTB0ZCcqe1FsQvpmvJVU5L/TIahiB6oPSkJtH+NnxOeX+3INiDmC8rrfFEY3g
yhpSfPOp+gFMhMGFcJv3shNIhKlVA3woC9rdLPKAUbip9sUFn/8RbxWq9u+3cW6NcnjaOAjjHT79
Jp0ILyXI/kxfRFPsnIeBBLHWJ0llnXYXNjaQ9vLsSvfJdGMgjkkeRbQSRnaLgPtxNNJwgUhoU5Ck
RifRaXmixASuYerz3rcJQbXr+P1P0HJwEccYQU4N5xLP2RPK+t1VFrHV4lRvc2MKRdbO+PvavY7i
6Xkq+6KdrUjH3pK5MbvswHzBCoFqfJUiK1nf1TRWBpZ98IEjz920xQxWr5yClUgIAtI61/AGh87X
P2+LbhlPGg7bpaePY0NGRyoFqaWZ/cUBMV6Nok8JmHNo39fhVjb9gXt6qV97N5na+5i9Lsb3WcVH
9yTqp63vU1LbSOsrOTzQ0T7CGCnzmvPnCdNq0v+qgAYo7NP7VIestsBX29nk+NK7EmPKS1OhO9E0
doWNW9uKjbky6JvdAgEqCyko7TsMX8XMfW0tTOuJZJ9pztwN98UZyz4YfebT41TjIQTSipt1R3Ou
cd6Tt2p9ncrWorTPBj2Pd8bopRSdTuSEfVaojEMMaRkULzd6Z7zbPE8Im7jWfjXt/MtBS7x4ewUg
m4R+iZEcouDXm8aMzupyZ2yET5VwTiUHtob72HY6BImSvpgs2NuaGMokmMg4KnBbR+HHBfOrzdJd
NWqX2vbiRlcidhB67HmxHS6yQ7wbTvRZPs3WVWph0Je6KS8VkoC7Zhtv9esd7nTr3uh/jdzWNpa1
K63TIKTT++Slh9yjQ1INVFucS0thPNwAlhh2Mr54RgAsKXjDyW0lLkRKMzPlYuUCOdjNP7uSrX43
TuuSVf/xJxAKe9pl6AhuQcGBWK6YJiMjuHpUvT/vkKqvHhjtRFzrW4BMGu530Tpd52+Xt/T1/tI5
tVu5JzYyd+v9OaH0jnX3ocT1Li1/F0eN1QzpW2x5h7Ot+O8Xhxq9hkkn4Coc6ePCnYvJherpcS0l
njHThYCWQv7zyMrmkJjy2o5J972CP5VO09Ic4kUNrAAY5CjDMMc0k7Cw1x6M1kpUO/d6IOLSZwH2
3Rfgat7cYqa5EpxF86/rnk7CtbyMuPQhsX9NMgWR+oLFNWbRqFjfD9n26sMrohhkc1JsYdTfiIF9
3gu4er44WUN/+25uOxE5CI11owvyztzO1M5cOiNng4/ryVbmwpT+VRPWVWy/V5OcarDc9rXF9KDT
aiOS/Uhuf0rrXThbc3BmtUsg6Z+2x6mMRz4YfaRdw6c9UD/d4ntKs95BSEfrQF2UB5H4c2U0Dguc
U2vYd0Jps3oXr2+7o2aBMEaqN2wC4dPY0FbnFl49VqX1HfhZe5M5Ga0/4GVEN5IcamwhB8gbLpQZ
Gb2y0nNfomrKx18cp11CMfOV9BFJTcNXa4cEG1BMmrIcHXYCiWdKc65Zzq+WOtLnl29I+r0QAZUI
Pz5oKyPgEJoKcNrRGnwYnugMmH8BzsfeW8OMC39xiozjkxEZG6PLqM7NI+LKrU8ibGpk/d6Ay3Dx
UrRaur7WVSyv2wuY9G7LpxB5YmIWogpjREvq2EAr4TjKPXkxIOMSbeNQLDq7tY5ebOf87FY/NG/1
4vyp4oQ/BRxMNZjdwUuO5NzyRm639WXZRt4w9Zvz0QxvUOf3+okWgGtpRVdHObnl0blU0CVnuUiX
keA0gyAKKe7aquhJCUnI0B6c53XtnYWREk6V8/x4GgnnGaLHseF153EpjORoCmlFANZNR5LihMbc
OM9CnFpFt611ASrJ+nxMeiVEBJOrXkO/3g+oTs8vdRSUGkIY/EoUxJVTiS9pPpdStxxuw6HXAPOB
tvUeLtyrlBM5a4KpUSqdxmAY1AJGqadvhJd7AdZiEFCj+UvGdllL5wk5t3yolrfp2cMyC7MeEiQE
rD8SqFwrj8h/Fi2zN+BxhmRria3u6lnxedw3wW1KYD6mB94BPZU6sp1BQAMInd+NJa5qN9q0H/zV
+4qnoFRL4HwKgYNAfctqzLhuU1XwruMhVI7r9+mlAJ6KvsDW35LXE+AJZJ3vlmjqZJauaGUTyc16
23B0NO6c+nL1aIYWElMhuAB928fu9U0/FMvkzUjMEgxgoW6Mib6Cv2O4CQjjMnqtN80yGQlUkYVx
RQMVZ654q9dH0BOSPUILwpO71aVBendvADNVoHyI6NCp7hVhgNqqXhVbsKoviOy7rnAu46GzH5jx
GutGZnb1YQ3ATOmwDNm8d0LQhV2mS0A/WYdQykWF1Gj1FvftPgRpZCDk9WnQLSubsJnEfqTNDZUM
RQsiyB1AKSwgT08vX7EPbuZex9zS4O71SEPvGNpxQQyR0iIaGB5FOEgM5+9TAF5i46i+M/fqDQ7R
nEKEff0gMZJMqbYu3/hRCiKcbLpcLiMsEKniAp55Mi7nXKKEyFwyCb+rYI8YACiV+R4TNgg2wTbe
rnci3LZpPu35QVcsL2Avxhl/WvgpA8VAkBx5cWT2d58SAOBbwginrpvdtppHst2RFt1XJ56aXBVi
/bb7Y9MFkpHM/KypoSa2ERTTco7Xu7x13mBCW8DY2CNVE64GWAON+8/YxdNYCqItRwsHpPiXKX0w
wz2ezzJMYFrzRd6ftpwEaYWJa/ahw2GJcR65h7k899SY2teJnk6wFi/UaIjgtMzMt+1uHDpUM3vb
kc4punhtO0l3tQ+M2FsT7B9MsuM0PlwBpaWRAWaV0dqQAwydNeBRM4FehTd5I+QtuY3kvmf7Ko5v
ulvt1H2tvrXIN+ibCqzjlgfnxjXUhUAGEo2kPEhunlIvvoXWShX/1nB2LZ3qf+uLtX2NrIqGnsS9
kW8JlqHaiWaL8mt3XzaGowCx0UgO/4E8QrIiavUptuGjbmanNzmF8mE2rTO4eJVgKdp0UFkFlQ11
TZuH2vqNYnZRcFGo7ywrw1Uq69pOK20aM9gxsZOvtnCoccAKSbjpUB7b0aWlHOSeeFAK7NKsjsxr
O+pCv4DgXbuXeJyFFjFxj2WeprFLWGfsh/ty1+zb5WmCmN1qiLV/A5n/UJZ30RQHLm6Gyn92W0mS
f0Hg4rw9NTTDjbQCCknNsLrGSVVPB7hCOeOKFoeVls5gd512XvoJWmqfZjgLogOcDQFcMk2mclCC
2dKJ56kbqCxN/7h20wSnr2guHUouMG87OORTYZNbx3EfBuIt6axLLCQMyU2+1EVl2NI0+1bnDfW+
1+HaQHGXtwqtorX4wtWwr2DFoY1f7ccyNksis9aUcLcLNbh/tiMAQ45FAJZLzmp2Z/c0xdMcl8ai
8vPX+5r6s+go+qbd3XaoHA0mmSuNv+M14LW6L32KEGbriXZL3183F2vuV5M4ZbJpdTdaD/xbwEWj
Y/8+P0PkEfZgunhmLi8jfY9TFU+uclSp1k+NhbC4TEtUlZR5HzNTVeUiVH60E1zBvqZ2/0wK5G5X
QS6GkHVbjcVAmkF/CO8mnzg+KLOTV2KRKf4dwNz/neH1qySCPJQYdyprBj2UD8y66DLIu2PYtb2s
z1Z7q/wbJasKZFoLuhU1ob7mvdConlbjZwMuxF/ZrqhMqANmPYjDwUNnRHsrQv2qwbW7AXtDa0La
cH8xoR49ecffujxkWvsNGPS6Khr9c3y8r+I8qv7zP8T/pxTNUWrCqCXLBnHSXpT3aCyaH7t8dv48
LzKMHSjQ4ma+PFm337t/UE5/rPuwt7kUJ9dYZ10QLysHbbIm/eB5avP24OliPYHzcTFlQBOLJGqD
gTR8IC7mR1EwBOTIEEy6wjbl5o0NZzf56LHToxM6T96tZ7H+YzkJejbzzlCdGz5Q0CPEqpW6gg4O
zEBtAZkdJj/cbMmGSTJ/1hUuPllNfzgp57zM0iKX+p2kWDE6Mc4c0iWALUm0G6+f9QzIym+fDm2G
/349/eHIXMu2kgWZ12uheRw/JYrhENGj7wSOVg+svMa+4cZ+52pv0EQmTWWnN/uWEHLPbg6+sZlS
heuJ2W4BaV0sHY1oepqOFgrcNXlMQ8nAKiiAYP4d2RZeT7LZvoHU3CVeL/apRk/Aw6bNznAW6Ugj
oli0FTUZKAEVZAEqp2a4qEwJxjeEN7cJVN84RA7oqEjPQfMnPwPoOVOepu6w6xiZO9jm85jmdvjd
ig0ip9sXvyeIyOM4M0/71Gl8wwndBt2FOsj2RmdBm5ikk4i6NTyPj/KNQbppIJK23sisBCKTxqJu
8kVTMRESzaQrEHMntgwoDpM7wHFoNjOaO0fDBSISB9jExGsA1SDcdXCfnpbxuvBKzCkFt3wLHGZV
YPcUGjywsiGZ350nIPr4KO0+DSUqkltSkgo2KZWHdGNc/kDfOmH3tS/LIFZn7LWQFC+GG7Rm2u9K
eRWd3MlHAxyVTLY9sCOA7G5Z+HJfwjb5Z18njwx7CgTuQmrrwxralQdg4yNhqpCihgt+3P/qKIV/
6HMdcDZ2elj7RjKZ2QX9qsYm9/D1kvlegM22RM/EdCRu+qrwxC+BUEcIsvmNDFkYgRtyYnPr5rVL
ztJgJu+rg4gcHXmQA9VkPhjf4PocPfnzTFgUro4eDq/2ewzB8IcQ/lhtKvm9Ll+vj0A/K8pePLu2
Gi5uh8FY84tl99X/gjRTVpGdo7HtPuNjq7+xgn9ejwfLJivhVThV3MebFXoNYx3Os/tmQMXTbSRg
U6pBuwjIbDhVvSOhJ01h8KUQ2Qqa/s7ia6O1sHjv0T5jcZ2SYKOtz0e1zk4+KSYtaEvq1uvrquAl
nxiuX+3kj5vdm5ofzkC6nxpNT7jZ40sgKxaqAOYHMtiSC66yZZbCE8GVPyNY/8VQ6g/E+7i5nI/3
jK2C8AMAHY2oOubm9WpimfNlhngeKcAzGrv4+wdiELJsDDXdGDyY59RAuhOu+F+uJ4MQQRptQpen
vP1kP3u/8s/3+5+V/jzJj/2EjE7D/ZmVMImZQ7KfMRngbm1v49jdtmCcOaSnJ2v+bp3/XvPBOre3
cCDEKUFLT1Rt1pS/PeiV5skfcFH0Z2/4W/hAt/1/76X4cNgjqSzaW3unydHuhSMER6bIhk7XVLc/
3k+QfHNLDAiAn7YD/RYfoeA71ESd/jXDeDw6Nzk8CzXx0YswLzbiBMhMARQzPOnZhvYNTP/4iD9W
6v/9j4/YhPfwHDdVu0mh74iuDn8WjiS11S9QBO8WJM7yySf8raXq57s9hCtxfmnLXOfdaqjl1cuR
ot14sC1xTxrUvDaQ3KtTBtWn5m6fLf3r6ZEZGEcjEONc/yiw/3jZwXlw7pJB1jeTtI7wCtGZrkra
DwOIiU7lP3nRX0OXH6s9fMT0LBaxnpbthuFPVF2vAcPCGACJcqErO08Wk359NVXXRRkJJWQXH47q
8BZf86MW92GL0gsLQiz1ABapxC1EZ9H5Me3UpGlgKKV7mZ6wt//+tr8/AD1qivHH6sj9Xfqxt5dS
k69tkfY3UxtFfvJq0FNGdR3yIqJ6HZWwDJgdfU68IlzS1fNOd+nXW/PjER5Mn8oA9LsoH3vT1/cN
lNsrgdtIp9AC843SB126gCkQlRwSMK+F7PnveyD2X/Qfl+nvB1AegtWuFU9ZkfEAkM6o46IQf/EX
s8omtTl6YvBktV8tvaZqCCNpkqEMHxqC2nvUXZtjSDHdlGG3nOyvfrL9mTzzyUK/v9bfCz18WlU9
DWPU7Boa6FoH3JvKezGmJwo0qJmBVTnZM9f562n+8WoPX/J6ORU3rWBFIu4XKPqBB9kFDrilu/Q9
Pbs7v9rAv1d7zDG0MqtuuWL0q7EKqrHu166aeFSinT41hScSfHTWO2GsKy9A8+GhP3U1z56hP9s/
ro+S603F+MEGY0GuCgGf7wkCSvFSmVydPX2u9tNQ4bfWeuXHez/YjAGTX7KuFZoNQtrmn3znwGwJ
EOPaHeHdgPFC55nuwv9xR/7nMOkPUZgsnTVVv/Bpde+4v5OL7PYxmt227vnMTX9ycn81wT/e8MEE
l8dCqludXU0h76HmBKMw9YrdLjSr+dPrLz25J/qDL9WPyVAQYl6tdy9QdnBpbwal/KF7IuMKJ/td
OZGp3RigrrKlAgc8Azx+9a0/3vfBt8pF0uhFxBNAJoT/I1i7M7Db55Nd/d3O/v0JHwyPoNT35Jiy
SmfX73DWqYEztuG6ulhPHPaz13kwPPL5XEdKfymAMNFnuvtISvmN91RLrP+df9htWoMlQ1V1afho
t4dFo2fX3pI2dvs+hvtPi1JnZ048aqc17UYm/sPRwerJ/RS41eDyNDNe7dSM5icEn/99f3+ZGkTM
iTQsskWyJIKP/W9bIJ1v12N75V4OrPuE7h8fi2tTRqDMSpC0996PjNu9UcITvPAArYr+htx7+feH
+B14+fEQD3t/K+91Fv0FYQ3dwVfkeK09Khcn0s+T9dQqqL/enR/LPVh8IymGahmBmF3cBL548UlG
4SIS495G0tsw9m7kUHdi8PNWmDVQtRLLWKVf0Ojp16HJDY4JdRfNyr7CBTY7cYRZCHseXlxP/S1g
y/ad7VQrexSl17+B8xe5JsiK8k7rCYw7xRy48ecerixCEfDPVE+jaBMtJFsZS2MjOAIWHMG9ZxAv
riYW5Gqd3iS7CkQn2+CdROcboWnzjIwzF7zZc0Ls2yvVg0nptuu+lBoyvE4nGUvdE3RmX4S33XO+
2/fGpunRvFBRo4HaGs7LFzqszG+kxvb3t4Qxd/0PD0b6kuLJCp4ytcUtqmRHsGPNoREVEqR9+Xrq
Hn695n9/EukhmlHqclAqNz5JRZMdFF60AC70L1HXoYHk30/bH7G+f9zAH2s9uL9zm7T6TWatvhGs
V8g62rotTFc1slYaHKKeZdzzllMeAdKCdceMLk/BN7p37M33GTwpsW6wtJ/FdMqvWe6PJ3twksL9
3ImKgG0Q5yn1xJKaVx6A1Xlfb5cJzYeQLBKbPomGiAj2RyCPWnsDn7o3vvILSbAFTR+LUU+APOxL
L5RAYe7u7b+b/b9v4q+o+g+7IT24VqANJZOuPCrYzAi5oQ/dZA45oxyexLm/muUfW9Lf5R+xSqEO
ojRJ+Fgt5PW5BvuzJxk+W+X3SOHHMg/uNDJuWRTHLHOmvZN2PdKJ/mp+0DXkXbfF9ClA9GvU+WPB
B+95jtT7MKxYkG4xLM0UXgyObTswW19dPPlWv8Z7P9Z6tPF6cymvA9Yq6TQtnSslzV500ICNrpuT
gurr0P73JZ99tQeDrmT67aQeWREtPNKiRQ9W5jSe/vsq/4ff0GRG8DCSRh0+3ORyYBT3Rhn2yQJ9
yXvV71NARJP8Gxye5Lmy6a9ZkP73eg/3sw6lOCo71svIgsh4rQViiK4fPdm93+sCP9Z5uFyypuGe
KtahJuiKfr7PIWhSiqDHk94fIpMGqdM0UJcteOKtZ6XZjDKxz/73ZSn50N8WCGj3OFwf4COWAFgd
0fj7ZPd//8h/78bD1dTaMKuprTUbxcMTiYSeGCzSYW4OYLZL6KtJ0DwunhDcQuvplX32MR6u7Ekr
w64UWL5yqIGYGwNzLbIbTwuIv6YuP77Gw1W9Azxqcf+eKkWoo5XCmxobh7uJyUNJlJNWeAao+DNv
8CumqzJtRxMJ0WRR7ff/h+k7aqkuahkyPWcWhqdJ8AHPZpmPrz0dD7IVvKvbGJGAJ9/1N9NkDIdg
t/yPz/uwbniuheR2432HYDsQia1dz5F/x+p6z/ZWe7LWI66bC1UmhYrWbKB4QeFDeQEGI9kg9TA6
LRHJoKfXk6ly8I90/g998haEpsvuyHMxs2OcURAazgx0U5HBsj+ElTGT9gLcwsg5ugaKdIYXvkKy
wmkc33ToJRzEPivSwfy1Kboek/D/R+Dsx/79cZ0/vptyD1PhZnB74U9Z5xkddfRiS/A2e3ruk2/V
W4LHWObnWg8W6TIQLqgO/lnrkNg0zjDHg9CAfI8+vmdX7tek8+dqD3apa29XNe/tX/9tJPwWzVM2
gW9EBasfYCPCJeqJkpE7hPcD0Ya/743Qk5d+dmgeDI9eXoxbknBAqejDSL/6X/2Hhqfv6s4zwObP
Cfy3HX4wM20nDE9pnyzA4XpHOpuVZFKivjD25LWefcsHO5ML90GbxezucUOrIiTZy7gXPr4R8ZBJ
QBB+st6zbXwIC66JLBehyDa+XWlU7ztxzN5t/CHCH70ni/1mRH8enceIINeHXde/HE3gtNPSqkH3
UIZLy3eMtadGysKIVD49K7+F1D/XfTBmRxS9a7k/K+OYvv+UuliI3OrJ3EsmJN2+bByUTxDFX3Pq
H2s+JjONcBMvRgyU0PeBYED7VlBaD+hpkSmiOsV4ovjXEr5dTSm25xBLVHJpBcXePtv2X7+xLg50
JifpCoDD//YhyU3Uyrum9va1oa6k9BITLe077xKW8Mkn/g3ZMH6s9WAd5DQXqyb7Yx3eJMeAMlBi
h/tsqi+y40NgbEQwfJ4t/CfX+McV/bHwgz3Iw067DlReEulf5C5ah9lbo8TNLJpujqjVNBTyOdbo
NEAdJhLtOfzGE0v87OUfzMRdF9JE7XBkvb6PvlD4qr3W8ZMt/vUW/XjTBxPRVkmRnE6sIqMg8tcd
Yq51v8kQazG9KWTyyH56ifoN/LcN7h/rh0fTpTrX0oINPga90ghNWHZoq6vdwFVojOEWPTm2kLJ+
i+5+HqYHe3EJEdo+hsik1rC2hughDFDUVzw0W3Zw/d5hJLQvAsOm4VS83t0cV6ASLaMVY0APoMHv
kDnSe6WhZ4RGYa90T4v1jQbmeEXJ6v5x/o7Q3nJDJJXCt1OARlIeqCerqRwN3QbD7O4z4RLoqS/A
Wr7PBtkalUNka87vMj0HSdC8dlfv/nF/VUb0NIWVC0e0Lq06s6uTeTm5ySZG8mWGwPv2ujih4x96
J+OjpK57tBH2kkzxVeK/La0b3V4DP2k8fkYf2tJ3gwgZPV2vg+9sFaGZ8d4OArH2wvNYRYPx7CUF
6kmM2TJptmLQQImMyQT5HG1oHzcyaNl3crGJFocfyveNZzJ6VZWMi4cYx0j75hmzWa5Y/GvRq1/g
xi8MGqoMT2EWCnJjjJSEunN0hI/TJm1W1er0IY/bXjYgXUIoaLflqOqQEChq81aZKU17GyIccKus
F5J5H0yHhy5IFmj1nD7rGUriVUrSopMeTNq3aHx7Qfl+Xm2rNshG4ctwV3YmhbPqS91BwZe+inVJ
Iw/t6vdxe/QvuhnqTn3btLQMQGpFeaN1MulVThEZKsbRpDIstLcGDnQo5HaaOfoKimZV99FVsMty
csp5HP5WQsc29kPVvhRB2zGJY32QyaEEu+6CqHSZqpnSgHT0u8LOZNorHFUNBp1lwE69v7TtvLzw
m+bg5QS/8gYUWyItIMzT3IE4Kr7eWptJcIw8H87Dtyz1jbUwj0Gpv2vdVnS7fcneEZdBiur8nq7O
PQiofZ2X6Gtudd3p6Ip6OzLYLzF1BaVwnbv1kfJ9D/E4xYDOMl+dyICT5eg+6SZ9Ky1flFpyL9SE
fDsqG6nHp/PJfiWUJDLHOMQjwWrovkPI5rMLzm/qmNMioUIxmDaf+YJL0R0dBD0zTmhOadpAJ4oe
CuqI0xryGKDkWPm+UEGW6V8HC1m1b4P/IuzMdlTXsjX9Kkd1jwowbiiV6sJ9b9MTcYNoImww4A5j
4Onrm5GlI2UqVXn2kfbOtSLAzZxjjvb7o8LKSXXq85xX+g+2RWU3u+VEs6qheSbtmBmfLrgcC3g9
TPUUP0wy0OhNci0zby+Lxy5v6ABnZo2rtQdbdpx6bOOrZE4v83ywGrCEf1nPUFH4K3bFEFL92ajX
3e/ue+DWSMcRxzKnAuSGKS/ROu4VQJV2ILWDgUfP8AX0We4BPjPaAE6eny93jkbEwt2BwhHUuDV9
tzxnq9nCNTMVLMcraeyJo806moo77IHCJ3Aw01r7JN25i4bg1TrAXg3Z2PieKs7v3REkH4BJBk23
Hi3lXrlWj+rAv8UT2v8zv1gx+ZlIQc0hBANwxOePyR5el5cv1QY6NIUo4nKLDw/MEdwWQDy1D20a
HhcqGlPAOyKvmw1B/LAQ4aiX6+kxP9HqZeTQZBK4QGywCROIL/djnlv7TLt9bsnYKV0NKP2HTQo7
Jx4sBC0D09iYHSEV8ihxC9H1CZLhEzvfz+37t1tjUkahYL3kKS49jc2XSLGydcesdgNoD4E2UQGR
4JXVa6gXxtlRlsReyX0BoY15V5ryvsvvjhMeqRAx8yHPJrSuvJjHeyyYA538FMAXIZgsJZT42r1s
F37JecWAYAQEhGnIszXWzDcgonCKEIqaDH/l7QScHnvsIC5j6PPtAVMavwLTU8NuqbbDWbVlQZhI
liYTJ2cUUBQPob6MOf+nbu6d42opbO1WtmX3YjMjdpLm0o1mVcRowpxq/Q4wSEpPxtmc7thld+/B
SVLENQOVaDckwOmch32Or+JjXgsReo8XA565HCAqkTPIRs7zcwTg4dz2PZyv2heoOQElQTgSPmDF
a70mQOhoD8f4EY0yIadHjUkPT9T+En1yb+JlMrRgQI3wGEO2qBDsWAN2uW4gH6M1ia2RludN7vU0
WWzhKoqnQWkAZKi8ZS2h224+zCuPS07GYMZCIPhw9+5mbgPFSuY1Sq4TNhxKDQg3yJG22NHGODWe
PnNItiYovPYF0Q74Xfo9vS8wU5vJl3S4LJhAt3fR9QxGCsIJUQ+zN/QefRga/cQvfbARAN8Hqg8S
c6FSrKQPKtjfl96+PAzx/4QvsrcrGGuzJSwGk+4QjF6uxOsgcSHp9LHmAPjoO2RHtLM6xtiBCmDM
4hyjh+OP5/QtdsZVPFUmEkqLXQRsrfpq59USsytALzerdaTNbfaCqzEGQFJjpED/IQM0n/y2+2d4
p4r21ieDUFoA4etwIE6CGltDYitiyb4y8j4jp75RGVEvnStrWltTDr+k2uxzbOxx/Epruum4bzeL
lQa2X+eW7oXyjEhEjC01qJl8g7U7Is0G/Q+SILPNtIBcVA4Z/f5bGHj+xUqMl39idDxRPUM00+Qu
Jf6jZFrq7rbHp389nCOkhakNHRnhhopmXKY2px8duZy8kx9ITPZ9M41BAnUvA1oXZ+zXa3nZthlA
oXc8olF1Xo1NDmLG1sa/VPJccEwo5jKNDtnveqIHUVGDttVxasDjnQWS8AyLkGNA7Lc8RPB04kx1
ksID4wDehmZdjzNuvsN2qhC1hKVAS4Cx5hcjljv2b78q/XbeLK9LvChgrEe8jnKP+RLgGsFywVHI
/CHktuCzgdoTNjv9usRV6fCQqGogVXp4HabzCWvNlQAivTbABbxRIMMTELPOhwZtEmZuiRETZsr4
rx9aBlAfqX/kA4eLanfrj1n6atCcJpSxijjbP8nveJfly3tBgR2BsBIcMIeJ3Ex/MYhrvLdU2+LG
zbzLL3OMDY2/ocRYhbgKkvCQ7sZU03N6Rf1By9asHRb2FVYWZs2Qo4xBVyikkWgMZxB/MVnKzGHv
PC6dKvwP3ffyQYbsMbXV2tohiHAcKVYjmfLT6ZnEm3oZexNOxsfCHdVmD5sJDfe5HSyuMEFmdyB8
vZgeMEYdR0zudQKNjG4u8/IxjbZRseZTv+VErN6J1Ua7r+6n/m7n9X49iYf4oxI92nC51x+EnCCu
eiCh1vz13ezWZzaOBozzXuk1HEq4fszn85x7wiPcCX8UVHa+fdH0Db7WBgaQL84wQ2ujoIZ5kNk+
U3xxlfJIbl8Oylc2K30iLlxEOZywxoY+AaYnulrwv7F3d9LAFzvN43QKFdLs4hfxGA2G2DgkkdVt
Ac2Q6SAbv/oW46A8vd2VpfOiOUNs7VdY2b1TMc2F+0qzr0DfLbHOwQ9zyTpHK8Ad5/JV+jjdc9re
P8s20n7gDsA/TI/XL8SxjOOH01iNi8yQ3C7GOfzozEPezfFa3Sr0v9cviyptKEz8hH0i2qgmsKxo
Z1v3+/d6uCfuWBQu1FZT5qzV6EHuZgIeopgQH7DnTVLPHw93houjw0vrSGrw2YEUOG97XjvzO+iW
9AyRihdocHuF8Okmvzufk69KmGVo9hDgmLWcOXmMXwCQ7wOwduf1cIMmlS0dsln3M1SMS7LzgKBV
DEduhhHvLwugOLDIiRDquSBqZ3Ne3OxmPZbERcdqh2tU0hnC3fk8+D8vBNSC4ECIXcuDw937ueGv
CjIUTsAjmVYC4tA7dAN13E0ZD/dSOFk/Uygoi+ZrklGNHOJt4V4s81MT9r+Vd09V1rRI2+ycdWYK
1mURPBIe/RPEAU3hDKp+vC6qnWhNLZNT4dDiYmYZDipARvuu/xSrayK63c9u2ljn5ceYX0HBAn26
GPCuGM2j7kEXbAZfabQcrrrVx6tjmkE4B182gdTbmiA9HxFfLV9ob+c0TUC38Xk7jAuikXwZ2jtQ
H5S9SHJ58CIHO0cO3nvJdMCd6ApxdAz9Qm+GdpOWc42K6c24fj1PTVK+dKnimamH2q+4uQ9kp34/
MqWN6n5CkscwYDnc+V5yGqIENcbh48pAdiI2US3AjDgHKhMMncIyFaoCTzacojf7441TWdHMYo9a
3F5gPWv/W+YxcqyscbUXvNCbfg4yF3uZMe6wBs5mde7ALtbaNyHmm9J+PP59w9ZVMQWKv9W4gkO7
MsEPG5gApuMYYdMxVV/Kzw2IDB98Uw1OYtYee81XNV1lFbMxLikn4Rp4NIyem4srSnpc+DTMSptT
4BB0Qxw4m85kkOg5YMy9PIjhM7zT5BYL3hqgkEDgjZlStTFlYS/8XvexIY1ZmYD+BMl2gK8Lt4js
vswhA1wps/AY9OdFDwhrIXqNoIUkuXH4kLae8rDLuUgwixySYCQW/OzLfmAePrzi4xOPhEQL5UzR
m83RhM/OQCY/LLhCH/jIWByqBwpGiT4bUo5I1HB7hds7d/AbEBD/ElPI6Qn4L58gqLWYI/J0NJEC
QWGtYwiE33PGC28W0w0gKx7XePVMDqLQCKjbJEAi3zBIBMOwYIH+I98l7BtPHl8U3+v7zXkifnHE
kSLw1QI+Xc8PBLx6k3K1fFtuj2koMdS56G16rYl6scqoXlA4OD4ADR1p6DIfCScql3nh8jPrMOa+
hbsD1sRlZCepZ52j8oAkliEIQFvaEK5fTJIWtKecSXgiBcg1k/TAbYOmgXHk98gGRE/iSNqPMOw4
gTxDFZUHbo0boCXIO/BIxcY38uV53ohDFQra64seN+D0jAbxGsBxUhY79A7IqpT2of/+ZxgN9AcG
X3QoEK4ArWOuib9l8JRbA+3A94vGNTxJ1g8f4/ScTFgtQjA4PwyusOXgFnFOtNR/ptQVdkQpInvc
zUHUWpzTw/0BHR0eRTuTN/wbwCYuMMuA614x7qzvohdXeBDfifNrMEyPd3wD+8aLo21uSHSD1RN8
aLGijM+G+RIySjzFv/UkKhxFJPJrnMOseVzPv9c8YEkyOIvOobIFauSV8yu+KeOFx3dyFLSr3YwF
iclFxIQAnbFwvlYzM4aIaD2nm1Xb9uYugYyBKaRWhZnhkHKEY5GbQkryrwtlOeHr+xWPdPmObu47
EjhT/uHVtQw5S7T1iD3CSR5cEuBGnN2PpFl00e2HpiQcKw7bm1GsdiY8dVfsFtFtMODr5Bh8Occ0
y1IkaQ38G6guAq/H39psTrJ8QtlSpOmn8XUjcuYtpMkpNzBY4+RxVvfgZokuiWRg2rI1aSLbY3CJ
8oGD4UeyTME1s5ZHJPjFqhbQmgurGE+BLC3JaPB/Yg3y7b3Zh3eQz6xPzCF+9JmTkZ0/P0fiQsWC
6cxy+fbI5zkydSaGtdG8LWfC4D8t8Q3PqOFjJEO0PZ5t1YMY5kxJ+K5I2zDxfv8bKWd+i6aocwIo
50tDCCPX3wFsEkb8GINniJERqSvTsdBw9OPIWCkmrruYbWT+mC5yZywwwE/evHhiom4h6HkIlNAL
RHOyLZ7RmwYc+jiILPluenHoXX5y7WJ0bHWhVk8V1euYQxJNtqw6/2yDWYmmHnPrRIW01DvEgGsm
rPhE3D+KvAVD+nfuYjflRs6hOmP/rsGJTSPxbZxvx+KEtB5cI/AdRj0XWz23h2lDYFSI9wl/kJaq
6lCw1aCQkAV3kArl+kW5TmyqS8SAMe3GKhct7qTZM+BHrqmN6TxgDWnsHc2kC44u4Y7v4Z5/ABOb
ZxtGHTNpFdNuCi9P9K+wKzY7ngEYh/GGm5xTioTYCWuDRtih/pyNmKkUa0J4nmwrFp/CVwi6OcVE
k6gobTYqS07sABgAGGGxZQf8CZNyKJgAXDCyBVufxya4N+gZYN4RXAEBoc1rtydILg9CTQp1A7a2
WGsfZqf5DR6q4jb8JjegTxbTiKSwKOBDhaK9knrQ2VzxrKkTMNtmCRYFDySDJMt72zEhfYEQtWMY
XSxmwepnFJsf4Kexl+LIfHAJcgpt3gQrjhzrThxlfAXjjCyFjIU01FcUu3gUYWaMA7E8JN7CkBsF
QJS24WudcWkVP9no+4YFCApG5RMbfn985ov7sAvx2H2WIM+rjAZzAGkX83OgKRE0u6FR39hM/3gV
krHPsPTomWfGK7qCd+AtL1Wutvm5M713WakG8Rl7kv11scWGxaw5D4pxA94ZIo4sbZbnQVAcHvzD
MWqKPYUVDgbkHYTpvDg8O/G5jJWiMICnTsanN86HUTpYMoDHkxRQmh2vIud1TVMgDTxMGjsZiDQu
K7GIcvYtgAzetzxrMak1krO7ZQFnC0oQWyWzxSKF9RAJMhDAAMr9ZAq4yZrhURw3fa+Ar8MX4wNB
WrCqV2UoQHiCbyEe8MhqPbgaphjyFEePMN4ffwKDXXShj/mE0lwBm2RRdt6+Y5G//t9SF/8WY3Tx
gIB9Z76CG7DiXdi4RPOk+T5cBgbdesU1o/aCBFFseML2ig5P7zODbUe9rYVgRnO9+8cOYgkG+81r
hsQR84fYHxCETIs4OxW8yT2S0zfl9JiQwq4Q3qR31Jpi2SPAnJR3+uBm3syGiRbktwx+cuRNRDci
1ISo2LznJWOdQHx2wcRVwHYOvnlQv09+jNG8zhNGZ4R6gnRkKIdMCClVeD339Z6H1BuDpSKEir5y
0o9eGQ4c0if67xT5ztxSSXrknqSD9AOcTNtJDY+NvY+lTics46fVbXeL+75as7bLEOtvsRBJGSFp
+2gDJZUtZcHZMuePNP6azkV7mDywCY9oeGA4HjNMGkSlUDixa7OzY66UnBzjD7xT0sL+yBluAVxj
+5nxER7hDzm8wfwYjwVzXMrc1cg44inDsFWW1EXoFGRxwFa7IFesgWhYoPvC0SX6ZnZz3jR+uPEF
NofuWdFE1QblYeB1i4uL4dufr/AKYREOkYdkEq+z1WgHylBocg2cPmm+WYbe+c+s30z4VJBvTk/j
SzEFRZWkDAbKugZwYw2shewAzHpab+bW2VFIe7TWusQGa9wb/DSWvspQO8zFIlS/hUfAMEYEO3em
wcn7ax3Rr87v2Fb4q7u+8j9sDNUijW+Vp4dxW2BFbOEwwhtzMJn+wEGule1FLy15gBHSMbW7i+sU
g8nTKJYS9un0MOUjYBSjTl6r66qJtODtQXm7u/UROJJdMVfd2w99OWCvvfw3jN8ivV+98cf+wPom
4KXypec3XQtQYXbVk9DY0ke8D84ETv+X1S4lmFuSD9ax1L+8Eg7hjOQpvol/Xwyg9onNVnz1YaOZ
o3V9mvLSTh0tzmdW+SftSUEpwdnsyP2P/RHJUlJcp4HZ+EBooR1mZh2cSLKtISnyFPMZHVJhDZeR
we2/Lp9iqIv34w6F75Gz7J76i5098hU2nAN4B+zOaDZiavvpFMnAk1JBlB7CCqFcsWW7EdXg7fyq
RsFPN3ddq/C1hemo9FAch5tcjIDvkhoJpjK5/1gVQMOX8SOwOalV019UGDcySfZM1UXuZf0rYFo8
cXxZd6crCXxPG/US5I1E6IWESDSirOZPbnYGYox8u0AcYQh2BtZepZ0mLMM2hF6Lsm48Xkgsmrf3
cuq09wCXUb9gvpAs93FMcjHTN0WFBlqRSprRencLRmyoBJpdn3J6An2FmMT/MLZeLmpQKjSCNsy3
0jI1J636k82KVdUaCkscu7EEOmQ8IavEH0Oi53B3vHlqBC4P+pH1Rbv+nWZIJxz4tf2MBL0IICCh
PTP+vGEWmw0Og69jLh5YMAIAXKkxolEP5hGiB+mdP6AbIwAhZJf22+2YdZ8JZsslQkaineo5YQJ0
WEAyQtvbzKP85QzCUCG1dwde/xZK4jRazMHFMO3ypmjqbsqjgAdLRm0/wCQ85vuRgxkMVxlp3fH3
K3U1vSWtU0HtQ0aOA+wjoZDqd/ZlXYy5VghwzCXtVm8HtlLEPfNnVArwCsAZqQQ6VGqM9+Hi+I0l
juOvX7w4Y53FWx+uEvbyk8Zsm4QBJ/r2IQUgP8EIB0g84UtMw1f6oNpEctv8IOfAQh6HDwN2CN5J
8yswU1iKyJh0OigpaxxWDoksvGqPdhJHAPNk58q7vVpIT9FshaGCx/Sx8vicDnxkJYxHfOW4ywyD
/mXs5Z0z/bWifh1WkKFZhYRY35fv6+oKeRtBA8Ht/dhv4/SICzGvqOmrVNSyJukU/xnRi6tzM1mP
34sUuvKKlF7f4zjc9ZTcjU9cg2ggeTYKB9YRLlwV5wHgxsV7SLltimMLSdHW3CEQwRbzzkwLXQMI
bOGhXwRnQGaqOkfDgn+JcfzM/B34Gqosa5KBhovBof5MmkE+iA79TT7vvIFDWz5nvtCmBwcSAImc
8yI5+8eQJC9uQ7tg7vldIq/fvKneYOAfOtXTGI91Zii28m9DMtxX/QlHMJwMZ/I2zihG52Q/QjBQ
tG+4D0aBgrELK6ndXFdZYQBuOuPt8SSHfK0IcUpa8jG6WGnhR7K3g04Y1R3jMhJECEn5Y4fUmyGi
g+GOq31ZDwP2zMvGujFrEXdc8VsQrvRNzacgI0ECx8lY/Csi3i+FDhb/axC9EaJl0IRgS/vWcNfJ
7SEYBejRouufMdPz4jqjnwkq0NTNKJzV8H0UxL4VaxAMbCoocAKD10pA10BHcE7kduV2IHq/UCHZ
KHFjU0Y79R6OqwnXLhjyyjHkbj3Cq98t8p4oxtfQpcpDvpYzmo3NWbMcEcTTcg0wVYgsjbzhdxCP
j4BDyUOhZGKJDsASxT7+N3MnB5ZaPEXCD+XF4Mx8hVGfWqKvFaegPwZshE440K+7IA6abaq4eXC1
8I7i6xyv2KJ9k9X8jT1fNOt6KXRce/qmcMlxsS88Tdn0v1TUnJUP0cxMOTQzDHSLW6q5MmGQ5E+2
HQJx6xdkQ6PpBWm4Zga99o5vDG8qzwFybxSaJx0pGs0gmEIrnPqwnDk2ccTWLyCw1X5It/Vy6pOg
wQ+hxkkEXcxG7nPDkQBIFrerIo1x+qzUNQeDWQFxZ5fiZc8ATymbMrmZ9dlSQbi228v6gesByYpI
oyU6GXNWwV2cbCtYrzE2FJ2tibkhyozyoCZ9uKe49j0MiGXIOpBMDqGoAAp52+flZFvAXf0hHNBM
1bis8/iFrOIdW1J6Q9O4+pNNpQA+VeYj77MYhJdoGGib87Y83dJqP2hs7NwRHqJ7i2okOiIVv0bT
BTiTJNjqgdHeXxB3low365gSSqQswViyPmUD1Ub97FSHM87yLnkjRASABUcpFJxWvhk1zj93/bUW
QJf5hxwC/hfEP2L3GIXF5QNrNcZxvOqoNfAFIqy+rsbIHTZAUkG2VOtrjPohzoYseC1Os7rZexpd
owfcafaeOUEAwQYhhX+imrfcJD4+ihmHN+/j9kXpSTwVMmFiwlayCIaIqvH0eDkTG1lRQa7Ttvf4
gQjQEurnt5LwnluTmf3NC3n2fIbWjCeA79BlmC0423cQ1rujRHhHBgKajA77RdHrY+Z98JLLrwmS
QOD+nQfCQDe64CXMMLk8Yc9HVgUuGZ8jY2pGZXFpxMSc41+7bbM2NNF+5MIVz9d3974R1Jmr9Yh4
1cs+HG856PvjS9bvtKL43YXP3P31oX+1+DUYnGt8Xr4n1lBzeAplmcjExuT9WVudPuK/tViSBTP9
uYMdZ39kvbjaJUowuTmlgh9eL/6HDBrlatoRH+YELuhiXs5QUEI0SkwgNawE6vsyFUZJ6C+ApSPF
uhrtTCpmpNqpC0aPA6Bo5rgKR477CiiqDOArB14rg1BmApjRrmkkNAp4DmO0AIbb4RHGIJ3Ln7ix
dguSHBbfrLJIVlfUO9hGrZBFGMANm922KplD8C0x6iH3BHGqBFg7ofB4oOdCRrOGRw0BhSYixvXM
fjsnC/j7Wo5Xd1Lyj5YRPuFWCz5Ql4oEwxiLEhaRIMbCLGJJF+b4wBKj0bc0y8V0jf4wXVm/g5s5
pZWCEaF5dhIk6A8Ax7fVcV5S2YCDlKcPKgQknhGyIMLdZKuCpQG972J3KzUAvyQhOYRCBIAfE3Lj
RJ+r6Dz+yaew0lqTPixy4mwmlaGv2hmTYcJcM5N5JtE+OMjk0wiRHNHdQ0bEmngCT1mGx/knvKCL
DnzFrWzysxz9Xw6FHfKnV2z0GYkCkXeE9cvM/o38Am7FDV+y8zIS4OmNSBXpj86rmCxIefC3H1Dj
jJ6Qsx4NzCEvlQy9UISsycMB/Tqp7hA1RWCY6cUUuhhTBEQqNHdE4qEOVT/tnW6OdhfYJ39A78E9
EQ2DXDMNU9QbvoBT5WQYp0K1xxEJ2qtNaazyoBDhKsnUBadb+mHULX7dQjKpyj9DStZv8q/PTUdZ
R94oaxntljtMNSzH/B0PqUjj9V4BAGE1BYqGQZk77jvSJAfCUTIc98ULYWV11qyrvaCqXzXS7giB
2KI7n/PHblmkT0c5aPYtzdIHrbqVW5t5LPuf9TN+fueu5GMqSqo4ieCdzjqGMEY2DHtmK0nqHeQ4
o2tjZ06tuzti60NRCbWgD5HEwAgfB4w10IAAXBI5x07foUm5UJDaoNBMmlM0A2gLCJo4u09LmmUe
poBcDtlx87qeIJ5WuU+3GAeDeEL/+UUMeo5iQgPAusTsUbV5CE1d/mfI6UTizMFPE0tNE0b4u4Ds
e497Mq5j/Ql5gHT2dVXQgBM2DsNCMTbUbp8YfMWdbDQbRuvIKIgtFCRkYHV/6KIziiXx8eL68s4P
40NyGh/59dW7AyoNiyIZk+VMXwT9qDjtYFo1QTo05ZXsw6wuzBj80kPQNt94AeOYfq0ZS3EEAPOb
MIaWAwDm8X0+tIfb2/K1n9gNwlaGf5o49TqQxfW2yVQx8MowviQ9aMhfo2znaUSKkk2pzKa9Jp16
tIZRZwpwhwwRIFrtgu88J5lNgpA+rAbXpN6cN0IFivaQNzMgiWh0iej2CAZp5Ug1LZk62nBOLzIm
3uNHWvEZM1qHjYG7Pif94ZYohx7GJG4alFFRnID3DGYRSfRaFCrIRZRj/bJHciO9MCFJfbA37mxb
6rJr1vF08YZXdIfnraZXyg8BkOTvB/IrhTd9g8VFI8ImgCRg4my6zrl1TCXllRX39Ftyp6Jn4iAR
VFFQoxnOhSE6+smDPZPFnlAcuG5kEhEfq7Qnh6tb4oyUC9wuSJMXItEJQpl8ejBNXzXRyOlp0gVE
O11mlwtuC9CY05Jov2OiRcplCM2ESPTKWVmmX7JfrdVIMTUg39MYhj1HKjmYZLjBh/3MBZkMhuxK
cTMqXDgNEN5AkrWNeWXPvc32BMIUn50dN3H7gLjCZnHOX0T/VIT8cSJimzd+IKcCeZFuKf3eb/zu
FYyi6l9gK5MMgqSL9hSCXRyxYLu/eFr24+fixpS6h+xpHKYnR/b1504AbbCFhGjIw5BAA89fa1k1
d7RPNGZBipnaGrJqxBxMTCsh+/lFGjxGa0NGBIAkMYsBD4SOVDjkhNfGbvPGBRA1ONFyTSE7YuB7
L3YUS4ll9w6z9L2dIrHS8MTwXnK/Tga+6kjIu30MBMkF7uJsV7rsS+Q6LivQdMZonZMx92X/9Yuf
Yd+J4SaHbsEyp6ux6nWFqhScUWoaRNMC3RYNUolQm9oF3gGTtw/n6pTB+QAclSYNujgg/tGFnO1r
vpCU3faV9hQkntYYCbg3PueIRDWhsnx21CW+OV754mZLqKuTQaEnjz2GAhrNNGjU0R1IgiIakVeN
3psiybY4uCWhMPFbeGf0nXpn6ROqTNiU3iuRyRZ8lZtLNPCeK+B3MTki4vrycMeCCPGWgpQ+opod
JK27JRsPSDkkkd+HqRhfvgA+faP0EPBHE9LGIupUDm3Cac2jxW9mSeAmUnl1lKnwGifkZPACpXD0
i71Ukv6IY94RZI5+ntFQcIBIwtODEp0XzQ8eFzlWo/dE3ooSRfMD01UzHlvZJM8N4ryZ333iKhxg
PN0dsSTfVHoX6iogA1W6uFqTdKnqvXpShr07dmv7Oh/MynA04wSYRvwCvuvUvFH7EFDqB33ZE6ci
lZlb9Bp7pdejbGVeFyn9IOnLetvoOfTEUyvy1VgfIIwUhICxuhnnHwlDwndaeTgVyRvR4s43ikCn
6igedS5BasTLx9evqaPwdom2KopJrSsUaxuaSDlRjXoj4yGfUMFzruFnoYayJ/LLRUYwK/q+eovu
cyEaJxSCpcUnGYTUCIhhBUqWX6VfC+EOriZbNNEk+FhoO5kdjZABClUiWUZKsuDOcrel06BDV5Vu
Gp9YFZmebPtcAb8llZeKKKaj9sLOwDvvzYeogMwn7u96W5izQo9QtkaeBJmg856WxuXwuzhIXz0R
mdMU5hOvJlExQyTQbdWXymDIACDJGWUx9FS0mB9DJH9opRMaT1aBw4O6FmRKsOXwsMXDVViyg3TU
g+gljCGwVPQjFqDXf5igv+mMsanWEf/Fm/oDssP+DbUm4czUYR+SPSzs/sARNa9tZcMzNmkJ8c/7
TwIwGNMcqWRsOBGdGyIJzGxZN+4vowiVYbBlj9g19+ktoTCdNKvpV0vQ/UKzO9vf1i9w8eEtoMN/
yRTQBoljEkv+1dpPtlpDLudC/DRhiPFGmF14q8qJ87UMIuMZX6ySup5vhkJW6EWD2tvuQoqp5FbH
5iuSNRM894K8DyWK3/qkuQ3ty8jg2jRNPykinEgbdUbOyhCogJ4uqHRxkvd3/5dl4Zti1YlTtl/3
lOjA8E+iYaySCyoWNQ1wroai1GoMJcm+Puw6RZHJ380nZMd4Q0JOZeiSF41a8glw/43+QMHJE1dK
2ZXuOPPt7v+qGklmpOoc4Qx99SLavLgP51LoX+X2xflP7TLR5nnm0l1uGSTSH1bpkeGZF56CUIrN
lDf2kUwKdUiSFGNOWtJez6hfPvBqRMsMBy1lO5H5nTAurVHNklP1BEjeKxZCUWSEo08qAshJVCGY
msU035mjqE16/aQ4s24hTnltth5SweGu2HdVWHl0qAQD+knzGToHIvuk2dqGkdTWxJsmocrpCoGh
WCsWlS4coN5UkgLyvS8KKs3P4Kt12cUlylbZpgd2NUNCNeo3NKhPJUzUxbqgtsbMEk3kDx17PECE
+WGUiViIsLeWo9UjfuzzeRl2NjXUiUPHOA5E5WsbGu2sxoXHjrmFz92LeVDKCAlFrwCGIb6zdLj9
3BxK6HvxM5fv8ebD8eXWweXnHr3oN/v+IE9BEv9t9/bblI3qW5xvAQ5Pji7j6m591ufWLL0dNVSR
gJ+E3LNHFH9eovg2+JZnwo1t5rWn5mSbBR+V/QubDeGSuys5wlJVxm0zTeF8s+NafHtM1AMQSpZy
LLeeZo+ii8tnWtVbJ/Rr1tlXB9AtuCISQ6rZI2si6na5dY8oElko4vFzN2MYUoqj/SJ4xBlH57yn
otDRBj9XeHCnMYkBMiJP59PaN80d4QZXQT+IzhTUqmCCT0I3xtAe0Uim0ndpD+l8JUCkoAZ9LC6X
qoNh+O0745y2nijn4NaE1VkPWIXUBT4N9YAybWjq2/egmBNaDJyLh8XRy08gaP6fExyR9Rhr98vx
ciSqTaeOGCgVCMvXauBR8cCw+ruYwrm9Qh4Iovf+/EfcB+j5S+RGJXqI6imSHMz86CviAuvtjcmt
em0oYSo4EanMbfBhp4DK6YcPyX+yRFHkQrkDwzdh0UJ0uUSqR+EQQRGvI2HFCYmMz0lZfeh7OtA0
TRyMWAxxY6wuG0jjTDQxcWJVgGF6MpgjW6IWN6KKvKPGRxoZRaHgRmu8y1q6zN7BQNIXJFtJfiPW
ZjB1RahF87ixyhKOdrKq4wNA9BBCIPlamYNkgNQQQUggr1V/MAPiSimuZ7pK9FOLVoBcXwiYa5Gs
HgLNS36YouKHdcoaMFhYSPpco3jkfImj1FOXn9N9ywQBgJImfHMcTWI5vWAdN/g7k0yXly1NkN83
7DOyC4edMY6vxls3qAgpNqfSmTaRqxVvKisUuSpEtkjPjU1XOMjIrgHZIflKVLjnwS/GB5ya+6zx
y1T14flwpaLVpKopNM8l4rT5k+YuNrc5+spwhiRMsrJkcesPGI0VDSxs7DMlSlY1Sji0oai4UOeD
7BFdeZimUYo35hBl8Z4huiYU/SgF3RakvOMWvO054W8RL7iSoMUhu0a35LnSiGxLj1RSteaDLzHb
bBrhHbXbBxtmLI5i3GLWrS9ShcLrMrUj/Sr01mAsiF477+1NWNzT8LTHGSfrjRQzzPuzgAaZZUJv
B8NLzsSdrieafp2x6ASsWLNGuCCoqpPj4jzAJYcbxciNw0FpoHOzQEpnhDvEusYB6az7cs0ZOk2V
eAi10R54WHFf3El7kDxpST6eChS2A8tOrJrgatbBjdRrNKAUpoGdoTixwImcy0hUCPcIJcL5k3VM
YEYX07a5GhPcOJdmjkQG2K/FKl5fjKo7oODgfrwFny8WhcKyLu0asUxyVi+HfPeehp8PFAK8kMcP
cP9zIhjJD/tGv+SUQuWUahS/+KHbI/fZuEXSKGl74AK1uYZ/2BoERhh2VTamDAFreiWbeEMwgGco
TvBfd9FSRKNEcv+WDVUjS7BAd8FGoyccIJK1qpcoceFGlpZ4HOzG4sM8m44aVB51bF4qEviW8/xH
PZWHHYh/dAYOpXmZyzgfMh4oMSQdFnTIoLrNE7JqqwrpwH/7g2B6ajeSkC9YXHARB+y8ZlYuGgHj
41whAOldvgKuCC+BcYxRWh+ubG1e2NgaBh03Q+W4df/Hf/3P//O/j6//lf2U6T+mSv/r3t3S8nx/
QMYf/5vJT2gu0hi4KEhh8KL/PGw6zdWi3L2Y2Ga8R4h43ulGE3VpMVjx0PeU+EzqzR6+GP0U/4mN
+G+YJv/05f8ySixVUvU+13w5kZHdO56oX96t03+4xX8D5Pmnb/mXYeGBNnyfVY1viYjEaa2X2VFC
cIRkMwMJy/svwlSZw1wLCeTN6kp41CNtU/6nJ/1vZpb/6TL+ZZp4eG2bUStxGdtcMhMmcZ5Q4PNE
oRBSoZHAsPaAgnvckDR2au8ZKy5Mnc01yhKYgt7//5nIo38eMtb4PyAn4zFIV1UaDkeSWBfH/X/r
J0yz93V36fuCGIeRqTNd7czNomGPOfToIHUYpWmjJoH6ELURkrrDC0nelt5+Dg3CDxqb9/cTQ7EM
htBGR6Ns2rBsxqZKYNNuGdFsyL94CnJWv/0v45ofxNKilzQ/U9uic58s4WKMAkqSkUrbP20cMsZY
hM7HlSO+MaVFCwuttouho9HB2BN8qV5J85k2vyUdbrJ0fNlo1yt3U12+mSq+rdUFQxH4ujcx5ftq
vdu8mzML2X4zz6p0ZrXICn16MUYA3X+0lDZRcoAPf4IQqWgJhfZDpZKWN1rinlTnEUEjZ5NmER1S
aP+OvfZqjFQjv7jD0yQlIbzYmc1G6TlILG2gg6RTMQf+bYU2MAcQTYAFuDnRYipG0YTMcg6Gn9o1
EqRoS2VqmC/47hUlhWEq1OgVEiZOh/Lamgv5axJFtYUpsoHIi3z+L2dnupy6kq3bJyJCffMXdfSN
wRj7D2Fjg0AgCTVI4unvSJ8Tt2zMXTr3RFXtqoq9l9OSMmfOdnxIrZH1RoRwoJB2tbnc5GdSFxQ4
96OYZA4NVNQaMXWePaYkLoJ/nLWJROXVpM77dF1ROlFsrnUDYu/ROz0/oyiUdOudOdcWyGEl64IE
AG2dtPfSlU3UR4GQYqmflE7n2RwjBGmevPBl06NIQFul09CjSnzUMR2UpxhMM0FqMfznSv2MXBje
Ox4OKf3S7l7WaiA7A9rKyPoKuE34IuFo3rwcb3lIk96oJHEp+eEK1ajldZX3SQqL3ChVP648VKYg
jiuklEzyTKuTVw0x0sGFVkzouxev7KZfnJDZM3kD7jtlPC+n1SeiZ4LOQkjtoQG2NglSiZ37KBtv
IxKXeDe2a372nmc6zeP+K0NvLwtjq/kSHw773XCLDBDC4XpEtsq99ATH5pUeM54sppsLVOK8Hku0
bTW40eEg5fWjzeMYLsWvxK+w+PhjVi8dIIkAKhCG/8HPySUI2Uj9sxDtC1zxAkYhWv+Ew2eumR/i
5ikJe0j2BJv3CuEj+rRFQxEJBDyRasTQlkiv/VcnEzGMg14pYSp3TuLVPtPsoicSB328Y5SCroYU
P4BcCN1rRybmOlOKFpv5ZnybSrSlLDujw4s8PTo7i2JRxLkymUgx/bVomBVqOGKa7fKkDbi+FtmI
A0VJGve7mRtvK2Z0Z/Zus9ady6LGreE1tSBaVPM3TuS/jZSuWjbsaU3Xvo3YDyMVm9HmfKvlaEmf
7iDqKeRLjqPTSGYfIwFuK93y4Gx0P55taCAnnCYAvwan1zScaAxUfBqUfom46OsiQzVpnvWPXJ/U
Wu8GOec4ZLxPoR+UXCNJDAOSNwM0TMfssS0fOTLpYnrn6KuMbFC/7tlPs3hoTkL2Ay4OjbQzundy
RoUO6JJiPBzNk4fEPH2VdpHN6/n5yJSqDI+k4wgFU4mSs0OZkeI141akTInR2C7yxpGpfozp/smG
xggDQ52iWlNjVgNqiDa5BIq/otuBirto+bLH6oCiMY5siEeVOu/09lH1IC1JBpyKlnN9KXo0+hCs
PePF0RT4Kj0dwSoiDrk8fZe46Vbm71NXaXzEdb/SgIYW31ycFFzNkj6ScIjsIh59Z0mvwK0brU8E
+xd/lxBis9BWnV89yLP54JOSKElvfhaFvIh6C521Pfu1s9RRkttzumgg/ULzoV+QRqXzivltIhGR
gM7JEp34wwjAUvbsvpJb7k5Oz9ex6O1OtxZHnFww3b64URyvDCnXl4gJGjz8ZzKyLn8YlXPCnYNG
nJVQTeWM0oo+QAV0TicityfFj++GyKBZI/63EzX5crozPNSa6YgFzwsrj05liWlextZ9dJ1wzu3+
pdfMDy80qz+hYsrDkLMgP8LDMMAuL9Q+CjCu6IWg09VlYpDDexqEpOiOE5kM3twkKNYoLuN/0jGD
r0/6Yk8KWWhemAwCMbpMw+ZKB6VR0mF7DTouQxhURtAzHxIggKzKvZgvScp1RJcIHncFa8O1P5Hd
Ql0kWFT9M25m4qFZykTOgckNsqNtsDntNxzp++BpqqpbhsnB06Rvr/HHwZPjMlSrfXji4DF6tpKo
pTMIf/OZevT1hH6sPaVUmQSgTjPWngLvkZmIjHrcpSJvQtS+p9PR6FH7b1BQCTYTUxNu8yCdd9zo
paCa4P/boXnkz5iSKeHCGqgU2dodwaQsr2etSQ/npYkfmwRLNlog5hxEoH8MVi34YuXBC7JNSbF4
RVCFLeWO9HOTmiiz5eS8XBHUOgAyVHfZ74txJlH5HXVfRff5QmTKtDYqzW939vvb/GdpXdLuMIy6
YZ821vkagy2Ngcxyv8LGPaAoXHMrnmjFaifEyL9JOH/XvIsSVDVM000tHtfsjv3lE2/XASQ1et7N
523cs//HYgJ8b+CYKsod/6aOVTlujDJelg4l6tCtQ1eMKJkkNOp3Mtk+Pg2tZIlbtVw4snh1/yHv
/NdjWmx329QtyTaUu1cbq0Z4iY6sLEYrb0yRPkHG8GkocVtiEvnRR/y50t3+USJ7I59iVpICY568
WwPyX93lF0KUmwV5vUx4CS0+vyx+5p+n0zV2jIZAG9Jpv11+5WyGxUFlTXmxeSvWJKZxKDtf6a7x
nxctx/F3WCnepI4uGxJ0HA0Et/S7b5iHuZad9SImrGy86d7biqxt6rS9xt8x1fcyqqkZto2WCoJf
3x/0h526yRokKJlliCD4YFA0djEjnMzR4yTbwATo0+4EIpmLF9Sq5fLgIZHiUU1Tk+FGqurdCz1f
M/TLYpV0Co0GJ+wOwENu1c26VdHvb7SG6I8lAYiUdOI27S6EDW96WimJFWPdKAww1UhAgaXhKJBl
x7Wk8NHyAf8aOB19HEDlfD4VIPzdUUiV/CZlBm8W+M5CdIo0iLnsaUA9+Vy7ftuH/Ls3dV1WLMUA
io7wnHlnYIyTopVlwatEYpGohL6I75dpB2iiZ3Dy2sDwDw7D7wXFG/+xc+T6fMhrgwUv3pjtwWgK
MxPdgcDmXloi/wd30++17r6ecazD6Bxq4jDse5B3qABOa4Yq9iQ8GhyIfdtl+NeO/V7wLtVglNfy
GMk8HB3Po49D90mjVRGX0dtPW7bJ34vh90p357ys82OVmqxE+XO0710YJYwCMaND+yozCiEep4i0
WlZ9sDl1dqWMtKWBwpF9d9nXaXzVsovYLb7ABYAcY3wQCToEyMlN623L/Q1DeEgdW6ZLlqQq397S
j71yuErxRU9YTpsX7lKZ9Yl06R/GS/0k0Y1EXetF9HBFw9ZskZuxENP8vTtPKuYgO3PeRW+WNSDw
YdqdOZvjOw1FON8qruKu5aU+PII/1rw78ZpVNE2km9/WLHTGyJrh2hsU62inbXmj35JBv68iXedi
tyVN103JkO6O++Zw7ZSRrYjTVzPh0m3gr99G9JTSQUiQA9ChILOEhshIpbWDM0JFK8OHpnE8iCa1
T4OShLD74l2avi8+W17EA7PO5YXqjoF3hXkXL+rH506rWyTLUh4vrTHNUDC/dKraNFTSuNCy0qNz
+nOl+9dQntRTecPIFm7KsLdAdIphLTGB2npmHq6lyYYGmFLRJPPOCOmn4maGV54qpTpjd6dUstGO
v3mtr69toTvjoxWacZRzFsrcuL+m44mcWukKjabVv1/fXe76+/bnUfA0UEiVJEu5e6QoDNXwLLOL
5KkYiK7ofxfnv2FS8urCZKAdVgzCbRaCDtl6Rh+ZPkXnIH5/Qd26u/3tsC40O2R1AcbqZBxQnbCd
7s8Ng2MNNzORILMUJ3raWgUcHhlABU0wxUJGhP++W5vw7KJUlRwvAYpc4YRE71MkD88jglB50LQ7
xg+PhI0YlSapqkk65veR0DelcVUrnpVud5gtyyfSmHzQTotdkB89FyYPiyBJ+KjqnQ06VIqWNlnD
0ZsfkWAXeZ68+0U/5plex/YMU+t6d0c91MKLmcq3GNQmdsgVZIWa1nkKnlOJ0LH1wIv3dG/3VEnV
bB3aJn7rnV2PzdM1NyRsrDFXtyax28k/09cq+jBowKSG1Lbid8hyv6JOCC9rUPslzb57wuv+pp0z
NRNfzmBwQoAJL2KKn7xUx3mh94RpU2o88RvVsWbY6kY+ulR0zdR0SSYeMO27jUr94dLRjt8bZ997
E8PtolGIeSdUK1sCY/Gj/jwpN7RlSOCAlftkYZmoSWPhjy9XxYj+cex27ZSjqG2LPvqEOk44cQ16
fJyI30ehTE9X0zakeKlShdBwxiEqcWvNxORD1p3P/23j5Ecn7+dyd9bUbmrZ3FxY7gyJQ7SuCzFF
3fkf+ByP7PaPlcy7vbnXGiPTM2xK4V9LkmN0wTrmOF6FT8dum68hLPPfb2WKMFtIcN77N2yLw+ZU
ipe4ACkTmFz19LuPpU+Zpk1mWksGqlpe5CNzrRuybHMWbApfdzvxluumUkUsify7SwqWeozRZ161
30xFwYJC1Uveq+PWEPXhazWI3XTspy2Zdx5ylken6FzyWqsBZUfoJfTI9osdzceM5bc848PNwq7k
CbnhsS+/92ZcR51z1lzE3my8sdz9EvyI/4H//fDz/Wed+61yUPbyZp9iVGD+ULcnfYzfX1LvAqkz
FeNpjBO1PdtDS/JjzburIVYPhplfWRMukksDDQCLjOGld/K0w7ZD9/CbIXErm6ZFVUK6+2ZGpGdH
1eBaOEJXopOBEbXLd81FiBL9+5upD5/rx1p3sUxVqU0d5Zgt4bQcZ8dXeQlfiLT/wZkiQt6v3qAA
de0X0QFdMrKSDpqzEw41mAOCFnoMaGwQHPl//1oP7Y6hkVBVVYPg596axlosG5mRCu+mdoEgMb5B
zxhOd9t3fbRnfy5058Rdq0yPDIk9uxbANMQmPHnA7dBWfn+Q29P1n+vcGdKDER/lq8o67rn7dh7s
Pdt5oWm91YV5kJLSDWwa/yGhoRp3+9QskvxqR6wjwKRTSi39upvPqULOBA/qnYY++hOHe+oHLV/s
0Ub6ubD4+z/CltPtYNw6Hb5YJKBU/fxNIPmcsk+Zkgpqy2Lilrs34D8XE47cj8WyWMM9V78Xg3EE
14rGfgbRRY5vJbBY4XPLgo+O5M8FxS/0Y0E5PWbmNeS1mnRm08c5gOmGjBisga69/F+sRXJfQu5W
Y817KZgsMXU1KvBC0Sil0gSr7IsS+4hp1EGbpXn00UzuI14XeS8kzH8/1sXQ06S6qmIpKFijm2uD
idwyVPhKvbfb8lxti91tTTu+KsVxw2IMzzFIKKbNbxTCkdfGXLcZ7AfRGQ48np9NgKbJ2NLfj1bF
Va6oe3xdJQhnokv5MF0h+udoDdNlAsObbwsK+kRmwqz02qj2Dw787/XvDGt0TqpzkrM+yCxXWDGZ
Euw3RAzMScub/WvEfq91d/GGsSzFUmWINBj1GELeA4Pfog26baG/n/DXQveFOeNCpqpUWEgnEJO8
D1oPuzaEKtGV0BY7PLgDfi92t18sdBtvUofFTJBrAj0YWMz/HbufLW/v79n+vY546B9nu6quhlLd
vqOiN9Wtu7PKF2O6YlqiZSVhln6bLVaiPEgmXcN3/3Oxq7civYjXt6rX0eQGdU6wO7YMhNBL0G87
3A93BWaQRDoO2Z8MQV7JTaeTsxqwgydjsCwIznOq4W3riKvr/qmEwqmoQ+hEQHe7T9oczKQRSVhg
+UQJ+14E/NjoC9UqlTxZMxTYijYt0wexM7lXlRdJTUIlN3p3Bcj5ybwWNqtmbmfRAdJfuwKQn2+1
KTPsTpv1elByRSPLZkUSLoZs2ne78VLui3PJNS4u8MbJ+ikUcdkHqy9iduYjpua4aywEcIN2gAXt
8ITT/94+D3y137/C3Ua9qXFS1Mn3gUiXx2X4Ss7OzxD08w4jMQ6g0NMA1Itil+VfV5kzpOWGjuj9
EAwz3b/F+DhvM7OPDimvxbQkndtD4t+/D48pJ7GWX/mdcs8INkHofGldaysQKP9++AdlWfHw/3ch
5W6XxU0hJ8daF05xKayck2OCrEHcp5axNbqHz5ouwHaLJy72u839c9n7RsUiM25yufkuntQuGQTS
XTP6JZmpoxuw6bXZogdn9tdyd7tM0q083cs85X5idz9ErHYlrBdU/pbX+WghQ9a4HSX2Mu7i7+92
rI6XRjvwXGOyIjNBNKCJTJ+1HtMHxkH7uc6d35vmjXnI9zyQIIKKvEgS2BDVbjRp0CF0eYnpbmmz
s99JkPuP9nPRu7vfUuSiuXZ4OEr4I3s9PX4uX3SQrk7/NDtwWPd9BsZh6ghCUcryzKb+b94vHSGm
bpDBt8gn/n6/UhFpmVHLIkYF5S+SGbDIacoR0LWWTyn2xP3T/lzqbs/U8bXTuR5ZCtb7SJTAZgbc
L7Imra0RSstK4u//uCkbIzprtsjR1Nuwv4EI+3WbC3SKQCz+rywL/huVGokrk07h34td1Y3dNCGL
iRr+985xXg7/g+v/wUmgMVozLcq+kippdztUaw6pcswv8XLYoKFRBU8vzLNRBPn3V3rkj+oyqUE8
epxREqK/H+doVsfsek3E48A76JaB2pM/rr0ZIBFmh7uvGoy9C+UDqX0vPtggv5a+O+t5ejole5GX
IaBwBPtXxNMvDKYRvP/7KR9dB7pM1wz5Vots3p/Gi3OSqJ0OT4l8hSdg6C+v6YD2uLZ1Hj7Sj3Xu
NkfSkYvDpWSddeNdZ0ifdL+YC1fi1lThw4U0TVbYIxQGvjtpfmz5zcVONnEU47IJQPI0D75Q6E4H
x0HLi3twz5DlwFzIEplqtvvv7SFTBsgy/czRChH/1Gn/hECWTwt43MPb+OCuWtZ7cJR12bQoxzF7
oKnm3QtUGsXIj/uDuE6JoLt9kd+5frN4IJr9/ydZSOL8WOzu7k6uYXwtdRYTItwCaobOOQy69irj
o6dSJLKPbD6yuPcdVGF5CTt5EQqrCz6XzEBIHku0RLuCC/bvV6g++mSiP8ymPwXv975pJDomed4p
WSxkjLnsFe5hAu1BpxGU3sQoMJ3kQLe5DZK7oMcUNhvdY8iwPMOtdKptxuCNRCPvpKAL0+79+3d7
0F+Cnfnxu91Zm9i6qjfrVCa88RhxJ4A5AaRH83v0cOO1LKY9MKGGhGytyPzqGNG77xspl/BgpkXC
a89XVseTkQJ+giZ/mDRAA8Sc3YkmoWMgMOlXcpqm3TUZh77SwDrKX8TAIOOztE+hf8R8WDk4k2Xp
xV+QemlFO3lisFp0OsBdeGem3ifl6PGmLXiiPBsSYlRfN3Nkg3pXnz5iCvr5SvaTAdkTG5GU9cH7
6oxvgTpB3WIhvxwG114NuA1sM8V+hklf8mehsPWGCFYPgA/qW67gyDMJQ7MMGsCQjSA7wbhPe51n
xh02ixy+k+lqW/rvAawz5t2/7iSG+WBb5oArwoMTAqMaxYMKXCTBiFusxHDdKfEY500HzOmKPpE2
LcoH1tfEVJmWzInGkmh33yErauWa5aczkZiGoWd4lwwLqgntaVPhQf32OVhJESVElRow7Xa/zVXY
JJuNnbDScHycTQWmvEt7uDeBltVd7Ny2Dday2p1xVLKklLXmBqtrfIRRTttp9cSI5WZKg8+O8YbW
lEDb4905kFqySU5XpWY8ifJQOhLtZ8lESKUYkPDQ/xOD6c8MXbTen38NGO+VUIpvaIqq6V1UW55t
rS5EYlMwGg+g9FE3hpEM64mW+FbB0L/n9vdqd1aCubv6UMmVSP4LekTubEsx1sIsWMsHFNvhz3b5
8Vh320WJb7W177AQH7DPmG5GbX1p9eOhnLJDxdxMa59y27Pd7ZmNYR9C2WZJaCbOG8NF8AJSjl3b
NfAg0Sdeoo17ICv0txh3e0WW9wfZaPhk4qFsn6W+gN1S+W31iMWd/Pct/meluztbLZLyYGfiLdKH
VNGt310eAh0RB2c/OAC+yGghZGqVQR971PIBH+/L/yx9Z1nU1No08uF8puVNGTRUgilK0acQPkH3
+N8Ep79e6X2Br3PL4s4+5UHFKRCtiky9k2jvtd2Sf5273+uIv//DuYvNsDkXJVZMlBA79EMwKsdo
ObOu7eFM21riDf9Y65aaiR6eeCZ1kXyDliEEVeBITwwAt3wsYST+sU/+OCYnJbx1znysi8dR44pE
b4PU8w26jPAAWo1W23p3ZkQ1kuwmX3i0iBuZ2AYQ3ycE1yd5bnR353Yta/Hz/vV8d9akziQrO6g8
X4W4tLR64/LuzYjo35l5wZn6bHmdbcvdWRLLKA5lE/F4t6k8PbwbwYcQ+DuMRgAgxOB/a3PwwwXp
4hA1e82gC/P3VkmVW2Tb+VXk1JIJ7cH7rgQoC+QBWhGMQ7c938Od+WM58ev82JnX/cU6XiWWQ0ns
0FsK7DUxTrlInZYX+dAk/1jo7rvpt6OelhoLkSgmaSoYJs/sj1XLMgZv6dEO+bHS3SeztXNhX+Q8
ofhj4xSq5At3NRlK3M+tBmW4Co7b+vO4Tqc18MpqcvqsGX6MmcumXfA1xH+n3jDZo4GD/B5AVL4B
e+xCww0zjt+yjc3KRPfRmtMLzyxgg3woYqSiA7CvTpFNfrICPFavAYypeGu9f0QICBlJ94BwUINO
ZLwWCesjwlnrGuE6dKmYyarmxbbymndmI7tqXxCHsLWxxxyhhVAr6y2BtbgnhvVeNv3zfOOangSh
+eronsXVhp7aS544+osCzgVV2MVxHTIo+pkiukOSD+XTjLKv3K8G1ME8vVf0m4EZdleoNrjgmfur
AzO6AwNRHaCPw2UxQs0oSManhdyr3uyPZLAZ8AvL9FSiHIv4rDCWR/dLmp7X+/EN3UshbwlSqUHS
1d/e+kvEDPBC0UviBzLtPlQThrhhhzkbpk72Ex51dYZ2BTX9CZ99E8CZpI0btUdKnuVcaFVeniPe
+9dtILjsJ/eLRlhSsMgBWyPmkZlZBLT3okqO9LkZHcZ2ivCJxhQiqn1ftyGaBIw2LuoP3PwEyiZk
q4/rR7FxJDQ/xrxFgUZgUBMdkv3oC9JczxpJi4zB5Rf7XZkB3vcgep7irglnVOoqz0ehFGij+DS0
+rrkWMvrsEbqA2i+p76g3Vipw4h+S72n34ZKEjQHZ08TqA/PEiVgExG01XlQTIv+WQkqVIGIFZmi
ALxRDy24hBBiQF4QKEX9PVRh+zllIq8M0Ie9MKxYDKT9uLIceqNuYENVe3pCOgeACiN46Ak1fknv
ZbW4bSWKPGdP2nh6EejQ2jP3ui6lcUEqNOtXaKGn8ybzpcznDx8sJ7r1GVm5nL3m0E8Q+P4WQ4Vc
szhjbKayFVwA7B77GZUcxgfgD75Lu3PtGmhuhp/SylhpiDpnA3mpInKcBIfYRV/aJha7OVXspZqj
gnIelCAOlEDfGpWbwAeFv9l0L1EvRpoYtBmJ+37K5cvVgfZwzxqclhKYJkiLMG0rt1N2C6AmSOW+
2/DhDdChSGTHX8Vlvrn1s2LAs5UMHWteWAanzbihqGYMdeYSkQJPVp3DyDj2LtHAjnwZch46i5aj
QQrNARb3VXiAxnPK2pJfAq7SnQgQDG0tiVswSMkIugkT5wweH7pI4qRfRxDLV/BHsBv8Yh4zskFf
+BwsmLN/5YEda6K/QtnpHpcrhcmtihuxYv454x+w+3A+Rif4JgzFw8/yYK2/fhKrMX5lTCCoMWcC
xIlcxWozz73PhuhX3VGygx+8KIBxgCeEfV66yEuQPUkWInXeDOIRGWY2AUrUPXTPxuYiZVndYZtc
lujPzAsGXRlWb+ggr7dFAoaeiWswIELYWnqqpwmITMh76XMBxxx04oV445tnx7h8NDpDkQdm1LvB
hQRJE78V8+i1eO+E31hH4OwEJ7OX0zBlQvjs3wDwo8c9pCHZQaCRELocmp+pe15VO8Y3F8ZE74jR
YRTbJPh0jHNzDtIZkthC4ROP740/JyAxs/NEC+Rpw1QsCjTk8TdMwFpjhtQh3emIxKJSMlboCZpk
6xoBdW2HX4xg8/KAgADikshsYVMO/Wi34UwSCM8S3jIwB2pTpW+CV/LT0XV0W+7BtwgOGKZH8jRP
H10gNzTPF8yb1j/U3TMKK8x7V0CTnHR6ci9jDh7d3cBJqXcKJSNrtyG1YaHHQu8idX4sTvctWsGO
mMAfHTARPo1dpJzJKkgexWyfsVpHctJPUS9LUPeQJ32mnDCVUxkFJpEegwBLySDnljwHSUC4iYP6
AZCZhJKGNVXIrEbj5Bn+LHqDfRn333iNX5rZZlm8yC+S4aTougkBwM2qZhYZogOoUCWQGTfeLEqk
6xCE0/2sDLLMHefKq5x7Z0BH/BXiOUkRF44FpNTNNMaW7nTuT0SBGG1DkmxLyzdH1gbUMuF35uTd
1ntElTmsnQWm6gqLGnpRGQBCNHtYoSPkoghF9iH/6MFexAi8brwDN9DevdrdnI2pD697r2p6FnhG
bsbQUae4kiHFoqOzZ14anPCrmXb5N6wdSFM5HRu08kIEAXkM2Yij2VcGSN30zxS5O90Kqs6rwBqo
045vA+hIt9e1Afx6RfrAAPQ/MeDKDOH70K0fjgroGTML7BT33qvIwHOmORzMeSAW6ywEAoiphZ0x
t5EMXKV9Mlv2djOH5be9TS+eNT+NmuD8oX4i3gGlq68Expi3CLYfGZSBvr2tj8vb+nyCsiejFXla
agje1bTUlSgq+TCcg0Pi3Ib1x+VZ+5LGt1G2jCYm3eelc6bbloE0l5vitDwnw5LfYl2rjo5NXJcD
3h9UOX0bTaKnQ6/xyH4l79XuBGwh9zCLh1W2tuYMByINHdQ2Fr0AyUTLdYMCVhjkg6hyLzs+gbAY
Z//s26MLr2lnceB3x2Wz04AeAk6Ruwqqb1CdYBhtladwJA0YWyfUjDjgEu1k+UCH32DDF1qVH4hi
MhiVM4bNrEw9Ber0iqzLBKmPT13laqln2kSbyJ+CbyphaSx4ufsJsqK03lZdgHj9w5MW3KYZMuEM
i/SAlSCCbW8TuLhJV53uudym+slRt+FMRjRcCTIyiHCoMBUTftjAQBoBcyUY+7BIP4wPgfoAFvCG
NsEsArRKSq4PMdANnwu/YQMiHI3ikTm6QFvNgZvU3Xje6aOUcES4gYFmKMlW7+h9An0JmtVxxtQ1
XcPhLB0pwYF3L7vo0/rRsHwOXQOHDIBiN0DA9TK+9uQhCp/P0KdRFq4/lE7PjvsxWBXSLdK4RnpV
Y+CWtuqdXQblav+ejXCG9kw+ic4oFF97+5f9i6444jWqaNCh+huT1IXi6qqLVQKbS/yTESJ3oryD
4OvzYZ7jYp2WCIcTsXRQ1Ikmxu4GVIPCICMheIAXj5MaTU4zaYzqRqBhW9m7fXSlvttAy/cawZIE
wdJrP3/fT6xxNb8hYrKfdLYncN8hSkTedaSKg58BVvbY3OyQ6xa6kYrlFZD5rvEWsnWn+lIGMTWH
GoasFIdP7tufQuJ7z46l3QwD2YzlHhCb49T8UOilkJwrqBrNKZbGTsXAXNiLIHw2DP/jCoSz81Pd
TwYJr3YzUicKiJJ++Xo+gn4RUtTHVw15WaPuhttzTwMjA6vw4BxvvlwGdeaG6qo8LSxcBPyQUcXu
YoodpCGEtR3JakTpTm7GNCHNvekcL6E+oNIc5FKwb7obbWi8KfN8IMTM6iNEspA2kM0OWVdkB/a+
RLL17DbAMgRq2McP4Qrw4gDxC9Hp2fETtpojeSmFONQcuQRwzx0wQpUnLMLJbeihKLbG3Bhzi6MS
w95KULo2BudeDVnWCEiRD6gYUEov2ATJl+WmPSQcnu0nhWSaxVzeMB0KDJA92Q86TwqkzY7ZlV+u
L7xRcVcxH0Qwcz3T744G5QgSrBDf5MpyIZDgqpN0RC9Y7aFS2j99GNw183PdXXL1aXtHh55DcpAm
WUQI9qCzlybwJalfAqXgaCrMPE9xTOPL+HSZK/LSRlrY7g4Nfaid3PLYO2d+pXdvHX9/65Woihz6
zeXD3uAguxbxw+tc8DCPrgX0BESR7ScXr+qpcJdgrqwhS6KrstroL1ii74r6QL4QYJVfs9kRymUz
joYJbU5Rj+sRFAKo+v55Iq95YUG6vKyi99vWjHwumrzBnXdx9szPENFaWBlUAiCEaEjrPQtAsNpD
MQf4mQKWphNspqeJ+a6+y9yxsAfVwdnudxJkkBGjvnb18ikvvPzabZhLFipaEnfEWp9Ii5SXHHfP
o84cPNpMHkdTtULMxYpdFRbuZEO5IhxFK5Dk6lbCEb84za4k2kPmxgC6FtjkE0/+AWGXm783RKeR
HY0IwPgfZuZqOAC8MnQ8eqZQBCRg5QRRbWqmQm4Yj6qf+uTJifXIkXgXtBz2Y3NyJpxjfwQaIGek
ig8JFSlKHieUS6Nh7HMBdXrWa/J8YMyKgyeRgb7yDNpWhvprIAppofY3T+Zc7CPOE2VKlWw88qTf
0/xnwj2iUHe/ivjjA5wlBW74hmE4bVVCdKe2Ms/KrvZ+YzOCJATmfnG0aFBQM4PDygkDivNmEXdx
GSN3tMEpcHDYT5lbE5jsTsiboruo4Tqde6g83y6DfoqcjOagKZ5eHUl6M8Cjn/0PpJpvbFIgTpxo
qd/ZbkIHK19fxlI0KJOZJi8TNDW0ZKWcXOvt0ExNBGiswKg9GyFIhAYIKOyuwtj5rRfCg4EjiW99
HirzaiCjXQ3BZW7VEP6gxDe4HoJ7yxUHDh+Xuhzc1paQ7YGQBOD57MlTYwKPXaSrKIgpY+2pRNvv
BGImH0KtddM5FEgsODe6T71uKgxCRiFY3O54TREAIa48aXCbwtS56Q5QMk5MKA8PL1jUegqi01xe
Ng5b+JIjWuHyVyiEndmR6W7TFXfw8auBv71Zhz3EuLrK/MK9JgHgIdRcoT8jFIcEt54Lf4LtPuws
bFwo1EzwDEpHn3Kle6gWCgiOA89yfRXifU0f+bJvTA4LucobnlTmb8aEazhk45zjWT3ZbKCn5B2l
6F0OK+QbZySkPGIkZI1BQeEP8PXzxqnmXI10ykTYoC9c98EHrjGaYPslMoRAxGg26Rrv1Spj3Jrt
MwKc9pIEEoZ+xuV2oNyLP9it6fcxnHqI68zGJGe3vmkeSUn3WQzwamNIVEjYiusTfJi/K5kgQana
QeCe7iT0lKeNE02aCxtZCHecnZThg6KHtMl/q6Dk7zo+NF+UPBKYHEzc4b3i5lQpFW7ILDW02J19
oYiUUg8WfceUEdcV9UjqEJPkpYOCkyiEHib06iJcBEcavqaA3iElAVhHxjtC1bRXMAiIBK25VCbm
CKQ58Zy1Pj4JfteJB5DXmNsyDqrOi5jiy9lZVz60DOpb6WU8JSJhA6qgCc0mcje5kHuocRrwrZ7D
txjXLVzunxDiQHfafr52p6qPb5D28+5T5d/okN5lpHfI5C5ufjiLQW8T1iCm8YaSCdmVEKj/MPJ0
HywsXpu4wGJf8kiMCVrQStztnW6GwLdBf14Op0l2G6plC3nGJQloiF7FmlFjMGhD+RnHs1uMVlC8
BEw0JUiy1zJEpJ3WqyEiC57sl4ANSYPqJJoteyfMVIQ+MMXkpHe7wtsGhrTcBJEHYg/r242A9bui
BEpoRsqGPqXMPX9k/MyPS7B/NkYpqkfYSpRL9+/WnC3f3byq/EBI9b7YkzgS6KIGaPfskCKiqHP8
BAjhfeDUinIEqdjc3fcPvBDSUib64DpSJZhpiWQViTemkBDe7lFwrz1reh1kkEYhW5rDPNgPRMhG
Xi10C+4HtrI5jKcdPMJ0oMDxm0We6TdjLSH2QySdUG/79WHS5KK60WB2GPGphBj4ySUzVSMkixne
IJBK69J+ko146UugYH4xPARHmtt5G/g9ALoDwA8T0YB+2YYfWHwhTaM42hzsG1c/Ave8rgsU+VM/
mYg5TV5k3av5R7hp623c4AxmvJTQp27e8fLucRa7lPknSI8PdZ9kEI9HZpIMYMFPRPj7XeDkKpTJ
VIxYjuAJ/gYKLBBPgw6BX7ceEmEHxVB7tV7JsOVkNzUvDXkb8qh8l9fIv79Wzml2842xmGSB0B8I
AQxlDIZ9Qs9PP+HrCXIVytRjHC3HItMGbSIByCDj3WyV6ZZYbyAkygEsBhGBNvEkmoY0QxzdFA2m
nsQWHiKis7yNzF75fJx2uJTRsSPTUnY/ZPdN8gog8tuz5Ub4J7qX0kLBnBlI/PfC7BHzgdqvfdVH
bghTZ1AptgaMvky4wOlaz/r5znq7bYU3qPvkr4TwDaxFzhXuJrzKaod5FxnX06s1uLzvoVQTypKs
AZ/2Tu4aYgbJyuDUJ4QkT0L4/b4HMa73M4D0Qksw/LwuGTwHTk6CpYszd4V1o/WRWR/YXP7hTGxX
HdEBLuNqQFBnYgtufXnvpYdn/m9t9gGCxesj8QtShy7pbP5lL87v5aq4OmME31x8woHuY+rCfrbW
p3jglUfKBkeXo+YVI70r1H7BXnuHYYdo0Jp0vusysXvGLjwXSwmiyeXF1jG/yHW5McrPDpbGu/Ry
MGslDem4YKOdQd15Jwb6Sm9xWe5xjRMvo5pTOrXPesJBvr7wI0kwsgoCwVx5ANxPom7Ne731LLcY
HOlziSis4bfzJ0ru3VN//y5+Od3XicREyhzMpf9EQn2c9Y0g7ovQLRnLH2RL3j9yROz3NywsWDXv
88b3ICGBDNqel2wF3Cj+CdFM/Oil8g5CtQxiXvOZQJMgCP8rRwb+2jNc5CdF4Z788GmhD+t++Kom
XXNL9rIYoSj/dp3Z9LLQ9YN6FKdpj3umMBLqa88JCEcbxfaUXaV3zy8FeLjTa/LWYZWEVRgjGdVA
EfMgJ0H0vPkEB4g626jcpiTvF/xPTH3VPVINQ8hHYp4nEx/gfTO4LXmBMHWPu3DXedefNn0Yq2nk
SNxvi9M2JJrHeZhrz+dBEpBDj/3IsxfkyZDLKUIXJSfuHjKKnoFWIXKP7uEjRJhT3HZST3DjKkFy
rd0mMALwp/pIEO4kL/LqIZ0oo6gn96gPTMhcPSkooqEdTd+Z0NJxsjFKET0pIAeLMpnRPU82+MLj
Q28TKASqaHXwJQkxvc6TCFQ4e9yTR8xCiVoJAp38BC6ND+5sepnPT5WnkgknbiY2ETcl+qiKx/sP
X+H4D5qgGkgD0jcBY2MDXvKW54repQEOqCESCPgHIiN7c9OFAfCxciAhc7RR5fo/JJ1Zk6pYEIR/
kRGyw6vsqLi3ywvRdtvIjiCK/Pr5uBMxcaOnF0U4p05WVlZlwCf4S0IeCVzt+GCavf6ZFUzPqmaX
Zg/oGfs5ulu3BLpNjlCa3aWHaQCb48jgg65xP2I2vFsE/VGYPffaqV70P4bHecUwZ0hja+oWX6Xf
6Va5rjC5DqelLTEpKyF3mqeM5RyWnzngDmPKKftkij30dvpNDNusi8UY4Qov25Qkwfc1TMV4aw8Y
D48SFp+zmvXC9BYmcQ6Ufx6BNhepeKX+sDL2qt2cKANIP8Q2yPuGmfxh4VHIgHzD/QXainMcWgke
ljnyCq7SpS8y7dyHDqGSpDlPxnNCNMKM0R+7y/16jAEY5GABxQ1lvCHHqmxXmxZ7HU8g3GbB5yCw
uJxyNWYmyra5Dgi5RiZ2jPb4evlKWBzwHVqJvv5L0au4CZ5Md0nx9bFLcEu/Kef1NbtVh2wjWU4P
4ayyov4NFOaisVLgDH3Nx1/FZnD+JBfzGp8ZA9oad92wDSMG23DqjwL4ILPrFecmdmy9ueXonRuO
8k9J1iygXrETmcBh02aMNpOsCMxGsPebtcHlZ7ZowoOOoGG4DsCi2BspEzDJAXDPzWeLmxigMSiI
7RNKi9f+EY54NYB358Sl1T2ccFSTPjvT24OeBlbfSUMb51VzrGymYbpQNzlj2p92EvanivW8ISmg
8EE+6VJpoP6DO8E+/51+P8KJMavCZn+FAZF7a3roQQV4893IfCjcbShD3RO74RygiTlk0lWKOTH+
1izcv3gL58M1MUD/C9MvxoYOdmz8oxru1k8ayqMv3vv3vfgZPWAJ/sjp78yUHWxpoeJDWy2rj98d
0M8thIX6xXjmVOVRcfbuxS8W3FWyJj/EWVeaVweM5CzMb03dergULlrObe1UhD2nHlyogcVX9c0C
H6DJxpkYE/PS/VF8LRkEqZ0UaPJxTHIzOpC/ZnvoUWALlUt9U/rjPK3IGn/8HKHWsgPYbWqnYCGP
g76ZI8ZYVGarbxIMirb467ICJvPs70F+CD2bBZG/HVn3EdJ29vOn4wEn9ut4d64bkbwfXCMH13gz
pfqp4Rg+HjWs/3CcXCyF1wcZiuHgC32IrG7DnNifEoktYHR069tMVu1GpGzgDmBlzksPlrBlV3LZ
QXeg3KB59W6cHZmGsUvm5CHtWb5IZ965/eln79t4VdR7Yk+bQ3W1zvsLppd9U22jP6pw/1IblivL
9sXZ3ehcXBJGlzh8su+FFYFSOPZHfV0eUyIjN27yk4TFV0NEH9bTSxdEyzH6URSxXoG6iN1979Qn
adXiqTDC0M9hck13gCr/zoTjyl1zkzdGAV6sLs/167dZ51gRxt6brCs6jPfusYnpSsK7jqFxsBQ7
3pI0eV+Afak8fo8rez+S2eT5eBV93Jf1BNWM/eivNUqLpUoNba6Zt+v0626eYAmgC8YBvBrhAObD
59hht3pM+dMIcFU4AFGrZfT7D2htQFhcw7hxo1++T6PrrD4u1cvYw5VsoenlIF1zvAYyORSY1a1X
TM8euTiqqHhCDz/3X/ErYf7py2pWBYujJdBmruzTAUFRIIBqoFiFocpYRe9QbIyN5CLEMSIHA564
d8Y3f1G5wSD08F5PbK7gd9QajBea4UNJOcrWOPRZ6VZ/gu3xxk70aLEiGSIWRpZ85hDv/igKgD+4
7fiiuS9GpTNK6e5fHqZT/6T+y6oCDm1krlSJZgA2wYIm/CFlF2efgSJ85DPpikuqYR3QjsEoYBwx
su2rB3UoZs5LawoDILASgz5g0EzPKZrTO4iV5YkpvQCvUX9A3s2J/vK1uX476RyHiCaCEdYObFPD
lA8C5XHDhrlnS/BNaanz1lflRM/cWWPVJQe633lb0WSwO4hqrW/Yd1xYSomMUZurZfJVc+pxZnfu
Y/vg/aiYoGUC6CWXjPwu1MG3U670SRow/oB80Su8z0i22DjesdeEI5gGw/YgxzLtacP/3tfMkWUm
ElIEBqhZCrV6a65e6+Uvk3TxT+t9XVg9VEu+yQaU8JWl0rJEx8j+/mLH6Zfcv8MpYbbWHqD63eqW
ea9VdyC0YMkpgWXd9tDyC4LVLZ9rFS+83ryjAMe00fscKrgtVAi0ACsW8Tdv3Q+TvS9vw1S8cvf8
bXbxELTQGSDsZb0q3JR9NP0qnZfiS1fGQU/IvJkZYsWS02CTKQegaJzpIPT/FPvN5NvlTNCQPEzs
9NrMB2FkeifozufJ4c5Y2M5rQahIRojYI8mKAQZ+w+PweNmC45VeTnRmNHxO9lHP+LeIA+XupIKJ
fEJCkP3yFWYIAyCBbwlt4o9l5k7P2kYC86+y0bD1LdFZ9VnFrkSc1TDOxH+OCzPfqcWFZbLVV5bC
ICD285ENondLTAVt/ZxsppzteHo93OyQZfjYmslhmo6fRmb+HEY1+FOc2by92xzv+CRj2HjNr03H
CGysyU0FSmfkqrOewfXRYtTYg46lK8tLXdfHz7mAwmKIsi0z6j5fvZfk8IfBpYKIYzl3Y80tomvR
p3zq6z7OQL66hkEiw+dpjPfGYFB6NhdwJJxa6ec+e+FmvesVX7vGGY3CkvPGDwfJTWbYzwI/EXai
eN8lzKaHCGLP5CsV275Z38273lfBA9U1jWDBQVzlMhdIkO+NncsMa06Z4cmtmX7OQ7SpiIAVpe7X
pdSXmvpdlT+CttKeezG7faJFgyX6rKAg/VlK1rRYpyVOCNwSa9jfm9VTsl5TJyJ1xSYUpMy3DU/9
lr+jIlCe3vTpyAX105mqjptcUb6klyvIpl7Ph4UirBPJrQa8FmaN9vvE+EO3csKd6D5eV51heCRX
/TccNOqO8uX2ig3PytdRHRbavGFO9wY4Sb0upQhgfr6ps1tt2IXiDVA2okSAHIPK1C9jJ/0g3CAf
jhlNQTH6g10j5qatN8FstLXb1J+S7fN9ZDDhcHclYBJoo15LnWtwetFukRam+NegyZ60PtecSW75
qw6m88T0APSJb6M8DmtHg1NTQyI7ru3nXzkTXNwCME78YSh9vZ9+CYXJxxK6QNK94WnnL7N9rGP4
hLstT32B5gLFxtITbEwhXWmWIjcDIQw+Vs0SsP5aGMk2ScyMHzLUSrlxpcprNnB37q4ANJYXWFy0
uHjjx0Smpc8pcfGeBaBXdD/Yb8TzBP7vSZ3bqUQm9Cd28VrkkmUUZgfl8nabdS+E9bkzTA2JGb4w
9ViPocjfkfFeWYYq3sVvL7sYGMVsoMjurFOMQAG1uOVRy6jt/uUU0VeCVwyueZmdtrsBqJTxlNZx
5j4Ar/bj7g3XG0WBNluzASSEo/OytmrmXtCyUDvkBMlFupbZWJCZVCOAge69z9qDjEH7+/zALQHl
WmeBuyTB5N/mYbODUsVXrgIjf6ezZ2YWQ6Aj4qoXz4kp3oNkcD+MWVesz9smeyp31EsR3sW92R+5
lKfska1WePa+lzkuRlgJjaZU1FvC133W717rFKerzlJrzOl2bw4R3NNAmdK8V10hXmgYSSJMu5F+
CVhaAdnJEuFM+JV8PWIkelJEO85dVFwiQfvnxcatt+o9EInuhg3L3CFYxFYLaTeTk2DpaN3hZXin
fFWXVBUs/kMzkopmd6kxlSKZy79AxW9sjtRQr50nNafi51X71aYm12Ru/WrgW1CWU0vGP4PbmLuw
I1RJiAZxbb7KjV6ZaXaOmaOKMd2tT6mZBWXklBgNqhYv/hS3PUlMZiZamGL9e/cR1A2iaXDCxUSh
Tz5XUidOg1Gl9TTvp7fkVMjFaWzBOYXmcZZZY+t8CuNi6MGLu1asS/n6ul+6lomT761Mc82u+iz1
JFD1tdAdK3L6Kco2cdVSySSppckF0wEDw+t1TA78GuaKTnZTBEO2lbLtoyHnf5dWNrXfLZAsDmNl
kxXeg+pssyYsaeQeVXLqmnDSUz0mpKfFQRLXWffzlrEZmxYz6sGldsvv85ZsrlhIcAd9Y2oi10MM
/KApeGBZKV7YV0Pk9601jZ0E7r1YqMjwlH0tYcB9SWDnhVUU6bPoQTGKEwcf2qa8CDjHxWtVoKyA
vvB95X+62GGbqnhIarcu9zMcVaaOQubxcqU7hEz63Kjwpu3+Y5w0Ju5X1EReAZ92aphSNCs7L823
0h1d37rRVtmwiR+OjNmnPnsaTttxNU4nH1/tnIN14GisFv3jmLamhD8Y6WM652RScJt5Wors5sqy
wdauO7dp2KWuBkWIB6PissEVwc5RX7LwOQUjExlJpJgic985M0tMIx4Tb4JI5eF21EseRzW1Jlvl
4VIPqGnLzPaSGhgMU0+l2fS9lx6uQOshntK1PZ6HlAiZv49nemo1AzVtZyD5EswCZokjPCd8Y0XR
mq3xFaWhillv8tPXtti7eND03VqMbyn6MeJIZRqVpcXE4TCrD51scaqLqMAEJ7vxc/VpRdIse3kt
9J9E8c1TY+++M+TVBAzz9j7vDQKsaeypiCnyZdQHz8GS2vkgrxTm0cqp+6y8J/fj48pyWOg2JW/+
EjKXb8rvjVh9P4tTpYK5hh8iSkGqqNsgGYWCSDsXhq1G5QxEaJwlmVIai/vjajkWZSRl1JJkXwCG
423P7MIMw74g7uluVUd0Bx8JVc4IBlKGcsf/5SoSh1HXoyzgkPXMEjw+wfCcIXecIx2F2FfQE18U
gNbOOGrXdMVij7EC2fRjXd1MUtSTDg/4vhqO2jF3pikli2nitk8L8BbHgYGV8Md6AGnQymBgfXce
lUMCpq95HXUNavPgJdeiTenWE9fSlseRHAwYFWlmbLPbhMQypwgweNFa/VX9yRZyZbq7jUna5BsA
dYZBbcye90AHheQKvGNYaRW8ZDeauFUfKFVQsBQrp42DvA6SD79/jM4sZFDoRMKeyX5ATcAdLQXZ
/aT2U7DTfDngkwkjJ9hTiHCKsQmdEGn4LEdcOe3dFtKl9J7Ec60KOjQVL3uQPI0nXFOS7arvtA7a
anHnF9g1bfQ3RSzHWh9SYuQG0PSh+/C9YSewBFin9Quqlvvyf6VKb3CKgsElzHIG0zFAGkBuYz9X
YGGrxmKRahFOYGTzP/hqn9hSloxf35yFgQZ5kTDVZMCja+qnOPWauh+d21vczybbR+rygbhg4Da3
Gqeq6iAgVWATAPypULGVOxbPmhcaguwyOUIJ72IPXRfj1VzgvuIhe0VRyF+zdLlk8uvrVHTet/dN
APVTYwT+U9D7N70In+c5sqFvSFkUXljKfoOv0GiXK8ZETQKivB32GzL3PdnGKLx+BaNoECN758W+
Z6ay8d06jJbYGHb1o+OdIXjN/GVm52yfLG79XF7DFwWwGsyL0Vefn3ih7jEcpl9VPCJFx4E+QU7J
Wt8kcMzhxH/7cJL32R0Dzx7Zmz8ahCerdjVdNIlZbgmnAN27+UBS9/eiMCaASI+veeMNbuJjZRsm
ayXA5soUKJgxuja3apYmI+9qc4JpVm8/0cGWYcRS5ndyS7l8sHPWQlGyhc+y68OIaTPV8pE5/Lro
J8K8R+q5JobJ6+lv08y3srooJa8X7OiXstt7nafm9Bztk5uEY9U2SseSlHrm5r9kv7ggiLmPS8Qj
wPXHTwYAqldQOpc38PW5iLexJ3nKFUD2q5Qo+IYj+b03XTeUFR/MyiYrDSqWCDbD2Y04s20ddRWv
9VPrP3y3drqBNgNy62YGmSgsnhHacrhmtDn8RXFr5nBSJhm4R0p4iX7ZFNyVZPRz3ZS7eEPolH26
EUCms8R7/r4RncUuy9lVrugKPbKvmj8A/FOMhGqJ4DiNLSXKMVkM+utw5NOiasAqs9s8gmRTHDTv
cRjdQ7gcpD+4iNAqrCKyscT1A5/26S4+yD7Z03d9BD4zNPYZxAFVVoblxYxLykkx+ZyTLV70Fi22
15ZP+XCb0XmBrqOvNPyJD5qtW1gEbeTVKNCPqOiZ2lYbywP8ERDeJzFN+ath3i7V2xuVLQcNUrbY
jMgSI+fpKSRuUFb/CnjxjQ3rcUaxXeprSuUxCjjJzNahhREPMDgHmipsYTs+WUzQyBHVmoHedCVd
MBN7/sX7xBTX8UVFN0YmrNkNg5RxkpYRUj1ppRvCyVhr3tGleMX1alte6R4Yb2Z2yQK8+kjS1vHi
7dTfGoLj82hENMTor8q5eo7t14q8SjyUu+j8vPIiZ4wiQVk7kn2b14E1zEz1F1M7arLsggOMn1V6
71NMft8fn/OpL4WTMFr3FK3Gwpa8UxkTFTkfNuF7pu4lajDLhFAvkrHBOo297lScvMTPv7LFsL07
nQt4g6+DVqJaLfqZ31q0UOD/RJm7s9KQ7nTFBQE9fLjQZWJ/QtQS1nUChzmB7axQosOaJsjmTeN4
tyB9bG2uzDX0ZXzCZXceRY7jx57yyh3t2KfHAusnyPqe56+aRWLK31AbjrQQbWH2ODywqJ7VK6k1
FYo1hZ06BUuk9/Dhxibjg6RD2XDYRPt8ziZlNdDU8rxO8Mw7lpTRPveA2+nHh/tI0LW3ghV0EAim
rGnPCMkSXp7BlBV9JZ5aqz3z1U7DHJkd0Hi13eBpRG0UlRyzkjQsXF6YuwPDfM19kvuz8kxjfIZm
Q0WVX+k3WihcqFCEwMmdvtNXkwO3jVrj9/tUSebn9CAVHW1fR3/XgZuqWp8VzssfbvdnRdE17PbZ
SfVEhwC4KHwQ1Rl6bBZWTizMzpjpHSbjarCZTDO2N1Icx3ztg1EJ04wWo3aA2Vm4bkPAYBJ4XzVw
oL2Zh/opOpHRBdqBsvwJhTZz+bfZuvAbpHwhheXbc1mjtrDj32IRObr/wxGKcTTTERnT5lL92Omh
uD0Ag3faB5c7CJVRhnyHLCfLn/HbbwdbNQcUr3vo+tw7RYg7vnQf73Be4142cplTp10L8Gl0E4Sk
+wjaNFrTxtoZ7VZYvORuYVGUYNpyu2idzxovQff77+5GvBb3dMK0IX2rWDsqY8gUnzygN5+0wshL
cBdPs3HrMKbPoliM9xT9KDommH57tP9FJOwX6/5v9Bvr5ymbK948r8epBT20HTs3Jb8bh0v8qac3
YVMzFTfdkpFB0Kp2Z/6NpuQFI97eDmyVI+BMSxcBh/F3dbfzid1hVtvtJFt00EwyEaP1D+h/59Nj
R5mOUjfkBaVsrFznOIhZ9zD9FukJW9EKS8OH7E2v3A4mRP7eB2zYyXgK8Z/pONOad1NhpkyRj5m5
5E+fI2inRDLqF04oDRZMGtgYDmw1rLaMclP3UepdIIU94uT2eY0VNqGARt0jtMXcHU/8BXDJbwIk
224xObBeacNoT8Vpeha2Uz+CAFukRzIBJDAw2IxMN7WD5t4xER5shn7P6MB2x3ZXY432+2HqXraO
fvIv4Y8TAE+45qrvsyXaXkdeiJ7YmgfOBjQWCMrNGOhFYjdrAn3G7N2Reha2zznnxdjEsks3Ux4/
6T4dWaNdHLIGaLvl6Bb3uj0Pa0rKR6AbMhZbYCrSxEd7KVvTxWMVOxt86HOq/JvGVeflBYUZXHe5
kGZvbzovdlFIU8DdvvNbe4DyZlxryRkT9Y1hSb9IjHhN9Dsasg9yZWyOc49eHReHwfnolNwfMJP9
6fyW9RlWv7QkLRp6V+6zetkvRdp6GpecdleyqTBDWCArdER8BsnwPZnWAAUBhA4UK02uzU0P7/k3
oTTz6xn9OPdAQwMPF2t9QXS6IG4a8y64C3Mc6wx1R32HQCu2+vdMwPQRLSqtHVPg7HGyzjd0J20o
2MLsuPL8xYMR3AKANCyVG8Dum04bKaj8am+4gi3Dexyi42gtbCKRsgWzxcxxIzEnd6G52hLydZYH
Cg6S9wMml+QtNhShJ2G2/bHSee2+588DOG30rxs9lqlAF8AFaAk+CwakC8lsLmpmfvZ0lRGCnsHH
iSM6ipizxiBgkFSCYyh/saVO5b3oyuMdMYmezid+t7vT2cB/oBz0UHiTb0lgWBiYfhJzC6u/Zdi3
zdNLboMnUUoMbrdQ56ymfpleDmjHrTM1byfdxA54PsQglrIQLODsdaldwxpoazpHWKLXy+8WrVbm
/nw3BA2Gzc4R8lJ81ZH1dV+SM2fuyOYpOo8dlet1AWJa0UZVHCc4bIpXyR7x8MscbTB1uz6xEW6k
1CGrdJGsy9Lu/2SOSUB1crrTJTW6qHd0+ZSLCfV4gyWwRbNM1xEwFfTiSufsikufRWQAvzEWWd8+
qdvf8hvPCdf0YTHlgijPjbbOb09mCBN8i83Zhys5ak13Qmm/uUxZWAZtEUg6Rp/x9FIupZu4eC/S
UOPpkZwdJBbZqFdAi+BhrHN6hVBtlrTFNJlONMYtKhT0FFwXVY9Yiss5pgIeqo8FlQGs0+pvIXh+
Pe0xkJOnOdpilB+0x/ym01jgYwXsx5wLN1COU6P9CSfuDkXoQQ75udzSyiZvsysLV0ahdOQ8K19W
aSsUnZD3B9J41wyO0m32q57uKsYx6i5esK5mT1e0nt/NlxE0W0XlsMFXlENEXDwcVLlcS0372ITC
JWODsa3nIjQ67nYvdPSUgXGigUWhD6s3K33WGs4LQH6bHlW6OW8qW0CHkTTfbzKCVaGtpqwBqsCa
iXz6aU6fpvD1aLFy6L9eX5NgirsoPSuC/0Gw+ZnJ6FtorICOjShzS6ojqbOcLrt1E2bY2W7b9etl
5Zr53muD+YlceTGlwWN1n7/gmPYpzpHb++dwp16+VQjZXzJ1zWGGOFxkZElptU8vMtxIsWWQejzn
7tQw4TRhIBdEpckQtbttFJYh7TtiEbgQJyh5oRvXD8fNXm03wnfDx0iscqAd0kxw9OSE1b1oFsUu
ELQDQsPDUramINRSjbDHsxnfeRrECodv3tvZcwwTz8HUpUXyqyAMSWZJa73Rx9Uzvi4KM2aXDuaj
MFn7HZd+t0rEKIk55Xl+4DAOsCNyZ1b16i1a920ZCn/6T8EdtVW+u1dPULSL+Bdc9CDh+OXv060u
mR2YlAQUVf526pQh3+6kxb27CjSw0iIXrbLs0LRO8dlFH0eWvkTEF5O3VU49JfPUZ3BnUPBWcWnR
RLpY/967rU65MNqBVXqQuJweumiVfI5iTjuPlQ8muVXPek0i00BtVod5va4fJj82Bi9jJhA6e7y+
8yBBLE//GF+8ZkmyzZpNSfaA3QciswYmdTQp1rB+fezpZ6UbNVpF/W6C9IEG6GolSmavzkltRbqq
yG75go4lme7bQKHXIXd4k+GrwNb4W/iLR/3gAr1CvE7uB2r5+4E6L5PgaOD8CHBypkqHJhqGAvfX
5iht8/nntZNUqy/X7cT5tEEJcvusJZn0SwjUyQXz46rxpKlrvKyCSWG49ErmvXCNYq5Xm5JUXLY1
2eGnj1OLQSzdKMiOynnX2lJh57R51utpv+uqVQU1Irif3GkmNo9LQljc+qwLY2JrlLeT5TDYrKgm
p0WPKtBMvFPJoF5n5qiGWbrVaqLA5yyUat3zIT5hZawiRorRjHWKgZHMb3r4SjsTV6nsjKngBKPq
WZLaNeroS3y33j93oOiyaG2WCdOhLhmnjc8SOsBaQa9AZExTrpoS84CChCyXid/Ytvb2d+VD/sb+
D9sNJkcK4S/dJ+ZmyIb81GovYwd44ZJ90hxFsXMxvuVGlszpT7aY3DBDsNOtFDwW8Dpo6DpH2pYe
1OPhs8qPzREI4cm52Z64Xn0R/UKXVjcovru1VmcTt1sxKYEZYxo6kqdhRR7sFwFDdjLfuGS5UyMj
8DmTY064aEEnKY1lOZtQ/im/BBeSZpnubrWtriTGvXHe0c97nRAmi/FDYcf4tsCnayZbIEQGZfRZ
IIDyv9lfgw0F066jU/y0eRDjuaAfPz5Sfkj8XY06cNdc4p/HKpuMncIMhdFzWtLo/KRthL6X0h3k
Gcf0myJOSacA2MPjWaP4AfqrIB3dK4G041TZz7WwOp8NuKFig6fvsiZRuFOh/sFn9LksA3qhAZqU
jSOnJxUaZyePx4g0o3XO7t2KcxwbXaYC8IkwKvlnO2fDBFMLf86qHReFFXtq7tJ5CxcCr2XDmKA2
HieljS/3methf47M4O7lIfu6W1CHtfMlCRIAXN297HHO/PgyY28WrBHjm9Frxd90FGDACntJitza
cWVVTxoU8KI20Ae2YPrMOjesF9EBd2zEKSeeeC0Dya5+FQLbZPkKNNYghBWp/xC+f56wJuQWCnKN
j1tyk53ROvwFBM7x2x1BYn4rHPKX2XsxfBuUWv+4Gzs8veklbY/loXBaBFTAMstA/4k3tk2z4XTR
rjILF3F64NVgFO/d6ZUTUotcBeixinfSmX4z1WaW+R59zrKLZ7RaPBCzgdziXUaautGv71275mgg
7j8WPa0XHCvm+2XmCNYtXbCkoAwVM2K2xwfOpvI1YM0fMgBW29fAdLUl3YVyjJ0DU0bU2pSX5U9M
63VKJc273ya0fwflku7biY+TrtuYD4g+AFV/i1ct5hBHjuv00t9IFScMLNiO6JVywFn0Hz8tfCqP
caZu9W3rYTkIlhv7Jl90y9bW2PeZB5xmJwYg8PiAQgt5qS8nHghnnS/zcssSVSMzP6Tk7pnd3AxS
wjH1JrfOfnPd4ghN+FD3cAjgcdK/2OcWfIknI9C9zk+96Cha52EDkUZDC2meWUOnIrC9Kuv3PL8A
Gnj4OM4HXLrxp58mLpvxQiJgS1/VvvxOQ6qiSwHl76G3OTmC56bz87DAwkXdA6xY3akNcCe9Fc7a
e3aXZwqChFUZaF9qwmia+qv5Y5SvSeoBZRjIXFUHf7CJfXjaFVhmReY+elwk537kKj53S/4heXZK
Dy0G5BAZFyOcoZgd2imVM+WJ6TXFxX6wcxYRncEA2vTCfooAsJklH/NLv8xO0VFQrJTe1gfpQuJE
2w+ALQaq7njFS0SCS69C6+O6jdk8g0jcurCq16xbxKfFdF39RLQJIBZsrPTLYAwBfdEnBSHOqfmj
DBEI0FYEZc0E5wNi/cmSX2LWIbwFCl3ybe/BS2oujWsNbCJAYMfkPMIjpYA5IUI3LNGgN6N08QHv
UQJ3V9bygzLZYYT+n3ZuvM3/v1Ot1Cs9y5d2NVyagORgfd8+FpwssAbQFSoBtSVn6XYilufQl2M4
fWQmryUeS/Bvsh/phdrtrkgugtwzggchra1mhCMVwqg89pRhdsrm4xgu9EQAi/LA1xtgfQB6vvlE
8Z+IIhlxK5NeyDtpoJos1JBrXyKDGqcjvOl0YCek5uP69qodvaBOvuUxczfN+hIzfWkKuQoJhPLm
H/QGgz327VqdV2Nigi7mnLsxMxLSZbpsDgRxjR5RyoW74UBs3Ct/7YJUHKIt/25946/w3yf0+3Zl
9XZnvaH5Z2eRS413981wYPVSjphLN4gcEGFJ2QOKJjo9JOxG41u0V/e1PQS9rUxXvT1G8RzOhYr1
sb1OFnPcv61mkzipq25FwVaA4aupB1OKfr6cHUrz+TbFbZaapDL9WYi8iknk6+rIgIXRQ52RGdVV
+K3mtOS/PY/wEa8UorKpQV7os+76OVKOKEAG5Bnhazsc4AvsqUfnGofR8sU5Wu3z7yHg2PvQ407w
4FgqdpM122xC2fdIM6db7bXgwaMgLGmp9fF6NsgpodOcA27zPHRHZLT7bh6Zf+hKtlVk8YjYRMSQ
aLA+8zdLilPoU3mZ81iR+x1IwFFqma8DlyUdYly2vrjGiLWzomD79jXZ6uafIwlIzVnN4oLUOIjH
J1U7S8jcclN+Nh1cIFNi7sELSQBGhwxxEGbv1QPKzHCZGGXru2imO4ANk/zfQHIQGr/xjuVGOKXs
HqOEv2k35dA36+k+oecZgvzH1BKzCWlBnToDZBJyzQ3B2qQiDsenmYIrmIfEkvz2KPnU0L4YQxlO
lvECSYqbrxgTNOMPFga0EXUvM/3u7ckGidpqlEVl7ovskczfiVjPsicQJ9WZsOmcmij7oCNy7I6d
nJulOr/Pq/091NwYFzCDSR+cQNL6dWYh8N4IqrY0hHFfrh9UTfTND9+SnQf/f7Y8kA4Ztz3axoqb
H+AbCIas8vyg+fGV44wDkuUBBOIfeASW3iE7TnyYEWJxesucgcNyr6MRHmYjMg8AJ3O+z8CBJKQx
LwvZoaGyhszYaSF8fATH1VkRlOnDfzsNZfqlsJkso9UL7tKRDrLTLQh3+o/iShsSXdIbkQO1oTON
g3JOYcrF0fAECQn90fmPqSN9kdfCkp4gz+3k/F4cRd+l1SsiVrzpaOMjinP52If5tvkuB/Olm/Vf
TrVnIzoiued6IWzep4K4E4BTAQr6jwwjYtDTUJ4qPkzt9liODoFA0NJJ3n9pkVz0zthKrq3vNqp0
RsLorHkYph5mTMdooAGVaC7UkJVY8jw3hx29GRazFQFFOj2Fgq8TrZBobzJnPIFjyijWhF/nrRjO
/DFP7MO5OFfh/ybjKekYG3L5kNk6DIShE9dpj8nYWci7QBqyJkp6Hts5Upi5QDI9PcX7DyjZkffl
9fGCZ3+vKdoRncmAJssKIvZjKQcg5eyFKg7K+d8p7DK/Rd3SHt+4HA+Lb5gIRMiRXULNqFcoogJZ
3Db3YmY5+LZ6GoI3MEKctyudLFJfJT4SCLO/tStOlH2xz3ze9MVBaqd/I69JRs9lPmAptmBfd4D4
i8GCzSklJ1lm0NGE63RJW6sIh7Tj8ORY/RAL1Ctoaz6x5G2Lk7CxzmAZmVvDHqjqQM+XH3iKW1pv
oSJSzdRuOpurtx4YOKJeSUyyVNJQeP2sQ5XgII18kJXCaNq1lxzgbCluUOw1YPrJoO3o+K241Wmc
T9mAyah7280Ggg6omlPvnvU/Kr0FKzpU3oBoOgoE/8H0Hs9YI5yC6qZtUhz7WaPQ8IGJqVu6ECLJ
joB7Rib1M3VHfr483d37AfoL5CQjbltXMJsWmX9qMzMP5a82htUUuRYoR0fDgG7Rfm2SE1MP8Kb0
aMmiJ1L+IRhngC4tOMLNhFRVgL7i8T37uIqVExMkm3MPphyZikfjdDbTLCaZdYBz8HI9SsisBvGE
B05sADGKSwAulyWP+d0CGLLYEiBGBhfSJY9XmWQpCO0wY0nsvFkHxleluX3ixcZMb61CWfzH0pk1
qaolUfgXGeEEwivzJIIoDi+GQ4nzCCL++v7y3I6O7r5xz6kqC/bOYa2VK+ujzWR+BYoy71N43yGq
dVdoAkbEzOlhXIBAXY7mk6EXlHsft3guQEW0ym3jynM0r33z6iuN+chLWC+G6pOOZoFe9Qu3vATt
g3UG82TpwzcENujUFhjJIS4IO3N11M3ELrVxHjb620TNANwd1hqI8+ctIvEsrg6T0lCLgHjG9OI2
4dWhGLzF7Tn79xbaHIhBQDh4auOxJqgoQhKoIFWC65/NsjTgehlPgPf52SpV4JOUS7lZUoL+M06J
f7iuZD/u68vW1x0Ako5duoVziAZWy+oQ3l75leTwmr1Q3dExD4ZEQ3rW64g4Qmt6yR92j86EjP6m
nG97qzHMBmWoNi+AHwcJ50mZFHuiDxYgMpjMr0HLYX2GECKePqFGwOwUYon3XREeRnrWTlX7Oypm
nEnqIJQQGR8klNPMJAGjeDK1wr1T4waPvLDF6iWCVUILcVLNG5UrdNxMoyLuWeUbByfIB0IwvxgC
Rus0Jfu3N8CC1YaR+hfsp0dx+msM8KVSgEoUPMD1vME75M7baSdqJAO/WCr4N1IasfMLBHmLexCA
XerQpmVeLeiEsOlavO7VVi4v04mN82m4ECaQSb21D+sHWAYjqnLeF7whwK/vnu2UOa0NL3n79I+L
V6DQEY4K2i1h29RQt7C5wYjoYH9IqiiNaU6ZpFKYv2IeYzuvxCGkQxy9DFXEjplCezY+jtSZ+c6O
FxN08Li7/dgG29eJaZVTuIxzMujAOAQEoGYQhaa8NKc1PDKna64PQTn9Tc/z66KKIAnRmjrffddp
R2zLjQ9rUDR19EuZWIFa7M66mIsBvvLqFfRKjBxAVMHK5hpPEJCktNdC/umLF5VFiZGc8ZwTwyoA
gbPTg7oeXR3px1vu2aFNInhV9IPQdziH9HwDRN+pWDtji4oj1xjXr6yA1jHlkVsD94efxJ2gseuO
kHEhYtaNDxMTxH/6/bNTh5CJSKLIYB8i9yquw8+0jyidUv8dvYDrKdPovUnPKZDak39VM/TdxnMR
bo6OgOn+DQTEsPFwHqdUO25X4dsHrqKQ/EJAsD8Gww4c2iLyVkXqslpuO9KIcvx6CS8/UIbPqJ+d
8mrOdbGoX9uz25IGcV9Ft1zUMODrk4Hf8jkjjh4AbgqVUXrIoKCcWza6WVClXoDpO45A+I39i0ml
s7uD8ffHty0rhhktk3SjEPMhITJOV229Jw/zPuPsWdwuvHvwlTRvQ0p66vFT8OAyM3gKRH21Pnl/
APdcDkvzFsPv6LxaEYL0RyBKyEaUYWv4te1pQYf99MSQQqO6Q9NqYZQKvwex7ZDJwSRuNs1QLMSA
2PJfmBoUbrPHEbsTzKS+eMWnMWBpl21L/Blfw1u8rF82fPrk5r2Juv15hxfhq+EKfE221pyBXgYM
Kl4YlFkxaimb02UPkYpfFJWv/Vw/omOuexApTDSfR/T0/RPMAl5BIdxeSQXVSs/+MepPemzBnLep
PTIePcqav8pqf0jv9Jw2Q6kMQwaDnULbzbsTPoZx0rFOLTQFeg1+5poDhe9QYfWmtY9vhaH652Fr
jJiCJeSRClNTDmtwDcpXGvhB8mCwuAL3jMCPoh/gP3lYo5J4uFQaYY9pof+HL8a6NHc1fKMPhUB2
9BFDmS4+YDMlgQXTjN8QWJYvA9pJ8KuzO9PXGPj0DBnOfhZakqkm1vdUm2VOD+tQ2LJ55OSVa5HV
lMEDzp/ZAwpk6hHqcSQgEM3PyWncCXCZsj6z0htMXzPdfm8hfZMHgx9N8jPFxoaA4x2GwERFYxzc
27DZdFET/PJLzI9HUs0L48gbB8YbGNpVrLs0XoAYEIKAVdiR1OEJrn1ltxwsisRvD7Zz2Z8dtz+a
zafV7HgJxmHZvlsAfTicnqa3ab1p3R0eUD17gdIdDAWDi5pgPToFIBAE8/eEhEqgvgE3v2B4UKaV
6AaTjnvmPlZmC3AY5V12RMSCKq9JFBtN2QPdXW+sm0V02qvRJQRH7ASwTSTw2/owJjmGfO4JeXVe
cbQk+KtbZBc+LApYP5XYO1KA23/mgjumpx/4J0ABjy40bIP61JN/IA3sas88EsXe9oGynaIdiRBy
VUMocl4p5TtcuF8h0R+uPA6i8SQvUcNaP+jNXgDTNRj+H/8c8CVoUN7W06/ApQYuLTioko8MFS8r
eLBAUErMQIxZx5VgTlhwsFxxsUHBoPIIi05213gDcKQ0lELAQNux4QvcJaL9Bn2YyN5E3do/8Zmp
yLC5xuxzzmQbhoF0BmcjP5n8a7zujB21a7rPKP3Chs1AQ3Avbk9AqlpQdp/sgL3tsZSGaVoZOZ2U
Ee6hH+FgCd8+eFUbAAreGTxWUPdBoLsXuJwPmbEiZnf2LUr4KsMUv+udgpPBzdPTw7iCsnxHCIaN
BddwejD2npfnGsPbZ8O7TBGx8p8ns2cFdCUSASJtsAfItfdP2piCIoZL3EUVgxSVBMr9ZvoZ7Ujj
oTc04vgSx7GUm7XBx/b2R5rLQ5DudpS9o6d3FMUG34tK05wijCZiXJ3VjLwlCkWL/w+yuLbsYI8N
l53ixUJipKE3TyHDG+Z7UvnrS/wweDAZcNSubUxr3DBB3+8+VaOrji55j0bpaCqxas2MiFU3WH01
Br9olwrgZSxua6RhC+T99NokUSq9ZPv3ZSzuTi6/mn9SHMLmRd/gE9SO3URxdJzwkWLNu6AVOINa
gWHC+4PvUFz2jbdDa+iivYNw5KY8Qvl6vDc9kQqY9PdtlEaqEdutII55MWZcJRf7OwVjsupJYU6p
T0/GOqYF8/m9nhyJaTvqWqoDJkH6USkkntYNny7WlvSNbWVFmhFnFwSjALsgXyklIQiYqTArzzsR
9yIqgDM9rLglrjV+eMWxr5yfm9AisH2F+YZIyacwJdF6jRrY5en8+wRvi6e5llMXxBrqnjjYpw9e
Aukm4B9lRLNt68Y8TJmyMQGIDh5POE1lgSgkkWHRzt6C7x9Gfry26c+O7/5iygsUaz+DN07tZCwa
B+LlGF2MaGGfvLaF1sqjqWZYkxuBGU0YkpdssHSuCQkFDjqzSRozd/x3svxktoh75hoHCLlPJY6H
O/5amE0XsQvn9PG22yiaZjU+OHgYyWn2OLk3iucrCA8YD/ctWD+otl+GuTYXFLYElOTvjJgxgUMa
uDYttW5uI8OOG/6KFk69jE/Dfb24u1wdroZWWliBPZtFsT3d7/FWPfmKQRZFTxEHZop5GL4hJ7MV
AQlgH2U8YO5GpUVcPht7hDLGlBdg2ogmuL527E1ZDVZiEACHj8rmghUd9b25w322ElDdX/2bg6eg
NvqTBFwruEccgo65Dm40VzG3uHCeIc+BMQDXCziTSbR4GdnUy/vD+fxujEa+czfyXdp4WRxtOQbB
lRRc4bDEhCKTvbU9lwFlzM2PxnKzwUSAAX4Gfy3AZLS3oYL5XekMh8x9GnNi2i7d6YmSpLvSOeY9
MaTCTg/EiRFZHGbQnQ0skGBfIeoNjKXiDPlu0dc6jrsBol6+b989Rdh6AbYpKD0OQ9VuoQwheLY4
KRIfwB44LgzVAhUm+EBaRcbVEDkQB0pOfkEqvJi7qzEfOZPT6IcTycCjLuEHKgyh4goFHFqZ84Gh
Bi+/hyRofJl88IcZZKfoYSnWwT0jU+hj+QVRaFJr1F4NgwWiD8XhhlBxpspgP0QV/gRGuPNMNHEl
CC2S6CDCmKAR3PU77Ilp3QOzM2QCZssCbCuQ8BwzuYjXEVUH62W6tJo3KBVyh4OAlncH8pwDBNPZ
0TBcfXRbXPcf54HaDQnqFiEeVWjgefSg+JfyXxd+BCdiTvK+bYC8AJnFptczLGJvtlN48Dv+EPUJ
XVj4MqYw2/RFjSwJRwFHzPdvK/MJNHh0ND1sGVbzjtd8FM5wenK9DNyWg2SlGRdVlKQX5ATUjoFI
ZxJpoXopzRdzfasOtCw0LHFWhZQ4uldAzK+HycnJwsMjfDjdP2eC3t5IkH2lMoX88f7cxI64/mY0
Iws7ir2K0K6h9ZHwxP4dY5YkGNkOVeuFSABVLJOe0w/wXOyBgSBL4XAj90u+CwkTWWzLs8LdFskm
95C4dzPRXjx5kIsL/vxcE0YGcGv6Upkzi8G3NrndsQkiCHcVSw6erntmRBvO35Wnnbh3c+K7M1Qw
lm0Ge+Sf5iCrzHwfxKVNbeFHkdQ/b0SZC5IQwLDDo38ZCGk0w/R2xZ4zY5C7nh6fMEDezK+Gx4jd
Hs3O5vhgUSSVWFUvTpLVzZQoIok0qzgDkpxeZj980G517OwQNJvGyMinK4H2dSsLYklb+nL9Iiej
OgEoPGBvTXeAYLILlXP3qbOO/ocf8UD7/xovOFNgGSpOJIP4bG552NDtsrl9Zk89rx9LZ0bcLA3X
fbYMN+aX5mCZ63i9Dsjp+x2BPed1u8swpGypjCzrOkHg7cG4nNCbIp/hJnIcadeA9E8Ax/8oX897
GEETVrgCh9QpXjoc6oxht00ga68mzItlA3jcCDMxTi2CMpyWGxNzDqYz4J0r4z6jVk4fw3K4mqkz
PFqAFTVn3TFpuiNznZGBD/HM/XCm/5IHV/FnBvRnoO0hRwN/bB48U4TG7Gg2nEEKXms22yZ4kxF9
jO1MMwIq+LY1heuuZ+nuQLuRemYgyVbC7JaubiDahvg3lqxLZWss1uspwFwvIejc8F3h6bv73dur
sYoxrflI1O4TZ2DMsW5Y8+B2Oxhln+JJciE3a5df/DxMQTfAPFGLES0lgzX4KbUDYiq0whDXcYat
OESci+A4n8ZPYn9lcdq6lrm3sOECbmTDASNqRo6NEx5RuCLLI/33LhEtM/tNiZGmH6eflhKp5Rcj
WKwDQoW/29WGZc8WdiB6yKsRehzgKZWAAvsW7KywjQv/z8EEZStD/B1SwiPCFQipJ4ChjQHueCCN
2SFAzeCW6Dx7pHCEU49/EQ0RUDSl5Lzxn5V5DeWIDfh10xsbED4+JAxjKW9AzjkKUPQb28++tVQL
JkUNaEwRCWBEmz565oC9HkewDfE+vmBs3XcwOR5C4gJA0iy33A9t84Eq+OB9kTRU3m0+sI5U55ib
WxA+WLoekt5WGf1G3XGH+84AfB+H6TMkNRH4NKbGSZlYDLoR68yc3qIAagbBPSFHrWYiGVWHtFkx
rSblkxCVdKI4CLJNAvvO5x7ndJrSjiC5mEquxqgVqQntd3RCtc6taIx8MFIbmuod7BbQuaMkzxl8
Xdizb8C7rBcI28wVuUfErZeAQponXozbsE/88tsTINILKNaoCfmAeFwy3GFI8B4BgmYax0kGsn3I
HQp+geDhJnkML2StPVudXVyaC1zmxkqCb3QkBw6cEmtHqokADGzISJ71jQ+FQWogn6lEngcoZePK
ajhRLSjobB9ApEPk/2hlMKUmxIBSAU+0uLEn7J/7VCjPDTkbO9KPTUfPhfcAD7ja8Jl9C+y6w1qN
Ou1kHwsvyLD0f/M+Wp/sxu535n3GA8YJmJTjWzK3WJhvpAsQRzFScht5KwT+uuUe+VMXiGvUS5F1
9eCXTnymGUU3b0YU8GhuSPVMPeOU0WEoC707LoN0KrDwwFvst4paGXsNBth3z39iQYUyfjf4J1/4
gmB+3dY3OIGHQzkyM/jFgiu8YYdJk65AYG5QksIqfv4gvU/n/F6G+JwBl/8wnEBjktYbCPFHX34F
6qGOUxCYBHW8Dcw2iV3xaz4YDdoflVyfMFSaPVuBdXa3hf8CvY6QVA11oLgf0hIIK6OXDYTXMZmt
232xWwU7fU4u498eeMfmuzLQjzTEExupGhBfSWivsUm5+BySzuiXcFCq8PDFg8FoMPNqeR/2fRBu
VmZn8eCcDWvIsHa4ii+DqNMyzh08AcsPMnAq4hxJYR1hEF/QzCqLmys2oGIN/cISFI3JkLtlwhaz
WhEhtXVZwg7QIj/tB3YC4mqrG/l588SovYsXFXIa5E2tsAsgozhPqj5saQVxQixc61a5OLjauDg6
N7c9e2J2we4Frl/Wxs5iWIxuf8JYPCgGOesRnLiZQcZeR3AAoGT9jPIXgQ+RaEqmoJRvo3T8rk+I
Qu7ZR2bhDkttAJaGgouvK7L35lvjEe0+MT64e3D4yLDKc6genQp7iBv8EKOpe6XY3x6OxkjFUP9T
HWlXHktOCeqaNmRbkRDJl1SmIGOefMrLsD9DyhUeJBt774wsRfY4D8EHCMVw10MEq+hbiOoENhwv
USvTU3PCuw57C3c1RJqjUeNDibN5BeGA2LtypnPi9nF7CoUwePuf8RvIGCptugq/w8bACQ+CsOt9
hldHBxpoYSz+cp6oghTk9i/qZmBTD+07qBdsETTMEdjgZ0+b2YVf6UNpIr02r9NQsZtyih2Tfrlo
IVRwLZpF/tEUCUT2Ic0p2JCLIGgV0q05zRxW0VhzPXiBYil2pBLHU8Llg4zginzYNNpq6gVi17p6
iZlQhJ9m9ALu889YsiEFGMIxUmbTWj6dKzLju6VuyqHucy3HRGlkJX3vPK8mBaAA0bRwVR3lvnnb
68Myh2gGhGeeG0r2uW0t0YyIuJ53TRHXzfolJTRzi/5jfLGPVlhal6QhQwI7w7v1WNCBc5h1RKzw
XX7p/O/mc/SJnxP0GO0o4KEH9QbRg+4/hui06ZYRt31E6XNxVZz6uemrMX+I5Apu+K+e3YZlnwb0
7SnWkZG/iRjdP9225rRwV4X6j0gmY0VEKsv+so3NvjrUF9QlxgPUWg8U2uhT3Fq2t8C1AHGV7n5r
izkwFJztPjJeOSE+KkLkAWfmcsZfrOhz6gKdeaEyQPhvXWgcGC3kEIPskCOZHqLKW7eGLKADkOgN
L9gqmMwJvxCjA06/GMZDoC5ZsPEI/Iw7dbe3vRDckisEqq2zI1ICBCTrytcJwD/3Emq73rjBWUZA
6NOyyMBf6Tdp1HrBVF8wBcxgz8AF3R74+/XH7oG8dS0Ek9SoQLnenXToVeFr2vfKtM+8zyFHYcRM
BAoZi6GpDpOIJJJCFkRsHu7d0jgIA+s0oFbClwg4S/YS9hDHdXFFo+rC32D0DwTcPAKhGqk6KEj+
raR+WaVzB8g+jx7paeC09qULJWb/cjWENUQzJUlddpMpPr6EAYspkhNTRWzoMb955X+WOjUfI049
nPWwK8df3PgCYgLDW7hUhOQXMiHmHlRqEP4pi1vwBqYkpKntjIjMIXIrTrdLEnyGetRe9uPae02p
iEsksCT9IedpsOgiPhLw4hF8frT5RWkyMoVjUd4hfIRI1o+wZG/JGX3CWxvtaZFgvmwTViMuIIju
g1IDm2iEFeYUKZ3fz6CJUB+YJSYMCz4FCDCAaqo5fB04VTdDpszSzPQerYwjszAM6fzHjyHbnZRm
gGoRSP256KMsIjfQTQ+Riv1SBmZFqzLDE4D6NK7dp6v5IoPT99Efmdn6m9URO3qA1IDrQFGf/gMs
rp2toi6nHcCNFQ80K/gPsrsB2Ltna2HDG+5w/u8+CtxQfp97pKcwh1xd72yF6KLpsVbcusdfxVNa
jQ/L0hVY/pw9XPJqOR4EV/+U/1zVZ+cVfEkPwRTYJJ0EEhbQMaBYXv1rfcI5h5lmKlTaAaBiwGGP
HwoXdKbiF878bO0+FnAFVZIMClUGrwjBzBVeiZMGmHZP3tFhjSUF0eWyrhzG/3DWwhJ7+UuFcGEG
iFg+GNYM2oHpTRtEuySpHJDnjyqKXmncY0juF6v+lQwxQ9u1rf3vktIAW+WPW4EtynwOXTWtyXFb
YlKMbO5D66nxcF7xTRbVNhneRjwKIafVrPXHqJRudFkUirOQeQZrTBi35pfk9W7LIZqSDZ8dCQtY
Q6ki0Hzla6Zd4J1uwXN3TTqBvtSy84ThUYsj0Rk+lrUnghSmTpD40NgVIwxBg3sCWXDlTFDbADUi
XnEuHv9qNe+JaJ/ApQ+7xA6au7TPmHJ14jM8jK/7+XKyZdbvjgKgnl1p9b8Gc1LoVE6sv0hYwPtl
ugqWmef9zs7zd0aWd8GQAA3vgBctBGWvAiGhQuTYdXb/sV+voIuWuIC6U73vsqbpaQ37bDu6kK5x
s5aBOIDypB0G+PRNnn6LR8CsCqKG6LtnVa21paHfkRit/OMA4CHWODwclfweXNBh2wcCxdlhQ5QP
y8k8jlRftGSIh+l/XKrP/RMzEwjdhhwpqecVg5KeyStUXoe0G563GktcRocXAmqcwRGQ8pcfY6gK
agSpsbXwEjyztUoBBxZ6m/1c3fx5DbpQY6Y61Q49Bt3SI3iCjItlJ+6m7hk512GooCe7+9MTD1RB
ckT/iVAA+sGCa3bOQAHuajIgHfDcqOjrVJAOURTEDxH6Uh9QQeCxBlalbRApfOzpdcS75r4LWyKw
Rie5hy9HJvcW+BL5YEchxQzXqqLovtBD3DeoWphmi3rjhy38u9jme/gSEqo1kOwf0PN/M04dkHgO
LBBGsUH56t/zFzXgbcpndiURi2qckTG7bew/zt0uYAEoSJItM/mo2lkKQtgXaefd3j8Ym2UKjnOB
Qz1DjTfGDG4AVYMv3H47PNgnKn68iN2BAdDJB4E1aAjU6CaYgmXStCCSHiFQ+0uZ5ZpeJ2x0Iyl9
Rzwl+ql3iMEnTwxK1Psixnhal9k3FdU0UwrhyoMxkR99oGtjxGzapmIuWeRk3Hl6iErn8lHhpTXh
HOmTrkV0pbpBWcX8pXNb4tvB77oKnztGkdqTvma0iC9vaR9EQslfXP9SbYQs/BF2odlutkZFeHU+
Nzt+MlnWChAhvwbzFUMZbCtjCOiOTIWhX84PQhkdeWm40twBa4cYBBlYKp7A+EWqPqPYV0Jd7by7
wANv60X8kwVk3RAPJ0IvECZY5tW364iRRtHekY4HP7+2BAJUUmzmcQhUrZp1AHch7D/muJiKp4OP
pRdz8oOYve54YoqQEaeu+AETdbla54gEsVFstEM+YT3ASMY/Dgu3w/1pUKo1BM2nxbHvUkfeGGPW
MD1mIJaGLGddN6jlRCU9Qp36LDVBIf+OmACA0j+MZDdg6w+0i5h7TTTWYVz2IJOEN64C6zyc/lar
UAYxH3D2W/zsyvmwjsfnY2Ojy8nytWSFDwa2aVgb65hKuFe7RmzIqCMJTrexrfB70H6TL2NWPpRl
zqDN/OrTfUS19doPlmqXT1wNlc1vo49xT8M1obOR6yvrgDT8bjEzIRIfsaMvpncT833zu7mNNP/f
HAW2kDj4YEqCYQtmLRMd2xjGb2bdBeoYu5iUexHrMbybfr/28+iqE8wTNp/wtpGkK1eCEH1YcpcB
UzsxNn4rvhv/U6FQDvknKNnu9s736owfG7QP5hrOSTo/WmCc7OFNpP75JTrQhoCH3T4ylAEGIwfR
xRXDU2n8IdRL/1uqhvKpQ4SnytOjlBE3koCssWAZE3gl8AAtFEAsc6kU8ytjewR3bG8va5UkcAxW
DOSgZEtPEJUQ5CC8VAlr+oQxNxJpLIhNkx56sDUSg1bI6rbijoAvPnUDcwPodSixlG3PYGyloTAB
ykRsmBDR1+iSrWpGqOfOUpSOGIMAcmXHCa6qQH0g7xBhB9KxHUMOzfAJ5VGgbE5PbN+g5SCQMDoN
BXGjY7qPGg+XJ4ZTMHj5UQh0ZwiYuzwzdVoF+ujhf6JPIsakAAn0XwR7dje9nH5cQLit2wAbH34D
KQtfzm9L6YBjhvWPkIXT/efly+IbUkz+AFGjWwRa/xLOxM7ygmf9ki5ldAfgWo1ktcTRQgO5aRFy
8FOyMNu0O7hqtmGXEIlSedGFa9j0dnmjDMu65fLAwLWMQ/9YnvpPhkqWXtlvoPH/WC6aGYL7cYMg
zRA/BjlHKaK/FyvYPHxv8CDtB/wvP1l1+jCJvUXFxoA+1A9viyrqumPfEOjVii1VzRrvb85BiaaH
GZF4zWJJu1yUqMpkeQEbv5wPRrsi+lEWML/t+DJvxkDHnJ4DRWvjfkm8F3NKDUtrFhewggjAcB2Y
imAWcmhHVBf4LWYzLeqwUgKziJtbvBB+ovdGUXbW2c3HoANM+HYQfz2En24DF8kW0ew5R9Qgkj8I
wEEb03jqaw4mMoavnBejfFBpLdoGGB3vGpCUa43MXbploMb+uGZF1mWuwKrsF/2e9S7ojNE1UZmu
B2mJovVorhYJ2CC+EXp0pEiQy9J8PQzvarcr7ym0mIhFeU3Zs+MVrh/sHtjXHJ7SraPbWGf9c6qA
gtP0W78cvga8nF/KR2Jh5tc1eCNn6UbSAi3sJTQ9p+GNYVxQWXhPmk4pBaXbv2cYv5P5Gog4kVvd
zH3eDkTrSV0TaGHPhC1iPoY/REyTHvesEMURHhjOuCefNSV1+HWffFllapxCGGV0sBzMJgDuRK25
/lCD/Dc9wkgjmi4mth7WPu5vH7zQQSovtLCm4OfpB7ULPW+DVQV7/Hwyy8M+zTrAP3BRK3gwhstg
ZXFQwqWcZViJyA7VtCtrcBjZ4MvABFC0Mzhl/vUzBvigNcT7po7ojVTnGWGAw5xwGq9AU7GBQz91
tlJIxYh9QSll5pjq3f6hqiLdubtp43foNl6AFagcxOm7KNE95hdbz39wPZN/RRLW8vq8tYXJRkFy
MDCj5RoUMgEBw8OXcifWuDsxJoNk1VyNAEC6wxWww0KfvmkpBeJvkBgwWdBHKU9HhrQK6BT8A8EX
vek7ELijC3ek2BiDsc8MQOa7fDIE/bd7AbbTYJ7fyInDXA3qvDb3Gs5LMjHc+GerNWk5jzP1EY+O
3RH0WDRv35xintAmc3cAwUyegA1Vk3r0Ti7eM4Mrxez3grHXpEhQsA+lCLt7X2qT8Lt4h3X4LzzB
Qrsd5oWNtfyeRcZEeHg8AM3ytzvJc3MYIjAo+QUId2pIjkBnT03NQdVdiVS9tKuDOlzJbrI5hKEJ
s8DKE2eY4XX+Q65/xYZGkAapTG9GQuPEu0X15XSQOmFHQqzHJChg3SWzZYSr4AS42XeZrUMffXHj
5L0gm4wG097yue1OlLQjkxSMgtVESsEWYE6oxNkxCPnKBaUa5EyKFAc5PHz+Ao0KN1lyFS+NCgFt
rCsyABlvrzfauNkc0Esi/sECpbcAzzJPiNk/XCsMYk5vs895Yro/Yig4uq0jdgOyoriEzFsVTBS9
jL2e9dMzcc0MZseImazD+jxBXlRNnonOlfgyll7tmoxBdiwqxFYmkI2QrKnaXqhZ3JQa68SoZ8AU
EQrK1x7QBGBMAsrqDxqk3Jasp4Yt4vO20fuBEJHlUErOB+4/GJyanItbY7zMNjAwDW3KkogU+ajd
23chC8FD/f5e/jTVwhOInR6hzgxY50ECMBZ9Qr97iW/5EdxkT/uNAI5CnKUOftt9kmuMneZpRsNd
hxbkLZHNkVcNNeo78ZDgRuYvZC3Qn4MRi0pZK6XyAiL22n5iphrpjFLZ68dqTrAc5tEBil5seyqs
NRxwH+lbzboTrjURmA6Dta3bAZYcusHiK2XUZ3XrzecNV0aG0qcHgAl0y4w4luwIWJ7MTVIjMMKA
WI9X3BkJNi2lhsJUGkguZ27KUAqkKMpPDvsS4pieXCTxbXeHu7E1u83wc5E5uRpHCZYxI/mqg4K1
Nsz72Iy8wdnQSdBvlo7EzQ/6PHI7ZFk/VXSjGAuTA67h1GjOGusWrGsHISw5ijwFZ6RvX0CfuFO8
QxkZFW6mg7IP8xL42oqiEu8XtkvhsQRHQ3nzze/E6d/iJ9wod8vsTrtE98LqdtleSADA70S2auxA
dQOm4UTjoKDXoEO7jz5cIXa0IOfQbJU65t8Gm5MnN/bfTAs7I5jwo00U2BhsngJMpCCSUigdJHhZ
O8oAxr5FY8jhgWwgk/WD/M5AnKyx0oI5aCKiB8xZqBsBUgWg03DeKhACQD83BPorVlzYCOwEeBJQ
4zn8E4uiOsLM7g+XhQSdHpwilOjR2Z24wifwk46ZgJxjr6WjsZ8URvIivtNn7f4jrxBJW7Q7GGTx
E4WFuq6RdkS0dmRLNcyAvIB3nD2NOKOL+zvzaRQyrGc8+Dm+yMJz5dGzaw0UfCoMJrNbwdfdycli
1q4TvPY6M0HMDQNlY+L/ZBY3m15QfsJoyosUcct9pvtTaW/ZJQH/SAJqrOTgMOPPdAbhXmHAmCle
zPkNhlEbLuyOjSmjAwi0HEtm8Z2+o+yRdhjiQc/q9AvdspxGllm3nH+cJCzXXAr3Px0DuOFWLEG6
SEMFHqrnAr7uRN8CuTMkIERKAGpmfbhF7nV3sfcABdQGJ36zvWamwPi86vRqvLiy5tX7ObXJmQfI
RG7E0Ck6Z1ojQcuJlTA5UgCCS3BLFaNhiza5rXxR+GNBxEGhLsNEc8i+F/IUosQVvv17mUD8Uq8Y
P0xQjiNov0D+7sG1Djp766gYkaDQRRO33b/aRc9Lj1j46ggsTgjF/YkjiQlS62JdGBk9J7XfweJv
SY/BpneDiVY0x+YI8Xyi7lY7DsgERYk73bOyk67CpX7USr4lfYjRciCX+tC20x+kHh1v16nJjJUv
p42Je5QZpFBHmVdr7B5Zd9CDUN9h0GIJlblg7pIK8UNyqYCsujCn/yZ0hcphaoTmnO9YQ0ntdA+J
LafsbBGaPiy9QSXSm8vFBga3Sc380tBSj3GVySDGV7a5YZ+Eqk9HrS0M+t3Cj5Gs9OY7lczJXWNt
rzjs/5a6g5bTOe+e2NIF/7Vs6ploRfJCoskOE7a4MBzmkYi2PPCbm38sdCO88dOY3PcwlHHXB7DP
0bxMC9CLD+GFheXmrDU+ZKylmR8Nca4vCwoEoj3iE6NZT74oIsECaIANdnr0WbuC2pEpOiA2hUqO
8WFn/7BAknnCHFxi3Z7RQwJEL2nHbZd9S/PzGOIKzx9y4vVfShJdHBw6jLjo2xsGGeLzaMrLZ+KJ
A4vnAbU+zKj7zPW5htuhk/PXgw9g1CtnHgY1PhIXylHk4tnb3jD6D+ClQwv8U99ToRI4fLb2IKTi
glG1mPBFPGF2J9RkeLbnCIFfuSP2jlkUWKSDc7Q4ocSqogXG9PPSZkQsKXggiZRx8OXgUruA4Vq+
9RsXMFnkoAXszxD0i7UgjJz9w+FbTK0wvoiWpbuU194BpsVDHiWQTLmVTmdL+FAZcxSMicWB1kWQ
JUq1m5ewTYWBAGXYcz+4R+QD94ZPXG3Mab3s+56em3knsD4kaevTWnRhoin9wtqtxhV5NSd3bKYJ
zoa03tfJYD9A7cu8MGm1TWfHiDDcsKbAB+MuHstM/5sbTa3DlT74oNrmps8iJ2ktmIpx2uha1RFr
VY0/gXCelCALBlVsanugG7nNq01FewiJJvHW2n3puXdtU+d5xnnGkAGrA/EUIjq3JMsx0T5IgM/Z
e8ROiJeR0/hfxk92s3JjvAoZyntT4awAT2K29/kUHoW8T4kdHOk3nvYOxm9+nggr2HgDNDSEIjba
4HNNkmgyJAP0Ip6J7xjo/mqMMpbUubsh6xIlo6ChslARs4WoHrPzjS9DRQp+iyjj4hP8wBL6ZPcv
nw4UlF4XcwmT2mWFS29JcyskuDwsgJQPaYaYLKfhzLt5g7gWdFoVOCron6lRrJC87w5frbIc+AIP
z10HMbjwL3cs876LJEK4RLDrxmIsxj5ggceFBIXdcewF1DyIrVVtkTK67LIzm31DLfivNe5SCiiB
NkeFYbe8HQAiH9rYfYDdX7wOvvObFUTIH2ZPWwZTOGR/CqJLBiqjf8uqFaudvsPOSHI+r5CqGudk
xANkkGtcxCcfrEPGEvg5egCaPwhecRuUhXaEPuljpazl5nkwcA1BYalBBUfKiqQnSiASKs8B+g8F
LyWIZr+297DtnmHnWhE5UMg6nHAyDdkilk7Mqx0meiZrbRinWZTre9Kb3uTr4dRk5dLpRDAm/bDQ
+UXhe7DX+r7FmRa9SWnVrDKL+pRHJ/ab6dbbE36PfeUWGWB8GcdizIbcDERVlrM+IpEjrGXVFFCW
wfP6t97T41USmBE/tCYd6RqI1bC9DAxJ2chCVZc9RixmFLZYyrmuxao5Gsu2vRSMJcXihMlb+cjn
/MU2U5Zu3DYndoy1ZZ8fRjQH8svKhtsm5KmojfmIa+lKLm5lSihEkxNf3OndRwCoe9oSgQODHqzk
ts4bejK8RgZkEiZkw+5SqRhgUVnzWK3ZJr9eLXlMOjqh3+g9MIoNGeG1bWGhzfbNvL/v41aZf7d8
gmL2oNlivhbqNHptn6wifLLk55rXCrYRxupPgVTAdwAafhWjZcGZjS1PFPvqj22rCtOCmAckB5fi
s0Pfg46Z70RR4TPVl/X8XsdB6BsV60H2Dt6hUqdClyzN/qxcPsZE9fMWXVGXKUxg0itKd1hRKKxV
xnAm7dqF09KllqYCRYVqoxqg/My1pTq9wSWDF+D/9uIpDZIDREyFFZV5YE776JSa/YR6bVtMIeMO
oiMJnb8ufkXDBHXMoOGRcUc8Zp1mqwy7E+D63SoBnh547VxMV7Fac74BfKY6alMkouqdX/bdLbyV
ROj97RjdFaMVDRaDhEvjduYqi4Wlrj2MUZthHfqOcK66Y369x1KjTp4Mgk410tRMwZ+oZiGkryJ2
A93uDYxB27z9j7TzWnImSa70q4zN9cI2taCRe5ESCa0KhcINrAQKOqHl0/NztJE/KpGsXPZwaDNj
092/IyIjPFycc5z8ftaiO8nHh6QZKoHdZuYCz2lK0fFEgEXpA2Ol5PTivG4pFUjNhXqg5DKbMimn
U9t+Ot0dKRB5jLREIIQSSi/ig/d6JQv8NBuiAn1G3usM9UCN+VshgAC5h9+86dsw1iorCrNdoBSQ
kKki3xtKwJMXTausv6NHsI/mfXOox2ZFaKoaWjyw+2DvphWkIIzXK2A9sEt3aNboY/TKFwPPDoFK
mm+TSPZpCpGdjj0nlk8JLLiy+HDLaMjUmLXbRdMP9sU83jOPWZrkRv32tQdNFO1Dayrjn81PwaTt
6kTbZ4IYKoKw+Ihyyy8mFYDo2LyMpYgBdYEg4FvAM7QueQ7VtkjHXMLjFDctjrnUXDRG9RVqcpGM
StPBLR6iVXXxMfswIGELj2pZ1iLC0HuaPyfgW0iJkxo5j4NMTcSdkyxTYiLUR0T+fYvmWLwqS3wI
22qGAMf51XxbVaHcVg+IgxNqDOkLbGk7zvs0WajrIPiXgFmIjq8Qi3FM9IqpyZTAUeyo94G/NxiJ
hvxupFGYWw4OhIG9TSCjjjaJQsREqlbTEzuZ8TYIaq+P3+ZbjcJdxOBH3kGwhu0tigRk7bs66jeg
AnSppiIui2g6b4FKDR1fJmRMxXtF5odWAVDCMvFCJAvFEw9myGQ1+/AqheGmVSGtzwlMaIBRAcND
kaAffbCfa6++ZDATWGPpDM4ksRFnhf9ETYV5qxJsrSiV0odjq3XQdeA5zwGHGjgaIY/MaDjVpr0p
wnFdu6m050ArRDRp/aHjDtAOkgaEiL6cwLcM5mUYudJybZ3Cz135UBaWtehAUSOHmSwFa0pUXQce
E5KPwMKSK6Qfzg1BBD9aZNblmVojIjXrnl836EWuPjUGFhvRnqqA97nn1xh+b8zcBXQuAXfIIGiG
A4C64wyxwi/pE1JIZ4hx+L0m6+XR9+kXSIECCjJcZS4n5Fz+V7UyJ17jSL0Imgj/2ZHCKwkZgj67
FwioMY1I0oQNAkClLyhK0N8xwwQmyQK25VvJQ6NlD80YCL3A0KDLqQgVkNxDIatDf66BOaMwPS2b
ZPQzyspWfKBnCHLJ/ToC2TnF+x4NfUdUlmQwLeQWb/3u0FCVy7j62KKjApocoSNqImcP/kaS1jmz
u/a2tewg0jb6NJGba0BBYs2TxoIocc63XAATo399JcuFOwFa0E1AdV/LFrG01ZmPkTric1PrONDm
hBpCFUmLHHz0cIVPEUSe8jrlCpSCA0O4kUNA7qxLYBita5PWsnFOjuJsjzyT33w+QjTQ61K6Uio0
VjjCp+jAe8YvhoELuBqaCKMu6Y0kDHdHYYQw/QVsI5zQ5XhTT4dr6ns6WHAIQRv/65//+L//798/
L/82Ga9b6+V1sk7/kR5XrfUsPez/45+q+c9/bP76n5Ov//inw//ZhmG7lmW6lmEZrs1f/3zvzNKJ
/N3/x1juzvv19pT2jDrIJagNh+6MYELIh05Z2HVy9Ats6gU2nZ82zyv7vNk52ISq753hLqB6QJkT
GBXHhu55/Ls998mcY6iGammG7uq25qg/ze03iqFvrAOiPQxmmzGW4O0uo+T/bkU1ns3YpqFrumO4
mmopGTOKuZ26qYEZkBa1C/+qHxvMzwbskl5Q6ZRY+3eLxvO3c1xVU3RTMRxdszT56w/fbrY/z7fr
i3btMSkvqEczL0ETCZ0dukfliddpKa3PUmhtvPHrq9+ohJ53qLyGNb/SPVe/xR2eecOBMkJjSgt+
mmY9b8aPnyZ//eGnLVVjtzk66rVXpaY7iOppEDF1vANgD5H5+PXtrUwtKG63zaQU/b4retGuZE60
c3MvG33HrlRPETFko15neGGS9OJZveTHn7BbgjCkf7b0QrycT//v7FXpxrZ//x2a9rQFrqK5pmHq
/MvQnczv2HHiLtuF/I4dadVAqay9SA0Sr2PA0ki5XxuPHmr5d6uq/Kk/7rNrOZbuKq7mOo6u2nIZ
Hjbenpul6+rAKSRDpJwzYIho2aXpcyRPADa1MHyFgWKdg1+w3Ofjj2HbcBXDUE1VcVW59A+G99ON
ub8ctuseMMFPdUDZGJYaCb0e377TjuYVOS4lZ6G2abrcNNexLVe2/9Gem7qnubmBfk0HLZnw+gGc
4VMuCo6y+vQdZWEPhjILm6XqTV3eFjxAsRoN9GgZtC7+oke/nrS54OuJj8h+vUdb4mMeFuWcVsf9
Vpmve6T7zP2cVT5faeyWZ82i3Xu6ny47puumitPXFOd+jB4MuXvd3VhTjgnDPgMA8iE0/Kbh06in
6AXjj54aPRarUbC+XLOmbVqOZjs448ydWO9OzvTs7te9vlT3b4xo0N6lWArEBGmT03D2ZsG3LjCa
8wFdzbI5JJrC8cz6/8VJvzjmDqPSPKKyBkCmswArAHRxXXT9cj6gq9mqrmqqbWi8BD8/4DI9z6cz
lVMpvU53wAxWH2GEGaWXadGy8k05Ko+bprqWIhfk4RMq9mLlnC4z3htAE8d4MmzJBdhBGZoXPW25
O2j/MZV5sN3z0dwtS+m6R4ckXr+f36maECKgySQNysKVyY3K3ALWo6qWaVmapbqy8oeVHRbKdj2b
sbJdMG1plWu4KIMwAiWz6E3eikOgHE9C7MMRwWdauq5nNlLVLqPJanJIe8MtE7lvkDEZ/PladOPy
Ppfl2gQgrq4oZvZzWeb2tmXK17p39oXddqqpXgu5cIok56JDmPe5uNKWrimqoetWZv/Sq60bo9RN
e1u4KpRBb7AdtqRqUqMtCq7ufj37sR6NyY95+FjKebYonc8YqzLCtzZhDvGFtqndlqqt9F0LLnPe
Nj6ay3jjjWNPJra1T3sDIKHl68usAgAXWPXs81pg6ilsxEU+Wsr44lW6udlnDUvAf5ISjaxD+VVk
7QsWlPNg/zCTCeLU6WhzKV2dlMM+0CqjtlO5BIzo9OLXzZYOvRF1K/0Ck3kH3lUVQ+Gs266uZs4H
ztAeLW1WdovSFqdDknopQrb/jh1D1TVbsTXemcy3St2dbikGdtQunpDuYSi9F2lz/K8N2aqi6Ioh
QY+iG5kbfJosrNlstEt7brOueh0pGEmnoegKP+8bZnTbUDRbs/j3jBnHmBx008bMENkqBt0BspIb
VT8WrefZAf40lPlAJ/02SRcmhqQ2mgaw/l00qdFQE1I0fY+/sX2qqrkuoRuxgCqv9sMVPt1sfWfo
mGO8SNCcUmYDJADBJSiwk7csLPDyE6IqhB4/7YzWm9J2ucGOVORpSzAPe1a3fep8gBqoFhWYe3YV
Nk+IZhgaCZ7q2Jnjp+LwT+vtNiVCtBB0oNEuB51KDeF4gSmNX/7TCWLK1hXTdhxLU9XMsz83jmlJ
c5biK05IsAYMzi6R+KHxqUVAXAo28tkz/bCWPYf6bndbpSOsHSsKs3x21ZkP+qcwTX8O1n6ayZxC
+7S4na9XzAhxfZdM33SY6P48GtOlCCms7HsjGrKFlzlnLy3T5tnXTBPfoWdO4+EyUixtjdlrW6ls
8bvUjio67KwX9N3Dgg+XcyQtah8m4ShXznYy3tc4rkfGwZ5T/kB5wqYhhTCjPwbJ1biCoyxyiDkn
8oe1zNJOo/V+NEoX4uuXSXMTzYNP0b5nFFTRgcxZl6voGmmYYxiWbmXXtR9t3fVhkvas+gXMDPFa
eQQifkbYexNFN79gH+XqZi7AD3uZlR0Ohn08zbF3ou7L/MJqGoGAkdKmAzIZilnRAnN8MQYt3eDx
dAz7XgV48Fk3cz1dzY9XyZT0KI2msDodGl0wFoqWlmfJIGLDZRkmUX3mGpwpVl3meywBH/aVcMoB
uYALSCnpFWxizvFwHy3JzXhYk53uJtetYkjurgbyxEgyJmGbaBIX2Mr7YBQldJPclqDUyXgsamUb
1Vlgy/Q0P9q3F23msXivegg7HWDosWhtObfafbDnZt7OUXo+bew99tCkIbeVF+3zHPgv1OR/X5km
yUj2KD5aynyvrbUzTvMtlqDr+qOYmm63P2pPyilbakeryjQawUSKx682UsggeuBTHpiO8Xf8mEsx
xHY5nWRo2bRCmWkrQ1kd1xKpau/M2fSS1xI8r12l/fuK1dwT+mAps+LSbbGZnNdYukUyzpO6sbxz
wLAKA5O8r2iTVSiOxSPnmplrvtwwKPu40NdkFrZXr1NcIp22BSUTfhcsSn/6jI7CidFVU3M5ntlC
1mJyuV5WS0wxL8ljsOMugdpHm2zdA+QY9wusPW/hD2uu/JrHq7ec7JbnKVtIjfhbMDQczmttVC2y
87yB2KE+R9BtUCSzM1ecoqCjTKasSl4AxktT+yazPQIldIFqp0V3IXdZBCaWjT3b1DInYz6yjZIl
5oBGVM9gwkpesghPTIClFujCIN+i6d0GHgFAomBH5YX5eQ1lpX9MZ1ZqnyfmcTHS1hSnbe8juXDl
KdJFFw+5U8D1dFgLDD5HRY5qOqZjaIZi6nY2unTUzXK0W66veLQ6WUAz6QiAliJvo1KhPfv1u7nn
8i4Pz6O5zAurTNyjo88w1x8MS17USy5eB9oNemrv72U/+JoWrK/QYObuzabaQjMnf1X7ByJ2ZvlN
ithxWEMKh6J+NygIM7XnN4IlSjnLoIStmEbmE1436so9XtIrLx9zdbr1+t5vMikW4pjP3Co/JP2Z
dxov3TYwj7+zuw+mM7trHPhhUxXT/frA9ZhvrAeR9xmfB6+oI5XLIhepJr/bVJ8fjp/LzWzw1B7t
56MDNqsDkA3JNSSmQKYVJQA6BuVytcBc3u5ahm05rqsbz/2BzfG0TDcbS+IKu6ldvfooZgJnorx9
2jFTrmjPF3zPnHfCIen6Y1E24MHJHTTnfFjuschAK29VpwjKxBdEOQqDC9mpzN0n87JdHDeFcyMb
XGxGo4u1Gh0kuDAqkj9oZ3qcHxcUVWEXApGrMCXH+y7Y0Bxnp1qWVLwceTJMqbQ8Ls88LEvqlQ4E
EihgxXvAIMHaw7vyCgyJ13xa3oOhzD5qx6uZXmyWN+0Z3x+g52IzntLgAypWZKpoTZkw7azsjpOL
S/BZV4M0GB88hO6FlFiworyj/7B1lvyMh61zFvZ1Nk8VORnLL5coAvjGyxbFuxvFFKQ7mYCKcmfE
oJKCFyqnbcSZ/LOX2VrlUl9O5vb2Ii+UtASkli3ME6HujjxYOgWx0v3Fe/52hkNtj/SB/tzPlR41
5Wgvtje6OW2tovnLlsXsO7N6joG3I0gIK63VWJZRVUelFJnGqGCj87/nH/MZH3M6mtr2utpJ0d6g
2DJGooGKxCQqci7imn9bZuYupHNlkh622NlF9XN4pe2xQq4VtikVpFLR6cm97tafRWXuw9Q1Soel
Ld8wHMXrjrRYDEjsSpMZzICynQ7KMP+qzczFWJ6WK2d+4sSCSQW3PKuCVoKRNYpc/w3l3uqxK9Dm
379e7hNsWY7UeWzbsJTMrs4nmnJQJ7wQKM7VeYOHVOaSjtqJG+8vSOB1q0WfMf9e/jGYWeV1ZBkj
d3d/gatBFEUQ6BtgdWIE6NpOp//78nI6ndxFW1Jc26QcaMmhevACp8l6tL8eCIIFbHZINDq4ggRB
IgBNk6LXSH760wnFDjupUecxMhG3sjzot+uSNG0bKlTnti93GGGRlfw3z6ECSCyqOZS7f65pPSot
TuqMNR2C6ckb9hgLxbw3cHYFe5d7sf/YcTIedGvqt9lsgh1yzRSkvXQ0SVUKH587qONp3x4MZUJ6
wXuc5wIzOdPnu0MMYV3cCMo+P/lYIlzmMV7SQVoajYWYLAZMOJrqBdHo/7CvjiBd2FzHyNx5czpz
DqrGz9gFGl6bPLD6CVQRlHHBxuY+ts4fQ5kPODu7pf1El/VSMqbwvvY//5oZ9VVgKNdl/jFkZr7g
RDku7NINQyDbK7dBmvQ+Z/DzdUaVFUUQuhzu7Ee0FUulP+eAvcpG1jtq+8dSasiiBGcOmxTi4BX9
gJ4dbf1JBQY8Iti1SXtXFuYKumWQS5gCFR6YXS3keeBnwW5cWMYTB/b8u1zSJ4qGpnLPCB48wOo0
sSY7Q10zewUZu2AKs53+EKJbVdEdShmcLDqtTsE3zk00bNV1wMo4pqLeSzoPZvfr42S+sDArs6V0
pjV191R9U4Za+KvatmYzF090cJgJWS2B7Id6Klx9pDp/PwL3hlR2+Q59ASIS27GUbAq5MZTRde8a
ZAC6V63XP6KkI8pJoun7giDsN5JYv1vMDX8c23YVRSX5AJ3w0z2NUvdwckqmgEv2BOOh4buv80gm
98ATFGUsVHUKXrFCm5kQSDEPrj1VSAOsOmwHMqutf6oiTITI9rsoTxQazLvCjktrSfredNkzQc/6
9F8GbXgSOKjw4JXqeuUdUYqCtd2Lak9f8MFU5oVemqWZaqZbviDQ3mjJk0mdKmpGSevkgbCuhSGi
v+VvgZ4VvZ5Fq8x4RMOYXI7HC9uqw3Ah/9h7n2lZXFVhZTHv6XRV03JNwdDwdv48NMu9ulbTOYvc
htXBsJkknf3ca/l+93sPW6Qg0tLyfMKjtcxx2e7NqbMRa0F9eKlR6mh2OmO90wk9v4KQ9jdisx7V
h68if5z3oj7azZya5VzRtssb+3kIruHWl3SOYvgcSPPvd/DubLNnxtU1KYRbmkPN9ud2Ks6cGypn
pl51vUF9ngw4ML3Ybkx4S9WqKB4n9s0Dpxq3auFL5Tt9+UaJ1a2V2yLQ1g7av/+gXHeIM6Qbq9v0
HLTMk+dqV+Vg7nmJoOsMQKkHi1Dwwdsq3BaPoYwocsArra0HgMM2Q8D8aEIVbErRb8hWr0/WaHG7
KfwGLUYpuXd9V/r0ayN3BUtPuLrmN3QUlei+L0PHqCIAZBF+1O9bkRtmPGyFLpfu4WVwz+buNnH4
GYCTaRejAkm/TIEPW9jCzbu+j5Yywe9io182tqCET9FH/WNsMm0GB1WYt+j84KfDRktAk+acS+L7
c0GXozFbzsVM371rMPWWESpth/AFCkSnYPNyl/RgK3NzlZLt3iYmSeA8UYPm2l+AWLigJXGFLV9g
KveyPpjKXNbRYXRQdwLsO/swPC7BB4pIvNxwHAs8fO7r5UrtlXeEEpOZ2cBpqUThbEld+Rxq/SMC
jaOAZJOBYps2FP7/j06j/IHPX+yPwcwuXs4bXd1KcILKcKD5x8YenX8kShl/B7cG/dnC2Dr/u/2x
mNnMlaGnU5rWeD6aqXqEDjMdHW1wg/zd/lvf7Y+pzHt5ta31RZ3KbvpNOH7RyWOEEvNWCs7H3WX9
tomZx3G512bO6cQmbgIjnqH4s6vNvy6Qer62nVtv11TL8+YMGrcDGcv1LsydMX3zRQNw4CZrJDTg
D5q+uyk6THKpMz9L8POcIgqGiqLIX39wL4v9eU/blzcGjf7klEBzFOksLUIbBaWWgr2Wg/KbMXEN
D8YOy+Nsu9UwZnof23gfA36lm9xrbRjQcIhFtL1g1/MSepIzzRFoo2nZ2Rx7OlukE/fEQdqH1+9j
qEa98Rl62LTz/lWwtpyQBEugNXlAJfzKfF93OpmqJ51yzC6y2mmCsMa8RRWxJhuKthW6VqK/jKox
IsOF8WWO8/lhPPNe7naaMU1lmaIAk1K3WPutUfNYK7os8oGyH1B1Kf7onBULTP/PD6hfAFFNj3TT
DJDgWxrmzOlEeM/0ka6CrlsUzGp5+QjvhENGBLOEvCRjcHtWz7uzbQheZFQX4adRHRmGqwbxPkWB
HuQZwilKfQi9m2kuSDJvIFGpmmdHp96RSBvWHQwPhDVhau9eEEdneJKClywhOzqvzWsGMwQYsvpy
YeBR303OyFbxN1NVmCZ6skPgTISAJ4Ew885ASdWA+Yvh2oNsS9b/rdADtpsf86aKPACiIaDID3BR
Z7C/Fq9n6HUl6ERoRXcgJpdRfJAiBYP76HF0TsERErAZKaxEEXpaqfFxrFzv+OxFHf2aabAKJ5UP
xmf04IIhLSFCbxsIYvZAAU9dnnktRKBnMO5Tr7P309b2BtT6UE7LJZByamwz3Ioh4xX3HR00I9GZ
KWwxa3Rb2yAUVYNwima01Rq9zZu77o1hodCEW6oKcxG6v0qIMyrvyvIPpOHxa92CsYdc66iKcvRK
1OzWXzuY5Aj8VNI+09t6GgyP1pZZ3msNRdAS8tmxCYK+P/liVM4Fmd4T1PMrsGIROyq4eXmHny45
uHZbg8eVhUs51Ovm+x2H8gCVE4FiRPHReRE5o3/RUOapOJ+mJ107YEjgyyIfKTAw9HeDokQq58HV
dKlBUhghpHjC0M8uG23tqsueFQtHQA/0MsKbvoxdlnGshjDgC9aW574eTGZrP7vS7WJeJhrqhGCY
LeZTfK4bl+QuN14+gRGhcs77j4gNjH2nU1QFyL/nlukojmGBQL/78YeXgUfBXNulDVlrv4oETI9W
xLhDNahciys+6j7tttoqKC3n1bLB1v2xmfEtq9FNO6uO2KwH9WPcixIGire8sMIgslJQnNTkOU+6
8qBLoUI5RpYep7oL094o9zUO6vVZZ7j3PoDExEhEh2/7ZFr2u+ciNtRTsVTqKprKk2S5vEmmnnnf
l9aZ3pO0kYPqcND86EyDnur1EnSjI49aAJUAyJ1fRVubjd+yVjNbm940e7WzscrgmgEliC30s47t
x2Ho48UmQbngYXpK0V2YmxTPNJMXmEDGkRv1cH6Wpj67OSpYBJpoFQpXkeolySQer/xdtdNqhW9M
0OqWkrYZ/G/ffSyTpNr3DoVhwGz4aVmZLW5bt4Tl+iD66EE6TJjJ5vuolLSLopnnj4ktGuWCnLFt
KG6ZGOO8nKvzxYwTtPBgO1KGmDHMTuAIZOWNBjPEhOAt8zSKXN9T01BWCYzShLVBY0TLtkfXZ/28
WSqyvxVpw+z9pGMFrc8a2k0Vv9IWma7fHdITfxKLMHo4nEDzIMFkC8T79eR23B5Y66R/+rS9wRAG
Ze/mcV9qb6Nmo7QA9/Hif7fbBc/JHTv8GOOIYVr2tO9xQ+B/M7HUYmSdRqMVhpmDJ7ucOIEVfDJ8
LPTLgC7MIntPdwVYkkmASnMGdgwg3J8HyL0stc1ys+AA1etNKIrSUBPQDm4IqUmvWy0X7Gy2nMWL
gj0dVpEC/PHpvdw5peVkc1vc8HtOXEfv1Es8XSo9q5cOPteLK6chc8P2H19bvPHvxlVFUref24t1
sn+CckDHapZuvdmr59l1ZBwp3a29HoqtzEyAH/rV7DFQYclU7kGwBcA37SK84U2j5rSJfs/Wn0Yu
ZEokwJLTh4oCKlJhTHzzd2FvH6C3sgkbk+DtDfwBczL9hhMGLaQPp16/FH1Dc+0yGZ1qem3kU8AO
a6XA8tA4kduiA1f/PnrlGL1pylyp165F02ASMxQCJb2R3/gucFW6XNL/eQO0bMZ1vU3s885iA4bz
JgCtOUrRcxwkXQaaZiKXXG7MPEb4Btxm5BORXEVc9ZOhci8M/96G5YJg415Aevo9VKXxmhqhvZt1
ncro6M5v/J5B/8R2B715cALXtPQ+OmDlem8Bk0dENXOw8WtdZoN2u8eiE5m7JcT39IIU0qfsI5Va
1+WstNOPFI5pvCJftwy+VcqstbnX6Sy96IMCEb+o3GdQp8cwvEL3Jq9gZg8sV7fEw1GQciz5gQ/P
R2l74C/PFQkFoub5BRZ5EquNuIZPZXAcCm/tr0IgRM6irTu8k4aPcHgzVZXJbrY8XdzlDWdej0Ss
KwHdGaONiJ9Z+kVu7Qnbxa237rhLoGxQM93MErVLaQJKAQ9u1YMAHFuUENQxE4AXuVxkTM9xMT+M
ZXzo/LQytoqLsV3QH2wQIO7rzarA2JrNWZgQZ6mNz+Mn1uNXM4yZb1oWnZm3dvl3b5MTFjwumpz1
53c9brTD8TbBlw/qkRDwRbHnMvfHM79GU5FXmomaAqRr2V+Oj6Rgwd16Cmt/bjpp7E/7paW1NkoL
zpVQHrce79eSG4aMdIgKHQ8K7Pdu21jRIKkWxCU5zxhLd/jO9PLgpGeRGsujsTWnB/Hyg8Fw5tHI
G0UgJQlNyjzX6/D3nb7nB0836MFc5ngZq/ksHe05zUeU3SD7D8CDdlrjzji5QF3tgGhKVswHHaOF
iS5DK67VwkrYrXwDGvmyEcMRX4ziqdz/gkji7j0yP80mCIa35gKOpTbz8yOYIJ5su8ROMLtXemFR
0iNOOwHG64ADjmO+QwVdEbTliUzRSfGqRR9DzXn0bEV3iU9tm4wjCwc8qmnJXAAHJh7Gz6/9FcCy
ibf5YLIrWs7lOqLfRT0yPZvRcfYebWb5BubGWpYWGn69CiJ+EHVegUXAtzGS+qCz9Z3WzEeXtosc
7iSokmFNY17PkGFP6IUmnJDfz8edUfn0Ef7sQJbRvJzs1Z0949ccGN4nzA6yHpMQh0e6qMpYtHBx
9g/OfGfcrip6FDxoRFNUR16b1ErG8SsC0j5SX0Vtz5xI9edGZ5KdkXJRllcDe4jekUqtmIOQzINS
+FrudqDjtF0vqFy9GnCst8rvu6rL2/zbrmbe7qkLbHkvbzefuL4MiJtOXmXi1XE0rbkXpsGn6ve/
zJCfgca0P7BCohz2oF/g6O70vqcfQkBJ0HyXmsk8Zht9RMMCuhwHvG57ESFlUgJlb4YEst3y+bXo
RuW5N1sl3QM5pWmUWzMvzMw9HEsI6Nx6AedpiPLLDHGXe9g89whRqsHvO11kL3ubYD9Z89sZe1Is
AFsvEUKMkA7Dxf2gXaSikPthQYHgvIUsYZiZ5dnOLSWbvQcHTG/l9aLHfSE+dQJ86CdaVdDZDe+V
DvRf/lwmsDKz/OX3Vas57zjYNJdYXVU0+BOZ82UunM3JnfJ+6l4decTII+wm/6ow/LzgBD2RlsRd
adR+6EHAaIOz+vPWXtXJ9mBfMbWvmAiy1hW/Hq3CpAf+ZDy+vkmx4tBhwq1MPi80Ln949vg+Gs8c
X32eTs/nHTnYYLCr1QEUREhkfLZqN98PKxSDgnK/6FnKvTKPNuXNeHBTV3u1dN0DNqmR1JsfFEji
tBxC2+Y8laKv37/kU7Eru73ypR+sudOFo5w1tpfB9oNg2Iw4wXFybbWQo38TdH/71v0XTWZCgtts
vtH1EUEg51f4KBHpTTJC2vDk12p/1SoYfVMQiORe1Mdtzdwcw1yfJnDfWGgQDJNo7TPexscL+f73
11dh4pCTvJO36+iH0cume5Z5axb6yShdT3zEagA5RJRCk4Q9DSmNc0eYLV+wp3n2qCGK18P7uVn2
1GJllm6qij3MfVCF+e9igeAspVgQFBjMi1ygj7sqMmkaDiCzQAvpn4MzWkmWMqjjhNYQXzoETexo
6HcllGwXUcRynd+jzcyDujPTxQQqOb6dg6MRNwvOuNnsEVF2AP7WwlojrIBOv3oMxGDsdcGan/Sz
5K482hdv8XBXzPNuaaqy5jpfFc97qa5j2jFMqkc+i/Lefe08MjNYy99tqgclpJr9v7XxJGvUNS1K
fpmo9ay7hjk3eQGqVamgUlhktlSAL4xrsV8BgkMhtV18oMXTZT0h/LH/NpvJWPZHzUQNQcxGnOcP
AhmpMEJ2ij8/Yylr1gE8OY12Ya8vL0Fl1/9Yzpy021XbnWybEKI/CJrNZNwhG64xzpxJLwVbK3/S
b2vMnC91uT7pk/R+plkltgibSFI41SH6oOgkp35B2cuQr/WbycyRWk210/QgyT7V0zqNhoTK9LjT
65CI3A91TDbEiep2OU/Blx30iyK0nNqxbZuAzBWqqtIKyDw3q/PpvJrrcqmojhMRNxm37vXiVhy+
vZdfJO2h8lQUpuV+VCmPG2BbNREY+nmV9Km+mUxMGgFVYsJepxTaIa6jglL2iHSvKIaQD5fd5Qdr
dvbO7N25tVjsKaUGQyVsNtVqTziJ1HEaS4rF16oUcH8/TPfu4m82Mxdmbqdzcz3aSU2+P6DD8nGs
I9KK/qmfbEAcreOk8xmHIARR316KNqeMr63sm3ffWXDMnjBr4rkoJqPB4kjYluUvHCeKszVku/vb
UB7dqLf1vc6uTOr/9ua/o/RXbRe+uDnXiReQbiW1BgUmfSZ4mh2X291qv1NoMdXX3oDWC6faiz/9
2huFHXkgft/yJ1AHq3R0YdbSkuAZzFbrVqXVOnWVyaWHHHC4eHEY38gM9uBcBYHwVtiazLm6qJiR
vlAcBLR2j5EfXoOJqy/OprtVOFRSLIfwzeo6cfguZ6pbRjjx9+XlRTA/DGbiJveijkYbBYN9fMWG
OkpCo4VyCUeISR1fv1tTn+8MnBCDSqRK7wyOSMYvqNfjfgdd8Ux1xESwtWFGNs3+sLV8n1qR3t/R
yPrXLGZTN3MERvm8WF16SwhEy+60mY584xi2Kq/HjzmThswig89B048lZnO3OVXYRXqaXnoDNHDI
ohg14jCPT+bfKgX6fjnVfZgp9CBVKfa4qFD+dHgupU/tZkomgawgfY0+KOxmk6JPs3kLmsugGX96
3hsTZTckq1t0OF+639yRalH8kJO6/fghWUaBOTmly73zV6Ro+FyUJEZJmxd8FgVFZdacDUZCUVQ+
dWqNdM5+Ltpw585teVjKoinw0l7uoJDDY/rexcsVh0bPN5KlPZjLHNmreZmfT3vM1euBcMATeq5x
2Dj4SKqWi7xNztPtaOBK4GUAgkYiJ3Mdp8bUPaTqXw8nQXcvDVQmNEq/7HL/VwwntUU0XCl3vzd+
l///5iXtCzC8iDGd4xpo3JEhK+gm4GrvdcYHX6Rr57NpWpLF9Qc3lMYBHiUdl776OWgw0IHS7u93
NafvKwYJGygmG+DtM4vX9pORczNYPPPYPYIlCxBys0PpA054AyhKpXCJz68JFmnE0HBx4Adl4cHT
0Wl/m0mp1Ik/Tl6vSQ619UqeTm1txSSci4+Cve41Kmm7KLnKCVYwTftJMOcwurLBirXSV6YyvbMK
0Azi4vbGhocwM5fUL0oyctL/H8ayeMGFdnBhsfEpq/gHHsxYwgQYDLwodkFCc28h/4xRKKjAaDLo
8pHYZPtrM9OYHI9n+muD4aC79spWSGaT9D/Kw4+33tajwQqt7M3wQdj7w4tX7fgXxJLQo+aYBzfA
YA0mNvjf0nqLmYRVXdap7VEzJoYVZf4ZqPSwFIxRMh/TuCw4gznp2M9fLy/Yw6E/potp6Xbi1zNv
wu/VFyGQyvq46TTqSr3Z8SdhZ7wNGp1G29+8HGG7fyESPyLIsokxf78O4lie9lEAGKA8kVPL8utn
W+N0UY6UW2kRV6rfv//hKmW13//87EN11VwEF5ec/TXe5ciNEx9zCpJkiDAX/9WmIS7C//V5s9me
BF+DWQgSUTTEDwEdxMht1A6joP5VHVChZKbqvjwkY42ao2BQHkCx3nvk66gd+CQe65fm13e12Wmt
/HARow4fHb2BnfSmQfTlMnbJ9VZhpzbhz5aQ5wKqcFw/MON43FFiaruDZv9LT/gkOKFDYH8h1c/A
u204fflitglBbr+ajD/G8LiCJhNROnT0EdwXACY9euCXZ4YOXmPDd+JhU4duzyCB8gcxM3nu6a6u
YXkOqec6PrGytgkTHam3CoDMCc3hTsc7vjVPOINPtdzHQ0CQ8TtptaV6/eOEOHwXDMdGjDTcwBzo
+OsLBJoPxVfRRRkkY2g81E56JinJyisPXDYGgDmQ/ZU/hMHN6CUvbFeHgUInaMK29EtevQwWoNYm
qt4EJN0q/6tV2XsdeOUwPw/lIXBYxLGuoRJa/oBJMeEEUu857hk4TDyX1x50Pq78txLQ3BISq8iO
t9La2utD92PkkePXGc4FlnXI2BOv9+ry73TtPq0YhVlgErdIB3o6DZgp4gbDafhlIB5Ya3QEUSpd
8iWwR1KOC39Tkz+kzdAzovFvJ97Kuvak8MzW9VuOhxavETLrBrgnQRBuJ3ptXLwxRXvP8l6paMss
CTXeBw34C0icrLxmrdbpvI7rQghENAPw8jCOh8yKXBMF19vD4Zrkpj0k9KeHWkcKkkXVm8gYhMBr
cdVWpfoxCpsR7JkZtBWrXlVlDJTvVEqMh+YlLUesvcTezGHP4J0G1Y84qVIwZLq0z2bDI+OfHfZg
X8YNfjI7XeZ8+wPGT3qDCX/TpDLuwX33qs0mp3/pk9uWfKQ9Kp3xDP9UrwKTCvpbcCKSdTanoGyP
ZNx6eVyfBoPeDdgHdUKg9kB4L0jgJfwnpTWbww/Os5kMaKlADGAIPdOy/BmAiDNzWihPI5/eafTC
doMpQi/hd6sb++Nz0AHePnY8L/BqH+QKbyo+tMbhjnuwhmJOIiOoQLQE4yDuRB5etNqOgir1fbZy
CtrR++KrfinhWxQmb4i1o8CSdOr885XOqbzxkGJlQgVg4r3XDIYc3fIXs1BmVT3oEFRSy6UKeT/R
zFnzxq0O6PN6ee69JOchClIrP+7UGJKpyMAaLyiJ1u80mHdPzCCrAGhFaqYtqO5hj/1DVJFXwOup
Zb06C2skPGcPRvUNOMgbqqzgcTZwYS8yF4uPwkQSft7r+7fD/Z/JlCrgLGU7abSAJMctaXzGLzcg
0QtEUL8/G/T8p5XOOo6735xB1ORkREeDjW5NvdcKU/hWUeOGG5p31Y7hfbzCD2CzTlWaLpMwxlN0
WsIuZDcYhiPDpsURlIKasHtE9nfAOBxOHGO1wy8rJF5I/Ua5PGi/3jgrtYYJpJbxkJQQF95/cnZm
S8ojSRZ+IsyQ0MatdvY1IckbjEwWgViEEAj09PMFNdMFSllqrK2sN6uu3wlFhIcvx89ZczY8FXFc
c9tYBIC85lZiNn509GvvTt3WrVlqOsjoUAFEzQA5NRwe0oDtj4llEeIDmcEjzFoM5KLf0AgnkKnF
pg9VswdwpdHJzKnfpeuqD3/A1rQu7O/FBb6NpxldACZa6nBvrhFYMtf+jS36uTkLsDfnBqSPI1S4
LPRWcIGI7JmLySS1uuJXz4Toy/pj6a5RDXPXhtP8mYEEX81wz5rZRD3L6Y7wPM5HZg374zrMh4s5
Czqb05vDcfz5iHHZ1uLo8TSsTyCjOBIYbze7QroDp3U2R7OduXKaV1oUojvencFsaPZnN5MTMK2a
jXa00mYBjvoDmTQRrwGr8EHpqLbRna1rZq/e+GpRVGswHzA9f2TdtjddDLsAs2LP6H4JsnrQ9HVz
WTE/UxPdxuaYOzHnOwo9HYYQJ5Brk2J3Ol/+55ZIhRlAgOk0gULTWR/5fnPT7K7wqg2gQd1Bc+Co
uBn40hS34TWr9mdrtlg3WVWXX9ye9dirp8qQh4wa3fd9E8VPzhmqfxxAc7bujppb+8KTMsa/2V3H
groRyUNwAfz5MR8zMIl5RJ+VFn5kfhB9dwfD9my8MJ3lAioOWHe8hx1/sGLbocnSdHrnTlucZqvl
gxavWaPGAnhzZHoPc9lmb/lcCJZRzPb3nrdojQPzc7FFGDb1/WaAdO56hdGbL57DVbNizdjTUb9i
T90xXHD8lOlXYE8pXwZ2+2ixPaZFxNYE8XFkV9rucDWiWAEabvnZ4PmITFSQkHwxBzUmbwAC3+mb
KmaHabwbiQTj/t7oinYLO8McNCjWqUDGfbagQLWoIbVnKCQuDCfrITuaWiMxnB8Sk3DTpv4EWkEf
iXpELJkMxX9+D5bIYSLGa7ZmPxsMdQXjUoVrl9pI7vLPLsbj1Zebflo/0x67dpzAOEV8GrukM9fv
M1tPVWcQe0p3CTzEchSzCW4kMceqORYVeaEwjVJ910HkEXwJeGqcW4vscxo7vajRIzm6m9M1NmOH
LnzE0qHWqVgXBiw0njqOEORzowCkHQ8FclHWsALsPLSqjR/eg8Vo9eEMhHAcd98mhvJXIy7H3hu1
tq4lurCr/miyqOEUhzFBMW7i88jpXVS5LaM5g5onKPs4Gd01mrAo78whL6qZX3VnxZvyGDJi4Q6b
fmyZo3UfcVmgiRubMcVZg9QOxAZ+EhbD5cgBk+jIsz6wCZ7mhU6TG6Fec92Fug6wvr3wB1a73xxw
3XX7Uwg3H6wnQBIHs+7zuImqlRCNVO12e/3TbEisf+sJgSaV39URWEmNQ52ZP+TQfTjqvodeG1HT
Foq/dvTt4Jbu/D/2Jl8bGEVmwb1x8yLcvDUdf/84q+ZgwoAJE0G9Cp7l7ptpy447Br8HaSL8eXeA
vOHHcOy5nFLyiq31feJHcmhnCK3q5tqxPBSPDuZ6IX4wPxKnOQPL/Ml9tK92sz2ogYkUb3Jofqsw
q6d4qKWtm3wHQjZwDuO7//XFS1ef2WePl85EgqPT2BMT2Q/IURkxq6Buxynw4BuSh0uZdyKyS9NI
UeLJZwmMRtUpxNK4QVuIv/+Sr0RqRdFPojwBDp1jBvSdgwRAu4lnWZc1ywpLAqqmqLDWkC4zO/Fu
rfaQz1EirAEj7HQCyx2bZJJgmhbUC7k9JUmKSPh/LU5n1AZyHJ1sUpSCXhYnJXJwlCLSVlX0A0Xr
BEGZWdOyBoOSvK8wHVdfTOXKPGGi/i8QW7QeAc9R5iEdf+Lcy4o8hXUOXUKXQ1GZhDS03J5Bov04
P85U8VskJISe38OhyhjVFF9GX6YOPG05+ftLFnTkkQB5MZkrrdx0WdoHe6oNrUS0ZGiPeHS89gAd
uk3KZmUHpbDgoDNzTXFFBt2er5pXEjDo6ZPczyUlW8l9LrNJhMC42/JSAkySf7cRWRxSUAq1HOYu
8zXeVN2d94rKqQQ4AnqlYtK9JfqjVOZNuxtiXHft2yWl7OJNpHJEd4DyK/QQ72czSx76vRLQ+v8E
xvvE6BAjajZlFa6eO/AHJQYLkIWsEgJ/WQYcA1Ynd/fm2THc3Z8TRKTqk5tNfNYghqdlDHOctyLm
ha4OH85r0IRbBNzMKMXnlBwkpeBKvvyKfHVnJ91vt+pVVJKgwgDy1mj8iPKrJ47uh28NDIck6m+b
xSZFSRRcAFMLuesi36pbqjICYtcoKaAXXwvcC3IGVRUXmuvhJfr5IF2r3ES7Y7vfT+DqsSXgot0R
fVm7/KgKj5X3aPQmhT4aZBvIJ7yfmrmR3K77I6eGYjLFzbM1bKymIGUtJKnT1qC0wFn07QBTqMxi
KagAPdEPLx50vjudKpc93+5h9dBiPpmg25mEII8lKPK7kfXZmpuD9YSg++9NK7ofXAw0jxTgHEKC
5X2lWe2yuZ/PolEnZmmkKXMm/bblyOaIFMgV7d8y0uui1+nNZO5KhqdHQJOEXhYYoC9xNj1U6C2z
2/Wt5bKssV8wyoAKHAhfUZ2jV2eIT//yac9RXblV6Z2NJy2BH/uq2fQ/xydqIGiOAUeemggyO5QH
WXBFNLz3Xit2//7KUoHre/kRtbwXqtTSaniIshQGqaihODWSHxelS3N+hGCoG61OPcaU/7ZZ0Pd9
XTjt3/eFJyfBHqUd74Qc1RXTff6Kt4Trz97GAARTc73UhiUPWEGY87bO3L3RTmzrJqmmY0H0A7G4
I8RbU6ip/l7bE+qYu5+8WmhzCI4GWhC5I5Sp25t+vrGpVHFAegogpJ9RJKG0xix4j1Pljo/o97rD
IeACp111m+hTEuUF4Ms1v9udQR/WnFHDH63/QZkTquwsdVx2/JSC8u3bL83tQiVE3EjVOeypBY3X
D7qZFG+/4sZXZWtWbub3HhQPPP0AqBSbCpvpIEVwpvZUdbXe0Ywn3eZiFDKNhAo7fA+NkniqAKnA
IXn5kLkNqxmXe+Uk8fNQnHcOJqTsnW8J6ityJrD5jetMsR87sy+ikFmbbvOIOc11fbk+dgbLrP/3
rj7HIv/a1VyfVN8Ex8tjiy9qfXW+76N6C0w4KcrQjPwpIcJ23NZcJn+r00EFFsudNykjWC52Fshe
AV2oIZgj5XYL4N6FAcPTfTwBgElNsUfZrKe2x0I5ctcb01mjDu1RaRk172ezppgjyy97R4siCNpN
DAToKvTSPAvvF3e3C+rX+SPhtfu0CQHZCjBemw9R9x/qXXGgvRkI6uZgg1wyWcsAbNDy760oGFIx
3n5D7lxE9Wh7PhI8cWxtAd4WTUXzp0/pSTM9q2v75OMlNouCUb45g9BwO2nSr8EcLYoh7L9j87Mj
AkMaimTiVne0bpXGKs+2Xf6oCQ0mXgRIpn+NQBvnc3SqX/fi3NfMmLev0enMmz2hxslUHaPJPL9Q
N/A3xV86aRRymezExjRmRs1czanMIvZG/9wwZ4wskMU//D31ztHCcjylZ86cLskWStGdNcUiBhpK
PO2T5eL3CkRLlMktOuy5ODM51ef6YccKJp+Kd/v5hKJ/0OqgW/EFydunAIK644oFY5NuTfcTjXIO
3p+BdvfrU1DB8+qijEwdZwqthGbOIriqur492LUBRA1Kcynxa379WiQSBAhCaBfkzlMqh8rGoG38
xLodBuMDmMnYB8DCwAm9nEFpJlX0EtHb1BWVTrUKBOr9El33FUU7qxik2UCtnwD8m80Leipe2Nf5
b9TZb5ZJJR0hZAvfmt2oz55LUuNC//ryM/IP1TkM0kza1MWcUUxTzgUrMBzeDxQ5vCFD2k2OOUCF
nxXw0S6DX2EvoBa0tw7fV/Pe+/tOF/oVBf40cPsgJaAbeP8kp+vhcazcTuLEgNplTnxIxWXAMfbM
dt3r0udpU0Gy1gKdVS9TZ3pSn/46AYxOIxtKdAe347v1GGXGehoaKQyt17USm1JsH+HOHl+8Q3P7
JeNN28b6vtRbF+9OmU+1krgdV9pJbCYPv/51Spq3plR1pIFxNTPDCloUi8EIDe+6t0eiu0FxH7qV
WHfmD54sxHstTXI2qpfdOrr9GP79LQt9FYkOekzCVal5dEvM9FamXdIUErEHfSOJzotgghHSrvUv
afBwYyS9qTrbV/+yKYnsnilk/lO+GM9DGrPKsXrQb0RZVevQjahz2ausGwaQ2m6sempmSNX/vVxZ
xFO/LEKAKpwzKJMnwukliNbViKRevIt2B1nZRtgZu3UmJwHtg7uu2pZ17PjET0vVLjFc5DeI8P7P
cL5u9qjcqkaQYbhFTCDcM2/g6gcCbVOksXXbXpaN2RSVmBDgo0ABCTOT9/lY/RYdLpttZZ+O459w
onnfYGIZwjjbhu3oHWmQWZwvSqbnQ9m2FiSdGCbJBa+JytczoH/9yIYYjtjFAnUX9L9pIlwpcqJO
TzHm76/KfS/YT0Gp8gyexYz1+2U83Qzjnt0J+xjNMry6iHEYVIhoTdS3btYi6npKsBB8GSfGJaha
rLS21w7b/blrrkLK5/U9/dNIjMev+iIR/4DuMumEdqKY68vJp8SwXMY7c7JcN51jd242ZeFleQkf
G9MnfAQKdW2tR2IgzaR8b/nr5f1oKRtzAHTeXV5az7H8v9ddVIFioLumUKMEhQcDyvuypVDeJpeE
ZV+tTzt1oLIdN7ytN297OD4yIguOIJ9o6m+zSuHX/tdsfpo+29fV/eZIXBsxqw9PwdfnFRrhOx7j
S7P2doPXcFilf6Y6+5Yx7nvT9qwr2/6ueYdf9+itdaLdcmB0UWbypCkRJFpMc+U+xjw6bmPlAcgz
/txSp7rR8EUGG078tK935q42U/qnnRk7x8Wtu63SQ630ywfexTOcdywaqpFEmzWmF56w3pcz/9gd
94/tuZaOJ7IlnChNKEf0Gb+36Ip9bBozqZOVj//KhTvyYjYXPF2T6uERqLjvs4N0LyE2OBk6Whx6
wOiwClIGMHiIrY9yUsiCoTYINl5s5+7e/JHWN48r1/wzdSJgVoAoHqCsaGpbdfc4khJu3dbRZvP2
xabTKvuhLQHkaW56SWfv/X00pUKfQ1EWWXqK3Ahfv98ILZR2qpwBg1VBqtTsQ1Oxt2OF12uQlqSa
Rd+coZUaMqF0Qbh8ufCjauj3JCPBoxBDVkMAMtx0gGgyrLgOPsrYBoq8ONBlDpVAaCoIGb4vLDue
t3RBqKQfCXc13iwiLt3pi3C9+0Gc+/d3LF7cf8z94u3P9EBnUPE514bE9ReVZjo8EcRrJu1d8HC+
bpeC0Ase5ZclUsLPLVG63RB9ETVeegW9bxHT0nkRHlrkh82mDRHO1SxDM5cuNVcxTOBpRVVW1EYJ
I8foV/HXT0gkMBNcVfUG7dmSj1vgqd4WmjuktYp+TueCsYHuHU1/BokhWwYzzfhnzGgzI09/GyyK
7t4M5pKH/RxA6DXi8Exc+JtM0BmU7EXAAZqpLN0vSrWZIhDvElwEdSWvvbLXz1m9umd1oqUFCq0h
Rtp+HK/LyfHFQFdZMFfg/MTYAjE407Xolwuf8OJz5cMtvVYPXEQx2PoFWEjQcLXboHcXsj2yaamW
fM4CJ/9qMB89zo3NXpFFI40D4+4C+u5DxrgsPxDom2XJ8tSCkJEHnpQY2haocPPjkMHppIePgHct
bcpI8NW9ja9/ProReK7QC1cS2XLVlHl4XagNH7tJJi2UZQKwxQZ6c7DV2PyIOwe77vHfmg//YO9o
cTuj9bZmJh9xaFcUe/9VbzRrqZVeLKUzv3PHZAp7lI6tqtqUjElZ6lbkpukLUBIBTf8U1H3fMjRr
avE1Yzzi4ggxVqMBTyOoLiHGU4ZnfQ4R5p7kN1s5z1mLjul1Q6427ug+8j+rjZcM0ykZVbvkWIg/
6JehOn05SYH+gszwfVGXm3y4yAGLqlqX7q0f9erQZfIKe3cnQOkB+Fxk2eR4AcDCEtMF9XhFh7WM
GSX0DH4RtJHJ1OrxnBhf1Hak9tbZuRFRr2H/CPxU7F0TvmyJzSIvpsNmqqH8LWhnc9dOmV/3gRGT
yoRgEBAHCbt1MwSA9bO7A8A5NP42V9Qzg1HrX3O5r7vZHsLaXBKZE7eO8atwA4tXH/bOk5i18xn7
Wg7OZZlFoTN7tZrznEgexdoluD47dcgbmtqz74CnBsW+99bLybKst1LUwWKhQldNxnn+UpnO7gnB
/vbGMwg6H3AFScyQWhdlrydGH6RQ6XRbkQclqEB+U5JodSq5JxBeyn2MQ0thRZfcTavmS/65E02P
rcw7NABzUdLaIU2CorA37/43zQ/Y2uCGQy2cmYR8kToylHA+32C9ihQ01KpA5WQv+bkeqHShTBLY
Vbb5AIpLaUStpHVvbZp12IXCRru+uFOHcug74UDCrfmIgNxkluEm3hzQGaAaWjWbxdWadzffYIA8
uGdNKNhBacO2N9l1ygruRYUFZpl59RhC1VEAzV2KUyzNte1VYcC38wkmwCVM07sr8iFPGz+rUak5
J2EcSCVPfNEAwZthcVtfHkGlps1r2T2oQtAC8xVDzcNhNB0OJZ/ZGYdxVPPDgvuH2dvjx2AA9dak
1AcVVCjffkEuB0nvmswQ4bOpDYZaBIwrfJ8JKeX/o8NclIMC0KHNq5Hsweud+9CXOMsEfYgoeAMJ
qqFwMj5j9jwQnR5w/BuvXx15IF+7Hx/MKzGQCnrHAvOf8kanCSwCpWGdiE/z/v/1J+W2IGUmDg2U
I/VIRnN7inMETgd898dpq83uR3P0nGYvK+88qyh/Wc199mAeb47SfFcl9WOQvwbsRQym6pYza6O7
TFfFHkxKXLH4tn+ZFB/i5axdjwBwKgbfXoZmg3Ex5rNq3WoDUGbXBw9Yaq/odXv9sDn3FKTBQYpS
zvaV5k1Hdtydu/kaAjh7kpc0Ba6U7U3BZpdXFcSz8mutgikTGQd0zPKv3Hl/Nk5SRmYdMX5RAd0d
QLIGW2ZboQOBAh4Nq45iI8RsRt6+UxlLT8buiovPsf7+7KAYCn4LapsgmyRwTNS937/7RaqcLkl4
SskbDO86mK+juZk0jrb6XT2b6TA7mnWQ1+OwGwJOVYkELmb9Yp2a54GiWalmHQbQmY+CGnUuP53U
cY1+CCsXMM69HffOq1Mnnm68TaPyNXflK3BMUOxOxVGWc0iS0QyQP7VRtreV8Yna8GAz3vTPW1P3
wMsrHXlwbG/WWmjeJf4X6k2tqj+69OS5eV/IW4DT0sPZyuaVfzKy7gM8dXVnXnd2vXv/3noXt+YF
3RhUq7IzdUfypGYwrHnH2Dw+gINWnLkbO4hE8Qd5N//U2Q5SBkH8Y5U3IXbig90+NYLJ7mHeLZGe
1mcniTkLvXGf3ft648x4yuiMrhXDsA+vyoDxsROvIuroQfvkaPz/zhIaILv2ZR3zxNVnu411RrAO
ctLQDiM7zeyqr33L0/nOqlVMvEdEAeNuGpm9/6hE5pk/9eww6eMl7WAZ8Io+WGNkht933blUzaoO
ZfvfhwGgWclhyMVDu3qgyGmopGPl+HOKzclDNaPA3su2e3U2a9mLZDOhBPdZ0/26qfvqZxqb4eLY
uLsX3TVu9jxx9zXrInnzrwDg7HSrdMKHmZ3MdHE+2Hqv9nO3z8Oj6KY5F4TcT+Zj3ZtcoNhSzYc8
kyEyXWbjKLGMxaGZtSrDaGcpjUvSA4oSVaz6ySZDkYZSDT7AzE6S7n26/6l9B9Z5UaONILnBfnA/
Ng4fh+ZjcW6GH951FfRukM0Pg8CMegG5tygdSV9Zd/NRa1GzRTbizljE1qwvblbA7A5iJyH88vHN
jPtImN4HFeY8hH6ZlyT9w+psXb42AAFIjDytJ3k7mhi9b8Gfznqsq0tCtG3IvcsMGq8Q2ZuKldaY
xopArt8HUxjga4PtyZQTK9oNdt/nm0MjJ/Z3OqDCx96tDc6f9YXOuq4bzmIdNPU55N6YEsz4jRod
IWtb9+LFfihNzv3u3dvaD/pyUYyQyfNMLA+In25v5qniHg1rkzjKvZWqTtTcTrO9FbS1oJfG1v38
ebgPLw9bXep9IL5hj9MZ2mf37qgfauacbDQlDFcWahZf6ZTzGTTnB0vKnGSoTbsJVe0VBzhLTWm1
Drza+PKwtI/jtq9dWruQfzLem9vE4Wo9kCiFfcufI+bp34+O0Tr0FH8zJ4O47pAMSFT70KsgaP5x
5i2r1m369ah+Rs6BYZFebRbt7GvkbUv9XsFJRzON/p7oskmki+9u75zIexQraQ/NPWWluwrzU4/m
3lXsyuDYVPzwJyy5XM8qYc7pv1nMOdoo3D+Sc7K/jx+g6dvaQLF0f1VHVydz9k7mpFdrAfT/7xv9
fEl+GYWVGUU6FU67/EsT7Q8ZyM5QVNVp4EMH9A0rj9/TW5AjgONvrLTxT5+8Q+hi68vB0WrKptxm
IntvleL3ClJZ2HL/81ueNYmXFz5BxO4R3GgstGxR0Z03eTx8htOEYlIfrFHzZMOq7vPWV5iLK6l4
FGVAqqjmoIpFp7uah5wmN/n6uFwUUj2b+bPxTkDqbqKj3GRGedcpq63KBfWcV3vPNsvLauPwloX1
OfYmra+oIYY9I/O0MWt+ozGHmAIu5cGsqVRtmSGa0YApzZKtL+rjwI9LQQTYco1/z7Uu1PRknI6p
yG1p5HTC7pdkjxtjZTb0zH53trj24XAt50F6Vo7yJ47gGQA/AAbw4LnQ0ahI6qMSUbCwqx4DBkH/
kaG+eedNp4JP9vJgXuaSWTfZvmyZ84TGh9f5BLOEU/+oD8Tg2blnbMyjM9sdvZoHKg2idGvNlJbt
N+/eh9WWP2dO2N9C3c4o0Z6a6sKCaW4t2j+nsly9gJAXpA2QaGa/Kc+Bhnn3E/Ktcr+kN7EcEi+1
Bf2PREsqPTqua/YTc1ob4JwdgZCgFQW3lO8brZG/HgSdUvqGZ87669P++1vyF0if75Pq+cxv4flp
Ji6DBKG16fz8iKjxyFH+f9DXFyTxr8tXhRt9OcWGEd/1455DdB324jnuwyUPcJxoa82QriGJJ//7
22UVlc5VGQw/tHD/IFLfTV6jze6u1wTCye40xID/kJ4EdJgfMP7C71dirSDteLWWB/dT+Y3OqrBm
f0o0GZmJ94y21O3DfDQaSEKWvTTKKvym/y7wCbt6+abbTXUTZAdqMWICnboTICRW6LWPSDM3/UEZ
T3lRuQkwkazXqOHJENjnMh0jq+qHs6EKWBHWSGXDj2EoJgpIrZp+pSHwvGJwr+TLFrh71I7o0INA
FawuuVjSiNW7llzrd8qH0PQ+4HE+NmyXi+4x9SnYBcU5MmV7YTcFgvpv60UgxTpEGBLYBNhkYMR4
P0XVw/5U384Ngc1LSVuujitmeJnHNxlTW/WzqtXvS2AEwfo30evCe0iwWCezv39GwWEGqgA+EXpO
VRNgxfefoSWXzXkXawIj78Ikc6JmEzltxro4zGpjZw3+tlfQ0aPaBmQPYiJBdPgM8F/O1uGgqvug
xrKhQHIb9e5KUCo2R7ZfXlL8fYzfTeWWdkiqsnbTMCWkRHWIBqkRNPBEz20V7cO/l1ZQq8Vejecb
vSKJeni+5H7TarALKpQwUwt7xDK4YAH0bJuIBdJ7aPklFn8Xn94t5l7Qh/owHqHCCmmpcVO3XVjK
QCJ7q8rCYGDz/yaO/EtLb0z8MlR0wQP+Zv55tl72ci5fkktQ1cXEGGA0G2xlA8EDb7jXzR+nidDE
cls1l6Vxw2+PiFkqxQzngGKqPmH6L2b3tTDZqALVOpm0HhYQTyETuxK0RJDlOBAYlnzl38UQ+uq0
oGtQIGmAG3LnCOS3tg1hsBUl/w4cf2PmDgXkhErMo0frm6ED366CCCntKj5L0O8P6rvpnIvaa3sl
kVKO1JOj86sX+iG54bg33rFkecaA3qEN99PDDkBh9g+fXleyFpf+R9Vcb+3BIHZJpXaWNJv8/Ume
yKLc7+LqStD+yQCd6L28e43dSalelJgtuDhRoyZIjL3MShyw3d0yyGHRtQJvinoEOumGruXrP5ly
0YyzEADibegJkE1fA2A/E7I/Az/wBmWV+YK+McrDqAoKFh+GIY3cR0/VgxzuA9GRpxeBk2LQTHeg
BvUpowOPK2usFkRwr/b0au5jJsf6/FjRBepgC8+g3OQmG/AlWJkrmuTjldb/AfMwNUbT6oYJ565B
qAHSinkzb+cty17/kuVDi/W+tzFAnmsQs/zEnQCYps4pBu2oKYMqLeMX+/0ciLiV4F+IKyIZ89z8
l7s8N7SjUZuLbw0VKi+/R0HVwxAwLmQrS27y7/g0Zy0XK6fb9CEnurAmmhQ36izIDQv4MgiLso7W
78xWYJZpShq0J2G7euZ7L0sLgxBVTBnGxrrPjn5BsCWCt5s5971GzWckgUnNWejVu8ju9XnoSSS6
MWU8ynRU7TMgsNDpbL/LjtvvaEtIsauAhLhT9J3yA7GbaiRfjDthT+fT8HrfIbQ2DXN2brcBrJFn
MxNSxhVaYlLWlPcjdThWkyPe5D6O3RYtKJdqtu73PDx2ZeB0A5/9LgmvfuOzRCYv0x0mLVKEouW7
yeM5uSXny1zApMEIMlzk8vVPQBbEwDY6Qt1Fk0wekHa5qLhYzZtzFKbRZAHOb+gApXLd08sljR7Z
FdMnhzF1slqwl0Ot3Z8CknToiPh0olql2yoWlLcqpsSRgtNwX2quD1OTqaLU96J4gVFmPYTruDPs
TPTR7R5RRmZr4a0uzT/Fn/tul1inSvuUgXih8pOLekLtet4EFWCRJPFMWIAoht7H3LuwffxwpFag
TPkJFrBSwdGw3nfs5d+P0e8HQhXRlhABISwQWfD7VhtHgyH6i1F9EjN2OhSOaIMxnttuMx0Mh3QZ
jvo3E2TOYG6Dt4ms7Yw9Bist2QsaiLw4nc6tUYH8hyZk1oCfRAvMn5g4+mhyp7s3Ryc42bWYMLHW
y1Jozu/SET+IzgjjI8zBcAZyX+AY3YLd6c4eCCanL2TsxS+wSUmpPAhXWuJHC+4z9qig8CyDTfsl
LKUp2/CUXLEH35YB40c3FlkbJBewJd4mDJhJd0v2Oej/xSnHsqZzoUUogM7Y+17HilHHhfPpW7wW
OxcO3nDgcqcdeAPpRjEYuL6y4FYZWOB5iPLH/NVw7hOrIXNN0dMwqvWfraBN/xX6Lij0FJ6RE1RN
IMxQrR8Og5HARVGyhEK80lh/gDoabXtAUUFFlw3IFLxo798jdxTvN3VekU98jwm1U7EJzHeRpzsL
31dLdv3Zxc9/AlGX1JDuI2vOB32VSxSFp70uvr3rRqMxgmKua9vhtDUKBiPmqU+tVqvz2esQII/B
K5i9g3O2NsAUGn3GD4cASXajM0MHusssNnWTbMr8TkO3+rQV232BsnQs6vkm5SnqnYJoaiStRhT+
R/eP0WjfoT3Avwyr5K34HYDxGLIuOECrjBqRw70fqiMjTYYq7rPAJeK+MgZqCEPYQyQbzIfrDM1j
D0BKuwmyHD7OJj/GmoR6WUHiV0WWmXikCRFh5lcwZZU73IkBYmufqCIYYkDjGzgBkBTYTj7EyKAl
pn5P9kfysUX1eP/hlxZEfkd+1F4MMFxMGRO3qE/doZeI5W6oOz0RQmICiuoOG0ODwJdNIb2plWm0
Fnz0N2NPqMOLseO2mh3SZ5RNWN9jYq/iNKT2WchZba0+mn7E+DADUK8Es+Cz5MF1Wqoi9qsE9L7i
fPdhu9/tEka6RXHtyebrgrXRKYD/VJkJxFkPzlOK30QJxP0lr5Y4VO+3SdCm0/OgdEsFM3+b1EP9
gr/hY08qvv3J5CJZLDxlP3CSRmaT1aM+87dJuCz/tmnkYoRtvD0+HkLrs+JTaqtCiWA29swStjI0
3DSv89katAYMKrPfSNMcaY5xzNfMucGcx+AOOScdCSbNGlSqANnDfjiAmQf1qRR2Nkvwn3l3GKA0
zZ8CJK4xjTHyl1T3J52oDcsUcbDKn5W4lIeBOTmDpW9ZCxor1CqS5hTytunpkzDY6d48mARqjHx3
YdZ5EnyojZJbLxfcttcNMHK3fl+9h0btzsd4Sq7CD7ElOm9pKAUTOgjaGxVumNGDUnmJ5YKkR2w9
qoQ66iJVyNzf/c3duO1295u4Z52H5aLuNBZTe4JDpJxEqPiY/Wsr90BomfS/HBhiWIasJ7AOjjv8
mSZOAnkKOTTdrJL1FR8zAhE8Kcy0RIW59Z2q+zSuCGmA5Oe0PjGTwNtEKezog2Owpu0z+SQkw9TL
RyWmiz/ti+mcC70nav140TD98ARicgwlHCeV0UgorUbrkgtVEHdBtkGUjxcB+4aWyvtCq+fKPFYV
sVB0flL0ABgrN2HGF09XKWGz+Go5hwFFfY1BYYou5HC5pcnGLpPV+UGcGnwVeBy02hmvvoF5EhVU
KrZM/E5KXEbBJXk1mgecJbdjdROGrLDqIfzXG7OLnFVHXO2SrSsIKgERM1Qj16HYAhOZW98jrm93
pweA9tT6lp0eiAYyB6FikVmg2Sww9JcpZE0lZosePSHyzHMHvTniCrn8JXmQrakPAeBLXB4BIaAx
Hs6JRSSLVI1Q8u8v+uwq5LZRQU2ISIO5PURyc+WV+aUi68mFqQRRXvkCvOd2Oq1tQO1QNXeNi9Oq
+FnSufc/6YW4Qu6tcUgjc7X/rluh4NfMukyWAfCDJ45ztlwOoEYfGBFjz62SWn3R8VbQNoQPmeqb
SK/ej/clzTZ7Q/gpXoMD9WzGGsT+7008NTP9lINKezIFLxS0aoiasxcCT5ozuVcOhn7YbjNyOei6
voA8bwSq0ZvyIFKn4ZDDL8VSS4vK4nTlt4UjIJShWS4Fkve10om+guOs8RyLJjDFGpTCvNVPmwEO
JoCpt9mtkrtVdOAVisog7FDdpkqUM5lcw3kiS5i0SdpgLW4ceF1XfbkxNWeC8H6pwIJXmkEVPAgC
YICUCMkbGWPOOcNzrSWRxDWrmUyMngY0RQDN+m38lhjtpEYgCDH9slZF4ffVuNVEOxTv82ZlqaKk
NAzE7WZaFWoXUIQ3B3rPWhe+3lGK3hNRP93FSdmEwu8WF6rU0BUwlQtlD8Xq3I076VvtcqptEH36
JD1vbBxvmJg/TFcxqg88tnS0qugMC2E9ukDIav3KjquHm7y7JtiL2ViXpm2vgW5k/2Y+QAQ4gssf
2CZTJoFX2kn9XYwx+LoMywlMAEcrd30eyan2kM6YVkJBkgj5FKBRgPRRS+qSzggoSaV8FKngZSIf
RHsYhUiB6MgdKcbYjeShPvWd6ATQGtkwMbCa0vKfQe3lw1s5KR2bK7TJDCJgaIP6qpx7eu/7XRbc
0qroPXGeOj0FoowNShiQjHoUWz54he1aY/m3834655yXoKj4H6v5oP2WZdGu/tjRqYZORWPkmsBG
dCVYsSB24T/oCw1hcz1A0TnsU+BkYoLttgh0aSGIw5e1qJSATO82AROhGfQReev1YN+ZO63SzlXB
pRP5JEDxGpU5inTvTi2tZVv1ciGhvPK8UIK+emSx0CnpSD2Sa9ecJgPc/wVbnwoXy79m809cElTk
ehrPiVRUPhBRJwqBABXbDESjpWGXJq5FueSbwdyxr6X34Hq6YbDun2NTPJyA0NEZ826xRSEstMZz
e2XYfW1r/5ztyke7XWvyS3g8g22XFtnfp6TI4fBzdNqFxDIkcbmYO2V4LVBjSURq0CNSjdxaZ1Db
kH1biLyDlR78bbAohnk1WBce6SWXvoab7X0TYRACadEl44QJvJJJG39UWm4teECYyZMFYgACSAah
3o2dd8F+d65x8ygSUGv8FpJnHp5NNIhEV2pQcukKd/fVYM693GqoM9xlDFJPJ1EWnXVt8k2Zd6X0
Oco/bX1wsaf1EMo7WmMWULVB2lpT6Zb691lZhPIbJcnhpgkpYCpiLque29xrGifRfcevmVQ9mzlP
bwf3HNQZFHb/3tWi8AtPDiwDZRp8+RMY/7Kr88cesp0bkSlVZlQ2ETkXlA186kwwwDYBG5UFB0Xp
05vJ3Kc+VM9KqMWYTC0c3H58Ns2r26d6LXhgUS/9e4WF55b0l2oiSERC8Jx/CvSNHMkh5kRy+kUR
aNXv4xkJ9ktzUuEC8p6by6gITk9qLvlTq5wN1D0Uwu7YnnSC/hc+m/PizU4NR2jUlyysoK4EKQeD
wEQbosCTSyqiWyhVbxLWrhYNr4z540Pzp52QU3SRhXqUFuQL7LEwynaw6tbx87k7eTeqJ+komC4R
QgfLDlYYqIALuf8QMfC+Yd4c7P4D5PThlf57tb+HcaBD/te6nqd/iLX4oFf2/+QJlMXdW6OBZZAv
U+j56H8QV46AgZRkUgW1b8yqKMLSrKeUks/crtE52l0g92UCmt1UGgY9ek6OH36X3cRfSCKxQEFg
w35Sz8g/aEZFSyrSHUti7Eq0qUUjkUhD5KW8n2V96qIHhIwAZAvALGgd8sPPlWMFndRTJOyJur77
Rd5Nc4VO3oKmiv339hXdwldreaa67KocE32HNQSw8earHzQFRdwyGNiXMvbgwi8J2k0g3phaz/dv
sltdCU9KgFalqLgK8mBgfoJ5hrl8QSz/99KeFNm5W0/OQbItknuk/nLO+pTqt3qoEhhkPRjgegIF
RjBCg9AMvS3ZFprFrem2IahaWPBoOQBSwQhN2e8ovCH/+R1q9el3X1z5XtE2gRQSl+tHwlW6Zk/4
wf1gKmOkSeHdsaAwZkyhZP1F/hycM+BCzixh8rNS92I3nB/S40UQWggKQmI/Dzz/P68VHYzSz130
YtEUBMlBY1DjzuTisBNAw+y8xdwEcjrAK7QheZ8lgk1cuj2ISm9K4QKFi0XYSzZIPXIW78pGudUp
GwmMn6DDE0QWAnFnCS9bVhB5Zor54wTCGh9AbYKJhdx7VTceSSLXRb0PYz0AK844awTWNeRIEVPD
Avs/nJ1pc6ro2qj/Sld/Z7+IDHrq7V11kFnUmDn5YmUEREBBRf3157rN6t2JSS1P7bISEwWe6Z7H
OTX66KUwRpd929gGoavOFfFhgrVnTRY/KHuEo/09G7T5r4LY0txvy9mM2ZA3EaH8SOsKCWd5SnCa
bIav03MewJ9M5gQWmBQbVXum9q3+n7FdFU0rIS1YriirSSXNZ8otejblsCUia7y9lOgGiXP/PR7/
CFifBz7Z+MO+3656Bwae921srZBExL9LfxZoV+jx8O//hib+MyAVlb/u7WJX5cVhKyctecUhsUIX
ory7kUPl/f+K3mN8Ymelhy+s5utoxqG3tDp7ZMph495T4pClgThETQyWBHqdszv9IArBM5EWEE86
lIE72UyDdMqSkBlOEVlIQjbw64SXh0ssbIR3Iz2fObwftNBP4+E//rq61tQbPZUYLxwQxyaSooOy
o/lAsoRb6s5FlO/dkRh5Bmx+5Gz/rBQi8XXkXdmQiNcnkL1r4+0Sc+o1AViIRASWU1cYm+mZpf7E
3j4PeCL3dQ+9tLNdUjiBAdfOCATxQkJRcOqNn26wbZ0Z7icK8Hm4k5Msckh72xG4EZYCV7u8ZFOx
LsDN8FhiUjgz4M/rg50Q2IYLQj3RD0qKQtMwE0GIyMDn62tsHJjSbMzRov+8z8955n/Ee5QtsSph
Ie2dSpbJjFyERcV+Lh0633mkWxxxw73bSWmks1j/kxj9ebgTikpU1UxZ7+EmiO2PGLJYn0/XGaSu
szE030sXwB/pdYw5VILUYF9fYRPbb6lmazk7CZsie/TiuXBDkrwvL9sHaI3mEJaYeK8kFUW0IGOD
g7NWtB8RRMzdGloY9TxPCzP2kqLqFsvjJKQwo9RFfgE3iK2lMvB/ATufxzrBjbLorNLZirFwPo/o
l0vCPmbnuwfckBL+f1bmksM6YdYUKtWQoAkJU1nh1w1edOrO4qAcBBdJRCJK/BqxPaRZmYSjPQGu
r2dNI0JPToYEN3q4D+jgSiG8E3wsdTNXVbqcklIndDWES10SDEThlDuIHDJeMDyHkbKK0yGBIXQT
JFy6VZysMrdSdWaYB4ldodK1OfAaXyy++M0G4xVgQ+JZ4Jzd259GpdCHaRCs0u2juX/d2/1qkyZV
I6FAxO2KATSZEixChIqLX+qGqjRi3z5H7X44UGLA6QsulgIJ1vk6aHpQNiaNjxn0lrw92NY1EUU+
zqEHYr8wa59d5Q+M8suAJ8JlZ7bowSlN9dq7vsYdmXo9hWau2NGvqHlF+PUbxi4lDn6PJ9/zEymj
9M8ye0ch9JPMvrbytKem7C2Cx/UCoX2ijpBrD0Na1NFxgIaKln2JeZOZELB7U2OZ8Qm9ozuYEOKb
MeXxMCwTN7F4k/ofV0OmSFDcYmCOp1dRAiA60/sWg/CQxmG/n/tRnziFxs9zP92xZF0t1kuOSDI6
l1TjnhDpZYcZM3y4IzmDWlziXzonmP+k5xH9iAsCm8vRgfcVNKrcUBBMVQlIlE4CNRVx7I2P87QY
5WRwphMEKmDTGATr3InqKQ4nLIRno/EEv0+WT642lu8O+hbZKSfyRq2ku/nSkLjI+8e+/XwMaI87
g67Y/89atH4Qqz4PdhrM09+n+31tMZgEH+gDjD1E5NmXM8+OLZ9T3tubZ4Kmzial/OS37GNmor6t
1Jr8Vu3TXOd1d7GCykmEBUzjTRlfvrm06WaV71KP5KyB6ftS+yr10elxTAOnPqHVX493RY3/tVGs
cGuN8GPQeYHOotjvLsH9LHzwOwPU9ysCBs8R1+/nybhaty/GV3xMx1rcn1BxdthbiZExrpQs1AZH
jfZgX88u3giCwpsnxfYkDcV6kOatPXIxz+DTjwv/NIETgcSo9n9H5FHlFiJQ0E8VnnKUYf34iTq3
V+aYQh7BOUT+Lgl9XfkJWzGL9b6XbJaUunCo6DTKCUOUuAgJcKFjD+aSNb546iqd70P2g8z3degT
3rLoFune0sSIIEo2yheVMA2Ko/iccfA6p4rVmU3+zswYEEAGX3Ga4rP9Cl3ltlAQ0pYSPy5s5RhE
q9CpbxbHJHsDWFY4vT2nSx/j8b/SCgy1BHqS+E4p928dpw1jvTSwlYC+aUxx081gxOjkbk+M4Hrd
Q7CmIrPEWKQucc0RohKVVnNpoXznxzSvHPSeVXtJTD3VmI8hkue0tu/c9sv8TnGubqpDPzWPnQke
Hy2P0D9CUIWISoX7wfm8/B8yNkQIJVqMQHb8uafCE/UFt22nEt+qlFeC5Yrw9PZGGVQ6fBIaJ2VQ
zyH4dwXqy5inIkXTLlb5QjuOidOQ1kmoFxTQEuVi2g8Z8JxF7uhnODl23QLGiPGFrhAJ8RXYUg0F
w5wzokil4ruW4DgxptBG7Vp8yNIumYhKfIY0FEB3lMwgiyaUtU1Jy+CKEOv7vn1PRhG24WlwNUBa
d4n82tjnJejv2h60FteMiRNTxd91Mte9vjVXGo520nYky9ID/y8JjIXYRmiXr84ZPPzpMGjthHnU
hNp+c+nXJWZo2q6Jc50gLIkcp9Na7kNwpG8ePr3FYHVWfv6B0LHG/wx6CnWzPD/k7YyAo91E4uoe
iSPAS06jMB0Zwr9rXxD3qENB6QRIXUIhmv+CxGNLJGYDg3ifOpayK594TGLty2TzETzhOcR8exJQ
K/YmtEDa+E3TFUUsETYJQj4D/T/CIgxVuh+gIxHB8XXoNqUCh96VuI3h/b2YpIlcuKToFWK1vLYB
vUzF8NXx7958a1wPxbgQiwhHXNyGlPyGlrAG7eF71JGSmroEamPrFM/k6/Sc9C/AdoI4aBsYyXAb
EKJ1Ghlm9pTFuqyBDojD5Pn6EJACS6AFZlfQ1Y0KLyKqhq4nG/tcvs9PHOnz0KdH1GKC2KsCI2Q5
S+KgVGjuhX2ayUqbaaqLXxXPlnM2gfAHCmxwNpr0c2Ph1inzz2d9CjQzLE49rFcSk4bBuUdrCLsz
vH5u7Ho70NwDsdjXhL2gZD7UT+NIo+/6YB+SR3hFbMcQ8MH1djZ6/QdcJRAGzwLxXFhmjoaFT1Br
pP19rqyZm5Tr9I5lA16wOx3p9Ou5GM0f1Ir+59GO/rJPo+VlWizbitGOHNoakprgXwCKFKseEE9F
VZPX/0r9+zrqiTIDCa9X64RRSW0nUP4ap99chQUmrJJ2wZjXz/XO+sFP9HXIE2JQ5qWRdlTcY+TR
PCKJoMpLIo3/gl+cgB2iivsPZ/XcH0IaxLWJl5q2jH2O82TUuiGHT6+QuBzaGWRu5ecDsiSJfbdL
H3PwGbLz4yLF4kQYLIFJ39zFxJGZ9D6B7GA7wIkC13vrbrw3qjzRvQHKYlx05/Zw759hLz9wM9yp
uG8lPM4yT4FIxeadbyT5Ydi7wXwp/SdDYpkvauKnkafOrfInetUnr1l8JZgvT+t7mNvuf2LDJUAN
23Nov9GHG472Jkk1A+pI0Q2d9Pwz6/yJbBB5IOZZymxgAvtK1ZeHMl3PVRHcMELdI0CzwXRIJLDi
MBBR0nkPzjKxH/aWlkDkUNGiCSf5aeGfPO2k+EvofDlEQZN8EZr6upePc2dLGgcVa1T76ver7Ary
nbCDzyOe1hHZ9ut8T8wDWoJEe2EVKaRSUzOwSUi5fEtGy8oROx+bXCYE4C3e6Lv7+yl8L39B0tgx
dhdpjvDd05LviZ7uNEV8jxj7qd77WARoaJdU//OJ0CFY+apEPA9ezwZ5fjvg47hEXMASNJnA1wMm
7kxpKvGyHhNXyN4WIvEmnczw/sUPbUy5KWeqHewz6/1G87+OexpCs1GIJtyK99OBBYuIhip8ZL7k
NL+fi0r47ms8Ge1EA8WuudxTV1ZWSXj0ZCJMV3p+Xr7YhJVGDlrPVYFt84wU+p0YyrjUIdLww/3Q
E6rUsyZNJaeDnnnHkgTEZBtujDrwek7F+oY1x6FMxGvaU0uw4NeDLIxe2+mXDLUZkF6BuYwuYjBy
X3rXkzx8vsHFsZrPF6xhRJIcVRLPqLLdPXUZW+tZuti3jFg7OxpRQmUH3RcChgZLOraLj+wRejEJ
8x3itx1Ks3EysPYSD04/PIqgUZmIkmIPVkRps5w8U3IjL3SCWZ9QCGnjdBUNxvFd68VbCCoh878H
wCMV+c3sTwtzYHUr277K7Bf39zsPG+Ym+jAHSfAvIvMuQBbqP4MPemuvn20SCSXS8+6Cupkt4adY
qBIPV+PgqnIClcSuXuqJbHRGVP0RhD7t8mlATdbvrOkNwzydyaT0pLU5wZE3wfkUNsGB323IiUul
3f0NQMjv+MSp/UZgy82lb4wvLtAXFoSZU6mQ/JAzJ/Hd3ipwpKkSVAIowd6+Qm4/bdRZ/REIMA8d
HaOr4U0IePZNm3hbBTXBeqQxoYkBwwmwPycOQug5rtMVQvdt+f/M4jQAbLXsNYYu0JxLcgq93cXz
waFfkp+s+4737PnLYDFEP9AQEmdUIAeQnddzOv13/UB2gxxiUrNw5sHtv+6GOjukvWol5w04VvY2
HqnIxGwEAqob9W/P50r9RDksFDfc9ARR8fZ1RDyier2tGJGDxy0qhouXl9jegXYqXqbf492Pp42a
iIpKx2f+OLEDpEXdTROLzDMHeiGGSOq7X19DKCQ7iXQgkvksX/ocoaeTQjIdNuea5f3Iaz9P4QTS
F+pWTRSZwvDoWUO8wDkbwvAk4AUaFQTvw9nZuK3vUgaOQ4sKQLj0OshSpxqyWuNY0ERmzG1z6/Ru
cjtZkBm7dXRXitwLxy3upfLU7p0cdkKQX2Jxhp8lfT+BGPFNJqZvCr/TseDkCDblslt3tpRpUwKa
mVNK5jp8U8OLLL6goe/gdSflcn5/6j9t+achv6l41UKd9/Oc2lM1AfXd+5UNfr21tLKSkSUv3s6u
8on4NFP/nGj1Vbqj5hV+RaOLTZa8EiQc9UT10pJdnTUK/pzc3vv3dG/H9oxvGgsklBQgx8JwXO3/
vOz+T/JWXXxQjebf/8v/LwRO1lmSrk/+/ff/3TRrChNnT+Uf9qZ+e9r8Ub3/cbV+WmfNOntp/lce
9p+b//31X571ayznaf305R+3XGfr/XTzVu8v35rNYn2cBbOSK/9/v/zj7fiU6/3y7a8/n16LjPRO
Zpu9rP/89VX4+tef7JhAzv98HuHX1+OngjtvuaGqs6cfbnp7atZ//Ulgx7/6KEeoSMS5SnHWP/9o
3z6+Uf9FvBBVbfp4YEWyKKt6nf71p9Lt/gv1hpxNEqxAl2MLq6bafHzX/5ekOVLHvkN1QdLdOn/+
Pbkvh/LPIf1RboqLKivXzV9/gvFfSD6SksTe4eqjtzDFoqgj+JXwldlKmxlKrVx3r5RgGbduelHd
du7n96lubyH6W2+1sGcja9KDJ+mUNlIHRDRtgt5g660JP4y2bv1Ertkw8/oXxsX8Jr05PPSvk+fO
xKD4d/+qosp1TRPe3uNqz4Pyp+SyetJpKn9lRrNpNdbdfLQ8OI13iA4+2FDcqxPFpcJ82PGsyYFS
P6azi7ZBXdrbkM5I8SKcRe0oRy0KGn877EyV0SzcuKrbjtvRfDJ7SKIiUgf3pAAtbjIvIS7prXPR
vdj7GqXV99Mtnci6NHWcpxTS6Niqu6A2ZeVjfxpvh80gC3ZhFSWReZFEzaBvr53ksqUdnjqY+UVQ
TSnrHVCd3G+qQXNDn4jHJOo9zL36bvmc3eQ3G9xa2mB12/FmUc+fhyu3N24DEw9+j9Lu7bTAe6xc
KzF13Vd3bVSG6zALZhc9ajSXVwcnizLiaFNHc/duY1JLdzXeskx1YEyS8d6lADdVcQ7D1WAdqk8W
obdZtBtmI2VsXVqXrad6VMYZrYPdczeoogy9tAlqJxlrtHVaehREN4adO9B+tJtq5NBRRX2U3Rz8
VXzwlTH9djj/IrCG+5vCNagYql9YlCM/+DqGwYZiPGq0JOGK8vDeLK6ZjBlR2brnJ8NyUt1oF819
kdk6Z5ZdZpf72+VFe6DOR5O7/XHfy4IiMIbFYx7MogpWPr9KvWTUHWfhxlsP08ky3DlaZPrK/fxh
O9msbOnDkV7NQuuyvGtpMjV87tKBfRfQRWC4poVcFqpeb3iHUZU4Td5mTktrpsV1EWTuLDTGeriN
lEE60N1mtLyaM0MryIOypHh7PQTQ8kdKcVMXo/W6dGOoRs0ojzr2zPHXQTbOx5anDRp3DmQlwfaC
3oPMmSr33sypdoPukCLi9DTou4W/uln51Y0xZGc6Qe5mUTHQnTIww2WwejkE6oMUBAMyvXVgDdLb
9TDzW88k1Xw16Nip0ysHtG8NV4M+r4OvhauRmQyyKc0K4vUd7nYagDR+6rFsO4mU8XrYH/ce6rst
tfJz/Hh52AvTycqfe7s7GmBdLO9AJdoXqM7C3XToWNC9sOJmuLiZjbPJwu261I0aZpPuReWmfu1X
zmFk3Cyni6iatNiflbgKFLC75yn+1dxf+PugdFdhFXYGeqx7CzKg9sM+deP3YcmjUpcbvXxSjpY3
xdVylHvJ0mYMXxvWoyWvuWsGXXcfakPiEWfj/sXS72JN3Q9nl3O/pTT89rLrlu4+yK9Kf07XOiNU
QjWo/dXVPlQI1Cq8nFpyg46reRo9V7RAjXtB98nyNx6V8allMY9KVxv2gvyhCc37ZlL7c3vnV6/F
zF5t7f7j5mH/kN+kE2JN+pfJjXKrjNKn/X0e7+j4MbEek3jfcbZuedt76bzn4QpStCWvpPL2V21o
vc+HOv0PTDujUPUw9/S1/bR+NwaaUxP20EvsxVQfqsOEZPf6pXuRXzWh6pTRbrSIbp5S2wp7xGho
Xm/S9wunM1KD9cPMnZPvv+ZzouDm9kN/JF0FOoO5S4xxEzWBRg8zSRyu7e147rYk6eMiTHALdC6a
O+WiDbe3bVg55bi0V3F2ofiLAvU2556Vt4nzi/oyd9ohjUSmpmpjMwl6XhEqfkXjsNVQG3Wk9/ci
rj28DeMstRfu4jILizgPi+sm3IfLSAvKm2yS3ljXVkzBvCttOqc2wtDAAJ7Smsvb0QiuHW6Clav5
FDVp0sHhSh+nIyu2YiPsyOm6SrC474Zz/zDi6PDGWh27RsNUajtt7NVF5hXOcpBGK3cHlynDOmz8
xn7th31aZyRezwVAg+xZG/fDxUgdlsdaRZW7iRYwAMWW6v2bu/Rmg1lz56WQ2TLWpocXBaI+up3Z
yydzMziQGzz3V8PD6ycW/4uLfuaa5lc18cg0Jb+KcC2CU6g4cKItbNcNTobanFHEQffXtWNM0nhL
Y5ets3qvQ820l74YepOJRBJsBi0VKM3b9cFp23ANHCSDNaXRaSwCid46lTnQaGeMf9KieQmIuwWB
6EJlRLmzSLz04G4wDJhefsHG1U/LJ7V2gO6rdFRTRh2HEcjqFsPq8Kxcn7N9nsROiSFF2iPhlkBW
p/XzaUnn+by37R+qGc3oor1reOagdDrwo83b3OsGQpgWXkmZ4xLRoOBVOg19L6w7mgjSsLz0OsGC
a1a8Si+LVlzd+BUEtuv3/dJte3bm5d78MffUIPfqt1WPnVOD8rHwtGABmsh74dDg4k7+A1BdsDta
+pszGhlB2uKb+0f3/XulOGURhHTyacRI+Mkl0svqHkmv+x1lJDaR5i/ul/eq30Z735hITTqNv3uj
NJyHaqRLa3WTblAxf4ValI2Vq2Vc3SbjurIXXLKPyngezkalNH3wk3EZq9FstAj7G1pOzMNsbE0W
IVAfL3lCb7rgmfJjcuky7vlaJP/PptlYjRRalUa941PkBpWvlpQRimRGqr+IZ6NkPA+NyTwsbucM
Pee5xgRG/m5NsnFvuow/bpJ5y8/W+xitfyVjyN/WREdOWb/orBLkitMwDXcv8+OUc5r++vX96l0e
KY/Oxpl0ddlHxe0yVmsKbGjREoyUB9G5h6nMRnTV4Ob8dvXen8xGsiyZ9Txs+ZwdkEv3soy4f1XG
+4gxZBnzcBlriGgLfssyaD3D5jAxb86kNtySyt98U2q2jug4GxlUPtKnckvKw7uTtScXLWKL58pj
DAbjbU/l/I/F8RFTl3VovsyMUejdMt5zojLpjaxHvp3zkM5ECdqojTpIvipbrU1Vf5bb+lQJ0pB/
/Q5wofrGlUxP9eVToIWh2kjmJLsoMNM9XsXf0zRUAvMRCIp7I3moXLn2lKCpWYaA1oZ/VX8TqX7t
sRSfC2/k9/KF7kI3fPdYBTVX0NMuIm3DpOVQJ6zcfqDwoeJ1QvNG8WZPVIWi5Enlrh+UYBPVL+Yj
RLH2+sE83vP0tVeQRA7vh89zn9zfu6kZrvZgMKHpyhB7X94ryAq/DTqP94ijCCqeV/H5Jmqi2ZOs
ufaSdys2XSNMfeV1hUVO4SmKtxpWQ8ULrGvFq4J+0HzMt5gPkueKLkd8Cn+oXJ66CmTRtcc4REhX
7vZB7iyoN0i/ILDPdEUiqb3yRfEURiqGMqfak3G4fthlxnK9wgpkDQrfaaPDEjVX8SxWXAybiG0K
0rgY0qvoXh1zkeJUgeyZrHtOqsTGljOVV+dK8brXMhd5bupbsDDhkxsqfrPfc/soIPHFig82gRUa
YR+JpaFwMl0C6QxVPDfDFROWo937XTZEYaNlYpW74i8rLl9ko6th5e4T+BOrCGSM/hJhvRnyGW+/
Xl2YqcxCVskAyGfN0OBvI+wyZO11L0y35yJZme7+UpYk45jHceQoZI5KbIX5ncyvdykHpBLveryo
9vRxE+hjmVY7uFXYcpmnbPbcVxAPVkEfwDbdfmiFi3v5DoGRDZN1MQ5rkTMEHoFMACEdyAPaoeZU
ceuJWA8T67K99i5Sbpbu0lVoJB4u3SRU5XVFX3cknKhElm+RhO8Ol8jYr53LOrDczUO7tNuHBHlY
d5RbeS/5WH1N/IOvXi3d2hXR98DkuuT5Ga/NsEZH4HwF4gQ0VgGnoNO60QgPD7JiWZgGCnUpavAx
fdNFaBP47gfLewHmFvAWaE3u1sfLVT+NBTwFbwTcBUAEzeW3UApUY8gfiqoe5ePkUv5ax8uQ1lBo
mBY/mrsODW8Xdp2l140LV3fbm4WXoF4e0GPklazsnF5kvBW+dUnBmmHhH4aHAL0uOAzR2IR5Vv4h
2AXbgNBb9o8WvC6SfrgNRGu0JPXSYncNP4VnCp9EWPIFKNug9Jc+jBXR83BjIgY2oeXvoo3Xeo2H
KhMsg25jy+YeLnUSftsHw914ckIzT7ab5+5UtBkttFw5hHVwKERSQeE2UTvqYB3IYVlugopoXtcB
OcMhUS3EkGd+HRhuw8MMvl0Gxthyu2PDrYOM6Wc82QwzrqspEDeXnpw1GtN6uOWR8sr8bmH3x6SU
sui1fMW7/NYvMp/njyyXNp4B/dz44emMMvP4zCmHMw8YIVfacjWusI7jH4hsZYBXAkx87WIzt9H/
lkOaZA23pIwyNqDFxYlfBnP6lSZxGTR0hjowVSbv9mJ5VOLnil0GsiILzU+migJ2KQcxk4Y2RyEn
0NHps/EC8t9GQgUEdbM7IScCgOsHExm2C/qCxNgeBd8+CJ8SCPdLkR0E4taecEFYo7ArYVTyQC6Y
bl8ARAgZJEvuFRzsB9oouxPSXQXyWxsJCRa0riCom4QLO6FcLPxCPoTEQH/B5g+KBJ3gq73fu6Ff
KhxWfxSxR8QgGNaN3KY/QviPc0UeD5I7MAVuuLiX9R05E3hRw3rExCLrW3vblzSs3j+4t9D6Pq/K
1R6RJjwCe2QtKA4L4fmIAnVsRujbRwFSRElzANLE5iCLegBJxqlIP8EPQKIOh3KbhbOgQ6+g5mUD
FM88w005tiOF4KAOlwvK83BkwyPdACJ06m4abjmEHnC97qxeEuhTl4cmYQOt2kV5/IteFfgbItQx
vqMT20v/MNUdA+gQ+K9BmDpI72p+r4cChLSIA4AF6AWGBDAEj+R7QQEBcwFQjVUI4H9cJ/AtT4La
hUvOGxHOcjjjzFaPksceMWIf7ThoFfPbB1TITqo+rD7l6IS1yE8NqZeN5+Axf+l0az4MK3/G8EIe
ZJgtmKM7TOnauhG8EEwVTFmC5gc06CyeUUJQ/vt49UeyLxuviDs+CnLU9a2pwT7LfsjnxlSIw5In
sOtggrxmnhyQbNKqS3GLbaQ7CY813G0kX28gNTwgglhH2D0mXX/5LpsrDGLz0njNg+XKFLQLk0lD
Ekbr5y10YBZuG6w9h0CoJR+IyQaKl0KuwNtg8WxClDpQCP24uRhXXKETyUiOqX425XHQCvme78Ym
uwKVAg6oAx8vh6EWVnObMOhHWRHTuN9CF/uj/X3Xr+K9p4y6rLsI957F5OuFbfBPJ1rFyqjjZ/HS
7fjFvWxoOWQqr4DWdYJ1yIAEzVBvDGom0fPYl92ougP0nVFN58kWQwBqNq9OtFzYydau8PpHRWwQ
d5/z2vftghYUjMxPF0PRx18GVFue0d3Tb7DLtVv+zcL+oxxLwn9L9nAbsQz2fxtZIzmsg4B3LIub
v8tVcnBy6DL37nLQnTaenLF8IF8v3XUkZyo3yEIaL4nlcfJJxlLAj/BQM9ssNFDfupH60nodTm7H
uLJ5uyiLdZbX8Q/RLjIn2ygRq0LMSb/okyTsTNMFANJlLcZUNicPtzX2Qrm+dyUL3b8AeFERJtcV
+5wLWobmhu6Kedh6+xfkCZzk3Wl3umOALJzfspBpx9cnDacmWCsnKDMV+C0YuDdpsSvL3ml9xBCB
vjxURsrowEdFfNwr9pB5yaYIt9ocT571Mo2VTIZzEErTEahgFLkRo4tmd2tb9QCIsD9VgZEirOKC
8QwGsKYcZdzeixTU5ygytj5lrn1ApxMJKuRheSuHLkC1irUXi6d3px9HBLFDOBKaJZKRQLvglvF4
YA5Z3NzP2PSPI/+YcxaaFPX7NZCcjjU1J9Lg8kjh2Jc9UphsIBPjXRb2MQkR0wxALA+N6S4dfGA2
K59mXHxgnuWtoKoAmiArF0Ijj+YxGWSErfJKBfREZJCZaQh0SwilAMURozwR8fYT3emO2gehEh88
X7x89L7F5rMITV/cA5F+fKmu4TXTHuy0FtaMeAeBd8CGTiQ7pYzk996bjw3/8P6BnTI3uawFfmUW
si8bz3psMHjtbheuKlaEqHxMIyXUEKwRnpGDx9KrVeR1hGp4ZTrqwZ1FhRC+2YE3i+Rsuo7hoIMg
cyP5UwQhFKFK1IAWOR+Z+KLhjg2iu4jjct8elWqGp+g/3qQfTE2dr47pD7MEziETNzFlHMnG+mqW
qNvDWi8OXRrDpOlgnqq2qSB5l+3QNDBzahu7p8xG3exdaZMz8X3HXOBTiwhpOqRfYS7BC3/iIm2N
3Fpom3Z/nVjzwVJFDexSirg7LfXSU5o8KiuClZvnmYZzR3/aG+dKmxzd/CcTIAeNCG6CKTWS+U/C
qfUi3+2SzmZ3PccSMGrcRViG+XiJyUHHqLABaZEelhhRxL4gyrfo9XuMNyLdIFch08zR/xH7j3K7
SOxLbBRiEMGGIiYZuVUMATgeDkGxGtClcz+QpyHZ9ycmBpdkLGaXD6OAsGVEsi0yUnm0dxwtBYDx
h9GmjvUow1MllVCEzEFeQ20xEPgU/BGINSCXLYTSopFsOhZaIhR+B2OEJoKcAuGWLzxCyKBwHtXr
RntPf2krQgIKIRwLWzBRaJVyizQKrxcJufB3qAiiLKz8wsX25hRulx8NuQCnHailunXY9eRnGdZx
EhSu3HFktLyL6C1Pyv3eq4omFQhJbUGjDpPMYIOuCZVSIPy6pzmaV133+U/zNHxOyau8y1/dd81b
hbrX92dcbUAdNWkwG1VoanzvqE6XTrMLt/CWaCbzRzVY+ugpQ0JJFLTphQ+iic4tmqSIsmLfOINQ
+teouyNGfYGqk2i/rdoai3oNVPVudJ9mS96M32vOzoz0hW3R9AvDE7YxHajYeSPdN7F6fRjLSk5a
RHGg6DDQEFtF89Oiw/G3QKfcV4ZixZPHJYE5yN1ctCMHoQj6Nwv7SCkCCyKD6Y6Ihd2EXKSK3Ubk
AkwsAKDvH+gPu3BbxDyxue02A1G3Ea2hRXssogtcJrKj+czu+xvU7Gj33onMPpQekHmpINTCuNBg
OL0l3F+YPLGyHChfybEaXKh5pVs4OWeReWlUvrWB6IxC3jAAeL/f94/E6W/YLNEW9P4ilrYnnuhP
BtZOky/7jdGIgRVLGrpGQjH+3VEKXge9ixThNaNBbMfpRXIms+O+f+C34DT2RRGQNd+aiCGwe7TX
iLouqrnIxAsSPXgcKLhDCj4gOXaeVz7R3tEGVy0G6DVeMpG8Re00r0U0rkAVtDanPh52iVIiI4nK
ZTI6js2gHWdBxxHUwft5K7MS4qNHWPk5SNEPP4RndtkVBBcpVzb4cGRZR/aega/yFfITYqNgOLiM
FR+EqcLZS9/f3Sqct+YJ2vT95FXlfRVaUUM38r23e7d8FaTauRZotBiL4PQBK/K+dTtch/gQ7h3F
3/EUeY7mpcHOlXsE4TrumsqUhTfHyybGI9HQ0MV8UcMW2DdajKbdqzYyj3ZO0Trkm/3WOTyIKUXB
paO8NsFq2H3Qx6I0noONY1m634HGSRCCcegnVD+qd9eoj2yxcr+6TALDE5rVjlUcsM1THZr400W5
3uD6Ees5Bvg9KCYQpNzIXog4JKYhEQSq0IiW9pIE5cIpvPWgHsve7m6z1wP7QQ9eUCj3FHh6c8aV
cAxh+t1iThwJhLput3q9EjgXjiNBB8KXPoy9YpmSF73e4VxmlLviHhEy3B8vnpOjCLp0RQDrT5tY
CCz47VUxGonm7YPzoZVHX9Xvpiu+rk9oudaKbU+v19JKSgxdYgFVMb3vPBxqoIJMXRhmiaVeTPLG
i47FS2xcIITb9TiAWHM7joH6rrkqP0Ql/OI7GhyodEpPfhdkQRgczZ4FHW41T/y5QuSEo1Rh+dSF
J3ai9ftssn3Pr4twSzl9oVIGkrHQKqFbcsD9R4Ae5gzGVA7OILcdigQmxLFycV+fIVsdisOxAd83
CO8XYVMUEjitebPR9E212hzPUzBlhqVeNkaoxNZrsHHggEAaIEKETRKfhRZ1X0Sw+JBMhCH0ph90
7OA1BNNMk7EwFOETImOg4B+5hrAYuWyB+SgnHACPyzJc0JM+NmsAfsYzNEYQb8qayIhrGaiOkYJw
P03kW5yoIoGMP97TiyOdihfXJTOQT4U9HSqeJySspLkE/yeX6/iQHf+c+dllMQb7Xnp+Mc6wZiov
clMd8xtH+kQDAet4NhUhbP8uQMD9DfEfS3BTj9R3GVI+1CNlUj3JcPSCfodYMi15UjHWjzgs7JZN
8fNxr3WW/HGUxhL2ZM6esAtohSxOpCzhtSKmwakJLfGJqhbpTDbpYycEw+SWZIwiIV9kY9l8uZG5
xDJ3dc/u1dwh0SXgHE/eOpatsPUfcpvwd9x3qwHBLCLXychidIPvVth3y5D9z5g6/4ncqbKinO3E
nTcRH5v4AI/ur1CZ1LDiFzlceebHeDiW4CYya1mghaNO4GQ2bd/lNnEEylrgbRLZpKcDgReZvGyf
bKfsubgE5SC0aMNdMkMRWtkObpEVydXKBNKIrb3iQEymBOxwLwDF80zu2L/LE+tYWQz4gEvk8Mtw
l3G9HhVjqsN3kAxnsD05Gy0SkUhe8rVMQ26XJckuy09/IhNZhL82SefQ+F+WDvvEYSmHIgI67nq2
WpYp32ZjpGr+/jCdM39ZgUC27BLYIdfI0jh8OXD5VtYpA8Kfj1/iQKW9CcT1l3lUdhjz6IWY3qsn
BqtRDGQN8sOohSuPZLJMXcYRGQ6qzJ4Jym3e2UXG+Bh2NgXOcHIyc9lcmfsRgf2DJ1sMqMbW5Aiu
FKtmA8TbK6RRTkW8nwznm1OhDhKn8OFpVCPBZUZaUOGaQzGAR7lyn6JqCCcTfyirFUfmDLcg3zHD
FNgQ3iE8+kMuSXHzCu3pPcp8d57AmXiV5VnzsDcSjo7jlr9kXDZHltzDHSvuijWm2rWw9ePExOTa
g4IvXgWNBd9FL1DdLICmO+poc6lFyZOsXHMTQtJ058OUp3Vs3UmfkaCI4cJZga4jZnaxceqOSJkf
ZqIaDiaSp/ynXR1+cTVRWehYgn/HfBVrqY4B7/iOeaMmKupoPeVvsVIJF5frMShgChEjoxhCRI0S
lpCjqctyFATVGh6JqiGfIhmJhUPEW/lE9BYxXMrMMFhgujH8zb1IB2I8tkZyHea3Dpyn7/deNjEC
l4axScxIB5SyJQY7hdgcRscbIEaxHjZosaAZU+E+miOC+BwjAzFKxCntbuZuzXzKx+pKR0ifu1uU
nDYgtsmraCibBgqSXDcSha4KM6KK4Gt7OCLyoBg2xMyxwtwhpqQV0TidqDepeBeDknzf9dfvYgbZ
o1cejkYkuaP10vEqs7HyyGz/H2HntZzYsrTbJyICNzG3eBAg05Ja0g0h03jv4enPGFWrz7+31o7u
UKhbQphpqirzM5klQQVzBmUSAeeVkDru+/pZe9y/NAqfYzLITXf6LgmZNOf8X+RTRR25zhpb1SWA
AwjH4ZFPI7PE38MWQqu218j/5V84YmksXsP7xq8cIDbDQgmliTEvgNcLPxrJwzn4/FPD682LHBze
Mjk8+blpX3Bbbu668/6yn2peatfnDaazVXv9nnTKzeKWyhhvk9++qf8i/nUCTur7iHSa19Az8dw4
jwB1Lp+OQik47/ziJTKgqWcpTqm17aVWgGnzR6lbFSoeZJgOGic6EzIOoRxJO6BDQ+adQy4kB3Fw
weCOuX6c1ba2n1d+E7se6QLgu2nvgMIJe4w5ElIIySbT8E1NWSjBrdR9sb1u7qtFLwjHM//pYUyg
YE12POIddNbhc12fD6VhnWMZLtx2WIDa9LxkY3fdaX9w6/eYmyMGBHIAvk2uCoh+5pFekwV3ZsUx
ZWtmweNWAZOfEN2/X2ohRY6TllPqMqi8lmagfHd8zeExXSuALzL1PMnboQsZ8OKwmHGjFm0ugYNr
ySCCHGaiOpgYoqdaGmpg0960T92IT8Q7V95j8pXG08fneq8dlsXmtH+eM2zKzTkPm8XHe55uTO4c
Hou2g5Fh8u6ZSpgw6hhZcXQ5MziW7nEYZ5NJpTgrjprUvQNKTDXlMB1DHmgBBJbjU3bdpHMAcR1I
tZPORbol/1LkYadsujG49c0czblOwk+rdm7IZathw1NxBawfZzjpNAbi/+uf62A1xsYqkJdxfUoz
U3e+O/dnx+PyK9I+ornf45OVJ6nswk1O/3DpcvF00Rk0FCjPD5hxGaVqkOg4QbspPx1YfF1aUYH5
Vn/d45BVXtqjAS347XwTuaF5Y9PMgIxzGFU39/l6GZX6yBov0jKLn7XM2SMoUd+FyMLO2RwtqrI7
41a6JngCUD7sGdYLzn6Bujx/y39c7JDFz8vmhQXPZQ/jHvbRww0NjABZ9PaCV5BCNVlXXoz6Va6d
fEm8yrQeQJs4IaBYRZt4SKDwMCA85R6xrPytfV5wtv87ry+xp1aGzsl43/8b+MzZIvo6mwA6DYur
OjG3ix5a7x1CUM1DQkBQYMSeoRgxbVjEysgGy6GTE1MD6ylUSbH9Z5okk/+Xt5BCQjbj/P+H9Q0L
Dzb0bDhf1ufHORlITCTGbfJesxddB+ZD5I+9BZLUj0tnMtxDb8J+dCmkAVNuaxNy+FwtAweyoMPB
nuRv1JIJzNQGwUbgyHBslHAfTACg+fqaJokjePwCsr+0O2z6I9LU5TPOMKKGLOa4n+ptGL7LZ6eY
iy1dVEKwcNLxVJbbci9IUp9KT4xTPQao8uqwE9r6q0v6yQTqzpygOGtIw2OlwarhV/K4xIaxas1+
bhgJy09cGo3r6wbSvtyeRIsggG/WwCjMqxS//3LxQ6fWP42Jb9h9nVov14MlY8KUKdrCYnomDNbX
d2yYrAVvGomxiayPqpen8Yhcf/zDOpNukbW2Mzjld7+0PF5B+HxxIZL6AdE6CqypJ9b3lzR5kNp2
mktmXyYjjpqal84Lhzf/SQHOOAYI5vZJIiqNaurfMaEB2bU1BNgCU4JfE/IncwzI1WYmEK4aJ6Vc
180xplg5kZiraLAURWtYlfbzW/PRZI8zK9WIfi5/0vLz56td+u+y63+I2P8Y6d+Yh/J0SxPiBSP9
0pwNpej1KWxwr7FCYB6WmPI2kMguhiFxBVAAQDq5YDbVF7/k/Gf1069oN51zBQ7NQ3OGD1+rqRab
wmOWnC19myZympeciXoJZvI00exav3THmO/4dV89tM/vZiReZNXFSH6vmOQLaAZH3J/Pnm5Lfzv/
b/JG+TyZJIf0MixAXT2DUAok/qMHAFyn1Bk0cRTxu4Cg0Jk/jlp55qqEpZTRon6g7oLn3etP9bW6
H0tP/pu71bmKNeMtrgwCCx/Xmln+MQVYRCAEUFJO2Xf3gAFAPKBPCC5sFqrnGuOvBBOTVNyxK0cq
/73CCxpNjYKL5FbEAcBnLqSHwN89QCf5BD08gPAEEJmXwX0ujMxNLxz8fbGxb0+/hOcaN51XfCbP
1HOVwpSuD0t/pphK0Fhq7iHaDywcEubQukE8FNnuuzNCmV8J0NVjXgemw9eJ58RBmnQ5bU5ZSj6H
hTlp0H+OMJeroTc2c8GirIX5AEc86+y4tKtOQu/Y00OREZapFSEigUF8Bq9piJRFZ7hlrpgMnfiY
bCChNkwdpECY0mmv/DVv0sKmffhItZE0tr/yLeebAXILelljyMKURTWFuGFaP7Qdk5eaGY8pR5ac
Ld8VVVxuLgRS5+W8ye5l/idHb4TVMr3EOs1PxNjdx7xHa5p5EylFeZK++0xkVkn0yzJko3ivjCkH
+oFAImsB2J70YZLgmwr8k+B3ZTf5pKZ1aNWimn35ommIQMx6YNAOehqjZAvJwgi5Vh2psFMAYTU5
QXoJbkuqJXBMgZ6Q4nAJXXcZD5BAPD38mCsD9VM/pAw8GPkNwTrCFKjWcejYsToqV5MdLRGu4O7D
+qkbbU2SLo9vONmS7GApV0YxY1ETE0QuXiRSzaVcSk33of1RuCbUR/k1wDxHPPp1bNE8e9Zcf0T3
Welr1DNQldg9boGZRvMJY45RkmGcLToSmsvG5g2GrpH9pa1dy94e/8/6pvx+pIjttzFGpKGtYkfG
rlNI+fvYGTQWHPWkNxE/36h2HwnVG8ah0p0rl5sUO8l3T9fWikrsHoewpxafujaY4hHyxoKCr314
LUH8tdROLWifRLlWChOhgoeR4Pw1q+d+ataHkFVPGS5f93c5EpqkkWftnNXTzEd/ytX2X3vmErQg
C4kz0pkT74B0T5ahneABZfD1jBYzYsbhh7GEYafLkpHhjAiDi9mq7OXsMulwhfYzyyE6MbdIOCwE
8CwnmCD9mnC8rNYe95ISp3Nr1Yx+up6nPucKT28Xv67h+swwA2V+DtqzXwPuELebbN7sHpR1qKwA
J78ZZfHEcehqjpmxhVOjScEaLi/9LrOuXg0p5Hzj0M7WWP1pYJAgkizru7sSYH1BgdOyvmKCCvH3
BMg5vy0aq8b2/txM14BQgCax8KI9uVsBbUzxzX1EtMI07SuAUJ55huM+Y9oEKpMhmcmTuXfTGJCC
WQxd0AEyI6PaUvWsfyX4q8jp94gCRbb3DVYrMD1vcYQ2R7TzwFhLTmNCuZ5PJI57oYfHpQBU4Eul
dUGVDcfNc0AqjfWTtROuHeNOmlomlqAxBRfjzqWVZp1ZNwsf2Q/S+fD+nvoRgGOS78lP5pRE7Ztx
IYtPmvIJEB2N9f2eQRE/7USNGdgAiLm5S96T6uZOscUjEhitkKOSqtjh2Of3bhrRKgvcEqRd65s7
JbEskFJoNgfWX4CN8TeuL4p49lPAlH3JfsqcKLMJlJ1oV64+r2UwGLn1gYRr+nYkljsJYa68zC4H
vmB6Adr7i/gq0kv6xrTimhcfWR8i/nFF0WEWPK7cqxH9b10WVkw00robajFJ7/DshvROQsu1JVoC
4wLFI0FbxyrYypOOZB9BaxBKd6nnHXQxI2bXyD5KoHk8HrVZ9YFrsyDnpRqMCJNt6mCOIoee5Rx5
sxnzgUiQarOFp3cxxpY099GoQt1ec96jUFfryuhWFKY9/eDXzZwoMq5nZmJ+qYDrs8B+9OrtNiX0
DWaN49O2uSdg+eXbkih2xp11j9omsJ2GmHkvvHOvSFOMmxTS9PLXspn+0G6TuhtjvUnfZFt7It0K
0MhNJ+7NW/vq/qGEGSDDUGDiNbI3C4DAobWfVv6cY4WWUN/T+QxdsWg4wDa/7Fb1DeLt1ufsKrcy
w4xpxqWzGRKNyDSlXuLShU33Rf3YRyKWchFU6jGvis6PdTdTI+fiS8/vmfu7b60/pD8HbcpYWbMi
FTog1qBxYWmbn2rbevZTHkz2w3/LfEscyA0x6Jmuxv9ZY/6X1JJ9of+HZPWf5/3NuVM8jqeDconz
Tr+RVNWnZH/kgARXOd8ED4jQRS46Ch0U3d6mhzuuDMS4CeCLqIzSgXZE89zzkG2EIQWmd9EXE1gM
4DWyDilerT2qYaTrDSWDp3Fgt33E7DVXm7B8D7B5z3plLOxCFc0yhvYAXG62UMvOOO20ziKRqkE/
++WsMtCHv/eO+OJwUzSmPxNmcXJljTyCiFZElUJV2G7eWuJUl5gCFoR9X+4EjG+QZwtB7XUyuxmY
XtaEpJJ7i+QaaBbn4Ajz4UpeFrpHvMBEY/qQCwlNp1ycAwuol8WLs/51MgXj75ZpOIyUUq0mkKVm
uFmE08r88ILlHksULaTa3HeKcQlByBys2GEW1gvQcAI9zQQ48FjXXPbNZ5at9BeFvaxWrleRCi8/
YeogpsXcxtXLigLXpTM/+9ucxDVdP3bTYPw1qW9MezOkMBJkDsliJwVILHYyfHaufnwwDhrvhIvO
bwo4qZ5QWB1c2X7HrzEPkfsqY+sGKJMcOncsMforIv/WxDaCxP8cyt/8b8k4mbLV3Aw6hEzQ0gm/
r9JXzdNTFJclaSy4KDVzoACzSHMW8xFYHWDk4Ek/B6lqKMzYB4nLvBPdCeIE3wO6sUn7Pb3jfh04
G2c9CTHta0mfnqxxFHFd+Vmp3qLrQ4P6E9hA12vjjSPHggG8jtwzuW1pPtlCo1fpxSiHxaMWiNSG
vGKBbxMXM4PSixlFUk2q83qeSkcjs3Bc7mxJkjX+ywJRCnth/HthZJMMmu3TdPI793XJ5HLpY2ru
wlgk9zIVdqgwc0B74CrEqFAXCNXRSQOh5KGyzd0Qo/r2BUj6mW0extgv8KyrUSm3hfyRp2lNB4xS
IMkac+pYRRl1p2xTGB9wKdOCuqZWCklZl8G4vX3xVly/9JY4xTa0QJH7Mw01ETUNvVK5GEAmOMN1
ZfAUK75mW/iBPYOvDGngol78mvykRokX+jKr9/YNaTKq7O7VXv2OGptzE4LR4ftkYZu1P9ggQCSX
4QAJs8jZXToJcFq60vkrIjIMM14IwNTlcXFGrVFrgJ6otjh6t8Ry0LOeMRSHKmWrgyoRUhDK+QiV
FWMFsBweA1P5VcSv9qYlCkmN0ZBiFJlPHEl8lwxxv3BSMBaXteknbShg9PJ1U+cz64OWEV2FWMjJ
irTaz9q7lxRrmkZE+Mo56iN/VRzwS09SlLpG7dWn2Oj0Wqyz1Ze4SnZp0TuDHexdAEZg5s3BxqY6
K7Q/EAfLt0v39Of5YcJyy8sCM41M5zwoQlAtgDDLwCsnAP4MJqtY2crdJpMZB574AoFqbEJ9hHXO
AbUL1S1AfttNbgtPCiRWG2bv9XiJsynnS7gnM5rzpKifGzcnP+NqnPoqglCw+JYwC0BTtNMcNCDq
1+rXflcFL/RMwrKvRIKbyysFERzi9YEmEiGxs5QAhAYm89wnPQP9lhkBzrunEwa4T2bpxEIARwCu
mVnsPKrs2yWXkQBUt5Am+SD0TrtUVOLUMx2awol7jjoaDQu1Y6P0xggMNzL5uaNrgzhmVH+IXkyZ
eTme9JPElhXVm3uAYLjs5pqGuFVz0srx18jaJ40DXqnI2dMCgqseYWKRG2RuuuPZjrFSR7JjxR0x
9rNc1jb3qgD20/BWqieEgNgosBjMfllPoUDrgMh/kbFiybZy5Hx/VUp8jxKTwo+aj2vZGl5Yc/mu
u8mi4Cz7SYflLkg7ige4FHHxMP4wsJYQUxRVrtQDYOprTB7Ni1KolP6kPqo50WfYtyDpFKC/QQJF
HtjBw6u/aExVMeITo+KosmVI88Ak8hzqCicqeDRH4G+XxhxpKiqr/nVCjT3jntoYZhmRNpyFLzTu
UlvC/DBtSzpa7zJDf1ZWpBYE5zw6su8ZF/Hr0DNEuPKEo8gkUy4ecWXP1GnAwJo+RSnaA6+05O3a
o1fiPqXc5MHKSKKsvM0YMKvxzIDOyP+pgQcjget4H18jZl0/gKkCYorkrriMvJ232AS50Tc7ZOgi
sALaAmPRH4VtwrJyoZIlwovFsnywT8Efb6QnpSl/JSgvIgSzP4NisMiz0GGaD95TgadYcnPnZ3nY
B35S4vTN/euySa9Zq1H/nMr/T4ug5qzfEeubLLLbXqeL7Z48INUaPEmJGhwMGjJx+BWDbS3dlI2c
UnlmOuqSq71ixKSxBslxcYF7N4HKoLmdGsvhqcEesoyR1JPrHrU6n5YtKqg5CFAKOe2/hl+P9d/R
l6b16YQtFtmF4xssKV3mqWw2RF8i04UFjTBSs2rSGqVBg67gCRPv/LCur14Yw6HEcPJrC+A4UxIi
/BSAqirAjSDp7WhYtw/2FFnbOT4FVjNGOBImgy9Xn4dhNK+vm3n2OCC30OWbeTWPt75Z8CWaW31Y
V2wCayW5S+tf87m8+dqfzv0bNDlmyoXDeQDpLTRh6X+T6V226fNU0YCiVXAdmHtZN2NNprUmEcvW
dw9nWGD5wELVVXhzbyaIhBUSrhPLA8OaRZdeEoh1WgvW9Q1Xz2JQE2ZBfKi0xWOsRdGofcR1xRAx
YbQwwKT98mA5h8Fdi1C6ntC4qNg4fy0IhIIJbSpYMRDXr/VloTJ9j+PKMGsyiHrrmsgyg/h/DVpp
PqwBzkm/pvVr73S7ntUEU+x6NOdu0PSEq1/mLqiRjnuqLjHvRoGp/XkiZUKrt3/dAXdJo0c+Luzv
TVKzi+xxuxqnTuie0PQ08ZjULbITNFhlbAnhigJfqvCgQMpFiMcFc7pausuTIADdQFPSG+eb88eI
0TfhHtg9y0iKD6grYJNuDSRs6/CKEoVE7jqkcJcKVASlK7kUpy6K8l8K+/ssGwIsR2K5XaLti1w3
xTZBP/aFjlprXqZUCIRiVHJFTJ90AJDnTv4ixBYciH+4TLlvPV5y5fRhXjhOlALBzlrP/TJZ0TU4
MGUBSIsmtnTwYuQeK8dHpSlmMp4pkaxU07mah3iSjzbzSjpaH/yW/HjaVwOLx6iVUMNRRPggGjJz
D3gFIMVqkfT58xAIrZz/dGrflO/cMnM47dfjfyy/nRJzEAd4BjXD1H1R2dHuzIcsSc6/lVuetnl7
gFQXWiUI+cdoPSzDyy4SEgvOjmovy8Yl1zTKOCFcZMtvBuDimxUPcaH9zFdsB5DGF3a+T/iziauR
NKlSEvIXqEMzvb/cx2+BYzBdlU/TFScL0mC4LxjsZlHwDZaXinxW5HtY4YIzZ9OiP0Jo5nCTXdCc
wRCoJiogiUvj7ub3Mxh1rp0JmmUsnxaxbIEamR+wSZ+CC4ocgilw9Yw3lJy0zFKm2u5UE1Gaha3u
7ZqDqBBc0sva6s3Mz+RT0YGsmDScpJOfT09sRUDyffxYMOGs+oEa/pJllJ2MEoMtARYkqjo6ctSl
RJ7HNc5MNce7Jj/RE3hlEebERVLEsB3Kk6vYW7OXr6HV3+Rf83TjI9ZIz0BdQlo6w4toLyaF/EvM
dGBLpKpVp56vLI4SmRDXZNMLIhQ77Gx6IGeO6PR0oGdarlamMbOTRpEHmyL+fgRs8v5s3YW+yHEv
MPRG46tAzUB+hFcC83WEqIB8FCaN2EK8y3uulg66qJU25sozJAZlgtFb5kNYazcFxWDlPa9yrrb/
Ef0Qk1b22eqCy3Ohk0HijDZp4aEMgEBOIgFVFWulpfTmQXKoNBZktd4xJArccb+dOZbIK5MljxO2
lgn2lghQd/xBIK2yaj4SO+k43kpPqdbyRXpu+2n9mh+Gu5tpdQlOYTEkcAZKbY7nWnO2SpF3xHuQ
ehbFxJu/btF+YVoVkPH94Y0y4OXbqSuYLvU+aOSudG4gw4BNu9huihpL+uaBLsObPTFnd6TDvwcS
RDcvtpja/037I29uVrSuW9SKVe7NSm9iHvmTU10eTUcaU50SVuBgpnINf/T+Oxp1iW8YuXl4E9kR
c/hTwxpTEp12htxxDO+0x2ukNRFbIxFU4thc1+SN4Ko8YnYv5NCpKFLIdDDmMPI8sgwZ3kitf0W5
ry7DVVerZIJq4E8YsjABDG4Lnxi8xBc5amoCNvEtE/CzuFhwYBGP1joT/B3HZrZ8LEDVqdL6FQ2R
13rpJQ+7vYe6yYYsS6fnmeXdRBn9liivNLJ7XD7I9xr+lU1I6wEEsIroLpL4+3zlQvQvT0OdaWlR
IRMgFjLKPqZP5OI3003F2lPTteggnPbcqEqQeboxNC5/jW4NoDyVYLhrGRbVjUNcNdCW2NcMCXnM
4J1C67Gy3eTVBpT2krtdS6V43FynyN5VfPmbYz07rfqOrHmSHnqyxijbfkDEC4RjOt5wDiYxStMp
XCdqSVudJigT6Y/lLzoGtqc9j2fKKgq904JM9DT+HNhy/zO5/L/UJvRd/o9aluM6M93OE9Z6CT9T
RWe8K6lIWrYkgd5yxvvztuUA0tyI/lHPN2hcKKBR91L+YDACjP4WjzLlfyf/bH2T5NnP3fau5e/7
i5aSfbl8GtBR7XwggB46x3lVj8eANQY+jQnvioc5nOXAwExJCQQxvC06J+0oE4qfBuNq6vNST2Pk
O1+qKQyQ41rxpvkxZ7plV5XCAb56+7Cl2VWhcs30Up1BpboZ0Exx3+8n64uV68V70TozkETZCRRN
iBYMyj2rYQiSiOQgkhnfsp6Cj0lniWMwgT0o0A5V08ioZZ2AaZGm9WVgCrGhtcsvCc8rQcBhCjH4
WKWhz58nw5glBLZIptLac8Dn+WnzoXN0+m7/BWeh07vM8ckahBognGPeMxNtX+FE13sWMqvwPOrx
aVgfhN0sUmO+u2oc7jQnIn8x7qFSIXgZ+wz1UOVt4H6gyLS1WVSOr3+zGH7r+Cx5zb0uAPFKbAKT
Zs+v/wZ6m915f5lNipSacq0sw7jUIVeJftKsuC1hybCCtUtYUDGEwjIc3Qaw87d5EUor/zvh8zjY
qYWtZTP0+v1Gopfzs1WyvHAckpxSmYYYJXvDC9XAcN10SQ3B5UyCr6EhIp0or7OcDfMvMDsvRQxm
QFAMBbJevoe2jYQ5JoUWE4BR+4Jlfj2my+yhpuNYkluR3Xq7AyuBa4VLS/mLcNm9ctmxm7zKwf4N
btLl+t8mK069WKKPPC0M2Xrt2y1YHbbnUnGQOj9aKAp30DOpHTNQo78hOVRhXkF6+yxeqAJ1nZlJ
RQYyASLqnTTJv9TnFJdoorBaQruU2YJPzvGY5O+lTjPj8Fdj3ADDUp7/sWrSp+5CnXrwN2mW8WG5
cktJ8p3i55yh4V8pouFhTMeUmxQplzlAEKc7VIwINcZfQAx6PzLZCsweCu/4q0fre5WoNIrvSjkV
ljHTPJPNfwpz5CVf/GSKmalf2kLsSz1TVwb4XfMuvM+W4q7pIwnKYwEjzmXoa6z2KZCd0cJvy6FZ
Mj6lkiyF1YellT8Xmmf2sEvR7TfPCx3evP+E53PQqVssYBe8YE52T3DWT3JVy2qcCDOOd9vl4/3F
w/ldIZa6HT3MsPg5tngXS4/C3eCfTEgePA+/LSIKT8RNNKU1JVU7HNGI7gT8cdnmrZNPeHuOzGIt
y7VMJ6m25JO93RapFfiYQdPyp86K7q79zXOsNSqNqY9yqfLX8i2l1/6iWKofyX+hCoJFLzv0HX6/
o/VXkQLWhcb19cb4gEue56jasbacL9tJXsLRUmXE22lws+Yv1FHhvZOT0FXlReZAvTkDWkSqZVhW
pYfKuh9bHGq5MmBYwzR99GJ7NNLnjgHrqjjuI12k/cFLtO36s0PPCrblYwaLn0TIuq3Bb4/tz6HJ
m/BsJ4g6mIVs3jjeg8IqTsRrqSdvwVvE0cxVdBD75UH4BOeJ1fFgkC2XQugxvvO4yp/eBa+cNYlU
snHL5rRM5iHrBVf93TOfP+qF9+TecEQ+hUjzkAM5OKNO9Z4jfQv09C6mnWDLcCs8VrP4iB/yTBNv
maPYuegxORwYQszp8d38cc9QckDFQeFpFWxofRmmq6e6pV/bYFsLV85p6x310l7nnI1zwG+jmsPF
Yk6r8fh/TPmmqo8Ff+nO6nmMfOmRWXclCLD+jrpEn81F9S18hhVz6l0+LEiwBo2aRMsM4/0PyiZ3
XDzgE/1/1M98hiahFPZ5iz0dB502PMo2D3TNmGZpW0mBWXJpTAqNPVzpuP7SSEF67z4Wy3rh16r3
Of6Z3dRO2edlqYoJiRaAzzNqfB5QjdLUXDaOQ7PurB1/SBYMzVq+rb4wUG+Hdhuwsw5tdvwhaU7f
zbvNow+NORm+SDPGbOHCILZxGhA2BKJgkf70p5yRTd2EoaAObDIKEMHthx1g28qi2iv/UyMjv6nz
z9e2kguA0xwl386+ins02u2D1K/Rbj+tFtpAHl/sozo4bDZnnLPpu/AWwae6AD2Bh9BYQkvxyS9g
NmYfdSOFESXdFRX1ivXkiQAJEycTEml+6z1kb+Rbo9SLw/j5gjzauA4XVgopH2jNMtUsQNP7PCtP
bPdhccGibYMNfqPIysYZPjNWpmh9ygXJzivuV+QcaYnE1b8Oy81tgaRH6mjWnr579S3GOne2QwvF
SrfmTKGXyIoCnVyzEHz91EJRg8ItChU2/uun6VDxa8DuMqGED9zEa2PpkO4sS8SUaIJFtTGnImT9
oMONxk80/fJuk5MxGDzdKRTWcZjpDOiKtOgWgZD4rXA1gMyi6YIMzhGif2v3oksrUgnmnpOQ5Y37
0wc/T5NfHEsAPi4LtwA1RAu3uExyEdcSF9wyI1V3uQ0KD8mx8JzIsgCbN9C/uroKj7GNolkufaF4
Z4qN6rhawPNCE1lvoFktR+uu1FOW4wDswuCxH8sJVo6HUQU8CA/Kuy9MFUIcbqNXrsTd9bAwcOE9
lw1ZNS/96IaUhJCxx6POgUHSPMNEg5tjWmtCW+SQrvX1Q56fKDIKE2jU3tYvdPVYUbfnhc2gZ2QA
t0JTpSKtXYdW+qf45cpI5ZI+TEjh6BlPbYA8uUJedLuIkRWHTw1K6pTnICFr+/sV3rvrO9odH3Kh
S1kcMQsaTjjEnbmIIo8S6SP6PumkRSjleiqZSgNJACm3cWDM74gdIBPw+Uw6WEDJouyNsqVOJbZC
wCwKVlCil/aQZ0EfR3Yt8jk2N7Mvm3m+/wZHJFbPHe3ieISqp/KTZXHJP8/ACdSyYo2mCfSIEivQ
3ItRG8opw/+ew37ohHGR8vRjQcWp4QXVxSmcx3PHKBK2jzWwwckfqD0R6erGgKLtaKs7AR6u04oE
UAlIzCm95N9WmEbMLC+AWgZSbwxDqilGt0D8n0InkG8Gi4O/R0dBupm71Wg27e6SSp7S3zGNjgWF
8rDU9swr28/QHbKV0FxXLtiyqAjExfd4stniodA7dULjXz4pIcWXjEw19p+X5miot0HPwqpuO53C
0+QnPXcxQuDMkq2MX/aYpU2kzWYL9Vw4QrSZ0H8QlQ05W/I3zflJAAv1ZIDxSgQ0xYXhER/1MaYQ
x6eNw/OG/+IWG4x10OvK8v90fU8mm2uQ7tF62fpmYhNYQkJZ4s10iLoBMj5Bks/1VZoDsvVyAPB2
h7TQQMCpk0Po6XWk7+QrZjTAp8lTjmf59+DE4H+95/5mIA45MDHU7InW2bagtgOwbxE9KPIvkitY
9Znu603lBIqcvm2bhdaJGZ9upN7kymxAaoNCuc5ynw52RAYHnqAVIcjmftaTuIakf7iuYQ4PPd2c
kAjTQxq3hZG+B3NpB9je2A5RfJsmWExbGdbWZSgrtOhSj63ANscj4xZTnY/xw3TCGhT8F85rxcfG
MCD+Muoo+E5bylYq1a4hBIuGm4qYj4buCFbNF3/YQLdUx0gR3thQDTGMmZ6pMXpdv9u0ik5+YVW6
wru5oPuRZAIvOdvCPWl8NtivytCJrhdEHlg9y6XjMrlBMdb8qW6cez/jQOVQOY9Je/OihuC6nK8R
yXAWax1VXeacuYZr4vqZSO8aFLOM9fOG1R7PrN3eWtnGnDpinXP4hrub9vbB1d1S6CDWc/3ketTO
LcW25c7odcfNTDp6jctbGMEVZW9ESzZECayIa6EMgwXUZ1Igq1pD4fai3U2/yFaYAJkQ6aUxeh1t
f9neQq12tOrJi8Zul/Tk40pBKYaGgHn2vg5r0Dk0SfSY058Hq6rTuWr5vnSrIEL5K7zAlGPbsQFg
mXXKs9IvPYcbtUQ23VjzV8/AZAIHNT9ZZHtgEworU7M1d984wyrArtZXd7r8shCU/u+/ugCkvHQd
zOuXH/oB/PZf4+q0tWqUuGa7r6BdtrK106PjcNyyuJgAd+fnLfskOjsO7AqFUeRQXrkLlLiOHzZt
/uJA1mjoONz2Y8jGCsfXmDf0QBwOhcapPW7t371JHhqBnIpfzYmKZv7FkJ/Fdl8cljs7npv/x9zO
NMWLmb3Zwjlu7z1VDx+TAhmaHg27VRJJyXBC5TApxUHbCCFB+8jkzvnAzKD4OHNhHw1vGG0+uauL
UGYvR1a4tUdsEfLZuczdYgJMh9Nh+sfq0/YCM8SOaD/FMtTMEPDVicv39BHFQq/jwiqCNRSUpRS6
KuRhNK3Zgz37lvnhyl9uXTOVKZ234xdrcTt5NCXBz4YF00iQ+/rbNr6Z9P+QyOBI2GUvy/a6eXbN
/FaIt9weU9PULH1+zPdcyyk3dVWl4wwbC3za98W6OxvhGaZdLwlURAA9GBSestslD2sDLK2hMgv3
hfslwLkMZhG3brOB/uMt3bbASEJM4OkThLHQ9CLJ8AZGFt8ZgQo6CvNWgz2C2ssb7K3cwSVlEZZx
bBfBoGb/6D1Z+pHrbIHOmT5fU9SyGXK0LrJT38BhwCjjeUJdovGXxSZWPsfCl4Q653T4AhFChQdH
xM0YwtefCv1xaIUVOv0TLCBdPHZs0fR4RHQOmN8aFyNSgSectpyCHeuw/NL5nnb3Xf2NMrpj0Oga
oEoB27uldEW+B6BimVMZI6E8AWg4eKIlFHa20tMcJ4KXwq0K5H8DVRWgvpdMTAh5EGoBsTG0zsCT
UWd/M2D9AsAAYYJJetHM0sxDWKxDsXi7GdI15dkgxyF1vWGF+vXWfGEDL0ZjfyxrZawfxdq9icrh
ZgPHzw4lKg8UEZxabKN1QYrP/1wHzzPbcpAKuW+HQdJvedUDsV9y0cLNAl2kty+xhvY3sR0JBUGu
Y+t3bBbwSrbE/0/Bhm4w1j9tQJYGxyzaiheGzKB2IovOPtlUfdRhe20ERh0LDgcdMUVIOSPaYSjc
jjhZQVvC00xF24CGAQ22y96gr6dZzcPG/9a8xdEpXySRke9QKCfcFnbLb4+erRVwIDNou8sX9XH9
CBcu6YX5fQBHINV86WTQ9Wd2tX6xQjtOms0wXv5Cn0kNJemUc8Kf6MqNvGJ2qIwYtl3Yv5a5yNkW
RhG0iJ4FC8zBDoO7dSBdWENSlvFlrkicFfKOlJowNehIrdSXo+V6AXPbiKQ6ITTRhzr0vyWA2cTY
phI6E4TbZupiI8YS/eh7E3Av4u+ebuuU1fGOADZjmWm+Po8cPVzs+XLslOzOO8Etb+GbeYsFbuKB
ETPUum/SI16msGjeI8jPgBdcY/UbJnDG1Eq9nR9klsVonoBrp/YR5U1e2cs/pt6vfOzpzu7/YjHb
vI3CZ504CDGCrRPHfTYfIwkxPQm9jDlEWsK17RItUaD2met76KBAVMjAEsABiAsHX6l+4a5dqtGH
bc/GcJbZWSt4vHGnGzUky9hsTujMlYbcPcvPye/QqufHsbGtqYHkaf7jvXaZc1k7oR5v3OFD/nky
xKEGzYLJuNCzQICMk+Q15PvNNRJw+j5zSwww2xYmTd2My+YI/QMudaVm83htsGbXKmkX3BoEiELf
iRwHtUUItpe/3tnidsVoNN5k2uk+ex+Y4OPxWoUtKly1sdU3xrf284+MSbjiXH0ZEr4f3XfBO8oV
pOTQUgooGnLUy+u6Nf0wW/W+UnAOFaNtmO7je3rhn8Ntz5Ej7+FtCrVBt7Cm0b531a4V3o0l3diz
wYhr5mSSab/p+Y3jaAAnwFCDR5jQwNq/SVfIChy5v7IHjKJbG6z6mNE407zbV3afOZTgzH0EjOZd
Jo3J266xejE1M491cLjXFczWqUGlFQ137OxAW5fY+tls1mF8+ISC+Cy/+eGrTwt7RmBmIaUVeDvS
ILurSImch6aAF4afCaKZhh0ZE3rT5HlmLIaLCXuZ5+lstReQSYGp1+4Wlw+v01Fqhiiup5XnrYAU
nEGqfH73nUhIqnJPsA3ExPn7cSjvYPp2bKJ08RdpHxgB2xiRwJpt8Sndc39DAmcyF4ya0CPk6oEQ
gu8hATQRLsNppE3HgRXHe/Mwk+N5f9q33jCN1fOIwdQiyEXjdItAz3Mz9ROyuG16xg9ijPW7CWjo
o8K5I9mRhJs+jx533eVDuWO3GXOyWXvyKByPjf2E7fY0IkvrLPvkdY8BGjSuPUoXiTDYp4k6muIE
4ym3SPGXcc84+2f1OCiv/1LJ/iMN+laPP52UNrnrMrEeX4lSf46Gd3cWzLCUsuxxmxZsUDdlSzXz
hC2r/d8kq//RbvC/k7Fv5tDZYXdd55K8fiWXeTJJStJ1yOw4Hn00sWz2qCGHilZM1NzaMT5za0Vg
Jz5idbi+8wsOgr9pmvgx/2Wo+u8D/Obg3KVSi9xuXvi/HhmDXp4mBKY68NFdtpI5kF4kJBcFm5l1
lyvAvRmh0T9w1gTR0pvLpuwA3dFMeo2mZj08gQQy9SNIVAWavUrmH+3DF8G6XJEtOAr3pfvZohYU
mUCpyzL4m3nEiNeo05jHyj/InpeadAiUpuc/JQBvMPGSZWvdknAq1heEH41VK4IWfTi4tKITmT0g
z8uhKz3kjJefdZbh1FvQF0UAnF0/ZkETUpUZHCXyhPK00qauGYJVGQHdKqk3QcQ5BC0c6BpmdMxF
bkD0aHuQWXcJb2q/mWhllXYf9+kRz1uJZgXev1sLOUFPrb/Mhdz/vs1l1OKMumk57Az3H16K9KA8
X03GOU2C0jKr+ozgJWYpvcGRQCiZqjwLX2KKE58mRvDba26XSGxadf0g5XbmM/ZalgPq5WopSl8R
wGeUKZhASNeFOkmuUtIpVUqgRvFaqBrwnN2/YmL/XCIF+RjVu+YB2J7WlL4fmRhTTB7ru49ze9ZJ
0/cmXfeD3K9Oz98M1x/5/4dGVSn95Ufh0VfHrknRmSgXrUvTrMiu8gnE/IGb58/q4N5GPUHBM8Et
lOPk7+Qh85+uDkX2IDFuyYLKafsTwYPWzoM2Awv/cI4jUmtDh1Lks5OPg9mekA5KorG5g6IOalET
zynedhQ/ekm+o+ioExVvDxc04sI9LT6YZM4423r4L37M2MxXFstck6nIFDt+wiKyTWHYtkxAE4J+
dzakfqsmnJBoBJr5XODXLT/O21caRXijnT3YT5y+TCx/cEZx8FE/VAy+DNXcgq58GSotenoKjWbg
lhCuyVXIZsnkc/QNcZXQfGA27pGLBZz2BWQ5tfDii6+0eehpKI5wpVCt9xr5Xf6RZyO1whveftRs
8nEJvLhyeLChh6ZNTtUnccLfoYR3r40N9suANf1gUysH6+8Gi74toqs71+HtZVtJNnbgEnozVkNL
1vafhV5I3Tl3U3e6Dnq9XIkGPUVMEZkrSzYIgXqPbGnBiXF09l88z6scIle6AL62jIl6BeCh5+cO
WqaBLpn+LmZyMbR5C4cYPLb/lClyyWhR5ZvoSPR9S9x4yFPwYukejc+eoAIV18B/tvnjHiglvlxf
vEOOIBfFQPcFPVrRWpAUSyU8k7hwelUlb1m7HZKZW3ahA/2KyYSq5qaO3gN3PAqb6s7R3eCbOzYn
Q9Nalw4vOWfMWXm2mdsLwUEgVULDZjhLz3JoACsuWlyvY7mcPEPpzTG7fhFe0ZqY9FV8NIZpjhwJ
DDqPrV/oRaMyHoRnZHZiQOxIsaecEGrift8Qhu8RuXM0PNvyZYkY0hDCBNI3N1DNFGD9gAzvNdKg
EeV0CAzYjwerAkNc4bznXF+Tflvt2JXTUzBwWcsgp8rpjPr0LXKIcGsY6TbpEQowGSHoyf0lPNhr
jgsy+llmTzLpfBCgS6v7jFFsCes+7rLN3v2Oqwm3zmc6QvwUwIU8RH0MV7R/zbDxYdjqr7F9OXQy
P9xLUAQhxV/qsWMQE4aHvHk4Vfm2/bpDzaOYslLEnRN1uVqmHAYfkdt24L7xsmu7H4ruMKMw6E4d
Go25rUL+fsohuQhN2+5nyKkxKbjS53IlcD2evVtFusHiqYQ47cijCwxr3cuh7iaYrlxE63cXq4jQ
HRMl9AwZgyhOCLbjgXgo41IrD1Re3h2gJtGtustBZUQbo8XdOYcdZbxn0+hisbdDABo1BpfKDkoX
58ykdtpVDtBKxyo9/kegvMqieDOboPLj+KGBdbq+YHvl1v4xaWweslZaBqFi0JGrIVWgFdCsNWnt
7079Jf1RdVHbpiUgw5rubdvDmJ0tzhVDjcnjP12/btyASAB6eBX4yo1H8UkiUYlcgtkSYqywhI4C
2D2I07ymTFBx/zG/bO9nGrC4m1Rp8Vf9nCRVRE5AEBiJziEkFvXjqZaikL2D70oem/YS3Xolc6me
DvXPwJ1xGBN2mnvJbfA9bVqVZSVHjfS0s3j5ZC++4huhgj2TLkC1SmFffZhX2pliZXTGJ5xi2+9F
dXy7qrJJXXuMAlg61GfNu8y0yibWgxqoLz2tYD2e7GuXXCXpz5opJPXauFZJKB6p/Rr1HqY/L+x9
PbmjmuSU+nWs/CpNbs6Vwd342DiOG9P0e/n4uco0Sov3DU3Ip5X83WhVTU+b25/TTP2Q7XdL3Wly
Mx/UT2wa377LNVPlHz+l67vzyuu+XrrdD+6an1DrBNPKBTDxuSS/ulYrxXE1y3bAw1ONnkfVCrs+
sy/y7SOlRR/wFJ19Z/JYL96X72H/UYO3lWS46+YowF3cVVKdTv/wVX62TxjAp3L5gXm3kj+yC7Kt
Td6rp+77uDVYVTbt3IZfuOa7WuZaKS0r+8q+w1TBB0WSUjwtK/MVu5G3r6XGcXszTbFvVP7xfO2R
7mXe7FKWf53/P87OtClxdW3bv4iqjCT5moF5RkX9QqmtgUCAMCTAr3+OE/au3W2vWtb7LlfbtiKZ
7uEazmGG9cauu8riTRbhUlcab4dzo1zHxfM6hL67xAEGj/Bw+TkfnWfrOE0wkCySsltHfwNTuxdk
DNxVWKEDFJ2zCAs9k/8no4MdpaMSiMIuNLEGj8yIqMmO1oMXm68vbB1hVC/DYxmvOyzITffBbHf3
DRz4rAimrTe8Gl0XtF6cv/tGVA9ifxJfwjFknhhj+9poHtkAiH+twiCuwtqRcBRt/hbvFD6SJK7D
3kv1EUQMqxqC/lk4uYyWKQ1t/LCyMHSD+HpO6uHGi8GXxKd9XCf8o9Oxj0vy9Zl8r5ozYirq+ePF
MuIhkfRg205dmK36ZRF/Phyabu8abx5yoajIFoAGTRoFNkOgECEAFJ9+FZ7DhzSxcYRuuO+ZFQ1r
78vk3Xl0EqyPGkOoO9kGH/mGPajHzBUqHmd+H3btIgvfj8fkkljR7uEKjTldghCzOt2yVzUXkaty
x2q8HKfJehdvI5K0/rB6tFsF3vOuH75nzzlV33IEbW2S2WEKR7lTTGDgHtlvjuxCbi+IqhEai6fY
+JhP7TFtQ1zo1pfkGJ6e51a0oBGIyshRWrWXNL58GCls6yr+qC/gFgnqHtE6krzxS/a2mDjnbhWn
fssPa80dm+ET3awoeXHwmn+eh+ciYpgioe+NE3r9s/LaviDv2AtPsWXHJ69pHaP5IT7t+rUD/uUR
5Z1+6PzyorKFJefsHLkJBxmc4s3bS9AMTSZV7YLbvNFzozQCNgF5EQR/+YSSRbT9ZTKNCA9jBfPR
CQI1D1VwoW0vBBSDH9opdMd7QMnjcxRgzFUfHtA3xeYNiBAAi2hxjbI3PyxJdYstTUk6LuvIJw6m
Y50Ucfa2fks2bwlGKFYjTDiTxA9fzAI9P+QUrLAcGzFkPBynQo8ix2o0kPkAyByqKmbylr7Ulwz+
I9QHztNo0K2CJTkpRqqEFLTLTP5W5aR8lJCSsOHe5zY+D8SqvDfP9BpRuvTr84/tSHzbY3SgSnIY
qnGpZmfJ6/kXjeS76pvaQSVEh7uOE4TfsXPT8BF7Ufj5TX/xqgLDuo9MD00JuVicphuOqOabEj51
xM6DE0cQk8CKD8guiYEgcq5eJeEptQHvr4W6QJ3mzHnqTPUeeo0ANGojGqhCq66llEd5KhUol6ou
Wyj5pnqx/9HybDlwKlS3Vc6jKirFPTIp5VPn7hK5gDP1wdvm90lR/nWN4YrN3giTHclG1U/xJ6RC
KE5OjhMO1cCZ2Eri5gh3hXgLf6QY4IAZkQ7CMjmLpIIlEXuiNC1VzVOxUCcH2KN5U+n1+PLWZcfP
jnzsVfmxnPZE+AYNzo8JYtkklJBLIFtlNrNJfk3PVSm62oDq+G7BYau3qg6rbpB1e3jCg/gz3WTh
AECAxEc0kTQQ9k2rJRE0fRiAA/jckjiawVfr15xe/QoSgVT66mhIGi19/0gvfz4Tp0VFBQ2D+1Fg
cEeXrmQ4JeUk3Sfxv7OOav8MGY5ltKzbO+h7O6gJNVZ8oCi8bbfqim0BVZwfHfv86lBtrAvwBYO8
e6di1SPj6JVXfeqX9Wo11vXWjPZO3jD7YqZobOaxswkZLpQGbfS4JBKt0qNADSrV3e4w5dElCrAH
CLfgrjg3ZJzaoi/qqpxG1RNrh+8xiaxbD1pdZKy/GWgbuqG6Q7pSkUMu9NzE7KTDRJ/pQL1KEjti
hoigQgdlpN6TgDOivaiforD3VvGmov1fGze1cqR4KOiJujBq5vyvkWK3QTOoiyraitRr9AKBvfQ2
dLu27HR7dWJV0+BDCYXqZjC5ePFqdnv5rbauc1AaomPoPO6fawrGW7sK+qTidp3Cfyv1C/KeC38U
wSoLXj8r99veQmwlAFKnIefks6JcuIfkhoub6A69XvpS3JAbP1Y0Q2GN9P5E1YTczqteL4GeAO5o
2d/f2Cri34jlsOFW6iZyGyklqM5yn3iabigHUgYRuVAaqQpgJYMo8InQMToT14oKFwbbfy+TG8vl
n1/ubQXlcpKyUDdapVCRhvxHk99Mv3SdIggVwgbxlcjU3CQ6H/q7oP0gcWc1xiSPoRVOKkjWbeAI
ZKgVSFBAFVBU6lJU7D3ar4p/F5Daam95FaqfZFNuD+AE65nzrHnupIQPeksYVOIh1WAj6ciyZtfT
oC3HEAqwisZKnGxR56nOyhbFl8uk6MZC/WnU6AU8LJJG5Up8flWJS+kmlxvzYw3G+70NpBfNXcAY
iZaKrlh3xNxEzh4r7GPGoLsjCnV4fSUKKePtB0cz72+msouUgG8gGQ3hxDe/FWT99BJ4SxODGo1e
DTbJMSrbq6iHkIoTZoiTIJUQVZHzV3XOd+/qxqg1SFICkk6q9+qrk358qvejxGN5kyRWjUskXXHh
7g0ONSXUCrhpFDHz7hoCHrPlXKNAz9Nl9MlHUQ9GcKqfipP/VIL+/Yq/8Vny7cFOTzZXXH/U9CLZ
fb1PDYo2TftBea05VCar716om9ymDYVJ6ZP5r8XXGiS3hruKa6p5UMESvl3lB37jXp7RwKF+RsPV
jNVlZ78jel8jE6pptOBObhpBV3gCQSyFLVg31HzXPd2RuElyQumd+pEHYGK6uz6pYKnEDjod3qz3
VukusR6uN9lStdGWbK2aj2Im/+cDZUxpXmmTXDWJ89Wj0yxw6ACoPaU+qiqjBU0ubZD4h/6nt6sK
56GRPx9oLulDGid0u26zRzNI3CP3hjS6f097pCbh7kvPW8Tsm3MfQYw0AdX10JYi8g4j+UFLnfBi
mtxbhn75snYjbj7zQNOFfvptvb2vusy12zTlV8ublkjWNF/u3GkExfCx1xLIkGndbRF+GDL/SIFy
TAf/Jhu9KzTW/6RibdL6OjMliScIqsgC0DNaQppAREYJVeLo+hAZwgGfKICGSD4prxFQQzQcvyN9
benNqm+gBrfMy71EYnb37rtUY/WIpTSxed/zKsIXTEOo6+h3CI+C/KancO4e5+B+S54wKS4ZMCK3
SDAgd5p3bFWqb8IegByIhYihECHSzL13pCTQkMKj1QLuvkvRf5vilM2nOxBR9GDjRSj4HX4BGika
L9lMg4t6Od9XH5zePie6V7edzj9rAaoWFjGHNNmlu6AlWqrGsjvVzNZ3NbVRetS6LSykhEQoHTTc
iihAGqO78f5M/AzflTdSjAHTlbBJAdOxWQyP43t4tNrcREcVxYhoCcqM0PWuUroh6lBzUZGR2Vf0
sCEW0a+hWHojyy4b2vI4k5EiBK2mUoC4Q1C1XstrSMQk//aV5vSGIpkWIW1f8FfZgNie+KwYS2et
WIXmZkeX4/F+BzYrbdTsCG1rRhR2U+0hUvmBrWqqn/i/fiNWYqhvIGhjQciDEBqY38TmF/mm2peG
5VAFXB3C1ysJj4OCnMzNjk3DCL/Oj0SS0U8z4U9G3O2wlm3dDun6ll//NhPK89X3s92qmqI8469j
EuZ9Hu3mof+1y6P6ClJIIz+EFmrNowufrNjx4suXCrWnqFhEKy+0H7wHyu9+GRvIm6Er9rV7gHxF
fdWOjs8G1vDiYdU7Z1J5PzKgZV3C6itAoPfLHq1m/uvKj6xLUvgRlqs4aZ5RrKGtQQ1lcm2fxsaj
2zOK8Dg8PcFpMdeR87p6Kp7M3uZXdgqrz1VrM7LeIHmtrRB61rOBy+ku4qsAre5DkiNARmy/bjhk
wbi1BmEtTbK0WaPnd2gE6NzlcYXZVxHNvzzoX9sIqMvajGwPtmyUmVFeJlRgTpSRvvZfSyc5u939
PLleonIRpQ/l1+5tVYZNL8reT1V4QCzBCM9du8sp293aJDuGSPRQuK9iyi4OKqo4ygYhyev+y5lu
n0lt957KQxSGsPPG8DuFPeWFFbCmIPRNUn77dY8JiBlfKO6lWXJ4gYrjrCPLSfZVPDcxj5w/757m
abIlx6pi3sXzoipNTNzDisjnYFZI5sMhD0FIbn1mt5maO9LviGMFblg4UUbux460jLNltEM6uwi3
7/m7NVk/Fu/+Y7COGB05ZezZCVjSe2CH9N6Xw9Nov4ysZbj6MLfRdhEylctP7wXN8cX4NL1+HosQ
haHVNH8BiAnQfBVaszUL0wLv4FBhOILFWSj93v2bwamsQ/vLc8PdFwWur/VsPVtM5jO/i66xMdsX
fLLb0KShsDncLDsqqri4hOWH0z9RH5vN351jaL+BZ0p/ZeCUUIZJQ2MTnh1dDyd1ScMfZs+f7hya
PAFuxIaNnKzlOab/DSNQdy/rdVY7OVPz2RvCIn/ajYpoPQMl8+WOaee6g/TRgznf8Kko5PGig2T2
opEb4Tb7YSKbfwZBf5+Kfv5bg3ZXlObcy0xneoRBDobEf7O9Vub01ovw6oZXJt4xXJ2aZzqPVBX8
wZKan/fD/TD/VFf5+yS+xZ6G7dTmqxonUZFCHRKbXiy9sbclIYs58afrNyNtDqyPFT0UEdfjdf9H
QaM/xW7/cwrYSFh+QBfb8r8Fg9v86hRFdXamz6s3GLTZiELc7PJc/yjfVrMfHv+f5P2/j/Vt7Tyd
vG11WWyc6fmZHk/tBAkeUmIZae0aULBoliFzFe8UFoD01/G1HGfX0OnlsT/49zO5xSt/bh6BGwSG
7XJSEJzdb5uHddimp415dabOK724RZyxhluhvwo9VhaYgGl86Bx20XwdX3bRap5s9vEFs0VQbiWi
D8zXRegf4/ovY3h61mTJQ/clQwX2IoqREQUTjyZuF+yfk2pdWqARh+UxIQ1CKhZV8XJy+AF/Y/81
t1x2Qx9FUjeo4/ftfxvQC2dt79z1OX2o9xHfTHZDu0scNDa7Rb9A8Rdtgr49xrwNKJZ03BWZHvu7
/nKYTg/d+aA+cQZezwIqt/0BDfHNhJ07fDsz33DMwLENzIv/nGo1+xws16WzeADO2jn3hJaTjZbm
978/VlxBvgcF3w71bTRX7vxibDIzffDHW7jZ2yf13Kzx/rnqqN+IAfmT+uaCHYqezCbbvrZXrXKY
A2mWoI3HKMBktHMYeA2PBtXq9TyT/iWgvcelgG6d49NylI52b9v26mH+sXqQIrWNBVsK3j4d5Q9F
O5vcGYfOMOgbw+t43QW4N6DEh3QQyY9BTLuDFClI6RJAXdCfA1er2uVjOgxG88F8cpjVJ/YoIJ8G
RTwoZufR/LMaX4fCu9dBV9fa1yLcg+j64fbp7vwxK7h7FguBWfc95sbN0v63NdE9bnbHumVx9zaD
Ey5bLILncRa8BFarenEpKZCO7dlCY4QXs1O82sX7bJRnD1n505Ax63+tSzoXG90BJigKvNa3pXG1
WXCOV5uIoZeO08fjMcymOY9lPRIRffuU9a50TdX6FChCFrGHJ+KoVtk+TtEx6h/6+XjXcLu74WZo
zrKh/+JNiOoHBvf+MsLToO2M/Hb6uh7K5mE7Bvfe33acz6KjrNRtbaaSxyu7ZXfeQloTEkXVvvYd
qpD7vjEj9h5WBjVEuRdm2DGJEuPB0sAtzo+CwYYBdW3vh2hQTVFwgoBLhbSx6y86FJk7yEl2z81F
90bb6NUbRcNvHZsl5Kg9QD8TeNO+e6m4YPpU3UCOj5y4CyfRsUNvIAzppx+TE3WXyJvSoemVENMh
el9C93n3sHjxUN2jAz8WtGx1hRyejXbcx+1gjuhCQNqtZiz8Sbw6W2l31S2Hyy73rb178Dtlz2Wr
aWajOe+MPmBvMVhMsokwl/NnOfKB3ASbWT55KBvlY7e1Ja/b82h2w1PT7brdHGHUw6vw1WY3eF+S
kuWdLWmZ4YQVSaOTGE+b0WHC/aan3LTJ67YR+Ovuoe92r7CpNr2nIrH6ZtvrybvKbc8/VaWodQGY
9BdgOHA5gsaXdy+oq506h07Qc0f2qNZDhMTqO3176vTN4e0Hrexx39xFC0iYtT5AVdF/4l3H6dbg
rUCOHQRPEHv4u9Z3oKiU3PjDszt2x4JCgyGF4Qu1seGO6hMqU5yQ06/3ib+fXG6uzhRD5yAE2VMf
5085353vIv4lXE5tGoC9Q56rQzCYvq3e8je+8Yb7KfTy7VP6FkyXb8CBWG4uUTBdPAhHY/HEgOw9
1VrBVNCIHegCp9kV80Avdj/2PfIN92P5lj/J2Lf6Wr6lgwWAI9AFl871446fCKbCb2hiCOwSTMVw
BAsjHBKn3wf8NBaJoeqYw21LhBkXaWawMU0TYEnF8ohkM3Oq3rfAKMw/qeANxMqwACL4fbBRPAOd
I4Zdw+MpzLtOv9bNegJfc+LoPB/gekjGTTVam+9dXKAPoHhWaEQYnfzp9GV+kPrsBF8B3tMQYFGs
Fwydp6ev/OmAHsPNkdgbQi30+QnoI0gifPb7c8BLomN4Jyx/5/3zMyAbv8+/AFC40/krZ0j28Fx8
8eoSAgW/BzyHkf5kT7NefRyQJ67T8Ookc2q0a+AVFUiTqNjxsErINnC0npxoi5/R065d2A+rQfF2
8SMZMRvROm1aXrzRy0KrluyXibGN1vF1ljcXMTKp/aI+wk1mOV5Ml06YVuM03Mxqh7C+jP0iTqm4
YoFgJjsS77S1uITXPDkFtFCCx+IQb72WccQOMYvItg5hXmuXm84yCK90ZgpiEhAGWWu3aqe74W5C
wkfjMc6zKKfSRKg63X9WUzKCF/jNtWQ+3L/trw8E9LsBHb0yuZwi4iqXBLR93YclBaapCWKz5x+S
XRWTmq2JQB9DPDt90Pu97IlmfxcHHPrgCzM60cXKEqMiDgclbtLE9lqnth0hd3Csh2URZYP9k/l1
6nmYoJooh3k42a3AntscQv0L8eAOiBp75EQjf1g9+1NR3kte6A+9Lr5A1NKBFYDWfVyOr+/bR3T4
MbDZTN1u2kVv4uleSrKt0HaThpfTgL7Gq09gZ6952F8/nBu10G3sf+nzYcDzHLCbR5e3Q3hJDuc4
X0ZlzwLWeMW72mzwU4TdgMWCYEEexSbVSwjhnp3oNX9DlZpWdYPefYvffq3oAkdky1w5Ynv7Mtoi
BRfi/+OqI/dQC4MP1oD20YqtznaTFGHAqsoJ1Aawm6JVcuq/G58P19Dk1ZtwmQTl4NC0Z1mDQNtB
TCEYoJBwDNfvZLGgD+pWFKxjUtPi0J4F6FuQSkOtPrBQIB9BK/bQ85/PyTl5s6NzYkarPHp5uUaL
OrLKA2PeQUJC6E8axU+AKaBDioI5D0AulImLsh4/PSd5HpFhgRigaDXwOheIt364CyOkIN7o526S
3WB5iB2LWorNiJwUc4FA6mGzjAyo6GFQj61TaLPaYSUNuvf4tPa62wfeYR6uRi90sNqrEefqsUiG
5TXyvq4gJejvtqtYOtLqku6/dk+QT6MN20AelW8VVkA19ZoJoAbBWCEVY2eQP+QjUQ7XsCH3TyzJ
9B2hs/W2z2KwiOl5H0pziBL2AN5Da8VCv4Vf6g9r42yyG9gAIhrb0aVXYxNfPdid3WCTOK1NcmZL
x4USHH7VVsPuND3SlNwOtUWf2ep5zZivx3u2bQXK82SMAFNPCx6SVy0itHb2WM/D+eCAbty25dBz
MiY7BkrHGFykuj6usUsZk7yrPWuH/ZNPN3D3OE9qL4Dza/TFsSroiNxY9jfUAp3utX/mqzP1vhWt
vu3QaNVnMpHRme3Gp0Wok2JTe6U4sG0UdMULaM6H9qFdh8y6nix/LQ7kTusBvWnneTGpP7udbLIc
rQFr9XaDGs/a5nB0UvvVzButH2kazgf2aPE4RinvZdH3duHiUyLUk8WjQ5ZCL0+qd6euO0IALw1r
D6jggVfpbmfei/1ymNV+0WXrUxacKY3wJxUl6H+PSxXqfQ9LcWmxCQMdy/nLbqG07cXevliLB8CC
UNZMmvfBD4e4hbb/dgylrr+Fvr53vK7OV3vxIAV8AR2xu2D1mg9TOLr7/r9f0N/FB4JbKulBUIc4
6rj2NwnZmnc4kga7ZET0ygxQrn5nScx3FC67ZRCKYHLTOuU/lRv+zo4cr+7Ytmu79aDuB99i6u1u
e8mLc82ZnrBOZw0cu3mY4i96ZnKWj5fu+vHwUyD/97NzfNfzAtvnMm3jJjD2233Nc2tbupWVPZQN
QpdqcGCJv2RxkJhjNp/nTpSNl8PD7Odr/TuX+fPA30pN1s5L8119v3wokitruQWU3e7mfSp9jTKx
I3QXmV+wDE//Hzf5jyv+dpOzarucX3dcsQUyqvdajkDBRcbwmCxHq1+r+P99cjh+HX022zFpX6LV
9ufAra1rl81mU18gQPa+ntY/EKn/6RlK5O3PufHnIb6VbZar82m93HEIp/NO4eM6PsVOwx+oSfnD
vPirQISktufZJH2UogzjVi/7bbQcDNfa7ebMCyD3oF6uXetlDiWsTv9CC+wPR/urlM/RAscyXfJd
g/++1SVWh+pqO4eFO02RhnVB2KR9Km4QVAa7Jiv3D0f7p2sLXMuhPGNwSPt7feaaWXOmiDedP3of
y1amRiTysghDZGzOWbJc/DQS/06hub7/HdHVGf12N7OFn/vk0e702CvCCyUMAs0xJH46Uz+Okb/K
qbqXtM/5QzXNufFhfjtW4Z2cq79x6tPNR/5ExZnWgHNuHqjw01N1QgB2cFFWv3DMO9sUsX+q5v7j
za0zZnRov34jp/12+Gu5Dq6X623gpJOy7RD/XccvKao8GdiYf3+S1j9cK6VDuqHIZQee631bvbPF
OcBnYe5MrX4ebon3aNuHRdRIw8kqItAEIds8R2dQortwFS9CQBexGmM/nMbf05JV3PJgs/le3bO+
n0a+OtrLSx7oNIwOdeN8UPY8yli1STNE0QfFyfqHiI35UPr4Pxz877H158G/ja3N9WTPvT334BI9
X6KC25CG6+HDZ3tWD8GC2cn08SmLfqxWa6n5cym67Vyujzqo5f0lCRrsbHa1zHOm/isimi8eaFFg
cL/mD2W4lNjIr32nbC6n2/frjsT0h2v+e5DxrK16HSFQlz7GDUny2yA7u+fMdlauM+1y0UaUtl7x
WgipXvDQuerr0+M+nH59/fJ/GN230fvtqlkSLdd10bxl9/62pXjz/HpIMw5svbrDNcFJMan6q3H6
CkSZ7viIa1/2auiFBp1Lu5hm48usmO1/8gP8h+Iq5biAnqfNouLXb+YUv11/5Zp+5nELKJqrgLqq
UyeqR0s5/0TXTm0RbfPI+OGm31pCf107u0EQOAEVP+Pb5nNcX89+avinB8BEHfdDipFSAYes1JYk
hNzL5GNGrnUjfumzT+3p2kIMC+vgGy7HicHlgMfRB/54nyt6+qJWw4R/AbctHxvcjxCvPn5JygoY
LJi9GzRU7hIHoE9gdYbyowBKnMggkhY+3f3t+2q2CEJpNUD4SK4vwJQImH9C7HwzJFQB3fUd7Rkm
c92o3xak3278fHH2T+cFN740SVLLdoYoWvFsjxFmiWs/7MGW9Q9Tm/ttmq5v1x2P7fjPbSPwDXe/
me+rB2cV2tNjmljNKyVf5G/WeJ9DTEY5e9VKSdv20bCi0+wOt9istrcDw4uLzWfpTnYLAN/OE8W/
uoqh3QwWPNIADg29eJlsLh/zigx68ZwbUQ3l2E2cb5uW3cjHFtlY91gkh8e516uP6sETUXjRaW5o
+xKjemGQRXMnNFCRfVhhtpH2M3ro28Y1iGlOU4etYHOeyHB3T4uBPyzmADYvkx2Uageycf+tBHYx
rzXS0XGySR6Ldj289AJW6vGBwsComi3ckJJOuKIVSYQcB6/5IrbSuH5IXPr5S+W3Vi1ix94b7XNz
FXtVeN08eqNffuv8tafDE0XP29mpe3r/ip6x+uwvwHPQZs2aawSdXky8Lb4KSl+Uel4XRUhY845+
eVhF831U680nlwP8gGQLiu89FYN78+A0UrgXUdbdN9M4MxsgSCw4ScDTsX/aX6NrLbksm2YZOw/H
GcaoLxA4zsgaNEi8I49wGzm6cAWcqFldZnKFmu1gVoR0fYNtVJ9HRXf85IJnBBCL08jzosZ2FZCd
uptoHkXraP5e38T/vpD+03gO6o6L3rDpm/W/Erpiv8vXDEF6r/EpWYyCBovYsnf94hzevd6/H4zt
8O89IyA0ZnVC39ikQfbneK6WtWNWmm6lFeRr2V03VG9eJheoh1XerE0v1ti7NgymeBDVzLhMmzmF
tWSxjlDXi+zwMtvHMDUPnwz56z4+w8WjS2g1bb7ubfi5B04jPpujAEk2P/bNZu2YFJMLrkLViupH
7JqRj/HuqVF/8ZbgRdNTfJyBfKjXPqjj72enTN7TizkghM4ZZG8NyEVYvgc+u8uxFu1qADGaCzPc
TLeASmsTcBPOMt4LpTFjxY9Xy3iVxrCpGalBEAUJDKHJorGIj4eZXwHe34RVGu3ReYzPqyjzwx7w
qfWQzrsVZcbThSlMOzNLynA9qzYQEEj4Afx3XdQ1MuzRho13DyLuuVV8buAW+0lpZKGBjwtqQfmD
j9G7hysQSJSG/7TqWGnnOI+ocvpt58VwBrzVMm1v0H+pIEBd8QeJK0LBbdg7SdDAaC8T8DKjHNzz
HFllCFiQWd6ULp3hv9JUvYSrl7SNf1Pem4OPCkZ5LTp+mk64SE7v1B1+Oc4te/UpdkaHETXQDQ1a
Lzr2j1bD8CmmODUo/mWFaEUT4HetCGujDSeTRlXWyLwIBNa6CLNF6zI7zKqWb7d2nevXPkwudrx4
PXDJs5X7SHPFppAEaH7Rysp4jzbTOSn7ab1ZUHkBXWInfne1isbrR/cYr8+hMzvUIo/jjN1aaEz2
zxsCQeguZkK/zPuFccCpvejRCD9WIfXrqrWMtxTJNjGlohgkEVLKqA268Tp6IoDr++xTzH1KZYMC
N+bRmafZnz4C9ghG/ukXNeBNMz1R4LNhCC+jyyGxeitWtTjrT71tb+HG23rzirKF17GD5PLuDzb9
fGp0j48BTLIQzMvwK59dqAnyliwsexJmoz1/ni6csDXO/TA9wEqqVVHdjDAvwAQjDmrh5hxtyjig
WXn46p7pb07qh/DfZ7Dp/EPg9ccM/hZwr6/F4XK5+hWuV9fs8QTlxkWal37GvH9tmHlUmx2ae69T
bCYGfosZIZl9DE0kGbMIRpgFn+scWVmcO6FVj2pOO2BQECgcx2rQ1bnDw6rZrJ+joilKGOjU4TVr
1CvIc+HGILK3WxTCIfPUp964/kERbsMgzp+PCSCGpvGr1smnTtlIh+u+CRyY4cUJJIMkvDIX/R61
eNg1FyOEw2ajZdqjQgdbZAPhPiz75yNb+COtwzKu2K9iaxPuH8dpYwAWYfv2BTKrX2+szDBtXN73
oIZeAD6h4Nk0KRMuG7UqLM9UFHev61NMcfGJuq7fPR0ivPA6VFYp0Y+fs08bDmIVeU8LlobQ+2E5
d/7OoxE4oEBnkGx6rht8K0Gsy+U1sHIssYpLdN4nRqf6WiNUar6exgsq7LVWtYqPztDBoKZIUixt
qoglphZElKE/OxV7TPFw7rByzadn8ILsge6iVdDfQc6sapXnzvpx1QCVZA22bF2fgRvRfP45vL3l
+99CzT+u41uoWcv2C/OwnFcPVxhB1ssxphIIFhId7mW0OIXWNapHrz6ErQUuPHOq54jiUUkandvP
rGCPrtterQdrQg7W7WoblbV4yUBYJ3DQ3DUxiZiniCn0vWTEhMuKCE3CFm5mHUADUPcO2yHAuZnv
JDTgCTWa1yhfU+MvB9sNq26LJZlmATI6cQ3gV4cd/O0AG4/dojeGFEnsNSK42UfXbcRKVXTnb51n
nHYARRqRd2MVbqNf5apLzOLF4NFO7ztWh33jh9n6TfqC0g1RKgPCt+zA9ANKNn/ut2W19i75vKge
9uK8AyG9g+gFEj/QuJMWgOSd7lK26hHSvr8B0MWeEL8D32dMk88vEvsTxPlualtD2gH2+Uh6XZK6
KojyxcGQMdJ/TUo2soHCdVSmT/oe4HKAv/LKUD5gTSUXckFYWUrNW5AadVQ3pTlSoU4EKeJ0s9YS
XUIsrXOGILOg6NzBB3rwKGoD/gXIDvZcaQR/4KDe8MrgmdH8YsXZvFcvKXh1mz830SMyjqKirFs8
86ZNVD7hZSjHYGdiviJIGosYJfpT7QVoONEgAj1gwLet9N0GbS3utoD4ujOouAHx1k91T+5MCnxo
+BDQ2AEECdtHH2JySM1GPkuin7gPPzxj75ux9P0hezYVEDB9lF1ugPHfUpJVWVtW/sYuqdTVWs4r
D9RF98EeboD+iq0zP4c4Cz+bp/CCqqGY/bUp3d8L2hcyX5Aevr6SIrz9QWuVXVDSGf4YCQmUuxCJ
lyqHZCJ09aIS8BlJCMlyiDRfsMwE0/J5Q5d7IyL9jZ4gRRwa8LDk79oc83754dMwVhvdgp6gFrh0
bOk0k8ByXvwRY/7uOCwKv2yRjSa95PxLh1r37gpzctDVwJU0AOsZpyBBAh4PFEu+XX7cVC1EyL9Z
C3CFkny8u5elGDfoa5kp19JYCi/SWABsJ9EE1CMudLJTCBVSg9hBrRBqYMUvWZgByPYAG4Vn+Vro
xVL+T1vXnqRQ9KHC5RG9kKNE70nBLk+AocXkLdFYk8uGgBx3+wAJizj4QO+4bEnzSdxD+hv4KSd1
+uAnJqeP5KROUCeDZtBXXYUlhx+KsrvA4GI+liaicnD7Y3lTnJCwn65HRBDdaXGDxMTaPNfwpxSP
4QZkgt5MPQjSg8avYPHiMUFJywHRyEH1PnL3MCR2KCbSbuKHbjufaQ3YRFoK7uShA1/VB0yA3p00
JAbTfSrcaRPiGjFVhFfnYBL+FFHtTjoK+Fu0peU7/At0BSEg3cSma0wxKTbAW2IA8RDaiBb6zTOo
ASrDNmgaac+UdJ98RJWdL7lA4PXAo+C2QNdYgJ1YziBy3S72LhODLiWSHdI4kVATGoY3Dd8tssEn
sBTSknBerVeNJ7ncIdPCSDOhtF3Efkq/pBqSoqfKtYgfotumP1DGYPsxqz+hJ3YvXXSrICpe+M6G
ZHN5w/mDxMcYs5MPLfpyFCuGhAkjcdsIbUkMaVXWoVXkGEgejiwZWih2TaerdWhHlzFv8HqYaXfV
MHbc+UCPKmvOB/omRDBi5b5oDer3QQWgF8iPJXPJqeg39dPbh5y10B8T4wGUA6yH+8JU4WIzH6iN
CIPlbstVIxzWwndiazqI7QUrQW6q+TvXi8nXGv7Cbrzo3N9sx9uqzLJNHJDyYABk0yE3CT08LFiY
1S6LSors1525t73Ra3fMFLcRzKCDxDKIFlPFwbCF3wGWgMCJxEaM2wjQHKDMdDeXkA6rDGpkWaMZ
d+Qzw4Axr1UHuSFOATEdppSWNTQzGQhittUT5LuYl/cZwxxBKWAsvyDq8W+YSxzgT3C6p68aFhV3
wa07VWbf1kZWAI66yd6zpRmJx3ecxESWR8Irwmmd+TptrQao76AJoosWogcBbwiRksVBE12KR4mk
w9YIAu1xApFw+BK1dWgxZgxlAvvS8IAzK7HoVGptcm8QV8sfUUU5NSjb3PbAFCVAPOkwlxLFyYb4
e7dGuKvhbREBlLjWCrVsGShIN9j5cCUITclEJmHXL8nEg0IQTVFifygE9/F1YKc9wI8T10aWFJca
0Miz5BhIhFvnI39JmXTbtHFTlXOq9l193nWttrFDYVP6mHuIQjDLjshsAC1F9gFa0OocTgj4O+hd
iFuGhyEyHFdkXoXAFJtI77ZvTS4v9VtlUHy9eUPeFmcChbSDAyI6s25jMSqeeBo8cCma7CRXzllL
g5MCC7DO04uERaTnnxLWwQfqExQYOjF5bkAU4lxbJpHHtVN+CSt6F5GQNiEIa+TKuAqnvXwkaQH1
jEiAB9rP3/DFnQh1RCFS779LgEQX4NFEwJa/h5TXuEXdFWIqYrfJqNEENo6OV9+S9qgPU+mIhqj/
S0GL1CnvnCaRq/SvewCjs5YWKOISkCUIWkR3yt511pI1NbjXOrzId/oKoly3/iAllk3r8kJkBJgS
SNCdJ3V4wa8VXS+FUoRMsOsw/uCoYkZKAnXVkyuF9Chkf8hwgWXujZF0w1GgdnMeuHaO+/AmbsoR
FYRJ7UUf1MMg0osIuEtQWhFjT4T2a9N71QCVgKRk4zQwJU0tObQCYcTB4ZnfgdYnwVPicq6EcKwp
5WGbj5tWMsAil8XdwOJOYoUULXi0p+ebLis3mzdQCCjuYdnCExOeGTDM2JhKZlIKmD7uHMaUR4wE
iUayAkRUSkCJJ/NfZVcUMY0C3b0580kCAPL31b/vIeLNOFKUXSkFuIkGBZdJ3VqqdrJfPjRqj/o5
wWhLU+wIy32DEZu2UH2+dCVtcNeHl8L9IkFAhMLJ5sYn97gnCmM1z3Roo53NdEoKX0XGO94Ej4PB
8lO8ODBXWgO6FKDkVQxAluEC7Q0dXB7k/xF2ps3JYusa/kVUMSp8BXHWRGPGL1ZGFFQUFNFff64b
967dndPVb6fedGISRVg86xnugatdcw8JrakVcu1R3PK0uioOLGPiBbIAkju4wcyNd2woGoqcbjKt
WU4ML8wzTy5niiE9GbgHIqIMiSQ/KBSkUrXTUCmtSOYGnFMXDmmuhIhkUJZHmtVKK5XbhXvutrql
wKv7EHeSobxploMSv9RDEzT04rprtaR1LcVB1T9+d3Lk73XVeIOotGrZaaFobclpR+ddKywZrJ5A
DDdzBFY22G0J+N6YpM3twcqG6cua0D+l+GKKioCts85Z5vmlsmqR/ht7piViZ0vr/9JoHUoeT24o
qg5WU0kvmF0mw4qQOm3bXvqMpCI/BFmHPCtrD16shBAFpLJfskZ/ofWpwkJa9u6LRFH/JwbP1AK4
XgvskRVn4Flkj6PvdhRCbe4dUceBezO326GJL2ELSaJKu4CG+oBojGSpD4IPyF/sPbUQzEj7+gAU
nODpyXi+v8Fx5fqEiuoPggd07O4l4ipx1DbC8eXgBPRWJVfAa14QV605Dn6ZY+V3NvjqCDJmN1IS
OefExctHGqxS3SgH57HQxxJHOC0svpesQo3S/ZWv9aj+BSg7SWqBfujYpbYqkVdIXrevNPWwBnSb
Q5YNaQ75OkeXktYj1ghgpoYyhFiNDjwie4IaQwEZlyqYQOoFLOWjQlv13H6NUAO/1YgvSFWEtAvd
fGmUSPykzZ5nNscvCuYBwKN0Imzw4UpmlXaSBccBpcMRg5IVlEsx6HE0ocWEOKtyYPGCRbQvSZSU
PokpfMuDm8GSqPLQ7fVnsKzfLtwlFNGUL9JHV74u+bcWxZdHqiWkuWZXJGhNzisO/hWUr+QHdi8u
sIPe8ZVm8h/I9O7vXrtq/7YbmGaLkTQz6V+1v+klx8zYV02vvSkjtjQSIQxfu9QRpDj4lxXkUoq3
NibNdXPbKYDLDaiNxIUo07Q5+DrgA10a2R8Ktm131l2kCf7Qrfhl5v2fOpZRsoe/pGPCg/p7s8Iv
1nZ6uTDs0pmh8YAwnQpGVUUUpFJklCajioDbLmGTiMn+VMTh9Zu0H2SHpc1UH1uMDK5NYFqKQMwt
r/tag0OtEumhAkiYVj9S5wywYVq+FPMNzkckt+TIN8t2hT1sYVW7/KFqD3436pqr85c3++vqHI7b
03a93J0XT7A9+63H4kWxVqNUDXJ3nZLYX5MbKB7eEiRlC99BlDIw4u3dtjF3kbADKurp95Le+ZXG
h3IHqbSxORLrG5swuX816SSi6NpMku+qn3w3Oul8R575AbuC1+MUfpOxfW+/lawr+5Jfqgj7jGlI
bdTqsT4serxibaco+KLq+1bjTq1cVXsATjD4pEhA+WYSjJwHpYx4zzvkWlQfqW7Y9eA0Jiwi8a91
w/FDyii1SdhCuQWpT153brjuAsW5CQBLD4TCiqc49xOAHP/pqNCxjCT5r0tVjihP0x7szPYAX6Ps
A9akKhgpiu/PXEZqXrTxnm9SDqri9AGzZ7F5+VPvzf7dKG8uMBC/wG0mxs3t+ZeuTAKK0Vx5frWA
e+rWb0yzTu/Wouwl4dLtgFcfHaGjAif9cVbgglmBq3jTjpJdeKXZ9ofVZv6eIzcHE7TpC7um5ULl
+futtctOdVKlgVpEzOsjtRZohLDNY1g5kEX7gfXR6M7SAWzslFBloaijgG82emCRUhFQDaeMQyKw
IvLLIgRGVk+mIdlE+W8WezQ1lBZQpJMw33T2Ed2DMcuv6gH8RkB2oXlCoFbA9/vtd/Hkvae0Ycrr
5hRrPu863+K0I0OFtIpUOoq3NLb7BJ8/Etj/4W5kwg5nr21bbTppghn95WK1/eqwPy7z3cJ7gNvB
mAFdRaBSpK3jh+IPeJ0GUfrX3jYXw3ddu8ULuZCpGl/lv7zYqn21tmsCwMJJx47zlYMX5yXhSFyq
VzcZutWkTO+Dolddx74/9teTUz0wNo/73ZtFfkubzn61W1/OdrreRMdkZu5f6/q9NN7p+m+ZF1n1
Nsr92R+W0G+0jw6aXjIQKxCVDjTCv5+hLNkaSWntdvRBT7E7vCNCRZDRO37nntHLKoZ+Hb4bvSL8
w+v+wy7G66Le7PiOZQM6/vvr2oWbbpbX7W5RxmZ0RZ5EQYrKQeICDCPSXmv+76/oNOi/39fHAzYG
yMdq2wA6//6S/tK77ld2e4uPJQVJPyALRVniw5gms+335m775rYY70Zr2BZdM7KEd4msLKqyyM46
Jgp2SeQSZh+y/iWuxoen8un64s8QHsAOtB4fB+1++xhue+59e2pNQaOi2mgO/PF+ZN4vF/4+bL3a
9/tlRPkdlhNmw4fQunbKQ5gPvXFG+EDiIaDXckQnEEwBIp2rO+A1FOwuf+tF1OpGGh3yaA+95vEy
WfdP0yQJ4VYc7XCNXF+AmHQZZbP6OcvimlYDokp+F0rfBA0FZup0jyMoHGXEeJ6yI49SZJeKB1RC
R0ncnjpTw+mlXP1vY45a4egwY2S9u5N3CcxdugHG93K8/NL2IaDJEXsEG83Cj/Wb85wNT7PT9DCl
4Puyf9qfKQqIEI/i5bDCrriTXKJtPN9GCElCTB7CLHAip7d7QgigztAqjoq6wyQN/vfpizlayuSq
59AeLDqxuYqRBdxgH7mN3c/659ru+J/GLGeWeoLf31meojNSkgy62M1BmZwnZhmdTtM0iXb0iM4x
JzK0QgRyOvgnRH7kDQJs1FOmxuHeDQk8I9LxThHHj+f+bMmuk3SAlNSMXonZatAV55Cpsm1Gx9cd
UgdQj9IIpIl1B71seooP8ddhtC6jsm/dG/0K/cpBObTugce9HkZJFiVGZ5dE/vO1jlArtJETY4bM
lNKABx3tYQ3NTygWU4xF+H9PzFGaMdVOZ0BD5ueST6SqtBJjNfcgSbzxp0ba4Zm2HXt8hm9xGZx2
4YHyoBxsIFxYdXR+plP4YbwifZA1Agib76TjpZ02c9o20+3wTyjf/weeUxBpETxsvjCBkP0Ks7vE
q7b50U0X62lZRIcyLOdFFmWPy8XmuUIDNhusIS5G7fcH2iYTMq92BzTAZsJJqJw/RJb/h2b7fTC/
RqWJvT5cavN4Bvhf0bxTJ9J0gUJBE+pJRIe+I/3AlQx9z08emaaSstv+R6pDuqSEqfn4sD4ycmg1
phJ4y2oYKpumEh+q/pGH1/nhJiAnfgupkaoj5aLkoFf8whr5PPJOu69ECXYJLQO131NarTQRhmgo
fkuy7d8jnf1Pu97/LgdU478HulNa5PX5wuUQxLtFASO1YqR3KKCv7PCFynbKWcQvqfMcNmCDCeC/
H4MSj9+xtuUFlusGaB4ETU3wl70w3+xsUigQ+leaxIeJbTGFq+///TV0If/fa6gO8tvsYfbvugK0
gp+3zvvtovw5Ta2+CRAaf+/P6vyHFWV5zj/tkuyObBtOwGbl/sI3BVndXhbpYbu4VO/Lw/3Ofczc
2d58Tr3vxB0VThGukXkuAI9cCRcB2sZtptl++lWQemSP1ql3xr27OoRr9gGrerbc+XqFii8KIgdm
ycer8Gr0mC/xaTtK8icQgRUTcGOwTl7P1mO9m9vHqWHMi3qWVVPfmFz2nazqrQpQOdes4+VjHwrU
+WsfzPMSjE4526Nw1hoMCuu+Wr2vvZfjZr7av6XQkloFQbcKz5vBKhjW2xcLC2tvUdtzu3hf00Ml
1Ti7I8/9XiXvG1jolfN92X7t1o/by1uFkky5B5lUzd1k4Z2Gu+to3Y4M7y5zoqLsmec4vXYct5fB
2XQfrVHmhruqm3nP2YavR9egG3jxeTPMdg8w9a7AEPoFuPX3etDaDHi+ohygjmP3ahuW3qsJGhGn
6uuhg7K231shYvMC3RrndWd3dznO85/8/Xq953sOFVCMe5of/UFhTPwZbMRkyqfsvdwM0dvdFRN2
VyfMnVeDEefC/LlcI9OPdhRaM+NuHUyt+qEu+ub1bgP+z11FpzUqEv5dBm/mvIqM/NVYzdHp8Xdp
6CxRm6m7ZTKx0d6ML60ZqFGDAVgQbt2elzya5izAzKqeb09lmJ7BKSAi/AMH5zg97frO/g2F4vrc
qzZRjrnG+XlZzC3EqIr+lROe5V8OBMf908adG7B6833o5VzQ2ZE8HTHNen7xXy0ECsCqSUq4jTYX
WuyX+BiEpTm7OrEBAsRgyEliECDkdlnfVWl48vTLqCbZ7Ld2Z3mcm/morh8KXE+LIROOtd85e92s
3VliAmj12ohgpTGfPfRBvVn96ZXxdRVzwiyEgPxpdegcuDxBXC7vRynqOYfV3fHY4UxU9nPL7rvM
behAwkk2YuSU3FZn20bG4MFhHw3mS3blc48Hz+lzkk9PxjhN4mIJZsN/ahWjVd1zjhGYWJjD51Zo
lyEe6usrBhX7etVp/RQDKKI8xDtyfb1CAakR9Qarc/hhmdRBWPm9qwlCrMYn+tgOV/uF9bl0X/Zt
NKDPD4yvqccnju6yZN6uu5b9XdZvl92ovRxaxyHyS/kB6mUOTvC9nb5Vh1lSfmwChuszRlYQoqvx
5mU9NVA2H6+QRxp7d17SKVgfa6YqnWW0Q2j5u5VR/mArPS7e8j0PVt1isU6H7q5z3IXwfDbLjj84
XIaVe7dE+Gj7eLXiLazEYGxAxjeQCCeyGN/7/fCwL+PVYVgiEdqaZKthbvDe7nmKU9Ivqu7Bu7dO
9961Y3yUWIqWEaDGlDYfHklbVKYByVUR4llrM1K1ujIiXNPOOK//+ADdbCcMdp2MGNVZAsfDUvnD
DZ62b+k5PHyfQNft+m4143CO9MwRWYZyy4ZKL7cFsmtcWXF7dbfaTLas83pstMP8HOf5e+H2Awed
KYZGZsYwdBueqkF1DANM7IDslUOQYX53D4zsuB9mNMJrYJTenZuPN60J/QyGh8a35Z/CZfp55bda
577rjNzikc/bt5p51f6lwuqkv+0vk8jwh5RW/E67Rk0frSyvV5WRud7GV+vjfE0ji8dT8/MwWwHu
27/XgjmXyDBV3e3yyTwvlrttmF7nlf14Ot5x/zjXDPxbp4UcRHw8TlcAlLzyZ7N/Dh6dbb/ePVmX
/rH4OF/urWVcXwaOMTbKOVDLS0Y6mhOhntbghsrQ74BOQT3e3kVX8CPtJ4DUNbMQsBj88O58Djmz
7v0S7JEXblZdtGy2dJLvQDUZ7YjRz/55D/Yb9IapJlFRf1gIKOXVcxbM14v923mASGNcP1/nAaxp
I7Sh369zPA46y/VoXzy0UBoyAFtfAX4Ozd3YPg0CAzUgQHRVGq17jvXYCn7q5cg6f6bpbGkjBPCy
6zNxTOaraT1Htqsyh6f2wGlPT+VwR7DFyh6E5zp5R+Z7h9xOMFlN16/HJ7j2SyxNLOBVo2C67NKG
36FmCLW/1bfOHWt2RhrsEgcXrhjQrigpOmV7kKBZ/wWkuo2DkD3L2UTXBDXmwvxC/eCcO+fx1hie
3c8rUPQn+vozFMas8sNATrggdrHPmmELfQblmcxa149Ge9oC4sBTrx6RCQ+C+MAhGYOWFbrYyDIi
uoZ7joZBO1EFoABp/HnkA1hOOsdi5C1fDF6naoXWzH1EjfTZvjeKKTiUih32vkr72fZ9l8JKsJ9X
GPktR/nu0UHjrzXj6yC5c7/OkIYPb6n31r6GQiGmBEJ0jmbXVqc+/vgIWttRsYy2TBPbofFmAzzw
o40xWlFBbqIAeSNAG+eJ53eRBnBM5j8wU1Dn+KLkMgfHSxjAm6dUOLgWKneTPeCSc9+se+vl0+WE
yWm2nVReOzyYLwZVVZtVXHvv9fXbz+6vy9fyjM/EdNu651Z2QLkDwMzH9CesnBZlMt5Z1CBkp1ZI
1Dj5sYN56ebl6gBY769QY6iAJ9h12jm79xt/US0jG1MLq3tEzsukmQS6bP11QKO/Ndlki3I3P6Kp
sq4QboBXMHUHdZQA3h5nzhcx7HLqV8d7TxpuTO+c6d7rXaneNrNrPS5Pr341OJwHq2XHYeTY24G1
TSjewhWk6WNnf+nwOcCDheaJP93spkU7LNtjIH4Zt5k5ZGJWhFvzSLxCguENAbv6QMrElSBPz6iO
OjZdfOrpw6l3gpy+ROEiapkhNahFxfm9wiUB6tklwoqgVXaO6z6PnJ34SgLzknSvJDfkOfWg3sRA
efOAHk8U8M4OwyX52Z09XXvd6513Dn9sAj30g1UI9qoYbFZoPjKq2EWbWTXDRbjoIt5HmHV2iOb4
2RtA9YBXvXSXq3jrPu3ykS1liUGx7ZvJ1JoETtdHIcPvrMpuax3WUKQCPeJkYf2UvVRAdFch69eo
+y4S7lmntKL6HDmLNU7Uz/t0BAXdnpDIuRDjxx7kkbDdP+zvzwVIZxvW+7YcJJ8OKn5tHcsWyD6C
FA7hKUzvsKuksicvcBi/4335skZt/slA9ceatJNocx5kqCui5U5imnbyvOOW0wqz9Lfi82iEB+C2
SRy0UN6IkgNMiU7xmSICt7yr9rD5+Iqh9a5XWx3zcmdTLMZFGvv72KBtV3cMVPT2GWlOuObWi7Ln
0zM6f+U9bQDv0WrB4VjNiQjO0F4QVvC7OBSdnUdAY5W4yDb0URKr6oh8pxUe347PFkCpqltSsXrd
NjgOpPysTokALZQSIu5XAcCU3vxd8WrNa5J0hEMSFEa7q1NcMQRCsGa0WncPtKex7Lj2g+vdFeEf
gvH1hAJISMAhQCTGV2r327upe+6VvPfj/JSbmAvwAu+n1XRbLg7e2Nj0TfLQZOTXo5U9OSf3hnl3
ps9Kg9mNWQqZ+XwxpyzDbRUxBnx5PZbdY9JtIzqUjEwXjco4rZklVogjXcLTg/Gaf1i0Pe3hcXBd
drfzyw9mrq+uNc3p+S7H+bKXrz8oIVq8yO7Nd8dVcrcvxgESpdzf24jl5cF7vI4uRzJQd5ZkcyuI
dtthhv6JebcpIhNml9S40c08JlGwmh3J6vhze5KUk0s5aYPSDKowrT7Qc8yWH/vVyyqxIhuhi/b+
e3klglImHbfPxub5cHngsKEVXK+hveyeECUyotKigbrYF/T7y16QDA4MG8/gnZFbpAOS4d7Q+jyu
ovi0oGrx4ZOtHzZ1lCG8UD4E4NDrhQcZqNVb0fU1FmUydoJx0b4PvE4biUqyIHTl9oNWMLOY+xZP
Ne1taxCcxpcH1gmA4taoyrtFK9piYEi++bIZuWBChi07Lj/SpzKXxIs1qSAGHLLxfvkAvLVqRxns
oRTYuNAXG2Dsu3A8Hr+Op+PpNJ5Oh9NhNO0Po37U579ZZ9YfYYQSOuFIn0iM4qID5zAkHRlcIuxS
wtHIC4lWgPv2nVM4+hr1Z/3Zz4//gQhl+GiHEdNmtknkZcy7Kjp0etggRD3+HePnXRhHw2j4wEs9
nMN+0PkqW4Cb53usLNp3dYoaG02888RPxnSogvXPbmgo+VriYZG/pO5ic3l3L8/md5LFW/N5v3xx
WQ3XNTF1Z8QbtCzX8BbOJ8LXdHfi0ll0qsv3Lepc8GAOg2OrX8KWwjbVVwOqujwb3ry1vc+tI44z
+yjZwka5vAZ5L6ARyQZedk7eZ1UNcrYEF0Lz0nu5VI9mOklWM//JKTurw+s2mS1RM4Hhlm6TKLfp
45Uz7zjc1rMW+2m2dcIVKHzvUsVmuqRHSBsQLKhXQT6ip0kYLhwPCsE2vDrT9XG+YR3seOSM+I/1
szEtzP/80CnMyJaKaMW6DA6RRULpEjcMG6rA6Wl9fjPXi3yXRcua/vCBuhc+3QniRvsU1bvI+9oB
OXLrXZi7p2jDH1+gpdn8/imbWdnnGvlRx8Jx5sJhpffH7Ml2HuF6rMGMmUuO3n/Z+rMgf2QVl8VH
2xtvdq9nlMOO9AA33tw9f1Z0CrPPU9Frw+Mjb0lHab2wU9LX/mkzLTcDK19crBkFpek/JDQc7HRW
be+O1xfv0EHUqD6T63xZ7tQ47MJdiq5S7LSpcIe0KNLTa75+dWnDnpevENz32b2PpvJ5lhcPRzkQ
Jd9tWsW7MKBnZv0kl3nGFfv3Ds8/4dx9xinQkE0cHmEE/72TVS3bl2Tvt6sFr0MxePrJ7FliYke+
998NGDpFN/sxqJURT8n6qz0gCobDd0G+oPoz3S41Ey6f9EOpLAaB6kVl8aNDtE4iEons1Ll+uPcu
N0AfRdTJGjXK12L0beTPBYhdpJioaLYjMtZWEu/SZzck24qKuGWN/cPL2ovI5A/bucsEl5HJNYZs
cqGIZcq07PW2LpAFJgb9ttFnZ95F0xM4z2tovDpQDcPV6PHqRUVEhD84CORCIzlV9MEH2aEDp4mc
ARL/v5/Npg37q2EGV6ARsETqJfjNcT2221nr7LnZwnKic6sbfMIqNRl2tLadzhstEpAAqx5WQNl4
Uj51XgB4gijP0VxLg7uKu+t9VLnfKOBtk/DO/67d93W9GFz2774TzneUfah1DgyAvOBlPHbO+zoa
stU+xdonSmBDRgSF55CpDw7v0g/XL+Yi2Ye7aXAdQCnLAJz38Qu6a3n9E35hCfFDxK1/Pwu2xjz/
dhZ+zUwP62t7A2UyxYzgOGZEEjIOCdEejciAIoyJuIj37p1/F/RwEeinkxphn/CLG+SPQtf/fCQu
ncuA/qVj/TqSYFde8urIkYBvHzJvijIc55BjOyOhtUP5Cqn9wTE+gT1avQsqA8QBScoU6P+/nxI4
mv9wTmwbpRxAJW2z3fo1GiPvX57ThCpYyPwL0DB9HIGygGPtYZWnYbHIJDsn8ic07JC9w5VAAp9i
GMhMU3lGAUoGT0IGyof5bca0xwUNnWf5x10+BdbK2RKpLAFWXYFVyWFZwMIbaLGSW5Z8HoQDrPu4
7XwwxJqAgXjcxyY7K8BHYF/jK+JnZ2o9PKQBWaHq0RW8p0FIQ8QIvg79K9wW+B2NAcsfTtU/tYJp
Af/vVP1qrle+Ye6gj0O9AcdyGh5idpOq6z+umLAfP2FVgMznK9g3wD7EckAYEPiynNfRZgU/RFts
vG1IOqI1iOfgWOHmBeARHwyxxgI24Bg5lpa/ULTS5Q9iHNqEKN0BHG0gIB1h6GR5DyJ01uA0mcGD
reufmPRRhrfjFgay9FIf+MU29BiQJAzu16AdhewEgvosxJ6eQ5/1bEKbXAGZ3NCeQhELX3azCGdQ
hphPAS7SBOkhhgChAsV5cQOEtsDofS5YwfrZ+gNbHuXqf1qdjg31DcJy221kef8yTKiOq6zYV65O
OTL5mGaQy78hkqh1qdMNp+Lt+CnBgqCx7RRzRD4aQm+JT3JjlghgfkXQU+YH8hgAP4oKM+Dk9EMD
Vh5xgSvvqWkg6EJLFO0Ic7oj6MoGzguMU7BGfZ31aJ/RUwIWOUq+mVsDu9FcVGBLFi8zJAEn9Vn4
TiA5wxXzbZp1Qn6CvQErzepuTBg33RT6lAhUm87CexajSrYJPPgt+45ydm1AlOveKu8HYJZX/JhM
DGq11dl3HYwhD3OvK/DUsre6rzqCwqMC5YOk12wLmTyQG3RNuUmFsmKO1VgN57wLTbK0fK5zWPiT
AH1OISYFHa9/9Bkg+ZJBrATsbBSC5MXRACjBM24H9Y8NFlKuVUjgCVcGmnBFpnuDmKF8/INyAnA9
JretF7l6Hd81EwOW+CSwolyqg97Uim4wLf/T/6wQCpUJvBAhKAoAFbpxIm4eD+VIgP+CLYb/eXQw
yYahvjziVQrSR1Y/snOxvhjAegtROP7L2YL7z/RtEx/u9oD1TiwXc4q/h4gxwvb+9wPZNcEC04mP
9ceNN6PPp74HgmVg0kDmGW9iqSK6XLaNd07Do0CULh8p4AA25P+o1uER8ifYH2Lh/3gXBD7yRm3w
Et4vGF2WO0URnC3dBSJQ3LyPZSiMkGjZF//A9igZYCYPGglRbgoFF5EWmqADMohBiRYCSopjHIhb
IO+u6H3CYVIUF19JEB8yJdgMIiIV40Sgd5a7cGkCiNMKNaMctDfRhZvlBnEXep2qaCZgr1YU5maE
DiAtLBpdZV90bgamzToCwPmfiy9UrMCIt3WitSTQntaP1loOLFULBiXPuYldnSUHDoaIwp3JvOff
wzpM2j+c3V+ZplMvd8Vqh4JB61FbHTCMAVU3IQB4OKBmud4su8Lj7wgQVT+YZsC4gXKwWQkmrY8j
MeDap5EeB5A9LJgxZW87vKBRmfTxcrkykGrf6dzKt3fJLNpBWMWMLWgiR5hkXJydvKtfxESUXzBk
pYfWm9heiMIS3ABws72+yBpeFtY+w12uGvCi4ZJjdgBu3lyIdc0VDHFYxikYsqAekB2W1MQUQkUP
KxlGk87HnM8hgoydqvFwy+BOiZ6kx+VioijPVsZGdtv/LwySta3xHetN4cTpnAhTe95qE7pGDgFm
2bsSorWZWQ1aFqP1eP2NkI7Wy+bjRotQwNV2I4g8csvwPpnEgX4XHFxrKH26GQKVEADqoeD1aIM/
Cs8vGL+A42W3RrZVG5vbsWEfCBWvDbEBb4P+VnCirAndT2UaimlAsMk1cjEW+D3QlA2k3OppReuv
RGtQmAPr3KNRygIUElrLEHRzEwLNrvOj35EVjWCzwjun6I9ABYAwxaT/WYYxtAvyZty/+mZfZI+E
pgTWXgwvIKhQuUrUlQki8zOF/p+Io60/LOXfKvXbbbVpO1fnvDg2SNsb19CgEyTHaHl/YxuOG5K4
fLC7MGs2uFIXzI+8jqKXnGhuHmPKcLRyDBx3aLgSHvmeay/hYzBUVkOdOvXMyfEh70EkkiWUP2iu
s/ZE3ITADgENgg3iY6MCo0oQX0Eyslg7nj5EDVHsKaCNiYklaG8B62cLmVfUErTbHxV5tBicHvOb
dSju06UxT1SC0u7BeSJ2YBf6H1wz1KeB/wIIsQk4SmCEYrdBbARDsyOUO9FEkQV0PPB0TC7lHkWM
uU4aVCIXFIGnN9Hv/hRnQCf8U5xxW0ARPdT3gt9IgmRfI+SYU6aLdihhaElvJz+iwXKiMXVTvMa3
/ALZDmakFwZ35x/xaMX+DO4gTWI+z2RyDB9NyHSx28SDbUPmFbdOFNwbDfcEPpUoIAC7KHeKLTZJ
O9m7NgTZ7ok5KTopptX8SF/56FLLEFuUXaaSbDQXKMDKWrWKdBgQzeldyzAc5ttDOjg0ByePd46F
rUhZF88uKWx8s5vDgrfX/Jh9Ch+UxtVMr9W4dTPv46c6eBF5eU/lj17NIpHWM1EMKUXGzfyT5jHL
VQh/LWuVHoyswY8LQt4cOwNYumd6X3ppzgv7l0yxGGmTMWVD5VvO8571B8Udkm8Lhu6NOt++wxAd
VNCRR5UqJf3ynU7gmk49U43BFqLQYQzvbupTw4iSdNvpRL4SSDvrbWHLaYlmA1qGiARL5UpIe8UM
DGE/VeMAPhiKCnLzMNVniFR8l0PZ2jDPgbFV/ChQ3bIsi19NYYroj+T9KcKK/hjZpBOvj6zWA6++
EIlpxx7VlAQwibRRi3akvFPYXbHVRAA6/IfJLz/F86Pg3mkX0wr044F8zwB783eiQ+Hx/bIepO8Y
opDinZsoeWMfmQ9NvIYqpSpMhykb0s2UrE/0/oLwzEjT69m8W5nKXYfGTDFSvrPa5L1eicFm839u
ZxWGUL+IwBlnSG9Wd7XxuI9z+PvKIGQC5zV7gXYDvWdB4c3XBvE+Qn6bvFrQeFHfoG+9XSHpKDHV
rQ5AUMEebiQvIIqANgkUvpk4wKnyYhueFXs4mMtm477h8W+esWKhidt0K73EQuKl2SpEyxS1UJvK
qRvg0ipmmt6EylpdWGW7ZC1ceCTuu7Qhdb6UI7XIEEj6lSVghyAmg64RVQToal4MDH8y0SMqOABX
8MQ3GlKOgskBik/GC+qM6+W0DG6Gfbczsu6lz3VC1Uxm1tQ1R8zcma30UxUb61mC6O065nNPhmst
XuHGF5CzQcUfNLTKhmbQUCCbtwt/jmumfVBvSK8oCtR/163q9jYrt/yUbaAqe6Vut9PMiv4Rr0Sn
Q7W9bG+1EkSkYofm2e1F+1GiDc01e9IevmQFI7PEMRhPYu2V3ZIsy16YD1DzeAUL6p8YcBkYzAct
fKWe+PmSbFnkGuLqHhc2xEIlaqQOvLSKC7sLpIYITzUBJURCELIyrmZiL8hiFrsN0vwAE05oCtAP
oB4E5M4r6neVi8dP+w3a+QT0SOux9XihKRIgvE95DjcIpWlKkKDv2JG+VEUi9pHzdSuEpaiR9sA9
lNQl2lHtqTFuj8Wzg0VPvSy9CHFh1GDRSzpEXH19Gt52YkoUKliTx7RBwGPo6O+sAcDJQ//4KoqR
Pi48hdD8soNVOpHyIbK9R5IHt12pHod88EI99/4zR5kcyBImsLCbcCdQIc2uLya4/vEEKpk4xsUJ
7vxqIFCq6ujWRG9PvyPmuF5CRqX6C5T5equJCxSM4xKVXESo1YQfcgxpz7m37nXarAcT1kE53DLp
Hh3IOoANHV8Vy3W+5Dqr3JXkFIvFfLT+8HDlDMbXV8o6KOr/nuj/c3L0v/3XEy79L70E/1S0zvkS
9pTIXa0eHFWo3yK8nFxuGJF8d6iAkb+7T0wgYyjhgKVZjw/Bo9a4ssR2j5JXBbKDw48+t3vJNmoS
ivGGbhS6TbSjPlS3yk9V53f9LN9TkzOfx1SofyoOken+B8AlepmITqMV0qaB96stFWyuWV6b9Eh0
sbV44MKzmen9bUm25GEiaQWVf0oYbix+l6/UF8imKiiAhmlfNLFh0L4pJrv6Cjc5DN1nDvec2hkB
YU1JN6RVwplJC0UtEW07BDHCcTtePS+7q2escNNnsYpPXdrlRLHiB+8mkfhQL0UeRmn2hj0ON091
rpoYln3nYskCAr/bTlZ3DJxFSjnNVVI1QjNDOiXQU+p++b3qEqXp5xw5IpVqkF/B5qVRBUlbNHQ8
DmA63QjbOf5M2jLEaLqRWjyFf3o6E4UTfgRV6haPK8jsas9k1HBbCjQ7/u9Z83uXH9qdjSbBjUSr
nEqpkJIjpUdn/pFlQTviziSb09W4zG1+Xgwymd3w8rdl5o3AJcfSLcAGJE4+GspSY+uoBLy5iih7
qN8FiYxlY0im4lFmpnpuu+eBZemRDoJEA9QMxKRrThTr9ezS4mHPedPOL/tyafhsY64/xT3Hy42u
mx0NCVRzuelpWjReuDx6hqXF7Q31WRFNqjcSuCH972cfgBbweFo+Sn1EBYMF5pEDlZiQs0ie9aAq
S56aXg2NkwEjOHVfdtDEtrA1W9wql275ou3YJJSjdkArsh0Hj7ewbryfX93FDt6z8hrFfGVX2kWB
UrIbKAtwP8n5aYULY+1CcXVZSlpODApdEg8tMvJiUiRtHaxQNhg9jVRIpX9wne/75/uU1cnv/Whn
V0dLsG3YSPQWih4jTvhsyv0RYBscPoD17yIEPZpiQH7XCHvQIPoQ/3v1Vj3KXxz7hri8yx/kAaq/
FiNu3eV9a4vRud6IpCZOqZrqey/SqdIDNzkV/Z/Q0Lff1j8qr5JnEdtu5ZmuPKazzCqyZz2T8aUj
kbw0tPQPJEm4YhIjEpl1ywFsRHH9uBHXbz0wPXceN2U7axNjYTUMrAcJH7kg5biA2gZkSYwp5uPy
sen3k3IjPkOPX8m1VrV6DCsS66bZT5PIFU+sQc7vOrBmWFvqcqj0V/CQdo20alQ0AKnQDaKMX0+l
0KTv1CDXHnPsnodtymVaxwfO2KHJJeyFu1AmoDzo8HLiwpJikWvkaJ6SBYvKfXMBFsFu+SnOtao4
7es66XrjYgHSJmRLpIr7vmnf6LpqYbvMKJJ+TXXA0XByUKphOzpyU6kWUgvNJGZrt6YVzwavNc3k
jg0QVRURFMVoXEsmVKrPzWXp4oyka3jsVp86T2qU3IoQQFs8rQRoiBhI2rR+1iibEEyBgmZzhEo4
m/ifc+5sWkEBUdqEXSRFr+Zk9Q4xq0c3vdpAagmtgBhy3ZRY6I0aAy05saQ3MA5ySlnR6ra06vfc
dTdr2JRFavOhPUony4PiXvwoz9ZMxaMLo7tNGhpWj6B949zfpLhUSKhVU1P2KAmkLOAr3Tka6BQ/
KsWD3jFCiIit/jQko2DBaVnheWRHt9gV0ATRgtNazmP/UXGtFa+fOcUdie9otesk168Y4DZ3zC2Q
OIM96EiyL9pbC/9x/6mOkv5AN1Dz/1iMa641v6OwqGyG/dVYd1qbji4uhWlTinIJdEQ6Lv0mIlQ1
K1uL8NbO0BUCLwaQck3FpNik1F4fTbXThBDYaWfUjpUMXKnJbpXAidCk8CU2rToZTT3eXDzxfm+r
Xk+tl9KWodXvT5pqmY1Yvx98qu6kYU9XEMEbFskOT2+p1LjUpLden34ujre2C5vsTJsNElHcT1om
1YtPsqpejTaa27RJb066WlqMNq+o1a11re9uR6J1rnxTa1yt7g3LhTDdUW9ErS/0mdml1WABNkrV
o+JKK0AFMJ4xFLBXqlVTTX2WXnKnuC/ZKd0P6sg314Peo15v+6PNkEuhbnXFqVBqqQPSYTE6BPja
BAzdfdIIoh7vyYFKpFX9Y3rG12JR0wgl2CT94+A8Ve/I4kzpvOh9qScpoSxtcxYdSjqqekiXRA/p
pHF6EHlh7SgnY57QFT9bozvr4cQtvUbI6YIWkgKrdrCSr3x8w5W36WwarJ7bvUhhsH/RBdVJVbos
b7BbYDsPMfXV9dCHkoHWRG0L3RkrQqnkCfS4Fh7CaLNTjE4U39OH4/n/sxU0K0jCRkgdcYX1Ak0Q
f9PL7T51HJyhWJPEAx0Tu4cJseJt+86nF6xD5MwShV0dGy/MZeanzPtjlkxzIOoZ68mOnypCSPO1
EFBuJcApedd1vNUDCmlKJ1mBAzSVmB1ouNScaY5S7+N2E2kt6obDjIwjNlBbquhy0+fuNomllrIG
xbpY5KY0d6hhmpaLboLTT01/R+NkLXUyVP7peimUtNChp1XV29zjsod8idbQEm84dpiXPEaugXen
lzTRUEtBRaIppxCjoJL3GcA2hRSNIla7zq/G27cmEm+a39MV1ZXm7d/jvo1CWE4Yl8IYNVJ3ix+3
SpP/I+y8lhPLkij6RURgLu5VAi4gQN6+EJJaeO/h62etc6piZjoquoOoEkKXa45Js3NnZjzC2E74
x3GuCcVZFB3erA9V6UaQinRaZKED61JHrd57i77OD5nG7A3541eHvVBeAusl7EqNs6jwS+gj72FF
f2Siy9r0XogLYBW6LFFz3dAwPNyS8pLaBqHMhRaXioni6WETMoEsOHHAANjjE5DL3djjEZgn7lgf
GHknWIHidLpE3U6a2pvb40O+bo0G7hTx43fcR2xTRBZNtHk3/zSlloBGQ8TMoaBuXbtCgSfyvrAJ
wrx7JKAbRxD4oCgWhjx/5xv6WBCPOLJ0TX8xjjEyFZfZsFm6LlMcruL3GlTg4y8uqv++zM0rhKpj
2h9rSBKGLCmKlW0sPssw44hQdmhH0z4NLHtR+SbxLUAs/Wb12ZIKOidbEuME0opAepqemp1TILJ8
XUthx5rnphic4q2yN0pdBoRejkvCO4fHKrfNssZz2uB09dMzj2YxM32oY4+irMFjwUexRkNKOaL5
2+hV7KrfKdJzkgh/QOwqwOf9lpWp8awEZwxqjFuZD6EULR5lsHBMDKxpBq8DRLTsaFRrTCd8T9IA
rg2FjsEALTUUo1P8hhNU4QBUWEtShaVvEuAu4zKiUt5R9VNLAFbSm7gMBMbe8k4QhSQgyKXGQswY
pFoL1VySRul7DbeJVw6NGCLBIndYax9l2Aunm3mIjFNo4mt34/Uy3Us9xlZ0/Wb0hVxz61HPWvZL
g90oTqxzYTUj32muR7PDeLWIqyMWMSx9mwKu3Zw4PEWFb2C01xRSWl/9DyeL4kYpGVwBMHe3CfaG
fRd0g8qW2oudHIaEW9otSwLvIxB2kc6LA9Wp27Z86wLwfGqUMaXslFtUqEZmubINrWTbmxrlMoGk
lXIqJfft5XvWIt9I0Zdj6/XZNGDNjeQ+6oHkQ8KI1kymOcffMPxcbWXDZlZcW1PO7XcI7BrrOMmz
2XSOJK/xnO5HzHSL40WXlMTE7yPB/zW17RYNypelkBUsNeIaI9JGlCzOtYtf04U8jZcEV0kUbkxB
rFw6G/gXcGV+4+/gdqu6lqJxNzdJFoMwaR3B6RY34HKecN+4WnMOX0ZLWV9QUYYUjHLFld5d2Qn/
M2f8zjboypMwZmpvPrFqfy/dWQIFj++ZK7Mp/d8Z955OIImCzDp5lj9zG5du+3uQGFLoOEigUCj8
aMaORb3EHUAT9RzYPnNWpchmQmOHTE//eJmSYM/zJxRS8wnLzxzFWcV5vCrZCWKN1HdrMYKgxRIm
Ys0qb2DKwvW2IshJzbXztRX7Ji9u1Cnb1l2UPIGo47IYWRQa9l0WHFcHRgPKI7dw18OvNkP1w9/I
sk7PYrAlEqYRqgSw+lSWXG/jVgndZ0SglGpinso7GxEu6Qk55970hTXx3ejlZ2lAgswOr3KiQsk/
hDCOCPljrcqARpxk729p97FrWTZoditoTFo0op91BeUSmxUF4quU2iZVB49I1KIFCJGzhPOcCqYa
uJoG2ly0lwJxKmG0qV1+VS+lIuSqUUaw6gUpNEct6tYChwp2uoA1+uh0isrUZPelwra67Lh3aI2Q
DKsb1yGYP3jx9t2Z49W0dFisXCiOXgYOT1hN4OkfoAnMsR5OnghJmO9W6WlzU6KgIANCOcHNl+tT
KQiI3l1REmLx5TAZZWEVkC0kJs35aURIgTnGL2iOcp01dn4n+twiogBWsUFeDcGTYoR7R6zbtQ53
K6D+rsol/gw3QiONz3zrTN1AZ4WN4qLnvTOzOpMxb3u60rfIxpqmDafZlYDHEk1GSJpQlIGVYntP
QKVM/bxRsw8Xx3AJ/AmSHwgcyZGTTLFtJYTzxV+Ev6VPGOqsNPADKdKyoySLBv8esoXmfp5dUkCQ
F/i2jvacSBA1wlhoZeS9etUqS/ZSzAJ/ZCmLhw98bI5RAL9KAFn3x2vEAKstnU+oKJd35IS4IN3N
OpeOr9I8jhbduy0VxwiWWrCvxt1xt/8XqCIf0bY+BJGN4llB01I11parWNgxAI7PtKpkubvgdVAp
2haukyF0LIagJiNdEblhODmXLs7XuQ93hKPORZGRLoHynPIdJF4RWwAABDn8uNwIDRsfcufoB3PD
XGiMMKHvpzsdZ+gTdjvi1rC2OJy0Dpq3YDZQDIN3Oiz5+vnFALi2inawe0TfQXChQLwgkiXQQE1d
OVsER1eO/SAEg4lWJaK6oJiwDo6AiqFfI8KGO6Vixp0HyU3Qxnp+lgqeodywWNLLo4CTgYJca/i1
enNDjVrlHJgFHXrT3bv2f3Q/ztD6co9D9J5wjUZt4dtNT9tvwiz5+umpTKWRfP3YmxtWra/vD0+5
mnsZg4d9r660uLHPOKW076YFIxh7D7SIvnY3VpY6sSWcaAwOqjECCH5HgoeVLV0SblMNEoOa1gx1
0eQIIrmEXJxRjGpxVL4t41doU4myXWwXBoYkV58GGt0jkVvmrqHEB58VAQ63kE8NTY16Z4JTSkun
0KWhnFXhKfqrH9pdKsRQo1Vpo1a4FKlZSQCMXyMBRfU4fxM+8RDXkzLWMJbvhilptTQdcNVENRPJ
K8U6JGNtreTJw4mJuQz9HRmCsL5Oya6Kck3txYBwhDLO8qKkFG6J90nB8nDDZ6pchNvT6NW7UcQZ
eJxAtHGUY0TTmmCO+vgHEBqgW5xdmJggYYClKfbEmPtdGLj134FYtQ5FVRkhTTQBIq900YKlplWY
nD7TVH4W+DcoZ50oVUoRqzwXSjln6/6+fEjqgSJUK3CM60Fbf/ekxxBt+RiLcP1ER8k69kIHx3bh
VvKR67FPObUSOSMVwvwH9ooLmSAcvjjeEYHxgI9t3qgz3LL4FbU2sYOHP+5dhUw0JTUzT8UrZYRs
IMEsArofSgp+Pg9TklTLz9tvzQ9MD+Bq55zW0q3Tfb+5aJ7uM4gQV4n/EwbtqIAWlClwCTCETIcJ
psLal5QkLw5sE9GmrW6USwWa6mo8bAhMW5FDowIb7Pl0r8WwJXBSdoFsmqPXaAwLR/FlWL4r5je+
w29B8bj+qFxa5tpwpzUmnDFROf2EInO25/5de5oh/l0D54xPOTAuq/ySJ+WB5PWiMmbBFNkMTu0l
ReKZdec+0q2LKaaWJzFWfxgkqJwZSTHsRvePw2cyLYdL3wu0UfDGEprGll56ZVU0TNWiaO4/eDxe
XXOnRINh7DlwaajhompRXVTT4eE6H+pTJmzm1ad/GGFrMGDlrlJYV2PdARQup8b+LczJSJNGD0ZF
CJuat5iMdH5CEKxxAa0HXESvoRfbp0D/iYhonnvMU5pMppeCQ4OSR9GWJPHMBS/TA0vybUPVgNvA
bH0aNXWFtlhfShRlUZ8qtWs6kfgw406/uUSejPU13xwfrTeP0sZzAFXO2nJTulfx42Bjb0ZIwrU6
1mqcWbSoNWREdEtQ9c7oColZv6FPcYBtc/FzbI4o2o2Orx3ut5yL22ElKk8cX+fCwqBesJzyBFqX
ztb8Tfmq1RF12yyYPEooF6qTgzqlYmm1vQ+1IU8QeDEnCOOo3I8U/wzFFmuH3u7h1Cte764rmBj7
OxJauWGKWdU3dBoxprKCaShI7bsRHVU24PBTcLZYafxCXyZAD7VPtPf0w3SEYPV/bPiqtoaBFX7S
Y7M5vhXNF680LHN5pzog+KWBD0IfhEXo+RXgK2h2Zf5AHjJwFgTZdPRjJEvnioMDnY2v/RCs6Yrn
H2+yX3QTI3BjaEcYDAIyeL/V1o2oTMBWvGj8V+U8/QfOxlX85//egECqV4Eiz+NRQv3G+NmM7pzN
TIvuSbOU/zSa+GufighNIDcDFkeCxQ4ID0aBbmoo3h61reJzcYz3nyGzwRnfN5MykQdO26XEPMfx
tspsTK6rLaJTAbcDs/JtwVsK4yzHgfHmIby0Q3BsrqmUxQH3jBkLSwYA/GXSD2AsXECdlvV/jr1T
ce9P5LdykqskhRxtdJO/FZubTS/FSzLdH58iwGRohGYMstn0yLFiSD++HWfIfRBDWgUweNKqPuaq
oHoaFrrywpz7QQzC+l7OWQy3aHjMcO89Eocbv0S8WCK8oZUCL2GmaTDRViigfJ2aKreF2o6qd7NG
BWm/brn9ks76TjPZDZjnnwIMSKmm8NDDUq5oK+iYQlyhPjYcI8gRyImYRkFBBoLjVCnwuEgTw6Z4
vqTrmgGtDd4cvQWRm4V2BZGUvOkSRhc1AiATVECMsaNDsFpyITq5cgZZ5/4/JtYVd1SWvUQlBJi7
7i9f1uKkf0HAk/95CovSoP+ePJWHX5DP5m1KUvpbIaTRlBpgkwMzqDq+fJd0D3cd+oQGLT4jIK+o
U8RH/lgh3VFsWxME1017Q+qZHM8yyg8bDSkxIevLyJ33/YuHIxirTPjnm8+V/nj3tKijsSmlGkl0
+n/yRzJfDquTKaXBxNMzhQCxCuwb+wTep5eOYQpNY7uNANHgvWrTRlx0/AoASEaGNARzMwrNFXa/
Vk3hdQJNfg1nIPe6htj628ZZsOTsgiDdVZxq3M59edzxeVo/3MYFSGNGcM9sl+9ijOneSKSVaJFh
Cejd4MKzACL13SqqR2QK4hMpZTKOktGpdyAVu0t0rb7a4UV+svpM0ECiisavxnIVP04mXhWfDvUV
MD0zqdQTm08/z1M22th6ns+MKc7qCzbCEgzQ5B/6wRHO+Je5+UOFLdqe/ndqFB3/w8tJ+qXVfFpk
YRngMo1sc0eeKRtLpzbCnTR1g7q1BdP+52tTm/NPq5ranSR2FfJ0UP/bqp7ut79IQYu3M0bmsU3E
g8CJIZIsCldwgtJULA+ROuNAfrpt93+s+Qwlg+EYdbKHmn9wLRFWAoJjkRWugTUwbDYEIYjXCWwD
iuguYQJjBCf1LC4V1Vlk5xhBNxqcrVcoxm4Gga6ueUUHnF1dIU1+DL4XCqb/cjEWX9JZJMNZ1Hf3
pUJXcIjqRcaEyGlEzWI8U2dqqGoPdDl/auRFivWiSfT3gE6hBypy65KeKbSCTRrZGFoUfox0u3rV
UBX70uYRKtC80Eij6RqG2mGQ+ThDu+ccWEPzjoaxEKL11C/t0aedKVhksORVpLQzSS/vxUCbQ5EG
7aRiVpFuUYyq8BiLAqAFKgqEBrrBGM3Z7a+6gEWfMbIDhaGedC26/W8Uq6T8R1r9/yySv2WI9Kcl
MkQmpLzCZGM+CZoE0TGrjVrbDfpJoNjgSf8DFwZ2BEpJ5ZSkAXi2ldKyGNMmxGxFsywbRStteowU
GrCRUYLU38fxlzA36RjLLj6FDjxdLR3IH/wj4IW40jWPkaIlfAbGBlbhqOvY+Y8ayZWHWbqkscu2
WXg3b0l+nhE+iHwwBMW5+z+4TVYqzzSF2jArnx29cidzI9sxxsiEr6l1JTbn4jdItXnbERtS/NvV
CVVL0MtYnqHukV3GYGurlkHf6ZkNffx2xUiIt0fUPWIKZ/jtZyKWxvFMS5BhZRjcKKESNyAchMZJ
wyZCpS0SC7QbYJaTFJPCqIxJFmJjR3oXfE7sQDgtfBn6BDVOc6A4Fzjfu+21fK6QcneD3H4Ui9g/
F5C3HHRDGVbZYoRJvkaPp+YaEhWTh9Dep/v0TIsteC6WOC7WJ5+TXpSO+AgY8NtAyhaSkASBFV/F
to6MYJwnKRKa0W6AIfvr8guV0o12S4wDwGBWi26k3HE/h1GL/wJcLf6wGLg9o6dJlYtxq9rFL4kn
WNXxy3BUgOq/tRkicjGEQi2KIlgxbp3wSbkD0Tv8iq7M4Xh7umveVQQ8ItJgUqgggbEVSXXioapp
UiLZ83r4fmZGI2A/zrF3HCFpHZtIXNflYoMHR9tmHWC1zfGkZtoO1C06potMKETAGUAQoGPpwhK6
Mu83Oloc8ayIIdnefBwx0D6pgfiOh6uIdPswvk4D2VuH+ga/JL6kt+zo3Znrrh+1kRbIDYluRst1
mpQRUk9kJ/yLCin+UYVUc7RzzpWpd1n5m/4qryaLcnVEkXvqXbGWJU4ee4c7u+MRhgnC3kXl7yZK
aTds5eCnNFgGYDT+4fgKVATY60c0WlxIoGfyJQ7k7OElk7vIc9NB+fdwwObxA0rS/hLte7huWRGm
dYb/Vs3Za4kTR44mkwsZXWakmyLUeQclGbYJOspONBIDDDrt0iHXtaBrmH0fpxIshVC8nzW+Nsz/
ury+MWYnVU1JzsvXzjT3mfi04em0ZCCjA0652rQKhSB8H9edsUW5tJTCwsLQdpnVqaigxYIvPue8
+kNB7DUo7Si3x1AA3J2PSJZ0Jo3FSzpWBhq7h6f1jEZYM+XkXr+GoH4gcZ10Mn+7aAhFPozB8907
LCXtGSHSWpH0UiWqq6X4tGxKSJJJgMDk7EKlch0jt+AIi8DcqcKTREmBXEWU72UkSUr45zX2Z9v7
f5aYJtT/mkjbfH8zqqxiHwVdZcWw3fBMDaRuz3eWULsQrTaFMszCtmYXm/myDPieW6owuJBTmasP
aSrEvsrDqNQVESm4MAtaWKLR/3b7uT8r0P/ef/VvVtYoM10UMnlMPO998yYLy4wd1YdcGMM/kZ+k
peXTqU3DX1A2AuJ+ovUllWz42n+uNocv/kUrrVTPf3jeM3o05PyA/5lyEWJ3MYE1WlBEfthXZmW4
3/BXfoRFs+9+Ovk689NdEDK+iZcSiP/LnYjUQyZSAau6IQvc6JBY7OVhSq/eX8EdEdj80+k++yiK
ar+mpKY+yENUjTDO7/xmzWi3zib0UJBtJKwgyLDFtBdMgFEf4gJ/Sc5Ci+Pj9+ugCVjfWv2TAKKA
hwRXb5CpVZiuf5uwQrn4J7O4mlSyWUri2tn7/xfcZl2tzJbF4xH2qdqfbu243fvBsIdzHblrUozk
AMk8c3Y0feX/VZ7X9SOmgn3joDgSOCBLo2UgpAhjy+6IY/LANBnkf0pZim7Xb36Udna0nIm3u6hd
yqppxZgzV2JiT0gbg5HeglHDc/tE2pi8FWyOcGFR6GydEqz4/p0zPIzd7R6BBscD7amCXsNH10ES
BFWdzYTH3A3qR+QVzFN1eFS5vtehF7Ol1cOFoLoqUixdl23YHv9EEanLZsKOLle+UXkzuKYTQ46i
/pc5NZcBWCgF2amIXnr09Gr5yLj04UTjRekpGTAJCf+5ZsKmpr4kQyiebkMn6QRqGj3wLAHcS0OK
Qd5qt5qdsO2SNAd1S4tLihhACawYfhUtiXl6qioY/wRlRcsJWL7KTxki5r0boglDnAAXcoQLVdEi
i+a9GdLQ8Kg+a+gTSGkl3xIGyY2Ve4PDyfXfFr0MMcgLA2AWZmFQbut7EhEMAKgeaK5+oD9L7BeU
0EQpGzoHWTlbzWIZADsegrb19vi+u3QJk3wPTDNqZtIznm4OrWH6cgAah9eCduylZjANN43co0sr
LjQXqIaznv2+rfpQBWhRCo15pVHd6uwz6MLCZprf/1Zqhbatf9hUCQBENVvNJ7lC+W+bKrM+58fj
9fT4lHvUbLYTjm6CvUtl8q0H3q7msztMwlWJCZYTSkVVY+8ayPwzJFeFoW1T0qTdPdSmMK7cjr5I
3YRNF19mJGgUA57xFV0NYy5D4pPxHarDheLgSDSTOOjLVSKnpAA1S+NZSXoizyKYFEg+EGYtV3dJ
MZ19VogGTD4DpBU+M7Kh16ltCXKODePXHw6vNN7r/1W2w5yMJTp1fYBHE6Pwq+PWBjB8i/VbuF/u
r39TmjaYjTGkRRMcEshfcX4pzc+GNcjnyjK6kO9EhILuUYBhG9DixcdKTwGZKYzqHK/SfNOYt1nA
moxnvncO6WHaG9lm9nXULlCBDV0OL/Dh3yRq9U8gRxmMA5CsQqmd/N9KOExOx+X+Utienmaz61FS
Xx5rk3wtk3Qyb+fram05vT5iLe2ukl6VqroUB7sqD2vbxQ1uVb8+JHx6OjdGT7SCp87zS/kmoQ/A
VWNxV9zUzi9ZhEO1sexOtvQ4mdQurAf6QiUgSpvreXuUxYeZW050j11O08ePErQdwqykRG639XxS
p1ghBVTHbP37RS6ljFkBXu/mKQufcny9fCpemsSGtofHbe07R3Htq/G21R+m9VMdwsF5RGexLc+T
v2J/z6/pLk75tDyh88Yq6RX+qnamlIebpBQ7+2eTiDqlfxzSSrVYydIpuUCjl//XUdvl8dS/jEI5
Hhew+AspKZhvthA2bhhVy3SgSlE1uTNKQAYqK1TUd+SZSJP2SPiVNJWVf+JfUULUZkBD2RSZX75D
OZ8K7WZn+L40Yf8lW6Pvq4R124ygCaoQoeQqaRW/OssIX6VP5Lhk29tjDVENWdKgPluWPGoKbXEs
WRHyliOwbZQ/oggy1zx4jf6Vq6mOgx0ZLnCW597RGQ/EAgCHCekbSoIoWNz/ygZxB3sde1ZxNr1u
fyoxFDnxGraIllsAm21MvjaIRBuF7zdCujQBzc5kRG/o8KFfQhoFGmgE7A38+0RqeCvy+DflV+Bu
cxFGg5u2IzWMtQPlR/T4Rfz4dQ6dSNnWD/+WnxCar6hdxAjtRnSnuTSKPFVgk44AnqW+RUlYsous
n1MuPFLv4hXNoQe+xSb0dytUCejaW9hvS1FSZXo1h0IB6XB43wQPztA5/VrguHIS49lo33af5ECe
wWvbtNmbd3inPS4++ksNrX5WK/ttL5QdXMCSf1VfAfbJ0ijW805Dz2eP8qmgDUqk9Q8yBD2nxg3V
fOQajnsXGN1kLIKJ+Cc/G9KwcdE6DmxOF+80xDwkBZrU55d8qg3Narg3b5QRZhHxV0YMBu/oGrWx
wZgrFBh5xzPftoutuofViWIIB/Plrs8RJ1Ym8KYz60OI9PgzvXUN3jizl4brpfA9DNflZrdkuHmn
8ZTxkQS5vLEwyBCHe6yC4jdPH8NAJAhQLjFcy6UiD3zRmrMU4vocwoDR5XGxqzSHhI/I1PfbLlqH
yHfxxSzhGcXPxh7MQFGEINRXsBOmNBpP4r274N1iFi3gjJGvFneNdxH45lxArronr5yvS/fGo3hW
8Fu2rl+OzclDFTc7A/c/7B0oNcetE8ne1lxQPPipp3VYbZVuVCtsMO6GIg1+4I1xKx5nEII7V2B4
FUSEOSTKC3/1zrkLEwU0KpZwJ9zRpjOdESsKIWIaRtG0s0+g2x5grEzJNOMO6aWt9AhRNsRFx57a
WiL+lf2HROFMkZFBRhejRSsBTgVMGXwDJWfgKsUnUxxxZkqcdzhw1jmRFCXdydvw3IVbRSHlaYZ2
VZbnbmYcVMBnORwkL+fAHJXj/Smev77A4VsRThsI8Eo9x8233rjWiuRBH9p3JieKXWrN0KP53b9H
Jr7+EZ4jmRz0a+B7AgSy/3+/QvNI6rQswQbEicwNOb0biBZdMAPE4k8xtupP0Wp/0z3zRa6jmXkC
1iKUZk6SDtPFlACWLeLgGZoWtdzfzHPXVpsKv5vPJ0IrzB0vFIyPHgCCkC6faaPCEFtdUfmfNyIM
PrmIlmlV3r/J037unY9JJBXLFa0IapCjbUNJWduAg+VajsqBJwsBdxpicBogE6cx06QDhRC7wybU
gS/FcBep6MrCAj6mBzsrB5W6ecumudsK8dv1oMjade7Uj9NBUJrMD0r2AxXLEsym8zOz6cRaeMYk
Mc9eQhdzizfD1xyTb36K62nPoqRpOxPtWvYCSTcoXQ7+npLBDuPHiRawdoU4BNGQtqGt+t+z+E+1
HaN5/ubNYU/5wa971e/EDDAD0S/5uZtHI8HD54PC7ebbnepl2IG/cqgO36za6PB6Pa/FcoWh5BX5
3xBAWqbO9xsRoXArrkzP6MNFI6PUFUSv8hAYFy53p3PLhZw6fuOdoacI8IMnknXruFkN6rez7DKP
rrb0Pq0d1shTtsdM+kWayDjmTBKhBKyc0BkVf+fDAWBPeVnTsLzlPXkqrihPwz7bX+lJe8v+n01X
NS0hYqFpKNji4xp/AbuhpytPzy9NuFchosrJ485WQJsigvCSNW+zz9mTuT06MKpb9BRnQGj+fimo
Rk8mlcRqZKM7NGsbxZMQHwgF7TK3c1wcQwTTXgbjJ2mPH1TQylAlv/+k5VfulV/r8xWBNyUj1P1H
7IhHxXPlXpmN1GTdovc8XNGpEI/KANNJfcAP+nwg/mJ5m9L9sJd5hJ3wX2nrUX0ax5h/VmmPIbyZ
olJ9m1sBE/2tPaAO1Ubo9tG8ozup1Ydb6/udKoQVIhuBvvM/e0LDhn9lt46nkCRpqfCzp3r6Kwnd
dOccf4RqHkb5hBuG9FeP+FR01RPYgQkM5B2EJRx3uodvmvm/BNRhDNaobgjPUD6+PnoeWsMmxE8s
SqXocPJlEuk0K3FcSwY0o/BQEAqrggjSMIQYi+mm/rM/9m/nXAcdekor8+4RY6jG8xqF9Bf2ZCXI
b8E3yU6SiaR3kb7CT4hbLZP/T/Xt07EDvbmWQC+Kfr3emdFo8MjW+C6Tju/kRtHQ/t4k1P0Sppok
rSIhjFBA9H5KvwwKxtDpvH876S1eRr0yn/kPbAXQpnifob7OsdG/nRK0mbYqt9vObCCDT7in2vV8
M+IJguxQ32B0WddhyGUjKat/Kz5kKGcTeB8SPE4POrbCIA47A98sPwOUfFygGAcCCPCIDrIBDuvF
lNPdwDMYkLGWTDldfC7WlM02jLEmDi8Kvkt33fltvgmHurG9PbcWgv0gRsktMZgqlMvJa+bF6447
sD/Je9ARN0HjAoIkOOM/2afEUPgUJ7kj4VlyvGEc/2Zc1zuLmFNMkTCgvGsfqFtzuve9JPvTQ59M
qATIzT7wfQI7nht3nydO6M6eb5nClKfXeZ5AUry+gSHPvqrfmRibeTlQiD/mE/WhleVgPsZIszXc
Ch8GhiKz1nR8SYorgsQS0LxxkyygahI3k/4oolDuShT+naUSH7H6vIPJaekXqbtDiLyeY/kWsz8M
hnlWrzJslZmciOx5Xh/GvxqR8PweFbNLvM/TvYm9hq2rn/7FqXaI6KD25pXoeN/6/4H3mTxTvKJF
wrmVeBlvOt6gjE7G8d3t6afehPifhVodOec0giYmZ4+JAsYBAhuEmkp5vIcJ0ZzZqyH+EmnXL6f7
6vOimS8QZllDgvccNpEgfeVFHLrfON5t30/3u7ZxNc5NiYWf8bW0P+UGWN6NNFUXsZMp0zihoQyY
C41LQr3YSmfYLffIhAkFaG/K5KshfQIBH7jzOX8nHkvx8SGc/VKrSoMP0ozuTK/wDyYAJXfVXnxP
6w6LExFHehh3KRRX7cnvN5mrwrFUVKWAh6GwWMRiTQZTtmvGFL6JZjC9nTSDg86VfCFh7fCueRZt
p+z8yvxMhBbGk1bR8BU44F2Nbi5tcJiv1/eFmi4a0jlNPrAHn+lMQYBbPU3NNH3jWDhMZ1DTZvyi
YRy0Icqkct9Pd2RGxg65lowVDQ1CoCfGdbg5v/dDFUPxUSdA/pMpeSHaEESFGynz4rZxW4qmOW3O
A1PfrNCqiTJYBimqvUzPmrEnYnZzyCC0VbOMiYM1Jh2BBJ35lQEJE08snqgUitkkxB5Iogjxu83N
xsyWMr8qp5z0CTsXfvHXnu5C8XOpRkv6EIWsLiMlnswTe2pyXP6KVav8yacU6PMOonCIcLVTPSW/
kJB7IPlbc6z4ahDKmKcEO1/btPD6iwT25YpDaCEO560dwtcY1JYlHAWVSH+QHFSTUjLGshrSxKYQ
R0zrJBssBDW9vhk/Q85g1TCJuTkQZ5PY0T9gfOgRSodmwf+yXxnQXhWU51Cou+MV+lHCRIzfLLdx
YN4A8LPzF4Ncynyn+cGmBaoVNm3mGZH+oWRwG3vPsGIcVUnwmjgL6qfjxl2LZhRYb2Bsd3J+JIJd
mpOaUTkV+umrf2JHOapGNVwl1oixlqjxYTJwHyNzfksgz3VnHDnX3MIzqzK+E6LJBUqI7h8I+cEa
WtTy9XIj+2L6acyZdR2bRh4BZb3x6BCT9UsuPCVhNdJ0NXW4SvX7KgVNkga9WK7U3LKq57Uz3soo
vdmAWVkST1snPqPeqyiFiSkiLVo8q9ayJ89pzDMf09KPC2DKTZWuBZ23pSuHY9gskwcGW44nd55V
vY6laixKIVdXpfaz+HKFu7LP7w6SJcvoC+hHrEmyt1zlwsKlJ+uzjtOzCYBxe1Q4RSjbzDJ2Ubtl
TA/zp5/48/w+IlPCLSxhgSr/vLP8CHX41aTPbG205/qbpLPe5DUyGMzgBaaW9zF+WvTWh6vx3fgO
SggDJukuY3aWdZENKqlhYoin/IE4fzMbcfRQ5hAjI9W2/PPtk6tUdonhKBJpI4UyJg6GWlPYMfLm
JVtgQxBmYXHDTU2ILmYxlgTiVTxy56cti6fGVKccdTpMfORWv6tg7Q5z9cP/fRmOVy8dg/ILKhYb
xhFwvEtPccQ2LEjNTqWyMymL9vBIMyUCUAcs9lBnoX8vhFKmfKRWtUhPBLJcIIVvum9ElEIYJRFZ
mpPCuiJDSKDKADatY1mKIBLBkgc5CNCGbkRAeXp5nD/zamPioYuuwhUjshkdADE1SxubT5LgZbgY
NcLPA8IY4IbRdYHihJcuySwWMVdJuPDPAkWEwbbwFkLxefZgDq6mv8dPTghhuRqkg32pAeVLhIpR
YRkp/+jVbLUU3yJwiZaYMRaFcP7dT32pCPwZsttYxKeQaqfQGjW3T8u7WH/DcFk0gf3Zp4S2ceSQ
HPDLNN58mu0kNTKa2GQ7ja6jHHVapx0XsIZbNPiCSciiViMZnrYOojtI2WnEm2xtnpj9iNyWoZIw
yXSGbJw/YxVxuYlu6h0Va8RBT9DWcrRnIcPdP7ml++nkLhn4M9IYT50slbtOjxIbjfr6stRYkQQy
BRmOEBytOCqReuLgxtfh60Q6Ec2nCYDK4lpTSjbSZaZ0PWMx+vVpW8dJFtd0WtNTOn39JtnKeDh8
yevy0dzxPiY8F1I4wwfG+13qbhubWdVLDI0cbeWAYU2H6ZJmqtemaAbPCv/KlCtFghFgDOVm1B5u
sO1b5Hq5xSLPZWxjvpqhKhha+B0mr+y/aQnlPtsMzNHVwFXlmHtGJy/KQ5bevVvzqX+l5BgvrhLt
lAEcyxtJbQo84ED8Nhd/jldHwkXxKo8T9a4n5fKptlc9o60XUkcNcWc+SACyfKiUUMNzPGUXzibs
uSq3HAlg1k0zzD5umV9cpbKPqtJUUWg53O3k0/ov+AkPELzJA7G8Z9I4kP+ha5l0KtTT9V0Jx66K
Y1OGAJf5cJD1tZROelQyRnX1ljyS2RuVQE2kUFZ6bvowDqX5TtrF67dIOlXFMkpvZwgr8uU9u7mA
MbVFgrOMMPw4Y/hE2BGXuUCaQ0nH68fJUu4pHX3Fn5jqSW1XJFFrcsZod4D8Q/znXvJ9TOHRjVP0
lhjfCWnY+dqph3WCv0osmxvzukztGPKahkw8kTJ4iiWvoRGXRzGdfFrTwYVS5H7u6NiEBTKE8ue1
JMl6OBFWBluB79cid+8wsAAEsU9OWfQeeU75hCwlOqbjp4b6PFQrJdeL1lufJHudOIEP4WrzFd0k
+YWntin1E/zlHYhHlQwyRxTtdb1hJqp/mVsDIAgzZc+iI2/ndknw1IdlZkdkZyU1/fldPRatje62
Fp0EgNWnE26yU+RHMjrcgjvHaf1tOR2/x4DtSEH/xREi0hinV3W37Jz4vmfeDJb0/siGUXbTqFsd
g3nH47yqaW8HGOOqTZcYfZkdDb/OtN3HlGZvSO1KE7MNKyWqVOWm3yf7mYRQBy+oUSbJQ31J4iiH
mTcpRAsyWpTGlastOflivnDj4Q1EjFMURbBs9pbvLsEp1TPnB+FpkDsw1sWb0DRY4Y4fgnnCl9RQ
BmkEh9xDHafIDM5MlWN/lb3iEAvWiCiPYfeu2J7UTsMSltupV6oDqULXD/WxqXY+Bi3xrdiD4xvz
US7pCL89egP6A2QTPuEgY0Tj8D7/pum57JVENl1xGrEsYHc7rYHSGmQlbJrgYJh8r2uIdqPIA3ru
WdKUtMHYd0SpFl0FnCSk/JCmGIhiEiLM0tRdwOS9CcVPENScWqjEzZ1HpBSvrfYHe4bbs9OAusvc
WQ1uTTnNFZY239PBdo1ZgjKp5Z/8XcjE743BFPZhbNwQbgCTGxVM2zdWYXQ9lBUOpc+9//bnYsAg
ulHnLbr1ITa9M5AsMvZcP/tGpiuD/oJQrWI+Cb/IHDO+LiaAZ8dcuGWUEMwTAk2oSN9q/uOxGKUo
H4WF92VmpuvPVSxR/kyVlTJ8GW1DU5CWHTJ0HQhuZEt+om/NILWAjbpKHZXcqdfR80y61HyXfqAf
UYaaLZVrs8dx/a3SaVkOB3Jxs31TLwxbWVo86lphH0PVIO+VPWQN5DHWikQOjR+JogcuUA0TEV3g
ywN6630I2iSPQ+PX7OpIO3YLmRjkGnLL+ojeiZ+7HxUjDvBvgXE6h/xQd58HCaBVsZ5lF6OiqRWQ
MA/F6RVT3io9OiWOR1ru5jkRdQ9AF50TK1uX68xUW+tag95xASPlAWevuMgbhkwwZEL+/wjjTyx2
TWuH8Y/uh8+fbwH0sCYifXXJpOt6TiFwK6gVaP0mP7kAujIk5OhompYzA9RUs+bM0mbUolsXmGL6
8dOfaOoAgViAAEPFe42eN/UknlbNyUA1QhKGSdYCJ2jnDynYTraTHlVTRIrc9hGCciEJ+oalgBZy
uTqu5VQ6dYFxdkbP3+WPXFq5Wn2uC9erZmZzPaJVJ9SRXq5HKvfN4XVU29G/+mt/rM/vk+ulhBIc
vZcJWYPUlm9cBvv81fibzqPz23P26pJJSUekydkoHX9m3uYPe7pvvuzxnjXmaTnZ2MzJ+TbPpRBS
8awdYF7UJCRqa1n3a9Nr6mXMrzIPUFWWP9zNtLvZ0W/9mma2dJEtz1sXS7g11vfjh3yP+BrW8o5W
6nSHu6pS0618P9xe0yUm90ikpC492LjaOTX0GJkXhCgoC2ljCvkegj7mRZhfeQR1ncNFzqSbq08N
KkCDhlXgjK0RcC0TtCTuQvkuGs2ERgixqqPxA/gWxIAWHQaAkj0G2PVN8uBFBn4iYRh0akmpVdmO
1HALkdZJJ9fKUtCrMr0qdc2YiAFdwr8LoqTGpwS7StAx8nrW97tOGd4EkQcOtICEqRXGppYD4zdq
jn4X/mu3lGaoE+ltqU+KtxI35Vv6Pev7J+mp8Wa1uEh40MP6VXqvSw8rwukwN43r6TSplUzCr3Bm
B9G4sX+jgOOXhUFLVDMkOoi7pQ+g2+d1DdOH6xvL9iEqPI6KTXaNsXJ9tcSEqNQVEdeEVWGKOAr6
bvqFMhp9l4cvQOyZAcjyuLNOlWYWRqg8nyFrPuXhDLjtCGGd7zM3hn2N0hF5ou/jrZSc8iNzWLlf
UZquki57ghMJTsjktlzGJbCIvz4I0q1LtR+ckpvkTtcE3u/N0DoxaeFhCsDpnh23KZ1T1zOcU8fI
jakfSIUgz+GLWiL4favmFFKkEJQWMb3t6RyMDrsMtCFPL8Y4/FOIfDzJZbSyCrU64fdaR3rSPiNI
rN1pZU+LJUchqhUlJFEMLGZLfXlPcwo7WKhEXQhBjkuj0Y4UNtDejegyShCcQxme0KkP9Ql4orJQ
52s4RGVRgcap2jVCodJSdSjDVUylWz+Tpp8ExVzm01P7Su06RCmQJXBnZaciGQSI2VKLkdTxEtda
MYpl7li/0wCC9w+Sj/ZUfGWQ715iTuP0+9XA6A7xGMZQ7EfJ6QBTlSXB9/MlIub4zxpijOBID4en
LKtIorEyxqUYS7HReJigYaFxAuVihbrgEqKGMi2knMTGIxztt6PHKzxsDl4Bdq2UGBGMuAGt8lVg
fR5fLlJjWEbUQ8wPEnqvzkGp+ykX4apgHVxSTr7cKE/hsXrFxVDKzrqIBY4XIxS0MHKJcAGsuDQA
QUINjOvzdZRXgTDl6mbrSZqI/6iwglCINE15GadvQ9gmVFs/xjD2ieC1n5RoCuI7P9s1iIG7KYj1
vnkZWSVKA1gvn7lvkZdQ0IyDpYQpumJsXElgJNUdTa3Mb+UAG43Tug0NVisaYzgY2RL+7pb0ewoW
4RpZ346IdCoBSM84hDnllrbnlDzXFblb4P1tMrNx7y3sdnh0Mpw3A8em05KfFXJXnKwI0cvBytyK
REkWkgMkOrkkWiyQ71NFXnkcEp/fJ0Et+eCMomQb6WMW0uFnjCC3oFH7uCJMw89tnSAA8pVIgQpA
Wj6toql6O4MJMbayvlpEPULzr0AUkdlBrYBu8A7gMNtOid/gMGfM13+X9B+rE9hmZvYmU9kh9Hpx
gKrf1e/Mt2zdQ+f8kiNwyzJmZZ8/C/zvYq6+WQ61n1JVmMrCh44/I8TiUIoA+/uOBUhQfWBoup9C
5PKrCaU3nYX4zyXCXLdz346dIE+BTVWojW+290n93M287rmQFy2zQQl1h0A8wRJu1U3iSnZV+13x
ILv5uIXG4b234g0Fgl+J726hMvsRWwIM0BqQFiBzkzhhynx/Vi0yFjYQcKH6D6za+QponwQtBb86
0A/VOAfUhadxIx9ZK4JDl2aOGk5KDxE5o2bYsVieWvW2sFD8aEXpkm5h40efHc8c6n/ESazjIcCv
kPOvSkltW91RDfuYtx/S//zFVijKZ2vLRADDyM4dXYKxyYjEEhaE0Ie4pJrOk2dMnoJAJHdEaM6j
YgZJNOlXVHyxQJ8nMTZLObJZNRQKElsUwItelQpL78rfVFuakvsMQLh5Kj66GmwEOTj81f8jDllF
JJO29aoLYtUBdYOgYeYT5+lx+eZDKLZVc+oMXBc0inDEtgqUFJMT9THQbJhLo7aGr+bvuUlLDX6Q
xHWkjEag8U+ozGGyL/sE9sHwFaNtE1g3B/6XVRINJd1oypkb5jHNDHe7yt1VQKaWVi9qLr58HH7X
8qZojg6fdx4xvlDvUJW2YbJAbd4Y6G/ima8woNMDSIU8CB0OM999mV1opbIiSLz1ZvJv+nTqo0xQ
nvaoiflrZxaM3XziPB8GqsiQ6oAy1ND3O3YiKzKtaungJbZGpSttADrYiW2RZmCZj/ACNDgyPoqB
Ixm+UCxmsMUmPxLKRvwvJ8MPyYTOvE8+SLILiJFJk05nn9QkX46HL3WuEQrXUBXb3qJGAH5Evjk4
eskuZNenaS8WQy2CLnrvpqmYl6GT4BhliWtYMks4iNaMA51/ny+iYIIJgIMT4E+rDfmgenMjys55
IJ4lp+csgi/6uWM0tQm123T/PK+fQjajDqKuVDlNyCeMRX904mIJ1nLdWI7ekA6Y3r1LTzfMsXUr
mlPgX43AxmcrPc13hFrLdPR93WEwRDybPPqayUfaBKYiaffhfzS1IQQedGYP+F9TvDAhYu0pAx1z
QOtTB4EGKKFZF/B+3gUOTne5vlp2NbiQL81Cc3db1bFBgElupWYntBrzCI1G+1JjZLPX5nTFtEMq
lFNnuK4bIp9P5pU1ohdvegemVC/Jn7JudNSrtgNUE6vCf1PaIwlNC1wTePi5HpzbWLjaB5reisTY
Rsv3aDk6HMsdVj0ab8HywfTABEKGIj+1itTRkZgcta0aVyHtq6htj8G8QANvTKHGaduSPypvafsz
BXuPr3kKV0lfjiRTwP1x/XJjwQ8OvOGgm+0PuD3x4Uh42j6jzf3FZFF/Opr+v+0SM6wViTaZOltg
Mgx+Gnsa0SuXmKe1EWJ6t2CSWIui2f0nyEByMHtasMFoIvKP+Y0SUBWAoHhKajM2isXleEf28YdS
Ly4r9YEnUs77TsZPqABGxRb9ZmqHuYsifKwCmXbcUb4slAVU5E2IYAtd8KvKYtIbURqBVhMgQGJA
UXIqcoeYtyykrxPNjodt+p3M6X8yxxhVi4aisthYtM2GGzwjxSvOkirTWKoqXr2KbRXWh2aex2lZ
WR/ctRfNEk1FueUEbQgSzyk54hxa/YaU+BouPJ/5kpWWe7Kpg2a0wZ7CryqhxnRGf5Xa2bpct3No
XXLB7JQYYQlp3V6KgIZiJ5sFYZsYry7U1g8oZValIABGBLsxi5/Hidgofl2T0i//h7AzaW5dCbLz
f/EeEQA4AFh4UwWA8yiKlLRhSNQVZhLzwF/fX0nucLjtcIde6OlKnAAUsjLPOXmSZJg3UyNoIAnV
ulRPUcs5+PzrL1DCc5Uc/f1FLfLqR61ZdUTlTq0hUAvioJIuIC/6DVbqCqrApdARdX37w+8F/wOM
GkQ3astXXc1qFsmEh/3vr87XUpqagdXVrp6ALP8VRjYlnWJrg3fFsihaTmHDTBxkL1DzbU0T4lwx
I2o7Gdi7+NePCrd/kN6fX4ZaFMZvtFTR8w+RVmOFQqmqLX5SPmQK+/sdoatavAu2LaUZU8HZ3jWt
oKmUXQsCkMithsWFRzVUx5nleLgo5h7vljdtBg2tFt7fIlTYvgIR+eOhwUu0liPa50y342dlaJAt
ohPyuozEJj+rt7SwVVT8k4npLMdGcbJ9AIL+Lfa/Ba9Omsqe/u4Xdb4VeZEs8vP1RWHvit9U5d3f
GM/qDYhup6BKFeKV0EKJXtSXUp/9dkEidZu+JGvKWzgBZajHGE/mQQ77W0Hi4/RizO0LzPfBWBhy
JuUWqW4jJXNRUKr6+tsL2RPhEFVp3Cp3TzYRlQqpbAtl2xxUTiF/cxPYTUG1Su2kgoUqUMMvJfvI
vdHmPnc+lbysnVDlZg63/mSjZGjWJoGYUIleD2VA2TpFvpU82GzVGGWuF9pDlX4ouFbx53B7exWo
/rIXwAIwNlXXKskMofL3c1Yb1Txf75QwIpg7b+1aU80eJ9Wh4qRSFUvJ2d6okG/O+rffoeLcOXR1
nFSFaxAqsbuY90d14pRLs9J2seSXE07/L8Uz+cmQU6p1qUgMRRMqBQH/6tzwM4SvUb6x5VmtI7UY
Z+ER+1dWBgZy5C8qRapYGtOd4i7/+Ms/fZoSzP35YKn8+jerdVGnqWWhZGgKZFAOuSmAMz4a7M4K
p2AAt8phFTyglBjq/2SYQC1qU1e/Sb/UdziEb4U31yuV5zhbNUZPTRpNCmzSrzwFO8rfYKs+aIdd
XbVot3dcypWfgAJelLcfw8vf4+MEO3jTT/bcPNwg3AUYmvPH8ZzpPQB/I87Jw623I55sk32qp9q+
yj8Lmk4hfGgSLGkkHFbKsUpTwxLU8NyMX6ZLfY6DAUolNQ5owtBrzu0IGVKhXG7cYkfuBos2RqCm
CTX9VfkVqAQv4c5UTqSKe1FSq9/zR7ql7hhlMBIfsQA+YZZ+VDe06d+xIFFjFxUZ4KgEjjiiLhnp
LGAsEhSlsm3cKeygyr5CHqhyq7+SR01dVIv2T42idjD1NWHnVG9rAhhbXkH9pbYW2ue/DFchdGqr
V+D3Xw6oEj118dWWqLJAvCAx11fh7W8uk0l3bo099Z1DTz3jVfFk8TLz8w9lT6bP40RgHDyvZ+Mv
ziVzvujW1DmH6rvq3dTn5Uxfqd5f/n3RV6qaUE94gFQj/dKxA1TQWAkbqb7HnrmKl/HS1oW6DvWm
3qju+HCpnhl79SafmYon98qZ+fVbnWx+UbVe5jCcqlD5K1n47qkhvrzZShUv6m0xAfydBZL4d54U
7YYVJY36AQ0ZnoHqyflrvlE9w6rqodsRL8G4l3otbDtyI02mxev9Ie9j0UHlPdb3qYxyV9klywwx
WHLWxtuu2eb/BpEV3iFclo3Lk3/CZRr83P858Yo3TQ8taV0YzlOcarLNFYA6drXWU9ACxoJa/nr/
p7n6xUUd0Lj0c6YHXVuxOgdtFdgi7DbJXehgx3iOmYGM3CSRIeZ/zBXEASK+qXcs0BvbIvKTF86K
8RV6d5lO3NpcPbJNORbl60AT0dzUBY+qp3I+iOh6KrMv3qXs5pHLgSWFF/Lqu4yxbcmKY8wx2pvK
jD2TpqV8qe0xbvwX+B0f6jCxz/d2buzNZFPc57Zsmdu2j3IvrDIZtd+NCPp1dpl6avqG6sl5rMbM
UFQQCxn1Lyetrf+cCpGnr2iQyX/9EtoO/ed4i7B9S98pxVM119ZdLNWP2lrpRFUDDZMFecpvWs7v
ftWjq78BH/85wxBt/JbKa6veKpwx3p2blRlpewdTpgcJu+p5GNCeRpf/pYwnw18rzalK75216sEx
eKL6N1QBmtetteDVKAOUOBVeeG5Xiia5/PXzKMjoscLUVtIhq0Yb/UpYf4sHRkfSI6M0+Oql+dx0
pI8W5uCqo1cHpd5XNQupJ6nfqb6kJpadJYZYRjrvUnCwan6kzpRGAg8/ZIITpWY0cvQEIkiJNb9T
r2d9F3M6nlbjozoBiv2fKpKFhxnMRlFHpY6SZiSFbX2n0kK7od5TtQ6Y6vWRC/CBqjlvpo5fW6vr
9RvtOPmWukrh5u+samv12NGej7696rJnaCBvxEOqub01cPUkVipGnYFddFT9eXjG4Aaqv0p1WSkF
F2YZagYXv9jHwGs4XVJRpxscQIOd4uSdBT6azEnDaZO/zq19sGtWkFTW/g+N48GzGP/U31f5NdnA
BWfL/MZmxVPuCrtj5Objt1hXLQ68FuW68ga9s8h/TTyVDyeP3iqFBH6aNj+kG2XkoXAO5bXFKeIT
N/PfYXjxr0dXuPnzKFDnRZ1jtU6N2qXpfFtxsdRRKo89dWL/87JypWLONh1ezBFVC4kHg5aoxTJa
9O/qXP8VlgPLtX1Xd8pfJ5vyyFGP0vzg8vuY08AzH3A3qKIdnHKUlYp6qb/JgsHlv3M8cP5fvmm2
aY2sqe7YE8P4L75pU8sou7Bj4qYaYMREDkoUVTCoikB9qZReJfR/GLUqYFT9apLaK1VeSJlTkCap
qm2iJorgpYRDHrDfHyJvz7Qb7oke4y6Oyqfr75EqBVFkKPscRdgvh6xIZzL4vxRc2Xja9Kv/5sVP
2Aa0IEvbgQp90tE+ZstOcYJQCsH/1ufw//aJmuqYDNqmoXMqJv/VArUsHnkRh3p/4uQHU5HgBrsC
TLgG86qHy582ssedLHRH/I5QYtA8///vmR+PJspi4pEOweO++P6f/8O2HUN9Bjwwp1wQHSOK/7Nn
Pp5013wUFfcTMIVXnVt0jxmTegy3dfsbcyV7v6HJXHsZGW7y+bBl81O/TQ+dpIvffm2Wz1101g/j
ycpqBL2gPO6lWbbv46MaX4h5IOE2fJ3EbEXmV2EL23vueO62NEX16bwpaD/1Q5dG5J/4O99r4rFU
szBtDL/Wkzm47So5ZF7x0SWuiXHmv6curvvrPtwFh/uO9igbd7u9/T3dT9/7q7vIHtKxRPVvdHl8
dDNrVZ5GV9Ff6cS2fOxTsqW1CrYbsnc6MTF29EdKZFqJ8c9TRN7V7S9qaAw/HdSUQHW7YTkuy3Ul
KpGiKaxkIXoXtvRsS1uaR/DmRXmyPydzxx9Lh+Gbilm0PV7WjbG6711bntXNqTWLjl6zZGv4IbU2
5ODVDV0q61B+PF3/dPJPhYx9Cya12IYv15O5N/eK0MqWyfzp6rJ2LYZ7VuL0ZCBBIJhXJwfVducC
F7463xaDyR4e7ZimyM7XgxotmLo2nRYP+ZC7t9rVqMhpVZRgJr4D7vsvEHdXE/FJl2BgklJ/XjEr
5+uLyYa+plQoIjpa697h9X5LcUTIP0EkofLn+S5VCm6uaCbYklbmZgxdrb0kx/rUMaZVNQfkMHWG
eGz1c73vZs+FIZR2E33nRQ26DkHjJ1yc57pftHtrlfvq7w84UkZxX67ueKHv99kmOo78cE+voDo1
uhxZssYmkF6+n+btyojmT1U0xKL9yv4l/1BSbHSGfIzfqQrccjX6QM/2093M3fMwXd9X03XAV8RJ
vGn/+qPNp7rKuy4YEetcJTNmi4fkPzAX+ioS2wsCmXwoeSkp6r9JIsd0nD0W3JfGJXvNL/q7QbJP
w1+3zGjHAP+io7VdpJFvQjJqotaFZZ/qZtsC/Jh+XHhqjO1d9LVosdzo5YO3I1HK/ViTWaFW8Z5V
nIv7073jbtb6USCfwvgafemNa5FszRQcxJisxCsfcz7Y85J8pDtV0l6pIrpN08uwltexSBHJYnNO
s3TOO0p7KsZTv3uKiXV0IJifcpq5wVNYwApTpiOKbirCynVKVy9kWS16ez41No+p32TL+H1Cg7zX
x/44cXNTNq/OZbI285Xx9CMgnHYWV24WyUm/Mm050C9ZiQD1S+kWZ/wEGlsaKqpsLb8Fc0UMXIqi
kLZ5mA7CuuGdENJTkLl0Xyaf9O4TXuikx+CZhRXKCTtSQV89fTg9VvTiARA2K53NozpeyfbH3hWK
f+w9A3qRTf3QRJdU81tnyURMaz0c8OHEarVKllhvOIHb3h6ralny2oPoBtkGLh6t+sfoFLG3DNJk
9aducIhAiOGh1l21LlHhDPJuCnMQ5k+7rhfWKuqlRjfVaM4PVwQph+I1+7g34k7ue3ocp8seZFVj
0jb9FC4UpPfAEgxB1SbjRkQjKSuPiVLeIDuPMvbbXEwFKK37xAi/FpGkW6EeXOyjHzeFPjDTZHTE
Z3FfbOjwwGs4B4bD7hv1SaSXUr/PyZU1kb5EU9l+Kas+NaJicI5tIFCDhZfn9nm4jb8NkryrLFFR
Bx/py+gLPnWNL+YvxabtRm+w1rI4NofH8v7CumelqrYiC+2fCaA+OfKCT7evZGiL/gJ5ttL33R4l
kh64A76hQOVAql/OMXpV8oiUrozJ9r4yX6Yv5ou1qSj47VPUgkEoeCeiPXOCtHY/WoZbe2fTowll
eiwpIFFeXZD3RMlK686PxG2m0n4vxiLmfWvBpxCarMXtUuFnyPWrZZDKOJctLjh4EiBCVvBTulJD
fSMZ12LA12Yire3UjX4HMti7/Iyj0HpyLpflYXoxqczDeX4mAXixa4n8bSSqfsZd2N/nPJ/YUJaz
aizsTmq/coXuXd8pHVtLNZ+8pwilxFSoSjmaZa9olbhi1+/4cl9la20D/ONSui9xxbniATqSMbHV
WemdmByn++fX81JsNFnCwfC53WLBSuDcMqajn41BsbU5G1z3yr1vEsYPvVBKig34kCGJevVXzSnZ
OuDZqsk0Y6ZBIrkxj3z6+Cv9CgHGQV4n4OvxTjs62+Aj+LhTbb6M5vidB5J51jPNeyBvI4KsI5Qa
wPV+/GLMQ3SDYDUf0EXJ2krEdR2G0vlgatkPAOIz37Zn4yctblNmJeYSnEtJ7y4O54CcTBBQZmOp
9hQm+cnbdDd9a+nyYarviOw3QqGugSNqBy1bhReB6s7R5f3hhjg6o+zyEKoMb/Yu/TFf+NFh9ZSF
7H+sQ3zmH7d2ObP3V5c8wFCovyAwu/EWLLJY05L4gyUm4uUIjGSCwDO8pKKXqdjW8n5QonUFwIKj
vhlyG4sQgc3Dj7Epmr6Nb8jDUYBia+QI7fMKWJiMab7mwrNN1Cvl1W5tJit10v4pQB+Waj2lgVgR
s+2qwcObgEWsi+YndseZba6vDWr5x0u2u/dIAUv5yilAxwIHkDiCAR2MitmynBiLbh1YoBvVsocO
xpL6Yrw3Y8/asgLz+X3VDotCW0yOY5al6vC7ntTEI80LGPA9QSLFgJV16sYvzrZnVsC6KdyCZczx
cQNQvXQiqd1uP9ra619GGS+pQ/2jGoCam/NqvXKBq/fhvXun+alhRhznpxMF4GS/NixBJycmoAQh
DbPLSujf1Tvdo5vJYap02dEaQJSjqJhB9s2b0bFpbdMLjYhXdjJytXdEOux6+Oqylh1DVh+PZQZr
zUgbeCLn0mycLx1QxG93WSmvPzpcBNvMgcF9KziJUIxW5CWgxZmvTY86CPs5b0T7Ur7bnyO3PmVH
tijflIEjYa+G/NyOJFF/lEolG0gJyQ7Wq/Hb+NVZGeuhdy0oluN1EOkpvIrpAZHMoZG5+8Sx/+UZ
uCWsdCezqyo4r1uqWFW0GnvMJtr3/p2KnJq0+ApfKeAcl4J+x/spoc2Au9P40Hngs+8xUAX9O4nl
j7hb1tkxmjcfAzlpfWGjVw1D2b8JnJEuko+88EgwnEs1CxKhXSUkJLvKg2GNRi0eEzUmiWz2y/qK
yaaY4VCJRyWMTE4/r0QLWz5NkZAltKL+zr/5VUg6dBqf43eHbI/F78JarieomWHNum2/SPfDmdzQ
D9DqogioOhlssLlcFRtmIrKUa4/u+ATSytrcuMrsuDfMZU1Em3evJE84Pn/yQgZ7RpIEYlj357aQ
3dO3S9dGIPo5fiOYq5sQifOHbYg73BKXa2njgcFKpskVKGIXnrN1jeNK6bW60kAYW/44/03Nuj0O
Z/U+1OkfTjbX9/IS0FRs330Wcw8V0ILueNGwtIN5MnELbu5dtuxe9dfwTd88T8Eq/g6/tVtR+ckx
lGQUG9tQ6Xarw0Ny836MLuar/emAXLVysF1jndGvNHjF1lm1+3anb6LV+Hxdpu8TW6SGsP+1e+qH
ionw2Aog43iCbcmA8TaV1+FdgBdeLpGijG6TN5Kb/JR/Z0eNYP/Z3GckOdHWSmXj1RQG0TmBD0vV
IEnlKFGSAE2gCI7NefzDRR0+WwixKRBreHq+9a7uFSUtkmOsO1jH1VlpaRSfFi3bVbijmKk+Ym2X
Rscq7tkdPefNwjuudI18N6q9gISc2BXui+41oGkn0UVlLM/DAS/6fsdqvw97U19qACDzsX7CTmXs
Z8hZ3svS5S4pTan/G8aEZlGSdX6M5uV7uas+komod5UjQxCF5jgw8Ye8iS2Mm0KXyTI6KOV+cKgK
YbF7soJfy0v0qsdeO7gdo7g/7ZO9rm56I5rAnaSeFvhVwSglNhC4lkzUjqt90ofM9b+ektfgw0IS
08m0AiJF0dHbvrOlNtnYLuHwxIjHkGipiA19YRzvX+ZdKp2m7ZL/sGWl8by4qT7NPJYPPgPHN2cX
PCSHaqOYaEhCqUkHb8FsoZb0sLB9ME/sh93gXUkf2ACHGw1BxNXRtrWkYcnsLvncxExolE20Rl8Q
0dL96hzDXbrTacEjmm4iVWVt6YQAxDvS8LDNXpW3cysCNSRQs6SFpHMksWP4UKlEtTA8hWvrX7TV
gFgPi6lfn03mBfyUTC5Zj9/YQj+LFiC92Gs0ctVn+m2endsOwm4EnzIfhPZx/3QOiDNo/Or9qp4Z
U7e5cVNBUXP7acyvLPwi8MzC7W6/R/VELdOSfowFiYT3dB3ReTCo613kJf8I3tN9tAnEg0JzvKnZ
B0GTOa1rqnzjphkuq97a1SPpOEtAtJfGG71F2xLfoGb1+MpWVMC/Uu917TKEOZeKpOp93L16Pzlj
m6OTWj/EdZN8Uq0eKUa6z+ZcnYtze3ISafayzVU15ThuZfgNM8Z7MfxTNVEue5jYevZMXfjDD2OQ
eUhSLum7nZx70L5QdCRisRz245dqXW/vx0A28Yxdjc2sSsiALNkT7iIBSwJDq8n8o3lpD/Eqe2lW
RPb0YJxBfwbBQ2iL+FZ7YPd7HikjCi6eeORieim3QzW/7qrXdOd8ld/td7sfv49f7MBF1EWGywd6
hr/vRHi+ey23Ve/iXF5TTiwm22unqoYnqcldZUHVSJiNeKInIBvOZfqS3ijPsko8M/bFCXlHeOaZ
JGChIwnFjuU+lzZk95jU9zt+H7bJIfWtVd1SrNzZr3G+/kFurZNqR5LvJb1fqRztQkqR+V0TU12O
p5RFA275yIqI8hNhaL7liLCVDVvaP/bKGkDhITn60pBBSWa+QKYF1EPkshs3CudUBea5h19Qm5PU
6Hm9unkngs4dBvl0REQUpkcgdR2Mo76fb8+rGLHnHSLQ3EOeCJDTkOnXL49d4jtrN5lSVOAR1i6K
3K9eu6X1nVgHBxbUuNkfWP/w3/10Zc8eV7Ku3SkEzDjhBnWzQT6YyEc99V59kGQvnyPRY/JUuJRv
5dvz1lrzieGmmoj4PDTHkiIgQID8BQ+hGu59BwIumfecRB62MN5w5ETMOS6lqXt54puMTlnRTXBn
zzS8O6UFZoSN68Ruaa11SxidcO5ytL+vw5tjeBZzL7/aRXJp20Ube6GmTpHVCWsi7VLWrCdNaLWL
w+hoj9XFzPGDQpTYhEV+T18d4QpNgzareHkqok5NcI4alzqMHIJrdayYxIKbfus1X90czIo4DXwR
MbJkJLJmQ4TpdXxC1xNn9bT8CW4ezjGmp4MQWbsZjhejRV3vNcvvB2xFpWlvknpWpm5+P9f5bDxy
41Beq9koXj4SP4u2UO1TU7ZoMYs5KebQ+9PpPGGyYP+ROBu9cJ1sFY9p61iNS8/I5i1ZPWcBBQU+
2SB6RJqrp7LSHwMyDR0PRsxPMSDRyL2ckbLmPKcvlV2PE9upQjjsXCubh+g6ajdHEB+54VUWiAVi
eW0lB6TRBSTr0GfGbwhzbs5rVjKUObOZHhcrn9XlKrVYMBc93Ouj/ajaRxN5z19Gln/v1hUE6kik
K56EUmwCZfp4tcy5HW2p/bpOpMWSaBP1otnYnaDYJWxXmn8tFslINkADpVer0hM+NEr+Ec0ey14X
k2gBGxfcf7c5EqkbEWA0qMcTlIfE55A5BNCb6hj8a940lfw9N0m5aLpVmSwrZ9dQ1vb57f7Y1pOV
xogwKsn2I9Fmfe8NsReR7UPJjI6P7N3GU7A+Pe/L8D4vy5WprxwyCBpjtik214X5whkIm1cjW1Xt
ymJ3yyiryhCQ52hEF2OYV4Xb5i9XU6aWW8WvdvRq8xHpfcaHKT9wtGNjHcP2xh7x06S0xQ8+fq3s
L2ostqfJcxGk/pRNMn2tiTzW29SaPybHhgoomLXBJk4uBt2EZADjYzVsHxBfzvKevIzrmR1/DM+9
+dxrxumB42G17MZHDSq/ODyAfs3D0MzultuV8ypeX6tlgfrJEq3jmpDvhKhkHpvL1pb98KGBRBen
qz3rKq//uWMvw+ZA1wShfJMShHJZX70EQElDsEhTGrzQ2B+4fKEfxTOQtjLybcvTO8k+jyJh2y0e
odBzGp7c5qU7xav8YF+scxJsnWQ+0FRO9Am8ntBbevFTTvT5uEI4Jhu4VbOR0cQrmlkA2BJ6o1AG
E6/T9zY6HmAX8ktnVupIwDDRTdPlHYF74eqBV9uyi0Txcn26jeNblERY9V5nWuaOHjMTLW3tJ8qe
F6xso1EhBrOCUjb0otR3MJ8M3TDwE3YKhOidOxm8nPaspwipF3s3nfojmwCxzFEoTGeZszR69454
0JHPqa9fhYEjC9UX7iJYTD2lPfEeJJRovpJlaRFjSCplZi8KTBJo6XmsnvbKABM3RNF4HHrreGHr
NgVndH69urroOj92vALPge8oFneCfySDyBuefsgo36n3dOSIFAfNUrOe1rzEItF2xWgdVn5gui1d
YpA2+sIOjyUO3UgXEHUB3HXSaN02dScFYiyP/MbIPRvvlKcY9V5+9cjU7oNok/mDFwRJCD2uhkNW
Lo0N4FdOAJ2lnPbBo85/YMgbuMnYI87kP9Pd0+sWZHHI3hwxjdwW8UjoE3SvU+nEUtOB+7xRIrEM
GCEOifzxWBgJUKaf9IQGcWd/pJ5CBh14Afj2NqRUo+Ua2+WABA8DFdQ2BkMM2wSwamHALbHFlhtH
X9Tk56GMf3AEaH8GhIzs2K2y4iErKBq0DgtUWMUbsVP7VGhKvB1uxen5AQqGdiVD6fFt/IOIT9Ba
+rqgk3dysA7UZ10iU3j3f5PXEflhKCuorpE0CjluuNiSCp7oZOXyeXj+RGTnqdB+roCLY5+7zbz1
P9F3uh3fAHjCT0rAeO4sg7drIov3/IirjtQjkZ2mjDUMfmoGjnxDW5axq+tCG4kklHbqmlt2xcm7
InehXLwRejb7RTvgc73u39t30gLzx0L2BBK2xTiEbEMHMm5kfDIW6Svld0irQvNp3bJVd1E19wie
FVH9+eGHr48f5QGyb17T9/h7k22ttRJ7pP/wOzzGJ3ptQlcZRZHVAHmMxJNyaCp/roEA+I2OH9Yb
fTv2BKdr4YANkePVAlKD/+638ATynHObM9DJESQFL90HG+z4jMkFcDSOmZrIgQXn01u2D/AnTdzi
QpfMOd4PaEUO1T4Wst7ol/qNYxrbMlyTll5XBuUfkzGbr9GNQeeryqPO8qrPHgRYWwaMy6pce+LD
uuAO6QXgRTXQIWuYm5m0l6rnM1d9ItT0OfavwAA/2WfpBrfiKh57zUUccMYPXIOJ4l3vXp4L58aQ
rDnwqI0UtZCTQrZPGa7iQzpHRqi89ug4WTwUWt+6eARju3LLb+3NLsl+Ja9BppdNxZMKNFw4J+s9
RMIKD2KKkc097bavnNDnjoq2R1gOjo2NOSkeY1j7FT9jk5j9DCTbnRsMXlD6ZutqGlm0+/gF+nMg
2ImIG6nVKimzc9mgTAboAnxmiihMb3OKg7mGbmo3+aTSnWgioUUvl10l+hdK7ki7TMlaVPLlPwaI
DTmpvLhejjPPgT97sIEuOYz4BuRpPde6A7Pjw0BY/eVunqeHXvvI61kFlQDBed/r4WWoQCvyj7Z/
q/TPPjyn0X4U3gLbHyNJileJfbDiVYpQ97EwRv6kn2u9tL/0bbBlBmIu42JjXZdhASuGPOgdScGh
ftNO+kdzLj7Ac4rGTW8U6qPV6AtEFw/9oSbvlXrPdfZD2hwrqn7PqpYPY1lFdAzMqczH8SFv5+lU
NuN5p7tN5GmRzHuVPIe97F7qMYodvj2BzBPJEVTQhrHkCSlZzHfykq6jp3hSgk4FRVhC9RB4NpI/
8t7IjVHeWd4dD/kJiLkIabEZXBMs3RHj3zQ+ZB6rI4DYMKEPARkKNzbcwZIOTVhQTI4ENXtywaiF
a3Et5ZMpz4VHrAtZt8yEjd7Lf4i9zJW1Hm8CDET6s7YowAi+Jy+0PSo11wVz4MyWKTzU1Ztms+aT
RWXO8tdpLTQ0UrjYG7IBPzIPnJ4rno2Dz81ZMUrS9oOnWz/8gTo6nk1YLERjJEy3zEGt9ZMHko3o
NAXeA/jz8lfr28FCd0f8IgBOiDuy2VeL0bb+uu6yF8tAoiQ5SX5HpZZB3grVFZZLpC7hv+ILfVMM
Prkv3+wPVHv7h2cfEoB0zo87PhSfCQx541GocCjjbFYxqAm1KEMdOYekqrMaJRpiRfr59VUae30n
J60Xjec1mRWxwn/ibwZthm4Hb+AvXKPRGA6rUSdqTWTgODwIAVm8IvfXry7n2GaoWbLvmSuLABaZ
3kjab8/XjHJsIoO74Pxl6/iLqRpf3V2Eq+DEYA6MzxToMNmjSGp00Rbi+a9/p3CmSinvkhPLWIKE
XkZr3qbSLOH7RXCuLpR6aI9PJT3KBNKPQhVSNKGZDOM1lLfv8x07Y/QyQa0cmurKAyDtrh7DD/M3
gnC6QXDWU8cEEkokeZu8x7JaqWnVPYyoCBFBvKWN+0Dwyrg1MAn3Jzz0/7iCzsMvBgHTDFdKQQSU
/FA1ZZR56JdM8nwusiES6ChUAVD54Ba5G04EpXLCtDBXc9PN/TYci5cBAZG26m+wk5SbieLEduNP
ZyRp3cy/q3/QX0BX1jyqVDmppbI3xcQUV7AvQnEj2xe6GtqL8WXPqKU1Q7IpVORx91Vcg5HPH+Ys
K2RKHRm5NfqEC2HLPo5hr2t2fD/LXNZVS22dyWrjbNHWkqbEnxgovFGpd0+pvz7QwDxf7I/wlAUi
3ncAmaqGl9CrrKsiUkxvf0I6txtyaa0538kF6BonZoYP7lsogus3oBfa2A9ri4/RIdwlK51ZyC49
9lOh/oukcUoykZJv3bgbmsvo3XiJGKQ0PYORUPdAN+O/MaZQRY+cfHLjc4MSPWhKncJLFaQTglZ1
AEp22RyuFjxKdf25ljt48IuLYgluEAK9fZRoQy503KwrNArU5UjRzFoQmBhOGHzxzVmb0sFqgRKY
NOe+wyrgZ4LIeSruVzF+rf6Bd3av1StWbw0uM3w4pGERZL330LwepUh0aAoBkGK+t6t4zx44ZTP5
MI/IGamw+8QHb1UgKyLCbKV7dJ1s2TJoBKoFODIgRqlTkJN3oEcCAOokeQjXPHwL/mFTadxBYfyp
LQvaljkPpmieMIOKNaCuJ2Cy5ZjPBW8b9W6jeUANhb7pOnd89bjuOa/IwDvbnyIobr0xJa0lRi/P
W3AuNaFOfi1q6vxUXeI8le1ETjhJ4DoEKNDHVHaAmaZbPUnbxPQhDdJSqOGnC9xvF9JE3oRknvsw
I8dejKDlquXIxoNgUrhGLTmclmaM6bKx/XyCRMB3gO+w5WXRAsNnKw3Nl86GsrrHM71fp3Sq0EPa
nds7yJ42S/G3RWSPu0LrOa79WBqtl7fvRifZ+4lL168uFJN8Q6rA6nzSL17KmESw8UOw25PZ4ack
1fIk7OB/sARBN+3tnbEi9awYPN1Y3psZ60j/bBO2QQGfjteE/U974/573tiNkh/HlFiPX0mq4ckf
iPS8krd/iuwFICiGAM79Z+KWDxmD6Y5EOxZsjuVhHIqS0AZd+j7damroEnk5wQgQnnNT38xNAvzQ
zgvoXPSRcAQ4AhhvpK6jxJ+Wcmr5Q+gnxQz5rU1XERgwuxdVMcDTFSJClM1hmB6K0aK1z129t8eb
jnmD9TZE4GutI+Dih/MePY8PtPUOO6YwHTev3YBuERBTyqfodL3PE9O7FoBtflRCAElSyxL4a5Wg
IL9CsLpcnZjE8aMdqfgcPFxwKC7MqNmMGc7Lz1dw3z3ICVPXscVv53O2j+YBVjIbTWTfz9qH37Il
jxkg4UfRu8Wyi72J5T3yJeE2tdeOpt7yqYkC4gtoJua+mGWmNzYkfC+tHlOVQcb/sktE/6wjM46k
lCVB2ZAtvawo8sivx+I+ccecyI+4cavHvCGCA/kgKbgLZ7KfxLdrsw+HmTG+tBqa/zkbqeZWVAxk
qu/BLgqF/XDtY3gokThduASjORr5+MAfOlDqjkpvluRLcDROE0c7Rdc6nge5O8FstJPdV8x7/Qdh
57XjOHNt4SciQIoUwy2jcg7duiG6W2oGiZKYw9Ofr2YM+MA2bPwYjycpkMWqvddeAQKNo5OSnfgZ
NJrQVbWzNjom5b6VbbmEh83Xm9el0ytA0E7F0VU64SqMfR2mIA9VvaZCfCwVaMbGgp4hrl14onwR
+vv3rU58iWVNW9jafHK+2QNo7KzN5XkR1BgXQVKsV5a0k4tzhRzj7b9RnbOI0/fX8/0Fo7rJvhva
gSG5qoR1QHfiEt7AQrlwvIMFvhjbfLzixinZMVCHaHF3ONZe6/TyvskcOLldP8VZx+RmNXwVO+PE
yd6btnIDtllX29yXF/fNc1WcjC1juMcJqxQsyooZ1wqMm+vqq1/5ofvtLeadwu4MJ7puFk4ew9S0
lvl7ibZmRdLwZvP8UmfdV7cKdzUkROEmYgh6jjCqoLlisuikcPiNaeHWXrxJDyL8onDHn5Hld4zX
VS/aJFPGbQ5cHLdzOPpJARuWxVJblbPRFlhn0y1QgEEKJB3XE7le9H1zHVeWbvnAWwZ3140pWLew
bZ9OPy+O1pQ8p1Pl5GfpShaY83RkmwnUondh+tmR6yBKcKFaecYnwbe+yltT4iK4rO0JbB4fqbp3
37/yAGx3fLh/g/JKc+WafCfnbqPDND6XFfvZH0w7s4d98UFJR7sqcwlErEK6pE5SN9ou+sYrmCrH
LdzQ2XIdFkxJl+xQGRWpL0F6lG2EI9Y2m9aLWvwhDl1HKOD2bVNh/nHfhHYRiFUVvNaz0K5dap6/
YtRltIVnAGN/+1q/l9KntSnP8sr0oBZDoQZwhqANkHVhzTRH/Gmm4bpD6IM+6hhDu7AgO1RBPY2u
1Rckf5s6yG18EdG7re2V4uD6w/j+c9tC7/8s3UXnjDfs5JIvwVu6PNyLDuWw+0nOA18zn7SzMWcn
UD+8Jdzx7Y9L6q6hCML/A1APHbjXVw516hD5nF7SS7TnHq3+O1d19B/ZsmNVU3VzrI0M/d+4w09Z
N5uhOzw/yD5gyQZLZklwy2QMWE33gqQBjHxJEUBfD6t08hlnruLMVpQ42+f9f8RNaf+ROPvPj2P+
S4LlQx1eQ5/zcV5eagYUQ4/Y5agbf3AEYn34ZHee1YzckVlIMP6E2WRH0rPi6uFET7zXgQEzzyMA
HDvOTl4gcK/tUb61KKIvUJV/df2SHq90GNcs9jk+//vlHIvP92/EXwjXpmxolq5Y/5I91+dK1Yyr
R3YoIdj+Wk8xIKJuTTfSd0UkAT0ttNHYb0BnZL7BSaeW6J2x7j4wDAFT1fySFvBBw+YrrEbMUNBQ
Ie1ZZt+0hEVrK2+bu3Rn3ZC1Erk5MBzEWPA6iTLBf3NcKC7Hei87BWfUUzCK//tXHP072xxus6HJ
45FuGSPL+Jc8sFSvH4mSlY/D++PxER/ia/3bfWhbPhG6YTTAkEFLj7YDQg4Wk54+SW/q9b9/BuU/
XmbD0EyTa62o8r/EvLUvSzfC9yiFag8/95DNACDYOH19rv6PO6r+xwfk/72V/i9U7lcoWaFSPA6U
5fTOYkALjT2xcczAqQMgqoGStIM0tAIcXXTbx3fzndygGguC4GgDzgcOyHztW12hYaTJ02Evtef7
mflYzrCr/R8fGKY5V+A/LcN/fmhF5I7+vyDbLFFLSVWk7qAtGdQlO4oZl3ZP4vLI3kssosp/Z+xG
5rbc5gyBddFpQt+saTza4I0Q4L1+Yib2w+LcgyWhvgxGznMTf9Yec2DKp9njw1BxSuxnoENMKH+F
T236pjX0pPekAkB7uTQE9PiObjnaPXhsAJbMU5m5kEgJ3er3IIRAhYZd/nI8eLS49AJzYJuC4+E1
n9eR3amibqpFJwb2OXrdsqfb0Lyc4DXBkK2m65fF/kmB3ELVppUFWZgb+UT5EUR4vXXbyH+ivlNn
0GS36axyJgNjydPYSbVt5CimCylpMaizPr7EultcmFY4KL3AfJCqOcwnd9fXPL61oSPv9Lszq8Er
v5XUTXN7P6fvVoB67RPXk1NxiSOrky1g1mWN8zpA8Rk84ieoE5geu5h3KMxUyYaBkStmltx8Wq0Y
t5eN+jm5Cup36gx7I/RNx4jnNOXMsn9ARRdawWxqyTwZhgkkaLdzNegy3FSLARphKP4DyHYxNibR
CTwp+7qv6Jg6VcynaxItdlACFPylKocZc+eDGkqxvZw/ATQ5zRilMSFXXHdyCZeNZauF9+rWIGnY
XtrgiX2wpUCOU5dcoHK27oMLINUc7kFXT6TEGz2g7jeFu44JcGeXHtdOP3iDMeGere6Jg9CcPrxg
Auy0XD3HlGcMp6lwiu/EcB+EolHDLaIvBHjjPaixyzrsEntdZOCJAcQjuv/0aLBKBiaEvYMTkj4h
Xyf8QlDjaEuen8lHF28GbkGxNg50LwRLK3PaQ5zKaofFOecLnqAPL9IlLfMnHALT7r8fiJI20pTS
tEfHCJ/vM0zsIDmM/M1jdd8kn31lc75ZG+7sDZidcufw+DJmXcCJ8mjcIzTZpzNjhVJZRZIzoRGZ
UNGiRwJR+lamW0boo1Xo1N/gTBJ3Ocd1b17hmXCfCCodZ221i685PMtjV3CZ5g//NYsgYFxgnUvI
/XNB0wndlrUS4XmJjdisXKY0WXeoarLXSwwu7X75mqnnWvE3w1awJILKnoYLIdSvSSFqIaVly/rl
s9Jp4M6Ss4PcasBiZhw1Gyizf6aytALcfmLQB3YyOJ3m0DjNovlIt187/qf9yiJf69z2a8Szu/Lb
pxupgd7QiNm5PQ6DZN6gAiVt6ZMtQ8WuyZoMa57eKCETKiPnxzCmTXeuQ49F1TxR4Y1iX96pnyjV
TF+K51y6+VN3yz1zUMOWV+Fq/FmfhzVxbM/Sm39goQS5KyfS5/BmWhTZ0PweLnvKHb8akakrNOXd
lloPG8oC0nLoD+fUjS7gFwMmi3pHmjuRZ06HsFVjnDYxCkhKtLBEpXbTb/QsBi1hgMwFbcysLAQQ
rsK3DcXwWWzyD1fZoOUxCDKHHQ5BOqAgTcXzD5imbijT5rDpqyVrAYFZM5XcseKzoxWpJ1/6Xbch
7EnewpjXM6+WlzFq7fuEq262bof39H3Xtrt3AmOuK920tWumBzOGB/iAQ2hQF49G4GgNNPhyV0mO
j2JlMG2wpxbBQ1AuH+4dwt5rC6GxidEqCAUCvb3/MrG04p7GGwylTnwjybg+EZNezRnkoAgiEviA
AugYDg5rSePl1Wry2i1bSM8Z5DjVl73nhgEMeC5TGu8VF7aLMJ4N5yP5ZbIgVZzAFDlua6Ex9QEL
M9a1auNE+U7cEZSExVS+u6mPIKP1woOSOpkAniCv1jAOAU4OsMh2ti1rCDI8xrUZtmM6fUYHQxlg
5gN4ZMaohaLu7jSXYnu/MhyncUYbuYx/mVz262EVpS70tts0OSb4mgwuayTc2GM2ISfhFvBEBp3l
J+aig07rDhhKN/79VoRuOM2WEVYcUOKkXQMZkl0/kOtlhLduxkTi3EKmCN0EqRScaNRQRWXbf54n
iQoAXj8m6C+UZc6DWGUQhvW6k922/NKOwmNAeHQpi3JgyD41aPXHZWBlmt2jQCpP0Amj6ifdqNE8
/FV99yIXpwo7gcMdtV0dAKNCRV3D+OnQGiVfbJTST7kCij4Z4wmPPeJGeVquQnXLBKIBamdCqjmV
shljqbHAXO1+Gja1jegZSgVYLyDzCUGKZB57J/vS8ItkGjoDgi9jJ0ZFFLnDWvLvZ+mz/zaeoD1e
FHod0gjjo2eQ/suuzdOYnZjsgGA9aVw7Ssz7d20ccE+ixDjkvfv8UP1X7oD3vQxXXTN7KNghV+Cz
HCHWBFdJt/ngHOhPT4yC2kti2Hz91jO7CVy1wWmu5dPtv/J4GaJrL0WxJe1pjh8T/VcptuZjojmQ
c00onRwTiigvkl14nzQu+rLGDq0VQZuw4KbV+IdLgLEDmpN8W6SXUvBE6yx4WuuimHJZoUAovSvU
ma85G8EKODEVAx8dsRBS9vdylHuyXQmcOXu522ifPeFU9RMIFOf6LG0AZiLXoOJGzC7PkZdLUFrO
f6Z3jfAuaCfxbWi5iWi5cBG+JCecgban6Ix77SUpvBAhC6MDjR1D24WeKx0GZa7vQtBADBP2DLDH
f4o2yFVkvdOsW9M5YJrFTMkJgYVgONgp42b4rsh/lsTbfSprSZx8EAO/aYD1b0F8nISKp27u38Mn
YI+k+Nv0iLz1ekWae2TI8bjQl3NU6UexDKCdQLrxSvY7Bn64dGG8sC2WNb3LGhzo5bPjmavsiSKY
ffCqXgvyDv6Q1x5oaz4kG9g+U2fw5Xosue0/loOkqO4qB+zqfaR8eu2Fm4CX7Kuxi67LBu/hGX1P
fp+XB3yKZWZPWthuyzekw33SL64lQJbL9NLs3QTKqklNVjJQy5hG2MhaD0j9wN2pYJ9J0OewT2bN
tNXmxacGhZepwhzfSqekZP1C+wQCHmOWOmfWCUDx+DDhPrzsngVbIhsMaSdMT9onK2HS00K8gDiv
QdXVUIudIdt35+HMgdqik5VhH5zEI43zw6hmsmgHgNr8YcDfi4ZAzxfNyNGZ4J0ZSVZzw2clc3GS
SQyCMTgs01fhvGpXQeXloTbT3RgY0HliRmrbynaA7fmr1U65KLmyv8owYbB8v5JU8WP06Gil0SxB
RgbdG7KTPeYx8iwQ78Q1lUnUuK92DV8PO8poLj9mj2pSMpxcwJ03gyUjtHhj2f3TY0zMXBw5IPBJ
QLk4UCYC888IeTBBXhBAUfRX4uLKuCo+fNfPVum1p9Nb98de9Vs8Hr30s12NSFqUc5SJ8BqXEEsp
QrTaa8zV23Reva+ve2SvQaK60kwu2Qqd++axA035kh44hiBc4Mp8dGiRTDe6IdtrUeVtoguqSHhU
JsMzVolHo1J8o7v40TcxZq/Oq/ppoePBHwYCWxqDe4DH+Z7knMEB0qzYhaydXHZDt9jdohn9d3Rr
FX8Mdskbjb3HV/F15+QPHiuVUil4TMK9BudxWuWOtLXbYno/PHUbWk/dz0kGWfY/UUAmnYq4xObI
WUJhhThV3xQ4D+lzKcOIpUdkGQtC7GvL4WCsDhxxycupTY9lVI2DFhV2e9BNL2Fi0k3jT9nzMWTS
ThJTpysDFgC/2NXYsRkQbhl2t99AsFS197GfOtc5A8h4Bk121u+boN+H515gqFe6EKYRxJBy3uwz
SiCHnQH2Js+NBlvQELvQisGBsc5GB91wtK1+tCb6kflS9YFCkDYPfNGcqAUFw/qCdLWEgkX/Cukb
Ol54kIRMwGDDGdxBTLHSfmGVzA8n6hkWa0VJZ3iEx8OyJA/E1a+syfLGwGE4hy9f184YloHXCGVp
ayyiW4H0zYaxJ1JK0A9bvtDj6gFHqn4c9vmkIs8k9fSBkmPd1EHrvEJvl7xX9akek7C+bRjcmA7T
jjctC7mfoSfNB4b+7Mg4iUCQFfNMNnRBS7NdsOTRXIC92jnxYRY6iQ/CzFzjzUDTjme1XX5TyIOV
IO5/7On0jcOazR8ftxMTSjolhouq6mmxr7Gr3Vf+eGJKtnFWQhchTrPhYWbC46ePA2svt7Mt0gjD
28mbvgvgR9qmndqB8hWOeFNvtMg39ybIShSK2iHGhZvDvt1KiR8CjudnLtQQusromC/Tt6vjviLU
ArlgTGpEvAPlV65snjrghU+Yp8zqqF2tG4x9eaZu+7XFb8WhW7aHkCYo/oSJZ+XBt8ddo/dFbUkG
T6PP8GNvHHtTUWbCdeNIuJ2j12FUzu7ZTgZKkbbQ9jjBW/h0AmXG1ea+kI7vbtd+Vnx7+K3mAhrt
nQkQyC20iJHXfSOjNTJ7o6CinBdnCdt63WvKFdRTxAXMM0Ss01N0oM7wZfHoax/qg2LIzT7FVGn2
9LwCJ6V5PAHPPiUbRZ6EH5AJYDnt9kBfC3khwWcjQCVbkp+nrFT0BzII2EQGv0fPorvDfamFExls
I+cI/OzsywKO77teQQcR6W4g/dbh3nr57Y46fkQ3dHkQT9B98vCC1+/lZFINREbw45nD6d62u9Cc
1+ZcxTYaRFwX/UDbe4/Fdm3C9WaUHc7uynaM7AUaqJviJzKezy7Pzq+kgIZdTHVwTIGtNbMmTE0f
VSARQEcTAkZdzaQc4TFhvCf9UleL8rFvpQ28KO8Zfaf3Yyxs4d3HBr1MFB1GX00ze39m6Ck4Nwl4
CoMMNuJz2ybOvXNTlK6b1wwuWrsd8JxxquFGP1AvS/hxkYkm2+3HK04LbU2Wj61RehyVwcUdAXjy
mm4SdaZSSl75t9ntOb48+gUn39hYGmz5WD8gXDkbFPCBkHDDgNkikX3Fs/s2shZsGKmvzvV7ADDL
0cnhAblLOZvthK078ejXxm4ZOZoEM505XLQfn9mpE9xezJJlGkgxGgiTethQch5xHmZIlpxbX1Xm
l6b7ZD6UhLBhGC/zKr+jHG6M4qjm5LFJr1q0bRlyW+MbxeEYasdzn6KHa/XQL78Y8xuxRws5sBlo
6jbKV70xf96PI+etX0tpr5kUhw2PndvBOIJ3M5yrUJyPtQXqz9EeyesxsgRGdoU5KYGQWkyayH/S
cTDucaTHCTDbNxTmHxSl6Laf9cdd3d5Nd6DcSEzO5KUSuxEb45B5ITyAypyY4b6ik2lf8wdki9yE
Z1q+nJaxK+VIy0MxeI/Ko/Uq/Wox0EvCGEsGLxzWXX8mtveF0xP/8M4cvVYPGj+Fj/1gHR/hMdlF
iN2dMKi/qXPWid9CW6HH7iEfTGowlt37A+SYvpRRw+IJhQaWUMYD4yBvK6b5ScxfkGwz3oi8RPLq
HXe3qD307qyHEsfYjbSuYpfZ/OUdfr2JxIH42XuQ/TtsVgufxvD12xhT6GnJqZ6pe/nl3b/V6V4Q
9hL/RSj2psTx7DF5btnoeT7yhxviWaV5cv6TneBHpfBi84MWfTyunPCP3IOijx1rZctAOVDSqLSO
3OH3N6fOnZEtPS/GDFjAuWFxiqGtoavEtQHfzW2qOkzIL0ydfA6YbhGepO/8/VU/QBdNrw1GFIoo
/ax+HoffJnS7xClw72vX2Xh7nyOGP4z9e+G8i3XaOFDZuVjExLc9yFd8qC9jhmU0lLHP8ThM+s6h
6x2j+RMt+GuFXQXcxvT4WkE32LO2zllAOWOaLvs8vHJqtXsOGOjBB2E+VDpvtJnxWtY27KryVC+9
59fjOVdn2aGAmkqabTOD2bx+bKTYlZccz/M7o9RPjeE9Taxq36wV46o97GOsTMfQF/WdchVyoFHk
vwmoS3HfJ9t+vFAXGSV1u0gTV4LB/VzVHtq3ChXGvB8mJvjDt0oZLQrXKsKYMpyFdEiuhafj3UVW
qZyTbbqO37MEIb7kjfDrQmv5dIRhn26tzZ+h9DULrjQLVLKjLecXf6ekNY8Bh176ooRpojowTs6c
aKNPCbttdjQXm1J8KEoH8CbHavg9K+5OC60FitZR3AZzQj2aGWw/7EYXK7hfEQUZ2UoKsVnLX4tE
Q9ENe5hDdArmg0cGNGouuPcioGciDQv9Ps/U+Zuir1SXBo3Gs/AyHgfQBaZyK5VjM4kgwRW3vgCU
fg+z/msY0CGHs/4xGes3bUCtAiOAzYibMCB4MqiQX2zVLLp89SZ6Cp6W/vTYRSrN6eO7w7460g4t
xoqD8zIgrsyem6i85uY8dvitkJjieto1vnUGrL3SPuMCFVoerA5q9pFXwcJm5O1G2CenK+nFxgIV
V/hopNU5zmeyOo/H0yr0cZVrQhevDNaDOR2eU2SvL7+9exXM3UbTqKZvDPeig8G4AmQDA4hZTCPI
JFv33o+jRDWZxB8sXr08JeFHGEBNei6gD8eQmVO8Uyz8jTGCBEj5fB3L5aibhqdozrM0kE4XnSJI
YnE8L6TjC3i9SVvPSHcFwo4EXL/9GrJLGpEJAQbOXUwVw4URlIaBEvew7nAJqraxhZPu63vQjrEu
IM9joqPnltBEzoFashso3Sh1G7pa8LXJ+mFjUenLm6qfMgOChF67rUum5gC877C6bRPjA8F6lUMH
GsNAaY4HouWMd49608HXU9G2U7r3AVSn+3ivQrUH4tXBG9v7TzZ7DNds1t9oRKzihWMuWM9UOavq
xGJtuNJ9WeOzCZ0JaviYehu+3kYhwa4B4B6dlKAAMOqciq4czoC+5/QDz03Bolr0jE265uFH8sJp
ikmyXc3g2pvhkt1jbNfKYnToN9mdCCE0PHd4ZoTzsEOnMn/mE+6L0gLGfRJxRN7GiAU+LdhYMCoI
fjK32Y1i9NVROrI4npJTQ9mK168uMKOrma70DX4JtJzo/JoZFMEXxG47Kad6vjX0hoGBzfh7n/N8
Msej7ofTFZhQBSCEJobTfqIS+tV+mlNyLVZNtEYRYeEhrJAUhjhACjK034xJ0CI5XruH6+ha+FTA
IIU7sUuXlN+DBo188UCiMoGHPcL0S4aHes72+kQ4ouprkUgkfzDDWZjVFMHH0Xk7M0GEb6fGV2qD
zk9THKxI+5sne6o/raHpwcI1OQxO+9HURwUZP92XOcvYOqDG3VAAAggTPu6iPuFeOvfE7bxqtDTq
xUBFoG4fxICdcnpBMPoAq4SkmGzyD4wF3lDd4DJb6whJjK+HywyiOBTFwwBjiamJ7Bxo2+HRofZv
MEnB3+O5ig7NaqRNLOM8G9+iepuICjaiJIAbYllz1oJyKX9Kt0W0kywa0bdAcZ33r2WinJgclpBO
15C8N6t0px6Ho+Cuqlixvb6B29I7irNFNPJ6yrLlaNIth6Oq0xGO4PFpMEbmLwRsY3y3av9sLdMs
UAE7ZqjHh8IXZg7locv9uNlpDayZrVJsuiGgQmiXPbqfaRW0RWAwiJj1CPF2BTbRO62atQckhbDO
VPupXg2oC6kT4Uvoqd3UPFcXaJj7tv1om5mV/pZxYL93+uSBR30cpM4Jytj2Wn9DgNPNycu41Ws6
M2b8M2yBiDO3PFoHeV0jj4wvCVMaI+WhgniTwvwt7TtOyhs1O4eVFz6OsrKy5PWjBZRZ6fk6uu/4
ZVtun5ajZw58mBBVrAKDzH2zF3fyJbtm+dr6fe5yBhzk6V0fu4rC8Fe2Ao0KAEYeqo+OuouK8osD
5sNc0Ew4n/EuxR0A1vTLll4bYZqBMecWW5AzTyBMU4hPOKk87ew4anm2BQqE2zSJOBiEYDJzVDA9
ccrgjasv43EE8h/jwlFE/NP8FRgsZ49HEJlK1/IADgRVjqurJLZmlipTNmJaHpTJtEg5hHT6/NcT
dhAy2p+6ntB3K6GTOUiwvcMBMZYdQyZRMBFfLAEMiO/wuaT5czG6jgjxo4G8DtAxDwENnWmtcxj2
5lRTYAeWBCXymKg1+zictbZmgsHOVbZUEC+74CbBoSzwVPBx7cCNpt1Y6ceQYU2B1PtT5CmQaAZr
BbeN8vPtWZ04kYVHrnHEAfUiXHKfk5ywNxH222NPQA39iZwRV2CE4SSFDZnQIo0tt8DlqpjQ0wkb
YQAT6MGxo+B/amHLmuMfOxWGI3DK8WqGrI5pMngNZ6/6K/5KPh3/ij8Rjs8tax+tmLxXAiIrjSDG
aqt1AX2YgTjxAKXeDXF2Hv82X+YHkweVNylx3+1+8atDoUJWobByLv8EkmXTfNHx0sLqeRxQ17A7
PH6FU6vITMPv//Rio8TiIVmMlyKeXPgeM4cKKCapeM4DJwEWECqfXFj/81yDijUz4ZGsEf/dfsLr
/euwnpC7FnJW5O4dE2A6aDxMmP1JXJCEyyfesPht+ChYJfBNrYCpF3bpDyLD428x2BNx2ckUR6XL
6EdY0wqTdvGxX6M/giU8qOGU4Jj9+KKhwVU26CkxYMywJUxDYFQG7QxT0U2JLEjUU5hhJ4d8mk/J
Z+QtkexyFXgRvHioRTFhxkp6Kfxr+X/8rkiLFHbbwlxXGADmICb8JMIOIBHxtEHiX5kf3Ukj1TQn
jXeMUgDWznjaBNokfgT5+iiZLn/tCUyKWBhD0wIe7LU0jmMyW3usOb5yvO7gGBzSr6et/VTPoOmx
/BlFO0y3ljxM27BaDqtk8eZJWfAi8Sri2WUZLOIvOTnWqAhe6+6J5YRtSV5+qKs3KiJNdktIdZQI
ZSDdcXhwY+od3wzBbV1UXEAO1WT3+E3nWghG/zDdeHBgLfde/ZFou5Tc3d5DxTtaA2jCj2LWJyTJ
GGOiT3WN3LZuY9O1ZJI7kDq6zeWJeA2PXdllC6F4wJNHQg0Jhaf0C4pMHKQawcB/Y+m2jD6Aj2Ym
l5lNpGHWWU/bxuFlQDQYgNDevzYpCxvfRtxkyOLEqBxbE2T9H/m0ppENENnrVhBdOYfYGpMmqLRt
fZjJGduv+B5UBdyqcfUFwgyNIV9QBeB5DmXcA6URnuyQ6h8R5Uln7nGCu88aHq8IcWFs90yIo6nR
uOmJx3+Zv1gzrC1SzrZYU+HyPaz6jbF7nnGikJt9bH4+J32y6HFOiGgDdiGBX9JOPwhfyfYDT3as
G6DYBDzASFmfLCa8Kr9x9DE8s94+vgukzTZXrI139d2nTrGQLjZuqW2oryBy0wnWPvNa5ZayhOqp
Ck3sxjw93ssp3r2kA45RSbz8nydIMfDenZ3DKyu3msf9Lsx2u6f6ld1x+pn0TKf0VZd7Vjk3knXq
jxM42JRWLoLgqFtmSBtkO43cqeXXAYfBUzogAG7hPNAfpW67A8noDm+OzHVOAeVQU/qRfYjwWskJ
uSDwvl4SibVQcO4LTz2gJxTKhdXMmiuqXV+iu4GzmDP5inWPdsLLd/RBar4ud7mtn9TF952TCkDz
jl1Iv1QXCo8lUXjKxEJRtvjWcNOqfC3+YDZo5qfY2NGyVMlO66FVhNGSUSCKndHi9aX4j3rWvdaS
erOsY3Vo8M3yXrgnHZntxncOn7Eb2fkN2JuaHAG9Je+4SJyBbR9IJDDCZLy79E/dnBF9fkMhQVAF
EgRAV4yfnuDBsBwQB2DME83SuyNyLIY5IdQTYYOG+RTDi9mdnAHh1x77MSfiJL+BnHNVubivmcEH
aklv0J1u/+Z3ysvDH3XO39gMHfWWr3IV0ejhfUTjLgIX/hg+CmD+fql13hEQiUOxIdOE4LOlsLWv
sL9BNPLGw76aQwrQr8x9P0kQPbwh6ZyLSf+JCOiq9i4txwPPdAvpDt5ewiod1gBhdnNppUm04gyL
52/6epwG8BBkhd0D5BfRDddU3hIbMgDwvykoBMn8sRwTnyO8Cjc7PFauIpNFxLER1wqMjIlYh5+9
MHMvmQLiiPY3Z6b/pNv4Y+6eYO8o8ujEDxay+ONhR9tNlg+uaQ/qbfwP+Ey8WlE6FFuNJ6BTxlJ/
PpGJjZ7gTuDwSBNVkAxSECGBTFP+ZUmMZu0pxgkKX8qzyAgRORZPEsPao0gN0bi0IheiDCh+nhAQ
sDoiOigJ/rjPk+NC6xYYZ+LEmOwyenKxlPLqrbgjdw8jRZycXOucX8pLs282KMKI2kr+JKCIVDIR
jx7OqrV4X5qjPIAzQNwJ/4kUFLEu5q+byDhBNOaKQTt4oHZq8AfVSPawGIpxkvHoPfkrYi39Y6Hx
EfMAmGUKZMvf5BP470/G/xPjLNJxxdUmCY98K5HFofjRbvRL2Bz0CcJbKp7FnMlgswEaW7O8ur11
zsjFAHrLvL+hLe1RrDflu8PtVUStiIwWkaSOYphqTAS8CGc48SYi837kGb6WYBba4RsobDnBpnhv
iyv+95+JsD3tVIE/0f9N9Bx/NvGvRQgDHXjqCI9A8WId90a8gSbuxoRLlXmQP1Z4Lk6lH+HgS4zb
rDqobsSxvi72NdY5L4zpRDgoj6L4LCKWPOGiCM4HIOYbAbs74lMLf8Q/N55E0ZoHD/85EVLj32cK
lI5LchFX9u/DJHLgaT/zgLxAbJUSMCTi5qYkCcZQdzgbBZGH9LdkBUts7IuAlGHC7GPS4uYPQ08Y
popsGoCNv4Rt5ZvP5CHJwdcz9XtiW0TGEZF1BBkoE1w+r4ybBaswEF3xVfZG1C4sStXtsduaqJP7
JQM44lpjM8tXFYmGwuFOIS3nH0v6WAZlUO3jH1iPXGRgmod4Hf4TX9eg0bLvM+BudS5eRiXpTPm+
s3+/WcwZ4NuB7WgXf4hHAdNVv8RkDejEEd9fPnK95/mWJcxjIv5j7YhHhdfmj/mIbF9bMHAdn0i8
brnTbPVjHgtMAvzmMPoTBSTWt1gUjyveas9p/ZsQJcpgasbuLYyFhEuzyPo0g2aBcFZkMBGxB0EH
+puvHphpVeQU/o2sIYwQe8rRrP+9r1jW7Umsq3bF1+YIJ5BG5aOxtg+a4Rbcpce0/e15PyR514SF
EX+KL4l58lYmPUiBUy/uPfM+7nt2Yy+5gXwz4b/gMsGVGE/kpdgk1MUdQz3xQzuJB5xhczQZ+Hoa
a4KA0J3qiiuOCScfnk6fweiwoIdteNM/H236xBfdVcWqFhsOV7hwmsM/AiXFo8+/DWcllnDNYTzi
KVP9+gvCE6uKZaadCm4MTzR8E1igsFQVNGjXv8E+L75c/8v4bvTnwoikH35JTuPwjwTG6kcO3h8i
OVyFk+5GgNgxKgFh8D0KxPUkpocMZBJLseeiTyM0TYSj4DM95QTx1ItGTLDY08ce7X7oi+Q39XL/
U+sjzzniyUBDhJsF1MydyBUlKQfep8Erkd4JxBOMPglS/haGp4ALn3ikTMUxYJC/MzqIBotyCZdL
EApvtJeRk0zAnoiHEbHao4fz9mh+GF4GdJiCV/6rkI4d0WEQdAfk+VMRzRRQPWW0P4Qv1fQ1ZDEx
FDQu71/xj5keiwqetpS0MxXq+UJUaNFUvYz2eHLwWiKPTbQcosfDCIWXrvkw/OrXejvv36RwRbK3
dNEhnP6KdGdFNELaD4I4E4MYTBzQ10oXPkFPhR28hX6Gnzw8N2R09LD/LyV1fUZVsuzVXS/fwmau
KFtqzy6djEpeVv5Mnke8g1VGajXuR1HdMKn5xNYXXv2bD/XuF+/uNPTXkM0x7Vs4TyhtTSREthbd
XjiHWQyb5oXOKf2e9WPKqaWUz57hNmI71FEifErVWcpS784MsabqL7OT2m7U1G9kNzQ3hT4NHysl
Q7ZobQuecCRe7I/bbiQsYKEoUBjr0wxX0W8YJQzH5DcFlU+xR/GEx2lhufnPHf6M5RoxFc0MDw6o
bBLPmLGpj+NoMbrdOy/GobVbjiWh6DNzTJGMb0OblOjTaUlovRsPOUQarw0FaMPCn8Z9hu4omqn9
j6atonYiN9PoFibz4n0edY2jrhTG0vAMW+RQXgfb5+480Xc3fi1dmURQo47HgcGEP/ee+jqt58N4
mpDCxe9/6+0kHRaFtR0bMxwDmQo8MTOSFx062ilcF6ucjsI9tRgRF3O1EyaquSTYdIzaqJj77lCd
G1ZKt4jH68Hyrdc0DRHPb6DdROhS0XJgHzw+d2/iL4IqWsh90FXzV8s4fa+ey//j6byaU4eSIPyL
qAIhhHgFBSREjpcXCmyTEUKIIH79fi12t1z29QUMCudM6OnpoRQ1jQkMHY6PmPw1fVmtSYbuZLu2
qTKO8M04onho79vIYMPM7iI5khz7DWRRHVYAsj45sh92+/1mFolxRXSQhIy1+U4uIxjXE0QB8V4Z
TVX7bhn95QvM13mpMsCunKj0YqvINOq7TbL6uTM0C1A/MVsWZMvfZ0ZvNgdvl5pMckuHl3Wj0ayb
KBYiCHWWOIZdB012L00UDzHVmoNKZSqNyq3HzM6b6O8T5fevFBXcKroZlR8ErcavegsBAWt0J5yA
d+DDMN2b6qriAXrf6S6EfsyU7Ry6fms/pD13/pk+e58zSC4qNvXw5TTCaWUaT28b6nDn4atvN40f
sMFXaTnnmMZVf/5YvFuffFmNKasgYlObxrAHmbgD/D/aeU8kdPzbx4Ex+gsWTHiLuForZ1zmKLuQ
k7evFLmYR0uHoPRAiUGQNqSa6SPwdsCzc6pQMW7NN1IKhGs1+mebiR0cU+e0GswQvIX8KoxWg16e
f2bn8AMxyYbf5iQtc45UmmNSXvSnJ4TNdiXnNI4YDNO1ppDGD+CLpaA0eEEY2rWsEaMcahIgUeF0
1anF0W/OdNS/84v11rLbl385fQQeET3Dx6LjuY343A4R3fWqWaZk68CVy4cLhOPU+XD8RT51TS3E
aNFaB834BsGQNnWociintj6X/mWGJOXrgQeGC38OIHx7CC86b6y6/fcZm0sDDsWy0hxtEGTn1Cfn
Tdx5NcKfc+cmgpBHq7RN0kBEQTQUpbaHDHpt5Ps7ylbWAB5AH97orhmPry1Y4lSP0ChFGt/qwiqn
qW9w2NxWLdp/qr+UWarMs0dwCj0e2g8mNHoc8Hvxb9lFfzP2bksmBboxmU67spnclhZh8605wwF4
RotoStOugPwISflzqRfaxLQBndlQRUsOxRn06dur6XmSz06dF1EkvLMzk7HSf2RAQblFF/vT6Zrk
U5TMfVoVHqN700A5vV+dUzLBi9GMWXdLZnhM5Uj8Jjtna/aPdqvpW0xOgWBEJ8jd3a/nq3HTXIUg
44gXU9X1M/cM2BcdGOdBlQFtNmCPBx4xd0/p8JU60eunNENXyDo6pKAJJIfy3wRLSyP8Jyotbmsk
9thfQK0rdosDCXpTnlHsSgPI7Dt48S8QVNZnoflONz76MCKfQYdsvlmyNyTsXVrRiUCTvVejZg1L
i5FY10nu7DunBVWPPcUpr0aYXW7VXQh6cWvk76a7Xbi7tspUugEnGGJP0nl7uiOGdFVccXGy5gjR
+2cz2JWQv27ta/75itpb8xDCJxtba3tmtpCm2cVuYxwjD+bTFl41HHAFKPIrICwGSVJtblppkym+
oPDDKnsBQNdg19yhKDEXSOONGoybuczhhp3WD7iujAmhOLpMq+4LHYPUr8GzAwSghi57dOjFuNEg
HZSnhHWvEavDT54thgYQNsYTzfxcXnuMSA6l9lr1lqgqUlEk1dwNuo9ZCd2yOxbOYXTaYpVDZ0MB
gFkDUP2k/UHj2Lq0WFZQW6J7/LcBk5eWuD5d57A0IQCgfllDDONKad3fPjpbNFKWRvt8al4YVTMs
2RH4nRpqPu/mc3l9ehemy/au80dnXHLw8a7R2dJ/3Kr9209JjDn+ZpvSJE10UOahomWDA3ZUKije
PcRt29O7S1dL2fR2a0jPj+ZiUaWPzQIiYTg0mHoLE+5VIq5TFQEWaARv5w47sBqlzDDz94ypoZbX
ojlvqDkxq5YNX42JUUStGA+mNdIdK7O2NZl+hWA3ReqYYgu82kN/1391Sv/2b+SPS4PxYz58UNMt
mvJphVqU4WQ8WwA6O+LL2LmMCHj4cA6tserXF7Qq2NTQtQuZ3iGaBMLmTKPw8eTt1CV2M9BMbr0p
ijmUcIfogV2JJQN7gPo6uBX4kndrNTaN0j9MQCcd01ZA0tWG4gly4Uq9nFaKIUm3x6SEy5QwAxYG
EhYgGlmFWi8ERNhMiG0zsIqJEOh7Pl0QZbIVekfoH8bChrQErWEltm8oWFPjmZSjy+Bf2UM1hS39
Rk1qSQXt5CMsb2d9ZfeQcToQJEq9JzngEx7+KY6sXyqbfCol9+aIEaagX6X+gZoMqUwOcdl9HqKP
3b1SZ6Y1d1EfJ7wS0c765laCsMLKOntlNslh9NqeZjCXq7/xDm1n1LQm58zpzNL6NGn8fhj1WG0t
SwxpcZ+LYZ0e/mFWogY0/tzoKsXmP6/o+0PsMMI6WlWkGekPqqvWIn53ks/AtjAbsC+zdSYctIep
vs1KC2R+96d+F+4Pi8FyX+lPGXGKNxwbmG87hjDk4FAipICR0Dtz9eNq0443gCuPIegEyfILdjPK
RHuxKIGdGs4FpQDn82nX87ZZ/WOMpj2u15ovDzE2+DPRnSlJ9z4xYD8x/T7soib015c5MBkqYLVt
oxXmfUrmJjPfdmvKFu7x3DUPvQ9tAWhQoBrxe5wNGozqQFShW7eIPBFoRAouSu5hbZxGKSxv98or
uQygP2kJ9v4JSVqjhYTGkxEuu8R7IidwAH8BfySWAelnSHOOIK/VoRuOGYJTw0TpmA6s0qNr1Lo7
sIfO/bgw9spcOZBhTO9hdvIomiJKVMGlrzopvMCBjR6g9yl7Kwb8XO/R7hT2aUGwNjDqTHpvkQ9a
HpE9pIxN9O/s5rUqa4Eeuzis/MJ/kWs7tG51eOmIoYMg7pENJhDsM4Mia0zgGCA1Mtw1NzsmrHX3
Y0gl5jtEOfk0vfqXv9FpaP75C0Q1augiwjJtP8ag+kgmwM1kqx1ML3Xoa6QCTWvltsKiAz34eV76
+2sTymCFNBtCXBNBjN08unQqXCNcQz0yjt0b7RkvGuoukkuixQOXPKujeUYIR9EDUIt6EuJbrxk2
YH3oST/KRBEI7gO6iOvrLKbWYnWe7041oooBs6far6EiDxpCeKW5CSdEQnCw3okJMOvn7B5dQVYh
/p5D9jIVNDvt2osqkjmI2j792sXJ3s7pNzu7J+fXQonUz/xTlVRvbrZ3l/6bEuwVAUQq42FM1Hnx
PpeZXW66w390ihJGXRkn+ObcnIxWbP9G/g+23UKNqTS5z4+7sFSjoTaOPkzciSqXNWPLBka1/2bO
M1S+qouOGWAHiWcPPlppbBd6tK8tKfqqT3xZNxxE7mhQ4V5gq7zL1JpoJOjqh1xoi7gVl2e46g+u
UfigEFXHcbfsfZOGdgg2UdyeUEd2menjWw+6Oh3og4tKtOyU7l1oOTTWpCa4vL+qYD5Gx0HHJAJ8
rF8XGLit2ywJEAlfoacF88LxyXRKi/Qn9z8DVMJyKrrNPSKrzw/kOTzvuDfDMqzq48aNaUkblrVD
pFEelLcESpxDlfsGx4gxLqjvIHd+asf/6KHqXEcftLQAD15uA2YhYUilA92NWgnTEtDrJq1C0GbP
6GJ7aAxTBpfRQOqseuTBuBgcprHJYHoevfKE1phL68xtQTCrRWCdDQ18QiMc1qHkhidoEeERiZx2
/AhWf7sniiTJ+D6rQ3+nV7iKxHkLmgenhWJO+umQLD86VKTLDQcO3847ltpjlFKOXWQeYKyjkCOx
lw8ZddOiQcLfZc1fWh1gwuYjfoc6QB80gBgkg8kZLtopQ+sgriPxQGL0piGrRambtpBpLGmO9oUx
g8S6qRWtrm4tiBuvoDqo1F0Egmv/knp0xZn5L1qT9s33TwVvzdyJl4MY9mzXq1z7H7WDHoMnGwKQ
AoDj7cEovUdxxNSbO31B9pq+2MMn2N+RfyaI53+0C90qYXKY8iK0oGfXbY2SFZK7pldj5k0LjZ/K
w43jFs35jI1qmUYApfLIbDmXT6jBEuRq7iNYfkxb7CAHkOU9TC1DMCkeo5pBYfvRfjF0hql2tYU6
ZXPpo1Wb/UdliLIVts+g+mI5Zo4GOKMUjGWyMPx45y6qt6CPGFNIj8k6+8B+ubThrd/ffbvqj5fP
WuuyOcwf9CuWahGtuqu/+xsSR4t0oUMbwPiVolfECmycvBdSqjQnB1o16Drlnfsc7aRSYNNcityr
g+XAfpAQEUqB2ba4SaV/O29b7iCsU+4g/9I2nk1qhz/EGvUhfXvrfMywTrpU0RZmBivcZ09TE9lw
ZOKMKdQ0PJbseSGEUhxr/7AmLCTDQI92diLaZ069RR+QW6c8ONxXR5Z/1aQsY3qdWiUJKWd5a84c
HqCmfED6BM8PWJGWGOSh/FW3Qfoi3pzZLI2OmxHIG/XY26p/C17EzSQQEupAh2129xrTxvqKwl49
OiOyx0rFVA5oRkw/owpSy6jVNKmhIGNTGzR6TYUmEKEr+ITJbRecnc8mGTxQcEmQxow+zhHPbFo+
HMNZ5d7tfIIbGQhSdAvrGJaeYxxV5eShcHSM+mUfIuvBoQ2cq/JGq7xDqHvYrBqQlZsf1J9zLNHP
qUejIMUeNXtepxlesEtY5lXg3OR/sEfOq5+Yg+YEUSfwD2eHD8RNYLhs/wa91mDsQBOzQq/+a9ds
THZ3NlUb5aIt22V77Nq2d5w+OkkXGa3HykFr0EA32kcT1OpdSXjm/EGeuKij0Ma391DH6bGdq327
EhoXJLtmS8QP+GwmpyDj1TeQZcZ8rbgRNGLj9WaXGesMvbrkjljAddWynrNbHNw279WWFlo+B4lB
a8QCqw5W7rl7m68g9zr7P6RI53uzR6j+IHR/Pl0S+dsGH4H4E39HJNHZMRgAwqnkkdAWJtm5J07O
QNvLGJOS/d145o+yddZs015M4DQ87KJxUnM04TZhiCwCNwwD8ffujYvSenUsZhZkA+KUq9FuIFcZ
tz6DM3E8/VogLLiU0/CU/zzmNgRE2+PIMDAbxO2BbDfxM+D23U4LjYxcrfMUyQPYNCjouavUW9nO
5rjvGS3vTesVDzuWfyB76dYI2jnMCkDPSWP03pSNmK8c1iBjMq0GO9rLqeRuWB8s0MVrqN4eeL0p
4L7lHjZcFPj1ZBRIGNEhyDU4uzQOtkympFfhYCA3BYslXu8GYs/cmYnAQRazelH+YQam5d7RjEdG
lkmY1zbvxmC90b4LlrTvMq3l7Gv2J5edny8RtTWjk1yq8fZZIwzmhCpMWyKPMQ009l8dyUuliLWe
3ecUAQHHcOjjWJcRNipBVLHg8vDPhfnqldD6gapH8geNBSrNG8hazBVNq6qBbTOp2aGWiTVnREXW
FgiuUqVeQhNWCCbJGxlQHND87amhMP5DZwTZxWKgqbol47+YQwSiXDLFlxHCL8KQnDHHPIdWE+T5
ZeKXN9lU04n1/3Sa+qlvzmFwapyyw8DeYiI1t8lwzi6Kb1xZqO90nzOSvsKsKjQ2vepMPEJxWJIR
wpAItDAVW0+iLh3qJZYHR3Bm8QeIIf/G7ruLxpJ37yfDs4tMEeHSDTDrzF+hJjY12hmwjm8yYcGM
IEbRRutAcaIYx1s8Jrt/6RqiGp1z71kjNL19zJW9DziEtdm+cbga4MymOEvQ1gc892P38E8wF0bT
u5J88TkoeXoGHMQlA5To+5zr9JlsvDTmcSH2xu+Yde6m3oJmd42EbcPGRwMPqU5d0jMTIflnx7xm
moXV6Eqo4cV/GcJffxrbXIbSyXsCxGnYtDHP3s2Yicuo9575VNo+me9tzjWewOjYmyNg6A7KXv6B
F26dprfsTYGFjMF/nWnxpBee0a9x19wkTJ8mSA2zbswccN0kYlKPfWxw185Mk971Vz0IG21UPBu/
2KyAHcRAXJTLm3U0ppi2wRq2mCALgPn+R/bPvtIc19W6OiEr8RrtfGS5BgPsUu/K4NbnP2DEIPXe
fXpi60QxTIll4hYdPu3zArd1RuzAQPFqZEGlpQmQnUmEQZm/7n5GiSTE4el9qNGrOnJdiC1298rM
sV9RVXkPHzDlDtTKKF8x9DKJEJehnOffthWqT42+ESYMzUsjk0ITkt1jPolPo2UbgYXUKyPmlXo3
JpP4ORogDebj7f3dJoeryzDQuYbesqcxn9w7BK83dQaFwcP8sxl4fOSa3NEXe/8zIZKwTCwalN7/
6r9cjxtKGbrfGo8bM8KY0QzVCYT0co/et3byY35QtEo90QH50H2EdVuXOrl/ax8YbYtWiN7vumGg
Qaf+ayFyzwecicUZmXuYH6MjE56TH9quNb/ZRhHCUWDwge6HomvrzqxijuJfJVjRJkTWyBmq2MZY
ZrrwVNLMvH1gdy/bw4zuP6Kr94/hq1jHtctDmlnQEskR+twHqyXXa1gGQ6IZhWKdsTxtr1sNw91R
2dxPKIkaai83wVgo2YYV57XM/9Dzg5Y+qFE8vvuvUSVSCbHqkdpMkuDSo688Am44c3eYn9Gnzb4K
4M29owQKkYIvKjwMyaxA9LP7pa4mutf9svehtzZ8b0nN6S3tokQubiLctE94ivKfYiYcfzB+hli9
CPofZcDyL7zy3xRCBaW0DhSPDvzY3h5ySdKEbTlIOhmqgpFNDsOkOZgssC868A0Yp/at05N8Byp8
xmYLBI7q6nmwoySPXgd10APl2P0gDY4DWvJh4E8A7Gk7t4H43k7Fo57MED7/spb23Km3n8SRSe1e
VVK6hSf7wWqY7p0jOhKiXACj0gyxa8cD1fyfgYrnb2onVHvROOcCQv8ovgETI01SRf6n0TSGrIaA
bVNq15DVrI9rjIZCTI3ySL0P0skL0WpZWyFV7xl4+4CydoCKD8OMUYQ+zVSgps1kSCMSAzQgaNRI
b87Ninddx9wqa7trJ0EWmEyZpA0n2g+EQyaRzZDaPNxHhDGYBZTWtJ20rc4RoOgMnkRQiXYNuCNV
BzYv5eb4n2gPZUrKWYQKA5LkaF5cC59ZjVsPNBLZNOyQO6aK5F3TlTNU+FmuOWOUjbA0PgZ3SGgc
vmYva0AajFw0KdsxF+DIg5UxhZPdViHhEaVQtnR9nAPl8mquz5kXmwgtXeoMwP1+UWZkub9Y6I0x
T0jTmbkwiDrRzO6bS/KGfVQbI5ETmcv6uNSuBJX+q5BdWvCS74ciC8RBwP6SBG3vs+BAeL+Ewn+C
5Gyjn8ApKPETTFl7xvZt7lw53PV0Ag801JkvAppO6bFtIZq762m/5WG9r5ZIhkugMshfsiOBrKNi
nhuTz0T/kFGnSkkC7FndsyLifUBM/BlrcLbVJQmIQMHbqKh2yyHkbZEbtAXR6YZx8GknZLXQenbQ
MGCshBfXZlkmgYkFWB//ZZMzxX1oc4sDmzh2RPhYEULYQQJp0JpYvzsq6Whzs7NQf2kfiXipilQd
RiHDEIGTQUmjurnBdRFTSawNEY+gOEBjE8OpgmUou6kYNTL5r9BcMn40lAWUwdv7hKglZsjb7p2Z
9rgTPKkMWdnfB2X/sjV8KQIq8ZHyoMzwqkeupbhEI9cfnQetLb+vOh7qxnhshnrjmSo4QWaSB7qO
gOcNBCH5dNpyEtyDfGTG+xtLxYSCn28dLKpsPFpYyO8zHb0UILGJ06ZaXIHpqogFgQ2vQtSDVh4B
VI67JxAf0AK1ayY/z58X7ar4MzYMs6ZaiFhz67VgrDCfMbiVuaF9Y/tWQx1LY0vSQf3IPf6q04lZ
fXTfPdZQVuBI4LSQv0GHUl6qOin9NggR0qXhvCZYRlcR4nl0DxqgxHmk+Mn0LuQ0hEaEjYNTP6ND
C3Hk9slDY1Oxu8JLX+GO4SC7SwhYC0s+TWBXmMkgGW+X6Mi3FwS7QWNIyhWKyA07fGguzr24B42V
mM0iMlEApriBGBovw72LdMMkgqKfdNfgVL/P6O7aXbY106RV4dQwdVYtkGtXsXiOmsr3HjzC0xZH
xKa2pzgdLMERf1Vq74Nz9GDHZl78Ix/2CL8rQrdXFqjMTdb7oOMaJGBIq+nVrQS1yfPfAUFMDoy4
I0ElwuUCEn4wNGedjx6hjpNVwjpRWKJYhciFMKXBK3iUs5L/lMNmJRE16DX3DnXRw+aNtNjRf3So
mjpcVYoTyA2Q1BPAQ0zgKl+43mQW/lHfLoHpvU9LG2ExS4cxJu77/ArSLlke6r4Qd2Bd9UrUN2k3
9j9t6n670WlmDrlGe8CL1VSGG8MHFsrKpWDuf5lMmEIZmAe6G0kEDMbVxRDxWMzK2Qf0BGFRdR3L
XKc8zIcYxsZPOqG1jdJ2iqJvzqUhBvWJ7ST9HFmuDLqVKzywpwLE7vRJcMUXgJzefYsgSU+3yPQB
y3lz6cLQBfVDA3b4rBB2lDqpd9qSap2pAG21fhVQ5CE2/Ygt3genLWuFJW1wSNX+OZIh04teYZVI
8XsjT3PSKaunPOlItrT3AYDgwemQZQUrDA/gfHwFUMdo7zPQ60aXjLYqcBeR98Dgz13OqfFb5uzZ
fXNjWPYP28xDXLoNAO89CAXv0irXr7W+rlwCFSyHTSX1IbiDrigMFefQTgkFDgjA0wWNpQwRy2G9
lTosJyRZWX5a94qzEjRspNaNZHPxCLg7qJEWqVaYxq6fNjJfDXTxFKN/19U+UizKapzeQy31ys+u
x6Bxqry7+0B9KE/IunRMehpLSkxMXmAWNvyuXtizJ06myHm1djKuRGW3XE89zPmBMEVUPP28DWWd
YR1if2+QfoGz3ccfNMa/Iz2P+AGkShtzEfNESaX1vErhSJQ/fg7FFD659Hx64laKu1fzIMwxfMja
ijzXQGaJcucHMhIRQxq81k+TeOa1pvk1kNmhWe05faLy5KZvda5pczBRwDcwIjlyozUUaStuOiKz
G9RaT0wq+tI8qgz47dIwJUuMXwCgJBg/kyCl/nNE/cO1vNil9eE9bTAykMzsSipqzkmgsIOkTiQz
zNLi0erU8k7/qhg+w1FK95jcg0eQDFHtZdFofWG2ZQuqE8obRA2NG+qOt+2pgntIiDOs4X4C7Ahu
fV+LIrf/tyMOzJg7j1vm60XUxK4zfWSjfuxuzIiBYuOxYo9B9ecMJQ7HY0hoXMtMLMKEpZYFCVGf
IuAEyqxIeajBcHkPPUUZCoDQYBJTTphnzK7PyGjKW4NJspSY5dq1z1PvxXlcMPnvrulRUic/Utxs
gGN88AcmV+noKjnPN0rh98u8jQJQj+tOZi1HVqMriqRbCbBeJrslIMICFF7qXj3Gj19aJbrP3j1A
QoOWCGqNjMZxkhEDO/CGQLrMgvzMTr+739VPzadcVv6p0kakCL5OUxBd7lsa/nFTs9VC0IMODzYb
0YTSuRIHjjwBn3noc3tB1k+/lx0wwsXLphfPwKAq2+ew/pScY6KD+i8UGrb5rfNmmJ2PilydcXgK
IYCxCU6r/E/pq1KxGw3BzJJoONVf+XU9XPKYi8DOBePFJByZsDF6/wMuOmygR7Afrx29GREA+/b5
T77g2qnx11hIuq+AlerYOvQXKP9RwkT7xHL5ay0lWSIUo5Q168OGNzCmW4dyxhTaEZZBB3RF9J+j
6PLpT2Bm5D5JPbNinqUSxXpU/d3Ni4NDJxpmCIjiVB9RmyhvNFfRak0UzUBWAfalNiRLVMEKJ2h1
raW1xIIn9O2T3bKGnqw/lHtZKfKTRUy8Z3nBpCBLodGd/IIMzjNhxsp7JNF9S0II4YeVeifpKyOU
jVu2h8oUYna4AkjNlIaBQRwILz9gvjr0y/s/mJi7gNydtApSo2LF60I8a2ZceRlt9Y1a25jWGQ4A
8UxW5dMmLwOWEqoFjF6AP/QpurfxFwh7jLVIX7wXg3f4OkAWvcLqNPlEutwUiNL62042CkdROABm
IMikwHOA460DhFsKeznv5j2RZjO2UIwnTSOisSIl+5p9wQRiefMswDcOQ5GAAhA5T+fmJgtFIrqe
clAPzHQZkAgsR3gQs2OY4lfsI1AuD1YlAZIeOROhvorsiLSCFNnApSDBCvmdeX9wcauOjCksHxaj
HIjwkQIqAu6vsXa0SLXwtA6Y4LzRKiY6ZdneOnzzGNJoRZTblodhMRbIhkJleym3RzJA+KR0iWRH
DpO4S2blHH2/bPyuUrcyP+WZ8WSkUIrWAEMIteWv8ffYuxRTUyQ+4aFnkQWn5MTKi9NACT6sGT4d
0ILDRw+DK0eQ8uVXx0GFc2x0xB0/4mm+xHmElmAaJ8rHMK6GLzlwxXUoTYCpPghWE66voOajhs0Q
WIEot76GSSHWEdRN3oEWV62aqyO7JdYK5gIEUjCXbBiIJQNshcDVC0BHYK0usyI5yyXP2M2VVRh+
urgWudM3c+L2L3TpdLHKxJxE8Fwk4g9dvzxMF9/gnkUD714ka0J2kp0PE1FXwSqgE4SuF6Z6F/0S
VeIHCD/k7kaIzbb9FemYMaObgYQYZuMeLS3O+1wkswqPP2xELp+sfSpQS5tOBH/5h6pX+onZuIrt
7tjEd9fmOjz6Qq3ZNLQD6uvjXn8RwwexVtcZHpTBOnBIeAZLzq0lZuLKW6w7KGRcTaBMLhpekSZD
NUWiYwbMLJRYbaDXCJpGQIcnzoLSPxu1tlU/Y91/AbSI2A89i2BBfQXQqTHr+hyGGpEa4G02RMjg
hCDIAkX1VQLsFuAtCByZeVqjSxygvAgHLjtAIyTAu3+kBZapRIHJWFn5i68r+56Iwc1XkCCc99V/
jq7c98bfk9xG+PM5FP6cEWgXG5JNmbUKBJqzZIkwwZAPY2Iq8bgiBaHT39+EiV5549jVdbXbOizm
YvAtDFq/N2jitrxzO58ogYJC4tGi/qerr4Wn91bEoSuat8/LgohZOFSA3S7ff4C+AcUjSpZAfMeu
UeGOrHr3Tn1AJutWUDfwbf6r5/fdE0AgOce/Btxfthb4Ir/VqBjkTB5Q6qXZBGfpAZD34mVwjQip
UQw7bb4lw+tm3913H2271yBxIdIBkjx2EUUe3cmf912gSh5V6t2IUCHiNdp9ejNtZSLvLt71H6mz
L7tTfP3XBvFaDk2P4/XkZGWwZJjkJ3mhvllqJTYPeZ/3pnNIgeYNgEBNMWpwSfA1q6GyQZKSb0po
4LgIkMl3ZM4wXpifKrwE5URvMIvL36ezCtSRUqGBQn0uWnvC7W6KZvkINTgBXGBfFeUqLIaottSr
0c3o62/kvOS+mCTL69Sjk/WFuWWMWn/5tErwZdEKd2nX2veh2pxefk7nkgmYZc70SuwZCYJ6sxT8
6Xm9Pidyo7+G19VpqFAzRr1oyIDFQj8TWOLs28mhcFFfADIj9fHoHeqIAeIP8I3F+1M0Ic7GTQ5f
9OjhKtpVKKJ6ypxVHPVsqNNMsPcKcwJoGNUXz0iPWSEoYaDfBero+f0g5v90h/X2A5OWIsRscH2Q
r0DIC4SNCOAcKR5QmgT6izfIcHHKzjJPfoEvfmIwsJxMrGAfUxFkebPHsL1o+xGwgwoQZlbZUto+
2nfF/mM7GYTgMuAYbT1GTeXJdwxmwoYhsNOO1V9pM2rzmLy+jAMQUnFcyhEkf6qJXNjrFJAoCukT
b3RhN/xa3gxl4p5rRaHIZLrYGY6NwksjgIX1XcYr9pLK5qxPXKngfp23NXywwGRK633wNLJa/f71
js8CblIcoG+BDUIDiAMRbuOtFEAWlT/K89/d8mJ4GpPEKO5h7cCKEDst/E/HnCt8VjLynMrQHEhC
jm2V9DRlISMd4QpxxXSdhCEUJhMsC33RLvaBfaU8kfbQdhZcQvWv0LS4+fatXWj81I5SU5mae7Kg
7O7/aUVUYSCjfoy8I0lKmTRWKa060SrzO0GXOtJI6IpuIPXjCXjSoCzSN9I5C/QSLwTE7KNkVST4
St+/q0HZOYOLuI6Knb/o2oFyie3KuJQYrIxhV0hicRikouQyinr2LbbYe0yexAZRGyPddqzk7FdH
jTIIsS9LtQImDp04CR7kWDhKTkDJKxts+t7IAFiEk+zgYvcPH0P2G3tOO/c6pGuKLaKQEukZbfpv
ryP9i/C0Ner+stQ7XP4ICPn+9v3RsVoEiWoqLfRwmFAGu9OxJgyzZRgX7AW8uDpIk82l6BUksuRP
IX9ndCmqD/FDm5ysitradG25slA0Ob/GApUZjIEur/asjQtXrKSYCaKSb/snUGF9m+GDjC4Pn6xL
BR2HWYGleBbIqHalSiQyGGqX/cbcalnVGaiBlXqvobYhPC9SBUzQrPJd9+/ReV1mayRrZYIXJAQk
7KB/9Yp4rdo2ZRQqLXQ6VZrM0wr1FkhG8M00zehG8FD2ck1gqIr89eIN9AH6adOezjSb1ssrLanM
UH0uVBKi4o0Qp8iY28NsDgp1paKcozYoyTyoSarmf6jTIMxAhRpFD64/EXuHFU3TqwDii48yqJri
qFxTuEG7gUieBmNOmb5ddXMp5yj/s+jkQiCDaveOz0n4TTnIdUH9p33nxKT0oM89EEkgRuEzT7c4
gka31GVmfGgxnUaNXi+CHbOP6swl2gWo7HgPtGndLKS4GCnfUB+xVo7AE+jkNABwk736XECJXIGa
9Ez6S+mfg+ks+5oEhx7lFWJsJQx7cC27W+uXiNEbJGoKcxVyEmTSHVciPcg8MAfdfmGgSj3+F4VS
Elha03RBerqUEVGxHDMJWoISPKkylVg2YhkDboWvoglSOztH5bpwC7zxd4OW2I+o/sqlKmn8Ippy
3vrOR1iXIh4W2C7I+hWq4pcuZPm1ImUlsY9rBgD+fCuARVxqIw+nJ7Vk4R8J6K71n6xYwdyE9DMF
z2ZRXoRWpDeiD4I3OuPwVYXU2yvDBOyS7PSHLEKrvfF/uF+fRV2KFtyE315b5R0qqwjyIL9dch1D
/dU3a9VPQlqy19e2wh6rEgBw19gxIj9QuyBjVHd3jXtrTFgjyKloRdKvFybscASapCUwBHAjG9bn
yH8qP1ba/E2l8Q5coQ70IU5SFaTMe9MfGtNHipiyXkj8LvSaLJtTEXh6BkhRUpL42TSXS8PNnTyl
IwRK3Ao5VV1+3QzlPorIRPvi/xHxWfFbjdnDFnlnzvVSLlJlkIQORFC7XDIUFqCBKsV2gYy3NqAI
CMT8Dr7NQCvuuABw0n5dd/0VckJdUVK+ZIO9FJ7yNrOay7AZRPKQu8btFl9CXoS9HEOhaslQLhtn
9kd8C9iNwAcqVfyB/Bb0lr8z9IdYb95Z9QR/gHJMVr48E62rhFoFoti9sXMUeFEZZAdBGeqVfjJa
ZmQhV1tsHf13REbfrl9ZdaVXChrvvrpj6Qr+7x/Lh6n3WJUm5fmyxGxTTPWpa+EqTb6lCHDAyMjE
PDfoC/MCvUGRgOM+KNdq7cjLCkGhcEakUIOzo4i2NoF8ScCt7EXo8oPAW1wAOf47XprS0K+CZmgR
dWL0zz+KCAwdKNJ2heyCoHSpvxHNBU+vtLW2/uD1DRKLj1slglHK9F6vqLmc3U9XcRGpBDkt031d
xU36CZDArVA8pO8D8RHkQ/Lb5O/FzeKWkVkBqQJ+ZtNye08GpBgKXUrgTxkP0WQYxObfxzIkisUK
Qg4garlIhxSFfIHYbyynY6K21ZaYrCIupUF6/uqY0bFNutPKGOymGliV99i3X4EBmYaGnBFkud/7
gBiviAaFC76CD3o1dya+1UMIOXoH4p1sKhA4BW1k7eWgklppOtDan9EmlQOdVc+H0F6dtMFpHkOR
VeqYhSpR9fP3NTrVW/chQw9YRzSOc1cVgus768sZI7oIjD/WcisibMf+U4QvjFWuWRV+OWv97zHS
I/afOscvBXIu963niWHotlMaLzGBKr8h7hEwEsIRWlt0fQ8UxzP4dULgPjgQ7+uAqryvQfTFIBDe
WQeJo8B5CIuvz/Wb0iH9T+v5NizhVBQa1Tk35fp0WWN+yP4xRfp81QIU5eg4xXoR8KKwzPApHiwF
xYMtky/RR8eGA5pRV9p9LYsp+727ob9p+ppBJEuA0KgsUCiHRTkISwQFzlGuWyPdVsKNDiCLU8JQ
uSP2m/wO/KuxlrCWExgMlk03UTmkbJCORWZfGLewQ1lFORPKH3TVTTF5mD19pRi7atDQDPYixi3A
L/aTjJN+154hM8BPE6D8KDZRm/QDX10GjFAoU/YkriRtpEuw7ylqqUDZE3ihAEc/Vz8NVq3WLOBc
sRdS39wI56ZC18m08thZpt189UUZE5QtdheaP2x2pQw1mtZlpc9Ch/C0HwJfa/o9ia/llamQjW78
3lV8nmMmyPC/0FNK/QFr37oDaZCqEPa8CSoSApaKn7jS8kK0SpGm6RhFLKMzVLRypy284t8cCUJV
CeXK3o23MLgt+olI0T2IR0Ijrmy3q/fpakNdHIEfV/aLTIfuihIPJVH6lskgXQNUvY9lTHT3Uh8O
u26lIj3dYtWCdfsFX35cATygsj85eZ0+DKrgmvkREa6At1VZB3CONxHUIWAupbEhHWatseIT1Ryg
922FJun7HsjYmJ5uGK3qh+Aa5Swsw8uwhKIiShZLf1ZxS6FZIMG6aw/mOCiXlOXbh2Vsm0oXolEe
aEnriFhZ5HlfNAnCGs/o5wMEGGqJsI0SkL0WHGwu7iTrE7ZDeaYQnGm94kUoEpenzyJ6RvH8yp+L
rYeJ0RaT1MH/fruvn2B+yq0F3gk6jmFnAdVRnWF2bo8RZzzA06mSGrwVyPNMMKFN4Ua7WOizcGeT
HXKm0LefEPjTCQsph2fEF/mGOOoOvLjq3SrCY8JkBccE/x2h3cjTEBvLp0m5Rl+mI26niikA5VN4
VCPB4Apba0wjkF+8/B1CQln+SvIHCoQUJGsdGmPx6nYBAv3BitD6CVaCreJKJdGpgApoJuF3i2BL
IZjcdJkEhlCXGIi4DoBHe55oFcCy1C/1D72Uv/yes8rFSHLiVmWlVH8ADiK/1EXnKgEiM+6Fs/9e
TMBlhXdEUbpaqosrK5RuhXz+kQrmsfD8suBy3dJoUaimqEtkP5m5p2gdeoD5DAophfeL7cQ78jCf
WxQxVDuT3RM5RimZ1D9A4jkLBQI6Tq2a8lIBQdlXbK5I1+Qcy+F9qzhMMeDNTRc8w+8xNkLeXzw9
oQP6An1TMMFfwfEo0FthS6i/cGdp6tpkgMQr7+bkaHez62XjoDu6ilHvQKs7H0VS5uZsrImiGHQx
ggvxDRHO/OZX4NEYBY9GKUdMyiHwgnLjk6xCaYQMsQ4YepOiPtlmwfzfUJa4O5CaU50PuheJkiyT
PhotjDsKSDoO6jkemhisrH8q5iCbKNNFva4t1Y1dkLoPBqhQwkMwL8pCiXHoaVZVO+bM1B2gt1Ju
quf0dlp7Uib8+K+fMsCuMjslst90XRjdzT+QqMPCmypAk68rfCM7SRJW33BRd2qFYov2kEodisNx
KVhTF/SzxMnDI+mRfuNHxUyick4PzFSwX4XCN1OqXKQuuRWoxuCk5aj1xcCOIs+WINKBmv+3wqHa
mJA1/c9icM4Xc8vI9VIqI89At/NSYASqZAoAr2HsNdhECTlql/guZRr6t8hHCwmQxK0t9bjUSwrG
NhvTDuBTsbwh/xLHCDbU0sbScC9V+9N9/bJZIaPpFtsNHmtQzVBFgvtNb/C2xGRUOL968T+mkuJo
D3qxUkCKUCAKcmVa3MZSRAiZRNFlGm2hXCVSlgLbcSu/ioV1YbUZhANW+irPkHeRpDA8Cb+tJEXv
JRYDtaVi1SmXFCgsx6h303HDi1hYU5XMbChpQti+WJuyQzgEbF6lTaqyi4L1RRlV/KpB8qpNOGIS
JD1O3ZXKaMBccoHPKod9m2GsO6wQ7VOdnIpcOlxrCWTGNZK9ybE8Om0RfpQAd2zosToNqmkqyQpJ
V5CNQiNwgGoe9LcUu0Ie++MjuNGV6ksZiql0Wh5YS6zmj0AHrWdEKJ1y4cK/UISKn9rM3x2l7fws
br7wBd30OnqPeo6mSRy8FsvXye/bGUNyFWI/Cw8tIhEYPw0EXyBTmDy0GEGP1YD6smKugoOtmvOt
o+RPJ6V7opRyNz9sri6cHPAErsNqqr2vb2Xg+lcMyP8QdWZNqWzNFv1FFUHfvEIVrYAgIvpCKG7p
+55ff8eoOl/c8OhxI1StWm3mzJkzQ6OBhjYdW7tQfIIZ9+VPysXSkcnf8OjlMuje+/M5RbWeSnxA
917GOKPeO8xGd0qYk3U5D5KFdaA9KRwV+XC8iQTjWhqC5RWDynkiScsx9oj+byAxvxB+xEhNQfc5
stqEMG9dlZ40kvXfbkKZ/2Jshu2RyHD/wkB4qLl7btR8OwMqidFpY3MGxhDe8mNP2BqQyQPyhGv5
ny9Yg7jJMxj48yGd/0bbLfXiCkz1E8Di8GcfCWfYY/Om+62HxuSdnxD/4lqNvpWKjTwz7iT9LoDs
TORxOFHsUAO0ftyPumJT9eeFXgERItvLPimzXrZj8ZgYjeHD8XQeO62Tqay/6voHIqrlGCUvCA8L
Kp2Xdb2RM5p+czdwaJMxdwE6sDPEion25mgOK3fqkPlU8S4Cyy4+3WDhxbw8Zwp5Zc4IdxKvLSLM
n79gztrsTL29D33A5JHdhLhSbBhI2dxzSPqg8czi0845HxtoawQuYXx99lf6erTuNCSZYYBI+5hB
I+7k1zkEjUW9K+YQe9YlWIs/nZEOiDcVxBeb8YltqE21f8v85jDaEKe52Br/wvlI4uyukO04wW3E
d9w14q0N4N8HcyTtcFge8cZmt4HzTH0n1GsHNLmRN/A2GAiSj69TVggfh7b4qNsXPp7d66Kg6TRf
E4UqQcTpY3OqiRUpva9QN083sTmSLoDbbODXKzynmoweckdcPV1SHdN9M/WHfmqrTOkwd1XfI/vY
TkIBANOHvHPi0Niw/DSwrFAJjK0RjCZ4v2lCz37ZKnG1FFEiNEh7/zEG4nHwuuQJdOF8Yau9QI8y
SJAnndJ2+Xyp1uQrWfQufvXA/FeWoU3TCgfHyegcoYUMBVRqxwPbDc09rbKJKYCoUuaiBwseFjxH
LTIXk/pqsH5Nx2YabuvfmfMXF9eD0i87wChGEu4yCLbqTuob7FCthQTQO2Lmqw830UKn07zykUfF
emL+JF5rlq7VRrfx2r1aV9Ic9N2J0bWxQ979Tvx2bOU2OYW4/nEgxV1q0Zi1ofXXbgAKAlTxaf7h
G5OQpDtOHKLknEfZD5Y1tkgcoLwCeBdehOQR/gWB1wfzC2+2P/++gGx75GReEaXE8Ef0EmmHmBMz
q2RQTFuzs+W7OU6i9U/qV23OEnSEkvFSBOZmcC8WLYRdCKWIO2BqUAGEnMj6Tr0/HwfbKP4/VlLL
31Y8sg+tISZdZRvLDi6nsXYooVEVLakLZLfw9/hJEc3FoFJM7tY9tGJbhlSKuG/+s7GG5bFDrHtg
7EOHAvM4xnb1t3wlngSIsjHAh4HXS0y0JPR561JbcUV2f3aqgJwqfALeuBeNPRloImMcm1u0liQb
PEiWMqsOj/4H6I5UXI5U/7StH6mJWlvDLzE4+Wjj1rb1lGOoQLggdmx1bvGkwUU9jQnwgbR98Hbu
pWMt9rn8lyQByivhC0BYusj/9oHdn+4B52IBer9L0r3J72RXNiRJJB0/dteeRDIH4EwAMspyS2BI
g4AehZYwXGKpxI3vALPye/IwZKtDr7A5QTPBHrZ1k8GNR2o7+Bnz1HCjKf7zISwxjyBJaPPgXuO6
3/8d6QUcesRVvAqorvitCK4JRoY8sazlBdCjdJ1ZbnYCVXHoVSHRZQcYklblfgQGSCq9sbFqnxEV
5PZ0X08vnu4FZyaVyvea9+j1vI6EHTt1EXLQtOYEfr2Prx3fHVAhmwTFEL7Z9pf9vyNNkGBxBHn4
71Ei6hc6quf6gfoePeEpm+Oj84AOKaF1RvrYz7UPAB0loIb94ADrlEB2wwA0DYxTXG1VAHvVNoFN
0keCHYamE3apF7VVjgECIkATYipPIE1vKi9ERljCK1lG9w49bZgb8OTOXw13Q8Pvywb33/fuNnoM
SckHSJ0PHsCtcnEytfVg9qtAubrhMnLKnQx67MJE95YgGDTLAHXofZRC5nyC24VfETtauHWfxap4
WbEunpsK8619d/aaeCWInZDSfWrmeN2/XZpGo/kebsF4bdQOLNdYeyY2R9MgvNd+iUfy/Ql780Cz
IOry0GJIAj4BQccUO1UQy5lnES3MsnOtiA1easc/w415InGgc/UUdTd4cR9t2OyyeJBZ7O59dO/v
xviGAyAxArNw+9ri9/qMsPuwqLW9VU3PkiWGP9mwxoUq7377F6/ku3RRdZ8X7IAzXLMYN2lMfg2e
ssHideYIBqXJmDDw7lzWWy+BEfl/f7LmYuCepPsqHjDTWKPaI1wjJo+ZjnHQL1XPNZlrLnWtiyW8
dGM+8mgm1TZwwFAz+xQVY8MZctu7NlZssnDACCUsm8VeksekN6TJ4uagjaWjYoDnMSDTHe+MfyX7
S+ylmf2vlaFhQvxw5O9apLA5BX2LxEqU50UjLuY5avMtX3DCMC7dT4JXeU/7/tb0TczHFLe7g14Q
uWfZzj582kNjHxreAEMjKUAbL/2W3LSIKzjpuIfFjh3vxCEhexj8NqHrCwcnBCQvSW4BHYhliNxX
vOthB+M48Kv7pZ2qFYAnOt1F99igIg3UhCo6FUEc7UvdGU1xjVpb+2gd4KVK4yj2SrRER9bXcSsg
2FIEZKAj+/wk4538IOJp8JgcW1IC3vbjB6mnuqkJLVAbUCav9p4oie5sADbu9jUnm7/UJXlXMu+y
I9ibgvpLRj/fseXIo3Jl+9TomwSoS4XjlI3T68ONMpJEMqeZSWzsp591hw2zjXQ98pp0l7u6u7tf
p8ZZgokXxsyc8VHqCcfcTzbf2CPmsqSEkuUZ9pEJEf1c0kJSn+h6E6CSs8NTYd4KXtlj/63/wUMD
FCUVAp+9Qx1LAovwmKF+ORVser65OVd2BrF4pnQz/aa9jJOBdadbLjIHZvqHnJm2KrNUgzZOxXBA
kiGJgS6uZLJG/Jw0Rha0HBFNZh0gEf8DA6hlCZNdLuQCTHLWQulbWhegEM6xAKcsyjuq4BOog2ht
Q9sgCC9mpkb4ilWOzj5unvG97Q/aob698SRl4dme9XedDSjSHdkkmSL5tiGhPFmdKCXXlcUmFvS6
aLA0DLQQluF7/ZoYiJp68WNr0vplNl+BPL5S/UAC4//An8RA0dB2DZAI00PxzHWL74epnJizJMXo
ZyeOlRlLrixnnVNeHwUXoIXObguJtBCTPPZhoCURxdSg0v7VPp01VgOpI6sGljBrOrZd8QoSvFRz
HoP9WOlcolXXdm6bOAXj/7pXYDWx5o2gI45D35cI2zsCmrcJ6gJVpyMfzH9d/qh+SzIHqJMFgvXa
Sc+L2YAH3DYXpYxddxNWZYMsnySTR2hXF8kVHcRYkhhQicqrH64DwqZMiOSnoeJHO/MDoI++EUfr
uRTFpyxWz6NR/gTa95+EAr+ILmAt8LkCddXYBshp/gTi6XN7mqA3pT8h1KytvSXIhyA0yTttlbiP
YBtrnIYFBjbV2qLJKPUtDWeHV8BXa9aGktTMfKMXZpgOpVoIe4nxagDOOwiY8qDjfC9Ljq17NT4R
jjNdxdg/yLTVZ2MXz+ALTTpyyg0JlOplwtnHF6Y4jF9+PsEWSPqAc1YmD/2Kl/zAyj0A6Zdi81zm
8K4jORpyY+c/aiIWtSmT6Z8Y+GRD11cw1imkuWlpe6PXz+Q2NK79vWiRHSTT0QvEQCdg55ZHOb0z
/8kAMg6Q/zm+KXfumtjWjj3D8FIl8mpud0RY/Sx+gpSXKOFJwtwOh2uEmpHnh/YkUwKhF2MTrknZ
WNJiskjCJ86Cbg1lXYFXXWT6WyKxzmKxdmIHLWOqRElrj28dJcWrF9w/C8FmFYnXeN059A2vfm1r
4vsOKmG2hlTWoJGxEjUfM7Dq4zr63gaafY0OzxtXAOLVKbHDZMIJ3jrljUiSyPbf9he83D+TSZsc
vcAS2J0SEmefRjxjjQR20DxQlIcwwgEgKiRDxCtNlpv69oaPHqTGGWj1OiYdu3bI/aFxO/qbp+YT
0Lnv5BC68cMd4FTQeDZvlS29ySZPVBHubuqLw1+bmhq7WK3zlpwKCb84CSBkGiOstLHNcTMBgUG3
D8wCAJhTlhXicRnU9sAZvhcdI+oOl0dP4qVlCGGFcQ46s3HRw+uynY5I3pFCf3nN/EdLTAzDeeM0
obCTsUdN0eRbgrjB4V3zhk5OJMNMZRR+C3Pwx/NwzzLEjRX5CFDJutbjYCsPGfymAaiEPfSzOU9a
V9EMN9kYAYnRpzU8FSjpH9lfMsuTEzsmWtBFdhKkEipI0AtuJVBYgoo+kPuJPpGkVJyOlgmXWulx
thC/rWrzKGESyDGISSodNCNpk66Bsg4QJzgn9QPNK4CSilSmnpj+EF5OZYskiAMmDeSGcEe5Ccmi
vu/zrhBuz7vxVDyDmIut36bp455JXnK5abP2fByRStvNY3DmaklgKsRnJeO6/cek62gZQOdWZ3Td
KTfRIz79LHnVZ/2dhYY1/2ctXNpKUpDniEGQQL7aH0LtwvLeXcsl2bexK7AOtHWW9UkXP61RRMOK
mafp4B/8xjyQPC7j26tqi4g2awd7Hb7asoyE3bUStBakt+CjQvbxDtJc/L/RcD8Zf4JPoRWC0y1t
xndrS3qV2MqOr1HoYo4M47ZDkCu9B21XjQjMjB0hrtjAPmMU9H9fohpnzAVtgcnrrlMm26sx+6K6
PIEkCtc07lLEO5SW9uUr/5BNqFHBrgIVNEtRUncipx0rdeysTAC1hAiUHI1CZxjq5tsnyKXGZgIz
arcnX8YvkgCjQBiHAmegMWidxXVU/ifbh/I6cOHtaSelHnCZ6aG1C3LLSrU7nBcJ29cVK7So1ahx
mMx2BJ5iNjN7RWymeeaiJ4DRyQmIxQJnlDoE61+o8r9Gq9ny2FRhjfIX4cosv+lliMOZN+yjHccy
vTWcxf+V5ki2Z7YycTUyPAnQgtAkrCw1KNxEob40c/F5cyNILCu9iGmFcCDbrFu973GT13QRl5EK
gxQf7/TvVivwFd9D61pOaJx9es0sND+bsS6EHzPxNvmQpwiR3tcLm7zRQKtYbKH3UCGBWxwhHeqV
CLqIIV45ajluMWWMuRrh1bRLgnbB2AYGYztHs8/Dg8xr0ECDfL6bb+s/0DRdM7sMGR2sYY0BAxbM
FdaXK0CfQdvPyYCaBDomzlowaDBbcsk47hMLMmF1cl584dIxhYyRG1Un8dtAN5grosp0gOvHONSe
6eA2IHZgapO5KXOYOQbczlO3e95La3xi6s8H5NnrImi861HZxNja5v9GzswWxJNIsqqEcly3xJCc
Xy7XC1GjeGmz7N0AXPhbEkZcxkk8KUWeYzv7Ge+/TEd3ILC09rrDtvEhAc63ujc5Nd1lzM2UD4PX
RI68O4NTkKneRpgDq1FP0rHyfPSpd9EsFWdMO/dzSOm4LtLMcB25xN1jlbzwHDyR7DxjR3yUI9Z/
4yVijALzQ4xk64hxNy8P+k7cnYCO4Sn3FIw3HE2ZT/Zf0ACio6g40hCQkgwxlpEvgHvJUvR5HAUO
mp8cvjtWrTatiWBm052bZO+3j+1tTE/ew2TOoYgBORnEomFsSYJyEdkZSiKANOTAG46NDPFDXgOV
2PNThMIge7aT6p1i7MLIOWmwI8Ffg8a6Qhfgm1Pt0aPqX1DJCotwn3Vbla9MM0PkWJB3UvM3ymxn
4h2yHFkvSY6I32rbkAsMd3qF7SerQwkSuQj6EpT3CY+4Pm4gzivntdFz7fxkD06mqOtC0ourRmq+
Vp2LXdRdpsukHowpw9Jfw9DAdoziMlX4MebDyINZkaGz6Szq5a5hOp/frxUYFqRy4IrYneNRw5ck
XM7fCJIbxpM7IA3qNl40hZNKzTRenCvW9nTcy3RSEl/mP68yQGQiaTd+GqdIQudRccTNLCER37DV
dHeKvHdJ3IGgkpxlw5TH8QO7CqueyRO7ckwkvQAPicRE9J75Xhwr5JhyqzC64lYh6mvAaRfDFGsi
d4kPYfei28pfxGiuiC7FmwoM8QTDcZIKO+TwBAnIMcFBWFzju6hkgbGOSZkYeq9ecNKhJmukNS8b
InYCXvaxISxNwZBOioNB6qcUqnlDbNOYMsw2cEcPe0OLrr0k0Cjc4L7gzgCoAOdSwBazIz6eRES0
d6GRuNW5OXqOKJoS8IYLu7c7j9FaL5gc7UFtQ+TZLTIBZXykWx6f2iPU2XbkSMI+MmkEC8MPJcxl
V6IdIUbj0vbjhgtxW1s34kArDhuzpQyz7Ht5XKMM+jWIGzHixmpI5SFM+4AhzYgyhb/1lTww7o1j
OwNA6PJKgESn0h4+MjABIR3Nc0JZgB2l/t6glufhAA13DhA3dAYB7SQPGOneKvLYC56nSZxN7864
WKqVnRZ7C2rBczHQg3jlcGZ9ceF3zxUZSDqbqZHrz8CKPDFzY1XIAenE8yFjjTgNpZyIWZvAssAN
1EWUHZP4doRq8JT0z7ahsRwLdfnTv6756fsoCYhDeafoEiXlKPiFb4lDBSxyjRPprHVFKQNup7jE
jpwctJpw/jzdYxoOWkGm17FtQKIxy1Xa6bP545zzcPcktuU4hv2knbJqXZuuPzS9iLR5ghv0MhCG
QAX/1nHTZEEUC6EI42ql+v0lA7PWc9qAkDQbYnYdvBkhPpcBAiffO5z3IyemQUJdKShyMzTUCagn
sVTPPcOz7tWGVox2uiPw/5i7c1emTMKfhsy5eR3CfyKn1rsW6vhlaNaCvsRTHE4Yo+IOKf4yawij
mPoAZxZ40m3CBazj70547a0/mY2MrSgOXLM1rUqCzSAUfJSpgBGiweHbXbqmzDoOfLVXcWpLAUD6
BBXMzX/38gTclzG0ai7JuH0pIOIZQ/4XDoVsDHKfppca9ThJdxmDhMcpL5wS1Iol+Zhc+DhTRo0m
XPT4ODhTMpcjQbOZVz2EBMbVdVJ6jcLqHEa8yjGhy20q5QbKoGQzWymE7qH2v+/1x6Qxj/NwzHOW
nFiCmiY8x5ORDrXDKQ56zd62t6tTw7eNsGo1izhduVEM55cQrY1iqGFQqoLsIIV3htFTeD/kaitG
sU9g/lhpF9WWy7WCHmNzQYAGKxax5WH4u67m1uPNqip0JJq2izy53XxMTUTLdE/AJuGmrr9IleXL
XReUXFPeLX73pznsXlR8c2kznqxWF/Skc53GE44lrhjMPVtFPPsYFkhTvU8L9XahUzyE23Enj/Ae
io6Zn2sn96K9liCvZuYaIOT/xq2Mhf2YW33Ctyb4BG0f1Is41prIW8LDNSIE6/pAq/26IegSJzmi
6IQnrU6nFXTN1jKMorSdU8AjMzdWSUhZTlw5dvUkjwSRCuxI2mCUC0kineUkMKkEjZaNTgU8IoBg
t+7EIrz1sczCtnpjUgNdqEJHy3gnEJGyKsKKI90dQtBIiCcBizb8P4kPG/9181FG5vi2iXb9dOOI
2IEblcZHkp5xfmNrksbO5qcn4JaRYrG5Qs7c2Xu7QPURzsgGEqAHXwgPFUz1r93gEY1v38vXSWsN
7LIZpGsd6gah9/21QNedjJFTdVg7dBD3otDBnUTMKmVfTlXqtXcH+cG/f2Wi55s6NWuL0e6Lk/3Z
m/zjUKXgQGVZTQ1mvW0OYvG2Wl7Wn58k7L9QpWLSf3ItvpT8Q+6v0CqiAY/EeFfB8WBdZetItVYj
KtZMwffWIfJzVaQTCY+A/q1rE7QNwmsYWtMmVQVMzKEsM6bCQumL2g2EEftYCqn+Lt3KVnJCjpeI
oqmQMZQhOlTT6KuVRiiy3UZsjr/X5hfo9XFS6eRWDbSal6+paicOpPfRViSnNftv1kV28PsW7V/G
z9qkjyvdJTsVVIzK0b1ZF0s2pJQI+2u+0p6/rKgtlYouj3B0Kr6tj+HlihTzF2XzDuy0VClAogCR
5jsvUntI1+w0QgO9T/nnzq1qXLtz2dQR8k7VV6tTBTCqQGH0ZkBF1WmuX8bMRsxb0BPt/s2mzgeo
Hxbl9sTHiKxREwiaP6LdaeYfnLIpMt4x06zUGZd7qepPCoz2SrcRdXk2kS5/oKAJ5w0ZNNTNlIRI
td+QL65R/Zd05DxFM5rHZ+XRvA2z5PAXyFJEpbVN7fqoCt5zv4SLt9vPDb313Q+FBF4JcVWOBWhQ
NGZ2/U5Py2flyFGWAbi48bXbR/MvQCS2lVJ0gV3QOHZamUYV1KdQ/YN93n1DwLdGmbEPAkAV1K9u
rTZsHoW+Q6Tdb+gcF7p7Cnqldh8HvLtCiDL/lkS+WzVA8h61u3St/DnpEnKP3ftTdV3tF7o50jIH
qKYNZj8rZmY917E7EWyh0EOFTipWztlqscfAIAE5TlX3r5NDdeKB9BJUSFinsG5EWme0aVDBgdok
OZJjjq/r1w5jWLtTqz3Ms3Nfmczax198JipmyMI9VHrHYSYqV3rnYTrsHbq1BwLVkAlCuMhYK8fP
Z7N5q4MXU7UISRf4r3uq+l7q8MxV2mYrmDHTCWpcqqs/EqZxNv9OH9kK+zY6YtlKlUSpdmbTKM4r
41E6qHXC9Pg0QkRxQDGbr69Ng62w9qxcdlWKvH+U7q1ddUD1pl2usqTSR3/5BrYzry3fJr/T6yN8
vJariERTM/djQZWV7AfK+eFiX+39LMNtb1ahflWnvI+uiAOxBHpyYFCSq4B/3eGk9FaN4pQSP2+3
j8mpy7Tah/lQuIZwTrEWLMKrsFgeu+yTAjh/AXmrObAssvq4wLLavn62Z/deBoYIqk/hOUTvK0i9
oGaueH3QoMBOr4TQKwTVTfscjh6t06NynEXH6aicqs07IxXjKZ1XvVG7ZrSuApKVX0qIvS5f9mN0
61PdPSp6H2FjWZ2zX03a52ylfdqOUBibVEPqkIXBMIvkYBlpbPT2z+E+DBptJt6lEZa6VBpIv44A
Bx4hqlVU1zwOsm8PlkyIalCqz/70VXxZXodEVibbsH2mvHhmHVQz60g1Xt2YR6vDptbBlIZKf1g2
Fn+HaFQClkBsuUMVyX+sizdqOpu/tbyjd/+yCFAC7/7RPdbtvjT6y/rmg05M3aPwIV3UPTAPgL76
W78cosstDN2bqG8U4mCQ5EmJhXa2MvlavsyK4a5LmWWsKlEcjW3xEz1TePd/qtbOvhOXRHtTPJ5a
YzhionYCSohLEIfRM9B7JQD2agkmE0rFg7JsqARNWqzOv9P3fB4COHcJUtSRzDSqp10hzdhTMsN+
BzlAnAqR0PFsJI9a3OExkKMsh9W3xpKUhLnEVeK65UlctswHFx8ozXAl32ROCsBXZYLyB74YopeP
AUJ7Y02UNOEhsRI9IpHsY90UIvDETbgI3wQPxayX0WzMjocG9u1NFbQHRI50NPvMQMI4NKNbWGzJ
0hCCN28nqGf5OW+o9ih6n6ew/JpyAHH6YRrCBxwUtMDyVdR0EO3H5DB7iowcHF/Y0BI4Zpijsvup
FEfkddOEPbJoHl5UbVq9mtEnnQUVTMD0hO1zfM/92G5JMupFAJu/CSHFuDMZiwltJg4Fsi0T8tvD
9fELNga5zkYNUnEIGQ8Qn0mzH2dA+T0NdjmPieWgvaBdbV4p9I7KtUom+4BqzPDpzS43c18be97z
dyAISSWfcO1focWRh6rbdCKpNIXsov6NcVKHQKCr+OowmAhmREXXm6C3/onENT0XE1vNHTFLJYlj
KX93JonAV8xf0bdQ4xHUb7z6EDmTqZVohmu3gfnJ5MJOk9s0by22xD5JrO2hxq2oi/6xEy8/lP8g
QAZShfcuXOB8maCNeYP94MTMAWDYSOeuDAdnESUKBsVX2WWic2XYArjpBB8KXee3VyzjLJGIB14n
AJhtbgO8F2xmnBvZxFT6gc6JqmwiLZVYkMvOieiDnZPr7toQNMTbzNxOLqnFbVMSiqzwgSiHoJL4
hz60uLnywy7pY0ww0H2Xearrt2MdUvI2unWKFMGVPakjrHOrfXmKnTOOiBK1kjUsYz2Xj8e7CokO
J2FQjFeNU5GC82+GDEwq3JR0G90lYpeecUkgfPcJs4PcEdwlbIjv8vUkr5s6hf8hF1g4qu/6HD6v
CIienjuAX3Dt0UePV/WKzB/BWEdMenaMtzBesoMESg7t3CDXFdNBXsybCUlTyXrN+NN3JBJTXgS4
UbjBzoNrn2Tfi1EI4dlzCf5gOmfyWoJITL4SDk3u61Yd2dmxCnAsj07MmoxM99AnEJRXTlBroy36
QOZJuZca/qfqpqbiHyLyIiBiHsa6k4R3t1m5Emhbvx6wSlWXcWPG486rbBxn99tU+zpFtVcs5Msf
jpyNRvQYu9g8rwwZZfIX7Huxuv9FiRFQYAIYsT3jwlOQBDqzPFxDEWInYnrzT8fTpHFlshwrMXev
kiiZiPdxIhwriKIGfN5GygT2biUYHTiX8qRtl13iz/9B9iYvOF+x3xVBSb/FZw5XKxLV94mSCJHT
wFVkyCfOFpVh4/J0UJOxSO0ilGAMJUoLLCE9RWpHV7FL8r/ZrE2x1bFbweXBIZffZvrCDMxY9Dep
C2yF4Ekjga5W8OVQ5FpUAE+J5ibEwHId1l39IPeubpyW39nlDxwKmZBvXpGFJ27gh58ocCAMGV2Q
cDTMfe6vGzL4VPKxPWn+7rul2JgAXK4vCxVTT+/ErjlLDEoEiIpRf6J5GVuiWVgbJQ1CFbq4SARg
H5hLfkAPSKktw8q2Izl/lt11Fw5g6/CSj9t1q5V6psCow8EdeUBBYB/XhFnxun3E77zqa4umDEcT
yjiI9lU/oijJE/kOmIX5Vq527fo0chozHIo2/ACV0j5CBo1/zV6L9dkrha2W3dy0TGUszrFif9GM
ZeV5JC68elGDfvWyegnevYOviUJTq463K05mY80RsmP1zk09lqF5qxVImFWBxVOyWC+VK2me9BJu
gXHiY5PqWs3c1L8fkWil6ce/5FlvKKTMgMRn3AoJRcBvEo9aW4ofAIfjh8CMNNCQsCEvn5mmPO9Z
vfR7YceOaVElSJOzVtnEFiKmuyq63ejaeBImI/S/OZCMbfCo3v9OROwdGDULTz1RYs0NBQhUDBWb
iFmxTODze6bhcX69RSlsW1wjhiyoTk5VBF1T4Ozr70wFp6eWKTej7O09ne2v990tac55KpReqSy0
q3SR3Otf1y3qflJion+4VAvpFyisxXIXyuuziXOGV3mvccxHOwoS/ZafFRmgSr1YDxyZFwiudo1d
to8+7pRji8fCSf1snfGMeFPmrbStzAiKnMBLTMrj8RtGXxL4StBLXvy5TSlVlZRWnRI3obyoAJf5
iq4/oiYsKSeOC8p0Ptejy2fF4mIa/WJe9ZMxV2/VPEj/vnshptG8RhsS05kD2knOYRucTKVUreJU
5KpMxuyfCq3levYvgKareXZnymq6eX0X5PU7E2ZeDmRVn9GYy/MvXo2/5yxbVHNxudlLkkbGmwPz
LJ75Meyf5uLae/cR7iCr3bXhMHuxRI3CQjMGGwWkJDRoYh6x3JAFiRUiDjHDF7Jyt1SbN55chfI4
kc4CNxWbMlvuGmERPuLlkK5+akLummeKrRS5tb2lrF+8JojwbOghO8SepIo5f3ez0g61YVnkx1my
TY3KKxbu/zeO+k7UAn27Puv59xvlgGbtVqs0fzmXXOwIWywL1T4lUIovs79r7UxR9HN9lmpQSFah
d44x5NTnJFtOdyNQvecpIvz8ly02Hn85cqCr+ewf6c31zXF6IOx0e78ew8PosP9NUxWqwM45XlBc
F7cItHJdw0fIP19vxfB2/S7glK2610udGqxUc/mjKMaBwgitr1FvXaLgW5Z60OMe9Z1HW6Kjh/6E
XObKbkvO4kuqGHIMpbPVM77yXtCGmT3N3ACaSvnKbPKG9TV79nZgE5d87VSq5qfWlJ1DF+wAKs0x
TiGI9pbl+jz7QkVhmGkUUK+cZ/V8sQG9hurFVMe87j5hRIFbbUv0xjo7WhWoi4p/5uHauYbP8c/y
1Fh9b4NWjvh5yGOtgghlyqBHbjsK4qnOZF7NFcNxO1PdHEZ50FjKNtcuHN8AaJc6J2zq9j5LNdPj
zFnSW0C6ThCdtvXF4EJdtHWKHtnCxyhOKcgVRI9tvUDuyrPbh053q/YIMKNfSRWNG0HQVoeSFJSQ
y1U7nS0FT+mu4NDvfeWo9laj3mdx0qFVvGWcHRcyn7tTjSdb5qP0+IYnUOuka/1CMdxmX2jz6TAq
Tnf77uZZLTwAGLByODq3w8OBOoSLSXedj0a9zny46d5K1TK1SE6N4ePZo4QgQfnDurWm3J8IyaS/
e1YDQie1gPK6G9Co/FQF7PL74Vmt9Z+h/TuH7UjFqmO2Otvkqg9q009mHbqai4wfVIIe88FMYTyn
5OH6jZlC343PgG8htQAecTrxy++QwmvZKnjnLcJipYZlphgy6TbQlJ7VHQAkf9mEwzEdSYFJMMLM
35HBp2vPVkJcDxkT5h+tLT67hXQ+yo7JgKfWwJSrMNI1hoqCu8dJL8iy99Z5OkZpeY5Axbf1TiqX
swbyAhFszJ57eza4E4aiOCt7N4+RyfRLy+Z9Vr9F1BbJjvub7iV61jZoUm4z4fOIIcuMnly/0bZe
DByo7MvjOLXr71Z8zBJsoPJKE5jyMKIQOGXPJi4H7pD6ozs269YNlZ05oR6WSvpSv+KV39+483Ux
oBDbelg+Yn1tvq8holD9YYcaqE2etpKfdpj7F9b2nfmOPVpcvhdWjUypunhGHRr6w/iuvnud0rPB
RnAPMUiJ8TAb6d9jnvrkMDigis5RU8biw6gkp53Dyf2Dh6Y/RqnqbPCsuWzz3KJwHkwyfbqu90W5
aAqaMxnC/qFSoDom28Fj3coi7Z+pzC7sDc/qEvCfWujX6vP+NumXHzWKijNJ077C6VcB5yhQEuhU
Pb/sZn0a/KytM+Fs32W4boX2jPJwuxkDB167+2ajYNcqFhuWhY4OI66AB8NxvalSA/MKuH5qPNcE
WdZvzzOGEfNxj9TpML98ZzwY1SulIBmk0+iaHd1WjYdrcDN5K1+QNmc+Z7MjNBvS9+p+w8R5yx/6
9+zLYfRgs6MrLj+Z8+Cc+3ed9BiM1XdxioFO/ecj29m8MC3ZInrtRst58Pv9DZv5SqnHUp29tzxN
EycKIgSn7/Pwgjz/S3oMlk53Myeoucr0zSj6uZi8udEeiVGmXlnIeeIy0MWfDfa+A5l4rdKzl6WC
tbVr8tND5hCxoNgGmbwB7PT0OJgPsvePTRH4P92ZUe67mJ9Oru/rMrXAcPafX8/bvbbdf86Cj1S1
Xdz1bvdNtDz2F4t1I8tA4GvcFrVc5lFbHiGYUaBx/n3FOaecMYWBB8vSTzDp8dClPaHV1Gvp2QGj
ICESN7NUZT2xHrYICk6YDDtqnuHZsg5T3dWkWzgeQ7bbEjPl2cifwehuBHw4/9fVA64U6Pj2b0mC
9JKmFp+rKp06L9dL+99z9u/KLp8iTYYBPJWvrSKhhZvbdb7YfORP0eQwnT8+Ypb3rHPjvLqcfy6n
dZWtnIlZzJFoy/wNYD5358jgd0v5GgcMJCLCbVf0x/tZXOnxk0rBweL6WqYqJMWX70vUHJ7d4uz7
kOo80U3JDDOo/acfjXtqFx4vE7JUMzsYBg/MUEjF48PoVrpEJRKtjvlBNjO6ZVLhIbdvMWn3HGHs
sQEFUGfH6ZiF7bHIBD6M0nBHhuxbs4Ffp0OV6bI5sG1H8yGVa5fDPQPN1JkPmeRA3ryD0o4DDoTl
MD0u9XmQ+ZAr8afMrr0aELMZP3NUxeBo3Y2WwywYMzsUpaRB/bMcY7FF8HqLqIt5GE36G3aEZ3N7
IS49H3L2s7bZAfzcbHAYMTvZ4pnTu+/lkF0WqHJ4GK2HHDn0LBd9u/tmKgbwIrvWkr+euCp1nmZ1
7rgbsZdvh7NBCqa5VV9up1rqb/VdfivOwlwfd/jEGVqqcuzwnlsYUCH7MspCrKOIcMAuPhtwhvG4
PN1fCruNDT5bpc94dc5tiyhL9bdHShZkx/NcNfPnrXej9PhgnV2ufaKi8260G1l2imYEvdlgOcyP
adXmVLNWMi/65MEbPTPpz+i/04iVzLs4LGcDnpj7zLlZCuGcPzKU58PdyHYFUyJhwfQSUUiKG7Ed
8pNm06/L4WLA+WYHYoyQT0DxAx6OnpzTP7NB7i/Dlz+XQ5tb6j8IGvJ0I97CMxTDzN9iwMbMBD6M
aBhLhztzCZ+ZbYEZM5q/nvbdSX89nAed7IWTgsCDuSW071Bl3JaOFq+uhww/7aJ2x5CLgGljxFEB
enCjC39zf5cIU+Uw4sooJfRpb6mfHtPgrJPIjrF76HGsM3tls+8uh1xu+XoNi9Nyj8PdR5gP+QiH
2xBzZe6d6ZXDqNyjIbPBdR7Fc4cOmg8L8XhM+vEwDDmVOADtdkAS565PGLzZoSMGnT7Y3MEm46tQ
RGEWFXwjXTrpn0PGb9LnXozUgsUzHy6Hp3geRi4RW8MUhJKCoUPjqOrClX2a3I22MU4X3pE0nn47
BmZ+PLNVZjRzez5cPF0ty2G5x2+8mErXeTy0PZ34njs+Js/HvzELGVkeYB2mTxwEWhyaI6wE2pYS
S2Jtu+C5IpM+PV0bWkchsL/7DnrYtqwdp8+QHwxUnmvwg+W4HNI0/j/pP2x0vNoZP1rESDEtuGl5
0mJcaTu/JwuKFs0GW6YineIE5xJuFYcR+xSTiM97ZxrFTHtsQjpp0mf4WEe8k4nMp1wZPN5plNZ0
Yr5lWn6Gx72z+KhGR8d+s5n+cMD9YBzNF4P7uXVLdfK5DFf/Kd0obYh998iFx/DnMb9XFqzH88BR
OP2kCc89UQuEXAbdMNP/4SBcbSP+w2AqVx6FduHZzHDErPavBStbG5vPpKAIcMd99mVeanCQr59d
7rkqYKtnNTWwwbLUbV597MgoJuiSdQ7zIgbBMfW63i/D565XLjZow0/p8cXi+sHuP2Fxb0anzCdu
ADFrnocnZKQ81XicaZkpqRm1yV8rK6pXILNermMFaP0VSntCu+Fq96/wbPyAIf7hI+zQ98FaxFMo
Nti4ueHqvqlQWZoVlD9imn2XJlEu1bnuUIwKyCfB/NMJyv5DK4DpN/8uUxiYYhuNXJ1VxJBzZWyg
S/D6rKXWbyyLFIUapz/3w5AGFTJDXmGLHNOXu9v7nuTeW7g8DrNs5t+054DAV/HnQorM9lamBC5+
c/pOZewyrl+1VBgv+O2HyR3c5h4FnImcE+UTDnbjxsJim5zVObh56uc8ypcYl9fMrHOKmGvLUhNH
jJ10UmivVy+ZFPdeETbi5GcGFR+1Hh25OhC12/47pTpnDInUZVG9lzFa97+ZQlu3pJydV29PUHNb
VWSMPjHTOcQZuVRmuMr076uv3hW9g83zi218Rr+XZp3SeZDlclwGfwbnLJfRDcxeMLmovhQ7p/h5
To5C+W2TpjbwYrDAzL9zF3Jldp+cLEGUP7ewSuETpO9v+LxzGPuY0NlcoZI+t85M5fuuh7G5XAzo
oCeGfdBapJrH+fcRrwezoNQslurPWgDZ05ejDBMdK+FR3FcPqSbOaLG0wpOjy7FqyoAey/c9timF
8FhVu3ztGmK55ecDdo0198ZlW6Q7bE+LVYPtmM2GQ7/YOwWv+d1nJsDcavBQGtQ5ltLtfVIYz+gU
PNtJl5uxeeEPc9TugM7LdQ2eIGJfC84trrM+9lk+20kPy7q0+53RAucvdzvSuenSpV66E8a+vXNb
VuBu/7vMvlxILUEtb4/v8+wxIunVVxl1ir9D8LE/jx8MNPvSnolI4cVHdL5/MEEz67fHH4YoRwMr
kemXBQxEGXlehU6SIp+PZMRNBBrOR7F6mbAbPOpjSP+tqGKEHUkz59EM0UwmKErzj+hYarIf8jrd
zEPg/LJNBcfGch5td7006T04SPNoj66hpzWTD9fxUKjgdC7weihaqfXVyp4i1y9FK1lcRFhgXyLf
lRfWwEK7hhce+zt/DFkYOTKlCu37s5sqtDHQs7iceMclODmwyLUHzyG5j6cRt8IEZ85NUp3gUSux
9RTaxFXJUYJscwuxJNNcMPfL7dkQ1mUECqJt6nW3fwXnWN7bnCRsF2lqahLmKTXp+TMf4Up5PW4w
fiAlPJ9TlM4PWB55IgCTCoDBDoQRe24hhrKHmwNbi+WpzXzbQ7vAM6oXK4wCk6J3ArgPWszWHuDD
NT9Y3d7pBFzVgDnAXkWh+MoteM2sWuw6lz9WGW3ASv4/ls5sSVVlCcNPZASDgNwCzrO2tnpDqL0E
REARZHj686X7xO7dq9vWoiorKyvHPwt7Z7JHFHQGQ3QMKIuj5sICmmzxsZfdeBI/JhC90xtjYiFX
uRnYs0qUzQepQ48BVxcGPdbVa8/Oi2ckJWUG7QGNr+rD/ITGke+cLsXech8kHNgWf1o8yvGv0AIU
NbLbvxcTzijDpcGQO5qv13xJhTHAxtAfDn4/JrA9OucTy4iEv0D+nOZrHrDkZkuAXCBeHJ/gF4bm
WuBiYaJ4KXBfoMzCay/8M5z0BCbto2ayNl7hTsBtUMScgI/DDpddjM4bjIUh/cSkDz39NdeNTfB2
op733uuDxLkM4Gg2IGjdd3ozqqn17of0Nmn6OFGwO2FeTAJxGIVy+jGi2TNGgtFoLVveYPFA/0na
JeforjkvjFxl7Kti40HKLPvHUWFv0JqhjIf5KEfbw6PBixz2r3LLccdC4nZEHeOcs+vfm2Rfy0kZ
4bwLm22jrVHM4BAoV4EnOOOOv9P5g4gy7iM+mvRRB+7QOFsi3FkUhFZw7XT6NTHk90CjaC8dYqJy
6+LX4mcui6wAhrqXTrkx23r6RnP6OErrqi2mvoPg81kSZwgegA9L7q56G6FSsuvsji59YUzewQam
9g6p1uIJi6qd9tx/EnQPY2PTmgepU7xHvvbTHjhhEA0bnTuPs5zaNLMfwW7sIAJUUddp6MX5VdSu
1w9CQO4MCIyJnreL+B1/b5+QnaTdfc/VQrBX4pOSLRA4yHG22Ggll7lxsb59ZBUEw/oXiRiferA/
NztqDmPjAMASZQ+rYF7gyWECHwpjX/u8mKBTwHiYuB1thieMU8ANkp1RfCAqL7DoKJvCmEiEeN/k
A7nCqp2wE+KjKoiXUCuh7/ESGPo/q97WTAOZetA7gwTXIbnMr3mFza/Yixytwp+Y9iLIpqWoXZ1+
cjb9Pse3uelXKIXpmJzRM3EGVzduLnm5s+W4ohriXztDMfEVP8K+zj8xmKro4bzH4r/HT4plmODo
6mzbgwQ0Qw9nC7ZLxaV15p369b+3H7A7DvZWPfz3mC2fqbxSDMro7JGjh5tE3s6lUN2wUoyrflAP
NAB8ufGepKJDfE72yVm5EY69wvmJvBmS3WQWPX7f83GcolcyqM4JxJR595O9LEW9YgLzH59gjD2m
4HdSSPYrpvQegVjd/vsrr+QIKH6T6b9ceWyGg0j+g4kMcV3K8O2Bk8cUr9we6N36lTWzEvXAjfTM
vRpMiFt1i84Rl8cXh0LojM+aC41HZHuyech/ahdMnDcYVygNZfe9J5qnudavxsE43FfvfSo2dHvI
RElsDwHRCUTEmlFJrGJnZPUyoPyxuumH72r8eXTGet2/8SUh0c5Pzjp+8pj3xGdmvG9uCWdRqMEO
tAeTirUDFBWJIxsuxJPvXYoGscsDPiN7HX2XzVRvXHpfpmCtkLK6ZXt57tdW5boBuoGNge5C0/aA
jot7Ef7IzpxIjksMUZgcpXChJ5tWH1jToxziYLvi0sVzKWzEaxmbbghh9QN6hiy3PUBrCyrCWdxL
PIcviHVtbqjltKbkR/hYfvuyB+YItNurvFyxHQk8EbEa2ER2WD3IRNTDNxz/5Xf6NvPRmLcJoSAO
akBzgyES+RShZkhgXOVyhtr8ubkxVMsANU8R6jZ4MhACzPpLXfkzDAJV4aLv3rFsWYbMhcnxvK8R
L5OTKfMbHI62eIO0iFRdzgyayF5cxgyf7Ksbag6Te6MMuUyEy5irI/tveuhBVk0kkDRCXZ4P1RgR
3gRbjs3w5y8Syc6siSPcYV/R19GE9/X3bJCgiqihZ+P3zTq+anQH+lwTYvl61tDw5MlfVk3OSAlZ
BSzJ/qGE8DT8ZWyXhU1tXfEXwEIIDHlRiMJnv2/5bouwRS0jc2KgDTQRHiMQs+WFmPnwVtknOfVs
EweYn8/8jacKx5C6geHES+hOsiHcP/FeE8H+PdnmmgvwjYvQtbfG0t4yLSwu5lPdYA7cSbiSbw0n
h8cITb9iJ8ap6TBh3iHm+JcIX+bAmUDPpoN/MtdQTiYFP8gBYw+FW8FIg61zSMMEZeMZHlcuP8hx
5w3qVbVGwqLsKZx54An/HUU0XUZoD/gF9Ctj4778klhmxBw44uXNXuKOdMVjJcsm9LYRf4bwpyyc
PdKvXAgIMP1aIm44bhQqHJgha5M5IKs4ibCasDW7Q5UnuieUkAF5G5uAHsRrHHgEDwePdrcV/gvW
xWRwkxHD2sqxga3QGHgnIzO1943JQdrvcO3hezy+9ERvjc+s+L/zmf5gMX6lrDxNeoMnKH3xyG+W
Pa7/pqbawhpFIVAbEi14ZSBAB89Vjb3Vdv+K0HejxHcKwtk6RiEAfpuKTpxFvVVD2pxin74IfOnU
wHZbryw2T+0W3nsOMsNA5wPegIu1mDx6j0GPAvLeuLNtDIVYBPcnNmil/RhmTbrlVm/xgkrsgd2L
vTv+6oyphP4yJkW37nZcXM5hz3e62eqJhmzcZ3FAIPB15RmYp0RACxQZdIIWZSK9PeFDlpvgn6h7
O0xygz4U6EHaZ2di3+b1LxogRn5JywbymtRhgsKpzDMm3Loon3i10nqKwVES++es95Ib2hNOeb85
cR+qZJzRtLRdlMCeo/ETbnyti+cPqpiZrczPzgIeQKwkJwRIF6UqjzwUXuQC2hJ4+zZeE1wyFh6b
YhPqofNoBsyj/nqTsejykSjpdxLXj6rPYcEnTomuRStmPNn+/MJJIT1UlJe9uNJD/Ya12s0WnAIo
WJnfMB+8WVNWnS0yvKIv+st3QDc8PlFLkJZYTkgVXDoSduMmyI4v2rH783c+QBZieDGs9vCdxv/F
zuq9N5wFe5HWW3GYoxzz19y5YMHwiBht6NPbCQl7Li3oMZOM6x2nhniWKKEOencXvkfRVZ57P2Ax
nAM8bLYoXzmIVOmyCV2zwAvBYHuUN4pzSdvd4uXHMMVoI5IEaYHt7+aFc0eHw3z/YM1mqzv7GrwL
x6I80jRJPUd33TMBrPUYa7J4ecwsiEeoW+H9LUEE7vxOuzLjrZH9KPeR/55RTYdthlmOY+Hpzwq1
cHuv3NWj3dtexAQPspSEotI1upteInUUl4e/5HdLBdKuGLJxNl3crVFIRC37ez22lb1ATOFGLW0n
acgdaHFBvDdB2rop5IdcSryNn3vyGPPxi3WrzaLWTYeLBA1fa+c9oGYM8wLZS9zy78rR/H4bdPFj
uJ9m0YMnm3RaZn+WP0nxZmiwRRRP/GgMj3DLYDQ9tb1qNU4vtt0s/dfJmllLR6vn+vWe6ZbvxOa0
ZeebmOqL+8g2d77l4g57tcsPsuvLWlsADUnlDfpYMmhIT7ibWWkWBSzvCLeC7tX2uXg+HS251c3i
Q78w60zKnWlOSyJv701KEK+Ykc2ctXN2GcUdGxuvetQsgzc5+RaavorqV/RFXecA9LPn/t7dZM0S
Z++DDl3JP0U6InQ/Tn1N2nEb7sJmkQVzFd5Ck8/iySfcFflYyf6a9yxX/zH1KKidFAUMZsQ8jXYM
Ne8EguVF5t477lsl96kKQIvddV9+4Fpv1SnJkNb9YHTv1BhfOCrI43hD5Ccpsc3CMEdZO2qyv5QO
p/BA2ts17fwODkLead3I3ppvamXUY2rjYkCDe0cDI3tSbAMYP+kG0fvioyQ8u9cPNd2QMFafk14D
inm6VALSsTkhvvrT0cjooqzzRRilIiLwjMHLzyrQD+/YRaarGpSWd5WfkJbbXdq961TR0dk57hAD
0RO37gGbpXaBr7WCntMYD6/tJE6gf5wQWxT6zi738aW64dGoiXZUpZPlmtsxkbrRb00PemPKLYvh
KLpIGU86OJw1ByH57ssHGSHHU8KXu2yKaBDtA9KvNZpuhKajkXWrkv2dHo3ccDr627k/Pm5p3l22
EhmAm5JIAF6/cqdRO/nZ4S3p+it06ZqDcdf+qR3b9eva1UvnRTZXDuNqXcWxG9Nt/WralqD7KvR6
YMvCUIp3Atd+2YMGDGXmmoy7heVG0CwT7WJZUHD4YBdTIOVSNpj5xIzae0ZegPsck53bldqqTQxj
cUo7QTTR1rbduo1BnmuoDeKEDKfK1e+L6tnnVjRPVbO83084Rp5UVfcMPERTnXqJwgIm/P3Atr21
TJrLBxwGHRYOkiG1emlUekmz1OxfXSemN/8keAnt31RKuV9zogFk9fQJbYDoSedleiMjLx7J3bM6
A2WCxLbeEyvc9bL9J0ydaB9BZxuWC7jj6nZ1t0UIVfXJgHwBNw/bb2ua45c7NT88uubqzfHuZD8q
3FjC8u3DfXPwmpSEjzLtdwq5hmC+B4lKdEu8ckhbjXbrMXdNQeM6Egk5IHdmm6Nu5NChO+hRVkWU
CRzvrQ2dkWqFSvgYoGptFqtrZPobqkbnJ51uSJ/ra2yNsSyjrmuaNA6tTx8izv0uUyS1zwZtwqC8
BY3DXqisrKM6nwc5K56+pFDr4xXWDkDeD4GjW3MffTzu3U6Es2FV2HPOJKVHb7zjD88mr6MCsbQ8
t9e8u/nklYPsss1Re5Xm6XSfRtiwolBj8mH1GxIGMMg/alfMU5ijvfI85iGlaOD8Ot0nuHnvyat7
yLtX2b/ekoG0aGyeHgQ27ieuZCRubsM+4U6xA7cpd4Y6gwqyufnITBcK+BDkqlMKqdKdvHH9NHMj
pArVeEl+6T7d9jnPmn5Me7vkXwa/W3k/pGFnuONK3AZJP8zLEaspkFAIss9zjaivOrMo/auXL5PE
gGjcNEt21cLt5inp6tEZqO+X04nAsAu8Ojl2OmujHnAv1IzBpn2KoY9/2151AAsNnbZ3tkunW5wr
+exJD3c6HzXLFt844oT4P5rvy6LDOPJId1NuoE9yfFfmuFOC6AjAV+AZzQp0OWQk88g4WNvEX9k1
wZE/TemS5nWuXgXDze/4uIyp2qxSa0xuErU/VBv26j5Uqt+Gl+P0gF7UaDUBLFwkhM6vLKKlyWHz
Cvr65zemurN76L0Gd3YbKjFdv05J8KKS8G07jfbhX+oE7EnPWtyraR541PPxCLUelG63mSvJ1O7N
rc/UbMZ3uhcF/YpCROX+Jo5j4Mi6GPZEU1DB550IU4fO4Tm5gIVbqyCUjuMcz6fHR9+9RbcBdIxC
qpSMC9WJ4Mfo9DRHSbqKealnei/KIuzf8r69Bxumzg2o6htF+dFedBOzzl1KNOvlPdxF8Jn2IpD5
+EfVIRStk2VznxjgotR9K1ubnDXeTk/KcFZGYyuaZY0ba6OeMulk888TTSt/EWwlF0SdacmdZL+B
2cyDRvE+n2mnN39+tgeTVbbJsnxdrDe935n4/fPrW4Fbs0Q7BPDkcYyy6zv7zdmeZvXm/eb7PA3M
NaVa3DnyZO0aW0c7PJlyRoGghDvuHXV87y2rZhwwQSW+Na8Lv1jGx4POykLTxlEBpnMyVfJNq6Gn
Foi4UfD8jUr82JMQzITeMqaqJxmGHcfUxgoQutawrE7l45+q/hVd3+lRhfzxr1kz+rzGname4BNV
nPARDux69YE2+aYId5b61+OmCR4I4U/phOEd9e3S6XgN5WD559eEoV547yefz1YzFMTYv9w2XZ/P
ZOBMqHk/t+hN/ckJmRROzvogSK38M81jWLDphWPqp1c4CMLB6z7ppvugRcua+9H61Tl8qiGPgKYm
Hkc72HeoetPDxafTHXRoN00hXqmS2REB3fXskm2iuZZCkdodb1XpdGbqX4K+6kvxaS/1YEy6JPi1
Q6UliIY1STuWEwb9jPeEA52+stTvwvGFy5VhcE+9vBd1dA9qOB3RT0hLJTMrdwD4QLwmC86augWH
f/Z+uvbIps9r4KWpyzuKq7rkxY4/flDG3jofUueuxg/PGVRk1KhOTEo4YgODiuQiNMybtVXWPKMG
iRYli6T6h8fao1+ag9J0uuxDeab5qJw36HEXxqbdRxcG36jHxMbJ2Yd8PKX9+xyfgcf86QnAtcKi
qHZuYBQnuohmCFpE7vACz30BPGY5VKlKEQpXRUslb2f6qRif0yJc0zpezcz9kZK7PNp8OzaFqCvm
RrA6g4jGJLpwiVNJG/hCpY9ORG1WHINLAjar1EvYM23xoc4aOLAXcH1kCfSR2l7HCy7VOr/agIJJ
chR8wtdYOdUrKOb/656oG/0cqPAL+gZlHfqVbBRINb+T0CBJEzrR5GAUaZQarkjrmobrYHnfATrQ
W1AGX6GsUa4H+Km6hWDWrDtv1spGXYFOSlpjR/HqVWcKjCedKWI8DP3g1jU97pPoxip4tP4jRTtE
QKl2+Ry7c47+ul1Wk/17Ely0+d12PrNgz0Y2m/eEaipqRZ7j7hwqsDWQLqB0AaagThQ7hnwyEtVv
uAdy2ABqy2ZibqCSGfLX0nIbvj5eF/zBbN5AbNt51gPKiLXwF1lrpp5tLfW8f3+4ioUOu4fTmpoW
uAMNDAwQpDKy9b1H0P+8PFX3EKa8mSuDgs9qXco84j3K3eSOUyx1qAu1NLfK3d4OLKWruqLqzZBV
f47axtzo1MxSaooPoCbvc6uu4t/4N/hlzXAWl1hMKHMd7WEpJPEaJoFBoCLcBu2UU2LJEWPFVuTB
ofIBLnRgLA7wN8zHnFhwkHn+mX0yfppNcaxX1kw7tX+wpHYKbnAXn2//ejtGB0XC3JHw/bD6EPZu
uGAGwq4dZcDOckSfoFjf3eAiZ+wwTa+si0eA/EvZpwhSh/OXX9MDQ+QC7rXTcpfK2h7NtselTbhk
+rza1dD/p5w+R/1P//kclcbrTEmguN895aT/aPNYilth/3bbbGhH82f/MStOSl14BX3eqYu5fDD3
NuhH6axD1afltMcuZ05xqC83WaE1Cz8Cu2OsYsWJkXnlgHJTlUO1MP66FO8ZuhNxmx/ze1893iuO
rXoEKbJCaQDogugftUN/2a9KHXC460A1w6MQfUVK4LRBgaUOTSr/QC3Ux8kUmL/k11j5m3alr+ja
vAE9bAZEMrsrSINSgA4EsTZvNhV4au3BR4XrS/8IYyv4AfgVUd7rA570+gCO1BybhFvFyW0HDZM/
+Sdj2z1FVDr35u0R1b8+fK4EiP2TsjbXyiIc4zQeIYX9E3uAQgeoRoxqRteqai1XcelY2/rq73TO
VPTb2zGB4kBeD0+3ZuhDCVlivTlEzm5kvM2eaLSHDCGpLuO9OVeo/eYkSgPl+trg280P6SFEObyq
TKtaa6f0IG6PE2wOI3ywSZ7vfkMUwGuXAn4BYu9QcMr8eT7wqOxed9fGVl8i7ZNb+fAIzBKoWWvr
Zl2vngcDpOTusF7GFi4HLBZt7u+IV67VpWA86NvnFQ4P9jpI2vITgj26qVsukOfBHn0CMnI888RP
phTD51fIkh66J04hwoGHn4A5wwLLnGatbh/Upl6VUwBN2i2VlWvuMeStvoWBxlKRfKfcIRlGqGlc
qCAwcNNtGVY58eTn1T+nMoX8Cs/iiqqXxQFyZ7fiCJbKV+RHoK/IlfOpBwhUzqNoWfzF4LyxLZys
mkaB80wOYXqFDmwcf+fDxZEk790T1W6trAUdWFrPkh4NBz0p4123W+Rhen0c/hsxkhF4EOeuuKKT
ypKatf7zblw4Xx8DgmXuaF2FRdXnAZDhNaKtzgpUVAGS6EnijgNs4+lNJaYJe1O33z6FdfJ6ILAT
rK79a/+iG5KnM/X/Vev4VyQ90r0iIYWqMaxwNJySUZ4epxddgDu8V8t1bAOg5MtNbEd9vqMdUJvN
3e3DMPR+jB1EMBIvvSKwt8Gl3fr6wP+HTGQcRkASoXvoiNotV8WmXsGqiDRWHFwQUQH+JZF8bIwM
dVAWNthT6+LIJ7pZ3/AAuNjIRy75AVkE4k1je9El+uWqVDYoJt1NdLFH9Yo1c/DtHy5ZbuL4F/gO
kaJcM7aHZlofEX3cnO0qnRs/U8QnGo2Zu4GCro/3yPFbRz1WCKLCMf6S3waIdsQWQgp4c+7doHDs
PzKMkC/mQgWvEii/EuxP/mohVn/fr2GnOcQXJNL89Yu4DoGVOAo6qHW0/vANvi885K2S4i2CLgbU
Qt+KpAKogTv4YjH0HagAKpM9jPENyp+9MjyK3oFmbX6NMZ/LLhjKOnABpJgcGcRaPXaPXed4n6Sn
HvVpjWefA4occ8oOKWty8j7Vefzb9imlo5oIHXuXuiimc4oPHbIQKMKbBO65cbZ4SfrmDSwWYune
WmoVFe9B863k2DuYYOMCF+JW1GwYAF0JbADZ/9REUWwFPCz6fh9Ceu9+6mojqTT89DkvfCan4ooc
GFAYdBLFieC7b6D4iZOC7pAPF1LdVNOjMx4EbuT5fdtTqK9/9kkGGzTjxQdAvGBMTVQ0vL496s0+
fdWdkbm/MAc7AYl4uKHTc5SxzUpeY9JQ3cJlOv18aK/Q8JdhPwIORKpjP0wOmevSh8J7QgE2EUQK
3822hpsDVhJv82FF9RglolMEKNgosQfim6tdqgW6bL/pezGD4HzowwpeA2opyjl/OpGtwng3EFcw
GJ3mgJtuoHk7v29w52uuOpNWuxrFQWDSqJTINHgkCo+zPsrdvTHuAD8Hsq78Q8olFbnkKruttL/x
BH+H1LzJ3RnFXu5sYwdFaDYgaDIpfnRiUGyFPnj+EG8KV8STFiRrAdgw9aUFjOBcU5WDLB6Ybs+z
3DsTQIpVE9sBipriWqvfcdsRN9XAAvTRpBT4IshpYMhSHkk3sFPhJBQYITMOgFEN0hWAcJN69hmT
rTUgqwkEZ0HbK7wDKf59ej0NgQohdUfAxUEj8wCt9gZkoVSuQWFD65E56/X4785PciF3yHE7gXQ9
IqoCSormfgbv0UHdyskEMwYKuaSfuKQguWTOgrQyJbuHX7AivaYvYO9d9+51+k+cXdE5nc1Vh3ye
CWktfcqXXeqrfnowpZT47SPvjs8s2pDBTKYtxfT+GFeP83ZxBFFYMCcMDtypNDXqDYXswF5RjK1M
8NdN1BloCvAw4uaXcjXWQiR/LP2tqE1ZCHgiiHf9zi3gdIBoNgumAoHQuOQyOSRxcAo4coSzok0C
LQTJnQK+ZQ7r0a512ZuEx2CULLr72rOWU8CJ5somvgTA53yb6lDJ8jqTJtSl20FO9L6dFUsaK7sC
IvcBWBLA1gHRviHZnNNwDuNOmhHnkBJzgmRAMPuLDpg7OaziD8kInwNuBb4AJQqkv7fkJwB9g7MJ
OIouB1c+jrwEDatzBIUMlqCOxdWBOAKfnKPNNU1/lt5Im+qzlI4BLeiZNv9hc3mvfs9dVyNEoYfl
xqzuq3xWE7QkwVIgLDiUhWv+PocV9L1THtT5FfQC0zXdk7QpqqmwXT9cwhwUUNUUTsXLdCi6VgW9
Bab+vs3m+Ngcwwu2GrBW+iiZXJ6cUorILph3tKqk25VneW6EZOoA/Vx4ODPotAS60ojalrE9CPpA
BwIjsEcADYxpg9rklnNQvTyw35wv+jx8+xoqKxMsxGgSbqUoNqfi+D3A6AG1K0NxZL8HVBY7BDVA
XiAq7JkAIhAUnfS8aBh6BHjGTw+/KKAY0qpA6du0ZaVX16KmOP91BlIIziXLtp+iDlIX+yFIM+GR
tnSTnViDENkyfS2aPUkwxCjz2WuRLEDjnxFBoo2nQPnTCh6YeOsqMbhNEVCkES3ic7giu9haEgwk
U0R61YKMOZeJhD/BuaA0e19SiIYKalHS577kZ4n8E38kbPnttoYONfLXyoR4wrr38OoD+A7+6X0z
58byPsOMj28VUgjOWGIgrvERlmiqtK+doYGr2xKcSRS/tjMoCXXR8a3sLe5iUg65u1U0WBytuC69
EGCE6OsGR7cTpfGJM3Piz414oC95D4qzdIy6y5tC0UFBMyAo2J23f8ENJA4RZLyGejgDPusxI7+e
sb+9BwAACcjkdNCFZiUKV89y0xkOxlTGwlVYTu4kcUIXwQmxRy9OKiNQzjdjqSwZJPBthu66lggW
zStQqfG1ztBRzTnqOe+UdZCgTrRmzJDi1SgBzQWUc5iSkSgT4jE2mWx4gpy7uGLRXvkAHS+qCdqh
zItlQ5wJcYBygg1KuZbygwaGcoaYB1oEHVdbI68ZQV2Wkwb0e1Yok2YqOC4n6KqMQddC8TcB2ga5
iHnOv0/sjBhFW4NGOo9yMDMELxT9ysafR/I9v5bQFthf5H416Yz0ZXdeYzrPgxvmwmPG7CU+Acjq
M2LW5lyWGM6YOQTTIAPP5mHAzNLrgiQ+ujoyDLhp7GwK4OirYW34gqsJGqg8hsXg9oUiy+Amziae
j9oprTRlXeVEs1zp6IMGjI6OlUOMO3OeoF0v+Ven1x4vN5PoxlbK+jFVmiHKIt/mPAEXjQldSjYz
nD2vGNIWLcaZEkAilbTrZP7MRuCwBa1Y9g7kFfBKq8kL9zZnBf+yjIa63QxlTvI49kAmKCwiO4ta
OgputPdgbezniK2BxrxRdhFFmje9+SSTw8BYM8hauEJmSy9ZrIg5ZgicR6WK8BFvQr3OIwBwcT3I
8ejOS5xg6AtLwYrpLtg3ypzZQPjO/9cM2Vf8ZvzeDHFU2SPo153/t30d6VAzhgriJmOXmTdbFfh9
i2erYzwRuEzgrWpiCWyuRA7kD8jlGbFsrFqXOI3OdshwnHB2F8upnEATIKEPGo/hkDCkrAdVHptZ
Bx9ww/OfLh0LT2IgQhEubSHCf4R4T1j19D0R1w5slo1AeePz0wR4y2wqc+QeEp4Tqxre8vsc6KEg
Vgt/qku4YQ69vrwKnkzj8mDBu8Z5znLxniBR6gFPm/63Zd35o158Tw/mJozs/8N7k/GB7yrww+Al
kXc+CURxDoUwQmgI+d296Cbv5UHC9+2fgO7CYPZo3/69J5hS+E+Uk5xyQd0OZ0yGF/m44jFpok3E
r/7JLvj/4IQpnk2V9poyXw5Gx6PPzYyuUt+/lVykc5s6R1g0G2EFlcLd5cT/9+DuBD4IVwseHIAs
pxlul8zGxMZAUxbBrZRDTKWjzRx4MnhkHaaI+STTtUf+WR7J0Di7yb4fmlm/xOJI2DA+Bxv+e155
HtBGI2vGyCNoKa/zZjYnxI+yYKvwtIhXhN571sye5VghrIK3kIY6xNfCY/4JqboK2/iako940ce8
qzPDjQlRa1mE/8b96uIJZdu/pxLS/MHq0/avURhClb5QU+D+mF82Vf/Cu/dELYAbH4XXg0CoqvSD
QzVhNn+PeoiFhllmd4a93MVhJF+41o/GD62f0k+fiqHuhrYJ9Cv+sY73XWfWbLASe7ueNIxQLoQR
y2Re/Oscy9/wn3q0f8yFthCmYB+3yglzfInXSl+1q+5GJMpF3/bmGm2BaKkzVVfl9EtyoHF6+C7B
5xl++4oH++wmYD0KVyQJXQndhmIUwmgjSmGwefwECxJmzHUJNFvhkZJCEpUR9BXwP/cEMYFNP/Ci
9JHuzXMy6MTyx69zYA+IVsC4yAyxyl9e9/S8whVcI+9mzKaZeDbRrPbWtiAjLdpbSy6iDjknccC0
BajI2kqK5Da5xRRc4DAyyBCZqFdrmwPUSXBzgUeXsw5+Iq7PM+IxONOWcdw9GT/qkk/wRbbDDTcR
jg5bBF19/QR94kH85dVvcLCXLj9yFyHaJQ5p4ByE9fji5BdXSMtXdsMZfI1DCcq1y2lE4soBCQhi
LKIwv+ZX3AS06V3XV/L28JoSAujimMTJAadqJxGxBGwyCSUQ1H0emA1SjghOfgXPQjuVJnVF4v1A
3PGIYE/MCh8HkiV9iF//A5KaEIDTDzH5aIM/DMWPPJOvS7mOB+I6Ic1aLhcUAMqEGKKqcXMrpyc5
ys6380p6wFl0i26QjGCUgvfJ3xlbxnv18Y8/r2k1wXulrekcx8V9wl+LXzaUZ2r4qk8aKeH4v3E3
ic+tXvJw7ihuKhwSAjSbPTwD3yneFW4oYpJbmk0XtP6wZuJp9c8+RtXB/8eI6lIcZjmeFgXPXfun
684Ls5mWFQehPGnde/41d9U6vX59heq4/fPPSApwXc+wkr8L9tFNQaLgkdbpQYC//RcZwgoPwW+9
rNY9242wxQm4NOLjQuDgBMLpVUogxeRodxyCKOZHQidZMiWywbqSO7FsiZPg00Y663+Mi0ujx+ot
MuzHeI3sj5uAHIYlFC75DtH9fwRkighkNgglzlh2SmvG/IV9ZRkvkipANKiEGRgPQcuvUNL/R6AW
X9O+O48uiIz4tzi2W1kyLhV8dI0Dd0ETPsk+QGO8Rt2NtqmP7coe6dsufZRnJKnt4S/AsjsSoEHm
FKl4u1kD60EB8nfSGU/WjgNIFz8WHnK4hYkxjfgGhfhXsNI++D0TWpy/HcQYgoTvePTfE4H6YFrB
L/KrPoqD6g+5GPw+rwzTO3WJe2JyHXA6BeI1/xz5Zo84ynApFwTPjXBHGj/RxVIG7CeRA1y7CCjo
gXyzUc4+hw6hYZRq+u1gOW11qNKscUuPkNlt6sbi7Ee1ICYlbjpiQORGSQ4b/7ZlH9jGIx0L7T67
HNzw552aNSG1WvX4OBEFWOiMNjarlyHm+I+yQQA/wZ3+xkQIAMIOctkx18YjDNOJ+pXpwQKMDvEJ
vRA/hHbEwjiVxDJs3St6/0SivR3uBwIQMBEMjIOxsj1uLO4HHHdEU2CYrPEIWvAeOyK4YOJIn3Jq
ekSODxGlXNTMYJ7aLtEddcvhZ5UIRQQSCnh2Y2tZJVoRFxuLg5YsHq2J4A8nVe5BgpggDCBGQdeS
IEU+SJJxDWDYA9xXgrIDngDzMiwrwJfrP/qcgs6bo4pyZEmWBmJFFDE0BSpQ2fqng+OPteP+7iag
4WyJKbMz3PnsXdmITsF7eBYHoTG9jFwDXinXLAFCIXW48OAVCH0iziwqGuDlBAIp4YKUv6G9YeJK
I0fNxOf28gJjCpFR3tt6QGyOBAHfplbuWClDFEw5SJy+1EXIxxnAOx4+T/0P4nHVsHj2jdWxKCb1
Ob5CF4MK4gGut2T7uWc4PcRlcqBw2RYuZQA6lSFDiuKheIyKx5gYHKvHpiJmjECEaN8YJ97Pr4RT
ELV6v9edIErYdI2wJbL7IQopIvp5hYmQJqJDEUzoiP8cIcZ80DeLIzHGA/TjRShN1BV94UkyI8xl
i2him/gZqSivXB8HsQTwha80HLTt8k4lUTlSNvQxwQVuEz8gvTC6sVzOt7njG0MQcMAJDa+KJbeL
bvYPqhd7Cr9wsCAy3zl5b/QQrmUIStQB4VWlE3znHIOaoBEOOwKVL5KsRLrJDYNNW7gQg+uCLwyG
cMaSeCPrhGSsjadDUCZ8f0nzVGQK+wHPMrsIflRJZ+vDvxJmaYTcEIWDUL883vLw4B02jn38v2Kb
CydayYyjy3ujTA4NwWH2C/2bHeHYIGmQrk0zxtcOuWBmHl6xOS8PWYXlwQRf7xXPlzPTrJhgGg/k
FiVkgBvy4XJZcA3zA8zD1nNzMzvoxHc2E8JzxCEkxxqWKI4iDRHbyoD7QrTKp/zKImVVfY4DsQyI
z7qaNb1PmSfEZRUcS+ROArzz+xsWZdOJihBg6YB24qBMI100pJZwiSo+/DodELZ8HmLQyBTQ1+Qx
Ue89Zx+5BnOXk8OYiBleF2lUon6GdDBkpTA5QtOIPNl/9gQXdSohC/iKqbF89p1PkRhDwBVmEfMN
1YiOXtEv74SqzIdZIABYPvDJf9AC6VImf6Q/cJsb5hixAMUZHXZgXEJmTCW053xeXaqwqrnAWTCD
+xNwYVPhBIUuTichBRkdgGF/JIwL4ZJwwBEgtsETJZpD6BVpWacuUQwCtURB8j6n1z8hm6j50eG9
bQszN54KONsFgaqsXxLBiS6QlA/BPzyNLzkKx+dV/m//YBdITL77495vyxHP4xGINXblhd8O7Qc0
ZcvhRoLWHEjmRwwFGGsGanV0Z35MegPiJWjyhDYa3J1v14e2YwKqu/uwoG2GTgMNnKiDB1Al0VlF
ESR1YS2FJNSX3BBD3L8BnufoBlv6/4w/7kgsLgLbMDfRt6ejbDA4UY/Qi3bYYMMnQdpNBoho+C9q
vew3ujRrBumuoxvViL/W2CB0LqDz4lB+4Ym9u4AyI88dAGBoRwmq7Oo+xtuW/qRjoC+cYlcQlIg9
UkTwkOTe/0g6syVFkSgMPxERgAtwK6uguC/lDaFli4CggCLw9PNlTcRER3dNValAZp7zn3/h1Ft2
Hr26D1p7I4gdRR1ThK/IKyGfUbFEAEyBuH+R7w1UFtgqsMbh/4kb6rKoWPVE2fzy3BWQoGcUttTF
7AZ8woq5hJiLso74HGLFv8US5upyHvH/eQ45KN6Qe8VajG/xgW2VFcD3U+8ILKJlu51zCwX8AaOC
hc3Ps6h4CVa72OjuYgvgJOFXi4XDa1D15lM2a1Fn/G1HauGz6li9HJj9Mr4I3oomthP2gJrDePBX
D+JxwwAeMEgW39d1FjsNRzjPQfsRLq0POZCkehINXOzCJRXJsVi5PO/UCHwKdhuebRYuBx0nSyOJ
rYHVDRGPj8OsbwTWUyGwo1qKeU7EreYBpey98uY4O6m74RaIOeGEcRhkANrB/x8/loeYHEOlJkXg
yrtkRghvh8ker8hbpSL6abF5Q5xE07DpfxjwqTRbY/G+il9Tu7KrioRWaIeH8ZrrqlyfpWtgj4Ik
B0YjQrDgDuY9wMLCZmF1a/VkbMVH+Bs+UhwNT4ICQswhJ/mHCemQztYcJWJGq/ygQIhwlRUdObtE
3uNKQS10ipt/erJ4vic0z4mKq9CkfodxQ7NH+JYC/p5Z6GOK1q9a38CJX7EbbdZTvVNmzloN97gp
WXjj94SgRPFxOOOfiCygeXoDLNcVUyV0ELoIoYcnvlD9i8jg0ydp5+KqvMTZ0FR/5eNzZswVc6fM
M0ueCGdCgs0nxDMD6DwDqg+HE94msDGAtYzn65sppXBENxa9o5pvK16oARnynmyJ5Esmem/MmrvL
UDEz6+XXs89zMhsxVcb6kM5uNr4ki5dbLu6B5qvHgRvRWM0eZ8X//Eab3nyHRTjwlXAU0pVN62ll
IvcZmb0NbLJooVMDCzdrGW74PseG7SjN5Q0OpTedrnI8aW8yuCHzd0bQppRaTwUu0GQcPvzmxKHn
Nczh6pCRlP9gokj8oFXN+lk7MxYdTuKyxWjaIUOb8JH7SrMG7A4SSWmvnYhpGB3HfE21BqYaQBah
Nb2BgY6sjs97YDLN6F7ZcP+Hq3FkdoxKxoeBnz78e/iZSb7xrx7b2YIC1E3Xs97WoXgx3p0waKIP
Hq9ah8EB/ifTlJcitst8O/o6WTw4JQ/xRhepd7bw7KUCuQizWi5eIP3wswxvmKGWNuYEzEPQHjMl
XrxxeqEWPnd++/P4xy+JwvcRZI74vHStTqTl90DU5BLNlKEEo6W8wjEGtXdhdeHQ38sMYznLVyiU
+6nOSt2U52pZzptL7D4Wn5BpJuF/2zcHyprUoBVCQDvFjxVfUKJzbH0KN9ikprQ+/567YjHwYuzz
IKICo/AhrbsdTR6hPNHXI3g3lcNcx0MhwWju7hCgy3DuSE3LjDHxSXWyRIJgEqLN8pFWIHRj/AFA
j4/O+5dZR4eNj5++TZVSfIFglS+hZAX2YPIHKD20QIK0/XuuE+p6UHQ7g/t/qD5WOsR0Hq4Ps2Pn
DSOOhT+tuKasp+SCL9X2HU1GjGT3Y5IZy4UKkvDFnM18m9iK7ZQjqlxSMOlIVwxluAFe2jNw+pwq
ulXK51kX1mJ0OYLTYxU/TJvGwuz6RBeroeT8zquDSp7BzlgPlzm3/d8ozFby2JT7Sfoj/Rp321DZ
roIiZ7A4uAuSmDg/2yUnLmqZ3BbVgq8JB8M4qDZdYjJtLggPmMj/oKSTifxdZ+Q7JOvGaVSh9u8l
tgnmxHu0Xgh0mJsIFwTFjTHeRNZfwdDaKx18G5pMAboz3hkOnT7ZSfDs2ZohvvcLTrnv0EHS0S/a
o9Hx4FTgRxl2tRDL30wrjQUFIgcffQ31Ovr2LmJCrCko/VzY3wXDeEj8YyviFMJ2R8FvsqYffWN1
KApAei9VP+gfykcMZW/Q3jVt8Sh2sGG1dlnA4V6VyAIUX4ORigUeiraHqcOxwDglfq9HpdWJ0php
jsvLA6ggvjoLMs2qOg6SGTwx9/12S2w7NmU/rS/I4MRZfYPpMjyNR4G64sCklNLrGa21aIbbBQx2
QIk69WIcQiIKiNWYQp+38FcH8nGw5vnlwqA2INKCVmJPsQ5MRvnJ+xHVHPLp1smGDiOEdxPQkPSg
XVTAD7uNbT4+JZ4AORtTCmhSYcgj3p6UkZ2i5ZfdiLYXoG+MkTit1+i5gqiuNoX3Yrep1k9jSaFp
bPvB8jH26DSBsriWNMO0h1XiQt6DPsFFeu8yYxkT6yXb96djAZ7QfSVF2LDL/fAr+AGMzB82Jac+
5yrU6aoOOPquydMH6eFIy3DGZERJbK0G9pQ4GCsynaaU5v9BOX7tQIX/zr4um7+pzeeR/eKhT6cj
GB6SxayZmT4bFImZX4ItRDIp2YWz5qifqGLK2/hEGcCIDfKV6r1w/Y8COTu+Yo9sGDlM/6VzZVk5
xqI+Yyx3pH6q/dGW17SpWbDIF1PpxwzGFiPT10zZFBR6IqxAuL7jVnXOQu1XmMM31Ei4yqEVsHIv
YT7Mx4WZ95W3GVoZBM+c+C7Pgpz6FPXoMozxtDBpsODeJ6lXSC71Tw1vKSEHQzQYDMwb0DTo7Iys
IJfVAkITtz5yaDsoUDovClAHNJRAxDT/dj4Obl75b2DhIDI2EZ9aDHd7k7mHJwzXmM1jD1qqP+g/
EZExGrmh2YDpzrr5kqJyAqccI26o2rDAuXzKTQNItvNqPfqIrKGhuMbaVQgn7tvqqFU+7CXqPyFn
gBB6oNegwk/h1HxdfQ3DCbaVceU+UmrnEB+LqaTZKbartESkP6Axg7jEr4Uvtc023GKaOjhI7ED1
GmuFBXef0URB7TKhxor+JWcujSooTRSM54LxA7yDXATQU6Uxd/6Bj+nSbcLSwTwALo+4U5H5nfAa
k3/Q320Oh+ueu8c4KA8S2AlQ2CcDTkqRISBZZHmRQ10zFKVvzg/VkWvcvklgQiaWe2RNbMDIACGM
K28GTJQcVR5o2js2pn6S4BaLy52Pixba3QXTAyhbrjDBm71QGi9gWAJ6gXhVbrrLD0zzdPNSHZRg
bL6mwOgAwwvtd9CgfbPV0kTUS7MRKosGG8Nq2h9gXwuUHYiNo7HYEhkkwfqCzdDNi21OYtTXbnDW
pqpJxDbR3aplvhpgwipN8TygaTnr/tPvxR7MW4aqvaAXWwrLFzMPDThqnACmsWCdq5wAQPBC9YQa
A7y9dSrDZ7FzWqip/2RPBryjhOUbeaUEaGijIjnIbkW+kL8zetiq8VrRUVMBwHkiHku0SCPFrFdf
HAMa+B/kKA/hhBoLZq//eGCbDcZzoORIYU7skQzM6QLoc9LySAn++tUbw6PNUa7UwewwAHNce3jC
gk8OXZtWF0SdDiRbom5JmxUI9xscMqjzKx3F00suz8NrLqhrvX2OYQYpU45yOFYP80O1tX9MWb1Q
wIj99qTFkywdSC813AR6wal2JVOOqllf1wygIOtZzyDd0beOlqUNv9FtLfIIzAHZKx8YMhBbdt8D
uVc+bY5XzK37Cqd365xDLhG1UmaVXkekL0k3FkOu+gITlROSto2usTsYSwKdpNlQI5vIfuye8MzW
tT9eSc73Ui+SzGTdpbPmh9ECYBongRoaS431dnnw68lMXmGreyZiJKhn1BW8IQB5WjKy6L8XLtlj
R6TXTNUncUoiyfCSRVZ3eaeBXm7AONpfNhxKRzqevwg2w8HlVqQ8iHkTjZkCN5Hmk5MF9IEu4HNT
mIXg8IhLAUvXox3FHNrdQ/mgE1b3DZaKiHuI9yFBLrMv5aSDSEPlN6WDIS9KYnHAk+JUhx5H2DGG
JCMv321hmkPz41FQVySuWUXwJrqzx/NoeMKJJXzz44BnZrGLzKC2W8q97CgSXsrDNwKaoXCFxdJf
i2lTurmLiSSswiMxHPZzV5HRaRzbC+5gK2Mybjxir3IP/0WvjMB49BVrK58MC7MPXlP6Rio+3JB9
2DRWTq1MxMr2S3UObaUeTka4pE3SX8y/GN2hZOOcDHCLzgIFH2y0W788Lkv9QFMABfLU4atjfrBZ
kILPmxEF75vNxWeTKX6HLjxZM41g0ansCZwkgseG6xvZPOJaiWIWsykI3mg5xL7ReAYcOKI1Ccig
GIHJxjDFQbus+2BRNqwVk7Bqm+y/j13aNGzwjWKbYm0itvKXJfhfzR/MgKGgRsU3BLiAbNUi0zVp
F/v3ZNiayrbPYc7xQyZyH7NwYPRNiKKEAYlpH6llHcSQBxAvkrfpKGhm6PJj0KrtJ8Q63iKaclbN
vvN4xSKxteCxaS4dAlGBlEB/mr8QP8GUwibgB0TfTuARxvaF8hgP4xaOYU9yaUxQIZ0MLNSazEU0
p7sXUerGMQan5Bfe2cnNjHj2Ruc+1rvRDAvC4W7g6WflYjjoUUIGg+F3Xc+/+26Or920PVBR9/QE
HQd87X7ngkPGJuLqcE4rkrpBPawb3ZtLgBde4SMHEhY4Ezg50laZiotrxx02HMjMTnUwwkH48vLj
I2jNYo+kayWSK3pfMUcrdN6TjAYkKSfZrvcomEdeS4xBY+nnFDAU0tEUXwsXxXSNpStG68nk891p
CejFa4knVoYDpeYhFYUI03UT/ETRiNM7YuUaz6OeozUo7gi4mchSYEiaS4XKxsz0IxpbigGxiakE
/wnQXOyVJpLt6mPiB0atjncAzY1wjHhh0yj6fXBTvKGmUTDYRe/JndEUf/JkAH8A0wMd/nsmDtWA
dhVj5Ndx8IMpViiH+ioOUxTiiIOkX3Uvlyb2wzQZ+INFd7MamsN/6OZoxlpqwslLZYpDRyUcUNmH
aRr24H+jgumxGA7jvcvVRWHaT+hfsiEuApOixxAl0NEUdAjKzPY96UQmJeLDx7Sy3g57EtMPRMZf
qGIUE7bIkRcPFR7EHr5jEapKKwvFer1KeMlAPENCGVtRmLogPxC1Fn/ZRET8jXmiSuh4sa94MuTQ
B3FqoIgS0XfxKXeJ5LC+NtnyL5BSdr9JPx3MeCtYB//dIpwgMIX+CzKgJUH5m3GJchdn3wQn81WG
Sx4y+rcPsa7hcaKO3VApMEfn4AXHM5DKSbMMAzu2J4YAWGZmDt8LO59XrLH24LhAOcYAjjDJnFmY
yfEMOvn9Q4nBmZgygNfSyPDynyJgiLv5IHiKkAiKyQQdRUydgvv426UdAwTTGLCK7bzApWEypoWW
tpIASVOSG0Gjd5R9SsGszGyg/1J+4iH1xXn/5ymbTW2Nb+NbvX66RmgEwr0VT5hjFmjcKW74EuZW
UO1Ur3GTYxR8lsqcmlUOqNggwvgCtwTgTJfSsfQrzjfeGtZsk8emXOv4ydTAtmD8FObxhTaVEZJO
klgTfH9a+MjX7N8LPRo2Oic4N8xZRxSbE3n/Od03b7Q+YPerEcRF8UUoctx/ChV8AonFg5vHEupR
NT8sek8kuOLPsRjngR1qY4/yI+nwcbQRydJSMe3hKjMYBH//ALsJ9I8QPS727wCMGzMmGNd/7L/G
oTuCLNyJ+hicHjvdsFh2Ns86sm4oGwLVpL36w09RDwIkxgcx/Fk+999zueovw93oKO7QhywMk7lA
geQGW97KoXYi3pBBTN7Pobkxd+clFUZAemhorkw4r4BlObEo0ehQgXXhQEDvoHYSbSztOaaQVFYg
uZgrMr40lnR0dNf8VvB+6Hj38SXFeLPzPjLz/F1dYOGPW46bDx1oDmwgai+2CCo4GkL0rnnqq6UD
nAkeDSILqMlAiTk8SO8b8g7PypX5Nd4kzCWwYbGJ7yQnL6bXZ2eZGLN0B7REzWBMK5cnLHzR1smN
L3vgY3BlhDRDMI20DfmcnPJQejcw6ekKpakcKP+HqpBjVx4+Ab4nE3ZcUz3QJAOw0ykidhDpwylh
K7EzDkExizkhfxtEGwSLFjSNHTxnHm6HI4azEEa1+w1eroZ66/OyuTNwoSlY4HGHApRCp+VAPeHY
y/3CuR81DsYKVhkUuBXEE5jjLfHGhkeNL2QT5DRBWEN1IU5b+Kug/G82NXaXbTaPluUEW2D7xQEj
DkPFU7x8nriDUKLSyb0vzFwt4Lx2SQnmh6hJ4JTfr7irhJ8zEJb94lhiaG5WcNefJul7EwJWRJ5j
RnxZC5W4Nhti+CJP2mUzAp1Ic9u2WEYz0+M4bw/wlAm6Pz2mrJrJiV3nJ/aboDbpXgFjSVyEOYZQ
GBnBC+HnF9Y9IzPy/wBRzQhecm3CTIdRCmOby+L8E0nb9C6WfoIryhuJXLSaa+0IawPWcsmJK4qY
uwNb4SauKLPPdTsjA3eLZ+kUr7YJuWvQoQxSUXO/p8aB1UihUVljvCW3LXwpoRvQIN33k/H+u36u
9H2GwgANsfNCeXsdnhNG3pRLs9e1ZsrxL2M7G0+K62v7WHZ7yPQLDqHs9FzBs55994/eATe7FZXw
T61v7JsUKV4LNCj8utkyxnNslrDyZ4sjzIyH3nkCOYoIMlwOhLLTHaO2HVGrAik5EroIUWCdsGX5
uyPI8tmC5pS9JBDbd5iiH1sIMj72SiQBWXeg2u/qRUZnB4+be0oYoEbTd1+q2A9ZMI0nF7L5zJrA
eqKXqXmJcqfVzOf5Dq47aRvYflNk555Il4d5wqTL4W0jAkTKgGcFcQjiHGCPQ8AHyo3F0aq+sR2C
yIFTYcxI07OfPxMGzSIAg3MIty4BgebYgGMPy6bF8c13izz5Fl2A+OG/V4jHAorrfzmKemY/kp3k
FnZJlLy/EeUdDSM1LDsFvAbeNq6uuG3xffv3L2ADdDEwdTzYhIwv3+NhAcca2A0Qi2OOnQngqzJQ
dl3pQ/kiFC/6bHY1rCiRIwLTME3Z8B0gbZyR/O6haFnEXIhTUD2BzHjRnJHoAjGfEP5RbQDBQYhj
4oXSFZrsiesBRrymNcdzgz954TFVZjfhlH3htgj9h1k7XBwYNCPBM+dfYuT2xCYOZi53qxPvd7yz
mJEw82WiSMPCgQyL/GZA6Sp+X9wSj1mlk3sFWQh0zOASlUt7O1WpWTkxgpclTMfb2Wg2vEWcYB0C
Z0YAgBDYFGE6hLkQsCqHvQrHmVXyFQBPfiZofa6ylK58uSbH4e8yCPBVFyiglgl9opCLx0A4zgvS
J+cP2PTLhCqYcZZwkTmLSqumJa2mghuCTpNfJW7+RvC2obcgjQaj5O8o09kjNwBG1Cb9LyUEbBUk
4xhu/+OQ4jhnGRS78pCcAYsx7Py7HdD4ovVjKKZZ1JXINAEiaEQT83NhtIQof0NNRbtwvwK9r2E2
ZLdox13mHgrMDn2hqFXgCBwBCR8Q1tSTfJOOPKLdSijXFtzTET/1tbjx3ALG0BSqjONifoGfWxgd
zf4msGRmBM8I9rYUYF9fLIc3ZOyxjc0wXqzKgo/xvFDsAGTzTHPuAmiEiONCEXlIi/YroxIWnwDV
xim/tEvuDb/ne+Z24YsMgf1a8HnIv9X3/Rb50JvHZLgCxGh+hMKRbmw84fmKUc0y5H1dgXk0rAy5
yxItawpO8NxLi+6Gdd1jWa+xseVG8mThrj2Fq8ABNf1eGKtNYvM5jSZQeUg2Gzu0lQs6+DDasc16
eBbYsT9C8wN/fFaRtfkkizn22yBaKgEzRUIT5TVBmF7vwZhzhfIqYrLybCbPWW3h6LqRd/AcFpmf
LpzRjCq4tUpU4Kf8VMJdLWYM4jGpmH+ot9OlQYX3pClWtuVfasbK4hlw63m6oTA6fEmOf00p0Pxs
HQd1qO7rFaMWyulq0aOc4swM4G+Duor9Pw7Lc3pVtl9SZAfecPfaNMsHitZrM6OhBikbgp5t5bly
KTyRyJiYjDqW7y29U3Qb7uhYaeFfhM++0AUGUljOS/++iJ/mIDAc7Zheie66MV1JJsMbSrd2W/zE
OZYJlnzTNvg/CHuDBtk0oCjE7BXOSAG2y6goXki5RFZmFpIvO8tpTVNHYfBU+i1dOfN9yLbfPSjB
oYO9DEKyFEghnvq4VXAuzn7lxQAl0NAahNv3ElceexAk9tO9O62X07zjmctdI9vIYUDPiC7nLhX8
v5c3IkuPYmXKc/aYNs6Ioye1xkTkDRdfshm5sehq0HvtyCuwuz2TgD0SkxVtlXwTVopsjLrJNpzU
k/tPtXy64spBRjtK5t3J54PDeyrGbDoZ9M2UpIV5A86q4OVh5a35Ob1p5DBvQtNJVi9khYWGr6m2
4MVQFD2WDbPNwS/u8jZo0xy7BvDTrwezj3SzwVF0+k/meUxAGWCs8IW9CXLBMrITR7qW9gUmdvgh
0BdzNCiiiFWIjf7YyIMA0pG1L+CGKNf4wGR+1nOw3a3XkvjTJYEaVIrBNLWiaU2xkApoIue0jrno
9HJ2h4Jr+gzrPfGxKzoGwfjH/NtU99xbNzuklFHh/P+FwhWxvv+y1cjrTvJOoug5pI4UColW/Y96
mM94X7Kn2DzW5PcyIV/KpKnGHsERAFzUn7ORxRgMuhNoD9/IfLpEsZd5/bSca0HPgEBydD+xccSa
j5x8XcyiVRLSDaIhIdnrGQKwcrbRsGKYQTA3x6XQkAr1mnzAPct7zCmKmYuLAigDIOtJ2x1zguBg
bzFDmQBvmk9/gHCtpoxCEIYKdLymc1sOAZxENvYIegqayJeFyg+ciKEGCMeI3vULjJG6CPNQjJIp
AnyD4xqzi9QCCXBfS545VJdUawE65DXVho9qzn4437lCtSZ0q4/diKSx0me3DPJVHpv3BVHQgchV
RZyM4UgCf32wEFnh2H3C9jx2dMxjtB1A8AcBozSMauij90xdfU5hW4IWChRhQvOhahRR5U8mF2Uw
AMGi7VmWoRjGUNCBMkQuRSCOpescqabsggvROtwZRdPfct4CD8OHR+tIoapu2RcI/x2ea7d2+4Dw
mqW6Y0K4J0aqIWsDih88xV4UJBwHR6odVJ0tmz44bPVFvxDNESF5w2DIFSVvGm+4fW2P159AhDPr
8zuGuugLg+8uWWkXGfxJB0U/l1ShuUmXzGvgXbK4z3ilmJeNgenIu0IAySzDxkRuiRflPCL0pSHo
FjnD8buXDsBBUP1pohwB60ALUMHeyrCg1mQuMIUbYmyNq7p+07co1G3II0dH9suwdKvDcDliKwme
zMehLQP4GlODg6nnMrwX9anJzG733hLHa2Im5NVIkUnos9NrtUx/gGPyNdaHS7SqwG6DKaAovUkL
xYoOyB05g1nDuP5xVSEokdXAuALektjBZIJmsvV7W1zrkGMa0gE6UKZyzEHEk0yNngVdiKtSP5PP
r5/0+NnJOx1JsQFXmx7GLlfMIU+6K8BENqLgjW4TU0zpYATFkov55AS5AyAy5wqfulVtAYmiG5Uy
D4O855Aw2BjHS2Mt7vJopp71G7FsQEN0jqyXbW0awdDGfHPdzfspU9eXU/pgUHMaP580PI8EpGmx
JOpjLfgTrdDmoQt2ARFNfRbNXoHicbIs3+iq59oGwEacb/rNwGx8Tdfx5HwTythqBmDhaevsVGx4
GvgJIhACgpTsT6BeuBTzFOoFnK0tADpII3FhS1y22KrBAzGwNJ/hY0viOW+2DPGvQwuSEkHk0gG4
6SLbxZylGr0jILqrcHDc/3VeSRQ5llH0k18Rju5nARd6uO/OTKTn9x/KrCFyPPbMajvcq/SIkftc
8bSceUKJJxBlG8/pWT5jNu/L/z7EgmM/xlHfWllAxlSY39g+UyIBKVxQ2Sa+AMkSVN+GyIK3xbSp
WrTsLbA+GgeW7M84sqSfO1HQwpfvmHF2ppd6/rGGG8027AKUjRMxnijb56kAZk3CAXuLzNMG1Xte
rOKjJlbGjcKZDV1D4iO00o0z2FCLWkLz+uFKd/aJSm7K855a9Tzm/Wi2ss7cFLpkgP0pebMZrRjC
Wsnslq8AhgVYNsW1N9ImHKM2YHEJLsupyFCcNvwFN+JO6DYozoHGCWhaKC11XI0okE1c0kNRRyC/
2+t+u9UC5SCAZOLfGtDBuzOm4aaKYaSwyhAYC007XesUZiKbCv0DwCx0CpMJyHbsf3d4IHI+ccfG
+9cSL/PV0Iwcmfhcrqp3t77zhOe19lbwPZhpQoubQXVLOX4q7HiOHx/ZCrp3WHlm4orW+/4zBDPH
IdErQUUkkvw45PcY8AWU8YtoqoVkV3hV0AbFIvdLfxQxb32uq+29C1oS4ULeHSEGPItCdLwaUOZg
MOBcof5SnVBNN0sFHTaauspufnN2RGMKjwieD1PKae8BCzhDRM6N1wexX85zr58NZkRszDlYCGqM
8ME+d6Q1qEgdoE0RgJNMiGth10VhRDIc2mNCaCAqhML67Cx6nTEtqf180hiAZcDUH9m4BMdr4mdM
9Qd1BrIFGFXpMkaQL7soHZeNozjDPT0RTQ81tOK8N3XY8BBjPs2oAzpH7T8o+D4XpsQMnYQ7QGJt
zqkN1WFScUnhd/miIf+EnA02XF27cGHkLnhMoZNhUkRvMGX3sZieLxOXCBa39AdWMwUBnEAxt2pM
btg/ZR6KEhCUg87tJ0/wgZri9Q/W4SCmaAAOQJJk6VZpJZQJPODMHp+TrcG6gv4EuUEXK82qgnTR
zrCfOFbTOHi6VNPCkgEmlBE2Zu2A4QYE30KsD5/rZlvi5yDS3Qm6nJY31QdZtD97IS7vzBVr0sEU
lAD3Ly/f3l35nygie5pwTMA1sg5es/qGo6rPIcm5IQZsAlKCv7PBDwYnTITgWGAyJmYsinUWG8WL
2A5uKFNwIKnI+n1hElLZOBXzSNydyGo9wdl6OXnhyyKgTCjYQSw4oMFD+Zz3xB4XxK0CQ4h7THkI
gkoYoMynFOVEzOb8dPVp7A4pAFsrwe8qFFp041dkldKO8mZfWzJwMGLtoNTRMlgy450BdhmUMt5o
9hVqn8Njjn0I8mp2KBACzI5WFMsGsSEMMXMsWImrpegG16ctSNiHEwGnkS3E2Uk9TW+7wkO2/2UO
TYzBhzG8TaUNAEJ6Ta6RG0Q5jIMCE6k3oUb/oC9pG3G9RIcHiaNmFK2e6DRBPEgnI/VEZR93sHmC
XpLOBDOYNs1/I/cZnoaQs8au6o/xWBi7yi8BD0QJYAG/iPEEFSAIMMaKaUDfL1GpG5vHTHVBK5I9
qEjza2wAC0BupE06HSwAM/Bf4nMhCfqzj2o0yj5IUuLwg+pxUlewZeD34/T6tfgLDCTmeySbhaov
nNjBKSAfFKGAyQEkODaRAFMEQ8c2qO2/wFoANswZy8l7s3htWk9fxnNpPVDM/vJ5mnk7eTArBuF8
HQg6utRQJ5wGTA/wi7MBExFTpIjfD/nuvoGVV+5eEHtP2hsf7sngIsfTjn388N3l2BWUp9Hl8y8n
g30pXkUWfLfm0h5Kzq2BoP4FmBs8MISfwNw4Rit8n9XaPrL9NlSmHNDgfpnCve6QFKqcI8JPgY1d
9UWcQws+yrF4Zj+iqbtbzKPGK3AHEDNpgc89TtQ88g2X4H2E/O+IqIpKBc8CEAMwGy3YLBmBi0QH
CnbuGFeSK1+gEoOHScs5hn4IahMbsC9AGKBCoH/UMb37C6uo94LngaOsK97qa8aE1AbvcRF8in8K
V4/3kQXM38a+fOvwZfkyNWa/SZgdF+x3cERUWIR8nUqYR2/z2SfEXxsboS1jagStA9N8Baxa6IDv
7PJcEgxRwAj0lcSySiZf1KILbQHiRg2qKMw2+Eyc/iEfJA4Rh/1+TT7KAuWnSk9CMpCIJYOkIoF2
o+P2GUsJx/k/6K28vY98ajwhXjiTk/4RgpIv/n+qIcQZmxePfsGDTZEKKMjlAoZ5IkgdLDD7gwLP
kgTEQ4b6O+QxxQqbBp33eGt4kQ0LWpAI+QLLTSjAx7aAkVBS0C9uyBMg/APDMdFKiUuN/g7+p/Dw
1gDDQfZ4rnGQ0KZ0oiJNKZozppnHZ3EbsTL2of6JqTv+41MuEL4QcSgcKhC2BoyuPlAmAa0FwDra
sGk1eDDGe2C48YlX4+rUX97eB8+U3B1ALtvwVYZKMAnRfC54h2OASwZ9p1exwErL5+IJww884589
gmH8QOEMOvkNYFCJ15Wyxy23gjWMtsHnlzCyed4Qxou/gxYJN2g9ZT0P5zkWCjWi8M7nVrEr4xm8
Y5zEC8EMxKqH5gonRiA0XI9aGxNMjLo7TnsD+TLsewT1Tv/bHFHG/3SrBsbb0KXwAv8rp/waNhoh
QLhTCdOnGAcht8HlZAOBiqJmoZTTfjOilOFJucObUxa4ADOF4tvQmcFv7DelLbjDXOLU61ZoBplL
PQFwml6CsiiBp2Cd54gWkK0wJGwRJTxaPsTU2xrjRzXEIUSbIXLLdGcAkYCj6IBt1w8ugdDXlKUx
6xB5XD8FfD7IZOCFaNSZw0KusYi3ssecA1cCQznW4RXqdIGCXCRc/mp06P/LPeOXjfL/TlJaKOSI
wRfG55BilaKCjERYqlhzv+bAwqCUw1zQvXhOoaAOAQ3moKU4Z+wAldCboar7TfZiuMGCYGf9mKQH
LVBL8KCyYwOScw4tBtoOqeGOQSa8HiA9Cs4mwWRCZPPgvgljF3BqKCyTsdJgascJ3P8CFPKUgVDz
bgRzS9g1IBRkyh9TN4P4S54KmbRfcLl3UEyrI1POXPGN0YUXgnwIRwAYFRGd7L5B0ME3d/xCpKAb
Hs453iY5gQEM9zjlfOigMKSBqTNhMsfrM+oESMYYTjXQ6I04/oCyujkS/Y8HbgylCLfeHoQ1wO8V
s1nkINE/dGb4j2JwAPWTsT9yo+gM/+9bCRkhUDOjRSRLM/iZX9TLyQHNSP6yjc+UP9sfhUYYK0gA
5C0y2GV2+QpLIn4ext5QNitYJ8vnQbvyc9kcB4RlujMEExGxbDaY8vCRbmCWF2BaPANwe8RmQdtG
ZyaxBmx65qkoc9asnqE1VKdS5aPpmmoWypHo3K0wDMQ4hgGXsmFfQOuBJpnI4ilzPbBKuABDW2EM
SYcbF5aYVIUSsUvlOV4j5u8mlLbgnf2J3MsM6Nj/7iFbc33h3ov0ZUjpVMROsZVvn7N2t4AlqHCQ
RiyEJ9cdHt2Z1oMf0UnC2kPwPNO1iW2VHWNKlkpaT3kX9HPUzRTJhNAbbC1D2uPMGz1QmpiQkhjH
kBzGiSXCkD5MKzCPDNG1rMBz9gwlwDsq0fxS7bM1cjIYvwU0LsikRMlS5vF4nYna6Dka2KtlGigC
Z1oGmUzRcOIH88ttwCyRbjNYtA5UXGZp5b4j98znACYBhGPow8W7vbGmA8Vk4+aEJXUKOJzeygVo
VAnUEvAdcxJMNmBWEEaBI+wduwQxmcOdm682Q1ulemBy9IjmPVlmdGX82i/6A2zrPZYj22vLzAlk
snNYZlRuFDZ8G98Qn+GYE+MNOYS1T0UJR5enFjEf/pSrbE9tiJUVDiIMIcT5IHnaRhJ+B4L2/T5C
CplhxRlhpS/Wng5jWxZ8c7zUucUWeUNge5xstA6JuENH3Bk38opdnNcmsIBBQHRiIf3Nv0hi4Bia
5ZgECPcGSOglEAC7yTEX4zYqPXgKvMQQZ0yGZGxdx3roDDLY0iZmC2wp47nYvJGhU6+NJky2+PNV
/OBSFHJgQuUdYzLH3oQ1+IrxBeO0eM/EhbAFURX+b2WDsw3mD7zzX9w9sT0BlkSsVNMldSOXJOeQ
GDwScqUZPAw0VY4w6KAfvdTM3nXbmD52A0Bs2EKY+D0gOq4erposYpqh3Q655uRMTQ3Flt7ooEZY
t2gQQzrgjzH6IdoASAGg7UzuiWjlqJbYhdk/MHdjY0IRIJv0OO1EKDpwKpsnzTSC6oayFzQ9sh4Q
gibZ6sOcFIEOrfDAU9H1HGBeedVGDEe/YuKBTtvqaeveTEyV7QBATbZf24ogCMFb+xKMNrz1UHH4
Oz0qd4+gEds4EtVZZ9NcC0ZHaqyQOQcrlQqeiCpuMHlfnVkHcJegixqTAGKkSzeBh8RgwiGlm0zD
wLc550XxAIUjZzooM61FIcHgDw4eEG8cEphI9MxrcFMb5HbMPVibYvXAqGGBCzsNfOSE4xx+w2Iu
QDVoEJvGKqadGh0FC10EsWu0CSREcXDzHJzjUGW/qD2VUKmihBHVqIdSysrZIC4aP/qOWdfxEy8D
KevmjSHx1LVM+QZPkDd5MFgPRt9yUcH2aD6j4bQbaNyB9q9FiNHxyNL6niuoYB9VOhtXJ7X7bJRa
w1X342itjKnPj1Q9UNcN6OtTiTzFdvDdvLKKaaH4I4+iII5HeVi8RF6OXrtxjYTi+y5Ab+JUW3/a
FLO/GnlcYUQJS6lLAv1RF36t6edvL8T+BSfluJLs5/B1KrqvX3T3j9dJ+bXROn1dxWhzVPG2FVr6
b1sT4RHp64fSV+H7A04o/tWPc46dV6J6+V3ixjBZ7e+FK+u5vh7EzyxI9fdKK1troJbxRvlIUIn0
jkTXMqKUzhh6q2okrfu+yea5oU5Vdrm/r+SFVFr34jl26ibCgLTKS5zsj9lAwdxrMJiPPhr9DVKj
IjNfRhL5Zevf4X0WHY+kXMvArS/dbtR3u66Hlno3QHvGytuRH9myz+7y7Pv5qdRBgpZEZ8MfS8R4
MFXQynTzbSG7SEQauL3+k9fjzJR1yVJfCVO8KEb7mnIpH63EQLxPC8iMyVZvMfF40HY8cAOqFHle
PPrHpn6NoZE8R+BNGUtjGAPxZzr97tCo3H6kjuZ3RV08DTXd8NnTzWik68iaRk/MhvinnoxGs1r/
7kttAE0jzwmo7N7g+m9pyOLpWHpx/vTrtHhs4u6BHrBlk0rGxfyR3kmrVh6PsNEJ/hy3BDkPjWD0
TovNQ4q76UA8qt9qkOP4y9cS7TP/+w7x/o1O+4+m81pSXGuW8BMRATJIupUw8sKbviEaGiQhA0L4
pz9fzT5/zJ6Z3j00RlqrVlVWZlY91/TPl1mh1OeW9fztvki12TcFRxj4NocJ8Mhr2QCISZ/LvlEs
TA0G2sUPOBza6lbPFRRTsO9I6t+Dtz7qMO8C52gswbkXw97JAPg45IsO6saM/UqwmHDVupTwh3pV
fEYNkSvZIQCkQ8EplIfaoD83qAMxB5jr5fC5NnHoIHIAbdsA3Rn6UZKofNTQ0aTsghsNFZj0/Nfs
24+3k/90Qas0ZpDS9iLlxl2kHNbb66LFp5PZSMi24F75VYH+Z1BDRqHjgYnpvEyotV8RE2YQDXQg
Zck7+DycN3Vb4V9Q6XH6IPu64lThMp+IorwOi6NKs56Y2RsaADAzC73BtIrSlNXKgEDcMV/PodqA
rBCI4CIlsIZhPoNGpbYFZ5DmJhq9gujuALxQ2yC/ykYFdqa4EcwfO9dYv/FShh0S1cbAWH45Hcge
EIZsL8y54QSrR48NN+tFMa0Ps7h7qBT7jc2FNsiSHmpXxA6BGujt+FF4sFnvLcEUxxC8VWh9toMd
oDTHx2yHI1lgDno/XMCJUY3NQ3ehQyygMI1YvIiS8Yvio3K/Dv2/L46Vr22bQkii03sdZegMtmAJ
gLb/ACKSJ3KrmheZv1EAQIi6Y/+POBaKhJu+55fH+MPJfwkKZixzVIdPuMXrdqP7H3jK91F7H97i
fKJsbgbzsBl85jBOaUfCcFvW10FWODSRAAopKTheiOsRp9zr0GOO0MutzqNLPeqV4+LvBlBhuHem
0kK3Nwb5w6nCPuJv+H+gXG3SQOX3uxtj3LK2HuN+okIeQl6DltZ/7u/XYVM7Kl4jO7837aDk/Nt5
BfoOfEFNu8Y4Pvz6l2yogmlB514Ytcuye7N43rYOa5CeBNYoyLrAZvY5LqJVhrrWijqRltnPCHFt
sTEr54bn7t2+BxcOja5No3KpTdqHWwBKXBgwCXMDAe/u8MHHAHGoYaOtrSBt6r41uRbjq68Bqfj3
k5kOSmBVpAOxSeOi79wDUw8rYP/koQ/TBRyV1K9p3PIZ65UGh7ZLu3R7Qd2fuQaD0ZCMOOa8/H1s
zvroAeKFb1GDgRBGDYwEt5+r5/QT5g9PoSdvDV4YDEOcxhKz4zzH52kvyilzMEphfbFsKtwQbGR3
HvNjPogbEGahWaeMbh0UXhPuKfef1Q3iBJ+N9DJq6OpEsnZJJFvnWgzUZbOFdtHp+Z3p7fTiLjN2
F0jzO/pGdGRVXLSHSHlwPcASCbpFG+ZQee33zxnGpHcfyxryv7S7pheGZR27QF9o4WFvp66GATGq
kDLqdWD62O8/bC/+sflzOIXPdf7z0SfGrNLQ92ITYBMSLm+nSOE72UXYQTs47DTM4EE1VQZp9A4o
yGvgmJGiI9RhRFMGyo1QBovJ8RljVBXATkdTCDaK+gJz8biifQeETesblUuiYZXG/C7/ew++CmPK
h1ZgdeE2lpPXFLXXu3ERMTIxoW8Csb7/imkOm7HnnE3bkn05LlCg9Z333y5zVcP/fHxFGfUav3tF
+cixPrwTf/B4RbBVMD5SPuo3p8T3FDNUA62IVbczy3+M68A8fhAcKcP+9jMpVy9SvHr4nFItJZ/Q
JM7+6uPzSlmwylNfw+SJnJFdwWVyC8SZWwswjAgQQtAJ7qtiq+L1OLrhP4wQc/qepcdqzOd73gMN
tjqq2oOmoxWzj4Tftgj04KVhXzVQivEL0LOleXadKyvGhnVAAz8zC4IUR3KPiu0CXsMkNf6jRaXN
encZx/3cMX0D/jpkI4WGPjBWpA2p7T4n4lBTuhDtr/rwRW+jHdELNo8pVTDmnWg+ifYwIDVCdzm6
RC+M3F1Rm1rDHG4YRjF78PZ/BV3Kscf8axoqiBD+jYltDdg+WFYaAzpEP6hBnqjx2IRRM4ac8+nD
AYN3I52brAizbwx3qiGmwRsb7uoh2C3anutCq4fvu3tJ7TMyeNhvE70d9hiy2iDe/Q5RJZLp0LnV
+tQm4xc2TgxLH1Hgpl/cIcYksnx+E1a9T98GwpQJIaQHak8VTJ2a3f3MWEJVw2TwBMIWYRACxgDi
APtNILkDvGyobrR90l8QUdBC0Ms78RvzsPsIHpbJBigGz0UvlCFGlIcMc/Wfu4TZhIxq7mMjQ1Pk
uqBga9oRDOjBix5xSzsPd+x8yglQwzWAcrrtTrI10bc+7dRh1Wy6yCKhS9PVMhiJ5dRn/7VVAEwY
e3MddPhzXv101t9QI7pQIlQDhYHKIxa6bxSUIglMSboRBcIbRrdw5DDI/et13lI2Wn8I3TR8nyEG
AuQAuSJdpSUO9eEn23A/gU7BgXKcl8addgzeFzJO4ERZ2mUSnwzBZhz77ck+s1OfBAS+fRcDMEik
wOuuRh0OBmpsNNQKgMZX1UmZIo3KFt8n9MTGsIPHyR51ioEcAn61AYaFUjJBo5LCzGau/ZOhp8Nr
M+hiSPAdniHTB7fJbsW9zqj9cNiCGUE6yn4sHN2c0hpURjcS8wYDEZGCwNQKhTT3dR/fyEoBvahx
YS5Sy/i3bPjC71EfFpV/b6ffbnxd6NekmNV/hoULg7W5WPDfbaMdEBUKv26YXeKkcGWR0sIMJHnF
yISpOXSPDUoyJ49eHZeroGiDG928XoDw6/N0+Yni2L5FB2Ue6fBjfYWO5epQ1cOAXdFVQd/Bd+/Z
8NEZknqQGl87UZ9AmDnU3vXh0rWviDsfg4KoeWzuGHaoAJNgjJChILICGebCQqUaBxqllqeZA2BA
3w30Bqt0hWZi/wQfgaU6AwzamCeYJGwb9j8J46dwmXnbgTCSDknA0JEUTDxFef5L/8vYPH4xG6A4
plYkmuEd8HfhcPy7L7JqdDdRnTMbMgFdIm8yDnTZTnRm3+nYhJaPZrga0iOw3qNzT7aAsErrMQsL
7pySO8hy6q256pG5aw456utnd4LhgHrttw9uAoSISvbSxjvIAowOrLzsjSyvCkp6LsiWkfCCdF5i
2Cawt2gucqZig27F9Nv4IMAd18cYgszrBIz1oQKg7X5iILLq8Eiqm8cJah13gpIAudkGrIQLB+4P
ws5evQpjEO2RTmJA65CgisMSXty4MO1vOAhEtAHjcguDPoZ/kjrQbKwNLwsXVEf2AC4P8oCdHQwe
/AdJfyj1XuJLpHwGyAOfL4c7+di/SFO6dhfx53dwu4iFwy3zH2h7SbF5SOs0F7HF4R4DIsEqkhSZ
4N4ZAr+BFBLoG9RzBTrLUUqH92O/YQ9oTv/0xDoIBySYrMyW2Nn6E+TaQWXTZc88bb6vkcnDp18p
K5C/zh24jzrLQTkGRf62E7LR+e/1HpTbO9wQpiAQsOmDKkyQG3cMt2PZVWd9K0cMVKWYZPTt2xwb
WCg00c30tM66IBMBWiD9hL/IoF0an6x49K68v/tQVWyi1XPCgXJD+2yF1Qfgb3CF8EM8BC1hyC5r
0+I2cl2hGp6ZAeSgAAMOoWX6sXf7HbMj3vYlkfkTKJZuow3W3ohYum3IxGtZ3gTcZqDVA8Z4ApGq
IFzcDzAGsil4KDygHKnliF2n0W79OiBygIeQBVignBWdAysRPtzc3JbrEpI4pmL5+KtG1YYZyRbM
vtNlU0vh9TqWoFLZkOOAM+hbioEFLOmCaNdnv1B3aS/7XWER83J2uOYsOcxNfX2FTQeghu8FJxxq
XMHxvn8KTgaMp+pHoHZcMRCZL6gc3IbeJenQMGUhdCZdRU4xjcHMu7l187guGI1AgYDQprA7uaLF
uMnmHTIleKjkGtXoeh/KuVqPL5WIuQAwQTVpKHybwQ12B7YXjIYwPC198d4CRkniBQaJFT35F5fB
S1ggz6YfD1xK5QpfgcjksdbvmvPcjQza7mf76b1gsKD6vI1N3UE1RcXRdGzqvg/ZBXdwcsGQ4cfE
N/s5+UBawKdrxTrmkz5O6NIn1Uxb8RFUjWGKA55Qb4l5jNSCFIXclUMBXBdJEluJgwX+/ocrbAz4
KBXFYjMF+aF5RweBN0rTkeHaqP7I9noITJSR8oy+iPpuP10azDgCkM2o9nl9Y3tozudXa2XwtCC9
Pwr9qm/M8qN5Cbz+xYn7umISOVuCNKmzbzS7a4a9tZwzED4QX/DZTudt9R4+mHveOzQ0izfmEqY3
mre7xdTO2dnRsB2mwb3Aq/LHhHvPoaz65YKtZqXjXPUJoBzc0LOAdRGN9fusDhkn9uLCg/JC51bu
o3tOQN3+u0rU+C1ektiZIQ2gRNs+mOeAKdzWmmHxwqHY5U4AXzOjUKiDYzhbHC1VFpXq6gw8qEPT
Q/3Ce68nHA3ZH/s+DQgE5XvCpiM/zGcICab05hnnQhuE2I+AWeYDYQCHQ9X34cnSID8BnYDA/nue
QI2k9ku94qfBGwoiMO+Ovs06M0eSGVBS7AFPUgSsP5c+4jfb0pMXY2yDR+o1tBOTZtpM1WdcNKO2
HN+2HTgq6oYtqcHHQRiBrTLODSVaemxrsfgoBqQPrz6l7RAN4APY8s5Mht1l3KMm0IkxsM5rrFiG
5GTks3zMxpI8Fu5n0R/kGEbSf5RdXk/M04skhZ5l3XgI5ZSIU4vErfp9vyHcXX41qKW3z5xeOxnj
GR7Xa6CctOErfkwNXE3GZE1QE87MLumC+diPI3AicEWLk6GO7sJ+zYjMSu7uNAwtnA/OHrCEC0Yz
MYPW7fVgfY3yY7t98ZSg6zOTwWmQhspRrs8MxKI7/0I+zIL9DlrNNlfVFTkfFoG0LlYPFAoJgVEv
fqCEQr4iVS4Pbzz1dpCwY82jPO53xtf97uk+oMq0jLB3Phc4q5iH/FX9EQubNcj1urUDkmfe4osr
29jGDzOzf6tJun09beDkz+hauCUAFS0dJdyZiVWNKRzTm9tZdaC19ocKbpLATzvnhv6FE/Naebvw
vL/h0w3zR3f0yjOKKOUTvOzzBnprD0lbNeJkodJohYupc7bM0alwlNPBIiazmf4d1nwDlWnWiCvj
5znI9wR+zsfr8bm8YbpUD9Paef5+2E7H7/LRcR57mqKElrwfKPcZKZUOY0/1tdUFNQKCd4wXGf9M
IvNe3IC3MLGsHBO50tB6r2lK0R3pstoHcDMJMLAdaDaDDwBH//O243S/3waX31rKKS5kaw2z7iCf
3q5+j3kt+yuM7r26owXILFTbnGTz7uS9fu9LRhRwWeafpRrAvB/3fXWULeRIg6SBZcXhRoZ93eBl
tAG9JPvm5Kf3RDeKWM2QjM8IxRM5LdS6awrTJJ2B7v8i9oifyT15QEwWcl4e3f0PViFO7b6nZaDH
XbbeujMztzuaBZrNGqV0uCwJFEQwdc9aVfflHGQNFOZfFq9tb0F325u9tl2GV/0+tpeObcTaJD3e
eR6B5/a3+Wsm4gloPyfSEkhh4X3e/FTT/Gc3KZbF0Zzc9wa99Uq6K2CAH0IA9hKkUrG1zD1lzlLC
X42Byjn4zNhM6tX7Zp9/r2RuoMmAQC3eb+1IgQaobK1Y4saRKjo/Ulhbs3vAk3Oy5stiWcEoxUoP
v4RpeyTVljL5vzqTQBE10/Phtn0KiPA5foA+1nr4wLCU4Jxox3YKF5/2Vn/aX6IK/m7h91PicLkp
DckJMja6sUEtT86zI87BwFXRhuwW2mLn2u1m52rz/qL/10PKjs8Qmh2Uekdrpse4IOGEZm7ySbXI
/56r3aYHF+1P2yhkRqvvqX+oUFNm+3tQLK9rbWsuaCNi03wZ8FxcMFYOF2z3l+USPvWzQ9UH9sbe
QWQBGsk9xGCCIFsdDdqumFwe1fgb95NL2E+6m9fmg27kSYq4SZnCaWuLOujCUwRBo3b4U7alROPX
y1bhNFCA7uUe0Snbf7bnfR0YQzXqrLqTcq1j+UjLG1HNd13OjT1ES6+3+ESfqJrWooO01trxOe+s
P8sXxejrh6QJuvnsPqFcL7efX3K9klOLdI7igQ1jSHWZTaTCOZEykQNoJ7ItUyjYPKgIrhAakY8s
ewBNxAvSa+zKtiyj/l+25uPgbAe5EecwcvSNSiV+MuE/E8Ao8DfnXyBgQLU7WMsPGBrIV3obqPRW
e5LF5a/A4M7TWfHOVEpx1YGMxpo0ce1nqfN1g7bqt/i7/pax+mFYrQM+f6Z2oWo58IdF23Op/FnQ
79dcOrKc2/oZfPf5xXl27XPhFHQQNTo7ciLodw4op8X1ECixYwOxfQ1+LqvGjQXnw9n17CutZpT3
J1BshXYIGsVpb3qrIFAQP+0XtiVd6k35j5yKV8iuUqN/UmpeOeHPG/AU8xfeL6Mf8KBbKMfHT2dP
jL9MaanzZtjXYHl9/nnyODSbbNVH7AvywpwygvlGLgVQOs8kyna7i23ORnwPIXyQaeH7der9tpPv
8qvZ9VRBhURfAfv/qBdZfvc+zLBW4BxC8PaXP50+BFhqLrQgWN+RYaoOyHyH84ZEqhp28WZZNeiU
dFvncCGaki8szEU/NENze05MrHgTolHu66G1ITtcfKFyPxdv6O8sqtMXt4cDjUh2JyJL4dUDY2w4
0zifMErsrkirKNo460nGHyS+f5y6CCguGH1CfF+hsWFlyhnMxcRq0rThe3NhHh0b/f6C/oTskz/+
/kzOJ3LWlKMOe6pDu+0cu3/9P3o86/4faeOevX5en/fnfXdy27Mr6Wm4iBZYzeDV9B2ezocjmTci
ygP0RaTnZCEANLXmFJZDaUVu+0AumzuU088xPwCwAdT1+Gl+2NayrAyJluAI2stR8K5CLgNC25X/
SAJAWe5dCYAZRWPPod9YYwVDuYTNeWOTarMSOevBZBc9fqCxUwAC9NYAsEy4eDkqUhdGEkgkodAG
ROYpqM2cHvAn0BLiGypEiZjkdPw01wrogz7FE6t12I83m71B+8M4nVM+s/1FDWIr++fxCVrM1WXx
TvElfEwuf9YJIPgR9k5s1+fpvDJZeH0gBTudFIsuxR6URSQQmA2QXXHeArJlg7IaWCXsW+rWQRc+
KCQp6t10ADb2psaeXja3E207DUoDf5Lxb86n7Jd2j0l7hOHi9nfanbcv21qS/uzC/sCixUI7DHCA
3PAJQoNKZ/wguQdwQRUOzbfrZrmT/2Vs7FmfMPTXO5Wr71SZaxPY+GFvqs3fs17cnRAlCfJ96V5p
GK5y2OxvplwvSZ3edGfA6WiH0wDhlfAmtPtotM2BQuOHu7ptf749h94bl5SEh+YPQxG5w7xXCJqA
qkvaJ7fti0X4QwOi5fQiZzDWJPR9nFSXmICBs+NI2GWJOyXI7GNQ0u8BDVKGtF1Am4mYV83lJbix
7bLK3NYcArzeSIseg/8otE+m+XVnDaMcCVLQqklBdwOdhstbgMwKTmDhPI6sM+IYr0TE6ezJY2vg
HYWCkoIBbj/LvVsBpwoNP7sP284w/YKyGL1BxxyrN+9uetBp4BMprwHyS2pPCnu0k2E17e2pm+fn
+X1urM1fZdmBHVs5QnSi6kyoDT6PQZMyd8NW+g54/D1pZuc/aE9v9jB21rTEmEEML5k8ndKVZgzu
GqKsgEH6NFzQLDjRYG2wiyo24m0ACoK04kUDlKrnYSsXMmgJAsWUsFrnIxNwO/hwChHyufnAE0kv
yIPrFrykPHAsab8fyHMMKSOzx6ZijXQYFiJFuolOnjFrigDZMKOos8mHMHCTgvsrwYjPRp1FslTb
1bJZ6jPObFVgJKCjeHfK3wOqP65syVs8AJg08DrI7cmPn4vX6vIL1MrXaFpY3dLdZAzbc0JFAfbP
w0AZOEGFBYy7MWfIyjxdFyAYUPhXov6fZIfOmvunkreoexWbXo4RNjxWebRUELGwYfccTzVL+Pg6
XqZcdiKG8a99kv+wSlkCeQr8guey0+sNiRwEIlBOC8bk3WbhQTvgYlYFyhdZe1Tc/Mg5+XbtC0y0
lI6/QwcXDBV9rQrSZfis39eD0csOP0qUYuHRzyEGXU37zpOxODu0HmwewCsoS7bU66g8Bp11+8PJ
15UuDDBKXxmRJ7BGeBDvmkexcGidfI5oFWlLpPiN0cbj2oOMQHbEKOYr0COgU4nbyiijA0dghKjC
Pf5TWX9kFuLAA0BV/ym/5RbkT07U9AeBDfGVTUrOdAa6Ow+4DASCumvf1+RmhN3v/pO5Oc3Q3/qP
Gypn0+GJKAmAh4ONtK3es9Wp17nYZ3N0RhKJuRSxReJLJ65w8kinWQKqFV34OkuqyESExpN34iLq
TzCBmNCynORLsAk3XepxuiSEGzNSEbiusRUbs11YB7uRNrHifAkqYuuxGT79NKzdrncNNE+P8+gb
lCNPDSr3DhsPP8W5laAnnbW41oLmzXXo3ZwhNig335UjuIkblGUiNa3ifHaeNLGM3ORcvU74AgpU
4xvuDttI8xcZrfdlAGUVlxOUqQnoKiitjMAzEsM2p6jfJdPGQIYh1eDbQquWFxQydI4voSN2ulbS
2+DgCpmbwjZuVimvmU3Okz6ASTYpYthVmGYycZB3w3Z9rZ5hOfmKXHKfu+wNj13liyTZxBT9zA9W
vB+4WDnDj+pFjlKyiDkipXcEOsbyoFTVjtaezXBfG3HBWWTXgeJ1vTuXTvHka11Mn8n6UdDwEGsG
/XGWRrdAmxgz6qJIn4myr3LkTsqF57Ho/Iw4I/PiBt94CnkAd5JMWp7sGmDOwHd4LSsmtQ7edjq9
RGRw9jOolmVyTZ6YO6QzXGu5VmZUrNJVQ+AJ1EnG3DsMwWX4VRbK7GuZByiXWcYDvnxYZ9DxNL6v
Mt56F8m/68xekkd84XFO1UPXEcQtm5QLuaRICvEK4F6f5YYyzxFPZKYikbzUE5ncep08vTx4e0Zg
uBf/NdZFF0k4eURs3DrBttIv55C1g2LKsdEsuZC7ST5tonOSzQl+hJCkTOBY8OvCipHnallU3xBO
BOJSGRZ+Y9XIS0PbGn+ZKGQb7osCg4Zjkk/ZNOakYFtkiekZM3Jocmy2BGMYIt3VXQOB/hs/G5BY
QCx7h7r8PGGgJUtWckb757qgUwA3AU/Vy+yfrtE1/Rb/P2DinI/LmgU7CasZn9v9l7Z9VtWsifes
kxmuMmEb4xLQ9y8QXEWHxVUUyabPeSJbQN7HxZFdK5WvHpf28bALgXqjK/K4x2VuuHIxrJmBwxuH
GfUGqdSOzap4msdCmKAjDHQu7gXzqkf0wD+hir72ERR39mTP36SK95SJHpPuXYNr0A+PH2YukKje
/dpNw9TLw5ytTrqqJPI/72nHUchNs/niHVQRYZxTzb9E0CyC9CedFsQHzA2mVkwUa1qK9ue6T6mN
si9iXBcSxwe0iplBIZsuc76heRJWUKPyKY3ZoTejRrlSCT+DHan7N/iuv8EFPxkKFWIUN4c1zlYx
F2rcm5UB1eTyxqmUUH+EvEsz7HqAC12vR9BSeEapbtlWJqW+xiYSDb0Ex91CmfS5UGRualQGvbjP
D/amSgJNRZ8Wnj7Vkm5iRRq/rR8lUad34SCUQc1LKglDmxMjykMIVFylrgfSTvCUgD3b0Yl0LF6I
jx48RS6U5Cmiy85Moqcxu631mE3JR+/JZqahTtf+wEnBZee9exJT5V8gkUb3APoiPfmZxfXJlxJ8
ta0xyyNjhtaMWAFt8EACN8FNAtdq7ozBpVVn3d5Irq4xg73TJ7ITPhyFSj7i4u9CdbbDm8DGOJGX
SaOrS7jgJa+uXBDFazEDCORdsNQiVLGDc1LOrwnSM1balQco3o0zI48wRvWZR42eGSXlFKG9awWv
scFee3s3WEn4I4R7as/fL19AiBUmDrvkMvsyULeNe2zLPEAj4H1+cCXw9XXL+nwHqQ2wt6znqssu
nbfLAtsQbCsPyOQJEBek0Ibb/+Vl0F9NJf14jK+J4coZkRKlJT5fYqGfS0hufqFvovsu2bf/Dhey
Teo22pNuEViEjfPmfJBnVSHi8iR+hcCY8COf9rJ8rtNpypozJx0QYnbQiybuhRBjMri2JdDIZ3p7
HOc7nyTcQJKX4UWFSCmRP79Iu3DuxDdcRPrESpvZfUOICypyyRorEyjBkcoWNbhuhWuNblvzCLrx
Rq+PXPW/z3clAJbzcg7MzjZu/E9kEJrwNYUyxwGJ7SO6RVJPuRYVH4OPMIXekLMpifoBeRi7nT0p
aQAA0pVbewBFCspgt5C/b/zqsy/lQLr3B4rHiggmnPfhbtGZ0epLyL7wwmyi3n+x2VXeiEQr7gpR
ktDNjeeePCIQnAuXr/LRZvOJCKCB3DLV5bLxKbFnJwD9i+78ALn0iIse4CRDGJGMworvVKZszQJV
3s7jpTVbwkC+TFnInZhVSNDrMuqavxBq89qNT0JNIYyBaogB9kL0DC3oKa5+nG+Ab8wfLmacx+RM
3CFaSWPU5smlGJJX7SbfIOdoTKcSFUD7lqRFbFr5LWGNtScv2kT59Btk8wZdO0zFqFm2y0sE/kHM
mwpukjCrGdwV3xhb1u+X2CVBalKEuySLi7DPaUzp/51JmkTlrRKrQeRk16vcDZXNpnjsQbebEHOD
nMwAvCrqE1/u/tMnbeBokhTNmlW88pkILpkcJNDoWCzvrSOnYRVJgFUmchOpRCXF0CNtrk7J0jwj
4mkI4xLI2eL4YNSwp/6XZNxJERCieDoJhxErEzLAGf+21XhJboZQFBfahHwC24aYIKKR8dWuyj3b
hbqEccInoZa4lYbwATGoJywoCVW0ksAzAdcCiOO25pjvYA6wFMSPg/e5I66o3AE5wd6cRb2gx9Zn
PIAAwtyddMqJH9Vz+T5rihgkpwo3IpKkQA0uU26GZJ3zNsKcDralQSSAgeum9r5h7Rf8pvo4J534
wuMWHSBcsl/km9w92X918uIwbBiKrQdvGCOUCvuWnO5C3iD5JKlRbKFOFUmUZJnXUBSFWIGivrPm
okWQQdIIREI0QcgH0dExxqLAWcQiMzX5GcojZIRA7qz+YirWRXKYl5yP5wQRIUu5TqgwJITJhqBE
6BFS3iERiyRUFjI5JvnAzhczIf5h5+MIG9//Mh13AgZVpI4E2+sWRyMimmw2uTQPPnnJS1WRFR9Y
Ft5Rcsc6kEjPcU87hbtmkHhChmUWAzdkN7lE6m5wWcKElHRCj2+BFaNdJSOyYk4ReTR3eyar98r9
lmeoXc5qcgQpBYQLeve/Y87Trvd2JkqiR7LuYPG7mj0pA0lTFSbOcR6V/5/S8Q4vyw5J1/qcyJUh
8EcHk6Eb7LnllWX55vzsU7FcIg4ZG/dBbrkatMS911gNG/68be9/UEhUrFM4QSTPeUWwKVq2x5cV
IUFKVkXjy+mA9T0JqIRtYnXKcUVC+GYO+YuBEKJP92V/y+7qxPnYwlNDj95+P2nCkgEtr7D16hhz
61kZZzNrqjC6RZ8aUZdcgAI6YZCLn3taAnZFXqBHJmPEXKKsXTgQP+W612sk9DPgPxhZnN/b61qy
H/4RlJhjWOOUOXQ4vrUJp/SVHSrhQfMOR054Ci7iolRvZL0kQ8Qt0grSWFlVothnwjsLQA41OXdb
ct66xbHoTfp7iYmOs2J25RisF+i7ZqiEMTOQEwoRFcJvPLZWCPhwX7QSuHx04OUEQ7LhyLLvEEkh
+P3zB8L6YNVDendZySZhK+D9QoF3WWEMf1lB3+Df6XhbiTzkccI6hKAMYqFu5ByUrUOMn/apIeTV
KeSmpOnI2J+hlFOk1bzT/ZOEujwwFJ4bbHBE16yOLxFCyh9pYPw7I0ilqJfy5S2Q6Eh4It1h0SqT
2j3u3HUakk+x9shkyD1N1pyssHx6fP67tKT6kg3KmkOuzzK7B6mIMFndZ4jbrH/NS5dHkjgvnfIu
RpL5S2lYLlCEB3cPIVpCN0+bliEmXdioRYjhKYo+frFCB4W4ZaVzERCgfT2pUeWC4+CbDRClJXCg
2pVAK3gY3AkeyGLAVSR3yBbnhdTHYmmFzxAFDeIDifUOwZEq3uIjEowJ1P/eIbkbf/P/PYja8ywh
sImlmoRTg8r/6RaEeZJmTxKAr5v77Ri0SHWJhFiPja6LCgW36HbUDfN30NIR0Lgrmk9Zi3ab3j3V
PGesTAtC94wNyn8l4QdNsXwFIQI/XbIhKp7R8688dMmQ8KyiApKfvHk0/id3JFzGnD46M5gbF/Fj
0I1x1g0VZl6jL8VviuKSabJcO8XXsKPZ4RhlsCsvvu7ijy45nksR6PeCb3CeU8aSF5MkENKueJGR
gHtteHbf4yxQh92w8XT/4jVhJ/r6vbGWaJicvQ5n4C3vzQ7tRBBc6ADmnvwprbIcwH/89N++Nodk
zOaVY1gs3QlrBGkv9c4nWl3++XT3AfIVr0/WXgbWL/QxMuEnTiKSARdcXCm2XpEUjXdPLDwhSM7o
zvuAmlxM2Yj4ryES/O8X1qJEZXblh51jYlzWZ5HlKDEt1ohG+lpBKYTjCLsaXxduFW4E9BTd+9+T
54cbr9iFfJP2JieF2EBU/37TT2SFUamGfZ8vOgd2FnmQwBVSwopfVU6okEOp5z7GJGacPp8f3ZXT
A7Yi35VkXi67NswJLeZKABCpYeX8uXFfpWSVFzPxhRJvCBhx8lYt8JYrIvrd9AF6gngMdzr5hYUW
P4bzC+8bMFbcNbIJeCh7acY0KmFU8oSiP2NdYR9j/OH2nCavIE/qCAfs6Bw9gjpi1ppX83UnRAQd
d7xs2g2qeeZ/+D7+QlElBoBtYHj9mDElDFpSRS/JzAFObIY8pa6BBUHFRxZkidqZtFVip2TNPVc+
tsoqy312kewhgo7LiTCu5xVJCpOayAXJqV0pnCnjSKPMv5t7kyAffHGwE2cc/gzJ8e4AcNkce6Xg
vJFPf8fM9Ty5eQDNT4KzXAj69IBJV49ZGrgR5ISWK2pWzTc24qeBs4EvO6bnvXBI/zBPFH4pjgME
5ZtY0npPNhzEKAn7nIhjUBIIl3bLzcw5AWQF4jQRcNL+2zmAHhjasUW93cnk6WlCk8wQ13dTjGH/
CSzl9pE3uxXVWc4T4MUFZobLLG++XsjSY3Va3lfBcReLPcgd3EdqOXkshjX2a0wOQ8JvjECH5T0S
xuLOHLeDqJVR7p3RCo08hl0dxrHz5wjeLAeCfDgyJT4X+N2/+/TP0ZAKRwLU3ZM3KV43zMLiBAcr
YpE24x7+PYAipAVFRCFMgi6/ey7ZIuMTKBxQuoE/cwsb3NVY6hjfyTqUZ6FgIrBKCce+pFa9jsik
EAm7BS+Qz97MOCf5+reRTEoG4lhoHHDiILCXYckUYm2KlzI2Dt0pAmDCoKBhJW+fZR9J+KrwLESS
88u1YIdJRiLV0uXnf9XrFb4P9iFyZ3oB+C1xmiByoc4lPuP19CTTB5Z1pS8L/A1+8O/U//dIOsAF
D3+TN0MU67mkvuRDkhJzAVjE+h4HSPHIqilWWdfBm0hPjYYtCbu84SiThOeD2Aq0v+JaND7sKKCm
97x/VJbA1txHcXZmk8gNyEkmBFj7d+S1LN4+tpgSmnBY3Cjcu/akJ/+dCSoFrjl9b1LsJ0QbDYCI
9QcYoeCFcpvhq2YMk3nxjX/fGre+EsFuFoeCD857rd+R+b+Q5T+OmiAZDmUP1PiQ9bkPXFOKZJrS
clkp/Ng+xeyxkpX2HclplU06iQRQmIuc0E/u6438/pYo9B4EShBbMonVKXFaCC2C+YF7U1ztPOo9
qavegjSxoHLKIZBW75yISRQYlNwTSlG5M/BVqNbIpSmOEG55Unn1+U6Xc0IKLDljgIqAkapQ2AFJ
ukCM42WkjbpvgDYxHnCXdKb0Ktswm128B247MSzLuOervswlhHRQhZ1lN3n7YqgpZJXahTrIaVO7
NAqBtvpePj7uQGuurhoTgwJazX2PZrPX9yDEwOvQeIQBxoeqgtKg4DAGBSUG3tiXZ4BuLCnFmJJT
ll1DQX0+SMCnfGVnyU6CKM/q5EyT2ooVJdW/YCJy7kqKinPZpA+mBkxHUroDBaJhwP/hrcVFkd+k
qx4tYwR5/PN/OF4Tpf49yPFI0vgoXC9RKSHlCnv87vNJ4Ugw9TGSY/jFmEN1rE71aQ4Yh4zF//pa
knuvg0ZpwQUZf8fCK0j6GXomYi9oOUCNZ27/s5T94DHFAQY6TCwBoOD9y6cD9uWzpBSA89TPpwAA
1NRPnCojFYdJHiI1PPfcldoJSCKgP55HxZKo4hNLMIkyJEzwO9v2OY3JCnNmraTmoFzIzqji1C3/
CpAnkFzafliC4wsZytQtdhVh6ElioIaSUGL6xOAuk4BcEXklvSQ8cfqXC5j76uZK7BN+oIQjcU2X
7KsMNxJ/dsfWfXDMMTwnQYlleOYsWz6Y1IsryZJpVm5ncj52wh7OcMb842P2TFqXU5cyuGVCa4M0
hI6FZASSNOCswFkgDhD0P0BSBCqTwwIUimNDLp6kXpJ8sSyAd+ikyVqQKAwhVGAsLjNLBDiFS0vF
LSAI3nX8ENaixBiJMxJAyAjIp9i08pHkw8mHymNkAUYiDgYWpu5a3LqwSSMOe7dJyujiygHY5YH8
+ve2BGqi6udghkIevLHGe9smediNrSBAytWVGwddnK/T8O1XiAWzWNbY1x8WdPsTaAEm0Az0Y/4Z
7SD1o2T9sG1ILeVHBYy4EGLU8PUjudErQiZKY/UBzC1wRTmncJhKpi2lWMr1IfZydehvyqXKp+e5
dCqBLgjCkJmqH3J4wo80K8TUEQ9T5E6FzxqVi0veuP8/ks6sSVVsC8K/iAhAmV4FFGfLUqvqvBA1
MoOgyPDr+1t2nNvd556hSmXvNeTKlZmsWEYGI5E73KzvAZgU7fCzsJQknnGAJ2h4TjblB0qjcAlO
Oh+fSPuLykGMBjMbUpgFGEt2TmCY/MkvWweLuijnxwRVWg5LG9iYjq3zM3/wWR4Va22ZAlUwmGdB
Xz5mKS4Y/4rWW79E7FhQOh673CQEDOk7BdaGDCi3SD6AJ3ggrzwhdHJHzrx/3pP8HfXXmY8SuIk+
jJAp7DHbAhhB2RkJDmqdOyEpPiBiRU0Cdnud53u8AvkEGEUEotPH5IAWhjHDPOdH5sMKi79hxvLD
pB5hFir3QzZvHpRUBk3MiMrHUgKcnOb/6xZ8KoFmqX2mvvT6cMvorSGtEa4lBBFgWKzaK9tqE74q
W6IPfcKEHqHgt+W/0s8/Y7rFb+rAckB1YOMNXyWiE2GzHpVFOY3d4k58wM6To3DlfEqGl+DH0IqR
K2IE5JyRYZbEWIkn8unx3vYytV5oJwp7PgSJFjJgChf3zU1EAtnMkImlqCywHUY6JApggbXNEWRL
/lJmdgqNVcXtD3f51voIdxh/YS02y3mi0svdyfgGDy9DdRqdVKAOmsjrW7OmCWbaRbaDqyQTXCYi
SwmhuCEFkvpwFt0yzOexrx7IIS3g7QhkLdea8ywHnQJjsgaSBZBdRDSpFcFTQoUcWIm+QOkaK8P0
rhQk4Db0GN1W6gmZiUmiJvqwFAEMIG0nVEguOTNyLCeulMUgZzt4C8SHHOddOe8yVURwE6cIwZop
mBjoMdaST5pSKPuXUEJpxHgBbQUskl+XZwDeBoeaZCiPSmDfejGYrrwk40skxaV8lt7NIUAbGwX0
lzoY1+sjLAiBkOlkqHykMKfR+f/ksgo3p0JCrpwB+pJV44ae0WY4ixTKAQE5QqcUlJSQxC10+nAg
oqhEJ2yJJgdLLCJs0kIHpVJqV1Q8yMqzFchOC5KeCObw7FBXo9OSItWZoyXK0RKcXU4/y3D8nsRQ
KZ6lGScQIEPzkiAiw94vF1mOi1RmoiGorkQnjsQP1EMhjVoGV5swSmwHD2AoSrCTKhiW+CICLWNU
yasfOTZMdPhHbjCAm8zjecvyVJ8APH9d+ia57ZwUlxpgB3UJ/ROOtWAyUipIgYVKMycIzVBgmJ7D
UaymZxHAM+SvorxNPSG1i8wI4blGBBK+kNRWBynx+fcyXDJgYuXd4dtLMNnbq6m00wKT4kUxcCuk
L7qCUjSbjMkvhhGoOVOm8su0nNIC1GhSkpQEIKFcfja5KaD+/5v6vECJ2ZxdwdS4u5wfwZwElxRA
MCQlSPkXsnXPg+A4S5oAgIJBIbfpTrSSuRiIX1BsMmDAhHIQuABEtAxsZnmM6F409P/kZkjBLsmg
5LOU8l1+dBU63MkLMULGoNJgFmcZITJRfZFBz5VIykFgHSakXCBhv2aX4vI/76ECpybBI/pFncEX
k7HPUjDT/2cC8E/4iOPn9EpKQZ4+xxlgQD685MhCBsGyvtSXEQMcwD3Q6+JT2Sv7GoiPuuFTlPmU
V1bFEPdDyAXcDqrdSQBA4L8Q8kV6qgEBY5AAUD22jNDzoXqH0YSG6YpdRKL2BoUrJ8gg9wGG5af+
ORGsd3QYdF6Mw14FxxJATtBeAadl4CSzFAHJ4dJx02BIywC/JYjI/3lWdbScMHA0zFd0elCpnwTr
FJRC4iizOuaNTzoJE0fBPhLevcKghhFecYQZwEVoPhIapPh7+ivcA9hXvAAZnctUihYfsJHBOzgu
RWYwfCC5BUGNB8sYlXJD2BsyiuUpMX3jH2IIR1suKfDycvrJqpQUjBgab+Ts8jOWYSUtCsAlMISA
ETIIY6kEwtGzduBt09c2b1LgQxUhTwEsrGVc6+yeIyCPVVhgmRpUmwZ1ff/BSwdAmyQyS3wpUGTW
jK4KuZor+CZ0n1/OAsNnqIsWkZ7df6nAeRcBFEa2TMUGjkq4Rxe4eoGxKbC5Ifg4HQLtq7FGQkAG
lcMv0OETZqeR1E48PngcJZychLIOOfANTDkKSgsciAUEcQ+fOa+oQi1ralMbICc/o8YpgM5ZWV7P
1+31XLwWe4xrqa5m061DKitE9k+6SQIgKRAsm65f4lECcY7OjnU+1f16otkHoQPl1M78F8YrJBwp
ZyUwNgDfT4yM9lU+o5w/ApWXPwMIBgX/PabeRpRcRKSlzwSgRSGRo29RHT/HA7B6ZUItVbBDqwxZ
kOkmj05uIGQl7h7S1mwirqihDtZGO2jL20r62OnO2uC/urOPzsHAWSo/R6/RPsMyvps1vGHnYB/t
XTe7mPznhlK/snECC63Y/CBBUeKLxNeSKdd1LzMM4iuzIog5XA6OE92XjAPSPZgOfELINCz6Igr9
VHATMlLK5yCfgfF+B8yYvKPQzdsUmo66QPP+BZH7jbmF+vMp2ZSVU5BWwQr+xwxkDCKNULnnhhEF
kSWQKeiIgMS2IMv/3/EhtsGuh/RJL18yfShgu0hokU/nAQuHBA+4hKWsaMCKcuwErpEDngXXCBG7
iEDAxMx6FUJWTBhHLZ9mROIRSfDA8qjQZ+TzJ+av829QiefwmPvC8SYsck3bbUlBJRNROaAyQpcb
Zn/WK1ag+h8pM3hs5DamzxTicPhk2CjDN8ovBvvs927hOgsLjtqMKaIQZe4/RRCXPGpnfn9+CbnI
4DjPfxzw+HHZ8Jiitc3kH9tNXqzwxxKSDuw2Js1EliyAZ0t2lJUO8of7LcP0x0qmRLZ0/rt2HmF7
NdLdSkHZP9lgDFqhhQjVQJIKyYJHIKQKXhZfRoadjE/JjJRkDC2kk0j397eYoThu9lwMMMUNoxvU
S6WgkBisvsiJFg6CyE//g3RKLX9j5EaGYXwgM+BoK0NSZiDStMG1lHKOAWLAHosRwCkQRIB3QOCY
Lt/CQObSyjbf5TsAd9bBQDRum8kqObFazmqNuf/OCFWT3feVUVeyjV9lyipFizwaIfvFh/YJdfNx
8lqExyAzXSEkgh9T9cu4kRbsmAhXiBpbEgGDb+bzUhJkZ3uJJ8kWUjxfM7xMP7UnrUQAVY0f1CnQ
ATgxE0ThhScCvYDkjSyNi3HGwYKdw/cSdpzMw829lPjVBt73c0xO6RZt2dZiEio1ipylkAtPUCUo
V7xEGUoD96/QRMeTBno/delOeVG24b5aZgdnNWycVbcp+XBq+cEiPLMXeUvVlkmS8Bfqc9HzoUoC
az6EWSaZuNoJXCD3l0oG+NCERSLjFjDh4wPQ3KEtkg9HmBkgU5yPZzuxo4jhPMtEVMbeQn75v3MQ
qFm6ecFzawac0roB91HHS3lOqUMoEUaDLR8oX+05ETvLUOn4/PyZ0Es6+BVAR76j8I3i/W/q0fgL
ninXXDoUAdwY/UGukCmevAuZCESEYIymd18ybwV9FGqfBAiB2m8kJBJTykuRQ+1AI0fPHPKuyK4I
akmLK1ApU1tpknH25QkL8/N6aCkVmHjQ5YkpG2DJESy9ZrmST2rv8BoKvnt0FJgD4/OL/tKpyG4o
m5f2LXmdrut5uZoGmAGu9XXyiq3VtnzJV/ftdJ2+XM/WwTxK22TjmEHc3k2PLDXAdMQYjG9PNoCa
yjiRSvLJBBReE96nnLcbUK8EHnAheh6ZNgu/ROhfUjWCUUBjAilxqZ930nmSjymMpZqUwhZWCwgd
5DcqSPpRyBuF+4Cc97zR1YqChLiDMNKcOSDDlJ4EIZ/58CeDgPAFPQHhN2LM8cx1UuAkQX3MAqin
uIHi5+1IKUcChqOJQaG2x4v5dFubgEXyT3y+vdk7FoiO2oGd24aN3/VkiU1VfxDnIET9EAWXHzI4
yo58yMyvSH8aJ1JSBua6ZyFeigL6sEUFLOJ9Qu/8n+ulY8tLXgL0kWQk5UF+krNBQQBMLJCUDEoR
dQQCtjbVWt8pTASVNSDQHrtx8uZARRCSQ3+0A0r+DAyFfBpukaAgs+AU8RycYsVCOJZrkjz5ZtUR
aYfV1wPLU4eAN2zpToXBFrIyzokHFGJEzNQdFFd9FugMip/cBDE0kjAk7Fop1wk6R0HmhTw3PTBW
XiPCvtEW8WW6Z/3L3I+r/JLPfG7rku2RDLAgY+xvQAgIA+HBwISgGegQbyeqS1wX6IQEDkQyftFY
vCIjDhSAvjwuiuD+bzCOyFv0GPGrkI9IUED/0Up4SRLzpGsQpus4wzxC7lSxetZiUmtKsSuzNgXm
C+cUJgmHUiIhaz9QZ4SpJY1F/CrAWSEsivvsJIWi/IqM16UBkv8vjkMgepAKaOb5HiNRRSgpNXZA
cr/Sk0YHEG6ltSRHgNtnMzEpp7pXdw5FkHIKj9leY78i0LlvN3umr4t9zqAueU3YAeKOmdwvi5IH
CVBKrL2yuWj4vxhLm4op3Vo8bFGG5kYeo9dy2605AdXa4pdiJE0jija5ltIWS/7IgJeFIyRSUXSI
iAYKFw/KLpVETGGEXpCgq/lJvAKuG097Z8uruJgvDO+t1+pPxvcyAJeaiTqTioHt/iBnjgTQASGR
YE14ZaTNZucKqxEOmlhM4aD4klwuKW/jQXjg3tTcJWdZQRsgvKQvatBsqz3v/F/+Tw2mb/JxmPeZ
GhT7Zlvs+1/5d/cWQod/zbfmLj7bR1AbmYWhiA/WC1EDYPgoKwMgyOQJnsTXCHAs7YwUINJC8A/h
FTojNRsM0ycaL8MjPJ+hRtzfwkP4IbAsbCM6FGEcNeRjSWzyCRLEYR2TZDZTtlPexU+BdnBnfQtv
v9ghyk4xKYNc6Zpokmg45NsJ+0ZaUgAXmmaNkyYUqnzPvFEGyDI6fu7XUbvTZAon0qYQlCYVI+FN
wX+JEbQG2efTrEDC1ORd0HNs2571E6NlONL35VcNR5TWYy8DKjngUo3XZOaSMhiG3f94XAJAZ762
tMYrOGcPFOO0FwYDvfs/M9d80t6EjBcdWpJzs2uX3bJdslpYndqNscpOt02Eos0qhC43eUme8WC6
JNWby4zhwLjmstAUUiIjr0FJzs16TuroS4WRcRTqIMCHdGwSWiRtCjlFUMx78AsCcqhAiR1Krusa
S3aYB+PKeskvwh+iYCqFgTzZRhAF1WXN1hwclOg8B/jk6yo72NqFoAcglixtyvbAZCt/Un5A34I8
eLimrnwIMiqqN86LjJrulxveUaeEqkRZ5UGOuaXvUKx1Xrpz/kVLY8v+GlQkjR42fYPVIKzABmqJ
SW0omAwYIOD2g04U/1I4FxDEzqmEj1cpu1m8Y67EhFncyimJ2Yzw/mGjDqcYgnq0EU6G8A7lRbFF
xyIclAr9MIFAJhWRQgtTQj0HPGaF5xl4JDTS3xAUKbZ+QWYIRsUZav2Zney36EwNLYFV39tgtPY+
4aEJD4sqbNPys3BPbGG+uPuQ32mpzpLDJ6jmyloZq3pjvYwQuaLlY8Wg7iB1pUBRUkrLPMf8/H+3
o6WOlKnwAEcf5aAe/EDySDX7kv5GDoAFestrpIWAI8ohxEWcV8kz3zKi4uMVutiwmfjoqAbXVbq+
zqQavG0a5HR4Xc5Lcop35SU6TVaf9jxfZdAbUGjfSqBTDtdtslcOUpzo6/Nj0RNA9AC9wnW5Kv36
UB6vSDMKvaW51JsYQUMhdQos0cN1/7V8NsDgWoKjIWwbwZqFVQsENDnqyXeG6UKMcZNEc2EVyYBU
VlqocqWFpHk4IWjT8/YlHFC9ySDofw71/+RaabOF6kywlcMINBGgd8IwD5p5ts2/wL7WvwM67Svh
z2iLaImoI2fPDu7bbJ+vaO+XwybdxZ8xim2b++6+TV+yfbIPd+EueaUuC6RCMyhY2Rlb1ftyVQEM
8P5Bl/cQPw5R4jvd+V74Ocyk4T1mM866ou23f6CO6Gwm9UqDNXz3WdbF6MFJ/ImDZHA8g7Gb/EOD
G8iPFlrIljI/lu5QelXZtiDe0HvWUOCkeJRkweJhe5FlI+F3Z4GE3GviyfolYZfo9w+mA22SEJqB
jt/I5YTf/xn60sMVZxkL0J29wjOW1N+88Rm1u3u4ToaFlaCq5E5br0PhuULU1MPMMDHnuc7y10bN
VyjSIX+TmovGmSs2gjSzCJlFxoaINXJ6+zkiYZ02j5tXZBVYyS0fh/b3qrgqKyqIaomSGIqb7Txn
ytL4autnGLbcPcfX+g27dna6KOmqma5kfvytUsCQ8iauQlJoghSiCSpDoV9jqj3sk8cn0kPsOWon
52tEeAXRDr/B6QcZa9yjQb0Rk+rdXFTWRLwOATLIcAXiVLIBvTDCQFHXJRu+WCV/41GrT+fIoqOL
FJmIqXt3qDJsLrEwSMvtsAT3pnevD1i+SNmgIF75bHT0oWvh7NKxyOyZyKBdvfYfan23z+iIjlEo
2j407DFKxu8G2hsfSDJx1NlaRFwBrTnExnsUHPG0YlBKxR5693SBWhzCZjXqLOavwe4G/orwqKHU
/0PERefE9YgtiCYbLWMvKrCIk5gO8gD/dEcENK8gSCz+IaFRutcbBjKyvcUs+wrTk/ES6i+QztEp
g+vEMnaPIL7ljZOLo8z5ZLN4Prb4kM0HfCYmLquuoe0m0VztvdDE4sfXnHlYzaepKNtOLLc/so5d
s5cNc4+PLMFhV/a+GQ1Fn/339d3MF3cDfac+ZU/WizTfRErg1Yzd5CnfJDUCu/p8yNfx6JSBEorE
A8A7z828MKNObK+8BbotamOPE10/4aGYVdkSdWhzcHXQBRK8IgqO1wa7BW/6CdIZuuyg6bi5ayuz
3D/0lxIFFCLuL4kn5z2jd4bcIlbwCAhBVqYqgzpeuawbaygjIc3C5jKRwJin0SfPS7ODFi2j3q9y
/044UmTX8x5/1I9gKN3yeaJ7RH0T79EhZrO0WVLH0wCSH7V3wvrnTL176P3KnsZzx5NxPt9uguQm
rtUYv/1jDRbhluiPt8QQxxKLC9Z9kU6cDDu4mNmIAA7LeigSa25o+dc3WLgoJN4QeGGZPJ+jY5un
S732Ms3rh2CKK8dkN9YLhmcisYi+Dtjcyw1mu+YiJcLOPCqfb9wMKtKCzxOyFiTpiQuVC8HApFzH
DOdQ7bNd+1KLVxDrD9xVvoGGIHOEryFbpguyZ/HOHvft4bd45E69JCMAbq/VMkp/eJTIl+iv1p+F
mfvUg6fNlaTpvLsoq6n5wdJ9ihfzgjBGBy3/uy58nIVby0PpBQ8EhCdRKYPEmeE8grdS4U4xrhvn
qPdcb95goviIqdE99NhHz7olys0smFH0I4dzdnQ5p4SQFAOrLtCuXoYeA8v9CD0WMzz4kEq2bAxA
ap/T2TNCTNf93VMMbIVODv6DmBcb3pQNub2R7mxRZF+M0W+Hih2rEaiHdh4Km5ArYL5DUOa0F9UB
O5nQca1yXvarugxQ/+M52p+swiJL4FSeQtDjDMBG++BEZGfNw6qZOQR+iGs0yBA9INCUZYBmmva4
2GhE3BDS/UQ7mSXePvGQstPQG4okpmFDOSlnfI4325ts8B9pkAdkZ/KnpAwZ0fyY4Q3ClyeQoMaF
dhjjS4QLufgYCt5wd7/0P2wtc1EkvkEF4EqjRHmfWfUCbraNoZU8P3bdMGYtlgnSXtPjpJ6zSl2b
3uPu426coHJRoIY3U25BH87CUR4QFLw7qQLJsj9Gic7Er4pFi44cQnUNd2GZQklsRIcVIa6eSb2O
lEzNd7x5KAtXykz/QA5GQVIaWQHS7WsqMjTooLFKP4mPOHWhSlQjBoTGJY+Rx/0H2y9H5SpCNQDt
D4BURB+GbfuJ7B5mdWMrH3HypaauhTRBh3DkzP5qCAizhF2/s3VJUHJD+c/+Kg1fUiuG4KNIZMWR
hygBj4vnofwiGsEwElsR7Eawdi9gJFYHtNOY/6KZxugoQldkYGG+R+EAUWwEQ6a70lgUi1uLhhLX
lAuwyQlayCNef1GeRc3TCmdl7aE8hdxsjHwE6YM4avZuobr0VtzNtJT9bAWrJXRokFztPLJGjrlh
Myc4YKFxwwG9cNOf9h8p8OaWrNT9NHgXI+eD6hCaGnyalw5FSn2l5StzchknHyGWsJ3XW8iK+QhC
8GfHHbk5wwWS9UAscfBqVOaJs7CVlYGX1/dgLPJ41aAcjGMS+7kdO+4zC2lGFDDReeRhO5JszDvC
ob6oahBkFDYneIIti+HTTzbW2TfOJx5Cfay4K1cfPfPpiYaCDRwwzpSVZCyRdD+PloW5sMj9aPhg
D3UaTjYgHiuSucsaR84aPmaNSsAaPklRZe2d9XzM03DVQIoCHsweedRedzmeKO74CAxM+rVpeSRf
EtODGIIUZ+yxAUtmBhX6hZcKd1Gj92Qx23JbVM//Veh7Y2WAMw7+e3jMKx7r+iQAg6lLEy36fk4e
c8AyYHGhMBPNrsi6cm9Z2+JFPMTyjPqP5IXsAigIWzRTUQk3RKwuQ9OMTXzEbbGk/8CqGoNZCmM4
eH96i2Ke1z7c9qfgUiF7ePMVRHMwojE9msYY3QHRKaNo8qgoUOBFBQCRA+cNpnbFcJ3d2/Y4xSQZ
e+anNhsS2uxgMlYrOZk337aXuTkv+AZOoD5WNZ7WuCTY3oDuMy7S8NOpTqnQbLKUr0YIgnmIZ0PE
SP/Go80TnywSAwECt5769m2V4cGXuuPgdals+DNmnO5iw2+P6f9qjGy6vNQ7ZBoJI5zdanT5ORQY
RBBD4tCRrSYOCDmtwAjPPKCgwMPoUFVKP7gkdP1atCiVbTR54e/xQFsWhcaIPdfybwp2Es6iyUz7
nHxyQIYCseHFA1Fkc5ZDZ0faW/dUBCpG12EuAL0eB97YTxB7JocgtkJfhdQg+j8gfp8Ns0F0y1Kq
HZ/EM2JzhqIBU3oUm1Ki1Oyhe+yNUD6qlpsgHWy5NYKJExHKwrAIfQVGEhKtbmj1oX3sXq0Z1VFF
QcXVQhCW5mWQE8zFazEmwr6QYPEzZVjJes6/5mzrHj8zbWT03M5ZhDcesVgNsK2G/Au0MPwRxs8p
2/yQp96nxP7K7dGpIa0plKmbEKc0ZzHwrsVXaz6QRSOqFyImr3If0gdc/eGBW5jfON4dI6lqPtib
u7lQh8WoihQOtSTBt8bgAosVHPu4pugVoRoCzkn9ih+C7jJl7RL3OnULpLL5OCKfGhFmSIIsbTtP
79jc4Q/ki+oo2/j/urPynMNRKqHZEnLJipn6Y6NQgV+RGaja7J4uEUviG4GPwEq1riKlznHn7ejq
4Z4trXhb4wONYE3jId2EGLRxXTzEpupwU9fMidUPhS02NkHe+fw6rJlPNir97zoE8MLTFD8zfISY
UMDizT14BrrhKpcwRsLsfonYduQwULZBaLwhoeEj7W72C1JrmC8bbIgxFmnQbdonmUd9aFEjwb03
ENlya2/ETMHAk9W9YcjriJgN9V3S+ejKEAPL0cu/rDMRK0U6EVVgiqvz+IvCTnMB/ThhjPUKunaP
g8c/C/EQBkt3ZJYxs6Nin3U64mQIAvkcH+49X8J8pYSDn6vzC5aHUlWDLc+dRCBHjfc2vXtQytmz
rscFEwwDpQ31SJStM/7HC1r3w6ar5hWlOrHNfLnjTIZkuOXHN37rWFv+A8js8WInBxW/mNonoIaA
VMNZJ8RD3imQjqTOIWxNUIN0bURzUbwpm2Wtbkn26I6Ypj+9bpUp32QdpwFRWDvH02XRBZaxuCJW
hJoO7yv2kKpFrwYVYoeuCA2bRWaJpCauEBN3xKJhmYeBfduVcFGrc6MEhjY3DB6SJwKzBBC6DIS8
6MNfE7/h8K7RibqiSMIs4ZMAixJjel3RzzrrEfVP540q0Mx2muxsXOcI74tIdeeyDc/BNCk4GB05
HwPrt9Uc0EC619q7o1hcunbrh+ocdUc5uRygmyhJQV+mt+A5IXSH0aTlV0hLYTCD/20bILKk4t73
N11fARM40JyBH2WlnDMMW+6HpEKfHB3bTf3wk4c/aj69tvFFvIzxZ36ISFZI0iK9k8GH2YgvQDan
Jahhe5KKm5cQnXouJfukyM0wEa08nj+vVEmDK3JDVDfVvEX4cLqNYO/z896ltkTUgplZK5rbD5By
HD7QxEb6mkkSQm8QYSpYfJaPmWT11+jIw7jND3UIHP4h9afdwu4Ww23fYUABm5SBIdzPxKUwZ5ci
/wiBluD0nPQL8tjXWzD8Nbh43zwivsbqOjsik1Wn4MZUXB75vIMQT89SeCMaGxDRqeQg7u/xOaV7
1vsFEYu3kEC8f4pIosz72A6ZT6pApohKD0kp03ZROOMvkxWcGIcfadVKO6hLv0DMEAloskd/Ur4q
0jMb4iwR0nIWQgmoGYQiSY02+SiaUTM6fJSh2MjAteSbGgQxNzKwxSPge0RbA3M+8s1UmqYrr5BH
TGvO1594eeX1Vx9F1+Q5I2QKx7Mb8gBNc85oq636DOXaTd54BdQJWEzZSgo3wnPthuMyvYu+NgTl
iit73/dYHFfA1Ff1Up9ZqyBpJ6mvIz7coRPrfd/4SjRHt2M8+HqxT6it2h9dWdIwTx+BwzJr91tg
0aLP8/ylrs9NFXSPgNfIUZ4q87E6kEnq+FDc9gSLzI3bc99sTGsBVIA+4313xYoSFfPKvx/bEPn7
xT0KMI5qWARfW5O3GAvvr36bqJ5yRUqO6z5Xxznpt9bekAB9LFoSJAKidOnoX9Gk4Q3gsV5NvEEB
t+sxDVxnKCVZvoi5KsfyjZIhYgFQmQEwF9VpxPbiA9ysZtiGVvEU9Icautz1adAMfv+n+fY7uTz8
agxPNRbo5kdUfxifoFAUuTpIz9l8U1b3i4pE2gO/LmQWAcxBatBXQyDNOoP+aYhnsWv/SUmPRC8a
YCB0tONoKnEIOGHT3m2oPXFBh+7AegDiKPM7avHhDk1+avH4g2KOzzjjzWhzJa0pNUjpc46G/REh
S7NniD+2O6Ag28KdYD6leuDXq/LosGA6XSCZX+kYFMFQtyx8D3jvGgpeqweB/X3AL6n0O9MfDBTt
g6Ta36wADV/Em0Corj5JCOUHjDK9iIRP4axSOEPLAvOjAJHcXFF0Bzkm7xhlTpYT7EjURQ+B54q0
+PKBZ0fixmANnjHM7guqVlL3FIeFj8J7sGnbUmymK4D3lnOIQ4mxyCC6xjMTGw5knGeI6tfaUjg9
d/f6GrMZhOx2uJiEc1HcM7zE9glHBR5F9rY7hJQLF5UW+e6HsGZ0aoNdIkZATOn0QKXADTSG28Wa
YgDU1EA8vlj0ODBRN59uH8TlPjuFDyl18TMze2CHXRjuqLbwT4HvXrmOKFMFNhtQ9UJVlhS5VBT2
sNOwGX8sHMZI3xoBhlSB/hzlibHSev/mSAEOaGcvR2iLGil/Vk6DLlvAdqfbNqvPSbvrBoTcFvdq
OZ3uANCQGazf0yCkH0Yt1o8WyAp3+DS4qG5p9gztRg5SdKZTwFHF9tVHQObltyN9PTKydLxoQS8m
BSGVUTMz1OWAJ56nvjo+XlGCyahujBTBC18BRd2SHczHPEw8Vf+7Z2/XaqcWmzby+avFoX2dskaI
ICztqJud+OjCOgD53FhInz2C8rpSWK52Tui84OHDR9OgyP2aQZf/Mz4LaqR9hvGZ/8Bup3px7nOT
uQvQFIO+bklngYbv1T5VUWBxgKYLLGSuoCS1T2fVYVMEphYH5qWEEYrW/ZK5KsN6TLsp7fULUmI6
euUUdyOSfAGgYokVCTB84/PhYolFXQ5nCnfUdl7CRJdPe9OoR4Sw6WMMnSzt597Q+fSI+qeFU47i
NcQqhVAM6PJ1UHY9JdwIsl1tEjXCqgL7VWTvp+4NT/bywNm9tdsIqaKQmLTMrVOfnOiYVERKv0x1
XlOY46EDMyARu55b895VpzRdhojl3uYhthLt6sE+YYHJPZ+UMr+xvFT4VMT4koDtFnKOnNsO6LXA
0nH6FiNS5wCA2ltK5hxFlLLGlX2yDi/DR3sGHaZiswYk2A4dSQqMgbUVhPJMspG0V2odUMkRqhKc
lz+oPaZsjHApQVO/4R7BDMP05x5+lN0fwT2eBoCuA9vUx0f2lxvvOcjY5tHMJ8Dh7xyX4U5phcnG
R6n7NMZGgNwfGAbM+IdXV9hCLGJnmY3UjUfccGlggNILhiVMunlmTFp65cUp9gVDM1a6YR9SAiq8
fk83/bLc3Yv1MBw69dfOj41Kr7XMMSwITEopPwODnI8NSMDOMl/qboW86eOUjkd9pMg2V7yiYlgU
CXRa2ydomrc9yFNNEG3WBa6EOiA6odarb8s7LlM33wKu1uATtGebAd1tMw4+fIZqd6OVqzJKuDkd
RP0NKNlal9FYTZCUsi4pUrQ1lgy/IzIecFgeMBxemvSUDhvGEfIB9gsLBDpdm8mB1WKI+gq1Ey2R
TetNHEY3nJtaQBXBbUlZD48P/gb5KnEuRv7+CNekDq5LpcDKovBS2Q5E2GwgOIldjeFb7CSD/T0C
KrssCszsi8AN+PcN5G77Cu7iyfzBRioCPRi+aaIMAQxBpdSfHlM3rH6bYl4mPqYUKmtJnY+geV18
mUg2Q2zRz3i9JKtperDyl7jYlo/drcWsDI3BFe5IreGRvaYISl73BCZ1XHFvk+LLyLcFjHA9oFGv
ic4Hjn5CwwXYccWlqlz347aoX0x9M8lfDaDW+GgRQjNWhJDJ+h4J8w9G2zRb2uOznv50ekSdlPva
1MZaYsMXSI13fTgQzhSa/G49NAHt+c38DiUU7CI0MtXDNN0o2Uq+MFXGzXbbez/PEG83v243vHRq
4AxqmRTX30CNXnXallrUFrXpYvggbnPMOYWgz3eQaW3FgWkqLPCCEBtA7VdHsVEP7HJucZxu+zFd
If7NfQJAZRpCGsLB7KEvM+yrOnzKJ0fLfmuTTabD2B5IghqYPKscxmTwkmgRIicXYTOx7wRXoJNF
LDjB9uXG4IE5pffYUS+pPtXPFRzgdWQkHc3JrfWPQ+FszkeUuf7SoLv76ePIGKCM3tVsU0AEy5Y0
dxFiPyRM9PablTX6E7gYJVqe+DwGGoLLyOhi94xKaHUY2MR1pmvaU2ebX0wvW3VH4Dx2PAVEQw50
Nbkk30/F4Z9J9jo2xzvvQjHWTrMZ1HmhLO9D0BK9lDkFQBf7dKGR4Vexp9tL0Pv4cQaiqNjNCM0g
zQIdiwKgsQHB7a1mzE3+EEu04faqvOXTbK6BdoZIWpR4f6QzN5v8Poa9rV8UUFe7ILrVlyla/kbU
ALiAMANEdRHXABAOkHlnuV/UJvhRXAGatatPbtUSHJCWI0Sfa9BQiOlrs0FqPvRCMifqjtoRSV4U
n9mr7f7phuSGwfZpZblkun2xy7PdrICjQAVbhJLLVfQ4OZXvpC/GMaL8oil+BLb+GmJhoflUbqrl
YxpIRX3N/5BkBjDRsrcaWwheLv11FhCArupyxGQjOWeb67AnXd21s3ZkvfOVNh/5dTBdNaUa83vU
ZtnaiihCJjMyTrpQu5XD3qC1MIuPSe5N7f0d+M7+DOulgqJqBfxizYsoyMI/fO8odysUZtIXYiJZ
KtfoJEEE5lQDiEFcmKFsjAlBdm6ovvh2GIum8swTYR+nAQsQp9z0kIHMlWFsNcRMD2N7oC7kndLM
Zr8tS8aY6gIhX4DDSEA29k+m3xJhcu9+VlVvYro2rKXSD8PZdK3jycNLoJGOgurxm9OFAWJU84x/
g9HmfruMVUEnboXb3pY60/tmzgOmBImVg9L7ADcD5g2H8MpczMX0rzkq6CTft/kQgFsl4SJHfjWG
UiRYDdRmZTkwlCG2vDNRYekIzyKt8fDkDa/fBbY5N0LWzmDoXPC5LSfd2tA3HUuy9UnBKzKGJrYq
rj/0VBMw/hvHGXh4Fou2HIgxjSAcVZxEsESopgs1+mjHjI5r36Ksyhh8zSWcMktL5rqyxlK2P5cY
byprddzgrpGyttT5uc1wetajLoiQDDAmJt6gPozUwno+7f0rVef9VynxsES3Hiokw8/JkTGHjbRT
BEJKrfnbSSQ446PQpqsSUtUQXJPdo1/oMCy6ZZMtLNNFPjrNFk3mdd1c6V2uwdqiKAoctsTjZR/h
pAUW4hbABDlLom51d8fJQoWEAbw5Bvcx0BtY0f9MiOPpWWfQhr/lOES4+eHD4Z4zgyFA7g8/xPzb
9Dhom1JcmaKWYe1Z17wpxteM5LE6aWYbboH9rt4ClW1DMGcHC0UZBRQgkyh9tgsqpLw733SvDT8x
s9QxalEDzXzPMcS6vyvN3JBpsO2Olldh/af3r/VDmzmdl8F5Q38HQQrLu/8l9qIBaoX5D2KE2ATJ
8EpXvlPOk/ik3HYtxPHGVZDhr+YMdJD0ZjtqQPs2Ay86tA8kvJZpyvfGvHFe3Q7Ar0aQzmvYVb4W
8BIMSH9oVt/2YbNXsYWE98iwzqGCDOnZs+i3lcaAyrdno0/5K7rTNWbRrftpWX2uX5EkVIK49ltG
9BTydYcvoojjjewntObsm7EHSs1ozVHaAhCEa/TI8RkGIi/Kzch+3M2PKxZzisbjODpnSkeGJLG6
rd6hbII5MWd7gxzdgs7tavqPHv10NlgS881JuFfu/YqdjHs/hT2OVeCuyvc0XzH+ZPugn3jxt6OB
ALElWLEH2l1yZutKkDBl7TY6bArrpX58lGhcX7G09R7oWWPlXB9wHUPz12MtjTEIcDJeg+DXeRDz
aWVkIn1Wd578BkRURlq2q2LBpS24llfE5RmHD8SJIA4XFmOCTX9iJQSpUS5eKW5mGWs5sYcOB8MI
TNX65ByGfjPsGNbh8BMOe5wOdRYIC1gcnkLN6mYPL+u3XbZuYNu9joHSXWLn1KABxGJteRz7jZac
dMroB616/ZaM74AJZba9MascmCXMmnJRslsDTwAiyU88+oW6qzDbGoA7fJ3BHMs1Jn9WSCoRY68U
d7E5D4xdUpkbacggGnsNbMeN5+1vmC6YodHSgxQiAedAYBg2RjKPFRoKr/ygUgvBQ8d11mFhjm2R
W+vzLg4MA9R1AQiZPGXJM+PVxmkYUmR3soZjl9K63O0TrlBORKTwUipRlh8nr7nuopUGCbjL1wxy
TNIeOtofd+M/ls6rOXVtCcK/SFXKSK+gRDTGxhi/UGCwEihHfv35FvvU5fp42xjQ0gozPd09a3Mi
sri6tXySnbZ5s+E3tlSGpyHdFCByh75NbfzzqdKZzNE1PLi0YwECRbta9tKnW5ieygE2gRQxndgz
HNdk+oO/DZMPpudEX4NrgWRDFqEqYX7k2i6GQ0CpD9YCDPD6HUdbqhqZC5TWba1iN/5ULU79zgRO
FKn/Pum2guvS/CjhKlF/iVWRbx1r/CNNJ/mS3vvVaWn4VNEoKdSe7VdYFm8f89Q7bbKG3mkLncIL
dvCIlaPOg3jn08TJ/IRNBG0wRalTgYv5NBimTWTDwQ7YF0TanBNwWGZTdjuJBM0vqOUDiZfVtzEG
jA9xeGoG2OgrcHx+SV1Iujv5PQ7d+18GIlCCfczKiB5TMwGC7EZMQv94rkabG0yG8N9NFxLGNQS8
AAgqxCJ0JLsM+S1qGYtOAEF1rhR/NHYPakvw/lVHGn7MCmbt7K75punToTZLySdcFdYOkBAkq2hR
wN0lIQNmLIKa1mG5r5efg7Jm+yb2K9T3CCsmaRGGvkjzO8Imx+CgaRwaww4nt02o8rpp7UJqkgef
nkKkeo/hXZYCejJqrWd0X23iJ+gZVa86eUxqvX2bmH7fr6UsoJ88ge0d6oLo/+zWo9dWMB2WSuvR
ZUUClhr8RuPqPXy66mTJzmSRtQGYZjC9nNh2DfQNkUAksgcNllxdnVmxQ1vhsHNB2ykDsu9g6prp
8wi/xthru3UGtJJQlnWTXDSL5MX5qHx4Sg7K6DxJuUq/YW9Sl7wyn5Bfgf7yDS/FBfIWZiyexhsx
FAwIvUBPrXgjIOk+hHhHNLEGGyhpcRt0sTeRXcpe1JLCOUFJ8gX2TpXywXqwfNopxJMAfgGPmqpV
SMVmNoBCnGCjzSh+wGpo8xU8EvskgNj74NF5k7IvG60At6KAOT8EUvJWlW5leTT7BkWwO/z1xXgw
6zs6NSmL0fJlbfUg/+I9G5+Rbtg7iVhAbV9vDnzLm5PMEDodNPzKJkH2dDvg0rvXlF5fLxrqzplA
l7mbdjYnwYMpgrKVWrTCnXct00/QrrxemTEbKBigIKrcBomHCnazSvNgkIK288pwJeHsO02hh2tw
vfzTN62SzeFDh3GVQtsQNUIoUiN8ihBww2Ua99qqCt8LacMuWtZ+RZ+ywbfsWcWgMf664BxIqZcr
FI7dFJhccToubKTR7KwMclqe4UJigXrv04Fm0UEnEQVRpFlDq8QQhWID3JG7w621YImFDtAKpW3u
kwH4h82Z4d2fizqdZYbDWpKg+JSeWvkDvF802qUPSwcoWr+/V+k2zecjlHUNX2PHPpYS1Z4pw0Tr
J0LUyn1iyhsFOcQ5FFAKh1o2H9NNTRA6zArVG1CwtQ611WORcQ1iaVM4ZVrYrQdwRiWQYqlGwF8R
d/hiNncMgViBLBubsurosCaZjgObTOaAXDLruEWgj1YDs9DtGCOmAxBuHbQoeA0vbn0Jrh6JsO6l
ozdhIdEw4hlw+TxI0tLWj+AlyVtRvh4/DO4tKd9pUyiwl0D/3VB+ixNwuYUMfb94i7GQMmgkJiAt
Ng7+fKRvOhoNwrlybaOkrl0dA9S7Z0ZrgOwicZVylZ7eSir98ryyfJtG1dbCjNiPAtpgs/BY5GL+
UeGDm0lHwsLlfkEdiDYhojZL4Lng8Ibin+C9VB6zmfUlPQO9JE38MNsFRXd+wpO5MhYAF8o6gZQm
dQ5L8g5d+CEWzAloDf4YrXlR9Js7sAEVEOy5SYhxICitjGgdodDC5/JOF03uBInk8gHB7wS4sbPo
83vapGSRnNyoq3Q2pKncCWiNYrDMIUY6Su+Tv/bTIlzaGPvunUS/fGspsVNKagjjCO6oujkTCeSb
hivT+z79aDDDv7UIybArX1sH88IfDfvuR/5Mv0lhxg8FWcmXsR/Ww492jo/FTjuPnwVQOmSQ9wzt
2o+xh7YSf1fvYJZ8qHpLqXdbY7jOUWOISlQ0klHMTnATQdBgkoJsgaNROUEwBauBpiKQtXBoBE3F
0gjOBMkbiATdhUzK78gCNtWZCAcGASdffG3OXGj9GR4fVxCDT/Izsnz6E9HRhfCHZ/HgnwwLjWsY
lvhK5yK+bT9jmvwQFCLGqqan30bQKMpt6slL6xDjew3GrAqSgcI334Bs6+K9/QBDPia5G353u1M8
Hc7lp7bX9sPP+PFcd7saNPOm7E9g0zea4pAG3FI2ILwjfsj3iht5Vwr+IhiM03s5NU9AXg4tkcMM
Oz17y22RjiJVgbhEU+FwWtJ4CU5bMUV8BYw9oUg+lbEnpT3bFUXLTjpme/1QfpiHbj/safDOK9xf
6VRBY/OMT6Ffnvvm3VzC2+VWkaPR+Z3YELQix1YFDsM4BfK4U1WGnwGFFtYq444rOD2cqintoGBX
8sOTPa3KGah98WQKT8tu6rrgJAk9xaFzRGSCMBlX/CaFmE/BieqoPSe44CGBdcFeAl2gyyoMYIxf
maHdtITh82qMzm+5OQAmcH64H/yQzwgeSVcpuCIN1BVuGpNH8aEqEK3x0eCwwBUSlF9EBXwuarrQ
RWi+SwNNyKojhS1RgOOh0RwWqA8KBNEyixpzj5EBhS2CsnFG0gUQCKDAXz1xAxP55VRtofvktK4i
+eN9cBGtiITmtCpiRBgFZgtTKqXhLhOA0JqiEtpTdUpthLUWI4roFpIq9geVptU0jKZeyl4B+L+S
EDxkm8ki3t435bxdxdt+dd89riALwXCWfMnPNjl2ZA88boT7UfI1LIq/HDWB+N/pbeKzd60MH/Yh
0li8b97NNwJLSJ/WGz9GAswHmxu+8CoDvNMWA7MeiQVC4LnxJ3TB4fb5Z783Lq2YWG4Ino1386P9
NvmvECykK0ZCLNN99FV+P/Gn1vi/8Mww/PjTfg+3ya6c97h4Crtd4k/kOhWiHWAOgOkkSIJ2Tkjr
tHPFjQLxvHxOWADA9iYUPDoe2i+ra0ijKFrww0c3jCf/HN0vPjxCWqkdsg/kS7hqjOvmrXtDnMr/
aL2M9rTdc5STK/ArlBHLBnF8uhSykCeqiX6zBvDZ4qO2w3mzPrdfDZ4qGQpHLF54pjA0j35RUWNd
j7p1OJh4aP8T7DYHwbunFYLQFjZBvKZqfrrS4O1A50FUtsLVD3KUimzD+sSIB4/gpTn/1wBk4tIl
YAmNbanPzXmIeRrCn0XhpvN0nqMzTl43lNu9Yk+LNsJOjdjFVZC95Bijyl67knzI9C7dwBCcqEG0
kOb90gLRwy1MyO70DZE/tpqwW6O1/ZkfpE8dXhG7644ysNJPcd8MpHkbtIE9Z9UFhU/vwID/LfHg
XBT4cqZvqQdqhoBlRKrBO2zTN2QsARpbn/7NruUVC/CMebNLgnElbuGIn3ISSH4UFKiVxKyb+MkG
7BrNjh9+IpTH/k1cY8SVsUYnPkzPeQ1ZjgvUfOZh4WKusgx9GHIQG1CLY2mBSLrAJ0+dY2vBiAkr
GTz/RPsbYeiJcdkBgdoB8RKO7VQDgUTQ+gk3JsSZKOWEI5N4Js0oSZVFqxwhAkVXJzypAmH5KRyf
uIWoNLvLgNckpqAITLH6xKLfw3HwgYeOjTwW7wG8+oXZolAth0vDo9cTBhRf8A82tD9Bsqm6dNF1
hUz6gREfpRjh3SIaaQTC3x1Ly0VzSXkr8f/Yj30h0IIxsQP83zYB1QJKzgFTG1E8XoXIpC7QLFEm
HR83CYXd4XmBXoKSgWYAdkMr6WkKY5Ha+usnPS0rneat39Fp/Cj9UmbDm+jxhSpyJGnlcGS33vdE
+Jh17eMv1dd+63P32W3Nm3GBxCxU+VA61Ss+1xSdeFBiB8rXfjo4y4iKW2GBqH6MWyb1zYb/Dv4K
FQ9i2A00u9+Pt34QpD7w58mB/4JAS5dHOg1/rO19qb894cV/W99shBzGogH2a9P+/XeiRGdO8eKP
rh3H8gY/FUwbjgFAEYjRE6MOnFBvXHx+U8Gn4JDBgadJExVvPnExhf58v/DfEjMUSMgX5G8UB/Hz
6KekZWB79AyBPWAmws8IXQ8mhjeWpHokGa5/uU5qihxr1L55MBHLb3Z0Wi7qH/Vv9Cd9RQdeicgp
hS8Gl+cGpsXocxvwVzEu0H7GffuD1SY9HIojPWKbj/xHvsF9HoH+p4+f4VJcSMoBzx7f97/+l8GF
XcqxAlmNrwPHJh1s8+lKQbbJ8foaHaiLPSxG+DsngbSLCK1aE6KY39U5pOdcdX7+cSgXtCHnpggf
9qt1ZRviQQcqwCl4zcgWmFawK/k13Kfswm8gY6lHvqDg4DPdD+ORYYMEJsGIuMhHhhbCqGBB4iLB
MF/vl+TSH5kaMk2+wWKu9wN/d/rkfawrL8qbQkajvw9tq1uPhqEvqQQ4on7MDrwPRDA+Bv82dtS0
rtanKm7N/aDOR4DoqfEK78BWuGndQzyb38JKOyJmtJhCN8YIwjMzkOOWB2MH+ZmJCQbB6WtzThvi
nq1y7GuxHoNbRHUW85cfCaEP0xC6FIxShKRw36HUvajasCI5wiELQWeFAlESvbTTFDB3MuOf/CHQ
F3846Zy2pXoxpUwOj1HwCtlkaSgMdPeYq3RkqkQPKMjuCdAF/bdeHVAZbk2jRDODH84ZQOkb7hzV
exnupTSlkR/VXH7LeMHsGRPYy3OmKOUKrp3pCrN2fGu/K9bHH4fx4/NhuMqfCML+EsthVhCxE/QY
ksusGL6YF5M/oubhbP915+7Mof0K2Zg7hL78mdCNdhiQGn5ILRleoiLewgZmQj+BkAMmKjsPmsPX
5yd54y6UkiDxI0Pt4dJzUfwTu/5+FlOIY+L/lSDYX0DdIxwMVgwFesErm4WnKRs7kR+fm0lMJ0dE
51AgCcvgqNDKnH6AsYgGIRXzF8Rkk97h756UFnjlO9imiB75noVA0MaahCsPkVesSf5Jf1XoMLip
EvTbU8metchCGVJUVfQM4aJqwb/l6uDzcV9AdxnYSBFtLJHbcJld7ojdQ6bq8Smu2uGiwc9od8vN
5HvWRHJ5fAMAGj9MrpCWzoKOID4C+xSRJGHvv0avbTU376JjKROwShcNfNNWYIM4xMKdYkXz5yiZ
bFidsfgVP2Gl8rcIz/iVtGfeM+mZWPKHdJaY7+onCyyDHtmLFcBMYU1BSVEmUxibWAfb3B/Y8liZ
YISMjTAMDfyE6xkNQ6D+GKcZEYkJfgq/DpoNLEDB01yOutjz+Cdt6KjpsX0yVRkVvofOyfkCXMVL
oQRkP4ez97gZu6c/ee+4j7/RriUeo6X3q8drjuYSYvieBqjPqX5lRkDqZOtljjB6PEAaGWnmFB2J
xYZAdYwp/3prKEE8GkxBMO3BFiubc0V8GDiGPI01wSfh3KVkUdJbsH5H+dC9pYQvCNDU6VOdDmhf
iQlhJ7Fxsuud6HOYXc0v66vBjVO4oERv2cGE3SPQUPVaH9UP6ok2FfuIyF808mVZs6ewfDk02M9Z
ptx6ZkeiiEEWX0mc5BnTnCoKcwQOGSsYqR77G99wIeyexYVn8QN+HN+KS1H6TBvq8Cxo/oSFUp2W
Te50cHiomrbQUWacVNaV4WHU2UUtCl9XNlaxQ8dourhLr1NK7NOcZ7wyT+DdaBzKm4s6mmj5yYiy
iWaHSLw933W0TCQXB3J+HUl8QxsJ+3XKpQSmvCJHInvSRLwQH0Zgv7wK0RlFREjZtTgok0rU/GDL
nUg3WXBMeA5+NpXXLsuU7uiTTIZLhYPwmGIGhXkSatGokixXpGwUNTV1waplmQ5/PItvWbRkhhxj
JN9kDEx5HvevdM5qYkUkVOHh7rVT60P/TXaSP3qhL23K/XBBbk8/VoZz8jrBJtPI4TIESZuejZRj
mD3hbOCraEXK0ppxkLMkuHgCQVYCxGCmMmAhoo+cWpS4a2yr2SE70KyHvuEZRyYnKCEI2yiZLbk9
WSYPGs8af6AP5PekaOm1wzn+i5xER9jhNC+EhD8ifZUZDpyNwBQYDr4iB/2lHzkxDbkMBtBAKh8c
XTQCZrg5HO+oeliKnK7JjKsgYNPI5svp5KLerC+TzpGY143negNJsMwcClUwxx/mFOVehOsM6ao2
Q1018uboG6FOAT1QPWI9fOKdp+6lg8HKBYKBXg3XSp6y6gU/FkCWqAk1CUubczmDGeyymfCARMRE
7F6bJRtOJQ7b8le+0ilqvLIjMRc456BZss/m3/aZoAWaKf1LeG12JipoL36ZXbgNTHXEdrSjwopT
ETeAmwT9CY/oFKIaPNUTqrcpqibIZTWsAvYJqvWyCMVY/TwNEQW7DmoWSKLVUWKJk/6iBEaMd4I6
I77ap2nBXIHZQvx5a7kisEjUBrrTd2suh7vMymF10YwFaJ0d8TV5GIn8RoBG/CnfYJmVhEPH+AFJ
Dj0TBZoKr7BYKI4Qgul/jKp5Vj41ltAFYrZxoFM58SxdBQk8cKZgVOaAddvBgVfyJovyEMXhGfcJ
fSAsJF54uKpQv18CPOLxf6PA2uQBXs9wsNTZeMViZI+fc3+gQ9LxFBI38XL/0+5qTA6F5ZFOGY7Z
KYtlgqgUtjuSKqHA7G9QZdmluGIu14q2cCOA9yELt43DppvR3/nkwJmqUyf5RoHDx+vLL3N0jdFD
foeKiG+gGEa1eChk9KgEo3m6IEbVAkiL3E1uDasPZUa6T56/mv2ZhNt8YMMoPlvsaXovb4/ysCmZ
fJr8I3FQGf1b3n7cA7AagBpgC7RSOuOK6sVkmc+Kh0Pxmi2FyEsUtsSuK66BhclUQKLNG09qQQ2F
UQxFn0FhTbMtioAZQQldp5Rp1qMHFBoXGVELfAc0KDHcl/+3Iw0BzcmlFo68I2FiDyJZ4bSNt93G
PMjNFKU4WsZemw/UgdAr0PYS4TJDL4mCmgY/Fbu0EMWJcyKyzam1zdCp5Wgd6BsHu0YorYFxZwM0
ZBQelzYiZJiWRyEQ5kTkjqkCV4JWBK4iynYvhIgLJpCAPo14rf4tCCcBdNAWM75c+4li+AJtREGf
WzImcRaLM9rgt1S6OZTRUSLpZGlf/p38ETSQV0WfFORxY/UIhRwGhKwn4vWdjAWI+XaU3vNP7etx
ZRuz//JruS1qJP3sJ9PHcdiMn8Ome9f2T3yy0rcHrxhNjSNDQuxCdRM1LecWglqWKfEBHCVkZ0jy
oLoi0+I0BklppiPhE3H1rcKnEwz3J/xOv4FyoDrUJ4HXsasyDTJiVVp6xjNoEoDzlA85ULgvHDTS
GQslTks4QOwS7N3QJpUlq5V6bntTLmwaDAlHHlMR+TNPYyPnaOCvlJ9/QSynFPR8ZtW/aJC7zj5F
yMpBLlISzs/GeRYHahJttiIUZNxbAmzUvL/1t7KQfNUZfuyvCZH+N3cTXh60eMRQ1U+Db4f9OcCy
EgPQteJhN8iSp/VfBiQJzEtkh5MewK2YZcLnF30+jLCyEj+39v+eImSNJOaJGEDtiEXSuvnOA8Yb
MS1TErh8YMpP1oF2oxStgGUSJrD9W84JyLOaxr/h9xORyE/p3V0aWYMobbMvYjBOVvBEEOzHkVEP
USZy5goWHbSvWQ4XTpTGZhRbU3h3vcPS0UNR68giIRsT0T8KKMbu3bpKO9J3jdl3YQOW0IOCXV3u
UMIBmkU2n/yyzpPv7sr2WRwzEmx2wq/+xzjke+tI1EY8k1zGKy/NDZHvIhUjZrCJgZ/IlykmTM6w
7Sg+06dbn98Fx2dGrUqDRXN3NUwFsNonioBPQUN7LHvKF9uenkoTB+BoJLUhR752O7hXlwQkHHp5
7rCaa2JGmMscLpbHkm25hH7KNzZKDcoPiFj28uf4MX70V+ML1P0JzHyF8SCSaDTCbEyv5BqhHIc+
y0P6A+EnaiFQJ0QhVk84zv/kKyS2EKyAOIPV97z869DMlOTB9OSf7U20/oAHL9janMBCEEnwde23
9z+wBMIhgiZCJwTTYNVPhCwUIMiGOe9+GJeI4aCrNTxRwkSWqBBDzmTkaQqEJcwYNupkapCCadOO
DbFHWzRL61nXo0ASu5jElGaVIEJEB6rMBlpGy1PtWr4AH/0ngfdwrQgkkY2z4/DnrHECX0IRTAUS
Xkf8U2FTZt95vRTTU2VdXkZk2zdjr0FbF2Om/PUxpFASGwIe0p6JMdVt8Q38J/Y6+4cNkniPHJCc
HAdN8wXtMCNO08mZnVIhtSBpgbF+ywCOXkPeUAggoWDWEixCf/yx98lBvtavCJ34mDj3dKWizron
amBdC1zjom3CObzO725j3BpkyBe+9B/tdXIOv5UbJYwxQLJK6EOIQ7oH/AGqQJpx5Qu8NCBQylYS
WY8uqjXaLfztfoxzx8bBnIDSh19fPNOes95w4eyxuBTMPDQCG4c7KKROsMAfM+Jf0lTqS1TJQQrQ
Y5CIElMTfpBSkCWQHSBsJVpF6AA8hI5Pfj3IaLKjecaXA0FYAWMAgOMg77VLwoQAfBm35S97WSIQ
FhLE4o8JRK7POVMeu5/TBSsdI0QEOLVvfGGXQP+Y/qLMh9mfij2FBaAQgZHLgOloopbLTGFa2Yg4
jZlN1FQsmHQPxKmDuNWMmMbOUrkTQmnQtl8KcxMxHgXuGSpnobiTXCs5MMUSKiJsuf1LH0JGwa4c
IipBeAVrPnotBw6IHmbuFIRscmE7GW/s6clv8qt8Zsfhs921782Hdihv8U93KA7K5iX4ZFY1o8v6
A0Bg2I2nCLv7yL83EMCCxhRU4XFFJMhOvCIEF/17SfqltvUE/oSZ89dBw6/S2ImycTKPMGqBDB77
GfWFzJcj1+zI0h0dB3FtPondzgwmlRsmgUJPADrVKx5FomxuSZCMXbgw2sONJ/NQhpv1lnbvabwx
9OVA8yc83Kw5eAtJUu4+B2gKgaps4+KN6nGorop6VWFTfNpoxTKiJ9gjaIHPuz1yrZO6CTF8areW
fiCuuteHNru05lbFsdkMhueb0u7C+/4kbxJ1nYVvg+ZVNIsbv/Lmozff4mgZFUtKvSVJOY5MMXXZ
Vdi/JR2dARAavMP7gq8ov0n1Lq3WurQ2qDHY3/npoqBMZKJFHVhsdTTGc2dtW0yVzbc7E0srzkVx
zp/J1FHK/SP7to2PvHqziyWZ8bBXZKrimJx+6NmbOpkrysKI5yXF7cwH1hGTsHelcFH1VLv2oel3
+EsjhSUTi11WE0dSIolCPSZHlMehk1nhXtI84+5rgOSjM2aeKnsnKIkU3wCOTFKPmRZ6j19mN4Fn
nM1q2WOal8d77hqY8JCzgRKhBYp8yON3wfufNQP6SEFpQ51MHEKulgyOCqMehuyW/f15K9b6YbzU
B/bILHHw+tCuPTQpxGZs5dWMXTIkSCTKJv2EOIyKipheJJ/+CHmBiV443Y1tsb0SSk2+NhV7agy4
NeMT8wF01Yljh3eiaHfPHOIfHuwpRMIsI37Ok3mmSlXvCewnNlVOPVJQKpscQTKILzVSXZziGTRy
7NhRU46IW6c45RAAEQKS5eUD5GQP6r1pzkiFoBlZaL1krBlcGesVflX5sgWdnJQNuh9MFUxTCLpB
meA/xxCP706BXTPA1e1fZ88Pew/FJIfQBneB/thEV+V3U037b/OjoIhTwUuLt+k2/xQlJ8XtKfGY
XrXo1hV2h6kw9AJW3o9B+pF+jIeR/m5yMC5lnCKjReKKli86bmcFtmHK2lp2u/T4PJMhYHCDpPab
k7E6K3+n3/hT+eOsJ38GeAJVlN47F0m/QBMB3c7y9/jLJtEzOUVgT5QNF3/yAyYIrWf8HX8Bz8NX
zVf/FUfV2fpOdrzq9fGJqHgn6o60+gRAonxrQi5HAxsZe5sNPYpWQ7PUpN5LUG2Rj1JPSdGjCkzw
eanpopAsJfXc9u8qTq/6phq+UqJfhZuZ4lEf3WwoZK0DIX/Mzw8Ax2ZTd3MzXtYIM8Aim7M9x4bD
sZ2T+0fw/yd7LKFXVVgUrEevwBgRTNSeEf8ZqUNQdMIgZgjscG49nWgyU8NNw8p/YrPgCqFCtkHX
itSTyMTCjZx935YvFh809Q3WHNgBfeakj0ex7HAjwS7ABUyAbBqPHARTi1qD3jFsftwTjQa6uR0k
DjrcJCChoIbaIQ5GaJxmEAJRJwL5+2r1a5VfA9oGWHuSK7WzWFsnldsbzmh/oRQCVoVLhkC7MBfa
eMnpTQMn5g5LzjOQPrQ7Q/08KSvw5AwRepxsOopUj3fe1eK0rT7tct0T8e2IlhOq7KFbT5y09hoD
/aVbQ+fO57HhJMg0jUWEtW4rlC0PCeYTijWHxC+Gn0i2TEGSJGTLuVb2XiRDQMJtx4+RS8qz/Bda
cfZHGgmYa+mu+lvhngjwb7r1C+1+4LY1+HCWsgN7cjosGst76v6zWsoye//CUOcKhLkKbYYLssiG
xmHzTObw0u4ZRNF5A6PB8CYTh8f9yQmE/4J3HxwzcmEtYqEF3RvqmkzqwQGH8w8sChNFsDMMjs4R
+xBIk4QsEESI6B0jj2fAG/WWD7UAyQC0LxEbKDOm5gMktOW8Hhf4FjxBGo89bC+TcGd2Uj0435PO
SyhbEpjJOEF5Rrh6DDDhhOvAHd5/SBQ9gyZtNC5eWiHnOjplIlHANTJOthyKi9QU3om+yDGBmyPn
8fOqnD2fDuYECDmMp5O3TpMHKDlxN8P6iOAXaleIsQuGLRidPBwwfAti1gvth0GJJQVuG9B3Ussv
EerbzgBXDC5h5EHMbFPXIO7F4xclWQGR08W4KzvolOf+8p8snckwzACiiDQZSOjLYKJYKHFXlTWv
DFEfQJMsD5cBIYlPXRVyIn5voOzk89vxdooCKOPC8eYonBVASxPImw5wKsVPy0OlYg3+HQXVhFgR
Jr7IaKDxS4BvDArpkDua66F1JHWZ/KjS7IRvBXqxbit1AQEnJXZLcXVyO4vUxX2mzqhiLjSTGGBh
pSKmKHMEqtk9cye0ZYrWlTxHjABEQvhjZEsokYSZT1apiisLDgVby/I0PlPu4b2nssROM61xIk5X
4NAc8eUrxP6D5dIw7WDQCZ8ID+IkDMV88GLhTrQapbnxmKOVYRXATNMmggCTw3yjGIQmgTNMBLYd
VrZR+ovexExnuAqlMn4dM+tikVHoZFgozKcc7oUI4ke6s32erGl95ekib3vOgFXB1wF1gBAfGiw8
TzDWQhf6XvF1P/cIqCDtgEhFPlvcCLCHPw0J5TEEGEBsSUwpO7XsRPQelym8kHA7LdreHr3hTNMh
33L0uYriJT2VuRmHNcc3ZCcIV/rJeaJulihWCaWYMYA6eqQeJ7SqCEOPOZQ65t7r6NX+iEgGvNUq
h5tLuY9SEsedJr+T+gnu0uh15pIEJqfolsFadvU6YOnC+YG319Q7y15oiDYJGOG/Jj62iVbnSqXP
uUFHonL09WyHphtQY9DfMLvQ46UxXmSgqPQdC5l+siJwhnPdZt6p4zwi07ZRVwldtJw68qsGMzCL
ujWTE+ElRZrmgEMByooxgSH7NoEumgdw3englD99015Vta/VTolSfzJrEk/httosXxzw7JlqOZ4U
OU80KKHfPIUL3FA7Ou5JjC2TDNE0Zxb04wErk6Cj9ZrtQI1k424hR2B4VXnsmA1dgO9eUmwKqOi1
J/Y6vlf9/ulB4AOg0LwmxSqJzc/t4HfqDr6F5LBDh5fSytxn5ZnDjkCIOK4znLvhGKnLDW6GGQY+
xms+sKBBMRAVC24YtgVQt/nQvQP9FRMCNj5ZcwmHkLFiIEOuVeKdwxE9EfvThHQWMIz0QIb7J/Br
nG9sQbYWr6k8XeLDCuuwe/CQP0Qugc6QBCNd2TiBYeWOn1ctqL28ETROGd8aeaYqeEAIgXBEx+LO
xYyvsx2JrmORlxzAL6FkP/BmKNBGYliwkMwFugacWxLsHmukrngLemD99QQOuVtSUKJsCYtC/WwQ
GGkoHr2BTRhQUCE2pGmwHaDViGZL7JIqHAMzT4rx9WONzFQUXyTIlXOPXSw280r4udgXNjXJ8iyE
KzZr2AUBxk2HbRQUFygeUB2PNCYWhvwQEZAGYoJ3dwyJeU/3hvEHbsUgikno+wAc+QanBeoEpyvB
IkerihDv5LKhgplREaOuN0F9TBKPYVCIUhaA10F2i/h2aBA0LWw0BhzkViDh5hGvMRy0Q//J6SLY
uTOLSutHik8rBjlI1PXRR7eR8zXxgTqR6UGpB3QGCwU8R3vOTA7vzqAKhQzWeFhZDhgaPdxR2DQu
xs7RyAk0P6dOS62YHrxkVaKOgBy/ub8rFhHFB4KoUv2ASE8ZmBodJ7gwY0RDCgngdSw9CHRqj2Ac
GA0/ZYJxk/PJcONIsG01oa6GMO8+EBS8VjyKADG5JlS4GANXlpB7+mwu5MZ8T0AKd5dABMy7Mjwj
34LCgbyxKz4BpmYpBV17yUd4qkHZz2xurmsMq+K+xpqtgVuSuOxFRBUlLugc9pXHOqY8F4HN2A6b
BoH7kCyQT0GGyehPES1wkMAGDPsD7E41wSl4wzkjzHcTczHR54kxZxYmslNAyu+R56AsRqIwM1kR
pNJH+DVM0Tr1kd1BQlA94f1ieebjoqdfubZsjHkZfaCN6BIPdL4vPMAM8olKh4e9Up6c8ayaDPR0
xAs+cRGpReIYSnLfrr3UFKo7HZ97/Yw3SkzPC3MLDjSB+5g55Dv6Aa/D+BwtsjPhvLwycL0B+HzV
192M+uWqQlXHytA+FeJExdGec6XZwZuG2clmTSRgGm4Z+Qp9YAEnwXwb0oVBWYTwp8aA7UKTXewa
dHXzbLZye+z6L+joZuzeOXLpOpahhVmc6iDt/Kb2usyncmmig6j/4njzSDYjydB9+MJhAmuAsHdF
CUtstZSrQfDKAHcSRLUDtER1P8kXpwSceoLezUVPK0wmIicLPcv2Ddpgj+z57LNrNKUximhpAQkW
0nuXzBmxU4zd2cc9PFptAOyQ0+OBatPpw3xu2uq9MDzlObcguuVLAxWSmNyH2lpx6/9J9nLYSm7R
umY0r+mTjdEqCgUdQ3hF2VaQ7oblkxY+tQDAVvb9x6bmkrWLUPuUyvdmxHBwSxRu9QGHQUmx2V5A
YqcsyK6QUdDPCA3mOlK+cYGfmYoYG5vAQL3SBpOE6+8Ji0jIxGjVPe9hkOHIErmTjmL4qugZ+GWq
f1Q0/TYWYCMDIunnm5zu0UQai67dYTuTToKJ8m7nW63fKz0DuU1GF2L90/KYylq7VYqFTGabrfUY
jTpxt9PiqdKuTMaO9decS3ub0jXg5a850ruCXu15YNBpF5lYtxRCzof9dtJ3pwpzMA+Hgxo9BK0p
cVZs2PuXSbhpHw4ufMXAduGYt1ODpTCdt/DLCKOrjJjydOPWZN1Vp1qLLUD2+M4NJxzWEWF1Pz9R
IwzDObNEqRYnuN/j/JG7veUwWskv5xOrN6XuBcUI20l61sUCICgeByzrkbLQpIPTtNk9n2uphOEK
+yBPlmV+VujMx97Q4kvrMkxEihHW6LQGvWM4FZ9rnVjCMfClwx/LWIRZ0DMS+prvx34llMi9O0oO
8hf8ETNbkLLN00I7HSbGN1sYeqFCDWrkZTHuaGsmsd4d2QBinA/oWg6xVV0hNsjkgNMTO6F3EbVo
mztO8yh9Mf0hO9O/KtvXkdPC0IqqdRb5eeHfC/pzLlgElbSKx41E0tQ4hTiEJjOAtUfkto2fxPOs
8tI6QM8DNZ+BQf1MQF3e1yPVCXDvrsfvBBcYFr6LEH+ifvbRrsbsrF9xRJGS9OOCAwOfjKdOT8ma
NIGuU3jB0BxTC2jXUqx0OsDEX6jMrdPvY0D9+y5RxyFbJYRoYJP1Tg9RdFgatFo5ecjG4+Hdniww
Ha3UDb6joCtC5xhj/jDT7I2MwVboK4NDDhVSEl09CFM5rwzqh4E0CrSi+9EvMrZHfyBaMDfu2puF
RixjJz5ok3dS5Tr90lQ3ZsNcx/QCkLeFvEWRXZZf+eQ7qt91Xh17qCgoadcpi5G6P+nYtcDSCevv
ofDxKJZizESxJtSwMnKzO6rIGagpYfvDXKcJNZ7Ju3VfFzi3dVSQZwVdEpoLaq4Ex8z7N/V41hbC
90l0FDEf1PeTSz2EPCBM8C+fVzG8hXWUU2f32zzQ6d6zzXSsj2YmWxoU9w0X+tAQM+PT7SL/r4fl
2CyK/GrYB3XY3HUvosSEV5C5sMJrThaTryYjOMvHs5lJqmMTNrZu9E2NKfRAXiIhGQuiJtAeXt0h
v3SxdjNwxSTUVNa442I0hTsF1Su2pWFYhYkLFAv14jF/toF+dyS4Ycr0QWcyGYHptLY3GUEkpsJw
jClZw7/GnDDcJNWxkg9PlTKULpzXarrw1YjEBK5GIJ40HK1Og7qdjBR7IcRu9W6Sfmj2B+ZSWvVr
tzuMKp7KnCJdrWPO6ZV1kNt+eXojNrafc5nUDtmUPDPlJdsEBd5OCzgTMvrO6EGOfpXuVAXKRAeO
EnoCJN8GBDga/KRzMrGS7hTpqsXFqnzHSieCRjQKUVtlio0Gi6xHf+TvWgdAEBduYLwK49IuICvI
Oq9Wkc65VKYa3HR/TiKsASQkfA00klAtFtSkiyGtFW1VcLdoJdT4A2GLcAd+4mCpLizDw1rXhs0h
7jomOUsqp6drXE6pUxP7VRKUPafOMSdxh3ap0E2QGJNfUPcgm3reFCLGEXFmMKIdSpZxcZaJUhYh
NivVf0SdZ3OyXBeFfxEzAgr4VUCa3RiTfHFSBWw0pfz699r43POO0VgQEA777LbWAs6HRxTCyVfl
80r9O6t/t9NWObpHgjVqEacoY/Thm6L7Qt2ETR2E/hqHgyuVFE83XjQg5g/bClYu1BeSjTHaqMoK
Vw10qp4EuG1EafQWFSatga6a+lrlnaBWhhO7JHIMx2lYFbMH0IByCdGiSW3w8VfcF3E7u3GpYplK
H4hUbEaYPTJtTe1crK/zcd61PjTOUAfi/WNYyzBvFw1GD0MksC07gU4hI4816WAl2T1+78m02qkP
1yAU3if721fVhCZdMLj/e2LpPAeXPUmPxFc4SILk0WBkIRMZ6HhGyWQYbyBApQhpW0hXIHgmNV9p
vSStAtVit6CqDQEP6HsNwonBG3w5OoQ93YY2NLRG5u3q8KMu6II4KQSMdpkHwy3dPTw1ZsJXzI5R
ZLNcQU2ctQ26B1+ELnHnPMCy0h2AvV7qqc8P05bxQWzfAKkHekyMGY7rAQjHNRheP62ZurC29uPP
2hI4U7qtaC0Y3eGBdaixWbTN4CWpbsoP/rqD+v6KyfupE+gT63VD8QcoI82X6+RreIVmQFBOOSE8
eQ1SM1e3o4D8kprReZFRC6sBQLyOBlzHWI4NYf2gW4175rPqT/vG9Fr0hcRusenmV0STOLoRo43T
Uky8x+UPx5om3tud7CUe5v6WLigpmvSPdPEU4i7aiIpkerLwQaV3DAJQ+LWu2zidnjKhgywhR1qe
85CwBTXND6NdZ/fI3Gu77IVuHci8zTfa7YnmLwbMoNMLEHDTKe6wUyCGPD2XoopQbmgfop9Ao3JC
U91s+E7bJM0tlOFfmo0A85l5IIixAbrhnyrQKPYwJqgm6CNBKcVwB9fZ4Yd8AMSAYO3L3wH+Ojxq
b8UL/y4bwqDkEyrMC5liMhrMDIhsIqOIYMz53WymOpphJk4x7OokPwZz4oDrdXreFjU/c6PvKUFe
qUGfujfybMkvDWtgmznh6ZckdoDLXiLQ0MCTSYRqK2sLg4y+ObzQIM1eMzoNWHOOXrGwLlQdgLmS
XY6ojDw+m9f7C3kilevqjcuGZgF1Y82yffUF2yYxjGW5sFWYtOLD0UxB9L5o4Xao/TNsabu7+pZ/
IJto0W4/hdSBskvlK98ZmL+fM7XBoY0ew5gqaT65wlP6zjyhz5UPNhK/UqtUveZCqrdK9wwF47C8
F/OD4SUURl7Pa1KtTrcrYf2CFBiY1cmBVPZBFgYeGd2tq2hk2OlHTDL1fX2ofxpAs+pUT1/jD20/
2DP5W5E2o0fjrkpmy3ijMjn4Vj5uw28CNWBVM5DztPsqH1ApQQ9OOASjJ6zftI18kZUcvpOuSH6x
tIw4kqhACuC6gqCvGn6SIKerhyYhM/PutUe0MRh9adu8DI2tXJi08qxIf8D1lPxyFNUDWGo7W3YB
IBCRCBuI0Phoy8UW04KV7vR2WtMKrrjlCKwu2GMKHZ72J6ya9umDRgb6iYx3vM0hnB83t1mrma3c
d6TOR6nPwGxpe9lw7kl8kRLWceilpZC8qAd2vYYJQqO9KjrS2PdivkGdG8/YnAZDIWF7GsDtOeBC
+U6gujyTweSyL2hGHJDgYsahwo14BCBhN+bgIPJWhuq37PBrQzQBT34yMUo4PDh8/rh9va+Zhyg3
Mz/Qf0s0zp42sP2A0l9wmMs3QHtXFGCKNw0M9zC8j6jpLxkXih5cFdhDltBAkvGgDYXK2f5Qu7ri
qPV0NPbbHdoaWAWm9PNeAVzLJYiDTtu8gWpuKeTM8CCST62qBW3xxvYcXaAVAEWoAryDcI0iJviB
RgugwaVb6fzVCij6lcEJQ9MYFe0vOMaMbEoupt5dPurGvv92X4z+4y84aG6dN3JXhrNarc6T1X5P
d9zEmkBRuiBCWLQzpIgohNNuAFjOmH5+0qrmQk7k3pxP1V2Eu8VuSw+uA/OBQxluAoxrW9xsynTb
MLPDLZnzSRvF63bSTiBxe8c39J43CnbuaQqA303dx67cZutiDXcOgERuR3vxuVjQtfGZTd5llwgg
ue0h6Xdgc/lGlscecqnh2UzhOHQh/LZNblQ8IlEjljutCdwsh/KRC2+PsHI+/Hh68WgdmKLLTV8U
DDP0xJNQh35lAmpKhPGWNBhB4IZ07n+3u4FUCjVlSCuEj/iXxNLk95fLFgBX4wOJ9xu/2hf7ZFcA
1zvtyLc7GHk7ndLqxZIn+xc2HE+KAt5pTqtGL2hOf6es5tdwfikvBzyQWUZvjNow+65voC72ocV+
JeFAsYC6MXkzqrZU7Bbys6BbpK+TNcB1zVaACNngmnshdUI4VMY40aO9vidMROH+OHnpJi/JZPlS
2kv0SCb4rTZOuSM3FCF/tD/tj0HPuLPIf35fPk+vb/oSSxw03/lfyQ2dPfoclwz+6emVXK1LCsom
RWqPJ7XLBTWhm2NCKGxDCmcnkxc2yQ71Oya7SAeLff0iX4pMe1T4cMrYKzllD9h2JxSBZ9pSW5bO
aC0aE/tjsJLznP019ngu74AzZdHhZGW6fI2UtU3+1Vk14Z52Ls46BpnjNQzIew0DctDceVyZCCiJ
9pfg73CI6VhObZFxFcnChCwZML2jS8sgN3ZvSdQFt+V5CpmhA23qlByXI1pxKc2JKhqaYyS8qFOK
JqJ33iKN93P9ol9ro21LqsXxp2hzwfb5mm6qz+5V5VZsHut6e9hX62LDdeQw2brXBb0yNoEgt7vD
BOGY3vWzndpQTYdqmIBXxLXkdgzu36QyXAjCISc1XfTtwQ9qXKwWyMSTV/H6xJhGZYnb44s6Gpni
6TGkG5vb9EWdEAjSJcTcEsYw7jAdnkMeSxLTuNycHnq1J1RmbBH4Q8/V6RgujKRQ3kPL2045MkLj
+nyU/8qCupz92Msxa6jRITXJ64rvVhEq8XSUoVwKoNoGA2RThfMzhnS7Aqo/+QYjBi9rxdn7RriY
S5hrYTLkRtcCd1pdQ9ITISFwKKhNiLwwRZ2th8UrZbkJKmxBuqGfSpoXMAkbEBkTWD+4y62kQePh
3bPlYbyEd3KoBFq6GNxmMDB2Zlh66oQ4jbGfMPrl+RcdbG5sfw3m5QRieVcezalcGzyz5RlFWm7m
VONaOfrg7GnGJkEckJTinedNZNNxJVE3/ILhdKLPuDsxH7PKfiXZlIvNPUVsnCGkoob+vOOUUtRn
SyRHJ3ePRlOmCGrscrFwIjnsj8h6x8hweEkvcr5RY4xOXEdyLaF4xY2c5gu+95QObxCr3wl2Tw5p
NTlM6WqTi4xUIbfCl/NhBITsI75urS6cU2in+s3QdOY24EUbzinA1f49GUFyXi+MD9knNQJ8z0hR
o3KXOnKBn0LaOpdyHOUHjfujIEeCA0rJDlCqHAHaBBHhfgQKx0LsA902ThY0jrwvp0L0yJtsST/D
BLUNm/yuDXG/MwhPr9lMDMyDI06BhWckwPvbIByE0JEhRt6ytCyPH25jxR3SXZ7iK/7Aq0N9QgOu
J58PPJrQeVXbsG3b/A/lfeitWH/FJ8//z/WTu1hADY9Zy2a1izLYw5GbFvIm93MA/7XdhpVDqoj3
ZRfI2/X/2UXeJ2EZxIEscZ617KbsbP++zWZCeYddYhl2lRu89fPKSQOW7V9XrFM2Xsyy4II+fTPD
3wv7Y8Xx02cyMKHlsO8eKSlOhpwQ+O76C1YemXYcpqBAsZO5XH3yTMbKYHXeI6mYYXVlbGByod8B
4oKJkUe5HwNxBOhQBJ7//U3uzjdm34jbMoa0n8TuNhkjT9YpN1krpGGMpgeXvAwTMRYYhK3sxWPA
bmvsqpy5xuFE98MAPRquIAZCCHVwQLErlLMrP5z0ywySnrfnWb67zHW8L+cFtsHnkXkOCjmucfDv
eMo5YKB8tniCePByIjmyHGNKcRzo80zObvJK579XObRscqpq+/n1QYiYBRNYv37OVz+QtLUMlziQ
gSTDhaG1lYEmZxWu7P8GpuwDUAXUKFn782NOZnhla8/BIr+qmMmjOemm4Gcsll1iXbG1Yj8bLKUc
tP65zNquXGudL1cZgng2dEnOYy8Xv1z4RkA/KtEHBlZs6r/rHskL4m7lM+E/6pdewaeqmF6lByHu
iujwAhmFwOPktB3nYhfAPHHyjABEiGKPNmKu5QuMll8gAHguKJfLKX34R3qRcMtUaitS9KgJoakT
mR6tTEfywMASJ8kLltom7YNUhjiMdFFgr8deZ99n8i4YTcqsIZzrk3gjHAJiyEd8fAqomNhUYXlE
/phHGm/XMg0cpoy+abeQWeIBTW8/YdCCwdwhI08smIw3ED4Rh4mbHMgmkvfk/nynP3CMzJPYTKav
/8wXlkam+H7498dRlpbpDUp5PkGtlNdyhLk8GPP0xnkgtiaye/JIqNXf5BfLTyLwYRaS6edopzym
k93V1finu8+X2uSTVux3AsBpMdkdbVmECJlP5Sav5KDJ6mDTDGWik6lOVoqHNJVHuRPJrOjFBesF
M9MDaEtAOjdvQ/MWEJoeB1BmTSsoZBvfin0dYsUDpbwgabe6EQ2biIYPDVULSGv12Qh2lXQ2LOnT
8si1UxGk3ag0ZtZlViNGe50R36nFTK82MAt3ZMpH4Z0mDij+88AgOoJDQQuGTKLGKtOiZBQ01oxm
kRue1XVT1XNLYcnQGPsnqCkYsOgvIihMNj6Z3dWZ9ojyg5/rC7VaNPdVa87wVXR0U4dQd88rK8yk
WSiorVmNjlsCNS58uuEDV+gQ1uM5+3NCO1j3SnUWAyShMdUIyfZVVZTm4egyV0vYp6gJexAUwiqd
3kJYqJHFusZzfrJ2J9O76MpIgUCCMUdFDWrEcXC5k+Gca6dtbki9yoT7/gBL8CzVA+meSJY3lOQx
q1CiDRddG7T67OyrHHIdXlvfRHQ9j1RqkLfoiDMfB1UDb9gsy8kw+B165fj5Q0JJXz27yjm08DXb
6Ion1i2P2RycJDgqlBRUBD2r5f0OUoifFd0O89YM4uM8i+dlHj5otzJnJT/3PDeZhY25XgcPPRqr
wY0jfYxMLVSP81M2r4HNXkOFFtdLRB2lzQKIxQb9/nRIIWj+sJub1lI/bvi7F7PYlBNIX00CI/M5
vB7X12wx0GZaGcbl7JDMNGRJARZZgXaYH1L2gVaGaDwK6S9Ry4gmxCQkQ0WjHP2KlzQid8shvt2X
5W12vC8PfQ4+hkYGShRlcx8uymqZQwmPkFy66qqFmgX62C+yYFRJu1uuzSCOIhPNNsnxm8rqoYVd
u8y6OduUYTFacb6Ts2ciZ/DwCmbPLCrPsNNG41hepopXJvN0OJNTm3AY5qNu045WR3qnyLemq4Ea
Gah81/MrbPhmeLNmY2MOYb5BqRHuxsSH66k1/FM+z8chbdjj0/x4g913mVizoDPmV3qQ6Awc+9rZ
L8ZBNrTT1Wlz2iSb6wupMP5odeSRRjkLSgUDLk0BETMBFKt68VgO5vm63d0+9K/R1+VDi6GcsU1U
GwjJaaxCIQ0oGs1itX38OLxb73Kn/htUSEAbwXlPD8jLeKfssj/6UUnVURKh8RQoDuh7GnrpGXsC
r6xuWuDFQgz5EBwIPa5PZCx2W40Rw7JJnNPeN0ZZWbSVb7Ps4HZn51SH1j2gK0cvIR1cJPelOppb
anS4bjjd/AHtVostZ2JULY5y8a1gqEzTJRTRiRYhP5g70GsTrJXwq8SLtFct1v+SH6Culx+Yg8Ji
gTkKY2QU38bEwXq2+Wsn25gUAemR3i6SShfLSdSf58sTzAoddZ0qqUHZIhalIYMG/Murjb8WYWku
JVrF4nPQXF7PCuT1yFncyIE0oj01WsSqfyBff9epML1nQvaRZsGYzte03hnFmm730+llgKVJMxrF
Z4o6S6Bguhy2+XH9gKC3mw/Wgw/6tSlOmbBw9YgfqlLZcFIRtICQR8ulQjKS5nEIQukCo0RFZvI/
VAf1VrZVMEXDfMpfDzuhzYu/HKKxl+xV7seXc3YJ7m/nG2Ic3zclSPFmWthr6J6OCQFTlGmw/DQR
HH5THcjAKRqZta9UkQKfwN03EoTXIYCyHghsRlkRnbJdk4dJTD933k2b+vVRLUZw3VyjHA2zanNL
qI9jnOHRjd1jvtPQtpghvXqwQBYwCV/I7K1Y8RA5smJ/SsLRA0Q1Zp7Qbnjdn9voQSx8SwuvvG+s
s3+/feXDrTXWV9UlX5FAtZLtUlXmyWB5g9y+RNt0Fg82lWi4EpFdlxl6aBlUYeVStE/Pa/2xOhsX
L0YsoKE+8VppL022Kg+fw3ZRUNAcJlhpwBBoap3DSxWctQ8r6cAke52rAb0aAFRV4gCq5Uz101an
tvdiaRz80x8/fXiKYGitqDSfFgrgSyXzH+TL6s5r0Z9OJ0umnRFcLEqxHVw3Sk16WqPdY31Nwzr/
OGX0AN6xfq8D5LP4hL6TCsYPUjRwrgyHm5KrqzhsT+eZFntV8neo6JGnSzfsUB01kS2oH4tHTk1x
pSuzDOgL68gf73kSFWl4RzS2WOsgTrLg2M1ii/YxKwREMRR6SvRuargPm5cB0IF6tLgNtxizlgZ5
a69ASUKjS3V4u1WBob2qR/zVdFepAYXYIr/A6kgRY63qNLyWtpW9NAzXIygooByKTldkG2in1M4G
V6jLtmMN4Kf6Ypns3mHhfoIcwcNRPBP3DT4RkhVl8PR3pCOfPO5Kwm4Jv+m6xFFRvNuLcG2pthlS
TGF5d6FTS/n3LfmuasNMFrYOaBuWfK5NvnuY5AHVjD/5HrBvPpdXN77bOuYfzyEju7A/qFF6so5/
3xQfzHiTfaM4xDokPyBL6b3LKXud/eefir92CxoXgqjexUKl2pOtiLtFjYh9gemO3zPA9Ig/J4+y
FcWT3yRLQqjpf4IR/wGxYe9AyLEENB0LceMQtJr+36lDvgmSLN7lPXmfksGk8SjkeWLg/t2fy3dz
WebK0qBAuMkyO3Cu7vOl5sPy4WX2dc2O8dHhi0Ix/8VWosBnIzxDSpVldtxY7nljNPJc3qeJbw+v
Vv98ECHDF0lylvSrDc+7I59IurbYkdW2ZU2QT/iyK/IMBKQj/5+faP5tS/J0SpUolJ/wXI7lJ1f2
Vb5jRey4uL9P1/bffzmS4v+mESZdDqgcaGOq25/I9PDGbWWGz2OtwhCJzU83ckLl4F9e5LTVDmHF
iwQUIAH/85YvAVPfM/LQaYTGSQcc9EYbBDEF7nrYkECDt5jXEs0iRcES4vZ/S+SKcghxhOSlJI6w
SF1JykuiaMlFkN7wJUgTnjciiz6csvpYouijLNpoguNO1lD4El2hGCLrltQW2+vTLeqmXY3cetWR
5SIdM7a/SUW6Elw8gxgJqGXJxP5mOrFZRPYNaRb+n3hXwo9nXuZkg0YgMpd1SyiCYiZLStZOwlUa
YXmUiFlCIdYli8rODJbyvE8lTzk0HBJzh1VHPoMb2w4J7mWFslpUx/gWrETqWsKch915hZsEknlt
vyVGG89H6y7k1VT5oCHbOQVyF14+idwkZqncZyxn8Cl1WPj+JCyUJdQQVod+mbuTz+TsXfhMYh4J
FOUZbo/DpTmT+KezTY/O3f6ZxEQQgM5oteB9CSY7RgX994wHeUc+lW/CU8en109Zju69CcxuENk9
L+tbINlVHXNEUXems958NnxjaQwE7Sav8v2SvXquG4P1LvGYxFyt8zQeMv4umBXZ9oj1yFZlfXX/
TVphAvVvFIphkzjtU2yafPEZH4q1Ershw/5Thvon41vWTjCYbUhVBoh38mnRLyOPMK24XCViUtLJ
J74KX5Jv4wtRF4eBW66aSbXoryfsi1xZBugosVeq+wwtn2vk6zpv7FhRJNejLCkrfd7YWT58vi8W
r1/22r/17+J97oUuu4PZYRm6pPr1sAO8+29tYuekDNQbAH+nTXbP8JYikUwQEscyTfBFPhErx++T
XXju7mA2mB1ttiCb7tcr636+lO1/0mkgjiBHTl6iUEWcTZQNxQ+reh4lzXnuwvPVc923aTNHzBrb
yMKyZzd++1loC7nLa9rAeMTyLm9TgOb9cxYt7Kfd5RB7N9DvGh/RCNt//LSDLIz1E0ssVlis49Ny
irVu5vJ4mcojbhtLicWUZ/Io78uzyhMbKvYTK78W6y52Np6ANPfhQ9yJ1X7eiQwoliXYYBrSHOj0
Jkeey6dis3sbPsl2shS9rNhzuBj3yNDvjiyLVjx3eBax9XSkgwSTGwws3J27L09AEDtQxdhlBOWc
rbyUkbxrBvKFf6uQL9EGHABX8eV568unVOf7V2OHz97/bUyWhJ1g8lxeXh0dkw3Hu3v0XAaod76/
R/d+Q4ifOHSgIA7Y78c4APbqQATkyM5e5/ID+VFMV20kP1teIVcUgSXnNTXEQOGRiZEJjGnOE4pI
me4KL+Zsy7mVE5dPGSvy4t85kblMzpj8l3d3/WzHiX9eCwy52P8cc0HLRfrv6nuaAnlPJbcVb8RX
EW/j31UuBsH0bvCHCuMkbhrG4d9kJQblaTJuAXh0zJ68hvVjMngTI/k0ZNnr03jpocFEdp+iTPDf
Z5IgE/ZKcFy9GZWUWW9GWdu/fBQ0QXwP0qMAoKfIUOOcQfNIFpxZYbyQueGZ3JLJ6jlTjfkv0xkM
kBTJ/iV0Ca54nsERKf9ladCB/VQp06UsTZrQg06U6VAScUUEA4x8wNQjyzKrMBfKjCvVOWYxZg+Z
hSnpeNZW5guxn3KXy5mD3f89z87zKhvdQNuEIySD6F872AM4B262whwHkpymJfBmuJdo4MGrxhNi
ZMWGAro42tURhSx5cqEMDg8Lo4DeFxQIlS2UEFlugwfKgeD1wsRtiX8tbX205ZDW5GUJZQrZYD5l
MZj6TEJI4d6lYR+EXAr3P7Eb6+F03QWCzwp5UlLZYnIlvusEsg8FCeh1tstz3gS/Qoc+3UJsl/XT
vw+A58aeU3gobY3qALg3BHD5CXS543LA4E45pCejOeLmqTaUapB/8QR+ND4akfSn7N0vQBM9iYJ4
FIBc4wkvaRzWhsD7ZW25IYuBXCO3wDsFeVCUOlkJDnI7K0DyPd7Z9Gme/PICWTg4fNgSYAv2KYYu
iIsNxiYqPgPZ3ZE04EoXGN0tKRUrM6DBBFh+3TOscCxAWXGsdVgmoCG35Kjx4/nBrBCeQRRUIH8C
ZsFOkNfgBwMaeFbSCxBrZL8JoU8OSBZ+pHp6oQFVSvAOkGB8Mt2/buU/6efwPEWvdU6HNJ+gCRdC
n8BNXlFC432IT/+ruSX+kPd0CrhShZMqFFU3yhBSPfkC4cYbz5KUfCglO/mA0hRcvc+V8qPmpU1B
a+jS80Sd6u7ROx7Bt+58sZfUu6Dytr9k7V+yEyprYCjxHTbr0wccktNZj3x4HqECZu127clK4BRy
8rUsxS5zR3aTGhp4cuppbMCXJeQOs8mkZpPyWcLWZFmDEiLnmoS1VN9kDbLnYyqTX1K27FfJ2zCZ
9zcpwz0rbvJzZXO0LHIk5djSfmyj0bh/RMoCQKEDcsamkhwVe6kyKBQISCL0F73hCFvwMx9eRJZz
ZQkwD8n8aT3UjSxGrwUZKoNCJavpaxaHvhLMRuxiL6l5WDTkI/GopfghBknKyIp76QsO4os/jUpv
tKhyjzFE32J3DOBV9nH+LO6P2Fs2zCbEAMlzMT1yo/IJPwplTp4cpt9Pn79wJXmvksYXOyTep1gj
6SMYz6k84HuK8YwX4rneZmKExSwby6dpFX8YmERZIjpK236QN+HxRB8dwoceOVuQDXBlXB+bbkj/
uo0QyQ2IQ0e7/YCfcnGsC0As6dhWWvjYfHL4yJBU1N5jJzPwCUhfWE7WoMkz1zIUCyatvnxAO8CR
uiI4/3JX3rImvMJZM3IyOHsyp0NRF6whUFM1wP7Qxg9ojSZ7ocsA9UtfATEMuNR4fqF28muU2+tl
UdKr99vplMQE7Vmgz1M7KDo98DbSNeCq5oZwgQ/8tAWc36CsMa8VeCptFqAFU8vXD0uMnXZzjhRp
GJmMJhwC+jpA1dADTR/aZVO0jgAwtS15TBMRCj0waFACJITWLeMu9o/QdWKaOU9kgjB59RojdYbn
/QAE0UfnFKVmG2w+h27EIIPNgKavvG/qpGFD9etYiPt1iIUB0yKjAVbu6tLHDPEQ0BsL2GnpnhQR
0msZ9/VvbkAYcorYsqlCfwdbZIpEFQEP+lCgkZEoSu18PM8ufwcA3EzakPZTHoLFsaF7FM5/AOgv
Gt4lXBDYcKApWEQRr6MfTL0BcfglhfxoX68arsZpMx5/Z0SR2uRGdfY4udPqTWwBEcF1eRxtNO0V
xEFH90xc4Pp1U0Qvqg5OEHdc+93ZNX9VeHyo4X0/YHIwI2RJ0mqqf94t2iLhk4KDxjFMDox3v0Y0
nZ/HSwU5jsTRIWErti3zIl20TL2aexyg3oLmu3sx4NKhkxiVwNFbrTplLiBm0Ekl9a4ULJnDaVaO
wGiuFI7oghJAIW+ZY0H7bMxDVDI7Hv38tNBIZ9bn1+OAQCkGwgew8yikQdAwfSnWZPh5hBeBujOp
mcalcRSpkBs6yKakmTOgxXdQIOA3ppWyYiAVRqSMpkNQZmCOQbBThWqebIUKqFLCDbpo4bqwPo8q
aCv4ak71rj7sRyUSjKuKCbnzT60whKXtqk6hE8GLHE9u7SSnr5LA8kIay6a5kY7awcE3ETKCsOgS
0A4/HIFTtbvMvR7fabnNjLnCfEE/fhyk9/WB+R0TCJ9KGmjQ7nPdniiLMNrIOyOPTaIQNtirn8Tk
0+A+c0c4xJp3gvnnm3kshmT5yCAGn+HeYx+OjPQtFsQ08ptMteg6qlzsDqKOLQ34+otBdSAZfdeI
8Q48yFxB3GvYboht4d9pfYRNhhcOcv1yHQXA3CvNFfKNhyPNvGTY6EKDmwSuL0e/09lQwawg+xTn
L4MuUIZuB1Xtac8viKlJXJdK4RYV5IENLSG+kK3Bf4kkJ1kEunGJTU1p80fmFyh9PJhwhch0DSWi
aG5jQMfT7DC9pHM9cSoa8CFVrX84mg2FPBO1aZ+m7xJuMyIJ8KwghjKs4b4X5+1rOIThtyV8qNd6
NtJ8wJdYGwSF1fEaXLxpSNlujNK8tla/yz+AFC2UYdTkWkrPAUf5of6NDbA+y/StbEDogT0Sa4MR
G9FdX2yowAHQOAymQ+Ze9EigPKrDeAgW8hW6XPQ6QPGhdYIYxuktw8i4t8OLMQzux1nVQDTe4enG
iOQuB/QwAtOh6Qt42BGyOfgh7fGF0+kC5FaPb+ZvA3r19NrRHKBG7c3pEi+HlbFwxnnIJTEgNzGY
6gx/ZK1K2Bo478Crl9QFsPaUKhjxFEWhWzA/7/RkvTYwZwECnZ279UD7RWOmgxsvL/z7eZpdQSHv
lPIL4HjBd3AhKIYOvMDETBHFoE57C0+0jcF4dMP98kHtIJmGMKfSOriKg5PX6O5h5FQ/XLSQMF7A
zr4fTkgu2QMt6j0+7zpCtoQy70RlAF5/Dfwa+mVTPLUIonAwvjJdgA9kWoOLD70shREybel5xq7r
yEBh0JbgNPE5LxeHwAOtafSL6Z+9DmcJckENk5p0yraJB1sE4yJHD5WOJ7xTxKDw20lLVWAS4Hpy
y9odnL+HowXjC65YdHnHo3lGbhcICyNT25xcmmaHuGAy21tO/pN8o1WIJBNW7M6E6FV3JnpoZUbM
RyDYfRiQQPpBcMHRT1t+qtDk1IVr9OQKKZUC2LsAzIIOh1TVCLT3Q+rQOjsksmjWQgFfTzVobWGR
69kprqY0xcNaQx8mKJjKWsS5/TDB2wXUmRp4VHNg5JPrCREtW6/9Gl5jFXU2SEVgIXxTDt9wAKVj
SpvLB5npHwiA9NRFyZIgptUdXQ+Zt6kkqMjvruEIYTyrdLfQv3SdDe7uEAULnOokGl7RkpwYJsPF
RVS0Oc81HWrZeakEBBu4AkdaaAkY0lVBt3rMTzsw5c3SeEtvrU5PJERG0MOd4TWZFicqmTaq0OaN
68KnHH2ioHlEcH0HJR1B1ZEIAz+JCfGDGiPqSZUxp4EcH75thG8LnCrnmHIigdOxckqKNZRh0y0T
cmkGRQvmBQmqJbBUvXaGdI48wuFlWv9cIbYAKQQQ5Ts/zJO3lIZX8PcJOJroZsHI+NRPqR2k7oc6
w8E2PglmOEM3aL3gwNeWOuWqwfY4Big7HUKub6zq2gZxRWvgHiYItDLNnqMlGW6A1lK7LtNZeoA2
a/4AEcp5i93qhs7ZPDt79NzzGxvyKbjpdO3GfzprhNXlUsI3Ej6yH7MF57wwimUZU+JklFxnjyFT
yG8FnELYTnuKOajSWAMzxBl/4HQhNoL+3Y5vLohc3DPxcjhph31qQKjtXlvhsLbQhR87sNWmJQQt
DhhPinBQUYOXHloY5Ok43TQPXMstfevwVsOOiKtR0ltUM51+dbl/goQVSkvoAXIfi8RGkysVUiZ3
gAUItwI1k24eNNPSkY91oMScj5zTeDbG9+GQAj0tY7CT4hQwuPGnhunHGExV/vs4LODpAKvO3N11
EJdsmmyBs3u9utcbiSuLS39qqu8a0mrjBUBL+oJoDXtACzApCfUhvdPtyDQ2tNLRc4BpzyeZB3sc
mqtc9AiNCY7Xu8MjRyQNXQOjLNacEq8TviH0lmqKzqDngaeIYVYG7ykaYBcv++OV2trmY0fATdUb
CR4g2PBcZUIb2ZPVU369AAsJ4XonImUGSmhn6aNZLf9Ao1AAtpDaEGTfHAJinW5n0iYAxBloKLgD
OkSsEyYDiqug/Aac5xiRPZsDSzPtjX2jGYQepRg+hskF1fMWtkNUcW0hREJqknKbDg2Ge8o8ZtHi
MYXhZQjIBbxG7CE0DfvSAXY708EworA9aKdasa5/1COawYGSLdDFRC9LV9ziU/8EpKCj6wWDAUwg
8xtwb35vbg/bpQUCErVgiHDgz+OoDsWLhuKJVgrEJwWHxqzGlBbAiwJaDd1vHgG9Yzz5pL2IWlL+
8CCuAHqGt3aBZf+KoPvn+Bpl6jyFJZsgFQrVBtlU2KCxjkiLGfhZ7x1yoSZMF/0Vh4A9rbGDKSoH
qmonlCveCQm/DjQxHD+6PcrfKOQlH3jGoBIhKUxJrv9aKQyWxZf2nu5HH/dvaprmrs1wVIWTnNEo
TBs/woT8A1/O8feAM8xcTwBKME8if4/7uxvs2l22vKyzZbZs5zDBedkUudPpY5a+WGtla61HHDyg
QvBHwsdOTE5qp+0HG2iKgT3K/YbGbMseQnmNrMrAEJJEPEl8LEifycCQyYBYUSajfvQABBZgF7AR
urN6fsKSimJrq2tt2y7rFf3g4g0I232FDi1VHiY5TC+MpExVzEEJpAhoRs0t4sYK8JcLZcWdKe3q
KBDxDJyHgkvhItUJOYtx5zQ5Sm8XzjialCgIcbjKyAF1Dn8wIrVUXtAkhkuYCZVAoEF5wm+2j+19
nf0Yn4fX4W/7C4EDiBv2pqGGhJu8UTbWarwxF5DpD34IAtBYYGzihjLLtXC5kt8hJUYWAZ42aSWQ
R/4gmCBc4iqkkwTZYqiw0v5vgPhdvAH41KjrDh6JdgpLBWKlCMvlumTCyA2RYDsSD9DwOeB32kKn
UkKZKwR4QjyvXoTjNOlzQrgBDCMe2elME5V5ACtAYU6/1deRIZPsjtyIrlbIkGyatbK7vz1akYHA
UhEXkoMj5taYcajT9uYAfj6FOgs8NbSH4vlRMQE8yUUOtdtH+Q7gj10A/MmZozMlI0aHXQm1S1Jg
BztWuBgE+8Gf9gh4LDi1uQfn5pF+EKKN5r/njHxInjhJ4+GSMQpmiB3nES8JRwYfCp/iytROJYqm
adq2uQjhIserwXM9InUJzdjkTo2vf2QB5gFMTgXTIMSieMC1TWIOmwGxl0YN6S5JSuweJm4kFGB2
/sBdwTOBXQDGL1MyA0zwnFSx6z3dTDmN/5hgGcQYRTKhzxOOl8ty5D2ZNlPOFX773T6R3GP1tIIj
Eq8LpzJEZmjaa5xG4RSUzYIu45IgN5jDJ4sHAW8FUA3CaBquMXw40lxFjFssPy37RMw4mrRbMIhI
UJEqJbkDmAmwO9EqtE50MNOfbqF3KUQsYO+4FEkjwIsARwvHjKNFMz82urOEtYXjWmWIpshiFigU
FmYmIffNb+aCvvRzCc3AzABsEVY23A5I6ZBXQaKhQ5cY2R8b83omFQgvGEIKzAl0YEMMQ88R1Gd4
bHx09ohL8L9IJkM/yyQFIAQhBJxYIF1ogbE/PMNMkMZkis0UYGY2bDl4SlkGLRaWwkHgmfgFl4nH
5x/Z0YKBDqKKDgsiVdQ5Id4l6VBIGpYkqpwdGik4yOSROebPkwqLYX/m4XNTyajDWJxPxowRFDL6
TAkv4XM+0EbEkeybkHALmb65EB6kADm5ln3O4TuVE8pQQm+Xky4zJLM8/rpEAj4pXy5ZxgCTPCOJ
L7I86QWDNg80VBA8JLWX2CPRDZgo4emdXifJfMM20YlGSaLbj0zGEy4zWWMSX10unVCnnr7yziTF
2CYliZvTbwPjwJLwUPBHLEMCmgPxzfR8PUQ4prwF9pAUuq57cW+KYfZjxDH9VMQv1Ek4Y4RAIxvy
SsYjC5NyZ10IUTAqCUB4JMglvD3U60tjDyCeL+WiuiJ893dbDG/eGbwGiUmod5npgLM0kQrZI8S8
cKXBQsBcjgtydAqYfJgu4WljlNKnLiWB+SidjbgWmZMhK+uNF2dTSPOwBIXNHrPr7G5MBrfEzZdz
Lew8/SnOgdaP5VxzSfKI58xhw7sho04VgSwOs0udz+Vya0TfmAOG15NzcjlfGLde8h3/kmPPaeKP
bjOiTWg+MQ/6QDQB+S7ZTJ4gYundESLE7acb8OJznBvNJ8WaIgIj+0YVgGFJ+QEBbFWJzmQeqXAr
MrZTib4aKLaov9BXbsBnMeeoit4ENbrUhovnTJ26NyFPy8GYPSkhe3Qog4YKFZhPmFFgPcMNgBIP
zRiqIdQfpJ5KkYe/mA0b4UUI/+yET26OzjWDTemQIXIGZAwJJSuhZhsxdbDHv6N3ikSsDSb1vILg
EKkVO4bLHASIQYg6gbgCgmG2TpmCMYuHVL2qfxaXVSw2DctG+gVHhhmdH0A2g3HDGIIJAUPLCZKC
CJEhQ41ACglSAB843BT68Ry5bEllUKwayfnFuyyJzljD8/RVAlHmMHNl8cjZZxn0nWVgwHsFF2J/
7LAAFEqkIIQUADm93g7wKSw4fAuvivgcHD01KtZ80oX5mUFCVyQxl0W/I9fpLaTPn3MHDRfOvUHz
PjkZ/IH+SZvY/+PpzLYT1bYw/ESOgSjdLdILgr3xxhGNURSxR+Tp9zdNnbNN7aqyTGJo1przn3/D
4knTdKO0RRJt4sgreCx/VRo8EOTjOejEb7AP1uWDx6vZaEhAqzlLDGkYqcENOfaK8X0qOACzpL/r
l3sTfIyLCTgaGQrVGSs0dxZXEKMK0HsOEs0vb4QxFuNAJnR8T6z3u7acIRrzF2A5RTPLC2sRy8DL
oRCVta4jKwc/LD8dP+yOQ8fZ4YbnuBFVySDtYxTEvc3SUDES4HYgjgO5B7cbwATZlEzyCEriiNGD
YKxxGR94r596n0+vP4fapF2lnkW7CtL1dPhZCW6csqgziKOWkt0FvzPVpiSketPQTJR2bpBk2+ug
SoAeRPrJp7DD/IgX6Bw0hLNAeNKBy0ED8pbPPQHRSjmJ7pnPYg/jZXx9QyJFbHAUnuFsdRnuwZjh
CH0OfnsvEAtPmojzOJY4XjCHQ3RM3gf3zcGHcns5TjSMSRpzeANvYlaT+7tL+oT/0GZd4zrA7r/m
huJ6Zb9kvgrMzNII9Q2BLeUpHoOMMYFbPv7j3NUwgbgdqEtN2XQ4BeoVP5AeiC7LK8eWcu0v+OPV
dVgCpHP83BokvTBDBPYHNmLpYAFhg5M+U2etcygGOM5cNCzHrNHca5xl9jJ2FlYk1gjClvl2nHSu
czYNmgyWe+4XPlhZ2B+5tvl07hGqMBbxksWg6zzAvRsmrA5mXP8ehAI+t/JA145Z1JjDuocskN4T
tJ1Ru4+bWB7JXzr9IkXoi1BXNFN775rAC+emSQgnuPpMIUllJCqDxE+mZG6FyvIRSBbkhaF561vy
IcuAUi3sOu+0GWjJue2IfrUz7BJRemQYbwwNfm8j5zyFHVI0D4NdJrngm8v35Xu1WQH+OkBCuAyX
s/33a2GOL4T0vTbPjbFkK9TH+1l7SE1+3ZyJAzz8quMWzO/97C5OyTqRD8RLwQohoJb0TvkGdx77
UTHAeIfoViOyCFPFQgP5tlCuUY1M6tlqUc+qmUmYn7lYbbqL8rv8VhfdTTEjGGnMjt8d04MVeJGJ
EyuV8eG7+Aa5OXybqdT+6So1N7uf/Kci9I1WnR2G8RMf8udfKmycRN65BBYBqd3INBY2gnydLsdG
xepZS+phPXpl3Ukz2q9r5kifjzcRTETUfUI0+H+Djc/6Mr+sma98sv1oAfmQsvxh4wWVk8JDOAd2
Gnz2xaU3lD8Zo3yaT83smJiZTmQqf0YkK78sZpRmrCCbFYW4sBRkEohFhvvy3h4hKnBGIYWdw2so
/Fbhfdau4uHHzT8TfIr0ZlaMVO8KDRVmQcjgv5nRDd8nqwXUdiLx+KCz4KP5UPL3jYtk5062UOnL
/9+SOYCBPx8m4wOWbmj7Z3GVPn0Oz31xXVhTa2os8xBiHQ4AYXVypcOCSzPAlk/AR0LCU8o03Hya
EF9qTfHRBDGMJ8Qc2h1REiAU0ZvrkP6NvPePnzbOcufBlRcTj1vMYAb/1gQRYLLIrU2BtpNhX1BF
ZNhg0tpeliTqSGSdNsB6BS9Q4TneBQG+YVoPzRnvcfd59m6BnoHK4fU+wBXIxOcaBuOg+sg/8ikd
0wpPY8I6jm8feEkMDKBwrCSLisphxf5Gfu2FW4mveQdKC68tCVoAC2vRHZNWtAOx4Ft2Bl2Hd8Qp
+1MVVK7qqd7u6x0/BkoM16IaVSNJjH5PNFw1FB7Q4TZYgkXwrF+st6T5nLyu17QDoGdlUvs6Dkq5
W1q9rlcCR/xcnxE8eIJMqG5/KYmP8eVmY1TUV0h/pSUk4ObWw8iR97u2BlIX4VBlTcAtAIjBMpo5
P+N9CpzGtP7YW9djw3uiNDcZU2Do7nfBz85+OWmwXZ5g+EaA05454ceXYmZBf/r0J/fS1xYW/Rd0
eruJq4x92AI0kIEq81LWUbocmv7TFHvl/ImbKr2epFiJNgPtAY0toPh+Tk/95hZrF5hA97SkGWrJ
c6HIRbPHGQRbeqCeVdJKKCpLFAObVrJXI2YcFXqSqIM7y0LxWmTPPkn1cCvNA89bkYaEkyBQq38A
vxJLHpZja8BtRyTyAAPmB/TyjHeESAXWwxTG+j7FAhoIjBU1Yrc6MwucsLPRAGIxSVWhu+XX+/uQ
kT01YBiIrxZoBnf2mTi93bDjnAat9BCuRkpgVO5hipuNamsLGCK08rEeoUa40s4QBAAE8/q+M3XA
Gqtxi4mO0cMGvxFgudVQp/VlKj/TNncsZRcMe/jYT8pHtCsijUJYH1GtszEbeNqqfUHmsGmo/Xvx
rb2TmkloPrlx6dfMMR7n4PH+udYTjLqQESGcu1pbE9BEe+OcBjffKRDOXFkNzTMzqt/8RIlHUXtq
IgVrlQs3GLM77/EO3qsId2eZ0qpOWUbGkSMaHaD2zbsUrO9D1nnHIofKf9uvwb3o70hQ/FUQpVX+
6QLkj3QlOgGCnepR+zzMm2BX+iW5x5AWVN88+w9c+1Ao7eIrLfQDdeC9K2FHVifgZyDUd7r6qubV
/NQaqavR6jTKX0Prmd23mAnvPu0sGBM0FWybauCdngkhWaYS9r7q3ZseHQ7t0Om7s+ls8u/8+3ke
aBdUaXE7R0fYV4baWBs3qZq8mJFACCdXCrsI6m8DA3fXPLtXjhcwROWoOnlgbnl3Vyt3P7nODpP7
7DnjDB+plJAsoWlCB4zPwjlqz1dfLO/inrGlFaGppnsDGWIhOU6PU2tkjboZkcaDso+gI+jy3q94
2DvMXBE1dZJmgC+ewgx0ZzMW5/9XEC9u77KvsJjDRYT8Q16V3OwMBaNdrCWPKI/zWDv/lI+RgvAV
t1LM2wuPcdPbDHb3Cc7Tl5m5edJ6R/S0CgauyuChMFaEQA3hjTZcd1ikgUoQadWlm6NRAaXRILiC
NzFHMQcIftQL7Gp0SfiAUgPjtY9T9aOTvHKMXIReRqDEHdCZxeOXmqgZPtq+Pm4P+RkoxzRjgi+w
mtFhSrGLThoA9hGp53TF2BQKh+T90oA0oxo+T3IlG6AM9iZD8+z0cp/aWN0ySzgh70FfxTigZ+D+
fpzecHQYHszwWk3pabsvXBTdCu4+REJ6rguO6c756J91bD77uICBka/yfsMlSb+ir3A9gsKXdojd
PjM2aE1V4xv/xEofVpfxw/BMogjeToG12AdH4pABABg5/jaOit8VE6eXVx5/8gVC0i7XATC7OP8p
1EXWlDK0EM2Zb4bmi37KbTHeAOsglQn9Ke0aNZ8BhbATQFI65Zl1GOZbID2dSeuTNJOADmla7mKq
9z0IKdbZGgbmQjIq+7QxnJYawjGWUpbs1+zsjem0fIh7WbdL25UREKM3/Ws5eVLsM5Pwn1fMiZC2
HWhtWU3bXc/6fn9RtTzmQIQ5eQeEK/RBXPGHbE4Jfys8NMskoKycJ8shbZme3C7Q35LHmF7jTELJ
HYN+97zzDDM4N5jjBso3ckL8WGnlPTj/spL3r+4ep+PNzQgqJoWAtCdflf/jFHr3MXGuny4+xYUa
n5TkeO2ZGAp2gf8TphUGlvEYHBFCP9H2PgkMWjewKi9/4Ug1xWwSpzZahNonbBlwvHTwCAaIgm1F
39vPu06HiVt28g+QNOMq6IzOZ+9JmSbPM4V/mVtklMfXmNlfgS8Y6S060NPXWc3tw2VME4tN0mOX
MKl9M8Lfs+3SAGKIW2mT1t2rZwAbWKUDNQFdXm8hvS/WVXjCsgl3dZexAD0HNmEd9RsF2xs/O2xg
SFTNPeaQqNOBJ3UdeTuNDFoHYlI8623rXff2C+EHqVzRnmArRp4D9SbWcxc94kSx7N46JNLA8LKf
b99C53awrQGjeKDBvQcZ6nyPulen1p3dKrjdRvj69o60/PjT5Q7LBTAqcGnh1Up4KGQ4xgXx0LzX
DSbU1X7fgtMhPlKP4kRp9ckfwnUoZkqt4GFp+WB5OR0iV4beL88/p1WElvfBkPVGP+YY1QzVagu/
or0QnF4gYdjw3YLYIOXXDNm99wpqAjo3jjAIxw62U/rIt/thacYqbHl9UE0vecQl25aNzMUItlT9
+x6XdHYgsnNmjP3b0FBaMfBw+XZMw2cy1GHXBiB+OeqGMB1Ke74wDbzCJLbtGqvAdC/40ir3ymmb
MNNGnX0GM2x/XTat8Ejyh/r8tcjmwKpRcV5oJHNSDCWuhkAhs/Agw11a8/vbux1Cc195Etrh0utb
FtM9BucIF+hmv8yu0zyoAeBMXxxIKu2gakZmiDc1STOvnQzk7xxgpg4XJpG5DOCKlgsSxvIJCGpA
mrk4r+AGeb2rpUUNwDRp/bTxMMFzegB6pJOzkx1b/Tv1i57dLW/VDZQ7pvV29U2VSH/TQVhURK9m
cCnG5SGUb2dRMt/jVuVwd+DaCVpEg0rTiGH7waYRVMqv7pjw2Q7or60/kmsHLs0HUKpIVgMspbeF
XHhxOlgGz0/RIz1TjRd+rkH/oBRN37ft4QuTYOAZkAUqKhhNB3a+LjQWB0PV8vFNQVet3OdCrVlb
HeCqCx5htOj+6+Bfummn7VKhPSjLWWoOHB3vxahX6hUSefrFMz63kpr6VmsCBTOR2nmFOhsYQ9ah
WiRHFqwXo9ngVHHSuRbSPVhtUPXp0/SvHaRY/AuRSJM4bOOFbcQm9dGup2lOg5dGe7Db9f9iJ9S3
V6sTGA1MFU9GoHj0KsyEypPbGFixOahd9dP3s/arq188B6ZcY4/B+TKFUfYyXKIkcCK/tSegEE0r
1ipmjN95wTC8o1F3xo3mFXnU1cKntqz5AZsj1uer0f64yXFg3QuhB79NVkzLP+IghWmZ6hObAxcM
QwoIAvSzr7HejhFHUSnsTz6VASQxJkD5li5yQqSA4V4C7ryb6TG5YQZ5W+KNWmDPgxEw2yCubkeL
yBB2DewRsnvttFUGlAOmD62bg4OcZWz07RtEBL+8vae3fizz67A+b4obqaaFWyu40EeF8XVY9VvX
cU6mRyukgjEgaDahjGRuITScwwp4xeetVauLuAMX5Pm+MDeFRdcHb3q7KsPkIriqyQqA3a3ulIJk
qPud+asYWFic5kPtERitdMXsxwouP5Tj6IrdNwEKxLPhFtxwsGTac1TZjGARIShgisYWeFB9GA/M
0OlasZvHg/7OB0MUxrQAfnsWfybEUGE9SrJHTaQjVSa+fpy9hMuSsdCOOsAq2JneIR6mepk+N7eu
dwXXhMaieMW6YkFxQaBlHMzIjM7nsfLe3eFpZKEbR+Nkhm1j3XiHn+KrjbFC7h5fI36MHYK971uI
hyylPi2VAwvzEevVt/5ydsHr/Ktijfpw33Bb6sS6RNQHWG7eDzMsHR7rtjJqY9xVBdBX8W19NOHd
nB64ZVYHaKVN2NH6K2SF/U4inbk1rYfNoB7doXC+fAOotH/rmz9dqkg1xGsJBzqkG59Hx395FI1C
MQZsF52Z2NeJrgzjjeiCAv4ZYtbhspL3CGEbWLNPH4u/c6DNTA/d7uiUgdr4tSsohOHrGwJCgCoe
7t2p0IAAMXgi0ZNf4qBFeNVPVtlbDaBDhBcXF5O0P2I08UhMKaVqjnZRfUjVGv07c7jwVfhIf5/V
8kK1D6sQrgZ+lFhNkNjSCUhLehwmTKpwfX8dNmb2wBmKAWZvNxSvO7yi/Hx48AQeswQCyBM6wy+c
yUL2HDCxJ+/V8Ml/GTyYSsTPGDFvfM7as2rA9uiW7l+kV+O23Ram7IAm5aB2LXQ0WMzYQM4ODFVH
8c7U1zwRf5npQR2qG+Tk0TEW1wKxK6JCT6oIl8bhU4CzhbIBBQFWAXUCX9l/m2OguLiOXp/T0sYC
HbEj5FvXwGOu44vB2g1jtb8DeXM7PudvR4QSLaC3y0etklD1GWMAuGEh4xFK3OIcWYPdVt8Fd1Ir
b3i1djwAXvquNxsk2mvNOyGRxL7NEAGHCl6AZAbAfk+N41GiXzdMv9kl2BiKvjhzqWIPq2TUn2DR
k/36MG+PCpLDVWSfYNrOLlyBz2iJOoYaykrAB428hOgstESuOmL5GBQFq6DNDLw71sfdFAp7qiyq
3+p3Ne4MjWXxqy2vC/oaDHUyPI7X4iVx63PH+WBjPCrcJSBP6VkVyPUfosXHmtnjdOMXCHpjf5j7
rBioS3zmRbZYFIl53N0nVLI3sXe2vR3ZW09MBteTu51y1IDRGUTxKXtK3np8y3BCekatYB9WXu3p
fhniFBA9wl3Q8chh9M7fpn8J9Yg7OGp7L1ecsMRGqnFMvxupKOUGt3g3eEeqT+CPc3Oo9Nx79B5i
QRHLl1Vxlq481b+6D49kjfi20GwaZXyaVL+IsbOOn5E5vbq6a/bwwHYw05/DfHO4yvEMe/C5D+/u
iqeTuFL9WXG9e8B19mooJlTyjNgd1jgmXjKoQTbDMg8eIYcCR2mgZNYv0IBDWs2Bulr2HCc+V0QX
f0oOsDiPybiYPWGIPL36Vx/dSoBlo3v123PyGLy/X2VK7o3HSMg5uqXHEed2O/tcS24LRE7EWRt4
AB/t1tZ0/qRaXC04wH0Mk0SY/Kcl/uCeznYk/pDZprDn2Wi7RXEMwCYGmWwVrBciRQZjc+VvlZ0p
2cPWJzqV9Gb/ZsG5fX5h14ELI3l1M8BEke3SxLKV6niH3H7hYCOn1e25n4niV5QVott+OV9f7pfh
f5EBZg++RGBh9wjU/LrwNxPhsMh5RazLC1+OFg1E1TZwY/7ddVkE+HfX5bO+FQ+1XYQJqIhrZTWN
Y0xKRQs350k+e45h5NPBWkrzwfdDYygyjyNyDyWFicY6ceXu28WbCmfNzJ/788L2a3vEJWuP/t0C
SLS5EfCE5eo2BiLA/lOq/ClTeDEzmQAIeiyrIKcwkVUQWke4G+6GEDuaOWjdtEjbwdHtumLkJ3Zf
XBj86U+uQzfJM/L1xPhLrgK5Ds7cauJitSXVGKia8wFA7Sg/cl7knG5MJ5tz6mSd38WNn/mi3t5w
I4sD2LEXg87wtt7BIWcnxifdq7hbxfmKWXBfBDi0sD0mYjLl4D3lXKjXpLG38ibkgZDGrUt7OREF
kaiDuBb7V642rkXnmbB88z7l30RbNEnT9Zrf/hTzWGTyr+B1Lq6fvuiOFBfgOYSdhhtosgSK7i0t
XODEZ1Sc35i+2ynPJB4sHF4i/8a/po94nx2yKn7Ex0E3In+hp/BKBPncaW0WB4I23fOACPpet8dS
4YgHo9yHcp8SjImloB6pvVUkr2t7K5aRxlsNWV5YZJ4sJOeZ7jcYljae6S9YPe2KBWImnykPEHTW
CLJHouQJMH51Zv3+Tz9YOM5i8eotnL6zONrD/oxcm15fc87B7OH1yQq0dXfGM4TZ2k5fnrt5z97P
FcHrT/9HFpifs/tjumJsaLLMXNeEaKB0NUKr7Jkj5LloY33rC2VrsHNy57kGyfMxdglffSvceXyZ
YJEYdn/x8/NDqW9jw4Z+9U8FLGJcLIgzdLQ8GKxlBr8fkhZ/FinvL7OR8OeAEJe3wfdn0dv7utvO
2uFM3jAkA3e26C8ezqIIj9+LxUKOhiy54s1Htmtcc8bkeD7CJt7123EdEkfgAEyLfG2tBeeIK+bg
hJMJ14NcG5zanAtcbqCCi4c8S5eFjAtD3GjF21JeKdo2Xiavl6fQ93mpWBl+/Fb9Tr+EyCdMNVY9
WRXl9ya4brkeWRvvSe7CL2cyVwf/JncefbFM6oZ4uobkSvRPU5nb4fDrs+1QoLAk1/1TQhwNT9fB
gZd/xnsMmXhK1uAjhq8f29cx1/7LNeDW23t6nnmn//QvaZFCOGrPAUUZmevbCpdYlmV5Y+iStnfe
4ueTPUydEC7yI64n4Wi0s0eT8NobyWb52TC52+TWP/X8jxkxq2/Z1+MOSCMer17Hh78Sar7mk+zk
G77qXQb3iWRdBAxpemi7XKxYpI/RIhkktmG6pd3N4/fwbQzP8ct7eSRj8mtzb7KnV0UowNC4/blg
kBY2vrKOt30lA6lpjzYbMQMUM4hNe4DTnoA7vtQCsuCMtv7Wx5pXc/kL24sMPXFed0ZHfxvKejYa
tXpbkQyyRPLAXphHbbO4ysojT0tlAGcFZWGLzV8MRP9ehtuGx6I5BmDEpVIWn8/6553wRv5YJjtN
AN2P8+PKF8LWlqWS7IneKUKROS1YNPmERPZRXHo5A3L0r37nRu9I6LNBkIvmWCPYjR/66SufwcZo
nV2m/gqexaiH0iZ64DFxjVsJtl4+ca/sKUwHfg3/NqM7ZRjU/DL4IA/2OJGx6vkzt+1gRnvi9DAd
GVJQswvBgXHfnDaZH8qY8B7j/Ks6tEKxOM3UrlSvlVvxJ8pevoVsin/WEZBQHChkPAOFn2elT5Bt
TfTgf4YZ702JtbHU+/BCKVQJ+WoLdU8ZEwHUsiGRELQFqulc5sSwCSMRYOCUKOzKbOGcRNBBkmDg
CVxkNEIjeiSEbe9efyHAwiUk8AXS0AALpdfZRwDT5RtDfURKOMPaXoNBzLxtypeDr1CBwB/dNrYp
BKdx8Ot1k3vcI/clzCmLmGm7tTiNNFDKQizPSpjpLH2mj6ceFplgByeWI8ESQB8hHjDXJyUAILpn
DpDQFKj6KH9NchAwNuhUITiMARH0x9g5GvcgYqm9oyGB/cmr2FM14oZHBHkfoTFjckiej/eSnKie
/sXwxhgAJOEqWPXBdIvKU/AKTRliQhbAi5AiBTdLapvs1mdudSJOADUW+F4ZQJAKH5j/hW8guicK
UIsZ2d/tiEP7UNlIwaNsDjg0H76ZGcPiH55ivAjxObOSp9f2z4s2l4Kcr6OMZsV/hnvvadOpXLjq
APuY2VObg3q+0OFivVY4zAGY7irQkGhyhgzgwAFJgO/Ab4du2a8onb86SB6w84GXAPsmknhjbHuS
PL0k2F7tI6V/SS7JIUKgGu3/OUzAVrFJjvNuvej3/XmO7s4/OdDNHCIsWUvEsqlxabFisVNq3MZV
aLektpILkaRQiPS0DYSM+KAUV7aVPVOkjFhay8U7NOM2Xjlq7e8pf7EHQfLeBYtyGMebhN6t92k9
R2OkwY+FOj1FdnkbU/ayOs4vCDem94Qh8JG+UYpZ1gzTgVvRx+Z0h81pjsn1zsfqGsXL0ZwdcGxE
TAySswQuP/IlQAbMGbwmHYCVdRojwMOU8emxAdckqMS5Ydm7aH8wcZ03T5ob3dHw/nLOv8q+t1oa
V6ezOUNWoltAE5vb+aCEE9ZBluKcrN4BgGt7HWr90/CZ3BN8ABPKvuiMu7b4jK7CELdrr+XutjzB
soZ9+y0YhWE42jKnpUarhxsmifjorII8XgX0Zz0SyJHc7EcI0ZjnGLgn2kdUd4vqG0aeytl4woQK
ZD3qEC/dYYB0c6X1Y+LG4lDMTjFBPXAVhK3w96gpAf/4C7J4SCFM78prmQ7Z4HrYiMehn0H2ZBmS
s2v5XPrU8eKUf2Q/ps3jgIvMm5m7NgCS5N5onZFkM05u1qjyuf2pXufHIamNcMTYFe3rIA9uBDuv
EgJjEq2vuPfvTpBe0aE38dVeh4ji6f4gD3hXe7mkzBPlOYQ6r+OwouIAnTbOmjPXey9Pwd1epnwu
6bJ220mXk3Sy5K+8hmGWu+Y//iCPVMrKZTqRFmryqT1Dj9/TJeVGuvbWbLiIAe0UOdwQ8OmWFuNQ
qnVk5jt34vE1UwrWmsJkK22sMRArXTHQh2HQDTVXIz7g6hCwNCToFXenHFyh7UOeqIEaDrOnx3Y6
/+JiAx7Iw/fmgRc7BowcTFYKc1xHFze+bxTIONzR6xIdWMDsAC7U6gtoj8KMMdAL89Ee8QJ8XJev
EXpK8ESsAEpn3xPjgZa9bJwEgqDNW6WaInqHLoKrvhOQ5ewd3Tt2z2KsjxT5Sm2k9bGod8R6u2AH
LajqUyS+f4XZGq4yRbn8k7Qb4h+QrtMn9gN8Pw//TTwVpNziDHxeJD0mFf6Q1MYc6gfUWknufG1z
SrF6DNPtnTxovBAc9E/kJCH+U6A6vBJx8eYS4ZLQwttedLv8dFbjkMwhzIUUfj7UqxQkgYWpSJQv
QFSFYKe4M2iP9El30i6j/VyfSCpLGTQjYXkYPSVUQsw2+oDD9LLgL7Y6Zu5UrPlsKGBAKkYn2KcU
F/RV3nlKoUA5IHWEXAZHF0RiSnMiP7kcyX1v8okg4Km/mvM4lF5GDuQde4W/nIKdPflrcow+c4O5
XJXLtVgmiCuD1Dajv+ql3ZeadS2ZAH/W2/Id1nIspdBlaXtxWK5Ly3v6V7a19XuaV5xircKdF4GP
zVGiSdwTGGnXCuaFAdzJXVuI17djtEKWI8vZWEf6ipQuZ+bs8H/UZRB0wYeCov+Z+8rs+iXqmBp7
e1v96f5UF7eiGCBCHNzMjHEhsISpu/i7lFyup4l4RvD2hwIhyJ+ltRPEQlpTKenkFwcq5/gJ7iAF
LT3g5xBq/bVcOnLQ/j34qeEseSCzUelpc2kCjWC/4GhRdONi7ckhhkr+OQs8s95bHs6RKPPFvd5w
IX2pDFxltgbB+8IPZusxs93FiYcyfiHoUDJttEtkNxC/mRu/P4Iblig0BjhHqu796J6WJJbG7b61
PppZuc9QWd0wpYyQD0ZaHx9drmOOB2IM9iE5NyxjvA/+9ZVcUpLcmKtAT6S0t884BeB4vb3MGbdB
cASJYz6Ngr2bmuN5E63GxvD97DEUhgiWZ51fWADar8ph+DF+jV+SRZ876gung0SCpeb3TorGr7ox
hq1ESgkrYfNHWcMuuqLUgP8L3cMaZJMnDTFzMmK6NPGjfR/7u6tXZfqsOzt87b/KrOBxHiSkc1R+
Zfkn5PAr9auwprvL4KkkT2vcwlEKFB+PfDUW3/n/PR4eaUv+Ia6g3oOXEX/ukNXmPl3xjIOK8oHf
6IsJ7njRMQsAJ6jW25X+WQXz2gWMwz0xnpdliYWJpm3NVR0z0OJCkI5fPOhleaJP6xUEZyAvY3rP
NbUH9Vp9QeahXj/JqD7Tw/CcCODQchEw6l+QXb40pEdC2uAoqBmGl2CsUK2aURtUHijVWQXHGNRU
VmQjAY7KQ6m2X4s8PFN6UY9zgcHaE0gKwdbM0tjtpBavfzsRZ+AEkiyMSIyDncrFmTY2waokVQIE
GdjXWrYBgamFHaprZo+CuoDZkoSjTz7BJGQPwqliCDqS/RwUhqZJp4fTRtLobAVe15k4f8AVaXnk
Lvrr9ghP+6wbtU1jxV40kgMxkbAXWU0mI3nlZHTujSb/lqq/BUtuRvklrbMgMSzv3HXAKmwHrO5y
132WGgRaeOXTGt4mt4drgi62XOhl2jlVNW/3wvs1of6u7q6u9dstjxCuR3sG8cuF5uSuth0bmjVI
5wOk9IN5OnDoY9WvPOuTm6AO8bHlcbJ/fvrEbNmoV/hEwI/4EEMZ9iRo4ewyJQ9u3s1jLJtCfuvJ
qx7elQsMFl+/zlqBFZxdOL3RGexBd2ELOuUGsXP08Lr+3b27nfELNPjh7WMBc29coACwC9VXfWtc
M0qAzoAKtI0Rd6C/XARxpAafcfTIPXaWssrAprr4ZkB79K/H7FYMIcYxRSNMxlL8k+VDckMoquzI
RPVPO7cUnuP7MtRua9iRessrTr8PYPcXgVtOp3KA1DugSSpkOq1PC/i8TlBgMk2WzJFdth8Z0dfb
uTLSOE32o5JcJJzZs1OG1vX4w5CYUbHx28xOk8PoMDpPjNInOhWd2RWC890l6O9CjGThXAwS3yly
YSIxwm7T+pMSvVZo4JjjnB1pXA9uzRQIfHlLsrJeEVYaG6SEYlFDQO3wvdGGD7emVZQG8gy3WONx
DYXwe4MW+Q5X/Wf6Rsz3RF5j6/NT2mYSgf/nxd8vLz6UAMLybnpWJLvUynBbC3ir4WpQJFaGxxrY
0zNgpw+KLRZtVojZWlZO90OMDKKLr7C3R/pcLEbHNFn+zoN4gQtIwJctyFOj0MogIL9dqaBuHpub
sbztoJMQUNc7zGnGzwxSMDpqoEFgbQnkgNLhVJE87LBPQFZDiuHRGQzg96eP9DKGDkYJ1UX3xpnG
h1ecGdg/MZE4T5GB0uzDN8XFij9giHA6uvnLPSdtzT+fieXsQdqHFPQSGs4puqWt+X6hTi9t0oTr
sOGBgRJsxHXjyConaOSi9pavGXYiJVOBtCJRpuntiS7Es/kuUmAyksTg+xdrii5jbUzg0Sfa3U/r
28WnkNnWd0eFUOEwk1WB+4/w4KEC4w8GPY1fLDbSHcgDqiaa0e5YTVni4lemJfSM0jbkMUSZXQyR
c8d6VUenWBvqY2yLooaQjoq/y6aE1aYFMK7BPGAtbC2tZEcORkIm1q/MtozklZ03gMPEDY06A/Vr
N1W+Xqj1yxEHUN7UtjOnajtG4G7UlwLhEeCUqR+MlareYWzdI3rPW6YqsL5TUeZDvO+pbif+85YS
gFCPKPWRZwYAhsyk2TzYKyiizEi+3DG42sliadiLBAyX6Ql+pbKT8MYhETxCHvGNqBWFoylJUjLz
sWxe/3SLsAh1/+/RZbZzd2swXFhILDt/K5egthKiUnsS+0GMStj1i/D5tg/MmGRFujDkQdKSFfEd
nkxn20ZWUvfNfVIWsUY3APXMDDpERuOTDvUYSIwFfaEi0PV3sC965c/LV/FWB/nEQeKrGrdBXDxp
OGSNZpdZXnthm1WdipNRmMDnAkciGiCYSR4MRjPQs7js/39C7DD+iMbBOBrgPlrTHUqCGb6rcLyW
ICaHyJwwWIeTdrG7GYpj9UuF3biK1axYl/NLvzOSoTPxlehhZ5SDrCTtpTG9ceOQ7/4UWyp1ooQG
uN5IjGeZIWzocOlNs6sjQyBGClvZ8u4ekyC2PdnX4NmwDYrZl57R0e+ZQh7mq0k3e/QbMPIROODA
JHRK5BIC7KHpIHRKwFeBUGWQ9ZyKqOLovnA8e/Pt3kv6gPcU9wHAVI0DSPQU/nQJpcKwGBOZDI5k
fiEjaQ26Gd4DRrU9pIXlnabt9ak1AxSGiUr6Da6z4GmMccDEhqKS9SuqyQKcuBjXc/OrhH4MpbUF
PmmNcqLXdjBCYWp8PMmoHqWwKPvoyyEbOJkez7Nd6PNFva7t+37WDQEuoZB5GzSQdPAyMpPIOATy
fKWP+RlJblS2cn53kezgssvnErnD2T54dK7MO1PA3pASmm1dWg+tj+QcqrAOL8xbcRv9dkgdcBs2
WRO4sz2AQVy0XQQ1xLA/v1YxKMuJADSBlrDhRqdliSBCAy9dIxw134TXOVA6TogzCTuwfD1ic1wN
iVQH+Wi6I9I1W2MrNYEd4TxzZlm0snKyo99HjAnQge3Yz712jhCN6hA2YnGJmjxVu9lZj0trjt/I
+4b1f7/MUSkMm184l/k96KAUq94QNs7Y+EGcLUdIcPCEnxbjFqcPJQBbydVtVR7isXqsVeh13eP3
PmOitHvGmD5Ydd9KldInnuf8e2IOgkAbwVdIegJIJFS3Pg4LIjsjcbjVr9bW6GwQbz6hzztQ6MPY
Ysr1dlSSZYCXYd1aoRQ7oFg3pwu0A58Jl18yaqk54fyjN6EhwRcCcebctFDGYYrg6gks4+bIAJ6F
Ahb4DTA+Og5Yf1h5wI7vA0AKQCkoTHoiRk71BHU8dlijnf/E6ejWgyHErXaMqxvxl97TnJ6vw3YJ
4Y7zhGYTGiPuAhCba687NvDBwgags2xtCwn0GL7Yew+TSwB3/n7wYSeiOzN/JGu7I5m2aAFh3Rkg
uXDRWY47vfkxVhgiYoSJMuXlvFGQcLbfB/epDPQGi4V+nl1gEBA0Rk4GzAOoT9/deAWa7SpYL3uY
4CLL5UI1Hegz38h0MTIxaSqfvYLql+nO2xXRL7d+jBUoBuowKnHAZWwcAS9r1exOh92848PFMdYl
QbAZkDF+L5xm1kMDkG3+iBW+f1yFt5AwDmhPZ9hwqvNsh91jiKYWyEjnXatRwUxAhdXjQ+pWSedA
uIruYby/pJb2Y2nwqiPlNN4x2QEMBKIysXOz30uwp+luCK4LsAjxNBHAag+nPOuMzEkBdIDPNu8G
8s0nNihQUlhinSUk6QhDEZAuoUQYS21pTa8LjGiGyphafqJkHYnRzJlxSHLeZyHrbSs7HMkUgzfB
Hf6BBAon9Dwv+YAzdUy/y1znb+Qx4j+Z5DKF4lPqvg0AKJ8m896QzpqvIpMKgWZkDCyD3tID9BFo
YY1lpDTk8uT+88CTcg2NgL1S7ckOK6DY8joAETqJSTcxKzxFgZLoPvYMzOSEGmH61+9L+Ne5dejf
IMp6l7CEC6VEZSgz0iYGgzvbMsE02G1lh72w13Zo7z4/0mnUYkQL6pRW1D5Lj0UsSRdKL/GSpeeN
mF956WTEwBejSwFXJlV/Qu8XejL/GYVeOIIoIFMkCQ1D6wTn5xSf4oZyhMR35iCyitw579REKE/g
kM8IwNAXyMOMm8jDuosbMYnH7BUXg3xyh+P+Xc5aKxd+EzoZhCsCqOtj+PFActxafCtrKt+QBzmR
gpFeXOJuGaF1ll3QUplxSRKk4aqhrFnFb2upbOArALMj9W0Y8mgkCVSzY4ZYI0SWPHiMVv1LVEZ4
QadqcJIs0uiY5uPLtJXlqdTHr/kKJ5KAcSwlcfkfS+fVpagWROFfxFoIivhqarOSwRcXYMCEChjw
19+vnLt6xunpCJxzKuzatevvSLx72R37xyHR9KCaH/v01gyygTo6IjeZi8TRBtmf2cnsV36zgIpQ
oGFkPdmlNMVp6XGGqAalgWVVQOiVlmw17eprAXuFIxyBNLZIbnUqgZAohlKEoDwFSepfgM8gD1/3
tBESMEtmMA3pTO5SCT4P1elpIkE5VE+pC4+B/qVQbKDQNOBqeXNGqHBnzDDpKaTpmJxO7ziGRoG0
PoQLmBqPWT2EHNmT1EI4ZoEQyyIGWEUBgUo0KwZ/XwJPENHZimKilQZk3IO/GVNc4CSsUrZBQIDx
6rFYaWtAeybinIzJYAgnxAr3MKdjrOruVvfR7vgnOXRr8eEVWuVK4qTznIge/ODOtzGsiJLg8c/s
QyijAnnmPXJuZtqDH0kTX9m/Q1mi5QwGhLGFyQJbHUKT17bRFBWc4Rf17A7z3T+SgxxHwQmBI/ro
4fLD5AfLREWhP0lvJw0DxD0VpSFRRVFsKRl/Rhtwi4MFaCcsph/rbULJ+x94JmEBYzJhSgjgpQOR
JXKoYbcKYsvRlghawF2yeNAz4UCoA5m5ynhZAQwEdCx7SPmRgVxtiavbAOeS5gutSJhAgHZdd/iB
Y9IdCw9rTERnj5dLYAPq2d0xHxfQjuY2EAd54wY9Zsb9ESCBrtCo2xGA7TAzZ8hKACBSizoLxQ3y
cOOvJfOq6QGEOTf8WKCMR+Zfd4/ePZFBcOc5Pel54dBdgzoFbBSLHIuQDR/5SWjs8r4BVccmXHxY
oXBk4bTxSMu/5vK0YIQAIquXGHfqo5UNWoiY+2fyHJLv0MhpX5LGIksqJEPZJAEMZUrCoMTysonI
4wqyk93Ro+eHDtAoQxroMuWrigRomEJOCK8nBS1VQ6wI5qW1f6w+iyKmt4aT7Z6jbNqYm9Pv/Ok8
nMfyNS+rXmXJu/cJnRevRTb9nSM8Jv0R22LBHBM6Yj+QEGMOqZFyxa/9F30Ya+MwR5kgJm57bY98
bKEvaDNgnj3U6QZRaMKEe7dlc3HNiIeOaz/sgP/vCbQDbuTmQa1EnedotYku1g9PFwD46tHKZPSL
dtecfRfij8SfEbMvYfbd9zee17XPNaghcCKVaNCso4tWzWv/DukY7axb9PWR0dlqpPMsoSXmCaTB
xNwSokmPLFNpjzuyYqV32B13PEaRS3IafIZfvn565e7mvRK6Usrdycn6zC8HVGZCJOynQTPiJOSJ
6RozAkMGSvnNkObWzr5YXLfH7WH73TfDtlXtTfqQhBRbQEKn3rUwZoLb0ttD7H30eBKgvQm/m0CK
km9C43UrASQnY+Ktwxz7F8n4i+HhzN1K3vKgNn2eY2tBlZv0yj1ukS8Zv8flSpsx78yu7O+cVWZ2
1GOlzj7+VetfXaJU6vTg/4tWMazDOjzRSV3+cOQPV5fFdQgflG3S2PMsG/uTfXQv9tMt3ZItcwgL
6+VVOzU5s/2sYoc6QIbafDY5rS+8NZNmcFX7j6z72b28x1Jl6sTyZZWrl92YP93OHh29F88Hl8Yz
oVHK5zch5w68azVDfN/ZZUBNa9iBj1btC+I09+Ljjxo4Obq9meS9R4mDHcaIyK6ZnmyuUYYHA6G4
ha37KCMy6m7W9utxtf545ujeO4RmYAYvq7AAZ9qnLiP75jBR0RrrVQBTjb30lhdxBQ7FVtZrQKLC
1+uB8ETUcOOYbGi0WQyH9ivFe6SqwzHUAR+UmCWPaNpnyThouzNvWpRu3DzQF2x4Y0vJxobCrko6
iqGtyAI4pbK9quCwqxLFhnoAPvNJvsnD422nJ0dLevFv6+u6lbD8S2J90rp6bvrlup1cGcjO1riu
L86JzBp4/wBgtWIX6+xuakMLOfv1gw6bzG/NL/v2mv6s115GLOfwiO2W/6FEzBp8fdTUtJnwi4/R
Nfv7+Ah9dPb3xXX18W+uvH38Jz2FjGW+2F8+xA5wc/u6NUd086xYTqdYP52P93CM5M5xWWfWZ36E
pjCi15y6sRJW7mV7i1Fe6ZdOZV28Y59hV3FFxkGkwsREbNxjlds52wutSawJr7TDo9EDvflKkgmJ
j/VowS+47M8ANW2WQYc4/cLpwEIfVYONI+zlnxIGUlWAikwJYZTFZpqhjMU0tw0yyPTq9WACkRBw
51i/AyPEaFZ7FH0dgv6vofyE2vwa2QsyFsEHomLaePXfiCR5Ba6CupR1hTsI6+bT3awwU/Q7Abxx
ONujNkt3s3j3y5nUCfDoiCz+qPmdLT1Ax4zP1F4bAdFutVSSG8Ps2kErcfWg5KduIg4wx58uEdaw
jmQFy0ifa8sDNs2H3mQdXC00Ui6b6Chshi//9updVw8XUZYbkZkZZmQsRGzhxTbDyv8QV23N8MR/
jDCT84E1SjvWCU4o96qmmf+kM/AdfXroCzj1tuM99e4loCMMAIWrYY96GGZGxQVUC63HjlrcyZGO
9EpaDZ4edaSgWD6tx0Rm8z2sQusVy/e8cLKwM21P67n8RQDQki997059MEWM+XV9XOOu2PyYXzXi
l95CY0Zv0uwZofmB1wsN54BJPPfekTG7BFwT5fD3L6tfGGKpMboHz3RNt47op8Nm0S6AEgTG753y
kg/Obgmu58s+rRZP90ObKe5qkw3oDdi/GC9upLgGlCOkEF2GDSvfl6nmaGwqmoNtqbPJWaK6z7Ea
v/BJ/bMcVz5QRwxB6yoxPXrwH1dASNJPtM99tq2Iag80Qv7oQt/UWJ1VFvrb1yWmsfJO6yYUmuC2
zNZ1UOwuFtMavVv02DZQXowbe6E8EcVbla/OWr32LkveDyosCLJLWQxePcYRnRfeN1Mthe4/ubky
JIdYAZ79SKVTYjLKJ0Zi4J1QCi/+qsOYtqz83NeI/ZPPrly+lwralgttpud9k1iPKXAcCDpyxQ5j
7ZGr30qQ/4mP0WvRiLNpPW7Mv/PHkuamANNOBYMTDlqQXLzL/H8c3Ds4SnRaG9j8i4DdVj5Xxkfy
gcuEUZOTym77Lf+xyqYlGhHasINORN1ngM3E6fdf89uW6UIEwu8heCwqc+nB/ezx4ZW4c1Zz4/Dv
fV9LOqKmMD4Ombh4LX2Ht99DkZijzSg2vuPkd9ZNJ/ObDlpc90G2LyPhJ+jzemkgYpEFpnsKCEDq
lYlJhtFHz8VKjQgBQO00sLA6amK2KbERlri6TYTSQb5IRBSx3eqqSdsOW7DB9GBhlJEa26rD+iOh
lyoiQUE/Ir6DY0ubD36isy5D1EDeqbrMfHbXmk4Yq+ncUKw47W8hWPUAzRZ1qTqtdWuuzxu0yWTJ
hmJj9BRZPZRr6VxDf/wJd425LnTCRMbYHH+CTo9cvS06RhxmjOMppl/6dvg7laB/PTwqws3o2B03
Iu954YOTEwA8UDtKFljQuy/iKblPqHbxK6IjZa1bJx/xuouPIZVPk/ohUigu47P/7i+xYuETIfH5
h+15ZeBuV01etvUMRxGLu2DX4x/44HGLU6ERh5NwXh1Xt3L02eNSD9mAXwcZjOe1fofPsGVlseDt
bNMU+ai217AaayRbAgKiiOjs0B1eghZoqkzhxjJKoMWJP3VFCyfg04Rtds4sho9Y6uDonXcPcpQv
y7bZ8krwYSEIoltH2U1aSk9sTkvddRBxmlBxODCZKW6mKMK05o8UZQ86As/1Akj4Mri8+03kYc0/
5dz92Mc/xePpxJQJ/hoW2m4FpdJ8gbnFWYIpmYgL3Gg8H3Sa7m3b+WP+1lZHuavok81e1PFm2dhf
XUIcMRS/zUt8qKZs7DbPoJUvBGjRnDJVdjA5Vo0FsyITwazNLTnF1lhJULhrRoQJV+82V2wc/is5
EhpAj6m9XOvBNLmuRcsTKDnQE9VTAtH3fDkGpCEPAkUrKb12UjhfFybLOnckriCi3TUS4mpijyPv
fwIMXNsmDKds6z6jI53hxuxjt6EYlCzYU6zrhW2DEcrjg8v/TvHd/+wJKmIKwjceM5/iKGppM737
sszc6NHF+1DPe7PiLUt+zGFWhpqr0dvayxI1QkKJaBdgD8IaZ62OquBFCE67MgFwQVJFYU86OOiu
5trwuXjelwx2jXBHZoQK6qmLq3ol+KXrTlxU8kmqBGYd7yNzIF4sc8hMex27IEn2qHeKX8MNXXdo
JJxINyiJEWF1bzyGu3MYNJLzuhW0A3mYh/VhTcK5awVkAeUuo1tBT+STPH4pO36A0F9Ia+I3dXbr
KdC2WXBi/fRFam5xJs2twU01FpfgGb2jy7TG0ZED3YODx42j4wM+CeVys6VxnDwk4V6OO4LDJHOq
4EiAeN5d+bXcNc+DDOi446URvHdUDAgf5JUQA0nXNmKxbBg4Qgyuww521soaNBOuHOvBymgpoTT/
Gul3X/hfiezvsZGSEPzSAcqzwBfxZy9SS/A7et/9Z8/X9urwElPSIRJ+7YnX9nn86d05D4BPJFtp
vmf6SZeGsBA3fZxB6bQ45I+w7WHMXBV7py2voY4xfHAVf5qLvbc+lsiPvvaCSrU9QRjfaZ1m8Snm
nJjpC26CXIbQ/XL7EG3CI0lUhe/+4ktO9n1B9Ok2elqXkdjjhl/Fh+0mfLgykarhN5GuefcxQF+8
mUpuwzZ89w2eAu/A1u3CUZF2LsXnF2N1SPJPh4ji8ffWfzZh/A4N4Qk/SNxRzaWYA9sP6g1JO7Kl
JzjYKJeArbZFZpdlp7VRTjARLTRVhPNrqInMc2DmUTmQzmpMH8owTx1hzH7ZHOjNYaMx+SBESlMU
PzgSyV4mSphDxJMbj7821Hoq8svj+Y92VeYRoQQKs/D66SKUAyXnkrbN7qHuoeHwjM3JfQWjZUGB
VfOPiKdQSouoxMWd6cvhbJc0cx+6+LqvfUu/VplmbZHX0C0GsVKdCN+p4eCjyjDfN+j98ik/a0sR
c3AQyWpZpIS/zsA8LvyD+y+nRsbZLXAkWDLW/y4WrSHfUPaVNT8jizcOxjfbf0mt74H2lm374KBx
xKOnh0yYKIUxroIKNWUur7SyUJ3T1r4q6X8GsjUn2fZqv/27e7Wz6BmrGJS9tlf3nZQa8sPnpRVe
kD3hE0rIWI2rXS5+La7UGh/rIml7l0CJLwHOGWWwEu+WCUK6Rh0et3eg74s/8NXNkASjYKOF1xUN
VeGNrLOIORUNHB7qXuCsuc9WhldGDyF6KDaOKVCjPDl4h91h8KF16bqDsbN7AAwc13qApkaxNHbm
Lo+OjEJAHIRD66soGXCe7nSj9wxG5lBAZmg16mvmgEeD/cFwCf06MN9Yp29wWL8IQiSZPK5/hgmt
Pxt22QGdSICeO9te6eIDOgmTOHiiQg6+c03YwTJC1ATQZ64uURD5t5AHFw3LAza6sS/iM8foviDs
u9jnbcE56uxzuyDYK1fv8QbtMfu2+kKMtS82CdgHPad+Z0+OeP8O0Bs5Mp8aLBqBbbTNwVo0Unem
VbIOtIKUgwM6QUzJuHYpNwBYMemadwBWDh6Gu4YnZHdqUJOj8A/AdPBA77nqPdZ3R4GYDwlVvD7l
lGek+PcRUCiYDfOd0aFwtBSSfvxgElCX0IHOTI0sQfGb7oWJS4pvMpuJAij8zjMJhrSY3J3X8mlX
y9qrEHQ2Y9gKq3dM53MZNzAMuCSuOq2QTJcNdUFJ58XHBq3N/IUjI/aMc8BO5tx0Oyl91A8fXcn9
zT/H/RLjFj/iVqoD76T1vp3y5QZab666f+8ZV/N7OcJnyP/40XTR8+WLd9zsvZbt6Xl9xaRzJvnz
6N123Pa/fIjVM7a8FAGeYVcE5EebLedHxKJQvwcT1k6DjSRAmUPHN/LgD/lmDpBdL17uedpwO8OM
EXyrzpDpyFa9aHrtUfKlwFGML8q8ud+0+53wtL272fZmlzbYq/hAfnQTU0z8ETaX+T7joDCEoGUh
tEB17kIIIBzDZ/oIP/ZhRhA9gwFszn7wh+aYM6ru0O0lfb2rkjmCyEm4JgEzkUzSJh673ykJ/+6H
fUAws4lgstMdIR7Yq/AdyWFQgPni2mmwFFykbfN4FBuXL3jK1ZPZJWCpoG8m3UjBK/myqyAG7+To
8BU3or+j+P7zjvOEy+dCTkF7XacqwDp1BBwVutwh2+eEh/v3X6wXh51GSsT8zNQkenfV8OgeXfSJ
JFgjQKslglGxkcoaQ1hLBNTGkRkOmus9XFwHBcZultRwL3V7lwd4czUiVInU6J5wszzcKvkhspxu
Eg402ggXWLZ/y37dvQIUYWC7SjoNPXB9GAAJkFS/nFrwhCU6x84V8m0OAfmx+47AHMkWMr/Yf3Em
MHVtxWImKweX5JG7MXTRTZLw6weqFT6AoAAdMR6IL5fe5rZlpEf3cMUmaCn5A0Fy5r+p+uAaIHN9
e/gDfd728NjRKWEpGyQ9l4Qn+nu4Ak/yFrBOPGfu0TwN+Bz440p11CWgJhQA6/KD0xBNjOmW8Bsk
47fV2235ha3OciC6BpKKZpgvtGEbq6Tz9+FWMc4HUcXOWlqvJat6p/c9ECDl6vKPq2JBCNjJ91+W
gq1LMojICX0yyhZJMvuRdE6DMsg8E4dXdZ+BwRYiKONIUZkFNACi3OW3nhLRUZPveMnW+Q8erNYv
67nS/bvd8IvFxX7FDf8YHbdFTCVOItc6NAgg2Ay0xjcssv6mK7EDgWz6sU8AyG+yyO/ivdLcj63P
EUpaH2bX8Bldw4yoD36aABmkmjzDHlnmijGQyQ+25Ski1Bj9Yjrk0iEhN4Lz+tR/e0hFB/eIfs15
vsq2Wq/0OyncBSW9uJ1U2ytpO8SK0X0B+TQuXNWv/Y+r+cWqcm6TIXDxDj9C9AzAePgHsDMHYHvY
5RKaUglmq0pcSp6prXg/59ieyDl0UlB9fg0hVzmddWdd7VUABwI1Qfc/NH37bxqZ6Z8jmUG2TSAU
05GCm7K+sCuJLfCYpOucERIvIScT8FE8fkZf29hKfPyOmlt1hQ7XO+L3Pt+4B4wHSCh05Uvyg164
Tk/2lN2yiZQZMLMFicGAoHyctBbSgPfDZOD6sQWxIr+EiHfP3lWCY47Z8d/3b/hNJBX37okfbFKH
+NjGrEFZJNs/wszP9wRC3CKn4C6BZ1MqB0Z42CLghiv8p/pZxEX88iOYA7ERdv6eTEMOEEDBXt5Q
n9TX+lzxPza3IoE98T4XkA0pBEF1/SQN3pjhEjSSu4MAGGIp/ZuFiobTnpJDQNV3WglcTLI3B04Z
MJnYMWzmEeAYlhLQgWALxC9ihu6sBVhVWPBXwbY9Gc4YSlvzSao72va9uiToIMBaezMY4pQ0XXPW
Yb8pviQFYAoW10sjHhbizi1B1HTvPdAeMvYvoXU9zqbqTHCft6v78a1fu9n0GMGQnr6Xz+WG6tBz
aUzLJfWh5QYsDwy893AKMH4jeDqMr1qco0/88Y/bN5XdULJuTUxmCT29Q38vl/bL3NmEAfYdr/Fz
C+cd0dSO5BNj0rFPiARIbasKjIgPEJLzmV8G/C8BlDyxCC4JqJaoZ6kRn+ZPkVB8gftFHEQOxAHj
R/xGYJjbpwhFUJaB+HBEmajPav8z/TwH1luDlQj0/4lLl7hIzr48DnkVXuohqlAAB3T95Ut8h0b3
KBOEICASYkmx5MYSGA4pBWzENcFKx0Pce6tLCEaJlNgxbqzNmWBQBjbhEsjuhwgmaadUsKCl4SsY
vhQQwFzxWpIhksC5aBCtITq1vU6csazmjP/ALwN9kqzcwAI9sTrXUDAni3PHwPEe0ZKPPa/DLP7F
5BxORkftm8t3iry0I3tfqnGkZmyPu4QhJ4egEtEC6z1/WtcRGzN4r59lt0U/HOGMBEbEMxAR9vfw
/O5D3fmkJ6Yl4jjXr/AQPwA+/Wt8sH8BFDEU3KWHD89IAvgyZpIS5qoVPv3TVqj5StiYVatqrMCA
6UwvUbV6TD7OxzlOz9MC/lzU9F/ul1DJva8u28J92I2Z5jdm95W89xnXvk58TsC2apIPZNvT6gDF
2+6EnVD16ces3O/4aT8suniSmwQEVw9RHdywlOqwIxxT3Ya9A4r3Kz9qUR7UqywxYZGas8u0E2Ou
UJt2voIb/QDlOr0V6APgepAzPMWYwQxx32rfocpJQq2lud8QaM1Ib/BwlvQCpkZKHk04QRFQQgm+
WYN4Ug7g5YtkOgMr6Lu9d2mYQJcbwI+OQAyceFR7w0wqAbskhCJaOMnYUF7fb3TduozdYdac6MsS
HFIiJxAjQqL88yHDIqSgMIFm5Ye+pN0RTSmyA/AJmMdkCJxUtDIANDBFSGOTXvDrDFdfKL44rmdK
odRAXZlMO7rbJ0Q8pdsRFvvEHJ0AgouJMS0mn8VTisGUEi8cuUlhtWmas2i6tFr+263sD5n4JgVP
xkkUfo2rzkkHAY1kT14SHOQyIxGsUAACaP3xF9iDcKIQjggelLwoge3K3XXdoOz13j3BNu7LG3uz
Bsx62p3pY3K1XoyrqZYIfL7c56IpWa8WVyvotd7HKavhJXpa7enbZkPTsdKQ8tiGquwNIReOTEpy
azq5T3pbU9dT1iTCB7cOO2t1ew0bi2ckSkUroLeAiPNfsCqN8aKgSbB5kqSapsrdr93+7dW7HFPe
DuiiDijHzhkjiL4EhFclqVbijxuzLKoXj8l7kUUF/6/jl6t5T6s1O04rt1rV86cNTneDCvHwMApF
cgna3jttOk8OMeFOynaiiEPNlkIZPHHaoN0Hrb5zbfayLncKbZVFB+64ssV+fxbm9DQtX70nddqn
U83VRAvO/WaiAiWswRx6zYSSxLLyKo/pgjs1qfmCo3NzmPpG8d+g/P9enqY4QHLh4xZAF8SX2qrs
eGP5i3/1tZgy1DEJfUjoSvhaSTPC/W4i1AQoZKI7yh4k04GLBqTGcJF1BzLcjQL205O1vFklpWzy
fo/XVF5/JaRlaVWkSBX89XL9Wr7X6rw94tS7+fa+ei6qF7xiUv1I8/Ot5n94ErE8YH2mBI81ZuxD
ysx2EpoEpnGN60uLfbV/QimiPvMFvEI4fLEJv+zS3Ibc9yLq5A5F35uKGh0IV7eJ97+6RXylVrpJ
JWWuoKnshYwkyQIYEmfeKAeM5VAFHDEhoEqF4k75gTKrnQV5wFwsUl1wx92ZjSzIbCdoTztJPe+w
L09gGm9f28OGR9+YxGRPllj6t/hO1YofRXpWuI0ZKdpC8+V276uXm4WVc7ZK6JNE4ezKS1JC8HhG
rXl7DTYtpXCszBFU4wiKwZX+S3JCxbq2BjRK8xHADlqwfC0bmOFxxRnlmWQ2sQ0fb/fhlAHoUYIB
LMBk5f5rTzKUUVoVxggtUER+hODKuiD2q0M+/qB5RY71v8iQr+abFctM+bH6HpF0CgnU03/FR34Z
Q92MVAtxvBuSeR7Zr5EoZVgYkXJOyq+uNPyg4J3o03LIsN2blSmSaDcP/Wbn7tCURp3RqRz60JJ2
opHZ13MJlit8/7l3I7Y5uIIb6vvD9uZ+fYpcxULZF5wMClHWk1G6C9DDqU6R7bq6uS0gIKDOFSQE
YEOWGhl4MkHBPXP/4mPeCbjw9lBlsPVZTLrkqzqa0iJA/uzLBiFYXDX2BszafcVmIt1hEg+JhE6m
A6Tivt1GXC1EoZjDWdklJ6mxf7hEFQI0SX2FaUD+VSd4aFjAcWTNaoQvIMeH3kuewn2X3hMCTO4g
fNgKmJ/L/d+XOfGiTp9x7oiZfM6zqkeP7Fxho6EV5+v4ygfNOfTOuOa+9GV/yV91j4s2CpkV1wgL
NsVQPHrYFpbxZ1mlIjfnfFJzzTvfFOfO1zy5WZhWl+1n/HGPUxXJ1TP8BAltwZ7OHPLHuS//35Bs
IF7uoSqwg+/8Gz5mbiWKb6s92sMUBgYPvot6KeWOD7ereOry8Ozl/+vmbxxBFn/JLKvAoax8IDiy
cz5kpDyvPO4I7DhAfzumnMWOJ90kW12X6TUsGMgpQ7mAH9hIKhEGzhM/r7kiRUboJUmI4X7bQ2PW
hJVxCh6pjB2jFEG9CJVpbcWAAjeH7EI+Oikmd6qe+boZIIgomojLq3OxXvPX3AigPTpYzwkB8eoy
0ugdqscUmmPGxwAjwEihLlIJMFqSZDxTbdskgb4nrwSwQ/8h94xc87L0PO3wpnpZiC5f1CJfsvPV
Zq/5TR+ej/NatWbf8X17jwrM33n6Wl7X+KCDJXkd1cgTocsNObOD20zBNIG3/fu+oB5zhbUBDWb6
9aBoOq955eWWMX0soXYRwL8dc2risqF6ed/5y4IjZJmj5+ocKRNI0dTLi8XXb8ECMegvi9sYDTka
sl/BzCx+U7Wvw18iWAui0rLuUksofCbTArZ/uASJeDAMAjdQuOW0w55Zm7i0fC9I0hP3Vobt9TMl
kfEY5AibHyrNTm6ms6aguWlgH3Qr8+v0SA+/buU+TJCDay7ZCi1Lb7Hwbb70B15nPiGw5BhtT/HB
pd6R6dJSTiZAhgGwCkILcESwlHFmgJ0lIvgQBoGySqLIsveyRPFQgIfyrPjAHTPVUXwSdkmMMbYE
K1LJiMytVJCfUadXhtyhOjzZVFhdbfZc8Vzxouji0jgKLP+lraFYqXtt3YreVMZhTK3ZOFPmnG6m
j20bCyGcc8qmOBuxi6wZwSO2sQ4RpBHGa53+cPk2/ZbPtLFWfMTH9AVkxAXFJKpKQlCpyBmIbYnk
cHsgCsgKPry7856LvxkKOaO0m/7DboObx+1QD69xIxQzwJG+xg+/KvqtVIyCgOtPX0L2LLqsGrOn
RVTJViOJMrdXKNlopZBMkmQ6hBYkoITA/j/eTGZDR5GEElJXi4SpvT9vH6A9wsKBK3RbFZ8+ZJXc
RLdcEi08AgMye00s79HFMbCB6EE9scGQJRbsvfEDtrTwzT4jfq6AHshliCAFlOerpTythlp4EBYb
aD7HTFmLYN/GeQ3YnOwQcQPKnD3KN0EHEHCuBQ5JS0LLBjsl/QIk3unwTgm/rDv8Vc5XQ7KO4/S+
PUXF9rm4ELYhMGvddlT+t8by7pMocgGwk5lqUf40PoUftQlVroH7pAq+zW0oOdE31v2ne4yYYi+9
jreV0KVL5wsV7mLRBAhTGI6cmBXirusSihxFEevrvZ1iQuTtZ1MTW0eBi0YFIzSLUR7Tn4vsSYrK
KHX4Jq2MnKliX4OV0d1ekwDKgVJQK2RQhVT1yQj/lb3rn54hLos/RC48EQ4kLM26Sw9cFrOOhDN8
74FABKwBJqUIvwukKdX1PKDTupBMPDIirT2oArHw7DczYhDirxTLYQJvMehHErgWCvA/RGZHLksF
GzIRiMt9vwk1SKM6FL3LqIZEqLpiMz8LbtdrxY35DZZVXI9P+EhlQntodML9k2nRJxmVuHIKElBy
0XZiiir0AlQvybyEJiaFm/vkNGoMnkjkCXoLMCEUBxnQwm7YpFLkibFkTyjmoZb12WTNEG/vs33U
8JfOqVIe/fn01p/p/ABRahlC8YAH9rV/dkBK4lIDwo848OooQNB16KA7cum/UzBzgYdbaBlJiRyU
mZjsHaJwhPp628OMSKLJIRXmH4+vEjSYmv5JzrFG8ddtRkIZFIDQo+jIN5yYrAqb77vQtmDMcuoz
4toGfTQgABBrB0Qv3QrFuo5NnDk/zIkaGG4hw1z4mZg9AihQ8oxmL5Kr0ckhOdSpEque/L0TXb+W
4MxLkhGyPKcTkFQBRsE5tN4kNc/dmUYx0eYjFoN5ILg1o0lYaZHo4BbocOE3mGA0YFYsOhgMBfwA
uTAPVNH+TiBtsl5nBJKKXscvmYRa927YdaI4Emz0KTsDPghzKW8P9RgFY4UYPWYOBP03Brj9UXZk
m8Lb+rvAJo9v3qcx+CRkv4jRKvan9cds2NZljmo9TVmtz4wdh8QDFJ0MZBOWCEIJX5VxSX9oJn8s
kxNMSBjk82xnwEKGTcBMNDS+ENtBaAqxhma38JiC9nagSdW0RTRlzqwOn+Y3TkZncl3do+FZ8Q/V
Hw8A3PEbQPUjBoKky4zRx4dE50XMBqACH6Vh32avRbk0UBz6/tFS/KBgS2vfl4JwV2M03Kersj6A
fyb1335FwaXJtNiuwcP2NgGs3T18ZsH6OJs6lf2W/eNHgwB883FR9lgVyMpfY/JQRnfIIhSRkcZo
HplrStc2wilDLhSOkPhZukI6nHMsLc4FjuSdfglTbu6ADjXjBRcMOsSH6xOkAHo0YE6hHoArBpRv
jw8iDgS1aWpuDJC2RRZbezHEJJ9SfdtLA1xHbC5C6iLERI/7i8YIkgg658wef4rzaKPQQjY4FP3P
xDwPG7Q5YmbaMoStoQ6oWKLOjSQ8QEjjNjhRcUMi0IGR3BRaMawzRJw2lNzRdWE3+O0YY6H72EbC
LYRusWqMostgOYGCIsTMXGHGO2a9gjlZYrOxzdF3rkT3XR20FJkz3Wn2MzQs0PxiyteOlQHH/K5b
lCpe3+51K/uVTiu9b2j94tg7RLfty9bYGCw0NVhOFv1oSROiyZvyfq+td4/IJd4HOjPo0HUSTXNZ
66LZPTNlrs9s69vwPoFVNKAKOs4Ht6HWJx0YGQzlofucFhV9QhaBKENjQhey1NKlH6htNSaFf3Rv
43IM1W+CZMWw2hV/Ge8VvF3pViOwHYKa2Y/xmeb6EuE1mt/C78RcfnqH1Ql6K6OZTnY25UvpQ9eS
zUKdCkHv4h2Wm0VnfJn/a2B/TuXf1uoxvQaPqbmQ/7f4LFKL89O8MzYXaK9PSzQaswkt7hNtKpJa
XBAXcv/bq1N1dEJWSxnfvdxDk8XpjI9LUWT89cn3MumZp1f+9xkqhVyBMlZHosGVATHdhtlInREC
lDONqjtacMzmkqlSwhksx+0Js6UmtOjPisV73MY/1mNzqA+yqTKB7z3ApYw7E+iwvylUJd9Vz2AZ
zjoTZA9wm13lD2T3NoYaPHkiqozvOAsrCTpte0LQRevFbUzZb/nh+TMSijdzKTPIsoUW6ixC569D
lU3WJ1vIq9ltTFQ+8+X/5jJbGPzNFjhlVA6k7fw2a6aZfdwqf3L5rDBhIrrUItlcoqxx4zpFp5r+
rdUNnYZua8JsFhb6PWNG2Ko9kU+UMxzV1X2M5akUPhv9sLqOm+mNYWX6T7mgnMnqamQZ4/vCZFNl
Ux2B6HxgTKs/WkxZGmlu0pDMvg0NVug6lL/aCNHTiTaS1idtWvwpY0QORp1VzUdyWJ2dMQJpIwik
f+q0nj6DEx+rWdkTOmr3P47jaVJPO+N6qk1f/JrmiD0wl1+TTZr8YnOqx/qgsvIBr3yeScD9nCbS
LkMauI56jMIxH5R/wa7kq3K+7sIrymjcgD4oSZUVlg51OzKSenZeZYvTYjNSPFAnhKmRNkLQFV9o
iRbAYdxEnVpGuOUT8nx0sjPe0BeY8IDtFlvHYDCZMZRt0RiAB/zltvJ3GsmWarMdWvAaWRmFR6r8
yUF8zIQnT7mHBZe1eoxBCkTQkG9jMfmm6yobvcciyI0g+fTWr6y41VP5iTLrTFrOWgwb7zJvbKIu
73X3OhMx6nMvh/F1nstImQpE8UijFIp7C0bjTcGCwZt/4opXXhuTZ1+kFqFqAgCyadFRJMZkWxag
zPS0TORa4Dhde6WMgXlgH84rCEpD6c/7cDc3LkHkGs/uAQ5mZmf2Ew0XpHBoD7mOzaXoZuoTSHv0
7/NjRY5YQXBHmeuTDe8/kE04z7qduenc6E1EGg21TTo2OHPPbTbNRreVMqFldUwzrTxLOp3YeHgH
BmrI0WsOs2krjm/L5jSf5DT5VX939lCTgZ0jdUQSpLLX+DtqNLGItz5RLYdYmRhDeXYciOtYAvvZ
dQz4BCqFTMfF5oeOCnqQ8onuybYT6/di44ldFEPE/2EdG2yh6o/rpAOgkPIy63XDOt5mhGasirmc
IQ2PDCEH6uiKVKU+USyxHLK2sF243gs38nbuE33AiDQsjZfTssQpMobmqBVfRme9y7RWrvjOQzCm
JjtJH5jss4J/i2+XLbx9jytE3EZyzNtsIxktKDvj38l9zuSOH3LRAF1YyX8HShkfljU6tvX0vMzn
BAdyIOvpYSnChXIolXE+L+ZnGizvnhxO+ajYUbHFWGNCj56ceW1UzXMuSJxMRmLIY8DQsKUv2Lk3
VuO+kBv+d9OY0VHO/2XjGKwcNDSuTrTm5dZNHnpzeBp9/vC9HCsOqT5oxZX9/o+mM2tOVFvD8C+i
SkCmWxlkEJw1yQ1lTJpJFFEQ/PXnWdl1au/u6nRnUGB94zsE4/bi0+m40+ji6hxWrAC4G2QBmB9P
7srN47xzeW5Lna+De0nmEq+vi0goK2ycYjORFiUss1kOE9aGmCPCDFZfPu+k/xVPzdVVHBG7nhtx
t1WepIkvvlO2nJCAJqiuSEEXZY4aWEiZ36Jpomx+7v4454+be6SupJ3IYNqKBORQoNgvvoyfQNhT
/Cm/i/zFAeadv+BMgaziFpvexbUvrulXK3HK+KdFSUihYadDGeG/ipCluozhyTjkoq14Mv46EP5t
XBiErtdCJoyJ/CMivchbuieeoItPgXl1+3k/xy+FB4XYxCddeRZEVG24fOJSleGTS0iAJmp6+A6K
N/2cY1AT3aObX8Yic754XwVg/295TwE5UMSApRSl4+TY/t7YqinRkAVDNX+Qx7lkk6jmgZhGbHzn
4tLup5xAcVqovTydDPraXnnN4t3JvDsebE/mTzrvf7IQZ55cmwjJnNeC1TE5+ZqAL28Qu8JakWZp
gUqnDT8SlSh4K4FFIsVVcSkCdB+m3pNft5cQ2aiQzlgJCW5zkXrU6j2xpUB13IqNtVD9KtBzEPTk
IaSrpY2XYiHKoi8R58XDgH9ZC5HQP60XZMHEf8LBbAJbR/gqNpESYFy2aFkn/wBfC1J+ihI0ERwc
nxeB/SjWWVxSxC2efMf8nxYLG14Yuv//L0+upzr4zw70RkYnxjJcIzQZ4R8X+5JcOC8IFkEcuxPv
jFAF3y3OeQusnMQtygkqDdrXBHXKHFHLSVAvqGrv55xpB+8s9fF9QJyOmh81xSbqwycKNZB+3Sma
JSSIWR3jzgU/dT91NjfsS2zENOE8Nbg/YnHAxZxsr7wXLhy7WUK4qBlFhvgrT4ja+SZbCTrJLZBl
+McijKP/tWZsJcL9nU0X19Z9+hWGkpgqMIclS6HTEIobZ/BLSOWg3yo+P0+ynchKzcHg7hMpqWGE
MpjQCbPm5plTwBMv8qcoajORiMD/O3StPD4cFNr63G82RHceNBGWxUMlsoTIyVMkm0W6Uj6AH/My
oX5zf9ExnGCwwTtUltraiMlHpK0/9oLIa3cyISLD3BGRMIaTSPkixStO8SkC21+q34gsTf+pUwq+
gv8OoO7TaP69qG0F28qdMIQhb/xXlg/ELFZrlAIHccBbLGHHhUg6r4XOzfz7GdVKlBQ1TPi/n7Pg
xROZyg1Wn+ThYoWcVelL/3K/XgkbWXGgdFJV9fHixYnUMuXQicQlDt2FgkgEGvEt2nDPPy7EX+HR
KXyFuHQ3fhV08yx8+MJhLhLObYU48/ziDyedNNtxuMlL3qkJIeTzqkXkvnmv7bjVKbNa4onJN8w+
RYgad3zTw83bp+QzkYKKj+aL0OBXJBiRRkaCShdpKz3JYe/JwQCe8CNfmDGO1QttacZmrMfT9WXx
dNStthTOENNYDuroFinJjd9vkbUzVg86BYL8IoNGT5R/oNhurcpYNBaimSDm88+iG0g3IoKLhiQj
qcEocrItBcLxRWqzPs0kW76IUmP0X7Tvfy/hdY0bER3Q3jyS7qnzmKm5PdWmuHB9/Jr1a1EGTIl4
IhWJXzePikPUvqK6ffFaSthLpM3oaqc0OtmSrlz8BR+gj8VnFFsapLih0SO3ijgrXuD173fxHUVO
Vr5Luh+RjvKQHP44vrCKpg6ekLrLwW7pd3LNufLmzaTYopsExsmegGVq3Ntz9kptxZhhuMTFfgEj
BwPFzp4EF1SgIQlOxizfyzyJuwYD79S+g3G7es3UUZ9OueervpHCv0OCp/RY3Qqv7ngfU9yAVgZE
OwQj4YpGvKYjvSLCs0n+Dpvf2iFfSvb7V4kyZOhRJsUWwGf8Bi0cvxCeLgZudy/7mLJYrW34clKN
uwRjsxFpeNZ3OP6GVkk9bKCdF0x2PPY0EMgpLHPEEMtoKOfSirZxRZfNeIUfiy7BNKih5f8an5iG
kZBRqZ0w87L1RFJngzTTPkHmtcQ22S4K7+6jx7/j3QPdwxTtDcCn8zKubLEasC7HpLZe56gWpFCL
Ro7K8Au7U7nOzKO0Km/czbufB/L2ea6jHnwNzqiRieYQHf+n1gfW6sH93curkZH5rvU0hlF8ftfO
xrAfPQUdrF25qxNp9B6HzM98E4ekEcOqmbK2/IuExtQM47EGUQ7e3DUucRnnzfhy/ERNTzQ443aw
bHWv7emy0vmD0Zc74j/j3JwJoyBGlDCwFawYtvKe+nVJVcxX+SOIAYusf71wfKEO/ZrHDrPGGQVW
aBz++qfa7zftMGOdz5Fp4+4oMZOHR0G/zpOTx4we7r6OkojpaauO65dI3iO1DZ5pykjrU5SM1fJJ
kRC/f8WAKa45PCriK2dKGrQgfJmdCJWQtlcUPipHCiCdENGLd/HcKIu7h6r2ifr7RjyR/qGWA5E7
ND35oNq4XjEDVw9XtiX8WOFrzcaTFMlASsz4RI3R47zyfXGFSAgn5GY3+8vN5kGRMj//yrYt+rx0
ltAiObsRsngR17Q4w2hEgOurW92FzAhWFagf2E3jtftq+zpyQq0XlhA9KCk2rPXsfpQWl8x/l9EV
8QA0zOcisI0ElJt4BgQ4lMvF0ZNX9VH9ublKkp4e0f1bc4p/aXzzOaEWwU/S+GyeUlM8wtanLIEm
XT+i2zEnaiclAw5jJS1ukbRQA2NXIlaDsw7H1nJuzE90znz/dDSGJkyIZMN9HJ8wO1T2lYh3zZ8U
wd40efjSinPDRKnajowFo2afmTNjhfGeCF5MpYZ5jZ6lGjEcHKYEsAbBUyc9Qit2WeFxMYndYc4r
fruln71CBmQmOj8RwivVkrMfExFe3w8CHLFr3x05/mIA1r/IQGTiiB/RhMxfYWvnyCKvdf/9hSXi
dvhSXgijy3/PyHPNZ/SXeR9fwqqb8duSnaK+HHBCZTiHHQMpaYgl5KwxSrsCZZrBr2Z0Ia2NJ7MW
Zh5vV0KUL529sLtjiIGvpBpeUAxbM+ZgaEGN9Kb8Ic4wwbcQ5Htkc4jZRUbafdGq3FSn31ww2Fjm
UX3uH7Pq8xUMtMVu188hdbOK0bu5gsmsi3/r1AIoCjph/KgXOZS9PsQUPqNsBNpMBQY/AVUqEOyX
iNE+K2OMEx+fLA3xUKRoxcg0RF5m0uGIg/7XmpqGAebgdAvQIvjVAmqw/klzhm2UwsxiIDww+EGM
APdCSjuQ2WjTUJzlh4Zt9Fz+0lwkcVtQFf+uvhU3sJIsSmVzOY4ertmIKlR+e0BhNXhmscLqeAle
jyGm0aDfZatrdM0w61orZ4g1SDqz9xSoQ74f5laMtnEpEZIhISNUdQNDqTli3ADSDSce5TVD/NJI
GijjrQdOV2DUMAW7MROAuAU7VRM6sHO+MZWhEQh1xOlyrDyTp2jHBBm9XcpngEZglIjDtLzEuuAZ
3RCU6sMbDJR5tm6p7t+h2N8l4GgoegqcIdRD9UMBhlS+6TcJEy0iArkDMQWU1UcxK54ucX1Dsi3G
k4zQGYKwKLlpnqBbGnZ+5GVHF8sxGbhG0sSFzYkUC68CPq6+wnYHagCQt8vyvh8zjITUhy0k8+PL
tljLPtaCb/wM1gDfRrr+MZQRbj/SI8DK96XRgVOK0n+kfE4DI7miXo5UIFrJU0cJ1IR3yHYGm/bu
ZY/lHIpOhS7dvv41A/arKwzwiq/38cr09XdAjJqAt9JX2RSEGVsciIpSAs4Jex3WhxoqTNCSg0rY
+4yHOil3RVIfplPvdirZRcUF5Dy8vNnvb+9Yv4b5ecA34jp7yjOgATyHM1BQq3eQ4R9BbMTvpVgj
rmZBsQHNzIuKoRpOPSPmmj1pjfrJnII5ws15ZyIZ9K1TzRI3BqGg/YqrdYHgFUocMdSysI7NlfSe
ZUiAokzEumYDJDGb6zsGVUH+D94N1cfhrfhoDDcuPy3GsqBEHxuOB+44ZOu4+wTVYaa+vtM6Dz/C
+oO26upDWmeltcQ3qnRwZUCPehq8sfx0sYHHe5T25hm19GC1YAEBa3yV7lt24UC+2eCkXGuIn0WM
sGsxIHSuTeweZ1VM0D2Fy4LUTAQdoBiQVsA1Yc5TjlIkYEYkhTH/5hYEVXwBOUtHyInW1qzi5Dmv
Jbh/4G3ezYaQE8naGPo7fDALr1fUqi8HeQ17jyvw6mZCmOuSezg+N662AUMC1e9v4VmiF4p0ZNJ/
l8sqBOBWMjqAyAVLK1+iWC+IJxR1kN3ilCj7jT7cfiDza4K5jWIzRgszAKBFQJBjLVEmbExgMQba
oackg3z421BSdqueWSQSGELci3OR0v4oy2fI1vbNbBnCOGr7EJGBf6QLfQV2mg8x7QDjDqV1KSX5
1rg5PJHtEWU8eYM/Gdk4oLFiu5PbYumbsH4Hs9p6nFv2JGLwJwaUGW4S2heg/DmWqOCo4yek2tK2
eHxX7M6RcoWGLkjzON+waft5eBDOczrnPrxG0KYZFhKY3iERio79PYd+Rmc/hEYMrwjVKXUjFlQU
rRLALq5QEUNvE2zHYo3iOOL5KKmuq3X9m4USU1Gu1376w09HycQCJIY3eclzKTwEsjmIe/wL2fa1
0MQwbDUFqQx2HYUnrfMeEGyhRJetuQIG1B95bisMStxi6nArCC2U4iveJAdA2wCrZaNmbTSqSw7F
cDRXwEUidqqcejRzs1ApIecivOXzgqQZezjLuZdu/p1q4ERQ6L3+Sx+IrSFAkIgtTMmGeiTR7cAo
0fuvh8kcfYtdThumwolzEJYSEZD7cfmHC+PHG+13mPAo2JJ+MOYVPNKQJx5WKuqC2fxeCPvYNuKs
NEfmJrwJpDoizBZCtO55LoAvsgcPKERfzIWsFbst65Pq++sap7xzdsSeXnt4o+ejk5ozKiqyuD6v
timuf5MZ+oKgPSMsYCn1ZLeMiobS2e9QIjxlOIT/WJif0FRixfDJvFf9pwPdqKUQnAEMsc5jNrO9
RNDCkBtG74ao5VmiX2eEA/65tu+rN5UElYkYOL2obXBXuLtN/KYzOeYRvkEgGjh3VHfetHNhAsLc
Zn05hior3ltgIpkAzO/+pU0QAkHjeYZJ5PT3sSn8x6nBAPow+fdW7bvhvFqvxPLp7uix+fUm5WWO
DEHvujL867b4go1xDUzDZV3K3pRw/pP+ANW8AzdEB0qg0roPRDtZJqZLnK+BBNR8d/T4huv8cqoZ
drFvpNhg4PJTfL7f7ou5GDhoOnvlT3mFP5D9XDPCM7pcM2I83rXgrXh0moonP5fXzL/Tk2h4rzjX
3zxMGf74ZkTZzBD/EZAnQRdqKDFQqIjpEIrrigBPPTzphG4VfNmlhsfwPD8qWwNoiPAgab5b2QYx
KTO7rFxW+XVYT+wxQRpU8x8xqFgwZ/BFrQQ4ucir5LeR8ww9jckI9MkRHuCaYuNa+cUOAYkHCjvE
QjCOOKT8SViFxScb19cPi8zRnFVbtXLb3wmWFeVZFdbNy7FLFJ68Fp/u2ZMFdjQFBTBhdDH1ed74
stobvmg/U+cqoC55qJKXt/VWFPp3gfRQ0NlFDhwBFbbt1Evj7Ib6t8ckMCDuYDYktWiSz3gH0nTe
ZT5wAyJ/71/h+T7/gTtt0KBQFjl1iE9zmn7cUsSN0MGgYW09PoNNESiMDQ8pBFTSfE6NAISBCgGf
4kg6vedivgW5XWhHyeyG8xlOyIyhGY58l+s3+nJnhjB0V0Jb6M5DvTM/KA3Fmo5FtBUCVhLTmApJ
zd8JU48Bcll683vY7Yr3FD32iGrOCkTQQxYK45OI1pE5Pw4Lhcek4IkM3fb2YoJhHNQT6ugrVwNB
UamLRo8wf4ZjhabIAm9jZZsiO0cW2eJLxrGhgCbbUjfa7bqJ080NO72bb+0Gw6VveWDidGkWl3RR
QnitiBbtfaXB8X0A1Fm9m6NkoA+c1xjEr5G8uAnQGat680wdP+1nRmGDyqCfEwtx4DWcBwaCgJMA
AsZW6Te1C7fEK3aUr5ni3KXwfZ1nK1bQuHMGAtinunAIV/U9MH+MDQXr5AfdFG32DM3CaRvkM+Yw
0FoAgBgXcK9JKHfNpmhl99SRI3OEpwbYg3SiQsbnmvQnZl/onxR2SUV+tyuyEdRHKva3AS6LvuIR
PDEDZzb7ZFzZrUT/eWBjJxoORoZEXYyB+hC1gk+NHcBVwCj6bxSH69zPvl6Kp5I4gHAgHKygaIsG
sW4XYHG/KYGvvSfR8VFl6SH2tL/CRWxTxSDggdwAFFQRBSqpkEn7gulcuijX6k/oSpTllOfSwTox
rmUgPpIexGiQAnmdKfaFQ0M9EerUVcvX95VLK0AEzJBuSNyGjKVKFBcBXdB6A3fGXOZbknyT0KPN
8zVDtG9GWGZyl+0rxPoK3Xl6yqP0w6xC/TQpYY7FUq0cAAzZx+2zRkCBiXZnBuPHA8exJXqGclKq
S/JjFpMxUTmg4oHygEeI28t2/139EmWUXlj01OW8jfgM81NEE4pDfFRIxK/Mv0oRcTXbWynpFiiS
HpBglR20iz19GDpHqOyXfmnYPOdPDXUPezxe8Hk8SugH1ZCX1wQPaiDmnWeWV+mcs9hurBCwOl83
QRJ1ZO7Dc6ArAMNm8p6RwDJlzfMkPaqzHHyqNZPPKCa/UDTkpMRYLGyfHyadFOijQFs+L7b+9VqX
rBoA5VDxJ8Azj8j6v45Xpiv7EY8eSnDmAn8DX159jquJq01ivVyMmBunMwy9Ozji/8pJIK3TnPs8
K1ayMm8wJYK9BXRLiTkyVx7BiavXNvnBUD0LTC1iloF0i1zA9gTaU/sPiVKPgf3c+qJuygKwNMg5
75Wd9At7IZnuWp+KS0ugh/0RUZ6vn41mETDKn0eMAFxHegi1twNCvmG6kXvYkWfxu7WR4SDIFzg1
IHbRtB6ctFRe8M3pE7KFWJega0ncOz7R9nrsc83vkJVBLvsed/Oyow5TFbcx4boAceIk4Bu05eEm
1/g1mrOqPJ9CJgbyTkeZKMhh4QDGyDAHbkODnyoEnIgoLAkigWOBpXr6995+vVlCIkMk8QgcrFhU
8wBsgclEkJ4Q+ew98dOGQyX0wVQ2j/QcqCJCNsHPo/UmmKI+QkBYjYFGh3tbZCAvhznLx3Vrupe5
gWjnyhjm76mjfZqbhx4CxDE3OdLp/Wq8xs+by5xDZVbbaSA/OipYaT3S6+u6r5F/tO6kashLAwxO
npaTU8+r23z4mUqHsfjNy6V6dzstSXMuhBYU2EVfoicuCG2P0v/1s2QqeAkk4eKHpyoUD5TsqITi
CQMjIEJXP4tlyxF6gJ/Ic9/ikY3nxBl+9BOuX3S4T3+gwsR7K7kqjtXBnsOIPRl+YHyg/WKI1ok4
KW9E/trJX4RL65TNW5/lDYNDBB9UBMopQcE0psvHAkiXFD52TE3eLFV2oB9lQXoHKmWMrkqhCigS
iD3tP0cKdoi1fNekQPDZpN4BYz75CxQiCicoPl+PuSweL3ru/RWnjfk0KPZUpLRZaPAxfhp4SDw6
A8MdwS4zUvOlE6Ldy9uHyfwqhIyIZIgCgWbazU0IlhMraDKPAwNwgBkiaVRjtQgijamPCXOO/mwI
ORI3ybtGov1Ai55uZtMgzgz1rbXJ3tQ+OlL9yAU9HYU9H8L3fvdJYU0mRx2JvklmRsKizQM2jQh7
FWsbsKkJ8Z0aSfXzs7zr5kX4mr+DofQQzNcYU2OC1sCVC+8gIlFYFP6rCNBuzBXR7y5k/dJVjnCM
yeihlBy6DDRKM/LmDMl+mGlw0xD6oH1XHY3RxXL6+5zgP2nLvuGN6Aux+bzjTPPCvBqDvF/DmA1E
dqhij7hGEMh7zCG4YQH6kd3cNmAyFCAenh4KX/Ajh2D6i9q6ycsCbohkoEHHm5EfcGTlVkWTl013
Qi/ER/TqxAwarHlBq3iJaCJU+yLPuR85It4eN4UJV+pmuwmEUWXqguLLdq8PGkT+n3zQt5SHskY4
SIp7a8v47rHgN+oySkOAfRa2i1CEGEfBnqsglE6WuDRCwNrA5+GLqU7w49gx0qs+xYadRX7c9d6D
HBfnKPeuVPIHERxCa3z5VUGU5h57Epxu2EWwjNHJWACOGu+yZ9xYuZNIrCfqT9m9P11ewh8dzbSr
bp4CZREONIAJ7770S/SDvSnkZq+ROC8Tyka//kgVu1rQLCH2Bd5XQ3WL16fhfKRFYuUJSfchfB0e
ywcIzK2Iqb/D92V7Bwv7jl6ag84LXh+3ENOPwp9AtgwHrIUSjaj29UYKhaMLwmtw2qDwU5D/P/02
DdNVxfSxIE1QqVwxnVmXCX8CLc/gD1gLNZ6FFQl94iZP0GMKW3Tb/jSGTQS71rxmI+4vTKUaMdJZ
0HWSDlhsRyp+5QgJyyyJ6HDbb6CgzKDW0P2x+lqrE0GYYkT2oEmSvu9QBdx+BVsS1ymQd14NbvHh
ND1uJCUakgjt4P9M3MLjYPM4VBZ6+bBrYdXCUjvVm+uuoTdhHHtPLNgCzHUhc1zt6an2My7gT36+
h5anLQy/XX5T2s5yW/MpshywPqg1c0SGmYXwsQr4Ffshbk6Un7v5k/EF9SiW31M3/VcnaDm/5lO3
/KxPdfKeujldiG8sxjn0pI88SNeFPJcwTqooVQIMAr0CQCi0B7j/lKJgCCmrDsr6avh95ur4GHSw
/m1tOa3n1hJb5qAPXnPDy6LGw2l8oPhxmeU9oV1QeKNybc4muCSFxgQZ0VnBTNTlJDeCF23BTIZi
eiMQrjR0G1YXQr1v8PoKxpo8D9IyR1GKN74qd+k6jfMd7eca4Zhh6lpLCdny1nlRqFq2ITnWsfEm
v0R/LsMW9WxMVent5vqSEQ25k+lZnoBuG/HZQhEaXyoUrS8e2udXqn0Oae7Kc2UrrG4Y0JEU3gbH
XKYIw16CIQp0rDUyZThevOb3WPVfc/OgsGOiEtiZYS9mkc9FvdHf7m2jOveQK85e0Xvz9mFJftMn
9kemFIAnzCeDMUyWF6jEI6HI1OzfH0yDbc9vizTDV9chXC0+ofsYQuVJ88SS7sLObPZGFWVF6XP/
YYwlVrTZAxEhtgLP65wqgfjBNh0M5Jr4cGFkQqOthfwbWEo2A+Al6EEqdOch+aj25BGOeCtVs+dI
fuQ1cTJkghUTPJhjRswIn+vFoAn/qoLOAYMXcs9rVsXkCgWddyrwFS6d05WayN/Wpik85qIg8Wvb
RCpp27RkAeI97qpHxlA1LwR8r3gaJr94+cVIjMQZOAiq8S9MknhW8qUJfBHhWdS247p3cVhY0Y0+
gXRcosYlxkhrYA3KjFU9svpnGr7uBxD4HX05XMWQ1AZK9dqxYpvswIjVjnEQ0IXu5+bUny/UcUHD
8/eozavuALpA77mIFFiMHiRGnwGZMf83dWC6Me98Ww5jOmTcCQA9BCBpw/nX/p4HRoHLyb5c8ldH
DpqjMRkLZZ8CD7bg8jUlTBSICT5TyJeMFVhKaCEqGGAOPUIs4/zLhvt04bbefyYL6twnulBiwuXX
OzL1oJGMiGaUdN0CsYfD6OESklAxg5eH9c13s9ZSzI6BI8vaAa5J8mTITYHCDtXOEKr5a/z8JvdU
1A+0DZlaD5gSM4UymHeh8SfA/gN8uRzArX9FXhY/HCTqJ17+qQBeTBier1Q6mdPdsofaLjaaMqPw
WxOv7knNighsJByFk8wAfANflOJv03jSt+pPBevBgvjFumVdfnTzyZ0foQ+Ep3uMYbkaiUJgjWTH
m36Oa9qzdjOZOvhFFmjfpO+vdnnFPhQXlIbRa/B627dEhWZzaIN6QyLYVFQ9G2NZ3G1z3XAqHpRH
s+owhsqaVqVFVyZ8n5vFlCHsh/aRbS6rpp9nhGvSQ8S7anTX8DAVxmMqY0W9b/hAXYjXhilQ3Tsk
Iy0a4cpPwXpjbAqX5PCe2p0+E0E8VLl3KwQY6NrJPUt4nIYRNGimEkUSY1lXfn3A3ve6kNDZ/3d9
uCUvyiGUjmvaJMnXkVA4p+vb4fHvdjJumKY4fZBD0/HGL1z0HsxOp3bBLTvhet1DXV5kvua9Uesg
AZgHZIt8ZrHXZRUXYaFjTMas4Q09he6EPUG6G2Bf/PAIWGLA3kAxMoWNABrvCY5/JAzYrjfYbApi
jWGLZICopiFXSMSIGq1TkT76p3tPqs2w4MdPJ4FMFjuVTxe3G2FUvOkXdYK61w5ftGMRUYRRdfHY
iyS+Nj8xsd9j5864t/XFINil5MWpFs+5riPMqCzNRKzx9SWnjp3DO5xUnoabLGMpwYSb/OAyBkdF
c/NrhI6xuSD8ADfzKTlFRZEF5bG3nHTByFcdnUnAGxdTKB1qYYGABjrFnwQCxb9jw85G+clRv7OM
ZVPfyfbkqHzDl+nnelRTSn0IRPVrZz08yDF3MIPMoa6MxqE++MObfrluXRbEwEkAnGCqbgJpz30r
pN5gZkNRP4R/cbGjgHIu7F9wF0pa3/zUkpYrQOdI9KOQjBiiExZxM6Z5xxmK9dshA2xtjTbnnLIL
IPYdQVOaYqaVFyoegDebcUGXwQeEixKelvvGf/BMhVntKLVYWuDMUwRajH5JQ5BUsMrSkiffeQpm
bYLWGL7V3IuwV2blTvuYuCqmc/eYm37/muzrUOO0Km77g8e0gnTA1GWfRf97A8C2yb3fKdvZ6scK
637OJalqUNgji2dw9CaR6frwTJ54kJrmWZRaGeUazjoEZ3Aj79+rq+FmM8z6zK6BCjz3BqYWc5AP
iwnp9EtD0wYu3mWTv93mRLF8EnBpxk6MkyAUndgx6zPFYzw6AGprfTWqXcqcJ/uQAnGoq6+u72cC
BrHm6rCrYK9xFzp4VSz2V4ZboUMqKhAWiMJp9oG5rup3NLOz8jxsn8se0ybhHUQR1SX9CldLLLYV
t1sTxYuoi9/R8D1Qru61CLl43b5h20bNNPVFZWhtxCaMsYMHYE5AyTMGKfUTjHaG9sjDQfCZMUpV
wBuwDsVH9/NYyujeaAcLkOKh9h5MwJyRDf0bwhyLI1Q7w5fMPaQNXqQ7uGrpJDLBF7r5UvZVH2+v
PXLnUfalRiWOlqz34gxtyzcET4q8zGJk51x+CBevpNTde6h5l58+SEOEHW4JI4cfol/lv3eUWWnY
74h6902O2SNWXwkFNvefc1+77UprgsYb4bv5lh4/9tnXDWOtek2VSdVOfz2O8/eRWl72Ceucdyjf
CJ1Te5/08MUgEJNLzaVlF4GaSFkjGyMqo90zMDwaeNy1NmbIi8H7liQj3gf3xH9rAe63lFlTbDU9
FDiNCLEZMjhuSvrMonz7tyxXOG5dfmjXFrc3t6j5zFU3pauB9aY52RfbZCkxywgSZWqzL4a/y5Ar
dWjdGEWatAxGYiWQLs2VkSD3YgjfDJptlpFtG1HzXX1hedYSlsYPEu0FjOIEuuMDNRZGLczOWoA7
zJXt6nwJgRVlQCIq+HfF02ZuT+1xePwwQit9SkCAAKwAFwpipSp7PJzwWNSW34wBGTiwx3yJxQEB
DPdIGuj2OCDVkgklHXOVswKVNsSJ+36gbfPuIZfmFl6XdWj4JnY47Tx9+RbCuZ3Djv59RPXyhQMu
KOvK5QERRYrT8FUK0naUXLnk1ENQ8/QYlXDajpi6Xhs8tq1lzg9j5A2f4eG94FoBBqYrRa0GlLFA
eKhrPmBfxiIU/tlZ/0HWe0d8xjkPJSZ2lz5jcjWunyFDYsGwyoTIAJqsBGwMgtKlQPqCwdZpK+FD
MEpf8lmiaYPye2fSbuE2+a5C9qjvsDuD8KA/uwlhJhJXacxK4WRAyXo5FABoIQ4BnwUxC/zzmggo
pswT0gmKWY9Jw9HE9Y1Z89JC0fXchu/fnOkkHWaoKh5oMNBH33fK0O1zDpj78nIVZrr7J/uHZTOw
SHaGX4BR/Rzc6r2ZCaBZ99PPsT8GuqoDuH9yVikm33DZeCzqNh4qP5syFobo5zSCwigsWEBBSFcf
gDFr62e/MtitdIxAJg+TYZ5PSc36BRofO4CRE4uZpua/s0CunPISqUSZxrko3gOnVagb6cIonCst
/G9j7O84d3U7/CO7wOjcTPUl82B8yp/v1Q10vrrKUHlcgBANciCg1/113hDYYEMyUYEEJug74HtA
l+VuL4pNkd/QdPrHtKHHOGU8M6+rFy/mFyn+ViK1iCjLBsJC00c8CYL5Nj1PPjIe7XQJq8akFNVC
A2FB1S6bBH0S2QFfJDQ/gDTSa3SCBsLO6/YE/C5AsQ9g8EblmF4BCD6aWCIpT4/1VmMTAAxfRYDF
A/kHIkuJ2OmU6/E4+R64EXyANBJNOTuegAEcWVjQihEOSdQ1nEf2+PS1CUrtAsh8hxRNLQwOBgjG
Lv++RlhZGgy8mHMBZhd6YD0kUlSss33rW4nQqFaRhk0/y20Bls6R4DmDMMVCY8majw4/s6Hi6iuU
8d7HJ2a/WL+qM8AU9CbWBkyAmPcK4VoAE/h/vtbVvqGDgQEZFWvwJf3Tpt2MqEENeJqLcmWIYTrg
xxolwvPtcF1cFtfFjTvBkK11Ug03PgpHzidef6AsaCV3/GtJX7VmnAgnlIXs6F5WxugRIS3PDLuY
Re4aCXuMrEWjBlDkfhbwBOBZrHxasUy6HJj3Yo2GuSAYDDHdw9P8Dm1ToyQxKU81NQCWYbDQbDVi
jFhvFlwblK7q8IHpyYxM4BcRRXH5qR9SzaP5NTxqxIAGeNFObQat1UYPZZZa5yLJTula+qj8x6Hc
0aXz5ijiefMUdgR03v2DXISqVPvTvuYqk2kUHHRhqllTT47xECxrSnQZrA/CJfYzndWJcrcnh8sq
fYlBrh42UCkojM1APY8axo9LsEDsrq/eje5FZu9OUzI95R8U8IZveUPQ1l6ruZhRvmpHPetrBGlz
zLlW1SRQrVm6lj8khm12nQy3ZVc7j0OxMf8VG36s5tVJzTfDYX6lh286Ir9faj4jn8ZjcD1+dUl5
FqMspLaI0alj8vBRuooC3Ehg9G+YKhbx2/RYKsAnZ+Gqf9JBU6xQSiBgwpQRFKNX40aKMXMzM8Mi
ufCjmh9mQD6CEwzI7Rq2vSefp+s8GCywg/ZwbiAf986QOe+tCX6X4pV9HVO3f0rrqWf5zOJGX5ut
l23qTZfcTecdYCjSeF1MrWeBIf5NRWeYhalm5+qJB+jJMpv+kNmsrtmEseILbEC77FkoLLGT2zOA
Rws7/2hW48lg/zK7E9/ZCi+4qMYHbQPr3w+98XqskimcqGDIbCvxMAYYPLK7hENRPMkWf6ZD9QIZ
9QtTmVMutGqKjjDE9BOzyfThYtiFEhAsWyiMEEHYDusXr7Lmt27O4kIDZSQYFfqSUGYurfVLdrR1
K60UNMF7AbhgxVV9QgYIWQnXW1bG2bLMWASOYBOObPUAquxeEKQeUUrxfwRr+gQ3WzjK5vb9mM6p
Slj7dt+vlCwCSOOcfbzRcKSIYxOzUV0DV0CIGVAEUyYT7MPhs65zqvmR41aPnvQ1lYE9AtPpZn3I
mpnxzkN28GZgoYYHyiJn7g1gKxMIj+mu+WbArAfciAvNXmpbSYUg5xflTLaudIA0PVGqUzy6ZfnY
EV6OfNBSs1LmktMrWztSlDGkYgCuLWm3Ybcc2+gig0SD7x8//11rrFDy5CUwpLhuTj8uZFMK2FZ4
MjG/JV7DZJRiNgZslOA2qrXDRqowznARaXjgvdCcFI9gIVDrvJ8/GrroXzTPZKaVLuDN8MAtRIED
ji6j5iq+wPLljvl5Y9YTjxjR7QGa5HjGI+k20JaxXokYFkynDPBLBpjM/xuy+tPuGFtel+WZBlU+
vsHfamKw0fjoi56M9R/CE7TlbQGISZCLueSLCm/1CwyXRlQmQzgJGkbVCQBQShfpVFLqRc2xxSg9
ZuUgR3JkfOcf8k7gOaTvy1k5DYvKn4hZNP14FjEj4NllGuDhv33S2RxNThbzSXAqm4r+uNmhnkYq
18EhstCC+e/LO5VvxsqDwtmcPfAg4q4xnlXc+17cs+/7K2C3QT/Cnsqj7Z7uyU0/OgGps58o24ec
2BfZc5y9WczNp2t1OY0HECXusHyjT8kxjfP5+7NcaFsmstWpPmnnnO6u2aHBnYYWDtJe7TJFAK55
WWKKFde6jfApCodR+gn7afcoI3FPeESQUsvWpI4QZB3EWSpzvIiqkBc6rVx2ld0eASrmNciq39FW
2YLaEk1VLIYJBe7GzwfLDnuUuNtsSf7KVrA/wDX5to0s3FtbX960k3k5Ygk9WZKs23/KmaEsMMEq
ZFcAXPf9P5bObElVLAvDT0QEIDLcyqzgrKl5Q2iaKYOoCALy9P3tUx3dfbrqVHceZdhrrX9aTYTC
gMGXSehGI8FegXkCq3Iie8nyW9FoyAdy0ElaJy+Mno919HDg7F0U4lJSOjhlR4rdSzazK7IC+lyT
ht2loBTkFSawYF61StBF2CXAz/NyP7aLO8YMSjPn1sIyJ9bsdSHicMXk5/fhbeQkewE/cfKKBSBT
aKE335mjMa3FJhqEZOAYhHijedQ5zuh2xHJzRnfeLExotViqQzuMnGOPJlGAi9vOIzI00pZaKC9h
ltLM+zw8xADcCZEseb5SNr7ecR2brGgG04zvVEYZLRKBQsS5BlAhJXSDAVBOva3/KFjphssepguW
gf+0h/7w2F+RwuqiWt3xWxzMPVFlc7bKw7yH98t73RP2PEumMC0uSHyzKGaCUTjTYTvwNW61QugE
gue+SRMkpoh90bVPOH6t2zmCoyNCPjQXEF/fWogUjXGKxwpM5h8ZiZMcmfY0s3x8K8yTOKdg67Mf
9sUFTUxz92EZO9Qf3goqYGOj/dmxLkka3BcL2D30OxggsX6pqYs+ipABdFKMDOrhgSMNDx7M7QGY
mjUzkuxbBpK20VwOwYZsEqmRUYMRoEZkk+6aSbDYwRGtTChJ8lj03zE7r8aO8jWeSYfrrPPHs3KV
b95+sWrPo1nCxmXwy/jpgWE1C86k1/E6g4balUF6BPbfjNhdq+40Bmte4+lrCV8RWIRM1pxnHCNQ
VcGYw6TCSuZ++DmW9x6zXdwIYCWZT+tY7DiDydS1yVh1ESLzEQKmZwGBM0xD0gvKFawsQeAn2u8s
5FBT8Bbqm2YKOTgiZIW+GyEjUxPADsMlbTdyefYECFEdW2tB/KmWH6L6Rn4zVcMWwu6iLpORUyAg
mZljm2OgYIas4XFtS3SO9UPI2jLgvHFwWxiecej2CutgYX4CiCqgnDtfCLizdFVXOr/BG2l52WoK
8aluTOAqcv8gNuFmWbKMSoPSRufNbwnXZBaSHofrABTW764OEkx5A5dNrxmN54J7A9rjPe7GInmV
AbhWPNpqlGO8Ec25GYl1qoCY69GcZfQP9MeMzkJXSLop6WP8I2lOh1rG1hqByT/xNDdeQfvVuqh2
h1k69tePYj7UM1kK6sItPn5auTzILY9159aFn0CEDRCrmyTb30yvhf37OBXk9isqDCQ2sXKfPT8L
tfu63WfpEKh60DEL3Zd33JmfUL0KZwLX+W6xEyr8ZDN0wSPekSvESpDrPm9T03kdHUIvAA+TVKQ9
FQK5Y8grDZGdPOzRuf59EeCNAI/8gtx/524Dn2vC09lUczLKUTfRO605xlLNLtSp1c10hH+nPLwC
ZgGHw/uQ2s3ZjWs5eqAS651S9U1UlA1qoCBJp+YzsizvmXvFzVcb5q6p0eACDRFW9A1RA0yunmEG
uDHIOGyi9LlQ1W1P4Fa3MwnxGxa6HN/eU0uKb8U6r4LSijp8OlpY5PuGxEKdv/XHryjRA7ay9Exc
JNMM82zw3k/0DxtjQOJE+49LzbUVnlC2SgCd87GhTConvQeSsVXvUYFIbxRmncvbqhdIapHgoIvF
OC6HRTUf1WHHnod+x1WoHvO0Wj3N3XVw08aVHwCsbsOqPC3gXDVKXqp/YnM0MXmYs0lvFCnkiL22
Uu2xtbC+zmq86iOSG15pPC6C98B22qlEAonklVCuKCgKr9Z5g4NG83Xc8w1tiUeeTvnwxpoPipNu
2DobUxsq1GzShFbemLczaY06YPr0ANygANmqi26d/41xvm1UcLMtVCi8oI5cgbsT5mBQrJrp9nAq
bCVvyIR0tSl/o0nLggDLMVYPOHzbuPrPNxhhXN031nUm3WA3ttf7NMUu2AfSbUVok8aDb5CtxdeA
3D7QxKGeFfqgxn0MOHWxkOjS4vZxOGt73xRuuT5+Vd5rVS2QLhN3y9HdEBwDdHBzgbXIBoDPruZI
MolzESI/bLtwjCPUGTbnziNkDRBGbUgtTm20YzoxGYg2c7T3xPuANaDrBQEA1ZXQOIi9tUYMR+XW
XsnsQlWLEQqC9STLLiftlgGpiM0j8zWXU1+iDRiLnS4U9iHgxa64VRNkJu0TCjzMcw8c1CDLGDIE
+BbTBuLAZMkCgTv7/ZC5YRgddqAfQmsqDPgZAPnnqOIvPl3h6bKd2M9czA3FsRZCOcTK4B/4WdwF
cXLkExDVJFJEAm2J0Ih/jPUTnAkZ4IK27SHDkPRbuj9KBUtXQ0YgjdBWgCLN5sis5lBM7HkBzJ0x
qQ+iJZu/KCSEHUBqMzYXFNpXmB8FxAfkqcwGgsD4/nxKbuPjIM4WbETYmqoI7xUBbMtkcZsTvkTz
DbiCPrNhdUV0gx8zQ0xAhTQt3z7iEzypCHcBk/VQVmYIcZk9pbVQpDEc6F0Id0lHsEFlUHCmTWgb
gVYby79tlY9Hp/G2K8kFbrjOq71oM+gPwHIoE7eL6vKqxOABAA41ynGe7BHkD11m7ooWSF6olxbY
o/aHrXzKgoa9ngBdxw9BCbXTED0CBm4LvENj13woBcnvC6gzZwS7A6/g60ST0B5ami9CGWhSc5fD
zgo+LRbeNCr/BMNWgKIvQBxC9ZQDwXyNZtmUW5MJ7L6OwXAoDvSF9P0lavSZSRr2aC0UOyhF7zN+
qVkDyKwlnaB6kwAKHLgrdZDdd7XLkXRVyeFE7MU1blzNIxKPOEMoFK5TpGRsoEwAJbiJJ5j3N39J
aKK+QENAmCawRkSl07Bbo+biulOqAIX0UOwGl+bS02UqUGZ8xnLKBFD7yiw/IFraFQGTNA8QVbeP
0DzkSzQkWT3puBPbfFmK8f8pLh8k6FxFJoEqGYEgfexEZ3pekDa5L+YQPRYvmUdtp3slgO77rQND
mcsq5tZLa6Yo3im0UfTeLb4hPFaXekyjkASoGNM/8Fceuxrn04BQGJLZXKg/Vnyb0eOS7pHMqaEc
UdyQhnQyX8IT+/znL0VtdOA/u88syannk5x81HfEzxqLTk1QdyiRl/WqmF5XCdpMYWAhVU5znjMe
Uqh+/xoSlByUF1y8/WlwS6DV+Z14BGFHocFsp9j9EJjLJMvRgojXc8RPNNwyRuTPohqexCu5elRO
jgK39sf4AZCDISaOya142RUWqWP690aCB8/EB/OFyAqkgT4Knw5tOmgi/Dq0I2+PuHvoJ3mDmGE4
AO6M39eYeDzOoccvrRttG/3jdBQApayo7JbXbjkCCPHlk1ft6bqXBYgn+wqLZ3gaFB+lLP9mtLvO
b1EKuBElLEvjiSWKLhSUSD3pUTmpe8ujUIxmCltrYpTBCFAyjc/w72nm4U28r9pD7Kz1nrTHojYV
GUP86zFBzlH9oP42dgVMIkLECrlaBXmLRwcfg2CNWQ7PymOHFhRgsubBDzhE5bEDyOSNiHjDCcET
Vp9gb0y7oXzskU7eYBHvPsCYxCwDg72ROfD1mbHQlWm511fFPmMGva4fZN3ZOi3OAyAMKgcuAoXl
GgaGzHw8Jug6pHUV5wiMhNtp9G8rJ0aEH26LJUxi7H6ePkz/nwyF98kUL1XD+LaigrAUgNNPtA0V
8o1PdH8QTvAYucNv+ytSCFDXZiA9QGgtcfqUeLG9t6iFJww+0XDMzdXHoCqLxYGvWRYjgACiFa8A
mwwNJmUK69d79Z6Xgb4HdRNwpv16TpCqq1Bdq8eONp0+U5qXxM9h1cR85/Nq7Fnuw8JU+u8xa+5Z
ZL1oETndYH1ylGejkqZT7IhHdMam0atP68vP3GY+DiRxNPFHX1cYD9t61n4hM7ujO6e6xFwr2mKd
Npm50h98+mIjfnsGft+wW37RUgtpHaSRaKEFv8/WKnDpDsiH0y85Am5wLkvnp+SMNaFrvG8+KNF5
ve37cSw7o4j+jzG5wlEG3E/1SDnA6dsXkt+SJ6SdFZeUnpWxIoddpIIRVvVP/qmMBUjHaEuOp+Eq
c9o3QE3QziWf5J55rJvS+ykPLfuNBUaFAAxHH5MVxfu+II6f4cgfOdLXjRWb39V0CO9eu1T3kEpA
sbrbnW5L5AetFbYRgDKCEyQcvBqRWnuUVgtwN4VxC+BFZxxkaGdXBajFgvUCKA0xx4UjxIFvj/RQ
Famap7NObnr16S7YKYUlR91yhgDNgrFxaGQeKxJmEk8BuAbvhzgpeWyLKVX5G6EfMgltwkJIapCn
/aYHCTnxpv4uDT4BiFs2teYN+BruODIIIAku6AV3t6fLIYXL7D8nRl6GzD2gnxyrCSbUp21giwVY
jQ3SKroJGhy+wW2BH33scEwDTdU+LUb687n56U9+kBC7H8d4mE7UiHvrc1l6xj3sGNHz0of5gZTr
GIFd+54nDoKOAFyRE0/k2cibTHGg0hhkZoT0XmNrzi1ZsAU9rnAZPyXbGhzuB0CAfOrmcIzKP12h
p55wOqFLUeG+aFN1lzPORPXgyKpfqz7F/H5EoXil/Gcrii/Tr3gtSOdfv2ZgTQmOvJhXjVYGOE72
CRFWxAuNYGFLY3hfa0RAQqlFujl5vNwxLvdZzVMqWs8XbvLWMeHxzypZUsL7xEmVER/FTmfiy1LC
NcNhJVcOz+AzGPwr6jrIPlBp9GXYKXPHXCJHK3a43SCtQUhQ2OHSgB4kFIC0oG+Gr/e6HPmsOgBg
0ad3zWZ3m+nQv9EOyfwxd4enrmPoWlq1S19+26KFsRafITB+Ks6kBXPSJV0mUDL3yExta9FDgmou
uiPSEA8v1hHtxz8qRLI45/MIEZAwSryu7u1w/RuR1DChj7UcwiRe+FsB46OUwJeP3x9UlJXIa7jL
kb5XXegLlM/thgN8RgHn8QCG62dIG0pS7z6a88ipVs8ZoOvLcjSEMmniIidATOBh/BNy7SShE0To
Z6uL9uW9wTW3FpQeSe93iegPFLQsNYvq1KXhATovttLYy64zwkqwLI5cgJzq0uMP6rYQhy998kZK
j4jwBlhvcgDMux+Waks4ZnnNriHRQqEl8/y9ZqK0r6Q1gBdHFTg3sD9qYWBxDpPqxwCrmzw4oDP6
gOc9MOaYbbl1ZMasOWWH2cC3V20ODHSUQ06lLae8iqiqybvA3OZqmV3N2WNzAvRCiNQyTN2WquQy
HKJG+YFzer9A0+djVjtF7QsPJaodhxpGJMWHcBLlAM4q6jF1OA1Trr4eWxuRV3HHGocq9j2Vv7EJ
TSWPufRrFMrGREu9QiZ1wWEpGuaf3JHaAG9EPRtBCsbSBiyWCYcZnBXFR8inBY5wUgTw8hgup72E
U5LaYYaF4VKe04VxvntKlExRgvHQVT3SJx6msehyr/P6JTS4VpClnpS5z8NQeJ+psYBBbCKolsA6
j1AZIWMwQ8x8+ZmrXPCa+4T6ctAHsuxRpHh5WixKHtvS6LkoNpzJ9C+y6fLidv+0w2/LBfAEyAIL
BwAb5d6rEn+h7sALFDBQt47TnxcrMsUQhHWlAM1vj3ob0JuABTO4faSg4UwBzhrNTczASKn5L7jX
oNR4H5mfi90/myQK63QhGg50HHS8NbPZvqLAi87iHl07R7mY/eT1Iz95bWQQ8BecCUqjfQUhOFcW
2sqgJNHtontJpqWbTRTKNxEFMfiRHnYwLqQNqCHHP02RQnjkPt3TihoJ1J/LdHQNn9x1uFiYVoO+
hp49C7uDbPooQPFIFBF14kn3Z7buMKOUDZOHXz49r6447iAN6Kri0azdVFOzd56XVxO0Jam4djG4
3/TpTco3urOc7IBSmhAcQd6y1AS4Y8VBksQcCq+3f4sEncsTuGfF7Jh2nhPjBMRzQ1rZOyrcJzs4
yNhZiWaD8YG168i9bntSN6T4vmcuFIuDyYjDugMMc/8tXrBrw6qZAjQ6mDApwDtmZV4Z/3lEZZ0f
K75G71g/5Z4xF98fzppJcUq3ZTEt/54/JTQxP26R7Zm5Urqdq5P8yn4LqXB1aWfzCJ5xzMGyaMCg
V7etuZL/yvX4wF20DigWJRSjfm95GT7PmLIGkie2VSBtfNlEa5PfOJA/rEdc5hGmmL5zDBI4rCFg
1GKMpf3mu5gLhqkF2g8c5Qxp8KJWKfr+z5EeqIcoG4strS1ZAf3XjXgbF59H5tHuC7gXAJd6MjVP
KVxeCGTy3kPqgv2vPi/PsOJGcw+3t82J/NKD+6H5UW+OsUkjni8p4E27HUjf2tCkDz/FiQu1TmFe
9uC2FfqZxEGixNmLI7iqeHOzVS9OATLkWCrM84GamakY0ff5wVbeegf0my9En+0zHSyus2vQRio7
X/10+1SjXlzvGkUI1VmaVIigbGQc6HpoCoBeEQ8TGoRi927fWvezTqMXL/0h+TYW1f5BCj8k+mBT
gBFO4jioV4/V52EPZ1a2UCOIneA8xXbfEecqs1rJxti/uiENHIPAWCdt0yaA+b6xehnOXRXuTcYh
vHOQsacbm5YPKMS/PjiiubXfLCulfAgkl5AE9t7YwlTKxtrVbU/UAuxnye56mVF/bekEsoG5rXvU
yIS3qBNaYtQGpHydSSjADhr/25MFucA2IsLRxyGGBRMgp3Y6hL+d37ACJZs2yBjMS79mKHD1RX4y
FFY2ExtjIfTdWr5OAYn5mNpCNHw4hMPng8r3DAyyDZovzEvK7Pr7NtwUczwX8EzYBvVRRC7ARmcx
Mnby0W0SJJ4Jx1K+MMhNw21Aj0fBeF6Q+rL/LKP458A60CmN23Co72m72CzEhgIdFqZl/erkdkxw
dtcTjAzV/MYmmsvtOfnQwxAOIGRyr84DOBI0+k4PocI4KYDojJhYAiAw1iEnP9mFMH61ZASYVMfi
x7h6PZ3Hpvcxu1tjpzjUZOLJLek1bocOS3ONuDuYbJEkoZEdtthKYWVGlU/fn25EmDgeWUYAUsdG
qA9QodL6rmHjCGA4di1ZDDQKKOrPfD3WZ8oc37SEiCF5d4RFizmUW4JSkHI69rS7mxM/dFBu3vjA
/Kdycip4A1zKlfynmzgBXHkP4NWkjvpXqKI5BU1CE0IkFnG0/cT4ui/6s9BT0pddd0BVpse4wsaP
N8oqxnMAKvw3Ggo91FO0xGJ4ocIAMq1N3B2A+GIYfZy0FbD+RQmz8xO/4YTm/iT1y+4J+4x15TOV
0H+ATvkQLeni9YW8D2kdwVBrdVvAQ7C8Mf96GRP17daVI4AqtMRZRO68ibkjUlZ3cnsQ+dv06w0G
YOyIvFxnsfiRtp7BHlRDxtso0CVSbP4Bvlza1xdKoHyD1xkSvmCSFucSUjzGHY4NMLZKxrZEqXus
OwB2QNm/nBV7TxJcsL3i4cRLf2M2nI0Mf3hP9B3AVxop4UjyLSDryThU1zrRby0hFUA2l5yMsiaf
Wb1vHK8L8zHtSIZhpBwmyqI/VPucfX4jMj0msAflNNHnChGBBLKHCX0ufRzy2g9aevELq5vfO16U
1Yu2uePsdViaOEcKyYYEaI3HT4eCG2G2GqYfcQpMs7cvttwS7sJ9qVme0bPsAfpfYXclHfJgd8AS
oENC9TspfG15PxOhwiso2OEsxs9Mjc5dzN40r6MvlIiS5SUF5CM4HipSCumAWmzPu6bznK1v2xuP
fRHkN4/ar6/qj+iGVIYvzO+Nn7AdgSs1DnVKT5SddS5yUCOehW7xTWLQJtLGoJN+bm9HGnOvmOYb
HghQejKc4b7wrOGW0+FC7c/lGWAlz8+IdV7IRwVWAUgHL1gqB45+9KjS4OUXRSjiM85qdwzoKz5c
KP/loLs4dSE5OAxP1zXAvTYEDVvI2DxzjZ9RJ4cqQfqQzQDDNCIYiKPPxybwEYHrfFiMtsmv/nDL
t1cYqzePl9scpdn1a8wzFPM1BMCid04TtXXIPeRhApgYachCB+bhVR0PmQdkzXG3uX3BlYGrM9Gm
ZxGexZ3AwION73N1kXNC1cmSx6mO+UmpIwDL5EnyBbmvMDfVy+FXDhmaC4Vqwfz2YLInbhQnzC9s
m0X8Ght+emogY19zjaoVDhALppPqz8Hxbh391F9Kl9JHThRmSWyYUHK4rtUF/DA4zI16c2oR8REv
QKgZ6aXPOSsR2VMxFksslDhn894X+wOEqHbsMBNK/EVv19coUyavb5T9Pa4esirRMRYhYkqFKcZw
wFqedmX6IGPWrpnybakd6obV2lJo7MT5j7OIZSoketwqF1KGTY7/LH1jODt7aMRcNcALF64S3HLv
sxtzbJ8h49GJw98xhH3QKjOIGUGzLILHHPtIEySlwMwEpacjxKYU0Ajet68tnForLcwbzE6seLdt
4mt/HVs4UkdDvMdGiMcMgZn5mrDz/P1nkrKLOeszMTZAhOZ3440r53lIbn6/VOi417jxir/qw4E9
Sa1JyUxNraC2TMw16Y8GW94UvJ+E65nIuPEUc3bh9SfV5WvUxvy2saSl0Jhzhp88MhaY/gSigjpc
pTXNAIPGVvha4kLppmgCUHph1fsufzNYe1YvEBeB8IJbuwF4HP0zPQwIhJ8fVzK4LyhpUQFXlqDy
GOt0uP09guEEB2EE3kH62fbxIw1HIxZYBO9xYyP1rX6SiEMU6r6h06alQmaCu47+cdtsurVGmBD4
G6V2ylvElNYezNJXfvRYYRYDSoi7lbJQNoQ13NxhkxGUiENwRE4HAW9sE20nXGWGQHXPk8msaJ7I
bbkzAy+MVph60m6CpYci9niCtMOKONlJOaDIRBD42HPslCd+EbeMBGYq5ZYd732ED4rQGMzUyFkg
CSLpYKDS6NgTzxjFY/QhvJ61BzmUJqArNv9NsuQtADkUQQKibmCJmZMcJdYNwv37lAhlizNZiao1
+nnpIDPI9k66xWdzC5P4/Tf8jH84xggIhIlajTef6S1i+CnBjw1aAZZL1XuMTRYYUYYmFFXed9Ei
0+PJxc3XOtU3fTF6JHQcZToF5brfVuUufQRlDv31VjdP00u2heIZLukb/cJU7dF3I/sN0LjkodF7
kR+nTPAsy2Klz6BOsah1KvlWcfuOHhdEcOVFGU2laXH5yPNn73xAErfkcBGoTxIuA2xMtEmPfYOV
bc+bAxDPsasewdS73AdRpWiKjXsgX/DhUDgZmq2tEIHej7Vlc8G/OW6HCAAMnxGWA4Isui39jFR9
hTyhGLORNF2DDCccURp3Oi14dFq7knWXwdWnbtPuWfMnyCrejWxVdS66jGpqJIwIL0A0g8lrIEiu
2/Oo5dvhcN0LdS4cwUJO3Gw/WnwM+8aE4GnxFeEt8sKPO+TRCKcd2QwhnwEAnaWbDAUbbrS6JZyF
WAWmsr8xx3xHLOw62RBBCFaESBmBzUtopVuF/vvNLqQHfha2TjK3Ear9b0czMSCJ02kOiU3qsaVE
F4yeX6NA+nr7hNppEyT88sOmvXrH/8DJ54W9p4atI3ft/Ecp9AaMQM+LzBfDRZb6kBPUDey6sMFz
RLjV/IOvaDpEDJvYkU1Hv7t4lzm/IOz0zAb4M0HWiP6kC/pPnrerfskmYTZZdiwAWo+/x+yTVwxM
iNDlg3hiOizCvHykvgG/cv6+xhPG68z6F2kASEGAMBW1cHTTlX87lDLcgwRJLeJals6AxVEcQNks
snS26KCzhoOJNzFd6tPHGvHquQi6bx4OGaOONUNtSzbxiie9WqV3u1kaM5WUWMYRZLmojfz3Lztu
vxngmRxp6awdKpVWmY6GEKgLjyXMHr0lJnc5ZBd1v0cwWm7eGNZQNCKBRMp0SHCxMBjdEHyRAiET
b6aKrVHPACVAa3qFGfH40jrj8hXjHmhtvfrM+YAPzjCSWdi0s8Zy2EHv16vnVVi96VLXtNVc8juF
BMEzisHd8ywvzZC8GxYrEZzBG6eqUaNOtQPuVII4rxfI/DuuX9guOCDNbm7hR7Pb9cti7GKAOOHP
Gksuu5UA8Jraw0Xa/yGxwBFHtYeQePw0I/EHsKM5TDCxlTG7qPAA9jjU0UNgCQNTROwE1Kaxc9f8
+PLujbTm34OGIhBtoFX5j99mxt6rjiHqec5Z70S3ei4Zu3yF0EPNNbMoe4UpBPzVtZ57gpYwfljY
nCj5yZtrPPrDgICYdPTHF9NI2hhA/UV+RoXYyZCn77vwokhMQGiF8OD3X/BHouXOMWPdFi3uVeBl
sgQabl4MGEBkBgHImkOLiUf/3BUgHs2Cp1bd42tSHIVnXQ5Bbj+821SHbN/+SKrd/jQWYQOEholi
qn4jnYb1hj19zOnTlYiywfsiPPnkfc60u2MSN4Gbm7yp3QgtlPaZgp63mKuga76Z8hHtDXfG9Yn+
y5FeI4i2DsxFEog3jlq0P/TQN/v9V3DCVzanCyW/S1gZb+u9mwEJ9V6WuD0LQQkHqRzlZqsYr0+g
ytXYo1kYE1UoueXcOgC+VyCF826u7arV+At2p3o7POZUGGaWEcNLN4GSYervlg1rsWVCmZjDobZL
JLXJkmFeV9nc9aAI+hidAYukh5tWPtd8NGcOIFMQQVaHJp/gGzAXumEmSbQvZLzd7c/dIzgRLTGt
7Kr/46j/Z+rhRWKPBZ7JA9uS4+xmmyY+GnPWrOpFj1WVQOTXneUHg46axMUNpDjQfu8r8ywDGbTr
DNaEPwxFaQmh8FV1wXBGMKx/fEX3mScR26FeP77ekAFE4eBZEyq2IfqcSjpizaYlf4+mae3wdjHv
7GlNhTgBOopnA1TEWg/GhKQYCQnUDz57D0XCPys8a3NhFeZmLXYBNsSkAFlyOLClqgtN1gNRQaD7
uWlM6hON3WQgtPtuIbdTlE2sxUE4sP0wBBw16iKODdPubp4F3Mg4tNCq8E48IPmtEdjD50huGP1A
uQMcExxkIcah4Qyv3FRuMVV/qSL5hlcS2OCee0RmoCJ6FQLZQXzIEUNajulat/jhJ6ExCix+zBwR
Hba7M4MXW8lIJQLkZ0Rj0fS8S31DF84ZPK6/1YWlF7TeIcFfEZe/COurI85osdSBTp85EGMCFOQD
7dIGjQc43ncjOSOnax3ksgOxPP12YDy5AHk85jDdwhWB7m/b1d5DiZlv8q32WI7VyMijmCaGDEFT
QLvMRODaH8QrqJpKm99kHAL1xYNG82z5NavSmKxwv6sICJ2idzAZ0wgRpDHXgQaZpLiw1DBZWC9e
bm6IJ0LQiWclAJfFjS/SW3uhv8rnsGvwq/pz8sZVAUxPMitRqmDTiKFBeyD6lKClZMO+F5N3L/Io
7kfzNCbWATB+RuO2wNkDnT15fvAYB10yfR9G/g2JHZdKxJ2i9NU36ntSPGMQBEiW274icmNToYP8
G8dij7e67Y4y8OGFvARgA0DLd7cC3yCVadlC/aLLYK2oyjYXJuSQqAA3aez6YJI5R9xyj/+EulGL
gAKRvYbtlo1lcH70W1tuboIdix7iM7KxQhTR9U3Uxfj7RWOaQ78QyhIUUe1Rp76g4F6CWolIFiVp
LbU/P2yYxqS3tKZI6n2JHpQFmg9PI8wMT1Y5Dl+g++ConoE1i1nPHdhZj74ArQlcIbdujkdgb95I
1sfI4BpQSQbBUWKqjOgHGMHaZCnF6g/UkipWYgPvmk4O+AYXDufcuMCGzxMbOEkKulRhd/VdrAZd
JLPyw2AlEyVt2MMzJQusxtRllmCw7nSlBaMdQRgzsuculXdvHba2F4RqMAxtWw7vD2k6mHEhzhBy
/MFRYzP3iLrCf1mxmwWqtSX9ijcGyt2YoNXD/NXPegH98W1/kyWvmqk5AJUvuEZqDsn0X1cdKls7
0oABrA0yv5NLtoTrK/MaiUS7FA6VWsHFmguAY4fc6AzH+P6VzqhdUBvrJwIGTvKe0v/cEmG1ZXoA
MSfohEmCo+p2fExrgHlee6aFsU/67VX1tHxWEb9lApTKZiSyM9CFkPCDuOouO/dF9c/yJenTQnzu
9xybiLXu8hnZ1CSNPLzXrIzJyYNfLtCZrzHD4v8HtAKPb5HHXFdjkM/p2//01B90VpPXlmZv7LW4
DgWyodUew+FjXjNjz4eQs1S4BFBxAIsgtGVjpeD8gQbntKkcbCgpCApbg0M2tS0RwPSFFB/yDj4p
ZP5iOGnC9DKCdqAhAMsI0SoVcyRnMB/YBsU8+vQyEBrQs1xkcJiYSXiiQJ05RoF/iahNi4BkIhuQ
Gs9l/aPMBdOI6zKDWMp28E2sNScojzIishG4onxWPrHg1MEFm8yFBSlfdse+lDUeLBwtM1CxQbxm
uM669QtL1+fjc/I+SXGFaEQOj+/8+tz0YRMyo80/A7Ti8xUzP8PaWAfWyoP7AOi5uM4Kn2tS/PK6
j+m0oWl+P5CjGBEGNhzaZMrUEvbxf7S/eJRmxpdBJitjMkMNcgKECA9MDe8QFTKpL2eTfZEQOYQs
071BdgNXwmTG11wgV58l5xqNDwALxY27m26KXfaLhvjfdYCHx7mCh2/GhFQRzNd64vZACp2brw/8
uMhOfM1qwx3Nkwv7u/mHdOBnk+6L+4rJOSakm+e/GRySuprkSINbjx2U4L8C1sQ0Qv3CIGYe6QUR
eCTaHN3uqPVQbe4QftAbPT5THgVKrnYZr4ULExBo2S2JboCYFBnZQOFcK2td7ujoGEtJRfzON5CT
jx3fCecSf3AJtACZtyRVVfSDasj4eEMzRuCDKx+hlAh/A2GkbSBwlkus/ZOPHnk5S9NNOJUYgwO5
i8uV+pt7WJyQoKFqxmNaiapaTk2q49uViDjIMIeoD5+UhHqbNR6SAEDIN3cZ8+CN/dOeQjsnokU0
2X9qeAYc8j9QXK8JIkNOsasIDVC+OPjW+pIP+wqgZcsDTZhIwtKvjrSjRR7h4mLd0BHPaebRVT8X
GJ8MtoBM0iN+P6K35nCAgESEH2GZZfFm5+ix0XtpCDosU2riz7r4omv8rBQITvLYiAkmR4OFqj88
jdVcpYyBvMOlxDdk++v+HtJnoBHQlxgO6evo9oDBC8623uXTEaw6N5hv/8DPalbwsqH7RAfOS/Tp
fTxouDUwOQxAVoT025nllitMDFxRoWRvi3WzbDa0v43ucz3feIlygbIUsJfoD/GzkOndI0gqdq+z
tNdxF6OWon6V0RsPJ2hXKl4VvfAyCv8UhxxeaiBoUPorHK4xkJl/NybykUNVt5svnjoluFqAdPyZ
MEUr3LocQdABngjoQxeLNoEwDZVdfTRxsCvLlqZjS/gtor/nn9RjRBqtmRuw82qaU5HoBejUNjaH
VIeh8UV+imgm3ydItmbLiStyE4LHjlA59P0guYuMSUXbiA6gYiMsubo0BDaoCFtTOwCETITtPkUS
o8h8tWK+pIF+6I4Ezh4IBvgnP8I7wy5o0iR5t5FEx80UxaqMjZ+TtWDzjRDAi0Rmg7CMy7i1k/25
vyiBMF6RM4GASv59kPdO08+jP+LRb0NOfuUr+25wd7D4MxZuL4sTEopVAbthjwCthVjuzr6Eem5e
1JF4a6w5cjPSEYgaXPBKmL8fUsqhIfbNdsSKEor1Sf976mtz2kTdXr779631Qx5P8P5/TD8hmgEd
Z3fQNJevS9KLz/RhjshDJKcVcq1FoCBUWhAzZBReXttyDXfJs46t5aeF0R7ZV3XKdhm0fOzw4IkY
oX/pMdewfQDEJhfHC4Fv0KQBsOIYByl7zFCYgNMjXeX0+eq/hvMYPpGHkiNFFDDmbiN1X6qD1xiU
wRsFPYDRuvkyrBn444hsWOhzwKkG/FV1CNblg0huiyj7bRNrgrFwhPaNW2dJEVOKwmYKcICMFnVL
OumCWOeyhuMB++AA9bQLN+7NnDrnWb1yX9QcsAmsHNsNsxOq9CW56DOTjuz+l47JK4fLbPY8KmRe
y8RZvafCWAnDQOzCByHGkgF4PL9KQfZL/wHV/G1gbpo9+gBolhkUeRhct1VhIOLQEz85/eOicONY
OsBMt7pGQlfT2rBs6fLqMxMSuN8SjQYEDkQlYzLjV5oDDODEPYDKp6fXQP6z4CXR+CUBApKEpHL2
9hKJpXiizNCesDJItCTVd0FqnwlQzcdm5PyX0/ehJZwQ9yE4phKYA0eRuPBkGmyG1wYBFkNOK+TP
DeoPhLO1z5RO7BIkmeqOwX08lf8zhoSFdf58pleIIdFQpYs+X4hQD/Qz+BWxn1Mh7EeBiZIUPHWH
QZO0vA7jHgPxydzzdD239yVaucf8SWV+LQyMMpuBx6TBxuOQ+RfcZmNsl4aQp6kX8Cl8omhkCACR
EAjjyuV8ppaXv5hRCYZMBJKA+47hE10glGbivP/ht3yMt8MTqrHTovdZh/HYScJ1WWIUs2Z0FSa+
dDZSYA2GueWB5/klR512uPVFbF2Nla+hc18Rbfty74cHS40BVH5NBsPNs3OVJ5ssWf4Yv0WuO1GP
BAZodLmnFug5g5S6Lwg7vS8YF9HxYgzmCObDoewZvuA3Cif75pdyh/qo6rbIS28bgVJTdnKPq94i
YWhn6lITDuzq8IF+8ZnredDp6unieYSwxSCa/wJW6M/ImOCCkuNwBusQMVRyg48BbvaN0q37e4GU
G06OP3aTPo4pTt6rz9j3gBGr5ua+Y7OHkFr+Z9a7ISq1djKqAtaz0qljDScdG7CIuUf/KYlO2II2
ExaPMD8nghTVWP3DhBSoW+gsHa8vUfIinJ+tjqzS1dePAOMO4uqzui7lyRv134JEfKAHFQCSKYz3
jD4vAoYC+5p/DrfOAXUw7s7TwCL8Sf9H0nktN25kYfiJWIVIALciMjMlkZJuUIqIJHJ8en89vtgt
79qeGZFA9zl/PFH1wmgFXCkdRQcAzBhvANRwAm/9RHILAwswolDvBkgH2NnEB1G/olVgNv/i03wg
80aM+8G7STxLgY6Btwz9PfYgnnqA7Wllc8/wdCuMlQhWRJ0F40BOQKBMLE1H7eTerJ6kE1MhvwAi
M+TCUg+0SvDrh3ymo2HPuWXJsHUgyBCv8an4RGORk9sC84Jo/ed/lvpfFBKANxryHtrVro7wV8BZ
oCJ/6xCR3MvjJSeGhQXZg3RBpnBkWheL7/0sJWAmjR6UYUY+FH/80LwiBSCljIe5ZIdfNtE5P6zD
9gAXmb1NN322rUOLhgXzYfc3/IF/sOWZ37JhN9AFB87Yan7ScUU/sZJHiLSg0o/U3HP1srpzAXGd
CKEA+Nl4KJDRAb4Cuh6XLzxWN+I32y07Af5vjjGCcvlkjAM2LCZVsEH6akzqqGYPTU5GeablApHw
g7PmpB8cwQZnCAMXiw/3EpMtIyVzELHcX4QMzp44Up7Y4XLCjviTcOjAEGIoQIyi5AL00LcVTmlk
wAuJRuj00YJE51kK+CiyFyTy4ycbTXZaEYZZnJpAb30CJqyjwYT2p79h3JufzCuQ/z49c/41MqJh
fCGcZ6sLkACRG7iSkD+Ifge2d1qPKP7UXI5yTm/5gonkoD78gqxwSkggcWR/hUVSdBKwvvG/CS45
xR9QmmnISct6vhV0LDg4z2LckL/El4QjEL8IBvM+v8lvMaULO+BOOCXuWfK4UdEtgUjg2JUkiSDL
AQ2BOy3hADbsTmxSlOTQdYr1Pt6IoRnRgOoXbKvcJEv2MsfCF0roVqwRdXHfywzfJJRK4peQFBcn
H78cf6arJGQzElb3t+jM5yO/QbaZ54XEgHNP/C0+awq8oD7VY4wEKYwPKUGEBnplxgkebHxZp+I4
ftyx1y2BscXFNKWOiMVzUwQvWK8CpKEMq36G770h3BVtEGGQZAkSm+GlUFJt2ESO8Rq5RHUHgjAH
7iAMd73ndcTvPj3juM7eZfwZvKrOSggtzfPwpnyUip//CcEemNXjBM+OPp8PGKElPZ8owNnvRIQU
p6eo55Anh2tZvhRbNhQmF9zemOW34EnZF0MXnLxVu9IRkiRFpL9nflr9CoNSdWMCYnGfbqrPKgqi
jg8ZA/cOqaPeoA+c/8w87Grxma2e0eMhCSMLBaJK1/Dojh4/fS486zwayAJ4PFKK9sJxD4iN/X2A
3wnWoRlqCAx5/VVevH8KtYmdJD8v8gbVrYjti/ecOWwXHC1QDzzwpMdYiA7JTkV2kzBC00rw+k9k
iWxnuE1fvHysh+pWgbJ/Vf27wxOwVlyrsq0v9gBPJhKP9iei7dmG6VopaTLiccdqs6pRKaPWFHId
POWmG+eefN+PpiMoSy9xCeOExUfcJZ+xVvAJcwaKAtwH3y+cLmc+SlrjidNcvrBnt4Nzf1xoq7rE
TNC3qd3iW8cBw7HznrVbbmssdhVQIwI791+5DZIUubTp6CGHuyHatQOMNs6EyzloiPjjcUtRqMC1
A74KmkT0V8BqB8AIV8q9Bf1dcVoxhhcOqHuCtS8OhQNdfQTsLGmPZlLQrxgyalGgs9yQwYFtM7Ry
uJ3NEwvzK6AgupsvrBzs4RI+RY6Fkm4DZjeRta0Ssi67nBP5K4cUAIV+YxlbtuYnlhWhiO69eDs9
a9fK5W4uyIbE4kAsoEHs2F/K9gPkboX31LboWI1R3KVP0g5EuxXmTUJL8FgLAJ5KMBWXyYBhQr8Q
DvaurK5EdbAys07Ur4THiwUEq/oFO8yp1w4gCkjKgJcuHK4o7SSVeAYkv+yYHAeI0jl86TGj/GDw
pXd6wfCvK8ifRR4lLlmTFJDcJzVZd3nYAYrYjajM+UzVvWrHW1iOGbIIpP+ifHbBffyUeAe7FiGL
kNtAGMICwITwylPV8g4wj/RrRZiCRVYpLIeL9iT1UM7KDshKI6x/AgYmVlb7gYPWSc7kaRGRianH
jTvx4yGqRz0E1oEs+kjqHhkqocBMOrJDfGAdfgl+TAN5jfDBr5FnOPzbZDsG/KurQ0THbHb6p3xW
ThzgYox3QF0Xkrss2+rc9N+ewGkfkKMw0ouhgwg+g99kzxygMPBfwpuSv8V7jhc+Xe7JZ+hFZgr0
KCJt9SAnHkd6gj3yslrRfOrjDbxyt5OrVzrsriBaJVFfb1HYoBj/wTadkjh0gtl6QOx+gnGBiFHc
TlkhttbcYQ8eCgGQI2hmoCsxPhDz44CL9Od/pjphpBy2GuUu8qEHUcZxEYokBvxthq+H5Qs4xcm8
ZYVN306H8TDsDjljDAmRkCmj6SMTeCkOIv7tcaUIiBwjtMs+0jvM0dRfHUAreagFzKR7BC7K/9Q5
Co8aCbE0X4tEXTKLMGJVbvaNlCuHs0ecuRIZTabs8fPPENsrxSYAkUhShrTcWb4sdAHvwkAFRBgC
Idbf0tHisNW+gdBJmexpGAZbN8LsEr+3w6aFzXgh2yclhECUjgKL598Rxx93DybqXc9fnlajzdIG
OVzRCBwCb8NtFgdLwU6BGReJqnkcv9nnDxZ4BDjohQeIK7/8xZkIyvfFMlFT2eaTKbxFssqBQqaJ
+FPRDzQ4yElpP6yRwr5E2xKf6gsNlCNWWRtc+yjur2fpCJkU75jZOXiBJOgSwZHIfiCe25IBctA8
CgZNQTpwpPIwMTkB+nSi8Cp6QWFZy66Wnvi/pt5N1ABXEPGHLg/qzCMNNIiCAv0s4+K/vyRVQyV2
kBQXEkbpbbFJbd0zHV+LKwri5NIXbiL2aEAQrXCLzw7IDLaB+wOPk4CdbJ5j0tbWVI8JWVrMwIZP
mM8freDCvdcw6myMcIamTsGLvUXyU9ZOvtHPxwUKALohKghndUyY8x3pd7xD3/XzxNyI+OEW68Q0
of/TcRF/5a3QSGrIoxjT9muqn3lymERqqIyC+nXS8tHBPUOIdSIBr36p2VtR915bN8ak2wlbESKr
GRRDKJ0pF8dNdgCAfHncIKCoaipd4iW4QmCIkIVx09RPwyNgj+4ZXfzljNSZkCMggRcabGo4AeA2
doLMS/UDYnEZ/yVicQRWULavYKiHMroO4Oz141Jmh274XRWQoYxm1H84kPUTr63ZEG5nqhv0/ass
FPLMG6URMhfltEnH9xrfBbybRLENJeKVC7bJWfpAPKVA7KJxLLf8bcSm1UAeMYZymj1WGEgPnX7R
po+eYDxLTIh64kT1j4wxwXod+bjF5gp6Tf3Xtiy9BD9XYUOVJWhJC7oGGCaNHcp3gicZ4+UKSNlF
OQJxd+8vJSyNvGf8fKydnHZS9CqpR3BYzhnIPY6kgE4U7Zmf0bgHzPCTzHMKdUxaSabTL+DU6aXl
pyUZMYStQsFNpl16rRi3zcAy3Cj6ltcva6auGbjcIglPd7P8bQ2lpQY18hcTwzLGNp3Q5DPeFo45
WJgXAWwpyECxvwrbG3D2hCjquXleRXZFWl1+lO/YNm730a+0QDbf5eZZqIkfm9La8DO15V8BRTR/
IgcABhgGN9VgT3FRZNNOkrbFOqy1g05dLMHxqfocSBm5Waw8FAytCNjeYlQwkxCVnXIn1tOfCUwg
/Z/SnSFMfmry5kxbXoUAj0l6mdjQXX1NGRENJud5TQ6MV5I7U+1EQQZL+iZmIMas2Kxye8JSVzvg
bWpH0OM2Hl8mslFeE+MDrIWYsJIOYHQyrAUg28JjVNz6h2euAEc3fecuTajru1bawIgWqBo4QKJg
WZN48YkvlJMSzyKSZoqglwsM4UJ035vU2EUWMA9yt3GIVBwTsruSHdIazLO4iI/E4MXZD0swrjuI
qvvq0tDUGfvrH6kO5pZGW3eOvfG+WWqXuIkiCfm1Z8xUWJMYkMG5fPMWZW6HrokIbZgy+trkkGE+
o42sek56VCIAjQu6U57xoO6DLJWf7tTeRrZaBu3HClX8tKubj0dz4zOpB3IkNjl2ouvcEhHmydYz
0tFhxRG7NYmiq3GgXIBhJSuM0h3NAAhWO0oAX600KAoApcfOGuyBS+BCXVH2hG/FJDGNoF/rVIyX
4hLPt9n0aupjKo+BDclsdj+zRHeoULiYuahWBEDwCqAbKYOCjqzB42UrUIPHTpN6a3Iw+wCXV3y3
LSDJH76Z9eiwgKkw/oODMlueg5FQa65A+UQiXokZm0QkrXpJEPAWlzzd5uUrAL8iXcsUElxy+WpI
kltzCCW+YXyQgiPkZa1d4p6C65uPw+LzzvHfOmKRzkU7F2VOnUOjU0W0m2ARbvDuU6Ag+yYoOEnt
7Bt9OyLaf1Of25HSken7SQeMFCHkZ9F31VKtlsCrDZv1Hf7+Aw3venCr2WtB/0zncZYqu2kIdLI7
wxb0SOxWmrfqThfmgUd/oKhUBTBAU6o/mfDVlpefyJXFqmyQJ0Yvc+bhfZSrcD2HIKIT5zFCPIQi
uQ2niYGAN9e673NCmeotmyekY1JjSbV7KTQJ5+CgiLbI5ps3IlZkKgC+SNRloVV64UMYrV9ZcmLC
7xJiGihLQ+ShkL5JyCr5C+mWc+aiMBPXrzIJJsGIuEEGn85O0hTSgll74GxYjElVy0QoAzfX6NO3
2Oo3A7yyK32Np3SNDauhhpJ5g/WTIVXe9pHfKEcp/Rib8YnSEuzwicIR9oo2u1R2+NWWBE1VIA4d
7pkm2layY2meUJmyk1guh+sjQh/N9nFmGywIkmQLJGwul58yfsPx/oUg1CAsF/CYmBdVuNp4T5C9
UyJH7+QdYXu51f8URPioYCZHxRii24O1W6ZgoLwOQRKJ+xMgtp0zszyCFdNpmf4M09VAWMJ725Ne
jggPeVeA/bbQ91DQneGS4RW3fgolgPB72HVrequ46x/JntdsyXzEwn16WEjlAqtfbeWRhidmPB8x
VU52dBa0yss65/1/sdiKiMgSxxVwJ+s7DBehPHK0jdEDKGOAvwApJg0YvPQoXuL7F/8cfzSY9t/u
yJPRDvbSbZbBS9eoY/25vupvNWSB+adIvq7tht5JCGJUUXtS7LgDT6pjH+gD0gh10+OnnN01T3i2
6w1igHm5iRuAQZLK8wKek1w5/Y3am1d/y2qb6cdyOkf0DU2oEynu+uDy4ItHRGAon9z7MeiixGxG
VdjZGL8LbBisFf0pHwN22H9Er2cwLd+nA3OcVj6eJNwFZXeEo02QT0egMNDkLGmpWxyb+75HXpbr
N17hsv1odCKsfIIAxtrtrQ2eGtCEmfcYMIsLwfjCy8nnxxkOEB6ZnzHxYRMxm2y1YRG/z/0Z+zoi
E5UjZ9q2b6NMjZnfR7862xzmBkRfjFaUnvBrkf9NnBCz1nKalN+y3XE69WTURU9T+f4gqdX6NHiZ
pq2aOIwHUuFRXMP3RRTXxA2BWC0nsaZ0+dS4oWHUB+7h+lYPjtpschDePlArj2QExls4bbnAW0sc
1ZWXIKOFLHuccBAqptdP26LbTTKJOEGjBh0hzx0s5wt9Ydm8Kxpv1A/34iQ0EDExTm36Eye+jhAT
11Rrr+U/qFop8jvThUCmKaExw2U8JI3T1zt0t2Z/vJs7CX602XYJ0bNQ8lwjdoZFmpF1EOMOpz7y
A6qUU1QYzwwpvC8jWPfsqvU3T41kodrzjXGnq0d+AsBmeqS0Gd2JzViK1AF7dUqz/P2C7LQYEEUj
EzZgfIEiCJWd92sSsUfcWFvoP2SZX9z0UhzERJsB3x3ufC4Z4BhRyu+8dQ92s759Q/hjZOEKB8uM
DO5UlD6UPfFgasuER7DQzUgvaOGb3Ug72sQ6EFj1mYuIl4IYgJpAPCvk4UWHhnSAPx1jcgSG1nA6
poljcsUxouZUHpcuNRQsuDmiCLLX7lsGyC6hDGSTFv5Y3NKY3EefGDJgu9a042p7R5JSvmPWNinf
mI45CgnYPLzxM+YD/gQkf8FGGrax+pjPUvfakopFEl5jI58HZuIKSBOABiIsYqp8EFzxesFZz8hW
bzVkzymf/aL1Oogi6jef7pKfkAmGsqI8MHBBWxmY5JE2UEVj7CYCG9NtCXuwdmL+AKTjDCQdc2wz
XVubtiQRBT8OyjT0MXzlCvrQq2yGDLtD5z+MC8FHSfapINQPB7IF9A1nDmMgrwwKu+YLCSVTLe9Y
kYd5+d72Xk/f5UJU83qLIUdpHR6PSKLq+wR+tGqe16vfSt+j2ScmD0dLR4bX/APtlBYHnjv4MjS8
tKGirMNyDsyDNJjU7P7QSZ8Dg8tofq7QCRQb4+5QG0MqD4wX6Mj9tTlSOoX1oP9kem+UQ/sL48/D
SGsWrG7C7/1EXYYMSWA5tfkUk7K5tslxk/kFN4R91T8q6wsPrLVhGqnI8mzwszoqkYOT2+An6J9k
CGQX7XK9uAZGU9FAdJaOqFzu1GROHsIUJERsipxwZuQ+yhv2A2KstH85YxQzCVYIPJisV8YAWYQ8
cE3nlUs2qWk6IwUEa+G8qPkLkJLMrTGI4UIEpaaHEX8J2WM6nSouWPAdATiCkXWINojCgGajvLOD
412pFRCrdreeT3r3KhmeUpN8+0S2y9JeZupoHj/Z/a+Xr2v1oqBAhixrHEsVMx4/ATXrXRXShVS+
VX/CjnRFGMerRgyU2JgpfFJtgCOARS5igj4jmqYnErFtxhKLQDVCJxCDJ9A1QmU8dZvRtHmA2L+M
wtVGe8WBlvsyYG+L6NZd2L2IzUwdWSIt3B4vtNyx6ZhuPQRs96BUSErY5X+QKJA9qlYkuLUBaN+8
G1TAGfXv8bBRShDDgCEedXAP4Y3msvPvtf2A8bBEtHGLeYO8kIg4JFdClcw4xl71uKSo0qBL4gSV
qTjkUNrHlo0mmdQMqzrycnWD19Dn+TaTQojC86eJPF4DLEZWsy+iV2FJMG1lEPsGESvISkDcRIKI
/AWToE1iFAHHtQpnalwYQKYCkq48Y3HUepuTDvE0zgeWALTMdMlQPHKqVtjxzgspxoxzSiBgTiop
yCxDJq+EPEF9FBLeyDk6JfxrtnTfYfYjl4vfD/k+ePl6CvDKdBJ7iEt8Q37RF/Ssx+R9jcHf8PJQ
QqBARh4xdeNTtmIh8saE4cVnksZCDEIHbQWjK+NVajapUBepHBY9j7g9I+9BNlxwTjzDMXQNkQN+
YnjcyAt53/lLwwYTlztNecaOw/VT/FXmBqON+pk/zsXaLiJeLylULH/db7MtPhsXUMhiJcCo4dxl
ASqmdNykngSE0xEU+gPownRa1VitLFdRXHW14UqC0s5uJR+bHMqzE6NLoghEZRdmHHLm9igBPy8A
6ubPMAcqvYHlsSjCBOv042MEbL2YEnfTprE2ksTH8mz6K256pstN91nHnkIe2OQoHd+6r7w1YbF/
1QdnZCgTps2nSnbXiTtXzji4kq9xZBOMP9laiw3PpxAcEflBmBjWeLQ3HbnqbNiUgoFoZ4ce4L5y
8nzDnyjHUODWnAPcDvhUGvIvHQ5MejaFu4jqSqI7aAT9p1qIybjga6aTVXr6Umk9v5FQYu2hlvlD
AzxhJE9AoDoPp6Q8oIE73AGqH59zRFXsndzNYAVrT2ml15xNLribXnqjJUTh493tPiuxCBOJuKwc
8b8LLzvzc1UGOh9xNlZsHZrTRaf5OK1tY2EtcxGVuCOQneUO+1JxTBpljI1lOhqobL1LSWmjwbx/
BgxZqxueA83as3L2/UuEU2F+h71sv4FQqf3krch/ou+RtRS1C7ksang3L/Fm5uvgY+X4IZiPYGXT
Y7DgPEvQ8VceXLtFhm4WUCcEQUtnZfPYNmkwmTcSRHj7Kv2YEFbMC+krv1TujEmI4BR+WwVJ2LeL
h/Z0OM7/6Bk+6hIBCfQ6oS4kqFFsjr+UMoYZKFvvrqDu5nDuJaFCRFjLVcZ0v9wYxHnbtOFjQczC
ccjD178zsgPH8C5WvQMqAZA0F09f90+koRH+4odTYx3gIIgZeZ1Y8pksE5qQMO4hHecJUN5XrYPS
Imt97U/h5z6wp2L2g1mGS2qwZZc+o4tYDBtvhkHE9UlR8g9yYb5BTdktYEgYHCOR29y68gfCM4kf
zH+UAQvO4xkek/kAGa41uBCRsP4Dlad895v29eHy60I2T6iUoKIsPKq26rEhABinA1LD6iCTXzUh
XCXA9FBiI+3t/nn+mlGXsI2QiI5EjPeUKKsQDIOFisjcv4E8/wMp67hc73igAS64NAcqdY7Mldk6
BDpLNB/kFxU5jsKK90On6pKNjPndibOQY1mgiwfIfhmuh4RqkBy0BWIZQJIWMCb1A56OC5cw99d6
Qa/4hKiszw98GQvlUN2zhBkAOYvB1mrXgAiUNMgbYjZk2K8wgkkUyVClFPR/OCY1SDlpTzMDErqa
/t7T0tq4LJMVkXJrmhsThyaDa6H5jFk53c5PBREAnJFX1HW4JaiDeGeTj8/pHMLMN8ZZInR93GBw
MHDpxJyN3KsjCR6mJ+H0Ba8JNSIRg8cnx1nUsex6M8lo70ifDdlhH+IrH9eb/4lsAv++MOjo06mF
ieZC3ue/q8TloW+HvRKHTwaqkzrIdWoTIHVcng9+WqZ4GobYmLPcxWhS1j9E9q3QhFH8RhPMbD+M
EKUszzcTZ3vR/oYf9B7r/IrCIYdNp0QUtqaePVZQXFUs5QbjGsoHl1uisHj/gA+26Bn4FVAqMU7P
hHOpXGJvIno3lHk6Mf58IrzgeplQBcDvovaY0BrHcwgIklQADT5vF+wJG0LmVQjXMp3XcthO7SUD
VDpwx8gJASk0wQY07aHiaijM/S1qG/yxx1EtOUh6iPZM8IeSeQYejhA4oB4JblV9XDUYK8EIkBvn
wrGRo4zciIMCCwZvBXJD0G2xZDf0kSji+DBAuWCtbrzjw7O+Eo8dbyCsDEuHZb5QAzlQ9unTpr1G
BbQAe5zzgAXzIYNbuKSkkccsoD2MEbXHLc0rCymHNmHB54og0ty0l8hrC/FyIqTg6lKOquSh68HA
jriHVCvTvn9XMKfvM1gGHQS9x4Wh4fcb7eETVFEno+IXqodbiD6HT2gdHbNKeZCMoHd5yMg/KYZX
8pNW+J18egMGX2+3DECgP/kc4phb2bTZi5LLSaBPGfDkpnmmkTWWQnhT1Puo/9AFVl+w0TPArtCu
oRr65e/wsnK6lpXX08AICiK2hL97tU1ZZzjOql82Hu0KWNR+EGVXHCQMBXcaiyWbMXHdulSfVIQO
MgtcixOJI+uaPNLbmk0ZVWkENgBW/53jyaQtC+8js/mw0dbbEZSQ+DLNuROWiP+AAQ0Y78O6jRcm
uR4yHhQM3SlueJ540W0l/AFD6igFdd5ssJu85jS2EdHjm81QJPFKMANIexphszbowRI5Pw/3A3+7
bU4J+qXOWRa3wYkUvVapwz7UHkYL79wGJRTAIsoGKSMxGCEHhVnzh/w4pod7hzz/02CewnzPIakd
HniopGw7pe+IDcAsiiM6oZgoaagZD4QBEAyKiMssdu7M+JkjaUSgBPNySdYnRoeMNGGCchBlCr54
V5nHmayX5HtqHGl2sp8UUXQIy8qJQRokuhdgEey3OKYzsC4kj51oDeAfsG4WV2z0NLIUc9BBgk7u
UhOe7RrFZ09I4ypQGAT2IuuTIeAknIOpq6x80jxj4DES6mCGKHdb74XRbQW16d5JCXmJ/rQ/mIYa
wrS/pJSe8CBji8E3k9jVaSGSnrj286LhF+1HB/mG9cZnjUk+jw4s6YsCKy5iGPQbs6qxbd7LgyWd
Fh57XvHHL1JyqXaN1Gu/BmBaEgGMQ/5HGFyIaM3Ot7yuazoFC5HTK2SK6l+DMhpZ4Es7f6zZ3Dj0
AAd65vx/E24jP61uNaPFE9ADmq5HtDXHMEV8Ud3IH5x/+tbBr9HyUwBN9n8NKXCDy9kID6OFotSH
DAPG3RM/ZHYaViFJTNQ0DyLt947xfBTydvxiXAy48PtPlFfr1WlSrwNqBwyR34nl8TfQy/OMIwXl
Oxtf2QUH2O1cSF574hCYuphyuSjKACn1J2RULca/qDojwVGSAyKLjJedqRCYaN61QjUJHdTvEV+3
KplRbkFYMr/yh/G16B4sCwcZIL50fZwKjDfOxBJF4g9MZkBUSUf34+JLpOCbgQHH8OmS/vzG18Ll
Ae+n/TAeoCCv98biL/mtfHHmAbczHRdqd3lI++5Ocu0r1bEo5lk3RDUqI8g0CEUVgZOPKuQJam4W
7CoqTTLpSY3jjic6brO+dfuKyTn3Erphy40x+dAmQHlztkM1w0QymO9NCeuE45bmAq4r39B80Qaw
2ox7OllRLYXkBevYC11q0hc+bgePzgAfsikvPPnEbO7nvShk4RRCr6bSU+MRjBL/s0tMJFulVJc5
3P3V4vJocsBQUlUneyKyW0jJH5WDm7uQjPoNGNUY+3Co6BGWQbTaECvS/nIQIchvNrrl6yNQmcMz
X9UO6uVGo17RZZ/he0Zly/kK1M+jJC7UIYywFBChogQr4tQXjxGzI/+C4LasQa6E+t54hDISECwh
pWQbYNJ7gnuUU9G7D9yCjG6LLfPyg0WhJUO++HevrzIkVRPIsY0x0VTCkdC9wo8aRJnwmI4RbZlb
wcApVGkeZ5RxyI///tV5Q66pmjON20HerfM/Wb5GkpfOR3Ieyauo0oPSHrTpUn1LH33mm80XipaS
0k+8q6WnLc6gO0yzSYvYz+vvXvwgV1Gh8ArF3jrkA0NTMMIARDQ0wXJz34jzX2AfjfQrveYNtZRH
pr2q84vVUVo5C3XuRBX0IYu4cMcq4DpYR50asXlcHQjR55/jS+L7A6gDDWRhjOYQEo3fDEWFCOdY
b+I1musI/4XqJe+Z5OIKZcXNz+CpqDZqFplp/KFuYlm+8IFJzNGgq3x5ZKKVI++kLWyuKDWHeceY
iUvOwz99H/fReI4MorWPHBIPUPPJ65RXVrdJoYKMAKbhl+QA5luEzmPANwuVxWjGcACORV6/zAvX
AcXYKn1UDYKNZ+0HfzMFUlJ9Lmm8AMKk0ORx1OnMJk0Ip+Dw2QqkFQE6+RZ4XT7SdGdVCKniS8H+
m4JfhVbhqV4G+kIfJY1jJj++DxfC5rYazzXr61PjTfk2f26EKtJLpnO3umTYjuON/jpZTktC2rWf
bzq7CEZGOcQYr1G6XZ2ReBICAe+RRNRBQj6ie/2WwUirZzk5UiRL64BClMnal9d2ZBxXj+vdIDcL
gcBrGfGSE+jzOHTlt8mhwgUu+VgquxUZrRvatPCj5ixjEZ2zbaiAyyMjeykxzqg3ZhBKxiTtwIHd
Ki5JGCZ1n3u603/u1UZLyPags/WaIHtN4Y5EOAT6hbAEVoa9o0aDkDxeY/w6vBL4nywP5E/n41d2
RD/EJMtZWyX6aTu7lHfF9LFGfF1V19vYvKnh4yBnYd28KS91985dAQQzWk/5i7S4yIXuiaf/0SqY
t0FtBjIhv5dO0MsoSPlnIIlp45VJTQDh/M5Qq2fc+sTk9m73CHNWAlryMFe0Lgt33YX35JIMvAf+
Q/oUQXikt0QrgKFT+XhNI7Z/qt+J80jtRdu3CMIHl6GJf8Mi5Fz/wpOzup/mH2I8KLZYUSo2fRUM
z/zawDO0SWRSwAedLHsoZ6vyEHoUWoB1k26V1NX6Ix8vEnCeceIJMSowK4LRp8T8qe2WDQ3OI6/d
fP2Sw3+mjjXyB/e67oavGcGEJh/T9o8bHN0TvVGP/Mh3IUbFwVarICKqACifgAmkfZzCpORmNl4b
/mCgBVn3JWU7PoAB4YQRAGmkWPYpIRYnBm8O369MN+iRQ/xYkwwKqooKmMQHXq7lSs0TsjD832wT
qBUQSLTxM6M3A/g9O6gZVAhfsaDbg3t2Wq8uhU7dtU1EhL5lSelt6ZVZaenAsYI6eeO4wcQNRw87
fFxunJjCFkeKwChUTwZUKnhttvjR6lwSfoCaO/vSUJci1yMFop0Op5kLHEIaBHJu/FwhuT5oG9s6
59mHukZoEhjZXh538w94q/ZGN6viD+Il3rXLVSYb5GTdbXrTRSINRR+AuTNA8Q3QzMjO7epntq7a
sAcWYlmrPxA3GxXk/mmcgmntWSLOxxcuMcpkwS5YiMBylV3BQwjNpbxnRRh149NMZjkQ86h/d7rb
RYfu4eFsy0ZmbqQCyYs0vamHJDsr6UEDhxp/eY/IrAGNUY53ZpHymJoBggjjFYqrXPmS+gyrzgcg
mZDCzQWokStmNe0M5bXkbc3thI8b1q0cnbq8YLUtpqtOH1W0yf6SibCcJ+VNKtzZel037ArEtzqA
WCklCFjH8TqJ9/aJvS5R/UY7wnfUucMvh9m10z/Z5SDeCDdFEfOVPAJlgT3OYXmf1taGmwOulLgz
FuCvBGB+TQAaZhbYvRfubzZdlGUpHbyRz9B9pRd6AL/bEipMdiGWKn32zUSU7oIbNVVYY5cihrhm
8dSR7JviioGpIZcJBxEhMKbXFS4fO6Ng+rpi3snoRpsMBLq7LvZYOrQFHAr321Ozuxc+lQmntsIS
B+i+ofyMp/n+O6Dzsa7wpPyWJmEAe4KajPikUdn2sLN3eBtKY4BwACNm4tEBhBFuEcZHcGvrrA1/
IMILgw57Cd8pGnCinXCHt1tLZr044LN4/HVX4EBtZaOQiel1M1nOXYUjJnFKld/Tm39aDqc/bqxB
96T80JI30AOS4x2FAgUaftSEUoVoL/lrHFQSdg51x0/Fp/B4YeD+IqMKTpXuG4VeM9RPvDXMq2BC
fm+SkOZI1NAtAF12A+LFi0guMImWDhL7Co1XOP1QWG28A38j2Vu0AfoufZp0IWfGQotuGfeJ6BBk
x4ABvzMeUApW1S/9/W+iQzh2tPuJqjlFLEkKwAV9WRpfwtGqn7XhvOiUwaD0GR0wBW3CJg0Pnsf8
MOS1X9Pql6dkJFZDdxrLG5WwpQincQv8BhZpalp2i+R3dh2aTjnTVKQjL0nn14eKNKBIzJ5wbXPp
cBzOe9ZRHOUsYeMvtB6AAAgLFmN4rLX83NKj2h3ucWgQ543KmvoW/kEEzZ2TN4chESB8tmz5mCEe
+dygvpkiS4W0zU2cYTFFumLpH9EgCfo0Yat37nTA32DsDetf0nGU2OiI5IFoD2K1KFbWiaKCDXEl
ERpMEUS1E+mlLAvF+hVm46F+ipO72nGyIFBOJNt6vDXpl0ATuRfpMOD3H/yEyJD1ewE4VL2uAYUB
BrUDksGs9ghTEJyX8qtTJAEKbDjMy+lrhaYAqAZ2OffoMWPeGFym4/xBtqhGRwJQs234IlALGiIV
sRkxwuorCmpyeIE/SOkgIU6EfnIg83N+8Z+iodQug4LagvRpiDP7+mJwfKrdrRj+GLz5IXhELCpU
ex79J7TRIXjOtG0qVF7Qh6R1lLQiVqwcmkt0HQRugY4JA07rlaDTQu2EDoGYDqZ9pPFEdknlK8iX
nrzM6Qm5T1U5GW8IKvLuWOCfANmCWQddhkejG5BDrO0Q3CNTxPNVfKzlr5SX7VkI0vbYxpDuMQiY
TKq9X5XhJDuadhBQpSj3kXIP8Jqz84hl7sjbO//M39MfYl5eVc0KiE4CilW+6AdNkCiR5/tsjBv9
NBNIQinSnY/KJ9Jm4kFtfQ5KF3KAbC/9Y/XL+oC/rqWIg1sT0kfZCt2L6O6GfQbJk9cOOi4izo/D
M3Ib+YZIs83Zd/GIYayfgSUsGt18sUsmHrBkeXm8cG0y8yO2xBagSuFj9lEAoBcACIW4RElLLxbO
pWnTrDZg8xDvVr/BMd5AjcWOFV9kJBz1F9+AifH4GcgHmFZdXAU0fXDyM/gd7Hyq3Wj9JcWbZAgQ
Vx7mqvGWLbGXj+fEZfRnMkUKlurswzyyNMiBWs2/nJot3sY/5Q8z4upIqlm01+9H8jfZ303jpa+9
tHlaXPMPMAJmGjCJ4DkBNJOLgmL/EZCU0XcidTf/mH7Gz8dL6uOu9XHBb8idcwzSIICKAZvu1xS7
EigQVAVowoHTbn5dvyMWI6YISLhbRP4K6UUzJo7a4/e48zwYlada3Nd+zciC9G0iZYxjiutkbndd
uusJtGjesAvK7+BE6T3oC7vpPJL7KQF2lx04tMm2tSHqgOUqOXKhIAgC8qG/8gVMh0DHM9REi887
9qrWN6sNENJjFQJHkX7L8fE8/rZcpQjrCd79Gv+V7qRh/7qA7BOkw15DAMUqiJID942qhyygqO24
wwHZeaBWaJtQl850mIm12FqBcm1Gktokpzopn+x19wMRU7a4PcSzwlWhUBvAqXUogNdwiBpPX+IT
5RP7vFcH9a3qHBVyO/bvJA11TAHodwHUocGBbC8TWpeMc55LM5woBwN/HoPuNWPSV8j88xBfE0oM
ulB5nbmb85cM5xyCZa5DNg1jM0IvcN9QXc7OtUkfYNdEnPCsxUQIuv2HSVRtLRpVSEuokXeIBb4U
ufjQ4iIVIXFVbc+Y+cWBib5m9Pj73DNccaKYOBr/Y+m8ttTGsjD8RFpLASG4FUoIkUOFG1ZRrpJQ
Qjk9fX+nZpbd026Pu10Gcc7ef3zPWCk0kq7WDLh/tj9OSn4t2DyZPw/+FhoHkpNCn8wr1eEmAmbA
PC6CIFALkW2ERWeJOQqTAFjYRQNIRScom9d0O2PDZSTpnOuTOYCSPDTT/6AHIV8G1EtLPxofofaG
9jvsqZHYMenwNKfwfJXLQYjt8+5HCMl2j9Z+oOSEjHrqDuXduuG9ZG/hE6tCRBZm2IVFVHu9ZUIJ
B0AyawBfh9LQbGh0Omh/aPGoVwx42lsyiM8byVcLQH0czz0aIw4QPHfYNijYJINFdVLrfxwWnOCi
srOGSWW1RKuBifc2r0mWswf9GLLL0rVQYYxjyFnpsXsNad3dp/RNQCgSt1vsCxmfHGq/k6DxyH+M
39M/E8Zry4PK2wD3wdGv3riNFaCddUQcCUEV9Vd8ebxuM34/UDg+HNyCu0e2G79aeiSx4Ew4PTBJ
uVpDi9EWkDtSzgUxME8edHOPbAa9syD5/p5V4qR80afxKG/iheSdtoBvbhMhlypmfco0F+QdimhC
cZy0loGAhbLFJ65tFERw6jgtnVx1I2IxZot1F6/F/jzsQ2LGaMosjijngV6LxTHpbSa+iQQK2ACJ
vOFHFfz9WWLVEkDMgwCq7GuotiDLGbvWllMw4iHhTiPiadwla0EbM8lQVl1uUxZ7HlEcZYhQMX9z
XhCRz1aH6J5gUSafIBKHb7JbYGU4PsTs3BsWM5Cs+AVgAF/1Wto/OFrWfEGsToI5QKGOtglsHnDY
KoAaSR/MXNQvi9YW50ZLD+WasxSxTnEm8AO8F3MfPiremcZiN+b3gvUl4KC2uQpKLrCpOFYLplwU
5W7CrkxYSOy931k6aLTAjYz7D19Zv52X9rI0I5BiWiiLU0MiLpv/y5+j4MTLEIGvXqaln2ZoxXs/
vOHxjj64VwAS57qYvWF8XteXry5scs+pOHsMmNFzB0v6IAZNhpLX8UVY7xKUhW5hfHHEAbbu51g7
5Y7pAsBVe2OKAfNDrzEZK+WTEY8thJqcdhv6LAuCdfsXnh7jb1RZ9XNdzy19T0vdY46cFsCe6QZl
POYb4A7qKdlJQFU4aSGZ72iPUeQkIDq0WJE9v0pJyRQrh84Agd2MaYmJFXy5oir0StRneStowsph
QBjV8UAIaSs8FSfzBoFZ3XtViTzT4z3jBMJmWaZrOkhKlV3Awry2qHZEcHIzzEha5wGSgrlu/nEk
zMDkvXE/NzblDANKNtsgSQSSe1ajqYMVZX7A5TK6FNjwKmLchzFBxFZpMKvcraxK8AU6XVWF9WIM
5BrvewZKAkeEsjw1XAiUCSkaXwUVQ9LqwbD7mPcmUQXahqLRqSVPZe4T3TO9xHOHO4EZLXIe5P4s
B3TJBMdSaZTQuLutCU/t9i9JslIFQ7B8qsN/82GnT+s5Dx1RwHB2sVCq8eDnAzWgfAAPMFbP5/u0
8NskIY2ffqrwFs9+dTaQtr/W4z6ToO634/iBpdqoCOHezRAjRKeJyIH51yvjSi5OT76OgZhGZPNt
Yqyybs+wVBgE2wMghtn6Hp7Ju++fuwUhBMgyMxTOZA21GFTcihjOaLo1auY9R4JHCD2bFFjcjUrY
zHN2jOQgpMUlHDBbBY0ezNogHjZ30p7JHJi31yG+yrKXYCidgvvyVnMcv8Jf1NNZ4yQRU7gqGltm
ZLAv4h99vGm6B4XXk1RKWNJ9k7JVqowqml1BkRTLffXdlO9yb3EygBfsowpsyEz4TZdXjfCy4btg
KF1q1jwDtTUrWHCZHT6+FrNT3l0M/VAWXjQdC4JDO1yF8nsz2xnFNUbBhOtygrVOkCX4I9tl+Q0X
X3I0tbn9oris/u6L36dBfy2qUIdYmCh90+8HEBRDW4cl9R6yVSv79MK2+YJTMSKM5cdy+lQwGicd
he+aPdffWinfNjg8Oni4pgA5Qiv9tCT6S437hc/WUK9V0nzSyAYwGKNzTd4WX8Q0bnjxx/Tw5Pm/
Y0Ug3VC/AlvX5UkxfPUV5AWDmmar066Yb9B2PbWdZBzBZdHzoc/UvIJnPiXcbWAqIwUxZ4Dgggep
QWCZ0BwGVt+7xjOQEw9x2QLtRoF2c6Ll5y9pefEJmKY3h/IplK+vTyYNPnrPLng+KZS9KvkapLNI
T3MiWQA1Wtkzxg0gEB8YvmcKf3UfC5aMHMKkZgxQ0WLeJP1LSsGBCF+mpL1ePwk7qOHo0zuEENER
KucCUdnPYJG6OnDKkKIHZEvccEDf5xY4q2JVgz9RzaYTsPlCk6r0hKRlWyjQhv9QM36q2g2ZSNpa
VL9Lzqu4sUi/eF+YyLpa6MzK5zdlx7PeW1bHiqC5xo2RnWTVIUPOWF+hf5keG5iy3GbZft4m2ZEM
e0rsEaW+ZPGdEr2+cu8GgK/NaMg4zIQQ2gTuz+XVnXTtK7c8tsv6VLNFSuycK0ZNjfxBZmuN5OHi
MXCYyNwZ9ovNjaCVPcZngXYQvHaaI2BcrEUkCA3FuZXjdeRKasxkeifaCRr0vsKQCMoCdKX/Kc3x
H2H1CkcX2k2Y9AmtQ4ZFZHPnSvVaeKd2iHCrjxi74MKbgoStZLiW8ppq0aG4LLjgOFxAipTQbckQ
xnwTnrTQnbSADhZjuac3OaJJJg8kmcHa5amEc1F/1fScYjGmcguUKgTvsUOM0l+oFIlkYiciJ0Ks
sDCBnM21uiYDXvqGh5xj2cFOs/A6LShZg0lBnHavioFWQagTtL9DZaG8n115npkoiP0soXCeoR+C
McqOht1kIKQgCMMfASgsQOxJgspW2efzk87VIxhtRzN9bqM6Bk0hWDZj4OOOYf5vFCQ+23jA4TfZ
BS6Z1AEoU/pN+NUzpsi8lGIiIcaYrbFoQInM6Zs3sxNDc/3DGEsAApPe/Y9ZgTwpJ6J/X7elcZ5R
kGAw27vRzNFOryXDLO1A2DDqRyQd+vLY0WABZwKheh3Qvm5yr/Ke1HJ3b4Tu4PMmDQ55DEFkb9GZ
iZKfFUlp06YmKywh+bB16R2yFcugD3kIFgIz3sUHWO1s197iy3JPXU7Qj5inVsuzdF6eCT943mbH
Av0Pcej6viZh45jdpDOjHXPp1+L49wOSJd4Xx9eNzqj36PLchTsorm/xM+BbTe1hjCx4l4kkVAgZ
T4mBlA/4HVX04C9kMx4BzfCQFGcvuOFRRfUhaaEWw40UO5rT04uhrHn1o8jNUS40/kIoSwCDa6cl
bKK81bhKIfOXAoRa9DYzvJZtK9RN9XwlA8AIo37pD4CQtPoSmg8TN3pZbik08c5WCsGULCyNFjTV
caq9OdwwX+2wpEfB6WiFX+577A3lNzwj7ZzZy0VHWbkQDkb1FnGcqk7eO80UaMopm1zAM4Gc2RV4
CFVk4LlVsm0gPSpejGe8GzvIgp8Opm1wUzy1/a15rQfvMeVraOsILc9IK5S1+EHyoj695mkxdASU
vLHLMCLvOOlVsrTZewiEWuCmvKIsQfD/LHc57fQn9PUoXBJlfS8PeebI8mc1u6FiFtHuvHqInQ33
Scsk0ozOqWFoBb+ar5fAOdJ9M6hAL80hn7lqI+KxdX2TFzGq+32o/kzpb2oUplSACB5LSqBVlg9y
dpabDAHM/RRPQPgcjRf2xTjfkiUsmBRj/8w2+FGB/DG2hqnQohH+Ah5INmKY7Bg/0DtBxBEYjgxc
n7bsR6jLugi18vuUnq/5awP71RkbkR3+e+2aQCGvXH8XsfkjU09AEgQapqLavOhRxN2sQpCCRzOG
wa/UV6GG6n/RKzATD681WEMkkXyBBpPR1EvwORtOWR0Uso4Fdi12FohUpkxM8ZyHzMNL7EwzCygo
19ZDfUibnzw+P2e2nH9kOo3y+e4VB1K+CWc/KpKJJEhvo8MKXAca/urMQnHDmqQhtWeFUn+UDvVI
cZlUTPkFWuqVTBT63BwQi9POCZUfwviuhnITNuS7mzoCTHmLS0VjJb4Y9Q4x4TM8d/Kpq9/EMIzO
oHfYh3AH8sgjDLsfCLXEuDQ/zEKPYy5Kt42Ozu+wKLbRaQCU+SUzwGCQxXGT7qR+PaXf1RZUnazX
fBm81BUXVZ1eiuGj5ianaxFfliQEt+G39Drrv4Duo8ID+gmbqlJOKLkHjZybeDpNMzT0om3uK9e3
POF3bAQaz/5c2fSdkKV13gN/B4+8RjzLA2EOxDWzHtqjED4IETpUm/QAqB8ILI6YyB1dC7JkzRNs
VBboEmMcYgeRDFQ7E0qpLyAEDt3CMginIFvpTgdfQFyl3H4AJCzSB4wAQcXSTrYJ9q5ZbYlbdmdf
Kl0WzalXSMFDgnH/rRSRJ8XDSzYKQWwlBTqySxLeXA/YBCcqMtEwoVRS+IO2HRTFdwocTJPZicRQ
41hiOH2uXkLn5yxkU2fxIXZu3MxQCzV2NNm0NGS4seLrDP32awfTlt9tQBkw8WceaMalMY5YGQFu
y+RQLS8g/RO7FRljmM6K7B15JdMcklL2shdxXCwaT5djrug2Ykb4oDN1pqzjuzuXvSbczBRmZusF
KbUkNqkmjHPE+nsyRLgS6+riihO2hZGG4B0JI8HcLR1HFuDiEunf/CrJeNzVI7BBS4dK6jcLJjYg
ffcOBxlfGVxSZ14JaRwv4j1zFXTQXMwAMMg1HwVy6zMeRhhwrMEwPXdCG1yCGbExEhRVUmLgFnjZ
caQtbHxfaMJwBBD1lGFWxAV/mHilajM6GN8snpEC7WExQxTZSda2YUHbpxieVtkv80D8wVNDaj7G
xAwnk/o8tAzv+GBEOi/RBxX+VLLHSIHgFGYGLJG/YyfBvaT4BGQCzShzp0Ko+mXgfVquR0xCLcQ0
YJyw62LVrN/pNLyXhBZ40ui1r8sMl5GifIz1O15VJOLI4pEYzEsmA4t8Cj13n52r/C7e8V1HuKno
JCUd4P4G3aWSwwdd1VDvAgiG9EkE3FCm5iWiowNpc/gzp/pMJPODSxBqMCLJtQmLAKhfEA7AJR8L
Ywv0NgwGdAcfF5AyzIgwIUCYEdnWIjsQhaRQx4oCjm5vbEp/6SgXauB6CHDhBImYpKGMMXJQG8jU
ym+XrSDL5vjqBDUsEjGZPnlvmL6id7SX6bnHZ+Bk5MfCaADtszKRLEAgAjZkpBzYpqDiGH35TEYW
2JzdzTftDH2GXUvQzpuSAmoscfNoo2H9JreJSK2lyP5RngQ/YC1U//Gz8Zteov1kyXCwST8NgjUZ
e6jBIgqhlrZ1cH9H8j+q2DLEdxlagd37q/IToo9PhchdxejOKmZqAvoleBsEMgRjpg57Ybbg6iD5
ZO2ojFKURYJhmRIFWVibCFwEWhrIn0YMsVo4qcxVYmrXaZt8vC6aH++Q56J+AZn5HXkPYdVw5esm
sVIEJLHlSj+0eOFB0nfqOXqThTuE8xnsBRWoj7qbMIrSHB7ZDzZQ8UaS0cFASP4MCLHEeiJ+Eq8Z
cQv8AhTRYKs8EwOONmRJPfrB4cHtSQ4R6n3gdrBbfsCghAUNcSBvW3fmBBt/iPOhJwHIHY7TXPwQ
PzdcSPBB1UxXw0cEPvgPMXL6YRCbFp7qWxf0X1yIKuqFj6Hzc6K+LzwQ4xf/ZnWJPxjb9ukHthv5
CxiHfxJw440QpAtmRiJxIPr410uklQB4ZOXEFsJLWURhbVhVYjqTTi3xJ4XdvC3QJGDXvmABtHDo
Ea2P+hz3PkrYExQpf25+4r6OiS7qb8bLSraDByiRn4GB6uueSNvzXaRCIQmEvMcPIDRUIj7T6VUX
9T0aRspNlNGRj+A7+pkaWmFgPGtgLhDbWAvpGTRlhtOGc6V1dTO5Gfv5FrUPKluuqdFEDUM0VOxF
/Pu8rd/Nd8FWjkPzDNKQcGmQi8h/wrDKr+of4zxZncjE+TCkT6IYcEbbITbuN9T9IYAwJNKRpDtI
itcWVeb9kA1+Iommpzkfs98a7BTOcUB79I+Tpskx/i4/aZhHrEBkApoo6LaCOXfdYE9o3fvSNI7J
AheVabBHYbkzh9uLL/1rsmNANTRFPhzecuYg4MAfwY4swrtuCBP5p7liPrWV8am45Xe4DjCcm93c
EgFBBTthzz+IPiWOmeSHfZ83g7y5iHCClrjp5EdB9exNWF4H8Wcm6wPmk0ESqKuNPKaQBMQucTkp
ckaFRERT6157RQgA9cYR3V/T70LdJcsNrDW7FcGxINfAclJhRcPOoE7zoT+weDVIf1n/cPkY23AQ
sp0l4U5sCaf4H0Mw9JAu+cC73D0MFgoUKn/I0VzOSbS5Lr9Zy2a/HG8ZdaqAWubyhOMCvnph6aRw
q6i+UEFt03P7wyeL07PEGRMf0AmHlHms4d5oUc673wK2uzf55RNOvpkr/2v4oJJmKGMXxxNlEwPh
9/05KS5NRZAGyjxaAD3ew0V05YRPgqwS1uKxeideAIlVG0z+kmaHI2+TEMYbPJi48dfcD81vhDL1
xnuqueOSOAJRdFB/84yMh7l1OOkxeRBiwyfGdY8XhUgLOHn8gKjW1miKqSfcIPS9cWNyPp+qtSry
radgohb0OzrQgzu0rnRGWECCNasX4w7PLlgrxTmgsKT6cIii6zwB44Eak90ygoCcmTMVmT4bjjiU
FdKW3o6wIjZ31SFXRdlI5yJyU0TlBGjcmFK55vIvJl5NuN6GX5bUiHoJodQBQbJQ/S+8JYqXk+TO
0Tj/GrfIi0Nn+Vvgi7tMC6vCZ8UcTJJFd4IRb3ZjgMFgVe1WKoIgs9q9DuQzveOolK3kMnsXs/Ev
IXXjezdynuNisQz60Xx4GmiEfAjQHOcP0cFz5gDVOGS1XdMSLw5XQTEmF06NqRtDzMIhpDcjuyZ2
CfGEcWLxfAO5FRYAtzyiwwUA6beFZiLaLP7BC5YWuyVWKW4IxBqkIMP1U2t1IOKBYOQ9aWqLX92B
rD8tfondsZhTISmajK1gC3iBHuWzWe/h2k1EOEQJkryAsxmhqUS0LkZr0tlAbhbKOpJ/8iXqQpfl
KfPlq0xsW7iStwyrIIaftbZRe6EqIm6htCmrmof+8zOfeWqIpIoZEWGeSckCDE4ZW3jIBsNpexe0
ThrMYuagDyMLoPjlvOh+F+eed1jyi4zz25x/I3PEuid8trQqgWF8sTRg75ApfvqHL5qzIi3IRXF2
qsUraIYr1fyqD3y47m6zo0I+Eypb7mifMNjla5PhirpAlB3m78kFKxgCr+eF50g89n9xGDka/DiY
k5bCnB97zA0oyvlwiRBDLLS4HWiaaIIRfRqWEnR6q4mAMBKi5+vhZ7o2q3N1XFVue86+vxDmmcM2
4/ZdcQ/RIRVxclkFIOonY0HJOQiRxNT8Fd5N9Tu6hXQfGEhZCbKGMSekkPxmbAQjmf+n6Y3XEd0H
1xG3M3oXjwIxjkBbNgJub2Z2hRjD/kiKAYmInBtQ+WLsZTwiueDli5wVpBhcZojF7wKTIr6uR9gX
HzhwmkdWBAB4XJzKg0UoIjI4tXtKx7lNu3MndCesqtKj3DV7GXU6Q+Puk93V5LNpXtZPc713JtO5
7JGgmoq5L81P53P/4OVaYVo4MJVDE2/ij6p3UQg2l9lPfUJkAmLtcgOnb6/eH9T9wDSdkl02aVuW
ennfc/TQ+VXZIFHcHAlJ2rJP8ZS0fMsCKRVTEFEpeOYmA6Egj44GWOZg78uIdJ08Hixs4Lykde4w
wdK2RaIGCRuJa4Qm2V4RSQ2wiDZj6uvK/o8fb8D2OKPKwYlzrge760jl5ARjpTC+6Y27E09AqsLo
IG+qWD8X8D90lnXM5j4w2wwhoSVTXUu1dkm9WWQpxP3R3sfpZzSrF1m5Qe1no918G3v9DCbZvd+3
s8/5lirIJ5DlbthPta+fWV5vi23jUGF1y+msM7d9Zb5btQ3yRa6Vu9EQXK4WVEoSsSHYhcWPsUHV
zxvAMIBciEpNAx0FtQktB+gpzr2kFKQiQt4luT8EnvFqqT/kATW4sQwLZTVnKgMlVwIPOcMuilv7
ByIAPNsp/l5U9Z3TVkZl3bqcuRy4SzTVdHwkPuXSEsUkfHQowOKUR8THK8NWNAnvKv1IMARkC2CR
HPHYEPxiFvjbDIsPOYH9TbHjFhpYRZZopSgLMK4GlwjKJMk8NUshwpsUiOpVh3YJtHvFGvlVVjvU
Tcjo03/33O1v9Y6A7ReHyLf+jkejC3irBnJ+OdGYpmqr/eI9TE5yGxghS9WNN1Xi6gNhuoFVjeUB
G8BL9llEypdNNKUxWxEsy6fnY/avdSenSFfLC42/eyUgGUm9RQd8HwW0JL9Zw6lKGn7Q3u6w7CTK
oSb0ZR8IGBhTrUwK4Vkgn19LPNDn7jscTep7ASqCCcSpAPYzswd4E/b4N+NjRF/VHvI5gLu5vCxO
yw+EG8qHzshA7g3Jd8hJHrPdrFp1GkbDFSSYiEa8UaeCtnVwRUvAA26QuQPZADEZWPsiit6gZO8f
6N1CdotQKLpay31tVfqyQnI5qJzq3uYfyVH83/FKIb7MXnwgPXj+MSJgWMUD9SnAPSkSeDj+YH+i
wyZQev7M6Sq6AT0XXzJsNOs3n8jb8DVMdvSyw6WXpNcWIF87jpELS1Ie6n8vzCMdFCLuOVFTlbFc
MPHxYpAideDvFaWzTmQjxr9j6V+zGiP63MlO9xcOWOIgp83ifSLh+4vIwO4GgnTkaOaJAnxDvzyK
f5UneU7l/HqoTKB2jnjaym/R76wkA11ELvPMISiYwLpphkdZlFof2rH4Jf925lSjzUAVzzcSPWQA
Zz0iBLtKMY2thi81sskUlEbcagg7aCLidhkvKhKCi1LS9MZStjJ++SqXdIZhlN5XyHfZs1dxLL4Y
8dGAq4K5nsw0A54yySnLszUd3Y1iC5wIT3vsgvflD4ZGAhI6j0iSe0AsNrKGmNTLA7RLjxKHBgA6
cUi1MWyEF8iCFw6qomd3SaGQShRmNkUW8A7Kbv6veDSb2QcGedIqkSDOYzstfHLk2O+MHR+2y4JW
g/ag6C6jF1J2sMf6KtBjbLT9L5hQRvedjVFpiTsH484Pdg5l5sn67pnaDC3J5+tTzCyzxCWxGuUj
GyAMbrMXvYcJy6RwlrefWWrdJ7c6IwsQZJdLBCyfM7KYvxHIPGXYMxMeFfMnAgeQKdL4R7YiwntE
yXhzeHrLDSxTUrh/1tp5a4EEIN1efOSoLR22Xy32Ubbo8JkrmqxHEaY4zhjhrUFnQ2MdtrizqxBt
Lak1/jxZSelOYW8gBgSMV3PZYsgeF8TXrn9aC7j1xmlOvM/5cpVgI7i1wO+pqK5KNb+v1+TNz2hT
lr0a2o80NyJWKJoQcRwd/Je0TaQtGkvgSlwqVbRtNVom8It7PB+TjSQR2Q55FgAK93c65lo0u8Bh
1pIDE+8zN18wvvYkdfW4q9CPGJb8DYYL8swxPn43I9kcYjyhWaX/Btzh84gWmYULir795iBW3I4y
EgMBra2KgcMTcDcipJO+Q2H6l5W+Yj9uNC+SNpWIqCdSj3EfHIjtXiJZfkFHBkp+O82O0DzErVvp
/ukzz9JT4XVvSCRYqRVsAeERMCgpTgDdZXrAZXYKN1g/Izrcvqt/ECgL9g5CJRiW1jXx8vQ/NKuM
nM5W3L4tFy/uWvBLEZmeyiKFk8c9XzgChoJtFEh/vEqJMAWwhmLBFIT0kIYtwyOwChytxpMqOLlj
jLf5RKDqjN7XUwToiDkicZatpS4YPw9hsZ6BaFCdguUv8pZrRGHludku442+9jTacvf9Y/SqrfJy
tHinz6z6wacFkTlSNeQzfGDoYWY6XCWPFPszmBiv0ZvMB/MRnmP2bDo7Hv2mf6u21VH5iVCj/EPe
Tzb7rzpS2qFivTVfl8V7fAKz5Z6Uv1s8W/E6vvGuLo/S59cT3fYv3m5OByr+iMIji0vgOyS+/OOF
AbXhf1FE/5U3w9bkKxZKPgkkC6M7pAjl6bDHvj5BZZLB61GPgjzpFhpSpDWOXF6Z2MmQ+8GgF67L
LZ9t8o8fAhNtd3Pgye0f+GN3G5Jnwfo4JOYYs1iGhdRmTOz25/6BqgNswZ88xaPApWaXQm2xld4a
8udkC+APoRLadYkH/WnpKKQGS7mQDYqidF5s8jt5iMy7Ts1ZWnuwqdJ3ItQ4yBx5f//4pUhl7naJ
FRslm7JkLHu0IYMwMmzpK1oskUGUDNcBz8Vk7mBX55dB9ViTieqKeBa5EGPWGDt9Eyow9DEmlDU1
Yi+mTm4QEr0lp8HniouG0meIxyXFtm5uAJmboOZtuGGDqJDrR5tx2nSho4JcjdZAQaCXkd6ckRVF
BMZqTiRz75cyASzcbzLuuuWKlYWTgN2F99qYWxV1CfzF46pYemIGwwroDjtM8CyP8WJFhNITQQuC
tm8uivYbM+eA8CdxMOh3G7RvS+gSatcZ6vZsB6Lc5L56sdw9d8NmjtpT4AwEDrF4JX55RT9EYBJq
nvAzpji+F7mS4LPCJGsBqLLDUbsAfD4IASaqU4RDnfAqUDPqo7Aoj+yXGrFDXmexh6GUJiYqaL/U
62QVQX5oGDtOSKnAPCJE2yBSjK+bai1zu8GRV+R+ATSuZvwj9kg2OJwoqZ8RB5TiCsDYKqKqiwsx
/Ixtg8Vbi3xyeEdgQ3ptqGxh7WvyOPkC2fB/6VLX3skBAWrR98g50fWa5E5gc1wygJLMvGC+tjvZ
UQIOFIBjaOtqv3x72jwo2ZHhjEXanMx9eITwP4PPCjk150zzKF1OQGBPnD/SiYAIoo/ZEIA58UpE
znIXvcGiY3IDLoYrMugiIhiN/r2QIhYnNmhQXOFVz+bBlK2rmVuClO/iNwBlYoR1H3NvZ1z4wdTe
uMYRD2IEI438KcJU5b2o4yGwOph+uSBC1ncHO7NzJwea0eV+1vyg2GJ5chaQ2FjkP54fMjMFJQ/I
fNZ4r20ps+zwUN0AcMgzYo3kKgJiWwJgwDMQX2bqeJ0s5JAtv+upeLtfOFeTGVnSJBtzagMLCvgJ
zAA/Sr/iU8zpQSYACjNODwp7MITWn+Wn+jNeUTRjAdfeMDcAFSFJBSBa0Tzgv9wBc8CwCW28BY74
C3X2D6CoR5Ha5hQ7qUMECf+80flGPJRHew5kwMzuuAgo+tsYHjCoh0+NdgrmtXW37gINXXbidQfa
rjgK+Wkt0ANjw6lSOBiSC2eO4DCzgZexCfGDJ5QOCnzOonqrURhNQjYqik2zgfwm9D3fyOs79QPh
urKTdUKOiO4bPoWUQXLog+zw4lt9aXb1ur4oN+XWXopT7BUn4tS5lC8aN9dNDphdL+Vlut3fi92L
H6GvZQw0/OQgQqbX6S5ba/59j0xtX90W++ImHTWfms9zAuqmH6nbSW/kKFzuZ2lrbGn4C+S9dE1o
GYtuIm6bBHp/QF0x7ksq1PXt651D4fVevkvXv8ZQY0uVxBZtqHGdjgT9TMfZWT2Pe+Mqn/Wtejau
w3E49ofG17Y8XYG8lvcE3QRZMPgGtcDnwWcYO9Ih8/9vz4Put+t+jYDYzf3mk14DB7TkWl3jI8Y5
4quvz330KT8kazR/85/+QQ7jy4pxRX9AwX30j/upfYt/jI+Uv+6ncuKurB/843X5sfy47/q3+Ho/
1W8RJQxv7Vt67d+kj/5t+SE/VIgCbkj5TQV6+CyuxTY5J+dsjyn+muHKSI/iW863bpvtq+1sU+5z
v953W3TbI2Ilb9pSXIbF3qr3THCFX/hI7Pjs+zHhWSFnvDeup8+IbpSdHFQ7TmZ6R6tdtUOcFozU
UPE3HIhricaEmk8UE4Mz2flJWyHH+yoBTLNLHYQHynd2+d+3kveXiB4R3p7vkkMbiIowzX8esktC
8n26E/+S4RMFeWDlNfzIU52IcmmkaisAD0v8BTJlS65sUVm2qk7soA43zUGzkTNYyJ9tidiztbZ6
HdKTyHPLeD4F8JjxTXzt2d/Piy9nSaB9fkpPOPH4Aplt60BkpJEpwd7uEHjvQv/7ZYCg05owVqI2
u9ux4rLysDjEPgeZBrhdrdp+JXhySxOxmL523/CdBlsU8OQk9O2eyD0QcazCMB58ap82OhcZ2zPC
ZdWOVE6BQl+jnUn3ahE8B48RX91QLDTvPTBBGVl5GCRlgM08m1hUvXvi8qsS1Ob0RpJT5ZUpxKlZ
ngrawqC4GZ/cni3ClLcGhwNpqT4/RzWfT6eBOEOO7VbfJL7GXZdRZCP+0jbik1/SXsG3v5Mn3U8b
CAFl82REwb7g4Fvm2+vvF/39aEUNGrYKcjEZYOd+G3o4c7GsoLfuRG0CxcHogPS3OaS3DBG40mUL
ST9CH7RXpKjTlAT8EOMpqtczwi7ZWgmVI+lKt9DAkku2ZK+Y2SCJEQs1+6SyrZv3cHJAP2Ikh4o7
cD2Kxjla6p9JAMUY5y5+9RdBR/1Gk4Ioc+eaVUVOTOh256FzBMoT9CshKui6HYVbaXhMWJJp/SAx
gta4Oa0AoKr2IFsRJ17h8ANOcvLo0FFOT8LhMVKvlWaHw7cv6bFBfXSo8z2Bw9Rl0xOQdB7iRAP3
4T9MNlLuYWPF1I8TUCr8++g2sRPXouIPP8SSVyDBNecofL9bw4Z+q5GvExiV/GZ6ENkM8TTQruT0
ROygsGb6obYYwAnun9wEOoXZthNfmltEiSEtZhMHAzXYtWjyvq+IoSJwALSSNAiUD7OeKlQaK9Cb
iDESwS+XP1OI+svswOhBekMTMSi779o3FYYd6sHaARynpe4TBK8in2ZB6pudUNYjQnJEI93s2lz0
RwGP7YISqBfi9S9kxPHCghMSMs4aBln7VwDBTAd8pdOAC3CeuaRF57qDoYIMS4wJ4i2bOdQtAeN2
G1kjTIucbZfcCaaG+Lnmz4UPXcRJ8sFZEsvsqPuwBux1CaNwSS6cG2stc/MQo3pANi8ghKSjOfKK
ad1Ma7K/s9Ehnheuf0b4CF1OhgW+oL7jhXgtvJpcOkRqFXEg1lhbEb3HqaviJyEXm7iIJ3SixTEJ
skvMCQn8zAjmLBNtGPAdWglkQS9iXXuDTY4iAwp7FkulYuY6rJTw7hRwfWCH2UZGYoJ+96xtyZ8m
2RRkc7Fi4cWSshwRz+MnoBgXSnRl/DCQESh3TTjnTq3/QtlEwahsxpA82wglBtOjlXbQU3YOaRs5
d9VLSemaua/hmzUrmyyWK2OGbpWF0dYWNDdaKTHx9HbytpIXI9m8BtPvgIhD4MGQldNdPGZyukIR
52fIZ0J6T6wYAE1G5EeQuH0/CFb7ZVFzg0aOBg/5fuIHpWTegTtNheg0nUfDZpIHe4J04DsBTuYM
CpiVFTCXzwAECdF4OOL5OL4sndKewp6TREY62DrlOSWhmRXoIG9clMBskSYCXIMl8hvgPytMdAI9
VxBxuhz6C/az1fMw+yayla+YukmgcOK4gIhYH3gzaHuf8VZUDv9rjLjqyBxYKSeQIAgcfdWLdDcP
UuxFNXrkQI4q2MxetKoKrQ42Yly1otKB/wQtm9DKAQEkEJrEvogPDvsWQWyDhW8JM1785zUgLHYE
ATQ530GVI4LHiLb9mv0jZIJkGwRHLS/r6C3lo+hJH5x5iSVR6Mve+EQjnwsX66kXbwe8GI2hgMNR
7lbhFjyGDQfHPNGzvCcsNexrBBLydiA+iGshnOPr53tfXsWu8loBr2GERkDB6/kgpgnAgKh6tNA6
cGchElbRIrzQdfx5m5MRHGlFwie+XyJqyIohxxdnLFFWNKWNuxziiuhkFQLEJSitG2FCiQjlv26x
ZPOwtAQx2ZRjJqHLNgiGnc2/VUOkiTBdiwuefZHZmsOqQ89qRoAsUGP0UeXYiy2C+wfKQfrVROsu
1i91AphdSeCP1MqMQixJRAVJRnlk53jt4NYp+APc0Z0UyXQEcK1YiMUjRmk6WEdn0FaDc489QSlU
Fn6icbTZkliR9OHc8UnNKP8QQmsI7ZAQnNoaseaJtZotzEOh2UJRZQ54N3LqFtcUpTODhT+YvDtS
XlJ7jxxHZ6kmi5ChJLGJvMEJDeATRh52EQiigSA5xNmECAot65psEHwFIEbkz+E0ZYswiVyjCOBv
40SWkysPfNnE+cxKWC5aMIG1RD7qJAnlG5KazqoOKG5DWUiBuC3J/qaOE/STbWy+B9nsPwBCYMTQ
Cjw7Ub5QoezC8CcYA3pipF+gnZRpmgUcPI+jiexUkBMuXYUQCtXkT/QFWEdjMMRCbT8RRnNZDSSn
i9at8IpBAyKN4hDEdugMMMrSoCwSFRObdARQRYKhuP2xoaNpwntNeAoec1KIgC9GUAiN9/RLSYIZ
d0zIhssLC9QuNt8Jb9dETy6RKxbJUK94jQCkghOgQ4cGnUrYwYhyK5p33rWn7MElZSpicLciOI2l
dnTu2EHgtfiQEk5CSSXeY/ZeiY8uz5C2QgUc1g7ufXnNgrwwLHjb2Q8obWyR5sdzxxJKAhQxp9y7
EOdJwN/5Lm4Qipu+ZvQKic+rTJTZYHMhDUthNyfZhO46hgMKy6OXkAID7CGJVOPFQZwighgkioyj
QHT9JZvqrFBKPN+GNCBRItJ5BXWThg0C3UprXmN0VP+RdF5LimpRGH4iqkAl3RJFRRGzN1Rrt4CI
AqKgT3++PafscWxTK+ywwh+wMkuyGY23xyvAH50pz+JVo21MZMymDy6GzJDVAFH+XDQObgqkSy89
t8ja6P5IdhCC+dxmLU6i4IibZaHFVFQMwAWg8STPf9AVWVck6Hx8NMipiRCv9MMAaPu98dEtbb4z
WJX0jNTpYHN94J0dUIbSX5O2dXuUQ4SYt4n11FsI5qeVXcgTdSftINXaGKb+E5cqBK5J3zE5UMtj
3OooIUPFlxzpHSGojkoR1Gao9M2LZiqUvRB1a0r4zSduXiTuDmaZYP2/8/cAlI3bDBbfO94ntjF0
zHoK/kYpRZhxPTX3MTU8dKYgFn6uU0I7ICPpElwWFXchCgYnH83Uq9ezeaO8sCAHhqnZLKbJhCpI
rYyTy2Per2hbAqqDpZVAMKSyModUyVn1+xlz8YuoJMQM5/VXLwXYpZpQ5eWnP+UbkKR8FoCqWM8l
M0yjpK06r68WuWnlSoLaYN0uJioFAOix2YZdC6vavf1oUHh+0P8YUWSegrB4sNAmhIZedg2fjWtI
Nji4dD8E/Ewnj2s0lOHDL7VTTQoHK+Q1vbE8AuXB3Bfzk39AOJHNEQpumcSRmN2kQVTW9AtqUnMc
QihvGLjjesaKgl3CIij2xhxcEpmWKeSxJfpj1HXYb4cBBNLc1zNPASLtvB+oAwGNZKvElCs7ISUx
6vzbCZRJNdWooNEPoVpL8KriFz/7QKBCzQGZYugUAiGHcSOovNNI8ZJZvik31VRAG1TKbDkD7TEW
OuyfWR4ikbFY47Q2a/A75gCjD3Rlztv4ng42FNNuGq4PrDlzILNAHgvdAzafI9zEIjCa0ZNUU7+M
R5BZo97w3wjOgTT5zDtgU8Wubk8aFhnfRfm4lB1FKKptWhY+ml8d0SQDKbsPPSxkFwJk1yhm1cb2
MYoQkivbw6MDhdcdFbyX8BdXPeWBCjwS4ZGRgJqOZSVqS/aLPLwbexAOAFzg72mfVbeG3nL9KXCd
E7D/BTlD28fYX9xve/UW9iamNFH2ntMResmfHxywjHTy+IPbCeYQKJZIzNA4eLfTdIkaKdDB3Ov+
QG0BFyRHoQa6KjHqEDRJviaqcS7YwRY8dAKTykPnvpi+liKOWVerFgxCsc0V/FKEwuWgdNE7ND62
lDpfVEwgu5kLE9wcLd/tMJ/BGP0grEZ/gI45KyA8JgU+qAN7WF7e0Uy+2VoolyqcNbR9xCPAzSCc
0MB/PqZg7miww9OjxB+Te5TjcgmqjsYYaOhXDzbZFrDoqx+I2jrsM/qZyS/dlp4h9UUSXqgKaQes
WYD0s5mwhqhI7BhO/k+h4zmvmpDqJrxCWsXIwLM8IjULs5Xx/kLhdqLsQSL3VBnAoCRz6eZROn1n
Tof0g/+iEseczhxBMNOd/Es0x4NuM/Nkm0L6c2v492CfxtRn5RB2hA/MMH96IfuIctY+7qujM42+
D9ILcknrwBkB97OGkvd8xmaDJYr95UBCg6vWHW0IItN+ijfp16bDSnF7JofPDV8NoF0HvA3TykKc
b6DQtIwoJSKFS4sAu9AnbQhth96QWDwf+7uXcYRlzq4I5DpjpuxAvQGGQzfpMVyBXmDeXW/0ziyE
DKdagDPoMM6P2kEOhmFVhCx30U2lykUn9TtxB3QBricsW9rPCXycsNaca0zYIUJ5UE4Q2LayBoN5
F8WrliQ24sTlR6jUKH9SiSBuvOsL5bZAqQNWIywG6gaEoSRiFDppFPTe47FAdQxxsu/PaAq0a1J7
9Tobl780qEl1yKBAcQMq+5BQBV3mT3TEEYZORYFeYJQ+6+cCRG96RvY7R8sfH+GJUwg1SPAYfyY5
xrI8fJOZ1DtV6h2G9lx2jMyxdrTUa2RtsHfnxCMUX2Bgg4O4V9fLHuw+BtHVGQAabUfQDyEcD7AV
dCQzKkbMIvuxSuj3ZD90ssmHnrjeMDsIp6kqEn7+kH28tyqYZay4V7AdqwtXhmKdibvS1if/02YF
NqH4ME7UPmZcnwDsQEwv+okVeBYkO+t9wjbyj7UutQJ0FvO/IsQVD8Tx4YPrHcvm83y/YGb4o53R
fY/Jqr40fPyEjjgMGEBPW24aZ+lyBRx/d4B1Ud+WUrsm3joZCBIeR6CMKdajaYahGv0fTuc4X3XA
v4N3bSVz/Xeoz6DNvsevCcEdbFFGPzDP3QDBvzh3upVE/sqafqVdM7mmk/fVTb8sUADfHZmUgPyP
bB+cVoUioyX92s+JOR7FQ5k4pkwErA9m4xi/DsW+h3dMNgQmuN8VE/2kT815DXaB0oGLpgedaBm7
lDAobKE0KoOgtZ6qUKXo7t6LEclH9UCXZ5lnUIkdhhDu8n5CZ3b0Gjf5eoCtFyAl9LHcz4LsCNW5
Ph61dG4WFV+GQPplDcNG9otZnoJ+FWIX7wkoQ1rA5C9YmZM9slvDnKUv/KECDWmABBPYAWYqrc8r
+iXaUClaQ6BawINZzSdgEvkaOlTuk0ieSRhVU9JKZg8GoKDLAEiNHGAHL/wkoQCwgYDXRPwW3DQs
lqj8586FW9GBHgBCHRusuNzhYwLmMepUgDTGQU0Ych5INQMndeYyYQY2isKFyrIieAYcQUzYfjBY
oYv8+6aEooSPdgy+rvxlF6LxAcAPNY8ZthxwzklUI9GlpU47zmL2qOG2JLdJAN4vr3TeCNARH66m
ijFVIeMTZYFuBCi/SQAE/1UTeqMBg4qIwwy0UzbpUUYDNI4MCxxzCVS+e8Vyl1jyOm9gWWO9Y3hZ
B4Q1yGVfxj3ZEqsigMDERYFSx7EGWUhPO5YfmFiWdjQIk/Avpm0Ibs5tHUlyMm1sCm2J6RN1EqqI
jrS6sT+pk0R2C5xqDW/4qwcdzSYksHcmau9/zUaht4m20t+rtbopEe3uunys0MWlVevXhOaImK6w
05OzWTK9H1/ZNJP95PQuxxTu05V+Y25RBQdzU56hcwNaZqGiTwKGNT+AQdgjmPd07nPUOSIYfSCG
MwwjfACRNCrhe3mMCzNUJ8qFrIsGKUBFcrB7MZ7Drpq1MM9TRwWbalO2ANXUEI8BFAiyeYqZDGnf
xCKP5j2h9OUNooHWkEqQX+7VpQqe1yQ7dBiazxtQNhfghrFud1QwfFhuFD/UBnQOrHxgom7/GSPw
eIUBAyWO19HrKPcaXebLSPfJsuuz8owqeUMHjjZbvyPGH4wxujBUG6D+6EB+AMPvgcsXW4nSx5oZ
V2hIj3xohgzWfoKWnMVS1oytt2UVtgXgRvlJ1ag6qXEGplLBWXrzEigT9vPijTv5oBNCIIChUheV
pgCiH0jKsRYArWTv6E+tNCWpTa6U0vFwtIkSvrhcqVAoyYtdSO2A9PBbgMVDJFEee2gJQbailIsa
A3oYOKqDd8p9GJ18B4BiwDpg+ynA8cFTeTcpeuFt/ViAdQZW0G7LtczMQUDqwoey5taE4pTmkQEP
ZhhUFPLu2S5ZZl+oj5PdJMykD/zANeZZQF7B9YMkwfWum/YfsUlQ2UBAAFo0dMnguU9piYKEINe2
RFJCsg+9ACgqtRpVX4NPB64PzgjFeF1bjiIjYsVrP/EIg7vdfQfq1yhjlsc3qY5OtcRjkeMEJ16J
pinkKJYq6Nl3SFrzhrKFFM6qgZ9m/hAEJkQsYL4IIpGlYdIzmlIfyV/Wqq5dsog7KNzXojAQ+VxX
YbrKVOfaW8zsASiNEdqLM5AYX2gu5nJQwcmzVMgvBdWVUK/oSbr6hwzcUagmm1hcUUah5CbURweJ
xTJT/363FDIrkCqEXgCCqYOCLwcuCe/wDAgS5aB6JtNtFbupcyeUomvDqtxQrYA4iALP6pkc8cFt
B+NqJ7aDFZKa5HojHwFIjieBSiOaxWU+xWuOBb1E0CCf3UjWXeNl3R5TqFzK3f9uS9mj8IjjSHOU
acp1oQHAUwGEUp+Med/Zz+ko7q+uMQi+L/d5HSNLVJ0b+H0GHjuuvOTqNXlpSLkSRdj3jvDbQeXF
aCj/wjXzpF/KsD2kEJT6kZ15RkWOKfkvhIYMNBOBxs1+XNJvcJsVcDdJBatQyqb19ItCE6JHB/p2
VCpOesE9LgZk7w1HWyKRmGD9QTfkrMNZRyMFdB7xiYL2BKYD++tJx448bZ3rCD9J6ubeaE1DgxjP
FzhxAILI22NjJ2q5hT42qdWjME5mRBscwIFAX3v0X/PDnboXix9Fn3YOshrTo8+QapmNTN4dLZvD
dao8GE/24xdLlxoFpzbgtFLdvfUYGLogFl+U1gbWY2BdMaUxbLh05n2arK7sTcxpV/YosEMkMM7d
DByYOZnoPwzIJxz2whkg086CqwYNVhdkO38qbrfBbZkvCtOriCQ3TzJRBMaIg1cMr8daLR1KHpBy
D1hb1MJNWcZzicoexk4WH2vwDCrqojdwC2OW8TusRHTIcfnVgOEAGLIerYCOKVmoSxTEgw4VCxgV
KDY9PXbP/FcQIKz0ADUNDC/fh74BIHrIESXWiiJalD0QR+CoAL0oW1SyG+umWYxzhQTFxgv7qQXG
6VG7/R87Y/V3L7YdbCJksDq2lAWn/VdaG6X1mUqoqo8g7ywq0iFBAPBaCvSFaNB2mt/SJnh7Vxf1
ig86YA36UbYUEI5lm4S6UIK9kE3HIUKVjewMfpS6eA8cxasg3SkWxI7Ja7LF7IX6wydI8+A9mKOt
i6D9N1KG4BIn6voJVAOZJBH4eSUo2jGx3IA+Ai6C8O1g+75haHvaXMESCbesAw8/c49KJBBjxS1P
+YJaBekJUln6pIVCsGNZ2qChxRrT4yeCUA3AGlGqQDeDhUXd9JsBUh03V1bHsmKbwYv2maX84XJ6
NV1sNJUfIKzvI2W4nvVXJbUDr/S2B+p4NCN7hmBya2bmyBqMh5uhW56TU/3aDTL85LwhDRxIQKJR
7YD0YKGsrCxmZAIuiFvQ5iw1gbk1a7vZmktEsagAGn675YxmP4T+AK6WuOIBKKLdjyzsqo9by7/v
FOaZ9qutcbzVYDo2Y3wWu84ig6fmgUotQfcbVSAb31xqvPSDocaryDsoqAU5j7ewwUCwFomlAkp9
iPQkKRogUnhK4Ehh6WSLhGjxFQluEyVVKiKw0fR+9hKuqF7xZ94RTHTQAlRA3OA+cwBWNqyQZ7Ia
tGctrJWdFOK4GlbUF//Bm/iA+F1lnh4LInWENOcmWRfh7cRykZ3oQxVXOtFQZa3uXKO1BCRg5H4z
WzpyjBKUU5hfqV/PgIHW3zmzZuBp+7krOxNI3WKOkW5kU8BKd7vdcGYh+w/GJtzfnBza14pZTc0R
SmHmV0gEklEx5tAQhjkAxBHuI2keNBRO7jUeQP53vvVU3bBGv+c/o1kz9O5LZLWIkxZCLBbdNzTg
NuoDVUWA2cC4bTabez8eTb9/vUA7LDo1eKwQlNzdJqgQf7aDAdw0p6dNhgoP/UQPxRZ6Vv/ynyqs
lsxNKjKGCrfUf6IGEWbHbmqPG2hTqlOXoUb76S/3VhoS0AJf8VAX6YrGFMYkMB3CBCTlAHOuJ33/
q53gXmQjErnSD8ub7bDTFm4uYedr3f7K3APuAXRjKaGdNBrjDU0XT55K6KbaHLX06mnwfUMwv398
u4dhsbOqQECpWNiMcpSGKQkupEsuHOeqGhTH96/F+qS2M+i/YJug0LIg4aIEpA8+DCQuBdmgBWFJ
85PNoRiHNMo00RpDzFttPDZb/ZhG7wso8FsWvrfVD8innrcR8F5X2ZIRFNHTDJBbRW35Qryj6tME
qBkas1gcoDeiuYOZ9BX7Ay35X3VrMN3B5JsuCaWY6bULgXCDmxn9PRArV39wD4Y0CUYCAMrPC5TA
1V9W6XjUzu9/amcNo+EhUScPstLZcyqzKCFL2C66RMD2n8lUQd4YJDNVMBIhnJspCqr2KGb7ldlA
19XISZqpIuL+bqeADY9MjPFwYwV7z9qKfi8uwxx5IHMPWAX0G4Bs0ECcgGfWLwDBUlrbSJheg2Im
dOQA5m1LyN8u0MPqcmUP4QdyAhDsM3MF/DDtdkDDCetSG/bLcq+Hw6MOFgmUaTEzId6K+vpwfkvs
uJmWiNGG5HSUZYThebcGgzCgKSv8roGAyivWAAQ1Eh0YngUQXYoVCAdJQH0HEDGiaQ+I4m6xocs+
OohSM62eHXOd1SOZ9WDT/Pc4gHU7jCmYjyKgA+W+aP16351LnBBpfdHl4gPDdYAihKEbJYMhsrsT
ZZvT2zJsAHJEAlQUkoXgZr+tRwQB4T3nl7uowdwn7Gt1LeICHXsDnObZ+6ktsFOhldiGjGpYFzq0
ICSyKR2H+oETPDw8T/cU3IP1ew1HMZngdpl6y3d9lDq/z6f5aYjalWorAfgXENz3iQ4fOEopWAjq
G3K2FvoVDBewIa70W1QT/Nxl6FkknyN0Zo1dAziJZJA3s7X912WlR9+WGUD7kWBEn8h79MzNJfI/
uq8tRjBQcPUhZmgCcqtv6aZs7/CgUNxeQrwh8crmNIxBey0RFkrXL5A+NHlIp0I8UT5WrQeic6/O
oPzrcylf570/MP8+o2j4+r2DQGI3vyCeTyD/hWEzwGtDxVxVGl+1o2KAuH57H2OGXQf1ZUB91Qqr
OPRnXj5ye68/GaeR0fifD+unwP4KevOqJDfu/NfQ70vvCuITdGENA+UmgP4FGcHqcywn9NZAneI4
ckzYBQ4GsdKhWdTIqNLspfVbjSk2AH7JBTO4f0xe4MKxKOtEK8k+50E5S1aQmwx0JsAWE+nSgUCd
7+v1W5aF9ABt4701weyzmWpCvwfyVgC1SZ90HiUoWozFOpsT0oOaRPEUBig12LWoQ+D9TiURMChO
wDbHkRCpuTDRBO3s0tJndTVRf2O3xWAGGgAaYYIkiKAcg7admC5LZ24N+GCQp7H5K11c+l44YYHV
uyWuvNKPHyLMzhmG7cijLNN8nOySUxw7d2aYMaMREkVTGeoZGTWMFTSAmgA7GJT/9Y+LIhMgEP4g
DBWiR9JB2TMs0nWJznQd8rHR/Kiuwf3ygAep29mlkKekHaTJyQy+hC7b9ykbbHcARMBWT1KC6wxl
PObz+yR2ago+Vxczg5bNZ7RonniAodwYYUbyHRIfIFo5gYFB3Wdwxcd+TDKMGC81YGhGQv0K2AAH
8ECTiVZWuWHbB6KgEKnZ6RGe+vMeU2a6nUjTqQbxdbPL7XK90Bhj3VKPrFQoQo8WxaxFumIJVe2G
5r5AynZ7maMtufKQzdctv56WubCHWAbqHNksT/9ho368XAqJRNJgtYlpWQZ6wsRu0v2q+GIPXVb9
IsWHGg80+zuirmR/N6wK9+WTY9ihpupel2JfhgTzR7eq9fHaadggBHSR3FEek9oMQBb/sRM/waQe
b0hkYePgsP19eAv259N1iFAMirb0oIUiBJEjFiR7ZBWfRBEUQE180XyemYIDJNUHAzh0VejGiOOB
D9Q8YjwPhKCAn/KYeI7mPRzZQYWJ5/z/rIEjsINwnP+9kgTbuY5BpNj/YwrFveyKIS4JTrtUwtZG
+kPctpUQqPcBhQnxCyc0bJforrs3N5mS3Vt45lrEIk7h3IlJcH+wCwf/Jle2mMoux3sDPJ0OnoNv
gVcuCq/hDuAjLr9zn2BwFR4vIbL+d3fGa8Ql99CMR3g6vPsUxpboZfNcyD9O7iEuKK4XPGkhbt2R
IV4hbh+aUcrdkJl4ounw+pXE/5K45ZiRuAcjsA0Su764V1wzqFl39Yh8fW462AK45r9bia1HkmP8
+03nWVSVbGl2tTVXkQIMz+C/BYN5H+kzGUKmgab1LJvRk1gpi3SbbgfI4+krZB22+kr8P1p+ElT2
HhdooKuUO3nCMTkWW+PYnzUgIudbM1Z5YnLUV80+2aTbdm8c823Cv0Jcszbt3/t+n/7oq2L73hfb
nn/akp7/qkbrrPwpeaL4e4Nlu8/5BMZRXdGywscl7BfDtRznOyVi/xnE+mwYmWttzveAyzKaa/NR
nKJ+EUnr7mobc4NHpDWJvh4lsbgXzRj81TccXgqLVZiv8lWxIL4MP2N5OhjL/y7ZhD0La8/FPRTj
gLXOvVxeb5ZLRu7A5iRyoivmw2B8nWBF6Y/GNSVWY4wCLf8E3rYLroBxKTWPEU7gOoHmNaZgOe19
YkEATfPrdDR7RaPZjSypIaYecC3PntF7nk3f82fUxvK6n38CJXxF/Zw8Coxq1K1Gsysl8FjdvOPR
7L18x7TQefYnqHllB5q7isso2QvsLLFfHdHIBNTdrTvA3q/1cEvBILrHr6CZE63jtkMgCoA2GHhF
VKtA8QftHnFU9+0CpvJruOdePXvyhCuUw+HEXJr4kD9m5BnzHsKZn0bsI7NkIS63n2o72Ddbsbc0
29E+i0s0A270y4t1shjsqy0LdRnMFW0/wqnuk4SQjfwykMJsjqIVeHAz1JfGwlgUwUPwABbd/jsZ
nI0FG1SQrPDUftnpur/uhlimgZK5GJBnbaS8aA8UwH6zrbIU/49WypLFH0kY1GMsYcn92D/PoxVe
WuMzfQKpp5UM3i8Z5zPFr1zQuvR/gqfXTmDG8CRcgUCqQ1uhDRT6T09eyItk/OGaJTudfQGds3/R
juuXwNK+NHLnolEHSOwbK3NlLq5v0y5Ca+gTiV9KyfrGrPhD2BLcRsH1AHpqGGvrmzCnvZ3kwzCu
qbGu1ThZ05DYqXG6GRzuJ3WerLVIjZ/w4udqbKwHkR7nGz3WIhradGO0KMfxywgKH/Hj7/6ZTqjo
E+gzkTGAjElSIX+r13WxocqLClhzKgk+k4Bncyl9DDi5fgMFbr6xuAGhOkyXEIo8vC9cAXKF6RCi
bhxlznt69TLMOMVj7xOPjctNP36IV4GnFv8eSEkjVt4jtSvFJZpLs34KEln9xvUmCXDtnCbYvBQh
BiYn8X8C4O0nuceA+KZlyHuHgH8XvYW+YogeJZ8g8x58yIdPzcszDuKtSx8YG1+Bfjtfif7WiXfm
XuPwnmYIJtp8tz/xlMwTH4mnOtihuoajzxMHAMJ4FEku6Z5jBBohu8FFPCq5HFmOyShKN/haco8p
4gHTVWPTxczVHwUNL079ZjoKxIW+UDNOwzSknqAFYCPGyWzEW1bTimfcuaYGLH7hJPJAMhN3cxcy
JWjYIYSMnmTFG3DNAx86v+JScYQ6quSPnJf/meWv9IzU8vdBAUxISNzg1KFPB7NKg0SR/KKoIQ9W
Nfq9FOjeKGVox7fM7JIgX83w19GLPQ5WuBvlO5Oi5RMwSSbo5urvV1o1yoIyjXpfmSxm0kRBYhQX
os4ppEmRLOhWlMr2ie4fzZbt6xqp0pQkCdyM9g5HGwTL3zv46hbuCtfnatAtn494OFrg4FG8Fh3+
emBAzCVQbZnQGQQpHEKmKxBqOKfviSGPH8aUO6WBW2MalYO6Rr8uFMBI8yJ3k5sxL6gdfgj9J0zZ
xxDb92nbL/J8A8cNSsh8ZJFGOLlNz9CBPjwWvwNdsPGdtsX5FOde+jeA/qVmjH4K7Axs4BHulYFN
Q3CiMLzxXXVuqyvuQ0/b9LoYqQvGQcsQJDVyChqsTx8LAH8Nxcq7erBBu0Ppdn8yxSvMML4gZsaf
2xYdtmT94pnoCkIHItzznz69Qd4BECBmQNwekzCdHkd9B/eAR3FI/ffeSFAIrD5DXNzKXWw6xDQU
vlIEck4zvk0Tvl4xezrljLoXy/MzSOFYfAJCGcKTgbVClyUQwiDX8dD9UmGl1O/qE4J5LiNPgulL
YBax0qVTijmflQpiceC1W903oWjq/nCChMxF9x+BTBJFGsYtpAgm6oRycFAHuEW74NT2gME/Xvnv
l49HUuHrfusSjPuEqVxeHqrO/ntCUA+r8z0BZh6kgeqKa2AiLLDc4w+C3O+Ecw/eWY7uchZ9eHl2
tRPzs7SxRXKNSLJFgyx1UTB1rgv6BSwQOTNbHCVOA0csc/DfZVYDL3e1iHDejBXdknC5ySf5hOWE
PyUmrLCcxHxZPJ1pzdTmFi/hDyAvgqgf64gYKGQCGSqI5m1/bXY3c928PZ2INGUlYdnyio04O/xt
9GqEE8/4O6aaxw/xvliYjAML6LREy5eWWlCE76kRtOK2EZAfcC7FgGz5S2JpkuwcwEAaav+WJDHv
U1+sA3wVux3/W+DjFooy6M3I/Lfcm3MjQgYxHLHk63M95rVRyXuYMY8HWpTyB/mNbUH8Yb4du4BY
JsXSuRg9Zo260EACP0iQhdtSG3SxMaljsLQPcj/0hK/rK+jT7YA3XkJjlLrpk2qSq6bO89IgK0yF
CoA0Jd2bx1tkkVJCy0ZK1AJdB5YE1MutdmHSsiCgOTaii0577+eFlyMiz/bnFwpAtgP/T54zWLEF
f1FAtthSX6Zoi/FDw9OY0aTPLskYRuaxpqpE53z42KmmyOPMMtDnSPC6QFmYyViyTfPeqjf58oqF
RL3pd+mx2EhzaX5dIRMQlkw+uA0ODTcbQaG4jfqg/a1jmJPRK65jIGgqIKRcSDKNfr5r+Ufeqv9+
e6PChtr554dfezBHEC5B4dF8wZ6GxkkMylilaaYCPcxx9Pwkj3lbZNNXTTACJL4C+zugH1mDgH0a
6LKY6zvErU9G1QTn9BJMyUdjSuolYHpUj3lpiwBtijREB6WhAqeq6pJ1byMJmVSJBmmHIONwaI7N
eujVxttpG1ZnhlB1QstwCsIgD/ONGZfCeyRdPsIMRGexRHaGmsIzrFb31Su8LcplvQTZqU+BRwUA
s3JuKLPvDE05tF9mD/SJb1ER4484B145E2p1D6SKlb25eBCb32foWZmE7f0ec3pzBXkFm4zvoUZv
99OfCgqiLzBzAwREXq2GThwOkSzPHSJYHxW9EwibSMZlgy8QH7BlH1CsOg6deBZUFYVpymV3RI4U
VQVqjpYz6oDSEWH3mQ+zLxKBkBlnK5TRlhXroy4mT/TeIbjsdxt8fFjXFYZ+sSk2yWG4q1bV4hl3
sTqTN/quOALQ4qdcqicIs+pJPek7qJ6QQZmhFMQZk1gY0wlBtUGoAC26Y3MA/wyDQPsp6azhSQFp
izz/0K/RZ8CZ6HpAQcqk2vYrb9+B7N4iCY8fZMDw7bHQShnpe2ZV/fQ+UHXYW1GVk3ZdMYKAjFwf
JwGPsJsWN8pUR5itw6xUYvB/wQHqOlKr0lpDUsSoj4mJMN0Q/553EjzN3jPSz3yQwk4d7Mse3m6p
Tgqjd4cl9WJYVmp6GGi5n1QlHGLRZgN5SsmgqzT/DY5WRX6ivdY0qCkT5LGperTX+FAAsGiW0Rej
skhdiSL0k+4c1Rz0vskVttef0XlmLkfnBxrc9KVZ3O10lkJOvvRU6QhPjhnYlCX4KR6iv04FAEEr
hVouTA580qw3s/0iN+5grRylrb4B+gA+E8wQ0B9GEGFUdlLmmO6goY657dcyEs+E8Yqq35k67T8q
KAE3LCVKubwrf7tElQkkP5UUOnsU7J4gaQWN5PNLq4cYiz4rjD9RZaX5TOXfozVhiZgXERCKQuvR
QewHyVo+iJi7ARgxUDxpXu2aE9qJB5bt4q/8g1j9PQnHohOiDyfl9NwUR4xX4VcXS8EiXlUr/dSs
vmxhO2TL+FVMOGVXLfSdenoJ7+Zy+Vh2m/tK3XWbavXaNIsOx+HHsl1Ju2alT7HIGdeTAlsFy/gR
bOHMBjJbRbr3ZP+P6vg5TyZt0AYYSnkonc2/DvUwVrNijBWcg3jIc458yHDWsrIhQvXDMF0p6zvX
GI+v28jYdnHO3tgGzxg73+3o5354/37XyFbC1f7YnzmyBS1VGupH9OqBBaCGvockDwz1hoQ38xeC
9AkxTH0nw3dGmsCrbcFc7Oaw3Lxm3Y8gldjtGrcwIv9fxIounx/j8vqpe+eJdY55NvfoyW5fP0+M
sa6/UDOMi3ZJLhqA3n8/5sPqfrCAl87ZLwhhNhkw3Myl7kdBbgZbEPyyoCYz43h5t71GyYR83AJq
QkMv1vfiQqnY1TAtUvc4te/Vff1T4+9jvbbILAzPUPmLHzTs+V9G9KZB0Oq7f2wxIpsN/N5TkeGy
eHYHZo8wh2FFCyyzEa9C8pAlD44Cv+KKBVTUVGgBogOBxQsTBJ8sFjbIckIZ8farrI2/7GzU1lXI
7dPGhvljD4G/NL5g4re0JARMkx9AImJs0iBk+CJbYFo9b/8RuibUtyHevCCFUOjG8BMUgUJJ36Yo
/kFyX7TrgNti3mGh1E1rSfq4tAm44EEupBj4oapOmXjI9KNWaoJltAAXUD8Hm8Rbm7JQphPlR9MF
ffA69B8nIq354FD+D/0GHu5ds5JY7YnwBSUx40AgRbjDjCAJ6Gnr/CPUw8dAhhJFE5ZWbqAq+ff5
e26EvuR9hVgnCpZoV34hL23MU7tqF4NNtv9swHaynVcnEOmAKPhBhvcHtQp++FB8NNYQlg6OBkuH
UIugSS6UYgRLDHwKnYEvgFgB9qPee7/cL6wI3OKHO6t/XSAwLNym5E0Vm4SGl3AMWGVVDO6u4EFL
IU0EGCr5FcBZMsgiNOekgERZaXgnMa+IwNR6lzlAxylj/lH+5X/lxMl8gQQgUWNGnORQXL7w+5H/
Dd7rJ9EFBN/oHpVzJCQCjbmL1uOkxQegipgj0+c8j/O43qpnZY8myOuiLkbLJOxsvE+c12S4MjbJ
pib94AujnT90b3uQKDlqj9AzqdvTLocVc+kmzb6gQO/0XrvnHgbjA5QUPZMPoQSw50wgqy0jvAb8
1yEOJRz1xA+DnwHOT3cZkFFm9L4tDQjcGcfKr5cs5QuyYsh9MSnZ5l7kq7/97+eYnUH1XwGDHNOv
0B7lpP9/3uEfvGprzR7LcUE5Bckcs/YJQiFMFWyzhscN7nxTUEXP5Z/1CPe3ucd0KP7EQOJ1LDpU
02kjKqixvKcp6OVsQWSpnHL3CQ0akDg7tK+s0ViwwCvYKCpwGbjFOB8PnTfr48DGl2CCe0U6fsyx
pp5oXNpZFeAdNfReW21Ssaos0rj+ua3b2XUNID3O1sZSniRhOpcnKGBZrXMLes9cfPdsoQruCsMz
wa8oTdYXUZ7s9+X2e865JS+HK3kpYpxZuq32gzDZ3PcKp++7+q7w2eijElkm4ttzRSV0dARReR6e
v/vh/rW9RcqMvtq0mJpQjNAlOyUHjgZDkQlxO91P0Dbup1FEIYgI9SDmIC2LP/ELR/ffNTycVjya
/uV/3M7/jANHlVlKDYRwhwMvIGUoAQvRC47+6f+7kgPHmYGMDtFffUTb6ur1qzYaOkOnX7+IkNu1
tP/8DLYycnMy1/eoWVdcPqzf5n6A+By6JIyeB4g6YoDcIlfgyCADvO8Xo/C7GByTzZDC8WgJhFg8
ZK76M3xwUdENcezoz8axbcZUgIkaUHk+8x4iv0BgjhX/8ia63ve88gf/GWaMvP1sa3Y2Obwj97Rg
+ZjTOHsv0FISx47bcphAwGNZQIC7XTwm5VjIaHTzioNcxwPUk6vItFKhqDK7rfO4CtL4vi74p6J6
uP9s72sxIrLfJqjWSEXGbDfJpHMVD2+8NacKIcDtd/acD2fmFGnAZbmskOh+bdSdQuKRL9dfOD/c
uq6IFZTT9yRk6OqNOK3FpjlpBw39lN98k/5Vu9Gh+fePOOPEb2tqhV1ESWPo5HhdRbfpQIhCfuff
ZUZTDqO1lbzql9/lB5SV1VPTlFdg7qQN91OXHIbfeLDuokFASfFkgHlR5sO5sU7WImIWl5KYWKRI
1DkWT65vBCjFEpuSsOFgtVExJfHFwu5Qx9r2xTF7zZuI8HmuzIZchFLJALA6VE0zuPkOTHoPHJ7b
7Pszuo4U/9MffGm+8JRsVJ2F9F9/5sRym7uVM89QnHZvrvRFydxBfNBBhDhIIGhIq/d+tMy3Kg0G
RgTNgPznyunR9/f1gw8yJFljYM5e82cs7bNfFPKLOQtVruETxf7NcsX6aZ65i5vyhb27FwOIO/kf
92qeBDb43CAbRhNW7P75D1KWrH8aIr3cYtTxJBZBbvMUNC7puYm3xP6GAbh9ErDcotvv9fAfUee1
nDjXbdEnoko53IJA5JxvVAYbIRQRyk9/xqa/v07ZTRMNSDusMINxxCVoy/n3GGXtstq9NyKgkw7s
dwdUWDb2CYM2ko3ygFI4Em5w99OrfoO2W4rtg3GBZuznj8zsL/17Hz4LxGB3schNSoJD9N5P0e4j
pGe4RcFohgIEHWSixPcGLdpDvktW8lio/bw39SLfFTv7hIULOykPtyKoJNUR4eXnoHu8ZfkH64iN
2DzxHrvgyijlX8p7NwzKRqwJMdJWDcsO1dZn37uI9F0sIX88VNwCkGJ/+S0TPAjvl20yuSUn49f6
9X6VC9Cp6GRxw/oVFdDf5MYV6DRbbn3vAHLFc3RBm+B/Llm0WNr+/5f0G5khkP7s99+lLQdhMAz+
CDS+ixx3fiPwjkoWgCTgWdDXYz4XD/DK6FZfairnz5PQN9zG5/TcRPRRP3cUGs+4pxABPD7n8kzX
+a7c6RvT8C4e2j36Ue4VClUt44QB+iOdjbt393/pR478iz+oJ0DXZjmoR29mjeWFRd+m3JW7z6o7
fHYA/tCMydBpSa7GSTkBrsgX1UG7aacGdbhbdXjvInzcB9G1OCg345byMuuUbYyTcXrvjFN+7UDV
ievFlf9n1uyzwgsHeRfRh5QX71E2bRbi/mJjjfkIM2OcEm1ujFk+ABMyS0fQ8h2ePoJsO8inhVu4
1k3qDcSrJItnevzxeFUdGoS3TjkCN9IN+PDr+roqN+2W/wmRm+wv2CV/0u21CUTLF64Ovcs4wxCj
n7BtfC+F5A9W2kLAADiHR4jECa6Gno9yZr+8mTzyV54+t/KmUu754x7kbpJFfapP2SHcva7gKeOd
NCsOdJSVU3ItFgFmPxyhZJNtxNfm+so7FZtyXdAUqyeIEO3hFK41RAAnBkdRtEmMvbqUtwi4ToM5
wi4+8OTN88eiwxNBtlE/QPsAymn73rHFiQLQn7KWt3ij0IpRl+pWukgXZU0L5MbIPlSnhp/ihN/0
DTZ0zB2MMsDoM/kkEjP8dYjihPoKGd7qtUNbafM+vFaC4TFCW2XFTTfcCL/l4MpEm4mVNMJ/OV+1
C9K/lai3lBSlEu6rF/WBmgMIGKauWICBx4v/ZAxe0ERPRDnjKp8+C5Up+j6ksCy7E5jC5vRcxVQy
rLVyUS7yVlqL1dzYv07GnHTZmPvkPc2Q7hbQim6Dv0XvIG9E36pbwqUhTFyAsKYhBqAZsNPn/DqW
5w8/wbzZmAdjLmSX4jOCSU4+DOZQ/Ff2IbCRXwKsXq95C4gDcyj6HP/k5M31JZ9gLnM4vbmZD6JT
dJLWOicFsU3sBURZzttTeRzbtKkMqAQm1UvRqrK31sVbe+uU6tz74IP9F9dhroxA2FJMxVIZTS1c
nr4lcwzUVoBjD/9Tt5LHqN24iIWzSAzhbzoofzvBmP+puIhUGMLpKLqI6w3/vKkoW+WTkLhPxTwF
Z4A+YnUzf2yOqMMTKGpQGlHxGcgOlX6SV0IG1dGGhj3oJvFYZ6OrVh2mHS37YrYqF5+FqNMjvzxG
hnMoRHgS7heLs3iUf9iFhwj0IMfjJtSk39T/oUYQTY1fQgWdL3wjqA02ojZJ58xJF81tgkXBhR/q
WebSoOSbzMxBMpa3CYV+Zc/PrncQMlg17JHiAbiTvudDflzCffd4gW54kOAp5+4Bnjr7aVnXfrKt
d7bO3TG4NMf8WD2CffRTPajTPH+ePyZqrqbj7QqhEc8yWDzIg+qzt3v+FA/SIzGVskd5F2OEl0j3
+gy/7lqee1fg6OKJXCF7OD+PzyMxx4pczD6U5/pcCLCdxcPlmYIuz9rVZypDyNNvyjPiEspOjLN2
1XzDE+aovPRGGk0ynyouGrxU8EQPE1O1myjdgpLBM+qU/vW2/rU6pQvquPiq/VOyCwm45Fm0Utkj
Zf5BXGTmTZl/YpbxA4p6Js/leTUh/J+WS3GG47HJyBCXpVutqlW5hFq7LYnh8vW1mojYUAkGOcJr
xpGkgjCx/UGJ8Bjh3t07kzEQAdj3ZE+3GTyhuK49RHni8xNun7/GwzyXP/h8r6Vjxr94Wx+fa53I
XmQVhBF4fYBue3wDZ2KIggC6xyvMc8g7CQPPS0vN+bMUGWO9RGJI+MZkjFWqBc6a78v4RxIfvadk
9WYdCjYfAs54E19DAs6OI8UPUa/ISAkikAohHMCiG1AOeGVQf+RqdP3+uEqqSvjBJt/cuLcrKGkR
gvyhft3RF8O4DhkpnD2H4piJ5U9FcircIKyiEoXU30/AQjaj0LpSaZ2BNHRi5GmZLtTKE6rqKNmt
+QYKLOFNuZEW1RopRXlPrDztWf1ugog+UybkO7xWok/hL8TSLk0gnhPAIgr3kxxJ19tzb9GeXz+v
H0Z3dXxtg1//1zqbj+6YIO7tAHg9+pf4F8B4d3zvi5/4FyG7vXwEFyme6N3Z01Gf7R7Wnf0eyCCX
ZP/8UhIQqED+LNOAFJnZ80DCRewjIlBA2aW8p3f7h84DJoL9z1mvnI/vyNdm87mbV3xCmBkv5pV0
hmNzDsA1eDt7E06Uc8tkoFW6Iwq/8KV2+GBfX6fXzfitIQBS1xBaL2LY06xfB+S/tG5ihjc6jPyI
qjY/SDa+VmwCNOCJ0jlUL8lhsRmZZDIin0mnJv/geozCqXiyt+6hXWqtUbH2ICJRuqAVRPsVDUBE
DbYJ7SRlra0FckCnuAkrnsehrB5oILFIgwAY3IVoIOr7wsiQdhcdpC1qqIt8RvuNv4100FgkoAKH
IP6EfwjoR/mA0z02AwFmI9PoiMAi9gixU1A2AbjABkA5VTSpRD2el9Cgr2beepu6dOHYUeMDQDpH
guHOuJMZVN/RxlCPpzUbgYrIYTJK6GFQXWFEQ1NmGu9EXRTWzJB2jWH0uYUbBGIdo/dW1ESLSXvM
9/XRPvf4iX4VNCGP1oMqov4cyiBwfrnKnTZJxPto3kkkJOYvkxqyee9e/+T7ZK0cEWFcIzWzSuky
RLvnytwqF3KpOZVp1nGQJqyGGxzo9vG+VcBPitF2h1uS7puj0MJDEvGeoSUwBZ6onMVIke5Clfku
3XvX+i5+GGXnBhDy59KhuVlfXt9/WAVfBPrD3OY34nKX/PHG+geJfhMQt5NUgGYnWZBpYKA/jdON
uLsj23j/BcQOYlXASn6nko4SjlCDpgNGivotLs+EtByORWItZKek5kCZ6peKccgmKhZMUTPJqS9b
Uw5VPunds0k3ipca9VVtYI6CcT4JllgMHpuR5uKiMmmnmhtN0P93vUUyb0bJXJrGj2hejZ6Tz1De
odx1zUfGUFv0xsahdfMR+jej3kxxFfj08RIzaddwNbedPifVvYDBZc7TcSssywYtlARkhylrldNq
ROtL37UbuKTwTxc0l+rpc/6al9PeNwvtZEoKklvd44d/pLAQP5o7JYcEjA/13RbyLt42/YrKLGRU
agftUoJfSDmQxJE2A0TNcPTGnBfIXYE/JeSz0E4RHfrRkUi2rdXbW2fG1paWbTRDde4jI6yBPn6A
qBXVyOoDKJTQ2UL6hXIaNmgWW6LWwB5AIA2fd7rBphaOIrGLo0HIepRS3EGV1JwkY5BDJPZkLndR
8IRzSA/ky50DaM2TIB8D9JOBoCCYPMtu3i8lyhsTfstsp9fsOXdwL5Nm9mRFhWNJkCGQDScRYInB
IfJ9/q0oVzJMPge2iIwWhIhFCWB3MbuJmHgmqqTeNN6KHkM4zkbeMRxHd1Q6xg39hQ/ONg0/8ZIK
SLA1pi+qZtFe5OiAPPb+1tvEP+q5t0uP6THi3It/dKlcjQElzAGe895YXdm0D4XnKVikH2+DB+BP
evQ2Hmam9sra+NuK9iNeeeNqnvNjrryF4iac5tfEWkSMLWkaTWAVTC23xm9IQRnprLSkLC6Ven5x
aebyX1EAWQnHgC2B7gBKAZ/xB/KF17coZ37Qs+1rFg8J8yqaCTR5seRBl9mXxyalUpq7GNlh7JT1
P1uc6Jaijss0sX7qK/m8dKhW2SX7bX/oWNDX4IP8W1DMcz2kI9NBuorgLMYKLkUTmc42RlYdZH6v
A3S/0inwwnGE6TX0NkgBg6Exb5Q9gxorwB89nZJ1v/1pXE1a8Ih1BZzFMrGfb84KmD16E361CZSd
YAunzSiSLpp5sD4tbNtJ4y8aZfoCJ2fdjDO6SnSua9vV2l1l9DUKw/4m/DjZVocA+MgBBkOFuj8R
5QMyIqCI6UWACaUAcU4D7G2/2tTAFD/cj62itG/3Aqf4JkmrlsocdOP8OX6DCklQAbVs+CvPJa4k
gPesVTy3F8EcMcZxMlPYgLx5PlO/uLZ/m5G51daIyxQnkRqIdn14KE7iH7dQzLn0tph5nUJRBShu
QBuolIkfb48jQHHKRK+AWgI1iYv/Z26zm4DDseWwdlKV+NYZ2pdw34FyAZxEbHLGpAQDynYWLIR0
rzd5L0w8p1aYxE0JtMbAfAjdI2cPJCYpQHW7DTRAq49uBpJrH1e/aUP0NQXrEfLOMiVBV+iZTTRc
oyG9AZ5KhvSDfWWSUqEs6b/QP+M/7G7LnwrsS+qiyoiwM+6QBvnKWutWaJxU+UaiuhcXt6p+gu+n
tAuiO2HQ2AX6Y6tneomZsQaY3odVOxm7DWDNxqFcicBbmg/QDIbeZ4ErWDCmFIBbBDg92MRw8UZQ
2gpXiR6qMezQXa5GcL/g1GTPfJSlpFPFskEcTxDmaW4Nm94Uw098YxOLmmCJsIki9JdwJMRItitn
5u0V7zN9wt6ws+pFN9bHVuuyqZiCtQAApNHGfFviVG9TR0vchXVCHgkUiJBFs5QR4lp55kCIq6yR
ao7aX0gDFbZZSr+DwhkeIIKUILktp4rGhY+kp7AfeCkuYh2qvaxZ/HuErx3YTU6ldLBpC8bgHF9U
kyJMKCQyxBxCfG8TZhvfXuH2Yvr1QDr3wG2CU9J+VVCh1rKz1x06Klj8FqtOuuXy7Y1QDbGyP39v
nuWs9E+NCtgDHu5Ag6Fy9Gd0EuQ5EkdrBNlNe9LskS2KLbx08Sidx7GrBJOsmHYU/JV50K1yCov0
/GtroD2e4SGFxNoSXjyLIc1pDjGXE0gRkFxxQd/bZxl6r+1iKYyAFWaAdGG7YKiwAlH8wljh24DR
UvetbWpcrqL+6IlxnYsDc1vOkz01at7BNrbQeYxt1c7y9+oTTeiRKvGOgYIYYLrJ8ajEa3BHJIV4
aQFexLgGyghb2ETINGRTbDCQbgI8SY0yDp36z2torbzlVWoP8Kbd0gNKfyIbG/nNW0ILfoPm6Oc1
KVrKMz28JdATqHfya/4MSb6QGUMkR6vGNfYkOOiCBZIZZ3VFqAQfDAI8XirGFBW60g02CohLfFji
AUfkWhRo4k2y0rUjoCDMZW8RBVtqsvVRUaYm5idI0rBEa5ekEhJyFb+Vm1VTTZt+rnSs9cyxharN
zGLI400L4id8gDB7j77kiu272cXFNCK8Ty4fRdRnD2a8NMqxP7wg5obHVKa7GH8QXL0MJE6H9D6V
A3FqN67/MhryHuJaQ972KdzCFjqNZ4DoAzM4POHSNdIacclKnVvSIrJuJXxBFULoC2P2fPEJJ9YD
jigSpmSXb7BXwZjdB2Ek0VuHElTOYn9Sv9ZVuLEztyKuIi3WFuAXeth80xVA11tzTXWFBT1uWTz5
DQw7dxEfakMnQH+WEwSaNWH4Iil1kG060TiEZuvvkEQcIJbGiBkVe7wp2WrA7+qupS5xCLAPFvQi
qqgcidQfK6jHoA+K7EG8COwh6x1pNgzIqw/ZH0Zo6ha0khiFId+Wpl9a0DADclahtpr+prhgoK2U
Ij7n5aOaFSDYVkjckwcn2pz9kmFphvOEfoM1LsI5uoGvdNUiFGit1GYZKqj0rpA+n9UlhhSYFbf3
Mh3rr1kbLfTg/qQGEMLnHrAuSkfMUlDupyvY0BcWYhKmvbc6oifjGhGdcQZl6LOOZM8bYez1bsg2
tD/rOdb+uK4COCMXK0a5Nymk05txngPQ82dgujgraDXLzSOF8DKQgxFf2W7vKGl+UEhElAT/eLJR
mCifSdTsIkZT8rr61q4L5vGbQm0AGcR0shztsgkT3yM6ZKVDEiFwamG7MkKUb5O6kGeWvC9Yi/eQ
D0PGlSIvSQd1X1YXsgFtgcJe3XMrCBd21E+TVUuYRHkUepwuRA7QWWxXyKM/y5Fc39+vdQmxFr8S
a9i74YwAJo82LWCSJACcN0IuU+kwlx7GxTZ5o4w8AFGke9NEjF/SFMLU8n3PnvDQtK2EiB9ebcGq
KC8BFSC5cS19GiBHHD0pOXghqjbHoGZkGahX4VRB6+flRgsvnWbN1IO0br0WT46HtGGVTDRKT+pf
lV4+2TrwN2yLYEZQ1wZUgrap5UCdjLptRIzXQyoCaaNesIrpkrDRqD+pvvzAwt575apqHvrnlPcg
Gs2UP85Sr/2zELJk1cGiA6MVb4QJehm5Rb5KcRajxVS5CrJ8QM67oYGcSPUTtNf3wwd93cO0fdgV
lw+UIOp16fSNzKs6ZFtU636MQiSRGOW2unf2ib/aITb1sjqIrDFAwPrHe8So93t9vVl39RKrZjpj
yULoh9fDolpKrYvpWtbDYnppYnWlwhGgaapQQO+R36j1HUkks9nm75sp7XEKVKSZRYMzAbz/rhZY
XIRsn8qT9kvv1w72mGSjQiuh3lggK5DoIMfmgbZ+qeM31uv+n3hmqMxkOngW7XFwF+FTUBdViL1Y
CLRuL5mgcf3CGjZBhwk0X86ehWgDMiJduJOrg96NbXTGfbbVlEDLdGoST/2OBX1Wl2y5q0gvh/V7
g6h3mS8sxBh9ioHGjNbyEMfBFhTrESviulsit8UQVbO79gEHiJ6wHyJLwzrTAKsLSJc2xofQHWHc
SHjs5QAJAMBEeI3FInyQcxQMrJFZ/unhRtGW+LIgttrTVgBP0gW2Z1CTafc6zEYkIMMhurjxtVVn
CP9i0cTMxolHP6Gi/bHmL5reFGOh6H/CWxDefBXBMErAuEjY+Jg9K9RK0O940wdIGTAZJWu6OmwF
OGc8d3D4mgD50N8n3geh26tGaSs2CdaVjvz/dYdf0bd6E2ROFHv6TGYhAUcxJaLRQbiODMsFM539
6K4EGtDrN6598U/FWYCJHjNlrt1fYPCIxWKhM5x2a1O+9DjWLWX5z/oplFRolBhTbNLLcGn5DzsY
NeGq9geonL/9SVmuOm0M6CK055zy68gEJSH9Re+xEowt4Pp674DRaDdnn2SLAHaV60PjfQzTh8l2
+F7r2QoPuQIhg2qK1DvxhJStsTj9QCMXMnv9REJyy1uq6SW3Jm03MQU6AZgalinBZ1iqK6W7oaii
2KizTjJzWCfTWnJNpA3DE1Hv8+nqxIaRCwaKs9ioY4R0Ypi5scIMey1twCUd7WJQRBaDRiUrgnDp
k1YgT6a76mf3bvotCpz1MHgfynRuk2S/xzE1XYtdDv1RlDv9fZX+Wc2uV2wbOrLqkSj8OdQpb8TO
ITvieaT9KSS6cHo+W7lbKE/whz/yZ+m7XrXv2rldjZRwmTYDdfZa1X8motLvIRuKAfjijbDThFXK
f05CcxAoiLA24zIDkTlSyc7TaaFO1AiRnlEZjZgMkTnTEc0KsovgM7crXxTZWXXVufQ65NUPs6Md
HfCXzRdlugp6Cx0VmXCfhtjkESmlILMo3CZofa9a9temOlTyxhLa8+aAwiSySDUTCI7TnRp7CfIV
EY/YxacFIFcI/7FFOW0TUa6DNnTlNeg/oab0/MAem8nShqK+Us3Qs0LGmaDZCJbYr0XaSgK5HJ+Z
Ym88MmgEogKQnwJ/gv9tXS+AeIdIOtGhwLLXGL4LKB1DE24miM5mUOQ4ttOBH8rYyYLUeW1RaNZx
rEGs5QmRYaL01qg++9nRrF2kUBJ98MkQRHF7xpg90reXLbuYd3oV09heoojS6uckvJr1LNVHknEG
QOsZ5wqemT4sMRSAw5BhfXcqpbFtYUkw1uSFjUcOkqLG0LcddEYNRC6YEFD7g2mkDDx/F1FwojeE
WFLnKBdq4fpJ86c2pJV00qgH6mowvGN1FKEiRAa3iYDIouonT1plsbL4PnM9HpXG6I3atDR+djsT
DwNpGSOZA48dfYmfjzQmNAeI4F3xxzQRSnq6sj+rs1mKJk88gmL+2RT1Wn9PsYnT4H9He0s/tfW4
9o46rANt3MtPeBCgNFyRlmRCahplTa5DSzCqSQ9tEu2EGgEKJVV1RHwbjJAHZSPYs3pUoJGgoKNb
j/RJMeB6YmzoiGo9t4ciNdq2VJWqoS+d08g1/t5TuEJksb6+kf0lx65MdsIpOl+8EaWynG/WOiwA
ZSTioCsmH2IQTcDomDIQJae6ay8QPJbhQBmlQWQ4tQ1uG8yxuNLDNhgxZoxKZaeTGQa4KWkIRSEo
BbWZqiKKdgDSllcNuWtqIgA0xfGpbSAkDg7ACcUIOCGBkyP1Ned/kpniex+XiKTyFB5vSBMv0YXH
kIbmtTxWfZ8q2QNM9ghZuwl0e0j3NCcyaU5KS2rKNA6nT7yqSHAhXMBXAvDqGCQ9V3aR0Ol6A1z+
EvoWY5Ic+imkRVyyPEQjLjDn5I43T3efCHJxFXl2xOuYNFx24go3OeQoy/DLFbt1ihNhWXGieIF4
M09C+oVL9nh4JwFKJhn63OJNkBJQoYeAGkPjaVQgdvNxOETIZCO6XeG0ia1BOJdqh6S/UUgneUSr
xVNMqgDfSzUXDzL9gJ5znRdxyasLhJ9qh5eCuMpFGYpCgsV6TymU5T9z0h9kT1ABQbUHWrYGdh+q
WN/YWCjJ2iteAbRXRmNdnKEY3SnIVtp/R5xT8e+4K9z5nL9RNJ7JUAzQ5B5yaKmocFhH2U4VaBhu
pSgVo6IiqPZ8cw5SRpv33X/uoPszEfkNruqNo8wc8LldioPKR+RFbLzoHCPC4E95BBM/biG4Q17E
nxHUE2ofpENLDz8LCG2wJVqk/XIgtNyyBh4OW+AZkOp4iZA83UJcpjhiCOEl9HLfJyoxAX0FTEnd
OsYPwCEwhiZDm6BkTglNpydI/8gxloS+/CnQtKqLHkJWo5aGQivvyOLqv2H/rQsUDnhjILc4TQ74
OAr404lgz7YDYKkevNfsmMMJyR2U0GzDUYK5wFagH8VRwQEZBCAGADGmetG2ixFMRRAKAUYHNjI2
ADhRMkz/2lNWOp+euF8OiWsoBgh9K2kOGhjlcehVSBAkfKVBigPhd3jT2QOBwJEkXrrSQ+SgMvZe
jnyjRoYGD1yoJ9waxrPxPRtocgdTG3VMdiFKO5yUUox67LTk07sZ5Oi9csrhBKCpa+LwRgHheccq
/djsgUsFQypuRM7o5XBiM8oGAwZFnA2Uw5vEHR0oR8eihHGC7yGOEcMKKw3/v6kQH9i7Q/wMhCY9
b853iBlk2wZMSYiKPQY8SLwNVGYPsnFMHTxawaveKEOoVPGMQX/En/WBTQw+LDU4Gs6Un4j5cccS
h1shVqL95CgvkVrmqyQ9R+ZNmIjNAO+/72znfVgyWEf0OaElawgfrskm+kxqBu0CPCz1KI4Eul4Y
mzssMBzZWvgFkoEhB1N8hzw7KMeN66jOs4LAi8SeBzgRHuj8QTBi3wPNPbw3CxBPpPHFl0BMlZXm
OxM4HbI8sCbYmjLQIVghTQUDCMAsina2k7Px2di0ikEflewEw08utPpQzkBKJp4AJkcqP7coOSFU
IkYmYhxEwoxcXB16B8RU6VWhk4ExDU4CxOf6FfMW1OkA2bSr8u1U0xBaoD/gdDig1pxsaAF2vPZ+
IFmoSw16Jhhu4DhuZTugGSsDu3rHgqwni0s+nPCFwauH0zHkKQliBlQbUCEnMBSvQI7dp7jBU9CD
YjNpHVoghCfcZHLnY6hOXOXZrKlc4QiI5bYTayg3S+IYyk3eQCDXDu33FgcWLVYk+zlYTCY0Olhu
oRxBTsM9lnWXcv1CqtEfglWGBwLvDTFvU7oIWiz19eeGfsmUyjQfgoWFP9GMcWhEmNEpdvEQTPEF
G/hBK5A9MJ3JD/uM0/VrhcnBjGIlPeSAze/rSsBhRk6eVUiDoRjw/WCGweFEswOPYH4rtjNsPCgB
2ih7iJv8YvtAH6qDNeREiPGxoKNf/CT7cljRuGTleH9PMrYHXOc9OKcfxDMrpCrFzMeGC/BLIQ60
AQKD8WE70M7VKS4Rme3ExCkoEEHiqMRTUBrjLCl7E3z1nmztzVIH+cr6xeGJIYfCvTmvzbmZjo1W
wGeinsO45jdZsYcwZrnKFGCC07slL0D5k1mtiEvkbpgZXGd9ARnJ9R5bMAS40HOw7qDtwkKLzLkN
1+67bxEq/NvA2MnY3tjDKEtrQC3oh+OjyzbEpNE4Tg7Di/HMV+ZSiHxSC/8eGfU4VDdr7ufgjPFw
+Zx7fzydI1CMBVWUIro3ZvtgdrFKqbjkJg7bLrr88SC0CUiU94CAjgIwpKJvcMG2x6apDPm/I5mb
IIvZf6KsIuo6FIRSfFcS4eHLdSrHOeL2I1oxyZpYitt8Ly6f6FE+npcnaCYcKADQoyvp+A2OGjS4
2NI5DGzf1Pz5xlzhQS6pXhhTqmYcC/Z57gsbEWDSheKPUlasj/VRHfG2vDmhEJ+PpRjviJwdTLyI
pYOnVxb5IMI6In5hleNSTBhbjGsmFWOcQCX9TjS6kYy8Ewkk6R9wMyZoLqRtMRJljGHmqPebZsWB
FyuOjeAobvY4zv+bsfwVrjAja03MW95PehFs/G8SQYw/8aC4G6Kf7WBHgHQ2/nzf6S5dRC6Mxcr3
1HK6eAcWD4Zol8EYptbF2WRVY1Kx63K6hToOgMijcYfAzjXoMU0sfplqbLXpBA1Npgx0S+XpkBCi
IMb0o8FAKJBT4p43R2Yf0jOIUcYIxvBI/P1FcOvyUhYKuuQTCHLc2XOXFrDi719nItKeYFP+N+K4
/Df/3iyblAmcEm8b6nJ8SvDt3yHIRNTxCcEWTxpQ+cHyi2WM404oyHrEjspXZkCLvHjBYWN4i2Xu
O8g5XAD7jTVTGI1qb9LWQraQJc6YsAf8Wwe9ffd1BrGHsNt4In8ZdvNLKFqrJOeorkGI5XCSHxjO
+wyc5bv0c1JrdkNGJ0Ost+DyycpjIASC3hpLFcuONOdbc1hYj1iyCsRGESyFaI+OfehoM+WEXZUA
oKJlRRMGRqvzYSVgGfg+AREynqYQaxuD2kLZnKtPUlmEJmf8CYOF4PsMLsX2DYOjj2igTDhiDqSe
o1l9no1HRk7Kq2GxPFAc1J05o3xmLjn9nAd2Or4IOx0HHC2qg33AG/nI+Czf4iiq3+EoUilGem8E
o4jtiRPDLwsfY4tfjLS4ibQ444vr/4YYg51f/nTvGv2wvPBWDQsszN5cDD91g9gc642I3rBW+f41
Bis7MZOCacC7cHLYLUAKgPhBz5YTyTf7BrOccaalOO/fX+YDaQNPZ6Hl9PGpOcU41hdIRojJxOPc
IXQo12xF/+YrT+JdAlQAgJTyepby71bK981eG/ZXPgmfh6/DcUHr2FzQYHx/Nwy+n0ab8ft9WC75
9ckJvkNCWUHYFIBbBKyHT/iZtjg+co2QBe8mUHpQrwd8q8/h80fcQvgXjRQIGcg9InIqRjfsYpZU
OkkdnlqItdJQxEjvpBzKK88O8aYDxTNoLPIDzAbZFbhkV2DjqGmWYHU24GHsd9INzStu8UvEpM54
DnsJj3HJfWwqVGbKxb/nEwzyyL/r3Vh8IAbld3uioIMaJ+p339SDMyBccsdi//9mExxPFkJOA8e9
L9XC+4ShYjs6XriznjRQ0Qth8jBbER5mW/1GL5zh1w01D+ZUh4wTFtku+hWcPwSzUReB+f49uSLc
43sIFB7hB29NfJf0Buqp/OOT8ssn5PtjZaM6QOWIIbMPhRP8QwYeKRKWk5JIblnJyba4Qk0Fj2Hj
YZ/ZH6Ckv396yLVxdukc61vy7JiFbgr9i6wbsxC02/1lfMvYNConkdEXBk8jAyjnKmFiPSBLBxvT
TnkuryDhQ0qaRZKVPRdZZ0uISL9C4Ba4JXJMcij3iZYiK+83dYfWiSAALny/AK8+IjdP8N0ikuGz
ftNxknQygkTE/5wvAnkRYDfoZnB62HpF0oskoSDNzjgcbOzcRJoQDP034WPqMN7AzAwCYwCUDLsM
hAfqAUA0VSx9YlLQxO/HeC6BvRg++8s1CQ9kMqQtt8WJiI+WQjVDta0KVjUpLu6USEGKCcVZ59yH
rvwSmxOXFk04sQhzL3dk/002nskvgwPvJWXNmloLvR5wBTxHwitOIA4YBsy9QHOIoWxWTqf2xZqA
sHjGvkYcCANzjs57hJ4EyD4WpNfm3+xkmiq/OCHwwhDuajqEDw0WiOiMIcZY4/GUHfh5fMmiOLh5
2ssXXZ3q0WOa0+jiFD7pHh9qb6r7Bow/fMqMQ4/mC1rWAdASgL+1uuuqh6mOMViK2nkEXC05S+1G
/rhSNx3R+u1u5KwYOFEW1HESIfaQZhpArBVSAPEMzrx6i55rTxS/kD+xYWdF+sRMeDaduWbOH6XQ
zrI90No+uXRzUelzJBlcQ75L2BxftG7Co4nBeo0IeR87lkp7FCGJNFA8lGB/K0g4hsi78Voq8EaZ
hiVZY3R9IrEXhCea/YzcxDrYYz3bW1I+CqkBGnfd2PJZCIRCaxZC+6pHfC4a2lV+IvQJmz31+rid
elhYYTXlxejhLyJlzPasyxuS8BaWeRUp/eIYFaSOpM7aX09aIJxot9cQWUEZAL/vSwRwlwK+F2rf
QW/yMeZYiL7UVVhezCeTpj6K/yRSd0YBAk89G6TiT4AtWumaxix7r5uE1Xhotb+917GGyPXEIBEa
nvRbykS81zzYIbGbeq7mrzWTrBIh7ac/tPVl7h1tUg6apyEA2miBlYdf/1be9hVAKqatUv8Gn11+
0MBjGRNebtJqXJcou6ATnhZTxgurP/0ey+NLXwsg3GCNAal5YCooZ3eaq8dnAKARNi7gA9rb05tV
rEOvja5d09fMKAmBSpDq6IYGSOLIg0y6PVcJx4XGwwujirVOGGf2E5sd3Yn1+wduuE+ll1Kh205M
Yk+akIMXDPtNb/RepWtD7odrZZdWNIOQaMHFrG919OvHZKootmp0dpkBxZKq5ae64JDIqokza62M
ynqMuYAejN5/NWK0FUIM9MDx7EPNMl6kfwGqMZuPMsuiDUsvmxUfl8Y6lmMFwpoXyBZAi0xEm/wF
FJB63tPJcSDXSjMxW5HlphiobsN5GY7we1DQmQHJxHGL3cxbC8cAearlY9netSASirmXXlqdjhP1
XadFNqH388QV4aksVHPWKa4cDLzPJsnXNcYEwTBRJk9ydrT+mltMfk4sCMyo56id275G6CdXWH5b
Qg7ZA1oo9Q0JbwHS1lGnn0SPjNYYcm2Gq9wylH0nSLwCvyhJM2Djm9tYG1T6CIx/REehFJazLmDk
XGhtkpnnjzocfc5k9jjUGRRWO4cu2pl6ARpSCRv1BJEElBNY4wA+QE1H9RpVbJAY+ZjzbFJBQRr3
OaYnAe+NWgFyuyuIpC1koa+jWjZu0MxEuYTA/2sRoxPfa+Zcw2ZNHpWUlMPnNEYiX3d6mTBbjF3B
ldTdd7ptZP4gmH42QAAYzyleSpV6yNAARvin2GnWXPQ0sebNxjEhlwHLwnCx/erkgVTveQcWZ0S9
k1sImP9zUSWhQZRDgw8m9NZc5duGK9Fm18IroN0ejOhi3nswU+xoGlOmH07xcPURWu9ALg2ZOHKH
5bNbNeRyo4yp2/XrjyN5bqIu/AbHG3qCZLBjE3HzEyAfxR+ZO22Z4ZtXUll+z1WUGQEh7+NLDylL
XMc74FlLkXmgXJ7O3gpb8ajxFzLypZB1pirWSTYtaIx4HUjvQTsi32Fa6KrbSUM9BnCGUPL4Uy4s
aQQuBNUgunvegBQtO7E7MRsL6kL5jvZA7zVAr5SNLy5XqTJDu0vHAFngANidESdhnQTPQtXK9N0C
S+4vLCOZW4vyCLzxM6LCXHNk7H6uOMByyDWJOkyMdJIhPUKsU2uALPRA6CYWYxJhWx8T1dW6qBYS
DwJKofkMZKKjZOAJc7oPbHkmJyceIrJwpPWJ9dgWJkSXYFE6e6R6l3BTpBNOcxjdPdH+v3xev7Y5
7Vrys+mb9RSnQjT3KfSkI3CxSta/18VCRV/rM1TtU/uZcgWtZ8WceBh6IRw7D38/sNi8clhGP+1n
JWK3aoh5kDerTSylDhluMrcXq+itFJFQ3xZi21htS4MXlP3nDkb1L6RDLKS9amzQrQTMDyAiOnfq
OMqmOuT+C/H5klIJ7DVlfEetZs1eOFAmSDqgboJ0beRyIotp9jDmFNayRz3iJEfpUi9/vrBgx9//
H0vntds4lq3hJyLAHG5FMSlLli3ZN4QjJZKimNPTz7erB+gzpwbT5Spb5N5r/fHZiTxwIt0Zx1P2
SqTqVKG5/BhFkSW1yOMfq800MAZ5tci17ujekM+VGY4ZypP6xGGl1h7RSfaWSOwm4+H0oEg5rpof
8lwee0OD2hJ1yDyvIxNzRvh/vU3wGX/16Az28Z1q6h3p55oUWs6b9PQ7LH9aCCPQPSOJK3TwY3ul
QqTMC7f/zC2fX0gWb/qiiYw3ShtMtI7vlHEzLRLNm0TTplRXtubOK5vPB1NaFhLSAEzAXWu7d2kV
c932n5UV6tOOpJ/bieg5+mYLMrIqNyhQIMgPKra5KAP+lKo5znnIW0nYtT2/3DALTOs7MSK4d5UD
wJuMAph11WJXcjP7rWO4x+oCwfCdA/L9DhS0fQDfMoXKv+k3Ct4NjV+vyldJ+5QIOjCpU2pdMMDp
NyVNm6jYcpPxjklEdabBBDktMjAQK6SHVN83SVihWR9ppl6wJlC1yG6AbCEeAr3eUwvDzzn45mmj
dyYs3swXgvfUd1aST4LMa+FMqb55HMj8pV0oJqJ9S+eH6g8qscolNNmxaL6M8vteh4ACo8+nbjeB
aJJiJC2FjbaIBclg0gYHEK74ZCoQm8BxWL/AfWF6GFAU6u70BjjlMyCNgI6oDyH5qSo5dwyon/V7
St0ODJYQN6u2V+5ZtXb2Mn5XdNorVvw59NqgCX94XB8QGPa3g2wD8ZBg1xvmCzgNgC0i5vBYTAtp
3lv/AoVIoeeF6VygA0kOiRciFj/PQwO6heiF1tOvMzkAhPUvq28eAuNfjgd/BKWLaJXnxYzV9IdE
n9qjbjlqQ/RkUFHkJmI4GBAHZb+0d4FTS7vxi1lVP1SjRA4VSK/vVMWKWjLcx5lh8bktucRIYkZZ
2mNCpaxBTUKCKVs2BeCG9AD3wb/UE5NMw0e6y6TwIYXcfbRoktmp0H6WHgG3uR9rAqC6kO+Zm0s0
OIMeDuQSdF6dL5+IoMlOqN3nwBUEGAai3F/qL3grTmMiLgmMn0hoJeLbZBf2MmHDRgKhv1AbyELD
/3AfQlIw0niJAiqtAqW8WM4ajw3CP9vaA1L00LkwWaQoMlwf9ReqppxXjMzBc62ReY4Dr01DvSKQ
etfdA34n6wnyEREXwa/jXyA4eozZaGAkWEEOSF9RJ7EHE3rdiNW65u6FtgHLzeiX5KnIhogLhzz8
bljdqfiofekDUmD8i/cUubSS195vrmPxgsK98kBQxli5Jngn1VkUdNCSPn3X0774g2IHQ0G5cSSU
8gl2QXFsFSRQJSmTJJIHPokFSDVRXNWvrPqYhIQE40k0BRvFgpxIsUueyQEqSyGiI7TIfAZQ8TXh
52RKFh5KWF3oGykz9WaVvQ3WMapmryu8kt0VgSkJP/z9VCAuUQNO7iiSApvDjG3Ba2f/LnttvRJu
I3Kc5IUWRj7P4zICIm2/lH+DLlZiDsNSJE9tCGDAPUJWvcikgWlM3+SO9CnwICyUxZv+PeFBI5HH
EWUEg4isTyDAiUTgZP8uEEc+5h3lJTc54r15aG+A+UwlGqCF9fWI8L/RDpGFXA9osIhZd8hdRgv8
Ud285IcVRb8mNJeVu5sMhrGiJTqpz6hdeu7s42i7lCbK6YdDfkx5pqiJ86SeQkvk5ACIacwv2ERY
ZEnasnD2m0jDbYLEgO89uCQ4FiBGjhZ4ExzSThEl2Rv10eAwgD4SuRYQYAlSk/rU9IDZwdgskTcI
0LuhJARPDTo29DIRZosWV6YdxDEqUld6KXNfKrf6vJXaYGhOcrMZYs+yXpMddomk3RjEN0F5E6s9
vaDvLX6KH8uXaSEdQwNhLtDBgKBHZJoU+Pypz5TXqB7U5MSr8BjXBjCcGjStJ8UvHD71J/8tMX9K
JLExQwgZj+Zi0H+oShnq6Mb0D2OSbh7K34yJGbDFjCpCz/rOl4wVJxB1mnzeFcc+h0XCBfhLibrw
dStoZ3ufGYcJtN9L3W42gjrlEf81lXXcRwaPNr6bOkA/dMvPWn9AWiTffybjUjyjmx72aJzYSMZ2
Z98Pd+mHl0Kq1pm50bl+ah9onZzPY6KLbhtM+QwLOG+h3jaIgjiFifZXrwXulbOqbUy2KrgG7sBY
vIaO+pEkyxS9EpWSgP1jmEGDE8OG3BAHM6Gst7Cg+4soSPRNYBVwlbZn0/lHo0XpDUTy9v5fypSl
+nXp16PrwD8jwDIxJFykv25DxV7/KRITmnLPT1nEOqO0wj9K5iTr0rUiRu6zJsGT2/hAt4B+pcOE
lKpnfeQJLZRtLK10cptv2wznCR5qorU/+ZdVHWj/WFjLMgs1wp++eex55qVmM1252dOJ+EC/ps6P
VQy3IWM23y3yawpu3ls94HQeRqIAZ1qAQ9YBHl6TY7px268n6BurtunKAI79Icfzp9LDjkYQflVb
PwCKpKWR7WvS6AcSf4BYNo196GCRe8TSU/NpJ37DgFAyVMa+6Wx0ptN4WRm7f92/ISI0eqzVns3o
IxuDp/1mU7ScrhIGHaRfHAD3TaJxUiKYjQBZteeB69/UPSVjO/sapc29PFZtcLei1t7pCSREfABy
HrMVWkup+aqkldZuoBpiGKw5YsFL6mOF+E7ygRnAmcDi4SsJCOyi6h5QeFHX3Svl5Am+X/RyKTS3
Z9FIg+CGiuVize/lb1ASEyzC+qpN9dxDDjOVcRXzAXJyZZildiX+KproCVEtgrzhp+8T8Hgrd4l8
6Is/Shg67a9VV3G8bas3CvZaDrhWCWfzqjkvt+zS5L7FYkMqD4GiHwaarjf5OuClrvSfh5QveJqD
YYTeFKpTZJKIlHCqp5vCvJZz2NQRzz5CN4ts9b3NY19yVopHAV4beeOGjYkDGMBhynyO33ccTu1n
hSFwOpA8yKFQGgu2gIezbdpAm6KO4YJ8YAxGOMI8Nf6YzNc+fRkfa107afq1lTaKKGv37HJrHHG+
Y5lkS7Q4zaL2BLPEXOOgne5dF66ozMOmDalAflg/s72WjTeN5GCefW2rx+aiin2mawmin9fwNyO4
g9iLbBE/oyTfw5S0t5dq8G9z0Buoc4OmOOoINtSrSTkfkRaz18Tst+skDgbq2LhXuhNHPSeAMS34
cHL0aNiDaG7jx3sRfTHjB9lxAlZSVoJlIvwHPJG5CThKmsVSP0kRx5p+YNMx9O1jOErdbwupqO+p
qCG2Nd8/hxCtQU+sgh7CzdYvQPiomUGlpxsFEPv4uQHT5qXKpTVh44wWgAO0V5WdD9ctPzbdleus
xrKEevOP5l804jRF0EtBtIqOtSqykYiC+FPuhz7mN3HEufO8o/QPBpqbDPKnF9OXwvLxDDmOCrJk
yZfOPLpwxZd4aWD7+f8OQnbGZg+wt5WvU7xU4Vh8ai3MLxM+M/NaFk0GLceTVFZsNyfG0MFaWO04
RfqFmEN95YB2c5ufiL7moebpVpHpwgwSFvdHniUKZytbOdyc2FjRyDuXhMjDZqWMYu+kuIP0pwN8
XfX0oUSAoGnENRn1UqrFd0UlBnHgZ8IgGKmoA6EFmn3iNyOR5bfcA5LOEpYubP4j5tqWOImRGBG0
HUPpJ0fs4bcwG8LpuRnSHaRe/VUzGvK9A68AeRPzrEUiUf5DFIYKzV9brEli+Kbh9I2jNoPobTd8
J4a1ZCh7ntMd/Y1UmsYwY6Rg1MduesnlUB8vk7OndIiJhjJkdfRZSLh9qAcJqC7w71uF9HPl6SG2
sRa65fGPxHxk6AFDQpWurfRc3X4Ed4lDuuEEpC7p2HKZILWGdquozvEVFt/4JcO+9kAgveBvYcEo
3JZ0zLT28vGOk5ZoKUCxCmkUGMLaQVOjh4Pj10lkURKVuPaJD50n4w398qr5Sj+egKz0xCpeLYUK
8R+K2yt+re1qeV3nJ2X0tX3JoJGGjsJWuiiijI7IKN0winwoV+zBaBizdtNOvk46RR0+Ji/5HN6+
KNhCeb2KA4Qqjlfeg54NCBke9VTvCtXGEJMXA0U26wEEATeDm2br1KaNMOwcn+fcRlZFxQrvCzKh
YdvxC3Io6sC+M9asKip3y1A3t90MAB9ZbG+ZKwsn/Vf3MzFGkylPX/LTqyLR7eOvunOCMxHwZabM
a2GsRkgOXiqAPaoLIMHfWCSh8XjpWfrt+2bAlxTlf3ayLEmgT7YWLpbxxXoETzA757mT4FKTefeI
P1WSkTgN21Naii6gpHyfEXme67vraCvZCQGrTCMEnmz2MejIb8ZpkLgzGl8oK1ptmA6AgjkauGmf
9ItejpJYv9AF0+0ATRvg/miKMEM/5nhO707HOoXQWCj+5JqyO1G1RGkw/nAw7EPvrAzI4GNVZSTe
+g1ShZ8+XU4WOZih/Vz1yvoJIFp6U0vzId/rwtwZrBBsrIMnV1yDVMxeZ+vCoCMR6Uqk3F1U4bQ0
RXTGLztp2m1SakuyC5NFc2YOlpNPlZibtHuVhn1586lYQHVQW+ek2YNj6wc2eeDEXsyb+RdNoTsW
/6cgRnjIJbK4eadxZRuBcIyZB9CuaWehbXpiMqLv6tUqV7e9g9b9FBuuLTGeRN1V3xsBrjidZ+y5
B/+7x3g+wxzR2BDw9GuvdOuoa8vgBAuaMoxV766hHFklw9UivF4m5nNp0djSeqW2ekwUfa6z2U9h
PtgnpFU7eYAf0gcXX46tM/G4OnEWIOEB2EJ7ALR7l4joIRm3SZcNKXk9LzeDUFSlgUjd4kQnIb/H
CPf6GANZ4+NS9xw1/INiiC5gdump9xAiQKTk8zd5ZRCa9x+R2GiuiHbU2Z5tD0CXpiRZ8Uvbl5+v
WJYfw0rvvJTKFOzkI4ZCr+mOQ7WsrFc5IZHczc48jYwB85+xwiQxxEFaYyIEGT8OL7QXQfq3SNAe
fjtybAb3H3o+Zd4Egr16LuSE253xZ0VP2B3n+Xez4RUYiBKhmhmnqcX+MQG67bMkyM21iltXexAy
4COFj60guW/Ulzi0m3d47no9dWFmUdWmfJkHOqC45JrfJ1kmcEnQkk8X8LIZzoRrm/oObJXOeblb
6vR0XFL0UoEEadBRIup2Btno+VEZfu0SIeXKJv+v5VVetjA4tn8f3A43DNqb+zFncZd8J73IKEWP
/Z+u/7INVmd6nYrEZ6zgO8/U3Zx7VM7SiHcnab/yKMjLS79BuQ4deudf8Krhj6HdBCVBPqf6dCVW
VCkqX5xAnE8d234S3Vu3oi4FkSACUsKZ1eihLbGFSWCri9yk0jQa8UetgWnu8q7+1Iik1LILmycD
M9i4eoYSY7LtOTPRC9Aa5Bek7THloiFkxtSfW+BOZIM11yJ3wBphZQ0wJpabxHprGF/K4SOmDPQq
jRRaFs1Gf0nUP1XYqlysEnyIurPAHTygEM8p/wRHeFRb9BaPJ/0Sywq4qRKbG7dWe49aSj7Dh8Fl
D9wXscLGzV4fOSq32I15MnlvW1E1PV9EdFDzWzo+ryjmboJLhXgUjxxwfb8yP8ufZlcmoOr+PQ/J
BWARxXQ601fAwAomKXQyDDwhGRS1g5dtoRzqbz1HH0nPJ2ZpFNer8gqTCJx+Q6KXo/GEa2XmJl7L
ojRvM6Yb4gYNpuIkYFluQTfhBXoYRp7wfc8drYbIWjmsmb7AZ3TVl5OoZo64rXBZxwemeO4crhTp
jwepQchPsiZvH0phBr0kBA1EyMgyQonpLd82WsUt6Rc5DVlgK8KDxjVF9iKLK31gwA/L+7CvK5qP
Axm7LhpcTO1vaM2kG4kgIvSIX+4JTyR9wPmusCBT3bF9oA8nhZUeShEJMW6oC6g+C7ZSIvfUZdb4
qUN4Qy4yZ1H8IyogGD/l43sbHgEUq0pnDp3Yrw5oD8LgQA62jXfNFtsl9YdsdxoVrFy+ZGAgwViU
NjW+K4cP3fAniefUGzdwstzl1c5ZSKhuRbJXwV2N+pfxgFDYUWx/gGk2l1Pqgs8y/zqMNMgqk+XD
DI3bGTC2g05RPjEUWfwAH6w1SOQXID1Yxdr+YHTCKTJBH0JIqOq6sD56KhTMwzx/R40LmXJX6Ku1
PtIROCI/F6mvlxurXSvl8qytsQ+ksV+jXsI9jPndAHREJPg4a9Xq9u1UK0v1sKyOCRtH2ALFIhEW
ixq6gv+oMX04J9Nqct7G4a1v1hUhT/CYIk5kWlYpK34BJweWc03TF9VZqaSYAMzmWGNPSv7SkjGV
niRwIZyfHuY2Ah7wClaiAA4VFpXgjRGW8iojTmiHKN6kZWPAZMlvAc0Qhd4FGwVFtanHVWLDFeLZ
+YL20aFqluYZmzBLIYjRha2XqZQfM6JY4n6n95LazCIEgu2pyeGSHn7mZj21e7t7fzw3FO0+LWrD
T44YTlDmM6WyLDSb7F29ew4TFPoBHk3i47Vl5SdYHylgM30kfKjSnvUWtZfeuUTssAQjos8Ai9Rz
BqzHc0UOYoLlxrXlt4zKEkDCLgSu7RryFtxpXEERYpd5bllaeEsEwnXzUW/0CvooX0neKyLBKBrv
Q5zgjrYfqIcBx388MCySYtPsMU7OsguzkkChEjpCBUG8xR2q0g83LonV6Cuc/wSTgkltFIRI41YZ
AeiOCR2s6tKulx7cR9ZEE7Zg3YPLMXJPlUEx3VGL7r+F0IvB2+6guxH6Tys7RZK8Rr8wO2dwWdqS
JIIAJYJ8EigAPXg+qSI58teCDbMJpMu3Xb9V6WF1cKj3Ohpd7mR8c/1S1fxRxAWAccJ/dOa78MrA
ANIjdvvCmZRYxCXB6KXaMu/dwVqbbLtqAJSKTBUV7kTequE9yOpTt3nnPUdWd5aMxXPwMkx5lKCy
GwAz4A0khUP/sc+Q6AvmMili8oBBH1fg+1wPQDndsLbwDCkr4gmzeAX52c2HxgqVYn2T2PbCXAHM
X43OCxAJQwEghfbc4XRurgVeC/JIgHxpH1aosIZIQahCSxtANAnOKpKxD6Q1c+2CfsMIMOvIdDf0
XkGhK8MoPzbGaIDNZh0PLkEk8ju8IjnTyeAZ3YFzgxUNvoAfPqlYJZVRT6GYSTK8nAFngijUGF2c
pWReMM3nFNDf6Ob2FXkDNC2BPG+gJ82FusIgXJ0seJdGKIVvzGGLe7rtm63VB5od3pF+52H/8GXa
DdFeQojRGT/7kK/YxWf4lCZsCYywURz6ZR+AceNHMxOfXoqc+kecxS4Q+WNeddkaW/pIp0Pjlk9+
U5BtjdK74TgdBLruoI9+FdKHn5xYrr45QE/PBMJvyk8tuBH6JspQY98IFKJkpn1PhwSuHTzPGk3x
UXMlIG1GUX9OwHatgUTvGpzr3NlfyoTsYY1ORiPKUvKKT4YwEGggpGZDLVxDgVcj5Bxqumn/+Goj
NBJv730jxZtcZuFfkHiIbGRawuaYPxCyjBp8JHcazTiKsb6BurIS8XNGq4fJlxR5+LuEqDlc1XzU
KCewLlVwKvwiAny8RXJy0bOfaSTE8X6L6Av+svod1n/+cWhuRoKXbLj9bnucK6jIcHxQzsn77VW/
NM0HGO1u2mfdrBnnLCF72OLHJxDBpBcugGInofHEamGsaJnQdiRa6LgzOKMoGi02J3tJSBqSNnRP
Gf9nFptCAYhR31GH8QEYO4pkOW4svxFxtO0fYabMvhYtgnC713vKPePaofFaePbXExiIxDHVrd0V
IATe9qhms6CUE7HLhdEPsEQWNiV0Zf6s+sbgSQavqWcn5Nd4Jb0j38BitCIbCAvJbqbz1OKnjDQY
qJqbFQMElafsdBc96i8oE3vKy9n8kZE/rowJ3Eh3ahICRz6pUFNUF6DO6Hfk4MSC1FqovzjccZY/
mCQr4bh2GJDzAMN6oXlSyhtBKsV2IjcKRyYMhuqphDR2u3H416gRgqKjtCPkCrkl9ufFd2Rr5NII
S4v5Th8eV8nEiFW75nC1kUkpwkiRIR6iQpb6ifw3kXwA09o5gJwiW42rqGu8QXSGVDBjAA8TVLl/
r9l6dPfRB8X0iqA5o/tSCxKZqZ54V5CT3Ltn4BSLmCbvxH3Iy0fsS8DmFIT0Vwe4DZprXO5aa11j
8SQ/qPFSyWtA3ol9IbZk0D3q0ngjkAUX8rahyzG9IP92RihR+KUo5tZlmCm/kTzRfzQxCSob46gq
b0LH/twlXUCVQy1Hs3bu5f2Dlrl+pToMCa48+2MQKof2l2UH9sL2n+uEl3U3nSdCgkTmtX87jaZP
ik4ibWXOUHk7Gj4ELdsUp4ALBiP3a/w+sKrjE3Z9LxsHdK7OF+vI/cj5iY5WfQX0LunAoVbg0P7Q
WoEn2/x8Pg6jtZ+0IP+5cQn3ASlbOEBxAxKprRL4jnm+IG8j5NianUChM8z0426Dk6N4z52VVHmA
h5yRjLGIemZsHiQ8cTsMhAF4fNRcvwM9pKArgC2cGmS7XTkvMNDzQ+WiUJwd2AX3A9oIZ8s1IBQe
FCAz+OOjM03QvWi6i8Lu9stSXlEaYceEtxfWZdVr0PpgGwSwT1gCiSt/rPtN8XA/0kN1akkHozQX
jfuPBpu9qwgJ+yGaBa1T1NBBgqIWNZDjJqZv/uXYJFdTEdyciDPwMb4SRzO9cUZjn+eiJTKPYBWN
vhwiLc72H0rdGT8BfzyeMCJ0JZS0QXYL+8uvsyNkm5Pn5b6gEjB7jQKquui9I0uX88Jwh/f8K7+A
2FqPAxZ5mF5rQkhGkc7mn+UCFoQPdaY9WWMVXYwrm2mW8wMLComVylvJgE2mp/2iBd5hDlrxv3A7
AmmbLBTfLTIY0j988M8NdzFOBQDE6puvqvAmmEs26s3vDcJEeMqgBRGfz0WE8CthC8G+36Mcg2ZZ
cI5i7uzX8JPWljXe1VjeDky2P8amOBCiRSoLELhBUDoz7U/31lWsclRDu9QIoIMkURr3n0+BMtpq
fCb1pci2c7Gq0Ex/MlbeXSKPyW54t3by43OANHWG7xvPpaZvsz6UDwnjRLqc1VC/B1J6xVU2vVtP
T4HEtQTpzbnL4ZL8phTsqv4DOxh+LWvFXEUyO4Eu9yMu8/w4r+FHnvw8o+oX4BuFdkX1n71AkS1v
u+ARVK/tvvvlJpL/SX2BiLQPYBT+4JaxmDuGnxSBGlgggyDyRe2FR9eaaRzs50ZsIhnZx/bTlzjT
eBikfHsfSER5R3SAjJKQWyoHCRQD7V9Sj3EfiIAB3/a4mAbkzqQQUS77+kwiqHEDnZvtgUMMZJp9
oLQCcoKw50rkX0VH3b6wzKbtS6L5Ris0LuyReStcVnrpGxf2XRGs2W3VakGQayhMlSkacwSgF/TX
bBdEqMiDh2tLAZ/k1+ZBvLNMdL1PzgYz2i8zc1oH4jngDkEiUISGFqmPE1cKfILBzz5UBe91ZUJG
byoAKN1Hi4UtJnvu2e/Z36EHSu3opbM3YaEwALggnKp9kn0Wsjfh8rmtk8I3yL0lGwa5e+/mJ/pt
Hmf1arGFx/uhXRHqVf61pBrHnlZvbhfLu7+q+SmntzcOAe0IgkPu3XLsL/q7z8fwvK0MNBdQhuae
hy8xl+TqT9jVfkjaGklzBoPCLMqghm4d92zMM1ujIOAvaQKBUfVVnLlMHsj0Fzj/9T/pW0f4xNRW
7mTJ07PVCFRlLOpN/Ec6DLI5IsCYS/Q/g8BQGzYPzjpIEhG/wwxeNlunDdEAoPpvy7BiQD9aX5ge
8nnDUFr9lk0txtD8caRaHnSCBDpenlc0iNeYW/FgTkf9l2o41PXMhNyvFgmeBq8Dy8Q1Ayr3Fqfo
nKwiWiW34HoLRB4JcnuUs9qW6ppHMGhCGIU2base+ovEnET015XOdZKZbFIJBOmswi9SILTPxB1T
OKIUXmG647vGPoJICGEXrzg6wA6NcZhpi/70+I7/aX1qaInERdkqMS6jpzAgzIGkhW2HjLvxEx75
FkAeJwcIQFhHaGIpW3WAXw9E0yhpvdJGe7OyLTKt2Bmghp1tZ0UlU6PkW/oKY2nC/eFpO5IAuT84
RVjiU9cqQpbQuaV2xp0JFWLqfsUpPq9Pycon6R004BnyncPD8wSPTCzVK3AK9TTcTogQ+zIshgMD
DrEWI/fLfWG/ScA954TVFpPdIxxan8/yju0GXQWXAd6M9bTFHdzuuW3YJYI48xBQkWsYn++/8gtx
d60H7lBdYS+x1egvPPnGXz57/+Kzk2SHhuV0O2mV63J1J8JDvQbtR16jwxCnkJUc+RvUULFPAOLl
xl86QADJ92n/sOTgaiC2wjYJmaQLBanl41cLTaJ/vEg45TOWahyFL8/+HQU0Oe0E4ZyISBw7Ng/R
uQg2W8gBnigHOx+FHLoPiCzXkVMzVbxoE5Y+Dx6pYP+IX3RRMgc3Qosj2+hCAxUrKS9cohtvHn6h
hG3rP/BjTzdUTYu43ONcrQjRY19IXxvtF9IZSi02w8QOSuDqhwdvm6NFGmEBAwa5W7ZKzljQGihX
qKIGr8s2XTP9ZN/49a10qX4VyFo0Iaafzi3jGXND42XWV+dQGeZmuod0nEB8WKt+Qm26R+cPnQfI
TuMRIvRXlYWOOkxyZAC9cS2iGU5WiuWNJKe0+6aIVGKHLE9mo0YnBV+H0LzGOhQMlRczwgwIAI6M
4vp4MPqN3oPNfsDPoGegSY8+vRnmzSaczX+SN0M/l7KRmS8/HOKtEUGU28H6RISjNMB8w8r+SSkH
EPIB0EafRWNCsGYTMUXe55umfmrdgSOs1cOSaRxFZRKlZcQFXPVL3OqcJdy4oXLhuB+eXo2rxAxa
Jgy0twPvHrYkviYh1kR08fdHLE3lHhMaGw0JVJzgl9v3RDjeL093rS0dJxLWizs4a1ApEZEbur18
sltXS+Z8ESPIlPz+ODpfIFW3FxFOudRO1ingB62+1/cIZTlzmQ12g31aPqgtaNxJY456fvR3vC6u
TTRUc6yVKKMe6Q2BvKIGThHYJoQ3unXGV051dWViThLTLfhOx8cK04VaNoXi5JEE8E1DtaXmehE0
V6YagGdEQPBW92MwHRgC2PFxUBrpkSsaiQ3RWIBR3bgCDgYQRMlpDkc8v+QJoc9pqk13Z6zf8uM0
3fiNbUElMR83Goulzxg88/phFu6DlurocYlH2Ow3yfhV13syQKXsMyOpCtFd7fVG1P1WWyH+h+od
tumSPfxocsoSjscAsGSQpq9z+qlD7aizXF9v3GioSuDyEK9+E+PKiIvq1xxeIGFHbjd0SdTHxX7T
YszzbbEhsRirLMpfvMfc8zATr23lmUAScL99gGhbNXwGUlITMXXsH4v19U35MYEoh8Vtg6dimW8G
1nT0ihOIKu1q/lyHANRPlJYfFfg26QxVpFovN82l22fajrBJ3ATD0qz96Q/ajl498Ixk6ROZioKG
6wtoStixnkxEwnbFgSvCJTNo3P+O4kh3NvA9QftT//DYVfWORDYuRQIeIo0vSMcQYheAcTBFJ2BW
nL8RqVLkQGED4WDpHtizXzNgqOdk41HZI2z2G50meoA47QMFi/MhfUzXQjTHXnnNsPdw4sY+4wEV
0kwhiPQQiHM+8HBCX9zylUIZW02qNFxrPi+yeW3dQwe3urzsBn/Ac3tb3In7cweyjiAHnAgLDGc2
e7uubh52wAA+Eb0Eg3bbgx4zdtrI0fsFWc0o3hHFU1lmv8/pmVmEz6xXBK7LndMa+ynfWW2EXo6E
z252u1N1IrnxQf0qFIPMLiBHUGzE9i/lwPSuOXpcuoPXyFy+deyBEbqbzA4l7cxSKws6YSGo3OCS
UoKHI/alh4Aij4JTEfmgYCw2D/p7se8lgkThlsVYpLxn48Wa3HFmZluzmUJKzsaal+nO198ZxEFw
MNh70FRMQvxXk6adNKy5v84tq/4Pcteb/kEXN3cJFwkSWc4wgEzEJXjq9ek6Aa9jongIJa3k8FN1
q+69BkEl+c4cVglGKdyqAJf8VlAA/b4z6IKgGxUhhY5BfRKRZ4xwt8cWXQXR5vSplMwSMdUpurrG
AMLjNQ0eExSRJj3KNvU0g7HrCNz42AZyD5fwGwhXsAdpHOJTgCADdBr/AGVcLZPeoXq+Gmo08HcX
bahegbVOWeXGdUS0pLw/yFHm3aDUWyX10JuzS4ubn3g8REsTQJ3HByHUWHxo+OK5eL4rtGyzq9vs
P2QCLHPQSpLCzICUX7cfo5pSSnTE1XKuMAS+TOb5Nl6z+1nLqHNRfB3UWfGTyrtlQSVCcdYm1cpE
dH9XMtbwL+m20om8Z0uAADKDoYzKo8WGOwoPSiVv1NjPT0n8PTG/IsjFcoVGvq7+kOajgbSzDzn7
QC6IdqCQDrMStA2fZAw7gBlI/Ce3JnoCjWMPyhTTSXnh3EF90ifvCLQ8RHXiI4ZjEu95+SV6/NBg
Pkl128FPUfUOlAAqDAlzgxPhQ+FaYlMEKyoqjETIYwMG7EciclyBGsg9YLEumlBDgIKTr12hUch9
WY6kLkDYS0f8SNYuscogCMiP6oCwv39x2YiC+HlxEG9ljM8g16QIEOXQvjutn7UBN/69XQE48nGR
wJeQd1cLF16qQkov8zTi9ECVC4owpi+Fc9CevJjbji8yIS1cs0ew9Ja9j5SzAPRlZmxc9NsgwRmu
1CFEBUUIVF95o0O8n3gAu4FnR+Sw8kjiJNN8smNGYkNL8JhlQzRcjoXGayXisLxKXrXyJtP8Z7/8
Z6OSf9nJpl/uo+qVDRulD5yEfLhHVb8g1WyG2WSuRWKJhwuRB7lyLNLBDBUG9zGSmEG0UHAj2XLC
gv3DC33LQpwidbG+pxvnHlnyuyJt0JWiiSMrNDa+7rzG3DbpJxcs3HnCODf5ILg60btcRnxlMg5Q
EthuCXPURM5DQF6OscZeMaC/+7Q+OFqwnEyouCD28ZLx9ohQkZs/P5dNH2padKqfoQ2ybnnzmqgs
rD9DeWocrJ1udbQQ3ojodcIuJwxQZ0gzUlnplJwToGF2YJgud8ZPBshdhmm/lvVVOgQ6ENifMgG2
egWoOFwjow7YFByF3m4Qd3OcmkXADUVML/mU+cphaRHSI47DBVOOcqb3WorpkJx2LMgIvflzwIYV
R7RtCGw49SPiYbhd+YgxybKcFxJBiBuOpInvhmBIAVIDBesRamRbEQlWwNQsw8A3nHM4BmD2JQ1z
6hYLlwFXPvvJLZirQ6mEY7VLFeq8don0yoarY1OGn3psJLKGZCRFlxHSByUb1hVtXXGDLm6rKcTt
5N2vOJ3IRsMZDFBNVhvaUqInLDHcTlxKODHuQoguJiIWAc7pK2qHKt4ic3Ccy6C8tc+3mgOfemlS
AJJqizACnT61sYp2NirX1jemupw4qBLXAnc3IiGwI/OS+D8ur42pRS3KWqiqdJ3pESVhmoD1qCeM
pGrR79odWqViXD74YHC6Da8NK8J3dUX1ShwNYmbh05KErdDCXEUAe3XBJ2iRIMSoSrLxc9mJMhTO
+hnQ/L2N/30IxIR9IK+4G+TTicQS3iGs5HPKWy0S+r5z5aV8h0eHwpJbf0h8iJbiPdOuOp2iZEaJ
bD1J+2QQlum5+FHHoBJNAOnRzE/pzWeratSXiU9O/7CXlhgWaaGzjrkRsBwidOSkYwDHiq4Aki6o
XYZwwK7oQtFX27S+oOvAK/lAGE5aCUO1zGDqatPp/8nXiNR+QWlAnFQDnGXBl6BYjqgGDEPMfIWH
8ygjwRsXLKjXKdvpOfBCe6YZyHEzCIYtlitKFXmEyOTApWhsRubwxD1ztRFMyQNMFiX6eHYQRgBz
wR/k8CS4Db/9GRh+HHx03QbqTgWRgJh/oE9a2uR65qvBWCgv2SdY7tyQQotaBHzFK+Br8HXeN9ZL
9VeF0rt+GvCCMNJwPp5roJ4fCVDG4Z7gbnWzz4TN88hBnoT5wVyRS4+69WKg2/qBZlXfh2JzM1Ad
ipg0MJvbnz2y9APhtf9yFU4QdDwS8n2XpOtEEgFPmXHgP03GCjHy5l1EkSy0JlPVM0CEk4rQ1TdS
N3X9oCGdWYNi2okHGvoARf8DuyB95WMEn8G/Qaykf8uimutv8u+3oHr41ZmYefQ0T0EikruIzn8b
34Ib3CsHgn0g2sRUXAuyw7tLhK4szRZDaWTctibeKOJGaAMg8REfRcqdhAwmUjVYQC8l3gYkQouw
uhrDG9AdvCHPDjHbmBce2Ro+dkCx9s/Rqktvo4HMaFdSovPOOhiLZ4tOilHk99yc8Db8j6szbU5V
3bbwL6IKRAS/ovSK2Cf5YsVlQt9JI/jr70POrXuqbu1V2Ykx0r3NnGOOMeZUpGUII6t8K44gIQeZ
RDmaYAMwShi3I+UXQxvAMcSsucW/dz+ZRiq79+yOpXW0QBHpIH3peO6zz4qaG2559pyCWaVZWDLC
W5mrMG7QF2KlsrpR7gd4wVDoQI91+uws6BgOm01knKPqFCYxEW4zIvKd3tAexGxJ7rxFK7kB5Bkw
K8THIvIkeUshVly6hI0ka9jgKaMNSxvzEIo3kEvflkCfonHN7K637VGLQQd0rNnINQekey3Z39RT
lhOiG6eyK6n8CqaEqx6NyObm7TynogIm87XY5xfkvfKqECZgvi6MdGYB2b3otfDA4bp47p7Zd3tk
iVC3U6kQf+jJWtHqRUpLdk32Pyclw1mD4O8lUeumXLMQfzTSvbeA1VupIlJ6rpeEFymk3Cf09xnA
03yVAW6OOHRmcCRKCpvibKZTt8+xoohV4Z8klh1WqGPtxmLyZL/gO+WV0Esh3MnjcK5GOMTFK0Q6
+aSzc/Lsj8U7qpCzzmq3iYCpXwIk0nHBUZoela5KITBJXFFOUqq/omaVYIL5+4VW6VY83ZnU6K92
kTh/Pw0dVKimlKiZdDWFdb4sogUoVZ5TB+ywt45v75vZ5Slr9qHuB6tgw5Tfh1x6I2aXqBBVo9Pm
w8wJ46p0/778vdws6acy09R6/f9+8Zp34RRL8e6/N8rTUYQOh4tQQ5WyLMXSkTLj+dyMqly4f79e
DAqGOzFNWDi3mZQXaLXZsEOZ6x3eqflS41Pezs9dA7r6d9pD2Rfu35d4Rn+Ise7P4vRx/3290q6Y
ODydv1fCQnwbYkaDzenvcqGa/Cj+7yPq/J25RLnT1SwKSHuvWVdYsZx6GuGpCrH9jdgT7o34xNoX
ommlDgzB6bXncvx8NlSn/n759+Xv9aStqHz/9+e/7xKNSn3cvT5Bnuhm28JSgcW9JP+RtBjtMDeO
daTDjWC68X+v1ZxRAx4S9s7fi7dy8b+/mfcFFd5bfBen+5XP+l24pLQRlcpOeReEwYn7Kt6N+3rK
sIQFTeXb6ediGnBlhw5ASEPMWaIxciqB0vv0+pCkhZUPrZch853PXoP9N4wWRc06IZOV5WpN3502
5bx12DXzc67U94U821eZyj1VXvNgTBLC5m5zu71JXN4jtqBQNeMC4VzcNIiPFHG7qObY5ibAEFIL
/f8dUzLAOESOiaz/rlPWUNLPMdXX3u+Y1r0VARzEOnraKJ1gFY0cuW8fh4AuT3pqPlhasqQvMp7y
kAn/GaazBQzjeuwFKq9AEQuS+eUMguMsX8SOQLVEfsvEm7QUeNc96r3NrcK2phXgxlKSbGq/fi4v
TVU7FSqKQf14zoZLXe5r4D4iu/4Ffiu3plLh2V8ibFQZ3FJFLY/BvRCk72WfLxER/fQ1yIN2Q2cx
vSOeJuObWdnP3psCpCYRKzbnN0RHbTTmIpFTo9GCaf6EkpKypCYjrkHHai5gLafuJt1CIWHfu5j9
m4cUN/sn/H+45XPUZ5kgMdOy7Cy8LVFEUq4U4N2jto1mdvyh9sugEaHwJq/u4I5P5LyRkv1Ksa0O
EZ2q1Ya1JaHh0ohidxkHYoGlQJ+LH+FcZr9+s+A1yjoRNPac95TvpaBsmtTvnrNOMt/TAI6kN/YV
C7UCqJvKgU8oCWXalE5MdV2hqNC1KeVbCoF9XlQufghP5aY5FeScVpTntgjA+lZwn0hRBDR4O8hl
88Q7nKKdmNzO3Tge2xpAMGWzLXJPilM3C2GgthdxBk53+5G05KGk7aoCvpRQuyvL0lKf9CAJwSaF
YYpshBgciFp+lJJRVlrviaI8UIwNkk7rzIlvUXde3gm58xQAmftagUaNtYA0B8Jp367wRFUWSyoO
Dvli12pzmuXc3vdFSfVf68nV2wGrjSiaNcjGYCR0ZEOLcSPN8PSgQdhvprzg0WaaJZYpWVqyXkB2
avUIGfFlDh9a9jXEaU99eJE9f7yeXpEfbmhdoeK3n7Dn55U1LaONeJ7PoamkH5p4vjHq6qWXk+kt
Rj8WJhNwuLVU0JP+FIF99liaLzbNsOEI72Lz/ozR95T0RnHm9BmdHaPuMwrhY5laZUk3WxLAYyGB
URSn4PSR37xZjlTZjRJfngdR75QENbmzjK0Q5nJvJ4NbwfnvzCceSZTawSzAmWW8gABGNyoXQA/C
+CIIzj7rDcbYDbkxhCzyanzMQvwiGHpGMl+rLUj0apE7x3TY1FjOxBzN6FU4hwTG6xBTEfA1rMJl
R0LPT4ahAIwACfra0+MKOtl5q1iO29ocvbMjSWDb4O9rmW50HT0EzKFdt6HbJ9ZtbsmqEWLNVdhR
YjWaiftNgkK/B08hNF2hQRIJMJFeIw/nzD7l1yqZFDh2RhkX5L+wl2zspSvOt9JiU86ZcqgomV1g
bdOnNpJRarTS+GV9axbIpa1axjrdbCVENTYqJwXZM1VpcGUEz8xgpkgw3vtPdbOoj119RUPxajyl
20oQi3gEkVlm22V/qhuvq+kgtZ6BstPvUd7dhs1487AC6vrHu/7ijj4lj7s9tn4H1VK2lyi9GeTg
jaFbhHZH10hMT2GPwqiSVspnd53D78A27rZWXhAs8SDS06tys0fYNp0p9A6WnHXhZL3TqTBnoYXj
Rga4YaUKHh4w2E4s5WK8m4+HdFKPmZxDeRfpmlxustSXyJVlhwP0UOxafU70pBlv+fjkXOjhPZDs
mXVvLijV6xWSgcJ5zv2QuszAhr4ZK7fq1k/8nenAQGXeK0BQyd6RKMt+jENm7wySxyyOsdQDrkWP
VE6akTwyUzwIYAH36xpJPp5myHhyh64EM4YFDfteaMRXNTIqzZgPG+5kWFviDRYD2+iqXnyly88C
EDYBnnaEBxfHPOg6k2HDWdZQwyADI6IM3XSneS9b9CMj3QnrwgJU+9gzAnNq4+KqRQbGbQOoP0j/
CGVVSe9FnM0spdioE6O1v+Qsh/lBvWHibmeJV8hHuTzXHo+V6SZ9DriLjXQyAPzQ6/vyEVLR5+RV
lLy4tVs8t5LGkJjCP9blPdxprD2P8i4HwiNHwAvZm0ISoxKua4F449gVzjS4sUrQFwekNfM1g3Ep
PHgA0NSEExvjSK2EwzEh0bWc87tyiradV+/kn9GjrHoiBxQeqgzvBmDDyO8vT7xG9CaB7um3/0rP
pgeV//Jm91W6i9eK01OBwXDptV8yoKnGxxcescTRWqBpEWK4SreyXIbtmn2EQgUb1GTgKp8CxuMk
3lM/8mbCio3mWiGtZW2AYU8LJGIo9ROeUKsLgUjKfGOvbfeKoCNhZiFg2AmwsoUf1nBhSvTb3TPx
sqSl/ijpN1y0ZiLGmtsZHmSzG/6a9EOjt9BM1Mfe7BA6fJYYO3TgkUYS+3OVCQ365IjkCoesOsvw
8cKW8tQLkjOVDIWhmcyvInxnLqWmv0seQbcuaf6gWMvXqck+au1Tbek5y7szMIJ4vCHekeHwM1+z
GiYJLlw4ro1Vu2p7ZLrtpHQUqFchNXVms8xOLLHHURxrsNe0+n4KsQySVSBtprXS8tRgQj5bfoqz
7zl2FYwutcvJin5Dml0O4JJ9jnYVoD9+wYTFArGnnkeHlgI6ikZPMLKKLt4lwuGm7mXhkNOduXAi
zUBbhbV4I3gLDAFKsyJQSKzHiw0p+rwB3rbzawT8TrvA/keSj0q7Y9UYeMShLUhew8doZl3atHCR
aP/Y49hlsRKLMrwZizEKzk0j+Q6uBjpCabWkXVhs4nSeIQCjpAAC1m9ZRVpoSsqKU+DpKjhKJVCV
rKacFrhpwaa/e3FgieAEWDcEddNA9wC3hfxKkAkDh6n+ckZEWqnB6XW9KcZwcQy2bT5N6A3miYii
C/I/WhBmCLx+mlHOoEVP4jKWiYSghC2CoixUpQRWi6MqQSl4XGP4xMACErmRjZZG0yMJcY29BCLE
HLCl6/BdbDxW/gErwYq2HAipHyMcDgp/shLMu2BG50GEUpSZK4O7hhafz0JLqC2+cCsIhRV7XycZ
0x8z3XvzDTVougwyXcS6hAJwcmno4CKQ5WrHhTvWFjP+b/52d06B98WtlxPcw4ACTVOxTzF4LAhx
ORgXhAoX7ihOPyq8LthW0Jwx1ASKw3EwscLbtIBM70ekUZp08QCDYDy9jBwjc/ybk7UA+QSdGKzE
2/RGbkTxU3En0SItzQbbMm7aCzQFeJ2tc72Ejs3ey4PG2RGTKDrp9CYfzYUuqdD+DZUC5lHlPtPp
0byxWyqRpttcAJcug3sAEIEzkcxzuR3Gzg4PiP1kag/2PiSjK7HVIzrD5m++E14nTbZ5LrGI4mzD
ZauIcxl7/ZabyjVzBWJloCxk5sAYldHt4Qt2YWtjJYBtwMbY8Ul0u9lGwEE4oPV40RE5TNeQvWyV
yCHByGlFHMtTyOhGxOvKJFTERImzSXlG6EDClcBOj3aRedU1jKM13bZyRD3Q43HERMfLreSeY5H1
w6TjExAR8MsntiiMJFxWUYneu7v6uQR+U41F4zFGuWV9aCOV7pmK+LEDD0267jVjl+E0XTbavHp6
sGy12Q9zLcLoeor5jEZaIQzQKNYBH95LCk6YuVJQQlKm8Agzq2X/HVbST/VTIjgJSGjYYaDDp0ai
rIsz0s8ROjMnE7CEZWdcAspJkc2/mOYaDCLsuVkCgHTRwyKaRZDGVoPDOtaJVP+IHbhoBEt3QjAi
QE4jGSZlpwDOhF8TtvsUPJNgWU5BGSEK944BzW2mUQMXOmOwkgthyo5HPraAFbKOlfCZL81Z5TKk
sbZgJPcMEwK+3tTYJPjmNpldMK2ZuLeaQpKTQPNhR8fNHgkp++nS7BBzYhe9NEFkNJYZjCpfNvd6
SIO6RtBmab0JJF69bNYVwsMb8SJug7XB6sXqIuP5ic8sEivewHntNMgdWM3O6cIaIMZjsYVKMqqT
EJghjniPWcEpv6sN53WDuP/XSE0V7Hhm8ISw/WPUSlgKWS9oSyWItY2+r2U+Q1WamZQJstDhCikY
ovi7EUGFjqJxuqwrU6CzoDU4RlHTuopwM3hjoldtECvPO79/OX21WRKsMU7fm/liq45ujlK5NznW
clpsYWYZcrdT50ct3+ItKcPfDo9SxPS0bpU7i02GZ3vuBCxh9QF3uZ8MVd2VyJmz4rrFud30vvpy
+JNB9ug+rAZPyFcdRAnsOcNVNBiJ7E2SRvj8K+mFZ64FysESM9fw2qIYvykTk8H4VqYqJ3+XLBmr
22qws3ozq2w1OsqRTXEV32h+1NJdikUHtRfaETEAlgbsblyjZZAK6B3YasDGgIJWWLCsYGH9WWAA
FurftLOlywyTnIr15bXG2T0FrHVeMLWs/Dm1O3uWXnWhgk7zqH7cjaqNeR/GVmVuaojg5nzIsIKY
QD21cSA3TCJpREyTRRoJ3gmXLNhMyBohH7SSO8xNbOrwmsBvGnr4C97SpjNjWCw0ENYXumFh70IF
lM8Ud1RjKfvjfb/vacJDWwbVhv0Aot4g7NMlOLhYckmv8wzJBkQnW4S0p29YNbCai5cTfQ+DFtxZ
sK3cvd3WFXeVrRiiY11ZfP5JBq2uVoOB99P6r/ZHmuwvXc0b14nP7dJpY7DCXVaHPPz8rk9pgOMF
jAkKyc9f7OUgsMCJSGACYuD5RwrDAAmO1yI0oHLP/2W+5C6/aIyCpWGOiC+cWhYSj+R4IoE0m1jT
wvVLaHXMp7DKXIhnclmPvPelCeqHdi/OyTkBhnFv+gYg50c9D/sU7h0RPpAl1CDoD08bObuJO4mD
ghHTwm8bWxCbIpY5Au5MN/IqWfUGrnPwPa477FNm6xcKxlXilSxYuwWcSCLtB89RpsCDlR39pF2a
4p5hJra/lPT/ZRB9kBRzNJgS6hajiELH2mztf/O4lL28H9eykX1NKzvktXZVfBXb8IgfO14Cj6Ob
6IbPuNqVpzO8TWjwXm0iGA0WfrRvrYJjqfwnXSJf3SK52eXBzFyYxR4aSmE8XRHnrfGfsqfpcjDz
KFmyYCB10otvnvryJz/KZ4a0BJvVz81m18KxVH9hFYYm7BCEBJo5EqsUerY/zzYITdCqAb2yd7r0
QtO/Nf0TM5br5rU+H/FU0fd2tAXDoeTh17gEHn1NZ+V2qksYhHQPNVNTCOIjNtPr9ENwy8+OY1/g
HOTALo/so/qgFbz10ldkuhu6TBpcKRvl6ma89MIiblqzbZR3oCVu4vMHS22zPBUH7d4c2/PITLKA
d1tdvC8/X9xizc53z3OyzdkmzqRVU25AFdeBIOUsT+pEC9RxB6Fqw6YNp4FNucOBlLQWIwG8ni3+
sLyyk/GPamYGxfncBfh2XDiiR0ygsy4bSPS2C2Pcy/ok7CWPeDzc6oLm2W/odn37GKy59/wRnAxK
ypmQcUAsivXuvfbYXO9cSLQ/os5iN4HZB4IP6/avu0V4QecafiPau/0sZIsMNJsQCtpCgCsZA8OO
vH77MVpPE/qchXMkmraabAzcDX9FS9sOO8FG91E4YAbdFYwAzQwKo4KOFnqGQs4WLdFHLBt/0/U+
/g0v0o7+e8f40n7Mv5QHZ0JOFLMNS8aUMpGQ8zm8CDXjq69gNK94ubR7BHPc8eVDpSRyB6Xo7uz5
6ue0dR8GQY+vcpDfCZMIV8iSGuLlqxQosACfNNbRx8kUg7BgPjln0UUDS2N6M9McFXWUjuOIA5h+
FgLypCl2OA1Bh+U2afJJdpj/jA15Ss6mZ8merxGV87DQgsLZxUlDL86MDBIuXMPPove6Y5wM90D4
bO7D5xNULeREldcUVJBtEqJ7mEts498aMnCxkiiy3t+AuIDYxYrj5pIB0MRXTpNMEHBFHFGq6jWk
ftRSDGHIM+lvzJJF52mqgCrGbeRohD1WDwy6VY9A6PVvspl9daoZXxlh0wMjxP7P0Ri8/mxbG7TX
c+crXKqM8ZvgyJ8pFEtvLv18XJyWndEov7U99uoBTYLXmkMLHdwOienxh6Fl+eCh0q4e75Ns067M
xIuQJkr97ubK1GK+80N3kO7Neem9NyApRnrB2ETbjyMciduvaiMNkK5Q85YHbCcD8RNe5HCHMGgJ
RCUi/gDwl9zaorY9/nQ/5J6QHuCdpdS676gkXtv5hTLBMTkqHtTi0sUnS76ne/Ov0wvCgSVOIExD
xgnigQsefs8d7BzehYkehINt9UmJ6YCcZkUPjn3tooa8Uszw0jNm44mJk5qpfXeH7EGxNFDNOzTM
S3ZCiLuuv6DzHmIPK7ztwtECUK+gOuIDd4AHX+/lZqJs8MIe8AtPxyMM51vAPWt+IPtrYErYhOyl
a3Mef4Z7+IWSD/7lD4Zv4qQOgiJdHF/QFAfC0DW+F3QFtmmC+VhcBsx/ZroIv/YHGFU4pPtym1u5
S8n30Z+SB4VaSBYueudrvkct8toi57TfG+Xjtpf/IVlfWOWlmOk3Cz/0U3pQzKW3+B40jPxWCrw7
9FOk/g0pMo01V/LcqFVi9FWMjwcqRrpVNqQjOyX8bmcX9eZW8O6jAw0Rh3cgKh/1uMs27dzAzh6X
sLlZ3VxKlAXEPlB+tt78BzG9vLAXmt8Im+ZpYv2fS58VuyOl6jEYxX2iOrECoEbxy48KBM37WMLA
1BpSKpDILYk6rZi+CLhxUSBpib1ovWl0dAzC2PS7BMkm39EpyLJgqDoeL9o5mfikWkXrIr2h6kuI
A0YCSQ9CDGYfIEbb+RbHAejHeo269ip4MwrC8FsxUmTrZooS/+jKB4xVAHtpWoz5XN6t+bUdT/pe
k3kYXhuyBioU7RpIUkaCwyJ/TcCoPLiaRrtBVoyqCWYrPDPkhKwiLJH4OH6y1YTIbE6sOkzsF6sw
RwYKlAJmdfYxLcB2d63O6S7aa35+Lz7Gw/Nf+lt85DSbAt7lvJEmQ+lZA5KxSCXUbKAA4XF7uP3M
tvH9tSRZgTO1njIimfMXzMa7IKjQkT3qkNp0VtgVyzPTDWh73d08IM8824JWgUDiHcE6CLgqjodK
8sByAW81n29rkJniUJfuSzNTTEJtBXf+G2i/M8e/uPFayYtLG/C9Jp9R91G7A4J/w+1P1go9D0lv
hw0Q8IgtLKBXbwCGTpeAcOKF5zsQgDkhZbUVg33ZAN9g2ACDWmRSGB4B+lgS2gCXJY4m8UeA8vRA
eOssqjwDHiZDoJoShTXJGVseydzo3Q4aRhw/QOpPuDbzHZeZNl5M1xP4OwCP7B23NeAt0AYFCDA+
yjCAoCSE5ZX9ermBDzhhc8hkyap2Hd2vMYNdrofEACME+53gBnATzczh47EMDcjzw/RE7wUn5Tq6
36I4pDx07PLtdy5bT4gnAMvJ86uEijT2P03nK8Jhlu4jGIAgtvgvkpMe5v77sThgkWbApPT+/ltz
8006E7jw/w+JnbiNN/0nbITP7NwxBe7DXEfM7hTb3Bw38an5eH3QADnojskX4+/23TLeyIWvJBUO
3CTrtaLHvD5JlhqT7ukW7C6rQ64OgfZK8AKtFWwFWbPNpsutylCjTYGNMd6V9NKShWq0IpoEILTB
cHtjthG9xh7g3CMUJOf4vB3Ko4rXGTngDNmWg4sQKpzEqMAKic1eGHhDaIt+yctSdbtMrQq4GmeJ
PQDHAugYtWIBeXKfts5T3r9FVgsDDxZ1Ow8qT7ZSp9u8NiqhNGH/AsbNI8PyXVdQ9y2nLGSuWfga
oMuaD6aGxydiQ5YmX3HVvXYsfMnIbLiG65SmKuk53sSbnuifVlaPhV2zY6ffr1/RB1gn/H+iA0HX
uWocrPW8YvvyeqvyKYWx+ztzk2q77MK4cWntbULfooTrR5vRzvzO7Mzs+vbjTfYdHULkAxjL37UD
uqUpPyIKWeGbamMIilO2/g60L20rOY037JTjzQ/NgqA32moHgvdDpydOdFraN5+k10WBZ75dyWXv
/BrvbcLiF0/0qZoThvLiC67ogRZNuLdk1l5o8oAhNcG6HPRlINqdQ+YhWd2/MKAR31EO5BOrWHjE
fjdQUaIqehmRP89sEgnAWnpP/pCNtN/Vnjhxhe7afFsvJz2WnGtm9N/IMleV/bQBGVf0qoR4tBJO
YHLplfa6F75adETZoM6B5LTqD/ZzW0/5+u1KEGs17pudNvcX25uBdzjOVTrCYoMFakNmsY6Dcqc4
C0IYJt3kfmVFm6UTHsu7FCw3mTVYeN3soz2xdulJD+Yon82Qr6Y5amQ/yFswGCCkp0Bi1peWHPkb
Lwqzg/dOO6nSLHeZC8xrNMfEBZIlgJttcZJ0FcJTonDtia7MlOldq7IRvPbxXX3wuHgb3hDVKry/
7hSJiNcPLOXjIT42lF7e+tRunFhfDWbkDe12vN4OxIpmvJ7Z1IFXtOflLqKjCCIT2TqsXnIgkkRr
eaTnLhjnjFQjO2srtuUrW6gNtn+NjM4QKPbQOcuCvmtqh9peOpTYVk//OY08Pjhy1J3mJxbB6oS2
bEXmNcmPR2XVZMpHXgXCSBOGA/YQ/2jrfKBZLyABKfWq+LewblbmTI02VorDQkLz1Zocslp1Osog
npO6izaJUzkUc5zSI95njrikwK7CFVXWjdylcZNtanaeRL1MWN8OzVXzM0tYn+GCf78+Umrb68pS
nAxx0gr6nY7UPUC5h2zSJiVbLyZxd/mdOHj825QmdJJcnYYh39AUF+jWYPLYyoyyhT58KMfG1gwW
6ee0Y8s7ulG40Ok9dY0LjLuwGuOBxmu1n6045fXCjbYP6L0W/ZG80J65QB78lG2iE5R/3A9v+9Kg
FHoV75Xb+qJNF3RbdEXrwv3ips584qV158XX+YFdyqDDLoYIONuYtFFaVWvxoOD9qDjycb6vqf89
Zl/DR+vUByAmszVh7lrtmhLpI3lEwet3+RF62RE6iHJtHQRUTycLkPlE/ypNl+6vbYumBC8gCrs6
XMvN61dd6rlfmIk5OIsnaOxqSeqhUBLjiQAkELI4oq2ssCXhhFClb3F4ulno2w3KhmA6CDzXxJcn
zXq5g0lnCQSeiNy8jMtvWSaqH8BL1RH99Pf1GwWRs/wn2HgRMeaeTmzLXujSqXWd7NIt3T02FDN9
sg1gUlZyOkxgNwLP0x/sgaZPCUMEKJ6mcImJfc5366hewS2uHARZX6mL4BdGqGoOZueCDh/Iko3S
wIhxjY+SHhpY+OryJvYqk4aZNj4I/o28z7u5z018UWmbRuxHV5dv4cgjYx1CArES/j0fUNznL2My
z4ZdA6nXjr3SJ7qlp7aueP2j2sV7sEy7P2Y72qh4b7/1au5R7Jc+innrZeByaklc7NNZWBXnPvIK
MLAVEYAC01ZrROjZlQKV+zwVj3HLGrGa+YLJlCH/P8K6oANl/tWgSNGrE2MuoLJBVHKoAmIEeDHZ
PeJxpH6ar+V/i1+MG+gUniHsXe4ya/TUoPFEY9KuT17sZEmuZDJEg5zyLH1a6Wer19Z0Wu+NdOqP
FBPbHUY5NImkm4aMoL2bMp/6LF9rn2A/ObHX2zMvBxKYWeWhJHg11I3CwG+nVvI0pkVJFfr0NNTJ
XgN4rsBJBJb70o8+kk+8tRAS39zO6oPnaWlK9t+g8sODtIn3RHuH9NDSVwh6kwWivSsBCLRt+TtR
Xnb5deEL3uiGh57xix9Z+V37SFkZ1ZD4YuZVtiq2tf3a56MOu3i+j3co1ldUZIm2+MPeRGTrdFeF
zHxu1ZdhQ6Kn7jo6a7CECA5Z9vtz9iXtaAJrdDa0WiO+SP/wVS5O0secOST8q3gOn8Mp+bxZlUMl
Fs+wxS9U/GmZQRkd4aCvx3a2kyK9f+CXSBcbkkFuQfdV+yqW10Hqpd7Cve3RRbN0hocF0Jsx2Lh0
W0mQOSg5THirFsEwPQKSI6gidFt8KeB5f8sf0u63WmOfYdZ+7kMmTf36IOzKC4uVka07HwOIKF9p
VmFSazIJ0K0h0PbZiVUjEPCmPJGUiIZMJUAfvxYX8Rs38+Tx3qDfn4jp/CuOjbW4AEL8o56L5Y8K
gfXRXMrfzp2zRdAiBqcy/A9QlGu0JWQG+ji/WG8Peg82QTRcuygmqpRd7oY+LAgeoLbXFGww9OHf
az+ghYIMqLefz3/j4ddnO4AgCvYAvRgoAKLrhqYh1nxLTsaSE4PAUlqcXZ4f4x4f46Bj545t8RL6
4BZkUP0/kAGSLNLTDoFYNhlzRq1VwwJ/EMEapYlLjg4a5r726mNkyi8Urgn5A94lOuSND+lILrQA
ow1q1nKoK2W2JtmrR0RZDqBWLH63saUBhOKJgcWW3bieFDxJxfCbJT610Bayx71c0Y9xEabSH5ky
PrZUZ1AoGxe5w/N4gnCII6RPTKwKCGeQsCeHcjytOPgT05MAMIvSxiSkErg5wGDAWTndEe9kUXwS
IB8/zaFzv/WOU8PTwe7YQV7X5br24ntyDs36WHyBclESJU8BGCL7SH5ufkqgsGJvxBjSW7N7BXSP
xFYXC7sPjGSlIxfL1TQMeCgEe3u5Xo12DOwLHVxP9N9I34/MoG4C667UzwES8bkTbG01rCXnfSQo
WLUORK8VxpFXmOE/7nwT7wi/z+KmNukaty4v63G/xr12Qzdev3MXvIb0ln2MOqpFZ9rtI1slFqWU
FZw2/fFcXfGA2ijGFXsQF0Xdmhm7hVWBdjNyXld6XK+X/9RddcL+Nmg/GS2/RE87TjTZg5g5eI+a
6Q7awzU5d3dbdrARCMaD+snIcil86cy7rWADE7Iasn7JJzY94Rj+8r/b142ZZLw/wu/Q30E1BH8q
SXLfxNHg1tI2/kCuUgbog/TkQIz8l5RDpKB0igcL+vvKnMVrkF6qb4n1u+uuy6DYN8EUSguWQojT
A53hnB15nfO+kAYdF6CZaB83BWFKsZfpl4X25ExuQ1kwvoYUCVfUYLcIArfA4FPFjUwYDm16pPaq
Rz9YzxAtjMTCIH9nbsWasTwkwS8dxVhnapuBukbsSdXUXvjJ6vflUAFY/ZJMCxuytavwYHR2c0Kr
zpsqn9EGT4LVWrzS4ofEbcfoJBLbgV5WX/3P7U5KVWwBPePZWTldcEI35GDpZA5LThHg2Ak0CIPb
uHDrYeevIgO5N9kgW+PInjYzsF/ZRaecRYz1RRtZx0Z+q3K20PItFngo9Nwk8gW8Y8+yXbEMam6x
g2RYHGNj2nWbb+FDYe9lG/mQP0q/85s9PXdc8aLYEagdDhjNupttkeie4y+MSJLjeJY3qomvwVdF
21ZUiNTXOJth1SH6wzQNVYxXnjEIoR1YHTojnmlYZ4QmbaFSuPgDWvLJDWNkGC6+mNaXuRWdFnsG
NAyUSfRKQtAxQ7BscTq7sadizW37xrzCwmMDMYhf2tOdUgNqfhu44y70Grs0CKE+ko1AaxZI8UYM
kgsEMSUAyQb3N+u5YeuyY3IU5og1ffxgRiflQ7Pyi7p0k838q3ERwq0IO4ik1E14BUyXAniQZWeS
OgBuPf8pR8iHIyE5YYST3oXNNC5QOZmNKwQLuwKtpkRgwgs0YoPWCivUWBgZfIW/ygn/NaYqjDmO
z14zGuCyjEmeF/N4wL6J8Sv6bKGrmBbqx2TDymPF69HJP0m6iB+x0djgye6g3GbbY7gIRxb4hMTV
nPvY6O4J0Y1og6OtOW2LREFuRlS/tNMr4hyqCOv0ewos+08AL5FUcrmWnYrFBAYkA3wkL4rN6eZG
yB//xXykfILXha6LTKa15hvIxixFSI2c6dF8Pw+ZoThodvYE4BQNTpjQeJlT8o7IIkgwqk30qIhr
FwhnjShYWIrONa1oXhQQuzHIl3d0ZNaCnjNsF5v2iBgwo879hbHR+u3R9ev82ioeNnogt8Cz72t/
TeBKSJMKmMAPotJ45kV78KIdcrwWDX1yp+PZtj0Bch/lGz2IdKzVYeZNngQD3uA8eTazchUd6Ssz
ocHWIpChH6CU2XV+6EGxd+iGAVQ3RcNvWz2U53IfezMDhFIHJSEkWHpj6tFHDT1/Jkz9smmuBnGa
jpvT2f15izDHVGgXkSUW6+xfxHIPaesDAx6z8efn1G4dMqoTwQe4ZHzJLzk/oRvyum1zRhxFvExc
FbKgEWGNFwiWpE8Yl26kK95LsL7hej/vrUqTRSwO8Uuh4RTdZ6cuVAr1jnP5D26ipRzCnydL0sfN
bsxOxRJnNezFz9J627C6SATq7ewCW3jL1ryDuoa+Wm+28RnhJCyXCyToYHmo97G7cBYn+jujZcfl
AhdhVNOKQ58XpNWpDerPXSVtaipzaj3qVCd8GtzYQP7r3BxckdkJSoPyD52Aue1BaKDIJrYqLeQU
lC1ujmLAPDFbWwvKfeq+PQjWHjZxNs8MM75wWEVLkzYzIpR35L3Uj16Iqae+yd3MxP5iLFcg9ulX
/MW7senUIGeQsoFo0F3uJ/9Jt5UHLZSg8b2ZXWaX8ZvY3kt25ZYK9jY6phQVcM7AfN923kSRT04g
4hRzSwJ4XEkcEDwwwTJlv/Qku7FoDNHq8Z7OyUH+jQVwd2m+q1P4Pd+qJ2AFqrBwHJL9Hn8EawqI
8RMiaAACN6Xr+39IOq8lxZFtDT8RESABkm5BFiHhXd0QRVElA/Kep58ve+L0md0zXY2RUplr/W5d
otVrV7Cd9tWBl65+X1/p5n3IThSOCYFPdHC0XhhPMUCIEFw+l2LPz9PvzufdXUjMFcxt7vdGS6Yd
2rBVsmew14msD3p3xFOMa+lsDSaCo5MB2qopq7uGpwPlELJmkiE8eg5EhPdzf5RRBLbLCIs0/lnU
+BHZtE4o6+MzXUF/mBwVhs6zH6V6WOk1qCSDiPmD9cws1y+RYcnSHlPgMh8dN/LxBfsPpczZp/xQ
JVPcd38SHVdgF3tx6WhntlOHCeF+f2791CCDY2b0YxvXTdWsWsmakkOG0wYRPFM0mGNDuzWFK8X/
liApTyRvSEk201Z98D7X47v3Bvtnpm0+Nzo8jud02zrkz+4hLGzVwYfLNjxd0uJo8BA+6Rw2VJLV
wF/NQp1+30+dyK18+npOHXX1OsdrBmk4qJaXnzUpE/59ldjRilaXEEiOY5bty4q4Ny6jTrd3JmvO
zfKY7D/Ex2wrv/qO9i14CljO5PphrkBiJDbaIYvsonJJp3bKXVbSbE/s/i+GcG4PNnJ80f2l2OUl
yTsu9xsPAXTbaWKHP+EV+u2iiDGOpav5LI/wMNqXDyi7Y+RhivWJkvelbbAWffPLY7eiU8SD2jlE
wyIuHunlhm9gN7/KA3IMBq++RDseCjQiv5BjBPS+L2MqcpIVmM6JtgoVOJQrzCoSe3s2PKXOEFOY
8eBQJgENMdB4jG5uWUZGAEDAMHiqvmu2H75CnCUkzdncrBoTZYS9eTHmnKGtAwwjeARZ60K+Vt/D
me76xjzXAnUH7j4mnKB0RVbOOGNiRwmCovck+2dBqHNZ2Z1EPPBvRypBxAIlIxBv95I51y3+9JQ0
Xpif60Q+y1f+MIPznumlPl0RRWjfV4KAo50skalw1bNfNdtG34U7AyybWhCQu8B+7bUfGquYZpi0
Y9qoO/Sv1TC2qLHmUxORFPkNOwpYmlxBnEu7uTc7aIfPj8ZORsuXWESgpINJ3Uule/8iEztkUA6F
tgTlsu6ldTEwxQmB/Q6GmDoCdIxf4ZHEy0O9FSbfkTkneSsxML/1P6MDHydlOAcmeyQc/0Z1jwdj
/LEDRpMuSA1vAYlp51EQM7PReDFPDTyQiNbKgHtuicRi3cG4d4jzjCQlvdVMsecPOLuwWjlR7GAQ
GRAVJIaWHaOSWHg9ONMIYqQsAY0JI/pLzlw2sAYwrmEwerRFg5EP5jtjaOgqKZZwcwpBvDisPgzb
cmbxOo9PI9Ui4jtDUFTS2JM9uv6ARapWJOG0WCc8WJgUX3aZbbRiV34wbm/buwfT2YMI8fOaF6Ru
xZVgWjIN0dTowBUYc/rGP+sy1ZlASVU6VtnvWNox+mK0CodDkBwm901730h8rrs/rff9v5cfEeyA
od2WB5ObCmTCpeGwVcjHxvjfkzB4rvpNPbc1IDFhetW5/pPKyO9Me1pDtw6xM2gMGT4W9X7ekr9w
atVT9j6Ub8RVROM4SU0Pv5ECr1cdlmaPg5tn+5qTWDaCgfUkks4rowSZKO2QAcLN5FYqtpZuGC6i
pBupoo12Fc1LmCn68aqZqxHlqLEZPe7NdyIdm4HRnM8g8NLBn5aPHDhrrB6m6oHrBLxD7/76g12F
4sWijWGxJvGGDe/crdJmef+i7efZmP69n/Kap48M72/6VTy9eUZ7yxAMorHY2C2JgLLUIBlAZmw2
iQGU53/zn9xn+oc5pSeWvLFPkQkgRAZQXzBpZjUB5p47r8h54bxtoe0M7OGjwgk+NuuHXv4TGKwp
3OLSeDckPBdjNlT1u/p4qcxboDd4vQ4S8H605keDjulMVkiw59gKgCNAq1mIIybrrHqIoJcZlmSv
uWnulbknUyoTYTAnr3w1jVfctwnz1YDdQAbIrg2MSeFEjI2psh+VhzaiN+MvEcNEpLYMoHl/W0ro
qoXblGul395l6y6bquJ39SmKD9P7ejZ3FAlOF1JRsMmlCZ2JMROaO+nW77mtMM0ucSJ8I6UB31DR
b2uLz6GWmW3oamOBe4wzY0Toh+Sg6ukbQ3qTg+S0IwsGevr1aRYdMaBjc0ZZFJqU5vgd772AUpRk
DXHKr4Da6w3ts/wQ0s7odwQ1uIMGAvDx3S0SHEwoJOjmpE2oESCtC8eRwv28DaQMAFJHbntnphIa
J33C+7NPh6YSosjZah06ymXPzA48FCTjjywMDbi43iKZQrxOiBMBiDOCiLb5V/5jltr9LZf9cUh6
LJiryQvcCUYBRKrp1a8jDWKXHHdYRO05AkmPGX7I3KSi0z/N8S6TyePwhRDLoJSBZp8Ag2jEyOjj
Fp24DsmZavsRVSCAG/2+T+yNAgCLQQsrCqFRUm59UjMQ/jS/Tonl8Zvcmgspss2NUCK+NyepM004
atZp4+TKOZia3A9YCYlsld58k/wi4hf4PI7c2HPJqbvVhLee67wTUHFNmhbOOixxpjJb85L8a5E4
vJiKI4RA58mhbI5St46w4f27laqGyE7cf1W2+IC0nD3T1bjujR3ImxqeJId4x5JhyJ0lPD6NTfOO
kCi6MLOcJjGHIxyZbK3gF+jLMesfRsfXBfocdCqU/Xu1vXPI81qRi4wAXgGUK/1hrdHY8pGAy+hF
R2PUyEivl92gI63gUwnfCea7oIOFFWsHCRbEPB8iEj41UvjElecD8MlwEKI5oGGuYiGA4u/zY4QI
Kw3WaiNj1jd2zIJUDRIFdK7nPPb4GnHjxdPtO3JZtqF0+CQNsSmRGOkzEVYmHp5LNuxr7L/RcTRC
Vu+mzD4cgxW4Uer0zDlhGh5HdTU5fWQ/UU2F5PUYfz4bOn5nE8Y7JMOws2Yji2wRxQTHY4mPgINI
VITjmW5ZuFyPkascZlCoDGZcl9vKYogHOnGSoRrdpNpAWKI9kTMUj8Eq8GSlq3RFOu4ytgXKQ2OL
OgFXEwY2qENh5AI1yI05neSwv6MzqVMCNYi8d3jQ5OR7eDFHdaVFrhzhGiLgnvleeiLb+BgD/qme
P9WGpwaJBF8MjFGS4AdQjpHLAj12QAYiN54bY3mpNkmAjwtxnKslzKwcwR6Je4lyjgvOi02Kr5g0
mQr/Wb+uyR8ENoCoYmgHLkHcc6EpHHvQL2jfEQNIh2nzizlvJvNgCB0f7444IqtcFBaT9sjveTeU
bCnSAKZmnXBJ8t+UJ2sQNUzNCKOGuCRGOm+y5q/FKJS8r8IsOrTnQkCro2dBIkvs8zNytMXw06jH
AI8FBTljLAkG51Elh6vdVfERYQZ/VLZOS/E/aryhhktEiRULnyL+Si50maGFxILuIFzhrsf3v6z2
R8kek5bKdLCZN2HHmyxxYqIEweRzZ3eKXRyCCFa4WFnBGEVzPrX4IFwQVhYSHDSMyAODTerhc0Bn
KEBm9TydnHIcqcFKImzt82jRg2jtbn53e6yXEvjAnvcBLn4HKxQkKEuG3OBy1PSwTHXOjR7kG1qM
6CIsQjKpHcSVW3xtLFwf1ir+K/XYSd+E3/DDnWxzWzDXJXPGxrHKjRyRSOW+mGE3MbXgWWcmHwLF
DIgKhguQTfx4aBKF27hfR+PHnbsxYi4LHqaS98f/RPJo60UjF8Gk9PZm/CxP6lTndqLZYWXkYuqs
UajCRDERFrI1n4L/ArKZEPI/XwXasY7Pr5EbvY7taP+JrRlxhyMbfPt9wjgIX4ivLonMcuo3040y
cSdMH8V22N46NOGxK48IHLHxIrVk+zQ+jgMFDe7E5faNC4tcMpxdc5mkabEWBkaBZCaXBgdOc8Em
IMyMaBjeXguujU8h3vICYmAXAypQ3s6EXYYFhOKohQLsdjk0YiZ/j+pNWH3dxw9uJmYofqmFMHfF
AcFl6PhQaLwY0qjj40BSGx2UbezJuDMXiSm573O1znepx3pgY63RfDZib8aOC+x1H3R0SZ/eEt5H
4hzRJBA8BKwj23K/KqjhcHpNcBfxvG1ApZH0ogNC6NSJP8A6w9/I2j9URZ/8pBaXMBOYNW4tlDiM
R8VbgW+HT6lAVeBnxd32z5bJ7/Ec8zg2uLtSB2vO/1InllmacagcQvnwbm8Y6dgcEUVxjxFfyRM3
73YjHkiNEcv8fagM+AvwOGTCOJpJ9CCBeVhzj7hEUfecMmzxQmWDERpaO0aI7sTIoupt3lKKOBlG
PrbNkYXDkE0ENVZSCLUVi40ngEWdth7LNqrcYOa1/QoDL8+YKsKc/am8UYAEEUew+7Dk778UAlRG
QlFHNcfNBPHibEmXKM460kQmS56thm5E5w15lnkQEf9iHWML5Z8pIwLx9JZf3fDDCkUvzW6AKG2U
rqcURRj8sOHdGje5sFN3UNr/fGJ8X96BJcVNIX11NiUcUMy9k0q9hOX6HR6jY3AuzkSIdXQVYKZw
NTDywLolyQiitCouyaY/NQfYAUzUz2ZFUyDt8Lhu5B9SeUzxdixdzmnq2L5zqZNJXEkGzu6lOMta
g+uAOA2535gpcHg5YOSTRQBIhJ65YrwDO4opZSvpwTCOZW298QRnm9KjKrJj1EOZi4jB6k0CdYkO
Mb+QWelCGDj3OkgdzD571h1HEuU+6+vEd+eBQUIDxFo9YPZxPGk37FCsMqFOqxfoqN/EcAuXF1uH
zt6D4gVBF8JzxG6dDU4Odfd2ZKoNMs3oOO3Uyc7RWdrhXGL5g264U3hG5akdOdRn4Oj3U7drxdkp
3nUBh2VR+sGFoUriMRs9tS2vzqgJWV03rw06Maw60wvEiFFeK6MgnIwm4zeW9xTXH7TCsLaauAFz
JGGNE7XPMdoL6EO2jdRpUWU3/ptBkQAuryM2tRjsELMnbsrWwQQqM8gRNSMxVQy7YJbgWs5wL2Bf
iN1WNWowr9isNrNTMlmoiA2xDzE/HG+UF3+hDGeW8DODoD8ojPVBiFgY3DLUWDzQbH+FzeymXYJ4
hiH2CdwB9H14IFY9WUWQzOMV/F6UGJQ/73Q9hOa0dDl+iBh44UqkCKLs5g494AzZK967RhX3Izqw
cjG4zVbpDw0ZQcR/ciOYYCLuDwTlywL3g+Fn5CHELblF5RU+b81f4chps7UIK8DliIjlR+TTaIvZ
j4qMGLl/S+ctriJkQfF4n6ox4jxso0uoDurnGj3ciPzhPWX+Z1Oa2R/NHqlJ98RgjAFtIcgCAMtn
agTnzA5Poxums2O3KTbRgSuiPQWlTOA62yBD1nhkgMsBUnDjDGioPF6gIR9Qsei0hFiI9fQ2AU5Q
CihMmeLAJ5EIeWeAAUfogvmQoyN7HBtDBzJOeB4ilNzAwhbuqMyqB1UUZG/BI7NGLsMbTkjUvmrr
0MNYeUrc+3cxNUl4ot1Nf6Y70Do/3b5rO0PtEexGGGvxV350E9OcieqOxYxKlW1LOWI7QKQ7kCdV
E6FFfsVRaZwd5oopEwbR+7JnQSPwWfIVolm2E44LHifG8EZXjCzVsT0zp36GGyTavp69gUZKV3dE
H+uqMfAEfzbzfXQZQ7Ifw809X2j73qVtsGDRzqhFzFjX/BaFTb3OfDZfqKX6vZxtGMn9iwbSA0Ya
BLoDO4B+iFZoOV4hz0AolcGNk1BudqsGvVNucVFXOVApiNrhdaOvYXLGkoRZO7jcT7So6DtfIMts
cujqdjy3DJ0/yZuRKz8/G3QDp3DNnf6ljsLTz0PbPApiJHODPZgiEDFdl1sNRe+MEGBBwzFRagPR
z6t4wfl+mn/NGeVBOY11h1hr9KRfPcCXPr6Tr83sxAWOkr16akqkNqMN7Ai4Z7d6QaJRGh5JIDqk
V/bh/me2mfy0t6k/uJ1buBJz3ULsNQOOHixosEICK5kuNa4FqiucVud2XR/L4/AXOky5XTbH2fKl
jyjqC8Fnca9pFhE0fsOh4KM5qn60kR7FZuJ1pAwoznwv+WzmAQ/ukg5htEl80Jnh73X+XCfX8Nit
PtueuADUmzCrA6q10pR/5CuuuD96VLg/VHJi8w1/J1hJcmtsC6Vp6pUWM1GX6oLtcINVEH0kqPhX
cJg5lFMsK+Tp0lf9I//Ex9mB2QfO3B+Q+3Ru7E39F+g77ALPNRnNB7ydDuwrAwc8BtgZ41XGVDkh
caCAJTqEBiyid1E2QqRDfMsVSmj+/b6NjdJpdYDFH7578f25UmkD9pRH2QRcUT2WPa6fKX2f311e
G3oAp79lLlzfT7WS/KmXrrldIX+/+mvO8bNdC03ZDK2aZPM0bJDW7blP1mRDpaEDxhzyr/S3eiSX
YZe5oUcW+BpFDJysfE32nT9w/vz06xw6OkCpgflFgX8kKR44dYbqbdhnF8m/f4svtld9dc99MnF/
mYx9QBs4cwr782SNcE7MT+gH/fcSWT4d2OeWX0miA3zCHJN97Akqy2YR/DFVkYA0kiiedDrIP1pS
SSJmZOo4oxusSzpTIdblWTILp/xGvfr2sVPiTGPalTlFKbHHnPzLSXr3kSyZnGeNy0NtDw9scNJ+
bH1MlGYOZMRXtxvv3lCpFtZt5EylV3uMv6aZzNwSMpdhxyjHcNMgTkq5g7kzO/TXu5f5eES/KBl0
wdoixdsyCMFgZ9qLXCnkjTxQ4xWjCzdkenpssjCuODuu452KPlS1sJJ81pGPKAkVXMl1lXbBGYXg
CpgxiJbZ+c0IRcIYtowZgACJPaFiZWCwVDv9eWxqux6wjsJoPeO6Yd1TVvV5Ao6KWeLZn08d/DGZ
PIQ3b7hl++ysrRHbWMkmdHEOo2NlbqlOrK4xW1LCIOgFC0NcGZl4BtHEvi1KpBVVHxDzAte4Mdmm
P9hwnWHVrSoek5hp2/sRaRzZZWTW19ip/rKzcsi1RXulwI++p0LwuEGSbzDheg1N7PB/6wqp6L/P
s4f4JHJJOjffwlTjzb0Ke4TQx8U8X+fIL/6G/ew2cTCPeyVUS9yKCoO1If8QcMmTvgkuwGmSh2Rl
w8EClD384eBBrgosj9ipOmMYQvbd6UwtyjodQB193JhEbCwpqg8CsUJwnQkLYmBmxhjGn/w4NJct
23m/TuwZDGVtJ1bpSlvJAf+1oSrsyKrMYB1YMKNufyFV2ZiuxC0kLMQOdr2b2x9LuG8nK/UnOM4P
/X6+nvlIqJ3EWqDHNzgDdWYl6YTYu5XTG6jHdOFeZQLUPr5YxNZ/uN2QsJixqCLw5z54nxViGSHp
8j+DyV4326DJHf7kawEnEn1XKB0YwbumBFhCxuIiNjq9cFJcI93SeyBXXIgA+vlikZOd6Y+IbQSJ
5QnWNoFiZ+hxh0V2VdcQzNv7OgdMoHcEeZiY7QM+WBD2FGC45RGEbUrMoNDHjTua2pBiBLKi9mv2
099ilzL9WjO6t5GQM5IulZYgtuWbrfAW3xI03dGSZFK4o2yPp4y0xjkrcc6cU2uOs4C1GBr5h3Rz
nWxgLUNax9IgHl5KLRHkG+ooS+qRR0o0gfHQsmhfztNlfEddY2UVgIOIMiLacDdT7C5zFYKlU4M5
LThwQHghLJPl9J+Gt4J5QtcT6h/FDkMjSfQZCD5vcYXIYGMryY+OHZ3I+/FkF83MmJsPe/Eipc/K
efepCMTPpfUL9JMXHwz8W4E/33HeZyEhMNQ3FDnzHQTOMHM/ihNXxod9ezq+faJ1pV1e1T5R/RdC
prlNPQU8j4FTHVuA4LNDM95hv5rdBTwc1zTR1phFFl8VeTtuf0BWq/FphOabyUMMtWRWxNSn4EoY
cUOizXaCaVZzskOPpeOSW4lL9o7HwE0eiOPIoXMlNdIGeYpXA3lgwCkaOfPTHZG5q94hFFlqdLKP
4Q5nbmc1Pvyn+sepCpiXruursvG0TfT95oF+P9/b+w4Z9/f8iyoHDgddMP2G2ARhBXmG98q18GcS
SgMDQRBJsVy7UHXCHjerBeMkfUiJWqoE3DIM6I5LyZrPGY2xggQoDDKc1DETrY154ow1WC4bp2oU
AoIuISgSwn1igYyN980KgRQDQamAETNSZnQuHITaG5w1SITGypJZBtkfVXH3N6P+p9DtdFivN659
eEiG18LcKcx0oWshYVAwYFJ+fr3s4i+XlyosSqCnDABEPMcBGJ0ZEzJR1ir6ITLbwU8rWiXwFdIv
elR/r01C+UgWzz80jlgt2uXFNGdOgj6BQhjMeLSCAeRNynSTfRxIkUmybiNLa4msMBFmqrTLRFd4
KTxVhYhdRvXIFCU0pJ/tq1pTeIP9gkgSMIZ5tYWSOAIdsR+HiFFdmjfoB2w3iv1PA4RQwZMuyk3y
FbIAFp+f8VdyofagqcCzRbkomgrs+dkiLnbIhY/5EYJ9nQnB6/upuPmhZxoiydSIGtDY4EjFH5kl
i44U3flC5rRseCoY9Qo2L/jDkO1EYTLSEpWp6pWdq3GmxcCdDvY9/HQFZsKeMkj5kRA4EL+LLrsm
gsIuycXfIAjDY5E4s9oD9ufY0yThKRTHGBO9E4MAWPWrhr3SFvCHXBOKHDyDFBBT5p7r8D84opPE
UFudP4c9KwY7keyhZUCsNUMijYu5dVlaskw6GVPqDQiekGgTGgpGHZoRcUdP6g7+Zju3S8Vh/EXN
KDt0aCjgA3KY0J7oCikTM+FyRF1a6pI//oJ+6id4bcwXM5SE6vQI71HTJQGZklQ2JcGXWOwrgAml
DLDe//A+LE7x2rUk7zGYa+qNgKtBZig7pwvczSAEiFWp4we9QHdIWQ9mgZIQM7/yP3bAyMfls+2E
3+j9z8MMZgi6DDD44ULnhPqv32S8RluIH9gg/ggPOADxKz6CHYnmQLZLGe+MK+BH2aH3B6ABewV4
IgsP6LlqTBWBG+9KZiSgaw6fQHAwE9qXd0LccT6CUTDJ8R9mBp7GGAMEwHjVwYOAHMYTA3sicW3g
FWHs1rExguSploS+4KG87wG1lG5HJA2ZQyxcYai/wBRQ8QH3gnAJoF0kjguXNjACRkX+iZOQvhmE
CQSKOBw+Nx+uehDkB84KjkwyDtcFHBfRJtBWMHJFHBTmnH/d0ejI5QHkBsHizwXaChcCOPIPewFt
JebwJdvAuACQBFH1ZHL/QzAhEsCO+TSIBVuoGLSHD74Vk4P4SKpPZ8m8YR/AU8sX/JMvTy4eCVQH
XIlAvNEhKIzq0dgMhBcOd5A+LhoSZ/yBQDrhYJGpVDyAKGlusZABofOHfAl+AQ3xs2J1yCI2YZ+e
WCPvE5DPCUM+q+SL7KD4F39U8giRN2uOTRYVOCZBS+PMTl6cSIsU8dRrSUQnCCZRThIjVVAs/Y7t
EOsQjiWEy/hdPZqXu2SDt6PDFsA/MAcYEMpinhEPm94m9iqbmov8BzyvwDXNosbigGtZ124kOhCB
YalsOaRf0G/cvdlmutOOikDPkICsCKuyKowFibAx7ZvleD/3/pkW5OfrweV5CDMMdn8EYSI8iCsO
6cBn4hdrRmxbQAzYRUi12hHkwM+lv+Kj/Ya77MDIZZAhsHUQ2vCX6/Uvl0F60OA1wgpMHt92ttVu
MHZrGpLLbAvItH1f8fE96ERmDnmZLLrRs3sQzCMuFdUwtc7hpZc9mg4RVARUll36W+zlFpS122yZ
LPWm9Wu9Hn9i/V605/Z7ug5+xsfYrs/ZWjoywOASrAnuEobGRWTd18zaWBTm5KVrWKYyA9XfhkMa
U3in02y31HNUsOqOcW8nqF/5MOyUNQemHR042I1+O8Gt0uH9dVgHNPrMWL6IS3/KLp8teAAT0/zC
hcpev47xftCFLpxwtBUd3e31oHcFzGKxKMeQV5vw/wodUkZYAaD1Vf4ZMeRsgVD0ALi67X+oYtAu
TjYZb8nk2U2zDX6qQ7LJ0XESuwQTuXrvuOFW42aXbjchihQkbaKPXuZ8bFXIQQHlETkmC+GcIxtM
J1jipu55NTdczc3R6ntIgEmWA/od60DjbU5oFKgwaG6Q1IanxtXwh2lbYfW5Bbz1Z7ByojhQB2+7
i8L/IlhdISdDt97Y8raCqaCox8lpw3zfgufkPMHGRmdHVtKbBl/F54sK1iypjuRnaYJOrgn7xgUa
rlRhqsBcQWPik93tUggJJWfgFitCC8BWmYGFfC894G1qDxGX/YmkGb0SRUVwftGlk4pBFCMW9SmR
5zZgPllt1Fv5V+OQDfStAFtXDkNZPucSsSluAmXNFkX/JAokNBzhEgUROR7o1iBKdQjzXWUFBrn+
FhkmhPGg98ZaFz7DJ+XvaljyN8Y5De8l0F6HBItKtksPbcoE5YVE8FO/qJHv/zD2QnzaW6aJ2QNM
O5T6Rf+crStwxmgppYaYeFotqLLx6nzQNiH5KvV8umTORsGgN9UZ5qKkzrQDSp4Skc/HRkvEGUzp
yid+MSWkMmY9NBVvYIRoNWTFkmUjj6xJachjE8odRUWKFx3tJuPiEZdhOGKWJjoEukXZoaLBEE+W
p+BAQTyfHcm+5HbQosJekBQ3E2UV+yK77pzMVYahIywnKrC3gIw58/6dJO4cwoOQL+2Ye90FCwms
RTHjt+zRkQnebYPsc1aRb1tglQLOmRB8Sz8GogLhhfqa4D+y14QpBMqL0QMOu336+zmF4apwwXuh
2DmTutG130A5zA54Y7GZGMDhFJHoH/IUPxFlC+EoNkH7AvWl+AEZF9AMPXX08gpgGBJhDaWzZGAq
eQFbD9HeI+KJog02W+DJ/IDWgG8L46MhZbg1IE03EW4ScnjEO85RTmu+VEdGIHyB6NVhdrgM0MMZ
pF0nUgpIqx1jjPH5LWmgyQVQGxaN2D54siWnFHzN6ChyM48c65y9RQ14A/dEpi1rmJ0CjIeSJbZ4
gfgE+NrMS73QbllHTUY1mDD2LkH1vYVg42Ww7Cqw9zrFOfQGTgerenQEnkLmcgIEtuKQIAP3ygH7
VPf82/Z9wiXPjsN5VuKJ3eHDtSZiGzP45oQkkSGq92Qpzf2JQzG2I39B8nnAIMw4ALEF0+TjSRox
u2QBHcajH57EW9/YbDjkUGGQFIT75xZ6MTP6FoSMmjCztnCWA0pDIUhfka/9lKZ2nPuaw6axU68R
ELB60tih39xLegQXTxSoJNp44i6WwUWC5SlAp96EFX1O8o3chCVqJuf+m3dLCC3Uy6v+q/a0LXeI
GgOfp3f3tW1A3OUR2je7wDWxYpTD3OAU9HGvfNNZ/UmgZzMnXQqgpsAmTWGSCK8V778gVH+b5Isa
isUmqm28iDZAa+Illee/+yfuN/kCv9Ke8n52g8jmjnIQvi0qBLD/wES/R2UCi46tqiDbj3ODymay
pfSTfHKHkOQRdCyU/k/lNudFTuKM9agQQZVt8EbKO8jc9JdLzQtyoSt8MP8XCNzEf/ApbDwMMtKF
zdRuBa504hRt7LvB2QB/wO0FhjeHC1SZwZ5s197u7aFyXGd8GR411h11M74LL9tQFYEWkmNNmfNL
Sv+GEoFwB1O65Kv0WzsTHmWvKdDMcnlIzHgn4ctBqcayvZE88lUzPfXItkHlLnKI0uWZwhWslnrI
SPQDm4FxjpFC2o1bnijGoPUWU//t7ThTH8DmouQiKA4/pSi/F8GDeldhyZb7qRvuIM07NyDsa6c+
skOBCynFDLqkcMGRRAVL4pOHBaw3aVEYlgL8CfCEPv9GOMsYhwXVPsErENfLOQ32Cf85VTaX+2t6
4TV4MRDnbqE8samQIhJ9A5JSxmv258aDQw944lki8nm+DxnKsZxsRcnjEpdWcPqJKhWRl8MDZIc7
bnoNGct4AwFf33HocxOJlNyyvcSn7oIjChbR5dJWhw77I9jMCtadYEjKV96KtK14ExoUZbb8lOY7
9gqJbwlhvm2c2Xl48Dk5+2ibIFRpkmCzghmPGTOwCMY6VS6mW3QZZNCI3EnNGW3JEkgXpymFU26l
DELgjUlqgNYj/6KfLnwugsu8zWwzRXUGd6nZbPWgyEDYYN+o1Nj6HGp+1HVhtAYdRWbNujzRBLPm
EecFrLctzDwFdkcBzSRHeNek9inhX48XDYvTXOa4sHhaKaE4IX/BvLnFG4YDEd6AygEzNAMNTY7v
0Vb1d2xwTSIaIRhicgfoIqihHPHzzZNaGh+bttW2/M+HAYi/4wuK96/xEXAV4vcmKexIJ0yxxPtt
cWmQLUZUmP58ipp4BOfxHCg7UPmiY4WXocylX6DxZKqwH90Q17S/1FNc9X+sAZuc9ozROTIoGP8x
AHGxnLCXjrbFJjWYBh8i8//i+STJAk2cUZv5+go6Aq+zUUTeCU8T83p7LJLHGoA+t4aFS2iPTfis
p6EwXpPd6MDfIY44RZviyaYqmDNR9H6+a5+0UnJe99JO2gHpgjQLLxITV03tUIJaZ1hBOF/4rDA0
0GC4WgGO7iecVoxiJ1UG9yG7J7X6jbvB8Uhg3fSS/pIcEywHl5TrwkZvxHZJC5nrkgtDsyL1eUEu
LXNWkahj02kxfyO1U57wCuis/CzevEN7uCCRCSCGF69DXyzmaDqpEAfSAhVOB5f83yNcAA+Cy4+I
4Ny7LmE6yfTugaK10Xl2xNH72iFN4NLRwEkM0oRubczsEarr2cQlT4ctnYZSyHqoFgjWIU7zOCm/
1LsLJV8vRary/5uWNUFIZxH/3g6rmEYHgQ9io9F9L+JS+WxMvN78RTxevKKM6ZK9SI6sXllrBMbN
0m9Cb4GTqvowpmlWmJa34TC+MwGQEYcTg4PzfnfZiXmKSQMmITQiqqazaYknIsGe7oznivcjoRmY
CEswIhh6vwolQI9CA2i5tafFheJHyg1iCRtpOXfJVuU28EMgLuUhlkye+rs+QMuT7Y2VTKeB5jkJ
blw+GksUn7tIz4oVd3aCt1Fyue41E8t1sLRzG5B/KlJY+Zvha4sUCNkF3G8GhCBQ0xarLoFlU8Iv
95W0yv6AavhaI1Mkd0xOo2GhWaqkv/Mlxkq39CcnPl6HZAIxGM8t7ym504ck3GYrML2MecNvIGP6
XjejsKUfa4AvBBucACfsa+/1pACXGM6wPM1+K+fzDTA6HFUmc34HR+W07fd3omoYcB1/M6F1z28k
Qf0HfzI5OD+vPahhuBVcKQ5OIBskunP9o1pMzwr+Bpfe34nJ1CB5tjswp4QcTznz63OHhHwBLox3
oA2Nbu6O3mbtwCDjW5dNPNnD6t6LdU0JLNQj1HP/KJYJyjBSrCfma0bPDQrC5AO4doF10L6QuTZf
ToFWdsC6w+EuL/uTsoUUoV38Jcu09zgIUfogLQ1/a+btGJ+veie0bc3vv9oFzb0giZcI7eRgFdBN
EpvqcZCRqk/GLCFCKGhmAUEz4ZiM87VmvW4j0kjR+hnpL+oYFBNZ/Y3qF5yK7XdCXcWHFE3rpvpj
I3l9DCXf4D4kk1/TpT31wgvt1CErLbp1BiQx41AEwSPgYddnnqoYGp09GZ4p4/DwwFHRLzA5xQKl
RBhCFConDT4Ta3Yj05ZAZ5WU69eSKqavNpQYYjmwvXA5qPu5StVcB6QKwkXpzU4d+Wvncrqovwa4
JAZwvx0ChTRCVejVVXMMICBDN8EGjLBXhEvQ315x1BMIW3Zh7+XQQ65Kcf++IpSfBTSDK3ovRqZp
c4NBAaLQYvLM5DFt4QthVRYE5BIHzENI+v9AIvo/2aOsYWdCvRW+oEp7Rk1L33xYFaOIauQcUVMn
abYZ2Ft460LAMGVBuAMEAUjfEUAEEaXAtpB5ovhB5XpBnpRiXwaSfuF+uIO9M+RSB99Cuzf+TKnK
MbDK2fLdetp9H7x3d1IetwQgD93zHQs/IQGOBbA3qbOXj8jmdomOaQkcNtXioOKLYAyyfKhH+6Dd
in2MHOmHHP4I5iFYzcgpoSKvDhAJAG9PBvSM4R0zxZjOPHlULO0XgiOOoByTDXRsnejcghI5wiJf
ZYUObvbLqkguRCcik4cEHv/Fx2FYyEfgUUp7pEEKLzYxSGemJGFnYSuqUTeSR4cWsXzpnxNeuUyz
5u2CPpuylt5QosziIZFRXNMOMiGCbTQEyseIwReEtl4QUswHBk97WwjIXxAFmg69wFEBLzT/Yoci
LRvFIlrE93e75+9R2qEnqTFeMyXsxEZKQ0srI8fbDwq+iTv9KnXi8uaaiIEWW56YUSpE3XdMuNma
dOckNkOZzHNmVBBPovPYIezOW7skM8nTAuZJGmS9waHGwgyxIAECxRdl0QTJmawrTB2lPvqNwTVh
nZSlEHkjP242uMwZJfR+63nvsNm3gHIE+XR6jakQt95sIcH+QHye3tcKyzAeVtzLoIE4GzIxNj3v
COFbav1i0VIkXNkSBTME6jvS2UE4ysmzCLjaW2gcrEnvK8aOjBmiyxJbHjAiXSH2WrR9SKc4Hadb
yuT5a4fxnnNl2OP9UES3gKgfIznTotn9mXBfLdhdmA94zHxMTpMbHbfAV+mN2CLGejf3yDtrcxPN
NLUYKEAaLGsG4RAeLLpdEUOIremLhppGuwXCShgHtdSeRJh/qReCmAjS51p3LZA2AkUqoheNB8UF
KZ5E2CJYCUFv4idbuoD5qXFovqErmVEkpLUCoIDHIDEGUI4yUbTR5AJsu1APmZH6NtUSsophFaO3
/d6ppAlnAjUFyuYspjkLUYgv0WwgOMtQbsDqo4v8fRv5r6juQLY1HcBb4mcfgGOzG+uGRfasXDbw
+D+W7ms3sWWLAugXIZHDKzlHgzEvyGCbnDNff0f1uVLrHKvbNrB37aq15pqhexs+Z2aut3ZkvvhO
/Kx/F/8MtpCpwsL5xylOdFanQmLskFvvyrvJEVDrXmhHFLO2uos4Trpq2ouSgRkRxltJ1aNEE7X3
+kPz0os5Ef0I4Me8FWurEK/G8ScyA4/he1nccxRRSytdKcQpSEyeJq8GdPoQfP5CFWdp0CgYkOWa
bn9QAhxL8Rn/OUQNID0qZ1JLI22d3YKHeF89YPqybMHwf0AtYxIN6otkAeYQFEt4A8e5V9QGqcNC
z6Ip+YjhH30rq1cZGVL5tNMgBLxHKktnydf936hE/6loDhKybzlPOyYQRKn8Z7HWvlc8qH5TcbT7
kCFxVD6i9+8Kayobw+p2nL4Tpvv3/oLPaFgswLa9Ppzw4W9CTFUYxrwNPak+TYEtINtQhjRwiwDB
Oeg80T0wRKotG89nqP1UY6GsVaxzvv098KHZcNlmqr3KJ4aCl9eEHYPULxZLqkvFZ6B05s4J472j
YRxqtt3JZnSWJT0+T9Zq6E8Sp+fce7tIRIZvF4R5PzqcYkyxzapVoZ9+9Wu+76m/0P1La9PQr8s8
Od6fCpletGF85kbZlDw4r+bJxE0XkeKukn/o0CaLRCE9hkU6kPRWCkxG+dHi6ivOjyEQbzOQjUxh
5XbQ4PQ1wuH8twKui+LiT5jAVZfIQDlasJNBl9107ZAbczvWVZae26gcnUz+FuNQeJ4nYiZmnHZV
Q0ZZamy887Btw1n/mJlG6N5ONVNyDqe0YYd11Ww2Fx0dIuOpeWAy2aJ5OF875AkQwaxBDkV/po53
uGQ34Z2ozHJ+DdV+GaamQA222KM9G8zwgBLVRCegKGKWtD5XAdqW1EW/GaSo6Js2ImYnuuyXDmVf
t01hiXwtA2khPx1HZ1a5Dld4/buZu7O/lLein9dmeoQD3JTMp759FFBIZnTR7mAA3EZk1etsFUni
8WQDqm30zEQ456DjEavS8QSmJ32IqQ2qbypbzG7L51Mhp6BE/nup1v27eb5YjShi69e9pzG6c4WO
lUhC3l963sdJOGpR0pzz1xBJQTD9hyVgBaSoW9J1R+B5Wb8awCQEu+f16oPpubj+Wy4L8UXpaA9x
ROTyYVsfanNzyD65r9jP4U9BOdlOrvJCxo+PV23bnpoWz7Yiid78A6bXQqpCoFFC0/s7zgNv8l55
/9rh0/N9XVX4D8c/z33QdnqWGH3tq9nBqaZmeWhNzpX3UFpwhmsNtiGz1Hg+KYSY//7oOnRsreMi
esIi1+/ckLNIrLF3/2HTh+9oL9NFZautWDR9vBpWmHaVdLW4aka+H91Hzm9ZzA0Gmpu/89xmd6iC
ZV6z7e8pk9/W3uXMeGNIMor/7T9MPQbUsZ+JGt5hItg+VuKzYyvzdf0yYYa7xHhfWzarZOfJX2Vy
6ZOBX/KZOXLWo5L+RlBCEkt+Tys3FNzaTQm5KBpIZ26e4tjAjk5FZjli+4YV5GX/sZwp2kPpQ0+T
CKKpYGOZAfcdPkEzv+v++y851nXnmlCprAeoaxA6WfeOPZv2g9+xGUThPtl1UWTtkaMH+kdt33Pt
Vx+5CUXmse18Xn3JTNZS/MMas5PMYMGjJ/dv+u64m2lFZ+dfKiQ2+fOw6FKS/AKx7IEt9mqwxG0E
Ehr6RxJZcDU7zaa/02E4OjL2IXsDm9P3QOwWWiDZWuPyKbTWwJxbxPcOYJhP9u5GSipS20ugTL96
6EtT54vGLM5Jgj74LWcBH/Bdja8+U7xBde1qEuyfBy+CdirZtSftpd9GkwCuT6sGTgO4h0hgkeR3
0y7SQeLVTvAEkKYQrZ+i0rha51Nth4cJ35Wno95DW4AnKVIUonbedPtNph5jl2UI1g3eT2DuGjVh
neSvFKlR/RXGjxEyX7R3qWula+LpjF7KS4O0ZRcziYeYUz0ykEc7Wc3SQ+XDm2/mYr4rX5rvv5fT
Jw9DxJfPDXYC1NkS8hVhpceu7TODq1zarTuRnzOruHWLrqTyRitkWAi2mdwn64bHTVT5WRzFcKDr
L/zs8kCMVV5TFa/Y/I3s2tvfdf3avzWvyMInbkGxORLR8DXDYWxKGF9ZMZVAgXz139x0fPQotmO2
rU5xUkQarKoM4IwtxXLF8SzgSfM7KWDMx7328Qh+Q77ZpjMciO3hb0rmLR1NeQLOmUR3pQkGDVPu
MNNQs41fNZjhJT9QUWBR8T6B6noC8jsWBWakKd0c0ERFfQUGrgpTiajJf1EZs6wwrTDrpQvIfWxr
S0JAv+OmVnU2a/6AH6+aSk4BedHlmNa3DKu0R1mWFAIbeg7xMApvJH55w3uQHrNoG0kOL6mVqeGj
kYCyoCu/Biz/RfYKtejmLlXuaL3DJxfbSVSy+4LhNZoD9cSjn7VD2jpOn+pW4HNOCzlOGSEzIiql
sUezddayTdtzurf+ukRrKqbp0xlbWsxWI9enSgHAHSZ1D6S3B5AOXU+X8udRVgxB1p/8KHKl0AEp
VCYv4S/SQWzW+WS2oHDJDre/qydpml7BlqxFAh8DkREgURjgLxF2NPnI8I1VLtoM2yyez+HE6qdK
6WqU3+cP3+rOyq11XjHQM9qbBl0Ayw4XVZAm9MXGdp3jSNmQPCT6HTBT7Pf2cZuZOahNeWlhFqAH
pGcXM0ezAsiWvufBLMV+b6/zgEd7T3VbspBmW65OynRjv5nv69Bm7By5cfhtOtbPhrpEqFyy7Xw/
wrlEZQEBILMSbXKQg9J7WVgoN9SrJi4+ajfhTBRBq7Lxp2n3sHg6iQ/WheIgVoMsbkHaq7e29n91
Idc6lyXdWLsgcq/veYGBX6s/hVwEX/c96O0+F3+r0Zvb2etTQESYX1deveifa2KyhKFb2HxFm9ue
FByLFAj57ky/Vb7p2ZE5DRunS1DlLn/pnMxBwExn9g2X8jQD2ihM00iQDNxZcWRmaXXGovA+Fqnx
6++PyKe008fkMXoEzRLe+zscCLl9HlMINW1hIJz5x89p6+aQOx7l/+b6OhI9TqY2NfvOfcQnF868
uxIDdc/zonys6wd1Ep5p7U/mZ2sZtWA5NPVmDq771tx2R3pT2l+qsUiLN9eV6exbByr3khyyfV9W
th/u4XpZso2fGe4HJ+owu7nVoJpETimmpvvqiXYxzkQewF4M/HdedGaBv1I3ddjdR90g034CKj5Z
K7cZjA9EU7XyiEjQIVOXeqRJX6s4XTWSfZKyHIqY0zjZVuWHWto1zpBGRYzeGo966lS9n4oqeK+7
C4GInhdSq9XnaXYPLA0HpUxHZbgXEjOl4WShHmlSxT+dTxYIqTzakm2BU+6rYrN9KgrpfP5Ts/8m
Prwa6fy1PF31DC0eOIe7jmlvqgAqenbiaTTnwLX3KCqL7HakBeOzYWh7fa2bdLM0E56pL87YaEqK
LyjFs6PT0lhhqx7vzE2KfNbMC2mbF+DKu4U5gZQredR3LIPf3eDLyfRf1bIXPL983Qv7S6oYG90r
55bj6POd4n0cDHfDxva17i1ZHzJY2PwZY+Lh/r47jptTdVvRive9EyoYF5XJxV6dHNQizmf9G945
zXNQOj8KP75hz/TZIHFainOFDDM/V9PFfRPV2J3X7fVDugQ5A5Trsq7nzqX7Y+Ae5lbF47YQRwWL
eaSLiQ52qnfoS43xkpBqLb2jr/V1r2BkpBvLYw991Vw/g/586622LTw0KLrZNYmkLyAGh4RCs7pI
9/7bGfSMOZFG62frMohwoPp3haNtMe/bx+A6J1pfr7uue4iHpelMDH6u07+LoydeesyU4CqrrMc0
E1R82plEXUX5crvAX9DM/LnP3/tcPj8Gjw39zX74fFfI78qP1YSBVqS9aEpDP/eXv9NvRee0l8t5
xBk1syaC/b3zwQdDnhTr63RzdR+lhy+xCtnWPtvJNSkgkapQj7L3/MEBMrE/Ku1Qv9jAZIKcbkOn
K7ozK2aqcH+XcqcCXHXdt2u/Qyf4duhqW7PVezg6TdqfbCTeQewUrizMph/t295uswXbCngb4uEi
GFAp5dfVHerkL3iUZIwS5nmtTylvjkuOLrUbj4Nv0ziYB+nPrftMqM7vaywq/cRqV3ldmxkDCwin
fLRFczqzOt31662XLF3EMrMKDR7cUnhmue70exot4QycceCXZYYSOdOSdF7Q1Rv0wTc3G3ajmFHl
u+DP8cafr0jduj/0xay9IGKL5nNPKFrb7Ar2q2NLg2/uzntY4k0z+U3jgUwJ8aYJ3j9qzO/9XLSa
hcPHv55ZWAyheCH+788yeA+Vk0jhhURLl2rqJZM6LKVXLz0BcHTdxY19izyFZ5+DT7G3ZOf1VEgn
UcKorKHXZFV6v0hLIY8pg9sKG4hqmxPGBmE5bSu0zXcy+bxG5QR1SjuFw0BfE+GM8GSBTd4HtAiH
q51NLFzqA4tthd3XBUVvOgoIwKYu3wad68RfpXWu8pzvx4/eq287MP4sHUfHP+kEJ0Y6k8sHqB2B
bfjsCupInWrKqHT+8ecqObrPd2MZZECsn3N1qzFnsdc+zYB7KuhDrL7MduB+8V7qVT7wlGfyMM8O
312IsiIvfivQu7mIl2XRDx60yXi6CTGzhYTKonT6NKhe8CvVcEHgKfw0h9Ye5DBZzs1fbTiWtj1s
TeiC4pByqGi7we7Hb93TEl7rS+1ZG6P5S+9zqO4n99Gim+oj9/rs34K1PDw4LNe5gwlp24KHBrvM
7NH1omqvWB4uhR5tVBYbLPEDUeX+BTkR0ierqXfpPtLfqWYQh/vDc+XU3VvNInWDEtGAy2P3Zq+G
TNYwxuPgdCtEBg99GAMRyFQmP4Vtb9QkQT6rxuEskfznI6nKn7hroAytaXwWTVWzt0rq97pq7XaF
zc9h04wXTWQq3G7/QXHKW04K2cJLzPm3qRM/JJ9Kx6rr7E4zeeQcB8OUsUCIQyw/KybenwjMWCIp
AT43L+fMfHcbAfRELZjJvsvmym/S2XQ55liEzmJvnspamAQrQA3Qugs/S9hjYIcqKwkui38q6Zwt
P7qunXFCzOKhZ46yy8Q+8Xg1bydobBEhLh1sQihOJWSm7l9QAbsTMp2Ryra33PffMfzf6pRXyJvB
V3Vq7qJdsq1E+stNxWa6oyLuvbOFs2JelJMJ/StaDByIbGv3vcAC6SfieRflsu7ZTCDADCD2kT7M
fvuEuqsu6dQTkr+3MwAfYJj9hzQPp1KI1r5XLzvWz2zJTFr31fvCCxgww/njjewnvzgKX3QIeP06
2TbZ8FxOnUwsXw243/mdINuGAOfFvX37lGj+ig2XRqhK9XRdubk5VI/Z5mIQiAPHepIr3snHyKYn
26e018I5V9oMvCS2L9YFbsq64IWCTYAxUkR2oftAUXMr/uBZJ5GzdB0bWhyGqMc6tFoxlEsojApr
KindjZTQIOF+byrrV+Vq7omJe3v8pZdfsjzP2zaOw3aYhJ7VofC5H6v2EJoMszMHO+A8g1IdxRda
MS90VQymUwEZ8HAaBhkdvftCU9eB8WXCq4p83MuSIpcBv0Ov/t5HqiFrZVFPYmhoepGPY7HGG/VK
twgWipegBpFnvZeKQHjjxHKvPKP2wlDWYiw+zm1Hx1/WOhYS0AXNfcVK8TXMLbubBx7BHQuvdow1
FrTchNm4otte+sX1kcPKZXC6d+GBCG3yaHNr5RGY6je3yBZTQvti6B3mB1d8FDM4q5JMg3eK3Hin
ICYpUluq8nxUxWvGDoK7sgxk59bd6v2zLt2ujUuCIOn5s1AeO1RCaN/2lyh6uqu65bjtwUwAie7W
gQXGllVclsOjvH6W9CxL097ohxUk21mNjemX+WLD8CzfcsG9RRKNFW/2Cesd6gIxc5+bik0YhsvT
ZSkyWFitb4oWxNSa4esdkDymn5ef1J5faqDNYLfhxa3r4pMIp88KvkX+OHeu7efxvpxeBiNAu+dm
ns3UD9dCJjeeZhGV++lGshpPNlPZ7opcZX6MCEnZD09xU+yaI0aCmz28q/ZREysFGc1sjnWf0yYW
XX9S42UKl4Ze3kkC3dpFi9uJIN6nSmTzlfieTjtZjXsyGL+E/DjP3gYvOYGbUcOqejAehaCYKDwY
CpzqKDl4NEw8ECzxfY+l7eOD+/Yd++JZ2E9HmVXGs1u0OT0iBYtf4gizo1Vw94nty4DZFH7qq348
lh8R8UVlG04E63VfS9/i+Qj9Q7T/vofHgN7AGFFo6ZGxkiOgvN42yE+rqp5TrK5IVXCCyxT/uM78
nPm2eoh/bc9uexD+K1aNwLjlL4tUO8Zs0R73p556UxfuqMyuq8cIEDWoBVYDEAbroKcUdYcy6ZCN
6mrQ0T7P3zKsbAuN5zD1LlBWfCJ2OtJVvMa7CpldhR0fGIqEgfnrvZa5tywVe6kx9HkzWq9+Ew/z
nuomWoxKBAkB0cWFZiiNS79qR4OOUwnOoIPUIrOoRp4hpNlGZFx8WpZjrIGMSdTgobj9J2sBqoQS
4R6mGCeHRSSkwmCqL+FvOiNjDlIahgs5Fla5QH28P9uLoDGii1qsqwtfWbLqNOnlj0SH88c7Gfgb
zLbvnFjy8aYhI3oC1p/D8tkNDgf4Eblith37YUy/VNzbVHLPsZtKR2Ene/46DJbD6IQhi4ld8t5I
1ANhhkEcCOsNXUz34SPTX7QDVF0/k6CAKYQjW6u8Kh9bHrv0JJHNT87NTeMy7e+r8OPrbJUuLLhd
fnLnpTE8lT72X5kxM2qozQ6cRbBVwU0M3dgIodwjBjKDzoaJbe8+VtX+03u5JHIN7s1nrcwS6j7Q
Wo6MWrFbjWVU/izxzUr5won1Y/ulsHTod1kuZHuZ+SLHsvX4lWi+WnsentvO0ZFY8cawqRuXCdDx
rPz0325qbO2feVtGW4lLbRMZaORpyp5jMu1MVV0gA26JL8jjfTVh7erR+gf/owegIEh9vjTMidw5
w6qpqU7G6Y+mlvrRVQOYWJ5M+7EuqgSHw8Gll17TPxcYJNcpVg9nI8z8e5f/4I4YzRiSULdaI1IF
yJzs06dwEAa0pajRRqBOmd3+I8iQCt2/zH/rS07VpeXP4RthW0vBZimbqiQvxjiZQFa/hIDExE9S
5sGtpYLpXTtnx++pskSUb63HWM2b78VI1A5KjbaKW3rtwls2kmoxGF55IvKJiNKmeO3Gig+Qfjyf
Kp++k3WB6mJlXvVt0wUXDriq/NDxLWb7eaxmwhYN1Jzs0BC0ZZi5+3ZFc51pTzTxwEO46YPNdt9J
LDgq/tq1/JhaL+p0XhHmhbAdi+TYJCIMEr/GO1eX+DKAQ2++32Xd8rpmZZybpLKPkmf+Xb7zTu9c
x+dxCxy+n/PtAwDYSR51Oq7e41kaW8i5Kp1JwLXiFZXpfbxnLr7kdwyOJIVv7R4tnsamndH8i3yb
+tNKuIUPyU+hx1yv+/DojnIDg9dpT2ugbA+QbQGUvHqXOIdy5sxxo0+WwDvJVrS3rIGQK6afiKZy
Y7hFQBxYWdOKTE6v4MeY+EjRkzcOyYqSzcly+LQx/AjgRGnXOEXGAUwOJEyZZJ4/UiTYYLq0a5z4
fnFpL1gm/BBe0kY98y/gOLADlRT7M3Ciw8SyEQabbyGAfRTcZUWFzAcoF3y2Uj+H6sPi39dOyYpJ
VJjueiEYZBApBcmiTQdRlpYGgPtjWxEYSi6uumZ2kqkF2RN2R+ZHI+mYinw8eVWHiPViWqM22D9N
wipATSYeD2MtPjS2d3jGpZSbe+KA61F3u4DYp2jdNhn5wBO3ZSwq4LIXUR6B1Z2y4RwyqHhDaB9F
G+nx5xopZLMFgobYj0gkA3zzagjFlykGrgrTw1g33oeX7GYaV/YZGKo6OzECtrR/3rGV++z0zMdH
uGVcNunVU0znNqPQ1osxFHWseW5qW35y1ILBW27Zm3Ye3Wfv8SGPiqPKZhQt7K7lw8hTc/ijnSjf
x+Yma3Bwb9k6lTG9u8d22rM2YRnB3sVpA3a71Ke/YD0kmDagr5uyzFS70+GuvjbBSMuGeZbNDd8D
K/Tc1K1qKVwKkkOHKJitDYKxLzg2ch+RmvtFiUpY1lUAwCCPge5YIbE4jJbjY82pG6+sP/i50cfE
Cofx48HTGKobCR3Sq3//ujROM7fQHkFIBPzCk+k9xb8YGMqHbEhmZ7/awsTKfLmHIZeLrOpZgliy
CM7+aUWPRoCoK8hjcvs+l7UYF9yOK+8VGZJzsXkB2O3yu790b1NdSgpaNNz8s/SrXVia/DUcMQKM
XBXbpkGRtyMOCh0XfBWy6FlphHtrhubxDYRxMkI3vZ/r/lFwBArw7TNw18GNWkb/HnSj2ijrXyNv
S1afGfoNfQvVcTAf9XIWIt8nzVyLKSK2TvC4cST6Hdw+cRVPDUZV1ieW+U96CFDgvuj4ZQRtS6fs
q3Dz9FJeA7EvoAWmv5sZbjgykU36VM32U911xQ6cq2kepu0LRoHVaVN0jkHLZ2lL8fI5bSO0W6I/
ujuWGLv8CL0fvrEK8YCoLgyC9ETtWBcDbXX+DARUXmDLL7VM24fI9iFJi6I6xSO7rjy95naGQpjF
x762R9RYasMPZE1OnogatyrOEUzIUIo0MDVBYtvrYHM8NdZdcW0eXZZ4WleVN+hLFmWSZio3CrW1
rpZGMzj1FU6N0a2hJAAdc3LoIniV7VAl3VXkXtKt/NwaIx/FW5M5b/OyJCkslvVjBSBQB7MkZ8Zp
nm6UO2M0jnrYG4dPdNpRrnhIEpJjvITggkHuWaEoeWCXilhUrmeDnxakOfK1An2O1osykL32hAO3
noeCxmkEMt0OJSPWFcJPYYyX8au8+7l1/7xxV1WvMCRraj0GsI3XXNx8WOJIPb2bEegpFCfsLqaB
zfr4NA245WO/JHmfvD0OXecNauFTsA17aMnIReUITrcxv9nc49Nk3q8P6xf5js1GA1fs+YvbmKyq
iG9BqrhvUUVgUvWU4Hnmf7XMX7qxbWVCCxAZpAZw8fqSDBKVkocXhQIbI5azL9TEVJf7n7fl/iEk
wJdVcxTTq/7zJzcWn8Hkvvbu0HsjQK0kEFfvXOaMid0j4FReBVU8/pht34vPbfnElGJbZmxQoaRI
9iVfH0sxzeZkmKvZ55GK+cTscpwSCo4SYlzFN/cxCz7/yHs3hWv5tarZH+07Tp7KuzAEpplTnb6Q
iUpCZ3b2U7WF+dC1wqHDbI7zAl6FTsO+pmjpeVjtKXYOgoaIo7Rr1ml5b6xnm4bqaBkPc3aWu/dM
Be9P5rf/UpqZH8DKSJBGHq+RS8IuEdpwqa5u7aGu+Zwlv6qmxLrIHCefFw6oWmLMxS0vmc8VN7jO
0xjeZBEUnSQNixW0hUABggSzh8W1Yf8YLYrvr0Wi9v5CzUJaV+X0R/jkHjF0SRRZsWAz8dN8SGua
rOHr89o6DsMiy78u/MMaMAe7A3bX6dMvvd9bHnP8s4AqrIMz5uifS+X1Wf93W/UauK+KR5vV9VWP
vce4lTmWDceaI/X5pbtYDK4tBJwtu+DfO5Z3+QUyd18c9x9bTxal5qkUNah0NutsKM5ViujfdMnG
W3TnKOzJgQ++7Jn+LZhDJSt+t69ftzaIYs2UTc8Uotil0Wa6P3AP9BCXL9PN/IQbs61Ms+WgwQbo
uyAEtYjmpejM3jlc9s5SGMz3RXt3XTxvYeF7OOoqpxzvBdrcH0p8aV8JKShtyd+2ZbwM5JpU1/Y1
yrZHBg3eyPPxgUg2SlOtXxvQ5VtDjoHbdywhbNVx6kVZc2nBMSwMEaWzx2LiXUH+1IRFipdHmZFg
rPyCA5LIXKn8tqVDpk52EVUVM1QSXMqhkTHkbN+q73bhQmO7G1rdihQxlIHBhw9gEKkBkUiBRlbD
GXCxuXcXr+bBY5c5m/Fl6sP9K5wc6fVHmgzOZYgYL2bqfNK0yGQLVh3U41XxrofP6HjK+zTd2iOJ
xocBA0q1Rqi+5hugZW8qiUF3ax+2PWOPIYhsJRhKH/6s25T93OsRLDy6QJT7rfiUZ7z6oeRd/A33
8shIzAfgkM2jYnNNaVxfo/j0A6S4SpeyB8UZxxgJYZVgxJVuoOGdJyRbtfXo/qImfv+h4bsgSjSg
hDPMFpbrDh6NhGVSHDqwMuwsPCx42mFnsC0V9blUX6qdTBOr4zv+6b5dM/JrHDDr0giQAUAoozP+
aUJtil/PL9WPE8ElztI8nEoDn276yc2jEB9cRxIjGIBaevodYwk/4agGivmaOh95dRhvxdsqZA/x
tRJFMl6UoTqIhisrkxWUz4rSiAAFs+HYQaBbRbPV3E8zvXTp+WXuqJpFpibaPDUW0D7MqEImbc6r
hgrbfaThDA8j1yYle7Kd+cHHDb3vgfvXtRJvhkROWG8v2odgXDH6GGFarAbpmcKyrj6JtmM4cRUU
4Gq2pRackrqtAIyF059CKMsi8o4CCNpJjU8q2md2mJRCLhkiBm1dswvC8y2ulKfAOTJPvgjSIeU+
ymvAW3tynkuG9uY8Nr1hOlBKdK5lt2USR/1QPDfD3zFNqd3q51ASxLqvTY+dZQRd4FaPhuhn8T61
Uynu5bw9FHfON8Zq7EPu82sx2Fk5PhYj33NWSsb1ClkiV9WSg7y3bZ4j9RNRu+IB9edUAm6MFuFH
CSj/FqNbaTHy/mr8jh2aHR87wmgvuI5tgi9JMtk5zQ6zaJ9avSNi8FRIv/LpbTUbiCBevBfec0rZ
eAs5hZIyoz0w28yKWVc2fHUKUdQKZEB2RZ9B2865KFV2kh3Oc6YzDA0NNM5FZeQgawn6wHEqy0ak
bNGUNp8sMEmC9yk5nKnBfZ7osJza/ZndvDtGOzzUdLAufqwGtf+n0TU75n0U5r+ACcXys3sCYBac
qYo6ynOzihPu66Fskca6RJ6fz45oiVheaMClxFdo+26jmkwZLWL2KIUxdw2UkpWk4aJ+86nQ4k6h
m2Nx9wHYSvNS2XdCYMTFhOedf1/HqVxlz29KGRYk33rwNZMW3eTJIfb5/ECOiAySlyaVSVzgCaAW
+mCWZZ2sm87pHsDuXN1YaZcNs9ZaNP6ROkEqzuUILzyO+oM1lDAfOwutV1tLCgm584vv7blGKdpC
IPkjhPE8DKyUR649rejk9+n5Il6JdHIdfTqu0v1VfmmTX6d5iPkgxjyqkJvnQ+eFeHOJ4c1eaodN
LZWt4R2Hzt/EEmeZqysMp7z+ikZKCxHKm9o1RWrR56PDPwhjbtmPbZrpTGO6Kpy3nQNTCGYDVdwS
kgbDwWoi1ZH6A/I3ujJ7OV2brdOlnP0zpM8lm9PKwZFDhCWiKPWHErFIiz2vAlnWq36OTdHIdrC0
3SlFW89OeChe9ZRiynT33I4+GU+KwSgy32TZE62E6I1YZRevRwbxuhm763BuRl5l1y2Rre4Fl1EB
YcI9OSbi4Mmnk+BSctXkYUZjlddeYQ6nKO9GqUQhiscju2E62PL5ewsPKMZTxUO2uZtca3AS/A6U
rR7FgYtuN91h3pxaWfZeQttenxt94S5ajT0bzM/CxX40WFbF3m02WBemhqyvfIx9BUlkfeY8w3+q
EheEaR5nQirreKHQ0aEUctd6GCSmwnL1isIU0SyivevYVHB/7lEgXgXFrKedVTue403+c9yIXGhc
m8np4NQ+N7OVaW8qFbLwivU4NW5DTffSvFoQx5oBmhEjax4gkA6UjpET1/ifb9ZZ0SzwjarwUU9P
1k1Ab7J++3vfKpF5JstWoZAeriuqwgMkpvnu0hmG6atNI94WF9tchTzILcS986CYtdBfFmh2377P
t89PNlOyWog/yX+qwp8dE/fBmdzSF5z5Bt5O+tk3kOTrgBA7x0CFFVAwXcsp2pSaRJEDJkCYoJeW
uY5EjmCItX4jCPJsqi8XJdjjAi0zVTCCei/qOENQFd0STIdaKpPhDQwF2k/rUwolKoYeWMjpBcwb
MMBSG9JSFJL7xvVctD2sr6XZLtZKxiozrJQZa562mV84ZzdMu5XWhWm2vfhzf6xxnnfr7t4h6e7Q
4AqZrkHR2DmpbFxsRzioN1dnNWHEhYT9LD1G73LIK3H1ygi2rhJ2cuRfHEZiwFwukCAzudpdJLn0
54MRqPUik+LRsPjSWd62xXuRkgIVw1C8D76VmzNA/TgVEfPIULyOfKRMkQsfO0U2WOdq4lxbbzBD
pCrkGVwkJcQWpBtxRM/vVeGf7JU3xZ0d7FY+foJhT5X9l2muIKtr+u+8ItJpRBOVhLyhCJ3VqpDK
1RJ0HLuy7zjeWTv+i5G9X/z/QR1eu8eLklMj9XWkddIqPF/ly7WPTiVGwZtCsaK44QEClrtVYBNu
6XMsH+iY+F19RxYlpizxuud5DSM+ccUEfhhcP8dIq2tZMc9PwTSRrl8laVA4MRZ5PL8cxxq7Skpy
MZrupYBD/rXJ1BJIGqQBLLUbqc9kITmyR88uX+dSzquVXl/L4jzd3X6eD/XovhnHfBz1j6anFhLp
HJcuZIn6vRH5ltbbOXTTDZmQ0LuPaYfTdir/+kk9+ziZxWXRoKQ4v37O07yAOH/3coCX+tXhD5s+
1WPZyU228fRZu8Vry0dlyxDr1Lltaxtg96WVRJoryqfsb9Ll82b4emaLt3cpkfw7e2aeyd+3gXic
bWY9be9+O9zimeKVGS/4zYxvedPMBy6Zi7AsvdFADwc8PKDWtLRO/F2mnwy/IhnKz8Moy/bENb9h
BP9EhGauKou2zLHDiID7KOEPtHWuLkbmMS/2Yebskfkl/hWOFBzLK3SJT50pTdL8FU6rIgkpTufy
IvaxezGRY9s5Su9CyBB50CPa2y07mQWgpk+ckyO7QDMTgD7NP/rHwWVTerRclH3Ke+4pelQ8CBgP
sYSLVc2g+f0IjDuUta1qaHBp7Mc8wZITJcU7WdrPVbNQHkYt2miP0TtefOY6QoSmyTKnwGumtlq0
wNAA/L2D/l5BSslIMcPGDAp3h4yKaOlTqA0F4ESt7kIiXYV+XxwEWb7w0KOCiLq4NESA0uf5asJS
3C4r/ELpXB9MZR6buiQh4ZcK3RzgftX8x9nSXC8j9fi+wZXtnBlKd9d+e3wh1LsSWPOwY1JWSWUq
ODt4octwWk2Ha8ZxZ4dj1bpOxJrkVNdQXi1/jd6TyQaRmndLz3H7F9uVSv4k35zbKtf46IZZpDRa
BT0QvJCMMpGtAB6z07aDHvIQiLQGN+5Paly2D9ki5DLJDK0veXsmgtpl0Yam8yDKVMlfpSYvngWY
4KKPl3Mb5YyI2vt4cXYvdrAtGs7CgpN48ix2MF2jfyYGqHBNwEfqVJy2Qm3183HvSkQXUXjlXRj3
XU5nYSyz+qMK8k3VEDxT+T+ydnt7LtBt71+xTiyXb+ybDQ5Ntq/8uvkQGhvw4QgHBzjPNfnD6MC+
rVgj2ek8i5djIzcPPsqkTKeaWh0Suyjq4tlynAc/2wKiTOCGRdEMybED26AIzmo8ILU66gZFToIA
f1oKvCFoJawX5vNxAAfmX+v6nuWAxMq8kVhxdC+6j1FgVt2TdvruLLsuRudVynU8B4dRR8DrPg8g
Z0HO4REgOUpXRmKuSa14Gs45180cFlXofelryVKEWLL0Z+P3jVSwoTd7NQxH62BzZe52nJxknCIY
QuJJbyWlfGP1Hf7rcHZym3N4+VnsYxXuVOlS4Dy09K7PHbHaH2qmRLn2XDSWP4t+Z/txL1qy5kj/
PF3vudaFf6/zv4LKuK66/smJZqDl9XYls4dt8TluiOTiy15oCE9bFg756LGQ2pTvxZGypJTtjdK9
RrgumXzjXmykK5dUme1EY9FuPMfhTYbv8maK4SMoe+2VW8rqcL7/TIfT34jG66Xo4NX7yneOtY7J
zbQ3Cj96HWunfqLe2qnkY3tFL+WLwLSChAO2nmUYSX0kdwpN0vOryFE9QGnvOoZMJzM45MNbUDeH
/3k/3uG25mvvdttMHgsZsiUfs+VTVRzWpln5n+xkRd2Q1yW+Wo9VzVSLbWvhLgi3EV19hPmuE7x9
fMjopoOuPffl4/w8TqgGvCUbZed+qY5XbQNQn3mpZeE+IuOxmdG0Wbq5hHmPy8/Qu9OyFcmR4/PU
iRb8RZqNbP4DRujf/c+fbB04aOEwPBorNV0JpHLvD1SlxGKL2Bzd/uxD8V3xAz5uUvknc710ntsh
Nj4ab+NxKEH377byb/yoS55jd4PjaPmHpwBUpIFmZgIUCs/Dvz///yKA2+BS4hm1kKYg//RBGSyl
e1eO4tkA6HIEunuacOcVWMAHjvoqv33NAz9b5I0I2A4zujcAK/ysm9gT/90R9++AgtHzPlFT5mjT
CbrJRSUzrTd2I3XuV+bn7/gbr/4NI0VxAHClYv2RH3ooFM+/7y9Xf47wAcUu+o3u6XRXidbTlYZq
ogFyKT/qhjDTUqr401gOc1+bQYmatPRt0lUBOUkp9plcRyvTMGUCsv37/4fO1BqGwq5JtvDHmwej
Vwpb3lo5l4ON1XE8HslKgjRb/+GTLWvnsev6Loehd16pVKjiYLFjuopDAfoCMzTq+Fsckf5yDM8y
IUytl5z8OIE8A/1TvPA3BBZ1EzVsJVR7gmZTlJaOvb9GlXS57wZTVuarPuoBbucgbbCLC59yAQgu
jT6uZeBCqrz69hA+6nZL016TRCfjrQZmxpNWHgQxkS0kMY8/ip14vfNcMAorqEjfZZKMkalZuD3b
WnjIwgfzlfihsUfnv8fPPyYr//5RYerZ8ox5fvztbjRyPNgMHSl2w5nrpTsSW8pr2JqUhIsHWjnl
Py75VeNDNoUCeJJpPNEG8OFo6xowezutTvo7jHlXleZvc579SlRxQ1tLhwtOAh5J3t6czT/zKeHG
/ludLPyig2fmUMgiTNRUQWzjPNvdZL1zQYXtSuIulQ+Fzqn1qESShfsHrcCGJgw29dmZdjvb/7F0
ps2JalsY/kVUMQjIV5kncYox+UJlaBERBQUEf/19ds6t06erO0krMuy91rveAVRhoTi4JqG9M2Cw
couCJxY+heSYsBT5Ip2YzE0Nqmu+2BXQ3R0UaNTbrFWN7opHVfNOHySl9ujT+OIZWRv1DZUV3yFv
e6/8kJFJ65fNom+2inKTSVmGjT/bWG9zvSgOWPlZPxmCM/YFSPRfl4+a6fqM9xar5hl3l86DhcGd
KK5RweUJRGoxSxkD0R72AF8VS9ivHP2yFvEVvnB5iCqCy2dtWZqa1/K/C8v923nEaAIziVX1V6zQ
3EQKd6Y4ir+LHzMJI0Kcv4gXAigGj+iJuhNdjCHvIJYzB19cD6y7uvO09ToxBmcNh8UIoRGZ2Qw+
1g/7wjMiQBCaLscoluB6z57NsL04pdiO0Afw/vr2wKi9Z2zBhyJz8NG/QdIo/v/Rjb+9j4Eh/HI4
KY8IaIx7+MCxsvewl4lbDjUrmeuEGsOys0umqJVLiPG9W6zw1d6NCx8JuJ07fu2Ta7qw2CG5m+7c
XJZdLFYUBfx/jW++3+SOVyzINpbTO19Tv2pi7AaKmHvtfUvvD26yd3358j9WjLrScl0/iPqlbKYc
ogSiEiGpM8eNNxclCQs6CEd1cysYJLPTukUbwdsjnMnI0GbS+tkwO4gx9yZDhydmcIi0IL0awgbL
p4S6J8z6PW4X+xlW9ZTXgPNHOH878dr6AdmsMbkEk+5R9sVWFhNESgTlJ8ATC/9T0EM12raQH1YO
F+5la4i5bKOGoN+vq3fEgCxQ9MlJvideWpy3CopYxUdZPN+6zPTI3nJ5X9jJ40+9L0ubN/agY4it
6+/jYZu3Gx3xrGfgRxmFoTd7fbb9BhV8uTx0LA1QkExbxlTqbbIDaE4ZfQebhJh9PRczLC6okxbB
yEoFOr8Z0e4o2eCIAFhHw+HeobBAlAhdHxxs33Q+RGXgG9TcJ+QVdMT/Cgk1l40uUCbTGG8KVyJz
hsYFGsaROhcEtl5yzwhReke2MprwbwkdPHEE/0gh3nDotHjlKGCJ3elXF4/8dXdeCVTGdMCjKPYe
bs4qS6s6EThy4Nm7JGwdmIVjhhRK2WWlonV2wNxKnim0kIX1Ti+Lk/5a25m7O+NOKkwKTmSwKP1q
sqN8PaMa76BlEZHtKydPggj59myQ6QBuET1OHLh9/6aTcFq72+oeol/d/TxhH5VdvQsc4DfVQshp
57iCpJjZBGVULMrokbZwtzBY0AjLDLBORQ8VXumVCGVdGtcjSb0q0DJP4wFV7R5UQQCrf37LVFKu
iBNgc+dMD+wsQEMhtCV44Rxw0/skvqq3GCdJlxt96CIaGBCKDKgWnR2kdjg0xEa5FOZ7Gno2BVaP
WGfpYBfhpIn1RMiT4P9gsQtP4q/4To71N2NVDdFnVBlxDNJ5gcpBayOv6E4eig9KYi4O8euwF3+B
gfIyzouJxlYAHvj5qAx74ufIbUnKMaLEe3hZdbsiUG1YTRecZaBs7EdndMx8AfGvXiIyYiskhfbo
pXht0nMklUnExHwSxRkwCVuaYLLAJ1hML7v/epa26bHAD7+3/gdQEL980DusOZWTC4NodDAlRzGk
e7u05iFnsaZUIoTqMHrjAYYRgd7U9aATdRVe6KWIZKZBfi2yq3Nbm5YHknGiD7Of/87Zlet7sgeS
JqBKx6pxqDdDIkEVuXcuEBMYHztJvgZ0xICfsOZm9/iqNqxLzm1zKghQAMucHycEMSdo4W/tnJhu
DMSxIb0LKCZXfJ5STYpAcyceliGx4Dy5Jzul82WQwU46BCUuEKRft+mMPbd0ZQRmHmjuooIFlmk5
H8PZjddFXpFxKv5Nh7+K0+N5CuAK5rQqN+RI7HnQn+oHlQ8lp/eZ+/QpxSX4NKILIBn+SIu5GlH5
dt0BnA36HRAD+5XETTTTrgFCFh4oTiUWZlUV9QxPuCs9xu2kMfP8MVUBrzccUmxvR3IKGco/FGB4
TpSjLyjYLwmCY9pV0cXnrxBkL3qiWqxtT8oIO1D9+mUrvRDngbKio1QJzY7Y4hURga1TD7DeTXNA
viPb+y+8VQg7onhj25a2NOuxsF2jJ7s7cOyObHrzN8o2VJ9zpiwDXjIlRzJglvej/ICNGOsnBWiI
1dwkra6hQJ/XFMCoZNYsGzN/nPv9cbIP+afRbZA45wzbiVdYSodMPorw5WOt+poZjCDHqyEBxGNI
US0NXz22IlSKwkHQA7UshkM3/xQSUw++EJAqoZ78AYMl8rPpWPFY8i+gOiZI7gD7EaM62b59Y26I
Enu2YQjrYnSPnPnkULYoXrHp7usUTtBhvia7+hxYAQQMHHwFT5qdAQEiHoi/ZPSs8GkUYzYpHn5U
VjjDvyTzdUWhbf6A9hxQMQuFLQJnhUjedsdHUXRX6SLiIliHdrigRTq2VQE30eUXVMCDeifbzw2z
EzvjI7mMGF6LAoVZ7XxaB/ZdeX8QXU/e4FKY0LF98rQroOgus6N8zKxt2roHCIH9baloVM3moR9J
xQxFGffyys0MHnkVNByI+XNZzS/bB5DOn8O+N3OHzJgtoKHdsJ6E0xU08JtZUVbQpnfynIPlKWYJ
LkC0YqX+Q2SBEfUNYSVstilGDbOwYyLP7l+trW9lkQ2rPHosVXs6NknxRXd4p0tgW2DbCoy4eyzu
b8ZSEEe1xf6UkLnSCcMKg+mXaFLqYy/2ECi0xVH9JGSZAdWGR4Dmc0vmvLvnO9RQFV7KwyJ9kp+B
qcOEg4ojM0fimWOaA2ObmU/A0ycd2tn6s12+MH8QBSgFfMWazdCCwhXqGE2fPRTJw97NruxJwQub
p5dLapvdYqbmGEcwHo8ERMg9GeDR+vUOm4XZtpuHgIK1LVlODi+QDwnRkevhVv5mYJ9qF5twDIZ3
flOCGXw9Zl5Xm6SPuMOwK6BefevfivWALGSM8o/Z6OerMhXLj5nbw7QBnG7fymiC/wSETcY45jkI
LeTFDq5t2H/mcE4Nv54cnSVPc9pNMYvOHxZLDEUiKeB8/tLtefK8hsicRML09gWtm/PaPGgfdEjG
Bq65otJeUkrl0jsDsgYY4LrDZd//nJrl+eW94MDCXkKHjNbkS4NYwleAaC2/1CJWWABGIu3UaOKO
v9eftzt7y38vWENeZedEjaYWB9ZwIUtz9B8iX/AqCXljmJPt88syg4FaE+ZNbcTMUl8HLiJ9G5MJ
MuFZS5Xet6x8AexNNDw8ySZk/2Ls8EC6+EX6DmsNA3n4ge3um22NQVzBsvEBIYOxBTExz62eDXOa
ZvZqtvj+SBN+SPtOJUp1Om0syaOYZE6lKXCwkdwXG16fzdZklC71tkmcl8I85aC2tqYu0jXqSEij
WsT9tL6smnbX4kbRYF1QEd9D4pLyYz4i0Dwi51RE+1IBSySq99Rz6936U8tAKq87dos4vCTXn2nD
cDt37/T5ULiDc4HJQrW8oDngHkR1J/A3dgMrpHh7HVTIU9TD9DEsykhl7R13sByMxKPZrGDwBih6
EwmFMwta2osmBI4ytf8p3DPIFWjjCSXwxbMwW1UjPMAThj2Fp9pa7mPn0PjIEw1R5KHwzX2+Rp4S
J4UT5J/p3eVgirsPpN3MWT6hvaad04OtFB5uhIdCOKSWp4VTbYFMAqACpwAo2FixFjM4rlC591hq
QXIuNtdfBNP2nfotHgmRhs1ey4LgfCfNDDR2RkQlhmPbmz8z7HIxfkvLHOAJZgzMhJhqvFCCx147
Oe3SOrBwwBg63rDJyhc8A6jzaxzY7MNjrx+o6ECFqFqYHLR7hs60BejkZEIZpS20rpnI5jJ8rheq
xAyKVeGCrTNvUiN9AeM06K+Yp9d7kQQCFwy+wBRJlK06tDo0IGBUT8e4Lkf1HzNAt7qJtQkNNxvh
y8LLnbgVQnZY9H/EbklaCBdPz66EqCGipwfUhcMJedy8P0FfYwb2ilJRIoDIFQNXp/uxxuUlacsQ
0L851Ee+J1TTiPEkjxoSKrnBM3Geg71IZET/VuV7j5QAIN0EpWF/O3YJS6LgBVMZA+W/o745O1yz
TP/YF++wFDiC3uTeFtwOoJq7+VVCnQKSLI6Nc1USfUdKEMQ/4su07Qh1QfbJ6BOwSQJHhWB1dTnH
N+1TF8br+LCrn7ziYEUqS+DdI6VOgwPzZ5ONsRu3VbeHQK7pQGEiSmalrtm193TGp5DvwoSQN+wF
emc/kP1h+JuCYkPgW0A5r64rBgbobuj8y95zCEpAEJcwzZijZGRxvgtYnbWAOQzKK1RMJsEUPBwh
VghjNgMysuJxZdUJTGqlp2eZbQwX8zkcAlx9h2rg8EeeABuZv1E4FN0/lOCcItUDnrsQG4iZNjbB
OIxF19UrUUjxmohmpCnTWSb07IElAAy9N/lCZ0cdNDoptbUCeM4uLyorytPrh/zGyiz2lHPpsKRw
1+I0w0o2vxLHAdnMu+9YYSFSrgyf2dY8ZcDELvaFHAXiqKOxYgesny8CWQFrDvg8+gzC7wvnU41S
ohPdNPYwhmqRL6Esrt1K8cu+cknKYVivkxrJP9C33KIwqljLOU52ReF2t+B+bphycRfSzNBz0BMe
ioAtIbzhxPdwXjqc+duSZsE7K+9QCOiImHRQGvOr1nxfxaFJ/+CNf+na5/6TjpO5JMKQgnEf3HIH
ZVCiN7Ri4E1ATRNhj+bJmUcABo9Fc0+ZiB/Qf9jpadeK7gqlCPCRc9tramKRRfk8MuQ9KBnRlm69
L5btBUSS1J71YfC4ZR8RrhjYA2NfQLksasEZAbUqgKniyftmiF/e48gmpDr1xkSTMRcmQayzmQRw
VoUVvF9VjCg5Tmn+bVIvtVl7CSTwaTyQWVrwp+l9URqfocZd3YladWA+1Audj+zekPlrBFqY0LQ4
j/KV2c6Ni3WN8Q/ZonKe7jyHp9CqGCD66oR16VPAky4olbgeGVPDluES+mSP3p9hucHszyQsi//O
YY7nAhsgVkTjMqOvRcwyik89t8Rz3Pz0cBUbIpEYFKo+4BrDQaB2Li79GQzWbNp03kS8Ho/Fzc26
D6UNMFnTVZtwKEl2OFGUTQaOxYt75aEgt09JJ6J3h9u6bXyTJUxJMOMTImWVmlQkcaGAvxyw9qTT
Fb6wgHnFkccXZlMhArKmdVPILu9gXFyWAauhg5G9aU1okmm4VMzwfnlO4RqgpWPVim8IICC/G4F5
3fH04zYBgIXhB8fPUzmjwWN8BC2PV4RBf0bDT/sxrVhWOQ+lTup0/F27G2rR5PRyBgj11ubxQV55
672Wp/vWGFxr7uVhMg+tgjJskT9D9d/T51VaV48v1UdWnDF8tef7USaByPZeCYnjA2ZC/unjttE8
adqmGPJ0v4rlWe/GP+wQ9YHWmnsdOAxMdofxj6C7MFTd9JJr/ow0jXtubAruo9H+8DQztOUSA+oZ
PiaK1pZStqWzYStihDMfvuQpy7FsSk/AZ/jyPRLL9KncOPd1lZJahNPt5pjbwRpZDXnStgifeeAb
JU4o7Lp9LGFKDd2ndJ/IiHh2oXUMmtuFuf+ownpJPcd60WskynEUC+zJYDAtJWvBckPfMA+ZurJW
UC7ASaCt4MixUEsfly2mRbv88xICd9BHIV8ChYBTfbLXn+xoUOiuH0xzC9hecPLu3LlP+ePuZGyJ
UL1iA3ZIVInnGtNYufYf5/ezkFehpWTkpmXZJY/K2QHsw1yk8DBwFQfrpe8oUCC834VuHziJGTBv
6DGjh/xFADbTMC/d56lKzik7LnsbT/0ZL1ZWFyPQtiC+PFfg1FlNr/67QwhyYM4kjEoaO0NEs/48
s1ahtmEmKwI0keHDJ6R2cWVU/+zkXJtaIQrFGxQHEhM+2pksJSfzjb4GWXH8l1GEL9xtza8TeTcw
Uz4xFuRDGTDYqv0T5RgzZ/YoEyM4kEJd/1ZYcsV+xchVN+i5XfxRyNZjeovT+wMDWrGLr0XmbX58
henTve9eLFukVRKGhvsJ4iia0HPIDuYWR+UEO8ITUysW97u7owi0Alza3rNe9q0A9PzMugqGTmIf
rmkPDGpdwkNO2qY6b/mK/MleKsEylf6sNvHy5OF7HRhfOtbBooEYnbk/OHf8VM0MYsqXHHE16MV5
12ek+iym/s1VP4mWzl0CXmGjXSBYW+xZdST6oPmqWIO7nhqnf+6aX7oKHg7wyAavjpnIjOmyAinr
fHHdNsSQftDGPmbbtvIXxbS7z6Prw69AEVCc3/BNBby+oWKb6FRk5Mnd/NvSN0ZTh+JWlRi7tQ/o
18gnAShn198cG7NDma/qMavPa4bdT5lWMGAXc/LnZ3MPodxo9h3218WbYMYRNlgmJwSXqXLaXAjV
XHWInJomo4tWxi27SItkXv1gbUWg2QBNIrc9qwsFm9gj91vBoiZR95lbdGLUjf0LAimxmvQnPFAv
m8YCIer4xGvsAUoMb85aQlVrlGQ4QAcCgbw2mU5RJGsYFn0oMxzbIwNgHO4Sj3IR53VkUf5K7rWL
0jtnz4Qc+KKurb8OI+7MACKO/vc8GwJ6IYiZE3wAMkFtiKlrHvVfF4xrBZtmcGgIpmjmy9DDQKkv
NiAep5FnwAGyMRegMfr4/tyTqPh1R0k0ECiDLTCYISDvQmKABN1kZks/wOxQ/YRnmwhrrOmyR8hK
WKBMHisc6X3DgXtGjaCciIeeWYDfHgmtZgFxWaFgiSWl5FbG4bYZVj2TE/gdS95dfoWt8vGCbADt
EPLNLV8Z3RdTYRQpjOiL21LslGRF4gHBa7SfT9RIbzwlfnPAxc6ItN/XNodXo2FrWLelfVEwS9ph
62HATr0mKKjQK58JCLjx0DBlxixi/0o0508ON+dSEsaqec8vpnfnPpT/FeA6K0YNxHKy+tENnUN0
muLz1HsNhE7Pmjy6QMWan7cnNWEOeuYBkAFSwEFSVVjJcxQ61FRUDQquE5kFWATY6jeNYzzdS8MA
dohgSV1+21FUenOMp664ypjxMIPO7VwoniuMqr7Nc3ZGH9DDKWgdrsX1V3l5PZnnYPtsgLN/1C1z
ddd1raPMSjG3od5SARlihB9M3QIcT6mcjw96ABMru9NmwEm0d69lA5JIP6bqtU3Zoio7KhQFkPGS
wD1o9dhSsMv+yVNG7uzLMKTZy59wldXuSy7f508wM1xMGNjdcAnEYQMOoTL7KcBtu2lZUu9C+n+F
p3atlVIwwzKn+JqzHAreItergRvu5TxG/ZTdeT91V95vEDrmhBx0eCAQGOSACcBZLOSwUtdpu4Sg
B+79ef7t90xYZwXgDErrrEE+N/fwR7B2Jed/Skb84366c9KpaIm0fzKfDiu/iuqxIkPJen81IEs3
bKE6TEL4GB1QmwlIIDKnZDhgQJwUe31JLdw3MVQTZqoZaO35LPZp9ZNqCp8SeqUf9fjkPP+Wc7hK
xM2WXD0KPW2vFmzU0uhOTengAaBtb1QcnD6pdAQSYC3y2ypX1swe+oc3dO4AjxyhVqiNdJ2hXlDN
mj8yugjGFtMTUGG+Fu2Fjqxq5mpzOhGwzzy7XrOuTYVbk7KVPCyn6zIEB22hzn8KmCB9Me56He5k
iEN4ej431oFehTpKZrY8OAc6gxNuTxdnOLADFybVB/U+BYM0nuKrFM5MJcBnzViP1jOEwdMwXoah
ZnonaquJf93pNlqEdthjWHyl2H6M52z8eLG81vKbhWcp/pv907IfYATlt6DeaKuqQE/O9jxiQ3va
5/3eEPqvuCtjjMVnwCDz++iOWEnA5+sgU+fVEkYVcbw6euZn0sF84EdNthnBhdZ+tbtsT8aDJDbo
/90TqZ8wZqLupcyFHkK8FuWZnEJHVukj3qg/E/PQ7E7b/Df/bXEZeDWujmM+RfNJDOBA+VCUQBjB
kOJtVF1gG8O+3t9R64zQU9AREdM5o6thavw4b/tZ0q3vb5hXoAPZC0lCe7yeXOjLTA/oMadeWwA9
z4P6EsjQxUeGFH3U4RF1H+MZFMMFccC36p35Mc8lRdndeZmByYzu+q+0lhps3tsvzPDRY7vrDhCF
ZnhCCL08EwI0YdFDj6mLG8BVot0TLVOxPDyp+0f7rd6T/rqqlEhSfqcJgNEGyeCDEXgv5CuPVWvF
WBJ2/U7p0lbIcr0ZaoY7+S8JNwG3ecOC00j+AC+ZLrS6JrXCulQ8PHr3ngSDW4OFFDWFMX1TnT7y
mXN/nYK5FcumpzKIRLtxfnhckQqPipNpIRc5c9xVtZasDfJU6HMLzB+SsWCwPvO5olIwzkFRr9iQ
2/V/IrPSH85M204w9JDGXgOSd9QvClA0o1wN+CTah6Hj4/xb58JcHFV5BZh/O2nCIJ8ET4N+Yiqz
DrTu+NCfHiqeDhRsCQHg5D35/NyIv1q51F/ElliOJeMggUfhht/wmb5yvMJrbkxIRFWuQDXZ7XLA
2B8FF84pHBEbKBS9E9IKG5+Xl25zi+KkQMEnPUiC9at2e1HivIKgbCZ6l6HTJpu3ZxQJebzwWcSJ
EZa9J+bOc6z/0/6xV+stvQq+PGGuxsgxpvPyJW/gLA+Gq2KwDiqNMFTjQyc80D3+CXTez+fi8UWN
cH2Eql0t+z1/Lq5bWf7kZqRhYR29XDwSjp9HpntQ3V7wncmsxppej28d9LG2dGIqGkZMSBpPLJgK
moUz9xh9ecQkxtoyCAHnuiaQVj8x7xF2hsPPlQZRXitbU3QPfFOOdDp5C5M8piuZhCsj6vYLnUEO
ipT/u/+I2J+7J1Q75LS9KVt1PUsnn7CrO/CLBAJJHkIwrfVd+V5+z5baTk3Fj4IJRC8ggzcKr3na
JKLUZkNpDiyoyEZPYQHj6n6gPYW+SAxyZKSnBP4R5hFWIAV9xMSH+SSCcJXZDoaRMZqlrcoP8gk/
h5/xB4PQLaGTkWmEE1qnYj9xOECdvDm/mx4YU4pKBy/N6I6CCCUDAJdM/gV/1cInNhuxlWi/Kq7H
dazgmvuk5IjlDcYhjGZhZzJXUje3wNhwE8cW6uoNaAqJj9U3h+Rhb3NePOJTekqNpYgbJZQpYWIv
OnAr6Uiea4XKaaOt9FAPTfLmirmnwbcSQJdQMUgxNT3TRi2UAmRlJ/8XvyuiDT/03ciP0YajIflU
ttCokit4y3klwjmnCI7xvgyuOyOqlqAwKAnS4kugx2L81ZBr3/xiTEmo5usA+XV3D+dk1o80EgxJ
pYzMptUYPv0r43vrm9RLjKAwOO83VTAmHWbHl51gIkAveNlFgKIfEJfR3wA2LZgLWOdVzIZPuIa0
exwFdo8j/RnFCEqxtZnRRUtbOWJI3iW0s00C6HVPQGm39JjAuxwVtCJskQmFpia1sgquBkzvI7cE
aeKMHyNIDtcDd1REvjUXkvZAmIrA1RxxJ5gL4+VTaG6bRFlhLoWqiQlo/qFf6casTTV8dK48BNIM
433vQXVuoL7GJ7Z2rfU8q0I5q0MlKsIyeflFYmRS9ODvIEPZIz1lKLRiKQUYSppli/v5aSml4iel
tykzsOCxxw0Gl+6NqiBgNuWP6wveEOEsNJe3tzqt0yLVUzOVEJv5A+9CNEmIO1qcJ7PQSIqwP9x4
TCM90iIJma2rR9WqWt2/xmMdoqHaFatyZ8IQ3N3CXoyCF1V4+ppwtcyMrE609RhVYUej/PM8lOHI
eJVaMRmj8/6yL0N9rfvM//jf2J72RVIk1tv5KGePg5Ze40usfD68jnZj+dQ4/AvFunuJsbFd0nS+
jUEe3mMrvSUS/9+S4VgyeQP1/GoTzteuO/Kyf+euQQzPD7yiGQ1NMtrTQf3pjg8ULesKjetiOlz2
9yN6oKTYlVTA+3zLSN47LTVsZPZjZKXSZ53Msp7hYjbbKr6yfvklR6us5a2cvbDmvIFfbabf56r/
4FSfiOneaMs80bASEsfLprJUV2o4/7uGr7XCeTHTx8/NWjy8IlSzF6/IeRhdNrxrDN1wkyfqav7b
BCjcN3LYUpXgxbTBTzZs4glNJew/aWkudbcE6CjjMtAOzOupxRD67Fh6qWGX97DcdImEYY1wiLkT
Yxs2+GMw5OhCKHOenszcfI4aaVzNUpHjSwuv7aBQBiiTlHDE1wNpMMYNKXT7VAaztmjGFTg0bXpD
VBsN30NMqSbz0XIv/52H+Ued5qG0kZbc2YifuEO5R7Fb3UqbMR6D+u+eu71JywpLNQbNaf1P2uSr
6o2h5vBuzr0hhrnxDv42BswqS8alxWcRKfHtX7kekdqGLxQON7t6m2PeBjaV8ir8+7R86747Duf1
PQYtjDMKRd6Nb84Jf1/kofEB8gXNTdpYGww+ufMHaEPS0vj7s/KOrC0asQiKNRhnVWouB9wJntTv
CxMQmFdYoXsmcLd0mfIG+PWFWjoLC4Q/Zw9zMqfYTeDqq0uxMBgUH0b7XQlwDcY6mtFA7eXR8yuH
KwMB+I8NNI8mt+QH7qt2OV/T+Q+0D3uxr9WCplZurqv2q17SEVvbK5uiuX3skRUwfEcRk5ZcBC3I
I8vDFC3SA/FxxbmWlkN8fyeBRP5ondm2P+CNoQF24rNqPz9W128Zwuwq97grXcNhAnsRsdz4PJDh
CP45W/fHctPsxrC1K5ygCrtY/5HvgCsXBrhX67LzXVhLngttC+z4ZSL7hKrwVh6JKGHfvUAuKI+P
SF3e3h+sdcJdB2OWfCl9FJn8fffV+LGdk8HQZkOKl/VWjZ+B+n1FpS7Hs1hikdHJTLh51RbFSaim
BvswmF7E3c4cTcsKENQufLA5FMF1ZUT0Q1BivooNWoklk416eYGddtm1X3CvRpYuMKhiyWusZfSF
B0av7V5gUPyjJW3EhLErXshi6AG/lJkyKznVErh98opfAk3CKBSvWU0wkfLoGgqtJONDxjGHpnNz
n6MR3EBYKPcEJ1un3YOCpjSnTeh8nndNSCGO2DAC70THw24FCSpfNDuYmLygPzs+9vDBMGeCf/B8
Qw+Z+9BqeE3QGY9RsY0igd3oTCSFeNfpiK52OgK+Qpyny8ZPDjYrOP62pzs7lvtzuH9iVsFnhrmB
6mRafA4M8IBIwBdYELCbo8lLBAb4+hmgO/ZHNkbfQL2/qAN0pgQrLbTvKaXFhxjQ7T7vbMe5D4EN
/pcDV5jBTLGBo/Xy+BOnkqZ5KfAIEZbHhIgJ8SpPOSQG/glM94WUmRk7KUK2IyecCWr5RQFwCfkN
Shg0SShgvDRTWoYms6PwK2crEkTYfq/LSxy/oMW6MKK6pN8rHkMT84ft3eHSwWfG5VwkbgDIwppa
zlob+gXt7xqhYRncNtIiBZUkb5z6XvwcLE0+iw0Hod+Pd4eMPCH6xRMLoyxGs3uAP8ACnjp6mUj4
ZB1p6ujawF6AsnBJchgep1rtkTud81KCRsdI7nfaI2V8QJGbxOECSoZcRXA6ZAm8kPlDdXENHzjz
A568DkJ83iX1shL8VRBSlHoeIJ/QtKAeeLiHVMpuSz7dFzwFsRp8mdk10X4EeUG1PflLcLhfCUFq
v+kZpTDWaZ1gBe0fTPcSzZNZWlK0RkzwjagnQWTuz30+s+BlEFsBF0M6zOzrCtY5X0deNTrfzNDO
3AgME5mHCZwQ4eTAW3DAp5konjhtgHSziBSAOZc2vcJozRlOopM1/OeRjsN9MVzOhLEzJxZwZg+I
Bbb+Ql+BMFz8e0ZdQQPnHGHA8gBQw47O/D+BjKMcHKqfGjLIXUhrO4cEb2w5CheSTU3pzq0GN1JQ
moefGfMDmlVwatjNGMc4p1Wzuy2rZUNqCnAVrs+MtBm5+Jws49jvT7/g8GCEDEQjBoLcltzOcPuY
dOq82xHzUTHQ45mceD2odTw7k1cs9YfLyzkNaVxevzjg0YPFCvb0GBaoa4o8OeR+0so3yvs1LEoA
JXHrVdjKcV9ACd6BvYmT5OVHtlyQeuzMIAlDn4itmGk/ru7EFjxwEHzyfLBM3RYO/Q9nfIDJNdBM
9XhPQZAwhK8dTTqjzDuviJkzL+ubBzAjcs8p6MhAuI4LJ38THDm4I2wmXMMMLHZk+LAfUbeRvBkj
TuE0Dl5loswi4o+ZKpJHeGGfPHBPQZA5qDA2+Bj6iwVEvIbQNsU0/xjw1O/kbJ/+WUZibF64MMUP
cq2CEzY1jk69IAUE5zonnVB2PilLe1Ay/gTltucBD77l90m5MqBmHT8kVl6e6mRy+tUbCW1SyCZh
wDj6czS5gygKbdnl341tB2lKHd8dB0kr98k1ATsDZQYhNjPuMWFa5Z6BibRFjKcVFTvTN1ZG3IiO
F0LZBacEQyxsOWffCD7tHAvANwxa7ZLcVtLTvGYNfQFwF8cr54vYJcwUzQgraNk7B5r9ZR4pej/u
BiP8l3ve5AuFgfriangzD43ycnLanRnJQJIIhQqvOLyYtQK5/Dtx24tf1r/73YaXsuh30Nbw6OZM
LJg55guXN/kga2t0zaMO69WZEp278q1gTrBoYNJii7oYMF5wZuSMgLT7xYfq9A9QB7tf4RuFCwp3
JPN36JNMqtYPJ59WpS2RfpP2UJ19C6AlKHYKnhk/T/5+3V9rJ89w2q53yyeMn9fiZ5Z1bosXSu1A
uMAxWSLrF6+XArca01F+CwcXGS7NRv/FngZjkveceRQCGPh9WCjeQ57WmD9p1uJwmKeH5/ex9sRH
NCcM6W2AEWaUmdGGd8A8QAEWabvdyZ7xg5M+5Th232Hx2xmcbnYWQE37HJFcS6PJQ8fIwcD6m73j
QJs1E3jyFCF6xkT+uc+MFcWdFWffM7vaKCcM9RgwXWkB9uwl7LTs0nKg/1xD0jXG7WP4GoiqSYVQ
ax6PR56g6bNYFdiUPr/wpWY9NSAhuMOD3muELP59/9HxaWTgZ6gwkabOU0gGZ/UGOW5AMVshJWOj
qHsKbIWQavekgIncddgCNzO+rMrgBCmBBqyIWzOuUSdDk9IxKgjZ1o+eEWHEyBaHntCFyUY2LoWY
81zKWND5ZHfB+MCzwRXqSDwv4C9DpwQEJkoPz42v/uaaJ392RRv/mO3gXRsttPbgVLotpZGqsDo/
LhEoNjROkF1YIrTF5w9dZc+qNy91VU9vhZaWgc4CiVJhsPx22SO1P+Ea9z3/N8wjnWiXvaBKYQPA
bnnnN4TjgvOp7k32p5MIx1gDEl2LFdL6Jg/TkdES+HQXDAnVDbgzKBa2tsj84bvsUBWo2IIg3HEu
O/O8gRGqBE31NX3d9X2DfX4/bJqwnju4Vmje39uiSXBKNb2eN0z5coRRz/0NwztWb/LxQN6iW78B
PYeBPPcZADGb5vBwDBgffles8EzNRh2xo10XcCzaTfPxyp0esxtl07O+0sysn9iHn72Bhd+ssipC
P4DvtYP9iE0lRA0MV/IxBmQXao1z6WxmK1DRWlybeT6GCCdRz2rCJ+whoUwnNJP0vg6iUNa/5W0y
lO50216v3mvXnyhNHrtqc+/4LfeFWQFpLL/TF3P/ahY9tGioEviuhc9NhWKDBZmxWp6SQwwVS0Y5
RKX6AipItQ7GQnIffyYT0yKG1XiPROjGAJCf4av1X98ljz366uW/63tNBOrNyW9eUa3O6rc0/qp8
08Cq0sOnND8vdOat0FNwS1LcstjiGUGzdZfs54iRz558QkHunFzPqJC8cKTg8rv2FLTnnyvdIRt7
X8Vd934qP1CczVt2t8yUNw3eRYswd6TG1erFJDFO+b2OyAivNF8DGLjkToqnmGv1uZ5r2xM+mPpK
UVgOTsRF8C+egYELdvDwuQy3dD7DVZ9JKxdnJCSLsIY3XuMuMyO1CZHciqnvHDt1GygdW5kztpJn
u9PRk0IrcU0tO7+PLLAf81/5A6v2tGPsxbQKrqy1rIewHdbjNajLfT3sbvmmwX6GBgoxPb8oH/XI
wDpi9HVX3ooePvcsvCCQn4h2q067d9jvJWysb1wTYOnSLDbf/HZ/N5fWskzVDx0ex2L66LgLE52E
i9G1vqQLzHH7DuHm5pj3+B4Dr+rLItUsx9ygw9/8j6fzWlJUXcPwFVGFkk9RoglzOLFsWyUoIhmv
fj307Nq1XI6jjiL84Qtv0Ob8v5KD8sdYdYIpS2Y2ySZ8VP8+bS4Hj60a1HuG67q4PReFI4ET5hKh
UjErJ7Wrepz5aMZHu/mkghDTjbPJl06HYBZc9vkHZapjPlG93B1Cwfwp3WjWf8OZgoTkvKaVDczN
K2zFohJE2aF0+dQJkHA/mZ1tAIW8yn8sEN77mrnPHxVocu5+gTPbuK846Or5kVfJVkvTmG3a78sy
A/8MEGdaXB9eX0J5HTK3r5Dk/f8TaR7vI8GkhAIjA/QIYq7IzYxjFkjJqq5hbqfABuEHsfzSPQGW
yKaLvL4c8PO+CBiRsKE2A0eOn9DYzNMxXpyetHrcDGMsYLmLFFttvXqZfkcVJ2o6rZpRh8BfvNHk
WaqcwhJFCAALlR2S1xM7x84QTyYUuGtvqFlN62hlQKOZWp1uy2fXKOZ6gwQWusbSONIsPUJrdhwh
v4ZlL8HK/dlZD4YUKDrkbubEDsWQqecIBIepM6CSROgEdBT1Sub1F6hFUHx0t9PPa7nr9dRELq8Y
TQb19sFWw75mrVjjHpaIRAKsbGBdwPM6MFy39/TxPhp4fSjmDRWRabiTnEhgB6X2pSe2f/MxyczI
I8PWfJrr7yikylU05pcYYqxfsSsx8quhmIFoTwMDZW+gJu9AaAjtAn0h3SW/tTiqMRekOdAWSe/7
DPRGZpol4O1RuitAdLFTQfoyW+wzhsv4UjZbB48CGpEFypdj9vctf4j5Eo+P9Wc43j8BheSeak55
SVr65ctZQTsF7og/LHyY4fh7P9YA0DE1eTj71yY11kVfevrNvwDkZ72tmOa+N7noKWBSzNg0Hap/
y1FgaONaQAoyyMtV97QrasDtcJPwgV9XpxGxVHJiEPYcjofex8j53jdZ6ogH3UxqM1DQmXtsGkRL
RluKseb5KhB2KLLpGE7Qks93mMx2oAb6l6/n6zF4BGaAg5UlXw2ZycG5TjtzRGPSLO+JZ3QLFj+i
L42ARhhsJATm4MOYX38e7x7wrfwyt0ejPDd9uEomfcBFZo1gRxTX2m9HG7G1KynI9vlEhmR+08cg
/vYK8IlRuMckoo+xDBLSsYIj2r4JsM+6zynp+jShCcBCpN8uwmxIJoDYk8fls7L3XM5mxesIOyBg
wgC3cmQKvDFi+otBPko4/PEDfyYQY5ROE3i+1tevDi8A7bMW11aWMNj+9rRr9oojOTTQ3hBBRmck
4NkCambiyzG2Q81pAqa0IJ1SeaZZFDCJ5081qScc1V3yWZZW4lUYXCElaZJyEafk3tUHuWNVhxHS
LcuGkJ7+lpPdGfzK7IHChRn/vBjuN2VFOett3CV180Dl1pGKG7Mvcx9Oi8wmyA7zVTqVTZn2QRzY
cW61maGOaxDhOTml5kgnvBXMwWDzdZBIdZvIQbDfNlltfMcAvutlRKSmryNJrXmqvqhR2qNcrhNY
vwZjv0RWY8mSPoQ9kY4+g90Gn5nXb1DDRQLjgA1P5T1qN4ktYadoowRhDlGaF5UnnIRb7lZVb2v4
QsYLkt1VY5OPTww+7WwRiTZjA3VsMGVM2RbsZjH9ANAB/lA5UbY0INlRtt8+gFAo7Y+IeWw40PBQ
gVoP8AFPCB3MP+I89OWXrUBI+STzwPOzF2kfBqyVgf66SPmEHcoC5DjojJFcJavoi3M0vY381HQH
5TwpyWA+IB4fCovaIoE09qZBoQ9s+W1rX8pK9f0ZHbXUBUoUk/lgK3zEIJMAV+Dm5rJXu4Z+TEmP
37YI1truNGvQTmEcCys5VP/+1QDZTtzP4a7rx4iqMs15NwZ66epDzf5AojE24tsGhaEKt0FzS+uA
mwZ4rSS9faqLoTTJFul3GsEdMKKj/tlKSIWTfSEoRGcdAjIYGWp6ialGPqyYFFE+ftb2uQ5VT5mi
9SEDEgTNXzrg7hor/wVuhvhAGvR4CA5FpDbf3l6h29WLd6yPq56mg+T+qfng2GUqyCd9yEG9UnLj
HR7e5/ZXi3yx6tNOv0QEbzgcD0N0hcehamOw0l5qefMaIg2MS+KgQxqODVmHe1C6H51262chgazB
ThhT5hZhpA6v4iZQOmdAf2aJSQzGR3NwUOZTn2CCk6nj4EUz+rlNjZG40Ws/ZzHIRwHtZvpkFl3a
xxxPr7Ni+brukqlKxki5NYyBwbwr3RsyTSGWTWaMtQ+0YLiCJkWl8zQGWdEch9VSUI+q6SzkMNBT
80c6QSh6hvZgnlU7uVq+KNbAIkKr43qBrMxq0kwUvFUHY0evJ+wG1k2gm3O2dJQUIUWOblycivyP
GDy2k9bE8GlLzAu6zVUpLLPbxpQnCKLyaJH9GJp909AqL8dtZaO99ca1y6KFTiucUT/a4ECfccSR
H9ofZfxcoHgljIiCJ9Dcx28K5fQTXJoJdC1Cmz6b9aDn9XBKH9jRBoAprmLEINE04s/SL2xwVdbZ
ZjLRCRt6X17CsrhhUTAzAjpCCICF7xAGmb4smtngPG4ymyPQVJIw3FeFcY3lRDVTA7BD720IRQTi
f7uFB9qz2EcreS3ItkQn7H2NnrZwKsbs6/H7Wj0sHtBt4zXmsY4uacaipQ5/JXZ1P5myTAyW0rI5
5Pd4lRvjgq22nKYEO1A/IIf9gn8gENI6QrNUGyfkbvKmxLaSYFLOoPET20Xj75TGy4rZDOW5uRGn
V/IY9tgWEIO+K8ugT4NdY18RXaXWWQ60kGQM5FhyfvvqRtIawM9iSRrAmQglPDBi044sAma4O+2I
Qr1FqDMzVgTg0ZI2TgGiXwXN5aq7B2STvuzupChmdPGvUPsqjVEKyfmRRK8UfLFDBSh0cmFBIp9x
8Baskqc5m3zM2bgHHSj2DzYYZGxkYUAJPxBYVuPXHNRzAfzM7i693CGxHiL2rA3Q6sAPfibvaGLY
yBOQVlenbE3uDgZUOQCNLgdTIJ4GeYlVsrU+h5g1Alse680otV9NbwmERtFJTCFDEtZTLifd5ysI
TyNEp9v1GYrQ9wSxOh72Igux8ivQ2dbH513zdfIX6VG6GmoAX/yzr1DM7uQP4SYrArUE+kodkMbB
S540sgJzAiGudPP5BDDP9PRh6x3wNDB+UGDQYNXqiQxZJkITbDoQnFe9FRC4ohib3r4smwl+aKHy
+6InzsLAu56V3crTb0bdrrsA1aKuRUeymavZhJNdy1iG8xvcLwGXP6S9WAY3Ol3tOnHhktaDOau1
uH6/3PjY06UpWVEI/Ox0P7OL0+v18xV/qotkP7kKqRggjjU4+ygKMCCYhCCTRev1Caiuv0qyxqeP
np4MLovoJ6YrjbdJga7hApoo87/+iRfSRL68VgrtAmPxeMyyAj6Pco1ULIeH6S9AJDX2NRhRj3oL
an+YsrH1Gr5pTBpIqPhNyZDYrAoJjfJVs4/WuXjABgmj8UZ2P4sw/h2IHCkFORysJCQ/V4lyamvr
Ibul4Jbg4YJc+AU98yAFEInv33YYW5T9RSiSJoRlDFrexmQAav/eKAwcOfjkk+xqnD2opm3hFwSg
2CSorwnt/2G/SviSV9FlQZXhz//m5SkbpXEEdffUATMS08baLgFuVd6eRgJ2h+owW29GsuOkJXZA
NhuSBmsbLCxBE4kg/Kt4oqPTSO0CgZhNOq+Safpy81m3aeiDkcjplxBGo2piybapVLiCvefUew/w
n8/OcaspF9ivnPHJANTq0XvpZd6OCtAMHSochqu/WEc/UKsCxNr0LRe6e3hoiA7dGkRgAeoqJF6u
hlbxWNinvwiSopQJUo/SfullwAvzH56gx9Q9NjJ2fFT2WOqyGbAgaEQD6S4iC4ASAezLDUXDks5E
54qd1zkxcQazjpjvNgwdLZgMkeZsqRoNnR24Uoyq46UwdkMHR1AKqp7wg2aNC1LHQTMNTQaEFYDE
gCIcePoMylC/HMxQKEn8x2NU/9Dv3WvFJDql68Sis9VuoCLDeEyVaQWflR16BAMQb5v30McCr1AO
j4alHYsKpt1+8AsgTATIh6MzHUmqXIz0hFIY7XpgSIi5uwoJZban/Kxp0yz0q4+Fzu8QKi067WBA
Yc8TSqE1ZL07+7yQdi34UogoDBOlBxTCXWPgQILBt5aSuhQH3Y8a2SLdbtkNaXgz9u80CIBW6QlW
er6eBVCzUVaoaUQBPtQOr2j0onIOdZ8eZnH5igG1MUG5xvGWmfkZCQvITMg9Tgkrh73UDUUm6utS
Oo2anRBg/mmAs2j8NHYkQFuiieJ1ZozIm2dG8IQ09aUAo5tS50RnG/fVK9bIrD87wIxUaT63oaUg
kYLVMONiDkJN+s1bGyTBeeie52fUgmbVevtWpvVK/UGyCU9zWgxzrkGyQgth/kFMgDp5M4XDg20r
YvU4MbgZS9vgpzgf62aGzr0W+lIzKzRfo4mDbVTtAsOEWwkYZxD0sDzRRHQVBE2KjZ1utWxuAytr
RzX0dNzWPITeGyqlTCKJAvzo8XYlQtmHi8z9MwQu51Y9ueTPmwCPWXT/IRLW4qTEfUi0ObwargDA
AzR3f+Eyg+kHIshZM37VFU4TXepVP59v/53CsUExHv/MG5ulVI0bOI3zdveMRhIyhamDZuaYAI2u
wmfT7DGxRqZaxmynPAxnqHaDFTJckcbXE0j6y5LANFSz2M5svGHnqK7s0IB5IdNUevkGLZb3XO3o
tBoEs6qv+8YB4AekdjY6vAx2z815CTjkSv9EnWkbbcMpQKwyh/uce2CsoETNYT8QhHqfWWinGH/M
Gd9cmXrzWZUbgy9YpRu61izvlx7dSiWaS88wI7H+kxfodtizRL2XEE1e+Q63cYxo5rbYKpNimWOb
tmrXGT2LFXWO6ZCNI3FLr9xkx+cxPfLOZbUS9u16uAUoNqnmWfBevdw6iMyX323Rl7txvx3isjPV
ae9t9B3lcqq6302IxRBaQRw78cwpO7brckPf95Czwc3Pu+5UID1EvZg3gICOxvGx3FCh7nb6nQNX
pl84mMgnrM4wrQ7sV5xMqrBEYRh7JDbMPx/MxudSLD8ngCjLdvI+Vdsy4COzX04QQs0Dqt6bfIMo
hq3xDeARKJijFZL+tpvmUrOy9gbrZTBAxUYB8vFYfQBNQ2SAmRitcq/H4YRXkdbduNzIu3IjXp7H
c390ycAdqmYxLwNlmojW4zMxADUgE6bY4K2TFXespRyKftdvfwK3oHnqX04isimX4oI0EtToDcki
qxzRkMi1JsDiqrFEHAnHkPHovwa1sF9hb2BovEVkKV2X9MMs5YfA9kW/BInGHyJ2/tSD11SfYNbA
hAI8zhTD7ZD9/XH9BDnmtiw+5e29bvCrmOtQPe9YiyLmTxUqJI4AvUgoQbQwokE0yf1uHQOlmYdE
G0uVrJJDRW3Bb3fyYdCZ33u4orJzaaaCE046XMa79XkS8+hxfAXRbzV97np8iwhO6+ucp8ost6j7
ErBSCSjRoBgN9s179PBRYlnpv+oRlVRtXwF5H/Y5B8qPfUQemsUHfRzreUW8pTslmOn0alYMFfYp
OuMiHHVUCEHm0U8aFOA7adkwzmuD9mOxS1xpr79tNBj4dNpRn1u4qGZkmhDQIac/+QvZ08/b727V
adhT/frF+k6fhPY0mgYZDXGyCTqE8gh4Fk0B8CXt78cPjz1PB34v72czLVHk+Zondk0ay1/abYVX
qL26BK0bdiFQAxF7Prs5sgNUBglOAfCwJ6BqYJgqUF+6rniWN+OEpaTHG7tEFWh/smpWMGJoB9CF
xGoUwGgLIQet8hHyAzzD/feBTsgYWjr3xROJo0A3LMhfLKD88280pakMTPf1suDDvL4z/jmtWqyo
oZ/BwESRJ9oLv1LQrRQgkOm0BgULXQKJqchR18JssAI8RgUm3MmevjlvlPkL8m4vbqj2+n5Ie8TA
QyCRXoFIhMKMfIBVBvAepCCqmMilDk1+PS1vEA50rDkH7JE5mJA/ch+dyl4S+IpezBJkmxVa+Vwd
TgEramCBInOINJvZ3umjUoPMGakf/PDM+k5phvdkl7Kwk83j972Zl7uMuuZKPRSB8TEVNlu++2J0
0FRM9UoxlwpoUSGHOqZKFn694mpsw/15qk+l2YMvgql6Lw7hRVp21+GVXO/DUnNtrtldemIGRHLX
XENx1h0o9TaF9SbIRLGSUhV8LbN9mPQwVsb2cygO2T2hEckmDqqSQ44IfbIRFUScT5oriY8Ik5Lf
A/VXMam+P+/P+8cwZVJRUPen4sAf0VSZnz2p7/9hxw3TtycTgtKzcvfsUoLk3ydDTs4H2KQyIxfe
gIijEyEG3/l3KZ30B2VgTF9m56k21wBghm6BFQV8zT1uUMiV/cI3Bb3zIY1kgDOUe3YqXC5V6aG3
n66nurEfkREUeESDgAE7A5whx7Okp2tC/fmcrbp0IMNVNGL/dl5Y+EU4QlxPx2KiGqG1ev6Qoj2h
clqY8wwAUoUrFPFgtQDb4V8WZwuTSr7gAeGGgh7wXvhlSFlRP0WwnRiR1A8lKmrrBKokK0S9UDSY
9zv2FZbX9ypGDlb2+92VSwusS0C1pO/PwdfB1QhQGX9FPo05BwEQYAKfy2+izAvZukE5rlkzpfRt
CbYbQpmfrJ6/Or3xy2unnhAF5JDU1soPIZAjlsUYp0Zo7B6HT2uNbQg+JhZdSFgS5mSHaFe9J8C6
0ENEQIJJHjPYKSOj9v0cMfOHDOUNv+YLDiX2VTRssTaiOkkXvRwBECeM0XMkTXonDvgTKm4qQn8j
uBQr+4xIJmYQ1NE5qbNigk1JuZRdQAsQ9W0jQBQVPgnb+wkMDB0DUFfRpdt9PexDSb3othYO2+nX
VC8vmrRbAe8asHPZBsRc32Mmlbi+5v2ZvsN0ZhID00FOiMyBtfVAngDPPJ0WO7Bbwjq6Z1cYgG58
eJ/EG1FCkFz680FEC5BmCOdFO3CN6l9MWuFp/haGdd6h6jaYdqccw8w86DHhQAHEHWi6EatpgxMI
RTZsMS9kg+SzDHyuDQD0TTTnWnJSeycCkhIwFffocv7YNCdnspWcvj+fLTrogDo2HejmfqjwawDB
EXAF8paQJD/KFwX6IjgNUFo1xVb/zXii4o9kwhMONHgju8S0/tWLN1NnfCIcTslrQBwFYqQf45nR
c56zw3fNI9ZbdHqh+DJAoru+rfyOHCehbUhp04sDDfmHt/9OxmwzxiQLvuy0nHiCfFYMBCG+JukN
u0ovsCC69P+Li3znmDm3HD9nhEFIiEetgMdAuvhFbCRkfTolb9CoTFF0o1E+ueJHUVzKabM7VTvx
/tzgwH0g8CPMo2kuXMNfBPMgZ4S4j+ggZJvbw4XrsmBmFffBgS8Lf7na1HO4ygxxlHKGCERjpITU
9J+1RKWDC/nzmCCM5+chvtL14mWcNiY1cDzKIYBABrlLntlLsd95JQYk9YfoQ6ufzRhhHiY9pFBI
ONQZyJy/V0IxDu3htWRi4S5noyeHx+6U9jJ5D7oqZ0C1wHiQrCIgNwDquiITZWDScv80Y24IvfSi
8H8YFI4DzBmrFHMLIQ0I5zR0sMiE3s1qytRFZwDCW29OD1EbrYF/V7Sf4pxafjebChu08ZfogdXk
9/UMr8cd2Yz0yvLLRecNZJxvZF2inpzNmxkcIruzbAuSVT+sHDKyBoV0hLRLSB5BjQtMOq0FytXS
mFQLYC5jhsMogbp3/fDiYKAn8MlkLtgAkRgdWHaTZA2XvEItgjXX6EMB1oiSDQJrBwcIOHoriC/k
EHGptpry2+KD3QEl2LML34PcLkWFRztqFcUioFVzGExf3Cka7EU3uV3oYJoRUkIM53yJyjsO8RS0
KbIUlEagdnVDb9iuUKOO9ftLwaYMXhSFX332hlRkfYZQOWHWvYo54pcKhJzXpE0XPTr360mdHT8m
Gq404myowCp1KMcBuaWkBYCz50c3xHBZ8OzWHaxbabqjgtCpkxc4+9Xje5I/+OstWEJ7lJ84kx3q
TWjy3hBVGGQPOv7bsHDRzMQlRS+RdQGGuavJjPqEFtnMCWuDYnqD62dX3Ak2GGOE8ny3emhf+JTB
V4hMpb+SbGgLBcoNKpKxlxrbApklu3n6UOAldEfS5CT3aMY03qIJtIBlztovvwPE9urCJSCfilia
LNWUrpY1fKGI6fOZRu+sI0MhB3QJqRd7ikFnS+A/9RF9nTsiBrHXYxJRObnkIAMboIUcB+4qyFc1
oOjeO+bW57k2zn6GGFUbXdoA9+fe8LH3uVOO2JUMzyPIVDFipDOqKZo0LnwFHVU0d2OXIqSew85a
aAj/ZyM8dha5OEBiBsrUOXIRKuhdZXAjH+KVPUYNIjR64Knu2wlAakpeT7sFTIg8BABLIM2ghvHE
6cFaUNZ3rLr8fFJKePlhUBYu6TQqFIW7xGsvOy6ri5BsqQi/J8thshfM8XBHRYqPTanJZ1TBmbLW
TEx87BHowZN3oEFTALnfPD12qhFrBeW4ED2JfDh9CPuv7g1Fj6UPfDZvTqrpgYEP8HN3YqvRnRc1
2MTt4L/BwkeuW0DzMLsPEVLd9RRhu2F9ZN8FIgRm7LPsQMOOy/XDojgmJwjtqimQ2Avo3XXOECKO
p9bNpQJDG0+JzEB0AzNCNXcKI5MCW1tYDVbX64VWMfPX6SAcLfqd/IRKbJ2BdnwGuw2xrYJw3tDP
M4AHNvsW40gEQyD4ue7+NrQg4YKi4ouRHJpCSBjnY0B6S0OnjNb/akslesLcCO50v5wQWhCbwTBX
T30hM7F7YakRieJYA5jSi4PuuE6MpNrmTjp8ryyuorEngWFdDot+NVxQr2TqJ3d11moOLDuWlFoK
NGVKMuhG9mSwIcZYPT2b6AFrVC/ac9o2NegDtG2p34QL1mX9VMSIFeBPDsmdI3M6q4BbCmcPB+LB
esIaSaCF6i3CENlVga5HCMIgRJRCnzHnzpGnCfb5xIpB8g5q+IXWkmyBSG+J9dhbJDAYHrmSULGQ
n+G7b5jo527xLQ6IyyO/hj5J2+5hTXNWE9FjfjO1iTWeLQYLQIrpGnEq8EHR3Pb6WIXgs05cQiSU
dlw74hLYzpyCA2EuUVlP52ZFRX0TDAsvd0F2wDaLxZy4kEFDfMraT5JTOi0sQyDGQCvgCbSQbiBN
dl3vksZvoC6Gsv5H3LyhPaQoe1qImofy+LVP4hFuPbyIVAh6HtDN8A9/V3Yj+gUiWzgWIHzAXgPa
l4u6pF/AIgqIu4PrOKfl0cMZPYYR+MOzA4SdghA5KWsrAE9tbBS+BHWSneR9r1KfUBKhAjwJAnoS
MkLiaCC3lMumSu7QSxre2mz8Rf4K91D6QIi1Af5kyxWhUiDIBpoM5CdYNRr+OcEseMbwUArjh+h8
s3ENh6b1ciDscIYIh1WLdAT1HgP71lElWurLVxnoQq8/2ut8pwuVphXlCSjYLLlTjae8PjvG8ouV
sa/BPAAhlm74YxmWTD98MTAPCrwRhFhfbgGJJLEIVVeI3AJINCudTiGc5x+kblDO1K6F36tLlh6F
m3g8PGIFxUxFxkNYAO8fACOhwnNAggHApQQgU9zRfqrmoDK/hYdKa5JaUs5k6YCIBi/Awn1AjBGM
I6w0C/6WVbiDRXslOv1bM6oLJc8+rO9/QzOn9WU9d9rdmFOnqfgoasYYk/z2wazFBMe6XfTggKMM
5HH4AB9lcdbzJpEfMUyw8drPmYNnG0A66gRrJNtkX5tSPcYx6Iu+wfQ9sSMw62KMbg/RhjBGtm9A
r7hwGQPM7ArL2GW17aqxhDSXhx6JS/3/3u3OX/ZUC0kmMCvA8Gh9FyfC4vxH3AwQ3Fviz0U/96oC
nj7vdbv6PYK3NlM/IvH0tQu1dDYDVHLVMY6F7gAoieK/D5Kfr6unhXBSjvuoaqkXTRhzxoqLxqlL
WoJcByBrx8U4e5Vq0sqbxQV9+b50iYFRW4wGPzazB7AAOSD6nOjOUsrv7uwq57+qQVTYckeHffr5
LgDqhxsWtZzpZb2WZ3LRp53/6WRz3rh2+PGRnSAsgrg/VKArvucURGTaIsT00vWMSSHXHCqBsWYL
KPFvIQCB1JDid9/LUuAMTtSCcAIxAzeakRbBGI9YIv7deEz82EdotAbG6B/zD/jb/29DX1uQQ6LO
2JncSO1YMGhEcU/EyT0BJushjJITOSdhHmErEegbRMpfysCsp2TCjWd4nrkLbwFdHUfyIA43/dP/
XiRyfFviiVCHGwoPEJiZjnxL82epy3QgI6TsjwZG5AC9jX5YtdGYoFTEN/GY4JIHLGAcHQ9IWvpI
mI9reqIYi/s/mQQecOODzzcOmNWYhICpxI3LQs5BaM99mPUpAo95npHNM4je/DtjPFnbE9wzoV6T
elC+YnUiKPn4NK7+Th4nlAfcCHZZWPkOZKoY/dz4LHZ5ttqOa00xGx1u4ri3edpxIZiCfDj5DN/V
76X3AQyzDXt9ie5hdef4TvKdT2AgIStPNw7Kyt8n8YBrwzXjnl/P7+LLecC14MYDTjFxM1eHXIAr
wpngVvRMEE521vQ3oKYYN/EZALv7UODvEDgWHrCFUP/i6Pm9/LZ/p4EHrwsg1xmpDQg5BtA0dLoJ
tax63jM1/04NV4MfRWL3v2ND/qna0qlaFxf2NEoNRKWcQfy6TQggs46V4q/8BYiOshfBJuoYXC0O
nx+hXDnLzISX2ZtkYIFjlle2KQYgPJJ+KDIC+Pu/E9Cyi/2dkglXgNc4XG4MX048zRSEfHgZdeQd
tBOQY7G5ZDDGH5P2S8uZ2mjj1w/UeaskXKIjg+I1Ikd9j4XgGpkmHhAxwAqpdPvzZ0yM3xXNHnGi
bJ8fk7/wQdzzPh70j6nxwg+F1sHQxagZKDPrNwXzfb0tP2YGLwyg9N838G4ec8/H81m0dkBK8oy4
b1zx54H5wJ7Tgl0vX5z3ax1dITwmEDKwRDf3W0d3RTLCnoRPQD7HfmVp+ID/YFCYgyOxVeN+ZxEV
8thCM2BHRSkNKBSc7+edAfBVwkMALapbN4efdGDQiUuWqG/w7qX5KBzAtEP2YcfVyC1ctjkrDRDU
WbxJLg0KmKYxzYsFnahorexYZI1dJI0HsEFgMohAMe6YHwe9XtxwXtYWrTfkUL1oLEwj1Ff0O9Ic
+EcCd+Z63eNpXxuyOke2XnB+kSWIuOyAfGzkZJPII7gvfBQw6VqGOJKiTPKcyR+HTl17wyGeYtjG
OMbInO9j6J6Yk+UO50ye42b0DeIH1pOj9hgiH0DDDAUnHLvoLtwS0Dx+seBTQpk3Qwj6EKceDa+e
RWv+/eBIm1UQJ2ntokrQIDMIxhIbVLQ60YDWl5VlrDEKmLOwvC86CAdPOJAayCgnrImmHBWGJ4w5
dllS5pOxIc/1IgrJE0Ls0CPeFxYvmGB1z9xjuVfPfeQoaR5Gn6zGwBXh4ZFpDDE84nyQZMUBsTgy
/Eniwi4dZZ8lWsAUAZmDFPpVxGJ7ZASCRxSWSOKK2MOdj1aVbm66EUBtEo52JCNRfEkcKAvnkfPe
5nDnoDoCqpDcZAY6bP+Cowzw3ysZXGaJfywF/1ECsSVcdzW1e5bizLqcp0nsWM9k2e4kisAgFzYt
hDS7vnyphSPyZbZ+Zm0IlsAuDwNwk8LsaoJ15rCh4Ig2c+j4mSe1F4VONCuR9pfBylrxj0YnnbfT
0DTAdeA42e+2lKd1rvyj94ehxvrCixc2wfAxpqHDutnYbQ9ZdEJYj8eaj84X4rZNRpVTrkEsongJ
j5TTg4THDtGlHPz/JsLS1oCTMBJbGrd+7wI4zRfRjYa9bn73+VpRgAaqx8/QLqpxktD2JkSguB8v
PtVYjZ2zV6s+bR4wpqAF/1xNItzA+cdEpA+vxhvolq4/DuEnAotY+jwRwGdbRx2qV2z4AoFlvUCP
TDKfmS0lVpg4Q1cntKAzhGNtMULB+AdhEh8U9yRMrGezxDTzfKEskmNpD28LdRiwJS2KdfRrYe2B
owWZAMECF5VviKupDUTrM5hUOM1nQE/mKg3ceCNInoJCqjqCBoHOqqT573rBmUiYfoNJr5LFj8jG
PMO92n+xXSM98lr2wEckuPY4F1NqfbuiMsNaVQBT7cR+aFivcv+e5EBoYuebOKLsDqoFZt9ts2m5
0DJVB1sCyAyrGbs+elPjL0vlpKhdbbAdJMtYcRAuGtR2DW8bD/fnPNVmSTvDBMUthEkDtSYOHsUa
HwyzxidcWA2ey4LG7RLCvsgeOMqVBT8IdOcjntCBpZS3Qv/eHvzotUe/9rkwODmA8B9WfGaDoMoh
jLr1O4DJl93kfbp8NrhdjR5J708dovRwLAD8P5LFF1lnLL50SqaGHQn08T3c35/JPCon6Xv1VINn
4+Vq0KCO7pZjJmlm169DKG3JTwz6xmwnk8+lX2E/S90niPjQQF7D86lCCt5TYtvkxF2MxWEJsM0E
ACaMNPiOpPaPtVCsBeydsXL2orl0QJx2oDtFvSXxI9PT1sjNUCGvsdNe6O2u8xqJHk4PhXiMaJ3u
yFEZlO9912d7YNvLye+O+mLYkisqEnVVEIksMe0SfXbgRDiksINS+6HQ+OmNVxskzgJGRztqGDT1
vBuCAzWFZJPlzrsd0beAvLyDo3Un7+OTPP6n5EIBCS0o7qu7gcYCYHKv3NNA6U5gOFocdjplXr6W
4q3ZUYfVl722WYxixJfk9dF7j2qmuKqHOylbts0eGZ/2ULb28DztZcHQXGl8FX4rc/3nrdsppNp6
8gIjFu6iH6NVLpI40VMjeDVTke6clloCMwuJLRlNcDlQP8f3V5+lo8ERsFvdIKObQnXcJCrVzic2
hXbHrod8jdZ3K2qUqekbI/wELPjRu6yn8pww6IKkAZQDNbPYBlLo6RwGltntlI3kV9j0OBokNEpM
NdmOkT4oMouxDzDK2Ei/T7hSvwNl9JDcx2Ck1rs+9PghgvsK5nPW/QypsSELXXsPQJ8DS0NIfvWV
9qJug/cCDV2lfSGN1/OHbwgeOqtnY1zX1pDWirQQgPnEDrYFjAIg88dHFby05WcwUmAPoXTxHQM7
QVEKESedrBQ+1yiJbABtUmzx4KkwpJdKkClBLM9x7K5Q+R9MHsKkOI/5XRrh5HCSDm3GvoA+yMeK
MqAyy88bKVxMEoXjEx3qSQOSU+xDTkJ0hcLv/Q6yjx1oSr8ctn5LxaQ/PD6wc3OaTKPwltEqIg71
BiPRXC7Bhlhv5JDfo89a7s0YlunLjN15PAlp8J89nRZkShz5GA/You1u8orsYWaFvgY/rZuCjwKW
w6Rlfso4EMv04nA3mSSQiypMLH2lX9NneOTJovn0h3s6yFuwM62TPseCkxPLs1BZJYUgB/EYXLAO
DQg7gvcdnOLJm9ZFQRZJGw6KWWWD+16B/ptAbHmM66ugsXhazdulmLnoJqG1jg58eHSVbvpPfRI3
eNXWK6BzQbPu1vr+uxXNbDngRQJJ0A0fevrEKhAL/h63t3hZ39R9eqpn2XZMzwyx5BY6M6RfIgtP
A7mwlbbVIl/iyBodHtfzT7NuHUQ4hHE7g0OB2sUA0ukpQoNreCl39U6c01U6Em4qVMSJ+PaEs/zJ
5SU05Z6nK2BQ1Pn/nuyfiR0iWB4IxISgkRqzY53iFLT9O/89w5M86N/wB0ripf5tf8/wIBvS3Xss
8tnLsHmJtwH+oq7PA/7Kg5gWJlAmtnii6r9P4BmmUWKXW5J+m1Zzevr3Au/g6zlWcR/6+mBFDOIg
JTrCufxQ/IKOlwFp/N2Mm9Tzo7Vb9ftF5J6yPVEJMhNcWnI1KpCg7wG60KXfdENzLo6fq8exvHyJ
b3r5S3R6WEKOz9MngBhNySfija+FhPRP8ksQFJM4sbxzUeH73l7jxxXg/FOauELnULFwjN33BGJU
u2kXvrL6ZWhxdCQJ8LQ5jAfV1b/U4N9p5+xx6jhXnGdubFXNmlHucX54qUfprRM7d/Sf84+yFXts
vPVZEIcsqzV7zvY5Ly11fXbR3V82i44YHUyL2fPPhXRtnMrL40AmAdzPTez3mg1Ob/f/vokvINvo
myysemBVWDJBr/w9+MKHBWrDAv4fT2fWnSqzhOFfxFoMAnIryCiIU4zesGJiUFRAUQn++vO0fGev
7SaI3U2P1dU1vIV76v70fd3w1dpfvmk63dYtqC4f6kfee+1y5XPbF2hz6+0NXT1U8F0ADb9u6AyG
5Ov60yzPc4rgc8VmmnPcykAj+qltWRr9/HpXhddfvrUvkjEeL9wrp6efV+5eCAUUFARvcunI8/vY
9fgpY2uK4iffCUonj+D5mcfUjRvm9xAIMoKFn2N2K0wNf1EsBeBJRQ+fPiDJYWUOEPe0e1QNFTwS
3lX3kzkqDVtGLvfCk7HW2b8zUDdwBRiODZwMb/Ab3TWUjcCsvA5DlJdy/TJtEPMcdOZIGLsMw0Z6
VrElVB/mpHt+XDgf4BlyYWk4jEQqO3IEdg37zazeDpOH6XJgpPocRll9hz0GMe+G0ARuaA7HxW7B
CrBSDpFU/F87aUefqF8kzClS8+E5T8jGUuuHhyr1ndL/elbdwVqJBxOysF7pf1JCPrk/LnK4Jeal
eEbHlfv+16MlRpopwm/99OzXMXXvVzNfKZxfeRdrlfoyw7iSvb+SjF/7F1H6f+VExJKOHimn/Xft
+0Rc+zydf5oCQcEXkjNRqYK459R8zSdgAsTF9r7i+QPKiRISSSEgQG6TYhH29yGwIdi5P4xlsTit
9JkUwm9MEGckoHZjzn3YCuK7GGajp4CLuG3LrRgolvH2+H38ZO5uza9uydagwIqN68TEkO+3HrWT
co5RDGhNnC+cCwqAzyGBBkDs2Q3zUedLDqNyoBe82WHV7hhETtLDdb0Sp1bWEuee/X1+21tL9v4T
QhHwKBBB7LEyZf4yeFz7kYc4iMH//yD1Y3nHH+S9fOkJVm2/fPmJfqeYvpNee5L0gwtNZU31C4Ox
4Ku6LrbdzVtcB1/XEwrj8LIo/JxYkx/3WKu+qKIRaSuoFbSy3BtbeVbhuYHai7OIndvoUac/7A5I
+IGlgqy5fynTFwaAK21ghKkxtemr0E8fACUXfGeQARNknjCRGFdITLcYTE47srEdIXuSt/yl+/q+
IGFfDjc0jA83QrvzFt1Qn+eKC1OQTuMZr71x+N3xjZ44uZcFL1CxHNsKWgbayGMk+5cpZfASWOJ+
xdHV1JGHZONKzdiV6DKVCcXBDUsopGZTbKjJwag+hIUMgpQ1dtj+E1mNqwKaQfdclznRCxCOIaS6
mkK42XcJN2icEdYRJABJXYETG15NJrqs/zqsT8kIqdvruJ1Rt3qP4A+8YxDzx9XiDODVwYOnG85f
KUCiTuHdXcSIU2mpf76Qowsp8V9QJeAYoBU0F8/Poz8YA97mithdADAtEZ9Yi+OXtjzOMZvBOlD/
1BfGSiLwNrJHELw/my8k/sjTEOIhiDCFHBPZBCJJRGvq71Nz0GYQZsI5fskEuagnBiAzV8JpyR9l
ekmGMWxvuR+ImOOUAJQ9B4toR3l8kG6Y0XCL4I6jCRYASCe1enQaZ9gO4IQyuyC54zzggFobYInT
C/h4M8w2dRL2IOjepjzGVKLCV1sV1SKgEdb77EdYb3DyR6Io0Hn+E6NSc8TwBQODwFIYbAxChNQb
lKTYQANMh9kuh9K3GJrO53O8AjQqhgPZMzcv5NAYz79HkLM3k5GpAt/OPQ81bTSTapG6n/D95CVF
/4HQcgMp53l9n/6772+48pzB1jbZmETckUF8+kkPxv5h9fCB2HwTgf7KlD/sAd8kdk+ibcz0xwqQ
cmoFBgqjszCrP6Mqt3nEFGb6FCwIVhkz9l0+y6m/6ec4a5B3kcxy9A2bJHkeuyzhT78A+hty/Lsh
H69mI43zhVJ4PGeNn7cshj4HJXJDEq6/kDfyliTGFP1N8E4LJJ/GGnlcEdcPEM2J7V5v6UHSUTco
HPURL3gLSimD37t38j3VY9GzkfAKUiAuOS6oOVmQgxbiLx/K6AsgEUkhB1x5zhWK0PcHK7x/zvIm
vbXh9PLeS2C7b17t1YisxBsoghs+fX5eDgcFDcKpguIKnPLeTyiFG3YLbXx12XlIxzFpX+77narP
7x/CPzN6jTsEjo/mW5oSC9yeWc5vuCjYn7SNFmgA3JaRfg10h5i8u3pVbLGX40PfcmUg+VAtsW1U
oJSJt3Jd0HZ6izuqyW9cuScdqblnT+ErV9LwlStN5gmNoDXiOY1+Z+kT9IXQH/zUl/avEB5it9e3
tW9V/5WiuCFZXyEyUjLF9hn5VRxn3n3Gi/iVt3MjvYk1X/uakKWvD1/5kL2/0pvcU77Y4d4P+2L7
OnPt09/bMeNAAp6QmIdUhisT7eYdQh7xM9+pCq/hykD1jAJ52PBJTVX6ipKSUvr8/MpXsotf3yWQ
WLAX7ytFcS/qjRXVjoGA436f3n6vCzLwwT8KNpgXk46yuPKVvb9vFme+YoYpEEmntdc3qa+GUCu8
K8bXviZ8JSt1pj79eynmX00oguJ5TiGH8XmmDMd84UNFKYtP3zaK62u8gN/hUZ+JRxQgcr9fwqtQ
PPArN+xqnF/76pCZl5Olbw8JyPgaivpzQ2KuB9ojeu9dEMVReXqP5vKkf8iVnBTU3/yrZn9D6X0y
XklxcGCk5GZRbnlCgcWs8y+L/n19sdSVD7lIMIhUn0R8l+HdcNHG2/o9bNzzESW+P9SA551fx/8e
UQBVWGQ7fqPgvnfJUy0oqu+G/q08e7yrQkI+PCSfeCOEjVwZPMREMJEk+nftW9O3ABJCthcnrHf3
WpjkMBkhHEDkvp/I4pAlHrxb3r3fxVtI1b5TcSUrL+WhqOn7K+l5+O96xJzvXRgPOcDxvM9L2Yxn
f98BTPZ+Tgl9K9Rd5WgephTLzWuM8ylxbp45RI8wjN6l/njeiGiRoUYXlisoNI6yw+d2yhCruth8
54QqHLiPa4y9+WAkrRDSt6j5HU7vF4xkbDhl+EjcaJYQPfqfovtKokJ7vYeQ+vS1/VdtZjwPqSF9
Rs8NVYDHxeDQf+QVDHo/HjSJH2gGfY7Yr+95HlIcV9LwydQx9/yUa2PeR28jKFDOeNC9x+I9USiB
d1M0hhEiD/n5WRWWSyM6j7nAgHDlyeB905fev4bi+kEgL90srrC1rJ87Lm4k4aVcSdIPNF/JwdkY
/pIiecivfLjhc72NeQk3pOedBcHv0H+IZ2SiA5FmUE3y/VfGe1hJu8i/+8J4fmRjzEWCx7SvvC1Y
WfgzrP2Fl5poBk+sPS/gTQ9ElOKvtUejyU9nS/Q21bT25GCUrD3Z+PCtrxuVp4mkePzwArK2P9SL
FBT4vuX41VdURwxDUiQAHypHMzqv/aGYh0jPW/n0RVt7SqEsc88jatiIVNbe2lMS+HWtKIT3tT9U
hxRcW1FrfiL/uy18I0FfDe5pCr9w825Y3/7/apWoDs8p/10VfucbtWaC/n0ht/nQV9XmwuEG7Qwc
8cHTEX0TrxZL3tHgYmsgcD5Dy3DzLND3WfTEZuPuV8jXMeMljpFbJsbFPqhBg6jnz0EQM7gImUVR
jRvg7odEsBLuj5ejIwtV2IkY8Yl0tfG6PY6VY9xgJQfWt5NvgMn55Vt5tJvUxIgalpRTKMozC4Sz
pLyEMhZBjYM0qgVsD8TQyivU+AHIPmYHB+dZAgAXtMZ3e/w6EPJamwxA2D9NzvNHNrrj14NTBpaT
FqqF0TEtcFGAS/89vdzimgInpILNUo5vmEdxkAB+E8QeePeZNAMc4EU435kWti6MDYgop0ACe//7
FcqunDt3sOO/wc++BcANSODlhwgtC9yezgsNfwpOR9X0YvqKMsMRpp1cnraOndhgr4eFf/+6Prxs
YXYgxjlPwtg8cZSNK0DapteJidEq4akvzgm87kRB+qfO9Co14xpLy+96Dqhh9fAApimIao09Bf5N
ADToIKtIKxmrZlpACFBCYC2OTHMkAV+SLSXHAWrA08xYHj3Qo9lp3HKKL573ED5XlQuW81ibDxyq
EykzvDS/cE2+OI97CFDQwxoJABbOcxvjRy3tpF1oXqrPBODFiA94GaNDkuGOcrFPnHU+AUTyz9vH
gkG6hcfPP4MQMLboxOdvNsXPh6Sv8U32lY9B41cX9wBK7I8eHuYlKuHPP0SPbq6BBDE+pqLz2HS/
wEACZbEBKWWieXgS4cKDi4+K7QxrwMNUTvUaz8Rhb64+A0wygKhenlwlHH4rWNTOq9u4WiJoG067
zxJjGbzZQIzBt2NyADHvV5nRdmsGFAQvszziQTLf7TJkuxv4T0Cy7b8v0JbO5zCbnoF4SLQv8BlB
WKo2AwxnqUuwQFweytiaERIdM9ybCzJGgMpyjD56xYo9bZrJI8AotXJR73wNMfb5ZlJUAVX4AjEK
oeG8c86z4XB0RweLjtc9XN6kfauvlK/sGxpQmzZBN5DnOiw9wkEcMEQB8gaXOrvG15rVZbg3EFZY
zhfQS/CfdljJz4RnpRaydiwEuU8AU1zJdNAMtUuWJbglBWEpKu88V7AGxOucHU/F4QoEiOh6GLNI
FOxjUMf7pkdvNEicSGV5WM1IQ/uIVMkYKVlCPw9ck9Dd82uD/FHCe46Yvb8k1X7Vwfj826ayRVzf
UYs67be52KxoLPM95cv41LwhWvQuEIInYHz5gOmFvSxfBY4nXc7L2k8gna6B5OHBQVDkh/3C5yU0
psWODtcJYCcW7pOzspNh4Yta5pxUwR8mGQ8P7Ch0HneUpBMD29kDALWjYq7oLsWKGXZ2jWHAxLx/
0GDWJppRc2bO+AMWDif9AEw1mITx1RmDgJ8WkFZj2rmXQHYgtkwBlnxDK3CSWjbIxzSGusYKdkmZ
fGjCHwiW0PeDc9PBEr0Gj6BlueOgwSITQ3HHTZb3EuroYA9AAybaXu4dj/ND6T1Z0R3RhDwIjAy6
AOZrWD5aI/REIIx0m/IXwXtNz+ThI8aD03JviFAeY1YMpz0Qur4afB6xKwkJb9DZLB5ePsGtVrMf
yPTw/MpQso3wdjO3A9WGZGQq0V0cudmc15cWu2/iGahps6qng1WTvIBS/LzGE5zRbM0vYVYuseYQ
/Py3QsuNEGLLuBLUxsHa9zyFa3Xy69LiBDnLcaBeYNaIlBm53lz/UifPszhC/G2ZyQqc2RQ3/2oB
24fMLEtQNmFqg5Kk9NQdUq7v7uWCtSMzIJgW6q6yfY6JuqAitLbVSRHClDznN6/5UX7bqcWgKUIS
loM76Wv7W4xoDsE2Lhlpk97nVTpcW7ldzp4zdmt2KnoI0LP7B0Crd6IhMyTIkhTvir/aLxiyuRTj
4khPnn1gbLGX0Dw6EDfCS1B8yVN1Olxkd8EJloUNFoqlrLIlEJdONUVTfwOn0NYCQqeMcNcJ7njW
TmWholAjpjxKwJBgg+4Qx0bRIjMEsLaYHzfGTUyvc/Ln3REAN1CGWZkcMeHfmdhbEDdwXG7pKXkN
7yhdcWSzm0VJYSrbaeVBBoBY66efha8KWgtLcTmMcQA3YQRxqOB0jnJ2jxDx+C1PmKMoe7bIzF39
6+k9opNjRF0dDnASa+Mh2AB+lmF1758+6/nx6TXp8Ty5/Ih9GC1ooo2p7JXoU2Ld3mZQ/WHUBtbH
wL06dw9sMgmDl0ndji8EkTTAL9aQwjkXYmNpyybK5oct4wFhY79nK9QAeKapsC3Qsr8PFfc3rPDt
OjHc6xR62i3MLwO24BaXSZathrhHOkLbhSqWvWiBB6aIu5FFwwibWriqx8DWcUDBXgC2YNb8jJ/J
ZQklPOKMNQwkgKgA6AAdAkclML/WLMlLCnMwOGPx4DWTLPcanfgdGV72oFCB6IfHILGjmoAnRwxJ
qn1JUEJqUAmSCRpb2/jyw9vI9I3GFm+vMDeKfmfnRJodkLyBYGNnCq4EgXJekEEyUD+H2WEua781
UWI+BtXmhf3Aa3rG6aABPRBf5qWqz7NhNzKbibl9yXYLoiCm0UBtsw/jdwyEgnvFOEWNhsBsgm/Y
BZrpfKWLFgN/gPzSG4GbSmEpRjjS+VnsM5nKFvdb7husQF3pV8WXdIzRNNDPY+wpRLQmN9sVfvl1
mbSTjfp9G22sGfp9F1WNDwnEnUFgKsMqM84L3cHky4UJYAYzWtfcm6iuMdpr4WSeANrXHOeQoCGG
nqmFRT2GUYNv3esc1ASjh6PiNe19lR+qmy6uB4eS57+sdh18ZhC7MYM8wyEpxEQBzRTwY5AhX7H+
VcBehERIcNmlMO3I1jLxG89+PXvOH8FliTreV58eKJHGaIOv8ZRJM20J/zhm6J+2Fh5M1AsOsSxh
D4RXcQMqDJsz+/8IWp6mh93VoRZsfBu8GgQ+53cLvifmZYDu0XtAdFmzb+tDoFkfA3wYPjFQIDP+
xRxHbALU3L8geJiScSpwcILFMeLH8sQteyd8SePo4cs2FmxzIF048J7sZxjLjamAU34dcUlzIPCo
WDf1WMWXL0SL514ngpYCcj1maXirq0sI4QBGJUHlOFMoULfZXG1ARN3WrVlpUgCWik2MttF5xDG4
c1CwImZsF0itmOMEbIktgAr/Poz1OYSRwMIuAKHD7dZ/CXs2iiHMzqbFFzSODff6jZXeyIohCD+v
cR0267u3ytNDhCiWGt7mSNS6RRsVM1v2LaeYZePSfuDOcj95v0LqN84X5hL32g7xbImlJZTIWj6i
atf5SEabpMW22vcHHI8CZSOsVAhP9iNUIfjp2RZgvg6lKFQiwclKJaJxKkJl2LmL2HTVRSV2vWqE
VGdlRFcX52JUDed9hn17gZoBR47xa/9q7QWOeyuMh+P76rVh7U/KrQmYlId8tIwz8L12R6SowTm0
wBfJQbK/2a2gVWHza03knbmhhV7umOj9T+N2wSqY6DC91c8hghoiPN9AZ75fFlY4PlgoDdbTzutL
+ajS/AdUQc3ON2UCytyf80x0QuiGllcnxxT26Bp0zgs/hkvKCcm7iWHlRxzFl+3kie802CewX5ot
S7GMe7A0vgwm+RAoV6L0MoyQ/vsHfGX5IrizXYAG0aHeIdqWAadwu32zL8jus04anOvuYfmhnxew
bDjjkwBI0wYfPgy/Awz0658XmPhssa6Vx5iEXCGY3oW4A7rL0zOjK8dllnSnraF+lPVHnntlndg6
5iW386KQ0rbDSVxKtQGBmruphikna7l56r4GBsmwJPYnBp73E4vgDiPbTWsdtlu+c1L7bSgRP9oj
jgmvKxCE3Q1vnvBF2CUlhCgCf575Q+z/q+RSbgplc4QiXePr59XRDOcOI02GzvoqZAQNOds3+I/3
ECalwlEDv8O7Vx3mcFzcXPMvTlOwiLdTeMniWvFu9YdiJWqX/AF3/HrFmhKqaH+6JrROIHK5f/ia
2ndKSQecdQ9Vcm/mBH9ECVctwZsaad795jbEgwGaJD9kUc32plmpuqgvqMVWr9sJM9CthMfloJ6Z
g+iGE2WW1srMwC8DInGHVdYw1DhhCDJq8LlXNjS1JQzmy1rfkKZXGJqxPGjLC3OfPzA7OaWpE2Px
Fw4yywYfbzA1OSaAcPAAI2AIESpxWHs2R3yYsGHBiOnGAe60UBcV8EVmrMysuP0sfx/tgnPtCYNn
w4dFpFNyWFL3GaoLFMFQYbYWA4QXE7PJkbSF2QaPQdryaKCM1tjVimiem+6TQwMs/7UBrVqgOsBh
AqnK2QtchuLDFGh8+BN/w9U3n2DvSls2bQ5nT7wr2EZhgeB3pwAqT+BKlVnx8fiGg9TiZpMLGvZL
tYBBbD7ZNYrCHskL2NYMBwxOBbgxw/h17iAXR+RXbfNG2GVlC+2S8JlCZKfZJ3zZnthlYmeJtwDg
CeCfjaSvy6f87m4edY9RyxKeUAYtYhQomBseg47aTc9UAH3c9kD/tLa5atwnnmYOoGOfyhZ4X3Ol
LmhDplDZyhoBmdpegyZ3Osp3z8egMEctLh13u4OA3IiJdMahDXkaOEygdBnjA1YExLm4O8THAgaW
d1orc0UuEC0qTLyCy+dV4UAhwKm7owdWXW2OLFzWF3QaA4KYCFtG5GSASE2I31QL/NLHhic3MMI3
d+ImDhxlXp8d+SeT3btJ32CziXzK5rfrEVNnJluxkze4fcV/hFO0h8HRw49v9ARRsXG8PJDToXPy
jquMvwNHH2sgUnz/nZ0/mBPgsNbSlzGRwJdUHCBxOZSA8QwMdaUTrpWIBQKM+jJwJM3TZfsCuNRz
plhOCfxqJzAsM4JWH8PH6uzq0QNZO5L8lWaOyl2HhAJeEwMqAG08uB8TbL+EMuipWwfaILE03Wsx
vlWEcB6VGVPYASz8ekei4dQHF1zZ48CpiBsCXlOF3559KcZ/vHlNjhtGw+4DlR0G/QBkIfH6GSwf
dN6c3qCHzPl9ne/lDUn2LVExmHDq5kaEkAyMOECi7Q6kJgkzcjxq7eGS8QPftoyMH74qlUMHU3cN
rE/AhBB1LAc/fU1vSBAwNNDtTLdPHqKvaM4oU1id4Zhv36kkod+K5RmlK77lwRkV3q54OXn8mj9x
1twddpjBU8EroKubPLaSfJ/9KAnz6ZVA4gkJZ/xkGFmjeAsODk5kk2/C1XGc2BTrwY8BjwDs+n20
v0XgtndphlBpMNoPA2LFOad4jy3CZz2uxwNnDzo66BZwgRvAMFfZpMNCbSONAfO57/L9VRrdoo5t
GEz8P6/587CuzzLfBAITR1awPQEU+lHrEXb1KiJcwpKhaLWPBAR7gLCx1Nk36/C+42/Z2LViW5WD
+Aob3SP+0egGtspaibCjLxZ/6zvKWKSIyH8kPw/z2Ysy8wC3OtROPmAk4JYWgJpW3iksXXD14vu0
44xCQwlj8gNIA5Ca3S+eJCYYjMJxBEwHAn2efzADvk9FmM+Kmf+qCF8wamkXziCFo2P8a0wU+EaU
6iuD4QYo6WQfh6J6mXP0obDWp+623nOh+2fsr9fYVdKGGi3jYrA5xqCqe+YKSqnItlyPzhWW/2OG
3iMkQdcS18cdLuWNmho/HWJs7J8LAaevHIHrFfjpZ2XFq0HJ1xNhh8w9vbcx5yCN3tcUYQGdn6UZ
sdscY5MR8+6+JnIb0ECnFR4RiJXQ+K8sc3SJn9FhKCLBDUGpb+h98OwB5xfpQbOMcpjgk/1aH3O7
ioNXxFY9xWp2Vq2Os/O0WLyiR6xHDMb3WXIOR6gQnqnPpYrEYtqom6MFilhFuLuhYxzmx/QPp83D
JkufRJoz0vuabhuaQCetFP+6eu3yGROBuHP7bHOK820TN6C2VbNyCmRdrEUamLSgwT48sCgq3Rnq
nE18fCgHq9M5wNvkSYQM4OWc2gUhTSZqAzsgqOnO+VsQDskfps+1kQoYMiUCqsrEAAGmetNtC9hP
JrdfuvnMTIDwcRGq6omSZC7ruARTEgB/AdwD9meAW+lcxmAsuodySjpzbmCzswMwN9IjIpYDI7PH
it4HbvfgEOpvpYD7fwrq34mA1sZmnCABOTGwRjlBGil0bgm8cBb+IGDdMBeAMZZGpI014mtt+jUy
XJZEFqg+RbxCdaPNpdqDLpRrzPmJHbDWkgHBHG8R5J2I2GvxmhxQr5qAAmX0B+qQQIYiDkHKVBH1
nrYbqBDE30xw5Ijk4IDMIiC0RASO9N+I4H+RMFhhpI4sdfqg+xEhFeV2RPQ/0OEZpL/1cab4rxdM
FrPIKJxLbLIepu0eENuZMI+/R/vaF/EWqUwMeCsxDg1iV0qxTghO1S2SBrsyY1p+WPEh0T0lrMAk
e4WXSbYoPhrX2mZgKUkfkF58yX7Ld0teRNnU4sNai2vwhUVAx2JXR/QNRPSx0ZIXGK2pvBABF5A0
+CRM9OS8pndBxppribDERi6TuYBmuaJ7CDyQTegphuawFl2pzFlwRlCuxSpFLpAcV9Ycl4f7GncY
4jImIvbhHeTvnKuIiJgFF+JBHn0RQXUIQNEjuRBcUEzoap+lLFErEcnBi1oS0TLBjR2TKe/lQQFi
qlOyFI6swvuOYKKz00obuvd1vbvt2P5yjpZ+btj6nMgSYoTY45nB4HwbxO14IkbGTuYnX7UwHwkR
JFKkgRge0AoZwkFr4e+iP1a7oOfqRoWpSOt1trz19fmRN8BCM1fXbJzY9adi7jAb74IC1GPoTfZj
zUl8GQ1TtWXCsoIi6vWMmoFTKDa0iMgjjj6HUhOuY27OiRhSru8RMOUD+KaYdvjP9WlFxMnjVtCZ
tZTcd5S5NoLjCh6ZZj9ZHtB4plEOzR9uIOKhYDaISrlnB2MXq3eQ9zt+JegmpITtgmz8o0b1jk2W
TmBiymybDGTmM+JzNkDRUfr8zxT7Z+nnExnYI3AFUNTOAMyAhU7Y0Yl3ocwUT50aAtJLJuQrcbum
AD371uocPUMRrRSJ8VSbDRalL0+lFbzTM1SI7/Ei14kIHmh9YdUJx4rr6RSx4N3W43uoToE4bj5R
nCBSzZ3Xxeu+EdoSQODCJCdwqw4UL0wgnPNwga5oiEKFkgbT0QH77Zm0P/wyTSD62eTmm8QDleZD
0FpjgIh9gkoSQwSuB/aOILMIQNGmEF2F8K9fgrX6hsG+ire9PGqrghDN4AxSKDtXgiAQ2gQ2h3Al
EIQl2P/x3VegH4LwAXkKcT/NavgtQbZukSaIx0QNCDQSwb4wwgycCNySpX8MppUMgxdaF6C+RRCS
nGWJ8w0kJnPxlfMQKHwNAj1hA/W16BWZ+CFGbIeXuFiI3WgYWHO8XPaviKbh3LOoXZyHEgBaF1dW
A6FQqRiOfHNpnodIyQjS8gLw8eKbn1WiiwpCBaAM/iUfq4tn+ELCXSbA5UykUEPxcnVRiN7C8xgR
wHQY1bNBBGCxJ0u2sJup4+M0S4bzEztpcvAwk1MTPCddI8FJJMZaEhkt4otbjEVnWK/kdedj8xrk
0+HcmJ9jLXhtZE5ya2sJFCohnzeHlYKwG/mq7N9jbD1AFkaAEN3iNiqJQLzIeZ2Z4sKVHogEP5gZ
hNW2fJV40kpqzB8Rggks2wLkDnMgZ/wiFPUDzRa5hpSeYykoV+26FWLjU2MThHo+gOLGFjVCCJET
ZXGk+sA1o0cpx0UIMLD/RF5gzTgloQhLrj5ti4k7+pHNBKA2TnMgaRLJLtuaCym6+sOkja5REyFz
eQArNDLm152R4ELa2hbo3rHGvoQpEa4fOG7gnIIJLO+28ExTbLqriQ6GbQVY9UXoWLDe01sknmZa
rM4x1ujrbC6qWsRk6NZHbHrAOnANXyiLkCgyeFJsMigF0bGJyh0Z6IYK/2+fL0SZBuYQgezlnMfR
LsghJqFBluRTI+G1wNy5wwT5Fj41GsCZXYTb6hTA3hBX1C4czNS48hWCcuvBMMFejyFS16KD86kI
dfeIOp9430G7k6PTQvbVd88NosqlH/1HcPwRk4U8fh1iBecCLB00kZI21AMc9PQE3KvTZWMwQnw5
yfZ/qRI0F3yKzeXf5kJEcMxaRecN5w3D1yqAMfvot4LHukQURZS9x3o4x7jxsLpDuFqbaOFLzCeH
pjAQzBBpYckrIvEdUNvmSOz4htUX7A/ixVhKadpUjSUXMF7eYzCjHztGpGTentCPxvpepjutwEhe
gNCdKgdXMBOJu5kO55bfefiNYyuar5XU/FGCy/qyvu7w+mJJGMlxgSEjr2b2bbiPzyH6lUWNjoF/
Y21/Dg9hG4kg59e1vmF6B/RkJtrpC9Hf09PG2vgRDNwaJcYNbKwhm+UlkRYSTtCAw0/AU2CxZXMz
PQyYFnJUx8BfUQ6Rvpk3XSQG67aq47s3iAqxZhdSSrdgE6qkndcSPb4mujihbX+lSOWEkRxYEU2E
FXGzQ2ooFviQZ3qAH0IRs2AlvNmq3ZV6NtEjwvAyx/07oLarLJEmeoBfaZIlOATE7ZrFTCWYuKmV
CqvolR5co8G8rZzBnBlQOOcVdWEWrQ+ki4w5NkITJXgxAaRJEw3n+ZRVGw/nFb0D/unEWvbFky9h
YuOyg7PGYyeWBU5rp90hNn8A+Gls1mATNes/WK4fmmFueDCcm8BQsMQQdS6HTP6ObjaSR8QyRQ70
I/2Qhbi/PFiriRIAUZ62Ubvu28rCE5bWojuuO0xoD3syNWvk9fw/rETenVj9mOiKxSCIygMyswKQ
cj6cQ4hWRazxYmt5XR8YJINpbcyLGFJJAQ1ZpE25EpVDiBuBuL/Ec150ce7o7ajglwwa90BkCh2k
uoHDiEgTXAOgM2stFXXHVWVzhlzmC6J7znAxC2UKILZZCrPOuAraKU2uIlRmUMRVpE0PE75HdCq1
uWIzLughd3jFMIegkMlrI+7EIhedzKsZzHxBRSIrRcXI+sH6fFPi+tthxyoFh5F4qZhzgrh13vWj
A01EndUTDK8NVng5ycFnI+DJVPKZvQGwH2K82T4sDoJRS2mSc3TFLnCaythBNCfCMg6iy1QUTyv9
awQyRcVA/eEOSF8xl3wxsZiLYj0z9TzwD5eC/BFUBTz2NrzgzSPq2folhOhIUdC4eOi3gTbGHSnE
148dg12DqZI+2AVQUIMiU+I5eHOhSpB/4P4pHM9mstb0Et+goIdYghRogeW3ISFIoZJMKF7y9BTW
LTQq6sJ60rHMiknByJxXOBdFWO5EA2iqxDMcV2Y6GtvxMSXU0QQeaErgFUHOvfP4HOPK07BwEYaX
sc7mR09Dbt/DR1eKfSgLn4HlKkDaAkk/FzDrN9eCljVh/tHHTm9+QQGpfAhdOsAFmjnKbDjEGW1C
usyeDojwF4Fa0mPwDKmGizVC0IUifLvOxnnEs+CYWFP2WxApSyJOqmGedASUHvLqfK4zkqhC8SNn
RjBPOMkjoxQOfa4aGT4dmZyT47KamB7hyIIcXqciiDjChvAQlRhG37067vx8gR0NrjodQbkfEcqJ
fCFmMJ6gmE20k2YixULvr6dVNCQcfOVbKbQ8cMSigzL5oNvNBBOAiD+4BHUotBIWfSQtchAhIWJw
2SHHg5kop8W/8g5F5ZWTy6QJDJzfnrFMUdaETd6HtENXWflETpemgNaHgzj7ekxUR1DEbI426DG5
JVD0lXAVkdGViF2imFX+jej2iD5A7y4nl49yokz1ZeVfoTSiniarwgo6tk28TCGxiZIqG40VKiiv
Or9GLGix0FsB+iGICMsN4701VJt1qKdmwNa94e2oh6LDDKccM3SAvJVcdDtQdfyCgS6iA0tYNEbW
wdnUEc6BcAyQGX4QjA0yuzHWNy4RgdhgsLkPBzu8Sm/0yNBVxgeQ6gSw8BMVPsYWEtsQY0k+K3iT
Dmwe+cKC8QW9JHoCjuhHAiAPwnMAapDfwANgO+NzzCZF5+EB3oWHQPyA+bpPE8UsfMAPoiq6oWmC
MAWSe+HUxFPhQCAFggCovrFDS8prydKISaYHT4JFQqJoJbTZf9M4n7Z1fm8Nr/+wixO7D8oAvbYC
nPjEVg4roo1ZOd6BnVFMKW08oFh4OnDuJUYHUIGIaYuRKzPhvkdlxZ4n/kluK9jTBySm3xxaVp9o
PG5l1FyiR3oT+85/7m/ehTlMj9KJA4yAHNDJoso/f1J1gFzIyebi39xDULLvqiFAsJozGJebO0D7
HToLtErQEbxXOmDNGNQKekfbRa8fwmcF411AXoe7c3hCryx6hvC5XjvVGM7jt+gNMYYW4oBXiOwc
eQCjRzSRUA/eiHWCNIhhENNAzP6+fjJoJDSOw3aAIbvoVykQ/0nhiKyQTpqMYpGBqr9vAoEhwj/j
Cvcje0fUDB5OzbT05kn8K8edLyZ6QV3Y6elPUSvRLZWDQNk/zMBpYaXBKePkTUBBgmYwrQNhKM82
KMYE8hIe4jfNpiJ4r7QRUc/diriNIEJ7WvgC9gaeBF2dawaM/Vo4Z0gUA18WQDNbSL+YObNuJ9gZ
SK0Lp8ZwGsi2RXFij7ZEykM8gKmhDBUyiELLNTEkhpGiF2it5CrBdRzlv4Qx9hqmplg9ojnscnzD
OaXzr/BnuBm7Fv2kwzWwiUSoZNnJkE/QD1BY4Ive7UQqJF6GU10xxnTHE+1lJov+FU8xAfGFfdYV
2HkxNvQ5YwGH4N838vbmylvBpgIRyvoQFeBXmit4RZFf7ILiORBpqFVhKZnU79dRZ4ZGDJ+Y1Df3
+NvRGpqm21c2CkjWdyHoPeiNEzm8oZPiHZjZbNjdKO/E9OlXOt3IPlf9ElzNJYnojQqtuRZqqFYH
UBOGBdvBQPFE/KqGSJzE8KRrRQvgnwLBz96pCOQNAWKAOY1o8/9IOrPtRLUtDD8RYwAiza30iL2J
xhtHjAmNqIAtPn190xr7nDpnp4zAYjWz+RsllK1IopP3Nu5X7PkK/0YUFNQ/GvdH2Pn/cRx65RpT
vWPyyOxTIlnpsqkwkO+F+Z7XBpsjz1z/1hy5SqyDQWESKIEsYTbf6G66sm7lO/6fHrLceVT0XyKg
5LK5MewmWty+zAw22cDgZ+wf3Pr7AGUkMR9P2k3ly6yRV8W1GBEWEev1NkRmKB/dke/jQRE7YGlN
3++i5Kg3yWAIBpkMY3l3smrf45wPovYX0XHmkhyL3MaQjFamFBifOFvJMHrMetC0TLUeRmS8fbJf
OFVDYmqJKll1jHNHMGPuwBNvAD+ocojKipDjh4QyNpHWBNzlyv1MuR8WELurHH38osTUbHZssO81
ahHjAC4avyepxICybkjkuWkZbvlCGUk594933iGDRuwLYj2CMsqLp8vsknfxvTHLTr5Nbl12E3N3
I1d87yqRy2n2wBiKZ5VXrrCZyJirjHK2I4ZkmsveK0dNI5Ohz1NLzvFACYdL1SPJouTu5J7kDvOE
I+GvPQtbi+Fm/QGU5R/ZuOTNqRHQVMnxCVJBiRBIs3LqX1lTZIWsW0tOHKJ9blfGRb4xelxQsngM
+co8qZ5u/dvKNOrIR/lOxlE+xlEgM04ei8iYGSKzBA7MARAxN0w280sCyx/crkwmuVkrFpIdlWts
byS/IqZ9x7N9onbJBojGyxFZkObzW8SWlBI9OeTlL5hYMgkkT2JOQcBhv2Ec+Q930vFhmbMyzLwJ
UnZunJfBnLO3LjOA3Gz8gDv8y9knR6gylbj2QSgm98UE5TMkH2jyyj7DghEsBwNGRMLHZK5wSd6d
PDnDJPmRpA4Q0jjC5eGygGoLV5DhZQ4qcTEhPKcTpbh5/T4Y/s8jGRkuGMO47PE/7z1Z1p2Mt5yx
DD1fJCknSQ9iwUj0yIRlQQy5Od4O3U1Zeu/UhU1Z0hjYiO/KjrwkKivsj/9vVMILGQLWDP8wYfNE
7p+XLtfiXQotH9FPrsDXHi8kYawUwkG+Y8qzFJOs9uSGCVPpo494XJ4e8j4jwpjwpI/IYQOuSNkQ
FIgFCsO74G8q3iLjnJNDvI/Z03uMtj5hK5eOrqYopXArLDl5lwz0/42BgCSE0cONcm3muHYO5POw
tPgpBx9bl6xrmUn8lL1DDpb/uRIzn5vnFt6z8P7LYtlcOaFl7ssA/w+MeNygW8qCYxTf50bDBiXL
WzbZM1latcZjignc0Y7jkhLJgCuSAZfdSxagPMz/00TOfgcprwGvzCahkpuTqcGQMjv4F6aErOwJ
00gekOtAEbEH0IvImazwwjnBXBSDBg4b1j3fwIZkUF6SBUoAxO4st+nw03fEwit4VzyYDhZxsuxK
KrGGpE7ytimukTEzovLWZOoxryR+k61WwgRZH9yE7IT8vWxerPH3dL1FTCbZNnp7Cks8AJsfv0p0
yxbIi5ZtSxJneXC2tb5LuU42AuIMtg8yFP7LJODqJOVsLNyuPC8x6Tut+b/xy33J99pbpLw4gYjg
OFa2uzvHCu5bEE9YZMx25uMImsn/lcZOuaeG4SGZjcbNe97LmpVvek+6oU4CKnud3KZsk/83AubM
/+ctgoUcVxxnspRu+PS9X80705fpziQmfZcZQpVMNlmemgNV7v69DzC4kmyx8bMGONCGFNpkT+Dj
15yDiyueoAHLnGTPf0iy8o6amHiynGRS8D8SwMq5K4XRE16NXIVX/D694Frx+Bxi8t7h+bE+fjHU
QzGDT7y3ElA+kuPs2vdrtHdGREjFyFGhZpLIqmBjYMTQzmB98Tuy8GTLl4GUoOE9aqff/zP4/iun
LvmgVxHUSDwnEViZSFpE6ypGBwIVrzzuLiEA6xkg0ikH7xELIQOpF2TnqFAzt9pRS6+9H+2LBdVs
4hTej7CsRe1AGd4PnxQyUR88r+QApv78C6Lv91Qkxgpkx4ezZL9hW8VSA0NG1g7QdJTRPep3Bw9S
xSeiW+RSqfr8mc1uW++UHFEuSXiHAJYeFmTx5GpIzNGf5oNP5Y4SGNA63et9fk/x/nZiwrPaWR/o
OIWvT4g4XgVHapHV66u7hld1yKbbW1h+m5Ma9Gnq/KpWcrGTLQYT0PHOqEzmv6gSoLM5yD/qj5YK
BeLmC5pDobl6LKBQwHo541wljtNtcvBuq16MJhUavx81ATMOOJGG000bXL/LwQdnJ9vElnjGM2b5
D0pfLH1EeF1EmsbXABwNQHe3HDIFQTTFzReQ2m6PPJDibX2Gh7xXXBAmNW2CrifJ0DRHYRxKB1wr
4N1QYZoU/XQBRtwo8zwPQ51M+ryAZ6KDhPhCYgaQ5whHnQ4YLgdkEay38w9b9T1nn1Db9JDtebgJ
uTVSCnYI+zcHzOqeQNcRVnwfv+3R9Uujyx1KwAcnM1I3+qya3j5A6vxuPTryxexy97sNrTeQmvMK
PKPqTnDJQAn2E54kDsvB6wcV9BcQ7Aagks+38Q4KX/lBN7gGeQUgcG8bADIAg32e4jr3Ln/KYM93
bGbbsMGMF9oicgeg2CfKupzWrXe/+t0hogexQVAC87hKiRisLsTTAodFPD0c1wEq9RqZH/19f2kj
G8W+R5i9t6BFrvWxnuNCP2jAOGB48xTLqQuyRIXIQKg0qGOsAkwEwV0TaVrIBpXfPwSoDwBeffrV
yf8AW1QODgMvj1FkRxi872VIcYEOQibhgUHO5NEfqi7IscEjRD8M8Dna/gAUAR2I/ciBC69IpCJ9
fBuwBrEyEAeMPn26l28NRqMMK1G3XudPIsITyTSlGzOZVb8UQqMyNLY4QgxuSMZht0x9Brwqzgtf
/LFFkN5IajPofX7QBcCIe1B9IL94QRBy2YZmLYJlFJ7vIvHaQ+0Lu04jyMhxZ86S1QolE/67NSiq
GZQBIKigsJtU9Z5jc3XfIJ0774enzyztAO3jA0nNyeWp7aBYcEhV+oL6dC3ytp3qZmfPbII+8EsQ
xL3YK1YnGy9zt7T8UgvO6Fn8XBe8DjPEZZMQ7ANVAQoFWEOBgH6gPxligXX5K8ZosPNeceVB6UJL
kMnNUSn1ytnjESyq8I/2zbUnHkhoalwABzbeCRtUXBPS499J9MqPVWj+FXN7g2Qmwm4ZCl9cddwA
k94daKSMOTVIzttfiSNGZel9OktC1hvlGkJi5OgQ5dqBP2YKHWEAiXb0c+1koTrSEBNN9Lvosi81
oCWpE0CeAxxBY5+uNM3tzZ2q0SPBF9TaPyenn2Z4+tjO9XH1QTbW/+IypE8qwpUEtRsLr99TgDYd
df1X3y1W/Aj9NRbRqFXEiAiYpjN53aIjdB2AhnhF80R1cA4fN6/qR4aOfWzIxBtdxHLvPK51DxuY
Qz3Vfopug8LqdgatWXo3khdKxsHKJ9HlAABKDnp1UjoT4DmX7wkK8c1cd9kTgLkizIGiZ6SoHlYU
uHngUMaRqixvuzqkfn08gLjOPA9QnMW9gjYlo/rQa5fXiKj3mj1gUv+clECfXVOGVMEhgGK5U/id
+xB3DTD/tXv38MB5ISTbgrlURCn4vNNiY2RCoFwg1V/GQ5QTa5hh4aHzeeMxCvphi6bXiUxDXeGY
IfIf9dVTWKfiFsQXm569MVh143qNGCfyhmNl8sTDiQYgnqi5LS5A12LM4/P0sHBwGJ3ev7iDuvT7
i5LZCFWpj5OnxUDjIcIsxj/GHN2xkUqwGdLDYvfoTXrFFAHwTWGFZoP1JTqk/mGRIwbOaVuL2AXS
F1Zw84tscPNZ/04xZuT7cGrhNpQlRLGOCEnxJMYH7+dSlR8SH2qBqASjpfOc6HTNuuEfMidTbe9x
46/FC8Hz4RXEoL+ddWjbstOEz0HO1edqMsTBZLo9e08gEPbEVkOQZG4/uD0HO3DIKkC3AvkwHBNv
2Qz94YODAfRhnI1x+GI/1KEkORgooiaLiEyNwC6tbNxs4hGS5xjzBXfwXCI0Y7b8Xxy/8FjR8P35
YCwJhi/DI0dfQMaELvP0tUBm5i5Gt+hwGn+NFuf7Om7TEl389fDKYbBklkjDu1hlQVJ9gOR/TnGe
uCVKKpE/0PwZm4kTFZP+vsFrnYERtZt+0KGwrYdl+k59CZolKSMVIxgrE52ISqLYPCEQfweYfEDq
LHi9x3SLE2kUS1tDqpUZSkH3eJuo3/YfMscIc2ZHj736lJ7/Tuk1leLvKT38ieNdin8M/9IlOmUm
fgTVbXRL8lTqNVJHk4rrDW9jhXJSTl2ySius+VANEhnkAnlJiqBdwp4rvyC1pi6R3QrxIAwggLbM
LLHIHdrasjgNH+Wiv+Bhr0eURY02MGfsB3gQBWA5yoTqEfY9mKV5f9oX7YtX9BTLXqAYrf9gAMGu
w9iES867nmfz55q3NrljrBzYVdip/g1M6iDTfJRCL/QD64GypLP/Kj2lvqEc1VwWLbKv3gM/iA80
JmfehbpYhFE72vrxk0czIwu7Wmdk+o43w9fh1AVNf/hwpkGRu5OuTJ5UaJrAqEOiNsoNLRqRLpci
vnFlhWtunUXmHFg3yVTnXaSw5PQWNTIyd38LnHKCm+tw+6OENmCYHwAbpGH+5ZPY4qtaZqgehbP9
RRIaM9J/DAiFQMgDWOXgbCmaag9fH1uDdokaU/l1WkoUgZVBIkMUlKYPFYhIxXYxa8F9Ir0CUxhV
XoCr8hJ293J5DK25SpKjut0zOQHPQ7aoS0AY3kaX/kLbHT/y4Oxi2NEY7H3++efezsEQA8yCQXlw
Mz04GlDHAoSUj7ZfguSLVNZZtzwpnlV7tT7Pn2PDdSgV02a2MVw3kqsygawHwW6M/2kxd4ikNiP1
r+37x/HlBB5ykP+cGu9MXRnXdkyhgCBjzFHH9myIRY+RHKny0Wf6u8IHwYu07xsPb2hc0zN6TYM+
EVI76ywv7jcjbY1QNIEarqyYjbWj/mtcbz+ys6+l6kg13axOQSwS0CmDGeco3LrXzLgGHWCZy6jf
zmyMTTi4Etxy6/2WlOo811bLSTtpSYjFfLi8jDRsMGrufYBNe8t+ejDB4OO4MmppH8TX4L5G+TXJ
tBHWpamZjYxXVC77EogO82V28uVFLWmuDvtOfLC99X2pHOY9O9oMzXqs/xEu9JZ1s1QVf9Sy5ZuD
vAvMcIKnwDVjDI9h7j3hVl4HT/SRfi/hxZqaUP7m1m3dNNN7+kKEBhKyvctUatX4QuUBfBM7vOvM
8aScYlkAr0xbPm/sVsDqfasJL6NDtS9aF6NlErhqEMAihLPUDa69zzz/Rh1krLp4Tt3XRXRirn3l
i/LHfHK2oNv0JCIj7KjBvKNB9t2nYXsJsIvbJoHhFsPKC61dC+LsED5gYSjJNtyIHSJqxl7tfGyT
Xbk2Pu3vDdc1Eg5QNP9fUcDGZG+2p/GEULb2YKv9vDQi38bYeAmnqalHhxUrodAw4pEL1ylmPUz+
YGioBNLorYvngRluLzscjcAQ9+dGyG6v0qtJjn80CE9TnJvLmAhAPCb9CcLJp6/DZ519V6mzeHD0
E/k+HW5DQbgY7DK82gWmbxpK/b05r6ZcO4VHLIrDztYZKsuKQJAkVIM4hAbcTh+fTiiGT84A8Wyg
995TR/8vqrCLgNQG4ygbfRbf/cWOnjNedEljDrDdHSrUsJjBwwPel8hywRxYHA1/GwCpn+JHphqD
ogmsu2uew+bkGZDRnBhAN/5mCLHjTvvgKKMsx3FCotT7sxMswNhDq2DXi+7wYsNr7meYtUv7ilzJ
hE9XD3yH/M/d0/pDEsE7w3wzh0q1OXFcog+gTDQAo1PG07msr+cJUsB+gTqJ0sY3grDnebA+vqLi
/n2vghOS3K8Jks8vcnhAV/D6yfN+4HsgoOGPLElK8Kihk3Z5+UQuD3MwpJhw9fvW7oVfZtyZ66Jw
TfzfyXIsO3x0ftl6eFidUmvCi5bZi6RngHCc9gxUQb4Xq+DY8Qo59li+5+fkbC8OCBLqKD8Xn/rM
ICZD7+9T3K0cxNURpCNTek1USJErW/1WzhuQJsfx5LQmbbwkbRtjiudxHmdzOzSvuwcTa9uh2cIu
EOj+c4FGeBXCuXCNX3aXCXp2Cr5RZwXqT2gIzLF2J2LSZjUxOVILj671VJ/ecdyuMRklyWuOfgez
Krj4p3VxAoiwv0VtMSWK2qPhzATr0ONjxLd/hj56XmLsa/GaB991SXsac7KMrYn2IzOVGsUkj42Z
s3Amp3Q7M+nq3nxAHKE1wQhu/Vwbs8ufRVec4uLo+Nnnp1Uq9uFl2q5J+HBFsEjrKVytlcjY2B+k
E9qCpvpIDS+J/SFgMmp3qRM9cMXlHLx/IQ250+f3L/rf8zOYjjNIOuBU4BXOwxt1Q/o06rxWxNhF
onLOV6CG2JRr0+NOugEZ3gRstHNz3KNF3vsSlI1Fu7w/dQhq+HMJuGippICzWOegzL6lo4/z7AQP
wuwPsywaW6QhiUobvr+kq7gEWJi+Fm2ACPrwNT2u7l8Oocjpp1gZfOL1pby/8gCYp78vKHOc6S47
KRKYCXRCB2xQMiTYSdQZ0fYB95ZRxwXksS8JTSvBu6TyhH1vr6RPkB3GmFrn8v+4SA9bm+o8orPk
DSopfxiAA4y5Nm0inv6wMgAd87DEbXQBYgcczxHY3uuL/w8ECuV9hQoVeIFpQ98IkifX4MJzK6XV
y44rY8qgjAlBGa+3kzwQqfOO6GFnzoG0fPVifQ6+iFxMGTIGVDid1JjTPRfQpgmPJz4CX6CqQCZ2
XNmyfx5W0rk47EBogu+kHoVWOHWvuQH1ECwReW5/qc413D9CYnhGQeWZlWAICok4rwRlIYEgWBnm
Itn+FWszhN67ROajPUJhNNQm2kTFkzIpU2ZUeuONCexGBbBCZeExY650oX0ZeD0QBUAFCu6oAM2l
jrOdAAqP7OZUb9B3lSfYCwxN2VsUKe8K+b90lcARMazalDxm2d+3AU+hffEu5sfda9pj9BtaqzRh
8eqLadHz1iLKBNJg1ucM2ZhJeu+DQSRupDs5f07VOXkqVZYDU49HlxFSGYwXc/I8tJaE28AagIUZ
YyZyKE0f3gpvxloedtwb9YehOS4/mh21XTqJsUB4BIjZ4HVMswe0H4UaEJ4EEx8CBBMO8HEnoC4l
yPnJeQfgdszqYNGxApSU9+zs1TkvIu7vSfYpVcu84sWtCjJ5YAdg73r7Fx4ow2KHZS+Tz7MYjB6I
MJ5VkKDaFHOYiAm4pxwiMzcfPb9IeWkp0zSQa+/1OZC/ho6VeuKRuY+VYPv6zBpGUSqwIDubFWr2
8gJAFK6eEODiZgf0TRpAPCUlHNqkRO/gnhnyJxr0rszDYvX8Yo2CuhScE+G9MXeW/ZqKETfPpJw7
e5GwZ0f+EsgI2h4My+uLNw+elNX8/HJSmcXE1dJrkqTnyByppdfKd08Rn8G6Qio/nfeeUM2Nl3ul
tDVVAnXcW/Zisvcx640CMAnxKegYy/cmOLMWrx+9ZC7fEg4ZYAPi7bq4JUA6rl9WKoiOimgDsPRr
QAGIWSKzFG4aa+wEPXVGrQwNWX3MgcIWuGQps1uymAuGz5gzx8ALsSgpLFFwAcvH5BTVzyYiIafg
VVMwWWa79+riQ5TQ+NME38ebXwoO8EJdIn2ve8bkIR84s4UZc7CzVFUU8j3+VpDcwNR4X1rNb/Oc
7DqImm5dViywPbG1sdkfHxCkOYizeTHH03OqpQbE6QFi336TkAV7qEl9Tuo9DvLX5TE6RmTgVMNB
oV/GGm7IfOoK2h66Av+wJwbqBOQbvMkTOHj4A5Mz0IoOD547+NUKKPF2TaMqtREnOHt1on07iRVu
A/hpANEe4StSRpfYDkAsjcyJMbmDoyfKgSk3VPd2egUfGF2TGg2XyI57wzrgWEZqg2QVhx1OvR8B
KXVURpil73Udywun8oS3RAJfa3IfouZEY260hQwERWxZjGCbQfKZmtPzG44PwSe+7wohYJQQwF4R
tJQEmtfZfUUanjGj8+j4HHDtSTPLqH5GZCn3WP/GxHp8Av84fqXGtxNgvWciJhaTZPwSci+oN3cj
ixT8EZbaoJ5gxLgicLsRu/Hth498UU2IuRPtTW+AWDA3IfNjmYUPzJc5LSCuwXjZCXlQh9sE5eGK
ISn94SiL+74Oec2BCXePnLGwdqg3M/pC7LBGCu7qB8RaXkkWA5QL+pSbvMf0NRNSgzotQjOGlXcf
lpOCIeo+DL/nvagWHOfooY8BTs5kM8/G5ZJMitgRux6iUGRs6ZLQOGG2juHNDF9wYXUs3ZLeBl4R
04HcK9L48xVtYwhS8QEYF1SOclEvjgklH/gNp+iQZlz/OhRCRDU5fxwSK6imJUSiOnjgFHOICFUT
auZMZH2WjWuKDBI46gk1vMPYWd+ZiI9x+aOsHPaY6DJCCQv+UVpEtAfk9+FKAKs8QHkTKmQ/kjrB
8MAuEzmBFfX5B7ocdXdYXLPT4ji7fGCOxivJNlCPkvPotOhFx0QIuO2EEv5jBOAruoR82ayQNHnO
U0b8NpS6DaNSTYqZ0AIhqcxI8xbHg59tGuQBvGdUTprReYNnIG8Z+yUUqHl9ff+aVHDbevM+XA+E
/yPeCMy17kubQ+GCPHZdWeNrBOkO9lrzGGwjNe7Pi1HxUXwcRhCrODA1FKw8CIW1366y0QPGz5AV
snxBslT32QiScTbiczWl4CmcYtvPFxr00YkWHfGZ5fFYGlfYMdb8qflwTq0xxFyLqdSurjtlfl+d
eT+wHxeQIs0pJEvuVVhizpg4NYQGXkA8ykIFPYcxdCRmRGTyEzs1Y50vvVrQz1hi3Eq12u6rnVDu
+qP8U6u8GhZLDy4Xm8hrtY23MQS/vTpl1cPoy+BItbscB6aRENmgsWU8cQurrjeH1zm9jI7JY3SM
+tBxfqGTsVFEz6RmcxNu/Q/k/CItV1brsjRkd9Jhxb1C6HKpChDN5O/6YyFKQVCEofUBwSeDwQNZ
avKc3RN7ksVbYFDVrqOENHrmAQ/YwCRjwhYyqG+K8Lhjs5+2UW/OBmjExvIUlbvXHL7gzYeeM+2P
9SlEJvjCLWTabLjFJQzzQVohEDSK+QEGNLlhUjIC1EcoHRSeQXTvfOWdx/m7VX0OGmfg/Kg+1Z3p
Ba8MNNm9WadHj178CZaP/QcWvFdKkSyi5xW5AB7zUcL5B3FFG+hPz9l1jm//mhDstaHVJJeTN9nl
a5tLBmXPQ7FKo9KZdKRuaea4/TUaO7ZFkk0SGNfLxnIpmoHJoIS+uq6Jg/H19qjOoqEE44LnRsyg
9AuPYOe248QDkpJRVBvQSqU0mdGZAkMBzBTogbnQ2BajDA5OGRRN/DpgFRzA7KHxjb2LsCcI5wgw
BJIkTAQBTZsEEwR4eUgkIfEXgTz8B9BEhJ0wDgDWjR+zbqZvHjNlaKVEk5Ro6Y4DZRaAFiCGxwpT
OfDfUm2V1rEIhMv3Up8i0qW6SrZCsD4V6LuwY4AER+UmT4AQnT163DgLPRMwZgKweYpEKcQcHVw7
UAbizRoforkEp/oYXwghkxBncNLrnWdwEpP7lK5uEc8TqgF5mApfIh+9psQTEbIqf9i+kyD2JhzM
6z4HsxzOb/9ParTaD1WfGhS0NRFTUBK2d9GWkjniEbxPUiBqEdZCyCA3ejXU7s/y4y7UZ6Sa1AXp
2jDT7KQYOix2DpnhJTyykztBM3+l5qcVdKN6cgllL3yl9V52zN5QG55lvxzigweC2lnYM/oBy2dq
BRYn76Gk7DqjXdHCfLwMWfTU+k2l5/XpIHSwbOZ3df5Az6pOq6A8LM80tFmD12qmP76uuBFsv6o6
VrT5gxotWiwbpf26VaTK6yfNTlu4y4CTnGSrjF8IOTAz84yECP2tWh0bjw/T7LzMHBwuwa3ZW8jK
HT+yYrY9+ccqum+H3NX5MUJc4sHxjSMdfHKonhXBGYpNTMc8stB0oOT08jnAM/ARfRx6B1RXEAjI
ANBjPNyBT+gIDpPM8FSSAhiaGzPWhmaaI/xD9+jkljwSJmcN6E6sJtWdUvudOX2BNaQu82u/ktMx
LUFhcYAUHzBxEfyBFoKJ6SnK6Ww8PhmqDMVQh9bicfQ4jMsmOW44VjiSbDAFflv4h9fAIuJvsgB6
932y/YJqXbpQVivgAvXiBkB+/GrCor+69FEqDB3dP1tgA1fGB1HGC+ERqp+/dLbsv/MMsnaUVeGT
wrLLAONRpic7zgLdSkVs4nF276pn/DJEeDBjl0ob7/r7+nB+r7PzBP+IE400kiWwd7yhhb7arl4G
4rUuvVF+SNEP96dXllA4v5URs4OG+FmLaAxbWYhpKpbp95y+aiB1SNoutGfRhKKy/KQM1YwUiIsc
eBneE3hiW4l9mC4pPdPSKVAWZMQt95IFvSsiUEh4uFgZxM33zBlQX3UpeMwTGzVHZny4t55LEHKK
wXHkUbxX+pQ944c22l6479ZVH/OtTtVwSfzSnkZsvtlIwSkm2GnjBP2VQ4p/4RiNGiTERkW49eqv
C2Ujx6IeMLoRAjFzAAhDRGR6UR5QcX9+ITPU628xr2bWxTkwHzSRF1czLPPUtKc42N9mt987NS33
WWIgXf3cp8Zn/mX+idQCftba6rQoFxwUYA44aJCyoh07O48IsyizH9B/CfFY5Nj5a8ShWMFIFks2
5vgGg3dnADHw9hr0h+B3N+YzjGnPXo2wILaZ44F4Xzmdd7zj2xC0SOymtnvYMVbNCz6EOacsxn/Y
pIqaWp+H2ydbI5klSSelBXLITTZG04EaHcVtrk2by2m8e4ZQXXh1EBXjVGo9BW84ZBWf3uExf5y8
J2YoBsCtqN4hViGBGeavS0wRd+CRpPFM8HCPMEdkoSGT21yj1nIfe/Sd0YE+82PNJbnEE63YkVCB
U2AVqJQkSI0uyDLgdLmsQ7sJ+2gGknleJ+XNa8ASvZJ7NXxWIfrJD/rr0yOqh9jRvgZbOMp0qEIE
gCE+STmQpXV1acKbJmpJPbrA1FZu2E+6+d23Hc9BIJVT/+br/aQoJs05YUNvzl4/H5g+GAAaUOqY
ShlpFZkq6Wqfzk9k8Is3/9EsrgpCSxY1ktcC7AUVflyze05EO+N5d7cgEr6xJQeMssV0D1ddXh4K
pdf4jthhmyhl4DhACj/u3vMH8wvMNRpsqTmhoSX85ft2r38eopKONIqOSYe+73PcUSh6IDwRn6a3
73YJMkAqzLgzfd+Io08QW0eZFtZ8AWqmp+CoA/eN7c/ml+iSm5q/7p5CvbNN9f0Dy8Bu9MQDhJOQ
w/RLG/eoFr67/uwauLbb98n5GZvlr4Uhdx4fOy/f/jgI6p1Ceq00cahd89JZuc34wmHxGpgmebOf
WUFWhyQTp+XVcLPWlfY3mChKvEdGnOKO36MF/lucPCcXO3Hjj99l0Ohc4suuIHShD2itNKIh5F3o
Gezxay3BCx3i5yVijlJBZq+hoXAZEX5SHMH+lgKeSRSD+mQWdmfI8x4Fd6ACZUV+6IOc3yJM187w
WNXLFQAdBpqbpoz+Nm1GRYsV1ljEP55ixw0YP2hs15TfU+qRBWueLeHn8gf9w+gHJR23b3qhedz+
HP+6jlXinV5Be/VbdVwBDODiaLI+h7QAbr6ajbibjmdHvQPBYBRc1UmhjR7bxYuC0ONb61ZZ+2lw
4Co9t7pERhnr5vqsxioG7echDZquSs4IRl99umd0kOp7qAOzv8xyuCkvvzkm5yrqM80znQwah97g
FReUk02CCW87Yz4cv9v08sl7J90jLq113zojD4BA4OUyp6hedmQNrnL6egCq2dqcN7Mtnddr6vzY
34/e0MaVhmSQWa0G5tdpny8LgBHjbONcA9INAnF1+sSfB0dCdHbtAelLioaetqqvQ+aneo+OWtAY
PhIPt0n+2hXn1LGXpUPv3s2fwVNHjWFQ/Wnzswirqo0Lhu/4GCDLYmtDDENbN7ejihht1YSPOaeX
lpLwU1Wjy+O2T/wUKSERnCrHFHIgwgHMRNd5EMncYLg1vwfLvR9cnW98ur0y0OzgQkPUTnGyb9N7
t67Wt79qWvSC5jB9Lp9dcEboG2ku3Q4VROZ4tQMNJBGyT5cprB2EUfVLXJ3QhbrXHlH2A0oIue3L
e8xNOHpTA+VPNulUzIRbIEDWdpA/gsPwwsxAPdYcnOvQQkcTcQW0ywAaAO8cUt0BWehwtnwcA4t4
o4Fsf9NARZ7OwbP87G0pIqnWrF4zUTXecbXAEigt3p7d+NY+u/S4uY2dnnzvrZcQAVmn2ACiQSMC
9MeGLHta4S+IqtshuD+WFfA/e3DaHLKPbELr6wEH6xI6BdIWhLH47ypT6wsyLIztmWpzTLNg6aW1
fQRac9y6vJrC8jOFV2DUiUMkKdU8EJHGZZhdVofDDMyLfv0+1mNwU3Qf6dlWMOIP0aMd7BGTSpT6
r6iQRqRnX8LJ0+4hHl5HSIvqWjl85ohE9RaPbt6XlpvEXNERxHCXPrPFEW8uwnMkzy9I/F5QESmj
qrqDLzoBdxvmnTW4goAZFWUgFbwfamwGEvwLA/V6dFP/DMpsy2d/SlZj9yKqqtvTL02n44odH3ng
FAnqgmojapFE/spaaza9e3RowhzZ1D45HJbqiXSUmDlN9vWJC+iJvIMI5h0nGccISEKZ+dXFr9a2
6jqtn7ED67fP08/doKwH800dYviZk3SgnIb5HZ8ydal40eHvdLY3fckdox44uLbiaeJpKvjn9rzM
Fs+He9cXXL5TgVkEdc9rlSE7doPpsvSL/G16+aB7zVmCDF5u1uaAIGlS5X7N11/8Z+sdmj/l4uMK
jv0TiqGqd669gvYyIJ4jL4G1BPzQMy2P2Ky6+QgMoXGl6ZOSPR9hVbC3qmuDKrYxT5aYoTUJUAP1
lzl4pWExIXzs0OWc0b8qzIBFiMkUtVo+/kBmx9c/O1BSAOLi/f3nZHqZ4p7tr0uS30emteD++NZL
yCJE9oiWDyo8pf+Y9DnbjIECLBkQyGl5w+GKFnfj4YEVOWsCFqAitepdEaXY3H8Yn+rmqhlcPmvP
InnhwgCGHT9CIEutd0KbvEji4xyePsyuNnM79OJI48RQsKKlC8KO4imitEcvR1M8Lg5RNW023Bmd
fc4+HIGCI6CMEsRj9Dpsrjp8pEPKUqcb/t4KNAP8HUbsOHchHX2aEi8/5lhXM7hMSv7t9o13c4vQ
Rlwue0PCzfrvjk4spZfDp7Y8QsTFkd3wahtB6LRyArTrm0Qz/ZMaWNvd4cr2OUOuunkNeBftF89m
PRcQjY9p/0e33O4vz0NQq0R5yAXcg+bTJMv8OQDvdPuRvUdRsBhebiNwBRzDW5wU1FfUN3dX2OEU
7XVnlffmLyCRuosXN9kIxzgKGqe4KhD/TPrn0cFGj90HOGpWM0PvDRwsbbUsMe9P/1oCbj0nt973
xf66Gfg79vHhXspyduagCR/9wif+au1Pp5s6ebo9+4CDiidH2LVyKwe4iHuiKvRF7xzM7f0xfBab
/qSHLCOQDs9+AdEu6E83Hk2e7bw+eNva718mNyOkpgIyKL+RgG9/6f9uZxz1HTIxV/8Wnj+eSMw+
NZdSaOHKkEWHh9+ju7GqSQi/bI5ItLQc72HNSmOgFtiXhqcebJHbDtYI6/vzeonPCDjpaZmFkqHT
wwOvjOxpv4zMSUUNrO/jgAsNjNQhr2Br68OjV383XVAfRAMeCustQIb1aA9Ir6yD172G7Qa3YRUN
bwsJbSCAmgPGo0Y2zg5U8n0ni1i528s3m4xDQkZPo9cb0zHpbvsc1R/nrz5+n3cvalP5z/W+PN1n
91tMV5kBqxukiONMmR4Ij+0yQlf0krZUR2+kkZ4OH0P5VpWpyX3qoXNfAxUzA9Al1i2kvw/S1WSj
6yFxzkcJC3qABI7bRVct7tauZ8xVe3ztpo0zfOKNjtRm9mXWi9cUeLHeBA4Skwh3Tp7pfdIbgjS9
4M1u44ztrNEQCMtZU3sXvIONkX3yuPs7K/wqsMDnT5mSiRBHbv/g3YBtHutIeSDmvas3peMdKfHf
cRlWVzkVMlkyg7NvsmOOgM9k/UBpo8r5UGgUHzDr7tiPzt8kwo8NgTlrovi2iLnn938knddy4kgU
hp9IVcrhFhSJBhywb1T22JaQUI7o6fdrb83O7IyNQaHVffo/fxBJkQi+7IGwDK+xSeyj1+nTgDJ3
bRYQnlsbLvsXXnWrTtBEsTF5pL6pHpuJ/iG798Izl4jiabQC7RYolofeibZNjBukzFZ0FRvb5Zih
cJEUfJwTlzd6zZ/blerX5xkN4XiwaSDpby0OPMsZ/5PaWt9/hh5EoAms0WO3mzTUaRLB5GEXv6vD
03J7Rc1HX24OVKj5ukv7R2ncRXHZRyy5z26Kj1eybay80Ouly4PMhZw1QkAgIFZfo7JK4OE1W0V/
gj2u3D+N267LxFloys5eXm7oK2BOF6xhWIBc5Y/kN262TOiDRckFwa3Ntsq4T0GtQJFATwsyOI2R
03ji06TmqsLILn4hjE7UQOmfkqfLjuuOcoS+PX5Ef8ooJnJUkew+YQmpXLTt1DBDQu6hcfZcJTug
w4xECDydMZ5HM7asHQiqISEZZAtkll/evUe6cxLhJWAGQ3aEZT/aHms9DWaliYpXmO8ppv30YXNP
Nj0RJoMRseWSt1L849W2CSfukJ1sX/vtjigmbgG9+3SzvAyMcdpDcDaafY8en8xRbaXb2Ji/cfBS
GVSPt+KJEZiUL8gHJVwsPyx7nYKt5aJucHIvZ7QgezNczMbzxlXHVX4d6Xp8SHQlzU09BxC4MQka
kl36sUg/Zb7F+UbDIruHpgTdJby9l2ogA7Tqaz1fjwP7TjebUU/c1YB0H0mC8ZuEGcCrtu2qKL8K
G2/M/FcGoOAZwRxLGvYoklvZaFq2+rJfbtcuhn0vbJTNwKS1ottB5dCUK4YT0qBlb6ugZ6tpcZvl
TPT6R3HUkQuaazKo754NqAaiPJ0KCHv4f+LQ6TDRulP2XCouK66VeYh5Bw3kzx/JBvlpuRrv8Sfg
YclaMqG8Ce7WbjFgLL44uC/yaLPfn6EqY8E0hP0YAsUyAUzbsVvVWUAhwQCgYW8f8LlPHxswczTH
/6j482YzqS9cFVuwQK/wrL07quxkjZv9pX1tkTM5FHG83+2t2yJFIs8jexpzr37hSOtA2eOI3lAm
AibnbCPziQ3nJsbOj2IrPxi0AV/UKqI4cn6Gca2kUZ6fVSzN913NRELyi+k1U2AN50nfdfREDzB8
gwL327r+rfg3lq99lGjGYZoMdpsMS+lzHs4koccwULqVOfr2cEhxd3A8bQmAKca1iBgHxU9o+zZA
epS5cdC2u0F2ifsh9GCktkO8gL4Ta8QKKpg33d9V69syL1pF0jfccLic6Xawjs59Q8CyYrP3JJSl
+2Jka90HTyTKM+oh9ih9FEvIO9JrYbuUg6359Si37W3HXhj5gTNdBtgzcJjtAAY39X7xavUhpcIE
IoSHNtHvH9UA/4age4zSkXZQyxrvJnyUkrCcBHoRNTUlAeVxvJ9mD0VEga6O/WaQGKByr1Xq16Cs
MDot78GxXvJPfW+9jz+AkPKZD61CzJkESjV4sA9ilkdoXyMahVM/7JkqlNIfKcy1iBrEBrmWvh9F
1Cneortz5T+skwEaFsusDeB1ktDuvdQ/HVwO+gzwg6+I0V4Y2fiNQVkv18BP9z21Utwvoao8Virb
5fYDVj1JDbr0nPYfjb1RVF/qXnTIr45X1mvT+Gzo9mAFysxH5AzRuldyt/ogYWNLnqn0a6uuBfXt
xuywqpzNTcFv9Ck3I8kWvupm7RbSV/VNygqpUkMXLa/CYz1/ale4rwh1VUXd0od66i0yK3YSFM5X
DpzzQ3R1mkYM8YwcKkKkYH7cwiWJkqsZ73k7m1qzudQLDPhzOexECNS8HeSDMezqYkMAltUc0rDs
Xu3srBckZWNu4ZbO2iZXiTZI+VZ0e9sJZCxGHltlOLN5kjZZe/gckq09IG75uuvPbC6Y9zL08NU7
OTtE/mQl9fxR6s8kz6RypA/rsobiYH/lj+3IFhMe4ZCdJVxWpS+r9MjmmfmBT53VMK3Zqv+rP1X6
yyiJVAy9QdBSzzI5ImFqztwtL4cRuP42bGrSvVtfUd6TZ/2flEXLfVMYHgFK0hMTNXbXeAjFFyff
dNJ99R4TUKASggUNvT3dnbV6HV8N3t1mezusU8wK2Zc/nKPSnWdj26hsdW8fhcjgScBgfXy0791h
GfzbDm/tMntLFxwjzvfhBU9w+VunRaC58gVQTXpErBtt6svsxCUf020smAmuGDIPkA2vY8aZ5hYO
xAISNMJ5JloOM9qvrFvfm2A0NnN/GMvwnm16+VO/bQ2NljDY/YRQydefkpzwrL0NZQ40nVnr435J
kotBJpRCg7l2mxoQ6FirhwlEFu/MVZtt7P59Fj1QSNuF4arZNg/05/6XMrL/1GwuEfuijUMe9i36
ZyAxLiIpgQErEJ/hitN8wmBiC4swBdCNfSx7/Gfb/IqdTSe/ZjeU24F+ech+Hiyg8mUE3VxVXzFG
x4z/H0Egt9sO92i+Z52dl3mD/bny8PKHP9x9tdvUQpKLSSWpPCQUkJW1w9qcGDBusURu4auG3W6O
RcKVv1ixR8JQk575vvY7lccU8Rbmj1V2aEkvQc7obAvLcxyXbxR4stnPYFDc41Q/yrD7m8BmLjQO
prSiVSApnsxijEoOh3Ke4JnlJXx8rxa0MF8G+/vaGzlopCV0Ing6rsoprQ9N/cxWGGClW+U/+csD
3Akakboh/6MHv8/ycJjeKuoGeMBWJCuvEDlucWgcrPEjx3PI2qn1S6l8ydIvLJA7RLzRK9b3r1si
PLr1d2A0tV/zKYw55YwhqAUoBxEDKwvLaxB25J6yfA3wqVI3mdaNusOMnR9/bnwy6uldlh7eQBru
qplQ+1yojjMpvDGtIQshANTamDRyUD1RdytrLQ+GkJIwpUSG1kMMhuHOCegZyjGqPCCIkK4sintW
eyVnkcD7EIFtZ5C07OIAU2MSN6neovpDqKDiSiKCfChxJiyN2LjOP/SU0vFIk/hmBtDX2NKQ2IVX
t7KuzOM4nxb0/NJ2QU87v1bjEwXvPK+SAfT0R5kiDQX6/ZC2aFn/MXMQr2MQsqR6/P0yACFRXcJ8
NYPa8lui62SX+qVzU2gA3RMhI05z1vvIwK8aFFAnaCfJd8N1epqZ7yFQK3tCengZiXStvS4n1/yX
9b5dv1cPH093++hI3tBSUqId96skmHIamr7+RXmD4E5qPqmtsjV0+Amd4F5x8LOAZU2zXQhj2/UD
gVjyIkFmdMIaJKI9VzeyPNi0de4N99IJlsEkp27cnph3uWlq+8xEe2NrzHKYE3Kmvc5s2kglTw+E
AZIMk7NNOPS/RRdZiAan9Bwb/2BopEWU/Y6wpXOMXlAYDf792i0RHIEZDE0S+3WxUcAioaTHRr3D
yGhHr4F70Xj4BDj4X90inQtMBWa/spUBTJLhsAWAZjAIaV4QeyL9yJCsaMPAKLI9xpKOX1e7vhPx
JQrQHmwjcx94kFbnBVXJRAmnv6kZwaIuSBQDgdTpicr6391yk24jfdhYBdMLi5wfVSU3CS77Ck3w
TCjgp3210UwuF5Y69YsulXZB+XG/UkOiq77luA/QJ5895REs9yDJ3nUjZCTdDbeVvco+1Wyf+zWX
sD/PL5w3G138+VlSb0c2NVMoMtgOGVr7HbUuq9Ivq4uG5CJbA1zrulA2p+0TS3d6JywrZGdSDZH6
LZknLj+3o2bDshYwF+0hquuXguL3fdH88sw+hRhGdNbJIpbJ3llLMjZxITMb6WsS5RkuVKUvUck8
yWlAjFDxT248SgGimyT92cKXpt4WM7AymqLBCdrphcw6xbxOznFQXzP1vXawWx+uM1trC+YSkACG
u2AbbZilft8fzJt3j59KNEqQiEsXv2Ac9WtiB0ihQKJl+Iz0hGAU+h4V916L5jq4PVNA3NoTAQ5O
65PHAVwhkTyffciKSGiYMzokPTo7ETzhzXDsEjDJoMWJjB6HO4FNT4GnYkyjuGyLxxV8Ps+LIUHM
H6RXdN6u0m+rnaL7rJ84E9e/poKC+Cwpzw8Yzo1fxWedlIJuXZF1kAr1UQ/IWB6TlqHpqZAL56fq
9qrfgvt8jK2gN4jGgCtNcx8LYnigbRYqZ8ztAp6q5cw6pXywjY6Jq2iL1YJ9lBTc0L3iVqNwWVc7
6xaVBWEZYddEKZIOJDhsGwOoh3vtREBa/RpfjI+GRExD9Iml1+EWsKZPiP/xRBSA84qolfHXwAqw
/4RYu3JeNUj16AlrP8aCCiKMvaIk10UANlqwu8hBxxSCDbC8piHLNiSm7em4Zr7vQYKz7W2k9bBd
ZnK4dkZ5xlah/dHfyPp87r4HzZ1f5V13NLez2FchncbBjck+J+5pnR/VN/2NwN0Hjk7LL5QLByW4
KmpDNGd0VHMM/6aImbvF6/STx2Hb8fW/4F0bPg9PfsCyoAhQVySttTJPjoLxwwffJQmb+R3YLWMC
WMMohre8XS5C8VheQaeA4OBbVyF594f8i933/OTALUaM9sZ8kyI2z7ziWJ+wV93TLM3e7vkOaBgJ
NVs9gc1z1W6CkSSZAY3CikA8a60+2PXShw8X3O2IgHOR14EoFZWb/8oywDrFNVIT5NQ1NhvKS+e4
tuOpclC8wUUC2ZcPyHVGO7hf+Yih3mjR+I+9BE4MiwMu4LVoXChFkuxCu9vcPWhc6oKGhCbQWa5z
5nUblHVgzQb9F4qhE/iydo33CTlxBZpNJeLdbkDjk8/6qtS09W8v5X0NJIYFz81j6zL34CdYgDza
3X3k/fKDRYRBpBo8dG6Hzi/fI+h2qn2N5ouHeVg3n/knnB72OWxG2BbpsTvC0GgWH9wB9IleNG1p
+8QBcQWBZgDnCh/PACBlGsJwiRLdZ0LHWeTZpPTGswPhw0m8Jb3ZZY21APRyNEeVO9ToYWfFnduQ
kWiKY4h/2O0PVSgwFCoFKDFoTcD8HFwsKJRwgKHLiLbJChHbzTRe8ZzuIeu4KUbHwBf0cX2JgFLV
s1NRq9HIYPSxVy1P9lk5TiXFE9y1ihp0R2LQCwKLcYsaXrtogOVo37Od/Ct/9upaFsEym/iFodX3
7x0qpmF/W1yO3NB8DIVhU6EMZ4CUcAOgKf1jtQIb4dPIVf0knG/5YXZmzwdlnP4ElRStkd/HImgx
jYwUVT0NTIVoOes3ZTzh86hANQpGKFvzRnJZvgaein/sTemLCEyvOoNdJNcYgtYIpI4l1lqUTH92
w2O8R53EEsCWtchOGCClzlljE/cln24HPjlVXPAeDaqOQmsf7/FxX5l7yix5FAsgFAbqImSjQ7fl
fHIjQPT5nRQBvdjRDLni+WPNYgBDwTHWE0HVsB22PMv03rrlLGHfYIbc4mXeqp/lUXmmXUdXAmMK
OhQCclF8ngd8PEwxMAXABGEPq9NnVC60rEADbjUPEzvQC+8P+HGvxeP0QA70CO3pG++ART8A+jTv
1bEj/+gLQdP94bc8Gwj4z/eORcWLUXiARWdJ+NCPuvYJpxDZj/WNiYL9Uj4Ok/JOm/5x5krUzmtm
78rx3bodJnqqmYvg3M5PFVJZPUixFNQxbyKF5QiEdqM0oBb/pz3ernq6pqkawySjqyYFuoYUjuVy
WCm9/U/nBpX7+88DlqMkrRIIgq6UgSxcpxnqA2khC14lOs8pHDulaLxeSl1povOZomJpmZWeQGKX
5ALq3ye/Sv5UG4eMSGL9QknaD2S5Mbwsh+cQFwFzo83Ppn2K422Bz0BMJXgsyGyA6GWvqF9CBj9T
3kfsQZ1Kd3B5hNl1ZtAKDlMm5M4iEhpbKjzsLK9n19ZTu1TnxDxSkTzQcjji4NWbL+UB7Y2RZiPj
ZTn3tqeZ6x40GFwjGUmzNvaq/ZzmBz0eiAPdSkmYC0wZz263A16vN0DMgBW0air0ynxVS38GJot0
fr6DPOsXLduqrQjB5efpGrPLAK/O3IThISHkVabnTuTc8hynS7Zm4Unv7mJgzVDDxNilVuf2DKum
pzD/zJWzIV8bftSqzndG15J+9wlGLyQGKl/9eugujR4uGVhWEs2Dq1fh4/Fqjk8LcKD1VBSnHBuB
/HWc2ZpAnYWMTTwD3JiGbdGbTuwwOTrY5muhIYWGcbDvpzEN7TQBEmb3SJwsKSp7Kr5HQ+JMwOBx
cIYs9rXm2zc/rsM6P9A+tow3azzO6naQ1njLDN9IF3A02otdzkQLG+NTJlxQ1nz4WzSpTIaQRrQ2
IOQIHEwFgQgzjPqarZFsuD9OHrBXwbCg749z9o82GWzJhZgEw8d6pRyekzcLDJkqCjeGEloKcCTk
F/oEqJLGH/2sOa8WZGOrw2IHlQUIFneA52ItU0dneCPxwORb7q/OLZ73xhQCT2U2jYRpX05hPb6r
hDiceSTa5VpV5vqeXGzOY6IK8XlWNMzIttJAeI9gOk1ouiEWk/HYiIr46a5fUtWfoWd83Pz7S3v7
tp5asDjAbUZWTzFhEzrCQ4oBQX6yrRPTJG9tN2/39KefnrMPVT9CEGQaRugiPY+Zx8QDNvMV0/OJ
JsNX4qMh2K2gCI+nsTohr01I5CMTjYA0T94slVjRklf1DLXv9oU0nv5bs0W5iEMOckGEqydd3iMh
dZZDQ0r4QX6hlTp8ytBrYk/IxbGZcELkdc/prqJZfCV+kV7GoHgWd659wd/cJaOTZ58+GJ3RQL5v
JFgpSzS1Xx2hc7RBqPRaLs7bfdg/bscBAmhreSzq5rJnLagoQUph/yqXEQ0jFgB2RvoJT48U6hTq
3AqVyK6qt6fG3PRooa84iGAHx26OLbF6yNl2pJ6YK7vdDAULHmhZvZTz5sGUT+3Yq76GqKp3Ubng
4FPNbskaLhKAA4DSB8BmTq9yZaRs5BFjMWOr+8I+USSl+gE6hvaAn7J+LeHdMetXNJdXsxRS18XS
Osu3bNdSywOYZ91sWB8sTCzGJyt9ryFToNWHzflYO89zdpAbAoIx6CIAOrIuShuyotBNVk0f8Fc/
QbuhYLsdNPawGEoVEZzPmBClelePh5slvEvSq1NG0GMy2trFX9Hg8qnouahcOHWoVQ8PtxRueRqH
bFVvTcBJw3KERQeKwg5V7NOmV8ogmp1gvZh8dPIREgniavnD7g7VAt0xYMqNp9cqP7XVTjRHGze2
XKiVShX2NVS+4DGzSPk5zZKUZvGnAvNSJeul/aLOm4oAIhe0rBoePYaHC74F646Y3CWC1TAt4RC/
qVxEoyYmEO8PApcw5bq7jeTBzHgYmPyszGGXqMGMuyxZv/EGIiqMM66S8jxMkQ5Ls/BnyqYKD3Mb
qRuB1R1CMOi6pSpERCNJgDItwmR7N8Eu6MKPJoAN6XnhMB8hfsBv1e1Lq6sr5R9EzJGs5w7HJlTB
bG4kwl7OdOp1+Znil0IYVT5rs67XRKxi01LthwQRmYWsofuc5o9EdPmhquYXh3R6zN7yy2KF6i/y
fT2l5VxK958cofX9tc5+9JYb/vFgppKdmPL7zH8PhaIwqeHAAKHXntkEGjP7PYbFoyJKoafO2tFj
Ha/TZZDRMKeQ/LJX6B2FwAUTRlVo0ByqfHYGs7VLXxjw4AnzHNAUm25HDe8Oy2v1Q1ueqclqQSdg
Pwdw0KZruqTsjO4azxI+axr0JUzwDGEgqLGMujot03f5vp8thjGQAZbmVHWheoPwN/460W8KwCB+
0mLH9Bie5lILWkv1W1RvQ/ous7l1RhalbtfJzrrSqIvwBU0oup6q9k3wkFgeHun7MnJL/JQYYmO/
0M6WynNyJwbR9mL1ZWJBYwFn5h1c+qMP+0QbVzc/svwpb7waXp7t3ylCbo3XYkrnl1Do8wAdBVgJ
FnQs/jZ2BpAynSyYxetQ5RrMEyyVaNCmiIn30V7yKqqsTZaGM6qLZv5OsMj5eiRwU8f9L0t8UbsK
6WnTvoEDPIt3hyqfr23Ud+MvVAnW+R6rp3mKKjI+hbmm+dF3H9WfYcq9+LqZ+5bGYi1aVOW0r4wj
vTreQ2P3V5vrbvTpBDbFftBeOO1S3eK+V1MW2e0ba5WVbacB83K4gQRq1C5QofplZQHXgz1Mp0eT
9plNEYclTafR3rX1boEkYW0mgyoJ6x3lTHMUDcQj0B+7eADcfbvPJ2s6JaaF4gXma/KLxyugE9Ez
5vLPSsiWfhflFPnbaG2gAeVuE7/LIBfLLPQq0cN5zmaQ222F/wryR6au2OUcZ/QTKE1wpK5zX6tn
uo1cbdoqCofX4MogcS8ecUmlvNdYlboUDzskt+R9p7QO5fFpbmhYgluV2IgMkkqyOkR2gxD0CU5n
8tt1l2L5V/BOj+lHn19LAmv4qZtzqlm2RQW0YdBDh2YPUDDhphDOrQ85fjco6ZCniooq3yo0dvqB
HWuY3kInDWkRP8w9V+3P48YbX+Kv5dPB4C/Qfmgd5F7sPPdTON/wPalDMNmaoPZ5HVdh7ifLzpje
Z2FXXh1Vh5ymtab6Su3j4YI/NT/Sl/XG/JqK05yGVR0CC6i46RFvsFYX90I8MHRKxze/LjTpL2uZ
7uBnwTYdptQIg5c+daWc76cT7woOsuqIr6befFibBAWwGro1XpTCKurdpuPkFfCoST7FpHJkkxYU
2+WXQmP2aFQqs3DjYsBBBTaOnYZcgdFQ1r5J90fPAcDLKynejJOwokOS8QQWEXvmjL1t+yTjjvH9
iOTJL8o9sUjU4ax7PzqODibLEhi7C1oOyIGJzxok+yY9U4tmHrUns0LhD1De1eKkpOFjtRk7abVJ
gUV+H/mngo8NimHbXdoXrX1RUHglF6YjMJVRP0xoxZQppDWpUdQWG5XuHL0S2Fjllm4ZCBFEDzK/
Ca+FKN+T3Fjj+UZ7P2KTIWNhSwAVxMrpn1kyQx+z9rOl0YuCh6c/c3uTnQjomMFj+9Szd8gOUEEe
Gew8Nt/hzAoPG8qmLIahz5Hg1417nsEoZuNoHTLWnTZ3+Q/gElhn/Bn3AD5DhUvvLmfuqdg9y6p3
P2kT+YOvc30GWF0o1KryJN1pLxI8GtQnIB0fJ8mwuixs6O8eWFeLs2eNK2od3D+gmL50F/FS8W+R
cPC/b/Yde/DpWLj88sVv8TbCx1P8HMAoXylPd69wAVbvXncB6PWgf/jGGl7+WuV35ZIOyQ9l3v+/
+kB4tavgu7Q0u+dFw+282t2iJBIBZuLPnH+Jv9+iZdOKyAQrMDYFTraV+L3T/hzri6jhl4LbubFR
cbJ3Atqkn7Q3MVw5KxyDOMfcx2gUmEuIzIRQ7X/vW6A94bvaEgjCWg9U/tOj5vOGOFgQVbwC3oqP
FAmACdbrCdrE4ppE1n4JFJLyDGKesc7nguQMuZqLRTw37/0IWh+vAB42jEICYz1+OsCM4tDnXyPg
cHfpoYho1WHpj6+7IJj0B+HnD21n2x0bv3miIOQbB9VF9OMrLM1PrH/5e4PXKHClB9Gjoc08RGAK
XCIcWDhzwPhNFdHNIQ6EnPMQq0KuyuLpvoqBPP4lWITdDveIMnraCNf+exQHBY5j7a6MMgiZXCDM
b6P61Ab49frOEQZDdI8yLMtExARKvAiQSXg64MPLuoP3nXCCnfjz/9EDMY4sgQZPucIHfSON4efR
bGKWSzEUuCOg+gMNs3A6dk81YKMnjhcwwJ9fmyfdp+9cRSzyMndR/M6jjABGbj7Rvqihw8EXsQtA
x09s1tZsDjY0kVAq0z4NtKCJxOXSPCpcbnfLrXhsKEMiTk5UvOzmfMWFfU6ZgL3OVVgSIyUk7kDc
tweTK8OAwfzAgBgtFtMBo0J46NNjxxU6hXDB6FkQQPJ/FhHOEUDTf/DjLLdkg2GusBFPTwuPkSeg
YZzDQOF+V5F5XxdkOY5IrqXXJBgJMkxII6gickAMRljBZZDd+qzvBlyoW/8e0YkyNwi8uSc48kX6
G7HxQUmWBaod4eIRiRGLVP80gtEWGH5TjhDrYOFTLf7EoSVClTOFxEIwT7Mx3MWBiQgfrmKvbHHx
BGzBpxrHfkReF8IBuZw8pQxBbh7GtwWJAxng8N+AQ8XBbIATa4hT7pnnG2UDVwmHFMxFZA8mM8OF
7d6mZuwLy282C5gUPiDomleJqcH5i1DgqwHmDbvhN/lKUZx+MNI+xnnVXPQdc4OHlorHWuQdiDmC
punfvAHwwxwBb40HEyfUv+dLuN3JxP848ae6mX7TiDgelj4XFkiUoI1X+Z4wykMYiXserEF06RgW
iaFuBzpgbh1ZV6GqEF99/OoY8pWI6hGnezScPLT0aA/DkReIZ4NP4jfTKC3CaUPFQWXKbWFqxLQb
a3vhUv0IIUpxzGIGEMJVwk347JKrIN44DvrnOJCFPK6O1F/e1sd3j0NrI/kVUY6J1ZbOwSQHPaj/
rmMZ9Zj9idgXcQ7Igv4MA30nEvMvcxbmVCWPr/kLxlvv6M9uODhxfrwnASjiEtw56BLnF+H9IvOv
e4Tlrb7pPvGxxbPN3IhLYf37e39xIRghYoxouEyNhDpjs+TKOYaJpbRHblMdxDUS14/ahkqDfbg4
6jgQ/oQ9PysuIgqAnYwjHBDK8e/K+7dz81kzbMXXxBtk/F+cCv2nv7tDIAZzsG/wcnF/xMGITCAs
GEWijMhQs4Oek8Jv7Jej3nGWwksCm0P290SuxJ+kj9yClB0zcVI2VkDC91D+EJkE8afGSBS/EJ4z
gUm8gmcL+0T8FGkBEY/JRREDiI/mq2CLzBQPHHD+3BTF07KheyEiPUSIjngjvNqFgJlf2K+Ix4wN
EEEGGCQjt/ob5OLJE9EG4gXiF/QlKn1aLBBevoUZT7pL6EKK0JhI+Dtlu5QgI6yNcDCSSCP5S5P6
+zQHOxBx0ID6B2G6w3f4N0MNSIIjHHi+/o453ot3Eypj3oG6PMQWUhyzyJMBVOFCCEF2gR0QJkpY
7DS8n/B4anCCErlywhCJeZ9/s3QVgrQlTGSEHlvkrogoMuZLmM9i6kdw8f+X2ZvxyEIgVcgyF9+D
jMzwx1/+T8ctTpeLyGNoHQk+4VbXUOXZW/8NWsbN8DnuQKeK9Q1LzzioVrNr4wUiBpXN0GgZ221k
csthPrAgMCwwn+Tskl/1A6gQYxgk5mIc0LsScT7xJ4Yt3w34E2IILpSwnsHqSiQbCeo3F+7/28et
ML7/dOpklghDe+7Wt7jK4orx/lh63kRLyzhmf2NDPP/i8MWsIk7m74qLu/bnQAXlXMbKU/zKmIMY
WEh6N3+3Fcb9Rhgo/Q2l4OE8AUUlvwCauAmBnAgHfhjeDm2/4O+2PYTZqnhgSS9Cgvc3aQC+9jvz
wZzBZBAlIdPIiAGpeI6Ei6mw3FA3zlFc4hJ7p/+PkuNk6eWJZ53vdzgaiwePOLMA9s15Cgqo9AZG
GXf/OY4wU4luG8e3fPGEio9RNzG2XYVrAXXySDBUxdkI11AZw1NOkPbk8DcZcariQ8UgrHgUGEHc
j4f4cDHnmdxS8Y7iNmIG0zDFmUwyuhC9EzHGUbGX57hrrq9YN2qEbynzkjhUiDIHjGn/zknM5/WO
5tiNL6mbUWm9bN4qR2FpJQdYo/09nOKhEUNB/Nn+SzG6unN9mAgjVJuR4UPa/buLbD+rQxuNO8SI
fIW/1Dje4T+4EeefHITlDmNtB/QhAt6EZ5Y4PxHeo25wT8VckZFY7parOEbxWsjtXBmOG8I4U6G6
Ia+LaURMR1RAAiCFG8KV43S5v3yJ4TVt6n8aFyz+lIP4Byqm9w2SsGP6+XtxHfGciGNLQoNHg8nW
F44/jq+54lxkTzwysjcd6OI90dk5ay6GjlQ3wiuQDhBOfRjJiotqcjHFsoJ8R1xpcS3/Zj4xX0ih
+tFtLOFzxPgf8GxzmFtE0pHGbHFnIIibl/BRwlkGC11cXwosaEh95sPFMysGX79bohbTnD78f+E2
MA3KSY0WTgZdcNtAp3u6HzHqCW/m07zVwiYoyUFvTp2AL1yLHuElh9uAAj11lxu0B2TfmOWvCfA2
JPdBAbOemMpShNdpvy5dDEjRinlmJZbpZgX6V16GOZAI6blY0lZzfAXuxnGBHhWCBMVyiGFnA+u/
QNO81r0lUlIAs6jZaO5QeXdNeIx+IQlCZOTfAT0vsAioLjEEqLwc28X3uMQpcdeBYeRrE8K730qu
PD9XH0h7m+ns6OtlN99cFInTzwPc+6Wq/QgaB27WXoo7fouJ4irfjLEfK7jmVKyQ7C12WN08Dvbr
BAq9xrHpBpK6soq1DoLpya+oXJF09N80EG7kpWCzCkcWo0ji3yE0RtNnj5Uk4KxB9fb4NH8NxPsj
0qo4sHmB6O2V3b47KMNVQWaErFy/b/QBb+l5K5dBMbvX6lWDLIw706dlR3cNUhlmNEBnBzRirXLA
1aCkMbSaEgZWHdMSWiHl2Osb5WqAa40744rxM3jK/BIHnWMLGXENZLus9x8Pz6IwvPITyYkfMjfV
uVOwApBoZDIt4I8YIxhS9rR37ZwplPkOxRaODsJqn8aLa+EdCFZtss/HVthZYVWn/Hvkb4i1KtKW
xZs8ABd40HhmnMuI6Wa3U9SdHntz/TytFzNeoe7FsPxqWKGzcjkipsHFvZE95aHINYPJ3Oafw6/2
jzgEl0eZCSqgjT5fxwT1B0aWFRl9QlXBn5gjK9BBTTTAQ2DpXr1Ln+PqicZHRkooWC49NSyr2YUl
nh6MOCt2Z36svZoPoOVAUr9HtrpYTG0gB4wO+R76dSwAVH0Ho1Tr02I7VzVf5T8JxTU4VZpATyba
dtoYzy0niXFZA9WEaeoeSD2BujOShZtLipjgIjguObkYUBqnliXgPMzg8yDHsD0Qg+BVVSHjg5Km
f2B9byEdxfC73cb9L0wBFm8rDjFDZQmth/0w+MZ3be4wJx5OWiTUS7gzZzxQHsY12reTPlGS4EUn
DBOn/KrgCENPAHrMiD+uD/2FRnd+kpEz8IHJ+zzSRIabZUNZx765howBZZeu9eLWt38AccbTMuwx
0mq3A92OVfUFsS1e9wrOMbaxUcrdqPjq4KdELBgkCjRvxvgM3Gx1R0snTsMvpm96Yjds0SEBpUht
ITNdaNJDOhBGO3RdsG9Bifaoafh8sj+rdkvH9nCt3o4n6JGQ09i+alj6U9+ggFiQf/BWtBHzG7RN
d1qNo2eeySPuD/G6HgmcxtAPr2rafCPFQskJNqTg4CqErBfEuIb1AU66ojZCREzwMl5PQMhswthm
aGHnWOucxhTouH1Wly+XT+IY5lKUT2nyA4TTfA3DE5fxzSCj+g2MCYsbywN9JVEKLnYTEIUTnwk5
Ao3lG0g4AGepNmk2amJbiikONBGFQGwpXzObP/2eTkr8CxuB7L/H36Y9pJUM4zNz47MxRqCylX68
B8b7Pciy7Tct76kJftMX+ASnk00EAmism9Aw5uhOaIWczHN6YkF4Fz6VV9WcsKazx8MnCM3bff8d
muMPUeGZuc0kye2Tnwdxq2UDS6ZeJ5x/OZ0y2m5pDim29xxRsmHLr93omI28AjFCjwHiOK4sXDTu
ZKgqLOgjnRz0QDBVUmwe2qxHzrmRmpc2BxUr9VP+2P3eA6cdvCEnRAjtTtUSr2Ha2DggZgLpHYGT
VZx+2wLHRy2LaWy+3nx2our001lwgGtK3xhOUEKUs72cZUgDcv4MsyA9gTjHvN0NUDR3aU3HLYGJ
1bzumYGwJsrdbwBdGY5irBUsV5v0VBZfdb6lC/v5DWLXT3bQ9Vv5jZAcvQjyiw3JWA1B/o2APAZJ
7D1sekS5p36J3uYhwXCspaAK4caQrgJBN78onETNhh0OiDgXaLfN5dUs9ttO/+RlzBlldW5/Epn1
xIIgu2nSFWFAfL9cvXJBvgXy25OzBccSDJnFteHjkjraVke65opAF8v9ZaZMufUXOLzp6jdbgsdq
C8RavigoEnrqZBD1sVpWmUcmmbTmx0+lt4W9TDzQCvD/hhwH5JU61/yPsTNtTltb9/xXObVfN6c1
D1333KpGE4jBYMBgv6E8IgGaByR9+v4t5557E2dX3JWd7MTYaEDrWc/wH5aQLR6KO4DJOhN2NEOw
U7257X2zH86uBbUQyb+D8UIT05gwvEIYwPJATwAJMHHHysTcQ6LVDwowQpCGsmlYM0Q1qNL3sxMy
JtcnyHdm2O8ZJNgnfJfg7DQFT5W7lrttS1+GAYj51FAF9PsGkAUEzGMO/2BXc375bZpe2YujCYMw
nAtL6TAMlRM2ZkhXOdGeFabidoN6EmrnzCtuhOU5TV5Az6mEDwRb/fnulntqLOyN8x1mAUGyQQnp
QsA+PyfKWIXWKI8HgIagMAIJ7qxXzWML5A1MvgNTXRBqzkzba9qUuQxzaSn35GZ6oqO7uAgFGBC8
yTCHa3oeiw+x7dfDQobzGYJntqpJC2NjlQn8qGih9vChx/nSgGtyDE9bg2jVLtVdNHZMgyEy4IT1
mVlNNJYXOo/b/ek4vo6f4eeNsxag4YR7YYbJW3nybzhkjY/lglvO5sDQCDWTA337NHHhpocF9ptH
F2wn/jKTJHaYpdIJv9DMnzY+s3YfdDI73jh/Np9yiBe7hncZjVN9cZzb6esNowcwYPC9nfIBAKwa
EJ/PjjUF8AqhwdHehlA5nFYpvfuMSbfGnXFlVkuzydwS0pYzWqNbMkVoQka6/TjbXl8iYj0xcEWj
8FXFi35LmDn3xKCxsrGf5AG5mWvnAcSDs8FnAGiqoX0zgsulz2+rMxgB9PkoXcS9Lp9m+ZowDnfZ
e6DT6s+glDF+LZ0PjOZeaUsMSJSCKECkE3Fd2cWKAzzpLXxCtATbpI7si52ldGmASQ+GGsQazgzm
htKoQIOFGXPJMDWI+oP8yPN+dACtyM6yZRv2qi3rGrkCc34mC8eQK3d5PjJ6oVXA43hkQl+7OF8Q
6VEkeWR12IyDfGRVPbUUuZJqTRcHHFMy2O9QSCSBbgjR4arntXu3oMAY/HgJKqFLHhk6v0VBnj0r
oE/N+QVxVarMYdLa4dstg9O/XsOsB/KnLm6AM49Ox6xumNe7GUMkgpYwCHxTV4RvNN5z4JfkLLQl
ozkIaLl+aJ9qYFwRbvUWUrj3pCPFaDYRjjdcBIYmHhiztzN0y03TP3QRqikCCNRFYZv79Y5xHrGz
1Zdi2EXFEImIxdtpiK6jVzIbHjn6I21awDGXDY5obs9aubtAaNDQPxiHbKwA+UqgMrCFpUMTu5Z/
cY0Kl2mMjgVTlR62EFWitwt7EzUlcgYN2Kx+A41ibiLkbnCaAxefohcVpPqSaBTRjyIVYpaB4MC4
HIfVtFDGnfN4ezV3UREYLn1bVv+BqfxdwigC+2/AISDEzTDuGS05NJChsZJZoWVmhKfu41LD7r2o
Xq6gzNygMXJ/fO08L9Rek6ufjMb37xYmZNSCJE6BvDxlW0QoLD5o8GDj2/y8NM9h5TbuUN2ftvP6
4wraAkrRh2JNB8eMHHWYkJ0z8UFzhYnKCjbZbXtrne7pWs6ZKkiHI0IWfvKYkBDQzoraabYvZoKI
D3RqJTE0OAOZR1NXsERINqD7gffHOZGAEN/E8CdUXsAOMCAEoZvJYQ6QBvXJ7fmQpovhRYFysYsc
fY5svrU2YRzhE+ENWIy42bNKp6f00dYxhYraDX0UeawV8LhRbRLmQMSp3AFNrT+uQVwL4XhrjbGA
PSWTptjaH5xDWFT3Zu2oW3fHPnGb5tirCes9rFGgOThJgUA8SBC41mAqkV20eq8+6GN0660PVIpQ
qqDFIQCp7BJKMn4E200XHAqFsLYksFuoE9OnSTn/WfaAlRqgZXhQbwhgYe9E6uYxqL++f3DQfpa+
SyD8hS5GhPsLoE080x7ZmJ9prMFV1F3+lGb9+HJnyS8ACcQCHokNfaCz5Cbbx/njhfaNNwJRM2cw
d/UYLXrRUnYmj4YFFoQAWC+JcIaCbgGNopCNH6KteM/mxRRPvr1q7kZEJjQNxhmYJaqk+QDqiho9
vGwZXzK3XUGnHhlY4LVrHgFBOnrY9C+AWaeX7WWapx6cB/3hTCnNSAetjHX+1ENzFdwHMyhW1d05
BEMHTrp+qppxs2oBCmPJItQoEaaGSvYGbncl0EL1S7SyzQmSSMhXtDTkaCag2X/eGsfN5TJtmRRd
5jBSRyAYBwAqwOgOnZtvO3sCmAhIRdgqlMvqq7E+DKj85/Vk8K0nagTWn8vwGTfs606bNRfBkKGT
LJpe2DI8pyO/VsYpDM/bQxVEj7U1OV72SfFgH7lns8twxzglIYmGNhOgsjKgYweuSnlCqdHulroZ
5C5Nknuwm7DKhVNs/AJ1EabH6w3LxsRFDEfDO+2RcW7zgmjCjXQuEL5jPE34MpgwbabyHZh6NQfs
kpFHv1AXDY9YEjFMopXodH72YOFqF80hnQTaq4UgWj+N9r1KOhJ2e91EkAnXwTtMEgY/5/mQH2Ap
n3PPIg1WnPgpfdHXyTZ+HAaHj6pgkPgMBmA5VZ/Y+U7eeWO+3N5BJakL3ZNA7KNMhEuNMe37pWm4
4HIacyqz+WHhAfwIHazUgzQPYw6Cn2ROsmEJpUQDL/xcPBZ3pA4E2fR4L5+RpEBizLnKs1AF+GHT
EpmrK5QzCKLlkwXvCTwhhcG5q4itINaZBY0e06C5bMmeeerFqD+aCAhMslZe5g8lyeuNOtMFjgIK
R9Iw3kWLCL72HoxLko/TsbVRGXY8QPoU3C9wjZV3EzBgNx88ofuz0tOgQCDKN7SHE7oosrsMKTzf
uLnAvtXei/ulvr5EXqzNVWVxWglVDRyyq8ntfF9D+1EdZ8+F97QX6sB6tYP+6oOfjDC62x4PZggN
hnVpAoWmP3iQtljdzED6NlgJwRgAxknRjdw5NXE0j+DK4EgS3XV3cLoFBg2BLOSU6F6Ur5k3mmXC
ce2AfD6KrsA+UOlLnFnzbMFgZEeJ7iUkIdDTYUJ4VhFVh0btXXlKi+mMr+4BH8PZ6F1usUARYHcF
BF5bWghQgs4AeyTdI8ME8DsK63dAINcn6hygVvYKfQbITIi7Gk6LcwVNrReAFHg6psh9DE4zjx8B
yNOZERB36P4F7MSeopAvgpWdRqiug45YofaHB+wONr4IPhQ8yIzdM1qgDTS/3B9LpnH2Bg33RA9b
g6yP/gmaasU51PS1pdzxHjmxHMebt88Qq97ZbCgq7CtoahOAn1xG9NQyd/SNdUIjL6CTPQivmdoH
+/F+2nwQXeEhbOFRYOmIuujR3gCcTPiA0AQlhVDJ7dA/keSAEI/g0HnVTU0xgZ2gyQ7hQHFZcdaU
SGe9wuBk7YQjGMosG3USQf/BTXBs3DV4sKygSiVE3mGcgeh0NLfx04kxTckNqbr22vZ+QEgT8GE8
Fsn/OPq4qWN6m8c3iGn8p6HMieb/DUrTgNsc7aJ79Z5inOTsghRZeXVPU8pjGcri8UWojlquFM1G
1upQRU83eW81G3DutxvUlgUqI6CNyj6s7TnoGsBQygSaGM0cBwIgLKUtORT2W275QDgwyB0MZnUH
HQ3MCzC+iUhJGnmVIdkFDo8cIpC6FfKE3gZP6dtMc6vX64uGRu3ZSxtf2uRety4awce7zY+q091I
NSLTPRauSj1WfET3WO+gyTiOni15LkMxoL1yc66UyIYnTbODVE5uboHEffMId5OBzzttmsbNJ5kx
Ly4exOQTdk+AKYzNuUSL2VLR3z7vZXhlXSCtTIesOJ8c1aVyC2XLR8Y6S+4IWMd5O1mZDM8vb9px
PDjgYKB05ezWACNIj9RFB82ELq+PrMwKtH0zTV65YJ/awHIV0g0f7WGXXq+XGgz7Yzc+AIedDOPY
eZT85o2CmUBk0FaZoj4LhO4T8QDB4IlGgEUhT1pKNQdK0qPBxqvTm6/3Y6+4u83qQKV9dNctonUP
VIu4bvisKBG0NKcFrbuqnUm1EQUQW79nzSwBjvYUjaTah+4FrBL0BYJGb4aoput35EZuhdePT34/
XtMi1MYyjhd7nIK9btEFsldNsaSBQiGou+MLfO+wXeThpuymMmX4vkOzPEifkiK0ca4hKyd2YDLM
OM/9QHZkRcVmefgE8xztUYoBNgWrDNG2evbBtGzrYqJwC7HgwSm92GBO66XBjYPucYZEb2JC5EPy
4/0a3IDik6uuYh38n3umQ7+IKc0ugSWcJFzkVs5r8ND7mKwB6KyD/+6u3pXO5fWMpF/wkQbnBXoQ
vF81iXZQISC/4u3ukIwBcUA6TgF7HRTb2HjLVuwK4Jhe0qBCkgj0xOx0SJoJJR7vp3gqqvBCAbTZ
x5c7ioKTD7UBw4Y99FciWeafbxNAo5p2d7z/ANkIbEFzITs96sghOXTWkfJbJ+BP9hmgVCwGn9Dc
wbEISwQ7tF2qnUzbhRXcSy6KZa348C/0R2qUdfpEqgxAYGM+fgjSq0+PCqdgRBMQJUkZ0usf6Bvn
d8DQ8jCka6YJ1AVkIDh3TzcccwDmpiGRVbn6ZhJGAgthgwJ0qhduaQ86xaffusnysOy8YkPHj7bq
cRn7UGj78QbdC+jo8GwYqYTAgl9ALPAtiAIAY8dkKofqFlEbEJic+hVIOPs3nzxT1csebPtbT53p
Z3s4Hazx6442H4CHccatnMHUuWwoSmP/4xyw80v3GWbcNvyhAPI69GUnQ07ytkX6TadROCXZYTIN
h+0Efi/wSe49BoK0G2iFQTSQHXi/sc8WwFxUSBnGJJs0jUnlru8ckCvDj88pLo6LvRBTMUQmlxF6
CJeAR4ncih5iz7qMPGViI0oO5wbETDVBfl3dUrSc4fpPYBTRXDpDt1zwfkk/keEXR/gMb5XFmfwH
/wC/CSWGwTSg0uAqqHTRjnbxE/A2yE0gwXoXYJJbrZrNCGywW80wDZkMr6jDhNfotXTdykNiFHEx
I5nl/aonJt5x22BKGxNs/0RPC2BWgnEhDXmhS3VCCtRvlzyEkM2LhXUAY6R6FvuH0fvD7q9//O//
/I/X7v+c3rNVdu1PWfqPtElg0aZ19a+/ZOmvf+Q/vjx9+9dflmXLhmTImiJrsmTKqiHz+uvzfZye
xHf/r8upkRXbUs/b0xKQfuRac+tO9nYdttjfHMn42yOZhi5JlmSbqnj9pyNZ8tlsi944bxuHXr9D
9jfCpqAeP5LDodyO53aAG+Him6P+3fWZliHJimlbtml+uT5Lk7prVSvnLYO9JeIsnhoY4x0oxPDP
B7L/5up+Po7y69WVp+so1TWOA3bHicdb2zttIYZM/3yUv/24LMVUNE2zdEm2tF8Po5tJkaQth+mY
/EIY9AuXgbmH9rP3zZF09fcr0iRDtVXZUm3FUvVfDxWnZn1TUvhwVNBXFHhDKmW6EzA+ndMzQ+2+
8o9hI3nWBxqdMBHX2JXSzcZtzo3oXG+udClp9MmOtnqHdN5ZaB0eiYwBbCwnmarLatEC2iVqtC7s
BTS15rcPGDFhvxYAAegeLQQydApBASkT8lQgHigReyVNJShNmwJlAKpgt+lDsx7bWEADz8e1YW2j
LjFu4d6Nn/WgYzTi4izhk/JIcCRJFFdw/Yu53DseCTR4ts7v0Ybxrjt0jEJ1DS6VPOOJqZR7+iBQ
xoQEunB9ENvssMi4vivzGR2G8LYHTG6/RQv4/6ham1hvgxxENxCyxC67O7kYNaEYh+4VU4mRG6IG
6UPd3hnAc9nfRtMjOse4EKnTmmrZDLTku6dFFo/Dl9X9y2f4Zc3FeWlrVWvDCbw6MxDKeEhexth5
VQzfiom5YYpNwyGb1ZR+KPYz+XJJZiTm2xCnghBZ1FHQwXeuQjrGy8PbJhm7Ie5Q+OfC/Va4Yorz
PgsumVfRTiE9s50aSR20IDHCYVzVToc0rICjXKlV5da9fz2b6xgubXc3mLTLx7cYQxJapMVKDk18
Ep3q6kD7WGjMzQ892NwMuZbZCq49YIOaHqF3BGjcbKMJiDq2vfbxRO/u0O9FaWXgzourxlvtzkb1
HWQQU3eWh5OfvFwXau6zF6Fn+Od1oujf3WPz13WijCpVtTvWCczZ4+CgEc34XQGYu1aRQEUjDc1y
h37G7QMKH2UoRcWTsRatWroi7GgbEIdIQUQeNVAt6LdweWCZ4euD7n6LCVHlwxaj/aHO4DRdnPSu
vDioSJ4739/6rAqaVigOLzv6iGsNEtkEcRsqlLsT0NIV8GcyS3qhmluyPshlTCZdnRN0+2UN+w/b
p/MSlWFl3BRTattO8w3Jr86zcrLKZ9lrrzojEkzqtMi35tp42dHgJB9AKll4MLxgY5BCzd2hUuK8
JzvMcwbScOZ/fgxpE+ODVftyXJn0208hYWGONS1WCecA1Z58T7sCLAXWCOpafQBSjoUtpf50FA48
C/gLzOUdVma9u1moq/BgXRfGcdYM7jk8rLvOwd+UNhWJ+PkJsgOewNnRv73sDlL3NnInzu4h3UmG
oCSMkJPLndl5BwkkcYs74P0X6AqM5Q7Xd/KqkMb58hysd7TsIJhfL7MC2g09pOTlDPnfi+jxO8V+
mTAuccHOAnY+zg6htryMZ4ZnLDRqwBnUERri9BWTsXfA0EtlbjwiaS2VGdPnRJugRZY8SCH9ZXN6
ebFX0fr5QHdIEw0/CwTgn59LWRbP3W9r32SvVdmXbP3rztdGVS2dulG7FcBGlCABEICXwn5zWn2A
JT3oW6qwQAkMcFi5L09wO/LR1QIGRmUEFEr7wEmXKc+rAbpY8RAo2uNWGpBV4SYfCChe79GG5rsF
fhX1K+/sW1RJpkeu6yHc6jHT7uBe8m8IDdgLtRNUdHlF/LtDNcp8gsHzCcuXgHpDwZcXArtMBQHg
+PR4ehTkgG4Bhnn/A6Qv+ARksgF57exGrXHxtb00EUjzZkL7edI9frsNWt/cRbFL/pS1ZG1dm+kZ
VA+kRpqWrR+tNIc5Li0sPJV6F2G/uBjvUYfIY6d0YKtl5jchRv6bzEmTTNMwdVPVDFX6EsULPvZj
lI/6bQbJNUIHLsHF1G9L74jUWzYti72d7ZV4qZyfbAJMPUU7Mip795snSmz4vz9Q/3MaXwOd1Chq
ohv9VktWI+UjvuxvtP0sOej7cKSQczeoRsY787QoKuxaw6HYndPnP5+EZv6elli2qsgm5jSkq9LX
m3HSL716MpSOhE7g/ATaj4d7aay1gH4ZlufTBoPKhIVJ41We1o/aglwb0GkNkBO4yI4OG3/H4DzI
X4H8TKLAoJWEVpKHC5+HE5JXgAgViEHAu8A/UYScwQ6ufYXFooWG003K2Xl/CuKgxPkrCQykO2pf
QA6tnYpjKwg5ARWNpkwUBPaTV8ieziAgr3NGfFdhqs551yzLzAMNz4sCHnkL+eq0ocrhwsSxzlMQ
PseFtRBv+ANQacDMAMrz+Xbi6+K3wEOKX9dp60shPwJ2Hdw6YmwAEGmk7YydAD8LtHcN8lYBPA2Q
nDVtBVTCbsuCbWdMiydcG2cqbiunwfcmOCmK8y8PmAORKnGOGl/QAnGxmIPuBPkj5a0kwH4/MI9A
Az/xlYMPoJNf6CyBoB7AnQ0IDzkWoHDpQYQK/TNwMFCcoNYzAe0R1JOxtrlBEolJx26TaxB5aDsK
8sFSdQbPDCRf8VEu5Leg+Nx8EUdwnplcX8rZcG/irowiVYBLGY2f6JPqYHgRJUWDv6rgcWDL5On8
vB7oUELEZBm2u9f4Fb+YrcPhkYMuRBDXP01RDuRf/P/AiJZ3BP7ET8khaSQkE4m+0QXqCXKGsH0E
D6nnrOD78LcsEO6DCJ0HwhmtntBp5dK0qXhUToEy5U8m4Y3fhdBUPzk/N1/FUZFmFVeV8E6XrQ3T
gT14jkjj9LrUQ/F3FMoyKEfZVA17X3z7FZFGvl/8FleFAj7X1OEYyFR9enuV8QQYi0vQXHktLk/m
goXBYMPFCrpS5XP60+a15UdyIslYXE8+uc64qy6daE/ZcF8m9i6en+A4pfTXPXGj4LlPjrygErxP
c/GeqPkE5u7oC088Y65sj77o2emeoEK1obiRjP65fR2MIwVeDOzRyZ+jwt/kYL8GBRHFf4rSg5Il
ZnEB2CHxcPJ8C7PqT0CsQKWqLsBQDCs7OrxYjnBW4uzQYljHAXq2ACM+96wcytGIdhmT4UBQv+in
TdJP/k8eYDtGjBCRgjES+Fxm89/UW/rvheqvlyAKzJ8uQW7a/iQXOhsNaN7EEzBs+vY4h4zxjiTS
pC9xAFDjx7CX8RHtiuD03rAoaKLRc4NZ8AL5YGJxiiKsoZzN4y8CWhREnxeErRoNS3FR3528/Xuu
8cvJy1+q7KwpErNtuP/5QXwC7auIliK0gc6ai+D2408R1Y4EPxFGfoQTgY4/T1t5bOwk2DPo4OPe
DbdjSh6JYWgNsUs8rmDInvAeYIXXgrwWXt5bElRuBh9jzoPGo3kYWFE3Vpb6uVppqHyIVSqzekye
ZvEA/lj1ORmI+K4bX6c/S6QoPqN8H/z5oVTM3/dtW9Kp1k3TJj2TrC8V9CCVhjFkt26bvv64G7Vf
hbA1SLvYnfzTUuaDTn0sBuHsiF1CYiMQcV8jKVNC9VWQUD65OZ/YcoD/Gl9mXnQl8NavxGZSN8GM
ERDuHDh7HF5gw9GoJwSIm3LkaS9nn36he7RpsRs1MBrNUTcBvGNiXsliJiMTd7H5/H8+Efczn5Ro
zoIpwGkIm9Ias1OFKdtM26JvWBLM0EwDZTJlQrGwnXde57kU/0S55TPkmcuYr5QsKwsO3nk/gP0W
4VpEoWSOaBahrYQxxWk2fEYiJvefn8hA/IXYi/up+IR+/OrC6oCSBg+6Njd8ehGeWJ9AM95vEGnE
I81jDy2lgsZS++yo8x5MDW7XOMTD0PhkGtT8+Ul2YB+tYYqJHSaC0Uebl9Sxmon9VfB9BPIf9e03
FdZDtz1NQGqyUeZslael2EIFrQSiz3RNW8AXbyBN2Fg+6XyaLwiYglAq2C6CWiqx4QCRcTM/OUEJ
LOEPCjpsz5GFqNpodQ2uiyi0yC/EIs28/l7kHX9+CnXt986UTRtHU2VTl23FkL4ElnLU6MVRaqhP
2bZrv0MJAtZTz18ZJ03En6w8/i/InGKBwjL5zC+0z2UqljKUMnZ5sfuL3V6wX7AG+WQ3VM/iTolQ
i7ATJJKUdAJfTT7NEZg2JinI6P2gbAqyJl6n7IctD6F45ujkTCAE4MU6TPDaCykw+P8AD0D8FtXI
wEpHL4s99RQyrcLd9eQgtMx3on8Ps4FBUlBQqdQ8/ILMgJ9ckDwLFgnSKp8sNkFtQcNgI95TVDjd
Z/SIA4YHn1FA7JxQS8XWi3ItD96NzV88qdeXmvAy8iw2cZGjtJyk2D/EKWVs7h2niOkQXyX/+xGi
oW7y4nFqex2LoZ2Ib+qgc1piz+cXR2RBiGsXxqs1+6w4RM3dEN+NBNCj9fk3kS+InxFLVeQPMdvV
j5/9d8rZMmEUcZDrmOYzc8mS5jv4LuaJ7nkvfgiOLy6tglWKlDbyh+LkxO96Atw+5j3FGtfcdDJ6
oL3A+fAeVGeo532UHu7DeK4OZDs3314k83+vRDm44EYMW4FfGANzTJMMiCHeo8i7fuRR8TR6ptdB
PiJqOrEAzp7Ko8e6ZNsHHcGCgIbNyhdJBEGCGy2yq2zK2INVUgPzEw8O6ZD4ouTHK7ElCyq1qA1j
H4pByqoBT8NKEotPsCsFDVX8NH/6dZAxuhNE9MxFpYF/A3u6EzTV/oWVT8QQ2aVK1JDZ1aEvE4pR
JYYfpPBVcZYGAEFCDHrZBBVh+y6WaPFZYQoeDI0zmHIMoUgLWLZQXT8vDVtJvgxBTmy3kGfEtxg0
0kS+EEGyExUGsoWfCYogYBrU0CKyCDLNMbAPKLcHLQyzKRugZwdADkmXCCrS54WLbRsCLxMtMcT4
cUhrKU7B8sDrC5ae2PVpR7DjC8ZevEfYhX1GnA7qJWyuotQBHcjZkckIKiKnPRNls+URPwN7qxIL
MVrlq+KCBDWwRD0Q+CD3StREcFfFQbgSsWPCnIMymP3Ig/73LxOJ6nNC8ZrlfRmfovrLP//z/zZV
XT5f4+f0H+OmfH9u/pF9/GNTP9dxVcev1X+IN/vvH/7PX//Je/3Xsdzn+vmXf3hpHdc9ho1lf/9e
Ndf633MS8Z3/vy/+4/3zXbZ9/v6vv57fEqBonFUZv9Z//ddLYq6i/Njt/3sSI47wXy8vnxN+krN4
T6vrc0pb58c7/vRj789VzfBFV/+p64ps2KZtW5JmELhBm4tXVPOftq2pimqqfN0ySSzSrKyjf/01
sv+pMWJhNCApiqpalkGqVmXN52uK/U/qZstm6GHYlqIpyl//vgWrH4X+j0/i9LejI0UkdT/1Azgr
WeEgzFYMjQtWvmwsUn+OyhNF+hImi2QgVO9KtqdcAjQ19NQ9knrTbz8vG93R2H2xgsFls3IQrkLR
WjA+jpNL4/95t+MKfjsnuq26wk1RZElXvqRcSnytz7VR5MsLFn25iRFPi34zgFjUt0swQvY50cDo
bKzkroYnNMJuTDm/lMCt7StokDr2isvIy043N4UpIStPUv/e1x9/PsuvrTlx58Rt467JusyWrP2a
61+HWh4qpSmWmcI4dFKcFswdb9bStheR9l4k+1O3s1ABNycmdR0iXKfrkyG0IFGl+OZU/u6GGZKl
2LbEfEz97D39VHZIaXss+vRSLDvU7Ru7m1oRVKk4XWSt9nqKDycQCnoNYk2y724a3YXGMr/p6Shf
emziduiqrNsmc0Hy5a/nYFvWkW6lcC4A5mMBp+bjRZ6rxWuFzunl6MHIwKP0Auz03oSxqJ6u8wJE
CCSy0TmM4/sSs8aIApXHS8cBL2O03yq610CvaXPbSXGPKGAR8nS4aht/cwu/1D7i7E1O3dJNS7ZV
TftS+1yjXrVMsyiXJ2AFwxVR/6BWn7Tjiww09M+f1teZnDiWJd6N35Jus/Z+fXBU21b6YXRq70wF
sBuIR094kQ5gxtfH22OR76zRfQk8TLki/nbDfnQhXxdlEWjX+07ZJSCnNebnCpOBi75Sk02pz0YY
M6cLxuM6BRTqV9m0MTzEflCqUnKUdMu9mj2jDZipu2P/itpR2bg0368DuoiTo2jGo1LYTGKwEpfF
sV6hgYxY4J+vW/2Sw35et2HYGnfZkHRNFk/xT09pS4tb0swMzsIZc9VRic7rxkDQuXrSPgWd6Mpv
jtWTle+S2HA1dT/CoNXSV8nZ0wGM54hU7czL2tCWujJR5JUcYQ1Ir54xXMHgHly3iXYkBJIm6YHn
390AsWa7+sR2fNokHbKzuz9f0dc25ucVURdqqm0Sp+XP13+6orwycqS1rirqBo0Dk8Ef4M2CgtnS
MB9fkHhifObE96O5xIZMLf8QzdMtU1dhC97QchR6FudVNL8Fpn/bdTPjEUvUtYlH1LieNZAyBL0h
O4zuI8DmxgSkl0AmvnYPbdisjqCdqrnBuHOEQTpaMYFKzUJJ5Smz0wbPF3RN/3y9f7PELYt9i23L
kA1L/dJGt6Oqlc1SF2xb1Defe2lRIxsCxdVCNODy3ePyN0vS4lGxKYbYonTry5JMblJRXbq2uTsi
3hKHt3Ng5jB5PBkhhKMfaR9JtC/x3dIYRWnUQzpmYvj7vcSotcWzTpkMwyKiedG6hbHACOFIRwIv
AmS6IsQ+7ovzHaOd/PJqxXcQ+7qWwBQUyjeV29+ERVVmEzNtOv6aZchf7tnV1vEJOEbmkgANctG/
ERlHo3VW44bynMW4TFFCApi5Xu9qxtw281KGjabwcB69FTJY/9wpTQliQzNJLndZ3GN0jfTZ7X6U
o1QJ1IlZinL48wf9GYJ+zQp+OWtFfDY/PdhGcxnkLDZwDAJoVeD1YieIxp3U+xSUsl6dcImltpbB
tnUG7l42gExM2A38R8zYAksdX6ZGq77Fx2hjN8a4rvGy0N9jWCBJgXAStq+51c4Nvq0dbsT4U+rZ
Gaj7KIodycAREAnowagCCz5vqljo/terXNK/eZ6VL+06HmRWrWGDjWELJyZ/icRyWqnaUBfpMoew
pePLEt8QPGcErmigW04TA1H5CD4PuNryOC1pn2rWtLRWWYcx1gn2fgtNNXKuCBi3ivzN2Wni6F8+
BGKKDbRHMlWVgPnrh3A69mqRpbdkqVZKYKZOCoI9NzvvbO3Knmp3dAHN4TQ6PHHmx+0O48aescNI
ckxreBg1wVCWXidd3IpJO+SMorM9TYCte3Sfgb2XNhZ4VsnYOn2/Qsa4AoO1CsUfGLhH6QdFv4G0
q9aRUUGegHya4uiX62isdlAh4u2xQoBwPZjS7ExK8ecn8Ou47MdH89PFK79evHRM0z7XbsPyssRN
uZ6iAIq6WnmGkOtcUIJqaocwV8C/c+K7kf/no9NY+ebef1m2bZVZSiRH2bJjbsEIHpbp1UXXfDhh
3HxXLfuPCM0cIMtv6quylt8qCXqGte7ml6cLhRW2hMU+PUikMwq+8bgLNGhVnTfoSEnu5aFCGxp2
C0CbbNo/w8PB6hyPF/z1mt477c+r0csgeLqYVDLgdk42yrTTlonJCOMk99igV+1iiIGuHsgbk9B2
8zCsOaM8L5izASN1CS8uSNPYwQQ1Hp5KUEmTMgET6LGaWtVBHCCCDvegPbd3yUJHMt+cASq4InTY
ITvgosUKPeAd2M4NhVL8cLG5gwXDy2gGMJJ7aj9qhGc7t/tgBDI7Pl6CaEmuUsdYuZgP8SG+Awc2
RlgN3aZQvpdnpwl6HVuM3RfaFCofAn2QyFlYRaCM0AcYkwqiGJHTN0BUgXk+FACYNqi907TUxwB9
W4IGasJ48fRe0wQ8/UrjyMSG0r0+60dPf1KQTAR5h5d9TykQRg+4TMRAD4cxSA7gRahI1CgBrom6
xbtV477nsXItejm6I73ZYJtvaDo7FVprEMXw1dscYa1ncCsd2BCbG46ttJmw93k9vZY70LmOhLXD
sKg2ZPqTioYJXMmgctFp869BS0utpXOO3cX0vBO4TjAVSIaCKoIS+95exqS9pC8RUWfcbNu1GhqH
am6h6aUsUcD1QZ7ScUk+kg+E/XegWpU9tg3wHDk3mJRASbEPNLUxyNGELQOa55w2mAT4ciptoaXB
AFvDyejG0PkAxHcQ1fAyxJ8sfwL5FGEssSiEqpjD6BJlgcsHbgT3ICOSl8vefiv2p5f20X4D+6y+
KQsUfFFUHoDC7oB0ylh77iB3gJOAyIWXEU5c7xmBH1OMBHAmDzxIz/hl9FZtjAnoDVStrwd8DI9c
xT0sLDP9JmAootz6LVpahkYSyX77W/3Rj6Rr0kcDOs9NgQHQWngs3Z9G0P3Pz6qegE3N6egmC/ni
dElPsPPjIbR0zc0iPBCM+9bS0NXAGcZA0h0ASWqsjuSffw4shghbX89SVSUqDVvhHL8iNZXRJSM7
7VGpKbFNguLQqy2kI6Nyz4joFOmDXRe0zyKcSApGxzJU0NHjRX8sToh674aY9lmt+SdsbYvQ0t7q
Mzgs2ztm5PK4J9e7kSbgGjgk3uBrX63l9eN62ZClSQSbxMiQG88fSlx/yoJY1qsPA6YpAIfdNJ21
wyk8y/0sOuuzKn+Km2sQW9PiKOw1p4UODJBOxV2mQcwH7hxdDXd0gswLXLDSIArnO6OEjzW0foNl
cBlX3+SD5t/fOtOg0KXxoX2+/lNOIsVqVkTHPF82gHtP8QBjhDH7uUelFHOJys7HI/XjfH3CeDnW
1mWd0jMIr1UwgpVXsYgRNq1YOqOtAsRAbIs5HlHKyUnli3u9rOWRvSoQDE3Xte3LQzEWt1FB/oRN
L47fewQ9DEN1cX8rOm2WWFcPG3EMDQxC5TBSJ1mq4ldXvncRqpEjfOWTsDKYYqpUvDlMAvDkcdXQ
h6Kvi1PymYQWBl+a3xxdhiN9jOFCS2+5dKBb5Vk9RkdsIvo5Wxaj7UWmOXPRx7EdT0Ysu9I6fQex
FcnE7w/mv++uLonc/6e729uZfDzHabE8wky8IBXhE/hyUN69A/W8oY+P75T6TXb8FQn7ucur6v8c
9Uv3KVIMlq15LVi00J8n1TUoXtPBu2aBnLjdO43OP6+/30tQlUyKaZ5hygqA4i95bZnLetlmZb6E
jRTdgksHQ8C18YAWW4Sr5N88s58j09/u6k/H+3JX6SiYbd/TmEEnY4RjkjmDOa6WjoK2HOObyrMB
4H8XZL496pe7auajSE2OHBU3A9MOVB+RcOJcNQHp9P84O9PdtrWs2z4RAfbNX0lUL1myrdjWH8KJ
ZfZ9z6e/g774qhxFsIACkkJO5RyLYrfXXmvOMbvx3c3r+efz+tUm/OeL6hJnVTfZ41tXzbCyCqzE
Kp1s7zMS9IqWQlIByMwyXkwUkFXRqL71VTyT5LRqlwRCqvnLNC8uTiwB43sAoEk3VknJauIgUymx
SOK/8pynYcCawV7YHR31h0p6GqSnnw/+q/FwffCqJomqiRKJP1wd/CAnRdqWYbQHzF54dpZiQo9I
twcJRgKhT6bWsccLCyzZDO7tQbRbVb7KsmVJFlJwURz3KN8evEiPU4GGGgFE2M0w/G5xhq4QKe/6
U5lPKESwrOlvTIh20tHfWkfnAXg6dk/pEVb+bBQ/CL/UGXhnxpUFpl5IWWBxjNmHwxSBmQHkwf+P
OxyZYN6O/uRbcmTDIHyEv38+j1+L1z/n8dtXGd/g375KngjKIOZevbee3L0CjTWbh8d2p238NZ5Y
cZYfufvjx2prrusjwKtX7wBFcpo817/CPZpZatK5axcbZS8y+TZ26TZ9jg9ZOSlBY23bV/kheE/e
qcFodOzz5+DR2bASfWa7mLxmzHwosRHYwmffas8/fzXp1ovj+1W63ik2gSUNWRztnXCdwxzETGmi
+uwFEtrWaQazaBE0rLJslFG0w19REGfL56if5QhifS3eBED87xzUre3rt4P6ert+O9/xoEqKZ2TR
nnGwlxFmvnDqnVLMu2I70O2bu1J45yPvnIZriYhgpF6sKZyGOAnhoc/QLkqMZXPWfyxn5RPQpp+/
479NIAW15H+ejuueoaBbZdzrKZc7mxrR2UXmmy0G90gazf/wQQYVmWKqFsXF9Wa7brVSVPlmaXeW
0nMXHRFiyu6p1O+ttONT8M9TQpfZYIxDu/5r2//tqpW+2ZdGF5T7uj8W8WvYwl0o5jET0Ggy6Z+J
2y4Made1i5+/4I15BaeSghYRKr4TWdL+fjqpzDKr19x87zIvqaggUWnE9tC+yPmi1KEKEiZv0mUQ
T6J4UAt8ttbM9R9Tdl7+vXb73YO5ep6c2O3aPogQxvHOpVVRRD1764XEzHrYJE03EcIdj1CNf1kK
1o4s4RzGOmJ8EPrQmNrszrm5Vf18PzdX67QTyQZlr5jv2UBL8Opyq34fjEtmvVnxRa3DjW6RzCsf
OFV3PvnmDf7fq/K1rfl2N8ieIsdt0ef7eNgJ4dln26R2ZIn70UtGiLXsf8ZqO+nlC62gQ8B+QKA7
4/S8ZMqAZGDc6vd2UreXQ1qvqmJIpq5ZV9emDeRqGOQu3jfITke6Wvyk0xVgrxFhjPGPOq+4BvNi
LvWQBfM7r5ibNaE6St01nadR+RqffDsjsRY5Y8M037NHJHqPdQEUREqqTjmh80GxRi7bzxdBGRf4
fx7Jbx95VQAEndIHqmjxaBAvk8AhKaVly17aSx+1lp3kRijXabqptblBDdNWJxyier90/V2PAaYw
j5734JJUKVPteGjiAmgp4e8+3UZ+Nmmqg6qvrGGnVAUmZpy09R8l/pOE+5+/xc2yTxPplBt4AUVR
ubqJzUrXZVmU8n05nEVifKKEbL1dw5xHrtalu1DAp7FR9PGa3/nkWwvR90++KjjNrjH61nOZnqW/
IqGZ1S54qdDW6kvtsM8Su2mWTeP2cudjxybc9WX79rHq+Kb9dqfoUZGWScDH5jRTdDKQLes5Di+G
djbro5YRXTtynRizhJfU0mdlcGfNkG6WBRr9WZlNhWGq10+vpjih5RV1te9KLCQC5TY1m4Fi3Idk
LNXe3BEBRUp0Ryo4oua7b04N6RKDFeu2tTWtSUzMNs049Spx0zLlK9mlb8jGAYbkv2vM/zSC5mhK
HZWxrrCec5hn9SrHSJRZ3J8MNoQ/srWW22Movyo+JI4CFxeRxZr62Bm/e8GOSnxcwUdRk3KNeJcX
XICVyezDkUlD9rMrrHWFnlkeHpyDldmyvC2dXVOTCZxwFR0JJbRDsrVixptKjBcKiYdhduzJWDI6
cdVWo6lXWgcQcPu430qWdWzlZjs2y318SH3hTksipTNZx8bdMKxHthiGdukCAIgUFFWeeNQGZroK
O80PIZLIA3H2WtNfQgisrgQJFoqeka00AX1zCBuBZpfZfdLsCGKClAbyZ8PTgD+86MkX52UZQWL4
BTriTVvdueFu3+f/vdxX97kRm60ZZRE2rWpRUFdDYnv2wIAIlp0kdqC9NPesEjf74N/uMOV6e2Ca
csH6W+397NKAa26ai+a8eUJOlIJfLAVtI79k/lZvzklINAs2bqJhhDtf/NYipUm8jCVNtHgjX71Z
LLdsh0ajOGr7HXFZiXse9KOcE093x4D79ZP+eaT/+0nq1deVA4PKMmKyoMpHtzx18VkTPzUYGgrt
4WzRxFNOfaVdMraOk0gvV7J/FEjDVYlbS7S5LAAzAdjjm8qlVUEEwCZFL0CPNelD2y93GTEtPWOq
WnizAtKUWWDG34XV2Rn5mZ7sr6L01EXJnQrjq3786Ytd1ZdGmZEz1DHPGDBcMgJ8geWR78oz6GN0
zScCeECG/4n21UKjEtxJJ3kW7UCW/XwHjzfoP0chK7KoqBpiH2280N/emKIf5UZSsbYyfQ+VnW/M
cTmCtqh2FVCiQLjzhlZu1brat8+7unECSchaz6qjfeTZw4fwlNAcj+cm/ALi7Inw6GgKzBVz3sJ0
82cGDeZPgIFMA4AZkScSAXqiEYBbUR3hZBkOQNqYEIdIT/HmEKqgCvx8gm4WppqCSsFQOHAKoL/P
kCElUZi3LKKMfGjEGfLESaeKM9PA0ZVEx09yCBUQSECSnMcoczbnY2L9nev0NRb+50LpqqrQjWBy
PArAvl+osBOyOFWNgpTTY4DkiadOw72bcav3o5lWAMnKpqs+DUrAaBUhLZlhP58KfdwQ/HQMV6ci
VftC6K1S3nsGMYL77M9Q2LkytgYZ6SoucV3zRIN4MZWMo2Ee4/BgoiEvn7XkDOexhhvoi68dQgbv
JVfmgzWaRt1L2doSTR428Rkzr9/RaGu1VkwvQmVb1yvolgFzyA5/QQ3VdwNTwxHeHCScOhGGKx30
fATMGQwvHCnGs5i9499odlTzT1svAmnJoIUAS8Iga1xgw9ZQ9q62+PnMfBn0fzozV+uA22O+DSM5
xzvK4A5dGvTpXlwmz9orGysDWIQ3k1jagEIJu/69fE9IVlgqEPXLmYdXgPD3+LnPESmMs6Uevi5s
+GZa0Jyrt+I2s+z2yZ1rB6wflJe7ikhO3mOTWp4Bp/L23draCUfFrtC3Iv+ZGp/Zr+DRnPjP+hMq
iA9ExICIt3j6RtaVSLDCyA1lqIvfMjnmT/UTKj7WfqeikQE4A2zX8uczJI97hOszxDopKxgmNFAH
V5tNt5XMpiqFZB85Z9mElE7XUWdMGSJVd+eqn80f5PCjz08G7zpmVUUQL9oS8AwdbjkKly567NhZ
MYRxY3EXqict/Q3ko+haO6MBfudob61vX6sbuhZUml8vhW+vxSgsOl13eTk7Z+Eh++iJ4UG/U7P/
X+W02nQoAOR0MWCbMzJDZU80pXBo3LkBbrZZ0DxWl6iv0rX78vOB3XoCdUp5Wdd0Y5SE/v0W8CMt
a0tFKvY6ov924WQ7MKF3PuLW1vf7Z1zt9hKlSvIhZAPaAOo39EtWglf1m5nntzPPmeQGRXRVtFSL
MRQ/xSsnjRe+dkT2IMK0rJPE3/fKSAK0piXTyDRuAO1cVKeaK8aH1V58J4FLAIKQ6YtWN0ACmTzK
6sTRQ2K4gGgCgdeSzySFIZYz0pWHi8Z2U4jkHROY1sCjbrjOUku7o+OJC8VM9/HoWW0fVPlPQ6y8
OwyLxL1TidxQ6SnKt/NiXC3YcReZcuoO7AlVwok5qkkYL3pj6oP37GbougpvjIztCepmypzMDIp/
INegmaETwcnM5w4TcNwC5rwPbFWaY/hvoCe9mfnEocqfugJ5EMj47K1DNRkuxWqZgbuFdWciPJma
5aoDTGcuNR0z/2wkR5PraKz1fEF6YyfNf74Pbkl+/vq+41L+7RkYhsyo4rAesISon546pUjJMAgu
BZbpcNO1n6h9AAP08ryImKCPsQ1Fv03NrUWW0sUh03wyKn+0PTGbTbsiDLtLt2QnNt0x6sjLYPB6
gEclu9t7xsFxHfrnXaPSJgTrICnStSwtagujaIY0HSXMQX3sSESVLg1g2owG/unn03RDmzzeFjr6
a8ZylMPjnvT7aWq1vOiMgDnZCPaV33j3K+G5Y4wxdAep3rBmUiWAQ/XmCSErXXNRo2kN40Rg3NyK
L368I9cZjLsvfnR3W8Jf9fE/54KjQsLKiNnUrtbsUNaUUPWteGyekKqik8CM8OeYAQLXQMhO21MJ
oxs0CyQyk7BCREHTQJhKzTzAWSBNISZHn+1rADUeFJNra4yJ4Yi6M1O2FcxbDcNpG64p2LQcpzJO
euSOmGDaewXQV5fpp29ytcZGjq7GxiAw7s2mpTaRunnJBjEfAbKwbDzVJlDXQ10JddQas1cq9z3g
5pWf1WBVdJuh20ToXf4QI+3i6UcUQTbX1/+a5PBARCBdGAB9SlrBRPwlzeAB2Pm6XSTzGjpCizqn
Xyi/rd/lhU0mghEvmcQX8220CV3ck1dNSDrfYcPBYie/IZZXD8GLuY0+hZ11jN6to/7E9GJLKhz2
Gtx7J9eGTIhRr5430PBU5nHDGnSrsWNaPPtTzwysVfms+DI3D2uMO9iAMS2v422FOzfbJMsce1+4
Kmeanc+s6cKchTu4gGgaZ+YD4zTwVPyC50qdgLmQNllLFPw8eQcfuTjBXUMWYs6zffLIeHneb903
Bil0gnuCekj0hpMO6X7u/CmJXQweiVjct9t8RWGSHvR5sc6f5I28qYCddBN0HBAjAcPBXAMCsosW
ozm73ViABs3H8oUuzO/8BegXnpYW8A9h3/c2MubNJVtTaKHz3JvI7/9+DuXG9aXG1Ask7wayMI7d
5+nvtYnj7wrhOSWXWhZxq6m7ugTMIyAeovxsc9Yf7TJgDeBRmZujsE3ZoTgOqYjGlgUS415EGy1T
2VXhTK6Z3CMMEpjMmzsX6XUogeBbeWoNWZ0mDRo6qH/cIa1g+21BOk9n1yJp9Jy4oJ0PfTkxAFeq
3FAoCyJP2UgdCB/oZKzkBsWfoZMBUclTrUHTRjBIikCGYAXPv5Rg9cNI34icdLpPT24/Sv+ga8Ti
sS3sLKeQpPsaNenMiceUCTZTKBuKHB8och+Nl0uLHQJhBumsfZLP6TmWbKdRz0XqvOKs/Pxq/GJJ
/fvE/veSXD2xbjf0ueSWaFusHS0IBiki+lSxRiDV+kvRN9Hyt7bGUKo2ALGVbN+AuxqwDod63aJM
ohzk/PsmxuwKwW+XsO2Jl2atrD3wltah0rtVS5WiNOex/9wzJoi1fOv0BEhWeAM18MjGvRfRzUr2
vzeacXWjOVYoKmkjsLo4h1zaCfk6btSNka4H2gjcOU6UbvrkTSlPOpG7kW8AnkunOk1WrWrtn0/x
14zmh1N8XZQIceN2gasW+6pc194uSC2bZohqeTOWRurUX00WLFSiJ6RhkeorjVhv974d9Ut5+s9h
MLwaFxqZmflVXVoLhUOTqJD3bmxDMxmHt7bM/lwGK2NXMvemXTc2k0Gv2jP3FZ+clatOVQVdlq2R
BnToIbYaM4890Ts7FINnz5gmtG2IljbpmU5RY9fpjElHgZUZiZ5NiE1SzZK7++yxqrn+JgZzd4P2
vg7a7br6rYTc9JuQ9ZJAq/jTcM9UrHHVTT3nDVksd1oZ77oUrJ90p5K43Tw2dIVZI5ULm6WrCrMN
TKtNVBlOJowopxNnBiGuGhpfBBCuvNCIPo12qN1LEg20eWM9SMFJDul2bsrmt0Tqqvfm8bZ363Fg
WRso3ZKjpp3ZKASyNolMTDXu5DlQTwQwz0oElSlvebEQp5H/ZrX6JMnNU0aPNQ4GXnbWRDYfxo55
qlzol5EBoeTTkqetgnbSoZiqfyWAVaP20kQAsrArBGzdBe+zJv0zegc9N4lZSMamXbau04e02zDD
07g9LCjawRRUmynMo3LOBAc7kkojNxzbOUA7Tap+Yq+95JG7t23m3AZZncCrWljkt6vAMCE81sj2
1g25q8ZxqN4EWJkixfNSqPDfkxTazS3zIQaDGaPZECDRFkhyVYuf0qlTwzWmaeYuwx4G8LCP+oua
050AXpm51rLx1Fk+EMuFiVO89/q4tU59u8jX/duCx9V3Q8qYEIFrndhpu5Nx7/AGnDfhsUxOTDnx
TjhtMytQAjEMptePtlk+Gd7mztvj5rEw1lMMClj9nwmwrAxuLQWRvG/yYwHCASQ3nnxp7jiPCC+w
xrcQ+DZgkMv+l0vQgvULnmZ+TyuE3PHWQ4cBChASIxPNvCpShSKyxMTCOafD8ZF39Xp4GP3+WNtZ
aZflWjxaSxMwzWhrD8DriMcSkg0W9vkXunD0IZeEYYrnYDs8ZH84QhI8nyBULMR99zAmYsLBk1bW
0n0RNsLGWso7avOn7qF6Ay03b95KxmET/nIODJFkDAtnrfJUrrsHHHxEN4pH9xdCVfNcvIrH4tXZ
WU/45o/C05hVOupaVNub4m7fpDvzEO+oCb9M35vixXgU24m2N9DmOM/hQnzzF/JBg9Hg47BW9s52
BDlEL86z82wmc/nNnx5c9NDqqn/THvvD6BZ3ljJYRZmkE7ZSh2KjroIXkdIQigvwlhHGYm5zGDls
vFAzLp3lgSpyOlJeQOAummkCTyNZ4gMHIFGBdQG6hyf862/5KSWFJ871rXUWn0Z8zPhfjj5x/gvb
e0mWDpzELc05caXDj6lsfwv8hd/h1oEI4G/FB+08IlcIOZuXM4iNNk4lzPL8ge3t+/sbwRgzf9pM
/lwWf4g5tA8ok4A4mtv+sPhjTf/Iq3DK3/ObN/6Gynyp7X0q4mFhTYc95Jma5Bc01gCTY5r3wZRA
BfRh5tJ6o8uKsXln2u4MfdkUV9VCex5TT9W9vB+90aPsiW4oXm4E64vwt25zXYkLzWbSKptls2Ju
bDFOg2aPJyMKRlqNt10Db4w0IgzuxraYo23mPpJWPz96N9v/xrdb/qo2QvDRlVFS5vsoUqYZUtFC
/syDl5w7H3plBLkyRvzdnpC5FP5jT6p8rf3u/PrZD86x4bykAbk1xpSqd0J0y88Hp9xoAbFdpE2H
PUlS0EX+XUvHltDmrZbK+1ibNNxbOQEYc7JutGLGykFvJ0CJV42K+JpQCFAuwiRGbiZRxNoIrIUB
ny3BX5MYd0HMyJIe+bSEdpuhqERlS8f63jTlRlGGTo9mHXZXDdH3VbOiUuC0tibNCvZ6q/asUFYI
dKvmLTYEc6I/F58oxmjUs+bRskNBqDy7RDVMa3maz7GOYH9ETz+8/Xwib2nQmRvoyM8Rd6v/+AG9
vNbCNlZx7DwNbMMwjWRT5zy8Rs/1vsptulqQVAN4yMA3H3MP+fHY1qU7SzYOhFLRnwcX5Z7v0rzx
ulW/9kmSNdpzrwk2+M9CBB1CtC9efTaETDSO7TtzJ6IWLwgrnTehggM7MQkWZDtITU0M2IfRENk5
WlCCJzyU3kQ9RQG6iMmYh9jNGmGa+HPZsP3QVrUZv7oNKzvG4gMbKZb3ARFFM6F/5zzSkFcT1NS0
sLAkqNvwme6WQlMBQOsw0fTRsVAfpGSmvoyOAgPt+jQlWX1GiKsK/H9kSns7HWDsMMPwkxwdYh0e
hpPwFr/8fP1urI9/nairh7SR2iH1zYBdHMadtuymVPk5MS3Ryejv3Cq35kzfPguH49/PXBN1oacV
Zbz3aX0O3orZrt2BqZQYr2cIaxIou7KoTx1ArVlpzAw2Fooa2jVzAsWLn5Cm9bSZfj4Bt/QMfx2V
8vdRxQXCcysshr1HYnKyT5hkrMhlrbFU1quQNqUdtbPUmjjwP2j1zkmi8ICWzMS7ddMNSc5fR3Il
yenTuOqHTM15sWfdXKMkrs2npmG/C0QmA+4Re8+R9GyASrfQItZVxt157zVz84YwRQO/gQlB+0v1
/K3ZpwmJ1QtySqGyg3EOCZA+U9BMzE+DlNRJ8JY8KI+qMLF4B1LgMtD9w0aVX3jkgJXQW/gKzEOA
Q7xV+/vOtbp9cKosaoxYJEW8voNKMQAnmSDT6oNlI+yG1Jh1Ejg8nXE4sVYS/YKQDaAEA8FAr9oL
ph3iJETG1uUnK++Xsmkdfj6oW+/lUQfzf8d0tTHM40LJQlXK9ml7CsPPgM5Inh7R7P38MbefHgtb
7ej2wTV+dXeYkdiGSd5m+5zsF0Zi+Mwc2yR1S6AFYGfKu4m3jnAhEnGtvTAsyD5EF0yU4s/HcctA
OmpT/3Mc4zX6doNEsVx5vcFTXMgerXuXtwbom5BlZ8zSEpkcM/SQJE68CvnFSOdhfs71j0FXZ63j
LweGthmJH76PpwedML2anw/w5vUAPaJahoa33rqqtGuriQ0/FwkNpLviHpHwFZRc7Z3TcEukgnZe
UsAnyBBNrgX0fV1aIq6ffK8YJ1R9a+W1NemwDaeumXeoZYY32dsL4i7VPnL8fILb2WKx1sPjz9/2
5uvr+3Fc3X5+nIVh7UTlHut/KtgSpvz8aGK1RB7ClKaCj5Csi+Cp9umOiyuZCU5/0pyn5hcZtVK8
/flwbp187s2RhTEajK8hp4LkCEWK6pa5BAbPRSachO5cpve+9L2PubrG9BR902igpWhPSjiPYD2K
ZwG3VuymCz9chGzMIRQUyEr6YSMGSAWG54y/c+9pWY1b7+xvX/haj545eRO7dZjsRXGHcwpNUkg7
1DNOLZcgtwjyKofVqNUzkpq41QvDGnQN3VYgak1sU5QoKOr1Qyr1tok7tR7GtCMXgyedTggr4ZAR
EkiOE/+aTtKQWJ3N3LIbjI2REC3GxipClqy4YF9f1FC6M+9Yeuo81k+Njm0LwYRqfIhtu6rFixb8
UonUaujB08AIevbCHbtPbJ3JOVBUjGXrNjqODkAenSFdJGDOEVA6+N8hbTTgs5lZjjezhYXMy88V
L4CxHatVcLPTY0M39ue7CdYgL5OrXhVPmYlqB/eSZRpXi7OSlGneaRmtBJpEqV9uFHOhDys/p+sv
au1sPAQM2UmjPAS1tIXJkJ7KAiK996xGEPSFbeGJtiQ45EzIj+OcN/bgTuEnbZxmZpLbPV4nU6FK
Ldmk8FtXBOovca3mU8fXCIc8tkl2iEleH6Hyzx6tXKSLUotWy7+AFZ4I8bHCrTsQYJykkS02w14R
xK1WMflFMFKeMUb4IQFuFA+Rsy+ZPjm40kUC7/LSPQ4WuZqksTTEjrgr2kcCGIBkoyhvxsDgiuYx
GJ2hzOZ6Q3A1WZvVW0DHN80yotNtN0kIla2eGklcFRgf50k2IyheeFTS2cCwDjksmjHyXdmi84dh
RgOX/1P/wG3JL8IGSv6mnLSHqP9T+eKu9GxzOKBIiDIEi730u5cE9BjMrzu3OxZoTCTaZA6aHKQK
rqjNguwSMA3TmYw7+Tog6Bg90YQ388wlbcgyMnVSN+Emwfc8VOfxdulqbjUQA7mxUqrOblLcusDl
K2jlqBotVhLdy+fcjEpOwhfamFDY9OATW/zFBE2J0WdA+pQQ6swAjkUPdD7Zyaw5utjZ5dDZShtP
JcJ8PRdeg/vJAjOaQlDjiiXw+aykkeKkMVoGhCblkN65Z2+Zm1RT4v3HzHS0wV2tj4Uqmr1W0Dzv
wnhZueKjAMIpS7RfdCzbdFiLRs1VCAh+OjshrvWKaK8hnmHT5d3gQ6IyIcHg2G27XcW3ydPulMpQ
DCJl3jIBMLhnB4udStpPauUDYMR4CsIIFiXoFMcDH1NmICn6h3HJiYBuFKwMeXbUqVod91fqQEKQ
LkLNUpz9ajrtleJI76jWFF6iSaE8YYlcxoHxOl4r3WhnbkR4Tme9/Pxs3yrlTAksjqYBH2JT+3cZ
MVSkuLvB8KXzSMKTDzdZOfOaweT78wfdYPCgefy/TyLEZXzHfCtYEjmr4iLI471JXaJMiW1UwdT6
jJ+m9EkHdmI69s/R9F5kM1rKlLYD8eCm3ROrFsyil+TTQd4MyYl/GGaNOA36CXF9dTPtddsUyAZa
tmREw9rVd2471+tD0Ty7dxsA4xn5513IvF8xGGxIxjUboy3jrFLEOt6LAgA7JJ4t+5Gsjj8bjl4f
TkrNulFWMydy7CYB8NGTsS2fatIOJN095gOhjn5NRO0xdr1l2Mj0O2aJTwBfTfePR2TQichqqZgu
46X/+SqM+8h/D97kDT4qCKRrDUGkD3UhtUwLjZDsoFHEjLibN4DUnXIiolTnLarvlGg37zD5Px/5
5R34dt0tqzLYLxTFvsixo+HdrgsgYcwZ0nYimJefv98t5aBKw99QNYazunlt4fAal8D3AWF+ku0s
bxF40cyS9l3yNnT7ynvXxI1GsLRDKhrEm2DTS+x1F3UARu2PJCFH7QgF462aEloxisNYXDCeTQvs
kRoRc7wWglyf9iErLSNdGRnCLldlEv/AlSTgIhATdvJjGr8J3Nv6Y0W6gKzOFH6EC4GR/LA4eVTL
ncZ+adEh6cEHbxbPQchLBcd4NbYd1w5w3IFxcujqE1ejQ6k8eh6rRgDcbW2Ef34+Y8qtkdr3U3Yt
+GzFuKefxJ06eiesyMSdH+xif8c8JdKZQymvMaETVpQRjiztQrRILTWNnAPEu4TkuXK6dBbHMmiY
qL7rmB+8bB/jiRid/3lg2kjnxiYD4pRdUln7KjznqbT0UhqpxbHnBeqlrK0g4xEom5cQmb7D4taw
ljTSn14j6stDReg0dpv/wYGyFeJMYzbkErGFKFZ7zencNuFj1DPnMTau/iaVpjRJRe9RDnfEfwTE
AkJySSJC3bRmY5Ll1r9XyCfK+jHKH5JwW/Gfhm1NrBRRmUL7IXUHdzgGaDe6bCkgoxFa/grllWj9
SgKa4XrzEgVLY5iTM2gYj0XrTKpsNFXISTjPYFPE7coqnmpyHbG+5Gup/dTSpdrYMZE+oDoSW0QT
Eds6wAgAorBFz0Vgs4KIDe+BAyb+iuYzWNIHrZ/HyP6SSa7PfcseRl/8k9ytMjLKo2wFSaAUzCnu
1hS7UAtTAMROzChfY/YPg49bEgBBLWyxFZbUPm6jshprRzcg9ZQpPREZwVng3x8XJNkEcNuGa79A
baCVvy2XlX9M2irZX3YEkMneWmdSAvChNdhfSwcWUDnkp/o0xMt3L8zmIspZ9h6LumI5rHi6ymiW
qjKhuvGmQKhFT0mY1Y0KoeYjdTM4GHBxLR0L3lGjFC54XMooenJrmlLRESLTEhXivGUUa/FNLGTQ
EjO5cYQh9FtNo3BoxXLuIc1LGotW5swsWIDLtPhQ/Ue1h6EXqx8i1Z0gZSzMvb/wKOp7v7VjjI/Y
+jLRn1XoKaQsmXcBkTDkU1q+N61oVB4N9Dcm7IWEM5lru14BSQHWpOsIYm4WDcoBQ/iwyjPVTZ8f
JTdYci0djD8NunblxKYg0F4PlhNt5OjEvg8fgDeEdkSsKm8IaUCIVxBjSLSL4ZKVo0/bBDt6h6sj
jM4RGutKJ8UZyLE3zAo0ysjYWqARrC2HGAbP+MndYiQ4hDX1rUbLxXNXyNRZPBQDWY9jCCQE14D+
VF3hhcfkoX5T/F9GQ3sYVUrT7+jIJERrp042x9rqs+th1yJ56xG/EVCF991liPcJyhK33SfGQS3f
03LT7crqKWt2eEa9atbVjBVnQmdNLKqeUYvpod1qfO8SF/7MYwY6+CxsAqB5I9kH4mevNe+RKT2r
0FJHQgtO9LkoBFsli2i6lb/lOD9gGFo2kroR8/a98WNbHcvHiHABfgwb+EY7GMwsfn4b3lwfmcWP
67qoUBP9XaTojuIoVa6iQOp3mvfuc0ci6pPIOpfYLwgzX73TJvla/v5ZkQGAqQA0SUsbKa3fyyLB
s/xeyPJ0X5noT9SJwrdMGMmiSNH9E9dnQPpToEkBG/I/fFc4pwTBYcj4B0GmoDwW5DzN9g474Ywi
mRZnr7UPjdxNaTx30O1M4+3nz7z9dS0R5QGtM/Gf6smXDD0CbpXtKXn8ldqcCzT1DbQNOJIJ/Sju
xqx5+1++6bcPvepXFpakRkHV0FVOziION2b1Yk+VRgxCd0yDbJHeqaq18SdeX1WLb6irlmKRjnh1
VV2vK5JUDft9/qnHM+HBPNdH+dQAcanhYrXn/pJVGw2VKEoBje4689DUXaTbIlyzv1cwqhFL8EjM
bAUMrVwyZ2bbqRabcUj3WpPrTC+8YEw5OlHkpSNPBnPMdK+Ig2YlJvG1HwGNc/cBHVx17xreqoA5
m5YowqGlEr7qdSlaKaQm/Ji9UhDOfAlzienXKhTXVbMWCWvVCLBDX2wWzBMAuFgA+Tz+aRG4n0q9
umsRu3c4Y5fqW4Ep4UjTs0KL9z3qEF+NZpoGu8tfx4zih7xd4077+Sb+YhD+c3UlhgQjyAW84tXV
tYK0r8HWkBfKbr7gjHcDXYk8mWoxQvKTUKObLglLMD+F1KeNADcY9V+PLDGjxOqZbfd/4oT7Agl5
SS6M6JzcZh/KJzc8WgasWfmh9uc/H/TNxrUlg9cBAUX+o3il+YlVt62qwKUYNhZNuXQoQbzXFGgx
fhhhpoL8oemFXtyJzoH/JJW/JPO1fgI+cuc4bu7Mvx/I1dPYykGXiJGc7iOywq3SztAxPyGcOLvQ
O/xfI8C0msk8JMIfZYufWYfVCgJPSFCKeJTFantofe/ZEA/OrqVF49oi+lMRqfMEbU5FDUli3bn8
TBwUplMwwJqMd3Ei09BYhP60fe+acZTijWObCRtQHY2DP1XkcVfqgdbTaUdM/XISxFMVLau1GEiA
t6bWODFlJ7BE+dZjDdVG0ZnRzAc4eBL+R2Jjl9LGWRFisaXbU7xET4KdoDWqkDPZ8dFcKY/lK8aS
39YOPfuu+v2Y/Q6kabijXDA5ERN/+qJTlL3pH2gdEO3mFyejCTb1wxk1VoDLhjiDENC+Jp7qNyyp
NVXyZyf0tpqvEq20FYVANJdQNrX5pbrQ3xC9A0BjW3Mw2Fa0k1wMlrW5CBhblX04CjRT4zlAwkrD
UWM3ONZJTbhwgzfWAqAjpIZP+/oehviWz573Iv5RFVUk6XJXd0AfOK2bSDTt5cLcpPLbSCYqm5ma
nEoX6ozAMCPdjb6dn289Y3wx/fPcqmzG0A2ifPtSB317U2hB3qtOhqEsOggPnjINmmm5oMKTia2W
p4ACQ5tOLDEMR+I8CdLps8ngE0oHFrcppgo4umIDI3AQ7fE9XU/Sj45Q34psw6nRTw3Rlrt5bi7K
19qdlY3d1J/cCPqc4pnsbDYFhPWCfHVGhexucO2gPwSrzKPUm2TEyycLwZqU+iRmLt1Dgp4iEiOT
LligQOQ1jvQ5RtWPXluYJIQN9LOBnPdo9/84O6/dxrFtXT8RAeZwy6AcLcmyfUM4Molijk9/PtYB
zu7yNsrAAVyrqmt12xQ5OecY//jDb44UP1IJGNezRWgyu8X3ob0vikbYhPhxjdCClKcs3As1mW2Y
BTYPNfw8E3ekrILENu5jkExhmcDzrnCL9HJtlZRPeXKi/RKggjfKF9ZDTkSv+O8n+ZNtAkYN/+8a
v5s+RVkom7lWDDtS2bBG7fB0dmMYhAkvb/5o7bH1WSSrdBupHl8yyMYZm486Wra+FxIbNnh66YqV
120CUAgKrDktT9y42od5SdMlncK/L1j/YVSCXwDOX0wpLFzkvi35bFRvtZTo0o746MB7ubc2c+Wx
XgLSRsoMrmO1BR6x7kuDisCrNzH2jfePSkNoYKf0IHi1QYN561fGV/+abSxio+lKt13oJnAV6Nzs
YWOsVMuOVOyB5kDT/YP/AZGg2CTaI5pR7ROmj2+QJlsmEObH2hXJX9y0z3nrKQRkRDPwNsiOV6nf
ka/+74//R7v67c2DsYtHOzQQhnV/2MX/efPyRB6VXGMaCGw8qb06RP4qjrfT5IT2AEcYbTaCt5QA
A03auO0IphbiXorjSIZOsYQSxP6U/G7k8EP1gLIcv390txjqW99gSUlp8lJV+2yXUDyN6SzE7BiC
N3YGkxDNyxs3ixd98XS/s1lo6E2IHrBCL8gPuealxlrUZzHPyLqqFlUzbMrnLLiK4WnYSyLheTmB
mOOx9udBuoO9AiBgCW8dB89dfajGvVo/JASc9s8yoW+ZupIyz/dfBSY+JsPlki3HGpZKVOGC+BHn
jwGhNRplebdK40ukP/jITXHHLcjCxJAwj2wzcDcF44dmU/seUwxR8XRryxyljK+hxJ46r6R1EXvo
caRsAV8/tJicur22NupXwfd4Q3LiVPLVmOxvgdvEH8AWuA3m16Ty2q943JfZZ1Qv+tujiRg3nFfm
Ihe8lOgtJXWt+1qStrXoYfyA4XQMzei+UPB/M84JrHRIRrUQupX+IsS3tYXDbOafB4IxW4bRhJ+a
6a4o30TxEgtLqTkG+qpMAZ46Jl3hoUo/R2RFGjRBKXz8ZXkSR/2/jwZs2KYlCh9Nkr6rlyQGJKqc
sQzqd/8leL3hJysD5dmp5QC8UERATVJkIFNsFKlIpi8UPCh7EiSYjzdc0z8a4nMQyz7KXrtHb9rG
m2ZlvKuf5KLz33SAOczozlQYtw8GPHZzTHfavj+EL1BqFvpVYAJ5SlzlWc/c/hkJsxB7Bhx0IJzP
CBLHsX1XTuZOOilPlDLGBsMXAc4ouVTgxemrtieaahPtqikg8tggasTGzjHO/gsHHUImhR4kv830
cvpUL+YXl3x7v9XOpAlc3c/lodipHvZvtvDUnkVv8OTVjdtt2c2jSUT4IVoEC9lBWmArdmOTtb7j
RbFjwpKmpzIZUdjVV94xqrB73WG6lzL/IgTnA2M06XB/mmiw7K1f+iX6qlbGJnenNCkA0TVkLBi2
/TuzwiOLXti3hN/a1tP9oLT2lM+Ejy/ZNkxmiSvr5so68m4z0dO4/Z61v2EiPVMdyx6cNZnP6+pK
9K65jV65KzDAsW+Gd4sM1BFX/ZN87I7Ig3baOeKefVmN3Xylr8bTfSnslafkgSRePDwxTEkf+k0L
wY+hpbyo7m5Hj2ib836mrsijhIBzTkZPwd7/IHpoZBbKGrPynTbrN/3Znz/FTmb3bmQ/BHboxjNY
MJS0L+fUAU2DRemgEDv1V2qIS7Qij7neGjECy9l9BvAnnX3TzZ+bow/CLHpYsuNL1XIlU2TV9Gvw
tJk167Z3t1/qmB7D8Os/tI3+GCzQurwWDzGDp9m4Qejgjq4Eadiy80NN/Ju8Ek7kA1Fcj09kAWS2
7NzO5gpS3Yb79Oivqod0Ycz4XPoK6jq3tbDfAm+yx7P4t9eJzYeIZ/E+PhVOsvDJOwufrWxa84/p
QnWCtbZp991lL26DdX7AKgZ9G+GdREY7lQ3lvV4MmLk/B4vR5Z9d0Ukf641EvuIUsPUWOphYr9MH
FW/o8oCVjIIw/TldDY/NqwwNm2bJa/lAkD75D7L5aM+mCK+M7+GvEMccySGd5c8mLH9sxnybpcGL
22teq3kU/m2/7lPKFHdsnCJZlBgI9K45LlRmSF/WO2uOe1I8Zp6xjzd03EON9duUVk4ueGfjIple
k2t/wCryKVw+Bm7tDo5EqFHtVsRAxZt+BmmV66k3wYO4SuzpUnHHA1SW3O7ypswiO7LZd1nTCqI/
eLeLu8tbSLhk6DBU8CxbcpsjHCrrCkcS0d7udsLKdQvF+wyv+3jbd/PuMziWV6qtp3FJNMMlfVGu
ZIQdtLd0EZ98Hltf2+01OAI07tuZhXO2W1KzdQswdobD9VvhAjpDq8TjOrugcL4nToErNRKYI407
f2zxnP5sXjid4/fyEK2TB22RbpWrRWbxOpzpB1zoP4tPqkADFva1unSdN3wWvMq0kG/Zp2Qri+JF
gPck2gYyXlLD3ozKwalPomjMnAC/92r6Qiqhfmhbed8dUCjEb/xVQ1IjW2MHZcwmb9zvnP4NCnBb
2/3kS86MurgwtMeN0cemYxe93NeyhfDC9k/5utiYf+of/0mDR8qz7GfMfK1XvuPITeq2wi6WPYnP
zZBcsBmopxfzQ9rd1gNVrqs/9a/3XbgrH5Nzd8bFWHzr0BrixwzuSG3W2fE23/HjanaJL/VJehBP
FmDdFzSX8ev2iLby0K/kJ2aptY28L4AtyOEQcZ3AIAJTJPSSDakJtvwuWjbj3Jyp0uDoVA+QPmEE
MRAZbMt0GrrTEajeGWDMPoWWI/uTh7bySUAN7I4S9r1qizh91XZAV2jCUW8fpEc6Xc/YjnPd7Q7i
Hn1OS8tbz0fDDXJbFhxmSaXldOOsc9URAdWsv1MdXDrkfzK1DiIeDzWfpjtV7sICoAU0UYHb4jX5
uGfst4Bz01/SCRTX4iBn0/TVEJdcs/Qor5MTp1Rx6l/Hr/gVNv0Sw5lde5ssSyp/4kNbhQMXBHiz
OYuQs2m7RJTLIN62+QF52zA8BfffAL3TTErtW833piG1sddskBNv8EGgeT4IHqRlfwNqMWFnuCEs
KRGv6bKds+8Dq+Nk36X2fSeh0YHbM+vYfr5MamQ2bWJc/hB/v8JXzAToa7mfXE/5io8pd2gGjFAt
A3BXxEWIEaZ3RVnFVx+a3yHeExK6If31irTIMRfmVScGko6MZHa8vno7RttgvNVX85nXQlnzDpCw
8cJcO35qLr1zf5D06amWrxU3jlnag/RQbUy7cdV9+VAt76d8n3q4IhLlhwRiiTcORp/n6NM864fI
KVbJCi9s5LfVZ3FRO96H6jN7YQopPAQb/2yleGM7pL3CZWAmda9tGYf7gQrORqUJDYWSMvtk1VcX
87l+Uw/MYlCm9usQ40GC09OlcpQM986pFXli7Y1/1gpe0Nw6Vg9rOV4HHxCr4d8whr99DZLdljaV
udvjHt7aemY3J/NaQpN9yeGv4CcpfeknMpBx56K7fda+WuAauzxye3kYxVmBiM0ODUJ4mBL/9PV0
E1flFWKMZth8RFZB/aazEayxugMYEHAvzu1as5unYKMc+cb1o7biN1Qj0mp81B4HrgNBognRw+uh
E7DuEJuV6DUdQbdx8cAFv3ozUUazSionYQJWE9GD3Y4duME+vd6345e+192DQvwhwTfIaf/8aDQI
+rIftin91hmayKQppDhUXBZueIcQBEva4QcBumDiGTjQz1sizag6cGsQlyZs5mrWjmR6zHUoP0xM
saAZKJgnO/r0K4MKth4vWcpm4GgFtCK7a+cBN4JZjw926tSNzeAN6EB9uT0pz8Nb84a3vUEiwFV8
iC8h/ja5a87uW3PWoopGKv9Vfg6n6qS+jdv7S7dXHosz6/tOnoFzY7Ds/9G5vA+8szwULggk6pRv
2VIWDTZH0JGemzeiOVCMibGjv2ByHpAy9K49oWXPTtXaOulb4wlC/7pa3Q/9TFwP63hZH5i6oeV4
yr60TXBsF+YGNVE2v5GGtoSmNWIObCi2zF0VaO1gT9sx80M222hG9BbPgq9pmZROuo+3QBxUwvFS
eUc8EBWO0NilZZOHS+nJ9hRP5rs3xhacJ5idB5NEHFLZCHM7mJBwn/iBypZYoCkzFIcp7f0lAb14
00snrxFvT+pO8eHf3cRPTmIoWrQpRW+KLPqu7Bzy+73T5LLfiStoPXe8htxY23QIp0yPE/SJ8/iG
ijpfcKJJ6px2rI2xlbfZg5BKygrH9RU7tYJA3/yacfTFa4vMzgw6ksfaUu5uTr0MUIRT+/RxfpMM
ST81Q/IU9KeLzNPl7+hK1xRdWSngcyrjwfwsFVu52cjRolX3+fDQ+Kt23CfU9bV2im6/kEp/6seB
Bi3EqbDTmEz9jeZXWacKap5Re2HnjZ3kRGM2kqNA+4ek2/jNJ+wnArGGmgc0H6Yy7rvfhhnkmfnK
TS/FnY5Ga2qacGUIIWrEqIpGRvXazVNQ8cQD07lt3PPyYkBQRG+w7Pr6F5jkJ2j8vxejfEOJonJs
xagqTSz33gvm6M067Tu37FAt09AfzeizxfkPrjv+uczfwzPO+ZzyEqIohG7yysqelfxZSl8EAMVh
uDlDxnsnrpqS8o6cN2iKd0wK7Hau+xG4HG13aLl39TwWDxGGEJwiIaCxedMW3XCflwSlCN3rDRxY
3eWkqZZu/sqZUPjvPsA39irZa87R0PEu3sh1kfz3f79KPw0tNB1dGIMmS57y8f5eDektsNIEZ9rJ
hkgZkbFyKXoADeAYqhURkJeieSE1vniZqJGSmTvRUG46EO8RXqdW/ja8+IHL9NflfFss2FhWDE2l
bndT8eIxv1oQM5XY9wbK+W/aOFn9AZJAII6mC7xQ076TbnWFOTqO9BnlJK1TsbwxzzJgd+CUNLDb
5QZ8jIbyL29wNAiXkvmcLic/bAv9TpVos4Q+fGhMr+3mkh5znIKyDEk/91XdkVFo/H88KgP1mTwF
HExhhn8/Kt+qzVqKsP5PS4lIyvAI62nRwm1Lwm2b+2syopBnG1gH1+NWTmI4K8jFq2hRlABkZkcc
zW8O93/EGN9hR0Nmsm7qqNyBs/++pjDMlCwD8t+FZo/QOp7nWJ9ZCXbtQ4jQqZCo6ndSVX0Vwbid
6MeQQyNYFLHoQ9LM0JJgyGGkc4EDsnpPjGXq+4cOnVzYcarmunsfkCuS4VMHo2fGGHFA5ajSy8Tf
LmAu9p8mnOIoplep/hBuFco6K6V/ANU3O35nyA486RXRuPj389Cmz/btsyO0RhoBqxOPge97iaAU
apo2+bCLK2+4oPVnN8E/tFPwrN3q0XttzmpylP1VE6yG9EFWD+aY27c3lCujNJeDB2PYw5xu2TUi
J6kWWb0ybvg+L8puIcd8qCWvW1Ft6tpte5wUX7VyEUhHCDfkN8btQhFnwX1h0rcY9RbSK8BQqzsi
/KX2l6Vn/ITe4Ysk4ixpQl7HP/rv5xyrrRmhhYBjOGsBX3oaau0pfTROpJTxNQKcSG5CLOITqJmO
pc/7tq1wPLGVpeFiKTRv0WP3LiYs+2BXkHlcz/yt6JCHMMPPYJrPPJXv6lbdEkO91L1mHa9UYtip
U+R1vJAXeB0/xbINYMbwDcbhKS7h69olQcnWcwUQdpZO4kp5vxEYpTj3p2rRkD9PAddThx5Rd1kI
Q5+UU/1k7ZU9KNUqeyweqx3s7C3uWw6O1OSQk5EOVgAslToMKVk9Cjz5I+WwDbESZGHwxhngw2in
WCmlDsaXEy9nVU78g6+Khg92nQZM0xyJDJi1U0K6O0FJtxlozjY8IcDfR+umfEyTZQB2hC2oV05p
7ujjrT2Q0hreY/FZMY5khLWodvU4m6AV3fZfJhH0HTAwBGiqXrHKcxuPysu9zdpTc7nvEaEkjnaV
qcLZzEKvKZz+qSRNGpknzJqd8pyt9V2xmATVxdtwjd40oCr/pbhN4KJk2ePsdpY25Z4p3UvCBOMC
0PYlA8Su2pmxN+fySl8ZKK1hGhza9Y2Ckr7xWO1uz9Kme+heUc0xEAaI5StWnexV2DP7Vb/ijxBP
1nlxBAjV1sUWjzO4dsduzqUyH+QuS+/We/wB8gaCUH9Mfk36iq6d0WG+1x+TYAZeSJtnVIsJ2Kmc
eF9fEdHDw5j2YTsB5fKyi4+fO1kkDqbp0KhOISZM90dhW69oxMaHSZwPTn+08Hrblm/jW39tPodL
90Dc0bnCe3fDY5t3W3Ch8IRzlK3ah9DlSvGV3XNpMx6MYznSPDsHBxAG9CUQsIZmKitrDvHAHi7S
WnwuH1HK0pQTAL8GIaFxssi4vePuCcQb6DNAsPEMCvjChPnhdjb2/VJbh4p9f0aDW7Gy8I+SdvBT
hniOf6r11oBAleA849RNxvxIQEVeK+92fL4QfoQ5obrOP3MsI4dNelAeaXXP9U7c0KmhD6AVxHPy
Qd4MZ3n2/Al72/nsnYvkiPazaQfO9AvChP08b1zTZojlMOqywYrsdDa4vdPPc9LbjfkrVbGTugBF
9hxYZfvB73Pn9PV1OflO4IKUuMW5fPWfJv/Ujb9v8JcqYQ2KC23wJNp7XoDNMBPdwU2WN3tZemD+
TnKgZ2iJ+kDCSJVjQcXB1qqu3q6Q+nKNqbr1Wj0r2+a9eBK2IAWPmjfOhe1tLWxVXsr3GtbulXtv
nq1dcgmOxoPmISSaR3toOyIjwPfoXD3xuIji+boBf8bwzCAi4rHn1atgGT+CDUXA94VrWGRAeYAa
fE/1wwfpJrFPA0XAcbokXM7H69tjTs3qucZXYOYHL9tIXC0AzAu004OGP1i+w7P0lWFggJcXTfKr
crytg3N0qA78ZQZHIpt8ufIeAd0MrEIFf58ls/qz2zMmrSIXgw4OMmGOt5tLKOxbJNO8k4jMozRA
XelHvGHG7r8dFuks2SMfWWBGta5O1qqlRX4sEE/TMdONsQYDmBp7BkUH2nDQoOZK79leEmsG5wRY
a3iDdVz5bnRS17Q+l/iFmTOte5A44ls9b7faZ7dMD8KKINh8NnY4N9n1JdljHBLC/1kzfwhO4lVc
1xeUSFfzSrLF9k90HBG+13SfHycIB2+yWeOK76AIvffVz+JzQNsWL3EGJ+Ge+APgjNXzM5IsJ5p1
djsLXvVj8kjX5mHBvRv4Rrfj/Vi+tJd6Hji5fdBP/iJbjl69JfdwXs7HbXM6PoH4eqLXOfl78MW2
d4eTcRzkpVrZ1oIRyDJb40S7DNyEPjo5WUvrl9biJ+Id1sLYFjDlhJamfGNJJZUQNXkblruGbOIb
IYXYsY90CVW9n6rY9la7Fv10H5xC9VeXfuOHwhmOIXw4aGO6If8Zj/9n/jvqVh4Uk20tI6tYcTpM
Yid/QLdiC8cccFXfHMoUEzEFVmr8IVpCgMerQgfzQGL8RKlRDTZ2nRzlsEyputLso8iihaHgB1C6
RefGS/5HE2YMuXp5w7eKh5lOzpm2VoRZ2rl8n4qIy2Abct4xTMoZ8uL1ghTnNiELSerKR2OZzOKt
yLkb76lIyzdcgq/iB1t0k6MHsEsSYETHyrxb7Mgf1cSwcTrSprh3YFMfiuXGyp49nCz0O5kMud1A
5ume58ZFhjgM4Si2+WdMd6GFTK90yoTu7oZX6D/YMgQ1JCcXCjPfEnkLRifwTzLMrGbl5Dzmprcp
m1Ktnf5o7PKres49DFo6O/oU4JYcumcNnXrz2qaeLLk4cYkzNZlpEmZMtrIzhLW/lysHgXSL2x6+
R0nosQESEg8TuVA/tXFv9mvtPu/FRX5bsCGY6QysIQngeGAdsYKdnJN6yTd3otwtsoUVrRkxiiSM
FnPwKeJoG1DI7hfqxE/cAdLKcfVS6Y2hG06IwX/WTiPmhpRb9IBKPb/7JCq+1wJCDoTFyyy85tkR
J1AG25EP38vyyc/aE1WoeFb3WrO1/ruq/gkawX1MIS5LxkNI/18qpjjsi6Qd811gJIsKg6q2nvvd
JRU+lZ2ep7O2GRYjsBxcYdw6bSua//sC/pTt38p6Q1Pw14SyIPMmf7sbQxLHmmAW7WQbJgHho9+5
S29FeZGrSyRvA0IMtPWgruP8WOuLRl5MOldzIcmXuPmUQpj0lyh/qa2rJRx81mGavsTac6IckvpK
vzKAWofKlQbml+v+aQeA34zwC1CMUfu31tkU1EHKq77Z58vmVXhCVwsKxozuo2ZHqOY4HxL5RzJq
T66nAtNFkohBJr61mY1fzQlHg0h0zXbGOMYnaQtscppMAFQyc7oweDDYyIeN+AuU95OsG68o0KEp
BZnm4hsgI93z0AiKrtl3R6hay2AxXFQG8tNcLQzxG+JFGwhm/RBGJ1zFnwGEu1/9KIyJTvr9kUNP
QayPmJGcqG+3rob9aKDgafbSSVg3XwCg1SoxKRVsYY3S5NGo5xMvuHbxHYIXdNVcMr/w992JnFIl
21qIcOWhY+ugF8NbZaIw4EzapOgIXHOrzvX57ZwInsj2izzeod6kQpfxhqGWYoqUMWE3+WNrQ1sa
vix7C1lnIzE2Qu3kTkqKVbAlQ7iZFb2zaTbhCFd/GqEU5YIus13c1rmXMIfB6aV1RAU3OGZUCf4v
C+Ml2JinCm9SNinjUrjCi0Tc6755YsgwMaG3yotQz2CLXBKIdw9d4+nn7iDt0GfBsJnrJ2ZobM/y
KRLs4mn4qO2NzuZX2lNtq8MVoehmrz74s/vgyrXL6MPtH/rSuQkbxJb3lwi7czw9rM4RnhciForp
tt32z0D0lug2xiq0LTd7Q6Jw/yyut8b9kg4SwPvH2qItiTa9fmjnIzPiAtzc6Y7a2fqlkf8JA0M3
CUFfwU4BNOPbG3+L9NySk1uJklB7rgrrmLyKyEYFVNREKHmK/9wNh1Yj3TmXZ33YH5oRbq/+nqpM
obSzBuTw73f5JwdUUya0yJAkAjOgt/+9IwuVJAt9gIoQ56ZlqJQbBSepBkTFEJV9V3ymQkYS3CSS
vc9VFNq3AQeX+6nGTZ8Wg5EMGte9SpWGza+cvcRQrW6ZuO3i5ByLJeO9CC4kDDCJzWgy7SSVga3N
0v0F7ZhsYrUFJda4z4MEofft0nEyZcHgVYiEhoB5utBhL0daUra9Y8YaGuOSaBFbSzEgY+QfY4YE
DS3qFQ7pl0zdWv4nC/K+xawUHW8SvASMHZCvo64R4aRJPsbT5qEIUXKRlh2H4mYs3hXlWdZwFgq3
9/JTbAjMFgpbFPpFgBCsgsJWddmsQcp3IwlH6pjXDrdFD8nzRt0otb+Vd9Me8G2PMCf7J2SPkiWr
330w+ho3x7BClVoQeSRGwcyKLU8gvttHyC10TFa6zzC4YCskYT+FuEiD2yWSS5zKv0mvfzgjYZeL
CsckmyZsx2/0+FTofLRKWIUK2m026faQ+U3iSG0T9dtevAxG59T+zkzuW7j5xGn8e3n+QfX+vhf8
fHAvUZINTug/++l/CgYyjqMylLNyJ/ubmFFaCRWtO5GJhPoi9ir5RUwfRuM5ZmX50S4s3uNsHcju
PcBxWhNpp3CQmpD3z39f1w9H91/X9cct6z/XpdddIZX65BZOVxZRP4iUt4a/zwP8puRxXwU93apB
aMx9XOVUD3VUbwbKHELaPK0jeDO5n8wCYAGdPjK1hSKYB/KSg+grq3Gohv19Ly9Gi3jMurmNJR1Z
0Z0/1yTZ+dWlftp1/vdN1k3mNDxi9bsPDj4mfpPWbbnjBUdzOMmkCAnQA5DDCy7d/751PzDGuXXT
E2XLscAyv53DaXOTMilFPIptncYODKU/IRov2oT5oxgwGxXflfsvJio/yDz4gRb6DhEg1SJK4u9t
LtTaKDBCpdvVPSkyDxy5deU1kKiwA4C0CPoJTUzBqPoJV4X+zs2f99qr/gp9/MYIG7cOsK1FiocA
k0mmRpKwyDAu/fet+ek5yLqqmaokUwT8eRn+s6iEJFWKYkjN3aA9EZFrd0NjhxA/zGpVyqyi35jM
P4wlVGpfiWIcFRfY8reRTISQ00rqqNsBW4aHdql6xhXA7c3agfCVJqE0bo4P1fy+syB3LM3Srefg
LEu5nWiNsfPvj//jZqMwJJEVQ+HXn87zP5/fjyU9vBVTX5t+1TwZRMYGNAd0ppH1iYJOyB32aLPI
7AL5729DGg68H94DhQfANdCicCj+vUjKVinLWKhYJJvbuyV7RHhD8IM1mzL9aGewjYZw1ZjEZD0T
IcpIJFj17Zc2Pmi5hxYt6uB6GIzYMcyHxzQL9+WC0A8Sk2OKLGku3mZNuSAOrUTmxQcg+EIkwila
yDD/pgklnk/wrfg9aihFCUWnmbVx2PSdmz/BQhgm3NO5Cfky2hXv5SMK1bkan1V1Tx+nlK9AcJnq
wd7gwCzDBYMJQjQEp4a0qtskDY6SjfVpq+zSbBVvtQ8EByR95aSOOQE1Ybf2X6RyAmqtA/HIcHDq
mBD7tchUXsIjFzy3j/je7mAescKS432wv/fH/DPJ3Qwi5b9Xw5/R+vddCXo5c2Ny8WBzf3sao9EE
YdEX8s7YA1/XIIydi9j6ns64bSmjXNkjEsZAzF17HaQcCVoa9ivADrOmcodxhhhY556yXHUGZZzU
v6zX/60DYBRjqljhyqjnuNC/l0uK9FHv62zYVUDDDHvxX0xt0ZfBan8hNcvTi/j9XqgGGkvqEMj3
319UqTdyfHmMfke036guVCQqgv5ShQvAXiF3lWIP/XdoF7jP+MZjAB0S8uC4Cv3FAH+1JLTxPdQ0
dCtwSyjK/v2kfqhqVWzB/ufqvo1slNq4mcE9sXa68ZTB4wIJK2EUg5CQX4IFj5hNuihSJKPKS+uj
kB1q5Qk/hXD8xZjkxw2N6b9k4EOKTYX+rZoVcXFq9FA0dlK6N9IWvupo7G8xYWDDuYcNUAmHnp6r
uYETI0HvMYBQ2GEKET5XiBIAIE2TDCeFSpOr8FIV0nSLkyU+acxnfrlrPz/T/7nWb0dSY1STCxYS
jQaGafHIyR8PALbpEZezOFshL5fLlW+83LNXUb788sOnb/59QYHDYLHHYYj1ybcfPgRZpGlR8X9D
Lw0I/SjlOdDmAS7q5qTlI+KzLLs/TvSD+NrjePLvK1B+2mwZhONrhqsoL89UBf9ns89k9TaAUnY7
fXBwnkdUiU1of59kP4biqfgxjVtFehRq6JrKMs9cXb8UwUKN3CKiRz4i6BqUw1jOygeG4xXRhirD
e/A2tyWqHs3Hb6FuP9Z8f6oH0o8nk7pvzdtQNboQ+qW+IzutCL+mQbLSfLYRTCjLOt0rhhAjDljC
fQ5HZS4l5ztEMglvQT9YoVb2mXDAjSX69obZ171MFrH/GDX3zeS030IHG0pxC2wTwmfHLr4xDafC
wCFEDvLLrf9p4+Kho51ja+W4/bZxDV3QKGlFnQELzDDmYXdV7udH8h99DvrYxItCWIbGx8isOxGw
tCoLp1ZqO0youlPensnPQkBveXsoRrhN1epWkpYjrOrg3CYYKyOO7fFgUqKvGn6ykr3eiH725Ut3
LeN5oP4Co/0RHH1fyxwPEv0B5ApUzH+vpFC4J03UN93OJ+NvpH2LMffstGPaqJ+Wkq8z5nQaB64Q
HrXutswEhLLdciBkqdGPv9zan1a1aSq8ViryE0LL/r4Wa4AtEZKvscPjE1RBNZn5AaamyFipmZ5Q
o5qjl2Ba3c0U1qu2JdZKGVxkxTiTMHDzb7NS2kqCpyN0RaYCV4FKDGPpFtNBp/ptTcvitDd/v3n/
veBpl/rPa9gRxGrVfVXswuwsQ0BLQROjFzk5idJRw/8EOSX5oPqC9qUutrdym6WwDGZJ5gXkw6ZO
JHq94lW3tcEUXaAKOUXSWhO9EQMXxR66ZTbME2uDhaPwWJUkz82KwC2hZChU/lMWXSiQxYZ30ukO
mmQ25yD41NR5ClscI87ci7TDqM7r23FUXi34mto+LrziBfsUA9vycKnUXq57rbgpxBXijtDYk4iL
iBAjkUTaahWaJacVd3jB3EuPf6HHxpsySYO26Mb6QsNRsn6GA2GuGzzO8ABsXF2dj+a2ifk/3RI5
NbuhbGtID3QC6Ha42IkMgfHgB/M31neC9cYdbSbbgNi7PboBqlRqgAoEwdMKpHnLLD6qypx5V/Ys
rzv/qn9llzB2JjxNm+caILONvh7pXFiQV4ibyAKrxZZijwkxvXZ5TOXnoL1E9x2xBVR7df5qtFuj
n5f5xghX6XtzlU7VuDB13Pv4BDZmWybaMPWkdEin71RvN69+gzlsWp+Z8WiVmzFehuK2gfOu4Z+O
gUzfvo4yAgFI4XX5nkavbXj05UMaHjIL9M18z0bo4tLV9ys7nBLD5RcfzngDyGK9+Ma2bl4yKsaW
0neAvVxGLOfpNuAEdstSfP4emuSo1ocw+wUi+LFr+M8K/uMn+Z8VPAh9Z/l+YuzuHz5TvXDeRjj8
TTV4EBLqsK+zufKZRjPjt3hCdXqZv707EykHcypwMzq2b9VGYgg1FjuhsPO1FAbhKszv8OlIMil2
BfyC4QEwPOpvk9X1cIvsUv/wDc3GYFxSPkvk2SXKsz4U7Vl1B0fzz2p26uqPWMFqaXxSWM/FtpHq
ZWmlzpCzegbUI9CzIfDrrN7i9mJASW5vywE29QjJfkAK8u/97Ke+WZLgXBFXZpq6+f2Ursrmhs+S
Ie2saSXbtBJYd7Opm0gpnimolNBliSp3u2aUizcT4YqEB6WulizwRc1aR6c+7520RnnBOWgr8GKF
3y7yh013Qi+ZLOmKTrDwdN79ZwVU8j1IkpjzzEgp/CWSgIw3TR3nPudpuTOnoSBxejQas8HA4D0A
6LeMpV88xWCQZdXYHTraQq1dKX2rtJecsfO/b+NPmAfnLV5mBs09ysRvFXJHdodZSqyLO+COXBiO
FQ9ORmlzEw7IsHEvAc6yfSX97Wz8qYv66yd/OxyrSmmErmvlHWPuweuLZYE+5TX1T83gIremJYSQ
k2CADzsJcFO2Rfms0Mp85enGYm/FAb/14vsS0lmxQtIzig/i8tbPCNuRwfsWMSoTYt+eLAmfDsfw
BHNWqntTWqLRNtrP0Xjp2eMIkkAheYLkEjLsYEeq5dqW6mMgoFGZ0/uqc7xTMuAGRkWYGzUzHJHE
Z04VD2oB4m5ZgSRpx+I8y2fojUeMq7BQhXfgpkR4lK6UX/pwRbBcSqxD4lj/h7Pz2nEcW7LoFxGg
N68iJcqb9JkvRFp67/n1s5g9GFSpCpXAPNzuLnNTEkWecyJi77V5o/REF0pz0mRXR65jSSex3UGL
V0Y3NNwp2cQn/ArZAW1bXN3WvavJKHHv/GmfBzskEnHopM0S+COlTJuSy7luJQzpW4MMNsCXyPi7
OcKOMlqigRQtS9brzx9um7/e2NQy2tyRUGXxqgSufLGtvT4aj5PB5SUOnSlyrNMECHgn2BKDJxMB
klYu8h9d3j+99NVhtxv8MEujRDgKzIxNvNC2pR0sYjv1XX8qI9vyt4L4Q7TMX/pfEprTOabUmnE0
83r7y3PchpI4CAp1ZERepeh4DbXuSojXPTu+svn3tVX/ArGkzfbLq12dfFI/rctGhv6t1JkLv9H2
mT8VXnsJ8hPn1UR4VRhEQYFMMYAJybgsYPgURbCpyHBljlBricthYAbqVftC+4AOrcgMOWr0iMN6
RlcnY+HWhN0zv1X8h6g/T9Zl5kJlQuyCFFrU0kEFiFYLw6aUR/iw/oFD7nOrXBjwjVV5kmlJpnXu
EsaE3jb/RHeroLabygOxaC0UqYs1dHbZfMbK1iqe5w/RGa6Pstr6TAZaUVgn5HcQsDMMbWak0URm
JkKb1AX02ocJB6e5u7xhDWK8pKJ47cevLB7dEVgI6cjV1ugMRw6GZdET+IcaWAmIFVYFclfPMr3q
ojh342PCDdGoAA/CWQ00OyFI9Yhip0/OMylH1iJyqEbOt4gdMeEDAyjuIwPabLItpYtolQuRfNR5
mDNjMmXMZKLZOjP2WaAFmQEUmAm3XSZtg4GLzLSR6IjY0fPtSDvWMzyEX3iKBCdN/VWm31dAmqG2
5dSSig/dmBSkZGnyo+uR/+yXCiNQ2PKgD4Wa2BnhMuMMsWkQleDofrIKZGtW0Cx0yLCEfxLpFdSH
HshzVei23uTnAaig76+MDt/TMiTuvQsM5lXNDayiCNRuZqbuDJ32mRBIabuPsb8Gxksndkhmuze8
CyuJak/VCUHQbJ3+syy3zkRfNUQdH43ojXPdGR9A9lPRMO+qD2OkYxopSVhiJjUwEcM9WCM7zaZD
yYdIff9uzsBNYs6tHFk90PF6Jm6GyRkw6ZfbsbzvKtcf0YGq6c6EiNtXL3olbbuuc/w0P+cQ5dpU
W3mU/haZnsNIHCsu6r7HhssvY6IKMYGjSexPMj6iVrctgQyXWLbTenSaXl6AnCbi8tKiQjQS9WTp
Ic8x7BX6nw2i/kEbXc0gUFKo9zWY6Rmfh9zdrbLbIQHk4e0Hv9yT1R3p/lYWumWML0u7gci4p/3m
oMPoqpcSg4LnoyXSUdHkAAdz5aJiiG194yKH8sbjbB+0n55vct9uO5O7Gqsj0mUGZeIg387PRVWF
ayjL/ECxVFdFf+jHT3k9C76VmegXoUhg0iygafBN71YuGMggaE+HYTPfWSE/kFS3b/hfrtzNnG9P
iZhwuhYPdVbbvHzeumMVOQoRyIn2PMv1U0BwOmQ/pjcFa4BUhahsfODT+R6jOBLa8lMt830W4LGM
XwxoajUinHHABIW3T3oxcNHlfbDj71UAnkrVc4X+wmgMmqPJw3pH/pvbUjBCRs+91dxjaKB5RfN6
0/euEHzOSR85V2/gRvZD9MfRcUg3AltZNqQ7fRyXeeFycI1xpzGJALTExJMvY5DO4Zge+9Y8KvPt
A+RE8vC3su9wBVtyCkdfcCbuAwiO0XSRpsRVgk3rpQv/rCYM7KrVIowKW5fIZOEANFPQgbba7RRs
6/QJKfiiAGaQMA6LMSgWo7EScBb706c/jBtRTd0sGdfqjDMtgEjIwq3KmDlKglWHh0qFiNmMhzbm
cZtGTiObGS0les+tDjMj3THr1SbxZQ6wsFh9GvW563XyO89BAzXFT4m64NyBAaBka52tKERH3sYC
XR1wl83YOoqo7kj9KYmEw1wIrjZ1cHNsovLl31vSXxQq7EgmY3gEAjOw5+qsJovgYnMhMo9qfBsn
O6DoVkg9jEKY7mPYiwtf1wALYae6k9J3MzoZmrTQSkhCWPKyCEIHFmnvx0b8n+6D+W2RPACMF7Hh
9+H2l205M6Sqkpq5pwGwEx2f4XSpbWKJjEn2c3xOgrWNbiOvuL9tqOnNK6ZTSmlUPeS2mspPZ9pv
kcx13YV2AgkPQyt0CNf9q9rLsjz0ONMe6q1yK90qJ+8+nMPWMGFKEC2wEu/qpXBbf3kv4YP0LlaL
af5H+YUSxnsxbsNXCVBEDGd0kXCFF/Wr/sW/xodDc9e+5jfV3awGn8OMyhuJ8clOvVdfZ+Ys6sEb
7BHI7g7Co/pZvwiP1hurI7NmnnHzbLDb4XO8L3bcIF/tM64rmvHP4weKwb5xlJt61b8Pl4lQNE4T
jHeKR8tf+PfyR4I1nGBdiEDn6VX58p/9s7yPvdnF/Fy9dg+jU99xIEXWK2EsfKfV9qW/I70dsK+j
W/JO01LmTnlq6W7c+R/1xlyLd9hYt8oyfRb3wzH/8HYU7LvsvsIEf0F1vdaeUTYeg3t0f9G9j0ez
Xgf3OjSQ4GDspedyba2NO3H3AQZ5+e97/W/NVGLCGGfojB9Fxta/n/VCS8wiY551SvKDlIabpqAh
lCYb5qJIEpH7VeCZGebQa5zEe7UrqQsGh1J8UbNMyEzcxvGc+B3jNf5G/d55e411bchSEoxNwkLQ
l0WqE1WIGUVp0464nnEF4B42MA7/+8N8v9nrG5KJtsghkxpPVa8aAUFZlLqgqMZx0N3c38KNHUxI
0Ide2k/NSh5udGKRm+Zkpuv/zyvPDDQL+BoQw6sKoe/gjSpBbxx70R3Lc1ydvYTgqXm7eRRkipWV
1xyN5Gwot/9+5b92BpRfXvmqQMjGUKnKIjaPVuq5HcbxbNPKFx3xqFVa7C/8BptiHH9ObDUBhMsK
f8Fs2SGQVxnnZTyjmxwzYP4YJHyK8bOVvRVY/BPc3KJxB2hI9a2fvqm/lTWkCBAtYWj0v7/9vr+s
ZZJYEZBQTQZJ1xUOvP2EOEQ8tePWD+G1isxrj8XwnEr3P1ytvwx7aBT93+uqVy0KMyuiJPQJx7PQ
4NdY8ql+0S1jQ2Fb1z9qAEXbov0au2X2mO7bZul7brbNgi09k9rYZpFb/5Sg+bdqS7NwBYvY6VAb
XO02ViHo6tBX3TGdDp620uUXOqsiPd7y3E13//78f4G80Q/nHkW1Dq+eudbvj7sqpii7goYXy3bC
CfZ4swEfo9rKOhOdYFWUbgwcld6wSzSY8Kq3y25ddqe0OzVYwBf6utZP3A0Ty0C42Go4KN5G6466
VDno6fHfb/ZvHUXEKSbyVpGODQrh399sFKW+hgNRP1oMEBa5dfSbj2RWfePazKWjgSEADStOL932
pdcfXnx+Yq/XEsQYYP3FWQGmX21uIuFxMfJpXoZQSngcgfYQoIsrH+QI7QE+xK1RH6vx1DV7sXzO
070O1kEC6fQjZfRv+z4QNYlACRFBmnl1z8biKA+k+zIaSFYoTSNlSRffIKK9PAwN5a9LQ+2HD/+9
Ul5/+lnzxvwEvJ54nZVGndYQPIvUwDJcylhRhbi4bLC9YZ5ic7LWVrwvwP09Fm56mm5BAcmTDfM0
6Fc+I0PK77dklaBkHxbE3pFbZmAYaVbBB6OKqmJm4FBkZtKCmBUPvVrLmBBpo10iJMDFGtum6qR7
Rot4SIyZ+LCoIpv2fMMUnTMrJIzenoKV2ttGu2qJCO4dCYQ4iBppbemrXFwVwzoZltlNbrlodkx1
WZFQDehEdNHyTwZkUzvilQxcV+ChyovxxsCq/qR92lEzI6YzMBthl0czi5yBm85PbcgkNFBJOQbs
wJL1So9++IS5UGP75D0wokmW4ZsE9RCHLp9QsDEHtBR7ngMbsKd1BKErXMbv4CH8yaG5MNz1hDDO
ldlmqjaxvhPIt4xB08+vghPIAp/I4X+G3NqpvKx+CpLQ5sXl6nuWxfmYixQLqsL1vZVWglBOVcgs
9Zvyui3OiiM80rZ9DF9KtzqJh3DX3JlftCL1bQ+HbbgNl3AGo4UL2m8rXAilwS5GtDesl77eRDfZ
DRDQRerEDgJzUosc4xnehe8QcoS6fAEErl7ITuVe/n3Lzg/B9QehV0WUEqNHklCuVlF64/kkhnJ1
TPHzCc0unc5TcBm0879f5m8KENliVYJjzuVS9KuHUVG6JAialJsejI55D/hU4kMKADDQIBJN0TxC
Xo1ROWQ7FVJSHbliuSYpzGxhEi9VdObisePmDY969sMh5C8rlmwhIyC0lHMcKGUu0S97qqEFnMUN
Mz5VFoBmXF+OoB5aGaGv+dOe9f0xry63orM0IhmYvRvX+4gXCD0KLtrZnC8QI4lfYu8E2pKTIu5V
AXhXgNAby9ti6mhQEEKKcNYdZPLByXa1gXZ07HGRYwQrgDqQIfmnKvEYzIF/fo+KC4BRkS3gErBU
lO+t5ITTym/Ae2wsIj5gUj2ruSPnKExtkYBxzi+xy9MC3amayAZaRsncO+s9exhcuQCDBGAC2/z8
IM3piXS+X+Lmh1MNlvw/70Ig95YKbYOkOI7Tv38FQwY1u2mT9Cj3N3WJR8h/1YyPkOF9G7ergdFd
zc6ZMaWsMJ/yP49kdL4zOxWwBDSQVzphq6Y0IlCldaGxEnuA0mO8JHqrLT56v0KMeFAaNMjGSutJ
WvqcygR1CCyio8myZiowX5p4Q2bGsofn09xPsoVyz0LGgR0bD37NgDDZxmIIZPJSzxStsHOTalwq
Tb5KIykAqauCxR0XWVNgZcK+GDpSyTkfo9RAHJi2btV6PQXZXS3Iq7k/ViifJWkPcyi9gEW4soDz
gScvy2TX3Bpiv5P7ZCeZ7VptE7dEHBCIQJkzlwecSS4EhZB4EobuCm21rP8c4m2lK6sovsz9pTye
Qx7MSN4ICvoNnN8+01wDhkuMKT7UdRC0QDhuP3sVw22GzZCYi4RMtbRKyGcnTGUIT22Mgo4piHho
mvucjiK372L8GKMHcjcm2smaf4noiHW9uJnM58rIj/0knMki3U7tl2Ywys1qGJ6T20f3aIHaCg4E
Evne6jYzuyAS4te+p/WYjQf6W20DVgdZYT23VwOSeAMKq2zb4ums85u0fin9bcsmMUSIXMtPmlgN
IjkA8LeYYcVAdIfZEcNMZztDHPzOJbhMS/CKyc/NeD8HZxQ0YCSy3ql3A/9Dy2nLTDGzFlpfWNXg
u2RoGLU0Qzh5yEzphHNEJdkcBX450isIu5vACNZqduDPO3+4564KsWUXB4PskCky7IJeJsrnoHsR
65GxDcFw2HNJtVrMjds2pmhGbZ0njPbMZ0sN1mPgMkhbmUqxssLDnJg3q+Kb0ltXO/6srG2VjBd2
Vdk6C8K0iZV+nUiJU/qdwbf/adKT62aDgnhQeNHeZLb/IlqXJuZbp19E3lmOo76HCo8CY+zuSSJs
TYXdX7crpvD4aQlFrIJ5KmUQm4OJF6wBHfWVnyPmoFVXl8FD1zbU22AI/70tMIv988mnKSPPaje8
ZDSffn/ylawiEKHgwDSd6H/Q3ii/kg/AMsq79zC8xbvqo78xgKFjAXwZTpj7t+HRPFjn7B5rLsXF
dE72w1P86h1ABH2JwE25A7CTZovxlWkvq0P5gKgBwnHwPG1gkaWfYMwZANSY1aitwZnpqADIhpmZ
geYHltnbfpN8SQ/ceruUWPrpoT6Xz+VtcU+RAxyL5Nt3FSvTE0NvqXfg5VXCMprsgpcgIUle6HfZ
23CD3098Ku/8fT3z+6oX0ME4c4/GQ3eo7qUDXWbEKrcchTjr0PxvMI3dSD/sut8y/qvthqRRukyW
SK9J/a4UftnaQJpYXm0F2lF6Uh/Sh+IJPCUE1ZCJJn5AekFANYJFfNH27c3wRgiL/zIeMOeXi/a+
o4dUzlQ33GWgfUDc0R94478IGtBv5TsEChz5sO21z+pt8jDu5V02W/qLV+za/JuYImgd4p0pLiJ5
NaOwPvmc1Sc7Tw8Sjqjg2/xBIFtuIR/NY7kqLsXFf8N9Df6ay9LcUCkxZQ1gJ7wNp3/fd9/16tWF
oXrGBzzvwzrV0O+3HZTfVJSGCK5Xe9uYL2UPA4BzsjE8ROO7jF8rNfYG7lQahB48A+OxH9NVAVN8
uC1yl7ZxariKeMrI64Zu0e2TEGb2ui+YM7uDcC78y4AQkVmysB6sbaXeGOJK1LeBfmRx8LWNr50K
OFq64ysbK3xvhZ1o/TCNVP5yRgWaJWHOnAVdPGG/f8YWH5+eqWV88irgjNrdOJhOVhHKrJza7IKX
tpJWbJuGss9pCJYg9ieWdtPRh7tuQC9DdMb4zpDQAJFYY2pMzCdleJWMncr2EioP07AxJ0oO/cY3
TrH0NoAXkNOdoTz++8v67odef1n0Si2S25kjG98asF/u4rqWiq7TlIixzXNqPlVt6VSsFM2AVM54
taDE0IlzzAGpHxqPAbClGIDPDyV3TDHcafqcu7nSOUf3NVklUCZIVjfJgM3iCqjcIq/fk3g3madB
ga+wqtUfYuf+durTaZ/oGNTwjPwnYvvlAyhS6KFRFaEQLLV24b8W+2JTHuPdyHpPA3zJsDDoj1R7
M7ue0365yLf5hZPIgZQWJ3f1M0kcjJ32EpBRgBC3bCeEkC/23XKEKFEdKrd5oaSCg3iAffcmPgYv
/WN04Pzag7ygoMi/2XqU/c2n+sYvxJlwAKvv86e59Hd9f/1lAZyDrM7TpdF5//2uk+ViCqYm644N
wR7iNgRJVT5laA/amliY2jak2AXPk5tEcmcbRZlWYes5ekzDV1QJt3BafCJojAoTuLUGUCtc9+GX
CKE7RpPFjApD3Mya8snRGAU6xqVG055jcHDv5XePdYxqwrwVDIKuh8de/bAunlqtDcpjhSRH1aAX
QOssA6A9qXdh09ke9A2JY9FYbJDwrScOVAmw1KHdGOlJ6LcecLyfJD9/nnfnOmju4eGcthDl/n6R
mnIYyjqKjVPYvrYVbNkLoQ6B+JKMPyjKUR3wo37/Pmaruqmyu8q44K4rjqxIIJyXknqKMjs5c/jH
GJ9+UVigjoH+lMLNVeyY+WeD7NCe1gUgb9rxTJ6p5xUmgzYGYw/TXrAMwZzdcgTVsJZ0qyKgTEet
t7TupHHVbdNP+RPJaFhA3F5A+090F5KvCXmldcJxG3AAxWVpIn5Uz9kbNq3mnOOjrVakh+RPcF+S
tRm4yXhgtK8F2yFZskTxA2kPiTH5AuYjDA1EIwepWISnBD4u31Jzat7gR7Kn8EE82rcLaz/rSbCC
jK9M1Kwd3EiP6LtHGYT1zfgFGk4vHLrshm6HjFpwtg12eC5erU/jAuNe3TS3eQk4h8YJkFq9XHJr
4KgFGgvM8pPo6omh2sJ/Js+eoSzUVp92708h0t+CqutvTSYwVuMZ0nVqo99vkDwse2EiB+1cSV8a
kmZFmMG/20mp7NZ80OR2WSnEvB3QE4ho2fRC4Fz9U7X6ly6Hwauj3OFNcDi7tiOkoRhEFr5GgmNh
sdq+CDObq4xQrVmLD3l4SDFIfzFUQjkKYRlBR5+Q2GLD5Cb+7S5V0SVt8g6GxpnpsjysRfDMQLPJ
FmQMpM/c0jFfRerWfzKelc/6sdlnd+g1HnWqX/G29zZU5Y3+mM5uNsj0ZnscuzPfqDw5/95j/vS1
A5ckbE3H1E4nxLw6D1AeVYyUteI85ZdJ9RZlhxCD650vrfSLwtRuMtX+90v+2XkxdFXFqEXojK78
0b8W6tK0ynziK24uxJZwgqDKaH9Sl38/37/fSfPLfAfc0BDGLPf7ndQbldQbkZwyW1nUhKC3VFV2
mjrocGgwlINT8PjAUcSHX89ySIPcoPGZREpup3no9EAkT6nY8z1PD8rE62Cne8TpMiswo26UL/A3
sDLYHTW2Q+H2Yp3bR2ZVNU0r2oTQVUW8WbbyQ0v+uqNkIplkAsfplqAEOkrWVUepN6ey6oMgPYbZ
15TnK826D9pqoVDE+Rw0jQztVZTgkSZjaiEHZJ6mn3iq/WZa+wVa4OlGCN+tCIqj8MxqvSzusyH/
QaV13Yr/703iS8WOR6Cxdm2Yr0qxTQ0CV46SvxRaN6q4LtkWIQvlWhvdgL3yj5RtrCGxufr3/cVo
4vel//vFZ74OExIoIfL3n/9y7BjMIdATNeWOvsXzTEeC1bRwdOwZUGgfptJpRXt6xkMHAbhRYW/Z
mHnV+fBu69Mi21cfKR4OA6kKhc99UjsRFiMSgSasNg7gshrUJDcV0JWdoNkpLjqixmOHwhJs7yBh
13JjZOwBJN99D+5T2GIv8ZY9uTeoKvCvIgwRFlNvA8qmLYiY1bxE24nqTrglqYIXH7E8zVmjJH7v
Fe/AuJsfOAHNQSA/UnYvwrf+i9yaSkKBsZQb/qojvzJk9VyEU1W7RVrStZw3HItfkiMAAB8Kdggr
2elCdOYEaXDcIqvVCU1ismnUzG8m/eJAa9kkIGjddpLpa9NIcoC0i7f0MHA59IvxiGh49sshZVuM
5GW0jnTnV8i2liRvyPfji/eAWwIDhRhvafJhUDQp1Nkf2VyoK0jlui8u+U56xxxIqsWcEfDOe0OY
UslOk6yE0uFa6+J64Jn03UZbEk2NEj1oZmY8lB3E0hSwRvGkmXTJFv3Bw9g/LTTYdmR8rY0ZVo/t
iTJNJ/OdVsRRv+sx5JI2AYMQASqy4maLbaOUOVDZ0tfwVT2EZF/zy8DpQYkwiYB7u4/vyFOZuDyJ
jSK9DBz5lD1Q7TLcyTfqk+U9erCLGMADZmRZB5aULpGfYDwmIKUAQQhQyLO7NxEUzd58Fp/L3qan
MiFgiJkhYtdmBmDDgSLsZoK7ppDcYneCU4hOsxn26naggWc3gt2+8JGI3K67NVNHk4Sg2KW0CQdb
hrgswF22R0RIC7NcVLfSI0EBF+ULwNcsAnoQ+aDvjGelL/Z6lrQOJe1CI+MjhfS8KmQX0YfFOIbj
N2R7m+OBij4E6HiwNAMIiiTN0hnEvOXInSuU5zDdh6XTmIiIZ6VINrrDcAdsQsKIJqFEcvxncAJM
LuqPwaWX+oQWglkIAbnGxDl/VTM/RfDkQfajGUt/lb7hHlA+knhoSDFCRA2Mrt1LBMiuzHyVAUgE
cLkYHscP/TQ9hOfxPXqAWt5yWw8LIV6S7TVDFLg/oDSa4DGXDPgQC+QCcx5UicuGqN5PViB+j3ML
qDMEUh0QULJnBZvmWE8UxlyhOPRbQe/z11L0QrptfAK9bVEsL4ZXWbUjIOYg2s6FScCtI012Bdhc
dhuOlL1DT5a7hbfvVWskzgQHwGSTHsYGNdeC1+ZVjR+6HJQWf1nomDWi8kecDnvzaiswvMDLvKI3
jywhky4RZguFEpXzoN3TCnV0EQJbj6RqjsAogLFNIgOqNGYOVroGFzbLRTbBhtVYPoBd1SOI88NH
FYNl3Hr5q8WSlGxD4RPcp11Kh5aPhAi0oqmbBwjzqRFodE705gG48lWuC69fDcmlyUaI7BJhXgjW
qpq23YQi7jDydXv8/0pNwOA74E9eCohOU36iaGHXtraqLji+mOxJv0a+KNL11tdSTcizxWGZgXou
7GLO7lJBUldyo2K1qcUHIenBiL1qfUhKCE+ut/aUYZ+0AMjVZJ+YyalN9be2QfZI2WsK40ZODkp0
1JDLacoNu1PMg+P5K3RCmb4saMflfeEIyntVq+RBM4ZLwPfj7mOnsfOSK0OTGCCzr1Vu0b5UJkJ5
LDu03GIhXE7Ew+EM9cmZT0sY+uQ2ZbDF9Yr9YlK3bRtdaul1hCqYCO+1eBnbvVCvrVUbHsLiLJSM
p0WT7EOabiwcaTcwun6PyyVwuKnF0aX9cAK89t5+75aYk+dTN9Z99VqVNfmE3woi03JpDOVFiPZW
Di8G7xRxcUOglB4RTtLYuvcVspjKZ62J3EmPbiNFf6oTCqiufO0YOc6Z6gyzW1VCWauuzanhOnba
D6fHa7P/H2/3qoSsmp4jqy4gFUKiaLBYzNG5qcikh9Hv9Oy14tKKkeuyvOU/HS3kq6Lyjxe/OlSK
remXxaC1R7a1kpAQAJQPQLQsKqv6UB9icDPdMnkT6/nJ6F7FO0tzIOGXHpNvGg/K87+POtcukfn9
qBYmXJrIgL3+GMdOVaPrXh3kaN8hlSwiNu6U4IWVaiHWdJikz+fZGsHMwtqy3WXTvLoiTBRvtQNp
GGhio9WAcjZe0gtHvvnvt3etHpnfnoZmRCSpFgHiH6qdWC4yPVIL/SjmDxxmyW7c6uVOiOjtbwVw
0I0/K1rtojHXTUHNXHxNqPDGAidgB3odGtnMLGZT9u491CQCWB+zvA0ssmreJztiiZm0/C2e2mNA
VE5WDTeMQET1sxp/mBZfe1X/+ySobWaKtYZn6aqnaPWCFap8AcdIoH/ULjRc6JrgHcxurVnAvYcP
CxhiDOimUVx9VN2ofxY5XWKS/vc1veqgXL8R42rJ1/RWb4quTI7edDD8lzlnFwl7ac2m+Pv/x0vp
kgljb6ZqXPeKcz9MzNo0kqOuhAh2WCOLwzwmmjW+Wf/DFf7LVgaRDsUK/U6KtmtgUaSlU0YSdnIU
xYvUjrMNICxfivTTrAvK7M9/f7TrPsP3ZcRADbxPwvFLpfh7dRhNkxj4JubDPjvKKVF7ROPRKpPr
e1jjqzoqbz3lEyFz5csrpN12WtINYdf899vQr+Rl//s28HTDy5CQ6l61O5QukP2qR03JRqTRYxo2
IHZWxvDB+iuklyrBojWQcT8j91/aghUExXmiWk7gEWqY+6iHLolVbNT2Vepco0Xh7PlurQZ2bX2V
8cPEGVHSDgHwoqZEtCqWW0OmOTpsVYjag17b+hMgRZ2ulMLUHdaluKklsiZSkNuCsgyLbZgd5JKY
cIs+5XEQjrJwACQvfAauJDS23IZLk8S+6Sj7BzwwoXlpkveq63/Ypb69gL+U8/9dKeZkiP9oGuAX
/P0LG5WuC8Mxyi+dtNDrfVXeBTUGyqWU7Esy7PRVmaOxJbR2pUur1FiCcEJ7WrZbDvCU7lgBxnoZ
trTLHIChRYmlxgE7AMkWv0Ip2BKKnWZOmmr6ZQyTw/vhuVX+9uDOK7UuM3+Z77zfP4BFxO+oNoN3
1EKPVNZkoYr01Aqw1fgwg10kf6WyW+mHott6dXtniNHKGEe7Gh9FOyPow6TYmrovJQHSYZGQO4mM
YG46T12H/TaWaABEnEv7lWluS4bcFqMADjWvlVggZB3QmB8Yiyxaz/vhm/nvJv3jq/nlk131kLRs
quMMZ9gxNWiL0UkNH5rejs7xQJbRMZFX615zx+AxNJD49qsJ5ZdkAn0DGBkgEFPdvjbdQGVxCabV
3OnzuxepnocX3JJ1us1MZat/ilQQmcV5JL0E2ldpEBvVoQYxGDCWOPORRNBs0G84enUyzGaY5f0u
Hff0jBeCqZyF9jH2/f2Q1OuKnCmSWyvz1fBp1FhgejpSyALlrjWJ7emxCwzta9aWmyB+a8cKB7hg
i+gO+MEEBayC5wr0lQE6fVhjMn7rDdFWL8k8YCQ5qMC8Tq4c6+QIBExZGcWS5zZMeQINpqeN6GQF
5WtPvfWm5dJO5ZykdgtV3Y/Y0uPIWOnZSXyXA75jU1wJdQ0aJmMUoihuKWxkf0nzSfUOVXNfqUx8
axJEQil0EwJEAYM8CoNIwxl/mz5ByYUmTss33+c4fmbPVEsfnJtf1vuVgd+S4wMxHUw4KQZwaFoC
bttNB/06Eg6yhN51rkj9DEL5K7XGoppxwP2069szGekyydq9tptQuUVI7iici8ewujWnN6UnBuW1
D5WtMhxS4yWmQkXvlNPWyKWLLF9gMJ3F9k7yezdB+REXXxVpFHoXbT1u4VIybkRuALJf46R8CrJ7
pQY4Xm47jNdN/FzX9202kUh3SP2SKgwzl+j25qUKb+TgNlPeVA6x8RiuYpHjQLVwQOL6tNyFT4n+
QSRybHgSsLwFDGFKgMsmR9whgBIVPpoCxMtWz55FOrUqV8mUmndJlt6EMXcq8SEIMsI1blSOHh1I
Xk/p1vwulJ19Zrzq2bJQQKGkClDtYrqdrJXhj5dQ6wFrqMk6H3X03k+lAWCAUgL2PXSCkdEVOdR6
jObgmV7e/JTyCiwGHYtEFqeXRkYKEn1SPr3QQwuads8nz2X0FuQU1igr0v41lrYUaKn8IuTpW9/V
OyUfl6z8YWs5GmnLwhS4m6HijNhpFeBn4n+1x3GUJUKuKUw8jdOsHBEDWmb7LLG2eizfRU4Yg3VN
RvG9M3vaWKg8Bn0VSNk2p6EtwZaa+F7S/IZ2C341gcRTlScAX5LwZHE/FGP7XFV0NvptVD706Us4
6Re53Gq18ZwjMk8/hhA2xrG06MaydMAvR5M+ik5YrGMDC+PBio5pC1WHRKqvtHoUNfITyu6u3fl8
kTxLRMYzeFfXDOQBm4whY0SfJaJT7hAdJ1V3ayXBJTNiRmpj/5iPq4IzZTHpNBZeNSKWizJCKGGQ
AT0tdRHsgErcXqLh0qpsI7kZMtPFI7kMzPtaa5eCYi6jnHuYH4AZi96wtBto6hfWbqggShhuXDZu
AFlSUHjLmsET3DPiI8pVZvwmSUs5fjeb0s10ksVpSmrqfS5qtjbNwAXsQOMc/cbAxbyY8hetA8aG
3nzVg8s0WXaTTo7OQ8suQM7wMmY8QhfLqy78TWLksW2VKph9qGRTph8j9Ziqm+owWitWi8En15Lp
jyTEZ1FQuBzlRgKK1j4YfbGaLab4JzffPrXowVeic40jTUcF55HQoYWz5WXG0DZFCvFw73WQ9usK
3v2hPoU9qvcqWNZ8iz2j6YoIgsZy5Mg12YYG9BGe4mbqQcm+sHWBTIvEY1Gmy2p6gRbioTSSR3oF
4BgsPX9QMl2kqWS5Xthu5netsq4WNwjiwcPg3zOXIVIfpcB2W78S2/Mm4f+JiYNLpggpbuuoRfE0
f0kxgcg8hN/LnUSeTMy61XQOHjd9FNAU3+MbD3EEa/Guq4ODZfIlWIC6rINHEzhmAxEtz0lF0Rn6
4lRQs1DvEwbXnEIrWRtFsZ0XUqPcJwb8keQHaeBfylwZ7gDOA+SSqvoHRQ3Anx9FUlQcjeKiKYTb
+y8ieUp5CI+I1hUTbb71XsXS/8OZ9M/muczEi5a9zNAezODVHFvj2CdIVp8C88M9fk8ts0CKhusS
A56O2C5a/vsM/JeDEVMCk4k53B3OwNdHcTEd1V6K0+I7XLkWmcm6I9QxOtYoxMylljjpXX4yUAXA
gkHPbS4Rp6AbT4dtk25idnmPE5OT7GRam5mLftXIbK4RCJwquxGYpQWP0JIEgUS+M0PgH96+/Gfl
gu59rnEROHCON68umJTmUl7KnnckHi8fHImWMmfjvdRc/oe089hxHMvS8BMRoDdbiRRFeYVRmA0R
lt57Pv18zFlMVVQiczFooBpd1VmhkMR7z/lt2m2n/AlcagIi1B6H+OL7FLGalw6Vhu5p1AsWDo9R
ku2l7l5WCE84G+kBw+kI6Bt4pn8zh5e0vVcRPM7dE7FfUpxBnZyl6mzAjGbSNg54zF8o2I30zblW
JduHV2czeJSs5IyOEqJR3tWp9jhRzCnMyI1QkEQdKQ7CDipstLyk2nfcTYg/xbM03VuybSQH5Prh
dB/TVwiRER2N3h3CY2PYw2AXmS3VtqaAta4zcEHDlp7hWBTM/qnb+16W0Vi6V3lgjfqhTx8D4dRy
vvHHZ2KGdwOCVujOmeYwqsRsRVqJrxHlEq1N1ovI63qRdKz6DvtMXzsIQa1un4i7Qdnr2skqaPq8
xTaiHWTwp9AAmtXPQnuvgbCgw0LUUot3cQZPEX1q5kMmuGBQjA4EBThpXjrhdKg6D0ePozc7fbwf
gn0tnaNpr6SeGZxiGXlt8D5TG6CgHjEN6s8Z2L+N5DOcbI7EEMQnezQqQtvHy2hBaISn3FySHzXw
Oi8QjgQtGPoeXD3gV5TOfeGI5TnMXYwFfnxQRCa4U6AdJNzkkEHGXiMhtDzl6VMDW9dsM1K2wzeB
MG8MzO0zVSCCf0rYD1JHDQ6luvomFe9x0Dw0l7Gy7/wrrC34vCgAn+wYVtvAy1q6T3hkL8gmLcCQ
HVUnY8la6UH3DR1Cc1uoQIL2RueZSLrUQ1zuS15ZxMxAe9mkfSjZl5RshencAoXGOSQOin5B6VdC
9V6V15yg5UF7z1mea0cD+80BlDWSCfYjZHexHeJzmtxoDpkK+rowl7cbgZKJiVYa5W1GCDN4eXpa
7M7jsU0v7Cz4eOtqo4auaXnzyJNrJ5Vdpq40P2TmsRrcKnvIjDOJBpLxNIFEsnQQ8vDk845nJ6mn
CfxQZudWuYv0q2HchAgBp/guzHBlxTNWcXQLRWWHEr+Ug70u7GwsXUP/mMavYe3F1jmhWpZoNfGx
YXTpprs+vpCXVC6ZCsRk2osgVfH8cgdhEDrGX4JulWVJ+vcSBQ2vaOjAUa2RS/ljv431qoytXLZO
CoRUYx4Sw2baJRAPW7o62n6+Z74LKaVCd5g6E+1L4451oFSPfvvAsi8xwcf5tsc/Yd6X8CkFOLZQ
XwiJ4JLLgP0Seo7YijVUQCkSWqQGwH4FGSx/PhB/RuWzqfOboJsg1U3WEbgumMc/2Neyznu9lidy
nQyRVYosXJ8MAfa/bGrdFm5xtt6DTt7LCiPbrDJipBarCmPvgsAwTbcCEuTaJbeawg21sI6Tamys
loOolJ20+w4T+t8LCnp8cll7mgtWMeb7sVEOckhQDftUYj3ODVvVOorey5BWnIHSViqbZjJuvCA5
LXt37WPpzd/qVthpNaKH+suijj3HiJlQ8pveDXSYK/n80KlM/amMetrct7dpOC1lMnh2BVAVVxmu
E5xKY0iwUA8WMlkjiraiduTXlUEBRbZZ5Ffo5Su7guRIIYj//Hb/5rr+17v9A1ZQRrlVs1mzTla6
wW/FnYLEG3eE3u7kkOjt/+eP+7HrJ/TZRYHCj8vguJc9coMjKzKcrL7qol39Lar1Nwjyok7BOoZo
DIbrp69sljJNnIWhvNq54U2UI7O7j4TdrVvKYFROKjsDvoaeIdbwZcRgZ9mJaqeLLXHLWl5/47sm
pYlcIABbozt3hLBtOIAK1S1EF497oWzjv+XhSBRj/u5x/r/X/R9SpQrEWR41/fQrk6BZa5NPSp4C
q5mJlTN3yj4mYCXz7YrartkIP8KM/hiKQFmTK9zI7biEiQvrAKGByvTKSrw2Gfqw59wV4BilpG1j
pdpI/XcfWqS6Ib9GwdDA0Fk8ViOStlD5lGNK+Cr9SZzTOystDlE8AH3lFyOrPxeIZFFX5agFRoHR
HWKZNH7OG99ENJqd0B0o1ctU7sNscFKgqGSJf7Aqb8KDxmMqsX7VAoN+Qr0uohmfvSkXCaqKIYGU
5GnCN2ydMPb05B9LAXHpEZK2Xk72Dc3CoJvTcE1Z2lnfUx0vAsmDKTDWrJ81K/3UqofBUNyuZlMS
eK7KLD/qxezUmABxl+bokLUgwTuO6sqgNqDfmKOybYks5HVn3ffQ1muReytAEa/WCB8BZIhKOCr4
fJLSEVoC8HjDcqhijFCIyEhpiK55CC2nk8Un+NzE47lq30wV/If0ZaJSCtzgyx+25MmR5y+pXYCL
McfEx1ipgrlgFvEr5puksLWFyCve+lbbcOqvGzjTFHasJmYtJ3mIGCZgEMk8Stmpz9+ot9dbIkOq
+SDAuGZ3E55ev3NV9TFVUdRrgZeQbaukT1U4PDYLsR/vdH4iY1OFZln2MVIID3WtHlUlsptZOVbc
VMODGALJ7kgDnKNdXhxI9MgD1wreBvlY+AfEpWTf67tWPFEWOpJFYJ15x1fy8Npx18fsHRnmo5Sn
a0GClu+orFDP1F0Hy3gAl2n1o5q9yeOV927ZXDtqrc3m9V1JzLugnoCpCUQqnF98M98ga6RnrRAO
y/kb9a9sP446HlWN3If4BSI2HU+q9rr8oVj/EvpT9ZrySKQ9q32RbQSMO0NPEtO0HkFuUqSJGthU
Gyx526ggcWs15lNSvQesjbX/msRPwryPxoOi3BNAM6hcehrNwpwhe5U/kA3ZqmnfIKVG5V6J7ub5
Xpgal8D5rcDolUepF03lBcxF5pPLyDzBHaViSItLmkmjDZ0a3A6jN1QfWYWvhP69LvsEnIQ/7diM
K1hvo4IEvS7Ye0N/uagLgDYQXqZvWzNfJpNvg1y78qc4YuzohlUKVVc3qSdmnhhH2zy2no0sviUs
EbyOGNTI5/Guq6cAOnEq3KbMbaCiNryJzR3xHgz/Jnm1/HIAILXqU66NHy65pZG4rpixiKNKols4
RJuwnAHckCvSTYhvEXTBMeHWDYza9gIwF8Gbob2oFv0tCkHU8A7l9NWIxm5s7N48S0VuK0SsNWZ/
RFHUBq7AwCFH7VVjYV+OsErvd0lpbnQ2ARm6e+hLO6V6s5mnTQrwKnQUYAK/tCgsrch8T63GNVAg
tAbd5THzOTAn6E7Ps1Gj4OfB7bOdEu3CDIR4+hKGrc+1a3ECdblkD+hTp44scQhEuSVtAvtTEmPG
pcUa+CcYccqXpT2J6DCsDyv11zrGW9RZg8SuoagbvVNWdQrwREgbrq4Bja3yqCHjkC4dhUhJpiMY
4WS1PAHNr3Cry2fWryl1fAH+5EUMvkHl2kUbRBhP/Tj5nDkmIU0nIq+qmZkTB2K8B6iK8EWJIGYD
Y2cl3SR37t5SNIayfHBQFw0bfaQDtqfdHqwnlEjPw8eoocbNzGRfWJYdxM0Og/emRLiRN09GG3pp
OZ6Iy1o+EI6VmQPaX6BttdyOhrKJZLiRtS/2ngTHEfN4LcTrtEivkBrIbKCtfJIWdCg61ahfKo6z
CSgpJlq2vRu1u7wiyk7N7zJ12rQJAVU6GpPKdzNNcXtyS4m6zhQah57SfkKu/x0Z14rvp2b2H2Mg
Y0MjFlvb19mLalzjuceAz6hl3fuDgooo47gKHCOnlmTRgwbjdTEGigyny6uMgfz5Uk/5PjY9UTxK
iH+tBplIdRq4D4eMWERQRCl8g0GR8+9GufpYJ1sGYR6ElMOMf2czHE35VdO/ErxOoPAijkmfRud+
iDd+9h0TgVYLO2LfHDIk972BuaPaNypyIm6qMcM6mZ7rsTu0SmIrQ0YYoQTaFkJk4Ia2VXFyIpzh
zKXbyZT3aQxiSUOIIa8ApfOkcSQIDgrd90Ng2W0iPPSzvCkMXFisgqXl9L2yAuzZtjStSlz4Vh+/
SMh4CvTfhfEVo94aUoOoC3rmFHLqoQ0/MnPjk7WyvL2m3HiD9bA8BdCMrsRuXF/jWNnUrWwPRKMj
a6tSDVX6l65/WSTX6eJHRfaM1rzO+NwCUi2GAV2reBvrC1hidRcMSIoeRVgRNmqJkoMSb/2AaCvh
eyngPDDRRanQN1rwnbbETXdP0XjB60we7V04P+jBK3f9VDTrXn/R9Mvsf+d8v8T6Xh/pT68hZ+j/
OQLRi8mDOOLLkC+hjoCGVtoCV6a+UrnuAOo7aJeEW6OOvwyw6EnhEesuDc0aWRhexYFhP5QRBlSb
SS+OyYCakx2gag3CaRp3bqB1YfwyBsa8R+MpC6vU+qyEp6KTuVk11wDfHrgtNMQT1qMpu016M/3T
EAw73YAhgBUwFvXEXLoGB68uPYT+WTASTxSeTDCRcC1CaojtsuLSjORiWB1NV2YOoEnQaniDCKsq
pIe0sVZdzVIRPNUUdMxTf5jay4SWT4WRi2GHBPU+goX2h97p1c6uOb8XUUMrS7sMaa801Ft1FAk2
ttBSkQ8HXCDN9631rUuPgnLKR2mdzdM+Jyo0gCMs1W91fpyR8nP6DybW6WLgX1atAxqTGZbVgKIB
1Q2qR8J/RyLOuNtHCIeRWDC/QnYRfObLSPSKcUQkng6mJN9NcblLqXDQJjR6DAZD9R00jz3BRjGh
eZa2NWkOy5m0VYmApmAvp4vTiidkom23u/L/HWLp7HPNJFjkUCyqSUyi2DmdbsH0ICIj1fx9jeF0
JKM9mHYMFl0j2kK2fOqEPairESqlXOpJkVeb32P00KrHNJ3XhsKZqNHuKMX4Ru/wldfjPo/Hp9z8
kpp8bfJn5/a+HkabMz7eJPwmPh0LKTdq0j/MhoCKv+P8jb0iSHd+Zt75xDf0qyC3DlUor6W4dfIW
A0lD9gEvVEYBFCNTU1IJTx+PNAIyBFRA0YU3lQ1hdKVTgdFE2bySOYeVkKLhTn5VfYtw4/YhLNEE
yq9Ress5FGSl26M/5kFo5R7PHYlQ9KmsE+ELqyxBiyRdtESgDbPTCJLtBnq4MSG28/6mFL6taVhK
cguuCoAcAbG2SK9imAYevRfs/3SUCV4/p+shSx4qbhBZGPAXJwAaghP2pJIsvr9tX10ary5OmXIy
/W1MEyzDBDu09qUuUZGHUN4a7V3ElFJDkoXUU0ss1abu4zYl72Si9EoDdLG8lha+Klkr0Vfjf2Q5
jZVNsIlDDO3IM+PS3JE36IzwjUy28ly9BAiX66l8i9toI8gazlQa3lttq4d84KyzJE7A8FJS73W1
p8zeiI5JQ13MSBoIXBEC8ttQ5I6jp0mwDpZ+UYGliIE7ajsdE6Z86zWAY0BgsZFQEaNBJsQoH6eN
MReuSR7APLByWcJNvddkER7GS2vFkcgYDRvkEjIiX125pD66AwU7SBTYPdbZnr0zCEtCCdBvtLde
ITPStDBOYAox1auChrpkrWDucTq4QnJHNyMADJJcbBx1o0ArtYQK0d+rEsOnkZdCikkVWI/iZ2Mn
Mg3Ds6cK9aPJATSqOUI7On76txqEruVdEY0t0cVkBnCa9tY5N3oDK1Xj6NIMWpIAp4r2KkipEJ5p
VUDOyxiAM0B3JMtEn4rg2f9qaxbCdOJBRrdco6xQO5dvwsQb7/eqIw+q08uVk/eEkUEE5ebKVIfA
Zm98MvHiybBIcyfsClISkAGwU45oZ8Z9ISm7yBSOTRefxFnZi8qnr2a2kEqQmpik+vtxfA2795qe
l0llPuqICFp0dMNjND/N60bnbDG7g0i6ACaLriXEsbp2LS/Qx6+/Z5oPUbERnmjppwTXX5CsI38T
IVWujE9lfOEKi8cW2yP9fOpXhHAFeDpM0WvyMH4rYnau0+FbsWYytwjGDuPQDbvA6TqoyyfkyQ3B
werRxDqm4QKOrM8+6+2KIPbZeBb4Vw2Bm8X9tTNo+OPcNe4g3Nr8PS2eaqZ04cvPEdT4X3TuIkU/
cwdaFWnRXIc5YKIKCj/77K0Mxj2y9lNbhK5v0AIkkXEgofg0Srh8g30IbUI3hCDpmvA4SvEurmsY
LOWBNx4dRb0JBNPJfGHTIVknIV/Hlipy5vGrKBJCA4oAsii1o6WcD2tx0gKAjsQ9dovS5b6g6pjb
nvDE9DMzFVJUuQTjr7xmIZj3WfqYFEdBeu2Z0AKKr/uOKjdr9ILC9CYiEQrwe+1Gd4O79Et17yCN
Fv5SixHeIlNveC9AqskBmNHka/cz5FVipOjAKXWpq3Uop4S70fI2f82C4MgMxuJMTbDJE09nlymR
jdw7RS0h+NAcv4LsUgiYFr4CDQtAhtx3pxDrFNQ8Nq24Sl/Mm37Vj9Y9VgOs1eXSIzIvGbZPRL8C
g2EATCS4R4eu65mP0ZHDTai9j5rFTEMjwnNwV3vtoSCV6Lkh7qNIvmX11eRLqU6eJt8SnleIHgKE
r2b9EYIRjLXjg+Usagnqrbw53SusVBX3b0Mid07KLL7gor4fiWMNAicJlfXY+Kc5J91OPdUA3+NR
i27NSO7poD612VPdwylnW1WjxjguXMmf1g0ZznGu2xG7fjDyzWheLUIQSiQQC95jjfRmtvwOcqjw
S1FzxvZvpCOWtXeVtdlnuNDoKE9BUFPRclC8ERBEPodxGcN7n44K3/im3m7tcx3lCeplfmbgd2Rz
vEz5LUE/b7I9tQpWxfxLZFPwjfIwIauI3hQe2gzlSkJXaYQbPEHPELTGWmHUKYDQh+a7KW4xuZYp
NJFZLhHlFArIJJB2vD2IH3h/QMhG7VQHX61xqZA6tDQa8OWpiudZuResLwXgqn3whYJt/TbRBFmn
d0JFczcHnEKgo//m+/cYl2siTBLgpFtRQAnwMZ2m4VMlOLX2v/4MuMr/FXIBSRrkaomqBWv50100
MFzKlZXAC82XQN6pYrFGs6XRBNFIx4QPJ5FJt2Av6S0UyQpfjG9OQcI+jJqt5nHsH4tiRHU2bQfM
5SJyNRS8rOKvC9xiEgMcGQ9/fsk/i57+F5K3VBy3CjePIv/QTJdyUkpy2FCv1PKDLXoLdpJ2RX2A
7j+HlfH1R7QiwBbsSotovySdZc5gE0h8Ybj786v59dN+Uh1AxJpBZ6GkKD/DGRplrvNRQRUM1hk2
R7G2LufeqvaAaQsoyd/tTLtIHIvELK49aXw0ki9wiuU1jQ4Hmifm10H/W4rr7xgYhIXkppkSZVE/
FYZNLYtJpJr6iTr0gYqTmDYE61FOfyERPqxdW3z3BGj07bfOyUM8bZtJd/Hjn9+dn1Xbvz6rf76M
5ev3D/okyVOSb4xUP6XBHdL20vwS21cBSU5depLPI6ZrK6RgjfZVEBeNmqZMo3VcUVqOkAqfn/U3
ZS7u7N+A2VT7KQgDMPOTa//vl5SXStFkfIeuafYyy19pmDJd3xuEvxTHWtzr/mHg3G13HfYL9bGX
303jAnfLZaRk3qUD/5LeYaOn1IP9EZHDbXNUeMWLrzKyuuWBNLiWZUPFkBx/19zjOsyLF5QHTSUx
xmAfpi8KdeulGHeK+FbKRLrabBiqQKb1QgyUrR3lW5KjB2Xna2CvO0pmgmQfW1cK/xAHVIvnZdeq
3jh8M2Q3S+bLKl3UNatUXsO8twrtyA5Oslx2qgITA/HP7vIdlAiUJ/RiPdBV9ZUWTB/El6+Bm+l1
LV4jRwB47uCjNwl1uFjwia0jIH5GX+t2WOMYdhSAmnWMfgo68WL4Lz3uO0wEoKm4jeZ3Qd4mw7rK
EagAinMVEGm0kbi/CGahp4PsBqKSQ34hGzQLmhscMgQ4I17At/k9oMwSfMG07sZsESvL4JY/RwlF
vBtemi/vdf7/ujtLFGeu6Wogqm4aGPC2ve4mOgl0a7Bd3iBs+PzDYJ1yJBGXodgQjckWCKOe7/EU
jJ8LKTA4GTVR45rbv38yQNIAqeY1+7KuvETpFlY9CTagBWm7VYJFVdBAgzOTx4daPnCVG6TTGHgX
o7dRXuG8TTu3Mde+tjJAE7h5cSiASX0qB3oB63AVD4vBL5k8qd7V1pZ+mDpyAGcpickd3eTx5Jzd
4nMlH2xWl+7PYXJjgSwfh1fvEyReuLO1hejTQifud0G+E1qPnLOkXKPBDJm6Md/pdA4tjY4WCVu5
3T8AFBJI4bMnkg2wMgcQwDUzRw5XQ15QuYbQHCcH5RUhgRPznebQFKmUl4FlX93U2r6NPEPdSLMX
NF7OxmZuqRZDWDZG9Ccj+yUB25X5K3lrEW2U7CtrsH8UY0V/Qe0WaQindj7aVmkvINTWXCKSBM0m
u9EUHuPuAxuVlNKRbC8cZ7sFotJYbo/6s4zmDZMF1k/MlJhKQRBw8uNQNvGw2XlFfusKrqP4aDQu
fOpuVtlVidcA0/W+MwCZ15j//fsEq1tAQqFNV8H9/IUxA5dIpeMgXovvMXGrcEuJw18tOtsCSpYP
SuTC9bc8vySzJ2sdbLxbKTdsfyiujdEpmKsnhOjMsSu6Zbi7ccSlNES3NoH0bFwI/poS6ZYjxE6u
2YO5MzFBok3F3uhg26RUdIGtpk0QurxvskHMPIEAKwZbbHsK1L7h+vMGe54mnov53gqPqgBSvSmy
Nf5G9HpBiCxjEyjUaNLeZDP5ZJXNKkECZ28dJETSaMCP7CpSui/6PXNNyDqFMGfcLtKjwhuMnRDs
FIExmbPfGWc3t5y6WPMpUVzuR9v2bDyH2XrAGUzK/dqwRwN0Gn2uQ9i59YVdkskeMJukK8J+1AOJ
1s8AZgSKhRQUmOv4jdJCFgbILtyD3QG9uqwwt67mN2E3tNcZ6dwrr44vEP8WskxG00mEdf6aarZA
sKWwmirUy6vifaaHj7WICR0V0arBv/WUExZVfJuP/jV6l6laf5neCWbSW6d7ELSN2Wy1aa0/mKbn
o6+PoyOfkmhtE7TkmiczE9j4TAQW/I3+HEwbsjGLDsniLuo4vE6I6QblzagEpuazPx98xCp4+s35
TtbJd7+myFa6HvjPPEXNYUKD0Dkv47Bex8IW33SnO6rmaEv8Cd0J2lbOrgHwqjTBQCHeUZD7yC1y
rn2IE7H/hHr8y5W7cOT/GUj+cb/90F60ySB1mdmbJxJKM/iUDPzA7eWPiT40X0eS+N3C4+QxRn/8
EBWRZrH8F9XEb4cihknGySW0AEfnv+/Y3tJqrZQSrv2svE/6RQZHaFTErdg8Eme0LRnThPpUIOTI
EBHQUzDTamzhrGzSOx+6qqo7Wwi/W2iopkfgg+fwz2/Tb8xmS5TW/73EH1IDOW4Rowa+fgp8x0R5
bjafC53CDavp7bZfojj4plfztUCCLpqXAtpYginLVkx8YJxcGiENAJccPIKutmhp3RKuRvilExQm
D39rSdaWqfbnx0qVH/na6ECXmIt/v6WyhvsFvWtxxXpOsmRYeRHlbny+4xHfdDZ6YPUICAYL9sBm
vwp7txxcPb20pBAar6X8HqFsSx7CaENGlET7YHjUhR2C2woycnLbY1e50MNg2VFCGq1bw7Eaa8HY
1+aeGJeq3OrToShoBnbCaAcQIDOAxKjUtn/+ZH7jZuKTwcSEPoLJ1VR/2Ij60LQILCHwoLRhFMk7
QIkI/Y0x4MqSJpFvgZgXacxK+su0+ivH4ed7jCOOvl8iRE16Kf/9HtdDbLTZ2OknFPjNUG2hJKfg
O0JetozyLfRsCUgb0CAz0AK9ODYUuL1EUjy9Nh4M+ZsRu4wI2YGKN7nXYT2GytwsHKGMfJroeBUR
vsBxMBgDSWLtIUGRKxO+McvVXiHQcxl7G66KIS89enYEGW3BUiMz5lhhoJzJN0iqi6LfmZrgVIiK
K0bFmHrkSH8a0wdkPRxK6ARG/DHlEY4Ttbo03HyUjjXUNXlFCyBI1Q5K+sFgyupFf5NVx7ZhglyQ
x4na+JQvegUfrSPJqBQa/yRKtLgbtHpTxey0M3k7clY6Zk9mZnsMFesZ2YS3qAPKOsE2zryiQffp
89Wk2SWBToBFjTSYThk1G0iWIu+TerTFlh55pAx/nfKl5Tvy30+ScgaDHYfwjB8Ox8IKaiHwwbGw
EsAhitkuBNxAS1pfm2aHAwVm/i9f298EdRDHjTlUNmm8wP3349DTp0wStJY04RJSWuijJ4TAm5mB
wWwfxw6EDB33iKi/AqtbZODKyTDHFUruFepQs20udc3IrZioYOuXxlee2rC/yuTyCJJ8KIGFvjtq
HMNJsnVN2/tywkyFlKM9GihCZPF7bKutDGfKRy5AyysqPxIgZKhEL1du4EU03cKMnBb5ViqQkgua
SkmJCj277skAyrGv59m1724D8hD2aTEs2VnRpHRjv23m6xzeqXiose0geOCuF4gOYo+S2C8NOJS+
g2/TxF8i60KB4SPdWsi/amV+MKtyHaTtRvQWsUCxkP7YmXWqzYu6phSo3oEH4XqqLP+elOCEOVoB
Ai8moPhuUeETm7r8d6KkDuvzpAOFLLaxfEaHx2XGd8hv7qseqjN59COSEiEmYj09D3pOnrROTKnk
ZUG+D3p9vezcQ+Pvo2ncVrm4pd2iZHXSMOf85Ssh/ubQ5iuhSrpqEN/4nxi1ZLRiccTccgJe4zWn
I8rcyNMh2eT6ZgWVK6k5uBv5DEgHsOirhjv6b0Nx6ZjAgXIL3FEUcq1j/d0nIqdoyVQEx9gY5uwq
KBTQHg8+UL5batgDhfvJ2Oslgajn1iAKQYQKpJoxAqIhgUBlMlJ3io7r3kU4sSgL5ZB1NDdPXexK
ENBH0/+uuxENDp1TlreQ/oFxKybiPIm2Wf47gG3PZuYlI2TRASF9i+GgI+JBJCipJAeyd6f0UcGx
JOXfOWR0b9qJgWymL7jEW1dgLKtIOBF09LeuoT7HGhMsIs6JUP14fOX57NrjAHW3nDoMKGJs2G20
qyj/q7tX3PlusiAD0bzyAZ4j9vL+Lzl/v9Egahp96jLYAKlO+vLP/wFZRGOVoV4qgMANPp6vtHGh
jQiPwJ8Iv+JzD/3lW7KcCz/OKk3DSUk+lyiJxi/V4D9+YBcB52s5birUo5HgqBhOBhdjII1ZCBRJ
5tn0g9MS4mLAL5KD/pcf/5uj8l8//gceostNN87i/8JpXGFztyM8Y/RtYBmylFczSyuC4z//ULLr
/vNLLzUUmqIoBHaLhvkDxAubWODbHlETwpp3WISnDrU5fEUxS0t2aVuX8Ct99Gt641fRt+K1Nu1d
iN8ekzvWePV7uoXP46E9RHfFLXtTryMhv4iTbPWVTSwzVspnCerxnHoaaeu+ozuN4+/Ss3kxbYo3
b/FntpPX0Z69/tQ9AoeI6Slk7+sOFaL5ILeLu5xkICovVtOrAbvE1NGv688pJ8SbAiZoMmeg05HT
8Dm7oxxvDh2VR5DUDpWzcRuaW1F5EEZ0Htuy2xHQFYqnIqJsyglIyON1B9c6OcSo6onLAHpuNqJ8
rSuske7IM2tsS9L4YIk5xz99muUChxVJstGQ0FgPbTLsYULJXUKtXjxVTzRgkzRvE268Fu3OQ16/
L87qvl3TZ8nfRT5yJ2yIqCQTZ9rHLqThttlpq2kH/u0q56UXltXs2Thnt2FHl6sjOjLSjQ/1FiPf
+cy2DJF7isfO6aY58jlQP2kbm/qgu9pGvdQX/shgx3b6Rux38KB+DOx69rhNiL+UVq1XMMbhWV6P
m9Y2XYRE3pnMRwc/k9PapPmsIjJdtI31LHxkd+E6tl9RtqyibXOK9tp+KXZ9ijeK3Z3yTQZmwmHk
xmdpS1PwnuLiw+w1x+5Yn8Nzv6VJ64UzSdo2X9D0OWGiK4FT7pRv1XO/Fhxr7WA6WyUO9QWrS+Rd
AKHW/TrwyBDkPzos+fK/UVPZ0pKrRM8ocYTQL+2KOCy+hQRRn4udse+9bJtvYEJt4Rg8LKFAR/oa
gk+WzaAkNZYUKhtiBd6iAAmaVxMRa/mamET4PxQWFqM7xY52vc1c/6Kd+r1xqo6+q/NDOArtcf1x
eYc4c0gr8NJ7YDBe9wMJWWfYrOO8xZmcrJNxCfWlwCkreOUoIg/1zTxjHb7pz/4HDQUOHOIhuYQn
5YoFVL5fmC5CSfEbE6vIu5Peg9IpwSp+b999D6TAjjxWA4fh8rF5xFscbHH32OQmHaONtlLdmiwn
+i1c3Esb0xNOpMx68YO26b18I66n3bzJPXU92/vbGSk5gdcOVUinyIH0cU3PONF55og2JL5XuNUK
KydC1NGtSapnt38hEiN8QtWIoTki2Gttnkll5maYc2fM7LB/8/lACSuJVs2HdcdgPBFD/NW95Ptw
I1/IGvxIv5U78QIG5IibbiNdlWv3HKMqQd6wMi/lVn2Yko3Ey0CqsGWSIEH5zbwfnqVT/hTTGcng
g0yFQwjlIsz3W2zBkNv4mGdjXzVbISPUicK364jmS8eTEG1N8zFTP+UImMRwo/igBk7TOAhmegNH
jD19ZBCKmS3blsciS7knbt5Dg7PUQNbu6Lob6UzcN4k0duLhQcNQkiwiqZDHzOgbJHywhsTlBNua
9Aad4hdX6A+V7unzQR4u6nSjx5GLkDtnlU23THGAq4Dg4iu6rC5ZB88VMuAAqaobvDSXpQvggq6e
lOhnhcDxcEd9ABcMop0q2hAgB601XMlKhTWXXv587Mv/veqYgTSDcEYCm0kx/LFgRUMeZAoypzOn
fsku17rT1Td/tbuS4XWWDuUGpwtgVLwe+CXksz5dtOaAz4Ysa98OmQCf/vySfsNQ8JJwqZDtIsEI
qD+uP8afWdZyMzkNWHC6EZiinl2pEI818riWMr6UCtE2dUUufqIsl2x6CBuDrr+ZL1/Ad1BcqEvl
byVR+oLT/HssgOKSKNNSuSWXSeTfc0gm+0aqWGV7VsczE2QdH4IWjcFdFtKY7mBCaYdNqB/Z5/3I
hXebFqk2fOOG/mE1e57muxABRnny0Y6bAKRxhf6nuRTNW81brywyNfyr7I1S+mxmh5xxUyqRS5Fr
Z5ZkNRUvPeJRXyTvztjjeFbHJ1X/aKangIQ9M3zT9W0xb9p5F3PumHbWXczkyDiPuoNj5hxDv5He
i0op2DUdiQUPi/hkjvZC9xfAYNnlfrxRTBCIURQspovt8t9vlNWqU5OQkHlW2drzXZXWG7QzKzzY
ZsTzB83656/M337ejy9xZrWBhlu2OXdj42jsP71LmhG5Wywhgv1XC+svqu7n7weSZlk8NgTJ/kyf
9GehoFSiEv+HsvNaUlzbsugXKULevAoZvBJIA/miSCuDkAEJma/voXroOEVlJHH7xL3dfRwgs/de
a805ZoCkuJOWwLmTYVrk/hkwPmkrTBqW4Mdkz0SQGx2u9UPYzC4QyzEpt8sGgXvrEAhRDtMUUOFx
WoFDtrN4GsuLK2s7yM2HuptrimMqK+FypxP4g3+K+FiF4TKRW5ps3A5rW1UBTpNR63KCwuVSIzOA
GU0dQ8OdhBRyKWYmAlf8Lbl30Z0G+Gjsxg1CR8YoblQ4F5TZQPeRg5iuQW5e7QonzwRrwqJHEgQj
YIh/uo8O7iRsC1Y8WkW6B0dSRMVgeRi3GwpE2Y0xW8bewKx/GVZT1Voh32lSl6boKQ+S84r8Um7f
ari+5hFC6xASHsIkDzWuSGqu5ugl3WO/cDlbWmir8e2qU53gQkI8OK9180aZNgi0Lncetj+eoJu7
T1LD2FDANk3qzs36VNeUhknVJAGCHXKvPxpxfz0+jSnRRrVqBLijLIr06cqDdtqwjoHEw1J0eo6J
LkTRh+y3EIAtP9SkRDW1DAFgIsl7s3mJ28MJRmjIshDGdxb6Pwv57bfGNoeNWDVhC99S65NTqJjF
qU0C2S+exxm8DPLFbnSa5WzuI6pWinzoHGgAGZJx8KZABTcVo5f3zATpkt0Z+G5s4tZBT31WKcUP
vSkcl9qTyvFzD/UZRiK5ywRLFUlwBQyIiDI4vv/+rv/QSKJ013luDZrF7BM3bdcibDs9y40ykPYV
p8Yjiz/wDzudE1/ZgXO6c7ulH1Z9ukeoMYBGS8ynb273kGhwZxTybEqJvGbfyld9NLOUp7pmCjjT
wy1hQGE91zrnlHo9+lHSC0F73AOOjx9ze/+oSekzW9Rm4u1GrZlDEsXFEAcGia74Cnr0sTn6MyKg
KQ1ppBkC2DKIDV6ZzQtexDw5Of3pTpn4AxKSRjDHBE3kGSLp4KYVLJwulzJCpRjE+jQnC6wXfStF
mbo8aYtWWnWyZGMK7X30bNeSrJBQmfcEpjSU6W5RrYEp0P9hECsxVUfTw5nyMjyF8acpvxTJ0ynv
1x0dJllZXnnCjjg1o8cymddH8ElSdmfi8MO2YXA/ybJTwNup2k1foRSaLAFaWAZoI5FQqzN8SCJK
eo3Ruvf7U/vTQ0TjQsZryFNkWjeXTS9DvRUtPqqR/RMOQuZxNTAJWoC/f478b++A+2MpvBeSTqKD
eHNGqa1KSLRSiYLS6VQ32jbHGdYcY1ia+BgZNLyTPCQj0gVTQ5sNFZmJg6SyK2HRd3c8xz91FAwT
o+6Ie+C4dJsvkfYDiJlCgW6hfAphEKqoJZj6h99hP2+FoNfcxjpPJID02v8MmSDuCtSkAlAPbsLt
GhGnTXppm6KCq0HzcdISE+Iy2ZLhBKBt6O5cdGt8UG7eTZByhiHSVhRN8ZbeR2a32vdtr67jR0gF
7Rqtc1Btzjs0Bs2qfwKWNE+9ZmO9IAMAa4zojxAQxBXoXSkZTxi+c5u8LJT5gxO1M8OwyxcAvjoS
/3X+DngE5UX63h6Qqx8ERInovl7bDxa98vn8nD8LGwTW9Vu7zNf1G9Ju5bt+u76dPom+ez7Ppads
g+kGdwOdqsuLdgDUgIj1EPaOpHB61z61zwFa8EF6IFipR+/X2toncPEx0gsXrGI3hn0WECyh+hsh
ZupW+Ty9y9t7QqAfSBek+CIAomWPF5dchb+PjSYEM+uIEhGP4AitvmxPr6eVuMqopDinBJT82hYY
+fb4WS117/Rw9q8QgItg+Gpn5gKeAqY7fsnvb9RPTzFcRlWWdJOll7fr729VdcdTGFo9r24W+z1j
5hEqKxIZXb5lnNBLvil+8JzPjlmF7+vZ/tQ7t08XSy4HTon2nPjnsv2nG4kNJ2rVvmgCjtA649kX
Ur/TvQjljJbOa/Fy+ja3yCaKBbfPQIA8R+YJK6Qi0FLz5SsHKE+l7kh9yGNy6la1Ez9L5DKE7w3p
1KUdI0/xZdhF+LZc3QvXbKRUqYScELTz+8X8YRnk8MEBZHxPJEO62UvNNkqJVU3CtSE76GTYvk7x
wizvHHF/0COOZ5z//5jbWVNTnY+VVKfhujRnZSHZuXPZnHkth4WaL6PyEIH4ttDXTyxY0nZ6Xqra
tDzdi99Tx5PI7Y0j9IDJpcxpkWLo5skZNE1OqwpPeAeq4zlKZxFWaaweT+23jA+rKdfSsNDC2ZGn
WF8O4SLXwKC/ZcqT1eHfWZnlRrYCE1BE9dJf5lclMPpVWi2lYX+tlqo1beOlieKseW3zPdC0nD8v
YM1anI0gxJ8lzeqjnxru7zfxz1367XfdnMDCQo21k9BYa8S8tfF6bv3o9IzxGiDGorem5+MLovVz
5NQycJXXioPysL3zFcal4JevoN9UmIUydIlR8iBF5r4+TQYY+a9H6ZnGDD+6LVeXEK+o1wjSndXA
+Fedq477CY5NFihYGuOZ4j8vI0aGpCnbozKG37agtIjtEjy4uCjHyAs56RNaoxg0INNbg2ceCdFb
KqP0fBLRO2s8QXDOyoSTT9iB9J8U7bSNYNMiZvbwiWpYFeifXtEOeZrpSWf/PCzbdtah4aHA7HC3
vVzrdzV9onCMxAe9ekRJJctjQ4xJIh2ycgtI/PyNgMYSfeRihP0lCrZlejWT+IkekpT6DOvxu1Iy
wfk8p64JPqzf5nVAvSQli0u3tFDd5NPf79gPZy1SV2RTU8YljIXs5rpFXamUsHoD2XDC5xTXL5sK
WeAZKX137tEP4RCgclUKXElh5vvPqLnpkmjQ8rAOeBlaSmjy10Z5SxiZmBu+GcwxgQUiPqc3EMui
m/Hnf/+xP9UoFidLymv4yWxpN4+nnDZqWgosQFd8DbwYxQocpWjZVjyHULmr2zvV3Q8HEIt9U6Ed
YRkj//Pvq9tYUpKbWLGDKNogUsjCRUPmKezCBHMf7+idFUD9YR23OPvzDogakubbBkhLxmRdx5oY
tJ3L0LPH18e8grFt716QTo5tT87+gumhs02btVosq2JZ5lMln0qm16sOQLjU9PBXR9KC3OP47Xi1
6euXmD9xztoUlHCBQkSlbGIkpCIRtDww+jU+Q5h43ZyeTn0F1jCp7/WufrqU//1p41//zwueqpLQ
5sZZDE7ZHFuLHJjCF73hPn4F3hrdq6eAnvHvu1nJ/nMppVtEr4EkymxxPQTCApGG/E33qNoyuELW
hDtJWWQKmkqHt8bSRnkqTZt4n3wZ23SnLa+P1yszIkRwz1o4CpBSJgAaxuhlN7O880x9Fp+YthRf
OpA1kYvuXAVAfBAF7Nhr/Dw4+WeXm+Sf/O4lmoOen8tzBJwbRiuMa0yXQo6BBnaCCi0gPtcHdAqX
8cBKApWEFwgX0gvWt/MCGP1TMTd3iDKxX6/6s5Nvxb2yJjPXkCaQIL5DqJJ2NWY2VxPxmQgOLFkv
+SOeNhD9TKrlhShgP8YtOSl0VznNLWGnVA/iZZoSQob+qXWFwe93qH1mwuvwlhyM5w56FXNpDIPb
7lsbSWJIDJy+9bKjj9IVWziGnIJExA9tn5Kyc7VrUiDQ8nyLG3CD52X+xckZg1u778gNZ967Yu5G
l+6gvgupHT7FqW29XwNlT0LKWbYvoEQepJn5pPbu6S2ZYoyvbMETFtKDMA1X0WKcd01C77q4rLKd
zgyJgdQHnRAAWfK0nQJGDMOJMusOl6sXwyRZhR6q2Aiz8gdA+e7ZmlABIAZGjmEis9qysbS0G5BP
O101gcg3YAlPZyVj5/S4hriiCJ1dtV9x8olF7fdF7M/A97cn82YRM3uzPJYC5VvjEovl8Bw6hBhM
YBw6oqs4ikMcyQtzWhdmmU0QiUPZ4rQMyySHDXCCfmOheb0LyZO/FxaZM07OEhcymI2dbsI9n+DC
Zba3JI/FVu0XsOxO44me6lUeY2YHiS7/nbuFR0zaBBkTf+a8lh3FzV11WXg1Dcvff/MP5TNcKQ2c
DeUzvZZb70jXmhUKuJoWf5niGX05Xx4LzsdF/HltX6+ZY44qG6TUVUPQy+U7TJ7UaK2yuUQ55NtB
neiw+iudltq9DfTPafHv2zEir8QxtYx1l1Txvxem9tpIhab3RXAV61H3oX4qNbnncVwszxVpMCBA
I5C6mqE+QTp2TXrOLNw4ukS3ZYgiNIQFS72L4/yqmh5RTU55ZfbXJqhLummu6Ct8e0s4HCf5TOpB
ymlU7x9V5bmjx9XSLmjVuzv1+Aj985sM9iwZmBcCrZt9K9GNUBHANwTJMJFlj9PNFA9DPIkO9ZZz
QR/fqT9+vIhIYLm3I539n3AwSwiNi35Vi4CgogSur/aod3+CohXLsbLN0XDPsi+bfu2KWE2F2QBB
gEfeSifELGS9j063Tafn60wHEDhMw85N/TyawvoEXnjsl5HsCg1glDtHGsQuP1wpjLOSyG4LtFO7
aSCdIQdlBE6XAeZDwFg4BQlPw+toSSMR0vR1huMNLAlMDk4pO5ns5Jiun0VM3oiF3mpWE/AG9PIb
YqfIHURFMmm+jQiTg90MgEpcDBLkl+AJ0Q1H/AZHgkKxyd0K+lLuhzwWnZNeMAq6+B04214wj4R2
/9yu8Y3Q4me/wuGAv7IHhMQugyWSVjAu5k+6fVhS8NPkB3grUEHw45w/ycclEXBrfoHtzvDgD3DT
x72i2TSbYVkvsKjobFPyKDNV1Gn7JaBFx0UDlyT0VPaAIPNpAHgqvWu+R29zSarnqyeuVOB8tgZv
gjk6+TvYiwlkR0eAM0Wg7YUKa5yvJ6BpXsrFaXaZ6VPNH1y4BaKXfx8ftDfBP3ndUxLkLmTkZQy7
d0Frhd8y2BXeXygAtsU5JSHmeFTWE9KmnelrjcBhMq+CZEmKW5ZNB3jon/2s8mKaFNFjeDg9SdPI
NTsvxUDBNwZZyBvYT2XdNYC3FehUJwhqa8M5EadYwcH0YA8ouYv0ExcWCgZBtXUZ28/E6CcFFAC8
2XTQYBihD8VWdHWN1/7DerrINog+9gZ69BE0KFpszEpTh8uQBuIB3gwXoQGiTkNnpmzkz55dCE+2
sUTUWL9YGM9pqQhTKLTJcYF6r0ASiq2df4hMj0m21l7z91HEUaHKJZbHAc/MPyltpXmxNB9LnEEp
jHKMunb1kT/3Dwb/8Hv42H/0H8w/dwPPC7j8J6jjvuzQzVmKQXPQl2TUPCbL81Tc52ePcgb/QvVY
QpvYkntKMTRp9+bOeuP793g0Ee5fAUr66YjO5rvsksQpnxCyAn1YNDvlQAtDe5CeUPfrL8JBfDHf
Lw8mjS1OHMdJiY/qRfo8tzaQ6QytDVmM39onLGIkPWBJUOSM/skXVKCbdFESv4c7ZZFthE+2cSK/
w4t9fJcedN4Z0R4+WxBdIgZgp6p8pQYrTDgU8Wp2EWDDPVw5/vPYqcxJxmSP1hYOkTrli5G/xoGq
ssEZYt1gpn4Z/zlBQEwHNYQa0VcNmKYoVm31/Qh6BNHREw1bQqkqk4wYLBETKYB29IkJ2Uod4cBa
z0mVJchAdiXSyhvbQqh6P7Qgeu634lae93NxG24tSOTzcIPv5RWBEyvE6aUlKbr+CL/67aAQJDap
0jG87TLaudFSYJTHGGtnoxsoXEgkh7Ij8J3QDtcVkzAO4w5fNWY+jekb5RP8dnDYTx1yL2GJVpvh
EBwPLDnoFQGf0NPn+6Eaz8c5ufWoPHZEwkd29JJ9JVikd/1U3/6+wf/Qu6D//p919OZQE8ttezmd
qEPHsh3/EKcRANQfxl6ZZu/mI0Q3Y5ilOtumd7y33f1bNWnjpMEwUDUAZfvTafxPaaGIOTbZI1UT
VPkcineIyrdfyXV85+T2Q8tSI1PFQDWPXkGmV/H3USEO20vNiOwURMXztcEQPzzFgG5kPMTJZSVp
qCe2hP6izFWrO6XhTxeYLi5eTolIBksSbwp9oQ6bmNz043p0LKeXVXvBjKxzcDw+okyupAdT+jIj
v2JZR7WR6TAjcE7eCwJW/i3jUIziG6Bfi2hDuXXbyvTjq/6o1IG0O2Mc0SGNuOIHrj0V8+2k6ue6
8FnQDikc/oKeLhTJ7UofN153nMhfrIXFXj5Pjyz0AF7VWV9gIAPOjvtxcclnHUBuANo2g4vs6ibI
1ACqNFgO79zJH1ri489AwK7ozHO4o3/fSbO4Dl1tCPnYQhwA/+QLGQ5MxSh9TqofTsvwOhXHNMHr
YwH7Ga1v7Yeycx1cc69xugYPosyYkptjdUnuGVDDKSFi1/BOewftwL8HFG4rPg1TU8chyM0zR0ki
5eJwLkhF9zJcVUh1MYJd8JGF7fYiN9R25C9GjS3on6rwfOVaHfvIvZYh3cPKkeu3gUGVHO9ziA2P
vQZW/+uiIYhMsDbE7ER7EWOiYQalBgxGJ8hyhRtZxWQoHikDi4MWXl0Vk5dEvRUBpQYOqQg5KxMc
LO01I1C57Zl2Kzhh6T4PJtbTDFFd2Qd9y6EoOoH2fjybftcuOlZbo55csJXk5ndUuVa66PDZxnML
2Spa+052VGT6hX3WBk/hZGUkYETYcmGes0R+Ff1SKZboStGYthwVkvQzS4KwI9KYZpNOoogUjwBO
0xusNZJiGofQYNE/8MxO5OTBglH0dYX9ZRZHT0ZMgBzIrPclm9dwfkeIP2GIMulaaYzotq/nRa+j
wRuz77KXK7HMqbAQDPJDO/xQi0HaXLuHgsakENIluOA9NzxD/1IQNJ9fJMrnjrFBzsCfTFPYaYgq
S6TWh0u/B24S41OvMTalrPxqsxfP2IUTzC4kIvQKUaMpoBC8ejCV2+NbTsHc2iocS5Oj3tHcWANW
0H4Xi6SiPKTmCRuux01ycnUf4V2oHq1q2YrLEPfFkUPOkTq76hamzrCKKMtMCayS1KKdIPOwq08l
J4CsedI0ziHpNiRArjzuJByZZUMewDKzdmRrWhEdix6HQvle189nGFc6ggpVzScWoxqhfQNJbWWL
Edc/PP6+u9x7B8YN4D8L/NALUVQMKNdgTZrlk564l5g7Pb+km98/6KfV7b8v2/hF/vNBBjPt5piq
NWIOfJUTuDUOqFknuVMuScq4Wt8UaGNBTNVBO5Wq46YbNpwatU2vOm/16VOwME/rn8fyOYbi2l0O
490eXwOwT1jvOKuTshghToh2xTUYtG5ZJMQwQMdSiHsqKmYDqi2PekuL+piUa9Tzrl5uE1lxBwTc
RXX2jtJxLWljICpgkW5rwcF6k8ugw4/QWNtL8iFxKoxVYigauFgmcKbiUzznvhlz0uTYb/W8K7S7
MwY6xb6QuDInZZIYEEwwJccObtizfhDGBFk9OF6/pXTdhv4V131BezaJ1wYdNZXD8UV3heTh1BHa
4Oece6xumlLlDH1ARER0csGbpLhz28zTTaAIdADyZmGZ4C1HGlKd8puBAKinSUF78wwnV8c0clXx
kIFzlT4bAtVa8/NyfuxVQkYNbG10ouL485KlXmbmT0L8lcDAA3o6IR5rHVXh9Gw1HpAXmULHQpZb
i1g6Ysw8iAD31+iL0EvKLVJG/LKDrSjIEOcACsWFh4CiYVDRQauLJWohC2n5Lh/iiRBTKEm7E+aO
35/PH16E/z42ys3zeenCbohTqQ5K0ohp5bSbpvV5Xa9sVb9/kvzzR5mU9CoNd+uPfOc/r4JVdkWq
9FERCOq2spah7MnlltKF9iRFMJRKXvz4ve6nKH9bZtlE0JYj01tpt2iYCdyz4KbZLatxjWKCmYgn
cfl+/5I/DCSZAhJWqGpgXXRsR3+/r1chKSGVhHlwFF/zEVTLw3ZG6tWxSGcqxuuIlGUduBhVJUmu
kBLRiBIjPDgJpDqBCRexLncURcYPzRdNQSoymj4YytxG4pUD0QVqU4sB7diFudJ9KbElP1oSuRRD
grCtM8kztjjNvnk0G87KH/kqWo9okk3hKkvBsi9AWwMi6fXZ8ZEw4lkNg4cE66NHQCYmV9S4KP3i
d+upeGKPEEvcUZSE03KlPFwewOkmHz0LPSQgGNrEyNopljd0Q1QJ5QStL6ihB82h0eYrjropV+c1
RdadO/OvXgZrkTiGR473hr7f33eGTUeraFAd10U2zy3fIhmZV648AgJ9VbRHkV7f3dX7p0eW4SGC
a1WXCUC86eVEWXY+nSNW78sJbAQWTNHF/3gBoBCW/u+/79+xm8b/sK4jheGD/mit//N2tEMbm/2F
aQa2M43aS4lWx3gNUo9Nvw5+/6wfX0XkPhaDvtFB9Gdq9J8PI+5PpF/cAyrAb90F1XEqNu9K8pZT
adZQTnqoC0wk4VjSQJol56kZbfsP0BMs2FI8s6TZWKRMLzSqECa8I0i9JzH56XIgSKYioECyEHH+
fbfTNJGNs3YSg5w2jEi+yyodnJYzm1itCrzuv18QFKH8+262T0JTRR4tkDtjWMHfn5eoykVP9aYe
K7501izKJaYECiJyF4sV6R4WbYePxidO0JOzqT5PZ5epOJcgnbVeODPcwoLt6qf5o7W4gg4mDh0X
QTnj6JJ6lyfpvWwdF3MFE4Pzt7rr5oR1OtcdSDkerogmwVbeCX7icyKCqoJ28Tt8x6OHZZUGSkzH
ZpWRCWg659cLPApxXCLT0P2g4bATp1T9pTBV1aeW199CDoyh6bPfXvppCQTCpT1CxgUuRNxSn+I8
+4R1UssTzKykPpDJFcC3uPI3mNxRugOC6pA4F296FNF0tO5d6T9avZsrTXVEkTS+y2wENzuOqGVi
nfb6OWjm4OrA6tkgrRVHmmZeMhdsxcmddlX5hX90IbrR6QOq43BWmBEo4/OOr44u1E634++XcPNg
qsLxk3m5V/nnaeEnkHvt8U4wF8Ny+JAG8Q7pBn/36H+qp1x474Ph1QxWuA+Gw4ZrOdHc0jWwZSW+
MTkxY4Os6pRuN+kdKMYLbdLs87fSPzLxoCHl9YvsNQqyDWPHLYWGE4HMZ1WYti/h1lwrs+NLPomc
z7O9G/967Naon8i1nXzTZiUxRLa/ZfvAMWlKehGkuavT7GKXPHEndIsgc8uJuNHdeJbPwklB1zrB
NdxO45U0Ux4thxSSOyuPLP/z7DOpwLqv6AYyRP12sKlkPfcvrLR1D7iNuVuPi8ZovgAEIQbF53BJ
4ADlKeLxDZ5U8jKBgGivhfKlKK0LvJqdASNNubTAuQ60t+4oWf9dhFnudUnkVAtlDWX036+m2qiq
UDVZ9tBJo6vXlxjgDBUWeyT9wvfvC8EfFMTfTych6qoyRhXLOukrN/v/Sc2Ss2QaycMeLBApOXb5
GIrTjjQ+NtQCJxMsAf+I+gpc+Tohc8RG1oK+F3L2a7yh84bm9/ev9INIAg24TpsGUZuGLvzmK+nN
Ua2FI3Ft1vFJbkNHTuaS4AjqKkncFH86Fi8VP2aCd4kR4+l8p080Xt7bK4I2dBRpYcMGLPH35S+j
sGrLMsoeLFMBRsCwv/86w+Xuxbc7P1T/6U7/56OUm1+amkabV1LYBBT3R8Y+IMnDSY9guvZNP/9U
x6VM+9BeyIved0HzyDnwQ9ud1v2bfji9dgEoQrt5Ez5FCPCb9q39FiCU9i+CsDoifEj66Rg86A8E
FNZIzByotKTEnR2o6g0I52Edv3UbcS89t4mdvYUfWDH36i5/u27K1/ZdOogIKbtD9V68DIfTu3aA
OUEWpBnZ1fvpJXoePrrg+NK8t8F5m7+l9NL1x2FbvsiH7p2WPGbD6zuq3i8W/fO7fCAN/gVH92P/
oPKf/qEd/9iT+PQ6rPljI+/6oHzpNnyt58s+fUZI+qDu2odho+7GP7JFRDU+s57aB9KsnvsP5hH4
9Z6bPYzx+htaOruBUS5MfmgxSyr/eqBPCiTo9Zqj5pmcGBo1XpiDt8bpscr0Ke+UlYDN+t9Pbmjh
TbxYCH115H43e/nQnKXcKtSKjeapat8Mg1mShG6h3OVAjY7Ck2ndKe9/2M5H+b2q8Ikme/qtYFys
W0O5ntI+EBTjzSgOxHSZubo90TOshEMsz4Z4muZ3ZNSy8s+r8ten/nm+/3OskvTqcmVWfQkGXLmQ
60eRzOyaedd9y3JFFYffonnsMocwIHz/IgEmzUQ/u/L+PK/GozUVkdveG5Wr//YgEM9L7LlIHPlf
t7l0iX6EO2CeuoBIzQzf7cB/EG4cIM8ypgtt1cvcZqr6uIfU5+vu8hUestI9fqkOkZPdloftMWc0
meLEdRjGaYZtuP1+eM2+MLnBwaLBR3JoyfBgJTU2b9JW9fkrWIH66e9LhPbvsZCfArFWtUyZ6f9t
Y15SW6UXDO24ZnbvQmbfpI/ZQ/9GHMLGWpQH9AxIbYZHZam84Fh9j3dmax+fEl+eaX66TmbF/uMB
x9+snLKHIVkovCowF+FCptSxHsovCiKP8AYfw+w83J6CZJc/ie/Z6rL4/Yf8UGeOPwTCEw0ghEO3
1snYEMVMuBy7AL98Ij3Kly3J1Qr+8+OHYB50ed1BkugLkvr0h1TFdJbsLpqfNKPy+85X+YG08fd3
uTmRKVFVDXlZdUFn2dFzNrvCg0VSIxcPtOHat8s2/iBZtWOgNtocXfjysuoMU6naDQ2CV1894MgI
U/86HTaQS4FcAxD0mLhiBzb8MplA5tgU7URHxuurH2ecBbQXSQwgY8R6xTWLFV+bXK7TOsNFtwDc
DgLq8tBOdR5LoF+s+ildQp8pLbg1zWHElb/mruQq36qnuPpLePUw/8NwH6dpDiBci/9GCICPWEPO
yYD9QRC99AuyKLgh4KbvCXi7wTZfabuPArit7p4Zpf1+Yf/UKH/vnH9f15uaYhCGKNOOeReo8+IV
Q/Mhn9WelvrdA+cK+bl4VUkRm3VTaTuyrJ2TzyTLL77M64wrucVbcPpieMp2QYaEivgB8Joy49pi
72L1qMXNFUAPtT1DdTR3CEhw3X0DGzLdek9IOwGH74WbzeKDNQMtxIuafbVBuM/cdmq6Z97hrUzA
rdtsNE/2Yx/mDZSxZspxh4HrtPaymewCKRhlbTZ/u4g8ZfP7JfqBV/X3Jbo5XAitpV21nj5sXq6S
i6eHhKsmGyJAxilYxGhUH2m6+MZQgEpMxtOhcbLmfz5gmsiDWR8RC+uc+272J9Fo0qqMaF7qoj9q
3tJnInD62NeLO42cf49SGLFElRBX7IhoXsf94z/7AykYnSWcqPhU+iTGtlneZcb+afP+/czxETgg
sLpirLFu1xVZEOQmJ3ogOIsvYrqL200Kzgbxp3xyG4AylxZpLbOdlMJSOS7PJbqCQiXpay+l/Nkq
0KlsBs1O0PnE+N0NkCAJjvr0+AgYuNXQkSP8jC6v9WlxFN6K8PUUU0np33n1JVQPVrnU/7A1G6hv
5cMxX2carv/F0L60mBJlVyStJCNg4NGQ16qBMwaXHIsN8oOWyf6ZFfh0tbvqU5a/OMlK5JroU8k6
I2gAKWk35pQm9RUoRjwNKwaC8+HEhjkbO9dkaWTL03FRhq7WbPPT2ioXF2Kt4o3SPunhogdPkD6r
4WMWQ1WdZ/oqUnaW+aKcP1K2LUL98nJ5rl+VakFOiRFyYqjnxLKn14BnBi8AD2QXXEOsGeqdfsxP
7Yex3OCErYqiOlLq/n4yrpEUdlXaiIG+4pxAqE62JAATcga5ErTgv2GZY2HtlAnmf0bvwyeaIeRL
x7dmjteEmk2BWR67KCZp9gkI3ulUApeFm/mYMujBLUfzH0RmOtGACRVo0D0YQcJgI0e5Np4M/d1C
6DI57buN+SiCoVUdpXDUQ/yOAJhWLDFJx9au9hKqo130yNhHu4y6lH7s2Z6SxWA54hgVsY6EaYOj
N3VrV7UODBWTHZcyIfHp1VyUW2F+3I9X8iN9BSuP2h37ijQBrHSAWpjGU+LQQn1OIsynWPEy+gb0
BlSFGtmbk0qZqo2nQott7+yB/76YI2yR0yl9f5256M0KcBWHS2fGlzpoZZFsmNUpJo+MsvbelPin
zzHHO4ywDez1n534PwtApETnqtYMorIJZtFzn457Yn6H+T2emvzPQZRaTUYVyUBIgqJ1s6OHYnOs
s5LPUS4rNR/noqCeKmmVknUnfNUkKV+VFRnO+b0F3fj3CMwnK6xuQKAYRd1Wi7pRKOqxvVK6fMhE
4rwVb/rJr89TwERV6GKsMfRpAxTyFR0JgSUtpBokkm/0zSG80aVuSdIeHSHTMfX35KF9RNBkELpG
FDJpACmMC6cBFmo5jGStAQjytCBCFhkUk2Er6I0ZQ55QcWoi3tCt0SDO/UyeR/2CVME+KNAyQ82G
rPddRt4InvEbaUscWowotgmk40I8BoUWtJeFAVqFuBgkMCRb3DvH6j9eJ/YbTYVvMC7Zf7/w0blO
jZPU94E1VRB41wGsukZFfjwBL5xe0WT4oCll2nKr/LtcAJJCYAfHmRBDsO2yuSyJYhMW2gDA1m+P
U1VseKDkuWXnWHEtv1QnF1dEYE7WD/4RRF1otr/DpyMJlA+xn8/0b/HkcL5T0KaR9vDEKm7GHico
BFPVwnhsny0viRi3MJej5LfVt3CW70Re+rW4Qk4ubAUEaI/HZoncsJhGL8qe1af4RqKowyOBA8RN
qKcZgId+EUVBmM0Y/hAs5uSRI9M/6FLimtflsIVGgJY6A+OrjrB3OZqi5YzpYV5W12wp0m0dvyH/
citG1cuI0OYZGEhdv5IzPcGlMPSOqDg81+HkBJWxwU00rblUPDWM38OJRn8UHXPrDrgYdI6Is75x
4lGrPcHpfyVsrnSSzcVXFmBMEMf1XzBNj1+QshOGIrAYH+WdtW0P5YX8nIlKwYOk9ClaJT548W27
kt36BajSO25DTZkikUeokrDepja7q97aw3vM3B3mQmfXoI2WdWB+IrFvEdTUa1T6Q+WzPKMugyuk
Psn8n8obQIruXdPnHdI9VHU7NXWIbiLUq+n8vvNzbcVPjd+Rn4eNje7O+BrYho+IKBn6RB/gCUui
IQW3NeBpTcRd9MrGdU54fdZaRp6JU6IN507TqUxs+YPtwIcQMI9K+7IrN6qXz8stXYOH7i1e0yLR
EWlyZsUCK6O7GYOQpXJ5AuAkQJ6bHHcg+c/dhAkzliVIDoGxYnqs7ut5yhHBbh4hGfvGXJ+mPjku
QXFI9prmoJJMNUikHWL6TUUAGDmddvmlzPr3eptvxPfTGTaso6+1B+GQyh56Bz5M4ADM7eumkbRV
y7lOGuVr+iUx4H4/Z+7YiFMP5nkj1EtteJVTNIVzDdTf2WkQ29IUWSpzdSZsIxrBkInZwa7AaUff
7ol+54ewCfdlZCtfqR+uK08B/Y8ELvL7xicX+9L4UL4zfTxYVB8Fe/CT/jneYR4IdL5ba14Epxyo
chVo5FGQEWK3y+EbXXr7eHkgfY1MMyaEDxEFUeNlC3FPX3iVb4+P5P2pM0Ti5lLaMOQdVvkGvSDj
FvSPvJqQZRnNpPokZO+unfSLlvCidOLV+P8L01O/FITptZ+fuu8UiTgUIOw+yvv1dUyMvfh5tbyk
hMpDPfA63gOK23TSaeQi4jVLdmeoSU8dTewPC5kxdsADleC19wBORL19es+fOmUUXlIvfV8RIJIp
bU6IlDxTzdj9C0OkEASZMe263UnzzvtqmvnZiijRdbiRN3lrU5Klr+m0fOt34rsIEpslyUDbZaMi
ufwfYee13LZ2heEnwgx6uUVhp0RSIi3rBiPZEnrvePp8UG58JI+V8XESxxFBAHvvtf71F+A7YUv4
KsmCT+Z0Pw8PWvQ8d4/SS/LSxusy8fTW7k79RX9CLX0GMgLYWsgJ9JG/oDB2IiTS/KVaCVv/ObjB
8TGvI85yMtzJ9Mxta3bFDSFfh8ecvBMkV8PTLbiPD+IFa2x44BlOQGz83SkN3jHQJZl2L5IQs56e
MBsnlHQdBluM2DHjgTc68FMDIhj3hPh9cyp8tWyQ8WtY0GdDRVUNVPPfQ6EorbHD9nIk99Yeu7Vk
Lc3p0sThWqc/ixfa3C3GblzVKw5i7+R2WXfLrFYAnHHFB+tZCh0rdCRU5dHP+q7LVt2jdpPh2q5p
pfffNbjGF7z243oNHKBUfGLBzP97veI4TomVA2IMiAJYUGpwHPtjLj0kSblW8zttfOhwaLMgEf1G
cVFTUkn6xYCjots5T6TpOM1kuLcUnliVCBdFvo6T21RH3EyscDXmG9HHMo9JlGTPxRs6UrvQbqny
pEBk0YUjQcOskqDa4dzeqtAyODXyrWVPxtM83TE3lIJLwJAs2obGa98tNNv1wDsBeqqsBdNVGHJv
pfRBw1AOI2jwq9HFW76IDzEFds1uqOsntltLxIbwR4Y+NGp5bZPvIP4vdeFyIzUqNYM4FKCfT/Un
RqBSKLfcSCb5hB5xonbY5bVetRaICdou4YIymc12VHlqfsS1Pla/uQT5b89SYyhnGczXcXD+dAn4
PVRlF8nDvfVLeQh/DufiWfeCzXRt7mbOKtawAncJPKjGhB3lk9udshWq7DW5j9sCSMH4BsP9iqbS
xoqwHvhnmch+xvpiqS8CYn3TUzU/x/FLYnLQEGxk9bdVzXGOrRj5LLixYsyOCbpVv9VCs4bYzBRT
2bfDK4fAUIAqrKVA/u5uLSvxP222zGUxLwYvILxGVtX/vvkhXFBckucBovb8GO1Qoly0LTCJesu3
lYdZ44aADg4Go/SCNynfDakTX8RuZwqLPT9M7ZqX1bIBXYxvWpmvaO9yq5bliOkVKqQP5PGPHiPT
cw23lCA6TWdqJpJJ9RtCj/LBKnfDNXyqT0gW1RdmwERrkKHrzBt5hJxoU2GIrZscNdjv6WPzTAQd
5DHV9e+ZbxGOaBBskNB6edMGaRysb3jj7dVSOZXc6Uf5nMIHudbX1L91+jcAzV9eToTIOl4p1MoL
Z/VTtYz8KTRGkWp5USNKdn9vnLJ37YTHkVueUFc+IPZ5SwobZeS1i9fClaLDvOeYQNUBEP3hqdG9
/hu7+rpgZJkeC7ov/ZUuGZ8268FEEUUeYXtq6lfCixZ6p9K9VNm1M79ByT6sej69bSwDGdWwDEOB
EeB/37ZewIshxw3svjeYPR6SbJ34ZEo6HEdUxhwO4iDYpXozKpyQwTUrOokWsU+UTS5ea7T5QYc6
DmsSxFAm4GLvDua1W+ZX6bN8D/giHaOHLt/mZu7MFIqVupVBGgwOQ5FhmEmm++SWvffvO/hhYPbl
e+k8Tx2avS6rnx5rL06CFPpWcwpLGcBCxRhMwl8z9pTIhxOmbWoUNZMfuwnNYSmXjya9ntmKm1J6
Ueig/dRYVX392o3AUu21x3S5kL6ZSn4dOXDfERnKOpNxjO0/Hs4f60mGFt/kszjfs7zLbfwTm7VQ
drGnB3+pBpa3b96WYSJZbANZnEC9Aa5S8bqBv5DcwV9Hkib+JFs7f5Uuo+9loTe/C+j2Uoe6EP3P
sAIR504P0wq9i8lEwzzg7gbIIf2sSJ9JvOQHpuJWtKcWHEroHSQaoStbxWvjEXrHuvrmzf6wb/n8
XBb4kFdu8QMSPz2XJA21QauK9kS8xWqAQp3Jpk0U0M2AETfUkleXxj7NxB2kR7vKpX2LJ7ZxTtP2
Wtd4hVJKitsA5gDZfgwxGJ4TSy/geTVB8cth2Awpd4toMSUvPI3EqroWAbABB3i2/37H9GUn/vJd
jMVODXcj2E6fvkvQVqyKNpvvF1K7uDKCfaDTP9M2L27E4A7NOW0940chbdmypVdUaDUqKfyAEqR6
m5nY8a2ZrEaIpIhgTUoIAePVy1SsguQWp6iVNxb4poHufZ37jqkvu+SSfkO3QZN7lQUHvlykHiJs
UskTw8CXfhd4TNrr8aNFEjfMFeieHemmxU7NNiUKZMnD/q01YJLffXM7vtwNpvRQLyFVYSmIWdp/
d5Kp6Xzf1Ob53pd2ebQuhQOmTnnyzcJeaoX/3nPL1GBG4oSjUR1+tt+UhnJMNVmv0YS/9aLTTtcx
vv37i3xNDJAXI1QTmAvCBuj9pxM4mSvTaCStPi3REr2ArrcjqNV87gj8mjuCnogqClFKasa5VZPV
kEES7I/YLCzJ8rUm/MwMwsRxAlGNb7Zr1LCfvz/ZcYZCSSdRGQDrfobf8sZMgwYGMr6w6gqQJdtN
L+zF4lXB+tmTJZssoR/JuvSkd3bjDUgK8VvTeTxQ/OUQzurX6k22vDj52REEMCyYEL9fhHwTtVjK
OUaOzQhF2AkVVEc6K5P/whahT2PU1m6wswQX8eD/z3RHGLCvRwZlGpHAnvkLdsK6fAvipeF3mb2t
xA2bTFkiULfj9XQZ+y19VOJMF3MtXuItEWwA9+gjL9qq8JiX0TM2r8KKmNyVb7E10cvpxHMyOCrf
LII31qEPXdAGEWDnar5Zzl/ZY9xa0kXEZT/GfOpj8P/Hblxmetl2g9+cMnyQTDPfjCam0kPmpgES
QhjaRWmgkY1+S7n/oIvp+8wj9g1UhmR5JWa4x8juoc6Ove57ig6kGIkUknpyyevqSnCKS8SFYgoe
o9kHCX8eczZSVCmam/pPMl6SVMJkEYTvRtm7EmRxITxX9dHU0b3Tks4WRiVLnie0bviwuP1gWSB5
GErDR0v8bWT6hFtetb5f+1T4VjVtNGyUfdxoRmJk1Oa1GKJviqePOvk/q3G5ZdwpjFbYzVmW/13z
VqqFbaVm/18pAoLiQVFWkoGuHy2HMpmuymlrJZ4A9IXQ69vy5avQ7OMCVHjmOPcZsvZpC25yuS/F
PrHuS+sohS8190SdrwLBOvALiiJD3H1SKEyk3NO0nzNEqpIQbkLsv9kyvmCuy3Ww9VFo8Ev7OCr+
eHda3D2EUDSF++K94ly6GajBUDIDcpagHbaFRzfJw4ZHO/rNJ0t/2RD++GTrU3OV50KZq71Zn4x2
R0SojPKUjqqugo3cnFvQBem1ifHWR4fy70/WvlSpy3cGjteJk6Qf0JZ78sd3Vqs2afJIbU4RjTYp
kkaWbzvJOi/LhLRRCxUR1kc6btuXGVfIkoIrMIk1CYifEnejOnv1eBOnkuadDAftKNWEuaOSbc/G
iH8ERW+ViW6ZlSvqU1eGnd9SHzRgvKGbWwq+2NGqxj0mH9vJbpLmjC23nS3B6tNb1qVsWfjFhEpz
KEMjc2OBwE+9Jbv+p2Ccmhl5Wst+PshgdFG7DhkEToVxUefoMqCUnVr1uyf1t3cENaSK3a6oMI/7
dL/qwUzjrpGik/TQ3awfPhopzUEkkj2Jv7JTqjsfUfGrfz8l+Qv7mKf056d+OsxCOW7aTq2Skz6Q
cwPVt7N6+9WQwoNaN0cSeEaNYqom83NqXyRyt0M/WOtEXgZYu0uq8VDpzRaZcpCIO5Wa65vL+8vr
Ky9OBqwe9I3iZzZVXElZDTeQOr21MP0xeJAKer8GixDp6EOVloM1bbmU167RNA9jlDxQoRsiEeTW
NSUgK8gxdx5oGTHb6JLuPKbBd4v7q+c3blV/XKT56cmVlaY1UWZGZIPed8x6DHd+qoVV7z/Lz5m0
wyod32eFWIiXQtlVpjtiEx9gIG8/GZ0zk7ndEEhBFDugmw8L1o4bT9IumoL+3ZbE09KSNO2lGq4K
lOPZ6Q/174GxTFe8h9lqMPZ4j/CMaATTA74LhnrAOKzDeab2QCtoxphlNC9VCsrOR2Evmc/E/a5A
Hw0n/im13kRU9FZZoTEpnrNrdZzyCxOOjrFNsDMgrOHH6gp3Vr03mjsMEH5ak8sxA/ynWCfVAEq9
Q5H3S9ZfTYkwWFfQUW57eQuPxGkRnTUnxiT5a3adfmtrZEj4uPhH9WHyX4zMIxzRwIrWbaBsbWP1
LHB9Fj668jFoQFDOWeQBKTItYxzWDHtSHNN8baDx0OeTwMAiwk9iR9KEvDNQ6De/xxml1A8w6EHb
tsKtNQ/46av9ndk40BFjhDKndN18HJLyD0DArCBInE+0kfYAZw/kTkh71OdwTyQ8MJXvXpa/vdCY
GuL2ZzKGBfD6764YqaVvpk3QnLA9H/0roS1WKTlW9z4qWOiAv7M7meRAzQDw36ylv2wwMs0uWJ++
mIB9hvqiplkEJW1zKi18KOWaHIlC2fsUD7WKQYRKQKZs2G0CO2pMj5gztBW11Yjt54tCd9U+ZrD3
ifVGld4OwWOoxT+URrr26vhNqfXV3Z8FBRgtyqpGKhcg739vkmqWut73UnUa1Yvi08a+EEwlqIw6
/EuNJqhlnWkIkeh26ZbMcxrvMUNv+32h77rvsOa/bZE8LZEyxjAXLvQnrFlI46ZOMrACqav2IiR9
ANqywP0aQlzP+dBKnC+MeTty1QaIjeMBbAyqSO0oRXg2u3BFOaY0z8OIKPKbrgoz668HPFfHNFem
1SQO4VNflTdRWkSRJiwUOrHYV9JaMxEKeqK2UoRd0x5Gcz3/7grijNFakNpT4kEyMwRx8a9QEK4z
zgBn2bEJlJpDbKf8g+7vmam5RHqP5hq6A/MpgPW4F3eCwjviioarrACp+btwogj2Rb9hMv9aJ8ne
YGOQV5VM0Q8vzm1WEwfpy3yLnqhgC8WuZLvUVpFMp7l0qTQkuJEwrMvXEHzo0+PJjpGq1y6BadBu
KFEJFml37Ysp2bBWSUTWwpV5AKpvXOSdNTwTMGK3f4dAlt+CU0OKjn+H4YRKVxvalw4B/urX7rqv
HXJ1+B2/KPxRH+gm3NrWV+QP5QMKb1ttXN/594r7W/3757P53DIMU4OdumDgDmK9tLl2TdLhKfOn
o1amqw6VcybpD8osEOtxmzPzYcoxK//3JXw1omcV/fF6fKgO/qjC6LoHfRbk8JQrkA02Vr/voUSI
p8hyi3KlMy723wZc8kC9/H2proWbSuDEYp53YZ2b4SUjdpCZffok+BsxXGkvyasYn/Xym3Lxq9Zg
uVAoatQMlD8Ajv9d86HeRolWh9Z9J+JHKLNbH/XqpulvuDOa0S0RmZfDTlLKt46NUv+Gt7Kskk+d
yp+f/hlqS5o6Hmc1su7r8EOMChmARUJ/pRONUUffrFr1b6fAguqJQLh81482/o+nokyqls9tgQ1Q
7qXLuvRa/ShgYbhEADZ4GvbpOZP3RrmbjR17XzDv0HYm4xaAT0b4I48c2u8ROWNtVq5rnWDBHi3o
VO1iDXtFs9zmluX2CAdZ9eVM6vR5iun2MGKV9/wi+cCAEm4Jl1R8svpv3vu/7phgIxJQDBa7X8SL
olIGU9XO6n0wuKLuoniemH6iySbT2tagiy5go7vUt5j8TL/i3BOCs1UtU3xcbf69AvSvs03erD+v
ZnkYf9xsSxRUpVWE9tT20mFIh+d5IDpzlu5SaPkVuvKgedF468QlpQ8WZpfjuFq/GxS5AMh2w4Si
NvKnuIGmKNenEh8Ekm6wVnFV+VkVnwtgRXMurzHv6kCSO1VwWkMwIIAiv+bWmTM+nMdjgNf+LC/B
vS/JOG5hFIQFHkKEMiqANaGjYtMay+MPsbmQxeNYfv+zbWVvoi4IGnFbTcVxgk4nY37j9wSBU0p2
z7r/nkrCegi4jx0eiIGwbqz30aKOBGFoqSpjadqiXYPNIAxkGPnvRNc4/nBWFPFI4GgoI95pV0tT
Vg/vHWholifHtgDZhwEctTu1OwudvylI9PBDIuaLbN8Rmy7q8boAXzKxWxin6dBhAUFsaFWSEagx
K/PBXS2E5Gn9xBqWo3cLWYiK0UIPk8rn0wrykGA7SOVdo05O4nQAzaHPlfYGW77kNNpTv+rbo64z
Pk6GQytopx7fCq9GFk/Jb0jkZT5ANSOTC28P0lGM8ldWPA6V24yx01YVPu63mK5mikWHwNwOs6xZ
2knZkgw4oCmrdmGEiShV5DpPX3QLJ3h8kjWSUz2IeD58zbI0towwuvxl+foKCqQiuVUkYbRqsGFs
ZEtwa8Tx7PtvWUJjH0rVYcIAjg/1uzVRydoCXxkaKkjGzgqTrBz1ZM6ga94oE3G88P3gppUmU9ap
XC3xtDHprbohPIukteIQUVQz7+f0NqN+y8q2xrXFqNdVE/8KsoaobtiW/TCuwuIe1MJTJ+VQypJj
VniToKH0g12gopXGtKZ5Fnie5UJBw9pFrg6Z3uH/C1MrnAFLo3UqYjiyUFlNBIjDc2RdZZzR4liE
EK3cVVKyrsLGU4Tqvpl1r5wIViuwduo1aJxoS00h35n5RRItvOPku0Hn2RuB6ukRbiUSsbNBDlLf
MjKXIHIK/oAFNDF/yfTA8kjCaZXM52yElEWeNHSe2rDrnmwgZvD9sB4s6YCd8zqW0OWHiekJYebq
K3FId33XutgxOnLDxFwGaVT657R4aULJDhDMR2R4NeWMXh+ozBxWg3aF0jHHv0MM5sLkhmWrbC6j
M6Ij3Vgj/W4+FszvUW4YxxQKSk/XrdfdepB9L9T8XUJ4fYYGgDe4r3Mieq4SZME0NXjNpnOZSPso
b70lKkctL7OBqV09vg7tmg+28F7x8Tar3mozxUjmJYf9l1Wofk08vTDGIPsoE6udHhACpZvOoK3L
eV0p12GG5iSmLl4zG4WcqEjGv8FiawjXspLuNCPe9pFdKeG9MpuPC8whmsFdBdNNCMGXYsQTHUzY
nBzfKIN8Fu8tZVvEryOmOFishWaxVwxec8MbiB5n+OyOMMhaMQMZjhgN6T0wLKlZMHqykV7UiNZa
jrAtdkqxOswzJZtJygqTsrzaaR1lercWiRMYc0hmmbHuFOh51jGvL8u6VXcSYw/8M9yulMi5TzYR
u0KBTY12VKVbJFHl8RWSFgFsii1oNjnYFevMapa5TiyomxR2uI6hEutbobVvKyKXycariuZQT5eQ
ifGyRxj8ralvHF+aELO/K2Ox4cjr8RcreBBdjoNq+7J0E3wuUL0eoLGseavNHs95nNGyOznt7vzQ
X3HUsqqrhf43JPdZle+72Dgn2qUfMDLpfBt8n754WyTzViDgFxnnaUad0ovHgUyk9Cpm2g9E0grv
k5hhPxTE1aqFHsWEuFeNVauA0YvdDRAE66M0/6WO7+HUkHz01pjDWtBVVve5EeFo4X3IQWpBJQo7
BPFxs0uhhY35IewfJ4DVMrkVgrtkFhsDOH+irkTp1QwqsvBkT4lxX10wM96dOX9RRUhHPn6/0SmO
1Td6F1uclaNPCbIgynmkH4yo3xjLBLR7TuAL0Jv2WND1YbsuOvWnHjzHRuii/7Qo2DrcfOtdNGGn
Y6JiHLYNOYykSruspFEasLnBe5iHqkW3Lp9ABMuF6CzztJa1wQeaLU6MNBSWsOV1dS0Ik4vMVxmP
GSdX5Q8rSQ/3zO7Eud8+DP6jCZfcr3YtJ0fAksjrehv2z2MOwmo9xsw1ehxiRjE5on1bt7zBALyd
1O5E2lzEUZeyxxCmD68q7mJNirC1mlCZYfVmhZuhk34LpsikznCJi4puIke3RoJbv7fi4F2jqKqm
ngDUebtg6XXQQh6SNx0B1hCD5E0vCD9nukFtVhwmQKDLS3MfA3OwoK23SSIntzhKQ7peVk8FrjU+
WCw0bR5cjTu+XK6VJateHFwjnx71vD1aj4Y0sEwzT6N4h0VpIunUhZ95g2+VmOAZReZg5V+Vynfg
qptYu+sWIstkg9HKSxQTP9kHPyVGJAZ20dUkneh2T3qIABw3JsgEakMMF2dAUWfvskKGIfKpNHr7
d0H2lSZCPYbnOUcB5AVL/eB2/VGPtdhqVYpa17i87bpKfCihEosCnEc4sHqUr1qkiFqpHSJxwq1S
8SYYnlLnybHpSvOwKxoJsujBjIeDygutJ0DEGSt6GbfAyenn+W5IxVuHO4kfvARkoWTGs8Brby25
my2TTgKd26hO7eXeFhAEu0cxVE5FiH4Ava6ZHkuMNGNh/K10Ry01vEaFjUvLEekyhord5d/3Q/pL
M4ARnqotDZBO5MUnfIEQ77xn1lhggHkpyt85mS1yc4Wgn6c7pYJnwSBnJPbom5bnqxAQlrxigEXx
JBYw6hP02xBE1EcWKEvBiFp/yecbqd5au0/Fl2bY1eI6ASfs7/LxLDd72TzPMFyKbRt/J0j8y/dX
ITNhPgKZj3vwCe2Zojwa0OAXp8R/KMO1RBgpiQnTrxA6EIZkhkLXHpffAN9/w5gYkJLPhjZYUozP
ZCVWQxbmqh/iIbfFgU3pcM2DRQWsmBeo7x9b473EN9ZqLjF0z7Ky1tF4l4NmSCg0aunWqeV3N0L+
2oQyHMdwAEGIiZTqE5QTRnXY4z2nnLDstXH82EhuvPpVbP39g/j675fua78LkgS+hghUJIJA/9QT
xUOQFLU/fcCQrXDszbOKzysFCDhaPK7//WFf49HYRxYjBcanWJzA9ftvB1a3mSJYmhWf8Z5OQ5Fp
aLYNFiqzBewYAuU6lmHYslW5uH1RiZTlOkzi3yYpGOU3X/zjrf5vpy/9PwIBABaV9mds0RzJ0Aya
uDrppkhbtAsiojGIfgpS9IgGG7GaPyw+D3J0Rrp8qbflMNLtEGjbQ6IH6vNxW8RPsN/5bDpSqxPH
cZOMn4GmbU0oB0pENPasboMg2gDNYTeI7EQqn/sB86Rsp2NgSIhZoThVCKARoMbmuCXS1pzseWAu
PqE9Qw+pWi3KKloiIdmPsbUp5NlLDdNZjmGpzGyRD5Zr4LWCcF2gxgGv1AHLglFaFYPmGShweI5F
JNlCsDQDeK3X16miIQO2JZo9DAiEs+pVPjBAwRN2OZ1QRJ6+efJfx0sSujKePj6jmkm7/N8nP4wd
E0Jfjs8VeaxhB6keZZmFvR/6ysFwxdAr+r3pf7OSENx/WUr/+dzPaFJiBkClaVaxlLBitl+Pt8R+
2L37zs3AkfFG+25DZ/AYhNuhU9nPDJbgTsJ9xpZ+dlXnefC0lXSQ3Mah7uYnqM64RShDOhZeerKj
rESn84wHDaKFAQxpLW7AE1xn0/G9FLMV/CXd3IlcTJmxXaEVs68lVvSKfXZ269OP0hbxvImXP7w9
7aHHOQQu2+flt9Vq666OmNlHmFtBYHaGTX68poiO+4vvoAHkZ//Onf3vzH7a/+Z0u0Mv6yT2ni6a
n0PA4arnc4QVvkHbyENZs3pOdrjJugjMPPFN2s/7/gesAOzvtqRt/sLSK9jrN+u+P7DhYdr/KpC4
nV3zlXHxH2nx7EfJNl2MOrG4wflkT1d5zh/aDcEhnuqiHxCOmjfvpF14lx1ar3d+9ej0K1dbq660
zrbKrrzhcOP1G4tE6XqP6jo5z/viOO+Ja8/4KWAq/g2nhO45wxDgmN8P6/mQn2pkwNpKW5UrpvIe
YpQVMVQ8CkpZV1uJhAYsDjy4TduZl/G/8xTsFrMOA7+dxo48/Mic1H5DO4KzDsnVa+hAJklPVM9O
YL8h+NpHe3/XH4KN6txX/P+ZzD0OXmHnW6J5veyu5N9RHBGGLq2A1XfSvf/sH8MD/shnNEUkOfpX
cVdv+RH8KFytfpRMJDA6Fig27ew8XcNfTLTwP0PYw6/RXsO6w1nokTz5PfnO+FAHP7uDcDbW8w4z
oL24JRvCIelA3iJc8ZpVicMTgJJNdqh6D0LQ4QyDXW9pMzdKS6g4mKcuKXHWPr5X7+tN95Sdmg8T
6AYZB3/hrfpdAbtBJiEz9FcECTB06J8pNPFrBKuCEoxZ/OQEh3ZXeyThrbpVsjXvf5Ev+zwXXrlp
frLjSHcFfzJ6xq45DO577AFOXsN9upkOkBJ52QgleUSxwH9Xn/obfppM5IrHfGf9tE7YvCqxrV+i
H9PZOIRX4ZEo07NI2sdD7vXr/Jjdk98xEon+ED0YJ2Wr3vGXVzL2CIKLWnGj3rHQ7tsn9VgQqTGd
eb33PbJc23C7Pa6Kj8UmPU7kZ2AhuUE648ibiGWRO9faER7JCSg24jodcJUOVss/HPd7YftAxvt5
wCzi94PzRgtnIzd1bvfP+/db6nS2z3LW3N/Rkiph8yOX5co2xpJmw9137Be4stm1i727Q4NjH5+k
rXVI7PPywai5bCRnyI5i78H7Kdq/b+/nzbRxru/vTus8DPZ58/vJ3QQul83fmeyH3Hkn2pUlfJ1Y
5FymGzubM02jLbid/e+tWVnKqk8H4Z9bs/qp7Byaue0mUa1OQrMz2wspY3q4M8uXjGfdGs8KhN06
rLD3v1bFpWHCpu8mGGLs2MZFFx+0cCeaZ6N80YwT+eoh2b4MuuK9OJxq0UMuMDTvcvXQUDrqj/++
9I8h6ZdLN+FgUbtypnwWsxbjXCSp31SnueO1OmjiCmN2bdgDqMr5hv4ZlJW0Q9FVYgcz+lF2yCsg
vZPaNjyk4SmhPRZ4Z1f5dEA6Z3BKZuUVY30/WVn9Ff2arm0GnLd1u/SJUNmTQNeWexRuXbEZxovc
Iavi/mANEH9Tlf/95Prjuy1F4h/dUTBNYqEJYnGCXB1Hnla7KThYdhkSlw3S0u4tda/EsAByr822
8nDsC/wJAlsMXqw2dYBGjzCqoHnO06k1c2/+6ASPzWvKwBcj+n8/ig+y478exafifW4oItMQ+8PO
gHNLSI2unpRVAMAUaIi+nASUORwPNdy1qt8qmVf502kcPUVaOL46DFDYarh1MN/EPBWHTetqcArJ
cknHXj6GWXerIEskj6KKGrdFf0gQRFjibl2vp9D4bjy/9Dz/+jqfeqJ21gS/65riZOLiMWJ93wrE
Hqc2rmMhqC6gXRfdLSjWfDSD56WsaqBS/fue/mUURncs0QqIFs0JfeF/X4F50psGE/jiBBLdWKYz
9ziLg+a1o7EVgwU1UWZ1p1HBLW5YKggK85x/XwN6gr/cCeo25nH4o0PE/vRgCTxL2zaL5lMtuSJV
VLyZLvDXLNAX1zK27VNtbLp4q5CmZ24rTAlNp9wawip5qXvEqE70Mtfe/IvZz5KTUDsjo0YSZhEG
UrlqsD2oSd7R77E198oDej9TswNt3eADEq2EAycrgTXKYwvgIXlR7KCKxGzqKlISbyvTGbGmP0Oh
0VjyldNiKkpciUtmdcbSkN0GxBGflnRV6JzooLAm4RuDq6/rU3AZqB125ZP0m3iJF6g5lk0sShh6
bejWKwWFJHoaz6+IV3JGxbNApeDGPiyaTQExKcra8RXi+bDmj5s70amfBi+kQ3UL/A5chhEKEn6M
Tdecs6bhEczHDFFkP/Ika69OJD9Q8zzm0mKuEukOElBMG8FA83tkdZzoMtgl+laCOTKHKMfMzUgh
ST/8kowX2cWskVhuuzmBXlkU7evWEX/4ew1fCdvajYVHZHh58QU8htJNqdstBjWSnWznfJ0dECCv
5ttSCNzDJF3P6KVBSQ9avDPBeqAdAQW5MTKddhcxuL+Nk8eG6juPIwLqCxpxPz8oF+PZ5GxgvAA3
eM/fts64NOFsnh3HyA1I07IFr0s8ShPm9/wciEUYuN/N9QMK81fMHpRngMC+psyRH9rm4KueiU6Z
A/eebggbWeUlI1Vr3T73V3whJyBL4OtwmzzlIvRiotYUgmhOP1gbAuHj5CImm2rcNxzQfMl9zMlM
2jieojY7ImJT44DFr8UgwAvfQso8YpsKJz6349LxdtseXqDJRJJDu+LhCgsNa/797wX1lTUOK5v5
CbFRS/Yy//m/i9qv89Qco1kDXoghGh4q5VHWMu54fZhwzvEbFOLZdonA68C0lYC2ZaUwKtEET9Yv
Q0sdr6+s+Jux+8f8//OG9+dlfTpuGiGwIlkrlJPwIOwHr7sGmgsQSLYI9hfwWwJcKonZwHlSIEdF
p+wxneCm2LcFRfzmHv31MPnzYj7tOZpuTVERZ8qJtYxpEUwVIouIGGp/zauKOby+Qb+G3rpelVjp
M1KkLtdvGIMZGWnJnknOvO4mPhChR1cyFbx7DnQGBcgaXM82tv9+pn8BUVRSKi3Gy3i9oQn47yPN
anH2pbkqTor2PveZy2hjgZQjdREddOo3KMp3n/aplW7aytLThE+bm/PcQEftg3WQvNZEVWPNKLbT
N9/u78fQH1/vEyNDi9VglIpi+UDYEDD7nJIsaEwwCgKVHCtdgP8SkgTGMd+VFVBQ/3b86LIBLro4
tn7W3UmCWE/JmHH8BPi//6qnVaOtDGODLbz5LD7Llw7/rGXs56RHmbYZAwbmnzPQNb0XSltXbA5w
e4JXFbLiiSNIqFyxdChD0DbLZ5hQyuOwsw5EZUkcqrbMcY/9+U8MhZnSNIy2SNpm4GI5y+Tfa/0d
4YCC6pFyMMOitDF+9d3sLZqOyjO9kx65851MN+KosKs5GG3yGK/hCoYlJxEdRmyXG9qsxiXB8ofR
2G/ZMX8IdkxsWps0GxPEhv7sCO9yQiuC6jz2cCPLhjOdnUSA46GabYZ5HHdQAEjcgvdUb9NHaroB
na5NFTviSm2rXi1gaZvcTZrdHjDgwYIMAT3RiMTuDTTM5rqUGDigCwt2qWuwOLoVUXXIwH7iAczw
BBcPB+5Vh/+bN+9r0b4D/dRsEbtE9lKnA34g5BATx3zV/G7vmKZKlf0TDiUDP13YMx4qw01DKmdl
M41NCExilHjHibNMePxjNf0wqyMDdWFXkiCRbOobZ1QRecrsxXTTJhYczvBIdiP7zkUKzvhJ4AIB
DF190wB94Opftj59wYCB3fnXJ1RymVIIWhYrp/bAKbwKvFPwG6HzSvgGav6ay7Zs93980Kd9QjLg
geWGIZyY9fbWOjDdpNyrYHmU8EANv6ziCP7KcxX25TkQnBYe0IltDi+8TkMl4BLgFuNT312m8jSn
q4U1bK2VHiEBySj1z2k3uvW9xXnNC7+rngJvPqBP3hAWvCNG1Qtd/UF+rDfCBdfP3hGupAlNxhru
Xe+V518hnf6ZoUO7eFVQx63TF5ywfH+Hvwdk2yBb0don5A9H7hDus9JOy304uukFu4Nv2gnjr1Xn
H7fq0ybXq0HVNvFUnSLoH+pvROlTsGrUfQDh6c1A98hYpMLoAyKxQja2nVo/BgXuOhnmjxgEdtPZ
/Clu9acxd411+z/CzrQ5bW1Zw79IVWhGX0Ezs8fYX1Sx42gAgYRG+PX3aTj7nrOzUztF7GAQSFqr
V3evHt63iJxD4BShU0TtwSXBm4AotV+0YLnSPfCjWHNE0oQVyaOfxYe50wAOfM7eL9BXKuG+eIKS
cwco9cBuA+4yqM5U33ou9TCtPcA/rJNbEDg16PD3jCKcvF+OoVaGMFVRTqyC6mH+QWKlDO63avG/
MvuLTjb0hDq1rFW3tZc8F5EWTOKjBKNiZXN/VkRFNKErHB7x9Xl5XvY8su15ma/lUa7lr+yHsxmf
hlXld4EeNkG9SuM23Acm0byscvttJYAxBOcIvMlPvdqv+nAa7VfExBd5fNhcF8n2tCpX6W5cQMUC
aiB8Xvw/jUqOHReFWzzuY0FaXdgfFV9RenBN1LPJSARV4nPaf34M4nb1SumD4afFNZ+Xhye2GG3U
BNdFFxzaiBKPyRTwm1lBLOXH8DyN2wjAsejwIw/TUH5agCmoKOUZmXS6ZOVvcHE4oo1MXtG8fpmH
01h7kb/ur8nxciwmhddsQoz3byneCNrfvpWIIN8hR9//zkFev/9t+3Le+zlNX67nfg3g6vnyMyUc
KD853yDvcAUv8u1yPr719lzOeL8GOdaK0wc2Tfev1LzbO/drks9PY/ktx0mc0oqncbnmrMv7K/K3
XBlFZ2l4mv1MyGpXmzOVgQlZtL0ON3LybEeHpb3p/SI6LuF3rNd0YZ3dKxFiuLwDhu5B8yjtitWw
C7LLAl6kNfulPiqfyY8w5SDQcNNThAy0FXAtHviPC04f6Ahfy0+ya5fleo90TWM2V9/7LcVxTHQa
HoH1IZu9TB8Iu3BcubYuM2hyk13O8cWTsoG45KHifWejbEBX5dn9r/RBjpezyevyjvyVI9XKpkA/
gQg+E5mWb6h47UI1cZzyVP7kK3jD4TGJv8GleFsTsi6gtQNBH33Aa2An8HfrG4H1Ls8pg/NaXx4n
j20UlIxdCKNfqIVTH2ghv/TTjeUVy8yz+jkwvvUjGOvj7LA6guCKfQL+AVLIIi7ej2OoPxKRnF8W
+eawgg3vsDKahfODmVjZgPxnAVnH4EQTY+tXDOB5eVrLVLYRMfktSHrZViTXYVKgNIrIKayqVbcQ
SQDmIXS4ftW1Wbv7uAsAl0c+bN951UM9LFidBWBP8C1TYLCoV2qoLvYxPFgcljJFsuaAZGROoXfm
BKIC0l0SWZFBiygYVjwG34rOIZjRLPxypazHRbZR1jVLuyZqL0ezEfb0oCM8LQ/by4NpNC5UZIW1
Do6aJ/Iva+OEhMicVksyLsDKQ9a86gjWNouT1/vOpoiAnL8NR0b+xHwCENVnExwclzJrEDAsQZyJ
2rANaVjlRrpAlEcalsx9tQTygvmU4/L1kZ6l2f1johiBBtkBNMrEZv+ZfjmQWqklMh8Xm2SbbeR+
JJ2RbeqVoPVnG4aO8ePPZAsVl7KWu7Jup29RgXIh8nsage/ByNW4O0cyEeYjUDnMp4UAcUb2+4ji
6EtGKAOf/7DKgusbzaq8fY46hpHW2dtlcReh7ubcjbK5ftMCEd8961tWdxreBZiCaITjflwe3jXc
ALW0jK4ojTaaPLN4FxAZbNKdLFmZdH545bqAtNC/fDVMi0y4TH7l91s8Wc6LjBG1QZ+yent+RL7u
2m18otzJQEoMT9gLZDEjXK7yevQpDInldxdgPlyZjjykNihAO7CojXgPFORGrNIRwRYpEClNd+mu
ZMgmsJIhBJe4whChCm5rWVYpRZiIiKg2UWdy+3L2eiXfL2cXmzE+ibpOuY6K8wN4xuvsAJn6bJty
PfmuDTHX24o0E+3W8InN7jrfYgRbsXw8RJvIpaI+RCjFbPYs+bOAGkSA70XO1tne1my6kdSCPBqQ
4JpQC6z4fmo1lIEwvGwLmext2oedTD9MDIsiJj0QFPFxdWDF8pVhE4pki64pscAmn6uxneXqtNKx
VP3SiinBSRHnvyuhYSdXZSHF8tUiXwXYX0hQFqUvxyVlqHLf/VKMlJgrGiEZanJkMi/sKuJs07J4
xSZnG34Qb1nqIgXMBxZfFq3tKes8zmM6hG/23/HS4PAqq03eleHs/Gvg7ET/UVu8NNzmzX4/BYdt
shPdz7hyerF8IiBUP8biF8gCySHFsOeQJYd5QN6Pq6D3ANqMfiHf2vin5WmZbGo2U34OgHOyFS0l
czp5llkVwRZZYMMl0o+wYCVl/sTKiAcwjcWeyiqYxsjZTenL8pb5IIbhy7DtXy2WpIy+DGEdVm7L
fIn+l3Umn9ECM6LJJTKZpy6sQ1mh6ByG3aH8eSMiIMvW+XFY5ZtqNSxMzIaItdywiFW/FCdJ9KwM
MhB897sUVSi3Q671/8dSVPJdt4ipZe6f5UtsPAxZj/2jeGP3dVtsTisACfHCrGE23ZYrXDAWeB6j
rVhG4mqJANHwJLwkNK56ZkT80Ut2Yn+pJH44v9XfsZ3c4xTbdkL6xCeU0mWmzIETTm6RW8uAX5Yx
OqF1CwCEsptVhPEFXSSqzCaxad70hvhUPalsBlwuW6RNloCsUrEmYktkVYpmGBc5jDKnVbGRv3mV
9SrvccUhQuENvky/syvWxVqNG3/YGgAC8AmSocoM3Penw4fhihDehVfuHC/E1yGwjveR8yAjK34n
KAAMg2hrGf7TTcZBYhLpiNgN+CoZaHveYNDA37gZqyQimSxZa49GqaCWxGtMb1nQRDTL+5A5ewSP
oxaEgj7oHs/vLWXPsyI+B21w9IgvxWC5471QqRLBxMjiUPlaoGF5xlJ6Bp38wfZMT5aRLCCxinkw
YW99f8Diw6uQhgayHGsUgOhSuXyxq3/9j+KGUNmVKaam96bmxLutfJELzO84y+Ob9c7d+3yDDLiW
e5Dfcok6kPN1pAQ6l9xtde5K4Movj1ePkjtfB+4b4ujgsjU960l0gPwkP3KAuGe3EX+UK5s8yxz3
WzEY8iwPz0+iKREjr4BbWxwUmXu5B7EEBHFvbq+sXPumEoaHfivqTnwNMQIQKK2KR1ECGU7K9Xbv
Iv7isN+9kftxIisnND/6SlaE6BVxYniGIICLvClEn23kUu8GmVoEBhiBWTiowPpZ9KuswzZMfrSs
QHFgppGytqlBaBFOOAaiemnG82ZJMeFWBEBnYM4fbGXwAdQFrEAcdnjNO1wi/ebqkITiDOfQQjAt
5AuXiGFij0M1IS8YcAXl0Z5ihyyUQT8jLxquoxaeQTg6fKWPbBBJZ59cWn4g5iniyULZHleTBZxK
sfw1gQlgsqhW0CHlm0koktgG1erATvR7AsTSJHSgJCQ1X1FbYTO3IpYTvpJMLFZH2YJGjaXBa+VL
tLBEmk9uvwObRKSa7yviLMY+YZVAcMSfvCz2m+NK2aaPvAp2qJeRhJYrFFm3fOEoGOA3p63RP/mU
/PrcS8D7/F/efuTVYdPvslBzs/C+gE5QOpw4nqDrUXsz8969+HXmUi671AMZ9X0k5QXXWA8o6OUV
PZDXZUbk/zxS3mVJyXMsTyzFCNf48imu5n8fsnrFSb0fKYtPHNHJxln9tSSpouII5VkW6BlN0LBE
B1/Ylu6LVZxWMEgeDdd5pmOEd+Xvv346jqR+5XZs5UGlwrIdtmzzkQb5Yd3w7v+/dkR7obtInMv6
liV1f4iwiAGcPpme+nDXCPIF93cN9/BKLz1HiPSIxhCje9ca9yPkWBFt+Y797XeOEF7e5DgAbl/3
aJIpFGCiCKUO5Mc00mQFi1qcRoTCV0BKwDkh33bXpmKYxXrIz/GjD7FW7PxXCS9YuLSyRhJ+wIjF
81/I05I3lbU43ywkHrLo+FB7UxTygjzuq21fz1pGCXdRQgh/+ZrNe/8oAQAxGewLQ3lH1rSojTKg
4sPb43+Itbz/f9fl8ltWvGh6jiP6I588oizke2V/KUqp34ovI36O6AG2MQyLDIwMmlzVPh4Xsn5l
BZteGVQfUr3E/S3uw2K5FsN3MzMBXc/EMrLpTF8QDowIlKKFULZ8kehovM+FTHrxKC6U6ZeBGudR
il0CGxylg0N/02H1SvZFjZ9yatSFpwSGP5318QD7RxuKjyBzcJ/p2zOGL2Gv1VIcJeJZeWT13fIR
MHwcSDtKQc2RJXyKRIDwp+QgM4A5eFtHTQSiFJ0wJ9d8kUJK/shCIHTrefbSvVWoM/G19MB5zyOT
UbhiPe8rjtUYw6QSTJdikPdRs5Rva7AZTWTGNNxDonFflaclRBeiDFBc0MSEB49UymVxRMWItsri
vTove1/cXHGS5VGs2rn2uY+SjR4f1mYsXylffD9Bx6my0MTsNlG3PLE0FG+/nQAchEG9+JzLh5Nj
2XDQ/XoM30ap8kMhHrlQysxM1rasb5lbcR1k3aIPsGfXtSn5R9t7FSs/bGW1y6DiZPiyWO4uhVjW
u+24+7kyRqKbsnW3lHOdGFPQqbCe1jdgDAk7ol5EiEQp3YdTBlKe48zQ9sYnT1G2rpc1BgWUmZrp
oVYUSxwPLoVRaL0T75Tovbv+kyu2vdu6hDGEFSouMiE2Vut/f7M6xYG4/5ZrZzZlfbMaEWtM0IPh
UrHFlYjdkZMznkzRTweM3mTdgT7NLIkzc/KBr2VoScaqxHcbdPF93CoPCDitQ8HcdZs4MKJwrCcZ
Oxid3u4aT66jXLUhOg7jw7WKW9uyjKCyexDlvEfARK0z+HeP/4ztFZH/y78Q1SaLwMTboApQpC4A
BYNz3f0PuaJ7SEFuaPBvxpTXREfLfkHmp1iL0Fg+nQ2YmyyUB1x5+cx5TyPtaWJCM3ofvru6+89o
yaTfh+8v/cXkA09OCeL9rZun5cJhxg5VnBn5LRoq957EKRffVv6X7ZP44cVG3E6B6CaAYEXKs9yB
UL+71YByv8mfDOd98hJhAtyYQVlLASNbWmX+JfpcXAj8eaqKGSOqBdZ3R/gukaKy7zMklsjA3czi
y+LknxktCdJUN60FfRjPzPjkA8ElSli8zbt9kRuT84sC2EcFgl2zeburRpbDt44Bhn6BMlPwqZFj
mUMZZD1ONuIS15H87nCS7NjwGwb/xPNuCcCIpz3ejTbky4jx5Q18dqAc56LdE75UHljHubhFNnyH
pMDkk+KwZLHGxMlzCZWJb0EO5OGuxGAhQlvquKoW04veBFWzhHYCRAW37oMGtHELTaAEdnz3ccUF
P7MkRVJkDYpsKMH5Xb4EocdJAaHARWexmuVLLW7jpnZYJma8FgUisyTjJIM6PtxNfslWQAlgml2f
z76RcgSbEvEbZIB0zviXF3Ffw9AJeXcP44LKu2tXdAC6tl4e1smGqoTDOt0e1jwRr0d8cx3PTNw/
cf1EjZ4DqhTZYcuNy5WKbJeNmz1Q4U3DIc48F6ywCb9vVWSzIstApVkZGEEUJYxEqCvLr7lBGYpi
fVo2NxPRUZ1ZxG0gX1lHd1VOqVWMn8l+VpzAv37T0rcBXl1elq3uhOu6O6fWhzh+4qLKwelGdIvE
tCSQKREOYnkhJZhvBynWEE1Tb2u/3hpLpqxl44Qvy6eaUGIhAEqyxxZTAXm2b7JzlThr5ZpsKsR3
lXfkf4mX1SD7mhF4lrdPKb6y1efWZrqhoL6dJRPKcgQtp9TCNJlT5F4M8zMwstTzPZUf04dj8mCM
SyX/BA+N9pEBGOvDjloY5+l4+Ozr73m3mOKk925eAwETm3tXm8zUNCzPr8PGxh2+fpKL648Uk5Cg
fANAgxGmpkbSlAWUmXcHufDSbxV3KC68EtEQ6zsRPexO1H0QpSVJrUTZFyWnt6HqBJ7OkfGCLDw6
fAEduMHxBta2nDGePB3Cqp69YPsDLrUnE3yhK4NNQMZ8HQPoS9iN3oVG+9A+wNNbtXwINU8cmtPT
RAlLeTdzXip6nl/bIPcpBYZMhPbP6p2myJNb+s3msWA/IC783r8+QwvKJuWCDEIE91PmvYhzn+zY
Q7LpANqgcFiWkaxVStmprbU+dpNwv/mZ+0hOANSGfwiOz3RpA0t++aDwHc+F+xIiNsDreCrh7sNz
NxMpKT+INzyQ3GTCP6ZQwe15WYIvZMDd08fNjRAXAjaNef1Bzc5NamykgDLTJ/nLjGw3e6aPOihW
gMAX7zcZtCNbJOgLhHeeyaMACP4e0mMeQhs6G87p8AbhHjIjnLa5fbIJkweH6+wW/ITdB3hRK3tg
NJkUqkx4VeT28LUTYYcmLGpeDxQd3J/DDsBpCMxvulDZ8nExuwtO+yZfJic4BPXrMGsYgttNedQf
rdQ35wci/qXLRfCoXIpJFyY3W/MXBZGgLxm3RVDfxoXq6Q2VzeHpg/ikKx1rtw9ySh+Bun+HTRhd
eZOlZXK7WaD8AOdowY2TZ2g+uLKQy0EMQ/uN62sIacon7DdZanIM08I1yBTJBnI6Z4zwPxk6NoxK
ZL4piG3BZCKJgMRCmEAOGMmlhDtFDpj7Ba20qSvKhHRIdKhn87sggLAPPxqDeFgNoUnJtowzF5Yh
/veX+eove3s7GhwA3mY0AXV5pSMTxouIxfI8LHI84g6gx/fbjnWjRNUXG9/7/lmJKD7IdjbRPcJb
t2CU5m2oEfqmbCzohtWNvi12/S4/0vs7679kM6y/XF/Y2W5EtcmuVva1t+TNTTPKhd1HxY5kTgrC
hPbNqUICKBLYACPFXdwPkV33XU7lN4O3ZicuQhApyLPpUl6S+onnuPa2iMvbTprdNGjhBSadb52N
bL1nj45LYZrszqeetYaDieJziWRSuEHUl9hzQK7/SUIskvlQNpIlkwCkRLbJH/Jzy6RFDeTpxLXv
CV+HpJo8n0ik/bzs2HATVoWbpqNfd3GitByedklbyEOWsMxfusl5/GUgVGJG7A8i0f7D4iZDt4XQ
LVDryhaKlY3ctGTBbuuAZ5DRZiMSUq1KaDV4Q9kmD9T/68c57I+Inf7075VYv62apmdOpWuOQg7y
438vxUoH89AME1rnoJ6/+tcI3LqQQgoQABvckMMCvMzBVdBrxWzZvdnBMwX14K/Cv+dEwN6mfvlh
/4GT0/5d7xMQ7TARUcQEuP0v1WyaerGOhqqQjsipHKKyGVRfV89c6BaTPfCLWHZwzt0DG3ASgXSE
W4GF2c/R0qf5hSiSGaj0U5xCGyztNCwSVwOTizBH7yWqD7IhlaPta/YxmFKMpdpubcxrQIXYdZ6C
oy7/IGDYQ1ZWwsM1x5jpe6/qXArGaEM2Aag90Fg6y75YqzbMHpqvwaZjA7cVGNiNKrZVH6IV2O07
Nj5X9wovRfaH2phbc+evRTgU8ANRaavOVP211lnX6k4b8nLcqp/nJYBo+2kNTA01hmOYV76azAd9
plXQKvoNRlej99w//Nz3kdGtLt2qnYBCMR+M2USZaa3Lsdef1MRiJC8NhDEeN0TZYk2FLfCq1Mmz
cYFF8jQHVDonxQkLFGQ+zWKkakYPC2IRmkcTHcBXiIYyzLVX6/kPgiq1Pv+4XyEVMClsA0X4lwKO
olGKS3U9j9tj450Iyue7lC3VSCUbTUavOuWta2502AKFBb/uZ7ksQL5yj6UrMbTD7PRov3UfVRp1
wA7sm+wP9TfqbwtMpiZY90yFCgz3L7Xn+el0PufacQTcWHAKk3GmY9GZDwtiPtCEaG53J5UPa1Bb
e1QvGzp1ln4NQWQdZL5jQnnlKZSyQqGZ0kLhQbGUFbQkAj4wh+sNBtqjOWsGKW8ux3lfuZM3E1Jt
AfD0UpvannlzEUCx7DinRS0f50DBCAkXkfrEBUJkclpafZQXwYQtM+1wQFOMc1udwwECcRxYYceX
yw8HlKTTbI4TZ36nsPcbfAIPV1id9Rk9nKwG4+QOlAmGV3T0GBTaYqA2Ak1LDK5btHv3uF8kl+WJ
fYbmXwfO5iuajyDRJ3kE8AUk5Utgf1mVe74GFi2BYCQnrlIEFsXgsI1d4JOiWj0oOlf9qmAfBZjH
Bg4ydCb+lKz05A+z9ru6Wfoj6OWGRQ4cuF9BBe0x0TKtm45ArRJ7+2aPmd/tA/WJejAqY2UrRitt
Wc7fJhnAkLO+np/Bf89nBCoqcEa6edrPCtvVnrYNK6GAwsc1Ej8zZ1M6oqi2SsM/omj/ppr1b5f8
S/GdqU3S43i9nneXcTMtg8nBy/LNniI46an5Ez3y71SxKTiCDjh+Fr30v5wNyO50Ok4p9TtiJiW+
d3kBRDlKKfQAOcVxkCb6PIEzoksFCBmXkjhtmH1m7mgTUUi2VZgv6VjdlPP6izYQp5xlr91n9lPb
WN8M/7piY9u5yhOu43v/flx/6qvBJVVG/GV+igoPt52B9PRYo5NseJ229HPRPXj8LFYAp/y7hlF/
ZwthrKB9GYYITTV/tTvXrDx3o3Ydt9ouvc4Gp1mftIgSKxBuFEBjMACJryd+Ad9w4QM0b9ZeBV7N
jws9ptiLkYUEviEBbcqLvRTqE1woIgd0s1GHWuwc27eOvlkZEQyOrLl0H+h6aBVePvUmQIu1i4GP
DYJln5B5oc04cQEApToPxCGqygFGScbgSmdWNzuXnkafbOKCTQQnzsGd6i99QtNYmGoUekcWDiWl
BfRp4H8c/ArM8YGOrzmQStf38Z2OEJXNT+GVhGrYyw0hFFPNKTynkZpGBrEt1ni+hcNxspjm/n7w
9TEoT+GJazQidbo0EtdUFxDjVlmsFMDeUEU8n4qtiNXLt/MQ4ujSixONh48ptG5TDxitM4jZ1KSq
hCWg/MFP9lTw84pFP+zqZtFCoUup1MX991kVAf3FbJjgxQGopsLj+g8zmaSTvD4MHShWhyhhMzeh
cyOFJm+4/EF8foPdBnCV4NsLiTlLVCo0/6f/rD+AsDvo1mWbJbEGamqrQsE7fSmh+zCnB/+QvsCw
Z4FQkoPAkznDVmtik0bW3DEC4MIu+k/bBm4mNb1J8wfYPLBf/jkMLGHspo2WE7bSXy6uVrBcB1oM
DyPNu+p+bk7H1Tv49ge41ksYOxxabws4YpQtqe40nZ3fJnl8hCxvTyHo/nmVQb5XsGcaqNDWW3r5
Ztcq7AcVjMvGvwKgc55caOg/hAfgNAWtrbTp3Qb8K+NDR5og9GUHae0R9ruT/aiPYJod9rP9mfbY
w5NJmXlz+OyKH8N+0eU/egKTFta9Uj90CsDt/qdKn06+ofUNIGXb8Ht0Dq7MEOTD4qi+Hdkxw6Ni
UD9+XXfj47SJLdgprGXSPV2vH7Wxnp78DLO7DzC0Tu9be498xVC4OSo8mU0gvMWlrNZ56cPIPCVj
wuoeqO2NLpfPc/GJrDs9nXSrrniaat9zuGg5gN0gOLB7qtugOyzDMYPI0oUO+ZyFV4JYh01+9qYW
RIHRpNw5w4qKWFwlGOFwFGkHEQrB0MkgvIrsvTvVvKRbD5MHGpGGJDAJR1xdOw+63teoodUXer7u
AZLSEpr8Bgf8TaiSSDul34YqW0y7rJwdoIabzuntKS7zPBUCwM6Y46i2zwQoVLIy3zMIO0FKUgA5
EkK361e7B0fAn9ozKu00esoatAyYUiCQAQvjlrlbsmOmp0pZGHUAlBlA31z0QcPz+9Jb+q4C2AVL
suWklIBFa8FGnYufkD9pKgBfEWA4wynmNwAKBtTUtBYTc4NkQJ0Zrdc5BHB8HIJ2JlSySjiqC/wE
s3XbP/Xr3OApflEEf1sBv250et1Iukk+bssSnMc5xfxt5UJfA5MS/nJhhK1G+TE6bA7hw1i5zRcN
AQW5DwgNr8FQ+VO8pGTOi3Ry5Gwych8SSBVUg8Kj50AzpQOt3ru9OjeeQMyrirkD1w87DRWwvjnl
B2A3EgkiEFZ5dB00+Ijf9m/n+Lgr6O2EihfqSg/NSdH0NQs7kJd7H8rE6Yk5jpJTpE+XphL22IEk
PKv+pJmP73QPoImzIaqrWB92SbetlcW5CGjKKOug+hPjmOr8powavBHVUnUgUPTJrwxK+6ZJlOtU
HbaKFWlHfgPcNNtXL5earQHFmpoZHqvru3ni7gGOM7JVa9ngZLDcx5WquJrp0q0GcwAOKlCPAFmW
KXLvda17MmZHM+orcENY5Y9NGgJFN7kELSVZRmfAqmgDLg14mUlTxf4TStCD8d0qtloPu6D+2Biv
gBvhg/WCnhl2aZQOTwZVOKeHsn8zYIDBobssbeeputA4Fh0oCRmeps2mhWlvCI7HKKEGkWoPFeTG
OdBPdRPpOCN2OCpQS782yQrERloEO0hjFO9ERJy2SDtM7DDXl3oCR2d8JGFFuX/lsnxwApkamxwC
DDO1n/bPV8rXjABULbP83uprjF9ahXtc9HZ2wKMHJ+64yk+gf4Vd7vaVf3F2dTsfwJQYgf+IMc/X
/eKMvd0HxTXuEtc5emU7P9WeijPBBqzwJ5SZsKJTV8ddMiL2pFqJVxvXQAxPJCiEcKWJPwEbNUXB
ITZhdfBG6h9H70rtF30T0UUMUJhdQFFyM2PRAKGCX3eI0A26GqgMiTNjQzBS90xmtF+xpk0dZLXg
RGkRwfOpf9gL/rFKYg7wis9Od/GGLxqtkR5EfXU/t0qov70m97Pes7vw3w0+fvvvbN3/yOgvO8WL
1lyN/mqMWxqfy+9svs6qslIux6f6MPWV45szUF89uIcx0FZQ6Sqjf3aAzQEHT3Amard05gLQqfbB
OP3KoZt8rehguq6LgQ5IhSwk+8gSszS+DFc8OlB4Pp3sEhyCM5CZKFDmcj/DKZI6w489ED0Tl/0N
DXhGESclqB6H+aQGILGKtPS1hC3WJvMK0bZGgVYaGGR/j0Dp0hTagtnOZreKam2dJODbksvp51Ue
jpgLFIvFLi50LKFvB3pwAJrQcQlRNWcfXqaGkliNmlE6zWSXuMeVvs44zEw9AO2hCy+huUI+em+g
etRBe83olM9gBPaLFu/VtUA+eewB18H6FPPTnr3orAaVj64oWEzpzMrnODT7jNB8qGQ+zYQlhX39
jm6RIy7rZHEEwi7Nd8XF8Ss7m3cHTpVyotG35nmxupzXoxkdylVlBUrljoddMf5I8s/cedH6UNU3
VbsF09OkMURZFrLiCIJ6PeXeQB0Xz1XpTSdEInxD2Vn2MwCXhDsqiKxeJwlc0LvysBy/6/QKtDHo
xKfjm6F/ORW1NdXnKdksh+L5Wv24OmtdWeZTOl7B8oynDX6A1wFsMn3s2V7l0Pns9iefNmA4qcE2
MgqPjU3prKp0BcQmfrdquSnNYUMwhasDhGz6gDVYZqJr/zyQYincFvCY1Ju2IILOs3xuNR5NZF3m
JmdJe9af+ruRuUSi1M7ni3qwbt7pLTsD4OQVV/cMoBHefj2ndm5UPY18Owak94Hz1tJ4L/uFMB9C
mza007I2HjuyFm0B/eSR5I7yUkD4kTUG2AzESuHzhMAXXBQAZXAAT0xiMCWwZUXj8K290hx/+tZc
oDLbOdeHcty1ymIK3K75OJ18a/YvA5YHgEgCXJTjpsBC0sWUxXTm7dkH+D2pjg733z+wP4DgEcM6
gDkd15NvKmgX2Vtlx8QSW1qmqUojajBF6b30zq4ldMYNTMHmBdsSRSMidaVNyVyn9UMGttp1uT8/
50O0LxYpb11kPLsCcjXYccHLWADypEx3E3N70DdX+4mdeEdWUg8Avx7yZU8qcvTNi1uSeKcupdsS
XGn3BMFQZ9/V/mUK8JPpjpCEgqLHZkwl1x+2HX5kfJgE58tGm66u4/KwP3tQi/Rg6+LT6Os9JvhI
Fq3QQBI46P6gQ5YDhOwBVCChVqLB/MMifazuzDXhBONrfFVBznzR10cXHPzD42HRQOo8O7IfWjX0
Xk1InVAjAEZvOiufpz9wjZVnk26Sn8p3Y5N/u1K8SGsbmTzQlmgJRDghQwNvaAuWe4vDfdpc9yAU
7/fhBb9mP1xWIHMhLhAm03LZhjqd6DADnoeRQFTJzezO1I6T5aJRfEubvQ2WgBGxSTyirlnfP9R3
OoEJe1gbGtoswzN/lpdFMwybPE1hgAVKkR2dbhg06wPUDNPJ3D4FFqiejmcPJJITkASUKbTD7aIY
IC/rz9HkagQAeo6AyE7OMfjV+QmIBP25g+VjSJd7QCSzlIAuVBszs3lpcE73kEHbuzRZjTRbqtew
dl5O6fcK4ptsp+FltXQ7N6XNkmg8o2rchqDWhM2IFcKTpsQ2O5XrbIJmL8NridsWXrQZpDTG0v6i
IOU8GzbWxE1NmGkY+fn+03wZgwEmY/u7/kL8ybWfraW2JMsWaSEBi4X+/fo90Wa0R18SwKu8kbZL
CLuI8f2sjHjOKETnUzM7hsjPOvmEIOYbY8jAJ2z/cF/I4JCoeSwqEqnRBK9n4tP+RqKfSpglyXsq
4ZvFkeSY5dULc1ujCK7PKK7kob9gRjaK7TZXn0gvU6YCU1Sqxwisg7rtheqOajaVhljaaCez5O2y
ddZUnJ3BzFJmU/C34e+A3xxVqcOKNVPm6U5daFFONa8VNttm2wJT8ZR+5vhoXynwXF8Qj6/bZ2Nh
fch2jcTk1ghOUCYWYzU3L8ZsD0b1NLp+VAwzbIKzy0ZfWcsz9S3Zo7JqKTx6Y48Lrmn5RhXti/PF
ZgQm2G8KofPvjOH+R/JZP9Ek2W2sOjgTZ0mBIABh0CtYocQVzlSTg1GaDMC4N4/nyk/YQ5D6Vee4
M4RYLyAUNXPMdIL1pZud6hRYUSeEP2d7wICwwWxmgRgjpImfBXxGByv7DG13Gmcq4EQfykfyE12G
N0r4BshMFivqcXimW5L4uE639Ai23czptw7Z12P+vTd+Nk4DnIcS0Cw8uc6PV/OpvBzZEcMYeWAC
RmpBNGxjffDNPtShfTTAwg4HY6Up37ri7F1YvZn+UO5fT9puojwmlKhOVLdSr26in12Nnih4L4zp
LutbH6lkq5keduc91K60+pazlDHovZElZs166+hlxUN3UIOM7BhOafGowKhdD4CEmMYHeL0gTMjO
bwP2B3jpTbeugd1jpGvXOoWA57eqr/YhKzr32cJd2esQzGlk0zkcoSvHLQn18amgjYh6IiuADyY3
NroSEf6ni7M9PVz5N0STdg6yHxx2LccPTwSW2LOcKBZvFxaNn81iut+Z9rK5ulmPzQn6pgc/4g+J
Ef2fER9tYmqOpQOUatrwoPw91GGXZZEop2u/hbirJmUxzbAM9WXdMI9kEKi0tLbZ+FM9EpB714+r
7BxfMe2Ca5xm/Sq7kH0E1VWAkbWkC8+OO7nSCNCm4K3/1IhuDCeAlfeXxUW3Xi+W7jYwhB6GOkjH
BrCwLqot3U/t3dnK/hDLUnXZpP59E/u/90ZY6+/3tr9247EsD8O2dmikg/1jOroaurzTd86obwwb
y9WroLoPxPmK781Rj5xR8x3DeR7P+W7aE/4fnw2y9PX1FKltTQHiu+Bdl4QHEEinUVwnLWcFe4Oz
c3gezQy824ZOEhrNnR7+j+lhoWtbA00EADXbCbCCAent4f7O2+u8Khy3zFQvcYj6jE7qs42MmhJM
q/K0SvFBIb/yBwcK0g4ANSEdhd5yu9eogsMOXPrpKj+fX1Jt28H1p1q2Xxy0ee7bp9LLIYacgph9
Ng7xzT2/gpVvkbZIMaZk7KZVuQMv+KT9hMHHPY4XNiN0zXFB6fT47WDEQ7q9tNN5WzZA3/bkPaiU
zL+DzNxaSVwV57mZARSd4esaGBVjfQRR5Zgo3oUs2KGdBiqJJyNz3BxV31/jRnm6Dqd5hqFXSA82
xeBC4gx8vU7GyTtfgCaEhYPEBaHagewJECBHnbxGD/QzDl6BmwEeDE6Fou609LkejKWZP7LyiR87
7r4hHlJX67GDyoXo2r/vkX7Twa8REoVbTrVIVZm/xiqzY7fX87PBJpTMEhc3wWB1kMOUYW8EHUCj
+uElpYTqD6f9Z/Tgb6e9iff/hEgvY9qko123W3X6/XIEqAi4b7OJ7P5lr/08gwJROSSvAssAtHc/
P5Kk/PcL+A2jBRzg4DqZE8ey1H8wy+rayc6PWmGsc3U3gGpsXBV4vg+7FnfDKtdD/706mM81kj0B
zMI0SW/DgdCnP68NOBH1c9uBckhdVlO8KMnbWL9ZRnz8P8LOa7dttFvDV0SAvZySVLdky7YsyyeE
5cLeO6/+f+h9sBN7EAOZTDCTRBL1lbXe9ZYGoUyn4/GtERPAVURXX5FlZMzmRf5CyqPtJOKZjMFD
UOgnDK0jkoijaPvraOg/jEfmj2easmxJGKvo3zAuWfeJdm0Bu0Ps94yNahXOWC6tXcn12DmG1zkM
ifpzwXDS6C7/frb/kdnDi5MUoDNAgU/w/cWbcTAC3SvLY2FdSZ4jtPpSGp0rRhVTzpuK20UQ1+FA
qEZNclo1/GLI8xPhBvXGmtayZAyA9e+jPJH4WrGPTeMQNdsAOdRgRwHJbNcUxmj6PIXXXz6u+JOl
gMUXwVEkYfPC6nfmhKaUsT5NgnEgZFpgdj6OL0P82rOEc3htBKkGBWMZkdhiM18NCnkGseFqLJK0
tBiEaLbkXcUMSxDzrjBe+h7QWVRXQnpU4nYdqacS9NXzYDJa2VJg4GjiNB4OLske4QBuMeCAaVDX
mq5QCJhkgmdmh4JawRzypUFXoUG7nl4803gPjAImahMyZygLRyJMeQR+kwhcV1gh+aDZ/btqrQcN
IJ17MSfjYRuQkWGsVRhn+cMIBjV5lq1f53X+6ZkqJUX3BAVgIsnBmA1jsFvJXweLN1Uyf/ewp59j
cf3Xsb72Urw0otzu2EIT7oFW+BbwBQXaAxPSqf7AW14m8j4aLzANIz7T7M0Ws3mE4HPwP3/52n6O
T1UC2XHoxvqWaPqvifAfR5BvlUTsFFVxSJptPZ6aDgPK8mMoj0aPY3hGVsipleEbJ5iqYTNW9Kc+
AdoN9wUuwIDDYfDLmfSzXFEVU8HiV9VV0cBa+u8rXejagiiiuDiY7WlqAfc+FWNmV/zyuX/SJzTM
uvGjM2QJCoX57WVUo03U0YqygzbssOeLmj3tverdR+pL6K0NKJLDeoJAg0iEZl49M4Xv+tUk/mIw
rGg/Kpi/38d8Rfzx/Gtf8XSKJ7hX1bSRDPTuYbHR0Wvmw0s3iKtRukyiDNZSLqsZUmJW0HUfQWXu
Apa8TEUOJJPIj6kHzMCINRGZ2L802TaHwFkJj1GN2dzHKAyQC+h7aYTk+c9NH+WQ7UbmLGMS/YI4
Kj+vNT4TcfMqwU0YWn3Nlf/4TH4gT6o11OZ8m+qJ+GDo8WZ0jKCYjRBn3xWsjWRpWeMLMAFaPwNM
hO1trD2Qw2HNFkPs1hjLajW4G+PlmDqgNur4YDbHuMVpDUwpErKTlx4TrixtOv2+On4uQk2hsoQA
IVsKRurfvhW9qOJhSor8GDb3cvFR6tiZbIbp3kcLnX1G0qYlk2lX32JMFHRuqt3G8S+Rx9rP4/Tv
t6D+vTBksSo7wRz0A/uBjs9wZk/xvG+WZgsyGz8Vsejw5U7MDkYk8DWygnovSeWewYJs9ps5ySkW
BZBFw56851DQ1j35Fl2NmGlYaUJ9jEWJ9HDKNbE4lGG9ZYJm+PoNMVAXEIi4YvDl98daBjWmwk/V
fd8zrJSoasV2j+01NUInm7cxAr0aU3EfHC3EQpJaxjd+IyP8x3adOQgqzC7ZmGlwfz+NPvASrdKS
8pipiwHnoEDZ9PmtLD6o5m/39n+8lCpqqqqIBI/BXvrWU0BzUK2w1Lg4y+eM4CTP3JQDVvOWioPj
s5EUlGUDaefV9Oz7wczJjMgaj7E20v3CToWdp9z++7D6ScTAHY5laOJuRimjfmedBK3aWbnoZUf4
UxO2kRPTiq54Dnv4fWkk3eYGjvh5BQViBBESnuPEeuWwoDtaeNmtphJUwiSd9WOI4172kHGO4C9N
Lr4ko77u6UsCXXHUagJv9Z9xE3SEqful2JW/fID/ata+fYpvjSjl9RQUkpAd06d6gQHcYXLxil4b
a1pwm2nAgnH4TCxJSbKzpWvplKv4RdrVJwyEbutT+RIfld1jvh0e6a4xVxfs8lCBFX+iIMb1JLrT
VyPe6+R42YI9YYZ2texxoSyrOyJ/qjumlowcw5fZhn3W4Bg76rKPDH3dLBqU1sRT4gJOiNIywOpK
XRAntGPqBb6wTe/NLbYUWFN3dv9UvyaPzOifg7v8VdzXT8ldeM+ZvUVwjtNuTZ0+k6Wqq3WPP5RB
3v2NSUUEVdbW7QV2ko7sGk+ISWzFOYk3ojtuzGXLP8GufxxvQC5urBXN0xbja0Q6R+TViOYirGOG
FTFIC2pYm9vqVByTBZ5GrrkDasYr/Bb3a+ykSU9bSycZ9OVUIQlR4TbHD+GtDn1tra/LJT+jYwFf
c0SECCT18OvGmQUJ4bPmBPbhhO7KibCmVmZ58VHDmtt4xV2c/oQCRV6vR4QEWGNjGGfjOW0hLExO
3gJp27rH6NpyVZjkZ8QdkLgj/GyS1b93w4+KhfDzuaiHvkLqIWGqfx8FRiJNQyjgXRiPiwHARHu0
rItvnrTpmP1axP+4ylRZw77Nwm2YjBPtK4Lmj6usjkZ/iusmPQpSgMaJx4bNN0P++AMT+WJFulw9
rEv4TIWA5eyv2M2PS2B+eYVkGyoiGtMvb90/Xj5JvGDQUj89VsJr0ounNtgLxgjzEI9mkC+TMZFs
rhrztjPeKibtxXLwpUMrPxdRQ+KPtxphPSk+jhpicZP16BAKedkI8RLuqKvJ1ONNdCdIDGFfcwu3
in7z7+9K+nGY8gHgUptkshARIlnfeDZ6PU76kAdAEcX7qD0mlPuVhY9TAjyQANK3WbCsZNIjsuIw
idpzkh6GJuHQfWxhQMi1a1j1LxRv6UfJxXuS8fwGDzNEHurcOf3xUNMEp822LAjC2mpvPNjBuKfR
F9C29I6Az+LkeGxojbnogooKwt0vz+RHcTG/PhE10MwtznXrW3FhKeaUpiVrSgq0lYrdNZRmZ5J7
YMlzFJ+G/mAFl1KujrU/rkb5fdKWU6quZp51cfr3e5H/81kYlGnceLqha98uu4mx8MT/SY7wZ7fm
cWDgh2KD0PN4XeMCHNoD1gRIuR/DG2uvrbRPEfc1BhyV66tOzpiY4+Xfb+knFsPjUcjRUdlxoBLq
t/0thbLc6EpXH3HLzK12AcOQVBnuMbzTrY7QkmQBqP3Li87l/t93k6xpkJgN0+ArUcVva0IctCRo
kio55vquVHbJGJCmSQpKrTm5sRmU53DgnjfOfQ7+Ry/275f/aZ7LZ/7j5b+eyR9LMkgmSS6nMDkq
hDzrUePqlMGSj0kRpUU/wQQ8SFjnGEiEzUerO/TNvTYhmRUf56yhroKJGDzpnndnarjvlR/ahMfG
SLYA449/v1XzB+T69VahnKs6MgnYfX/vHmWQ6JsGptNxuqj8Ves9JNoCr2uDMa8F1Z6O0YG0iQ01
RGyZUXjBG1pFAqFicN8oNtn7wKZuB09Kd3zaftmpsmU23Wj5WoYjxxzScAD+C+6Uet1D1hT3AYJj
FebQxiwXmbVgCND6u1KFtwKD09UR0zPf0jZl6Tb8zmYtw+YObcTnSKelz0N5BcIMr+Mx/hy3xlsy
2xK6IkqWxkmeJSJOFFfsXF1dkqGJZXOgubBVYsWufs2Q/a9lRrNt6jOvVvsezBRKci6VXlvPhZwZ
b1Is6Bv5uSmyX76l/zhigPPIY5J09rT6NRP4Yz0VOcGvJhvgoBVHb1phAZMImMH9Ikz5gnS+7RoA
LkmCRmoBm2rf1oJlFcEoDWp8HMGOh27XQo1nVFl0dj7PJhvFESx8aMXOlvWNJT8m/bUW9pBCbala
xnpER6JA5t/kiFkS3fn3SpX/4+7R5wwslDySZOjqt3M20dXWz/OmPvKka9HJwoUXbNg8ZvQ2wOd5
Cyv4aABEoY5+dFF06HdWpniS6tu4PRAdN6iHGIEzLOM0dlTvRrkbjMWvb1P7j7dp4ONNhhpDGi6F
b0ewklaxlddpfezk6qPxYR96MjwHYdFOjzm7O2+b5ZD1tk6AXBCpS4DWput3eUvAS6S7inr1tBgf
62NNW62LzSKNtYUfhGsGenMCQknPb+hv8Fan4UUwzId4XArVNdY7VwagCgUGcrHDPRP6Vw9eBEa2
To49um8dW61/hd7GtVAuYim8r40HSYqWEdSnvHnlPA7l5iEZ3Z6BqshscvLfg4DNm5W/1Hw/h1gq
3Q93JglzpP1Z1rf+L0phbXRtFx+H29kxK4W9c0TcAZTBgQIZTn1PEPrdDeTHwse9pitsRZ67++IQ
vRavxKbP4uhrfY5ogd7zK2PS6gO+J4mg1W9XyX+Up3+902/XVycTtiX3WX3UyCDOCnNeaUbBNDyF
OgRHHabbv9c5ZMOfp8ociiZp1IlELEjfoAK98NqpYSB85DxTCRxt6M1Jl6NAtVuyjDqYF37idiod
nk1oKOa3w60guBjZa/gcSAvTXBawC6OVhTWqwIxpWU7OlDoeiuCYpBIHA9AQKgbdGSEigGUYfuJe
zW8A0cfoJ10NxKvWCyNxKhxHmCflBA2QrjsyeSbgQFoY6L50xyRht4MStQ4YmJoLZgMpfi79ooNR
dVXZf2em8pGwm4yjRbWNp3C4hFlRd3t+XUl4HGM9TcnIzYi+eqb3Np7TMbMmhQtV+i3dCbwRsprv
61nHWcUunDr40dj1FosR+SG2/JTApCipK+ht0Ai7yIUryBlFeITCa/OWJYdhM7+/gWEA0XJyU3Qk
eA8pSHrWPneC6Qb0hIpTPqbWqjPcgpFYMPuX5/qCOSnUkAJv8OpGDVde6CpzpqQb01Ez3zNtQ162
BWxoOKK2yjY/YnCNlICDJYhIInEmUtbzZWgtZwVBsfhlpfw4alCt0E3oOrR3RdSsb0cNk99C8xqZ
MkN5p9IkWXhVCCUEo0Pgv48sTqk39wQY9tBAmoTIYEQ9fmy80V1xwSaskH+/oR97hTICiYCkKKo1
E2i/7ZUpyKRRnZjPeCOqjEXSyNAxVgR+U+j6yi+9iPzj1XRNYb5gmDRT/zENkvpczYY0yI/jZ3rP
UNdEiQZ5ClrDtEIyKcNhtmhGnEZxu1jhg8MlqTalxASyeI6GvVfB+H7yiu2oruGcDog65AXryHv9
91P5OdXWgZ94m6IyNyqkSv5dYqVaL/lEx+ZHJikKOM0cBEy+s9MP5JK6UAZVmqV0aVlLL1pJRM2y
ryLorgtGv3g2BAQHrJGYNMNCUcjtdiLIm6k7PpZ4RCJvNH4pNr7Ol7/KgPn9Mj41aPAs3VK/nT/Z
5AE4xhEYdvxSByjZig9D//Ctjxhlnlfs8S1fNQyALWwHZAF+eb3qql/ijuYC/ft7AHVmfmtZJMt+
v0UjvRKtvhPrYz6VixL83LCugvhGeEhADHiXJCgLfllQP3aTrmlUFgrBg9ZX2ubfXxNvJvREgfoC
TDI1NCd6Fnpk5u110n4pZX4m3fJSsigqnPDzD+3bisjCLIZaQEsInvVGbhA2d94+ctVjzwmc2joA
miWRNVd+Kuv2XvycK7B769p/0My9U2/XH/Jj/ebJDkQ59FdMlqHbo/yBTkedLL95D31OxFp5xwFm
fB6gWwPPo3rqf/kgP8NS//4g3/nyoLtxp+pFfdS9buVXyk2UiisVZMxHjTJizdpeTJCUSEZJ58+8
p0MmPYcRYZ6eZAfpbmQOIwbWLz2nPJeC31bPn8/X+Nb+CQzGWsWs6mMp3HTtsGqR1UCd62E8BMlC
FMgMTI1FkdHFDATkNdC36HQUvEGVYtHHL5RCWp2sJHQlInk8I8z+oaH1oBj699kg/bjrdY3KXjbm
GZmiIf/9e9EVQmJ0WTVURyO9HUzoH7pgV1K6EqqbuoLJvCvyG5lzVOx/Kfa/+u5vz0hXDMAActIs
piLfLo9YDKI8nWGJxF/IXGBPBaZlHWQ64k7Je4ldNL0WRZjvIELWJIcbngsfQqJYzoK8JJ3FxzWW
lw9c70effDwQh8Ux6W2cLJigYnHC+RCduLm1O46vbBU/wNnXGYCS+BT98iB/bl4eo6jyNLkJWXbf
CspU0GQ/M7Lq2DSrEY9uc6mYB5kNIv0y4WM+8WNx6dLcLiOjtBTN+j67SJo0n2KJ8sxoVh3IcwL9
zbEC1xcdxMkWwCxsupgpOWRil5othOwMHY4yh//VwoV2A301dNB2Vx1OQTh1CY4mOIHoTh086H2L
8QLaAryBRKfPXP447RQvVARwlxbEhqs9MKFdwlpCiYQ23Sfhfkap0YfriHwAx0n7RH1BKA+QF5gi
8kaEjcj4wXCpip4SaQ+Ttst3YbNA34GiytyV2mbC6Sawe8/ODGfkA5TbatgIZE5AfQ0XerNQQsd4
8uKbTF6VGiD1YphmzrfCznCGU1k7wSkDNe9tERpRsZh/ffFrR5l5jIh1FAWauUPgOcX8VcAqeHQJ
98DEiVwjwumnFt6cGz9U8mZ8RMVBkgLEvJyjEenXr9HDP5AyCDJ/fovfapUgbsVmAKY8xk/as/XM
zeZ3e4PkKbItnvzOaT6IjhGx/ozc33I/pK+h9997b35xEwha0Y0Zh/5713eD3NSdyYv39MzSkYix
AfOWuDrI3Q0yILXdNAoy1AvGjZVLR9cgsNKgRmz0Zpk155b80eTWtG6S9Fahom7L09Q8hPp5yDeG
SqO4juiIGGJRiyPvMpwMZ3SszIol2aMdhEV/m/ZgKU5iOhAEssBJzihxx+Q+Cjc1tuUYiylQ2NYZ
KTowiHECQjTTsdQ3ERaSDzQbRNuL6c4QNhHSQWK0/K0ybKsRX6FoRDboUmwJqp3f9e22Yjsqu8w4
N1AiugUyuGp4HD2UieFFJF3YKG5yLGOLS1zvM/0g6lsJe7h2EzJqMZdI7lUo6OiC9OKXcvUnmv21
Bv7/a/i2Bow0Uc0wHqKjHz2EvkZG2q0OryZUnC64lRvEWwaOfdGL5zd2lk57FXq43LnMKGXiUgw2
+b9vA/3HfGB2KKGENgBgJEaD328DrxWCSs7LIzKXwdwo4xLxV3RTCVsEMdtCXRBnSQZAdZfi4g5b
tsQAVFowQUQggfuBLO1SEhGQhpHH06/N4kZFk0IDzaSeQiFZy9Ym91bk6sBCK33Xn+OdbfnReyTi
FS2IjWNjwRnfuKQdIYi0pKUP/5U5lbFAlh7fzk3PWR3ffX1v/ALjy/9Rz0NXUWRLm3F84tDmS/0P
kAvuYagaVsemqGxSKwpvM6GowhmmxbcqaG14yZoJc38tjTcWHLQaY6FtXZ36fj+V2zF96rSNj/kn
6KTnWLk7fniY7sHCG1eDdcRvVi+hTa2xz0aTEVuzpl2bbuT+VmvWUbgSylsV83Jl13mrlv0Q3zSk
UCLpk/Z58REIt0SEopQPuzdNvCkumFcY4n1RbEztEApPYXJQyxMs7Ci+HYp1UzCm2XnyPm2evHAv
vqbmrg+eUXNY+srK11p7QMPQNWv4UxXR9pmNvD5pnPq+uWsmdCkO0x+IpiqGdYlLJzfhj4FWgmqp
vqU/sHAlMjCTZg2I0aGvX9Jhk4GlTq6u0MxC1aYLXFS0FgQy0ZfydU+HDh/vFhRg4Z117SWHmKqc
svbWrFbIunDUU7DwgkmOxs5cVJ0rjIse6jsu7Lglp8tS3xTJDosC9Srj80xWXc39sevGlaeuo8JB
M5AlG9lbpdpTJe957aJedtKql0BiFxmLb07NPDb9LVI9nMcK/6HE3yq+xUVjCLa5+VJqJO4cvGaD
5laPlhOm28qjJm0a/cHS6XruDB6ZduiSp7xce8mNNth+Qo7WUq838RtnDsZ4iHoLfCyALObXyD5q
ro9i2xh3o7GlvRv8Td8e8B0aVjD+oWFKrlTS4eu8IKq06b7KbkbzgQ4gi9DGrCp5l1cPGjKX+KnS
HnD++DVpjxHnzyJwXvlQa6hgVPwovhUvYjYKliAOxbH+jMlIQIT2VL1Hl/rJsGwL9C4gycytHrNL
cjGfggJBgK0jSbXzY3NHKMJziD/FI0EfO4moJ9nGCCpxo+ccWONJ/gA7Ej+Kh+ahedS39aEr1pR0
kWTXLygBfIA3Eg9Nm8Vsj7BvyAd5h73WvzbvwUV4Qw0gzy8nviaX7j1hE5JWfZudh2vBzFz8lG76
U/I+POsITrb+k7hC+jOQO1ffiRjuNzcdoo0n4dzqmDpwJ6BZd/JDO0HKBT1xTEhoJF8RMw6lG1vZ
1JaxyafrCaANMpZuGQLYI1YVW31vvnRv1VvKbcRBhMsfbHasvQZ7UCGu2vI52ec7dR8++ffNZnis
aaByWwuhytjRRXrzVs1tAekAn/CP7jqgqUD0ENvJW33fHrtzfoqezU+RSFAchfD9uPX2BHC1W/Xl
K05huPU/DQCoNw/i7H1+Ht4i/Jk/edrYHcAh0GS7uIyvHFpS4CrwS1IKKWd4k8ghDG2xREvhIDc0
+KAcvaDnn7wz4U16i7FPsP1PDBPCByQw4bPxkb6hgvLhD/IxibGa4NwC99rGR/wW7cILOocR0kJn
A8L3j8rJu6JgHwC9JVv6aI75e4+WkwxALCVnK7Pm2J1EOAoSMqD6nb8T+VJ5ER/7x/S9uw8owCD2
yrPSR/d3bH44XROPBcZkRWFmd/nCeK0fAM6qD/UGNvu2/ZTess5uR9u46NfmFH2EV7At9aX9LF+D
C3Cl/oEQoSdtyA5fsRmhABbOrNXkDSsVGjBUaNZuwsEz+b/nSRBnoDjZm3bhW50bhqMCt5YXfGnp
F2+jI3aP5+ij3Q4sRnLStNYh+niSbd10gpQi1ia94UhlGl5keOdPDUwRbrzX+fnwEMh97WxqVGwh
+Jl2OL0MOKcHL9YjC2l6iwjYCB20RS1R5xyOJJPfR2/yh0lVqO+BVgOsg9/ac/ehnzkxPnoiJRDd
4NzlnfyzJsHitNWDcIcz+ktyyndECt3gOrccTtleIV2pfa1up3N4QvoWH/N7lgh4arxDkdnCnnbk
U3n078eFsPDu5tTYF9Kw4KXMGXBETD+yvIp35Vpc/VNzHglRfm+uGmaUtGUnH/M4BBnPAavwkHh2
8j4+sXZrKGzP2YZ9OD3oL8Ybcj3+qyTPUiE+Tv1ZE+LKbmWtPiILon9QYqe4cGFxHCSX5K6nlpy3
BxIiGeY8mgag4tCJiaGjVntQLu1uuPXQ4AYOorbhLj/HZ+k5eMveK1bRp+IvEP/y8jxe7Z0eDHj2
Wt2k97wiT3feVp/oCKJn8aN96VkpLxXq0wLCtq3qlMAIQ5FTkfQlvyrPRLXe1XtUod2V6MPpylu0
rtGDQfgojmkrTC3at+hcXLVzil11XNoVcmb2EdlLgX3LycczJQLbeI7v+wOfFoVGgKD5QsVEhlxs
Ky/l83DfY7T8Xiq2eElulZ1wb753ayKGYRIVa2UrfYpvhOCp7/J7wftngfDZlrJld6YDaRh7Dfof
InahtdbU8UQcVDjEziJGwBr0U8p8EwPPFPfVMbgfPqnElBfhA7UxEjZEkNRnEpQ+8EtaxQ9wcPlR
OPHr5Bp/VFfYH29ElqI8I0mSV5afsWSKWX18O++g59oLbgyFPUH3gRli2N4jqPqoOeA/2at5w7/I
5JNWUXkOFNfbRBmca2YAOK2jgpEcdKZU+io/Z7iluSqVBe+ldrDmadBqXYarUDBKW1rVQwA42i9w
ifAi6iY3bm+G7jBv5CcfCpXIUpklZcxuhof+SXojwodNyiJtX/Du6k/hLnuPlDmykkOgor9S4djN
l8CsJLVs6ca4EqtkXBFsRqjVii1XFAuRfYNTHz4KOqePsMYDjylz3LpQSqF3GPDGaKrxtGCsXtoS
huPAkcCqZ+9C+0sNxQ9Wjo7XFnilYaeo44R5fVAf8jHFuSJ0+AbocgTNbi8+lcM8gOc7dazR4Vse
Eyf7cjjSUZDieIq0h+//0SeT+Do+EHFp6I5wYa433secu/Bh+FL4nNGMgQRoZfFyJTfUR7bHV+3Q
+8YCSmo7bvEgK2pU9lReGfqJp+o+ehVb1KI2ZtGc4RUaUp7ge/sYLYqXTOUMBgseTv1Vvhcey9vq
oJy6VfUKBgP7D4Y+Bz3aQ6G3Iw7r6j68NCVdhANVraQoSF0ikVmn4aVCvcnh8Qb/8NnkJmkc4bNS
XtJpqWL5LKDh2XOr6gBfvngzMJtTxotmzNYsGzkFtRZnbWVpzWp55vHYh83vFGg767bxHaYNmrVA
/mAgl8bgjecU2pnlBMQTQTC1nOwwWc5EuKcbclhmrvKaY0oKhPDa3U9M9/grrRe6cDYO24teBXFl
94Lnsw7E6S2wiOHpdR9FREHNOY9bTu3Bg7K5rlo0jjESQDt9EA8mhrww7t7mo+h1fDVu1T0OAaw8
1p/6yinDIM18JSSTow52XWZzPrQYG1xpNayztfM+DTJVXwvodDl/DVIskbkUQ9Eefz1nAkcBevkM
iZwZzvULuD4Rst5reE7Pxo2+Dz7aK3koT5ZvraP9pNs4qk24LDiI6AL6G876AKtiWyS83dY+5ivr
ibe0yp7Y5OXzeJvfmMvUtHOTqM+NAnf3ZdDxp8NUpX0Yz4XvWPMfau+4+JvTtJefhVeWrfYyGzdQ
R12Sh+lM+7TU9t1Zvxj7jm0G0yyff4jPwim4rT9MonZUsmGXEF3RqlIIo5UaWZ7sG4D22DYpIU/p
E6sNozMJxwZnKpkhOtg5ixA/1HmZG/gL2Oh0i8Geb+6rGDuoY6SP6ijvspNwE+zVc4dJdLmObZLv
jtKeL1R5LQtb4iDCUgDmo9Hb1i/9JGX1T5xOUbWZEga5EJh9xvH+6Cc7pegmvQsLrLHcMHVzDW8e
F44c9Vi65nsn/Jl28mBprwYZHMMCNM1oZj+0NCcweGGiPtcWDW0RKboQS+SFQkg6TmWIJHwIyxyT
bsbonoxpJ/Nd7CI8yj4qDcqWAtIPjTruZc5U7WBPY44wn8sCe9ThOvM4auNF2rl5SoW4gFwRcp8v
unN2zc7WKXmtDrm4xKRTfCzKJSI6bA8qzJ30u0h4wj2nAQ3BzUyD+3Ab5xt4fqq1BKaTMmZGbvre
1u6sV8d9NnUixCwUwRK9lSM1y1GZfaC1fsHfGhDsjmET4gTBKTCuAPIB9Vtgdeb/xpJT/wvzUtS5
x8FYR0Oi8Q2Tj7uuSfUhzY9MKq1BvBcz1ak1rP8nkpvZTr65SwxK0ZhyK9SXpkY4QTftM/oaA+8a
0PiWbCL/pAMmxnK4bbj9ZWHcC7nhevCgK26O+Q/o2Dp247YE35AVPl5Ma2pA4I25l0dp12tcJGOF
mFHczTrLeMAiotsVmJyI1koKA5wc0QjmoRPk1JPGZ5K8msmbQBAsaLjPLewx2i3FU6E8haTPQ6TZ
eE+5+Tz2pJrCNhr8g2oRGi3tEBxgS8O8zpCRg0AVMHHBHC9y/pwVJ2FZNv1eim4S9ZozS/eblTH7
cPcTwlJtLffKUom4iPtDrCU3am6CBTOqEE+dnyxMxuap4kjySY0aLjzD9mX6t7zdBKbHfGN2UTk1
DD29/F0tmAhjAx/uEtggatc8xQqPVWagWOLZb3X3dc5sPOY8z4mt7ImVxtehvKQ+fyjmoE9F3FXe
wpzEhaqFP4OttPg8zdv/KvS3AUmihvKoAxvEvWWrwrSUxHVrUWG01kbRk3WG2wcySGQgE25dYGfA
OonCc4Tfkk70f8H02NSV45vX1NQxVbukmAB6mAIm7aHAl7ktob2hlOWUPzGY3E8GNrgx1FlP3qqy
svBCuihhorsPUILrMTRZJY3sssl2Gizvyi1zye48zjizx6EtRd3c3MURviNhvNAwGTHINKYrX0lJ
5rZYwE2czAi9kw7nT+XGY3sZJAbjv6BVd2ZwiUOOq3DcVrS8Gp4iZupe/JA0+mzRyTgLD0RftWjT
kYpVZEZhbDRm92M5YYOWEZnMZRPE7tQcslxZjuKhl6R9agCCwMzQ0hjmFKwOAhxwfNOL8k6hJuNm
wClHVK+xicF2jni+civ/sYzK5SQpS7ER8GTAW7nG3DeluhkZ01ScMF4K8C7KVNTTZ2vOro/5YG5F
I3F1qcPvFw95/wECZjpanzCkMrFCgzduCoWUO190KxgWkRFsBqNZCE2KvVJaLWG1hrTUMNzpFMyT
hQO+9ohKD2pKYx5zo3MiQF0AaJ1dANnTaA8ddCdJMqHfsrsoNxjd5vqnxcyksYQFTxT3ocBrV4Ih
OGl/1aGNlPkqlEs0+y2ncsbUJGfG0qDp544ZcZTJqZ8maa0VnyrlX0exkUl7AT5YKGzr+ugxrciV
ZBFajCpALSuBwER6nLDAn2520htW4luigkz303lmSDXTqy+CQ0H1gLEY58Euls4hLzY/k0C6mVVW
JixmASk09SJOk1V+l3nvCiFubJLGE1nTPOzwvi8JLIdekQ/HhN6sUXkwetWspWh0JzHatcYO6pM9
KArx3aRSlSe57DZjUm7TFH9hf3KtpZgi4IvqR3Uq19CEoFtuSnT6sFiD8SgE+B/PQevjOWKtyPxX
xq3LgcXsTdxM6mOAqYt/X1pXNkpG8CLlhzYdYw4CJRg281af/47IL/Y5n85g06QzSYXUhI5KDsJn
qpVLD8MsTcXzLWR9CLLD03o1i21YYT/C6v438q3NyPa3icift4P+DQIbx9FAhJ7nR7yutxReAiiJ
M007zT+givKw+8IwxdxESB0w8uZdcV7g5BS6kwqRhU3vZmuogGv11iP9YmVmTswisrBcs8FNR8v2
cgo0m88DiAjNDjcUsnpVTCCIQFQdX1lUylJTZ1EmQubwXL3hBxL8MnDQ//NTGqpkygb0CoaVf5ck
cckdI1siEPewSLxtXi2B18Z98Zjh8QKeodoeKytcyUSl1TeptM0JwvIW9biQsUjC7btyTNOV5VU7
uC25oYMb0mEC9pNeDJYvLU3FjeWzmN2U0s6E7xh8FEQFDw6tj3CisqatmJ5a7UbJuaywZjm3d2Lr
1G8dDfGmeh0BpCnyrbe6fvQVV8HqonW1xv33l/2T/QddVv3jMXyrzOJISLwiLouj+EJhNtWLhA6Z
9rmypQIbKGAZHKaR4fj2eGIirWDpwmXAMJdR8tlDunId32E7tBWSQjeBwDXAMXbpdoDGwLhShiQl
ny06/ft9f3093xcphSTcPGvm2JvfJhRa32kyazQ7evIlLQ+DtfnCaoStF4d7QyZsq6Bc7NK7KADN
K9TQTXqMbNtLx9eMf6sj6JUTLgqDVp1haBsTt0RbmLUvEd5qNQWNpFIWq4+WON7XGEBE45vUATFK
9U7Cbi3BWltKwdD4+iUIOLh/pGwHsb76CJrSj6lfAhdnPZU6X13MjSnilYLAZMzPTF5ht9yP7Bet
u5WLdcA//34+Pzk7OkJfkfEVQ3FD1L49HnhDHcLULDvm4IfJR8w71hh8y6fif5Sdx27r2pZF/6X6
BJhDVxSp5CTbclCHcDrMOfPra2x36h77wEbhAfclw5LJHdaaa4Zw8Rqylh37l5X0709E1KfB2fmu
UW+CIJf0rC2OTXwrZIS7khWgR7fJvNXVNzFc/PkvFAvz2wKgmcBO29GgbHypYVW1UkwtjtpjRLxc
fCxowJddrL9aw+7nDxIHwQ8f9Km9+0/v0jlZrmtl3R4VE2SDCiXf6JG0Uvrnnz9H+W5rwF6EYWXy
zhD3Mn78+0haUq2Ks25Oj3qLhs884MhzjjghZFCYPqOwzPLb4l2xksvMoBmNang74HM1PEOplN0e
wzeDujWeDb8dubSlq47Cpeg1DiV+PB7cHD89i3KjiXUwe90VvyIMWOvRVfLkj9I2l/By2w6NSb1z
ZreU4EQ5bqofSs7V3l0yzZhwGLb5SAdpTRXcT2rkT4biL1HDhY4P4mSo59khI6kw/D7ZTOEM8kPI
sRrcBPHZfJPCyO0pTYU2aUhHyPov/YzrGt6R5RIeIkYVMWmEewkOQkZrNydoRQAGsHlK7Rt94dbV
mUFoACmVbGF8fl3E9Z7/ecbIY2LY3dvADuqM+5cTXmRzusUjeJfwxSWZ2zkUVBSqnkW/WoSF4rpr
msshUL0yImGnypCiwc7CM5KoA2otJt1zlN+Y9vgLt/hf6xc9kqyhO9UZMov76T/LKogWp28Ks4Hi
diu2J35Zqc73Dvwy+I0n852eycLCQkKwCCETfpVF1W1UpLQAzVGoxZtTCSAfp0gb4+jS5BqymA5G
zEUGBG623TCFuDET+1ZuMGcMmTT3+iGr00vYs7+seHEK/b21uH2F6FYzoZ9/YxZ2kxALq/CesKss
yZPTD/BoPVXCIDndAr6UBL0yIIPJnFsI1355LNr3EgABvWbAWCVMQXOcL3dfjQxJ05uyOebKc9Rm
+8wk8ijYTwTC1Pb94NCpIBCIWuHfy4xVHteDtG6nO6N9NYBYwMK0ApoaaHyyqak4qR81/XWhKSwl
BUwrRAVDiZDMf4z6tk4CuNy//AnfXyx/Aaw1HpMi1BhfjnknHKTJiHP+gvRumQ58gVC54BwMUbH+
Sob/7cP0v1dsV4UYPOVqfZx1HHmHemt2xlFKEG44Jw2umWmnJwWHsCHH8FUzrkuIS5E1+8owoqy3
jiHDjzR3VnC5vF8WkihJvy4kzILxOOJdqob19Tkoca86aQhZg/xQDIEtRBZD/CwpWCPhckLCF0be
kDONPyPVSRGB93XMfvpf9vQ/OJi8D5PNzO1L/aiLR/ifTV2brYknYFMfrQavweWMuMJzVGojfdlY
tYrtKzSxeYAiD631Y+yfCoFy69k2pDNRxmIXzm+hMf6yzz6H1t8ez3++1pe7MlHkolniGRVDLyD+
IH/s69GvVwYM7USuD5qubsIec//ExsqKryjrNDnPNY8vk1CuZ4wuIEB3Eh2WvKO17CTw+3DXgum0
TJMtTbo1HHXviKFg03zY1PBCAjS0sTdK2HMRNtQFvhNeK8FVXsneTBdR9JXflQ80mhigEWuDw4bF
9BgFa4kxZAatbsZUobWWnT1hiGdTZsHQllUPFpDWXwVQfrQ2xgdU9Row9HRWVjbIfEhDNOLBCQG/
TU1vwL9O1GtKrl3OBZOq9E2S7VcD+gJdBXETbk1B+PNy/LyovzxvTVSm2F7ZKuXJl52SmX0nW7nF
cnSuWjRCdPor1b4prSsaOBMDGsw96ZXmwyAd5OmAay3HPj1vI1WrtqNc5HllxlXya4khXvS3Lwaf
B8m1jAj0a9VcBn1nTlnUHOUJW7/0IsN/q1dOEXkkjOAg3ECG6VsMNUHqZb+rFQ/vLLfCLZhBhZQg
bMYk5LcCS/t6FYrvg4EBlRyyR+RzX3Yvf8EUK1NDw0nsjAkOvBwCgr6YLuD7u/iVBg2fntjDAV3Z
0hKbrnLOHmwGMI8RCUEEbvZ+hFwFxKRaVZqfTXh735rjDa6CKip9KPIoQK4Y+TAw+PlVW+JV/veJ
fn53bjD+nXNY/qSR/WfHR6MUjXOWIqkt5UMXvcZthz2oeb0wDYwxTaovBmNbJ+WpwngYn0Tc527j
OfTrHMH78rZYz6Gwy2YNJkQYgsf20MBG/OBKWDJ19lYyJE3hnqBxcyfyD7MwuQq71hMVGNpMzfbL
jzKlomHrRXcM5OxhpwTkNVPpdRDkwO2iiomOob2B0T0uxIVMdrzHtDsoCs9CjZKDmegNAWzCN3WE
nubcktaRYn5S9mRdTs+SDduHjU7P3om1MY1rB6aFxm6t0/SiwYhxEGJehR8ImTuGgIy/POVfHvKX
wjjsUMtkSlIIcY1sPQVox6cJbhe7JPyl2v+6Q8T7FMJx/oVEGk+Uv09wUx+yMS2a5jjOuQdctXPK
nWFf9fkMDCf5aBQhaP9//zo0/EhWkQ1ZxveyH4NPa7Zs+NJ2e1t3y0VCoV42rYeu8a4I4s3Pn/ZZ
E/y9YgH9uZtkJBZ4U31Nt0rDfFTyUYbskGCAD+e0qriDgGLr0SZ1UaO152pfJr/HJz7JYnyfI6DZ
t1++xvcHbWMSBfIgnM34Nl/sCziyh64Lcu6k+BRFhlvbzMPJEgMJxxUYBnui3i/MLjtiX2RaCyUc
dgkgfwt0qPMtk6LxM+6AOJ0BUrr2lyX3jVoOKZKaFIsl2xEC168LYVRK1cpLCXyoemfccFUGs59o
waaeiMw19Gu6LYIVldtIvlQ1TMvwyS95kCW6J9JZ4J7DuddjD7lVNtzJbGqiT/qGaJqQmwxB3GTm
XqFUp5gq++dHq4rz8ssbpqZVZTpMHW+br9O2eNHUOeut6liRxKb3sL2ZBsTcLRr3igTzZMHlu6FD
1OZiPc1vXdd4DvaaPXQEhUSOGFwnDfxKtAJTBDI3eYSmMoYsYT7/8l3l74c/K9+mgLVUZNXfmt5O
rdQkVpTymEFOrNwI8zqoROoaNLS9Mg64x2MWMDm+gwPyRfIR0YDXa0SUPZdSeoGb7UhIXw+NYaVo
LrP9ShdUNGp2tVoz5AE0s+Nt0qGmh1Popg5Fw6bOwNXXJcsd6BHPTCxFRyj7vgb3kRyWgWSG1Qjl
kYH56KGe459ahUOdW7QbUgIDwy/YEsF1HR6zwZ0xmidgRIKCT9SnX+WnMcHbtYMyiaEY3OSd+mCC
E+b7UtsvpDTDxRQE/jUMPDzOdaLuMLgmEqH2IiKfHD9BxiitOwlYFM2AB795wTqOORnOCQhICWNy
1oqxN/Dr4Wem/dAc1OgqGB4NDayOkfOIMW6uAJZXf5LwaXpQ+43ZbNlUg+HDmijoWHLX+sDhGH1m
D87eoid1DVJHkvUS7mWi68M1/qzadLSokhaH3IZdHB5kad+nFzFT0hbU1sMe2kwu9OWqpE8ONwVZ
mCQ/xUQCrNrCDdFFAPRiZ9FuJZzJmF/gIHyy1bWGiS2xKBMfcVRHn2bbJubWxgrYS/FvxfK/WU3M
cHV30fy03VSWOwzoW1yTCTykx4+STJNHm0LRWqOLbyfYOK5qrdXcs1QMNPgggBoYG57dugHqDng0
z6MD5P9LYU1S1z+32v+t3i8FfyiZ5txNWXPUYLfaTKkWCjmje0yil8KArYFwKMCsVsxLmaYYtLHj
ch+TTufM5ttcY0/IOA0tTwE+ni9HfarvBjxd6ahMpgRKubKs68+fQekqfqEIaqBgm6Z0Oz42wkcY
A9EIOTm6s+Ch1hIsoxd+MoH+cjCpPibmhAblJx53+E5J5nhy9GrL728bzGyYXw02wJI9ExVAPT1g
ydKnkSuBD8n6vTVGuwgBhjQS3OvI3qg0Vw1NQT5r72YyH3LqfBWH/ZDVYzejF6QWxA+vG57M6sAv
XRcMLqyovbWUfIt58CpRqRVsuGXgoVF4ajgsZ5uKoSPrEu/uAc7pOFkw7e2dXCV7PcbhEWahnbNy
yAowpENiTTvKsRVHsdtgZNdhxcFwFp4yHubOayTfT/TtpdUgIqXQxuGq1/ca8lptuOskhpXx9ZI8
4POWSfImEpFlyUXR1X/ETFJOHVKP26vWzrbCetdYXhxrcisFAyZlvrTJRqEDihTmHSRY2/K7ZN6J
XnIJh8PQIWFFOwp1ycGh/9HuWf4x/Kah2ef6sK7lN9sANONa6Eh2MQpPqdJ1N+GcMEz+Yj7lJawm
8TBG6a2ke5wRCXYmlCDtlhQVasSuQ7AxIHUvMdvEzwv6L3Mat1ZvaBVyTntrOA6MnePwAqcxjZ5n
QYWUAeDFgK8DwY0YsQahvUkH8jryDYP7jWoEXlFe9HVxwedfdgzks+qsEJwih9eGfQsA1jXlHkOk
bZ85K1nNaZwJ8xzRsVg7pdd9lcmqzVQPzCgTILMab50bAxf0AZG6kd3+fF0oX+nZ3MpUZ5AFCF0x
VFR6f5dngV2CLExzd8TvwVX0V4bjUQFxBTgmIG0Krnv83rEX4uKXulARv/nrpYqDhEF9SG/Hrfr3
J4818GJXU6+AN1v2VgZD0/jbp7FdSw8K8ZHNgFQrvAps34wxZiVgqc5WU/KGy8XPD+FTS/7tqwhl
LEZwpvGt5+hnM+0XpRuP3IQF89dtifUspsCCvq3FnvTqPM5nfID1c4f2SFpVb2K0dYI82tirAl4J
ustSjOqSJ5h9qqj+qOaJNtVpxW97AoVgMNNdgZLAHrKhOgl9NEWB+ty/QbyD8yidGN1OL0x47CcY
b5CgSTJqslX3kL+T5KBdYurKVsAmJoEY+8IhFT7xxMCV4WGGz9Cf+El4rufkXHzgama9t4y9iHg7
1XfViSMGZBImzmMPOnmfXmvPwzM/kHKO3XFCvWr3Pz/Sf7SgNqiRiJvCsJQm9Ms5XgR5YxeOigQN
fzr5spJvwuBKzPQcb0ZOEu1M029DNp3bLFd2eqcqiHZWcOmJSUW6gzTGbryeyKF+XwNz2Z3HDQuD
mzusjTb9AoHolrSu9IKtFXORNa71SyWlfO9E+RMc2SZeWZM1Rj9/L9Cmyjhdl7w6NjRJxIJaRw2S
SU85EMwBBctFUo8XeADMcP8C6XLRnpTfuuF/7BF6YGheyGhRD6lfdqdT9WmtaewR0zzoyxFKyhye
fgU9/9XB/PUxX7ZiYY2jWURSiU3Jye6RZSLNbPELhZNiKM+mve0tYaoQJQZaF4gc1Ck/LxflG8LD
OQTqqphg6VhZYjr098M20sAYM9Wpjnrz1jANkme8EZMz3o/4mcNrlDRv4SxPKWP6gcSdGOoZzJdC
s7cZxXhH0m2FurMTQQhL7Zuw67nh0SKyxA41/W2DEXJrIMqZvQyqhlVT7LGb4k7dmwBnRhTvUMyc
5dkk4oXoldTNuLuNId9GEJ80Wje1i47Z8paBnVTlLtcJkIp7rwuPWhLt8+BUXEXTGbQghCWYTpFX
W/I+gi+qcWM42qFHDqSvSw2TIXVcFeXsBQ8a/A6ZggJLVMSKcLzqZl+H6JlIN4QXGSvEc8LYia3y
ybQ+yOxletJG1xqzUrT7Kg9BCkn8rl3TfOty/bMHyZzK1eOabITqwapeo5BrzboeJ3OTwhY2Eokp
ADUfxOsaKWtnVnvgqDxoV1ZvYJ9vep/ktYdMzcml7j2ZmCaq60kDi3COkVZviih8MJ1XfPijCv4f
gnj9egRu/XlJmP/YfpwdmoZuSJaZJ4j//z9AUDKPsiFVNr628k4woSqj8nLtXt+XBeHcaBAI73VK
aEjz7ZKkFwMwYN7jUMkRWg/RRs1J73Je1T7aWLQ+83Qu8XZhh5YR1PBW8QQBZjTVK40RG69VcQ51
9CBehujcRPWSEjveS6EvKDlTqoJuP4u6TDEOpQ43Xkk52SVPaRqsiru9VmVIeu37hu4COlJbM0nr
YUlyw6ulfpEx8BddKoYZkH/UM3W5Kiqi0NyV5XLdZaiXwI5+fobfokORWX62rFjuyA6Rf183dkYD
M1hyebRr0Gbu2fnK7C5auj1zPo8xg7/rxb6zphep+Ki1foPTYRNfSulNV7zM8/sYPv/yhb530nwh
vgs3rWXrjirK//+81LCLS4ZiGe7Ipl8ERx1vGjtbW81+sm8RG1pgelGgbeUwIZvCODf5b/XOt6jX
z0dCyUFoNPWOaql/f4M2CqUwhDt2LByOdEJP1km0XlvXSPRgXURMdGFnWE/Dfbo3tvHqVdtKbn3l
vBU3/UN+m9+ORCkHDzbM9pX21N0P1+VpuW9f1Bf+h+R5fphfzli+3tctu3cXbKAqHUdorUgFyPB4
rw74xSLRokBgHDfhPP8UoyzRBM2copKoalldJwvo+jpavHEdYrcfeRA3gRxhjLMSxdAZk55AEF/5
JxKNKHbZ+rBhO1zm6XokZm5wvvg1jMrWyANAPCuOM2B8hrT8/9R5Iu5TIx9p2sccVjbo+QovA3iW
igT7ctUTcoD7CrwNEu7eqc274hc46OvsS7wGXoKpaZDjwM6/oFWGsiip7CQdbqFnqr+AzkPm+Imw
rT7pvIlf1h1II+/17xqPWgQDONjSRGc48peVB4slqNUMXo6w0W/3SnDJaNqGDiZ55PwFKGhvq0ty
ULl30mTrWBuN9QG7BO9U4HLsAZF5PS/APrHrsNMJB0dz4ZFXhDUVJGw13gUO7GLQ3M3w6RMwojc2
1qim3obeTW60C2bqw0q6S3OMd3cGuAPvm8PhFnLQnshAhBWAxSMZQCNkaq8lVohZG0Fl3qIiJd1C
8C4Io8N5odunGS7wnvMWoM4JoNu58R/OYQo67X3J3Mralqi2kCb0oN40Ft4y7dNmo3OPkY9FYlV6
mSHjIrcThtWIPmZjODtFJ8TUr8wNeCCJcJTcOQ1qtkNKDFidlu4S+YAnJZmfMVyeTd4LEa+kXxLa
WWlbvb2epU3V+A4shgRnUmZ0wkQx+hRwI6FHZq4IMwcIFtB8kBUiv2pkQpPXhGY7T1TUMKTNDwUk
BPwn5Bxg/rvRe78w4M2uODsXcrBQ2FmbGkHRLdhgT5BiAgDoBQ391ardR+gi7zJIXw+Q3ctrWUNs
fpqzHebS6SGiFiho8eBa4vTDdvNTZTsGF3b9YhnXE5mkOJDzojHWAjnN14Q5Lc2aMJsp82PK05k8
EOFx5DxRRGMXb9TrqRIZVsqNelTeSDy7mu6Uxxatjs3ZjzByl+getgEcqs265JXuIa2TzoUuZPQA
h0Jo+qHtqxwxJMU8SqGLsNiBDijGV+s88dP+UKfXDi4apd9hsoWXBtEy2FAiLlBd7q+UPcs9Q2AU
gY8gUKpIzJpfRoQl8ELvz63pD7DvGhe9LOMy5gtkzc9e/odYqxasf9UgxqafUdbjTMach1CV7AfA
AQ7CCg126cPtsEJ/qQ4FVUVyGwfQyPcjBGdnN+GxBjnf2mekz5A0DnEsG7K7GRJwHT0HdruzI+IL
UzJXgGSdxiA5Q3FH2t60QdLV9JtWR9Bo3QegIbB/0vk6rw9TZKHdj1Z2a++dIt9W8IBjkfJbJK6U
SjdzxRLKNwoRhdkTNN04XtZTjI6WPxHGuRw9Ch/SCiGS5TwVJASLijUAQFYTlFjYPI5QZKwO/wc7
wHPwVYousPZRpcfGejHKlyT8U/W1ZyU0I/BhxZUNzwzLQ/DyU6oeRH3YEvAaoEHo+7cgVzbDHIGl
QW0nJsjAJVMDxEnlTZokFzYMb81S1pP+R0dWOTR343Apa4uP5yE55jpD3cwbp0VdDbAGafbN68pe
pY7ykNU21ie25DlFGIAXSX7Lg+xxQjEcktLYf0lC3GuGPfouwC7f5BX22pOzTKAsbjS8WoAsDpeZ
tRxb7oC4x+HtVDO61S8USqJweu+7bq2oCKQLP4W+Lu9J/K5umuscz/P6FNX9xoFinYXcKrbhdi1j
sCOzNx00mGfByLWRb9IatQ8kqw1vQqlGgtzgZhK5DN07Su50WbvOEF8QMg3VgSFXfS0Y9sO00WUF
FTN+X3GV3Mhyd8byCGhlII5wcOsgu29hiUNDNMv2kOTqZpQsL29HP4qhvz626eTNOB70RDkGHThS
tJ7ninFm5rYXGaxDXXCcDZNed4AwV0C+gpa/4D3iCmSVMFJrHbfbFI3XPXs6iTzA6RjUk5fOtqQe
7L35qkEjYVevZhZQK3Kpohhtc2VX0M8v91I2esoc72E8p2jFmDxqxW4wHbRIEDKcBZeeY1x326XV
1rpJoKCBsshEEqfDWcY1vtnyHwgKuF5wwmmFxkaPt/183zFJWPBfSKbbspPWsQxHNCHQdySOVMXB
z2iDdUlC3NI0XpEXtxAzQPJA8yppaxZ3uXKtwpuu9OI+JqpGadBxhveQ7OhTzfmqxxtj1nCBIUU+
oMGraCfA8KKSWSc8dof9SrRIU+dHUyeiM61pqFBNvpgGPNbsnJX9OucSapeXAaTfGnD2CS+E+VyK
o1RNt4JJsytn9muhYf87t6zO+RAO/VYCUM4oc0IHJj/dpcY5VQcEMWASOgBmECvcJNYFTabAICME
kQsxEqIKj7UFb5Z8LwZnUnjEoPusAKvMSCIEEV6U3BKQ5Yy8h+OGRPSDmPAukOSgyotfouLIpWjZ
VdoNyFKOi4xQrh/3whE0s9D0w14PcYAq+QakzTUV8uw83cyQ+BgNRyg3SFoMD2VKHgVAqMpRtgQW
koBHayTshYUekvoczipKDCEy7mDKONRs3YhCo4IjX6s+HgZJdS/TaECSs9Jp2xdY6M/HKntjp2oF
pGbSAFACFJa563Bc7JnZxWgUDVpHpl1dKnuEgVHXme68MaC4BJa6iSMgT45waH+UWCvNi7aifnyS
b8YKzcwKSjQCuPwtf1bv5Hco4xPIbuXi+KjfBzI5NQKjqgRoZcIM0FfxPoN4eFmGt7gfyReJtkns
tZ5jZUPhsSIbsXxeQqyn1ni+Mmswjo2nZOtw8FiafeoP8iYzfEfetTOmjJjpuE2KkwXXwmqAi0+s
G+fZKqzWFEY9SsbUDRWhz0xhhZ0yZLtQMhE7rAeWaMOwxrNE5BK6C7d4ASMD9MfFIoHmD2E8BAll
8ObhIFstrkoTIfkR6mTmFbbboqbgzNoFA5yPVXO1vJTxp/lH7ubPNumflB6QRcLVaeKe5AiayDh2
YdbMC8XLuh5WQw4wzShnLcMTQOA2kqvoAiEPOioKYTJCkY6FFTpmtJTmi6juL6MUGa/LyjTfi6v0
qb4oXslAQ5uFglk5R2ymFfm4E50ObQV1li8N+1L2mtyP1Q2jTNwVBgNrEiB9qLCbKUbS6pNEPGP4
UTQzTTYO1GLTcbFznvHuGTmiikP6CkIeQen0wswng5ihRkPOSi/ssBRDPD86BVQS8RPyJ4aRBnYj
ZyvcmYqrvqbP1h9TXalP1lF6Qftxoywi+LhES4TKJhIib/NpvFeR4JskpwgxLinaDLMU3GxpWdAZ
UlHwWh24T6tpYEABqL1OB/zlXKx3WSr8AIBIhnR/M+YAIavsPANJmCtUZy3TqPUV+Fl+j3AS/kTF
AOotvEQNJmPUEyHhIiDdX9K7jMKSIs7czk/qNZL1DvpAvmGF0fpMxaYb17W96cmCF4MIyjtsYTf9
qTw7r0DnLHINA1fEzI/2g+lS4OKPkYuAUPAfjlRCf2m3XBBYwJf4Xu82pBnBWMdxJeadWMSBk4vJ
9e3ammvsx2u888hHr6nHPlKQSkrXwmODEEab9p5EaEUAO9wdozOUDtTUVHPEUaBB1D7MbTAfCvUy
7Al+XFt7fhDR83JX3EMkQxlAldAxyqH2zbYtVOSa4wV3csSUwiBtHtcBiUKEfkAuBWEC8sDjgpdM
WQM/DjE0MQmlF78WIqv1HaUAfGRwJRRjrABbEkLWkPxowhUh9LNE0GVgwoUA/9RpnDYrsiEJGs25
HqE8I19AxZS7srnC32ICBGJ6wX/9w4ql/ZBmXxNMaA+UvEGOBziLswCjghdUO4Dn3Vtu0JCYMNvY
9Fi1ccSwU17lc0SdKoRD/Kh239MY0H3ecXpaOqwuTizrgYNrwY3gbYJiBOTCWkzcERAd6RErnxEl
1wziQ5yyqW0HVzjUomRtXEg8o450nrHUmjeAJpmfpMOGkFtIXmeg8Fot1hrLAY5BCc22JTwK9Lvw
vSaTeXpFKYzLNgy40PEj8mS5E9m+jVdprmiUmDMpgOgUOvJZ3ljwd97IoX9vcWznPEJc/8xVIl8t
d+kLwQR4SkSd2NKAlDOtJFgVAubeCx+k7QSeNDHiWNV/aCJKRMmMCt6jM6gfO4GjG2wgRzCvimzj
jvI29rJ5x7yWKTI7mA7AhP6EqQkylnol3w8vDaM9XgFC8jNbEcEY1Q+trrJR6WMKj+GArW+h9/SP
9InMpRPb62NffpUfGTTG1RbH1XlZo4rT3pJ33lAwoQ1ba8+MDCuDJ+wt6LFdLqnaoXQliXyrGjt0
1M4zf7BfPqQHZMIU4vpDcyd/pDjoQ/Ol6FHw88FlZwZvbKn28SCZ3hMm3kRCPc0fK2yXP/DeKd7l
F27LNgMDxYl9Fb23L8AALCcWdvoQvxj37SPEMyXc5ogZ6bwV1Hfe1DO4dAk6Hf+UTIU5Qzk9mzUX
tM0ahiMQPo1XCSS2gYm32zvMFkSIfQpxHREst0DM68yeBgrHHBXOqngq/2SMVYYVHg+0/33rYwOR
0qmfl2fHcHvClD5mykQAEk7z0OvsjfALGddYj4g9kfkUCDFOTWwYbEq96II+VejJQ3drwQJ5te6C
P/zi5t1KEcaK74MbSnBKH+dcNPLFwCm6IsDnKT04r9mbwXiDzhYqKSBAw5OgrZdfQFstxAZQLsCi
n7E3al55zqy3hj/hfbivb/EbYdqPKIxeDk7KXXbNJoqg1XQrZsIkNpRnFT2qRP6qcBVpz9IjCise
eObyBw9cJnQE6HK5eCq3nREVINN0aYPGW74vDUv3HjzwQQ+zcP1xR6+5CK8woxI53NwNSYjzBGrO
dYfsy8ajGkGmSwWDi0E2eTYEPWMts6RLDx5kLw7BjEqNYRC8BpjeZJOnZL8KvwleSq/ubWWD+gf8
hDUGiREZA+XguHgAIPJR2yFMPePwg5EPisprcbA4blB47YvTw5Pw+EOoPwkJxGwSQ/DG4CKhGlrD
X5FBYxZ/Rg8PDFevJiyVOUvc8hbDHPMcUf2qkA0QL6ywhEJU8Bw85Nt48vhZXl3BxI1SD3UnTihc
kC+qvFPr95lyGv4hgq1gYwDZUSxJl+iadFqMCvB51XvNh3wf35n0Z5HHsiRT9aN/KR94/RjJwNnk
p3F0yJE8vs067x/PLlxS3OqOl12fAQ6mDjs719ZXtbEOo21MeQG08Nns893sXQW2jzpeX6FmliEn
Qk7OkZcIBy5SmF7weifsmhdP/YffAv4dx+GtfOme2r38yvAjJg8aJW21hnPOfE2yvQDxfLspRz9w
/O6UnZeTg1nKSMl2wblQPhZv7Qu0MgznWKqY/DDwXFQX9jGfW/K4n4Izu0ZCdM1VzAkUrRiqcZUp
HsNL881jPnr53D3o1+UTFuT6Gk/abjtt54/5Sn3u/mhkdWOwwQQxERdZ/W4fnJv2j32V31El5u+c
3JR/Ce4Yma9le2laKzlYzHMMcQb6TOTNujfOfsqQpAS7WtnAc17zCDmix+mnRWeMp7efOttO9tBX
tc4WMaUBmydYR9zAEpKFjQ5fcfHooAfZS9A3Nxut3OYR1T93gV8naxsoKrh0UMjI23J5dLLdEBM4
8ch3ooyhSqPxrDBAcdw+RAUpbEbL5n6aqctukuLDVC8aeTvjuyrvNOvQ5fuuWOMHR/3Kmb/gL4b/
QUHOAwbOrG6T4neDu3c90hMgs/E15yrAbAY3RWTxqMbm64CLtMru8p0RCpeMvNt1KFbsjWrtiGnP
20uCSaItVya1eCdK2i0Pme/PY1rO3LAK26Zl+oHv7JbjD7JYkm5M4GWLnsrrPylCA0rnExToaT70
soe4WeVpprsp2nTLHWSt7j5b/BG7PjyDoIc5XhLsU93P+k2jrTgTHbxGKOLkHfVXS/kAl3vBCpDL
lzxU/AyoBIhrgYrsDiCKvTtDq519WCzUPvCPM9UPWMqs4AA/enId3CQEOcP1ZL28iNVLLXlbeMEd
HjCK6YctOOgm0jZhAMHqUJDTkvsU0sYeGy366Yx2kLT2nfCDNdYcXGNHvebnGK9gmLUFf6BroaUJ
/Q7xOJW4gueEqyoXNCjMmsAowNV7UgJST0U+NXHMYTHwTKBJb26C8CIqPUG9H7nON7GGLoaICmoc
sLAN97KJMWW4lQWxSNQy5U0vXTrLNQYzNvrf3Of2H2rAgV2W/qJ8+SYAFYi8A0GTMSzsWTi7//PX
aMZolWAgbBhNE+d0Z0/rKSj8AJIiYYk4vIVrTqWx6rZM0qbwXfTBoXndgAKXluFPyUke6zulWDBf
qk9p+N7VKdl4dMSYDKU0EyaKdSr2TD2pOhF6HHQjpDfUPPQoU0tZagCQGrcZc8mLKMwp/pmvogEa
GTzKdemPHMGjOd4lMhs3QcMAwjoihFD9tvyAB+Yz5AQvxEshBn3TXZOr4Ochgvp9IunAkdFx+WBw
oVtfE9zrQO7UaOn0Y8rfpcbHpQ+3Sz0f5W68ae1gH9nTnzrLDjJ1Wc6fnEaol1kZyfjSljDKhFcT
cAk1OMbbZDE4ZLYnL9Lc+c0o+6ma/TJjUb66xPBKLQ2HGBRxlq5a9peZx9yE0BvKWD+Sq5w474Ek
Xw/lGxs/io9WhVMlWLxBRf/zcxJDxS+Tlr8+9cvQcdAlJVNlozoa+m3GjBPdEFil3t5P9I0/f5T+
nS7491/4hWZiLlhnFIbTHsWIG2C3gXkbWbg1GPjLQFcgm4rUefoCbvUsYDNiy4kle24/qUp5aZcE
ADD8XzBdW8LlVNaYE5NTSZLxB0qaIJuvLL17H7E+kl7NbtnmnQqezDxFx8DaT3Drl45dtjMMzi1F
PTigxkrBZave1DUWYwozhepcUSWE9m96+38M0Cxm4+SAOSbhC1/ljtooB3WhGQMSxG067GDvhc22
egkeA4zkfn7K6j9mZ3wWwj681D91JX8fDYtpFUWoxt1REoQ/2mXjaBilW/Pn1i2GemXngp7H/W1O
vyPojrqM6Q6Y8kDSaB2jjEEVDhmau4RxJfWPIBh2+KeGTDOzdrno1MAt5ZMjP1iYveq/+SX9c0Xa
GmnftkHG+Vc122g7epEJy3xAbNjHUEw/nViigyrnm1+e1TdCHQRxNJYWYmkWOfPNv58VZJFmiOa0
PmYdLSSQS6kRIND4GkNZo47449DbGA5D+JMz71qKtmoBxSz2GrWvUMw3jupXyItB0uXKg476y575
DAj4a3/CvXeIFoFtI6Tln9St/8zgg9wMAy1X2qPTyQ/YfwyowqbwRYMEKpv2TRe2F06/MhfsJWa8
G6RRRA1iSYfBKYaK+mtSiaV9rS31aq7favneyBHOWBrVdbLB4SjJu2tUZ1tjfBwMAh3kGjNnKcGq
KsaxA9yDfJp2uc84pJ0aYygO+kXVVsNQbs2muUjTGgi+EgGeSdt7KjNquys2IpcoHB5DM9wq0mM3
Zu68mwBpIX0qQsqNSBQpPijkBOqNwc2ChcCALVW3Syh8zFC+tuTeG/WrDE51QOhaWYBf1TgMULTm
ZE73FOURuNAo0AvH9iYZDt58+/Py+H4kf3n4Xw6sStP6otaGlq10Npqd1t5XlPpCTt5AXQob+NWo
fsSw7OcP/nZcoF9QUYaoUPJUYvG+LEu7GwynQ612DKsHdHKY5yIK1oZTrDx2v/JOvpMs+DT0iYYN
cQ4hwudT+M8SS0Lsksokt44kd2NnC3oY34aoxcNAfZCnl3g5zUpwaqIEyet1GcL/TWyIjIDSY3HV
/i9nZ7YTubZt2y+y5NqerxA1RIAhgwReLJJMXNe1v/42c3W0ICKEdY6Ue++HlXuFi+lZjNF76xkB
ULm3pWMdRjcKvfCfH8UZjFtFYkYCnMUlokGxtBNlkS4Lw4j8wHJSPz10IH1b4XEIRjqRvw/9Mcrb
hQYpUV7mBEzm1GKqYGcnfypC44S5amy4b2R9+3RWc1O+VQo8sflHQ9ttIJ24QjYbGuUkIIa2/f7z
pZ9NxFw5AUS4mqZbUOWTt+i6fRWHuaQ5UrUEHaO6xUIE0C72n6Tq5KrS3n7+wbP19eQHTx5VQu9N
KSS/cfwAQOmdlhyk4Onnn9DPdin8hk4Yj81iRlaIcbJfGOPGq41EMp0EV/ESsUSv3o7hLSdoapNF
sgQyCC2KDnt8394nr+EdG3KSTLSDgteSFEXjSjIXBICuy49oG/zql5yOlnSruxXZC/qG+plnLo+b
n6/6zJk8DSIDUgqromWxBJ/srdqhT1gXQ8sJ7EdbSTe5TCJqT/sgp7KJYEKzHGs8KhNis3VXvQoh
oDWoW9bXMVx0paDcwWrgMYhmLmwaAyfTO/yZSUdpajLJpCczjAQOYmxrw3RwTl9hm9dJ3WgplMGO
6eNbuf2thI+D/5BT1mH1Y0c7c5BQ1EsXQLwbaSWgCMh4+74CpmEnxzGtOycCPIGyvCo+6u5VqTQE
KjQ3IS7h2qD1VVKTMeuZ2z/fqzCCILUYOhwbkgaM6eq+TD1xE6T5oOelo6qOy2HC5yyGV3Dfgl8P
FXKfqbN71sGyYCRQ6Jq67tges5AXh5KfwwOuAraMFPOpACJURe8t7uizLdI2XrNuIFbrlnDCjDDf
JS1pL031/PMb1C58EJjdMb5PD1Hw5/stZMKMtdgsNWeAAYfOQA4b+HO0wBQD1gZVRYUCVlGhHyux
+tXQgQxBgRGUsRTsxqK+bnCGFJa1GhqcX+1bBBMJCpxi3/AwEEVqBUauikNHsIoifaSNtNMw0vaS
1c+9jTMBM6OQTEuAFLrN4nPq5oV2NiZm6sEq6KW1GmHmAskRhm++6rP2IWktyzdfqqm1NNei/fDt
8LEgQqBHQyLjueqbBxd1RRZzLix+Fys4RNsqcTy3uLUQZCkqtWFB/+bnF3BpBFsKcxK2fAYwp6jv
L8Ao8iZsEVQ6lbwLyU2xy3+u9KDoNwnkv25ZxU5iHkPfW8KSm/npCw+MraNhm8AnuPzPWI8vwzco
bKC0Ydc4sW0v/WQFHL/Sgk00JsiFE2w2wBQpyR5tayuIL+vRR09iyWnTkIZzX/KF5ebrxXweiL9c
jIJtnl63bDqElKS3dXY3FrQV7G0UfQi+kAD6LQrhlgNHQ++pbt9SH2bwsHNbBNGeAW+wmruk6fM9
md0mPJWOZhAmkvW5tn+5pESq8ro0Q9NJpWhBCTcDmyGKXZM+aE29Hk00SdGWKZgFMTNnorcuPQ72
9tgZULDqwj6ZWrqhNVwjSTWnttal/Yew2gi2wzAcas2h8FHZzs+D4dJYUKm2kC/NRECmzvdh6AZy
HGZZkzu4y2qxIUAvRMFd0eL4+XcubUothNYmgXQYHcTndu7LQzXCXrNcnQmHaBZP3VuC7J7ph26U
ZCeiJ3YVydyzvPiNUWua7o0kvrOBnshY4HNE2k42bHyE+Ib7VgQbdvYmaOnw0ax3gdgUOiqBYuYb
+zyCnY6hyR9OsjGgOlU9WboNMw7lzLUVxyvD9RDT+Y2zlBRdRAid99ziTR6p+vuBAacPuWfjmeg8
CLm6MeiFic5bIuy3UUj6zLDDqgfgXSEVz0rpI9M/JIS+PbwkmZpWg4TDZR+YjOKl0lnsO5AD6b4s
5hxM5nTJp7eECB67r6oLGXzN96Fityam37A0HBXSudaaBHJiftWxU+ntS2wBde3eM7Ohak0YxIA0
UWyEKEnPetbIG4CtTKOgIK4gy9+154bwrPjJoB41wYzynga+ttSViaHpJP6xpFxsFDequxtQDrve
exX/6XsMvQelOsbxrjP+0KEdhscabtb4CncvIvYECnYXGVtKjHRdebHKVZkpC9VqF8F2LPQ/JutX
1eK60oxHFhVKwZFJjgo6TRunUJhiRW7vhmzmk/500Pz04E7GgmwPgacHnezUoXFr61gBU/Bx0BPb
Vzn6o7FZqGhkBJzHCur1cYcOrPwdNngDn1yVCFv6RybBYuOkyUE0WUv/xsC6LoaE0HlWViFtDDjg
M9/r9OH/cNGnGwQCHP0iDrHSCxJjoX4nFmBbfx2BweBspzQfJmXyHC+jq//Tka1Zk0hY2QwUnif6
12hJJNvOVYnOiiwT/pgqkUyMta6x4H8fgo3r12J02fahzuzQSTTdi2+zQa+Q+oi5GevSMqDjErZN
WdH435PXpkZ6qMqQlh3Ff0vymzI5NsxYVvvure3SKeujK34hl23GPzOP/sLezAIAiCeMEgq0semf
f5kqMZyEEYI1w6n1B+SCMKkwhGAFkNe9uutpZWDScZv7mV+99MKZrWxw38CcDPvkiCTnad9pohyd
Uu0XFl9KEO5UUqQj9iAifQ2bg90fSlTGg7uvgrdA7+GDvobDTs924DjN2dLyxe+GSB9OQVOMM/60
78+hYXuUUMhXAd+QYDd++JK3NBF1TLjikoZuRunGbeDlK2xXAhd+J+krrQctH2mfvC9Q3mXRSglo
8gF7zKrgV2o/ZeTh1MFNnbsHnVP1fGkaYtD5p8NT1DllmhiLjE/T35f35yZlUSulazpSMfUddsQq
7kgd3yp8Jsbgvdv58BROeLw4U0gm+p20w9HQAM9HXDig7NYCpD3pv71xq0ratjh4VnXwqMCaVnUr
BfHWRLHJm6QmIC3zBOVOaW4VeudpBVzAbuObaEBq4jc3pjIpGm/0bnjoZDCC7IyHeDiOMeSdQl43
OF6nxVCdKEG++VeGgVvG0t7z6XnX4q9S+5tQK9h2kclR0TOkWFE3v0cf+YJYjf1TGEfe9aBlLUJR
7W5lqtWxoqsf0TYLzfBVGf9lOaBnhAtCUjd57X506tpQyfLxXkvaO7GfrqeF0CAvs7cUcoe7RVOK
4wjipgaoq9XuwuBL0FsoyFXyPJCzURXmjRL+bSvI+DTb6ej7FR4FL0UZd5QUc5Fl5X2ro8pWUar1
LourugkRTOeutAvcNyE923Fw2xEtj1q0gRtbgJMbHq3KXTU+ungc4LFQ7jI/f7YAp6q68WiO+d70
1xmAvWqhUuQHZXj9eTHci1bXqF2T2+kyhsxaYBJfFbhhJLzVMXR0VDCmTla3ftszhad80om7lZEV
CG5WRV6ZVOO26FFWrWqVzCcpp9+1HuPkNkkdm+xCqI07Vzbf7MSgvU4dIEeBkgGfx4cWsfbL6BsN
ei32by2zUWZaJAUMVD63XXWorZStBz1HeArgvKhYEtLQssGwtWrlicaRsu5wNNLHRgclnmu/koyk
jBQJ7Rgd9BRoviIvfc1A+YQBg0YQ/gjURAm6Oj0wHn+ehC598gBQwTJRfIJzc1rU06Ww0fOCU5HQ
nqqR/E7MRNY4bgd6tX30knv4ib1kF0nqARmpK/rdb6t/DVD69fyNBH2SKyH58LRVir6308yVbBKu
Xq1DHz+SF67HxppZ3s/t7cxPOHdB2GmUIrXTaUrKFdly69RwrP6wKoaj2m0Q2DeEkVYkybFdi6P6
83n9/KwunBRs6CucT+gBaJzjvs+OfRsKKwk73ami30H7anJMmCpAbGopu3QmakMxU0W7VI/6+pOn
Bd6hj6Mi61LTaaJH6gYBoQIemzizuaLYA39clP+m78u781DpjlPhdafFtNmpYNQF+Cppbom+NNOq
GtHgtkwqArWy788ARkJtkEjsOpr3gNZVNAcVMVOuX6ssERg9vIE5kgWCkmK2hviBIH1cNvnMCLiw
clJdxHAI2Zgcuk/c2Jf5PvXrQBSYqx1DHAH2ck70iyfkkJGANLP8+a2fw0sYbSzPgk+NrQlv//st
q2WSQolpC0em2IWW+1FYw3NUw7buHVcf7+PR3TSIJkLh7ar7SEF8k8b5LiPlUffnSECX7hycgWrI
HOz4ZE+KGIGueSo9ndyhL+fTVwCNV4pD6z9P3hZfnyM1Xig7wncyDU5V9Jb0UySq0LsOSCfbP4Tv
iDCOMbVwYKFAnLVlot60APAmB/SkdJ/2hFmubPV5n9+lQadzUqZ6ImQCoE/egLDyWrf5tB1g9VqN
fa3bJB3ymLxEte+02hsHub59KBCF4US9jRBLR5q4Vq3m+v8wFr5eyfS8vgy8LDQiyQ893cl1dYN3
P5SaY9Nq6xbJUzQezTC+CbSDJ0VXhoTNyyAvxe4I/GCd8/y5gXnx5Xx5LCd7czVSu661CsWxuzcz
ePbVw1QeVCFJ6hoKfBdV0KHL9iPslYxjS2fsZ57GxQugrcJ+nT/UNL8/DU7E5FzUfIZ4IKriCbFg
eiOMhy46ALLp2EoHD4G5xPFkzvzypZkYuydp4ISVTOvA9x+OVUkJs5hFS8Pp5L5pLVDL8MbS95V6
iNkJMQ/M3OqFqg2t1f9+8WTeK8aociWOSU7SI7Am/bSunZxWVuMEJHpK/Z9Q2RXBg4S8j8KsL7/W
lF/7tZ6+/3whn4eCk1Pi1wvRTm49SuMyQFXDGQmSSHdIXJKMX+t27fob0f8dplwuQkXNh6x904mi
Q8c9wKf5lyVIide6dlOne1N/5G/3leMV93b/qhJUoNhbEuMTEtz4Z09ECifhvouedPN2DPBc7vrk
V4TetaOj2WMfI3NeU2iAE518axi7JCR061HyN2x7lB7UGKnIN7WJx4u4kb+yDryf2p25QlHQkZrt
3hoKQnwUW0Q374X2u+w2fvSh1Hd1dRcofzi9ow/e4tRDWbofYG1Kz1nzT0kf0uoYKvlVSSW8s5xS
7NLgqcsff37EFweXiq+eoy+NDvvkMGiLoPZtxefj7m6YZWPhyMrvsn4AUtwPGIgffv65c0gG6wse
QGCDNpQa7bQgqFZl0Vpqrzk9guE4WBVFvlWDdAXpk/yeATJ3hOBg+qJSmXUuuJr+M2j9YyCO4eh0
pbxvAPcHSbeyvHCnzRGNp6F9OuI4VkHKA4xtwcr//rFJfV9KYadoDmdOxnvJ6SWNGdz7rJ/b7lya
UCiJKmBDJrGRejLRd02gDTr5MNPqpmAGGi3UskRKJra4orKOWHmXFLuCElNj4HIK1z4WkZ9fx6US
5lSW/Z9r+OzjfJniy84LQ5QUqtOgDuQ6kOjKCJwxSVMC479ljfPuZ124xJ0/8+MXChE2lXABkZBm
11mTiB6aqSUeShxm1C56pHya5eua5k8vL63iqSbpo41mFvlL493i2IxuBJoEBePv77eue6WoSkNz
SizW6c639rxlM3uj9JHo1PesYOYuL7XCpt0EA4p9JF/ZyWsWbqiLofdoeFNsK3CscJ+Bai4kc5eZ
fwLxNObIu7Xy0NJ+l0p9FbLF6ocPu3P4DKR22Pyu0SyCYyHOT16xVd0WqYoiryRH/E435G2oHfr8
reAQPcytepd2YDZfgyFADtA4ONmB1YUnhUYsegfGM+wbamHYTrqjipoxVZ7HOYmHdmnlYThy3DFZ
7eDAf389KaVVlf5a61g4IClfbWldYvfjNMnx0/hldo6eHLrmbQp3h6VdmJgK3itVvpPppdntS94R
UYQ2yvOz44CGMSIFjmof5qZx4edYD/1gU2S3ZukoI1UfEav70TOWWag+p6iqDH2r+3TH5oWXlz72
rzd2spLFox42ZcdRoszVrQ6ep18lsbKSqNO2zDF68VwGv8IR87pRbenH2LEN4IbzT3OfD8daXw/2
1kuPGQi5Wnm1EBDPNhUunr/QZGiKYiC0keWTb8MthZ55XSBT/rxp8XwZ4W2d71MBDmitttsqvMU9
qNb7onH6aJdyNKyXaIHBYxbt35m54dI8zEczYWCpxCqnEgDKW4khSabqlKUOAhMbi44vkSqLlo83
0Yj4LP6jWIfORJA+On3OtMlG2KPTye2hy0XaS9lu5qKmtv/3xYFYERzfMpozhDfKyQPSjcFISmNU
nchaUDB132QqJD5pkwNmlepKr9amsR7y3zM/+8mRO/9dTn7o3ejZfc7iX2bpUY7sEM6t7JjyuvMc
ETzE9l/N/9OKYxbcBf5d4L0okEk7Ar61fzU69nZXVMe8PeT3k0Oo3HSqE2Z3bXzL/lUrsBi/GFTP
lfTZaPqr1iDgurhJy1/WeE8BjYJYhNezyzgB5htbxVL6aAfvFUS3Du5TV78Eyj+Z7OswAQENnEm0
fztE6z35zROtUBrfLP9uGs/uvTAXfvdq++8VGYnx8JQEj6H9rucfPSGlucWJqjwO+ZvR32qGY3Y5
j/NQqE/sp0fsrYpHmdLfx8m9KJ/qIsS++oICkWn6vbQfu3IDS63tN16PqcGRondBlaLlEvvwfjRJ
5gN3sKRw06Q7YW3NZD3g3YijP0N97/9rifXO+r8GgHGDOEiBe6fCUmiaryVFNagSEp0jkR91mBjS
XyozKL6nNMa9ou/a5q7vXlr+Lx5mFJPYMihfc6PtfO6dRtt/b32aUr68dS3LY+G2kjJpKNSedUoC
sPVRTHBPraPcQUyYd0cNxA7flPa1SU1UoWSYUoXqrfugORjS+ueBeL52op0FZ0W9XCGawzjZK5px
bpWK3VtOpFc7w/wXaL/ViIRhhr6g7K1a0I5njn0XVk+BPAnFGEVI2mSnDWvXdVEjZlHn1C1FXsjU
CQlsBjSsaSWysXF0g3yfJqRxysVa6//qYUV1BvxPJa4nOSjyBxoNUj9uYnk9kcb0INgK6bclh9tK
h3EsVfdBMIUDug8d/ICMwmpOuvDPT+7CPuv7bZy8y97t+oBKijoVHpHvkian84X1dBNq3HA4JNgj
XqkU5ZP+Sa5m9jyXBhKiYcsyDH3a+5zsQNRak+1WV0rHFYdAkBuYOYpxI0ZkalhORTgzTC5ULLlZ
EwOGpQtDg1Z0MnBJD8oVK1cdvXjqu3ChoaA3+zUVPK19zZW9Cb6X4qvRz/3w+SLLD0/dJaRTJput
06dsWH1Z+oHrZG2ACm+Xx28JhGocUGQr+/UfQXGAg03rfWB2hnA285IvfR9oU+nmsaVH8nBy357r
aYNWQt6VcPb45r9IqX+NSUAaeF7fJdVr1cGhBkUsYg08EjJ0P9mEsEWqe0EYZOMWD4kMuyS2gWyG
s/3GaYdxuoh8uTptWty+TCep5XqZqXAQrq0jMVAKBmbQEmROCvEHlrZhv4BoubK64xTMWFj7xymI
8OcndPkB0XGkWsm8dtq5qlrDKvOhVeDhvU4CQx+yc4HRbN9na4MOApPWzz94To8D2s9xDmwW9D2N
OJzvN53LXpAadW87UYifpiPYDWFBQ1Zq2aKDquByqPBoYlO9C+w1mTnh2G6icheGH7Atsgqz8BD9
iiP3X1dkm5lru7SbmBqxDFaZY8HpaE1cK5H7uLAcRcNxTTsWT3bnPoWkW8e7AruYVD3Z+ptkP/38
w+qlz8Siooo2j4MnH8z3h6LUVk5l3zadlkJuZ3rxQsLLk2S3FfNjSbhhMcbPmlHvihyn4hC1pIzJ
16MN5EA0MhJEEvVG0Nn0wOQSGyE69akUVEGNTsWtTC/55wu+UJRGCkoNmPdIPoA43Zg2UiDFcCYh
j3c3bXKtpM4UBOxO63Nwhy9DYXfDRbD58qobe2llb0mozFzEpUl0wnoahFbr596yUbfoXhVVz9bo
bayvmVd6MArax2Cug3bmDX36F06/Vc6K1Pp0+tPqaZWkiVU97HKDehtGT+zIurnK0+n0Qg0wuivh
HBNr80gcWTSBFFjfYJGRkjxlAUvI6Cqsd3WeHJqGTUtxHFOss5k0OJOBI/H/Cnlt4NPVU45U9sFM
7tuAZWARuAlR1S85tXXXRvlNdU1t5vb152d+hFKUMacXyfb+sz70ZRYScK8tGNTU0wboVsfMkOBG
OUWzoUfaKq8eMj0tnJkFLkw7BmdKa+oiIHO2TvYt8lDbxDSi4Cyx7OCTgiWk6odO2rKTT9QQMuBs
5+jCaDEUFe0yqyB7ptNWlm6icYzlwHQ6+WXIIaWkBlnTRLtjIFHV28r9E0K2UNK/ZX+bklCghXuk
EZ5Jtl23GUhi4W3//BFNi8/JkOKKWB4FijXWp5OZMKkLaOqV5ToNbar0IebQEOOm56fnBKAXFppv
v3QyvchB13eFVVtO2Gzz7lXDVObf/3wzlx8v8zp+LopXpyXxUjYi2xxdw5HqeFnL/2rtzSo/z2BK
hMeym/keL+1ouKX/fu/k4BeUwusKLzFBL6XAgWiFYjevijdVPCRq+UDPGPDJ2iO1wJ/b1Hzq3k5f
HKNInqTUU/PhZN0O9dgf1MLQnQwdQDSgQcGqrP0xyB/FhGJ3r4WOe8M/apW9DeoAXAHuckLs/QG+
DPkLtfTeSc+DWTk5ObuVtvLK15ayQscBjnKvMmzlSmDXIau3cxc9Qc4pXuZWzt+SUV9G7l4e8w3z
zF7Q47OzYZG5BRy9CuHEVichcLSNrYv+A9iMjHwiGNylUiPmzh7a3mldrPudso1QyRvuw8+j4PO8
ffZoeCzTbg8e82c16ctkIpt5U1tBpTpV+zYA/AkT5Uq2nkq4ZW266Ab3etTHnRwfW+oDlfwPXN1t
mOULBQWZ7M+tEJdmbba7/13Oyf6vk5KoZP7RndZWsesHh8FH9Q6uJWhMR9fWGdPxUCorl6q+GIod
5Q2EKgTuaCTVBhvXussTc6ml2k06lYSU37rqXWXuu4+KUyFDgxkZjPVe+H8LymFaYsM0mDgRaOhg
68ndrvrNnjqlX2C5M/P2NMB/eNKnU2hrNkkC1ZZWoEcwvMPc6Y6HbnYHfWFL9PUJWidjXeheEGU4
xxxaNFT9amSdofdORHmcLINqiZ4mEPlStNufB9IFXQgHFYYQuyISkAge+74jCocAvfcQ5w9RQZHD
exiyf8A0PGygXfmXGOigeYvwTFvedYXgJ4gWptLc1KMaM09X8EAE4ZTuNjEeBv+1zpHYhqZNT9L+
kFpoK/pi4Bg0sx+5tCn6ds0nE7oSB1qQ6l7+4Gc4DTvyz9lBf2rW7HZVxgpzAnWffHiNtCd0WXrT
/krQwbpp8qGVw0yP8uKnaOGX0zhhWjL63e9PsBhdW+1JkXCYk4wKv4rxkgv4luOqwDKNthbCRVxB
mqO7UHcPefZoU+buyMcWoCB+fp1nSx3mQMHxy0C+oMvWp1vry7SgSb2XmjGjyBUtqTVgThHoaNTN
Yvatc3PQ9Ji/fRnTLgYDAVMqKkJu/vuNd3bXNS4NciexIgBNYHGrCAB65ADR7oHOCaO88cxuZzEt
E5aItHhGHnIufZ+uwJbFFBM8oedPBoLoNa3ITI7bZXvTcfCV9I9JrUPNWHU523RvdQyP5X//rX7+
LKp+CsY0B8yTNVHREZI2rqk4EW1DbwA0C2AqXkoTX/d9cmdFzaqz9xVT2c+v92zxn35Y6JgeVUoM
HLa/P/GmlVTL86pxskeB2qzSh0Z9wpNFQRzl5c+/9XkqPn29eNBMVCiYTs9Cs6Wqq4whlvT/b2Si
VbdIFdKyh/CmMtWVgtIgKCocWiRoaBUkwdeoifD+LJrgplT2NHDywl5G7aNvi40f7iIGvalUj34H
KKP/Yw4EPZVw+hiadQHhP1/1swqyT8z8+T1MIlfugzbUtD/+8j0YHp4p1ahp8iF/pNm3oud7lcSP
rukfWiwgo2Zsyv6RLdvKw8hk0FvxrJbWPrQzhUgp+s/9MgHflSEgreIaoNB7h60sGN+48ecOsqqh
3uk1jCExXDfAhWDp9VQFs3iX++2tTnp6mvvbCQwIad4HHaPma2ZLVLnXlfGv9ZHHC5ZM45+dtFeN
fF+GWz9AdMfi2HYqKY7XRHGwr5tSFD4qNbgK0daqTCWqvW3MD0XOlsgJ1f5u9HehMuHHwaKPTgsK
n31ZRQe3IkikK3f8LRK1oaiSwyt2cqGsNaFuSpjYCVJScFYgl3Wkxl2hzExKZ4cQRivtbr4X2Vbw
xp28hDLoDEL8KL/LoLmNB6YkUh9xvlIVKwg6G2ZmhUsfyZefO/U9pVVShCH1ZaeW9q1Jtf2JpurQ
4ENHwzjnhDl3LE43hziNxZuqDoWF7yMsarWefD5Lc8geXthiKQG9s4NNzUOXx2BRDMVSLgZSIPOd
gudemi5idI8aIAamycx4mESpmmBXRmxen4G4YfTg3NFBbPJ0JuWrnrTrQRfXIWpHM/v982d+Xic6
uYHpcX75RErL9v14sMrJ8FllZHSWRxmYRtluZfobI/Eteq9cW+3B7RwhDjUhkEb87tIxFgFJfgda
pFcyuOGZyzo7SlGzQinBAYdypnH25bI0UmjttIogPEBBMLlMniLY4rZJpwAPr/IWiXGAQHuVu0jR
gXmQYq6KDNTWzBn6vBDPpSgT8V7wlin/nyzwo5QPnQgRwgSY1DK5hszMAkfJqghWVn70MHV22r7I
tPVWSVMQGzqId5AZdrFosb4wIta+GBZe8WwYYMvENisV8IWvhrEIi4c6fUDu1hebGsJoVyszG7yz
7SsXj2TCROeAIfEss6HsWtXWCkptAWrN9nrwNpShjbln9LkL/j7RTj/DBtK2ptX49BlpZZPKepsp
TpKupWoB3G3snmvtNsAtYOy4s1ECVZevc3NboXwOVgYNAAsoUZ7v5Xql13eKzxlg7/rUzZ/C8Fc0
oIIlW2iFjp3skE76V8VEFhKMDouye+pAlebusjP/qt2jaoMQtOmZBb/1cg8K0aQlNYDEF+BDTUiS
QL0BFj+W0SqBmqZhX5qgASL4KxjiprzLxx24qHavtC+qvdPjW+xQDYTXHvA36TFrtv5Vuu2y2VF+
8e1gCxGqKZCCnHJgzK7saimhr9QW9RbgfQ2EELVDsS45zxlUoRMPRnDxG3D5tSK5176474qSTrC8
iGcNo9NUdfYONXUK82FPB0jq+0xQaeTSaZVuOgYKhAxWnxo4IkuXBcR+INP3EsN2Gtg1gpkGRxgn
Ygr6wfXQRltSu/k6bYrM8cwAPp/OGVn/XZV5Mj+1vqVnpZxZTreTyAvMlqG5M7eSsp9XAUwf8tkD
mIzDmNAtVDInEgwhuVWi2bAMIo/cDUzO8rgjaK+vHiat+2R6wHQQhrsJBvXzdHdxHPzPL5OYc3KT
oxREslQOwiFYl8x4hM6pso9mewKXbtBA3EX9kdBbmorf37CVV5rZtMSnFMlaBTqUVEf64UynbnrX
EUHglRmJaFBrtZmX+NkAOn20k4CUdFuk1TSKvv+ynHYisEJ+eahuNWK2M/vZKu1XUgeMYsn2czPR
dRQyCMN8ZcJdYywS3XEzgokuCHGIZ8+9l9aXLxd0akWWwyFCkaf2gG3gkF1JQKvVzz/EiwLxN1mP
r+BGq8CS0dT8qoPrWuBLobN61SXX3S/vbcKOEnTTXdN6/nk0KJ8NkLPHxYFcsRWN93QawDak9tiC
rW8dN4uupOwlTYrVSK8WrPgyhCxfVO9GP4GLab+bIOrcFSLQMqAjQQmELiEn4jvTcsahWlQaeHr4
5O6ylryXyYn8NDQxQRDewSiyGzl8aaRfLEIu3diot65jd0XGzmKin+dgHkXyYEcfJUx0iyDT2lgi
6IKYeozDW6vaTW2TOn4RJYRNogZgqvscuJPMhVMKmwGhReHWnFOOQW9AgByX1OBDC9wzUGGVyEkb
+KJkvoR+QZgB9NCQETEBflWgPkgeWtiK/ftU1y/goFIiWSg16F13StODrSgXKxuSEZk8FnQHIHvl
le5t0/FdCoydla/DFn4lW6ug8eEy4gxSr6PoCLEdiHnm3lSF8Rj9yiW0rikOWDbObvbSkRECj7zX
Xio7W1A5ns6PFv9mbVA36kDchrUtyK0PbAJJ8g/NbDGc/um5UlVHDACSuLFAWPf3hfIsZU9JhhOp
eU4CCaDgMQcP2nbRXqT+XBXiU0x3NmQg2+nICnWBNfv7Fxb6diI6+gBwcTSnsMCVJhbpvl54JeX7
YBxWut3di4ZTxvhuu/mvyfqXSy15hhAoy0zaUFPB9xxssqgBczKaj0muLSfxCLHp9TqtAcqv7RAL
hPc76MOt8YxEYynEbihNEoIxLXnZIu9+u5ySCoD0ofaEdk8NkkXZhcAqn0wEnj75PYHUb0ZDwWrQ
34Zmda1ZqB67a8MKftdcwgAsWxIuQaDS21jehUq44Ty9s3lDtCcl792j7dXHzYqsIUM8mcWNq4L2
lfBIuO9ZXYL62Nlk5HhZu2Hjjzv5sZDba3qL7OJWOsMzG8oHpdHXiOxuA2vcpIW7yTBxjG8VB1nS
YZXhScjpKmEIJ01IdmEF4ui2qgkRwmIGW1JlrKvumw9TZ7LgaIei2JeZcZeuG3RBUvQkt+vIe9XR
YeVs2rPhX6xb17wdou3RsxrhLp/K1pYjUZbKOm0ds3ymSU8GLXDKwLhPDQMbYceaP+57UW5Dxbhr
RXyDovStAPpbBNGDRKJsJU2hcMShRcouorzKbsHNs6UrCtCv7RU5utdMMAuSRuRGuUVjuLEIRbaz
djXExzwVHBCDHQkmi9HulmIfp/o78a1b25OuUhmKikgWOD2vbDY/WnMMWv1XnOj3VapxnP/ry/JK
yyAbJ3vC6a6VOcX0Z+3xdEhDUMCOwophQXz6PqSjimzTVoLSkzaAuzncJo22HRVCctRhoe8Kkpt9
aLMo5EXX7BoZ0DZa9VxDOQWpt+2bfRIQdQR8JVWJkbBq8hw2PuxdrQ9+1fVjj/qW/klIVXN6Shl6
f07ZHOPM5J9E/QOVSnmdhM0Nx4Kd8I07Od/03jXpb5hz6/xtZta/tDqbk75oUnFYnFC/325vdGXF
HqFyDPV2EMO60odVrP8hnLbI8d6DyDZz7la9IW5n5qenf/XZk6ZZpxuTgONs+96AbyvsHORXWk0x
fW64BfNSysVVJwhEGT8HUzCwELpEEFAVIY3v5yu4tMszMfQqlo70WT5d8Eazskiut2qnGl9F/gz/
ALxZbYPLIWpvdn2dNnJnt8vPmQoji772yaFdeGw4RzOaFshDVz5ZWE59JbppsLG6CVbi4sYm3SHl
i4q46SRj8ZWDW4PK1c93LaaC3dmFcLxlcE/Fg1ORcVPp0YgnvwVm8Q5K9LFN3J0mB/eBuAVEyLYs
XcSauC+kHBdgfitV5Z1QioWmhICPsU3U8XpguxLc2uaxJEFOJxpG9iHbhOtMYE4CBluES4MNValo
xIA96ExvUzxmZCBLdFLQAwyvVGoWnsGxIrGXOsmYYc8nP2jXlu+/ktH5UhDnoPvlusap4ZLFoJek
AhjKinfj2+ugf50gdMWU6EjSQN12q7Q4xHa7phamDg2sPrDLh1yEK1UfdoIag++pC5bVKP2VGTol
MR1OPqwKYiI8mOXpCAAZ0GIakCXykRMVDezPGlYFfPlq+djLhFYS4KDI9XW4nZZmNbNuOjYxQfyq
1Pn1z+/o89hz+o4mgCadNs5GVEK/f5ZuGvSlr+SN42X3/4+zM9ttVF239hUh0RtOAYObOI6dvk5Q
kkro+56r3w/169+ryokSrS2tebA0axYGPr7mfcd4RmuWXrIiWMdoiJYiroQpxzWmpabD+RH7SpoA
WnwkZGgIsTHX6QY/m9simoWge4X0iw2NOS1JGCoEnNLX3lOyDZr02leuZvx2fobAmHiXmJjabpeq
utOKhJeMJz2d7Hm8m6eVK5XN1Sr8kOV1QWC4YdpMoWyXOifJxnUDri8o2cOosJBXBZEuEoZ0L0t/
Crf9cxj67rGY/z6WRtIKOtR5dxoi3dU6cT8Dxg+L0E3jwItBaJDwrle6R+AtFm4yT1iD4ttsoGNL
ADgb/zkgc4QyJZsJ0HE3cnctiPqm6vcLqyvE4Z2It6LppkyGc3ZFSdwzRP+6onBarVyTtZnhuAna
BhV0tRv6Y+MNKw0iu7oOFAiYrQLe6KrsQ6qr6mSrhNjQrUD6pXWeWmW2ADZedKVB9zR/vvLLzunQ
zVWulq2TZk3bhjySQNpr3W+qXiRZd9L9EjnbGkdBOFWDUxbkbUzOarWVq9d0CjdsF4kytdhbVuLb
Sh2W4NYm3GYUhnvjILK9lWgf16RoDJQnOFeUxb5YnIOtpCLfNq7z8OH7oftFbY8GBRMqeZ0qI/hS
+RCuqjIdhmE6JShpQvG6j/ujLj3p47VcDcTEARCYAXGKr0Fp2IGaOSi8D200QqNCKzJkd30ybyms
Y00HI/D9j/ui2gCw6M9KR4A4VuN/x4+c1mUpziw5ZX6s+H6LtQqKZRCv5Z+UtH+UshdDdbF54adn
e4yW9mKosptp0mmQhpOgzWx1Na/CCldNKOsnzg49fDNlWzKP1H1z36VPc80H1lU2BGR2JYdRSmB9
E27CqSTunwLa2KlJHK98ngBWKXEHUCFwzF48NNjmQiXYAJQgZvG3X6vvhRLtYjjkrXimzu8aTiIQ
sicU7MVmx6SwINs05kQkbwv9Cn/vXBLEkNJuDXwJzsv4NAYmr4AxxHyPEGBPS+MQ9mx/m2Jfi29z
QsqJ9pTPOlk90kZMAicK/sw6BkMwMuftwORsLjVKX/kF8WYTijGdcnBJdXUjKUuygOgEmbmv59Wu
jFov8+V9Ja7Ow/wTXvePyvHyRVA/XeJblSUd+GJDhylJTssMfUxhXufR2WSeqvS7obqPgtqdVZGi
y2kon0C0jTLt0YBomh8lul8suVSWMbWrCEsYeRfjbhwEuNqovU81Bq9sXvfFEddjgD42Wpu/lgy4
GkISVCn5h4baZ/Ehd4zekZYprUp+wsXdBxpFc0WnvCRkxxU4SXVESSdqG2EkFQbQQjk8ZSJAuI1E
nTn9mNGkSjmkKhiqRU26hXjAkkQOzEudyc/SeEgJiC2jH6rd0h8N5OeX9L8/87LJmIhDXLI30pYP
U1OXfnbgVMMKILpw1a2IPgNjsSpGT4edTpaDESM/xCyvqLQuDBJBBQgmz2lE+CcBK8DPtJGEjpps
VAjFw7Dxw8SZCs/vn/3VTew3bpSRGKqvu2sR2Z3uj49T678L6XSSV/djTVbINHstVPCoGI9KSVoU
OjZTVG3k8eR+wQ0qHjP1vcG1U2JTb/TQEdDmxPExbfxNo1akuZxH8TmOiAcmby+TQXxS/Y0XAmwN
baF3mSN3QSae9FZ0fJ/trTwRlK3VRPcA5CDQby2QeWaUL3O2kCjXlBZk0gdj8kWzO91XdlP0vMDz
xgpStE9IW1N7UcMuRUDrm5I9FFOr7q2MzLeUU5VI0MeqINw1IDMmIoiQ0FrkLssfjet7Hq2t3bEm
ar/1cV0TaXUNb7vLPRKeoxoj0FXVHKTuKmg3Q+quUqKAsH2TEuL1BLq+0yykGFPN17LEHsywJlPd
Ajzh4Pm8MoVd25ZbATF2Bs0/TDX0SjOxG8BaB2Q3WUUr+9dKfEjN11y6XTwhpr8NKfPKibIF0yT3
kFPEQ1uSpdse5uwlpzKuBpITLACrOqe8AiAorzy9fMsLXHoNm7OW8yiP814anUlkpCdvoTe2vp2s
Qk9vH79fVb44R6B1pmeNT51T2SXhKe8GQZIMVhVV30+jPSVrVV8j2MmD7Y/6tK+vZWqiDKQEn9ZF
NbXpErnW2pRDE7GUOo/rquwyq0YvLIycW26/v7PPqpdl+sBW8P8vd3FokSFt+mmeiAsjZOGFipit
gWKgJM9Jz2lIT9DyN53SfRStxXrX6LWd+6QPdT/sKr66bQz5K6ryiMs5GP+7cGessuLswyppW4/h
uSzcUkX49VqN1j8K3f7I1C9nI3YHyA80AACULv+92iSA5/V7JA84KtRJtVpE2n5NDLD8ZgzxXi1v
TZ9YDfrjNU9AUc5o5dbML0lSEriUsfkGPFToPSUqCrs16RMxQcjItmVSkhR2qea5JSQ5pExorh5Z
fFY1lFUyq6b+caIIFDHzirzayTGgxZnFtVHtplV1DnjOP4mfP0uJeMV/3+zFiOpHfVqF5qyfRpDm
GgzR1njVZXJvYB10EbUd6jqrmMJHYGezwlxFPgIRyZWxDftfi8Tp+yH3xRaNXghiIpmFksd/UZBY
xX27asVGOxVEf6TnKrxpAi+s7zv/hzPWcl8XLxkhowlZQuafT9BhowqHLg4q/SQ3V3V6WGV7tsSm
8FMTYhmZny6zWtiRMi5o+iD/jiWE40Hj63545t9bWsrJIT8Uw6mdqerita9naFIUG394ip/NpSod
RXp7kGXQRaOC+PeyJqYqjj3tn3Ufo7lAGHOjnErjfWmoIZa0pN7ttNfFJES1NEWlLDYnbM2NgHra
weL8/Vv9QjW1/B4GGttKRPZ/cJR/dfynTJykJh6XJBSym+TngFNRVpwz40EJeNHEBZcrNwO7/f11
l132p6f/n8te8haiqQrbIuTpyxnRxb0Hl73Ud775UrNMCdXVJP5wwS8fPBY6SlpICBhXF/28VdOv
DBnb6kkUum3aENcXrZxJOWaUfJEu0t1IqhTM4ilnwyCxCdD0/YrErWU1roIJnd5eJh7x+8fwlZwA
MDGuf5FdKBr5i49cDlsO6v4gnwoKk/IceEn+EIAZ8hMEDiSyR8mHr0gWZNO1UWjUH40bcB+3M/t/
YTgAXJ3JudKqBziroGtbJdxoIPoG+ulFtg9XiUe2U0xOXwcaH/GvmDTu93fwxYvEi7uCCb2AkjTl
YgcdJakxVzhAcS1YBEaJDxCC2uYGJNjqppN/qop+nhtw3+MDoSAKFByd5b9fTymqoq+PYKhi1rx6
jm96A/oMCEJpJFdNfSko7qMcs3AQsyXjBHnrp+NjkE1sAfFvY3T6/u6/mKT5QbBaFU6vCGfNi9sX
0zzT9CzAiaydK0zQFCizhMyqo5E8rMCyVvW1j3nobgGM20WWb1NUCE1W/zC6v3wuGmgsGrkAay5P
E109ABDpMQKMnZd3+7650u5/liUvy+u/H63GKX2ZLKnKUp+8ePqxGEf5MKEAHuTSCbpzTJBX1L/N
2XSq2cgHnC0jYilLpI5ReB6JJx2zaaMm00lVfzqafN548FtME9PDws1QxYsO17CCG5jmKXaAzAsK
8s3vpfrMvkMb79h6fP+Wv7hv3HOUNvAeME1eatYMscsHPTcxZk/b1bxv1DfE5t9f4osNHd8OkDUE
pAxO/HAXIzsPjLoXY/lU1qR/wxOQCFak4WD06zbjvFEVN2muu3n9Tq/OGVko+mFrJib1sPnu+9/y
RxR38Z6RDqP74Jxm6OiF/v0tESnaqiAZTBukuIPFFtZQGJrSXWEogM2q9e9R/zyq2yh97fONoHqh
sB+bawL1xnfC+ASVsFhp7yvCWU6fpB+1qJ9XbuZLuhOLvIg9p37x6qWoM+oiS8pzKbhIFudC3qYA
nAUczQLf/TztTWNjcgyq6Q+3g6eidOzbg9oQ19d27x1RgEEUvIX+YyxJR5WJi03yUlFZESPPD5fn
3EXebQulSrmGbkBWHr9/wn8s4hdPWBNFxi52ZAn+7MW0kfT61ElNBs7tjlMR57vBNt2+2Cbr9nF+
bN5lzZkw0YQcFR2SGg+lb4u/4+vW8o9FcrVpH3gxQNutblt7wyZ55DFI9bZ/W90R/Bq8FeCqXFSE
J30dufpjfD+9cgJ6rDbf38YXa+piE+C7kJbgj0+kjETQ2gbVan6e2pXNVgUXigMhchuN4p/2o5wF
TgD7eTa3KHsxxk8gNFm3KKBbavKkQc/Wi/zq+1/1eaP6z4+6dNd2eF0JO0E101PHXPp96niISIVY
vPnmT/rSLy+GpBglqwq86NKhOPZmV4Z57J9EbPVaSOrpMQiJozZhRAg/1Iy+uhZCLPTLtGrg9F4M
miGcZzx0pn4yasxyJ3nctBE7mTfCgL9/gl+UitkoLe03ZJVY5S6pI/k0lGrZy/MZ50ffKLtmRA1Q
Xke0HxLhnE07arheT8keGlQm5lSmTgKDT0+dCVn1sIKSN76TRfHDz1o+7MuvBpOBrrIKIWu4VH/h
O2nrrOcB6JRqG9HGvagXr3HtSca10J41HToWxOgfPtY/xoHLyyLK0zBNarAS/rhm/toiJyiH/Dwc
KRy54U1/l1+l76rm6h/Tdf8YCVb1nmyoF2tXMVrDZ5Fc6DO1HXh0N9lz1BzMd2SF9JZTGOzn4LhQ
pX4onn+27Sw7EHCV1FIXddylbUeWphFXewWPJfvNpHVOkk3t/xaM6s83OXhxpK6j+qVcmXsNCMqU
OKlk7rtkZfX1QzGwe8puEl1xGuC4gd5vkRpn3biT2jPKuhWahe/f4xfj+O+fq10sL0lXtbPYs5xG
5n4U9rRWOEmqChC7/8MhjwG8iMwUUGu4Qi5OW2U4DXWsqMEZxncr7ATUAGzRWgqrQ+jk4QlI4c8n
jeUkfDFeiHWi7oR1mYSJPx2Iv8ZLjVNi1c1teE7wMdTtqR4fEsEjqxEuI0IRNdxzzoEei2bR6H7y
Q33ej+Ok/+viF8f0qs2a1lw14XmKkXc8MClPk0cPG/cTpZHpJ0voMud8uld4WOwIKWKzK/x3q+D7
AcxgqgbL9l+i3MT2yA9vqNw38flHf9oX+zDYHVQgUCxKWHyWe//rwUrZqAyzTAmCFCvqD+bqZlB+
+Ng/E0oWEgFiO9zmPMZP8NNoBLMyIpBbHH4pe3ZZ2GwF+Sib7LecerXvQEDKj8X89v038dneulyX
WYZt5rKvuYSFzAQcCZ2wXDc/lqv4UOVUq0yS5HXqsciZ6V3adSDaQjfu5yCzlTxxY/WsKqRWQZmu
r6jI0rfcJqa/qcAxpa4unErNoqwcyJ6eCLZZPJbzm2lrSWUbq3u4e16i+J4ctS4mFRsW3EzNPVMC
1+yfFbPwkEjBQxKIbyafvjCxTaCcojxc5KduPPZCv46NB3RmblKuzrEZr4NQ+++nir+fyqW5qpGB
gPh9H5yZQP1pTVAa3y61EZiM3z//z1GKPH8dDh74R3Y0VDL/HVtZYJZtJ/X5eR/eiIfUKbfm7d73
pCtjh2FkrVwZD/ILqfdrbd0c4tvQJpFrM9iVxcBwSHR2m+vSzXZb72WrbKIdstm16vhb1VKPkt1a
ozXvI/u5t7zgpn+INzPbErfeFa7sjC/NTXdsttVzt21uem98bw+cnfexJ221G1Ks3fSHm/3qo6Ww
Br2LhVQkoujfey31kogOTUXmGcm0kBAAKzQ1r6UZdzD4JEF+/P7hfqHdYmhTsEbAqv3p9/17QQnA
vbIaKXppq2OUtzdCwZ5h2MEByvIdA5D+C6GuLFS1V9yT0GH5/TYCURejxUGKZHdISSbC2G36iVeJ
uUftgRg+tOqIWN7By2j3mP0Lhhk+WXpTnbxWNBZlTCBlA+Yhg5JNFLOjZaSrynsCV4npNLff3+RX
JzhAfTobBYJblE/9dVNIpLqqMF0D2CryD76yerwh8NXW0oNAskK25ngaJ6m9GXo3fx9+LBh/MT3S
Sv1D6Kamh/Xz36e8whxjzpSNMXgam2AG69fLrpBojoL2Jqie++peoUYxyycF+OpkJHSLNCuqMYyX
0v9hr2aoVKWXCDfeinlRbtPlqgkJYIFBRBUx8vqFJ7UYMep+E0vPeOZl85eK0neQmx9exBd6aY0d
+WKOXCq7EC7/fQ5qHowYYplK1blamyo2M8wCv2TlrPSEl69FZVcYRJujHCrVgPvHxX+jGsdOuSII
GLWINMh45DATk/wSoXWyZLKoLVH76LWcmLnQzQfKHvf0yFRv9n8KWlve0sWKutQnF8YLuXHUlP79
9YlSjEKiAG8KhGufzFW6dz6YjHQd/gg5/2rS+/tal5ZZnmDHhKjl5yfdjl3IDSQcW8A2rfguvdPc
9LdyhRZ1Si14jbI1fEQP2m3rBq/KDXEbjnEe9t1+fk4hEp5XTrVuPjSy55+13/57tvdfEJltBut3
amcWqfF267wS+LgJ3XHDqqRaKK3tyIYQZTdWZiPLtJ4lr1xHXuhmHh1j8M5HoXdQrmWDRVHk2d+u
3Hp7GN1y21h3yGlDR1uL23ZfeNImW8dPxa46FCfFiaxipzj5Vt4hHBrWkQUwYmue5p2yqxz5DiOy
p3nxdXytraG4O76lXknr5mpwy3Xi6YJlrlNrp78mZEuAlz8i5Vmn15Njv0Q3micc2o/8pXP025aP
x7R2uV0eqMrsddEq2OlvaCt5yZFQDUv3io/5ttnkXn+fnuJf+X23qd3vp52vPnpGCzJv2TCXQ8q/
wyUfpb6G30ssgg5ETTpRrffHH07UP1zjzzD6a9/V8ZHHWU11kZmNUye1vR95tMvPvBz1f93GZT8g
DaRe7oVaP6XVMSx2JCH2xbrXf7iR5cv/fBX6ajQ6KLWZF8eBUVYSKRL+XyFvwZe09MqGpd0h1D7x
S9eK8FOU0pePbgl+FCn3kB6x/Pu/H12WyX64omCd1kc4wkbnhcPz9yPgCyEN8+z/XoP6wL/X0MMx
zbUMuFfc3yKkoXq47P0Fb0DtBpxTne8zjFqzuNaG5B5q6vgTTPirTfM/v+ByQ9ENRc/ao3P4xmfh
qenWrDkJP+RwJgFWV9qVOTqRii35p7PkF1uZv698edYytDqf4yEGPNqdl4gdZXgztDOlh0R8HcIf
CqNfDp//PGjjYo+4YmJWzXQi3nZey+lexX3YdaiSo/uieOrQX45k6Xz/cv/UfT8N2b+uebGOmmVK
erdCytEUZV7fSqxKdIciuFS4A0Z4J52zKpzsvgl2pr8v+kPTH6JORbD3HFXnVemow30Q6EhFtoPw
uxLktdGa6yBtdkJJHbmnftFQ1BYBa0vbtjF21EJXFM0qH3erW9HzHl2ExSFR50+yCpgRqIVUZK4S
dXZU3n5/t190IzVGMu3R5fwFX/Pic2l8o9EpPOmnVfu4inLiNVxN8VZIeWgoBXpBM1Ky9On8318W
nyrFWHoaWC8vD19ZkReZkZXaychuyvowJdcjaUnIPv1mrUKagSIEtvX7i/6Rc1+8WYqGS88PXMYi
9P/3s61XzST2Avi5WE7Q/+RWDI6HEohfhlRC9kYSObW6JNuUx1x0okiHil3vOGC3ZX4lSlhcxGvF
TJy+3c50+w2BmC3zzqix9C9GaKWxyMbAQnVM62chLNcdKV1KJbzU433fszk0n+b8dSyqF1OsD2qk
7zQDKmxZeEYZ27Fw05ejM4x7vb1bUDq5AJ8T/kEU/rCA/Ymk/OY5/FHK/TVFZr6pddPI9EX+Z0LQ
gkGddpXjUgq8up49Mglp0Qc4WxSnjAlPqh84/VUDRaziHCnVjnQOK9sX+uqHF8TZ5PNyQbuLLr2I
JB+z4sVoNAiAQlmk8u3V2lM9SY6UC9sYmIgvxHZZDwCsHyrelu7jE1ScCvHbnCO5Gn61SERXw5Ux
9WwYczfWsPFL1xG6qqKZHkiCrUJpLcHRndqHqR/WchSsJ1GzdfNaA2BMZnalstpy3kQ5HlXpuagf
tJDqnHAtEy4vaRiBAankARDX4mnZ65NaR1WAE9DYPUapcK2r01qKkPEnV4IZbFQ/tokGdWbNtEWI
WI1xVI1dEHOkij9qEQcxf6AcrnDSyQk2ZyoIBYF4YXs15gntn8nRe20TbOup3CmEsg45Y5U2r3kn
UueaJYvN7MOoPpdC+9qjBaLR7CwsLRqAKJEoQoyv5fMKtbbQbXK5qgg47k9Dm9n5ay/e9alpL1K8
dACa86YiZgP8rodArOOdmqXOol3j1JDXD2nxGsn3QzwTJqltC3Ha9r56NLuFShTiHoxP+vg28GBD
cEPLeA0a41qc1lRH2oAibIeEzn9OSLrERRT29xN2wn7GCvFjG+KLxeKfwXOxMYvTdlLHRjZPefyr
6RWr85+Yk6FZEZCCptL5Udn81QWpAMtwNUD8oTC5mE/4dInsA++3UuzFtCm2BybNfEQKlmw7c2Uj
n/x+Cvti8TU5ZyKQQcZLQNZFIy4d2zQORYwkRk6nqt/lzCGreEtps8LJ0DNjfH+9L45GpDXihoI6
Dsnw0gJmVmMwygFrYUJEsbCjsAl7ki3Vjxuarx4lsAlpCb8gcelTxb+Be5Jo7EYj4zqRtpxfawmD
QPRLqfZ/VqDS+z/c2X8ueOnXHCCBSHWQBGe66lHqtfmGIAbqtT8GH3/1yv66s8sUBiMLgzJo2uDM
IzSbNeVhujnU1MDDELLx/U19tZqbf1/sYv4cq2CcAo2aGs0HQ0ATKJWbTMh3qk+thgT28lpdiS69
8B+e5ufXx6RNB5sRslSljYvrluQ2YmoFNqcJrhJc0SbqszX/Mx8yzZvL++9v86urASindEspDVvB
xVfQ9tjBpiUdjb23HH3QeGzAeCJoDz8w7f+IYvr8BpcK8eKSWNgE5uWZPQ5oR4njlJ1T5YGcENoZ
UEMX8iLthKJ6/O/vjZRsmu1LJYekwH/nFLIBzRHb/XiuCWPM69jpCsNVlWtRHewOdogiHwzx9ftr
frEh4A7ZiNFNxazCsenfi3ZK7U9FWIFCwUSUPejRIRL9Xd3267FObFiNfoyaaSAIt0i8VUxHuXzQ
iFDVh9EJVuU2qQtHgU8XCBlRYd3m+5/3xWFn+Xnk9kDKAyN1WWbD2dyIURvnZyzQs/qQj7Jbs1Xq
hI8sjG8kXO+QCwbpIaHrJok/9IC/Gmx/X3wZHX9tlvoKJkJDqtCJ3BaJcIf0ASZFnRHXeD2PJyzQ
P9zsF9/wwvxC4oW+S8arcPEyVnEk+5WGhloWs2NdiTZF215D6DO8BMNbbr5EJUQpFpkuv67TDhvL
o4TG1nyqx8HKlYf4TtLfEiQ5qwmJffFoDr/QKbcQjMgn6GQsN61pGeZTmUmOufwnIwyFmgJc1uzr
ysm10EmTq34enSq9rcm6LoZ9SkYnjq+GA1ByLjTQmiHskStirUdr6lH2rR4rE9ZdsRPi0dJrUHuU
7KQ5QuO5zyf52PbXyPanYdiOMCUbyqVjQ7At+Gch80SIokH2UgqwswrBHvrkJhq2OUjKQvAUSPFz
/jhO3bqK9BuDrsxC/TFQ3o+6rWi5h9JawKuCihloaG1rsbZeLABme4wjWpwVf/gAEtet2Rsapo/S
DxM80elAE9K3TthPIAv74gpTsYa7krr6Zm7e8cr+sJZ+od0AAYwfDFMY+wVZvJgkc1Qx0UouTJDg
t5HqVrV6q+SHPqzvKrrZMxp+39xpuKoFtd6GmeSJ4QuOeouD213XQCqTTduPfyAXfF7h+VFoixFU
ILfCn/Xv8K56UZo0XzMpZdj14CkaSeLCIVLvW//8/chGbftZR/TPxfSLiwEJMro8lRcRrtWGjnlM
cYwYdgFeypOCdbExt/fartyZ23Br/JrN3eqOja70PJGkYWtvrRvfG3ZOFugJRhusqXtli0BUX4uv
ycMvTuTU/3CAEpRqHBIaoro1fWAr1gpL9gR1jap2Xi/OyE1xIHfkPT0e898EvGTJttV+Y4Ya6VCv
wOtqbteei4+GsEmcgoY9CVftcwXIIqQq3RZ299ra/QOnfsMyR5tRiBrdWBf4tL122GNsS+/M4/j0
wF9Mldfh9PJcnMbXyO7Xw+20uQ9Tulord3oAxXbIdqveNWFWpPuCOM8n4TgfhaPmapvVuDddsEq4
aul54YveZDZnUvEeCgIzUTNbM/4DzR5Srk2zzhJHpyEh99RN1spNIU1cybk31BYFE51HYCRWfP9g
kkRAvIqJYAyfvpVljlM8xFAJqBn/bhV7MuyBsy2BI+16VpDXbPzeAXZC2W7SLWJRyHMu3kb6ojKJ
aaTWbRrzqsqus02aHYva7qVrbM1z7GryOnRBRilMTnZ0qm+HNrdkisPzaaIeEm0azcnCj7bYar3b
Tu+ByeQdW3DYEi44PxSzZ2iggW+icSu88v9ybTPPV92wDkXLuFLfzAkPgMdBprnK7GytEXdgYBO6
puDipc94tEMRI25CgkoJ/vom1bc4h49JtBlv6yPmeul13lS77hQnLsyQVD/y47ATQk0pBZ5yLGNJ
sMLSUSgzJw42/JLq02gbCfcVpGtTslkcq9GqSSINMVfZwgNn/ZVVv8bqJq290nRhUpazo1LgLhG3
w2q1SdDV7dDtb6XHXyvhuZXX9W1arfUb/U45ZFfzR81BEk+2o0zWDeV2t3iIeK0nUDPYDMFTPJWO
r1ndude9yuvSBz28Ve2Rfl5rh8T4JQ6SW+mRIMDSKQkCfC+s7j4L7K53aozN6mtBhT43rOqXeC+8
isG2xZBR74zADfYpYEL+pvQYB4UVon3XtjSRGmOtFBCWnUa1JMOdJHfKbRZ8MvRI1Wa+EAFmJHcA
vVMf+TwwxF2wgzqexTcoApODMjtwftQCd5IV2mV61wyHyrg6M3g09VgAaW3UW1xXq8YWfIf47dZ0
FXldlhseTpU4LZ76zulJbEDlRWo2n1lhV5rDw1daijDUKWzpGpMXYgh+bv9a7qdj+lBC+0CFyDaU
Y3loy7fUWKbWMW7M2Rr3QbJGJscthPSKpTXRNV3szBK7F/CNTiwBJLCD9wwLYOjKuY2YjUFHDWd1
Gl/m++h2E3OgfsTfYzxWv/XAe1OuUh8/o5WdjBhYxp4hTy7R+LCyHlKyisQzua1OR+sFXoD4UrpU
k5rFGSrBcHkum9tm8vrhQ0QhNCQ3Cc0PY91gjr1pLO4zmneJDuWEb9aOfnGq9gVWcRKAGcM8A8YU
XSRkzoA8u/vymPwqb6uDD1VA4Xe0lgxL4N6AnnkdeRrtdMW7sV5nZ3RpCHtwn7fdxlSsB6hDjvKW
nOubCv/rCUsbb6WBNm5hqGeEh8vzztYQGgZPiFz+zbu6bu7xyaxwtTpG6cq6rerXNcQOZoCNbILq
zg+jcGcCFzjWtyo9eWcKbDaQUfkao6m9wnvZ3iTmepTtavnyOhOYCmxDsJ1PSX1F7+MX+AeSMuXp
udGf5cBNVraa1E4BFqdb65M1HUwrfJt21VnB/uuEDDHJVq4jvu+WUd6cQslS70EGqYn3B2CHDWE3
bxCpvqSrXf2qintGLN2IqHRbzatbvg63xaD40kd2LG8FErdCx8BFOV5XV+VafpquZKt+J8Di1dC8
4hih958c2Q2ynMRGZxjc+MRuI6ANOt49m07+Cy7NMTnu5uG8ah5IYVF2UkPE/Ws6bq6Nx9wLjB24
SZgKsRX/ii34brIlPqbTc/FM8HVJ1rdL0OydbJnePSNz3zljDnEWo9vaEG80+037iC0i8o4pjJIr
vm3Vbivb8x2vX4tXKy/HfkxnTfTMc+NWVytqUWu+i03wi+DHAYck1B4SALO1pOFMtJbA9sJ6VJ8a
3+pFkq5g+e4M0QI9Gdx0EUakl5W/1uttjV8DJkSFBHw3M8hMyc0iot7d8TCUTt9Do9rN/dl3FwnL
ViMz2xpfVg/9L3QEFmFaO1KsKRxx78DaZYZJ8JhtBwQaNUrikdOEzcO4q4DdWkBf+3XhJMfqiFtm
azjta2jQpmRJZd5bK2v1zWPh8PINnMNlDQysN+CDwIQegqO/r5Al20gYjLfWnh5bO7rT7OSYAHg9
BU5iUSVDSnsX34T2SDXOghNFKeUXupTBkT35kHHzz6P3kmyF+9y6r9/5pMP1eCi95ljCWlpjnfd7
Ai2Ar1vlu+awM4BHIOAcsdCdZM/FVk9haFjAe491gF7bCkercrM7wyVVK7f5L4vbSLKQEdNOBHIj
HercmRyJgd8As6BjtlU3yduQ2PV7dyy28V57MZ7ijXTfjxalp6F2xg9Ij/t0J6BkUTNL2Gat1WwW
JytRKlZ6KOlXPA8YiElXpUkULiv+oLyQTShqh8IBmGrhcuXHxBh0rc6NrzPXPxciT06/A6CJPOk3
s+1NtoVPkrCBsyX7nrF67x+Hq9ha0oWs+5vB0Qy7vi5cn6BB4G4hyY02+XhOsiiknwoUPaNzzF6K
fXinuLPF4UF7Yiu3BjJCtjCbmCcOH2ugVtpOdiDmp25n8+v4u3NvdOVlf1I6wu2Ic2hNtfP6o35K
Q+e1RQVvdTsoavJh4JEd4+x2MDY1WXHj8lM/9P1gKZb5ptFJYTQ4y53qfF07YVMAN9uxvXMAzHV8
xAf5OnxvXWFbOGwxf+c2gLptauf2ff3A5H5bWhH/eXStOR+yFdwAgnOGj9Rj7/KRH8rr5AhRY7u6
FZzwHIC1jA9BZAdOaZv8EbgDGIluwjs9tqtN8wg2mBPe3m/dYT9oFpjj0A4+qCAWz5m8a13DXxf+
eoJsxTZOe9OcfC2c2slWzvLo+rehboWZc1NRRv7g+HTjO7rDlkt36ofmN0IKEaMV1E7gHLdgZ3DB
oEnfdjTNVV63TNqCR8/jRFrwu+6iXqOD4eIfYSG1lF1/CGjGO8RBrnNbRpn1Ea7vo+eKdQ4Nld1s
4xf5FppDDPXDZpg3d/7RfCdSj4/bgRF7jB5++4fJyzEtWnLoRL2VXo+75e8TH5P5XL+3bGqZ0Zgd
pv1k0eJ7kx6QQ9jtmlXZE/eRK59NgP9W8zjflHxz3uvsCleByy7USa8J3GAP5iwoDUt39ddhE9ur
h8m5j39V29Waky5fqAxt58ipAocHkDw0D82W2zJ/jesCu5TFd0mvhbgle448Om3yK4hSSDO0F/Yg
7PjMd+GpcPUMWsn/UPamu41qW7j2FSHRg//Suu/i2En+oLRgwGA601z991Bb3zlVWVais6WtVaq1
EhuYzDnGO94mD2bmlKgKsm1Ouav7FRCQx67qHNuviBvZzqiiTq3Fp0ECtY7Zsn7vtkwom4mVHKrK
aR6C9dGgj7lgb9Gw7ZCW40gzvKg5LnX2nsINdsOV33ocvH4HzUNjHKXNJcWhN3K6rZn6wqbe0C52
3vBQ1JZa2VHCJ80I0oCkZanuUDobdS6vhNnkI54Fvuqz3g61J9rqUTq1XwILt6GiNWiW1NytWY5v
JgkidlZMrxthT0HXLZLOwhxhQcnEZkq1jt2w6Jrsju9GZIUP6iIwYDnabU0WPQ8VVzhvJF/ET5Kn
OJfBVl+CNdj/DDK7aG36V+PdfJFd3DQcZgA8Ai6dd9Hp7dYlWJIjd9m7+K6ueLz5onHb9c05Nm/E
TGzOL+1eL63amziQg7ayI8xKj66G597T5sWPlHmb/HOwztPBG+2T7XQmWOGcXY3Zy5M+l55uMs1P
u5BXm855CV/CVxKkHkhRd/m08E02HMYgAPgbsn8toBGUZX/mvPoj3SPs5c/jdQkxbnle1+/KzODM
8MKpggvU1Wr5mNZVCFoYz7HJBjc521xxJ5gIbmMUJlcrn3jD+zGzCw83apfMnaViGYIV7bIllRKx
BN5R9xv+QfwQR5W+mLBzpCuZLRtfNWcRI6FXZxFXvwlLX19QF0wltug/S8Q4nJ3HhMUa7zgl+VuN
jd2B0Aib5uwdz5B9ppJnHEoHv7rFZPsYr/+39R9TCD0Zd3LiEJXgXzaTGedY+C7MjtcZjiowiwSn
nRatZyTEbY3nkvomuabVbvuHaM++aE+mHG7F1qwtoJpX00tUDq3kEFOw7i+MQtzOhuFhG/6jQdNs
87o50paS8w1Pi2AvThXWAHZZ9ITEvIfz+uHCKRD4WsWLQC9LrFePEtmOH9p1l1s4D21CQkzwyyIX
1BEjy8BFgRICUQ7CnBRfObvuOJIzmz+7xpbvfV2pU1m0KNLVEfFxoDdWm26d7Z5rv1FtTIhg3qqc
PxnvOd5CjG7maOpuWzOfmqf+Dcld/TrWJxv8KbExJmyTlpNa6vIsHpIn9U3WfEhGjVPqyEQ9zBV0
LzgJc32a7cOLZ3pV5fMjup1vh9cztvHjZnKhSsEuFI9Tjh/TkhfC2a4OGNZMLz5CL/Q6NjnUCWCb
3b6V+3IFIYoV84wHp+Lo044B5kO4GZ82VYxXHM2XI+WBNj87l8V1pcRj6UEy0ZqzmchmD3tEaHWy
f12z/+0Dq5+OaMmHeHMyYa5s6vHVGJ7eaFwkD12USrG71jwZruywIYOk8qLDtXabY2HaN8WWV907
M4xkj2HIVXex30EQBbEP583BiwIUK/aA47YDHnIJHOF58twsqKZsDG1YsLHLVRETikeDFRwmhW/g
QkGZPljlV3fsKUhUe9C9mt8WzcYsMJpQyjFjKvJSHpLlEKz11NMEl6js4YXtJ8XnAYs+KwcmBZnp
HdWiIrawzXjmnKQGXmg6QnM8T9yBggrDBhmrxeviinmptryKjPZH2/Jkg8U0ZwVKVhgA/Sm6zRtW
n/tWvWLgeKk82b88R8o8KxAi4hzuypz4hmP4feXmM1BxipP8Q/uSl9oX0bZHk+KJWLPQDhbX9eVq
CX7yhPhBgQCXfwi+ZtgDDrFUNR/VNnpRFw1WRIbLjoqiUzessDsWC8DIHBBhh4brRKV8uc6UdnOd
h8MSF02qZaPAONviXM0+58Zc30z82lZPsfUqsUCeCtERD2X1QdBSBNPKM99FR+6PRYsfhWArn9VW
9nT8Zp3n0fPpDTV2nPjcTYpu3nuSl3f8ZjJpPgqPFVW84TcY79QFjJSpQV6iK619frNdUcwdWL6p
N8xNanqMH335PZ+Nx6c4bSrbyGy2T+pPYOZas6UN6qZ+siiYFDhHA4ewNRm5HI9EUtD3Gtb51D2r
a1GiJe020SO9+GN+KmkC3qoThIR4deQwZat6zHa3HeCyYjrSKn0RHEpdPktiRLLo3/KHbI5bcKg4
TPG35BLhkC/YOsf5dcdhKRw4t3+GNv/LpftftgJBBJivo5D8F0SNYHUGnZxe9nLQWhG9F+YGUfWm
57+x86V7cC0TvlGRxtz5PyPny0UbmqhF6SLHDwrbZyPa8YCRUuEVQuxmqG1y6aE2B/6BeTC8jqF+
EeWLr2HoQPJp0f0yrrhz5Yy/DeQ+TKMRQ4///q/pCJQIdLJiXey1nkDeQV0QNSIk6F8m7S86kT83
8V/Wii6PvtkA5xPSkoxv4HGkC/05n+TF/jq0iVWAbw3sdbiju6PlaIRJ4jXDF3cSrXG9tXvlXbsy
foiSWa8J07IYE8b8pMie4usjfmyuUFfvQ/T+80KQlTsQN+EwiNOlcXxDCOi/N0QTMtzL+5KixQdp
rdZVs9TPtngk2ZkC4DVdRpw1TPYasIlGtZqB6QfO+dbA3rwuqZFOiV98QtO4SjxVEF7nPMcfdyW7
wubmxQfjbL1NTuoRd2HwoMYf41Jeu2XPLggEOzmJx3BtUoh11xlVIkhxVtvh/vY0eLdDhDaUItoD
5OMfB7zcHxub+mfS2PF7ygmzuwGVD/Yt2TcvwdnOM8Z5qGR1//LZgnLThaxkfvYRiAsCDE4Vw6Kc
UhezxxEQFliaSfTAAi//9o02348/9ekNnAGHYZcUSQsZBqyiObW0aU7rfXDqT9DB+7d1jXKDMKbB
cMp18dy5yoqTkWd4prboF+n0ZtqyhykXwcX+xL+dTqd4ne7bzXlTTSkJfNPbgoatu9fbvuH4g91c
OOXnIy0lf0FvwHH0Ue/yTfZo7p6OLSdx/crxb3oYvYnLi3f20O3eQP63cefEexCFzhW2mkONzkFH
XdXZxcRqnWDBvgvekWSrS+WfdT9b64yuPLp+PGHC8eiJ9v3s+mna8c0qvRaUxzOewd1vHOKlj0/A
b+PJe+NC3j5FhtQGoW7ynXvf6WWWSqne7ENxNkS+1qwr+SHOgZJ0L02OVQEQ+/TLKldHDuT3d9Hg
dUefySL/T+zKOZQJ0SLLb18uJUf3ZdvcUTqKdji9zHMLIlS4LtbRpni5bTJz2ryUh41wMv12X5CI
N402qiNgr7cldGgW7tm1j0Hr3g7nsTeQXw2RYgRNpK/Ae7TwY3sfe4XS6+1oqYNQ0EoTmm7TeFXu
5J0kWQYb/fx6ANJKPXHfuAs6C197kmbn46SxhPdyK1Caxw/mLtiG02qHMtlLN+epSAmx0T9zAM0V
5tLvkB0XER0KHs3FvJwlGlE9AKWZRcKPL8+ZEFXz69I07DfYYAonYG3hrHbFn6uxFFrgfU9jKuyy
aetIbnnUH95RsNWaZ9CujtDPDD4Z/b6lXB4inhLl4s01ViOulTPT2lTL86yzKk/pXbrp8MPY1YBe
AhMTgMEGg5x5MbvZl0Pu9NNiU20BSKyzB1oDp4t2ynhnPDE9n2ipdu1C+DBYciHgCd1GP+1WWMWF
FunxEFOnydacJhugsaeBtoUm3+pPF4dxcbQvtuUrYNJ767zGLxhwewQcTjuARH36KnqPzaL0iRHy
+1mxDKyS7FBq0yOu5/QwPy+yO5LoUXn8/68x488w8a+jxSzVcOjUFIbOmSlfZmk3EMEQDX5BufQi
kQsg6PNB9Rt6wdurePOV9IjVq5XujAtCMOoY6Gy/fCf5x3WPNcW33R2t1S2MqmAHEyFV7bOyyiY7
SZ+3gi+1Thth0o6Igk7nN+LX/bsxRhBjXqPg/jLSFP66G1gzCEMgVPiwmETpVTXU0NbrtMe0qldy
bFqlvhpd+io8WCcJuE9Bl90Kjpi/4KI9u/ahb+bl1MxefiU43SFIyIZJYokMAXD8av9+s66R+dAE
jpiK+6o8H8nwzEEx/m6w1rEvk93Pz+APA+bb3oOuDTUdOidcHL9L5WEIGG0RYYCWlrNBWyojqqxN
A/Zqk45UTOEbTOyuTL0sRm+gI5PpHplVo816zg3TuSakdGXPo6GKLkAWvSxvYTbLFa8/fwVF5RIz
9prBfBVSxN2kj00036gfu2qZ1YmrMG4enQ0k9F0tQ9tQ1uDEwJqkVwlJoe5LEK24W5pM+uJoWjZO
DoZiUq/IKDVrgzes889k3HQXTIHBUM+5LTE/FJVZ0X8FANxsWJ159n++Z3ce0d+3TP9WlPBJVd5f
GpzE8jVzfqw5eHUIQE+DCqvn3e+pVneqIFgJYx6jhGceT+rfNdFfdNx32jLYXVTQPIHRxzHRbA3A
ysIqnlrs15SzOyQtzkAyCLHow9rpu78HaW/SEE6UaE96OO9kk75Nwk0q+/VtNIU9/Xw/79Wio+of
5Sq2SEgAv8layvacD2RaB4Sczc+3F53xVSmYHiJ/x8xfFdZhGERODo+3IaRBhXMijNI2WhmIRLdP
PfIrlWhEppzMCuJfc43ubFP/fL1v25R4U4y2Dgjt0eKXSTXDHdHoYcq9sUchQbgFRGN46Wc3+fzl
ttz9XPTiI13OQOv6bSvok1iUi1ti7upL7iU1M3kVzhgwpkH3pqA41UxfAcfFy9fR4ppZGYhAgAXL
OLfN1ngKzGicNQWWhmi1xfBYqStyC3/+lv9zofy+gyAM+j9f8xsRB9mmWF2kW72naphlnsA4bxTF
MTtQnP6rmGcfk81lX31GTySX7okinkvLdiUfY6faQ5DrZuOUwT8yjnVym6l08Zme+q06U8GBSIP8
jL0Dc830gZm3dCr0sVAnRNdgQvJ4tcpXzQ3n7XriFniSVs6F6R4YAkWo4rSLYQuid3Mrj53juf6k
TS5X4oHEbkAeaPAj/DOrXwAAUMIg9QkfgFrUE1IJVbQGQqpIdWRqhjU9wR6f8tvPd06/U/YpMnoR
aJCiJMrft16zbwpTipULUyHGJIlpG0O8SCJlBS0yyLDfwJ0EJ38rvOJCeyXz2e4YqZjpbRXVJJGp
4bonHCdG4RhquZuqsTtmtPJ3M7ijToRrUCqaTg5MYYrakuy+IYrWF/3xIj1cu+OoSbiIsNnP8pzR
46QHZJfkWaW5g04kVY2LZOGEbPy3TkRW3dtXOohnyeyX4Q38sljoibYrTEhzb3od+4lUT6+YyORc
R84EY8zPOpMQtzB5UuUFPSSciZ9v4L1NShmNZLh1cFe/t7C9IIZD21I+cE7mypyVz64Yt6/Xwc9/
s92+gxQoyph2PzE0lT342x5AhDARLLnAZ3UuhTKfhSdFbdIBuj9f1B0IANsGA207CmwRJuS3vV7S
bnFR55c95oqYCkox/InLW5/+Jsy6d0EY9xE3ixeFDP33388RpMvlKqnBBLb9kWqnqDZQfikv+ugX
pEG9t439oaGb+IkQrfsN1LjkSiZE56LeVyVrWV80RW7rLeydxxXUKmUa4eZ9bIZNseKkjh4yRKyF
ZUYoHKYG1KX0Swrgfpi2+lEf08BWn6KXOJlh6PXAYCB8hwmifPToX29f5bwJnByBFTZ1vzRp0Oa5
Id+3OTxbR1L9mPwljjf075IxLesxX5ZDisJQUTrYkSR/nSf+ZeRykmWqw7SPLnA2kfTczntF/JBH
bXa3atTaT6bJQNgNLTTmCGbNRLZYy2B0PczTeqK/xbihDTkzSJGJmU7OemdNgt6+ET8rrDoQzrOk
uaiK4mZ9HfZFNp9QuEZt4ZzlQ9Px+3PwZV3EyN9cXQV9gTzFDoeKYF2ye6yz7F0xqqHdjlKoZlwA
okpFyry2guyS1m6rRx98Uw6Uvu9mRiX6MaDJjdPeaJ8gMoYShl19NTXPCPLCqRyCKhO2MxEelUk9
VYKnkkQEgYb+TFZ18D5CZuQPXGg44cHO8gTekboPUt1u8vehA0pUvyLgPAwGxptQskXlgCFaPqf3
uMJUKBVx1pi3zTUgu5aAyurCLLJ+JSbs2GmMWgkx6rpullKbF+RlXN7ra/s1ufLL8YAIKsHVoHvg
4qJHlJJVcsrkbXKuUe9wGaIMI9dFR5qhQiRJwYZvEgAxjqlBWHMQsQL7AG7Qpo9eiww85rwfOGGD
y05RLq7Aj8cdeFMDVDSpaVyLqaYhs8PMO0+kVVvjI1ImUDkgX5QuSQwxXndyoq40AjDO5UmJmpl5
FZZp0jlqdp225C3L1aqHedCEnffzbqKOh+/3VavjbGyCK4r4Dn8rrSSMFmQ1Hia7gqIqOvfMejYR
nnzZLeYITZcdbOQkn0tZ7xRA4AXwWUK6UzFhqnJtfbF7rAFDujB/CG87DZjqJuHJDzdhwPd0kHwl
O2rNMWT5g1jO+1imarNHy9EmFN1w8qhjNwI0jcDAlilVsipz2JHcm7SojIe+eEADJ1ewcM6/FE/3
6MGKjscm4jfaKESZ/76uUos7nRZRUwZi64g9uSHmTm17V85CBysFWLn0tKyDtt8TzAXxnBsTqszE
KglBKuac8sPPj+KP6Ob7o4CwjLMGe6CG/de/36jif2ZXD+buInMLK5RuBqP7bteVC1UL7eHGZK2C
O10LOPdNNYh6WZYsryOWf0bFmG1xyXS64i2g5YquX6IW+bLcA02DWVStnVwi1R7/8PPXpgq/s4Rw
MWYBIZQCM/7WfWCzWMldo9T4plmpZJVMzPVPBorFOs+x/HfaitmiXnv12alEl9gYcwG11Xg6M/89
xE/yq/6lwkZhFpTOTMVjClkXm8mTNnjZQT5Wg13tW8yoNTfetvvWdGG+tQzDGGUxJdej1UR2soxA
BZtN57oFMR0uXnpIPYWQg3aTkLYNUpjbE8ZfrRsyqooAmnALd66MBRsHcOm2qN/MZ5wfSzwFKVV4
JzUfNXvGZKl3J0RVpI56MFYqc+t5+inN9POGgLz4EQQCWmNnC9sz1JJwC7Vx5CaPjajXAyOJi+zx
MVtDgJgxLZ43H9whf/CK9R/ijyu9yk9YI54ylzGnuJDc7BUKxA6UZ2RN5QdzquDtzw/CFKkiF9yz
gV64BikqvO78kMQkfNtZ4jSVk8DAJ0zWzcOl0Y0lqQlfc5hP2B4NvwuWcrFRyjWbX9762vkhFufV
A8M4c3rBD+RX+GR85P9Zyn8tiW+dSTEISoSS77JHxWGgHEWdiI7nUrl1ltvIa0gxOKeI6DiKqU6r
4ZfK+V4DbphIj6mTeL3/hD78dRTzggmVSYj0rm1fZPWhmuCTSHOYr7t4NRFgcyS/uEzL92oYPouN
BBM2plLfDv/hermqyUQEl53MpWCsNln7aSPg6tONZsu2pIceBzNB8RNpp2VuCXLEHiPCCrlxVvZI
VUPmRdC1ztC9qtD6+S29947yPKSxnwAz+u4sVhVl3OZxhItxMw/RvqK+M42XpPplM7hTNP5pVoCm
cHyWv4NTZRN1bZYjpwraTWm+yemxrNcNB9gtOP58QXdq+38+6VtTqTTC0Got8SKxvIzzlTDsQ+0d
Sw3yZS6/1fa/fda3jZkQWaXHMo3knGwuQf7sj1jcEVmrsCubxcPPF3bnSXFhCqaUGg4BdH//ngJD
qV8Rn424RchYWcEKP3jMEEb8Ola4+0GYzLFpj0b80reOJTUTDaGXNNl14QsvJ5UNIqZ68stzujdC
JXrm/3yM8u1jZCSthnyhcehupxFIRVnTlaJbs9VO6hz8ZlRWUQz7LSCEaAq2fIF/qgZ+BZMipO7T
f1Ft3ntX+UbogkwgJdIsvpU8VUFueZqxOYXnnYjYXMwWRfOiKqe4InRLWGQQvSfAEvrcOMt7nb20
A4WkQr7CoJHt63nOWzvOm9GTUD3+/PjNe48FNGlM6wF9/k/fhSNAYCaSEu+vT6pPUpJCNPA4JpzW
kM0ektfwLWR+/5IfYe1ocJTfoeox2ORGtWQ6roJPgptD1SPGJpMcGaHTKCro15yNw42ZZ/V5g19M
Filchm5JgvmnKEF0bjwGkjpzD+CRwrt9dshJOXdwKNhgjTxZw1xOltnR+AL4vx3VMW2P2QunooQv
r0eSii83SHMsffw0trscZuU7bsN9bp23zGKQ8jTOtT3IsS0Iv7T5yp0alhslyWRmMiKT/8zs/tru
+8kZsWxHA3lDwCG9j7oiaHNXO8D4y/TyaH5WrRt8j/XETlZnW1i1s+ZEbziQ0WahG08257cLubeH
7LF8SjYDfFKsB1zOWkgaPz9e8jf+ezRiwCGBmqqmRJ7IeJL89WX1EiDTyEHDBm/ixY75WlhIQzR3
EjlX72ZJO9i1+hx2T36EvjbjMODUt5iouajrOidZxJ7q4lEE1gMXK3BuM+MJCtfIH8pmsD9t9BKb
8n1MlKOLcwnl7e3zsV5iRfpmLIY3qsfzS+NfmJI+9W7miWj2GOJCTNkLDNimBoYotrlFX/SgLaPE
fosPZeBh9idYrAR5G36kbrZuBvyiUpcmd1kcYlhAygpqqkd4h80sGF9WT3yK9ueP+UiTa6GYV/hM
FczQGnzRpvmGewsD6cp8OiGv1cqfby8qVK2NAkUThrfVLwptRstY05GGNuRdDYLrL4/iDmrOk8CD
haoVS5b/RBNcB7Uu5cIYrY1VHARIr5MX6DYHOJnD7TFsdldi9H750HuPn/qAaplyWcdU+t/HL+Ku
cWna4rLPyineZLj8WXF4bJN1OsmstMSErD3x3sg6xL72jfRpwg1iuJAIU3/+Jtq48X6r0VTtT7OB
xQcMl28HjVkHUmPGODs3euUyabMGAx6RvLoq2jrP5Nqpwt0tFv0yUEnD4n0WccnsGPXRpReg7zLy
1Ewck6JGD5mWHiN18hQZFCldJVzBot6dm7XGQrvhclHH81s/Dc7GXG0IvwJlKASUUcwrNKNhx4DX
2tMEtK9lGIBnVAy2MGmJJI9aSVPWSjBMk6Z9GDsvgVrOQAsVoGMrNffn2yLfK2GwfJgYI+9lVED/
+4BMvb1WdZfXyNudEL+za7sgX7o+FDuuBCeiYX+V3cmVZF7Y5bk9YDuiWeQCCyM6QtIjLfwqUT4L
+MaCTbIN2jzu5G/byL2Hp4ssXhnpuvifcBdJ76KuSsX/FVpd7P1vMCLToIQifuTADMZngUlz5f98
e/5UBd9XDXiBBJqv6/gJfdu+cGVFDx4UkBvPp0v5dVNeaU/rKyYuZMSXRwVCSDxUdvqbD/m9Guyv
z/3OfCI5VdO7/MqMhc2cdiKLNzc2OIYrarOWfnMOvLcIyLzAwF7l6PgPrUhoYtOoaqMb7SqCitb/
HXdjqXqkuvz5ft6JIgArRHtOHtBo2/b9OCiNm9qnCPv3Tf3WX9B8dV99RkMLnUzd1O1nnOIKBNHk
jCVAik1UOwyY/ONZaL4Y7cFstumFdq87E5pNECmYems0tPylU7a/1E13n8D//abfQxOuJfBgKyvd
Xs4W2GoEIiCaibtWY1MYnQlK+/nO3Onh8BrFop2Ed6q17zeGbJEh79v6jxGAASPZvwj7mL6Jauzz
V/ReutOw/v1p2rgg/jqVjUZW4olOzAnYvZS/XJFj3i6t1Qn2WKDSteHC0l92515dVqiHqvqXBvJu
mfzX5X63rJ1kmXomGlcYqQ59zyNU5kYw64m0EW7zEQOVzzsG/ebNBtrRkoujJoHdFV+Xy+7XeOp7
Z9SomB/HGIxOxHEl/HUzJmUaq5KmEVypzOlZGSFjhfz7Pb9XtrHLYl8CYE41/u0ASm6t3CVdWe8x
OULEEIvLTp1K+VSOF0M2nbyi17yk+155zUbWd/Or/ZVo3v0GZFRgi8yRzJDt3wu9nZO8UdU+2xdu
86X7pl8cjRRdyGh+XLho6rx0ps7LQ3m2rrNNry8Qp8/pnFFGIS7wakQKgwHNLPbjbt7uINCimd1S
hUKgak/ajBZ/VCBXUH0hjUMRS9DaIVbo64uToxqPzFn6aKpo7DT0PZRKa7oMqFN7fHRxQ2OA66Qz
1Mr+BCVW5fInV94X08mHGtvtNIP4t5BiByouUsCIoDLHmCnPgiOfIhfZWXWKkZuiX3abBT56rjqP
trrdo0HBHt5t3cHh/57qw39ymKM8NXbAh5j+RiYVDK+pj2qqHaqpQTXvRjNxDhkDwnq5vC2HZTe7
egdiiMhaZM4MC2whzLQZ6rcqsCUUcdj/TkfJiPyI1cXkTZqmeEgDc3NVMlKRwKaemFbTPLaVmciN
jz6QRzgRf6qXKRVt8/r01M5huFgwa5BI+eUSJ2+3fDZ79kE/Xt0y+3ySnidTeGnTfn5ZyxUafBvu
zQzN0qZFOzM2UMpTOktnSWpB0vxQ5+2wEnfqKmU/6RiDr0S+1nkm4VfWLwbBGh5GqjQ+PqeqgUNW
zU13lzwQCIqrqTBlzAvH6/YUSw7DhlnwyVUsAqwSBL4AnokWmsPn2D8jpIlmH4JDzt4O2SJWdSv5
TVzACCM26OpUb+joCguwm6zr0E484jPJDHXCK3rL6+PZkWGKM0uFeFdMuSPsNosUtVzklki30imk
R1Qn6LRsaTZxQIofUMJKKkIF0rhlN3G61W2f8J8nG8RTzQli9x7JBT2sF+3OUCdzu0KchyEi9O3r
6rriGybeeUP0hdNslPFrJQ9BAPE7cCuo4dBlRgEeenvaQ6txJQRZkFhnFDi+udK2QJmz3MIi1ya1
FHTaMrNs2mR/ZJ2aRdh5an01SI5aSHOtnS2reTS7PU3g/Cl0MkiPZ8h9tgmqM1tZoIij15Ft1a5s
GXn1CsPb1W1afjDJcZp+dTMvj8jumdAjnLSFBaOTnCVeua2tbQ1HXOsukilpi0gWY1zRjWd4QPFf
ThjPcJXFRph9KFAC4SVybxWeJ669hf3Gc32m6t7xMJfqKltGhxZTdMkZZpkjQlb0zrAIcLYIO8WP
ANUpetJ2pELTU8vRZqi+MImw2rVkwVN0oFfYQPGkDiPJqZybexk1VfFBW6C5QqBiUxkiXafxtlDJ
jyJYN5gnWPwy11y3vKKqHR3gu7mCy0iIX6XZJX3UjV99AD+1dIQd6nb8V5WjW6qDbkjzq5Z2LyNN
p/BzP0KcMdh0Ttb7ZH2DUIvzPeI9K81xEOqtwFGfywxnWCXdVOeHCUB6LVmMXQ6ahTLeCXa0hyt8
D/gmmdM+FngWY2ejt9Y7yb1wms/up2qBlqDGqR7KEOcAJZmmEU775lQdeTfZ5+Q5x4rDzlm8nJjq
1Y39at7gJbG+tiPkfL4hWoVB6xBVW/PqjEss9cerx7+B3RKI4TlmQwp2hQU7ut7U9BRzyGYl0VHx
wMaDu7Yg08FbknP74FYue7vhhxHeWQVGH7kN48Oms0Wyi4eDOjmakuMjPGK35Y3h38Pj414iPxvV
y9Uymj6zubxivYfap3skmXBJQuHu7F2RR4ajGtiMfNF8k7CJuCGzdUe1f7LCsgkn58F+VEY5uA4P
ynT2JtrQaEOXztMjafEJaw/LhKS8vsLLbpeXA6oLWzxEC5MufuDz+BxsDtSDQEsU3yY572mIRMV6
P6H1n6I0d6KHz7PdOLRKE9t0DObClsmlRK5wKE7Z46jPZbNUiFV6aZEv1oALwMlo4lzZ7+dASc0c
73vv8pa/GTMeCUqtySzTbd38ELITjlQLXAeNVe3G4/VEe4jd2jGHCI6kfte08Sr4GHpbI0nXKl3Y
kG7rNLPnlK8hbg2+mLRGELSSn0bXa8zknJi9CPVZxtDFS1doUgIwKM403s/GaplYG86T3LJWyIPf
tLpAAPG0WoeD1bzGHxB/+NFt+lwfKqwB0Adlh/GFNKbK6cIrYG6MUW7vBU+pNG0PuFF9qJ7yhVyp
mOkNfjEK5IsMTSLzc6Wi87zF01B1pN6Brcq8DFahtldxSGc7zWbaujLBtCpzlvhC5EWb9K2Vbl40
yZ/7qHiLiQbiB1RYnaHTgZw1r6oxI0WRq6zXyJ55CKRKOGeE6x8c8JI2ahFxVSf/uFj08AwzKhyn
OOn1WsBBZgGXaBIvEKUnG4fdG3k3OiNxqqp0GF5crjF+cy/1KllWz1jVPE9cfcnZ5jLJcdFeLPRp
vs2dGujOpgjIViaH0Li9Gk76iMifZjx+kU9Xv9hwGvgivOVnCHHNTPeSD2w5V6w8T/YyV52qOAEh
wB03fwucaF9jmkFeght+AdOZbnEKvVFq6fB2IgqVA0QgYz6a208hJruZb2w50RCAZyuWKleCsDhw
JiR1F+NF9YsWTbFEEjXMUPQNFragy6CQZ+oTczJGbGxKOB2CGgaejlKYbDMXMeM0eoHYh+A89RMT
UrX5C/Txp4f/3sQaf9V935pYQpbMQNBvzIeoAtQ99KCLCdWLYpscGzFYiWHmnKGA/b93NHDqgHbh
wo12Y9+qTUO64rOKjx7gAoFSerzO0ErBHqB/kuXXEWP5+QNl8V5bw0SZ3K6RFko3++9H6uWlkhnE
1/tsFuS24RVHBnJDY1HQ5m64xxoHGS5WMS4GSW7uE+yxV4/1Q/p8BQXE0wYr1DmGryrEO/kxcgJO
nxi55BoDOLt4LEQMYyx2kdh+09E9J6fmxEHqYOZwm2rrYlXYONnvh0WeuukGS6FhUa2ph9WvDgIg
onZGgOtkcBtkf4kjnM4v5cPo+/OMPnI8JcPVZVd9aqzGzlI/88dhJiEtPLQvKkkkmiPQFD2TbZ48
9p9wTHxyMKfSIqrsXLeh+3EA9pjw+H3ifRJ2p4FDucpLjgt+t2PhCTu+o2tugLFnHM6W/mxgfGNn
C20eT7Wva+jd/PJTBordobCB29xH/u22hGt6S1yimOlTOEPUN/HAgCBb9wtC2OBDLxFKJlthm28h
+udIW/bAscUWMwWq/NtXjAWsG+zJeecCF+1JUNc1GoPzJhetLphgektvyezWYuGjEzQ6iP6aMNIP
W/aWWbkLSAYFdHJQ8jXlCTj99vzzorn7coyj2zENUsP/91v3p5nD9ZyYJUT7YF7BIyoFj1RxZpVp
jvAENQRqwd9869V7eBYIyGhICiyKw+u/C7W9FVLRGGG673B+GZgBuaJuiZKXBPs6fGQwA1NKx4ZB
WAE9EHmRYVVxdQcCEQX2zg5KOjqlTFgM4mOFWw0Ifrec4PmDS09aTBV9JRmLRngzpOJByb1IboAy
jzcEMQh3bFgeKrqtn+/jH3bmt00Gk284gVyUDrjz7d3ra+V87poqZmYjH02ORGqRg/GOhMaPN1eA
9lWD76/dzZXVxI223ayb3mI7m6Zznq34jKM953Axk5fq6foJRSab8V51y8aqV+WOo6N9a1iUPhSq
7CAc0CqvwoefL+EeRPzPJYz9819AQHuOroIkcAkw6YsO23TUwr7A+zgwoPCKwoN1GHR23zkXDF0q
B2q+Htr1R3CM3gfUEGjvmLy8ERuoXzfddQGxAc/1DCX62S7VeXhZdpT9jNReJNWheCVcY2tSgzDP
wj0D7PX/I+zMdhRHtyX8RJbAeIBbzwMGMxhIbqyEzDQeMGbwxNOfz3Wko+46pa6bra2u7iyn/Q9r
RcSK6LRxs2wrLEO0ieCUrXs5Pv9iOPkncTliG/SUUK6iAin471+yuN/rVhXf3fqZ4+8xiD76ufKO
pmX8TZWfx1jNdXd3xHhh19GQ9rXBoIKu8t4rBFHjCbZNu4uQ+/f3cyOngn1P/wYS/gF548Yg0QEn
Q8JT1d8+g1KLrSJlYrcG5WUsR2Qsp+8O7Mhc+oz/ykD+AvJ+X7igOygYxRkqCnm4VP7x1VFuXCdv
qb0xdn5qmgej/1g30bG8dyIG7jIyXVGm8RQxlsYz4LbGq9aqMNgq3w2//F9Yml+ex//vadQpuqIx
vLjy6+T4x9PkZT6uXrkkrPIGgIJjk5eA/nmYSxLkt5leGbvE6G+WuzEC//Gr1gu68BdSD0rNVzSd
LVt5mfbrLvMFjBAmBeNLpT6Vaz3vzv+9X/74nVhIigqZJI5/12uX70uZCMLzvmaOyupuojkqzDRh
IDMhT0f5/qv/8J8UYzCeg2z2l/Rk9juClpOUfJlduvXkCSLC9dNIIsEGOGXQgk1jZvjgY7i/QZNf
2HR1EkVcUmkqSTLt/qKOtKsQZdgHSuhEZWYCcz5zrby0cZTiEjV9qW7KzfnfL+lPUOs/HprckH8v
r6atH02c1szBNEi+zLh4GWghnBhD21RG0XrzkgdqPDzVB6XlI30tKulvBsp/uuQgL0bYiCsg7+Iv
ZPAfq+ouda14iYFbcwnaHLKH67TzRhgVwmiTJAJ9ggn/f//m0h9wVZL34JTgKmSRwLB//+btqMVs
NsVFuQezKueijbHmLpsLztWXVpNl7dHB2oPTzXTVAjP+ErnZ12AaTkOBhvJxavHeUc1sr8w7L4+1
+HDfvneq91jU24tzo4GIzb/F7/yJoPjXQ/92PKrldZQ+7+VjPZKsZHxxLte3hQ4Vp80xhcoIsrxR
sNHq6VgfXeY9pMwTYy2lEb8uJTSg2PnactMPThBTOxY6HelL+FD6jTRZNo37fuV/oVTGwxP9fmIo
mPpOFQyyZ6Ro//s1l018vU6lTEXZ+VFfkaiCzCXM5ZJlgNRvuqoacinvV6dHHVHCk3eP2pxi4fXf
X/tPRD+G0v/3GL8L6OX4UU3ilyysEE2rdLV8919HWO+x0vp6dVXuRoXgK2MotKPd672MfTpIUGdT
bHUmIGdLpUVlSKJaKjulWhoqfOit8doLuNmL6ESK5VG2HwJqp9lhONaknjks79IioUzocf8mhPrz
tmFIFOJxcE3+Naj8z20zUV952auPNR9XyD7bqzftvbzuLGUM76uTSfPX8YA/bRoVz4NhxF8hnPa3
yy+J+xKHg5KEU8GrBNKXTSQo+d8OhD8QfvI//5bhKf7xi8kzqSfOfYon1xsoIGR2Q3rBfWBU/5fV
+cdyQyXVnVJjGN8Qfyuvc7HOr1Uz+sU0PScr4RojOGBqh4ymxisGNSQ1KyaQinyH58QtlGw29KGj
r+SJqeBgljslVxZgKc7sv2qjcJIYdsfvu4dhshHCSYWghd/1Wnkx65RRfX2tidy89cdp5oBvyoqJ
S9NgP1Mb/aJnkGtkpVFhWUKhT5bgv0C/l+D4wJMgNWcY4bbM+hjJdVEsZ7FmDYYLom6x3ya1Pvq0
7p9vN8hLexSNrc6S3fanehp0pklnvGq7CvmBPR1g50he0w5inH5ToUBZ5JbCfMfNUaXF07vvsqCT
F5fEnSDZ3V8roxvTDtVLgK/4e0YWDNPYgwxGayXi+TTMpV54umFbm+jPY48ziWx29MEcAi5F5zSh
jkV3gYUWTpkGRg9KNMY2TkPltXhYlLhB3WL0O1Gdl5vjZBOibRqb+AVynFm8HX6l+gp1ND4ZVune
K72MxJU4ZfhE/GSCCrgl5udkW8HPSC9yBZe5llerX3c9dkZ69a1ENUgjBuEBAQKLckGn5d9OtJAl
mFRrtrI9brSkMQK3/ykrl4qbH4BvkNJh5xcvMP+btDbvZ0SMHSK23psy9wk+1QavZolDJvSQhGUA
huVtaWDzp0BG4EFtjeQFhuD981PC1CLBgCdqZ8ySEXN98SZGregWxlaYK6BSTbAmelgosu+B4iYe
Z1eIacAppV3/tmbnG825hf1UccTz0GIqbBQEo2qBc/JoYl1K6/IxOV/AIyNG8nAungBwF/vUn1jJ
osMyyic3RE8wtrGarxK18AKvxIfFh7hjzCHqb7BWR3gYU6yKtfGWsgYNSJpr770Uvj0AcTP1sTWN
chO7gc00fPmKMZ1PnJsXI0H6Bq7ATCIqCJ+hToIG2TCvsRhuBOTgzHeDco31seR248Eal5aS+tFC
YUC0FIUnD4uibmjJrBjXpUO6uK3h2K1kDRmA9dnzruMWnOHgKQ7W0JePjKsaZw26JFgbEOcDU5qH
8lD7vJ/2BFjGUKF4UvZVhE8Audn75tD/TL3n+hlMP0A2Ki7XsDldVzO/DB8g/xiW/MReuZwtxuvy
xK957CMR/4Kg8rPP8hOzj8XoIAeX/euURiTAMCfJMotey25r4bCQbVn8A495aA5Tr7aF9RNWkbzv
wmVYRf6QABVxU7Rr10xd3otxn79NrPBWKVzZZnQoF9WCo8DnyRk4kPF71ibbYj5dvRnh+Xn+YEp9
wgJy028lvx/cg9RtZifLR/Dc3MPrFoeFwT8Tp9I9cAYUGH35MfOey3KNnROmMYfC70O8rh+n90kG
YkSKRmAUU5gDWaNVzuz42OWVhij0/RwMCLnzOtr+QO60EtsdkCaUsqImQN1edICU6pPt2fC3nkeH
q6g9jTf2hfzjnwZqjUhbIg7LRbdID60PoEJg6cCMATOdwCq73Jb2RfA6QtMl2LNtkkN5fEdE75jF
PN+lPzdcXy4D4ila44Ww65figVytb77k5APkkx/BFi+xVEUwxyT8lzp/nHn9aKweuP1zkJ5Lzg73
vhMJMNNm83QnzJ8nSH6qEPUDyterlq95cx4duzDd1G7m1SeQiqLVpusCjpT5qPloXURjt8XYPAvv
kIUFMzTa9Qen8fsPZu4HIrTW2epFjPv0hynbBRjEN3blbILu1H+I4fg09hNX9VQz9VR/9FH63Wq2
vrD9Tn072G3A9+Tf9yCJlI/UUbeT4ZOPQ3RbweSUO3fnvsmXyoJnukSPOVTYMni4M7cJ7ssrvot4
EsDyIN/6gJg+4b8XKEEq6OUKYrA6XlYI+7ATIv8Zu6oMj/c9G78+zUiIQnzHOYsXxum6bx0IuY0w
0xgtybaNaz3mRDCMsINkJriCX58ckvWTLW/wJ/HuKHqcwq053QW0pEY71XexOdLLUIxGQOTEiGjk
gmnMc/hvdzavcDMkGWbDMrvin9j6TPeYJ3676GnlwTJxhKVyxHl5U0ayizWpdv9Eg+uInMh6UGyn
q5FiqMs31ikXi7tQ8SbaDyzMOsFV7DgNVbSoMzBHQBuYc50jA3qQcmldWdhZVFrQfh4CriiNWT7x
M+WxblGnnUZ6UBn0uRA0LF/7hUVaAUmI2WFwNcn8TDT/BZk+pgrXUAZo8a4MU8Zp6rErRU8M8l0r
VzCa1/KV+Ams/XDw+2beOsB23bsASlY6wzkKLA1vw5ycktUziMNnUJOKaknbosCKHuNBE0JHn2DW
69zw0sHyBOJgVX0qGDleOc+sbMP0hrS74Sr/ySlpFv6AZE2Bp3bPrbDCZ1TdhfU8w5II/3AsmWRf
QAzsM9IpmQrabufmRghdYGQaL/nCd0zPt9vWwrhoDOYQdD73KLOIPvz37u2CXquMBmm8ccjE7Qth
gZN4ZAt8J36zR0XJTJAVoDXw02R5Ckb67mfczDkuKvtlm/BR8IQhJzTzPiqkNvOgLDjSDVxYsEFe
Oxk8ZPFoKtz3pvdYv3q23ZXYNqLdcGLjhB0OWmxDVbUxoM88/uCDv+Zsl4vOKO5iiuQV4vVk4S65
GG4FZp4UXXXiX07mY/ypNZ6JDI7pYgrJXEQNntCbcW4wSWjWc/wnnWQwk0QJgqGh0gwcjnJiFSQG
g9a2YvcKFnsPewztHYlHYYOxJBoHo/Wwqsx0JYBGJQHPF7nhrdvNwHHyzXy9xf1GmuzEmOIYQx+t
Zx8w7NFjQ9RslBzfi5t+4iVTNHiS/ngvuMnLsKTm0adsy1N7iJ3J+mIpkYjPN/yynd5MeZ6sStCe
U4k7HfOq+8Lg8rwGyvatAtoP776GpNqy/+MFqBlWoAsuzm26SHmhlBHTHcOfzpsCIiT64gPDCHz6
9/Ey7PCifM0JiVjBmz3Nyweim4mV45OarLCRJ2MamZzx0BI3QSdzansinbT1TOt3k+WOEfMd2Wlo
hoi3QLuhFZvgOEV8sUy/YXM6bcly8grj5aSmgQfsYJLMh4BsJXIyzP3YOA+LpFyE8L8L6YPbEz6c
FzzasYnQfmKayR1WamfsXyYGv2VzFpaqZZAUqSVrwanNmIP57YN6Vo2F+75AMG+1TwPxa+KNEAHE
jmBiQjLYi3HvpiZSad1wxdXYmiHeTsyJYdX077Ujri8uN8HFDeKHlv6UcwTfJxiTTT6wGifOttPb
F/BxPGEOf19j9Z4vUodhhhuCcjxWTuriiSSG2UVQID74L2PQh/agt8BmOmzM8xPLpcGVSx7bG5NH
yzR479daX3zYH2yun5jD2KgcAeNEFwN4QRPd8REYl7vOypx4Gb1t7K3925oyI8b4u9bEcz5PtlRQ
kbK/GTCj79XTyNb84BaxAIN5bp4sefJaf+7hoXtNGCIzEOjAhxs7IjHIJPkp3OosraiczJufTdAI
SccXB5a2zCzRzdtV5189HGW/xw/9ZnM8IFT45NZU1XmmX/hII5y/nDGydnqmsLtaVlzaL2iXuUBV
9jPCyZpNVuq79yAJqc0qxmqKs9bGxDde42Z9Q2D/oFZCZol3rOxAmesVhdSJFuSFqecdk2p58AuG
NLLxAB2p2tXQHOVQRk+n9ZJ1hZblteRgje0H1eJwL6n8jK8W8ysNXgKFs8iyKo2HC9htWIjLCv11
GB9U1BcPWhUc4ThdLyHF5zHbkmG6rarllnwanZ6k/VStN/cXxfBkzonDb9WIsBd6LTgCZ/AgIfGf
/si7qVC2OWotpEejRftD/Yg34eB8Ttkk79DnY51dmBBMjB9vqtVnpjDdS4wPcY2Yq5sYwI0s5uRy
Tsx0czPM+xwMKjHfi6TRyx8F6bolIbgYOaJhYgiEHrXGptwUPiZ6fcB0FOUFVlx2v680ymODk72M
rpbJj7xu4Leqb6iLOHruGdAIh8plMd7QBaR6v8rMfo4IgeYRi+OfRNfxIB2cXHmIqXZWbcXCgz6x
Vbq24+wjt3D4WFGn8pwoZpH91M6u3WWuQLNB16AFGB3PE0Oys62is2cHC97d8J2XdJ+r2ofw4z/l
iUM8LaHOXxfWjjon70ZwXlgdCwd+xttChPDWcyfoZnZ814kbdR7L9rPGen1bGE8kKZscw/B1D+eJ
IbhfrzhUL3ZrHttv2Qoao1HnYxfhFXIYFLoEewc5+l7zddjhpvfmJP+Sl7TGp0A+dKhIqpB+4vI1
xIDHduNKgvn8VFVHJXqBKZulwLCrgYN5CnFbhj1JDlvKoWSkI1AiItyW59fF88iRdfummthxlWDl
F49x5F7MoiR8eKM9ZGb+FftvpF8wLegcZSPCszchqPVt1H6HHhHpgvn1svhS7ELCxiVTipYyOSDE
E5gMt2eKhs/gqjjWS1x9kbEwP6bTMML8B1lsvnjZODVE5wQCBS5Xe8DsTq37udNteQH3ipo+cxNC
NjWdCZAJvL9BKgxqnCpgutXkz+eihVU6bofulY2H87iDueJSXLRYo44GT+RtqT+XgjFxCU/RBn98
EW/rwlYaEspV1zR66726JnY11RUGkOicJ2fqr4VkP3f1MTjWx4JhHytj8F00FZexLxEz6VCIJE5R
/Jmjxss+BS/e82ObYOY9di2X8VLeD+M3jXnxW0OZv/Vzsp3oKGW5DiPEEpJDjxLhjmsQr0Jk+c67
zwdVX4BWbTczRha/LZC78XZmJqqscg0U75nGzH6cGv3Oe9X0+9ycMmcQIJvD0ybazHB4xSxvglpy
3zzpcVNd5cD86kN1JfyQ1aArrt2zT7A7HurplR6fR/txCIncfCN9o0cKqsxIlpUmDe3OGAHN9Rvu
/mY/oaIhxisbwSLav5euEYCGcZ3+2M2iNNayu84v/8ORUaxHc8U3F5fcjPTewmXyyR/Rhl/04TrT
Hlv5gJKP0hSw5H+98NByzu+UUv1qtlwO1RGF6ZNj72XFdge9t2lO+DQgFUhXlyVlWWyUjjBxXif8
ZW3gASM/3zfJRlmX7BfMeSo7Qn/UwdgiTzQvS7i55gRIt+v0935Grabb4oGLHEefzW0jahoKr7Di
CZeSW1zNfBjCbvgfvtadysucraFbF51ths85R02xUHdQEhDMlTY9DevrVhmUvp8/v16YXZymKma8
FB2Vf5/j8My9SY383ewwhzaEebt/YZxJmIjFwt9Co+gyTOYedxzElhFbcCXpHAz5T+0nvVbNJ1z8
1Nbe5wstGCDW1EHqRQzRhiSVOfEp36TasM6InVhnvfYS2G3IOGch4+22TD7VUB/XHNCCjxjYa/ea
Ix2yE6JA4qU070ULapr2dT7lcL5o+uK+YVS8pO7kq9FR+RfzU3+Ds1my2VvdfrSsaUojfZEfRgxx
OHfR9Ex9jOSoWZnF4hVcKiwfmEHk+hsiGmiWt8BmFDeD3+J7VwzeoJwNZUS7ss+Gk66LNKe3zs/v
BiWgVQym2Nqgdji/kOTpZsj+scoFtVGUbGRX+EAoNadwUhFCDw7R9Vbx0bIRUecMWzzqrdriJw3y
NI0SGYFOAv+8x4lQe27SCXFbN27jwQ065jhaiobHfzENZtiJhoBRXDkLKZgZn3q8GS9iF2dqzZuF
halTEn0WxSBaYm1AsFr0DQ+UvxNTxRCqrA2oKatdEpaH/bVwG5RMpf0OyUE7XFbgapOtuMIFEyhk
Nh8Estcj4Py8fSCrvGCFOQ0kbwc48DQbFx0b6lDUTZfvQaFKERdy2xsP5zZsm+a8tADyTr+qG4AV
vbSfP709+sEr4fJhLd8vLTgOUQHSF5W2AZA6smOEXyOUyhw94+VgYb9Vn458aHfPI2ob6x5YCuUK
Vvn9clD6xEZCuxoAUcbHOJpNjIxn6pZE0SwsiwWlfKerWUOVIdo4DLv5ilAmLiydCy0lSRAJJhYo
p5z0KxpWA7E1GjsLqxngOCrUwuea7bnmTbgJdZ/4ePFZ1ECZ/kYXswH72r8nnPDdbrjfb8R41I7f
4V5GDSCZ1nUxCp4oXO8cEg2WD7iOvuepRwhAeI9eVDgym3gAHi1mzNigH5mL9JQh1XQVu/x5rr0c
cK11elQtejN8Ymg+H7QPJ/4DmXSmN81L8JqrbhVcosHpFJUa9bpN4W/vnp8cW1S+AwhZRKNFsuRj
Oif6vDa4IriwuSFSM2YJoCzRiAobhMFX1FDLhn8LJd1ypqn+i/FcHQk6wzo0b8dsJXT2ABBb6tfF
BXBW0TZHdyKINJ4w4CtMQt4EmkoAjGY7tMcerQoRDnrfaPMNEWC041pjgaWwYCYW6Sk7El122PYA
ZlrWmxfJoZ9wlMCkWty/o6DgRreoW3Y9ix4ZIrE7XaCYnMRI50W7A9x+DPFtbxdds2a5Q88Goi08
3CzsAW31mFNRT78mmPAyEZsxfcKRhGyQ9nS4ezEdP38rGv/AH6H9dulIjag1prw8XGVNYlqWk5B8
O4p/sUauetm8cRIGQevMkSsE97De9yf5g1dAYb4qt0MajEQ+T+vcGEAYpIgE1qyHSPdfM66lI1q5
VX5P8c2QuTk3zIU/rNf64iE9HIe1OVoPVvxkMp0ykyPyZnGnBkTKLAkRtUg9RKwhbMBlp4C51GU/
qU9O4IgWUfUvFkiU2YTJuoYJBqg4En+YnAEO9Gpd6R90Ki7LnkyJCHBxpkuIWkCYAeThPOjZ0mPh
z65m55W7B6Jupj1O8LCL8RcRQNrLPNPyzxELd0G2IObOat2UomV7e7r8CQ5zuN84Z3nxAfDOhchf
Skw5rYx4ytCGtpuEzJjFcNBtrj4nCC9sOKPku56E5Q/VSvo9+lBXxfoNmIrnEZd8aY/R3b44WBb7
y7JKTR64GpsdzSvnC0TM4e0yL0htfB4DJFED7KmP/SYovv3pmmqLHKHd0+6pgRoLQXujrYvtfS1+
v/en2AWLHXLlHmbqAP9cNvSElIzshvvuQrCkdr4gAyYa21R/sN7VR1w1prgZO4QTDurtF75JZMJd
eq0nY+vNwaqJhyixlDXDlHNWZcjssSURfapXcwWMbWJQ76gOVkiimaxyOwV+QkXsjDacBT4OVFo9
L0jZaUsio3hBhPVEg6Zb1UE4uHgBO/jXAiZWg3ox/bmvs+WLeiMPalYSh5rDa94mGCwdWsR1mJ1x
FcZDvwGvQCPIFEZjA1ausiHMiVtU5AoCsDJJ471sSBYYSlfS+vyM9oazl1Vhs3kYIKlPFTCKIz1x
wq+Ni3U14fQGHW9/7j8e5hgwgUKlt9qtQEEirBCa21cfrasmbR476kWOS2oWRvOZuuDyskpH9jAz
JQTEp1kU6Jy4RobyBH25xwttTKash8hJ2WAmqMYyyZS/q+GDDFaA2mzNapEY+wBvBqYORjgZDzoz
Q8UxnAqPXC/xnBCBJnv85dFlXROTyoI8d6czAwPPECPwNUlgbNIIm7DejxAB4wGrCR4nAA9GBZ5f
9dZFE4kizewv/AO673O64UXuSHoy2UIVzm5DqqgtDkk8gMknyUOhopPKgFS05t1NZW3oyDPnhrzS
vEGdR6qthxZLbzFbh2mjfXj55kHJC52FuZkRcqlxsIdTwBmBz0yynI7ZhB0vX6DK9017uobjNUA8
iAa1gzGe04zMswUkjYo7z0PbDz8oW+AM2GkIFyAhtfNw3IWonSnchLkH3rPAJUg1sXOHprgxhANk
zcG8n57upFalG2mOCPSly57d+DN/CnY3j8OHz3WtMm6QrVlqzeJc4e4ztE9gdQcQRv+FF4KG67p0
KnCGFza0/5mZSi6JWIx1wHwMOvqoHzY+sWUzmzA1H2YvN9+crkOKCpIeO+Xcn/B/KVnZ/BAj0Uk+
vBkL2sthailWZT9wtKceokCN4LQ16ny+j2BfjdeutAFCb2bvNwvitwZI9GKrXF/v/WM7eHUO/gPT
RWKNCJRLrHthCERMrKiK+ZAoP7Cbk41YxZto6KGh6xpm9xuDtkMcnWai/z6W9HLARclmqFE4OL6p
Up775OXDfHy0q+Jb3Y6aHyJ/kvVOCKshO2xmP4nmM1lVCN1P3F74hX4ynpRSxCiMi9QnJZrgbsHM
BF9B3gh8U7ewRQe2h15B1Qb78mR5wTmcKp45Ou5z487s+geqX35cNr9/0ocR5EPnDx5VuD03JdQO
8yIB79J6EXVolJ/gVGCpU6d/ulO+0YHFTK4fmawn9QwYb4/ApE+UEk5nEG2ySX9qaKttYZOAwdRK
veM3po4PLyY8x+tbZFj9mymXOaQuEy88ZL5p9+qW6ZJi1a+AoMNiNRyEhGJBcw8NeWdG+WPQ+2ss
d6hpdukKmXGiS4wDXgO+OQ0xFGk1f8lGJTGFJ+6GI53Cwd9dQjqmwU6BmYBtBbZDOPXTEBhRejZk
fH4kjB3tGyyVaWRiC+n5kMEynPFcrVd6PGvq3VaUGLDdztuXnWRK+gzJshzo2gsUNvEkwpjW3fxR
a0+J+jCFOdm/qIDyz+nxiph8FmWbi/4YIn9V7C0exn13fZybp3miTEb5/daZ1yOtblhtrX2/GiRR
wah58uH+pv1FmJ4ssjnzhNCv9fH6jQEf5NmAtb6oOxQj+2YRCnOICXrPobV22Vv4s2DHBRlpgnxk
xCPYOEcTi/eh3Oidl5kBacqlwAgV84OrgsRY3KkxT/Wym9Pm9mg2z2VjRLm1hyi70s3y+2BapXEL
ARIt+ARORdCjtLwGS4qx+dR+YsNCslbqAKkCXA4pUjsSHJxbFH8V/DvMHr6tKmyWvEwIE/2+kqkv
0NMDjR0qoITWju3KuFCWiT+XA24lM2t8Uob41nhAAiHY96jTl5MFVyt73h6OsdniHnWMlLIOiBMm
pEIpqA05Wuyd5MmUzrKGWREnKalpNrj522XtCniGMdMoejxJ56j7m36uzwR4pt/Dg88crGFtaTX6
uTkFBet9d1+9HcJOMnY7HELDiZIuinAg0EgjM6ToGoBKGqQ/QGn0n6WrmIonmdmGD7fueXcw7c5M
QNqvjXqv3NwvQwLAzALfxI7GxMrTUt5krWrij8RgGgwSUUbiqfYkr9bve8UewpwVl8KFTK15e9rV
u4aKjhc9wOyWKmqlNd6fYPt0wCG7+K5WtSMbWLZ/3TGiQd7Jd2ZwYeInyZDOyQtcYuxrVgdSy3K+
Ju5+3KNai22zVu9IwmWOgcJqNaMRo9LDVo83Wp5l7ZTQxqW8oy6sVUDUwiMx7IeRG2eXhacbI32U
rOoWUciExC2TaAJf4sqn3Dpw9/ULQH+Zyc0l/x5TC26DP7HGhJYjbB7u6YGvaf+VYEOE9H/gNLf1
iSEtnmgUxSGtVUL5zofD/QVeFK7Af/uTII3sm9vspIxfQk9tjncG9cBBG0+1H+ZzUOmMLYLs508o
HuqUXhOXD59hCof9HUOSL/tef1uxbFXzOLow8SN5+EafZmeRw5CdWB6mwdiFyV+Xq8oAoGWNMakB
3la79UagbnwZXw+eszXHV9rKlro0vNiXqUlf1lmYnXXMm9W7/Aiob094eWXYnOFardgiD/U1ZyY4
XVz9/G0AgtMB4fHCrWSQSpbYy25PXaloO7xvoL0ZU9mi/x/IFTAevk1tgg1zZLZUaJfrcJSwgp4Q
H21A8+g2/uVrB6vQwGMf3iG5chrDiJA5oj6mpnkbxWCiM+S0WKMj2PjtZwwPPCSTjg9fJTRNOFBr
GakrWvHF0RS8No3/tLjNYWRbWz1fbMkbbyeHCbPFsUfAn45KZOSNfp6MSOqyT+IMf2XYb3tnl2KN
gTRhasyWMlhbcDlWHi0Aia1FRIPLDPfEIZiOObtFvG/4cAMfRqbY41fGls8dZSD9QSgRiAA5XMR+
AacLNzIGobZ23cdFdUV8z+CLm4/q8CVd/XZFerqynoXy12vC17aUpw9tLPgj7PONaYSstl1lVNft
Cl0BuOpDTz8V87IaeAtyUAEUMjhoZUVG8eP8tpi7tmQIAcFWP/qUDLchMjUDcyIrg6FlArW1d1hX
+rNnocwc9Qx7MWEEXb8upN1zlTu32aDuObYR94czGWn1QhGACBgMOo6RW/hQGrhP7Yb7lnjE2xEv
8I+ctJCbMWFejznCm/VWPBK9XzenpMjrdOQxd3YteNMNZwCTzZqS5sVLOb6Y97sZVxm2E67GK0VT
pCJ+2GjmkUQ1zHY54/daHPvC3Z4BOFGUMEFCf0nTdY8yq7yuHpIj5Nssswjyvnp1zhk6AahMvf5b
6aHQkUxtlNZpo8GlY/+MSmOseieMr2a0/rQaxDcjUhklT03YjxjpxYMx9TomKzEbfQCr20Q29wSg
9R+Xzrq+t6nkv6de97TxzCxMBRyHmJIli++B0YxTpw7x05Bs112J6opb5rV8Zt/jyhhFAlNCM1PN
EHrbGVu0c6UEAQBWroxcHZ/HKbmMwL31gydwRKhsoO6nXcRWTZlDxQ9HxL063IjD0cNGflF5Mms7
J9pFRDTC2MrTRtpPjDdAygvDTias4H7pQpjA5gd8wumPdMQM8si4RiFIOL+fossn+KYxqKmJOWf2
VUJ/T6m7X0seGBx6pWL81Fj3aOLTRUKN5949mrqEMfnyYTIfBclR+E7h08fbGOdPq9wM+dJ76lEk
I6crd3+t5d4bNGIO18ac7PNYhZxrXrtjdhhgZvgLoepvXma1H68TRmDbzjlf7ZT+LIehayVNZj6X
8+DUJvrk5l6Q+aCGQwjCyElqEWiMpwlyPYXAes7nzB5z6Z4EHo5TBBrzEbZHkJaat1xgzfBd20Oi
KEv7ujh1HL41tfyGM+uJAyqKQ68O4jk3Asjk7rW9Qal0uoyA20vX4/nwSQsjXz1Rcx1bSk+j+JAd
BGQdJvN87MzC2WVTWrn/CuujPB/P304aULY8UX2gwaMeUJao5ILpTmZOhkydkOrkDpOjsewIY0KM
g7RIr3gpHHYD6IPzozaZq8SGG+V2jCLoRsM8fGMbm8wx90DLx2KL2cUSUSQnYR/0rGL/TY4PSgEI
cRm3rlXxNlCmc6QbacQ15D7QcMUfKmcfj0WRQMWDDIUJ/vzIGx8qKn6I9hoZxUt/TbWxj4ESW1cJ
pW21E7fAR+Dc/VK7/JAIPt2SMRaWhBe6/Jd8EW86Z2AWWcoCQhrnmWK5HDtDcXPVrtFsr0ys7cXo
l8wboufDIbeDU1Ts4otejvfbDgGZU+CDmiAkAT0MRw77V6EUZCmDSS4rCG8QS8W7IRMQw3QlO6wG
prUOuAUAMa/lM9UlGA2ENn3snMBWS/wswlOzx3cPQv9+ZB3b91XLUBPgk2jUCD9vP+ma2KXeYYnl
vsDpdRQj0dwmHnjposLKLSOpSrSIJmHLn/LjnRHv3OxzrN7yVWU9g27fA8AJg7UCh1wFx//aZGfW
DmdM8DxSWX2nkbx+76lTWc05tRYH1/tUbo5PSijecX1EEhvyTq927rHqmV9qnNtZWJc+SLp10frt
fHSYk01OulKfGJNA2uYQYDZzIYmb7cbe/UzOwZLDEuhTPRXNgpqfBaJsO42Jepn8Jf8BSdDZhXgo
K12lADvUmBCokOM80hd84ZORZaLBCtKIs0hay9s7vYQ93TfHEldcaPLDS/QY2kQkvJLtDNODnrPv
2I7xhyRDGj1EZTavEFvei9F0c3VxTTxgmMfAF53bzE9tVCli4nSaTEZRjoiH8UEsLYD3OCOUcJrR
c10czi4WJ/4QrJG9pHNZhQD2Jlsf2WcsbUojMePWwTaWLqEXAVvMbuJwppU+ysLZegB+Oi7M7dvs
N6NTfIcEumDEZ4mZLaA1E3xONo7GC3hwbIjdKp7O29RLUicvwskIK1x9ELMxaM2E87fkTVorhwaU
aVB3GQsV2a5+9ScHjr5WR+RSzdk0tzkJblGxiGMnp6gBz/9p+kHQIW1GTIeShAwujHsbVPL35DmI
SOiF2XpcbmARF3awMW0MBQHNEqR5ZvHrgAlijYyOC7p/WywbwpURz00OnNDYs6AbGsD2weVAz1Rv
urnxGeZiZgi7y4IIWA6nmPeYsuSAs3egD1Rg1Vfi3birOAkl7+rfPi96j3kMK6XibI83JF7d3FS/
f8eqnaGOYZLh6cSoT3tMAnbK4JP28z+cnddu41iURb+IAHN4lUjlLMvphZATc6aYvn4Wax6mWmXY
wACNjm6LIi/vPWefHbBrGCiCgcFMR6FuZk5t2rAmO34MbwhARHiz2oxquN9llxY6hw8/TMeTcKls
qnbbbscXCxQ6oLFkP1b5Dk64R9v7HBdnJgOYtcUrRBbRulvki/C9pNDxFllwcJfuAeItFGiOTwVY
CxsG2qXbm3lkq473fjAjo28zEZfUeN4w74NjdspO6Q3PCkSokMgpERNs8XgGkIj12v6MQlvRV3Qw
NfFf+qNUPRnN1Ig3A0HowDnxrILFrjrVCtx2AMiHnRfvTzmwHIdSNS2lkZ8kPfhnDoPghCeVMguN
+UiJ5XTN7JBwUconDQuDW+OYZTTrkLfJPFa07Y5kIMDXUMiybCOYJw2xJwb6gtJPFkEAEMIXkOmX
hYrGzIxmshwsfF7cqqL5wxUnirAM8ONp1XBmRhQBZeYHTq2Sl2sqvFu9hqYnTiGGBayd5saN7Ryf
ZVAyWVWbV8lqt6pAoefSzyOZI0SVbyHhkKS+CVSJme64OOcIwqEzaBUBE4XoNrOQoXU+Aeh8FFB4
CPBKJVymp76qp0Rv2OJQgVwG8VmP0oNSJZunIHAChTzdDDov2G0vkhMDlNzVS7+lcwNR9LrK7n16
FUmdWZHCrKsalrrV2L0Gmtd7ty1RmgW6iyZo58oNQap3FNl4hkpei0DeQw2Mp70MKn6rxSpB/e2T
qJxxBN+6YesP6UNtRjj1wIiQRlqOCmviMYbLpJWnzoVBiuEQPoYqvBrXh0ZjrBL51RLUqaw8twlU
Tyh3QUIHJ1wIHTukxUqvrFOYpXs91WZR7C483uMC6bikjkR0IrAzgPoWRqJ3W0p56kQ0tBK8Ocqx
1ueAA6DhTqf6ZXziXsNYwQ1QEXx5sjeTDYF+RJ5G6l4cUjuE4uxHeNj43pyXn+CWpBRZt+qiTU9R
K7yUZPhmTeKR9yctwiayQ3VbuEwK+jK56AlfTTikfAMXnIhxUkKCNZVvRy/EQ7eG003AQKwlMuYy
mnF0DbOb7OjSh+Y6pUSy4+tW9b7QsmgRdEACOdW6ZMLL9PkK8ULHc5Q3oRH8D7+BI4vJfYgZUB9w
I8thEcv5cRhM0jaDI9Dt+K9To7Rr6ynsePPba5AgKzbtyJdnZpgdpER3yuB27LJ41qjiriYauFDf
c3oUV0EAYB7lDIZsDf0PM6aktxVLWg1GsyI18yMRYCiW60NSQdWX5x7QksqHYhqW9YqTWwzsm+ri
ATRWbbQd6+5awKa1MaYJxZbLj1s33SNXiEbhMfUI5BHwFsDiTy+alTAG1NTKuUlLCTFC8iD0xcqs
rI2ggyrG5D2DNh268RlAZ1GAsLXoWLAbVKKKhwJhwvVxfGfy2FvIJqzsxlhYLZWoFMHL05mDmDXK
12yLLFYTs3mjPKTHWs6WcuBNfeZiWimv0v461UpGTMlZ784D7gwak0KYQXK/1PxhKhyliEgTLZ9H
CICTVNj7RvaJt9pMxW8yEeBQCurEgG/ZoMi5oXtLdPfJihkoFP2zIs+NwbWlAojT6w+x0RwSdWmM
VHkWeMbINOOQqHmRLLcgvuV2ZOHtugoCYozJsFesgppzxjhkZe3koIdwRhLfHlwRnE1ZowhISuoQ
snkNXghRRQb30OXVQdBb+HGt6E6GiNNheLeIWK8JVy4kvIUWkbqQkeVACatIYN300Kpz9I413DV2
OysFg5a86xhhqyM9sqR6BlhstVOdtKxAF9cqpK1kCFYowROV6HVCxl3loo90ZVlnM4VSxr7CaZtC
VtTga8WqrRXxcxt0s1IPr8TvET3wVZr6zisWjd7MfOFTRkQEKLmARL/+Wh/t6ol5rWp3zdLO3pTl
V+vP2okt4in2duxZUxjOlOQB28aHedJ3LW8ZA2HUmbVdSzPPXo/dvLCRaizDHhmVWg8Ehbk9HSC/
J7PX2Gd9tJiVToyDopHlYhfrpnGGcFfIF6tZVk8FmVrNFkQmIt1ZWEswDo5Q4xlQTFZf+hviaxSz
YjPLGFfG7RJqv07SpgugMYu9ldfMzGSyZnyp8XBooLyVctCk2ciLAPmZri1l8vjBACxvnOJNNmdW
N/c/kRxEk2OS2e0ElRjweoKxHiPtT/loSZN4aZ3hP3ySlbIVDjwCLB8m0lE7vlyMl9FPCuc0SPGn
jpvygHbC+XKDB26GZWf8fls5RPG2khzzlL1By3bMHXZTKbmqOXLQ+ZDNuHgZEifioDXsjly1q3W1
kHOnX2SM9RzPZjhf4tP+Z8y5zU2HwQczTUaZQK+XG/Z7bJKMTc7C8DzehTnkzCafhEvxi7COR84j
iDPKY/aSA//EHjAmyvWpN477PUyR4NCG9qOxxKnswkV0KGXHK8L3rUUlwq3K1v1RQ32HiPqLiOKr
z6l3ETYjmb1/gmromFsAGXOucU5Mvq4rj+Xv3PaBjSszNdzLHIVRb8tEaE7mT4wAowMKmw4REM8u
vrTcGWBICE5ApSY7IiDBlMkIc2pxjCLlcknhDR3IMJEtP10kZg1g+ZTbM/ONeSzMorX6lK4YDqmL
7qJQitOL4oq3EzC6Zs7L/N3hoJ/Un6sMWGD0p+vQgqDaeo5PxaGbA8OYDkDpg47kZxXhurZXlnBI
GPXB6Xqc1+TBU3Ks9XUDnw1HRtNhsiKotmc9cI+UpQn7RlsNwtISZxZhrWgO6s+ECgX8baKLU8Bc
xlzBYiTHitMHay3jLStPaQ3YNbsHa0ZXUBwLdhUnM3YPYFVgQqiqcIra0mOKFw1msc3Phu8azdow
dqP0CpfbBciX9nDtMQ8TYXQhF3ztMGWfG1sNJh4G7dCI7KGZjav4yOwQrrw3Wd8WPmoJGKtNDMbZ
U7gUU4zwJ96CJCkcGwnQfENMtx1n4DPmDet+LS9Yfg8guPmrSEK9ucFJMASDdlbosBYX8kFih1rh
jNsUq+wc7G+woB5xzkFmsUF4QsnJSYx+otkXJzLmd80BLT64BByUUa5hLPhmWKWNyAkfT/+qbGRg
Mdzhg0n8IDvb6IRgfYovzbQcJwOzZr+Fsg3CPUlXjDNn7k7JJ0cRMh7l0WQ4MvhoprQwvd1dLjKG
cdMX3EzXOiaU827XjQvLrlhse8mairb8nL3A4ks+Vvk2Y0QBgL5XtxCDHQxprtBJ7J7B/dfU2R3l
yRd0ZGl64r+cNAaozO5b/K4cxrW0+KsIVLo7eOcQ/uILvzxdyWtzXc677fD5pa8hGwUT6zN0oGoo
M+hKNEbj7D+ys33EjWMXF0/mpUaQOmunyZVDSiaGGZzIRsY3v4Da3p6qxTq4zTRbPVnLAKDTsuV5
uhmnAIizHpt3Urh6rLrcLZRz07CBCBleI0A56lCp0fBT7iPoX/EaXpWvgn+1TlfpPN5aDwZBU2sf
+cpL3Cw5x+F4e1/6lvEAcVTayFbQV2+QhAZ71j7uZxzcAULdqbB358MS51qG20yzWHqoErZM5Nvy
HJzFRQ4ZmBf2BOL9XG6MyTqdwvrzGfVz+snk3RyTB2i4XxTWtw9pSwrcPlyNAPVcP6m7/qRfsHN/
+uLIUE8QjE6kP7mf5sl6MdgZmAkzo39r4CtAyX1PvoSznjOszWfYk4opI+VHIXg3AHInhJeTD94Q
ALSIq1cLt/eyffHZ9vhJqv7SW/bZM4+xOVIUFtrcxB6QnYBbTB8PlV7eurtQwFF+FQrL4eI9sujL
kZvXYDkajDZpyri5TGNM6z3Ce0ZVbYDyo4UyjV8GxxZdGkQNVAcoanacLwdvetuID+06XVoz5f32
puwtBlHMmiIM+dJLsWdcXhVzKkWMr9606XT8XXbOaF+DtKo8wrB8lQ4NkYsJmTv6rtF3MlGpsIKP
UxPTQvasl6SeuglxtxMHDIFkacXxxFOx9xkpulP9jS8K2QIzTpkG89JYG5N2PJmcNemZ74UPmzww
dhHW+EPB20ZjzOZ0hBtSzpg984+arX3C6Ua9NrfiwwBdXN/lIDDywUqepvWVdo8fvHFWRFut2hfW
LII5QB3fLWFuWhGTd+MqMnC3Qqd67E9oF+WtsWelE21qk47QMa+5VE74zNR8vO+hhrPd3tjk24pA
edQ+05SHN1M8R+ck6GlDUHT1C/p4JBXRl7vTKYsZeOLjRFQf4UXaY/ParrtDigvCVLt2X2r9lJnQ
y/h5WOAsOaxvOTnig8oW6y3lkWuA84QjvhmYBC8pTvASSoUxNgB/osjJNaLlJjrBhQhVuOdms3Ps
FpsUPJYJWHnjT+MsJp8NiCPPME0PXm6PNOgbDN/bmzqXkVJgwvfJQsvepD1LZTw5wrnykSL/vApE
CZb8OvaPP/R1LBnBKc7CUjyqwA90OZjDsg1WZ58B31mS1+WxZIMOkCWDzO8LcYNR1KRQLibqeTo5
dET9V4w1oYrZZLod+nnB1O4se/BOio1vHCTyTB9UIhnfUHu1e5i98oxylotsttkb42/qLqhEwjoD
Oae+U95SB479qqSgMiCP4DFij/LyuCjhDQDd3JhKQ0F+9Ednn1FC3tfrYlZrTy7yTnZXLRGX0gG5
42sCAe8GQeHJZLefwTPK6c1pVKdJDsrGOitvVOnADZgBxyuI7MtoJoTz26GlBdtgpIi+ioOeA5xH
CBE/pg/CTlLDDy6r3YmajoPUvbzlzdJBdLx1OZObQwVQ+JoIXNMAQfDJktbSlqehwDvDOZfyAlIJ
Nb258KkxHsa6SB2rjhZSUXjIWZC1zWBNojlkbrtg24j9VfSkGfhNT3htBLpSnJfGdvUxNLRlyCQm
LuSXm/Il9pskr7cwMBuD16rnfenc8mWQpceyN7Biya9DPMtoHLZeXNqgevBNEHxScIVO/CrKF12+
pj271Z4zgjEZ7IOpWa5hawj+ZxHAEPQ+f/Yd+dYvAztrvJs0lQShO3udTCkST65N49jC5xHXCsT9
yJGTxc+f8q1fhoVzvaVaREqpd64cN1mrSCHHCAQz+MSzAInWmvVU99uAZvbnj5K+83MhKmVM1tJJ
n7PuvNmrIQgGo1fzU+s+xWTaJkzmOxFwAy48IRE9LJAAGqnL2CE3pkYLXat55Uv/fBnf+WKMedfY
KIrEit37dqR52BZGEnenRtiWwpUseAKCIuVRp8XlBCMg8OfPk+VvjDj++kDl7kEyztNrWcowd3Kv
Gh9CxJUxzVNsZMv0s4lh8EtnzCPl4ZO2UxioXQmcNLHO9FZHSh9hJ2YUJ4P//zC5+uuytLvLimut
7wJNJ8AE/R4ZtHhxRRHWybUB2r/NOe1+vg/frWeCkDBr0jVttNX6rzPLYIXCkGCAdQzaK2g6S1og
rC8vf7Hr+fZ2W6Soy6aKt80/mXHJLSHC2k2zU0XfzMN+9DC5xFU3emxRETatP/VpbFsVzS1WtXIn
0yFWk7oX5qX4mlKuNa8hKW4YHLXZGL1XO0mY/JYSMN7cO3MWrk0zZYX8Dcm8X4SeJlmN35GJ2YeL
ce2rA1y+/h0UdqKD9xuoPjt/qgm/OFdJ36xF/H50SSENQ+Olv3sF61suZmHU+qeBAuV2EgfsF7Wv
CCo82V2uih0wzsBGeyVBrNB/CYKQvvvSEkY1RNRoKpva3QpILbkebjkOQAXqxfYLRxE8IGNtXqqp
valR6/yW/vG/kZX39/mvj7xf5J3ZWokm1O1J2ucosgDtUVBuM8h/6xbNxLTdKSClsCbMef7A7LTY
gsA9mq/9FTrPhduS4FEzFS/WJH5vcZnUFtjphSpy8HXbLjyqkjWDyFEV6k2ym90QwPRnBs3AJs+W
NSQ8sOApPC3GOQGGiUyHY3KbGImcOjgwxrmzb8fotdb2Cac5U549Q4NkA+xkSwuQNMYyejj331Bv
mfhGv4EMwKVGHhsf5W4OM4qpq+YAHd62IpD6S0gWFUlL42+BHWxkq+ZNPShv+Vs92FU67Z+TORoZ
xJ/qRmR+ZRdnGXsFGEhz1GScordke0mWiiMXDlge00pOZ8ricSd2chnrm35hLNtzsWQuBkmPgayw
9/ANn8rSlHOVFwa//QqOLAZPWLRLF8H+oDBpJ5f4lNgCePeciE3KANwrPpEb0F/cVqOXPsKqY7tw
j8IaBdHUW0rTfAXgWs4N9GwJt5UK2TbXXwRYyAv+hzBeB6CdPV1fu6A48x0XpWqC2tSw4VC/juRz
C0o1vTKhoTasZ6Z7K5itPlkO2l7r53l0sA5g4OR+Um3Q4Uz5WyohiDHCx89bnzoawt0vQ05XTSXW
jNdevjtlMX2UKv9WhOfu3ejWyj6A3I/VPc2AUR1j653U3VJ8GsfN276w/WdscT+pclMCWnBQL6fd
mPA+16lZpyLhEcGsk2caZr8o37GDmas1/B0qT8rhqXwyPpHxlitfXUM7l8VftvF/j0+sj03++FOU
/ON9Z+au1Yti4p0E6yomKzG/YrNVp7tx28LjM8yFXzb0P+/of28en2hx28a/cPPGsuIvS6+i97Q2
1SyX6cAh621DPUjuligplZLYPTe80+3OR3BPQilzHPXoVTMf6gI/FPqHctBnbfFqNfqsLz3ba7Qp
2U84+EG0dlSJsL0pcDdSMEEEEcOvJUAh3m1jmtXwsyPmo37Hof7mnfzyMTd2GtxkA6WxK0ytDBe8
qakusBa7/Rbqpfy7Yv77pe9WjGYafqQENxi6DEiNde7u4admDg5OysaFGoKv/ZsynMLwpYdfxeyI
0JH4CLflFD1IW1d26lOE65EtbXu0iN1jJX74t/cbhCF+JvhlTXxzrPxJ2DJHV1OFNMY7L7ROazXT
kwmfxoERY1NSKD1mroHUTJs3K9sJ1qaKt+YpN4zfPvnf+tVQKJDxxpYwOhP1uzMl90NPyJqbcfSE
XahfO2Gthp49Jr9pylySXlxIJ/LTzWNCAGEFp3/JnJEy1en+rBevP7/m0ncPzTLIOuIPiUivO8NC
tQuSoi1665jQ6fBaWHDA8cRwvYWWzhlVDfnVHy4W3fvF+s0jXBq/6f1rYll8vCYy3MJh77+viSr0
gdC3hn8qzF0VPdE1lLglY+yLFXolP3KiC1ZhG7+VFNq3T+D/Pte8LynU2mOkJwenGPXNsXwn5fTZ
whQD4Wg/sd5b5HoVqce7TmaGjxsJprcArR5uWMmrBQkZcdFnexnWA6A0+CC7WmQvsc4CKuaHQS4Q
0t3otWwdn66TiOx+iaSEcVA8EfFRUybSBQ/2wU6I0Y4cRM14rT2lv97efysnFtpfX/NuiYudYCVd
b/qnrt9RuYimEw8biXY7C8cQ3mZ4Sf1VBXVf/mVVafo3H43XPPWarmA3j4Xhf59s2ilil5slEzvl
pCTaaEDptcKkbKgDlEehKKYhDGrhzezheQUQBfJjrz17PZhk/t42hIwEa88qUAuW65aGvQDJMNKt
Orx2FSWGsPWqrxryMPPjVDobNYAPnbQ6XPTUwazRTdY6FkWqtEqbFT1MBIVDVrc1ln3DpUXBXbeg
7RhehNRLafQoV2/YjavUCkwhFZSE2a4R0NQYb712xLYTy3wLclCQfNbdSi2x7FDRf7nvEtMWulCT
cewx1fYZzUjQbRXGui4mm40400nv7vAu1NurJOHTB6yVpiyB9l20QPSzaZrsZaQh7NHWTeJygkkv
BE4Xw6apD2NZ3cytRtzm56QGXEmimWbtTRNCKHSsBHTsBktMh5I78AVIcGOlytCMYP7dCg6RYRYP
6mx052RcvLOES8lsrnYTxw2UicxM5sYRMex4SFTWBfQchug3psW4+UVQG8fLKchWSacNCLTWffl6
YGftVq4F+Gdeew1FoiMk3PT7XQQZSI+Kt6FOiZygXkUMQypjZA2TMdS28zBWURH2mcsGHl0pdbPx
iWHzXPRXM7sWcWrfuGGWthUgXZdZ6QwNww+ugocZejsJOk7n93YLyJSanzG/t8SXBNZmg4nlNmb7
ssJnq1MZA4GkKfFR6oJdYXYzadxZs2UV4U7au3ONcUtBOa2oEWq1fU2SuWkBRBbqRAqf+FUJrI2Y
Bp80FBSbPDRYA/6YZAqWUqJAadF5Yk5laScR1kmRpRs6os6sbVGBzQJpV1ZIaLQQaxnOTaWeJUXM
VTEB6uAVpzD93Aghmox2g/RJjw1gdGLV8rMpSA+RaLBmlhVrOwpqhmEXkWSIMT5GFWyLgaanOOND
kD2y4sInF45AbwmLGGw/NV49eauA9ASXhNNd1GC9l/q+xOd8cOEnu0FqK8kh03KnlcqN7N42XcaY
8NoK2koxBcesPcZRIEVWb+sZE0weejL6QEnVqjRUR4RjJkFOYmSVm976VmP8Uz5Z5D3BMfjQga7K
ePRAWmETSkJcqElbDatsV1ua5Va8rVpPW9TIagvpQ9dOVVY5CV8nhBQRGSN7Ag7MF6JFa/DmyYCY
X9p2MhZAFaTbHPA6WAteB4dilXM8EDsxi4JimTP0vD3l7A1mSPpCDkkXs48aI4zMtkQKka76wPJW
/jLTVwgZXg+1ivsXNPjwte1sUApEAyveJFck+VA6N1W+DztCHORX9oWh3KvaFqxbwBJBWKWaMatD
3nEoVTEYpHLCyT+HscFATmi3qaktDRkqHESyclwp0McCrbRV96pTvWGXvYxZzwHkBQHT5z7P1mbJ
bFgYM7BTxlJKBPnCQAtGUK7eUZ/2zC3JsddhTpA9yv/Tmle1cZHVrNmSNAnef3A0lKvJmJWihSxs
8mEkR0/kBwH2rZA/ptVjzsQ8wwzRZboY8ZKydtvQtzVLRB+zK60njeFTkrxJZU15eOkH/RgZr75h
TSrjXLBhCFI/i3kpVMnbeLChaRsm3DFLCeYVE1kJSben4LRiXRMCanSfmXqI0AZppujo3rWHGJog
lQjYzmSgdKGpeGNmkXLSQkiQ/sPNOhktE+muhKtjPHbBswlJZSiKvZFd1fzMTY6jTylrFgaGGrKC
or1Bu5TVm7yAhR/iW4RV+E1Ul0JSwW08tophS3G+sdSncZws5QuZON90xi/CthzLUxKKOHTD5mQF
Pmxn+GHQ5WrMstyrxXPgJY7g1BQK/XeazUpEK+qAxHW4lMoxL5VZIkuc7UcRFrpxtDjQQy7CZEfH
nX1ZAgWX+ig1YVcRVjVTFCtegaZNEgbOxDEZx+F2dfmcRmeIzQ2FNDQN0JjyYmH7P3i+I/kqkVZf
qgyVwI9HH7vxR1x3m4ioTCLENshEjWpPTE4QssvEIHJfMZG3+RlcUBJf4+RNhTJW+kR48vybWF7n
VrwmG1VSg3nNgI0n4zEGDPz3CFKhSPiwCmALxc4poUJ6xrTUYGOL+gI6jG2hrzBBy0FYXATtJvTo
nwvRf6E2QxMtSwHpUUkbMO8KBiM1dE9VcKwmECcsn0iE55DTuvnPnzJWPHcFJxAqGJZkKmMM9l2L
koQcSZ0C0Ba26wFyXVBeRype4i7BbH+FrtRvqiBNkyTSXDVREYmz+G8VpDZDJ2XFMOZtw21/SO1i
mz8Zo3nMwt+r1+qCng8iJXVj/lQ/IY92F5QMCqIpi0ntbZ6uUDDXNsPfnfTSGHMsUEaBJQSNgnph
YTGW+iL96JebJH1TlnPZpgrkpRHEYNxdthipQ95p9MtqCs1bYRKEL+NtV0rXU6qsqmZXu6Sdmcef
n82fVuP+4YAzKDpVq4k//nhZfzXNraVGZlM3AF/PCljNGBY0hZQMIsoJj/JvWJTtAQcTgaBESAFQ
LR7y3RP+fW+UFQ47gkkulD5OBoN8aZ5+vjrpm54BEBa3fu6MJYnqHfacDH3YB12Og2b2QlpHjTuz
WJd2bJwM32nh4UE4kjYtZZfqwnUZFUIUpXhtwMhupz9fzJ8G5Z9b9dfF3D0hX7JK/xbr6ckCCYyA
h+ZM1J14hjgitXUXn5Dj2cABZjw1YKUiP+uxhml3omNeYxuy4tE9dBpTZ+WaQWEDfWsW6kGFhwMk
tWcqN6bD3G7MN4imo0dC9BUzw6OMRKhIhpBglxfhoNaTRCDsMTjLazjaf+4+s3gksZMeW0lz4T3H
ONURH4n2kWptKq97fEkw6V9HZyhsYGIfP9+Yb5B0DOL/78bcd3ZqGWeWVVnp+IJrUoRsaGkFuBXg
IFRhL4fqUpLcRQlrWGj3Y66aqcDpL683Ak2ghRMWMNOKRx83N6QoN6/cJxAjf77G718vUzFGTJmh
wv3rpdZ5Y7VmH5ww568QdkUYXcy9+JE+gwPTCLYm27lBJMXPn/tnLvbPorEYZYj42cvstf99v/wg
6yRBKZuTxL7uOZY0cts13OoCHF4gD70b76OswwHTldhhPrNRvSs2i6becaM0MEwSAAxHQ88DhRCf
iwr0EwJDESbTgeUC/itDGIi2NOx56JShA40sxg9mmeROktKWbFLiYX87OaRv4D2NEwN0XmOflcy7
TV0BJum8hO2K5o2qqA8fBfNJD3cR6l/mVHqPH2lGiNRKqS5JS+HPGN8N0UMjSYXxTwvX+g8/3+vv
zpm/L+kO2Mjdro39geCYWj0pKTVJifBi1TC7J0UBMOXnT/t2RRkcaBResqlz4Pz3yVqJWSpRa7an
QJyX2kcXvCnonzDpr7s3I2G2jVlM3dtqcf75g7Xvbv1fH6zcbdl+nzRV5LNlP5pbYxIsrH7WRws9
26WUMBBq8W1/SjBZQ0lIEuOR4LZ20SM3RQwUvyHXUM9NfRKO8sY7DIbtLmR8ur9GO69ohtx0dOdo
juYz3nJoB48DxAoEL+Y72xH7HGIyFiqQuX1b4XwMWw53ul8Cmr57joaikqNlijKzubuqhOpQtNpO
9k8lul4cA/48RtwF43jld7/MmrTvSiBDNQ1RY87MyOkOlSpFJY+ToGpPWGoj6ujw3LUQ1zvFI/bK
BgpPFHki7i/T9DyK9JF6li/ZsPJW7oNLlbvOlgeMbszNzUYIV6eL2pjJMLOaSfIAsRkQxdsb3FHG
C0t18pkuimSKq1CLmdk5RBZMXQ7l1m6ZPqKne/t5pfxBvO83n7++3D01wDOSzPR1vhxdZ4BbJLL1
1agOw69QnMzTJ4X910EH5m0wZnNtzRwB7n7RbIMZ5N++ePr5eiTj38keEKxO4psGSGUZfxCsv6oN
pYjAhOOkPfE0D9I7Xhzb+DkZk10dev7Sd3RcDBzIHU6zQafMFOYMGfJkbRTuKfL1biaiClfWDQ4c
LhiW7T5KySzFYihf0yqbthTYqtZNI2udMxftjSdsINhQlVqatpfuXKCG1DzsmZzmnGM4UF5uMfTf
De/InEyE8lyUlybvRkFxgcBshWxMGF1vwl2FsCRdN4t4TSNl7kVra5m7iJhgRksL7yH68PGzfO5v
cyS+dqqhEL4mzehUbyT8bf4IO2w2eqNWh+CBRN2r8KVumLmwy/PSovQ31zcY9awYjB0qRMnMLMyJ
+IadmIecfE60BCDT7NKvgQbEN2yv1gEZnbx9nr5VMAG+QG/DRsUI1lW+ykYtKeG6t32PuQyx0SFz
asg6unwBqbA2Y2lw9jHuo4e6mM1Xh3O/DdJMOgWKpQ/QaPcZ7pWtTH5eAH8oDP8syL+e/92rnaph
3nV+3J78B7Ac1EQkkKYv6qcMHmO8NqP8aVtmC53Iqv7kjwAWpM4eiGJY6ci0sXbDrKP76PUVviow
ZHH4/mVD+Gb4TCKhTPCYBDpOWXy3IUhipPk66qbTKMrwkVCnwVzCfLzCxOo1whWIfR3a4s835vtP
JbyL04Ta37iHbmUhT29FZt1OiduQqpPNa8G+BQcd/ichNTP0GC0r+LcTU9K/O0ssUYHmMrJctD8F
+F8vpBQLrVZ2XYi4CruHJY682N3ib307Cs/mW93gdIhtBfgoryLC7XLqh471Lj4iDNNuUx/Zf8Wa
m6To5bAhxaTHs3V8HlpYyUdteMzcTZW836pLk2y0EBeBDVhR+QDEZbznCC0M1AooNxd1sbg1doap
Dw1xsfYVp2lnCN3V+BFNT9zNBJZ2OwOI0HYiwkCX4dwCW04Pht2ft1VKF560jrE7i/G5QZ4W7KLR
Vv3c9VMG2OI5ZaoMhFGMXpnY31ByUWWjK603ETH0Ow9Or12uvVFAYzeCI+GtIS7GGV+yKItZBOLN
uLwCSpmm3BRSo7vlDa3xtnn0Yy7NibAfsmYqRBGCTN66a47BIbz5h4ZZLV4qkIs7ByoYf0Yloynr
1N2EsT2g+TcOsbXBySZDjcz+hPVbYWf424KF1phTT4sF72wpoXVZjVAhuln2QDxJHpJddpvJRCKg
jl1JuAbT17aOLmHXvwrRu2fw9ZzuHUomEcQ/r9fvTs2/ls19CZIGiSs3NdWfcqtx48DTtZjDY7QK
6ZdaQBqbqvsdg/LZ0MFCVOqscQH/tUBlOuKyNQKctslpwi04gwGZnRQJa79wN+TYlBzLnpR7PG3V
346rb0s8SzYUQ1cUQxHv94Kqi0RXUmtsjeD3nRkrga71M713ugcXJ7h37613yg+4Fybch36MwUU+
2Yn20M6wWTCmApCK3Yy5NRP30Oz7nYEFoEwgyEhuNb8oh1nJOignawuDvk8X0QezCgjMCH5X9IHG
1HsBO1Mj5JF2c4pfCQ2Xp4ybIUzA0S/xuujnFQbMU0D7CT5sJUKqqYIeN8IP/wGjncdRnpCvGT+B
0cM4DiYm3lbqNCE8+pJtqsrurKn3LDAY6vF0rU/stqBgqJsYvWW7YAfc1m2x/4CyijHs/HaGgIPI
oH8CF/l5UcnfVQeWokK5g5MFGnE3OkuGKAvNgNstzumZYSojdlfW8qfxNDyhwuDUtRXO242ILR/s
F4RJaLjDX84okrnulpwh65bMXgw1bFx1xt0h1bXA7oHRBedwY7krrVx6TMaqhQ4qKKIgWnRobcxp
OJxx385rh5ANVDP4TCZT17CbBleRqenufHWa7dTBMZ6pYeWBwcq0OpX1klOF1FR6vuKUHkhO7ab9
jjgw4Jb4nWl9Dmo4QXh0guWNwMnxXtOX6lE/9l/NzYk/0g+UVIGdfihY7+3w6Lrt+G2UpzrM75R4
lSmyuQAbho1u2tnKx+oX3XiEayLrQ/nS5KPHOsh3UOq0BAhuYsgrLLlTx8P6nOqE4PnHOMYzaM1/
VofZl4IYW5kPxUx77CGVIKtlNsbxZE3RJRbNGvp42i9NOkCFrO+1Hy8DHGaBoG8r6t/bwXr5eZHo
94vk/uncNZ65odaJmonJWd5q5+CKyc7zGB2P7+fIygYcknCydQl1RZKOWZmKKhwvhIeacRQC1Q8F
JUyOmhbXEzsOp+iKnI0xbTAbmhNnG9EnTgSSh+orJXq4uH0MfNE56BZKJQyLsiflhaPgHfldimxt
3c+pDbH0yX55Ff4QIf7e9u6/5X1zGRu922oK9UBQ7GO1mt+YQ9QYUrUfEUEAgY/iX8QwqH28uTdY
0oCSDeOsfqKg4jPxMGP01qq/7Pr/bMb3V3VXG1klIt0qGq/qfwg7s93UtSiLfpEl980rbukDJCTk
xUpr4wbcgbG/voZzVVUnJAq60tXRaQIYe++115pzTLhU6ksxHkK75THVrd1wM954EuWhN/L9Ihii
RJiyyunMMn/0GPpY6A9ikyUb7TQSP7ttpHlAv5wz6U4v5/tzcHqSVqg1unGeeczAlMnFvWxlhGfO
3/fcj2YHJdm3N3L1bWTZWThocZVsqjdNsZMdD5+Yuw0IS4xqcT7HYF69SkpgGbS27DB9iEQvhIbt
03678VbU6633v/fCMUmhbNPRZn7fEBMrl4RCrkmZPjCsX4Q9mSFeUQcG4ZKaS1zgXvN01WN6qHXe
nqD1ZI4sEK/mWDh7pPlFH0Zn6zAMsBRnKaTbsWlMScYToT1AemRrUcYIBnSmIimmTb/MAqmGIwum
y7ngk8VUAJQf0euHmDqlzHhnZAIzwYxsulJh81NrEoTwYqQ+4WqIp9jcEOCJiZNCqYMepWHvcGkn
k+V9SMaJPlUk3/TkR42BVepKeODS2b4OCszh2Maw5WGpa91T5XMggttXY8hupkbOCsMonzw45j8w
8fR1D3yezyDe4akKwTSHbMNoeuy8nevJtCi3F4iScb5Jn9pXGbtdNK1Dv2x9S/EUqmxpzW6Cxwpv
TETuyXF5uourAc8vR478dnnpw22NaAj0ArbHlpxITyEdSAG9xtlguY8xAPsN6Ub8ZLbyxm97R2ei
m4/Ldvb3PSAPj9nP5+L/b4GrmqioOqFJlIJ9ssJ54O+RB55wHY9SddLrrtr7FzwymmNdtnvsQYzn
HQtnCxD5LGjJs4jdTHSbcl0A54sCOnG0kTGy//0mf1krhmfm/97kVyvgn8ItMnQ1suI82US9nX+m
6/z5vEF3FRA0F/ulSlFx4wV/fTBkSdQoHSSFPfz7g9HKulrW0aHhc0FhscYi8vjT4NwRPHQWwjC0
PDzJycUmXJoCuhsZVoZRC5gwdLfkRoq19KWQvvqSLI3igZBRGZX5deO3NNpzJAt8fnXVm0QYzGAD
tChO74ulSM/Hw8hl3OcHd9CYT8yKU7nyIJXsucEx6KbW58FWdFdUpxc9gIdZLvIg7N2sBpXbzdIh
nQYNLQWd9HkYNNpK6QDJPGle9Z70ANu+8nhbMgagl57LMXWMqXodqRtAmA4jMbbBbmou5zeDueLZ
N3F+nu3ynQ4bk1SnA05sBmJG7vY0LBakdFb3cFRAcxlvAErQzoBImg57qzJB9kyPpbkDcwPjSh2K
UvTots6RCKx36zbTJLabz6ry8Gw0oKjI5HpJptRwYeRXC1oenMgIqDTgFuMNt/MnsohMsgmle7me
EOIFxMfjfr7j6E3SkthOJURgDGYRZUZAFkkyA7NP+b8w70PiSTkoO3rktE+Uz23sGq8UP/RmjtUY
kABeanHaTPaIg5dWzIB/ZOIwod/ZP/D0C8eJfLeeGc85YIPMYwB3gRBeu80cry4GKOaCBOywcg27
DmcRSfMu6fh49rUXTEkUytV8380aaaqqyyJ1DSSjr4VAKx/r3I2bXRnu5r9ur6sitRBqPRJT1oBK
ctIX4SmmJ7ufHUNcg8oJl97cCL2ydWRGBOghEKw7p8zj8gvGawLqd9kcx1I/Q6deYecspqfsMZR9
EyIgzlIdoYVTd15l2uq7FHvHFyiYJWyDTxIO0gBxQvWEA9Ui15AleXda8a2rML+F2EHeLpHcCaPL
GJm5S+O/jR/zFc0npHiZEwv+qV2SaRq5xmEiGtx4c75HzhaESahjeTcIeu4kSJWf6Q4BU1KNkk/t
WeVUhQKCKgDBwKSAd/pgKKMcekc0T3Ov1d+YugP7ASjEqCS2M/CDjC/jOQKZIPts2RcTv+Twljvh
Mj5O28yzrEVDUd67CcEBhd0a81JfhsVEE0ZsoJz3TY5Pl63UErH8FjZQGd8SLJwo7wGMqov+8CIJ
Y1Xxb3yvP6tbw0I1rbB26pakXK8auRLLUXeIk83xsy3IEXVAXJUCbjWbTJsLyo8bNdYPKSrlBLLY
QWqus4ZJ6tWqWbXiJYpNlql+o39mO6N0j2iPMNoRUVHZsCnRU8RgaG4ds37IQf97YZMuv2YpGuOx
78u1FgpRZ+a8cMZIDCQSHWg4L7iGpRE6FFyeoYtdFAHodr+I7/C5YL8/O1lmq1i+hnqQRqlIvNYb
aT7t5R6g2gmfMBERaIxKNx7ohGewpzmoSIfU3iltkE5jhgB/frDt4uKHbXpCvT1W43UoePLTeavg
T7A8/At4g/fijUv9Y27z9YkNnT1RZQCpfF2Rf3ZEXYulS9Eh7iedITiTk4Oh/vTCxAZU836d4y0a
I4Bt7rRi3FLaR9SSnkTdBSyGKCB1xiJJt8zqnVJzUKocNhaS4Xdz07/IsiOBfQY4xACYueAcdJKC
w0H3evb+T0GcJy8GHFHOMqjIkMQQ6ICkDUnSMdDOcwOsKqc1h1ioW46GH16+4UMPqdIMrJiysB1+
/5qlDEWRJSXNOqqQfhwu0VuvMF0xzrOeZkgln8ZWb94pxT4osfWURuGWRA8dz2EgKacbJcKX9ON6
0TRpciqyaXKvX8sJjpdMSYojJ3uUQBx2X7LZ+/FRtGUG9MR5sT1e3o8LC1dd6cUb4IR0/xyaKsDu
+JqIUJNnh30gzRFoXPxumj7+/fBrPxsPXCtTpqgnyJ7Q9atrVSRdltAdTzYKhNWnLpnAgcpqDFbT
Wp8S1ijq016YwFsS2NoQPyAZQJESO5CMlGgqZuOj4p0rv3jlEKtIfKNzVUVW2z1G3TQpFudoHiUz
GQqP6uHDbU/jCzFpIZhvm5jDBwNK8Uv0hD26aueMC+g+FjA1cPCSuWPceBh+TAK+7gtm8Wg7GIqr
1wtdG50QU1R8VtwZPM4IHTWCwMeYrygEaKwAEn6homlB0dcjMs8WBM5rqCjuaWckhOnIhLUj47Kb
fNM5MV1jhgXM426JPoxrWc71+7zaZy+llmm13u43IZhBxe1gxmReweAKF0nkNjJP5TSOHaWB8Wob
pq+vSnlCFyIWsiFy5SBMAAvntmWOsZvs50IdiOq9pm2z5v4SLyTreT85BJfPE7URTZhuKlLS9O6D
WjkcIhd5buvmuI78rAdsgg+MWG4SYlHC1Ou0W1iiL5+oZ8doCeXTJIs8rgT9l4Knvhu19VihTdpM
uqBqHOu+EaDr3fgev57f74+UKSoq96siSfTMrgcIjV7jx9nLyaZbNBsAuUvxgwdIxrQ6kV2osGlA
dPCqjuxmioyJBv7xMlBXGSZolS88NoRfaTjUR5JpSx/5st5UEFCfqQ5P99k6Y33HPW+Z7gly37Nx
pxZ2TMarK+3+fvSMn4cHdGmD65QWB1q16/lL114UFETn/UYhQEhDv2NfLJB9LJALyphjDyfIPdB3
C30dn+2Wlbs9uCiJ4UPT+X5oSJf0wLwgeSiV0Vlc0VASDx7dJROXCxE6dOkV/9DZtXcWJ2jGT6dA
D9+Sy5r5RImMFB5l7tQgt80xHraDW4nByXoQAFZ6IOjG2p47DMq9gjEuXxv3cRhgilbzII29E0ob
qE9Ye8Dp61zqkQnvUllwwFDlIZZevGFK/Vl6miJLuqxKSD/o1A41zD/7WJbU+9BE57c+Dokn8fgY
7Uc1zCBEBfG4s7xGGP/97WhDT+/qJpNEXdUVoGXDi14tjL2qVrKVcZPV2Lzt/bOwKJbnJyK0J+SL
+vq4APAEogIj4jIm+ym8g7um3JGa6PB75QM42rlhK/NkkyxLWGVrRmx25FMx+6yEbjbRIFbOj5V/
/qjm4Zq7MB6dNTiq4+wj+fivIfD3J/rlEg7dZQV3q27w0YY//+cShvG+qmh24wIhtUN914GdQIA0
w7FoPWT5IrION57Tn6N3QzZl7nCmfCKCnR+j9/TYGHoqN9zh6XAwGDKSqDAyh3NhD5wVIGPknJ9C
3akr+OjiZzRN7obbHFglHQ9WGTIwixkPNmAbE9IIlYYGD8ecs+6Z896CiQr2f9Ruw4nui6t0cRkn
7zpY2Ako3WScLpjfw10bEfQDxatyKH8ekyfzBfIzOOeLfzoHVf8q7mRYm5NQY4wygrDY2Dn49Tyg
y4RPNRrpO3MTueakm/Ov9vNwaZIHBjWxIIDlMm2hyT4KNGTd5IWWKA8kaEjRi6fJgk39w1rzHEoV
TeLR5ZNG056Fiq646AvPqoWSeOQeQTcvY14GxTNF4p2w0ubSxPT2G+nlRLPcv0yi+9rJP1K/HHPk
I92IkRQqGLYtMiwyKCy2lWFRNXofkizpO06x7Z/VqaE6aEHQv5L/oo7pEDE90YhuKk7OZQegQgXr
4vPo/n2b/dJB/falfy17/9xn6r6Kaqk57TeHi2egm9YdYFinJBiQ4DaxivJdcZxgbdRFL0KWd7Y1
w+bCKJ/t45HOHeyWdogr/ftdSfIvzzP3oiEatHVlQ9Wueph6JndMtXtzzUR2XIzzNdhwkFv5Sv6Q
AmCsR/9EQhya8dURfFwAVz6oYfN+RWh66Xo/BWryimzaRRaCx4egnso9j1BUMkYhvoKYLlCvbrjT
gRkLbv+YEhlETqs5Pjyq9+odMxWn2MCBZTFo56nlEM0G2utsV2MjIA6bKIf4EVLIeBBpGJN4am2B
eYwIZSI2KDzhTwEGrS7pjc7oUzzgVm7QxW4MB1wRnEA6CQ1NUfr1NC99McAzrY0gP3pwRR7DNSbk
dmo47SP1N4CeLPUPgIpaF9F8DBDK8k6aP0xzb6zaX9yEq0WUvc0YvGkqVY0xdNv/uRe6thGVvKOJ
rUKMcOXDZxrPk5N/BtpsLah98Zunc8CL6i4jQVTwdA5S1dsFT2n+qG3zG8XuL/1BKt3/ezs/gCKy
kYb1pdPUdW0UM/SAc7WW4WDXE+CUTtt0NszEoIzkmaDkXplUgc58++8b8YfdelgT9UGbLmmULpxR
vl+SuBET4xDzeCj49u9Z2+hVgl/eD/M6wnYPWIaBgFJwEsqmIkywD3fg06xH5qyEIZqDPxFpNA7j
N8W0rfkJ49Z9c3GI4iJwBGjvNjk4l8bLm7EVAe6RczjFLm6yG5/jl5nY8DlMC8k72BTp+iytSodL
FYHdpCakjx/OFGGlh3eAL9sSZpTXFg/CoIyAoSGoz6G8EZqPplA+Lequ/hjIGPkEjBJ6MniW1NGF
ybXZ0AXEU85NEMes+bU2ioEx9OGiRtKLYMmUSVK0T5DbCkeGoB5O9+nqlGyKVFtXut3lnPX8Q/oa
Hx+SfKczTkj3XnLahc3nedfGSxBMYJN0yyFkQsN4K5NsNNP3N+TtvxwzWGAQjlM60ILVr522qRFF
WlHV0vogeKboK6Z/CJeHYmnt10q1iq3gFHl7jDrEkDmm6cJJJyWiV32j/tj3hVtDMtMOnwfdq/vH
hEhy2QZ4eTisVfFBlZeCcOOb1H4eN3i/OqdTKlHWxWtZbWwofVUr52EEbp0Q17hSNS7phy6Qx1l0
IpHavNfP1RRTaz1OJ+d3wijuyHZZs4TBgMe0hM6vmTLc1O+zV8OVn4QVa2OgrJJ1TRlplzsAtByW
6MAiboTURXDWEOkobjKXGeffD5h1LeUcHjDUTIBLBqCBpV8Na2XjFB1a4ZhsmicBfd7BF3jQzOCs
sVdOdNTtxps8aGCOMIVVCaoGXHt6XoCVEpdllcFumztFRz9uRr7IeYltxzA8gXpXSVb5fhrv4cfR
FBqZ9DersURhjUNnCMoa5bR6GcfEdpTjjBoJr/oOhUMqOyWnqZdigZr1RJKiQCAOZybRA4x8GkbC
8yNRKp/0TVkLGAGZTr+tTVKsRUqgidA5DMcZ8UwZ9YRvsf7VqNL9cmleQE8A9EKw03you0qyxfGl
8NgIziTADIgtpLWYKHHAJjduGsm8cZmvD9OyVFTCKaQ+jl7O0bTHBYVloAly+mUXeIvzppnr5ayK
FzUbH0KS95RZBFlTTACJE+4h0jlN5eZHvysWrTFlwEzqQX6a0bQ9qhOFnFU2MME/7Oj8N0PEUfzW
vdQy/jSvbGbgc8BWqlyuyKMF3NwJhSNIJC55xDF19G1xyzIKYGPkF0e7CPCAxkP8hodoITnMmVyn
rUvGC21ksmDl94xcJTSyioeTQux9RSQjbVLaBmntlY9mDIABHllIdDIPBUCOatK/xuqyJcuxdavX
7j2NXyrOa9njCeAFqlG3U2aVMa1MbpVxis2WPfxDXTDt44EiapK5S8aI4B4wXQN/l4b5cwuvdNcy
F3wgBIWGYV8OyLMSYZroYj5stcAsAn0IgGOquE/H6Gka01VJlTsvC4N05x724jKJZll7dw727+ik
OoDzqa0298Mdf2hGLRI/kctP9UuOn5tIY7H1DNM1LoPIWkw8IXVNopgw0pVuOjjjaGN7uMcRoZmk
mF9cUJUtNx+5hyUpF/PCmp1bNzRX5zgw0jtko5d0MRDTMCfWtx7tn0cyGS+FCm8DRBcex+9bZ4FA
RtpLlrjuwOMrq1agH2UhBVvwtQjlQ29u/15KvrxoV+ULimHUAIMYzOKFv79gvD8JTdSwMjZvxfi4
CNE3PXQTeducAWzuPY5wB5dmFYe+Nw5QPfK3EbwqdrFd6bTznqEXCVZom1hBGnhw6KW4iOx5o3Am
Ei34qO7EO3GjxF5Guw8dQXx0Mxrg4xM0TNIRN8cHwjuIe5kQXuIIKx6Ue+PjuASluepQC+/MaU8q
HtZCEvCycTwXX/NN9WCiFyUPeh329OHszM4CbXurefFLj5X9gh4aO52KbP76eLy31MtJNLk0nY/N
mjMXx2Cictbm+2VNY0lg8knM1CPAmhvfyc9pxfcXvqrj67q8KFIoJZvzvTITiNE6gUle9TMe+v2D
qtnCQnu9EDMpvIdrjrQisT/py+WNriVSBTQ06pxfsjhXAYydIRkqmnSZy7/hV7hcHHkiEhcIwmaR
IA8YcfkJcGLVQkTKKFAwaPnZzavwwLFN3SSPJkaYXc1qsgT0Gb7td8YLT270Rs7kqjPnRwaThae1
hJylmzOlOgoFsNU7AOr+3xdG+uWAY6jANYbSQ6T0UL/frMqFbhM0KWptsndJNcxXBn74XPZUGhZC
QGVxnpz5XgwpUONdnL0Wt6htv1U+FBGwhDAe8bSoVy4R5SLIQtR09DzuG9K93wgim+gLcVWyWB6W
aPugHi3MreGpD8cV4SvZNrqXWme/q6URctVqJT2QPj+5Obn8pdOGJQHxCnJKU8fh8f3S7KU9CvCe
hUMzxkJzmBYyEjrKy7A1bIrOPvbBoABDKYU1LbPEQodlnEjpLBc3h/T6L9WWoSmqhkHYxC/6pQT8
50jU5/tMToc1RWJzZxzUY5VxjA3y4ZeYoOIXNC40ibxklq/ZiuhIIDMdRcIIERn5R4VncFqCqwW8
F0nZjqQ1/0RIy67+sIASR5oDbCclxraYpraN7DIisvXpIPvWZ6mii/Ya3YNYXxBx4CUrc00/v5vw
bTHGmkrvN+7IYT2+Wj4ZKHBCMCmGpR93ZJepWXqQEXq3a+O1fKjn+5Xgtg5c0cd4JT4qNzkov0jY
cIf984pXtV/c9ZjETywOceVAmWfC5gMv3B6464Nkqe5SP5oc7ltyY2Ko0u1We9NXlHABsn8A3ZPE
328bctjp9jjhWAuOLzDGkCCNT+tkp6/kPXB9MsEA4RGC7qh+c88JfJeuqSwqkLAcR0aEm9vKTnqj
NwhbZn3y6w/9k3GOZyxFbnnCt/bYw0b9NA9QQuhb+DJHG1FunvpG50grc3mCI8Den46l2jMrJ8fS
te0QULoafd/czl503Btb5aUCW9YiQTz6EmWQPla1oAzQRI4r0p1GlTokLyPCDhfQc5Nbi83Q/bz+
anWJgfFw9OMce7UKZ0ohH+RsL67P58eCM6tClz+XugAS9JZmaBSwMVMOyVLjNsX74HbkeUrbpzbc
/X2TGb+0NeF2Qt6yGAVgebzqDMeZ1neyijbtsty3DqkEc0KDlFlJt4NAEp7xeZ5OhLvS7fFtgHoh
JaUeYu016qig2IkPsDoIH5gajxLotyDFErQYECaKk86Oq26O8YcILXG45jxLhz3t9P0zMhQYB+z4
7CkMUav3murQNVbH3cV0Oj7zC7GrrXNBjLYCeGagiLinXndBcp9dWNdvKSCG8WEdT6vn+jV9/fua
fA1Arr4dk5415grqFvM/aM8/a0x4Vq1SlRA1a8vuU/fBJ8xCX9yYzpnooTdCv7xyeWBEc/O2+GVx
Q3lEiaaJMocw7apCM4RIOBsFLyxZk2LGJbQJS1AW0hp9Tbgs1BsF4W973rfXu9rzMiUvy6Tj9Zon
RNBMsqHkyJxAx3cX+E7EDKGJGZWvjlTceGX5ly3Fov4BezQgtQzzaksxu0gK6+yAlMAco/5tCegk
Cg9ofziW1nLkIjysAs1tFW6elBvyQWfoshFWxudloQbxxLjr1n9/618GiKtv3VK/BiQm41ztqzH7
z7cuJlZRNsXQeH3KWSo+9wySaZfToHzqNxoFuyuigYTUiNPsgupfsiNUiiAaJWSP6KZjWvM259X9
+9Fp8Lk4VJbW3d9v8rcV+tubvPrGcilXpbjjTcqZc2b17ezXyzT7tOz4tQfW0dkmBO4ERTk5DFDw
/3713/qR3179an84FPLFLFQEINEW6om1TO7O92ChEbtdZud7pHlsmGd4qyPRYvl0o7t0J78WH7dM
ib8Nl769j+Hu+uerqtLooF0SBOWVc/FM/zkPiiV2J6zKExKa5w0hsjUYBIHFpn0THnQiNSR2Th3T
xQcir6AcRpsh+Rqg+ienMQHyjnZXTh+YjY2PHnENZGkkFMGZH3nnXTmtH2/1/37rpfIRsCqgCrZU
07z6CNkpN46ttc835xnapUk+GEposRAlAOhqqoxvfHO/VLffXm7YkP65YnXV1eem7fNNMau3IjkR
KvGIOTQu8jYnzMLthgNZ9eDSdQtegKtXfo4FNrH/fhu/zWzBPJoKjU9UNeIXD/Kft3FsLO2gWggA
GED5+aCmye5IptAJMbPDgkDfioLKbZx2cnJBt1IsGAEm/3KduwQjoOLrkSs7Bl40wjqaLdO+ESGJ
KJUx6jN7KqY4UAhmt7Z4px/oaZIq4mREALdBupngxLezRyYSk4R4PJ5kZyaTZ8HkdpKshUky3XYT
Kyin4Y2V5YcniZaaheobbt/Xx1auHlohq4+9OPSs+7fLfiSQBmoRlztqPl+KB+uW0vhLTX69jgEC
RrDEGR8J/tWryVVenNSepTWWnCOHh/AuRHBkPnSMvY5k3D+QC6CAlRLuIpG427maBKEFLAtTOrnz
D7K56bSRtpE6jDOos6Yn7UmsZ/zfOOwstv8cLQ0yiTYdy7JfSQuF3nlJDynzwgcJRSjfHy7aJ3Nx
Ekh5GjSram7Z5EMoZMOGzwfOmDonxXcpfGkqIGbeCRyBOe4OG1HyBwtOMbWkO8L9IH+VPaynmZDT
mp9jtzFA0MMSzr1BQXNxdMGNGADQ5jGmHVMigvaUYmmQe4MYS8ZS2MmrWoBo4PbiXTtIybspd5Ol
bLFzWbHbCy9aNaTXFkgVm7OPK1ITcZm8H9o7+lwIVs+I6cTAUmfHEozb2khfDGmtxxOaVha0rnTa
woKT40Awnlttc6oeogv8tIWsLkD7HglXVJehRX178AZvD7nBcYD+3jRcIb7XLM6+tD/MyyIzF724
a6RJVD9ZyaNuvObF8lLpToghUsIvjW+KQkx/sw6fyWmGRpbhhdk9NjVSmzFaSRhLJv4AaywVH/t3
uVim0l3Kx+kA4ij3NRayiI5JKswFbQqPPAkXB7Id8aMdl2oVwM3TmjV7GOYCM8H/rpAPVzGwox/Q
9HNwa8IBNRLJQ8seLhdRBGr0KnUPDFglmkcbWLVMxc6Go6mTNt0VZ+fc26Lg0JurHvbLzPBah72A
nPh5Zblafy+RbExWvWBzfoKjlGOT6n0pHuNnps+nt14rrVVj0poGRHUcmJTiYgcu5XIvS/Yhc0qy
zpqNyGNfaJu8ejQa+uNBXAXkUSQkthw9fZa/n2PQcfpQypM6IdGrLII8moEwRqyoJK967uP5Iueo
zOdp6FjZrcf+lyIfnRS6NSgiMEzVqwexTTRVFmV2S/SN5Utv+RYfYdk89qt0HC8QI/cXu1g3W9Ur
5tqNBV/5eXjEgommXpRZ90VRvDphpMY5Opcqo8PDU08UUeWVn+FKh85uQ5jFHOcSwUkEOwzHczQj
56ii103eAwlgGpFWtvimfRrbaNlkUxXiq+gQHQaemIb/fvP3ngC+8cdhiLdqyTINBlWWme1935uK
XAX1mnIE6Qj8Za6+wAu2fyGFrR6L59lB2+ryvFN8LbprqLvRBiAfPrrqGbe5vV+1A7DPiYmiTQId
2RnN2RaOJvfoStCRLNvRy7H4qEiraYifdAnzJieL9UL2u6Ovt7Smz2DU7g4AHY/usbuP9XFJxzEm
llxy0fnAau7gzyhA0kbZkIc4YgQHk/h8+Dyi2W/cdP9S62uhsptB8WfzZMrqpyoQFbjh2eNBDqtV
zUADpAEtxvOookA5bOpoe26XuvzKjWxEwcXapmShcy4e4G0Pqmj3llfnRCs7aT9RiqDSXROyQTGj
GSbx9sJZBcgJoa/italNyEpFtB290psS2OEu/b6dfP92rppSVdxoeSqwnTByTO5hBKnPWknC3Sgi
8RtLJCTAUbmE2DdTX6ynBFH39jL4JxE86qUtbi/30r0i2JdNPzV36q5f9ATfZJ7yrG9Qh8tvh8/L
CgfS4CBgsEE6WmZTPXYemfHTnGsv2J2+3ItOSXyOcKMekX52Q7nvkNgoFP4Dqv/q1ouT7CCfRRQ2
2PQIoqRJ75wohsJhEkCM1Y07/edZm2aOKMo6G7MxcHi+3+hpIRUpMNh4I19cSCWKay0BLJWm09Ye
plBseSEBlfVayl0WYxZhXR61wfng3XgfP2dP39/HVRlftGbGUxqikFlm9/sp1RUzb7gmi2iuPTeT
eM2qiav0QX/MnpX3v1/86wx7dT99uwhXhW+byvvmaPDiDaR59V3Vca/ZNOdyRwvnp+IuM1/Fw+eJ
/Ah5EvePYfsQypPsbOvlu/zCLEo9DqaY2s8FDhpQ4AF6RJavmQXxkx5p17VbvzfbTFn19H86z9iD
DzQL2zQCqIAHNJm9F2Jl0Eb6W0qC0SAR2qFZ56/dFMz/YkseLjTOAFk0wEZ/iRn+KXeBWqfq3rrk
m60+CScM8pblByIo6qJRvAD57rwQ0+nIr8w9F0eCB5Nb6unf7u9/38D1HafW4rkRh7LfgbHgKE5E
LJ7fzSWHGg2qjJPegXtyF+Ny1S5Oa7QQHK9np3H0LjswyR/Pu7+//S+h4c9v//+vyPWtl1hyqMcC
51dfk2BP2iKVZAxOGoxM+6kg8p/01TjG57QT3vI11aHxVn6Sz/xojo182j21HoRoPCTDBHKciIBC
p4P1515YXbb6WyGOsdP48o2tXPn1ifnqyJgM+Hl+vz+5CdV2bR65jjQEJsIb9GWyqS285OOzU7vG
Bs3BeScv6DuOqinM/NHF3vtFUD7RMxpJfhNEcwYoI9kJH6G282xvCTi6sZj94AIaMncbPRXoVsgm
ICB8f5N1krSRdWYx05+LMUSpV2uEBCt6JjAig7DJiH01QDQ8QgcKNx3v70pv752mPTKpaGS9666C
a2UMXrtd/f2t/7ruqRhVGB/Q7/mqVf55DMS0zI9IgnDITIhTbF6bT3RU3WMuEaL+9yvpv9QSMou5
hR1Hw7pgXV2Drs6rvVlEHKvvJYdYRhrVyGg4rpRbgmt17mmMAGd74NrxxYAPQrqb2hJMHixlIjJg
dL1MpC6v1EPRg/Ui4b0cFdvqhbuu2CJk3+d2GWJysvVX9l1RHDIhSYeckgf3nD0o42R++Gg+To/k
AM6sIHSrh+6VfTl+Bip19/eH/cUbwRcO+kYzNFkG5HtV43V9t68K09pvhACubfUkThDiY3fz0Ng1
PDjnWf1Csf/OGJUQTBefMziBT1pUF19h5aPGH8Vbige7f6nfuxtfxS/NRYuyF0ipxdhIQ378/XYs
U+PQ7Vv02fVoiDeEv+uGAXQgw1dw3bVT5a5xiAv5+5p86b+uF5hhM1clUWbMbVw1OipZCmXlwqv2
nrhN9VG+1SRAIOYKPO4DLQ83nFR31vTwnnkcYDXX8oVPgiznJz86usV7866RmzY6ID3BEScldpm4
5r1g2dLihI+tgyP5JLkvJtH1+fPRlnxsjDxGFZAN6C90aKlRqmfg7ehGytH7ZamuDhZKBIf/kyUc
VHb4BmMH1mPo/v3JJQWvLpf0x4fX6CYxWBY19GXfL/n5qChMd81s0xOnneHLctrO3tJeaXkAche5
sGjYseo2kSvux20SlKEL+fEieKfDQrgsEtWVhqt1hhDxdkJAothYvQzZjkJXMHzh4jUqowhgJHCv
XBo2lYmnNQB0C8xhiLX3Kd3PnojyDPQ7ulQOPiYPG3nAzv5CJQuvd1Dp1TyExIr3gwKF6WG2J/xs
kpDWq04ipuFHP2LigUfz7PNrk5rs4GgNtmeH39f5OeYUbphgjXsGcg3OdU/MH1Vlkmbjkp9jBfXR
t8zAODFq8vk/vHr+2oWhJa5C08GFxusqsGYbT2ncQxMUTQDhqMeUxod1at0TyJRpgCEHezDlp1lv
BrQbFI1jdxDH+AlcrAQnulWNezq4/E509LPYR43z3z/E2i1xANkPEkR+vZeCk4h3WMbz7vFhzQvK
J5wnLDdOagCbts0P/uOoisilsXuQIghkv/44M0C1jtNpB+vpo5xcEFej/7ZIvPOB1ggFAZCz9kF7
BXKnoR8QR9j4EUvAmcAW2KVO1noQig+yrbauiQ2SkEQiKkTCF0HaDI5fQ3b5m5rsqoUnCZh3YLGi
mKi0FyhNhUAL3OHPIzJ60D7z73jHmcvv8wt+hz+1CK1pUQYMsCnxYkelx0sloZdaww+2kHqT4Pi/
PwTbcT4RSnefufy52cLCJrHIEeThFxleYKAHicchte39PVGCiYcPVixnYKZ42f3F1T+yyk3KQXGM
Rqm13Hy/aQGuORFAW/RQQ9LPWNEC9TIqL26aL/QP7OLJW1rYNU0u7usyqO0eM93ZaUQyY5y7vRuO
ow/dUfwQmVR/9rPzZJmDtMccrI9pCKmRHV7GJi2lci1xEjbAv/DzJMTkvV9Dh3KX2jR+wtpn6X54
4VaBRTUiueZwnBfoUhBH89PN4RtFKiG0HnNM0Fv82OSNP48Qb5828h7ztlvtzGxqckbHbvN0ET3z
g58PYl+Px60IDyAgdyDiZCw6Xi2PxTzQ94H50UgjGSkcjP3DpOdZUvyTMkejcYgX4eGxCcfHZC5G
HlFcnJixJBbaTP1Sm+nk1MeYzO56TDJHnzNmXtmHE4HtuFqmHUGa/AUiq+SxevQH52b+IECH5boG
MhKshmRPeFhTJZud0/VZWkSGR2aPlT3kiq+wYpLBfnJryy7EDTFItRSc5Tuhpws4jv6HpjNrTpXZ
wvAvogoUEW8ZFQkaY4zmhnLHKKPMCvz687T5TpXbbYBuely9xnfl7Mel8jjGnIu5E5EaT1npbDzk
R8DI8D9RgfzbVA8/r9Yjm7d520wf7qNdDmegPAh8lslRO9+A/D6f9E6hVRG5F54/k0Jxngnhdtln
fyt2fUrG4OhdBTo+mfZeSMZSStwrWLM5geQNGX7IlqDX9l2pD9MGpJ33bLak0b3fFb+DyH35SM5t
YyHK3oCl3o3NexE97KyK/gFYqN3eobjGs3weJ+WaNsbT90WjrzDTsPzMuv8Y8i+a5uY7wJD68kTf
2GRzwtGIO8C3LoY0D3aWnHH0i8gOVb/XE8D/ZvhVNuTg7DkuUF3hQdq5JJdCD9kC8AlwTOYlqQO4
wND6lfShq3tyCmhodebLmRx0dG2CNWGtXW/jJgpX4Bhls9/w8a/LbLxow8J9NFaMp9R0D4oKm0Bx
NZREyPQzQg68hXbVZq17E05Iw3qaONklvA5nBHpsPTVLA7EeTcupCsBoNaA0Br6oiHDCTA9UoTGx
JeMfTkQiOva2fB7QobiDPTGxGPE0/hdEAaimxG+YlhVKUCys2IuQT0jGYC6OFXfI+AmGJ9Fv1FiR
Yea7EtFpFPorJl5UUFzi++//JhAxh/++UR3wqpiMape5BKIrfp1gOTEtQCXV2iW5f0O94Z3tXAFM
cviUFp8KxCInyy3BySR6bR9ougiVkcBTIq0QSlRpvlQmY2/UaKLugLVJRg58Qxq/D7f3odyGt/eo
Ws0ae0A3Osm/7o/1jeymmJ4yF2W4zsFX3Fpz049rlbOSgA19Jc/X04cXTt5lHFj0dNncNAcmCZfH
/OEP2VKP3kJxhE36ZzCpg+fkvcUyRYYQQL4vxMFOrlIE0h7BgZAXo9jd1lAM/TCKg7aeWMmFILfu
nUPjQRSPyEjgqdcuJlmD1fv0Ex0Zp+Hkbo8zG1Ru/HSTyxz02JuDkkxhGRDgfLmtW58pufIYvvXA
0rAAFF5GSCMoAryeLDB30EfRnJuVZqgskWKHMr0LKmBgjXwXIVgQo4Dyflc1wBHCMwSsHTZh6D0P
A6ltcA2I7UdrzxYuAdVUmMTWDenkhGjFqodL71eo+WsjJAII3f9u5qPjZ5EzWNVhitdguSfEr9r1
+5xjFq893SRniFgRBWtD94Saajn67SrluwqybbJNAwK3d/Jh9GlLwc/QK3bFrtwvjlPSpOyGw3B4
nocD7b9Q4+JY7p/n7pzuep8UA1a5r/cVPjHPc80vRrE737dNcN+W2wJ7IiHHDmAKwIjLLEOJdQxU
jSPboyXbkYnES/ZvHNLN9eGvka89Adw4pJlSd2kDVthK96pgzv9FkAe93/tkXV89SHA9+sUuXuIc
4syd+1bYLfblngUaneBLhvNwzi7Zqd3KZ9DEohOJSpgrWCS+WSrDObkg9DO1YEUyvhAJro6Yai7o
pbmsZ6BpGLhjEI0DJkS2bVd/S4FJ5x5Pwt9wGy9klhCVRieZsYpO7WqzwX6yavf69QnoztMUQ8Zb
Ou31uokhHyjHX6wIqrlN3qYotgAvxsMSJ4PYBPkOukKVXHdmo4MTM0sUeBIu8QHYjh7ROK7QBaoQ
j2LTIEIBzLtXLVzkN89Ix/CaXKTjcJCO+S7bAii2T3f1vghuyyIQv8v97cZYSke60fukNKascK0+
MQ5UkF1oJq/nLs3BfVoMyQWkhYvYFo3F2PG534QpKcV7iKg8NBKkXs+W1EURPnRAfPB4Hp3uzIP6
lQ4iiR3wtqZ074vlAZJPIEikfMho8H27MFi42UVm7dQrXn8jsomuQF0PjBC1yYdyH16l4/NMHbzm
eabP2PXoAJxudqFfPMg9ns1+sMhzETRmfbFaqAdFJ1oP8ghZLwiIvX/0frwUOyK6pDvdw84VFViy
8KXPdA1X/moV72oCvai0Xoljbjr7VeqZ2KnaVc2ZPmUpa7IVMSSGOhCfVEL/bpyEkXGfWDPcxQPA
4Xthy9ssSG4JWO5Z2nTXnB1TX+6n+tIFzzO7ULgQkFebNu/193YFUtOq9qUP5UgD9vfTcGYsOk4T
FCiEjLIF4h3xE959dd935KcWq2EW4ZNhz5hIyFPiQInLC0FBXWWSQkuPzOag6tiywHDHOgTIujUZ
0cg7E3nD2BEllACqiCcjIgKjDPrRa8tARFmcTx1bITHQ1pNII5L2EhnerKpYtJq2U5ZvWHuoF9sF
3kR+0UUoD2SSPcrzkvR238IwDbjFNcCYuDjbMOx0lqiFw3BeYMAbTUGRoUixqJImKNTEdC9+8nO2
5xItQQBKEqg9tB+L6jMogVYm8HmtuQODGl1oUauaLMWRTT5BzwHUjpHrFlul2eF6J0HLbo2BuBZd
kF5YGuKp1qYDpWryZwoqAUsJc0psJ6ydLXVJx1EOoP4FLvYLkxZC6/uJBcAQE8ZqFv2LrHiJdMQm
VQ/lJdsK8q852rU6P0eb5ZipPgMsDvApawkHYurlvfK5IeD5UGDsb67Shmbmu6q3+NAcJog6+N30
FsNI61hoGnIkLuu9JXzHQuRtkz8ph+c4p6J61a/lBf6IlilOc+AGm4fzhdE/j6v6Q/rSUQNZiHnp
Tjlq3tSpvNSGdeit6ASB4KyZWw2NJoOYdd/DfO7AaV6CUgR608TSOXgR90eBpiT8pWAGdHO6cKcc
q6qZXGp/+rP4uEO3/yk+jeQ04DEVNOkIodKgqZx4t9c39il+c6Z1o01HdHnF2UJ7aWwLlBQHUeEy
omLUhDu1W+ffrImiCugypy4PUBsDwtA3uqUzyk69geWXbUYGlkC+3oGhecqbv+GihTJnODIo8Eq1
NbkyQhX4HkYRtL5y1N3QReLBX9fDVjmnJC/7ayitrKaekJeZsn2JC58lhNoz2SqFr/4e+9ml3T6D
CruOVQSal48mS6YhtxkBywLXkq3Pwsd3mRMHfoA3h9foMkHvza7WUMw9fEInzyw8elVVW2aaV9MA
+cCbWNBF0BzwwPtGuHIZUuzQOetZPtRQCexNtc9yF/a+Sqxf3tns2k3xnbGifQIPfB3FO1EEc+Bk
4Ajuq76x4+C+ZyXzGnYVI0onGSdWcnJBaC+hS4LojuYCtAA4D4Ae2PTk4+KZ2Bqhf/gNe5AqR/1W
3zWXCJbVY9OvGN8HMXY76l0c6d1w6M4cLPQsx2oOBoHoIIEjAvYms76x3JmTnbRUXd11WGkniNP9
UhF8SHTTwoTokZiMl51fRI6MxkCYSj89K5p1WRPSjGItZyWzLLMtA83A8QJGgvU7Arh4YILIyFTu
02W+LHYQOgYTovDwQUGAPXZmPud6EaRBsUt3BZmoIHD/pwM0ALIKKwBLRruoO7k0Z+oYSe+IELpm
nYWY9VGCoBld9T7hR8o+9GgB7enkJa2bHFCyQkQzdDds2cUraAlPud5S58CO+rxMDHIkiPHflPP7
eX7sVbAoBJGkFJw8UgKHbSUoAt9CAMHpe6eeH5vM6UV+PdJleej5QPlcwZ4Bedr5f9uN2UXVhH8t
DAkjFUD8YJE0G9qKNJdcxoi8xcwVJPsxrKkfuyXfkIgheHw8qE3apOdky7nO4sFd3I+Dh1MTPzI6
82PoMTF4vglm3Ao9SHPlLf6hXYQ7WHW29t1dq0OypU8Q2FRZsZokUsWAQgycH+PZCDLHD5WkV3AF
1KGbOT1emIwQzL7iR8d635xlu7oZcNBgf8HkBMWhhQP5qP1sy5iX++iSXeg0W5SSVKcjAuCiTvwr
eDdQ7P9f/7vLN8cE32+M5TcDy4PML0/B8wnO724J+YyjYqW5KoKrbM/WcLAQANjGyCKnvNihf4Sf
PUYtVMaiY0PTfs5h/qROmsAPPjyMVprdxm/6znV2G8UpyCTxPMzAtt3EBONt4wAnHc0DmhzOmwd4
jOnmMYg7gi1/lpj761yAZOowZOjzEQ4YoQPTI45QgO3w7aMIlDcXm5sP48E2PNcXWsXIs4Th84ZD
BbccL9N14U19BFySVt7teBe1KwrSWxgrh8JURwe4FBL8eC1zUQMN4/s/knAWlJSXVyaMIMxpvlOk
DUVYUjyBmMRRx4thYf/UnUwh64AdCun7azG+BJAH+YDg4JHX2Mcfjt4CD8VO3etngVstUP94iXQE
D4YzyoSW7eD3Dxx7DCkbhXczg2w1GFUQ4GjMw8BfihfwVqW1YUugaV8vEgUcKuNGOeZBEL6cLKDg
mLwmjYF/0UQ6wCqB5Nftkt90gDrT/Ivn/4ajCpILtJhVqh0em8qMHN1S8VeG3/NzSN7xFqAeTgNo
PgUozDdVMzUsAI409DyqYOu4zJ7jvth2L8YbOfM1PgwRJIY7tAKVMUtPrGSc8bc0nZUm7nQeM0WF
vV8ZJRIYq4ligkeBWXoxUoKvbywGZnKmQzRfTVdce+Cv8NrqFKbrTApTC8UWYZQPU+k8GtWBIMMC
YjW/noSewTaiCmIxSD/wUKxMnqVW2sU1SvBKvvn9dx26o19vYvyoh/eyRmad98c50nrwLrnFIPIc
K5uhgUWEZ2S3sHIYBBYuD8DeS8JbTaAtMoJ72mMPDnZcDMpbStOSxQbnC++PH4L4oFLgyMKB+iEY
NUaIBtIlGDje+jcstJ2L0CQ4hPLhSqSdHAkAR9B7MZriHE3OI/LXi+/jHi0iop6hZGEKyWQ9D/mi
VYxbc54fxan+os1wnGK3of5mozG6wr8TFQHrAZskhP810zRCCOucW/BAMDRnVuD9oh3QihJagAC2
5VAh7hg7FjuI+eQj9uBgQMF5lhmBWsXr+fKxgiwRNU+HWPLaITo+Vto1DzgtWeTQJxYLSgGYK8Z3
QJ1xfpJFCrWCjA1cxpQ7TL1YxvMDWADCraWg745SeVJua/T2eeMoP7WPtMG0CVEa1boNX6N7cOAQ
CDgBQTphAwnGXayiG5GbjKInH0AVl2qxqbgp3PBegnC/mq2VJSC0QgcA9vHMznIHeivYkKlH9qPn
uZ3Z3X8/kSfgJzgPUI4wqQwT447XEsSRP7PM73Qxt5wi0ENqERJQ59FGLCh0anFkvUyTXXeeHRGK
MyfZslRTskGUggWDL09u64lkz7UdI8ibRFuUFTlmdbG7/qRaOBYYa8B2HHZIstWuvC2rpeWiRoK3
clbcfACKg2GdrxOceFhHrbS5owGgoSF4LYJW1i96OJXJhkfa8NUkxe0D2ev7Fr+xftgU+hVJoXAT
slhDz+pB7M700RqKHOgKCXKdAlIiLZBTyNfS/HRn8fcTrdttDRas8fqXLTPGmdHiAmshFNyDAnBu
ddGit5iG1slOx9mLdfwIPxnuKCOrJ/uNwBsMPEq5AWETpaR0piBr+OEjqUnlRiOOiEh3eoKKhfUr
95906Z7538pCrOcXx2nnuUdv5qHwsZ3lgtgzi08p+FPBcDgvkG5e7FdRkKqZiCNHnbjT2z/8W+t2
xRV6h9kBqjjBg5nOxDYJReYw2FOjx7zECp0KFgQrGN7iIFWg4MlM/fC4DPYGdpi7yHdTv720+yoo
AtIewvw9LIjD/Afb8B2dUg/094ils7faY/iWsnQiuwaF++amqNGE7vJT/hw+O5ShWDbjt/s6dOqr
4k4Inu3NxTUJ+qv809dOJKRUsoOZqWo/sKucbsSMnyZkGVlYw92MRLhnmlrdG1aQhFzNP+0HuqDe
QJX9/M0+HqVHMvAmdVGJgxeabWQNpExhuJLAX+EH6HKE+7ZY497upBrB3NSaYFw8MGL9DuKSljIP
5gP7zEYYpqgZCNsOi4kwCX23EaeGUWF9BBFoYXND/yWYvZyYSU1ACVwvo56D6WZU7x0qo2YpJFrs
koiltfCLQWDjELOrT3JVK0gt1vjvOSOJtPnY3owtHpCnZq+YugVgTUp6bqN5qzf0s/vGwEPGFExD
6rm/kPu1KAHZZUkMB6QqAs41Tz2j78RhvfASS9vG3u8TfzNMycIpk2wmVOfkLjpx5AuUS7lRr5xy
ReJX3SQPMeD/wf4H/RnpQ9iPc0chxkHfMhvfvNW9E++QWdlJuMoD3vpGpcuFk0JwYg9nX7Py2Svm
DVUjXVlgXeXc3GPEmoZOt3uOn8PdClHFaRaoOo8pmafh58lb0OxQqGP6wcQGfqz8MW+X8UA6PAuz
FLCXQP2V5HI6lAJ1wxhuzix0YSOfZ9WTvfigrJQTPpgRMRlCLp5aCm5HIWymQPFZQk4m9gatoruw
JewDKcwNh94FTenybtUrBM13slys+3/xL6YYfVW5yhrHPAe1INYDc+YKEKHIIWgTGA2mzAAmep0S
7w33jDSKAptI0OlG9jge901A7qfe7FKb8B1oVHiqlz9B4SB+byq/g4VybidSPGGmWyZsX/Pxqa0n
fnzqD3dYj30MAhbH/jUa7GEzERvTkS/Gw+ucdN9ENo2puUv0Sz8zwLEoQ/sJrX2bZlanLZtT7IN+
yzkD7kV0IHv3YaF6xXHxWecitwH1JYU1LcAUsMF16k4JJ0QDnI+ZtxZ2oHLAPRB0LCAg1X0M2GJn
SL+hSAFiLRDrIQlPTHsALpiTmTkL0qcBBi3JNYfTDJClr+lg8Yl7t8FVujSkHAzkVf6wc9Waw5ru
k3gD+tYEPJdVmrgL4jaLW4TFA0n7vsvxab1347ocLTWxJiqWU+OhmC3blQTroGe8fgPixZ/k1mVo
STp9w1+CXQL6r4gPYNWXilkr5uS2nJDcgZxtikkJqbQJpOLHI3YWZD8szIVi6xK2Uof3LELxWPpL
Lbgo6w87WpBXCbQbM3ziJm6K+0Tzz33tYWsrKRAJ00cr/u2/EskkmDcq8eOEN4XSUDN/kUltJG6r
JxICc4bFxQeuPzqWaJNK+c0Vmi/uhmhbgK0UC4VSFOEBoC6omOug4+caiZpNop5jjbwaoik8kwBS
R6KhP6ciFuWrIOi8LFAEHNBecDPigVeF4hvndtpzn3tEUWalhbvWSsHxCER/XqaZs8YkugKrfvpd
VjbUhms8OW3A5RBOSzkQ/mQbAusNu3pvEpNJ6nNwdO+SoKhcBHZ2BkgsO/VVhIcpC6xHCLhuQZSY
17AfIO4jz5hDtOwiD9tjk1p8CKh6sCnpRWq1EskBrLa0RlArPjkqiLkpzCe4/ikMKgQIIJ6RIUel
gSUAt6rSAvoDpwQoOSS9u8H/ungBZBJYLuaDfKP4ThXmnMaopM025/9wSIhaASfCIQDYZPFNGZ5I
yBJOoh4bpwQMqiTUEAjlKcgZJmPFsmCS47d2vanZ6cAaeu3Umq9BSIkwvrw6MlWXWmqHypFXPwA5
IW16Y9J8fvx9g3PJw31qphBITDcQUXwLUgunBrwUotrGr4E/GSgdlGUBdfD8pGH0im9qmbXrvhRD
M3QWNRbvz28d1RTmyzegM5UvVIcVwAXW1BcgZeGKi8w6ztqZrf6WH9mHEoplWXwCTYofAcfh5/Mz
cX5lBzO+o1kqWCTVb/6egC20HNcCCYAwyeSj+2XiNKzDkklWh3h0wcvIIfiNi2yQfeD70QHfP/83
khqoNXG1IKIFdw1VM6V/8yXacfLDfEXH6VeCgxvGQw1QSxsS3l7yHWoSp/sdv+ZzI13TpshIHPlt
/oWTMAjsHujfXkNmSQd3C9yHQeIA4YUYcE4j0l4RPH0BuX1FIi9MGSB7O8kmf8Pbw4o28TcrkimC
By5sYMut9mNiayahg7hUGr0zrujF3Yk2UGgdtmMdodZUOFad++XpNtgzSQDv3E10lUa7KQkx4fi0
e3uLkdu47/e4Wy5xWVDIhmxz2of0tzeLbMsIwTGQwx4nkDSz4Ay4RX+BkFqs42X3ziIj6RP+JnBW
8mfuregfwzwBnwnXMFwJveadGTxVHiGrG8waXURyDliOxkV1o+Fw4bSN25PzLVrh8BGX5m1YTXqB
53NT1ylYtCzUVzINOJmQkOnYmzTkXzbLzhB+Kw9rTsZA4thFSjUbZxYWHt84CPVPZ1YJV5kbniYP
q//AcLId4iXuPwlW6IfFRbgaXnonu0Zt16Hz/I4H0QqA4dvIx2ZS4H8S4a0KxAam9anVuUw0hz1O
SXpqzSUzzlw8C1Q4mlOZEeZE0kxM2dtxYs7Dd7JT4LECAxD1Tjq8DfjJzd14YSVHLi9gmiF6pGyb
veOEQteEawy81tyNZsLHaQLAKE4qXCdz/a6pAThzWg0XX4KINnnxhYNNQc4sjk4MRiR0e7rEAPYX
1NH1CVeX4Zu3kkdJVT3tueln5Jj0uCfpBql1kDK1M8n+ACggyVhCFtSppWLBjvyOtQxzwkbhYm03
sr3IEWrsDrvJbopG4+7UxfttsvmnckUFlQtOm317oh49RvolXcJjXFOOmBFaDq73fAkqroR29Y7z
k/O8OWjfiEwbQa2PyeiLygUNhxgACkcmpkJHB9z36c4aBt+YtA6KcCCTMRHCcKBuoc0koUJl3BFW
DLWY85wFb68SAk+b2IOJsYlMuXXgrqoljjV4H7CxLosGjazrOFQyOWPaYRJ/tdEV7CKejf0F/zFq
XqxHrM0b3OnOxHy9d4Gw4a5Y+XQUlRONQcMJRsPNED4/N0s7C3+1jpAXc+azUlBnklIchwMZZfzU
Fd2cIHHU2+rFPRKHxxT2l39PsThQYLEEkulWwtWZhCxwJKTD6+wo97G8UA5NGnltiGppTUg08xXP
GG71PFsONn/hkdRreD+xJpmnbqf/6vp6gaZXg6Pj/6F1qBO/OURu8g32mKpyI4YDxtsbZrIWF/Vz
0i2nMQceif8sclxQrijAX7N0DZsWQUwm44OiRuhpG/cZIKlRC416GR+qHfXRY/UTxrZ/VfMPI1Np
NK3T7qNuheiB90WFYwpjhzlyNvO1XzZTNVlxgY7BTdM6IoY3EKcttfAbpzBSzFU4LpA17I7s365Q
5+4oFuPwonwN3wydes7uQiPGXLAv791ShkcnzhE9JtqBubBmsmb61fA988ng0F8eF2yniOwsQF1M
1NRnXzc7GkWx8IAdqMSAxxrGIHRucx+tFaIRKBwUYFxyB5GUoWYAQsRNfMLJoPVgCUY/2gFtuljD
J5RLxEN5x5othS0KoPupgCpCOOixlaIQ1C3skewnNgiJaS5i12poqjdIrVQJAcFW0kdr9ugQqHbF
YUS3RO2oc1gOB2piQqEfwrsTDWlmMRvDN+RKQz2UARsiBN7GYgOwxJlgvocAIoeZ4dC846lIpyEd
RFYyh90O9zbGBALDOl6s8YBcfEF+cCeEIHF46r+0ChmSlyg+qzP7QdoV2BXKPicw85e9DT+L5PoO
WwOzQ6K+NPJATONw5LDHC2pTvOGJZ03fFp+Lt8kPGdBd8AkI+pfeWlxUpna/u8PC12YNO1u6Orqt
BfmXrAgW9Mr5HMxwgkBQl00FKgjmNCk+ZmYOgcpXMtSHzDYQNWfydIu7WSAwzVGBmNkanC64/eIY
NzbBaGTB6Y5s5ffF+eGRDgdxYviZf8/e1YlPZNp8MJvamhGncCRbyhQh4mkpAxpmTIhY41yay80b
dhm2fGY2HU59Vnkl824u5JN4la/S/SQmfS4B/EDxzWfEe9qL0gRZcq7xqslPjKJtk2AbV6yIeEsd
LsQQWhs8WMDq5fnOnPzI9TJGyX+z/Tr8AhcgjyzCuqa1w+t4+2K2ngCpWsL/2QhVLbA2R013sxSH
VqO8gtg6RhB0Nx8c6Vv/UBXrTlydYt0wbtdOP6BMQIGGwC5S1OS1uM5YPFWbjsSkCkFaQr+nu7fI
JtonVKxx2KC3mBPzSdBZZoabmVs1dg+CbWR1UxPcEqKu2us8hELb83CbVPgxYrEH1hYQKBxiXDkz
eUszRbtGMjfrfqgEZLxNSV4yDW0ASxjNherQSQpNFqiCXgAWd5fggTs6eTLTAG5Gii+8tsjzMjXp
E0lOo8ZhlBczdNBWItn9HI2eFaJbIVmwmFIuACJPlEuHsRfzWmOnM5v6SIgRg8mFCgfpFE/2wQ5J
q5Nbg9Ca0lY2G7LDG9mKCfZ9AoUjnMXeVXy6X38+sNYMtkq8lFA445EsPjzWoy4FW2rcxBO0u+JP
cq+MxIw/RTpWqmV9/YGf8wBDM4Csf3dTlEn4eVMJNk48KebidfR4HIirNHiS0Xo2NiOhLYyJCuPC
UrX5iCyvTKQOeKyxLQB6bBxqCTPEFBHMJZENhGEsNlRHpTRCnprqzxw+tCHDmHgjJbSpSTt5UBrs
541MvMwsKV7xd7WfqEFpeW4PQFSi03sfrzxa3t2/qwwZMJFhvQpRP4j+iA+REuSUndQWZRroMuFI
I6Nvc3FGlDPNILML6xirF1a7jg1g0oH6Ffz5QMuvY4bG28Tk93164knym3GXP/nNwyG2XBIlRBal
eEtOdGi3oyXUzPQ0/lPySjI5Natan3E2Hx/yMsmWwODILLYLQEYDFgF5VW2f+wjjJwnkla3KuHN0
4vZ+nWYewYNceGCLnzkTbNKLVX1H2BexK6AjTUgrhLgHewnMoU77WePcgGdJVzeC4drMu4/2HfUo
mztzCpSkFXHmC7c9j8V6QUSdkO4iu8BflWD2W+fNgVKqMesw/KS70HZinYZv+gJQdlglt5VXaEjK
MJg+P7MwUEaUlmaLMwD7XfK6ePeUt/R/MgasZT4lhor6/VFuO8ljMmdgO7XEsfvF8MUYcZEwnObm
MqvskwhIz2Mx9Xvpq5oemPKKOCtoDWgCMEx3saJCUomRdoFdoqRf98aRUfQV61v6SYWD+vt1Opk2
Bg3TDT7vRm1sa4K17KA0zIf9Way8oLejZX1OSKfqnoKndZocMcj5g0O6z4cx8wjj623yBxo6dbB3
ggZkiZl3Ck6NX616+yugrrtxOoEmZqR7yc2C09dgAdbS+Gg/3PPXPZh6xf5hx1sdsBJSMFlm4NtJ
gGbSDjeKqR4xaBhnYnbMEwpFy/dpYEJt9/PMG01fp7mNP/NILbdH7qXWLOBsMs7o5ChTrUrja7S/
SEiNsn9brbJAdmAOnNOJdf7CRtQMLzRICWnKFhmi6H/gucHJNEyX//3zF5358kiDbiByml8nX/8J
N5ASLrCwbc/lXb3NZrFLw3O90jhR8BQERnB+gOfU25+KWRouyaGMzifuqDFsaiT4zwqNrw7IblEP
5gp/an6OdnB+8qM0Pv1Ptoqx8NiQXrQcLNFl2Tp/JUueR/D7tNF2GNxWTC8xfF4iW4EX0HfaAQtl
fQQAzJueq5jmF/Ppn23jHJhU7AWJsfVyy7M/v0KDAr1dG6fEMFrTf7juxDib3ukzCFTGSTEDKqV+
M6gpHvDNhH7qxEvi/4YTvtGeMdxddQd/CcOnksJ6+s8V6EVGGZQ7DyUODSt4Vt6bbsVj6F1NuA/j
lP8En35r2oHHWBNg/sAShW6ZOBZlmU3cefTWZH4SYvknURJis2QVs+UDrHrF7lDQGEXnLIhz77d9
S7rFIA+/6omvyW8jaeI584hbB0hp/gnUv1KtnqE9FqSi8BbT3Uz5Ar85I1Pb7D1sD4369ph8NTMv
KT5z5TwFB7q1su6tUj6TiLSZOB3MER2a7jqSnilnHZUPrD3LtP+ZSYCvKGTUWKu3U4qbVWtp0xXg
Zca9OE/vvdkjIlYLFMHwwE/MgognsQqjVvdGOpsDlTRLfqYJsHzJVnnudTSSM1T4M3LFVPUXQJgL
7oXZ2zTB+KBKhHEMUKq5GUaZfccOooK7XJd4ntZ4taLtVNDElABawyPMUnRW2nZCMEtGorGntJ72
72n/e+vJ4ZeS1g/o9k2c7WfleSYfy3Q7hKd0U+TvUeR9JqlBcfmfPpLaG0bN0BQ4QzNDoAYUFmBR
dIFCy2+RllFeONwSf8Irou5CZ7fhfh0tAQcsZzhNobswyk8qLy0eoAbwLwD26NHSwaaiAWI5oTiE
90YTAqwue7sXn1EzVRSsqLtCC3hiHqN//Kk8l+0vNs7Uyj/IZ8DY8g4VLSaZMVAHEj5UcHagzBNt
rlE6oj7UDZpKdk4dD6+FQ0t6Alk19wYyRmqWKL1GKwxxUjQJWRTPowMnKznAa4qZfJNSl/dwjfFo
bysaJV6FPke3eRUVk+GZHlBrnZLcw6RQvKl/uaeK3FwwLqaC3o4ciAX6NnsiG1JiyYoJIkdbse5t
TRa1q18dbQfQILUryUw/KEB5hiyvPODIpr0ZEpfeYjTCSgU1ILQV00Ai0JpTsEUZSNQ8xSqlGFQQ
tabBm/ifMaVF1J06gPDWb9lb95WiRmB4UZqiVmwR0o2JYjLLDC+FGGrewfiHD4fukSQASC8W1h21
sWayJOi/gCVgSaBlEhoJS0O1t2mWeuzcbj55TgfqQllYmBqZs/jBEiAQiw4DrUwxwJQZVBK4ick2
x8HlOkPIw2Mn6uU6i4h6VZzD0VilplgQDAw2inbNwz3KV8LHwHBtxG/GWoxvZ3WlmMhuYuvkhcUR
sLQ6nDPoDE0nkKkxWShiY95W/Mmw8BkqGyxdj186KnKBsGLWLMYsmDNXhIARwAHq/9Mm7HWGappw
MVY1jQYZenRDdgPKopSG+jfFWJBKsjW5C3iIjv89+5zihJuHTg9sBcpS3ViUwHjbQJvL4fud4C7U
de0XgPUgnQOVfEc40t/652beL59E+zstCSU6eo14Z4OM47WgJTD7sU2650dCULUDjPGsdWKUFkhN
sllEQTtnDQAn4ipopnKH3JsDSpZzS3BszEloqYQRYEtDzETlg3JCWaaaDU51hFGF+Cb8jnAuOJEW
qrtAgOe6FaPakTEFWyXeb7jMx+xOo0bwxOiFFEtGxMZKhDoFwoHBAEdck/aAQakLeD2rwW+ByB6r
J8EUhxPppvCNFEleVxB+Hfgv/N5hVFCpwURy1pLmndwFhEwg4+AoQ62nFHcqfKmoC98K3Cq3IUZ2
FAUI07gpYkp8mMWWnJLT0a4Q0ken3NGawZ8Do4gDKc43uIYAfEIY86kBMXzKCsb+ZKen4gIWeotB
FH175M+1oEdt/S1twXz15V03x+RjSHEUIFbCAYLRTUoBgmq040w7RucRP0nc6QU/ANfZ+Bl8SX+e
4VmsOQnJxzVnkjvzK2XIdyWSmBOOA49crsn6qBzK1glRpRE2qeFuD8I4I0rChvX0oLb2eH70FsEy
hpSuGLkWvWnoPqkCflszFtdR3mDxF6ELiAJsUUNFQF3Ka/S5nuLBaSSU4B4RWhjdkZUa0lOh7j9R
gKlZXEmPQMEK/2u4tsbpNXCqExIsG3C07aE/qCLBl1Fnywj9As/qKN1tMtL2uCDhC3MaSYLqwpoj
CSigRSEJTD0NQdXc5vv7jg4+fVs/LryJoxNgaMO8PzSIFjxHSJ53TKvGHeMO4S7AFuGM5N0PiIFK
zZ6ByZRvLjLdDSfm0UbaEKggtcXLNezsQN3g0/aCNp32nz438lYkT1zgXIuEACA+vk+IZPCoOAUS
x4ORGVkZjcxLWChpxcyucEbAuQo1Nsw+jscqdn1TjbC1mX8f8olIElKYVWOeRZBDLYffJL6KuOaq
2HAcCjLn9J5vPnMUCji3HeMtUkYM1Cf+D4w3TaZPCCOszhFXTiQnrAzIrQjBaDKRjAlc0q0a7zGc
Roz08twjGlpTQzmQ7CDcII4n5/u5wscfRerMppow3NArOgnQK/VTzYhXLz+E2Cc+1cwOF58NznR3
V0H/wWgJ2U/cUqc+UhyNZsik2sj3yDoMXXmO8WCaWEL+ma+5B3RpR5tb+4lcWIuZp6I/8YphYDh5
JSsCYSmBZCDB41mD0w7yF/ImA8bw44QVWafodZsq6DkSJY/SZLo9K7cKUWSZI+F7ToDyRBSQnugV
8esOABh6SDZ18aHhyI8U5C4tGBFxce3FS5y46teffNMFXknLxgPE2/wA2QnsMONxmF3pPf1m401R
LKCkQyODPychDyhx5A3TUI6IS1A3QiYx+YtJYorpiZhDXHVZfDp5YsXQIDPym+v1a4Ypy6TTHXbH
yNboE7vF8emqH/UjKQfw/YU81aLNvV3g24YiJBfibymTQtJFqkYCpibaFf6ALpes+88YBhkt4c/9
QKoILO+3PeoQpCDE79fjdPK+IyEmZiP9u/RL9AroX/BpQ6FphuYHznk44EtvPMePQdsx6ineW8SZ
KHiRM8UGHCOspDGIqA2LbcYELcYNGaFYI3Q26XaMNiLjOI3XKEhKOvY/ms6rSVVti8K/iCqMyCs5
KUYML5YRRUUly68/3+p9b52uPr07KCxWmHOMMccc0OXNxUemD9AD3KUYIBxse2AexVfcEE+LD7Kg
FtTkJtJ71q54FWlMukqqz2+ytslI+WaV2s1nSnrL73zIx//gBt6lwzzg6hCQsll+4XbZSdrre5mT
X254VVAP0B+8T/bQCQA9L/GnPNDRCeiCN6aMB7jNBGgDbcmKQN7wBoBFNaVJbFegsmRaSJkQS3Ld
CCjxx2Pp9xD5GQXCShITuJLaAJDhO8BHAgJjP5h8wZ4HwryJIWRcyO6x3OE9gWm4I75fo5qnCgBg
ADEaqf2bLczgI/1DWxBRkJaP+iYv392wt/IwQa+KK/BggtRPITvEfAT/8vf65dMF7+t0Y+R+Gl17
nSZCgmXvFz1bNC/QevPWjt00AkDiWUi0KeONmFNPC1iLU2iEn2Mrlg2riFSlHrlb2epakvc0obL0
nz5QhUIKy3AcGdFC/ZhcikH9d9yasiLMDGlvWUjQnDjPacPZKzofkom41xMXfpvzaFiWPMSXajP6
DKGA5RCXgTGCuZIgUUeDtj3TGHjwJv7JZ4aIC2bcZKCDTBiJqa3D50AAFQw+c4KCV+AcMYImoBkt
LgALgd0Aq4YnHkKfgsFxJXQm/Nl7yfl7m/d+4rAAyAPX41HwAXQLJJcNBGjIIfIB6cssYLvnZ5q/
/tC4AU0S4wOPQ3l4I8mKc4cPLvsfNgJowr2o3tftb34WsySdE/4a6pT3dMG9Z+r4Q/CySBiyv9so
rrw6Y/LDRkMagxFyvQlaOAoEBgKl48ZBObkg4EAAW+BMcTXM7cxliZ7wsO8FNLse9s1u/ocIZhb3
AyI7QlBWUJWMx/tLAJU3ECtmHvdHWQxjkVnZw3kOLMaANxAL4ic+uO/6D0pD3KbarFPwS6Y23+aS
eDFGij8FbeSf/y6Mf7IweWRATzwN3gGIkFfikiiP5tnxQAAK+T7LM0kBMsXUYutqhQGk2aG3sdVS
l5qbTBLwVoYWQJY3BL3lnhgPsQ6YJorD5TBU8fLf93jKYKdcH5/pc8Nv8X1+kQUoZvNz0f/7ix4O
Qn/fZJ4wDvyU3+E3GRZA6G9pj0KGpMGQ5Co2SrC0P5wZIDijZKm0AeXB7ZkY3CUvwa3zlkySruLI
igOPUfF+pf4obS6YNcpEE6D0HtjU5Q1Seu6AVQJ+/8Q4Cdw7tkHHQcS7Jy6sSNweYNwTzJ4yAt6C
cJP4iSm/4Z1pBDvKHF6elwFvZwaQmn9p3EZZLlqv1uVVY/BBcNPEzRWHlvAwAVnH5ir2uZcg+Orp
CXox9pTMqUTS63R+uBrN+Zyy2BQHBgE6o2HaRdAY5aYBwuJ4Xzzcit4gJMzm83o7ZJyO7TRH/ljq
b9AZlYJk9mdsDwwJAwl10QM6u+lpB7ZEAPo0pq/2JppH6I7Sqgvxbb5xU4w7JMtP/5b/+3iDkIB0
Uyj5olWNLudeLll73vhJkmiVhY3fKx1n+I9p2Hp0RAykgwTRqPc8QtNIgj1FZc1JTBEKUTwiUtTX
4MJIm0kEgPwQzHdFJPtYwhSIKYwDCWnBlGCBXyWgA7RmpUF15FQIYeVOyyNBBdBMlh2Sjx5qMF6a
7Yt5zAcbpXSDDqOBoMEvpSQy4C2kABFzkHOKI4lD7d+H2PNgh0U0rwFtizfklXkHPjMnoJVOvCvE
CJEa+yJchAjwiY/5eJUepy73wgdf8IIiRsG1mvIBgnwqwCi4uBPHq8QbdDoiFcvJZwjyNd6H98wZ
DJTW9CKQ+9wzAhYEeBabPBaaIjL8WWyzwvOf71AIBwjEftD1QN47VzahImID47fT3pKtWUlcLp0v
+MyxqNgDEhc0teBr5GI8JKhcdjkgc4JmQqdKIw/gM0QH05qvQZuhn26EuTcxfp/cyomqCIt+REys
UFb2uXflKyIoPgDVB9fB9flE7KgR/leKLwB6rZUd6TPpyMK9lTiKmyAIJdYC3O9QjXTgTxk7wlOG
Jp08aex0/dx15Xo/8xP+vmhNPvNu/JxTgBCf6fFddiFNNm3EUJLFyHD8dJZpQSN5Zx4tl8AvEj7z
BZ/JLHmx9HFWkQJOYG8W5Mip3zqYp2CHUkR/cTFi16fzIkl8kX5WE7IVOuLonmxU8/LcJwTMggGq
toGe403xJInXqlUGh/BAjw5RTPWLdhsA4Wk30RvJ/GKOJFEtqv9Uo91mEsZpatCdtCFNA6h6H9Dy
iTokA5Uc3Q3pYwWR2/qVTyfyLjYlesGf0RmzO6sp5aP6bMBxNvl5Qzw19beslWt1igG6WftYb9HL
kz6lCHrmv/kNvzmLzh+8fds3Ogm7rNZUZouZhqz15yMabKWucu70kJeNvwjF4WJpok0J07HFa36P
GXjCsQHPvx1iU4FqArsdFIiMy+rb0RvFzBWtm4GLaN9jWkEIOr+P3RcvRSfgJ5eC3qrDqFhZDLhD
sme/sRwU9dHG/fq9Jmj6CY4e1Fhp+8s9ak9vttDCVtDVhrXeCXMaq8Xjms/XknOGCCYc7R48NObM
yH5EVIRROwX72jq3ZYr63UBvZowCRZfMl83lGbeJYj9cPPRnb1dGo0D9RXKmrILyyQcJqEt5RUEF
COk97psUMZMMMfuhF0kNw+GOghJX1g2efbn84ZgOcgDpa3Vik3YdB+Ukhcmyey3QJzfs9iIcH/C3
8LIhQ7Apo2SKzMZqrdrvguZO8j1okPGIEr3Bwr3Co6FHfYBvfSndpcp7TZsFA4ccMxVxRz/RkzEa
7Gu7wfpDf12e+Cn0MXufgYHJdwu4NQ6TcY+OTbS/FeJjfLeCWvfYNiUbcWyYUHJpD9GcIZS4fMka
VKezkJ8c33rn1Gc7XVLOS13K8PqYlPKxMmkz/IIPYZkQebuV3TPTyX1KUQhCXXNxm9Gcx/5svi/t
CnUQ1QGJ1o727+gU6RSLvHmW2E879WjHfiYRhAB2U9dXjZH5NpUTphi1XlhxlAYF9CyBvd1aP/vt
3C5Rbb7mxZlikRdSu66XkJ6cBogMYm64NQZ+PkMeSwzL1H2v6WGHjyI30WB+P8HBUtl+VuIi4OfW
pV5qcdTDaXC0TvXRvPZl50AtkC5r3WOKmnERG532kKFBmsl8D9tC/hKZBvcN/sKWenO6N62DOzPG
B1oHGKWmN568hjky2HnrAAgLCGMZT3O3sfuoplFOj0eE10Oeg1468aI+AmfHp8yWaC6iTrv0bpCm
rPzp28HTKaz9my35LC79578Wi0cIdUnvBF22Cm9g70NSTQtx4hyszqc5i0aFwTw2MFsI/miXagK0
u1INDOHRCFLnYoEEckmjE5eHgbT7NEGyseadYHm3wiQjALXLw48Xb0ApgZUfVuJ9+w6XMVbdnx9T
MrAGmGVw+seYVou188N9Yyy5qKGBwgzyJLvafIwrm5RGfWV4X9C7cGT+7EHYtSsx1skM2U+gUtyp
7SnP73oDbdasYCome447O7WJcoJ4/kSZMB4yG0TFOHbiLuvpyroZzdCDa4fHNHFoqV6M0zGNeOyB
Ts3omDg2hPI2acGOcRKlgJsUtuzytRob7JzGnh6GmlotesuXwX7RteDQ9NgC2DButEYGw3xbvA5z
7+NyqmnXaoxeSAP1Dn8W+RG9I+6G5EIJOc048e5Wp9ZKWviEfR45Ml4Rtx4yG6wXrWmqDWir5LbT
p/0KP+O6IE+TsLUC3EY0w3JDIUrv6Lt1r4klM73cfuCqMYIClqOk5h5A6hTUSiwIAYnCiJqeV5Gc
3PAKT+Yk45zZZMzI4TfltGv1T6xI6LHd4GGMjhkgtuAPNM4VKBPBzJK/6q+FaqjBaDcDWmPuIMUB
w2w0eR2He7MTsu/OvhZ2U4wBe0WmsT05jd2sen/UxtMDScXND+B7RcsbH5GQWS7v53ReEPY4xMim
NCbfIhWq1zRph/Clv+GYk8ZKXJ6oKznRqmsRZkaP6XcJ4Lf5uvkS3M2nker464zMeEFXnZPMC/P4
Ec0yV28TYoRq0jG7Vm4o40cABK6hzwqpstBf1s9PvFigDQMP7RxoB6NPD6gfxDJ1jHqJW2tnVfN4
F3AYNLCAN2VN2CXnA86X5fVxeEz2HsUrVhpkAdVN7Ph4ATyX1Nmeu3p26TsPi2qOyWAG9T4v3fup
72BPqNfe7Mc06PqpzTxepvYdT2a2gYKpyB43HMv4NszuRjFGBWrISHW0H8H8pgh43SvCSZqHJyH9
0beXTX1lw50Opqp7N16WBDpI/cmKld5cYFiSr9aTtAc1B35uYg9WaU9Xx2KQe3iZcijqK5gLL/qq
vMPuOtMDSCKDwkWTzn8LROCD9de+j1+X/lZZDY0BpHkegAf/ltU4pU6SYKAYH3oe+lkL/kYDYJyB
FblN9D5Ti+SlF2WrnHvn31x1nE6fIjXtxbp+4htv0A+CfYrGoMpYnQmCvUfgQ2EEpUvMpN8inWfz
jm63GC/UO6IXp/zS9JpCFpxfjMqnNGMw/j2J+JPJzWFLpfClEi3Vi6Nob0OhzbVzbXVXOkJOTelO
OVXIVoYLGgTMX/bwzO+Oe/Nm1rMV266OdE+3YFygkpk/ggwb6EHhIDdLnW5IOtI9CXEBuFk6h2X4
bt/THoaHeEjnTiogMWXc24GBceRHkBqw1R7igCvlbxGJ5GwfEu+9p+QqiwetUn3JTg7Ek30LhqCD
UebfG7AAooKBezOOznMHAIJ6oJ2Rw0wIXWWKjsxid9/QyhKN5hbWIfOy3UAfnTgpzorZ8yr7hwZV
629S4LfHiZuoz8xv3qsxlWhojTYsNkDAJ4abmQNt6SK8mCd+vmiwV9M61yoanZgOfauav1E8+99p
1yhsVnl1uVN1Q4EtcAUim77V7pqH1l+/F7WMvFoXHBVb+zhfl0457V37lgIZaleHatxceKKM1JBi
DPBIjchtXQcDnf0R4thM5yOHpVesSpydnAEMHi4xYGT87KX1qdry67AOH5t2PERvzwEzKIHwKFpA
oaw9ZKOD4EYUaUAv7erKgnV8YHQoXaVtjZ/O7BEOnWySHtKJsAZNzGQXP/TaUd2CTR5YpPljG24Q
TNgNRe13et+7I3STC15dUns2zRmu/YVI1xWAwhKO1s+omMH6XiIokSgS4RLQSi5gXQm7egpqansA
l0+ZHdeHpjAWpCfcoEorVapeKBxEr6iaLawITmnbnMK5u1mGj9igkergSdGtPqrsEfw3Wvdn+Hn6
1W/ZXIgg2P4hJDOoxdWgQVZHsw8dur3Q7xRZNNqCnWoAL825jEh/1v+jWgUbLelD+qZSc3bpMVKJ
9dlxQA+4OvSel3fMcq0iuAMYNrHVwdJywtTHG9qAWpMI2tFKTuN1EnCSAlg6qH44/VXYmCdhCtkk
qRq0CooEv7YI7kBRBfWm8xQr+KgzqVJ8R1+vNwemVUdjjg79b0cbwoBTBgBbSe/hMK7JcU0Oi75E
QzkslJfmz3g6QzQ7lOw0bI1b0CaT2bjjPwhxp9BZYQAw7tAioF0U43gD+0l6RFgCTDv0qxnHW41U
PIhP7e5NZzGY5pc18plZL7QyC4aBVgRz5Up+93RYBbxOV3+yBeujIzw1B39zGegokZZNhPLDKca8
Nnd/fp1hALN5b7WnEVJHi9G/QiBDdquSILs/F6K9t6VE1QFSDIoN6rFPqftN3HxKkfKqnJbTvsMB
QHmlWCAxPf/2OLlNQUOQV9YbEABEnaOQnFjooNisKfZoDLJ1hB6OMJn+HHKXEdPVWRYRT4L8osEj
RQcgEOQSh3wEy8lmdN/0DtwlqM2kmdzgYsf9dd9BTnJK52zTcwx4LpwZB1YemSbqBIujSA4kD1nb
FNbFy+xmLNk3R+V+ZKO9vMIvbSBNgiHtQ5QzYrN+Ep7eZkgiFrl7c8S5V6wgCgPu8QizT0Y+hSL/
jEcT2cnDvoUvpplPkb76HyJ5QkUzI85At//xBnk0dPfOfUzN3YeMiYLkDX0jf0SeQAFof5YxgHMR
yfj5zMic35iORM85QjtkaBzmEECl26C2giShgJ9JA7vovJePsyzeVmTXeOQe4IfFnKR6EyzHKJfZ
7OlIHgPJ8caUHVof9iuZW8E1VtAIr+nXyhep6HVYReD3/dPzwOEZQfH8IZRs8PsNTCUN9oJ60YsK
7JVelMfp1QHsIZ4yFUBR3xocK8N702bwaocN8QnQEOWDhG35TcXd1ESiBOkFSwj2CXHaoi0fGT+o
6Js5aTE8B5wCwVmCEn+DvvVDCcWLAHWBZ3DxRKDkdnBRNIE8k7pt327rqQf4dg0G3ModlCiOevkF
EDMMD1BSHRDW03oiNhaykR0YaJrXEHrs5woNnvborCDcK7I1vRdx0UM7EgKr4oCuyaBUjpCImM9G
Pbmt5tB/hfnbxkG+QWzcH9kAoyDHnClAy2DwIFRS4gIaCbbsT9bJIx1uuCf4BKhFgfuCYMHkjAwk
SsxmWDPBe9rwH/ffAr5heALRBND9DIB16FdgSQCpAOdCOWnABAGvjb5jGAoBH+HmNaDcm9J3GF0T
WaWQOv59EyiN3wHmAosDn+OnsEV8R1CtgFGkI6w3UiQkmn+A4Uh7wzPQFenMjgdm981p6iQYRXa/
Af5YVDIxoJs6d2CXWKijYsPNwC0XNARiIRGRgFwDtTItXIH4D8g9jDXxhHN46uqSctYZgD83WKQ2
ruiAXviY/gA6XRDyfy8FOAc8LoB0io6xOIAEwQyRrIVm8Iwd0R+mA+hwIVExskG+N7QQuPH0fkTT
0Gcfbd9aTH45eFNyguvIOZ+qUTl9nAG72DYAt4AMz3viZ15x0g1iruoqpuiEM3RC0RIY6Talo8WE
/kSw62ZsKNPi6VJY7YOY6ekEsmVMUqn1Q/R+17shOxPF40wOSktBKAgnmBNfsy6MX4BFeENbcq25
Eg45kr2O7VcAAEhoj8oUyBWqBkIcXx9cAq6CYTyTfRUHxebnrAH4NbDAnoD8uEdkI6XbjtlLa0rD
6EikYYv104R24I3Tko4yC03lBME+2wSkFa/7nAjc/MAhwkRLJ4ND7wDQVvKgM+BJFzC8oBcmOIfI
0CAcPwd+NNwwwwS76zJlkWqA9TKHqwnIKsPVtV5TTo+WlUEsyLyHIWWkW+T2YA4gkaC3eJKieKHu
TvTsZO6hcXyd47N65Z7ITenVzBVD+rILCfaeO75veSACrdQaBniOpg0tAy4TlGAZ6FamALu0AyTJ
rI1sTvQ2OQwwIKXAxwI57Qe9lVxuCgcXidfyRIO26eP02jJevSujw60PT/k+5MtkThbILEF9NiFq
ZEg4xgWQ7KWzmmL8MNkNrfjMguCOnwMObKOYkUqpKA4gH3WCWdr3srG+7yaf0ckQIiCA4UJR3XDC
ntH5PEjc3qVY/YR1DFjAxvlb/vDzH67u7KGAIQCbf2gtsh5uQvU63J4Y2g5ElMaAgTyrNiZ4oMJC
asQZAGSQiXCWE5QKnFZTocgPsYorIzfDn6dzEU1SVgaaz05Yjd89ZJXizUESjtuMmjpqcTnpCbqI
Mh/U0mIqDYrkJpMfASN9MRt2Lm1FlEsPQyKzoZ1dJq+h/Wn0LXGDiEiOPURjCLEWaMyQen2EyFEm
RWDVYUrfuYws/hoUNTHycF+YJ4EFNbAU5PMPI/W+XariOyaZG6/zW+PNcOn7/PznoOhqVyPO7LuR
2IkL6yVoC8lTovvX2B9vlIp2NGZuEeuH0ZrQQwjp7Mrmf9THULk/GQIPTMaPK1AWvdRYYi+TtoCy
91g3py5m9LUrVP9Oe+Gh8/sUzxE3CrijS8s/MoYqgmR5BwgNqbjaEmgyHYr56DRyVKOzkPxSexxk
VAuMNMKNFSMlbQmIssqQH5ywik0MKFy8cKcmC/9En4iVG0/7pVZPH8FzTR3u7juhOKkIcbjIqE39
TSg2Q5BaMf/ZgIx43rq38HbkTyA1mH9wXzD0ryWd5HZdhxxl7yO7coUcwvkuk0mBnRq1JS4ruB3j
uO0qjX4/VU8mBvkVwdoRjGo/IZqPxcKxarqj8drBz+gG+eK9+G5/iyAHzNEJ9LJ5cxBxHoH9WaJk
mmoAsJ05j+7F31Avg+OvNlrfw5YnOIiQP5CV9sz+SBs56QQoLWA3UDykYajt54MDysDHiZAX+H8Q
1WH71WQ/z+Hh6NSkqwAhYlXmDjvcAFCR2rOtrLo1JA8Oi8vvuZq8zzwVHkYvaibF7ENAjsrG66y6
629InxkLbDWb74+dC0F+dXdSVe8G9CQ4Dw77NY8vX/Qug0u2K8P76TPbH9vVft1bwS8qES2dl79F
ueTsu7NUklnp08ptm+0+88eUjet+ZsHenPbAipLJ2rPDaCMWOOfakh2LPew5ibcoutlMU1YacwEE
gil169MaDpJIQ20sIUwGyeXfw0ntJLt6kQepCD3YsUA2v8F9nIRpWIQjDzNSwBVhlfZa9eZPoo11
daQiur/dY0vwPCrk7yO3wqGjcbE5c+4zaqobh9QNc8lcdMdw4JmPdKd0f2FOcimOs5uvrNIrgTVH
yz5srhmRbbxlSJuIjsoBVMuGytZAInhsMPfnpptI9eqgMcvgMLIKYlZcFAJgqIDuhQueihP/wUnM
RvvnZpPWRA/hAOUyn15u4yGpsMP9LHHbzYPr6eJa3MEK5Wf2LJU6zJgupX0Xgwh7jxFHbT+cHs6N
PUvC8TuFqSanRyGSXPeOHA4XTJBDP3yfvqfRAr0NEczrEQjikAemigIlFsaHakOdASV/QDFyX0J+
djfs8lBaAKEnQhbOMiIj/p7ABIkLpyC6I4Ed7E8lvYraw2taXaEeGTOgCnbeePqJYCXhn58HTkPe
kDOUvRhtA3oB5DTY5BDF/3CRMz64Sv0R+2h2YCPjMym2+ANia1BiJjLuW2T5GJEho8PUb55SZE5p
K9U4wG4IgxBiVqTDgCYkZ6y0gxJxODFDq3l8QseKrJTXQGLVgfQUpLtPYBOnQrbIecCmxevxOMHd
kKNSSUXgEPW8+/S95KDOLuhdyeDeS9i691JU7twFg0jwJ+RBvDdjd+WWH2haiZMqm20FzdZzTi0b
fE6LCAYrIp/ZQTsvzlCkKRjEIfAkS8EAkhJk7LuF1kiI/wggGCi+IArJou6m46Exggll6HnnfFEe
34VYCi/AYgcXkzv1BFSvX7ls7r0zvqfkxzyC+7aYs2fsDWaLR3dwr8WuOsdt+20j4JklVjbtBC9H
8WM/x9gWkgvOSj19Z5XTdYcLaZddCWnU1IcRJygnPn4eSDQXn+iRC+UE3HReeJ3/SzIIssgRWM+9
K2cuw8x9wHkyzKz8AV9AfqZgNSiVzJIkje0FrnincBRh0rIuN/3FHpci1CEv4rrWHgaDSU7ajXV5
2D/n44cXQ/luqukoSrYdNhY4oRAh3E7ewAh/CL74QMD4R6qjukCOgcKHTKxWV4SG0PKMCRMX/Rxx
ngjiGFKAOKRQIGt8H7Na6n3QBVPCEOsd9O3seNlFPjLW0JUCfecgW9c+5yQYjUy7Hg5spK2YPOxE
7k+xAHn98YH6/fhAgF/Q9FPjWIQyU86wj0Pihlrns0pk/SKitAY0gdhjMGfeU+fHKC0VjP7xskh1
KMzOeVBjhSjgfQ6O+MQ8FSBedDsMT8xDrreWbJUyPSwmzxQmY5JwK7Xy0ihMDUw/dHR08EixNpgk
x8683D7XDe3NUirfEMNrlL2qqiG8ahhh/qkiGcLI5rZWVwTZuObcePhU2Wq9SYO9TwxcTeKHRwIw
DgYGCNdIhanCFAHnaykHeaEPGv7CuD8RgmCOQvt4HbioRa+bXX8wryDfeISnCPDJWwyk4V3qwylE
JizEaFOY9pkfSBBi+IeOhJ36GjTr4Hc1PX54qS5pjWC2wXg4pQTgCPCfCjiIc5NDSiFklzXF7blv
Z7QrkZz8hOFon/wHgTabJocaa81QISIJcw+qj3kE5cgYoCSGgtZ+ZBaigh1HF+Mf9M1+f31HyuJ9
hF+BRPnwVoAblyGY+5HAq6VFyw1xpvbYVLv34rkDsQyed02h2A69H9Jv0lwk7ar2vtL7+MxEYgqB
YzaA37ScCGMrAZDBX4IxHWj3q0TUjPwcqJokTLDlJXajpcYyiLmATJOi7ln+aAWeY9cUu83TB1br
DJb2PH7W+y3N2me9NQ67vbWKXG+BRuFvU6RV+wGUOPHSXX99C9pTHNGZZ12Msx1hpv9ask2rY3XH
TpJdETP1T6r52WK/fy2R45JxbWTBhuURfUqxI6Nx5Lw3725fl+/u9dAojsKRTKWFq8irMjCi9/Q5
zybkWX2OxtuO1NdpCObCQlxyaXXW9YpK8DuJIVEOQQmnCfpbdia8ZTq4zXE/7NjHcveD5+Ret90D
jwrPkS8Q9eXVaD1RZiIaTWOYdQKuJnUBzIz1lnY1kGPE7NSvsA3exAfX9cLOQORNCvoPtulsiKa5
NWucEcURnjjvKeoL6lmtmt1WPvVoSdjRUqcfCnCMmkYkSsSpPZ1Qkp0dwTW7POdRSwBKsIsD/kG9
UHU1TnbVDH1Gh2j7Kl3ZA9nd2Qw5V9mingcCCM5VUeiNA/pNp0wbMVW8H1Mp/m/bYmPipGX3hzWF
6v9pCE05mThq0L3IqEmQfT1Qzy7r8B1mKwSZTKnupDvGr9TrBI3oTaA1q8/454/mnenefrC5Y+8w
7tuNhVMLBTpH5jHZh0pU+gcOkz0VwNJUsdBT9vjFHuOobmHIcBIB3qnN7nBMzZQoa0Fa0Rd0S8wI
F+ILCP9bg7bLpLSGOK1cj4jrlr3t6/iblewVtiTshtKFepSOxQLHGoxNpPXb4yseZNmIxTfCHIDV
To+fpYJg5krRGJYE+Fj0VzLrBASUjEvSMqApSqp45pPmmK8q93tkS/2ziKeH+vdQWeoVJm6EDh13
TPQtBgA4M4BIeX9kh1AvVKhQZsDGy2R7iJVLG5FWwOTnWk+W+1mzgYF8Lj9zUqVubO9PWcSSAYRk
dBDSvHBLI25fceYtilnVUCqAQsuAL2MsclIfGbpUrG7GwMn91xG9LIuX3IYU6sQ8T6dv5NRbnE3R
yTSgDJw+nLicWRxlzCAEvSTP5OnoEURFDDkLPibCbeKG3yBTf8dKUcEDp3SpXQ+RCutJ2Pqddbzb
E9rm40GuS/TM48kAy9NbkuFlr4RIWGOnwzDnO6iwAth9rcxVWaMRVcvVRmU0tNtFJ5Qn/Ulvqgay
/dB2KDow9+5HxRitBcCtYETJi+zOfHRWJig2zQ8VsSwY2C+AcqvYUZFVIoUYy2IKNavmMmKPFAzG
Z8dj+BJ/r0mYCQB+a/kIouunl5oLxkIYkoZSN7Qn42/IUccoZgOdJPMLTUX3c0z3b8R/BxX5HsDc
VTndqZU4DK948UXSBu9PxpX9vMJZSNz6a/U0PudQHst4KKprDCXky6Nn0YAFl5/+ihnVXz3POUAJ
wis4KVKpPwNX6GZiFKBz4s15B/790FCfC7rAFk4sqoLgabdTvuv+uRExhXGSISU2X5M983fxO/Ls
pTNWEgQZaMqIlCP8N5fICD4sXb7D7HKREvHAsSPoYClovAE5gKVYz0y5TCtOj2t3F6/vUDeEFGzJ
i3jep7JnAyDwmBZRe2VXKrcFi4WFdnhtOIr3YeliP+R8EVdKMwxLI1ShFG2IYFqE2WLDQOPN7DpQ
o6IONJIDAkUmOckXRUqUBQ1RAT/o76xVh5+oHFB3pG3s5P9oD0iJHZvoc1YulKhz6CBygGF5eh8b
64ZJtWyW3/ndx2LaQqxRrjm4WGEPBo1iq9Nnt1//lvRbFoQclQQLNbqfWYaQVxd4+0seqKvu4nn4
nlNPuUDvcJySvrLBqleistVdZJC3yQNMumPDbOkCQE5MNimLbcFVzQbLPzDjvgrPnEEDQx1s23mF
7vuHmbco7YfbeGDCEmvtjjOALZU7zocm8PQIKoqaib3bZSTm1dMW/A77WSMiLojB396AbpHe1p1m
PixyHgvFsmvxYG6nYkxRaVg7koGfpSFZPv0mzcSUDHxGEIntzdSOw9uYNaEE/o34wujOe9DuZLG3
MUf722mnSpAn+nDVOd/3em9Z0uHweNuhpSggg4hrzM6xc2Ql77fF0f74e3CPdvJFfnJ8+kQAzax7
htSWt+S4xATgG5QnOSOjcDCCM3pcSrK77dQthwTYMQI7PpB7SUSVYotUErvc4+iCna2gHsm2ySfk
j6mcwE+YdfKBHr9zfCcXnXUS9s1kq26ksPbwxPffR4XLAqnojDOOmo8HHuC/toMIsvt884tdNaac
ljvhI/lY2ciU17/1bfdYyEfZxwMGFo7QadlZvbfdIJuDIXKIfreUvO399xkQL5+yVfNtki8EmNRv
U5CEMAcpBPQ5UZP59CaIkixicpd8nl96L4ebN+eivARIWMbn5tqDTv80hmQzk3ipm/OkeShZGWcq
KAk5GIAFCKBC+5QtdLYiEIpyKi+h84gmgcWYBsR9bOhgYu8Wf3rQB4maaK2tNWXKZKgSrcXo8fw4
SkFnqoJ+o4KZ8olNTJq+FvxPWcbr2+q5ot3dSsI1kr6JaMXA14j0k9Ub4YwLghYbsh8v+MMR8Abl
ct5zxv54RAs1oyYRegVWDO3WQp0isqnXA5eHml2krcIJSznq5bmStkw4KzaIvV3RDuQ9aTdqIFR2
0rgOXucS3iefdn3yGQ6ru9WrTP4YzV/w9VG02VhrruT1bYYJA+syXdV+7dxDuEkeZIJSIIPxBL/v
6gs2do7EamCAerK1U2g6EGDaOyQFQnV2YxNFs0wCKML4EtM+QNrakpcgrow2lAP7EI/jta0OhDvQ
O8mfBwpMHOGRqOGwvGeE9c2U39tvYLRGGyAIFLfpBCJM8T4RNU5qbpHBIbwG8UaBPcAKo2vnC4qa
+dXoDVOY6DJCvr6Xm/FaoWXFfiUWHMEMkMKEDsF2L0T3pj93A6NmG99HohcUGdRY2f4cpn8oaD5s
GI1vT5N0IHwMI5aACK4y64cxgp8uPxuYl2PXzLUlgRWiTjTo/ZOw7yDqm7+mb1e1IcvFvoyAFJee
8xcVCKIOi2opwWw8zZE/uLQranoHUc/8hl1/sOriZcuPqbE2ibeqVTLjKfz8DnJFIqhVBt3aONRO
/xbww3u/XOANAyBSLvEq9rp+tbvRZdLM3dWdTece4WGgZ3bf4Y/RiNRUvdglcRHZx6Y+F7sv1yJD
8oFRvI3mUl1AqnKdWVaumXEIIieJebdaNgiPMBDidRa9tOhu8fwJqz6z5yxON5Rgl9hSLnrkah/E
ovXXLFbkvsiq3gBScBv42nVNgkWg7t7DpGya0nTKo6lnrmqc4GYvPCfvTs7sYT4hEKlWXEVFuIkp
ZqrVC4kzn6BBRgjWkP/QxBJeFrHU9r2gAym36L+i/IruCeRJ7176JqZV2NPy+YzFMBbSPAL9KqRf
WKNasje0CwNDTiNxUfAbhHBsfon5scmfOaCDxwTIHhuoeLY3ftMLIBgKv96mf9P3Ozy3g9zHBY4e
eaBWoM+QBrxka93nlTHDH1YoIe1ErwxVq1e9Mwou9jz63o0b8x0AVPQN9Df6YHbjrN6mgPH6YIpn
D1qiMnhGTJ44+Djq/EUlvkNuB8fmfuaVXYYkA9hBdlf5mDwkGC7727u9pkreAV5n9cnH4VHwPWWA
OBBYj8JFF3ASSx+a5g61n3vfxpzTexOOWvHIX0QMb3+nvwqqP/EFYAkZZDc2pib9cECtLEUCI6dz
2PskVo/TYk4gGVZmLJ7J9mWpVMgzBRGLbLgAZsTNo+Wxu/cwNh/Znwswu8dpqnpoxYC/9ffiHVYr
FftFkiuvu2Y/jD32v0aDLVHfVn9kYR4wSMzvulOTaFlFTbmBrwTZZr+7r0fI3Kg2PhAkP+avA8dU
bo4QmKBjmwoKG1RD/x6GNi2YSQZxtKxc1MxWMx3OAVK68/uaYnMt1zZdkyj5g00g5IypaMwfhENs
HVyI57AHW1/3NvlcbXla+HfORRvUhdXxC5BBwU7IZCFm7MZTDLY+PB6DIhINqB7uHCoriIMB4bxd
mLc5wDcCoJs5glT4HHmOXVH2EZ8lmbbuQO6QfZ3rDZgdfpX9AQiEYxAiVXBnzQVLiTUz8/a3qDkQ
xmiISMtoZqY/rPx4t4iqqzHusH5xgSlKvDIkLylWxCoKknn8Lb5f6s+EPKdkcvisNyIufrgN+fcL
vw1sgFcQV/ygg8bfQ+OzXytiVVPoZnx0pUGUQhb49P6Oslgi4EvQHj49UkD5a3YddWt0fYTECGJV
o3+8LyAqXiFbiF+suLpkhgBJ3WarV8jFOEK6kXp8/REmD+L3UH19yB5olaSDy5AMjP8j7bx2HNe2
9fwqG/vagpmD4eMLSUzKofINUZFJDKKYn97frOPQq3qhF2BjN3qv7qpWUdTknGP84w+NV626e3HA
MOPlJP7OaGc8B2bE1IAhlzf6gkjeB+rn2PgQSz2mG66lON2n8Vgd5S2Va+qMPvCM/MmEq9vCAWau
nDrs9gLfnPbf5VcEUYVwJh4R2MN++0hauBd7JBieeehc20k8hNlbUWOCSrnGAxa/Xs2WLzRM8Q45
muDqAfmxcdorQGPaxTtmohF7fHx65a4IN6oGNP2ANQ5mDO7l1L3KX4JHarjox5cl7EI3PeGisIbh
C5ef2V/sxyf2tXPjMTBFMyy4Uxa5r/OK4ySuUfoKskMfIHr7SG1hWzAMS9T8IdAvLAvVBRIDuNQ/
+7vpdeiWMb3QShfcTo5xHlpGXzSHB47OZje9tApQ96KomIDd9tabss5QRXiwrd9nKIxeTB5U+LcE
654598cKc5O1QADAYNgH3ipUf0j+xJ95fHg/z+q9Chq0BW1Xs2UXLeojBJJ1LA4UjgXpEQZwwoQr
cbE3AXuaW/N7lgSwSQERneKHQgdDWVSzDo8bg7R0BVM4YLMAbHvQfMlv13T4MkSF4b5Y3c6IQvig
jUfQtOKeLgx+Om2J+MDVoKDIlDmn8AZ1BtZfuspEzU4LeoZi17ErPRSrkaeT5XwEToSptkbhQF2Z
0U2hKNwXHvvTor+rd9wET1pzL1QHSso9xoJOtW0Wr+BdZ3Zt9AbQUJa3NTfCUz8KnlAbowamzN4R
4WIADRo+3p7qmsWUbxO2kzx4vg8dk6vU1iB9bk0FyOoXcKb5Ce/eKZeYi7sJ8PBZQirAuZj6tyB3
NU4oVnfAc1ouWs2voTniQcM4E+ULHibDrkJaCZDvYR0e0Ixb85qNAFHGhGfTY90uozOF6+gLnjhI
kOQ3LxSFGuTtJRwZljNvYs1v7MjsPQLzzJz6kxw0mgZesd5mZ9IWoE+Df/CwA2KAtK15oD0ziI/S
d6fE2Hl+C+J1BnW54pDNz5fFA7v5pqFZsk4mjOE36s/kHHu2HwqcvPoExwopidajl31BzpQXOewP
NhNqkTtrx5ImEu2JcjGw76B5uOL4V9aRe32cuTpE0Ms9IiJ2PYOZzxY4hiK3qtwU9jvL8LutpP9U
Uf8t5E9KFc4qsTfWOEO6UAvTI34vlOG3x9iDmD6uaN/h/Lnkfjy3B3ZEJgcQFDjpWH8Rg192/bXF
rknUN3smiOUnnxA/hzuC5uCc3l8BRZh5UPPS09BcXCl4mdjwO5qVUWxsMAgUZpADVqzLkjczW5ga
3gZYisxToGDeynrik+PFRzxymRnIPvsxWDMYegjFKFnSttLowKKilPfg5d4zm+7LJfcurJxL7Kc4
lF+dlGRvUr7pU5F94IJ0ArHk8RQXzYf7knNHMi/DMhWXG0sMGsD5Uo4RWNCA6a/pkVJ6K3+EnH80
W9Z8xYOqUhI3AvsCv6HMEy5MZyjBFP0ak037YH23nMX9BCEcl3qOGQqNDJrTArCwh7gbLitW4kz4
DfmwIDHB4UyAl0svqr0VMAeDdn2jk2C50HhztnFcuCAMbuwDaDtM35e2129oOveKf3VpQn3+9xiv
mMPzqOf7L65MEpAMra39DDuC5ivcZWeulq7lbXzs/fAkzjiJbQW2YXC5vz2Gp9SzTvwO8xBbogFL
+SWFOLcvZYDNdKGZW4CgaC9YmBUuQDveFEVtYrsJBIFqxZvCKonHkGWFJIiWD0smbGuZBcHFxVwc
06OQnBWv5CM2TAHeIsqwO38qXUlG0ojzjzczSYH0bP5b9bVyyR+1q8edVPgjDIXO5QMg+NhEjd0v
GCDRlqIN4aVAHMvHjq8s1cOIn/8HeQ/88LUu/o95FBD8rEIDZX7oH+VaflZO+do4DSyaR25URpBA
iROzO83mMbL4U4cqD7Xb909iTQ20mljpMsMhOJefGvqxN5u9F8zqseEBUMG8d8SRhKnyXd0Q88eF
LYdZkJrOpcH0w72kjtl7tuS2uEKQfF4sWpzlVPFVtH15v/n3v/7r//jv78N/iz6xzbmMUVn8q2jp
opKiuf3Hv2XJ+Pe/qv/8++DjP/5tWaZiK5puqYpk2ZpqqApff389JUUkvv2/xJJuNHHVXM6qtZUR
AHSEPp+N7n6CyAPX7+JVKrvikhBJufV4ty3KJioZ+g8cvQh+Ln1Zdk0V3N/rTD/G9iTbqLFDvEw0
LuKJHM1H2T5Ot3OmnfUQa3a3GzZSuRnaw20GFSsIZ27FBPpmvGNKoE071XiaKc/SxmD2gbUmzLI0
sO39bDrU0iFHJguFtg7M1tHTnZ6uw9ZV7LWGQgt/f2yD+7XBoaDtZs3OmAUW/GCKpWyFIStiY6oe
+xNbKwtqJq3MAyofvTnYGJhHHkJohN2hskAXruGBcPGZZRtWUBhYQImDeuQEo1LQljfV73ET7yAX
w+dx/uET0f7hA1H/+oGUXX3Nb4qanTGoXL5BHlmcUKbMRXVdo6KL/+nnKfo//ECxQn5ZATfZuETl
Jc9oTHEI8Stk/+mJEJ+sPqiYFUIliEXgGKb87U5973K3hU9/Cwgzw8l4GtcXIoFzP0SaT3TVZ6H7
Jp0S3uIjfgDrnq04ddOnIQwIbpuNsKAJtHXN2JVtKLhBjWgAZctsf+1OSrsh4Yu0ZcJe9iTNp2QA
UZP1Qc3EODW2Axi0oUFdeOzUlzI+hM02Bug379K3Dq92CEjx/PrezDY6MklchKVgeOn1YJZ5Flwv
stlMFEZ+h/1z4iAIqOsFG/4AlomZl7SxJCT17uw61+8hHMSjGK6OGknnG/0TPUEJjzP91NV1bW8S
lFF6oIhuXNDdgXKp5mRjpyCIKX3NXOkkIfdOgU6YZdZ9UvKNXh2vjBOoNg//n1eMJlbEb4+wocu2
YmmKpBrSXz/ASrPCPm7t9Fw95RSWcACpDhk1WXgTICOn6v2OT7UX3WH8nO10VBCrFpu8knNncdOR
KGNnsWBwihdxSB15WcA1SfCCip4FLGWuhCgJGsUjgNWMUcknNXZzpK/FaO/Pb0WW/271G5KtS6qp
qbIl/9iOWqubZo3dpedaZfbgTqGXVF6ornDyZtw1A+eKXAlPLQadYAhXXOIwHVrUDY5NkHDxNQGp
ZdtZsmWF1lJXF/UTxotkMuHiX+hBrq7zyas0fxo2VeuGyfpCZqS8VGXsV+bYy0pWgCa/0O6a0CkJ
QRp82CS67UCASEfhGWidKIvB4CgWL4rLPODa+zi64Tl1I4bqGUA06Q416pZ0neNloYsCQX6WjjbG
4JQxJ9wLR9JO7qkOEgaepmgRK/zBD8JYuaaTK9fSF2Z1ueYX3bZPCXZ0SKJWYN4znFeCPHOKs04a
guIN4VvPGlQCyPrX3h0VUpb9nuwpkseIW6sd6rs/fz62/DdLzZAVW7VN2ZQUSewlv+wVeVbbeSVF
2dmkypePoXy8jLvcJAZwE9rnfNp30uGCBxWmhruWarGw5grRHfLWVje65Scqj8FOb+5kdurK7Yqn
cMOQRRsWuCQozVL5kG2CsDvFmc3W6e2s9RgEbG6XN6l9BmPoMfaL/KFcah9yt0zfru+MasLIMyGB
X9yICfYhPg5MdxFf7HJC6w6STGIalI3FgHFBfadGx1TZkgzEU5vXtGyT8D2VUlce/MReUUClDIbE
eNG5nNDMmNj+TMdmOl6t7c3cVoSb94SRdgeO9z/fWfW3h1iVZUVRZFOTZFNWTHHnf7mzZRb1rRIp
gANn802zmCgjMNpIBk3hhodVsjZ4vFfkAyVujFfiM4+uAsTiNS9TH7DLVFGgEyOVeS2JN7Unt3vK
SYYJ8KFRcbI9Bf+fF/zjSU3arBzUaUzOY7sx+tfZm2Q/yDjgJ8zb8lZflNgMWunHdby7MBXBv1Bl
VAh7pN3W7c4iCu7rpt/rJG4KlS21cA/EgnasBkLW04eBV+i410N/jPHUB6K4+X9+A4r9cy1zx3XV
UizVkCWZ5fzXO671s1Ky+jA5VyKEb9rQMXx1G3DajbosoTi22Fl8XZ7jQ7aOz1Ddw5UxuvAi0Abg
67uG/yoUxMyL/nxdv2/n4rpMQzJtVVFU2fxxHkf9VTeb2w1B5wXLaQqUhYQoGkSMQ/C9/MyODK0T
6i8nIXiONvs04Ei7UoIeIQ6C13uAH4MyAZnwQrvrfO0D3XICJ2cJCXENapzvKYZVAkgQzC+peP+f
Lt/WZV2xDdmQxEL/ZSHLo2JMA94t58sHeQvMipUTgIJ9R0Co8mXkIl+WSINUoj4m4BIDQlx3UHhh
V4HH7upCF3ivwqcBbKCiPOHJd6LRTj7ayEvfBFkVKiR8eKallyM0OcRlT8VRff7zm7D/dm2Y//dN
/NjncCRLjX4cmzM2F8zXLSx7OB7guGNrSFvJ+QrajYkBGws2d9jJ9CIIjsDI4oPsVmomtRFRkj0U
v1zkscJyIpou/RhxwccshgkNfpYQmPCWy4gHdHAPqVB6wF+tnGp4n1JmN3PEPhAaoZMyBonepUdm
aiaNMUR+SFVXMJBSSEwg68lpIEG+YSwfI7SATOXjuIQ4gVYHUhXjN6yL1aWOrAHvG676q8KuE3af
IebP4GY5Cx5B+zucKygueMPeaPsxw8XwFWfWzqXlusoOqDNdLz69AuK0l43+DytH/+1w+V74/+em
Kz8WvtqHmtznLPzZOtlpXxC0UW2+NmeRQjLP/GwneePCfLqeBrTgM2BJqFPwLk5k5MFKF5YADMNi
3g68AahvS6GQgUxlb7lFTDEBxRBHYQe4s96KLbYraGtXkYvTrHBDmP3DUWn8Vsn8eDfmX58Dbbx1
fZTJzbm8LI2RbGDxDNcoOKGp4mGEXZk1T9V5CAuKjBd17hL6ia8zNjp3FNBspAoCXqSI35mUHeIf
0PmPpt6079ALmY/AlQqpJhnPfzkI7KhZ4VChm2KqATWKP8qvgBjl8/U5e+rPIC/glqwaxrV8tKwg
gWN8UtHxiaPelcqlmSz//BTJ1t/tsJah0mRqqqXqP56iKVaxImzT9BxHnkweIzMkZUXKimnNE199
M8cAiTbHNoTiCTbhw3iGiRft/3wVttjH/1Ieiw/il6v4sayi4aLGfA7NubMFk0ildmNdfUKrmoHd
UUi+ECrJhxEzMSDnhLkJmDG8MpghliBFWpJfQhig+qphe4nfC3VeUycDajHKg+H0/Utpxfuy6IoL
EU7DJxZDpJxhfejoOJLg4Qfp7Avxko0n0uyLWg9gmmXJhyQaCMRkyXJ6+aZhDxNZJfMIfAFzXFVw
Q/kyyBjtK2wrLIxuMDAh0fD35FtLCxVk4F15AxSDkAGYSWvefFM0YOg2TGhJ5WNs1/zDx/t746hS
scg6J6em67ah/rbCr7KZG9fknOvz29dwB0byggEdmrVhLd9dXOy/iS5bwQJH6ivkzIJVs7TcSWh4
gM5S78+ftGxJf7Nvc2baFFKKqViyLR7KXw6fLsou/dRn3TlktAo/O/ezJIitVx1xwYgcDYYGpIyK
we4V/hIjHFQM/dnOn4vLIqm5g09muR3zj3BiY2S+L636fG0bwVixxSwtEkLlVauvQ+kYRVtgiN5Y
D8QKEAkRM1JZT+lJ606h9tzjbZR3GxMsuvpSXg0mh9BCkgFpxKEIt0pzCqsHK1vd0qBRNhVDsNmW
Ooqi/ppsLTmoDadiPJisBnOfV2/X/GE0H3WoaJNyqm5eeT2p11XcnlX7WPKxtxckN6QOrUpOxItH
qx5jW3J9IUCuZs6wLvblsdhDJxRJeBc3c2R/NoMz3e27vAdJDQhYe0slntCDkR2y4bnhq9P4MdCb
TBtr9G49NPFNLXqSXRre3aBhMPOVngZMO7J9mz1E/fZivkjJB3hPA4ELWBA/cZjf5WmCmiOddPV+
Cu9CSlSMZ6pNGD60w1GKPxvpXem3HX4iw0PHtOJyN2T7yT5a2N5XG4NZRbSpEZur6zbG8HGlkQTZ
bye0HuaKX0O+vYR3Kew8zZf1/exytMqToe/KaQXD9zLD2HZL4qHZrOVbDfiHS/ueXxHIBCIxUPnM
47U0xovjnV0GRfp8veyy8RgXW3naqOZLSNueHfQyiC4PXAovKslPVeWXJFJUm2wikRLZv0+jKGOL
EAWX/hBddmEU8KUwW0+1x34/iTcy6IFprtL+EMa+Pm10jqbc2LX2pjuwj0iVy7UMEAF6HLegsqrr
kPt+2eX2htcxa49QR4mHOfZnZSBzc40dl1FdV03lh71/add1hVP55lJsufiGXjdZ8VO5knZihLip
9ld1fZndJXFAlCIvGcXB1dhF1xM/Jxn4dqIReFuH8XKYaf512EoXMtgOabu2uv3F3BfWqjP2vbqu
cD3gPMKDQV8a2NojzWyX/KVZ+SY+A5idtBhILYwe24Z5gVwHcH3w+R69WhKFTPixyseHyg9ZKAo/
Sln5xPJNVURBuDM4EdPEi5OGbgjWzZSx9viHJtA3oDSMVHGOi2AsidqvWzY9A4xFHLoyHmy2SFCM
mc9Jy548SX4uHMzvdEzBcISOKhFJ7wCA1MrCVpzL94/gj6HlZPjEiw6dr/PUEBvKXycmPYjLzeBi
rcpNKvHv+N4Cuwc0bLNFwHvMB1/pMaUmUdvPsKDo3TJZcTEaOQfdEkYloaTcBN4RZFJ+adwWuEzd
cgKxr50RnvZ3hCdXyFvjakkM49v46gzSUrO4Ygc0QO1dzq4O35k5NrTu3rklK4uemRqf16MzxBFH
fhJ/o5HkhAn3Aj7rVfAwbyKLmldW4DJD/OYjI9aUe0Ka6WzBnZT7A2mK4z3EcQN6DmlTwyLCh54J
H0MefclL8S5JHoPNKdY3WwjUJbYSlJ2GxxWRvmhULoGkfHqFPJf4BBqxKLhwVoeAKhgKVC4va0Cq
bvG4Q0uy4O5xOfzOl1pQGZsa2GnIlMTihzmLtAxhVX9yxhJhamX4dbrkTMZXbLwQSInlxSbH3SHl
kUUAgZf/tnQMjDkeUQvheMrCmvP3fGL/K42V7kkCRwXghalkeqwUcl1ZEeLuQT8m34LV9P1V7bNp
YFbgAi3eCj+OhcB3qbj86z4X8/3LGxnlFMgRUbtdJ29GqoYq7h1rj4BM1icPCLdGnbGqUEuTl+cQ
8klxIH6wsqiAZ4jrQNRz3bBuuaEGqtSLR2GhlYu3nhJfWRAxvKT69cd76/ONhHAiJ2mQGsPhjVBs
SBeHSoNqhFUGS5d7W8AaFbF86ZP1qhKph4wlWSbrEh4qNYvpkduXYHMKR5sJ0Y28YljZSCEJA1i0
PCG2Q6g2kG2MiBKhOwP5jAwtj9vIe7BYUzg6cZ/Z3K/LEmMoxp82eeY+nzYbY/quILgBkeHTJZ5W
+j6NdJw0mQMhB5gTwWhd52+skdwUL8IvEzJH7QgCO5cvk6BZ144plPTk//GAz1uULui+aArrxfBR
PfMD+FdoXokSRA0hw0cm7fDDehgvpDFSSMvJsoZcy0AcGRGDo0lkClJm8/3XyEUNxT/hZKXeViCn
gfRgZcloA7UTNTff3JMLSyWwSEn+/u7cYgPBKXxEkSKo4jvRBFqFtsnZuu0rdfz4yiu3DAvxMdio
kE2WAySeJuBv+RnG63+2eibhUR/hA5qa8Mt4GM7jbW7gjXC4ndpT/aG9ps/NB8R1F5i9xTzhzBXa
0HDfaRehbufJlg+Kx0TMKShcRHSldi8aB/72dkzLns+d+8XGp8FYjp+4DxpPns6UbDVVwURmQCMK
AZ4FmbM+Pqv6vuydAc+90Nc5pO15DV42R+oBn4UR4MUv4azr3gQs41Y7wwffnn0BAxv7Zl1ukIHg
1g7LWvhldDvYdwjnG+yicDXhSbwvmTNOW2hR7NBQRiwGi8zcmB1VDuPR8qP5uj01DNhrGtDn6Jk6
WH+lirHeJiEaGvAV++a9wRuhbVEw5BNTT3BUY20/5M+wqYw1LGX5NXnCnQZJyl2IJpfvRgQE5Y/i
DlA/s1ZMbSFh0wryKsUFdH8OCmVB6IpcgzQI6DLwZUlugKOFB7681zAT+FbjXRmPwsOcw8eKpHPP
iBuEArMSQEsITL3QylCQF/UC3xcoY6ochJ0ngQscWnTEydPwguwMIg5spRT/MWPeHIdtnKyuRN1C
OZa92bTHu77dYHZgKiv+Lua0xTVn2+oeNgdGJeIQMDOoFFhmJnbwdIWk5RHHjnsKqlAUNXzQITMH
Ibi8Ydaou3LmKx1ouQ/Yx5h/djfsZ9B3oN5hr4Ag6boY3s07xrz00lCteOSYwg+fmPoQGCPhyIIj
2OQSQsblmsuZ4tnjcRqC6zPMGHBvEfPCmBc2VAHbM8YY9nrKRFV/dTvUJ3XpaY2PRCeJTuoRnKHO
ApharbWKvkN7rqQ1AuVA3ZDZ6bW3G/jGxMOckrER8R9CsA82xRclpNG5e23JP3X5FBg4kJ4SfUAY
ZYqD0F9223zd61v61/HtPIOey6nJUfM2bMuMHOaNoT4QrIeddK7iGrbEzwypIrbrtS/VTJeEu7mG
2QkOGOSDjAtca/lIJ5Uze80HVkuruGA8srhQI09BiU4XDIXf3/WvUXsv4WSz30MVx9DUXOQ8OZor
46Fszxsi+5oVxrgGU3eklKgjeD7LNTYpRnyayMMrPaJQbLqA2+3pauKRqUYFRlsDAH4WyM316zL0
8KVzmQlVehexI1nhuShmu1wfXJpkLu/5el3anyljZDYcdkbkgViGEB6TOLqxVknYk85N/zZZ645c
YdzJNEGHKhPIxh7rnrgXZAWCgEQOT+Xf9IBBPb5DXe8gn4CHxuh/IKdp9OTRq6gqs/UMDgoTrdS7
6pz28CxQeGyV2M0Y0OtbTfVvjLyqVUnZeT1V6rqJz5AoUhlaOsYQRBvNwC+XkF6J4hFcDoz1xM7r
MEjmyeOZQiXGc4ALPEucgM1Bn2NgPScwg8cPjAt3nfyhe8YEF/5OFUNknCyHMQtEEp4yMd4dTHc6
8UDCILAPU/Had24pL5jGpwxjoGeo50y6y0e/lB1BBkgdvlRU9zG8F4WiTmwumk1QJFweNgAnpIDl
WQaJYIiJETT+G6YbXZeoodpexrVB0dEnh6sWE7TxHk2yCJ1gJ4NNiCYLYeQhOaDh/9a+3bCooGDH
MmJcSrclW9ZdauHQ5ffJaSJpjbA026vNJxxIRjwsAbRYlrWvZa6NMPtq3c8uIbM3dPHwW2QolPZR
oxIK3XgIBk7rGWrShQqw161jxc+brWQi3Zm96ao7scGkJxujscvtAUJNeBVBMFXp9fZbrT2TsHg5
9Q3jLQ8jm0uDjT8I0AJWJZwbNVqkVClsuukeUlpd3pxeZiq2w/Wz25JP1tCy0UHMntXsocBzdLY2
IaQiymi3l+7Y1mslD8KY+JiVFK5tChDNq7rgMnganPXbWuGUy25EKRg7oRmnS1VcCCGMMSC5zNK1
BY4NpVTSqARgKs/WHQ0GPEu0eMzh0Z28X59V2LDRI8gXfMIcelgMgAO/i3pxMaYuIlh8xHCEeUDs
zb9UULUv4CVBeGTtYO/GzxKnRDs3GT4xerCQjZ3lV17G/IS0BFiGp8qz+WozEGbqhxyAdpI5IEll
DYosaOi8DkAL38hJCDWooyC/ek2zT2ef5idQKjSdFIIMByLrNf64WCSzr2WI0Wg0cNIoFwgMIeDA
YQF8NHvEt4Im1J6nLVShkIZ5HtbE6kJagSFCDBe8n6Wlr0YUl7GrtC7sA87Q6n06wGzpS58RbWIJ
yhEgcTQtFcgtqIhNxG5LKBpwYyCxlLdFZKHxdIFxJb4f+9gQ6/qlGejPIVUM9aVgiLE1QushFQv2
zFyH5Y0DIm0IDiy4AMAOJpbxRmAt2uGNpgVau6u/2Twlpng8WlTKLRm+HjRIAr0mxWUhNZbDoc7P
5gBBUoGJJj614I4w6qRmZxOJ3izHlthW/HyW0LpiCDxOa6z0YsOCUltfryliSFFyEsbWEHSeQaHx
/kKlhYCU5QuGrctBYbr9ZQ/TmgNKIZdjdqfBY4Yslr8bzVlsP/TCjLDjVV3fl4WrfxprZF/QNnm6
0+vodnRwX6gNkEZyfTZR9qiZgnBf7Szfqj2gNJv98PaYo/WGYUnQGb4+dF1wOJv1kHlyJVi2sxHU
yxVcAF6Yeo2GMiUe1zHhg/XIFvzCdLhCNvuG84tgROiacEkq59a5sA85YTvy1lBGE1bB5EZmdjbH
bYSr0uHxvc2y3U3ztcfxjac0jaEkP46dyw0tRo89z0x4jqAY4TfWL3BOHAZUaAovDrMfPD/bCkF9
ucwfb9AKjdUH4yDe18VyOFu1yoGu1YeAdBjFbS/3ra8GZIwJH1fPGhwbAviXcWbKYHEsMv2m+mUu
JooM6IBQr7gUWpx8yy4KP5a9BJWQTmgfJ022LoGLtkZFP817mcv33NH0O4vNthyVCLZ3ajsEt0Wy
aoZABv2aXht5j6AFAhXPXDNQ3BxL+b1aDQQL4qvuCwN3AZ+7xPGVqatyP4YAvSrUeBl+FcVCe8hD
tOfgEW+wdAdMEQ0PgBWXySEOsnY9zR5gfd6obLP1UG2aanPLt7dxw941WA8kTubSPeSmcXAu+XOq
7pSTLomwF+P0T+jl7zi1omi2rkrglqom/ZhHDnbUVq1sM/7wW6d5v30x+GUGsmrv7Z2FAH+NddsX
iUoim218/PMP1/4Gqv/LD/8xfjZ6rZv0qGrOLEuZAgeDxBsuVoJHAZvE5FR6MWgBOSCGJfh4CtWi
W2AtRBcFMk4rFr/LO7zoSrwOkOpycj8k71TTolANY+w5RTwX9Yv17QfCea/qLrElWFLRQkg7/OnR
BjOxFkNr7R9GMX83h/j1zak/UOFZGcWF1pTp2aLxjmxtWWGWl2PDrk4D8BIefDbFo1Xtbd3kLFOC
TIggJ2VpaMUpzTgz0iohmnRdyNnuzzde/pvpxF+u7ceMJB+qSZqufOrQZvGA2E+PMlTV6UV6pLT9
889SxWv9mIQoYg6jMlVWbcMS6Pkv6HiuGbdeqk2mmhse2RD++Cthog/XByZpMnrUaT6csSro2X8/
kpfyRbnTT2CkzJmND6YXTJZQGmqPzYvobfCSBWv1EbcJ0ZSgBf/5amUxPvjD1X7PdX65WrO46qnV
j8k59NpTsc9G73IGbAMDHR4PxlNGR7+vOcvHD8iy1j8MIzX970YJqq1amgwdSTN18cT88uMvbRdK
od4m8PAQ0WR+FVzoSXA4wWwWCIwTEdOdpN83/QG4GqAKdAd44irB7fTBtUBwKsVph/mETMlc5ddN
dQF3BubaglYmeKVBX0rLl/gpZcJvOWC4NeoVGpboQKcP+HIB2wI7IcQejDDa9EzrVhJtEkmYtltx
1pLUHcSQEKxnuxLYIOwKoJ+l+dYzAGJU2x/Nypmx8cO6yDyITw3jofsEUjHlFPBcnnqj6bQz3+iC
jhOfywWI5ld0ltf24w34s4Add3cTG/OqRG1n7JLEjyD839e4Ubd7Pd2PoPQMsJNPBc8pPQCfviFm
6I9V/RjvLVSDRP72x2vkx50bmk5+eat5A4A9Fi7LH5MtPFiuyYPdfShdwPWKb+6cOHHH+iWnarjO
weAA9ZTEvwq3M5MaYgsjpr/PWYJUaswarIRB/NWTIlztgNEPxe3M205E5Cr+M1hLafuqCCbLDSE8
Y2CC0B54+DNFKkhrQsnPeINvvMsG/B6WEa2CAJjLl9Jyrvd8tJMf9WBLKLaMYdWnh0b3StR8o5dr
5wuVwPSkcCIy5svLhfxW0WHbn1X2ZNz2NU5++gqKi/3SLwcvPaLfiYE6GGBHKwJQ1dkD1V47PIRv
7c2DbldBSVVXIXuqJTqjWKX2Hx5opTXiHgnHZFyfFG6LC9+Rfll6pBBD88cW9kpmqAmJj0mX166L
fK+lT0W7lexlKJxQ0eOZspvSiVBBU6p8ipgDBLzxB2YQaLpy8FgtsJT7dJh3sU99SH3Hi+BPvSd1
1Xg8S8V2YulQKBfYPwg7xuoF1CY1XQ4k5s0MKBHpgC/TMDAFZRyKWOMJW5eZzwFMH9IXQTWsJCI4
4GkTSBIusTFjHi3X99RJVOkD0TdYxsYAIbMuIOgAHPkFkjmIjgiTxkgDicNXLS3ql+ZTbfcwzylI
GWcb0OSoSXEQ0ukfF7gIRfqqj+YyMF+5lFFfzMDj+Lje7KDCLZsaF3Hd+zQLStojkk+AVru1hJ56
XJTf1AbQKkpvPikzWXfRijtVxCvYENP0BC8f+kOdrlsU9cs68rFlUN7wu+mECwaEq6YVujHeasRC
oEopFvoH+ugoeZaVNS1Bfjtf823KE+nS0tE9XHqHahYtR+lThkdCZmLfXmic6e9u7VrZYN3SvKbC
tbE9UOj0b7DbK/YH0UtwPzUU7kUFOL2D+dUgNgIe8KlNb5h189DKJxYa5WwBvBgxhIpXMoia+Xjx
8eNhbpBvLXRDYJIRu1V1LBI/Hfyb9N4J3H41lkF8QYypeyRPszhGICq4lum7pvjm4c97vvK3e/4v
m+6PE8q+6dfeUuHdzKB2PvSnet8gyaKPuM7LlxuTtjf5DdMenidMHuCqUiA3r/UJLdwLV8uqZHnC
UyGtB3b9n6/tmwn/8zzSJE3WbEk2bMsU1/7LgWAV1+gaF1Jzvn7dHvrX6U761B/bz4JJaTMPURaw
1+HIcme+YHlY3g2v7Ud/Nt44HSmwp/eecR80s5RIjXyPnujRvvvzBcqGoFb9doWyLCmSbWiGIf+g
Xg3DLVW1ok7PNEudvGklT5dcDQnNFCjjon5vEM1ilcoIxlhLw0cyBWnkFBt8QeL3RAn0wcM6pX+N
EOfBNwDmRtrvCiAamNI4TbYnMeVWj1O3YA7HoMaivQ1dAGkCCWFDwZjIcFwAq5SX4yp+yo5g1HkM
V3qZE7DNzP2EwiPuVi2ulICUKNDoMYmkNjx6Q4Nhi1fj22es8bipcdaVCeZb9agRG3bYeYyvReth
MWLSarCBG0TIILBg4LXsrl5XORYGOFBqsM7fdaTN8Qs/TryDneQOzwKI3SF+xbj47vpeWDkhq++u
D3ClSoEgUdp62KGV+ObTG3zzhIATYJ6VzxQ7crMhzqt9acDlgcuHNUGu0TMY26tM41TPaSElPG+4
Qpo0ewFUAFoBSQM/PV4F/6iRznXJZ29OrgJ/TWUzYw7kJq8KgXzppmmxzSiwzGAI1zKCy28BFn9F
i/kYIS7NpomOhbL983KxBO/lt9ViCYKhBldP1X48ayGCkHbQL81ZvS57DjNHjZybSeomZuEOYo+p
Qf3saLmTTFgaeDPpEOdu1TDwXDJWYTIDJxua0sj4BJzljTuRo61FxYPoHSwRfgfEykzUHxm8XTRP
kZ9aQO3zkggjSLl3gqKeMy2iTV9gw490ME+FzyzWsu23gSEAZ4vT4Q4T6BtyR5JJuVurXnOAdaN4
CV4IaohRInbwoGX6p845gZkoYxAwDmiGmGMgQ3vMXfT1gFPIfSrZdRkS2P+wN3yzc3/eS9goOsRo
xTbp4P66N3SZ1ejRLG/OltfuMOPaZnRP7zi3IqjnwR+RkpLSi4sisluCtpkrqJ7rph+pGPt0WN88
8I+6M9BwwowUDBaF3pd67L7C9+5ovGlv5TldL5oHa6OfDNr1g/2ivBt7edc+R3ea20BnG0XGjHov
39tf5cHEgkbMSTCbYGr32R2xBRbRFen9nxfR71uOpsHSNwwDwqoB6+bHIrJvil6oVZOeM9g1ljce
1Y8BRxlkq1/gUVci4i7k4QlEg+c3KZz4oED1/IAmJX1WyAlOxWNKBvcDvFrcWWNi4HIWG7uotiAI
Fqk6qasu9MvLQcPvxGPWfiev2F97qnK6yXeieaF+F6/EK2MmRH6X7OmpH2HxDUmOk3BGXFva+cY3
hPDn9w5J+OcTpBkcBralmaah0lb9OBH6qh8yqRnTc49H2Ywm9ihlKyi7M5TnnOLsAjN/olaIyNIC
ctGFbUKMM2+1b/GbZ9AXe9201rN7KwuE7x6xdUSmX6j3t5O0iRdpC6Tr1pdNdfPHL7kmlpTZoqPg
g9o+5ZeAx1BnBInY/gELv4hSaKtvonuJdY/DqD0PEcomAT6FjDAii8Hl0c4ojBfw4bX/bWlKei5Z
pE2F8VaQ1Ucoktr/JO28lhzFum77RETgzW1KCCchn+5GkRYQTnjB059B/TddWV9UXZyI6uruMpkI
ob3XXmvOMYFuGVQRVRRMj6yZ9YEBlcXU9ZUFjNYRRku7cJUNHrVTu6dhbGB1qVYqjNaICcTML9FS
1xyPhKVfJRe359/v+5/C7fm2m5qqWBK7sK792Ob0e29Mal+2x/zq3gzyN3kElgCHVKAUHQmsM53K
FMkmZ61G7ZV9m4j10DVsmUEBJGgfAaZKb2BQeYLqMNvQF/3HFf5x0P5xhervy0Fx7+66OtFNQTtM
dNr/dVOyo3AYsYK+iJ/VR/cifDXPIJiGZ3Vd0ckzXlQaq3zyhYfkqb7+4579Otr/tkD9uKKfbQYh
wbdxwVcTEzlS7jTdFaTHK1V4RgzsyMD1QyUzAHy6sBovttwaxCy+qqlb6kT32Y1EMIwNhouwvZxw
1dqFdT0/0iW6Nh/rl8TWvTYieNpslQBoab9BbcpNSgQ//kQzgD6lIvU7so3n2lxBoTbkZX3MvhNI
/Dqjznn/tMZFu5Whsnxd2gWA3LlXDwXgZstHlgeRAoOghswH3i9b24yweOae0l5OGXECA8AOaZ47
7ZDUe71GCQMgxh2het2vnoRBpfy6VY+AjtL3v7/X6vxe/n5nsWvImsQKaGgKnbvf32shFwZtNAo6
Z9jnrNluRZlVAq8nB4fmGfGo2AjzpRaj+oBnt4ge07dsKXvo/E7IlrEgCrw4kJD1Q4WMF84AIXjc
aXTa4wPZyi3xa9xQaIpzaADJI0x8aM7Sk8GhzrnH+Mejov358Boya5lBEWlKovpLG/+fOveSxalh
XO/X432lPE+xLUNXGNlY/RFoLHtwumZz4yMWuR3WyHyFTCPZ94H5abzCOydvOXnQyC3FrqhtOG6u
JkcLoUKA1FgoDrN9wtlqcAbShugaanemlthpxS2b/YWRbmL3r+mzVnGOpc3/9/fq14L84736z0vT
frZYFeWS5pHG55IAQh5lpvdsIzjFxoVEWFpjs18l37SyS/+ylpD+cWacea83xpHI2+ABUECX7MxY
XCBTlhAo2YkUNMOwAgrsx4BPkaK5MW33evH/ee0/SoyktVIxmdhskjfOrNTAVO2MKRkok/5Tr27K
GmcCsDzVWFos7tWmI7cCxNJnST4GyWYQcTHoo3pAdQFHk4dLKsNfVdRMXGk0O93dH2nPjif1X06b
//ERkU2eJ8uSVDwt4o9WWm9ldT8NVXsU9wMsBAitzOiIYthwzguv7cPwUp5gzr/XTy1PyeEa3s/1
KyeE+pUGAV2Ev99J449et4o2+D+X86Nm0Yc4iqJOxKHyzMqMJ7WeU2MogHsql1drWz7Ww4JExLW+
V1y23MtrvdKO+j6JF8oxYqr5mh+isxLe3lVySdkInyeYyxxoqIBBSkYLZZZvSahur9t7oHqCuTLA
LEnBFVXhZdmcMyRVV0cX6O0h33vo4VJjCiFAYkQWatqI8zn7EysF8YDx4j1MyFXANosg2JqZ2WSB
PUr63Cr/+43R/+hF/35jfvWq//PJv1cXXRZzHjGRXtVl2xDR0xITNxK8Ql9xQwHC/RKBcKPtpqZL
AD3Y6obePb9dIeAnTgdiNtaizM6VFXpBpF7dFz3P+thsejdf69sOuQ6gOUZbKPEZLFDZMSX69aNj
HTcCxBP/lzbB8TAj+5AjqEdahvkBPoX7oDcOk/AYmqn8jw+YJf+5kHMMMhVTk1jMDfXHFpkpV6NQ
C55SYmILOr6PCXk1uaNY+JWWvUo+gX25QjggFBj8sh0hzxlhftkQUWly3dZso5R/pJte5eVExqqy
mEgPgtRNlgyHUXmp4mUflsTUppDNrQeDCCwcroxW6L675lrEkHBGFMwPUULLhIyW6nlJxKTwCgee
bY4YXGKxqQurmYRL5caJlc8xhl24hvqRcDX6WCNcvSXCHJ5JMq/IqhxZoMYViEuS2/EFTXDhoF4R
FTTnH85JOz1fAq410ZXmLHhQFvpqCP7+aCnzZ+rHyqvpqsj+KGqabso/Vq+oty7GZMwV0Re+OnYP
icDueElxlPMRxLPENkhgBOg7eol4xpB+4WaA3gLxhKbjXnuduYQtixblK7aXNYOmgf3UdLXEnc5z
xN078SA0uuh4MQZX/rl3/PEKNE3Ej6zjatMMyRJ/PB6WopVZHNf5MfaIt3PM3T24HfNXPvdo2oPW
y30Y8o5hX7zLrtwIYf/ekplYPBX+7Uz7sJqRr9TCalgSCz8ngRq7gdWOvlH+MP2jj4bB5ef9/nG1
P0wvnSw3qqBeWGDpRzIOpxAjrpV1l7t/47jePdCioVXTykAbF6X+gDt3rlRpQH/0HzJzZ2qNZ3o/
mBfQzSF4Y/6PU2Weki+xUzNtQPWMDJcGekxHC53ozYYyTgvbubwwTKD5Xtx8Zg042uiVszZasLQG
N5VX8NU537IM8MQzvtCQyOG27/jmdHLm7AKSqyBQ3icbERDmQOm+pP7rTmc1dgCjswrQJM8/LJor
gUKH6UYiIx4ZnF/pB/jh9IMzCcYmhB00kBGMwNiSOQgzq8dpivUQOYcxg8NVeCkcGdBZIMc05o2m
fMew3bcofUmTRhP2MOz//jnQ/lhk5veFY7JiaAZ7kP5j7xmyKGqHO2eXhNSK2q0jp4TKCLx8QsHv
33pfRLlj+kO/tYjWGH3zSq3ux/NE2h9RnaQOwxz2kVRbCmQNEYpLazQ+tAeObhvyd0Hi0EGhZQWr
dd+/1vvbHr0KrXOELZcAXEZQ781Ec5Eq6Ljk1eUM2h+cv7/KP9u4v79KY95o/rORtEY1XSuhzBk0
QtamvXFOXhm2pLwXX/en6Ov6nr2Px9Hr9xJTsq/k3dwQ+GaDUd5XQfoutv/Y2Yy5CP9t+fl1QViU
MKFRAf70BSld03et0s8f3sy77pjdOMo7oTg3RB7+Vl2ofvcNLGBma9OZa0/9dmDmFtxdqD9kiIjb
GmSYcwZUNSyIbYHRayMJP9WQZ+JV7mjmyku+bk8PuLSXFwiEPmQlB7gLwx5invz+azxCIKLxyziR
RlQAXWsk41d5UdON8fmvj79s/FFxza9XUWSMWaIoS78OLf95AwYxud2z6zU/Vo8NYrW9coQEQedR
hPn7oWLDAu2KvWx8iHRGQAR/zg1JxgPXz2LHsX+p7+FmzAG8p9G52Nf19fLwWpxYOOhV0R7AJr0b
Nvd34VDu70uCh1eyU/r5BqX9N7sZpObGBhL1YaLIgiDLKZfvzmGbrjIPJ8rAD9q3NRNMAIb0kEHg
zoJK2oYzs7nVyYlCBmRLJyrGc39kc/QQz4aUYvP19af+2L2m+/7zV8IFzWLzG8E67Q8E3LNiAmUp
qXzgwb95xfq3LDvUwfgvm+/hO4E2kNO1nv/gDRlRYrPVEArzEH824XUHv/bpjuaeFuIXDW4U9XgE
JlYzVKiMmajAGLzYWqAECtBSeaUA1//cNc/3vfA6PnMOuIXt9/jcvlHQRc8yxDjj8T6vXWD1kTlD
iiJqHPkGnl3c5fAlaKfCkuYs+4Kg06pmBjX0ZRoUqH8o16fv/q090L6mqSKe0g/pnH4AauarpS8V
cn63/dYOJFdyz3fJZ1R5HJ3OwycGadHtv2CJJ8+3R3F3mSXb/Qa0KaqcJUyfje6S0gGfc9pRwr2z
R1G4Mg0MoQC3QDA5Xrzln1hMOZNr2gwG0RuQ//wCxS4AZVJI97V/5jrRYCLhQx9+f41r8lgQFacf
pstmN6OgGcWgbRMe2OlgJMlhzAgu3jCMdKug/Mcx408pxe8P/c+J/agPt2ak0XEsbcwJ3UG2mcc0
n+ZTu0fu/Pclzvqje/7rm+kckVWQDZSMvy9xSjbI+u1W8c0OXag+9t7gCGH0ar3ftvlXvscFwtSe
ElgDzQBS0gRQLXA3IrRmD9KrfGyZLnxLfuLpa7q5++KgPZpB8tESO1UQPNWs41BeMa0819Cjs319
/mZSvup3nSNuGve2EV2TJbTfXL+awAzH92wjsbSJZwCyDsHrXmMXJ2lpOsWJT772EK3SrbAj/tRv
UcY5whoosA26GDLu1RdWw5P2jxLkz4pP46YoAC009C0iE4bfb1A5lkJjqiNk7C0If+OYB+lTGTDx
+G53WhC5qa17WWAd4m3OnevOTNAK3U+sB6pbi+jgQ8XGvMWHw4AYfSPqoK8ZuOKyiVsuzn/ZXP39
LZWUP84/8yWrVHKaCHtBlH+07cQin0azaPNjZywuZ3kfvY3ffckp7SHbGavOsVYX576eU7OzoyY+
aHwMmE1et1rlVOWi2Qwb/CPbEodlfOT8vWn2FUkjdz5zT8CpnNxvNuXmeqzOePH4EDXwg1/gZn8/
kcRK0ibMNlV4uOzQ2/DUUF5yd2ibCDm0gIf7O3CuRbcSNhnrF4FHzfLm5k4BVt9hF1/qi1Hn8cht
RBGwEjGcTsxA5qSh+5vl8PEjGRbpNvUBKMtqO+CB47xwnbNySesh9H6ZMUHmVYCroSY1sK09KEyu
CRUz5yiMhDksSQ468lybYolfZ/revBu7MjCKf3y4fn14fmzXlLTME7AWi6ah/Oip4e+NL3dd646c
lLAdXdSldOGsOOej7ucpBnw88R/HP1p2f/QF5rdftyxaA4ouK7+qmv9smnHWmZdcF0RMqIuIvYZ5
HKLr1pmZMO2yIH2XFCpAYdd1BiUoss1m3ba+UvNGegaEQMNTy/Bebtty2zC8KMPGOk7JubLCyjpW
nHSZj8p+egsNYkmUtUJmX+9IeFBRQUS21uMvcrR0j5ZHoDxGeQ9AuiduoX66kjdLkB2u2MjDMyRu
L7cwk3aihgyG46eJ46tfs6+mKduvE99X9GOHdhWn51pjjrq9kWJKnkK95AAg4d6cM4BtUbDpzlqG
K+GJaJF4usxnosLh+MouwPmcKWoqL4kIzW4BzDdMFTQiUc4xE8A0wa/QL7GglI1BToJvZMcCqg8o
d6542Q3N+m6AtUNuEYALmvrjvQ9QH1+Jh3nPylV5GrdUr8QBuSSKAWQ1sdsfaU31pVOPm0zeytG5
qf0RKXU2G1t04zOjI8DhNbdv0apGYzWedGlJml+k2QR8zXsiwufLjE0nxfmZghcR7SDb1z2zdl60
dyGtc3053kKiB+H+oAA5zoZPmBJIzEab8+dsZEErQlf8DXsBB4ube68dAcWDGvbJVu42sYpRI7yh
DcVQVASliVZwm6Tr+yU0pI3poj6vbi6EICuGADk9i+M6Aiv+SQ5WLtuSyN8Is+JFs7YXGtaMe4Tk
Vc+/dPPYVug1fLzmN+G1tcj9LHaJeazKT+12InJM5s8moouTDOlUe/NMYydmu/i+w6Jb9IHQ7iWw
Rvf3XD/J+rGb9n25adQgsnapcVTuOyl6HOpvud7p5fEmh5bm9tq6b/esZulhqn1N3l3bjcxibQa6
ur9LoVK/3MWn8vKcT29xjbNmr0Q7o34ZoeNrpzTaZnFgTSstdjRMcSZGeE9nWqD4d3ilyaYlv6/A
R7RLrhs593N2t9ytxZViuXG+7ixCsbFT+Uq2NpON0JziONCisBaPk7xLh4Oo7gcz6ICSS54seVK2
vsaBWJLU/Nrq34N20vVoKb+J/VqXvGZmYIJ+Es6K9jgVryZLLQ0CSV3nPPxceLOP6l0GVbXZTNW2
r+ZX2QtngDN3YKhT65Y975Pfyrs6PYDbyqbAIJ8u4N83GcZ+IEQB5nxTCEFEYN2reLmtZ5K+WuAM
Q/6NZtluG7SyFLErkTNr7wy535LuM61icXWbgrF0IAIosaMz5mtXSebB2JtaT9ZXWu+U/EoJ2xIw
HZKopUzziYSrRXFxeM1TTp9pPeZ+T4DNqmX1Ht/4fnm0NfWVSHlsBKm8Sft1HIe5wvNKcMehi/ey
vJGTTd+cEg3L/qkoXusL6ruTOBLbwkFYe2zG8xS9j/37hRT56luTmThsuvtM/eOrjND4Mo8Lt8ZA
lR3J8q7WfKdkxc8sl4tpiTzg3skb9MD31uVPmrLTnhgK3Ds/br0uml88PyrJ5UXgtOzVdSMhM3Nm
GYgEL9IxTEC2rl6FAAXpLQJ34xmP+CbqqSkdODpjFV6z9SB5lbq/SaEpHK/C+SJtFNPVjYDfzXh0
LVewHLiTsQIPzr4m9sh7w1MX71PQ98r8H/k8+RTCUtrqwtGMnq/Xt3Q8Z71/YfgQBYYYYrTEYMlt
vzWbe7OXuabpmEVhgQROXRv1xuAO9P41dkADVmHBMzFhVfc0g0lU7FQ8dfJGrEJBfQQacgHFfAu4
bl4MV6OJIZdbSp6WvxZRqHfozP2J70tCrICKEjDdDAtKmJg2y4LHB9XFeG6x6bBJ8CwqDn8lo8io
dghCaJG9JRTmmE2zNdcqwGHkonmfOKuOQSWEiYpS3uOL0pllvmzdttzFSAXiG3SKX/YHroavWEWn
azs/QTlXX+2MxuNn5AjtSqAjZLkpvL3M5Tr5YrfWHXh1EbIiFOnrTvJU6jHF1wGFmiAyg052hvrT
ovw3n1NgigzyOXypjypbXCptS/41IcnI68/b5f1WvVwxbnbPF/o17fT0ataPg/iax8+F9thVu7L+
5DUMUKxbsHzPY3Hsp1WTbEq80jInEYNFv5+OvK2IgQjShZSTVl9sqdXEUZAsmzJaDeazpn0pwlaT
WJHtSzT/bxI/99H7ND217G7oiTpMsts4CmVlLxGAkZ6Fxu3rE+9BLoT8VsYl8riRHKuuzVtYXM5V
FQ6CLXeHhKeAN4+s3eStVx95Ipj2pd1avoVTvR+M5zF6ljj6EdUdb2JhGwlh8zakXqLs9ZxI47BT
9rX6WEX7mqM2NTkkGIMTNnGMy6peFS+ZsGhnb9qq+BTJefqs0NQoLtAxTUE9aWf4g5eMAGlrDcZy
ekECqd6XbPSzKXzihDHNiig85sDgYYXxo6bAaBwpCfSbQwsAszS6XsgG5Rk5hkY1euwggpAm0duo
jOnWCaQVCEGrelGYc5VOZa6NJhhUGGnaEUGxwaMYrYTegdrJz0bvo1u+6vbc25aWtHa1dxM/C2mG
hD1fMLEBBPWu7+oVy7wtEwibYsV1ZQXDf9Dn3rzHmvRUPVkJK8MecQGRY3ZfablDuolSOnr0NgFh
KbaytJ5UiiRgrH6VrK/MGGW3SxxjWA8JdO6NPOA+OyTGuki23lV7NatXpNLZ8Ghkz/yYCBuU7Cvj
y5owpMrhbGZVRz1xAGWZun2/OWIfFBDFdbcXHQYXwq5GXDv4mu5FJqT6bmmJ+8lYCEZ4NUOjPSfx
Yw7sl5GI8dgap9T6vvafAo7H/Ao/aKPfcSuHhfpaXT716/s9OXXyMZFW/FHd+o7vH3H0kiVbrjZJ
33N0oH3PZtC9KP2nMh6mPUjOYS/S/hyAdl5RNkcII4VveXo2b+dMf1XhShTYbfrhS4hfyvQjHr7V
NFRufhQdb8oZOkurnFX1WIuHTPOmmw9/RY2+zeaV3mxbO8N9r1bn6Po5VOcY+WzGPzcojExjtRJN
Hxmipq3ri0zfmPSwYwbaBrFzRY8C2JOQWet+wSVPN0YooakeStK/JEQWcfF9JXuPcb7goxbUOdR1
ADVOIkmA0kkcngrpJZZeBNG5MhxZV/VzJH83xcvIwJsowDlWNdrnYkiQ7TwHk8KpdLqThZULQe4c
gQWIOJkC4N/oBbAcIS1LFjiIcZkhxYOJCMq/S+yE0PZmVSj7MTkUIvWeQ1hhJ2y02+5O7YaBKYjY
nnrncnuBFDnlx4iFlbYqm9QpggHcgEkLL91BqPe9GBbdc8J8nhVhyl4jssGMfTt47QGpMt0PcMRl
v+JglffQDv142Ch3j2q0iHyUxLPPm0ji2aVn9/Qg8TRcljkyYCS3Ba2s1Tzfu62MNChoNd0pMmfS
V64wgQbtRNp1ppDg1IGkdnriiNAZJ84Epl5fcTyebaiC3UVrjDdi56QfTHfqg0Rz7oSvr7dmRzDl
faOss3F5b0hXmRX4NkcNDKiA9QT8ucz9CGgFJIoS/ksWackvxXGVufoB0x5YqmZwsL0LZkCabYUv
Hnh6RU6PgRCHw6xJe36qFpXlFgeuKblQtqEaQQq35IV12O6Zd9KQlpdkrWe08AkiwHzCdk8Uu7VM
WGosFz/2YLoYhFWRzFy/lHYS2QcoR/B8JDaCP4tygvSWnfjEbsCe48rruX32RYBL42HTRTiNqMLy
9Zn3QWBJevH4ghjTkb4rC3HXfKqdw+wx34nvvQSvYaEjoedQPjhNYxNMgV+0f8wYVxk2mRUnJngM
bL4wCo/rkUE5TAVAXaiy6OdCO1hke+ENwQAed3I46IsZO/m9f5zj6b37YKNRh9PF9UtAcQ5Jz/dY
9oCzphWEWWTYQz+/cTK7jElr39aa1f17ZPp1bA8ctWj6cY/ThFPbqn6Nbl79SHhbT+pi5dAb7NI1
rbcmYYdzJiPQZDgiLveZGSH0BeZ5OJvnuOmVtWeo3q5lzRY5sUpujZMQkaV3M2d/sg5bG1WJDDh3
dZdc3mQNIk+zrMQwGoOU7VfY9Bz4J++OVGhY3rQVQ5tJW6Gnzd6MFPd72BluE2GR9IWJSHKq9oUo
rensXrABXHF2LzIEWvryUrl3ybdGG5GWeQUishppOOdLtLeczGiNZV4reqW6Jij3Gntj7ZQvXenl
H9BaKw5m+orkDRUj9OiqlkvDU0MkajnME5h3gGnQ07WmrVgbrEs4Ull2/gjB7aMTZlu39DacIsEZ
T+0B8Bw5ZwC/acKWml01XmW6JUJXDqbIT2dnwyKzZrFhfOg+48qOaIHUKyRF2qO171BaIC4iIEly
CjY8MAzIL0ab/+AOddwbmtlIQDViJOf5Kx+ACK+cAcFtiaeZxKcW97QG92l1p8XMK5LtWlmR9Evq
jZA76Fv1bIUQRqQdroJ9cSNz0S5xikaGb0Q+iUPZhvhUIqKIK9BbHxSkdoEsIQJrhJOr+3d45Yhs
NQQreFtm7gsbNjsf1uCRPjfDO7clK/DqRERzkEEguHdisrAZlDzj+FftCjNptrnUx87c5/pGM9f5
C+tE+omlk+SEolxx8cptxTHXhyqQYdyEQ8YIq+HhcUT0+AP8xpUYrwmxKTKngHOEXUH1ewpOdS02
3pVjg4U4HsPsbEPhQ6UI8KEIbl7yWJLUcpM8Hagw9RucMorRki/i4UTtbi4ygHu7Klj5USGJAG/5
jLHyx/16iB4jGVH4MuYd9ikx8Z1yWerFuYXdtOqTTc2ZS1wVrN9nvCid7vHIp5xicP5Ybl4tbwZc
DGb0BHMtLzc3JUb35jGeRHtl8pED8WQCAXAS3SsrN9ed/L5KOlsXCVpz+A4NmK6RzoHHE4zIGaeq
ydHQgDOxFhNiylZGuxpi52ouyXKYMPPPUvIFH92kXpYXByey7uqaK6sL4p/pzJEKhqMW35g8BiU6
cvb/bMEOiSmmwpEmOGVnD5Y7A05oZqSzM+86+XnjkO5NUPzEaUtxjNyvihU2aeAMXBEXCwNd4nt+
SC9wo1Grc26OAwmn7OQXQAZwRlFf0z/U6CVya2dbkFq6Nyw0DLdIy9V9NBowNSoUVOQeMGmOD2Pn
lCSLNSse3gvjPxgGtFVG9uFQdmV9q8vIJ7Zxt83N/TT4pegk3xJD0AqPld3CY2FRRUYTJueMoQSW
chIDgbM8trvkoHxIGpSwh9uu+YYtwsC39tsauxSfrwc2Xp4g5bFmyo1VEROBsgTgP6tYEV9zwMaH
ClkJLGuzorSdjUqoCNivLG2VcZSHig5CtYO/8XAlgH0nwfSAlcXWWy/ZobgDdD2NCUwGTJalTBAS
brTPCV2b5rHBAuLIEr/hTYs4KXC/V+24TwE2HGknIWt/IwgWAd2SFhVuKVqqN2RA7xQMDFwKijlW
2ouH0KPAha4ElW4Lit+Df0HFCP3Djxhn6Layo39G0tWIMl59xnSgd37RrTHUMogxmlX6yTcTSUTk
9C+GVeyAxmDXBUAyvXILgGUPrP6dUw9L4YAnm1Y6WhN5icYkU2ivehX9a/48b0YZ8HR20vwG8jQR
nnRBuHXiKQQWQSd5IpX2yL8JTwOZQF8ZAR/tFLLZKbsIJIH4AUkCNQbFELQELq/CgQ8diuknzTDg
v0B1zurxRkAn6haQOkyhYALQC4ch/REJSwq83GLXgQGxMN/788yJMMmB90yODJKtF+5sx4eK3VOp
uKyfUHRiCznzShr9ZMv/YenWbmsz3yhyYAwbKQ302kkUO4Ibpy9rikWUqXyOTV8edq0SDIbfp46i
hSNDnBjM7EpXXRMGoQJzwxXUsBOCkjTsYaP2O35dAg54W6vWHo67Fnn5xZHMpXzxKMuKZHPrDwob
MXkKNIQZ3XB0nuWzWC2d6y3UJqz4JI7N3cNa2OnCKjYXuoo/MdAmr5b3+sUXyDhYK9bxwqdqCttm
ZbxcoVjhEkBvy/kJL/Ny3PRH6xWt61y7Zhy7fRUlPIWW5UxoEcd70E9eVG0KCbwk5d0yMZ2ppj1M
6wYuyLJpgKoHY8bq5EZTmJZbpTkYl50i7Jp6z45MqaJJLipe1g1yGfol25cSeXgP49uqwXkHiJHR
d76fed6IFioaUCRqhbz2SQjvtyDt3NkzbPCtPFS8lB+wpuC5oCt2NIe5BCQlLp4mMCvyeIQ5IvjG
q7DBBMlQtcoX18wzFL/qOT9suhgj69K4hIMYToUtvZGLqGlsFGQkEsb1QMVlSnNqDhcaNQ5Ft3Un
dxYoBZL8nA+SR6NYwpXBDeNzbPj11TEAMqRLCYXLZVkCi+TYVB5Ea68DXBl2QuJb7FaoM7J1L7nU
Jhw3EstNmo0ibllTBbAMMUTFHaryXvLY7y60rNR1j3ZWeczFXSLu1GlXjNurhqIZHqvbDYFFk7wM
U9Pj7sutf5U8Eeqae9dCQd/F1lrr3YGoBnNF4kjFCY38APK3sF5dd1F6uvQxbJDHODqa2Z5tWScT
zlyb5v6ahu19r+sbI90ZuCSNXTZsUvXtXnIIoB3sN/qGTUuq1hlaptjH/N5V8BmDC485mUzaOumI
ZQE1j8CGLYmzQRIH40TLACnefogg8p9mwHx5KNJwGvbNdBCSYD7QqOQU+ne4n9JXKXB45s7tdGsJ
+sLKD4OyveSeqni38TnuT3q8JdtmyreS5TM0GM7XZ5qr4sTpCYUa+q9ZRW2iEcwWCF0R92c+obQR
eU4Um+y/5TwpTF7Iqn9ST/GB8wo3H1ITlQDHHPDUU+danf33IaEyz3X/GE2ZomyYpmYYqvxjrNlc
9atYT+V0xMuBLxzElvgGJBj7Dj4fgRbXLD5QkdgycUhBAz/Ez/VRP+E/4IlDwsn5nAeWBumErXxm
fGjYOpMFGX+cqP9xrX+4KeeB1n+u9ccYTRpSIYrHvjvG0jLHV0NpGtlVjg5qRpVjokuxNhsPsIlr
XGq5I7PS1zYH0ARpKjijbImvGpflNcwhNc+sD0owWz5wkgEQiMdSeGjoPYmQPpbNuPz71UvqfCv/
dqt/jGNNUzSEUbrfjwXHdNo/nBRipjxXFV7Bk1bv1e9bfcrn0GrguRFEuces2aNAjRmm3umk0vuV
towCFFZj3VMTP81DLVoL1n4WebiZeubEnaOrSkOmcO2FMctxmHzxvjG6gL8hJr5RbPiZvwpwsclw
xQUFETG+Ye3lLCzidTaEw31jguy2XnSohDWQdtv0roTBSgtL2UrpJkrWZmRTl7PC3zixynsU/Xfh
iS1Oue1MwWcTVIzn/i2udpEYlvliKr8n5YSdyKk0u1EfiWgWw3Q6UoaohCsZz7f7WRO3ZnquLmd+
XVQfKaQ1WtsXr1Zwd14Pw2VLb0Oki2b6lcjWExBfMQ0vUvYO3Qd6Wnz96K4nXXUkgwYb86dTb6zp
IurRS6oB6/bVJrhApdE2sJjKHI1ZdRYGuk4HYDZpehJZ+plj6wvoWgA7xOYfXAzN+B+SLR5exZBU
PIp81H4oGKsBLXKvCuNRQUubLSZx1T5f9iwMGiD0EN0SvHQgCWgLxLdnGk+1fSOADy2uCy3+/pk2
MOmQxh55aHadsSwYggMmgStfr8dvk4PaM0Km6rEM0SYRYE+owyNDOWMp+oz4P/h8MBCtKIxDPs8w
YYhNxUNmugxO0Ta1dr9KC34yqg0Ot44A4Zt3f56TkroF4/tn1iAA+8h48K895OFVfgBI9XBxJtNB
si8zQEAfTBFwijv+OyX8Uby/4mTi7TMRqyRlKNw2/XAEYdscLOPcEYRoOKIvEHX1NGT0HFA2Hlrt
vRsRao04GcBI9R4GfeJ5ChpEbBYdaWbDA3Bu+rB86ZhRsFs9jjbnuLBYV9qD6t/AXL/0HHjfRHTA
HymGu6fYu52AYIqpCyWyIkNvwaEefafpX1fCE8TOWdUdn5LmXOieVvkTFOyZ8pB/kdvSBwgenrSA
e12/dBsDE1CGQiFhKbkjoXpI96j/ltMFrt+yQREEpieYQLq9y5/6BwaS0s6+s0dTWRRu/0RHug0+
0IFEX8Takwe4HFHLtw+1i8vsaXr4mFyatoxrGecWbnK+FhzbvBJp9Wu1NhaQ1sDy3fDPBEKovGNb
zo6qR+fL2tC+vgUyHKrAIIEHpT2c2S99p4Ttk/5p4eff0apuzhptC+Xh/qQ81S8s81twEw3X/DA9
6S8Z+t7rE6/uxlnjm7qq8cAKUT2OlK6EbW8s8v0O1rn9TsGG7iFhUb7XfvFKQDlANPL9nngqv3hf
0KkCoJ9790JQUX7gEULASgSzM2BrW07hsKz30TG7OlDG7CzAHyo8GnsRvvBDgdw7CSZnstGih9HX
/WDWqKqX+QmfdgiCukH30QXioe4WDHPmQEBaWzx99YN+XXMEoPwzt+2jcbHpU2jyHIA2fBA7MRjn
pNoQHsF3q4ES1uv4nZudCoDU+b9ZZ141fqq7WqijeJ5C+pOXFQkFMAMXbZAFyYl34Ik3rKW0Yy1q
bMtB1I6wl1Z6ddLmzhzaNBLEHuJ3dp6sW6XWJ8bFy0dt876xS55oLiENbroFYc0HfIycDIy7XTwC
DtrUoRotCwQJW+FlOrdzn67CG7E2j3AdrVl2/0ApeSo9HgaPqN3USchQDHVa/vsmEAKQ4UdgIUcF
SxLi313tI/M5FK+di4823oBA2fGFh4WM6qdyTA3zOzNmm7cqIT/B0cOCxW9JtGKCbgmR3GIIaKqI
9CAC2s2xTizIAiUN2Sc4OehCkE3OZAjSKWIamhQCCdcfl5UOx+zhPufe4ne5PTaeHlC4Ik4eRvuO
gJR821221ryCEokOxpLyNPmACMqhrP2CSn/dzI0KCkN0GjRdOV8JJ5HMRjpqK9OdQ6oWlwB2CXdH
UFe54E974Qp98KHzxMDwFFYlli8gJbpbfFzEhXFdQq2EMUFsMYkxcHjfo6PiDePDnSRi/bmwzcPf
93lZ+V/7vKxpyKFljAGa/kNKp41RTblFSZXwOMKWig5m4pJAL8Fc/JBqu302JJTqZLri8QSg8/8I
O6/ltrGsbV8Rq5DDKZGYo0RKOkGJlIQMgsjA1f8P/P0H3R5Xu2qmp6fLbUsisPdab6wPQzYPaW4n
AEMZEXBb6lsw7kkHeOj245PojQp341x8w1ML2AW3O4YTea0ykoOwUj+AmYuwDqY2OlE1B5a2rJe5
+cEp16/JvxENROn2uECMmsl0ky7McmP24FHLsCHidxPFqDZtpcUJMhdv+qI5loQ8cAwRngYhxmEE
anEtr8/7Y4mtLf4cd5i2zU+czk2zzD8n6PVz2PQ/IBx0crO4ItGLLA0nFEW9/noaDY6PpUHoCJgP
O8kvL0gJ5OiYJ4Ha7XzHgs4jAJaYI/PiTeJUIyH82Lw1G/LXunX+MaFn39UNK2mwf5zZ3R834k5A
Szjq7glFrKvORpLKmg2iVQJpMzCkp3o6zLRmwZxY28ErUpYZ7h70965ig6+wtxgg/IArHITYBfiB
IXicpqd1f+KN4yt44XGfDqYFCQBkdu4aN+YPu6qOf+b7MrcgTpaeOZjnODE4nHmnA8Xh5QalIA3O
St7Egl4lroclb7fAgkprcgNM7FXrolsx0T9iOFXPNL6nklWYUeJ0TjHKpTmptwRe13ZWnGfEzhNA
Xf3wEmHz+ovUVFL+tAZIRGzoxtS4p8m/KdylIDQGtRfGc7/v36RsstyFSzjhcdOMDjgWNz9iApYB
jNjzXL5U83TJ0NG/6XfJS1VH84R0ml2inEBWzAgWz56ueUG/0Kzog6ePejTinfXbsGM8+Gkupcy/
g2PhiXhbc4cdgpE+w0nmKInnTyLuKabLWNam3ZE+spx9JC93fjYpHwklaEiuL8Ho6uC2iCs4rxVy
Gef6nhmqPXDIh6wqhJSsdS625CNaPJzqxv2EK9XVz0wyDSeNNI9f2gOZIIqjIjA0PPmNb510EUvd
9yyDjA79vmjn+JPCObgSLNKln/1igPd4KruTfENxXUWWCjZLAUtHzQpmSrzZP2RR9bgUmNtuhWmL
uOl2+UJnSPjsqHy+A83Hi/oCTs8XyUtUX+ofyb2jRhvDLaAZiuX+lKzolFlz6T7v0Ysi8Xy3rwB8
SDL43mfjQsQOeeGf95RSHalH0XjD+7n05rs9Efnu7FgSJYgIjTyzfdCuoUV4JbP9VOlM+Cm1TbQF
QWLfJdK6UgtMFSCNHyn8DT/SmKgD8igs8YdgvAcWy6lXskdN1h2Bv+DoOxKjTLe7PdegflwDKfEl
1Lfj/1s8Ahs4p5IPr0/ZEW7qe9vPwyOoCgGOoBn/fdqqf3twfztsZ81sTKsB3QQc+B3FEvmy/Z53
R9oxZ+cHXnoI+qUMuIzstFpSLvOGP4fphp5m2R5kGqDtUHZq5KzHkdrlwyl74SLmPIreOWRUPqp5
TfD8VME+y4nVWgIeDSZVEw5cQDiwyU0AjzDPrv/9nf3xlSTNhGJCgyo94XeXqR93eaEN+PeG41R7
SdYR0dxI7AkgxM7EUl4ceM5i6o7orPtGmk1Jg/SaeM/X6hus/U4Q9b05NGdpQ/f7dtyijfsm/Ldc
QeU9SEddANKmxjpdRef//spF9Q/eskkqTR2dbqgCmXNswv9Unj6GIK86Iz4r4xLdINM3iDfFDnR1
hObqYW6UB6SzJ+mHlmROwW6C6+xXh1TzJDJ118sgz66pbxFi+KiGhSuKvDxz8dI/dqV6QeIgMdzU
S1kB7iSxazIYUDKtERdr4FKfyopYcA0qH+iDwO1wlSGGSCAnuDGcAtMeyk4fT+otStbFk7apU2ki
kXPAYgANlQh80EVtvnms9MVjNcUo7sPzWDDyz4uaiFPbgE5a5sVCVj4FSlE5sBm9RfJBqMjWbCBs
n7yBE6C91ExzDjBcgvkcmNn3Qqid9tSdA5naprkM7v9wItaaEXlbBAD8kXannMmEtg4anw9kd4e9
YwFj5bplmC4URtcd4EsxgaXyOsq3xbhCItAhZDGxb1BgvGxJGFOvUbCRCeHlj8bGiz+MJPwcXm0n
ApARUnuD1gWh4b2FQ4AMIaGNP5P9+Fl6JT+hZC8NTGdvZmBH1+BvrXp/hJ1khaweU5MMgQrOfz8h
kf5sRz3i4Q4yG5jSCelaDrx+QsJY3vzMi0PUvIsHNjjyzyRXgblUCLse7IEvqFqYwbbYwXwSQN7E
4PC0uThs780XsS1/i7/ADPkH5EZWJUHXVQJN9d9vxyFPH10gyPEZxfTk8qwWTcbrD1k9pwwmhssG
IKMST7FmeI7eMigI3tWKzX0hag5LaffREbpqa7HNfcF1SXxVUNHrC8mwh9GIBRgWhxwhrNPIFrin
1Df6dbP8DbYQqnCoQOfnBpcOIk3SrXUrPOqJJ6ybVXahfMgjvkLZsSgd0N2pZHpTwWE9rhC+tCA0
VwSl4wLnrsB8j3guOD6ZSomacUlsJPRIH9YBWDS8YfGuqk76lQrnSCJAf6M9N4JMXtxGCM/EQdb6
3sBCJkKpI1NGqmoYa5WNCG2n7MPqEpa4rNJ1me5JUhVh3wJA+JWK4Ze7FoI2cXRlWRMc5dsJxSI3
zllluPbBsQiPAUpMQB8aVwlSjXmz3ZAQGiI5aJN/wJ4thHhdNoeHvmFZC0omeBen0VAvJgJV+AB+
F0uX1/CRrIfElaaA70OM9rI8qBmBS4eOvmPVZqMa+62Sb6es3OA1zXZ0GMg06GJFQX0aHCrBbf1N
FW6gdXvDWZi83ELo+eJB0r+EevlI90N3MAcvgMCHNECrFFv+NWGwLL3mwQ/nLwCt9gdjjojtjT2C
YCtNl37DjZS8fuYzHRcQ4en3bBcuzfPA+b/pX/LD8InBaxm/+scWAfPcXHPYdh8FfTPGNEE9aXrR
+DmDXydHfPw6BGR7ldeZx0OGhtuGENxCFzil83x5kp/+/Hq40i7amax3GEd3w0v2ni5AJJVbSoLF
sTsbN7IVpXpOnOv7f98av16i3+FRrEeyIhE7xfXx2wgqzmajVsQJVlJi48lyBarhq2RLHOYxLz94
TjTnlNhXsttxyx1Rdr0QoNWKMFSEBhG1ASc4kclDiFfNqOfBeYoU+ct6p/9pu+NSZliWaTUlKOrf
J9eYhn4SmcpwVvfGZ5Kso6fLpIr+qyUCBdOPIhEEPK+22ZY8T9qNg1ckguklJqiCN/DM80x69Ctu
cFIFQO0Eu2V2NhySEedsGLOdthlX07dCKhnYGf+Yjq1XFP8Ea6MzI7EoWQHA5NN+nZy1dXJWY7tE
deRRRo/GYN/dENuptHksMeNGgAYxaJAXzogWcpqrIv+ljlA0/4TK//MHMtlQ/nHZd7NMDKRn3p9R
VFMx85KX2LTUN1L4lFWy45QhgI7WpnHxgZ/LQtJHBZCEas6iw21JnRIzzIX6hCO6He+5hQQSX0KL
PDWvcqgYsp+8q3MWs8YTbzBi39mrek3WBKZhWo+c56pEQbp9rvK9dkjt+kAUgbzwl4icNniJcjeG
2JujRUNOsWLBnJsWUclHk034NT/r7myyJrEtJN0WFak4dRDj4+RvmAXVdcbEq3r1GgEIbkbemvWY
cbDYote9pyKsnGvgtLwa5/GHwosfOlXGV5RNZMhgl9lPpPuFVbh3GLA7E326CyceocGiA5U+Bele
LenTBlZ7p64yeSxQ/goNQfG2dmoVu7lCk4GrAQ77Frnq1OemW2GNgiHY0zwTetTzOQ30IEm3AeWD
gZvtdRsCnkxfMMVj8dqscR9HLjRyJMGT40zGw4jfCJmBeuDcij/6belhsPEIOh+oPEAnRTfsXFrT
s+aoX//9gpt/QsD/+aD85hV/CFH/TE2pP3cZ1WBelCziaqlPVRkuQmNZsn95YVu27U0wLFNM3Zon
jau0XbMsMiV2gkOnWkqDGsYtsAQamCjSGmmtd+XQRZMa1fbzucR4ZER2EjPl2f//Q6JecqPUkFpU
fzgq3UcUyJaOiOfIqUNyRsllsgvIgq/KBsVe8JHAAfB2kSTLEYpGqljF39AFAPJYfbStdCMOPwJr
SjxwaTNYkmA/8p9iE+FsGjxNWY7dgshYgVDZVwPfExLJaTPawIWaPd/SEo/+f/941Wmo/v38NBRt
ovFY4rVfP/5/vIeC0gaKrBXNub1zQcDewS30xAeatnpOTpOY3SWzkv+woqJGqVmJevIaSE+zM+oO
VOrvgGzsKraf3Vz+IIbyB+6HWAgkeKtqGdyf7syLd/JK/ISSRJMBIMjDRCABJQn/1/0Qv5rLMfZI
y1JFN/rb0Khrf3K08f2JJFYIsmqIv5295sx4CPnTGM8iJwy01EhX3oawIL8nqRhhjBVD4hFWB7lW
2pilZUpaZw6JjjOCyM54x3xkuxQPpUQ+TKVCqk0sDkEiVMuMVAgusmSpQRM89rBxerKJ5FWBf2BG
lhzOtanZreqWI2CzNOVFABts4Gf8C7V+ZMcwBOGWJGsebZoMG8kEMljSdI7RgPC4ATciWARHMj2k
loLnK6427XVYuWdvRH4sC2rEiAuRiGQG+nB0jOWfIBntGsm7yIn34K6vjhU1IttU8+rCabY+FASb
Lp4vyhsVW/6QDs9glT49YqHlK/4B4smu6ibpob5pG7LkK+sYkp/IqUC7dGRsKEvmJEPne3UjMl2+
6gTfTBkl5Niznfg4XS0CVQBclHtTLmdTVr+lnhq61x52e/02LXTMH0RNi9Kd6jiRiRGXBBrFXxV6
PGqsSzENWVhhJwiZ5jwLylvGKTMH1i9O9WMNi6wT3DJz+XO4vnmyil0STjonolv6rfoFZMzUHW+G
gaaiSas2bSrVtR+96LmSEBIY8yemrUW5Qr4DkB6AoPeXfkoKDogJrGhRw1/KoiV+hhX3I0A/96Tf
gMNZJaKRn/AiHyE5xh3USNBZ2vK5FXosIXO/o49oHvRewzzOB/nF4Nv6VGHPM++GcpzcDzbC8moG
+3qe18BNCu8O9s5JFA7YZZZbkX6iX01w9QxHgkxxeWAJ0bF4h2IXgi2fCWUkZBF18wHB6hMOA6AM
2nWu73r+6K1eWUV7eG7BoPZ0TiIaS3BcsGzYIMghL/elfhu/gGNyj5x7wxrvs3W1DhnRdvRy8Nm6
2Q4kqvvmsbj1P+la3yFwN5A18mbIEyIXfj2aE4Ed0or7p6Y1Yyk83eZCTLFxkdLlAynWPFuwwvT1
lTvxnnyT6Wp0e+PHvBOoEJAthKgXgvotnXLx+Kp5RGfExfNBgsC1c/I/kG0jBHYVh2ducpFzn09G
QVpMXDS/k054LuA7WnEznUpX8/R557z1LuEOJYsDRjG7zazZviLj39PPMTP8vcALnnnCB/IsPnsC
nBuejXv/pr619LfY1enZT5jDCO3pRYKjqxCdeEGkZoEUV3XJMlppdOiQtYB6lvSrxGmv+q29zi5a
QN3JAgX3o/cIyvYYDoRkHSO9XIo35upccpI1HxW7eE1n0RLQs41eJRIFpoJAtIdkPuz4/p4mC6wD
bf6AsX2jba/BIs2gFxDc23kYbteDSrPP9H9G0eG5UOl6ROq8AWyfnVLT5pWpcy+98Bf1p3fuMExP
xWF+KB09m/b1YeMjxePKSuZ4TsGdeagf3YqPgDSKcF8uwLGFZe8NN7/i8FrQ3HhqNOYKYu4s/nDQ
CkgVwiownazihwNRMriPg8aK8wDaAIVObuj939E+QRSluSfY4eikF+WNLw1iC7x9xReFeB1M8q6O
C+gwya3nDRPsrNyFlx4N4yH+zAME5Ha6Gr8py5mkl92klZsBcnpZZPcfOKLgh+yGQ5MDALUZztfD
0y08aSMwS2KCw0aLqfaz/ESLbzFRod8/zZbKjV/ZezO7JhT8zssO1IKfov5EkxaRMwaVQvrUD/ES
jYXlF+aCTrn0AvfG9z0dAAD04MXQf+k84CBnoF6aHiizQo7PhN1Y7Wfju7huZ4mjfvKTFuoF1l5p
jdpo/KiH9+aQLnoZrh78BSW7PUGfn4zpAutT4caIlK0J7/GmUroPvrqWolpcWL7HT3u88Lu16QKF
u3jxseDzWwFVPufDuaQOVXLUb3LU0RX6gJMYqexBXYb8tGdIhufRgATOmn3wlQtLovtQZkN3Jkue
lXu6u6OXpt4tP8av+AAqzR7xDHVQoFMz+qBtA5e5IKtR/a5bbmvKpnoHG3X/XNRMUFcT9BdUEWrl
YQVn9gdhfAe2prphKhzYawKtihpitfkrccc1eSdHfiH9fLEDzXFDGtwHK1PZcQBQd+vlpHAvx3aq
4UEhrvxq+EI9KyKbVImfR0PrRCWZzJuZuCZjXsLgl/1lNCKg4X9nI1lSCW8QybySiVn9945Sh7Oq
H1oNd5061+m1oPmWbBMKHaGWUNKdp+SoF05jsL/m83n5FfEgY7g1589PA4bix1glayQYyop/lXMW
SytqixSVfeCA+uTGaZgor88Y6j/i0pVv0Ge8fgHYJBp7Wi6yrXgiYMYa12Qf4YTC9uoN74F5CZId
RdsUDzIvugTIzJlPZ7vat+Ly/AAXXI07bmVO7VHxYPg5jrBUE4dPfIuN5sri8cwd8tgW5TW18UBx
cSVb3G0vKRGW9N0yOz/7JTweWCippfyV28a8Gh09a3gp0abbHPaY9CvYCm6v4Ch1oDhTwwb3hEEO
HEgjJMlL84b5kNB32nQku+AuSWAidj1ZkgRf/Aydp5t2vL+jwfLfg635WiIrJpnr0qAAqiapWEn5
6exdI+aZQWqfmpsCDhT1cO481WXNML0O1TP6cvMdFOPGf6/T/2b7gWNsjqqAB2prOJz1OlqDGYZA
TjXHZOaKvqoFlEbi4iCgYUNBHGm2GDtIgpqzIuEniB1f2dNcxx4UT71RLb8PP2FnQEGJQYZ9AmL5
FbKb7XmONh0w8RXfAB6AX4GNEhXFJxiT/57YyST/w2Opqooqk89nmJr4G+QxZv0TQdhsPD8yR6xX
lKarjTerV89wm5peUTlk1wJd+wXrCmUjlBa4j9wxWYw7OBZbz9225xJECwGTJusO7QwaN+oL5cEd
tRB4BKD+l09Sq9/S+7hDYjhehdc+IzPDVjfqZibZvXRgomUSRNJCpS+8QjzdtfB/Pl6kDDk9I5Vn
4mWB1MQJBosyvSuoPt/QAnGJixujs2OcISQh8BgSAggruq5X0QT8DdvHG4IIndyGefSFmSg8aTf6
8NDGs2jDbCMsG1GigwfOk51ghS8+pkAC9AiN9Gp5QawkUTMhjy36fCTdnEmIgJC4PCyfGrjK4rmG
ZgtR6RK2PSlgJfIcFIdHs+rnamNFSLHhpdh1eG+JbUNcx8zNZUv1GN0mTKg7jn5gQSxO0D3dVwpa
MUzlrOzQ/ArWu/oVuTc6han+sbU6VGz1iqAGxgeIsu5OmMfwDpUsnlSCs3Tr0VllbFW1jXtAN5nu
Fu2ehcP/yUOLsD+JhmV08BlyhJUEbINAy9ae22Ej/oAKIKQE1zHBlE0HzTnpShjKwsHGItIaILde
SJVt5gaRjbuJDkYE+i3fduXF2aKFSEDssuS9wxsl8lO/xAqSsvl4RrIqBrap079uRyRdmh7PU4Oy
vXXWZrtgyR1QlosuQrohX/73U85y9t9P+a/D+R+L6ZgSIPc0Q+Gc+U6F9kfFzuLpoP22Ni7Y3h7o
qWIyMZAuU4b4FeInRSrrmAaFnDz1c/U+lnYmLJMZ5dRTZPNwAG8JbYan9lxyrtwy8p1IAONbJjMP
KGPK0Jj3BaCBVZINST1B6ZYozqJjN/PkJwDdAp/q5Dq9NjDtdIH2q1ZfkVcS9avyV7NOp+M5cpga
gAVUi5rr+ubH1IA6OSsHSZUvrMo51ubIKQuPhUhaPoJpamSKAKDOByQGGGnnwqqBUWa2AtcJ7BbW
xTJkO2Axe7pXyGDxA8PvM8HcsNCxJH6F4vT7jbor+QtZx0q36BJ3iLD8EhdAQoL3mGYiYSqGBnfA
0cB+wC90YipttFXdLvOWTjmWSRJOJp9BXLjZ0zNLhyBsX3YVXLsKIv2N3q1oFBnf/QiDzSIo152M
MX9bxOvisTFpcdWZmSdZrCE4A00WW8ltppwTZFz4rFBHd/lC6zaF/xclwh9AIk3QRVUUNElVDOUX
2viPh6VumseYZ8VwVpR1OeyU1EuCkBBMIJn0VQRWpZ7H3Ij9z0ituNZtfZUouHvQ7SVjM4y4qa9K
u69NklXzcx2f8i+yE4SMKWvpXzIU+kHhiXiy6rWh9ahpKHzbpU8nDt3BmIxFs9m5Ly8zosoE9tzi
XYs+ccCVUC8yhYUtcmjAV13YGjkNTB6FnkN/4OUUwXLpSCRTCJww87Jw8qSMz53e4Yy0FPmS4i5/
HWqcahX6iDpxIQqE5lACz6OYiY5x+kv11LqUV2I/8ZVLEtjoQRTBKcV1kppUbeASTG9+hwaLUsS/
vKS/EgP/jR4BGkkqwVamKWhUAPx7QooUX6wzoxDO4eatW8328ltzAXxPIENJvyP1G64tdERAAphx
nEOYXGGysLiQGYVugWsD5/0JXEEAhI4sEun4Zz1sGFabX5nhMXbFiY+xOZXB9knp5HaBTDOgbQYr
LO1mYDa1/X6uoBBiRAJkIKypp9rNphqU6kPmV66filoF/rRfjADh5JlBi7wVIPMhChZxE39P5A/J
RDMiBaascr5YilyoNkdC/UBAhWo0PxPvQOIv5Sts6nzBKvl6KNtRP22qXbJQHLJNtvpOP0UewOF+
2BPNMLsQcSY10+LTq/P4R91mGx2RxVyl47ec43xvJpC3A6Wl1YODu7QJ3H68hew0na2TSMDSySf7
K7uf3wRg4rv8ae75RfdQYZBER8zt04KzoqoXjx/HOKG2eF6RPGKLMeHuiHfgbi4nDJlBjO1qQE94
4caTAo/YYf4NzgZ2MbYBFgP+BgYaFRQp5jE0CrIyBlcWYowGyH/hE8GqOEVrh76RwZ8LsJe9TfId
mxT2pAGQCbgQrdNrsDeXpp3+ZfyBwfqfi4FnTpFEUzVU09C038YfsSzCQveLnpX+PMveC/lrFn/k
NYdOiJyTzsDynglsoqecD8icfZbYFBVpa6rfLdN3WLS8xyTtB+W8MnZSv4+jTSqspXITaW8Id4TZ
Tpdfh1nIzv2Z4fMaITTn8DWDjtPpXPdfvfGSE5RZrmcdSTaEOV9GeZ8/rzlyjn6V18jZl0GAgxLy
S3wN8lNHAhKTfRLyCWRHpPKP9AABoQ0rch8BWNtbrn20aAT6jeSf5MLxW0oC5s9hZVbr8XmOla1i
bBNOF7bzAfsak/09zc74azlUJkWc+I6SrFXcoMAsBEB9VKtTJ5F1hHQWOcqqG65F8EbOIkr7MjjK
s3OWAVQicG3WXUmh8uKJcScH2rLkaJUr6+q5iFFbKqumBSHDL7o0U5A8iOld0h06/EBg1GgC2q0Z
kMMXFxtkAXl264DMHhBoYUQiIsrB6TCK9q1/QlUpzrDGbMXsFPPDKUi0uRbkgYvrmXyNo12Ct1fc
+LInPl4L6apof2EKpT9k8RmarpokzhI8q5u/V/3UeluFWpsJ5wdXA5qWQXsJK+c5QLAvavza46IO
vEpYsNYxxTI4IwXxYYZCYiusVLLGyFXw0zFudIjyKDAhtMvri6UyrpKQXpFNxc5BDP1zjqSP3Hbf
BcRhG+Jzrj4yHVjQHQq3PTOGlsaKZSmI32bq0hiIIHnRuuVzfJESb9hWiSeBhiWWlNiossnyIent
gTSen+xLswV81a8CVtZgA1bGaWS6bb2FMSvPgumIvvfUXeGzkTG/gzHZGsfVjoKVutwzd4NuPXK7
x7VJA8dz/iStr/zKDIZ4uzwMr+X7xKlgAkhlcBHP/AVEqshp86N+y8i9mYcmav+zTpAe6fCfYB4z
3+lIluEVIcIkcFVCxlSTPJMTUDAU/LDWCOlD52vopKZzNM1WiMXUT79z0Y/gviq8NOXMIF/CfXT0
dFGg/pmP2HjRuHnVGVtW4aFHGBahsp7st4SShl7hdSggGFNB1b1YZhBOx9cKf/Si/VQ/iU4HJ8Id
PW2Q7+ongw9HVrnCQQ0VGtb3PLVL+mKYDwk0kmjXcnroTmskhMord8hVU9LbeFinFdSUPHU8juOR
q1WDWlJxl3DfTpVdDWEPVOdqFuqX2TsHwDehzN+zjckw1DrPK+QZFdSFVSVHAMoGkhxlEi4LlB+7
NrbRjl9LYCM3K/8SNK7/QU3Ms06Ku2wiPqEc5jf+P3n6ghjlPZIM/K3SpioOqr8nYCfZwUoUpudn
jhpvmniZxUv+HibiAdqKcUO0TdGmmAe4QsCZJXABeQWR6YTicXlQtp0uyGoi58nAVL8hBandqOW2
L/aRvlZQfg5rZFDhFy8N+mMtXlYLursYuQnG+0aXbZZ7Cq7Fjv6qqdCopsER7YRGqfJL0r+k2VHG
cJodixJxBbq0Ap1mT5kEw+xKLpa5tk96nLnYXIlf2becRNpONlYwB7fwLUXt6vrvOlbuli2LkCVH
C1zd99JmAbaZCZbKjYRpBdEbwdjrolkQEog4cwRrQfSSOghJNSRiXxrLaEgNGqFCE22DiOv5cNSQ
gc+jYoh3qJeAdylMww1JdoBjjl/J0zUVHO6eb9iY3eJ3tM7CzCtDlyoHItkL5gZ2cNsfvfSNpZA0
kbFfdJIlvsvIsqiSWZYx1hTydsXYjWdTcOpUEKMsstauiwUnjw91ndrty+3WLyEOkNAEWwmgFo8L
oZVfOHigwZHak4a/CTW2EwvW80VvXeYr0O1H4ZK/FiwlYEnyYJBoSpP7LQKUvpF+zGcVFbtBWjWX
wLCBqgB6COu6gX2T+i94QFfLLiFL6FAXLz1ELE/NNO/CiNEYTYzAKvb3mbgNU3R6HnRUCUxDxWu2
IGjLEPn1dkLmBZjml4R51RoD+4mOmhIV8lhBwElZEb008LRklYZOho9765+h6yeo3p40fGSqQfaS
hYIZm5CJ1JV4fjgLQ4+xkqcaKqANbf2uGp5AuCdsne+UvVsETlHbKbLOclHP3FS1mhtV3EI9t80v
DA0N9eZUyn/UJQCZU/l0vfGSzx84D0pWs3VB1Ii+9EmwAAnO5y9JQ3AyNAzIKggeancbcQZwfI3I
7J0iV1F3Y8BMeUkyeb2iIoofPlF6wGGiVSk0tqFJsg1/UYmuhmubzTtfSv1Kx2+l0q3p+pqjQDfT
bM+eF1r6h6lP3AeYXCxZjbiIhKU6W9GioCoTplNgpoj2Ab/xbG7iaR5gtayCHxcma9FLiK9rseBN
2aXEEIsYh1Dp8SCzRSOjxydV21I65YiCxRDHbaqYMV2Mo91+RLw6uhyZfoJUCfEYMEGYOKXVf+Oj
z7CYZVR6Wfi5ATeUeGP6U1gMiDsx62wv6QWDKoZr3N1dterzg5Ltc8EDwjByGOUVxHuFIesN4JGw
v5ZgfJ/eELKI5rMthDcCtvtEKF+1xlZdKGe/XaoNDiwvChdau30So3CVp9zycYIhrYnzpMDLUfp1
COpxyr4C8hFw/tFGyHXb7smjJOwO4SqMUkNoDgV5dqAv6FiiB0LyiSYic0kuLXw6hDzFaF8ePOuL
/EH/rBeAbRIyA7uDGBK62xKmTZE8P/h/pxc8EeqHTgqEUomX+pYJMC44/JoM9GuYJxt+MGR7pFOV
JBz6Y4YHHOWB4+euUXkRUN3T5jKHDsRuZa5qg4y3ZREvBwQg1A9yTUn2rD6RN6IZy0A8PMuXUvJy
qin1NVEthBWgKDeXM/ZM8hhEogFsKlAL0yEZpodURBQkkE/kPWCrpyttMov2NhmmxlTESivzYfyQ
aFLV4QkJWiOuwBW/g3tUeQRyJInLxpU6UrhuiNYg/GUdx9v013AYCl5ibHtljccyLskXOErtQSqv
RnPIgVAFwN1tQf1H6cr9NS2P0OR+vJSmzpB1ELiSCI7PrW9H5fqhHxd5fqqyt844qu02iPcCWVrh
gqey8V/6dq+bGwJWSI3BbR/dUaYTSONnbhWs+8BllH0ASPKV4p34KHHeWzU97MZSF4+DT5HctsM9
NpxHzPzkr4PcYdhgvalsaMVyMn8P4kkvTgbBKDCLFsVT/CKF4BOIxvMAIncc3qtqZWBfl46jdFTr
k6Ke4uwMJOyTTnxuxMNQvijRSYLZaE44/kd0je0qzM+puORVQ+9uJjst2QvZsarPSn2elB3BShOg
55bTcejCHxVgTjiLV5xPMF6FfqgBVQ0yBNx25inUGBdOKhJRcHwYx6G8JsKpKq9DeqzNS98eR6Jd
q8NYb4Vy88ClcyPMRseVAzvMlImi9OlJ9QEYZ/QXNaIUBH7yHpTpv3EB5X+Vr4aJyk3SVEGhOkv6
TV6fpoPSx2EknKt4pZrb8SynqJsj0tG8WGG1IfxhgUup47AlRGivRsTuOcKqlWwQm3hPoA2mBHhB
kS3GboqtKa78YpsXd0SaFUc6rjG7yL/bzOuwZpskyxewZX/5LmTjf10CVDUxl/5aGCRU9f9GNzoh
jGP/aQK0+46ovXITjHeI2wISCOrgk3B9ghOhqLks4cQF4jz9JUwuUM3sxpBgzJyJyQege1qV05At
0b9q4mJwsLOO9EA7ws9IDmNkRQscpxGYHGUjgwX8ATYuOMFOcMw9CW39GRqzhmkJTtGDaRf42WeA
s8lZMOe1SwvWFGX5CXIS7ABc8N9UWOPYztnsPwPUC1xc4Q67lzraOF7c0ENgJHkJkAsgBq5xactq
4ntq6FF2np1aSkM1F5GKER79wH0cu4nXsX8xOnBdK1aaBjlZsBS4vz44utFTVZaCtEFlZoYPKjll
6jk+WATyD2ktY2Ghou1IUiGyw/mTidBcaBBiOE1W/CxZFxHQcYLzScKrsh7En/ouWcGrfyDWphWL
MPfKxQAJanuEZ1RuiBzhajGRIGgviYzuFspCfR0vJHZNCAhWlMFOj9ld9TKmhgmx45NC0VJDuHLy
KfN2AbqPEoaidlawdI/cddUu1AXBhanLBwFGRPGTEm5ZBh8OEw5wBua1e0kEqEDkkAP4vpUIz/Ex
yLhGQAwVD+5EueE1ni3Y9uEYNJVNyzWWJZKqxbgCSgHz49Di6c0+uo+eQLhinoM7vkgvwQFv5CuF
uSOE1VzeTSUx6x5wBbqRgDA8J2DJYGc7cdt+zw4+NfKn5Jzd+9fpt+MWnVm37DsmDZ08pPyqoD/R
HVzG13GFgutrmLy9pLbJLN+E2risROhZQHTE5/dTtqeqKocQvEKA/Xo1DU7ORUyKK1E8GHdQytPD
CwlAcINyaV7ELfDjDAsmB6VI/BAf4dTUV5DVr0AIn/oLblsqrojtSshvmyLtiTYlah/dPSd2kJxC
02bZ4/wbKIqVLIC61+ZKGA0WnNhR32ePiWsjBW/eYdcjHGwi2rBxTt4ZpDw644dTq+eQFnFKmsi5
0fCGjqsI2p2QRlLmgo9yG+h4Xd16fBGeVH3PC2VN7pY5epTi5Ma1f+326NAqKLA0u5jpFzCrePjv
cxDDzf+qF02RQ3BaxgRN+T+W4x/A9CyJDV/p+uHcP+2ZcYt7hIPYqqGvjQStXYk+DMBE/MhIEY+q
L1F9Lk0C87OrymScEuGgZLnbmeCWCnsQrXZywBiXvPfBReYj3asGWlbhO6toA0C4L8bvejLDEAw7
tdKiH1li5MbcXQH0PfHTlUhbBnQ3Y72O98/u/Sm0ZHmSbwmS1/Lel1TrcKpDIcFq6ThUDN01ExPr
ErbIeooD1VaFf5QZnoRABl/AjyPI07oP1pgQHZhGHDGaSggKXUe9ePfLTyPULAlHH/yZ8DhniAXi
mELayqtGWnfofdF/suR7IJ+t0atF0lOfhmllclMymSlgxzl1q2ZLKU75k2ZTJ5unwfdnaD24KeHO
fRpgQx/cGOSlN0DTBaLeyp0/fFbKEYNFIOMiN6K5LmyU549QgblxGBRrrQezFUreh1m/jX3kXUhK
I48PJPQ/Rp9AaBKkMJDPSiuuXiTlWAvoIuq71G6E9vT/CDuvXbeVLls/EQHmcKuc41K8IbSCmHPm
0/dH+e8G+uAADZVp7W17SaLIqlljjlASi6IUR7u7kLjNdqeiWxTmDzU5Bzjh4M+jrttwExus1/25
I8jTSoBQ9atHGafIPvPwQaDdmqPkRDDPZMuNaVlzmRlePLf9mhxcu8Utf15l0ELIAkeVh61VfJOg
lGbenaiqJlubMdLHicK0aJxk2P6wnURc3nJA6GSqlF8+HL7Uwxe3nFlQRLigFBsIBPAvI++Hfnlw
yrxj/PEVt0IVZ7y7+8D9WtHfZbpveV9yuh4EKcapC5aVNEDtBp0IhFh4MEO+NqDPNXPXm3uEMzts
C7O1GO1kWMz0afiSsHbR/kR4E0pH8m99Kko6Ed42guVNZg2G5orONxYs4+RpSAdwWnyOtfDiP1ps
eCXmR5l5KjdBcvEPqIhxrnBYCzdRd5Hx1VZzvkkXSya7x/yIf+BNHXMdNN8ymKU2w3Y61d4AXv7D
Mwcjdl18Gs7O66kyvHmnPCJ522BdhBGeyUc++fZSbF+itOzJ2WtpAbGPKmCUHVp3gDSnDa0InF/r
7FGwAUqsO47RJkTKHjCcTcrF5dxCx8y/uIH78FIYNknf7KEOHHXlKzR+rfQRWth+hjduUdAVNu1o
uyNhnRd7Sr42BVxHIITl4gSwTaC/Pe3dk4Pl6NJjJfqDo6yQFD7FmYMtfXARlw57NzyjqJOQeMgr
jeZ8D3UKUjlEB+hYeNJRsvwa/h7dkQ40YX0X0sLP9rIFnQt8bROp1uB3J73yP+4cbqt+XxLSJ93C
wbc4njQlnuLj5Mcn2q3d6g8tPWNR2e9Cb8am03QW8nCfrIxRgOHmQwDx8vCwJKkcHeTIe4bVIasW
rbrnvUcILg60WGmKEpnGJrddUCgJ5dRyTr1Kku7Yab5kKpVojtga2zT8hbubSVRDT9Xlpwe70PDc
Mdnz4mGn0i/1sWAVsrnHbtSA/h7l91hBDuUDMFm4W5RgvbagLfL2W4p+S9nf9IaIg+FRADvNtXUW
p6OMVfqGjLbeBedWmMs0TWGAfTR/0cyVZlDlJf1Q93OC2d1mUftT4G6Yg5GwEexl3JH+uwWvAJcg
RYFCtjQXytnjKwWgQZYljKm0hHosAAgBBGkTPO6kg2bMFQn6vjNSBrIUvTmWLlvcSDqMFCJeKnad
Lq5x7NemRb+nCY5MdmhkIS1FlIv0uJu5W1vG8WbavmVjCaoQrntpjo2ECwtwqaoIJy+FzaZRlBdC
/2CXLKhr3cGuDm8BrnRv0xghnw6uIJMjxAEaTW36k5DBUMqPwC/GFRFUdjDTnUvl0pcATPYuSf7V
NxMZ0XxavgQI3ZxTS1vL1rbU11hcJMayt6dh5rNak97kXUiMjYtNrXzRUYIG5MnvNt2JCnKJFRz6
sJp3ERooTE5ishQm9cRQ3njcZLRD3FPqXxxsDev0qyhQ5R9ZAFHxxI8c8y1mPYRgdLYmgjs37lq8
52xTapNjm9146eYGzdSQJoizOy5fmlpkO8Ov62YexqIwvfFUJst0aJhO2r1EABWGCMpA6/FuPvzO
PSxRFe4L/oGDm2qMEoI2YXXSwxXTEooiiBfFgPLAsgJhAzwlSwT4UNrzU+C29X/0wnNnamlEhwm/
GJoIkMbhkNmgBjPQtSC95jjPY4b1x01UgXZ0y8J/SuXLLFYYgTYJZat2tYEA4n2cf+sgzYEH9oQr
HB3L8F3rK1qMifld0Niyw3qWCds8gnKyS4sN/KqgmCrsXOSvvBs9pI38ltNf3WcqbdpZbl10mINq
c0mUo6K82TgoZbXy4Ol6yTvH5UpuolGScnHs/Yx9AICetTe7hVXOuZ5SlDNQXPDTG2XiWrMObr7O
gLpKs8C7DzdfrLUboDVFJ+gN5kOahyDsNEzRjNjwTwzow9BtWpGZSJp2GN/lyUHusBnirCZA/BdF
pmsMGk32D5F1rBm09ROfGegGZ1SzdnLKl6A8LPlLhAxfoea1t067bryLgLo3Zo+o4N2H4XUhrJLs
Qd/AFn8agMfSpbVmgvSUz0p7VYG0cbujKcDrrVA5yHcMT4N6JYVzP5tFGJWE1K+CxdQJVgCRvO62
erZyw3kjbhxsRxJ4IXg5JN7Y8b4TVCdlBFUcRlww8/J9gylpStmqSt3YZJeT6VeZuk13SQNzronx
F8C55nIqk7nXZ6COOFFePHjT8D5Kad/0t7wkn67j3VMDNPyuRLdC0xbdoBdmVapNe2Z6L52by2gU
Comtoy+cj69dzQwc4CTZ2V+1fmvav9jatDRa2r8INzmbslDv/vqsJ/vyWodXvQLg2RV7GiHej19B
KIJUbphTBMN1+JNX5IkQRkI1sWggW7ePynnq/sMXV7JDs7om2xXIVN+lLSXorwIdytXRgKAbBN1H
I120oHUxebhnG52eRzdcLSg8FiE7Yg0rEFL6nENPA5O+kdqzu6jlJUZfDf7Q4UKB3N5zy6TUUdVA
zfeOjn6h2RzrtDdmSrNlLyFId8WBx0MSbIoWwhF/akxnQz844rhqCuXCSgQMJ75s0HUHsX5AyU2b
sxQn+VMzMIh2aPGdE25Un2a21D0Seaf51E9QrCRUQBGpx8QJjkyEdkKcsJthSsAJUr3ZHi7qxlBl
oUDUelir5iFvH4IBzSBE6dGsOqj8ZUlh1kzLCrNMaAUt79Vdqe2fll0M1Zjl6cuPvwUIEgBEIXhs
xNzigDFm9AEtBCoKiHqPsXD5NCnJDd6Jknwn8RaDVV+sybkCNO3+EhMpln1UKascbZOTRe/chjaW
sTbgsVTQnKAVsB7tW7w1gp8yQ5RDzieTbHDI6e8r2hm3/021L/yZ+I1AugB9RkjWN9sGkp0Mvc3Q
Waap7cA2tkG2itCWsDLV/IL4lkIRruJ7AaUpjr9JKPLzvzqkPFxG2a1ullJM1DT+o7iZ9hMFVDU8
hgQLauielACSR78x0CablPBI54k8XuQIsjCqKG9V8BDpmqcLs6NfYANwnVOBZiatCufInAIpFF8j
eNOb/JYsZUOfcr9OCkItMPk95yycmJBATMpXGI8aO1nYDsp6fO7iM1xv/QBHxy/+eAmctC1QtqXg
4Ll2wAVTVvc4yndszXGt79VbT6BIf6YGgxbVO3RxaKpCPTjpljF29G1G5cVL8aYBNHalusOnTACp
DqYIgaKpcrXSjdA+1P8zu80YEKn/zcexJEORdBXVucV+8/9BrCQ/0NpMDIgP+nGBYNmtzBTVnZA9
E8BBWpNJQswRkvNHH0CAGbnms21mgAfu3kDjly6l+gDfZZX8AfrwLQgLgqurfTIfxKfVhYC6hhTK
cOY8B0seuEiQZSlJmNFHyZOajmjT4I/2UjqFAvNESYn43j9bU104Vc4CBbk/tw+6MYWlOcK4TPTn
UXZp2nl968nMRZT06BfpN4C7VL3NL+dYwbHDFBJV7wgL7G9LWeDO6vz17UbCmelV48JKKdKsKwHv
/y8I7OUb2/EoTNhKItmA7jKAiOMfbJjtH4ualXdywcFKevFV4jYvbTHUqUQq5q+aNQBn7CcFDS64
cI0D7aJn08jdMF3aM7H/swt4+SAG63QO2/1hIZRTUR/UcH1/CxFQfdF842OWXfILE1AwMY1Vdgao
ok9Nkto3ZUiu/ugNAS/GOAxm/LskWoviOLbg74DZoElYO1hV3Wt9Q+kHK7fEo5qk1fr/otBwNfx/
GHN4KBgKafSqJZngnP8b2wwLzdPT2MdW8q4+y5+QKQ3PxGH6mhlUjsVMCocR4F7t4mgEuUnAVn9b
Qob4DFLShOI/w+mnifKlhbMKV2X2JgQatHBzB9sASFRQ6fR2YrYD64AjO1HfuVaI59wh16gEX//v
kQNzoG3CGNKdUCvpFL+UCLA0sSzkhuM54CpQ0ucIWkE6s/pG0qS+2a32mIliBjRzylkdzdgdJ9kf
nJ+GYgqV/rp01nW3LqEjuFtgvT7fFtKWdmXT74P04PWUMyhgxW0Qz9kv1fa2QGhF/iR8LCjOsKad
YShQkNlCf45sEnj+b+DJ5bzFp/2SfkFT+Gq9b9zLtN92eOZjGvXtfTs3Y1PgpTkiGQVI8dgd0x/v
baPz8TCLHoYBoiDMODIq1FwB3vlI08dqOiYlWaJ/aSwan0of/3WsnWcNxO5iRg49Licw1MiqYlBu
iv0wFHp/PR787JOIRdhW0jbNtyEDdPS/hxuNFTgg4rbOmMnHLgxEcVsKIacWRiq/d+K2pQyt4neu
DCNDdFPE7764M9ribts3qbhbMjSKTVZuZIfVaJPF6OjmRTyHT1PFc3wiga+DfhghQKK5gGRTiYsc
BENciO5WUDZ8JRHe5yF7eHAGhkp0azQegpg8bIbG5EDZEb6kUwXJH6X7VCUcgnZffQqJeyBWwxtG
eiAK6h+cYmDsRI8SSN0bQnFpI+NyoL/Sh4rDrvSVPip24cXwd5jLGTr7A6y/aVx+hpZwJ5J55ewI
lCL5ClZYLO0I3uqLbc+qwfwGLUWZO/haBxiiUZGv+nLliEssB9gKoAHBS5Ijvmw9ECWgBU+UIYA3
bteSQokxx7qEbSPHAIl3PpPhgvg3I36gcg6CBb2SKFjwR8PWUmM6GoZP/w+RejjGrw6/KSJvxlKI
3AIR5NBfoa1id8OIuqmyp52dq3jgzzgawpO/QvXLMNCMYs/YkVM4HH0Ij9xsTEo8ySe8Z6pDLgZ2
TFweIlmKI0Dwz71G9jC3m87tpr/VbAw9UkGlg4E0QFUx4fjvieuhrua+n8AQEdmTfQZnGnonuj1u
YhM6EDsWXBsHo5lh4IEF2MD3QNvhU5EOT4gM44fwfbPHQw7YRJMWjmI+HBt4CvJKGtQPK7+7Qdo0
4GsrY1ijEsAKIWKfOYOXYN7yOMsdrOgpnAXuP0RNGPfroG7ci8/0Xv7ozICA9jwgpqxQ+TIXCohL
mbzfzs7a1xMdh5h6UCwy/k1Tijth2NBkaDjwCafhLx+Ri49rDlCB3QmD3d1QtVaDeloyR4PDGcg5
FRhJC8E0C6ZYPcD3xmvzpKNVgLVORAsCP5ZNevDN2NW28MkFa0jI6Ym7AMRX2UMNg3+G+Qteaagz
+tvgPXDDV6KAscJv/KcCasH/lAYCDb11zR7b2AZonz47m9NiGHjYVTiWgaoBdyHxwX+SPEgYBRSq
Q41I9Oco/yWn7BcYcVBwsEmma8w++jP+zcj/vk9Yv+EXJN3wq7rytR3IAN0kkI0Ghi/3X8hmjcYN
9x+rQPpwFfQ/dFj+czSv5vW7PMSP+OE/SPXDK+vFnSzIw5BRwNkjEs0i9gHFMHdk4sJEncICRWGO
bvhH+JHfxUu8ytfqVB2rY3tWL5jnPN2f6okWtRxjxbov9902O5Z7Qs8X4p9G2B4RoCPzc+R5ec6O
+ecXZTojw7yW2pgzYQKYLIcjBV02Is0JblFNtBcdH6b3aBg854RRcNUVTHy4sIj6hj9lyK8Y11Qy
Gl/Zqfwqv7JTdjJmDSG0C4DJdOiwsEoO7CK8vgkShdzhWksY1HCfAK+JKSeJoxhBOeY0cg75wdpG
3Brwrxroq2zmZ3xdXGVEGIg0+2BZf04rZ475jX/GncD9wBrKvcf9RkOQ46CfXYKAkE74GiyE3/lS
X+krcw7JigcmezzKuzzvkPKOUQO9uefG+QRa4Ahh1FifJgse07WwgDw8bYYG5xQG0S7f4LvOr+Gn
6SsZr8dX83L5Ut0H9GmuIfs97HvAOZFPUuQDtnO+HPpHwwUG8YrBfMCqz1tE7uEfUpYPLidu6+E3
+Y2hC8wfkepuuAFhh3NJykhbgwXWTzkilYDyfR4GmxouCIlA+lrV16UNCXUYMit9v2crHa6Q9VvC
ChMjjm6H6js7MMin47qOSJfthmoEEQmCPSYds1924B3+0vSWgr6wipUorZKAHLRFhHMpbJNkMpBm
x/iWMcB2ewKi2Ld6yIIcypYABBo5cYjUzci2EnpxZ9s4JDJsmmTn21vXpgmxNbqdli+MfEHKjcyA
LqGv42Cjl8NQS/J8TnJ4zq6+gkH9KXGO3Iuw7ZglkRTS5RzOdPeSrzDQpKVfkSk39wXajovcg8U3
DDqgHRP2b/jLdN28kq4aFx2K8hhJoiqNtbhgazZlDAvs5wlTPJQTHgRGth6xmS/PvKvqFxGfsYKg
atLsuPRUYDVYDPUkgRRn7CGwMZtwFJELxjgeqK+SuYSAPLC2gr/rgQcMymeu8uzj2TMBKHVJa0am
Jk2MbIIFPpkal/Ten6EQfGELjqr0xG/ThK4H12HNtq3D3Nz+zYR8sCprF7LtnT0a39XBnkawkWwY
dDjt68ZXIx4FsIVCi8YWWfIa1Haxo16iu12WyzJt9hHamB4wIyAQlbncTcSpu5T5zqIUOz+2Gh7g
fsvK5THH67AV0NrxdJWzFVBg6nZKv1M5m0ZYsGuxdriWAGVQ2qNwhS6r+rij9RimmYQRSYu0RMnM
XiAToQKyq+3jeicCtbU/UUt/DMWSB6pVBbR5yGSo3iEwv8B2PemjjQaNEIb8UikQIpV0sDB9aZvB
96pF1/Wj9DqqvrfnYdUhxUujUk/50B0hX9SwIbkqlBFGMxMTdxVKqIsrND40CgnEaSSfxaA+CJQx
UiZPC5qrOeE/SYcgFNWuUqAfxzVDleRVbJC1PdCobK4pjTAy89vl4oQw39kdpNl33vZLIcJJKCa8
ofjt+YOAG9Zf2WjjGuPJVvWYw4OQHAwt4dKJcM5ajFNrXFf6H0ssOYstVQZNAiqRIgMkLZOzaSkz
3o1KI1SGpSuwvwDuVvAj62pCehoTcJlr0M12SUqiGszOIsZ/nvLLUqcEBs7StsJW49vCnVj0pB2Q
TEqrMxAgoWAijXGGjXbJgXanw1Y0yV7MzHrKFkfdR+QWRLgyt1g2qNgMGk3BfD1PEpu2WDVKcyjC
1P1lKc48AXY2iynmC5FLjGhTQ0SAhEjMUwvrHV11cJRVuFHCvS4NQJpfj6s1hvZv0JG0vHcWEmOC
a4QDXCjKg2SGCVB5CHWxruyHGeOjJr4SjaRQ0gIlCjPSvwLNnHU+4Ijf0HsIyo39igZxYbGLmY/i
OED/DVsGh5okaOZaS9eyxMtFRCnSgOv4hojiq5t4sfz07U0uTksCvm3lXRvIxaJk2+EnJQVEm7jF
s7baBWWt4eQHWhGN/BUr7wS01yIOW8TwJbXLUSHCPg7EfdjeAt1ZeRq6LCiXzP9kbhnJ3bDw8cEL
T0W/RGCtjbA/gR2UqPq8dU1SbRDl5HT0vZOf45dO600JKedoqmBioT1zpWCFRmsqCBU0MpZbGj+j
vsM8z6G1Mil6gwQti3vQ2Pg1dvGmvNeDIcLJWPgwjFwLaar4sMWVWdKKwgYmNIStGRIqpbszPTOW
idseS3R37IZaXGkdR16IwEwJNvB9nNRQPdgjOaqPXM6fKUo1R3KV9sHSfhp0ukm4suZCvsBNhm01
FX+h30lIBRTKF53BTQUQl/oi1NuF1JxR7WKbqAKAW+nRpreULdSnHF/1MpmKc0fgG4W9m0v0JIoE
l6mWaTBtJwl2dDYcF0nApEpm89lAq5dumULCAt3/TunmYQZwKf+iGYbyiUYVFxjpqNioc+lGdWIv
LIYOqORPTYPATIlKXN+4VH+CBv6Ct6XhdVRBfFp0pwqYMMSMahsbyzJ8OZoCDXrRMTFmBl+++TaG
K81F4ASMb7DW+bTsCTh222yWNz6mVhTr15Sk+LI4+tI3LT80lD2kVYkSSyTpKqY8dF5tPnXdSyId
DXMvpI+yu2U1nbDsFFFrycRrF8eStEFLIKPzrigbX4MW1c8s7ySKDvQ/7o6t425rCcec4KxGeLAf
k+hH/pOEiz8QWXJM0UoT57CTprwtLqQu+vU1PkZwq/t6kjprkbkwwrRC85ku6NSj02ppYZgS/Z7k
bWa/eF/r6FwMDIAEc6e26rtln9kAElXyIUz/pJpYEdKH2W4X0sYvpVfmOF+Jm06ckrZA8yNYyxwA
wRK2JdOzLTTTQCvnrfWjNANyQJ+qBBbwUthImSduq/CvIQvIXAkC/Hd2mYFPEd0Buy6ZCWEsAt2b
sDg74+B/S2EzYvmvARhUpgS5EpA54j6ADX73yN1vt5qq6Mi6taKkZ0X7c7x6qnDfiezNNA3S7tOF
fJWH2AP0wNoVpNGwIXw3cc9+tAfMTzNpyUcqi1vOXhDbTgRt+4JzFiB7CX3jrAPsWc08h+hD9dlm
9DcT6v4c2hp3ArSMY19V1E/gF+3aE7WVCjO/d55y/uMRLdazIvsA1mqEaeKqln7Yk4+1vNrIbOME
EHpXhMlZDkRN+r5Mvx6ep3kUrKMEuB8lvGUiDg6qWapbX4K1l3PAo3poshKKQ9qLIGdL5iHAHrWc
aDnWmzHSdCpWAQPJdvCAydiFC9bNp8mGV7OVWKNu4F2zLagQHxYOaVwYkWaQDgS2Wl4iIxTCWgOX
Maed1vxEXXEXafYtttw3ItEbcjf/RwnW3XAlqdFaqzEhWxudSm4a3UcHcQuUVC1JJraPa2GZzgVP
UkbEv7C0O78GcgQY6hXLpWfuun6VCdYuHfoohAc7SrytdX9b249I33gStbMZrXOS01LeVckGHhfd
yL2lnjqWYaclLU4bJtHDWHl42E95iBklKd6lWTZWC4ROkBtEeWfG6UrBiH6Z5wXMbhXxS4/Ct3Cs
dUdTRAfdcvN5EAJuk8gR5QRyT7KLSf+oKV7shQpvO1A+MDvBTyY1/iLznuaD4zLtcC+f+VieaWSp
xbm+YkvcSt8iDQSNhaGEMGIiYsBQqQ/Sac7yaAR3C/2nit27IJCboe5oCNJ57RY5p0YCuCuyiSRe
HCK0KrRdUolBvHbL5sUf0oha+OLHOcALDtibCxdeW8Wc3cI7uFgeCTBcdolrTnxrxldMGDB8ybZg
vrP9hSUiSYLVp7Ix02kFJxCqPHo0XvWjXskVqohHw1kU+kzh7FWkj2vZPJjKwRsmg4tQR2hqvgdF
Bsl2C7HAGzRGaepOuHMyFbsCLjED5njvrmtxlgbiKKMJy0lo/bte0caF0Y8KptfnuTdt65lLSiEc
VJ/tY1guKrNGow8/Rprk974BODZ+fBLGE5qgIa3VGPNpWd5b+sKE1BLTd8HuNDLYU9Mqx2479kWk
I6de3LHX1jFZfLlKvNN4uz598hhrJoBJ/ZzwKZSUc0xxgdtXmw47SeKLCXViF034ZqhMaKfE3TGk
8ZXhKOh3R5o5Qw8tM089DTECq1CcJHcLKDS6Y30xCrNjR6CLuwuqemqgY7BlYAp2rhER4Jl5tCWQ
F4QwZpPSK8vJHZpESjzxSOVt0El02HepUCTkVNhZeN4mHomrG5vgP2vQ28Oqdug8ezTAU+fQwDIw
WWGiFN5r3XIW90bypQzwYGUC1oTRnPLzbKhXs3APirZo7MHjpbUuClQs3FbpfH176U+DP7JFIkiF
haMwK+k/FN+ZfLR15idnUN7VLbret6svEvHotBYhpL9ZMk+B1yv6C02yFunff1So0CSC/smCryAK
t7MpxhqC8avxRbFLMbFUy+XZTIqeurvS22NVXHJcnKqWwEZopy4C14p0FpHZNFzGjjGTsAL2/b9c
eHYujsPps2mnTUBxBb7vZL8uy1dkrJ1y1wxODxH2bZAqeUu9ChqKtVu7EkGsKKMFj/jy7FjYNxUI
zuAiKvFLzQwg2Ro2XnOr/YtYXEPrkrS4w6+EmqBEiqbOy4CRYI3gR+WgsSsjepb2NntX0iMsGnDY
GFt0hw9PeqNydWvhmJbFPgjhH7UJN2EzzWLiFTuuOC+4Y084YnsfqY8OGpge4a8Cz1uijeAaPbeU
elZjadkBa4VitRCMQTBpTMWjrVB2Z5hYWvlR7tploURo+IE+6xKnIKZaSyPwJOHiTvqDLnYk3yHD
z8KAzh0sJNZkLxfhZbIYZM0Uq/ixWbG2ErmomWyKuJPiyjgqqQj7Mc1GKnJsfEICECod+gAgoAIz
Skl9oofgA9WgLIGxCFBJlOx+lWqXmLfIOOe+xqb+FRXFNne6KSUezRWsW7g/WUZgguMXUl3EqWyZ
oGA48cbJSgkJC67aeWhadCK5nq17C6hdkP1JZqGikrooUkJt8/YOHu9AWgwuBlbo6N5c7ZdoQAOh
bqQ/ZSTyytJHNNP6+iIbsgfqFGHYRYT9a5gw1st3nFkTtSL50+UehA0DZarOrJEg3ga8C1WncVLJ
TjGwHUlcIkzh8Ae3La/0rxPQBpswDFdVtsuwDe28YDIw6KEUxazCpYvrDPp2F7eRJmvGLSAuroy0
Mwg4M5iJVEIJhZ3ZvDIkQ/ZOo20hVHeLVmNc4AfPRhJcxGK7O2zyQS5bljRmGjxaDhG2HkyhmrDU
iX1xZqJJB6OlehxJk1qBhJFM5AQrRjKovI6zwZSQdD56WVruJCdLmKgsOuBoZCkZ3k4yOk5dvZfV
UUJUBIakFf6OIDeuzIOgR8cabLov2Fe13TJVzrETIMCxDs5EmJB50BpTmGg92qG1ZbTr3FbAYKBg
tpB7aI8f9Ggps2in2wQ4CeuhDPZKmQBx0U3bOAhphF8+RVtzFayVZdv6SDB7dFv2uMIIsoDgYsNl
PoHxuP3aZhqL4H+GnGE9oVpEVLzH2eLQgjwKd/U9JHF8jJIxTRf2qK55RIB19qpc2it2NRRq4IXA
hPCaOmbroWPDwBKB7jCaSP42sO7OXrXLaGHgmj0SL9haipcSC7ihNTfIVYguRO4Ef0ebsQUBOB+A
nYN78A8mr+Ss7RVWpivqDXuVL6urcpfuwUu6+xYxwiNkiQx+knsY3lv2Mu7N1bp31+Ff0cVb1kt6
AzQVuM0yeVuHF0BOENLh7Q9vYcn8/3mNduOd3IN9HB4UfwShMXwyQWESYhZH6ks4BImgqjhto513
ck7CPt1Y/Ap26ipdDg91RQPkjdUgo3lTJZkUSi997rMZl0fd56dyHPi5tPA2DQ2CLcKNVb6B5EI3
yMfLoh7x6vxT5jgqSo7sB/k/NTQn7is4UXhnC/vh1d1D+OUf4q/glH5Fpxy/pPoLIcii3BC9s7f4
vgA/oYzSeeUJRwhsn1figGtyuRlaqQPP6/MQ35x8vgURXWU9PDF5uc8TXto80p/SjyywR4dP7pzC
LyrE/+nuVC8wRetu3XHiGLBLceGC0r2sH+uH493/bV7dy3+o1/xXf+WP5un/kCUBQm5RSoCZP+pl
sqs37YavC28ICCzSNDCneLhn0E68me/PZHj62kT/M//q3/YXGV/1LJ7WN2Evf9UlehYXIlieDj6x
qKgxbRFGiEhghSusuyp2Z1D3YRF9BqJAnhz7NX5QXTfnL+HxRNIaHQ5Y6Am+TWtljbBWgdpxs76t
G8EesjOMgUlqjsIfLO2756CyvBg34xY9lRuCTQGYH5coiHrUcAjlu6217infAAu5elHwTYs5HfqZ
Mqk39jG6RlfhrB/Vo3409sHOWWgzb1GdykNxrM/Fsdv9z9VLcA2askt+Ls/unS4F/UgICFzXIOD1
khvLGQ33iJ0PVxtfE5gNcJyCfkQZd+bQ5qJHrn96aHTBuU3B0IZbRLwmtBYsHuq0mQvfpYtgEK9i
CuX/DBoe9e9w05ncLCV3k7dulzSpvDVGdWtrjZ7wqN20W3XpLjqWbDhZA+HSoetHw93ARaeu/EM0
pAH6By6W2dCeYK36tAiFc3A1zuoxu9JI4MHnmWlrsOoLIXlUxM2O7JET6SqfV8+5t7JrfS951PeK
D8F0g0U2OCQx6DQ5mVBB4J/ZwlgCefFo1t6+W6db6i3yYciFKb5DZCPNbTiSWgFMSVgF8WM118pG
WSbrZC1ssjUafP4zHWGFU7CIgRDxhKUZUjG+SiS70nb7ag/twSccTjlj1MyXqPKFuvg44FaHpxqT
kbIpKIDMMSRQ7dM3NaFbEXJInXOrH953WhLQNMj7of3Wzain8xOB5AxHBv/HQWCCJWw8q6IR4INS
TSsmwJdbTsoHpIGGKhQWCxxwiKAogH6VX+nX+Raf/b7fi0ftPPwqqYhmACpDFfw5quEEw+AOk7HP
cBGabvVw4m+GT6Ds9a276R9wLl2ydbBupBF3MZqxfTJPuBAo/Hz7VT5gm66NTbMSV/Y8X3oLgwvX
/HOrEW1BDJ/JRbGDqZJ9riRtIv6Jf9Y3Tq3o8DlCGOVmzAB6cBymZmIKuJXnIGVJkP/kYd9VwRH+
7L8+T90f/w6B95eeD5e7xkRcDM3gf5cz8xedYGZx+g4cFSZHWrnUhkyatOkR3H0GT+Bbmu/4Nx5+
jv1OD+VXekhOwUl8ozVISL4ZdA/DcVvDXeEqhU/x073Fd/YqXv+uflagRfgYeo/qpYebwjzGnceq
5LIhZpP4WQHTz4TJlcD8zkQvVMN1+j+DUCjwkn+zK0emeu5Yl5QdbSSAo9H0pZYlg2BYcwbcz8KY
tlkNv8yt+YR99WM/izc/jn/mYJHETIvBKQ2u94fY4v7ywf81s3N33sEMROKD0pDPniHvm6I9jHv2
48OgXchpwViJMWgKAVg+g5WY5ZQzzOfhtqWrxqmOXtEreCk/wZU1a+XSDlsl7+zN6WJB7N6IJ1j/
8iWcg5Xz1CSguFH/Lf3nQUIBMzBf9PBdc72ao+bT6kEQQyfSv3M+X+qL8zhMeP+W4pwkjRFA8QGp
Pu+PWq5A6goLBT/aj1AR7gUfqf5Sr+o1ycfeOqKvupbgeQ1/H0Qi6AdCApt/3HIjOM7winAhwlcf
Pp0zLT65vqU1KtwhOJkjzy0kV+Q6hkjNgCgmrPbl5N9syhGJP+RxHSMG6mwiVMIxXneqMbYI8sIH
kSg40h01nI/GCSOZ5M3YoaOuDUfmjMQY5bjek9VgjHiu7pSDclB36g4SJO6QAc7QyH1pJD+cm/Ot
y0vmHO57RE6MCgXhLb7H9wjHdSA1plhtuDZ4Nwz6rcwxsNgpGfjyGMaPOWel7ys6SStOBOndOB1A
f6fwxDoBttQ/zhQLAysEFJPoSsTa2WM25sc7fPW0rCg4qmHConEmPq8ceSPdSTwFN+0Ltcoj+LZ+
23LCjCVJM4Bp7Xd4j/lP/UOlRBcYBzl+s7fa3tzaW3Nb3s0nIrSzfWkP2pf2ZfArBN/dEc761J9U
WFI5r/IRZz5jr1ms7KfN9S4f0U4zl8lH0IpwILpZZ+GcXJNrdi0+j+raXKlUqFR15G+fOol6hZKY
O3C4kcPBlZCNPYxtOHVZR29qrPCm1CNv7Sic7aP75X+FPIZCaigBnRORufyZsbd56/4G45NVtZKW
OIUxGh9sbRhYz6M008luwhA0WUntahKcvXN8CXkQrnfRDvpp+JYJb9pFa3VbrNAuM8f6G3djLaJ1
xIKj74aHcSBu/E8DOisUddrC1bDawzjOqqWjTG1zZvn0reblttz6x2Cfbkmy2SPq3Nk7kweMKJYv
KPC8nnSQd/LO2HBWt0gSPmuTdcZNyeb6bIZLkXWMLXnmj0MB2uOYDZmJYRk7EJRxpGbg14ejNtJv
Yxgd654wHGV/WCybW8WjuLG5K9b6SfiSDrzgCRfDHV8d1Swe34z/rM5v8NQF/nULqE+zco5fylSZ
yhN91k+xdjqXx/LYX/qLefsvos6sOVWu28K/iCoBEbiVVuy7mOTGiomiINJJ++vPs3S/3ynWZhNj
lGY1sxlzjOz7wQbT8kksYSy6j9/wcuMKw+X7Gq/z6zzFnYkChcrd1M3ZRm7kj9xyInmoMQTpRA00
L57EE+Df2sAPn746QNjClUs3710oL7US2unHJt+1H52tuNGm/nh+FB/xLvsId+FOX99Wt1Uza2ZU
m8zI8E/vfjdBujgAEMCmUxRsfiCsvFf3yGZ/Hw/92Ti15+Ngawy2SDfAXmTwF82EukVbCuBGmT3Q
nLwvwlW0iBaEFmkKMyrBF7RagJAx74P9YRKm2BIY7aslCUR9RAZEua2GLzQaQzjZAGzpRIN9lAYP
9wBTg6AS/NHw3jLJv5pOoov3sygQ8C2QU5qxF2gCCi9b0UjgQbxEfS4uH4hW9s9Ns1M/1I/wS/6o
f+qfJ1vxg5js4sldeC6iKYJIAbSd83Zezx/rdBmtOwMe+bGGUU3BngzEXOwTVv9+fKPqGEQTsfFX
gwy7gfy9dLvOre5uSWqooNTDBd6f4yIFdWDO45k0J4m2PLJJr2dwW8WrbFGwDWbxV/yVfHW7AVvz
uvfHAxBCIowGQSiqm4jTWcSHaClZOFd1YClgU3wKTf1r0PkNmwmtUORdvRFOsT3o/rVrioooKmyi
3VPcY4v0LDg+6suZ0o4YZ+QCUldWt726bTH01Hn/cJnAy3JBRJtGWpbgM5MfZpgGD35EUojQ/xhD
DWTujVIWTEXi1iDsdapGYV4fU8wVGqIdCXdiBA2phxkT+uR7ackA3PyYujqGwpDt8Z19GwcxSJ7r
m2ShPUFDTS2CM/lgHKqtzC/qdbVCunojnqNxyhhH9fl5VqjVhF0Kfim0TIGRnKMzRWM0jDquEHw6
Fh2NFCAxPJrAnCIEk1DrT7wDJIGPyUwboNPSYUxDQj/VJ5pgaHLhuHGJZYH26bAC33OtsKDwaV/O
cnIZLqhinIl5SJqKeUjfqktzS8kHGRHaqIO/QWErZtkEd3VSz55YkjcfCKMP8dDkNg1ZzvsZwaBF
RCAgIhwA0kYAccbEIuopzr8KDcpVcFxKyPgkQsboMYIcaw5l+q7YlKty1VL+nkRj80xB97vDv/s/
wW7aaxifjqf+XFJxfwZ4rRyAcZKNAmTrXKSJ6Dn6RPScqye5KFS6Txf+sMl9kn0a+2YtUCashoDT
G/H8aTx/egG2OV1A/uv/hq1jqnDeOz1sZy98LrpT5OikKzby+HbJmOiOP8cfzH/tT/vrMIK+6q/n
153VvvgdfseX5CJu3WA9nItbqbOUiDl3uBltrvtoXx5kbfVs1nWzLkDfP0DkT5rH5HYVZAc0VNEL
OgOB7NFpRN8wTseDmlqdkBuwqDPqyVMRESe7Q6VQS0UzlQhWRlVGSym1dW+t0QFQ+haKknW1lOfy
/Ml9zVfFZuQaLpTaDLWhT5LbjwIx2Lhlop/4pZ8f1C+NrTrpX82Jsvyv7pSdFSjF4YFIJ106ucMx
aQ4+0TeLggLJoW76wFW7z4XrRi9jts+BjBHB9+XP5Ef9TH+0T/2zJJqgvIC3pEKwAoEaCaIuakFN
cooWYZfqUl3k3/Ii7AdhclwnIMgnQ2TgIU56GarC3SRI8vJcIMMDd9gSAhLWZ+JDmeymgeanczBX
03IOYGvKTwHKnfRMEU5qiVK0s4LwWIfloX/mnFdJTCr5ST+wQOiiQp4F1DfFsMTlXg4vbi9+Cob6
4AIhSCd8jgbExlicZ49N3/4a34ImBLgRMTpAcCCqX12djwJP+8bR8lFUjt5fLf9J2ZIf7Tf+6QEJ
tJ/xh7DftK26NX1hshhYXjqbuTyuo12IWXPD3UEXewXoG9x7PwNzC/KdInaA8M2iwNcWeMPBh7gs
k1tdfWifKpv8qQQdONAgewbSMYiV4LoTxpeAbj52GVuySTcZ1nqxUmfxlJJiWLSpfQaXSdQXQhOA
i/Uh2af7/hBt5QPu/bbaZ9t0/XbqhP/2alR4c8tAHHLv8p6iP4HPhZlEEhV7ghyWRqnlG9sLvBer
tmJvg/bB0hfPHhZ97urrphGeet83+KJoeI7HS78zPgTYU2GTTuV3/gogNWcwW9VZ6E/3szAXDbLE
AcCPEBH26Y156eZDW6JCie0jkALACH8VHZLiacHvWyhWBifFSLRQtyBe4HV+SzNA78Ibwp70MJrW
sgC34feAmX3DZnGAwGHSyHyqxPqR3BZCjS5BmjeqEaAEjeAyTibgR24pyOk3eBotqxw8R2vXf4A8
6z/Anm/wepSNQaWIv+BP8xIBY4H7p6mU774qNbR8jpM37EjpwbsiEMo4fHwn3h6NiC5/KL+cBe41
1VPca0DmJEe5y1fQaDbsAlDhAjYTeLNXQ66yi6nc9QdM4GSriCx0FmkrHJOe4t1XgySQqBSRQRxO
AoU453D7CnrfV8PX48V3ADHEBqIK+uXO4NHgmgIYJm2FR8oeb/vt6gMAB2pORRFlpWMg9BbQ2nE8
/gAuxYYK63gvn8UE358h72CCpyCTUtuotZ6wriO1DekEgOaYoB+K0jbghRixytzO4NBbV9t+32Kd
Ypnyj/X0e3AanDoms+b02EureButo3WyfWIX1dhHo6mBrSQspuv0ifWCiYds95dCOJuCTZ5jBrhF
NMTbzDP4CG0vtvq7/g5/ZU6RVYjGiXKWNI0roKYfxuPn/weGqLhnrWadUEXlSHgiCuN1bLmvsjZr
k4j58848imQrmzIVW1ZRAWEjEBV9I2GOPkae2S3yNRm6nKIJXjdEMxCajG3q7GCtR+uVRionhqEo
CfokMNUgqQNyJat0JQxDZSYMw+KfYZgvqcpjI1lCw8KAwvFICo1QLvh5TM4v7UP/qDdoGGPEYbR8
FyxF2TdPpD5j91crmkwoe36/nat+Rg1oSeik6/7u95OsEkMvrghkE0EDUUYedxzXDb6rYAjBA2sB
wrGuF+DmcxlRuvtGl7dFfJKkX0hfSqcw9rH22VZU8Xxn0sVMlqPHStdOUbq8Mu7SFCBxiJpR+jcA
fVz9DG9rvf00zWA42iUMvYxQ3C07JMqPzGh+Xlc47RDPVsN584Ak96AwsRfX36cYOkN6IvWe93xf
x7+Dwabt1rd2UeHuhR9Fsgof+4KqsHOvzKmiVW++8lzE8RqEXYfsHnDBDtlL04SYGLzCMT88lUXR
Hii7GmifffibSZNe9wEqV+VCVld5vaIedBh9VXSIvltTdl6KI6Tijufn7VcFJTj67qKdVgSpvNNq
mMkORbeqso/ujoFiLM2bp99P0pX16DmOBliyAyylAUKSP0Z9SWBIum0H0vRef/XSph8dIiI7UjUp
E6TlZlQuOrAsYhLFHyCwWIbwwUFNCUUH5gjKLmjMM/+mGqD5r/wH8QGMoOevulO/DKJxREBevUVR
QXaQhRPigCMQLfhTsOmBnDxSoJ8fbrKQf5HG73ZTfbzSrtuIH5sxIUt6BAfieGPuhhtloyzKwPSv
OO+jefFZc5pDzyDaHO1kl8Vpl4IAD+fEatry289JcGdELq9wGxoR4bgWOgOSShq35h6dOxWkObk9
LDqis1nICXe2NiK5SWnCMfVpJbZNI1o69B+k9HLRMhgQqdogFgrpVeyIqUTBto++OyYSCcuI0DSi
i17pGw7JDYDK4pbW7tC7A6o3vGEwslCCtDsHumO3gQWmclDPcyAyJ/NsWLpt2qP642p+jPbhQd0J
Iz5mw6qncVcMZkd9fIRbkjThy5PntumYaCamGhBYX5j3ig9HgTf0car9RzD0n6+JY0Ds/LYEC7sU
U0qJ5Fcu+P4fqeCmNSqXB4JLVAUAJgZrY08kzNhzn0VtILEzsR/HHw9zmV8I6ECWQAwIi7b4bdAq
+BaBLohNP4mKS6yB7yI5wk5Uz5Dfwos1x2+7hRwC9NysUyK1lv4Q20IIZEd4C5TcMGC15w38TBBH
vF+Eb1Koowxf+r3+kb985ahICm8qTxRylJ78+pd7vc92SPft4Ymoi2DsBuAArb5o7aE9XCUr/Iau
i1oYA8JOfXY7mzhJ5+R8+06CJBCy3TrGotiE0/LcUbfwV/5IVJEDMoVbrXX5D2OumDEA0Cjlwo7r
2yJc6Esi53OcJQi9E1sEyRgSBMCQo4B+FyC7MAcJFK0JOmLEbYGE69sQoAH4dqJ0lPfdPtILfwOe
PL3wh7R76bCnhGu41smrmPyLyTCNCHBRASZty0us2z3mJom8ztGXERFyToTw1uQ6ociLEZk7JVCI
dlkTX1yLLILIIyjr+4SaAry8x6SYPWevB/HOkRbGRMThpC1xbhrsrpxBfBl+Y6rNwoN4wupEnTTY
Nz4BJXNGX7wRPbwiCgQ4H04mfdYTrjKJIjFeFyKl0vH9r/832k7EGnM/hx9onE91AobxIWU7LszV
fU6+fBmdyxPuqv51ZDkMg+pE2r8ZHxfRXFBxvBoHTDGir0sT1iHy5Y/5Y/7q90SlinNBuH9c0M1v
bnd4eOhtulen2F8dShL56YHeqYkDKJzAkhVWrLLqRHKVDakgzn0jubUKQ51wyoYLMeWQHOL1eb+k
GGvSoCaU+8Yi3IZbc3XclFRLEINLAVXYVAR/SWzmV7S/no+Cvczrv24HUbsgb+WlshbBu9Fc8jsv
+y3cbp1r437ZrZU5RGsL8RVVEGLvBpIvgomkiEy/DOwyYHzJLAQB7JPUQhh7wGt26qDeg129Ex8v
tisVmLxH3rbLbtOs21UyNTBRiEkefzpPfOkTD/+Jw/t0DSKW95lGZxHTUusqAQE1srUYiSJp+zpc
iOz7cU3mCy4BcstDPHslyGaPGf38MSOYSiemS4tQ8J1Pu8/MrUn6U9pedyiJvDcKjjYPMtoxuWzh
UQh/gtzn8knmk+1pKft6y7/liCqRebnWp5AMzLNltoyD0kOyOFB9FhFfjPX3eE94pfLSNaix+YB8
bMyIDaea65L7f/mD2b9MuAA11MQhCpK1wjcMiUUMfmAVXoTTEv9wFGDUMBofMyGzM6fqUaRtjfUN
HILAImi/MCjn1mMyCPDrRGRjGJBf5+8gXfktSSKVTA94MfhVlJu8fDr2PQvv2+O7ADjhL8ntkCSi
qph9NmPBzGbZTMxtfPh111203+aiiynmzlwn/K8IX6z/fHYuKV8NLIVGGYLIJ5nMFPpWWcvLpwtO
bJk60nSwQKf1+XX8EXk8REIwIC/mwA4v4lciYkyQ4VXUSNclsgMdGV+ezTBvcNEo6cOxYG8OFvHD
phyHohzxhNRZs6gWIA8+rl/in9ALhxMEGykXvg5FPTg9JMujwhmeR2d5JyZM7i5Oppgu0x9xn2pb
+1V/m4b/GoGfwJN7AB+h1H13ZdN+xeuiPGBLR0o/jmudGj4xx0d/AhtSsL9+NT+UNTU/uJ7PXazt
6l25AZJri1MTcaT7K44kIv3CCBhBDQddD7X/L3+bFALuET/yovor/4Y/4c/xO4V0nSJ33HrYqUn6
U4XNBLUcbPqVvnvojrkjI6Cu7gHCT7EQqsVuJ+6GpcpUQ3iQwBAWCYEh8gVU5zANpg+fDNEjstlH
jXV7JaDI4cTwTYhaSS/8oZS3vJTk16BsFRGNkEEhMhO3DR7bG5FBoEEANEafxey2QBAYSAic3B2U
iQDCrg5VaNSEk6djbY3IhOD7kqm9/8EgiQQtCR4s5npcXmrSNfVvdSFnRjrtVljgbp815CrAr0Tj
gNcB9pb5IskXVMCBRVHxsCRfoZLEEvdD3QpNFW4LMxCG8tsGA06VRV4b+tBdaK3HMZWYbCIGmzu1
yyrmkXJTl2IDk53CuETek9onOJN69JSEY09dFslQ6KKY4MQUR9b9605dx5fkhidoQV3CperLYsSG
kqmB+i+/MXplOeQvU/JuhjvckPWweU5kPjKofl6NNHqKknduR8jOQkbzmX0OoGpmiRv50Ouag8ut
n2PZiCsU86o8IXMvTRWicOTFdLL4F0OQMlJvhqCUsR9+H1/GT/F5+4DtvOYRdpCfAAYVpk/PpZri
iYGw4RlS+EFUp4MhgaTJ/UXhtqZ4fAYWZZKTErrORfrovm8Oj32HsXhnIyBMcU/jsqeoi/274S6w
rrHGXc/mn/nHqgcmcbQZknjSWUEHi8GGpfMPY1Ak8F++mfSVnYUvy6Jni0A09iAACHomUBx6LMBW
Flzo8DmooEcQL2os3w+xdrGCoYEHo+CVGRiFS5yGdtzhHr08PZw9rHk4W/FYWbUJht4gWPlKpv0f
eiuEwfHcIA3sWHqvAQX9nnKo92LLtzXus9jSpTIt5sXLex1gIT/O98qunsI9Yf8+eIc2cWU5YKRR
6dIMxBvYcyxkygm4TO5wckBmVFoo7dE4yBDFeN09TpsDTvsxPy5EjgmvGdgIN48CCEYmKJ75kFQa
QWUyoPErOcsc8A7JPj5H+/orxNCuv9S/e7nMGmFl440T+YXG+omZyF0Du8Eew5tZgmMaWA9sIcaH
tBsRvi3Jo5nUyFK/NhJ77mt0RvTgJP3lJ6YOzkJkBPgkbh2uzisTxwFpOG4j/Z6sAXuOCRH8DzhC
HQi3HQS9Dvk2D5GEDB6zPga3zvzDnMMAIkl9HJJJQlMO1aPOJiH9hPIdlDr5CYYRH0GIgVPlU7Lx
O0NpkKO852PAq9w59nQ6uozCkvjKb5gU+v43EgFv0vIjjEnOKHM4MKlGR78CJ/fVOJbpQYSvQeGk
spXjSKTI7tnycME+rhb8SEMljlAC3QkrzvwbkS0XEB2snh/WPwxRZjEChcSvxIz2Ql8AVcAz0E2B
Ccq0DawErIoUvsCAQMMQhgeBhiGNhGAH5RSmKoJKUGbcbSFlkYMxte6CfuV2Uv/eeRGmcGYzLpAm
8jOvqYYLp6aMkcGdFrCcs3kF3iny8sgovhtWO1Mv3YZJgplYLCMvN4hJgeWZ6YBzFIFL5leQdZqw
nzHC+ZAbzCCgjugxTFjxCRiAknl0MmDWcMDeSAcyrfxHzkDaFXjRu5FREMJW/RiblOfIAVl8ynqY
sGhorzLFoiwaVVav70EO8CFv/AB1ZDTpv30B7xzqC2DGYEaE5WWTHOSv9KR+McdGRM9Si2fNPQlP
2S/f+c5lULxIqyKfPWbpu/Gr20UMFwYM6IASUE0lrp65kVNmYHE1oB6G1JTC+oOx/Jp2wMWTW/9T
KbN5igwUd5p7z5dz13kCSJXhejLZQ/P41JAOn94bC+68DsdabNmZjvqOnJHoAsZ0JJ0ujW+k3YjF
8uBYsV+NATRCRBFdTpTQmzVMfkdBPS32cNACD+P5tq/pEPgDp9l0fiIHTTkbQPSSzykjiCXRIA3k
zt6E081QJLNGAxkAsozLYDrmk0gxMtbJL5JllADEZ2J+ZHy9xxqPmtmW9ZMDsFwhZAvA02Qhr8Dw
IJa2FTV0cAnA0MQQpd+8+i3FgwzaYWFlDSsX6p3cEfd/J9ytZZIBx3340RWGPaj/pBFSgwMSs/JE
kRGDblxZJ1k0bY+BRqSkdVN492OXA1rHhT7Q35vKhAnkYJB4YGMQucDPxE0dwuuHazbwNBiTbx6g
ASaTAcqsQxtVkqHid88Le6nyowgpRgGLofgO8qIhuig6wkIOs6KAOncGfORf6APfoyktiqZNGkT1
BHRceLRoDzgRQZmAO4wWRQ1MPVAGAsGDHQJnDKYbgYKe7LIBRm80jVrRoD+hfpI9LCngd/N+IpdB
P/IVNFduiH3An+8OapdSCaQBCsOpFfeRuSFWMsLoGxyil1WTd+gdekXlZRAVga4pLB3dYvpI5jRH
m6UFjQxyzskrlStqJLl89EeOYJ8dwc5sWIwj0EJYNy1EGS+rg6eE4/i+bl0mDw53uMNziyPraoJX
m3wwwkttnHFRBEzaMXfglorbeh8StXWMzj6axMQcLoKZEm8WacZXPJuotlISdbcJ776DvcTPEETu
KfiO1yWswtpKi8hE2ga1UbDEUn+VO3JMiaQzHE6U4QRxTjMMlPqiS/4QP0p2+VriqJDkUSYEegbc
THS38N5LCo8k5jRrOAILZimIBORUB3tczhP0Ov2Rng91TCbaEG8ULiQERlULDjxBY+mUKKlTZGW4
nWlXoA9LwTrzUD6IhjCWaBSjMDvzhZlG0T20nZCg2j19orcp3ns35Pr6+MRyTSEqd6RGA43+PbQJ
6N2O4g/Zcwz0BQgWC4/GDHGE8fr/39xkDh8VHsUH8uHCIGeCY+XA7IP8FNXj0GkRH8Axg54W9ZGO
LoCt162BId0giQZJo8HQajFhKSDABha0DkknYEa6jCQuxARI0+hcHTMFZeuFwGAp2YI92S1FCdg3
gNR6GFudGnHcesO+6p32KVovSJDG1OyQ5VCx1pG+GVopywviU/D4kA1T7dFDvA2eI1qRCIgcTRxA
pdo7cDoPDbtagAGEOuudL4LY+IjWJLQJZM4KAY97Y+OooyafTglkT1a9IX4rQHIV113C1u+8lzSS
OqyhJHWY+joofzsHoq9EOB1UMlrDbAqfBPxLaBNAwQTiEnbVa+KivvNuUYKSiw2JRCotInga0RcF
/z/m/yeSuq8bwb2AvyNhrzkFUZhXI+JHtRoXEerjG4C3p9W0FsV2kOHoMpxODsI4sMtdFdESBGvo
pNhgQvjbpjjmoThZ7qSoKFAs1DgUAuWabQLyBelQ2RKjBjoGX4HkhpR4iCaTNSQrDrKEyC5YGgC/
pqANh3wCXiGYQ0iJ4V8R4CYDJtBa4EU70UOMkeCOhYrHBMomQjBEWFAWojFds4/xlwqKbm0a3ZOx
9GThYEq9u8hTCoEi0mNXG/miEP0Q0yKP+s6gvpOoPEmq8UI4jFVBZIIZwyyRsCSBX0zoyM4I/SIe
FgMI9llIRRpLQZyGLk/HB8aBPfU6Rs+5ZxYcMH/CVADya9zb4jozC2pqlLG4ctKWlA+JCiIhejA/
xnZc28WA4h7euWolK5PJz4oH15CcBUVYgSJA2MR5DsUCwbABb6dRYw6TjgJxpWDmYEokcHkHk8ib
Q2cIDrMUe4mzuIQ/rC4ofwC+FAfQIjArQDJANLRk5nJQ86015+hBOQJ90hAmXnh7sebo67UAucLR
ociTbOSUcBCMnONrRMFL1wA3Qm9uZLOeYDrjvbC2A57B7mSmUKAuSG3QlTGIQJJ+qCNx8hBUUFwO
8RFx9pcNK7O0ofJbO4gQPplfmJIpqmGM53Yv2xrzgsETsOmljHAypYQR3tx27z1qaNAQ0yCggXuF
ihn5NZgJkBg/vWQljZMormkgxuhGBQQG/1ocbvORRRWUigkAM5Mk8sukm3lQZKEeqpD7IiOB004T
YqghZLaQM1FVYaEG/2CNS4X0Na0g3526BsAoSDNh0SRm2ttNxaD1TbBd6WSAIBhksHTThq+zZfiD
EWOAqnRkw/gVfnBfeBaNjniy2EsyBUzOgF5XOloo2hHfmZwhaFLDYj4RwZkhRSVExTrR9d/zJUsc
1miDgl8jIKYsjHQH1kksTZZKRkIJ2gMFCPqFIUS/jR8ZHPEDhjeK8URenZoMDuijnCzjkkaB4egG
7RXxa+oPETW12wFpTGTerQHT5C2ArdXQRCsk+44IPTdGce7U5BlOQVYGqUIZGgQxodAUzabR0c0M
jV7Ry29oG+BSNuMR4OgCnhv6jdVUMxj0QFIzoQ2AVCcunEwYVsdg0AroA9xM0AzB7M30xZ5H/0Yy
QNgEgIEJ8tbZ0ZFyTL/P/KKggtE2yeXzGWi8PJxk5Iapd4W9pfIeO+IDhKYwdIhL0US0Uf3tP9tP
8FbE2+tfFibcC/wMHfAb79QQQqC+aQP3cmGKYxoBfpDlNA6wugXmSP7DdWGavJ1wc7Q/AEg0FSZh
STjqrO/of7G4A4yjkhbDFaRadQixCWDpEO3oGA+/CH0ZKejUxzSido0hA4IMh12huB88BNBnDHVM
aYKupguOlcZBR9c0dzfFaW4uppieulrq9tEHB1XtRuiPEI2XnRFYPQSMHrYBpzxVkoiswZkN8OIu
vBi6Gw3bhHhs8ZqXQUXAU0TrEad8ka+9w2Vggo+JYA0PCzc8Qh7iAHiNnsLzBQ74ZO2IHBJ2aITQ
YsUZDCcxQ2I4ydDtbCbinJcE7Eev03+AHNVs1Eyxs9hjaima12meFPpIJulEuyJvhDWEZhfYutxD
lCrGWoQk/GVmYGkYV4EqJJGGrRTVDv74FSbUl8UCBwkGxR1HtIWtmcsrwk1z23WD/ZBYcTw4Zbz+
5HnFEeolMniUmnLE3DUGCrbKTD/B4MOyfYBXUzKP0GHPi3imE05BBO0Gb3aifWa8UAcDKm4l/Fpq
sEbm0MYYS6/LotgloSvJhzoj7jiSd7GxhYjpriKEa7JWxZPnb6lJu9uo8yjLRViOroh5DTKf6vLQ
w7Vj9htiX8HCTE6Q+ZaetY0QNh9Q+IPlIxZCnh7PkPYOqySJJ9zAi/Kd/ZJqzS/vPJ4IeY4uA1jQ
sj/qNnYNeCOBCHoh1jVVwEhAtYNtwbIghAzwlRNByIhsG2OCmK6oTcDfFpSFJJ1jlxmIBRfDdIA6
R2NReA7VpC8d/YLkEUZ4JTuwv/xhXVN9GcqOQSaW/lfbMNowrXH6LEzU0Mxh9WSVogFUp1ErQLKT
pZc0Bxm54cDLh+4DDnzTAZvIV7ISvxdj3KB3CREwbJxXXNjbzU2ozVdcGGbcDuNZcY83lxifUKhh
IMTeNabTejh/dD5cJQCprfwvAUs8CNcy8nA6OSS2wxLHY4JSCAMuk1mIPEhAC3htdT+Uvbd7x2Jo
tNCrQrzth4INixhBHM5HUaBLfzWYvxu6JUvQrFAzCKYsIKYFkYtpQ1Al97XSgbosjOfHpw6w4wLb
fpb8VKi45kNUEzEvrqO7147iOdCa8onyEVHK9jcH7vuov2QQTzq4Hr1K3BgloHrQIDcuW892a1I0
pyqX6/GStr/hk0IwDfhLuBlEKCNRjd2PIExhBoxdFglKZ1mqr/g/QQ680ZS+W7Q+GjlIpHCtRNGs
VS7APfoowoum1EH7zCuyDelKulMLZ/QI9z5RIx3W5FwJxlG2X7WAdclX99SZQLtZlb+5gqYjfUfV
ZeQuGtQDtkRrCionihq1A2KYqYxO9k8IgVEF+ErwkCb3YEROQaPM7YEC73HgUCg9zBZa6D1v0yya
DQYQbhJaIRueX6G3zZcoRt5bVyLuOEoKK+SDFKI9VwJrEhjRqEyQuDMgTThBLABdKSxgBNQYUyC7
+1+Su1yzqXw8JnX2pVK2yADLUiw6FaiakNqcmoUTPmRPzm264L1a83TSzg8ZOawc95mu7wf69A6p
j4iYURw01NCkaOBUmFcRHs6rHuhBDXP16HxZ0ZchZGW57GnwQEQCKkKtPkXcxyGxo2LSfVQ/OuGg
JyQtUTFpH8tb8SR+ymo9UG2TtfdPv+2B7BWDA6tp9CWeaPmpYiQmlVuDeid49aB+8EpN9H1h3k6w
1sJHj94N8StghCzU12FlVXJqtfloF94pCsigaTjecRfhrYEiTP1gABepK+00VfPU7rMBivJA2t7A
78wP6GbM0X6AgO7Gn+ihO1Iwo5DBi5yunT2PRNfApSvXuWp6IOepP5DnKFz9mshKxBMoBI1Jy7RO
LdJ9d82+BtUGg64DZ/5HfG+cLKC2ZNkGodiC7X9yUz6ry5A+ml8wqp4lne1u9VgJhZsVk/5XAjrP
zNECoaS6UQ6eFLSbEL5v75Kw4HRChkOyuoCJqcYT1JJGvIA+D7oqyT6vDkw74wOGISUV2ByWFBhu
M2k9WHQ80LqxFe5Qc+jXDYg2q7RHM5kSAmhayUUtW9BSQWjxSgMV7zwxhahJ6yirmqS4Pob7ikr5
3hsfl/ePEMd0BaTp+YHmicKsihjiFNa1+zffkf61F7o0wCdL84zcbmCkscvfGtOQib0ZozobqBi6
Gj7VX4XkCOE72L6RxpSJSTNwarf1b+Dgl31lKQHIzdZe7jzgI2Pkg6h4luhCM3WTYytSTmk/Psxy
E0JVQ9c4kpGDmWdsLO8H+EV6yLWL++QO/hNVOpjcKhddVCHP6ZYE5pmMj5YOYcZkhEyv0xG2JmxO
yIzYAil9omupR0VwIE8hwbMqF9mPyXVbV4suDHRidYarwKLQ24ZdTKuv0d9IacbZyXRMTG6/1deN
5LdTySkGY2MSD+kHK96AiPcD0iPxNEOnPtD9j1TSOFTIPSiTSdELJzo7TcKJ8cUt6up5RHIMxxYF
s21CZCV1C6oSGtaz8rsagqWF8Ynfgeuey0Si6rmJ7AvSh9dzO5zwt9FzWoXkggzqDJYovBwhUQsI
iL0cX03zbg38Qh4kHvm+xfbrgcU/iQPcwT3lwXM0r003WsJtpdauPO2M2VCZHifqASom9ZCChVYU
t4ynOA+Ad+f4gJ6Z+vJ0ncZwD4+TfYwDSRZjmayB5Qe8pPoQRdB7+6kKTHTaxJgH/QQ0bs/f4aJ7
Bj72Kp/fQbKOrzqimoRb2/EJ4VPM9ONKGOA2RBkg8awrBA+oC8xRHSl/UJLyqCNxoF2bFP5jqs9T
jAIvnP2SJCP6K1k4iA2uyDiDp3ZJsEBK5owgfXoLBk4FzdISvcF7eWjCSeXh0fZTKtETCkncbJl+
4ylQzpqsR5gKbeRKChG9Cx1uSP8+Eoh4iA9OzmXZ2NIGBnMfzhYbZXUHZXSH9ZG96ZB/8IDXOSPb
2CE74eBa8/vajz04uezYk5zab33cOo7HR5s1zkk8rEQo8+vp1U08Yij8kmiGuFCbvJQXbbEW7U1+
DW7fpdc08/yML1ONVtDh16s8teRDuBbPD/z6s0DyVgaXVtmPZRevoi0nzR3E7eGJQPICo2i+hwAU
eSEKYJaabD2WCWRMdDh/oLinq1thvjro1s5PVOFDr5+5x7lKCdt9Jso+slnvEgSybpwctTc2pSw2
sZuJ5mERfwKxdeBCI+vm3gJ5HNnNmT7AwMB9wrbwSMEQOa0g2Jvi3WZbvg7XFV9vmgSoLMrTB1pY
NvCtk7iYOOA5Jk4KGw7AfN6WEUqy9FPyDY8mIUBIhhyFGkUK/yk9NsBggj2Tf+8z4HPT3EtmxeXx
YSz1NU7k8jlJgsgFMDSPp+l3Coe/RWugEQD/uz5FLhc7RrKSkJAyFNX8kQt38FQex8EJmt8B0xWQ
vKaBIIQAUrWHiK6Zh4F5om/xCDjzco8GB3HIQKFjndI1qy3PLXPp18PO45Q54Tmg834KdHmujECZ
2XFA/YUxq7xyX3moXT3JHQrUhGR3I0toi2MSJwvyXHBqgI7e3FcNqOiFYBeAjtNBcoHyt/uioepM
cSXPDKqZGeSTx0KnOK53ZKeade51I6qrsFAX8aqcGMo0vtGTj2PCd88d0tuUQwYEMx1CFERPHE5z
8SDMMfK23FeNCyTlNppnjBdyGmfAoO0p3If7426wUhej2WCCcDe2QRASKVqxuFbZeHw/DP5+zyvS
BP592qzu04evO/yzrlRmjhNSMVxT5EH3kM9b8rPMNKfm6pfKlHRVOqP7maQPrj7RiqsLhO/qx+sd
k8spQ/h9SbRDdIh+WiyvGdg+5EZIsQAKN0+TNe+Cie27jS19AC/yfYks9i24u8VW3Hl5qtrUP2eT
/JuOhTttm1wVs9pJPUB5PIb/GaE/vnIZ2Zo/xBzHlBd0Ffg4h8zd6IrTCuy5hTdIv9b4SIrcxrIv
8eWyP3S0Q4cMksTQ5Wm7YBrAKCVOskaCD/F5JLz4K3XaeI+BDc2IW37fnxYLPH8vT/maJ4DuabsV
qFkqrrQvCN+9U+OcjgFApgDFpPhcSf6TyCcBj0PpncDKnpv9kTHsRTw6MpMWtfaq6GQeAVST7/gm
nu1mW77BR5iIUKfTY2EGqJYxGGC7YGngzYik+fX2sayg4qVjEnZxVDD/3JHUSoLHEmlvO+FpIB2+
LNfZwE6ck8K0A08GozEPWEj93DpxFSvUSDOb0QAFk3viI+rVeTQUtB9XgHDQ7HAziews0YhFZhbZ
SvHkDuRtHYAeVNwiX0c1BSPqG+4Aroc3UN1HaGcs8ahUblXpmQdCsGuEgiljWnM5pSfOE0TJup/g
WkPuSocgvBxAXIj8y1hctZk7LM+cBWX3B7wVj9fhv98SWkMFT2XKJMycMAB0MRG5r99jm96CjPSm
o7lQHdBFWKZsriaeZlwAX/8N+yF38bFl4HKmkGR5EJW0cGdsU+sbSgQ6pi/u5r1ZiHvMvbYaL+cT
eXbQBZ6J8DU8IAJSezjX9mT6KNemRj7iPjxK7/uxfTAT0f8k68zA4Wiw14xvfunqLsQJcHL54vay
XnM/gL7l/K5iQuGuTmH2gHLOl5Glw2W3FtHv9RPsSAyXCWt5IPG8dDoWch6BBnICyZM1vVGgt4Bq
8lURM5jJKGHu5RWl5RDqh5sPVJd1PQ1KyktHHpmhIoC35mnR+clcsKAMHb+PXGAYEJSNo996pfr9
RDwxwMmcEFJD7gYiet0dnt9v55q70QI2IqufYKhPOyp1iGx285tTeRROuvWkgHyICZSHRhwYjur5
cwvD4Fyjj0/E8yKH7AydbKnaBpgFUssW9kfvoSTEOsVMbhB2pSd0c7Hq3BwxongX3X55c3QK2u3q
myih9380nddy6li3hZ9IVUIJ6RZlcjIY31AY24qAMpKe/v/W7nOqunfv3sEGscKcY47wcPVAwdCE
PYA1BfwpsUzEElfZ3+WX8atihEKSBB9ZWK9YEBUUY9S1S8zZmcH8Imdi69Qrtr175O7aRcRaMgWY
F5fUM3/Fsym/eOLudDGRHBHACA/Z2zwdNJmrzNU+KJ5mlldy8H6TqBu8VwwSPd75sG59iHSuVIB3
sVJLm5Se58yTzsCKfIlJ0CsUQcrHa1iJV0y149T+f0+Lpn8h9sPxqs2O2SLiM4nvfJRsTnRKjEAE
6Gmdxe4RfwE1Ju+B/ae40BX3fK2PbjuspljeCof7difev9iIoP+Iv/EMYOlllNlut8E67Zt9g8v8
LueL8VAjPpj+wBvnuuOD4BJlz7V78CFXJ4oWPgUbQnzD/7av5T0NjGE4ne9csAHmOYf4k9OrJfj1
l08G3dPUJ5Ymos+b6UF14QE2bFQmZLJTy9y0bemxF0vZ7rZPT17x3abmrNpgPA4jMcoBSzj7SwBG
mTNIYvpRzoYvOiLbIlXVfqmEVDYI7zFrF/weXp5GNOCJs5MBCacG30yshRrAh7k8Zs64wkyO5Zz9
McpU4PaIU0y8raKP4vIad2DYnHtsSr/b8glKTg03V/zXOKmAwxF9OntGhl5znU2WOdQHgPAJslJz
jyfGeGy6ylVIsM9yR5/+yBrHmbK5YnNtTtcaVhsdvz9MSVyjE9EM89KBv8b41lBBKMlOautQtmzY
rWANrD0F7931Wz8KmzUTBBw3xwIud3/dZBidHFIl22mgxgpLn4ujZHxdeVft4egEzU7UeQ+a16Kk
7cbpzOzmETDCTYangksgPD/eMTCfGBu74MAwmaLzCQoIKAtzzeqCZ09nTxe8Tw6AjjPeoBhdjQ2r
lgy91mcNAoAzO14MzJoOfNYsJI10cIaSAAqzN+bqADZLvLDQ1qs2xyDupIG0IKqj1Yiaqj6iybns
GJSsa3lZ5fdapglcVnGYP+56tR5CHZKz1BNz7MbwaLgmVahECtJ8VzJx8efDcJXzE+2D6EtAVySf
gD8yd13eaRRjOBOST60mzFYrbtuGW/ftRCq8uLIkVuUn5aE2MM8zmG6IpaxFP9m/MCRsm3OOh4v2
YcX1Py3uNJSYnqwf1S65YKaIbl7ljlMh4ViBCRkWHWnkPhicrfA6wIjsoi1Tekv76ZpnHBFg5G3l
BaGKmMTOrgtAYQPWiZd+Id0AZuSYbEm+7gCB0QHT0dYIuSGcQJNjbOQO3hR8QLKHTYt11rz5xqj7
2yKz4fJOt8139918U85NMbz4lTiV6EkJz4V1BinLvV6ujaNslS0ggd0z04Pc+PduXHACmVinBktM
YXKgo3o0nM5yEdaRHJ6odLki668b59J7pUXLnmKoZziPYJpvAh5Gd1qsYOowjoCXzoADCmWVzNRP
+c94LUZPrEHIr4rulRV2J8ocUEuLVtBhb88QECxfKrvi87273qbHyU9/kb/g8FSfxIA+524Z8gIo
6xmV+DUJQNgMXt0L0SYT0bXa1836DaERdVQaNuqRhPhc8fuT9Tfe8FogFXX2Ttz3kU1BLOAEsXTu
XnGCeEvwHRwNUPen2iOxa2D2KVhU4p6LKEHTN+lCKT+HH6aoopnpaW0SV2k39GTZF/+LQdnzwGyO
eYbiPg/8r3qe6rQDD3LLSfb9AgHsdyi0OxrHijGybzjNHBDOB2sxMXUodkRGK8Vq8KQhMAidcigo
dhGTxzstd2rdyvYGcRhmOUMhZYZaNcA2h/oNj1UsI5ica9SFqU0E1MAl5Qyxm76xDWGfocw1MFUF
HLOoL1lQhvecBC8cYgLChDlRs9NoLFr99zHsmLoxQ3/TAC/HUKheDRBnmJBYz5U3GRmTcGrynlvV
U72rP7iv/cSTGe4ymPSYRoufUAZBi/UTLOpx8aUJXOJ6bmMbYOeeQc3JrfGRuSnXX0nWnMibQ1FM
8+4U3JztKqZlCeO7Gs9ee/NU/HBqAwBwNNxXz7CO+aGjBbaWX1eKCa134DyGnIe/LYlNs/pLlGEv
HrTBy4g4kmhwiRijY4se6/d6umAWZLMpYazZ7xXTQsReuV8dMEqlPmwKoSDfTagfVC9bQNO0qfKo
dmWXMxfntyzov6sGPRe0+vI2nOAvanM6OPsqaNiIY/MMt5bdk9yKGzM1A2hfi0I8aabU0G3A6J9Q
O84ALBJ/lCc+xzP5RFyO+dv6Vepxa9X2N0WcKGLpajLFU3ir2Nu63Cn8gqhlvlFgy/QZoj7VtWBy
pt0i3/353eth8q9YN7nDKYBlss+51asQpv0W/XkSQHOIebUPSOdoNIhL/ODgYCW52VxgPhE3P8ws
dgbND/F+GpOMzJ0sKiieeJdzJ1OL+Qk4vT/qKxYx/pQjVjLR/LrVsEyK7Mfva5VvjgnbI7iGj12o
K9wkszaxhWyfzp99zqFPIEa3BU54kQVssxiAn7iNgx4AC+9ib7pQIozqQn5aZJv4YIZTWF+LHqpm
BKzBDB3J9tDbdenxtFkfahDH3MeUZrJKCStKZ1EHP8A2EsvxmNJuuIBIIonQNZw0g6vCb8KC+RMV
yGOf3sluYODHukiC4YtW88J0mnsLmgSlsV1sR/p04qTwbXl6dOyAwnT7iyOrd0USIqFqlCiUol+Q
qd6oDsn2QgGJg/Mq3UAAwJevHHcTa0ff2E3uVO/UMDQBwsPbnMsrah9L4viiKUnmL3NLIUoyCB81
wBluW/RwoncSbUO7A4ncsqWwX9xx0924Y1Ne9Kvg/bQ74RM2w3sWvSqvsNtyOV4iHnUSYFuOYSBW
QVYI5QO5255SrsCX/tAXTgFBGcKayLPwHkf60euK1c6bh5ku3S1+euMTfC2ALMx6O74PMVPZ9BlQ
AeLr2InhWSMoCMMKcLPASoPDZmf8idrnZN44B6pujjPrI96Z7dI4GdbnMzo9pt6zRRq4UPutmS9g
rVzbryhD6n3RGex/w1vBTJ6T1J9ej5VkVwWN8bNCAhh7Jc7eX+oLhcrh36pdAEYsyhUdYboB+ik2
xCK8dkScDR9JviYBqX5v5OHY6YtM4hXlOCiJ8qmcidz1TnaMGCqFMwHFgtjmU+TpC36j/AXVAcVy
U0kgEKA0CJApaFAdg1JEbvuBnvIQe+xLZPUfLx+cDeVZKYwvH/GcXUHjiqh0WFb1AUQUCKR5hSac
x2xHZ4/nOBJGPmagqH7WbNKWPrjtg9djq08JWXUe5gL9cstZgYeBSvOpu5h/w8oPewfuVRIQ8ILn
wie//tQIajnU5RYMiAG6Bqsr3TPlwVOY7KAZ/5gnGiTOFfCvvGTqA1nMFTuYMTp1GUN5gp4SOKte
zBmzjaETTq2gx5WEuD7AWdj9YOrHAurvZD6Nban+zk96ejbSWQWxbrArqFCwWxcJS0j+K9yp4SRT
992GyeOmYYzII3/bTyLa5/JzT5wLQqdtzDq3HzAMaGggK0jQR/HBZSwFQIydG2w2HufTLdSdqZ9y
8nmY77I44de7BdDMKhmXebGf1BsL5EhaQPtl+Ikvl/DglX6qtHAGwDAQsyLIPuufx/ZNpfTXmc6D
y3X2XI95YEnrZodFdMsV0eTbtoG6Ytc/jCIelxfxZRTIs5y5GgKPvaEur595tANKlrE/otYkh89a
JdTkFGY42HyZWKBk8xQLVtJYNmV5FIESWOYAjVFa4h6FFCkNRovAFKh+jHgJp0e4PcsXKlMLeCDy
dvTBXqGxUWi7IxbllDyT+V3K3efg5M8g4+iF+IgfR5EdiXnLovn7wpnz+pQv+gDZwh4aJ1XDCL7T
18gQBb/FsODUo8OD7E05Ax3jV4YggqWyHU/IfCC4zxta10I6DpX987Edh49O3lgAV5BdrLAhq4W+
o/MT+ZDKdlrtC23+rLe4d+uQRZ6fUohFeQtFnwIKHVX9BCKzDZRpttzNX5iqFdUWj3gldhXdZRal
CIsRn+Gcgnh7NizfT+F080o3GiEyB0KMY6avuL6jUSPjA//010YzfdPCJ4DVv7wGA/y4v0iHkzmD
AnHQ03kZMcsngWGWNI62neLglxA+HSYTr0IhYfoN+ADZXjh1tE7fhSn5vwDpuCV8tGDJOkUe5NOj
YX7zp65w8CC/YmCgzgxmz+ApngVQW/vV9vElmEUcvl9s4FexZPtqb97IgrPora8feGr9I2mRO8MV
p/tNMDU4CDDxbx86nKyZARH+jStwi6nNMKuO6ScQAJbeyAhHG1sAM4CQNEDOUaFzQfhBqGP+c01c
MUzMBv+lM3UKUtDszpF4CfAezw3DJLTVKDsUl139FpyYnYbu5MLuZI7CCGOyiD7UwtW6VVz5leVN
z5wGpv/+G5fdD0WItoPsIC2bO1rY92wAzoUoYz8KF+/+obZLlGGgCa2nMwlIN3Bo8nnEFYYpRUb8
K5NAitwDvCFalJfiTpOfEqh1mHcf0CCiwrlq/jCFzMd0flEyGbaLTziC2EhBtnr/wawCsaaH57yv
p4I7Bo+qzOdVO++oo9442o0HQ1qTwMltXiFEJYoKlOOfl0yZGrOiPDLhZXT/+mixGLnrCnl/gWz6
MauudLDavvfYFfWQFrkJEC949C8Re6ZgUqjbKu0vxE9wYAj/b1AOHKeFve3kwnuEx4TBAWSPWp8X
2ED13vO5YSaPzpqAstfVldPVA+AJCQ0+35S03ID/LL5wGoDfiW4jV5FkJ7C6NF+NEHnUFMWwKTKI
sKjXFxhRcLNGM2jm7VxM+lXbSYvjgCYRttwRvtDjbKwRRbzOaBKsoFVId2sZhQuzUDfjYu5yQFXt
5T+nACA/pinaLS/B6kyJ2L3luagK/8X5HsUQljB35iG+YkwzCZus5HVVbrqEULc86LKrD+JRyEBJ
GpwL+w27Xt6zXLgFU6ZoV0cl26uDvLGe5KsEDC5zoT6SQ6VAhO/9CQKl7wHwiXzxlFyHTVovGM8W
388ABYJliwkHt43SQD1WNi36MaroB9ZU053RiOnyUN+1FLDqTQ4DelPKwpeT+xaWgAvM6h/6DClC
Li9GiXNx/zZ2RbeDxMaopZu6iekhS0i7oH4Gzy4wVIgzdsmBl3gKkGKzyFFadgSArYyO6PnwSkI9
GNPbUyQ0IyAvvAAX3iwIYB9UffAu588+LOKQBjHt3acgbjomSTUUUaajNUFNsd35cAIYz8D6Vnwy
p82YQtURMfHMDXLeJfW7W5auUS90RlbKDV4V60QXUj9lr19g8WFOjBoHgSPP6h5tEL6Ko3rVb1DH
jIfXN3FiqtN4jzMx0rjK/1MqVQjD4OTjQWAjDq8iV5Ev0BQ4subqRki2MX5HhJTHNxgxPUMpxKDg
ibAjwQFy73rRl/23CUME7hFDzVHwl7PXAsPRhp504pu610KYxsdQVPx8/KGVBgl+mu/Fu1/otO1Y
NDy4Mliw4bTw697jAvM/u3SpjGFerp5maJroe2BE+kOzT6QtabXVe/F6LroKjNtL0qABDCaxFnE/
jhZXl1/XE9iUbpKdr8Vpio0tTBfsknrvGoUd0FOmr5MvxptXIAadj5TP0ASLJ/H2o8Sxhdj1KVxR
tyQOz4AUi31+kPRkEHjrokEp4mRCuLKgoOll9IVE/PrjekKoX++kOikAfk8dhU8/9G0qBOglpsMU
4p+/06hwN84aZi2GzbyPNL0hDh+9C+iLo1RFjGZFKweBymVv5SmmzW4DkvDypmijVFen1WdtwJ6m
nuZ4hd2BAYFO5Kg47PiyzHPZxyTAQDWFOY2QgRMGUVf+TzShoXGitIHeuJazxZWmCDVoOd6mjISm
vnrlMPQAx3s9mF59Hfzy9SWyoPAaUcmRDZi2SrrP5NJitmt549srLVQzNpT0K1FRkotOGOa8gXA+
8XTS2jFs9+j+SIiAVWJ1zhtEuMJRysb/8WGGpK13mtfBp5U9CzomcqPMI+kofqCIdTv0tIb7pPXV
IOIKsosi6EJdiCk7sJbuQEqkm3nxFFErgyV8ROCI4L30bnDeN9grTcGSuPdmgGQTkiMFJRYBqDPt
qVm5Jj2ZJhqXkCyg7JwMfKZOBr8rsg664ZKFfCULMgshnWOV1iQClmZagP2XadgeDRVt9mNKXYNi
TSgIVNiquiMJXitOvPDwwEtDq+EY1JYd+itun4Lt1A0efK/rgzg+ISYhYXjAhZicHg2qPrmLVGyM
HVzWgUxrAEBUzFGHpT+TIwMwGnFADbAGGhvxCvj8Q8FHIPMUgAVK400eqbe/Rm7Spj6kphczrjBe
ywgTgTiItIXIfTVWcrOJ+40eb8pUcVK49NljXE7Tqa9jDxKTg9iWSwNK5XVWw0UGmm9cA1zj5RZH
Gl/VQzsxutYm2+NF1v/UO1U4nzwxWlvQFcSfkPUeAQ0dxLXDE5Ka4Ueu9GKEw/Ag6UNaIAnN1IxS
B9lFSJ/DMO2LIe31veN05WASix5E0SRiLpq9oYl/4TFBj4gxFWIn/jJKZZIB3Db1aUBeO1BJ6cQC
K7gPdpTKxFGdAHsezgccBObdMttu/tpOCIB13sQvNfOk2BXYpXaPsJcFSelKt9mavkELY80l0OUr
tVkBE+Z8bYNoBzLRmi4MJeU3AWD4kW9QseGBAj7eGwyOmLTBajf9NjswhXmtp8WxQ5YBmpwC8Xnq
Mecchh3PkRrt8S1L1nF5wWUA0ihrAjql/DpXJWtomZMeaONZXHwWxGt/8QfehIYNsxemPzrMKsGx
lw6QEpMxMHBqgN0KiT5tobqZ7qTu/B1uwJUt0eCs5D0SRDSHze9wwIb2Bh/ryWdNxfHOveZmIZsD
PppLobYfD4LDD2kOh7UFMscZQ/sTYOC6himP0xC58ZXHOIHDH8VTNAfpGiBObeHk4y2Acokee9XY
yeYBw4/+AB6ZcI9EXJ3Sn7q4iM5MW7+gRMXJAM/GNvL67pMBAGKFCcX8KARE+F0gtMKKQpI91HEZ
h80reL5dmi86gqxZwJjWucN6L2Z43/owUUs5nFYh4goWpMYcCay+sSNEY+hacTZhnGPwVF0yWU36
P96JqBhs2joLXAxrqdgjx3AYnZfucxeiOcCiTniUMBqOHBX4SsRAeVDmTQaTG4ykr0gjMAx/OyOg
gCE8zK2tdTGL9fgkjSl8Wt6ElEopHa/2bFW+cGAsVeAm7EfVfAIMYZKl05QLSjnZIrdqgIqua+a+
otKaQuCq5YhKhrPiHZOC0RjzXiOAPC5tQyDVDIXGdtxaLa1yWw7LOsWzDee8iYR3epwQa45T1PTp
Ws/HcchQa5intDEIwo7cZjpdRs9i+SjINH+ivPnQr0MoX6F4WfnHU5W/H8aL23QCjtHGodaFI8XT
cFefw2wpaVYwMnd6v0n4oY+YdOgbrWZbjxjjyh9PJB3PF2jTYoSJn+h8yP2tZJ+pfzpE60lmMPmR
3VpNyI/M/aacw4RDhCIhrEFYDPiVu/+4XraEYz7GE0c6khF7UJoil0Oo/L0OIKoijZoXwe9VBqQH
ftovkYZUw++LncXpyCH3Fqdx/8MQ/pE7pFFwVgXMyF7MZ2nwvyWkwxDl/JeYysO6u4/ihKGnTXww
BAB6mpwn7GnsEGawE+mKkFt9G4wsUJBR6ZdkGPrVe5YGxOBtM3VpULYx2bo9UJTv4hF5IYto2RBX
ZdoFD6ulKWCxOxluR7vqRD7B/UGNCLPxxHeRuaMgrRBkZlsf012HXwsZCiG9vC77GUyABrqFR/5l
C1OSFIaFcenUENI/q9JOdgSzPmeTxeOj309hnQZU1K9ulU8+4ChSOvcLXnFMlpC6irVVP0Xp/TcO
m1Tath4gjAkrffxiYNZwtgWP8VDd1NPAFiFnGaf9Y/1DhY8Gcsm1O0vXnSs78VpLsNC0ucIN3E0X
z/0ADRTHwJPxFDbURbmI3/vKcF7bYj+6ebeX5m+njakYYM/NsyYw74ZH8+rVYBi3PAt5AMYi+smv
ayZQZJjG9l1u7TuHNDYPy7uIp+QRzkuwSJKYSLOxzviWom+xVnq5qNW9qrUzqUJySJPk5QTMQwNy
8vX9ccS+YV+5DfPFK0DAqodiqxEE5zVutEzC58O34rP6CAYEzYk/Tr3RoIjnBAnCN5rc+WT8HiHQ
OPfshbCMjFKvwUcl/Lds/u+HHgkMZqFO/fvwcU3iX5YNSHDAZ4qxRH9M+z8EB5sJCC1wRR0fgHeH
FSSf9NLXhwzTmsASMhP0nxgY2DKejBQSV2hN6Ax8PAyxrTizCJnvr03tAIlpghXUN8yxdDwNv4zE
GU637PlRxIanP1xieeJmC3jE2Iu//S7aWiBVlteQx7Fgi3VnuG0Qvd0HBHJ5ssMlQ9aCRDrK0zlR
fFU566G8h2RL17QTD1rTqQ+wkR1elDMcWYv3xpjOr7YmlD/8AM8facy6xMfXp4FXXHoFm62DB47/
snYDzNJID63LCBJgeQo9IC8dew3M8a77zMtXqZt+pC7iixQlOtYqS/TMVReWr7kCD6ReU/ug1iiS
LT6HJqPfB2HYIWoEJJaSuWlMeMphOWwkXLEytB6odS26wJAIq6qZxyEjYZ2MJH3TkSW85gRl6DyL
t0LiF8hkcjJxeqpL5cTUIFrQOjWfNJJAznPL2rQPnyuZnpB2kQteWqTEXXEtoub5QhhRU0wQjuYi
PUHdZe7ybXmiNmS542fKDKAWUDwV4YseAmQSDpYYS5gAXb/9zxTyKNMwRfUZPYiyphWz/gnpDlPU
jyrz1xaKWjYbIpwhSNTdqN+88uRXrQ+ltaTQVys/f0I9xh4TkTQMNRtG6YKJS7ZombJFnkoyIJ7y
F+lcbB6/V+cZvC94uEHZLJbplqEahBWUBq99dxxuoMNgNwiSZXjyaIJLm8eAA9Gh+3zy5f8m/zIk
KvWEOmXZfzKdQvkrfOLcuA6BjhWKELodjJFbRuUUfpGd9aEOj4QWVGQhsSlm0xdHm/BWCibwYpDl
EpVJb0PKJvtI/eb1uyP+ih2Ud+sCqENU0GK6ZxAAOtn+9iIHk80vQxNQGwLRnIpXrSCJB7kDzjKh
2vJ12CkTl9/nSaCtM6FDLiZBquzr3yn2Dx5WgXsKOGXqslNNsP6umPNizem2LD11AfUM8y14Wsz5
dacjWMfNAWxWj1W76mGZRvPOYGDtXH2L0d3pCSsOWPTNQqA3Tvlni2+hcCkE6MO1mNDZkWIxhjyI
5UMmqCnqFbD3RHwxc/Pim8fDSzi89gwSrDPAGw6E7QffHSUr9167gh4ERGnBPfLAIzELeuBaL9at
IYcv2BONex1cIqOxXWPqhBOLsDmZTgMWZ3nD7o9xr6+cxNiNeG2n/q5+8xXAkhmk+MQrZ7zF52ym
duqAeXUha5aHNd3wAto1MyreXHP1VQL54HJILqIZcw5zCshd9rJhDbG/xo+AMG+KOp6exTa4kZaV
RmB7HIRfGSrlN9vnQDjW1JOmc84nBDMSTod7+lW6JCYn3MfDmjkDt3RROwy/JC2AnPPMj0pi03hG
kVc/570Jx7RC+PKeP1ktAH9wbI6MrIAqp4vXvv/hCDVvzya4niC48fBeX9cLjSBE6I/uSJXJtuQB
qoSCc7m5FDHGQ/yIkxhAElV25kbckN98TKPExIFRLcgo3Zbc3RSX2X2n/cjvS1feQU7xjXz/PSB1
v8vwiuEyHOb+J5NXcGa0b1QcCpNpgEyVgYtL5jVtt4noCR0AFPlGnt0VKbj33/GGvVHSxjREN85p
omG6QK8NWHo0UyxQKfKeZ4Qf9P9ZhtnDEuyAZHjlhva//aBWAcqljOJct+jpXYjtfTVXXr72dMQM
aJwxWheA8NOlhSC9p1b8F/+lHPriq8dsPg1/LtLpnHL1r/YhkZExKjPXI/jFsIZ7APsmizztxkFE
hYooPJuEUMzZz+DrM7Fs/1kxY1P6h0abARl/JPWoigGWCx8v6yw+YxNnGDKvDRUWh2uMIvbIiQJs
Fq8m6jJ5+Qb9jfYvSY7518za6BhdZ0taLGpbhAkYcICKqnzmdlWurpo3NckcyE79Bq1TDYsQKpx5
khbqvfik4yEcQVoQKJ/o0CAT5tYyJsprFly9xvca92lIJP2SxRxy8UNDL8mwUFzpO79C24VmwLrj
My0SkkJdnPmeEA3+aQ7xZe9yEU1o4PdHfrziGz7HY9wfYnSmX/xgFatGgxBsk+8gtLAKD57MKzc+
eig+cLtFxsKscTJrDkJscHWYdPfwlIVVkg+fJoFqzm0oIGAb9bqyfSVudabRShHY+69LN4qUENg1
d1nepiT6DZsojB/O5A+XaXVXUkBBfPAk2a0WmvUndacOUj1oeuZMwExWrKzMcgF6lBsHKfoU9cxj
Se/Jf4sHamHXIURDxkEqGdzDEYEJ1BMK5uEdDr9At6Iq/4U18C49bCgkZoNWGMf+69bXIWcggYAt
FC9c0z1YlBiO36RpkDafULzeH+xh8AJrsi0bjwAypvYASoYvogphUixAxKBSYDgBu6NG1gGG5yfM
PMbg6rT4xyystb7XklOJixznpvRJpf7Ce++MVO35ckqMmqGatR7DBeGvMldC3XKQrHUGnQOcyHGt
Ttyrl95q0MR7fEJcWGLaQTPsXDMPcdrzGbRtME4vBcmb0EzhBH+NKAjgZChOAQspeZ6LI8P/dm1K
zJ8QGRAFbsfkPUBZoKvCSUMwkJXP5u1RWBZex21FacN0/Cm2G8c9P1GYmWEq4kZ4yVEXuPnEj3G3
DuM/mSW+YCbBrTGVxEfBlcb148OXNlMH7I39CuO4unBTXLdCqR55cGJu+bDopHl6eX2NqV0Mdg6c
hTevLGYSHNJvLL2w6qIDjV36JR3lld9/A8vD7ebg4rS0NTK0vzXmuyS6LPOtZhM3Lea7Dnf3sJp4
4x1vzsQVvuqqh+2WJbz3IvA9OmQ0n4iMP/ILwjkG+1yg2Z4x1Sm9FOjzd9CfWIDwF/QApwjxKgJE
xkH5MQU/++D2jrgDDPvOYSOqhS98MRFezIvvyRAmTCB21p5VilgFIzAbXhpZZ7ZONcT6iXYd7nV0
4N8Q8qWXo/FxqrPJN9dMBObK2+nsPKT1XyGfrxnvTAPM97DXivZWHXByVcuxAZJ08PUAmWVnU+ql
vzVHC2wFQsZs/tJ0EFaJeYjkB97kbMU8RUiycw81rNkzU5mQjPcbrTN5g9ySqxPec7W1Pie1f838
fDOaJK8FejM7jo8lh3/u8UxHWCsQ2bNZf6RakA7ISakZteJctS5hnK2b6GuorZSvg+KPyb7/xDy4
+cnm1D01k0KyIzso8R1uT9RVM8PnJQKsDKdkDVxOO/BuMFBY8bSRVzbFBqtrHWdg+AkrWZ3LNLU0
2glQCFZhoQIT9HmO9lg/OBi6YRH7R177gFUpAxs0YfCXwHfpTxTGZVsuF7PbX/3i6md7rdsDj2Nn
CuGFtg6CFA7/ANzqrf6gyEFIlnvQE6Z7AMnhrt2B446MDpPgysOWYb9szY189cvOftGRzRUq0GMc
DHxIP29mZ35+q5dmTTMvoZb+y9OdJNsQK/sEe35sKFQnKY5IYxgwDBt1WGU4MhYwQ+nfxFzOmDJ6
hsrKom1/Ck5IGKHpt6mIX0nie954dUm6gzq7Wj7BwtoDyzx1V6duHl+A7kekkCi+0jDVvDLzrng1
CInhaVQ2zUabg8HJWOiIIDXM4tFDaNR6I4XHXMx8nPbCVXViQrJqO/oOp99b+/qSf3cL/bs7YKmS
KAFgKlcf0emcsdxL1ic+Oly0fEObiQB6d6AnRD0IFmDKDyc+bHNeXeItyCNuueipydf9IVczLFf4
0z4WQJHl+rXr0WVzlIq+R/4r192Wq7pbAAAQGkJSrmtu9UVEGp3//gI2e/+zkou3AO8IBv/VAe9/
VKQV36HbRnN9T2UCUnu9ZHP44qRh7LQ/LEW5w2mmyA2k3cUKBPIOAcBQlFOP14UL/OC0lN8YjwBz
oP8QJhVLFUMjC/aNmzxd4+mzClIUyIvmm62OgrP2xvmU4kIR8BAqOnxZfEqS4e0yLRfAMAfUgGlg
6Vr7/E/yK8wjZjqqSgJb7gIkz/JFBJ7yyT7nsbLGbuzIxxfHP4Bz+9X+sufw+gAVn5wtt/yosSWA
vJLv9lUzK1d3Jg19swZl5ooxO5sGQmX6u+Vu50rDWxVTAcDvEzsd95MCfy7cP8QxQMyMT3b2+t9H
VLuqKBOyW2Z4NFLisexhMrYnWgf243PbulRO79y19Nv0nCS/7DKgSmhA/9IyxzOwlcbIlB6HQncj
rXnrs2vn9qWff8uqC86TnvWvgaZ0V1tiuwhIRfeRRqLM5swHjhvt+PRamstoVxy0E80l431CJh9O
cyL2dZEGww/skQHbLBsnY+LeKFJhTfy2EzQD0TtsYDGCAiPwUPF/EQNvMhbKuyr7V6jr0CDv09wB
WFpf78bBZH38P5pV4ht5QYiLsrft3Ct6Vpwqf+SDNLUbyuNDikhB/BFahwm2b8gNadUOyeqe+UIY
CQvKF3c+HEaUMe2+Xiu397oPKZHdJ80GhESPUN1/JyukH2QVAefeL+EHJ7i/nIGiYgNCPcvYNWec
Ab/tV7NF2FavwRKp6tG+OMNtmATGSSfjRVyN1Vm+5M0sP1N5FXRqnUuzyBtCQgnUcoVRRIU0k39r
/jKMoTBZ18RKS2eG79pHvW+O/MIOjdOaxhm/K+7HiMdFutul+XlinXmilF7HF+nzEVDQyjdrwfhM
+qaFGW4UFFCzbs1RX8Ifa7HZzkIOUxykgGnQDmJojIsmMgHTSdctqr54EdltaGyMTXZs1u9QgR4D
iW6mIgF/HLXP6Nh+Pv/MI2rT5QjNFy31qf2pMSfWFhV/O0WgKlIMbBvGKfRPQHqHF8W/yATNQIUP
5Xe/eDbUZDfFfgbcA+L/i8Vc1ZMD1XK6+xhC+pTlQXnsb49jduxu0NHNT2DNpwAB7eTYnViVFFqM
NqkHsDHhTS6jrUJeXzGvfCjD3bogu29RrYw1moDye3pJiD5X7SUjwmr22Pb+45AG2saACcLfBBl4
aLbJh7tm/jnq3hQGGWoXvI4edm+CnWGuPLMIYMWmevMIORfAnzwQ9xN8KBXPl2O+rpc6UCRKLOza
PMo0plcA+RjtCddnpwb6uZRzQBr0i1CYpB1fZPisL5abL7gyXvfJXPJhB7i6ZT/CmjNAJ/FDsE10
Pm8wn1BdPwOhfuznls3FO8OnZUbgND+OKCLv4ifiFzq7AIRUV9NV7UWsMtwOMA2hskGoiHxlnP1K
HILsTBMIkVYk6FD314avETCE/xaKzIAKiZg66FK/5RenWfEjki1QsKPGuv6k38rxNQ2N0pmah2uy
rP69PwUHLgmM1LdKr5sbh0HdxmyMVrdLfAnLN+wcGBOzVzSnVtVQLEfzoWcsbNOfpldnAAHWgGXo
320MO3T8qL756xo5FXHYednD7UHvRFfRYrFefk3OGUK4Kd0ZCjJuDXK0UHdwaoro6zAKVMA33UNm
A4EyERUEJhvYkt4HxMwIGePDdVscjF/tV/6dLLia2JzYO/ZX3H44PvodQ5L63mAw2FIaVLfkBxMA
PhN9B+LOXNYv0JfCh8Pe+S9dm9wFj4xpyQdNUkFeBj5ncBppDoEAqmVkgRZPsKsXLvbP49Vnhh12
xwhmZBeS97vNUaZwz/RO/EOlmNKbiMh4D6B1Xt7wuzGxaD++YWbvHzJqFnR7qCnWNN+8r3o9CNki
h7hKF4y+/CP5pQl4kMO3qVfHx7zalPNhtRlDET2GEPpMh8iJLRvn+vWd5G65S68jgx2LpPX8ENUY
fennlGBtJvCYjon9GVYbSQ/bkdQocY6I2Tzk+qsY0mecqvAe8NvS5wgJGuwp0JJ9wTmMYkcSDbRd
K8ukEs9ERZbmsWogzFhAeitGwar/lvYTboPflNSbjcpkCZiI2KbGw5QwCYy/AjjpKizUKwRYIcwB
7+FSHmfbUd5Dan61hAylrpTjE4HZS/laVuDpXLeq/qW/nAiIOFuMjx5zSVfXb8ijx1+t/R9NZ7ak
qtJt4SciQgERbul7VOxvCJtSUBHsxaf/v1z7nKi1qiy1UGkyZ445mrU4lb40+5UtUCgQdgkbUMl1
6K3FKlD+rcLQdWGmYZ68fAwJLUTq4AAp+UcLYf8fjf1w/o4Rndnqps2KAIt1zSSsFZCsc7aDqPC2
YtlDcxM6PRi74O/eZhN2NkZUVA9vn0PA5DicsAc9lDwwesHnrmgJIQeLljZbYj0Hq816m9MrykYh
7UtYq3gmeZzmxHCQWlksvFGhFhgUYHXgo60oszrhHMbS2dSmF4SGzQzrNHuCxNFnOcgUqDHRQR2x
4Pzj/YXIN1OpJmtmO7Iz/RcOmnVK9e4YPF7hHgC1K21wEkDSmZeWPWRHMEs5Ou4WiBZwQZiU7j07
+tBQQD5IuXfuS8iJgLkUkAT4HCfDnUSmDN7NvEUGIetrI9PHJclEXopU9Wdmpfdi6iXYJ61Dkpj8
j6OHjaewkq/9Hqx8ZCkWLXsPIi5yyWqCqJqwPKZwkGJcItyPh9IxLEcX3AKmuIL46GwYGdm/vB26
je4VI4FHAmRpMyqMsetgv/UJeYF5kV5dFBKuMe0c0G3upsqM3mxhC7PPfghcloYYDeEdJoa4yIJn
nSPi2TxlS2MF5wEsvzdHH6qikOxj+GyPanwIcMA9mnea+A8OMIobKWz8rwvsNBCRwILW6OBPv1R2
eDdXc/J719WcinylzfATcaQpdrDeLwNmDVsGXoFkoJaVdvf9cAmh+IV05ZE+vGeMmpXi47mXZ7wb
G/OQTTN+BlzhJyHyI6pm0ow/OD261xVCZEbaET7B5jd4OSQOO2jy869PZWSR2G1LKRx/ju9vNODg
As8BoT6nCBYuqxq6ptA7b0hjj2iO+kbUBpjyAw0y4hJi5E6/qJo+Ln4zHuXqFH6XTQGFrYnNGs3G
awhQFb3nwO+R7SFNeiHjELQNqMMxsBUFOdHkjN+XDEIUYzccoAg0GiCtQnB/5WS62pSPNinI9MTY
FzVw8YBCy1h0swd/J0N54UpoZliNgIVBCqNQ1AXtuHyiwsUS1AI55KwHa2ldYLKYzJKc8F+W4u+A
hSVyy98WXxxIMkD/NWUrC/bzsh2aBSxIzNXJKqNlSNt08a5xWGS6wi+KLDPRRrkXbhvAQrfQZNIg
7hQXFoKxILLuKGNwxsl+ZxrubmTVtolSDoEAdx1DlUQBMRxupVyKMHdVRipZ03Rl6a0mOGo+Iq4M
C2EGA5roY6l2GQ/IhME9FQFaA5oxVZYPGqY4z7H4ggFE/B7wkW6VKxXvEFM9VEwyLCNoMl2XEPmk
PXZxzVZO1WQAZ85FrEUvhoNE5WLDjD5wLM/RNa/Wg7jxEBHmmDSw/+mpz+SPfxuOaKy/GLzKvM3L
Mm6zwbZvg2uWlMPVfigmnm7/e+JzLkRGt8tNcV7Nx+sbiBLVtj8+6uTpqIPr31cySq/oHffHH53F
wRst67X0dGhr395p9evBgHt90ivGWs8LRlvfnvSxO+jIX/gR38qHaYcXSPogDZnm4g8xPvUofFvN
JIi5w8X2lp3pdeh2G7ZjheEU12UiLGHYQnYFl6TN/K5i+Zv9jISFlxZegvfydJ0R9ns7rj+c3Dj/
mwfi7sqAXq/5ucE8A89/+9dhdj0xIzSl88A2vtfmlRqUwNm94HG371fvinCQhX3LMkl0wQDkCtRA
dQl63MtaVsntl2Ip68l2n3n7Vx1jA7J1n4XtDfJ1xxmEvOEWrODQmTFdDctxUgfWiiO7PVc3HT4/
te9qRfAzqc8fGz0xTxIPtVDNy4n4/t/tj40/Irdv8fXfY0p4n7MON4F6ubcOxGOrWNyzGnrxKgbb
saHcpGjM56u3E3+WqDI9GsBAikXWuXwiXu+/3182FbBdZPLyZxljDEHp4r94jGRLnv1m/ckLyLty
Q5Fs16Rm4zuMudJpc5yylnJI3bTFF3AT9xd5xxqzWxK/aGlUq3fnHDzaqSq5fXUzeMLgVcH+wzuS
ISwfsWbrPxVXO5JZtmMd8q0f0asMbyfEKnrMQThVbyRafVsZghNcqnm1RyjQlXY5OU8NHF/73u3h
l+w//KYUgCXZ7/eAL5K+tuz/1rc+vgw9BqOONHa6JhWKSb2C+BbAnfMLH9msVwXPw/3QDyH4qdVE
y4p8MO57WqZnVSAlaqZmBRBvYlCGn+M61jIJwzOzpJ0Ht8FH1xBU8c/DXNB9KaYaTGEvMkidPdVm
Ja3iCVGtDNS+gmV4SVEPjPk05/jh1hgF5ovf+LF77T67n/dxm6XOEUQ4F79cGZ/+NQX5zabgRygm
igf139dOA7uHEG7uVNPcsWRg7ERLjv/4qq/nDz18Q1C0gNHoSr8tCYOqwdwYKI78XhKu4PRGT/++
/WdD5JjtYkh9IPyHKqEdcGAKOPf/8xzS7LvfLuQVhF3zwij901foOD6MPPcXwjFlOFIhdnaFVyu2
dxYnFiX6l7m6dc5ob8dt1CTf6L14b43JIH3SYH1QDd28L8ZXuIx5DY5DyrZiSmL9dOd0UT2czGwj
ldiSYcG/x8+IsBDmd0Q4APu431KknPnPK+GmbaKWdpDasFoCyhqmg5RyqcZUPirit5Wqe2GYUQS3
oaNPlcmV1btY7g6pExi/n1f/8XSV1js1YPTRyyB8nE3RmoYqi4kaK2WgPWjyNce09f/76uEbz1S6
d1v/6sv7I20FCoohigcOEX5h4vub0dOGi+qodmUdvaPXjXas6a4RBlZDq8ccqMI5qawR/HSLIyi2
oE57e/ZgihkYVnjhL+0FEIfeYbeT0Q0jf+Ki5y1zJZ0DLPk9jcv8g32SEnK9ZY8YNgHNnbczOKiu
4aUpujmz75x8BlEWyWRJ2MDWfM3Q54IC6P4GckYe/qxwLEdQrv2Lc8hnnYnVJoWxHL2T/HA4260V
liasc5/FSEbSuAlj3swPMt8Rm7NCxyMuIKHSnJU8dMjZEjpsOSJX235l4FCmtq0GBAQirbPgpDpP
7+L0zGt4c3H3DC8hZmLOyRzD7gHctwGc+LC4j2W3gY9JLwuhS4oPaY93X0Z38+0RzdqbXS7O4Dp7
JqWZn23edMihchA4ZwBE5t0qItJBzNl/L4no3YJ0YENR+UHSc4ZIRg2YeU5lE7Rt60QYAut5d2uG
04CTnvgA7AG20hOfSXFy/FhS8QnD2dPyZ/nJnB1OZh7Wu6vjYL9jlVER8bnD92Q2031HcT4BCeNI
ms0ZG7iG6ewaiq2xhc1z3fEZ2Dqf/99dahSGOGu5r8wHFWAP/L7m08J9G5pL42IQYNIddu9j3uM9
DGd+Tpaf/Z0dl3frxu27VzphKI4JpoJOywflMERPj2PmHt3ORBNzIjhHHDIWzGQ2ij/nYUccCvSm
5tk9jUlLFEeZJ/F2LXEClKZ/qOw7gXbyonLPYiN8bg4YO63inGg5nIc3FKAEjg4HAbNz+2Ll/CNp
4N8ZACbNLuvY3tXaf3wsUl1WkS7PpRjlft/2LX98cug5mfuDeD/CnABmHifbAaAp6oH3WBzdys0t
+8M52+Lml5OyvpR5u7XNLhUHif9sT/WVvycaNlaZq6dHv9Imkpb3CxuNR+l0/zv12admmELydzfp
3dywNg4GG9XNQfnBxFqTywLfe44ozT9uYR8P4AW/Y9rZdzMtzM2P0L3BQeIQzr8mk65m8kROSocp
tmXjK3FR4qXFPP3fXK2ZYiZ1xA8Qrx4z7CA8T1uzqoXIj0aEl+/+AtOht+ZcTQvmLD9QzHDtxoa3
WP2b5s/BBhdad+j992WMY/ELJvZmE2g7rLogzokpegXuFTMFu1/cGcR3Wv+2uA307SpYJIqfkLSE
KlDM1fgl8no4xIbnQKY7LJ6EysAFTjfphb+GwWWOTSuWRYe78w0LoCP/HPCyF3PxcReL0cfebGDh
OOrO8NrNCW4Xe+TFR6T6UO6msyhT4fKoMYmuoM7FI34F27ZjnZXcyxY41tAaIbu2C3+w3r2tRS+A
cIfr3ZBRUwUiK8jVhnB5Xdx9ulD+ML1HVYKlMRgTEy2COw2LhJP9HcsYnIniBu4djp+SxdqE70ba
iIZ246GdPY+pe02x7sUcD+yPFbFxS9pbqGNtIWTiyfRh2fhPkcnX+n2fDwZ3KvrUYI7up9mqRFw2
zOQX+zL/tRjO4AYz8IECzyzOEfD4pIVGLO3BczDP4VmA4xQbSNkvKMwrzGwe+AL8Fkx+Pv5yM3rV
Izzc/hC3N+6fOlXZJ8gqmDlp8m4MqIn4YxrsLck7Tdp0o1iGp1GZc0KmKdYI1kaM69+UHbtq0Ew5
dP2sTzZjBIGHZsMiPjwtNb6EofPIjgYDlpP+ZoziNrOCeR8P/1DecB299rOjFah4oJs0OmnpQfrp
b77Jb4ZfLQ0ExenEdhmdd4IXuh5APiRxnKGmxAtUJNjJtCRGlMPN6kQKtrjn60khZYuL2oJB4Lzs
TV8Z4xe/EYHOkGqEmluY8cravKB15ofQEb6g/ILjMWsAWDKT0+Q6ue3pcFEfx6JA7sXYNYS8V4Bo
hvrbNN5o8D3//fqaFhGzCAFi8Zk+Zbb5sJcUrkFkpGZ6TasRdSt3UuCa9Gi5Gh8xPEHq1qcjLhOu
zn9w62gnKtb4wgAE3MAAINxOxINYxtkEU1GziVOWK2HIxP3knAS6Wwkjx6f59/fY7agUxFyOVss+
J0r69HeI43hYFCwPVw6oAjQT0KHPIDvDbdK+nSKD+oRlyP5trPpvJH8pTI8hi1j6q/fsLSQkLIJw
j6rH1+ySXzIsHVnkw9g1h4h4nKH37G/7EE5pWAh8iQBEVuqibjrzso/ZeY13Q35eP8USXKTYipbJ
McQ1AG0h8rgj3ADGwR9+kyzW6wQeK0w+lo8KxqTgbFjiJvAsgJl4E5hAsZxhUR2gGb+ZVIp1Urp0
PGrhTQZuC6AviNDF6LhuqXA8ZVIuektjUsRaDIrlKWMGn28Ho6FP3UKZGzyADXEyiOMFm8HkpshE
IY5qeTiucM/9+d1gJ51Vv0bz1Q8fjAuGqIY0QMeH384vOKgiJ8KxsEMZwWLnFmMoGXbuG1HW7ttE
754/9JqApsDxdrJZh/7QAdzm97Nm9miFn17It6f9XvDRJgrevFLyBD+hkKNioi3xWn50n7+gRfEK
+gp1xqkjzcEkBD0Uk56YRhGMWxVToJjjcNC55x8FfyVHqwMJwoT7Cm3ojNZwCsUBCHKAt4IJQlR6
kkuMgfuyLssOUcU3M3wkdu43w2XbIfoJjt54GDzdfjAXsbD8nqvrSBHyDogVN/8OjOgAIvmfMTYI
3t0mLgRhjLU/WdHdbcD+7jZXBJvBRY6XKTaGL3Jde2Rao+FTzAPWWxbiqOnLau255NIeBJ448cod
IOnLmg9j2VtCYwX4epmR5iyH8R2yDu68lvjTZT+ro57XS/dz2UP1CmkWGRyvSIwz3N4xf8MfWvP5
niIbnQcvZfYoaAi45TXICbVhtIknji/W2bUj3gKfzu/ABnk6n5RPwEeEXMx2oCo4e3XyXZH+wL54
gsWqYz7goQwGO2p16+ajjLeKFM9w++YP9zgZS+YrAquKPhRDaOQsg/wj0jzYwLicDUZNVCaQp6yx
mj78k3fkAPpScHQpZTBw8i8ewcEcq/0p6UggRMM7gq3I5/jwnnmOR96vffojk9t/LA5s2dHTVzQW
VVcxOQzt8ZDn7I1gaLNtdxgQPMCfHbM9Z8qosD4+1dAMa4x/pVN0sQ6PhWQf9sfsiiTnSK2NSjEY
S3Z+zFqPDaNtYgZOCucIQ4x3QhWEhdmMiBTrwgu0nnhnZ7cSRVLFzdLBk1bcikgr8NQFyxzuoapL
RNFIfeScHPHz/ytBUe8R0bbkFOeyzjirvZp67ZQUE8k+Z4erM+tyZaYx6HGlW2RhUbEqlFhUre6M
879wHtFv9fwrW0vGMJuBqXEgmzUG6knvpVrGgcvx1hvJwP8yPG9SgOBU2Uc2SGV5zkuSxayfdwwe
bmV5QnRf+P99RxPOCCtaYiygvb7XOoX/r3PDUDP6WjvPWzxYJh6TnRise0Hh/zxlzerOLfhvsEz8
uyD+xLelQ54L1wqtcNhofnmQp78Uah8SN/njVU+MNeHpWc+O0JTxbakDaooUDLsKUHzdEauwkBhh
iPrDkWupFxtWrUqRqxkDxgtUDtHGh2yijex+51Iv6L3C0+1PfeBpBM4xAlP7TJFElBeyP9YGHqIL
lNbGFMHxuRBhyneYK+ro8kSY7hOkUlZxB/UC4rH5ZYr/crXdYXFG4kqVvSOEsYF1VALtva9ydaJw
IP7lROOfPjwGCKFuNMKIpJtxiJmJrywn+M96B780VyHSwmveeM5Fwwfkagufqmakw9AU8m0kGyvZ
yGokaMFtqXgvt++9DAiggehTwoFMqrh1dgAQIccqvvp9r16iwoQCW201jMLjrp/DKJP3X9bcGLYi
xD4SwYZBDnBtIFEypXLeHB36sIz+GS4eZ5CQFoKSQ4+xjSDKD0I0T0dBzznf8EPDToy+GNwEUhno
t9Re9feLgAlt0Abv7Zc0WnCBw9wDHhVwq4CHAf3xv4PN8I7OiZS+/Tf+QOeEsAHQjSdNgW90DPGD
Qzzxxr/3rWbvxa+DcFCypskKfMFVQgj6Fu6yJQhqk+CM7ev769awJplkbunR4OB3sSd/UJdE0VeC
kpDFhHsPTb8ZJlA5eWxQRb5RMRLGzPSBeOTH+/pC8YJATQTl6ORyidCuQWn0B7zofU0sbYmQwOa8
ToRftSA33vDNIG3kO4b+9qt4aPqL+oCzR7jxUZ08EjcgApAXm9L54Ye4KV4bAJ3fxV4I8KsS93zN
P/YYP+gci2eJffQVb4A7oFNwG6YE94OiWHxe4bP+333AOv/2qvllt4s//+/3kt7Tv23SbPGgVJBb
8s9/+ja7drHE2/eOYx2PebPSHUgKz8iDQVoE0JELuiwWlGV9RNPYgXWvsycQoW+PmNhDiHUlqmcO
GyGzp+w4pheNYXH9V81gRx9NKdXsiekZVjwyvcnO5PbkbP394ZuS9EGfPPHhtlTCVjCdiDcsPAJ+
LGXUDLitMT+GeRYIYgkfBhwFzC2lyCxQ6i0fhndJzwH02Q+1ykZA+uFl8oo5Mc10A0hAgbfkyh/C
UA3hLBiS8xfiX7d/0XWZcJXXI9akqA1sBVnXiPGU3bzn/sY9pfzR05N4yew89GY6wG7j6PRn0/Py
Ts+JxbRORhWTaTPwr+tHXmEmiJmF4d6pMq7rHpZBMLG/JgYmSulfx+8PFHjox0BVWG3gXQX5hgar
1fo9XwLwTF465ZJPynSvEdA6UxlfX90hDRf2WnLOGSkuX+ucPXDyAIylTMRWLlRvDiYEiKBz5a/a
GfS/zGdyWUPlMFN2lrNahKdLcJ/I+g4w9rzSXFW2CelgP5zqsHlT2j8SogL+HmivR9q2x4oMsjpL
0lyhhMAtUuTdMKO9CJ8A5gYEYer085kosQCVDofx2PfzNMz9wvLznGpL40L19AiUwIOHRilVw6nq
IFB1DiFt2bgC88FDlhPLvM/Yv27nY39GPCehi++/y8BuQfURnZPiC1y3qAx3BurBQgVEB2BgdnPF
8siVfeAuTrpNFzyZWJG+0eymXU8zbf7JanuDVPrpvmUPdR4HmPCKJ3B+Q+bjro+VnfnZFbegj9Lv
gGS9j/iVlcTQ+hsBWUYMzc41OqPSWz23Gs6MYK6/OlCG7mXblq6xOQE9xAbo2AejBPt6snb0swe4
t2EJDtGAMvjjwBLn6mJJQWucsLqbg5U58pjehWLqnD2NMQa0w1FvgB3MI4Gojc+uiWScDqlkuhk+
y2HFz99URfCOYojzspkYBt5sbHbaWCek+L9IjGKsk3GZJ6zALEsCBIgcuE5KWGrv9wGan6bkXNPw
uSqZfDiX5TduWIVFtx42xuKBWswuYoSm0TPiqlSpnyjPXHi9C2xPjuCyqNfvET7eBVZNpFFAhgCQ
Whnpl0kx7ZPlwvrDA52lPcc8QUBDDTIyFK6bZ8zURz/CnOixITmfsUMvppz97qDpyALAA3qroyQ4
wZgT8Xw97wV13y6w1Tr8MCZBV+aWB9hS5UGF5sSuKafNTqucYQf/d3LpjYv4KjH7Qt8Z/b4ZNgvz
/gB7JBtYYzjEvcICBDpCBYaEjZMBHU56QCvd/ZBfdwm6ym4gkj/mj/1VDrgPTawe3cpUf5DXjgWs
3StTaFb4Da1qbFGdd9Ll9b5W56grBwdRH0kOXkMMU20vgYKC41MP3LR2zjSfLwK6sd4Qik4nXytT
bUgqBJBISbPSlWacZoyOhnUllhQnCrysr0zn42oY3Du/WZIp8FtRaOkLpt873Hr6uMwT0D+QQXeW
ng885eTrRdgebjAI8H1mSQfKTLg6PhVPX3H6xBA5xt8XTrxMFo8JXtAA2n+JVp4wQQ+wGwbJhcmT
47Akbz86XbwP2cJQRea12+8A7mqdZC6zPRPcFxzhYlArbHDEBFQ4s1rB5sB9BQwkN4QClPuSMP/q
dO/LuNU5+i1oUQb3H2i24RYpz42CGVE3mLBnlfNO7uNpdKSSGD0K6ngDVxakg7whBgHK08btMeMQ
kilWazhjTpTRjXOX8LfFkAlqMzhO30+sZUw2Q9sOrHDJj6LcnJAdycTFmYvqEdTMC1BXsFNoMvqE
H9AFWO0GFJDLYtCmHWOl/M8ndDpbnUc43Qx+AHjMAD3wBwMXTF/X5tIvZB9+Z3ox7RsxozqlOpcv
2LdGAI/JWN3+G7LwG2UC0fGIxb+dqIGE0V2nF1L6L3YcWCp6/WP+VPNHvZSId6pciXYdheKP4dZD
Hjlo4jM7KnjWWw7LC3ua96i3OGpehXIAU+ImwHuU8bhFSoSZaTfkCP10h7GaowvK8/4GRNAm2vYO
ZQRsDkgfHMrtxTSC7/hl/DFhtOP3GqeRdwrve/4jeOXldfeg3HDVUOJfu6zFg5fOFNrnhEuWPssx
Bk7B3042hwkXPpf/ZzRIYPTS98r0HM/iabtQDPtOfhvWBLR8V7BOARXgQz3BdAF5/+AjDElOnvAN
IO0Pyk3zh2Fk2dLM95TL+IPjxwIFGPEoWDvW6Lta2ASw7FU2Qa6oEIj/JEYqk0wLFTbaZQeZFgX4
kHOCsmsQoflRYGvgcIWbKMo4KWJD1ISwCt5MxcoGfVaDF/VjrZzgOPNGivO07n+dmpSz7gZuixFe
55QlBZ5kHXW82EQkMMejjykoS1HEv+h9WKdD4RMsGrhjlB3B/eu2rEb6iPiUS/QrTq78XH8V3IDK
xhtQu6t4KaqKjgTrHtVfJoUvfj1DLPAlSPlnnnNyn8a64Gy/Cf01Yq7fw/9ce/nzbdg3TNHuTyLd
vptBF9ePde+2vjRlUPWYiNgtp9PqdosRx+E/8ZJGX3XfV7kKJHRzCsIJfLQUqZeo/dXdmOnH8VUa
6881muUhHgiXL7LtmoW7xslSMcOkhjJvbnNhDtQwOXyR6g85qTQCQq9fT8PNWilh0mrquCmApRss
ym7TtpgN0F6dcFQeEhP67Vd4+qC7RhMsnFEU4PO3vbwbSFTGL9Ul9g5brBtgB/xIiJ9kToOsqG59
gBevekJphHUKwMAjRhNWka+Y8Y3ILO3knw/YJO/LP4JPOuszxu4JaUfziYemYX/lBb1O0rh66Xh/
PJBo1sf+k/X/AzIymDsWI6TTUTXTFIWMUiAKIzMbgw4WY6kRF47xSjTVIzf4AVZNFEWksgh9wib0
iFeVUKBgAiZkeZMC/JSS6++qQ6bkUmfOA6fFiPVqFRNIHo9txwmkwTQp5v3brGltoqgJIZQCChvi
pVs5kilsIPmCZ7XBp/VZnd/XTD4n5wfEB/MB3wxE1Nf1gAa+lgGA2V2FdzROAGowYLKd3BS/7WMP
aL1IaRXZ5Ris9L90nV3S3bEXucFcVKwniVrzZqLR68CA8E//WhCnFZRk+N0Ot/IgvWTXf+6Z9NoV
LFVYDEOAqT2WaKzK8Hul8MwVYd7ymukkkQBMYsaqbM+EnmghXB584wRLn0gURI9M2TZxvBBAsa3D
pf4XIxUlU0WI4yD5WPjKulVEjoZQVniskcb9+DaHk40b/muDH75FLqBXLotEsK/pWUeadxmRqIgY
qp0+qNFdFD/PAPJ1+w5fP/PUmvc96RSQyqjlal/7eS0YeNLXMbhH31dRGs+OKIkYXkFHOw/jGgBw
aqTLtGVIiFAPVOvXZ8UOKT9u74O9TdA77W8/D54i3XKDSj4vFac82sQ0rKB2n7uVDqU9wn70CBAs
JFUwENFBX/bHSGcI2AxbH5J4DZf4M3kYFhLcDqp7zUWtzm8Xf2h45yqp8FdukDfbSzdZCz5g/WV1
/JWplXtWuX8wkU9aqDQwANd9V1naS8Fd1HSrnuMqCJqsheiy8I5Zoiw6zV7mfrz354focPDHOV06
fzzWnGhgzgdmtIzmyyiKluuEW8nNSfjemNGQRxJwv3E+Ptq+H+XiObUJDsm/JbcwqbKj2owiGdzw
GjAvU4RRljPMKqZfErrJas8+bz/WHvKN+73Zt8UH4O5LF2dReHfXGFjnhZy+Gpt3J74A8STE6DBD
rUvygYvOyYzrJ4APVlPwrh6+Pql0k2i2HAsD9ZK8GKMF+cosZ4+nyfYkuPQCS5H6kTa54wkrfK9s
9ea1kj94+zJJ7T5eAw3oOrT+2+LBZVzDDg8GIyN4LR5bY3T60wh5XwiH60DyShqwDc3lL4gbl2MX
Vdk1Qed5TXBdX/T8kyPWJh//Azr52eJWFonOahkCKObAgnnJeeBeWOTQZIl4GgsS7PuB7j6LKmc7
7R99cW7N2qTiedekyo4ZvjpXD4MZybz8lUhzt4b98M9bdmg501MZn1QP/lkiQMnBSseEzWc2Qlpi
HuZIvCIKBiTENHwlPtQANyXsGf4uoJSsLxEbR0eXdwaqWOFxjpfDhYxJB/MEU4MbUcOr5WkstoYB
s9nDZz47JS8fY/BgyBcHIVJTaaqM+qtHKE9If51qzHRco6kU/0aPUJkO40f4oCZb3Ogus1YQGHOI
lzEimgzXp6yMpUiG/wmsmwMSherQUpMyVvJixoAPEg04t+ujms/eu+N8kMtjPSmDHqRIeT3Im8MP
Lk2ujo/pgDgqMkaDa4xI90alAtrlkSXXX5YjrDsDER2K9/D8BgMvWP/iXyyo1gMRfvM3dIXLd59M
jTYfbMmTqkO8w+kELUAk1FWxh216Rfdl9ka90U3BPNS80+7OmMEnuN0fUaMjQYKO88R8zBOt2d4I
rm+iUwv1J/itLPQYSn8frswRmfVjBZ3fhJ3zd37yuBy0kXDOH6S90aSNimlHMNxEG13w//BZLUlK
UFE3Mg2NwIvo6wCJyW4FSRmXeP+ete5jjM2107fVGYR2VoSYcIwajLlxd5+SlBHjA6J/7SrSsR/V
5wQrKMQYYZ/uMq6mRXgP1EOTXguznjwh5ICwRM8gQYB0OI3IIIanOu+75UoPZdQSUHNqi2hyNCtY
sYf4yNGADu4BcgxXBUDu3RFHX2LhHHiKXz+/b5i9UA7RSQt789NUDlXSk+JeOMiISWXSv+Jh94ZV
LJMkVvGmHyzFslsz4shijHfAC4KxQpoW8G3JbMa9ogspySRfTsiuLMA/PC1hFnBeMFc6U8kln3NI
8ucYKPEn5Dp4tGugYv4y0SnBeiLoebQofMnfn2JOr14qTshPiEQ0LPhfBh3/5TF+xbyU2MIpYOss
y4Jf9nSfLi6MDio7iMHiJ6sK+hWY/Nv3ZQVdw9PXnLiYF3rN4RN2A87cYa4nqMPWenJi2y8+H4Y1
+SCr5zUxubyDUA117xrcY/zoY8xk/mW64JZuDrefv2YM/ZAmtE+M5xZj8gQPRlrSVxGsF/b+MMAb
wL46hw8PjqcPTRpas+LjMGPD0ub3E5lMsHAJuxKCahrY1GeI8fC1ALi8ujVG41hg+dgBYPcANYuY
FywpfhEdSYlTTbQl64T5h5FyJrXOKb8lDXFzRXAMT1mTlBlkr+i3KOxvpEkIWKwy00fF6Jxwxj79
KikZhFMNnlWVvD6C2jvAqoiW3SCVuUjukRwAEAtKtz4iCI/nCk6YFgOW020lwQhfNzn415cNXytB
x6Oe371s0bw1ZgK19szAc8zUnLhmapnWwuSetfen2pPR06QbLVydwBGQDfNk4iL5Q8Gg+KfCCQG9
/3WChzQYeJQXFNoc+R8g/nJXzgzgcHQxgXBRpMK1+FqLFf5DXMAhGSPuxTRV+EZruMdVwMvdwVtp
YzxDQIzkeQrbnmesH5eJijOC9/gIPpj9SxHwJ8z8O7FPWn8mKHG8m+BsjVSg5jYSv4i3e4eUgexw
DxxKIxiKHBiM6zFExGIf1XwNJ5ftDtnA2/dEmiAggXmm0yuqMgmeIrTs5A/mM40OLJtowZC2lvK0
FNyW0wsIejzYCiAalQYqX9yFF2gRYHILqJt+sydOiaevBmzMUoN7pEwQOtLqA4UXTxCVXxH8fDDl
8RnKd8ZJ5wiFnrsOQMK3zbg3E6E67fQ4eaWYG6H1aUJ1Iy0N/B0s/UCBNqJFjZjgHajWOpMd6PrJ
usNXRrW2SPZMft+KZ4AqO5LZ8Z/qLIXNrPEyFfvK7SxY8tD3l1L2mp+pPkp0OVtjaSwfGkJ0LbyR
KOtphBXgZIJxYblHqmqTXDbipWA9IJ0h6Y6XEhkUWqgdILCzEMadAjY6DXM8x76xzuhC4IMRyBZa
eLtOnzHR1OqBqnNajFnk4h8CXNlsVB6ATzTAchaBxNeGjmK2cX+JMSpiC4bLdgR5WyZo7URXBgCQ
l8WHpARAo8vA0aY90QlFN46ej6f5KlIG/w9s2XKqdJhmFe4NJbZdb25z9NZfFGiZRNzSA6mKxsiy
e4q3XCQ9awlExLW8xLo6/ZCsnaKM/C4RVTj9ZRvjGEo/d0DPPXswNrrFGhZo1qGNwVPEQwLBLn05
yvI8cBOVJjS4hzNg+sZRDkv/F+WePh7iEXunYfukeUwvW/S98c2LvyNWzHRuX3SDWfryx0VyYmV3
TQ10N957haPTcG/smy0rIiMwaLZSYs1a+guYU2hJ51O3vRanpE8ZglkNwgTas61JMcgNzYAfiYwM
k5crcJz9e5FXjiwUs7Uviq6e8BHx3513wtL1BqbF2Mm1s5fTCpsDzD8E6mb3cXiDR8Y5TytsXp4Y
y9FK4W54TNlnSzX9YcHmfebVpndQiXO20CK8MY0hZLFPHmNwGs5eCsywYT/4ebo+YMhQBhjfUNxz
RoPGHJP2PGlHyXF9kpLBPfl8ZwU8DmSvFU6QWDxe7wH+W/1ypsLPIRGHGfrBbBgfsyP5BHL0Ehae
ngbw0NEVheI3hrZITzc/1Bntafq/2F3jt+mDVI3znFyhqBymBm2fGa7cwBONC+Luky/o1K4a1XQH
DfpKKL9xAnLPo9vqvAM6k31SEFh8O5V7y/KeqW07SHey/56p9KFlX4tU/5aH2gJkhmdhfLJ4/yMb
4ZOeX0JR315p8j+9dyLYeYKoKPOiTS5D8+Ony6M25tS0rNcVxfHVO+aYs4iSlKKQyvLi3SLwYyb5
evHDvWgCwYKvbiIoDC3cgicFnq3PylgTblNeg+cKvK3wvpM9Qj2THlKeACNteBDMroSwHyGeBuIM
FjVGAVwPw8MRVjCbS/AsOdM1oWKiirEBplkVcQWY1wB7FwpGHC5iOcS2+2KitKjSnrWukeHI4R5x
1MVSkcSIORqWibiCz2mV/twPInb/jTkdqZBTDVJAF+l3YYVwJ4+KdVeVHie4ZdUpxk2gGDJMzgpr
NRqa2GKM7n1MlzpsFSEPtTmMMvcHDJGBy+NR9YtOTM+iQ/mLWIsq+pgJ97y7NIGIejiPWP19eH0C
Lcrs4m5FSCNitP+RdF5LqmpbGH4iqkgK3Aoo5hxvLFODCIJkePr9zbVrr9Onk7YS5hzjH38QhJ10
G19IwFkipd6n0Gm4aHHijn/F6Jqz6yPfQwJzwPhFhQi9s6a4JxIPMlL38h51PBLN1BEBZEL2Q9Ww
o+aYa1PSPTJe11o77n7z95oi5Ii/xJLIIvwA5mQBYCZz12i9jg1eHDJajAEMpuvk88aVrTdlssEc
l1f8Cbbkl3y3gErhpXLkKbX8PZ1FCrcucH9N8p6M0yspnuP3oQiHEtvhrpc7X4I9uZwsW2V9paOG
fYef7xiFfXnI6OlZt/SR8uR7DgmUU3EMXzhE9pjggNTt3mxaDwS0I1glLliTYzy65PwdIzMxtsEO
2TWNhUYrzwoHDrEA0hxz5aHrEbQUc00di/yqGyoaZeclHKO1+UMwy+pXUWOKS5VrkAWPR8zNfUN3
I017jkoTLdgyuSt5ypJVF0sQ/kQxFCwZ1sYhbn7QYChi/9WSOf0GgMBRrJ4gRmi8gtFaBc2mAAaW
4oWh6XVp/oydwe3xg73z8yoyrum5+CZ/KEbOoc0lD1Hb4IThKk+NUG2IRnLWSENpmGb4UeI7x4gl
vUSolWH2hmuD1DDrlRer7j0NK0pvxfrr9WfpRz9NQft+2ttRMpxhTPrfeJYyxirhkRlm5ZgaEs0a
K1V0P7YR5yEjTPYvNHaUBXhjZr7sZex4XTHBJYQtqkK1JWp7bZakCyyTiTKnRfNxEfE3n0U27uNj
MruOhBCX24lNOkc2AqsrIUfkau06Jrw5hmtxf3qtk5EiFfMidy3f7XeEznQkpqTwPqiiksFbnifK
KCkYiGTgEK83oHTZV5a4qaQSWHen0NnGPhYUuJ5TZAch9+er3nzPPR6vOXUCTRK7uGx1/aOG+H0o
UUwcqaqBjwcp9xPdPD4zPqHchJI4tFi5Mu5lO+m9abXdF/Cmu2SBc2przJJs2p5ImiuDDIPj6zqD
9wK5q1xE6FFB/7TvpZWOeu+EAe2nNAY+lZ/qAOLgKsVdO2++58K4c92R/kWcASVJOfl8xhJa8XDW
u85NpH/EaKa7hCpBUpnC4JiVrSsipHOvV3JERm/kcDrNQrQFZMPQeNWt47lFTnQGHaeI2Q4JmqMz
qKYas8NX9qH6t1Cz97nKR3hUEb4LhRFVGRE3gbqR981YvxXqqnlmlc3xAcb6noX5VzAFPMTALQ+I
PGeoz9yrP85RNyEX7UZgvXHfafA/6iHssglmwtHjmzDbxGTcQxD4VWxMjHLJy7Vt/b1J/6LZpRYF
MVw/KLiWM1BQ8aAI8j/5DIQO9gYaCsNBy2SGUx4O2cNADYMxEuu+0KsQSCczj2K+QGQ8jjJEzFNp
4RJ1XZavUtBx9eOPtqhRkaQGPbSBZ3N85W+nAGdYMGQXC1KqrFG9Yp2vw36qYyhLH+8Dwtuewvqp
X1/vK7Vxe7p+Z1U967r5N0YyFXyS7b8u3gwQ3Xw4Xf9MXc1RChRc5YSZb+iamJOWZyLhJUqp9xSd
C+L/gEkk0S3oO1YqKO7Oh79nzH7YehoEDJurEiNoBhzCzgQuKWODH+DlkUUXb3RuVaC35I5pkzAW
YBMUHlUmZsNf7lFhJYW5NUoeprcC5ExgTwHgD94ni4WVpQz0GkLK1+OEBDroow0hJak568yFeXIy
qdxewuDeIf+nr0zVZsLnxMwr9BCGa7C2lBgJj3qyLf8zZMoUgnkGuTHQDDc2h5nh6vDapDFzCT2b
hhK+5OMmmV3JkUfkWY17zejK0eDFoAGIBPukd51KRPbgqoAwkjC9dkTAj144rYKFvfvFRoSFHT8R
dKK6IxN9EdjC9xa1hOnivgcJFnl1w+pFh9LCC/sx/2HPCBdRts3k1fsAGCFHf/4BICCcGA2ggN8D
9wzMEcVD+v9ergz7k9ZFYDwBxqZnsQZMH/4ZioikacWDMI4FJpZexKPScrvxRfRYotOmpUZ4jIcP
rRN8Jgfqj/2bh85uN17u6JTesFpYkLg3sUmgS8ft87OOtvmctHFI64KF9GZ+Q3hwwDi+u/sXQfp9
u40HxOeCLi0w+zhLmwBdLl0cInLG/U4yT16CFEynzleiX2+8HIo7P6SWALJoBzQmoO1o9bVtc4Mu
MsJjIYZqLBLrC+/VTHEr8AevDT5Ag9XqSEDgmLyzweMhWmF9sOIup7m0kNBpWF4I8Iv4G/4TxGtM
xWgZfQg+ooXsP/u79hwd1ZTullHZnqcRLbQ8/j3g1K2MzXuPVtfaVJ6xKY4VvbGx4FvnkCp+/5mr
5/feWIAm+HORMi7OqehN4WoROAexYeKvRaGEEADOGPyrLSgFNoAb/+KvA4hG+EcIspbAM/gthhVL
SqxoiV84vyjSxpQ7adWgarS2kx/0Z/4C9O4GzSaV2O9F/cIn9BfLBkOGfI+lJyF4rLl4gRaz+lAf
PhuS8DYMGj5euzA8AzwRWGaueGMI1PNwi+p/b+EBJVzsxAkD+PPMmaCZk7pDLy34XOWc2uiHUXV7
wOJNBaKLDkwW9HYnJ3fSIfoQ1UVU1Tgy5tny6gM8TplwJu8tlt3MHX5ev/EMk3G0q5M2ZHk//CS0
ud/fxVho7iw2Dvbq91rGIBK3L0xo65PM4Db2JFLskC9R4P48goRDZas2Y18bpimU5FOgmTPLwDjt
rYYFhnVo4ulUpfcOgxI/3fffj7I7hdot0G5N/dLYp6/n314y3/PMQH1qYf5ZSbNGvxkqdudYSHx9
jrCwJqYOkWwzu9o/mJs1VIqmx1/53gtBlD/TiVPEByrsLIAHfM5Jn6wb4iaRo2HYU5AskcvnpED1
nV5RkqIc9hd+SAM1sWDL9EsE4D9pjkPGIN3kO9mEBoSHnjVB4u1dT52bbuLVd6HZvclvDInLP/vo
C2SH1XJQz6y/aAM9jE0axQ41h3hQtEiY5KxahxmYU0M1ywRd1F/JQ/YP/LVGQj/UOt9yht3N00Tp
i3bnRKE+/HCfqEuyptYFQj04tkIXhkAPtlLsCGUbWwt6h8hDTYEsCpORwT8ZFH/JmPBKhTCoc7FE
2wgJU+hBYXQCYrwGEQzUsT6Lz8VCnRFmiwCqJtlUc1OIqjd5qpZjK0fmVN2zDkf6cQIToZ4HkwoV
E5cfYnA6h8l7ByWeiR35IPnIqkmq8TR90MeSI/BMlFjYESNkEWZxJNFMEFwbTCjDIe7RGVUt/sKU
BbVHNg1jTWghDev/e1oYM+YMjIIYkFfoR6TRDzUkQ5qEHcFuCEtnEozuEfQBt8FmYDKeJSsLfgCD
m4oXsAIAhgWOAjhzMHbCX0l6EJ2ZqfRvMMMXvvOcA2wcQ+cu2ztB0wTgFM5oGG4BRSP9yrB7pgP7
Z5dmQWyG3tGf0ua3hkOmAZGoJx3hAvIn7OZKdPaVNajvMdQJiNvj3OtTrDeKI18CmhKsZhHmUJbC
JKFGl1yeh7K2/U65RA3U+9UApAjEiDqRIlLaypgDaTbD71Sd/f6KE2JozUfaTCNo1+jVJ4zjPGhq
KPOmh0vsFij5c3t5me525oW9FjSvJn3E7uF0GaBVjstBolDMDPPUNT/zKJy2ipv6Hjtmv8Rozw1w
sU0dCcC+HUk8r29DF+Q5UGcXgJtkBbYj1IPFJeh2fVzn8GCYwxqkrFUHSbtk9J67fYbrkKdKRrGO
jObmFB++0EzgIrnwlwHQQYICh94xOgeao80szKRNkVvNJfvUwk1ljUl0qHGj4mxx8ugHACzx0oX9
RjXHgNwG+eKcvOFwV6KkhDdaI6rtQd6wW1bXxOX7rTrHdMdCgI+wm9pUBM6ZnfvGdoYUNfeqjlDX
XCGOzT9wmWPP6IYU4xWmpCqCjwVPzkvoFTzbyNdGPcYWRICpc537Ev5pt/3Rg7KwhLePsqyuI96M
PIy1yS+dWjTP8SWHzNQYYxX7SLKjMLrb5WuV6GLgVH9AICyBA9dgomPcXbv+myw+DCEnyfVgUZCg
F/wcjM9StKg/LydrdPDsVonrXIZjYPCXxj2PYXrspVfoGbaRO/0bNrtWOy06nLtxPXDq+IgLzWnY
4OaiDInlGFymF75hDE5iuIH09U+oMGsGsMtd47G/XcfpMlq1xO4SHtcxJiF/BANlh5k+VpBFNTH/
8gaEZIINMBN4YcMH8sdAneJY485cxNW8uNp4P0X6uNS3lBwlGUl4K3ezEABJ2pFJlDPOAdZEk1MJ
G12uzfciBjHGQFZ1OYJNNWo++2hoElrZTDR9nPdwFKcmIpRU5xZ6GZi5sSsiHLBG2U6F8m6ewnjY
rz3qUlnCLNam/+co039VlqeCxn0hGYonUcJh/p4EJOMgFoFoAnm0c3309RS0yHDmX9jWDIgs2Ps4
BgqKIKS71vACfMYi74fWjhFmSa9oNSO9HvXSR2zdVFrl6pJ3K93L8x20t5z0lF56l6C4BvhERBPV
H5kArSgIIy9MRia3aMMrSXfvD4UfN3fhSn42QMH0kVGfScgzW5tO2CTd1FqVSuOoUU1FjmPJqi1p
kIiZtt+/S4qVmugg1OlV+iuOm9qfZNqtxIOHaSvV/K1ES0amtz5iDoOG16D94HndrPRxVHMV2aW8
zllYY7w40QraonPAIoSUPs1FfFHj5sXpARs4QyoPawcCtsyFIw2w0aKHZ44Z4wyrOznuDuFUV4Yw
U3N0KpZD8MGVpLSEUCph38e4s4OAwvy5h2sWcVS29IKGWaFSYTWiVKQ++w412bUSt4f4ZpZO5RX0
zRq1D8QLy5FfosvFxh3HO9DcAN6TQ3NFE5QwFLraNC3vcErghiqRwLbmEZI6LvH8JaUNqhvLFgdX
YsLv4E+J7a+fDC2keGh9gWExyKCvYc9MCDP1+j37q3rMxXjFQMJkzpJQlwmI3bEIJs+GKeMFcmNK
smUGCXteKJL9Wqp8DJ1RVJX0ew6FhElsXCGcFPlzZeBcf46pkBrnvUMHxvk/k5mRihrxOgDaSJwU
i7SM+J9FqAMGDrATEya5InIhWuYQetjGFrSY7Hu0W/MfdRymg/Kpdz23wSTsnq0oZ8DABD9FjPfi
iXXMtu3cGooaL95jn2tcPsBuUN/oNIg+2hfJ6UeNFhGhPC6jKYUb9wWt4RtuMgjLlznv9zv0w4kS
Y7nhhSCBBTPWYitGCgfmmBDwArtedPC0dMdMhvTjnepENO0iwpWnsjF0ZR9juhEn0ys8XgbrX8eA
irVKUMt55a1ca5ibvp2WvrQeMiiX578/SjaTMXRviGsssAR5lMHjSoIwnhWRXZl4hDoGsSMfL+2G
hjbjY/ioKW8YtkDFUbEcdGDWUJ0gw8YYAsZNJvg1sjnTJe8Xulb/9Q5pUrFxkXSIfiBDEYgH/F+4
hdoj+R6VPrYB/nupBvVEVo2Dnw9x5y8xSpOhqPwO2DcH0u0TFBBqYQ1pDFt+r6qzHIM3J+tnCZVg
IEYPYo3cijgeWDlXbf2tMQbNHyYQnFWcrsZJlpe9z94sN1UPh2IeK7kNXrL+lNW1jwd2dAyAUpk8
qSymyki6ToC6du2cgOd/F4l1BFmlJp20EbjphWws5iYA0IT+3jSEsAgxAIvfNlX3NXarwOXABfjM
Av+D886CS3KmkW0QuN6KtbUjuQigs4VnFNgV6z+IPW4Bk2TNpdftmmfBXBXnjJZIJvZqleoFbf2G
Ukj/TPrJ6qdOfv0pCFPSQbt2PsynYcnjXs10mFsswL7bKWsHuE2MruhhO4Z4pF6/NwF4zDUbimss
o/xwYpkcVUOUD1RG5rrK3UA9JFWfTNRJrDFMkuL5W0snTSGJII2u2f7aS4JWAvqGJhEPkyB173up
MTYhVfTv16rDj3ttSgCCw2sybfunCA0XGxcqLYp+BxTQ8J0e0CUyPk4n1Z05oozJ2iFoZP7x8A/K
Nz1PWsjLrBVuURCqq3v4yD8TKYkx/r6VIJcp8G42lEE3NYqSFhpyMySPy5f3lvknOEyQVT9OreEz
17//ps17itO1/QVVXqORZsq89RFpBiN6RQb5uKY1zC/OLRrMXT7tPU37BGtO2sEgHdVHWNFTfV0Q
xkgHMTRdafAk0WIjfJ54bY9y0gxht1zkS7vxD/Hh89cAIFGAgsyfYoBZh7BKHW6nAVA59nEnQEuC
kd/HgyHRfp+BZvu3z9uG7gk1gzsUo+I39yKCH+5sMvbiUU9xflylH0/Lxp0JbXOmGeNeMeJoZiDG
9TSzlqa56Pem4LkgkjIWhbCbyIRDwW4gGRj2Up4TwvBIhz1PKBfW6vmQ8pwUERGHSLpcN/zJHoUH
DogExWPWbCUeRuy4sYTAv3D52P/KuQRfvYHqayb773vZLxln7Ai0zV/V9JddMnAR/bsxWMoTkqfh
lVVDfN6MiCBJ2vMSrnxtI5hQS65kRDAe0A+AVL3qY5mYI+hgKx7neNAlw1ry+hVZg6wyM7I9QKuQ
W0S9uYyejdxHkaBohque4mKMe30T5iLcQjWaQoqdm/4EKc3ZoRkZI5ZlM2fUVixzww2OwHUa0Z4v
sTuwi2WzggAqlJt47WRDspauwPBg5KQawsCpCP7in/vLXRWAGsiIp28GX7iY0SCcsuBYNxPTj5JI
AdtnzKoxy3QKbie8l2g0br9KhCxXaC2ZWWCAScHOJo1/P0O4akqxgTM+JYGkURugvwjZvqvxVRqB
0enS+Mcm2Tpq6X0Ml18MKK+6zc86SJh1FYumIsLE/SluwLy4dT54yjMz/zl55FiwI5jRfR1YtQpz
JaK8e8OTrAtartoQ3UpEJfGvw+7DoBpTMryyn6wtEfMb/RYjPb4efuVZpcgAXcdzlBKFypOyBr1Q
Tq6T/UYe+NJ7wgtCpoQrsVnzinzKBLaACMvQgfBq7JuByJvRmyU/p4ciWbi/MoGqSjZRGeFSVB2y
yrTVY3kPX+8tmUF36wwvF/MSmh28OIhOhGmKZcy2eMl3VA780NAGV9n2sTOlgzYYHwCLDDo0Bxh7
UNbBuz2lp4inYw3IRfop65rg01FsyxiD2T3i44gcJxFDY8zr1VebNajgfTspmh/o7dzuMMc4eSiz
WTNY6AMCQtE6UALTI7rwmeueYFHDEeq3tl47zBHV1mVs7ZPQgT6tI5DMbfHvxbQe7ATVh0nKBo53
U+jXKTFN5AWo7vc3ITT+DaOdto36sXWw0K1grP2wdyYeHcD3/bJuwaY+s9U/rvvf33u6NHBsBXNK
Xt9lfFGFBWtDqjXjsBq7H5FmQmWki5ODMwdxiwRRE0TPXUf+JqCsshgUd2Zu4Islg0RGDBqPZlb/
EQGrNfcn9GQ+p7z50BK5uHVVncOXKtoS+PMQMQiuWF+DcQZLgMEZRoUMkIFvQCUB89FCXR38sIEP
8zV2kUdr870DjGOljzQAFI9X99tHW/Y5GYbQC9tpnp+XSlPB+qHicaR5V9BilhxQVEj7nHyc0ISX
oLFAnuzbzR1lJEOQowmlfa9Ns3t29C/9s88rTPA+YPTCcJTeGTbMh05FVNEp5YggNYXoNKkBYf5D
cpzGa0wapwhdWR0KVpFnMaXuFmV1OdQg8u3CY/usV1E2YBFhrPGBptvNmZbRVrpqZP8Up4ctK2ND
FPKRHWCZx9vww7/GpN98yLdO2kf4AWNsgNMR/p7st5RUYj8UJRoQBzu7hFwFbQ8NKJcwiCCjUCZ4
hPP8i+9lxZT7zAxs+WXxIjkhLGQcxVaMeugls39zKVIbsItgVqBBkgUlGF4JiqzQZmmFx9iXs+8n
NhdDgRiDo5o6cbIhIo3jxEqOUS91uRDz4GEu5Gxjlm5mHpwa/0UdJbNtJXbb2Ibn07VINlzsK4E5
THixabVIRxnQPluWCAOi3TZpOrBEo6gHYftTKpEbFF/qlygPJScGjGK+ccYIdJutqh1O/upnoKOF
w0+U6ecZCCFktSAiFA83Bp70PeJNGghoBJ0EsizoAXe/8AfLcV546jv/DbA6eF+JlxvUJ7zCjvIT
k5AONqhiW9wC0DNHYxxGgbeAyVEx4+67u5IlRiwV5dHA35ciOB1RS4Nf6InzfaXboTNosK1mas5p
yeA21NMY76vg0ddl7g7D67M3GyVKjLTvqRWtzOSNnE9PoH1Zmx9OkYxTqnm/WL4Bt17sZ7k/MXQh
uGPrwVkHZXtNxxbChv1OpYZtYPJVXBpii2sPS+fPNG93oX+R6SjFlF0b/nq48GK5s8iaGftCryGB
6ygLS386Vcua4P0NmQbpEQRtCDgYbSXsCRDNFFdnTFTbfcWFuMKO0SlDE8NMaMcQ1qphJXlwqiN/
AvJH2ibD7RQzGICtBCGM01oO42Ce4YcLi+ZZCvjihGU0/o2kmayNjcIJmxFPCWenRsT6HkL9URV4
X66J1SozSfZsdhB8Zzn95OlcLOBEn3YVDQ+hVtxb1FkUTX0iO1qCdlwNP1liKWXY+04Fb9MaKT7W
AO4bSxnW4P5QRQoLeQsbd8Pu3QkzZlKJkZ1BOBo1TSVgJHTkGtSZnvMD0krJA/mHcpnUnNC5CV3E
MgFPonpECAfoE3TbFGMnUE+Z0F5is5GZioseyXeLY2LnoLDsDDpVl1lWwKwjsQtF+LgabL/cOKHN
WWJfZP7XLYRDAiWCQSzXBI9TS7ZTOi4krCi6OPvBkH0R/zyWoiuSEMosHMfYe+j+FXNogY7Yv3rM
SAOLJd33RLEDcrNPXqzGrcBmaP10rk02SMaCxGhKttgG6iHiqpiMOppEyYswoON2QWkvEWkmkoLo
HFMIQlwp+UDmrFJ3mS4/xYQUUSv4DMVb3kcLhPpkhCWNkKTCYOZLcmPxe8KnLZmwTgJ3sKq+UXGJ
ggwGVgnZGRSysDl8nIoiRTAAiwSECsDNhs5TBG5L0uY/HKg1HYCzNhnhzc3HITKQPkiDq0uuojri
ozWSsOJiAhyQLe3l5IIyqSG3mAZFlAz2B0Sz59IM0WnRYDHwr/JxBYDYOH0c7PoCdZwb5Yi/KvpJ
Wp2I8OqxIXHVjKC49bD5aojEdsIKjMYrIcq/bJt4ZuPVSwlVRR1pN8s3hjklkkFXeQAfMcioj1fW
Zlp6nPc6OwJnreyKCEtCoJB1gD5fB4RyuxqVNV2rTk/okm2eRB6siM/CoN0S3bqTWHaOaxN7PEM4
GDjQqkSJHmEOk5BEPe3YZRlsnGH/9GFE4g4Lul/bBrckI25AIKoe2s8eoUR4Tto6vsGIjFvI2kNE
QoDbEsItkEnYr0R+MuNgUrLRTJQ0br6pxnxHIy6DPz+HSyFQl7t6xnGImkADVfKZ3wvvIUKHWP3Y
l0tIvwWb4paRmrJCulEeY5g+ABgIOZALsu/w5V2p4fPACQea/xIifyboBZCX2y7ewGASWRxE3IDH
+ixlP6fYlhegD/P2Qb/AxcNBZZvnblRsf99jDf2Hl6kAU9S89C5AP9RlP7dhTkNrhZ4E5se/T67w
qoEdcWVF3kmMIkpr3h0aYYwrYlI5UOU7AZwgPIJiZ15EkAkcUtcL7GEh0EOtBPFGvUK9x50EL5B+
EpMOdr43+zmW+7GKq04ZQH5g+oXoY5c+g0fwgESF/gm8C6t1HBU0Fl1sBH0k0fSSxccu9+gTRQIU
/1IHuoJK/dFTH19rwsttmWbhV8PFFn0O8AsxdfnS+yEV4hMySDD8yrjUbtVF2ccPBaUCBnc0HaTs
skujCEDMgtVK7fGlTEtQsvwOTBRg2DZTNrJb4SnBiUMbxpbGOEGBFWM3lACsP2PrpfHbyDCB9Ff5
suayClXZKy6YliVczKylyIoJ9mOF+TcBUpg+dfAbvxHlPikWX+46OvjRO/JAfkpEfgOadkY+XOMV
rk0cWJy7ruz+PcCpPiE+JAGM3kgwIPYFDp0uS4IRDUUsJPbphmPSAkC7o1TwaexB3McAUnwnyB2l
FOoQAkNUrOpBOnpDkBDuPconvimLvYBtyP6wEcQO1TqXYKJMeFlaYXcY33JhYJoCFAgx9Wp3XEXc
0zjLt1AexHJCVRby8nggrvdmyBWArekjDhHRTEP0sYYD+bYP20Z/QjAIdYLaYqQ8LWyrOPnTJ22N
6yVDkE6LR9In3n+VhdKwpnPvI+KjD8CaBksPyNyQc/84OlCGkXCA7HCPst5BPOJOhXjFz+sbJAqO
CD/s/3XYgAsYQOD3fCSVRvzLxdtn10Pfwe0VPYrV58qItcyHMcuJqYwjaWdChZsrEjluxv0Lw1C7
WwrhNN9lsi7n0TJlYsrdjzrBoGnADGKN6n5PTZevW6ppBLm/i0Z1jh3Gqdmq+3JNUUdqyra+NFtl
h0X/mUws2FZQq5C/4XKwKVbKjjjbPuslsyEQtPaLInKRAI6sUPZdDxV+B8qsGYsQU1IuV9USXvCq
2wW0zxDAKP2eIIPF7kd4UUr+VTs1MOgib0jxhxJVDAOuxpqjAsmnygodCUsSLnU43mPYjkEV/4D1
2dTgzAAinFmgCoLbwcyzIUBKtGPMx26TrsQfKbwGJTk8KNMJ8zV/XgYf64uTwm+VjCLAyvDlA+Z8
28ydgGNgJ/5irqkRv8wkH+TJ/EOB+cepBPakimf+Iy2ZKQoDnHVKCld7q3ZcITgKcJgt9/rMT9z7
C3N59aRDs1Ewh2LqONSWcuT0Hp8bY002CaQ3XGOlKTpKXlSkUyONvit537/9wKgAEhA3dIML8ztB
5eJVgXX+cYBx9d4BP6Yrbh65L7L7midO46MEB9tls7WO5St60FWa+kC6IwCl+sGxsdzIN2JnccAv
dvLcOLIrcdKpL1iO2b8NOtJ7vk4zV5sVT7MvoMh3Al0BfeR7SgNA3fSe+ETmcrd9t8SfQpeFaMf0
kEWVYwasJIa65+Ko3Y0hk0YzmGPmGD1+xbODU158L9wtHFP+VTFAl8MtwVsEtaIKEFe77LGAWGD6
f9kqJmgIlgHh80E+EQZr+iX/+xzyPzY9OcOMctB7VKfM2X8GUzSdgzm9zQCV5HM6pXRxTqiLpocD
llA9G6zgfYSlaeyY0RpnHXnsXRv/ACHe2y4cFVgo6E6z6m9ADZJ25qdetI5Bw0H+iqG+rr3+8Xrv
5ji9pC8sVBA7vgLMP14aqwvMmGAQnd4HoS4SMdlQwwbxX9kOgNThloMUUMfops0uqeKugGPngevo
B0gBlfnrGpy3VugF5thE+Y60vY5ISmG4WOAdZ41jp4YI3SMeF0LqLHCR2SWyyzCgQXTwReTAUfQ3
DWtNj1pkaT3aYM4SwwFikTb3vLwefKfa0Z4qgDGSB1LRNJEFZ2J5yOjmDwv3c3I3VtYZoWFOt0R+
9Kvb8j5ynGs4zrwbBmmR3d/Hx8/dx2hk84Rjf711JAVZ2CFAEhmof/GNoL1FsIOxOy5ZPLJduaiW
yjHew9nD6v+oHK3je6oeZLjJyVzaJC9c8qfWnfEhLc2L2la7N3e25B9FMc2kB2xEU1/u+cC/HtqD
ObsrKvngUV6kI2sTNuxkcWD5tMFEH4okJHRay1u1ih4E73B5Bw99X2+Kp1i82W8ZhRAHenhPjSmQ
B9Q2kTpPRQQJheIZWgwkoN6i2yjrEN+i4B4JIMMETDgai++xT17UE1GhvOoW3aLZyOPw2H/qT4kl
hG7SxQZJjJBe3THsj8ItTxrj1+3KrMr1Hqb4kvLLONIqS/di1UfSHZ7D5/ccnsk+HNKrM0nEuIOH
cQB4w/TqtPECQBFwAOKTEWkrb8xM2ephgxyDJaD3lBsYomETgBEAO4pP9FcqOwYjqnzNYs/3+i/K
lw0cpIe6z9e/C0MwjjItMX8nXmM8gJpc/ziqNvQb9x2N3pbrY0kuDi/Ec65z6iHc8+nY/z2dhSyQ
1ol5IbAxdgeyHdYDCEMV0YgGteFQ2UFfkjB+IGMuZokcskCYL16LKH6hFeVz7vni7fzQKZKYaV1R
Rac1zhmubDHUsq94G2FsRKmJGxtkkgdLD8/cgt4Cwnnmq8/iRoK3iYiCmK+XT0Noirn/9VAuwCD0
Fwd4GzzkPVgDBwcOEsSwVGUkCkVpAIAF+5VXZr5Y9zg+ZM9teGu8I93C5hqgUNSWWm/8mwBX0LX3
IW8Mu5105E2JLY7DTNAa48gN6ysLJxUqVC9eQ7X1Q7uLSJV32mCcTPo3cT72POdQ3Rseh5B+KVol
F1AOAtB6dyog3gLyVtI7dtmZF89Llud3vmRDvoHTzkFK/IzXKN+kO0/QjPu3e72IHnQswaC+/CYB
RC1I3YM+QKOosIkrUfdZyt5h06k0hEwJMBJeQ/Sg5YV3RddbUgKkz/Ck3/S9TnLFOV+LPbtahWfu
o+AUnOgXOEScpXLTv0EOUQ/N83oIT7/Jb0KK/RnIRjennPlmbB7Mw/dcbzjDyo7Xx5fKrNvBFWHZ
35kHOppsxQGuVmSf7LLVMD2bN1EOaDP2kHJTbpotrTsvb8ftGzzEU3PWqx3nnSspfTZPWBeQm15c
KhxLwZ14qi4PGzdbahJOlnlgHyKJbhw9PlN9X3LLF6tq1c7Jl1tmq94se9a8j+BRPJstQd/mzeS9
BA/xgP+PQoopEvcF/TtBkSLPJDxxJL5nfZ8+szMni1/g3fotBikcIPZghWRMGhf4SXjf0pjvwgeP
YCma1Rs+YT+k9LkRLLOR59k5Pes3ug/1UF/MW7HKN+nZoNtYiDfOOIulUrxkjsyBJw1pSrfFk89Y
uApeunnItjglr6nEluotyQfZVr41M2WGBdCzXiSbH+GTHL6beWtf3x1HEJCRQ3498I7ahTaDXc5R
vf07Sb1p/yZzC8WMSg7UAqtqqx+qp3pTZhQS1w74Y6De+od8jT1DumI6SIfzNFDFiS+zp3zg1zIy
uOqRfONI6YeaOmCVjSmqjAeF6ncn/+mLL6K6+tDtmGxGO6ZP7Ryp8oGm0lhSFVPM5utoifnWPvwD
aWXC1wNrxBQJpuBFWXzmCvPA8hxN6zMN67M+y1hm61sT90dtrW+BAL9/xf260xYkw/HeEH2n07LG
9lldxcHdeJM1MdCH6bTFlRiojfgP6P4YEuOkM2wd/GsdEQrSuBijjfxVC6X7xrkcACO7wqNOuP6X
WHkL11zBqBVflUOhIQ8PhO8emKUJL28biJhgSvsoXHULF6nNiMg8VLD0yAMhXYUVgd22QJ9dFLX/
vnyg6nGKSX5GYOrizc3/+v/+64lQCCzLACJ5vPgeqQvEGtCy8h+U3bmJBXDhCWc+dUWmBNlDvQXj
MMvOjvpKP/MpwnQIVQu2XGYyAl9iVALqtCuOxRSzvv0Vji/GiC6ceIcRPrxlvK/IuHq/iiOP8NeA
rTwYsAewmX0YX+0pxOfhMkRxFDnCpicaCi2ysCjuYEXgYOaIIKL/vx4LPrVgUytMSgFfhtVdcP+E
DbhJXpFgPYvvIIjFHPI6hs3vkBXMcgj8QAE3kdgMOnRC990OWvOqGYhH+66weuR4DlYU9xzD12pB
GYA3LNKPXXRMCfjBhI7KhfUIRAEVLRyF70AA4P88jIDOG+Zs63rP4k0FwXINj6fEMzJ/cYyAgtN/
v8EO3d0/sKsRXPQW6ZEShOczOgewAJECXT8MIAoCoDwqg6s28F9SN+CXBTaGao1KzWB04JoEvoyx
jPYC3jfpQmg3sL+koM3hhoPOQjp+r4WeV/F+c0wU7vk8XoujJA4rMWZTTdQJ6TKZtPtPQ7Bzb8or
oKGhqtnnLwW9uTgn0HDIKHtjVg1nQZwbzgJyScKjOTefyZfPDRgrUOvXxVZYpZd7wCHjyEH48VMe
6u6A/+C8+yzqFsV/RWjaHHdNiPREhNscJ8Tm9CM/0SboL+DG4NFsMwGUwtfCiQbyGBQ7oH5VF8lN
+mvJFssnmjm4x1i2oxJkVrxW9/Wl3kjHalle+jd2s7n6AhFjy+Bj8wRv/79a2bWv3kw6IiVmM4H6
zQ7HzhWcwhMVxKb/Ch99/p+VrV2EJ37S7Mxb82QHYL9gDX5ikSOzxd9Yoag6UPLUzFhwx0CusGN+
oFyY3yLg4ITr4aAPIWcXJZ9ZDYmQNio6wzEJzskivxEGCnP8j2rdelDeNqw23FUPVILWKbn1TtYD
rKj+E5l60onWjU5S1CeAZZca/nexrVmYw2zZy85JW006la0mLQB9s0VhPXIMxpr0FCjPoCd4lFE3
pVgyKlRT94ItlEFijFkdml/LZrFPemsD3gqt7+cF5sp8R9YHYycfcXo6HbffMVZZerrxXeO6swDi
exgp2dRwceR2/kz6Tai8YkLXolGC89l3nvxm3KbUJLU1K6Q1VjmJPlXqlUUIVw2JeKr8Jp1/oDyC
85m8eSBudI6KtvC9zWgIVLJ38hdAfEaNQLkEdR3aYNYDDUxJO/B8Y0gbx5WBjBUsiHJRwdNDLw7l
12mLg1o8ZQX7izb2vn2m3EO2T8qgDqld7tSbEl6nCfAjyKng9NIV+QzMKYMOUjOWpnK5JnQXzbNW
yKoeqcVQE8xMIKnrOIL1ihZwl6Qj9jENrJYCRvGsD9N649lrVpwhfiHWRhSUILgaqAjFJ7Lp3X80
ndmSqswShZ/ICJwAb2USREScvTF0260IKqIyPf350j5/9G63rVBV1JjDypXX96R/s++vCdJKbN4B
ckbVgoMtf03yvdtV4arQ7IK0PjcbVCvQ1byZ6+0RxgOxJak4dVjGqBP9NbuH2ANJiyyRDPUP4EEh
byeCqhpfjtkRWBxEtB2J4PgHVOhYjVlW9CK2+T1EDbr/Pr5gJt6bbXVClmN6BsxanYb3s499aHKe
xD9CdFbyJOydmMtYbThb4SAgXHhHcslLyyF8DLP9pO93Pw4D9jk0brU3tYtNjkdl29ftBhnjhd3o
B3cZSFmMeOKuzT9jCC9xQSJmEZ5E1clAgsYuxDHyh3pAPEcIQ/rhdj1HPrk4iDFtVeSvVr7VzgDS
SEUPNAHwTNfpxhZ9QVPgqCJdsdic4ZiYALDDQax57DvDdA56udaGOZoW6e7AoUSkk2E/maWbFCoY
fOo3wuuJeHB4vVwUgDaQiQ3r5bnGh7lWOpNXz9uXUfNy9DtoDew7r1OcOTVn6M1/Ee+DqF+A4bQJ
ltQIuMYfQxqCZqz1LaYcAAgVDv8rKKx7+ArwSmLiR/9AhMO8zIaAzxOtEcsJTwxpM3xiqsWXWLL6
bBKQYyKO4vKPRQ6E3wo7D24pbDVcj8z40ceIiFg1QOvRED7hAhUT04C4CovUGu2YGCrkK4RDtCn6
N64Jp8J1NmQy4w+AAwdcUuHQfoDd4iwFxIDcGUPHKPIq4j2md+YrpSDRifBMLgWmbzMk8HGPjRa6
VOgt3vYHP0SUbrkfBCJNYDFSF3sNaxdRe48qDVM2htyXKaIpEcCkfyOjpmpld5teYEviQbXUv1nU
+6Jp+IHx9iG9YOldlAJocd6kjL+b5K5TsbYRUI06iB4CwRWwZlRsTmbSuGIlwqaGuJifOt/nwFXA
LXjFBV1ONdzCzEHaJ3cERjHiMe4gSPFpWzhT8OOxdNESjzh/0PmrvcM2QVfimqbTpVW1efmHtvcA
q6sRgCwcCL3oHPR+SzkZ7qdn8D7J/KC3NfsMzJsBBuNI/MgAdVsssCgZ9AODgleGcmVHxnNBoi1m
wQ/9zPiwcfMUOMNlFMmyCivGd0QuqCLYsSFOaXhsk42IKYLlbopJTdxHbyPCa9z20wWglmjw73Pg
jtaGevmff9ftd7LRrGfO5DeA8l/JRfkdCURxUWUY0wExs7Fhsw5xutFDDwD8zACUB6QS3NXc2hHM
PY9GR+KVZ8SBet5f7ONyJbOSzqbp928TEfXRoJnahE2Bp744WYgoBg3RfXE/KQfsolgrSvZYcquJ
8P5eyHQPyJJ9wrLCwNRE2QaUIusGjwaRL5ydHZotZkM02GeE9Z/ZCY1RGex/O1bnEANVkMWSnb56
NqZYngOFiFLQbhZSEZS7oWZft0w4Jj2m2fT0jBhk9vHeilkDJAUrLx9t628v4n6IWGayCrDIYop0
MURC8HzKT8wl1qDM6RNDwgLNThR5P91P160oNFu06i3dz+DmJxkGBuXbHHkEWOTR8vZDlv9zAIUn
uZeHT/KfUyKPz+qjO7mCJr8XzJUy4ElQnllZGU5Poq8Au5npiVnDHdTGTDo3Q0aC3ocjDj1x9cTO
a+/BXVr7X5rofFaf1ds/tUwC1N2+27KhRvJTiBwkpULqrIj1wFeH6fO3HI5PkvWgb7YWGPGZ7uyM
gBwHds/YDThshOoFydLG6/fqDU/Y8si0sDfGz+H0hWVOxNFBwJZcwedy7NpEFh3vdOo1rA/kdIDT
QvXwSPN1MiLQZqSvkEOTZbJ8wWuH+cJg8+GMfiHtJ5h0eh5kTy5MEXClGu0prC3QKpFDATDW1dfI
NYEDlOwS5Iw2aDP5NT7QsSBeSHZidAbo4rGEoYIAm6iOmUsCBhPENBIfpnei8XAC2G9TJxkD5yUl
Qe5KSP4V7grouMlc9WEKg44jmPPG1LiRsWw4rY2cgHzUFdkNoCFAu+KgMqYoQUN2JeOni0/W3x6e
5lIoomNihjimOpLhnJjlfISianO266d2wLFOptL+6DGBR5KESc8Z0jkcr6dsRLqdyWFgodmITgUf
EHgYKH/Oy4a7hDOobWzJnxchDJClaEqUy2gKLY/3niakav3s6uV927hs3Dhe8J6UQRkQr2gDgZ2h
RofE86Pxv6J8q66eXtvHchKgUB+ysLcsFg0EixXZZRFD5RzrrLKQ/J+YXK7bO94avAqrylcm6qqz
IrgXk76sJAJy8MWovxya703ttE7YxA11RlzRgN+OhyNudTUeI3X3XLeEsw7PKq/EILu18Zhd5+gi
6Cnhi7RycH8tsC+BvxkClyP1Kn69QGYDgDK/8C8hetdzif3oByx4oJ/BmJvnJevAAzaD1TNfa/W/
dHwx3uMraZgBSZK5mG9fy7PXC/Pjh3ApkhVhnyXVe8cE/WF0qbbrtYk5GcVbsJhNZT3KYfqr/ntP
BvBbDGP/RR6s9+G5IBSvOoAYIo1lFz+gXxP1V7Jb2P2g75WbzMJkAIBxDBgHxRFkJm76xwS3NCIZ
pxYwCtBIjDonSpCSdqcfQUlLt6XzFlRb16kyl+oswivMNCi8PlknH9PavPnl6A7L1n207Ph9cqG/
sAzsOkSpIfts04NWs4sTjwJWlLgQH9RZb/7GdY2vAkcdfokjwMn4p7vL8SccCjgiRs1MmYM8YV5m
gCPW3egKP4ffcjRv/6//W280nJ3kDe0QbIOP7N8bZxfeU4CogLlJBMOGxTYGuBx3I0trQSc8QjL5
pKvkBESZXY4AqmGzircd/BBeGnB3+1dzOpseOAkYCtsofqbqtyb5oX1oDhln/6pYxW9yWuM+81oX
Q0Ftw+orESJQPZqxA/MpFHYPr2SUwYHyeoRLj84F54XirofAACrdBn+G179TSZpKnxOn8Z8BUdGs
T31b2hIEyp0enafM6RrwVMBwiJx59502+CbiCsglDYkFCJavSt8HjNTHtYaJxthveang0QEcSDg2
1RCNQjQUZO2pDcs2sZvZoYCaMCPSAgZvcCzYWl8G3n4s8GyadxA302YNyu3zMLrHB3A0rOc7EHTw
qabzUjX6Rywnvdpjk0XC/yyr3CFU/DLM5tjZu+vyB72NfdOB2GCJfxZv22sJRge/Bxo+sItJ93gs
SGjWH1Oz4EEBPGIwQBwHkzR7/nTX1Pj8OTMvgMORvzzFhgA+DMPAtbRfP2ATcKYSFqQKCzM+gDwj
kxJxxHbZN7XChqXsCx/CsFD3huUPEEOgQNiuS0wCWJvYQxUBgVfAF4AUsXJxCh3FTEJMa0cgfgD9
7oo5WKsfk6LkzgSktDE49o/Xb2yYdrzNuGWnHQckOYDnRfwUOG6+5tQiREvZ48toFqjqt50iJgES
whMQA2AbyKCHWeKzEwvE7jkTwwHmBNQm1A6I4cQXgfl2/ufsKHFk0ARsDvdpr8+SX+Ruab2CPDyP
syk00tiRma2YCZLhcbBGFf3s8imlxZrR+8GG+iM/2LjFT9BZvufFPJsuknG5q3+w1K/R35e3XYPz
ihBFp/BhanUIJPS7uHqxZU9IUA0OpUD6YKxgZecf6AOcVH3NxSqBFQKAyfX8BZUBcP0wqWk/AvBn
xy5IzxCGty3GOAZb/wZw5OorDAE9cBjzAVzaKP04s+C//6de3ARbJdtaYQ6QBPA/kG2TeUQGc/oe
8eFsonvDDQekhT1hh07UG4hgjqCSEZYKlznUPIqHHJpfgjfYt4uLVBk/RSxHpsfjkmgwNYgRHbEL
ZwNmkz3WsYEI7c+obyuYNcDOIaPcwZhj9DcHQG448XHN5YaOWwBRKj+pB85ueXTsjhw8KELvrini
IHo21KMipTpUWe3lfEOmrr5apBil0V9IcXDCEVOckFFRQGyEb4QopCrEPtqPRMsTIVKiOiHccXnn
gIwJUQ3OmFMbszcsxWyNmNY29AJX3WPESyQutCxuRj+i9gbfU7qlBu4XHwUyp2IhfaIrIbejHPUO
BHwWp4tIg8iiPeKygXSJWpdtxYOAg+UVdf14nIw0Ueoo+YPj8YILo3foMPuykGbSZLHPh3SHvsIB
dKqDywb5sf8eoROLLPnz9Cg+GSGTI4CexyScQzlTCdAUrYwjGTiMqGFh74CCg37L4CF6M6nwUGAT
eXUdlCV6FcgYoCFijl5f1eVhIfej1CF0gn24fbVLgGqtxsa1XnRNdKirJM5weVY6SFxVMOW/LfRg
LkMXQpXhjegJgCUaCO15DKh8mvcIVZURBeVOG7OXSQH0N2YSLtkT+U6HimTex/KCvkLb+RbY5SOi
e2lqpzKfJCtC/SQFF3ogyTiZA08bBYXYFEJTUX2Qy1GgQGnxsJfLOCZnA8h6lPEFdA2okn2/Dogq
JmDcrfye9YEJVif/iUVr1FV8hgqa3W92e45LqzgNiJ5F8e0Zyiq9fE0INmrHxlEJikI/QckuCKEa
oRgk4/SJIw/h/UQAPSZOBCO+uUVoQkUKDOIPtsjyYrGR2Z1+DWr2sYZEwYAST3FUoKUwdx4ORo8O
aRZ/uyYmBWYwC+fRQkVg0ZEpmuhb/WUzOtckYpp1z2NaRLht9zXjQVkENSjGYtivx+2CLNrzzt1q
CucGsVePnBcelo3GbW1Qe/YwZTKrS9le6EDVww6VnwOQQDphylDzQoWIF+dpKJDSd1i7eL+6DDJl
k3d1gQb/CBhlBSfrzXsG6qpEt/lY58JHAWfXrdNRcyOQ1AJ3Gacu00tJR8ilJibI2+hSeLdoACMF
c7Vl8YgMPITY5zF7wZVpCLIK+ktoioT+kdnBdtAH83TK31Zn+dipK9RYzC17j3nyTpcvfXzrTFgF
+jPUgQcv8oHLiA7ODluPzxOiZunkTFSsR4Dq/Aa1C7emImgeMPb0IdbWZqEhDZK66IuzUlbMOfj/
jJSk5QTdWjS9cFgsDACPTRtV1daJUH/BZGnRTQObsciwLaLaos6nC7Y6HXAJRPqAsz6NwTJlQ6D/
ykOOv6A3q5i/7LEdE+QWNzG7aUhEN/YvFjdjDUZPlTFu7PsT2Jw8K7YO7GZVA7iJJWpp9n0BXJYN
OHuPWHl9X8UL8t0SCzR1AExYjD4RodRik+hMskXXxFhAdHHE/sLcZPIJpgHAP+JRwLSg6M6qXlFn
ggPFvhjymwtszryRkmNE+1VPjDjMCkRAaIzYmHj8vs/IZ2C0sNgYDPlLIGnJGGpuBomi2oiJxIJi
zABMjdt+oTQWOyJ9IHPxl5c3ahnLYsRi7f22v/XTX+D5EmKR7sSWAht0AdZxulgM/UU2ebCC5WXT
U6bFOWDl7gnfPhFGg8WrteEe9oOuT+X4nXn+jNBLT+wtD2yy7wUFNa3pBasUaMpzgClDaQVnbooY
kgwTH2Ir5pGL1felWe3NI6DjCPsrOMgbOJOpKAe/G3Vl33kv2AXYjjsHiqfTmWnsjifo3gHSxkax
YFrxOIXbQc8ixxuHdQOHve7oMJfmbmfFCWlhzLAK9+3Wh/MIpWYkuDIqcWvrDH/qnY2xb8fwpKZb
PLT0jQcRqg+7qRWPcoign0HMCnoGlV/x6dvde4X7gP+ZT5E5KiixRfbYe/Tw3iNOVTpevpUy4pH8
MAvkG+LIKJorRm9X9nyXZBB/38Sjvdf48j2Hk9SOBcyVUp4BH/DcuftXF7SvzHdKekmv7T2+qshY
IWealFz5NKJvv1153IInEOLNv+fRidakSqBp/GILKTC9dHhCaelfk6SJGvdK8TpFATgZqfwvZfV5
TxcdzuO9o9BtQoktfSEFyru/ErCvSE9mp7fLg/GXFPl9VtW7nKQEDbpr6TcZki7OhMaEXVZ+MvfC
tu/nZECQW6TcAVdqDI0MWcdgUPlc93SGVeXdnUrkb8WSx6auN11EJ7EIXDpELmYa/bVMnvCvg+We
8/d5oTKXS+H5poLGBLQFby3ZD6y/379PGCkmgDy8zCN5TakW/oCV1MWT0Zg9M03eY5ahsRWTgfcr
6bK+fT8RS2XBXcJD6TRBh79W9QpfOlCmh2yKaJzueQwpL/fxGBCs80bmmjypzB4eBQm3YoZhN2Ai
8yyOFCZXfW+R/zh1/2ZuQd91TbkrpwkVPVrwpVQoZMGNr9GUbxk0Rj6Vkf6rD6cN8054zZmGgc7c
0700lB6E4YJgav4kyYMLXOfbnawUaeUzkPlR+Uzob2Nkvcj9LGtOUBhdqAE9MfjOPvlKnpsJLkRg
Yt17MknYw9ldGU2SagQFEpPPNqrwqJggOaajvwqZ+77YhpEm6ZX7SWau1P03I/5WpzyvzNi/52VW
Ig3K8Omeyo8Mp5wr3zk4pjaskFwqY7X3WBPflcCWKY+DVuvxTPcT60xqwaoFXbtMKxxudICMj8wq
dpIM9eYayqSUUeXjX+lC/Zch4lDhA1Yp29fe2cktjJP0iMxEab+QxmPg5yYpQGESyeszKmjp336j
WFIcow+XImNAIyDJkTWHxj1qDW8RpTp0Nw9Z+WxMTA7pBs4HHP2yTUAMR6KQFx0ne4wMmPyPJCUL
YSw/sn1JywsfSnUaB0CIH4ZMvvhroyBI5OtaxllKqBgGmRwMVmXWWK/4gKakYco4yW75906sXchu
9HnCkpGpLz15P8l8fgQKh+ItAnMVyPkSVpx191B+8oV8cYuSqOYS4KjyIaY0FYm88bEpB5CGYUDD
zkZrYW8BsPeMHlCJIU3lCznJtkxeSntDLibfke4Es9szeHEXyGPvHl7DhPJvER5lyqjYU+V+VB9g
O6HcdItam3xxowlMT0SbHQILkG+klBegFWJczLjrgYdF/GOqdLHShBiWBUR1uTiMEoMOGhlnNScZ
Ex5pSVm1/uULFJp7WECORzaADNMgWhPCPedZ178Y2uYeDmwgiJRow8U7e8IipP/iqNVernJghnRM
ljEsekyATzpCaSJgir0M9wLqMOZk4MhQ3JG6DzQGm+oFdsD/Q5URhcUXgXC5onj8PGnY/sbpKKsy
ANNGYBUBfizz2rqtkLLU/jA5gG39lZ2dHT0XVgVQUTg7TtlzywOVh6Qiut3o2wjhbYTXG9f3oO1E
iljgl0dmQ6Rn8+E859736dYKMN3LeixX99dM/eUKJtEJPt+VkvCAbAYc+Aq+wrZLB15QE1ciz4A5
JOpglYy7/jPqaOMX3A0FrObxmAizN6pn22Wu7xAMqgW1fw49wn+x9R+wscJ3Jy4dYUVjE7gxOfVD
GkpeBd2TudSQJv0y6UHbgGAODAfFmI54ErEI6PxMCk3oH942QgsCFV4V63WAuigShiEIkxedX1rL
s/5teKy66/ZdOCwUmlh85NxlpJCp8CQgdIEUZNdH+ARRP4UgGZ7vm7lXhMuCRtJ8SK9pBgcQ3OhI
hnjXIsgoWhfYEzz+AvfOnoOyx9OLhARwfcPtdO4D5qjYgAtKiJb+xhXzcRLRwy/VRo9s5RPeC7sT
EJ+XW66ohweEUIj5iohKvpyaCRqjCtJyFFMCG9jTPqvC/xzaremDxjXkmoJzXfxw+EKImKA9mj5i
9rFeXsPJlD/oAjD9DEu5Ql8h7xA8Qi8TBhEahc68x/yOhnlgR0JSI34QvlYafjnB2tGCM+iXjiJw
CFEWjaJuCN5wGBHtAvGCyRjw+tRFCKXyPuwhh5qgdfyjmEAspFK2yfJAxGFCHgclYBJwLzFgDegt
MS5LgbST6c9qoWFUKGW2LDYgsnYwY97nsQTLgDBLXDRe9HLhQUaHc5g/iK8UwxumDN8zZVhu0rSW
hLt1WtJk3tg0Z8Dk7Fm7rzDFAceWnETcJbsO3fvd72r2owELJWOTScNbxHh8Px/IXJLN78M0rVdp
mMlKQ9KL6GfOS5KwgK40cZnWWPHL704p7JqVe5TqQKyfo1vw4cbWRjYxhL9NttjdIqkIdYKzjQep
V7K7ZguCbPDB4TEbspFbsgvTjtbmGVBreqKnkP7BkrvA02np54CKyTspV+7l9Pvu1QOJg1EoTqE5
O2m07NxYYamQDSJlRawuhUP+qd9sQQdC9M4Orv7mNIeKWhumZkZJJXcS80DiatyA3M2M3Eg5d8qT
ugBlh+nijX/28z06LltaP9jgPF5pmzh6HT6rAXpiuoCwZfAvXTwON7jEB9PH6u6DzrcGI91id7b6
4ey11oN9UO1IUGrB957YZARzOs7HuDh4TJ3XSDPf/1okNBEfHwiIlv0ad902qdJv6+e45bdsk5Qn
bNGpWxKjPImDOMLbDa4rIpUEaLLaSF3dwdhqE4pid+ndrr3ZEOuEC5DpYRzB6pGU5OVATgpXEdsU
yZvfJEFJOWJfzgNAoQ2hPlkasKOTpjmegDqc3ty+87ZC2BRw18fBYAqRz1yfPVbykPDRlRac+WT2
KTbytcoxixgpZrFRz+qCc9PB9V3trh0jKyBIkYGkGLmd5c0DGeAVQACBE2JQNGyMVaP2+GInWFmp
3Fr0eQbKQLLFXkVyFIL1PbcYocaTWFzyXjfwn0aJ87K1CYGj471Lsmx82DZAOrPrhKQvsSEafZnw
uMM7KubbST5yYEdwyYNtuRlE8XBYW/ZjcpskjmYNz6DnPhPJmBI7uASB1dER918bIzoyjYimZMAA
mdfHo0chBjpNhogjUl7sDYJ4gg/p7KhhlxRBQqsKlIt+1EnAYRcmFDUMQou0JB+78RR7P41d8qZ6
2uzh15vE78/0qT61tBlkojNtJjSUjUOSE9Kv9Nw7v90Asgin6+2pHzoSIs19ubvvWJgfxp2xOiYl
8aSalO511HJKv+9dgsRdP1xIP/g687DdRJdxFUB7PEuml1k8zSax2RvdcZ2Rj8FZPmx1lHvcP76M
O/4dCI7Tg6uyCqC7DC7jZ/gOiLALFT+PnuFn8Q6WQmZ5HedeTvaeYTNpYw03ISnzFf/Q8eESCC/j
LMqDe5QF7dUtPLS82s+iNDpvSz8B3r95hFJi7efBLeSvxSGNbuEZ4/BqT8BsBAcpXyTh93dxiXCV
PRZJWKySMD7dFo9FA7gxfCzSKCbtcRJC1LZJQq7Kho9FHOqbpzvQDb7LIawK8f0l1HIP8sNtkcOt
ERN59G8wawzp8eshW5Wb86K128/X6aomaitd+elKfupNa5eusPOuSI/5i4/wN13lpbn9bEouUuev
zXW1VufkrLEvK2XaWpJ4atiedXjXV5zLqisZ7efhZdWZapN/cBjjZIVoflrgoCMp9pnsIGR2B42o
TdpOeId0tz/Zj9R5DCa6mcGuPNMmeAM9SFh68/AjTB79ST19e91JbtFbs/5EmcNO052E9bQ7KcN2
0HN/BKvMD2NMJh0s4eMqAhk2GuAuzXjtuKqpGaHiQq/OW6h+R2QGMDQgxMoJ1BM/7UDwySw28uFA
k8Dl/FryqWZhrD/ItTF38Gs1EfgsvperdF/+lvfXtWZxDcsOG+lapSlCpivfDDDjGOlabpUvYR4O
uRTgB1dLGZqVj7huoZLjBsJqK12Lh1OzutHA+mlHpCjio4H8yQ2ECuOU4tqBIR8UAHTMbhRm4Jwp
FFQ1RjLaIejqP4S1vOLdpyb5fGDJnX9XyPVSJK+CwXaktWAQaY9cRTUCuo5Z1v9dQrJ0diy5PXGI
CHboxpEU3cMzEmXrnMvfPInsBNzKFoCdD7T2HcT6ecnDh3xz4roxzM6LxFFBkGxl42gBxRZYNmVb
sJ1RvTwGlMrfulv81dnSMK7L1rEDrGAN9oBPpDWpMpQ356U0SppGKjNJNoSbXT6Rwri4JKEQDWFy
jORHkNjySkG0Ua6+QTAtVQuKgQrxnwBpSJz3WmcH3btyCQVZcBuuAQAG+Rr+Z1jXIriJSOM9km/y
NVvYkSxHSymObt8yE49wCUorBB8B/T11Vlw8gFOaA2B542AiI7eAxquRHG76ljppWg7lNE0jkVUh
n5sVn8kVhNzLENEH8l4ae3OAYf/d/v+LwV63or/ipMgLf1fUInUJ4v2/IrlJvti7tyV1LKUkMnQ4
+pauWDNAgNS/DeZzsolwu9wo3+63jBb3/ldkcWzJAwievhLM58WW6qSF+AeolDZz9/vYK4lvk2L+
WlWMHrSTv0MYwADUk47T4DYeMFlKq2kYGHK+LylcSuAk+P5PkBw/e1day7G7xcMtH8gl8rFwjss7
+hkUB2/gtqAMPt6RWGwrgHT5VCrgbkIgpWuPUjReH9okX/6Vszf3jJiU9fepcJdLdjJh+RaU/+1H
HhWEP6+C68cVLjefrQoSvb/W0SVrnPByxfeLbzulFjjQqQ95AXd3M3ry7uHgOd6HwP5tWMK9BglB
qnnQg98GGPuwWoOthQ+cdsaetDaGS12qlPdSfuw1PF4zktTqZ674+znvpDlyBakTvoVxxbeBUpL8
XO3Yiz25B9Z3sKseQABpJV0OfkiiEagH3DWd8aVwZyRir30ExWJfyS9Ev1Tjb/vx8vIhEHUg/lJY
QkK3hP/bUKETUsE7SHbOHiksydMWe1BRSnmILXzDtwgSVEpTrkhwNMWmqCvd0D7SKmrkNmhDvr98
C3vQlNqIWf3GZyQ7qa2Bo16KlhbGyFzUzWMnvP97VPLNA2OSWgha5DrpwLMH2AEGey75e5V3MkJC
d/9ySBzD/20+ef7w2bG9btNYHlU+lAvlV25E9aEFT+e/TyVMgT6TXK3yVj7+r/ncD/75+wExB9wT
W8lOSkFyJZbGIK6WSAeJm2BsrATUMG6YSTPkD9RonvevRkImIYz/VgkEgye2wEJIsSTfA4XBR4Q7
SGlEmgAqAXlMhF/frAE1kFGDpC/J+EzKcJpIc67k1JGA+u4RxEdSySWQpoDVoHcoigI/P/EScOmd
FLQAHF4GMSyARcCB8P4ysGFTecLPVdjk461rTyEnre5LkURSlO4nGV8xf/XcSzZq98jkAXlf2Ll4
9dkF0N9/j5MBmSr8VHU6EIk3XpM7+tklUTbxn3oyhtevyUb3bHTVvYoIwM84fvq5NlETp1Cd2wzi
oEfjPbvjcvIu7WfjAfjXiiB5+jW0pEAHnJJHssFbECpA9CCOz8/Auud41xb7NLyWwZlY5P7Q7h8h
+CSAo2J1kg25NySdBX/CkqMNbA1JuAUf1khpvCQl3bORFGahmISQDp5Ab/A2+7kCmNnQWoBRMQ44
Z6BN5BcHI6WYRI7c30Z//FTnfQagC6JVsO6gUBvSIIBAAfVBgE9hAkdoAztpCe8Yn+/x8JY2rGXQ
ihCIklCkSiDonPzKBfkWQdx9/wHLADShwLlcGV3Cj3IQPVbahfra5kG59wYj3tUm2v2c+4QytMHQ
pA4hK1xJ/OYjlWuaFjAG4uohuuqgzgAXUsEUwEth0V+vp90nq3k5LaowPZswpV01pw/2gRSxe7ua
g04Aa87zAKDHc5+38coKrAOQRdaFlkAAGjwSwRWC1Qe/QMASwaRPkneYhEzsxRYCZFfCJ67w4BKb
erXzrsU/bukqciPNAfwBdgRPIb5GwBaAJqYYyjpf4AQQfuoDpiJIjaefaAY0W3QM+B6QN72Hkc/v
xHhUQzDJwGmgGQPqRhgAWx5RUXJmPCC2in9yjpWB2Vmo8KNV0fV3MDuHg1l3AufWgCDgfykUwsBO
tyXJNrRvKkmisUgvCcwTgAc5Agl0Im4K1CYiG1Rx5OQEcNd39GxYQyID2A3gxdVQu2YG8AUCsnn/
aefXERLz818GYQfWLZKTwlZDCA+xqDj+jmfNBQXXgHjv2VdQoGC2MEh3jcc/+Cof4IzL4QMrx8eI
Cc/4V4NaA4MLNnn7KYc1HPa5kDLDoHx72PsT5Nqfq9VSjOQqnxHk/ewOs3pEfaDxlFP6q+3IWdOe
lf9EEyAdXDjwXuPqH1wEd3aTIFkVm4vbCx5rPSKvT/gaK84bBvbagr/c1w386sMuCszTbVYDr1yQ
SUBy+v57BBgqsGei4quzrgvBi92gIZVuPSYXHRnNINpykQ3Jm1bYq8eo9DJcNecRzuBRgXWwZWJ3
8ySlwcApTUx23gPIY3dW2v0ZvabMP/8ecFi4reXlcA0+PoZZ8kgMK2L0QCsTP0/gUwCvkBLAl/LQ
IGxjxhHfMyQnew4tIvHbqVFhTgX7QufBeNrMedMN4VAg4/qiF4BKXgzCBsxxbbx+P+TlgdWLQPHw
sU4nd0eyLEM1Q/AkjTPeIFeEYaBPDALsFCB6Tr0HaW2Gn2M/3AeD8Dwtj7d5TiouEMZQKHKwIPMc
u2EB6nRJQyH9KEBXrevKqvF6EzqLDHqSlPDb27GDeZNWBicxtQ7hc3qQ6UsrDS4j1+tysCCuRG9b
A8jZ2yS7GDak9yH7NDhlEoTBUQ3CFEpBAFPE+fWZu2RGhjV82NOGsBZXnfGgB4OY2SKzO3v8JFmr
BHmuc4f/CgxKdOUxhquAE4IN/4i27b0nPZT5+J96vEEq6n6mpGoyb6jjyabZvSEt3KlEpiE192iX
0bqMSjiGfvZjbZUHL4FcYXQexhD7AKSDFQ8WFOSiozq+neLTAEs+SFZAZjlxbdBhD5YgNImgvbBO
INZbNwEhtP/ILIhyeD22gseSczpZnpedUAnTde/0bA0VFgV9B7QZtK7ss8Nk96ExV2HNI8QI9OlF
EvBIWK7EnBYAp0G/rG9Ei7K282Oj2zmZCwG5tQ1WOnpHhA0JavErJ6IBZWL/6iZAQm6kSbBibLbE
sn8gLDYuhNh+mVL7EKRqEEoSfQ8nk6HY0ITmh5qIu8M5fHWG57D6TZ8YhZkyxnNDEO02WSJ4h3tb
m90A8maBaiMbgczdaqEmjFWPaXoZfQktYOtgSJLMBMgNieFa+ymn9UL71f8pm9ayinqb9uEN+Abn
IFEMTHj0ZvylURuhD1jxtP9z371/ePs4mx8OIdjBH0YfqyFgecHvDC/Mt0UXIwNkTuRH6QDK2L5O
vPsAU8U5yd/gG7CJL2CqvxCQAzYajhkSymMNsLTJw1XMjjn4/fgP/+nr9mtRrZrfCu0fcMmK7D3k
8uu4d8xDbNHOnozMHyOdPU7x9uN+sMfopHDUwuKH/CKLLKp9Pp+SHkEZs4FgX+yfujPV14K3CJOO
MmUYn/iMAswodP5v9Rsv4oU6hST43/twD8R+cV09/JQNF+JukCy1HV8sRfJC2LSYQbvgWooJSzFr
TOIPFsYQSPMF+h+d4KRhg5ONYBeOvZZRQyz09LKKhWgozLx/vJArDhcQ0dSs7Y3GxSTHW91OH+gu
yDXA+95F+lb7URa9dRbpGyC/MGWB/R00loZFflUvqqB0s2Vr0Tpdl/G8WioOWUUXugPicsZIYH7q
+I+wWhUr5gQT2q08bD6l/3H1dfIPxFHYdfZzBCaD9O/H83wfZJi8rhHZZjwAz6TcnLHVg9n9Kaph
sUzsTJLJl2Shvy7hT7z+fNbpDys21y09aG+TtSYb/PodZL+4l+zLrl43y/vqxYQNSIaH14otJGiH
rXEFxECidqFiIbhuuQ8+qvfpuSWLanmjh0iFRgISfdgmY+fuvTy/DShnyAZafEz1RQ5VqNRBJA8/
HK3gvyZ6MHDPwIhRIyFPBWRQgD8yO3ugX6byAOlBBjvrlnmXKzkDuAx+WTB8wzbw7vmHKL353con
yjhz7o7Yzxfq7EHqoPkeuuJ/ye/FFzqm4X7ZGpfr4gc6XjZjUC3g4Ihuwje2UqAEWCRmK7xP4KE8
z2Oyi6ojPB4OoPDsoGPL1OE+C5FoCL1HtJsTd4lJ5V/fwSE0ZuwZ7epHdjlY6DoGy/PwjpJNOsuX
r7GGJWVbQ+Z5hevcGrCLq8ZDB89sqTDcGldoBwk9F/wz+wokkfb5Ltt3N9yDvSPahF451hxVxDTo
yEXC70/StOGTRFVMPpKkPrdMK/6pdr3o2C8fiJbTmtU2cyDKh/Xor46f3rgmHGVNSohm+YRdBIjC
EvuppRI7caILWOg3Qr/AUYHjhyBWh4QDRRCGnXm5YfNsHSqIJNbdiTJ9IIqAMnISODTNdgDPeScc
RGevnGhRy7piZfrYykmNrR5iHixxqNM92Cgnkvuqt83GmcUhuuq2rL6XRepGg+THR2VhjZDQkPyy
+ugl28xn8bQ/8wrOt3HHbP22fmPOULDKusyfF5sDhGCSBZD0f0HRN/dWNmFuPZBf1YDl2mMnXytr
yL/HyuIBzgqrob+9Dj0AesHAq/ANAnMVpkR2tcPL30/ZS1pXN2sMzXszMbAIDoCbgyImmBNuO8ak
mibw3vRC4laHhxJHMp00fk0LJ2XVjm9b1iRRGHBLDcl40SM04m49p2+YLxkthtUryKS3Ti04Mq2q
ZkkDWaV/EPEedh+2ZBJTuYkbL85YlhHcOScnb6Pl9DU5b6rGVednjJEkJndeUx0eiK5zw99skcds
8sIpSTDECvhe9A/mF7e/QkTyWHjvn/3x9o/+vUbPYnjlvFoQf/KO7hEx2GY8rY/5j3rsjDmZ0x0d
mk86UPNB30v/FZTq6rGd7W5TpAKbsFYHZlb6G4bznvM53lrjdNJZl+sHpE9q1Cdp6K86TqbsCtGg
O+zAXABL8XlUkap3AjE2009XfAgOwRJkYiYjTEKzCo/u8l9uA9kI8LvRdcY2ct8Vyxpddpg53vZi
auTgszUolG/LmBTo1xWu5gn0X8D2Moi7bEhfpsVxD5FYCYR2uOf3RlKj1lCz/Ld1Qfk7tkk3AoOR
2OPIiuM9dq8lxi1Si2MOzKYNHp6PA3HJ7iWmg4sdluQ4dOHcx0YSV4SZGGVpdELA+iQrLtdsI6xF
iFKVUHWxl3HJ7QeDI4av1wQ0NaH7QDwqF/6Wn96SOAcbXQml6eFlLeOT2fepfnhGpUMGjd0bSw95
ZJ1yOTheN2hKAGbBHLrXBRmlYlzrEaCJy6kwn9adyB5ix6ZFF+ZMjQAvZlCB3SYF+g/6vbPC4Quo
7AJUHez1Ari7CgQQyv//kXRey4pqWxh+IqpQJN2Sk2JON5a6FMSAgIr49Pubvev06T51uleCGcb4
xx/g1F7g6d812n6X35ngvkftVGTMmR6sgtHDew8fMwUeHMUa7Ejh7jnYgAk/MQCjfLOJGSNnm1ak
CQzTkoAkSB3B9KvxerD0aAh+yy5p5uzbC6HMyYC1GRV7LurPNTIyl49kNVJc8MAGbqL4RXCDYs5t
X0zz4DV9jSqPCw+Pk2bT8/ORQc73XHxQz0ciJA13pqV1Hl95dxw9MS5nnuznjdfuhrgoq5MGvzW+
K6YhvaetD9kZdxwgSqYIHXKkuYzdhWilLqIZuzNUZGL14dTkx0rIavBxmbxjC4F9CvKi77JBCOy+
Zwr+DWyk3skgDsG+riGLcLxhjzUz4jbseypzOyMB332xKjoWAl7/6MBw+HVEG0o84n3IknFaT4ko
qvgGX2c5pbXDvLKPgkd4hyKZPxknJSAqE3CMlcTvueY/Z8g/cAdznuH7/ISG9AvvExyv4LfYil/B
nzn/oANwdljS9jrX8cC3LuNfx1d4H/uz+1qZFKOC6ZViP4fMk9Gg4nk9fG658yusY97MRgahSHWs
kIrUM03xqomKxxffHCfr8Ad5U1/f92rj4pKZf6zujN2jaQ2Z3ENwwT6CN/G01SM/Mf3LUl1nECpQ
CaO77VsK6kyM4zvRRBnbjMkyNJUee7b0GceX54Ik7HxMIpCVzTHDmcl/TDgPHIWDMQkIhW4xlipC
9e6/MSskfB0O2rGpncHNvmMJ1Lj8aEE5/5y1tJpTZpIOonciwaAmfCebVmSs6aHuJyeels+xl/29
YB0kHA0hlyuK1iEZFLX9Du/z/voXZckr+omDCFBTCVBLtG7t0DhKdKeQuXCZaTf1oVZ9ASmchF0i
5iV9zLJWl+1uXAfIvT2e/X6Q1JHytSt4PHiLwLMFWXh63wFu1XSq3gvAgrwd9EOr9k+DqL3gtjIN
7gju5odLEF4168IC6lDIC0OyVOBsb/OxDUOGEtANY14aNKc+yTH3XkdzIDP8vB9J+du+D0/7SZva
rhpKL5ogekDNVkirYIHRq26oRET/x+GBXVWkzhQrboIOj8BqxjVIRch/jKD8U5bUqPt6WPsLaXIJ
q/UjrhlpjHZjVoeP1gWje9pBFvGb2xNJ97I3ISlgej8x/x7SOJHR2cJoimA72WWqlqw/k/N/UR0o
NMflPRRV26Gvw/VCMWl3KLnwvNFxHMTtw7th8nkoVztWM+N5iuk/2lpMvhFk4sWNtR+lqE7vqgQf
UjBQ7T5s6iMcEWtEc9xZpdMcKFXfOIZDKv33A/enb+E76JnzD1ZpldPH0YWd6A2GmBxyns676OmA
mmFWdjDD8kD6wkN3s8p/g/nHXPnq+H5wJLy1EFA83XJV42YI9lV60i7AjPkBEuQ5cNSSLuJTz5s7
4Weohg3A/jMWn2TBgWWNaPcnSHvjd1B7j/W9E4auVWepmdNLzeSmJ5+XwDOeokezzYQfTJ6CC4jG
Hl0wPCsdKpr93UxKYYm4ASPozbqoCI1Jd8ajGdUMsT7FkJdCzCO2FCHFJN6PvOsUjtqHdO5yVSx4
vtcZzfpzqwWgnGMKjlzsK+OorR8WXashdNn59skIZ0aNxdDdpSyc02a51/kGXLY8lczlGBBPTI6/
+5AemyYaREwe/3wcsG4xHfsGO+QrdkLELFs//3Zm4MrcAXQZQ2o6I1IucY2STnKoIAICFQHHQToG
h6Dz9j0mw0BoBtgowz4d8yptjdCT/p2T/hY3yB7nl+TzfxMIgehp0+uNqnkGEBfWkUad3x4KPG1j
fB7BTwCWvUFAld5b0tLujog7sz9a6yU4RfYMJUzEd94T77xFNgNxkZL2Hyaj/Dsutt+hbEHHsl4j
hRW9lOf3zW7dQWuC5bT8YBxivYEme9ZDVC13zzx9hpeUEp0QY4pZtmaAN/JnZMQZSSo0CZRYorCZ
qViZU+xQQ4rszl0qLkoLzafxp/0xi6RJZq1TE6+aRT0r1trJYFPT/aMARQh4uivxfYuM0hjf8O9J
5BDALBp4t6Ck7kqyTaO6l79yjGXIzCzt843HwnMCehqE3Yqy6rZQ/yiQvIf7wFTsMu8fOVnrZTEF
2Avpw4l7/40bkNlxeehxwPvXfQ23jlAoBGOHPKrS6/rh7+AIAdd4QC+RYO+NoaX48mhHS4bnDvmh
g3U2rkRPH04Im5hcRya8ns7X+SzBCDw4/ZLLwPsDLEZOaMaPP7hpFE9weseVDZ81ILLVNbzP5Lcn
sCTM/FdM3dgLPmnD0Ofuw4VOtHUvUie/CcwVhLljIJs32A1FFXMkxiSQEX34kMiIAtJpYQcNQhOx
k4X3aEjv1HPBjAQkRJzzCSN9mwvjNm1DDFw4llXn7j0n/QDMFq7BAAAws8FVjOBycfpeNsYf1jHG
2ZaEiKfpUVB+VpWvBj1ITOhkXDTSGpgzN+34G3PFX7fc4dzwu405YtgvrjNiy5jwkLc2Q+cJvl7P
wLSN/YUpznSnO+hzZIo2hI48X/ib6K+W9RzBT8AIp2Kdcdxb87TZmniDbVkxAqqmzqS1x39m024M
aG59H8dofFDxoja2nIajJsicGeWr90TfgR3PqT48V91fP70tP+fnnuw6joKm7/AsqgTAhOC/ljIA
R7SIGxUjYIwbcFaHgEm2JxXqHy0Hnne1JWPbSnd41lk/ZwgxF4dfv73Aeq7YUpD0BZcBymzu1pjO
nztKidzpH5WoCfVKxN19fm6uRBKZtX/AUp+J3NiPRROYARyzWJ+/deuz+Ys/m+yMUWyA0adXpp+J
5A/W2rFegtXVZyP9uoxuPe1AFNJ58MZhx6/YrpQIXEwTNO6ibDdHmEbkgSpUxrisUm51SHb1g+Lo
Vt8XtwuOcNiWwQqALol2++sC0XX2m0+6ABYC0rhw8ZVer/M/pf1ZcFr2Qay0KQETXEEK4760iEps
JIB/SfBRgNvQinDCcJWM8KJ/HfWUZ8XLFd7gL4zl6vDtKscGoCHanchh5BLiHjDcZoVukrYHzAnP
kJGeoMeawWp847ccSoE6BwD2blEXVKun/8J3huazTx7RYKRNd6N7amI1Ubl/wLd+G+Rs+dsIuyT7
uaJDerqtt1dsktidC/C5k0cNOPbT5uKCntMiSVwq2xY2wOyJRwUXGz4DoAQb0131fE5kGTd/3uL8
MR0kV+KJYL7vZXbdnNa5cgbgBwj181GZ9CLt2JAcPHsHxIuh1NyYQGw7Wy2TN1bfpa0xVYlp91Hr
7K8wW50Z1Kz0xeW0NWyqladPxgcYx89+Em38tmtJyPUBYM3hK2IigtmdC+i3m1HZsy4lwwZpC0uv
mGB0DLb1SnvfaEDAB6L2fzCLOv7QfZOkhG/Z5kwgexd9Uy5Q67IhHA5jD+5jfn0JpxP41mVG9ajj
EQE7rZ8Kz74rqYbAO1ZxeDHGYRrb2cX5G1GXN2tdINlaym5oEBQS+5Aqvm7DgsCUcAYj5KA5lSMf
TYhU0MeAcAihD3cjaf7d9MbKJvNq+zNp57wZbm9OxHPDjY6UNrjMmDlcZoODToHHfPHfgbSLu+Ad
q+F3LGFPIkxJLp62+m7LGdd90BveTrfFNe3HXINtiCVzBiV8VgLnCxIcECH3X5UalAQq6DVvTxQG
mFjks15cTrQTU1Z4inCg1MnnzDb/LIFNFZdX4+4W4OY2jN2pwLn71hensOfhyeNaFF7MomfKwi1M
6cPpEKnrOvk5vGELUJ4uHlUh6a2kOO6RI1ATnd/n61JzGzbSa7FbZUdukgVVIsjee0lE85OjD78z
jL8LRpxi5G6KsQe8sxYvyfuwXMB34kIpM/jf+FhyYvNaVgSuTmFuMEWFDwrW1sLIuQy78ZfDU9sr
TpgSo0nTDe0SBAHqiiukHZdAzOwxEyRtlqXaWhtzT1niKcLIUFwZKW3azUUeTTYU0VdfVo7qfFZc
Q7r7nchcjVNoSPA5haUlYVFc50zd9eC5eTiY1uuRfjBjNJQaA/WRkDfph5ZK/8QUGZ+7wQINMB58
acmgO7de3BOMuRnI5xTxfLPpVvGEITdtVoRAKIBGZyJwVsSPDE0pv00whKTHLAAHPulzc4dDaj2W
ryUqXVhx8yusZa/vkcjma1VES/H7NwCSAKbV+TvOnMKtPMX9uZhokDoLIsZIDQYJfCwGHeuB9/04
bNeYmEiv9PKo/XjMiyxAyfRFz/SnuBjNugZqeSYxybNjLwlHEBO2yWPW/pvNGhhbsEy4jkFH5nCM
hn7f6vOzfq0KT5ur/dRsRn1tDxTeNUCyuCR2kLuhesHVM6zHjXwHl8lSRnOuMm8X8xHInwhPk497
T8D4/hSEmHZGVC2OSxt6HRilp5uB7tephyTZcKBb1YGjKD89FtFHoIjiIPp4okqmi6/ptl0mXEzH
wMJ+/3dUsUR7GN49ZdEPZNkKiqiOaP/si0f9THnVp9TFFmKibh72awLiS1eWbxnhgHwDwq9oZ6jl
/b5H9ypwZnilzbzn9jn1wMt5lmZrfU7dxRNQGO71luFpsYASiYpjhAWgaG8w51ntNvA1FNWnZ5ev
UENyWFr40xmF/4kJrQOno3O9nlh5xez4OkCdIrqwMtwfE0xKmytOg879pE4fcV+MVWi0mci9kJyI
Q0tbgzPscEtZg8Ao9MJADxVmHiLxd8gYTgnwcsBLdWGM81RnA3K98pYNjjWoS/CNqQO5AAmtuSRZ
HdwJyqSGN60TfhMBpQzk1b5iKwyVCcHYM1cq9vLA5ZYBir38vHokJ1VYL79uZDo61SoWDG4RtYEe
8hDPLwfrqKA97Nz+iKuSj3IyR55qHG6PIS1b/EAxBgF7YsaILbH6YeIKT8AqA3lKGqnDsXRfgWai
xJU9w+ZtAnPlFjcDuOU7Pg8SZLg4JOOscOCWevg1kVs82pHwfWI+txvpG/4Y6JbS8t4f7mtCYUh1
wJQNRnNUT3IVVS+JkfZ7Jl2dbP3a0uhT8NNxvNN/nb7sBMz6CEVkhvwctit6Q4ZzuPGHNOpkYhFk
VZNrPy9OeVRvQWD/ZbrnkbpRw98fTTJHWVpsxUcQZLDijqMd4abUkwkGRlj27pJX/MSnZVQS8CT4
jc+gw+YHc6BR58n48IKnno4bzqSCaw/0rXV6dp95/C8ybX1KqV1X4CLQh8JjMYPBaPUi1Oze5a8L
gYOjbqbYowSrM5QHmo9/6UzFFArSxY/KJSN3jhGuaTImkMPdHFsirgXBXPsE8oaqqktZWFfE8t5t
T3XLP8481F91+Nkr5yq8TREoQdR3XnL4K+MbbGzDI29hIo1303fcctvTSj3ZFYeW8xhPmSNTuI/F
8hnpPuPIeW0x4GBwKWV2pNi/s1giVWzOM+fKwca2ooKtPGJ63Tr67S9/bwcWsqDl71IduN6qcSOA
/Al3YWep+HtNjBUnAZu7XvQBvZMp1XxHTXWSDrulsLlCkpVhT+mSYIcu/Z8kaeC/PHnUSx9Jz1MT
DvtyCvgKoEciOT3PL2zgyMCgQL+LlqkZIUMjfIA+Y5qjgekvteUdvhgbthxiZpxwt3wOEFt8omHm
6vI5eu6R2LnH3GOi2YSV9/FVmyOv74Gd0TMCMN79tB+hDcYBLZ/vJuoaNLi/v2Nmra9K+8g057P8
2tA2IZnN2NfP6/wbk1KQbUUPytjlJGh7M4ic9kbzNE+lQ+iRocFId4VrIGwNRsBH9o3TpMxG/d9Z
37nIAGatxxKmlhgvJIFPUpO9JPdmgTqjuLsG2KDZWgLRR8FnQQrwixzR9fA4suC9xMMDY+EdXSDv
N/odXwSr0QexNltHaFfFntYg39jFN85QANHfVfvdhNgrtBwI8TS0luJf/MIHxjjYk8BO0WdvdxDh
LYq/WrZ/JNX+mXyPr2N1VmbMM5YostDxoGK8BGvMCkjD7O+vATZlwafH0+hZyfhkPt0+hAoEEj9K
PjZ/Yecpp2hzOpDrBSO3hSwP43xs2j1fH8LBBhyZ4eIDUUmoKoaPuIO60NE54ge6eB1+wYun6yFT
Hb/vtJ8XWwszcWJXQ/PAtQ2VU9gq8HIqG3vsebvZKXAWeDXG3wsSeu3qwke1szirwa8vY64RByhn
oU5cKELoaNc0YxC1/MJa8OlDQAjRmbiDoLb3OFFjXj1kauGD1MXwAg7WRk5y5iehfHxB/QHnTWmr
5DVkKQdK1geBr+bnTNPJgT5XS/pLRMjpPSIxUahekGZdp5pfe/jqtW6MjI9kArt2lDHxkTYGi3ZF
eEY3wowjbaM/0Hmf0CnvvidtpFriYpt8PhgYk4OwJdvckqwpdE+8KbDbgXbfMY0rgQG+dsEeZ6/7
PQdBYI3l15XsBE2o02lUJct0Lt4FY7/GbZbG5DacKYgDEjxdw3uIO4sFxuyiLKS6wx8CExi6O0Rt
FHQYXV3+5YGWqmNiN3vYqQ62HsKrh3I1MGPOOlicKUOaV98tFyay1Lg7Ye6UuccmGWNPCwZc2hhi
0ZLjBKXZAmhUZ9mSGhiIqHAnoJ3zLOj25hsV9zUoid8hISChnSOhzjrdE5OOthr/EC7ar2ENkgrt
T3TlsscdW62r9ZVB03t42Zqj+8d9xb8Db27C1HYwg/TFrBYGPfuMydU/5YCYmAGSZ7wFn/6Nd25a
VB5u5zHgo8+34KZ0a8YuwCnroHJ64CooJFxpdEth/P/pIy0xxel297Gcvg9hSqecCc2w9RXKeZXw
siV/vceXYi/yU9SjmmpbXEZq9yJipck9pafmgM4ZCghY904ayXyHaj24sZwU5xsiYccShty5DD68
4cjLwT93kEIwuoTlDA9fXOJ43mCpgVD++AKdkIOHyZx+mjMH5Fff0dctdiQNYocAsaaGGo1/jjwZ
YfJcRiWIYA7PjIRzEWIjfhssnW9IPgUDamYwvPrHjL+7QH+WINx97UjE7ML2SWh8lWjWRheSsnMm
wM0M0WkEm4R6ickED7OhJmYM2iNywbklpUuQIK3WZ18lD8PeGCluLgC+KUyxvYAR6ZPVc9/pnSTO
txiHGZsH63QBSPgMGqlPT3NPEOF8nN5kkH4jOew2cqhvUYA6j9l1wrlsjAnisPIpszAmykLmYbND
GDcBuqGgUl1ebBXypeDW8fbbt60Oe9YBv4sPAJvQwn9SuLPVUMd8fycsA+8kaGBjMKoTkPJAoSHx
BudXWBxvdD0Y4KWfiJo6vYz1qPXw+cuZOKMx2XxX3m8meZNur7NhGS8Wf1rUIIkM+9v+BMablDAP
fv8rih+sgzwZ4D0ikuOlFdRdDHayGDuGr83t8+XJq2QvWvrhuj3ueAlyeBnCLUeOWQxsjAHIJ0Se
HNQb7jF0pxK/Q2PCwblx6jFjTg2N5xObOPAxewrOwdAR6NIZg1R/RKMI7vdwKRcGyQ9wmQOS3XyN
WBCajYE+NCtvzPIXE3quT8YBYribp68Yhutql0rEUyGLnWdzpo5HwCRqWAk3YTBoFgRFFY77U3pT
4LF/zIz3GHQMA0d/O4hkfANIz6D52rfuZfQIude8PGnAscygR0QssQHDijEblYDhD2qroBsCwCe2
vjubqWiQ7XXjynZK9ykUt0S4OzBc3TYq3TURexh5Daa9UE9wfnIeoZTeUTV+Q3koclb8H6sTx1I3
S6llbyeNAfL4ksLTmVw4ni+MicaXA7uyYkQhR0RcHB9recrsYTC9U6JSvziE2Y0QIHPod3cHUbfb
4lugCS93TiOkvOCEfDt6SFn8ZtMzeTAQcooOdefn8+v+hlMINJ7OYiDJm2oJbQ3yMS91sGTpTchf
sN4U1ITYS16RvCkP7+7rX9ATSVTluWZwQ+ATiVRnhgOz+5JUaxN3Vnxk8NKMMXxIBpCTI64Q4SLx
/Xtvn14nFjyHwwtcA15HE90NIEHnezQWH5ifiluSawd/Aumr5uO/yvwc41uS7TowwLdhd7+w6gi4
svuoyHCjT3tpnjC9eXLRzL/ebqKsGxCXD3cKN566lqPyfMFLn+9yCZqHFdHysqwxMsjnHFUbVmix
odCB9u5JqHodyYH14kJklSd6imGxTSwbGhqQJs6emo7f0dDNqpZWe8qRqExSs3rgFKpn9HAycEvC
TlBSUbU8mORQ2b3oZRk2cP9cYE2QWmrfzxL867A7v8FVybzC1YqRUjCI8CIAnQl2gprLHU/AfKC5
vRmXJqaE6FdQUlxd1ppWoDqDfjJD5blnadObA7sJ6g4jlWL6AWoDFGoFb+ieVI/0cx4c+yzj4nDP
C2vKZ+oFuUiTKk9fREuQtflpCY/qu78DYx71GdGrmqM+Q8qxPq16HimaZeHQQrRYhOa88ufwTvtw
t3BZc2Qn+/unvgSU8Pvphmh2dMXr674aQftKv7s/+JK0yiXQ12txwc6/cun5oy9Fs8Ie7R+zseR/
fcarg5UAPbZy/PL7gg0IU6bd+T0c3RhPvH01aRDNGGhxFSZqN827jRIAmoUaXCff2NhkQyjafUEv
8PubnInjWNr/Jk0d9KIftm6CWQgNtEwZn9E87WE2wZTm3SXKokmh53wMF0bYbVJEFGgjddmMKwpf
0sWDQWu9Dq9/edbPYOeZU1JNacdooNTRK/qgn21y14zyeIchGPkw/MChxMz/Zp3wtMQ7ny3ZW8En
MEePA3rEOWM2fYEcMmmP+fkypGwR0VvlRI3z9R3Hp9YtwiaqkyfNN+YNoEgrQrbaE5Z9GPLui7++
m4mAjnoGhvaNrwsotjndro9ujlfmXBN9Ycxy+hEsUSNebwgf7M2LRNAIEiptWwdiu9PBhujBoKPq
jBgS0pQ+AmkoxoHPlVnbrxUDHBgOhEWfKzzk6BH1ERovwKnYABMJTiFEXMzHPxEyMJ/6fT3wL8Qa
4jkxOCtrdsptzpaCmjXshYUPjYrFQwEyuVPw3ZK+6D04U4e74btDjCEAZqeJOvvAj0Md4lTLYk6U
GA4zP87AbJUtexQzna+N4GAD3ptzFQ4mYUIsVc45UC8D2mc/AGJ3Gdx2kzxhRsHIjBzqO37Daio4
8AauRHizzD8GnaxIbTTXjeBvkGBHBAETtLfd92uno+urOYRInbYhfTsmptE3wAVBtCyo8MaTwlZ7
Ipwv21dcQqJLbF1SYX3gNEQpTAcZ/+AWi94wRu6jv7DKIEXVpxi9md7OUZGmImuffSr3NkPew59G
3+vBdJvgkCrMRaUVvpx3M/5ZK0KHTLue/lyUe5fJY9ZssS4d3qNX6723iEH69t9OICEld8O8ZI4Q
g9FEBYNpezcbQYhffp03biZ4jZpIrHYIy2UcphkVs5Cr/zNrXBXTz9NnxeSs8DQiug89iFV5AJp1
3WJf/EUcGz6DwewSGnO2wUJjFUm+jBOgDT4TSs4jAoRjSEi5qpK4Dl8+IlrlO8P8wVLjRx1lNd9C
se6GZI2Qi8GPka8/sw/W1UXKY7tP8iOFeg+B8UYslo5O7F8fSF2BBAprmyzWg2rSjSR4kiMsnqyX
8G/HNA/cuvW/obqCsyWqDUs5UqFk+IP8bOmoem+3XvNfOMZ0Z1SIWC7gpvL3HF9J1QEsptr8wC+e
YMXN5YGFCf03bC7cds0DrqePP54e65pgLahfDWxBn3xovSaZewypLuFryUsFL8294Jq9qb65Wqgc
nn/mWl9TP06JIPPAyoPn/AOJsnGvEDTf/qef5LXD3aotGq4hl6TS6BE97BjPoXHnXvf3ZXu+JWL7
FAsIJYG24EoAqfr+YyiUHDbr64FgNdy6Te8y4R1hg01B+tGGtenRFekHGcY0I4UFc8jsRKizmyU0
F7hWZ3MAn+XgSNcCPiptYP8P+ePmvqa5TKOzqp/+XYORk8HveSzvuGCKVqX1pMnu+Ngz64ViMFK4
EKth86ab4S/BOkIMsOGEM5I2LXdnwVtFSTQZV4aP48Czdfji0vZihAwDZqB07PWgTv2vC7et12Hr
KXyoBymfYnC8zmE9Dwg5JZwPp1F8EklDsrSX/aUCmBU8tkSfSIveVms3ZaA6quz1b4xB5LuvmFiK
EHrhiCbS2pZMPAZ4pzi3MKPYo0ACY+mcS4nptosSqHoH+UGd5s62wDlFQV8TtS4Oeyhq1SmKnCno
OO0SZ/i8AjhjvrdzBff5L1tK8bV0kLiUl7BD3MNgiSuWyuYRU5jksAmL1eWV8LjtGyOjgol7xqQ2
xNmQMUUsTbOFMe82t4PB6D0f3ZOazHrrIfMN6sjrOyaUFAw53GuhxECuJNHjQ7x+Oa8X6VLAXrAr
JrkTzm9O6+sxAYrXQLJKLg7KPRr64HVmOE5P01/VkTxvZvDOYNjBgOZc0Me/zRUVCZljDOrXUuVU
tcUlX3uNK3Cq9sR5xf64sjuHA9CSCxNCug+uWVRP3ChgKtn2fSrZlD+uK5oeTsIYJ0/pgCasRbzy
5LVY3FfaWN4gtx/rc6QyZgi7G6w+SzNcJIDkJcPtyBWmOAD2zVLDhV2dVDGDNNqYHrNonHbIFuBs
eF/9ciufEN3838aEkJakjysRKn/Abvs5VKl7KaBV+35oIoCmqOPhY1XO1IPNCC8NQ5iMwwOHB2b+
eOzARBTUzivD9TV+rOBc+2pJkRfpx8f827fKPRdDb907lsudf4m/Sf6nH+XO1nK73JeMQSj1aQ1Y
NfXN/rCAGRMSF4+rC+NWoeMAPUajJ7KlcyZhLx9t026C+cnZbGf8+8EWyRrBmqwnrlU4DJi7rHdB
45nAWCVcNYMaADu/UR/EDD+uP8rKMuqt6KxuaNZRERHdJuZnVyzVsHcZvrxfCh7Xr4nOIbsWLu4W
WG3yPsvEW8AdJIvAsAfny/QyEk2IFNYoG6jaOTem/JYjufAeqI2ew5wM7yGMOLsKBdEgUu0mvXqS
BOcN7RCPG5j7msJomfSGuHpgNjxXhU9DUolxkgSg6IDjacTNHamdvS78uZf5PWR2Yj/5jhfyXLvb
XxQTuxH1V0qHmmrwU+QIKIcH87Qr/N9HIP9ljCjr2VrV025lu0fa2MDvwXrv0dWEEkcHjvdXEWD/
hRqLxOhMi/FUkhutN1oEvHKwmkivy966fzbX3AcTAjyRjBJzmLyS617CjybHUeifSRT2aIYem8CC
sCjhhqA4QutnG1TfQFSyCJ0ihNRvTGCuPu3bkYRLmlmuuj9KbG1PIT9YvkBihLDFEy665gOZ6u6A
LAJQpNh0OFTQFuH3w+ojK+nLWYQbLhcXrD5DGKbWwF+X11ZYs0/QgVPsCKw+Bm8EUYLoz1yRclcf
/tAxtk7DeAEuVtiOs+HgYe+8N+Aa0UoutjR25qvDZ2BAzh6RUMZuevVpeOrkwDpfXBfpB0vkx6xb
9BeMWikOuJk/FFJuPlMOV25VwnpOfBMpNQoKc5ABBqs9QFBmckzSSPqg6uR4uA7xoSflgq3/Y7aC
wuyg+K2nJfhwjHoxWW0EgFPQoCCtYTm21q0nwtpUkGMIQOTFMs1kaMtCpIz/EwN7uKOkR9yExuHF
RAA+wWPPDP9Lg6dZAwUJLcCnk8MFA80Bqj8rQzi4OcNydjZ7mVZyhPwrt+mJuE6QN3zO3FYvZDX6
qFhe5rs1/+zC5dbBCD4qZxmixihjqML0lu8Sgy56XNpr2ufcZvnzpSDgqBFoQgZPIqe7ZlzPJBYo
6+W+oP5DJYXwcHcMmvO/r/9ZlCn76jt8c952/iBW3CL++AX3vPkneAE3Iem7eF+gEb8cq8KIhnFy
wKnJdeKgvZB4uRTJfYfPyzAl25jn13TglVjTkga0rOAznKsEslBMAzqvIfSjUnL6EG14WtjgXMZv
OiZkpozYaOIwW/VhaJ1f7oUpMHbDbisCHuD05T1fZSY8yUyfxF6nOP6IAXOoWkJox6w0QKBZx8OD
Q7HEnyrDHwyo7302Z0/n1VrfccmV/LQ77izcpTLA5WW5v1IYi6Ia1zEppcWFNDgvlw2d71Ikb9OI
r3FqA36RORnHXzFuEa6PgmBg8iY3WKRj0M9yonBsRvdAFNFDDj+qyleBRMlnobJoag6TGd7NECW5
igrnSM3n89x/C61y+wcaj3qB4d2SKVM55nwr/97Jg97Z/RZhJQqM34jIT04s5e3RCMEbf8PkoRoe
qniW4xZBm5W543vIsJ2CBCn82tzme5LuwkGfctNmF+L8Q94MbIrenALnFSUMXh+1d5U8QgLHtxiu
Ny/iazdOTxm2mcMHVtQ06+ZYdNZ3AokX+THUhg+yKgWaxHdyVW15DH2O6TqcR3jVw24toxXORyxx
Si19Yu8uf0bOCAUYwbjHRnchLZGZiis5N1tKMojI6ibHI2PRC78FwQyUmUXIPybSyZGDlrYJ7q3P
xXgdVcse+IRONifhm2wc5VxicXWCVhbqMbbmm/eoigAycO0nwkfeVi6wPX2rSNxEPYxvF5QQnCN3
qqfDRsX3E2wJ/+Keg/3ipnEZj04RVGNoiv+ZEPYJq2/Tq/65obyOg4ns77bZ/roEi8qhuu1xEOV8
XHOxroHedosyHjBPd6jrfutH7fD/Ce5tntRHPorWbVGvb4g80ZBhqMY3Yv6bjcCkRL3ASac7HfU0
Tnw6ndawRdxPXwgj9ikeCxdzi0o0d0COaE62pC7SqL5pViBKrn6zb2psSb8EuBsXK7ppNtNJjZ8M
Eb+4EhfJt+fQCAIv8bXB1SjUD5Vbxgi/mjHfwelJf36SZr+k5Z4rD3I0wGvsPRRllpo+GNlnE/YA
7o7SUVp/5x3MDA5MJPSUO0z/4KIqfLXrkNFxf061OzOHMAFapzt2Y1glwgaDsFMmWBS7nMtU+k/Z
AlbA0+TmqPGbQ5WTFmwG3H8krDHB6HiTfNwr/h6w2/LLmIU6K8+/BCMGD4NCrPt2DKW/BygfYJsv
jA9zYXPkUuT5UIX8Fpu4liwlZOfOIynxxxDOGcS08sqFmJzNDbgs815va94pa2WGe84o9xhozh5j
EdRUxgXYtzD9zaaCiZqH2x7GHBDwgv7YgBZYLvigE5eTW/im0waw7ppYhhY9bxfXrfA1wdiNtaxN
WHug50pMF8mcJLwR5HQbmoTe/1h/+B4M/FhEO6kz4aFJljZf+75SkEy8kdsQpZ5+PBM0lJnPP9MR
iio85wazHgS91nnjJ3SdEOyYasvdGenOPltWsTLOh01cBqTSza7p078tdATDALawaw3/t76NORDo
QMLd8Jb8vC6oh3l08Vrwicqleuf3KnivMk8KIRvQPutpCtRDO1RN3hNhCLhzSrcY3sjnoHUDUMZD
DtJ/4eigUqS+NphM2Bk3ceG+VCEs59cdIJmDRjSDgQl0iuXm+XU0E8Y9BZjPGSCb85jD9ZlccClH
ImIEFD3A2aIq4K6jvxuxAiMZd/Pn+LbJKH14e6Mn48/bPeljuMUmF3nvjkR3iZyLQFe+sR7kIJf/
0cF2RSRBOnB/80QzriX9eZci9rnFYGVg8yrk2C+YQ7m4LLSNQVQq5dqPe4BPElMByUKkhRwp5Mvi
OTzvtmyP6JlmjC6BvWOaf+szFisZtTQGpXQaFzF0pHLqtlQZMH64lDe5uMDSLH7Q4ZesYy5g2Wqw
dzqwtTEK6Z/A4ZHbGFaNimR7jQ0ACTBnaCWaTedCpcItk6/5UZGhMG/QkOX1xd/gLqKpzs1ggCC7
zIXJK30IFhjfA9cUPBx5cf26ZhkUFDgnmUsps9+aDXvjrQoxktqjGrEJAIJDkGOgRUf4dDU0E/79
tMMsorEHRGVJLAbSdnjrSM1gSXb+bwqdqPuyj+i54MK+k3zbpJ/4Ck8FBACkBxIDDBf6Bb7mAkL/
lAkhJl7tWN9Ki8dKBCWBFyLNQItPSaglaHwOzJpoJPkkWksylPhMDBkki3qRSpJ/r476mBEKzekB
k68fvhzQO8mrpMNiT0Ov45iJaBIfHOaAkhteBrflpDnxaJm13xxpRZ1NpdfDrYbhtmYXhmUwFaam
nfK1+NOAfgDTlwU80JJvd/zdn35NVXTxTNQkFw/F35cWu3CYvf/ArHmYEBe3FLdMpySWMHW7YNfB
xaA2LUyvKENlEDZ9ryPvlOpZLFcL4gD5UISaah+X547YihueY5MOB9EJhDcUwPwPPhmk71YEPfFd
voESOXQYOkMaMHAMFeerEmTD/0g6syVFkSgMPxERIPstq4iK+3ZjuAuKyqKIT99fVsdU9PTU1KKQ
ZJ7zn3/B5iDbX3lg5KAZEYbA2HApJZcdXR/DdjKt671GujgaMAaT42b1WGwPMHo3HSjzEPmR02/Q
IDRL4EzIXv3nQhsjfmHAtbRnyBL+hpKUcKCb4+8cQqCCCR/BQ74RG8vnNE+2MUYxYTVVuJ737m32
XPESvh2fUCVO6RfjSJY1uPMfTi0uM4NF03kttTX3jOhiIHwNSSWH+AFYBvKuzTZOWf1265+b2e67
f8Ph+UB59Dqb46YjVBYf5PqxFiOmyjB/lJew8vNEXVBbV+ssA+jJj7/5a84jTUFr7KmqzTFvnx9k
Ems7hx7Lh0EK1pcK3pUYy56sIVsatMKK50f36Csp1qBzMzFoRIHN0+EKzQPZXFzGuwsiriMUPKN3
oxKlavyt+LcUa5Pf4D169YTk9XF6zbONNZH39QZcP+WyML2jchzpG/qDOz0YTcS5IwU3GE1AWoKC
LI2YgzGs6W5jdf1cwkhToqvilUS8xMzk2ZVhz3CUn6+cOKi5YTVySZ7OdkVByEVi+EiDwAcygm8r
CurHme6BTuJ5tE+Xwxeo8uZUo3zUQhNlOjphZFOQoILUGPru+DqsB9JIzXxgvi1CXZeJoLLm2hjL
d/KeoXseKcw4r3vkhENMbBhKUvNbDxf0aMQO1oETugc56N0PJkRVNcbPItquf/vLGEsewEs0IeSn
/P7yeOhlXwCBW2zWOrPOtDjIyWNPr84+ABzM0wJtAsMrejoRD1adWPVU4o91gw3FAgBVHBi9bEQr
ax9gvV6PeDIDqsoLIlI4RhRQFSDZHW7b2o7WGRcme1mcinkZGwDHzciYdY73vWI69dIcypCxy+Ez
0s+whOUVvVxNMwB0WjIkkROr32CjgpVR9zGyzsA2YoAIsjvhjEDuyBmHyTPLguads41hGspHPMwx
RafLBCBh/KadjNNjTcsCyA8HBjyCU4x4MFxRVWVc85QtzHmbXHc6p+CCGh/jqiENk7Rp+eqDPpbh
6dE6KRgMiAuOuSJ9uELQ8XqyPXbWmJoYqMXiuum/tEC9ExHt0ZTfSo/W4EP3A2AGlnGoz8h271hH
Ay/3FaGO1cjcARhjKL/QgWhX3Idz+WeUAbRKM2Fu1M37YO8qprBInUDllb7FEU+bvn/ONZ3e/k9D
uxVCZYyfUcsJoh86W4sTbsaF3KavRH360v5Bo34blLBHz7xDI6GbZvfiYICUsXuy3+MUsykOJSt4
9WTglcPsZX5ORwKpXh1ytuAHNxWb6VeIodhLpAknButFlpySW1niJsq1zOvlY5Mevoi3+9Ur4rnO
sMgbS6BKjO43nf1rDvBzWVUzaGgZzI9Vfcp45ll6cPu4R/ti+eWEOab734gBeMo8ABMhE7yS3drF
qAPSayUqIgP9lPO4uJ29wXxR5pGzl7CD7qR7IVFLReIyAzNxbBM0FnBI4El3QcDoUVEX/KX3oRu3
elf68/g36Uyfq4swiakXJtd+Zp9fw3rHwTjgOTDWvE+O3OxPNgdAAc4OHIkhHk/+TqRskvqqCYE4
xLgPswnwdQyeyX5HPEn+C+oilHpAf2wLwEL8X0LaxdMBZIpPPgCkhO8MGwoQxX1DBE3HkDE7gKDI
qTw3si6s18YKpFvQEgXx6nKtbTeHmso8HREXhykM+IXim4vy5lVahLii8wq/RrdKo7tGUvLAMIl7
Dh4codSdAJvZCOK2xTH+dT5E/L26FzLnIKDwoCGjhEVgMu51S3ydiKwE8xJWVsh6CT62xtsQEg+Y
ldgO6F2B5aHhFrE1B2QHANUwbmtFS/UF5kHUIoTTtPZf4gx4i2Xd05jGt8K26aO7dwIakf+iGxVz
cYBxNCYlwCkjkxY3Mwd8T/q491WHSb68KzIXxY4gr1DzrIVCkNCjp7Bk0jO/gYb39AT7ltr/Dhef
Ms2hoctR/mGBigfL22WMX+Rew5/PWFx4hgBEV3KT4M3+3ArTBiL03q744Im13BqjF1xi8KOAwSmo
DMz2n0AJwXbAXDMV0usfHwf1wC2nsAbw+CXyMOOsPPD2ATImiBmuiT6h+OqM2EEePLhpt10gG2Ow
Z9GpBfLgOW4murAVxBRh/l3iNH0qR2xqUvc2/EUkG52ydUG56+p8txJX49v4vSDwhvTWBjcPmehD
IuOE40BOCrLg+YUSkRv6yl4VC7bF9pwdq0m2tgOSHtbcBQgRH/Wsv5JmnlIi8zZZyVwHRmn8yV6K
nGAMpKpPa/ThzTkXCDi9QUUwnZgr2HQq1NPNqWL+/okoxTkT6Om3RCKQAQdBVhqy+apxQPThRP27
fgq8jt33QPNvr5T+XxISZzkDPqvlHPnS9q9J1Cqn77m1K9ekF14PTEDXVPfVhEzAVEe5JbAgESpG
XQmXkzF6XIxRpSnif3UWQPX8uHbBVo/b3U0NmNiZyPX4arbYJ3xVgS++Oj5MXMo4uNGgmdWptsiL
ZMIUUzoTeUnNiGsbTQAwJ4w8esedQV9DY4nBdSUMb+n/Icuu3qRxoRNk0bMJAlo2mKHyEx3qdtFr
cGIeOzgZQpBX6ZRaSPuOODqwiZtzPtoM/Hlvv8Cm09igM0LgNJI3xlydMiTQNt8VMAgMGh6kdmLh
zSWeSQtuMS5bm3TC7LdGVAiRW2Z4wCwNveVxK7oQtC8+/nQfiLwMUdla31GD9w2Y/t+2nj09qj55
il6MU+m6gDg1V/fVnK0d8tkWU70HOjDvQuVMJ8IO/zdrwoMXczJalZRejoOP9sCCt1p7D1GEqBxJ
aMOfwbeMP1pYPAP2pA6veI0TH+c37/yLSp1HkxaEQhHSe+teGw8r6is2tDhpMlcoPAZ6nJ42gNcX
I0W43+8Vs+bCe+V+zjgPBwogMsMnT/UiOUiWjzfGLcCy51R1QdGurMw6VBhTbLTkDTjMgcnpD8UG
y7xigLXZtvCQHppjEF1gYUBdrkB2rpguMEuCkMIFjtLTfYktIRyFv9fKyc7Gz5+/iTb9nSn5MCMf
C9c8EhPyyTVqiTm2Jtmc3cjs49JH0DSN9eQ+QL+yJCZY3ZGiS5t22Vhrffjl9sQZDvZlDFEQvylr
ch0w2bifKGGPYv87KMcfC3v0TEj/SzpM3FPCcQXnV9lQK230wQ9mDXoGm1vsNIdfibxLJWGNLmxD
yKjsICQQpVu511lwHNWZm58gbMAXYFJt7tlm8AYQPQ6NG/FIDCNnndCMXnDT0Duxu9yHMlOr8426
zrtPzF5Vu9ULx0xhdqQNO3vK02ygrq+otGV6NIpUk0bgd8I7fgO3eaDFL1y0IBLH+V77E7jCDYej
aRygxUz0nrbKZyaIbu0rg3Z/PZmzZqy/HHb3kiWKxC/ZjumB59JSPr2mpKDtFPFMfFbPs3rxb6De
jtwj5JVxzLSlxNu8u8CbACyhFtSD+wbtSEmInEs9R6mPWRcVF7cctXmBV8mG5TE1ppTQ7wP3FYz1
kPIscGOxaOfrP+cKFei9y2yBtWTfQ/XW3y7yHg8IKJuxFnbpaV8f2nP5yGMgL/JdvgNAKUdE8RIv
gacTcF/jQACj+OXjhTNEKTYQJpdoXEER6c85FRCrM1sFrwBTAfHkCBpoc8F9tAXtkl8HQ0t2SJiw
p9tN56z02c4oKAiOYLiByo9VQnbSrpqIygLWAhsr0N5H2Hy+h9pOxvHtD5LN1nwj1RCcmlnL7k7b
B7TzgyRMWNjfK7QW2oKBlLYT4SqUL5jhyjsCXAg1IW0sBQF8EIRwA9T1LpPsSI3/A4nllOiTWwBW
NifCnZwxO7jQUsfVhGo7Nk7NgLPNF4geVHXiIMFVQ3ZeOJ1SSML0O66/C5jpLWNmzHXHNo6FE3gj
qJU8eyIWLCwZLOL7UPHjFL8gkTchj+oehvDgQBgQYbz+6dI7QrA0g9VRSCDxheBPbUAL5tlwJ82I
QSVCcexJ9/Bj0Ow+IPhVcbqEduHmMW8w5vjHkxzOen9G29fFE9i1IojZKCKFOzNedy6ZE+gIs+Qq
AE5YVLVfHCb72yKRnBE/lZkDVHs0eSZ6mhRSlDAeFr7xp6c3PLCOOE8jVLV834wyESYVhbv7iW0E
Azl/S/2TDicGjtlIcS2HITbqhIu/p1CCUc5kZwTOMmE08fCYAQbEh+A1hbc/+whTApY1jJ2tt39E
xORC0GGIySvGWim8x+ZEvH5QGCTunYNOHodoHc15jbVG3GCT1dcSe2D0mRmu654+IMYkwHxbiz7Q
Qv0Luv/WMx70vKLD+DGV5aFjCngqmDeqQof20B2OHaK57V2n9Gk9ZPBsdQCJjC1UchqQOU6wROym
MLgxhfEEmWEgLYwIXUavPKM/4bVli+twTUndTUWhxbp69Nm4cBXyMAFzhbgAF4EZCnmI7+g24ARg
5dZFwRAygZhBhh/xQuArM6ixIEhCpZhyTnFdoHh6N1RAqKsZQVEKuAsgGuFsDyf5xuX/4BiE9zcS
52CC2C5sfQWFSO0MoS9wW/PuwUCLvWN0Km7kE1DR+bhDosg9+ih3/+kiMHWFJJPqjtRw33eiqxc4
IxBkbpvlHdb8OaNF4oK0xy1LWFog82DXjMqXT+8I8rc9Ypj5u8GexyWPcJZe05OAlmvcAI0Nzj06
fMDLOT9/VoYPE5C5iMJztMd5wPtOY6DjyMbiFZGMa4Rq8oWvxlTO0ybwvR93l2Z1tSW8KR9ux4zt
XGX/iwlycYyQkGsu0bNHtd8zxvmugAzNoCEuIUyhaGXVh8LF8Ye+gE1NcxnJEoTIGI2pMAIeTJ+/
DAyEvYPNmAwP4wCfWG9PAe+FmjMC7oNmZfUU57Tt8hgDwsDhFE7ne25WbHqLWb3ESMLHycj/Ogmg
LpE+wtafC3tHboNoENPgidwMZH1Y6t2cNQWifglMbgSBKihmTPeUNIgRKtzz4Yx3eXjpVQdsDK4C
k1IsCO5HDQVlU+4z7zImqGV+TSaRk/JFN6RBubs3nQFos7MNSNilEdQHqUtgiszkPDs3CgRKnRvV
vP1l3QtpYykc+52Iw6NVHRUDS9u7NSRAhcUvlF7dTm9B89K41YIccVbXCHzMKXqz2Y/Xwo4uuROa
x+v+Ekq7m5v8DtnsgcEBs0OP3Ne/0YB00EKu9fnZ5WRlS0Pwhp1NjRaAzNE+7mjhg7KmZBL36vO7
lGQ7gMTPshV5AhSbzDtqBBDTdHHbcQgwf/kEjHDvfXuaMlFm3NXDmxGrGq5ndzvUH4F9C8r+QyIS
KGPalvvoRjSMe8jackxBnIYrqY07uPVBSdVXkF7sg0gEhD5D54CaFMIdjOYbZzWENbxKzz9OqFF1
iyDgwa65s+39RMgWTQSRUA984oimO9NR5V/PIIxtyNdRilDYQis+k9oF1MN3MEhOJx2yeTkdHyEN
Np/+kcV69WVkiqSsfT36MUMEmtGa8XPAOxNQcEAswG8uc7l8LE0f9mrdpRwSSwP9VwgxjuY9ZnZ8
PZBMB/l4R0NRrj/JdUUGOvzN25hJs8JPtDH8t/pAA6IYgGyG7EmgdvzX1x/LwzrAsBlAZ0ZL9fT1
6OK9ekRpo7LmSdjZg/zu/gzvFYvWgM2FktPHCoc9Kl9dz2yp1MIYbsWXyN6JQpe+hDwT+dhQBcHh
fXMTh9jsYcCJPRIaJlFEd9hSl5bHjrINri8/ncsUxAP261RCpffr0pExe1tYtBBWqAb0R5AJqw0+
GOL0Gt96uXsYbp3wmtxxP4DDtY3ei2a3eTpz+8zpD2Pow+Rf6SatG9cjk24arjYxOthFHqRhg8ck
U0GWIvtgSZyJNITUjBUEtAT8vP4Y4QudlIIbVnvkD3wpSKvQvLn1VFmqRDopy/wEi30bGd4o7zHI
4rEf43TtGhMBE+F3+nYW2WghmON7ijxpDTjRLu01TvFEPqWkYYgTGSIvbi3mRPwd/69eKlIUFLFF
I/W7ii4U655XTHYbX5j632UxCNhtxlvqWBctXwwdFyNx5n31HusBlyLc2b2cA59zcnJEikFOCCTQ
PynkOMmIuIpqUAyYjRxyaEwg6/WT9JItcU30JSCDNEu8p6PtguBhYPcStl15/3mwcffY9vl+FzpD
SGUIt4QpOrM+cqw0UK8I5xuZuJLpJ7aOBQOK2SULrb4WfZECWfg1yIKuA+0NUQy9PXgLpqVsqrg0
uWn07KMPvmA/+QsNZ8JmNeBuo3B8ifr/0rMRN6Zz/HecAkcc/Bep19i16IzdHGE+mHxI2bWvTuDI
U8ozPiAmXm6CGQzrvAzgGy2/eDI2vrhwjK2CV8CROr+dUHaR48AXMZi6zT9wB5RuQ2ZCjrdG2jNj
4TTKpieMGy4OEiJ7T2QgVRXTCXiFgycxWbDJlWXFOY0XWwOT8UpYj0QJCKkuwtAfEZX4tw0pQSai
oUTU+Yk5Z1WWnIWDKfMyrIBoznDQ0yfEesVwOAOaUL6wBrOaM8hga6Pov8edqUXKkenQZYrUMiwc
wsIz1vvG3/zo57PdiUXN4VOzPOlp8Y7o1vFjTxLMMB/AwQnglnEE3oNJvwj8EzcGx2h/Ro9FmVjH
csR7YbB4dQc6b5bjrApg2+C7gooJTHgoDicKYlGi9BhdnaShgti/8rDH9qLGBamXJhRYRr/F20Kd
cLTgttunevxy2TgeBkAX5Obkg+0aaeT8BoQJ+EmKSDcf/4hkgxATJneuT08IG7Gz/jjJj1OeS4kY
4kNNBN29ZIRjgVxdgpfqKWXvzSScotdGozdsWLmPQEsFL+7Rf7P/spkGqld0RGXvE66K6uirU19b
Ex5F6mgDMbU1aMC9FuDF7o1r1b/2L4vrDK0O1DtOP5VigfKfJLQJ8wcDJfZwAz+yDihN7hmUv3IF
i/kaYMRpa5GAX4B/6FfgZv8C2pEX85v6O1Sja6R7hn/Zt6ENVI2rX+99FtF3+ghf+I9/Wz5W8FcD
YEVjQi9+DZuxTeBdy5dYA4xyu2+KpdJDeRClO2oh5zbBie2v0uE0FW2wEWothp4qdI+5XrjmouMN
Gwb7qKAcHJb9MRwKdP/WEGd2F+N0X+z3LW7H/Nx+HWCzlFz4HVQ/pacEZfANHv2P1wm/PL+PvjYu
Ay4Rh/z/QnKB3Rg9K7Ik3odrLO4YnrCP0pyDlGCoyigP4O3eJ9zP2Vmr3viXMLbi8Ucpfck9tUA1
dRlmoeRNX71tPCaYwRsL54L7YCXoxg+8WigUvQevHyjo5WRz2LDrapnRvBs+qi5kgPHL9RkS8ivQ
EIS0qt6bjQKqO2+47Ene6hHdHBTCEGihFK1k6ID0St1v0nD0KVOFPEmngAC0dX8jNXodCt/YQCXp
a5OM7As4D/Vcjjtd8c8VWrs0krDdy06Sh7sOTy220Iw8sZKkQwjzIT84+K3+VocxKbA2YFOAzW6K
Tl86mryFEPj6NwWNfrGLeoyasCZqAzzKO0t+JiEIwioIWwCHXk9YCII1CWsoOj3kfCz7oFpK0aN3
C97L16BY3ue4T5iM3Zx7+I4Js2Pa5VPc4QdteoJ0D7HQAW/DsalC2Ff5Y34+7KoVTCnksl8GvbBq
mBSnAzE1G0C/qQiPEu2u0CNba55L9zsViUA8xpxRG5oLDwUnQ2ZX9NYISHhCO0RB2k784AZQAnYh
pqI82ye//urCItJ6MEpcPaLUZ+koYhvnvyWE03xTSr45DApMt+9zMG9aUBJvkIPgX+OMr76neIjn
WWi0by72Ru6YERfEaQBAliLjWxRv7xgHRTjCTfcRapNFNuZa8Cvac9VloQP2fkfwU1z8B3yzfyQ9
nO2Ox6fq4mPB+tD7HRdmhicSlPHc7v0CJLRaIHNbB62PF9I9HOh9sQV+jrT5c7Hv1xgOgJtug3Rw
26h7YBWAq0pITqkLcOH9ozDhMszZDCCZzoE6oeF56gQ46zJ/dA1naQIKULbR6Z4uPQmnS+oP53Df
dY7tSAVe+PUqtlGSHVEYEce+0M7vHZbm0S/6MBvHLGXD1BSMhQ8YF2+8U+DY9G5ztOQt7rvb9a1n
Mmd4i9GKuYduAv5sYe2DW6vlKMDJe74SfeBSjVGKQKLtFNgkkBfELg28yQMlgg9AesB4qrE8n8Ge
A8SGww7EDgMIj6GGA/0mde2dzYAF5p/pmM2BqShk2hfnHD6TSGKZCbDpp/O096cChAciDT/OMhsz
7WAgwKFJ0xvULk/C/rbWMXPyOdlgRlUhEAonDS0BAi8f32MUqS09m8YB5bH/Ptz9jNvRIzfJFVlU
+2IgzOSrUKfivYOxPETAGX6iFJ1zM0GzCN9LhJKS++0V3Rv3RJDHtxOeCcgo7wj03avizqETyCQP
lCeG2SwCzBUZD71jRFOYorD2lAiqfyhF0y8vzXSXhzlQnquOsJDr069hfwDPuqBk/IzuwRZbLyYn
a25Nj2IZFeCLo4gqd/lkIZIYz7EzMNzrtHD3nRBhKyUS9C902duwYqHC7WPVM7dhdEDlQV6fD9+0
+3MO1AWscjksuhbdIxUKzwMdrBLypMzzvkD5LOdcQUlOpnlkh7hRxCPM0VAT5vQ33jesv4jovj5B
nNPL4BsfPr2Xz1f2UNYFgNlDDW3YrPKYrTkNKheuFwWCMEvsCdZguymp1Xh11FispAFv+s5MCFY0
gUOf0Wuk5gFc6ucQIvmldZsJKdsU5jQ5MGNHLzJX2X0HDDZJOUe1/e3rK9T+wknhehQPt8XWh7of
tlQV5t0BeTkwc8dzxsiz34ANkL3+sqv76bCi48SINnlO65CrHdwXDTvryz0iIaIRuB4ZIOloFfCB
oylFwHIPwS5YfaVzZmDbhpj/xNg2BCC6nvgspiwNzp9bmGlvr+Sxgum2qtxw8iD3K/Oi21g4XDNs
yXuIRmYsMw+CJlS+FbQ9EDxq+K7EEYRBqjQFkTndegCbNaIdXE0e49cJa9iuOVspQT6hsR3dWDTY
0oFhgF2Ye5KmRXisAC9O35A6LAfQOX0QPtG5ExB1nyp7YUJioU0nz0vQvJ7je5IjyEcJ7hBs4sL7
odxRY3Wpx3kPyHQEMZBv7/hiViPS7uujiC/+cf5jUKbyy3KUu4wW2J1zdyZSWjcEYnPNxdZoLqEn
7fgRG31pdjt+GeU+NfATrYbMa6dupPytWM9f79U3wTav4Jo3TgogVWii9KnMoce4ovMwiQPi4ZFh
QMHYIwvGf/bgijI91yOZWR7hT+Ni+OQd3xBdv/3VvS8qQND+PqMIMtLsOHcWe4HYNENsKCiwv121
mx1eIJYiiBGoxxEImDQEQYQF+QhMBlVINSkE6bUBdp6U5NXgniCwpkTsvbFtT2kNtiHmcbz1EF1c
kHdFIXpPvjjVZYkBm4RMgi7rPN8oM97TRhx+FMMnhIHsV7jBUxp/RthBkJeOzxrQD7N+HxoI2VBb
aO8T07emlTdSu4z85sU4C7Q1pqN+zmkpWpN7hCSDrUPZA6Wssa/nSuCzQLYubS+GBkSoU9rfoYMq
gZ10m2kZNk6MVgkFBjBCwXpmjjIso0tMw9+zCDNmZ5xju86x8onVob0zKdydBAtf3IPsBHQmhPR4
G2MEJynub8nZ/z7Rek/LaTtUAwYCMhzbwTVirp1gVigeg79HseMmEpcZSba7B8GkGwTMowUPAUuB
6jJ2pDTGkH6ebnDS796TIuQJFh3R+gnBbQPTD3dnDP2XT3Cs157mbo5Kzb+d8MyeYFATFyFNqkRF
vk59zgqINMN92sUYE4jr409yVB+0Ct9gD8Nksvz6p+xPSMwBcE3EryLejMHwk14NuiCugCxRAo5/
kqsv6YQHIh35QcYjZ9M1kZoR8ldwHJ3sv+0IjhbTAR129+IzY6ggjBTkBeJEwA/Kohk7lYbSxOpx
xs3ew+/xzsGXGCd4jTDX+GAptyeEJX9VAKUwhMPtmizTmPs9f84Z4XKslRipcS0kxoqAdqMb9sY8
AUNobQUAwh7AGUY+1pt4m+rn5ygDeVrIAMt4WJQL4oPeYG24sWRTQXGufTl4DKXQ7qVR6utdznr0
qFNE9RgHfnqdJJ2TMFY/yZ8Tc0BGuHRpHNbyGgiAsSuD0eznqVSYkOlAxR8un3/jRP30mKDeBgSA
AqXzvUcGmzN7ck3Skz3E792XOaALChre1OUEQQCAHzYkPy/d4AE0ZmA3/h/9iGxZcQ7Fq8AoC3+X
95zDI0H05U8qhCKYYd0O+u7rw3rsF2xLJjM8e/kIyqm0RzIBvlKdCCV49XGoK6G017Wn0MvDonmg
E3GFNAq2A/T4h/8GE99wY4F9ltuTdq4m7SmDOhNxS9sQOi39yVIZoZA+Gkz8wfiOderVjJSOIHPM
jgruN0AkhDkuIExZA92IkRK2RhWFNwhc2u/UIgyGr+bkg0wEwFLtrFGza3efJDuosEbxuwm+Ubay
Tu3mc6zG1fhi8PRKS2mvNsEnkefvAZzblikHxyl2Mct2Xo2ZpDXsLtVY35tLaAHjVwIuRtsiTpVX
2IHaV4dXn4LUbTFmu0cKsBiXhcWtdtFAKWwOFNAADeR3405sRTesytH4TNMh07+EIVR4spAzSb4E
6lV2mwAHGDC0e/LssX4bysYXqmyF5+82Fpz8sd7lOM/GZYjRYdgu27jdX5LH4E3JIcF9fw/Vrr5/
/5GBizlnAKuZepThBviqtH7MHycJaiwHB4AJgmoAzZk8+Y3eaLah1akuNMgU+hoY+cSGKnTmKUvJ
FWdPn76H9+OTQdxVh5jt6X8M5fZUnLiB4hFDEUCJABkZQheYA34fPMG9/KjCCJ8UR3V3QSazLo4X
nIKPXzapncH9PBd4Bc7YNV8jbrnJvklVgpXPSiS9pvFr9Bh9ZtQrYlAJ4nrkj/8fBTZrD6+z+Ggu
9S8zStnyJKoyMA6AQlBZxtagdbDK6AWyhEp0yiIEM5VErIZq0A+XyQU7kS90IMckR2Td7u5HSqH3
+B0qS0CrfF7Mc3Yrce/4HMHwUwLik2qeJTyP1QHqT9Vt9y/NsUea7MgilCWpB/L+PijnENO4KMtL
Ag8jKXbppIyaXcYsbPc5comyFeu23TClZegqrbjWeGQtnoxhD4+RtNKXCKnjlnPd6OE8HRZs3TXQ
D+ykXJO7bNJdBZssMiq8DP957x1dodoE4gDGzxJI7xVBzOJo1YOMlhXfE4Y3Fa7Vr6BynnN1iR83
1uB5dEGAMbqHlNP+ewyW9hL1Mf0IzGTWm76kpWlPZcKzUd2E6Q6sdB4ykG1eOVwTJsQGDiW+uYLH
Ax90aB8gq2WjYqnj1SZNL5N8sR1cDMFfg9x1LdGj8HWwg/gTyP3GDt7Vh/B1nj4DB0akKLDZayHD
pi5WOk+QTqhu2HOxD0DhP+rw8y8Q6rlLyhLXNhh0e+2Yg3swOjmaA7zouhyiTI9c6J5oGjVW1aTc
Yx+7Kne46BHnHiHNYoTROW/PnCUUUuPL24OpYuGuoAmQEooizm+XkyI4mxe0gjhbQeoiTcgO9dbl
p7xnxjpbqht7cx8qAwAlQauGHgBbRkgx281T48n6rqSpsWnZv8a/w28Fz20sIM+Lf7pFv57F3iBM
7AzmaL8+JrjRq28nt52dyH+0L7hq0JCpJicdDq117eELxbJe0lCdivFznB3gAMg76/yYFbscCI1l
ynIo/JR5G5auf/awhP3S2N7P2UraK7DoqY7oAr9kvWB+4+enfA4h/vKEVyNmTwATCKmpJGBkInZ7
uVbHvUGSgU4FrR1ucvAOGrwWGZTaHup6BKN17jRUdH62lHbo6tecNdfzFzIY5TP23fCfptZAh06V
1CtS0PpbnMOAoPyyz3qoAO/gBzhwGTvSCNMasMDn/fQ1w/YVfsRcImRnurQO7D6LwTC4DnwR1uXM
nvE3dYREnzQSQi0bEWN2n2scmGAw9am9YXjTfYGpoTRnIILgAvYDlPyrcy5PBaubXrdXw2oJNDwp
korKA9Wy/hFkj2kT66MMbC6S2+4rnVdZxLNua/7jElYw/dBE4ucNjHb1tZLwXKERay0SCD0+mHRB
Ebzj8VOgMWCV8UBU0OhgOfAQQBrMAQKp9SyCyhyYWg09NF03gBpkdLiC9CpQiK4efwe3MlgX8L9N
Ig5cgJuxjJ+BUDkqfRXhK0QbhpZAPlTRmNFQj9AwcBi18PMYIn2YA+Y7WerDXOQXcKlk2JVAWfrb
z6l0cGY+83lb8T7c5BJHEKoHlzkgr15lqqK6RusXWfRUwh96u9z/lMKw6HX1M+iPlJvd1wB2/KAd
88tuO14xMz1+hQnND59rUNXi3ML0Q7a56AyKM/NGZuf4+gHnyufOmcccemAJS/VcArdA9sNAKyVp
Ff+8AhIM26G9SimJjmzrW+zV0ZuaYATdCEyjoLitvRfzbpisf3NTHmtZCaTWgyJmXwPzNkBS0rJj
Zt6Vk6DMgoI5yR0bEferiCyOAnWp4cl/C+sDC/RCo8niJsHNtRgzl4L0+UFywyxm0tnIEz7ZmI5i
+rBRIbfUtCGMUVdaLANTkQoKF6SdaHefW/OCHHossQ3gNz4dJqOPv1sE54gjZ8CNe/S52taYJUHd
wod59Sm1Jr/+Jf5F32k2oqVjRpo6+wtl9wKWYp00rCFjx+Trj7K+fh0/fTZQCiHjzBbJptwgbSWg
91AeOwyQOGE43XQL+angDoIcwVZWmBbjfKC46vIxfXQ7ERNLO4bTrJOH+HWv20C+4Jf37DGd5/v4
LOolKqqr7JlQFdGGEFusIgAUURXwHD+SUGrJBqsI+amHGCeFoZ1y+ZgDTZUsoPjlJ3KAaLQzG+2k
nWBWUsfdaUMMj/Dh9+RCHQR9xVN67It4PCKfN5yKUf2Vqdr1gHhtIEPdKpM6uR5gOaLzAQWFh9nO
814KtZUJBrE1F9rNuiuwJFwVNtZAwiVyO0STHNXTKjsDtOFSBaFley5nj+Nn1gzbDXzu6wofMeH4
WHbVIQI9ih2cVFHYSVPlwCMI61+bo9tcaLvvrMYemM7uVB6/5FsPH8NOova5SxCu3xMGhGAyKNis
nbWQCBBSJtLiN2Gyv8JV7jK/x0SJflE7gD3Ay4Zlw7xcdRGBlyArqOWmWmAAbNchvNCwCK6o6Dmc
/E+XrJUAYiUPeNKgpuWkOWuA0XVoTNsVGnHprMU5u1uQzhVy9xQenPObyupXCZMezRBiDWpmG1Ym
PdXsEv5guDJ5vx7xpkDwhrqQA46iDDbbH+mr1qDmuDyd39VtwcRly2HJzyh69JcBRM4jX8/Driad
wdb/nG6XMfN4GzcfHGsKF9CI3fK5YzRvQbc5KOyMkGN2+JzxSzpnpIMBY78lblprnnnc1qIHJqN3
8I2XQOcBpgOeMYKMjmBri/fd69CgPpInigMgZUidKggbjDHDYvglqW7N1H+CBw6bEhq6M1Z0wIxs
0DM+ASWY+Qb+ubmXL2BsbwcF7mosiwDPtRQCy3P35UvYehmsH9ht36SbuqRcXSwRq9EyU0dI2Z7x
3Lv6hZhAsTGaCXs4myKOMLmH+pO4PZIPcfyVRznZFyBgPM+w2OnZ9YCippFEMJvZBrwQDoCOmw7Z
3V5H/GeXdX970jEwdBkWwXgwn+v3IyQ34ol1MlMuTOBwzZ1AvqOzfVywhMLsLJKY+yIRofTlBS9K
3IJcLOK4lWAPn4gd60wpS+MMGkc0bYXVo0yX8XYziDEHtnVIQVD5ohuEJKquDQcADFZaCyZ6EWwJ
Vlj/LrfwN0Tcsl50OV8qeFLAqjynB/TPePfxuU9A7AibGLgpWBLWNMLChGuXnvXpYwXJCErxgNuu
BKAhyuFHlo5gKO+rnZYL171fYvholOrM66iJwVzGCpRE7kkH8ndH5vS7ZhlUi2pM7WIuf8HiktCz
XN+eFOOewhyOOIQe0SI7SPeEZqAQSJ3g66lddoQZ03PW1IjqsxUIIxZWqCUX6sraGESokoNoewZ7
q0sG85SbU53TReVzztZ9DlDeBufpzXLx/+PNEveLKimn7B/mZApa/RQaKDMRirW/r2Vj/62b8RaX
0zPLg0KhXdyjDiFnnZlOUcBD38L46T9U+ilbMDUJmy9JjBcEDaxjm0hFvDtvKLzW2GKwpYKD3Ye/
rjygo6UFZEQge7jUoEn8CgnK13LQjKKPpJ4TX3Fx7SWE0Nz23/Nm/p5j8HZSgc1AL4JXdLUF5Rsk
DlLdsaRHD/SAyfJtCIq+UcCjbhQ/NR4s4AVHeUKgiX4sV3ggUuvAvZGm1B0UMe6Kqw9C2xl0ete1
DivxyGMOzNj4i+bnXUNlxdwXzrRjEf0xq/bGkHUFv9/aseJo7liKwqwB3+XhrfsCRp9yPLw36Zju
AkAdwS4BlQHvh9bVQJoO/HLpXXDq/Hn3PQ5Gl4E8VXoMrccNsD+MA1tYMHP4cFDj+KX5ZYLn/RAa
4RJseYCF2PqDdM/YU/0xk3vGSP8KLfwdkZRclj9mMR8hFUF4TRSnL8WXoXJn3teArVAYO7+jPjNH
ZOsq03zH03mfodVj+HXmTKOb4fmLeLa5vPDWxFbDuqnfodErj7fJg0SCbrPjwEweRwY1W43s5R7y
21pEPAE07e+RLQphoBjDz5fQoFWScLg9GLYMK3gZoo5EeEZvyE5HctLGONkB5zc/gJt+xckNKn5P
PuE3SjOFp5Wg2abC84X/YS7fcw59TuFq05nfEywYRULGXkPmfl+zkLM1OxlwMEYddHP/WDqv5Ua1
LAw/EVVEAbcSSTkH+4aSLDcIJEQU4enn2z5T09PHbcsKhL3X+tcfhJAJKzHKojWKBDEBNASxacJx
e6aOhbp0QL4rDG3Q9nvoxOitI6IGHl60NZ/L79wZEldrDymTL/IUnQdZik50LgJb8ZQNhZP8He1Y
rXEQo23gjTh8MmRJO+yAn5sUGBX1NxO+dQrCeqa2G3393cCR6mF3l0zUO/YigaH7OM3f4eBj1PqY
ImnTHXAww23YiuDeYQ1kOsxu1qDbU7a7leUQZftDbHVg+2Q9MWbIrgZBdmEw0BS2D58KMb4BlNE+
6ndaoJKWmZOLvxgMLFY0XI2d/udRUlP6pikSLnRGmWO0AIqP3Yfmk1YT73oKfmwsto9oWu451xXh
aTZ6vZc3XGUW8vtnixxhkfoCr/YJmGlSvKaLmMW/o+xaAqkM8HIphNmMWE2r7/eRzwVLYqlKPuAj
q42xNLblqf0hfBflg7FqyotNd5Jant0TjYc4ArdJ7DpRlkaXZGsWY1L6nmcSl3lnM+CBzZupL4zm
tYXbHPWGFTDgRC4DheWKduEBCgLFonPguA80EHxkThcaTHXMs9eow34k6l3L/WBFOwuZn9P4jwko
dCqOyLc17usJsVo5iOVMMbHkNU9grkCX1x6u1SHG0uOrHHnKyVIdYuemoeoI//KxsObXS0eaAaHo
4Nv49Rvb+B8decmnaQ8jhH3Gv9dU3auEG83yI9Qt42u4px4RzfRO995DUg5X1Fhh7b9nn+DF1TGq
Pie8DHhzULXgaWsDhLqATRodvMvH5Y+G2Que7OUsZgC+zFa6w46Rz+3jizqLQfghZF4CUQ0RCIv9
lGM3QnyLD89HgMHZiUsERSYBSOakNsm3qBySUrdQOasLiPpoUf5TfP2n+cn/FYoz2neUOVeupciV
4OQjCG2JKzwouxzjiouOqfCW1QzRZA8PYxuhP1l9miMJy/8SvOd3RTVDHgC0DRAGhDCNybx1eY3G
k4bx5mM7/f0F+YW1DFwQggugD6gBc0IWPFbIQ8wR7LziwpOV6OCgyoCx88qVS8ij7un7pHc/nHl/
FDkvrqY9V7/wPupd/paJ1ORcw2TgjBXEJU6UbfkP9TL/5pcUHLVQpHocIR6MCIbQJ6+E78D8xHmm
AQ9lFkHttyA7gOuMcxRCuES17G64c5+GSG7fqBjMs/kmUxOJEmntMKtw6fXwZGp68QBi3v+cl/Uy
4AxopBDw9nX3axD2tBZHuFhKeGwe8AnUgH6GoLxyvj4z/EYR3LEyuy9sgk8VJNlvXiK78u1O8TnT
OQ4zlGjYSpJywAfg6WjfQKKeEzudZdxGyrKtAsTsahXUrkWlRN2B2gjBZHRva2EGW1JyU+FgBzN4
9aoeaJEDeYHpf1+7nxWi8P7A5d6PdowOYqBK5niQTVz+2w2TECnJrD+XbnYe/SSY4VfewMxRP/Gz
bHBT8utHhIUca+4NgF5OxaFlykWF95JX3Nr1a89tTMh3F20NSB+ICfSJyunh1veHK7+vspVQvBwI
R5cpRmTuUW72Vawsc2rNscKFQ1fywnWW2Q5LW3pmdeP8lDhUg06ghGvh5GDy5svq4kFBzJqju5so
Jn/5ZEleo90THiF5cr5MWFyK5UchY3PH2qRlczLaaHv0WrxoEi8NsfdvOTl5rtG568ZRrWjktUTa
yP2OkvP1mj4hGNyi2Esq9416u5yGL7/GoSudRdSxcPVA4N/rJDmGoUvhXkb+EwerKnjTsZndvuz2
Uval696DYQ2Brz20Wln3BpopzEygiktOfokwMPbknaaNnx+XqDCFRfr2oVAMRbZ1hbAKQUWQ/qPO
7Ts3tlla1kl3kXHMH5Y9uR0oR0bz0uCgOcPitWKUTplIv97AiMxcu5kxjf/oi7pyetJ7cu5Ap2Tk
TNMaQdurQz8hg+YzthiD7ioECXXAU+jFit9/zBkdlxgxoXz3e55PmTb9MSdvT1+AikbqUroksf95
ee3p3TlxNE9BPqsAKJBX5rahcKvoA0xp9kITheNt4y/bfIWt7DCsqsy3i63mtcvyzGAJ6YAMSZcr
PttztM3Iabi3hM81jTi+lf8eALRXzFQODXc7o1wcqFXhAR+BL3MakXss1WyjJtNHOrXUWQ3kcRWG
p/2qRepwovZvvvHOtpx+BTmQD1hMqDo+U6JCaN1IAGjpreXr9wvrTE+9SuxFIXbIvH/GPUUHvjzA
l6RGXL9+tVsUaMw+4eHhJbWwfPTZGKUShN29vOdXfMcFj1Y1vqgYV788BYIlcrzd4zHpdKHG5ZBS
+gr4HYE80PcJYJl3gDKJH6KtVmmWaOeaBbVEOIuUZdQ5lh8qPqVdjfWdvQZI68Do0IRzdcNTAhvE
T3pm42LKIc0pJYfpU50D1tcEDMFPRcp10YldFZ6Cue6C7/Yv8TcOj9rEgKzyctUZHQe2kMjwWLwq
Fx2wFLkINgHi+FtFp4Jzf9b4AsjjKZJzXbkPWu3I5ZzQp8hs4aw+1oReVLxA64BKokums8OjUcWt
lKcYJhZCDO7PE7Jynolumi5VZqHFQU1yVRpQ2lWcwf5a6QgvftpVvIzheGJ7WPDb6ACkQNv3xCFc
uT6421q6LrjHP2CZzwWvxslHbge1ZphiVDrK7lW1G+wlkGVGDlo2j/MDbMOqd+mva+99VRzZmgCP
Rf8+bLq0knSV8BK914lGmaZBUR2GPMIyV2MqPKG/BVbFeXHX7ekaGgLb4bvcoSpEkyyfddDXmY3v
AD+gddElmMccVgJAmVtc9D3Le3bd2Nu+RRRH9djdwkX1k8EcIyAKEOHCBsa+Tr3F1hbCRd8XETvz
K3JHVDHesGU88GaIRBUzadRV9JjrmTfs3snf6BV6H4U1IzjGtaZr7N6m+wDx6xnwsctLv/rDab5e
T2SEYvVkExoRicXrrEPJG3G2r/zVYYkXuvo+xcBgFE+pBjl3oCiNqy7bf/qSE8ecBGCBywWyPGeU
7WiLhS7daF95KLa5LeQryvPPXVrX5AS/Ge7gUpn58gTlNUKDElybeXNA16TZcCb5l1hOBeSslQFX
m7VliPt3BTqjJRjIu/ReZEMJrYHqvb9FIOpra4GltxBppsZB2uQz+OV0H3QFImSg39FJxjDvKBNl
Ai9Hx7Dw6Luhb/5kkke3bJbu65/M6JN2gNf+MYhsQoeEv5xDQ4bnLt6lFT55dxCXdtx9aYe28egq
5J2Rjx9M2xjitWMNVYKJ8/sRfzPTJe9tlLtMN3tYJgzzoyCyaF98GENPVEZ0Tqqn30gZm78xie1a
rL9a20GxEr89utqBZ8A66B3Qv+rvIOuQcPEDBqzFnBKx3RLGO+kDIniE8A9bgP6cMzCe5a2bMHUm
ZJNmCTIRKXGNcA4IGLKi9RR0jZR+Xg/sj9ufZQBYoTUDWh3z0gRCgtsqExo+edfcCKBHawoGXcG0
4pEg3H8+Ly017l1fMRNimgL7RP5HUQj6usaX5UvCFgJn9haMmBjIdKMi6puGp3qTsoVRYafAbUxB
4UcxFJJCh5w/9KSJBylCZVYEnsCQE48rMdz75S8m7lbrWhAJ0AMyNnm7z4eTfWH4DR9OCM0vmnDQ
yy5mjuR9XAU4aVAtjvHjxIBYdbE+kgmigC2FPxXDaIyVyNrj+QuR6sjIEWYLJkxoJbAo5638triL
crQNRvLMpj6YvlmA8B54qgFBCtAaJ6iO69YHgu5wr0JjVQCyCQhau9E2Ft90vLipxeNccuCw54nH
51Y5OfsLAMMTauuEj9O13gXAN6POSuC5Aqi0uycdODRgSI/rJyxnhtCYy9A4L/N9uWYO3q8eW2FW
qA7w4N4UMbMU3ivtmBhzDjqtcrJBQeUNxCo52ODIbik59pg3oXEVEXC4j76rFQgqZgAxPmxclgzm
CH5xOODPHwJZrsxfQpO1n1HYqAP+6DFc8lG2wdoMmbXDMRUiC6LIQN9jDGld5hqCxtl0HHNsBYpv
rECEFZ/DS4IsgdC/2IdSp1laXPk1DtjI+CCp0n2CHD0+DrZj6XdM/FAm/CK4Pl6FR+9vPFyg4j+j
Tvy8wCuwmETbTpfsmWcbEqjzYKqgugk8b4FHwO6BLL1Ur6Zgh8ILPZpIY4pTu5MFlin/swFhQD29
fIN5PdAs9FXBSmy+GtBVuKEUQz2LxTeHCdbJCizCnPNVNIci6AJB+rYlfFdBskck9PYLKl+SklAw
nd+z7D4gFYQa8NBmYlevveLjvGEXj8C7ih1GMQKUB2+PHdV0tJ+McJI3VlOY50yNwTOBcbRDcklB
a7HMmVBfhD6UlDg8Ypg4je+j/shUW1jVgS/n0tI0dlG+ss1AdplAf9hfMhocpwDTc+kjs2sDkkKw
6+5zYt8d1xd1XmwwAIOAtOg8dlnsWQYUwCjN2VaRcE+ww6Oac1jJmnOjT8ixDSdMkxSf951coNlU
AJujCTRmbtHPWXJLwb7MbDxSHCkA1iTsJxvjGLkASOHSgyC1fiFMvaWp+yat7BR3YKFmkP4+/rwT
iCrCSqEjkksIL17f1a5eYIKl7ipIrCvpUu8L1cM57v3L/ckSn/owR31lB6M4i/1aEQDS6KRTIf2r
D/oVSHpHhMq1vcZ33gACZYaIQbRVFtRs8jVHI3YmF5vS14QF/FVuqPyykQtt71wxd8W7KYZ3AzPO
aRJXxTMRNyiXS0Rh5GFOBIcF+mS+Y0FQoCARV/L96FwuwMwp/FpyRo1Td79th7kSV2S1f1gug/4A
own1q7uhCsM7Yv7+VppVJJY3YlaTYgYdDJSOpVDzTSIgkHkRd+CznsCYLLlA88kFBLwPXTa9dGCC
zY2MLvRhYuvcvMnD6u59Ny3NJR597a+cL/rWZZAmO6w/StDdRokbHiT8CDA0/UIwNGcRrPAvYVS2
wd+ZmwHj6ll9hu+VHmGoCHrJrGGlZjGgvJadzw1sDfIi1I34klCfY4HsgbwyF4gZPp/CWWUzfekZ
DU6rxjECPr+W7Cim01dgMYIFBi62+QYcfGA3HzxIGjHCdaEWVEVUTk/Te/jcv4trweDFUX+fhfNc
05f1DJt/dI4OGjDbJ6bRk2cjn0WTidnTQ4wA9Ey99Qg4RayPj6DuIG29twrMLiR0kKGxBFgyrR97
60dwmPr+aOxPIYELje/am7ruYvG7Q/Qz8R+TX9w+OTJHIecTirnhj4tffQmGfhpw+02EhP2xPZCe
tibWSlu8AnhVUEYDk//p7m3KC/xi0oXkyH8iVepglSrzDOo6VPQ1VIkv28TuINsXW8HQ1MYFSZmH
pzGx7wOqupXUQZ8Cb9LP8jk5qpQ2UkYQFUskUzAF+sKYnYJJY30wFtyzCXPHtCdAxpT046AhFjJH
u44c+vaYS7tkaUzfcyjoEM6jVb5IidkSOYYvnJCMNF73NRJZfJrbOz6CIdPf5sVcBT067oPTLPSK
XbJR8XmixmO3ZLVSXcVmH17CxImZ37LfAamrc/aATIUrFqcGFCauoXZKtpeCe+B3BD3nFguHO8kL
WUyx8Jfu3ePQ9Q66r2c5P1uyFxYW0qddQrIxgoOUAX2JDCnjpmi5EKkGcf0Zpx9g1M7Lu8gxsEBt
uCS8F2Xh6zci+6ef4pdS/NhHvAjZgoS9F4bD9Bv3z1NQQugjVcinZMcwBFIILHbfD5+vedzDxrJT
PfA6lMAAVKhO+UJ7ukVEsCKLGyCs6UIokTWhXgC24htI+8Fko8Q1EZDcEwbvHNGxhY6HgB3ENKyG
ECEEhoNAli87WTw7P6deN+E6teMU5jc0WKwU2LMYv6CtSdwGxhAiFRjeyJNwkSmcoedSmhQ0w7jD
5S5f2D2WWpNBR4xpCplf9Qmq2gExzs9a48HThEhG5Es4wcWyhU3HxBwJnZB81Nn09QtVBhLjHCoa
hrNrcodI2NCb4Alj2n3eOmJU0U0BhckT8zXtsOG5CdibT8wmDm8BBYSEKvf1cYG/8XAmPyf9TDHC
MXDEIMuOlzfFFyq6JawujQkxHcCOlFMNNyhOA637gUh8VsVQqepEfvUQoGN+C0sRpgiwXbmokFqm
3zBp44CKhaW2p1qGxETCD6w2aopfFraR6vHlQTRbdMwfZ3RtV/KyQP5BPsSRZxjOf+Q6yrVkb5wJ
djwa5w4Ji0z1x4iCEX/q4OJaHVnFqdG0c7WkHMW/DyY/jE3qlvOgT+Epoub983Kl5KNcaY/yb4XE
s2w9Xhv6g0+BKVisvhhuZOti1u6aXfsNZ6Fem3PcUlbGYnTKvph0azg0vGbElkETL9c9rlLVUT5+
9mL1qNfFVhBaBc/is8cSZplc4CHUqNLCE5vU527P8z3cca7mJQ6wVCVsyJtq1V9xQXELiAnNSiUp
sKF3fe2K1ROW4mtn489LviXBo0zMGAzNsk15EFF8w6JCHhitCB1DeNWydCLqO6Sr5GBh0lydkCQQ
rZh5z3171EguqZZ0VV520F19Ex7MgTlAuMjOcF64aNgow0W/aS6f2bDTEHyODmIcQMgCUXo1wsvv
5y36Vb/Q71p3UD064Ahl7IhIB6e+kVB/RO1zrnF2LEVW6RcQsXXnr/AOdxg+djiRWMdx0g3xctU3
Iyw/spu+MXZQ7cRCYnmCTqczsj1zZZNihena2d61UHNgfTJAoZrRxI375Leklb3iN3faUvoGVWV3
+cPT6YiRPaFiH9undm/dRvNmE33pF34ITBgB/mwz4aWTsn6wz8JUwOyGaRwKQoJtf/ofG5GhtTd8
Yztapwv4FWtcXrcRbdU3NzwjVRaRsHLelxp6FgFzYFsAQmBxV+X0+pKRJM/Sff37EcxNuJu7xxqq
zB9RjBaOPzGlOcU3gCmCLbgvGFuw8rckBU8MksdF0rfLVDBlXdahvf61exQ3v+m+FDHQxu/r6wMq
O+PMgBeUN3WTLjQ32htf4a4/W2eGM8b1HXrK0ZrrC4DZEd0UGsm78a+7Dqf3vT98VgxODvAMIZYv
n1CsCLEAKmeT5o45K1+fXbbTmVMAV4uwgeFfPWMQkJ/zsyzBo8UzxSQETT6Pbs+tNc9XMT6m1Tn+
7c/Pbf3HTJc3yqq/PDbyojg0i8fhMTWXpDFOi4O+COfFV7YrV901tieQdKf6BYY72DDUkw6IBooz
XKhpvbQP6kpavObdugflsilLaT5CwZUs4JmB51BWAxb+wSnxiUlWCg+VxncTimkbhEPjz0UWKzXB
LmLQC2dMF8LtN9xw1giakLcn74ct5lTlvxf+0+AXpqNfOKFE2CIQsoVxggbBjZd5QBsdP+4PWogv
FZLNKbq/DzUMTaCK2MArN6M3Z2zwAKUCrCedwCQDPhBTDEBuUE/cw6isoHj+Y29RG4EDQXsEGOXh
fPHsyfcGNeLbJm/uB24og5pa9yoRh8B1l8Fs+Rf3cF0nJKIjvdW+2ad4GDujTjnLfBWgXRj0M7cC
C0RiCzfCnEgfZgljPCXYwaRT/I+fad8WkhOGJMrYT/69oebRiSAFZHLBlqh7XYeLM/N+yGVic2Uz
zntonWNmYomJOdV0kK+lfNCbJNCZNifYpO+4LfSDpq7fqZfDoMNgoHGrLzbaD5Sqq85gDe7qPY89
7t/CoCJy4HYmxox00jumnpAJCu7tO/cYwyU+CQ8XSw4DKDNzTMiabOCw2TBPQR3KI3hbVDHYYLBB
YUMwrtjY75Q+T+wxubm5YdlsKQBMzRdb+PyZBV1zGmGAwD7L3TWQ7KVtVIunQq+m3JNqFZbklL67
lbJ6yj7FBHC8qGFiL2y2uuwZhOyRaDdaWIc0cRWG7rqGj4drfrcOJMzEF4c8FmSrETzxhS2yRlwx
ArHEAPTzTyHhiFrx4yLG0L5pj2nlQ7wqsmcQaoKm1Xow67DHqKIZg/KKjhZ6uff8oV+txuFW4Kxc
LYcQvwrlDF+X9OjkvUjXkQKzaiKp/jEGZp+L9QRKAm6igDGZj95csIpk0sB7t6l28cLi/JQCaO+Z
XB0aLGgvFe5XL/hXICS3BOlRv3sJjK6cDzYzWIIkPA1/+nQkJn8c8bL5jfCldmrzkCtuHM5lafph
TMWjzbxzEmIrYlwdGkAB62TYjigeK0ho0rQwFzlj5cdh1Czf0V1KLz0w3bubYYAif2U3rVtUnS8C
pUBlBsJFuJAiqjVivyyPkqQL50K/AhuSEvh5S3DXiH6rZIPpabfIYg4xeZDhpEmE20L79uq5BgsH
N81N0W7fFZlDic+GFetTHoi39sAHGkqmcx4uCqAidhbg1ZTq43eyMd8zSTnmHKUmoZF0RgJ+zs9W
y8TSkR83LvIQNc6cupB5a8wICNLhmhsJ5z4mibE8Hb3XeKVZAEfkQLP/LkKspR8ib2ctuI60qjMb
FXpDCBoi49r8lon0RR8cspBBhXneykqC2XIcKF1w9U7nIRk3KWQxCPnoa2So4XyeVNwu7yCNmEtN
2zxz3romGBQ91tIfZtdw/NDpfvYor2b6KSXKryTObfHGQ011op8ixWwuaO5iZA7dH9RjA1rzcEcQ
yZsfFrD4mocre/mrs3LMym1vzmwy1plLXruZdHr8UoV96Dd9VfvzS6SHfs8AigVU8h/mlc5oX+/S
CtWCp/DgrezhCdhfdAfJ6VRmhOW9cUBcvJz8eGrOmWv67KusSxx6bf1AeQDshzR8RXLcTLkj85dd
4wJ5TyRUgSl/poK7FGhEL/azYU/30sARgch0VCk4Z4xJn4Hk6CtMhYobaChKTxJSf8gMn8KpFypq
UIk3yspfZU6rt4gPr2QCsR4sg83zNSkX3HhAyCWs5S2ecljo2jcYqZBPqV5xpfvAv0KUW9CfFa0g
WROvSinG3aq6+J3uapRq4ILJYSAG00DKVM9fFZnioLvyDgt4EDfNPnDdxuDlpBemOSiccsspWfmX
8boQV0BJFAE0YH+oeiAYhW9aW2iUzBaIaUR70RFvG1RSOQZyyDR7Iqi4hv9J1zgIDziUH5NhwYXO
IPZfywP5jcbpfx89HJd0LS4qa2zqAbgt6GjbLu1+8Y7Z2tK1Mdfbab/kafL9oUI4ROt+JH0pACRU
zqCleJCqZBU8vqgz14wsgoQLnoqeD2FLc81A0n2T01U6k2O4VM2KAr1vp1VL37eF5fNK51zLUYTZ
E9TGMe9MKs8U1VixkCWArPMgSLB/XvrpxugXxXFknwA4gBahMffkfjf8X+kbcm3n8gaNwafa9KXL
xtPaswxyQGkRCzBMKK8WYTljv4SF0Uauzo77rxCb8Bvf7MxNPYG9B8yLum41IjCSDZCoztr7mxlV
88IbXQgpwuP5zgQU1gy1bTaHOCYUM+2lZjXtMatmg7atvYKLHcsBlK+Tui7/tV43GdzQnJo+DqCT
hBrDfq2saT2DMiFIKWiwAW/Zv0qPoiPtPeoOFdp+L7hCPOY9pVumVGBw9Mfx4L5UG1e6Wg/82BDz
4bN8tvA5pY6+UaYRQUCbR2FtEO6rYAzpUlhgXErJwH4qXfl2iSMx0fWR6Gs1lMs/WMR2wUj29Huf
eWypnA2xI5lPMWGqqWhcfPGkCJkGw0aPFjOzPHa0J2En7bj9orNkBSDunX4hYjXDmiJxGFdJbs92
yQokYUpEJa/e0cRgZwsATcqBRfeAvwLyd6h2rgV+kmGFDNaAUx3BuMSRKnTUEw51Ljh6LMOgjCpa
uc+0RWuGJRSdMF6cJou08Fulu8dCnKlz0vwxFG+cbnVP3UHBrOAAhPGpyKnDzJkBMN2Wx2VihdO8
HE85QtQbJuRozEiKKTVcjNIE7wZ458y9cT51jHySTguHc0PhpoJHmFNoCOoPQ7asmGw6GaHRpAiX
EBuU9wqST4k3ilC1TLH0VC/yjwxYC1ORO3hcYoeNlfakG83hShFc+5zBtJC1xeflfPIV4LTKAGw0
NkZekAHPNu7AmsvKBx54teGbUT1IzMwh/HOOEaDNK2vc7Ec3dCmVBL3I7977gtrAcNq1fercZlpf
tZnSQtwgRgCOHyCg7b08e7QZoZ39tQZmUjhO4gYC9mGe+s9kkFa8g/RSzpRjQVgr443sVPe75/tU
mNwurGQAPN7T9JMfQC3+xXqQE0SbXcSC9G3MkY7D5l2X/Yk4WfmXFQ1vKUiYeqDjnKnhAbaprS0N
OqaWxpltjOWxsoiAwXmb+SZTG7Q0KQdJhLAyQKqFYKx5uspBF5lLOr5ItNWhj4JTTOS98oOGPa+2
MqZcw19sDCQeaQkXPd68nwEjXk0j1d7RDY+RNPzrtF4kqqM8PRB36/r5gb7dvdcwPkpyNPElUA9h
62gaMglnlOOOB8uZoTbWIbELESKsd+Dvo/fmVBPDm59kco7UA0qeEWS8F4ovF8RXlF//4O6pVG5D
UD2LRcg9RL606P5sAoAjUEHqIUrpMHiIEh+W7vjDboP5AWOKBP9RyB5uOECOTQ2vhUXDFWO4srRB
E1Sp244Ij3CpoU1jUj6tUPnjoZXNM1gt0gLt5SObJ4zRqkVtg1iRw6ow6QCdXdjElE3CzsXUhlmi
2gekgn4YkM/pBZ881gStH9co4pogYjLaeCB0tEdMa/uJaBdv2lRH2HIPIcuixJh8WMHqNTPKVg0q
vsMwjKEg84bA2qm7t8wpnLwDfYcRh+XWFC5mCMDHBYs34hRN1gM6B7Afg1C0OsLEhv+iiuG1KT7o
EYLwlxo2Q52Am9gVNonBu8jIjde9GkXjFvzO9LIf+THtGrowOhhHQdykzKTOSxLQLpIX21nDphqP
ldSLEAwW08cey3obUq3iGto4He+FU9LwEy+eSwx0BKTbExbN8oyx02PD7JmZq0XrItbYic42M2fW
0ohP60BvfmJ+h30IHxW1nyufH8TmsO+jGaekg0T/PrRgkBNlBGdnZz785LHSkyU+zFrjdmhdzZC1
fwOtiAAx3nXfXIXdITxjpAXZ3FzHVfB5f0nh8lNuVQhLVCk2LgYM6KHCKpT7VF7lx1efsxdWXBvN
wGC7gF75flxL1XJjFYVOBGWFCv3lx9ahoLPWz7W+poLr/PiD07prumi7QQNNKjBdCsD/SoP1T1iK
G4pra9MEQKxeVVEQHqzN/xNeMTHk+K1jSE81R4VdKNzkWqA91pV0T+2ThNXgaFYllDaM6NLPMlqG
HzTmqbZXtGlhbDTwUF4GOnG2E7sDHZ7xWLPuN2xhcdU5PSmFCsT3ZNWoJEsV57e++gy7upoP7b1G
GyCRzdhGAZp1mNhaENsHTV/3JfkOqyH+il/L/PbSkXgEWsGoKijFIN2dUkOjgNX5PfKucheIgC3p
0fv1x7O+ujObk215z34RRdO36glk/PMv/Eyp1F/MsqOg7hepOucxSel/pDllU4IwPCX3XOxtEdYT
LU/NkXefqlv0rFVe1U4VBbMAaiGBRfR+IV9eqY/EkiCguppoQKrU1NR5lLFYGhQuWUIaxZLhdHQH
UJc7EGjmoo0zDPjbxeu3COsGwtdCUVc+sNpX3dKcRR26UDZxzmBB6DbUJNWTuAPDU9sGBGZTQBJ6
y5yrs72P6saSA5pLLYiE03hw8Tl8v/DBX0FQ0GTJjI1yBsCUs/g1GO9p0nrMjnXyUJnAl77cumgO
CL76BehlhJiQ54KdMf3UTKPAFMWisK2vZcfgI7FRMOXtMAZycSPNjQAhVc4TYp6GpzTT5U4MnRnU
gzg/E9GhWgymBocSt8CtRXU/xtp8M0hw8FNEj85bfyO6pZjFpgPFGKwENpYb+jEBQTPsh7Pxg3CN
reoBQwYyz42n4gQ9SPhBm0oLwGQLXm7n5CijY2pseF4O7TvEHeSAbPutw/Y8qqYWAXNsvicUoHD6
aCpwkClT/9NOEzDxTbfKrgCOVcj6QlzuxADkuavx2IJZsEbE2La4hE7SM2sauyvObcnMXhg/7CWq
QZM5HrG3Q1FYQaV9wsqBZ65OuVA++4FkCnPeBcUFoEFFRbHgIaMDt6uA59lPTo8ItGpC8wJRqmRX
RAmJVNPCt62WRKPGZfIG7EGnCgtDh5E35h6ehiiUmQvAYSqAQh24yJSo3GcgE+kMi3vF/w/QAuHI
ejdEZNILWINH8wHl2I0I7mTlIeSuczBB6XuPoqbiASitiaFgUodMu54gjSFC9AMpg45GmQhDdBLe
TkCR8Y6qvC8cPKKp3gRtEDkl1q79OBmNy2EygixOpmg+XhngdMC5HBlq12N7U75O5uJ1MslOZFUL
x6OlvtR3zz/4VLlqpxErJO/xB/5V84V9BcdKW44hho+YtH+96SLnYJ3G1iBHXHGT2gmv6r/uAFyP
hptDiesKRMVJRFIE/Rgm6lvoiQREEFPBov0niVB2r0WPLjcUKGF8Ug82/hLQiG7d3mYEAiEObi2Q
KjS32YMLrYTLOyHrFxOLHsLarN9VzItw2qIoPQqg59RDdVBuNIbwM2IUx8eB+7Pg3U0iAwTZkU/W
P8oYA0Qbg4KR4GJwY5B/8AwdrOJxXkP9Zzrq+swqCqPsk1OUu+FH5CzUgrowGVb9Fz2CvQOH4Npp
uXFYqfAn4g7lzmo9u/Sl1tPwGgewjmcMZ+NLeWc8TbWmQSsaCUMv3htCbxohCD7YCkMooJz5U9w0
3z0t8+Z5ly4i751hyTwLjO/yn0n/J6A6Ku/8xoxJOHi2LrLxN5bzg9N9vJpKlJBd4RT+PsKorJgA
g7wj/tximUDLO31P2wUYNfh2y+AZ7DZz3wcQqBapNTZbVEfqErmCPev+QdpOXszgUJIGjw5kYdtS
/SPCZ0zAxYzf0B+cDALNFUv/zHVnH8Xwj/x2ReDI9Cq8E6p+gmSowKENcsQ7ONHoFJixubkN4uKa
IydixgwzAp04RDKIVibA1Q0TBZn146sicyBlrLkBPY5XlTc6gMrgRM6w77FEJgLcWvBRDu2U2cFz
q0jcW3gbj59LYspWxgyBBtxEQmZ8k5FF4j5YmrEIBM5Blg8QASS2AbUFGGaSmN2kk0mHAohMEf/v
Q2t6hRe8gmv8PvO2PqQ7KkgTvsWAgCsZz5OrCZuCQ0fPCSdgz4sX7P/3cJ4eUJSs6hmX9KPDsqHe
JJv/qINI9fiCGprFBj2ndGl28hGtFSsM4CfD7u/+Kz2KJh8JdySUhu0JI0sV4aOyTm/aXUdi/APz
CTWzdEAPFHnpGlZLzpXWkZzNdJruZUK2j3JHXPkt9H3w0mEEERAVQXPIyfiDerfv9twEXGhED+D2
+BrfEffdEP5B9BvI0e4wSHqujZt+egpt7i7+gSYBbpxNqC2qb05njKZToQN3M4iYG2jidUNXieCB
PVak9OTfVrSKYfdywn+ts7qzg/DIY6rSG3E7cgERSAeexpzC8nkmNNoyBRRDcGOSkFXLuJdCgMOF
4pIPaRF6yS/BruXPB/RLpMH0Jw2ZwxjDktGJ1O3rg1NzMnGyBtEHBxMkWIruhEN9AYC4WbuUtfw2
cB/hSgzdB7dObmSKTapt7lmGM5Tyq+HIcaTP6AheQYb28HVGw0TVYW+f0IUzG/Aa9vl5wbU0OJAa
IdzxDKMzoyxqTgiEa4DBEj4oExS2aWqe3KHRNLg+4IPBNpVIGIcpNX5pSDomVT1By8M2x+tg3RP+
xiWcMEE4pkeBLdWoM6UMAGIpm0E1FF8tvQhXUnuNPwzLrEn4cnFF8TkqTkM3F8wmvNin3G9P2eFv
uGTyCUxOgkWKxu4gscEDILO9whjmdbipD1Du3vj8aWMMiAQp/oFllodltz6j7A17N+vmkI8B1S0o
OMr9DSkZL09z2upegeRY8rraL5UFvUh2QbE4pTUQxxgVOkNwslc/yBdoUmG3zTWKiW3NbcG/KDGs
Md+mACAGNUQH/2ucupWNJQbcESZ7cJxuIkMVgyZxy8DF0nnTX9JN/2UKjX0j1T8ePOCRLUvkd39M
LsatF3ZTDdEifx6PKXPvlBUHbMNly36zkfZgXAIgbZs19yepky/5EkoB5eVL9Qb7AGUL4FBURJSL
1P86xB6vwKHjr0GnmMqdV+Pg0RVDw0MjiWV+6j+xhhkBC02UgYwukcMJWA5AyUxtVJPLNSaJAv/M
50/Ofvhn3wK982aSWgmHkveCIRyt+9+bpfTkzaapT7CZjfaQ6kwwnF6/VCFsa/DThDe13M/kdspv
N+mcrv8Bu+WBsdpzbQ8OW1PN+6HuVD34nFXrtoxXlcnhowdlLrYKKuq6nsfG1MLp8fP+4y/BWRgt
u/eUyb+w3GnwrhFDDoZ0Pr8HR5WvgSMElkqQ+ZqtllqQ2jHnAPCTh5dzWMkzjrCFmVAIUyYX/70F
6GCDQznJA9ivhN8JP7X+yGLU73EAl4bvAGRStioiEdQB1+C0KTf77/V4ne7M4edJ4b3xvHBbTUpX
9InShMPBF/bDK1pRgfPhONtt75NiT/HPFgnh7H8kndeSqtoWhp+IKgFJt+SgmLX1xmq7bUQMBAXk
6fc31651Tu+OSpiMOcIfaD13ofSvGqDDzL3kekNv5fW4WkCM6MhThJC0dyYQVJcG7aUMr2Tbll8U
rnyC+9uFnwsorZSx1qpFELqLnqTcK9o1vIrUsa9e4msZcq0BYvKGNHS5u1x0fk10tRlElL6SRcBw
gf2CjCJtADBKPxyMKcoN2MfQqObOjWgz647y7wrRM5faOdgRDur/3+QqMp2lfc8VFbVHHajoWLNN
Qhwm/SCjofpjpC3wbAKQym3j7YAAKx2eN+I0xlkE4gtFiRk3+TEjSYCr3DFa4ckE9nHixfg7MLtI
r4HvELmLOJmbPlM+Qa7v6J+cQYTQw77E2D0I9cAZEC1OFssrdQOwmJep8XknyhzANNcz9dRpq3xB
KSKfOC9SIyE/qjW7AttgkqlHGY445BMfOHTwMvWKu0tZRF8cX1legz0SWwQqLF78tYoKPS0/26Kf
UkyRkaxUt1ITYDAI+YCf8qlhsBojrmYTwgTaicCS1fuazBP4TY5aNzqJCqicJb9DqpazEDGHJRNF
cBEdoBk6ebgpfTZcFNY7VasQr8L/ekU9YISoXH4VMagdMjnRg02F6QruQ2PkznGOICd6bJsvaXv7
e++LoLOIT6jOpERPeEgVIFKAPCWBA1Y6GSQbrvCFwEyCHLlGBmBuQdFiAkfC+Jj1vyAfr8Co3Mwf
p4/paPeRecZc4GSk5Rrj7vSCSqg1K9efb8QwaO1BSY0gNYXIY8EPr0BYulUecjsJfjeMeLisVsJj
xZW60NOS1paP+zO6NVCJmCrYRsh7I0GpbJ7OYay5eb6ilwj45nz9ARRKdouy0k2Il9ZoF1axBIyN
wvOAvBsymWrSziDCW4kmL9FJuZAC9i/nHVBDNgeFDiuYDp0u0LRBMwIkfDLacJjokiPoeWFg7VJp
Gn51CxDpDCAZvUFi3CDvIvM58u6fKINReSC7lQS62zSR5Wpn9TG65oE8AYWfewaaSf6whnQEpAg/
VGoyoG2MlpyPmWhZ+iGD+i2Uw3PZzkorfLeT9vclpwBCHznmMDgbLOVLqn8CsS4LEWUwJmpIXXsd
BoqHCi3dhz+T7t8Xo+uUhvUerN0ez8TRVkfyE2AITvewKP/QtnYbRM5RajrOTQFh8bNEXLML1yC2
jtP39vpLMELRAI6izxH2v4CemyX6McZPjrZG/B4AVlkgn5tgON03AOfR3+xPDH0GFMxQEQwMnG98
GhwMq6GkqzvZpauCYtqq9IlsUGsBLiP3iAJwdC99Gf3od3CdWQDDEHVwqwNxYHwGX6ZNlHMzBa7A
38hgOrFX0T2mEb4sibKiAN0H/tqv9yNe2G/O7FWwa/CGeh7eCAa4iMqjMBOyoBc0NNfm3w1tPtK9
KdhGtHpZ1qAnhE4gMMsOtx8cwjMkUv/5DDZCBIvaKIvGzMXc99nYUbUhZIDsH5o3ELIvJODz4ukV
S2X7Eesb0VbGriEtPzKpmBfYEPDoeoudLWTsCyCGQHCCSZFF7TsZEqbHrC86J+SjJ34f0URcwQVK
m0BPMTd+MsHgthTIK9I+gWXgExE0/6XOBxfmHLo4EsIo9FZIgEka5lUtugNA+IUfo0iTcWxHeaNa
3vbQoGq8pDia4ObWkUjmQQNFo++XBWeDcfZLce+mW6/BH9PjNtns7CLVgwFFJ+pkt0vZwUchS7cI
aeDfQGbDtxR9EcSIwYBpAoU2nuHw4KBcCm1lp0fZgloX5QAPP8aQJ0xg/WKApEP4gqr/75gpYLlj
XIJ2R4iHoR5mgPR7EJFEfgFPJNThlC1uN4NKYvg9J9Z9poNQMcApIEHwgNJ65FJfAnimDycMOMlq
UIVlFkwr98QLgYhgbsHLPa0Jr0GPCeT5ErgYs4Buq4H1YBCIqxDbjoE040TaXQv/1vsSfjOrO7G5
dnzBM0RBW/+7o4oLv5ISEyCFEXNmAdsnaTHttJcz7h2JUTxsDrFqNb+O2CiuvokCjijwMaIBqnEc
RaMtsw5iRv7yj9urTtHmoc3IORHr9zlomx35E8nkBYKqI5+OACZNe+xxCc3vC3MEemcF1GkHlP6U
zdM6seI+eHo+ETIBCcdqWXCmZgT+IlyDnyY68u1Q4OnzuHLEc3LzhUkJ0Hufp51JcI7ELZNlHmCS
sFmE70Nw5zo6vQ1mu+f/aFREmb0UX6DNakc01zi0wUbJPHhvGP7Fr1k5I1H1KJU90ZhmXoOi9wWz
BdQL7LmE+xVCwzaQMbRQc4cKxb5HRDZ7923am83VTvdnFG0cUktGrbqNvvrPeX535nPKMs6FkhTg
HjHM4uUMZwcQw6EvFZGlO/T27N18l+5rb4duYYGwE5IC6UFCYxkUjN1OuKpEXTqubG8KT74F+2Pk
TSUekdMpt5enaYIwWYQEta8EH5SGwL7CW7onqv2LwI0D/cyW3My9eF24Ub06uLvokDNtQ+sTaTi3
Ct/CI8K5ItOPmQ3jpWOMSLb/isYCNvo8NIej5L2/b4PPM4Yq5RgB97/+5XUPr17XCBRjZv2C2Aaw
w6P8uXMvRczh2eaRYHHnhAEWatXb1bQ/KddUPibjPkah76JPabfQ6y/OF20qY+6CVSav4Kgmre6Q
/rM8Wmr/MujpYMQmXWOPlI28jDQFHdQOo5lhR81yQeKHEQS5zVoUJ0yfEyIRDUe1ZGIQ5kF7qs7H
PV0iy8tIcs+0m/tTvnlDkD6TdJPX8VA8ZiXuAatnED0PTzDDLru4mk2QtEHpvfcYL/7LnsE5A7Pt
V/fwirHJDvrGe3rsce1BBQz8jF+zS8bymtJJmzwP400Dl47jJVzijav5bExsLQ1SdI4BXId5iNN/
6RvM9uIxUopvxipZgFDVkVFsJDSP6AQyTUwgOBG/CZNkQSSS2AwwdP4VAvjQBxnrzFFiOLJPWKzY
LdEs7ROaNLfB1efAX19PYpkDVvlAxRnmoWjNQqNBsGb5ihCCnvBE4D3swC/zJewhm4gM122izOFs
y5NhiGYgdcCr8hjkDKwy1UdNk8OASID+MdwEnlwexfg6k1Iqrpbqjix6TF0VAxpz3XYCcTFRkxoG
moD203BjjB/W4S3BkNVXA9T54wbxziHWMJIa/2ZTY8lZEEspj1ZCnNzusSLPQQQDsQ28ApP4CjX2
DHh8+CA1rhb3kInqHExlxMcUh7N9vsDfboruNkGa0UKB3D+izAinU3XNkM4IiCfTe1wsKnTDNb8h
eAD5meECQC6HhjfA7GZar6D3JNLpHXQgpdtI9XlMAgHGZt/xAFUhmKcl1VmPkApLxi5ngFSKHIDv
ePvCUA9Qv3fd0ngjv8XmSJ8j9uAwdUY718TR7B4Q3zhIEdlkYd1DnEHJJ4A4n5j400tLmuTRxa/5
GpeC6CfH6ABbQJDUeqTPDQzL2dYQC8lssNUo7tb8WrEB45yIl2pDE6c/4QnEsYSSxwG4Y+ANAHWI
WqZrYjBYYhBlAZMEPXucALCuQxHsGj/bKLxDHqjpIxxQnSmiIlJj+7ETx/QyFlQ2AqKPhiGYaFiq
t+mT8RK75B2+VgDHhgqfKanlU4sp5oRxiYQkAgnd/fSYifJVc3GsIzbcPViebJxCBiihNKMOyiB+
EeHJMIjDzOMeU40+uDnhySR9qFR/bHmUIcwSeI5HpFD06wxUK4TxUW//nAFmOcc5ybkLEmRJE8wb
7PUyjwf4f+LfGsXuYESi/u8TdKCf0ydpG3vEOrfXPqBkxs30dNF5Yt9uNjkRAagpt/KV0O1m2nU/
0M9gTke7oHALCAXpD5J9QIwccz6C8SC3onVAswT1pzNDv5IYPUbNT3r/6WBMaH5lYYe31HQkkbM4
6rK8fZlQNJZXLbjIQh+74IECgEaFTh8NUPoztN4+Dw4IhnxBHKAt8VgxJyPa8lzeyRrJQCpxueQT
CYRoUbCR7MAdhMQJSvgXFTDLUXKrSoR7RAuTFgcHLspzSSLKz9DvAiuwHnDnWB3HwD5cUgHR0qFy
Ba6m06OkETdB5CooZ+8FNDVGWiS6dwzVBJhTXr/m5AJGwnqCsXb5IfuBjEm9IoNtlz0obI2S1M+I
WKKWrmEBcnVBgXVgBMU/YYfKwiH9zFFYv7Mh03AVy58HIwRCztOeo4losNP23nX5ecK87TBE8fRu
bSLh9HH74rXJJ1bx1wxlIBu436Gq83RpgdeB7L2c+O4qp2w9tJhCagwWp83hn3B1aM7HEWteP0ng
5y8bAFH6WlMDaUu/1pyAIcW8EiEcrHP2120nBGiIuM/f/vA4PPcmUPJYsfvgue9caYO8NE4ZO5A9
w8dDXjSof5jpE/OB+fnjgPG/TJ2Y3IGSI/CFYkH8ZjSTBUzsXpqfAQPMonJbgFKUb6tqgsDddDR7
+yrOpBAQkA+diVB0pKi5p5YdzV9eNte/Ht/MgtpRRPu9hekHs/RG98XPW65DoiCORBe4dRBuKRld
w+xEZRn5at/4fjCB2khIZQoIBOmBAOkcfV1wku16kX01M/U8nM3TcfdcIRg4K+OHAOb4fVoiToyT
1kJnfa2eq2vMQnakoEwHL85dIBwuamk24lm+kpRTLI4SJSlW+c8oeUy7BFqY3SECu5WZcM9GSXeS
ftu9SYX+WNCD73bV7qqJ5vAtUFI6tJFOwbTCyb4Phq1i32L6vV2SPNYgokI6QDYTcI9PbhvUw8N8
b3DvbClA9sgGxOVjfLW6zzj0KV+RB4l/eos6k/hkQ9vffjkoNDGX+yax+/dNvi++841/OdI2G3Io
vmC84sZH+/vfj8Y+c8EWd0jWVs+PxAZa8zPdT1tsFsKGuc30PiIAgpR6LDTnvQLiTzE/q5ffTGoj
i+UMSDDllmhKUP2+qa5R41187g6IZZwcop7fkxqfcQ7NGLryQpmLMfz47hhxDV6RFK+AUs1//Xdy
2zwtP2fwtmswkmAk3ycXtN+u3vnDg/ARr2GAuA25/SbLjyULEJD7o/t4kbboScUc8/z5y0MTMRL/
EuqdbWAitgBjGf+SDV9imgQCHjiuXacD/S70V0gdAPYasRRLzd/nsn2mz2+QEwr0UAs5sCKktL2H
DPEILeaALuYb+ZkfoR3ItOBXYjNCitdD242OCAGkf4X1fhCDXcpG0YD4JofCJGrSLRWng4Gbophi
/pJH6ZRXOLv8NsSEARFQ+3PzYJ3K6xu6r1CjN+8+pPsFcqhwdTL9A5kLXXR05KjH0bKI4ScytRwC
amCwphyhnPTs4xWQfxAJq4/sMUlYY/vNswDEAPY+7hJiiH80vdGUfp3MCy6ukNlkHS0ohSSiTcqZ
tHycYEQzlZyNgFH7JucPtVB1zS53jyX21dIK8fQGRjXfGL85UWhX+2x5Q6zyiRwPhTmMWffnPWkX
0oJpHfvTyYKuTQqpxP1XKbSMHYa2ALLMcn7HuQllPkrSDHvGQP/GDbRjXE6ffPkJn9zh5BaNEY9U
J+jUjVnOyCGjfWlGEL8Hoblj/DyVAHAaUx9M32Yvpt5LBU0xCI32S2WQjv4oAqYoL7doSQF6Qebk
rygiYKrtF6AzQAQ10hMeX798flU/jFrgFi7avq9gcYc9DwuFd7R50RtsFzyzij8L7SLez0ULNA+V
b7qPB+h3GcVbFyqGp2e/b2ubT1879IIoqS44Yr7KOLPPIm05c1996KX2evpFKyJ0v+jH+Jb99bVd
ZC6sRkqsVXNqdsxQZKrbMwFnr2H2s5PWhgrYwVGWZRYypmoR3ujs2zln1N07CoQm7klS476kB5Cb
zq/0s3os+kDdqpuchUKcaLFBoruMyPYWuWabsLewYuO7WmUzCyUfxiOR7D/pb6w/2GuGzJLo3+9U
EzwWvOX7Uv06LqCtI3Wygvv8XNKOYthgeWI33+RDMKaxzTAaYBZetacbCSlTEfYr5awllDxQnAfw
GBcf6hv+HlEW03rnw6xgrnEUaB1oEyZMBJIUfOY4RaFR5tzR/kEbAbGR82VFL8zX5yJFGkIu+ZNv
HefgrvhVUm9JRl7M/39oAxtdGKmIf8ghQOZmVAH/miqNBAf4ETT7C2qfZybzIGtBFw27+wehdixf
sNXku1hys4tzp4RjCrfCR+QS2gA5VQMLSLnOXyDaERZYtjicg2xH2J0XgfNtXhPwTLxGVCOewCHh
pgXvmFp9UwOH4+kJpTTfwMjAiyKggZmCsH2+3BtAQUpR9B/Wyq+aKqD8hHgc2cK/DHccycuW+ioA
nzuaj/YoJEM7Xgoi4iu+/rUx9LaDHOBhPz36mOzQHw8R+0o17jpXh1TQ1aZULyTiSiSsTdeVm01G
kfQN0Uh35SVDT3BxCLvgcUxrNizQ2psMAQiWyhWGKUWkLYiD6DU5/QKFH7JxBqg+kOcsorkkFOp7
cRC0RUNro6DZvfrMqh9ewZe2HyNofuSDsoIopOLDTE6/BkvdL+R0FCEb6fxAQL5/jSKoUCRLn3k3
ZxBjCOKS5oE69zQ2G4xRO34A91gmwWek8kVzIqA4DYAIo0haJkpUeviFhqOZuUIVmiuh4ZwBdYX/
iUPmWBrfnIxWIJ29Pm7jVwwxTNqMeU9oaLySuqi+IBYDWn9xMvkEUSkXvI0+mwSIyDmApK87Xkx3
LYeqBMvz3FFgQ+UTfZWz/YiXGc+0aTHpEb3TZ6DPh3g8U36u6YhBZozy4woFvUUBR26iBlqQRx//
mhKQo9uyTKX4OX+6ZjhONGfkwppkl2oidBxj/DsiNvPSWf0V9mKLIg/6zJU3Di5Rg7bQfdu6FvxW
+eflfsFmJiCSy+yZXzBBYP8lp2nJ40aE4Q7+9gwyiLQiQFbbFyp6COyi5wRu2sJUkqHhtmAlOI8I
503xCk1yRaAXZAGD4gB+fCy6Osxkg8fEXFzWcGkYnygx+A3MBUbBMP99OHFqBaY9/6Fd6/yoyNuV
9uZC0oOGgifNc9/YW5HpWBMZ/9+nl2+VYIxBg7bCZDPqHHmmH8QZVB6SCcE4CKFt/zNpKFL0X7/g
gdORp/SY4UMXl/wMShxfj7Fx2LoAoUgTquibWLrZNy7qKkDTKf+dS3K0N/HfL2PHGOVGj0Hy8uhg
oubdk8qDaePQMAiav1tUT5Ay82/RF2kKqAN2BBSmQWI5nNqKHAvsMUBb6gYavJd1L8TJFsOXIbva
rP3SZgwL8OKDSYMWExvZyEavxllhk4m1nobm8TvpEj7iopjPuqTDPc/guwadZ1dFkTbRvQKBbfs4
7f3j4jU5qL4eV98gMeyRywl09vY2+f39K3w+g4w4ET00EdPxAQg7+zeBQW/r6EuzQBbARoTM9CT/
BhouBOOAh3ojR4/BlyAMS1/lUCBrpn7pAR71XG7kpnChQ1/GNpfGvNo1uyY5eg+HgsT5S/Lc2o6E
RJc0BYhEj3sCsjJGjvDj46K4vaTKj7jcgbG4ApDjQdLgRb0IQp1fTejcHsDY8EC9PAAkcAR4ZFhy
fuc/sdaW4Cjn0ds/ktq9vwBv8wQ11PUVa5TmRO1lEXAo4gnVPvsoDdJnkC2Y7RHhRjM54Gmrve6L
B5tYhK0FX3EY285HTfPlIX15KKLRFzLTHOjnRyWcgbWZV9Btv6VAi29p53LscQ9IAgNmMkFARBAe
qIpufyjS0Yf4zAmSUDiBZDV0KgdBqYDM9ziiLSXYdnokebSfRLdESy+7MjEntFX3wIQ9VE1B83Ko
ofIrTIiVfZ0cJ3D5EnnZYGNr0fYgoHglZymWq2i4CkPCIT0Js2/iOfvp+pwFx1URoen53ZKjxh31
qBCHiPo/eJLGglmrk36bfr6vfvqI32ADc85lCO76B9IrEhtn4W19PUFIeewgWDL5sxgeO6/kFYJK
o/nAHlVg+nUP+t1xLi2LqWbYUBJIoLGJYTvCuTBquDvMbeyH/b3vY2NRsQrk+ONrVIYkpPy/cSkC
F0/GtwQVbj1LBRkFTweh2cAAEMSOx7bcKl8KZaD5o2N/7Y79D4ffTN6TMtUxnnSofgs3d1cgHGn9
jtavHaQ/RL913tgUjzhNlFk1h/mCKSX5EddJaKBQQxN2JBSQok4X4KRWKGQVNoFD9SVSkj4iz3/8
fr6fqeLc1p33sIIKWXJYZaJxDJWuSIETPRT3woQOGxyv+SY1J52hi28zEmbOAznGWU9n02TxR8RB
3fwRSO5qFP4Jd6qEkNHTRWQqSIQUkfmqQLfy7sjRBsaMDd+eCeIWQqQI0+X4HVAFsyzKNTl6etyo
tmYfDgyp6/MlFv4eGZXS0VPnIBVT01Mjiqc7Gc8aCidJ7N1eX92Z608Tkg3vdr4F3FPXQrDTJtSA
nQss9DZ2hFy6uDCKlmYqYHcwKv7FdprqbuYQOdQovCc4N79EzZ++cTnB6hi9cMRbcJ1vvtHlwa1Q
9Oy5lLIPEM6+Rag4MaGbrWlN8bizxQL/zSY/5ooy0xmt8sncOhwq+2CRNbNrRLtzZLv+m7+9TpBD
PuAREGkQFujYTMjnFwJDWru0l6cj53BivjHLYFnmcYZzXm7PplPD3vpXJLCZbmJquq5sfxpakSV8
Se/214Gpow9iN0RAyV78UaYkoiCovML++9sAW2b0sX/78f/ld+7eZ8Xqz3Jpdkz0KYhj5Jk4+96H
/eB8lgCxmE6Q4H+D0sW8Sdw5cQV+mcO7+EYua5oGBOb4q3UPrm/PHxjYGs68w8ccOwy6c8cILZie
jeJkeHVi0NQX/dRsajlKpCEfTIrGmJAtDTG7fR4ov/TWhrRmb2Gp3xJ90sYkYPgmHkNSxStVBPmH
lsKKiLJzmWCOnj4SmlzERPy4xMsnhjeO7g4+HC7ABY95VvTDOwY8FIGYDN0dWrEcIcqILDw0m9MA
Ya1NeTquoZ1xtPq+PsGRQ+jksbN4LXhlQJ///UM6paG8KwOoyEMxbeCOY5YBX4TrB3jvZDLTAK3s
jIWgRR3SF6QKMgRbW5mba7V2CJsFglss8BReWkkIMtfjiFPC6z016iSbZsHlVNM1e6ADC4wMrqYQ
Y2ng/cj+hch2DXLKehK9JT+5yR7XVkvHkfhXh1jPIAzzKL2OFtuDEx7NTRGYR5ozxuOPyyx8nVFu
MVJeNA/06LXDxdk+zx928HPWUfvgl5avhHMwanFOXRteQXVxwMRG7/ibT4+/d/L2bGMs/29omzSd
Rfgcz7MzCmGJGdUJFL15vrEYySCEifoHb6T8G4GcYB5CCXwlx99iSlhFi2RjoNBhpLwAIEhUC1Hc
cLj8kLtRuRX6NQbHQ5+TMYloxPM66nI85+6RdQtzVgSKyRPpwbBBg2xOwc2u0B6iV0yAIUqBz+Zz
c65zIX0RujBPoLYRji1HCnZKVFFSMVM8Mv8TDX6J4EUbnrMl45ubv7wj/8unEmMaAKDOz8P2antT
uK8AjT3xPAGtd7OAmoVbwCUNHztlf6MbIU6BU7RQkcTImxMxXW4q9EdaIbTz+AmcHq7Q8bcZi9b+
kqtjImJr18kryTdtAtaO5gaNLl5SXJMd7fICq+kxGBtmcZRQFIo7KZU83lV3maJEY8ylz0bKaAGI
G1alY1gr3GOqTahmDCQYVITliTt1YcaQ8CL1jqHBdIClBHj9bFx8yYNOKXAc+UZaMhD1sjOP2gkc
7emfKRm3dkpT01rmZ6YhEIYZMK34exB/9S4j9lCuksQig9ZGNatsY845rIfDGwmtIh3bBkEa4tco
KhEKwY054VpUaGJ8RItETorrTyWdP88JKPWRnHTSUicGK9/3dm/kszsY7GLKuFDqJzUnQQPxZBI0
aTa208G8LG63xZUO5uX3o656RAfOQ5P0T9DxfazpMBu3sN5vo1P7mcBPejQXpvSbDn5EjiazNoYi
o2vzTvpjnTBUQrCGkQ/zGi+fQqMZS+ccj1qBqDybPICrNhFTtCGknw9yMjvg5oeo9hLitew9AUNQ
8dPtCqD6mNa2Am0xZbgnvJ25I9ibAv95RBTgxz0wfpCV5iI7tLmfLY7PycPPF7jNjhluBkBHPvGF
SuksZLeAMlSFGJ7yJ7S0HjNI3R+gbpUNiipfADdhbsMchXrNhPltDwkYQSaisKwzRGrvQtYLXbpG
S8FuMunHrm5IBmYWRjwIPAPvCcBzzDv6eFS7gCJZDRlwSxtOkVDNDBmX0HOoXwk9Bd4WdnYl5FL0
K1a2IOHxNT1u80ObABWFNPUai3PkxPkbBsiKR2fgOuOOHeeaGvYJqFEYVozeM4zgspgpFZf9zPwF
/hTdONDDoRkprUcuVlt7YvSD/FBMVjyaCqwdIx0q5mzHSNYO7a7eXXhL5kCQ4RXJzvCkG0coU11L
5tK4l4r3ZaRzY97IAuv1mA4G7z16TnBmp+nCEFLIXAqhSDodEL44EP4QDcrMBsZkmP6dplmO/F/7
x+zbvLrIMJSgKQQlS98zzOUswSpqU2bnNFzAEQuKF2MpaGM6jUraW2rI33C2CjRB8hxyTbwiZJ++
iD7PrvMOWwkhYYGd2BvzzdZTZQagNBN51nn0aGCAANm0eky6/Zwyh3rjb/PLKHZPbU6lfqUBhwbU
xSe37oCn/4x+lV9I3MiaPD5hJvTpd5dH8KbNaVCp3OhPN2q9KGrEkh7FT0/F1a+BgTRM5uRQ3TVn
HtS+XvFO5l7rJ0R1bvq5TTiefsI5SZA2aBih5s13lsxVzfXtGRIEGLRqxD6uOW0s65gg78jDzN3o
rkiMplxM2fQJ/QBzztzEy4y4Rfh47TCahX7HFBXwJjvwL8HiQxenZKVaKa91NRdjZknwAY/AveGK
iS2KHJ6bmZ1RhEr73fUZKlJ4jHQqzytLSnvPj1doy6wKFh1Lg6WpPgn5xJxxOxX3mCTrzF0UkIRQ
PJzKN4sI8lixQQMP0jlf8XDAuOO+KtAFk8c75a2ByrHMjuT4ofhretVTjI5RF1nyzPbPsC9jfoVl
DMyaJcSrVBvSaSfHtTuLb+qGkHRH3UPBB57WHnPEHvwWvtdnyIYVo0Kof7TbPIbeAXLQ0NLkhCPQ
TgXoVGGZOZER3y2yCPPMjzlBzegGl+QMYYYHVQX4gOtosSAyNRvxgT8C+4uopemheZuhF7iAPvim
uahPtdNQ4kzPwJf/gsxFPfb8MOKSRiez4WIhxovMnpB8Eq3JbkpEeENFoUe6AeacF8kr3zPZ5A1o
3RNTQG1rN6TagErnl5ifqCGnwkkK2TUokTFYY+axGLCQ8PlFOeFAaE+uLDxTFwRSIXAjzgKxN8aP
e45LUYSq5ZG7z70WA+wpwIHe4SGjh2qI+HUCUcveCahWQpDhE3RnKFjjCABrI9RM4TTyFIFWqYCW
IITyZoSZeR16dCdUnyyU4EgYM3Gad2puygQHICKZ5MByB+aOMoLsqbT/AJoR8yM5hO8JfBvyZuFd
jZjwijoguWHu91qgjL6udHk4wxVxAbzCJeb8mNASM5mQVz3TrUusNQmhTKaSDup/U/HbDkTA0z3X
if572VlP8D3mN6OWekbDHX/YE2qIZ9qiLN8zVkti64GwWp9osA4n1heL19yzk9xov4NTuxB9+l1+
RlgDV3gCG76cxD6uPyBz1uQMwNqpUlCwZLUVCzaKlrEhGHcKsAUBixt9MQ7Y+NEQLObgwHE3N+Je
mzFeHlof2Hq2AEHCDb2fuWVqyChLQMzB07LFvJXk8vhiHgMw+92vh9OngOgPk2bHGxvxBUDzisQH
pYY3Zu+sGyNkIs5h0qUuFpYR80SxQdBxRg/Srie1j9g3ipmgPs6g54cOMWoAB7whYBVu5GaEqTE3
mVOwFkgDAuvLInDq4AA+cFRmAiWu7SQZMgzrmGGQC/A4u4Q15KID76wXaaelLyE05fUQOs7aqYfP
UrhABMAjsd5hKaApyFKTkdxAX/U+vd0XOsUIkgqWz3z/xjnBx+8K3YVSBM7/fLnuL4CG+WPgK2y7
n8UxWzFtv60GhCO5XDCWSv99BsCYG3Om7EjNER7En740rvdR8Y+kDmZ8+QGBjsU9JNETGCowpYit
iLHWlKVBdKkIAxTIfP4P0QG5WMxgpsBT2P1KHwQnFs/bsc9lFnl6kWZa2p9IT7LnfaXo7f76Pejt
1FLlGTYaatukz273rusIJFK1lb9w1N30jKPq6DnMHnDZx0+S1OiBS8Uw9qRXgND/UDYu0E4EE3CF
khX3MS8rt2LrRaKapQgmVknHU5kyi3sIg+ZHWbQoT+Kqh7UdGCDZ5xNIOBVOPVgjoLbCAOzW4BUX
8nVHkjd/bx/y/MNUuXNlSK5bBPorg02YAeaMOgtAiQ8WgPYFPQ+ygAD4PbnEhjHGlYpBXY2fk65b
v9CekYRG5us6Y28ipvF90lbJ9HkgQaTQ08Ss1yfUZICIujXxg8ebjzz+slMqzCgZvSFSObe0w039
Pmbxg+3pSUDHjElBFeUG6YaFWnUMc5i0PLPV+xPLyM0bSNze+73SKFA23q2MMBL6WSBJtfJIE/tp
3UOpeXnvEQyvO1Jmckdnuo/vj6eXXS/pxVwNDyV81o13jNth1WAU9FaK9QckystaDHcQewVCww2/
e1UoitU7XdsxissmujNH5HRaE0EihSlfORo2L2Tzx8UnkbQK1Af1pfx1+eDpKQ8yA+03XiAqa/02
v92rgrbKNb4NfXps0Asxcrer/jp8oWuixzCiI53dw2PHArkBMf4AiZHboOsG9FGV6bPJoRC3/bIf
Oi58z0P9ecY60mqvyghq9IHHBuKo/fdz2qCc0Okfr1Qevnq7fpWQTWU69sq4QWajddVylVNPZypI
wt+cphrCX6P8ggrR7gOX+zOC8MPB1U3lfI6XlQGR6iFtNAR0u97LLp/Q6mVskcIql2KVJnOrhne4
duJvUB+oJCCXAudET2L8arYjg9bjkOboZJvX9FGs31gpVfLXSDFiDY6bivLis5pcLxmzbVoVfefc
QQ9eL68oz6Q4G9BU6YaNZJHAmvnrV2J6W5Ph6kiTHo9l+NZY+yaNsYc8kQyo1QzEzeweS0xiW3Bi
N0gHUhYpcP/e8iiucVJQXvFb+gaf0CDYC69HQcSjb+fle6IcYRmidahBAC8akALK5tMBA0KlWiml
8Krd47pmuGvgr1LPdNwinyUtx/74pdR7o6gmd3KgYnRSrvS+c9REaAVXxcIo7k75nmpvjBWhJmKc
c/weGrqa5cgvX7l7HTbDuPjODTm9amSX1/flkI0ea/n9BiO1Gre9O0osiPNqcGFLkxXkWfq4G+/y
xgRVw3nkKJMzFr8jRc52p41RCPksxg2wnH7LzctkLIWqkXObm683KkoofRvyn9RIUWaUPHycHpxQ
adv096+jDtT4+K2qPIBZJFH8qRoEDUgchKoLu0X+WeK6k72XEjgKHtp2wCaxrUjgRgl4r/eLG4Q0
Z4EZ62BFtdqG/Xi0qjHy0i9gjXQaz7hjtg8M23h6Ddje9UBTR6OzIpOdmKO0ENah70hqMluVTB5H
V666pKDr3I8owQPtHecmVjcvDfL/ywG1RVvIwmi4Yt8ksNXjxKBGMO8+NPTutXj/tiQMdf5jACqE
hXtlAlQ6d/bHv6L8sRC6GY8piJF0rw1yHvZW2JYUC8ghZVeIKAzDM6RNIZbp0LYuZTz0mOAcradt
jY+AJIZiqck5LotKWMkMU0G0atntNBqZP2Z1Rb/4ou6Kjr3mOTEHyJ+5FNbXMrAaX7roE+OaXtqD
fIsf74n5quNrvSXWiupC6i9e/1rLlFBdkR6R28aCoKRwVphwZgYYJuztzNFkoNKG1YlC0wgplupH
DSFUmD0yGKkF8WsNkMPC9TFzyfvYDd9kv06X+WjsP+Fv/hW7QRLWj5CXJWNyhU5RBWimWm4xFh7g
F9j1zSt9XEKezQamyRGZ5fT1irC4kFSPySBoUSQfPg5e0yOTSSJ6Pd1bWCnyFR5GfLRoJSLTTPup
DSoAfW1we3mvas0+x9+psp3Jqo2szJvaUiWDUkrKEqTODBJKUphHvhJBMZerVXdFCIzRY3FpV+Oc
hnszfKL7CK8dmQhptbgQjAcJud+RwR52a4zkXpZxW9Mybw8tj76IrfEwZhhO12eoNMSoUJVkg591
x3SkxngzQgo1YZEid8SSr0dzHjHCX4HF6ZUHTQCb8li+8TghDpNhbIzFXlzK6G94o5fbjdPPkbS/
dBUEu0of5ABM0RwtcfUxrzDDKyGVXLxmMtQn4/p1ZP5JcK4hwn5QpqBhab6m+hMBPYqMRgo/V4ao
qIrTpeRKvN7z4Z/ZrPv8j6QzW1IVTaPoExHBjNzKJM6zqTdGanqYBZT56XtRHVFdVVGdeTJV+PmG
vdc2qCfI7BKRq8GFkk5asIwIMDONG79NTCVwogNrRXCFKFZCwnh2isG1SnLcaATFcrMWmI6hlGtK
4NTspPHh3hvu38JwJ9xVH23kuKDxREUVF8OyAL1YMIoqY5QvXOEcoZ9PMB/uJM4i6q0mVo13Qlbm
KP6yQlzo43SMjDqdA1sJFV+Pf8Ri3YkEteAyKXlUZIxwUzzRmsSQhrRV6fAlsKET8XYC0cL9Iuc0
+vqD11NNMM7H4q6YrNWSiZ6Q7NQGX949ssM0c9Q4u5jhP0VHztrxWyBqFlZ8rdLkz0zH+ZuvUxoi
/UtP+QrH/CVUEwPXEXmMeBQUGiNW7VgGxy8Wmsyqq5VazYfJmvmaXIx8cscQNfzLFyX1MlAanFKZ
hGVKWAF0LMuPa7wJluOdM0gX5uJVG64zCRf3u9lmSYfrie6Gp2EQQY4ZaM1AoLB1AFNcGuJM1FjE
QikQkOnwGOY3l0ZJUoSxDGP+BDhmmP7UMh1MROkirUJlbUSM6ft10cYziUygySmFGjZAoJE67BtU
EVk3WUqMDLnsy/ZDGNz3RHkQtoseD7oGezaesO95H8tkZabGTklCBvnKx0XCf09ZlIeiF3HP8pmZ
2Waic1en2VPW5ZVp7pI75F/+GIN8LaWMVjJlaGC+t7XeXSacrolksH7g2gJWD5m93deUgQrfEE2E
rWoKpS3nmNSb1C/v3UL6HLD1FjqmbR181H1op8NE2g6GyXQBNnXDIKolKllCKCCdRmoEEeRfFZiP
Tu9Vq8sS+ZAsgaLsdQQDMqJAE6JHF5PahQkj5fx6s6aTzFsp7NNS4esigseAwPXh0vji7cGZdcdj
nhlj3vrmXh2Nlt3je55CII6KY3ZPvGDChvW7+yJGq6TJomoo35IUyE4B5IIx1dfrwJs1UO4CnsB9
5NwvmUtViNE4ncnfVYxgnOKglfHD3n2FVnqoeCjnsLdybG+mbIv531BwNXagd4KF9leOrFU4OmG7
q6BpTDRMnNGiKrkaCSgU33wKfpKEdpv9RfGs70hm/phAgyKvJN9Lm/hvLmaNoREGWoTYDP9QxN1b
un94d8JQ2+WnAk3kVQxYowm3r3pIPxeVq9+UDgLbAqIBGvUQTGBLcYbcxScyzvRbMZDCYpLHZx6U
lWhNlLM8vJqQUi2cd+VfJTaLlJy5oCp4g//inVnDeWAJL5U/Blv1NiKWGEGJsYzS30oWnLaeh+bl
O/kwaN4N7ZhtOiJBoeyrOx6nDQ8F3JMUr3HCPHek/iM/aiAuxCrgYh6rH4nbXtUuUQSoIdNExtOp
92lkHueESHZsrfvqmGbfq8FwotU4aOX5kBNarsQz/umaudvihi63GsPLUDiX5q4Th5+WcEP5TW4m
BSWG7q9ZLIZh4nXyvL+/vYBNb5CTJTyhX1Uy6s4AHTm0CuYdlEzdhEIBA2mXzGUOzjpq5pqa+RP9
EZtkFwHFSUVeebC5R6Xdp2+r635MpEKKvNIHjCyEdg4nRVWsAWJGaV7f2jisYdAW/zb/VJnwYQV3
KV1pxmsOiWORWFINb6j6aMl5tt6HvRBichsdTsLqK/193mwOQX8UwU9k+gXSELpEo/1VYM/0fpky
tPzUuIQYbzivXGROjNxRGxOxy4Xy6UgSxx7aJZ7admet+JDv9BJr0e0NQIHjMZ3RTVW9l3AMjhc/
QY2S89bnY5kOHuKuqP9V5J9q9+Gq6xMKw1b1QwTZkWlSQTOZpVL/cimGKVoSCEj6xGPTkKAe6Nn7
8LZSAqnMp5qPupyE8z4ujgPCg5f8xidaulmAEo4fZoDaGFsRY4RtMEBKEH7HqQL4PUPaWxoPzSu/
m0DfZoU+UzJWJ7pT4WhmBJAPtfMOHi13V9V6A8sJUf+sNVKWhE+0fRNc0OxL+HSfFvKWyT2Qas7A
BgLRY88oIgpZbTdnqX3KjWYbOJNK7qWiIx4mIQkvzO1cZ9BIKptIcSDdxaWoaZ4uK7OAz/leO3r3
89ERgvO4ENUv+fODX74hNueD14Mm1DP0L8lPM9CIM7UYZ8vlPzlCfA//KXmThppf1IiNTMin1eOE
6zawSfV+nAfAvRUms6RG45GADCb3bYL4k/KpEVAyYHocK1pa2H6sgXV2B99V2vmtHC+iEhvtaMTu
BdvA926mvKgsfzupSrIOwyJzHhU4C/myMDNJK+acgRoiKVQLiGcLpidf+ZYw2Xu3uyEGHxd85+9W
JR+c3ctkmr3Vk6Gn6EBrRxvSV28uY946LQs2FfV0weBhCH7v3LlC81SBQb8NGNOcut8u2tbq7KuS
jKQpQBo+yS5AblvrT5OrPipQx4rV8T0ZOBfVrXyfV5I2z/HnlMdB6917tomqmjR7+oNUQyAxfOEg
sYDsl2L5Q8UkcgTDONQG7RZJA9l6xqxVnuPFGBvkfEKu6EJsdOBuIU31ki8aqBiBv9aI95WAdReQ
sCHuFrHK3ZrBqaJoEhSBD/DOlpUhWRUnUJPsKNYYITOi79G1fEP/HcF9PA8KGqJKkq9Nkcy1lLXm
GBT31nDcwmMl+EIf2J4yu3qXSQjoIllOIKJF3f7LSd/rYOBD+UDap2I+6BSKcKGIussUXiXfssTz
0psY4dJdV3xmnQRMhuZKJfRXVNcl1iRJ/zVQy1D9a0rgNkl6TkVUSDBehrf/7YqdGLpVrGG/j/0m
+rjMAktfi39pN+MPC1ftGAGUVaBjL1FnczUN3U7BE0/YrfyNrGDQ/fSdzVCdT4LNh+bxLbbXu4o5
Q1FSNx1nTSXrOhj7DXsNvfXfYbkQNbIahvpmDJiIm1gk3MwE4q7dV6okOIyki0eciJcP3UvJuqCy
ZVaSzdWs1lrzmuRLQePXJ2WEOyfkjn8LC5ZbWbMqmn8d2EIDJtIYFAk1isULa/yCMhXbFSvg3M1Z
aGX7bEW36JUquG2WUQXJ78EUPsKVtVoDIzaYsbHl4n3fFyxekA2wcQP+wofBufZd3WGC2ZM/lixA
tCH7bBiXjeNbhm1sl9k5K3uWhvxaBW38gm9hZQWavWa0NlMj1uiaQytM1UWHD84XvT9RQwuIs3h8
tQVz3m6er5QVg1vAxbjo0SNiXZ6xyHmjYrzv0dSxog5u4CiZ+CG2GC7gP+cwQiw4As4w32LpYkE2
ZWMYHJndGYxZcfBN3zd0xVbKagUvavcwmfCxlbQfNKQVlLxtjhEu57cLbYNEqGeCRgCk+KrYlhZr
TX4Qiuxb9WivnTbVWhu57VQ8fslO4xHII4Qi18ZC0k8eGdIYYYkU7254BDv0EB644M1VDi76Saj1
QJTFe5FTHyJO5kRZaLe8c5HuItFhCjZ+HAawXzu8cDmHd2yWDTMD1EAxGYQj5VhaJ6k77+0nq0ts
xrsHoEVEQfI2jVzVHx73GTtDZd88yG8h/sJDn8EpjWkO7jgfio1Nmam+xRZFWUcvXj3nWoAbDqXq
yD1BkPbEj4vHBBiSzRnKnwoy0mcTyFR/1GoDfXqN8gW8SQdctze2sbBkv1b/UywYRVnj3HnaPDAp
bwVoEmw2gnk260ybpT3v+2v8mv825Jg4zQV5AGgoSHplEjsllX5xn72Quc9SN9wQ/ODdmSdO7zMu
GJaLaIxiNtTMSjJ2tSbLchf2P78foACj9O6CJ6Cs5hJoHkKGa/Vry1eOMyQMjvxDVhThNf+QxuAR
AmECnv4zJQQVpQZp0uod+/uyRNHNHPlYKStJwXKlse2kfO8cTq7PqVmxdWa9M5cR0d/pNwj7/jWx
wx3WjACHwC03VWCNY7lPZ/H4unbe/QK9ykZ0qnwdfXcnN0OaocfDjEP/xsUs+dIOySVzbNeQvaJy
O0+mIkLdyBZjH980jmcshJGD+Ade85snpFWOnQGOquwi+PTD9CSiAKlu+nGJ+GDieRaRx8G+tURC
wZ6Cn53NpwLNG7lsuGiXeNnokyZgmBb8ZvbH/Qtv4YvEbtbkyEdkN2iYlESgH2fxS1Dt2OH+5GDB
qosU1A53LUuMWEWKCGbkkmIXxa4xYbG/Qy1DCXIuIKvZNfgxu2bjTjEwZVeQ4BNE4LJCnEfTS5G6
IsATLb9P3k3+0N33S2f4fpUX6Soj12YBWNe49n7o9JNdvhAvZeNKQF2wZ32sgNnsFZHwZ5z/QKBB
MVnBRUNyOUMlNEflbSm3VrEk6/RZpTwXr8mG5sU4xi/Jx8ZnRZsid4NNs0Kd4iLNnicuTV3p9Vyh
B3NJ2S1sSXfzKvcPR6LQzWnE6rcPuzeaTLXrsDU3xpbWcAOH0p23s0aZig9MUmtzGcpuRHzEf6Mo
qfNKPu1wG6HuXRPvzXCR35FHgRV6k2S6YcpxDAU0dVzS29IVH5pf8X4ud3heQtVhg8DoJEAqTm6x
cghs2W6fSEpN3QZDGK+Ffx/rN3W0eDuxBD+dt4/JSeBuRk2V4eDiv9VWiat89kX2x8sP/qlQ3Zng
JUfN/yJ4YPPIyXqKndJHPvl2wFq/cr6BfSUkVR9Ipv4wqVVO4nGizthNCGgVId/x+dXs1sDBYZVd
MXfTVyYMm/n9Zi7va3lNiJv/XjKMCmlz/grZTq8tps0FJcQ4dtlxanMSNyhsV1SolgzNGYOTguaQ
y0a8BfvyX7XkfH60oIsLojpx+Qy/71/xQKhSYUz7Tfj7XUbX4AdCjhfvvtvvkrOOM9mOTyeN6S2v
nf0thRx0mf9fIc3Z2CFyu29R4Ulz+SffwiVlwb8ZtoRnTg2v/+m3nVPs4UUik4iuzYr1B0/+tXnF
EbBXApqmRUHNfAFSjevOmEYb9SJzydClJ9O5uMBBpuKfJOJ8W6JBvWi2sGWm62X/uPHx356TnfwP
M/4KM9yWqauyKHgLcau+KLMW1QHjLwtbc88I4PPAzbLmyLUeHcw7RihIhWfkUNv9uX97JCuiaQdx
F6Drntcz7JhYTFJr2LQzrSLgU/fYqd138bLg8Ec2g8KXhHMcmca/6sbd5v1RGI2bN6aDMvdsdfze
2N9CsxiDkdVFdADdzjtLSMtkJvLT7QII4DT4IoyMPy4LEKmf1ZIdrlXEoxie/iKaKFQ6VupwCb6x
07L/O+fub/BsZD7DqFoKxG5b2QHjIrecx1w7R8Bg5zas1WLPsdsyreR85bTxuC9x44zmT0ItVox8
1/JqwtrABwp6bEBabTnQNtmsPqu/XQbcqjgwelkQsYPg2GcFks3y0yM+xr75rCdW9EC4k2Gs4Wl3
YuURbHTU2Mhy/97/PudiL9gTiwvBaq+DhUUWVk++Mk7pgBS9X6juuPtA/mMZv5D7OGGwt5BWy+0f
7uufkBRWC18w+U3xOrGpnJMc5cmZuYeJb5aJ1At2+j21J+t0Vhs+gnGcNSZvkQK2Y43uICDgF5CH
w0R1q9cW7WjNAledgWO+o39Y1c658Fgbop0ZmW1uQgXCQH4aUb8ijFZhOf/3PGE+lETg0Vb3RXVK
X63fPniN8kPmnQYM64JiJxKDU9WDs1WgL3+lHBC5Ha/5/db5UnRP6NzZDWFuehjEa9qqVf+b/MvW
lWv4k1Pusk565j6PonPCE2tjeMn1vZps5OuwJyzn9Mti6trt4S1bo6iSQwJpIp0oH5zXwhGd8Rt7
3Fg7caadTQ8BxH+nN7TSzJJt7iQi1ZeYZxm0XP/7/DvE5f/KWWVOtWNvPZinNoDg8YffqD8wWnyn
82ijtGNmdU3gfGqd+QnM83o8I/3M8JCR3rgpzSMp6a7sj+KswUYSZKz7P5IiWXb5BW4Gq1rF9OeC
XV9+hg3GF3TaH5cHrC3s9JnpkdlKepKjXRHe/Z76mU6Ksn/fyzdjwyyRBwFuzCMmQWb6YFrOHJxI
b7E3Z0fugwePLWMZHMhPbKcVwzDILjxEu+2CXPTlwF2crtDB0XTqf9z4GBuCbfCDgniark/yNUMg
XXlfUM58yGsTiwfaQtln7Vjdgo3kaAxqQE3amUCPPq08+TEatt+vkuJAXXBhr1TCvSRvcMs9/hfD
EuflNH12djtvpyq0CVszp/ff5LdmXUG7xgHP8UZ0zHiZYrJ2YitdxrcW7WVpsf0Xb+mxdPhzf079
4sQ7jXYS6b+A06UrcOCT4ot5mQkxXggFc1n6oHdIL1wLnB58sBo17Aqj7BpZ12i4HWccs8DNHg0v
WLf+GTTePmBDlwdvYCt/EclYruzATcW594+PmBOd8xZajjnTNiw0TzggvPdRsSO+SMDkXvLHDYgt
SJ+wZeCwvvjeLiaTI4/u3L4vWfmXoyaNBDLY9x+7XvLcOdxZ9nvKNdiQtr2Klrx25RxtJxyNfmnf
NwETt6kIPHrWX4ZVhBP5L3cpdmLwGFgsOrofVFl0Tq+M9psz4j2joOYZZJVYO+bGgSGCEmNzUnfR
sJIA4bTOWAS+Hcmaa/NTBDR8mp1JlPi4JJg2I3P3pO77Ge+dhUqUg+3Zccb84eCeA7FdyHvpGfHi
ONgpe/4Nm/hkIlyzMQ3jmQFxgDrHyh2qSA4ryhw5xe0xBueRLqc40THwgj8WK9o8XAwnkVCl3tZn
LWaIcFkCXj0neEZyp6OCjf+JfCMSj/WTToiIKR5R+rauxwaH/BlBAycGpVx0SWNdxOuWcvlcPxvn
7fCGhw7bNR4qJz7mhOSQRWSfcOSuGXgh6KouXx6nt+4RXyon5nd4YgctpDnjNDYoh8mFB8/nRd75
Osd3KLuIW3gcjcCUacIBQD1//LKhI/+QJ30Xr9V1rMyDeMHOichXST7CVMC0XwaIm84dtizWvUPF
AHyVK16depruwc0Ao2YyyYa7BYuyn+fICy1sRM5oJ073eLxUOsPvlKm5gIMQ0SxvOLB41crXPIgk
C0jniJLD6S+DYtOT83fkT15HxdX8/x0wLXV8X0jGEX/oZHnfKohOuYxzpyUQkS7tyUvB8mTdZ5Vz
ktSSW+RH1W//GLtZzLPRDmqoZiNXHhPzcmgy+byXKKcd5RbnNl3/trPqa+uWyWgwehWRLz/5o7+U
DOhVtzveRmkO9frN7lr2JK59DmVyX3bJJneoci30zXaHSyNe/yqvcEZlXvp4UDGI0h68TyVKUrJI
V/WR7MnqBkDG+Z75LCn0g6XM8wM+0vkeEAgdeZJmUW12zrDOTww+mx7AtEbBra4Tslns/jvTTirb
EIsBb2uRdkMGId8PUkNYp+67hpA6L67jvtXVzGt6GWVz8Ku/i0kzC8CAsVzhUqL7a5yJq4CWmDNl
5SLMtjkMPwgBtuJw95Z2xKaSlOwxuhg5Vf+nIUmHW4DleGve3fgINy38EGLkGCoL5LcPRO2+Qzjq
Se6weDTLiI5iBaxumPjZnt8HKJR6Jk+b+UXqgoT7BS7lwieBIIRcgFkZAwXSSOiyebK7/Q2lUAEn
gFt6BLHPshco8OVwDP9YwPGogBbEbCD8DRy0XX/5Oc+ZATpQpHQ7YxiEB5sR6lq0PrKtv8ItA7MR
3W/AOaP8plFnvY68xnuAIkPwgTeHYdyxgkg+yhXjAyPb70u4kP7A1WxoDBbIyr2gJ357LXAQ0vYY
2pBDwvxtimCexCru2w2KwU523tommSUaD0oUMXP2qAi9DZyL+LanzTG/MV99oCPyAF69gpux5rsy
dtLjyGWZHMPLVxizT9P9SMT0yE85fn6N82cF659jtKCUYma7Jl7ot94gmem86lwxY54KvnTtttS/
dEN0WTvIMUwSC+8beums2iFl+zjgpBmqXRH1sxVjksGruBN2YdE1ibIViHsKRZQE422AIfOJ3HxY
X5JTskfsHy9QnOohn5p6ZUgUeCQkSSyy//B2F5wSFLkIqp6nkCagm7KMMJblZGx1TiXPSDtZFnsD
UJF0NCj+U6dHFAFmLd9Co54QS/qTbnruIh5dKGAX4T5K9nq0beiAmQDyigbrwegJADNRg/2VVeoV
KOU1hGXBtcUMS3UGeQy/0BHBAsi9QcmF92W6sPtIgWdPIEAjo0qi4EdjxSbvRe/rhoMFR2bb/WPa
S7jEb7dowcyMsaniM97fD9kRNVpBvui03CsXqNzzwjdntIHDofnYLA2FDaTDB7s8/IUkbRkYcTA7
nZMzjxMvoMEVtnhqT7rDdMOllgI4PIXVQ+GmyvPmSMBQ8raJLAZksFMTz2A3fqL+/u473JAvNFbG
OAZMnPx3QiybHR84Iud3jZ6O3bUVZAvUHHBF4CJ+aifiWN4DPrQS79tB56JMNilm9BszAK6GEYut
gc3ESr1GC/DDz8HNXdO3ZtBYox3c+9CY94YdVAt9LcxMc1oWC9SLAh7AeTCD847x1/hJFhMqRBSm
d6CVz5IM0O/WrYFaslgEpYSSciSngjxC4evxuIPHRhYEb5Ez8UFdDYx1UVUaqFmnYJbR7tyDGS8c
dXDgpf/EJzShevAgvgff6aZ34mt9g/RCyx2MsS7KEll1W/4HbtBYKzKHE39IyOY0AK+8Qp4r++nm
fuVic7UF7eHzxZRVWnDOv2ffJUtfsEFi7YkP8QfNjMpdRG16GDtBDgH11L+aTR/OUHeXwUtad2//
fsTgQHTlDO+JzLTMIvjRcEb6WPIqoWRudYLStnIzE86TxiFUb+w7k3E+OzmyTkBljloet1RNxcjE
40CDjVxL0/GwOIzDS+QKf+/1tvmXy7gQMBP/wn1C5U7kPG3WsZbt6MozqFrvqAhmQrkGoI465WZ6
8n3KsVBvtLmQex1KHsB8nEYWdW5fbhpCspYlFw30I+Dcg108S5c1Pch3BzUf96ifH07ECxezdowH
KDfMwlhPznVg3BwxcLTYorJCHBkVI2OduBJYO8TruPUjy3A/IgLD8DZlt/aLnGHbrbrEPpHD3BVL
fKKiFTLT6rE+UKke0U44Y3Qyky83chn4BW6x65gry8gf6VpP/WOCtnaETCKvQmrPDfDIFywdP1QQ
Dhumc+Am1/YS0cUxNCrey/LR2GeZEh7CkZP9ggRwadsDm+fYkqZaf44HTrp4n9OZ8lLmvLczzMoz
qV9CqnhJXqhPi9F1QjUWQoDH6vZ+E6M37PHMsFwGIsbh0UFtjrwBHelY/5Ei/PN2CL2gJUGah75W
opFEAlP9mudPt8JU8ZJXeC9AuvGqyU6pF9nju60jj8nTlsEqo38eTpCamZLRi/Dn/nwQEjFm80E6
I9xkvNqc6TwFg4k2716AZcEiNPiXRtRgmrGlr5oT40TDWXR27QcoiS/FvhEc6bdDVgch4yytxv55
FjHy4mlO2z6C7rbKL4ddCUXlqv12v5mbHMBEcXBVvnKuvJpoS1QVICQc6LfH6gbCHDThtHEg7HRI
sx3YDLgueCOC1gVT5YgPKDGMtUYZj4LlF1WJTidGhCoPSkCO7tvnkGYPEfo048rfB0MdVM/GSVn6
Hql6Stx/UXJilLx+ix7PFJNLzRmxTRaZe+EYU8fScJUuafzi0/3VEWGR7suNAkCRTX03Bxu0bujT
sNYlB+ZA2Yrzvn6RQKsLfswdv6DvS9Rz+N1q6Sxh0Tv8NyA2ViULnsBKkiszAjMH2c2xMJUmFqtf
g8CXWwh8EaNJ64LoMkcbKdbwMUkEvwr5hgBO+h8T5giCFZ7qZwEzULDpuy05Dd9NhSwcDHU7QTeA
GjTxFCTzcjhTEtMe6UwG8wz+g4IwDU3LLO+clNBYZue1w+6LNL3Eybz+CokUTDdI6yB1ZJTSDFZO
1Sw+TD7AhmUAPpAFod8ELH/Y8EC5RuXXVQsVIHwCcx57xSJly75FvShytyM+RvM3OjQSFrbsaCHi
bgCYlquy2fB9sbYZXTMIjlcU6DgjvPc/jdYBld3v+wDmkNKNQzTq5zAORzogU2gmbdxzGf3/0izm
0K9YR/L36AalWVWndYJOHm4iRzSyOM40PALtlMx5JOOKyzOH7n1XrzkpOdhpj9DmF7ghYK+veCzg
8CJD0ww3BfE7f0S6kkD3G8Bs3A/iktaH/z9ULSovSTtJ5kx4hBuoPKBqLIZ7rFWV5aehcHDCp7B5
8MV8C7Ogf8xb6R19yFECD/31/6mv+a+0JHZxHzH60r18T1uxjhhN+RADN4hVWGTTpuDqR2e8hfd7
NpEU4Y1knYeei/LIStr7EmVJB3T0WcZ+mGJ3+6X5XtSYyNtF5fL0hZ+BkKvxhh8G00yR+I8MsyBR
8+xpvshdEdITwWmJq0ReheqyZjNY8B4XG4PLrE1nb90BY6y2I89V4gNE+BDOhX75gf6EDwP/zTBX
mi32QVoxzjnwzdnuDnJ7AEx5q78nPbs08rhj4nnBawdOyC8nwWajfYMTWFGbVHbJmoIVHbCnDc3O
SZ333mRNrgYRt+D92bec69u3kOcldS4V47+KeJGtYJL8YKGLeJPu5g/ZEWKscfdQyAs4OGR0E1Po
2ukY0mg+yhWLSVM5FfoKewhRFnChcGcKmh8goYL1XONLNjyUqulWy3bYRtpVHuFRZnSw0nnsKyfz
IXUv6T+rRgn8jNQEpC2oCQoXIce9/1oTxJ/NVr6GUAsiju6Lpq063HFMnJNdUm+kD+ukfI+tA4Ye
/44jNNU2IBuj1QhLb3h887DfZffzezOoPoZT49KPRhs84eA78c+R1vCOYGNF1zx7jB5O8Qf3Yu5F
c8ZRaE6/yDXV1IrCiS0oRK5CjB3dA6RPWFUKTXDzeeARopnHC48jTY3XKY3Ult3iHcVWNn0iYYa4
FujWpb5y3uEpBgpSuxQ9/Va9xg9sAzojS2Kd/oNJca6wOwxtCKn89UxeNT8TggDk4B0Rs9xLe1yD
T2C5OFi523p7kBzK1izePvP2iHvy+WE3NCKqSLzFT/XAojg+EXFuJC++4/0Yc6ZHwPj4g8w1Z7mL
3Rs3F322uX+CHwYw4EgP6QtjAIwrNirKulD5pQLC2UsHWWJDxmAxIc9mZLN2F9Nl9Ygidai3E5qz
Sc4Tol9KfGPh0KbdK+5a/ntaOF9mq+MKkMfGd4fUloxm6i1mUf9xVr/RH3HOD7L/AGljaGM38eK8
bhWM7GN5naz5OFD0GGz8yfmABnirMeGuNh8ENwc1gejmC/CDOEBbBBG4l6gnJ9ccT2Veb7DaQUEl
hJe+fi3j549Wun+/0oVQyNADUtOepAe0CbwMr4kvjib1BGIVpvORubDMf8yV5lCfExqFCZ6Dh80U
I0kmQKca9FbmTVii6z4LZZa2Wz7hboG91U5WSL/vR2MNToArwtjjC78CeDYx80N2WHzGynP8LmMt
7bsdHeRS8jBsr/pN+9SXX+msHwSzszoGoXljx6BdqgNPATbeWM6dh0KY6Ilkks0Y1DI1yAPxSvLr
ill2KzYaS3D77U7kxad0aKnrFS2YTI63+WCPbLevgfNjwddz5PcA29oVt7GxOLYdXQzPuQESMdMH
BkMP7kyaeCLLWEclW7gjXCW4y6zytKlR1hXL7nt5BE5x6Lvjo6FmAQWWbPlx+W6spfnF+HdfLEh2
Iu1myq6Fj8jkPAWhpk49FmG+p1+LC+AZxB9MihdfpsYq+WxkIjcEvWL73vLcMvolWIEvkxNHuRj1
esy9aX2CWSSqSp6P7Yq/j57kMdpEj/6GC9ou4rrZ3wKi3XyM+Rj5jVBNu9TkZfBBEBRDyMnjm4/+
pkfGm8EG5CEtauIfXaIbUR0rl/HN61jY+7z1yqMn6um0iRzFfh9460A0M33WNyITAq5dD+Pfybzc
GQnQceJfxKjKvC78euX4yFfDWUVVYiNw5cdjhFMeOimuc95lrHLEo0Rzjh3SdfioJs4DsC0nwiZ2
x794w/VkS9YT+Qk8/rjTHeOCDZ70BgFD6OlNGrdP49bzHvBMevHK+BzJTBktfgq0evMxbnc+1UF5
kLBS3mJ71eJV7PkfngJnM6CFgr7NpdSv8puCKmOBbp6sBw1qTbt6fOhfUcTyFDB0DwMRWG0kqlMf
1+dkeutfJiNFbRboNlMSqqfC8KpDfl+axiqY3lpqap1AlltY8qdB0WSMRGXJsxNvt1uvNke+asMc
XrZ0Gvu8RqopYozt0LVraKNz/X1W++oUV6A2JJIR5fJy559Rre5FnEJpvyD7OCBivL4VQ7Un4b4X
WSebyk73KdAQj8Asgvz0h+rzi9eJKQKZN539Fmcx5NIn5WNiQuf0kN2j+qr2n34TlLuCZRbrS4bx
ykIVErRrsOQjP3wfWs1BREEHxQSOEAlEb2vUujiRTYdPQN+i+JzwYY5IfFr2UakDQIeBPepYJz1w
+H+mm+ZBr+0B2p2GhETUp018RK4emzMmFaz2dJJ5pzURJgSoWOkvo2FWZCsGNg29kbyJvhiLirXh
yYfrKCVgGmmsiU/3TsZVXApb4GEu0Ln5Zwdwj7lXv2DYxHbyl4rGkk0eFjxtEUDxnW8Af69rtxYv
LVy66kyApUnK9z+5RgSOIGmMiukdLqD7HyMdh2Afr5913nguBivVfgkraNC599ki1+TpMvaVqy+J
KFuFHo0JPPHQTeEDU+jg7HFKPu+2EB2ljg3lmWKYh3xs45LnnIsWBmwqEs/Y6DKwoFeOZnQQ5otQ
w9wHA7YZRUuc5HNtHezYVmJ9DOZMwuYi+O8vwi3yz7xRjMXoCuG8uMiE6avGYgQfD0L51w1/IXOt
Mxy7EeZqdZvQOpJ4+/Hy+dj+Tw7b0B3Dcfq/nhFQ7nw4NLBMjEU3Uw8grCzxl1zDv/orYWU8tgnc
vwpu2sI1SWBmcmV3mHafOFQYIfCD2uBQ8RjpfEV2ylVUstShOvtM8xmc5fh4P38OOS7HFfk7rQIs
G8/lXum2RjNXUIM54paqupisAtTBQe+LCqYVanvIA5BrM4Y3E2MXBrgWR2mufm4zN5ow71EK7LzU
qaqH+th+RQYrEi5uJLHTQvGzaKvqTjM3+1nSHOA04r/4YfUiFRc1Fv0kq45x8PaVomcy9EAK1TFc
ercR9TtNFXUBGhhTXEr6PJRPn+hoiLtYPuqpdv5+g2cXozNc6PnG5CgOo5id5szMZxj/6UJkYX9H
bImnmyOY+yl6DpFLUTGhWmZ+rjMmtJoHDsQqg+ltoUtEvAWh+gxLaT/6YZboyO9fAr8t/UfrnFLb
xw/VmAmq2zG6cHPlFU1gKjM68brBh3J9g13nJ5t6mSHJxgm+rf4NTvCjHvITWjxXUKbxIl9SCLR0
8N7nt92KPzBhjtqaCeXbEfzv/DPXkSWnsDPGpT1SN0a6cwIkWZYiMqdsAmsJ6Za72/CZTXA4aIxS
1khUCm5Cnt00McqtXD3LysuXIxXTq1lXAoP7UORjAGTvNWan3lTnyPW3Kkl7JcR9Fv4UbLNOTY/Y
dB55iA7+uNw95QDaD2v9d2KLAOd9fV9575XyRIHIEX2BEnRV50h2/eaRjCSK8AkoQCWHh2+ZErPI
u8WMqlYhT40Bw39ElhAQNabQYYq1qPPYY6ssJxJafdAAHLC/GoZKXlfqCk+od6jL5rgh7zZvpEdj
zULRfp8+e2U+vjG5D7OaVlz1OKbo9hZjghI690164FqebGGWPNS3m+CJY+CnbxPDoZmpyBiZtzfh
FJ2S493lS4CJA2ifKg9Yfyhp2JP83l3TDebJEekXqscdUkF28a4aWz2IURlBFEZx78Nx7FQz6T2S
YiMLRh0bT4axAScYHHVcCUR2i5zEo5/5ofMnvOq9/gfYQdkJ6w3daPmkqNPQpnAoaVSmY16HAf72
xAQImKewVueY8SknFhHZCljWnrBQfOpkyHTRjfdLsD4QFIChQ4HhnR8JOHSRX69XRnAKCHya7hxo
IInFu4qN2gvRn2CNtKMFtWqy59P9H0fnuawo123hK6IKUYJ/yWAA89Y/lpFkQETS1fdD1/mqT3e/
uxVlsdacY44gGCMLO4FDcQXEjrZYun1XgDEGmjIuZLDGtv+91EK6Sg1KI9DdbmQQLcG4/z0TULDd
++vtb8jDHkI+N7SwWHZz9rHagV/1CLJJglueW505I5agMhQjuLXbw3PSwzyAvqqBAS7MmyEpm+hh
rZasY5fGNsFV1ibZsyM4BQQfO4V1o3LyCnPpJPn5DBcdZlrqeWSlISGS7O0omdAnUBlXNvRlnPpw
CXxMuDlUncgI4wt1HTsl39DPEM8821DD9Vf4wADcYl5sUuJlUFutAU5VsalsMlf5YTHfzSOfiiM9
V+tHoGG9NjC/Wzp6HuMCDipxmiSy9cuR5UnlCWPwxHLEmv7czrHb5ZbgF8RLT8pzr9DwEw9XNlxH
AjrJJcRLPkaKKzhdQj3DCoUSxh4zacFEQAbheR3bBVZuVTMrnBakrHnTH03J8m66Bzb2YOER9fIr
3gylxV6Ch5yQq4YDbT1DZVc9gQ8rmAVMmY4vVkUjUkYkYE/yc7hHinQRmmYRl9JGepkKNbP3uXUe
/STTQGAVr4VugZD/D2TCwDV4hgFQdCDUi6EGfhNsOHgsY13xnROxCNLd7HrX14hmVd6lZr8eizPO
JZgkeS0waWW3mTNYCxPcDHIGMpTXxBT3YRLU1Wz1GLM6cJY3UY+5PuguyQHguTRV2avnaRhfUIeO
WDzckzfILGumtIYXCY8dwdIUClqTmJ4BL0RT0m9dfnrrfzZp9UjjlgsXQm7HQfU1GWkwiyA5mdq+
H/o/7F+HvHUFeiJfVGgIfoyYH54Z4hWyp7CKN+THAfTiAQeZ9+c714z3ywy+LG0SWhlwlitJQ5il
D/++PmutXEXbjl2n9GRS3QiEwD3w1D0M7d5bjYfpGecTqEuM2I301q6iFXi3QPwQvgDyhfw39s8b
8WWspP4dWvjmYKXcgz4NLxI92Rt1QbkSLmnpq5fB14tFW7S+/nEOl0fysWxoRY8BFIoGCBPHdzhA
9n7hbPWAwgu8enjVVTHlvl0GNkK8EdXkVnyt6KOLmMCyCkw4/NYWxzDtDT0/8Us84QECOhsKMM/S
qkcWUdOyTeIr2JEDorqPXYvOxSJRA98fi/JhA2uEPSa2CQzi3wEK8/87e3DB6XejQjzAd5tVoWD1
wo4tBdh3qBYaVpaZOu7dq9QZ/4J5yknbj/9o0rGTx6EVReWnD/8jRvHTzJihMgbrmY74I9isyQbP
vM8UdKNYjXMPDC+FLQUwDHv+Z8hfRwBKnIut02taJvm1z7L1NCealMgetrDdtBOJfQwMryBrMNr9
UQN//7iNEEQxQh9eQICInmVjf8wJqYwOMmKNv2NM5ivoLMPzmOnThjhNesoh6A8m/X56BgrCZO+4
leCvTpps/bTy87hmogQBnRmmrVUzsBQG9T+b/equYVAfzYlOxKlqdAWuwIywmgGSyDWgpQ0Gkr9w
ycFWji6IHDFOX5xNgO2ob9hhJp/aPdpvHuhpYkkrNrbPvJqMOPmI7Fk2bxOiQxkqTBYBp6+PQDox
/yL/2knX7JX9/kZbLmPDxESU9XV+Kd53+0Hm8TPKgGF9f+S382wXoZmOYNtwVi7LsGLsBUWjAFwc
MbOj957Esf0UGH+stCOJCoI3/LnSeSXMst5UrIAvx6ipmGvkBvd8MhAyvLnWMGYNEa6aSy2Ov96e
kgDAYPtdcPLlV56Bt7QlQ8uCR5EwcGjDigW5Q79N1ERnJRzJY+O1ERbDpZy5/RujsrOyoNi+Nwzl
8TYX5kMFh8I+nBO1vt34j1Nrtt4QooaERa3kAbVDExtuAcCMAvPFH7gtdLbj36CvPCwyLmHgCiv1
cnRKrwbIMPDL9hVLWVJNVrqyYMcwmfXOCEh+YxTAowa9sQJixrC/f4iOPhH0InEPNF1vwQcAjMtL
WU5xSGM+0RhEv/9uFP0Fnev86H3+hzCBVr2NC4Nyt/Gj2KROayEx0wYZfEcBWmqzssQLnDv9aeLi
bGrB8e9nFtaRAp8H+i79nUR7wIBGDIQZI23IFxZ0ge+6ssIbDJsZfgFLMp850k7RvC8YPeLpOj3g
pkBohBuof09Bva1A0FT2I3I6aE6DYtpaeIZwKp0xTuNDJwyliTG4M5xc5OgdHZG506S6AvbgsgXv
GAgEqIcpl7s+FKs0eG4GfYZZ4sOzx84R2IkEVzN1qN4t3NLozjnFGddfLrVZcKsYQFkIvxx/tRFm
aMkNJnPEXBkT3BiWBCdPUlL9ejfc2Qh3DY7i3KN/CGtr8vczHhvg4ciS/z5+EWiOkhqovTlGjI7R
tbB6McpWccXiPhQ7cGOUEjhMuclGDMenZHok0WFauhz1AXPsqfZXzXEd2TGuOU4YLY4MMnASyFP3
1K1LY+5fmGw7+P8zF4BlOf3MxtSKVNVrKPxMSP+fNfuRpW0x/uHIBderobLBhIhA17eFC4k7tvWb
3uiS12Ekj4bl9FoWyzGiyuk7zMgoAfsheW5+Yk7cbLmp3NLao7iafP5gieb2IWBO/uV7SZjzp1P8
zdev/RsV8gQJ44S582Be3V+IhyILkY8elCHKBFwxyHxjwLI6ELjgqvh5zXjwH1fVHWL9Ft1AlBkL
/1D9DBeMvNaq42SpWfm0OPNyS7jKb3rpX3KNZ5IAXAyjVePcPyDbgUYOIQaqk2Hh8uD8/NqnsuaP
IxvDL0fBOkbXgo5BN8cU9fx4owVf7xdAdrfGi58HZHcMRgF2B1fGnDOqQwIgsllFJ+7RVachQp6V
AG0Rb6mJun+7D4+7yvPQ6j+AZgouUFhcfxs81ktCJHsoTIB43QZLxpcIY3DAxSJj8Y7Nr8m1NJqB
ibe6+MJ3GOspltIEyhvLhguoKeQUaN67o4tNOHREBvTEMATDXUShmvamYkQ5gVLOh0Mdd3Y0QL/d
x0U/sL3LpuSMUGhR8ULBcTQj3bwtZAvVBYqgvGpsnrcafzt7uEq2k+e2vAiJqW1SyOeTBhW4E51/
uLz5z5Povxm/NH+VnZxqZJcGFlEc0lh5rSk/jgu7Wn8Xn9kRjRNf3frlvu51WEwcuHdhudNxnG3A
h5FGabIBHlFNzviWKHBr2dFmjPgN+OzCFLrjItkqWLm/h65yEGwBCQQRKT1TicSSzQvAqTWQN+yG
+pOnD8blgQE89Eydvsc/v9ad93OgwpQueHSOkTdq5kpf4qJi/j+1PQQC+DO5fH0uqBFrPgTguNJK
7VBFhQ0YUeSV92z98fyeQJfrwuLpjVYVdPeeD49x7i3RO9ydO5s4QZCinBRP0YLlYnd9Pki6wsob
InCYtPgEYJ8OJRoQ5rgeY1aM49tIJ6HsCX6NH6D7wUUTyygLPSlpcj1Eum4ZdBWMeFfPlbBnN28n
kObV6yeFTm8OKuvrIsXG/d/6uNKiZigYPDxoZrDg2MMgCiBt9CVynb5QBXb4eSuzn3FPAl5kuIcB
BDEUUlDCkWcnsBPwXAzTWexkuy8qp9jpTaGpU1yh0h/XFF7ERoXM9V0lJpFPU9p60aqumvOFcpjZ
5UIw37taNyToErfHrCZkwf/cRzPUjnuJ2Uytf3eQZ+MDyqaYj7Ibs4W3holm2gZvcCEM+Xyp1jg0
6fvWwh45VuVUC/gZxQ31kP8yDLZII6U6ItVr853ETgn7DzmT2/pCIFpE+GD+n4av6TDIp+0d/9r7
w8NVAgYG+TA2STrTMQZ6k/FVXH4sxbGDo6CfoeTD5UUK80C5E3y38Ivq+/FOz8LkDs0VBctzjjAU
t7qXhi2VSSYZXGMQQKqS8MGUFA6jXZ21eEujT83sDF4eHHmaP4lZjy9u4jf5hUC6XHFOeBys++0x
t6krMpJleaJpZFpzbL/43BhlE65wg5g1mKELy3YK7pugeUaBxwRDr0DZCLh0TuIFtIvJC4MIBOIj
PX7bUDuwbeJAHljZ2/8lnrJ4vifdyGplXYisH7+WTomVoJ7v4Y+35bR+cIws6cKpwmU4FCwEUm1l
1i7aoNcS02p8TpFQMvOinaxIqEgv+GenW4LLwSkhqgP0suGgrhWXRTX/cALgljCPHvPPrOakgAk2
RNfvpPmI1CSn3wmv0C6fIORGcZUnLxP8P4A6xWiCocQ5oCZg0tHD571DvQiSdibCdy2eBvgmbQty
kFKb15f1uvPV85Ag6N6rcYMf08xpAH4hYWKrbTBUY/j2JCQ5mzNfxEQ4mUF0gq0CR5RPghiL57D/
d3QaOAPryzENq8725FQusDCDTxxwcbx0cXxMYEPSrJ8ZJXx8INQ551saIkIB416LN/gKjxUYMB+W
G/r8BUtNuKlEIffmt5hn9/A5iYNvWwvRQfuOiPyqM7kE3k1fPnAObwUP7zPQg3LyHJkc+BZS3HgY
SOw+Mw0CbW2IISBpL7ko5uqWzLU1J35GIdVDByaA/egSn0gngfMM83f1YSxJsTAAkiPh4gOjNwlV
h8LFF/fVBFthZGI0PlCsmU6FozW8pgfskRh5OJoO5PyzBmLcm1nZgBEMe0l7gKWIS9lxZlK6tHcW
YkScBpEf78lH1YdEGBrKHInUmMEAKAP9P7SCSWcnWwEmE0ZIrR5IUF91zJ1UO1rk3AQXdhiKwSk+
W7WvFlSlpE+6Q4zz3tgVj4awZEzBmC4FIFN853Fp/3h0bAtY7sW9L1ZuCYaAUPRT4/Pzah4DwjT+
OD0RhtPNYhsYEFxFQgisQdLNwUF4PdhSgRYkECtpe+7PwiUtZ34Mf44CZl0RGqVtv4Bgsl2uYt4d
5J2GQGTAMf38tbYBYyeU6OKMGNWb2TlKb3ZaudSQZOWAibVgnAWmU8ExEHzY8z2vKLWkaT1VHXjR
S2bBrE3Jf+DVAVVEn4iMIMRZ/rPWfD3T1MPcifrL41tTcMdzQBKOBoYxKrqe8epBDTe2n/539pkx
ZGY4gs2/4KofswkkDssIbBYqu/47Y0yFYevtwZQEJSSsb5jZhBQoGJ7qGiqXITucYrX6ZCHNW1+D
DaqR9cc07VqwTbv3oQdrJDl/Jzk6cavaU9lSvm0c/HnxtU3p5kxgFJZ2nq3hbmvYw2C3GvSrqjOZ
3BLTbj4kShXkBb8DwzeYqCtYxzzZh2QT348rleENiCPRl62R3gk6ZUq2A0+xIVkyDsc7D1NqJo06
sQIj6FVRGNPOtzZoN4xBGB9TSIvHFdKBgFZjsAByVszEe3uSXkO345nYCCYSAJvTYz7earraE72f
C6bJG+nWuCGTwFO5YJC8IT2x50yVBoMwMBc9n1WOYtfTKGzXKVXqK4gWyhqzAKIH1gHf+WLIRPUe
k63OvNRmyAp15ay63yVqcAoOmEb48ykWInbrT6NEdzW8/c2GcVE5zfeVSSIcApDoDj92K6xan1kU
NMDOzWhiAe1NRrZ5MFhHcJTQPWWralPvvpV9xZdnVZo5+t+W/duBiZ9wgG6lQkfkNOF5/PblgbCG
zEvDzQnCLiYa1HC80kJzgpr5SrvhuceZm3oUXnPwqS16dd6QHUztg8746uUJu9ni49hrsWYOC53Q
hyaVVyGjoAZWie7g5Y6nNRBA+GNHo8STKMR7V2eEae8pfMU3Ube4aY2XQAu7+KxusIK4iGxDpUYw
CieD9/SGTte5Dh52e9WBUdpsN3vJzK4QyK18bMB9e80LuJpwNK4c+9ReeEtbj05/X8sT3kJjdxx7
tLG4FtqYB6YdA7Jv39aT2tEtY5s6k8qLkbqrbMckIKeB5g3nbUDGFTo35U+xub55UK2le3Z6azgz
64QpLes++vIdlAuE2vHhaMVOExLlgQL1YTPcfCMi8LtKf+3rA1HRwZMITz457Y5o4YkKjXt0hwp3
wiXFHNjCXw61daoSJh1zXPSFYYDP63JE3rd0Vy884/HXo/VpzG6KnvIPMW3EfuoqqGP2/QkER0fi
NiALhRY+hZgzApa0mbqUPctE9YFDS/zY9DQlxCsvGHt+8Mz43yFdXnoYC9Zz/RG8umbT4EinDRm4
Y/HciXoLzRgBz6y3jq69Ad1N6ji4eyWbkLq8OkOCwJr+uSnPrMn4S+iYieyFX/OdFoblWcFPv+kP
UmfJ4eRgCoFlwDFs6dVRruPFToaBg+EF1hXxGVQBYBrmUIqtAAxcXP7PQ1YjXRp7eNjW/fTgucHD
GF28xtblPH9YbdAT6FDGYJZiHWTFBmHndJMM0b0XLgPZgXE/bRgvyGm1QWbTN7TlGdRilOt4opAX
xBfCfk1uKENyRvQff7xjLWO5vOGnOGv4qWimXEX0Ty6JbMKmFxUtitMPnp6dJHDj8efg/GNa+j6Q
i4xXczNxcIyZ/2o9hReL+p30J4w8UVEeRXQQxzMUVLamEjUYqEiAnVoumxtx8lnlfrvOQvatMdi2
RBhPR5dEqiAGVxbVAtkZfccwnIC10yAyX4GzMzaRYfTN+J7ECfJMaj1WDhJ1GCQqqOpvl85CqRe/
0Q7iFtl/RznEUSWKPPC994behy5Are4Dt2uu46NBNPOvKmYpOhekJLhCIaGoIR0xzZAnFE5M+X8U
NKTl9UQJZsM3FAw10k8UDM+nrwz+PgMks9XYVzvM3BOGbiMRCQhrTpN3WRp5SdrndMmyQmxloUe5
kUpHJsKTZnS0BoI0eYs17VFzef6etvgd6XLGZlkwZZTfeE8mTFDaerAtJ79fqRofLV7Fg+z8xWsn
hdQlDEXz83WL4+uaFNiIYMD9HfMQvfNZpMB4TR520SnQLYuKYG3YTN9LLiDCVErO2zoZLpqHes+Q
9Pf2pJRlD4WonCaTJ5n88bLhdoznnlZDX64HO3Cu1xEhe/GfHK92+UKmB/pmt9Grj/94gQO/1hIo
Q57EgQgn5FONwXr7gc5bsqr8G1SkOQyz2gyarnFlV3wiRR7j/V4Jk2OLjzC2S9LjcuygsAqiWbxV
ril7LseKqiMLeo3srmynWk9vpGxKL+/qMEgEE6de6/krZsonJwwGGy9EukQkFZ4oaH/CMh+gl14X
T8BauXNHlUy5qSzlceMJrwgTiFpdH+vV80POKJZW53iedSPYWEcUXSBJw5dmZ9HvqMuQQaKWECSm
pkrWQV0GGXsh/P1JwW8mRDwushqQO5C7bcKSFjcaDteS1BLh9hkC/OMt9RTRQCjv18DEaXj9+Srr
QauihBh0yB/yIrP7F9eS1q4K5ZT04wwRRuev3n1eCSL8xEkr0R1c22ygjz7NfVwV8yw6Tt+/TdbN
Hpiq1xibPOTX/Pciw6weT+TmjTJ9/CXBLxmwfJm+NyjS5ApkuYZ1pDI2VGzQxpwREU7TiuQgQW6m
A4ghEv20LgK2Uj8hrd4Opmzmgyl/LCujuiIqeeyHzL/mKl5TuD5AUnjqL9HmBCjDEeZ9zLM4hnKO
htHDhdtBRbFWth9AiQ4rPr0Iwbtj+sHJBxVYfXrF2JhhjauD5y7fSw4Kzf8tC/ocjNuexqcxhb/4
yl8XU4ZATBDJxykt8Q7CIPgc/FS1qjR9YDQBm2X78yPzaber0eRhYfmAthKR7Up2BGd4qq8IIaBM
zHHfwErIRY7ROBCUt0MoQoSMoZNlEHst5r/1ENgQ/PD68dQFTPLXSQUBuOypYwFeqgsiaUvY//BI
Ev0vpPDezcfsu7rYqXhRPCqBk/flsf825achwNXBxLO029KGFP3Gx9aG9Gg1Zm1hEu013ncZuY33
uLLfzGm7wcbau+YM/5J5hZ55qAMj7JgAwNIZmGXwPaB4OtAuMhShaIGYAtsYiv2CY43IAvh3FDJ0
lFDqGIpCXykgUMJwBU9lLP1YDchjoUW79aalGIGDccN0rjkzmt+cmchzg9c3uyKUXMz/KezXCuDI
gW2HMzKuQkxzqHQzDgCynQl4wL8GfcFjxrZKn0mXrEUurv0CXiwEzZBxhJsRtjXMcphbNRNQAkiC
wvLdc+J1OLdw2xtODNrEFKcb2L49/YQgwHPvXU78qmxi3c8b8fokT1DMcOwjh4KXi4ccppZYmO+g
9UaY4PLBDp8bnugcR36DxMCGldhzqhnIwH6gDkdqi4fdwCALgkC8PZ/8S0tEmmzE8K6PXOb6qQEb
KAayA7eQYv2JHSNNDgTlyqYP5vd8P2g8+cnnZikAvJtRXy/kZxpVcgZBzNkaHgRdQ6kqkAdM8BRp
Ds082sfL6k4CGCMm94ltfGXSEvz6fALOOcplWJvvxXD39PuLwD6MARw22JTVYOIEFnA54/G6hiRQ
DM5kY6jjddls39kWv7M+DYKSqlmXMmgSpOrjnr/9Ris+Htc9Hp40sd+1L3DYJF6hF/dm6CFY/Nw1
6MZntfeL92nxqXAxckfGDIOHS2ieM44XJtY/IhNQ9dYZINbbxXj/JRhZoVq1Aq2d4v+/SG5w5htD
M8Z/G5CywnnFEhWxB9SmvJPCNtIpM/7XRh6TPBEFMITe2CVdoBq5sXQe1V5L9g4faIIYwhq6CdRT
Eg9WaF07agWwW8wXFl+sMS2iBW4F/Qt1Elzx2oZ2AWedIU4OPCTZqcLOgssm55CXUCE1qPFSm4of
vtuEQZlCIDLz3ReOq6hFIZagwJ118Cfq/u+5bDbyCop7TzRNAfV6fpsHZtBAbSfOA+IrvHzoYTde
Qsxt/iWxBYQa8A5cKW8FP2G4k/AbHNsxwYSKE/HcD3sZCFc6Ynq/aWd5oMUur6IQgMu1b370HTDm
b9lBQZ2CwxUaw8btsBFeiTCesTDhscc4ul8alMIGy+zdLhQIKACXmZUN7YZSr2eoDidFICKGRtlB
mEvs5cSpqyGXrZEBgbyZggeWLwMWLir2eEH+GFVIWhwlt6GC5iJWh7jumQ3jBpzUBXO8S2KMmfw8
+DpVbTP55+exPGzhARIjNMnGFiVS22Cw7I2JnGO47+QCwhrQEpu/fnwdFA/KbYw3g6YLdZjiCdFY
BU4Luckr5D98Y3wuoFLIRZ5y5exdWu31HxxuHeb1ZASyLxEPPicbZxQWqq6iUWISQlglVhyXo12i
on902/HzYYmLbMuA8NlPHjhJEk4gzXyN8OKEjUVsA+7LRnsQ+LoYts/eAPQjrO3YtHD3JWGCjdVA
DlsOrSae8iuoWw5aLtrabXRrD8zNXxGM0W19YO4OSwemigYAyfnTWCL5hlDJbrA/+KTDhGR5kmCc
YYybrPEYzPvHAEZDZ0kS3Z+tIA474h1nk0mAOuZP9BMSgLUFYpa/93wwTSZMjxcdNF9WD2mvhVnu
Afw/OIZaLnK8aAV58H2WryMAw8Ruc4v+N2G5Lz7B0y4gWesqVhEoMgUYN6SRH+f55sfREXSzYgbc
2e5qOqEz7j/uOByHxUyaNA7JCSgJebdpbfzcbUdCPJBN6tU+WDcyX0iKDnaWRNX0TwLrkjPogrHa
S3+hIIomnYnxPIFHdGjgipcUgjBxIfK0niMbUj66cmqtkY9nn9XY2qKPj9ecHgcaTKgJnQG9KiL6
eTKDkjInfGOhMl2K7XTHTFgGwxssJeL94B4BnxzxcuvrU+zSRNQh7M3Y0ev4L/CMEQ3Gs8gz2iGv
Id8ysseEHOFa6osImn+9hxCiq0w1YOFDs9LYGKVl+jFTbKkSeIHGa6/AUi0suhSuoOIOIeFdUdSL
iwMwTSWSoM1U245t2BQMcz8EAcZ8dk7SZeNhbxtqPm5xFucg2xZT5rfB5BUnHmKATM1HaAwFih2n
hgoRYytDlCwRi2B8kQNLow82VEKcWpEJPk26QvcdPlyasuvoL14i9U7C4+qC7mv2mD9DbFPgTbpD
PI5kZ3eZRmg23LU9Ozpswcx/S7KtUXdYFObAdzbu1QUF4H+fh8Thi81IFQFUA9Ar/XiOspH3bfwB
/nDkv4LrIWnIMY+d/Ozi3l7BaYLxDBWF0zkEY5NK7eNPMT5FzKBIlT7RzSgX6YKDlYLbB+Pzis7x
gaR5iBYbgbjBD3x4Cxx3cXy2YRO8vZ2Tn56hFvBuMEJnR5cYwA1YkE+ReC53xByao32xE759nHq2
6Z/3oTMKmgXDLRJmIEPavRRkOfJenC901b2Lo6K/14p+I8mEk/icHVAC4c+ghBCzkg3sSDvagNHs
0uBIblKvo2wsMPdZH957XEGG4Lrg7aIIXu+8jnptMEXKpePGNntOhdkFdeiaHG3M7cBZgWg8LGG4
eqidBgouTAyVPYGK3gjBXboCVUDnQ/skEHs/wBuOp3Wf3HLOEwZPRql3iA30I44HMObPmgPK5UPy
suiO+LxKSAwemDaUnNQoz68zahbNomHmsWOGzaqn1mGSd+6W8uF3Aa0sNsr2PJyizVuP7UacFr1z
CfgX2g33fagQiKCuoLY7AHlRg6g7BuUlpnaN+wSzxM00vWDpVZPu8DDK65NZxRe9mJ/hLHnEfZkK
Tk8Rs95/2/eyvMp2MR2voMqNFlDIVLw5QnmqTjgT0f1n6ZU3g3XGDIWEPqyEXngN6LCr0abzhLYU
IpwNZ4ZH2Id35LT9bpixUtZiFcL3heMOeLiM3c9UBVcSkQ9NG7ILGJ7uBwecKD9DY3/39U53SINn
jlyYX/iEI6uBvNv7zHPQKBNNqaDm2jWsRcY66LkSk9lihZcMky4Ej2BEmITO8aCilMKVr9p3Q/ic
WKmYAyB+5lRswaW3SHALSLD5KjFzYtcdLfG1ISnwLLM/QYPtdDRzvYlTxJqc3e8g+3ZL1LcnzeT1
E1hkk1Q2e7GMYudGyhLOijqQyJ4p1puz5QCzgUmnJNJLTUXmhQv41rdiEX0dtK8SN5ypEleEZJPp
MsK0tJf54iL9XGWrERxU2Sy4d7A9VkCgyjKBruJ1TPa8B648KCZ4on9mjxE/e5rb4/bbpZvRd4K9
9NBrQjyyZmXp1Dj1MPzwH381EW0riRnE/gn8dx+uSJxJDSKLl4LXusN9xN1kHswfMOF1VBNvBquc
Di+F7dMLbgc435R4Y9GWOfCLgMiMhyPs5b3CdoL6xxtDx01JvjJI9dinaPOe1rCwsCrGZAxfqjE0
FFiPqjMCYySCapUBUP10CUvNhy9jifgzcMCld9ZghlkSBEZECYXJ//jNt7XalNQ2+wn/8GURw9Sz
Y+J+Ws+/Y51mnYUxtzBEM20qkBUEK4I9h0vYFwJ4Tz4cRAQw6opgjWOLXhSD8bHOa/CWovF5mopm
DIiPWBfTD+5X2NbZilPxk3zFp2YaX19r/tQAa3CCMjjiJbF3J7AdF0gjmX9O/P53el3rbY/9XErM
WrG4eZEUxWyAiRyeHPbrSUAHfEozJxaCFHICN6/fzkIDwH8/QnKCt54YcmzVnUXrzOANc+gpvj4t
L7JknELrDHOdYTU0JPZSzCSHxgiG5nNFwNB7C/oKM0e2f3coVDnBdVg2/aE0hcyJal7Yw8F+3Qr6
HPun6eWCqJTnqt7J5uiQX7RFYY+BKkwZohRKtZ0MkGe0GDTKugj6X3gN3lnraEwMCc2T+eFCiL2g
AhsToOF0eAGAD/9Vl68F6w5VGUpVl++ETvotOf1lf92nYuNpExOV3tm8mvTwqQSnfJgEFIqOe1tv
uUP1lr8p8G0AnyZkvDOE1m7v1DCxBdn0K9uzN2HXl35NaMZI5ufcHIJqYWkNo4kn4/4swA5tU6N3
vo1DNVSv7AqPW7YqIBv3jyXPJO4hGzp9G54gvmjMHDhBj3dt+zwkfjuDlk00i/HdUEuiIaO8gAkL
rUnZoP7B6+S4/cEYXQ5JfbmCaX23qCl8YSIHxwVdKzN42cynBXcLO5I7U0Nw1w8mvsoWqCZfH52Y
6fgEIhwetZ9ZjusLIxMEgO0BankCkYh5Pexl+IPNtDWaAHm39Qq7deYyIe4nZZb6B5/WzCYj+o0F
8IzGEvJG/qz50yyJXzuQoTH8WOZ3jmIxcAvMM0C7iThV5zw1lAWghIWpl4Vs0VB6ayhdmLTGJNZX
PVHizHdnJ9aT0EX4XSTwPVbCUoAacGOyCYmJEjHj6CKgGK0zD4SlwszMMaQ8gSdlst6tCWxiBvmz
CIH/kqnOOH+vbAfme4nqm1KqCH7vnkdMUU0gEgN0yNr7vGdmMG1I9+2Jtc7SYWF8Tp9THKZh8ydB
zwgal6MzoeKKKN44QEyS4+EwDUze30amw7yKITDOo6j8mGVUXjPFwhi4nQXszahWjezwdfg/OOWq
Sw1lHmc4k7AHdCxbrJWg1LDZr+CdxmDVUNA4zRnrNcCCzbUKkB1uOv32gPk33oLsM01x8t4wV+8W
2TRyIFIaGpwyFb4ZUipLo/oqrBt2TO5zxvQj39VUMxso4mZ0gzDRz/sbtB5MndhQ0QXgkXSGdgt/
ILaTRUpBCikOFdWjtxNgTkA3Dj+cJnk4+c3G54eNzRpzrtqh/ZPdekaIhsNkYlOuMBqAg/xdQJeF
W1rsn2hVBuvqmvAs7dmC5x13KNeJ36nCZl3/RwEHzAk+lPEDbgJLsIZ5J4FDrXsQ8UUP1INi+RVM
MxKtjCZsz1JVtqR/tSdNoaTBksrN18zXXzj7cBROecTsbc2yS+CTca7kpgZPHde2Q33IFskCo6Se
9gyohA87TwKO8DpqykT/+3HZ/RpmLDXN0Q18fPAjGEm1VRsqplIH6LfUaA3VSmOzjEMk98HTkgy4
KKTDR27MCUjOnftw3m5tMGt0O3PydXsQLve66ciqNxSCEwy5mBO/HLhqZr3kq/YR0aOsSRHUPHrL
6kUh2xjQ5ickiNi9ASqGAq6Lr9NnnS/RJXnpEnybk5iGYxdNGytaZ+vq/rUH8yEzPqqHG0jKkulR
y3wdtO5oUDACk4FnJexYUDvosQ0iIppe+/6FOHXuXQtm/1UodBU04LTWGeduAOs41mnBqlVzbeeM
7hC80fwcQJeAvCDLEeuEfgTQgK6cphYBXI01CzgAC15GK2jSBcWJI2PYlJ2C9weTdigF1fS4+HKQ
ld7oJGE5u//MYVtZgv5X638S70trmPi3zgft64faC+CJ41bu85fMBAOvyMGlZHwazobkfmc+P8G2
9rNrzMN7KmVJopr5mRYnsf/yBvATlsn1teys5q4FoCa2aMf0Qyg/RRN3qlCcsvQuOcUrGJZXYcgy
PDXOm8ptSeorXo9YRnGgW2wB0wJ7HiOd5Byypxh/E+gwS6jHZLEEiCSJI3vGJr8hv4WifNrP6e/f
PwAHDCewA7kwtH23NhKmlm6HA/n0umdkD/Jf2TU375FF58OAF3fY2h1fEbY/4BVSG3Os4pGnv3y+
bx1vLtxzxb5iHgevKbi9CdhkxxOAalO65HA/ye3IZ78/9G2VTFuSeHXY7pOR+WUwljsQQuHLDLMZ
/KkWdpTk4kQAmyRMqbFg+zHauyn78ZI49vB23JdnYFdqb+Q5CDEQCUZT6B0ELYdYh2jhhSmeRbOj
K39YRrW3Y+yr48UYbjrnp55ggVzQ/+IIqtFSPkK7CBElzlhytTOg5NNwdZXY9Wm0eA9kGTQk3P4D
Wy+zHBTV6SqCkX+kmjPSFUmr/eI7dOeU5aSjVwHooYehLQKIfB4KAd0A21tvqgEkd4Zk9Vxkh98N
esU3t9vW+bI70lzI52wh7/gZ0EfgImIqawgPuPN8kIDXjIh7XTiDftwoAN5IUeDXbIwCmdQdC68K
oIBRbnNiC7CEex4Ab8tva3YRjlekWgR+Ye+dAcPllD8wMDboXfKjzbz7s+Ch+c7eC2R4sv4pDHY9
TLUy0ThzVqOG5pEbrKFobsC7+ATdlOZrwxfEE0fTg6waOQ4gf3Z6UguMfHGbTJBiwDGgFzWXKU4F
zcam/EPM5GK3Ws2epkE/Mpq/3Z8bQ1Qs7dLufy+eG+cXDrZPiDp2DttPsEFXTQBRHS9aM75h/hPf
cAQ/DzHIAGD2h5Zwx+L/nVhYu47gr77MmGCpCqsrSdKjPbkVDRlJPZlkfEAc4vy8xskPxBsG3zPu
5z1tBq7rH8ctsxhq5eeS8QYVG6WtiqkQbxp2f9+76IynanilHXn5Mnr7h6VCD6f7u+bLUU93UGKT
sbwei2h+9MHDVz9GdMW2G1hff0Ivp60e0MrBbm5MikhKvYiQB3Q6kBBq5N4U/vfHnmqBLanC2O1y
RAI8xXcNCTINxA2GoXbLafepjjiqw6Yn27aYqOLswxrWNBM3T77GztZ6HSXOmCB6sHcEzIkjA7QT
U7cRnRn+ePO+AmOW+h8TpcID72vgMePXcIA22GDrldlSt0YLdNymP7f7R9OZLafKbVH4iawCBMHb
qPSdiBpzQ2nMFhVUQEB5+vOt5PyVvROV1sVqZjPGmBjG0IKGNdZZW4cAYi7jOb/hgLOGsuoR9Muo
snFekLnNd8SYGqjROSyWObmuK7YBxvu3kIcD65L/oLpbbfH6MEu7y0cFL/JLWWaiGOD0NEdO/flb
cpaaWuf9zSn3SBJh5L836j9wquAsKuENEAqFiEQ6yZpYxGuYh6+z5AbXAFlpuv/FJELttIRpcsH+
7wDU5ahL8Pfu9gELw4EwWlI7KO6Q6Li6jBJqcQMffYiq8BN80fj0M6UBR/uz85oxS1bADLNUWwA4
2zRME5BzJ/JcQxT1H5W+cUJSCqsI6F+H8O99TuAO9wKhI0AwuKZkRcTyNiVESJwL/4KuA0XqYRLY
5l/zxYJCTBnVaczU1fsHw4VILMl7wq/Sj2588Dhd4s8ogReWTLQTG10mzkV8CduGsB+JGI55rciH
xQRwiQBrHdFhLNF3WC4QGnrEZw86kTQT1cl4IiQgZynRZB4TXt054SkxI0K7BF8001Fw8AzodKgR
gqxIJyGu01plbso/1orXyzMjgdFrPv1b3ITUdaEHRirujHhJBg7JXxwc/MH5sCVWZ5Gf+8KUxhRD
Osft1/nqYo4OFd/nh1RfFoOXgAEGcWHBrMMIZOk/ud/EroKT08xPsbAjC2g4ZQRFKb4wsAjY0WLb
cknTDofmZ7x9HXB5LQTcv0hHvQ7QjDEUa4vcIMxiZmuWhjziiUgEIB0tORM8oH6TdEU2Y/6Nppsp
L+5p9t1tLrpXIsmuf+fUsXBhX5OuAHL2ff5sVw99pgCtHax2RRFP8BNk276UeeMsznFJmYDLY9Z9
Xat5E7/Ce3yOi3BqZdEYJOsHfKWSql8fICWl4xg5UrJuKcEvyAMGGBd4ow8RXyVFeP6Cr3yChPkD
qlw3TBKQk7g+1IfMbAVXm3nEKjZUeZxisSx28sXWIZkjRidCfYrzQxz3E+7N5Gvw7kACgdDh/0kJ
RelR06ootmAAMLdIsyKNgtoISwLGNXlcFjlsRzxAwH9Q65jn+3ZO/qJai5kBl+GGXN8sZc5niet/
KhEnJ+zGYyyifk3sDaZH1Kwb67T8/gCKbLIEfI6maLyYCgmpw/M6U8hiYh4orAoIFZCiIVJH5oRE
0PhhSwgBWixZDT4NGbiR2JvsTkkTMQTnaFJh1rNQkimrXaoP29Xs/BHgB3xJAZgIIImoqAVdim9O
UB63WmQa9v0ao3KgGjZwPAgP1wUMlOVJNO1oUeOG8JmoZV5avXV1IfVFlMRGQWYk+BjQBSk3MwWd
+GKU15vd3dGtszMkg0U4A8J18vxd/kmoUnSL8ogwkfo1iznMIx0DwMU+1e0M3Ll/BTbCzRcoQoKI
xp8g9X35rkApS07+FgVfgueBJ43bhYCV/d1/9sSDEBP/wLQZEkqRrPLt5DjKzcchOxLUMdVPTZ+P
radLyz0+YDCMVIR+TlxRh7Zpkl4iv1wZ4IDk7QTxNXiaQaPPMKVlDwfugVzwxBsCxGUXOwhgK+Kb
CXIG4C+eeBQ8EQqzzsiRFlHCbTNjiZQfNT4ns2qJMd5+qevXSt/yhIBwc1bKoHUY2uSeiIsTTsC7
xpOjPIrLJFzvqHEJ4JVE9jL/FAsUCiVJB5juYrZWF6EU0R3hiSqbE7YgpOXj9LOOmQYW0DWlOVMe
VMpxRqlY8zydT0doCUInJB9KntE7yLDCBucgQP68BpyA5LPoDaoIJtALxDtj//t7M+aaCEKDQRM9
pg+JkvFK/NXNAwk2+2rDNYLiCFcCL8EUbyiW+7tXDg3j92jO0OFQqb/vxbYT5EU44QlnnkWQIPlI
ZSexiVQ/r8Tpxca/y+WcWJxWHDD6/ZQabvy92nwqXHDhlP3+0OyIHMJtOByILTAsTG7zoJt/20cf
0eGV8q0jQssMWjaLYMTVFruReKc8r/gNg2vTijvoHK6LWvKeemzmywGsGgLi9upjfbzt/jaDhaQ2
Nl/mTAJMY2PnnLyr/d9vNoFKcjkJST27PkKCJf1CAMuh3SbAX9XNi4tciS1cxiw/VKEE2wbuARAl
McyFtCCAghs7kDcao0igmWSmfn+D1ObSJztzz1ztyUXEf5KMYoeX/wRcQmrVfu+5MVu8wkxDJbc4
is+eHHi2uV32/e+k/IUnfIbJnP1TZwGhNoqyP2JunoKc7j3BFHvve6wI2oHI1BP2HtrsXEhc7Olw
evFRxofAuf5eVuHJ5rDM5Rdm2++pivjlV2HdQa8Z/16/Ctl6vs3FvWBHvvwyqcK/H2r0hrcY3YD4
RD0h/5pw+SKuU16CTVSsgm1VSMxmgOb58gswq9zLLSZ6g2o8u95iFtbMLWIKJIfc9BefistziG/w
8Z1X4q/hViExpMtxSiDJnxLeQwSfQT3iVfXxJSDn5PNj8XuYfymzaIqagcEKjuwBaGiFkCdK2fwf
i5nABCKcit/vRZnA6OTpia8qtks801uMDPfmb+92TxEwtoiQqdhGqvpvV41T1Y7YKE7KIxDnF1cR
Z/77UBynmSRnxB7iIzqAJY4TuwKptWmtOq0hSvL0M9o7sy48/dp5b+gNAL54KbrGIMKpf1vEeSb/
MovnCMO7dvr95N/lyBELcY7aEQdcjuJKYk/oVk4Ro1b927+wVPbFUdB0xV7is8zq94ZbO8a/v6PF
Z2OFvvF3gOiitcNTEXtzur9DxVYOoTfXbAcjRmcV7y7HFyAasfXvePHZGNsdLOMR4FVxlPhWBgQG
cR+iQ4odxwxh2oExIN6LT9570evFoDH+vblfMQ7E0KF8HvFz8RhErXtctsGnR0PbB+YY35Mb/8Gq
xT3Z4VgH3kWdGbw+rEMs+Xsi+0iWpxU7PFOUzJImbMKeaGRy8h7xA6OPytR8WAHpJzPJ7vxhMgMf
xyGyX8diP2UPVgyQXZO0obKp44q/TEXiNExVZw8gHXsyz8o+s8DVjkDHMAlivqFX0EJhR1GP+Zco
nHghJjMxqWHx8kO+mf9QokL8YbLPbUKV3sXVBsG3IBLL8ck7bBN8DjYrWMV98iJ7mM/OHhfkDZcA
Ts5ZS8GKI+T9mN0g36LewoQFbnSBWCfSGqXdc5IptyGngObFJcWP2IsLmQQQyc2tFNaDWDdFflI3
mfeMjbHRmWDF6Yi7/X7MaVnJ07/jEbroEy7zdx51kW1K+8A8b3AnqJbxr0dCAk0LfpCRsyBrsyzx
GVCAT1Abolwod67b4gTiGsa+t8a+zv2iOuIYSOD/ff73PcRaIgXi5h/cdskdi1P+7SH2FK+BmW2u
vL7a9Y7pm+x0+nI4GY1ubMTHU+JdL8RHaRvRzjgVfwvVMxaN+UZBR12gpLBol0KrE5L/4B/EZ+rs
AY2JTeO5sY/Ew7yz1PCcxM5/vxWeY4ZCx4JHIBjNY0KRv60DIhhQZob/GtM2+DS/TV7ackrLi84h
7lyUohI3KvrBX1vTW0iq/3YRsRaKp6L87tA5Yn0UX0CHhiY6ktii7n/fk8HnxdkT3ZA7180HDfG3
Dz44C5x4D8qGYKJMNoI8BA0vOp3MKnvbiQwF5VA24uzi/22HohYu0d96/GJxezEqn8eThzYH2XWG
MjkiMYw9iQX5b907M3zFgiS2ckCGJQT4snOkPd3L13gMYhv5Bk5f7OojIXx62YPF++8YhGd4iuIG
Cj4T21jcyLc5Cpf4Pewollfquf4NORSVdwQ9fxtAnFfdKHtqwZBZEAab2E1hTqaCvfMQSQzxoTga
64HvLAatwo09adUM6nvGbCW+r2hl6f+nFDcuWkC01tQUo1q0UkfPEv//ax0xXMTz4jHOMY48fdut
NDo1t4598VoReQdxdCHiuHvsaO49HeDIQMMmeqXFNzkgWrQBm3vUCDJBqTt99Lc5A5tyqOq+D+UU
oP2GvTFPUkTYQ8zThOD9KyWcUnwjMAAA/ONOLuDIX1Cuxl4nk4Fqr+wzi2wGsd+EP1N1xnzUJm2i
M2sgS8m3PRqb24NQibqPKGZCCoE7BGqDRgUkxR6UkLrGB3iNF49dvRO3S5xd3DebyaigP0qn3/eJ
sZGCy+4Z13FNBOiIIfw8KvvLt/ozwQpEoQuqwf4F0aBPbuzWLkmXrRTE+5vk6mWiBoWcTjHVuDA0
S8z5Iyd+cSeQmXfvoA8Qx3HOHq00pMzrcRvWNCKM0XbJ3s+Yg2D3T/YFHYvGfqV0dzDTxy5+71XR
dhLL75Eut685mul9rXt9wnyQf6rr/mu0bZej7XM13eLqRXfoEP36uqzWw3ayQ/fiEV2eRr1Synmz
ncbFOl+WwCW2vKg+BpzYD6R0H9zvTqXqXDLBEz5myZsHloxXI+jOFXS+q/eQcbBGiRZOkwEsDRKS
X+XyuSLcGJ732grq9hItTlY3lMlW01Bx5HAIh+X9c7RRVjcPWQ+6ScAtbvuvZ/Re0xJIHiRDqqxZ
vIpvWoOoSbkw9jQ4KHC6CM8Z25l/49/eRP8CdYfoD3EvA4gU9g2GGQ8sfaRapKXUrDvIx0usRxcI
5dH5QB0FMHGxGpT7IVbDSQJ52usRP9NX2N+URyO/yhCJ9EjYwnfoPe/gEpfuY4VnXYWGBbLss/G6
nXw00F8nVpDePqkEh8oWDMDzRlq+YmOtJnp638q7iw/DOSl4uESVPTGOT4uXN0Z95poM/m2H1Nny
vmzWZDVR8fo64R2Gk5USXyKC6z62ZYoERjTZSTtaSjm2u9cvGgk5taQ+ULxke162+NzTrWb/xqro
T8gDEGSobSnWl5Tyc1UkQtrPEyhhFf2FUUDFnJXhI/fNAnT2kGJaZhs4dpa+bYVvjuyak8WQSEk9
3YPzUsfoUS1qYSWl2y4b6G5lmMfCFMOgRcollAJ0G0OZcbs9r6v1I+pW1fK26qDAnn+MI8LK7Pct
faP+sDQ+27RIKGEzXZ7TC8qRsIIyRGTQwxBso7F1syEOyYmRKj3RKJxzcMlrnGhCAri8BDWIbxN9
B5ur4HKJGEe5fP/06JCIElMQhz5wfQm94elPfoz9a6VtR9vL552Oi+x7rK7FvLFnADdfJYtmt4KO
+jnw9BIOIp0us7zCg67FCZ7x+4uz9UG3ktP3l3GdA9I02FWYE68jg5SJgTFNXFZMKz/disvQQ5mx
cLFZld7gn+AFEOr45ANlz9zCNmZBhs0NlRXsIuw7LD7IC4CxiECRTu1mEi7/SvOxyQzIwYmYWjnr
ZG/sOT9Zai5moLwo5gg+/x0yTLFMeWzTbsJY6Y5MzSy57+Hjel90YwE+NX4wUXqGx5lK7x/YE+QV
yK/SHtLeIJ/BzWzYn2Cw4nBb7KmuR4dmSZr5ODqMDrQJt4NbSn4f/AQLAf9Q0P8l6XEAJ6X9uKH7
08xhyxIRZorC0f95HrEy96wOzNScNmMYM9Meuaix5/IixI4OJ1X9foPpTGxk6Yllcwm+KZf4nTg5
GW2pMr3CaClFy3MqPuT6vL6gvA76qhRnot1YZTiUrbQBlyOnzA1yA+zMtEw8g1mDVuY2uBoWMUWz
ueBth5podriS5z5bBr29gdgFkbpL8pvZ0iGq9lsr/Ec3qylJJH9pqj/OLRXVecl8Fw5h+b7zFbhq
b4Tr6x+5mdNWzRjC/QQIjJ+Rpmj0E8DMxeuI5BjP9emU1b8J44iblyZmqbrXp+C9XKde9UWWIYON
+przhV4QTQtbLnz9aRvACfMlqwqGCF8Cm1/LnLqbnZVAZCe0XUGFTGn7q7s3a/BHnotT56tV/OA2
sS4V8XWKyYKiLmbNQ90QmwMwUw/mlYp2oGz7Hh91bNjGWJln1wnl/ha4rRXuSgfPILmACR6jOvCe
XZXd1Fg/0BT+AZxWkbIbOcM36N9W/2iBg3EerGAK8308sS3RPn5Rvep4W0PhOxNEDcdHMFfXnPwf
agJ+U87xZVDpYC5PDQKZuZ39liG8j7knkyDTtDTLyuzO4H5blBAPmk6uK4IuctuSGpwerpS5TApT
jQePoSfgjOPZ60h8X1ZAIQroNyqZPPOFsmPR9OVyRnjsgQLea547olbXw8eozj9SAn+QeWF3MOVz
+uvdb9eMqOt9JSnBrVgLbhPAlyCnBmcBTAODnNSkd7aeC+bVWZUIxwGwIikrqmLyHff1eFZKDkAv
nufk37RZAFoAgFVSSfPqPtjoSa4KtnJ+h+G40CCzXpckAjdEZ8G4zEd2sSM9CkDcQsTricKGEj7X
NZItwzFfV/+u5D6/aHzSt/b7nxHoIjGG/oSotmsk0oGclzETmmm2jEz0G01QZTH+Pttt72SUhXZI
RINeRcvQGnzCOMAQZ6f0hIpLmUXZaVEztn4AuFoPOFw+88N4lm+Ueq6AMcAlICrNLDfLKOiqmmjo
UDcShmVtG2oIUeh+O2Rv9/yyJ6+dUsR6mU4Y+prmG/1hzOi85F43eO0lEGCjKYmSj5O2zAyEeCV0
GHajFw3fIp4+yGD7qeAytl4XyjdThRn9P6PCsMqHjw5lnyduJ0m1oSLuNpiPePJev/Rj+/y+PZe6
8Y0koKRAfgVdADf8vX7L9q1zr0jlU5sic/qH1z9BbcIdn8zvDwBSqP82AkYPBGHsQ6K6lAC5EcW6
UjgSVZdH0NPDzNczGqE6LqpTwgwAzTeq7UIKHyBq8hn3behzpkNmWtK7db0gvcvbsrCnhamP4XfC
//4giKT58lZn8lwrBHS/JNWtBIriHrAwQN7q/Hf4gouAUNWX3sAoJdZ/fzslRdujioKFoOSmMJ7n
xAsweKdbDimOaIMIspg2mJXsXEVdviNyiUTCwGfdAPdlYdfOJ3fnevuwG6/4vEAyT5i34YmtBlTH
KX0OCYCauBAgFx3fB0wOC0UMyBGlvVuKJ8DczbRQbc7bDAA34sbrS1ATIkM1x9MdI7hTPuCHsLIJ
hX00JDB/CMWD22WlwJcqXbkSsqs2Q6S0hbYSrFW4N9BdEMkwXHnL9VhCWN4xTFptDkUJ0sYJ1zUZ
/UwcqM0k/ZV2rvL9DO+NmDXcC818h7DUhKppjaI1oDPyzVeUZWYIArBI0Z3eyLHM1VCnOesP8m2T
f4JaN0YMr+W5C0rsCAJTApaFgi335bNDGWUOt/qB6vMSa4HltPl6Xy1JF4xCMctPwZruWauYgjKK
Bmm+WIANW3XvYLOI6SblFw8pU4JJQ5quQEPxk+WOFj9trqE0zKbfL+5vc+rRjhGlhikygV/wjRym
BjppiB7MOMjcUVLAoxY8p0C6067CHBYj2m+rd0/EV3UVqwNxD7Ef6O4bj8uiq10+QUAuqQecnJZG
T9Qxdyov+6qpGg2Qg8zXgzGF/ksICa5eaYiqkOYJSQeRqM5EZwDZR4FolCgIXRMmiR//qLpFdTlI
BgjaQ7/ZGNawYvq0BddirNqsqVQ0/L5DOSKD8I2yrvQBmwz2FP0XQgSZnTsSAqHUHzrlstCHVTUx
BwboecEoy2nceti+mYcrpnAcFXqHqpnShO65ISuNmJAued3IasjAE6Ox6XdUQPmmMSWoD/+M2dur
v4ofDaLjFTIkptdZRy+mc/OEbCEVoTYZKjtIKbQ7WAQyhnD7BUREIQlCIQ+h+ofA/ezqjN8fFJn5
OS3xQ5gBlInAw1dPsEwIA2OdPjxwwRSjen1TI9F+ee23iobc25z4MogcGz3VH9SmgP4npwZY+Pyc
o+TWMSN8M2GhM4h3xX6NebLOaGNsuNYX5R8ClNTROOIij+cMlAl0QEj+GrwaIduKG6RhZgPYEoyt
Mni6JMNPVn1QVnmJvBWa/ezGEsT43Ut4MsV8ekE50eyFdgE61CeWoO87use52UNjP0f3n/KB3QQ4
ijzffkLeFxEGMAQSYaEZmT4soCFEPhvskqHbWj+xJAwKDCxQdt+9jFMi7RiI2Yg6EgrMSiAYJH5I
DqLwRhb/QVruQLDFB7MJzx7YIREF0hAZ8127PH+hxYCTJ29RPOiAdF8+HMRP8HVeMnA3bqxcIzT2
qduvA2Ze88UY2JaMN1J1YzIJ6vqyulpKyuMDzf8mqE4mFyFAytmCX8dBsLpqga4+7oO6y/zLqtac
F1D9DBnllw0orR1Jgo0laaUp35Z9hvrNVMS14c+SoKHsqzwHlT0gTk4zs/iNFkyhxGzhJ8voJSKm
+XUzp4OP20pqgwPv1cxYZ6zd58VlRVhwIClakpm7rN5U2xG6pTkfhPUO/395tQtiAQLTy6IMnlKU
/GWeWShvq5OQLx4FheiIQF/hRU/Q+8GcAVI3ClFzWUyNWQaue/NG6Z7YMmpxZBnIzJKbf/t6KDlQ
4w/Tw7BVd/dP3Tp9qlSjlr6pPdzuqMyJi3NanAG0gxnNZyih01M7764idQ+qz6S+bFFSPucDbhkw
4f07Pe1QJHx/6msdcxp/Y+Th843bcEuxbiE3tZXm99XFpnz0EWFucCEfGoJidDcSUm8q9VjtGFrd
FI2jRaYftdtiQk4V6dY1yiKdZGUkm5l70Tsj0KIGEiX3ANmBtRtTmOlHebnSSJ9jjL0mLhzbKzoW
TEEhyVVyqB55a9aOUv68q7pb5fVcfacINHoloCD5FuhAiUq8rDc1Qh+swaqXkZqVrNvjM/+8jJYv
De7ii0GDuhthLkoxkEmhnO+6/A1nEsg122WFynTlktGOCFmtmmVHyEe8o2864h3BH2yuZRN2KyRM
CHAPTh11UfXV8PMmPTs9dCuJEEfxjbkvOoDEHZ69DkzIkFbu5bNZToWlAZ/N+Cl2lVvaHRVYifxg
dnvEv4kk9sA7OsI9hOyJ18MaSnGWNF/dINTvv1LNV/bI/SYCQ9ckNyJhjIr9ZPM8Tggk3oFaE1QC
0GRs2uRKoPNFDBSvmIgcBTYS/LOrR+oVY5zsSPw8tsnls949+KIiSofaLUlWZS8RnyTgtMOxfR7F
1dDDTpuQSNpOIjIFH9JTN4Rg2uS1eq2yDTG6JqmI2uGc/R7Dtt/Ynfnkm9AAUZsIZ1zEettQ3Lg4
Fc5sTdikJ2uAJ0j8mVBdthmDNM89lk4BazE2b741/hJrHxA3bPodpybwTGCwTUS73nbGRuRSsRZx
cC+7PiQ2vsFwIQErxMcXxHtPtEYdR8VOAYoTsPp0Ma5xl165mTGyQnw7wLwiEgVAKu1DcU0ebcyg
5z8364zJztTHgcfEMgBmFY9SFYnzfMcsamxEcE7czmtFbDzsjuIR/2ZrUecEzRqjgMf2d1jH75AW
SNplLYLCKc019iue5WVnuGQakc5WheIOrSLoYrfdbSdaoU7xaVHV3kH3SDR6hLQXV+NoYmAkhBUh
lVCw9XEUOS5pc9mJWHZFT7rF5JmwfMw7qaAqFKkikV/KiZRfgWPRCVKM4/eeqe2Z5jtVMAZuR2kv
zIoY5sj080GZ3moPeA4rlhmz2Sv/cI4GfwSzYPQpGgt1uahePaPxoV2/PGNXWZp9Bn6E9tESFV/C
1BOL5Tt6xZPgtFGWyvK011faaroylhpROOwi+bvwR2I3EgrsPsvcN0+mNbip975JuMXbjgxmvntv
2j0U11XjjqP7HrdxWwUdVTwAc5uqW/g1pYwExuNpo4FHruJKhCuPBkJMBgxA4COHxlJdAX5s7Kl9
onTqZCm5p6TaIFPvX+Ii5SwE2q/efYnxCl2imBPVQ7bAmF9APqEuqcbQAQUCywfpaTIB2BMHDJ+H
Yh1LAhKSs8lCCVF3A787xBffCHLn4vfuEEPxGpkKFRCnK/jIKC9enImLJhJjUbGoI+1RNZI7u/kG
nIjg4ksWQhdb2LarUZy7VHC0Bb/WWMiUrRXoSGQcoXpHWaI5d08Nbv45vDmvuaCQvnzQj6eEpDox
Z9IYiH5SLzOQkcgm8LiAxGbJ7mRFNVQHlW9b82jtcEw5t7E3WsCVWuhW4ytmCVbamJcIsGkW/Eaz
8VtTcAco70zmdvp5BeIOU48qDjIiqrgz9VaNO6+yKPDsSKRvERm2H6uSik5nX0/AGweSO7VfsRyP
owsZmI4u31i3FZO1OyaR0VqD+bYVGxwZehcdGAZyIv7dJX+2RvAA9FS1fm07FBzwV58H9IdBaCAm
chCsRsN5Hp7u1bk6wz8lUp0aSPjYvceXpIzPO3lzS3TWG1T9yu6j8RETJEuClDjUTObIaOzxg7/9
Br8hUolT+A55JG/ReVpzuRHWdQnNVQ+pI2ON3TF4OCiQLpKPpHnurg40bGyNlnoAxEnkxaBgt2Rt
ReD1zFgwHBidsZYgOGNOgxMmh5XT8g3BZ5KyK0Kx6JijaMQU2VsAsW6rak2rBNW8NZ/EasekPlju
Fl0kiWSWSPdeE7LV0cXP/bud+xRNtM/hlR9pOUSNu5QFFynOgTZDWSASzED8hCIO5hqDn6rhiMfM
ECAwEWOcV1Sbu1rEs5BB9DXLoEo3iA2wDbUzJUyOuFFAdEcgh+yHpy9fcCVrhsXgaTbaMR7FGtGZ
Judk1aAhxFdnWSRqLZjNgLif2xGSNoHQ8wQSFRQR2YB1/pm5ZUh5BMhVeWws9Wi0uqQQsQZzik71
wx+t+n8aPsMHqkiwrybLm3WzVLtY5igvrB4/kwOCKl7rEvavQNXbb3RQJ/i5CPT6N3/iyiyWosyI
sh4zqgxqWCPmc1SSARUtsgzpsJumaljZ2EFzZgmSajdHm08dycaeQCE0d8R4eoAheG8grRZxSWGD
sXl26eLIKl9xDXCkzcLs7FFyXtfey766/YIKAnHlMdCBHp1clHzJScKHX2iQQ4pAwzczwqk/orr6
xaG0pGMsTvOCaI8Wj47VFhb+2JHBdvYLMJF26yJWTiqLRCTCgFETiK6EIEo4Sso1JeviYZsjh0iZ
doJM7HKDsHQKbvbTy/x6S0FcD+k2ei7q9JDwe/eG/veLmLtHraMrmSJ5Szzf1G2iKaQQO29sPWBa
D4w75k7rsXi5ZToluayZd6hGOCX2mIlDX57ia1pvrqlqjtw2lTePRMGxC0vf8F82LHbKpaH958q2
MuOLQLJG3WB5FzBTewJyYurJBxnD9RKdXcqOLJkiyMywjEbtenwQ8sQnwJQ66SSqScXXNbWpV6QG
CiaaO2BWETkDP7nAwY97JHUyiydHXJjHfoI/qM0nC7qQU88Lp1mcQ43qGBjkAJA1emwjzHLOikq/
83SlFQwadwDtd9kY0WjZ+6jK2YbXgIMlpBAgv744EzWDGAXCniRvzNJKt0JImRxVSIUHu/MFROTO
ajEgmi7y7hUD6LFAPdRkynSKpPG15TSg7PA4uGw097EZLZ/8r5goQOhapJ7g5sHOk4XDXq4B2UaU
40DWDiDbmusiiRROnBNlcBCoQZnDPa1HCP6PQuzi0Ng9eNhoo1g9cHofzuNsvJiYI0sy4ZIIFcDx
QqIg+sOd2O1q9K9kDhdFBS0qvwQj0kVUHA1f1QzhIt4+vKvTOtnnAKIqnszrhTqX4omvHG+elsiJ
tMsPmV8cavu3aiLxfFHTUMZ9TRjfyBL0lkCTnL0puu43CnowC9gKSEImV9JYTLckswE2aCjWlO4T
CAcmqi/4dkSdiM3ITCWsFjjz53UZvLZlYMSSM7in48v9Br4MNk1ktadgDElcMV9TOBpuMawSnkPa
B9flmISsEIq62m3wWHVevtLDmvKVmTMKzwHfINYTMJLhxFVcxJgWN5M6yeYDnHnj53Y4MS9ey8s3
taJKv//WgrPycfd1t3Vy7x4bZu9IlFBDqtEZWRd7wvNFQZVOc43fZmaOw9u22I7D/AABy9MCSEgh
bFkW8MtajodYCkde602d3L0DzvXKyDArJ4tO8WOD40V1OR2VbCgT/jVVvqdBHhqr9hN9VPqNumo+
pRXMwESosqVyArBZvAL6jYF7xKm6bLUQ/5rYNytNfXgcJrHhIAFiny3qZP1oCY+K0No1qHmW+M+3
gxqf1sVWbKy39YGimNsrPBO62TZfGTtCkAw7OJltAJ+P2XEaqRYRdOTOmSGoIINeyVzcHCuqn63y
zYNMJhZTdFp23tNTwe1OqGGpRte0CG/hPa1Sqjt5iAX2sf51RZ3w7Tex6inbbl2tDBuz33szYURN
3NPauSf5ht2nKvaA4r23RsJqttZjoWxlhM0hX492TJfF+rHu7S6oIoopJsP+EZIISagOdwL7HZ92
8r5KUSjb1OElPMVkJvWlGg3L9/Fm6zOAvkl2ZMbkWRmrxwYSV4zpw5gtEnmBoIlthFI4PU5TOZ6m
I+rhNDoyof0HMrQrWPFgi1dZclNEpd0pat0IplSHy0/xg2V2+5kyJ6GwCCiBd2tK8hXrfttvb+tT
9AiuEQxhVFMQG5w3keQLmszERP/MbGPFF4Pyxg1c7Ca92HWIwvD8GXbWzX07vYNCrq1qi2HTpGX8
2hQJhcWSKRW0z8eRWySUkF9eHUqubp+kLCCcz7sA6WP7uX7bt/V0ly9P0XklZFso37EEGLCq15iY
y99bWj+gZiEJ0AWqd42E5fn4qdcIH6Je8Pbedomi+sQmPhdInuTd+Sa5e7Mkr6epmq2+K9ZGaIT/
siRL8vU5arc01E/vYYvs2oP4rcWNV23H8TimIrzXl7Rn66rBNKI+VVRutGgcjVdSqKevSI5Js3PI
JSiCnMgz4eppOj1efvKfDE3wxzpfZ8lpdY5G2owT8zM6jnfyTk00Tn8JdEcRFFDs7MUUnr3uXIIK
K1vYoErYuFqssdN5xf3Y6JtjEUihGKXCaNe4FZ3/ittspt8PJ0/h/UNSJNAqOyPz4msRjkN4obSI
sbz5F1+m0k8eaKOP1s4SSBxOi5+BYWZBMEAygVgr7MRMmKQI1RtOt80jCsKGQgilJHVfOrJbUQZe
6PUOLvomECXMm33GAocUMM9daa67jT/8e5BdjXWXLsecVJljpnfKWSwmLFrjRWneXDrVNl++vXYL
2gO1dyOsvCGSIymEg74GFrHpwXiZAhOiWqqFbD3PDxmKV3Bz4eif5I+LS0bPODAI7fGGYDelH+4s
K8oHSQdWbNLzYgqmJqFPLQGX0scUASjdG2szTOng6Z2sCjEYQvnMDlBJos7V4bC57bzxz2k/fy70
WYlRDO6e9Thf4TnhxBlOIbGcsKCEFwlp0ZoGQrbFe5sQUSFqklv9pQxQIGg7CvE18DAJL7JCOAi3
2PUCyW5M12ZOs7F4OSXlH6fB3e/nqtmnTfxEqDwZbxS/ThR/WMizlpKZaACBAJfQwMdwYKbsKDEj
W2erB2pTLYljg7UQa9ApyNKTZfh9jEKo9VpmPBglKpnb9KVM2YtT+lxM3ZELF8nVrQmADEQEzTLu
lY88ofRIBBgifGzOcbdRP1v/FlK5NXntb0kF+bQOexYRwlrpA0iBM8k+niGLC2aDIniqNuG32LB5
+gAqeNwz4R5dWNPPLEF1WCfQ795pG1dxkw6bOwQxzDE6Rzzeq/bEewW1+wxVf+I9lxRoj+Tgtngm
lUnNzkVhwyx2h00Vl7vCpqTPsUkVH3W8fYPH1Kbn3TPkLCb34zZHef9C6BDOnacgjN6kDTNWZyl+
7t2Snq6o2tQcdFFJ9KfuPR1x1SrOvCamEtJs5J4pgNLyXadudSwWlFCysUnCS9L7zGV+G2WeHBR8
V862gITljRzdaeFJSx6+0mxgcLxNzc2+CUD6+s8r5IdvX8W3ZOSiqepe4yqVyBDQuLdE+1el2adC
bJK58j3vRJQP9wnlMegnFuHVHiUd+lPQw5UCDkOIvvAgvi6o+45vzLNwpni8A4WEVCKx/bpdl7hg
gilSRPAwc1xj1rLkDf2aB+MoJkotGI7PMKPBLzS04j2Cc6R6tyVi5jYi2ZpLYiIU1uXE6x3Vf4Rv
v6Ddct51+DUSno1kK9trJHlPWoeqoF6DAE5ULNVDFwzrmzsET5AnPxX6XeVS3lI7EStaBiWElD+C
RF/TE2gK4Q8L35iQB5bzKKntcXg5FF7hlZgx+MLUpgFO4A3uNUUNKm0xZfKwIX4atw5SxI88Hf2P
pPNYblxJougXIQKuYLYk6ECREimJMhuEHOF9wX79O+i3mJie6ZZEAWUyb16jnYJA25hYimjssZlU
FqFshpi5jQOB+ajW9iYy+0ObW16F613uFIgRdWqRM8F1m2gevEKJNmICbMVTxeHmVxZOQwgDR71G
UIdXPYbMUZp7Ap92g8PHNAq/D6FO4bPk7GT9JsNxG81/SZdt+Ym2rA6jVNDC4lEJI1QR1DIiZ25E
+5OC+Nopdm8uvQbz4R52goSv0EtjOyDFNI2Hf8jyylj0K7r9FkREuUGFiQI8loKvXo0/HOO7cnFk
57kShuxmEA96GDsY2qbBQaa4a0WPWYtHjTHhfpS/tcrJHoN9FJrbWoJ3M+GP+uo4Daitk3c7eclU
nKyKDXrjcGyo6z9HF/cjbZOzFvnRcTh5Vj8crH8pRF23UdWHQfXmxdERit/NdohSfSomIHNSJckz
X3fA8eZzykuwE7IVeXxYSp5xESpx4JmuJaoJGzLkuaRh3icnayHMYSlhYMi4pUaOyEYKTrbLk9k7
6idOUkh3ObTmLalgaeCsmF6Cji/B8D9cs3jx3HCXExzdOoQ7ot5JJ9lAyqueDWw3b62zahn6vUTg
KaRaGhv8d1A//ZsR187WHulGMF3Z4A3kNEeDD51uS8yU6IGTXSa2DergkthPBkA6Jtv0m+NOcbZd
ciZLFlBHr1Y/EwEO0GVvPTa9YpMHyEs+o+Skg8Uu+mPPxr483NZbMkRIXW738GACHGBpzQuPKTc4
uhfiDoVRznMFW+TJOltYB8brKsDsjhe/in9DRJsf5Yd85WHi4IrpttMzbyb14+QEX/JLYj7TQNnY
5rjgEA6JFYDX3OUt50LHMQcpwkzMLzwjaF3Q1tbVr/NlvLEJA2a/OEWCDEk/92L+CN6iEklZTCiy
Qr8ijWv+oEELtmSFEvfdQod5QgJopTc8NVOm6wy2GUqH2Pkgi93Jq8aoBq8vxmAjc5sjY3mGo4bH
BB2WOfmbvXMJd8EizUqAeXFeZKiOQxp6+PEX60s9/h0YaMN6q/aafUrcTxj4IfXzD/Hn2IqecJZ3
DywvFapR0/wqYjurkCYeB2PjkOWheJLEQET32roPfxVC7uMzL0rBV4rxb9Q+F19K9sx8LZi2NVNr
n1iz5ZIFZ4PLdnP/2mfezxPo1zZ7wt8QZ7V9eHDEdcCTRiFtSnVe8al31syMhO47WP7jwtYzT/Y0
3FCOLlJqLL/SY6LDuDlFSE568RT1J5vzGZcLOALrAc+zyFeqrUbqqgbMa6+hIlUMCdUdfv0GDRqr
Prx1n5W1Y4PIYzcspI1dhHrV2TZvEvGX5WeBh39tmHoV0sfihPtecLDjvTWcLfxUo32PKuQ1oxOU
xwFVj3hHcYzN7LH51s7pq0lI6rT7B+T0JK91XxBhmNeCyrTviTd6EAZQI9TYWCi3hPxlhexg0qPg
RyMLBdPnPCXheGUWkF1WWfMoAG3zYt0S3oFQsMFU49XR/5RXFeH1S3VRcbdJvcYHGjWAZnMuKLpz
IjtNFOJgnLTvi+nkKXwaHtHWT7v8uXue6Miyr3pHQmC1Va7my/COvjWBIUNyXISErNyZSArr/Zyi
sPxhwtegFIFjVOLxzpB/QqJCzII/8Mb2ULHAEw9D5A3twXo08mPcv83GKXiuMQ/g2TispHWG19MF
x3EVTzwPOBKTHMYDWFG3WJLxbAgj4jW/20gCmVxVjwo/0ERUzyNx7RUDY2aWwvXswqOBNDVYpSwU
6qsYJN89QCGA5uHySNznGRu+Q4BTCi4G1inl8J5HyIr4nOFeAnuBpxURNA0PK9zDjRj0ExdJW6A1
gtYMm5fNzTbpMr7B/yNvq8Yz5dduHA46JN5SCVdxlXLIjV6XTZjavqaL7+2LVlPtMuCN4k2DCFKe
RYs0oEP/R3Rvne6TgFt2vgaLE/lmCH7aAHkjefMMfmnFUiY118wB0OZb8G9ai3vO9V3oW/Am1M+x
Qu2TMY/Xv0KONyPpP41hTX0xnPiXQ7Ue4bdoq3v3HXxB77afiVGLDtpTtFiMLseue6jW5HF+mj+2
P4HVA6jtaibSzJYvOtETQI3NFuOzEFrJC3Ku5WxgWmrDpQaThaCF+eUuhiRympjgvxpf+EHwe9yp
LG+oP85cH/KZIWz6qROhfnR31U58yBOYCX6GHbAC0Qw/LWdmsWGxaZzZbE/VE8EmfgnKj+Ex562e
x2aT/Y1/xR+2YLz7dIeIP+8O6LT7/byT98D+xhhnelbnhwGnWKRG+HYU40eFR++wUvFEtNaV89Di
/9FvYnHi15/tTdZ9EP014mnBFaxi271Oi6cBpwMfPiQB9UftReOsEZ6E5I/f+D8L9MV0pfgLLQym
Vz3oi+Yn1KLwAkm7wc1ZxXeOsfQFXx1i2lLfeinafYhT23tAjgim08iuL+HzOOB5IbuVGmwSlPA/
BWR1g/vXfcRcDJJlNZ9dAkyZhBhvTLvnb4bLXn2cjL0BgeSRK3OGDlneS7jCXxo7mhP1yyk/KLiM
T8jU3DaQeTjMByoZDwta6Eq4u7EI51cTzQTBeflTS9cunqqf+g5Wrle/0vxTfrhC0mLxrVvCN6jD
qFKtO/DZpUZJOvHokR1FHr5rCh155OzZklX+mrHX6hl7+hBrcxWu+HjXexXve8wRMl8V2oHiyGyD
s83tGUBTMhMEEgZdbKv5jTEfnbE8uiLbmEl1sp3dJC5K654zqKuBzfGEN7oS02yRIJDrFW+ghQU1
YUl8iZJrQ/Hdzh9RjH/feMvZEpIsWBFy/c1DBMkY+q2tPmSUUwo+LBpIdM/zb5hjmPnaYPVFTbZO
YsoedPxWr0IPdt6WWs8WiMrlp5SvfPwcuodORBh+EzlQkhkdjfrWYxGnpDeVbhhOS72ZqZSnjavG
20AcKO61Q5nCEnWoi7Jd7HJvT+vO+AqIc2kc4XVYZQeIctuLmS++1tNCmHP0z7zChzR8zZOfLHlX
qls5WBsNluhI7IXxasLjcDjCEtUz+rNGNq0FIWDCfOyDByaVU4NkLXurlMeheE6sa5gUW6X3pZJt
q4wuuIX5NRwFw/Zc5VYuqs0EkDEODNCwkivlNW+GbVDQYY3vxnuWPhDHMLe7ZHgqALPIrXHwQht/
Mk4xiVEi734W0a4sGEiIb50aR0QffeSSZlbjk4MjY1pvwzhE0BG299xUNwKKbcvBnHJthALSHCYh
NM3oMl2I8PCkWMJp9pYE29xQ9zMlWOVu25K2EcptRPCbetbZYY28GFxwBTfoRyCB4jEtnMJsLxaK
HVyHsrzNsJ4SDEBixBrN2GzrDuo4eccqkpnScnFctr0hJzwHrwXhMtSonufU9auOTwQmkX7MGIn0
xlcyFL6b/Pv7fDjgEL8sv95qYIXr/755v6Q5AFRrf0uoZribUqohE8dkZecYtEVi8Ctu+YgNMiKK
rPwgPzamZxqPglBAQl50tHYF52tYvDa2WAWCdEZ6f0dQn8F/y1kaARJSY5OV16EjuwetOg8EVw0J
U1dqnwZX2VgTA2ERFi05xvFy5ByRuU1O6XYei/WUYpQbZfuYJquFcT1GUONmfBDca2nZhFbyP3X9
pDWuP1PCVf1wDIEW50sLa4ioD40P0ivQE3iIy44fdH/omBzozGRaZpcmyghckAL4DWuHxdGHGA1U
9whHyaDKPubUOsgJIyZOBT4YD7ecNh0brvYVeJ7xzNA2fIgGnD0k8UHtUecaKrmmneS9Tt8qWpel
jVNz5Bg14mx4kp2OwTdmxUO/kvWDJvGM4KIqKN5ydLRFscmo5YyOxoSzWM4MAcm06NFpGTeHX4A+
Tl8YmXzWVr9V87clT+0MueS7LiI/FTvhYl+hhVtpTGeTw+3fZdvJ04QIVQZiMwXMeNRdM13CGDRV
n/yMRdV23dpZZBiFjSV9T51Ry++u+nZS7TCQsrKyZPc4lBI7aAJKx/DHMEM6LfoJDdqMgzg3S3F2
tTCXKkifbR4lFVCZ/vXG3cHi3qZk0NCfMohs9xLWaxFchCW9Tr9k7V6DJluiyRChZwSIXo44INZh
QtOICojV5zbOq1R8p2LaV/7wChuMhErzbbaUVb5Yk8aYhXy2tDIja2AhUTVc9Zl5T3sOQlzkYMzx
RZiGZXgJDhkOOEq9EtoKe/8oNzy2eKDMl2wa1w0XdOVosLbwh8MK0MLtN8UlZgH0mSIm7kFZwk5h
TM4VHe3iou8XTbxP2A5Jo2OSCz6ncJ5nOotWPTruo9rVLPLvml4xCOnnqdVEbm3GRL4qOndPDamh
kqdES72kA2Qfx4cgqrCmVPESHfMnq1R2IRbTDgr2ccaDsqP/F2ZC/E+wa/V0H5iJn+L6lJilZzif
mr1YOkTrYNnKFHtWhp9vYx/6Ilo75ZegnhiEekjLYp9nZ63HPyl/HKNdbDHG4syJqHyTgoSy6N5Y
NtzPY6U7z2L4ySnonPjUpvhjYdDkQE6M4Up2E56ooTd18SaioGswd7d7lEJqRt0ij3NMbnAAt7vR
1vVAGppoNh0rwOXLg1Lf1/ZeYXLNTjGUpwGCm4VVNx8jHE8z6U8mdGIW5nY5rCp+SVuHeVhxpxLv
B/W4zwPPwEokDp54da8ydolSlGLb5jbt11ZyhNtyvM21io0ZJQNQVB1QQmMT0+uPGY5YXfAzqaWn
YSguiPJMTHU7Y8SNOglyBRWKjnUCZ0Px2ZSpp04u7/LujtARav4RWxtzSRi5AxaUYCRV5sXJl5vC
ze/OpniQgOvjnTUSVjbd26kCnHMWh1vbG2eUCOQ1aukEw/U0N92mhK2s3qqMM9c4C/cWYO4w8est
VNuspQvwTTPAcm/ZvAK0SSKJdyA9Pfedsae6XhahMePZElTQRrND1H4HCpuCnzveihxUHV6CWqgH
WeD0xSk1G1+u/al+hcO3CoTBZaAbV53HOhJlRw3T/Na0cK1a7yoEvgAY4YRFLukK9e8wNM/hYK/K
rjrOmctVPu7V5nFyp4sGyglQlifHqfMdmG5u/GbSbDikj0RnO/M76+Tw6BTjJGFgJlcH0r4DLzLk
ZjRBDP4gYSq55h3gjlLt1vfE1XYuy9kaUDfFIBylillM9yML4PyyPbg/qu1+W1O+sXMVU24IySoe
78bThMnRAFO/Z5IEYd0VuChr7CSxDpd7RJzm8JwKQJzQQDCMjFFHI2+9R5rmKc0JOQjP3BrPhC67
M4V5fTNguJrQS8oB23yDSPUd168Kh3SCzVN+te2j0HwjIDIlu2GuGDK3sDBBVKhp12l5nbkI0gGv
IrPc8WFCbn2+KWAND0t1X8fyJ+MQ7ufvAnq0zScejFsJaVjKpcRMHCpXrIexVFaD93TkTEjeuZoz
TLbSyHfF1dC5qvUHgZgjRNqTQAqmblb8sb0kMJedYqT8oVgkgbZNZl+p/TBItwaFQd2RHM3+61gu
w16P72OEAYJxNetqnwO/Vmjj+fBt9qsnzhO3hilBNAzzHAisC1JMF7JvgEkALNBMPqCjgo5ij4yK
DJFKT2vX4WI1tlj/C2cV0zQ3p6z66SvtklvBPsXgPM2OOu9XsIkGKrIOjkDf5puCaU5NuQWPeFDJ
FNHwLKPgGifap/SsaMYqmpBLyOty92aZr0W4jqqnDmws/cHx2gBbtaYPYSFtsT41CGL8c8Ewibpe
rWFXzO8K4WBhbPlL/Q2JszrU3TWevyzbWZfKNcNALuNWc7jEQH35rdrCt9yz6iJL4cQu4mutcWo4
p2zyhdNvOufihJ8py7CJ/aVAckCm0rLZq6UfDr8x3n3vkSvAuIOfUXvWy99uM5efAkNYO+KK571b
JmMIdzikOvw9QvxYa5TDrKC8Isg4241OClfkS9GUd5XGsc2+W+4nN97n5TXDazkS0yEY9pYmNvrs
Az2XyAWWCy3Pv7s8Wouc3I/Kq+zkcSYBTcZw4dQtcUNTgZ2BEh1ziNp13T459DFcyhX1U242u8x8
Lnp4Z7AjcSQfN3Lud44DgQJDsME+aZS4KVFTJoaUSmLdW37xkVIuQIjvTNyMy55SaL7wLiCdaNAc
gE4amznfSCFQ8dl0nk+zYW7xfugxUDV9+jKVLFlRwq9vrcdcwkHiCMojdAZlSAEZUqu1S3tByJPy
SgIeWzGEqy6aaxB9lYewCNZT9DUgUJEG2jl57ers4EjyJrKK2g1n+Ih6PnlbasRR95cibSIEQA9v
IUBzUMOGD6uNxMTMDR95RFWwW2rb5X62sVxva24jkPYAkcvsjus4g0BH01Zw3zYtbEob8gYXfsQN
SlURPMQYSUb6vpfRutIgwakdZfR8nVTjt5HuoZ7PgqpD6bH8LGJfJNgsk+4szHeHfLpbyJ5c0pxB
JAIQK+Omaqj7ODVk2Gzn+NtpiSwM0duyR1QV2YoNuCXJkjBuXDNKsPQAH6FOD6E3K5m+CZMsaS6O
IcfkB+1CgdxMIiNlYCXuIxarCQ1WIPfuAGfKgYSHfEkriC+ytFWTPXHddfYfR3IWv2UtkaPZps6T
LSNWwFquRAvMsT6GCKlK7VkNTkniDw6xMTinErcVX1maDjqi7Mt2zyHnkA6VgyXXWc1mOSSM1wlj
n5ixDSPUGuGFRSrydyBgLb1E2mOrvLSMgZsIqccArNfsowxH+3Y7i2A7Yde7PCNepNYmBxsHvI5z
qOzyXc/5sm6xSxrTs5XgV8kZYwcHR2Gayr4MaOtr3BnFeFZt1I7DT9gQAID0PXB9g8wJNdwXDvaE
9o+TZB7dsW6ItcEd15XtUgHUcflIjz26jC5EelgQMxrm5WMn5TGUuxau0cD8S6vXg10/tMYXNXCv
IO+6hkzYmrc8VbYO12YgUEtzkk++4V6NjnnX+E7jJFlbjHwSp/EQH21Cjrjlhp0DRhwGTvEkA4yn
MsY8Q7ssy1oqH8srsKF1Vs+We8PRWOuYFWs+tZ1ngl2BFizbYOD+zGluRhUT1bIZV0r1vhROS30e
26dOYHDKXF+c+Lxdby37pXNKLtllnaASSm+NflNmiLPlncpHtJnnsJU5ItOaOlCp98MAxbPCeSZ5
d6OLPppbHl9eOJtc3kPEDXrjg7jQpMIao1p2gMD5roaaeDODN4PqsQaRZE3y6rRqWhs57i6FurJQ
QMaQcFV9gSgmNmKP2y1V6MrBMTTFjUj8tfqVyQqFvxFjkDx9TA0is+LWFLDT6K3y6S/mm1l+0u7G
mtLCvTYq/BS+oCdnL9L8pYXsbJDG9q9ocFeljNd9i2J7sP946G2OIXlBnc9xMOX+HIIPDr+V+8F1
Y4CqtmhKBptzsN9qZbAvVS5+7bnuoTL3P0mKHyFMLkqQiQYipQae3ac5+zN5iLzsQQXwK0cvhQxi
MTycO4ZO7SsHvomaLspBAOl+Rn0RmudeT5qHcl02dmaT4mIRdjT6emkd82R8BhveBtI9Uix6uTX7
jpJjGQjqt/hrUXfrl+VxZOmfq2WPeo63r0PiRPJshbWnEGEjsv1ob/Rc2YLH5sUxKM4xE7zsRLIm
48jUU4iqCtzkMJoEA2ByHYBXLm3xYL1IPMDzku0KH/Df6BP4IiO8PpSkfKMPQwGodAcdAJ4qSjN8
FYxHm5p3YaFVCd6qjLIDp4Yg0jzjNwDfqLTT0D9nQ7GPEoiLVQaET1Kudipd2GHD3GMwx5ArYl49
cqac6S9dF/tSPVzr6cvS2RsAfm54WeAM1iKLaDrKciZN4Qv1D8A1auIEQSoJMJz+oA2FexE8WDbd
+B11l0mp1y6QXCyeCCGXHDGRioYAzxuWZNqnJ0vZueU5xMp8qWv4i8FGgB/9mAHmFfhmRxVFUsPc
igQdvdnZ0txJqW0Fg+tJdNCag89ewda8Zlg4fJkEyhYarsWCy0/QHmfwcIm7lh3HKP9tWCiHB2Yu
2rThbB/QE5fhh669xjqTbE6iBnSRTFZ33YI8U3hqvG77Lm2VtF4mrLr5Puk4X/Kulz010xgsB1eK
7ilILgHk9cxk/1cKg4eVmTKnmy+Cx7WAHWz50PkIHfrx5CGcj9yqLjVnD2NhLhn3lWdZub+heg25
dgPLd/jGGoz4xrg09aLSAicRIxcyjBY+pWZgK+8qby0jJKVGalpeC0aVXGWNdUIUrWlY+TKkyad9
NJmMrZeT/Hfik5qYiyuvDjQe5cbMOzYnLAMgJWe7Ns8w7pz3iROd+sktNo3TfuQNlx89LT2vQVrp
0mBqyI3ZXoYr950SecCE1dINq5teQ+c+X13waQVWC+nQ5hkopgMmkjBiClziqlM90Prj6FICKeW3
mC075tFOm+h35r8Z4+N6KBgV8rLZyX2b7UT4a1EksJjzLttdk3bgvtlNrOA6rr2iG7Za+KJq59y9
lKLaDMxqA9uhx4A1NmpXOz1oxt5APGzgjiAzFNV1/BJTRzQlxCfG0ioquDLvtlEtj87ErAG3cMXR
fZXWuDOvZmo/VfPOpuHqHAwZS9o5BrPxhJEl/W/+21Yx6Yz4DEgIcgq8cpEdQrBqJ/3/GI2/+M1o
MNhfEKwrz4DkUWnOZVQY6jHUKiSCK03ZmBiQq1PA7cvElWjybeZCNQbtMW39IYwBdVXCBBEIpvpn
zxU5lJsFxKO00/kqrThyLHU07BI6k/vqFtOqCpnBqN+psuuUccPxTVvjlOei7valpntkbYPBlxJz
TpZW1mPuyLKw7kvdXCtvYUGH4Oxb7dQq2VGOnR84/bNbx35VMUQqox2RmyyyzCJ8WuNcZgPYmDxx
d2ZcmHGBuS4oSAbyRjwPnBMtx1UieC2RZ/fgHKzUh0HDvRneYXRu8IWJDYQr5oVA3XVWng2a6HxA
05helR7L8ql9dCswNs7yqdPfugR+AdlRc015wjJyzDsjt4wXWMdfUQHkmWB4nOG/8ZVwZSrchKb7
FnALKpXcmvIXwkbblgfZ7NTxUpGDYC4Ws5njaQFfXRu+pC/TecI5k5jRPC9V07KdubKXkzsEaDLH
u80I0MQm3FB3cQ2iGYNpjOWrahkbMwLySnko4ZliYUgZKxEE3nafufLDbMTTi2MBwijNa1szrATx
6JWTosFfUvu3hgW3Co1nJWLFssdas8LMGsF0qfEsmF/GotymszKQlfbgSmvLrTGx0xqDbEOngw2v
lNcktn5IsKyISHBcUmltTpAm9nr3wekwHxl6xGj83OVgbObyLQor33ZQTWFzkCIDbYkJz5JNPcEw
w20rUKd1Ulhe1tvntOMgmBC1ciHzQm8JHaK95HagOZZ9v23aF559Y3PRbpbetZ0uc/tsLm797GsN
2lAZQvdRtlADOvleZnhrohBQHphpOITMaS+l8HtMAl38haBrV7euOpclWkreQpDoJ5tzoCYuYb4O
OeZp1IbRFzANb9Nkfy34nJ6i+h/wGefVhhmhqBH3K/ZC87fAPyzFYl7XPPZGnnQc+NiPuDZoAST7
EMHpZH9PeLGrWf+U4cmgBC0mEDMxhS6zEcQQd8YWJRPFICb2nRGptQG6iCmBBC1291TkrCjzRWTK
j6j0ve2qC68qypPfAml40w+rfqmHLeW1YOIctFg6TB95XR7j5KyW9Ubl5UZsgzq9ueCl5YDFDaf0
DIXMiohawLVZ/2K5V72/3JwDzuY8+Y22zB0A2CGutIZcp8rvGL1IEGx1WOcITEr6WwrSwL0EWO3I
EipjwSl7HBl+cAqV7beNIh5CiI4bE130UtFRciaGSSIThy2+b4R8RvWaqByzfMYlh1Y1ulLEJRx4
lFM6xtR9ux7FrrB8jukBOlUCK0ploG8ASvcapEIecWJi42/X2N2zhKb4wQVVtCfm7ykURONZC0sv
GMytiaaiyu0Tt9TaYKBvF6eGblPJL4xxpKNAHmk24bgeFcebG0KAsAuax+ZRS9/1BEoJTXYTxhc6
MElrNeVMaSMqOZWyqohf4C1Y+dXOosPSwgKkDIO6hd01tzCFsqfWIhMCM6C2fwAozR1zHaqk1KCa
ZP6yW9afxqTMyUJ8fLQnAeWw1rwhdS6VjkdCOWISIu4xmCVIoqK/goOCHZKG3F0Cmogi/LSAjFVA
rSZBPl2T1Vaup/DCodqSPLdUSzPWzG0x7XsXITNYtsalx+dzaraPLhR8T94a+ZQJbReF8PVDGCew
dwxi49UCGt45bWmkzKNoGpz7KLwl9Il4owRPmWv63MCbwrbXNpOeuLP2y6tYFiMWGU1IekBdPC51
lh6559lCCfCyQFX0+Ux+IARhOtGsYvOyoKOsPN91mEdNWXnonOIfHpTpu6X8p/ZP3PP0Ex8K0uka
zq1pftemBdHYdCGOZgbeZkxOYpPjz+7xpcD5bHgfXeRBbr+2GJnT01tJ+drozWIhhrbdRdKDxIGf
bxEVY5LYEuALsJfB18wtb+3KmiwRsBs9gLQ/ddvWhKtYLe32c/j3bxgG76oh2btQ8OJFvMsfcZhy
zXs7fCfNG5YaUbVZyhZ7+k5ADPrxBkcolROwOTmjHGzKvKjSCNgDJPAEhlKyQxgO3pDqLnEI5mfI
XUInyGm8TjOfd97hDCeFsTKGm1b3v3Ydw0LA+2YBSBj0Zt2BLPpE7GoVBpCC8QxKnpAZNJXbPODV
3YrvwcIweHhWlhjd0DMJ6StRiUR3SXZGnqIWgaO3TIvru+zvgy3+qMhHHRlc+OkIWmv4oqr7kMh2
a6a/gF8p872mS/0eEKOp4EoV/fuoYLJjgiviCDQzlhxxxTBODS1/1xv70YTkWKGflN02T/rTglwC
VYS86JID5cFVcFVmkOwmD64Z7XLCBPjhy8oKXWa3gniv7iV1GY+k+jqB1qlkgiEp/lNcHbUk7zAl
sf7KkmfkIZghZtrFHtPVzsygVBL60wXjinmjd3UUOvDhvvx/CTVUpLwaHeGbNkK40VqsrmglBEzK
92VrL81pNV87B1VRh52kO5zCNjrJocX5gbogivRdk2rnRsgE3kj4CWt1Lez4Wjj2QeL0GzEogr0Y
jI0HxWBr/KOu3FtJrbFwVILfIbdegaPXdVvsHcCeWnOOs7vv6Czzr9hJ16n44EI/9d2mz9/pW3fZ
YB1qyppMuvs5Z8C59NKrwb0POrzAWm5FhLgjxOfJUTZMKK0Yq+f2O6WyEgH+O/Wb0zKdrOyNagm4
DFCITEniSraZ449eo6ytyB2ukYdQNJiQcUB5Hp1O3RYUbTEGRQqiZp5cJ28pBFbQcNOA21pD83R3
CYhQlcFRE9a3DX0pNJ1TQP70aK2Lntxjqr3WNrcBCqJQvrnkmJLSaALClX8kW5mQFYBSAqPxNVs5
WzThC5dEwj4SjjimyZPpNFyAzUonTG6EQrkzOX+SfTXztA+WfaBBk0n3qKgTM1f0W9GmF1BwIKkO
lOA0pRWUuAEfCLyASvPORlxpGq5gChZvMt4FsAhmbj27aI8UI2hLtWZvR8GvnYjLEH4JKst0mA/L
LGGsIch1XE9Nine+3h+VWPodqLsqxSHjWHAQYXUvVmZv1fYyAfPoZYIJGCezvIx59z1G73nsOc2l
6cNt1ayzBsmtyJ9g9fKiAOnbvWJkzK/Gk66a23h2PVMhHci5hmzreFDI+r7Zw+s0tI+ZijJXLzcW
f0NjPWcs8rTbusRk2JMPShmQDJtDrv1OiElRXl3e0ySYPvGIS9w1E5yXJIyUyvUa0q64K/qBoRrN
giOSPQB2mgZ+o/Hd7PahP/XtuHYDdVe5KMqJGZ9MeAXkDnUSDkGHFVl0d/Fm+2sDdWmvEljKIfaV
1oT5ShXiQCOf8s7ZxyJ+KVOLA9ta5zclDLBE0zZ1YDEnS445MrsMuELY1GHT4hdXoRejX1L6JRgr
oOsGNsQzWKH20OrEr/FSSWHXDDrz6q5q9hbbNwJyYahsgrQx8jHBMzOox1FKGUHzDjSj6vjDWD5z
hQHamV3hzi3w+y2Q0g+RP9IhhRg1ShevdXF2ZkJxjhnk/yR46qBIDMnW4AQ12xkwDReEBNLVGBmb
MlFfxEzICredSwE2AflAOVD6yQvJcl2SezJm7+5FEixhRyEWiJovQmMDcBnyOyzY8JA4a5M/20AQ
yK2EN0bKSw5RR5QPgSz3DfVn2TybjLspwKFXKJ4NdFWTlUHLxv1P4iXERkb/DvBKJH/08d6J17Zo
HhqYV0lCFjglUNyeRc+BxASzqMgDFEjhS4vFMYo3MRABrxKghn5Bf9WUvTv6Nq/G9gNQ+5r5bPFa
6O6mg01vzePWhYU5APUu/4kbgTkfDH5IowkjASs9tW5x1LKYHSA38tVq0wN1dWm6x5FuQO/Ng2Bj
acauMD8guJg8sxbfnXL6qzoTGGN5DgX+pFBom1F7anomnE5NXlRyaV4NlVn2AO8zFYc5b4hzJLXJ
2pqZ9jGT0yYEfiiMVaLFwGgVM/ISXCUSsrBVvpX9F/ffUszCRu/j1xQ2CU6tpCKSC6lBjwwdXzHJ
MLOco1oqDx0ahEYpoe9c2FWOS+aniloLipLuaDgLvS9sFw1tutot+blKeFdFS143Ax4AqpoetWLI
VkUM90D3OAJlsZ8xcesckhEq+VboFDS9fWihG9Y/sXunO1mGbpSxViYf4+4ly95y+1MyQKb8DCPk
b/BxAVljlS90vT7U39OUBz3k20OpkryH2zYsBBv+Z0rLQuW0KoR5NoG2+31N7onpnCMgBS61nLpu
IWlkBrxymB1xZnrOsLdtG7oq6nvRrMVmkVlN6m5mytXUuBEvzSYDva7pDnzJQuuaeFtFdzT0p3TC
uqC5mUpOFinE9XYpBzvpjSVQqgF7UQh5rlS4jQX4mzEwnqCyEl40al+6mr6Ilj0UkxnsfihkM4Ud
sd8DXamtMupxI4yhxtvUA+lX4Iqur6i4l5X8emKduG/GkhLtXBIG6jrygmxBnJz8oALh9xrh8trg
dWWzK+bRgwgep/1pBML+j6Pz2m3dCqLoFxFgL68Si3q1LNsvhO0rs/fOr89igCC4QXxtSzqcM7Nn
l1aVPMgtYx5d4iDEeabT4CzfhjKiJiFSsBRnzht9PSDSHBGv1d86z24u6t+sVGAr89RYCsqIbLyp
EI2GjUQDW2Sy3cvlZ1eOW9CGclJpR6v3YcJRBCTBnHaVDqQ0twSHxdPebyfcMjHbShyLxCdlOGFP
KBfMp/rdsq6CL+9j7VyoA1mXtTeXiE3Cv9hIdlN5m8DDLPpfAZ5RxDiMkRLApkWcZ6E1GH5CmOrf
ylHiRog+QiYS0yAYsU5OJnOtzOEVA2Ev4n6ngluMPCxZQq4p3rNmcRMzUJlegYMv7quGgBoohVsz
0Dclx3Zt9h+AxTTbHZNF2IzXOtF5fJseQnP73lQ5nJx4uo19fmhbUECDRVdkAUgLzdb4WebZRrqY
6XPSYR37ky211yrUiVdmtOJWzOaKHKLYY8m4kfLiZma+S/0JZywO8pI2Jjw3JUK5Eb7BIKMpzs2X
wnxtshTnzvNhUWsSS+EcbujQ7pSBU1qAuo71iO1tDdNAa3cVQGnEKFVrrCXYV47+To6gHtC2ten4
UVDEZ3YP+gh2ZwnuKE0MFRm/G/WpAqgQiPFrELaNVIk5PepV8jUmoxPCxlJn9atCzokunbm9JuBt
zL8y9E2VET98SUQyki/vMvMPCYMLG1nqgBAJC8QkVYVKaUzWJpqeVZreIbxaZP+N12ISd6YOsysi
vaechW1rhE89AewtCf4OAVgGWPKqehKTaZ8HrBlj4MwZWDaOEB+DeF47XzwPFWZ1Ket3XLZCvXvX
noEJZ0sQPYFFg07ZSChYemmbOqhTKaKKlBNxR9F/5Wa3KQ3UVll5N/GqErc9yGA0nGf8ERgGe6Xc
Cqx3uskbsAsO+g5eevbl05+Y0oepNkhPsS8P2n3qB7B0iDXBY4BRT6+Vn1GisQth0lvm20zMIlbo
6iaUohuOc1n0VwK5c8Nm9Tdrjr3YNLGrGpcGx0jZIJ+unIZVLOhnScLIcMbl1Xyp1ns0CYCgxHo0
zE8+mJG2rtGJ9CSmGwHM2Fx8QOJ7yJHk8gg6crFnp9mWml3wozoiR2eMqGDpmzKWfurawgQlHN1u
kj8HCV9N6ion2taKCb4GlB6AvSj5E0IB5YjCZqbb6jBm6PINFhUDvCXVJ8omijbLXK/LFAJ8Ykc0
EeO1jRKa29lpEBTolAXKA+Rp7msAMhV310SYvimblZkeAOrS5Nqk44MNvTszv3BtafgJ4FMrsrNG
Gbp0OHasQyzk06jheM2w4vP2LnY6GXOTC3FvKGcnyIK/uJjWTcXj1WCuN09Xkx5T9YNtGNb7wErf
Bk2FWlrAaO2OBS1ZSHM0Vqorx5EbVRM0AwP8NdwZ9EZRfEy0zFHnxeRYhMbXe1OhI2YIHWXIz72B
AUY4sbOHtAqLadsEO65X/h2Wuw5ronKXsoGsoagzBY0YqsAgYwHCs9pDAFuKNxuklDesD1BgFrek
v4MjDeDGGfd+KiGEQluCl1WF9yM/WOXGjPg5IllsWRjuYKBUEH7r0sb9boF8FnB3YcTX2g2x3kg3
JHFzdIlTT8oNgmpPMwmbGboSuDtaOzMrPDHwyVTR6E2GfYseQ5K/K2nv9zHN71Htvzjxq3h8Qkoe
LLQH5ldK5LwxzzeRzjHE3tRSmMfJyEuP5gi3Gcur4hmwhM4Y1YW3ST9VPTbh0KLz9DQSM2Nhf58d
/0J1lWT/sCX+qIqZI6M4E4T0eer+N57mehHB71aaNdHVkpHS9rd+0vdiDpRewnZLxWTfZNA7rAAh
jz/5/2iuwK0pZIDM+qzs5rl6UxCX6CdJwdgwfi8U9ESeyuspq+piyK1DYuMMAy7u9vCuDzUQdG/+
wzp0gqNSRKVdwaerNDBGwc075hyLcDsLtGu5qSPCZU0kKtXP8gPZ03ui4ozmtBfjwOv8H99i1XIR
l0U5bjDxXx5UXhRQyEEOOuHeC2eBnQq0HnO4liTY1+N7UmROaLJt6eHyTuQ5wmYJJ7TMRb7ta8Kj
2pKwRhwaFSJ4KusilsZGiZVNEyTfAfSzSVwLIf6qLDxE3u8irI6NVrkNvppmltq5NBxQ5gQFSYHQ
daoeDKqpbVaHm3l8KPV3wTo4TP4s30cmWrlMEna1kHh3CdgEO9dWlkiZ2ikN/D3SaSPmyriQtxAm
AtYCBj6LScakWxuQjakIBSmCEoYT6aUqNBeUPGHAG+hqda5niRV5jER+yAAahnPb06Ima5+S3w3w
Di06rvbEAUl7DV4ChLOZ6zNqXqkwexUDXICGclaTs2KttPGpZq3NmyZJkptm0SW3eq9WMQ9NwFho
KqRocQO+qTAaNe3T1xh7wjM0PahPh1ZDQ+HyXefqYZkWjuy7hq+boBlluDClmG007DWhDkQlrMEf
iUWQ+jD6944yVrYwF9AVhLxsO/+VUW8CG8o+AzLvEdTMeNj3/mPWt+F4iinRqvKRQPYVtfhs8Bb3
orDlyMbxqUYdI7TmahYEO4dkgaSOZmWEUCvSY2b4GKnIBdChjs02L6fdDKtVnoJDya0vQ0YXWJv2
xbQTMQkWINLkBIiqXC4U/pBpDKba4ueeRyr+41c1J1NctmeoYOE17q6pdQVpzPyU6GGoIrtYeFYk
MmkjWHd/7gxjZ1BWW0186JYGwejRpTBy2XNUugGa/sV94tN4ciW4YkkWqSdde53UjfCRMq1SwQxM
r6SSeQbaZBTvIG45qF8itCsymnJermjQ1aM00XkzeosEY+Rywikh4sn2o7vZn9XwrsAqHjG5HRGq
pX52a6EJlYm2EUyWkfjXIgtoDUA0V4U1i+wXQjoc4k6Gk4T3V/E7Lug78aOmw45jofmoMHgangLY
RYtAAVlDp1wl7W/5SNP40OKKX9oJv6QY5e5y2jsO74QQpnklMH8HhmCfZig1203AaF7kJoD4iZ1G
az4bbK3kt5jPWqvC7QKBBxRZCXfo2neXNimNiLZkxl90Djh35xsrJsCRD6U+18wz8v9KJNESzx2E
NQHuTPn05bsEcVmzeLZgQXbZu7qgL9Muq19+g2dp4oYIzCXtneoizj4cpuDZ1QjDRmaRhvW8hBN6
VbPIgtnKmyno+75rsWh46sW/QJo2dV8dFTnZ6os4juMawCcrR8EOZ3FXNO8ynJClpR2Lk59mxINy
sMCRZqyWy8o6hXDIG/5mZt35aFdFUTsyfAit+khAlhKgg2ao3grTiFe0sfz+CErQqMm5elkOlEn5
awxmYLPbq+ZCQi83gXUxI0hebH2WsaiUNhOW8nw+Bhvduv5RJrAcvdxLxknBTaunqwKHq9kEl8U/
UUFhzHWooMpvpyOfFd2uwRyPym7ODlXDqmFA5kMuff0u914cbBP2lAP+CdNPip8PoWV8byF36ahs
yE7+yOyGcDmjz1HxxpHk54xNrpkbYParml2X0bFhw7de28uBY31V0Y0VRNH36xi+ZbyeP1XjjbPO
c0Ao5S8EJZAnFNx4mMnXRsYelsEhHterKbzV06NuMyiIbHKl9wXsG+vsbsqqZ6hHFRigqr6b1Nqg
3uKRZQFBj7zuhMZF9yb4CNkn4VcYUCdpR24+OFHHaBFqsUgBclGp7axZjRJxsV9cFSteNxZKt2uX
FzYXNfONgFgNPL+kkvXaI2qgwWkoB+tgSeXjbmwp3PVrOXBRv8jfbX5/YQIp/V0gpAVg0xIgQl/a
jCOMGQDKYFadGLi4l/ALFnoEZbuWoz5F6kYCtFNxVBfHB/plEbhbHJh1i9kNTEc2uy/Iktn/ty5M
6QIBBlvfvAH6cTpd3Fq8zrohEQOsNIAwHpXkfmuXenhTcoiYfMKKIRxMGJQs0HKQ6Gq4Lt2ERiWp
6FArMmBT1oawVk2FFgiwgEann2IaO0/q4F96BX5xUBugXnWY4bFkc/MRpVf2U0UnHQ555OXReakw
6tztS7FdcY9DBkeEV2DSNpv/Umx6jXwJakBzi6O9OfLBCoPItOtJkAurOX76OQvu4VcxT4VlYIbO
VZfegkXOmCMhiWENo4tUEk9ntlCn51QXu2TIbE7rNOnbfJrtMoL2Fi/8bMyWcuA6/5BRVAJ0VmP4
tdzKsfwbF8SelY7EbysqvwXmBA1mAkxKUUT5b974d9TdfHjlCgbnARzeku2LzE93xuY45nQYnDzo
qM1L4MI2o1eCIjoIIqeN4GERGgsBeSzey/yl44FBB03UNXc4C7ws/im4vVih9pLHjB0nL4O1Cf+d
FN8+l1VLYJ0OgZpNFR2jfoXDQcZHzgGuuOEKNh1j1XOK1oK+m4z3Hi4UV+AKSmCDWw+M6QpLq0z6
FCreyfxUqvFGyOeLWRYO4ljUhKGVb/n8zMn0ml7dNErHrmdZExIJo2CoYLTrmJiK+TJHD3O5tiC6
LVsxZNH8tYAbIFf/eCBmDfCII+o/4PWQlohjgp92P+Gw6/s/UwZcE5Bn4eDG3jaQ440/6z/SfFT6
GPoPQmHrXWcwjdlBV4Qutc6kWbvl0uxk2gyiea1EPZiLBt4I1o3IVAR+0QlcWNa2ACRcjprBRVAX
pOk+Q73dT/CRCsjCSUJvPbLpIKaEtgg9ES8M9mva7ESo3shxeI+bCTU2Zkeonnu3Up9+i+1pMZ4C
h3nATmnlCGbR8IwYvIy7y5BhtzCBW8WzGZ5i8qPBCuNDE5gv2QVULFJ7i8Z85nj2X+NU8Tgu5slw
xpfKIr9LoulOLI8qSl0plzsRr0kOt0kiUgNZPRzhNn8nMeRy09o1zKHLw54iEGa2GN+XxmjkWfKh
i5aqN/oEHZdsuGu2nfPPQp1aQPNWyI9+d4GeSunSjUNZRxeVIG98XDTJ/6mrpzEjRSzw4WVWSvls
y5KeW0bO/32xcBipyChSyJKHK6yztwhpcEKgFwh16xSwJ6wqp7BwyKD4VMfqZfEu1dicmxq+EcDN
OvNFJO01vOtybCz8kYOYozsyvqTiSwXga7XNEtbFp4a0fs9b6y+41YL/AnajyFKN1SK8SpmuBcnR
g53fq3vBBIRLidxtjx3AaTuOO2ERpMmM8kK8xW2c6cRKpkNp6XvaA9vHyQAAIAuWHdWHyOsBLawi
PBywX8eoajl1jIRF8s4pDqf3xVsmBfAflKOEdUfXIQKn3ehY99ZdyMa5PQT9dC7Tm2TFe1Rzd6On
O5AqNxejv2L+LhClifAQh/lWGWSWETMSIKsanECw0dcnTx6Rv5IdFQwYwCxtJUpei5N6fKgk7wPz
82Te5OiJWlto30YNibJX0+wn+7T/DLtjM56N4k1lR0aLOQFr+qMD0ZSCPOkmsBW7Pros3h65LC9a
Vu+UnOXHeuQaAIoon7r2ZfWfJaY0AZbHuGQn6yayeSKG8/jCT2NWXGhqYWIrEKGxev2ETxthZBi5
KULK4MDmYGCFg+sqHbfqJeqWfUOaITN55rhsz8X3GIJebjNCpGioMStnIWqC+0LvcEpUChIIC4QX
hGZLehUHisV5gF9xRfYM3jQqhNuWzV6D93aArrAJNxxsZ+kRQ1XdFjQ8gmoQb3FV74a4xi6ia3Ac
sEk3wIqky9YwXdP+AHEV+cNDz1wdA9Gea5TPPxP/DB0OCvSAgJ9qMnD1xa+gEYPZRivFnGEsnoSC
TSoQfvEZV9quEcKtKpJtBHpWmbHT0PcUieIlbO7FNIEdgWtra+tEAWlsZujbKqToS/HR/WajxvjT
YKSglDgfxyefzohvDScCQmNBZwfb4UwnAjdERGQva2syEMaYGa7apwxRVvHPqm/W9GuRrhYA/1bK
R06UsQUKpt4WGv0Hm0zIdhAfZZrvV83hpSwXL0v8kXQCRjVjZbAWDBNrBUmXIUPAt0AnTqvPGapI
RlNt/1RMm66SWLbmxJltEsjDItLSZWNF9VqKWLmsp/123fTEG1oERaEz5hfQibut6LIsIgBQXods
B1X6UA3Qwxy5F5AMMS9aFwnbNwPrX26sqL+gFnh2bFXN1UQRWkmPiYFmNfwjAWaDugWv2lG/tXgT
D46Oiy5m2vd0O+2QZfhHYrqKt7REGZyyIABRGQgN5xzyfuD+M+Q2MoydElPMIRMGpJtUgQQQmzkD
tTftZGfQJ1aAqEp3VYSzkOlzqWI1I551kQhN8w64uCq7fV7nxKxq96hqdssQL0vp6Qzp3Z5RcJSw
RIn7hXnSHaNTOxIKcpqg8ipYH48L+yawk6Hbx9TggOqKARa/TnBY+BALEORrhzRDfds8ExX7qngm
rRphnO9WAQK9sHV9SJqcdij6Q3b3NTc2B68WIfjFvg0IxXqabX8P+4odTokJDzSwvmo+qCR5+Dt+
jtXHlQalh3uogUepzJmVLO06IGnFxNd7WhTqnVuB3NWnZR3ARKhggQqblU92getLrdgMrUwcEU+8
6h9E6lSTjYh6yTuH5+kDF5nsSXO2rX/a+MPcaHqFiT2fgU3fUD8S5cdoB1elegUdaJCa2I3pwRMJ
WidEskZgV4QOw06abaVPR5wnWu7v0tTWSGOJXXuair4v21OskR4dg1W8K6SphH55Kkk+Q1uCEf1C
lRxruBW7FhpJb+BzAaQvU2flOrkI2rmJmGp1iFiaCjscJHa24SVMPDRK/IQ3EHH40JiXukpgjebU
DU62+qjstQ6OQ2J5qnoTfyULBdtI0sYQOzntFA8EF3zA4R2oUSKoTcMtCdcI71Xwvy4F33nkvI86
ZQqypQi9wGBGQqMcLmrxXdAcOb6GwOEuN0DRFZZp6b2Z9xYOnvGwk+GCCQwFJdm4wi4Rdho+/9Q5
xJA0s/AXcbDz7zJom9IMzITfFoZrE8sAzHua+pOaY4QfEy5ZHTs0rnXAqw4mZaz76wI2pclDHS0a
2XnG0uw+gSka+ivwGRaQDhdUETP/a4C/eD/rMl5/JfApqxg5C/efmHUsdxB/Hhd4D2g6IDsdkg1x
G5H8nBjUFBH7DYivQR6BF73M4BJKOp0DdyiTphV37KrgW/qPUCWIJ/4nDONKxgkiJ7ch4E6R9fQW
ocIOW6/SFuctllpiQGiICjMH72GYcbPOWsWdP+jG6MFrBje0aUtvzp/y7MuwPMWAC8GzbsXfKgj/
CLgcNsdGRwxTPHVpZynvlHoXyBDdVIMbB7FIwOUzOwZZ/ErfJDcw9nVyGCeVTL3JxT7CKmgTTfXE
pRP9aQPU4xc6iZkIUP0cm7tW9/DdbtF3pb/sM0rtO6jc8t7rXjj9haSaBwdTR8d1ylK8Cnkdd6Lx
iqv40AjQwoLpAakLUo5mC0+imYYjphqQ5Gjp8G+S5J9cfSCWVxPPYHvDuM05TZa/B/abu+A3JdqD
nLUvFA5aow39WYMrEHsVeMIBKjea9TWtSz79A3hn2ufbQyRXNEYi+kgIJqxG3OxR/1jGG4/bZHEK
GcTy+bloyZUgPuBK8iMJ87IBxuzOgASW0IcPPGEd8Z74ZsiQhT8RQTAs7FulgcWrb2QLbiE5TIuB
9EqnF4qiZwjLnWgcAQKzFzW0NJsaW2/JifkDkBtpQ4iGhQkvQiAOOWQUW+DPGbNf346rB3uONvG0
AiGnHZ2nZ129AIa14cbRLzoU3j+ZeA+bS5yd+var7LfBPWSFdRefjKDyM/1iG4u7/IP/YhjDNYXl
7B93lUbLVq4z0LnFPmY1MNxjQYC2a15L1jdvkfQ+88stCI/S40A0VJfEoneV1UOn4ZJp0nIFGTRc
yHNqD1xmbIbMiVsnk44xH0ykk7tkVGBrTCQNWo2ywYdfr920RwooLnhkbl5rPpHGs1ZWN9A4YUen
YHnzh3FHk51mzO8yH7sxWV83wewsGFyJj0BJPZ7iI/pOxAelOdmtihr1u2QEmYd3ZG0mBqIzrDh/
iUDpuMv1fNUvMhPjkS0asUB3hGiT4s/tY+VZGZQFVw/YGI3Y3tEV9SYD0JiwbaGVUM4VyCD2Lfk8
YF+Eq4PGtwvCXzKIZgwt2szfVDZnIYR+VppwarPNKa/VjVYPpyHMjyoYFPqoDBaxHJynZPqcBwTC
1J5qrDY5x7w2fgUd3WJEnAOm1MHvYPYezUbCUhae+BgV7pB5BYULCsk6BZ+gZD4L+L/R7DtDN6CC
X5nKtib1KRUYjn5HdFEwj8xl2tF/KjQABTheDU0Mmn9caLyO97x4RsAWlfkuL7W9Y/7UVxnQ66z6
LFl3cgzcyQ1aJcTYjr8dCyPj3jJ/hhSbXH/oRu/KCc6D2ITZcCpyC3IfF34LpcEsnmqOo1/h+LxZ
S3sVsE0t0SVJycWiz5fwuZr9EBKUjg0VG2vU2fDWUvZLS2WGXQs5G6c1jbzLTP+UWadUVf9qit7G
mhKNqg6TFa7/hGljJ6PPycO3jh1cUu27flvIr8iSn4YGEo9yzyeioYZdNtQXyd92PIpjw/UV90xT
c5jcDIugVetr6Sok2Xgh0mrnwO4HGZsj+tXu0MpkDAde2biAmaxV4xF/RVuE+Jk7xl+IxSenarRZ
zIA6sxfE8mRNU/0CwDOQGjKyUVK2PkjSErCIV5xJZ776PwnD4cXjpZjghxuQjsoIESBwTFqqJwZY
Ga4x2iOJ1EvU8Iw1EQb7c73Xtfkj73jgiZDuuxlR0F7XBwT9jPXjVQWRnjNc/zT/nAUSu+L5vuBL
QfVhKdiXqi7+j+1faewD5U9gMSJU6qFG+4v8qtx4v4078tthzuXiC4A9pASFcK9gxZXkXxZSPANd
tvA+9yLT/hduBgtYxhDBTY9etFSfOtOf+rCi4zif9cllJ6hVd188BthHp/uE/a/kXyP03uiqgGxS
mPStRNJHGHwVcXGtHkGa7fSaUoRv4aLpNsvpGempl7F2b5b7IUq9kI43oKdjPwlnYV1k57h/mMaj
cwOSDvChLA4RozAIWANTNZ5XWKoxXrKNEbvPgFPlfwZafB3eu+Gz7Pd99DkVqHq0dSmwdkPqZ9Tk
uQnon1kgoLSJDqllerrWnwFD8Hq1tH2RHKbeEyfDS61nDEaW19gr9vimwSRBQlrwwL3lGtrCD7pJ
iY1DnqHXkpHzVQcdMu6KyMgQavlsWBc9qui2lGOXJphYj+TBFciZfEf1wxqsetiMHOaKxzouy61a
mMd+uJWKx9ptn6rQmuXP5E3ACsgnBzPDVhDDzaH3d8OA4j1a80bibs/9GMWHaNJOAqlzA7FHXYpl
JqXXFFRQwgIcTN11pKhVJqlmuXAXcyezcu6pg1gdeotWCWc2OUDmQx8XfhSLCUjFbpEVe+6Trlx8
zpanJbeQZ2PG4Ds9h7qjGbfpKwUm1JRHDieyba+1jBEwqPYJC/STdSeKCWeFHFIwRt5M8p94zlfw
pFfDD+OxD4ljXsHv8F/KNnrOsTOS9A4tGDL5n/8w3iCH8Y/JHfSCaoUClhUSWPmj/KqP2rDqcN9m
VPnsP5tn85Rv+heJKfBHxJ/4oZCruoLBLfzSo59YyT2RfOAaxyB6NnkwEfJn6yVwCgkHiqZV9YX0
e6g4m+1kG7gYyMlvgwCkgd8UwlxkmRzmGg5d8JjC4l7BckKhuTKMt2goVgM8mfgss11v2YG3oEx9
y34fz0LZOOE5JuRnGktVGVYqGu2c+S/udqinYhQg1qmtwCDU4xDTpwpYXwy/ZmbcJBkhItP4o+ZL
RkLIN53wNusw9OG6cenghYsnmbCh6ENAi2pv7DeSvoUOh+uUjeRA1nZomzixc+sJZOlwrfs2izW+
OubEm2Q783/PfryDF6RIrygncO9DFa99fOBrknjbGWv6GQaXEg8N+EXpbm4/mIgbc0D1FLHLq48t
uTfqh5W8ogCIZ+6fA6bmCSdpSP+lkELztr5GUGsE4VqqqKtYF5wCQXbzMHUmePmRVnrW4qOC82Ik
swGrngNolqJoF4lBYZCSc16Ssd5CP6I/Gqb8UuvNqeDy7arGxmkJ7lkT65vcJ/Lsxn6uEEqcOfbL
Dxi7/DC8xNT1u/OyGYQhVyX7uWEGpHVjd0M8N9N8APmURKzaXs5Muo6eyCEC2PX4DNso7limsr/g
E8c+FpjfYkAClibFlqBfkxfoSMgyQnbW6/qzAyxgr4frb7hq8OAV4dgFhr+qSm2rxJgEVwISu8uE
7EjeL499o8ksFlADArXUpspEM3BcHOmR3DHc7na9pa377HdM840kQdLrgRgX6Z5+uwTgHmXRO3nD
xsqilMSRhgoBb/GOuZUg1oUYJnLTizE0UcVtBIkNL5HEyoOugMoi1IdxdGjDA2xQGgJ28NZkj5Bb
EF+wPwWjib9MHl2heI9KLHMxuKzcgYTgh4+X1xuCS9sirro6wHSzmps5w4XGZEnqE9vw39IA+z39
t9BIsVgoQginpW9+ZEIGqpnBt8BrtBU/LWyfgo7IGdwk0vo3S97zsPRQar016OhnSie4GQ3LOgZM
lA2iSf4CRo8k2MvMeGs/850aZ8XB63KMVPCTSoBg4qTYVnB949SgFG8N+RWSzKKVm1k6BNlWM5Wj
xk/hO7OqYnWWjgBKKuPoF5xmp8is9YiNbYcddAtDdOTAVCRvLwymnny1OD5MzVYoT7pVLO5EbgIv
oqQ3MNrIlqPMVWIi0pWPtp288UuNu0urpRepZqsUlpveTz1zgspYHtBCbgLgFjU7TQDCU/1YrGeI
AhDZoWJwNiJBVZkSI0s4huQmI1I1Lf+pWtMlIXq4Q1Av9wtQ4Gr5F/aUCwE5T/jFy1cemd+GAiZE
xns+rAKiQInG3mQ1fIkvjZA5AtHwxEIxpIUKNmG4q+T3MQCKMkipIanWYnpP1Z+Ux8hq1S3ekEX9
MAbYHtI6oimButYWuqOKHypUU6XJjiS3tmzOBinwQuC/qbbbcWHzYYmZ9ydUFNepAqDI05uBxEGR
T0rcHdTKYsOKUVlTH9UsuU21dch4HlKLoaxzVNSPyDvOBSZh+bLVyn7CIt1Fi22E4ob9tJZM2FnU
KEuZrtVEVsoge6UUH5VuDyikPua6cXGtlOQHfCKW2q2Hu9KqFPhNICYXne6Wan+po9MsyE4gP7AQ
kC12WCsMQafxy39PiazVxI0+XyUV7kJ1MqX5FIrcaGw2J+NTHNvdMFW7keDwSK5PitTci3ATQaKP
C+6rAgkETJDx2Y1XCxFPMDRrtWf9lTipNnjRZLgpY322pBy7HVzRFOsoviG6yZQlS+EYJe5wJ10k
/gZdQtM5Q2Ft1EHFw40cd09uHPyZVbaDXPx8Yaa95Qiscmyy+Vq4zCwlV1k3OGJs4ceCGQIhVMoj
hBU24oEJUdsW+/Kw1A2eXmytEDr+9ERuGf+A/wr91EHlMqgbFol6mCXmb/L0CXd3JHtjBOyQceqY
Ub1BgcYdYIvfqHYDBpPiHXw8yzYhNMLWBwBAIk1JhpSDRQX0vPzSpC5KJna4It7/8J5hLn1Ce7PQ
h8I/h4SFnd8PdCf4vgBu8bf50aY7CmoL+82ApGFjAq9uR84jUx9UMTBf7CCQFtJRCxuFbEHqQuwh
s4LIN0PYo7YQutGfuATSctNcOx6tEAbMJmz3ClIWPHynA+pNOIkStx5pVIobU2R57me7UaHoH/Xo
IqDZ03ZMUnBCxXNUXqfxpIYXmTgm7oiST32jjrtB3sM8T1KPAhJ19qDaiuRI8Kr+cCFjCU8EIK6U
/UY1nEaiNuPkt1amG7tlSVsVYM3CxVLdEIG+4SgQpoaNhW6N3KLE7u902fknsAk2Yj8aDHEoJDP0
GZgZeMeS65yuh1/kjdXMtEWoKHwZaU/URwRxckt9AH3LT7itsfrK3OZtGbA9idWdsJkJ8SMrgfFS
29X9S58/WrRVJtmRgufjdIS4jY7QiVjyIWfCCpvjhbDVzg/Sv+gbKzBGw4wExvRfVzhoDHLrq6ZI
q1ABdqrlFAYw1Dbk0QfoJc+13wfyZlB3mXECluqXFO8Va+JtvkDAEHMtYwdvOKGpNW1+hvVm2Fh9
uzOC2rUsbZLgLZGPjbJLgNXrdwRmcXBiwwUc5qdbLNQHQLO5A6q5q5jmgXbMnDL8cGnV78wSgH6s
BGSWkuO8KX4Lrl5AohPWEvrdfNOHt2DADPFCpaYNUV86ndfI1hrXaxLgZ88yjrym2dzFeDLy0Bfo
vvcq8I/p0v3LrQeIVE6r4CBJHp4xAAvMesHCnUbssh4EF3Umx7vsXdiDLO5oQQ2cFfqt0exl4r0m
0Bgg4j2hhAlOhyWsdyr2JnpVmC9m63B8D2BpiZG1UX4IESeGm1qLKX4nbep205j2REiPaUPCxC43
poEPHUTD+f9/FttDn7qtuc2x8WCL6AzsggVKBYJHm3VlCj+XIYCdDzdqjtQHOyGvEM+4yLYNTLJV
X21kRDXvZEmzGJXogY+QQjJp0xAMhY08ujZYUwF7zIayisEWonVXYRdt3CIy6psNZhzz7C4qH3yK
T5AOMiCMbtd1BxFSom5+hFS5ZCsEXtL/5NM+UyCzeKh1WApbzxm46xrtdWJUUfuNLoGtXquwZsDO
hAYKUgz7uHVO4gkIxHQyRlK1QZm4Gp2o2PJKl5BTfyd8kHWrvGUkyMpIWO0QnBPTtNKGU8v7D06q
VVDEL7p2aQby5NciEQhYYhBnYKw5mip6k7sCQGttWpT1eASkuF8hNl4rfLxowiRGC9xLSfs2+Na/
MOGSa+sv5mcApKA0jF4deBNaQBTeK6nGqXqNIRL0P476AO4BJHZBSjqXeAutgtdN/WTtFn5PHxIO
k90taDdJT+U6mMp70oJ+4g/kVbrTHq2teGP6spT1KLO1QdEmX5m+FNICdLtqjnJ9lOazJV8x3zVD
tOC2xokRbZldOKVBtePExqum5kPUHCiKC61DPkSsemMHNwKSKZJ2N+K0BbqX2k3/RK4WKEiUnOHC
ec417kq75y2lSBPBbDis09fWbUA8D+YDxLI60/uWjGEYOCBcntfdN4VC+oE8lLxSMiTjN/zuYdu9
8EuelFU98UEvP50dAn6NLVtLGJKGR444T27n4mDUfGDJV6F/U7ACQQ67Dn+WpQtIXrfRSA8QbrMB
ifZ4USY7K1wSvbFhluU9FwFkKAgTgB8o5iKMF5o15ZDHboq9CJCWE3VlHgSHpqSTvBKMG+w/YICE
s43aMP6UX8Dlqn7hblFg9QtgX1t2OtER9Ap/hXmLr39A8lux1WW3XGh1Dn/QYVkzXzOIIurBRQsk
EtA4AqVdS/+RdF7LjaJbFH4iqgARb0UQylmWfENZDkSJHJ9+PnqqTk3NnHbbMvxh77VXkJ1hyzLP
VbyFbOPnxWr4kicazDyvFtkndVjX0ni4k4qMpB8m3VwXeNWzd5cRYjOWGpJ+Ce8sBgcMz9wQrfK3
yCNGGjMPPk2Hi8yjyyRimR3iVYzMAEplB+ICdDtBnKcoDzz07dsY33YKzX4b6DhF1FinbfOUslwY
IAGiZpRxiuGPQKnA+HRywFs82YP7S1TsMTr18k+tfak9A342IEYCRiUvsw6mQ/VUTR+fn8CL4U8W
UrOutcsL5WtPpEdzhVNfMtX5SL+bK4MopitTduWsnv6twUgMGeeRkpdfFqMTnjP3rI4rxIFdA0eS
Xg3Ykk3Wf1AREDio/SjL7iDuoXr+6A6lavsRXes1AAx6dSjiVLWctvCf3zKWli6CWthw7/Nw5bVA
Iop/xJvyZa6TT+GkLYdHeh52vA/gTSlAFGhB46G9xnoRa306yUnNfaBH5EuMP1Gbwyfp/anXTKc5
3qaArKJYMbkujPtWXOickH2wMCuHOIQ3j7GxPmOoSjBxJ7hCweAKZaY5Z7c0t4ZEdZ+o15cl3GUQ
8rnKbSEdQ/VHP3NlXxj6oMT4fH02R/mWXrRj/w23CwGgfwxJsOSa0InTJSLRM05ochSKpzv0T/SP
7Zx2DRvhPdyCRbgqPGUb0CNgTG5YhWGpmEj/s+znqsctazBsHIqIMuPkYFIV2T7qqRPh3kzB+e8f
8s0rRmh0LqidybxGYWZHcMilRSmscHPAheSNuqzZ4EKOWcWb4rd2YmxsXy5PDBKW8sUza3pqjjlt
+CB6zA5gBzJNUb4IJ8HdIwmA8XML66W9cnwVFkKrTFoYuIpSsX7r2BZUbkCFWkK6n4ODKEeM3sY7
o5Ho9lqn5AqaK+kPEEf6q0/yFIN31b952mYFpABU6Ul3JuXcoSWfRrcFczqsKHnflxmFK7e7Ns8v
gOC4DHW3iY3MHWTjVojkQeXG5KWDD7ZzYNuL8sd5DK7acNJxDN1mKSNVi0xhAwKlU4geB2A3rQP+
1fwumGVz981Wjb5OsJo2bP0ehVtNXuFMkZAeTTE2OkBszU0rrPjCTY/rhkFUVYm3+rxfSjLjF4j3
IPdQBCHIbJoQHwU7PrCkgF8ZloOANWAvLEU+4V98MRvuDrganMYO3xzXJH5Z7CCNf//MdtzP+QXZ
+wuaPUUeTSATLODB6QverObK5uUBh0xVJ4wmzF40F14P9Ew+CXyKDBMras9Dv8G5f1865Cz8+fZw
zYAcILISTl3e0qnIdFpmyPsp0YF+dZyuL41Mq2UZMizE8naewJyk6oX29OXjCYwhurbmQbNoIOI0
JhxsR7xhp918lRcdhJ+0xNBJf+oNofEsg/u79jQeMkAT6R/IphLMAtcDI7KIfoYrkD4LlMfFrR7a
w+SVhHFXa7EWNV7+NCKwwhlRAjZjShWU0HAmOVgwr67kcBcUL07Ve0qw7e+88YwI69vwpd9fX6EM
uccWvlNzOf77PVgfsBOaW/jz+hdwwYeLRof9zgd5ncSb8J0w33lZxh8/FccNewqMhTbKr/GFVhfe
/LBTPWTVcO+r3cSA+OK35tSA4LzIFuqpZV696ysnG5d8Y3FsGEmwPK5jvUT97tefIeAEdo2eQtra
uMLQAWecOHGTyDOzpRIgYlgYU+zTgtuKZgntpi+D1NszioLEYxsX6eodLvD8EvCMI+FQZ1awnKXb
LIC9u0aZX20FMs5rDGcXZnNo1e0rcYIjdyFMviSnJlwVIdbv7qxzNZSpWIdAvcg2sbIMs+XQbvN4
r7xPIodhea66S5lc5O6CQws3LT+pgMQ1+eJCnGiwNVqLxgbzjSw5IMRAE6DyEWC4GJuWmF5tq6CE
9XvIntsA35D+0bT7rN2b7UHVtk1PnIY1fGJbns22er2siWB+Y/sCU+4ovlY6wZT6qU43Q7Hrom0t
7ehcWiBXfVVmnoBZKO4axbqqF4Z0EwWXMwVO5IjnfNBcSvrSRDhlFK84p3RdujBRZr9Pr5anxC5k
xwzDSbu+OjsXafNHy+TEBqKt8FZBRqnxKbNl+HqmsPMoEHU0usG6yOctapucbc/Al2hrlSzE2XII
3Txi4spwqIemU4VYf0qBNeSrqPvL882b4qtMv82ytxrVAyaCx+CGJOKM3dJPt3rMYqdoRyiIAU3m
pv2lVXci9Uy/rBIL/MKn/+0IvGGiRRwidsG4osy0jRAdsubwkghsw3JoeL7bLWNxPXPz0KvoU4cF
EC7impBUECx99BrkwYVUon9FBLzjt01wh4aNBrR0+PmLIMUIiQmmYMnxI+4fhmAJS1j/JrzX6tyZ
mxJ/gtUsc8XCSfDHSm8RlN8Kbds8+W6wbIkXjYQcxQ6J+SHli3QXZqPFIg496bVqd1XFJBsv0r2Q
XZN+U0frqHFHhr7DQRQtvhAvSaiBhWAN/sUA4dEszvtyAYFwxrCCMFWuRM6Izza5qcJvS2VT6hsK
AAp/kcqEFPgBThxkOPLJOjv6K3W8P7aJJvLHbzR6UzsJhwE8I0k+hkUy7nvdM5VT1SPO+w4aJkPN
702A5yNAzUllPBpzfDBZa/NQXLXRTwAfHHISID9e331/KcX7K4HjhoPCsgofBYSputuZKOBpjILZ
Qg+/wtkmqJ9F/uMzM3zPbtLsNtSbgfD2FO9m3IK5lfn4t/4IVIN3NHeHhJPcKqpPHLd+C6XK6gMP
B0j4SJpuJflBlFdYt6S4DV6QL6H0rLClfmDI27KSERMuA3GpViwdcBaHmyVvVlGxDtG2AluWxB0V
8NJe5S4QEXpClTAc0BdzWKcmGlRPhscUzmCN403hGhhmI1V5HePSMZETdA4NYYgUUk52XbdVsfdu
yAchq2BTCLvC+FCGlcJSM5KdKlyKCGrvJxt+ZhxlwXsrfLOLjsKzOkfSvawgI0HD7lcxU6RpUqPg
16nwVgsfKirhtcxP5HX/2hbJjja+itnx7O9JLAimEjqV8lP7H+awr2Nv8nid7SJ6F/jCM0fzXWSo
iCkBmxj7mFTtIGJkA71Ahpxy9D7V9DKRAFA+VISq4IqwN3W8mtK1mC50E47bgRoXrEtd+yEeM2hp
5/U5ZCFQRzc3EcCMlkgF6VoZNPPPN14cb7oD3F/n3CVZb/NW4EAwAcPY1Wd4Z1tM1oK99i0cDxqy
/Fu2lmbz4Sykh5rGfpjoKGJlG9KuybaFvuJ19TRwELHGQ1p3zL7QFSNrM75KTJmFpbbFQzsW6Dk3
vsawr8eyi9Gyl6JdGtBOeZgXJEz4SloT4jToDBovfO99Y7c2SpptGzJC0TJWKQNPk69waAplqcWX
Aps1DCd1wWU2034zXGbSHmuB1TTrriPMaxmDbZJilS1HrhzVfrXYY84xscnaddkyBYctzaTBCq44
4Ax021iET8rttXHJSUJM1iL53+E+MS8Byuv+xxQ8NtU7PKfRr9b9SrOzGR20nrnz2RBPDZYeckUg
z2FkBIYtxNgj6GOe/ZnPVrLOgW6h+I7hoXY7bdiExyizBWNPm9OoVLrPJDqqQDQEZsauoOKCA7sE
L7VVhQyHkEuZ5XJBYsXnnCzOxW8+bZY4WHkimF8whpkPAct31Y8/L14HHCkl9BTOzgoCXu768S6M
GUYC19KOYj8H8IYp6psQ0BDOD3UFx5i/UMkAbM7lyKGCIy4SKao4Ju7v4AZGZAoY8eVrsdsX9JpV
yeM3PoLyENUuVMlsEp8tppRFAHplwSVBpjXGkaVmKfWuE1ex6szwTQrIY7gm0kJn9TGpJF884Yqt
znriQMHJJmFuhgUrI15K6gGhfOTkwyXmwBiWJeRZecNzmcS49B92jZkA6rRxPyoQNWZ/kfxQw7Ve
LV7tV5R46O+OHHByiejb8cGaywGGXHVWWelvJO7u6zUVplRaOY81tFCmvsmxGUEzqOA8n349hQ6s
OWTvFEFDyslS6LdqhB1SdkdfkhX7SPrA5Q2p7zyuB2xh0YQI1+C1ScOLnruisC7Ktcws20TBMM6o
EqxMvygzL2VWaAw45W4goTPuZr4dIJmdbdrg4AdumlxFhJbhOm9pHZaDvomyjfi2pHJNCdRoh37c
SLknTAGzx31R3fz0w4xPJoXKLP4KwmMqblRoY5RhX6X+G0IEzdNNwjhPh8HnqLEjyla2b8nfhnME
ymGyKx3AVR5+3yD1Wgv9ArLAdLUhHsbOcXrjgPYE1023u+HyHYcohy3qDCY3qsPpUiKGVZ2o9rAB
6GhDVeCFWF68oq82/9PTZRxhQSzeTeZ3+nhnjg3HAwaGTMzczB30VZZu0ORJ70XrY1zskOMEK9NU
qSp55pi0XiPMiUdM4YEiml3IEyzLT7MBV2WwTriycmhrVsJHTzh15AV40VkdnCasJOb1EzoWswSi
UX8H5jM1COy4NV+LZnBfkwnMHGqiSX487P32D1UWfltXQbi35lktfsPoOBIZ1S/flDspej23pA4w
qLM1mPP2C5kMJyxOI8YiWY7QTzmt6RxIKxzsdObFGA70zmx2L8cTbrFMc8n+ggYSYK64Yq8Fx/dT
N891cE+xnzE8DWLr67sYf9BKhdykYeg0TGPeuNVQFsyiH42G432Ng7+IQyf1saBMwT5wMhaQwA2L
MZm/C6sf4HyCXdCRQIVCBbTBGC/Oqbygk1nVWgUArNBVeXSCfAszwyDEnjEMxLq8plawyMCVMTYR
JqYFXE96w+8EwbbkjL/vjmtlzhIAoeREagHlgbz892ZgasFJClIhE+KDHgIaG3QlvJoBK7c6AFLq
AQxO0AwHD5AaE2VWoCHaxeAqpYP5qm+pyCpf8QFQSJotmbCA1ijvBdwDEepeacuMY6AfMI4QDgMW
I8mJc2YhGLYmn+DrDMp1lnzXPCwNqUAcono4lMioiYdJFq8aUvE3RRLHDXGoMAzxfuVQ1lMvSDdq
fUJ/RWarnK9QvmhkFDP/VPDidjSEE+AZeHbg2A1/EQr5a0uOFbClIBKzsSlfC11bk2lTJ0ssIgQ4
fDD0FFsX/qTik23FH2LZCHUNRPsbw2dBXtBYAJhz700ca9jSELI5Fwlknh4t7v5jv5js00ncDS3g
bF4wWYy8EOLWoPbFLNKDUC0YIkY3+Koy/DBbYTbE7Azto275X0A0vFr8t4E5Ipy3+DZIBBVrxlPE
9ghy2L36UHaFV9v1hj3g6GvQtUcJGbX8aJ4waUzURcyZ9rhDZ+vqQ3+DYbsa+tzMjltH1l39R/tU
l0jwpLeVTTcRY0jb4EyeQ34irzKbeW3rDYabwuLlV6VlYX7DysGObXLvnH7/QraSZg6h6PUYZPKR
LLhUsbQdVZf7SlU4DT2IZZpkl7fYQ+6ARqNiPkMA9i8/FcKtWZMjhTiP6E8MwubYHCHYgjixGrGz
U52mWaFWGljV+oEvwgdDhUOpLsj3DSczAEunmd+HbNZPmhQDdgwcD8XBXQH3E6xZQTpaqO03Ml/x
OWUeRwQsGz10UIdgDgFPGiDUNzaT+UAyjVWnFhzwRrcxn2MSn0841ngIzv46OY8HOgFDwzjSjjDi
uZRbksO3ElPLQ71tEXjbaAMrrJhT7D6g20xPqiSaEopeTrCkJQHIa+7rm3RHqL5BYilegHE0drbz
8VwNVvKnXmp8LWaW+Q3FCpCtvrx2KcQfAENAltDR/oCGPJZ28mCjfHbryhF33cpMoVBbwRPm1gz8
up8rH4hYRvA0wCBbDdz2czA4CUgxhpHZXlnO5Q4GCZwAToHQKXnWG22dHV4XmiNI6yBuBlaH0xsI
DpgvKt8hjwGS9DXCHQei57XpMLOexx6vZkwXHKWhp97ifg4RueQdo1qfWcj6rlCKYQ3yG3OUQGpp
nr0w75787E19GykA3Ne+qqdPrcd2/Zncxy3PjfUUdUxNsWpi89H/wDqQftMeny2nrgk9guda/401
MrLzANmEADlyinSHnzwDOUVTRpQL1CymgBBk7m/BHfdFasuK20kLqhkCsnQooYjATKumutPwMHJG
TlkbzCphWvCeoFmV3RhaA0OZ0AbyAv4CiQKPkkIb6rXSQXyygq9osnal0iPSRD1j6BDHoJXTWcvE
XimB9awUZx4L/jIEpeCenSlsdZZ75NJwmQxgS3fGglVdnYQojApgA9H3Q/FyZjjHEQIOsQ/0OUc9
NteO+DdUtJpzdhBbNryCEe3hloc5VCM0BU7xIR8NMlO+QLjAkMCM0XaPtQVaW9wI8u3m2swTLtyS
egyF2KX4bwanNBdtsmnv7zvwgHalko/+sD4/yhQZHHeYK2AIwimcgYVPI2b+hc9A0xyTysKEaXq/
7WejLeqjCF+msiVeEPU7QbgAAvQk5/cR97gERBofZgc3VU5PQoADFDR3iLTmrdhXl2YfrnhSaDrK
I167kBHaXbsdJ6nqvD0lPwXdHvotXivkgeVIrCmn0C/uk2GwFDrknYs43Q0oFn4qTKVI+kCuzswH
ZjyjnjvF7QvBpeIlDKMdiGmZSFiKwxnGySMlTgIljbQ7tEbIdmJXjXGXxO46oMRh1g0TKHY4P80a
FIGccZxTUOzaUYfWgAEPq83TENL/ss2gCP87ytDJclZF1XQkYU/OYgEKLC/dLypbNDv9nFytULSD
1jaYOjJfRavGKyal7lFEwEVONMOtfiH2dk8aWWvXfGR8hQiCJRYTOg31KnZkP9FHGS9mlE1zDQnl
X72cwjAnkiZgNu199sd5jh8eOljgVY7D2TQ34MNwtagS2CU0WmJCuHEGOvavbMoEJ9qt0u2wsbAd
VGtL/MSwm65A3s5qO/rwSwsGCYS6CIXEUm2ORsfsyQ+sDNsATiLSplvdy+QHMK6I43LiDdnv9IMb
Rlf0wrRquG9yfOZb3jJGMqO89kkJGrHvYFTrVsAxkJgimDRDDk03vNY+p9TIrNR8Wb35LMWznxwQ
LmgH5nggtR0VAXmNwE+8AjodBov8LjBF0KceZxv6ZTZu/ZP/TLw/1el62/iqecvAeNisQG0+ShcG
l0F3bfwd23xgVkCZxmW3g+b7/WYK98QenzjWfs17g8BBvHeyr5hThSy+jabuYKEgXUPUyASLSZuK
OQ8PjnLRcEIAL8Yu4ZmvH1UCMpf49ZLwPv14rOowRUMLs54mkdr0kUpaF8UrZHeiKAcbOAId1+zW
P+B3EB9Uw80z/KRtDaIlXHWYtGB3CkppO4HhjZEE7pmXtviQ2luYHEvMSSAocyA/oH8HDdaGtqos
Colm2MVuSMVk5wg3JGidAjYypQsCCrTbKvqSQw7uWzjG45Wf9OqjGI7TgM4k7gznAtA51yQSJDmE
6VF+nxirt+9loTsktmXY8uEpqOKlgW0ZyIiVwDE++pviLrIVYCN9xGeDtsuYnnF0zbhMcNmxfN7b
M6N0ZIwnsllw5phraF++ZfhG84IFRrl0fO9P+UecWDzu9NC63RfPr+WgYVPRVAsTrxBXPQELnL/4
Ft78DTg+ywjL3ExZixRiGnRWszzr6metH5t8DloDy16E3asSIgRf9ZGrXmMcXrO1rOxOSWfB5mEg
XBLIAD8vg+7uT9ipLRJuh/wl2PqY40veaCLrOGcEz3xKyYTGjz7xvBCDYUX3ydXXVUS4aw1EkINs
9Az8QRtPxoGfJEpIeohqpY1mHiJ5NTTXQsWS5qyiM27zT+l9Kc2tDNJiRDR+Hkzaibk/jaGYWYTR
oX5fOYbk2b3FPQEqBtFrQGD+WhOW/0TqM9DRud5vzMriXoAfLP0QplsWR+OGQJXROiRyo9iCP5HW
kdkDjgS4ZiAFDeelgUwL0etnTxP+qj5jv7HQIKW70vjMcMD+jeIfTTuQiF3noMQZPAQS62Hfwc6g
+Z14RSlymvHQ0SW8Hjzmf4T1hVDvZOUwaqumJenb6gngEfBgtPIYkptXB9sOJNxIPk1unLfw0fo7
WH8FEQchVoyO3yyYMFIY0V81Cx+aXGdcWxKkQD8WwrCvjGfLnFbH3OtXx2DAWNDkRC1dABZZ65fw
qyLY64aFlHmwfozklqJ9x6Kc8HTN8m+JSOWLuGhedEz89y0mutonqrQRWMjEGRCzNtN0X5CC81P6
3iaDh5W/auAQ8ZHh2AarmAl0Rzmbpc+634g+ZCtPw2D/fUcL1SJgBYLUjUcj48MJqs8YX0boMABr
BvmpB1xRumVGZlewlBmb5NwvOZzVMz4AI44EGhai8V7sAIQ9PrjGcIF/CaGydA8fffu0wCfyGKfo
kJB7t5UiV6Z7Z/WKsjuJ4Ioz5O553dwCY9G4L3kk62TBbw8X5BUvILrBNZx0Hap0SihVpfdnrUHU
aO2x/ujf27exFYJdGSOVOmfDUionolCMk5m8ZbKkxTdoepO1OkQXqsjNO91L9UdkrnP8SgjDajaj
SQ8hHfvoWmn399S0BPcknPhBDEZeKN7Z3w2iOHmVVtu3ujHClZl5EBkkg6T2NU4sZrUWB6iWnsjh
Ega3Jg25fDZGv0wRcw2XUD7BPZiRfihcRCCk7jFOn59je0on7lFZNztpsDUUCJ0Ear40mmNeujGa
WwxugR2IKL71yr9mi/xWaaH2rgLMiwK4n2OCT/kJM3X0mAr5DeGKxG1OJEe8C63XgrBuYfBQSqGP
hXoG/w5PFxVt/XtZ5uCCnwn8s8xTYadwnissYKhArm8sZML2engae52MAqgmKd/V9RkSL3KkS1z6
J01h/Vt1yZTaRm4blpeWiAKsNtZwNasfVNHsXVpGFX/vDJf3RYM5FhQ4LAERpqpbOCSkI7Xmso1O
ubkgqz0lNJU8PEpbNPir6OXksUN0iJh58W+tHV712v99w9HDL4yBNZN8eAQM/u/qQUT0I1xSMgcg
v8rfDeOHANXDC6Td6chwfqnbd7QJmht5GaQQ4tlZYsg2md5BTu6jFFsl29fWEYPMbGWi1KBFAn4e
bUl33wNc2sXM/AzirfZaZRC3K3h9q7f0A6UIMVLT2FzDCUQean2IMaQTc8YR4MLJ9/HGkXSkzYa6
MgEW0E5zZlTNRHjVRVtCIAWNFR8T9I6JPX7IyhnXT5hAPeEeQLD+VInxvVCKtxY1GXMrRsNzcYe5
o8QoDZNGGhHUomjL5wPKcmZ2dK00j1NdTC8S4CPAiDmFGQDlBr8UC9oCxoHUbex3iFEJ5R9yQtDr
Xao6TH5cyrR+L+4osQpy44FqJpaTXfnEA1kVCZ2Qi8hnQ+d8et2gJaLTA6qAa8ZyITdI3PX/kOdS
5Wcs1XoFVMDsnkKSeq6EjHSnjSzRs1EF1O4IbwfXb74E63+Ae0IlyK+Y5CMRahgsB1prSj1gx+QW
hZ1eUQ8imJvTIEGq60XIkOjeiWMhKBOTBSujes2m+1v/f4ox2sxIOAVzlFYTD4dPYOv6JNbg6aLz
4Kin2uX1Qb/jgsFEFGItegrudPUpDBsoeTFU2geHpZrZWkvDZoccdJLbBex/9tFU+aALllsnLZwB
Wb2C8B+AZi7+6hJ51RO9skcbaroR4AXUKyRi6Pc459Jjbbq4CsJqHhSbsE2EOHgXEEND6TG5nKV2
2uETZ1GrYMYCsb0v4DXNK9xzYE2T6wBkODHXMkhu1Nc8D87yI/k/EwWYsEgY5VB2bzHWmTy3ln7B
BrEtZo6e2OUM01SHtzgjKT22p65F43JEf8ME1eoI54KsQNk3J0tjMTzxYJSfxrPbA4qgAgJSqSKq
U0ue2GX0d1gTzdtff82staRv+Ic20IbQ+HTn+oi3mPqVInb8U0+IcSZtEtA+4DXzlu8GKglUvEV6
BDql0n0ADOQ9ppxz4UE1zv+1yM7IPmTmkei0gBBNjOisf6Ykdrbkc3DepU+kJuEZjhpcNSJNWvz1
SUtN3OIbpA0bAKhcs8KBVYEvLddU5Mw+OvxwAEHEPXggU85eAV5FfuAy9dN5li1DLvijE4WQ+gZq
CCt92MLXzsDXIOvZFNWcYawp9mf+FLGZeRB3hdfBVAEW8yWCBDTo/g3uGxs+5ySe2J9ztnqNuIJW
j7Oip5TcKeB/DO0eEqbVLI2MKZNTQHCHcMuvQSikb5G5QXwSBs0Nn5KynxgyJBQ35EecwSmcDTYy
y8LE7Q2mGvgkN95caZz8g8e84Ktsum94DKxrxBQ4pj2ybbtnX8JnqQKXf6qg7qUFRFVBlgNBnvit
qLJmlUdP3sgLEwo/iJ/mmqHzCly+NoYe9MfEA1cBUAjxM9+WC/pMBNEkfwLAKGy7xsZADdKwRWsu
XJKnxhQDYIP5JLaN9Fy5g7scrT5QMcpyYDLICfh70VH9KOfXAnEu8ZH41WDthCINqmM7h1LDy4AI
q+VYt03QisLxkNLZTrwgnZ0x0VtALxiFqUB/lE8b+QQfoKWq59LEG/KNtZnbDbiWOUQ8t9jS2K3q
IGfhbHxB3cEGg2HyG3K4Q7qQMnOZnhIWzgJiDMaRID3p70zok9SphVNB5+stBlvFNppqM05U+I2z
yho6D9jZ76ZminODc4ft6BO/yJ+A9k10ShAs/qmechfvdh/dDURsagPB5qdgR5Bgb9DsZFj68NEI
EfrhQkCiNfssvlkFAwS0ASDJ1jUbSiyDggaWNX5nbwvCfy7x6yy7zKUjq1FgMyIeFrQOtCDcWHSn
jIKMCCN6njxV2kRP7/963LthiWGB6czg4mmI2B29JSFowuORUsSd3cce/FwBf3YMQChTa8KpXQXN
KGg/LwKwTYURR5ul7iSQ72VwbeKFFmOYSyU1lxkpt5jn/GPv6niG8eRBaBkwrMS9dDKfxu8LljKp
jyTYfTOepXzUt/4GUcKakI/TCCEP/Tg+yBZ8QmboTALEr+LI9o+pnsi9Ys2suUKqE11u+8ROi0cu
PUnABFH7h3uI1/zxukZwWWVLAW0N8LBBYWKBxY4BBlpYC9kMvDEJSABbqGK4SqbBBGXePOYNQpKM
2Jlz8Sv8buikYdyTR2AgULEmQAVVzpWtzwPmqEc3Ajk0ZCdwUvwMaDiCuXAjlAQ/K46cYXpSWBjw
BRQHISUHxgv9NH8fqY7i6Vaie5fhuwPhVFCgEfFMbOLwiV0Y1krxk4ICJjAWhJCKOTyYdMwA5L5R
/RgYyTFPndGNTeclHFRwCYri9oz9OA20CgiI6QPLLp8WTU7BMtHB5uAL7L/MMh2wwQs07FWy4SOz
cfnfaSJAPzo8XWAETNMQ6P+TMma6WdHmXhhlvFqPoRplhwC91MJORqJmoEH5x6U1BAoGOCx2v2YY
tW8/uASW9Yf8wIsptowHp3r8ZBAlnfqP17H7LY7wpYtrs8V344MNVFLncH5c+eY8cX4KxIUZc4Op
wgdaSNcxtFvhxJ5CKsmJRwN/eR+S3XCLXTxO7eZUHd/4fVnmHZ7g6XUabuVFu5lPcQuAe+0WyrX4
1B7CiV82+81+6zPyTD8mqQIkYMI5eEf8bF4TT52XzwvCjIFnoD7lX7S+nAgowKj8uquCgz5V1ZTH
NTXB8I2p/PQPAJYf6hnlS9305/7C6I6/0P+Ej+FLvjELgKndX3DYhkTzlx+KY7NT74C6QkjgiiXv
6Jd5Uf+Ll32gwHn9Kz6V3XhWz/0dok22E//CR3kRvyKG9ljQuaASayCr9DhbApiyvKkQoRqALX9J
3+9pvAlu6sGhvndM4CEfPoyBQGBKr39s1C9AuvGQfaSr5Nwhmr3oi3b3ejQXfcX2JkDzRct7J5Vi
2Z3brchwItzGV+HxdphtKpvYG7f5sb1qrr9rr9hR1DBzIHhQRHMmFXP9MUnFGBNUZ1+fa+DyUO9x
1NpIm+4LNukO2HZhY4GyTa/mo73CWEvOxX68AsS3x+Jcn8pjdn49+4f/9foDEWXQCaaYbnQMODki
gfcayPoOHhXYoXFldNhUEQHCBHi0X0/51KxHFcs0kH6MWlwQ1uQJ84kBQcdSoxVBdDxnjoFd0XfB
UcQBES/ll0Mdbv6AERvwxoF1+nmxb38D0N4GBrolPk1WP0Rypp5/8JcCDf9RMm7niB9ZEdoXd9w3
WCLwbXLrjsWHuhQOr/Vsjw0qvQHgAYTQH9SbdCETbx7kgSOKiRmEYIinUI7/DWVy7AIo9z+kx/DM
9u9P5SM6mw/QGW1XPWXa6itGzb+g/qAneDkCyoEd6gy+XYEK+W29uAR0ishpHgiqLnE8IQ+Z7lGb
K5bqgBlDGM/3IYfMg5vYn8jwFggnusOeHc5f5K/Din+UlI2gUbfxglMsQisOBgF4H0SaW5KvjOfy
wX8knxRoLzRtbI/Xtf4YPdUj1+KTh1nfpb363YcOd7j8K3mS112L3/YZXdWt+ilchR0bLlkhkxWe
+rM56Wto6SftNnFZv5qb7IBF00O40NEZsShbTnqmD+2lPKMHQavAeZodqcTYiTxN6jv4SsPp9cGL
5nmpHIEcl1vqVQpg9Xf2OxRO+wvioz3bzxUVabFXOJo5crbg9MD4/FdRLtpflkZDO4hRQT5P76w/
2C6cOpDT2x/2+5ui9ROG1ZfAvHdmBf/mpyP2YMBfTtha03DtD0lUhwQnIy4GbgUvZt4HZP8h8Od0
xZyZSBYYHzaEOKgfEZXZi6VqvWgMnwk3PxCo5uJgFP758gZ3+JBZvIxn7bQzi7vBh2Bj2caleUTM
s3+GBwf3+ATl0ch8AipVbFQuaAdBvgxkjsz7kYBx6vJLY5qCQmrSe5o5tkoLyYcG66LDlr81EzUU
YcqYollkowk0jUho0UgCEUHYYwI/sIKstwFYMd0N4Tl/sgx6b1xCrodMh04lUnfJuIKwhs9k1h9F
jAPgotXDxvddQ0DY5PrFlr6BUqT+E/jFuXdhxxcWk8EKJz+TOCmeCawxy/wj15aLdbhDjRWu4bPl
oTI51/EJQW05p+cCQ6REgMvU0dShQgrml2LBRkRvnNCyILnCishiu/U1dcEkIhKkaSjLn2YMvd4Y
pOCSjKsunHA84uYRwPPUxTM5ICrDAtQDvgeaxMDmprPMpqU6He9YSJKyB7cV0IoQFM5gFExMb1II
KtSuwNIw65iHuxDp3o3TA4jY9MVw9UgmQsSBmxKxZfwniCl/g7/d1C7fTMcZLfcuXKwqby6f0+lS
/+BaJRNzYXAeo7mBPjqB1exN5Zd76NVlv1qb799Ksqp+Tbg3b4kLVsLDmFUSgWZe1IgZ0IDfOS7L
UPYEiBXFG/Upjh35vYyRd9UXMaP0ilaaedWbE5RaeEkSl1wxjyQQMBx+6d7Radt5YHEYlhRDzLa+
Q4pCDchwDjh00f8dmmyw6ikQOYc50pyD/NFsJr8fjuh7/TWcISmSYcfRxWEvXTH/5mOqaAbZasxF
UU5cVI7yxvrqkUIA50UOhB1+jImWEW+5CY6bRwfAR3S923b7PhbYA4FOJUzf3en2BrnRJpRfuP22
x9fotnAysXVsYCOSWcSHssscivqyanCusBT41LisQrUmZhkAF0JcoRDFuiPP+P/pBoXnfFajcLKm
dKO+ZfwFqb9FDx+iRlziB1d1eCmtJLjPjUsBjd41iHa+hsOD+x4Rra260f0yDTs9IoLwSRRaxIyb
ILjIdC5WzeUAbtE4xXtNaI8EeyK5FGTRJJh5kliCLGJV4cMG14FRcC44+Ij37UbhF4Y3xWMJ5WVU
PqSWQKJrUNkORFmruijVFkfQSNxpzYKTkarf9FQGUq/vkDoQnpePmsZkNn7D1WsoP0YqaxZjp20z
bCzgUEMXVmADdduwtWfCTkB5cIqVNdxIs9qhOdZxxuvX8iWvLaG/6eqiJ/zWNt1BRLNhN5wdiief
FR8q+Uo0V3QTnBKTTeUZk7Q4dxjwj4bVP80vqu009tjzsxUEePoa0l/eS0IR9Bkf86Au85mFMeS5
fYKgGMGEUs6DpZht3/uId8OIfjue3h7siE3wEL74xjJQvjRPv8wvwUlfSBQ2HBc13smvhYlodtgI
1bbViIXYKsZVhiY2LkiOBuSFr28eMbzwsREwZQC8928TU28ozGTpcFWyAmrxkkwu6l3J0cIdYVA3
ewKGaiG1+63tmfsirMFjdw7bVPjDZg/UNkmeyeyM7gZQgFWU6UyEl4JvNw8DrQUCnA/GJVhD9Wj4
4LdRl6LJYNxZIm2a2h5/gz9B1HuAE35Ceoil73B0Hu4vHBlLWyTFSlsS/pRuWzkirH5uaJzaHS4e
N18+jBDcgwISaXB7i/+RdF7LjWJBGH4iqggi3UoIUM7JN5RsyySRRObp92O2ZnfWa8sSQnBOd/9p
ac7i2X4/n0zX0mx+YWrhwLHlb3Zxa/mZLaNpD4T9pBxFBLI3xjKqt4U/BAQtQ0iwT834YnEquVmt
4SldqhctD7xk3M0TbZHIkCcsfbRmBiByAOyKyZxJtkfcAOOvYw05BHV6uPcFlzYzkin6HGmwDBqY
SNsgh2fOIXyx4JsYzXxs8Q7Sl8G432rZDgpV7GEWTroKY97KTapb7q1HMitjoG8RNRiThskcI/r4
vf6Q1syLuW/2YMa33Y7+yWefDzFlB+vHZRaU72D2U9F0PPGGdSPCLm0F8QI2lNWn6wGf5sShXcUk
ONhipAKaxzjBmyftKR2+wEHScKGHCzZLlO3AwZW2DKijJSjfC1GY6iJ+nC7NFb0PeeCwo9Hk53Ti
W8kit8+Xvt7SFj/dCmV0fmR0yMXH/qLtIs0xbUTU2WRpylbZcTfOozNUoV8E2WNKiI5eP1sGRITB
mefCiU8jvE4nnlGevMtzwRvWcQcfW8DAMeMjux+mOPyDJYsiPD5QeRhpj7pPcd6ZhBmaGCzBet3W
Odjt1JQHMLM7eyAJxTG1bgNIkq1yj3k+VY74VX9+J/nq8xYdjwK6z2nimm3PhDf90JBEexm0VKgC
13hiRboqtdpS4L7FIqAzo6Mcy8kUqWeMM4c5GCufDamTXJnkrxK9nlwH9pujaOVfMn9wfCU+14Ry
VV+Rki4j6VYUPuuMpsO+KfxtGqw8Eh56RPj0Sgr2HpA5ZYyPItgaqjrMMyFwzbj4xi7Fw2ukrgRH
Kc9dzEaBFUvHJOo9pmR5LCaAK6rp5qUxC+vgjNvqX8+4taGP9wZWYwb98NwliqJACZ/jYUzqRajH
zsREw8dVhaVRr98aHV1pBGXKi9efSr2H3o5ZL7fq4FMNYJMd9VbRUWtJ0k5At5IEqyI7CAMh3HWJ
MLMAy4RTaBdee0vKhdczcFYxhnvHDmrvjsFZp58+jIJHO5auOgwYBmUTvsQ62ltVQ2IponLwzPxW
E32aiNFFf+u7cNIlloBmvSmKLb4xLSHRMpK1UD6Ie0O/Yk8laRrstYqw89BtA8MZou4wvpEqo5/V
YD5FEmI7OykYSCosmUVpG3jpYL63CTtzmXnnvuQmKxVL9mDfu0LvrVuE1RrsyUB/KDIDRgwmjWbh
wSqpV105WUMvmHT+KaNGG5pvhcq0EGCDBTe/G03VDtVH3CARGRIH/USISkmG0oM1tT2eB9X07RgO
YzzJsECWHILKbUUYrNGTuBllqRCnezT/vQg0K4ExYsqPlq6QcqbOWfCKPuK8FmvG8sHcH9vJ1hyZ
pxOfy8THfJnAmoQFMM2BuQYmH4loIyXD7cwIzblppG70+W0IBs4CSDkCwgFdWJDcsC0/istbTBOy
G+C9qgKGy3ajo0HU1wQqqiGkZIkZooYYeMBEhyjoy/ueyIwcde1U0LD0aNUI7sK1ati+awSqnBQB
a+1UzSlPqVvx+pJZ6AM0bt61jsVF/r4IFe6hUMV0uoRaUd2I0JQ4vhQmsUwHyI7wmrFxekvd7mM+
YkiaZK5zmHXabogxA8zMnaajQa/eW5PPlZw8YrgQgUEHHhtk5tyAGMk2zxaMlaiR8PbG+4HajAcX
bJPpr++fC6qWTBD3JG8tBHhUIfOdLFvI5TM2Ofbss/VyhtsqhwkKGEavoPm4UEHIrvuRelahfmVU
dwPRVuDVVtnqdiOsjDCxEAlPDNn2YSQD/41Xcjr8hJ237t+tY6B0MNp4k+WXsOfmSfo1Hnet+KrC
hxYY+0920OBINHyw3aUYBXEYFRX5t5rzqYHNidpWaMylj+lxIDMfJkTaeOtEVpDYrp+UDltDPAJI
/YAnGSnsdvB+IqOaf3BnSViJROWuYc1C8N70K0hkyLQUv9mhqgY3pxRp6vv4BLr2N+Lno/udmY+i
rHyjw3ANWEIy466/W5hfRM8zGBKwjwlwP/dWo03WuHAkhjaL6oegmtxAW53XJ9LJkagr+VTG9xxM
WueNB5saV3tdxWIBNRVW7jL3gxAOyxBj7Vqaqv4iSj+2DhHON96czWMujj5HNG7c51eT9cgAqCdz
dqbhDYIj4KxPRmmb6LyjXU3vEjNWDIA+Pe83NpxcUbYNjF1t5NWCTDyqlKABwQRKAWclS9sn7CFD
mjK0l6CUZw2AhHGOIK/qXn7J+RRkdrbAqIAJjKlOLz/maolb+GQqTiCQJ6FdP6vf9ihfGG9SHSK7
Z1jJ1KG7eagjMPD7HbZc8cyoo2u/J/+Sop+z89BpEmiXf9ULNL+UIBnwilWh/4RYUiOn7/c1fXiX
JhsDyaEYRuRmRbQhSngMClIJtGKdwULqsqXOUpM1htNjuQ/zAIzhDQv+4/gESQ44a6lC5YrBcmKo
CyNYpZqIMyNG99lLYCwWIOMRbFLDGbUTkpzq+AXiHwpsx7wcbS75ApaBYN8jdgpkjw3LJ/gWG9jA
aVFGwyjj7eAlDKOO6qZhyDFjtl6oqC8s3Ed1tMc/Jkz6nIWdhXFWdYiyPibhrTP18sH4KpiD6JGs
xUkAb4uxLxwfM4ENQhUbWs2BTqzr4A/P4C5g60FzTiKeuPaLRes53jeuaSZ8qvlkhUBihBJwBMlH
vVbC1lUsjY9DB0l8kqJiKWMV72cDAzKx5cHmYRqWshyZjxZ0pibbtNjykUCwwXoeRFPC4du3sVEc
Xs0rn5XBNjyVa+Xq3wMwF9prrJjoWfjV16cmiICTOTaLMBY+8YIEbtodQXSTHyZ0zHEyhJfMpemO
edF4RvgAsggTpBvze9XxMdaEoob0E5tMbWxiq6+IEg+wbDIjjxCunmW+WoMrhVccmfZMNuVbgrh/
pgxzRhXSMywP1Cc2dq/ItvRnwPSEqRkP9gG+ecHxieGL+qbtJxvTdyeYSDU2olWAd8ZwJes+u50w
C08f/5QTC6r+faoGMhNwBHCvjggwxcFURSOoKpsIlAMtrdl5J5WBVAXLsk+iRfHBSklLFnhHTifZ
vaSvTdvgThs7LXvov6NreIxTCiWoiTefEtz1fNV6qB1HmEkCm9VTaPLV0NuhRzBb2JxF+Y/SSlEZ
HqgY8ebwFUpJ2AUURTnJ4UZIvlo2AaqXHC9HrRlcg1KzZdG7KJSSXRUsFPiYEwmqga6tzTj6NoPk
L2hpBhDkd9XWFJL5x+uIHFO3SpowxwDFIygnSDLoJgBAnxIH407fR0ZxruvyEqNreCvoQN8w0tC9
aeioDaYc4/PphrClnIhzc95D+gzxOlTMcxsnSDfclPDZwdB3cuLPmcuYHLofwYBSToMwouTIalS8
SAvfruhlvMkE5Re7dlZCy5EAZgXyKhpBpC6BjpAX+3favsY126u0dWW6kv/FwKeOkqWAg06PW3Qe
Y0FqPlK44WPak8CBNe5bRUH3vlQVZh16AdSDnROkMMLOLA1ure+92KgMQXBFuNdjgIMBTGUi8EqS
aPl5vFNi21nzezgHkwR6juAatE9BO9mQkJ2Mw8jx4EvnE8gMz7VTDO/cYzgqBEgCMdFpbiYj0Hf7
OwANDuHgKoG5TE1YDA3JxZmiIpsKLFXZySkjveic8zADZ7kWELWOBfCXcq+ZQEkc3tsobr1AQV5o
Ggu3AdVkEyAoE3DHVfHjEarSqcMJs1eY26WhYQpWWHqjk3GSwceAXlwJL5HAeTMRSIU2mGRmm0na
ETJ/G0tXKL1jLHqSC+sIu5OsvE2CR56tOVDcO1MDsjaQAYNVP0tWEvPxzDPQVhwi1q1BnZB6IjuB
KcOGEeBjM4rKkXV2uZMxQIA1d0dhHIlXzm1Kdp9u11tYLZJPqhxqxQ5qtMoksx0Opv7rA+iXzHFG
Nx32mfXnqf/J9/6HuwlKHbgIA1iyuZimYkoEJhk7zIIj1Ak/70e2lV+MjLpvnwDAYquuJxfhmwlC
9SuzeAIqANd8xxcgLWpMIpEgQ7KHqvUtezJOKrf5Sb/pt26d//R//QbkmNtXg+vTnnkx+laeW1oz
14PVQ7lS2snevyPD6M/5sWimxg+TsXbn3fFsS4/FvvsKqzMjVumqXDvNHoDQqx5oGqj9atx7tJJT
b9VA8IfIgX/+1Nu9uVJv3AxZ9NTiSyl8SZiCBOnHkhDoVPhORViHqlzPwxu9fXfsGYe/GdgqOmMW
czhj7OsmBQYBDLYbDLVithYimqcRdMbSacavOh/T5YTwb7xx6KH0tH2mNY1kwWTCGdhjjaqjBIgw
wB0Vh2LiGM2BEg6Sm3/meqJ0STTUDyallQrTxkOYW++l4pYD12RQnzzEhG+BgUk+bjIh7gPiNZIP
AlPMifHo4eLK8YVaNJiczUvefhVlx1VtSidZ/cnovvA1oXdMRvRsYJGGrGow3TSrDC7GT//Z1WDG
UoYbbEDkKHdaGOA9H4q3HJJrCyWnVU8xQ88cgdjH3BrNA9PWgeT2jglJHJKMKfyNXQI1F+pvgpTb
kot50v1qDaUSkbYq01QwDJkGXp81DGETJvpJ2zgf6YM1AaidFH7OfRyeDLP8DvrwbDbC+hNxLUqf
/uDpfB5tFKtOhpvrpOyXGicFZ3O80nGaZwic4dsEKCVHZCfANynQnvisoIofXDxubGLbl1KlHzXt
4mXDX87OLYVIqATvoAUZW5nqtrjbUbKBc0nGGE3kzfXAYx/C3lNAwmtWLO0gbBLsZCASepEE5G98
6cQAvungkVUgtRKO6yYfI3kVrvZZGLA59eZLQ6zbjSiICFCVLLqCUpFGLizulcpkUlxhbhmJ1Bwb
szoOyjnkwg+qW4uUrxJWSXpM1WXe7aJuN8BTUnUbIWxgQx9jnPZ5I/a3iMZ5SxdJ2eXaks2V2nGk
9qDZfA1MeG/gKlBwKvbGCYR7iyQ/Fllt3kRLecckKy2+MagczP1ALRzM2pSCdhti4R46JjdI3DmV
dijAn9vRbxvuRZ4zkyDrkWmY62/GiT6C+GSBNbCcIvEBn1rAsIATKwv/Utwn2I5DFkK5g/rGw4/X
TVXe6zYZ7kQdQnbTR0xqrrw/c/zd4JgabCfqDIQHyB/Gkvgg2gQ5ARgNz8jMhHV3Rz4DVI9UdFtl
pi6b53vLs9QIoDIISXvszrS14rQM/w8lQv1hoaYrSCi0nUnAeAM7sWkA9Oa5zCwxQvR9gtLHabrP
3h7M+7twYdqFOH92ESgC8YSZlqt+VX0p8/ecaEvcscs974WtRkyOWkllxvBZ1Q8y5v84HCqK22Jg
OHEqkq1VglqmFD/qGGtfLMfoM+UkIBpHMhSThAB2gR9KtzIabA6nE4tOAP59cyNGcwM/2wbKntz0
H0BVaBFyvF9k3hXpQ9+Q6bMzBlbTfK0SwG0ccJ0x6p1gHLQY2x/X27NsO5A6oZQo1QpxRKPuPuVJ
Up4fbUOMIQzput0k8JfUrR4SATtv+yXOn+XoFdGKzPl/Ku+Rd68yf5KUbLYgdATN0ylBjU6xamC8
iVdoqn9NWje3TbRRJF7seANMik/+egKY2mygRgPvI82FSySm2CRTU9IqeuGqupmmxYgxulVL7TxW
dnQJU+MEIejT5T9EKGG8KiUbmaNq5skL6jtXQNmgkVn7LzGzoQpFkDngrZzCfmlA/YBfEvuMpFPL
i1b9BNMCG4oOLnJl7+gey4777q4cDWF/Gr56LTIo7SvqripUJOiSgf1RLlpxETIX4n/UbCG4NKat
QnwuT1g2C8nmPaxh5mHuqOrL/pKjUdW/h4mbC4+qe0kU4sBekGDy8sZ2xydWvzyM8kIX/zgaKXyE
0FwJZ3a7odnKxVPkCAD9dv2lQbkCpTNfMIVJQhdgLsoXZroRhBkAGSKnZFiS9IDoEjpag9HtigRq
uViL+ZEdeUg3Nb+HWW6O78dXmi/w27Vw8/molypY5++d9poAo+NmJxRzalEqSpGSC5dXo3hm/SPo
9pli698jsb4bzUoRUqQMR4Dyygsm201OktbY869wYSHzNym582GuT6Z1sJCDxWdnQksdzahCl1eT
8oXxxipoh6WS763fJcYu56hwxehldHhE37zsuyiO4H0cdvs1QoCkX+BlhxPduX47hU783LqhZIU4
o0o/beeG5TMESnjPo8Ji+BrZabunDOmLlfzqX5hK9wSKjuI9nAk593Bgwllr9ejs4Rk+Kcks7Uys
YzCjvzq8vZYE8LdFs5uf1TULxgy960bFGmoq3eGcLtgAtIN6x86SLGm8t9AsEspXXyFUIc1qs1Wy
xftJ+aE0kJe5sMFEC0PDRf8saeqTg3zhjo1+x2z3afqI4Owo62y7wVirOJYH8n0IVevnOHfWVsJG
v+zpI4FGEZtVNlK0z50j8+GFj7yVGcwgN/ph34tglvFwfu0C964ldQhaFBSjjwNRoZv7INs4UYFP
IKnTppNtBmsXDSjX3JJK3c+XeTZjNjbr7klmtTOc+aBeWpNlvJJWwa7dwwHUFtlGdTEOs95OPBV2
5Dg/eu4OytPQ4aSy0PKWunNH3thI9cjp3iFYzkGCgEzuMdwzPMg+dnZFVAM9Efoz3mZPjJ53ics5
ey8As6GQryLWYXQ0jJx+aM2Q9GD/l02DR+3bqltSYHFRQ/auzvAfEW3M0hMVtuUDEWBtCd4B4Znz
Bt2T06XaXIjSuTgaT5y5cHYUjuRQy0sopv1dXfbnciFRCpBeTMtEIA4w7UpbdN/4g+Rn1g3vyqkr
CMEleAod2+mzGylN6Qn27ED36cHWmdHWD/aXtM4XmBeKNHNw36ehq02WxYY9GFsz7AEh7ky2/Qrf
+GxOVuSf+RNfpb1aWQomrDMc2yj5q304B9cnDvqJ89YB6L08YurGMH7PrJNa6b2ur90p+IEysgEp
5+4bz1z8lCg+p7BV+JSZa6z8ctrOoOScVGscL05924BPZDiY1d+LQ2dN5tKqnOo/yLKXmLhJ5wDH
wKVicXfa4sEcjTIllzKrjS1zpRMSwdW76Vz8eaamG+11NzzUhwEgkgXzySnjUnMSd3C5abEGsNit
uGJx/1rQCfgujILI7r+oOTD3PSfL4kK4xx1yQnBH3hfOzRuUpMVkjimtaQ83ut8HNfL2c/KuIy/h
RX9SOjDNrOhevvieA+diCXGR+chuOHqLdjMsMBec+YvM6efRYrKkE1Zx4J/Je2HOxXKf/CVfeNks
0J/a3t44txsJ/jPXzCjim6m8VAGsuopIXX/viKI4lE+uX/X+huSXLeFGhm4IVMk7MPbd99tmW+ZK
opFyzFF8at44phWrO0T9nXrXZhh0LAIbBjN1I8bG0+aEo8wK8Pc4ubCf/iMbJXPaG3XFk2TtXF35
F+xanmxH468gaaVotCHrDyuwVnwxYPRhF3vtHBKZ7W6O9GGL3HukszHggPi7LXd0cUvC9LB+nrL7
Tct1tkN4BMkHxBo9FJ1ivB4c1alNQvRsBAZhu6FcgDyTOD38wHGozZdQtQN0BpT+yJeVE7z+GIlG
vf8Rahvk0sMYyq6vzCHm8OD1eQvFEm4ZQ7YP8QgjezCBBtMvUxvmeP/64IRTzPE4gWXqYp6CzSpq
i26OsU6Hpyto07rcllfWW+meLH0YQ9yA328LTyWLq3mshKbtA647zgzZUtgigSE6fMqod78nruLp
XQ2HNWE7eUEUZPEhTXWafREYzQeW/nFkwlzfqNv3zkCTwBhwTurbaE4c7JAlTStXOvpfjIW/WBNY
EOHuj0xYzg2X8TxdNCws0rFy0XrM+Z3tT28PFLcltHmrGDneEJxNu3P3w42YOw51rAzlhXnABYMd
hgQRO3TGReQk5sC8qIxWELddIm/X4RJS0Y959PYjAnlT2ZZ31EFYYKtQzg7oRm0UQV/gRMYT4nh5
Rf0CgSHYE1i6eK+QoHOZnMNFDQFmpJVizeoTzzRF8sr1x60ab+N5Mzq40iET2QmaT3W26FwuiDWR
zyM9VNnYCUgNXrAuvQEXsv+S+mnoGA9wA3OkJlffyVf3DZLTThk+m1s/m8q/3N6IsGDFgQ0v4FA+
/V95TdMpzfNjgCkwTiXL8EJ5+5lLf0zhLe88OPm1Xgvordk7d5PYnuB10cIVn6vYdcykLdAPXX84
saobpGsHzdvUoZ2wfAdh4h4AZfpzLi4hvgbLz6okoqm7gcYwm0ApkVzir1KZ4kZwLNb9jt18OnJ8
ofTCuWY5TVcfombOPgsc7uOMvZdwjC4YgzyyNROsIyzyZF3YXMi1Y0yFJdFLi4pOj1wBK/zao2Sw
S26M99O/cIXDstqhYtCd8YHC1nzWdnotGHDv/P3zc8UV34amQXm98c6BbmXRCMOzoP7kV32Tu6hb
7sla3GML/FM+0itDIae3U0Y7fOraj7wLz+oBFQzViP+rLGH2KNuS8hnqC1Iv++MyH5sLEBlZop26
hvJlqx3LhTkP4jMFtrdmg1urNNTQf7j2sWFErW5O43X1J1cOG4SNhLkiC2TFcIZdXf4FCq1muhOv
SR9PQ5vxZEansZ4QafmZQZKEkWrhaPANru8EW/3IS49FvGcRQrht/iTiTeYN+fOc0LabZhtU0qif
WdUocovR8rWzdtpINc5eyhHRJBWKxF3iMSefYtXmufCUxIW/ARfHXKkzWJDT66efaWfep/BEEqJi
fvtEKQW9P/8TUacaOJBaFT4PB/IbaHfd4VDS06GwYmTJKEv/AoQ+MOwbjsKFDQUx0CJZjtR37g4u
3XQV2NXC3OGqs+Mow1V8gHE2Kq3Q2VPoAQa7+Tel25FxFIQHWBEWI5Ivk7GRpa6zTTCTbOMyWaJ8
vQQ/mGcuGeaPPtiYpX3c1IWAGGG4gAmCbylO6iKQ4bxy5tHX0NilihuwvaIhuL1P1J3PowwVn8Zd
mKGauRaUD2fJYfvaala3lPfjjrrjmjpIWzri0IH4FeFpAQ4HU77+0RQrfrEHue8TCy2KsMrlmkFT
hHTA6WbNskQvvZHxXN/C06ETskBafUv8DbNx6ibuJerd/cftlukqfYbrZjXc4KpiXgJKN9Wv4p1V
Yv8TbNkAFziQ2liecoMcpWPzN+Hm5lYZKZ42mNRwQAeE/GhcXptviDwHncZ8K1wrvKnFE/Q0SA0G
mUlTrFCqK2AhjcpC33KfthfxmmE7ysh6qnwXF/QAE5bNrfKZzVkL1/VdOjIHfl99pA3wCSCBkHe6
NV/BlvkapFeYz6zge/Q42HL6sIEb10D8Z8y7DhGSDSEqQgjCrnUlvRmzdjKfSC9kJYpnOnKWS89B
ndH/oGMdzVbQDNrDZfiCgvdeEjjwjWEUQxCiqN+rtfddcOinzxI8PT9Aus6NOXpOYx59VU46J0fe
1e6Qi24QFszxatWmlz/IAHPgPP5EXGT1VLfgGc8ommirHMHyT6Elrkhu5ANCRXDAt3ke2uPfbKyz
fvr3e/h7PkTrQq4a7mVX1txRXgbg2NqebHnTpWb7syd2ZLPns59e/3hKmzZm9tdOQ+sPqhTUJ5oH
6/d35T7S6Y2HptP9nmKag7n+4oE2W/XTy/havCrfpfKxcgcTPH4Ji6wZTJzp4fe3nZ4wunEgCvEY
vNCtlMfAaOLf8RG0oryQPL1Aq9LciUvCH2eQ23QG/2p2kf/9EJcVHpLPcFWYQufnewlvevyvCukC
UvEMSJTv/TuEGeMonhgijEVvwO+Nf0Y2Fw+GeclDmaDYeWOFWAU8J5Bc2Rjm3ko8194UwKvwgK8t
A6oaxtaJbeiu8D5Bn1KqdUn8KxfPMKOhn7driMEW5E1OoTLjzrA5TeOP2KNmuIDx73isnCCXt+iM
R5vCIhu/Mx4/UOESriH/9/97ySw2Ro6WdK45LraLZB+LNpnqf3EyAxIKEybDVnUlRvGKhVi+9eol
GJ147kaFoTW6ZWWut/p8oUnEZxYjC/LF90ia4J+F+aP7Y2YFfdjfC9kKAb+6hPuLIQ9yuo8NWQ6D
j+cbtAx5uGe1K+Uskls2NbYB6DfFL1JIDKaUYXZIHskvIzGSjDGd6oQ5CskAyltpEdcTbHADHMgF
xFuOjpUEIguZtrFjth5g7QGrbLQPMEpXXXbPdAu+qF6iEU+b5Rf9CUwyGbZwdyKolfPhwvS9P3sU
qCSGP7Ef4DzoSwDgZkuKbGgTs/YAGCx/4z0235fujPE3zSk2HC5rRrZGJRbUlFRUp8jOQgdm5Vd9
ai4mCwKeGbMM/7cHFedhoPvEVfFvpFtz5YVHDNy3CQ41W/U1YRSzAz/G/oG4gl25M7BznvefzefY
k1Z2HfXXNmSqhIGvb+OKILQX9Q+6HeuLeh3PjWu++GCwE8VzBUGK+vApOtWlhkr19jmYl/iib1PX
PAgEtC7VdA7lDmZSm+2iJ0qpgen4ng9zJ3/jKIiaRfmNmGpPk2/EypA2MG8RjDkWVxpKxlN0SHFk
IQzDRcXRoH3ql773gG5ssJVH5868enjzVnD7t76BBrW3DFdcweJB5u7j/YAn2aYHtlmyNPrYszR7
X3lqGBTHiNUtYzuBEY5DIhEDBGsZZ6leNOY1Ra5PkpDvBYcWLXUIKT4criNXxtgk6jMD8BD1JXgC
PT6AYrsec9dEJkUI/NjFc+P2CZEoEDGWEm9HJTmAUgDLB9QK7+HiDyfFJx0bm/QlnjcVokHiI8mX
yskjXkrhOsiJgCG6aJFm61I4KO0mE9dRB7fP5k3y4AQimrkZhP1n8ggQ1Hi8u45XL3HjQuhf65tC
XQT63sNqUF4l3JWvglYRSnK3yfDh1TdNuCSVaoy/Te9Cx2DpHFarTLlIfZoSIV6QUPVLHBTA114j
djJhlFjtRd0ZE7Jlq4ADi1dMuBVlLvlVrNzKcJsnlCn4zLF+oZn7EFXDu5hByGSrJZWEYgoPDxWN
GB5QmHkgtyYm2MR4eGZIpKuweaCtnIcDlFkLAinWHPkTPiYcW3jj6Zv5qsUW1sLAHd3dwOFRMcCg
GdWyUFhytFTYLUuzCbnZ5JTQo7AQCaMSjzZoQnXLbR/P0TTUpKu81GxOzcwR8HdLGU0jqTBL3AxQ
f2Y+YhqVFWpOIQjrCiA9kXCLIqBpxow8MHCHsLzQQT3RS6RIjysB03FuamzbZNAMaCx/QAv43EIe
g8cNMwJGPcgMQiVBZxC/Q5H/oSSitOMJ/iTeLUpsAF08YfSpJrJgzyokO74bZ+4wzr8xCcKYx0a6
Dz6VMwZnyLIx7hQRXcQMZloNVp6RfICZBdjfzINpz8CFngndA5pjBT3BTPPn8+w9Q32dovnlx4o1
QKvqUbmNnxQniDG9Xtt1NBfgz/gWZMA34nS2a5TzqR0VDoY/cHr5BCfYWSjTPY9G2EyjwNmDLPjD
J8/ZGtFODiOw6c4QQL9vOtJ2mXlXOQIheNIccDDV6sOn/k0gPn1WdYdzWui0fBbIQELLz+wSM7AU
wbWT6dSbMIrKVyGvouTA6CLSl8zPwxggjI0Jzxdk/1Plm5Au3bPii/z4fDPB2nXMUoi8aYZ5uYsO
uKTVt/xFVBN8Kw2saVqfkp2Oax/m/K6MVA/UUrdBH+28c3Uc0+HAsKBB05zJV33Xr1Dfe+WsPqUb
ZcFI/+d/07ETnalqYbs7Eu3RT+DRJqNq5GRCIa6mnr/UHqPJEjDQA6wd+Sx+8KwolOEwTUGe48sP
C9S0vU3snwrTlz+yhBDD0kvwt7ISLxEOKMg0d0Q4QSLn4ub72SVf6Q6aDUWbQQOCiSJ/k486MlRE
FGeMIRhJz421sKXtV80D7kj9heE6J7KFDkOvCY9FmiEGWcNmJiyGehfRxCtnZIY/DEdP48i+feHG
cbiB8EWHgAvsN+/m1QW7s8UHaXpIruCWbCowAUSvXTGnXdIWo6L1exyHknLRsmtgRyg7g93+ve9C
8MvFrqo7L7u+IwdBRJ7LmFipMN7Ik0tFPDTe5KrkGNrhk+2TukgOPHgZOx6OlwylmCox9XvPsBD6
h8pxC05NCh8iiJAG+igOZrgJYJOCdyxfj+4gNDDvmSiRE2HDBxeNP7A8anQDKBuyKFWOsvfCb4CO
RL96LXHNNiW3huR7Av+6evSweSbOC2U26F/ZggQiXJ5z2RsKFwyGVwIOM1gtwk8bXSHSb/g9WYsX
tttj6ovAo3kQdcrAlPEEaI8RbeHf6TR/BUT1NxvKDV5B8s9mBl0VY3U4cPWf/hMfGXzEbJ8lfv04
xDGOnE6YRe2M12chbooLAnVETz6WiWTen8hBYPS4YEagaTJyCIq2zzJm+EJr97bR5gI2De8N2nXD
dw2dkdQ4P4jMs1IQ3myF/ktmvKayqs0TkpDehLcSr4UB6TlrD8pkByF3/GkIjDXjyEHpsAuD1MDA
iBkd4FPzOaG7mGC+ix2WuqlxGKMXbVyZAk5FVwmTarIjdN3TAYpW+pY5sTjcpZx71Kbv9jF4sXu6
d8muyedTN4M0Lzl1w5Ez6WM1W+/lFgrHjtMI957RXRZd6+ZB8B2kFwlW+6OAYJvjrtRshPedG615
H7jGBRFnRt5mVjvMWpIXAfQ6OI04uUV4QQTS9yS6hu2jo5V+I1/Bn3rF2/UaTuBoMa7PIp4f7jVL
bMtUxwweA4Bf3B2A031iIE6VcRj6tZyRhwhAyL3efQDzMfXCQjl2it4ReLxJv98hGOH6NXDRuakS
458lWWK5vy6glBrGGm7Jexfh+KZc9Gavy9+lvte6B7dVKlolqixy1zmJAVvxTCSGYljicM+Op8VO
Gb64yWMTwx1bwgqU2uhVHqpTsdRXTDo2wKs34SZf+k19wBl3PZzp+VfqOl7JHNC2x0SVrW6L2/mG
4e5oz5KPoJa6NlcyK8qGZ7llX+WlvGQHhdu++c5eyVd7yb7aF6tKfHif0h07L8PeCmreId/lp+Qw
/il4lH7rX9Qwhxa1y6jW5x+ulRNj50NxAFFrNyKr0a4lV9nyQfA2n53+rSIfLy8KQS/ZRVqheDul
p/bSX8qv8Y944Q+mL8voBPHyKBwTB+OYi7afLKSjeoR3tiVghTSmfFfjnsHSme6Um3KrLzHPWl7e
u+HG89746iTdpG/lW+Jn4XxAELQqDuM7SA71pX7FX9LNZwgIqZuhwJf0zeCTifa3/8q/q5vxqL5Z
3m/6sd9ra6apa2PdSHCCmji+d7bhCD9ASdEZDQeY2ck8Y7Jrywf58F6YP+VTvNbbcqvfEYhfZSCR
9DzmI9XP+hn8tlRT5/oaHsnfwq73V7i3T1u+Nud222+bnbput/Ux3yvr+tic6yPq2Wrfbj/7etuc
o8dnXxyL4/hwoZrn+5JHlscKHCh4IPcQr/KVL/79HT1Qm0P7fYpvN/2NULGTxPyIHsZf9NtyhABe
5/xMZnP51O/pGblu8NvAvwVV0IyZftfvHO3D+zP+0K4UoBS/47HyCvg7HP9/EuGe8xTeMnFTVAvF
kSgWDi/ncBUk/NhjMI7gVYJf3ea1wPWf4hOO1F5iOC5f00d5VNbvR71NH9252rWX9KTcVPhT8hz4
5xAfig3z0+57FCT/KEtUOzM2R66J5lZs6ot6A2bjQisPza45xSu7WFZcfWA4Q8yAPr2VMhgDNdVk
o+7uOtgUSJP6o/+YP9VCt6sdp/g/ks5rS1ElCsNP5FoKCHJLDqKYww2rtW2CgaCg+PTnqzlrTpjp
6VaEql07/AH5AUYsOADtXxYl+cct7F/VfW9vMX/Bxy9+b7EMGOsXSNsjLpcdBV58OyQqiBLju9a8
16qLXzyCJmauh4Ps/MX8kJAOq/+1qRbPuRquPHK4uIn72XNByXViZ4l9xDp88G+1KlmVDdYCtNze
m4a56Y2TL5Rp+YR1IPZEfQSsVR/7S33Ud6+VOOo370jssp59o5/0EwzXaq6fxFZr5uK/BDn9VPGb
/t+b1WwX7cQOhlnEW4r/0HdjF9OkZztc+Ao7fmxpvBZz8neknQRCjW9im12u4ie0k7ha8VT4g7y7
H8fsLfEvAfB6FK5jPLlTzcUCIaQvhVqDCCP3o7xbj08lX6+PTDCO0N/EK/4LLoIedHlfeCveu71o
/75N3CD+QoJ9c+Kt/v2BvX1FlEI7ATRAHJVkiasj6Tk9Lw1VHj+nscvp6Q9M4hOb+crbogST8782
EjEG7UVyLqiGBppbRBwIxOIj3I/aSXxMbVetZKJKuxHxTd4xmxMXq/H52ksBhNbIjy33f7gBvx6S
kp5G/AU3jrs+2D2Pb95E3Oobd5WLJ11laiJozQBVj5f48LU/sxlDd3Fl4ufI9FBPXBWrG+uV7+Of
+sKYqOBLQDr4HczC0e7K0iC0RyXKGZO15MeH4BZMzzjRxflmcuhOwiOQMCV+CRy9mPJ8Tq8TEh1M
hzC08R+hNH8FUz1S0AA233sKz2m9HgfSXjlP5o/teAHNezFYtNN+qjqNqvyoj+H2XYco5BGP3jOg
REyoruFzgb5Xdfiu+Y4fTFwP0ibbK5fsLLAI/54U95xgu+bsZUZfImjM8xntagLzffHd+ePwxcmA
Xo/Oaw1Zp5wbG8K2+CnuJ6Um957nMGdEjbkBZ0okFn/JT4tfLEWIYKf8+LzwyjWx4rECVJCzILUT
XHBxDgpdkvJ4XYx2urmjT7Zq959FFTJnXL52Db8mh4Sbdt98dt3pe+IhPC8AfD67SZzE+YIjR1x1
fkQsiMWU8n+hDzQwZT5FuRFd9Ktdoz3CVCldsCZK0OygQZl1AUQjI8H9VhoSRHJnYnMUYLSnrbOp
jEVdtr7+3IVguxrlP+NVs0+31TRbY4aXLPIl81RxQjy3yaICAPqHXvQ585XoMWXa9YW5ZvR/91mz
Lgn92FotQddVHCGP9XXWTT8+zX/3s+9t/MZMz3z71ezm3YKBX0T6NMMuCdHp7/n6U/kvv1t3Meuc
oxKdmf+3LCR0UKnj0+1Lr+azflc/eF6O/fftPFA80C/ZYDGspwr2OTINRfKeWwiiSRB7WixIaALs
6GtzwD9kW69xeYhHKBnpDjP2McWbl13npRTCDLofr+OZxNL9BJXsSZ3P4FVdJyPE5g2Eys6wvlYa
gs46lP7otn9DRMKrtDpowAMOMmpzmZ/mK+aobS4My4ZI45Ui72jBkWCh/aTsrjypPSbqLHvTbE+m
aRHclZB4Vmm41JgNjW18ihmmwKPXp/UtpmIqgc5QFKmr4RVp+mluUA7daUIDg9uBhhhbzHUHY5/P
x8r9EnVQlQB8ZN2xP8Cik7lZ8JgciUjVHEQSSd639BNok+/4c5uTtJUuSR3idRJivSvscekt9a3F
ZQNKQtZAThZ8EXzBG4ARnutVcP+65IM58snZCiKpvqsxiJyi4jmqrKvQ3OnpHN5QHf8XAXlDvru+
CcrnWr2GeR5AQG4GBxBaqgqlm1gNExZH4Vs3473zavnFqntk6uP58203EoQto3SlsTWiVpXMrraR
adWwe5tMtZtAbQGSQ0KB1+px3rqtk2uY3eYS4JYBDHwLD7fxdf4N20bQevrefY0Ut8AB+/qbL/KA
ESHggg+ZIy9xKE5JjLTajXOajaujD/zD9Y1CGjr8BRV4VDUuN5hPQGSFHJY7NWCjHLKfg5bnJO6F
oDEmHFWCj+8DPYPsvkgfyHn2vyNc8PI32CyIyBIuUchzT5oLCT0QuEOZodrTuDItp4xmwEMhayu4
Lh4j1J6Rxv1tWn+MTyEypK/kMa8lBjPFb/K9zRWm4kVHMQmA9cMLVC88B5+vKBlkBLonzfP+1FaH
pP4CO2sAYeVxImlHLaPXTc8nu0FtJa+E1Drqde/VTGGQCh6FfkUF7wBGlybT4DGwomJ4SSPKyg/D
9Qsi0I+5xHQR2Cu4PCL07L45U1lRlFMoaAhnAhNBMjR6V1NsTXTamTyLu0kRgjhmMwjBNLDpKDlk
IS8WoLUxMq4T+wy1rRqEWFjlG8Z64CX5xqEat1Q8MGpA5uC4StpBq/uCn73AqHz8wmkj9kefeWwX
sZU3TOalmB5Sf2BahzWWS9VJ44Mh5Qdf9YRzkBKTQ214qSMV6SI6joI0DbIABDmGSFak6tPh58AG
4ris2a7NhrYSz8+tTcCSFU07gb85VzNsEL9uGbmwnw739RlVAxnlFeNjnN9WQF/MIdsoUTqhJ4P/
AZNGOQQOmFM23CmN+TMdERY8K5uQAURjIjAwcIwcJqvnmyAXUG8AiY0TjiikQVibzD3DAcSwY46k
YOsKnN/qEfKCQc+0d2gWjraszfXNkSm1UP4kf6QSBztCX83FXXXW3/dMCuCG0jm6M8SaIb1Ie+q5
6k/3sVtdoO2hNk8zG1IBePwRkuDeqHfV3YTEIT/AxRICM8ZTC77tvJFgc+PjQjv4a73c6mOqyeGb
B1i4duwvybktoBBcz/kv3TgxE+sRZGAWkRpzmCJ8aHYryEqwczKC0TbqePKJD5na5EDP8Swd7VsC
c0pwFxML+i/PjOmfBagJUznVBREE1LBTvA8QDA68CXCn2wosF4Vwj/6gg+nuuArGoJURBWFmpkIp
RuoPxSaP1brmoKFONVv3fYEC/vU+Ic186WXwcdBHiNDc77g5zDYjZHxMtIpvAmLT4hWh+CkkLvCa
bw805bHpf9/KqmWVc/W34XlEhLjOVbFwCjQahHIL+kb1JyqcHOBnRL/y7Twv94D4IlGMZl41p6+C
7oqO0AC+lvDaSpcIBMWo8tux9ap8rQ2xpFfzP4moAqFtQDMEARxvAiXi6n4FJo/z5NlZI0x/YpLv
HQcLMMX2mIf0Zmgig/wKBZgUFp+JJkz3ArFy9/hMV/f13apsVWxkTICOQGCj2yFfoJK4lT0aHKvm
Nw/qgOvj+OLpMcBXuChgLCw9gFyszWJPcu6OVExq7MkF1vEevZsdBJ12of6QmZ5eHkgijh+4MLxG
2FEjcP5QqCBy9zF50W5FwAduLV2qJmBh9/etGgwvLa30HyQPjOY3Xb4cZIiZnYD6ugOY/WdLqhDA
MVxD6pFzp55yWuT2IJ1WiSPTt7zZ7cSGhMMGpnyxhoRMB7uEBZz354W+QuaLu8rBBamYnUsEgxKR
g4KAYrsHNcfCmQRPENcYP4gehfVCwIS8ZEj/by9Ty/Bkwmp1XQwmxyObXwPtg2OnqYNTus6b/gJa
Es3Y8hOxXN7EtAJysUVKf6LFzPwN0ccRjQIWKzgi+cSBT7+l9D+S3SN2XQPdo9Op73SmEjFatSo9
m8pDlepCHxHg7fz68R0flMrqHwYX5aWPN95B5IVDuOBeFw4koQzA6oSJFi5ZlvK2KVi4qcRPPj7M
/+MD/C7Uc6hETF4ZzA+NOduEO0XrlwOSLxFbCPdXu4wQo24F1IwDULxlGTzBbaADRARhsc5v+kJo
+x1gxTIwyJ1H49YfeLvs3BuzViE/DvqQWyQSD1HV6c4cewyGhw1O0JKAtJE5i2QEXgqBnoNEDk+s
MaaoUojBCB+pdTMNHQ8rD0incwfUC2B7+BnN6Xwo7IJKJbsw2exLD1WpI+JUSMqeGA9xtpsvYy0K
t4hXYg/QEmJhfMzrMV2INNqtmOfv7k4TTU61MwW3vGDTYFrNx/93gzBc5EFR9lMTXl2aU/UC6V/u
JCkB94ihq4Xea2uVR8Cc3Dl0XTwWCyErZbswK9iVplO7cxRBi9V7Yp+KOdFIRkgbX2+AUCOTu3FK
jRMutbV7KhzqRJsXyhcnWKYfj6wQ/NscupDzLDlQBbb6mfpabfOoSrDcO9RfQm4Wed5jfip5Jz5n
AQnb/nooFSKSOycTeW+el8wEj0/fkScnl17DZP0dUVLMaRo3w+UYwA7wjh3xFmNkkRTyFcG18lEq
EkFWPj0QgQBhyNfvbMmKmic/Olw6gqapSYx5vEKeTof1iqgi5zTrxyeysBMfnEhB9OXaX8T8Cq+k
qJg/L98TPeDO4UBMP5xz9+u2ZrmqcXrEONNEFBX0PzQCudnl15lczJP0QlOY/ljnVIhTZOLSk3LJ
0+irabUSH8HialsmuMw9jpfOTAA1o1Ah3OmRogSt8xLCKRwlAFdk73sCzQ0oRqmBh0CH6nGPR85Q
MU63OTeDUE9WycdrqNn1MA9OdPvhzO3m8un23CUS4pTk1c9VpXjYeSboQVKM0aJHOw9gErA3wENi
5j9yxBQEVg8aAcvKZpgAPGlgNx49xdplG35PaQQy2SY3ncoL+fjsQl6JEjqhZw6ClVkO629TmhOr
M7uHC2sNC1njkpuQZD525v1NZtt2t3qHKAQeGAZrcY+5NTMTX2bMCFikBBtgpLOn1+8KOI6HimoD
2vFUnoFk3LnLye9gdl0o684D/msx0oFDrcGVN7ltaQQ27YPckgEe4cFe+gKQG1yWSKOQ6KF5CsBt
Xf+89tCvukOyWWCpZTbn+3bojq23B7JmTQWzfjnknfMhvu+cryxwnjxiwUst0hcykw8nN6+b4gTr
PntOkfB13SmaCtDycfpwZUgpSOOOoxp72QvqTvgToJWLPEJHZ92IH18UbYxJzKREXUOAAl0af7hc
IGGkUg1VdgUYEJiIYsVpcAPQwyXE1yhuSwcknOwRYQkVGSxOjoTHKbPUxGMMNIxbzR4tBwisAI/i
JeMujB/oXJEOMqUZgLZ1JgaIv4p2eO7eTu3I6cIqlDovziwd9M3bcAFE7oBQvrzGS5zcV6nT8wsF
1Y65/sTXTBsEFq7Sym8XwJmfgZoTsOeqcx4hWS1iVFWYTr/ggO0nmMFNnHLlm6qfTmJmohr3bMdX
bn87nSkWeM/lYKbZg+gnBmeqkOlM69+6MqSB9aeAV0A+e+Dj8CEtHrkR4qzZfj1KdXji17/SDrey
8fvAee2IlU6+U45Pb7LZfqmLjX1/N/62z1M4+MVRJ7XGFpJV2hoFl48L4J45JWLtjL/w5zr0xuIG
JBUwXgJzkxwfYrHxYU7LTLe3YOEO7zDVjO+v3i7kON1dTwoNmli3ODBzJ0xm/ZKXbL2xP5xpBvic
GXCt/V8wcPD5af/9LNTTYrNtiU0GUDJEV1f3xGKyNU1/hmZpRPmuPI2AAoHLETifqvMYdzNtNgB2
w1wN1NVjxyoBif3/YLnaVcj4Uj+AxY40IIhOp1uIMMFOG9gI/1HxufcN4WccChV+E0grk7idHFVG
7o/MzduTZuC6wKTNC6+KnnOuqjhCx1Zg1xXGPnWiIipDfjuhcQ965ONi1D007ru33Zrk3jBPp2+T
lstjWtsLDJDwM/Q0K/1Ld8PWaUpHt0IVyX5/23rcPuaDu8d7wX3lZ5HfZ8Y3f7j1LnyYY9kYx7fN
ddUdYaA/YQ9tysSBpo7h3zgG1tIbmk9ImKcrLgcH8gBhFpBf+lqK/sLEhIq4xke0X9zcbKttiDg2
8/tsVtlXN+ZAhpXK/O/QhECLR6dszkLmUI44Zql+Wk5ys72MSCTIRTrKPVcp8KggSTZeOzqFGF7D
lXdRPc4sF6OyHaLSKU11jiJiI/HHXJI7xN8IcZFCCGGgSBBsFbS/CnPbP/xPOWXN4QIDrhklU9rz
mJ+zCGyQPW/1GNzoeGG71u+oRyazP9nnITPbZfTUDfw9wply4t13rSdT61jvYBBmpYOOMwsXCEs5
YHkXpVNZfwMnJ2sJX509UpBj9FNaHhzYlleRJjGabVEctCZOP03XLQOBKnjNeqP29qjoaGDg4RsI
Q8sBuhvAhITF2yBkf8BYy0hvZ2/ztqbp4g5NBQW5MzHnUC6HwWt5j1cPt7EGU0j8LqmNXmwBPIIv
e0SAelATNgVSEDfTGH0iel1D+21Y3XvBUmoKq/buc/xNQE3jGhkAG09OvZEQTJcHFwoRSMNik7lg
lGRTXU3mWlT6q9nd6ne3nyfT5eDuN0sioln6weHqEwpJWxwG89aBAxM88WixzJaSw/gDUVINNPWF
9uokHi2vbhrkmDxP8zWAchs9Av8QZPbdOpRWFbX+20Jjw0wXywlQ18kePJ00n7rq+YAh0bpYlvHr
hz5QBPhfeHpw0rNIf4Ak0CCZ/nltDvaw+7sAtCCoaYs0rowVAtvWebCwEYux7cyYDSzN/wNeOMch
dgl3yqdy5KJvZKkAP6a0DLzO/QA0L1fsTazk36wP/Kbvp8wIKFw9haB7aYwDBjvrr2Zwttiq85gp
K9Vwv0Fnn7EAdj7u2yNYMUANnv71UPsKpJCbPQxvdrKfQlSLdpVQvBueKLcBv8kc6oA0XMCvJKfk
SUDh6rnq1Q6rySstzCjW3Qy8h0kSgjjLnNXrRu+QB8cQHUQE+cEb7HjtjD74RAhzRjx7FyDLLix6
7BTBf21qL1lKM+w77icdKQHQJVnh3ng7Ij85wFaZEdJbZ7LUwMLMW/4BM+UOh+Zexodwns+ho1l4
UQAJfUUPOJguq88GbgM4N6A/D6h1ZF/jqjH/zI99bW3Vs9UJaFC8SQiA4jO26/RA/hshcmg1R950
Yqbzyn1RaBoBh4tRSUY4hA4SbQZuxTx4rTFspkUCPoHCDDEweLIs9ON9FfS738fVxaoUDjlhPrpd
6D+8vcQexW/eLFs8vRzIhWKNFStE7WnDnQ2gWJu6++bwhI1vs0ywRkmBvCwKXuEV6eRBq/Bxocdj
ilMDkm2B+YN5i7aJ3XtZRAsRSG3t3QDe6Fa3yYJNb4CJ5VBa3OcEF11etdh6GBI4lBU8P1ERmM8V
Fr33R8Qz/x6LIAApYyu7q2RXLug8lkANRLuzt4utiLFFFNa7bqMBFXaaYxM0F5DQxLJFai2y4+cC
Lrj3AnZ99fbep61+UMEdFLZubd98CGzqB2t+L5XWtuXkyB1OY4ITEOz2pGisyQXiYqS8B3nNYf08
WYNfztAL68XcIrRTKEaIFihiV7r12AxxejKLSlBCagsuRACY+sQhgdkHGLIIXdHlN/6AJZrdw0ib
LsIeKig6B4guGIi2vne6NYh/Oa5fE7Y59xMYsZ3xslmQnAQyid30L/NEJNDmdV/RkD3nYkiDVRS3
5moR4DLDvK6SnRh24m9hvb5u11kzTEK2BFy8XaWQD8oLGZCD47tLDJuBl4ICiAeqIW8DKQSL1DTT
l3mQNzSekDAFMp7pNjH9mIUtateEhkmIz8HiuiqtWwCgDauHrUzFNL/GEw80UoQX3Rr1AHcEn9Ua
0oNZ1Q5QaCZmRrPNUzhh3gBK2OO4kbdNUFP5Ga1kYhY6EAfqIJZCgg3O4mbVB6QzKykDt0xbN3ra
z2BgfaJsMY7xV7o8GNqSOK50X/KESJc9npceTZrz7TIAhe9/ZvUKLaEkBDuUgF5PObPjWneKYMju
MFi3lLZIMyr+8NRyIiBdgTkuLcVLvrru6WMlYb9T6BAG1QYMfr+rIrAgBaIN/6ILKRpwTxC9TIUs
hnXiUSpTToMvzUgT3uT0s8FvgBTlTlqFb6vYP70AuubQVIzh+jZjj/nPQHHhORv5OiXbk0UkYDkv
vjbAbxzcQQIFHDkMB3x0jprZ94+FE9AONVXiHchbouX0ttS2agiSKtCDL3i50gIMB4Yd6QVDPQ8d
tDeta/yacdjC7HxaAmw8w5htHBCnHZRjZXORvt12hXzglcaMMdpMnBZoMTZBf9XPcw707m7dotIR
J91rS7YBlxoUveqBiX3TWzxqARZ6Aa67qB5DspEn1nOqnDdDATjHW9lkkU68aslNQTyQoFO+vAmJ
CYjhNq7jYjmKCuovck8rhT7KuSKLGIoGzUG/jO/Ww8ZiZ7RJzgkAybtNyweJX9B+6LT/vey3hQAt
RwHw9AkUiV95i3nmX+13LEZQzquJECXOvO/EHEAn7JafLX9+zBJntO3Xkz0Q8GZBeJMZbP3Aw9C8
apt4ohoaEQKbH+TXEf1wOgDdQlPFee+7LZonxSAugMs9vUo1xu4TksBPxRQBHdInuFQDbjs4/gpT
4hBXwOGeUO/c0IbHCcn62C3YvB95+wQP70KEc17QBeDaAFzcY3wo0Oa1Cdb8E4DlpMx+CP6cgwfu
60Oly6XP7/ueznZJGYBnRtTHpT9cYVQDgaZpjKpkRIwAgUqA3TNRNrs/+WaRvpbGGYkzVltnfII7
SEtbWkNLASz/nUFqqjgIAvrlVnEz2sNzilyJo29GkBW2gsLzmHEDMHhUIZcBXL/beDN6ioWgb+I/
LbD5uIWxbgJGJxFJHcLjzwP9DYRM9hNaexw7SOucQexDlQIThbKFpHqtxQla4Zth37YPHK+D8vxF
0RRIyIsKb3ge3GmvsKRGS/Qj16rfsQOYmU+Br5mVl1nfxbs14TrCP0TarHEq3GuS4POx79PHVjtC
vjvwfsPVCLVnwQlAMMcSSQBuIP5jx+MAiPhFb11x6vSMqkj5YWGoz8MYFlBjUuZi6QNET98oBym1
bjtpXcxSAHUbKE5FG1e4xFBReK8A1GXEbG2ZrfTdJ7x/XHmZFSZa4k6NT6x9N9GANJS5jvGOq1P4
07Gmh0IjvIO6xH6JcDigOKpaNCGF/wyUtAxxDBw8SWf+IbDTIgTEKFGDhGeVwxvSNKzzGOUPioek
s3FDHSxvJ/S1W/ozDGaWaZRiyK7ZbecDAU7WLA/AkBTbNFCGCgJa7gQ24mjJrt5dR6g5ChO0CfpZ
ds4Mg7nLIb90I5u3UeMM0rA+Q0LZzi984aPhZrMBVHyWfG6FZk4g94Y4JvE636W0UmGG/11L473X
6EX0v8pcWrUCIW1Qh78gzEKpZy84pEZXhAiFlP0EJmRjP/ePbRrr6Vydjt3BVtfM4S83j5PoxMca
MTbqf7lQmJ3K733Kj12nCMkwWHDecTN0K2VfKLAgZgDai3Govxx4m2nj4R9ufme1buANS3+ZIwuR
oWSeOBkEcIC3yfHamqxVlDZ+pMPTSdefBZRRqlt9hnf8+vBF1NH4nBQfNNZvEtNnSBcTwj2ATXJr
gJMHrkVbPJ1XiP7fNHEY4cWT+KkyIIVSskWin+ZMNGQDNHgBi6XejizhiPo1W78f/Vb0+xKWcbWl
fIBUS18LIG3RY7KiaTRFZPfpqB/3C5kcy1MXP0GsBJDuSYXec0aBuGtsOizN7n6R6FGM8IuwaRsC
Iz8n7OTOvPvJdIhJxgZoak4U/n27NMRYps4ZkOloxlany8CgEjeg0rj9fRYK98qbTBMP6lG1RWqE
u94pDiEjW5ZWsyHGQW55RXz8Az/b3H0I0kBQIcbTO5F8mqUHFvcUb4IypWm0RgsOXSIaQAXlLvO2
ymZN9Aew6vw4WtFYvsKpzSz6ZSO4ujMMXdUYnLza+oxPkVN54/INqy0JE+4ZEj07fQlueby8yrPX
6KepBMx3TKtIFoy+szp//HzhmpbgLemzKdZ7+n1jEJJTx0CGjWBgQHtdcexBBCNghbwk4ZZu69Vl
urzBa6YAlDOOegxi7GxFxypZJwc6rBXcwzcjMSjK7OLaBTVGt8ofC7WTLysAXC0HlK8elDVXJEe8
MNg1Pv20sceRssZ3h25zHumzjz+aq8wApm/75d+s+0UzB2Lzj7zTm6qbeS7KjMZdtJ9lZ9sdJPcR
ZzHt3e3QBk/Gp3kTVrSxINDv78gvGS34zVxj/s4dX0GlHaETSxeZSap0gDvMMn0eBpsCVjqodEVl
tE5yzXDWmVjpIvEIl5xrqZXRk9RMuSE/M2DjV1c/71yWE6qOQ8VUFLP5mQBBYg5eEw5YbRbDB3qa
mH3QQ/+ETKbp4DXI8Wzovz0FCuqBifLYRitYuJKU7otxBLrzWCYxrJ/V54Z+84EloP8MFnTkgxxe
+qu3IL/04DKE+JN27HqkEjimJB21IWoq2MKJ8+K4RuyVNvby9sNsWIoxUIpguOYGZDn8pc+QU3UD
zsgZMjCmp9MhHAuhVm8jz6is5ePXfcHIIzpMkzkC1Gh3cpgYvcM5DKiAEwjz2mcxva7RGMckA6rp
cKUyxK7jZhsTtxecr6gcXNcaifY+3zDqxrTTvOFsZjR4C+DE54rsQxU9aI2xMrfUhQNHptA9KRUz
+0N3uWum18RLi5Mk2/mUaHT9RwXsXDok5DdNhPZB6dAwBuXfzACDoNlDKHTgfAXpy4acx8mtJkFB
bgkU3nnxJ4gwkYLSRCtUrjBbw4ANSuIP9oPKtAGs3ppt72huvVbIJiYrPAN89TxwSSHTtTyj04Rg
fB4xiQC4fGU0HOG1s+FJSzHHG9GJzEI6k7E0V/EUlP33bk9Q108GzhjNSXkJqbke+DDa08Z632DR
AwSyv+D1ZTshXYach/Iq95oL6wrvM1yoND+RggAyDxkR1i5KFZpXlwfK0O4H7TE41/pG/YWv9BRZ
cooU/gXwGYExv0CAX4v04xWBKOgdiF6z0eW1YDJqpscRuGosNCzgSY5808Uq5+9zxrsfr2ZMtwKT
OkNxvlkGnUJOUAPXEc59TKabfyuVcmOCiCXBDc+UwRIJp8eOjmfFHWAhyXN4bptyOuDx4vbLoKfj
9Lf1r/Nad6TsaEhRn8OPBclw3+etxSgQKQAm2xgWjnfsbxSugHxUatReAO4wn2f0xVZCjORtq4zk
r0hXmFxKDWgHWjqqbRvsxBm60h4cP0MEeKp/A0dZqMGgU84RcJocaOK3Xv+rM8tF5BBGDg57oMfp
UhTLyWAxqQxoDyOOkNbhk5A2Yqr7/vCyprSCJsE3VxhiijNXil8neSkXUUJOJsjT0DFgHZHMvUlG
FQ579ur4GgDgOPMzgw06mdn8fHczxOERkLoxlhF/NyTl4ptKlpb9/dMWZHPw+cmjuXqR+52ls7wg
Pl0lIew4mkE94DlDPv157jGH191h67K0+aKyl+ZXH4aL+fbow7Rec+GKX/bA3XzgnVaakJ1orUHU
HpL1hbN7sdsRJsqRk4BpT7a1+Zad/sK8nIngrfTzNz7eFlMQZF+zwu8d/chS7e6+fkSiAX4Yqm19
jDvAcbxERXMhB+erzymJng9YkxXomwdhnSCbOTIxy30io0ZL1q5WzK/GS3hziDu9BUMrWZNVwoR7
cYn4i4f6D/A54NkcuPdPBMD6bjMhZE4kEiOfOYv1hZKFpxoP8btTGf4x0h6dXiFjCpT9At1s99Au
AgJPBn7CxgwwEYokhFbWKe+eKsQdjnpwB8CRBtA7HZRQIaA1yJddL0KUw0G/Hkk+xf8AgGd7zUmC
qyTkJM4eWAjRH4lkjI9Ji7FmkeCSppw/fidk9KLsa6XyjoM+O417T6G2JddBAB05ZdwmvQk+b/cf
oQ2JwnTxN7rDR8Q6xRijldWCDWACFQ6KSBqCYBKnP3LXFUZmLoUAdFB3gNXEGMuN3tCfzjiQ4ZEY
umoMx1N6nrc0h4QqNJZE2xzdvO8CKNEYIZQ3I/YvEBPk2GwMGLclYonQzr8CPFNf8Fg+NFsOSHVV
zMqnz+ippJmGY/l25LwS7i/2PFaDDhMV22eGRh9PhaEFYzZCG0eA8pnddvpsbNeI3jW2gvwB+QnN
FHPIqCJITMzWaf9CPdZ/7uSBVJIQaMdmCoNG8E1gwSKnaAvwnP26/kH60zYPmoMbhl31njBNlZKo
XrPtEQVm5LzQsKTCcwke4+DIfnjps+8Mhh/pV7MjcXvTr/xlEKPXDszNb2+RYXNufVFQHE2/nJxp
xFYfYiIgoi/nJNNTNFwQMIG3hGUH6lMc7wh68xQgPnInuTcGxcundZj9inVA1501IoYZj+3dB2nV
oWdAe+TzASXk0wWjcXJV53gtOYNq2sCzk8xxDRUnkM3kxHeVYzLAVfekPzdqZs+4WnqIO68OMgnU
tlyrXweCFr6rd3MQlBNvEPSSRUVNbQ9VvBu5dTIfjwlUxoNjk1Y2DiMTjB9wqUA64jGYGqTxS7iS
PG5UkQvv8SfTOlMe3bEWtAWE/mAXgfaHwDiYQLdKMDK1b6oLMvlBE5EZA4J4cOsozShPUp9q6osb
Dj1DEigN4Ut69AnxF4hB7bx+gV8Mpy0GUiil4IzLwEahLh37X4qFHi0fxqaUJszvBh7jf2AgwPBa
MXTVskO3Y3YjFWHNiFjxq8eeK3lVHuCYD/J5qiu9PaheTMiSLRjc/B5K236G4JgQKxxsJim5lbAi
y5FZc0AOTxD9olHhMd7FHc/KD9iLu9sKmglusijSIExDjwXcfo5Pxo8+MmSS3Y1GrnumxzXLQsUR
p+taXZaNIyHOfgM6NBTS6hxFi/Rn4GHqN+oBrwiFO+b4WDAKllUVpJUDtqO5zkccoym4FMHBDjTg
ePJ3iT0APF9WZyN0RCYLui2YEXEQzmXyWuQjO2U+/Lhq57ecPRXlg/YMhwWtEGU2KubyCDmDEktb
C/iTxuqq+Stm3SgKZ7zNUJnp0mbw3rZfhkj6Gk8FJHm6Mfpu5FbOWAd3fKUqQHQVAACqwfQNehT0
UAgh5/TQuP/kDkKLE0TptMC/s3qeLVhfD+tohKEyqfeH91P5PijpH0i49xWHi3rDET3mfAQyMaGt
iER9hoRS5gnQKXAwgF48YELutfpJOpT4YnRCH+AzOCjGM5YScitTdS5aYdnhTVskNSUKAGaD1Txj
0PF0yRWeSgAqDdVEAGtK6kM6S65bcE3SeNfeiHfvqCahSrJLhttiC/YoLziowEwDgCsgiZ86FAAe
32b+Akqc69NWnaX0pOT7G60DJbg/GZBz8IGwGaeIjf8Ck9NwG9a6GShPHWA+/BjJHulOS0aiO5iq
XxGm1JiRuGAweGBjJGB15IJEpZmjCAQSEMkBgYDsVWY6xfo2XALJeWvg0oERJv0ia4Jba0+y6Nu6
0CS/r6ADk/1EPg+RE/f+jEo03yRo477EG0J+jIvOaJ7+tw1y+u54h+SWdJuxM0alN8FVgREHQAYQ
mdFzaCaBCr9p9gVQ3k2hLqs15E5HVpdpmKjo5Ak7Ofx6CiY6hvwY0tSLhqmTducRyjyV8X1GAyLf
BoOf8cDEIxz4bOKXewxrBHuyA0v0AdIlTNInPXJsBjh2FX06WLsIxKzhHH8ROYu7iSdthy/ng58b
Sm4wzNkhU/hJ5TbTvOdz+qI66e127ODO0gdPCjZk6BgQLAosP8M2vNGq+Qij5mzRjl0ZhijbmNMK
TiF3dscsqoiy3h3H44HxJx+0NaII7hC5xiTKCmt49x8FszttPnDQ0ud7AN4z0ZVOEhDdI73okQ9+
bswAxlAW2M8hZU9q8bG0KTr3sNuhYvgjNGp85q28tuZXdEVmcuKPiOvQ57mHcwAPiNdB3oV6fDMK
n64eCRAYyeSgfww4dQsoWB6CV0/zTLb6YWh3DaENTMB4Zb6aB+88AOL2dR/g4FmDTH/uFebYlY/Z
CnH2iIEKPtBkz0tp+7wjuRB8x3b7V+jGEPy1QSchsTNOPW/CWM5GAz2dffY4hjdTluvmswJEB10R
IgMwYCCC1MJU0rBpnwK5jPUW8l0UIR6IOQp8IX4caba+POtCJJWUiZ4eWfnQzuJHDKijipMFwcnN
Z88jUJnXidawRwFEo0A0PzjNCfusHeYXe4Ftno2QPnZykokA+gptvtbuF8UaltfVcu4b5KNOwG3k
2XCPvi8uR2/8fpFh6Jix0aAol3nxH1Hntdu40mzhJyLAHG4tkVS0ZMmSww3hyJwzn/587fk3DgaT
rEiJ7K5atcI3VH52hFTbN2CjeEjiqscH48GQgc2NzPUw3uJNsm0Oy6HwCtUtd+pHs0XWrO5A3/YT
3lEInraQJM3ykkCNZTnutiKDHXaZ9Ugi4TeEb4qRHpdEQJMaNs+z9C7HjCbDU/6sb+SNtsNON/Sp
2+0D2n5883pkutqGzkOK35Llu0IjCUmznp8wZ82zvYFIBALntWZzhgSOwToOWzeLVB+i7h7Ce/kh
vEnVelXe6187X49YHw5r3LzL4b3BEKoTjFOPRF4HZ9iH9gh53CpRlAvyJEJ2AziSMQylxstwbY8x
zm3v6o/+0TxPw0P2PDRr7QST5mr7mhdeGpTer8MpAwZfAehTFNNimP7yae3hzSZetBpdPLEo1i2h
rcpYUL7RC//AmoCZYZ+JDVleOD1ldX8aDhbO6OvqDTroS/E2x4JqO1yLc74bPrG3M0UweXwhxoJP
k8TYO3HuwvfxnfQNzUsZB6wg4HjIbR+svbKhJPW6L3Kacd8zXoKD8tKgM8e4DA3JNjJ96LYq6qTY
7VuvOdfwOhQM/boDLLrmXGw/OUNz6mkhvdCxreWNES8++xTjxueSnELbbaWHyKMSVQQGHCTuF1ci
DsNospO1zZX+suCZamSv1X5gpxUQplkcEnPnjF/1sImHDSnWOEjIyj6d/TAS/EYDxsk1eU0IWaNP
ZT6BVJaEq311JkIWnJS54idoJcJNLM3sK3v2G/4oSAeHfcpVOT3lK/pZwkkPkJf2mh8/SRflon7Z
b8XL8AmJ959aBtdS55OrEGpb19NBgxmphQfU6u36V6wwREOCBXewZkkWDNd3SowvY0+1swMjFULS
aM1CdYZTsXFsjwpgBknrINyvhpPa3CaG5A/p47TnNHiej+S60Jwh4x5AJiFscrF+yjt7V/ry9ACj
+/ApLCMdr/NI8d3z7tkM2AnsaAOlYd2sKQkXKDodCygp9e5Ch7xskyuy2VN0NR5ocKF+bqLG/3y1
LwwwwV4FfEBDCzihi5GJDVi2FQBWJFwIoOtj+wjNESdsAILlE0J7seZb3Oi4vXG2itNmLb+z8VRn
lpzlE5q/S69j458ac0fKUsLs23fozB4VEOIPBBt3fUs1+jXsL1+4mGyBNs+g7w1o9gPm9xvjMWLw
Sfa7dyt8hvh7wEDQ2JE3aOwUZhrajgyFDbPOTfrMdv+Ci5Dp/k5sR42fQvV8kc5Ep8zmrvATxirO
Jn+jYRl+vywfcxgVJ/K1/mc/FDMIhITixsxnDU9dUz3mMI3XtO0o0d8Z9TrwXPoXhZ71UX803pIq
R+bk9hsKO8py9DSrnIDIxFdgkiVrjQAq6Vmi6AZtI2eW19MeNmTXFBj13RokHdf5pXjKngb8N2Ea
4HXIBJkzx37IT0vtUTEtOlPbJv0axmdGxB6hwH9ewZzmTGzZ7vAc6S7KtG4H35LcDquqBfPQLe2P
xXe3l3DNPRl+dLH81sE2k8muupG2YerJmzh4g6YSMC3djThi/xDpqeD5i4TyU6/9LL2zO5uXcc90
mFLR9mwafThQn6GM4z9JP6vA2hVPxs3QnxY2xJJZzkOJBQ7tS3xE1IHvV+iRNuokDZj4Jv/u27Xe
gRpsjOCq1SQ6fXQfPYxR6pPoGDDIGNf2dNXUZwzk5QU5jvPYgpzb20V9Tsu3It00v1Ry3UhSS3RJ
sDjU7l8d84OMcSZeMMz5vlpaMwi++OpA7t1it4gRARO3N9I6wYNYa32Mui+AxrrHkBFXBm0Vf8te
xnPfA64HjI7fJD6C5xaDlEtfYIp2h/MHEk24QLqjhewu8ba4M3eX3fgbDCf6mDADvuvaKrPWALPl
c3WbCa9g9rtKiV+FmPkFl2l6VKHO742djo9sjfbzBmZKiZC8V6qXe7BNJGO1XImNtpiutO8wSoin
rTxOB04gbM9/alyXnmwvOCW/WJHxAUbwVwuXI5Dqe1a4eIepXwQ+1QfhNfPkYKjJJB2EVnSiEfFH
6/i1mTbRnnQrIpubi8X1BX36PX1z7NWqbtcwISrYNShj4CcN93ZtNA92QDCVzwBseaQ153Bf5bcg
dGv5rOXUOA7KmfrRaUC1sluznJruQHeMMemEKQGzk0k+Bfi6yoCXzbfBPpdl26p6LEqRy8vpi3At
8mc0jDLlWSCsWT4WbNAyrADng/bHHcGPt6AjotQOHnF1M1+1BWEaedeXWT7HXKUE3d27kgUHn1MK
qpz+Dj94gm7X018y8HwN9insFc5/vMLK7/gVsyOdMQqaq0eC8Xg17bYMh0JHyVIDC/tSeZ4Un0uo
/Mpf4dUSMNJIrh5j/+9H6tOMIiO7kmsKdsTgL7bJ/X03w0to36LhI6dEqJ5texsYNJfn0ry02TuI
YMh/QeunfYKS39wT8dE777Fy7U3UMf3nOL+M+l2ZPmQL7l52y8KTNFyi8RAGuAfgiZZdmuVpiLb9
coB7UvJTZ7wvw7mU7paKZgWBTLbcG/Mj6L/UCJYHytn5e2mnh0vEcdcF+P3yOecXXbmqIwIvDweu
PMf8JtiM8VkneYlUG8tlPM3uDR+bs6wN3Q6KLSEeAAzEsE60W361IHvwlpiMXWKptlp7kOstSHti
7q0FNemqBZtS/dDemhA+kqMFL22lgYpZLA5rElkk8CGJPCSIXcIHyxLGVsxPcMOCXMCTwgDAaYcZ
qVa6ESDl20isPNEZ8zqqxbeCMybD5fmLYW1IDCKcCOi5BNST7oUoAC9mpv0ZG7Hw18KsJxvXEhFj
jisDdCo7a4buc8emmKILBgWgFhGVLq8cwj5BBsioQjvwpduAn/masUsyuwtvhF3HWqFlBx3mKYB/
rVnAQIA8gG4M0QRw2P6SqkTKB+MbdfIEeMicalwv5lrDGUlZV7kYIrTxAZRK04nEWwULtdtDQz0U
Mxv2yLSwGD8Ajc3rZrgvcKrnNUdFDAefENMY8FtphY5hUdHZugykKCFkzzQPBM01wLTlruu9ANqr
sqcJ5jOYE585LFWWERAP4SWGD6NXHlAxeFT3ibSfw10dbfDRwaCawn+WfjT1FmgvE94Q0VvmvAFb
2ONzr8LKPS/ZUzXdZfswW+cCMxaoAMneuUy2p2MkjUIci7X0MQJjRGv2YJRrhvlkc5AxUpKl2Qse
ygLKiarnRK9A05rCefRLYjRUd3pBmBSh7UUDT00t6gNAb3R5EduxX7E1XuUfpoBUMNyRJqoWNXh2
xdEC/6r3I6QZEYgeb4TAdWEwdCMW6hYeCeIxGWB7gbQFuCz2QIXh/GzkRA8Ym/I9QRuY8kKcDq/V
CeAinZCbXMojlg17sE44nD3hLS4GPTGwKDS1cRuVW9SutV/qDz8BU1TmELkfcuvNSlZnAG2aL2bW
BEQDaUDu4Q10DRnyNK2PP6wMmFHiOEfHID0Ab29aUHA+KND44rMnmBkOxBucAJgIATPtLdDesIvR
RfvYoANzAr6wxT1RGgsZA+ID7SJErg2gwhp32IWC0kKSC+a6VXz9VPwWzMrJfix2i/CsVnEyM08O
e35asAjQU0dm8q4XYqjOQkB2iQOpmfHgsdVg0eoMv4s94C6J86CNNZRFG9W5UAX1PzBAxq2G1RVj
GQivKHsg07uQSDcdLoQzFuqB9T7KF/XfkPYtBvikQQRMXVn9AfQZUMIqHz46ZWsTwKTS4MEs3Jy5
z53c0WJ2q0cdB9pnG8bcYS+VDw/d9rS9zIxE7O9YuGuEN+aYHXMbRX+DRcBovUkcoAXIbUgwLRmn
OQJSxmMY/BpW62KZwIxSknYt2b7t15hu88fysWanIEGqejR/q86dw1cNUtVYuCm0uZCSakuJ9ZDA
jsEnHh4iNOPwlcyrSEPpj0/gamEHZMBk4cWLodop1A8zsgyF0I/QanYUKUr4akpUD0Sq4NOEcPhi
pohoAeIFe6sb/ByOiMXOOt4B21B7UWmzyDF8opjBHgIzqAW5DNU5Lr5g4kCLXwmnlFE+gIH++yHY
WfPbG0yvaHcaZleYklVbeWdd53xNbhLtPjileq4Z/bNokjvx4rA2/1EyQI+6FxozVg/6JF4Zwy2m
oVuWZjKrG8WfdtCzcA7HtX7XftF2syukoD0vJYQY6qCJVFMUSKIeAf97i5cXNuv0XD/zu3MLMRlN
LgU6QghxqKOfcL72uzvDLvMaSh7wvv5Nl7HWt/bB3OLTvMVka58wr1mD/+P/xz8Q3WDHOGzMLfSE
+fAj5LG+Prz9BOeF4OI/c5Zb6KMcQoPm2kemEY/9ZqS5hCexkjk9wU5jdU8rxqW6QowQrb/KFRfQ
+S/2hrkl80ou7PydXFsoAJzSLAaQgTjtV9hwkH1C7IvQ9YK1liCp5ZbQHe6FEhIhKr1cVrsoLNH8
YxH1gF4tJbKC3hSlGjmqyJark9DupTuFRpvf4tfm3/+0TY0iaF8f0x3aRx4m/vx303931wRQ0Poa
iQF/jxKP/N+jaYV5zv89hJ/9u0XbiFdJdxo6ZsZM3IPhKv9DQP6/x2obbYPAVDyg+PtTPP3//5uF
tfd5UfEzECbupW3+PFd6XzyzeCf/PRTMdDcwp/RzRIXiT4WkIkba1jnGNVbNvhKksvxIvEDvk3nw
91v8qZNYIf6u+IX29EVbi/vxztbivvINry0iAvklHvTvrr0v4+TV+6jB/crLPPA8ceP/P+d/d053
4hU5hr/XJYOAV/v3ShotceUN5+Fceblr/b1exa3i57k7XsTfupu7YN28GSI+tLV4azb8lb9ng6/A
ys0Yawd6obvidt0FdfnfYfQ+SfK+thZ3Fgcinky+9T5Rbfxf24inFvcRb/vfn+K+w/Xf/bUN41Xu
03Kb+FAq7iWeW9wqHifu9+8AxKP6i3gO8fri8Lh7zoP+vfh/dxRP+Pcm+VTJ176JB4+X4SSeXjzw
35GLn/57YnEo4yX/d/zqrQ7ZEf59Irz4WbwMn3DCR6GtGTXy4YsbJYG7iOcnKe/vFcRBihtUCpi/
f8QcE9QnHo4ByNnyVHd5Fg/5e8Mcxb+X1FG+cjeM4wiK+HvEf2/y30GIP8XTxrxuA5Xs7ylJ+OXH
4in/vUS8Ef+anvlmeUHxYuJWIgv4vsUHK45U4RTi7P7vYhGnm/j19/wYH3Daxzu29+fKrVzkd/xe
LiiaQOBiP+S3Kfb1jb21t4g4cQ1DRo/YNToNAFf5Ufxs2DOo/h72NiFnJnLA5EVfs4J1433Knlqc
/GIPjxQWngKEj8A2xFKY7Ftek6O2X88T+RgZDwn9+az4lL1+9avNFN5baBKgsYUHV42qriLoja2c
yzT6TiUg2ns23mekL+Gth5PDStptkCZuxJ/mtvoMfQT7PoJEvO///xfUXRxOY0JYxMHFvuWKX7it
8lLifxm3/rvt30+Yefk4zQNfMTd32rOMxGr5gNtKUVtjfKxSuZygbRiUDdyctI+y/VtG5yrfsuS3
9bqBVYuEBHBZfuaI5RMlPBwE50aQXP4qRxfd2kIQsr3psX2uIdOuGOYkUK8h+V6ZF2s7OsRiMzLW
gopGy1M/sDOg0l6ctWK/oBCFUWoeyGFZYCjmIFv5U/mYH9sv7GltzaX7qOGe4GWNMPzaHDfFE6z6
5+Ckf4WDoJYJ5i0B5e9gC01Nef8wPtcnSUKPQmO8Mj/pIhHK9MwqyWW0waQp/BWFgT7eHauY1YJx
HdaivGlrDakUbVN3l4wHqM1B9jaQ3M5+TzNdwF6kYiwJZqMnx54AJCQin5xkeL9hy8VwhXbjd3rv
7gnbGOyzhHB74aw5cbZgTYqdyFPw1/sCBDP30LBiCXAuxixjNXd+CkEJT+zqPMhHqOFIcbSaD8h3
uvXYrunWI1zirZUFM0jZURcwFmZ4hfEPtEENVtqPwRlZEA3lUkJgNtoDXVFr0KY9YbCdftFtASpY
uUB8OosDd2sg+063vfaAfnmV7gA9t5DoCQGJ/eZTufQARZ8meSLBN348+/7CPCLfRKQRgkvD0OkR
X6mH9JWPFn0a7HKG+GLOTLbtClcLHCpQ1dnwh/IbBEHyKfpDdZEZZ8BCPc9X+7XdOrvpVh2DF55C
1JD1bURsEUDhh5m+wybuCC1umx+c24w9K1VIjFnZ7DGd3Iwwe7GOAWYHl4SDSSD3lk6KyMfgUB8x
p9joO/0pvHzaZ/OZtBHDr5iYqp54cnLQPMetj/M3jWr7hkH3CLf8fTyHT8plfIUjWDDrBoERp4z2
S40EKDBTCUeWKlxfy0T+xRc56h6X9DW0Dh1CCNJb6KEqWopNo+EAiykPEcYiC2OnPvM3rAfMVMfk
cSSlFPox9Q2nhgwAWa5hRAFSwMlhNDgccT6VExTrrhBPM+29jBiT4eN7lEdYPJA1mYcpCEiIt4BG
AYAOPbHuavymVnQrxN/gmPIGwB/+pD8gxZhv07mEgn7Gagk9EsZkgIPlJT5Onw2uS86jdEl/wOxp
7K5YNAvg33yDNErtSzPU0D6UHo+m2cBWS7jKmVv6Jh6MdktZ8fwQ1kXG2PDJvJpvgxdgfvQJnp9T
E4NTrZ1LcqXeFT0aEw6mDVg5jczGeVvpUWTBQNpDQA8/u9q2oB3jeITXo/2CHM1fYqhVenKFPTfU
m40p743PCAsRYw3aTSULbhJyLQckSTJFhKKmJU9DfY3hGnVnTbn9+8dsE62wfI7DZoa+CYQCF4kv
ysGJE8ZxdyqUzUxwqg3AC63gMi+vdbKfzJ2hbQQbxoLHCothqxrhI82ihc4EkS3NOcEvDH4Y9RBt
ZDPXfou55jfxuCHUVYyEYPUwkMCEHNd/lM8Ef6ofMMQivgJIYuGGRdEctnl/WvQtPrQwx+r42yb5
AKaDPRwDOjlWTFgOfPF8m+Z5erKn12E6sJ/lr1r2xKSUylUXZStff8bwjbrZBL06oiIQXCLSvRE0
mIc5+ZIHEr2wTEhvMMJIz3ZknuzsDKCZ8XMPHKqmn5J26uldwx8OiOyurSx7Og3uICyYGTHmkh+w
ZnZvif4OQMLO8QWa5MQvLanQT/RH4Va2ffQewKzmaVB27AYjTreMzA9LjhvXJ1eC8jifhnnFQor0
hFSXXPG03su0k+asOa9RI8jwHCuur1L4wYlxq+635mEsDrHl2s+hsh/744xpAzRz9j3pol2y5hpi
GIFunyTtN85EffKxFTarW6hfWbjNZI+H30hbp1+Tak2G7sMUJS7maQALo33ow2s7QsDZMD7j+HG7
COTXcdymEXsYLlYj8l6uo5wRUb2r9Bv+JzKYEirkhbktiaJXjDxMxvHsoyjk7YOMxTgddPZU//AH
gaYhsAWyeud5JjN48KAHEi/dKc4KSzVOA0xl2fiTda6/CMNkeZ2bh1KJt7WO2jKv5bVORqcJeKIz
rFRTqObBGxfGLFhuz7110JmnnWErs1NxOWKLpvSPWX4kBagO/wgXqfSLD0ba6RC1wBXx+kU3sDYc
HGmE0h78R0bTJgErroUNg/XATTSQAbkhrEUAam4J2igWA63dkp6WBxdYjZDW2B6HZSM5jyUiKueh
y/fC/d/Yz9PjGMJNHGdXsqqnMDc3CYTuwQXCqpdXIlJLKFbNVemiXV+Zm4G0Ci03XScutmaVX9Gb
SPopQSmucw3JhnziJ8l04cXCEKF1yRqsZe8zuEMCVDpkGFV28QHzcwxdpKhlkJKSOYy79pTUT2OS
7IxY9fsfSbMujKCjXkjAgOy0MYThw9bKVcZpYbI/R9AuGru+mPgEbpMYLgmpGXAMYihnRESm907/
qMqtnliQJkWojg2ejZjcDEGqC14lK5meVI+AbDvjFpXnVvGcYL8g/6v9OudzbgixYkxbViFThfAw
0e6Cf+UDenZ/mjcSdYg9rJR2PIwTGSe4JczWh9qtguBLxCj0P2Z858uQ1jqFwdD4TYHFPwPu2Wam
QUZV0ZIZTsjHVKOycIZt00e0wOpmwEwAPkCX7PPywnfRiASHoNoWc3AiUt3q7nKF0CDctcLGURnP
vfpiBTY5msgt2r1d95wMwSYpGPlnDFoyh0HN/AS9q4NdrbKBWfIAp+kaBWAF1FQaFCsUSY1xjwi0
gIxUwhOw+7sOI7lhHYp4A+Y27oEEDN6Rwvu3m/pqQMvqBgiMmv4xIo/pcvMp4FDNuSZwNAVx0z6b
oSEEhEY++9AQTcQIW0cE7YgRki8TP8ei3jlFulsQiCf99NgVdP82phdt/WuEe5mSaC7ax3wOnxVp
Pbfkj5UzxBBleouS5MUYgrtRyZyAvtlX+0pPzpkBt8yss00Oo83G66p97Hrr7EgceRm4Rtu+hBAp
5XmllfJmIkqV8UwDzVNpnxeJqiWkGa9+iwGlc1QzrcDHwVb9IfOM9FBPo6dkh0DOX3ONAm5q93xN
xPsgeQ27noXTetJH7TkHIweFy3EfMGxWrOhTlhN5v2glOwBcDE3eTZ31aev2XgaCm8Z0Xw/Cj727
zymBO13PSAX4rS/9GuMiQ0n3qQ55CkLRrJ97VPVUbYUB+U221o6Su90Ihm31LE5YfQTytjcdHB2d
k0z4gkMgx6hCawLfRx+ijpQDwz2G3KShNBe5uJJibwYnOEeV7B5zPMRqJvk0STDZ6hTFVd5tkvw9
a6TtHIcMO/Elt5zbIhXPug0+SIjBso5bMDIZ8hj9pnSHYi7rSDhN1CiqfNUkJvxhsK1qZAX3uuk2
Tql+9gl5RD2+kLOfl+jiDEDcLD2lIySHsaPe4luPSmeX9pqfqtk6As2af8PoOkgrtZB8fUrJ9cNN
pAnXs2F/RuG6gcuKUT3szhatIWQhhx8Mp5ZIRqN/L83nHu3qAmxYSa2rhl/ZFPlxNu9MkqBtmEJ1
f8yCq4HJOaWfmRnb2ooBe4fjkgFhDkN8lgzrkGrlpaleMuBDO6SPzQk4V2DuUbIsdb1W2/TohBVp
WAgbipx08yx5dWLpe0y4zuzuIDXpWx5O27mgh5Uy/KYV+Mkl1oBDL85GlucpA/ZxFDyIuIwWbFk6
0O+0dS1916X4sRXaaqIYsaeSWFXCGSiDO0QuGcTRhjq0ZXQYWp99j1NlNe0oHEgVOJfhq2ERl4oR
VjwdA7P/zRiOyMcJOyZxxg4MpIN8XY2YaziaK9myx/V7JU0m7uWNZIISa3AGjcUrDPiC9S5lvyth
fJThFd9NlEtS2576Ce65DaEHKtwM63cs0SB9AJFqJnlTkbPpddVDqzg7lLPJ5aQXLMqQFcOJ4X0d
uRnTZgO/LGXXdE8KTd5oeJYVbTvpmC5PjoWd9riXWwxTcEa3TjnqJSJzQMeUGaGqNrqxzGQsJPTW
lu4jC7kKmjxMCHCZyIb4OwV45izKmhewVOxiYs7C9kcu1LUUx/SQHPrDYKRfKSzRBDtYTouhtR4m
5m09pa3Zazuxyk12cshSRqC5SXY1CoNjZr0Xcn+XzPmCjEIqzY9MQ8bfBKRkqLKvZ8VbuNMNmO8l
5I7lZiBhI4ycXoyFRqv4NGLdbXq+gCmFwzv8plZ/DqG3J1xOGn4Kdf+OexYwhzgEwKSSlazgEutG
wo07tITlzCfybsfGO0M9o4Ca/5EOg88kSo+rwzTk66GWvMkK3WL8NlA5p2kACRhL0LHzYDrLlcpo
Fd4jBluiutBvqmkgNJZghj71JTEo8quZ0pruOhne/bQu05+oNB5S2uug+UEMF2VPWgBDfYywwsgB
O4afpYl2diz5iSM/tsAcCcQQrQ83NScPm4HvsL/3fPoy0EJIwbpU06seIoikodXn40jQaxVr+1A3
9nELiGd9abXqyTTvHQPbcryZEDzzb80OD1oH6YN1X25r125ujvDO1TN8Mbw+1VyOwVGRDBfzs1jW
zTrZTTjMMpTSCYgoq4MEt7LvLzXwf4EQcPqdbRLyCC0dysc0Kz8drrCIRTE3s3PtHMrhM1Ei8iI/
WxtrJ1DuIXtPm/i0ND1UHQXyQRa2n6363vb6RpHtTVztDb1pcXdNKWRjrGwqKvPmqbTMR3hrOspQ
GdRjLB5leGEPefOjqKHm9Yqxt3oGXjPpZxrNADSD/F02vNhuWsb8lmcqTyP2uh2EJin1ddm3bSQc
tXReCgYWNhKgHSkABknkbY52pOuZb+40mAJpSzui7Soi3jCkCNQdZ96IEWpsSn6I0Cx8xNdo7A7m
/D40m2bYY03KMXs54nivS7wguWNPy7ZeQ9Ol0iE7sXKtDEYqHbczeTFxxRU9sZ19tRUgYWOhl7fl
2o2BxxtwKqpnrhGtP+UBQ2EuvZirIkOene3SWaRF4VLb3uXoqSI0rpQppRk0m1DiONG1/qNRSteU
tAdt3mRVfSssRpBJ8ig7Bw12UoV+kdORKdrkDsa9lbq7RbxS3Jw7xlFFn+2WGbzJ2Qb6s67UG1M9
RjJBkUfFjlY63W/WEEVpm3dqRc8I5b2jhfusq1w7nXETeTWRRrUXm2NRGb+Z2PvFytZCyoAcINNc
C7it8OPyqiYTUW53mT0+YQCo8B4sh0yanm9vMA4DvYVSVhsZlwXZBEhhjGMTRolzZL64SVYeSlsg
VIJM0K3tZeYTdmg3f52OJEWwrEZnk1LVQ+LARDuyMAewhYYYgpVV+JqxuH2X7VsVCh3TTiosSSUg
ylJcHVa4KgA0otEp0sR/ow4ClHKWE/1FLUk2MXDabRneTvHGppUfSiwxlWKXGpk3jsyVUv1o2zSK
fPCO9toHWGA6LDOEuBjrQIGO2e/nBo8GmD9zbJ4srcSYoL8wZc1G7MLy0be01Sw7W4m2pO9+nQrh
KWz9sMdFgkDeHcmDGTYX5W+zSHSv07rRpkOCc2WdKadBtlDWDRaK+rbE7hJuXGjvxhkPrlG6Otn4
1ig4kpGTVs7HgTnYkrYqxfd4jNifIdpnOnP0ifyd3KsVKEb9fJ+UmmLEYZAZ284mlCKMvVt2+CKg
b6jlvULnOgQ3W3/KlAEVC+OpaKcze0xmNuCWwts66lmOyap8n9DvRNh5sGM5jKZxb5ZHmV7chtSJ
Gt4gnBXlHVHkgdFupFJmrspyntXIMKnZWZjFWS/bpa8XSEomFSunCMll+yE+f3lZnubuqqc1HiEQ
IO3uK0jJXKSe6TLpkBlwfkaa9B7hI+R5R35NZw5+vrHOY2ugnyOh7YRJUZi/imK7C/tDgLhHnuAX
pMuIFqP4SvrM66tDAA3OsrGLtm9mAqG/K6jOp6ew+nBma9NRFGWyDom1SLW107LXTp0XqdE2Ub5t
AMAp2oqzJlxaVoW0xNN2wL8ScGKOd4l+awtGxQVtaqxt+4KoB9XCN+B90lvSj4D+0dxZLxTqGO9i
Czx9GtZT03e+xghRgkKyKO+mlxSuzak9INGj91ilEOJi/dYXkCTq9jgzjGTqZ02bhHyGSHZByTEQ
jl25OQXqd1V9ZbMJKwYQBf1PgJMaCJ+U5OcY68wRSkg+YyJenrryXMNFVo4Kd82D21KC6AzTqsAz
FtpXXjrrgORvxrTSiL+QM2M0vDYxum0jv458ur04kvcqU1C1d/vYnwT9l3UzDjcNgbEBbTVXmjpD
eO8PoUNgH6m4Aagk7YtSway7eB187dlZ2dWvPmuHBoiDEL4ifLdt16H8YwZft18OHuMm33aCQ89U
IhDUVT9HLyFbvwtEOPKNMkg0k8hnBkoAK4zPNmPxDJIyPMBQad3y14LKPKDYmtp6b3bzph6+Yq3c
O+FFb9FHqO9N1pD/iAwkfzKYCee4OLLQiaJKKSF73yxcdHoZ6k+jQVh8z28FXrxi16M1qKI91RE5
8c9h+mJCXJBaTkYuHmifJi0S7o9gXs8ZAOOSfWBKLSRVFLvysJfSaJ/Hf60rvGHMqYK1DVtzhOxU
rWJ29nhU3GlQkX10gCfNDdlgME/nAkF10rtNmW2tyAFEpI7VfQACPjD8fZF/6zKDWYqGgptHdsKo
6w9lMK86FjNLX1adDWZusb/oH3kZHpTEOThR54Wh6XW17Jv5gEoHJ4KRvnWRafe1UfUMtJJZcY8b
BlDZ3bGdlyRMT0mPzDDAoSLsMXQxWd4bWP+B5hoAlwURDYmEUm/pHsaKgUmVOr+Glv82NHEPSu13
rKIlZ/IEJzYOg3VOzMwNLUs6Q9ATJuAxUX5ElQKqoNlS+MHclRASsuGSFg2iXV3ZKiXuszbUQQcA
sGj6pxjJS8VmoRtwAGbgjvKjc7YDEKg5XnroaGH8K2WVuwCezH22bwjimmJiVpDukycZUmZ74CXJ
BLMt+mWuaWHDSCaEK88MyzVqNT5Kna1bQ8yUBxOWW+M51x9zEFrNhje+YJiH60Rg3iNkaeNYbvte
4J/lvjPwYtNid5wNuLUIQTTcpkDi6oqFgjoaJx3lMONy3Vk4xFrvUc7gs/JqXhAKmt7s9QZNdZQc
GwBWZeaSDNNbjdkcq4yiUjMdDAOTrQB4v50fJrhulUAI2ByCXwXCubruRl9bfjBu1bvOyxzUKRqy
KnFSqPGPOMCiaz0RHaFC9h7pFTjN1qJ6blPy7ZpbTJ8tShILyhwfhao5LjtuL2frMa9dR4FoakLr
YfErBdUCDiUnyFBKq7Qu1gK3KUsTV79hB19slHS30xuE+lenXbwSqRFn1gTRejCxiW/Cvajgyb1o
9Wxr55AwMLUzYSHQ54xUtjXsBRUC+Tyu2/59IuMjliYq6taXTVwpsh4ZMO6ULEsgR4gncdOZzwYp
GdJyCd/F0t4ucBTIlMBzp3s3AEiHhozzktCC+Ud0DdOTapQvZQVt0InPLGseF1/qQOqgZPV6jQwA
SOL0V+Mr0zrKFIxo3lTZYSTHEGCtNpHPfuuyxy655UUgNXGRXPmmAlh8KVdL0j+19llCd1WYR3vM
/GeOpCEqXqGPsqPtwuf+QChWnD3Iv+NF+WTM4bi4/HCt8N7W4yVJHrJuU+BrdbC0+4iJG+KR9BKA
KXC9YbUKHZ5iyXzIUNgBDyGbFYEL8CuFV4Ky53a0kfiZwLa/0oggmlq6jfSquymsojvFYE9/gIWt
/Jjmm0Vf8bSX5MyNvKwzX52vCcPxdXiJAFnWYCA9vFshJwM/lkK/YOrU6LgTEbzokWelvWXnYH4Y
oTnm/SGTTmH4KvWrskBl/EvOiukguqsxT+BOmiR5um6cCpaXVDk29iaXN0XzbDNF7eVtzRxKhalU
guOMDLVmRO/U9KFylCbsA5bTEpza6pxyl89qvhboNrrQV/lAw/J3yt7vyleGBGPXANDeAL7TDeXE
AvL+wgC7ztec9I25KZDANR4byfwk7yT1Hpv7iMEg4bKIBwOcOgqXIpcqaOAoB+Ymi5DjmsVL1pOt
uqpF3QepeNUQ9sXXgQO9+lE2Z/2Hhngy/ZrcBgrfBIDdJ9oAk/TaH0UvLSFKOGV/ViT1ARsOwiW6
b8IFSCxpo6tsPMr9CY6QzrgK4tGCzoOyGrgfFRCGL8QjEPMZ7bAQlwK/gIXmgVg4ALUq4lVshv+P
pPPaUhXbwvATMQaSuVVRxJytumFolUVGcnr6/th9cfrs3l1BBdZa84+0qZdYlY+Scum7az3ZUqiW
lRnBV+4srZ2P7BQmYs3si4uTKX/doHICWCO9noDM80Sby15yCtSspWiX8qWpHp9sV3ChymzHA+GN
Nb9rn9Of0K1dfU5AAdsKyS1W+gNtVVp+hRNvyG1vx8G3PpBoRkRmg8h20Z8w6f0mJJ1oY4ttuk0g
MOYaUkg+26m/Kikhws264xIEyErn/EpxukadNg3fo0/QxW7CTc7OQ2Yo2kXG6I81QTuBernH99Ja
csGIMg9XBn316ItrkMCxITdVLc+YMw8qGfm8dIf9I7iJ4K+6N2kL5OwQJc8/FXM2aZascrirSec3
LWGfzVHzzYk/YbmC6L0G+QaLNjLMYQPGuOCU9PZ/iw0VSjGK72AqnbjPeNlIz9Ol3RazkhB0dapD
2nMcQ17zrsxjH6KNeAg0Wrz5K+jNI2xEPJagwq3qgEv5AvIV2CojQdYDVgUrKcjLQ50+gy8kIluD
yjy2Y43CsAJpJecnw/5R8cMe4bPREfThR6c5HUEDS3q7x9n5sXFMoGVEPs+qKOW2IG+p2oWgIdaL
FC6GBvZnCBVXwey9A9WFmKrUVU8AFZVlpJ3TE0L9Bud9mEqOcjkdikY7zY/QGGQE4EVD2/vPlWQ8
w2bWnUcHoPc9mTcvbxQ0V3d/j9kMQy2dFUcRPhZnNZr4fg615h3rLQstcTtQ8vCUASr2NRdiG0jo
TfltDPlsjCQQjYqcNy9WLZblNc7PnrSgGQUXHdezaxakOhPxaMM3DutCGTt+IdE+5IA+A+Co8ZOK
F9hwlpC2eCurQ7jnOSM6BIngcFfG68EJCoQGeSBmaAOJMHq3OzqpMTpf+aIbgGDmMwQpbrSXC0eA
gY57S0XOwtaDkfiKaeonPCMl3BLIzk1lUR7AY+tj2HWaZkeGPwl/kN5ovmFzOSfnNtlh08KK1cfz
TuLUMriQP8ITFmHtYkXFr34nD8kOva92lCpIKwi0HxrYWIuxRCLBvhOAQBTeCSE0WX2TRfgadUP1
VABewiAnLIZdqcyh5vw74nO41HIzkbbUvRAYry7DIw6Npyo92uos15TWTrN+KUqzYNi4d7JrxwcY
QKQ2j/yzwG2LclJh2CYUtucjx5OJFnnLOAPt0kJW71E/dO4uZ4K+1z/GT3lpjoQfFKcqdpphBrvF
iL70aMI4fOKrQeZfc9IqC08PipX8kPsEds4Fp5bnWrO8EvQ2897JJrmwLDMV2vLROFC3/Wie+KuK
J3Jm3XHXurglFjDLZxl5OtJcz7HHzUc0fBrhhcYXc+qAnNWF0M/wmJBENuQzF1wPy47kdDemiOxW
OOzNcYp+hG53smzBrVJ9lqYO6UmgIg0orYWRBDzcJ5yRlvsABwLIqrcunlyuhNlsgwiIfrIB+Ijk
hUX9hTBh6jufckaYJSkP/s3wDwx6EXfhmVynnsA6gqSIWkNRjrgBFcBJ6hwOA+hv0FEUr/ynd50x
3ahdklLVergznDDck4iUC1N0PzB8BBbgb2AOVh6kVJIr4NWrdOd0+QLV0lMW7l37NH64Kh8YInIQ
u/PkhJ4kYg0mXOESbKmaovhumu4JNyB6jwWENDwvvyALkb8NHu4/E2KHHfh3cvNqSxvN3HNtjaWK
PWQ3PFlTPmiQGXQHBN1k4hCDkd18Yx6V85i6l2Zm7PuHtirSFVv7qHcWuf6+HbMRDFPzXe3aYs6v
+1Ydwj0mRx0FhrAxkMyIfEKqvlMhe+AcyBA/Qff1n21HvgK8P6EzhAndx5p4XI9IrkksmSz6eiVV
X3m5l0YrwFqTd0U4a/ERfpDQw7doeMDnCT42WV41sl3hIMH9187QH6NWCQnxrsfF2D8zo5bNPgGr
A85m6r3GB5D0PD946/pKvS97RrWPYL8pzCvnIHYcGEgVMD47Y4tx8IDdcBVemh9vJxLXR2YQgGXF
AWYW2epnFRHeQXUdB1UEyeoyd5ANYCjl2nsEUWC1mobxrOUScF6kG25eJSCf1EjPcVizAyESeATY
eOU7tYFkI7BlwFlntBqx3sDex+2oL4+zsXCEIz6lQXS/LOO18QXmkr+RhtfkugpEHiOEJo5HFk8s
mHnvYGYo6h3rKocUM1+KzZZVk/WQvg982+MvIGSIJkx4vzWQtweXMSUgMviGP3UNEtsBfkhfmbe7
yYZhv5zW5MvRgCzMfApGwJJaAJScaK2ZQhuv2uzaf7l4Dn0jCBqwsBiHBHKpQAgCrcjLIPtqy/qG
EEUI2T0gtW1p1f5w9s9Br+jQqeyYMsLBMoheJbsVxWE1LlvaooVZDOYTVHsH7mVsXYm0UaIFKgL1
mxjQgMivGLSVQKaWfE0JyBI/GdEalJURs3o1OoilJXhLTPmqMSsmqzFS1d1/4m+JY4W8NQghgWTn
EEiBDsFiJTTJTOV4jpzmwsTPMoaY5WAu02Nok7AmojLC8Ugv7xrwHX3WOzu10lRmpjxHm7ZyJtXG
u9y1bvHZtD7jDSgMXU8rxJDhDbLrc/BPGN4S084JtsTDrCN+IIaOQwMGLjAY2KhYXSj5vN8n6qyw
1SWRBZyDTEBIPLFLj5TgL8WWNhSV4eVgitgiD8KjmAA+7dUbwbH1pl0xZ0YLZRN9sexhNdX8eY9F
ttzq78/vB0cNBZD5ri62/NCCIA1W9HqjUHaCYRGpF9g6INCc91v9tT8dqa/T9JT/CoTJXgakwrSN
oL8ii3dTPoBdVRSPfBqfebcbkF5ypsmX0sXU5hIcmAGmxE+L/1yPyC8nMfcNcwqiWRjb+Db5q/A+
1qu8orR72dPgOAYHQwG3KKe0KeHq+YETMDiRF/RW9EaHReYopwdu2Zia1zuOL+Fajnq90RZDHAYv
HiJzw8IoPVB5Nn8DPsHvH7YNPuVv/9Zh0ilIMOIE5h7cXwKOwrtXzfMHn/lS/Ck5+wLPkLYBRDt6
VaOcuqVl/+C5W6GGaE/lEdt+/l3uGNgmc2WM6MMkVH4VT/lJgLT+zg/lJrVHEGauvpgPlK/JEoGa
hrD8Ia7KdPYvjKzAgGyh94DnmYY3D5tI51rmN4Qu22Cr280fYVXsSFmJIIDcojGlyPcWxqNXLYzT
D12wmqeiWt1zoqG7DR7y2/tpkIDMq6f5h50Um4uvLfILZJjPVnZppRmthcxB8sUUF+oleZFvnV7Z
2P9NENPS5kxers1iUS3Db4mUgG/vAdlcHgIWWh7tE8np2ZYPvrCTN960a3Qa98h+yTqI2M09dGtk
bMhryasmgrj0ljgTacZBMaSZS+BJcDrueFpTeOkEcekvJXhKvhX1a/b7G2MBdimb6LuVz/qC+tIp
DzHyRkf/S4BRuf2ZN07mW76pt45wh7n3pXecC1zVGp6mtCxoSsNMc8PY2p+xOgt/lUF8UQso+lWC
cF5UzqbjtyBhaJgUnlm8ajAiPolaanBpLci5rs+QfMq6Qw4GwUcGJ40Rb3QSxJ/o9Ghy4dsFSHif
W82VSJJ3x3CYyqtIxx9t0WbG4AE8/Yh/Ba4cdS1QnLx7uMul8TTBJqlFp78oiNcVogzbo4puuMCw
1UfPMkjcIFojWuU3xFIfirBRSnNCVEjX7qbarWNthFj5yf0ZG5XHp0NYDS/lml8Tq9tjfBorm6Qr
sAODlkJzYlsQwyLeBcJuq1vqLlFFZNXKeFNCXa3qU/yToLwx/8TJShIDW/b7eT35jdKr7m1xh7s/
arSKh9FxiSgOKV/fnsUS+6ZOvUk0E+qDoezQh3rjYZ4Ksza/flSY51munAk3YKqJ8NXzDtkSSSSk
SSp5s2HJ8Xha+bBLjZ46zuEQRshERYjr9ggfBI1PnNWYR9i+jXAtcFF8qs3JWLcknF/hEoRpy8fM
QJdJVn5Mzxh8VIbz1hqLvdTdsCYkxap3BrLnEi30VH0wGWdfxZ6dGscIQUkI7c7SWyBAca30Ts93
SZbworsWoYOHO3UjMCK+/HxObR9a6wvIi3Zj+BhW7cSOf/0vmat3low5Os7q1rEmLuJfasqbWfxL
npb2B+jAQCF+u1ugbKui9FsRV3ArmWFPpvFv9us/qn3xqz25osU+3iP3fpIIpCMnAcDDwk53pPuL
sBft3k6uKQv+1QD8NghYo5O5zmx0CH/M6jEJVsbS59Hg87B5cr8QIAGRgPj8/YLVUFU+xnhPjxGZ
pg2aGsQEFjwtkuYHPW/BVDwq3xpb5szc33h9WmTXJxA+Soz/CYInFqL1mQoEQKgwTmyy1AnHZ9LB
9vlSScsnjWemLTVqFkwiHRiw7+lMvwy//sorF6MAb9odkmHeMA2CsKDz12wX0z9neNY0wfKEQyYe
fBVyF+cwV8r/DakT/IE7C2lTzzGCiHM++ATQX7XpBh0Ebi9Sr5Nv7iqi5q7qOha+/Edz6AL8oS3Z
hZMT2Xf4fUnAwoX86o6QwESTDEf0IadgibXSv+Oaxg2EFhp0Zhxer+YMGfPYCZqtcSl4KCXYz2DV
53hpgzf+8c5msqdPajsqgWnqALEab9t4Tfbzg+JqslDpaRBQ8qxM+otq0DNYIIjCpYKGojnTsbXR
ac+ADqW9k1NYv0y3pXEEO5l8ad2J1En1S8YEthiB1VVC2RiZV3OZAInYYkXTvhEz+BeBOnvsDhBZ
8VyRl50686l7sZGBKXS1rEDlnHxH1tLwFgAwvss9bUN5s0R1Mmz7u7vzWV100nhuosQaiwo4OFYo
DBdVOWdOBy8uieUhY1sBafvy2TpEw0RoMvqPEZuqW839S1/J+CEiwiWBkrHexdtH7tUJ+BXrSl9R
oTsQNs5swk8g/Cq0WCTIxhn106f0TDy1yImF+8j7Zt+USVZDfDt+YOhyQ20bV6NxN/zQDfqTvDmW
cnBVoh2Us4nnMNph5eXydORCoV1kkcHDzG0JRmvWh0m/Qe0aWNgq1JZ0PBhAPBZ8oGAgIi1lV03Z
AQEAGUgLFgNcnzWHkDPpqaRACDMa5lCA4v+DJwGoIYTnXXYXgU+hkqyA1Jfm0L8BuTmld5+V/iLq
S1nVEVdhD7ZSCNR5tAcpOsiflWFskv6CGlikwVVb9tcUrJxqZ3oRupXuXgblmmho+Uet1FinSCWp
vABDVDmB+84wIQINZf24ygqLhJmeOmmqoAmuQqX0yxIFGTv2tFARvQTlUeo9EA8/fwJ802wRp/EG
+9buMO5iq7ZzD++vPcpfJs0B0YGbPbFVvV3tkH8HDuEy6CDQp4FypriNOUgCF5N0hdy5o2T5axyh
mnkSz/MTEPGx6BYccrfeShGJGSD7GQHmVcL4uUDgzCc53DtO+S/BmH6O0bdxWMFpYM/kvVKdiZeK
fAXgdSR9J+JjKATAnLr/IVAWpReiZpl+4pnK2m2VIE+Mt+PpigJmzhQP9eb9TMYhZlOzs11Fmo2E
U3KN14T+EirrAhzsNHGRZUSDIysf42eU4SLlmzZDscqiMkDBRUSnlC5kBrGyl64804kZfY89gyhi
ycXrR7M4CuiYSpFswYaE+HCc9YCUv+T7eNThkyFPVdgRvLNA7Vz68JsEeTSjmHwmXQauJkmHj2by
GjeoaI40P0z4JJi3AH2RFqovcLLx+p7JxUNXrnLHW5Ri84UC+chkBL+5O/lv4julyeZ7othcW5+Y
ScyaJSbLdBFjVaSIaA4SRBrXML1cCDli4OQajRZvK14EFi2W41+9AiufxXN0JJg9c6yr41Y6YSKj
wIADKPT4PHLGr+cwRxNzftJtryWFAIs6q+CGAIDRTkuEYvE13C+rmtmRFzexsheT/ORo/cTTu7hA
yk+I7oa8jGkxffrTazbL6GBioJlX22qWzKU5zoZdeKK4bEqGdjeTnWBldQx2ZD3P8pU82xE0zbdU
J292hUcmUAefkFMfSLWm6+WLRsk59aVjh8NMnItzssamEsEk+T6aS3a6RTo1ohnP8pcEGWMPjTGI
iI3WQsl0i6hFoikVhxnDMc8Yijhawq6mTNrZUWGYu3b1LhRJuYKM/lfx6L/b8pupvLySi4WTQm8O
9FGGIiInkOhv9MVxfJEh0ujepl0Nra634pLxAWvbXt0hfh6DLbHe1oSeVzypFCGPeGQGDsPQv9JZ
r9lC4gsnwbq4ciCJ1rE4RznJX5dXZgz+SK+sGxHbsqR9VsJ8cJ4IX8gPss8DSr9KLjHBqxh2qKKa
jk273FrIwtp9DpXh3VPSuOHorlJw1nx4VKI/ycmdac+QZHL6FuAe4lNkT9CHX9KvTn9L5sMgfWbK
waYjKMh6aXCk2/g8ucBQfZz27WZkXM4EbJacf+iA51NFiAdXdcJdgk+MkZ0SmnpOsEFoLj5XwLBx
L4AwlbFmCTsVPxTfUeEOX+UPTOs/HdONuuhuxalZqjdaWEDnxK0ZrPBLst1q2DtO6o4FX0xPoGmK
fB43D3LgURwWtHtCzhpHjQTSVrljDMA2fzI1p22+8vAA4fuBx7JkGj+A0X/DEzUGGKSADvwduiGL
IZ8kSs41JGvV/q8LNYpJB5Ap5khpdr/AjMquQVT95I10yYPl6zP2dcT+FxhewTOpoDviyMr5hwZc
O/Ed1kxvxLXUe9td0G5iOOe8j9g+w0sS3lDwTsNoj6UkLe/sHNC50Vp88jM9z6Htk8Vn7BidNndS
SljGqldK+x3AIqWf4sPEORBV3+A93E/AKJwvWLe89BXLV9pzeeLAJXsHN5oG6wn15pI3geqZgmID
lxHRYsT9R4S//HB3Ri0qrFmB3/I+rooF5zp5RboowQBTXJionmv5QIQhf3bpF+fAwpuZGmjbrgMr
/WFsAPjM+3Dtszdexa9Mxsc0B93+Cd4BUdnDCa9AYokH4HmOZOj0KT6e4VTxQqsmwL+61kTLCysh
2EufJxJM42CgVlkXa7X+01GP3SPPhtwQOWIgGCOPVloRBy0l+0m3n4T2JzviuyBUQpn+COQXR4A/
4ApgaMYiezFdc0QLM0dqvpDYsqDh7f3NbGwuXoDPF4/UALfFIaU8Y6BJGGJmAmP/8d9rMC2OcXS2
xNHRlXY1eCR+3p7o6Ytu3BG+1gJczZS2FG+E+VAmuKTdWQN2+Mwh72Q057jtiopYNlWyS4Pvz5En
vzgH2r3hLAmFoqAFxQD33eUWtbU8+vwd4RD+TGb1yJ+AfvpdzsfdQ/P/JroTfHMql6pvqozFaJlx
VPeJmWhhhCYIBAj8/cjrycsUvhLShNpDRHUx6cOBdiYpM7Aqf1PggJZolZ6b7ULjqIGd62g+anqf
WM89IgOn47rCf1ZXCI14vvs3dAdaAe6nfMGxu9zCaWrsfYSK3z/1tzcsRd8x+7dCKI1sTYZNEyKR
QrA1g2BD60EiEgQfXVHSGCHHE4QGmQO1BDsBV6rxK2cdwePtX1ieizNMMWcuEMTmhUdSVcYRz8PI
gQQ9r/iWescPAa41fMLu1XSMdRENKxs2fC4fAlfGVkr8qwmfZGvRtc2M2Y0R2D+MmT+s+QIwTZOu
GhaMcPTpMT4QAOtTDRRwf3GNqC1OsddYIM24zJQAu/MKdgwvbcpO8kLeQHE6QV4PlEVYIxjc10aP
4XKatjvGT04JkLq4vgA7Iw5VjTuitO6NW8yovxLSCJiCI0qLWRsJD+b7oKnYSFtlx0vhb6QLyucN
2l8OzN2LanSOIP6XKNjxmf0lXGCG4wIY6F5H4g1+5M4rdakCoglToBZlxbpLczGuAh6H4gOjRebV
GqZS5CjOqelY9T8kIicUZBEFxMFZIlMMy0936OhPplpo5sY7XlZXLAXwPo7Sn2jdvFgg+ancvZCD
/iw+Y7ppCAKGMIa2GZ2Lg3RthhNHvKJmgwOwHsPbeDtfAv7EkExAnKyjk44IGHJBS1gZpjociJwy
mbJ+253rLUKXfID5sE8vaHoS4879nHQ2itiJGC+4ugXHHFpdCif9HOsBmedMcdRLhIYZZ+21ejGy
wQ6wP+CJ1SVb3YbPRLWMfflFmelLRgnCbjcrXnxWrgcKCPCGrN5jpOssDY99/aKTKWU3/jg44Aru
hjHX+VgRE0PdrW8jQ65402hK0Hjv+28cURTBIIrW73VAGDH+vHUKCJ44ukdqSTCCPpOL8Kp5XLQZ
G0xPpQt0obJitZIOnm4xdI4IPI5aACMUT9o15/BnG0eIaODHS69hhUQxvqzhX+GeAZ688ZChk4zI
eR1ZIqKDGYmEV03du1E7hqRNuPJIgNi32E/JLDqwG6KwUMO9hpuA2S4K3ma1Tv/NMKRVQFZ8YHpi
1IOz8YyazY1Lu1Ad+CiH7UlCFwiLZi4a0mGJdkoffnIpABFhAsljSl+ci/IAetEY1SbmbFQXiTBj
BiWRH020NOD9iXpEpUeaEvdqAeWd/RV0TZBHRfTMpz1G0VXKyM2yjXG4BXPB+KcG5l8m6DMethK5
lU8f6jhOrKU+uggsnlF/VO9KYsx14dKlMDnR2otYjCOEjejWclXbfYrq1Jmk5IvVIcIJHyOb9Uz/
VGFNMXPBUt5+iooCiNGPLpXIbcFxHpzJAyWphmgRNsFcMK0Jbzbj4fhkFErxZpBQzvNSmBvBLVay
bdpVTlkHm1FJVrowoq6xVNplg+FnyNm9xX3L7DbiY96muWn0I6J0HQ3VH5LHB5GFiMiq1kXOiQG2
BNnJIjphqmebPjtm/FEVBbFVRNgiKCXgwISeUmenDpJg1iFubdpurqomkS0H0/tWPHymULXxTUuQ
zoQp2iK8Brm/TQ3Se3koMw0GWLT/KbS4nJN5Ii0J+CIcq9CZBEIKXXp7oox3n+ue+7ghplJalRLU
vJCvs5qeC8Aj2X8lbj8PGDn6lF3QkghlTxxEWoFoyY1gl3qx8EX3rzCBy5vNIEFvKPnCVEeAdiux
v3lAcENozAxVoGiK+ZhZGE9XSnaCyZpx6L2/psQ5wgfw0XH29tlBfH4UeTNhtvLB0DTiDcpLO1zr
4Wqm+S4coP39lSFt6x2SYCtC2Kl52j4jlsrLSH+qJUSv9T0P5a0cXhtVdswKr2YurRJz8pfSi21q
IM+iajcopA01dJpIONRZdRDJrzaMxOn5eP1GPk4k5RQ3xukTCQuTg3wHEZU/TAGuHk8i+g9+ViZi
b1bFzBIYDVP9qjLZ6qXBFpRhqx7XT2RHZUcro7bvPRQm0nl0ekqo3gqje8ZFQboZIQkLUWz/zAjH
K5LmWl0FKcptbtric3SR5dcFwAHyK8Ibta9UKpC+/OXIDbrM0dxvn0Qq89Z779L8UyYMUBz2uJeL
KrQT0sQyPAshBoHq49tSeTVxn8pyRCybUyq4AvOBsErHd+NnYhLLQ5bgZ6C+ZCDRXpslhhVKuBD6
3OkA9Gu3mxadQVEoBWxKudJcWFqkisTCu3mzDYWAcVvbjdL/JkyoIBDg89BZgGd2Kkw7eXY86rgA
zDbloE67MWbEtgnOdUbsiPbZD3QPJMpn2Xb5vgjohsGjifWoEEBfY3555tbLEE1EB1DQpbEVuB5A
kTzC5wnscdixvywn5qod5zdjQpyayHuAfvJJoM1AbdTGnCZsTFXN+euTzSbtGG/CyKx1hNzrs6Rq
dzxbqXhHiOR+3gkkQCp32JvJpVfSuSJ+j/ZSpVQX7BoEdCBe6Xpzb6aAxs4oXhw/r7KnHRMFBNp9
bA2JrG6FSWdVSDVTYtpzF/NJ2+9NHKJom70M8sdpNW/WyUBYKJDGq//BkEnkjkTt0oes23zhTvb8
RhpRUFLvu4i30V5aZtRG+/bkZtmHsiWiMq6KaNVnlOy5KQ4GGjXChVehLglAXcvjRO4opiBwpNgK
ZJDWLXdvAC+FTGKiUkiz1VmO9aF1iHkoxVvb2kQw1MGhF25xcoEAUWETeDQC8oV01EFoOGDlPHS2
lcbqQ36oWtMZGy/jPiFpAQ8pEbZZBxGVCgsedjWtec4Qf1GFgJ3AKeGHTF4ASs+u+/VbCCc6NzOQ
tDb4k6MMeBtNcUIIRt3NU19ayvAOYnjLJpWtUgjg+qwpVIaxlWqtY+buXAIaSnIYdpaYSN3VEFpa
So+i691KnhhtQugQl6Yy5esE6XHIit637Pm6jMAV5VxY7Twls82ApnuuXRaEG33ocFIBnyQ90z/b
KyNYQmVVhJqmO3F7mm6ANs/FE0joS0PoIyh6ryPCRI0nkWCsICHHDQelxWHKCMdA2KR9GAbyp1VA
IEs/F2qLGzN4xl/qfdgzU+jQGDJh5ij5/j7CrieqpV2jFzREW6fPvHGwQ9JhPVI5VoofU9vlNKwY
Tt8te/XMOYb0CboPSKWs49Uweendb4QvrcYb7DkN+QbBQYOHYymmai48V5+b9rnQoQWSVlTvDGAw
9wBHCXXRxng+xgbyJJFsTYT1p18W8baq3oKyJWyyRvJAslsMBp8eOSqJOjpCO+qowziI6CVlclJ8
0LJxRhF2urvSOQm0X3q7M6hRDfg+DMv82zjsV+CAOaCMH5rTjKHnAzrZwTZ0aD4CVPwKE2oXXfsY
FM3mSxO7lwWnMH5FaTmpVh1sb9E8aAJZKJyb04ZeA1hFk4U6/bBgS5SwDABijd1EC5fU6hhRO4By
RlSIZKnNWQDfGy4VaIQaUhN97iV0bsZpdBwPmpXA0eQ1qlP6SBAH642GjcuYyRw1YlTk7pU3oXn3
rnb84f15V4prJSaBTLG2iNAmjYu48jeuC5/qW4wsn4GWhVLQSEonCFfkqQC+ruUtw1PnIXPlcZK6
owqhgVsSfZi01COgfkF5KtrB6L3T+MBJjXEsivilk5Fi9NKmMBS75lhQQE4ZuKG8mDMTE4EW2xkb
x7gJpY3273BZaD0nDTxWGC5xjKE4sjxXP6NHCXMKyNm6xhcbIFbw6myvZDr+42afJaOXwc+PYEnD
X4gy0dMBre3c/9PJmJL2ppaSSc8NLJM+BKhNgRCyd+qnUqJqO0uSFb6qtzSdVYFZNBpogW13A1Tr
4J9aQb/kcAw1oSugDh16win3LSrYySG+SEf5Kzh/EILMms3n2M0FW7jItFJl8xiijydpFPlCfRU/
5oFd+4d1gccICoPao7vPLxyPtzX9L1NqRRDofE7iu72ium7fYHrwAXD46mmyM1b+Xr73f5xvCWwa
W6XvwZ9JqMJMQPQyy6DBpFPFbCdMsYHxoCLTR+FCWgQqoOOkWtZI95AhHHpAIAcE5o4vUXtwF0ez
8C0shHO60n/BsvCTTqMbsP29fRnXZK0eonNBILVmS6/8nrLE2NnVnR2FuXKXp/xbtW1t5U4XK4jF
NKNmgDfkMazegZLYrTHmzFIkT4SBXsLNXANF1qeXz/TVzOleW3jf6Byn8hqgjS4yQtPGkPhkl15U
4NVLctKnkJjH/gStbk1+PrfohKvtJ/vt6Nd8Ui9E4mOxhi5knRTnTJUjXTelpwoquH7L9+FF+qsE
vnDtDXTN88ydjkszrKRGv16wL53eqZ/VHrCxd+AXnMgqn8HTPao/nz/qTn490hDz98SGkllBcUzT
Q3vDyyfwZI4fcKrwAsDD6cgbXwylijaw4xj66pBUNUMIYTWryB7pwhaJKloq+wVozoxurj9HfvRS
t1kBZyfk5+U7nddbPqezfldfNUAtK1F/9nHq/Rqj1IX+NnIuw/xcIuzlxahLt50BEcLesS+ggGFl
odeknSH7YSEFv2QCQEh68ff6elh9riHF2+TSfDEHgErkLdQdqdTTAIRTgEohrxKc+QwahFbtiwMb
0AKzentloejOyAe20KDois/kVLPsUcJNOvozOA2b4lB+83hHuJM8lzQr1Fk6ieepwYFKR0BUAxmx
OY6mKgWHrU73cLyWzam/xdg6E/+6Dc7YdRpM5b1pl7d4hWcE4AO8FR4TRhJLOz+B0rOFuAMTeuEP
ahY1H3p2aB1/OZmne5bQF0M9azUFpXuTNu/hSF1tp+NQn/n3wgJOHN/8dHCItslezZ1LjcINHR53
IHvptzxPD5OiwknqOl7IEWX4RPT23MXsFXG6SvCBfmo63bl+DGQddYAIzSuCE4SUYmwS2iN0zmGo
AP8YC78X5yHgv1Q0yxaKOwiqZdEcVEbydC3i3QmzSz+oRAWDN0XzcdcfF8leQJ/ZK8uM+RbX07gk
sYyNhmAXEXqJH4rVA7OJKaI8qFi+txURNsYuvgoNKC3KxU0prqLPUtZuDWUX4rxIwQnjlZtI+1wb
fmkYEiiNThgCd3qx7UQ6hvGBQHOHmoY2LqBKZT/ZaMKhoW1aAbhHph8z1/jKcxQ0h7LTmMWq9uGU
KVok3lMh3PvfB2huoJwS4ZZoO4ZkEowmUzitfEkywxsoTnik8xeev+xQ7bmryiWgDmAWqkG0SrSU
tARha7OsOmeG45NRgESgXgOOUR+R6zscgEli1x9chTMACfArAO4YLThargzWd0useUrrgndVO8JE
ncFfV+XyEx+IYKHLlkDXCdkxaKY9jmN1dpRF8LfDYFAH1BzVfk4QBcsE5wZU6mClPUlqq5rOuq2p
bNJDhoyJiJi1ao85LU+0C/5vGS/HKFOEkYwk/vhAsTcbvyYtWt1KgEstCMsZAusjSBaaw6Rh/wnx
LPs/xTBZDLVLtk9mo9v5TTi8euTWDviJQLpLztd9ka9y4CB3COmAI18NOYYoLDAyTTGJe/ggI5GG
BZD/JdKXpt7qNJaIFoeBED0+TlImxg82W9x0UDqUuVkmPo9iyZmaIjKMpH2FFan3vw1yhmQCEDsi
+MKLiChHR8+uSJBwk+DgEsmi69Qsd+Q8hfREtN5CEUDqTOJKkB30vcF28huqE2qpNvVHAaR1xgmm
TvqVbGAJxgRZRDi6CSkoWnoxFLRX3FRDi8OCsoMMnFIwXoVEmw1fIv2pAbL2gm4HPCUtKSkedXCi
Rj2bASen0dfgg4V83vrIy8IRZhNMSiNXKCIP5GJG+oM8o3LidBRVyY7kbvwPTYSPTGCn38eV42OI
R4LQc7GsUNiSN1I+yvZKdkhZv0Rv65eWUFmatii1hTHs+XlBuK2bvWoQM3IcuIB9sBX9Lf+tJ4i0
s5XPCfA3DZZwcZ1qt/5blZ+kGnAXB+5DDxFX4HZxif3D5J4ihiNMenz1/PyiepTifoiuYn2KRNuQ
HGPiiPojFJ7j66leBqrQon6EgHphvtebB7+b3wHb1mV2OdnTSmQoC95wU1n8fVODkCxV96LAV9U2
EaJDRPUa7qExEBm0v+0dXXWCgBgMYwOnNMTbguFAc7yejW+SMzc5nLkyComMC1WafmH5qs3xaiqr
T4n/U/Xxq/mRrnD8kMFsWBUWrWT4EpOdgQgefM3gPtyr2rsugmkBNortm7AARFdGMw3Rudfid0ZT
x98gPCfuM/WXnnIZCGcom6JfhhPSKrn6ZQq7Avrh+dtovAEoqYv4X8bGUY4zrzMB4fBkuKGeshP3
GbU8Z41nJQ1VIl5vNRpCu3+iegkjJTrO6F4WxbwJxlUBzAI8vAcm03tGAEUEAWe39HAWm/ekPKmE
gUpPj/h8+jLUBaHaSkhanBOQxEexTrfPBIe0rVx1OFMlxYl7i0MVN05HRqRdSo7KBemcPn40Ga3R
tios0PPxU4PMIhKHL48Si6/pClyL74bqw8491ugjTICY0DhyYfz+LduacCNGpXFx/GxlYZ8rDn9I
oMjrB3cAl0pgMhf6t9fu6yKhhXoPDchKyFVG0dJWe1V5+rnNnQuTPBhH8C3BwrHb1ntF34z/5Aqq
G6TaXGS+ie9mw69hTI58A5dXNy9uweLCvu2wi2TxSfx3l/7/2/lu/uAOTuqvuTuD5mRoCwIkQNi5
qiJPSfkuzPEe4qcGwZZHRPqPo/NYbhxZougXIQLebEUPglYUKXGDkGHDe1fA18/BLN6b6G6RogGq
sjLvPZfbhaKjOwEBLlC7TS5PLvRtiefN2JJFMQg3EqRAn7gKWdfU4J3uY/o5wM3Bf1G8BIg30ytR
mxG9gxJE5wT4PfPR6fw2zBBvTXSNlW1v0KzbJp1rtghPTpn9N1YnW/Mqw5M7ruC1w6+SvUG5OvHL
4YPw16buOXyOFWxKwZLERddrt8Ah8HkVoYBAZT2PXuAncmqj2Krfms98ll3c+jmInVWsB9UhsRJ1
HJt9Lr/UYGtx/sLEteSTWVws4CO9WyqXzP5OFPbx/MUTpHygFQCPW1fIxC4Q5qZUHEDw5fjFKtU4
nBMaEcXz2uesHfJck5Y1sCHNZCp3EZeUcAccO7iWi1VUfPALTZv5iXHx/fpeky8Zz+LI2Uhk2gud
2AzD5+ZXifekURLaZPZgm1X3BhbqzqRRjdI/ShdidjBPfBSZSoCPgZiK4FMi6iQBR5VLLVeRCKFK
nXAaddgMwuKzNL6VH5g2hWBR1r8Fs1iDrUWIl4Hgz0eGoNJt9Sv+Gp0c1lVWz/mpfB4u7AuXwvwQ
nVl5PLy4tEIe6Nxq7dtITkH9QcXbjG7JM85Pnn8anMVz83t+B130IhPP3Inik9RHEf1I00vnVGMJ
jSafRkTEFZZJ5SwG9VAOn2r9wumqTreQcJSyduEvKo9JeCyMc6KqteUiJaMiRqHRnfiqOT92zUfm
e36MRsEzpFsW/eMaL5RP9row+mFN7pL6jdW5mj4yVrl5z7NGZ+6V9EmKNU5/O/kMt0r71TAQjNTt
xILOnsIdzS/ona1aXvPgA31Z8hTDkbHZQEu6CCMERJ/cxDE8tuTckcbWaRvMVQUqwD1NXWaFh4Sm
fAg9i6SKkO64DCAt/eg0ynlExiOtQAVZLP6YFLG902koRliWm+jbLGqwCyzHcxlAlZKlgMUM+n5y
tJ5MuvVs1Ak7VujTDIe04HOPDBr/njmbovNqpNw+MgE/RwcTXjJWPdvy1+yhZgJddsRfIBhcEGgH
tW4d64iiRtZYoBHkWYZRtzdii2A2aLbOCPipRrQwbmsVXW1UKZe+Bv05PiprP/IS9ASWAC9vUmHv
iHBlUUfIaIPnh3e8LAUGQ80jbMtaWYhs5t1C1qK9Wv+2Nc6EHtVwA+ZNhzbJzcCukVCBFInshQ5F
hsk3w74ymXzcgu2Ze5gdZa41moggM375/F9sylVB2nN45T2yWWvpIuZTTdcOa09sbwsLE63izh9Z
Ty1SIp5vWt692OuITmK6xmNM1rPJbBtgXchbEQNxK0BiIqqcJhAr2SedAra1P/uV9VeB6zgcHwVz
Ds3z26sc78C0pPHZ4LRruY4XnawgotW20DlThN3TB4uU/hLnsFDavTaKFeelLN90+DmzjcjWcnqU
ZjqZayZnPf0dKy+OiU0nK8iSt2N6bm00JLvUIdXq3KK+MA8y2Hr5yg+a8eaNVhVCnNbTAVxg3uMC
s+ndYK8hscXLoPqVxzH89FNceUcUKLiNWfl5ThrznCBo6CfIKbT5/2EGyrjyMIfTFOLKC9alsdUl
ZnZ8Dju4xsiec20ZoCZtmR1/COXY6+T3PXg9ceaQGrPmWfgrId1S6cbktTpM5qHGW8oPmT6NYJLw
zmbsqSZiYdcR19Rf6c5hDgXMOFptZrYZ/jt1mfiHkR2jPqc1Xh13QFYZXqFmtvjReUv+wWmvdudm
Bo4Vj5+nP1gxJUQ7rL8S6yfHEVszO53BRNU04GtDmavQj6XpYhApJkUMTOOz1pxJHeeFyf411k6B
+lAddjgvxOXjn0Zl2WDzjD6MdGk9DX3ZMVGvV+xSY7NtIMsH51x3WctYZEymFapBQcQot87/gSIF
jllcEG2lEYQfGi60E4xVIQDEIhZeOfnZqX5pAvvJmo6ncmmUfzIyxnyb08+SYhRcePaZK2jIYrwc
vVjuTcVDnXCPT1e6eGtocySOfJn6owj+QdFE08onL2eeTAOEr0suvEAn6zlG94oCcIyoSLxuAHgw
0Zy0Hlxps14DuSl/KJ2vgtQynnL+QUTwKNOmj1z7CdgJzPiXf6xhHjSMVB1UdYgBqoeRKHjot03p
kZbLt9nFv/O/SzyBDN1BunEtBP1TRRNVukZzBO3MlU4tM3FGqTZUdgV2wvHaJfNlCekV3B1uWvyQ
iAsi9v1lwfy3pO9XwEEs6QYiwY5/Q+4N2XhIA2+oeijjlafgvZrSq0SSGw//av+GKk9u5nm8wkg6
+McTdnzH4VnCI1Yeuczbjg74lms8FGdLuYrQk7USu+ZMeYySY1o9Cu1RVM8qPlKkdtKr788OiHtt
GU/zC+Y7CIIdg3iucY4M3KsoIrqaXu1vkB270VUItYTz2swTbQaXBAPUG554CNmnVlzoEpqCwVU4
t/fnrk+2WRRvpDjedggxaloOjNwEWjAmI4g3nGWDn5hpywA+bWOWngySx+Sr1LizdLQAyEHLgeER
aQq1slaJ0wk/nfxZBVTT4WdXnyuUtlLQrv0y3UbcMYG918xql6QxCA5z11RHIVmbdpKw+dnQr3Fo
xru83RRU1tYSyU8HsYfXa7mK8tObLoyMyboh26L/2uYuwUMYtx+sEE7xL0nW/ZDCNtl0qRenj7I6
1/jrsuQqjc+4AT+lMP6OQHJER7V4qvhkzZLjSOOxEvTyzQQJ1LgKCYx83NH4CIjDIk2JG6Y9j8m6
csCu/nIZychTGrfVnnJwtUPUPy6roUOensRY+jwNXmacZ/BV5vGk832dX41wXRIDKB6V/dKKc6Qt
8KJxv7OYVNIBLzV33GSSLbDg1bfjJrRQ2//0qVslT41OiaPvJ5/0PAS9ClD/JV8kD+KrxXHfmdsW
5itszlJuWQd+WZV6rEUYJCkWYfDobkI6cRf+SgGDROdlMwiQyW4Dv3AG+h0TbUzYj/9VZ6iwuJEK
moIZ5roJo1fMzDnzWNgcPj8+CtYRoztmFCIFd0UXcdvJq0w/l8a+zPguEMs4r8J/DcT/ssaTLN+f
aZcX0a8ofg3ZDXx/Z9DVs6Vbn21SdNO4ngzRfRjAUt9Dpml6hG0jookdhMtCnZU2znJMOIj6r1hG
//Yvpr/WDe969D74dz08RrRN7IMdmx4vkSMd0Ad6hSE0TBUnkx+ueYWV45piM6BJSrIjkOkKU6Fw
oqWNy68Nqp2RHgRsJ0pMDYSPozobI1YYIfeImXDLRTe5wpIjqIFxLzbrTVkdU12+wOFsRroTOTBS
YOztHOBII9+OoCIxMsg77hZig2vEj4pOp5VeQaeBocW6m3SzIerThgWAlCqtCe+z7nL0pY97R7n1
uUur1xm3Ia3pyvkrmHLlLFyhfKrt+lO29qwUVsopPHu1mgbs+2Ps+HL9ZzuwD7+08BAJexOouyT+
5f2mWHDk9kvrY14casC6XOjodsKUaYKTL2JstQNjBbnbasUxwhxfnKx6L2sasMZpaWrlSaUzqaOK
6yCiWEyIflrpa0CgV4A+jK38bV4DsulT4vU6Av7TrRkg5aYMTLq7xim2Hn/s6pn4SMD9fxmJpyMj
ENNE+E2rqUW+LGdky/1V9XdFNcPcwBCvQflU5LNvQ6mplFOhfQ3pmflNrF7z9p1I6ZEkPX3T5cey
/XTCvWl9jfaXWdypv/X67FD62z89KMhwNyZnIk7SufMPRV5BsWRyW0LJMikUtZ5J9l8fYuScL/Jv
o6FTV54tVvWEMacBLaw1mCeVOBW6m1beA77fmjuQFklfvI3ag4MsMlI5Ozn08MVx5F3OIlaFg4J6
V+z3QAE/PAPW5Z4z6IWJbF2uQvs2lk/OtBDZJG0t6r1IaDy543CThpfILoF/74e/gHa3OsaLrPSM
kdNdubDRcWXGTE/9snPoHKQaHtMWYy0MIeVgDttOe7AiDNk3glFTe9T+HsfyYG5iToSta9g0JeZG
pZKeZoqsYE6I0lvNaPlxqosD1IgTYQtIV0ukcUyv/fyRhTegHCEy92o1kiSNWE+FLQggbDbTjeIL
1PvsN+veGDkzYZVw2uXrkZAOsSMnD18SzXCCQkMvys6JehLWKQ9+G7PinmsgqyCOx83OiXOBJ4Fx
Q/ckGArr2/BJ/wo0c9/u8mgFx0qjZ4rkbRBv4g+QTlShH14H5CfDH/SSfAmshoZT3m8knUCxVc7Z
QvfUzpMFn/Pd8D+UAIs5ErRZN5gQS+Os0IeivQRHOortOJxk890Wh1z2tMCTHZBMc9Q7jXOWojUq
fgYDYLsIN2h1sD1n7BqjIJt0V8peS3e33TNE5qOCKUaSRgqxTFnhwGIsowOZ/+c85Z08vNEWF6jj
ec8vJhAqJ6fhDQU+89VIdnkCdj2QP+0fs6PhLWIV6nAByh/KQzoi1QsuM2/ggzY4jWSUgD2tcqZd
0OZnR6v6iRObm88iDfVc7UgoobD6E277zcBIelXxKuzXgbrHVyL2xkWBcPTW3jti2BAhcQJ2mNig
F8S6AR1ywRkpIUwA70bBvyxkQpYG7MM4SnY55XuyhquP2YLDl/KtuRwvZWqrZj9dBRQj3JnjUlbe
R+03yr5oBCzihLt+wHk+gi3yhxWKX6ur39KYR6GoHWsuGiw1ysiAmtdStM0qGBk48X4GuGC1hTR+
tizAHQMQn5Qcr+8mS2oZfwVYoUxS23U3g49dpUR5IguLqFIkiY4yaKxyM1FLZky/Qq8w31E6z3p0
pPghvKBe/onYdmrjgE41AknWSH8WGoPJ9EFLX3IoP+jbw3tfc6ICRniArDexwAcaaVTi5UwH2RjA
WF/ouzThitgeS+lWjf2RSK84JzOH5ZW4V93r9UueuiJ1JalY6QP6lyg8WyVMa4dZQAMtNXRTJu5B
dCk4iuvRayb6h580wFqp3QjpnO0Yv8L1C/GtDJ70dNTG9YkwdF49PmMfkhR1lFRTzA2XRseTjH84
IxgndFHPDPUTiPlysCUPCojFyY2hQsm4UONX57Jx1mhlIdoKlR/iKhvx1Su49GSLluQysWEw1YeE
OiRCnNjTIJV3hvF0IBIN1OvZd5TIK2P8cmwbR1F2C+PqqCNnQW8wC/1wmhstYCxUPY2LcN2W8DIi
0yQg2MzGJfObcvQcHd0yRO3oXzGgrsJ+VTe0c1hPdX6nXGPB1g85jAD6v2+zhKaVoF9G9ySmlWBO
+xCjQsyW7STKj1nC88v6L1GTRBChrUroqwN6HP8i3JoNrXWcaLxVmv9o1yvEfnBufYvr4oTwpqxX
wK4sABwE0LDccQoDqge4gvqUOHp5oXBejHeZ+b8glvMAYgEMgS80U7ZYQ3oWIMDoUo5E/O1qg6p5
KQPTz9ZEIIPpnjKX+COSEqHSI/tDKlcvQkITCQ9i5WOrbU5Ft5MpygD73snQUEI+CqSLb2Q2Bxj8
QdPwh6rZ0oVhuov/CYRLaDx1Q2JclMJ5wgMaM/nPD2jmivyZUJN1zo7vbjnmhRvnTCTKizDLDTIw
Oa3dUG8uCR2HJPsegFWU06HL5S9bQ9A/0NrE6RFW/6yBQwH1oWp9ZPlTA/NYsRwnDUau7gJCZaDa
TRNMmohPwhD/NIPFVAO7bNET4+/L7F/MK7ahVMz1gNUcMlqpydyeQmk2dHsf2GCbYJrEMD/H41KC
5RJSj1L8C3L1C1FKDtbasbK9OSEX5jKYtSt6Tj2kJBi/QMKTfKKSkckmqQwkNuIJvwR0Mw2sro6C
ktjGVMzSOs1ZqfmzhnFA3w0cVAVke7py4ScQJJTaRdRP74gP5w8X49wlnI8z8P4ZvqlMiDF5+wvW
uDDfxcYJIwGuvdK5mI7XD2ea3IK2FkLH5ESg6SmELOoCxRVYd2ls6qu4WEoqGs8tlhCMSVSOQl+z
nzMJQ+o18IUrK4LjtIM3+/047jFqtx6M5+1z+lP+IGhgzsoDkV+jVkZ2T0YSTK5ZLQ8zD0vZW3TD
YRKS27vTeJEoonCtxRvOUeTZZIErKredvEr+5GSJ5l9Bq45Sn0EFTGh53WonmURvlYICuRase1Ja
VSyIb5wpDKQTXLfQmxdavpXCNf4AZAZd4aFjR6uSYiugz8YnzslHXTGGJxWAQxErGcQexplo3yEU
teuOAG9zpaQHvz8ISuliiaS/phXhW54yRwUF0vJWgESouF11qLpLlHYcfJDhT/JVjEyqy3VIsxbh
aWJzs7ps7UTm1LkO1ezqjBNDtZvW7escz6r5amBg+hAGOmbQQAUIo6gNwtNkYoLNARwLTcLqipsN
KYXRMaJD8igj66NgQnFf/0r+acA33SbXWfYZDF6PtQfsMvBWj48V98r8B5inrMEZMfJ7k3Ux4tqR
BE57VWwaheQBWl9jtxA1iDebbuk4HPvM2hvWNdOCXTgwXbbku9+PaOzrqxOtjHrndBBJFhkJRheW
WB0AJRG4wd6Ut/3MTHnDtaE0yxbSPMAaInhVkKiUG+YvKtZJ7NtlB6+kx1TPF7dSCb8bvZqmMZQL
CILZ3Hsbrs4DlU6lg7FhSLCCt4/MinJHAK2zr3lzSJRtC85vRLpAOYpgmmtug8VgarZ2ee70TUBS
LOOZfodOesKvvRy+507De7kv+Mzkt/YPGQgkzWLaMCo2OSVi+nqr5nsXu9Iy9TeVtm+0daWt7XYd
jSSR7dL+XIJ50ShSOhJGOJu26rRxWMvxbOPMmEX2Hx31gZ9/E2Cdmps63pXgq4OOUQ1bm1gaM5Rm
F0AzlZZsX2UGVoS+RIATQyXkWk+ajelHFx3X/zRIm7EiTGpc+OaH0A7saZYW3IMG6i2ND+YAFfLe
fGXR3W2SnyEGSYSqqr4ZTDfH0Vq2prahWGDdkucg4Oowsmzb3BuhfYx0aelYsWc0uBVRsoUEMgDj
wKhWKteWxAGWMrsBRFGgutJZmrASq6QF7QIRrCewINKH2nux/M7xJg+PQ3sn9yX2TzRPcUon1rGY
vixqRSu30Nyy/2fHMUUPe4mgXskPMPBFQXDFoSvvTbYN6m2pFAuFY20DQZ4pT91ekE5ENH8ol6Be
LyJAYkp/pCrjNCkZ5iPWVwRmdOHNim6i+64IQdQPlvpBMnQBowDpR5bdi/FiQkk2LecE6nZX+5pr
mqjRC5q3BhZeyX6NaXhBF1PaVxO4k2NsVcYhQk6BFffnELyZCeOZX550p1z9GcEJKufWwjkFK0d2
23mmSIeFvlL+AwaMk5lkPicIYtGy7X8pBmIZaVBB9KOBZ5RFTKcHp3/byFgBUhWFp5Qg8M+JcFH6
cstwkKYHlha/puLBiy3tY69sLCa9Cb9FM0DLh6sIR46tknnU/cbysVNoYoEN3hADYZghtz2aIu5x
pi50WSBwlS08/P6phLDnGmlhaSS2s68FvJg53UxK8XQylFOp98SPg/6yDb8IofJ7rxM02P5XHV6m
nN7AdCheFG5j9aE3IKTGt0HZ+M0zaJiGjrykf81wUHOqQ1bF4VSq18xXd+GI/6lz9nZ3QKs1IRhB
4pgGz4aj9awMNehtzAVUIqe7hHc498otJX6Tfehk9HGzaOlwKndibgTUdR3wczI5KBEHi2q/EctA
XOYdFKGzDn1oOIzoaCtOpRpdbn6jhGsyplIh5BbFUhoi2///RMksMypQrbMOhQXmZZxoPu3KJIYw
pYiPpOi/5Eh7NyoSPlSx7J2SgCGmJ2CGAvEQVNGRGNmp3QHPYMeQ0oZZnJfKWRXTLlQ1aISki+U6
SD78zkSjC1qGydTuUNcvTB95P/yKHkyAqTPdwtoDQdueEws/JsZReoJLXHxH6HkduVw2U846CxUJ
4YDd5gTwVKDS57y2hTJ1i3wgZcsgppenDct/UnDL2cMDLCYSmCg7Ivun++xVAnMY7ujFl08NM3Ik
1HwgyHmxbnhK2QAEyI/01T1CLBYFGRp0siPnRD+dEj5XMFJj1NEQ62qHejwkDttR45nBdx4z8cod
VMkcJxjooA6dr/aB3OMXtQHED131iDLi/McJcboyp4iaT7/H+TIJFgz4R0qyHgb9oAgfBteqrlBB
NwtJYz0KqAXmnRL3vsT/jHBfIclwVAZqXfKdGw7hjPm5kVkJJyhwuozEhhV8Vo7pf5H506oXudkG
zCukQzftSWLT1Renpiyha3/VGm8+PDi+V4QfFnuEQde1gsMaV8hGOfhJEfpnghbufXRTkzXFf2nu
exsqA9MaCiq28jd7OlfGbzcdTWfbZ9uEc35NPjCCjxQJHUFA4tnof458SfKvkeaEPMLxsn1acrec
saLGmKYl56Zm/Sv8A3P3b1j+FnFmGaP6ed9Qk2db3uuEVJ/3VN5J2TJqdvLaDFzfeO8rhAlvKYuh
s5E7bNYV8iOetfylUTza3z1tJRT5KEuAUgnx1oxnGXZha32FwITEnTYXUMS0PZNalk1n6Fq8t6be
mHMv5Af1OiUE5Jje2LfKRuZbBECIsW3nWF82VZIyECtiO8vYl44+W0Oroup1QhQBMfc8LAU2ynL8
leKbVj3whVNrTvImbqAgEki7b0hTiD9aBpB2eK2ydUnQq0i3VEuNhnfZQA0GLMsOmCaOi1HDLEpx
2+qcqR1sbjtpuCchmve+edtJHZA1TvOg5SngeuowoaH8x7Bfj/iEBeu+hYsp++nY80l/QMjwVTOg
TPjbKoTZEIerikp98jnysJL1JxMxNsksqnOfhPqMAVXBcLnbw6elqSgPbTfgJkqGkmYJHtDCv0TZ
Dw2USLFP8xExoikXquyww4HTv+idfQetoGwSVxKU0c7RULDSniWOjbW8seJDNEZ0gRMONNvuFmjL
iQkCWLf/9RrNF2mTFbw7iBOClGeFNm69Zy/v9bktArB9kUiuaW3U9IsuLF+4Qx/ccR42aByg1dD7
h1XKWFy7l/4x4JoIV1K88hXkRGshXUPnXmZXugB5uG3M3eBz1KUUUc80gieFWcCKK8+hPMrOjoDL
fLAirhWXEiaqH4yWQ9ShLXNTVnmuNZT+xcYaViNmdwYnuB7b3cCKEu5VdE44W7ctZUpPx8du+oXE
lN8k9qGJv2loE6JK+sfAOO3UtecovVmQgor6YUBUIa0+J+MDWQyssvggLKQozCWTbjXC4gx+VNo1
QJzKPaRQPr0m2yXkKSbfafHetQcb3yaQ8hQ/9nKw3DLdqDDAuGnlVQJI6gSZ1ZfwEuwVbaNWMV/t
pzF+0CfJwn0tr/gxo/n12f1Zlg1iUo6ag0SXgESaJrGDvEI9jPQ+aeypDJy+8+53DH5K8qYIn0xP
rfmuyLuUm7VFVdAEw2pCoBOlH77/3SkIOY9q/G1HV2n4YMA37pvxPWGps8At1pdhFkab0F357m6Q
ZDud4bY7la+udYv6Jk/vJeOIMCWuEqWgvU/r30YlYlr1D5OiL2vF3jdl6katugMKvzU4GlnBu6K9
/2/AZOUND37nfz2yzr4a9ANHylMIrkq0Hxv6IbsAlvnI0tyYf0My3CeuUoddtyDnR4r4jHrNMznn
GTP1j/I4rTDqtrGr2xNriXEri/n0kCEYRY9qyIgCOYPQmmFDKRsHk7pTep1Wo7hKg41dQbUpdWYy
+T3LCteI6udQNMypOAZQxDpgfSsNK7ya7MpIefYWLpgUQaLfovxJzX2RIOynaPtfVOVvomilTw8n
u1fYQ2IM4Er9Y8hElzFVAIKsQUpKg2tmiTUJeLdMjaBC36rIRnMMD8Wcjn7kKfm+roOVYsCYsxX/
XcwpKH490JU33hU9edV+eug7lVGTs2199ZC1Dh4TbEcZF6w//ZNkBYUbOzE4BFx4O60CVEv4qO8X
XiNpywqmsTVi2J2xa3RPtYlOZHhiTKXeJpYL1brbxXPCa9YisM8lpuymBd87XGXzdhkNR9FWnpMK
rzCcZO2ww+o+TGNV77ZNcqSlY9WYnnkIBtYSq9prBDKRfmoyViGSCQFqzPO2kfE6IjJZ/MtAaRnR
iYkUANVe/W4h8VSFcmW6vq47igXkW5PyESFAVUCdCJ/j2rj0/WThh79tcGAybmPIMEH92XQMapRt
KLiQJ/8/IWAqppVbw1RPRmMfxyDApB5+RQ49CW20jKWd8TdpCsitzQ5WkWM9V6lEVOs6OSWQ/mRC
JkcSphqq9KdGN7ae7fiH5I9u7f+cze5UMAyItuhpZdV62CjJmupDjPXJzJ3tNIY6nBnp14bJSXUF
IJO+m9P1v2Jk3iAjl1IIySk4u0yO+S0Zwgt846AN1BX0IOnfBSe9fRJEQRaPps/BWdoii7Zj/Aoq
YyVJ4UZMKQlvzbGCvpuPpFfpO51+vFp/ZECCcR6P7DkNR7lJLtjVvRbLeIHCf8kXUvWnKFcX1N4+
ocLOSEop+ZNu3b1nI1pVNb33xPFF1RqFmdZJ3lSbi1qyb6rSb1K5/8ksWJMRBIfMgBRbjFzLTdB9
D8wADYE7r3X0qxri+ubULwvGdgmPI7rYN3lS9ZRRNqdeUh9FMS5CItZN7AiFtmaZ7u5ddzWS64ga
33lqUDtBzGMagHEN7JdL2rbcwoAgMdCE6cu1r8rv5WBDd2uXTvjj1z47ugEr0u0NoDYVfjLLOPQ5
/SP7z4AHIRp6wswyEwnkCr/W5FNap5wjixROWJpBJgw+FeeY9YdAw3vteGnLHHxGSx18tsKp+qI3
92YX2V5GUFTSHakCCgNuJ6cwf7RA24M/IcO6gf/O2X3yCv4TVDJ0TfmQ1+xeU14/EL26igOWvcTE
huGCT/lAxMt7xd6YjMV+vkwKKErxeJdJw4wxGlaIR5puwLMuZwxOQNPboNLmMUBCiznGr9lVdCWg
D4QEl711Fne1pZTgmah1e438Ftv41eZRb3+MFMezLexKSRAea+h4Size1UFxxzJ4hgXiuUZZZHW/
VYSNklJbFa2KfL5ej+m9xL6a1Um1qFr/WKr5Jym/OKiHgxm9ukMmZBSjA12+alyF41zwWTSH2q0J
qiXBxenb1MkbSzJX6IagkSD98i8lKhpdrneppC5qxPoCI7OZF0CQVEX58OltpuB+pwKzRtIR1xjN
/qAWHnGwiIApzNknLbY2TcxxUcqxHDn0lT8DKTjQCJF2ib80sTa20XtGSDLkeJQIkyVYcEG7u/tQ
BHxUDSP72q45dw1oHa1rI6lrq5i2mPqY7abrpmguOqNUq3RcmNADp+RJRzMZ4do4+NGfZZ5S4xTF
7kBXsVWcfYzXPiYqKBTTUgmAvsKsKMN+zrk9+Rj4Ji4Vfe5ah9Iyq9RlVpOp2VxK0W1yMV1kH7mr
hKONZgFxKBDM6SFLqfGhGCuVJNi+Nx89tvjBMQ+iLrd9hTcLnuBA97YmHMsO07XAcg2Db6i/9RDD
NsHUVQiG35FdVW32hZTjCuPOysqDpdlIFOJxaWUy4u5hpdf/C2QCm3lPyaJRAhhkYNcOeCuSrzC9
QfoYcV+n9UyRpM7A2cBJUydB3toPSrIt1GhdXHvCcjQFhQSdNQVFRWm9/DShMpE36ZC6SrjJG/VH
ZpZDp15nEIbjzfK/5Wx4tySmMARunZNocPv2/4ktzbHW32cIfBPl1tEoHEzIHhgmHNhfqghW2kDg
ebGfdJLh4infK53NJUnbCEZYaQg07DbMtBbRJ8uNg1M5Y+2iHUXwnoRoijiYEjR2+qUG7aplCA8X
xZF2efylmd/2xERTMuo/CcnVhJFIyoZ70XJpA+UpAsgsaUklpUSkUkoQWKRza7xw13/7AwCYAK/M
hHShHNxixI+YNbwxSINkU6R2C/mAtTv0d4yBb5YDFcYOV87ULq8pa5mRgXRL6dgpMobByk+9RvRo
p59ZU6+DecdTaMFGeKRq5dG3CI0GXP/NRMO9ZXRC5hgiGJIN9JWm4FXDKZxnxAvldImK5OYo6TbQ
u/c5xjVB6VLawT8/v4aKwhxf3xuGunfkwU0Ilpsd7VmS/Cu5Y+JK3bbqTy3MPyiypv+nl4itSZge
6bh3Xc8Dau5tZRek/T5XNDpsqu4poaf0tLYzXJyoebuauYxQCX4ZgD/6J7OPvqaawbBgbFt103sb
NF7Vmd4YXRq/3zdc1YnsH9mj3hVr+ghCh/BwkMaxTpQ1x0qOcZpKTpLE0ATA49wN17uRYBjlotoM
WbkPo9msQ2k80A+WsF/N8uzS5ODFgKPQQHVECdIFwFwIZ1rwHXTT3ASQNTS7BlWn7MYg4ltGOPgt
k+QcOR9d8SERs2FnxDrLCBnJF5VW0TC955HYTEBPDKHfAZeshpz7HUFqviGLsld9PpdH47ebJBMo
LBm06F8qi3nW5lud/chEZcZHJmgeJTYn0duorcfosysntzLooq2NFFhkOG0EsGcHg1bnfybkgqHB
Bpuz8fufSHSnEZN05L935OFOiLNBKKCeYr6HlQXmHmJ4BSknZR4b2S1PrsMGNP1sLhLXoP4ezbPZ
bwNlCVGI4HZsjWV4NGj9tPSdCNKpsdnQVKSWWLT0XQr0CCvnt4JbSbMJpI28QjwXpLv6D/EDfb+h
31r5LiFDEg1wRw+RLK3FSD36YMRhAQ1hHDUcWZaR9Gnil1xogRN74hJ3+EoHrYC5EXpZMqGnxVVk
IXVLEwrtXAaUMRetMcf601Stbp1xNvNvTcMTsenETihX1j+8pVX8rx4YTe4Svslw1jii3dLFNsVc
7iBxLa09tjyHrdRprnFGrPA5Qa3C+V62PEeDzKzqiw7kp4LvNWB0RLg14Tj8qcP94Q/GXlbkV1hN
TwWvXssYK7ZeSvfIe5fU8jA+TQJDrLYxESdx2yIQItSVqzhixJnV67qpFpESbNq82/p2TDnm/GaG
xPyvAote76Dr0H3hxCg74zoNuk+y5dyql9+NsnkVwAvSTC43olL/lML+lGC3BULZKuOwq0Nuf8+K
kJXP2VMJNjB/V+sIWWn6LZXkxgxLCKhRFqlBdvVWO78S+JiyrqGrMpidBd5pf5lq7VNBYAsiCsj4
dOqsfVed0fLH5mkApwWHxrrG8LqJEyYGtb1m5OC150Fn3Cpus33WWXPMqDPsZlxMC9tkOoGDF8rB
VovWQDzM8fgfSefZ1DqTbtFfpCrllr7inMAGbMBfVBwwUivn9Otn9TtVU3XnnjkBjNT9hL3XblER
op3ClRxuwZtiyivtbVatAY6xsWLTjhdwKl+G6G4GL6G/9fBaJajh2+DDPbdnTnb6s6JbcHGGFA8A
aR6hfGYtXAbE5GzUAGFcOTQe6akwlnq41E1EI8UNGaybYNZfFeZvDYy9Tx+GsWnCVwHAOeBqyA5d
/zm4cGJAL1bPxNGNxiHXtrDTB7nRGInmh2pt/jBuoP+rrKNf3Ro6T4dkRYvFeYsQiVEzDeT3XC/q
qdiYqKghbDs0vOhGCJ2CS/ZZtUuadbAK5o0PofrRzw48dlaeqAUxAbliR2qILAH3036s82DhGO+h
3aylmLeiJgsNnw2QAo0TGRTiH7mr9UeB3wS7NpNpY+lCDNCOFJhI6exwGb3a8PMkyr4FnMF3hvXl
h3Mpfsl1fZ2uHAbIfe7TT8/S60YgyRntYvqSfYr8ALmkIjYIpAAw7giBy0L+Duk6PzSbmCXdxth0
O/ez+2rnE7/sXOnQavHkhcswJ075qWU4SLpBeCWNM/+H9tPfj85SfuZkorjowSGwrttki/nTNZbD
F+jLCIby0zjtNGMl4NR9DM3L0EDoMIdNg0c5ZP0Wg8Xqbf5354Q8BuHWYryF0Xaw2c4mm9nBR4w+
Rk4XdH7FifMWmAvIBmQQcAyFsW+4l4DfVckPtdXEMgx1XNQ9je/1i/9q3JNz8IOxqaRIRqJh0fI8
WNE2w1fDIwWahky84iC/UqbHT0gueSRQ+K1luOqaVRIrMT1PPXYYMLxxd9T+YGXWHiwiLEHWL7cB
x+TwJACu0TAMy569ZreGtOvKnCQKProVXAfYhzuGxQh57ADu5qY03gdmuwYf+q/7To4CFz+OkCcB
AoruqPtAr8kXh1UIKrYksncsV1NMs/sc2S9l/Alcip0/xjfX3ZY4R5zSO4hEsPvB3IHsvrPstcVU
Mo8RKQ//8gza8qLsAElDLc3aVRQhElWPHGmd0JdMCIXUVF2xEM1v4lzLqdhxNlE9vfkJLwJayJLK
v+OXZmufNnAyPARKMXhQUy6DxFl7cODQd0sMWxAwVoLaJauwJwwW+YL42U2CvRJ+zADo8qRd5o73
JElUC81jouW71EPbaKsPNis3E0oGpfP1dpYGYpVG1OKyZt+KaINhKu9xV69T99LVw1KW7zxuff7W
eyzx2xmry2sOZqAed/pEbtGL5vBjcgDfQU5gMAL7xO/2FlTs6buojhqIo3RBFFL+zUAtk3sjOyHI
dKW5cOur4ACIKhbFcHvJlLVr/5wagKG5U1tSZQxvGcfWVqP1S6Z3Sj6aV5c4DILaq1VCEgDYRfxv
Nj92nR2z/oPmwazOkVa+jZNKPMZLkTe7YXaR1cOadG96emvkr0aa99Did2K6KbhKkX7/i8oBERRX
NKpuI9ffFeDEteObQbdWZC42YV5dhB2TE4H3hp6BZ35+Ts1zVj+rGlsqJSAEnZ7X0mXMyrpfsNwW
JDCaLkTL6ZHn95PQ4O25lMPkj/IN5+Eonk6WdZzIIYkjyERU9YKdU4v0rpnvMY4rJ4xeVLhxjdiO
GdvyVOJc8nCxZH2x6EnQSTxi54DOuG8adaOLiM4X477LhhPAtr2VtOvleqy8nT6vQqTArknRyHle
1/6SBXZgvkcGMJPsrgHWDsv4bbTKN6J3ShPcZuU3qzzV3jqTLMs8fe7a1wgrux9fvU7iY2fZRBBX
z5mPGaTBFGm05boGA8QKOxl+za7b8t1DkyHVz3tF8FMJRkMV424nRsRnnNdFUDBGdX4n33n0neQ5
cvSlHiBAEHbEyaWDUsMiasmJ2BwKtQIB0ZQ9PPsUckNU+S8SyuYQAnNx71TIgHKn/l+NyAvwQazV
W+TLDJizpxTfzvBAVu72B6RNTzpaG+RfL1ruHaKYB7po3W2BmCpOWJD8jZSYcLCz7ZDOC4mHLsgY
QuGwNXjNHcJRqFCe3nNC0JQ+zTNgmIOC9Z9MVlnMyb5wyG+MdsCmSD1TIQyRYG0A/5l7t1dpzMyl
6YTrBihg1R0Fcxje8XttyVOZkHaBwyFK6lU//syTgWLAIaWE2kLzl17t8I5PSP5Z0ilVmgCL4rzN
ZfgCCVkUezu89XJeWQicuvhutzgFRpxtj6ra+YV3SIAFBORyhC3ye+wkLawFJYPTo3BV0ytkQwmW
BxvPpHyJW4a3/TCzXAgYuNuo2PpFMH5Kn9kKF2o7BCsd9YlhCqQ5bOgZszTpTxcfLLbVafuB/FrY
bNieLJaSIqrWDeLv2WHw3y8k6+GOTlooqVVbr5kM6ZTdBqvMnAi3gouG4zo7zKySrWfbIlACgNXd
Khm9sfc3HJxOBlmspr0y7S/dZ16NKAxGzzKR+U9fHyay7nBg5SDyBkYZzvyT6QTu6s6uGljAhUTj
hlvm/BtEtVP2ldevLeKThIJbZyNMoPlaQynMxFxzf4VVrXk89wKbRpj3uOwZ2kyrGZo+QaklnGt+
ERWbyXzRMMmDfh8LcxP4ZAp6dwke0HPfMpOUMnAJENAWYA2RCU+7lt2fhohOFuOKd4j7ID8SK9u3
I8JKMiX3Anmg56LqxJGqqM1+svCMmkvl2wPceWpdQjAYWcuLQocokFwlEBFwJE4EUTQEkTfXWacF
RLCa4islOc6kCmyZQMAooUWxziqkN4sZF5cZfKt+zcqCDc5NxLRU2J9hz4E+3vO9IXHNWAg2oYQq
1JHgC7a8Ruy6Eka/ixCPogIU3bUL6HW6nchLUsYZferzhr5qKQHLKcWe0iEE4LRgbfD7R+WJnraB
crAa7qJrWEC+6Ji5NSUGzfcjedkzJRVC25zLKYIPCOKxiT7YFqbIDABjbCLGtjRfSGLP84w8r3UW
Dm8863sH8ZQCvuWIGWydJs4mFZ79puflIIAvsZatOBQwJLLQMFBczIQQxl37rFvYTbVdWK777LPz
2QTpd37iSteQyHOi355LC501auicdKkOWfCQe9uEho6/rkHtHOifKQnlJ4JH0iX0KqGDEJzwNliQ
oIDlxs1fktFEn3ylqkOVgLOvrg7Y4zs8mMwqg0cGmpj/Qzkq6QIZ9kWM4kLEpH7yN9IdN+gFPb4H
QeexcHWP4XnEovaeIUtuY+xhqbU1MWaO/TVmBVYmxRaKTNaxdmICTH8Pd3yennpKr1Bc+WnwpQ+2
vuV3uPI6Yb9Av0InZEf12nEgRUMzNF1me2ujpcRzp00W3Cs72WkRni/5z8gfxtw8a7ZYRKhFTMEr
mjTrieK0GGqyXu+pdnbKc8XL0jh/vp4stXJjwQxzkWPNaM3y/nd071pMMq9kJJRu/H7eZi2YLYIn
dC5w051OCj84QycOzfLaUk+2Lhh8FmPjEB1Oaz9yFpieByc9a70Hg6lKuRAIFUpKrL8ueaNR9joT
yFuH4s1Kr0B8Dh1yQHRtjc+eqg0XeQc/NOGtTMKN+p3qPbqXXL6VaS9PFkk+iBt7FlWe+c5r17rk
t/MXl5B88Sw6Ao+tfQ6L74rw1gIFBadB0dus5PvVDtT9wFrzPCJkA2Dqhu8950rIZnZADHUq2+SA
AnLhR+Ninj9cDm+FgYy0YXFSnmkBK04gPlKlQOtdOcmgK38pBW/zKHOUmUh5kJa5JYP2Pf/uwAxC
pdaD6N63HA0nJpU4GqpPRnp+pD6EbFdSTaHoUX9UsTsgrhmReUxtUoQGcZmH/OAHNPuNODItZedg
P91zsHSQTO3gBiAiTi7r0rjiY5nqXVvdouJPFjHK261m3nO7Xpq86+pNDc68uLb8s9QZxQ8Mp7pC
7wpvLT7S8AsQHy6xCYymSniP/si8bvkoKukuZra/EV6eMsNe9MPAlTjjqxbsGsdZ5NChiRryueIm
+il00YG7DuNgVRbNQw40Ns6fGbMkLcbh3qIUsp3iN2NcHaADdNngOnRqfgfCIxy2U6E/N0bz3AXN
XmrTocJy0bTfEwoLvf/GEuLSkPP/IMgaGTvzsHRSHC1ml6HF/Jd6ZGqawxAzPZzl2vlsMdwbVGsm
co6meIS4dj1VtJGno6vWi3c/gUV0YSpaCW2DoYDJu866KjpD9duIQrH5531t38IxPScpo4HwE2sD
1zYOCmf+bUmDAo83daT4WadhqMBSRi8G2uJIwM9Nj4MI93ZcvWJ/QAdRQ/9NPzJt2oxxyrypX2qx
kuiP29LCjh1nhyhBKmISGRiGt6il8Ngh/bwT2SWJV68ekgEhtKKDAQ5FtFhPklB7LjCx14lL2kJA
C57Jj3iGppT+K9x6OdrPbhXjZRm2TYqplBlxn+gXdvI30V3qcgJ+YqEZXLUcej1iYcnR4VT3slbi
tYb7R1k5IuKZmJBq1Knkm2lI85L0c47vqV0d+voS08GHLe/ozZh+NQtSC9HtdCReBHF0etT+VxT7
3H7R0upRS0uxoQbjYju0DkAoHx4AtVCdJzs9wK5hgD6Z2L6Z4anJ711pLUuWDkjRyBjxcGdX7VeJ
CN2d653ApyOSpQ+GJhPfCQfOaJicC/p75QZvZukwF2xWkBYgHLBggWMy4kcdps2E5rpMLJjPztq6
59xU8dRA8Vr56Ii59IOEwLyqOLgsUoO42opGO3ZyPEZwqfP4pYgRsTMBCArSf1pKddSuU30nw1i3
VGEI0OARcbdqXx05YKiWA3nLSTGj6lGrMmi4n+G0zRH9hYiCZJK9WyG8ufFr6pJT0n7VyKwqBRtJ
zJPbiNXASsMYHwW7NlWTNWSna6wTHNvfeAx+JcIZ2m9KgwDZO//QzLyMZ1ndTtrZ0u92hP22wvzU
/cXc1cLOeLb3hbxNOfkYw9LsN71gNmLdUYlumD4k3jkX/sEabh7JC44znCICWaccj4v3Z4pdNjAN
gRbSsAezegA3QfyZlsM99IM39F9CNWB+6RPg6rvniZ+wS8fmQV8MIuvA51vzz3CK3TKQCVU4XyzV
VEzWIWej7EXOzbJTFiVy3UEKbV04/k1MXjEphZxj7DygcjJRchx3a/Ae9pq7zGf7XCQmu7qGHS5r
2TApniNs2u2w1JlNVCVxRCYupPcxPhU491ONTid4mBwDpdyFLsW6bN+VMp/87pRlt6l2ASNbq+kL
jSUOyhTDZ3bSbdb+5YUdcI/ts6b+LOLwPeatKSKsFEDkvYki2GbLtyor7FwjvUIWwuezuPgRkZd/
qr80FHD2Mc6RxHmgH8eYfLcsX/KZN9pPjHq0xofkaTmt0D0qHwIxFoktOvku/lcAUyygrdEI6nLk
YzZYGrjnJOuOqKx743uM7LVbjDupKtsHYvIKU/1gN5u6dhvc4S4S+73TnyUXpPr+e3aTRvzehaz2
90OGB3r+Nfg5+T4/dvb4rQhexoqwsfSCOIsFAzM/RuSGfx7YfLrhTRPlcYSDxnG7qN1LjUvFqCmQ
gnqPKTXoTmYsFkA51JtlEy5EIbkSWrnOuJZr1r9tjpq10DYFlAzOEdoNBYzFN5iYdx85qufSFo2b
FlYARSGT4TZp4QmXhy4tkKrc1KsCaBCw4ey+1C9oDxCcyNVgZWtj1tiy7WoRXFgOr83+FJCTY1Wb
ocAc6D5FBlUmdZ1fXwrWlKk+UqTdBCrwEFItbxRRG1jmGcpIhiinWe1qbdQYbO/Ve5hxuDDjQrLt
wlAPPv1UvAVElvE/ynxlMH8oyvAYViX5C/YmRXyQsQ9X0D9iqZi6jtQ3hs4yMhdsKkFnD+3BlNnL
SG86ufT2A0KXlYUiKin2blYtYp+IMgZHtkdJgIKkSF4iZBdsKpHn8emlq4rVh1UgKdXeNWYxQlan
KpYHR/LxI+WhFQrKazZcwa7Yw4svb2Y2IDreRKxaSa+Yvd2kIZQYQ3k00Wb059ZouSoxU2ruhNId
tZ8jdzF/nUSp3LrkMl/gui9cpoKMnN04hm0RYZFgScLJz4dmNBJwxroyTupbrlt1LtZxcFUpJpTk
FG0D7xkf3V6diIMbbX3aT0N7F2515KkJ9buXjMsuJPeKl6CAQVDgJanZogT1X80C222uMn9zm5+c
L9FGmh1OJHSqUzryqtcARQPVIUOTS51qa4sBqZ4cFO+7U98BfbyboqCmKzP88hAQKpGJCP6KJF0h
2Josh7PyynHKI9OYKKgRLhJY3ixHlW9ez6ux0Vcl/7BX8d/H+qJpVwQ4i6IpTurJjmx/2Rl3G8jV
XNhIovxTUeOKxfBMnaDJ/mjZWCLqYlzScYJCaCUiKB5Nk3wdXGOS+Vyrda88Mv99Tja/hnY6NgUb
rZsF4nkehptObdPP1JCTi36X57vnHfesvdbvJ4igwz9rCA5eUZ5C8yQZyaRMv8SYbWXngKUIjh4O
jJ0PZjLX4s95N0scc4W9tZzfOoIOdDCxvGU5EKzJ8g5mMZA29zK3zOxqQQYNX5s3Yy+Jcc5VLERd
jkND33QDCp6bxnCliloeERg1cdefu0Q+xyxEeNdDm2pUnQUOKRMjWvWE21I9XGWDPZM/OMSPdhxX
ccqTjXNPsAjlpppJABzlv8GVOw9sGcFMM2HpRc1AOqVVyhp7r031RmcWYRHoUjkelmRym3PQyKY8
VrCcPLA5LesgDYM+KUrGFOwkM47GhNt5l7i+JtY60A/XWl9tyaPzs0epseZj7B38Ztl36Js7C+dN
SkeMhdqLpu3QMtVjbCkMONbF3oDfMbJXrMZulUu2D8bDSe/asNbSbispX8pxPk8Dis3szOb4oGMs
wWza9Fsdn/lkHE1vpxWsGaedurU7+nY2mwKFVqYbgDoREdPJgZNsJjKO9XvLYL9J480w6seAPyeJ
brLxDhgzT3j0jCVdBsfaLj475RQWRDlADvSb5iMO8DyVDM7U3+sU3UHiCuxValFQ7c1hPBfAKe2W
cJDU/HF55fi6e0IC1AuQx9mHbK7NOJ6dyX3JMnnAQ6S15LhzplUS+3v1xwUahSfFI6ig1XJtQBSM
9lZ44jvkRK+ae4Suio5DIm8N0r36t3os8GxwAsb7efod8XiEs7dWP13NYRpjQYK0TsztFjXFl6A8
9pMvF5+jN7x4WEFG2sJe0XPd+o3f6PPnCgIp1OGhPo9Y/62BuNf4OTWqgSr8MPgIUQk2d53ltMWZ
yPs3acSO8RCq9/a/G5DXUqP340apQvsJ/IvEsXemzsoDZ2/5TODSWZ7FFFAlEhcxvswN1yE1Eju5
j9FX+dw8aahGkXHkdAjqgO/Fm6af+DvUFzTpPGnOvSUQN/rWZE05D+TX2s75Tg9JmNi0kFxnHJ3o
wklXkGsUQ9gJhlkxodAXRjwddb3CJK+8MLQmgDNYGUCJGXYTLYh9FDUycDbUzPB2KvfBv+gSYSjw
vnVov4Ek1IdTkmwSpgMBeAEqjDXBjPqovIvxCyoPkCgw/hQRyHPOpN3z28gIJMZec7YasX6dcv93
+q5lC9EwnWIAxYeIDuS57z8bAmYBIlNrNjsiN/sP0NvvVEhN/oZKCgibQV36GVjcxMsCGT6ashu1
Vpg+8z2M00HFYjQ7p39ipE8wVP/PfdisA41z3O6akME0q58jUsOGvSoTG2tJw8F/DEAczlZyfLya
JYGcBN6QBbGimwg4Lv9hf7Y+qBZjvlJrqw8ILb7IP0Xv6RZrvKkEHwWDotbrzdVCEDpvJHaAbDH9
Aa5s5FsN8QB0g43QxwSOA/090Y721Bw7CiSJyDqK4BWLkr+CQ5DyhsLCs/NNRouhEZ4Vuu271zfH
cR6Z7lLV4eSxouAjYvPqmDHqyqtbjyR6sp9vHoz4DOvLgJZEJMs88CkU7VLUP2X2VvX4hYMeKtaI
Px+pEKLtjMOItiqDWMUErqR1nY822csVQCZSaniOnfLC7eF85zgmZzZ9pCcOKK9tBLotK0irw6J2
Y6LBhnnZOh52ERopLgXMDn1NDilTa5el1biAfp//TJm1i4rKeTr1IEdrRjP/t0xpbnf17WmHTeY5
Hf56M7q0abNOGVTH7cg8n7p7qj5C5lae2y+HtWNcbB10mP0ERtLBpSZB9hfdRo6AV0cWLdtIY5wp
wbXFG6+0wSeNMAvQuVjdcYKHahn12q3fM0NN1QnL2jHW0LBS1xh7VEYBWAtvI80ZEf+W6USODUN9
TCbCzoBO1PC/Qpi1HL1EbYgoXc2xTc3QEdBGN8MBxuSgrMZtgEZz6PI3vWIrACKtxb/2wc9ClCHw
FbZYZCIrJZTPCxhjL0i3DJmRjl7VpDgGu+X3rw7KdW/St2l3ZRrKV5d62nPczlv1CMyFs24h6ISj
PBl5fWDSEg3pKgHTB8ewRuU8I1QvDLltS6B6zFuRKzO5IVah3EUCLQ/mRh652c2PY568laJ8Hg3A
yVbT/2cEU36zSM447w8aQ4OA2RRf9cHtIuSlrBhqTDt5/ci5KlPzE5dDCQxFC9LVWALlsbbCpAKK
HmRDFHTFDT0FaUG7PIlxQKFDKo8ppdgEvFYR9fa2ZawB6ukkyMTMjaZDZqFjQqXd60CkCpZIIWF6
gq3azEndz+OKz0ryS0bcf3vxgMx0h+ybOQSTcdLsBlDdBasahuxQ84tpVaR7NXh3+ekjrvJpt5jQ
q42d0TFE8E6t7REtgXoZDL9+5cdj2Q+RQ+/Wjqrk57lfzl63MIeLB7KBAA1hINDQrVPrv7f1TFF0
StWffbjDaQ5HEj6MNSPcNDHusbHjCdWY4umMsjMX/7z97KAgKap9rGJyGZNXXEsela4CU2idtdZx
qjL7bmNQFw81ayvwdWXJo1E5e/zo2CB47PwZepnxvZ55SIcMMc4+a9l6FPS1wHV4GgfjoDhwFvoj
zNEz6Sc4MgdefIYzzVXrNqwPZqouvQYMwWfr7YrqNrhb6X0XvGM6qMqCbyU8exA4ohW2/PKIKCNJ
7zovRJSwmOyvQaRv3Lxbjhw7Wn1V4AwtOdVk+QX8HQKThJ6te44Ie9yg8CTzmlEb0v2ijHcm02hP
H5WBFw0oFuQEtlm5mP/6ABlfttSHhqTAaW9SfKmpuHqFRb7Sy2qts7umycXx4FloME1w4gtuRT3i
eE2j7RwhX/CxdT7wxjAwV65yhhjXjDkursOOEHArww5yT91536XfdS23zMPlVGNcY+ELkRhzimZ+
CTYyaekvpqWBrqaoLyYzRnr6CpWW25trJugu81/LeR8AaXMX0zC5y5kiu1812r6NccuZmwbmTDCy
F02uEWlwbRWuC0zsgP1CgMd99z21887bNj0Ta/QtDnM8bRiO5XD10FCgT+yAIQjg/JWsPztJn1sO
zxaLDAmQxqIGzAp4uMN8shw2NoL5fMO8gfRzcaV4mksgV9I/BuNlNuG480b2COXZRNT0QECtmQ6b
wMw8ZAEkrlrNyqCzcXkjixE/4U5jv1yVZxubr/D/OfwAI1eBadNDpJHFo1a3uCZ9216rlZvlYa+5
BuQReXx2YcGapd2r6BGCuG2d6A984MYV3lYzPc9cJmYdf/l807n3CNh8eiwSI2Jlwp7VnNYdadM4
5baGx9ibqWJeXzjhShqALs24uOAyg2u1JrknwYDhfwxrnqVmFF4jIskZuwNzq08zsrp2PEfJmwnj
gPH3BBHRvHKYt/WGXdmKl0Em1b6Sn8A9NYBBkabv2XA50Qiumdkj+Stcweq+nC1676Fc2x5bPe3k
Mexm4xWnTGWY1Or5geIyYBCjtmo+R1eOsosfgjFXiAumVRUwX4p4jPID9IKnML827qVg9iSIP6l1
1LfzJfCew+KM7TqkV/KPrS8Aow7Lqn0N6f4EeTgIb7RgJbWZMD9eXWOw9kXgo20sD2on2jTluVYJ
ATjOGc40bCjni6edg6S7DjExnqCF8xSTW7Hp2x0xyAAN8ps6EBP0qh1etwDfXcI7pDZcFi7PKt+k
LJdojcumXLQgdTJ8odx3oXyosCNzvKqPrZmuOqtB5fcFql6a5kaQDWP2AjdAyXAw3scdRuuQo5ao
n35NKGedXSPke/BQqC3QytMoe2EE0ApaFPaRMIWDRuyNfh6hoeO9zjl6ORnx7LPpY4d4B84jYm3F
BGPuiIEEpYRskL9VY8kNndWS+SaJ2PITfTGb1gnAGk9zsvWT00jlWRAX40TVWe/0bTX6q0GkZGSy
P2Prbo/d0gb5HKC50vwPcC2mso1mEO4K/IrcoewOzIUhUZQjJzWZM/T9Ywx5znmIlbovvxsR1UgE
3IrVUDHD1NoC76H+mXwD5RfL2HHELgtB0brGPGEJVEd12vWPrrxH2J+1F4dwXHWWWhUzLzgPDDht
gRTuvUeLxkhP0WTzKlsMMUPOUntqnHipsa1ugw2QV4maraOXT5D1ZhNqZ6Qk9bmPv536FNzEq/0z
vQfdZ629jahCq5NEoSr4WeSms7Aog9U5bITzSyBiEnGy5wJdj+28NwUktV3EMLdi8qKHD+e/XSeC
qwFR4ncj93rCNi7mJUYdQK9XGeceEfPMJMnko6i8ZDOFpKplrfldTHT2j4HpCO9MaRJxk3+38Mtm
E78A3oryZPEEDWRP4f/AmIqJ/b9rBi0ckx3qIYkXMpnXqsAVXfpuaPql4qExAKOZXBSjpvidayTQ
Fek96T6UxbeDkLHmj1pJRuumrRK9MiEHrELjYYfA7R020aXRfzNL3pQITVxqW41jZ56AFIT2ug4Y
mfsQuTlNVDkFn6IxrYPnjnhwwmJp0g5T4iGuCRESamQA1+yJ30YyHOqiXIdcI4Z9rtptQc7pCJ8l
oZF+a7VbAoEEUrwaxOxi7yzcD3tYC4rKaFNjpHF3RfuGqXokR60H2rMR5TlDtqsQFNs4ugTli6MT
833kNJ7Icrqm1Tk2T4Y8QZ+V1lGXr3X9E4uDAUU9ouDwfFzfvANd+zSiOIcBifoA14iWvWHjnsLn
OoO1tTEbwp+uFhWsJ3708NDAlAnC51l7HsSr3n/GGMKNF8N9YsAP2Q857iuDFI66z7J8jcvjPOHx
2HcIq8SjynjImU3kzsVrx8OQKQvJtk7JeZs5W348/Tmn/+iicDORDWoUNARsZI0cOTafdvOO+Alp
w2dWvWO2l3wlsvpy49es+sKX6NEgj/oJnRtyZQYL0lvh55uLsyiefa4l3S2WfvUX2Dc/8J6c5jcv
Vhk4n5hlQc6h7gDkbGOGJB0IANy5IaHdw7xzIKq0KO4YJq96FovkASxmFm39hGuuOCfapo+BHq/g
Ak/Y702gVjysiBFphejaeXgHgrGTnmiN+c4ZUcfbSAcR+BYCPmbWxs2rb+fi4cGuD/nqT1qVQt4E
ihicmdkUMIL1lfnDQjUJDxE668g/+AhDIZHiQgD47C86L3qa6O1gVDGyCJ2HWvZMW9TblCHcqTlu
H7mo7GPCR6brH50Bvgq4EW98tvcw2ldoqYVOicccoGrp/DVWFdVLyw9yRoIbkBkSUOb0iFJtPmWC
8orPDIlJ+pbVl6jYzMl+4Ef7KPh9BrSC01C8YGKEvle5W6XhTtft/BJWJ3iuRAV4yEf+8V227b+K
z6igkGkQSKMSxQnCYpFCCCXxjuWl9tGhsNbXHI0FcCSEzNVynBETQdW+R90/oX30CvgFMTr6hmiA
gRA/lPbHjFFqezGEq0L7hiiB3RJGELMsajV2t8fwYrzTzln/6oNzAj3SnMN8wVSx8V9F8jDGS1Nc
6rC85dibJwQ7s/OVcEAy+oyIAkWLSROCPjqnkSORbG0LvsfqOdeym/FBfiZZbks34TyjK0q7aWd3
JXCtF+lTsSxsBxFJs2yUdJXAuqkn73V+LvlmachISwmyY9UDfz6TQW+JtU+1Zy/aU5vxTZreMWi4
V+QuIiWPh4okJ3LGGISCO3DTV5LOoX+JhAxO/9UryIIJ/0zvZvIi1DH2IyAIAk8Fsddt/+j5+8MD
mwKvBxTElbvqw0uKrb4s1zLrn0rns9Tpc81fKbbOQCZ0xbJPdemkkpH0lGKh3+JC5Eo26XOra2pe
G22jz0gArB/RfVv2JldJNt25g3AM+eI+yUNNiqbxZQUfA3yNlsGWNz/riI1yuQvKdyt9k/2GbwzV
IAJgx4B6Wh1Go1n5p6bd2NW2iY+z81m42tq0mqfeaRYZHnhlYcb7X8+72vI3dCu97qvpPdLbGCGy
eeKezSdzH4zcIJVODFwMn8Nsx0dmLUaXWGw7BJI5P7cgdxeZ31MWZyHHP5iDHlvbWJ5N0uUqs+Oj
JbmCDoXWKAnvecLLAKZDd4f3WiJTyExwvfQ5w3nsYQNohA/n5rMtYcFLuUu6ZBMDmGnHd76IdYNu
pusfLkw5M61fS0ESHwPgtEz+rNxDS5iBiqxGBqNMIrhZomligFXLt9zMf1zfWBpIogRCU0ewFh/I
yG2tCElwYB5pBl/ykqJqeATGvoK6locoFBn7FDyEDFuRDlB47mKLhLRmXumDt1INaQGSXH1p+KiO
rWEfAlonGh+3cBQV0UcENLJvGiG7035RuQTZhaIO6G6botyicmaa41GCGdF/TMNyPYrhnrAyYi9F
qqDBDu9Jd5xtrOXb1MzuDfEhnfdD4iqcHRNXOG2dLugniGAcCMzxaDJnxmEW4I+i2dZMMdPM2Hqk
fZnMtXt4It8a9v5IqTC/cm3eGRNF31JgsUpQFwS4tBQwxgyvaGoRvkW4IbhyUmujG94qtx3sHSih
rI4JTRVyNaS9iUiHIpKAr9BjnMiGxAwgrY16twukcfOwmeasLHWeiNyPKK/TF2z+b2E9fhi5ONYV
90fpf+Yakp80Dch4GjbjxG2buIyUY7yE+LHY+pybCV61851lg8eHEgmeVoi6xjisB+G2BOkw1sae
txlmgcMhA/XclddR855s/E13J9oy8olBQ2k6SYB4dhnnqXCo4MoINpxYWP7NAUI3s6Yt16NF525d
a9Un83/jrRboYVclB9AJpw5thGRLlJRpowx/a8PIdBCDYhO6HnL58GJp0zuzqEfRs5MxK3Swcfal
OtfEsmAEjvW9NattrU8G+8+ZsSarr2WW0NrRC+IjKbghIt+np9LBojqWZMGPs8MdVLWkxLpW/i/w
7wHBJJlgSuzzNsuTy/U16Q31KNO9YugvWtaDjQ0wp3Nl5xUylnRiFB1QT0QhyfIzTOVhQr0aS7yt
jGyx9pd47bR0MeM9iIFzAFl4JFJ/jYl4HyQjDNxrFiVja0TPVcu/b9JueHhIpzA9wPD8c7J5L2Ji
74xB2v9j6cyWGmfWLPpEitAs5W15trGxAQPFjQIokJSaUvPw9Gfl333Rp6P7QOFBSn3D3muz3Ibu
G4GfGjysUV7z0edAjGpxnaYFD4QhEvbBrD1nTCtSJ4S7rrM2EzbvbFnGyCK1Lciu4V7WC7rIwP+Q
Q/RlZ5+4vLlaFu9fxhCuK+aX2ltW7vLgUcnX6IKzx2F8iVAJVX+dkGVZanCQukShMSABgTIt2WNP
DkQIqyGbKY+QWhnw2D0HZ7Hx0yHUUt6WkUhb4ebLog7sywC73WXmZlVPE4Lh5acPzgSr4rWBTnis
g2OBGaWbEKoEH2N+M/KB2z6lIq9Z3XnrAi1lx5xMJtzSRnpx0FsG2XAWoRaZ8uZKNE8D9D5vPrSk
HTXlOsOkFvMXUzw7Ybpmpbi3JVg8zibSgYibZkjhWmDyrTsA1IwUgzA9jb5YG/MBDpwvkkf9Y4gA
asikc4opraN/Rg1CSaQ3NAXJMsA1KW/Lnc0WCBRsyNg3ZHU9DmqfDi/hdIrDQ1mCU7YO0gLTbl8R
F91aaT5Gzk/DheZ649uoQ14l81WkS17136PahAsd/0OWwlpI0U3T0TOHd2Bij2xg3n2mEW6IZxYL
Wt+Brcp+zLb6NXoQ0LgD6nB46QPAfJD3goG8Fn+FpQX1C6BV9DkDb4CJ095Kb5Xl7rQPblxXJWEt
nry6MQPnOgvgcUIIQv6XMR9xOza+m1R0m7Kxnzw2bngeJoqZ2d0GsTotDRBnn8QBLNBj8Tp702lu
8CMtnuDr9e9VsXM6WhDAQy+DVvVXoXpgYrnNNOqBuS6srJYMlDq5+fPfni95Zh2ZsoRhi/rfZiIK
6MxGRjJPjvlvJvA3UtvlV6tbSLk5RP5VN8touDYWzKGlJBeNE5anPmepk2T4E+8OEbjmiBGTy6N/
C5zkmAKRIP9d1eVGlS+d4z6gYtyhHkHVCM6Uj57UQu4QC1k9VTY3nJ6H08sQX47wOqJPdWLmQ2WU
XrAKDX9oVLcCFGXfqa/cvuTo+aJwxmKNdMvzNt3gn5gvzjUNv3KCQwLQMIolVDqx0cNdkXOhYznU
8+S0ecBRz+xotnrIE7AL5U71F4PNYvVk5DfZGWRNAiTm2Wj51rYL24MILd5PttYfg8+0PK+PpB8C
AmZ3mE4Hw90T9IVDcwj3wn91OusCIq4xGGWj+dJh4ewF6DPtpKLTx8yRHysopjpruAJ8GyKONAb7
gCjdW8e+cQcGA/meQBUSr2J2gg7WMPnhxJcMfSq7zxoUblxar07+IxjjmIqMAnhLtlgOUpFUx5x6
+ogQ9kXNdLSH/mJhPYT3vxHMzFklQDigfV+H4NSkyaAz5oKWKUPWOj1y5L7IlEFeIb0Vj/ao3Tvq
N0bJKLK+Xg9+9yoK86FFFOAyPRQTED5bKiSqZ0RzZrzRPX01Q/Crx13cDCs9XJiTedP34tLkNrOu
EcMSnaCDHBQVPopOs0ZZNBbGs5XCLOtDo3viv0m9jrC/4StUEC68ynxwmxfu5o1jYOYbIqgsMknP
cEuGhGZrBJYOoi7pFLEQ/d4M0zefKWVmUZ7bfO1KGDsfH8kf38O6xuwnY7bnwzLJXKMiFm9sV2PO
jrIAQ2yUxc4KECbbW5crlcSAd5mRqusMjIYgtDJbbok5gUuJDqRc2TA38eesLTKJM34r/icbBgwF
M07Gah6T1Azyr+oYvOehPIZl8ndcgL5xvASLukrbAQbJ4iB7bLAMO+pHFAIvXs9TsJwacoQZp1Cm
MFeOTIslAmIOq/lH4MpLysG8KPuYlNr90e3jPj+ObkqUomco7grGAhMFRxcUuFvRpbhelj34rnls
FuLTQwhcaa71QCVL6Nxqwo3VvCY6STUMQ6JSvOCVpNbhOPZEWKgZPYXHBET9zj1+wQhqVzyLS5wX
26qmt546EpeJUfR5kWExPk3ZcCiH4F7UzbXoqRBSD9xeuV6QRqVsmg2FN/40sjEdSBJQkovC9BhO
u8m2yHsu3ip98YL0QLLJ2nB+CAW/SrRTfZYDN8NEA0mapARVs8EfjmEGyty4c6bvk5Zery7fwjK4
O654Ea6PsdsgzXd+mBHg+lYHEQsCY+ST7tFtPVD7wrCfOXDgIkTNNkVARPehv58GJ1nPqFdjGEGN
zzij7KV5Fh75jf27dq2RD1I19iMyEx0AHvEy9AzbMIYBELF3Z8YpG4iYW4G3z7//N9GVN1Q1+y7/
zIziwGR2ZrBp/BgAi0R/DlgLo75BwaQRnV9iXYPmtoJ67QcQHHJuYeCweJf99jd3cGwgo7PQGi5U
5GlEq/I6ItZLkWtVSNgnLQBHx6Cae0yr3JC6UaFUnyAztObuFYyXuTP1gBfksx2+DUnFfXJekDb0
uIdNFnaz7K8zLeN/XwZb69EDSgDcJIu+KH3d9944giOnRrxLeYxAQlMv73gbszGzVua6ZlHtfUQe
Tk9msmGympqrEtgCuK5XuXyneQnmv6PNkwblAbWGkXUI2Klt7EdzmB5KUR1LVT2FudpZrLALXlOH
wYgUX1ZJ1xishUTeiTzWZbqrFYztb4BeABsUN3VxaNFjNvF4nU95MR2EmD/rraJstfQ0goPQJk1B
z+ip9FBYWIeB7AO9yiq22RJvPBjBMfMMbVgoc/PJxT6UTEyuM/A5NM4j3w0L40M58mWpAEISrXAN
DmCAl/nZ4tFRM58+v90ooMrOprMe9L8RBRyYsflEnV5C5eq9dc8IBRZ7zpkSZr9h5+6c5lj2OzWb
956O1BCow3FmWizM/bUXNkdt2uJgXFBjssb/53f9dmg+hh/pshGAr5/gZoBtOFN5Rj27k/hcUTPz
1zd2sapZamVe9HfxwJQJPrrJo2+xt8o9o6i+15RRNW2BRpURnpV4im0l16UWnDOKz0HgdSgmWlAL
BoZ83xk2qHKYKiAP5WYISnwKH633UwiWd0ePT6UIlifkFIkdbfPF2ca2u03D+LHQTAAkKJPdrcHE
2CzCm4WnyNUmoqN8q9LySfBZaZS/7x36AW7X9DKzpTV5vXbPsAwC6lhkByf9iZWGukOOHlZLvAtK
D+kr/aWVn1KcqMPA0AgCzUOsoSvmlwsaIfUUpibGKdRCUZU9o5/MQQh6TnfS139PZWJbGyyrAYUZ
WxGWo6jmdpT/+EmH07zQlLAQAJPbolzE/SCPLeRTwfprmlnOs4spjwY3nEsRi4GjwTg+Q0xCCmwg
Zsb5hZQGnNdQngXn0/xQRutWnuYetDeg5no8E1IFhcyfjnO19ftzAaQam9cwy/DPpHAyJxB+vZr4
ObYsbHz6lcLrQZ3aUdlPyNmwAqh5G4nd5OL848z6bqxzZniXuMZzxkEpvODil2weoS/BnixYxUHO
xbe9ZPjoIky0Sz0/qYKdXbSLgWGVdHmp1yCtbmiLLJZWWTj+s1jzxT5rsdAkzVU9R6z7RtjWdQWI
B0eTqwau3Ys+BALm1tlIVPLyPHUQr7wg81ZTwPQ5RqYolw/1KZb8JQMfXZbWVaFbNDrAGFB90vQc
S85UZeyd8W7hFZRiXPces1s+awlMI+OgnK1X2Vi7UTVXEZ9jBK3ZseXk66IrgRGq8P+0irhULq+y
wwutqFambc+SbBg/YMCQWrXsR0vuW64e/W2VUXvtmX/5i2JHzbYBuLEbU7HM4XBf+K4X8ronyrR8
+tBNCXqFeTmo4akPGqiu5g9RWP7aNhiHqBxaENzlCa6av+wtZqSGbT4MBB8tyCmczoAPgkoozw6N
5Cmidgx8bUCqziTZI5e71o6hJBJzmHLVFuq1KzgMZeO8NBnQ5K5RV6Zo364HSLAXeiYaZWsmvni+
tAfw7Fs/0jfBz4FcAGbFkmPDkxdMUMcAnTmC+Zh1BvQU6kKPiHUjjl/lWD7Xs7y2ESEE4IOOfbPL
6vHUZ9EzXcnJYTxSz8aDVMSNsELuum5Lp46bnrO62tQEizd2cxGVvBsgYO1JlyGmg3aaUOqhI8u9
yH7ZufGidNwE0iC4HdV56fh2YSPZTAcrLmLnNWuK77lKDxaDjTaEdVOdS4ZwSbMwIB3wDo0Hq3FQ
5zXD0ZoXrH4UK4WBZ8zjudUt+UEJjY6aNjTATvoVSn6zFc4pa9CRjISDzcG2EN12Cc8mr548JzMW
6wavazaQ/h0OsDbAV8aEMXE+UgsMd0Ow9Wuap7pep6Q06KY/D4JTlxVHv4quXjvvfP9j3jOQ2Pn4
G2eeXjw+rCQ9wRZHlv0bcza6bno2wlprylZTJJhTecw4GZXQV9Tk/A6EMQQo6i1JsMVo3gagEzVc
3Sxh1jNNF8N/4xwF0rJsfY9fC3ZRgFHXB5ulB5KV6Naqtt4VnVvltKyfKwr5sKWlrB0uRhvsdj/I
l7pjrDZULIVIhkUxI5PgIZzB5tjJ+OrXUF5dCSC3YKxvM4PBws5FBZJVIlht3OdZqpmNaXIbwUbC
++2I68kiY5vnOhSrufQgVHILMCxHfzyUV9v7mSOWzAWvocjHv0YHV4WcOTOsT1nUPPRDQSwIZ9yc
8ewudjY1b0bf58MA6BfvJffFYwsBp57Hb99y4TSmw2HxiscuoEzHBjN171JyWomFQT6FozdYzqp7
hTWzikN4w7T+YJIvSQJ/aj4sobkiERHPI/IfQkJ19c8jzzDd56VqSKBlVcRyrgkMqAZLwmOMHMuU
B0DVGLiL2h9RqVcEQC+Vj6qx2jmkw/zpW+sloUXP/omAAIZ5YaMUe78ZFnxDSJz0QfgH4IA+17HY
RNrJY+kZvcm56Cc1uk1ck9C/IkzdRhSeDAMyjBxpWL32vNj8qHT6R9vgX5AAeFq0Bf2w3FADgtjr
7F/Xyk6YaQbAbuLZWFQC5nza5T6/OEvvF8yPtUkynurtUq8rnih/BrdmaRD4585wvy7mkDMQUHgE
Q7O8zjAMiqruKH14AC/ZqTa3TtX8Zg51iOYyjv14lzngFY1n9RECqERt5TCcR2wefT781YcE4wTs
e7iVcdF6rH/Dm6fU0coAA6UwOvzHGp2LASfSD+YDH+C6wSZQFO42JOiv7QqIwW/B6L/Oy3cF47QP
xGvtPVqlrotj8Zv0JvuTpltl/I/bhQSKBnuMLzs5NucCbXpGGKHhREcSsEkL7Kh3g9DY5wrirpEe
y/loSOPUMgQpanDkU3MSPULdrGFbDJOAytsr5KuPt2Dp2+9hVKvBlWtXC8HT6W+fYsxMa0LHM76j
txyGkFMqIsHHk7t8T0K+RVbN1ABestWz6UevWs5bVJGbxXL2+cwMaqYmmSr4G8hUeXAT27Tp9bMg
Y/LAE5rEPe3VWsCcRKwKTFhh4xwcluXe9xtXtNhPr0y0vOW41ERCZ3Jnuf4lRQuTDO2xV83FhO2E
RzAtGIF1M4o62BqTg0M/2jdhSZafh5QYHLNA30OeRynkrvcIGLoKfnoOcdgcl/w1BlA9hywW6yzG
HcFjxCb/oBueZFw8Li5JLFPX/0k5mYEQrgYBNxZDiEkR7z9lY8yR24zdxqO/yjrCwuoeFhFCLGG9
RcJ/hqN7IYiouZSlfZrL5HGuXnzwkmC8Keg2Wtk1R90z7FEXX+NvzkTerAnfHCnexUanQIFZBU4B
NqIxLkbG41IgR5ypZ2pzZGzRAuGJ1HIV4r1qJGB/vX5p2j9ph97CV8l+qEoQU1myb0dQcKyOTC/y
OWNXU+Vdp573FHoRSqGWdzA7TLi5S5hCMImgNiqrr4WoVJe0d5qXOwgVoDCziU1oIehOBe/MYj2K
TosdoyjofOw2W+g91EtOTEQfNivhpJJhi3uSkzjn+KSXRH3mpIkZFZkwoeDcnIYG5DQakqx8nHxu
cnuab2mLcSpHk4LrD81OdiwZlxzK5DCZ/m/iuYgcOqb5HT+RdXJYpz28ahQYfcq9KGt2BvLVqz8N
402XcGF2VxDlG9c92jiQuJtjpmC1NXLCfS0yJWBak5mgrajuqfiWWfhWket0EoAxmwBAJwjPnhYZ
7Vm7NnXCZ0beSmmzMRy4gKsg+65regyU1XjrspCZWG7wusGxOQ5BiOp9Aqg4kho4mt+N6E+sTuB8
YH6ww+HQ+ipc5zKwttj75KY3Oqh29jXy50NhujtJe9zLZ8N9w/RQtp912G8xyBRbJ5bIRsKHTM1X
1jQcMIaGIiHHmuUpAUmK2N/8R8l1r6mh28R5LDT40/gJw2IXo1WrJ0qGVIF0Yp5UEpYhm2zbRvYH
e3g++HzjV4caL2EptwK2IF92jhPBPOM0tjoUTONZa3QLgCD2vU5/SzALSBYf9GhwiV50KJPyYI4A
sNC+pvJ5myPB81tvKyBAOOb8x6/sc8AUnoxfH9PVPJPDPMAwpHu7eUN2jXPWNh6oB6wkQ/GGHHAf
VYeESSVFUnKsvP//T15kWJHgQSW6LoS2R+B2rY9iDFglgrYnGwap19huAi3PQWqDa8nRAjtqzfZz
avonIlGZNPBE9UEAeWABekZIGLEWNEO+n+2SCwg+RNCSSRUtqVmyNmBMVprbKXxiCEtoGikvBTrA
Ij6N+PHfAkSfvSK0mue8t9zz9JwAKZhY7MsRXRjec/x6Fop45mAjrs2pXPvQ+Vyn/k7nbWCjZUBY
YTvrvhq2LDH3SWdcfL/7tSsDoy0qxQQ0FQdtvqtmsucfPZb8Wt3N99i6ZBk9+WxLGeuM9XlK+PE2
Qk7HtN7RySbjvnCCEtUDIWCQJ0wXAlEQHGEDvA9DS7Rs8J3iGq6ib8PPX6b60htk82qEdDd8zjm4
AvDlAijiFLxWGFb+DDbVnFPGTPgyPZ3BVArzF2YHdo+su051ezIxjtuW8dj370F93eitDGdtH5Nt
eHLEwLO3PIRl+pCY7WZkGevcK8SQKnuNkSVqUJbFAKHsU2QxKZJNfJQpv4AJILpWQ/oivPnczkih
6O1os8fL8lGkDDaquRdr0YpdI7HW4xZjzzQkf1uxr0AM/2ka+1ehefcW5y8Hp2NpGt5HfQUyTcCJ
d1wYFPgdfJ+hyNjHhiT/Dlwj80JIoNFDRuxLrUcP1yHMANYDt0mdGsXAajamHwuZ+UJap4lRmWEb
Jiu665Bd2b5Q9NLp7AF+mhOuzXjr+9UjSaiHsYdwkJZDyyiS15qU65xvOxqYXfoRrxq/4l+b0czK
tNGu9RD0goC4PwtDfzkHf5qCwtA4xihqTJ2BUlnXJIDMM9UGOb8BcW31o9V6p6KeLx7S6BGMaObc
2aFc0+ZlTMsbA8MLYOuXRVjxugOZyPSQ56vvbUqLDColqBq9idAkkbyn1FKwHPn6l4SQ75DAI0bB
o8f2K1JhRztj4pqMpwfhleOxLbZy5ji7WD6lTuGcXW8HHAstZsidg58rQXnJPeEzZ46si7mc+hEF
DjdQah2aAksB2iu9xTMoRjvH2VrCJ1mswDRo7QwoNm0kn5Rsfo3CfmSfdyAnCbvYRjXje5uT7cv3
7NPaV0W+cxE9RsOOqd9Ox9alalslEANTYiAsFu+DWAF+3cgQS0+MUpLH7DI+VnS2c9R85RnZnoZ/
ziPG6skR10W3SnGlRuxl228D640N4gFTV4N1zOSbc2gu6opsVMsdLzm4kRk2wgbyEPyOFmVbymK4
FmNzsI3HYHQt7PA8zhuLmSaQYjdGPBmyX5sZHA3ptiOLqNSk/QB6Qj2vgdHAFCPv1rIeQqv7IEMD
ZQSqp6XE2GPD7WbehBucCeJD3kz3EUmCfGirjJiCtzoKGJDAOi5utXtntQoJl/4iAJOh356ufXUT
mKQkDfkfLn0vI9LGemeuZtjtgxOIh4q8boXAmlnkeCG/cvU5mnByUbDSwpAwc+sYSRegb2Lz3zAW
LGF3Mt3X7S7PfvJgmzjindg9hlObqcI2z5R3zJ6j0L0YYMcHqNX6kV3wPOkgS1vRuYAbRanAgq3E
YRDyJ8B3l7ee1Ws5M3Fstro/hq4t5ClP+f6z1wJUtkPn6PSEIjsFlW70x21J0LkFcQjpjkaXLWYx
r1phfk313Uh+j146v+jUAhhzvflT4L9eInPdpQw9kPCqEyIJbn/MZMQyy62/VAPz0eSPVfBlt7n9
5eJ/pWTk0HQKNoQ5/RcuevtPA/yPyzzemAwY0PnZaDF+YugZKNgKFqq2SOVmYxngzoYAp2iZ9ls3
Ass2LPUeMcYmMEsHJqfFDLJ+HFjYMTG5j0p8hG2yTwBK9TBADdg4HYcyL13CZQCGG8Aa9UleIu6S
0owbcuXrbxPSjc4/m+f+hvAxtScg9yVmfmyqzrj5716cUFJHsKklhaHySDF3z7aQe/2BNgPrZOee
odj0GeMRqOb7P3ofje/fyZj5t3fdIyEWAvBq0gmzZrHcjRXARmnGp5EL38Ak1HKQcMpigT+PEUwy
5GZw54TY62doMncPHWHOXpb4kAPlbZAsirp2+W6rnhxBsvWawdrpr88QJIoOO0vpdLfORhen2F9h
VGcnmXESV5R0lULrPKSMv/M1LZwYb6m54xrpuPBHCgSH06W0b+G0wyKNaSeTF9v9aYL2YiEJTcQ1
xprLASBJ9YvODSEsLOWaFKYlJVS/HBFhf3BtjcPNYxrna15N84YgtyO+MGcsktfsOGNiGGzsYwby
JtbZY5mz6FqrKqSR2GQ6ddHGjpRTKlSrqMdiyaMKVT2FMm4pJh73Bjiu5zkPStDEFzkl847rh7//
rSQQbWoYw7qVqC5LhskJ34SeWAbZZiiZgVLB8VYK+h1cbgPrIHot+EY3bm2zdBFYzM8x3MKcboQJ
YNiuUv+n5PGZBuW2aWPI5DwROj5yo93CRFvj55PAaqp6Lca7zUKYaohR8topOa3q7VjLbe6C7oAG
X+usTAJ7KA8MzPGZczZ5bOjpnjl6emGCJoX+n0FSnZ4QQjFc/mUCJ2bnYhTzXwO2TW4Mz3y9KmH8
QVJi66BcPJqFvOkFZQAjAfH/Mn/MHZpWnsyM/k2H+dl85lUZyW1mMeTYxsc05ueZYj0kBqwl1hOR
PgVxA0W3jPBt1f/N63G9GGRK9qI+UReQEPkEsJr2ZF3kDwEDg3I+zOwHgPHa4W/rFuthof7xpvfM
FBdpyQc83zwNyqvKmWZYfnAxVXDt2tewYzHa9tSwjWdvh877bEvxMeIZCfx533DMz2H+JzE/eKeL
2b/F+L0L8HMmhx1LbUyZecdipAq+o/olNWCEtvbINqEGeWe6LQPq8eJbNRPc/q0QxZqYWvDcuJRz
+Q29Q3RhvWFIggzbtvCF9OGRiPNln071tl7SCtGdwn48wxbjO/oLUQb3ccL2ugW4p9h3AmLtxvaQ
tA+pAo5VLZsRtKa3auNroiLKoluSNUicMf/xjE2iea/HJgPMlGRDAHABMaIClz/l37HM4Nvyz7kL
VMDi3ZmLd2PxTq0Z3KjLGxsJXxu55673Tv5krIvv0hWP0IUBvv+GxtEJmfcj6A9oDEG8B3gBaMzN
Fr3zgivIm/q33ib8dqk1Pz8SrKE8BwRRxwqRcnIiC32ZSGEqqKiX+mB7CzNJj0TKEI5Zg0HnlR7z
Oit5DRPcV3Fysiz1hvKgUa9Cx/w2mHwD+nRhPBgKbmupiAD+bVBrOxShc4KZKeXd82gIQ8Rip6o8
l4RjMTdeRfNW0lUHRLkYjAnyY24iKOMWUChQONdC9l9o0JFf9Ye+AuNElUSEDadpUrlvIVi5/ZQj
8TP68R0HFiWWf4wtihfrcylJryXrRu/+0YlaBGt6Id9m8+NzWKPJgntG/dCoXeFjSeARmjRnFiBR
CVMWtjU/wFmnqTqt+WMoJhzWU8tjE1UHvTMzlJygkeKdp1/9HACFr6tb5PrQq1lHQ9sllQzjCquT
G2hC+tIHJMCxibS624NFEKjmUFmgw7x3JnsHFJdzBs3Qkf29DRi+K2GuDS0gkFAgte40AxydsXnl
RhyYB/TJR4NMvPJeDc6hrGMfO1g3s8uPjQ1EmfK35CWPHnv746AT7PZApTaOk54Mr7o0DSmIAjOH
vGd0j00DfILn4DCKWwz6pGJooLtEukEuUnz2GcHa/HOCjL2oOw/zIW33k/mo+g+MVLA0wcXQ6Qoe
t9q8UvTvgsd708xPPv9nkD7nZLIa82eHT5eIopcwMlZLGu+1k+/YY1DvnzkebeShMV1RNP843SvS
DJtjhlHSKqmjtRudM+/B9Eix2CzJUznpKiRk5JEMXKmcTISZ+mdnIicIJEh109/Q0nC5MVQiDisF
OU28wVQw1d/bxj3z73zrVAOTTVRkdxfJLxy5MUWtBbSa+3QmBvCeaMDGtV0ECQRHyXc07Or4SyaY
8Yg241mvjbGoHbjkfx1ErMlTzFiLZ4nwWAMNHwRvBcbzAMWZP5ZxibkYH3LKY4Fxx/hx3GEzydcy
+ARTgDo2JNKYFSdyQKezdcw60RGEBPHURpuqVjyidafsM1nmKejyVBPXlppv/urVEc/ZKuj1k8Lm
RPC2IbYkyeOrWTgPAtgxSuwq31otQb9uB56KvOHq0yECT5CdHu3dfht1QCY2hvPe4YSolMmGPaEe
tF1agI4TOt66dWGx5xi/5QKvBeuivns6DEjp35GRqgrebMfezMi3XO5iv/bfGl2cdI6APsS1Jcfw
mPhcIJFPcVZrvjMotzFJnn1/sBAfEY8agC9svgtztNchHWdqhBtVN9A3A+eICtUgN9ME7pNOy5Oj
1BNexiTwfztprV0eMGkbS5zX3b/go6543CyffvNuSnrTxEwf65nRSs3I1W8+bc5ha2S4aswVXl3f
eYz75iuunNsYtz/Qjp9dN2BRXqp7ZtHA/2NKiuSeR5J7JLLoEkBBMdNpT+HF8Otss0b1o1+xfHp+
DHoGqg9iuHHfB7u85y20z+qtdPYqX/fONYyf9ME51HBwSRumCk1j8piRjlajWFcS80+x9p1lLcuR
o3UB8Wrfo54nk+wxmyaXEHEOgeEJssIFf2A4wntx5UMRPnrNgx98miE5vwyY+hUcFyJUZ3oOPrr0
aNu5tntTRcDUtY/GsjeN7lQl9Gjswx9ak6g8A52vhB7S7zP+DL01xpONFl5mbaczf3L+0QyXE5mG
dgEJtRewOEvsfE5ekx62QCMKWcpZk3FEKci5BrGYoCt9C+Ip2rlSbABwFg/SEqSilbsRXTgHHxtT
y2GRrFjHkAvKhN5ST2kjcSwY+0E2O2JRV0ZP+05UbqkIAI+e9fsc3WUb88yKhHHulIRuFD0MluAz
TdA4dhi58X2GMLM3nhQ3FTc7u5dnYtu/DfWVpASz+Dr+cTkUMn5q/YcpebRnkqCRIZvYYUAyvucF
t60n4IAzYYBFRJ5c2tNejq9J/5nBk5/lq8OmtQh3DfR7wt8AnYKqBFQdzEcmWKReUNst9CGT0R9S
J3uEm7BZsvLZg60Eor66taK+BS3KAT7zoB63oZdv+xRRm+USARGBwfBU9tkPCT09E6IJAX0QvXlp
t6lkC0xP3JIkP4P6WqpXfScwBr+InEWC++Qyv+gjcWLs8JEl075e+tuFtVzEv272rN5aWulPiUq3
khthI2kfEfBohX5KZEHjbHxcoXPL+KfG7QD5qGrWufHWhtHetJa1wotUSO3jhE5qokbqnGPM/Z+h
AquMDjozObH+ayLMrf5/DwVnHO6tDhpXuSQ72TskOlsPuGdXrMpJk1ZzR7EvbmWr3vis8BoYa9oG
Wl+SRVnCG+Nj+1cpXIZDfPBmAVWNM9KssYd8cCijPdpEYf6YtAhWfRjf3koaLnCqzDSpNIoH1mPA
CTluk+BmCvv5/978VEDf5qW20jgweOIkbRZckZRY4ad+1w4Bz81/9/kUADSMZxhR4zXrgW47BkfK
f28w4E+I8tVNKd1GjPeteRSALm0sUYp4SQlqpgEP7eGp4xDoYuuP0UommBl8WIZUozwGUElszt30
oq8A/SoNPg7mfKIlkMaL8Jh0N/0xxx7Gsa0Z7twoOxaA8V0dmLNU2xF9qf7jSz5g28C14rKXjt9o
Wgs3IhsHY0z8NBfZmWUBrmZ6tLjZ0O3Fbf6YRb+uM1ytslv5CxD9gVuuubDAXCecHDzj+Dl2eiV5
5BBNrJGo8N8euXlEPLD4tbzz6MVnMxofkbPbw770XUyU8Y6tIllBArlXwFM4wF2Ymku+wrhH2A7a
ZB1P6YzDXo0QXeWgB95Z+mj3ay+A1uVUKH+0kXtWzhnV0BTehv61QHblTCcHX25CGzY64jCyfzXK
D4Ct6Ffzk0IXYhEpbjJRnumLJvJMlBUY/31SsruoMt/GPHmJI2+sT96nGkieYHfwBbpXWf2d7Scz
fJxu771t7FFVs+c/azZgUmVHJ2Efk9c708CyAhJPbo1Vwi2OIh5SWYgttrgzqdKEj73zq8spnvW5
ASh+1NqK41jfpFnd2zG4kokMDlCTsgmbnwK1Kdg6zw6FzGvmUlQZDgEr4Q+mzSOAFxQdzSqejkLS
/zA0qiz7IaCUZU4/JvZrh9yhDoNrxrhR30lJGHGYsf9GIZjnz03JnkAtTCDU1uF8qJPPitL6BbRA
M3GE4SoaUC1RxpbWrU9MvI5Ps/NrM59xiXnE9kmN0mX8skllgV6yvoeS1r7fjlDYm47RerUwiTdW
nfBObpmz+wTSN7JitIOd35nHuOkOftZfRnFuWnc3my1EguHTcot93/2bWkR4xnSqORetGgm/+gU7
uufSIxqUID7YQTMOKpfvbSITrSXFMkWULbNVGVAC2Z89Olu8dvwC/UkcMVuQG3Y1KIJxCeOhICex
JhHDwlVtXGqT6fXwuyyK7jwlcGG66jjQwGeSydBa9ctT3Ic7Jx/e0oB7Fyp3czNZmpbJG+MGPptx
Ok7lxSyBo3cnc/mcBh/kGgZcCgI7eJUL5jfPPojhlSOiMclN6v72micU3AKqoDk+pvqgkJBF6csN
bFzcTw0vkmfgBvb2IcclqG/AnJiWtGu/RI9sn4Ojij8tBIy8Sf2/poxMmuWuZwdYuSBPIXxIQQP8
GvCsc9TdyiWLFqHD+Osydh6b5hyn/8Z4RgtQQNpWBIx7CM51UPzG1KSnIkM2/QTqYh0IdagSRmaV
v/H/x9iZLqnKrFn4iohgEuGvM85aag1/iNq1qxhklEHg6vvJ9DvH3btPd3RQUorIkGS++Y5rmS+Q
IbrpjsSkRTgckISDjky7hsmnS9kNlqq3qJULBVtOHx5V4rAGzp5IJd2nz9xrT6COjNyEWrx4H5HN
2uDiNsjRAto2HX7UcNJn4Xe5Eb3YIQgAql4R9VgPmU/H+iRNbsJALe2zZyvQPl9qvRVZ4nOChqW1
FadJm4uVRpu7g+RXAXMLve2AVrlSd4t8uhlnD+yFHv0aZgAwg27D33aYAIRC9+gPZYebIWqzjFxY
faOE6PFXtT1dhxBzXjmBHYbflV+AsSVKCYSjlsy/AzTdebasu32vBlBbjSkpUK/UJuN8pmWiUpll
87K1v5QMGJ472FvMs6YFEVe3sfrr0SHlg9Rf57UrIbFplLcsdt46XWuYxMedrbzkTD9F3c4yH9xf
uIBw0oXF4KINO7K7sW7BjVPSfDuowJzSsxUUdqi7HzXKHE4doUdiTY7VGYDrCJ5umlDw6zO3xYTC
WyxF+6YR1aGwgVnRzoiuxZA/1b9z//qWA6zg+8009Hc4I5PwoJGTrFblOTapGYpyHk+cKDMC7zw2
0lui/hdqLOa/h0E7xAYL1Nzto7egqL9NiyyyeJi+J2rxlWRpMAZ9wR2S9lGCOZZjg7Rkw+Deamtw
7MLh9y2HQzAXdKUhgCiYREJh9kk/Lb5s+JarewthLSY8yGx30AVjHeWyG75U0Q30Kf8tSJXxSEeb
bYP6MLhj7jpXSF1JUV9B56UPAVSKg0jD7zEkkcYr8eYt9EJbhtbeB3C1mKL7rXx4IXAhxszP4UkA
6hvR4NW7lV+JpeIGVH7h/7ZxsqLtRKAz1kDMkYgrRhtpp82wWlq3bJvnt8U99N2rsULnFLaRoVqz
FAJw53f36Q1X4HAW9fqavdreheDtVf8RHouAQhxB30vS2ZmMAwBOQmM2aLaVQ0KJkb1CCCtYHEli
zVZFccXbGXtossGmhLqjGS5ViPnGNtwWwQvh27Rfp9ZZyEotyacZc8kgJkkCTCNhzOlAXfz4IKEC
ClS0L1RAiYrpfmENOhC5gLgF6Nc6iya/OhjhHczK/W9TxePdY+4OP8R+TM1kTtr2wupfEb8pBm8U
fFCmQ4IUZfcXjcMHzIN1li8LnL4iO+vu4RwxmklpMzYrn3qBQQ3LajRqXhKCIeE9vZH1p4NnDWF2
rY1vu0wUG/dA19lWPYmp/7TJpygMnCgpKNf1FpZaRBi5OY6zsnz3ppIAnRw8q2E2/E7SH1s7mdbG
rF9uwD7rEGsoBijMVED3g7MBXmvn2YQVUXKMfdodDWIV2e1sZnDt1e2xrvt1a5MiYmmfJiGhKyyD
od1sgVr2t16UHCF3g+KxwkfUimizSaUe3IIUTnrEB9PvUomWPZl69wH5QjroKX1C++IKCamoTwxF
gFyMVA/qmSWOKnwdjk9WBzAwOv5qELNiW1s76YdZN6O4pfC92eQZsBoakcKYbAhQmOAQYqaOgPOe
tgNAAmzjgCc6IrmNGom+rFy96wHEG/DE2te7BzFIRg44YbNp0F4n5u2sMuBK5aeh/+bQwGn6OZgA
C4brpgtEvRRrJSdUvruhJsBbZyLT6hY4j84h2iRcztW0DBcNCUVXkpmM1DhQ9A2xg2FCG93BJNfg
lCM6llrEIOgy6gcxRchsNAE6HIC5tes1rqFCuN8PQuDfUn/V6dlxqGHImpq9s7ul1mqfpClPu2G9
8lF2dJK6hepSbdBJqr649PqvpoYtJvKoo443YeURz9anBFupKkRFL8hBLC4CwCYl8UHMUTDLda1n
oMjWGvw592nrDJawMZ/qW/rLNjGpNH01pA6j9LRx14BARSQYzmu0DaBq4yMmwVLzormvOOQKUKuo
Eh/DWEdPuGWXGpvfXKJJVV0B/F10yCvovlQFphKk1217myoFFoIyRLyRxJ95817ddCCP4WBobmPU
jJroX29TfXCbAzhpZb8GqOQ3QB59I1zaPjjb6eIGpQJZ+vA8gSaZOffdsEpWensIi0ujHMIAGVYu
TfqYaPI8C9AnyalLC1gxjDHEU2pQvjpXYVsr9cEOCd1n6izJIRTszx2zu6Jok4FzJqJEJZg69m8g
WmLfDyHO6K2ViF+3IYoZd2+BFUK8QegmPg+7zr0pyFB+qqw6as87k/LXHodnGt9XoRkv9aikflj3
iK/QHhlp/VmoXGIU8Bv1ATbZhrcWXrMY6CGC+gurBE9X94lmNVZB9XpLOk1v4g7Jr402zRM8dBXs
ltA83IHvJiiKd0HQOfjoRfgdoJ4SDGXmNsaEcdJeRNjxH123yv06sVtgLbmD8L7EGMXhbDWUQynH
xALfyLfIjAVazc0cMukt7gIBc2yrCNRaAUAeQx1oliDUB9nex0QbOanAjE7xaTT49wAavHP7hqX8
voaXa16dygCXAjAcEAbf6oxgyhXPH8X56nVDdI3+DCIxMvQ+qwfkbPpwhA2oK7pjj1hoBhl5rJ5X
LyPy54OFSc+zbzwOYMjugG3fUdiNmhpLb4EoEEhd0NmoGjOLAwa6Du2iDsvH1CHBYkgpFR1/oVCy
dxvGbx6I/SNNIUYSkHW1DuMrpWeDde38EBOZano+U+xYH2fmV2ICpoOD51eXHKmWraFZUw83p1wk
pxvV5QkdA0hMC1I+p+4hk2RGMJhNigpGrCw5US6f3eIvEVELzTNlk4UFiQdPEzQN676EdA+4r2UI
i5Gi9cLMxj2yNH7ua4TvLJzF2gDMs+oU9BjJ7av+dvVcyyOtUEEoEc1imqHEbezXlG8iOSAcwA9Q
TUk22FEuByguhOhivNo30NAOlbIR9hW+04ySjWzWVjgatUnd4PdSD/oQHExlcBjYNGyhA+BilpTs
GjPa2yctychsaqCpZnhve/A2wiul/v6nfJoksKJvxRpelo2J1SUIsqJrssUagX7RHA/tfAa3Pf7B
5LW43WNgVwdzko2Hs+G2TguwEcnkBqgVILiDESko7eVczNYxxMt2tUJh6ExFkMwW95+4Pfr0Nexp
oFIBoenWN+XInQlTuIIAvKrm9lH3ASJW0xmAjKFTgnXpU8IxJrVk2YKuQ67GzhMho2amkKNRUJrW
4gixUlcv4UBxJu1QmYTtT2O9F5R81ApaLoW5HrC9d5QwStVzbSOCl55yXwWkEKnNj2mTpP6RVRSC
qxvEpejTwnCIMV0bDwB882zjp44PJjaeMDf8jZd/lFR0CtdIE5HGSxRDkPMpGJcRUAiqrr0P4Ao3
slNkOXsv+7RraqDCG6D54BZRcNgPITLWhstcTDWVOraiIYTPa5CLKZMADwZejftX2dWrAMUdpg7S
zMEcacHULAbhnKLLaVz/FKlTLEzwrGvKEsr7YqiZGdxLaMadR95ObvfBODICYmsqxZWG7VEVAdCD
D/xqsGsUKBy7eU4pGBGyoP+81S16on0IybkKrmSQG/j7Y4XCtTrqt2n9k/VoUhnJekGzu2tgxwCM
ZPKoyV4Is5OqreLB3Gwcan4htt307Xc4DL50z5n4EZ5jhRgpUAgbADNfgvC98Ox64lHrXGfVqV0l
xOO1qYODAVsysRb3PH7TkwHsdKitwUwPiQz0LfWDSn8sdG/peGjGoHcBQhI3xjFMy6XVnkiR9ZJg
A918APwhiTVkJ/ajbyoV5gbNp0AuRzpjFJ0UDAAQVMG6/CZfEhV5OGvq61dAxt/1ZHntytLiNeSY
m3442CtbW/EuGcU+Kamm+NQnySbOKaFYkliuYqQCy+pnRxQJARgXDZcaWkgNvQwv2AOjqvo1BIVs
qVNISSyXd8/VX9uaSidZ5/n1f/rdXz957qKK47e600471fkIlSJdRl2fLuW75+q5Les6xsXzm//7
J4E4Fm6wd3MAQEibtxmpU6aNxvzvFS541LC8hMfrFpBOJC5IXq58V6aNj89LbHy8lZcuP8t3pP3h
aJBvSdkBkzXDu1o1Cb7cfzWc3C73kKtHc4VZ/DvwhwW46SrENM995O/6zhoWb/KtUVLBMDUpn6+L
gCLBVoNd00mXdqlG9aq3w3xZ32882cyCQKGpjWmgVO+F1eTMgCbPGjgTFBvxFrcmuRHob388LCsl
CxFA2BJAEbU3iXEOkmVehrRac+PCMNynMRJ6oQ4NHpS4RbmKyd+oawvM03/fp7y7vz4+G+bZAH/t
p1DtObTSZPHcblVKt7BhXvl//LwY9inyHCeebYdccKpUVIbH6U/l+G84zLg7eU0tSWJ9S6RYi2Fp
+aPPOmr3S1dv9fR5MtnwJpgMXhwioUTvd4THVCsAJZMf5Uru9rxh+VF+IbddbRg1QjUGoO3fXaqq
E3VRkU9hX5NLk4ElKvf/42rk52dv+Os8kUWmdjpwQPj5Vy8t9SH5JfKMzwsAh/NGvZXcqltaOPWH
ELIiT1WfsmMf26ufPi+cuBMxiwRSZObKEMxtFGJH3LTsDFoTYh5VZTH5+9pqEdxqS9txifDIL5+X
EWlIwTpBN24rbff88tHd5ZU+ul6V6GA/+8y8/76l5308GibO1cyF/ujxA/mtibsYYs/wnLSzmGJJ
95/vGBh3MARTDxX3edJHN3h+/uP08u3fY1Du+cdDCa/Rx7X01T8OWZpEGlR81cn9BkajaIm+I1sm
7QfVH+JAHkmu5ImebS4/5mW0bNsaH5S4d7lJdA7ZS/44/R9vU6VUiGFpy+rWvDxvKLlrVNfJ/i8P
JT/Lr3MpXuRbufGvr//Yp45bjZSG8v3RlPIbg7uDuxsTXVMsMCSvPZCceORJSeyST90A4UbKhU4I
B7NylJl9v65zq6ZLys7TSSEi37awf01tBqa8juqugOira1SAi57WCfxIIwRs4nH4api5g7gr53/I
IyGZUimZnjJKvKPYvJs75vUPASJPoVHbNolbeBr/uun/tSFkp38046Pd/nz/6CR/bpe7P5u2jZVl
bjZYwlLqoDWa7l2FIEq9LVWxMpqoUMfys3nP83/eUhtDhSE9HFa3AvFESS11b+SvaqRI68XyscH0
a/BVxOcY7/jkbqEMyFPLlbySxwU6t+q3Q3HU9Hl1cheNVIUMMqSFU9X2PwIjsnv1trIpaxhbNXBy
f96/BZFFhM91KLpmKvqXXOEle6ss5lKSsYW0FV8YBEjtW2cvnruluu/NNS0mL5GnC1vev35+J5XF
kfX34gtFdtnCKIiGmmRyPE+GB6eZeVq5B4IQq70Fx+F5qEFjEAeoiUjLbfK08hytEDh1Da+lPFLl
oWXpFuTg4jIty/rRdOv6z6V3FPsyc//325PHI3YqPMo8F/k7KqMpPijqbhzcgsmguNaPG5VnvPbt
uS9xPDwPJLf/dTL13qlzXINzR96x3CWyYTTGFvIUdTJg/gqI3j++LtorJYIvaZMCQUn5xCQHCu+P
S5U/r8UIclK8KytHxSeutxlJxnjO5Sq720B43nDgi1uXP5Dv0haCXOTl4+4L0V11+u0fT7OJGvin
/LB6NG50HWZk6DdH+fNnez+OJg7+/9j2uK3nT/7TseRhoKUZTiszeX3couxjsZc0IBxTWiA3ylVu
mmitig09ZWb+BmoNDb/3MoC1dBpAvLtX14meVOC/iM4nD65FOsA9aoJu/6/+KJ9arpeU9Q2ML3lZ
z/098nonaYvp7gm9B9dI5V7Vkz8gA1i/UwBa2STK/HEvyU6t0nDxHHlS0vz1UW7rKTLtSkhG5Ce5
So3eXPQkQjz0mNLsg1lwHZ6ex5DvWmfYj3OfHILHfnKjEqqmy1QoFbfHFnCo5olJ/ZAQkSSrAHH4
3T66vBh5xqBXZ7HhbeXeQUfeEiQ7vwLVhFe3P8itUm48ziLfyo32XU2mRR/8qLe46h9SpsqvavWY
jh7ykRIjc9ZerU2rIcgeDfI4pGfk0c7JVUivHAoc5EY1vyqAgZFVC+jrCowC/yH2w6vV31ZyF7lS
cMFVLwM1xx9m32E8F5OB/OY5S8QFFVYj+fmPuUfuFGi2UGhFl/3je7XITtBn4/3QvQhe6CFl6T4o
9Q28ZiB5CfHg1X0PjiTJ/7MupCbkv5/2f5ymwNHek5BCrX06GxjtVvYouZLd7dn7/toWJ5WbB7dy
XgxBr3fKGAJgcf6HlJT9TH6W72xI75vhXV+U4nIoqLHA56FGUH75R58Ut6ua2R4f+4uirtOWCpcK
aJEefyJf4cq7Rzt5jF72lISKFnIl5vLbOuxIiwDolvzJu20OXXnFUSa06lgHkz+1KoBrxIGeUqDr
A2NMLQ1FiUoAibwfX2pphlk4EgeEHnFG3x7DUh5O/vIWQsoOaW32uAFN6g3KEPLVoeX9I8RqMXGZ
wxzDmDKsZCTmF0c0kDyMLc0vMbIxp5IeVItQc5jorKEx0kygKcpssPtbEMlzP2Th33chx8rzrryQ
QlifsNNfD03+7NEi2S2f6DbJnLV8JATm4Oqq2olnOi0Ip2AkyJ1vgf2NEg9nVpBW4WOGlF/4FQhU
qUBnkKeVz0N+kegAfgMEhLtFNj2Vw+TDKgTO5T7PvdWhRyK0Tc0Q+F4gSzwvXx6nxP6ZkJdAur2c
huRGuZI76t4V/j0V/4aiqdQ7QaksnuzjnPK2a4/U68dcaGFQkf+ImVmX6YxHAfekMf1jUi0GjQ7U
hQPKItAApAjkxiqyCXcwBV0jC+8uaNLCRiKC8hP3zkO/sKJAGQUtsSl57sd1mn03XGQ5lAviep4X
/PzYJNHGhEh0Jnvyc7tsHzqvU9//6bzyO10n80JRbUdbhWCU/t2Dn79/NCCudZJVwkc3lJsCXSW1
6K/mfVysV1I8HtTwR4u+KFdF15IbJp7N88iPnTMprh7vLSr9CAlMIL+ph0MyjsR4DJXwF7DvIC+T
Go63OnFIuum2NWZCBAruJGvI1y6KZNUIg+TxfErBBX5T7LM8m7zIXrDeYMLUjyZ8XnjpQD4d5A1Y
ZUwWXXwFT6UY3JZg4WjT2rl9yKuQq6eQ+F+3PXeRp5b7GWCKgEpbkY2AoDLkwM6kKJZfRx0RpPs1
/8zFZJX117ncLO85z5q5POTjV/KL5ynwepDgaNoLqQlmjhaQ1y7OIVc34Up6fsx8UBPqLsvI4MFW
kRN6aGSrauCFc19KlmdrWaWfzTX7SoBJ6IiytaoUHP8Yr01+b1+ej/HZks+f/0d58tdPHvsUsQUA
SOeD6CGtoOfp5O5JnHmTIqzOKehfcktZNm8ZrvCpbIsW6hOm4MLYeYN7NysbP1tWIo/wfqvnjnAX
WV22VTqD6kAces9rVQdtyEjHNwF8CWwMDXnNz2//46XKjX9fJREZ2xQ1V8XwoRM/erK8uOdRHhuf
n/84yvOo9t3cD29xPXvsLQezGNXPY8W+QhLTjeR3+avHrCiPBRPnyxA+5/5D8SfKC2Hi6+x60Q+U
8zqjAbCL1MrsiFJvjJ1+SNfexts4O2cHGvJaLLd1uM3XYvG3kdstA1esnZ2/VXZkD1GasU5dc5ls
wdlYt2vx8pbi5S37NdLaX7Vrmw320loCCrCM3PYLafhl8vI/6ynkYfN+1s+AA50Rm17oUwoQp9dp
OMXRypKcw7PPElLsNMJFvSc6tgl2sDBv4K9gp3BKcvi45zr87XCXr+2DfVBehjvrMHzRdtqu36mH
cknC8bJcwrA9D+bJLwDFF5D4LYpFNYvl1WdbsDLifXIstuXWXyWLZNG6gA674kbsZbO+HtNTfIpO
/tFcpm73k7r+lvundW5rZecdrjQAhT0zYB7naA6L8KAcr2drPzz6Z32v7o2tulff41f1HRipX+KO
/DMYeC9k9y3woM2Gs5t7k63sby14eNqZOQfTjSejrIL1kKXfw/dBAgV/zlrftnuWXbszXqJ1tLY3
8XrAPROnu2SX8hLsQcQ6xvt4DznM/r7ttuqmPijwq42VV2elbq7y1Z/qo3WxLualcaHt4t7Tfbrv
12RAHUku6C75KT/dL4DMNetoX63jU3HxDsFJeRHNax7oQubB3kTrrKMXBWvZkw7JqJym65S7ua2D
fbIVl0Fqyul2So7igKIlY9bXozGDAGuqTgezX7/06XVBaHRsjqE+4IHq447/zkiVr+FoOKKEd0RJ
1ug+rsfoLS5l3iwg6Eyh6psSypnqtFnkxizJRXnp37KLNcerXU6ryX0csRDDYUl+eePhxMNxMxq6
yonEjvFtIhbR65t1wjO15u2s4Rl4H1DczQKXQMUiW2iuwULHWRWrgTtwywXzCp2pXkQbjxS/EfAV
JN4QRRmJDfaWFENKKjMyX0VRBDm+s8CCgGIa6AgGCEPmd5JjbUCBxg10Vybg1RS/vWnq6ppNwFbR
/Gl3XZBFQeHHRLzSSTknxvnqH8TgyObehOzHxY2lYknm/xoPkHhBEUn28yIizUAdB9QsxtPWhmJu
zkETEJX117LaUkvpvFvbYEPC2bb4NXwvf0Xfg3f7ONiLRXdWMA2RXOAUk7yeG865vwHXPPVCt1DJ
wJ0VMTBuL/Fee9ODV68CkfqtnHbLbgkacwoK0GawG+yGSBMxTm7Ik2AfHqN9tCcX7a27+CRiv90v
3YVMGP6cN+et/ryd4t/Ru/rZnqyLffEu1Ep/1B/Kr+67IgZO2gYgCCBaQ/4Hd05Abqb4I3GPv9u7
BW8mEIukiJPHSziI6AEeJBLJyUEYZT/WJliD1rNUVu1O3apHMYr0jVjwjOPAFjKCGKB40prb7tWj
ehyc+E8ewdE4YSUsunm9JFzv6oiBam0tc1dc/+2kXoqjzkACbnBbHLSVkFDJhkKXjbeGLQCv89pf
6zsgO7SDvhMvdafNfRewpplPUmGzSjbtql+FS21BlvUSxjZXW5cMHqjM9/5RQSh7sISSrw5n+UhP
puGn9hUmk/AzIjj2mVzaN2ohL81bZYwjN10LOd0tozWxGzo+VFhjuGnEQiw7OISzG+iygA59N9dp
/h1CJvKqvN9fnXdQTF6Vk3ns9/qWJtqaG/VgHiC5eKOK5234peyIBHkHZ6e8KC/Oi02LdnPSwlbE
6Takv+yCQ3S4beJDtYGMLj4kuxsoI9cdiAzqSl1NgmW3uq/ui/sKnNR6VYrxwg/H/k5cIRnEjEau
d1wwmtVl7FLp4FYu84h7RSb37nABjuxKNE26L7bXY3gM9tHJO3gH46v88T7aL/FqvvR4Yn/YAD+O
BjtjRwXzD687Nd6i+bpkWv4UP3XvFj8O4VX4euSa4s7h7ipgMvhvyfkwXccsdx66sqiX0OIunDXl
h+tgM9h7R+8Yn/2X7jX4UF/h5zvDPE2ZDCCZRA5hUtFfzVcSnV7j8507LWklZdbNgY+SB7WYq4KT
WIw3sQxYwnDsM0KE8C62YjYSWOQn/aJeanvSMr1m2wiZylPY8zpBuBogTBs292sE98qZJYv7/D4n
k2EaTYIZAMvTZC4W8sIW2dxf9ot4ls706c2FkmKduwqzpr+lCQATdgF2pTQKSxP5DXPGwZftS3ot
CPkFyWKUXmM2jkoQaLaA0i3EbF3PARiYZeN2BPky629S2lzKSOCRnTtbZ6scgx1cAq/DV+dVP9cH
JMf2vi2OOZNTuU2OCee4rZ1duh7uuuXwxb/0u8HL8EXIXxM5bM+9ebggQWFGasiiWIoe0Lg2SofQ
T65beuYluYSfzgsXzjBH8LBGAl0vZje+Xhy6qXkA0IzJUQxbpDvaSLvW1uEKwmKOh19sJRZm4xVp
jmJSLj7KOVPzh/Gr/DZ+JR/Zx/1b3MB9q0/Brlx4XBQVEXLR59ZmyJwshky/F4u+Xejb4SknTHfS
j84awhRKrclvQOfAH7m4HwAp5Pb05ZXHKR6rz6U4XMx9k87KubYo5+nMYWlcSj3BGJ0BdTgjJXAd
eHPlTcgbEgAr/ukXfSraJkR7EnMpmd7oUuq4mXS8SM6eKzNrWizC1/6d/9P7+D6GHZlF6FuEFhfd
h+gw6CB8gvzbbV3qweXzKY6UvVPDD2MvqQFoCN9MVwi0fKW7quuvwzXyzHfxDfluOcMXsdBdyLnd
YAJX6xgu78mAI9bbfK+ti2N10kCSPdJ98n29rbfNb/hrvq1vBHe36Ta33W0n/jurIS1hrIUKBlXN
ylveTqQuclMkhSDSCNmKPqIe1IN/MXYCm4UqlmRqMNVckYIN5C5SEIoP2SV1Aa+Z527uioN0tE8/
Gc5M9Mz7HKT68lC9VLtmB0jLukJTIjWZ26UMxKf+oB7lM7GIHq4tinm/6Hkw2bJYhqty266FLqgu
8zWxCWhOuToojFFpHkpNRUM2rjMzGTHawoQZZ2xd1M/4naoF8DyR7NYS0SYPkrri9xFLNVPnFQ8s
mCNLX5KX6nx9UV/z8+3cvfov9asQz9YRTdaNGbWgnjEIMo4ml3Cco2Ndj8Fv5UtPJpvhG2yQ1DCm
FWCoo+FbfYH8dPjGFj6yruFRhFDcWPala/4Ev/Wf8Bij41IwBNENCm64dZi+SdHZkFuLnlfjohjp
uC5HPZq1d7bP+Zv94X2En9dPjckh+ywvD+UuOapyNlSScf6ev9/emcidaX0A++LlDkHAwljh85hF
E9Kp/IO39w/kDh/61/BDey3P9TndJYd8N1x1m8G6OQkJWBxRUIXcgZDsKJZu29Blbi/5S30uz8VG
TLktGFSvyTk5N68c76PleMXZeB2gPTi/gjf93CF6bvviWByBT+rgPqIOgfmAWGwo/hpq5sEComxe
21DMRu6iKBnMoNkBunAEr3rlzBt9hLXAr8wf2tD6ucOxjcDGhlhDwF25UlYthDwBdHHVo5Y1i2aB
HjU1J9kblInbOcXy05E58ee5VN4st1nYruf6y2IeT2A7RNkLxqS2oosKKdfAu+3DRz8ZBJMGDbVZ
e/Ro5St368vgrbyIqSOivvPoHcDlvDzmFKGkWwehgA129oYa5s0NM5/pELsIJCH9oKPDi9fwJcFo
ECPk5uLMWTSnZq+fVRbnl/otbEpYx76BxUOWD7ckS63tNeVR6y/gBF3ydnwUnPLdm4l7CZEP9p74
Nj5IUnbBK2ZNFQGw/O/2u7DlTFd3haTAFN9ZL9ZLdLFfyHQ7eHJtQ1m+ptBl6btCO9Lm6Efs6i2U
7/aYvbXH/qi/O5hWybl/vR6Sw31T7YQ5k77nv9PfZEnxF5D0B+pmI7TAnsmI5MBQqINki6EUR7+J
dbHTb3o///ljkPA0eb4aNg+cLXxkN6blwc0VyK7Ms/bcmhcXdBFpFTNw1+wlHKc8cKmTJUxBcqJB
6r41b+EFlGcMM2vDkNHHQnXgzSpZKSwgLMxgVtqZKFbKS4yAEtNS6godoLyQ4PxGCRG9DBx1etzQ
n+NfpSqWNZePNUBxRtiLNTcX/Y5/3z87luJ4w9YrjoCfI1caOclBmvWZMDL7NwNz2/twfBAApFpu
7MTFYV6ip0z73W3CzIB1H0itUdyMmFWNN2UHu8z8obULO77YgoSJUBb6mJg7wBeZMmVNHnISfAXm
oQp9jYDFFUEEGbuQRtFvpVwkNpbIrv4UOj7FrKV4HDwUns7jT5jajdtikirXMXRH9aHZN/v6+FD2
eqScGA7XLcPSeLsC6I84KznS/TN4D7AX4nchXu8cv/jMPh1kEc+Hugge1HUrZFp4FDa6uIuK5qFx
I49MsZGDrgf3JOai83JlQjFe2j0Aefextn8s+tZwMxR/8bLOt5kQ0RSfMpeCqoGV2LJY9A+EOM4E
MYqEOiZaqv9Hx0DNXFa74pA/ZNUGeMliIwQgfPdMJslCzD3ME+XRRslzy2MtF8ojT+a5fQne6g/1
XH6gk3wor8Hb/cPDLtJOze/mNxyTAcZFMlLpAAolNKP0t/0T0eRCoFs/9SeN/8bnktTjkf0TM0q6
z/R3/B6/p+/1URxfPzcvGg0O5N7AZR1X4q87k4Klf+vf0ZswxaL37rO0ZugdJ2WH5jIvpsLwLjB9
4819lW5um2pjrpoNPFDxkuz4heI6EyDFJjnLbabPhe8ocC0y9Eei94kp3HgxXtSDfb4fusOqfzFO
mGXHDrOsOwR0Tx4Gk8/D/yS8UbbsItxv9dv6jL/ir+4Dkpn2N1UckUBpH/cncV85TgyhWMb7u5yN
jDcGMCaMGG/Gztz0u+FaRVMDiPcffUyMSQ2l09gJzdzb+Nt0fWVOEzNa8ZnirOguyRHLlCOTS54c
Wwo82YbweEwdEZXAAAdBSgWiPzVmVO+fxNRpHWDwY1wpC/rMjJ60L16Ds3UMKFQcBZtgo6yxCdaG
S0VVhnjQXP1DpaVMJI2U89wx2RssQkfNd+mO6humxvtGTI3F0lgLvQ+EsFE/yUYfYEWMiIzxynCU
iFfkNrNy2swszLh+Bwzk2jwOXW8bb8BG2agrfWWCVDGq5tW8mXuv1qKZQxi2iJfmSlhuwSHf3H/d
f5W/jHdtb7jOQlnclzDJo5Xbc421uEqGsRibwjAJ9sGeBhCeMeHtw1DmbvDMbPStc1JO1BKditcB
fgbnHcylfYp6ExwAbMReAmWYpOkOFnOiVJR+9iMSXFlXvJd/UIkCF1dt9XW0ypdg1c+z2W1+m4eY
tD6LgxuIOnI0I5DHcZ3xrJn/hG6SfA6+wDkHu6AbDWqIXUbOl4Er41P9GfLFgAVs0+3gSzx07U08
eLFYgvVxJIzvAGVNjGyhst1cRpL4J7rkldtUl+a8mZHBjk4vXFLFIpgPXDxNU2gex9GmXMC2PQaX
d3QhyMqCRyI41dOWWQAIRpxZwjxXJrCEyQXonvF1gp92ls/zecoS42YaujYjzsD9RQ4Cyr2YN4Tv
VXhfMxYhdFDx+nGKy+4qvSzChsyO2rreGuvrKp8N8DUauBcAMV/2K6g5l1CAzIC5HNuTagTP8Egs
r4AtjQbzfgyk5LKeaMt+GbohCv5gKjxNtgvR2FJYRwPMv+EiZDIQholwkZaXCCdphgYifAMWoy1a
Byzlkn63pQPtrSPoZudYLun5Ts7US3wWbrN6RUPhRHgMBzEWhNtWSAHz0L5BWWyMtS8Aj+sfMt1n
WHfAp6HogxWLDxK9efLWzt6sOcgFP4Th6KKdbCfh+6ukcw9Iadx8gJaure1g7+yVfY5jItuBcbvo
3PJEXc1bcgpP+SW+eC/pJQO4b5Sti3XiJm4ml+QUHeNjss/2ohOaaxtxl+Py8LYePjTDLfG3iEkV
lhR6PRXYBcn3KM34DPAoSceScB92fE1OwbSeCse3jzUppk1h5PWnAWvSg2YUM+IWj1whNjJsRuFs
LGkklkU8x32yoF8wgnPkbrRMZmIAZxN9EiwKt3CNJfCtW6oQNtna26kzZ66wAAA7s2bGVIycaBnu
cLlsi0U2DTBifNz8wp4IcS1ccdYFwPwwb1Y4KndiMAOHLy2UZgbnC+PMmtrTkj4projCml0kHD1w
fe88+IO4puvuuhNNk27ueD/q1/J1gOhzThrWsSq811gP/mWIUS7McqqbMc2QsP/4qrsPjELcevX8
vgGwtPsmpRZYJ3TRgkobbXTDMsAVJJUNMRJtXOYWtjgQhBPcLyPhmI3mg/1wb+E53guO5729tbb6
kQW/n75xFqJzZUCb4LUO1sJ4FJ5joYh5c3KJeRz6NGFJZ+CP41gtcOcpWyOb+OAcu8kGBTdBvdfw
pojdjIk28ZbCVyfaT8QihE++/i+izqw5VW2Lwr+IKgVReaVX7I3R+GJFk9grgv2vv9+AfeoW0Z2T
EyPCWrMZY8w527IIWKUio7P9Jh5TR9OTU4QS715YB1oJD46nT2ti7+kL/H76N36qlatAo7zmx4Qa
Z/ec2H51QFN7T4tM904nLtLAXlFAPtO6UUjijPX8BpBlD/D+umObqBksAuMDca3v+Iy94Uy0K4Ba
hiY2DHrGcYWMVVdU+BaIDLNLtDau2HexO++OaJFGgU1Qmh9Xk+rVpVSgr4eVKN+n/BMmZTdwVmCV
4G3ZmT/J5L4HGn26CkXHz0Zf21JG0xwK5+P05vX5f/Fng3h7QxZ6+KgTreFb6OXzc/kmoTVW1zue
RpZuEdXbiwiqgGRJiMk73oRNv+GlQRpQFhwdO+cOPc3b5sHbtqxIKUXNvQbNMTWDfgm7mq2MrOwa
C6c6Rxdy/FOR7QtPEd5CJsRblUZeW6IEylLCA6FjAIuMFcPqC2BNuY5NT1fX+pKL20XHaY4XEOBS
7nI5yzsBTPGBsMr0Q8BmQ4vBPbQI5cWZ7eNaIAIJiCEyvLp/8Rmr49/CjK4q4Wulz3ENXrNroM9A
D8wAEbW39xysN3bc37FS0fP5THaDUdG2WMeY5ZzrR6itt262mWSEJ3A4ADde5E4EEUNKXYek0f3b
hOBifIGW2owXwDjXpFlcIqWuDe/uMQnYe/hNt+rRrce1vLxFBdzozUBCEwvTiGh+ETJwKxQYZPMK
+njpEVCeCsJNL+wAXsJjngU0zytQAPEOhSSzFBj7RPz8DgWHHHu678ToIL5HXIy81r6NHKF97O67
jV6WZEm9VefUqlRQRecaRULuuksLJffuXnlwo11yuOjOTU+DfMYV5GwuXE/UUT5JaqRPtmgxNoQ/
Si+StmqVYyu2fJudX0IyTzaDHPo1FNtE7/VWPYANwPQ5nWPSKB4PGlN+vMe1OQVdBV1UJy3HGhEk
aKcIj2V2sJBSq/NuCXMSlnRi21jgSNUYsB8vzGlQucJQNhcCIAYxEAmQ6De4m7zCDCiFhCcT6KiA
Q7DMtVMt3ITwLOrS2AY2sJO2viBJBRVydWLKiDyHTDffUIDtOnG6Wk8z8hdrnAHcrL+tlTLakr7V
alfaCCUaiU2jPUPvxrKWuZKpoK4youPHdBEggYqMViXetc34HJ79s18NKn4ttNubntF1usfOvnNv
X9t65OT6eZizMLR4tHSYquER4kSbdhoZ8BF06AwIk9g89cLQlSZRYassA/3NXJ0FDJFCKLg2vbsC
IwbLhHJ851AOjYaNZBxG6xE7LYVLuyiP+X1el2EqGRflMhWFkLhBiKzDcK8f/Vfw9l/YXXmfR+GN
ZXUZPA2D3OgTofmyxu+ClmyEFmmuboiWo5XQNbaaUDJ16Qov3sPY3CITAFbIsJay/BEWYiZK0uRx
nZUxIrMd8VKyFQc+furFCFoDmiLyKeBZh4/WJqF9xiaxvpths/jhKaBLRHjm1xTt6qOTWrUUETZa
lyJp2OBpFPkq9oX8KBbBgZjoEQjoNfqnFhH61j0QdDK6s3AsfOcJGxYcvYlEiTs/jdRFEVbvXRJl
vuaIR+Ey64E1qJG7kLdMSpfP2ydGS6uAtlrxYbLjkIuv92o9wd3KZIh4iHwWv4p/jFhxUBV0h04N
RYD+aGeOeyWaqOMTWQAc6/ARb4uYN2UW6i4oHxBG8Ytb+4jXIeMY1IfaLT+7lqSWpnyhLG1GOl5a
22pIatK+wIkAFmoHVsnExW+TvOVAz9qQ+2QP0nwe3iYX9JIw8diYmAlq4MNVXyj6I0gJsLUbBM2a
0XPVnMvkK9t/F6xEY/b2Ycrdubx3eVnzQMQbfXdCzqo4bzrKu/ok2iYgTl3d5gM3/EROoMeBhc1A
uYKRXnhMvcUzM/tFy6KdRfQ+IbvRwWgNFj4XO9Kn1pG3z4GYhP/iMTrtE/XouCw1uMLd/CqmzuMH
TMCThS7s24YreIxqBCxazlW/Ejjuk0XCOBt22sI7kGyswy2nQAPXhO6TLhNDXAbOEyRcSCQLwEjv
qTjGHKGnmCrFhxltH6D8t70aAEupAFFMS/JaRGl3QCG5JBE9EpkcCs2CIDKRahwJUW6sfULMiwki
i3CPPbQHsKsv2K9r6+1XPg0Y4geoTwPAU5EWIpS6e/kUxHX+fM+kXyn5uhJGf49Tv9IDfSCIKpcG
aTvxXdra/QDSf+ou/xc63mH5N2gKdEgmghyaznDssDxhQGzXYJ4A6TrVgwX7V23d2jSn7ijB3LFC
dMpmWy5Ndpmeg3gvqUhoVkeKJHYFIoC4ooalboQl83Ue3RBmvHo5oPi971A979qsStElCqDSjx1k
uTBdhzzWHNYEu59jWKQqcIL2uIQOp1YpsJBwA9BNPn73ozOAmA4qGAUjXny/IqpxdX3lpSSSwDrx
i3f4FZ2endy6J6CFA7qa7XA7zLtHwAZ04hHIFA5xHQsYlnNRZJkH5NedaksJWrrKVui809Vp9h6f
ZqdZOkur/vHv8nf81uuUzQigWBB4aCVAtunvdh/dN0RpX298+6V4fk1Uj14KYGeZTdNlOjVe/uKH
VhnM5Krx06nQ48VXdZqOs3HO1Xr1AMzgvowZDBiNLGgQkQm+Bex7/YHIbkxfz0dP+eiOvFS8RA52
1ZjlIIRi0MTByCy8W2fOiuinm/YPYXmcCosvUMX0tLebQx4sG9l2PldBGzoJl+7ez4eikLKxLt8N
wptAeEtyLZ9AQTHRDu1fgfJ1Y6QX2IIsletfgiuodXAnCBUeItvPmE0eKEh6Fp1he8dEjlhByJX7
Bp3fou8F0TMdF4cFuymmSyC/kCaHRE18qG6ttt4DW4YSCS3VOoD4DTbk+htaUW38fZfv/bU0VkSN
W/KbW2RM5cBsLKCcWRWm6x0ztS+m8WTxMAKxGHeiZTogDWoDq2ePaoP6wBk5I0RZk8XXer6ei745
zm+T8zwbvyYi8ypdq7C94up3gENGvzksKSWkCjMbJk9Hk5Lwz+tsAZe0mL9X15lWvOiJah+Sj1+q
ghTWupTBK19bzLHG0IGlNoBOI8GTmyiEjD41t66WVfGtFtsTGk5IrAASwHWsBFQ/AMLnnuyzMbZ5
DxsMUuiY8LHyThwTuTAHzAL/yqASVD/VVhPmFEIX/IaR567jSqVU9Ymn4+bnnkUu+yrH8whMGTCs
iUnyfimkZuVNVIJFUFCwr9K+UQlGZIIm35MBLFU4whLoHNcYNJW58k+vOaqPLPyxw7YTIuqMTcbG
dBuI8Br98z+g/gLyAvN2pOGVAMgaDIXZrmOXFA8KgRQmUYkU1SkdRc8U2ug1PaslBHJPYR4xBwoO
EKsRARmCkRvugNGLrshi5aZ3slOtfz6kdEiedooUeCylMbNFWC5U5ECS7ods6u6CPhpwcxmoN8Qx
cCWJIfINYuILN4IomaUq5OyFsELcyCti5QOSSFpFoxVwgxPoQTqRqMKcmtPDvLasTWvLwxywUNBC
WvzCCfAZYEyRYZHIyi/XSRcxWGQQcjnNiDbjLYUF4sN5Q090C8HQqbXtvV4Qt+R1BfcFoEdiuy/k
EzbgFkIjpKJhjXyF9i9cgTI2VFB9c+W3HwmdP/DLQh9pwMpR4g5llk+6wAXXnjWBDlOyAlH4SgIs
NhmCLCyEFQNpsPt+90AIZiCVpDgEzHqnvGf0hsQbGTwEADVa1s5dBDdCcGXuoO9EPQr2hRRoWUkq
IQu1iP6LbIGEmffM3X+0K8gULCSR9e577cvv3tBEGgk6M9BZQHG0PiMG/PQE6J+6e8jn8/g0vPRp
ltU1AD2S9yQfvyfPyX3SvCLm2fdR8ggC4mMTPX40UEqB3w8FoAu138JdHjGyZSokOZMIffRZEm/o
xkhkJ4GHwnxQLpamJH3C5IWg5vRpRp+nRdnsaQeWoIl0evK2sAKY4wb5lMJx5C7DXb8JATK8MJiq
v21futVYB1kUxrw05RUulDIjpeuNIqNRMEX/N79O8xifzg7EXz9a+gzvI7w5up/wpUXiQKaHL5M7
Z4BJW/6S5sl4zlOB/ujmXf9JUrT1JOWUBIv7z2EhFdwVmJ1TpCcLPtfOzdHeEV7oVupRZioZYKVi
Fdk2bTWyOjQUAjh24TPe/jJL5etcoBUHHLY2Gj292nvC2UfuMvAwlmRVgtU63mbf087Vqr0FSCL5
JLaLBLaJtZEmjDCyCLvL5ZoWi0l3TkKzzUDvLhdOsg6qoGwUf4CUaB8xOQEfUGTfWWyPdGwni8F2
KD72DDWBKs/8rf0uPtOvqgJw1sAZr6SVLchagWIZ9KF59HfcASJO4k0egyLuDLZ9o7UhKkAYcnUf
WAOnVaaJwqwW5Av0OeaCKQYS7tUk3xLxlgJ4XFu6SzW20w0NVJlKH3DNim8gT1DWCaSizAmlCa3j
qicXIoWRGhf+tZMHFzTv6vclJ3jGmucT77j6bFq4zQZxnUTOoiGv2A1po08d5QT0UdepAeIrbk7J
bSuxDnoAx0dICiD8QoW3A0so9TfKxNDoIGtRCkpwS/MuvAlXG6MzBVjHd104pHsT5KblJcpB3PMJ
fbDS1JyUR7ZPKtRTtCWZhDaARihNkta17q18D6MU/hQLKtsrKQptMUW5Uq9iUuLbUnk4wHzkDESl
LLw8FtpReK5iVWoxKbbQPn6CZjhEGIoZcAT+CfjowHU6+Ru8otLm4tPh3e6zxlgElM41mwnQ1JmD
2z88/xOHOiy9jNbmPRQ5Quf8ZyLXIKQQALOI2IVlKZRkisS9JSjEKnyRsmyhnIIKSjlw+bGUB8lc
OsVRbrJmUOthRj/oxE2rn/FhdsP/Qs2DBKAfchm9gWBuO3zGzS+TH4J0rGNAJqCma7JoXQAIpZs7
sQxEA1WJogB70X2/6UoXv/7WI5tNhRAxxXQ3ayHdJqUHqKPxUpT++pNraoJYvrlEda+R6NIx5HCM
DniJESsgHN6Rdawo+xLQ24gtab48qo+BG9vbbxkF0hXEU4/ehtKECydu+dI+7AvSfR2nnBmqNIT2
FY6i540vV1IIcslukFMX6qJLTKJH9slGpbeQR/tLYQ13AJV9uAl281e8oRGzu2kzpiRJacSYZN1a
xaXc80p3NsiHg8eKwUr+fy0rv6yAVNUIeDlWAPg4foF9b7LpiteFKiyWkSTtSsusH1RxwD6LYLgu
LCCdvrj5n/JkMLkhnwGHTRBEBFL4ODaQFNz0n+HYcp4xw4on14hhU8BQ/eN4h/JUdKI0qMaAGIJG
+2iaQS3AN3AsrDv6FMSQByntXF2MAPv6PqgAmRKicviEkqQUBgoFsVk6rgyVJaU1qXmQDEqWS2SM
yTpt2ehMiNqI25gOQJCTnKLNXGSdrJoikgxF+ZMUoowUAao5GIWHhIqhzezvMiiSjXx3ELmR6DZm
Sm2tGRmt5cFaLwKJROtZyNPw9goa/Qz3hdFp4soZuul+pj6EylzvlUEK3grA54G4Ex0S1YSt68LV
shAkJY3CgUhI+GCTkZ9c7DMuwMI3selBFwSpZcBpTMjxLgMaZ2NOZFK2xRUvtfNGR8iDINEbwWvF
dref7G1a1RGJiOaX/66Qt+G3RVet+6VF3wSsHnftUSvZMcNKSLP6b8HzVZB5GvPP7EhHg6MSnltm
WOOoh9fRIT7Eabse1+IaS3DfZxFiXFmQsqruBKKZgdwWwKLARbpOBVlxXIOSsru0amEFVgxBA4hL
GiE6btESjOKPxPqxWiUlCbY1+iHdh50UY/SamsvTPJ3Xp/duPWFy7cl9d5mF0OT7c//aPbK6tv0b
Hy6nCIDFoF0qGmMuX38mdtE1wHhyXW+FyDnG25dhksoHxP69WFAqGRFzeyHfb9yBpRCkXfivA1oy
OhIWyoXK3+OvsmvZaHaqQ54NaOSNNxM3ApZHecYRuc+jt2DkGHNkEVdeiyoL/YHs6G1HTzbzgIlx
zDvDI+6DQ0gFbyBUfxEu4neUw5Sc/qifq/Tfw1e/3gG2DyRH30e7vnJtuhg2EmvjokBIFLCydqku
FvUr8vcR1YIactgy9KnzkYRNA5yis2aNytErvi8cDwKIV8T02VqXORp52+zZfoVN5EtRDTp9oXMU
ASkaEfRY2C4Z/uM3xr+DllcayzUbcnOH3EYYJbu77Wmty5coIJcXEy1aSSRCYTZpNmS4XI5ReHGj
dl02K+kFCOTaF6OKFAO/keFaD6sF7XqxUJLzikDLP+WTJeJco6c1qYxBYrNOlEzINqdE82BUMNrQ
vfGmfaDFg2smUrjvx8ZARR+b7vUBy2wDHw2ao9gZEAygs6gkFHhilYgyySolpaCbHvtYYn1sNewW
cJYO7jD3ecG+Zx5IEwm2GAUhKMeAeYbI6xjTk8U3i6d0WS/kdYjsFveAborMu+TrZYaHfo7CSIGj
UgsLs9xECgrip7DoBuBJN1esXyNUuFj/p6U+3BFugJcw4JlJBvUkh5gVhnIkZ0IWqbBDgY7SkU3U
aClRWPdtwxXFu5tsJkbnDCgk3l7Si+Nnc3j5rBOM/pNGKg2XxuuKrusOjJMPnSlq0EljaqPlO/SZ
03TovxgbUmijjiT0JQblhEXagMhJ2eMbFk0LTjHu5Vveso5BM0ltn30jJGfgTmN784D6JJ8aIAQ8
xir/Vv2RKpAQ8iBUkUxFq6iAELVqKaCoR8D+uGz4x4ED9MOwNBcALGlMUbe3KwhR7Q7Tbway1AIm
pb2UrV7AXKMwAW+qeMJfrh00ozewJm1DNih7Wmf97kgGzTz1bZINkKHyzct/9HJIb+np9AvPTlkd
VYo4S926gBCTNocINl/tyzGg5koIs/aX2Hq69xcJb9piX/C1oO016Uel0Bwp2rsku8h6sEGa2Hob
Z0FDmHj7JyrotLrTp9uIRGeZPTqusRZ1iAQni+Ea4z2QmpP8bgalFFhCYLr8QzroJU6Hqa1gE/n0
try8OgfgL8qezlOGJCQ2+aD1JTS5lCtsEQTUF37WTRnkTX7pAKyqCM9gSSlJ1oeqA4YpPHA6RZj/
RVzK3j3gSRgdBGslROXUUTpz+VTFIHQ5HY4R7hJvyreVAgAGiQ2OYyCD4TGkqvcYsj3ZgS8Ii9Jm
W/wx0c7KHt6wsvsY9RgDD6qEMMryQfvILa4Fb098QsSxgy+CqRI0v8DtlRxALZL+T4cYJuWLtRFx
gfBiKeIgyBiA1ULdguClCbQnNlGvBIkg2LsPagHiaISUHQoPewdUdeuRWcA2lfbtD7Uaq1qJO/Ui
+BOlqQ8YkBS1E23mx8eQHFweUddypwuPAu9XHtzEH778e0Bxmf88+nb70jIi9N3hJraCM3yZmTDY
7gqyUlkaX8aXiliYDDA4JyJpFl1K+/pvFKM22rcTWwb19YD6cidpMhehW+leiyxT+0/lF9KG6FBM
IjSHYFVm33r1qKU5dZx1sCcdOwJFIwNIgXz0IjG8RIauKgTOHphksI3s4Dm0g3d0Q1ZsdS2a/rmH
RKUGSIYBf+9LAYyCFy1AYGP6GJ3QL5rfJoKwH/Mb3SOUeikRVYWHXMiu1UR9m7efqYjPHbB5arMw
jc6Oa3XsH/sskH5tajQ7Jl5Di+SB087CXadx8aUV1AZ86bxLV/bAlSFnOru4KaA45toqlbKQQIKu
MwGCr0tstcyeCqca1JnVGFDHLbQB6S5Yi/2I0lhYgSqQzxB5Nd3PJsL+b0M4APTs5ufmS5ZF6gdV
rAggNpItuDabAvwfPNQZV1e3P2QVGJs7rAalmZFcYSlLlpeQimAf3+aUsQiNhqxn9mEJsNNrFyE2
E5wYu0YLsCrLTz95Tu/T5/Q8kahQBk4hBHPiEP8yojc1mSjJ0DOXMeGUCDGTHhIsm2VA/eb8+rWe
rpd8eGZvv440caaHmptbrT3lLIhCUlW8vEbv8WO4mGSz7fdDyHwBz59M91GNFmqT6/IWJjCc6dYI
BpGKMNnP518klPknKRXFrB9bBDWSdD3a1IQViR4oRnBZwvV+QRhO2BLtnFxG/phE+2eHe1LML2Kp
MhewS6PNd79gwPN2taW6vuOUuZy10e4eSJJ0pmM0DI/h7htuEZ/IO2PqovxP1pB6WlzCOsZEtx4C
yeF8BYw3AvNjGzV6TeqSVb+wAzmQQBMkAe6kTNyFyKWtDfNUUBSeWrj2m3y9WPeHiC02WDbYJs1f
VSPJwaledjfAsqk6yyRSPAAlU5XlJyq0s1r1F4bm3gjsVhFo5wmDu5rI6pBZca8LaDTrZk+iklci
npZYHOd4aG0RZNcu3qKd05QXn3wm/MRjFIrqMhgtxUdirkSJgKsF6K4OvrgRCU5VHFRF3KPCOxXy
KkbV7VHFtdR+qhCR3k/YIuXvCm9kC0pHVSzROwqgUPW1G0SCztg6eM5Yk4cpJqzOqoU3tWfy1saq
fvR3A7o+qFrUWYHXvv6slbUSdyJlld5JqvqqhbbUwBsxrKL682DBUSbMKPgK/U6ZoOUydPdBKdre
I3E9rT0kajc61jIRG72zjYDEu9GTtTHN5ns7fv7ef7Pf7UlWm/VFsNM5IREn0HwDt8jMX/CgdpHc
7SYPFf0t1XY+2J/ozkubXZc+gfc0pC0/3/CeSkMVEdZ7Yg1F7kAqcNLiDrWlKcwYWjNntUGivfki
vnn+AEjtmENAK3kyHfo4N5mh42VMEKr4QMVMbui9vqkFQJzHOGy2CcuJmQFcyAbkINXG1KsyE90n
wPwyfkA1ST0OKu80pycyGs1n656r7h3HccPYlcJ2gcNEFGjxhwwEWnTp+Mzikq8Ed0MlmNZcY0CD
8MUlOtsRU6hYZyR2fXN6n9iULk+YK3IuK5WIcQUKH8A8tX+sdcAAaqZ2Du+zimrxnjMCWoqKjP4R
XFjKmD158LGdd5moe2JCtsiDoflNFQd+vfZXxMO8YkElsYWkjoUFpGO09n20J0iXm4g3s3Y9Offv
lJzuOSkBP0bIhBj7Y8H0LTp4GO6zT4bxGm4XwWu4c9zXsIKsQfWYzR56AjhyBocBM5NENJAOVpWt
HciGdwFddoNNXAsb7Rwh6K6Xd24du91ob2KUlson48bXDSBNyjreODl0b2w6rJBe+V0PmcPVjJtk
sDXO0ERRfUQouRuCEE6QRv4CcO5+d78myhY4HrLRYqMr28HofLAiKp75eaMAlCR+jaCh3lbkuqY7
c18i5ffsQGpXVDsC9ZAn8T2laHzhIdAYq8MkNxWzXZS2UODCysGuoAZ7vQOmY/GF17wfw3Dx92Bc
uupn0DZz5WmE71RPTBOYG0ZXiIj5KfmEpMTb5D6+jy9UIzSmqDGxEIhgKqhBf22Giv2e55od/ntY
kTY5hGad3eBO9HGKrI1/+c45Kp+q5H22mr9COBuArnaiKi5G0D0mdwMtBqUH8R5zA9KInRJnqOhz
AeShAm6pSqQuYfES2+4i1J1n7mJ0nqq1Q9kJoCRG0kLZROcCTZKi/XVSWB/pu9g/a3qEQw3LfDVR
6ZdFUrIkJkJlqZD/8XHeZiJklInIJwD7x5KN8KAMT9INiQMYFdQDxiKwIPIpUstKdF/dVwjPG0QR
bEtYFz0xxGHTYdpxWZJs9y9/tCYw20jgyDxByALeACmjaLU35eDXxD66dCBE8+6CuKM+VeOLd4Lw
GphKzFb9TxyBRHTrnmITB/sQ00kfozgWXXzn59ppCixvIEtU2D/IShzgREx3SZbzzOLgCxcsKQUS
E1NFTeUyolK6Cf+Eru4V7qg1wuiAF77c7N3L7ZBs0YTzlCi7/m7taJ5fJfyLRPw8cXDKluUxxbDr
NqsA5jFJx/mk9aY8fj28J9tIKsZXeGxVQunC9j8ZwPE1SHv7QQOlPsXy9GfnGZnutzF35saEIWrx
tV1ppVwg1TNfkNGV5Jm0V1Yo4PkdKr4QtbfvSY+HYB/omJm5gBasWODW3wuaFfoI7D0xFhZiFjye
g45Ocgfl/gqqVATCBmOUqroEF9vMZHgrODUVQ7R1RJ4zW1C6UumhgzlOmQh0rjIKw9MaLON8qUFe
/E1F++XpSXEillhgsE502zsfwfPYqTSxJu+8arsU+bJCOeSDo8eIjh3T83xPcEGRJE5lnOUefVGg
W9KiZPZNxSFzONF94JLBwcg504HVAdY8mi3iY6tDlQi7SeWo9faNxOcaPob2R/WLQZN8nZe1TQjB
fPKa2BsU0uRHJ/SO9k8B5RkdZhGWHkzKLvmwKurB+0o19fvv19/rz/wzVicCgvSDaoO7K8WH1B4C
iMRxXgCTnFF9YI+I5wvkaU1lVrfWf9A/pM+ojTVa5nqcr5jWM7vgZzqnZN1t/qD8aODNaVJ6D2o1
nza9NGxfkwK8KRGlKNFa2svHrzNFrcKdLaulL2hqlZlAESLFp3XFmdFEPC0myvgo1wJRpuirGlL8
BSH1J1LKQfxt9VGmZav65Pq1sKL9AmFnFdkBor2ZCud4pjfi9/YTtQaaDSbcJQ2KWS7L6pOxDp7y
J5vu4CP1TRCpWpW3oisMNWcjFSOVqtsXYZTECWkaG1XsXDZWnFWiwLdehTYSDxAX2blNhzmCR9Js
oCSTMQ6ghhSfzZUm1ykNUs04PHprz65KQVAo2qrU3LQvVutFNaTNrkvREPHmYNhbnmXqBGGrvomq
BA15do3ExPBJ9S/KTyoZe3YCIklR4ZPnsV/taXV5+T3/Xn4p06WV7PrpWswcarr7oUJcsVZCy5AH
kC6LvtX1y8I1gCLm581GkgylAd8NUwoixSvzSU6LduxANr73b0OwoA/RW1s0Rg9YbBGTknruohew
oCIxICbyW/qp8LMGyndBBkLwELEiI5d2XnIM7riHPBaLI5oOYgqGVnqmTX9BbL5ATNNi8kCGCpnG
udEeDc+1Rf8nPjc2TA2DGphz1kED+lPEtaSwwqq0hgV8oulBBqNSXtTMHg1AYwZ/1vy6b42cQFU0
qGi8rJ97qtFSldahr/Jj1b1epyxhhEz3NHBqUWN0pUAZmnpyGB/GMj8ZBeiOFMKS1xOPS7DNEm7R
7kVwbbvKYOL+80rpQ0A7wi7XkuuatZh0uoeHlKVyhLimUtYNVX0AsEXt22lwHm2Tmgd6C7wh+v1N
sVizveYhYaNkBgeqw4Qu7IhbHom0l1lEfPwyvIfhCbJMqQBbj9fjxoBA6TIFQ6LqQEok0jHsKvct
uf844W6la3oZ6cyqxMoGfUG0iPM2EmmybgW90qju6FL0IryBzYJUAQoAYyLgWLR3KU8Lgh41BxKL
1hwmCyp/XipUJiHTftq13islQw1QWjEaannBOIBLj3hGlBy6D1AqxQoCx6i/2SA13dw8gdD14ZWW
IqThULcgcgeUdSqbVhRFTQIRdKUtcQ6WnTZZejn2XnGYXIgytebLPdH2BGmFWFoq+RGyS/xyjvaT
fdQIHoPbF5P1jO/d1KFIq2dTKY1aKnlyrNs71oMi2zMWXflddg1IxmgzNmCau86nKHKQZpCpUmw+
BxvB4kWjJVE7Y4w7uf+G3EFZX9RDh+aH1PXS1ksI32zpjdTZo5Sw1gLqaDubre9sAtv01dEJ5Sv2
X3p6Wkr0KZlee9f+CS6KlffoPbmN+p0y2qozzsJo3z7vnS2qn86V8S0rkzo5LBOcJsUZqtlh1IbQ
UtU5c4mLEOfJmLEO06M23OTy2tVYbEQ1IYjzL3R60mJQCc279t6OpW+hvt3TyIVWE71XcMZUUs/L
obu0ZiYpEqdSzVlSCKKWdnlfmixpszbQ7hJTiVtVYpvRIyD7OA1MghjwXVVpKCYyYrX0AU/cRqcd
xmPBwBuJmkFoyppPsk/Gjz6YJoWshPFj9Mkrvuh2cj96BsUnSAuLL4QrVJ5uKavEZTJi4xdlE1PG
uZhWJ6efQPZBSeh6dKHz1JmHyu/1vB4pBpDyVn2uJP8xpqUI0kB0BfL9mBznNqjWfv5gVU3Oe5+u
I/y8ENABEOXDBjsSypcPyHZRWEWjCUqd0PPAzkswKMV2ZQfdANAI2Oh8EaXyaHwxcKzZg4dboGTF
mWOTK+AJ0kpIoiopqk5IPHRjSQrGTHP3egmk4wD2pkikKFwoyqVLRclmAF4qfhZwTY2xsMEtUaCl
aGjd1wgOtBvoWiBlFgigxYbAhEKH6KaVFX0q1xM+pwpRmSqGo+xH9Kba/Gx+yhyFqJQvgiIVZL7p
a0RjbfWZmKg8GAayqN/j3dBXSyF9DGvxM7p81WPrlwEV/JRwnVD8NHNia+3f2oeZQFQjrJFlbWAq
FiOV/23Iw6TVqMS0oLT3n3TaPvaxfgcyNJHJytKYilsI8gZlaSLCeBDZjNKlPKgTwCFLSMqWNNe+
7qU9NehRz98hNLupcg09Irk8+hlqclRRRI9ENVT7LBeZOnLkn6VgSJQ9GmKMq+Izna8u7RudEHmq
xPZwSNCgokKzttlZW+7Wci8DlSHWkz0SEyHDJxhH6A9ABsULAszFFAgar5MosHCou6l5ec8OmRNl
QBjgLzMaoxh93VfB2dhtiYwlBKcdEyz78L8SDSVBNG66usLuxfc0uZb1kSBP5myCgzqYe9BKkT+L
biGxUwKwJzQrdEqyPFgg2rm0iL4+EDnQO5caCyAHNJGUSagdDqCG/MKWYv1/LZBG14EAUnoCPBfh
7YJ2/T5gvimNDtJBhVBXwZ4QpbIBoGTlRvweVL82v0wqfjC+wr0iGKy6RwbKM8UYJIRWYcw/tf31
aj1L57u5MLIG/KAEewd6EC2Gp9ac6rI2BDozH5QOyKchHQ0h5eHRobHsTgUonC5GoGg3FP0fWPP9
6NJT4Jt+3X9KqOzJmUnv2kSbS5uBLZ5Z0Pe1BbckrWEZIL9+JToCrc27d9rC0s5ynK9pCOcy+8pK
tsFpvIW6VZIjkUiV1wq5u4IRSPhyL9gHlQBIB3SlrOVBRgr+pRRWaXLpd3V5q6tDK//D2ZUYjIJB
VaZnxWpDgI8dqffeRTZdz5O1D3D2mBoPd8264u6PkKlZrgrcnjtXyFEWov+GYpLSplijLJ0qQbA1
eAzTIkE4ws9Z4e2bBk4o2VVIrWrSvVEUf4nePbQsTkpMjqwjTVkKD6WOROZE7HKpupKMXE5CSill
75KOmpSsYuOZMIGzOSOGdFxBiBajoLKQ5/P3noHe8HLHoqSbhhar6kqS43c/b78pZ6n3HsWOuoSH
eBefB4fRvuZdPm4L9zQyO2bnSSH8PaphTZCnEJMy1bOjmk0VQbxnlP3Tj4PGLOApdOUgaKv/7R0v
I6tgGjIAuvrclTVaytBLAFFCFiETZfEEBYMTx/ZuS5XRbNpHliZJQddoSUji+IeICXk+TcYC1etL
klVSUEYLIGG+79NXLNm4f7vgb/y3DRkU7D3cePiDzowwmSGyqHMk30VRo6aJ0lUdOsiuGm53Np89
fQcFM9EOlVDzZe4uDfc0MGDAoMJJFoEJW3WkUTTk5BntJ5Wt0NyMVmJQLo8qz3RsXG7d5QcqYP4b
RSuEjtTueqUTbvgv/eTgHyB5RPMwgTd+UuJ27p69dfvs0b7EvXgXfgeBI3piJny2dyu0OBxX0mWr
g3fyagH9d3wAKd9O9Ds6w7IcTnIjNXQqa5yQ9dKUQPmALrGK326eOTcZx0uRka6D5CsSDlFGA5AD
2uEDsHoVF+jPpbl89z2ZUKeDqmgTSFu0H6cSQM2dL+erwVFWHOUxbRuACXkY4TBp+Akbwk0+La4v
0/UQlDE71z27MwcumMG0gcPFU33N4cNxLf6X5Ew2w5dpuqIkXFvv/vVCkin5spQ1qsvFeyHDgzYt
7imni7RPMpq0C6bhVWL6QXlCGVk1c0klx39/w+EPp3LzPpWEfbKnWabJTKeiM9DRXy6X9FXl5nEZ
ea558yX3Xr+gky3r1RbzsoGm/PsO0yD6TL39JGiSVHaNzpnK81/W58DwgYH/jBbxcpfzC4G/N8Hf
KXq5f7p0OtFrVwKijGq/Q1tXuuK+uNp8+HAyaeOp3cyrxzuEQTt0PJPv78z9Tl0TYY8RZS47iYfd
Tqk35cdO+87z/4/Jt+lOQPZ5A2mUePRBZAsBZMZbQiq51YBpn1Sq0sTJAw9m6NwkQwjEfR7DZnFx
1aGk0DqiQxWEW4qQBRRI00muRqEApaW9WReAjJJs3Us7LPWCt+GGEFpVPdcqOjxa4fAs8RtT3xF8
6dAmo36Q9FiUddoBXA70KKSQ3CBm+WpzaqdK2rbD5Ta9n5+f4fAR/6zDn2Hs0yekb9LUgLgIwAKQ
jklo688LneQova0zhNLdvDyw5k/789G/EVjPz4zfpsV5D4VoRmmUtaJxOe0vK+B4H+p8hzT8m61O
SxhgXmBQTCXc3oL6+tn2rwpzsrxM1/vu4hxsp+dbWEu92saDJtrS5v8Y0IUBPpCkCcXXZ4PAn0y/
yYxn9/lxbG+a7pNOvAufkXNp1dvPL+36520EqGzM8I+pHUAE17vXr3cWnIHRVs0hrVEXw/eNaVL+
c3Ce5qxNxiuOblPiDHvdpgYC6h2Y3KEEbe2dweua7g5/fgloGW/LDV1Dhlf6tEGCNQP2rrMEaGU4
AslnFrkBmNvsVmfwb1/Xj02qfkqwb0ijMQxvF0g6b/ggeg5lnBpO7q7HjA1mJdPH8Y7aaz+rG36t
8xhf+sxCheNHPom+wliR8lIDsGrQ0O7tmRkYjQuaS7H7mhyCApHRdslw1dvO25zD9dmn0CJnViTS
UQS7DEs5u/QDbHwhSFieftG00SryjHJnWFsaLQWfBKbzU3cBNUmFH2WaiyExd3DPAnQiNPa+eQ3H
vc+q+NslbAUVKvRu/blVg5hm+Jt0clKXl+PyPH3b3pNWuZYPuLX/PLDRafuHyUR4wuBmJLWb9vvt
Vj4ug+u3QNfrZ+PP9J89Gr88PQZ224bLdd6j4Ny5J+LYiG6xo5xWe83o/H0eoZrOn2oPRrxiVOjb
wphdl05C2d0rlmpAWc+p6kPGnKrh9Rlltd7ejrJ74PxYP9UvYgw62p0osGIuPeQIUobJje52dKnp
L9ih33bNS3+gvbZzCsTsBjO2oRuC/dNDvUnvvjc7gqtP7sa8Vlj6E20A3bPjV+qMzOhYDO3hA4Me
QyrTxQtk6e412wYNBG5PH+et3haAPuvgjdqKIpyKV935VJssEY/Ex/5pDlnTzac0820S5d68de85
u3yaf3CR1Jtd7WD386SKjEj6eHRPX8+fnBGp7NAPlsGLbcMAUFZtzaW45kKqBec45RpCu31VeiDA
WF7uI4SLTeMLlqZDW7mPxzytuhdMCRAIgZozvs92ncrc+jku79WQAbjb3ANifv88gLno0oLLYlII
Y3yndCX9eE3ZJ9vxvs8FhQBe4+tsP2NiOhDQkNCsgvNJ3f1fc46AdAjMT/M42KUPItGtj2DwtPGf
9G6mrIqpR736SOobiS2T5vIevefpqMroTQZ2Ty2M2NMnNb7QhLZ28B9MFUItCgyHNZ/vbK+ZeUfk
YgzN24RNeh3QmgQQ+cgp8XM33UfVNfXGTme7VF5f7WezatGGq2iASmIAt4Dw7Nb0uJZXB9u0+GVU
2pi9Q4OKDFncJCPMpZNQ3QOsYre+D0X+hnXY+zFXgdME2nZ+7g/3+pU+OOf62812LmDUEzkMyofc
FX1OyWtF1wUSCYTL+VrD/jKPerIA8oOOrLUwPo/pa5k+vUP72d1ABvQf08qo0b9dPJbYljhwKZD2
6Fq1aWMTp5ReQgQj0Tt7+ybz2V0IU3o8N6eVD7Pj/I+m81pSXF2W8BMRIS9xixzeQzd9Q0A3yCLv
n/58mrVPrNmzxzUN0q8ymVlZH0u+5n/9OsVkkgvRzT6/rD/PJeuD2ocd2YodkiNhYVl+9MseZgFL
3iK0KLyJdv1XdjDmOhUnIolHuWiOFKkr9M9TXlNhFV1h3ldsOy1lm1eGFCNALzmV1R/gBVEDmMPA
Flez2ILKFBwY15RZQrv7hTmO1w1VzBfOIjDG5n1bhVS9KsKqOzJl8I7uDBcOWxjfNsPHARkyKAp8
e2B/NhFzjBfwm07zI7+aS/ZDW86nPuWBo+p2JJq8l8l6uE2cEtFG4hLF40N9ml4/t87OHrk00ykU
7wRGa2ANO1WSjf5H7c3ioV/Fl/YktdGe86Ga2vqkC52D9YTaF2/eE5UNgbBpbMqkE7Y2p3TXES0e
n1v6l1IDcyHpWUHTeVZ2XT77IAm7dVf53b0N+c3mVS5c9SOtugvb178qN/gtOBqwoG8R0vJdHccv
2PmsgA/hubiMY5gPtsIYBzimCtWKYnekMN3kfI06IDoFShd1WfeW9nPfDN+WX1jkcZ6nZDPq0rRn
uQu+cQ86tOeeSuU7vra/KU4p1+jMN6//OEFDPutqSx2XkMJF/HPmxeHlG8cxQtcH+nYwf3hZ8nMP
PyAT1mdqYQ/gAfhWRAvuduZbbWzBgPMPUGiH3G2GbmOzBCmiiv3yN8ETn7U94OMEnwjQu3/eucG1
XzItu4cr1l4tpeNrKprt67NsTvIaTMx7cM+RUyk/vGJwVU/j2hNqoV/1hIDwjPEerqLv2LfpzSqa
SAqoE4qI+um/Sn2WWe1DQZj0bzoAMaTP1kYIT9lkOWzez6TOjp7Rs3xKq4Kb+PJ+uR3d6A6GfqP5
p7EQwJiMMV32z/rJpndqFtU7Ehk43ZDeRDXfc1m3F8cmuARPN/Q6OyLQB8nXGjfSR6LNeuwJ77MW
708wHJVNeOaEFoVq8kv5wQJZeqMV3UMVKi8Ez0pHa0/uoJCCCETQFFoNgyso/d7BVv7mdkhvEkJw
JGIx7VLYOWwA9XBnEi7zm/gozwLa9z/1nT14dpsttxYS2b90t+gpQ7LpjF6+mCzfNy/xVe6DW3U1
fqvrZy+iviF/PPEfV8/eFdOr/s1tIWkkf/ePFSU2xcwUUXtuJb/ymYJH3fvURYqlM7TPkkkc6SHN
UjN/MpoHZdnNCMZgBIGjPL1v8VXvm225KPf5LnA0TN+BR7GvwfqQXA/ECQfADg5MBFhH1a/Gn5j7
g2onFmIUJs/7wEHlIpUmKhBpWAkMCtSr2LCz1s73dNMSrJl5P8VvPzdZCN4C/Y7FXLQzcHGIzOZn
dLYYIotNH+EPIFwwsXKkJHCcr+YWq2Y7tVKcQuF3bnxlhnLxvpq+ReD+a8XQN1VUbaa38IePtxN+
SPvE9QkDVl8kBz5Kd+PWE3qzaCuH2xqnwHyMfEG44IIB9Xe/LFd41RBaL5KS/8MZIPb3ILVQOWyl
EWb8Mb/on1xLmrINlfF2+g1kusObSqPUYbIA2Ng3qXNAnXYy95DPJ98YKv0eznhl4zLJsaTS5l8z
T1qy4phevd4BhCPqETkWic2wkIxSFy06jqXXzreoyjVcwIpZe6VGydmGOubABlt+HEPGBM8ow0Hh
+m3fHB1pUy77gySY3Dc+CzoFSjbc1mXNHJgz2pP301GhKEOionJTrSnbJd1GGR+hjkJ9pn1LsPa8
V8h43ew68yOMFUP7Bap7oUA9+Ku6memHGlQWnx76VAILuqi/AvCM+6U9DWWRZuOZQ/NeIurDf388
qggGET38my/5wWXwIF840FxSStKiHmH3Xjd5Y3G4GmEjXDBCq4fr+mm/Irj5F9OA1MQvCtxCt1Eq
E3M44QxoPFuu5A6TlM9ZREoLTAnj4ZspfWQ308/JRTjQBgz79tlsFFoyTjKlEn6LZI3M9IJFjcku
EYtaBbsSFOPiXmd6T71xVkgUOTduFp0FpwxmOUKat36QGTMZ/oln/UP9NfmbLsgVq+IwLjCbNQ8d
ieTBOyfvjiVcJ48QTdXyFr4FJzlwoWNmmI0v7ev+jH49igvkd+P5LZheycy05eOhhpzlv3eiIE08
ENOp3LNvmm1kV2Vm0C/D3zGsU1gf+vrvVLfjzNa4cYzOxaaPE3c26+iOkC9QRiJ7e4GS07NPcblU
z4gzg2eE9RpTS1uB3mSsZ/GhXPHhN8EVRRVx+/4zavXZTEGxnC1IMowh8as7jqHtAwkO5f+ZA0kb
atH/cTNIciBXpOCCUMEkzya/SWv5SsWSbFVWu8+k3/77fgrOwT45ytieVBfti4MZ4hgtMsLeIfru
3yBn2huSJfpQo1BOto/8SmGMqwH+TXsEmpwppGeYbnCK1ikSWri+cUU5jRZwIsNxIDwFm2H+6IE4
NP6SiITQqjmor+JQHRv+B0F/jfnYwGtkkW4UnyNZShnVZDSDIR1GEDcjqCvZId/sPvO/VTqYm7/v
B5OITjpgCciFy2ps5XZBqApOQeGGbEDG9hY8gOq0nMMPAgRCsjJW4S3YUMWzP5b3v3AX01naWo1n
ZaFtTC0QfSSKZGLth7acChdVDUPQv9GbRkO80Tz6nJ83JaXBE5E6dwNkZfVJrd436zdTGNycZs9a
7gtN171dqNi8AL/h6MJ37X+4krC9dBDlgxKAyQ3CT2mYymclhXMqXyWzC55/6nhC+Tm4idcJqsF/
B326CYnR39IuRo3yoHFpZ4Iw5jn9r3oVr/iQIXD+k9Y+IstFvm/QuJdTJ4fyJmRIJs+YeMmd6gJB
t/PHZoiJJPx2pFH1S0mf0oPhxvshhLk5FQWkFn39i2dZQrbVH8mt9FZc8MbMGlOvbH6kDFcCnBH8
+Hi5pVbEL3NoTY8UoYIIzLKt9p0iS3rk5+ZYL2X6JflWE2KfY7l8nMwNV7gKm2YXJk61T/4QToBG
7LyJjcJJ0qk5OU7I6ZRlj4McLlH9Gotk/OCYZeMaNm7CNA8AysOnFCeyk1bxmEvMnG4eEzTRVsF0
MzvgeYztAHM0ikDiWmvhxNALCxDh5MbNgGrRNHp+sw+4FRbNsfhNdNR8UKIU5/n7jZmsVfjF41zC
+IT0ATODe/RuEPj9l2Fw5+E8/XOBDv94SViz6mNSmBcn+Tj5Mcbowcpg5Ts2zAjZ9DicZ04p4ZFr
jmolCKFyBs2OVijA/JqHmfqw+aZ39ABdnswrgCYIY9NEcaNgQDrmnvLI9hUKCiojb5G+QHfqnPrB
ZAs2r6YjDs8Bf0y4de8L3dCeXR6EIPVMEoB4amZoF+WGzSxWBWmOruEQ8yWwqQzcIkYDY5y6LLzA
MPBGl1+3JqtetcDqgkVF6Q84iqkdpn4Ab9grJnaW7QmDjKhtvVfgKnth9BVPsYn+oKEQv6qvhtoE
iKgzU6x0npi6TbZNaCbP4BUxoM6oVPnC3w68zRUuFQwS19AAhWeFKqwxg5pX/PAuvOBp6nTNuJGm
Jb2Q9ceWaBNh2jUqNrNXy/gqLAAzIQswtorcyKf6yUjFUMcYSjOFc/WYjAQD4HZnf35/KtOXoK1U
fd71jk5RHFvAQ3ceapAPfyZ2IyvFIJl8Gy1ECTmaC9xXJjam2UlpUSSHiqn2To4BDG9JWqiiMw2t
0pg1h2Lr3RTioWLyo8B5D5EMfTPACMN/VL+N+eGbyHMFcuF1B8nw3tjj/o5FhTRyrMJYq6cPKkmN
NSi/IEscy/tB/AUwKm3vgf5N/aZHQMypPULwbsoEBBBUJxhrU0oPlFiWOGyV3sx7JGR20rlZuKrC
Vadsm95NYNStgcMFDNuzHHtH/O7+7qkjZrZRWf5g3StLkGduNJ2xtrHjoihWzJJDAsML/pSzFuc8
jXTIjh87BnvFRTv/AoineZe4vShA2VHxSydethZMUNvPiLkB1p0kBk5jSA/4r+Ohvw9pYc1/hX5H
zqxpYgaRGzZWLbR3sm73hvOBZuJaAZsADnhujPDLt3r6XFgUsF+RZ2uWk7Xf/pwGH9SAqKDf0JpT
GtO40dYTOgZktr9DZvqMD5WgVg6VcLrXH7QhyXL4Eda9b2ugqkC/DGWpJhidjycYElNxXF1CTQns
yqomogmFe5eY1NQGkLg3q6Gm2djDAVQsBhZ4trllzFH4f1pu6orZlZb4cQj+IJMfxvhiijmTLowa
ls2Iw0t7Bt8BRm/kErODY/Iv0Vcg2sHdVEYdcmZSFDZH73vowBvq59i2+2t8Ba+IfNiX0c3GRSj1
kchEyzhgIsTWJ2+8wVwJ+jT1JfMtylNOBGXaiBvKlEgfW9KBZ+Uf6IQ11MjaMsafjGZJcEI6IcJR
uZXGDEmF387ijA5HrmzqDQ6aCsZe2oHo/ndz+ayTf6Adq+y4MA3oyM0/dG67aKVZ9kjBjXgCya2N
OeWRypFCm5wADZIJ4RteD4UJykMibw50P+fi2Bx5BoWJJSjz+YTBKVC72uJkAdxRW2ib/M2RYtoP
TADIUJqpsH6P+mhcWUtF2YHUS7hJf/VvvEoB/+HhOrcjwdHA/1GuCG95rAFUxp0oKwGJF/UDleID
B6ye/vcGto4agKwXFH9FOdeBV6loKeQRvb3K53CTtj2jf/WbTEjUpkBLH3d4PB4LCDvVDCmqUtCH
WdG7vmyDvSpvXEVJblps0euBHmW1xdNPd5XpJotmOQZgUj5trGf1jJVRd+CZz0JOGl6ONkRfSv6F
y50LF8aHCKbVnqoDwRlTLMQlo7V0CPPKVZjUGfE0WjGLnye02/jjsklrDqBME9DMengLbRb85bI9
UaxMXPW1U+ZuhilzPVbzqFY0nTJj7Cll4A62ftNtl65MSeGPfT69Asds1Md+TKLNVDaLwVGR3oTz
T28CKIjggOBFUAGKRfJSzyMIUZ1JjHcMXFhMS0VKhCYg0KJ/cTEIAIGF8fTEW9DChrhHThC9W4wm
Y37yrVxRG/xUOwwuaou7+Hnhy/kBd6K64XAD2fHoILMfTEoaUlok2nJlKTkuBJbSOCxnBTOnQqmw
MWDaLLUCQsmFdoyOjcddZjbXAv3iy3TSM7gsUw4qPR5pMP4b80hgfthDZlhUTrDLfKtREOb/Mqul
kkBroNQRF2vgx2hBMWsMrRarJXxHIq6GqY4q7MWET5tTLYKFKMAqiJa5y6kFuyLjkANY2o7XnkeB
saeMrXON3d5HEIRngokY7NelO0zOaMIeBS5KCYMasxs3DzJkg8JDoUuEEKPFG/NBhjqP5/YFhM1a
FOJOe80he5oZTlQK6lD1WFCEAfNxgYBdCUQjGFRBXl2AhXCz/Okrc/gZNu2Jx5DavH0mkUOhgCjo
zN3rDZNujtMKgzL5o4XATLqa0Ro2r+LHp+FaF9tiG9y6R332V+FKmcc4nZ5B9Dk4VFq8jYKkG4zD
aSxBOnXf+GfwEYEdUpNZPPSRxQ5ZV1LOmT3jHYMjyIljjGmGu0j7hFCaV6x4QGcaB+oJd8PlA3sH
Sc31EdyrcHXFNTRxiNXeWzhg9H9uD8qP+M1ymJJji+aesETPR6Udj2RF1I9XkkfPq8Z+gOeAvgyW
BWlFukrAuL/5p5RKVCZgS8bHyo8t/ruTpfyLG0SKWxhqSSynsdaH5uzMOcg02X6K/fs4gcMjvWPe
8D3eFEhUUrdhWhnF9dStMXrAVx/7HDhntNdvAQt4XIbqRdpbQIhpOCfHdsTWyAF4ArqHxjLYQOJD
chsUT9BrPcNs6QPaLz8qGpAwZ4EymjqdIRRQvIhyWLSTywBYG43gEM0Gt5neaNcQTBjzjmYhb1M/
D7sPXvuoWbgub/DHEanPltNbdQmyeZovSamAGFAYHdq4zLqXJi8AYpRLZsPP5SoynKrZeJrrIbuf
WHfJzhraMjutTA33vszuU4tnjHmjo4DB3yRwptX/SooUWBR1PAcNhYDnkG58DC/B4PkBvQmni79J
P1ZJ3ASqHwT1k9ARpvZABXQfWzdCYITamY2SWHuycRr/Eo4yEw20eeD7PzQKXDjhIP9WZ+U6Vs5W
TSihoT/EN46c/q82pg4nLZAfCAfelaD+4amk/eNfxmMrQSPenKVHAMxL+NUWpbgIsAXFkphoQE7l
llCw/YRryeVreB8pLts/HZpWdbwf0DOfAvSozmz4GCXYDSOlw+6OwOKc3SEEccuOOD8WRdDIhxQA
MeyKtCVkEdHe9+dUKPGmozxSABt5B2b9RckTusxQfWFWR7sZ8V7ogyyNw8w+J0geY6wFQrs80S3e
cXuiA3lyD8f0SrFTWXCRQb8rMYXmNCNcndgFW6I8F61vhz9zPVZAJPoWlHOuGKsgXkB8ArUaky0h
cpAsIABGJ0S86DCtuZtdY5fQlCA8ou19wXki4wJ2IxHQwjCRVP/knNbAJBcQFmD8xqJoan0QKZKq
EVEpY7w2yq2Etl+eUywFrEHwYPHMSeZMb8PO+BFP4h4cQD8rG6gTjau8zMYFLMwiQywBinPz6cEj
q/1pH9xSKt6GRql2JHlB3800rHZhlHGfdjxVpn63BmUhA501O94bmylAAjiq2e+E6qQE8TFBkRuG
0ERnortKv6BK4/qlXFeSJZ+XaM1aU9oQIB8NBtWgpWZY6HfoLA9/umgMknwKfwPmJn1x9WE/qD+5
Mf9gXcqbkuIQ+pTulPkcWnVQF9+eqscWb7BoPFmk9PrJ5Dwk845OvbuIr15bBFbzYiIcW5BfBlix
ln/AxnKRBY6sMdMQ+ZKYBlOg32Wvt2SJmDFEkPn0vi6VzciVMZTH3GTheuz4hTmkiGWE4dzw7AIy
3IAROO0vaMzw53Ma1G0V2Wprqn8jjjlxefIolIGxT8kFSjWamPBDFHp3Pj2hda9Qr3tuep9pxFB2
sjyBlGngnjASdHS5YRLa4nZVaxZ+IN6DRobaRg6OZAtBtyCFub0NJ4uisx8JcC65SqR4JOUIi7cL
+TEh+THRm5sxDdpgi6wAw1bqTwI5IlB9Qf1f/0Oq2LvzHwsNIhoSasCJfqh+AmFm6AdwJJgJg4Kk
GvEQuEI+zfSPbaSMbkG9/+YX8fkBM16xhJBilExFy8I3BVzgbOHgxGOo2wxeh50b87RxO8M5TUH5
WaiThYZ7ce/mEzPM+HSmUNlt7YatpfDdENylzrR2DGQq96+shVWbedKs5bFEE0LbwOgXnB2UoGgP
nWvUDnOumUprCbV4a5jkw/q4NMlNPGXxjRtO24ukAkiblpruniaS+ANbhtUQJS6V2JiI2bIsscvM
pqQnLoXw7dRfOGobY/PUP/2f5jUSNS8qgftTfZXUFuCn0DPIXUc+Y2lM7c9/rlF8d5JLt2HGUn78
tykGLQMV/3gWvEWpujlua4lTY3WE6JBBg3XH08kjjWobN2OEeGT1icmDl9M3QmLHFjOqVGNo273R
/8RiJLyWF10zL7WlzDJicgo0ZWHd/w2u82HIAQhbCEtM79DQKq6Hsi1cTVHfqyMK6Bd28xc3y3DK
fBzIqY3zYg8jXqOcZsCTzpSU+gCwm9BSgHVhCQH0pdkJruqYi/Joc7q5Bt0IhGobtMJvriJbtUjl
7EPwaYo7i7M7LSzqcsKbdqVQ1UvToLhP5yglJGVG1gDIJZgy4kLgK3tKawctihG7qIlyhtH5Q7Bd
ClvqQrIU9SS0DeA9AKhkSeqsui9j7KjG3G5OAstgmryxC5iIGJ+0cVYU/tCjMjrCZnDCOY9e42Bd
Cpb0+lCE0elUI7EAvo6n7RU1RquPmhiKBEpwInbMZjxp3k0XVEkEi1FLgIcYRhuJqV3IbjCuVJxo
Z0GtwKaxaiT2/PXQNBQSCMAKMyFrAbleKV4FPE/0NWUIyZsnmtKfSodXgJbo9gQOcFUai6Sdk4bG
N0HTcMuf1KJ6bdUn77ve6y/vG0lOSMiQz96WEw6a6UH0fpU/7Q8LtXgQ/23iHttK8g1UDGY/9bhE
Fm0CvgT/kAa2KOMmES+mJ+TBYICwJoY1rWyRgqzhYR+7KQULmYIOwqTzb6kj7hZNuEY1gXiQFRAN
FKZVQ6vJjJ/MP/5K7BbTiAd4FCnwOT7KogYfbkfJl2A4krJAQupj60ixj88chk9sjaa9aWd/HfeW
Hp2C88qlGZeE56xYpqGh/kVIwzsqbvQ2RXwjlvu0XD/KK02sULVzFALop1kKgDMAryo5rM5iaFQx
K99N0PonO461ljvUv/dsrEFSxufqcSlZLFgZ76ldTBonhtzTnDSeV5579zb1xPbiOavFQbaY5WFI
Egb33yMnpmCwgrqp9WUlgRKNmfaej+qdCe7qvjVQuloMPPVYxnxc4W4X96XUL3B3CKr9p3HQxZUT
c9h8rBiM8q2w1I9328+8+wwetmWtDWwibM9ww3SqoBRhcjtZUHbytRHymgn9r0XeFYyzzvQtxiHf
zZ6k1neAuCO0mGRWVQL/4x1gyaXZwuWN1SbWPKRzG+CJlM+hhoY1MntCx4UExgTj077kl/FFMv7s
ODgMW+ZvXNrm4ff0WfOeU8BDXh4Ul92F5sS3i/OAuxUUfm1P0Q8ySbNJs2UZnQGwIPF5GKgbQNMQ
1mEUx4MB7ZmvKho69o80W7p+L7M6nqKRZcEg7MJtZfAnADygm79N9Dk4eCaP3lt33fG05TS0G9xz
FtRDIUJPxC+Few+ccmJRind45WHXhcYLad/ELOrx1wNPSvdD0KDmE4CPKFvQXOEwytquHQxnzmHA
bIqhbsFqZbepbMaukRLqKHTLOfB4PdgIoPgtmDBzX6hGFaeaOEPkpAgbwZVqk4RXH0FLtJevmjob
H9inhYcORnu+TaLp8gOPeAZKXjgN644p+bHlLU3kUP8qXp4mRlsHAGhiwUpPrcJwAuxZMlfdDiCJ
mmnwsdhUgtqDrOSKlE7MPtxHHWH5FvDck02ttaLSoXYQ2cmVjXqHMz7nBTeb9poNE+U8jXj0Ni2H
gJgsOzlLhyC6P2PJilUkwQtQF40CliokQ56MDNPMtraYDhTNDl3sy7/xTwmiwpWbk5ZsQ7PpKilU
qvt8Uu78dqGLK+6H7y1B0yCDCthibSyzythu2q1ETYi4Aj2DcCLB+gi6GZltbK3a5tkyxF+ZhQ6J
ylt3COEUCx9WiJMv77P7iCUf8nYhTla17JSDnUx3nrAxEEVL6xbzFCxlWDEjuTUnWXUaFgXDnka2
1zoGWy6yRYA8jtUn4C3ZnGN66MKVyJLryNHKtcYF9OiO0c4sB2PeefuSoblsNUxdVCyEANHxOkvp
kKqNFM+YVQyHtpYsGKdOkxOBTORmNTsLB47R3dLux76xY6Z0QgfTJmRYZGo61kyFAXcl38lSpyVr
M0qPI2I2cmBNZRr8YTvPEna37QQkxhldBVXFWJEyyH0PT11h16zg7JYJY5b+vFcBsfeRvqzLFX0C
nislPyurrljULAEW3Zr9pKWD9IfNrDVr+9iZ8FlyhgzMsmBpsQ/lPYSW2mwIi0TOtnYOY184cXt5
7itjOd4LVsIKjoGsZ1UM3WHQxtr6zq1ZspXbU+x00uWktpEsfHhO1SOVL+cPhFpK5xW2n/Kqw7sI
yy0UqeG68lZ1sc36lRQt49q9h3MUFEm9mDbzOyYsbCwoF3G+ynDoYGlAtpWyP0k8iNLagGj3nLJb
yMLXpFjwvrlzhr/La56T5SCvcoaCpI1XLiIMZRgMjpm4kvEBlhd+sK+UfYihP606IV7d5vKcFMiT
8onnGm49xbVR7WY6p9b5CPY0P0jDXJE3JeP2+P8znyotAHMZ84RFI/wQc3he9f3kJC3BsuEHFM47
FjWyE5QQ8osMKKeY9/dTXTli60ymjtw6LSpHnwuwN/gq0fJoSkWr0Z99j22dq083yrAJ0SqoKw79
KAJJ7bFnmEDRWhQRIJPQ2Y1iRthjDnZczEt8wJN5h4Y6XRaoNTT7E1ghB6B1qMUKDP0y26N4GaWn
i3vm3KVVCmI4tbFLKPqVVh+TdhWylAYay3A7w50Wtjrz8ftlnAcF3nfINSTpTmA4Hanc9Omiv6/w
/ydxKOPHFHRTFldRvJ62G2FY18b5ns714btt/ypKKI4xvlO+U5ICyzWj6ffqaDQWYB+tAc3xGHgi
i2JUjm2VVSKVm2X2vV+OeQWbb33lxWzuxTBwPLQTzwVX4tyStlOUQfiv4dgICdivYRlguhLOWr8c
cEVs5rW6TKC9khVrH4Z+pYI1GasJOt1qXidczFmIBQ5FhmwKJym3eunURIeO3fOFKwd2n9jtsMAp
QWMBFa4XzPx+FuHnaIhnX1zf7yvkKaVgCdNFJy8jXDwbV2XeWgCi3Mg1LpyWYeqGOzFcA8SCYJbY
U0Zj1fWkPAyNGwLysX+YWe12TxsesRCl3mrJMa9+mtJVGatOqea3kuwUjWuUDmcoLdYypucMA+El
oQOc8UhadbpPg8XAtCNBnG0u7Unu9x9MI/MTzyMPVBsfRnhlo8NwNZuPuknTZRTOJ5Ur9tsMHDmf
V8EqzWwEkANTF5gU4QNTWjzxtHpcZDiyyriqml0SDEi5PKPdWm82hYc917cmEBvp0Ti9lp7N4wrT
0k0uzRN5i1UD2HEWELXmlQLNt6oCu5bdTF9Kk2OnulNQm2zp79T+GHXnaTWHZg0ohsB9sEip94Z4
0YMV6dKfzqszdT4jvPFWBfz0Nohlg4p5tq1W7oX85KWLonOE0vGmq7CeV/IISkefJT46EMSf6VnR
lhNqQpXHGUTAH5YySgXZVvTllN060RZESFjJ6RrFVQIZUy7q9iix02xYGMWqjjZ1so+DbYgvIUNv
GL1yNzHImFPGTvEM6xfyZyf1O3IszQ1rRcGTw70engTdDaIt+SgiBuujqUsmbKFXjXId947q2RUP
nL4Qhrnco4VdKEAu1eKDBntY9t5azBwfLRdrlXGux7y2cRR6RcPpkWGIVowRnYUQZkobDNymLphT
1pdasMkBVv35kGz6qQnqK/9Crk2blaKuSFJRCmboivIqTo/ThnPrTFu3ga2koYyXhbdqvHUUuWp8
6LVtTaLItinTr6KTV1u1Pue5W7TnMjzAk3PPtfTYxLsOc0X2eLDWrZvHwnqCixebu7NtY+yyyvWD
tSSMxy2XDuRVJUHR605xmDnikei9usgSK6L0IqU24d1UFle1wiNAW031U9udpp+TLOwifROwGjzc
hdIpyTdlZ3vlRfVWLYbt4iXVl2q60ctvHesOFqSyYaOZi4kjYsuvzyXNAuGqiZMec5+uoC2VFGMd
N9BX5WTfioegXsfTRe7ttHotIFO7b6NwwTvWm5VEXBKcUHIMGgpccO+Oyvgo+8yl3/CzFKZLud8E
+AswnZHONcEG6a3qnVKePuyQ1d2wcjrPIRr32VxsF1NUbpodwNKj/PcWRHWFUohCMKHHW6oGTs27
HO1c+RVpX1G4yeMvCU3VxLgY6d/07kwmC4mxzNaOJSepN3m/S7MrJ0/2j/foq82vGQi6yi4Ldclp
nuw7aUVzkrKSoWB+YnfvTr58LrK/CYOZw5cv7j4xOv7DQJ6jBvJ4/mdk81Bfh9Ry6WVg8EJfx5hw
GTePbce3SXwEayqHXfPZlfq50val8aOrJ9S/Yr6Kyb0USwSWYpXLW4mBRuh6Asi8UFfamAwXqToP
tJ03/NLMkpZbXODQm9abD8Caz5Iw5oJFlN5AsZjFYGBLiz2dVfHZwIIj2AzaX5LToh4BjzhcH8yG
WGAGk9I4CZ5XwqWXaJWuqryvXrSSSXsGcm+pTfALTi9S7tZTDLe2Zb6U2N4sPafqSQmx/bpK+pmO
JNnG942YH/J0rw1IsZE9pelCY9zXu8n1gWdJ77CCcyJ91bEukZmK8AXJ5+sbz38LKsfo2Ufzsjw2
xkXrN2GwT9P5nSF14XnvjmA3zednIl9LZotozjxsk5JKYAH9Uav2snyq5K3ebfGkqy96dp52pyA9
Ndo19p68MGhhc2ylm84qwUx/TuX1B3GEBru9Vu5vKT6q6VfNeEEI7z0dVl4KYLcXJ0uPVVDVMtPw
LHPkYIsLjO8tpAbyD8wDzW05RLNOgHwx1pqyM+q/lCWn8uGunnL1VOaX++dY9t91hXpbWZaMkGuO
OtmotcvVktnHKO+EfiMmF9E7ltk2kM9Rfp1qF69a5epc89Zdvi7KXTK9NMr7fm/hRf+M6OSpzncF
5qkwIzg5xeHxA0VQ6t8yGo4UfXmbvGpUlB/adR96XxGWebjMYJ10mM4pTI5sXDy2yRdMZk2ktxLB
o9cPcWRvILpD/t9nlR4PP1N/2M9/BQbyjMkxa26fBvgH/NuLB0tfAOr15VZGxhd+MV/2wRVYRW86
vhw7iok9OBX7xjPLN/iEVvCaUrAIk3WlrbNg20TPhCEryFM2YTWbZjJPuz+/PQ/tjWtclydR2+rZ
CrqrXxSMaAf9y+teQXethSN/65WMr+0KMLvgrIgXoXrpWI3X50ylLK0BxGF1UJyOLNPk1YNpJ94i
6Rb64BbNLoncD3adhBwP7HNLMiyqkaEwtFv1qe2QZXZfBfpOgyZORzp1j44C21jS74H54ggk2CUg
JYda34gRWOA6MiiFyi/R8wCtXiqkkN6ejXqvxs+Mzef6QUweExElC3bMDfPoEfAv7EycMzXCMM3n
GDTXgh0f3TechN/MVRZ5AJXlrpLMp+o6FVwDOw7BGpDD+g4SNLFcqvjJl8daXObJHtuLHvel2iK2
QY0VrFMcbKNctP0qmWw9cJdyE+NXggfVxI4+zgdhD/haZ7Wl28UrgjNBrlVxssX9FdP7jVSeEsMW
sMp6tuxEpqiLXOQEcbswoMBFp5vgn7igVGzuR1VbI7fVqiu2HZqNx6a9Ck2WIIuYGdVLSFL+izHO
BSLG0FHdATr41ujAMxrtq/gsiSyrGXaT1WhqqPOfeBuXh4Ou34JThmGrAteLme0hZoszB2UjXuRL
c9Cv8nXKiAxT6xXcwrwtUTg4XgD26kiVPUEVA6WbOcCG7jvaJebpfZq/50ylHJijPgXWu5+d3v1X
Yr7bcVD0/U4QDBzGX5x8e5y7nZ/GhSWMj1rt7MA/YggWYm/1/wv96nk9+wMLsf9C84r4mwHkceKT
4dxo9l05q8IajfcFN5qtPrPVdZxVzvjfFYmUHTFOfMXCzVyNM8vXFapTfgPVtxcXhwOvy28Zz9Gt
vz/xBhXF2OrfdTRL/tOY/lf5Y64myxD/dOs6/opxcJy6LebYMKo71HNEDmbLqpsD75ox59kbzSz/
XU4PgN4Z87cafvnLbLZ99Fa+mC47+zZ1GZOwb/wZQ0wz3QWdYvNrvoAuctABW5Ijm9nsAcg8g+Sf
LZH0s99zxo9LYvPS0mw5zvyGs+1FsEAb+K+3pu4Nv2XzAT7IiyOR4DfYmjr14mHMEFBa4/eQHL6r
hG9xu875jTyOAW8fD9F+PPjVdLndyuZFssI5L+OZj2Jm/2+AWPu+BftxVNiYtXzL1uowmbvVFlOe
68pOZjdtlszsr8qGYHSQPczi2ZexS9e1Nf4FFDo/dzYqF5dxUb6Kf8bfdFgqo//gnfJxkX2Y2/Gz
jBfhpi6nLuMI49/BTvFtYX8dg1e6lWuDGWbB8fZMLbHe4P8IO6/muJVsS/+Vjn4exMCbG3PnoWDK
F03R6qWCFEl47/Hr58ti34nTaoVOKA+EI1FkAUhk7r32WmuLv+RGin8nWujK3HWK8UKYXAfy6lHc
J3VDJcXLg8dN43LrzpAvVjsISvx2fsy9R87P4Y0w56CYsILZwYT4oG/RHfMN3Nb9eIrWT0y8/egy
KyrvQ/yPmCs4FD5J+6f9EwTe9dMHr97qgxZHH2Do7tMdk4ekBh8H3FO++D6YeIp2G/Y94PHXx7jq
V0wa8bO+J3/hipY8mEahqRd9Ipn9ayYVr0zm8n044QW6E3a8VNFXd2DuAa7YnJ6FBn/enM9fI01a
N3xn+n+IXjV3d18fX84rDXSYNryEFa8dxHqk79WaN++8kVc77A5QWPpiQnEbuBX8LxIV/405y2PZ
XR+K8nT6nlOTf1mhpeGW0wydZ1pu823Fs5QDmLo8T/EMZk/MOz14c98eFx+VeLcWQvXGFe8Fe2Vg
7hvk7I0LEYonhNZtRfd0Hpq9V47iz2Dxw6PreUziCaUeT7G+OT/iKL2pz2fxfVTxyflmPjROvuiR
WshaCNF3SGZ9IVV/68Thcdyyqa2Y3Di+8i6qq1PokuvxN5pPcstnAZRe1WfxrWnzsyrusAHv+Fay
WKeE6F4cr6cyJ5SwaTsKz4KPJToRcRHrL/EXnOgnuX6u+y/qNFl/nFigp/vIPOjQcTDDnh4GGGH9
vqFVKy1Zm2cH7YfTH/WC9gwIaZ6TklrBg0Ls2RyW8bnE5hZ/wXqbwwB37mJnd5EPHT6GzbGWT9H0
NlS3lxYqBkTGc9qSNvhLtIlJxqWNMdHBmZuQb6f+4WKdpOg02Y/l8BYCaDvalw4P1KES3ZSvHXLt
cp82HxqdIS8Qei8Ho3lZisDQP2WqjNOpT+8i7KL2Da7/86HOj53jN87BfKeY0n5oGHtgQ9UfF/ug
LC92c26UfZ/dKezAMvJqXD/Sc2+fq3gfDk+gphOGXFT+SG96ruI46ft22VfD/RIfrXyXWMFobmVT
7Pkye6Rynzu7MnyMxvuhXOvdRtN3MSh+7tkT6NWmv0DZP126zWUfW0dVB2QmHqmoWwxoiFVQExke
QY+eEUQkjB+M+HYZHiDRhj3cw/1MGDI8ZvGhHp+q/B02TZGtSWcrdZukEObW4fg5p3cLxifWD5We
qdob1V8jf1fS0yS/2IQ6eXrjlAcbAkoJk6xsIrfK3nlmtv5Dc77k/lOLb22Yk15V/Yjgl2WU2eb2
a7HeLt3joDzF1UnpX5byVU/ORP5LcZ9Md5nsm/lDbH+kJsoBeg3chcqbWT7NDR7gSJoGE5o21NWC
mnmifdWpABlDWNTqK6yfbMHkeRfNAQ4AUfZjUMHNqRsJrmX5oHcnVTDq9WejeOtosRA9NcltjUNc
f5MZt2p7K2LKmNjSMO+lfj2g0yNIrz9S2nz294Biy3gupI8CHahuP5j9p4Nx0k1hbmqoaIb8VVLd
GbPPtj0lw3MNyiHvSwv+bmT4lRLE/QV8blzPI/BejhjOJKBwTpn+WehPTUjCQxkeSsKDlNw7coHm
nUreeomY1OZWQXOylNgGSS8ln4o2TeN0b6fUeeIbpZOD3rprEkrUsFQOgJoX+kfawQQ3I6JwKr1a
5bu87Gso+NKxkI+19hE95YcJexU33irsS/qq8o0jG1fFRra6Xd/ef14825tWkn8/rdLjveR/fqbu
LQx0b77FsJA+3JeA3i4rYV8I0YbfHX4B7B/idQ2feWN7HUwvr9pTpnQlfoke67fDivF8+4zojzb0
BPyriQ2S1kqq4rWR7Go7c3V4lWj6PYF1uPpN62lr88zGGrk5WhWYiqQbNh/bZp3/AdVAu7PP9lls
xGynT3DEtuTztf4YwumZkOEXNI6CJDouuLgbxnqe79XxJwyHIQ2MmUymoKs6Enl98OsLLBgAxwtL
BauPczIvz5kFjRUSgcHfh8W6pa4WLhRcsDOwls+MQn9YHXSC+FBSIdMgtMOWms5lgztGx4FqQ29q
2wr/VLKkmgvQiJpCYhuoMJQcEKOBOGbY9YhXm/Y4WlN4yFmicKN2jxI/e4CuUBo7GMsNPUcW9sVI
Xg/0PjEf9UVk4avaQiFMUL4AQYVHuKLmezz+iHukmT2F4QZ+DokVs76+6So6qiV78VKKCzUi3Ev5
uxCmjilVd3HUbLQGvnb2PqSnc983fnMP6CPTpYoyv3SkgjzWvmYfSjuwNBaYUw/Px4IKWeL1aT1R
8W/pd8Y8W+o8sCzprFFKibB3kHxeqD4ftqW178MXVMUj0lTux0fjwOmjXKe0NzNFU/VdQuVRuwub
LVEgNVc9cL40VwQ3hDceiRwBIR3M+SUanYsWdd9t6kRHDtEpA4vPYHy+ekwh2b+VaFmELC956OFA
6PmLRYKGmZm1KukJZb7MQywKyRekeSXMnYQnRkXQLvEOBdOJ6TfJq5hTMWzhu+EgSuE1qSlsq4dF
H11MmSP1aQ7pIyfD8EEUGhmwPmG5mM17LeHYk4t7V7jacpu0tecUmmvrkCFZvWKU4qr+wpNVxtpr
n3jSe15diHRwN432BzqthkSunD+aNdSlYQGMoKILOyuCjlLCyLIgd6BDpMy3GM/J+KoVcMIad9Du
F8OkTJ/5o5m7OqGkCTmlqG4uVALnJ06k9IfYAQ3JVUj6k0OEOW4HlRURetsUN46C3RLO/JipyaF8
JpHSaQ8nzFAQz9S3lXzOptu2gDUpBwtepCq0ewCHqrlDRYdrZPxe9SoVr8OF5p5pd5iHN1lDMFB8
hP19syDdcE5OQhwln6BKXkrgKJiFsWtEPn2CsnAdLXg5DY+K9KPAM3SB4tnfQQWZMD2FwX3B6gbJ
d2q9TryqpRJ7vfjuKkgQomLFT+lETNvcyqfUDaB6QW1hDQTwGgV867GOt8QmqX7UikMVfcTG2jTR
YmjjJkUcqpi3Cfv0+EMz3guEGy1tMsyN4rz14dGcN5b8NKMoyNn0bBWjjfgjqXFLhg9Q0N6SDVhm
F0InWbRrs0B1Md8nMSxCilIRlD4t+Rnpsq86YMZUimqB5UA+IBd+B1Xul5+GRLwaYdvvTp3HBB0I
TWZ4YvROubwZE+KGDGKg9rPt3oD6Lt2tMxtHJbbvmstXC3tKGQFtTyakYC5x0k4dQSYIfr4Z4X3l
yu2gPfQ49HiWQTYBQLOrD+W25b/slJ16lUTq8lMNnHX3Jq1R9wWqp/n9rebnr6Rg4O+J84RyxMpo
cgUFGEsLbIpnmrFwvwE8G26CGhBumDrrfgLRuCo3Mz785fA0EPNNwJJhBQsvZJLi3oeLnCHDDduY
xU9eSNglRbIfyeC7Tl5NkMBs1KG99ggwkO2KO32jfGa0yEIuuZM3oismxUcM1ciXaYQqLLVA4J+h
cx2xO8OVS+TQT7H+Nlb4bAnS0HNH7FJogGvnSX9OS/bg8YmZYqq+qW9jfePwAnVOvHaobJnVGSMY
Ff4Gy34GXbC2ctegEoOqBx60RGM7/Cm76t6yYblp71l+28LPSo6hdRNnDwgtnfhWCX9m1pbZAxob
Rjh8kqbCfsmah9h6WdQn6Alh9VwuqJ56WG3GDU/LsSlfatjcwwLN9u30gWqEwqu6Dot9PIaeWEc0
+OgyrDI1QuGBWYovEyO01S3rR0ixtLh1hmemegJFKlRexYwnfrA1Yoj4hxPR2cM1sFUvH7XhwQ5Z
2uNXNIKP+I1o41GSvmR4ghBUs31YUMXxNVgjugbdixbyQFWL9OnAu6ws1itwGZROjrMqLReHvCK6
r8x3SonJ+JDpGPNJlhtRDdX16jjU/cqcn1qTjd/KVg79DJwLINihm20s4elASUVtIRLPV8Ojlv10
4iOam0s7uLPmJcTLorq6tyAEXdjbigtTQnpaom2ueQ41Ag3O1/1gntTLO70kaLAHNeOyEdJ8DFfj
0NoYUiCQW+1evCgj0Wo5Qjuj/+WA/sDnYpXuhzXeTfDTNV0NrFdg6eXy4WT3rPI0FnVWeTxiGHND
MZZ1ZqBxQl2tWcmSzpuF4GGH4Q/8FkpWzDNQP54bQgWLGEPiSddPJoypArqL8rBc3rqu2472WU6O
OmUPM3kxdaR65YMJnXUx3Mq8NaBod/HHAN9GLSm93kvdq66tLYTNFR4yNNC2INWR2l2+6knkVWdj
3E3tazGcL1ARxvm9rgdfw8AA/iilCxrSDD5cegbaYTSmRrw2McWzAkcWw6SLd+w7Mbi3Hz/bbDdX
JSr1Qab8JQpgk0ETFhykwVdhG/cenHlgSoZjCiEQHgzwmzmBV998op+GMIzCMfuEAG6yMxI5Op7u
QE7wl0Ro6RiW5bdxAEWBgTy5hYpE3otWqV5teL0imnAkd80RilOA6mV+np+l1/EZMwH8fyzB+9Wv
J4RMMe4LbI9Q6CzAVjH4K45htaNhGQNpMT6yok8yzgaobbNjdqU0xUjLepijQsiEtut7sDZkqYes
BL4reggVj8WU+PTAkfxggPZ0uZMNKM+wRqrAfndSnyDRftfQgUju5fny3KruxbxJJjJGv4jPCMLU
4q6CWJJBd2QBFiOsPSQnaGNSDHmAhHBPit2oXdWQcTDmgl9cCnmOVrk1QEkkhuT4c+PrsKQBQWXY
RGsLvF9aGxol6LUOujF7C/ZetWeH3FpiOdj5K+Mr/WhvxxvlsfkxPSIrpAjRocziLUZwD2cJih2M
fCxprr4JWCfA+fv+Q3hYGP4yNJgzvOo4DvB4kJgClExiQB+kiTpcffjgJnKZaSMyWHzll7UquLOu
DsYH9MA9w5wRAqm+4oQjhTWTHpzw/EmnO3c3qm5RuUmyq2uiDFQzXjJ7Ftolx+0cytwerIm69WoE
toPbo2Bd2FhcE8hO2aYfHXVWQie6p6AV+snDKB6zx/a5RpGIO1mN3dciRsfUMH2IvGUUKD2cGEEP
RYIEdZsj52gu2koMOJQIVpQPRdDEyeyod4VQqywxFrRyaPmuNwvlLMQ4joSV1YyEY82JRdMokjPM
Mq4DdjHaOgh1hGfAE/BE41LY/yhb7NyErGvxRsohxJb/c0uXKrCqgFJ/2kDH9sE4pozlVNBG1Nhv
aG8OeC/7FCoTmTm1jZ3NaVK2RbaVL2s5ht/HbRXQCMOiV0O8CxsxYhPaTtBpAUf2K77RrLtZ4XH7
wpZl1stMNBkr3C8kY4XxwgBd06CvgmVi6eX3rS/D8AM5ieBuuwZ8uWwTYq16CZxlXVlBVuwSrBgv
W4YE/wWoEq9sWhGd9INyvAByadOKjeA7iL/sm534NdFlkyITDbckDxyPbXxP13a8h2kE/wHUgSfs
v9pKb0a6CI10xcHBGBCqoSE2lsv8PyUI4SDwrr1qtzgsYaLl6ift1sTc2T45mD6QCdwmWIwU/NKf
ma4Q0r/HgqaTPJhHj3FzidhktyCpOMvELQSOn+MHpWDidQP5W7nSri1EQqQ2yJstV+2IgTEhc/XQ
6+bVgT/NVXH3rHmlEQBh9wAqIUQI8zl+6X4sn/p79Zl9UtSjKISr8KnfYzYBM9QA/WaPRgyGqh5V
HFscHFvsOkcxXZg9M3waEMLrCtmzNKJcQnFG5cwG4FiRF7DFD/DiKwAfIQAn5Ommq8kVHY2ZuCx5
kIGZsihB2uu3xV4FUbnFiikIjfgxQk+EVc6JTu/uLOh0qhy+pQrnI+QseHghTpQ6D3EiVB5IZZgd
pXQjJkMGA4JZC+sXSy/eWMnv4JhhKKS744coXk4rfJdYJkaZRAGrBPESDaAE+OcR5hHXKhiZsKSL
jArKBZRDM4diBE+NHyIGfD4lCxhoe2BCwK3ka+bc54PzT9KRbYiU1FcnH9ph5fJ7Pf5ASXyBKYmJ
0mXyjVSQghmIoDscffHKiHz0sfwUBmRgaw4kGB5toBpB2Qay5UFAr+TbGQNcaO2XI4gh/HZ0NYSl
KtbUg+CEG3Srt88gQyEO9vFjTxEl9+GS9tKtGR61HOs57SCpB66HnxdBMqWfloWLVjA2gZMGBd3l
c//IBwz5d6FP/Y29nSzBKPDkCwSV1g6Aj9QeXYMY0DcrRLiJt3SQMrwQMOgipGlogqC8sdeCPzIq
hOzIpRMoDwSIHidImwUhGQYvflPcfuoLaJcQbSEAver3oJtV4ZohUpqLjyaMdHXmhmVw/KHUuCEQ
H1MdMQ19aWClA8BfJyKrFqIW1v+eOYfkErlFKmj0Ko67uisjcGPZg33eYHCH65Nw24Cjw2B3IGow
Pi0h0RjQg1O4vNoNsfeLBRGxzDP+gKgf7UepJrH2X1TzpcuCKguw+NIbOIUsifBiBc3dQROcCmUw
szNX/WwUc5T4vhu3NCBvRkBVl4G5HC8DlDTperu4ewzY7YhJHWTHktjgOnq9ISEBOyFxoIiDjqEW
ohLBpCeiITyJPqWP8t35yN9Z1hGOExKitENvF0bB5Owk1Y3zdU58j/iJBZecn4XY9FXuhIw0Vjh4
Ih8mvUCsaaE/on06lO2LJ188yLD69Zg7AZx1RukEgxroC3uGMGHEto5jZ0NN8hukdXHACSELNWKO
kBEr2tOBEJTuiBsH/CdJKGUtCZXQiveXOJUh6KTXpUCjPQ/ZUuLyNi6YKTF3kAMsYkA9b5R/DakQ
LCS1WiP26Ao4d3hWCA8siDs6nFLaCYdi3Zh0v899AxITatASDQwwIGkR7xjxhf//pyrBBcsRPG9G
kp4IxcbF4xgRFFSiPdblmsDzT3WY0R7xI+pZhJGIfAQtHAStEvIDpLS87Wzbkcb9FnKREp/T6JGj
QJ5YvWJfL/1I8GV83CPhzXJBwuRhWiNURm4BXywafWxDCWiRguoSimVPQluI+zTJC1ZcOF+lnoZS
Cco6XF81mEWseoDjwwJdHhhLeSizO5IHBlwz+HxOsg+tHSOiqc68UxfxzFryWASrKaUGABXxpJmx
Nn0+ro+fqcCiyMvFW8YFMYG4sqHeND3a9E09bxJrS+oxtgerOjI4MZ1nAzQUJU1xsh2XRMTRRJBN
fB/WpLkbudioxSahZ3v40QGjwCFEa8OxGPyFRFaBiRooZaCVQYq5IjJk2BuWj/wRtrvCUkJWdg1X
mOOYcBZoBwtxD5kXSbKeyB4xpxsCA4YGjI5phYMPx9QJCjXo8xeOwgXtOjA8EaB3J14k3vGBxobP
Cu5iP9Rn9FpYX5Cr8pZy5CtVOpcQk+OSWAW8dd//alTxKvF1XukM2afnQJ1185BwyENOl2VeCzsJ
WiyG2DoC5ZUGcIrKipkUHtjQobnkqshOUEBZtRhI/AgDhCl3T3MLeBVc+4eQdb8bH/PsYWuLJ1NG
cscUvorv6fkBLMNENrgzpFbX+cOyqxs/ZJoZAhY9I3jgflAHA3mBtzKR3pQeomf+KWPAoARE5nr/
uIWckxTBelZxpqt8pBbcdRZw6MCcOPiRELVaMJ0x3Ts4H/gR5O/o1kLuIZV3ZGJEpM/dq/mo/ihe
yCKR7+LMW15HM+5Dm1hGuLAqWH1NHvZyGn0GWw/2PecMqL0DOjJkmiDlbJM/NTrNVT8V4M0Ec2Xh
sCoQXQT2GOyVXDVaLZEYkDEloPOsuWRb0DXA8iexqrK20rsStGRyecjkBQweNbkGKZRSujTKZBBi
yejkoEujMi1fbGNLmoCfLX/+feSEYAzIE+nd90DjDQPRfKZU6tvPlwoisBsST9OkCVtA8neeP52B
GreHMwR8RGiE45EsjqENBV/4ANhxICbTIN5exkBmmpaE30gbNzzJZfjXrOfO65e9etmn7T5u91K8
h7UNwVyTtpA/8eGEO1MW20LaAGHVxRaqJ4PdlhoDTx86r12w4G4YnOBsWJebBNUhDRlakXoKU+rW
xTuPlIptICO2+yj3/Mbqa6qiZ+SEsIoOgCDU10HGAiZcZ2gMhf1monspVoJQ0lDFktlTgi3FUyAY
RBckbA/Dw2AKWQ3aUbI74kSJfZrXk82U6IuMmHNeZCxiOo/vzJGpbldr1FaQVlkvkCji5qwr9MuG
SkzNtho3ORpHLCxYI3kvEdDXIrLkyI5NFE1CzBA4TigeHPXRma8HG7h+MSk1kwXLTfnqhCjAElQR
ZMzXE0qm/C+WEezdbFpcDeP7K9nkGPCGLoixe/B+9mHCcuYLg7SSd73Hrew6OOdPVGgSoWjHyrn1
mf4U4Xv/IfSc19ya4wIJA1gpJxRePZJ3NxqePCJ6JWruiF4dtIfML+/SeBI+Ca1HTJ1sCGOonSSF
l9LZocb54N6MPJwLJTxwI49zp1hbuI/3aFvXJnqJGbJukM94Zgc9Imi4SYWPl1JS+HFzV0c+/1ur
Xgs7/Doy/KKcdZXBrl0XcMej9Qz1FaGDth7Bt3qPmIQpxAPnGS6jkFdCvaPYa+B0xTaIFASZJHZ1
iD0gIccB+GRUBQkznj/Eg54QkXbpqc+mI8PEl1yyfrT3vNxwMInlvgf2BkSJmHtwJGhEuRZ6rGua
LhZxHiPREKpoPXctipVYqNxOT1ONhwrWgiB/iIdo1b3CHBOGTb0VtJ56CzqqOqC5bk98r1AMdRu8
1hLYppher+Qb9Ua5Qy2c0hsJduFVXTfgtms99Q8jbjrNfXdvPM0P88NwP9y19P7BK/QKKHBSpCjP
TI/R0Q7HWnO0qw2cRm4YYxpuODIrKzAJyDt00pk/p4gqOYU3u9oBUVk9cjssIa6DV4VBAs+WI22r
TzCh74EymNmLQI1bgDtBxXKki8Xle/B9Q9LAawqZdiIlYxki0GVhGpc908ym9ZOyZcqprae3Hsam
HJfCU1i2kuMYe4xSJqZYS2bAsKO1EQay6c8mzYDpMrMGGZKvN92o3XRwk+I8dv4Ma+QlQWECuR9r
5oso0l0wW76O1t46OeUnP6f7BE0oqKwgYhmh7omR1seROgAoIQ44tutgPoALNqmAg7DUZVaOqier
nh5hv8V7vB2eKGvxRuAUHVX7dN4n1T4P93q/441iIvD5eMfQTrO5cjtabDyvLzzBN652SEglAjDb
H6/zEp9XpqaYoKPP1ExVJCECV0TgG32SFQu25AcZsXxtv4wFsvKBLTnkP4ddARpP5EL2FrZ/xaYt
NhzHfOtApQ/Ae1P6hZs7CwItxtDjphk3Zgk8JrxLCTYYyHTY9NmYODJkHD5IT/F+Gc/RvsRdMuMX
fs0UpL6hM84p1IW8crCBrfUFdA/rtgG7Kk8z8MkRAYky+nyjWfXbbj9Le5IErjTv9inthbEhSr2M
MBLhYsWRSNJzqG4aYkhA5so2U7ZOtuv73TyfK+3BTh4b7WHKzzPigcWfO1JBP41hWh4HHYuSo5zd
6PIht9YqjUatdT6uE4XrXIEcAjs4BAKDGMDDvI0AiYwE88TaLVm4sOmqcQPz7EYsWycHFOd/Hm1x
GnH9nnBuA2QT34d/yIlEzb13YyyLh2tlNt1Wp/w2vf7ip2KgK74iCxzMDvAXIb1lSWO+zdQGxcBF
LswDvMoTBJoAArrLAlyDDykQlaHKcuV7iWLOslO7PcNRcYK8k0ps7O+t6S4fMY8WoQGx23eAMH2m
kjd9JssaFTiDzcCAUP1kvNUfIC6CcypsfVHATRJOZCsl3bwCayHX7bf9Vtrh9KhfBGaV4hRZbcvo
ACgLAmljekQmgYuq6soEGaB6xol9J5c8BVEnuiFQW+TsBJ6Ty6esJloH3EBfZUFgKaAbOCe4fBDP
Mr6D2S92XgInVlKAVCAcjkTX8XJPnEHMwXrNcNiOFYF/E5iwZAumPCowqnrjERSaQR7LyHlZaFVB
H3V6BtEJImalCFrFx9KY4ByUSMBF5HC9rzRcty+qDxBVx91QHPIJ6jiU8CMxDZFNp+xFMEA4RaAT
vTbND9v4YUavy+UpNhEwC1sdA1Fe8srrzI7OkRWUoBlNPHdZeytf0cbr1/yYd/4Cle0updFEfCZo
xyWEIVE+L1YkoIzvZJSSJ7kpamkSgTY/kp+T6ZYW21ccxJcHrpmT7xUXF+jvKIB36fsbhfAU+Hbg
AlcnauIe4ActWesIGO2AIxU3mbac0N6i3UXfIuQwjfU0rxf4wQ3S1zWxJEEoF2O/d2uD56VRXw16
3O0pyeYBuBWIFetpDF1He1ABGSQ/Aw3KAh0TeEBR8dtyk9B9pmOq7opsp8hbRGUYe/bRWjEDGNFz
dydbN118HtrHqn3UiW7rXbXsZLjbUrrPtP2l23PCn6KFnO0dC4rYz+JdaW6NT1X20p+AJ+UNi8tw
rO4Id6q7+ox/wPQ5YzJBVQUOIwZd47b7HDBSxTFXmOYS6FUBS+n3jedOiYz6XSQ2NZiocv1F6Egu
Q1JOXsMx7oNLFwxsMFbQEviVu7HdZyju+I0MRqHfVA9J7IljWT9zJBeB3T/a2MiIUJcBHZyyEN4j
HElcxCzHgjvxEHGBjxNH8k84oS8VUQReBDQUYUDEKCkm6V69eDWVpPEhBZLit0K6h0zPDCXkrsud
nm8v6k3eni60zJRwMpxuYgb9Zsq7ZDwD5eEelVibqtlyTBdktisDixya4OAaBU5D6IGhL0xo8FHo
Q1/44WCkg4vRTKk6FrbSwjQ3pAR3C5KHyhMfgO+B2DdFvIcRBqahhHkCSPRwirhYLt4VGF3hs4DJ
ItACciJ49DGJNg318q3Ub818a+dbrD5IkbnlnYVVQxRkli9yZ+w6GpfF11WNHUdicWBQED5OyLQZ
0bTjqPOcYqQDHrJrbH4lRI3UzmbkXOtqCjRrbbAVZWsTb4r80I+HiH5+Os7tG63eMuZ4m2Pdwgl4
PA24nH1VHOb0KMUnTTs58QnHWUZrIcVA0iFAWIiCKEKe//mP//1//8/P6b/CT1SL2RyWxT+KPkfA
WHTtf/9TV//5j+r7j7cf//1P27YMx1TReiiGpumOoiv8/c+3+7gI+Wrlf8WZrFeFYSpnKAkt+/nX
Ar1bemuMpwbDKA0uEf5/vvU8P6r+qAWS6kc/bTp8GWxpLsLsSF876s2kB+MQrxXrMMusdr69jzKP
FJ9cj0IPGM3wWNLMEB83KC6ikmIkJ+v1by7F+O2l2LKhaDLXpWr/filWLqm1MUbyuYuwa5i3KE51
XXiI4i3Vs+3eGC+zAg8ISf6mABYBXsMUILqJWdypL+MXNeJyD6SGVjZonnsAv+rZcu0b9myxI8Hs
xQEBelntWx6NuIB28ZEA790ziS6fPKghuv2ba/rd4zFlWVcsWTY1R7X//Zrsop/aeFKUM86AHQT3
0G3xTJKFr1h5V4FARRtFBUvCRIEXwzeTtQx2CFpaeT25BHOT5mcfDlWH2/xMwj124IgswxsW3Y62
LCQYeEaka8i5BNtQy1D2LWoQj0Gr+kBwf74cHsRvnpGpiEnHEzIs/ZfrqUw91dS8U+gisRUIyLLJ
1MNF3vGqdKEHug5TC7AfJ0M8FNKn5Sf1DWwh8CSpxaJBELsB2EFvCbiFBb+0Qf2fKV6JQFMTpprt
CY8MJLJp40rYkmVI0P1B9ibk07RWcpC/uiFsvGHXdVCWVtFPFRwZ6IyWZbSzY55AzPkwiVXYTuF2
lwHuD5cpmOmTRxyGPBEOn3Lq2EYM31G2ZrsNHeh3ayVnq9zVoS8iMOA2/1IctGIjT+uU7LzcxONG
xcWg3asDlAd2Ot9QfCUOZhy/JTpfb9RwJ+mkF16i7pDeJ+EdkuhCPdbOxjREEAQ5O6UvHyq5dk10
AypZ9MQ7Lm4pM2KsxQcvoJ4QkY6TBhEcdOBI9MBoHxx6VUquJW3wCaFzyJ8fqe787omqiqyptu4w
T8UM/ssCYtvLRZEuoXo2cAIheEZiTJrJnZ6AzCgkuL3sOxkKS1xA3Xf650qexjYJV4CP35KD+TL6
yP6UV/dzuDXDLVQ1s7tRMbtHHkQWS/UfLCsJtGgjj7fNfGdp+1QOplpQSmi/E9VvYFiX4XbMj41+
BsxVpM3fXORvX0NNtyzT0nXLsH5ZJeWscsbGLJWzg4EOM+cQP2mKR8WIPQg8XYM4A2NH2PquUiyy
IcoReD3lsZv9lGAsU01jmoHZoqkHJwefBLimFSLFKWxQzL1xV2A6DhS4uAtWrhHYngvygYsez5g6
xJ+vRhWf9tc139QVSF6mo+qa8csjU/JqrHtTUs5DAKNSR9T7Zr5FP2Hs5Z/mrXYCn/oq3sJX/QC1
60zAsoxudPybD2H+zYf4ZbUuo8ZaUrllZcOgYfSw7cCO85L7IzEdxtZoKwGacaSzgxJ7AmQbtZdn
QSuoh0TY2wwHR0oLqg9kK8JWEJT5b6a28rsNxYThZuumaarmr1O7LcXCbPARbcwDseuinFi6cLsx
bHfUTYMlz4tOlEw+UfsUa3Bb+Zt79Ntpp9uGKpu6rMiGWE3/8m61XaJGbcRqiV+XgSMXFkyE7cCS
dPUC7gC6NKluQ07yzQ8aL9Cg9JPsBivryfCoaABgghH9+TP9/n03bFu1iQpMVRU37S+fydDazpj0
VDnLOlLlAzYCFsG2vM3sDUJZs0KDK2TgKN4HrCdCSm2E/weD+lh6M+AUQJozHE28C7TNgidOjINE
cHG2bbjHe39QqcdA7N6WEiYZN4aotAxIju/IE7F604ldOdqrbl6P3SmdDkN302ZHk1B0PPz5QpXr
XvQfrwlXyBTQDN1Q9H+/UtkwzDY2SpXm9tYNMenIlgUPy+sCa4VbJb1NUhyGcKoCEH7HFQQ+N1af
ZLu+ttG8BZ9IOd5Bk0Xazteb2PyekEy7Cw2YdT/clJz3ysZW11N7jInz8S9057cmD+hHdFhe8FZg
cT+k9YtEM5zcDzEV2idkp/eABPuLV6zr4U6tVj2w9JbfVcQrm/aVVBCPZiugkLQ3Bsj25ZaGxcce
OotvTj4NrSmgYPD/TrUYY2hg7n32Oe+xqUIJted9B2bFCGFPLbhbjzexvbPx2JpoaDaeMXmVBUkI
r0lyPlESgnrAFxlvaIx29jP5dgKfawsTawXQNk2iK41sbEAfbBxgMS6qAmB98xStm8D8kWxpcwTW
c/rzk/vtjvSX5/bLDG30qsrblrem/Ir3PCONCzokJ1J/eGt//lGqmAP/MUcs1bBU3TAdU/nlDe1L
Mzcjh5+lsPsJqh/m3isJq8KJDXA9QF0WLhw3ITVzCz0ydu9AIh4sqmkUhW+aJ6naRoh9Rww2/uZV
/f36xYtqy5pl65b2ywTWlSzr46pSzjA3WtutVLgIKyl3k7Pzg5Y1NpnYT8gwKggSPX//bpsxRCz3
H/fmLz/+l+dQdos1zhPL50ULlol2X352GDHQMnGV9zAzKW1PLyjSueyMNpFquMFjrepQXHgxcY0G
V9ODfszan1CxK90OHoANCLlb8EOq/eVeoPTQcSbRNWLAm+dCLZqKnqDjLckmBeFv/R7kdAChgXvi
kUPH+A/SFLVAs04R5tZ0HhDAkVjjy4Hi5M+TQxNb2J9ugNgC/7JUhqVqTrbE5CC0TXpXHj0sAFVo
2bSV47YDeNHsmPwK98feS6mKEAyij724KhA/rCIiXgqDVAUJCxaB2VLdAWlTcUcha6eop3JbNtSS
//y5Fdn67Qd3RA6lmopu/TKrDTmULrXRMHHSgAYUxOQv2EhjN0SYOYRrHU9RbK/wMf6i+gruEKvw
kHbcSZjcOIU4tUcOXmJ/iSykAeVfqTj5von8JYZzidE5brjk9x4nBEoh5OU3TnGoKRwcPPDsAhlz
GycwB5QAxzo9RcNtiAasv9X7Y0WpL7oZ+7sWeizJJRopOoEh0IYQk6EYcmkjgi82JIHoPsJ1sD46
Ma0pAwuqBxZ43S7Bm3bYp9I2oQF8TlmYTgBsqR7wnuNQM4vXUHxGcsRk3Ut7eAX5Jai0tYJlwHQN
wzWfyqhEnVaUYXDFDxpU8aQk8xrfPkrwfb798xOxf7fMsMQoiogEyG9/eZWmpbD7TuJNjtEmU+ZX
hV8y3XJw/6SFkU0oSaXg1NDzHkmYqCcc5XLfTPskPTTpYSzW2NnxBIXhMg2F5Q10qYtzWhasOojM
TwZWMMjzcdNq7mZ8dmTyIJpLbWxKgJgJDPieraViU2gbE4UbgAt9gjSv7/zWAYq8gR2vNxgp7Ziu
NSqiWQBzPeYW/dqCJYKB03zTyccCcf+yKXBOE/aRGPz6E22+gbsNbKr9bgI+9Xpnk1DvwwGG3aoV
zzG9BOPdn2+n8ru4ytJkxyaqUhX713B+lJfZkSPC+emnOnoqTmPsb5Dd/h9z59XbNrau4b8S7Htl
sxfgnAGOKBZJlmzJ3TeCXEJSothJUfz151l2krEVjz0budgTBIFjW6yrfOUt4OBBPj5S4AOh89le
oRnvbUymLus2DAFiOvvoLSZy18tyz2n3kr/Xp1ZMy8kP1+DN0DhDKA1cHQpfseAnuUgjNju/kieA
lKxUyKW21SnAbGTIhDuIiXfISY5gcY8m4ijdIXGEbqSQHIwuBGqumFn2XJFmvaaAk1r20lmcwngd
wpIC2xYizJkCUxagAu1b1HuSsihQUaMxpXtpOWvkWSHPEPaJ1YWMC2Q5y4p5qp0gOaRXY6QqSfFk
Wra6q0foK0LtdaGyGrjD5POK2ADtVhTil/s7EsKIiQ33r0Loy2l5zVCYezQ7XatZRo2rr/zwrj7f
tI5E98MaGQa59li9YYnkvoolUqWyGGaOjjocHQaENR5kuIxykNtC0i+hN2d4BhLp9iiky0QNHg2K
3FMRg8ftJEOYd7ZqZhs0qzbzLUKule7syNyAqiE+uMKLqL3JYTFGDhpqLbgNbECwIbMdEzA3/AGS
Nwqq+/HBwPzGg20W2WNu+8B9pYJstb/HXs/ovZQfhtNuVh2ErjhB4qrwVPybM1FFpbIsLelgAqff
AfIE1/wA5UGDNMUuBpQELiH1AErumtBT7s6abxq43niIzs0S8paKp0zIRTiFLDSHobux5hWYwJRo
bFIV8q2YYTGyEHuzCSfc/hBEqKRqHjdaxxD6xnts19NpTfkiGinr7FK+U077na/Ys6KaSGzNaKpX
E77eF2MT4XETccuTAsG3oFIYISzUyCyiQknpErs3VPn6GVjaGHQAIJqNG1EGRNQL2CgKAqDbQW0j
pwBVFLomRR1mlTqqiT8xspPxGxgqjzE18crZKIHY5nLknlxZ9re4l60Asfh0JKlW0C6hHUPrYGVM
UBuxw2AgTxE1O6RjiuQkWyy/yHYClDKogjcekEcAUQk64CPhCIbiNkwI4Bws7EDxEhc8Sp35Pb5+
6KBEvknnic6AIsDU0bzFRWl1bcsXdemh0KgBrN1Ry3fD2xhaBo7hWLbArgPxo4Guxu02CHnpO7fF
PAKE9h7RWjqXaOY4KakqusBwt1iVB2csgwdrrJVjw/L3lYu5WHiD26LAB5Gd0SFHApKxQOr9GCGY
jTI15u2w76l2QwFDqxgNFVr9ktsdRnB12oOzPSlO1CvwzuqaUB39dPLgkLrDI2217eMeMQk69TfR
HYXXCigAUhoXOpIPIIHA5C3hKcj0H5EP9ut8XuhPlJlA69MBJ44CZEGjuLGWkjQaROPsFMxGDmSU
iiCKgOkifaqRizXuw/P0rgmUe2BHZL97ujW0N7qn1VyZYhCqbl2aGkHpQeNBB1x4r1McQTBEdYsN
gooEnD7WxeKRPgnd73ICmBSgLK+03futNE3DySZHRQ77hmkEWEGbraq5LdGYOeM7wDc/3g6eC8PH
cdrrdfkoTmuKXcOqXZDSrpg8HgsP0ekB+HHFEjHMa5dQTQZjJv7S3R7lOBIBqmC5I1dD15lUj3+J
WNJPCgDae+XS11cmArVXESSBQKYdZJJthOlZ7TAGwxpEyErzulByR0eiQ4MKVWOneNqGk30blGhF
bgh/0TyHZjkqsRR5xNKl10FtjjJURCBNEH6xfmFoq4lkDsgTgNcGqHzmskJBymEmF9InmZItvZcO
vL6Xo9JvGqpaCc1MOa8qIeD6rdkG5m4mDe527WxQlNdam6LcAxuqB40hGcznFd1RjKLYJM2cgWOD
r73c0E6HnbMaJ8zFPfRrwvohBdu6nKCJt4eJCbY+9BBYh/qqnij92k4X8RQRu+7sUJ4Rg+Kc01RP
9SPSwmTsK7+O5sjuBSARaaabHnCg0sFkxMHF7AL3PAq6Ad/BdQnwpUeuLirJpCr7pT3cjNh2ck/B
cFg4ZzN15jocNwHcvjCcMFBpGaSjOLjfRMnwPA7a0zigIjis5ljIg6C8DcWhG3+/rHyue48+77Af
ixJBQcUeNOFSs52OM7CyoMiyqB/joB/vZ2q9EM7cEoQZpz3rRuIz26kc+eKLll/aQbFE4JsjDYm3
44D4G0UJt1riDlMbbj2OCkCHt1J2rlazKPL5XqRC/RRxH7rNMkCGOkghiaiw5WZZv96Fp3nqISCa
gXtpT5BKRBaxKufqyucIh3Le1ihy3kTJMtzMjPJMroNDdVVok3a7zPc3uX4iy/MovLKUGZv1NlOG
URMUOzxwJ401leTAbtHAXKvyfKsv1JMymvbKmVrerkLigSDMzrfaxKqukmiq20G3GreoWfLR9DzV
r7jCHp1VZCe6s71FsT+GmgSOacrD4yWHdOAImJ7C9iSN5vKKliW0Qd/AAIsBj0pae7LKp00x7YvT
QXHaqH6+Ggv/FzTa0COtA1s72UjnGWpN2qSvx4o1NZOTwc7LtIkZgsg4OcCjsfHf9s0eIEWwif2S
YbU7Qb+xayeSBrTsTovhbV7ycaiRfTtRdhMer41GvYr1Q+tLiH/yGVAyKz/OkQS+16tZBX+3K05b
4jP7xoqwJuk9my1NA4aMWEJrfjPsG6kD51/NSJv6DbIXyiytZl0I53HBKVVz2WgLq72vZBT1rsLa
Q7i1EtrFQVF7Gi4rfCzyuRkeFMUou/d6O2AE8J3wMN7b7qBw6w15H0rLgSoEVryefCf2sBto80nb
ejQuKOipICzVAHqJ5ZGya4KqQ1AP5g0vICh6zEqvLs7KzaxH4M+a7cK7Zj/fwVHPqNlP2nhhhzeN
+dBa05WO7giMyj01/cFpucNpIfe32hjMKkw0QDqbVtD+KLaDYBqASg0d9mcL/zuv0k8BdiXxJO2C
BtZt5QHCyuHpoDhXuz0ol9itUPjB3Q6ISxHQGAnrRfu0xdKmhn4KUyuoBgirTqIk0FO/pcEsBTtQ
QPhlXMjfKMxvm4kS+oAEW5FToTrtAnBNUMWC14fYMpZBuKG3NxUgMsxLsdduXDSAW0iGlN5qJEZc
qQ6k3jPYVCxkZNwNvk8DSBaIbhlev5usVQMSTbCqBNCQiwV3NNDp/tdoj8y0KlgRjqsTpVrQVE14
nck4l4RrQCyBmPV6iyIHRnYouLmEpKYUpN16YB/AkKbngIDA2kDcB2cDIlBLPNiL1vYujJfEO/wb
NScaXTRkruG+gJIEQTFwdxdwzqLKKwaTFDcUvQ+yHpvNcYpHvYIcxDAiF6DLn36zkJHuPDLtEKmp
WRnIJkat6pUQPi4I/clnnBjUGgWBFK1vnEAFXJO/UebmoVdjzomCYT1eQf2gwQy34SYDUEukaIwg
ZEaJL+XBwBqVcVCUEwT8ar5YUcjxUahG7TACFyGDemdZEmfgs7wOeC0W0ByW53bEW1DooyV+tUfE
UZjQQIKMHyC2HIhMVKRFEBJ3O5sgja6xHxXeAb/bPV+75KcKKx2kPNuNkjk8bEt2eAaP5Q10HYC4
MK5AxO42gFTAj/oF7VdmCvWZ0gXXzL+RoN6NViBhkX/roeoNYevJsLhod+APzLAmdh+MQhv7WxQo
IHxArnTSzk3x8BuIsk8Yis4e8sIE3SArENZX5iB3ctAJA/ps/PoEQN0G7Rq4ilkQsl3GnoQ2cIje
Ma1ED280LaiFigL8N5hf40F2AoHF1K6jrV/lE+SDQMVVW7wx9y7YHUFIE4hoxm5Ao4WHAYZuD2wY
msVsR+mGHjT4NqCiesIWiBYQrAF0bVABoUHNFnWxYsI8tnOmAk7u/SWTszojYAWuh9r9Er7MDh0Y
h1hKCKLiRON8A9CGokjEHAgXhPdnOdnrJIafdQff+h71ezW/zaErnW64c9RravQvXAXtFRCuBhWY
ywOjDQyxWw5rFyDqWRssKw/NufKOONaUxv3hghY+5l2EVG6Jl2U51gApQ5WzQKY75qIr0TmYtq69
QLzoorkga3Cy8/rBmEIFQzMeCTD+AStMIwLVmSsmOTzXyB61vnrVIWCETtM0hHksTYtTquqwneD1
CND7RF3aziX0KxRO0Exe0dTBuAa8Y3JniAdGY5hD+dgvUOpLoyDjUc/AUfRod1yychjInoCJsWbw
9ZrYXdHxZwg31+0e2VJ/Y0JRgi1CAjycUKiHLnrLCliUpz3WwcjrIaLG+s7kh1HImkwUoNwxezF/
Akvm6UgBckQyAJYy6UTv11v5Wq08jfyFXQ1NxAK0DXY5bp+6Euw5XhSLH5kK6NTDkINsHwB8UNYu
+iuAaebq8SA/6MlVBxK3BjnYQblMHnYViAMJr1tM9bbYw0sDqApI+cuy/EnAKZvvlV9NncK3bEkU
wZ/boK+C57jLS7nabyi/Nk4+pjpfkXjJXl4FSI3pNx2KYMLCRZsod22DMgakbTyg8AILsGTskWyg
OK27VCsS4JIlIxUYIXR9QQc+AL2H53mfbJ0VKhDA3roh0RjeJvSEd5iYXYIl2eLEQq1uNdoVl7vc
O6C0djiJcGrfjZn4jDegbIA84U2DRdYGI7JLAMcD5jX+NaZYK9Q7kCgrMt2JOY9BLdN32TlSM0IV
JhsDJLjHrLKZ1T2IkGGfBrvZAfEZsFvom4UjcwGadD9Gf6l3AZ6Cm1z2a/LLEfqIfj4j9EiqQEt8
E9ED+rvsQcKpZHDbw50RhF1QvijnuvDdGcRXvYunbY+Qg8v4TO/2p+2kuy5PO9JsuCtOPd2cg1F/
4tThZc/vuaAqJEQBs5FiunQqzTnYm+SK1JanCuYb7p6NoGAA2R4BVAGrGYxV1svzzeAqcWLtMjrc
lqZYOmoKuZaQSUBL9OPET36vzv16hIg64asRYhjZblNu6VDAu0nKGcbGxMeUlIx1m4944DRJcBkC
/L1NHbN3WasssWN+kuW920R6fRliIL+6DPIieU9LniYSnkIUp/ajsnaxKm9rd8cAgjGxYlemjDZM
aQmA1puZvQDqxhAPUNjHAXbZ3As5jc/yz+cG8y+ZsaGrmmrq9Dv1ow5SZ8atbsdcWfQs3ApVV76p
sOaQrhCTLoVhJWUq65sNtNxt7ux7VIzUewPWnTRMKabdc8no3NXhcBM59kyeaKf4xK5ussd6uX1g
M5qBivV3GB5fJguoC/UMcpp0r9xL9/H57vrjt22++7Zf3cxRMl12+26rV7ztUobF6CNBbSWi4k2f
Oh7gmjJtGowFAjSOFGFzjjvHuAPlg3Q+2zE1VRCHW9ApIwXmNEThBkuLEe0NbE1SdGYB42PusfNi
CV8JmHHDPB6hvQUm6QDEkZY1VrHQte5A/Of5PDSWlF+6HJUlAR9Sy6uCwuo2GODSop6oymJVLIwV
JuSnG3WB5rhpcHU+0P/NvFZ8gltl57A1JP0ENnzTC98IATilpE4tzv5kntjvth8sW7VpeZuarB0N
0EzRtoa6t+RzzGGueDLZAGFARwg2wtGKEMrDu4yWUNBqVIYDJT87XKkgA5xkNxtYC0uZFh2IplHU
efY1lom7ABMjb0iAtCckn8SHBZpDNpypSdYFYLa6PAiBTkaBDptwHwyMSUw/WsOvx9cG8FL8dk3I
Du2TmYlCRyMEKmDqOM0Fk2JgiB2Mn4BzSxYoPWilf0mZA/V4cP4ilEIdrYD5OTOSC6jOOToqZ5tv
xYP2kLNnthP7SmM1vaQ30S7Zn9FTk/pRCAL49uPxaIhy/y+T69VTPWoHGFp2kIrDCv+eAOWu/tzw
k9qPWeW0JQovxryUMBUcdTeKszkxzQB5phHNLUwWHSEH54MIRJO8WO+X9EUxBk/nK8jZzMjdpBpX
7BEaoSJY6tHqtpKnCoZj1W21ClhCBhQXYPqBLi5Po2/5VbIkX7HYvC+l+w3m2R7C+ZhlCDggvDye
2mH68a3L73ZCXt36UcXN3iKvbW11GozEEwoYWpg3w6YTbXNaodKe0vowvbXG9RW9T6Jh4uMqxaGI
WOGT4p8si3P98hpAVqqyrsmKftzCl9SNYsYyywJIurh3BhCEcIRURtT9yLz1mlbUqEFHofepJ4j5
DpzC9ssqwFBLRw6ucvUSRX4Qgd4AORdUMHW/VhwFCa7IzaSxtg02HAppAnBx+EgjZ9tDGRdlvMKG
Fs2Tx+9EGAtSLBX+TjBMh8T79BhhzWu8bRSe+TZY6IsMZnrnhB20SyDw0Jsci7CVkVqN5Iv2sSjJ
Dxy6yj3QDCpWbM4ICBABwH3TSfFHOcGFpyhYAE66aJY2J6V0KpUzBdHJ5oQGhrma7wezFXrcBtJR
cxOJhNVpZQUsWkQUieWQUIeNW6AqV3jZ3kesBIR8m8C6IVWmyiL42DoQGLr7CjjiTxYi+d2QzrZN
SdUsy1bMoylz6FW5yzY0puHN4rOl0wkCk43Q4SPN8vy5JgvJFD4GIeXHQ1Z5f5j8eeqj8mWubhtt
H0rsHhdUAokTePgKUlfwOeEaYTZS4G7ldlvezrP0CBahGK9BrORV8BJQjsFFkuom9SmApYJ99NnD
+eQKraOufdftNnpcNDL+g/UFvT4DtnEQXqJRifxFOMzn5aS5V67jG2n5ybN5dyX787VYR/BI3dom
9t5mCtGGZkDG5N0U0BnNa2XdYxKuDFO6KIgL4VNoU0ofhthewwSORxV1Cgs9e0jqYtzgN4iqz8dX
p773XCxZkmTQ7RJwx6MgpuntqFnpAqODSSElU4RBKAg+YxCAGRow5pDUgvaJnxETvEXhxEnRdRA5
GHoZDkqT+3JkD1yopjDs9roQTaEDriZjYDPbU/kcshoEdyBOOKSBufv48s33egCvL1/c3qvoUGbp
ypOSy890NkEKRmMUDLtHDXLNaoQEWVKjAMOM9zuQ1FTxe3h5fqKBhxQqKjpbyma8sX0s79IQUjkF
DoTv8GJxM0sAUmPcFgm+sX3qR6TTNKjI6yMbMogwBqCcpSlAc2iUjUCs7khXNNcY3NEIKSlBkxyI
rq7wkKfYQj1NvkWVI2RNa4Z6YJ2xWXmgA/AZQIQMNuujIn3yeJ5ReMfL96vHYxyNes2OVnZqAY2g
h4sjKkV8jU4MshUZtpBC68ci8YRsjsCTmIzex29HVd7ZPSxZBRWsWppiHieZqSVtNmHFsoBIS3eL
RwR+piEKcdDL4D6QumABNbXWB/ZbXLEIA6PhBmALaNHVKHvYPhZw5ghkBoJdj8wWmy20WdiLpNuC
jb//bJF4B/tr2qoqoPe6LhnW0WjSwmhTg2qVz7dXyWPGTnGxOkmutmcIeM+R//n46by3t5q2Kasm
8oYmy/VRyB2uatWWNyCNAa/PpVlroZvqZJd1ULto/DjtXbJAdii//Axd/F7E+ubER6t1rHa7ogNJ
c97BfSOGCYGOoX5NZXNcRbMQWu5mCdZhN2+uOmbJdq6AbKKoWtEfAscA4m+ET6VoALYoYToYWUUD
P7pBCrenrXo3QFiSrBgGDLaYEXx8r8AUpZsYCEoDiUgHJ4r6IEuLyjq1c0cFvGn5PU5v1liFgAnF
QXN2lHxoMSFjmwboTNCs3uB5gDoFollIkiDquKXXIfQz4tRTVZwBgYLe9uGibJeNNKeaDjxOy08h
sEGJZ8JmBVTAAO0xIXGHOj3qJ1TQgFduh/VDnS30Bg8RWoVwdz6bg8o7G4Bp27JtASuXYN8cjapQ
7rZRnNoblGiXarzu6JtYQWQHig333OurUXehY1sCAYB+XQdEQUMvwslvt8jdqmiRuN15pY8KX7JO
iPDpKqTIfeYouKD47dIJiLd4SAo42AbKJ5oom7NSO7U3Dk4+l3u6bbILroOHS4l0Qr6c3wsK+3pP
/CWKz1d6NpUpymho+gwP6DgvpQuUYEkayB7gDsQW0rkuTdB+UanD3bg6hVzKbtQSZHF6BHvOpft8
BkGmvoRICay1m6Ohdg0AVrnOTs11gTGCMlEmEDOnmdsQoccB9jPOZgGKqLwsrGGAvsIh2F/nfjLj
sFAVGuDtqMhvgRMMVW04AGeyq1nCPq9y/LJEmZqiaKxQEIkkkOxHK6S86rR2rxibc1TvHuJgG+wW
CPr6MT3rgH7XS2z/7zeUsuqZYvaQ5Qcsd6L66L9//F9T1eU6idfpl2FTPq2bL9m3L+f1uo6rOn6o
/kcc7OeH/3j7X471/Vyjdb1+8x/y6Lg+LJqn8rDECzypP/7py1XBgxMHeibAXYBDOjrE3/qlH4S6
9w/05en5oBeH/Ol//7V+3BEocJ9l/FD/6/uPBNVOlVWbVegnOe/nsZ7v56NjJDy3unnk4ANV+ipL
lmzItsq75A/Le5Kl4fefgwf4Sh5Dii6wqJzq1ZP8qwfw8b39eM4vb//nNb95kG+u/SFr0lq8nzDO
0tf3L0B4f+fmjw7w6uYV/aupsNWrBhHcm7vWvmq2JFuWGOAvD+W/cu9/+e4VckuWzL9z+0fHeHX7
qvJVNnQBHpTt5z9spq+fgmZ+lRgbGj/+Zz4F1VC+D8uj0fSfzAAGAWwcIMmCjfP69hUejyWbpilg
lf+s1y+ocSy6v/f6NfmrzcjXLf3l9R5Pfc34qtvAlFSRff2z7l9RTe23h79sf6XyaKqCZPH85+j9
q+pXHo/NKqv9Q4e/Dtb4d0eBany1dEmySTbeDn9N+6pKmmJLpvGyOvzzBoH+sif9xuRne6PuYxrQ
bV7GwPFDsFkCKeGJ0v8/bAqYkvXbU4AljjQKGuBf7P6MAXhq0AWJ8cSf/2Ah+BuBws9IyYni5PE5
kIqfqlfR2Ke/8CPU+PUAr+Ik4oQ3vyfCqpcj/xlm/fFml3yOcl798EfU83ya7x//fn+/nvnNuX7c
1I9vBvFTuS4fosPzDw7fr3K+3hGLvYpxMaKL63Xy5eKpLOM6Kw+v4x5FFeP+z8v7JUT8uS18dLb5
0/7LedbU0ZfrNQZFPw4oAsvvwcVvnyEr6+ipTP/qLp6X8N89CaPlKa0SOoRv7uBlcvzuwV+ez8/3
8voM34Pv3z3DxbrardN4/ebQL5v77x76inQhK48O/bJj/O6hr5+qWrzY95/MS1D28Tnemz0/k4tf
59SPpOG9j71dL8RvPCRP6/KP/wcAAP//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22</xdr:row>
      <xdr:rowOff>63681</xdr:rowOff>
    </xdr:from>
    <xdr:to>
      <xdr:col>5</xdr:col>
      <xdr:colOff>21771</xdr:colOff>
      <xdr:row>37</xdr:row>
      <xdr:rowOff>72935</xdr:rowOff>
    </xdr:to>
    <xdr:graphicFrame macro="">
      <xdr:nvGraphicFramePr>
        <xdr:cNvPr id="2" name="Chart 1">
          <a:extLst>
            <a:ext uri="{FF2B5EF4-FFF2-40B4-BE49-F238E27FC236}">
              <a16:creationId xmlns:a16="http://schemas.microsoft.com/office/drawing/2014/main" id="{5F28CA1B-F12B-7567-5700-5DE68BE36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575310</xdr:colOff>
      <xdr:row>22</xdr:row>
      <xdr:rowOff>31024</xdr:rowOff>
    </xdr:from>
    <xdr:to>
      <xdr:col>11</xdr:col>
      <xdr:colOff>320040</xdr:colOff>
      <xdr:row>36</xdr:row>
      <xdr:rowOff>179614</xdr:rowOff>
    </xdr:to>
    <xdr:graphicFrame macro="">
      <xdr:nvGraphicFramePr>
        <xdr:cNvPr id="3" name="Chart 2">
          <a:extLst>
            <a:ext uri="{FF2B5EF4-FFF2-40B4-BE49-F238E27FC236}">
              <a16:creationId xmlns:a16="http://schemas.microsoft.com/office/drawing/2014/main" id="{0F7ACC87-3F9E-5BD0-1772-F4DA8EAC2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xdr:colOff>
      <xdr:row>22</xdr:row>
      <xdr:rowOff>19050</xdr:rowOff>
    </xdr:from>
    <xdr:to>
      <xdr:col>16</xdr:col>
      <xdr:colOff>674370</xdr:colOff>
      <xdr:row>35</xdr:row>
      <xdr:rowOff>186690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17E7EFC3-D939-FAD3-F1E8-7DD0608D4F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83165" y="4419600"/>
              <a:ext cx="5440680" cy="2767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490369</xdr:colOff>
      <xdr:row>4</xdr:row>
      <xdr:rowOff>102198</xdr:rowOff>
    </xdr:from>
    <xdr:to>
      <xdr:col>4</xdr:col>
      <xdr:colOff>430305</xdr:colOff>
      <xdr:row>9</xdr:row>
      <xdr:rowOff>80682</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6AEFF07E-427D-808F-F8EE-ADBB427944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0369" y="891092"/>
              <a:ext cx="3660289" cy="964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118781</xdr:colOff>
      <xdr:row>4</xdr:row>
      <xdr:rowOff>98163</xdr:rowOff>
    </xdr:from>
    <xdr:to>
      <xdr:col>10</xdr:col>
      <xdr:colOff>233083</xdr:colOff>
      <xdr:row>9</xdr:row>
      <xdr:rowOff>107576</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F19840BA-1A71-AD87-569B-A8934C156E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83840" y="887057"/>
              <a:ext cx="3700184" cy="995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428065</xdr:colOff>
      <xdr:row>4</xdr:row>
      <xdr:rowOff>89648</xdr:rowOff>
    </xdr:from>
    <xdr:to>
      <xdr:col>14</xdr:col>
      <xdr:colOff>1093694</xdr:colOff>
      <xdr:row>9</xdr:row>
      <xdr:rowOff>25550</xdr:rowOff>
    </xdr:to>
    <mc:AlternateContent xmlns:mc="http://schemas.openxmlformats.org/markup-compatibility/2006" xmlns:tsle="http://schemas.microsoft.com/office/drawing/2012/timeslicer">
      <mc:Choice Requires="tsle">
        <xdr:graphicFrame macro="">
          <xdr:nvGraphicFramePr>
            <xdr:cNvPr id="11" name="Date of placing order">
              <a:extLst>
                <a:ext uri="{FF2B5EF4-FFF2-40B4-BE49-F238E27FC236}">
                  <a16:creationId xmlns:a16="http://schemas.microsoft.com/office/drawing/2014/main" id="{6370CDE0-07C7-CF47-7BC9-C6613E4233B6}"/>
                </a:ext>
              </a:extLst>
            </xdr:cNvPr>
            <xdr:cNvGraphicFramePr/>
          </xdr:nvGraphicFramePr>
          <xdr:xfrm>
            <a:off x="0" y="0"/>
            <a:ext cx="0" cy="0"/>
          </xdr:xfrm>
          <a:graphic>
            <a:graphicData uri="http://schemas.microsoft.com/office/drawing/2012/timeslicer">
              <tsle:timeslicer name="Date of placing order"/>
            </a:graphicData>
          </a:graphic>
        </xdr:graphicFrame>
      </mc:Choice>
      <mc:Fallback xmlns="">
        <xdr:sp macro="" textlink="">
          <xdr:nvSpPr>
            <xdr:cNvPr id="0" name=""/>
            <xdr:cNvSpPr>
              <a:spLocks noTextEdit="1"/>
            </xdr:cNvSpPr>
          </xdr:nvSpPr>
          <xdr:spPr>
            <a:xfrm>
              <a:off x="10423712" y="878542"/>
              <a:ext cx="3256429" cy="922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 refreshedDate="44867.374518055556" createdVersion="8" refreshedVersion="8" minRefreshableVersion="3" recordCount="9367" xr:uid="{641840E4-974B-4AD6-A227-55B700976405}">
  <cacheSource type="worksheet">
    <worksheetSource ref="A1:T9368" sheet="wine_Sales - Raw Data(1)"/>
  </cacheSource>
  <cacheFields count="22">
    <cacheField name="Row ID" numFmtId="0">
      <sharedItems containsSemiMixedTypes="0" containsString="0" containsNumber="1" containsInteger="1" minValue="1" maxValue="9367"/>
    </cacheField>
    <cacheField name="Order ID" numFmtId="0">
      <sharedItems containsSemiMixedTypes="0" containsString="0" containsNumber="1" containsInteger="1" minValue="6" maxValue="91591"/>
    </cacheField>
    <cacheField name="Name" numFmtId="0">
      <sharedItems/>
    </cacheField>
    <cacheField name="Freight Mode" numFmtId="0">
      <sharedItems/>
    </cacheField>
    <cacheField name="Segment" numFmtId="0">
      <sharedItems count="3">
        <s v="Red Wine"/>
        <s v="Rose / Sparkling Wine"/>
        <s v="White Wine"/>
      </sharedItems>
    </cacheField>
    <cacheField name="Region" numFmtId="0">
      <sharedItems count="4">
        <s v="North"/>
        <s v="South"/>
        <s v="West"/>
        <s v="East"/>
      </sharedItems>
    </cacheField>
    <cacheField name="Priority" numFmtId="0">
      <sharedItems/>
    </cacheField>
    <cacheField name="Sub Segment" numFmtId="0">
      <sharedItems/>
    </cacheField>
    <cacheField name="Country" numFmtId="0">
      <sharedItems count="1">
        <s v="Australia"/>
      </sharedItems>
    </cacheField>
    <cacheField name="State or Province" numFmtId="0">
      <sharedItems count="8">
        <s v="Northern Territory"/>
        <s v="Queensland"/>
        <s v="New South Wales"/>
        <s v="Western Australia"/>
        <s v="Australian Capital Territory"/>
        <s v="Victoria"/>
        <s v="South Australia"/>
        <s v="Tasmania"/>
      </sharedItems>
    </cacheField>
    <cacheField name="Name of Item" numFmtId="0">
      <sharedItems/>
    </cacheField>
    <cacheField name="Packaging Type" numFmtId="0">
      <sharedItems/>
    </cacheField>
    <cacheField name="City" numFmtId="0">
      <sharedItems/>
    </cacheField>
    <cacheField name="Date of placing order" numFmtId="14">
      <sharedItems containsSemiMixedTypes="0" containsNonDate="0" containsDate="1" containsString="0" minDate="2010-01-01T00:00:00" maxDate="2014-01-01T00:00:00" count="1419">
        <d v="2013-02-20T00:00:00"/>
        <d v="2011-08-07T00:00:00"/>
        <d v="2013-03-18T00:00:00"/>
        <d v="2011-09-19T00:00:00"/>
        <d v="2010-12-18T00:00:00"/>
        <d v="2012-01-24T00:00:00"/>
        <d v="2013-12-15T00:00:00"/>
        <d v="2012-12-26T00:00:00"/>
        <d v="2010-09-20T00:00:00"/>
        <d v="2013-10-20T00:00:00"/>
        <d v="2012-06-17T00:00:00"/>
        <d v="2010-11-21T00:00:00"/>
        <d v="2011-03-01T00:00:00"/>
        <d v="2011-09-25T00:00:00"/>
        <d v="2012-10-07T00:00:00"/>
        <d v="2010-05-05T00:00:00"/>
        <d v="2011-02-04T00:00:00"/>
        <d v="2013-10-14T00:00:00"/>
        <d v="2013-02-14T00:00:00"/>
        <d v="2013-05-07T00:00:00"/>
        <d v="2013-03-19T00:00:00"/>
        <d v="2013-07-09T00:00:00"/>
        <d v="2012-09-03T00:00:00"/>
        <d v="2012-05-01T00:00:00"/>
        <d v="2011-08-19T00:00:00"/>
        <d v="2010-08-21T00:00:00"/>
        <d v="2012-07-15T00:00:00"/>
        <d v="2013-08-26T00:00:00"/>
        <d v="2011-11-18T00:00:00"/>
        <d v="2012-07-19T00:00:00"/>
        <d v="2011-11-24T00:00:00"/>
        <d v="2012-04-25T00:00:00"/>
        <d v="2012-05-02T00:00:00"/>
        <d v="2012-11-07T00:00:00"/>
        <d v="2010-11-20T00:00:00"/>
        <d v="2013-08-09T00:00:00"/>
        <d v="2010-02-08T00:00:00"/>
        <d v="2012-03-16T00:00:00"/>
        <d v="2012-12-31T00:00:00"/>
        <d v="2010-11-04T00:00:00"/>
        <d v="2010-06-22T00:00:00"/>
        <d v="2012-10-02T00:00:00"/>
        <d v="2013-05-02T00:00:00"/>
        <d v="2013-11-22T00:00:00"/>
        <d v="2010-11-22T00:00:00"/>
        <d v="2013-05-05T00:00:00"/>
        <d v="2013-01-16T00:00:00"/>
        <d v="2010-10-04T00:00:00"/>
        <d v="2013-10-04T00:00:00"/>
        <d v="2011-12-20T00:00:00"/>
        <d v="2011-05-06T00:00:00"/>
        <d v="2013-08-14T00:00:00"/>
        <d v="2011-06-17T00:00:00"/>
        <d v="2013-04-18T00:00:00"/>
        <d v="2012-04-13T00:00:00"/>
        <d v="2013-12-13T00:00:00"/>
        <d v="2010-05-09T00:00:00"/>
        <d v="2012-08-25T00:00:00"/>
        <d v="2012-10-12T00:00:00"/>
        <d v="2011-12-25T00:00:00"/>
        <d v="2013-07-20T00:00:00"/>
        <d v="2012-03-17T00:00:00"/>
        <d v="2013-01-05T00:00:00"/>
        <d v="2011-01-05T00:00:00"/>
        <d v="2010-04-07T00:00:00"/>
        <d v="2011-09-24T00:00:00"/>
        <d v="2011-09-06T00:00:00"/>
        <d v="2011-05-15T00:00:00"/>
        <d v="2013-11-03T00:00:00"/>
        <d v="2010-11-19T00:00:00"/>
        <d v="2013-06-17T00:00:00"/>
        <d v="2010-06-17T00:00:00"/>
        <d v="2013-04-21T00:00:00"/>
        <d v="2012-04-11T00:00:00"/>
        <d v="2010-12-20T00:00:00"/>
        <d v="2013-03-26T00:00:00"/>
        <d v="2013-01-08T00:00:00"/>
        <d v="2011-04-11T00:00:00"/>
        <d v="2011-02-08T00:00:00"/>
        <d v="2013-01-04T00:00:00"/>
        <d v="2012-07-21T00:00:00"/>
        <d v="2011-05-29T00:00:00"/>
        <d v="2010-05-08T00:00:00"/>
        <d v="2011-10-08T00:00:00"/>
        <d v="2010-10-28T00:00:00"/>
        <d v="2013-12-23T00:00:00"/>
        <d v="2010-01-03T00:00:00"/>
        <d v="2011-11-19T00:00:00"/>
        <d v="2011-05-03T00:00:00"/>
        <d v="2010-10-15T00:00:00"/>
        <d v="2013-03-22T00:00:00"/>
        <d v="2010-03-22T00:00:00"/>
        <d v="2013-05-15T00:00:00"/>
        <d v="2010-05-15T00:00:00"/>
        <d v="2012-09-29T00:00:00"/>
        <d v="2013-05-04T00:00:00"/>
        <d v="2012-03-20T00:00:00"/>
        <d v="2010-01-02T00:00:00"/>
        <d v="2012-12-06T00:00:00"/>
        <d v="2013-05-25T00:00:00"/>
        <d v="2010-07-27T00:00:00"/>
        <d v="2011-04-20T00:00:00"/>
        <d v="2011-02-12T00:00:00"/>
        <d v="2011-10-09T00:00:00"/>
        <d v="2011-01-10T00:00:00"/>
        <d v="2011-06-25T00:00:00"/>
        <d v="2011-08-10T00:00:00"/>
        <d v="2013-08-10T00:00:00"/>
        <d v="2010-08-10T00:00:00"/>
        <d v="2013-03-29T00:00:00"/>
        <d v="2013-12-20T00:00:00"/>
        <d v="2011-08-24T00:00:00"/>
        <d v="2011-03-27T00:00:00"/>
        <d v="2012-11-12T00:00:00"/>
        <d v="2013-03-30T00:00:00"/>
        <d v="2013-12-10T00:00:00"/>
        <d v="2010-04-17T00:00:00"/>
        <d v="2010-03-20T00:00:00"/>
        <d v="2010-12-28T00:00:00"/>
        <d v="2012-06-22T00:00:00"/>
        <d v="2010-07-02T00:00:00"/>
        <d v="2012-02-22T00:00:00"/>
        <d v="2013-02-07T00:00:00"/>
        <d v="2010-04-26T00:00:00"/>
        <d v="2011-06-29T00:00:00"/>
        <d v="2013-07-31T00:00:00"/>
        <d v="2013-09-09T00:00:00"/>
        <d v="2012-07-03T00:00:00"/>
        <d v="2013-12-25T00:00:00"/>
        <d v="2010-12-12T00:00:00"/>
        <d v="2013-12-18T00:00:00"/>
        <d v="2012-12-20T00:00:00"/>
        <d v="2010-07-07T00:00:00"/>
        <d v="2011-03-19T00:00:00"/>
        <d v="2012-03-01T00:00:00"/>
        <d v="2012-07-18T00:00:00"/>
        <d v="2012-11-24T00:00:00"/>
        <d v="2013-08-12T00:00:00"/>
        <d v="2013-06-15T00:00:00"/>
        <d v="2011-10-13T00:00:00"/>
        <d v="2013-12-29T00:00:00"/>
        <d v="2013-12-02T00:00:00"/>
        <d v="2013-08-16T00:00:00"/>
        <d v="2012-04-18T00:00:00"/>
        <d v="2012-09-30T00:00:00"/>
        <d v="2010-05-21T00:00:00"/>
        <d v="2010-04-04T00:00:00"/>
        <d v="2013-09-24T00:00:00"/>
        <d v="2013-08-01T00:00:00"/>
        <d v="2011-02-20T00:00:00"/>
        <d v="2010-08-14T00:00:00"/>
        <d v="2013-06-14T00:00:00"/>
        <d v="2010-01-10T00:00:00"/>
        <d v="2013-10-16T00:00:00"/>
        <d v="2012-01-09T00:00:00"/>
        <d v="2010-08-31T00:00:00"/>
        <d v="2013-03-14T00:00:00"/>
        <d v="2010-10-09T00:00:00"/>
        <d v="2011-01-25T00:00:00"/>
        <d v="2011-04-30T00:00:00"/>
        <d v="2012-09-27T00:00:00"/>
        <d v="2013-02-27T00:00:00"/>
        <d v="2012-12-21T00:00:00"/>
        <d v="2012-11-17T00:00:00"/>
        <d v="2012-02-08T00:00:00"/>
        <d v="2011-09-13T00:00:00"/>
        <d v="2011-07-24T00:00:00"/>
        <d v="2012-07-05T00:00:00"/>
        <d v="2013-07-21T00:00:00"/>
        <d v="2011-07-17T00:00:00"/>
        <d v="2012-10-20T00:00:00"/>
        <d v="2012-10-09T00:00:00"/>
        <d v="2013-12-06T00:00:00"/>
        <d v="2010-02-18T00:00:00"/>
        <d v="2010-03-19T00:00:00"/>
        <d v="2012-04-24T00:00:00"/>
        <d v="2011-09-30T00:00:00"/>
        <d v="2013-12-26T00:00:00"/>
        <d v="2010-01-28T00:00:00"/>
        <d v="2013-01-28T00:00:00"/>
        <d v="2013-05-27T00:00:00"/>
        <d v="2013-12-03T00:00:00"/>
        <d v="2010-06-09T00:00:00"/>
        <d v="2011-08-31T00:00:00"/>
        <d v="2010-02-04T00:00:00"/>
        <d v="2012-04-06T00:00:00"/>
        <d v="2012-04-12T00:00:00"/>
        <d v="2013-07-18T00:00:00"/>
        <d v="2013-04-12T00:00:00"/>
        <d v="2011-12-31T00:00:00"/>
        <d v="2012-12-30T00:00:00"/>
        <d v="2010-01-09T00:00:00"/>
        <d v="2013-10-02T00:00:00"/>
        <d v="2011-08-06T00:00:00"/>
        <d v="2013-02-11T00:00:00"/>
        <d v="2013-05-03T00:00:00"/>
        <d v="2013-01-17T00:00:00"/>
        <d v="2012-07-26T00:00:00"/>
        <d v="2010-03-01T00:00:00"/>
        <d v="2011-07-26T00:00:00"/>
        <d v="2012-01-16T00:00:00"/>
        <d v="2013-08-24T00:00:00"/>
        <d v="2011-12-30T00:00:00"/>
        <d v="2011-04-02T00:00:00"/>
        <d v="2011-12-26T00:00:00"/>
        <d v="2013-11-13T00:00:00"/>
        <d v="2010-08-05T00:00:00"/>
        <d v="2011-12-05T00:00:00"/>
        <d v="2012-02-28T00:00:00"/>
        <d v="2013-05-20T00:00:00"/>
        <d v="2010-05-20T00:00:00"/>
        <d v="2012-11-18T00:00:00"/>
        <d v="2012-02-03T00:00:00"/>
        <d v="2013-09-19T00:00:00"/>
        <d v="2011-07-09T00:00:00"/>
        <d v="2010-02-13T00:00:00"/>
        <d v="2011-01-15T00:00:00"/>
        <d v="2011-04-04T00:00:00"/>
        <d v="2012-01-11T00:00:00"/>
        <d v="2012-01-30T00:00:00"/>
        <d v="2010-06-05T00:00:00"/>
        <d v="2010-01-16T00:00:00"/>
        <d v="2011-06-10T00:00:00"/>
        <d v="2011-12-22T00:00:00"/>
        <d v="2010-03-30T00:00:00"/>
        <d v="2012-04-05T00:00:00"/>
        <d v="2012-12-10T00:00:00"/>
        <d v="2013-11-23T00:00:00"/>
        <d v="2013-02-08T00:00:00"/>
        <d v="2013-04-24T00:00:00"/>
        <d v="2011-11-03T00:00:00"/>
        <d v="2012-05-05T00:00:00"/>
        <d v="2010-03-18T00:00:00"/>
        <d v="2012-10-31T00:00:00"/>
        <d v="2010-07-12T00:00:00"/>
        <d v="2012-04-08T00:00:00"/>
        <d v="2012-03-04T00:00:00"/>
        <d v="2010-03-14T00:00:00"/>
        <d v="2010-08-02T00:00:00"/>
        <d v="2011-05-11T00:00:00"/>
        <d v="2010-12-06T00:00:00"/>
        <d v="2012-04-22T00:00:00"/>
        <d v="2012-06-11T00:00:00"/>
        <d v="2011-01-18T00:00:00"/>
        <d v="2010-06-10T00:00:00"/>
        <d v="2011-10-19T00:00:00"/>
        <d v="2013-03-11T00:00:00"/>
        <d v="2011-10-30T00:00:00"/>
        <d v="2012-04-26T00:00:00"/>
        <d v="2013-09-14T00:00:00"/>
        <d v="2012-11-20T00:00:00"/>
        <d v="2013-06-12T00:00:00"/>
        <d v="2010-10-18T00:00:00"/>
        <d v="2012-08-08T00:00:00"/>
        <d v="2011-07-22T00:00:00"/>
        <d v="2012-09-15T00:00:00"/>
        <d v="2011-06-06T00:00:00"/>
        <d v="2013-05-10T00:00:00"/>
        <d v="2011-07-23T00:00:00"/>
        <d v="2013-07-23T00:00:00"/>
        <d v="2012-07-24T00:00:00"/>
        <d v="2012-05-15T00:00:00"/>
        <d v="2013-08-30T00:00:00"/>
        <d v="2010-07-05T00:00:00"/>
        <d v="2011-11-22T00:00:00"/>
        <d v="2011-03-15T00:00:00"/>
        <d v="2013-05-30T00:00:00"/>
        <d v="2012-10-08T00:00:00"/>
        <d v="2013-05-06T00:00:00"/>
        <d v="2010-04-10T00:00:00"/>
        <d v="2013-07-30T00:00:00"/>
        <d v="2013-09-16T00:00:00"/>
        <d v="2012-10-13T00:00:00"/>
        <d v="2010-06-14T00:00:00"/>
        <d v="2010-01-22T00:00:00"/>
        <d v="2011-08-01T00:00:00"/>
        <d v="2013-12-28T00:00:00"/>
        <d v="2011-03-08T00:00:00"/>
        <d v="2013-03-08T00:00:00"/>
        <d v="2012-12-07T00:00:00"/>
        <d v="2013-01-22T00:00:00"/>
        <d v="2012-03-31T00:00:00"/>
        <d v="2013-04-05T00:00:00"/>
        <d v="2012-07-23T00:00:00"/>
        <d v="2012-06-13T00:00:00"/>
        <d v="2012-12-03T00:00:00"/>
        <d v="2010-01-24T00:00:00"/>
        <d v="2010-08-25T00:00:00"/>
        <d v="2013-08-25T00:00:00"/>
        <d v="2013-02-09T00:00:00"/>
        <d v="2011-06-03T00:00:00"/>
        <d v="2011-04-06T00:00:00"/>
        <d v="2013-07-22T00:00:00"/>
        <d v="2010-12-04T00:00:00"/>
        <d v="2012-01-06T00:00:00"/>
        <d v="2013-07-11T00:00:00"/>
        <d v="2011-08-16T00:00:00"/>
        <d v="2011-01-29T00:00:00"/>
        <d v="2011-08-30T00:00:00"/>
        <d v="2012-02-06T00:00:00"/>
        <d v="2013-09-05T00:00:00"/>
        <d v="2010-07-03T00:00:00"/>
        <d v="2013-08-21T00:00:00"/>
        <d v="2011-09-14T00:00:00"/>
        <d v="2012-02-01T00:00:00"/>
        <d v="2013-04-08T00:00:00"/>
        <d v="2013-08-18T00:00:00"/>
        <d v="2011-10-18T00:00:00"/>
        <d v="2011-10-15T00:00:00"/>
        <d v="2013-11-07T00:00:00"/>
        <d v="2011-07-16T00:00:00"/>
        <d v="2013-06-29T00:00:00"/>
        <d v="2012-06-25T00:00:00"/>
        <d v="2010-02-16T00:00:00"/>
        <d v="2012-12-02T00:00:00"/>
        <d v="2011-05-05T00:00:00"/>
        <d v="2011-02-02T00:00:00"/>
        <d v="2013-08-19T00:00:00"/>
        <d v="2013-02-15T00:00:00"/>
        <d v="2013-11-01T00:00:00"/>
        <d v="2010-07-29T00:00:00"/>
        <d v="2012-12-19T00:00:00"/>
        <d v="2011-03-21T00:00:00"/>
        <d v="2010-11-16T00:00:00"/>
        <d v="2012-06-21T00:00:00"/>
        <d v="2010-03-27T00:00:00"/>
        <d v="2013-03-27T00:00:00"/>
        <d v="2011-02-15T00:00:00"/>
        <d v="2011-11-21T00:00:00"/>
        <d v="2013-06-19T00:00:00"/>
        <d v="2013-10-19T00:00:00"/>
        <d v="2011-06-14T00:00:00"/>
        <d v="2012-06-06T00:00:00"/>
        <d v="2013-04-03T00:00:00"/>
        <d v="2011-03-13T00:00:00"/>
        <d v="2013-08-28T00:00:00"/>
        <d v="2011-09-23T00:00:00"/>
        <d v="2011-12-19T00:00:00"/>
        <d v="2010-03-23T00:00:00"/>
        <d v="2012-03-28T00:00:00"/>
        <d v="2013-04-29T00:00:00"/>
        <d v="2011-09-29T00:00:00"/>
        <d v="2011-10-07T00:00:00"/>
        <d v="2013-12-24T00:00:00"/>
        <d v="2011-10-12T00:00:00"/>
        <d v="2012-02-07T00:00:00"/>
        <d v="2010-07-24T00:00:00"/>
        <d v="2013-04-02T00:00:00"/>
        <d v="2010-02-05T00:00:00"/>
        <d v="2012-08-03T00:00:00"/>
        <d v="2013-10-23T00:00:00"/>
        <d v="2011-09-08T00:00:00"/>
        <d v="2013-05-24T00:00:00"/>
        <d v="2011-02-17T00:00:00"/>
        <d v="2010-12-05T00:00:00"/>
        <d v="2013-12-05T00:00:00"/>
        <d v="2013-09-17T00:00:00"/>
        <d v="2011-09-17T00:00:00"/>
        <d v="2012-08-06T00:00:00"/>
        <d v="2012-12-25T00:00:00"/>
        <d v="2010-04-05T00:00:00"/>
        <d v="2010-06-30T00:00:00"/>
        <d v="2013-09-08T00:00:00"/>
        <d v="2012-01-19T00:00:00"/>
        <d v="2013-12-09T00:00:00"/>
        <d v="2013-03-04T00:00:00"/>
        <d v="2011-11-30T00:00:00"/>
        <d v="2011-01-14T00:00:00"/>
        <d v="2012-11-19T00:00:00"/>
        <d v="2011-04-15T00:00:00"/>
        <d v="2012-04-01T00:00:00"/>
        <d v="2012-09-09T00:00:00"/>
        <d v="2011-02-22T00:00:00"/>
        <d v="2013-12-08T00:00:00"/>
        <d v="2010-01-15T00:00:00"/>
        <d v="2010-11-29T00:00:00"/>
        <d v="2013-07-03T00:00:00"/>
        <d v="2010-09-14T00:00:00"/>
        <d v="2010-02-21T00:00:00"/>
        <d v="2011-10-31T00:00:00"/>
        <d v="2011-01-12T00:00:00"/>
        <d v="2010-02-02T00:00:00"/>
        <d v="2012-06-14T00:00:00"/>
        <d v="2012-09-24T00:00:00"/>
        <d v="2010-11-01T00:00:00"/>
        <d v="2013-03-23T00:00:00"/>
        <d v="2013-10-28T00:00:00"/>
        <d v="2011-02-26T00:00:00"/>
        <d v="2010-12-11T00:00:00"/>
        <d v="2011-09-26T00:00:00"/>
        <d v="2013-04-22T00:00:00"/>
        <d v="2013-12-17T00:00:00"/>
        <d v="2010-06-13T00:00:00"/>
        <d v="2013-09-30T00:00:00"/>
        <d v="2013-06-08T00:00:00"/>
        <d v="2012-03-05T00:00:00"/>
        <d v="2013-09-25T00:00:00"/>
        <d v="2010-01-31T00:00:00"/>
        <d v="2012-03-02T00:00:00"/>
        <d v="2013-10-06T00:00:00"/>
        <d v="2011-10-06T00:00:00"/>
        <d v="2010-07-09T00:00:00"/>
        <d v="2013-10-29T00:00:00"/>
        <d v="2012-12-11T00:00:00"/>
        <d v="2012-09-02T00:00:00"/>
        <d v="2012-11-13T00:00:00"/>
        <d v="2012-02-20T00:00:00"/>
        <d v="2010-04-21T00:00:00"/>
        <d v="2012-04-19T00:00:00"/>
        <d v="2013-11-21T00:00:00"/>
        <d v="2012-04-16T00:00:00"/>
        <d v="2010-05-07T00:00:00"/>
        <d v="2011-05-08T00:00:00"/>
        <d v="2013-01-23T00:00:00"/>
        <d v="2012-05-03T00:00:00"/>
        <d v="2011-07-21T00:00:00"/>
        <d v="2013-02-10T00:00:00"/>
        <d v="2013-01-27T00:00:00"/>
        <d v="2012-05-06T00:00:00"/>
        <d v="2012-10-21T00:00:00"/>
        <d v="2012-03-21T00:00:00"/>
        <d v="2013-08-05T00:00:00"/>
        <d v="2011-02-23T00:00:00"/>
        <d v="2011-03-25T00:00:00"/>
        <d v="2010-04-06T00:00:00"/>
        <d v="2011-06-15T00:00:00"/>
        <d v="2013-10-07T00:00:00"/>
        <d v="2013-06-25T00:00:00"/>
        <d v="2013-11-18T00:00:00"/>
        <d v="2013-07-27T00:00:00"/>
        <d v="2010-07-21T00:00:00"/>
        <d v="2012-05-16T00:00:00"/>
        <d v="2011-03-03T00:00:00"/>
        <d v="2013-04-27T00:00:00"/>
        <d v="2013-05-23T00:00:00"/>
        <d v="2011-05-26T00:00:00"/>
        <d v="2013-09-07T00:00:00"/>
        <d v="2011-11-01T00:00:00"/>
        <d v="2011-11-13T00:00:00"/>
        <d v="2010-02-07T00:00:00"/>
        <d v="2011-09-03T00:00:00"/>
        <d v="2013-03-12T00:00:00"/>
        <d v="2010-11-03T00:00:00"/>
        <d v="2012-09-11T00:00:00"/>
        <d v="2012-12-09T00:00:00"/>
        <d v="2010-04-23T00:00:00"/>
        <d v="2011-05-09T00:00:00"/>
        <d v="2013-01-24T00:00:00"/>
        <d v="2013-11-19T00:00:00"/>
        <d v="2011-02-09T00:00:00"/>
        <d v="2010-04-30T00:00:00"/>
        <d v="2011-06-08T00:00:00"/>
        <d v="2013-08-02T00:00:00"/>
        <d v="2013-09-23T00:00:00"/>
        <d v="2011-12-12T00:00:00"/>
        <d v="2012-06-12T00:00:00"/>
        <d v="2011-12-21T00:00:00"/>
        <d v="2011-08-26T00:00:00"/>
        <d v="2012-01-08T00:00:00"/>
        <d v="2011-04-01T00:00:00"/>
        <d v="2010-05-22T00:00:00"/>
        <d v="2010-01-17T00:00:00"/>
        <d v="2010-02-11T00:00:00"/>
        <d v="2013-11-16T00:00:00"/>
        <d v="2010-08-27T00:00:00"/>
        <d v="2012-03-03T00:00:00"/>
        <d v="2012-09-12T00:00:00"/>
        <d v="2010-04-22T00:00:00"/>
        <d v="2011-03-09T00:00:00"/>
        <d v="2012-07-22T00:00:00"/>
        <d v="2013-10-09T00:00:00"/>
        <d v="2010-12-10T00:00:00"/>
        <d v="2011-01-11T00:00:00"/>
        <d v="2013-10-18T00:00:00"/>
        <d v="2013-10-30T00:00:00"/>
        <d v="2011-10-22T00:00:00"/>
        <d v="2010-02-14T00:00:00"/>
        <d v="2010-03-29T00:00:00"/>
        <d v="2012-01-23T00:00:00"/>
        <d v="2012-06-15T00:00:00"/>
        <d v="2012-03-22T00:00:00"/>
        <d v="2011-08-23T00:00:00"/>
        <d v="2013-12-12T00:00:00"/>
        <d v="2011-09-10T00:00:00"/>
        <d v="2011-08-18T00:00:00"/>
        <d v="2013-01-19T00:00:00"/>
        <d v="2012-05-31T00:00:00"/>
        <d v="2013-10-25T00:00:00"/>
        <d v="2010-10-25T00:00:00"/>
        <d v="2012-01-07T00:00:00"/>
        <d v="2011-07-29T00:00:00"/>
        <d v="2010-10-02T00:00:00"/>
        <d v="2013-02-18T00:00:00"/>
        <d v="2013-02-02T00:00:00"/>
        <d v="2013-05-08T00:00:00"/>
        <d v="2011-11-08T00:00:00"/>
        <d v="2011-07-04T00:00:00"/>
        <d v="2013-05-12T00:00:00"/>
        <d v="2013-03-15T00:00:00"/>
        <d v="2011-03-17T00:00:00"/>
        <d v="2011-03-22T00:00:00"/>
        <d v="2010-09-23T00:00:00"/>
        <d v="2011-10-29T00:00:00"/>
        <d v="2010-08-07T00:00:00"/>
        <d v="2012-11-29T00:00:00"/>
        <d v="2013-10-24T00:00:00"/>
        <d v="2010-06-11T00:00:00"/>
        <d v="2011-01-02T00:00:00"/>
        <d v="2013-05-18T00:00:00"/>
        <d v="2010-03-02T00:00:00"/>
        <d v="2011-01-19T00:00:00"/>
        <d v="2011-10-04T00:00:00"/>
        <d v="2013-04-28T00:00:00"/>
        <d v="2010-04-28T00:00:00"/>
        <d v="2011-06-05T00:00:00"/>
        <d v="2012-08-28T00:00:00"/>
        <d v="2011-03-07T00:00:00"/>
        <d v="2010-02-20T00:00:00"/>
        <d v="2010-06-06T00:00:00"/>
        <d v="2013-07-28T00:00:00"/>
        <d v="2011-04-12T00:00:00"/>
        <d v="2012-11-25T00:00:00"/>
        <d v="2011-08-04T00:00:00"/>
        <d v="2010-05-28T00:00:00"/>
        <d v="2011-05-19T00:00:00"/>
        <d v="2011-12-14T00:00:00"/>
        <d v="2011-02-03T00:00:00"/>
        <d v="2013-06-26T00:00:00"/>
        <d v="2013-11-30T00:00:00"/>
        <d v="2010-11-30T00:00:00"/>
        <d v="2013-05-01T00:00:00"/>
        <d v="2012-03-23T00:00:00"/>
        <d v="2012-06-19T00:00:00"/>
        <d v="2010-07-26T00:00:00"/>
        <d v="2012-01-04T00:00:00"/>
        <d v="2012-07-01T00:00:00"/>
        <d v="2010-03-24T00:00:00"/>
        <d v="2011-10-24T00:00:00"/>
        <d v="2011-02-01T00:00:00"/>
        <d v="2011-02-27T00:00:00"/>
        <d v="2010-04-09T00:00:00"/>
        <d v="2013-04-09T00:00:00"/>
        <d v="2013-03-02T00:00:00"/>
        <d v="2012-09-26T00:00:00"/>
        <d v="2010-12-07T00:00:00"/>
        <d v="2012-03-08T00:00:00"/>
        <d v="2011-12-15T00:00:00"/>
        <d v="2012-10-22T00:00:00"/>
        <d v="2012-11-02T00:00:00"/>
        <d v="2010-01-19T00:00:00"/>
        <d v="2010-06-03T00:00:00"/>
        <d v="2011-12-17T00:00:00"/>
        <d v="2010-04-16T00:00:00"/>
        <d v="2011-01-28T00:00:00"/>
        <d v="2013-04-30T00:00:00"/>
        <d v="2013-04-04T00:00:00"/>
        <d v="2011-12-27T00:00:00"/>
        <d v="2012-05-24T00:00:00"/>
        <d v="2011-12-28T00:00:00"/>
        <d v="2011-10-26T00:00:00"/>
        <d v="2010-09-28T00:00:00"/>
        <d v="2011-06-28T00:00:00"/>
        <d v="2010-05-16T00:00:00"/>
        <d v="2010-01-05T00:00:00"/>
        <d v="2013-01-12T00:00:00"/>
        <d v="2013-10-01T00:00:00"/>
        <d v="2011-07-15T00:00:00"/>
        <d v="2010-03-25T00:00:00"/>
        <d v="2011-10-16T00:00:00"/>
        <d v="2012-06-03T00:00:00"/>
        <d v="2012-10-30T00:00:00"/>
        <d v="2012-08-20T00:00:00"/>
        <d v="2012-07-10T00:00:00"/>
        <d v="2013-08-17T00:00:00"/>
        <d v="2012-05-19T00:00:00"/>
        <d v="2012-04-30T00:00:00"/>
        <d v="2011-08-28T00:00:00"/>
        <d v="2013-07-12T00:00:00"/>
        <d v="2012-08-01T00:00:00"/>
        <d v="2011-01-26T00:00:00"/>
        <d v="2011-01-22T00:00:00"/>
        <d v="2012-03-24T00:00:00"/>
        <d v="2010-12-02T00:00:00"/>
        <d v="2012-09-08T00:00:00"/>
        <d v="2011-01-01T00:00:00"/>
        <d v="2011-06-01T00:00:00"/>
        <d v="2012-06-16T00:00:00"/>
        <d v="2011-04-16T00:00:00"/>
        <d v="2013-02-17T00:00:00"/>
        <d v="2012-07-04T00:00:00"/>
        <d v="2011-11-23T00:00:00"/>
        <d v="2010-02-12T00:00:00"/>
        <d v="2011-06-19T00:00:00"/>
        <d v="2012-11-14T00:00:00"/>
        <d v="2011-06-02T00:00:00"/>
        <d v="2010-09-30T00:00:00"/>
        <d v="2010-12-16T00:00:00"/>
        <d v="2013-08-04T00:00:00"/>
        <d v="2012-05-14T00:00:00"/>
        <d v="2013-06-20T00:00:00"/>
        <d v="2010-04-19T00:00:00"/>
        <d v="2012-05-30T00:00:00"/>
        <d v="2010-11-25T00:00:00"/>
        <d v="2011-09-04T00:00:00"/>
        <d v="2013-06-02T00:00:00"/>
        <d v="2013-02-19T00:00:00"/>
        <d v="2011-04-25T00:00:00"/>
        <d v="2010-02-26T00:00:00"/>
        <d v="2012-08-21T00:00:00"/>
        <d v="2012-09-18T00:00:00"/>
        <d v="2013-08-23T00:00:00"/>
        <d v="2010-04-08T00:00:00"/>
        <d v="2012-11-06T00:00:00"/>
        <d v="2013-04-25T00:00:00"/>
        <d v="2010-06-19T00:00:00"/>
        <d v="2013-05-31T00:00:00"/>
        <d v="2011-05-13T00:00:00"/>
        <d v="2010-07-04T00:00:00"/>
        <d v="2010-09-12T00:00:00"/>
        <d v="2010-05-12T00:00:00"/>
        <d v="2012-05-18T00:00:00"/>
        <d v="2013-04-15T00:00:00"/>
        <d v="2013-10-27T00:00:00"/>
        <d v="2011-04-26T00:00:00"/>
        <d v="2011-03-12T00:00:00"/>
        <d v="2012-08-15T00:00:00"/>
        <d v="2012-08-09T00:00:00"/>
        <d v="2013-08-27T00:00:00"/>
        <d v="2012-03-09T00:00:00"/>
        <d v="2013-12-27T00:00:00"/>
        <d v="2011-03-02T00:00:00"/>
        <d v="2012-08-19T00:00:00"/>
        <d v="2012-10-17T00:00:00"/>
        <d v="2011-12-29T00:00:00"/>
        <d v="2011-12-23T00:00:00"/>
        <d v="2010-08-19T00:00:00"/>
        <d v="2013-03-24T00:00:00"/>
        <d v="2012-03-13T00:00:00"/>
        <d v="2013-11-20T00:00:00"/>
        <d v="2010-03-06T00:00:00"/>
        <d v="2010-05-04T00:00:00"/>
        <d v="2011-12-04T00:00:00"/>
        <d v="2011-12-01T00:00:00"/>
        <d v="2011-09-22T00:00:00"/>
        <d v="2010-12-14T00:00:00"/>
        <d v="2010-03-15T00:00:00"/>
        <d v="2011-11-29T00:00:00"/>
        <d v="2010-09-01T00:00:00"/>
        <d v="2012-10-05T00:00:00"/>
        <d v="2013-09-06T00:00:00"/>
        <d v="2011-06-20T00:00:00"/>
        <d v="2011-11-14T00:00:00"/>
        <d v="2010-06-01T00:00:00"/>
        <d v="2013-06-07T00:00:00"/>
        <d v="2011-03-16T00:00:00"/>
        <d v="2010-03-28T00:00:00"/>
        <d v="2013-09-13T00:00:00"/>
        <d v="2010-06-02T00:00:00"/>
        <d v="2010-06-29T00:00:00"/>
        <d v="2013-03-05T00:00:00"/>
        <d v="2011-05-10T00:00:00"/>
        <d v="2011-01-08T00:00:00"/>
        <d v="2013-10-21T00:00:00"/>
        <d v="2012-01-01T00:00:00"/>
        <d v="2012-07-25T00:00:00"/>
        <d v="2010-03-11T00:00:00"/>
        <d v="2011-10-28T00:00:00"/>
        <d v="2012-09-10T00:00:00"/>
        <d v="2011-07-14T00:00:00"/>
        <d v="2012-06-23T00:00:00"/>
        <d v="2010-03-05T00:00:00"/>
        <d v="2012-10-10T00:00:00"/>
        <d v="2011-05-24T00:00:00"/>
        <d v="2013-09-04T00:00:00"/>
        <d v="2012-12-13T00:00:00"/>
        <d v="2012-09-07T00:00:00"/>
        <d v="2011-10-21T00:00:00"/>
        <d v="2012-10-16T00:00:00"/>
        <d v="2012-09-22T00:00:00"/>
        <d v="2011-06-07T00:00:00"/>
        <d v="2010-04-02T00:00:00"/>
        <d v="2013-02-06T00:00:00"/>
        <d v="2010-08-18T00:00:00"/>
        <d v="2010-09-19T00:00:00"/>
        <d v="2010-04-18T00:00:00"/>
        <d v="2013-03-09T00:00:00"/>
        <d v="2012-01-22T00:00:00"/>
        <d v="2013-09-18T00:00:00"/>
        <d v="2011-12-09T00:00:00"/>
        <d v="2011-05-04T00:00:00"/>
        <d v="2010-01-07T00:00:00"/>
        <d v="2011-02-11T00:00:00"/>
        <d v="2011-09-15T00:00:00"/>
        <d v="2010-08-09T00:00:00"/>
        <d v="2012-11-09T00:00:00"/>
        <d v="2013-01-29T00:00:00"/>
        <d v="2010-07-14T00:00:00"/>
        <d v="2013-04-10T00:00:00"/>
        <d v="2013-10-08T00:00:00"/>
        <d v="2013-11-02T00:00:00"/>
        <d v="2012-07-14T00:00:00"/>
        <d v="2011-05-20T00:00:00"/>
        <d v="2013-09-15T00:00:00"/>
        <d v="2013-08-22T00:00:00"/>
        <d v="2012-07-28T00:00:00"/>
        <d v="2010-10-29T00:00:00"/>
        <d v="2011-05-31T00:00:00"/>
        <d v="2010-12-21T00:00:00"/>
        <d v="2011-01-30T00:00:00"/>
        <d v="2011-08-17T00:00:00"/>
        <d v="2010-11-23T00:00:00"/>
        <d v="2010-09-25T00:00:00"/>
        <d v="2012-03-15T00:00:00"/>
        <d v="2010-05-17T00:00:00"/>
        <d v="2013-09-22T00:00:00"/>
        <d v="2012-03-18T00:00:00"/>
        <d v="2010-05-25T00:00:00"/>
        <d v="2011-12-07T00:00:00"/>
        <d v="2012-11-26T00:00:00"/>
        <d v="2011-06-16T00:00:00"/>
        <d v="2010-03-26T00:00:00"/>
        <d v="2013-10-05T00:00:00"/>
        <d v="2011-09-28T00:00:00"/>
        <d v="2010-09-10T00:00:00"/>
        <d v="2012-02-23T00:00:00"/>
        <d v="2012-04-29T00:00:00"/>
        <d v="2011-05-25T00:00:00"/>
        <d v="2012-02-21T00:00:00"/>
        <d v="2011-06-27T00:00:00"/>
        <d v="2012-01-03T00:00:00"/>
        <d v="2011-03-23T00:00:00"/>
        <d v="2013-07-02T00:00:00"/>
        <d v="2013-08-20T00:00:00"/>
        <d v="2012-10-06T00:00:00"/>
        <d v="2012-05-28T00:00:00"/>
        <d v="2010-01-08T00:00:00"/>
        <d v="2011-05-28T00:00:00"/>
        <d v="2013-02-12T00:00:00"/>
        <d v="2013-03-03T00:00:00"/>
        <d v="2010-07-17T00:00:00"/>
        <d v="2012-07-16T00:00:00"/>
        <d v="2010-09-29T00:00:00"/>
        <d v="2012-05-21T00:00:00"/>
        <d v="2010-02-01T00:00:00"/>
        <d v="2011-10-10T00:00:00"/>
        <d v="2012-10-24T00:00:00"/>
        <d v="2010-04-29T00:00:00"/>
        <d v="2013-03-16T00:00:00"/>
        <d v="2011-01-16T00:00:00"/>
        <d v="2013-09-12T00:00:00"/>
        <d v="2012-11-30T00:00:00"/>
        <d v="2013-09-03T00:00:00"/>
        <d v="2010-09-24T00:00:00"/>
        <d v="2011-01-09T00:00:00"/>
        <d v="2012-02-26T00:00:00"/>
        <d v="2010-05-13T00:00:00"/>
        <d v="2012-08-31T00:00:00"/>
        <d v="2013-03-21T00:00:00"/>
        <d v="2011-03-10T00:00:00"/>
        <d v="2013-04-07T00:00:00"/>
        <d v="2013-07-06T00:00:00"/>
        <d v="2011-03-30T00:00:00"/>
        <d v="2010-09-13T00:00:00"/>
        <d v="2012-12-22T00:00:00"/>
        <d v="2011-04-19T00:00:00"/>
        <d v="2010-10-24T00:00:00"/>
        <d v="2013-11-10T00:00:00"/>
        <d v="2011-08-09T00:00:00"/>
        <d v="2012-02-25T00:00:00"/>
        <d v="2011-10-20T00:00:00"/>
        <d v="2013-04-16T00:00:00"/>
        <d v="2011-11-09T00:00:00"/>
        <d v="2011-08-13T00:00:00"/>
        <d v="2012-10-29T00:00:00"/>
        <d v="2011-03-28T00:00:00"/>
        <d v="2011-11-25T00:00:00"/>
        <d v="2012-06-08T00:00:00"/>
        <d v="2010-05-26T00:00:00"/>
        <d v="2013-07-25T00:00:00"/>
        <d v="2012-11-01T00:00:00"/>
        <d v="2012-07-08T00:00:00"/>
        <d v="2010-01-30T00:00:00"/>
        <d v="2010-09-08T00:00:00"/>
        <d v="2011-04-03T00:00:00"/>
        <d v="2011-03-24T00:00:00"/>
        <d v="2010-07-20T00:00:00"/>
        <d v="2011-07-25T00:00:00"/>
        <d v="2010-06-20T00:00:00"/>
        <d v="2011-04-10T00:00:00"/>
        <d v="2011-11-07T00:00:00"/>
        <d v="2010-11-28T00:00:00"/>
        <d v="2011-12-24T00:00:00"/>
        <d v="2011-04-29T00:00:00"/>
        <d v="2010-07-16T00:00:00"/>
        <d v="2013-08-15T00:00:00"/>
        <d v="2012-02-15T00:00:00"/>
        <d v="2013-07-29T00:00:00"/>
        <d v="2010-05-24T00:00:00"/>
        <d v="2011-10-02T00:00:00"/>
        <d v="2012-08-02T00:00:00"/>
        <d v="2010-11-05T00:00:00"/>
        <d v="2013-07-13T00:00:00"/>
        <d v="2010-08-12T00:00:00"/>
        <d v="2012-10-14T00:00:00"/>
        <d v="2011-04-07T00:00:00"/>
        <d v="2013-01-20T00:00:00"/>
        <d v="2010-09-21T00:00:00"/>
        <d v="2011-12-11T00:00:00"/>
        <d v="2010-08-23T00:00:00"/>
        <d v="2011-09-11T00:00:00"/>
        <d v="2013-12-21T00:00:00"/>
        <d v="2010-06-21T00:00:00"/>
        <d v="2012-12-24T00:00:00"/>
        <d v="2010-12-29T00:00:00"/>
        <d v="2010-10-21T00:00:00"/>
        <d v="2012-08-11T00:00:00"/>
        <d v="2011-06-09T00:00:00"/>
        <d v="2010-05-03T00:00:00"/>
        <d v="2011-02-10T00:00:00"/>
        <d v="2013-12-11T00:00:00"/>
        <d v="2010-02-22T00:00:00"/>
        <d v="2010-12-19T00:00:00"/>
        <d v="2012-08-07T00:00:00"/>
        <d v="2012-04-23T00:00:00"/>
        <d v="2012-02-11T00:00:00"/>
        <d v="2012-11-10T00:00:00"/>
        <d v="2012-11-22T00:00:00"/>
        <d v="2010-06-07T00:00:00"/>
        <d v="2011-05-16T00:00:00"/>
        <d v="2012-08-12T00:00:00"/>
        <d v="2010-03-17T00:00:00"/>
        <d v="2013-10-12T00:00:00"/>
        <d v="2013-01-13T00:00:00"/>
        <d v="2013-11-26T00:00:00"/>
        <d v="2012-01-21T00:00:00"/>
        <d v="2010-12-01T00:00:00"/>
        <d v="2011-08-15T00:00:00"/>
        <d v="2013-06-27T00:00:00"/>
        <d v="2011-09-09T00:00:00"/>
        <d v="2010-08-29T00:00:00"/>
        <d v="2013-02-01T00:00:00"/>
        <d v="2012-08-04T00:00:00"/>
        <d v="2010-01-06T00:00:00"/>
        <d v="2011-06-04T00:00:00"/>
        <d v="2010-02-27T00:00:00"/>
        <d v="2011-02-18T00:00:00"/>
        <d v="2012-11-16T00:00:00"/>
        <d v="2010-01-25T00:00:00"/>
        <d v="2013-02-04T00:00:00"/>
        <d v="2011-06-21T00:00:00"/>
        <d v="2011-03-26T00:00:00"/>
        <d v="2012-02-13T00:00:00"/>
        <d v="2013-03-10T00:00:00"/>
        <d v="2011-02-07T00:00:00"/>
        <d v="2012-06-29T00:00:00"/>
        <d v="2012-06-05T00:00:00"/>
        <d v="2010-05-01T00:00:00"/>
        <d v="2010-01-12T00:00:00"/>
        <d v="2012-02-27T00:00:00"/>
        <d v="2013-09-10T00:00:00"/>
        <d v="2011-05-07T00:00:00"/>
        <d v="2010-03-21T00:00:00"/>
        <d v="2010-11-17T00:00:00"/>
        <d v="2012-04-20T00:00:00"/>
        <d v="2010-12-13T00:00:00"/>
        <d v="2011-05-27T00:00:00"/>
        <d v="2010-10-17T00:00:00"/>
        <d v="2011-04-05T00:00:00"/>
        <d v="2013-03-01T00:00:00"/>
        <d v="2012-05-12T00:00:00"/>
        <d v="2011-03-04T00:00:00"/>
        <d v="2010-11-02T00:00:00"/>
        <d v="2013-05-13T00:00:00"/>
        <d v="2010-05-14T00:00:00"/>
        <d v="2012-06-26T00:00:00"/>
        <d v="2010-10-07T00:00:00"/>
        <d v="2012-05-09T00:00:00"/>
        <d v="2010-12-09T00:00:00"/>
        <d v="2010-04-01T00:00:00"/>
        <d v="2012-09-06T00:00:00"/>
        <d v="2010-01-14T00:00:00"/>
        <d v="2011-03-20T00:00:00"/>
        <d v="2013-02-23T00:00:00"/>
        <d v="2010-04-14T00:00:00"/>
        <d v="2013-04-13T00:00:00"/>
        <d v="2012-01-29T00:00:00"/>
        <d v="2013-04-01T00:00:00"/>
        <d v="2011-11-20T00:00:00"/>
        <d v="2013-04-14T00:00:00"/>
        <d v="2010-06-04T00:00:00"/>
        <d v="2012-06-30T00:00:00"/>
        <d v="2010-03-08T00:00:00"/>
        <d v="2010-01-04T00:00:00"/>
        <d v="2012-08-18T00:00:00"/>
        <d v="2012-01-31T00:00:00"/>
        <d v="2011-02-25T00:00:00"/>
        <d v="2010-10-13T00:00:00"/>
        <d v="2011-03-05T00:00:00"/>
        <d v="2010-05-19T00:00:00"/>
        <d v="2012-06-28T00:00:00"/>
        <d v="2011-11-12T00:00:00"/>
        <d v="2012-05-17T00:00:00"/>
        <d v="2012-06-02T00:00:00"/>
        <d v="2010-07-01T00:00:00"/>
        <d v="2011-01-03T00:00:00"/>
        <d v="2010-06-12T00:00:00"/>
        <d v="2011-05-23T00:00:00"/>
        <d v="2011-11-11T00:00:00"/>
        <d v="2012-06-10T00:00:00"/>
        <d v="2011-06-26T00:00:00"/>
        <d v="2011-08-20T00:00:00"/>
        <d v="2012-04-14T00:00:00"/>
        <d v="2010-02-10T00:00:00"/>
        <d v="2010-12-23T00:00:00"/>
        <d v="2011-08-29T00:00:00"/>
        <d v="2013-01-30T00:00:00"/>
        <d v="2011-05-14T00:00:00"/>
        <d v="2012-04-03T00:00:00"/>
        <d v="2013-10-31T00:00:00"/>
        <d v="2010-03-16T00:00:00"/>
        <d v="2013-10-11T00:00:00"/>
        <d v="2013-11-25T00:00:00"/>
        <d v="2013-06-13T00:00:00"/>
        <d v="2012-07-30T00:00:00"/>
        <d v="2010-04-13T00:00:00"/>
        <d v="2011-09-05T00:00:00"/>
        <d v="2010-09-06T00:00:00"/>
        <d v="2012-02-19T00:00:00"/>
        <d v="2012-08-13T00:00:00"/>
        <d v="2012-12-08T00:00:00"/>
        <d v="2012-09-04T00:00:00"/>
        <d v="2013-07-16T00:00:00"/>
        <d v="2010-08-16T00:00:00"/>
        <d v="2010-10-05T00:00:00"/>
        <d v="2010-10-11T00:00:00"/>
        <d v="2012-08-16T00:00:00"/>
        <d v="2010-03-04T00:00:00"/>
        <d v="2010-09-07T00:00:00"/>
        <d v="2013-01-10T00:00:00"/>
        <d v="2012-04-28T00:00:00"/>
        <d v="2011-11-16T00:00:00"/>
        <d v="2012-01-02T00:00:00"/>
        <d v="2010-11-24T00:00:00"/>
        <d v="2012-02-17T00:00:00"/>
        <d v="2012-10-11T00:00:00"/>
        <d v="2010-09-16T00:00:00"/>
        <d v="2013-03-28T00:00:00"/>
        <d v="2011-10-23T00:00:00"/>
        <d v="2010-01-27T00:00:00"/>
        <d v="2012-05-27T00:00:00"/>
        <d v="2010-11-11T00:00:00"/>
        <d v="2011-02-24T00:00:00"/>
        <d v="2010-09-11T00:00:00"/>
        <d v="2010-01-23T00:00:00"/>
        <d v="2010-05-23T00:00:00"/>
        <d v="2011-07-05T00:00:00"/>
        <d v="2012-12-27T00:00:00"/>
        <d v="2011-02-06T00:00:00"/>
        <d v="2012-03-10T00:00:00"/>
        <d v="2013-01-03T00:00:00"/>
        <d v="2013-08-13T00:00:00"/>
        <d v="2013-11-06T00:00:00"/>
        <d v="2012-10-04T00:00:00"/>
        <d v="2010-02-24T00:00:00"/>
        <d v="2011-09-07T00:00:00"/>
        <d v="2012-10-23T00:00:00"/>
        <d v="2013-06-24T00:00:00"/>
        <d v="2013-03-25T00:00:00"/>
        <d v="2011-12-10T00:00:00"/>
        <d v="2012-06-09T00:00:00"/>
        <d v="2012-01-17T00:00:00"/>
        <d v="2013-11-29T00:00:00"/>
        <d v="2011-05-21T00:00:00"/>
        <d v="2013-03-17T00:00:00"/>
        <d v="2012-08-30T00:00:00"/>
        <d v="2013-05-26T00:00:00"/>
        <d v="2012-10-18T00:00:00"/>
        <d v="2010-09-05T00:00:00"/>
        <d v="2013-08-06T00:00:00"/>
        <d v="2013-01-21T00:00:00"/>
        <d v="2012-04-09T00:00:00"/>
        <d v="2010-09-04T00:00:00"/>
        <d v="2010-08-04T00:00:00"/>
        <d v="2012-02-05T00:00:00"/>
        <d v="2013-07-19T00:00:00"/>
        <d v="2013-02-24T00:00:00"/>
        <d v="2010-12-25T00:00:00"/>
        <d v="2011-09-21T00:00:00"/>
        <d v="2011-11-10T00:00:00"/>
        <d v="2011-06-24T00:00:00"/>
        <d v="2010-09-27T00:00:00"/>
        <d v="2012-12-14T00:00:00"/>
        <d v="2010-06-25T00:00:00"/>
        <d v="2011-02-14T00:00:00"/>
        <d v="2012-07-06T00:00:00"/>
        <d v="2012-06-18T00:00:00"/>
        <d v="2012-05-11T00:00:00"/>
        <d v="2012-04-02T00:00:00"/>
        <d v="2012-02-02T00:00:00"/>
        <d v="2012-10-15T00:00:00"/>
        <d v="2012-11-08T00:00:00"/>
        <d v="2011-01-31T00:00:00"/>
        <d v="2010-03-12T00:00:00"/>
        <d v="2010-03-03T00:00:00"/>
        <d v="2013-06-11T00:00:00"/>
        <d v="2011-01-13T00:00:00"/>
        <d v="2010-10-20T00:00:00"/>
        <d v="2010-04-27T00:00:00"/>
        <d v="2011-01-07T00:00:00"/>
        <d v="2011-06-23T00:00:00"/>
        <d v="2012-03-11T00:00:00"/>
        <d v="2013-01-15T00:00:00"/>
        <d v="2010-07-22T00:00:00"/>
        <d v="2013-12-04T00:00:00"/>
        <d v="2011-04-22T00:00:00"/>
        <d v="2010-11-15T00:00:00"/>
        <d v="2013-12-14T00:00:00"/>
        <d v="2011-12-13T00:00:00"/>
        <d v="2012-10-19T00:00:00"/>
        <d v="2011-07-31T00:00:00"/>
        <d v="2013-05-09T00:00:00"/>
        <d v="2013-09-02T00:00:00"/>
        <d v="2013-11-15T00:00:00"/>
        <d v="2011-04-23T00:00:00"/>
        <d v="2010-07-15T00:00:00"/>
        <d v="2012-08-17T00:00:00"/>
        <d v="2011-05-30T00:00:00"/>
        <d v="2013-08-08T00:00:00"/>
        <d v="2012-04-10T00:00:00"/>
        <d v="2013-05-17T00:00:00"/>
        <d v="2013-08-29T00:00:00"/>
        <d v="2010-01-13T00:00:00"/>
        <d v="2010-03-10T00:00:00"/>
        <d v="2010-01-01T00:00:00"/>
        <d v="2012-07-13T00:00:00"/>
        <d v="2010-12-27T00:00:00"/>
        <d v="2011-08-11T00:00:00"/>
        <d v="2013-07-08T00:00:00"/>
        <d v="2010-08-26T00:00:00"/>
        <d v="2011-01-23T00:00:00"/>
        <d v="2013-03-06T00:00:00"/>
        <d v="2012-03-07T00:00:00"/>
        <d v="2011-05-17T00:00:00"/>
        <d v="2013-04-06T00:00:00"/>
        <d v="2011-08-25T00:00:00"/>
        <d v="2013-02-16T00:00:00"/>
        <d v="2012-05-08T00:00:00"/>
        <d v="2011-06-13T00:00:00"/>
        <d v="2010-06-18T00:00:00"/>
        <d v="2010-08-01T00:00:00"/>
        <d v="2010-11-18T00:00:00"/>
        <d v="2011-10-14T00:00:00"/>
        <d v="2013-12-01T00:00:00"/>
        <d v="2012-05-26T00:00:00"/>
        <d v="2012-06-24T00:00:00"/>
        <d v="2010-06-15T00:00:00"/>
        <d v="2011-09-20T00:00:00"/>
        <d v="2011-07-18T00:00:00"/>
        <d v="2011-10-01T00:00:00"/>
        <d v="2011-01-24T00:00:00"/>
        <d v="2013-08-31T00:00:00"/>
        <d v="2013-01-09T00:00:00"/>
        <d v="2013-05-11T00:00:00"/>
        <d v="2011-04-28T00:00:00"/>
        <d v="2013-07-14T00:00:00"/>
        <d v="2012-01-27T00:00:00"/>
        <d v="2011-11-04T00:00:00"/>
        <d v="2013-08-07T00:00:00"/>
        <d v="2012-02-09T00:00:00"/>
        <d v="2013-01-18T00:00:00"/>
        <d v="2013-06-06T00:00:00"/>
        <d v="2013-10-15T00:00:00"/>
        <d v="2012-01-18T00:00:00"/>
        <d v="2010-08-15T00:00:00"/>
        <d v="2010-10-27T00:00:00"/>
        <d v="2011-09-27T00:00:00"/>
        <d v="2013-05-16T00:00:00"/>
        <d v="2011-07-20T00:00:00"/>
        <d v="2013-07-15T00:00:00"/>
        <d v="2013-10-26T00:00:00"/>
        <d v="2010-10-01T00:00:00"/>
        <d v="2013-05-14T00:00:00"/>
        <d v="2012-02-18T00:00:00"/>
        <d v="2013-09-29T00:00:00"/>
        <d v="2013-02-05T00:00:00"/>
        <d v="2012-10-01T00:00:00"/>
        <d v="2010-10-10T00:00:00"/>
        <d v="2011-07-27T00:00:00"/>
        <d v="2010-11-08T00:00:00"/>
        <d v="2012-06-20T00:00:00"/>
        <d v="2010-07-25T00:00:00"/>
        <d v="2013-09-28T00:00:00"/>
        <d v="2011-12-18T00:00:00"/>
        <d v="2013-10-13T00:00:00"/>
        <d v="2010-01-26T00:00:00"/>
        <d v="2012-09-14T00:00:00"/>
        <d v="2012-05-20T00:00:00"/>
        <d v="2010-12-03T00:00:00"/>
        <d v="2011-07-19T00:00:00"/>
        <d v="2012-12-04T00:00:00"/>
        <d v="2012-10-28T00:00:00"/>
        <d v="2012-08-14T00:00:00"/>
        <d v="2011-08-14T00:00:00"/>
        <d v="2010-05-27T00:00:00"/>
        <d v="2011-09-01T00:00:00"/>
        <d v="2011-02-28T00:00:00"/>
        <d v="2011-02-21T00:00:00"/>
        <d v="2013-05-21T00:00:00"/>
        <d v="2013-07-10T00:00:00"/>
        <d v="2013-09-20T00:00:00"/>
        <d v="2013-06-30T00:00:00"/>
        <d v="2012-08-26T00:00:00"/>
        <d v="2011-10-11T00:00:00"/>
        <d v="2011-08-05T00:00:00"/>
        <d v="2012-02-24T00:00:00"/>
        <d v="2010-08-13T00:00:00"/>
        <d v="2012-09-25T00:00:00"/>
        <d v="2010-06-24T00:00:00"/>
        <d v="2012-06-07T00:00:00"/>
        <d v="2013-11-05T00:00:00"/>
        <d v="2010-04-24T00:00:00"/>
        <d v="2012-01-13T00:00:00"/>
        <d v="2010-09-18T00:00:00"/>
        <d v="2013-01-07T00:00:00"/>
        <d v="2012-03-12T00:00:00"/>
        <d v="2010-02-19T00:00:00"/>
        <d v="2010-11-06T00:00:00"/>
        <d v="2013-01-31T00:00:00"/>
        <d v="2010-12-24T00:00:00"/>
        <d v="2010-07-31T00:00:00"/>
        <d v="2013-05-22T00:00:00"/>
        <d v="2010-02-25T00:00:00"/>
        <d v="2013-12-16T00:00:00"/>
        <d v="2012-09-19T00:00:00"/>
        <d v="2011-01-17T00:00:00"/>
        <d v="2010-09-15T00:00:00"/>
        <d v="2010-06-28T00:00:00"/>
        <d v="2013-04-11T00:00:00"/>
        <d v="2010-09-26T00:00:00"/>
        <d v="2012-09-05T00:00:00"/>
        <d v="2011-12-03T00:00:00"/>
        <d v="2013-11-04T00:00:00"/>
        <d v="2010-04-20T00:00:00"/>
        <d v="2010-08-24T00:00:00"/>
        <d v="2012-09-20T00:00:00"/>
        <d v="2012-05-04T00:00:00"/>
        <d v="2013-09-11T00:00:00"/>
        <d v="2013-01-11T00:00:00"/>
        <d v="2011-03-14T00:00:00"/>
        <d v="2013-06-16T00:00:00"/>
        <d v="2013-09-26T00:00:00"/>
        <d v="2012-09-17T00:00:00"/>
        <d v="2013-03-13T00:00:00"/>
        <d v="2010-10-30T00:00:00"/>
        <d v="2010-12-26T00:00:00"/>
        <d v="2010-11-14T00:00:00"/>
        <d v="2013-11-08T00:00:00"/>
        <d v="2013-06-28T00:00:00"/>
        <d v="2011-07-03T00:00:00"/>
        <d v="2012-10-25T00:00:00"/>
        <d v="2010-08-11T00:00:00"/>
        <d v="2013-12-07T00:00:00"/>
        <d v="2010-01-29T00:00:00"/>
        <d v="2010-05-18T00:00:00"/>
        <d v="2013-05-19T00:00:00"/>
        <d v="2012-03-30T00:00:00"/>
        <d v="2011-12-08T00:00:00"/>
        <d v="2012-12-15T00:00:00"/>
        <d v="2012-01-10T00:00:00"/>
        <d v="2011-07-30T00:00:00"/>
        <d v="2011-01-20T00:00:00"/>
        <d v="2011-09-18T00:00:00"/>
        <d v="2012-04-15T00:00:00"/>
        <d v="2012-09-21T00:00:00"/>
        <d v="2013-11-14T00:00:00"/>
        <d v="2013-12-22T00:00:00"/>
        <d v="2013-02-03T00:00:00"/>
        <d v="2010-02-03T00:00:00"/>
        <d v="2013-04-17T00:00:00"/>
        <d v="2012-01-14T00:00:00"/>
        <d v="2010-08-28T00:00:00"/>
        <d v="2013-05-28T00:00:00"/>
        <d v="2013-11-09T00:00:00"/>
        <d v="2010-01-11T00:00:00"/>
        <d v="2011-09-12T00:00:00"/>
        <d v="2012-12-18T00:00:00"/>
        <d v="2012-02-10T00:00:00"/>
        <d v="2011-08-21T00:00:00"/>
        <d v="2010-02-17T00:00:00"/>
        <d v="2011-08-12T00:00:00"/>
        <d v="2010-01-18T00:00:00"/>
        <d v="2012-09-23T00:00:00"/>
        <d v="2013-04-23T00:00:00"/>
        <d v="2012-10-03T00:00:00"/>
        <d v="2010-05-29T00:00:00"/>
        <d v="2011-02-19T00:00:00"/>
        <d v="2012-04-07T00:00:00"/>
        <d v="2013-11-28T00:00:00"/>
        <d v="2011-05-18T00:00:00"/>
        <d v="2012-01-20T00:00:00"/>
        <d v="2012-02-14T00:00:00"/>
        <d v="2013-07-26T00:00:00"/>
        <d v="2011-03-31T00:00:00"/>
        <d v="2010-05-11T00:00:00"/>
        <d v="2011-08-27T00:00:00"/>
        <d v="2013-05-29T00:00:00"/>
        <d v="2011-06-18T00:00:00"/>
        <d v="2010-03-13T00:00:00"/>
        <d v="2012-02-16T00:00:00"/>
        <d v="2013-11-27T00:00:00"/>
        <d v="2010-08-30T00:00:00"/>
        <d v="2011-11-06T00:00:00"/>
        <d v="2010-07-13T00:00:00"/>
        <d v="2013-06-04T00:00:00"/>
        <d v="2010-07-06T00:00:00"/>
        <d v="2013-06-01T00:00:00"/>
        <d v="2010-12-17T00:00:00"/>
        <d v="2010-10-31T00:00:00"/>
        <d v="2013-07-17T00:00:00"/>
        <d v="2010-08-22T00:00:00"/>
        <d v="2010-06-16T00:00:00"/>
        <d v="2011-10-03T00:00:00"/>
        <d v="2012-03-26T00:00:00"/>
        <d v="2012-08-10T00:00:00"/>
        <d v="2012-01-26T00:00:00"/>
        <d v="2012-12-29T00:00:00"/>
        <d v="2012-03-14T00:00:00"/>
        <d v="2013-06-23T00:00:00"/>
        <d v="2011-04-09T00:00:00"/>
        <d v="2010-07-28T00:00:00"/>
        <d v="2012-05-07T00:00:00"/>
        <d v="2012-03-29T00:00:00"/>
        <d v="2012-12-17T00:00:00"/>
        <d v="2011-03-11T00:00:00"/>
        <d v="2012-01-05T00:00:00"/>
        <d v="2012-01-25T00:00:00"/>
        <d v="2012-12-01T00:00:00"/>
        <d v="2011-12-02T00:00:00"/>
        <d v="2010-02-06T00:00:00"/>
        <d v="2013-12-30T00:00:00"/>
        <d v="2013-02-25T00:00:00"/>
        <d v="2010-08-06T00:00:00"/>
        <d v="2013-09-01T00:00:00"/>
        <d v="2013-06-22T00:00:00"/>
        <d v="2012-10-26T00:00:00"/>
        <d v="2011-08-03T00:00:00"/>
        <d v="2012-06-27T00:00:00"/>
        <d v="2012-03-19T00:00:00"/>
        <d v="2010-11-07T00:00:00"/>
        <d v="2011-07-28T00:00:00"/>
        <d v="2010-12-30T00:00:00"/>
        <d v="2012-11-28T00:00:00"/>
        <d v="2012-04-21T00:00:00"/>
        <d v="2012-01-28T00:00:00"/>
        <d v="2013-03-20T00:00:00"/>
        <d v="2010-07-10T00:00:00"/>
        <d v="2011-11-27T00:00:00"/>
        <d v="2013-12-19T00:00:00"/>
        <d v="2013-08-03T00:00:00"/>
        <d v="2013-01-25T00:00:00"/>
        <d v="2011-04-08T00:00:00"/>
        <d v="2012-06-04T00:00:00"/>
        <d v="2010-11-13T00:00:00"/>
        <d v="2012-07-07T00:00:00"/>
        <d v="2011-09-02T00:00:00"/>
        <d v="2013-01-26T00:00:00"/>
        <d v="2010-07-30T00:00:00"/>
        <d v="2010-02-23T00:00:00"/>
        <d v="2011-04-27T00:00:00"/>
        <d v="2011-06-30T00:00:00"/>
        <d v="2011-06-22T00:00:00"/>
        <d v="2012-08-23T00:00:00"/>
        <d v="2010-11-12T00:00:00"/>
        <d v="2010-10-19T00:00:00"/>
        <d v="2013-01-01T00:00:00"/>
        <d v="2013-03-31T00:00:00"/>
        <d v="2011-05-12T00:00:00"/>
        <d v="2013-01-02T00:00:00"/>
        <d v="2010-03-31T00:00:00"/>
        <d v="2013-08-11T00:00:00"/>
        <d v="2011-11-17T00:00:00"/>
        <d v="2011-05-02T00:00:00"/>
        <d v="2010-09-17T00:00:00"/>
        <d v="2012-04-17T00:00:00"/>
        <d v="2013-04-26T00:00:00"/>
        <d v="2013-07-07T00:00:00"/>
        <d v="2012-05-10T00:00:00"/>
        <d v="2012-09-13T00:00:00"/>
        <d v="2013-09-27T00:00:00"/>
        <d v="2013-09-21T00:00:00"/>
        <d v="2012-07-27T00:00:00"/>
        <d v="2010-01-21T00:00:00"/>
        <d v="2012-07-29T00:00:00"/>
        <d v="2011-08-22T00:00:00"/>
        <d v="2013-10-03T00:00:00"/>
        <d v="2012-11-05T00:00:00"/>
        <d v="2013-11-11T00:00:00"/>
        <d v="2012-07-11T00:00:00"/>
        <d v="2012-07-31T00:00:00"/>
        <d v="2012-07-02T00:00:00"/>
        <d v="2013-10-22T00:00:00"/>
        <d v="2013-10-10T00:00:00"/>
        <d v="2012-02-04T00:00:00"/>
        <d v="2012-12-16T00:00:00"/>
        <d v="2010-02-15T00:00:00"/>
        <d v="2013-02-13T00:00:00"/>
        <d v="2013-01-06T00:00:00"/>
        <d v="2011-01-06T00:00:00"/>
        <d v="2010-04-15T00:00:00"/>
        <d v="2012-11-03T00:00:00"/>
        <d v="2013-11-24T00:00:00"/>
        <d v="2012-05-25T00:00:00"/>
        <d v="2010-08-20T00:00:00"/>
        <d v="2012-09-01T00:00:00"/>
        <d v="2013-10-17T00:00:00"/>
        <d v="2011-12-16T00:00:00"/>
        <d v="2010-10-23T00:00:00"/>
        <d v="2013-01-14T00:00:00"/>
        <d v="2010-11-09T00:00:00"/>
        <d v="2011-11-05T00:00:00"/>
        <d v="2013-07-24T00:00:00"/>
        <d v="2011-08-02T00:00:00"/>
        <d v="2010-10-08T00:00:00"/>
        <d v="2012-07-12T00:00:00"/>
        <d v="2011-10-25T00:00:00"/>
        <d v="2012-08-05T00:00:00"/>
        <d v="2013-11-17T00:00:00"/>
        <d v="2013-07-04T00:00:00"/>
        <d v="2013-06-05T00:00:00"/>
        <d v="2012-11-23T00:00:00"/>
        <d v="2012-09-28T00:00:00"/>
        <d v="2010-04-11T00:00:00"/>
        <d v="2013-02-26T00:00:00"/>
        <d v="2010-12-22T00:00:00"/>
        <d v="2010-11-10T00:00:00"/>
        <d v="2012-05-22T00:00:00"/>
        <d v="2010-07-08T00:00:00"/>
        <d v="2010-12-08T00:00:00"/>
        <d v="2012-12-28T00:00:00"/>
        <d v="2012-04-04T00:00:00"/>
        <d v="2012-11-15T00:00:00"/>
        <d v="2010-01-20T00:00:00"/>
        <d v="2012-12-05T00:00:00"/>
        <d v="2010-10-26T00:00:00"/>
        <d v="2011-04-17T00:00:00"/>
        <d v="2013-06-10T00:00:00"/>
        <d v="2010-08-03T00:00:00"/>
        <d v="2010-06-23T00:00:00"/>
        <d v="2011-02-05T00:00:00"/>
        <d v="2013-02-22T00:00:00"/>
        <d v="2012-05-23T00:00:00"/>
        <d v="2013-04-20T00:00:00"/>
        <d v="2012-05-13T00:00:00"/>
        <d v="2010-08-17T00:00:00"/>
        <d v="2010-10-12T00:00:00"/>
        <d v="2013-07-01T00:00:00"/>
        <d v="2010-05-02T00:00:00"/>
        <d v="2010-09-22T00:00:00"/>
        <d v="2011-11-26T00:00:00"/>
        <d v="2010-02-28T00:00:00"/>
        <d v="2012-12-12T00:00:00"/>
        <d v="2013-11-12T00:00:00"/>
        <d v="2011-03-29T00:00:00"/>
        <d v="2012-11-21T00:00:00"/>
        <d v="2011-01-21T00:00:00"/>
        <d v="2011-10-27T00:00:00"/>
        <d v="2013-12-31T00:00:00"/>
        <d v="2013-06-18T00:00:00"/>
        <d v="2011-05-01T00:00:00"/>
        <d v="2013-02-21T00:00:00"/>
        <d v="2011-01-27T00:00:00"/>
        <d v="2013-06-03T00:00:00"/>
        <d v="2012-02-12T00:00:00"/>
        <d v="2010-05-10T00:00:00"/>
        <d v="2013-06-09T00:00:00"/>
        <d v="2011-12-06T00:00:00"/>
        <d v="2011-07-07T00:00:00"/>
        <d v="2011-01-04T00:00:00"/>
        <d v="2012-01-15T00:00:00"/>
        <d v="2011-06-11T00:00:00"/>
        <d v="2010-12-31T00:00:00"/>
        <d v="2013-07-05T00:00:00"/>
        <d v="2010-10-06T00:00:00"/>
        <d v="2013-06-21T00:00:00"/>
        <d v="2012-09-16T00:00:00"/>
        <d v="2012-07-17T00:00:00"/>
        <d v="2010-07-11T00:00:00"/>
        <d v="2013-04-19T00:00:00"/>
        <d v="2011-07-10T00:00:00"/>
        <d v="2010-10-22T00:00:00"/>
        <d v="2012-06-01T00:00:00"/>
        <d v="2010-03-07T00:00:00"/>
        <d v="2010-05-30T00:00:00"/>
        <d v="2010-05-06T00:00:00"/>
        <d v="2012-08-24T00:00:00"/>
        <d v="2012-11-27T00:00:00"/>
        <d v="2011-10-17T00:00:00"/>
        <d v="2010-09-02T00:00:00"/>
        <d v="2012-11-11T00:00:00"/>
        <d v="2010-09-03T00:00:00"/>
        <d v="2013-03-07T00:00:00"/>
        <d v="2011-05-22T00:00:00"/>
        <d v="2010-06-08T00:00:00"/>
        <d v="2010-04-12T00:00:00"/>
        <d v="2012-03-25T00:00:00"/>
        <d v="2010-11-26T00:00:00"/>
        <d v="2011-10-05T00:00:00"/>
        <d v="2012-03-27T00:00:00"/>
        <d v="2011-04-18T00:00:00"/>
        <d v="2011-02-16T00:00:00"/>
        <d v="2011-08-08T00:00:00"/>
        <d v="2013-02-28T00:00:00"/>
        <d v="2012-10-27T00:00:00"/>
        <d v="2010-03-09T00:00:00"/>
        <d v="2012-08-22T00:00:00"/>
        <d v="2011-04-24T00:00:00"/>
        <d v="2012-07-20T00:00:00"/>
        <d v="2010-12-15T00:00:00"/>
        <d v="2011-02-13T00:00:00"/>
      </sharedItems>
      <fieldGroup par="21" base="13">
        <rangePr groupBy="months" startDate="2010-01-01T00:00:00" endDate="2014-01-01T00:00:00"/>
        <groupItems count="14">
          <s v="&lt;01-01-2010"/>
          <s v="Jan"/>
          <s v="Feb"/>
          <s v="Mar"/>
          <s v="Apr"/>
          <s v="May"/>
          <s v="Jun"/>
          <s v="Jul"/>
          <s v="Aug"/>
          <s v="Sep"/>
          <s v="Oct"/>
          <s v="Nov"/>
          <s v="Dec"/>
          <s v="&gt;01-01-2014"/>
        </groupItems>
      </fieldGroup>
    </cacheField>
    <cacheField name="Date of Dispatch" numFmtId="14">
      <sharedItems containsSemiMixedTypes="0" containsNonDate="0" containsDate="1" containsString="0" minDate="2010-01-02T00:00:00" maxDate="2014-01-18T00:00:00"/>
    </cacheField>
    <cacheField name="Order quantity" numFmtId="0">
      <sharedItems containsSemiMixedTypes="0" containsString="0" containsNumber="1" containsInteger="1" minValue="1" maxValue="170"/>
    </cacheField>
    <cacheField name="Discount %" numFmtId="10">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Revenue" numFmtId="0">
      <sharedItems containsSemiMixedTypes="0" containsString="0" containsNumber="1" minValue="1.1399999999999999" maxValue="102193.68000000001"/>
    </cacheField>
    <cacheField name="Quarters" numFmtId="0" databaseField="0">
      <fieldGroup base="13">
        <rangePr groupBy="quarters" startDate="2010-01-01T00:00:00" endDate="2014-01-01T00:00:00"/>
        <groupItems count="6">
          <s v="&lt;01-01-2010"/>
          <s v="Qtr1"/>
          <s v="Qtr2"/>
          <s v="Qtr3"/>
          <s v="Qtr4"/>
          <s v="&gt;01-01-2014"/>
        </groupItems>
      </fieldGroup>
    </cacheField>
    <cacheField name="Years" numFmtId="0" databaseField="0">
      <fieldGroup base="13">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20466594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7">
  <r>
    <n v="1"/>
    <n v="6"/>
    <s v="Stephen Cooper"/>
    <s v="Express Road Cargo"/>
    <x v="0"/>
    <x v="0"/>
    <s v="Not Specified"/>
    <s v="Zinfandel"/>
    <x v="0"/>
    <x v="0"/>
    <s v="JCB N¬∞21 Brut Cremant de Bourgogne"/>
    <s v="Standard Size Crate"/>
    <s v="Palmerston"/>
    <x v="0"/>
    <d v="2013-02-21T00:00:00"/>
    <n v="2"/>
    <n v="0.01"/>
    <n v="2.08"/>
    <n v="2.56"/>
    <n v="4.16"/>
  </r>
  <r>
    <n v="2"/>
    <n v="193"/>
    <s v="Charles Freeman"/>
    <s v="Express Road Cargo"/>
    <x v="0"/>
    <x v="1"/>
    <s v="Critical"/>
    <s v="Cabernet Sauvignon"/>
    <x v="0"/>
    <x v="0"/>
    <s v="Schramsberg Cremant Demi-Sec 2011"/>
    <s v="Loose Wrap"/>
    <s v="Hobart"/>
    <x v="1"/>
    <d v="2011-08-09T00:00:00"/>
    <n v="25"/>
    <n v="0.06"/>
    <n v="12.44"/>
    <n v="6.27"/>
    <n v="311"/>
  </r>
  <r>
    <n v="3"/>
    <n v="322"/>
    <s v="Joshua George"/>
    <s v="Express Road Cargo"/>
    <x v="1"/>
    <x v="2"/>
    <s v="Critical"/>
    <s v="Pinot Gris"/>
    <x v="0"/>
    <x v="0"/>
    <s v="Dog Point Vineyard Sauvignon Blanc 2014"/>
    <s v="Large Crate"/>
    <s v="Bunbury"/>
    <x v="2"/>
    <d v="2013-03-20T00:00:00"/>
    <n v="20"/>
    <n v="0.08"/>
    <n v="155.99"/>
    <n v="8.08"/>
    <n v="3119.8"/>
  </r>
  <r>
    <n v="4"/>
    <n v="322"/>
    <s v="Joshua George"/>
    <s v="Express Road Cargo"/>
    <x v="0"/>
    <x v="2"/>
    <s v="Critical"/>
    <s v="Malbec"/>
    <x v="0"/>
    <x v="1"/>
    <s v="Domaine Lafond Roc-Epine Tavel Rose 2014"/>
    <s v="Large Crate"/>
    <s v="Albany"/>
    <x v="2"/>
    <d v="2013-03-20T00:00:00"/>
    <n v="46"/>
    <n v="0.1"/>
    <n v="6.48"/>
    <n v="10.050000000000001"/>
    <n v="298.08000000000004"/>
  </r>
  <r>
    <n v="5"/>
    <n v="358"/>
    <s v="Nicholas Perez"/>
    <s v="Air Cargo"/>
    <x v="2"/>
    <x v="1"/>
    <s v="High"/>
    <s v="Cremant"/>
    <x v="0"/>
    <x v="1"/>
    <s v="Sutter Home Pink Moscato"/>
    <s v="Small Crate"/>
    <s v="Hobart"/>
    <x v="3"/>
    <d v="2011-09-21T00:00:00"/>
    <n v="60"/>
    <n v="0.02"/>
    <n v="48.58"/>
    <n v="54.11"/>
    <n v="2914.7999999999997"/>
  </r>
  <r>
    <n v="6"/>
    <n v="358"/>
    <s v="Nicholas Perez"/>
    <s v="Express Road Cargo"/>
    <x v="1"/>
    <x v="1"/>
    <s v="High"/>
    <s v="Reisling"/>
    <x v="0"/>
    <x v="2"/>
    <s v="Robert Oatley Sauvignon Blanc 2013"/>
    <s v="Standard Size Crate"/>
    <s v="Hobart"/>
    <x v="3"/>
    <d v="2011-09-19T00:00:00"/>
    <n v="60"/>
    <n v="7.0000000000000007E-2"/>
    <n v="39.479999999999997"/>
    <n v="1.99"/>
    <n v="2368.7999999999997"/>
  </r>
  <r>
    <n v="7"/>
    <n v="359"/>
    <s v="Marie Morrison"/>
    <s v="Air Cargo"/>
    <x v="2"/>
    <x v="2"/>
    <s v="Medium"/>
    <s v="Cremant"/>
    <x v="0"/>
    <x v="2"/>
    <s v="Orin Swift Cellars Fragile Rose 2014"/>
    <s v="Small Crate"/>
    <s v="Freemantle"/>
    <x v="4"/>
    <d v="2010-12-19T00:00:00"/>
    <n v="56"/>
    <n v="0.08"/>
    <n v="124.49"/>
    <n v="51.94"/>
    <n v="6971.44"/>
  </r>
  <r>
    <n v="8"/>
    <n v="386"/>
    <s v="Victor Castillo"/>
    <s v="Express Road Cargo"/>
    <x v="0"/>
    <x v="2"/>
    <s v="High"/>
    <s v="Zinfandel"/>
    <x v="0"/>
    <x v="0"/>
    <s v="Laurent-Perrier Brut Rose"/>
    <s v="Large Crate"/>
    <s v="Geraldton"/>
    <x v="5"/>
    <d v="2012-01-26T00:00:00"/>
    <n v="4"/>
    <n v="0.02"/>
    <n v="3.69"/>
    <n v="0.5"/>
    <n v="14.76"/>
  </r>
  <r>
    <n v="9"/>
    <n v="386"/>
    <s v="Victor Castillo"/>
    <s v="Express Road Cargo"/>
    <x v="0"/>
    <x v="2"/>
    <s v="High"/>
    <s v="Merlot"/>
    <x v="0"/>
    <x v="2"/>
    <s v="Schramsberg Cremant Demi-Sec 2011"/>
    <s v="Full Container"/>
    <s v="Bunbury"/>
    <x v="5"/>
    <d v="2012-01-26T00:00:00"/>
    <n v="4"/>
    <n v="0.09"/>
    <n v="3.85"/>
    <n v="0.7"/>
    <n v="15.4"/>
  </r>
  <r>
    <n v="10"/>
    <n v="388"/>
    <s v="Billy Bradley"/>
    <s v="Express Road Cargo"/>
    <x v="0"/>
    <x v="3"/>
    <s v="Not Specified"/>
    <s v="Shiraz"/>
    <x v="0"/>
    <x v="3"/>
    <s v="Chateau d'Esclans Whispering Angel Rose 2014"/>
    <s v="Loose Wrap"/>
    <s v="Grafton"/>
    <x v="6"/>
    <d v="2013-12-18T00:00:00"/>
    <n v="92"/>
    <n v="0.06"/>
    <n v="11.7"/>
    <n v="6.96"/>
    <n v="1076.3999999999999"/>
  </r>
  <r>
    <n v="11"/>
    <n v="454"/>
    <s v="Rose Barnes"/>
    <s v="Express Road Cargo"/>
    <x v="0"/>
    <x v="1"/>
    <s v="Low"/>
    <s v="Cabernet Sauvignon"/>
    <x v="0"/>
    <x v="3"/>
    <s v="Chateau d'Esclans Whispering Angel Rose 2014"/>
    <s v="Full Container"/>
    <s v="Launceston"/>
    <x v="7"/>
    <d v="2012-12-28T00:00:00"/>
    <n v="84"/>
    <n v="0.09"/>
    <n v="6.08"/>
    <n v="1.82"/>
    <n v="510.72"/>
  </r>
  <r>
    <n v="12"/>
    <n v="548"/>
    <s v="Kenneth Spencer"/>
    <s v="Express Road Cargo"/>
    <x v="0"/>
    <x v="3"/>
    <s v="Critical"/>
    <s v="Merlot"/>
    <x v="0"/>
    <x v="2"/>
    <s v="Barnard Griffin Rose of Sangiovese 2014"/>
    <s v="Large Crate"/>
    <s v="Campbeltown"/>
    <x v="8"/>
    <d v="2010-09-21T00:00:00"/>
    <n v="75"/>
    <n v="0.04"/>
    <n v="3.08"/>
    <n v="0.99"/>
    <n v="231"/>
  </r>
  <r>
    <n v="13"/>
    <n v="548"/>
    <s v="Kenneth Spencer"/>
    <s v="Express Road Cargo"/>
    <x v="0"/>
    <x v="3"/>
    <s v="Critical"/>
    <s v="Merlot"/>
    <x v="0"/>
    <x v="0"/>
    <s v="Chateau d'Esclans Garrus Rose 2013"/>
    <s v="Large Crate"/>
    <s v="Bathurst"/>
    <x v="8"/>
    <d v="2010-09-21T00:00:00"/>
    <n v="53"/>
    <n v="0.02"/>
    <n v="6.48"/>
    <n v="5.9"/>
    <n v="343.44"/>
  </r>
  <r>
    <n v="14"/>
    <n v="548"/>
    <s v="Kenneth Spencer"/>
    <s v="Express Road Cargo"/>
    <x v="1"/>
    <x v="3"/>
    <s v="Critical"/>
    <s v="Chardonnay"/>
    <x v="0"/>
    <x v="3"/>
    <s v="Lucky Chardonnay 2012"/>
    <s v="Large Crate"/>
    <s v="Tamworth"/>
    <x v="8"/>
    <d v="2010-09-22T00:00:00"/>
    <n v="47"/>
    <n v="0.04"/>
    <n v="125.99"/>
    <n v="4.2"/>
    <n v="5921.53"/>
  </r>
  <r>
    <n v="15"/>
    <n v="612"/>
    <s v="Tina Washington"/>
    <s v="Express Road Cargo"/>
    <x v="0"/>
    <x v="2"/>
    <s v="Medium"/>
    <s v="Pinot Noir"/>
    <x v="0"/>
    <x v="2"/>
    <s v="Pietradolce Etna Rosato 2014"/>
    <s v="Large Crate"/>
    <s v="Mandurah"/>
    <x v="9"/>
    <d v="2013-10-22T00:00:00"/>
    <n v="105"/>
    <n v="0.1"/>
    <n v="5.28"/>
    <n v="6.26"/>
    <n v="554.4"/>
  </r>
  <r>
    <n v="16"/>
    <n v="612"/>
    <s v="Tina Washington"/>
    <s v="Express Road Cargo"/>
    <x v="1"/>
    <x v="2"/>
    <s v="Medium"/>
    <s v="Pinot Gris"/>
    <x v="0"/>
    <x v="0"/>
    <s v="Lincourt Courtney's Chardonnay 2012"/>
    <s v="Large Crate"/>
    <s v="Rockingham"/>
    <x v="9"/>
    <d v="2013-10-22T00:00:00"/>
    <n v="90"/>
    <n v="0.01"/>
    <n v="65.989999999999995"/>
    <n v="2.5"/>
    <n v="5939.0999999999995"/>
  </r>
  <r>
    <n v="17"/>
    <n v="613"/>
    <s v="Thomas Moreno"/>
    <s v="Express Road Cargo"/>
    <x v="0"/>
    <x v="3"/>
    <s v="High"/>
    <s v="Cabernet Sauvignon"/>
    <x v="0"/>
    <x v="1"/>
    <s v="Dopff &amp; Irion Cremant Rose Brut"/>
    <s v="Large Crate"/>
    <s v="Wagga Wagga"/>
    <x v="10"/>
    <d v="2012-06-17T00:00:00"/>
    <n v="20"/>
    <n v="0.03"/>
    <n v="7.3"/>
    <n v="7.72"/>
    <n v="146"/>
  </r>
  <r>
    <n v="18"/>
    <n v="613"/>
    <s v="Thomas Moreno"/>
    <s v="Express Road Cargo"/>
    <x v="0"/>
    <x v="3"/>
    <s v="High"/>
    <s v="Shiraz"/>
    <x v="0"/>
    <x v="2"/>
    <s v="Schramsberg Cremant Demi-Sec 2011"/>
    <s v="Large Crate"/>
    <s v="Cessnock"/>
    <x v="10"/>
    <d v="2012-06-18T00:00:00"/>
    <n v="36"/>
    <n v="0.09"/>
    <n v="42.76"/>
    <n v="6.22"/>
    <n v="1539.36"/>
  </r>
  <r>
    <n v="19"/>
    <n v="646"/>
    <s v="Fred Reid"/>
    <s v="Express Road Cargo"/>
    <x v="0"/>
    <x v="3"/>
    <s v="High"/>
    <s v="Cabernet Sauvignon"/>
    <x v="0"/>
    <x v="1"/>
    <s v="Laurent-Perrier Brut Rose"/>
    <s v="Standard Size Crate"/>
    <s v="Liverpool"/>
    <x v="11"/>
    <d v="2010-11-22T00:00:00"/>
    <n v="61"/>
    <n v="0.01"/>
    <n v="9.31"/>
    <n v="3.98"/>
    <n v="567.91000000000008"/>
  </r>
  <r>
    <n v="20"/>
    <n v="738"/>
    <s v="Richard Burke"/>
    <s v="Express Road Cargo"/>
    <x v="0"/>
    <x v="1"/>
    <s v="Not Specified"/>
    <s v="Merlot"/>
    <x v="0"/>
    <x v="3"/>
    <s v="Veuve Clicquot Brut Yellow Label"/>
    <s v="Large Crate"/>
    <s v="Burnie"/>
    <x v="12"/>
    <d v="2011-03-03T00:00:00"/>
    <n v="7"/>
    <n v="0.04"/>
    <n v="80.98"/>
    <n v="4.5"/>
    <n v="566.86"/>
  </r>
  <r>
    <n v="21"/>
    <n v="738"/>
    <s v="Richard Burke"/>
    <s v="Express Road Cargo"/>
    <x v="0"/>
    <x v="1"/>
    <s v="Not Specified"/>
    <s v="Zinfandel"/>
    <x v="0"/>
    <x v="3"/>
    <s v="Dom Perignon 2006"/>
    <s v="Large Crate"/>
    <s v="Burnie"/>
    <x v="12"/>
    <d v="2011-03-02T00:00:00"/>
    <n v="31"/>
    <n v="0.08"/>
    <n v="6.48"/>
    <n v="5.14"/>
    <n v="200.88000000000002"/>
  </r>
  <r>
    <n v="22"/>
    <n v="773"/>
    <s v="Eric Gilbert"/>
    <s v="Express Road Cargo"/>
    <x v="1"/>
    <x v="1"/>
    <s v="Medium"/>
    <s v="Sauvignon Blanc"/>
    <x v="0"/>
    <x v="4"/>
    <s v="Cloudy Bay Sauvignon Blanc 2015"/>
    <s v="Large Crate"/>
    <s v="Hobart"/>
    <x v="13"/>
    <d v="2011-09-26T00:00:00"/>
    <n v="69"/>
    <n v="0.06"/>
    <n v="65.989999999999995"/>
    <n v="8.99"/>
    <n v="4553.3099999999995"/>
  </r>
  <r>
    <n v="23"/>
    <n v="835"/>
    <s v="Fred Reid"/>
    <s v="Express Road Cargo"/>
    <x v="0"/>
    <x v="3"/>
    <s v="Not Specified"/>
    <s v="Shiraz"/>
    <x v="0"/>
    <x v="2"/>
    <s v="Francis Ford Coppola Sofia Rose 2014"/>
    <s v="Large Crate"/>
    <s v="Lithgow"/>
    <x v="14"/>
    <d v="2012-10-08T00:00:00"/>
    <n v="35"/>
    <n v="0.02"/>
    <n v="6.48"/>
    <n v="5.14"/>
    <n v="226.8"/>
  </r>
  <r>
    <n v="24"/>
    <n v="962"/>
    <s v="George Williams"/>
    <s v="Express Road Cargo"/>
    <x v="0"/>
    <x v="1"/>
    <s v="Low"/>
    <s v="Pinot Noir"/>
    <x v="0"/>
    <x v="0"/>
    <s v="Miraval Rose (1.5 Liter Magnum) 2014"/>
    <s v="Large Crate"/>
    <s v="Launceston"/>
    <x v="15"/>
    <d v="2010-05-07T00:00:00"/>
    <n v="48"/>
    <n v="0.06"/>
    <n v="122.99"/>
    <n v="19.989999999999998"/>
    <n v="5903.5199999999995"/>
  </r>
  <r>
    <n v="25"/>
    <n v="962"/>
    <s v="George Williams"/>
    <s v="Air Cargo"/>
    <x v="0"/>
    <x v="1"/>
    <s v="Low"/>
    <s v="Sangiovese"/>
    <x v="0"/>
    <x v="5"/>
    <s v="Roederer Estate Brut"/>
    <s v="Extra Large Crate"/>
    <s v="Devonport"/>
    <x v="15"/>
    <d v="2010-05-07T00:00:00"/>
    <n v="68"/>
    <n v="0.08"/>
    <n v="68.81"/>
    <n v="60"/>
    <n v="4679.08"/>
  </r>
  <r>
    <n v="26"/>
    <n v="1222"/>
    <s v="Eric Wagner"/>
    <s v="Express Road Cargo"/>
    <x v="0"/>
    <x v="2"/>
    <s v="Medium"/>
    <s v="Cabernet Sauvignon"/>
    <x v="0"/>
    <x v="3"/>
    <s v="Barnard Griffin Rose of Sangiovese 2014"/>
    <s v="Large Crate"/>
    <s v="Freemantle"/>
    <x v="16"/>
    <d v="2011-02-04T00:00:00"/>
    <n v="48"/>
    <n v="0.08"/>
    <n v="5.28"/>
    <n v="5.57"/>
    <n v="253.44"/>
  </r>
  <r>
    <n v="27"/>
    <n v="1447"/>
    <s v="Ruth Martin"/>
    <s v="Express Road Cargo"/>
    <x v="1"/>
    <x v="3"/>
    <s v="High"/>
    <s v="Sauvignon Blanc"/>
    <x v="0"/>
    <x v="3"/>
    <s v="Cloudy Bay Sauvignon Blanc 2015"/>
    <s v="Large Crate"/>
    <s v="Orange"/>
    <x v="17"/>
    <d v="2013-10-17T00:00:00"/>
    <n v="84"/>
    <n v="7.0000000000000007E-2"/>
    <n v="65.989999999999995"/>
    <n v="8.99"/>
    <n v="5543.16"/>
  </r>
  <r>
    <n v="28"/>
    <n v="1537"/>
    <s v="Ralph Bennett"/>
    <s v="Express Road Cargo"/>
    <x v="0"/>
    <x v="2"/>
    <s v="Not Specified"/>
    <s v="Cabernet Sauvignon"/>
    <x v="0"/>
    <x v="3"/>
    <s v="Locations by Dave Phinney F Rose"/>
    <s v="Large Crate"/>
    <s v="Perth"/>
    <x v="18"/>
    <d v="2013-02-14T00:00:00"/>
    <n v="5"/>
    <n v="7.0000000000000007E-2"/>
    <n v="2.16"/>
    <n v="6.05"/>
    <n v="10.8"/>
  </r>
  <r>
    <n v="29"/>
    <n v="1829"/>
    <s v="Larry Baker"/>
    <s v="Express Road Cargo"/>
    <x v="0"/>
    <x v="1"/>
    <s v="High"/>
    <s v="Zinfandel"/>
    <x v="0"/>
    <x v="6"/>
    <s v="Jean-Baptiste Adam Les Natures Cremant d'Alsace Brut"/>
    <s v="Large Crate"/>
    <s v="Devonport"/>
    <x v="19"/>
    <d v="2013-05-08T00:00:00"/>
    <n v="62"/>
    <n v="7.0000000000000007E-2"/>
    <n v="2.78"/>
    <n v="1.49"/>
    <n v="172.35999999999999"/>
  </r>
  <r>
    <n v="30"/>
    <n v="1856"/>
    <s v="Howard Bell"/>
    <s v="Express Road Cargo"/>
    <x v="0"/>
    <x v="2"/>
    <s v="High"/>
    <s v="Merlot"/>
    <x v="0"/>
    <x v="6"/>
    <s v="Chateau D'Aqueria Tavel Rose 2013"/>
    <s v="Mini Crate"/>
    <s v="Freemantle"/>
    <x v="20"/>
    <d v="2013-03-21T00:00:00"/>
    <n v="24"/>
    <n v="0.08"/>
    <n v="60.98"/>
    <n v="49"/>
    <n v="1463.52"/>
  </r>
  <r>
    <n v="31"/>
    <n v="1856"/>
    <s v="Howard Bell"/>
    <s v="Express Road Cargo"/>
    <x v="1"/>
    <x v="2"/>
    <s v="High"/>
    <s v="Sauvignon Blanc"/>
    <x v="0"/>
    <x v="3"/>
    <s v="Dog Point Vineyard Sauvignon Blanc 2014"/>
    <s v="Large Crate"/>
    <s v="Geraldton"/>
    <x v="20"/>
    <d v="2013-03-20T00:00:00"/>
    <n v="43"/>
    <n v="0.05"/>
    <n v="125.99"/>
    <n v="8.08"/>
    <n v="5417.57"/>
  </r>
  <r>
    <n v="32"/>
    <n v="1856"/>
    <s v="Howard Bell"/>
    <s v="Express Road Cargo"/>
    <x v="1"/>
    <x v="2"/>
    <s v="High"/>
    <s v="Chardonnay"/>
    <x v="0"/>
    <x v="3"/>
    <s v="Lucky Chardonnay 2012"/>
    <s v="Large Crate"/>
    <s v="Perth"/>
    <x v="20"/>
    <d v="2013-03-20T00:00:00"/>
    <n v="44"/>
    <n v="0.1"/>
    <n v="125.99"/>
    <n v="8.8000000000000007"/>
    <n v="5543.5599999999995"/>
  </r>
  <r>
    <n v="33"/>
    <n v="2209"/>
    <s v="Richard Hernandez"/>
    <s v="Air Cargo"/>
    <x v="2"/>
    <x v="3"/>
    <s v="High"/>
    <s v="Cremant"/>
    <x v="0"/>
    <x v="0"/>
    <s v="Barnard Griffin Rose of Sangiovese 2014"/>
    <s v="Extra Large Crate"/>
    <s v="Lithgow"/>
    <x v="21"/>
    <d v="2013-07-11T00:00:00"/>
    <n v="38"/>
    <n v="0"/>
    <n v="320.98"/>
    <n v="58.95"/>
    <n v="12197.240000000002"/>
  </r>
  <r>
    <n v="34"/>
    <n v="2209"/>
    <s v="Richard Hernandez"/>
    <s v="Express Road Cargo"/>
    <x v="0"/>
    <x v="3"/>
    <s v="High"/>
    <s v="Sangiovese"/>
    <x v="0"/>
    <x v="6"/>
    <s v="Lucien Albrecht Cremant d'Alsace Brut Rose"/>
    <s v="Full Container"/>
    <s v="Paramatta"/>
    <x v="21"/>
    <d v="2013-07-10T00:00:00"/>
    <n v="1"/>
    <n v="0.02"/>
    <n v="4.76"/>
    <n v="0.88"/>
    <n v="4.76"/>
  </r>
  <r>
    <n v="35"/>
    <n v="2209"/>
    <s v="Richard Hernandez"/>
    <s v="Express Road Cargo"/>
    <x v="0"/>
    <x v="3"/>
    <s v="High"/>
    <s v="Merlot"/>
    <x v="0"/>
    <x v="1"/>
    <s v="Locations by Dave Phinney F Rose"/>
    <s v="Full Container"/>
    <s v="Broken Hill"/>
    <x v="21"/>
    <d v="2013-07-09T00:00:00"/>
    <n v="59"/>
    <n v="0.08"/>
    <n v="4.28"/>
    <n v="0.94"/>
    <n v="252.52"/>
  </r>
  <r>
    <n v="36"/>
    <n v="2209"/>
    <s v="Richard Hernandez"/>
    <s v="Express Road Cargo"/>
    <x v="1"/>
    <x v="3"/>
    <s v="High"/>
    <s v="Reisling"/>
    <x v="0"/>
    <x v="1"/>
    <s v="Robert Oatley Sauvignon Blanc 2013"/>
    <s v="Large Crate"/>
    <s v="Paramatta"/>
    <x v="21"/>
    <d v="2013-07-10T00:00:00"/>
    <n v="18"/>
    <n v="0.1"/>
    <n v="125.99"/>
    <n v="3"/>
    <n v="2267.8199999999997"/>
  </r>
  <r>
    <n v="37"/>
    <n v="2309"/>
    <s v="Jeremy Mason"/>
    <s v="Express Road Cargo"/>
    <x v="0"/>
    <x v="0"/>
    <s v="Low"/>
    <s v="Pinot Noir"/>
    <x v="0"/>
    <x v="4"/>
    <s v="Belle Glos Oeil de Perdrix Pinot Noir Blanc 2014"/>
    <s v="Large Crate"/>
    <s v="Palmerston"/>
    <x v="22"/>
    <d v="2012-09-05T00:00:00"/>
    <n v="14"/>
    <n v="0.05"/>
    <n v="3.8"/>
    <n v="1.49"/>
    <n v="53.199999999999996"/>
  </r>
  <r>
    <n v="38"/>
    <n v="2311"/>
    <s v="Charles Gomez"/>
    <s v="Express Road Cargo"/>
    <x v="2"/>
    <x v="2"/>
    <s v="High"/>
    <s v="Cremant"/>
    <x v="0"/>
    <x v="4"/>
    <s v="Orin Swift Cellars Fragile Rose 2014"/>
    <s v="Large Crate"/>
    <s v="Bunbury"/>
    <x v="23"/>
    <d v="2012-05-02T00:00:00"/>
    <n v="49"/>
    <n v="0.01"/>
    <n v="40.89"/>
    <n v="18.98"/>
    <n v="2003.6100000000001"/>
  </r>
  <r>
    <n v="39"/>
    <n v="2368"/>
    <s v="Brian Morrison"/>
    <s v="Express Road Cargo"/>
    <x v="0"/>
    <x v="0"/>
    <s v="Critical"/>
    <s v="Pinot Noir"/>
    <x v="0"/>
    <x v="2"/>
    <s v="Marques de Caceres Rioja Rosado 2014"/>
    <s v="Large Crate"/>
    <s v="Darwin"/>
    <x v="24"/>
    <d v="2011-08-21T00:00:00"/>
    <n v="65"/>
    <n v="0.08"/>
    <n v="14.81"/>
    <n v="13.32"/>
    <n v="962.65"/>
  </r>
  <r>
    <n v="40"/>
    <n v="2433"/>
    <s v="Marie Morrison"/>
    <s v="Air Cargo"/>
    <x v="1"/>
    <x v="2"/>
    <s v="Not Specified"/>
    <s v="Pinot Gris"/>
    <x v="0"/>
    <x v="2"/>
    <s v="Robert Oatley Sauvignon Blanc 2013"/>
    <s v="Extra Large Crate"/>
    <s v="Geraldton"/>
    <x v="25"/>
    <d v="2010-08-21T00:00:00"/>
    <n v="25"/>
    <n v="7.0000000000000007E-2"/>
    <n v="2036.48"/>
    <n v="14.7"/>
    <n v="50912"/>
  </r>
  <r>
    <n v="41"/>
    <n v="2467"/>
    <s v="Richard Burke"/>
    <s v="Air Cargo"/>
    <x v="1"/>
    <x v="1"/>
    <s v="Not Specified"/>
    <s v="Sauvignon Blanc"/>
    <x v="0"/>
    <x v="0"/>
    <s v="Cloudy Bay Sauvignon Blanc 2015"/>
    <s v="Extra Large Crate"/>
    <s v="Hobart"/>
    <x v="26"/>
    <d v="2012-07-16T00:00:00"/>
    <n v="41"/>
    <n v="0.09"/>
    <n v="145.44999999999999"/>
    <n v="17.850000000000001"/>
    <n v="5963.45"/>
  </r>
  <r>
    <n v="42"/>
    <n v="2497"/>
    <s v="Adam Larson"/>
    <s v="Express Road Cargo"/>
    <x v="1"/>
    <x v="1"/>
    <s v="Critical"/>
    <s v="Chardonnay"/>
    <x v="0"/>
    <x v="3"/>
    <s v="The White Knight Sauvignon Blanc 2014"/>
    <s v="Large Crate"/>
    <s v="Devonport"/>
    <x v="27"/>
    <d v="2013-08-28T00:00:00"/>
    <n v="42"/>
    <n v="0.06"/>
    <n v="205.99"/>
    <n v="5.26"/>
    <n v="8651.58"/>
  </r>
  <r>
    <n v="43"/>
    <n v="2563"/>
    <s v="Jose Gardner"/>
    <s v="Express Road Cargo"/>
    <x v="0"/>
    <x v="1"/>
    <s v="High"/>
    <s v="Malbec"/>
    <x v="0"/>
    <x v="2"/>
    <s v="Marques de Caceres Rioja Rosado 2014"/>
    <s v="Large Crate"/>
    <s v="Launceston"/>
    <x v="28"/>
    <d v="2011-11-19T00:00:00"/>
    <n v="41"/>
    <n v="0.04"/>
    <n v="2.61"/>
    <n v="0.5"/>
    <n v="107.00999999999999"/>
  </r>
  <r>
    <n v="44"/>
    <n v="2563"/>
    <s v="Jose Gardner"/>
    <s v="Express Road Cargo"/>
    <x v="0"/>
    <x v="1"/>
    <s v="High"/>
    <s v="Sangiovese"/>
    <x v="0"/>
    <x v="2"/>
    <s v="Francis Ford Coppola Sofia Rose 2014"/>
    <s v="Full Container"/>
    <s v="Devonport"/>
    <x v="28"/>
    <d v="2011-11-19T00:00:00"/>
    <n v="112"/>
    <n v="0.01"/>
    <n v="5.98"/>
    <n v="0.96"/>
    <n v="669.76"/>
  </r>
  <r>
    <n v="45"/>
    <n v="2757"/>
    <s v="Eric Evans"/>
    <s v="Road Cargo"/>
    <x v="0"/>
    <x v="2"/>
    <s v="High"/>
    <s v="Shiraz"/>
    <x v="0"/>
    <x v="6"/>
    <s v="Locations by Dave Phinney F Rose"/>
    <s v="Standard Size Crate"/>
    <s v="Rockingham"/>
    <x v="29"/>
    <d v="2012-07-20T00:00:00"/>
    <n v="57"/>
    <n v="0.05"/>
    <n v="12.98"/>
    <n v="3.14"/>
    <n v="739.86"/>
  </r>
  <r>
    <n v="46"/>
    <n v="2759"/>
    <s v="Jose Gardner"/>
    <s v="Express Road Cargo"/>
    <x v="1"/>
    <x v="1"/>
    <s v="High"/>
    <s v="Pinot Gris"/>
    <x v="0"/>
    <x v="3"/>
    <s v="Lucky Chardonnay 2012"/>
    <s v="Large Crate"/>
    <s v="Burnie"/>
    <x v="30"/>
    <d v="2011-11-26T00:00:00"/>
    <n v="85"/>
    <n v="0"/>
    <n v="30.98"/>
    <n v="6.5"/>
    <n v="2633.3"/>
  </r>
  <r>
    <n v="47"/>
    <n v="2947"/>
    <s v="Richard Hernandez"/>
    <s v="Express Road Cargo"/>
    <x v="0"/>
    <x v="3"/>
    <s v="Critical"/>
    <s v="Pinot Noir"/>
    <x v="0"/>
    <x v="4"/>
    <s v="Miraval Rose (1.5 Liter Magnum) 2014"/>
    <s v="Large Crate"/>
    <s v="Campbeltown"/>
    <x v="31"/>
    <d v="2012-04-27T00:00:00"/>
    <n v="9"/>
    <n v="0.05"/>
    <n v="6.48"/>
    <n v="6.81"/>
    <n v="58.320000000000007"/>
  </r>
  <r>
    <n v="48"/>
    <n v="2978"/>
    <s v="Jesse Gomez"/>
    <s v="Express Road Cargo"/>
    <x v="1"/>
    <x v="1"/>
    <s v="Critical"/>
    <s v="Chardonnay"/>
    <x v="0"/>
    <x v="2"/>
    <s v="Robert Oatley Sauvignon Blanc 2013"/>
    <s v="Large Crate"/>
    <s v="Launceston"/>
    <x v="32"/>
    <d v="2012-05-03T00:00:00"/>
    <n v="53"/>
    <n v="0.01"/>
    <n v="205.99"/>
    <n v="19.989999999999998"/>
    <n v="10917.470000000001"/>
  </r>
  <r>
    <n v="49"/>
    <n v="2978"/>
    <s v="Jesse Gomez"/>
    <s v="Express Road Cargo"/>
    <x v="0"/>
    <x v="1"/>
    <s v="Critical"/>
    <s v="Cabernet Sauvignon"/>
    <x v="0"/>
    <x v="2"/>
    <s v="Chateau Gaudrelle Cremant d'Loire Brut"/>
    <s v="Large Crate"/>
    <s v="Launceston"/>
    <x v="32"/>
    <d v="2012-05-04T00:00:00"/>
    <n v="57"/>
    <n v="0.09"/>
    <n v="162.93"/>
    <n v="19.989999999999998"/>
    <n v="9287.01"/>
  </r>
  <r>
    <n v="50"/>
    <n v="2978"/>
    <s v="Jesse Gomez"/>
    <s v="Express Road Cargo"/>
    <x v="1"/>
    <x v="1"/>
    <s v="Critical"/>
    <s v="Pinot Gris"/>
    <x v="0"/>
    <x v="4"/>
    <s v="Leeuwin Estate Art Series Chardonnay 2012"/>
    <s v="Large Crate"/>
    <s v="Hobart"/>
    <x v="32"/>
    <d v="2012-05-03T00:00:00"/>
    <n v="44"/>
    <n v="7.0000000000000007E-2"/>
    <n v="200.99"/>
    <n v="4.2"/>
    <n v="8843.5600000000013"/>
  </r>
  <r>
    <n v="51"/>
    <n v="3008"/>
    <s v="Bonnie Walker"/>
    <s v="Express Road Cargo"/>
    <x v="0"/>
    <x v="3"/>
    <s v="Medium"/>
    <s v="Cabernet Sauvignon"/>
    <x v="0"/>
    <x v="4"/>
    <s v="Chateau d'Esclans Garrus Rose 2013"/>
    <s v="Large Crate"/>
    <s v="Bathurst"/>
    <x v="33"/>
    <d v="2012-11-08T00:00:00"/>
    <n v="139"/>
    <n v="0.01"/>
    <n v="162.93"/>
    <n v="19.989999999999998"/>
    <n v="22647.27"/>
  </r>
  <r>
    <n v="52"/>
    <n v="3042"/>
    <s v="Cynthia Porter"/>
    <s v="Express Road Cargo"/>
    <x v="0"/>
    <x v="2"/>
    <s v="Medium"/>
    <s v="Shiraz"/>
    <x v="0"/>
    <x v="2"/>
    <s v="Domaine Lafond Roc-Epine Tavel Rose 2014"/>
    <s v="Full Container"/>
    <s v="Albany"/>
    <x v="34"/>
    <d v="2010-11-21T00:00:00"/>
    <n v="88"/>
    <n v="0.1"/>
    <n v="4.26"/>
    <n v="1.2"/>
    <n v="374.88"/>
  </r>
  <r>
    <n v="53"/>
    <n v="3136"/>
    <s v="Daniel Butler"/>
    <s v="Express Road Cargo"/>
    <x v="0"/>
    <x v="1"/>
    <s v="Not Specified"/>
    <s v="Zinfandel"/>
    <x v="0"/>
    <x v="4"/>
    <s v="Bertani Bertarose 2014"/>
    <s v="Standard Size Crate"/>
    <s v="Launceston"/>
    <x v="35"/>
    <d v="2013-08-11T00:00:00"/>
    <n v="16"/>
    <n v="0.1"/>
    <n v="30.98"/>
    <n v="8.99"/>
    <n v="495.68"/>
  </r>
  <r>
    <n v="54"/>
    <n v="3138"/>
    <s v="Jane Stone"/>
    <s v="Road Cargo"/>
    <x v="1"/>
    <x v="1"/>
    <s v="High"/>
    <s v="Pinot Gris"/>
    <x v="0"/>
    <x v="6"/>
    <s v="St. Supery Sauvignon Blanc 2015"/>
    <s v="Large Crate"/>
    <s v="Ballarat"/>
    <x v="36"/>
    <d v="2010-02-08T00:00:00"/>
    <n v="4"/>
    <n v="7.0000000000000007E-2"/>
    <n v="179.99"/>
    <n v="19.989999999999998"/>
    <n v="719.96"/>
  </r>
  <r>
    <n v="55"/>
    <n v="3266"/>
    <s v="Mark Bailey"/>
    <s v="Express Road Cargo"/>
    <x v="0"/>
    <x v="2"/>
    <s v="Low"/>
    <s v="Malbec"/>
    <x v="0"/>
    <x v="6"/>
    <s v="Laurent-Perrier Brut Rose"/>
    <s v="Large Crate"/>
    <s v="Rockingham"/>
    <x v="37"/>
    <d v="2012-03-20T00:00:00"/>
    <n v="4"/>
    <n v="0.03"/>
    <n v="3.8"/>
    <n v="1.49"/>
    <n v="15.2"/>
  </r>
  <r>
    <n v="56"/>
    <n v="3271"/>
    <s v="Henry Sims"/>
    <s v="Air Cargo"/>
    <x v="1"/>
    <x v="1"/>
    <s v="Critical"/>
    <s v="Sauvignon Blanc"/>
    <x v="0"/>
    <x v="6"/>
    <s v="Los Vascos Sauvignon Blanc 2015"/>
    <s v="Extra Large Crate"/>
    <s v="Melton"/>
    <x v="38"/>
    <d v="2012-12-31T00:00:00"/>
    <n v="90"/>
    <n v="7.0000000000000007E-2"/>
    <n v="264.98"/>
    <n v="17.86"/>
    <n v="23848.2"/>
  </r>
  <r>
    <n v="57"/>
    <n v="3271"/>
    <s v="Henry Sims"/>
    <s v="Road Cargo"/>
    <x v="0"/>
    <x v="1"/>
    <s v="Critical"/>
    <s v="Pinot Noir"/>
    <x v="0"/>
    <x v="2"/>
    <s v="Locations by Dave Phinney F Rose"/>
    <s v="Full Container"/>
    <s v="Bendigo"/>
    <x v="38"/>
    <d v="2013-01-01T00:00:00"/>
    <n v="36"/>
    <n v="0.06"/>
    <n v="8.34"/>
    <n v="1.43"/>
    <n v="300.24"/>
  </r>
  <r>
    <n v="58"/>
    <n v="3332"/>
    <s v="Michelle Black"/>
    <s v="Express Road Cargo"/>
    <x v="0"/>
    <x v="3"/>
    <s v="Critical"/>
    <s v="Sangiovese"/>
    <x v="0"/>
    <x v="3"/>
    <s v="Langlois Chateau Cremant de Loire Brut"/>
    <s v="Full Container"/>
    <s v="Campbeltown"/>
    <x v="39"/>
    <d v="2010-11-06T00:00:00"/>
    <n v="20"/>
    <n v="0.01"/>
    <n v="3.26"/>
    <n v="1.86"/>
    <n v="65.199999999999989"/>
  </r>
  <r>
    <n v="59"/>
    <n v="3397"/>
    <s v="Bobby Myers"/>
    <s v="Express Road Cargo"/>
    <x v="1"/>
    <x v="2"/>
    <s v="Medium"/>
    <s v="Chardonnay"/>
    <x v="0"/>
    <x v="3"/>
    <s v="Hewitson LuLu Sauvignon Blanc 2014"/>
    <s v="Large Crate"/>
    <s v="Freemantle"/>
    <x v="40"/>
    <d v="2010-06-24T00:00:00"/>
    <n v="65"/>
    <n v="0.1"/>
    <n v="19.98"/>
    <n v="4"/>
    <n v="1298.7"/>
  </r>
  <r>
    <n v="60"/>
    <n v="3397"/>
    <s v="Bobby Myers"/>
    <s v="Express Road Cargo"/>
    <x v="0"/>
    <x v="2"/>
    <s v="Medium"/>
    <s v="Zinfandel"/>
    <x v="0"/>
    <x v="3"/>
    <s v="Gerard Bertrand Cote des Roses Rose 2014"/>
    <s v="Large Crate"/>
    <s v="Bunbury"/>
    <x v="40"/>
    <d v="2010-06-23T00:00:00"/>
    <n v="17"/>
    <n v="0.09"/>
    <n v="2.88"/>
    <n v="1.49"/>
    <n v="48.96"/>
  </r>
  <r>
    <n v="61"/>
    <n v="3460"/>
    <s v="Timothy Powell"/>
    <s v="Express Road Cargo"/>
    <x v="0"/>
    <x v="1"/>
    <s v="High"/>
    <s v="Cabernet Sauvignon"/>
    <x v="0"/>
    <x v="4"/>
    <s v="Lucien Albrecht Cremant d'Alsace Brut Rose"/>
    <s v="Large Crate"/>
    <s v="Port Lincoln"/>
    <x v="41"/>
    <d v="2012-10-04T00:00:00"/>
    <n v="53"/>
    <n v="0.08"/>
    <n v="5.98"/>
    <n v="4.6900000000000004"/>
    <n v="316.94"/>
  </r>
  <r>
    <n v="62"/>
    <n v="3524"/>
    <s v="Juan Smith"/>
    <s v="Express Road Cargo"/>
    <x v="0"/>
    <x v="2"/>
    <s v="High"/>
    <s v="Malbec"/>
    <x v="0"/>
    <x v="4"/>
    <s v="Locations by Dave Phinney F Rose"/>
    <s v="Large Crate"/>
    <s v="Albany"/>
    <x v="42"/>
    <d v="2013-05-03T00:00:00"/>
    <n v="27"/>
    <n v="0"/>
    <n v="18.97"/>
    <n v="9.0299999999999994"/>
    <n v="512.18999999999994"/>
  </r>
  <r>
    <n v="63"/>
    <n v="3585"/>
    <s v="Julia Wood"/>
    <s v="Express Road Cargo"/>
    <x v="0"/>
    <x v="2"/>
    <s v="High"/>
    <s v="Pinot Noir"/>
    <x v="0"/>
    <x v="4"/>
    <s v="Chateau Gaudrelle Cremant d'Loire Brut"/>
    <s v="Full Container"/>
    <s v="Rockingham"/>
    <x v="43"/>
    <d v="2013-11-22T00:00:00"/>
    <n v="97"/>
    <n v="7.0000000000000007E-2"/>
    <n v="10.06"/>
    <n v="2.06"/>
    <n v="975.82"/>
  </r>
  <r>
    <n v="64"/>
    <n v="3585"/>
    <s v="Julia Wood"/>
    <s v="Express Road Cargo"/>
    <x v="0"/>
    <x v="2"/>
    <s v="High"/>
    <s v="Sangiovese"/>
    <x v="0"/>
    <x v="4"/>
    <s v="Pietradolce Etna Rosato 2014"/>
    <s v="Full Container"/>
    <s v="Albany"/>
    <x v="44"/>
    <d v="2010-11-23T00:00:00"/>
    <n v="116"/>
    <n v="7.0000000000000007E-2"/>
    <n v="1.68"/>
    <n v="1.57"/>
    <n v="194.88"/>
  </r>
  <r>
    <n v="65"/>
    <n v="3621"/>
    <s v="Jeremy Mason"/>
    <s v="Express Road Cargo"/>
    <x v="0"/>
    <x v="0"/>
    <s v="Medium"/>
    <s v="Shiraz"/>
    <x v="0"/>
    <x v="4"/>
    <s v="Marques de Caceres Rioja Rosado 2014"/>
    <s v="Large Crate"/>
    <s v="Darwin"/>
    <x v="45"/>
    <d v="2013-05-06T00:00:00"/>
    <n v="18"/>
    <n v="0.06"/>
    <n v="5.58"/>
    <n v="5.3"/>
    <n v="100.44"/>
  </r>
  <r>
    <n v="66"/>
    <n v="3685"/>
    <s v="George Williams"/>
    <s v="Express Road Cargo"/>
    <x v="0"/>
    <x v="1"/>
    <s v="Medium"/>
    <s v="Sangiovese"/>
    <x v="0"/>
    <x v="4"/>
    <s v="Francis Ford Coppola Sofia Rose 2014"/>
    <s v="Full Container"/>
    <s v="Burnie"/>
    <x v="46"/>
    <d v="2013-01-17T00:00:00"/>
    <n v="32"/>
    <n v="0"/>
    <n v="3.28"/>
    <n v="5"/>
    <n v="104.96"/>
  </r>
  <r>
    <n v="67"/>
    <n v="3841"/>
    <s v="Jose Lewis"/>
    <s v="Express Road Cargo"/>
    <x v="0"/>
    <x v="0"/>
    <s v="Not Specified"/>
    <s v="Pinot Noir"/>
    <x v="0"/>
    <x v="4"/>
    <s v="Domaine Lafond Roc-Epine Tavel Rose 2014"/>
    <s v="Mini Crate"/>
    <s v="Palmerston"/>
    <x v="47"/>
    <d v="2010-10-06T00:00:00"/>
    <n v="34"/>
    <n v="0.02"/>
    <n v="60.98"/>
    <n v="49"/>
    <n v="2073.3199999999997"/>
  </r>
  <r>
    <n v="68"/>
    <n v="3841"/>
    <s v="Jose Lewis"/>
    <s v="Express Road Cargo"/>
    <x v="0"/>
    <x v="0"/>
    <s v="Not Specified"/>
    <s v="Shiraz"/>
    <x v="0"/>
    <x v="4"/>
    <s v="Pietradolce Etna Rosato 2014"/>
    <s v="Large Crate"/>
    <s v="Palmerston"/>
    <x v="47"/>
    <d v="2010-10-06T00:00:00"/>
    <n v="36"/>
    <n v="0.02"/>
    <n v="1270.99"/>
    <n v="19.989999999999998"/>
    <n v="45755.64"/>
  </r>
  <r>
    <n v="69"/>
    <n v="3841"/>
    <s v="Jose Lewis"/>
    <s v="Road Cargo"/>
    <x v="1"/>
    <x v="0"/>
    <s v="Not Specified"/>
    <s v="Reisling"/>
    <x v="0"/>
    <x v="4"/>
    <s v="Hewitson LuLu Sauvignon Blanc 2014"/>
    <s v="Large Crate"/>
    <s v="Darwin"/>
    <x v="48"/>
    <d v="2013-10-06T00:00:00"/>
    <n v="90"/>
    <n v="0.05"/>
    <n v="205.99"/>
    <n v="8.99"/>
    <n v="18539.100000000002"/>
  </r>
  <r>
    <n v="70"/>
    <n v="3905"/>
    <s v="Antonio Stewart"/>
    <s v="Air Cargo"/>
    <x v="2"/>
    <x v="2"/>
    <s v="Not Specified"/>
    <s v="Grenache Rose"/>
    <x v="0"/>
    <x v="4"/>
    <s v="Sutter Home White Zinfandel"/>
    <s v="Extra Large Crate"/>
    <s v="Bunbury"/>
    <x v="49"/>
    <d v="2011-12-21T00:00:00"/>
    <n v="78"/>
    <n v="0.03"/>
    <n v="60.89"/>
    <n v="32.409999999999997"/>
    <n v="4749.42"/>
  </r>
  <r>
    <n v="71"/>
    <n v="4004"/>
    <s v="Tina Washington"/>
    <s v="Express Road Cargo"/>
    <x v="0"/>
    <x v="2"/>
    <s v="Medium"/>
    <s v="Zinfandel"/>
    <x v="0"/>
    <x v="4"/>
    <s v="Chateau d'Esclans Garrus Rose 2013"/>
    <s v="Full Container"/>
    <s v="Freemantle"/>
    <x v="50"/>
    <d v="2011-05-09T00:00:00"/>
    <n v="20"/>
    <n v="0.1"/>
    <n v="4.84"/>
    <n v="0.71"/>
    <n v="96.8"/>
  </r>
  <r>
    <n v="72"/>
    <n v="4004"/>
    <s v="Tina Washington"/>
    <s v="Express Road Cargo"/>
    <x v="0"/>
    <x v="2"/>
    <s v="Medium"/>
    <s v="Sangiovese"/>
    <x v="0"/>
    <x v="4"/>
    <s v="Chateau de Campuget Costieres de Nimes Tradition Rose 2015"/>
    <s v="Standard Size Crate"/>
    <s v="Mandurah"/>
    <x v="50"/>
    <d v="2011-05-07T00:00:00"/>
    <n v="64"/>
    <n v="0.05"/>
    <n v="34.58"/>
    <n v="8.99"/>
    <n v="2213.12"/>
  </r>
  <r>
    <n v="73"/>
    <n v="4294"/>
    <s v="George Williams"/>
    <s v="Express Road Cargo"/>
    <x v="2"/>
    <x v="1"/>
    <s v="Medium"/>
    <s v="Cremant"/>
    <x v="0"/>
    <x v="4"/>
    <s v="Miraval Rose (1.5 Liter Magnum) 2014"/>
    <s v="Standard Size Crate"/>
    <s v="Hobart"/>
    <x v="51"/>
    <d v="2013-08-16T00:00:00"/>
    <n v="16"/>
    <n v="0.02"/>
    <n v="1.74"/>
    <n v="4.08"/>
    <n v="27.84"/>
  </r>
  <r>
    <n v="74"/>
    <n v="4610"/>
    <s v="Victor Payne"/>
    <s v="Express Road Cargo"/>
    <x v="1"/>
    <x v="2"/>
    <s v="Low"/>
    <s v="Sauvignon Blanc"/>
    <x v="0"/>
    <x v="4"/>
    <s v="Dog Point Vineyard Sauvignon Blanc 2014"/>
    <s v="Standard Size Crate"/>
    <s v="Rockingham"/>
    <x v="52"/>
    <d v="2011-06-19T00:00:00"/>
    <n v="12"/>
    <n v="0.09"/>
    <n v="8.33"/>
    <n v="1.99"/>
    <n v="99.960000000000008"/>
  </r>
  <r>
    <n v="75"/>
    <n v="4610"/>
    <s v="Victor Payne"/>
    <s v="Express Road Cargo"/>
    <x v="0"/>
    <x v="2"/>
    <s v="Low"/>
    <s v="Zinfandel"/>
    <x v="0"/>
    <x v="4"/>
    <s v="Chateau Gaudrelle Cremant d'Loire Brut"/>
    <s v="Large Crate"/>
    <s v="Busseltol"/>
    <x v="52"/>
    <d v="2011-06-21T00:00:00"/>
    <n v="44"/>
    <n v="0.08"/>
    <n v="15.67"/>
    <n v="1.39"/>
    <n v="689.48"/>
  </r>
  <r>
    <n v="76"/>
    <n v="4674"/>
    <s v="Angela Price"/>
    <s v="Air Cargo"/>
    <x v="2"/>
    <x v="3"/>
    <s v="Critical"/>
    <s v="Cremant"/>
    <x v="0"/>
    <x v="4"/>
    <s v="Chateau d'Esclans Garrus Rose 2013"/>
    <s v="Extra Large Crate"/>
    <s v="Tamworth"/>
    <x v="53"/>
    <d v="2013-04-19T00:00:00"/>
    <n v="23"/>
    <n v="0.02"/>
    <n v="130.97999999999999"/>
    <n v="30"/>
    <n v="3012.54"/>
  </r>
  <r>
    <n v="77"/>
    <n v="4769"/>
    <s v="Gloria Rice"/>
    <s v="Express Road Cargo"/>
    <x v="0"/>
    <x v="3"/>
    <s v="Medium"/>
    <s v="Malbec"/>
    <x v="0"/>
    <x v="4"/>
    <s v="Locations by Dave Phinney F Rose"/>
    <s v="Large Crate"/>
    <s v="Campbeltown"/>
    <x v="54"/>
    <d v="2012-04-14T00:00:00"/>
    <n v="46"/>
    <n v="0.01"/>
    <n v="2.88"/>
    <n v="0.5"/>
    <n v="132.47999999999999"/>
  </r>
  <r>
    <n v="78"/>
    <n v="4771"/>
    <s v="Cynthia Porter"/>
    <s v="Air Cargo"/>
    <x v="2"/>
    <x v="2"/>
    <s v="Critical"/>
    <s v="Grenache Rose"/>
    <x v="0"/>
    <x v="4"/>
    <s v="Domaine Lafond Roc-Epine Tavel Rose 2014"/>
    <s v="Small Crate"/>
    <s v="Busseltol"/>
    <x v="55"/>
    <d v="2013-12-15T00:00:00"/>
    <n v="8"/>
    <n v="0.04"/>
    <n v="31.76"/>
    <n v="45.51"/>
    <n v="254.08"/>
  </r>
  <r>
    <n v="79"/>
    <n v="4839"/>
    <s v="Brian Morrison"/>
    <s v="Express Road Cargo"/>
    <x v="0"/>
    <x v="0"/>
    <s v="Critical"/>
    <s v="Sangiovese"/>
    <x v="0"/>
    <x v="4"/>
    <s v="Gerard Bertrand Cote des Roses Rose 2014"/>
    <s v="Large Crate"/>
    <s v="Darwin"/>
    <x v="56"/>
    <d v="2010-05-09T00:00:00"/>
    <n v="35"/>
    <n v="0.05"/>
    <n v="6.48"/>
    <n v="8.73"/>
    <n v="226.8"/>
  </r>
  <r>
    <n v="80"/>
    <n v="5153"/>
    <s v="Eric Gilbert"/>
    <s v="Road Cargo"/>
    <x v="2"/>
    <x v="1"/>
    <s v="Critical"/>
    <s v="Champagne"/>
    <x v="0"/>
    <x v="4"/>
    <s v="Sutter Home White Zinfandel"/>
    <s v="Loose Wrap"/>
    <s v="Devonport"/>
    <x v="57"/>
    <d v="2012-08-27T00:00:00"/>
    <n v="73"/>
    <n v="0.04"/>
    <n v="128.24"/>
    <n v="12.65"/>
    <n v="9361.52"/>
  </r>
  <r>
    <n v="81"/>
    <n v="5217"/>
    <s v="Eric Evans"/>
    <s v="Road Cargo"/>
    <x v="0"/>
    <x v="2"/>
    <s v="High"/>
    <s v="Shiraz"/>
    <x v="0"/>
    <x v="4"/>
    <s v="Chateau d'Esclans Whispering Angel Rose 2014"/>
    <s v="Large Crate"/>
    <s v="Freemantle"/>
    <x v="58"/>
    <d v="2012-10-12T00:00:00"/>
    <n v="16"/>
    <n v="0.03"/>
    <n v="40.98"/>
    <n v="5.33"/>
    <n v="655.68"/>
  </r>
  <r>
    <n v="82"/>
    <n v="5217"/>
    <s v="Eric Evans"/>
    <s v="Express Road Cargo"/>
    <x v="0"/>
    <x v="2"/>
    <s v="High"/>
    <s v="Malbec"/>
    <x v="0"/>
    <x v="4"/>
    <s v="Francis Ford Coppola Sofia Rose 2014"/>
    <s v="Large Crate"/>
    <s v="Rockingham"/>
    <x v="58"/>
    <d v="2012-10-14T00:00:00"/>
    <n v="22"/>
    <n v="0.09"/>
    <n v="3.08"/>
    <n v="0.99"/>
    <n v="67.760000000000005"/>
  </r>
  <r>
    <n v="83"/>
    <n v="5346"/>
    <s v="Joseph Marshall"/>
    <s v="Express Road Cargo"/>
    <x v="2"/>
    <x v="3"/>
    <s v="Critical"/>
    <s v="Champagne"/>
    <x v="0"/>
    <x v="4"/>
    <s v="Pietradolce Etna Rosato 2014"/>
    <s v="Loose Wrap"/>
    <s v="Grafton"/>
    <x v="59"/>
    <d v="2011-12-26T00:00:00"/>
    <n v="63"/>
    <n v="7.0000000000000007E-2"/>
    <n v="90.98"/>
    <n v="56.2"/>
    <n v="5731.7400000000007"/>
  </r>
  <r>
    <n v="84"/>
    <n v="5346"/>
    <s v="Joseph Marshall"/>
    <s v="Air Cargo"/>
    <x v="2"/>
    <x v="3"/>
    <s v="Critical"/>
    <s v="Champagne"/>
    <x v="0"/>
    <x v="2"/>
    <s v="Chateau d'Esclans Whispering Angel Rose 2014"/>
    <s v="Small Crate"/>
    <s v="Campbeltown"/>
    <x v="59"/>
    <d v="2011-12-27T00:00:00"/>
    <n v="83"/>
    <n v="0.1"/>
    <n v="218.75"/>
    <n v="69.64"/>
    <n v="18156.25"/>
  </r>
  <r>
    <n v="85"/>
    <n v="5346"/>
    <s v="Joseph Marshall"/>
    <s v="Air Cargo"/>
    <x v="2"/>
    <x v="3"/>
    <s v="Critical"/>
    <s v="Cremant"/>
    <x v="0"/>
    <x v="2"/>
    <s v="Domaine Lafage Miraflors Rose 2013"/>
    <s v="Small Crate"/>
    <s v="Tamworth"/>
    <x v="59"/>
    <d v="2011-12-27T00:00:00"/>
    <n v="31"/>
    <n v="0.08"/>
    <n v="140.97999999999999"/>
    <n v="36.090000000000003"/>
    <n v="4370.38"/>
  </r>
  <r>
    <n v="86"/>
    <n v="5441"/>
    <s v="Rachel Howard"/>
    <s v="Express Road Cargo"/>
    <x v="0"/>
    <x v="1"/>
    <s v="Not Specified"/>
    <s v="Shiraz"/>
    <x v="0"/>
    <x v="2"/>
    <s v="Domaine Lafond Roc-Epine Tavel Rose 2014"/>
    <s v="Large Crate"/>
    <s v="Burnie"/>
    <x v="60"/>
    <d v="2013-07-22T00:00:00"/>
    <n v="48"/>
    <n v="0.02"/>
    <n v="6.48"/>
    <n v="6.6"/>
    <n v="311.04000000000002"/>
  </r>
  <r>
    <n v="87"/>
    <n v="5441"/>
    <s v="Rachel Howard"/>
    <s v="Express Road Cargo"/>
    <x v="0"/>
    <x v="1"/>
    <s v="Not Specified"/>
    <s v="Malbec"/>
    <x v="0"/>
    <x v="2"/>
    <s v="Langlois Chateau Cremant de Loire Brut"/>
    <s v="Large Crate"/>
    <s v="Burnie"/>
    <x v="60"/>
    <d v="2013-07-21T00:00:00"/>
    <n v="22"/>
    <n v="0.04"/>
    <n v="17.149999999999999"/>
    <n v="4.96"/>
    <n v="377.29999999999995"/>
  </r>
  <r>
    <n v="88"/>
    <n v="5444"/>
    <s v="Christopher Mitchell"/>
    <s v="Express Road Cargo"/>
    <x v="1"/>
    <x v="3"/>
    <s v="Critical"/>
    <s v="Sauvignon Blanc"/>
    <x v="0"/>
    <x v="2"/>
    <s v="Mercer Canyons Chardonnay 2013"/>
    <s v="Mini Crate"/>
    <s v="Wagga Wagga"/>
    <x v="61"/>
    <d v="2012-03-19T00:00:00"/>
    <n v="2"/>
    <n v="0.08"/>
    <n v="449.99"/>
    <n v="24.49"/>
    <n v="899.98"/>
  </r>
  <r>
    <n v="89"/>
    <n v="5504"/>
    <s v="Frank Graham"/>
    <s v="Road Cargo"/>
    <x v="0"/>
    <x v="1"/>
    <s v="High"/>
    <s v="Shiraz"/>
    <x v="0"/>
    <x v="2"/>
    <s v="Chateau de Campuget Costieres de Nimes Tradition Rose 2015"/>
    <s v="Large Crate"/>
    <s v="Adelaide"/>
    <x v="62"/>
    <d v="2013-01-07T00:00:00"/>
    <n v="7"/>
    <n v="0.06"/>
    <n v="5.78"/>
    <n v="7.64"/>
    <n v="40.46"/>
  </r>
  <r>
    <n v="90"/>
    <n v="5504"/>
    <s v="Frank Graham"/>
    <s v="Express Road Cargo"/>
    <x v="1"/>
    <x v="1"/>
    <s v="High"/>
    <s v="Pinot Gris"/>
    <x v="0"/>
    <x v="2"/>
    <s v="Robert Oatley Sauvignon Blanc 2013"/>
    <s v="Large Crate"/>
    <s v="Victor Harbor"/>
    <x v="63"/>
    <d v="2011-01-07T00:00:00"/>
    <n v="15"/>
    <n v="0.04"/>
    <n v="45.99"/>
    <n v="4.99"/>
    <n v="689.85"/>
  </r>
  <r>
    <n v="91"/>
    <n v="5509"/>
    <s v="Clarence Burns"/>
    <s v="Express Road Cargo"/>
    <x v="0"/>
    <x v="0"/>
    <s v="Low"/>
    <s v="Sangiovese"/>
    <x v="0"/>
    <x v="2"/>
    <s v="Pierre Sparr Cremant d'Alsace Reserve Brut Rose"/>
    <s v="Large Crate"/>
    <s v="Darwin"/>
    <x v="64"/>
    <d v="2010-04-12T00:00:00"/>
    <n v="11"/>
    <n v="0.02"/>
    <n v="5.58"/>
    <n v="5.3"/>
    <n v="61.38"/>
  </r>
  <r>
    <n v="92"/>
    <n v="5509"/>
    <s v="Clarence Burns"/>
    <s v="Express Road Cargo"/>
    <x v="2"/>
    <x v="0"/>
    <s v="Low"/>
    <s v="Cremant"/>
    <x v="0"/>
    <x v="2"/>
    <s v="Sutter Home White Zinfandel"/>
    <s v="Large Crate"/>
    <s v="Palmerston"/>
    <x v="64"/>
    <d v="2010-04-14T00:00:00"/>
    <n v="21"/>
    <n v="0.03"/>
    <n v="40.89"/>
    <n v="18.98"/>
    <n v="858.69"/>
  </r>
  <r>
    <n v="93"/>
    <n v="5543"/>
    <s v="Paul Alexander"/>
    <s v="Express Road Cargo"/>
    <x v="0"/>
    <x v="1"/>
    <s v="Medium"/>
    <s v="Sangiovese"/>
    <x v="0"/>
    <x v="2"/>
    <s v="Langlois Chateau Cremant de Loire Brut"/>
    <s v="Large Crate"/>
    <s v="Victor Harbor"/>
    <x v="65"/>
    <d v="2011-09-26T00:00:00"/>
    <n v="27"/>
    <n v="0.04"/>
    <n v="48.58"/>
    <n v="3.99"/>
    <n v="1311.6599999999999"/>
  </r>
  <r>
    <n v="94"/>
    <n v="5543"/>
    <s v="Paul Alexander"/>
    <s v="Express Road Cargo"/>
    <x v="0"/>
    <x v="1"/>
    <s v="Medium"/>
    <s v="Merlot"/>
    <x v="0"/>
    <x v="2"/>
    <s v="Laurent-Perrier Brut Rose"/>
    <s v="Full Container"/>
    <s v="Canberra"/>
    <x v="65"/>
    <d v="2011-09-27T00:00:00"/>
    <n v="11"/>
    <n v="0.04"/>
    <n v="10.31"/>
    <n v="1.79"/>
    <n v="113.41000000000001"/>
  </r>
  <r>
    <n v="95"/>
    <n v="5543"/>
    <s v="Paul Alexander"/>
    <s v="Express Road Cargo"/>
    <x v="0"/>
    <x v="1"/>
    <s v="Medium"/>
    <s v="Merlot"/>
    <x v="0"/>
    <x v="2"/>
    <s v="Domaine Lafage Miraflors Rose 2013"/>
    <s v="Full Container"/>
    <s v="Adelaide"/>
    <x v="65"/>
    <d v="2011-09-26T00:00:00"/>
    <n v="49"/>
    <n v="0.02"/>
    <n v="2.1800000000000002"/>
    <n v="5"/>
    <n v="106.82000000000001"/>
  </r>
  <r>
    <n v="96"/>
    <n v="5702"/>
    <s v="Ralph Bennett"/>
    <s v="Express Road Cargo"/>
    <x v="1"/>
    <x v="2"/>
    <s v="Not Specified"/>
    <s v="Reisling"/>
    <x v="0"/>
    <x v="2"/>
    <s v="Lucky Chardonnay 2012"/>
    <s v="Large Crate"/>
    <s v="Mandurah"/>
    <x v="66"/>
    <d v="2011-09-08T00:00:00"/>
    <n v="36"/>
    <n v="0.01"/>
    <n v="99.99"/>
    <n v="19.989999999999998"/>
    <n v="3599.64"/>
  </r>
  <r>
    <n v="97"/>
    <n v="5703"/>
    <s v="Henry Sims"/>
    <s v="Express Road Cargo"/>
    <x v="0"/>
    <x v="1"/>
    <s v="Medium"/>
    <s v="Merlot"/>
    <x v="0"/>
    <x v="2"/>
    <s v="Pierre Sparr Cremant d'Alsace Reserve Brut Rose"/>
    <s v="Large Crate"/>
    <s v="Bendigo"/>
    <x v="67"/>
    <d v="2011-05-16T00:00:00"/>
    <n v="42"/>
    <n v="0.06"/>
    <n v="12.28"/>
    <n v="6.47"/>
    <n v="515.76"/>
  </r>
  <r>
    <n v="98"/>
    <n v="5890"/>
    <s v="Dorothy Morales"/>
    <s v="Road Cargo"/>
    <x v="1"/>
    <x v="2"/>
    <s v="High"/>
    <s v="Sauvignon Blanc"/>
    <x v="0"/>
    <x v="2"/>
    <s v="Los Vascos Sauvignon Blanc 2015"/>
    <s v="Full Container"/>
    <s v="Bunbury"/>
    <x v="68"/>
    <d v="2013-11-04T00:00:00"/>
    <n v="151"/>
    <n v="0"/>
    <n v="20.99"/>
    <n v="0.99"/>
    <n v="3169.49"/>
  </r>
  <r>
    <n v="99"/>
    <n v="5920"/>
    <s v="Daniel Bradley"/>
    <s v="Express Road Cargo"/>
    <x v="0"/>
    <x v="2"/>
    <s v="High"/>
    <s v="Pinot Noir"/>
    <x v="0"/>
    <x v="2"/>
    <s v="Bollinger Brut Special Cuvee"/>
    <s v="Large Crate"/>
    <s v="Freemantle"/>
    <x v="69"/>
    <d v="2010-11-19T00:00:00"/>
    <n v="14"/>
    <n v="7.0000000000000007E-2"/>
    <n v="155.06"/>
    <n v="7.07"/>
    <n v="2170.84"/>
  </r>
  <r>
    <n v="100"/>
    <n v="5984"/>
    <s v="Jeremy Mason"/>
    <s v="Express Road Cargo"/>
    <x v="0"/>
    <x v="0"/>
    <s v="Low"/>
    <s v="Merlot"/>
    <x v="0"/>
    <x v="2"/>
    <s v="Chateau de Campuget Costieres de Nimes Tradition Rose 2015"/>
    <s v="Large Crate"/>
    <s v="Darwin"/>
    <x v="70"/>
    <d v="2013-06-22T00:00:00"/>
    <n v="56"/>
    <n v="0.06"/>
    <n v="10.89"/>
    <n v="4.5"/>
    <n v="609.84"/>
  </r>
  <r>
    <n v="101"/>
    <n v="5984"/>
    <s v="Jeremy Mason"/>
    <s v="Express Road Cargo"/>
    <x v="2"/>
    <x v="0"/>
    <s v="Low"/>
    <s v="Grenache Rose"/>
    <x v="0"/>
    <x v="2"/>
    <s v="Francis Ford Coppola Sofia Rose 2014"/>
    <s v="Large Crate"/>
    <s v="Palmerston"/>
    <x v="71"/>
    <d v="2010-06-22T00:00:00"/>
    <n v="63"/>
    <n v="0.03"/>
    <n v="10.64"/>
    <n v="5.16"/>
    <n v="670.32"/>
  </r>
  <r>
    <n v="102"/>
    <n v="5984"/>
    <s v="Jeremy Mason"/>
    <s v="Express Road Cargo"/>
    <x v="2"/>
    <x v="0"/>
    <s v="Low"/>
    <s v="Sangiovese Rose"/>
    <x v="0"/>
    <x v="2"/>
    <s v="Chateau de Campuget Costieres de Nimes Tradition Rose 2015"/>
    <s v="Large Crate"/>
    <s v="Darwin"/>
    <x v="71"/>
    <d v="2010-06-19T00:00:00"/>
    <n v="17"/>
    <n v="0.03"/>
    <n v="7.96"/>
    <n v="4.95"/>
    <n v="135.32"/>
  </r>
  <r>
    <n v="103"/>
    <n v="5986"/>
    <s v="Jimmy Alvarez"/>
    <s v="Express Road Cargo"/>
    <x v="0"/>
    <x v="1"/>
    <s v="High"/>
    <s v="Cabernet Sauvignon"/>
    <x v="0"/>
    <x v="2"/>
    <s v="Gerard Bertrand Cote des Roses Rose 2014"/>
    <s v="Large Crate"/>
    <s v="Port Lincoln"/>
    <x v="72"/>
    <d v="2013-04-21T00:00:00"/>
    <n v="48"/>
    <n v="0.08"/>
    <n v="120.98"/>
    <n v="3.99"/>
    <n v="5807.04"/>
  </r>
  <r>
    <n v="104"/>
    <n v="5986"/>
    <s v="Jimmy Alvarez"/>
    <s v="Air Cargo"/>
    <x v="2"/>
    <x v="1"/>
    <s v="High"/>
    <s v="Grenache Rose"/>
    <x v="0"/>
    <x v="2"/>
    <s v="Miraval Rose 2014"/>
    <s v="Extra Large Crate"/>
    <s v="Adelaide"/>
    <x v="72"/>
    <d v="2013-04-22T00:00:00"/>
    <n v="20"/>
    <n v="0.05"/>
    <n v="50.98"/>
    <n v="14.19"/>
    <n v="1019.5999999999999"/>
  </r>
  <r>
    <n v="105"/>
    <n v="5986"/>
    <s v="Jimmy Alvarez"/>
    <s v="Express Road Cargo"/>
    <x v="1"/>
    <x v="1"/>
    <s v="High"/>
    <s v="Chardonnay"/>
    <x v="0"/>
    <x v="2"/>
    <s v="Robert Oatley Signature Chardonnay 2013"/>
    <s v="Standard Size Crate"/>
    <s v="Adelaide"/>
    <x v="72"/>
    <d v="2013-04-22T00:00:00"/>
    <n v="41"/>
    <n v="0.03"/>
    <n v="4.8899999999999997"/>
    <n v="4.93"/>
    <n v="200.48999999999998"/>
  </r>
  <r>
    <n v="106"/>
    <n v="6180"/>
    <s v="Kenneth Spencer"/>
    <s v="Express Road Cargo"/>
    <x v="1"/>
    <x v="3"/>
    <s v="Medium"/>
    <s v="Chardonnay"/>
    <x v="0"/>
    <x v="2"/>
    <s v="Robert Oatley Sauvignon Blanc 2013"/>
    <s v="Large Crate"/>
    <s v="Paramatta"/>
    <x v="73"/>
    <d v="2012-04-13T00:00:00"/>
    <n v="49"/>
    <n v="0.01"/>
    <n v="65.989999999999995"/>
    <n v="3.99"/>
    <n v="3233.5099999999998"/>
  </r>
  <r>
    <n v="107"/>
    <n v="6562"/>
    <s v="Rachel Howard"/>
    <s v="Air Cargo"/>
    <x v="1"/>
    <x v="1"/>
    <s v="Critical"/>
    <s v="Chardonnay"/>
    <x v="0"/>
    <x v="2"/>
    <s v="Chardonnais Napa Valley Chardonnay 2013"/>
    <s v="Extra Large Crate"/>
    <s v="Devonport"/>
    <x v="74"/>
    <d v="2010-12-22T00:00:00"/>
    <n v="22"/>
    <n v="0.02"/>
    <n v="1360.14"/>
    <n v="14.7"/>
    <n v="29923.08"/>
  </r>
  <r>
    <n v="108"/>
    <n v="6950"/>
    <s v="John Jacobs"/>
    <s v="Express Road Cargo"/>
    <x v="1"/>
    <x v="2"/>
    <s v="Low"/>
    <s v="Sauvignon Blanc"/>
    <x v="0"/>
    <x v="2"/>
    <s v="Grgich Hills Chardonnay 2012"/>
    <s v="Standard Size Crate"/>
    <s v="Albany"/>
    <x v="75"/>
    <d v="2013-03-28T00:00:00"/>
    <n v="4"/>
    <n v="0.08"/>
    <n v="55.99"/>
    <n v="3.3"/>
    <n v="223.96"/>
  </r>
  <r>
    <n v="109"/>
    <n v="7042"/>
    <s v="Jerry Robinson"/>
    <s v="Air Cargo"/>
    <x v="2"/>
    <x v="2"/>
    <s v="Medium"/>
    <s v="Cremant"/>
    <x v="0"/>
    <x v="2"/>
    <s v="Miraval Rose (1.5 Liter Magnum) 2014"/>
    <s v="Small Crate"/>
    <s v="Perth"/>
    <x v="76"/>
    <d v="2013-01-10T00:00:00"/>
    <n v="4"/>
    <n v="7.0000000000000007E-2"/>
    <n v="376.13"/>
    <n v="85.63"/>
    <n v="1504.52"/>
  </r>
  <r>
    <n v="110"/>
    <n v="7078"/>
    <s v="Nicholas Perez"/>
    <s v="Express Road Cargo"/>
    <x v="0"/>
    <x v="1"/>
    <s v="High"/>
    <s v="Cabernet Sauvignon"/>
    <x v="0"/>
    <x v="2"/>
    <s v="Simonnet-Febvre Cremant de Bourgogne Blanc"/>
    <s v="Loose Wrap"/>
    <s v="Devonport"/>
    <x v="77"/>
    <d v="2011-04-13T00:00:00"/>
    <n v="9"/>
    <n v="0.01"/>
    <n v="11.33"/>
    <n v="6.12"/>
    <n v="101.97"/>
  </r>
  <r>
    <n v="111"/>
    <n v="7078"/>
    <s v="Nicholas Perez"/>
    <s v="Road Cargo"/>
    <x v="0"/>
    <x v="1"/>
    <s v="High"/>
    <s v="Shiraz"/>
    <x v="0"/>
    <x v="2"/>
    <s v="Miraval Rose 2014"/>
    <s v="Large Crate"/>
    <s v="Launceston"/>
    <x v="77"/>
    <d v="2011-04-12T00:00:00"/>
    <n v="11"/>
    <n v="0.1"/>
    <n v="3.36"/>
    <n v="6.27"/>
    <n v="36.96"/>
  </r>
  <r>
    <n v="112"/>
    <n v="7078"/>
    <s v="Nicholas Perez"/>
    <s v="Air Cargo"/>
    <x v="2"/>
    <x v="1"/>
    <s v="High"/>
    <s v="Champagne"/>
    <x v="0"/>
    <x v="2"/>
    <s v="Belle Glos Oeil de Perdrix Pinot Noir Blanc 2014"/>
    <s v="Extra Large Crate"/>
    <s v="Burnie"/>
    <x v="77"/>
    <d v="2011-04-13T00:00:00"/>
    <n v="16"/>
    <n v="0.05"/>
    <n v="122.99"/>
    <n v="70.2"/>
    <n v="1967.84"/>
  </r>
  <r>
    <n v="113"/>
    <n v="7078"/>
    <s v="Nicholas Perez"/>
    <s v="Road Cargo"/>
    <x v="2"/>
    <x v="1"/>
    <s v="High"/>
    <s v="Sangiovese Rose"/>
    <x v="0"/>
    <x v="2"/>
    <s v="Sutter Home Pink Moscato"/>
    <s v="Standard Size Crate"/>
    <s v="Devonport"/>
    <x v="77"/>
    <d v="2011-04-12T00:00:00"/>
    <n v="29"/>
    <n v="0.02"/>
    <n v="14.98"/>
    <n v="8.99"/>
    <n v="434.42"/>
  </r>
  <r>
    <n v="114"/>
    <n v="7079"/>
    <s v="Jose Gardner"/>
    <s v="Air Cargo"/>
    <x v="2"/>
    <x v="1"/>
    <s v="Medium"/>
    <s v="Grenache Rose"/>
    <x v="0"/>
    <x v="2"/>
    <s v="Chateau D'Aqueria Tavel Rose 2013"/>
    <s v="Extra Large Crate"/>
    <s v="Launceston"/>
    <x v="78"/>
    <d v="2011-02-09T00:00:00"/>
    <n v="44"/>
    <n v="0.01"/>
    <n v="280.98"/>
    <n v="57"/>
    <n v="12363.12"/>
  </r>
  <r>
    <n v="115"/>
    <n v="7079"/>
    <s v="Jose Gardner"/>
    <s v="Express Road Cargo"/>
    <x v="0"/>
    <x v="1"/>
    <s v="Medium"/>
    <s v="Zinfandel"/>
    <x v="0"/>
    <x v="2"/>
    <s v="Langlois Chateau Cremant de Loire Brut"/>
    <s v="Large Crate"/>
    <s v="Burnie"/>
    <x v="78"/>
    <d v="2011-02-10T00:00:00"/>
    <n v="18"/>
    <n v="0.03"/>
    <n v="6.48"/>
    <n v="5.94"/>
    <n v="116.64000000000001"/>
  </r>
  <r>
    <n v="116"/>
    <n v="7107"/>
    <s v="Susan Chavez"/>
    <s v="Express Road Cargo"/>
    <x v="2"/>
    <x v="2"/>
    <s v="Neutral"/>
    <s v="Cremant"/>
    <x v="0"/>
    <x v="2"/>
    <s v="Locations by Dave Phinney F Rose&quot;"/>
    <s v="Loose Wrap"/>
    <s v="Mandurah"/>
    <x v="79"/>
    <d v="2013-01-04T00:00:00"/>
    <n v="3"/>
    <n v="0.02"/>
    <n v="54.2"/>
    <n v="11.1"/>
    <n v="162.60000000000002"/>
  </r>
  <r>
    <n v="117"/>
    <n v="7107"/>
    <s v="Susan Chavez"/>
    <s v="Express Road Cargo"/>
    <x v="0"/>
    <x v="2"/>
    <s v="Neutral"/>
    <s v="Shiraz"/>
    <x v="0"/>
    <x v="2"/>
    <s v="Lucien Albrecht Cremant d'Alsace Brut"/>
    <s v="Full Container"/>
    <s v="Rockingham"/>
    <x v="79"/>
    <d v="2013-01-06T00:00:00"/>
    <n v="3"/>
    <n v="0.06"/>
    <n v="37.94"/>
    <n v="5.08"/>
    <n v="113.82"/>
  </r>
  <r>
    <n v="118"/>
    <n v="7107"/>
    <s v="Susan Chavez"/>
    <s v="Express Road Cargo"/>
    <x v="0"/>
    <x v="2"/>
    <s v="Neutral"/>
    <s v="Merlot"/>
    <x v="0"/>
    <x v="2"/>
    <s v="Moet &amp; Chandon Imperial"/>
    <s v="Large Crate"/>
    <s v="Bunbury"/>
    <x v="79"/>
    <d v="2013-01-05T00:00:00"/>
    <n v="35"/>
    <n v="0.1"/>
    <n v="55.29"/>
    <n v="5.08"/>
    <n v="1935.1499999999999"/>
  </r>
  <r>
    <n v="119"/>
    <n v="7142"/>
    <s v="Marie Morrison"/>
    <s v="Express Road Cargo"/>
    <x v="0"/>
    <x v="2"/>
    <s v="Critical"/>
    <s v="Merlot"/>
    <x v="0"/>
    <x v="2"/>
    <s v="Simonnet-Febvre Cremant de Bourgogne Blanc"/>
    <s v="Large Crate"/>
    <s v="Perth"/>
    <x v="80"/>
    <d v="2012-07-23T00:00:00"/>
    <n v="49"/>
    <n v="0.06"/>
    <n v="3.69"/>
    <n v="0.5"/>
    <n v="180.81"/>
  </r>
  <r>
    <n v="120"/>
    <n v="7203"/>
    <s v="Stephen Cooper"/>
    <s v="Express Road Cargo"/>
    <x v="0"/>
    <x v="0"/>
    <s v="High"/>
    <s v="Shiraz"/>
    <x v="0"/>
    <x v="2"/>
    <s v="Moet &amp; Chandon Imperial"/>
    <s v="Large Crate"/>
    <s v="Palmerston"/>
    <x v="76"/>
    <d v="2013-01-10T00:00:00"/>
    <n v="28"/>
    <n v="0.03"/>
    <n v="896.99"/>
    <n v="19.989999999999998"/>
    <n v="25115.72"/>
  </r>
  <r>
    <n v="121"/>
    <n v="7335"/>
    <s v="Billy Russell"/>
    <s v="Express Road Cargo"/>
    <x v="1"/>
    <x v="1"/>
    <s v="Low"/>
    <s v="Sauvignon Blanc"/>
    <x v="0"/>
    <x v="2"/>
    <s v="Lincourt Courtney's Chardonnay 2012"/>
    <s v="Large Crate"/>
    <s v="Port Adelaide"/>
    <x v="81"/>
    <d v="2011-06-03T00:00:00"/>
    <n v="62"/>
    <n v="0.01"/>
    <n v="95.99"/>
    <n v="4.9000000000000004"/>
    <n v="5951.38"/>
  </r>
  <r>
    <n v="122"/>
    <n v="7364"/>
    <s v="Martin Peters"/>
    <s v="Express Road Cargo"/>
    <x v="0"/>
    <x v="1"/>
    <s v="High"/>
    <s v="Shiraz"/>
    <x v="0"/>
    <x v="2"/>
    <s v="Langlois Chateau Cremant de Loire Brut"/>
    <s v="Large Crate"/>
    <s v="Hobart"/>
    <x v="82"/>
    <d v="2010-05-10T00:00:00"/>
    <n v="22"/>
    <n v="0.09"/>
    <n v="16.98"/>
    <n v="12.39"/>
    <n v="373.56"/>
  </r>
  <r>
    <n v="123"/>
    <n v="7619"/>
    <s v="Brian Morrison"/>
    <s v="Express Road Cargo"/>
    <x v="1"/>
    <x v="0"/>
    <s v="Not Specified"/>
    <s v="Chardonnay"/>
    <x v="0"/>
    <x v="2"/>
    <s v="Mercer Canyons Chardonnay 2013"/>
    <s v="Standard Size Crate"/>
    <s v="Darwin"/>
    <x v="83"/>
    <d v="2011-10-09T00:00:00"/>
    <n v="14"/>
    <n v="0.02"/>
    <n v="17.48"/>
    <n v="1.99"/>
    <n v="244.72"/>
  </r>
  <r>
    <n v="124"/>
    <n v="7623"/>
    <s v="Tina Washington"/>
    <s v="Express Road Cargo"/>
    <x v="0"/>
    <x v="2"/>
    <s v="Critical"/>
    <s v="Shiraz"/>
    <x v="0"/>
    <x v="2"/>
    <s v="Jean-Baptiste Adam Les Natures Cremant d'Alsace Brut"/>
    <s v="Mini Crate"/>
    <s v="Bunbury"/>
    <x v="84"/>
    <d v="2010-10-30T00:00:00"/>
    <n v="32"/>
    <n v="0.03"/>
    <n v="300.64999999999998"/>
    <n v="24.49"/>
    <n v="9620.7999999999993"/>
  </r>
  <r>
    <n v="125"/>
    <n v="7623"/>
    <s v="Tina Washington"/>
    <s v="Express Road Cargo"/>
    <x v="1"/>
    <x v="2"/>
    <s v="Critical"/>
    <s v="Reisling"/>
    <x v="0"/>
    <x v="2"/>
    <s v="Robert Oatley Signature Chardonnay 2013"/>
    <s v="Large Crate"/>
    <s v="Albany"/>
    <x v="84"/>
    <d v="2010-10-30T00:00:00"/>
    <n v="67"/>
    <n v="0.06"/>
    <n v="49.99"/>
    <n v="19.989999999999998"/>
    <n v="3349.33"/>
  </r>
  <r>
    <n v="126"/>
    <n v="7623"/>
    <s v="Tina Washington"/>
    <s v="Express Road Cargo"/>
    <x v="0"/>
    <x v="2"/>
    <s v="Critical"/>
    <s v="Shiraz"/>
    <x v="0"/>
    <x v="2"/>
    <s v="Bollinger Brut Special Cuvee"/>
    <s v="Large Crate"/>
    <s v="Freemantle"/>
    <x v="84"/>
    <d v="2010-10-29T00:00:00"/>
    <n v="58"/>
    <n v="0.1"/>
    <n v="104.85"/>
    <n v="4.6500000000000004"/>
    <n v="6081.2999999999993"/>
  </r>
  <r>
    <n v="127"/>
    <n v="7751"/>
    <s v="Julia Wood"/>
    <s v="Air Cargo"/>
    <x v="2"/>
    <x v="2"/>
    <s v="High"/>
    <s v="Sangiovese Rose"/>
    <x v="0"/>
    <x v="2"/>
    <s v="Bertani Bertarose 2014"/>
    <s v="Extra Large Crate"/>
    <s v="Rockingham"/>
    <x v="85"/>
    <d v="2013-12-24T00:00:00"/>
    <n v="90"/>
    <n v="0.01"/>
    <n v="95.98"/>
    <n v="58.2"/>
    <n v="8638.2000000000007"/>
  </r>
  <r>
    <n v="128"/>
    <n v="7909"/>
    <s v="Margaret Gibson"/>
    <s v="Express Road Cargo"/>
    <x v="0"/>
    <x v="3"/>
    <s v="High"/>
    <s v="Cabernet Sauvignon"/>
    <x v="0"/>
    <x v="2"/>
    <s v="Louis Roederer Cristal Brut with Gift Box 2007"/>
    <s v="Full Container"/>
    <s v="Broken Hill"/>
    <x v="86"/>
    <d v="2010-01-04T00:00:00"/>
    <n v="29"/>
    <n v="0.03"/>
    <n v="4.26"/>
    <n v="1.2"/>
    <n v="123.53999999999999"/>
  </r>
  <r>
    <n v="129"/>
    <n v="8000"/>
    <s v="Jose Lewis"/>
    <s v="Express Road Cargo"/>
    <x v="0"/>
    <x v="0"/>
    <s v="Low"/>
    <s v="Cabernet Sauvignon"/>
    <x v="0"/>
    <x v="2"/>
    <s v="Lucien Albrecht Cremant d'Alsace Brut Rose"/>
    <s v="Large Crate"/>
    <s v="Darwin"/>
    <x v="3"/>
    <d v="2011-09-21T00:00:00"/>
    <n v="18"/>
    <n v="0.08"/>
    <n v="15.01"/>
    <n v="8.4"/>
    <n v="270.18"/>
  </r>
  <r>
    <n v="130"/>
    <n v="8000"/>
    <s v="Jose Lewis"/>
    <s v="Express Road Cargo"/>
    <x v="0"/>
    <x v="0"/>
    <s v="Low"/>
    <s v="Merlot"/>
    <x v="0"/>
    <x v="2"/>
    <s v="Lucien Albrecht Cremant d'Alsace Brut Rose"/>
    <s v="Large Crate"/>
    <s v="Darwin"/>
    <x v="3"/>
    <d v="2011-09-21T00:00:00"/>
    <n v="2"/>
    <n v="0.04"/>
    <n v="4.82"/>
    <n v="5.24"/>
    <n v="9.64"/>
  </r>
  <r>
    <n v="131"/>
    <n v="8001"/>
    <s v="Bonnie Walker"/>
    <s v="Express Road Cargo"/>
    <x v="0"/>
    <x v="3"/>
    <s v="High"/>
    <s v="Cabernet Sauvignon"/>
    <x v="0"/>
    <x v="2"/>
    <s v="Barnard Griffin Rose of Sangiovese 2014"/>
    <s v="Full Container"/>
    <s v="Albury"/>
    <x v="87"/>
    <d v="2011-11-21T00:00:00"/>
    <n v="51"/>
    <n v="0.1"/>
    <n v="2.1800000000000002"/>
    <n v="7.09"/>
    <n v="111.18"/>
  </r>
  <r>
    <n v="132"/>
    <n v="8001"/>
    <s v="Bonnie Walker"/>
    <s v="Express Road Cargo"/>
    <x v="0"/>
    <x v="3"/>
    <s v="High"/>
    <s v="Malbec"/>
    <x v="0"/>
    <x v="2"/>
    <s v="Sutter Home White Zinfandel"/>
    <s v="Large Crate"/>
    <s v="Orange"/>
    <x v="87"/>
    <d v="2011-11-21T00:00:00"/>
    <n v="160"/>
    <n v="0.01"/>
    <n v="20.98"/>
    <n v="5.42"/>
    <n v="3356.8"/>
  </r>
  <r>
    <n v="133"/>
    <n v="8131"/>
    <s v="Eric Gilbert"/>
    <s v="Express Road Cargo"/>
    <x v="1"/>
    <x v="1"/>
    <s v="Critical"/>
    <s v="Sauvignon Blanc"/>
    <x v="0"/>
    <x v="2"/>
    <s v="Chardonnais Napa Valley Chardonnay 2013"/>
    <s v="Standard Size Crate"/>
    <s v="Launceston"/>
    <x v="88"/>
    <d v="2011-05-03T00:00:00"/>
    <n v="35"/>
    <n v="0.01"/>
    <n v="29.89"/>
    <n v="1.99"/>
    <n v="1046.1500000000001"/>
  </r>
  <r>
    <n v="134"/>
    <n v="8165"/>
    <s v="Marie Morrison"/>
    <s v="Express Road Cargo"/>
    <x v="0"/>
    <x v="2"/>
    <s v="Low"/>
    <s v="Malbec"/>
    <x v="0"/>
    <x v="2"/>
    <s v="Louis Roederer Cristal Brut with Gift Box 2007"/>
    <s v="Large Crate"/>
    <s v="Rockingham"/>
    <x v="89"/>
    <d v="2010-10-24T00:00:00"/>
    <n v="63"/>
    <n v="0.01"/>
    <n v="4.9800000000000004"/>
    <n v="7.44"/>
    <n v="313.74"/>
  </r>
  <r>
    <n v="135"/>
    <n v="8257"/>
    <s v="Dorothy Morales"/>
    <s v="Air Cargo"/>
    <x v="1"/>
    <x v="2"/>
    <s v="Low"/>
    <s v="Sauvignon Blanc"/>
    <x v="0"/>
    <x v="2"/>
    <s v="Rombauer Chardonnay 2014"/>
    <s v="Extra Large Crate"/>
    <s v="Perth"/>
    <x v="90"/>
    <d v="2013-03-22T00:00:00"/>
    <n v="5"/>
    <n v="0.05"/>
    <n v="1500.97"/>
    <n v="29.7"/>
    <n v="7504.85"/>
  </r>
  <r>
    <n v="136"/>
    <n v="8257"/>
    <s v="Dorothy Morales"/>
    <s v="Express Road Cargo"/>
    <x v="0"/>
    <x v="2"/>
    <s v="Low"/>
    <s v="Cabernet Sauvignon"/>
    <x v="0"/>
    <x v="2"/>
    <s v="Laurent-Perrier Brut Millesime 2006"/>
    <s v="Large Crate"/>
    <s v="Perth"/>
    <x v="91"/>
    <d v="2010-03-26T00:00:00"/>
    <n v="18"/>
    <n v="0.02"/>
    <n v="48.04"/>
    <n v="5.09"/>
    <n v="864.72"/>
  </r>
  <r>
    <n v="137"/>
    <n v="8257"/>
    <s v="Dorothy Morales"/>
    <s v="Express Road Cargo"/>
    <x v="0"/>
    <x v="2"/>
    <s v="Low"/>
    <s v="Merlot"/>
    <x v="0"/>
    <x v="2"/>
    <s v="Francis Ford Coppola Sofia Rose 2014"/>
    <s v="Full Container"/>
    <s v="Freemantle"/>
    <x v="90"/>
    <d v="2013-03-29T00:00:00"/>
    <n v="5"/>
    <n v="0.03"/>
    <n v="4.28"/>
    <n v="1.6"/>
    <n v="21.400000000000002"/>
  </r>
  <r>
    <n v="138"/>
    <n v="8353"/>
    <s v="Rachel Howard"/>
    <s v="Express Road Cargo"/>
    <x v="1"/>
    <x v="1"/>
    <s v="Medium"/>
    <s v="Pinot Gris"/>
    <x v="0"/>
    <x v="2"/>
    <s v="Leeuwin Estate Art Series Chardonnay 2012"/>
    <s v="Standard Size Crate"/>
    <s v="Devonport"/>
    <x v="92"/>
    <d v="2013-05-17T00:00:00"/>
    <n v="44"/>
    <n v="0.06"/>
    <n v="8.32"/>
    <n v="2.38"/>
    <n v="366.08000000000004"/>
  </r>
  <r>
    <n v="139"/>
    <n v="8353"/>
    <s v="Rachel Howard"/>
    <s v="Express Road Cargo"/>
    <x v="0"/>
    <x v="1"/>
    <s v="Medium"/>
    <s v="Malbec"/>
    <x v="0"/>
    <x v="2"/>
    <s v="Chateau d'Esclans Whispering Angel Rose 2014"/>
    <s v="Full Container"/>
    <s v="Hobart"/>
    <x v="93"/>
    <d v="2010-05-17T00:00:00"/>
    <n v="23"/>
    <n v="0.08"/>
    <n v="2.94"/>
    <n v="0.96"/>
    <n v="67.62"/>
  </r>
  <r>
    <n v="140"/>
    <n v="8419"/>
    <s v="Juan Smith"/>
    <s v="Road Cargo"/>
    <x v="0"/>
    <x v="2"/>
    <s v="Critical"/>
    <s v="Zinfandel"/>
    <x v="0"/>
    <x v="2"/>
    <s v="Barnard Griffin Rose of Sangiovese 2014"/>
    <s v="Large Crate"/>
    <s v="Freemantle"/>
    <x v="94"/>
    <d v="2012-10-01T00:00:00"/>
    <n v="37"/>
    <n v="7.0000000000000007E-2"/>
    <n v="19.98"/>
    <n v="5.97"/>
    <n v="739.26"/>
  </r>
  <r>
    <n v="141"/>
    <n v="8419"/>
    <s v="Juan Smith"/>
    <s v="Express Road Cargo"/>
    <x v="0"/>
    <x v="2"/>
    <s v="Critical"/>
    <s v="Zinfandel"/>
    <x v="0"/>
    <x v="2"/>
    <s v="Moet &amp; Chandon Imperial"/>
    <s v="Large Crate"/>
    <s v="Geraldton"/>
    <x v="94"/>
    <d v="2012-09-30T00:00:00"/>
    <n v="47"/>
    <n v="0.1"/>
    <n v="6.48"/>
    <n v="7.03"/>
    <n v="304.56"/>
  </r>
  <r>
    <n v="142"/>
    <n v="8833"/>
    <s v="Juan Smith"/>
    <s v="Express Road Cargo"/>
    <x v="0"/>
    <x v="2"/>
    <s v="Low"/>
    <s v="Zinfandel"/>
    <x v="0"/>
    <x v="2"/>
    <s v="Marques de Caceres Rioja Rosado 2014"/>
    <s v="Mini Crate"/>
    <s v="Albany"/>
    <x v="95"/>
    <d v="2013-05-08T00:00:00"/>
    <n v="52"/>
    <n v="0"/>
    <n v="80.98"/>
    <n v="35"/>
    <n v="4210.96"/>
  </r>
  <r>
    <n v="143"/>
    <n v="8994"/>
    <s v="Gary Porter"/>
    <s v="Express Road Cargo"/>
    <x v="1"/>
    <x v="3"/>
    <s v="Low"/>
    <s v="Pinot Gris"/>
    <x v="0"/>
    <x v="2"/>
    <s v="Robert Oatley Sauvignon Blanc 2013"/>
    <s v="Large Crate"/>
    <s v="Wagga Wagga"/>
    <x v="64"/>
    <d v="2010-04-09T00:00:00"/>
    <n v="36"/>
    <n v="0.1"/>
    <n v="40.479999999999997"/>
    <n v="19.989999999999998"/>
    <n v="1457.28"/>
  </r>
  <r>
    <n v="144"/>
    <n v="9062"/>
    <s v="Jeremy Mason"/>
    <s v="Express Road Cargo"/>
    <x v="0"/>
    <x v="0"/>
    <s v="High"/>
    <s v="Merlot"/>
    <x v="0"/>
    <x v="2"/>
    <s v="Orin Swift Cellars Fragile Rose 2014"/>
    <s v="Full Container"/>
    <s v="Palmerston"/>
    <x v="96"/>
    <d v="2012-03-21T00:00:00"/>
    <n v="36"/>
    <n v="0.06"/>
    <n v="3.93"/>
    <n v="0.99"/>
    <n v="141.48000000000002"/>
  </r>
  <r>
    <n v="145"/>
    <n v="9062"/>
    <s v="Jeremy Mason"/>
    <s v="Express Road Cargo"/>
    <x v="2"/>
    <x v="0"/>
    <s v="High"/>
    <s v="Champagne"/>
    <x v="0"/>
    <x v="2"/>
    <s v="Barnard Griffin Rose of Sangiovese 2014"/>
    <s v="Standard Size Crate"/>
    <s v="Darwin"/>
    <x v="96"/>
    <d v="2012-03-23T00:00:00"/>
    <n v="21"/>
    <n v="0.06"/>
    <n v="99.23"/>
    <n v="8.99"/>
    <n v="2083.83"/>
  </r>
  <r>
    <n v="146"/>
    <n v="9285"/>
    <s v="Dorothy Morales"/>
    <s v="Express Road Cargo"/>
    <x v="0"/>
    <x v="2"/>
    <s v="Critical"/>
    <s v="Malbec"/>
    <x v="0"/>
    <x v="2"/>
    <s v="Jean-Baptiste Adam Les Natures Cremant d'Alsace Brut"/>
    <s v="Large Crate"/>
    <s v="Geraldton"/>
    <x v="97"/>
    <d v="2010-01-04T00:00:00"/>
    <n v="3"/>
    <n v="0.06"/>
    <n v="40.98"/>
    <n v="2.99"/>
    <n v="122.94"/>
  </r>
  <r>
    <n v="147"/>
    <n v="9344"/>
    <s v="Cynthia Porter"/>
    <s v="Express Road Cargo"/>
    <x v="0"/>
    <x v="2"/>
    <s v="Low"/>
    <s v="Shiraz"/>
    <x v="0"/>
    <x v="2"/>
    <s v="Moet &amp; Chandon Imperial"/>
    <s v="Mini Crate"/>
    <s v="Busseltol"/>
    <x v="98"/>
    <d v="2012-12-08T00:00:00"/>
    <n v="36"/>
    <n v="0.09"/>
    <n v="95.99"/>
    <n v="35"/>
    <n v="3455.64"/>
  </r>
  <r>
    <n v="148"/>
    <n v="9344"/>
    <s v="Cynthia Porter"/>
    <s v="Express Road Cargo"/>
    <x v="1"/>
    <x v="2"/>
    <s v="Low"/>
    <s v="Chardonnay"/>
    <x v="0"/>
    <x v="2"/>
    <s v="Lincourt Courtney's Chardonnay 2012"/>
    <s v="Large Crate"/>
    <s v="Albany"/>
    <x v="98"/>
    <d v="2012-12-06T00:00:00"/>
    <n v="62"/>
    <n v="0.02"/>
    <n v="125.99"/>
    <n v="8.99"/>
    <n v="7811.38"/>
  </r>
  <r>
    <n v="149"/>
    <n v="9409"/>
    <s v="Michelle Black"/>
    <s v="Express Road Cargo"/>
    <x v="1"/>
    <x v="0"/>
    <s v="Critical"/>
    <s v="Sauvignon Blanc"/>
    <x v="0"/>
    <x v="2"/>
    <s v="Dog Point Vineyard Sauvignon Blanc 2014"/>
    <s v="Large Crate"/>
    <s v="Darwin"/>
    <x v="45"/>
    <d v="2013-05-07T00:00:00"/>
    <n v="16"/>
    <n v="0.1"/>
    <n v="152.47999999999999"/>
    <n v="4"/>
    <n v="2439.6799999999998"/>
  </r>
  <r>
    <n v="150"/>
    <n v="9476"/>
    <s v="Stephen Cooper"/>
    <s v="Road Cargo"/>
    <x v="0"/>
    <x v="0"/>
    <s v="Not Specified"/>
    <s v="Sangiovese"/>
    <x v="0"/>
    <x v="2"/>
    <s v="Schramsberg Cremant Demi-Sec 2011"/>
    <s v="Large Crate"/>
    <s v="Palmerston"/>
    <x v="99"/>
    <d v="2013-05-27T00:00:00"/>
    <n v="13"/>
    <n v="0.08"/>
    <n v="15.99"/>
    <n v="13.18"/>
    <n v="207.87"/>
  </r>
  <r>
    <n v="151"/>
    <n v="9606"/>
    <s v="Rose Barnes"/>
    <s v="Express Road Cargo"/>
    <x v="0"/>
    <x v="1"/>
    <s v="Not Specified"/>
    <s v="Merlot"/>
    <x v="0"/>
    <x v="2"/>
    <s v="Dom Perignon 2006"/>
    <s v="Large Crate"/>
    <s v="Devonport"/>
    <x v="100"/>
    <d v="2010-07-27T00:00:00"/>
    <n v="47"/>
    <n v="0.02"/>
    <n v="12.53"/>
    <n v="0.49"/>
    <n v="588.91"/>
  </r>
  <r>
    <n v="152"/>
    <n v="9606"/>
    <s v="Rose Barnes"/>
    <s v="Road Cargo"/>
    <x v="0"/>
    <x v="1"/>
    <s v="Not Specified"/>
    <s v="Merlot"/>
    <x v="0"/>
    <x v="2"/>
    <s v="Lucien Albrecht Cremant d'Alsace Brut"/>
    <s v="Full Container"/>
    <s v="Burnie"/>
    <x v="100"/>
    <d v="2010-07-29T00:00:00"/>
    <n v="44"/>
    <n v="7.0000000000000007E-2"/>
    <n v="5.18"/>
    <n v="2.04"/>
    <n v="227.92"/>
  </r>
  <r>
    <n v="153"/>
    <n v="9894"/>
    <s v="Jeremy Mason"/>
    <s v="Air Cargo"/>
    <x v="2"/>
    <x v="0"/>
    <s v="High"/>
    <s v="Champagne"/>
    <x v="0"/>
    <x v="2"/>
    <s v="Barnard Griffin Rose of Sangiovese 2014"/>
    <s v="Extra Large Crate"/>
    <s v="Darwin"/>
    <x v="2"/>
    <d v="2013-03-20T00:00:00"/>
    <n v="16"/>
    <n v="0.08"/>
    <n v="355.98"/>
    <n v="58.92"/>
    <n v="5695.68"/>
  </r>
  <r>
    <n v="154"/>
    <n v="9895"/>
    <s v="Jerry Allen"/>
    <s v="Express Road Cargo"/>
    <x v="0"/>
    <x v="1"/>
    <s v="Low"/>
    <s v="Malbec"/>
    <x v="0"/>
    <x v="2"/>
    <s v="Francis Ford Coppola Sofia Rose 2014"/>
    <s v="Full Container"/>
    <s v="Launceston"/>
    <x v="101"/>
    <d v="2011-04-24T00:00:00"/>
    <n v="9"/>
    <n v="0.05"/>
    <n v="5.85"/>
    <n v="2.27"/>
    <n v="52.65"/>
  </r>
  <r>
    <n v="155"/>
    <n v="10080"/>
    <s v="Ralph Bennett"/>
    <s v="Express Road Cargo"/>
    <x v="1"/>
    <x v="2"/>
    <s v="Low"/>
    <s v="Chardonnay"/>
    <x v="0"/>
    <x v="2"/>
    <s v="Robert Oatley Signature Chardonnay 2013"/>
    <s v="Large Crate"/>
    <s v="Busseltol"/>
    <x v="102"/>
    <d v="2011-02-19T00:00:00"/>
    <n v="20"/>
    <n v="0"/>
    <n v="30.73"/>
    <n v="4"/>
    <n v="614.6"/>
  </r>
  <r>
    <n v="156"/>
    <n v="10081"/>
    <s v="Matthew Howell"/>
    <s v="Express Road Cargo"/>
    <x v="2"/>
    <x v="2"/>
    <s v="Not Specified"/>
    <s v="Grenache Rose"/>
    <x v="0"/>
    <x v="2"/>
    <s v="La Playa Estate Cabernet Sauvignon Rose 2015"/>
    <s v="Large Crate"/>
    <s v="Bunbury"/>
    <x v="1"/>
    <d v="2011-08-08T00:00:00"/>
    <n v="88"/>
    <n v="0.02"/>
    <n v="20.28"/>
    <n v="6.68"/>
    <n v="1784.64"/>
  </r>
  <r>
    <n v="157"/>
    <n v="10147"/>
    <s v="Billy Bradley"/>
    <s v="Express Road Cargo"/>
    <x v="0"/>
    <x v="3"/>
    <s v="High"/>
    <s v="Merlot"/>
    <x v="0"/>
    <x v="2"/>
    <s v="Miraval Rose 2014"/>
    <s v="Large Crate"/>
    <s v="Liverpool"/>
    <x v="103"/>
    <d v="2011-10-10T00:00:00"/>
    <n v="40"/>
    <n v="0.04"/>
    <n v="4.24"/>
    <n v="5.41"/>
    <n v="169.60000000000002"/>
  </r>
  <r>
    <n v="158"/>
    <n v="10247"/>
    <s v="Mark Bailey"/>
    <s v="Express Road Cargo"/>
    <x v="0"/>
    <x v="2"/>
    <s v="Medium"/>
    <s v="Shiraz"/>
    <x v="0"/>
    <x v="2"/>
    <s v="Louis Roederer Cristal Brut with Gift Box 2007"/>
    <s v="Large Crate"/>
    <s v="Perth"/>
    <x v="104"/>
    <d v="2011-01-11T00:00:00"/>
    <n v="21"/>
    <n v="0.06"/>
    <n v="4.9800000000000004"/>
    <n v="5.49"/>
    <n v="104.58000000000001"/>
  </r>
  <r>
    <n v="159"/>
    <n v="10247"/>
    <s v="Mark Bailey"/>
    <s v="Express Road Cargo"/>
    <x v="1"/>
    <x v="2"/>
    <s v="Medium"/>
    <s v="Sauvignon Blanc"/>
    <x v="0"/>
    <x v="2"/>
    <s v="Robert Oatley Signature Chardonnay 2013"/>
    <s v="Standard Size Crate"/>
    <s v="Busseltol"/>
    <x v="104"/>
    <d v="2011-01-12T00:00:00"/>
    <n v="24"/>
    <n v="0.03"/>
    <n v="9.7799999999999994"/>
    <n v="1.99"/>
    <n v="234.71999999999997"/>
  </r>
  <r>
    <n v="160"/>
    <n v="10277"/>
    <s v="Ralph Bennett"/>
    <s v="Express Road Cargo"/>
    <x v="1"/>
    <x v="2"/>
    <s v="Medium"/>
    <s v="Pinot Gris"/>
    <x v="0"/>
    <x v="2"/>
    <s v="St. Supery Sauvignon Blanc 2015"/>
    <s v="Large Crate"/>
    <s v="Busseltol"/>
    <x v="64"/>
    <d v="2010-04-08T00:00:00"/>
    <n v="36"/>
    <n v="0"/>
    <n v="65.989999999999995"/>
    <n v="5.26"/>
    <n v="2375.64"/>
  </r>
  <r>
    <n v="161"/>
    <n v="10373"/>
    <s v="Brian Morrison"/>
    <s v="Express Road Cargo"/>
    <x v="0"/>
    <x v="0"/>
    <s v="Critical"/>
    <s v="Shiraz"/>
    <x v="0"/>
    <x v="2"/>
    <s v="Belle Glos Oeil de Perdrix Pinot Noir Blanc 2014"/>
    <s v="Large Crate"/>
    <s v="Darwin"/>
    <x v="105"/>
    <d v="2011-06-27T00:00:00"/>
    <n v="42"/>
    <n v="0.03"/>
    <n v="6.48"/>
    <n v="6.6"/>
    <n v="272.16000000000003"/>
  </r>
  <r>
    <n v="162"/>
    <n v="10435"/>
    <s v="Alan Duncan"/>
    <s v="Express Road Cargo"/>
    <x v="0"/>
    <x v="3"/>
    <s v="Medium"/>
    <s v="Sangiovese"/>
    <x v="0"/>
    <x v="2"/>
    <s v="Sutter Home Pink Moscato"/>
    <s v="Standard Size Crate"/>
    <s v="Blue Mountains"/>
    <x v="106"/>
    <d v="2011-08-12T00:00:00"/>
    <n v="68"/>
    <n v="0.06"/>
    <n v="22.99"/>
    <n v="8.99"/>
    <n v="1563.32"/>
  </r>
  <r>
    <n v="163"/>
    <n v="10435"/>
    <s v="Alan Duncan"/>
    <s v="Express Road Cargo"/>
    <x v="0"/>
    <x v="3"/>
    <s v="Medium"/>
    <s v="Shiraz"/>
    <x v="0"/>
    <x v="2"/>
    <s v="Laurent-Perrier Brut Millesime 2006"/>
    <s v="Standard Size Crate"/>
    <s v="Orange"/>
    <x v="107"/>
    <d v="2013-08-11T00:00:00"/>
    <n v="92"/>
    <n v="0.05"/>
    <n v="11.66"/>
    <n v="7.95"/>
    <n v="1072.72"/>
  </r>
  <r>
    <n v="164"/>
    <n v="10464"/>
    <s v="Rachel Howard"/>
    <s v="Express Road Cargo"/>
    <x v="0"/>
    <x v="1"/>
    <s v="Critical"/>
    <s v="Pinot Noir"/>
    <x v="0"/>
    <x v="2"/>
    <s v="Francis Ford Coppola Sofia Rose 2014"/>
    <s v="Large Crate"/>
    <s v="Devonport"/>
    <x v="108"/>
    <d v="2010-08-11T00:00:00"/>
    <n v="41"/>
    <n v="0.01"/>
    <n v="4.9800000000000004"/>
    <n v="6.07"/>
    <n v="204.18"/>
  </r>
  <r>
    <n v="165"/>
    <n v="10470"/>
    <s v="Joseph Marshall"/>
    <s v="Express Road Cargo"/>
    <x v="2"/>
    <x v="3"/>
    <s v="Critical"/>
    <s v="Grenache Rose"/>
    <x v="0"/>
    <x v="2"/>
    <s v="Locations by Dave Phinney F Rose&quot;"/>
    <s v="Large Crate"/>
    <s v="Paramatta"/>
    <x v="95"/>
    <d v="2013-05-09T00:00:00"/>
    <n v="46"/>
    <n v="0.1"/>
    <n v="7.38"/>
    <n v="5.21"/>
    <n v="339.48"/>
  </r>
  <r>
    <n v="166"/>
    <n v="10567"/>
    <s v="Anna Stephens"/>
    <s v="Air Cargo"/>
    <x v="2"/>
    <x v="1"/>
    <s v="High"/>
    <s v="Cremant"/>
    <x v="0"/>
    <x v="2"/>
    <s v="Sutter Home White Zinfandel"/>
    <s v="Small Crate"/>
    <s v="Devonport"/>
    <x v="109"/>
    <d v="2013-03-30T00:00:00"/>
    <n v="10"/>
    <n v="0.09"/>
    <n v="146.34"/>
    <n v="43.75"/>
    <n v="1463.4"/>
  </r>
  <r>
    <n v="167"/>
    <n v="10624"/>
    <s v="Richard Garcia"/>
    <s v="Express Road Cargo"/>
    <x v="1"/>
    <x v="0"/>
    <s v="Critical"/>
    <s v="Reisling"/>
    <x v="0"/>
    <x v="0"/>
    <s v="Lucky Chardonnay 2012"/>
    <s v="Standard Size Crate"/>
    <s v="Darwin"/>
    <x v="110"/>
    <d v="2013-12-22T00:00:00"/>
    <n v="46"/>
    <n v="0.06"/>
    <n v="47.98"/>
    <n v="3.61"/>
    <n v="2207.08"/>
  </r>
  <r>
    <n v="168"/>
    <n v="10819"/>
    <s v="George Williams"/>
    <s v="Express Road Cargo"/>
    <x v="0"/>
    <x v="1"/>
    <s v="Critical"/>
    <s v="Zinfandel"/>
    <x v="0"/>
    <x v="0"/>
    <s v="Sutter Home White Zinfandel"/>
    <s v="Large Crate"/>
    <s v="Launceston"/>
    <x v="111"/>
    <d v="2011-08-24T00:00:00"/>
    <n v="63"/>
    <n v="0.06"/>
    <n v="6.48"/>
    <n v="9.5399999999999991"/>
    <n v="408.24"/>
  </r>
  <r>
    <n v="169"/>
    <n v="10919"/>
    <s v="Richard Dixon"/>
    <s v="Express Road Cargo"/>
    <x v="0"/>
    <x v="2"/>
    <s v="High"/>
    <s v="Merlot"/>
    <x v="0"/>
    <x v="0"/>
    <s v="Louis Roederer Cristal Brut with Gift Box 2007"/>
    <s v="Mini Crate"/>
    <s v="Bunbury"/>
    <x v="112"/>
    <d v="2011-03-27T00:00:00"/>
    <n v="42"/>
    <n v="7.0000000000000007E-2"/>
    <n v="48.91"/>
    <n v="35"/>
    <n v="2054.2199999999998"/>
  </r>
  <r>
    <n v="170"/>
    <n v="10944"/>
    <s v="George Williams"/>
    <s v="Express Road Cargo"/>
    <x v="1"/>
    <x v="1"/>
    <s v="High"/>
    <s v="Sauvignon Blanc"/>
    <x v="0"/>
    <x v="0"/>
    <s v="Chardonnais Napa Valley Chardonnay 2013"/>
    <s v="Loose Wrap"/>
    <s v="Devonport"/>
    <x v="113"/>
    <d v="2012-11-14T00:00:00"/>
    <n v="31"/>
    <n v="0"/>
    <n v="17.98"/>
    <n v="8.51"/>
    <n v="557.38"/>
  </r>
  <r>
    <n v="171"/>
    <n v="10949"/>
    <s v="Clarence Burns"/>
    <s v="Air Cargo"/>
    <x v="1"/>
    <x v="0"/>
    <s v="Medium"/>
    <s v="Pinot Gris"/>
    <x v="0"/>
    <x v="0"/>
    <s v="Grgich Hills Chardonnay 2012"/>
    <s v="Small Crate"/>
    <s v="Darwin"/>
    <x v="114"/>
    <d v="2013-03-31T00:00:00"/>
    <n v="46"/>
    <n v="0.1"/>
    <n v="80.97"/>
    <n v="30.06"/>
    <n v="3724.62"/>
  </r>
  <r>
    <n v="172"/>
    <n v="10982"/>
    <s v="Kenneth Spencer"/>
    <s v="Express Road Cargo"/>
    <x v="0"/>
    <x v="3"/>
    <s v="High"/>
    <s v="Merlot"/>
    <x v="0"/>
    <x v="0"/>
    <s v="Barnard Griffin Rose of Sangiovese 2014"/>
    <s v="Large Crate"/>
    <s v="Campbeltown"/>
    <x v="115"/>
    <d v="2013-12-11T00:00:00"/>
    <n v="58"/>
    <n v="0.02"/>
    <n v="18.940000000000001"/>
    <n v="1.49"/>
    <n v="1098.52"/>
  </r>
  <r>
    <n v="173"/>
    <n v="10982"/>
    <s v="Kenneth Spencer"/>
    <s v="Express Road Cargo"/>
    <x v="0"/>
    <x v="3"/>
    <s v="High"/>
    <s v="Cabernet Sauvignon"/>
    <x v="0"/>
    <x v="0"/>
    <s v="Gerard Bertrand Cote des Roses Rose 2014"/>
    <s v="Large Crate"/>
    <s v="Albury"/>
    <x v="115"/>
    <d v="2013-12-12T00:00:00"/>
    <n v="60"/>
    <n v="0.05"/>
    <n v="122.99"/>
    <n v="19.989999999999998"/>
    <n v="7379.4"/>
  </r>
  <r>
    <n v="174"/>
    <n v="10982"/>
    <s v="Kenneth Spencer"/>
    <s v="Road Cargo"/>
    <x v="0"/>
    <x v="3"/>
    <s v="High"/>
    <s v="Cabernet Sauvignon"/>
    <x v="0"/>
    <x v="0"/>
    <s v="Laurent-Perrier Brut Rose"/>
    <s v="Full Container"/>
    <s v="Campbeltown"/>
    <x v="115"/>
    <d v="2013-12-12T00:00:00"/>
    <n v="28"/>
    <n v="0"/>
    <n v="1.1399999999999999"/>
    <n v="0.7"/>
    <n v="31.919999999999998"/>
  </r>
  <r>
    <n v="175"/>
    <n v="11013"/>
    <s v="Stephen Cooper"/>
    <s v="Express Road Cargo"/>
    <x v="1"/>
    <x v="0"/>
    <s v="High"/>
    <s v="Chardonnay"/>
    <x v="0"/>
    <x v="0"/>
    <s v="Robert Oatley Signature Chardonnay 2013"/>
    <s v="Large Crate"/>
    <s v="Palmerston"/>
    <x v="116"/>
    <d v="2010-04-18T00:00:00"/>
    <n v="2"/>
    <n v="0.01"/>
    <n v="125.99"/>
    <n v="8.99"/>
    <n v="251.98"/>
  </r>
  <r>
    <n v="176"/>
    <n v="11077"/>
    <s v="Bonnie Walker"/>
    <s v="Air Cargo"/>
    <x v="2"/>
    <x v="3"/>
    <s v="Low"/>
    <s v="Cremant"/>
    <x v="0"/>
    <x v="0"/>
    <s v="Miraval Rose (1.5 Liter Magnum) 2014"/>
    <s v="Small Crate"/>
    <s v="Queanbeyan"/>
    <x v="117"/>
    <d v="2010-03-24T00:00:00"/>
    <n v="30"/>
    <n v="0.06"/>
    <n v="160.97999999999999"/>
    <n v="35.020000000000003"/>
    <n v="4829.3999999999996"/>
  </r>
  <r>
    <n v="177"/>
    <n v="11206"/>
    <s v="Jeremy Mason"/>
    <s v="Express Road Cargo"/>
    <x v="1"/>
    <x v="0"/>
    <s v="Low"/>
    <s v="Pinot Gris"/>
    <x v="0"/>
    <x v="0"/>
    <s v="St. Supery Sauvignon Blanc 2015"/>
    <s v="Large Crate"/>
    <s v="Palmerston"/>
    <x v="118"/>
    <d v="2010-12-30T00:00:00"/>
    <n v="48"/>
    <n v="0.09"/>
    <n v="49.99"/>
    <n v="19.989999999999998"/>
    <n v="2399.52"/>
  </r>
  <r>
    <n v="178"/>
    <n v="11206"/>
    <s v="Jeremy Mason"/>
    <s v="Express Road Cargo"/>
    <x v="0"/>
    <x v="0"/>
    <s v="Low"/>
    <s v="Shiraz"/>
    <x v="0"/>
    <x v="0"/>
    <s v="Francis Ford Coppola Sofia Rose 2014"/>
    <s v="Large Crate"/>
    <s v="Darwin"/>
    <x v="118"/>
    <d v="2011-01-01T00:00:00"/>
    <n v="11"/>
    <n v="0.03"/>
    <n v="28.53"/>
    <n v="1.49"/>
    <n v="313.83000000000004"/>
  </r>
  <r>
    <n v="179"/>
    <n v="11425"/>
    <s v="Steve Brown"/>
    <s v="Express Road Cargo"/>
    <x v="0"/>
    <x v="1"/>
    <s v="Critical"/>
    <s v="Shiraz"/>
    <x v="0"/>
    <x v="0"/>
    <s v="La Playa Estate Cabernet Sauvignon Rose 2015"/>
    <s v="Large Crate"/>
    <s v="Burnie"/>
    <x v="119"/>
    <d v="2012-06-23T00:00:00"/>
    <n v="48"/>
    <n v="0.1"/>
    <n v="16.91"/>
    <n v="6.25"/>
    <n v="811.68000000000006"/>
  </r>
  <r>
    <n v="180"/>
    <n v="11425"/>
    <s v="Steve Brown"/>
    <s v="Road Cargo"/>
    <x v="1"/>
    <x v="1"/>
    <s v="Critical"/>
    <s v="Pinot Gris"/>
    <x v="0"/>
    <x v="0"/>
    <s v="Los Vascos Sauvignon Blanc 2015"/>
    <s v="Large Crate"/>
    <s v="Burnie"/>
    <x v="119"/>
    <d v="2012-06-24T00:00:00"/>
    <n v="38"/>
    <n v="0.04"/>
    <n v="155.99"/>
    <n v="8.99"/>
    <n v="5927.6200000000008"/>
  </r>
  <r>
    <n v="181"/>
    <n v="11460"/>
    <s v="Thomas Moreno"/>
    <s v="Express Road Cargo"/>
    <x v="0"/>
    <x v="3"/>
    <s v="High"/>
    <s v="Zinfandel"/>
    <x v="0"/>
    <x v="0"/>
    <s v="Domaine Lafond Roc-Epine Tavel Rose 2014"/>
    <s v="Large Crate"/>
    <s v="Penrith"/>
    <x v="111"/>
    <d v="2011-08-26T00:00:00"/>
    <n v="54"/>
    <n v="0.09"/>
    <n v="3.69"/>
    <n v="0.5"/>
    <n v="199.26"/>
  </r>
  <r>
    <n v="182"/>
    <n v="11527"/>
    <s v="Gloria Rice"/>
    <s v="Express Road Cargo"/>
    <x v="2"/>
    <x v="3"/>
    <s v="Medium"/>
    <s v="Champagne"/>
    <x v="0"/>
    <x v="0"/>
    <s v="Francis Ford Coppola Sofia Rose 2014"/>
    <s v="Standard Size Crate"/>
    <s v="Wagga Wagga"/>
    <x v="120"/>
    <d v="2010-07-04T00:00:00"/>
    <n v="54"/>
    <n v="0.04"/>
    <n v="99.23"/>
    <n v="8.99"/>
    <n v="5358.42"/>
  </r>
  <r>
    <n v="183"/>
    <n v="11651"/>
    <s v="Joshua Gutierrez"/>
    <s v="Road Cargo"/>
    <x v="0"/>
    <x v="1"/>
    <s v="Medium"/>
    <s v="Zinfandel"/>
    <x v="0"/>
    <x v="0"/>
    <s v="Pietradolce Etna Rosato 2014"/>
    <s v="Full Container"/>
    <s v="Adelaide"/>
    <x v="121"/>
    <d v="2012-02-24T00:00:00"/>
    <n v="21"/>
    <n v="7.0000000000000007E-2"/>
    <n v="3.28"/>
    <n v="0.98"/>
    <n v="68.88"/>
  </r>
  <r>
    <n v="184"/>
    <n v="11683"/>
    <s v="Paul Alexander"/>
    <s v="Express Road Cargo"/>
    <x v="1"/>
    <x v="1"/>
    <s v="Not Specified"/>
    <s v="Reisling"/>
    <x v="0"/>
    <x v="0"/>
    <s v="Lincourt Courtney's Chardonnay 2012"/>
    <s v="Large Crate"/>
    <s v="Mount Barker"/>
    <x v="122"/>
    <d v="2013-02-07T00:00:00"/>
    <n v="28"/>
    <n v="0.03"/>
    <n v="65.989999999999995"/>
    <n v="5.99"/>
    <n v="1847.7199999999998"/>
  </r>
  <r>
    <n v="185"/>
    <n v="11712"/>
    <s v="Eric Wagner"/>
    <s v="Express Road Cargo"/>
    <x v="0"/>
    <x v="2"/>
    <s v="Low"/>
    <s v="Malbec"/>
    <x v="0"/>
    <x v="0"/>
    <s v="Dopff &amp; Irion Cremant Rose Brut"/>
    <s v="Full Container"/>
    <s v="Busseltol"/>
    <x v="123"/>
    <d v="2010-04-28T00:00:00"/>
    <n v="9"/>
    <n v="0.06"/>
    <n v="4.28"/>
    <n v="0.94"/>
    <n v="38.520000000000003"/>
  </r>
  <r>
    <n v="186"/>
    <n v="11779"/>
    <s v="Bobby Myers"/>
    <s v="Express Road Cargo"/>
    <x v="0"/>
    <x v="2"/>
    <s v="High"/>
    <s v="Pinot Noir"/>
    <x v="0"/>
    <x v="0"/>
    <s v="Pierre Sparr Cremant d'Alsace Reserve Brut Rose"/>
    <s v="Full Container"/>
    <s v="Bunbury"/>
    <x v="124"/>
    <d v="2011-07-01T00:00:00"/>
    <n v="68"/>
    <n v="0.04"/>
    <n v="6.88"/>
    <n v="2"/>
    <n v="467.84"/>
  </r>
  <r>
    <n v="187"/>
    <n v="11779"/>
    <s v="Bobby Myers"/>
    <s v="Express Road Cargo"/>
    <x v="1"/>
    <x v="2"/>
    <s v="High"/>
    <s v="Chardonnay"/>
    <x v="0"/>
    <x v="0"/>
    <s v="Angeline Sauvignon Blanc 2014"/>
    <s v="Large Crate"/>
    <s v="Busseltol"/>
    <x v="124"/>
    <d v="2011-06-30T00:00:00"/>
    <n v="65"/>
    <n v="0.09"/>
    <n v="10.97"/>
    <n v="6.5"/>
    <n v="713.05000000000007"/>
  </r>
  <r>
    <n v="188"/>
    <n v="11808"/>
    <s v="Victor Castillo"/>
    <s v="Air Cargo"/>
    <x v="2"/>
    <x v="2"/>
    <s v="Medium"/>
    <s v="Grenache Rose"/>
    <x v="0"/>
    <x v="1"/>
    <s v="Pietradolce Etna Rosato 2014"/>
    <s v="Small Crate"/>
    <s v="Rockingham"/>
    <x v="125"/>
    <d v="2013-08-01T00:00:00"/>
    <n v="1"/>
    <n v="0.06"/>
    <n v="150.97999999999999"/>
    <n v="39.25"/>
    <n v="150.97999999999999"/>
  </r>
  <r>
    <n v="189"/>
    <n v="11874"/>
    <s v="Victor Castillo"/>
    <s v="Express Road Cargo"/>
    <x v="1"/>
    <x v="2"/>
    <s v="Medium"/>
    <s v="Reisling"/>
    <x v="0"/>
    <x v="1"/>
    <s v="Los Vascos Sauvignon Blanc 2015"/>
    <s v="Large Crate"/>
    <s v="Busseltol"/>
    <x v="126"/>
    <d v="2013-09-11T00:00:00"/>
    <n v="2"/>
    <n v="0"/>
    <n v="30.42"/>
    <n v="8.65"/>
    <n v="60.84"/>
  </r>
  <r>
    <n v="190"/>
    <n v="11874"/>
    <s v="Victor Castillo"/>
    <s v="Express Road Cargo"/>
    <x v="0"/>
    <x v="2"/>
    <s v="Medium"/>
    <s v="Malbec"/>
    <x v="0"/>
    <x v="1"/>
    <s v="Gerard Bertrand Cote des Roses Rose 2014"/>
    <s v="Large Crate"/>
    <s v="Freemantle"/>
    <x v="126"/>
    <d v="2013-09-09T00:00:00"/>
    <n v="42"/>
    <n v="7.0000000000000007E-2"/>
    <n v="39.979999999999997"/>
    <n v="9.83"/>
    <n v="1679.1599999999999"/>
  </r>
  <r>
    <n v="191"/>
    <n v="11876"/>
    <s v="Henry Sims"/>
    <s v="Express Road Cargo"/>
    <x v="2"/>
    <x v="1"/>
    <s v="High"/>
    <s v="Grenache Rose"/>
    <x v="0"/>
    <x v="1"/>
    <s v="Orin Swift Cellars Fragile Rose 2014"/>
    <s v="Loose Wrap"/>
    <s v="Hamilton"/>
    <x v="127"/>
    <d v="2012-07-06T00:00:00"/>
    <n v="63"/>
    <n v="0.02"/>
    <n v="107.53"/>
    <n v="5.81"/>
    <n v="6774.39"/>
  </r>
  <r>
    <n v="192"/>
    <n v="11968"/>
    <s v="Gary Porter"/>
    <s v="Express Road Cargo"/>
    <x v="0"/>
    <x v="3"/>
    <s v="Low"/>
    <s v="Cabernet Sauvignon"/>
    <x v="0"/>
    <x v="1"/>
    <s v="Veuve Clicquot Brut Yellow Label"/>
    <s v="Full Container"/>
    <s v="Queanbeyan"/>
    <x v="37"/>
    <d v="2012-03-16T00:00:00"/>
    <n v="35"/>
    <n v="0.04"/>
    <n v="3.38"/>
    <n v="0.85"/>
    <n v="118.3"/>
  </r>
  <r>
    <n v="193"/>
    <n v="12129"/>
    <s v="Joshua George"/>
    <s v="Air Cargo"/>
    <x v="2"/>
    <x v="2"/>
    <s v="Medium"/>
    <s v="Sangiovese Rose"/>
    <x v="0"/>
    <x v="1"/>
    <s v="Pietradolce Etna Rosato 2014"/>
    <s v="Extra Large Crate"/>
    <s v="Busseltol"/>
    <x v="128"/>
    <d v="2013-12-28T00:00:00"/>
    <n v="72"/>
    <n v="0"/>
    <n v="122.99"/>
    <n v="70.2"/>
    <n v="8855.2799999999988"/>
  </r>
  <r>
    <n v="194"/>
    <n v="12224"/>
    <s v="Henry Sims"/>
    <s v="Air Cargo"/>
    <x v="2"/>
    <x v="1"/>
    <s v="High"/>
    <s v="Champagne"/>
    <x v="0"/>
    <x v="1"/>
    <s v="Barnard Griffin Rose of Sangiovese 2014"/>
    <s v="Small Crate"/>
    <s v="Benalla"/>
    <x v="129"/>
    <d v="2010-12-14T00:00:00"/>
    <n v="4"/>
    <n v="0.04"/>
    <n v="124.49"/>
    <n v="51.94"/>
    <n v="497.96"/>
  </r>
  <r>
    <n v="195"/>
    <n v="12224"/>
    <s v="Henry Sims"/>
    <s v="Express Road Cargo"/>
    <x v="1"/>
    <x v="1"/>
    <s v="High"/>
    <s v="Pinot Gris"/>
    <x v="0"/>
    <x v="1"/>
    <s v="Lincourt Courtney's Chardonnay 2012"/>
    <s v="Full Container"/>
    <s v="Melbourne"/>
    <x v="129"/>
    <d v="2010-12-12T00:00:00"/>
    <n v="54"/>
    <n v="0.1"/>
    <n v="35.99"/>
    <n v="5"/>
    <n v="1943.46"/>
  </r>
  <r>
    <n v="196"/>
    <n v="12256"/>
    <s v="Henry Sims"/>
    <s v="Express Road Cargo"/>
    <x v="0"/>
    <x v="1"/>
    <s v="Medium"/>
    <s v="Shiraz"/>
    <x v="0"/>
    <x v="1"/>
    <s v="Belle Glos Oeil de Perdrix Pinot Noir Blanc 2014"/>
    <s v="Large Crate"/>
    <s v="Hamilton"/>
    <x v="130"/>
    <d v="2013-12-20T00:00:00"/>
    <n v="88"/>
    <n v="0.1"/>
    <n v="2.88"/>
    <n v="0.5"/>
    <n v="253.44"/>
  </r>
  <r>
    <n v="197"/>
    <n v="12320"/>
    <s v="Victor Castillo"/>
    <s v="Air Cargo"/>
    <x v="2"/>
    <x v="2"/>
    <s v="Critical"/>
    <s v="Champagne"/>
    <x v="0"/>
    <x v="1"/>
    <s v="Marques de Caceres Rioja Rosado 2014"/>
    <s v="Small Crate"/>
    <s v="Busseltol"/>
    <x v="131"/>
    <d v="2012-12-22T00:00:00"/>
    <n v="70"/>
    <n v="0.05"/>
    <n v="15.23"/>
    <n v="27.75"/>
    <n v="1066.1000000000001"/>
  </r>
  <r>
    <n v="198"/>
    <n v="12480"/>
    <s v="Timothy Powell"/>
    <s v="Air Cargo"/>
    <x v="2"/>
    <x v="1"/>
    <s v="Medium"/>
    <s v="Sangiovese Rose"/>
    <x v="0"/>
    <x v="1"/>
    <s v="Barnard Griffin Rose of Sangiovese 2014"/>
    <s v="Small Crate"/>
    <s v="Port Adelaide"/>
    <x v="132"/>
    <d v="2010-07-08T00:00:00"/>
    <n v="10"/>
    <n v="0"/>
    <n v="137.47999999999999"/>
    <n v="32.18"/>
    <n v="1374.8"/>
  </r>
  <r>
    <n v="199"/>
    <n v="12643"/>
    <s v="Julia Wood"/>
    <s v="Express Road Cargo"/>
    <x v="0"/>
    <x v="2"/>
    <s v="Low"/>
    <s v="Shiraz"/>
    <x v="0"/>
    <x v="1"/>
    <s v="Langlois Chateau Cremant de Loire Brut"/>
    <s v="Full Container"/>
    <s v="Perth"/>
    <x v="133"/>
    <d v="2011-03-21T00:00:00"/>
    <n v="22"/>
    <n v="0.02"/>
    <n v="15.04"/>
    <n v="1.97"/>
    <n v="330.88"/>
  </r>
  <r>
    <n v="200"/>
    <n v="12804"/>
    <s v="Timothy Hernandez"/>
    <s v="Express Road Cargo"/>
    <x v="0"/>
    <x v="2"/>
    <s v="Medium"/>
    <s v="Sangiovese"/>
    <x v="0"/>
    <x v="1"/>
    <s v="Chateau D'Aqueria Tavel Rose 2013"/>
    <s v="Large Crate"/>
    <s v="Bunbury"/>
    <x v="99"/>
    <d v="2013-05-28T00:00:00"/>
    <n v="27"/>
    <n v="0"/>
    <n v="3.08"/>
    <n v="0.5"/>
    <n v="83.16"/>
  </r>
  <r>
    <n v="201"/>
    <n v="12804"/>
    <s v="Timothy Hernandez"/>
    <s v="Express Road Cargo"/>
    <x v="0"/>
    <x v="2"/>
    <s v="Medium"/>
    <s v="Malbec"/>
    <x v="0"/>
    <x v="1"/>
    <s v="Gerard Bertrand Cote des Roses Rose 2014"/>
    <s v="Full Container"/>
    <s v="Perth"/>
    <x v="99"/>
    <d v="2013-05-27T00:00:00"/>
    <n v="65"/>
    <n v="0.08"/>
    <n v="1.81"/>
    <n v="0.75"/>
    <n v="117.65"/>
  </r>
  <r>
    <n v="202"/>
    <n v="12804"/>
    <s v="Timothy Hernandez"/>
    <s v="Road Cargo"/>
    <x v="0"/>
    <x v="2"/>
    <s v="Medium"/>
    <s v="Cabernet Sauvignon"/>
    <x v="0"/>
    <x v="1"/>
    <s v="Roederer Estate L'Ermitage 2007"/>
    <s v="Large Crate"/>
    <s v="Freemantle"/>
    <x v="99"/>
    <d v="2013-05-27T00:00:00"/>
    <n v="44"/>
    <n v="0.02"/>
    <n v="16.059999999999999"/>
    <n v="8.34"/>
    <n v="706.64"/>
  </r>
  <r>
    <n v="203"/>
    <n v="12868"/>
    <s v="Antonio Stewart"/>
    <s v="Express Road Cargo"/>
    <x v="0"/>
    <x v="2"/>
    <s v="Critical"/>
    <s v="Zinfandel"/>
    <x v="0"/>
    <x v="1"/>
    <s v="Langlois Chateau Cremant de Loire Brut"/>
    <s v="Full Container"/>
    <s v="Geraldton"/>
    <x v="134"/>
    <d v="2012-03-02T00:00:00"/>
    <n v="35"/>
    <n v="0.09"/>
    <n v="1.76"/>
    <n v="0.7"/>
    <n v="61.6"/>
  </r>
  <r>
    <n v="204"/>
    <n v="12868"/>
    <s v="Antonio Stewart"/>
    <s v="Express Road Cargo"/>
    <x v="0"/>
    <x v="2"/>
    <s v="Critical"/>
    <s v="Merlot"/>
    <x v="0"/>
    <x v="1"/>
    <s v="Simonnet-Febvre Cremant de Bourgogne Blanc"/>
    <s v="Full Container"/>
    <s v="Mandurah"/>
    <x v="134"/>
    <d v="2012-03-03T00:00:00"/>
    <n v="2"/>
    <n v="0.09"/>
    <n v="4.4800000000000004"/>
    <n v="1.22"/>
    <n v="8.9600000000000009"/>
  </r>
  <r>
    <n v="205"/>
    <n v="12897"/>
    <s v="Mark Bailey"/>
    <s v="Express Road Cargo"/>
    <x v="0"/>
    <x v="2"/>
    <s v="Not Specified"/>
    <s v="Cabernet Sauvignon"/>
    <x v="0"/>
    <x v="1"/>
    <s v="Laurent-Perrier Brut Millesime 2006"/>
    <s v="Large Crate"/>
    <s v="Bunbury"/>
    <x v="135"/>
    <d v="2012-07-19T00:00:00"/>
    <n v="53"/>
    <n v="0.03"/>
    <n v="3.69"/>
    <n v="0.5"/>
    <n v="195.57"/>
  </r>
  <r>
    <n v="206"/>
    <n v="12897"/>
    <s v="Mark Bailey"/>
    <s v="Road Cargo"/>
    <x v="0"/>
    <x v="2"/>
    <s v="Not Specified"/>
    <s v="Zinfandel"/>
    <x v="0"/>
    <x v="6"/>
    <s v="Moet &amp; Chandon Imperial"/>
    <s v="Large Crate"/>
    <s v="Rockingham"/>
    <x v="135"/>
    <d v="2012-07-19T00:00:00"/>
    <n v="42"/>
    <n v="0.05"/>
    <n v="6.48"/>
    <n v="7.91"/>
    <n v="272.16000000000003"/>
  </r>
  <r>
    <n v="207"/>
    <n v="12900"/>
    <s v="Jose Price"/>
    <s v="Express Road Cargo"/>
    <x v="2"/>
    <x v="3"/>
    <s v="High"/>
    <s v="Cremant"/>
    <x v="0"/>
    <x v="4"/>
    <s v="Bertani Bertarose 2014"/>
    <s v="Standard Size Crate"/>
    <s v="Goulburn"/>
    <x v="88"/>
    <d v="2011-05-04T00:00:00"/>
    <n v="73"/>
    <n v="0.08"/>
    <n v="12.64"/>
    <n v="4.9800000000000004"/>
    <n v="922.72"/>
  </r>
  <r>
    <n v="208"/>
    <n v="12900"/>
    <s v="Jose Price"/>
    <s v="Air Cargo"/>
    <x v="1"/>
    <x v="3"/>
    <s v="High"/>
    <s v="Reisling"/>
    <x v="0"/>
    <x v="6"/>
    <s v="Angeline Sauvignon Blanc 2014"/>
    <s v="Extra Large Crate"/>
    <s v="Queanbeyan"/>
    <x v="88"/>
    <d v="2011-05-05T00:00:00"/>
    <n v="26"/>
    <n v="0.08"/>
    <n v="306.14"/>
    <n v="26.53"/>
    <n v="7959.6399999999994"/>
  </r>
  <r>
    <n v="209"/>
    <n v="12930"/>
    <s v="Ralph Bennett"/>
    <s v="Express Road Cargo"/>
    <x v="0"/>
    <x v="2"/>
    <s v="High"/>
    <s v="Sangiovese"/>
    <x v="0"/>
    <x v="4"/>
    <s v="Francis Ford Coppola Sofia Rose 2014"/>
    <s v="Large Crate"/>
    <s v="Geraldton"/>
    <x v="136"/>
    <d v="2012-11-25T00:00:00"/>
    <n v="167"/>
    <n v="0.06"/>
    <n v="22.98"/>
    <n v="4.5"/>
    <n v="3837.66"/>
  </r>
  <r>
    <n v="210"/>
    <n v="13284"/>
    <s v="Antonio Stewart"/>
    <s v="Express Road Cargo"/>
    <x v="0"/>
    <x v="2"/>
    <s v="High"/>
    <s v="Shiraz"/>
    <x v="0"/>
    <x v="6"/>
    <s v="Dopff &amp; Irion Cremant Rose Brut"/>
    <s v="Large Crate"/>
    <s v="Rockingham"/>
    <x v="137"/>
    <d v="2013-08-13T00:00:00"/>
    <n v="44"/>
    <n v="0.05"/>
    <n v="420.98"/>
    <n v="19.989999999999998"/>
    <n v="18523.120000000003"/>
  </r>
  <r>
    <n v="211"/>
    <n v="13284"/>
    <s v="Antonio Stewart"/>
    <s v="Express Road Cargo"/>
    <x v="0"/>
    <x v="2"/>
    <s v="High"/>
    <s v="Shiraz"/>
    <x v="0"/>
    <x v="6"/>
    <s v="Gerard Bertrand Cote des Roses Rose 2014"/>
    <s v="Large Crate"/>
    <s v="Perth"/>
    <x v="137"/>
    <d v="2013-08-13T00:00:00"/>
    <n v="98"/>
    <n v="0.1"/>
    <n v="37.700000000000003"/>
    <n v="2.99"/>
    <n v="3694.6000000000004"/>
  </r>
  <r>
    <n v="212"/>
    <n v="13383"/>
    <s v="Fred Reid"/>
    <s v="Express Road Cargo"/>
    <x v="0"/>
    <x v="3"/>
    <s v="Not Specified"/>
    <s v="Sangiovese"/>
    <x v="0"/>
    <x v="6"/>
    <s v="Gerard Bertrand Cote des Roses Rose 2014"/>
    <s v="Mini Crate"/>
    <s v="Blue Mountains"/>
    <x v="138"/>
    <d v="2013-06-17T00:00:00"/>
    <n v="53"/>
    <n v="7.0000000000000007E-2"/>
    <n v="20.34"/>
    <n v="35"/>
    <n v="1078.02"/>
  </r>
  <r>
    <n v="213"/>
    <n v="13440"/>
    <s v="Albert Hill"/>
    <s v="Express Road Cargo"/>
    <x v="1"/>
    <x v="2"/>
    <s v="Not Specified"/>
    <s v="Reisling"/>
    <x v="0"/>
    <x v="6"/>
    <s v="Los Vascos Sauvignon Blanc 2015"/>
    <s v="Standard Size Crate"/>
    <s v="Busseltol"/>
    <x v="139"/>
    <d v="2011-10-15T00:00:00"/>
    <n v="40"/>
    <n v="7.0000000000000007E-2"/>
    <n v="43.98"/>
    <n v="1.99"/>
    <n v="1759.1999999999998"/>
  </r>
  <r>
    <n v="214"/>
    <n v="13444"/>
    <s v="Richard Hernandez"/>
    <s v="Express Road Cargo"/>
    <x v="0"/>
    <x v="3"/>
    <s v="High"/>
    <s v="Malbec"/>
    <x v="0"/>
    <x v="6"/>
    <s v="Chateau Gaudrelle Cremant d'Loire Brut"/>
    <s v="Full Container"/>
    <s v="Bathurst"/>
    <x v="62"/>
    <d v="2013-01-08T00:00:00"/>
    <n v="36"/>
    <n v="0.06"/>
    <n v="4.76"/>
    <n v="0.88"/>
    <n v="171.35999999999999"/>
  </r>
  <r>
    <n v="215"/>
    <n v="13507"/>
    <s v="Frank Graham"/>
    <s v="Express Road Cargo"/>
    <x v="0"/>
    <x v="1"/>
    <s v="Medium"/>
    <s v="Pinot Noir"/>
    <x v="0"/>
    <x v="6"/>
    <s v="Sutter Home White Zinfandel"/>
    <s v="Large Crate"/>
    <s v="Port Adelaide"/>
    <x v="140"/>
    <d v="2013-12-30T00:00:00"/>
    <n v="54"/>
    <n v="0.09"/>
    <n v="6.78"/>
    <n v="6.18"/>
    <n v="366.12"/>
  </r>
  <r>
    <n v="216"/>
    <n v="13570"/>
    <s v="Ralph Bennett"/>
    <s v="Express Road Cargo"/>
    <x v="2"/>
    <x v="2"/>
    <s v="Not Specified"/>
    <s v="Champagne"/>
    <x v="0"/>
    <x v="6"/>
    <s v="Chateau d'Esclans Garrus Rose 2013"/>
    <s v="Full Container"/>
    <s v="Perth"/>
    <x v="141"/>
    <d v="2013-12-03T00:00:00"/>
    <n v="4"/>
    <n v="0.04"/>
    <n v="8.34"/>
    <n v="0.96"/>
    <n v="33.36"/>
  </r>
  <r>
    <n v="217"/>
    <n v="13570"/>
    <s v="Ralph Bennett"/>
    <s v="Express Road Cargo"/>
    <x v="1"/>
    <x v="2"/>
    <s v="Not Specified"/>
    <s v="Reisling"/>
    <x v="0"/>
    <x v="6"/>
    <s v="Lincourt Courtney's Chardonnay 2012"/>
    <s v="Large Crate"/>
    <s v="Albany"/>
    <x v="141"/>
    <d v="2013-12-02T00:00:00"/>
    <n v="84"/>
    <n v="0.04"/>
    <n v="110.99"/>
    <n v="8.99"/>
    <n v="9323.16"/>
  </r>
  <r>
    <n v="218"/>
    <n v="13601"/>
    <s v="Henry Sims"/>
    <s v="Express Road Cargo"/>
    <x v="0"/>
    <x v="1"/>
    <s v="Low"/>
    <s v="Cabernet Sauvignon"/>
    <x v="0"/>
    <x v="6"/>
    <s v="Bertani Bertarose 2014"/>
    <s v="Large Crate"/>
    <s v="Melton"/>
    <x v="142"/>
    <d v="2013-08-20T00:00:00"/>
    <n v="34"/>
    <n v="0.09"/>
    <n v="49.43"/>
    <n v="19.989999999999998"/>
    <n v="1680.62"/>
  </r>
  <r>
    <n v="219"/>
    <n v="13606"/>
    <s v="George Williams"/>
    <s v="Express Road Cargo"/>
    <x v="0"/>
    <x v="1"/>
    <s v="Not Specified"/>
    <s v="Merlot"/>
    <x v="0"/>
    <x v="6"/>
    <s v="Barnard Griffin Rose of Sangiovese 2014"/>
    <s v="Full Container"/>
    <s v="Hobart"/>
    <x v="123"/>
    <d v="2010-04-28T00:00:00"/>
    <n v="34"/>
    <n v="7.0000000000000007E-2"/>
    <n v="3.38"/>
    <n v="0.85"/>
    <n v="114.92"/>
  </r>
  <r>
    <n v="220"/>
    <n v="13634"/>
    <s v="Jane Stone"/>
    <s v="Express Road Cargo"/>
    <x v="1"/>
    <x v="1"/>
    <s v="High"/>
    <s v="Sauvignon Blanc"/>
    <x v="0"/>
    <x v="6"/>
    <s v="Giesen Sauvignon Blanc 2014"/>
    <s v="Large Crate"/>
    <s v="Ballarat"/>
    <x v="143"/>
    <d v="2012-04-18T00:00:00"/>
    <n v="52"/>
    <n v="0.05"/>
    <n v="39.979999999999997"/>
    <n v="7.12"/>
    <n v="2078.96"/>
  </r>
  <r>
    <n v="221"/>
    <n v="13634"/>
    <s v="Jane Stone"/>
    <s v="Express Road Cargo"/>
    <x v="0"/>
    <x v="1"/>
    <s v="High"/>
    <s v="Shiraz"/>
    <x v="0"/>
    <x v="6"/>
    <s v="Lucien Albrecht Cremant d'Alsace Brut"/>
    <s v="Large Crate"/>
    <s v="Frankston"/>
    <x v="143"/>
    <d v="2012-04-19T00:00:00"/>
    <n v="30"/>
    <n v="0.04"/>
    <n v="5.58"/>
    <n v="5.3"/>
    <n v="167.4"/>
  </r>
  <r>
    <n v="222"/>
    <n v="13638"/>
    <s v="Timothy Powell"/>
    <s v="Express Road Cargo"/>
    <x v="1"/>
    <x v="1"/>
    <s v="High"/>
    <s v="Chardonnay"/>
    <x v="0"/>
    <x v="6"/>
    <s v="Mercer Canyons Chardonnay 2013"/>
    <s v="Standard Size Crate"/>
    <s v="Adelaide"/>
    <x v="144"/>
    <d v="2012-10-02T00:00:00"/>
    <n v="96"/>
    <n v="0.05"/>
    <n v="14.48"/>
    <n v="1.99"/>
    <n v="1390.08"/>
  </r>
  <r>
    <n v="223"/>
    <n v="13735"/>
    <s v="Mark Bailey"/>
    <s v="Express Road Cargo"/>
    <x v="0"/>
    <x v="2"/>
    <s v="Medium"/>
    <s v="Shiraz"/>
    <x v="0"/>
    <x v="6"/>
    <s v="La Playa Estate Cabernet Sauvignon Rose 2015"/>
    <s v="Large Crate"/>
    <s v="Mandurah"/>
    <x v="145"/>
    <d v="2010-05-23T00:00:00"/>
    <n v="52"/>
    <n v="0.02"/>
    <n v="7.64"/>
    <n v="1.39"/>
    <n v="397.28"/>
  </r>
  <r>
    <n v="224"/>
    <n v="13959"/>
    <s v="Margaret Gibson"/>
    <s v="Express Road Cargo"/>
    <x v="0"/>
    <x v="3"/>
    <s v="Medium"/>
    <s v="Shiraz"/>
    <x v="0"/>
    <x v="6"/>
    <s v="Marques de Caceres Rioja Rosado 2014"/>
    <s v="Large Crate"/>
    <s v="Albury"/>
    <x v="146"/>
    <d v="2010-04-06T00:00:00"/>
    <n v="47"/>
    <n v="0.01"/>
    <n v="4.91"/>
    <n v="0.5"/>
    <n v="230.77"/>
  </r>
  <r>
    <n v="225"/>
    <n v="13959"/>
    <s v="Margaret Gibson"/>
    <s v="Road Cargo"/>
    <x v="0"/>
    <x v="3"/>
    <s v="Medium"/>
    <s v="Cabernet Sauvignon"/>
    <x v="0"/>
    <x v="6"/>
    <s v="Pietradolce Etna Rosato 2014"/>
    <s v="Full Container"/>
    <s v="Wagga Wagga"/>
    <x v="146"/>
    <d v="2010-04-06T00:00:00"/>
    <n v="19"/>
    <n v="0.09"/>
    <n v="4"/>
    <n v="1.3"/>
    <n v="76"/>
  </r>
  <r>
    <n v="226"/>
    <n v="13984"/>
    <s v="Joseph Marshall"/>
    <s v="Express Road Cargo"/>
    <x v="2"/>
    <x v="3"/>
    <s v="Critical"/>
    <s v="Champagne"/>
    <x v="0"/>
    <x v="6"/>
    <s v="Miraval Rose 2014"/>
    <s v="Full Container"/>
    <s v="Cessnock"/>
    <x v="147"/>
    <d v="2013-09-24T00:00:00"/>
    <n v="63"/>
    <n v="0.05"/>
    <n v="70.709999999999994"/>
    <n v="37.58"/>
    <n v="4454.7299999999996"/>
  </r>
  <r>
    <n v="227"/>
    <n v="13988"/>
    <s v="Willie Reyes"/>
    <s v="Express Road Cargo"/>
    <x v="2"/>
    <x v="1"/>
    <s v="Not Specified"/>
    <s v="Champagne"/>
    <x v="0"/>
    <x v="4"/>
    <s v="Belle Glos Oeil de Perdrix Pinot Noir Blanc 2014"/>
    <s v="Large Crate"/>
    <s v="Victor Harbor"/>
    <x v="148"/>
    <d v="2013-08-02T00:00:00"/>
    <n v="68"/>
    <n v="0.01"/>
    <n v="4.95"/>
    <n v="5.32"/>
    <n v="336.6"/>
  </r>
  <r>
    <n v="228"/>
    <n v="13988"/>
    <s v="Willie Reyes"/>
    <s v="Express Road Cargo"/>
    <x v="0"/>
    <x v="1"/>
    <s v="Not Specified"/>
    <s v="Cabernet Sauvignon"/>
    <x v="0"/>
    <x v="6"/>
    <s v="Laurent-Perrier Brut Rose"/>
    <s v="Large Crate"/>
    <s v="Mount Barker"/>
    <x v="148"/>
    <d v="2013-08-02T00:00:00"/>
    <n v="78"/>
    <n v="0"/>
    <n v="14.98"/>
    <n v="7.69"/>
    <n v="1168.44"/>
  </r>
  <r>
    <n v="229"/>
    <n v="13988"/>
    <s v="Willie Reyes"/>
    <s v="Road Cargo"/>
    <x v="0"/>
    <x v="1"/>
    <s v="Not Specified"/>
    <s v="Cabernet Sauvignon"/>
    <x v="0"/>
    <x v="6"/>
    <s v="Lucien Albrecht Cremant d'Alsace Brut Rose"/>
    <s v="Large Crate"/>
    <s v="Canberra"/>
    <x v="148"/>
    <d v="2013-08-02T00:00:00"/>
    <n v="36"/>
    <n v="0.04"/>
    <n v="11.97"/>
    <n v="4.9800000000000004"/>
    <n v="430.92"/>
  </r>
  <r>
    <n v="230"/>
    <n v="14023"/>
    <s v="Mark Bailey"/>
    <s v="Express Road Cargo"/>
    <x v="0"/>
    <x v="2"/>
    <s v="Not Specified"/>
    <s v="Shiraz"/>
    <x v="0"/>
    <x v="4"/>
    <s v="La Playa Estate Cabernet Sauvignon Rose 2015"/>
    <s v="Large Crate"/>
    <s v="Rockingham"/>
    <x v="149"/>
    <d v="2011-02-22T00:00:00"/>
    <n v="36"/>
    <n v="0.08"/>
    <n v="21.38"/>
    <n v="2.99"/>
    <n v="769.68"/>
  </r>
  <r>
    <n v="231"/>
    <n v="14023"/>
    <s v="Mark Bailey"/>
    <s v="Express Road Cargo"/>
    <x v="0"/>
    <x v="2"/>
    <s v="Not Specified"/>
    <s v="Merlot"/>
    <x v="0"/>
    <x v="6"/>
    <s v="Schramsberg Cremant Demi-Sec 2011"/>
    <s v="Large Crate"/>
    <s v="Geraldton"/>
    <x v="149"/>
    <d v="2011-02-21T00:00:00"/>
    <n v="48"/>
    <n v="0.03"/>
    <n v="9.99"/>
    <n v="5.12"/>
    <n v="479.52"/>
  </r>
  <r>
    <n v="232"/>
    <n v="14115"/>
    <s v="Albert Hill"/>
    <s v="Express Road Cargo"/>
    <x v="2"/>
    <x v="2"/>
    <s v="Not Specified"/>
    <s v="Grenache Rose"/>
    <x v="0"/>
    <x v="6"/>
    <s v="Bertani Bertarose 2014"/>
    <s v="Large Crate"/>
    <s v="Albany"/>
    <x v="150"/>
    <d v="2010-08-16T00:00:00"/>
    <n v="43"/>
    <n v="0.04"/>
    <n v="6.28"/>
    <n v="5.41"/>
    <n v="270.04000000000002"/>
  </r>
  <r>
    <n v="233"/>
    <n v="14115"/>
    <s v="Albert Hill"/>
    <s v="Express Road Cargo"/>
    <x v="1"/>
    <x v="2"/>
    <s v="Not Specified"/>
    <s v="Reisling"/>
    <x v="0"/>
    <x v="4"/>
    <s v="Lincourt Courtney's Chardonnay 2012"/>
    <s v="Large Crate"/>
    <s v="Bunbury"/>
    <x v="51"/>
    <d v="2013-08-16T00:00:00"/>
    <n v="92"/>
    <n v="0.06"/>
    <n v="85.99"/>
    <n v="10.78"/>
    <n v="7911.08"/>
  </r>
  <r>
    <n v="234"/>
    <n v="14241"/>
    <s v="Willie Reyes"/>
    <s v="Express Road Cargo"/>
    <x v="0"/>
    <x v="1"/>
    <s v="Critical"/>
    <s v="Pinot Noir"/>
    <x v="0"/>
    <x v="6"/>
    <s v="La Playa Estate Cabernet Sauvignon Rose 2015"/>
    <s v="Full Container"/>
    <s v="Canberra"/>
    <x v="151"/>
    <d v="2013-06-15T00:00:00"/>
    <n v="33"/>
    <n v="0.03"/>
    <n v="11.55"/>
    <n v="2.36"/>
    <n v="381.15000000000003"/>
  </r>
  <r>
    <n v="235"/>
    <n v="14596"/>
    <s v="Richard Garcia"/>
    <s v="Express Road Cargo"/>
    <x v="2"/>
    <x v="0"/>
    <s v="Critical"/>
    <s v="Sangiovese Rose"/>
    <x v="0"/>
    <x v="6"/>
    <s v="Miraval Rose (1.5 Liter Magnum) 2014"/>
    <s v="Full Container"/>
    <s v="Palmerston"/>
    <x v="152"/>
    <d v="2010-01-12T00:00:00"/>
    <n v="24"/>
    <n v="0.01"/>
    <n v="8.34"/>
    <n v="0.96"/>
    <n v="200.16"/>
  </r>
  <r>
    <n v="236"/>
    <n v="14596"/>
    <s v="Richard Garcia"/>
    <s v="Express Road Cargo"/>
    <x v="0"/>
    <x v="0"/>
    <s v="Critical"/>
    <s v="Cabernet Sauvignon"/>
    <x v="0"/>
    <x v="6"/>
    <s v="Bollinger Brut Special Cuvee"/>
    <s v="Full Container"/>
    <s v="Palmerston"/>
    <x v="152"/>
    <d v="2010-01-11T00:00:00"/>
    <n v="19"/>
    <n v="0.06"/>
    <n v="3.28"/>
    <n v="3.97"/>
    <n v="62.319999999999993"/>
  </r>
  <r>
    <n v="237"/>
    <n v="14630"/>
    <s v="Antonio Stewart"/>
    <s v="Express Road Cargo"/>
    <x v="0"/>
    <x v="2"/>
    <s v="Low"/>
    <s v="Pinot Noir"/>
    <x v="0"/>
    <x v="6"/>
    <s v="Chateau Gaudrelle Cremant d'Loire Brut"/>
    <s v="Standard Size Crate"/>
    <s v="Albany"/>
    <x v="153"/>
    <d v="2013-10-16T00:00:00"/>
    <n v="36"/>
    <n v="0.08"/>
    <n v="22.01"/>
    <n v="5.53"/>
    <n v="792.36"/>
  </r>
  <r>
    <n v="238"/>
    <n v="14693"/>
    <s v="Richard Garcia"/>
    <s v="Express Road Cargo"/>
    <x v="0"/>
    <x v="0"/>
    <s v="Critical"/>
    <s v="Shiraz"/>
    <x v="0"/>
    <x v="6"/>
    <s v="Chateau D'Aqueria Tavel Rose 2013"/>
    <s v="Large Crate"/>
    <s v="Darwin"/>
    <x v="154"/>
    <d v="2012-01-11T00:00:00"/>
    <n v="44"/>
    <n v="0.02"/>
    <n v="6.48"/>
    <n v="6.41"/>
    <n v="285.12"/>
  </r>
  <r>
    <n v="239"/>
    <n v="14693"/>
    <s v="Richard Garcia"/>
    <s v="Air Cargo"/>
    <x v="0"/>
    <x v="0"/>
    <s v="Critical"/>
    <s v="Malbec"/>
    <x v="0"/>
    <x v="6"/>
    <s v="Roederer Estate L'Ermitage 2007"/>
    <s v="Extra Large Crate"/>
    <s v="Palmerston"/>
    <x v="154"/>
    <d v="2012-01-11T00:00:00"/>
    <n v="43"/>
    <n v="0.05"/>
    <n v="20.98"/>
    <n v="45"/>
    <n v="902.14"/>
  </r>
  <r>
    <n v="240"/>
    <n v="14755"/>
    <s v="Timothy Powell"/>
    <s v="Express Road Cargo"/>
    <x v="0"/>
    <x v="1"/>
    <s v="High"/>
    <s v="Sangiovese"/>
    <x v="0"/>
    <x v="6"/>
    <s v="Chateau d'Esclans Whispering Angel Rose 2014"/>
    <s v="Full Container"/>
    <s v="Mount Gambier"/>
    <x v="63"/>
    <d v="2011-01-05T00:00:00"/>
    <n v="31"/>
    <n v="0.09"/>
    <n v="3.85"/>
    <n v="0.7"/>
    <n v="119.35000000000001"/>
  </r>
  <r>
    <n v="241"/>
    <n v="14755"/>
    <s v="Timothy Powell"/>
    <s v="Road Cargo"/>
    <x v="1"/>
    <x v="1"/>
    <s v="High"/>
    <s v="Reisling"/>
    <x v="0"/>
    <x v="6"/>
    <s v="Villa Maria Private Bin Sauvignon Blanc 2015"/>
    <s v="Large Crate"/>
    <s v="Canberra"/>
    <x v="63"/>
    <d v="2011-01-07T00:00:00"/>
    <n v="44"/>
    <n v="0.1"/>
    <n v="65.989999999999995"/>
    <n v="4.2"/>
    <n v="2903.56"/>
  </r>
  <r>
    <n v="242"/>
    <n v="14756"/>
    <s v="Susan Chavez"/>
    <s v="Express Road Cargo"/>
    <x v="2"/>
    <x v="2"/>
    <s v="Low"/>
    <s v="Grenache Rose"/>
    <x v="0"/>
    <x v="6"/>
    <s v="Sutter Home Pink Moscato"/>
    <s v="Standard Size Crate"/>
    <s v="Mandurah"/>
    <x v="155"/>
    <d v="2010-08-31T00:00:00"/>
    <n v="4"/>
    <n v="0.06"/>
    <n v="19.23"/>
    <n v="6.15"/>
    <n v="76.92"/>
  </r>
  <r>
    <n v="243"/>
    <n v="14784"/>
    <s v="Jose Gardner"/>
    <s v="Air Cargo"/>
    <x v="2"/>
    <x v="1"/>
    <s v="Medium"/>
    <s v="Champagne"/>
    <x v="0"/>
    <x v="6"/>
    <s v="Marques de Caceres Rioja Rosado 2014"/>
    <s v="Small Crate"/>
    <s v="Launceston"/>
    <x v="156"/>
    <d v="2013-03-15T00:00:00"/>
    <n v="43"/>
    <n v="0.04"/>
    <n v="44.43"/>
    <n v="46.59"/>
    <n v="1910.49"/>
  </r>
  <r>
    <n v="244"/>
    <n v="14785"/>
    <s v="Eric Wagner"/>
    <s v="Express Road Cargo"/>
    <x v="0"/>
    <x v="2"/>
    <s v="High"/>
    <s v="Zinfandel"/>
    <x v="0"/>
    <x v="6"/>
    <s v="Miraval Rose 2014"/>
    <s v="Large Crate"/>
    <s v="Rockingham"/>
    <x v="157"/>
    <d v="2010-10-09T00:00:00"/>
    <n v="36"/>
    <n v="0.08"/>
    <n v="4.91"/>
    <n v="0.5"/>
    <n v="176.76"/>
  </r>
  <r>
    <n v="245"/>
    <n v="14785"/>
    <s v="Eric Wagner"/>
    <s v="Express Road Cargo"/>
    <x v="0"/>
    <x v="2"/>
    <s v="High"/>
    <s v="Pinot Noir"/>
    <x v="0"/>
    <x v="6"/>
    <s v="Domaine Lafage Miraflors Rose 2013"/>
    <s v="Standard Size Crate"/>
    <s v="Freemantle"/>
    <x v="157"/>
    <d v="2010-10-10T00:00:00"/>
    <n v="45"/>
    <n v="0.02"/>
    <n v="28.15"/>
    <n v="6.17"/>
    <n v="1266.75"/>
  </r>
  <r>
    <n v="246"/>
    <n v="14819"/>
    <s v="Thomas Moreno"/>
    <s v="Express Road Cargo"/>
    <x v="0"/>
    <x v="3"/>
    <s v="Not Specified"/>
    <s v="Zinfandel"/>
    <x v="0"/>
    <x v="6"/>
    <s v="Lucien Albrecht Cremant d'Alsace Brut Rose"/>
    <s v="Large Crate"/>
    <s v="Liverpool"/>
    <x v="158"/>
    <d v="2011-01-27T00:00:00"/>
    <n v="48"/>
    <n v="0.09"/>
    <n v="207.48"/>
    <n v="0.99"/>
    <n v="9959.0399999999991"/>
  </r>
  <r>
    <n v="247"/>
    <n v="14819"/>
    <s v="Thomas Moreno"/>
    <s v="Air Cargo"/>
    <x v="2"/>
    <x v="3"/>
    <s v="Not Specified"/>
    <s v="Champagne"/>
    <x v="0"/>
    <x v="7"/>
    <s v="Miraval Rose 2014"/>
    <s v="Small Crate"/>
    <s v="Liverpool"/>
    <x v="158"/>
    <d v="2011-01-26T00:00:00"/>
    <n v="27"/>
    <n v="7.0000000000000007E-2"/>
    <n v="58.14"/>
    <n v="36.61"/>
    <n v="1569.78"/>
  </r>
  <r>
    <n v="248"/>
    <n v="14855"/>
    <s v="Joe Banks"/>
    <s v="Road Cargo"/>
    <x v="0"/>
    <x v="2"/>
    <s v="Not Specified"/>
    <s v="Malbec"/>
    <x v="0"/>
    <x v="7"/>
    <s v="JCB N¬∞21 Brut Cremant de Bourgogne"/>
    <s v="Large Crate"/>
    <s v="Bunbury"/>
    <x v="159"/>
    <d v="2011-05-02T00:00:00"/>
    <n v="44"/>
    <n v="0.06"/>
    <n v="3.58"/>
    <n v="5.47"/>
    <n v="157.52000000000001"/>
  </r>
  <r>
    <n v="249"/>
    <n v="14855"/>
    <s v="Joe Banks"/>
    <s v="Express Road Cargo"/>
    <x v="2"/>
    <x v="2"/>
    <s v="Not Specified"/>
    <s v="Sangiovese Rose"/>
    <x v="0"/>
    <x v="7"/>
    <s v="Locations by Dave Phinney F Rose&quot;"/>
    <s v="Standard Size Crate"/>
    <s v="Rockingham"/>
    <x v="159"/>
    <d v="2011-05-02T00:00:00"/>
    <n v="48"/>
    <n v="0.1"/>
    <n v="2.23"/>
    <n v="4.57"/>
    <n v="107.03999999999999"/>
  </r>
  <r>
    <n v="250"/>
    <n v="14855"/>
    <s v="Joe Banks"/>
    <s v="Air Cargo"/>
    <x v="2"/>
    <x v="2"/>
    <s v="Not Specified"/>
    <s v="Cremant"/>
    <x v="0"/>
    <x v="7"/>
    <s v="Belle Glos Oeil de Perdrix Pinot Noir Blanc 2014"/>
    <s v="Small Crate"/>
    <s v="Freemantle"/>
    <x v="159"/>
    <d v="2011-05-02T00:00:00"/>
    <n v="19"/>
    <n v="0.01"/>
    <n v="124.49"/>
    <n v="51.94"/>
    <n v="2365.31"/>
  </r>
  <r>
    <n v="251"/>
    <n v="14884"/>
    <s v="Adam Larson"/>
    <s v="Express Road Cargo"/>
    <x v="1"/>
    <x v="1"/>
    <s v="High"/>
    <s v="Reisling"/>
    <x v="0"/>
    <x v="7"/>
    <s v="Dog Point Vineyard Sauvignon Blanc 2014"/>
    <s v="Large Crate"/>
    <s v="Burnie"/>
    <x v="160"/>
    <d v="2012-09-29T00:00:00"/>
    <n v="12"/>
    <n v="0.06"/>
    <n v="95.99"/>
    <n v="4.9000000000000004"/>
    <n v="1151.8799999999999"/>
  </r>
  <r>
    <n v="252"/>
    <n v="14916"/>
    <s v="Marie Morrison"/>
    <s v="Road Cargo"/>
    <x v="1"/>
    <x v="2"/>
    <s v="Low"/>
    <s v="Pinot Gris"/>
    <x v="0"/>
    <x v="7"/>
    <s v="Dog Point Vineyard Sauvignon Blanc 2014"/>
    <s v="Large Crate"/>
    <s v="Bunbury"/>
    <x v="161"/>
    <d v="2013-03-01T00:00:00"/>
    <n v="16"/>
    <n v="7.0000000000000007E-2"/>
    <n v="125.99"/>
    <n v="8.8000000000000007"/>
    <n v="2015.84"/>
  </r>
  <r>
    <n v="253"/>
    <n v="15009"/>
    <s v="Bobby Hayes"/>
    <s v="Road Cargo"/>
    <x v="0"/>
    <x v="2"/>
    <s v="Not Specified"/>
    <s v="Malbec"/>
    <x v="0"/>
    <x v="7"/>
    <s v="Chateau de Campuget Costieres de Nimes Tradition Rose 2015"/>
    <s v="Standard Size Crate"/>
    <s v="Rockingham"/>
    <x v="162"/>
    <d v="2012-12-23T00:00:00"/>
    <n v="92"/>
    <n v="0.09"/>
    <n v="28.15"/>
    <n v="8.99"/>
    <n v="2589.7999999999997"/>
  </r>
  <r>
    <n v="254"/>
    <n v="15009"/>
    <s v="Bobby Hayes"/>
    <s v="Road Cargo"/>
    <x v="0"/>
    <x v="2"/>
    <s v="Not Specified"/>
    <s v="Pinot Noir"/>
    <x v="0"/>
    <x v="7"/>
    <s v="Gerard Bertrand Cote des Roses Rose 2014"/>
    <s v="Large Crate"/>
    <s v="Geraldton"/>
    <x v="162"/>
    <d v="2012-12-22T00:00:00"/>
    <n v="56"/>
    <n v="0.08"/>
    <n v="7.78"/>
    <n v="2.5"/>
    <n v="435.68"/>
  </r>
  <r>
    <n v="255"/>
    <n v="15264"/>
    <s v="Gloria Rice"/>
    <s v="Express Road Cargo"/>
    <x v="0"/>
    <x v="3"/>
    <s v="Medium"/>
    <s v="Cabernet Sauvignon"/>
    <x v="0"/>
    <x v="7"/>
    <s v="Chateau de Campuget Costieres de Nimes Tradition Rose 2015"/>
    <s v="Large Crate"/>
    <s v="Grafton"/>
    <x v="163"/>
    <d v="2012-11-19T00:00:00"/>
    <n v="10"/>
    <n v="7.0000000000000007E-2"/>
    <n v="1270.99"/>
    <n v="19.989999999999998"/>
    <n v="12709.9"/>
  </r>
  <r>
    <n v="256"/>
    <n v="15264"/>
    <s v="Gloria Rice"/>
    <s v="Express Road Cargo"/>
    <x v="0"/>
    <x v="3"/>
    <s v="Medium"/>
    <s v="Pinot Noir"/>
    <x v="0"/>
    <x v="7"/>
    <s v="Lucien Albrecht Cremant d'Alsace Brut Rose"/>
    <s v="Large Crate"/>
    <s v="Albury"/>
    <x v="163"/>
    <d v="2012-11-17T00:00:00"/>
    <n v="44"/>
    <n v="7.0000000000000007E-2"/>
    <n v="7.31"/>
    <n v="0.49"/>
    <n v="321.64"/>
  </r>
  <r>
    <n v="257"/>
    <n v="15300"/>
    <s v="Marie Morrison"/>
    <s v="Road Cargo"/>
    <x v="0"/>
    <x v="2"/>
    <s v="High"/>
    <s v="Pinot Noir"/>
    <x v="0"/>
    <x v="7"/>
    <s v="Louis Roederer Cristal Brut 2006"/>
    <s v="Large Crate"/>
    <s v="Busseltol"/>
    <x v="164"/>
    <d v="2012-02-10T00:00:00"/>
    <n v="47"/>
    <n v="0.05"/>
    <n v="5.28"/>
    <n v="5.0599999999999996"/>
    <n v="248.16000000000003"/>
  </r>
  <r>
    <n v="258"/>
    <n v="15303"/>
    <s v="Charles Gomez"/>
    <s v="Express Road Cargo"/>
    <x v="0"/>
    <x v="2"/>
    <s v="Critical"/>
    <s v="Pinot Noir"/>
    <x v="0"/>
    <x v="7"/>
    <s v="Locations by Dave Phinney F Rose"/>
    <s v="Large Crate"/>
    <s v="Albany"/>
    <x v="165"/>
    <d v="2011-09-14T00:00:00"/>
    <n v="38"/>
    <n v="0.02"/>
    <n v="4.54"/>
    <n v="5.83"/>
    <n v="172.52"/>
  </r>
  <r>
    <n v="259"/>
    <n v="15303"/>
    <s v="Charles Gomez"/>
    <s v="Express Road Cargo"/>
    <x v="1"/>
    <x v="2"/>
    <s v="Critical"/>
    <s v="Sauvignon Blanc"/>
    <x v="0"/>
    <x v="7"/>
    <s v="Giesen Sauvignon Blanc 2014"/>
    <s v="Standard Size Crate"/>
    <s v="Perth"/>
    <x v="165"/>
    <d v="2011-09-15T00:00:00"/>
    <n v="33"/>
    <n v="0.02"/>
    <n v="28.48"/>
    <n v="8.99"/>
    <n v="939.84"/>
  </r>
  <r>
    <n v="260"/>
    <n v="15463"/>
    <s v="Alan Duncan"/>
    <s v="Road Cargo"/>
    <x v="0"/>
    <x v="3"/>
    <s v="Low"/>
    <s v="Zinfandel"/>
    <x v="0"/>
    <x v="7"/>
    <s v="Miraval Rose (1.5 Liter Magnum) 2014"/>
    <s v="Large Crate"/>
    <s v="Lithgow"/>
    <x v="166"/>
    <d v="2011-07-26T00:00:00"/>
    <n v="58"/>
    <n v="0.04"/>
    <n v="5.98"/>
    <n v="7.5"/>
    <n v="346.84000000000003"/>
  </r>
  <r>
    <n v="261"/>
    <n v="15714"/>
    <s v="Willie Reyes"/>
    <s v="Road Cargo"/>
    <x v="0"/>
    <x v="1"/>
    <s v="High"/>
    <s v="Sangiovese"/>
    <x v="0"/>
    <x v="7"/>
    <s v="Roederer Estate L'Ermitage 2007"/>
    <s v="Large Crate"/>
    <s v="Mount Barker"/>
    <x v="167"/>
    <d v="2012-07-07T00:00:00"/>
    <n v="68"/>
    <n v="0.01"/>
    <n v="49.43"/>
    <n v="19.989999999999998"/>
    <n v="3361.24"/>
  </r>
  <r>
    <n v="262"/>
    <n v="15907"/>
    <s v="Rose Hart"/>
    <s v="Air Cargo"/>
    <x v="2"/>
    <x v="2"/>
    <s v="High"/>
    <s v="Sangiovese Rose"/>
    <x v="0"/>
    <x v="7"/>
    <s v="Domaine Lafond Roc-Epine Tavel Rose 2014"/>
    <s v="Small Crate"/>
    <s v="Albany"/>
    <x v="73"/>
    <d v="2012-04-13T00:00:00"/>
    <n v="40"/>
    <n v="0.01"/>
    <n v="48.58"/>
    <n v="54.11"/>
    <n v="1943.1999999999998"/>
  </r>
  <r>
    <n v="263"/>
    <n v="15907"/>
    <s v="Rose Hart"/>
    <s v="Road Cargo"/>
    <x v="2"/>
    <x v="2"/>
    <s v="High"/>
    <s v="Cremant"/>
    <x v="0"/>
    <x v="7"/>
    <s v="Chateau d'Esclans Whispering Angel Rose 2014"/>
    <s v="Loose Wrap"/>
    <s v="Albany"/>
    <x v="73"/>
    <d v="2012-04-14T00:00:00"/>
    <n v="40"/>
    <n v="0.04"/>
    <n v="105.98"/>
    <n v="13.99"/>
    <n v="4239.2"/>
  </r>
  <r>
    <n v="264"/>
    <n v="15907"/>
    <s v="Rose Hart"/>
    <s v="Express Road Cargo"/>
    <x v="0"/>
    <x v="2"/>
    <s v="High"/>
    <s v="Sangiovese"/>
    <x v="0"/>
    <x v="7"/>
    <s v="Miraval Rose (1.5 Liter Magnum) 2014"/>
    <s v="Full Container"/>
    <s v="Albany"/>
    <x v="73"/>
    <d v="2012-04-12T00:00:00"/>
    <n v="4"/>
    <n v="0.09"/>
    <n v="7.04"/>
    <n v="2.17"/>
    <n v="28.16"/>
  </r>
  <r>
    <n v="265"/>
    <n v="16098"/>
    <s v="Arthur Warren"/>
    <s v="Express Road Cargo"/>
    <x v="2"/>
    <x v="3"/>
    <s v="Low"/>
    <s v="Grenache Rose"/>
    <x v="0"/>
    <x v="7"/>
    <s v="La Playa Estate Cabernet Sauvignon Rose 2015"/>
    <s v="Standard Size Crate"/>
    <s v="Lithgow"/>
    <x v="168"/>
    <d v="2013-07-25T00:00:00"/>
    <n v="43"/>
    <n v="0.06"/>
    <n v="14.98"/>
    <n v="8.99"/>
    <n v="644.14"/>
  </r>
  <r>
    <n v="266"/>
    <n v="16098"/>
    <s v="Arthur Warren"/>
    <s v="Express Road Cargo"/>
    <x v="0"/>
    <x v="3"/>
    <s v="Low"/>
    <s v="Zinfandel"/>
    <x v="0"/>
    <x v="7"/>
    <s v="Domaine Lafage Miraflors Rose 2013"/>
    <s v="Large Crate"/>
    <s v="Armidale"/>
    <x v="168"/>
    <d v="2013-07-23T00:00:00"/>
    <n v="62"/>
    <n v="0.09"/>
    <n v="24.95"/>
    <n v="2.99"/>
    <n v="1546.8999999999999"/>
  </r>
  <r>
    <n v="267"/>
    <n v="16289"/>
    <s v="Joe Banks"/>
    <s v="Express Road Cargo"/>
    <x v="1"/>
    <x v="2"/>
    <s v="High"/>
    <s v="Sauvignon Blanc"/>
    <x v="0"/>
    <x v="7"/>
    <s v="Lucky Chardonnay 2012"/>
    <s v="Large Crate"/>
    <s v="Rockingham"/>
    <x v="169"/>
    <d v="2011-07-19T00:00:00"/>
    <n v="59"/>
    <n v="0.01"/>
    <n v="125.99"/>
    <n v="2.5"/>
    <n v="7433.41"/>
  </r>
  <r>
    <n v="268"/>
    <n v="16289"/>
    <s v="Joe Banks"/>
    <s v="Express Road Cargo"/>
    <x v="2"/>
    <x v="2"/>
    <s v="High"/>
    <s v="Sangiovese Rose"/>
    <x v="0"/>
    <x v="7"/>
    <s v="Gerard Bertrand Cote des Roses Rose 2014"/>
    <s v="Standard Size Crate"/>
    <s v="Mandurah"/>
    <x v="169"/>
    <d v="2011-07-19T00:00:00"/>
    <n v="44"/>
    <n v="0.09"/>
    <n v="12.22"/>
    <n v="2.85"/>
    <n v="537.68000000000006"/>
  </r>
  <r>
    <n v="269"/>
    <n v="16320"/>
    <s v="Jimmy Alvarez"/>
    <s v="Express Road Cargo"/>
    <x v="1"/>
    <x v="1"/>
    <s v="Not Specified"/>
    <s v="Pinot Gris"/>
    <x v="0"/>
    <x v="7"/>
    <s v="Cloudy Bay Sauvignon Blanc 2015"/>
    <s v="Large Crate"/>
    <s v="Mount Gambier"/>
    <x v="170"/>
    <d v="2012-10-22T00:00:00"/>
    <n v="33"/>
    <n v="0"/>
    <n v="125.99"/>
    <n v="8.08"/>
    <n v="4157.67"/>
  </r>
  <r>
    <n v="270"/>
    <n v="16422"/>
    <s v="Lawrence Allen"/>
    <s v="Express Road Cargo"/>
    <x v="0"/>
    <x v="1"/>
    <s v="Critical"/>
    <s v="Merlot"/>
    <x v="0"/>
    <x v="7"/>
    <s v="Domaine Lafond Roc-Epine Tavel Rose 2014"/>
    <s v="Large Crate"/>
    <s v="Canberra"/>
    <x v="171"/>
    <d v="2012-10-10T00:00:00"/>
    <n v="79"/>
    <n v="0.01"/>
    <n v="6.48"/>
    <n v="5.14"/>
    <n v="511.92"/>
  </r>
  <r>
    <n v="271"/>
    <n v="16422"/>
    <s v="Lawrence Allen"/>
    <s v="Express Road Cargo"/>
    <x v="0"/>
    <x v="1"/>
    <s v="Critical"/>
    <s v="Zinfandel"/>
    <x v="0"/>
    <x v="7"/>
    <s v="JCB N¬∞21 Brut Cremant de Bourgogne"/>
    <s v="Standard Size Crate"/>
    <s v="Port Lincoln"/>
    <x v="171"/>
    <d v="2012-10-11T00:00:00"/>
    <n v="32"/>
    <n v="0.02"/>
    <n v="10.23"/>
    <n v="4.68"/>
    <n v="327.36"/>
  </r>
  <r>
    <n v="272"/>
    <n v="16480"/>
    <s v="Daniel Bradley"/>
    <s v="Road Cargo"/>
    <x v="0"/>
    <x v="2"/>
    <s v="Not Specified"/>
    <s v="Merlot"/>
    <x v="0"/>
    <x v="7"/>
    <s v="Dom Perignon 2006"/>
    <s v="Large Crate"/>
    <s v="Rockingham"/>
    <x v="172"/>
    <d v="2013-12-08T00:00:00"/>
    <n v="28"/>
    <n v="0.09"/>
    <n v="5.4"/>
    <n v="7.78"/>
    <n v="151.20000000000002"/>
  </r>
  <r>
    <n v="273"/>
    <n v="16547"/>
    <s v="Juan Smith"/>
    <s v="Air Cargo"/>
    <x v="2"/>
    <x v="2"/>
    <s v="Not Specified"/>
    <s v="Grenache Rose"/>
    <x v="0"/>
    <x v="7"/>
    <s v="Bertani Bertarose 2014"/>
    <s v="Extra Large Crate"/>
    <s v="Busseltol"/>
    <x v="173"/>
    <d v="2010-02-20T00:00:00"/>
    <n v="30"/>
    <n v="0.09"/>
    <n v="355.98"/>
    <n v="58.92"/>
    <n v="10679.400000000001"/>
  </r>
  <r>
    <n v="274"/>
    <n v="16547"/>
    <s v="Juan Smith"/>
    <s v="Air Cargo"/>
    <x v="2"/>
    <x v="2"/>
    <s v="Not Specified"/>
    <s v="Champagne"/>
    <x v="0"/>
    <x v="7"/>
    <s v="Francis Ford Coppola Sofia Rose 2014"/>
    <s v="Small Crate"/>
    <s v="Perth"/>
    <x v="173"/>
    <d v="2010-02-18T00:00:00"/>
    <n v="8"/>
    <n v="0.04"/>
    <n v="218.75"/>
    <n v="69.64"/>
    <n v="1750"/>
  </r>
  <r>
    <n v="275"/>
    <n v="16676"/>
    <s v="Brian Morrison"/>
    <s v="Express Road Cargo"/>
    <x v="1"/>
    <x v="0"/>
    <s v="High"/>
    <s v="Pinot Gris"/>
    <x v="0"/>
    <x v="7"/>
    <s v="Giesen Sauvignon Blanc 2014"/>
    <s v="Loose Wrap"/>
    <s v="Darwin"/>
    <x v="174"/>
    <d v="2010-03-19T00:00:00"/>
    <n v="39"/>
    <n v="7.0000000000000007E-2"/>
    <n v="28.99"/>
    <n v="8.59"/>
    <n v="1130.6099999999999"/>
  </r>
  <r>
    <n v="276"/>
    <n v="16710"/>
    <s v="Bobby Myers"/>
    <s v="Air Cargo"/>
    <x v="1"/>
    <x v="2"/>
    <s v="High"/>
    <s v="Pinot Gris"/>
    <x v="0"/>
    <x v="7"/>
    <s v="Dog Point Vineyard Sauvignon Blanc 2014"/>
    <s v="Extra Large Crate"/>
    <s v="Busseltol"/>
    <x v="175"/>
    <d v="2012-04-26T00:00:00"/>
    <n v="53"/>
    <n v="0.09"/>
    <n v="145.44999999999999"/>
    <n v="17.850000000000001"/>
    <n v="7708.8499999999995"/>
  </r>
  <r>
    <n v="277"/>
    <n v="16741"/>
    <s v="Juan Smith"/>
    <s v="Express Road Cargo"/>
    <x v="0"/>
    <x v="2"/>
    <s v="Medium"/>
    <s v="Merlot"/>
    <x v="0"/>
    <x v="7"/>
    <s v="Louis Roederer Cristal Brut 2006"/>
    <s v="Large Crate"/>
    <s v="Freemantle"/>
    <x v="176"/>
    <d v="2011-10-01T00:00:00"/>
    <n v="11"/>
    <n v="0.01"/>
    <n v="22.84"/>
    <n v="16.87"/>
    <n v="251.24"/>
  </r>
  <r>
    <n v="278"/>
    <n v="16772"/>
    <s v="Margaret Gibson"/>
    <s v="Express Road Cargo"/>
    <x v="0"/>
    <x v="3"/>
    <s v="High"/>
    <s v="Pinot Noir"/>
    <x v="0"/>
    <x v="7"/>
    <s v="La Playa Estate Cabernet Sauvignon Rose 2015"/>
    <s v="Large Crate"/>
    <s v="Goulburn"/>
    <x v="177"/>
    <d v="2013-12-28T00:00:00"/>
    <n v="76"/>
    <n v="0.04"/>
    <n v="2.61"/>
    <n v="0.5"/>
    <n v="198.35999999999999"/>
  </r>
  <r>
    <n v="279"/>
    <n v="16806"/>
    <s v="Michelle Black"/>
    <s v="Express Road Cargo"/>
    <x v="1"/>
    <x v="0"/>
    <s v="High"/>
    <s v="Reisling"/>
    <x v="0"/>
    <x v="7"/>
    <s v="Leeuwin Estate Art Series Chardonnay 2012"/>
    <s v="Large Crate"/>
    <s v="Palmerston"/>
    <x v="70"/>
    <d v="2013-06-18T00:00:00"/>
    <n v="6"/>
    <n v="0.1"/>
    <n v="43.22"/>
    <n v="4"/>
    <n v="259.32"/>
  </r>
  <r>
    <n v="280"/>
    <n v="16806"/>
    <s v="Michelle Black"/>
    <s v="Express Road Cargo"/>
    <x v="1"/>
    <x v="0"/>
    <s v="High"/>
    <s v="Sauvignon Blanc"/>
    <x v="0"/>
    <x v="7"/>
    <s v="Robert Oatley Sauvignon Blanc 2013"/>
    <s v="Large Crate"/>
    <s v="Palmerston"/>
    <x v="52"/>
    <d v="2011-06-19T00:00:00"/>
    <n v="27"/>
    <n v="0"/>
    <n v="65.989999999999995"/>
    <n v="19.989999999999998"/>
    <n v="1781.7299999999998"/>
  </r>
  <r>
    <n v="281"/>
    <n v="16897"/>
    <s v="Brian Morrison"/>
    <s v="Air Cargo"/>
    <x v="2"/>
    <x v="0"/>
    <s v="Not Specified"/>
    <s v="Sangiovese Rose"/>
    <x v="0"/>
    <x v="7"/>
    <s v="Orin Swift Cellars Fragile Rose 2014"/>
    <s v="Extra Large Crate"/>
    <s v="Palmerston"/>
    <x v="138"/>
    <d v="2013-06-17T00:00:00"/>
    <n v="2"/>
    <n v="0.02"/>
    <n v="320.98"/>
    <n v="58.95"/>
    <n v="641.96"/>
  </r>
  <r>
    <n v="282"/>
    <n v="16897"/>
    <s v="Brian Morrison"/>
    <s v="Express Road Cargo"/>
    <x v="0"/>
    <x v="0"/>
    <s v="Not Specified"/>
    <s v="Shiraz"/>
    <x v="0"/>
    <x v="7"/>
    <s v="Dom Perignon 2006"/>
    <s v="Full Container"/>
    <s v="Darwin"/>
    <x v="138"/>
    <d v="2013-06-17T00:00:00"/>
    <n v="72"/>
    <n v="0.06"/>
    <n v="2.21"/>
    <n v="1"/>
    <n v="159.12"/>
  </r>
  <r>
    <n v="283"/>
    <n v="17155"/>
    <s v="Marie Morrison"/>
    <s v="Road Cargo"/>
    <x v="0"/>
    <x v="2"/>
    <s v="Medium"/>
    <s v="Zinfandel"/>
    <x v="0"/>
    <x v="7"/>
    <s v="Jean-Baptiste Adam Les Natures Cremant d'Alsace Brut"/>
    <s v="Full Container"/>
    <s v="Rockingham"/>
    <x v="178"/>
    <d v="2010-01-29T00:00:00"/>
    <n v="36"/>
    <n v="0"/>
    <n v="6.88"/>
    <n v="2"/>
    <n v="247.68"/>
  </r>
  <r>
    <n v="284"/>
    <n v="17155"/>
    <s v="Marie Morrison"/>
    <s v="Road Cargo"/>
    <x v="0"/>
    <x v="2"/>
    <s v="Medium"/>
    <s v="Merlot"/>
    <x v="0"/>
    <x v="7"/>
    <s v="Dom Perignon 2006"/>
    <s v="Mini Crate"/>
    <s v="Mandurah"/>
    <x v="179"/>
    <d v="2013-01-28T00:00:00"/>
    <n v="34"/>
    <n v="0.03"/>
    <n v="32.479999999999997"/>
    <n v="35"/>
    <n v="1104.32"/>
  </r>
  <r>
    <n v="285"/>
    <n v="17216"/>
    <s v="Jeremy Mason"/>
    <s v="Air Cargo"/>
    <x v="2"/>
    <x v="0"/>
    <s v="Medium"/>
    <s v="Champagne"/>
    <x v="0"/>
    <x v="7"/>
    <s v="Francis Ford Coppola Sofia Rose 2014"/>
    <s v="Extra Large Crate"/>
    <s v="Darwin"/>
    <x v="180"/>
    <d v="2013-05-28T00:00:00"/>
    <n v="9"/>
    <n v="0.05"/>
    <n v="320.98"/>
    <n v="58.95"/>
    <n v="2888.82"/>
  </r>
  <r>
    <n v="286"/>
    <n v="17317"/>
    <s v="Jose Price"/>
    <s v="Express Road Cargo"/>
    <x v="0"/>
    <x v="3"/>
    <s v="Not Specified"/>
    <s v="Pinot Noir"/>
    <x v="0"/>
    <x v="5"/>
    <s v="Chateau d'Esclans Garrus Rose 2013"/>
    <s v="Large Crate"/>
    <s v="Armidale"/>
    <x v="181"/>
    <d v="2013-12-05T00:00:00"/>
    <n v="14"/>
    <n v="0.06"/>
    <n v="4.42"/>
    <n v="4.99"/>
    <n v="61.879999999999995"/>
  </r>
  <r>
    <n v="287"/>
    <n v="17446"/>
    <s v="Gloria Rice"/>
    <s v="Road Cargo"/>
    <x v="0"/>
    <x v="3"/>
    <s v="Critical"/>
    <s v="Shiraz"/>
    <x v="0"/>
    <x v="5"/>
    <s v="Sutter Home Pink Moscato"/>
    <s v="Standard Size Crate"/>
    <s v="Queanbeyan"/>
    <x v="182"/>
    <d v="2010-06-11T00:00:00"/>
    <n v="23"/>
    <n v="0"/>
    <n v="8.34"/>
    <n v="2.64"/>
    <n v="191.82"/>
  </r>
  <r>
    <n v="288"/>
    <n v="17542"/>
    <s v="Bonnie Walker"/>
    <s v="Express Road Cargo"/>
    <x v="0"/>
    <x v="3"/>
    <s v="Low"/>
    <s v="Shiraz"/>
    <x v="0"/>
    <x v="5"/>
    <s v="Chateau D'Aqueria Tavel Rose 2013"/>
    <s v="Large Crate"/>
    <s v="Liverpool"/>
    <x v="183"/>
    <d v="2011-09-02T00:00:00"/>
    <n v="67"/>
    <n v="0.01"/>
    <n v="2.88"/>
    <n v="0.5"/>
    <n v="192.95999999999998"/>
  </r>
  <r>
    <n v="289"/>
    <n v="17636"/>
    <s v="Jerry Robinson"/>
    <s v="Express Road Cargo"/>
    <x v="0"/>
    <x v="2"/>
    <s v="Low"/>
    <s v="Malbec"/>
    <x v="0"/>
    <x v="5"/>
    <s v="Chateau de Campuget Costieres de Nimes Tradition Rose 2015"/>
    <s v="Full Container"/>
    <s v="Busseltol"/>
    <x v="184"/>
    <d v="2010-02-08T00:00:00"/>
    <n v="2"/>
    <n v="0.03"/>
    <n v="2.94"/>
    <n v="0.96"/>
    <n v="5.88"/>
  </r>
  <r>
    <n v="290"/>
    <n v="17860"/>
    <s v="Jerry Allen"/>
    <s v="Road Cargo"/>
    <x v="0"/>
    <x v="1"/>
    <s v="Critical"/>
    <s v="Merlot"/>
    <x v="0"/>
    <x v="5"/>
    <s v="Pietradolce Etna Rosato 2014"/>
    <s v="Large Crate"/>
    <s v="Burnie"/>
    <x v="185"/>
    <d v="2012-04-08T00:00:00"/>
    <n v="18"/>
    <n v="0.05"/>
    <n v="7.77"/>
    <n v="9.23"/>
    <n v="139.85999999999999"/>
  </r>
  <r>
    <n v="291"/>
    <n v="17985"/>
    <s v="Eugene Harrison"/>
    <s v="Air Cargo"/>
    <x v="2"/>
    <x v="1"/>
    <s v="Medium"/>
    <s v="Champagne"/>
    <x v="0"/>
    <x v="5"/>
    <s v="Miraval Rose (1.5 Liter Magnum) 2014"/>
    <s v="Extra Large Crate"/>
    <s v="Devonport"/>
    <x v="186"/>
    <d v="2012-04-13T00:00:00"/>
    <n v="4"/>
    <n v="0.01"/>
    <n v="110.98"/>
    <n v="30"/>
    <n v="443.92"/>
  </r>
  <r>
    <n v="292"/>
    <n v="17985"/>
    <s v="Eugene Harrison"/>
    <s v="Express Road Cargo"/>
    <x v="1"/>
    <x v="1"/>
    <s v="Medium"/>
    <s v="Pinot Gris"/>
    <x v="0"/>
    <x v="5"/>
    <s v="Lucky Chardonnay 2012"/>
    <s v="Standard Size Crate"/>
    <s v="Devonport"/>
    <x v="186"/>
    <d v="2012-04-14T00:00:00"/>
    <n v="56"/>
    <n v="7.0000000000000007E-2"/>
    <n v="20.99"/>
    <n v="3.3"/>
    <n v="1175.4399999999998"/>
  </r>
  <r>
    <n v="293"/>
    <n v="18341"/>
    <s v="Jane Stone"/>
    <s v="Express Road Cargo"/>
    <x v="0"/>
    <x v="1"/>
    <s v="Critical"/>
    <s v="Cabernet Sauvignon"/>
    <x v="0"/>
    <x v="5"/>
    <s v="Veuve Clicquot Brut Yellow Label"/>
    <s v="Large Crate"/>
    <s v="Hamilton"/>
    <x v="187"/>
    <d v="2013-07-18T00:00:00"/>
    <n v="55"/>
    <n v="0"/>
    <n v="5.78"/>
    <n v="7.96"/>
    <n v="317.90000000000003"/>
  </r>
  <r>
    <n v="294"/>
    <n v="18373"/>
    <s v="Victor Castillo"/>
    <s v="Express Road Cargo"/>
    <x v="0"/>
    <x v="2"/>
    <s v="Critical"/>
    <s v="Zinfandel"/>
    <x v="0"/>
    <x v="5"/>
    <s v="Francis Ford Coppola Sofia Rose 2014"/>
    <s v="Large Crate"/>
    <s v="Rockingham"/>
    <x v="188"/>
    <d v="2013-04-12T00:00:00"/>
    <n v="35"/>
    <n v="0.09"/>
    <n v="207.48"/>
    <n v="0.99"/>
    <n v="7261.7999999999993"/>
  </r>
  <r>
    <n v="295"/>
    <n v="18530"/>
    <s v="Ralph Bennett"/>
    <s v="Express Road Cargo"/>
    <x v="2"/>
    <x v="2"/>
    <s v="Not Specified"/>
    <s v="Cremant"/>
    <x v="0"/>
    <x v="5"/>
    <s v="Locations by Dave Phinney F Rose&quot;"/>
    <s v="Large Crate"/>
    <s v="Geraldton"/>
    <x v="189"/>
    <d v="2011-12-31T00:00:00"/>
    <n v="4"/>
    <n v="0.02"/>
    <n v="20.28"/>
    <n v="14.39"/>
    <n v="81.12"/>
  </r>
  <r>
    <n v="296"/>
    <n v="18530"/>
    <s v="Ralph Bennett"/>
    <s v="Express Road Cargo"/>
    <x v="1"/>
    <x v="2"/>
    <s v="Not Specified"/>
    <s v="Chardonnay"/>
    <x v="0"/>
    <x v="5"/>
    <s v="Hewitson LuLu Sauvignon Blanc 2014"/>
    <s v="Large Crate"/>
    <s v="Mandurah"/>
    <x v="189"/>
    <d v="2012-01-02T00:00:00"/>
    <n v="46"/>
    <n v="0"/>
    <n v="65.989999999999995"/>
    <n v="5.99"/>
    <n v="3035.54"/>
  </r>
  <r>
    <n v="297"/>
    <n v="18534"/>
    <s v="Victor Castillo"/>
    <s v="Road Cargo"/>
    <x v="1"/>
    <x v="2"/>
    <s v="Low"/>
    <s v="Pinot Gris"/>
    <x v="0"/>
    <x v="5"/>
    <s v="Rombauer Chardonnay 2014"/>
    <s v="Standard Size Crate"/>
    <s v="Geraldton"/>
    <x v="190"/>
    <d v="2012-12-30T00:00:00"/>
    <n v="72"/>
    <n v="0.1"/>
    <n v="8.33"/>
    <n v="1.99"/>
    <n v="599.76"/>
  </r>
  <r>
    <n v="298"/>
    <n v="18561"/>
    <s v="Henry Sims"/>
    <s v="Express Road Cargo"/>
    <x v="0"/>
    <x v="1"/>
    <s v="Not Specified"/>
    <s v="Malbec"/>
    <x v="0"/>
    <x v="5"/>
    <s v="Moet &amp; Chandon Imperial"/>
    <s v="Large Crate"/>
    <s v="Frankston"/>
    <x v="191"/>
    <d v="2010-01-10T00:00:00"/>
    <n v="9"/>
    <n v="0.02"/>
    <n v="4.13"/>
    <n v="6.89"/>
    <n v="37.17"/>
  </r>
  <r>
    <n v="299"/>
    <n v="18596"/>
    <s v="Jerry Allen"/>
    <s v="Air Cargo"/>
    <x v="2"/>
    <x v="1"/>
    <s v="Low"/>
    <s v="Sangiovese Rose"/>
    <x v="0"/>
    <x v="5"/>
    <s v="Gerard Bertrand Cote des Roses Rose 2014"/>
    <s v="Extra Large Crate"/>
    <s v="Devonport"/>
    <x v="192"/>
    <d v="2013-10-04T00:00:00"/>
    <n v="88"/>
    <n v="0.02"/>
    <n v="110.98"/>
    <n v="30"/>
    <n v="9766.24"/>
  </r>
  <r>
    <n v="300"/>
    <n v="18596"/>
    <s v="Jerry Allen"/>
    <s v="Express Road Cargo"/>
    <x v="0"/>
    <x v="1"/>
    <s v="Low"/>
    <s v="Malbec"/>
    <x v="0"/>
    <x v="5"/>
    <s v="Laurent-Perrier Brut Millesime 2006"/>
    <s v="Large Crate"/>
    <s v="Devonport"/>
    <x v="192"/>
    <d v="2013-10-04T00:00:00"/>
    <n v="67"/>
    <n v="0.01"/>
    <n v="12.53"/>
    <n v="0.5"/>
    <n v="839.51"/>
  </r>
  <r>
    <n v="301"/>
    <n v="18598"/>
    <s v="Charles Gomez"/>
    <s v="Road Cargo"/>
    <x v="0"/>
    <x v="2"/>
    <s v="Critical"/>
    <s v="Cabernet Sauvignon"/>
    <x v="0"/>
    <x v="5"/>
    <s v="Laurent-Perrier Brut Rose"/>
    <s v="Large Crate"/>
    <s v="Geraldton"/>
    <x v="193"/>
    <d v="2011-08-09T00:00:00"/>
    <n v="43"/>
    <n v="0.1"/>
    <n v="14.48"/>
    <n v="6.46"/>
    <n v="622.64"/>
  </r>
  <r>
    <n v="302"/>
    <n v="18598"/>
    <s v="Charles Gomez"/>
    <s v="Express Road Cargo"/>
    <x v="2"/>
    <x v="2"/>
    <s v="Critical"/>
    <s v="Cremant"/>
    <x v="0"/>
    <x v="5"/>
    <s v="Domaine Lafond Roc-Epine Tavel Rose 2014"/>
    <s v="Mini Crate"/>
    <s v="Mandurah"/>
    <x v="193"/>
    <d v="2011-08-08T00:00:00"/>
    <n v="83"/>
    <n v="0.03"/>
    <n v="102.3"/>
    <n v="21.26"/>
    <n v="8490.9"/>
  </r>
  <r>
    <n v="303"/>
    <n v="18789"/>
    <s v="Clarence George"/>
    <s v="Express Road Cargo"/>
    <x v="0"/>
    <x v="3"/>
    <s v="High"/>
    <s v="Pinot Noir"/>
    <x v="0"/>
    <x v="5"/>
    <s v="JCB N¬∞21 Brut Cremant de Bourgogne"/>
    <s v="Large Crate"/>
    <s v="Campbeltown"/>
    <x v="37"/>
    <d v="2012-03-18T00:00:00"/>
    <n v="56"/>
    <n v="0"/>
    <n v="30.98"/>
    <n v="9.18"/>
    <n v="1734.88"/>
  </r>
  <r>
    <n v="304"/>
    <n v="18790"/>
    <s v="Eric Wagner"/>
    <s v="Air Cargo"/>
    <x v="1"/>
    <x v="2"/>
    <s v="High"/>
    <s v="Sauvignon Blanc"/>
    <x v="0"/>
    <x v="5"/>
    <s v="Los Vascos Sauvignon Blanc 2015"/>
    <s v="Extra Large Crate"/>
    <s v="Freemantle"/>
    <x v="194"/>
    <d v="2013-02-13T00:00:00"/>
    <n v="7"/>
    <n v="0.01"/>
    <n v="2036.48"/>
    <n v="14.7"/>
    <n v="14255.36"/>
  </r>
  <r>
    <n v="305"/>
    <n v="18917"/>
    <s v="Timothy Powell"/>
    <s v="Express Road Cargo"/>
    <x v="0"/>
    <x v="1"/>
    <s v="Critical"/>
    <s v="Cabernet Sauvignon"/>
    <x v="0"/>
    <x v="5"/>
    <s v="Sutter Home Pink Moscato"/>
    <s v="Large Crate"/>
    <s v="Port Lincoln"/>
    <x v="195"/>
    <d v="2013-05-05T00:00:00"/>
    <n v="18"/>
    <n v="0.08"/>
    <n v="2.08"/>
    <n v="1.49"/>
    <n v="37.44"/>
  </r>
  <r>
    <n v="306"/>
    <n v="18945"/>
    <s v="Joe Banks"/>
    <s v="Express Road Cargo"/>
    <x v="1"/>
    <x v="2"/>
    <s v="Medium"/>
    <s v="Sauvignon Blanc"/>
    <x v="0"/>
    <x v="5"/>
    <s v="Lucky Chardonnay 2012"/>
    <s v="Standard Size Crate"/>
    <s v="Freemantle"/>
    <x v="196"/>
    <d v="2013-01-19T00:00:00"/>
    <n v="36"/>
    <n v="0.06"/>
    <n v="16.48"/>
    <n v="1.99"/>
    <n v="593.28"/>
  </r>
  <r>
    <n v="307"/>
    <n v="18950"/>
    <s v="Ruth Martin"/>
    <s v="Air Cargo"/>
    <x v="1"/>
    <x v="3"/>
    <s v="Low"/>
    <s v="Reisling"/>
    <x v="0"/>
    <x v="5"/>
    <s v="Angeline Sauvignon Blanc 2014"/>
    <s v="Extra Large Crate"/>
    <s v="Grafton"/>
    <x v="161"/>
    <d v="2013-03-05T00:00:00"/>
    <n v="33"/>
    <n v="0.05"/>
    <n v="90.97"/>
    <n v="14"/>
    <n v="3002.0099999999998"/>
  </r>
  <r>
    <n v="308"/>
    <n v="19041"/>
    <s v="Ralph Bennett"/>
    <s v="Express Road Cargo"/>
    <x v="0"/>
    <x v="2"/>
    <s v="Low"/>
    <s v="Shiraz"/>
    <x v="0"/>
    <x v="5"/>
    <s v="Laurent-Perrier Brut Millesime 2006"/>
    <s v="Large Crate"/>
    <s v="Mandurah"/>
    <x v="197"/>
    <d v="2012-07-30T00:00:00"/>
    <n v="4"/>
    <n v="0.08"/>
    <n v="10.89"/>
    <n v="4.5"/>
    <n v="43.56"/>
  </r>
  <r>
    <n v="309"/>
    <n v="19041"/>
    <s v="Ralph Bennett"/>
    <s v="Express Road Cargo"/>
    <x v="0"/>
    <x v="2"/>
    <s v="Low"/>
    <s v="Pinot Noir"/>
    <x v="0"/>
    <x v="5"/>
    <s v="Sutter Home White Zinfandel"/>
    <s v="Large Crate"/>
    <s v="Freemantle"/>
    <x v="197"/>
    <d v="2012-08-04T00:00:00"/>
    <n v="58"/>
    <n v="0.04"/>
    <n v="42.98"/>
    <n v="4.62"/>
    <n v="2492.8399999999997"/>
  </r>
  <r>
    <n v="310"/>
    <n v="19042"/>
    <s v="Alan Duncan"/>
    <s v="Express Road Cargo"/>
    <x v="0"/>
    <x v="3"/>
    <s v="Critical"/>
    <s v="Sangiovese"/>
    <x v="0"/>
    <x v="5"/>
    <s v="Francis Ford Coppola Sofia Rose 2014"/>
    <s v="Large Crate"/>
    <s v="Sydney"/>
    <x v="198"/>
    <d v="2010-03-02T00:00:00"/>
    <n v="8"/>
    <n v="7.0000000000000007E-2"/>
    <n v="40.98"/>
    <n v="7.47"/>
    <n v="327.84"/>
  </r>
  <r>
    <n v="311"/>
    <n v="19205"/>
    <s v="Victor Payne"/>
    <s v="Express Road Cargo"/>
    <x v="0"/>
    <x v="2"/>
    <s v="Medium"/>
    <s v="Sangiovese"/>
    <x v="0"/>
    <x v="5"/>
    <s v="Locations by Dave Phinney F Rose"/>
    <s v="Large Crate"/>
    <s v="Perth"/>
    <x v="199"/>
    <d v="2011-07-27T00:00:00"/>
    <n v="56"/>
    <n v="0.04"/>
    <n v="26.38"/>
    <n v="5.86"/>
    <n v="1477.28"/>
  </r>
  <r>
    <n v="312"/>
    <n v="19205"/>
    <s v="Victor Payne"/>
    <s v="Express Road Cargo"/>
    <x v="0"/>
    <x v="2"/>
    <s v="Medium"/>
    <s v="Cabernet Sauvignon"/>
    <x v="0"/>
    <x v="5"/>
    <s v="Roederer Estate Brut"/>
    <s v="Full Container"/>
    <s v="Albany"/>
    <x v="199"/>
    <d v="2011-07-28T00:00:00"/>
    <n v="37"/>
    <n v="0"/>
    <n v="3.26"/>
    <n v="1.86"/>
    <n v="120.61999999999999"/>
  </r>
  <r>
    <n v="313"/>
    <n v="19332"/>
    <s v="Ruth Martin"/>
    <s v="Air Cargo"/>
    <x v="2"/>
    <x v="3"/>
    <s v="High"/>
    <s v="Grenache Rose"/>
    <x v="0"/>
    <x v="5"/>
    <s v="Miraval Rose 2014"/>
    <s v="Small Crate"/>
    <s v="Broken Hill"/>
    <x v="161"/>
    <d v="2013-03-01T00:00:00"/>
    <n v="46"/>
    <n v="0.06"/>
    <n v="179.29"/>
    <n v="29.21"/>
    <n v="8247.34"/>
  </r>
  <r>
    <n v="314"/>
    <n v="19365"/>
    <s v="Jimmy Alvarez"/>
    <s v="Express Road Cargo"/>
    <x v="0"/>
    <x v="1"/>
    <s v="Medium"/>
    <s v="Zinfandel"/>
    <x v="0"/>
    <x v="5"/>
    <s v="Veuve Clicquot Brut Yellow Label"/>
    <s v="Large Crate"/>
    <s v="Port Lincoln"/>
    <x v="200"/>
    <d v="2012-01-17T00:00:00"/>
    <n v="32"/>
    <n v="0.03"/>
    <n v="5.98"/>
    <n v="5.2"/>
    <n v="191.36"/>
  </r>
  <r>
    <n v="315"/>
    <n v="19394"/>
    <s v="Richard Garcia"/>
    <s v="Express Road Cargo"/>
    <x v="1"/>
    <x v="0"/>
    <s v="Medium"/>
    <s v="Chardonnay"/>
    <x v="0"/>
    <x v="5"/>
    <s v="Lucky Chardonnay 2012"/>
    <s v="Full Container"/>
    <s v="Palmerston"/>
    <x v="128"/>
    <d v="2013-12-26T00:00:00"/>
    <n v="32"/>
    <n v="0.05"/>
    <n v="20.99"/>
    <n v="0.99"/>
    <n v="671.68"/>
  </r>
  <r>
    <n v="316"/>
    <n v="19394"/>
    <s v="Richard Garcia"/>
    <s v="Express Road Cargo"/>
    <x v="1"/>
    <x v="0"/>
    <s v="Medium"/>
    <s v="Chardonnay"/>
    <x v="0"/>
    <x v="5"/>
    <s v="Villa Maria Private Bin Sauvignon Blanc 2015"/>
    <s v="Large Crate"/>
    <s v="Darwin"/>
    <x v="128"/>
    <d v="2013-12-28T00:00:00"/>
    <n v="10"/>
    <n v="0.05"/>
    <n v="125.99"/>
    <n v="8.8000000000000007"/>
    <n v="1259.8999999999999"/>
  </r>
  <r>
    <n v="317"/>
    <n v="19429"/>
    <s v="Jerry Robinson"/>
    <s v="Air Cargo"/>
    <x v="2"/>
    <x v="2"/>
    <s v="Not Specified"/>
    <s v="Grenache Rose"/>
    <x v="0"/>
    <x v="5"/>
    <s v="Marques de Caceres Rioja Rosado 2014"/>
    <s v="Small Crate"/>
    <s v="Albany"/>
    <x v="201"/>
    <d v="2013-08-24T00:00:00"/>
    <n v="4"/>
    <n v="0.05"/>
    <n v="124.49"/>
    <n v="51.94"/>
    <n v="497.96"/>
  </r>
  <r>
    <n v="318"/>
    <n v="19556"/>
    <s v="Bonnie Walker"/>
    <s v="Air Cargo"/>
    <x v="2"/>
    <x v="3"/>
    <s v="Not Specified"/>
    <s v="Grenache Rose"/>
    <x v="0"/>
    <x v="5"/>
    <s v="Locations by Dave Phinney F Rose&quot;"/>
    <s v="Extra Large Crate"/>
    <s v="Lithgow"/>
    <x v="202"/>
    <d v="2012-01-16T00:00:00"/>
    <n v="83"/>
    <n v="7.0000000000000007E-2"/>
    <n v="130.97999999999999"/>
    <n v="30"/>
    <n v="10871.339999999998"/>
  </r>
  <r>
    <n v="319"/>
    <n v="19556"/>
    <s v="Bonnie Walker"/>
    <s v="Express Road Cargo"/>
    <x v="0"/>
    <x v="3"/>
    <s v="Not Specified"/>
    <s v="Malbec"/>
    <x v="0"/>
    <x v="5"/>
    <s v="Chateau D'Aqueria Tavel Rose 2013"/>
    <s v="Large Crate"/>
    <s v="Cessnock"/>
    <x v="202"/>
    <d v="2012-01-10T00:00:00"/>
    <n v="41"/>
    <n v="0.09"/>
    <n v="55.98"/>
    <n v="4.8600000000000003"/>
    <n v="2295.1799999999998"/>
  </r>
  <r>
    <n v="320"/>
    <n v="19556"/>
    <s v="Bonnie Walker"/>
    <s v="Express Road Cargo"/>
    <x v="1"/>
    <x v="3"/>
    <s v="Not Specified"/>
    <s v="Pinot Gris"/>
    <x v="0"/>
    <x v="3"/>
    <s v="Los Vascos Sauvignon Blanc 2015"/>
    <s v="Large Crate"/>
    <s v="Liverpool"/>
    <x v="202"/>
    <d v="2012-01-27T00:00:00"/>
    <n v="65"/>
    <n v="0.08"/>
    <n v="115.99"/>
    <n v="4.2300000000000004"/>
    <n v="7539.3499999999995"/>
  </r>
  <r>
    <n v="321"/>
    <n v="19812"/>
    <s v="Margaret Gibson"/>
    <s v="Air Cargo"/>
    <x v="2"/>
    <x v="3"/>
    <s v="Low"/>
    <s v="Champagne"/>
    <x v="0"/>
    <x v="3"/>
    <s v="Domaine Lafage Miraflors Rose 2013"/>
    <s v="Small Crate"/>
    <s v="Newcastle"/>
    <x v="203"/>
    <d v="2011-04-07T00:00:00"/>
    <n v="3"/>
    <n v="0.01"/>
    <n v="550.98"/>
    <n v="45.7"/>
    <n v="1652.94"/>
  </r>
  <r>
    <n v="322"/>
    <n v="19841"/>
    <s v="Larry Baker"/>
    <s v="Express Road Cargo"/>
    <x v="0"/>
    <x v="1"/>
    <s v="Low"/>
    <s v="Zinfandel"/>
    <x v="0"/>
    <x v="3"/>
    <s v="Chateau d'Esclans Garrus Rose 2013"/>
    <s v="Standard Size Crate"/>
    <s v="Devonport"/>
    <x v="204"/>
    <d v="2012-01-22T00:00:00"/>
    <n v="31"/>
    <n v="0.03"/>
    <n v="11.97"/>
    <n v="5.81"/>
    <n v="371.07"/>
  </r>
  <r>
    <n v="323"/>
    <n v="19841"/>
    <s v="Larry Baker"/>
    <s v="Express Road Cargo"/>
    <x v="1"/>
    <x v="1"/>
    <s v="Low"/>
    <s v="Pinot Gris"/>
    <x v="0"/>
    <x v="3"/>
    <s v="Dog Point Vineyard Sauvignon Blanc 2014"/>
    <s v="Large Crate"/>
    <s v="Launceston"/>
    <x v="204"/>
    <d v="2012-01-26T00:00:00"/>
    <n v="13"/>
    <n v="0.08"/>
    <n v="195.99"/>
    <n v="4.2"/>
    <n v="2547.87"/>
  </r>
  <r>
    <n v="324"/>
    <n v="19841"/>
    <s v="Larry Baker"/>
    <s v="Road Cargo"/>
    <x v="1"/>
    <x v="1"/>
    <s v="Low"/>
    <s v="Reisling"/>
    <x v="0"/>
    <x v="3"/>
    <s v="Leeuwin Estate Art Series Chardonnay 2012"/>
    <s v="Large Crate"/>
    <s v="Burnie"/>
    <x v="177"/>
    <d v="2014-01-14T00:00:00"/>
    <n v="86"/>
    <n v="0.06"/>
    <n v="125.99"/>
    <n v="8.08"/>
    <n v="10835.14"/>
  </r>
  <r>
    <n v="325"/>
    <n v="19936"/>
    <s v="Joshua George"/>
    <s v="Express Road Cargo"/>
    <x v="0"/>
    <x v="2"/>
    <s v="Critical"/>
    <s v="Merlot"/>
    <x v="0"/>
    <x v="3"/>
    <s v="Chateau de Campuget Costieres de Nimes Tradition Rose 2015"/>
    <s v="Large Crate"/>
    <s v="Geraldton"/>
    <x v="205"/>
    <d v="2013-11-14T00:00:00"/>
    <n v="68"/>
    <n v="0.06"/>
    <n v="1.88"/>
    <n v="1.49"/>
    <n v="127.83999999999999"/>
  </r>
  <r>
    <n v="326"/>
    <n v="19936"/>
    <s v="Joshua George"/>
    <s v="Express Road Cargo"/>
    <x v="1"/>
    <x v="2"/>
    <s v="Critical"/>
    <s v="Chardonnay"/>
    <x v="0"/>
    <x v="3"/>
    <s v="Chardonnais Napa Valley Chardonnay 2013"/>
    <s v="Standard Size Crate"/>
    <s v="Busseltol"/>
    <x v="205"/>
    <d v="2013-11-14T00:00:00"/>
    <n v="148"/>
    <n v="0.09"/>
    <n v="29.89"/>
    <n v="1.99"/>
    <n v="4423.72"/>
  </r>
  <r>
    <n v="327"/>
    <n v="20007"/>
    <s v="Juan Smith"/>
    <s v="Express Road Cargo"/>
    <x v="0"/>
    <x v="2"/>
    <s v="Not Specified"/>
    <s v="Malbec"/>
    <x v="0"/>
    <x v="3"/>
    <s v="Marques de Caceres Rioja Rosado 2014"/>
    <s v="Full Container"/>
    <s v="Albany"/>
    <x v="206"/>
    <d v="2010-08-06T00:00:00"/>
    <n v="88"/>
    <n v="0.08"/>
    <n v="1.68"/>
    <n v="1.57"/>
    <n v="147.84"/>
  </r>
  <r>
    <n v="328"/>
    <n v="20036"/>
    <s v="Joe Banks"/>
    <s v="Air Cargo"/>
    <x v="2"/>
    <x v="2"/>
    <s v="Not Specified"/>
    <s v="Sangiovese Rose"/>
    <x v="0"/>
    <x v="3"/>
    <s v="Chateau d'Esclans Garrus Rose 2013"/>
    <s v="Small Crate"/>
    <s v="Geraldton"/>
    <x v="207"/>
    <d v="2011-12-08T00:00:00"/>
    <n v="52"/>
    <n v="0.03"/>
    <n v="150.97999999999999"/>
    <n v="66.27"/>
    <n v="7850.9599999999991"/>
  </r>
  <r>
    <n v="329"/>
    <n v="20036"/>
    <s v="Joe Banks"/>
    <s v="Express Road Cargo"/>
    <x v="1"/>
    <x v="2"/>
    <s v="Not Specified"/>
    <s v="Reisling"/>
    <x v="0"/>
    <x v="3"/>
    <s v="Chardonnais Napa Valley Chardonnay 2013"/>
    <s v="Large Crate"/>
    <s v="Freemantle"/>
    <x v="207"/>
    <d v="2011-12-07T00:00:00"/>
    <n v="39"/>
    <n v="0.03"/>
    <n v="95.99"/>
    <n v="4.9000000000000004"/>
    <n v="3743.6099999999997"/>
  </r>
  <r>
    <n v="330"/>
    <n v="20036"/>
    <s v="Joe Banks"/>
    <s v="Express Road Cargo"/>
    <x v="0"/>
    <x v="2"/>
    <s v="Not Specified"/>
    <s v="Malbec"/>
    <x v="0"/>
    <x v="3"/>
    <s v="Chateau d'Esclans Garrus Rose 2013"/>
    <s v="Large Crate"/>
    <s v="Mandurah"/>
    <x v="207"/>
    <d v="2011-12-05T00:00:00"/>
    <n v="46"/>
    <n v="0.1"/>
    <n v="11.97"/>
    <n v="4.9800000000000004"/>
    <n v="550.62"/>
  </r>
  <r>
    <n v="331"/>
    <n v="20036"/>
    <s v="Joe Banks"/>
    <s v="Express Road Cargo"/>
    <x v="1"/>
    <x v="2"/>
    <s v="Not Specified"/>
    <s v="Reisling"/>
    <x v="0"/>
    <x v="3"/>
    <s v="Mercer Canyons Chardonnay 2013"/>
    <s v="Large Crate"/>
    <s v="Geraldton"/>
    <x v="207"/>
    <d v="2011-12-07T00:00:00"/>
    <n v="81"/>
    <n v="0.03"/>
    <n v="26.31"/>
    <n v="5.89"/>
    <n v="2131.1099999999997"/>
  </r>
  <r>
    <n v="332"/>
    <n v="20068"/>
    <s v="Catherine Frazier"/>
    <s v="Express Road Cargo"/>
    <x v="0"/>
    <x v="2"/>
    <s v="Critical"/>
    <s v="Pinot Noir"/>
    <x v="0"/>
    <x v="3"/>
    <s v="Chateau d'Esclans Garrus Rose 2013"/>
    <s v="Large Crate"/>
    <s v="Freemantle"/>
    <x v="208"/>
    <d v="2012-02-29T00:00:00"/>
    <n v="10"/>
    <n v="0.09"/>
    <n v="5.53"/>
    <n v="6.98"/>
    <n v="55.300000000000004"/>
  </r>
  <r>
    <n v="333"/>
    <n v="20261"/>
    <s v="Fred Reid"/>
    <s v="Road Cargo"/>
    <x v="0"/>
    <x v="3"/>
    <s v="Medium"/>
    <s v="Malbec"/>
    <x v="0"/>
    <x v="3"/>
    <s v="Pierre Sparr Cremant d'Alsace Reserve Brut Rose"/>
    <s v="Large Crate"/>
    <s v="Grafton"/>
    <x v="209"/>
    <d v="2013-05-20T00:00:00"/>
    <n v="33"/>
    <n v="0.09"/>
    <n v="31.74"/>
    <n v="12.62"/>
    <n v="1047.4199999999998"/>
  </r>
  <r>
    <n v="334"/>
    <n v="20261"/>
    <s v="Fred Reid"/>
    <s v="Express Road Cargo"/>
    <x v="0"/>
    <x v="3"/>
    <s v="Medium"/>
    <s v="Zinfandel"/>
    <x v="0"/>
    <x v="3"/>
    <s v="Barnard Griffin Rose of Sangiovese 2014"/>
    <s v="Full Container"/>
    <s v="Blue Mountains"/>
    <x v="210"/>
    <d v="2010-05-23T00:00:00"/>
    <n v="52"/>
    <n v="0.04"/>
    <n v="6.35"/>
    <n v="1.02"/>
    <n v="330.2"/>
  </r>
  <r>
    <n v="335"/>
    <n v="20261"/>
    <s v="Fred Reid"/>
    <s v="Road Cargo"/>
    <x v="1"/>
    <x v="3"/>
    <s v="Medium"/>
    <s v="Pinot Gris"/>
    <x v="0"/>
    <x v="3"/>
    <s v="Grgich Hills Chardonnay 2012"/>
    <s v="Large Crate"/>
    <s v="Albury"/>
    <x v="209"/>
    <d v="2013-05-21T00:00:00"/>
    <n v="27"/>
    <n v="0.02"/>
    <n v="65.989999999999995"/>
    <n v="8.99"/>
    <n v="1781.7299999999998"/>
  </r>
  <r>
    <n v="336"/>
    <n v="20807"/>
    <s v="Charles Freeman"/>
    <s v="Express Road Cargo"/>
    <x v="1"/>
    <x v="1"/>
    <s v="Not Specified"/>
    <s v="Sauvignon Blanc"/>
    <x v="0"/>
    <x v="3"/>
    <s v="Mercer Canyons Chardonnay 2013"/>
    <s v="Standard Size Crate"/>
    <s v="Launceston"/>
    <x v="168"/>
    <d v="2013-07-22T00:00:00"/>
    <n v="22"/>
    <n v="0.1"/>
    <n v="35.99"/>
    <n v="3.3"/>
    <n v="791.78000000000009"/>
  </r>
  <r>
    <n v="337"/>
    <n v="20807"/>
    <s v="Charles Freeman"/>
    <s v="Air Cargo"/>
    <x v="2"/>
    <x v="1"/>
    <s v="Not Specified"/>
    <s v="Champagne"/>
    <x v="0"/>
    <x v="3"/>
    <s v="Locations by Dave Phinney F Rose&quot;"/>
    <s v="Extra Large Crate"/>
    <s v="Launceston"/>
    <x v="168"/>
    <d v="2013-07-23T00:00:00"/>
    <n v="55"/>
    <n v="0.08"/>
    <n v="160.97999999999999"/>
    <n v="30"/>
    <n v="8853.9"/>
  </r>
  <r>
    <n v="338"/>
    <n v="20960"/>
    <s v="Joshua George"/>
    <s v="Express Road Cargo"/>
    <x v="1"/>
    <x v="2"/>
    <s v="Low"/>
    <s v="Chardonnay"/>
    <x v="0"/>
    <x v="3"/>
    <s v="Robert Oatley Sauvignon Blanc 2013"/>
    <s v="Large Crate"/>
    <s v="Bunbury"/>
    <x v="211"/>
    <d v="2012-11-23T00:00:00"/>
    <n v="65"/>
    <n v="0.1"/>
    <n v="10.97"/>
    <n v="6.5"/>
    <n v="713.05000000000007"/>
  </r>
  <r>
    <n v="339"/>
    <n v="21057"/>
    <s v="William Gilbert"/>
    <s v="Express Road Cargo"/>
    <x v="1"/>
    <x v="3"/>
    <s v="Low"/>
    <s v="Chardonnay"/>
    <x v="0"/>
    <x v="3"/>
    <s v="Villa Maria Private Bin Sauvignon Blanc 2015"/>
    <s v="Standard Size Crate"/>
    <s v="Broken Hill"/>
    <x v="212"/>
    <d v="2012-02-10T00:00:00"/>
    <n v="31"/>
    <n v="0.04"/>
    <n v="39.479999999999997"/>
    <n v="1.99"/>
    <n v="1223.8799999999999"/>
  </r>
  <r>
    <n v="340"/>
    <n v="21249"/>
    <s v="Ruth Martin"/>
    <s v="Express Road Cargo"/>
    <x v="0"/>
    <x v="3"/>
    <s v="Low"/>
    <s v="Sangiovese"/>
    <x v="0"/>
    <x v="3"/>
    <s v="Louis Roederer Cristal Brut 2006"/>
    <s v="Large Crate"/>
    <s v="Campbeltown"/>
    <x v="3"/>
    <d v="2011-09-21T00:00:00"/>
    <n v="40"/>
    <n v="0.02"/>
    <n v="48.58"/>
    <n v="3.99"/>
    <n v="1943.1999999999998"/>
  </r>
  <r>
    <n v="341"/>
    <n v="21249"/>
    <s v="Ruth Martin"/>
    <s v="Express Road Cargo"/>
    <x v="1"/>
    <x v="3"/>
    <s v="Low"/>
    <s v="Pinot Gris"/>
    <x v="0"/>
    <x v="3"/>
    <s v="Chardonnais Napa Valley Chardonnay 2013"/>
    <s v="Large Crate"/>
    <s v="Wollongong"/>
    <x v="213"/>
    <d v="2013-09-21T00:00:00"/>
    <n v="15"/>
    <n v="0.03"/>
    <n v="205.99"/>
    <n v="8.99"/>
    <n v="3089.8500000000004"/>
  </r>
  <r>
    <n v="342"/>
    <n v="21539"/>
    <s v="Cynthia Porter"/>
    <s v="Express Road Cargo"/>
    <x v="0"/>
    <x v="2"/>
    <s v="Medium"/>
    <s v="Pinot Noir"/>
    <x v="0"/>
    <x v="3"/>
    <s v="Francis Ford Coppola Sofia Rose 2014"/>
    <s v="Full Container"/>
    <s v="Mandurah"/>
    <x v="21"/>
    <d v="2013-07-10T00:00:00"/>
    <n v="25"/>
    <n v="0.04"/>
    <n v="21.98"/>
    <n v="8.32"/>
    <n v="549.5"/>
  </r>
  <r>
    <n v="343"/>
    <n v="21539"/>
    <s v="Cynthia Porter"/>
    <s v="Express Road Cargo"/>
    <x v="2"/>
    <x v="2"/>
    <s v="Medium"/>
    <s v="Champagne"/>
    <x v="0"/>
    <x v="3"/>
    <s v="Sutter Home White Zinfandel"/>
    <s v="Mini Crate"/>
    <s v="Albany"/>
    <x v="214"/>
    <d v="2011-07-09T00:00:00"/>
    <n v="47"/>
    <n v="0.05"/>
    <n v="71.37"/>
    <n v="69"/>
    <n v="3354.3900000000003"/>
  </r>
  <r>
    <n v="344"/>
    <n v="21572"/>
    <s v="Michelle Black"/>
    <s v="Express Road Cargo"/>
    <x v="2"/>
    <x v="0"/>
    <s v="Critical"/>
    <s v="Sangiovese Rose"/>
    <x v="0"/>
    <x v="3"/>
    <s v="Sutter Home White Zinfandel"/>
    <s v="Mini Crate"/>
    <s v="Darwin"/>
    <x v="215"/>
    <d v="2010-02-15T00:00:00"/>
    <n v="42"/>
    <n v="0.03"/>
    <n v="194.3"/>
    <n v="11.54"/>
    <n v="8160.6"/>
  </r>
  <r>
    <n v="345"/>
    <n v="21574"/>
    <s v="Jeremy Mason"/>
    <s v="Express Road Cargo"/>
    <x v="1"/>
    <x v="0"/>
    <s v="Critical"/>
    <s v="Chardonnay"/>
    <x v="0"/>
    <x v="3"/>
    <s v="Leeuwin Estate Art Series Chardonnay 2012"/>
    <s v="Standard Size Crate"/>
    <s v="Darwin"/>
    <x v="216"/>
    <d v="2011-01-16T00:00:00"/>
    <n v="33"/>
    <n v="0"/>
    <n v="2.12"/>
    <n v="1.99"/>
    <n v="69.960000000000008"/>
  </r>
  <r>
    <n v="346"/>
    <n v="21600"/>
    <s v="Clarence Burns"/>
    <s v="Express Road Cargo"/>
    <x v="0"/>
    <x v="0"/>
    <s v="Low"/>
    <s v="Sangiovese"/>
    <x v="0"/>
    <x v="3"/>
    <s v="Domaine Lafage Miraflors Rose 2013"/>
    <s v="Full Container"/>
    <s v="Palmerston"/>
    <x v="217"/>
    <d v="2011-04-11T00:00:00"/>
    <n v="17"/>
    <n v="0.03"/>
    <n v="10.14"/>
    <n v="2.27"/>
    <n v="172.38"/>
  </r>
  <r>
    <n v="347"/>
    <n v="21601"/>
    <s v="Daniel Bradley"/>
    <s v="Express Road Cargo"/>
    <x v="0"/>
    <x v="2"/>
    <s v="Low"/>
    <s v="Pinot Noir"/>
    <x v="0"/>
    <x v="3"/>
    <s v="Bollinger Brut Special Cuvee"/>
    <s v="Mini Crate"/>
    <s v="Mandurah"/>
    <x v="185"/>
    <d v="2012-04-06T00:00:00"/>
    <n v="22"/>
    <n v="0.09"/>
    <n v="113.64"/>
    <n v="35"/>
    <n v="2500.08"/>
  </r>
  <r>
    <n v="348"/>
    <n v="21636"/>
    <s v="Jack Patterson"/>
    <s v="Road Cargo"/>
    <x v="0"/>
    <x v="1"/>
    <s v="Low"/>
    <s v="Zinfandel"/>
    <x v="0"/>
    <x v="3"/>
    <s v="Roederer Estate Brut"/>
    <s v="Large Crate"/>
    <s v="Hobart"/>
    <x v="108"/>
    <d v="2010-08-17T00:00:00"/>
    <n v="29"/>
    <n v="0"/>
    <n v="22.38"/>
    <n v="15.1"/>
    <n v="649.02"/>
  </r>
  <r>
    <n v="349"/>
    <n v="21636"/>
    <s v="Jack Patterson"/>
    <s v="Express Road Cargo"/>
    <x v="0"/>
    <x v="1"/>
    <s v="Low"/>
    <s v="Merlot"/>
    <x v="0"/>
    <x v="3"/>
    <s v="Jean-Baptiste Adam Les Natures Cremant d'Alsace Brut"/>
    <s v="Large Crate"/>
    <s v="Hobart"/>
    <x v="108"/>
    <d v="2010-08-15T00:00:00"/>
    <n v="11"/>
    <n v="7.0000000000000007E-2"/>
    <n v="5.98"/>
    <n v="4.6900000000000004"/>
    <n v="65.78"/>
  </r>
  <r>
    <n v="350"/>
    <n v="21636"/>
    <s v="Jack Patterson"/>
    <s v="Express Road Cargo"/>
    <x v="1"/>
    <x v="1"/>
    <s v="Low"/>
    <s v="Chardonnay"/>
    <x v="0"/>
    <x v="3"/>
    <s v="Robert Oatley Sauvignon Blanc 2013"/>
    <s v="Standard Size Crate"/>
    <s v="Hobart"/>
    <x v="108"/>
    <d v="2010-08-10T00:00:00"/>
    <n v="63"/>
    <n v="0.02"/>
    <n v="55.99"/>
    <n v="3.3"/>
    <n v="3527.3700000000003"/>
  </r>
  <r>
    <n v="351"/>
    <n v="21670"/>
    <s v="Henry Sims"/>
    <s v="Express Road Cargo"/>
    <x v="2"/>
    <x v="1"/>
    <s v="High"/>
    <s v="Sangiovese Rose"/>
    <x v="0"/>
    <x v="3"/>
    <s v="Gerard Bertrand Cote des Roses Rose 2014"/>
    <s v="Large Crate"/>
    <s v="Ballarat"/>
    <x v="218"/>
    <d v="2012-01-12T00:00:00"/>
    <n v="27"/>
    <n v="0"/>
    <n v="78.69"/>
    <n v="19.989999999999998"/>
    <n v="2124.63"/>
  </r>
  <r>
    <n v="352"/>
    <n v="21760"/>
    <s v="Eric Wagner"/>
    <s v="Express Road Cargo"/>
    <x v="2"/>
    <x v="2"/>
    <s v="Not Specified"/>
    <s v="Sangiovese Rose"/>
    <x v="0"/>
    <x v="3"/>
    <s v="Domaine Lafage Miraflors Rose 2013"/>
    <s v="Large Crate"/>
    <s v="Rockingham"/>
    <x v="219"/>
    <d v="2012-01-31T00:00:00"/>
    <n v="10"/>
    <n v="0.08"/>
    <n v="7.38"/>
    <n v="5.21"/>
    <n v="73.8"/>
  </r>
  <r>
    <n v="353"/>
    <n v="21958"/>
    <s v="Brian Morrison"/>
    <s v="Express Road Cargo"/>
    <x v="0"/>
    <x v="0"/>
    <s v="High"/>
    <s v="Pinot Noir"/>
    <x v="0"/>
    <x v="3"/>
    <s v="Laurent-Perrier Brut Millesime 2006"/>
    <s v="Large Crate"/>
    <s v="Darwin"/>
    <x v="220"/>
    <d v="2010-06-06T00:00:00"/>
    <n v="21"/>
    <n v="0.09"/>
    <n v="363.25"/>
    <n v="19.989999999999998"/>
    <n v="7628.25"/>
  </r>
  <r>
    <n v="354"/>
    <n v="22051"/>
    <s v="Adam Larson"/>
    <s v="Express Road Cargo"/>
    <x v="0"/>
    <x v="1"/>
    <s v="Not Specified"/>
    <s v="Sangiovese"/>
    <x v="0"/>
    <x v="3"/>
    <s v="Pietradolce Etna Rosato 2014"/>
    <s v="Large Crate"/>
    <s v="Hobart"/>
    <x v="190"/>
    <d v="2013-01-01T00:00:00"/>
    <n v="78"/>
    <n v="0.01"/>
    <n v="4.9800000000000004"/>
    <n v="7.44"/>
    <n v="388.44000000000005"/>
  </r>
  <r>
    <n v="355"/>
    <n v="22115"/>
    <s v="Jeremy Mason"/>
    <s v="Air Cargo"/>
    <x v="1"/>
    <x v="0"/>
    <s v="Low"/>
    <s v="Pinot Gris"/>
    <x v="0"/>
    <x v="3"/>
    <s v="Mercer Canyons Chardonnay 2013"/>
    <s v="Extra Large Crate"/>
    <s v="Darwin"/>
    <x v="138"/>
    <d v="2013-06-15T00:00:00"/>
    <n v="8"/>
    <n v="0.02"/>
    <n v="145.44999999999999"/>
    <n v="17.850000000000001"/>
    <n v="1163.5999999999999"/>
  </r>
  <r>
    <n v="356"/>
    <n v="22147"/>
    <s v="Angela Price"/>
    <s v="Express Road Cargo"/>
    <x v="2"/>
    <x v="3"/>
    <s v="Low"/>
    <s v="Sangiovese Rose"/>
    <x v="0"/>
    <x v="3"/>
    <s v="Marques de Caceres Rioja Rosado 2014"/>
    <s v="Standard Size Crate"/>
    <s v="Tamworth"/>
    <x v="221"/>
    <d v="2010-01-20T00:00:00"/>
    <n v="37"/>
    <n v="0.04"/>
    <n v="22.72"/>
    <n v="8.99"/>
    <n v="840.64"/>
  </r>
  <r>
    <n v="357"/>
    <n v="22468"/>
    <s v="Timothy Powell"/>
    <s v="Express Road Cargo"/>
    <x v="0"/>
    <x v="1"/>
    <s v="Neutral"/>
    <s v="Pinot Noir"/>
    <x v="0"/>
    <x v="3"/>
    <s v="Chateau de Campuget Costieres de Nimes Tradition Rose 2015"/>
    <s v="Large Crate"/>
    <s v="Port Lincoln"/>
    <x v="222"/>
    <d v="2011-06-10T00:00:00"/>
    <n v="21"/>
    <n v="0"/>
    <n v="20.98"/>
    <n v="8.83"/>
    <n v="440.58"/>
  </r>
  <r>
    <n v="358"/>
    <n v="22468"/>
    <s v="Timothy Powell"/>
    <s v="Express Road Cargo"/>
    <x v="0"/>
    <x v="1"/>
    <s v="Neutral"/>
    <s v="Cabernet Sauvignon"/>
    <x v="0"/>
    <x v="3"/>
    <s v="Sutter Home Pink Moscato"/>
    <s v="Full Container"/>
    <s v="Mount Barker"/>
    <x v="222"/>
    <d v="2011-06-11T00:00:00"/>
    <n v="17"/>
    <n v="0.03"/>
    <n v="5.68"/>
    <n v="1.46"/>
    <n v="96.56"/>
  </r>
  <r>
    <n v="359"/>
    <n v="22468"/>
    <s v="Timothy Powell"/>
    <s v="Express Road Cargo"/>
    <x v="2"/>
    <x v="1"/>
    <s v="Neutral"/>
    <s v="Sangiovese Rose"/>
    <x v="0"/>
    <x v="3"/>
    <s v="Sutter Home Pink Moscato"/>
    <s v="Large Crate"/>
    <s v="Adelaide"/>
    <x v="222"/>
    <d v="2011-06-12T00:00:00"/>
    <n v="29"/>
    <n v="0"/>
    <n v="7.96"/>
    <n v="4.95"/>
    <n v="230.84"/>
  </r>
  <r>
    <n v="360"/>
    <n v="22656"/>
    <s v="Alan Duncan"/>
    <s v="Road Cargo"/>
    <x v="1"/>
    <x v="3"/>
    <s v="Not Specified"/>
    <s v="Pinot Gris"/>
    <x v="0"/>
    <x v="3"/>
    <s v="St. Supery Sauvignon Blanc 2015"/>
    <s v="Large Crate"/>
    <s v="Albury"/>
    <x v="223"/>
    <d v="2011-12-24T00:00:00"/>
    <n v="19"/>
    <n v="0.05"/>
    <n v="30.98"/>
    <n v="6.5"/>
    <n v="588.62"/>
  </r>
  <r>
    <n v="361"/>
    <n v="22727"/>
    <s v="Eric Evans"/>
    <s v="Express Road Cargo"/>
    <x v="0"/>
    <x v="2"/>
    <s v="Not Specified"/>
    <s v="Pinot Noir"/>
    <x v="0"/>
    <x v="3"/>
    <s v="Chateau Gaudrelle Cremant d'Loire Brut"/>
    <s v="Large Crate"/>
    <s v="Freemantle"/>
    <x v="127"/>
    <d v="2012-07-03T00:00:00"/>
    <n v="61"/>
    <n v="7.0000000000000007E-2"/>
    <n v="6.48"/>
    <n v="6.65"/>
    <n v="395.28000000000003"/>
  </r>
  <r>
    <n v="362"/>
    <n v="22755"/>
    <s v="Charles Gomez"/>
    <s v="Express Road Cargo"/>
    <x v="0"/>
    <x v="2"/>
    <s v="Medium"/>
    <s v="Merlot"/>
    <x v="0"/>
    <x v="3"/>
    <s v="Chateau d'Esclans Whispering Angel Rose 2014"/>
    <s v="Large Crate"/>
    <s v="Freemantle"/>
    <x v="114"/>
    <d v="2013-03-31T00:00:00"/>
    <n v="35"/>
    <n v="0"/>
    <n v="4.91"/>
    <n v="5.68"/>
    <n v="171.85"/>
  </r>
  <r>
    <n v="363"/>
    <n v="22755"/>
    <s v="Charles Gomez"/>
    <s v="Express Road Cargo"/>
    <x v="0"/>
    <x v="2"/>
    <s v="Medium"/>
    <s v="Zinfandel"/>
    <x v="0"/>
    <x v="3"/>
    <s v="Pietradolce Etna Rosato 2014"/>
    <s v="Large Crate"/>
    <s v="Perth"/>
    <x v="224"/>
    <d v="2010-04-01T00:00:00"/>
    <n v="45"/>
    <n v="0.04"/>
    <n v="5.34"/>
    <n v="2.99"/>
    <n v="240.29999999999998"/>
  </r>
  <r>
    <n v="364"/>
    <n v="22755"/>
    <s v="Charles Gomez"/>
    <s v="Express Road Cargo"/>
    <x v="1"/>
    <x v="2"/>
    <s v="Medium"/>
    <s v="Reisling"/>
    <x v="0"/>
    <x v="3"/>
    <s v="Chardonnais Napa Valley Chardonnay 2013"/>
    <s v="Standard Size Crate"/>
    <s v="Mandurah"/>
    <x v="224"/>
    <d v="2010-04-01T00:00:00"/>
    <n v="5"/>
    <n v="0.06"/>
    <n v="55.99"/>
    <n v="5"/>
    <n v="279.95"/>
  </r>
  <r>
    <n v="365"/>
    <n v="22787"/>
    <s v="Nicholas Perez"/>
    <s v="Road Cargo"/>
    <x v="0"/>
    <x v="1"/>
    <s v="Medium"/>
    <s v="Shiraz"/>
    <x v="0"/>
    <x v="3"/>
    <s v="Bollinger Brut Special Cuvee"/>
    <s v="Full Container"/>
    <s v="Hobart"/>
    <x v="225"/>
    <d v="2012-04-05T00:00:00"/>
    <n v="39"/>
    <n v="0.06"/>
    <n v="1.26"/>
    <n v="0.7"/>
    <n v="49.14"/>
  </r>
  <r>
    <n v="366"/>
    <n v="22848"/>
    <s v="Eric Wagner"/>
    <s v="Express Road Cargo"/>
    <x v="0"/>
    <x v="2"/>
    <s v="Not Specified"/>
    <s v="Malbec"/>
    <x v="0"/>
    <x v="3"/>
    <s v="Gerard Bertrand Cote des Roses Rose 2014"/>
    <s v="Mini Crate"/>
    <s v="Busseltol"/>
    <x v="226"/>
    <d v="2012-12-11T00:00:00"/>
    <n v="40"/>
    <n v="0.01"/>
    <n v="4.4800000000000004"/>
    <n v="49"/>
    <n v="179.20000000000002"/>
  </r>
  <r>
    <n v="367"/>
    <n v="22848"/>
    <s v="Eric Wagner"/>
    <s v="Air Cargo"/>
    <x v="2"/>
    <x v="2"/>
    <s v="Not Specified"/>
    <s v="Grenache Rose"/>
    <x v="0"/>
    <x v="3"/>
    <s v="Gerard Bertrand Cote des Roses Rose 2014"/>
    <s v="Extra Large Crate"/>
    <s v="Bunbury"/>
    <x v="226"/>
    <d v="2012-12-12T00:00:00"/>
    <n v="90"/>
    <n v="0.02"/>
    <n v="130.97999999999999"/>
    <n v="30"/>
    <n v="11788.199999999999"/>
  </r>
  <r>
    <n v="368"/>
    <n v="22848"/>
    <s v="Eric Wagner"/>
    <s v="Express Road Cargo"/>
    <x v="1"/>
    <x v="2"/>
    <s v="Not Specified"/>
    <s v="Sauvignon Blanc"/>
    <x v="0"/>
    <x v="3"/>
    <s v="Robert Oatley Sauvignon Blanc 2013"/>
    <s v="Large Crate"/>
    <s v="Freemantle"/>
    <x v="226"/>
    <d v="2012-12-12T00:00:00"/>
    <n v="8"/>
    <n v="0.09"/>
    <n v="15.98"/>
    <n v="6.5"/>
    <n v="127.84"/>
  </r>
  <r>
    <n v="369"/>
    <n v="22885"/>
    <s v="Anthony Rice"/>
    <s v="Express Road Cargo"/>
    <x v="0"/>
    <x v="1"/>
    <s v="Medium"/>
    <s v="Sangiovese"/>
    <x v="0"/>
    <x v="3"/>
    <s v="Marques de Caceres Rioja Rosado 2014"/>
    <s v="Full Container"/>
    <s v="Launceston"/>
    <x v="227"/>
    <d v="2013-11-25T00:00:00"/>
    <n v="14"/>
    <n v="0.05"/>
    <n v="12.88"/>
    <n v="4.59"/>
    <n v="180.32000000000002"/>
  </r>
  <r>
    <n v="370"/>
    <n v="23042"/>
    <s v="Eric Wagner"/>
    <s v="Express Road Cargo"/>
    <x v="0"/>
    <x v="2"/>
    <s v="Medium"/>
    <s v="Pinot Noir"/>
    <x v="0"/>
    <x v="3"/>
    <s v="JCB N¬∞21 Brut Cremant de Bourgogne"/>
    <s v="Large Crate"/>
    <s v="Mandurah"/>
    <x v="123"/>
    <d v="2010-04-27T00:00:00"/>
    <n v="20"/>
    <n v="0.04"/>
    <n v="419.19"/>
    <n v="19.989999999999998"/>
    <n v="8383.7999999999993"/>
  </r>
  <r>
    <n v="371"/>
    <n v="23140"/>
    <s v="Willie Reyes"/>
    <s v="Express Road Cargo"/>
    <x v="2"/>
    <x v="1"/>
    <s v="High"/>
    <s v="Cremant"/>
    <x v="0"/>
    <x v="3"/>
    <s v="Pietradolce Etna Rosato 2014"/>
    <s v="Standard Size Crate"/>
    <s v="Canberra"/>
    <x v="228"/>
    <d v="2013-02-10T00:00:00"/>
    <n v="18"/>
    <n v="0.05"/>
    <n v="99.23"/>
    <n v="8.99"/>
    <n v="1786.14"/>
  </r>
  <r>
    <n v="372"/>
    <n v="23140"/>
    <s v="Willie Reyes"/>
    <s v="Express Road Cargo"/>
    <x v="0"/>
    <x v="1"/>
    <s v="High"/>
    <s v="Sangiovese"/>
    <x v="0"/>
    <x v="3"/>
    <s v="Gerard Bertrand Cote des Roses Rose 2014"/>
    <s v="Full Container"/>
    <s v="Port Lincoln"/>
    <x v="228"/>
    <d v="2013-02-08T00:00:00"/>
    <n v="16"/>
    <n v="0.02"/>
    <n v="7.08"/>
    <n v="2.35"/>
    <n v="113.28"/>
  </r>
  <r>
    <n v="373"/>
    <n v="23172"/>
    <s v="Margaret Gibson"/>
    <s v="Express Road Cargo"/>
    <x v="1"/>
    <x v="3"/>
    <s v="Low"/>
    <s v="Reisling"/>
    <x v="0"/>
    <x v="3"/>
    <s v="Chardonnais Napa Valley Chardonnay 2013"/>
    <s v="Loose Wrap"/>
    <s v="Paramatta"/>
    <x v="229"/>
    <d v="2013-04-29T00:00:00"/>
    <n v="13"/>
    <n v="7.0000000000000007E-2"/>
    <n v="96.45"/>
    <n v="13.99"/>
    <n v="1253.8500000000001"/>
  </r>
  <r>
    <n v="374"/>
    <n v="23271"/>
    <s v="Julia Wood"/>
    <s v="Air Cargo"/>
    <x v="1"/>
    <x v="2"/>
    <s v="High"/>
    <s v="Pinot Gris"/>
    <x v="0"/>
    <x v="3"/>
    <s v="St. Supery Sauvignon Blanc 2015"/>
    <s v="Extra Large Crate"/>
    <s v="Busseltol"/>
    <x v="230"/>
    <d v="2011-11-04T00:00:00"/>
    <n v="3"/>
    <n v="0.09"/>
    <n v="808.49"/>
    <n v="55.3"/>
    <n v="2425.4700000000003"/>
  </r>
  <r>
    <n v="375"/>
    <n v="23617"/>
    <s v="Cynthia Porter"/>
    <s v="Road Cargo"/>
    <x v="0"/>
    <x v="2"/>
    <s v="Not Specified"/>
    <s v="Shiraz"/>
    <x v="0"/>
    <x v="3"/>
    <s v="Pietradolce Etna Rosato 2014"/>
    <s v="Large Crate"/>
    <s v="Albany"/>
    <x v="231"/>
    <d v="2012-05-07T00:00:00"/>
    <n v="9"/>
    <n v="0.04"/>
    <n v="37.700000000000003"/>
    <n v="2.99"/>
    <n v="339.3"/>
  </r>
  <r>
    <n v="376"/>
    <n v="23751"/>
    <s v="Nicholas Perez"/>
    <s v="Air Cargo"/>
    <x v="2"/>
    <x v="1"/>
    <s v="Medium"/>
    <s v="Grenache Rose"/>
    <x v="0"/>
    <x v="3"/>
    <s v="Chateau d'Esclans Garrus Rose 2013"/>
    <s v="Small Crate"/>
    <s v="Launceston"/>
    <x v="232"/>
    <d v="2010-03-19T00:00:00"/>
    <n v="44"/>
    <n v="0.01"/>
    <n v="220.98"/>
    <n v="64.66"/>
    <n v="9723.119999999999"/>
  </r>
  <r>
    <n v="377"/>
    <n v="23781"/>
    <s v="Clarence Burns"/>
    <s v="Express Road Cargo"/>
    <x v="0"/>
    <x v="0"/>
    <s v="Critical"/>
    <s v="Pinot Noir"/>
    <x v="0"/>
    <x v="3"/>
    <s v="Domaine Lafond Roc-Epine Tavel Rose 2014"/>
    <s v="Large Crate"/>
    <s v="Darwin"/>
    <x v="233"/>
    <d v="2012-11-02T00:00:00"/>
    <n v="59"/>
    <n v="0"/>
    <n v="6.48"/>
    <n v="5.84"/>
    <n v="382.32000000000005"/>
  </r>
  <r>
    <n v="378"/>
    <n v="23782"/>
    <s v="William Gilbert"/>
    <s v="Air Cargo"/>
    <x v="2"/>
    <x v="3"/>
    <s v="Low"/>
    <s v="Grenache Rose"/>
    <x v="0"/>
    <x v="3"/>
    <s v="La Playa Estate Cabernet Sauvignon Rose 2015"/>
    <s v="Extra Large Crate"/>
    <s v="Broken Hill"/>
    <x v="104"/>
    <d v="2011-01-10T00:00:00"/>
    <n v="46"/>
    <n v="0.09"/>
    <n v="500.98"/>
    <n v="26"/>
    <n v="23045.08"/>
  </r>
  <r>
    <n v="379"/>
    <n v="23782"/>
    <s v="William Gilbert"/>
    <s v="Express Road Cargo"/>
    <x v="0"/>
    <x v="3"/>
    <s v="Low"/>
    <s v="Cabernet Sauvignon"/>
    <x v="0"/>
    <x v="3"/>
    <s v="Laurent-Perrier Brut Rose"/>
    <s v="Mini Crate"/>
    <s v="Paramatta"/>
    <x v="104"/>
    <d v="2011-01-15T00:00:00"/>
    <n v="7"/>
    <n v="0.09"/>
    <n v="20.34"/>
    <n v="35"/>
    <n v="142.38"/>
  </r>
  <r>
    <n v="380"/>
    <n v="23877"/>
    <s v="Eric Wagner"/>
    <s v="Express Road Cargo"/>
    <x v="1"/>
    <x v="2"/>
    <s v="Not Specified"/>
    <s v="Sauvignon Blanc"/>
    <x v="0"/>
    <x v="3"/>
    <s v="Cloudy Bay Sauvignon Blanc 2015"/>
    <s v="Large Crate"/>
    <s v="Busseltol"/>
    <x v="234"/>
    <d v="2010-07-12T00:00:00"/>
    <n v="37"/>
    <n v="7.0000000000000007E-2"/>
    <n v="65.989999999999995"/>
    <n v="8.8000000000000007"/>
    <n v="2441.6299999999997"/>
  </r>
  <r>
    <n v="381"/>
    <n v="23877"/>
    <s v="Eric Wagner"/>
    <s v="Road Cargo"/>
    <x v="1"/>
    <x v="2"/>
    <s v="Not Specified"/>
    <s v="Reisling"/>
    <x v="0"/>
    <x v="3"/>
    <s v="St. Supery Sauvignon Blanc 2015"/>
    <s v="Standard Size Crate"/>
    <s v="Perth"/>
    <x v="234"/>
    <d v="2010-07-14T00:00:00"/>
    <n v="42"/>
    <n v="0"/>
    <n v="10.01"/>
    <n v="1.99"/>
    <n v="420.42"/>
  </r>
  <r>
    <n v="382"/>
    <n v="23940"/>
    <s v="Joseph Marshall"/>
    <s v="Express Road Cargo"/>
    <x v="0"/>
    <x v="3"/>
    <s v="Medium"/>
    <s v="Shiraz"/>
    <x v="0"/>
    <x v="3"/>
    <s v="Domaine Lafage Miraflors Rose 2013"/>
    <s v="Mini Crate"/>
    <s v="Queanbeyan"/>
    <x v="235"/>
    <d v="2012-04-09T00:00:00"/>
    <n v="22"/>
    <n v="0.03"/>
    <n v="4.4800000000000004"/>
    <n v="49"/>
    <n v="98.56"/>
  </r>
  <r>
    <n v="383"/>
    <n v="23940"/>
    <s v="Joseph Marshall"/>
    <s v="Air Cargo"/>
    <x v="2"/>
    <x v="3"/>
    <s v="Medium"/>
    <s v="Grenache Rose"/>
    <x v="0"/>
    <x v="3"/>
    <s v="Orin Swift Cellars Fragile Rose 2014"/>
    <s v="Extra Large Crate"/>
    <s v="Goulburn"/>
    <x v="235"/>
    <d v="2012-04-11T00:00:00"/>
    <n v="12"/>
    <n v="0.02"/>
    <n v="150.88999999999999"/>
    <n v="60.2"/>
    <n v="1810.6799999999998"/>
  </r>
  <r>
    <n v="384"/>
    <n v="23968"/>
    <s v="Victor Castillo"/>
    <s v="Express Road Cargo"/>
    <x v="0"/>
    <x v="2"/>
    <s v="Critical"/>
    <s v="Merlot"/>
    <x v="0"/>
    <x v="3"/>
    <s v="Locations by Dave Phinney F Rose"/>
    <s v="Large Crate"/>
    <s v="Albany"/>
    <x v="236"/>
    <d v="2012-03-07T00:00:00"/>
    <n v="21"/>
    <n v="0.05"/>
    <n v="6.48"/>
    <n v="5.84"/>
    <n v="136.08000000000001"/>
  </r>
  <r>
    <n v="385"/>
    <n v="24193"/>
    <s v="Lawrence Allen"/>
    <s v="Air Cargo"/>
    <x v="2"/>
    <x v="1"/>
    <s v="High"/>
    <s v="Champagne"/>
    <x v="0"/>
    <x v="3"/>
    <s v="Domaine Lafage Miraflors Rose 2013"/>
    <s v="Small Crate"/>
    <s v="Mount Gambier"/>
    <x v="237"/>
    <d v="2010-03-16T00:00:00"/>
    <n v="45"/>
    <n v="0.02"/>
    <n v="200.98"/>
    <n v="55.96"/>
    <n v="9044.1"/>
  </r>
  <r>
    <n v="386"/>
    <n v="24193"/>
    <s v="Lawrence Allen"/>
    <s v="Express Road Cargo"/>
    <x v="0"/>
    <x v="1"/>
    <s v="High"/>
    <s v="Zinfandel"/>
    <x v="0"/>
    <x v="3"/>
    <s v="Sutter Home Pink Moscato"/>
    <s v="Large Crate"/>
    <s v="Mount Barker"/>
    <x v="237"/>
    <d v="2010-03-15T00:00:00"/>
    <n v="24"/>
    <n v="0.02"/>
    <n v="4.28"/>
    <n v="5.17"/>
    <n v="102.72"/>
  </r>
  <r>
    <n v="387"/>
    <n v="24193"/>
    <s v="Lawrence Allen"/>
    <s v="Express Road Cargo"/>
    <x v="1"/>
    <x v="1"/>
    <s v="High"/>
    <s v="Reisling"/>
    <x v="0"/>
    <x v="3"/>
    <s v="Robert Oatley Signature Chardonnay 2013"/>
    <s v="Full Container"/>
    <s v="Mount Barker"/>
    <x v="237"/>
    <d v="2010-03-16T00:00:00"/>
    <n v="19"/>
    <n v="0.04"/>
    <n v="85.99"/>
    <n v="0.99"/>
    <n v="1633.81"/>
  </r>
  <r>
    <n v="388"/>
    <n v="24294"/>
    <s v="Rose Hart"/>
    <s v="Air Cargo"/>
    <x v="1"/>
    <x v="2"/>
    <s v="High"/>
    <s v="Reisling"/>
    <x v="0"/>
    <x v="3"/>
    <s v="Dog Point Vineyard Sauvignon Blanc 2014"/>
    <s v="Extra Large Crate"/>
    <s v="Bunbury"/>
    <x v="238"/>
    <d v="2010-08-03T00:00:00"/>
    <n v="43"/>
    <n v="0.03"/>
    <n v="200.97"/>
    <n v="15.59"/>
    <n v="8641.7099999999991"/>
  </r>
  <r>
    <n v="389"/>
    <n v="24356"/>
    <s v="Ruth Martin"/>
    <s v="Air Cargo"/>
    <x v="2"/>
    <x v="3"/>
    <s v="Medium"/>
    <s v="Grenache Rose"/>
    <x v="0"/>
    <x v="3"/>
    <s v="Pietradolce Etna Rosato 2014"/>
    <s v="Extra Large Crate"/>
    <s v="Cessnock"/>
    <x v="239"/>
    <d v="2011-05-13T00:00:00"/>
    <n v="54"/>
    <n v="0.06"/>
    <n v="350.99"/>
    <n v="39"/>
    <n v="18953.46"/>
  </r>
  <r>
    <n v="390"/>
    <n v="24455"/>
    <s v="Jack Patterson"/>
    <s v="Express Road Cargo"/>
    <x v="1"/>
    <x v="1"/>
    <s v="Not Specified"/>
    <s v="Chardonnay"/>
    <x v="0"/>
    <x v="3"/>
    <s v="Angeline Sauvignon Blanc 2014"/>
    <s v="Standard Size Crate"/>
    <s v="Devonport"/>
    <x v="172"/>
    <d v="2013-12-08T00:00:00"/>
    <n v="16"/>
    <n v="0"/>
    <n v="20.89"/>
    <n v="1.99"/>
    <n v="334.24"/>
  </r>
  <r>
    <n v="391"/>
    <n v="24455"/>
    <s v="Jack Patterson"/>
    <s v="Express Road Cargo"/>
    <x v="0"/>
    <x v="1"/>
    <s v="Not Specified"/>
    <s v="Merlot"/>
    <x v="0"/>
    <x v="3"/>
    <s v="Bollinger Brut Special Cuvee"/>
    <s v="Full Container"/>
    <s v="Launceston"/>
    <x v="240"/>
    <d v="2010-12-09T00:00:00"/>
    <n v="76"/>
    <n v="7.0000000000000007E-2"/>
    <n v="3.98"/>
    <n v="0.83"/>
    <n v="302.48"/>
  </r>
  <r>
    <n v="392"/>
    <n v="24486"/>
    <s v="Richard Hernandez"/>
    <s v="Express Road Cargo"/>
    <x v="1"/>
    <x v="3"/>
    <s v="Medium"/>
    <s v="Reisling"/>
    <x v="0"/>
    <x v="3"/>
    <s v="Lucky Chardonnay 2012"/>
    <s v="Standard Size Crate"/>
    <s v="Wagga Wagga"/>
    <x v="241"/>
    <d v="2012-04-23T00:00:00"/>
    <n v="3"/>
    <n v="0.03"/>
    <n v="8.1199999999999992"/>
    <n v="2.83"/>
    <n v="24.36"/>
  </r>
  <r>
    <n v="393"/>
    <n v="24486"/>
    <s v="Richard Hernandez"/>
    <s v="Express Road Cargo"/>
    <x v="0"/>
    <x v="3"/>
    <s v="Medium"/>
    <s v="Malbec"/>
    <x v="0"/>
    <x v="3"/>
    <s v="Chateau d'Esclans Whispering Angel Rose 2014"/>
    <s v="Full Container"/>
    <s v="Goulburn"/>
    <x v="241"/>
    <d v="2012-04-23T00:00:00"/>
    <n v="16"/>
    <n v="0"/>
    <n v="1.76"/>
    <n v="0.7"/>
    <n v="28.16"/>
  </r>
  <r>
    <n v="394"/>
    <n v="24519"/>
    <s v="Fred Reid"/>
    <s v="Express Road Cargo"/>
    <x v="0"/>
    <x v="3"/>
    <s v="Critical"/>
    <s v="Zinfandel"/>
    <x v="0"/>
    <x v="3"/>
    <s v="La Playa Estate Cabernet Sauvignon Rose 2015"/>
    <s v="Large Crate"/>
    <s v="Dubbo"/>
    <x v="242"/>
    <d v="2012-06-12T00:00:00"/>
    <n v="36"/>
    <n v="0.03"/>
    <n v="5.34"/>
    <n v="5.63"/>
    <n v="192.24"/>
  </r>
  <r>
    <n v="395"/>
    <n v="24577"/>
    <s v="Susan Chavez"/>
    <s v="Express Road Cargo"/>
    <x v="0"/>
    <x v="2"/>
    <s v="Medium"/>
    <s v="Sangiovese"/>
    <x v="0"/>
    <x v="3"/>
    <s v="Lucien Albrecht Cremant d'Alsace Brut Rose"/>
    <s v="Large Crate"/>
    <s v="Mandurah"/>
    <x v="12"/>
    <d v="2011-03-02T00:00:00"/>
    <n v="8"/>
    <n v="0.05"/>
    <n v="22.84"/>
    <n v="5.47"/>
    <n v="182.72"/>
  </r>
  <r>
    <n v="396"/>
    <n v="24610"/>
    <s v="Jerry Robinson"/>
    <s v="Air Cargo"/>
    <x v="2"/>
    <x v="2"/>
    <s v="Not Specified"/>
    <s v="Champagne"/>
    <x v="0"/>
    <x v="3"/>
    <s v="Chateau de Campuget Costieres de Nimes Tradition Rose 2015"/>
    <s v="Extra Large Crate"/>
    <s v="Mandurah"/>
    <x v="243"/>
    <d v="2011-01-20T00:00:00"/>
    <n v="4"/>
    <n v="0.01"/>
    <n v="200.98"/>
    <n v="23.76"/>
    <n v="803.92"/>
  </r>
  <r>
    <n v="397"/>
    <n v="24806"/>
    <s v="Jimmy Alvarez"/>
    <s v="Express Road Cargo"/>
    <x v="0"/>
    <x v="1"/>
    <s v="Not Specified"/>
    <s v="Pinot Noir"/>
    <x v="0"/>
    <x v="3"/>
    <s v="Simonnet-Febvre Cremant de Bourgogne Blanc"/>
    <s v="Large Crate"/>
    <s v="Port Lincoln"/>
    <x v="66"/>
    <d v="2011-09-08T00:00:00"/>
    <n v="36"/>
    <n v="0.05"/>
    <n v="5.18"/>
    <n v="5.74"/>
    <n v="186.48"/>
  </r>
  <r>
    <n v="398"/>
    <n v="24869"/>
    <s v="Daniel Bradley"/>
    <s v="Express Road Cargo"/>
    <x v="0"/>
    <x v="2"/>
    <s v="Not Specified"/>
    <s v="Zinfandel"/>
    <x v="0"/>
    <x v="3"/>
    <s v="Gerard Bertrand Cote des Roses Rose 2014"/>
    <s v="Large Crate"/>
    <s v="Perth"/>
    <x v="244"/>
    <d v="2010-06-11T00:00:00"/>
    <n v="21"/>
    <n v="0.05"/>
    <n v="8.85"/>
    <n v="5.6"/>
    <n v="185.85"/>
  </r>
  <r>
    <n v="399"/>
    <n v="24903"/>
    <s v="Daniel Butler"/>
    <s v="Express Road Cargo"/>
    <x v="0"/>
    <x v="1"/>
    <s v="Low"/>
    <s v="Shiraz"/>
    <x v="0"/>
    <x v="3"/>
    <s v="Schramsberg Cremant Demi-Sec 2011"/>
    <s v="Large Crate"/>
    <s v="Devonport"/>
    <x v="245"/>
    <d v="2011-10-26T00:00:00"/>
    <n v="59"/>
    <n v="0.05"/>
    <n v="48.91"/>
    <n v="5.81"/>
    <n v="2885.6899999999996"/>
  </r>
  <r>
    <n v="400"/>
    <n v="24931"/>
    <s v="Willie Reyes"/>
    <s v="Express Road Cargo"/>
    <x v="0"/>
    <x v="1"/>
    <s v="Low"/>
    <s v="Malbec"/>
    <x v="0"/>
    <x v="3"/>
    <s v="Chateau Gaudrelle Cremant d'Loire Brut"/>
    <s v="Large Crate"/>
    <s v="Port Adelaide"/>
    <x v="33"/>
    <d v="2012-11-11T00:00:00"/>
    <n v="31"/>
    <n v="0.05"/>
    <n v="16.739999999999998"/>
    <n v="5.08"/>
    <n v="518.93999999999994"/>
  </r>
  <r>
    <n v="401"/>
    <n v="24993"/>
    <s v="Lawrence Allen"/>
    <s v="Express Road Cargo"/>
    <x v="1"/>
    <x v="1"/>
    <s v="High"/>
    <s v="Sauvignon Blanc"/>
    <x v="0"/>
    <x v="3"/>
    <s v="The White Knight Sauvignon Blanc 2014"/>
    <s v="Standard Size Crate"/>
    <s v="Mount Barker"/>
    <x v="246"/>
    <d v="2013-03-13T00:00:00"/>
    <n v="36"/>
    <n v="0.09"/>
    <n v="55.99"/>
    <n v="2.5"/>
    <n v="2015.64"/>
  </r>
  <r>
    <n v="402"/>
    <n v="25062"/>
    <s v="Brian Morrison"/>
    <s v="Express Road Cargo"/>
    <x v="0"/>
    <x v="0"/>
    <s v="Critical"/>
    <s v="Zinfandel"/>
    <x v="0"/>
    <x v="3"/>
    <s v="Lucien Albrecht Cremant d'Alsace Brut"/>
    <s v="Loose Wrap"/>
    <s v="Palmerston"/>
    <x v="247"/>
    <d v="2011-11-01T00:00:00"/>
    <n v="9"/>
    <n v="0.03"/>
    <n v="14.42"/>
    <n v="6.75"/>
    <n v="129.78"/>
  </r>
  <r>
    <n v="403"/>
    <n v="25062"/>
    <s v="Brian Morrison"/>
    <s v="Express Road Cargo"/>
    <x v="0"/>
    <x v="0"/>
    <s v="Critical"/>
    <s v="Shiraz"/>
    <x v="0"/>
    <x v="4"/>
    <s v="La Playa Estate Cabernet Sauvignon Rose 2015"/>
    <s v="Large Crate"/>
    <s v="Palmerston"/>
    <x v="247"/>
    <d v="2011-11-01T00:00:00"/>
    <n v="16"/>
    <n v="0.04"/>
    <n v="420.98"/>
    <n v="19.989999999999998"/>
    <n v="6735.68"/>
  </r>
  <r>
    <n v="404"/>
    <n v="25473"/>
    <s v="Martin Peters"/>
    <s v="Air Cargo"/>
    <x v="1"/>
    <x v="1"/>
    <s v="High"/>
    <s v="Pinot Gris"/>
    <x v="0"/>
    <x v="4"/>
    <s v="Hewitson LuLu Sauvignon Blanc 2014"/>
    <s v="Extra Large Crate"/>
    <s v="Hobart"/>
    <x v="17"/>
    <d v="2013-10-16T00:00:00"/>
    <n v="76"/>
    <n v="0.05"/>
    <n v="500.98"/>
    <n v="28.14"/>
    <n v="38074.480000000003"/>
  </r>
  <r>
    <n v="405"/>
    <n v="25473"/>
    <s v="Martin Peters"/>
    <s v="Express Road Cargo"/>
    <x v="0"/>
    <x v="1"/>
    <s v="High"/>
    <s v="Shiraz"/>
    <x v="0"/>
    <x v="4"/>
    <s v="Schramsberg Cremant Demi-Sec 2011"/>
    <s v="Large Crate"/>
    <s v="Launceston"/>
    <x v="17"/>
    <d v="2013-10-17T00:00:00"/>
    <n v="42"/>
    <n v="0.08"/>
    <n v="40.99"/>
    <n v="17.48"/>
    <n v="1721.5800000000002"/>
  </r>
  <r>
    <n v="406"/>
    <n v="25569"/>
    <s v="Christopher Mitchell"/>
    <s v="Express Road Cargo"/>
    <x v="0"/>
    <x v="3"/>
    <s v="High"/>
    <s v="Shiraz"/>
    <x v="0"/>
    <x v="4"/>
    <s v="La Playa Estate Cabernet Sauvignon Rose 2015"/>
    <s v="Large Crate"/>
    <s v="Newcastle"/>
    <x v="21"/>
    <d v="2013-07-11T00:00:00"/>
    <n v="38"/>
    <n v="0.09"/>
    <n v="12.28"/>
    <n v="6.47"/>
    <n v="466.64"/>
  </r>
  <r>
    <n v="407"/>
    <n v="25669"/>
    <s v="Julia Wood"/>
    <s v="Express Road Cargo"/>
    <x v="0"/>
    <x v="2"/>
    <s v="Critical"/>
    <s v="Pinot Noir"/>
    <x v="0"/>
    <x v="4"/>
    <s v="Sutter Home White Zinfandel"/>
    <s v="Large Crate"/>
    <s v="Rockingham"/>
    <x v="200"/>
    <d v="2012-01-16T00:00:00"/>
    <n v="13"/>
    <n v="0.02"/>
    <n v="3.69"/>
    <n v="0.5"/>
    <n v="47.97"/>
  </r>
  <r>
    <n v="408"/>
    <n v="25697"/>
    <s v="Henry Sims"/>
    <s v="Express Road Cargo"/>
    <x v="1"/>
    <x v="1"/>
    <s v="Low"/>
    <s v="Chardonnay"/>
    <x v="0"/>
    <x v="4"/>
    <s v="Dog Point Vineyard Sauvignon Blanc 2014"/>
    <s v="Standard Size Crate"/>
    <s v="Wodonga"/>
    <x v="248"/>
    <d v="2012-04-26T00:00:00"/>
    <n v="52"/>
    <n v="0.02"/>
    <n v="8.4600000000000009"/>
    <n v="3.62"/>
    <n v="439.92000000000007"/>
  </r>
  <r>
    <n v="409"/>
    <n v="25830"/>
    <s v="Charles Freeman"/>
    <s v="Express Road Cargo"/>
    <x v="0"/>
    <x v="1"/>
    <s v="Low"/>
    <s v="Sangiovese"/>
    <x v="0"/>
    <x v="4"/>
    <s v="Pierre Sparr Cremant d'Alsace Reserve Brut Rose"/>
    <s v="Large Crate"/>
    <s v="Hobart"/>
    <x v="50"/>
    <d v="2011-05-06T00:00:00"/>
    <n v="7"/>
    <n v="0.1"/>
    <n v="4.0599999999999996"/>
    <n v="6.89"/>
    <n v="28.419999999999998"/>
  </r>
  <r>
    <n v="410"/>
    <n v="25830"/>
    <s v="Charles Freeman"/>
    <s v="Express Road Cargo"/>
    <x v="0"/>
    <x v="1"/>
    <s v="Low"/>
    <s v="Pinot Noir"/>
    <x v="0"/>
    <x v="4"/>
    <s v="Chateau d'Esclans Garrus Rose 2013"/>
    <s v="Large Crate"/>
    <s v="Devonport"/>
    <x v="50"/>
    <d v="2011-05-11T00:00:00"/>
    <n v="16"/>
    <n v="0.05"/>
    <n v="15.28"/>
    <n v="10.91"/>
    <n v="244.48"/>
  </r>
  <r>
    <n v="411"/>
    <n v="26021"/>
    <s v="Eric Wagner"/>
    <s v="Express Road Cargo"/>
    <x v="1"/>
    <x v="2"/>
    <s v="Critical"/>
    <s v="Sauvignon Blanc"/>
    <x v="0"/>
    <x v="4"/>
    <s v="Hewitson LuLu Sauvignon Blanc 2014"/>
    <s v="Loose Wrap"/>
    <s v="Perth"/>
    <x v="249"/>
    <d v="2013-09-16T00:00:00"/>
    <n v="36"/>
    <n v="0"/>
    <n v="20.99"/>
    <n v="4.8099999999999996"/>
    <n v="755.64"/>
  </r>
  <r>
    <n v="412"/>
    <n v="26214"/>
    <s v="Lawrence Allen"/>
    <s v="Road Cargo"/>
    <x v="0"/>
    <x v="1"/>
    <s v="Medium"/>
    <s v="Malbec"/>
    <x v="0"/>
    <x v="4"/>
    <s v="La Playa Estate Cabernet Sauvignon Rose 2015"/>
    <s v="Large Crate"/>
    <s v="Mount Gambier"/>
    <x v="250"/>
    <d v="2012-11-21T00:00:00"/>
    <n v="65"/>
    <n v="0.1"/>
    <n v="15.74"/>
    <n v="1.39"/>
    <n v="1023.1"/>
  </r>
  <r>
    <n v="413"/>
    <n v="26214"/>
    <s v="Lawrence Allen"/>
    <s v="Express Road Cargo"/>
    <x v="2"/>
    <x v="1"/>
    <s v="Medium"/>
    <s v="Sangiovese Rose"/>
    <x v="0"/>
    <x v="4"/>
    <s v="Orin Swift Cellars Fragile Rose 2014"/>
    <s v="Large Crate"/>
    <s v="Mount Barker"/>
    <x v="250"/>
    <d v="2012-11-21T00:00:00"/>
    <n v="139"/>
    <n v="0.08"/>
    <n v="46.94"/>
    <n v="6.77"/>
    <n v="6524.66"/>
  </r>
  <r>
    <n v="414"/>
    <n v="26274"/>
    <s v="Jesse Gomez"/>
    <s v="Express Road Cargo"/>
    <x v="0"/>
    <x v="1"/>
    <s v="High"/>
    <s v="Merlot"/>
    <x v="0"/>
    <x v="4"/>
    <s v="Simonnet-Febvre Cremant de Bourgogne Blanc"/>
    <s v="Full Container"/>
    <s v="Burnie"/>
    <x v="251"/>
    <d v="2013-06-13T00:00:00"/>
    <n v="62"/>
    <n v="0.06"/>
    <n v="9.11"/>
    <n v="2.15"/>
    <n v="564.81999999999994"/>
  </r>
  <r>
    <n v="415"/>
    <n v="26342"/>
    <s v="Joseph Marshall"/>
    <s v="Express Road Cargo"/>
    <x v="0"/>
    <x v="3"/>
    <s v="Low"/>
    <s v="Shiraz"/>
    <x v="0"/>
    <x v="4"/>
    <s v="Chateau Gaudrelle Cremant d'Loire Brut"/>
    <s v="Large Crate"/>
    <s v="Paramatta"/>
    <x v="252"/>
    <d v="2010-10-27T00:00:00"/>
    <n v="43"/>
    <n v="0.02"/>
    <n v="9.99"/>
    <n v="11.59"/>
    <n v="429.57"/>
  </r>
  <r>
    <n v="416"/>
    <n v="26342"/>
    <s v="Joseph Marshall"/>
    <s v="Express Road Cargo"/>
    <x v="0"/>
    <x v="3"/>
    <s v="Low"/>
    <s v="Malbec"/>
    <x v="0"/>
    <x v="4"/>
    <s v="Lucien Albrecht Cremant d'Alsace Brut Rose"/>
    <s v="Large Crate"/>
    <s v="Orange"/>
    <x v="252"/>
    <d v="2010-10-23T00:00:00"/>
    <n v="74"/>
    <n v="0.02"/>
    <n v="48.04"/>
    <n v="5.79"/>
    <n v="3554.96"/>
  </r>
  <r>
    <n v="417"/>
    <n v="26342"/>
    <s v="Joseph Marshall"/>
    <s v="Express Road Cargo"/>
    <x v="0"/>
    <x v="3"/>
    <s v="Low"/>
    <s v="Pinot Noir"/>
    <x v="0"/>
    <x v="4"/>
    <s v="Marques de Caceres Rioja Rosado 2014"/>
    <s v="Large Crate"/>
    <s v="Campbeltown"/>
    <x v="252"/>
    <d v="2010-10-25T00:00:00"/>
    <n v="5"/>
    <n v="0.04"/>
    <n v="6.68"/>
    <n v="4.91"/>
    <n v="33.4"/>
  </r>
  <r>
    <n v="418"/>
    <n v="26370"/>
    <s v="Jack Patterson"/>
    <s v="Express Road Cargo"/>
    <x v="0"/>
    <x v="1"/>
    <s v="Not Specified"/>
    <s v="Cabernet Sauvignon"/>
    <x v="0"/>
    <x v="4"/>
    <s v="Louis Roederer Cristal Brut with Gift Box 2007"/>
    <s v="Large Crate"/>
    <s v="Devonport"/>
    <x v="253"/>
    <d v="2012-08-10T00:00:00"/>
    <n v="24"/>
    <n v="0.08"/>
    <n v="22.84"/>
    <n v="5.47"/>
    <n v="548.16"/>
  </r>
  <r>
    <n v="419"/>
    <n v="26370"/>
    <s v="Jack Patterson"/>
    <s v="Road Cargo"/>
    <x v="0"/>
    <x v="1"/>
    <s v="Not Specified"/>
    <s v="Pinot Noir"/>
    <x v="0"/>
    <x v="4"/>
    <s v="Lucien Albrecht Cremant d'Alsace Brut"/>
    <s v="Large Crate"/>
    <s v="Devonport"/>
    <x v="253"/>
    <d v="2012-08-10T00:00:00"/>
    <n v="39"/>
    <n v="0.09"/>
    <n v="34.76"/>
    <n v="5.49"/>
    <n v="1355.6399999999999"/>
  </r>
  <r>
    <n v="420"/>
    <n v="26373"/>
    <s v="Frank Graham"/>
    <s v="Express Road Cargo"/>
    <x v="0"/>
    <x v="1"/>
    <s v="Medium"/>
    <s v="Malbec"/>
    <x v="0"/>
    <x v="4"/>
    <s v="Bertani Bertarose 2014"/>
    <s v="Large Crate"/>
    <s v="Mount Barker"/>
    <x v="254"/>
    <d v="2011-07-25T00:00:00"/>
    <n v="8"/>
    <n v="0.08"/>
    <n v="40.98"/>
    <n v="5.33"/>
    <n v="327.84"/>
  </r>
  <r>
    <n v="421"/>
    <n v="26406"/>
    <s v="Mark Bailey"/>
    <s v="Express Road Cargo"/>
    <x v="0"/>
    <x v="2"/>
    <s v="Not Specified"/>
    <s v="Merlot"/>
    <x v="0"/>
    <x v="4"/>
    <s v="Chateau d'Esclans Garrus Rose 2013"/>
    <s v="Large Crate"/>
    <s v="Bunbury"/>
    <x v="186"/>
    <d v="2012-04-15T00:00:00"/>
    <n v="45"/>
    <n v="0.09"/>
    <n v="4.24"/>
    <n v="5.41"/>
    <n v="190.8"/>
  </r>
  <r>
    <n v="422"/>
    <n v="26439"/>
    <s v="Edward Thompson"/>
    <s v="Express Road Cargo"/>
    <x v="1"/>
    <x v="2"/>
    <s v="Medium"/>
    <s v="Reisling"/>
    <x v="0"/>
    <x v="4"/>
    <s v="Hewitson LuLu Sauvignon Blanc 2014"/>
    <s v="Large Crate"/>
    <s v="Busseltol"/>
    <x v="255"/>
    <d v="2012-09-16T00:00:00"/>
    <n v="74"/>
    <n v="0"/>
    <n v="30.98"/>
    <n v="6.5"/>
    <n v="2292.52"/>
  </r>
  <r>
    <n v="423"/>
    <n v="26439"/>
    <s v="Edward Thompson"/>
    <s v="Express Road Cargo"/>
    <x v="0"/>
    <x v="2"/>
    <s v="Medium"/>
    <s v="Merlot"/>
    <x v="0"/>
    <x v="2"/>
    <s v="Jean-Baptiste Adam Les Natures Cremant d'Alsace Brut"/>
    <s v="Large Crate"/>
    <s v="Busseltol"/>
    <x v="255"/>
    <d v="2012-09-15T00:00:00"/>
    <n v="72"/>
    <n v="0.04"/>
    <n v="4.28"/>
    <n v="5.74"/>
    <n v="308.16000000000003"/>
  </r>
  <r>
    <n v="424"/>
    <n v="26439"/>
    <s v="Edward Thompson"/>
    <s v="Express Road Cargo"/>
    <x v="1"/>
    <x v="2"/>
    <s v="Medium"/>
    <s v="Pinot Gris"/>
    <x v="0"/>
    <x v="2"/>
    <s v="Robert Oatley Sauvignon Blanc 2013"/>
    <s v="Large Crate"/>
    <s v="Albany"/>
    <x v="255"/>
    <d v="2012-09-17T00:00:00"/>
    <n v="45"/>
    <n v="0.1"/>
    <n v="65.989999999999995"/>
    <n v="4.99"/>
    <n v="2969.5499999999997"/>
  </r>
  <r>
    <n v="425"/>
    <n v="26660"/>
    <s v="Catherine Frazier"/>
    <s v="Express Road Cargo"/>
    <x v="0"/>
    <x v="2"/>
    <s v="Medium"/>
    <s v="Malbec"/>
    <x v="0"/>
    <x v="2"/>
    <s v="Miraval Rose (1.5 Liter Magnum) 2014"/>
    <s v="Full Container"/>
    <s v="Rockingham"/>
    <x v="2"/>
    <d v="2013-03-18T00:00:00"/>
    <n v="1"/>
    <n v="0.1"/>
    <n v="8.9499999999999993"/>
    <n v="2.0099999999999998"/>
    <n v="8.9499999999999993"/>
  </r>
  <r>
    <n v="426"/>
    <n v="26695"/>
    <s v="Edward Thompson"/>
    <s v="Express Road Cargo"/>
    <x v="0"/>
    <x v="2"/>
    <s v="Not Specified"/>
    <s v="Zinfandel"/>
    <x v="0"/>
    <x v="2"/>
    <s v="Chateau D'Aqueria Tavel Rose 2013"/>
    <s v="Full Container"/>
    <s v="Perth"/>
    <x v="256"/>
    <d v="2011-06-08T00:00:00"/>
    <n v="65"/>
    <n v="0.01"/>
    <n v="8.34"/>
    <n v="1.43"/>
    <n v="542.1"/>
  </r>
  <r>
    <n v="427"/>
    <n v="26756"/>
    <s v="Joshua George"/>
    <s v="Express Road Cargo"/>
    <x v="1"/>
    <x v="2"/>
    <s v="Medium"/>
    <s v="Sauvignon Blanc"/>
    <x v="0"/>
    <x v="2"/>
    <s v="Mercer Canyons Chardonnay 2013"/>
    <s v="Large Crate"/>
    <s v="Bunbury"/>
    <x v="257"/>
    <d v="2013-05-10T00:00:00"/>
    <n v="33"/>
    <n v="7.0000000000000007E-2"/>
    <n v="30.97"/>
    <n v="4"/>
    <n v="1022.01"/>
  </r>
  <r>
    <n v="428"/>
    <n v="26756"/>
    <s v="Joshua George"/>
    <s v="Express Road Cargo"/>
    <x v="0"/>
    <x v="2"/>
    <s v="Medium"/>
    <s v="Sangiovese"/>
    <x v="0"/>
    <x v="2"/>
    <s v="Lucien Albrecht Cremant d'Alsace Brut Rose"/>
    <s v="Large Crate"/>
    <s v="Rockingham"/>
    <x v="257"/>
    <d v="2013-05-12T00:00:00"/>
    <n v="52"/>
    <n v="0.09"/>
    <n v="6.48"/>
    <n v="6.22"/>
    <n v="336.96000000000004"/>
  </r>
  <r>
    <n v="429"/>
    <n v="26756"/>
    <s v="Joshua George"/>
    <s v="Express Road Cargo"/>
    <x v="0"/>
    <x v="2"/>
    <s v="Medium"/>
    <s v="Pinot Noir"/>
    <x v="0"/>
    <x v="2"/>
    <s v="Lucien Albrecht Cremant d'Alsace Brut"/>
    <s v="Large Crate"/>
    <s v="Rockingham"/>
    <x v="257"/>
    <d v="2013-05-12T00:00:00"/>
    <n v="26"/>
    <n v="7.0000000000000007E-2"/>
    <n v="6.48"/>
    <n v="7.37"/>
    <n v="168.48000000000002"/>
  </r>
  <r>
    <n v="430"/>
    <n v="26784"/>
    <s v="Cynthia Porter"/>
    <s v="Air Cargo"/>
    <x v="2"/>
    <x v="2"/>
    <s v="Critical"/>
    <s v="Champagne"/>
    <x v="0"/>
    <x v="2"/>
    <s v="Chateau D'Aqueria Tavel Rose 2013"/>
    <s v="Extra Large Crate"/>
    <s v="Mandurah"/>
    <x v="258"/>
    <d v="2011-07-24T00:00:00"/>
    <n v="14"/>
    <n v="0.02"/>
    <n v="120.98"/>
    <n v="30"/>
    <n v="1693.72"/>
  </r>
  <r>
    <n v="431"/>
    <n v="26784"/>
    <s v="Cynthia Porter"/>
    <s v="Express Road Cargo"/>
    <x v="1"/>
    <x v="2"/>
    <s v="Critical"/>
    <s v="Chardonnay"/>
    <x v="0"/>
    <x v="2"/>
    <s v="Dog Point Vineyard Sauvignon Blanc 2014"/>
    <s v="Loose Wrap"/>
    <s v="Freemantle"/>
    <x v="259"/>
    <d v="2013-07-24T00:00:00"/>
    <n v="46"/>
    <n v="0.09"/>
    <n v="13.99"/>
    <n v="7.51"/>
    <n v="643.54"/>
  </r>
  <r>
    <n v="432"/>
    <n v="26818"/>
    <s v="Brian Perkins"/>
    <s v="Express Road Cargo"/>
    <x v="0"/>
    <x v="1"/>
    <s v="Not Specified"/>
    <s v="Shiraz"/>
    <x v="0"/>
    <x v="2"/>
    <s v="Chateau Gaudrelle Cremant d'Loire Brut"/>
    <s v="Large Crate"/>
    <s v="Melbourne"/>
    <x v="76"/>
    <d v="2013-01-09T00:00:00"/>
    <n v="25"/>
    <n v="0.05"/>
    <n v="8.85"/>
    <n v="5.6"/>
    <n v="221.25"/>
  </r>
  <r>
    <n v="433"/>
    <n v="26818"/>
    <s v="Brian Perkins"/>
    <s v="Road Cargo"/>
    <x v="0"/>
    <x v="1"/>
    <s v="Not Specified"/>
    <s v="Shiraz"/>
    <x v="0"/>
    <x v="2"/>
    <s v="Pietradolce Etna Rosato 2014"/>
    <s v="Large Crate"/>
    <s v="Geelong"/>
    <x v="76"/>
    <d v="2013-01-10T00:00:00"/>
    <n v="6"/>
    <n v="0.01"/>
    <n v="11.97"/>
    <n v="4.9800000000000004"/>
    <n v="71.820000000000007"/>
  </r>
  <r>
    <n v="434"/>
    <n v="26818"/>
    <s v="Brian Perkins"/>
    <s v="Express Road Cargo"/>
    <x v="0"/>
    <x v="1"/>
    <s v="Not Specified"/>
    <s v="Malbec"/>
    <x v="0"/>
    <x v="2"/>
    <s v="Veuve Clicquot Brut Yellow Label"/>
    <s v="Large Crate"/>
    <s v="Melton"/>
    <x v="76"/>
    <d v="2013-01-09T00:00:00"/>
    <n v="40"/>
    <n v="0.1"/>
    <n v="7.3"/>
    <n v="7.72"/>
    <n v="292"/>
  </r>
  <r>
    <n v="435"/>
    <n v="26851"/>
    <s v="John Watkins"/>
    <s v="Express Road Cargo"/>
    <x v="1"/>
    <x v="2"/>
    <s v="High"/>
    <s v="Reisling"/>
    <x v="0"/>
    <x v="2"/>
    <s v="Villa Maria Private Bin Sauvignon Blanc 2015"/>
    <s v="Standard Size Crate"/>
    <s v="Bunbury"/>
    <x v="260"/>
    <d v="2012-07-26T00:00:00"/>
    <n v="59"/>
    <n v="7.0000000000000007E-2"/>
    <n v="1.7"/>
    <n v="1.99"/>
    <n v="100.3"/>
  </r>
  <r>
    <n v="436"/>
    <n v="26887"/>
    <s v="Jerry Allen"/>
    <s v="Road Cargo"/>
    <x v="0"/>
    <x v="1"/>
    <s v="Critical"/>
    <s v="Cabernet Sauvignon"/>
    <x v="0"/>
    <x v="2"/>
    <s v="Bertani Bertarose 2014"/>
    <s v="Large Crate"/>
    <s v="Hobart"/>
    <x v="261"/>
    <d v="2012-05-16T00:00:00"/>
    <n v="60"/>
    <n v="0.08"/>
    <n v="42.98"/>
    <n v="4.62"/>
    <n v="2578.7999999999997"/>
  </r>
  <r>
    <n v="437"/>
    <n v="26887"/>
    <s v="Jerry Allen"/>
    <s v="Road Cargo"/>
    <x v="0"/>
    <x v="1"/>
    <s v="Critical"/>
    <s v="Shiraz"/>
    <x v="0"/>
    <x v="2"/>
    <s v="Barnard Griffin Rose of Sangiovese 2014"/>
    <s v="Large Crate"/>
    <s v="Launceston"/>
    <x v="261"/>
    <d v="2012-05-15T00:00:00"/>
    <n v="36"/>
    <n v="7.0000000000000007E-2"/>
    <n v="8.0399999999999991"/>
    <n v="8.94"/>
    <n v="289.43999999999994"/>
  </r>
  <r>
    <n v="438"/>
    <n v="26981"/>
    <s v="Michelle Black"/>
    <s v="Express Road Cargo"/>
    <x v="1"/>
    <x v="0"/>
    <s v="Medium"/>
    <s v="Chardonnay"/>
    <x v="0"/>
    <x v="2"/>
    <s v="St. Supery Sauvignon Blanc 2015"/>
    <s v="Standard Size Crate"/>
    <s v="Darwin"/>
    <x v="262"/>
    <d v="2013-08-30T00:00:00"/>
    <n v="26"/>
    <n v="0.08"/>
    <n v="55.99"/>
    <n v="1.25"/>
    <n v="1455.74"/>
  </r>
  <r>
    <n v="439"/>
    <n v="26981"/>
    <s v="Michelle Black"/>
    <s v="Express Road Cargo"/>
    <x v="0"/>
    <x v="0"/>
    <s v="Medium"/>
    <s v="Pinot Noir"/>
    <x v="0"/>
    <x v="2"/>
    <s v="Bollinger Brut Special Cuvee"/>
    <s v="Large Crate"/>
    <s v="Palmerston"/>
    <x v="262"/>
    <d v="2013-08-31T00:00:00"/>
    <n v="88"/>
    <n v="0.04"/>
    <n v="16.91"/>
    <n v="6.25"/>
    <n v="1488.08"/>
  </r>
  <r>
    <n v="440"/>
    <n v="27013"/>
    <s v="Charles Gomez"/>
    <s v="Express Road Cargo"/>
    <x v="0"/>
    <x v="2"/>
    <s v="Low"/>
    <s v="Sangiovese"/>
    <x v="0"/>
    <x v="2"/>
    <s v="Sutter Home Pink Moscato"/>
    <s v="Mini Crate"/>
    <s v="Bunbury"/>
    <x v="263"/>
    <d v="2010-07-09T00:00:00"/>
    <n v="34"/>
    <n v="0.05"/>
    <n v="80.98"/>
    <n v="35"/>
    <n v="2753.32"/>
  </r>
  <r>
    <n v="441"/>
    <n v="27013"/>
    <s v="Charles Gomez"/>
    <s v="Express Road Cargo"/>
    <x v="0"/>
    <x v="2"/>
    <s v="Low"/>
    <s v="Shiraz"/>
    <x v="0"/>
    <x v="2"/>
    <s v="Louis Roederer Cristal Brut 2006"/>
    <s v="Mini Crate"/>
    <s v="Bunbury"/>
    <x v="263"/>
    <d v="2010-07-05T00:00:00"/>
    <n v="31"/>
    <n v="0.05"/>
    <n v="279.48"/>
    <n v="35"/>
    <n v="8663.880000000001"/>
  </r>
  <r>
    <n v="442"/>
    <n v="27047"/>
    <s v="Steve Brown"/>
    <s v="Express Road Cargo"/>
    <x v="1"/>
    <x v="1"/>
    <s v="High"/>
    <s v="Chardonnay"/>
    <x v="0"/>
    <x v="2"/>
    <s v="Chardonnais Napa Valley Chardonnay 2013"/>
    <s v="Mini Crate"/>
    <s v="Hobart"/>
    <x v="264"/>
    <d v="2011-11-23T00:00:00"/>
    <n v="85"/>
    <n v="0.06"/>
    <n v="599.99"/>
    <n v="24.49"/>
    <n v="50999.15"/>
  </r>
  <r>
    <n v="443"/>
    <n v="27047"/>
    <s v="Steve Brown"/>
    <s v="Express Road Cargo"/>
    <x v="0"/>
    <x v="1"/>
    <s v="High"/>
    <s v="Pinot Noir"/>
    <x v="0"/>
    <x v="2"/>
    <s v="Domaine Lafage Miraflors Rose 2013"/>
    <s v="Large Crate"/>
    <s v="Burnie"/>
    <x v="264"/>
    <d v="2011-11-23T00:00:00"/>
    <n v="129"/>
    <n v="0.05"/>
    <n v="4.28"/>
    <n v="6.72"/>
    <n v="552.12"/>
  </r>
  <r>
    <n v="444"/>
    <n v="27077"/>
    <s v="Christopher Mitchell"/>
    <s v="Express Road Cargo"/>
    <x v="1"/>
    <x v="3"/>
    <s v="Critical"/>
    <s v="Sauvignon Blanc"/>
    <x v="0"/>
    <x v="2"/>
    <s v="Mercer Canyons Chardonnay 2013"/>
    <s v="Loose Wrap"/>
    <s v="Bathurst"/>
    <x v="265"/>
    <d v="2011-03-17T00:00:00"/>
    <n v="11"/>
    <n v="0"/>
    <n v="140.99"/>
    <n v="13.99"/>
    <n v="1550.89"/>
  </r>
  <r>
    <n v="445"/>
    <n v="27138"/>
    <s v="Marie Morrison"/>
    <s v="Air Cargo"/>
    <x v="2"/>
    <x v="2"/>
    <s v="High"/>
    <s v="Sangiovese Rose"/>
    <x v="0"/>
    <x v="2"/>
    <s v="Chateau D'Aqueria Tavel Rose 2013"/>
    <s v="Small Crate"/>
    <s v="Bunbury"/>
    <x v="266"/>
    <d v="2013-06-01T00:00:00"/>
    <n v="40"/>
    <n v="7.0000000000000007E-2"/>
    <n v="100.98"/>
    <n v="35.840000000000003"/>
    <n v="4039.2000000000003"/>
  </r>
  <r>
    <n v="446"/>
    <n v="27138"/>
    <s v="Marie Morrison"/>
    <s v="Express Road Cargo"/>
    <x v="1"/>
    <x v="2"/>
    <s v="High"/>
    <s v="Reisling"/>
    <x v="0"/>
    <x v="2"/>
    <s v="St. Supery Sauvignon Blanc 2015"/>
    <s v="Large Crate"/>
    <s v="Albany"/>
    <x v="266"/>
    <d v="2013-06-01T00:00:00"/>
    <n v="48"/>
    <n v="0.1"/>
    <n v="65.989999999999995"/>
    <n v="8.99"/>
    <n v="3167.5199999999995"/>
  </r>
  <r>
    <n v="447"/>
    <n v="27174"/>
    <s v="Howard Bell"/>
    <s v="Express Road Cargo"/>
    <x v="1"/>
    <x v="2"/>
    <s v="Critical"/>
    <s v="Pinot Gris"/>
    <x v="0"/>
    <x v="2"/>
    <s v="The White Knight Sauvignon Blanc 2014"/>
    <s v="Large Crate"/>
    <s v="Busseltol"/>
    <x v="267"/>
    <d v="2012-10-10T00:00:00"/>
    <n v="33"/>
    <n v="0.09"/>
    <n v="35.99"/>
    <n v="5"/>
    <n v="1187.67"/>
  </r>
  <r>
    <n v="448"/>
    <n v="27265"/>
    <s v="Angela Price"/>
    <s v="Express Road Cargo"/>
    <x v="1"/>
    <x v="3"/>
    <s v="Critical"/>
    <s v="Reisling"/>
    <x v="0"/>
    <x v="2"/>
    <s v="Leeuwin Estate Art Series Chardonnay 2012"/>
    <s v="Mini Crate"/>
    <s v="Bathurst"/>
    <x v="268"/>
    <d v="2013-05-06T00:00:00"/>
    <n v="64"/>
    <n v="0.02"/>
    <n v="299.99"/>
    <n v="11.64"/>
    <n v="19199.36"/>
  </r>
  <r>
    <n v="449"/>
    <n v="27265"/>
    <s v="Angela Price"/>
    <s v="Road Cargo"/>
    <x v="0"/>
    <x v="3"/>
    <s v="Critical"/>
    <s v="Sangiovese"/>
    <x v="0"/>
    <x v="2"/>
    <s v="Laurent-Perrier Brut Rose"/>
    <s v="Large Crate"/>
    <s v="Newcastle"/>
    <x v="268"/>
    <d v="2013-05-07T00:00:00"/>
    <n v="47"/>
    <n v="0.05"/>
    <n v="162.93"/>
    <n v="19.989999999999998"/>
    <n v="7657.71"/>
  </r>
  <r>
    <n v="450"/>
    <n v="27265"/>
    <s v="Angela Price"/>
    <s v="Road Cargo"/>
    <x v="2"/>
    <x v="3"/>
    <s v="Critical"/>
    <s v="Champagne"/>
    <x v="0"/>
    <x v="2"/>
    <s v="Domaine Lafond Roc-Epine Tavel Rose 2014"/>
    <s v="Full Container"/>
    <s v="Broken Hill"/>
    <x v="268"/>
    <d v="2013-05-08T00:00:00"/>
    <n v="64"/>
    <n v="0.03"/>
    <n v="8.34"/>
    <n v="0.96"/>
    <n v="533.76"/>
  </r>
  <r>
    <n v="451"/>
    <n v="27456"/>
    <s v="Eugene Harrison"/>
    <s v="Air Cargo"/>
    <x v="0"/>
    <x v="1"/>
    <s v="Not Specified"/>
    <s v="Malbec"/>
    <x v="0"/>
    <x v="2"/>
    <s v="Roederer Estate L'Ermitage 2007"/>
    <s v="Extra Large Crate"/>
    <s v="Hobart"/>
    <x v="269"/>
    <d v="2010-04-11T00:00:00"/>
    <n v="29"/>
    <n v="0.05"/>
    <n v="328.14"/>
    <n v="91.05"/>
    <n v="9516.06"/>
  </r>
  <r>
    <n v="452"/>
    <n v="27616"/>
    <s v="Anna Stephens"/>
    <s v="Express Road Cargo"/>
    <x v="1"/>
    <x v="1"/>
    <s v="Low"/>
    <s v="Pinot Gris"/>
    <x v="0"/>
    <x v="2"/>
    <s v="Cloudy Bay Sauvignon Blanc 2015"/>
    <s v="Mini Crate"/>
    <s v="Hobart"/>
    <x v="270"/>
    <d v="2013-08-01T00:00:00"/>
    <n v="4"/>
    <n v="0.09"/>
    <n v="199.99"/>
    <n v="24.49"/>
    <n v="799.96"/>
  </r>
  <r>
    <n v="453"/>
    <n v="27811"/>
    <s v="Victor Payne"/>
    <s v="Express Road Cargo"/>
    <x v="0"/>
    <x v="2"/>
    <s v="Not Specified"/>
    <s v="Shiraz"/>
    <x v="0"/>
    <x v="2"/>
    <s v="Domaine Lafage Miraflors Rose 2013"/>
    <s v="Large Crate"/>
    <s v="Perth"/>
    <x v="236"/>
    <d v="2012-03-06T00:00:00"/>
    <n v="35"/>
    <n v="0.09"/>
    <n v="6.81"/>
    <n v="5.48"/>
    <n v="238.35"/>
  </r>
  <r>
    <n v="454"/>
    <n v="27811"/>
    <s v="Victor Payne"/>
    <s v="Express Road Cargo"/>
    <x v="0"/>
    <x v="2"/>
    <s v="Not Specified"/>
    <s v="Pinot Noir"/>
    <x v="0"/>
    <x v="2"/>
    <s v="Chateau d'Esclans Garrus Rose 2013"/>
    <s v="Large Crate"/>
    <s v="Bunbury"/>
    <x v="236"/>
    <d v="2012-03-05T00:00:00"/>
    <n v="4"/>
    <n v="0.06"/>
    <n v="15.99"/>
    <n v="13.18"/>
    <n v="63.96"/>
  </r>
  <r>
    <n v="455"/>
    <n v="27841"/>
    <s v="Richard Burke"/>
    <s v="Express Road Cargo"/>
    <x v="0"/>
    <x v="1"/>
    <s v="High"/>
    <s v="Merlot"/>
    <x v="0"/>
    <x v="2"/>
    <s v="Roederer Estate Brut"/>
    <s v="Full Container"/>
    <s v="Devonport"/>
    <x v="271"/>
    <d v="2013-09-18T00:00:00"/>
    <n v="69"/>
    <n v="0.05"/>
    <n v="2.1"/>
    <n v="0.7"/>
    <n v="144.9"/>
  </r>
  <r>
    <n v="456"/>
    <n v="27872"/>
    <s v="Thomas Parker"/>
    <s v="Express Road Cargo"/>
    <x v="0"/>
    <x v="2"/>
    <s v="Not Specified"/>
    <s v="Shiraz"/>
    <x v="0"/>
    <x v="2"/>
    <s v="Chateau Gaudrelle Cremant d'Loire Brut"/>
    <s v="Large Crate"/>
    <s v="Mandurah"/>
    <x v="272"/>
    <d v="2012-10-15T00:00:00"/>
    <n v="49"/>
    <n v="0.01"/>
    <n v="14.27"/>
    <n v="7.27"/>
    <n v="699.23"/>
  </r>
  <r>
    <n v="457"/>
    <n v="28001"/>
    <s v="John Jacobs"/>
    <s v="Express Road Cargo"/>
    <x v="2"/>
    <x v="2"/>
    <s v="Critical"/>
    <s v="Sangiovese Rose"/>
    <x v="0"/>
    <x v="2"/>
    <s v="Orin Swift Cellars Fragile Rose 2014"/>
    <s v="Mini Crate"/>
    <s v="Albany"/>
    <x v="273"/>
    <d v="2010-06-14T00:00:00"/>
    <n v="62"/>
    <n v="0.02"/>
    <n v="209.84"/>
    <n v="21.21"/>
    <n v="13010.08"/>
  </r>
  <r>
    <n v="458"/>
    <n v="28001"/>
    <s v="John Jacobs"/>
    <s v="Express Road Cargo"/>
    <x v="2"/>
    <x v="2"/>
    <s v="Critical"/>
    <s v="Sangiovese Rose"/>
    <x v="0"/>
    <x v="2"/>
    <s v="Marques de Caceres Rioja Rosado 2014"/>
    <s v="Mini Crate"/>
    <s v="Bunbury"/>
    <x v="273"/>
    <d v="2010-06-16T00:00:00"/>
    <n v="32"/>
    <n v="0.01"/>
    <n v="194.3"/>
    <n v="11.54"/>
    <n v="6217.6"/>
  </r>
  <r>
    <n v="459"/>
    <n v="28225"/>
    <s v="Joseph Marshall"/>
    <s v="Express Road Cargo"/>
    <x v="2"/>
    <x v="3"/>
    <s v="Critical"/>
    <s v="Champagne"/>
    <x v="0"/>
    <x v="2"/>
    <s v="Sutter Home White Zinfandel"/>
    <s v="Large Crate"/>
    <s v="Liverpool"/>
    <x v="274"/>
    <d v="2010-01-22T00:00:00"/>
    <n v="9"/>
    <n v="0"/>
    <n v="20.28"/>
    <n v="14.39"/>
    <n v="182.52"/>
  </r>
  <r>
    <n v="460"/>
    <n v="28321"/>
    <s v="Timothy Powell"/>
    <s v="Express Road Cargo"/>
    <x v="0"/>
    <x v="1"/>
    <s v="Medium"/>
    <s v="Merlot"/>
    <x v="0"/>
    <x v="2"/>
    <s v="Chateau D'Aqueria Tavel Rose 2013"/>
    <s v="Large Crate"/>
    <s v="Mount Gambier"/>
    <x v="275"/>
    <d v="2011-08-01T00:00:00"/>
    <n v="50"/>
    <n v="0.03"/>
    <n v="3.08"/>
    <n v="0.99"/>
    <n v="154"/>
  </r>
  <r>
    <n v="461"/>
    <n v="28453"/>
    <s v="Eric Evans"/>
    <s v="Express Road Cargo"/>
    <x v="0"/>
    <x v="2"/>
    <s v="Critical"/>
    <s v="Cabernet Sauvignon"/>
    <x v="0"/>
    <x v="2"/>
    <s v="Jean-Baptiste Adam Les Natures Cremant d'Alsace Brut"/>
    <s v="Loose Wrap"/>
    <s v="Albany"/>
    <x v="276"/>
    <d v="2013-12-28T00:00:00"/>
    <n v="52"/>
    <n v="0.04"/>
    <n v="21.66"/>
    <n v="13.99"/>
    <n v="1126.32"/>
  </r>
  <r>
    <n v="462"/>
    <n v="28482"/>
    <s v="Billy Bradley"/>
    <s v="Express Road Cargo"/>
    <x v="2"/>
    <x v="3"/>
    <s v="Critical"/>
    <s v="Grenache Rose"/>
    <x v="0"/>
    <x v="2"/>
    <s v="Domaine Lafond Roc-Epine Tavel Rose 2014"/>
    <s v="Full Container"/>
    <s v="Queanbeyan"/>
    <x v="277"/>
    <d v="2011-03-10T00:00:00"/>
    <n v="22"/>
    <n v="0.03"/>
    <n v="5.08"/>
    <n v="3.63"/>
    <n v="111.76"/>
  </r>
  <r>
    <n v="463"/>
    <n v="28482"/>
    <s v="Billy Bradley"/>
    <s v="Express Road Cargo"/>
    <x v="0"/>
    <x v="3"/>
    <s v="Critical"/>
    <s v="Sangiovese"/>
    <x v="0"/>
    <x v="2"/>
    <s v="Pietradolce Etna Rosato 2014"/>
    <s v="Large Crate"/>
    <s v="Newcastle"/>
    <x v="278"/>
    <d v="2013-03-08T00:00:00"/>
    <n v="40"/>
    <n v="0"/>
    <n v="4.28"/>
    <n v="6.72"/>
    <n v="171.20000000000002"/>
  </r>
  <r>
    <n v="464"/>
    <n v="28581"/>
    <s v="Catherine Frazier"/>
    <s v="Express Road Cargo"/>
    <x v="0"/>
    <x v="2"/>
    <s v="Medium"/>
    <s v="Shiraz"/>
    <x v="0"/>
    <x v="2"/>
    <s v="Simonnet-Febvre Cremant de Bourgogne Blanc"/>
    <s v="Large Crate"/>
    <s v="Freemantle"/>
    <x v="279"/>
    <d v="2012-12-09T00:00:00"/>
    <n v="2"/>
    <n v="0.06"/>
    <n v="24.92"/>
    <n v="12.98"/>
    <n v="49.84"/>
  </r>
  <r>
    <n v="465"/>
    <n v="28581"/>
    <s v="Catherine Frazier"/>
    <s v="Express Road Cargo"/>
    <x v="0"/>
    <x v="2"/>
    <s v="Medium"/>
    <s v="Merlot"/>
    <x v="0"/>
    <x v="2"/>
    <s v="JCB N¬∞21 Brut Cremant de Bourgogne"/>
    <s v="Full Container"/>
    <s v="Freemantle"/>
    <x v="279"/>
    <d v="2012-12-09T00:00:00"/>
    <n v="72"/>
    <n v="0.04"/>
    <n v="4.9800000000000004"/>
    <n v="0.8"/>
    <n v="358.56000000000006"/>
  </r>
  <r>
    <n v="466"/>
    <n v="28582"/>
    <s v="Howard Bell"/>
    <s v="Road Cargo"/>
    <x v="1"/>
    <x v="2"/>
    <s v="High"/>
    <s v="Pinot Gris"/>
    <x v="0"/>
    <x v="2"/>
    <s v="Dog Point Vineyard Sauvignon Blanc 2014"/>
    <s v="Standard Size Crate"/>
    <s v="Busseltol"/>
    <x v="280"/>
    <d v="2013-01-23T00:00:00"/>
    <n v="44"/>
    <n v="0.06"/>
    <n v="39.24"/>
    <n v="1.99"/>
    <n v="1726.5600000000002"/>
  </r>
  <r>
    <n v="467"/>
    <n v="28582"/>
    <s v="Howard Bell"/>
    <s v="Express Road Cargo"/>
    <x v="0"/>
    <x v="2"/>
    <s v="High"/>
    <s v="Shiraz"/>
    <x v="0"/>
    <x v="2"/>
    <s v="Louis Roederer Cristal Brut with Gift Box 2007"/>
    <s v="Full Container"/>
    <s v="Geraldton"/>
    <x v="280"/>
    <d v="2013-01-23T00:00:00"/>
    <n v="50"/>
    <n v="0.02"/>
    <n v="8.01"/>
    <n v="2.87"/>
    <n v="400.5"/>
  </r>
  <r>
    <n v="468"/>
    <n v="28647"/>
    <s v="Catherine Frazier"/>
    <s v="Road Cargo"/>
    <x v="2"/>
    <x v="2"/>
    <s v="Critical"/>
    <s v="Grenache Rose"/>
    <x v="0"/>
    <x v="2"/>
    <s v="Locations by Dave Phinney F Rose&quot;"/>
    <s v="Mini Crate"/>
    <s v="Mandurah"/>
    <x v="237"/>
    <d v="2010-03-15T00:00:00"/>
    <n v="38"/>
    <n v="0.09"/>
    <n v="154.13"/>
    <n v="69"/>
    <n v="5856.94"/>
  </r>
  <r>
    <n v="469"/>
    <n v="28807"/>
    <s v="Steve Brown"/>
    <s v="Road Cargo"/>
    <x v="0"/>
    <x v="1"/>
    <s v="High"/>
    <s v="Merlot"/>
    <x v="0"/>
    <x v="2"/>
    <s v="Barnard Griffin Rose of Sangiovese 2014"/>
    <s v="Large Crate"/>
    <s v="Launceston"/>
    <x v="281"/>
    <d v="2012-04-01T00:00:00"/>
    <n v="10"/>
    <n v="0.02"/>
    <n v="4.9800000000000004"/>
    <n v="8.33"/>
    <n v="49.800000000000004"/>
  </r>
  <r>
    <n v="470"/>
    <n v="28868"/>
    <s v="Frank Graham"/>
    <s v="Express Road Cargo"/>
    <x v="0"/>
    <x v="1"/>
    <s v="High"/>
    <s v="Malbec"/>
    <x v="0"/>
    <x v="2"/>
    <s v="Laurent-Perrier Brut Millesime 2006"/>
    <s v="Large Crate"/>
    <s v="Mount Gambier"/>
    <x v="282"/>
    <d v="2013-04-06T00:00:00"/>
    <n v="30"/>
    <n v="0.05"/>
    <n v="6.48"/>
    <n v="8.73"/>
    <n v="194.4"/>
  </r>
  <r>
    <n v="471"/>
    <n v="29090"/>
    <s v="Antonio Stewart"/>
    <s v="Express Road Cargo"/>
    <x v="0"/>
    <x v="2"/>
    <s v="Medium"/>
    <s v="Merlot"/>
    <x v="0"/>
    <x v="2"/>
    <s v="Pierre Sparr Cremant d'Alsace Reserve Brut Rose"/>
    <s v="Large Crate"/>
    <s v="Albany"/>
    <x v="46"/>
    <d v="2013-01-17T00:00:00"/>
    <n v="26"/>
    <n v="0.02"/>
    <n v="4.13"/>
    <n v="0.99"/>
    <n v="107.38"/>
  </r>
  <r>
    <n v="472"/>
    <n v="29090"/>
    <s v="Antonio Stewart"/>
    <s v="Express Road Cargo"/>
    <x v="0"/>
    <x v="2"/>
    <s v="Medium"/>
    <s v="Shiraz"/>
    <x v="0"/>
    <x v="2"/>
    <s v="Pierre Sparr Cremant d'Alsace Reserve Brut Rose"/>
    <s v="Large Crate"/>
    <s v="Bunbury"/>
    <x v="46"/>
    <d v="2013-01-16T00:00:00"/>
    <n v="40"/>
    <n v="0.02"/>
    <n v="10.48"/>
    <n v="6.91"/>
    <n v="419.20000000000005"/>
  </r>
  <r>
    <n v="473"/>
    <n v="29152"/>
    <s v="Clarence Burns"/>
    <s v="Express Road Cargo"/>
    <x v="1"/>
    <x v="0"/>
    <s v="Low"/>
    <s v="Chardonnay"/>
    <x v="0"/>
    <x v="2"/>
    <s v="Hewitson LuLu Sauvignon Blanc 2014"/>
    <s v="Standard Size Crate"/>
    <s v="Darwin"/>
    <x v="283"/>
    <d v="2012-07-27T00:00:00"/>
    <n v="4"/>
    <n v="0"/>
    <n v="17.48"/>
    <n v="1.99"/>
    <n v="69.92"/>
  </r>
  <r>
    <n v="474"/>
    <n v="29152"/>
    <s v="Clarence Burns"/>
    <s v="Express Road Cargo"/>
    <x v="0"/>
    <x v="0"/>
    <s v="Low"/>
    <s v="Shiraz"/>
    <x v="0"/>
    <x v="2"/>
    <s v="Langlois Chateau Cremant de Loire Brut"/>
    <s v="Large Crate"/>
    <s v="Palmerston"/>
    <x v="283"/>
    <d v="2012-07-23T00:00:00"/>
    <n v="18"/>
    <n v="0.06"/>
    <n v="6.98"/>
    <n v="9.69"/>
    <n v="125.64000000000001"/>
  </r>
  <r>
    <n v="475"/>
    <n v="29249"/>
    <s v="Chris Schmidt"/>
    <s v="Express Road Cargo"/>
    <x v="2"/>
    <x v="1"/>
    <s v="Low"/>
    <s v="Grenache Rose"/>
    <x v="0"/>
    <x v="2"/>
    <s v="Francis Ford Coppola Sofia Rose 2014"/>
    <s v="Mini Crate"/>
    <s v="Devonport"/>
    <x v="284"/>
    <d v="2012-06-17T00:00:00"/>
    <n v="20"/>
    <n v="0.1"/>
    <n v="276.2"/>
    <n v="24.49"/>
    <n v="5524"/>
  </r>
  <r>
    <n v="476"/>
    <n v="29249"/>
    <s v="Chris Schmidt"/>
    <s v="Road Cargo"/>
    <x v="0"/>
    <x v="1"/>
    <s v="Low"/>
    <s v="Zinfandel"/>
    <x v="0"/>
    <x v="2"/>
    <s v="Pierre Sparr Cremant d'Alsace Reserve Brut Rose"/>
    <s v="Full Container"/>
    <s v="Launceston"/>
    <x v="284"/>
    <d v="2012-06-18T00:00:00"/>
    <n v="78"/>
    <n v="0.05"/>
    <n v="6.35"/>
    <n v="1.02"/>
    <n v="495.29999999999995"/>
  </r>
  <r>
    <n v="477"/>
    <n v="29255"/>
    <s v="Brian Morrison"/>
    <s v="Road Cargo"/>
    <x v="1"/>
    <x v="0"/>
    <s v="Low"/>
    <s v="Sauvignon Blanc"/>
    <x v="0"/>
    <x v="2"/>
    <s v="Lucky Chardonnay 2012"/>
    <s v="Large Crate"/>
    <s v="Palmerston"/>
    <x v="285"/>
    <d v="2012-12-07T00:00:00"/>
    <n v="22"/>
    <n v="0.03"/>
    <n v="65.989999999999995"/>
    <n v="8.99"/>
    <n v="1451.78"/>
  </r>
  <r>
    <n v="478"/>
    <n v="29319"/>
    <s v="Jimmy Alvarez"/>
    <s v="Express Road Cargo"/>
    <x v="2"/>
    <x v="1"/>
    <s v="Low"/>
    <s v="Sangiovese Rose"/>
    <x v="0"/>
    <x v="2"/>
    <s v="Chateau D'Aqueria Tavel Rose 2013"/>
    <s v="Mini Crate"/>
    <s v="Port Lincoln"/>
    <x v="286"/>
    <d v="2010-01-26T00:00:00"/>
    <n v="30"/>
    <n v="0.1"/>
    <n v="238.4"/>
    <n v="24.49"/>
    <n v="7152"/>
  </r>
  <r>
    <n v="479"/>
    <n v="29319"/>
    <s v="Jimmy Alvarez"/>
    <s v="Road Cargo"/>
    <x v="1"/>
    <x v="1"/>
    <s v="Low"/>
    <s v="Pinot Gris"/>
    <x v="0"/>
    <x v="2"/>
    <s v="The White Knight Sauvignon Blanc 2014"/>
    <s v="Mini Crate"/>
    <s v="Adelaide"/>
    <x v="286"/>
    <d v="2010-01-26T00:00:00"/>
    <n v="21"/>
    <n v="0.03"/>
    <n v="199.99"/>
    <n v="24.49"/>
    <n v="4199.79"/>
  </r>
  <r>
    <n v="480"/>
    <n v="29350"/>
    <s v="Jeremy Mason"/>
    <s v="Express Road Cargo"/>
    <x v="0"/>
    <x v="0"/>
    <s v="High"/>
    <s v="Shiraz"/>
    <x v="0"/>
    <x v="2"/>
    <s v="Langlois Chateau Cremant de Loire Brut"/>
    <s v="Large Crate"/>
    <s v="Palmerston"/>
    <x v="287"/>
    <d v="2010-08-27T00:00:00"/>
    <n v="85"/>
    <n v="0.05"/>
    <n v="52.4"/>
    <n v="16.11"/>
    <n v="4454"/>
  </r>
  <r>
    <n v="481"/>
    <n v="29350"/>
    <s v="Jeremy Mason"/>
    <s v="Express Road Cargo"/>
    <x v="0"/>
    <x v="0"/>
    <s v="High"/>
    <s v="Merlot"/>
    <x v="0"/>
    <x v="2"/>
    <s v="Jean-Baptiste Adam Les Natures Cremant d'Alsace Brut"/>
    <s v="Large Crate"/>
    <s v="Darwin"/>
    <x v="288"/>
    <d v="2013-08-28T00:00:00"/>
    <n v="20"/>
    <n v="0.1"/>
    <n v="15.14"/>
    <n v="4.53"/>
    <n v="302.8"/>
  </r>
  <r>
    <n v="482"/>
    <n v="29350"/>
    <s v="Jeremy Mason"/>
    <s v="Road Cargo"/>
    <x v="0"/>
    <x v="0"/>
    <s v="High"/>
    <s v="Cabernet Sauvignon"/>
    <x v="0"/>
    <x v="2"/>
    <s v="Gerard Bertrand Cote des Roses Rose 2014"/>
    <s v="Full Container"/>
    <s v="Darwin"/>
    <x v="287"/>
    <d v="2010-08-26T00:00:00"/>
    <n v="83"/>
    <n v="0.05"/>
    <n v="36.549999999999997"/>
    <n v="13.89"/>
    <n v="3033.6499999999996"/>
  </r>
  <r>
    <n v="483"/>
    <n v="29507"/>
    <s v="Brian Morrison"/>
    <s v="Air Cargo"/>
    <x v="2"/>
    <x v="0"/>
    <s v="Low"/>
    <s v="Sangiovese Rose"/>
    <x v="0"/>
    <x v="2"/>
    <s v="Locations by Dave Phinney F Rose&quot;"/>
    <s v="Small Crate"/>
    <s v="Darwin"/>
    <x v="289"/>
    <d v="2013-02-11T00:00:00"/>
    <n v="14"/>
    <n v="0.04"/>
    <n v="280.98"/>
    <n v="35.67"/>
    <n v="3933.7200000000003"/>
  </r>
  <r>
    <n v="484"/>
    <n v="29507"/>
    <s v="Brian Morrison"/>
    <s v="Express Road Cargo"/>
    <x v="1"/>
    <x v="0"/>
    <s v="Low"/>
    <s v="Pinot Gris"/>
    <x v="0"/>
    <x v="2"/>
    <s v="Rombauer Chardonnay 2014"/>
    <s v="Large Crate"/>
    <s v="Darwin"/>
    <x v="289"/>
    <d v="2013-02-14T00:00:00"/>
    <n v="41"/>
    <n v="0.05"/>
    <n v="35.99"/>
    <n v="1.1000000000000001"/>
    <n v="1475.5900000000001"/>
  </r>
  <r>
    <n v="485"/>
    <n v="29537"/>
    <s v="Raymond Morris"/>
    <s v="Road Cargo"/>
    <x v="0"/>
    <x v="2"/>
    <s v="Low"/>
    <s v="Malbec"/>
    <x v="0"/>
    <x v="2"/>
    <s v="Moet &amp; Chandon Imperial"/>
    <s v="Large Crate"/>
    <s v="Albany"/>
    <x v="213"/>
    <d v="2013-09-28T00:00:00"/>
    <n v="63"/>
    <n v="0.08"/>
    <n v="10.89"/>
    <n v="4.5"/>
    <n v="686.07"/>
  </r>
  <r>
    <n v="486"/>
    <n v="29572"/>
    <s v="Brian Morrison"/>
    <s v="Air Cargo"/>
    <x v="2"/>
    <x v="0"/>
    <s v="Not Specified"/>
    <s v="Sangiovese Rose"/>
    <x v="0"/>
    <x v="2"/>
    <s v="Domaine Lafage Miraflors Rose 2013"/>
    <s v="Small Crate"/>
    <s v="Darwin"/>
    <x v="290"/>
    <d v="2011-06-04T00:00:00"/>
    <n v="27"/>
    <n v="0.1"/>
    <n v="150.97999999999999"/>
    <n v="16.010000000000002"/>
    <n v="4076.4599999999996"/>
  </r>
  <r>
    <n v="487"/>
    <n v="29671"/>
    <s v="Fred Reid"/>
    <s v="Express Road Cargo"/>
    <x v="0"/>
    <x v="3"/>
    <s v="Critical"/>
    <s v="Malbec"/>
    <x v="0"/>
    <x v="2"/>
    <s v="Pierre Sparr Cremant d'Alsace Reserve Brut Rose"/>
    <s v="Large Crate"/>
    <s v="Broken Hill"/>
    <x v="90"/>
    <d v="2013-03-23T00:00:00"/>
    <n v="43"/>
    <n v="0.02"/>
    <n v="34.99"/>
    <n v="7.73"/>
    <n v="1504.5700000000002"/>
  </r>
  <r>
    <n v="488"/>
    <n v="29700"/>
    <s v="Jeremy Mason"/>
    <s v="Express Road Cargo"/>
    <x v="0"/>
    <x v="0"/>
    <s v="Medium"/>
    <s v="Pinot Noir"/>
    <x v="0"/>
    <x v="2"/>
    <s v="Dopff &amp; Irion Cremant Rose Brut"/>
    <s v="Large Crate"/>
    <s v="Darwin"/>
    <x v="291"/>
    <d v="2011-04-07T00:00:00"/>
    <n v="9"/>
    <n v="0.01"/>
    <n v="3.08"/>
    <n v="0.99"/>
    <n v="27.72"/>
  </r>
  <r>
    <n v="489"/>
    <n v="29764"/>
    <s v="Ruth Martin"/>
    <s v="Road Cargo"/>
    <x v="0"/>
    <x v="3"/>
    <s v="Critical"/>
    <s v="Pinot Noir"/>
    <x v="0"/>
    <x v="2"/>
    <s v="Francis Ford Coppola Sofia Rose 2014"/>
    <s v="Large Crate"/>
    <s v="Penrith"/>
    <x v="292"/>
    <d v="2013-07-23T00:00:00"/>
    <n v="14"/>
    <n v="0"/>
    <n v="15.01"/>
    <n v="8.4"/>
    <n v="210.14"/>
  </r>
  <r>
    <n v="490"/>
    <n v="29889"/>
    <s v="Victor Payne"/>
    <s v="Express Road Cargo"/>
    <x v="0"/>
    <x v="2"/>
    <s v="Not Specified"/>
    <s v="Pinot Noir"/>
    <x v="0"/>
    <x v="2"/>
    <s v="Lucien Albrecht Cremant d'Alsace Brut Rose"/>
    <s v="Full Container"/>
    <s v="Perth"/>
    <x v="293"/>
    <d v="2010-12-07T00:00:00"/>
    <n v="81"/>
    <n v="0.09"/>
    <n v="5.98"/>
    <n v="1.67"/>
    <n v="484.38000000000005"/>
  </r>
  <r>
    <n v="491"/>
    <n v="29958"/>
    <s v="Ruth Martin"/>
    <s v="Express Road Cargo"/>
    <x v="0"/>
    <x v="3"/>
    <s v="High"/>
    <s v="Zinfandel"/>
    <x v="0"/>
    <x v="2"/>
    <s v="Louis Roederer Cristal Brut with Gift Box 2007"/>
    <s v="Large Crate"/>
    <s v="Armidale"/>
    <x v="294"/>
    <d v="2012-01-07T00:00:00"/>
    <n v="53"/>
    <n v="0"/>
    <n v="6.37"/>
    <n v="5.19"/>
    <n v="337.61"/>
  </r>
  <r>
    <n v="492"/>
    <n v="29958"/>
    <s v="Ruth Martin"/>
    <s v="Air Cargo"/>
    <x v="2"/>
    <x v="3"/>
    <s v="High"/>
    <s v="Cremant"/>
    <x v="0"/>
    <x v="2"/>
    <s v="Sutter Home White Zinfandel"/>
    <s v="Extra Large Crate"/>
    <s v="Goulburn"/>
    <x v="294"/>
    <d v="2012-01-08T00:00:00"/>
    <n v="36"/>
    <n v="0.1"/>
    <n v="500.98"/>
    <n v="26"/>
    <n v="18035.28"/>
  </r>
  <r>
    <n v="493"/>
    <n v="29985"/>
    <s v="Joseph Marshall"/>
    <s v="Road Cargo"/>
    <x v="2"/>
    <x v="3"/>
    <s v="Critical"/>
    <s v="Grenache Rose"/>
    <x v="0"/>
    <x v="2"/>
    <s v="Belle Glos Oeil de Perdrix Pinot Noir Blanc 2014"/>
    <s v="Large Crate"/>
    <s v="Wagga Wagga"/>
    <x v="295"/>
    <d v="2013-07-12T00:00:00"/>
    <n v="31"/>
    <n v="0.03"/>
    <n v="7.96"/>
    <n v="4.95"/>
    <n v="246.76"/>
  </r>
  <r>
    <n v="494"/>
    <n v="30048"/>
    <s v="Eric Gilbert"/>
    <s v="Air Cargo"/>
    <x v="0"/>
    <x v="1"/>
    <s v="Medium"/>
    <s v="Zinfandel"/>
    <x v="0"/>
    <x v="2"/>
    <s v="Sutter Home White Zinfandel"/>
    <s v="Extra Large Crate"/>
    <s v="Hobart"/>
    <x v="284"/>
    <d v="2012-06-15T00:00:00"/>
    <n v="73"/>
    <n v="0.06"/>
    <n v="180.98"/>
    <n v="55.24"/>
    <n v="13211.539999999999"/>
  </r>
  <r>
    <n v="495"/>
    <n v="30114"/>
    <s v="Richard Burke"/>
    <s v="Road Cargo"/>
    <x v="1"/>
    <x v="1"/>
    <s v="Low"/>
    <s v="Sauvignon Blanc"/>
    <x v="0"/>
    <x v="2"/>
    <s v="Mercer Canyons Chardonnay 2013"/>
    <s v="Mini Crate"/>
    <s v="Launceston"/>
    <x v="296"/>
    <d v="2011-08-23T00:00:00"/>
    <n v="13"/>
    <n v="0.09"/>
    <n v="699.99"/>
    <n v="24.49"/>
    <n v="9099.8700000000008"/>
  </r>
  <r>
    <n v="496"/>
    <n v="30336"/>
    <s v="Richard Burke"/>
    <s v="Express Road Cargo"/>
    <x v="0"/>
    <x v="1"/>
    <s v="Medium"/>
    <s v="Pinot Noir"/>
    <x v="0"/>
    <x v="2"/>
    <s v="La Playa Estate Cabernet Sauvignon Rose 2015"/>
    <s v="Large Crate"/>
    <s v="Hobart"/>
    <x v="297"/>
    <d v="2011-01-31T00:00:00"/>
    <n v="28"/>
    <n v="0.06"/>
    <n v="193.17"/>
    <n v="19.989999999999998"/>
    <n v="5408.7599999999993"/>
  </r>
  <r>
    <n v="497"/>
    <n v="30372"/>
    <s v="Gary Porter"/>
    <s v="Express Road Cargo"/>
    <x v="2"/>
    <x v="3"/>
    <s v="High"/>
    <s v="Sangiovese Rose"/>
    <x v="0"/>
    <x v="2"/>
    <s v="Locations by Dave Phinney F Rose&quot;"/>
    <s v="Standard Size Crate"/>
    <s v="Sydney"/>
    <x v="298"/>
    <d v="2011-09-01T00:00:00"/>
    <n v="2"/>
    <n v="0.1"/>
    <n v="12.22"/>
    <n v="2.85"/>
    <n v="24.44"/>
  </r>
  <r>
    <n v="498"/>
    <n v="30375"/>
    <s v="Angela Price"/>
    <s v="Express Road Cargo"/>
    <x v="0"/>
    <x v="3"/>
    <s v="Low"/>
    <s v="Zinfandel"/>
    <x v="0"/>
    <x v="2"/>
    <s v="Chateau d'Esclans Whispering Angel Rose 2014"/>
    <s v="Large Crate"/>
    <s v="Paramatta"/>
    <x v="195"/>
    <d v="2013-05-07T00:00:00"/>
    <n v="26"/>
    <n v="0.03"/>
    <n v="3.36"/>
    <n v="6.27"/>
    <n v="87.36"/>
  </r>
  <r>
    <n v="499"/>
    <n v="30497"/>
    <s v="Susan Chavez"/>
    <s v="Road Cargo"/>
    <x v="0"/>
    <x v="2"/>
    <s v="Critical"/>
    <s v="Zinfandel"/>
    <x v="0"/>
    <x v="2"/>
    <s v="Chateau d'Esclans Garrus Rose 2013"/>
    <s v="Large Crate"/>
    <s v="Bunbury"/>
    <x v="299"/>
    <d v="2012-02-08T00:00:00"/>
    <n v="38"/>
    <n v="0.03"/>
    <n v="20.98"/>
    <n v="8.83"/>
    <n v="797.24"/>
  </r>
  <r>
    <n v="500"/>
    <n v="30497"/>
    <s v="Susan Chavez"/>
    <s v="Express Road Cargo"/>
    <x v="0"/>
    <x v="2"/>
    <s v="Critical"/>
    <s v="Malbec"/>
    <x v="0"/>
    <x v="2"/>
    <s v="Francis Ford Coppola Sofia Rose 2014"/>
    <s v="Large Crate"/>
    <s v="Mandurah"/>
    <x v="299"/>
    <d v="2012-02-08T00:00:00"/>
    <n v="35"/>
    <n v="0.06"/>
    <n v="5.98"/>
    <n v="5.35"/>
    <n v="209.3"/>
  </r>
  <r>
    <n v="501"/>
    <n v="30660"/>
    <s v="Frank Graham"/>
    <s v="Express Road Cargo"/>
    <x v="2"/>
    <x v="1"/>
    <s v="Critical"/>
    <s v="Champagne"/>
    <x v="0"/>
    <x v="2"/>
    <s v="Chateau de Campuget Costieres de Nimes Tradition Rose 2015"/>
    <s v="Mini Crate"/>
    <s v="Victor Harbor"/>
    <x v="300"/>
    <d v="2013-09-08T00:00:00"/>
    <n v="34"/>
    <n v="0.02"/>
    <n v="71.37"/>
    <n v="69"/>
    <n v="2426.58"/>
  </r>
  <r>
    <n v="502"/>
    <n v="30784"/>
    <s v="Larry Baker"/>
    <s v="Air Cargo"/>
    <x v="2"/>
    <x v="1"/>
    <s v="Medium"/>
    <s v="Champagne"/>
    <x v="0"/>
    <x v="2"/>
    <s v="Marques de Caceres Rioja Rosado 2014"/>
    <s v="Small Crate"/>
    <s v="Devonport"/>
    <x v="19"/>
    <d v="2013-05-09T00:00:00"/>
    <n v="13"/>
    <n v="0.06"/>
    <n v="70.98"/>
    <n v="26.74"/>
    <n v="922.74"/>
  </r>
  <r>
    <n v="503"/>
    <n v="30784"/>
    <s v="Larry Baker"/>
    <s v="Express Road Cargo"/>
    <x v="0"/>
    <x v="1"/>
    <s v="Medium"/>
    <s v="Pinot Noir"/>
    <x v="0"/>
    <x v="2"/>
    <s v="Simonnet-Febvre Cremant de Bourgogne Blanc"/>
    <s v="Full Container"/>
    <s v="Hobart"/>
    <x v="19"/>
    <d v="2013-05-08T00:00:00"/>
    <n v="62"/>
    <n v="0.02"/>
    <n v="6.7"/>
    <n v="1.56"/>
    <n v="415.40000000000003"/>
  </r>
  <r>
    <n v="504"/>
    <n v="30785"/>
    <s v="Anthony Rice"/>
    <s v="Express Road Cargo"/>
    <x v="0"/>
    <x v="1"/>
    <s v="High"/>
    <s v="Malbec"/>
    <x v="0"/>
    <x v="0"/>
    <s v="Domaine Lafage Miraflors Rose 2013"/>
    <s v="Large Crate"/>
    <s v="Hobart"/>
    <x v="301"/>
    <d v="2010-07-05T00:00:00"/>
    <n v="8"/>
    <n v="0.03"/>
    <n v="6.48"/>
    <n v="8.73"/>
    <n v="51.84"/>
  </r>
  <r>
    <n v="505"/>
    <n v="30785"/>
    <s v="Anthony Rice"/>
    <s v="Express Road Cargo"/>
    <x v="0"/>
    <x v="1"/>
    <s v="High"/>
    <s v="Merlot"/>
    <x v="0"/>
    <x v="0"/>
    <s v="Veuve Clicquot Brut Yellow Label"/>
    <s v="Full Container"/>
    <s v="Hobart"/>
    <x v="301"/>
    <d v="2010-07-06T00:00:00"/>
    <n v="46"/>
    <n v="7.0000000000000007E-2"/>
    <n v="9.93"/>
    <n v="1.0900000000000001"/>
    <n v="456.78"/>
  </r>
  <r>
    <n v="506"/>
    <n v="30883"/>
    <s v="Howard Bell"/>
    <s v="Express Road Cargo"/>
    <x v="0"/>
    <x v="2"/>
    <s v="Medium"/>
    <s v="Zinfandel"/>
    <x v="0"/>
    <x v="0"/>
    <s v="Langlois Chateau Cremant de Loire Brut"/>
    <s v="Full Container"/>
    <s v="Bunbury"/>
    <x v="302"/>
    <d v="2013-08-22T00:00:00"/>
    <n v="60"/>
    <n v="0.1"/>
    <n v="6.98"/>
    <n v="1.6"/>
    <n v="418.8"/>
  </r>
  <r>
    <n v="507"/>
    <n v="31040"/>
    <s v="Richard Burke"/>
    <s v="Express Road Cargo"/>
    <x v="1"/>
    <x v="1"/>
    <s v="Not Specified"/>
    <s v="Chardonnay"/>
    <x v="0"/>
    <x v="0"/>
    <s v="Lincourt Courtney's Chardonnay 2012"/>
    <s v="Large Crate"/>
    <s v="Launceston"/>
    <x v="303"/>
    <d v="2011-09-16T00:00:00"/>
    <n v="42"/>
    <n v="0.1"/>
    <n v="39.979999999999997"/>
    <n v="4"/>
    <n v="1679.1599999999999"/>
  </r>
  <r>
    <n v="508"/>
    <n v="31040"/>
    <s v="Richard Burke"/>
    <s v="Express Road Cargo"/>
    <x v="0"/>
    <x v="1"/>
    <s v="Not Specified"/>
    <s v="Merlot"/>
    <x v="0"/>
    <x v="0"/>
    <s v="Dopff &amp; Irion Cremant Rose Brut"/>
    <s v="Large Crate"/>
    <s v="Burnie"/>
    <x v="303"/>
    <d v="2011-09-16T00:00:00"/>
    <n v="35"/>
    <n v="0.1"/>
    <n v="29.74"/>
    <n v="6.64"/>
    <n v="1040.8999999999999"/>
  </r>
  <r>
    <n v="509"/>
    <n v="31140"/>
    <s v="Anna Stephens"/>
    <s v="Express Road Cargo"/>
    <x v="0"/>
    <x v="1"/>
    <s v="Critical"/>
    <s v="Malbec"/>
    <x v="0"/>
    <x v="0"/>
    <s v="Locations by Dave Phinney F Rose"/>
    <s v="Large Crate"/>
    <s v="Devonport"/>
    <x v="304"/>
    <d v="2012-02-02T00:00:00"/>
    <n v="4"/>
    <n v="0.03"/>
    <n v="3.08"/>
    <n v="0.99"/>
    <n v="12.32"/>
  </r>
  <r>
    <n v="510"/>
    <n v="31171"/>
    <s v="Chris Moreno"/>
    <s v="Express Road Cargo"/>
    <x v="0"/>
    <x v="3"/>
    <s v="Not Specified"/>
    <s v="Shiraz"/>
    <x v="0"/>
    <x v="0"/>
    <s v="Louis Roederer Cristal Brut with Gift Box 2007"/>
    <s v="Large Crate"/>
    <s v="Newcastle"/>
    <x v="305"/>
    <d v="2013-04-09T00:00:00"/>
    <n v="37"/>
    <n v="0.08"/>
    <n v="4.55"/>
    <n v="1.49"/>
    <n v="168.35"/>
  </r>
  <r>
    <n v="511"/>
    <n v="31173"/>
    <s v="Brian Morrison"/>
    <s v="Road Cargo"/>
    <x v="1"/>
    <x v="0"/>
    <s v="Low"/>
    <s v="Chardonnay"/>
    <x v="0"/>
    <x v="0"/>
    <s v="Robert Oatley Signature Chardonnay 2013"/>
    <s v="Loose Wrap"/>
    <s v="Palmerston"/>
    <x v="306"/>
    <d v="2013-08-25T00:00:00"/>
    <n v="48"/>
    <n v="0.09"/>
    <n v="7.99"/>
    <n v="5.03"/>
    <n v="383.52"/>
  </r>
  <r>
    <n v="512"/>
    <n v="31301"/>
    <s v="Fred Reid"/>
    <s v="Express Road Cargo"/>
    <x v="0"/>
    <x v="3"/>
    <s v="Low"/>
    <s v="Malbec"/>
    <x v="0"/>
    <x v="0"/>
    <s v="Jean-Baptiste Adam Les Natures Cremant d'Alsace Brut"/>
    <s v="Large Crate"/>
    <s v="Wagga Wagga"/>
    <x v="307"/>
    <d v="2011-10-20T00:00:00"/>
    <n v="56"/>
    <n v="0.06"/>
    <n v="3.75"/>
    <n v="0.5"/>
    <n v="210"/>
  </r>
  <r>
    <n v="513"/>
    <n v="31303"/>
    <s v="John Jacobs"/>
    <s v="Road Cargo"/>
    <x v="0"/>
    <x v="2"/>
    <s v="Low"/>
    <s v="Malbec"/>
    <x v="0"/>
    <x v="0"/>
    <s v="Locations by Dave Phinney F Rose"/>
    <s v="Large Crate"/>
    <s v="Albany"/>
    <x v="96"/>
    <d v="2012-03-22T00:00:00"/>
    <n v="56"/>
    <n v="0.09"/>
    <n v="5.98"/>
    <n v="1.49"/>
    <n v="334.88"/>
  </r>
  <r>
    <n v="514"/>
    <n v="31492"/>
    <s v="Juan Smith"/>
    <s v="Express Road Cargo"/>
    <x v="0"/>
    <x v="2"/>
    <s v="Critical"/>
    <s v="Merlot"/>
    <x v="0"/>
    <x v="0"/>
    <s v="JCB N¬∞21 Brut Cremant de Bourgogne"/>
    <s v="Large Crate"/>
    <s v="Geraldton"/>
    <x v="308"/>
    <d v="2011-10-17T00:00:00"/>
    <n v="47"/>
    <n v="0.04"/>
    <n v="11.97"/>
    <n v="4.9800000000000004"/>
    <n v="562.59"/>
  </r>
  <r>
    <n v="515"/>
    <n v="31492"/>
    <s v="Juan Smith"/>
    <s v="Road Cargo"/>
    <x v="0"/>
    <x v="2"/>
    <s v="Critical"/>
    <s v="Cabernet Sauvignon"/>
    <x v="0"/>
    <x v="0"/>
    <s v="Sutter Home White Zinfandel"/>
    <s v="Large Crate"/>
    <s v="Bunbury"/>
    <x v="308"/>
    <d v="2011-10-18T00:00:00"/>
    <n v="61"/>
    <n v="0.09"/>
    <n v="29.74"/>
    <n v="6.64"/>
    <n v="1814.1399999999999"/>
  </r>
  <r>
    <n v="516"/>
    <n v="31492"/>
    <s v="Juan Smith"/>
    <s v="Express Road Cargo"/>
    <x v="0"/>
    <x v="2"/>
    <s v="Critical"/>
    <s v="Zinfandel"/>
    <x v="0"/>
    <x v="0"/>
    <s v="Sutter Home Pink Moscato"/>
    <s v="Large Crate"/>
    <s v="Freemantle"/>
    <x v="308"/>
    <d v="2011-10-16T00:00:00"/>
    <n v="41"/>
    <n v="0.03"/>
    <n v="95.43"/>
    <n v="19.989999999999998"/>
    <n v="3912.63"/>
  </r>
  <r>
    <n v="517"/>
    <n v="31523"/>
    <s v="Raymond Morris"/>
    <s v="Express Road Cargo"/>
    <x v="1"/>
    <x v="2"/>
    <s v="Low"/>
    <s v="Pinot Gris"/>
    <x v="0"/>
    <x v="0"/>
    <s v="Lucky Chardonnay 2012"/>
    <s v="Standard Size Crate"/>
    <s v="Freemantle"/>
    <x v="278"/>
    <d v="2013-03-10T00:00:00"/>
    <n v="17"/>
    <n v="0.1"/>
    <n v="6.48"/>
    <n v="2.74"/>
    <n v="110.16000000000001"/>
  </r>
  <r>
    <n v="518"/>
    <n v="31523"/>
    <s v="Raymond Morris"/>
    <s v="Express Road Cargo"/>
    <x v="0"/>
    <x v="2"/>
    <s v="Low"/>
    <s v="Cabernet Sauvignon"/>
    <x v="0"/>
    <x v="0"/>
    <s v="Domaine Lafond Roc-Epine Tavel Rose 2014"/>
    <s v="Large Crate"/>
    <s v="Geraldton"/>
    <x v="278"/>
    <d v="2013-03-13T00:00:00"/>
    <n v="19"/>
    <n v="0"/>
    <n v="8.74"/>
    <n v="8.2899999999999991"/>
    <n v="166.06"/>
  </r>
  <r>
    <n v="519"/>
    <n v="31681"/>
    <s v="Susan Chavez"/>
    <s v="Express Road Cargo"/>
    <x v="0"/>
    <x v="2"/>
    <s v="Neutral"/>
    <s v="Cabernet Sauvignon"/>
    <x v="0"/>
    <x v="0"/>
    <s v="Marques de Caceres Rioja Rosado 2014"/>
    <s v="Large Crate"/>
    <s v="Perth"/>
    <x v="309"/>
    <d v="2013-11-08T00:00:00"/>
    <n v="137"/>
    <n v="0.02"/>
    <n v="5.28"/>
    <n v="5.66"/>
    <n v="723.36"/>
  </r>
  <r>
    <n v="520"/>
    <n v="31842"/>
    <s v="Chris Schmidt"/>
    <s v="Express Road Cargo"/>
    <x v="1"/>
    <x v="1"/>
    <s v="Medium"/>
    <s v="Chardonnay"/>
    <x v="0"/>
    <x v="0"/>
    <s v="Chardonnais Napa Valley Chardonnay 2013"/>
    <s v="Standard Size Crate"/>
    <s v="Burnie"/>
    <x v="310"/>
    <d v="2011-07-17T00:00:00"/>
    <n v="11"/>
    <n v="0.06"/>
    <n v="17.48"/>
    <n v="1.99"/>
    <n v="192.28"/>
  </r>
  <r>
    <n v="521"/>
    <n v="31872"/>
    <s v="Michelle Black"/>
    <s v="Road Cargo"/>
    <x v="0"/>
    <x v="0"/>
    <s v="Low"/>
    <s v="Malbec"/>
    <x v="0"/>
    <x v="0"/>
    <s v="Schramsberg Cremant Demi-Sec 2011"/>
    <s v="Large Crate"/>
    <s v="Palmerston"/>
    <x v="66"/>
    <d v="2011-09-10T00:00:00"/>
    <n v="62"/>
    <n v="0.06"/>
    <n v="83.98"/>
    <n v="5.01"/>
    <n v="5206.76"/>
  </r>
  <r>
    <n v="522"/>
    <n v="31872"/>
    <s v="Michelle Black"/>
    <s v="Air Cargo"/>
    <x v="2"/>
    <x v="0"/>
    <s v="Low"/>
    <s v="Sangiovese Rose"/>
    <x v="0"/>
    <x v="1"/>
    <s v="Belle Glos Oeil de Perdrix Pinot Noir Blanc 2014"/>
    <s v="Extra Large Crate"/>
    <s v="Darwin"/>
    <x v="66"/>
    <d v="2011-09-10T00:00:00"/>
    <n v="55"/>
    <n v="0.09"/>
    <n v="159.31"/>
    <n v="60"/>
    <n v="8762.0499999999993"/>
  </r>
  <r>
    <n v="523"/>
    <n v="31877"/>
    <s v="Fred Reid"/>
    <s v="Express Road Cargo"/>
    <x v="2"/>
    <x v="3"/>
    <s v="Medium"/>
    <s v="Grenache Rose"/>
    <x v="0"/>
    <x v="1"/>
    <s v="Francis Ford Coppola Sofia Rose 2014"/>
    <s v="Mini Crate"/>
    <s v="Paramatta"/>
    <x v="311"/>
    <d v="2013-06-29T00:00:00"/>
    <n v="51"/>
    <n v="0.08"/>
    <n v="8.3699999999999992"/>
    <n v="10.16"/>
    <n v="426.86999999999995"/>
  </r>
  <r>
    <n v="524"/>
    <n v="31939"/>
    <s v="Clarence Burns"/>
    <s v="Express Road Cargo"/>
    <x v="1"/>
    <x v="0"/>
    <s v="High"/>
    <s v="Pinot Gris"/>
    <x v="0"/>
    <x v="1"/>
    <s v="Cloudy Bay Sauvignon Blanc 2015"/>
    <s v="Large Crate"/>
    <s v="Palmerston"/>
    <x v="312"/>
    <d v="2012-06-27T00:00:00"/>
    <n v="21"/>
    <n v="7.0000000000000007E-2"/>
    <n v="140.99"/>
    <n v="4.2"/>
    <n v="2960.79"/>
  </r>
  <r>
    <n v="525"/>
    <n v="32037"/>
    <s v="Mark Bailey"/>
    <s v="Express Road Cargo"/>
    <x v="0"/>
    <x v="2"/>
    <s v="Low"/>
    <s v="Shiraz"/>
    <x v="0"/>
    <x v="1"/>
    <s v="Jean-Baptiste Adam Les Natures Cremant d'Alsace Brut"/>
    <s v="Large Crate"/>
    <s v="Albany"/>
    <x v="313"/>
    <d v="2010-02-23T00:00:00"/>
    <n v="37"/>
    <n v="0.04"/>
    <n v="8.6"/>
    <n v="6.19"/>
    <n v="318.2"/>
  </r>
  <r>
    <n v="526"/>
    <n v="32037"/>
    <s v="Mark Bailey"/>
    <s v="Express Road Cargo"/>
    <x v="1"/>
    <x v="2"/>
    <s v="Low"/>
    <s v="Pinot Gris"/>
    <x v="0"/>
    <x v="1"/>
    <s v="Rombauer Chardonnay 2014"/>
    <s v="Mini Crate"/>
    <s v="Rockingham"/>
    <x v="313"/>
    <d v="2010-02-20T00:00:00"/>
    <n v="15"/>
    <n v="7.0000000000000007E-2"/>
    <n v="699.99"/>
    <n v="24.49"/>
    <n v="10499.85"/>
  </r>
  <r>
    <n v="527"/>
    <n v="32065"/>
    <s v="Jose Price"/>
    <s v="Express Road Cargo"/>
    <x v="1"/>
    <x v="3"/>
    <s v="Medium"/>
    <s v="Sauvignon Blanc"/>
    <x v="0"/>
    <x v="1"/>
    <s v="Robert Oatley Sauvignon Blanc 2013"/>
    <s v="Loose Wrap"/>
    <s v="Orange"/>
    <x v="314"/>
    <d v="2012-12-03T00:00:00"/>
    <n v="50"/>
    <n v="0.09"/>
    <n v="17.98"/>
    <n v="8.51"/>
    <n v="899"/>
  </r>
  <r>
    <n v="528"/>
    <n v="32099"/>
    <s v="Harry Weaver"/>
    <s v="Express Road Cargo"/>
    <x v="0"/>
    <x v="1"/>
    <s v="Not Specified"/>
    <s v="Merlot"/>
    <x v="0"/>
    <x v="1"/>
    <s v="Louis Roederer Cristal Brut with Gift Box 2007"/>
    <s v="Large Crate"/>
    <s v="Launceston"/>
    <x v="315"/>
    <d v="2011-05-05T00:00:00"/>
    <n v="59"/>
    <n v="0.08"/>
    <n v="12.28"/>
    <n v="6.47"/>
    <n v="724.52"/>
  </r>
  <r>
    <n v="529"/>
    <n v="32164"/>
    <s v="Joshua Gutierrez"/>
    <s v="Express Road Cargo"/>
    <x v="0"/>
    <x v="1"/>
    <s v="Not Specified"/>
    <s v="Zinfandel"/>
    <x v="0"/>
    <x v="1"/>
    <s v="Schramsberg Cremant Demi-Sec 2011"/>
    <s v="Large Crate"/>
    <s v="Mount Barker"/>
    <x v="316"/>
    <d v="2011-02-03T00:00:00"/>
    <n v="12"/>
    <n v="0.02"/>
    <n v="5.78"/>
    <n v="4.96"/>
    <n v="69.36"/>
  </r>
  <r>
    <n v="530"/>
    <n v="32164"/>
    <s v="Joshua Gutierrez"/>
    <s v="Express Road Cargo"/>
    <x v="0"/>
    <x v="1"/>
    <s v="Not Specified"/>
    <s v="Pinot Noir"/>
    <x v="0"/>
    <x v="1"/>
    <s v="Laurent-Perrier Brut Rose"/>
    <s v="Full Container"/>
    <s v="Mount Barker"/>
    <x v="316"/>
    <d v="2011-02-03T00:00:00"/>
    <n v="34"/>
    <n v="7.0000000000000007E-2"/>
    <n v="3.28"/>
    <n v="3.97"/>
    <n v="111.52"/>
  </r>
  <r>
    <n v="531"/>
    <n v="32164"/>
    <s v="Joshua Gutierrez"/>
    <s v="Air Cargo"/>
    <x v="2"/>
    <x v="1"/>
    <s v="Not Specified"/>
    <s v="Champagne"/>
    <x v="0"/>
    <x v="1"/>
    <s v="Belle Glos Oeil de Perdrix Pinot Noir Blanc 2014"/>
    <s v="Small Crate"/>
    <s v="Port Adelaide"/>
    <x v="316"/>
    <d v="2011-02-03T00:00:00"/>
    <n v="23"/>
    <n v="0.1"/>
    <n v="296.18"/>
    <n v="54.12"/>
    <n v="6812.14"/>
  </r>
  <r>
    <n v="532"/>
    <n v="32230"/>
    <s v="Dorothy Morales"/>
    <s v="Express Road Cargo"/>
    <x v="2"/>
    <x v="2"/>
    <s v="High"/>
    <s v="Cremant"/>
    <x v="0"/>
    <x v="1"/>
    <s v="La Playa Estate Cabernet Sauvignon Rose 2015"/>
    <s v="Full Container"/>
    <s v="Geraldton"/>
    <x v="317"/>
    <d v="2013-08-20T00:00:00"/>
    <n v="92"/>
    <n v="7.0000000000000007E-2"/>
    <n v="39.979999999999997"/>
    <n v="9.1999999999999993"/>
    <n v="3678.16"/>
  </r>
  <r>
    <n v="533"/>
    <n v="32292"/>
    <s v="Michelle Black"/>
    <s v="Express Road Cargo"/>
    <x v="1"/>
    <x v="3"/>
    <s v="Low"/>
    <s v="Sauvignon Blanc"/>
    <x v="0"/>
    <x v="1"/>
    <s v="Robert Oatley Signature Chardonnay 2013"/>
    <s v="Large Crate"/>
    <s v="Broken Hill"/>
    <x v="318"/>
    <d v="2013-02-22T00:00:00"/>
    <n v="49"/>
    <n v="0.04"/>
    <n v="115.99"/>
    <n v="5.99"/>
    <n v="5683.5099999999993"/>
  </r>
  <r>
    <n v="534"/>
    <n v="32292"/>
    <s v="Michelle Black"/>
    <s v="Express Road Cargo"/>
    <x v="0"/>
    <x v="3"/>
    <s v="Low"/>
    <s v="Malbec"/>
    <x v="0"/>
    <x v="1"/>
    <s v="Langlois Chateau Cremant de Loire Brut"/>
    <s v="Full Container"/>
    <s v="Blue Mountains"/>
    <x v="318"/>
    <d v="2013-02-17T00:00:00"/>
    <n v="1"/>
    <n v="7.0000000000000007E-2"/>
    <n v="11.55"/>
    <n v="2.36"/>
    <n v="11.55"/>
  </r>
  <r>
    <n v="535"/>
    <n v="32325"/>
    <s v="Richard Garcia"/>
    <s v="Express Road Cargo"/>
    <x v="2"/>
    <x v="0"/>
    <s v="Critical"/>
    <s v="Sangiovese Rose"/>
    <x v="0"/>
    <x v="1"/>
    <s v="Miraval Rose (1.5 Liter Magnum) 2014"/>
    <s v="Large Crate"/>
    <s v="Darwin"/>
    <x v="319"/>
    <d v="2013-11-02T00:00:00"/>
    <n v="162"/>
    <n v="0"/>
    <n v="22.98"/>
    <n v="7.58"/>
    <n v="3722.76"/>
  </r>
  <r>
    <n v="536"/>
    <n v="32420"/>
    <s v="Cynthia Porter"/>
    <s v="Express Road Cargo"/>
    <x v="1"/>
    <x v="2"/>
    <s v="Medium"/>
    <s v="Reisling"/>
    <x v="0"/>
    <x v="6"/>
    <s v="Villa Maria Private Bin Sauvignon Blanc 2015"/>
    <s v="Standard Size Crate"/>
    <s v="Rockingham"/>
    <x v="320"/>
    <d v="2010-07-31T00:00:00"/>
    <n v="42"/>
    <n v="7.0000000000000007E-2"/>
    <n v="5.0199999999999996"/>
    <n v="5.14"/>
    <n v="210.83999999999997"/>
  </r>
  <r>
    <n v="537"/>
    <n v="32420"/>
    <s v="Cynthia Porter"/>
    <s v="Air Cargo"/>
    <x v="2"/>
    <x v="2"/>
    <s v="Medium"/>
    <s v="Grenache Rose"/>
    <x v="0"/>
    <x v="6"/>
    <s v="La Playa Estate Cabernet Sauvignon Rose 2015"/>
    <s v="Extra Large Crate"/>
    <s v="Busseltol"/>
    <x v="320"/>
    <d v="2010-07-31T00:00:00"/>
    <n v="23"/>
    <n v="7.0000000000000007E-2"/>
    <n v="280.98"/>
    <n v="57"/>
    <n v="6462.5400000000009"/>
  </r>
  <r>
    <n v="538"/>
    <n v="32450"/>
    <s v="Ruth Martin"/>
    <s v="Air Cargo"/>
    <x v="2"/>
    <x v="3"/>
    <s v="Medium"/>
    <s v="Cremant"/>
    <x v="0"/>
    <x v="6"/>
    <s v="Locations by Dave Phinney F Rose&quot;"/>
    <s v="Small Crate"/>
    <s v="Lithgow"/>
    <x v="321"/>
    <d v="2012-12-19T00:00:00"/>
    <n v="74"/>
    <n v="0.1"/>
    <n v="70.89"/>
    <n v="89.3"/>
    <n v="5245.86"/>
  </r>
  <r>
    <n v="539"/>
    <n v="32454"/>
    <s v="Kenneth Butler"/>
    <s v="Express Road Cargo"/>
    <x v="0"/>
    <x v="3"/>
    <s v="Critical"/>
    <s v="Cabernet Sauvignon"/>
    <x v="0"/>
    <x v="6"/>
    <s v="Miraval Rose 2014"/>
    <s v="Large Crate"/>
    <s v="Tamworth"/>
    <x v="281"/>
    <d v="2012-04-01T00:00:00"/>
    <n v="13"/>
    <n v="0.05"/>
    <n v="6.81"/>
    <n v="5.48"/>
    <n v="88.53"/>
  </r>
  <r>
    <n v="540"/>
    <n v="32641"/>
    <s v="Charles Gomez"/>
    <s v="Express Road Cargo"/>
    <x v="0"/>
    <x v="2"/>
    <s v="High"/>
    <s v="Zinfandel"/>
    <x v="0"/>
    <x v="6"/>
    <s v="Jean-Baptiste Adam Les Natures Cremant d'Alsace Brut"/>
    <s v="Large Crate"/>
    <s v="Rockingham"/>
    <x v="322"/>
    <d v="2011-03-22T00:00:00"/>
    <n v="18"/>
    <n v="0.05"/>
    <n v="8.85"/>
    <n v="5.6"/>
    <n v="159.29999999999998"/>
  </r>
  <r>
    <n v="541"/>
    <n v="32647"/>
    <s v="Martin Nelson"/>
    <s v="Express Road Cargo"/>
    <x v="1"/>
    <x v="1"/>
    <s v="High"/>
    <s v="Sauvignon Blanc"/>
    <x v="0"/>
    <x v="6"/>
    <s v="The White Knight Sauvignon Blanc 2014"/>
    <s v="Large Crate"/>
    <s v="Port Lincoln"/>
    <x v="211"/>
    <d v="2012-11-20T00:00:00"/>
    <n v="109"/>
    <n v="7.0000000000000007E-2"/>
    <n v="20.97"/>
    <n v="4"/>
    <n v="2285.73"/>
  </r>
  <r>
    <n v="542"/>
    <n v="32647"/>
    <s v="Martin Nelson"/>
    <s v="Air Cargo"/>
    <x v="2"/>
    <x v="1"/>
    <s v="High"/>
    <s v="Grenache Rose"/>
    <x v="0"/>
    <x v="6"/>
    <s v="Gerard Bertrand Cote des Roses Rose 2014"/>
    <s v="Small Crate"/>
    <s v="Port Lincoln"/>
    <x v="211"/>
    <d v="2012-11-20T00:00:00"/>
    <n v="92"/>
    <n v="0.06"/>
    <n v="348.21"/>
    <n v="84.84"/>
    <n v="32035.32"/>
  </r>
  <r>
    <n v="543"/>
    <n v="32710"/>
    <s v="Joe Banks"/>
    <s v="Express Road Cargo"/>
    <x v="0"/>
    <x v="2"/>
    <s v="High"/>
    <s v="Merlot"/>
    <x v="0"/>
    <x v="6"/>
    <s v="Simonnet-Febvre Cremant de Bourgogne Blanc"/>
    <s v="Loose Wrap"/>
    <s v="Busseltol"/>
    <x v="323"/>
    <d v="2010-11-17T00:00:00"/>
    <n v="146"/>
    <n v="0.04"/>
    <n v="12.44"/>
    <n v="6.27"/>
    <n v="1816.24"/>
  </r>
  <r>
    <n v="544"/>
    <n v="32804"/>
    <s v="Eric Evans"/>
    <s v="Express Road Cargo"/>
    <x v="0"/>
    <x v="2"/>
    <s v="Medium"/>
    <s v="Shiraz"/>
    <x v="0"/>
    <x v="6"/>
    <s v="Miraval Rose 2014"/>
    <s v="Large Crate"/>
    <s v="Bunbury"/>
    <x v="126"/>
    <d v="2013-09-10T00:00:00"/>
    <n v="103"/>
    <n v="7.0000000000000007E-2"/>
    <n v="3.75"/>
    <n v="0.5"/>
    <n v="386.25"/>
  </r>
  <r>
    <n v="545"/>
    <n v="32804"/>
    <s v="Eric Evans"/>
    <s v="Express Road Cargo"/>
    <x v="0"/>
    <x v="2"/>
    <s v="Medium"/>
    <s v="Pinot Noir"/>
    <x v="0"/>
    <x v="6"/>
    <s v="Barnard Griffin Rose of Sangiovese 2014"/>
    <s v="Large Crate"/>
    <s v="Bunbury"/>
    <x v="126"/>
    <d v="2013-09-11T00:00:00"/>
    <n v="42"/>
    <n v="0.02"/>
    <n v="3.98"/>
    <n v="5.26"/>
    <n v="167.16"/>
  </r>
  <r>
    <n v="546"/>
    <n v="32806"/>
    <s v="Eric Evans"/>
    <s v="Road Cargo"/>
    <x v="0"/>
    <x v="2"/>
    <s v="High"/>
    <s v="Merlot"/>
    <x v="0"/>
    <x v="6"/>
    <s v="Chateau D'Aqueria Tavel Rose 2013"/>
    <s v="Large Crate"/>
    <s v="Geraldton"/>
    <x v="324"/>
    <d v="2012-06-22T00:00:00"/>
    <n v="79"/>
    <n v="0.1"/>
    <n v="3.69"/>
    <n v="0.5"/>
    <n v="291.51"/>
  </r>
  <r>
    <n v="547"/>
    <n v="32806"/>
    <s v="Eric Evans"/>
    <s v="Express Road Cargo"/>
    <x v="0"/>
    <x v="2"/>
    <s v="High"/>
    <s v="Malbec"/>
    <x v="0"/>
    <x v="6"/>
    <s v="Francis Ford Coppola Sofia Rose 2014"/>
    <s v="Large Crate"/>
    <s v="Albany"/>
    <x v="324"/>
    <d v="2012-06-23T00:00:00"/>
    <n v="54"/>
    <n v="0.02"/>
    <n v="6.68"/>
    <n v="5.2"/>
    <n v="360.71999999999997"/>
  </r>
  <r>
    <n v="548"/>
    <n v="32869"/>
    <s v="Gary Porter"/>
    <s v="Express Road Cargo"/>
    <x v="1"/>
    <x v="3"/>
    <s v="Medium"/>
    <s v="Sauvignon Blanc"/>
    <x v="0"/>
    <x v="6"/>
    <s v="Angeline Sauvignon Blanc 2014"/>
    <s v="Standard Size Crate"/>
    <s v="Queanbeyan"/>
    <x v="325"/>
    <d v="2010-03-28T00:00:00"/>
    <n v="41"/>
    <n v="0.06"/>
    <n v="8.1199999999999992"/>
    <n v="2.83"/>
    <n v="332.91999999999996"/>
  </r>
  <r>
    <n v="549"/>
    <n v="32869"/>
    <s v="Gary Porter"/>
    <s v="Express Road Cargo"/>
    <x v="2"/>
    <x v="3"/>
    <s v="Medium"/>
    <s v="Champagne"/>
    <x v="0"/>
    <x v="6"/>
    <s v="Barnard Griffin Rose of Sangiovese 2014"/>
    <s v="Loose Wrap"/>
    <s v="Newcastle"/>
    <x v="325"/>
    <d v="2010-03-28T00:00:00"/>
    <n v="49"/>
    <n v="0.05"/>
    <n v="51.65"/>
    <n v="18.45"/>
    <n v="2530.85"/>
  </r>
  <r>
    <n v="550"/>
    <n v="32869"/>
    <s v="Gary Porter"/>
    <s v="Express Road Cargo"/>
    <x v="0"/>
    <x v="3"/>
    <s v="Medium"/>
    <s v="Shiraz"/>
    <x v="0"/>
    <x v="6"/>
    <s v="Louis Roederer Cristal Brut 2006"/>
    <s v="Full Container"/>
    <s v="Sydney"/>
    <x v="326"/>
    <d v="2013-03-28T00:00:00"/>
    <n v="2"/>
    <n v="0.01"/>
    <n v="6.68"/>
    <n v="1.5"/>
    <n v="13.36"/>
  </r>
  <r>
    <n v="551"/>
    <n v="32869"/>
    <s v="Gary Porter"/>
    <s v="Express Road Cargo"/>
    <x v="1"/>
    <x v="3"/>
    <s v="Medium"/>
    <s v="Chardonnay"/>
    <x v="0"/>
    <x v="6"/>
    <s v="Lucky Chardonnay 2012"/>
    <s v="Large Crate"/>
    <s v="Orange"/>
    <x v="325"/>
    <d v="2010-03-28T00:00:00"/>
    <n v="39"/>
    <n v="0.1"/>
    <n v="175.99"/>
    <n v="8.99"/>
    <n v="6863.6100000000006"/>
  </r>
  <r>
    <n v="552"/>
    <n v="32931"/>
    <s v="Thomas Parker"/>
    <s v="Express Road Cargo"/>
    <x v="0"/>
    <x v="2"/>
    <s v="Low"/>
    <s v="Shiraz"/>
    <x v="0"/>
    <x v="6"/>
    <s v="Barnard Griffin Rose of Sangiovese 2014"/>
    <s v="Large Crate"/>
    <s v="Bunbury"/>
    <x v="327"/>
    <d v="2011-02-22T00:00:00"/>
    <n v="31"/>
    <n v="0.06"/>
    <n v="2.88"/>
    <n v="0.5"/>
    <n v="89.28"/>
  </r>
  <r>
    <n v="553"/>
    <n v="32931"/>
    <s v="Thomas Parker"/>
    <s v="Express Road Cargo"/>
    <x v="0"/>
    <x v="2"/>
    <s v="Low"/>
    <s v="Zinfandel"/>
    <x v="0"/>
    <x v="6"/>
    <s v="La Playa Estate Cabernet Sauvignon Rose 2015"/>
    <s v="Loose Wrap"/>
    <s v="Bunbury"/>
    <x v="327"/>
    <d v="2011-02-20T00:00:00"/>
    <n v="25"/>
    <n v="0.08"/>
    <n v="12.44"/>
    <n v="6.27"/>
    <n v="311"/>
  </r>
  <r>
    <n v="554"/>
    <n v="33152"/>
    <s v="Richard Burke"/>
    <s v="Express Road Cargo"/>
    <x v="1"/>
    <x v="1"/>
    <s v="Critical"/>
    <s v="Chardonnay"/>
    <x v="0"/>
    <x v="6"/>
    <s v="Chardonnais Napa Valley Chardonnay 2013"/>
    <s v="Large Crate"/>
    <s v="Launceston"/>
    <x v="328"/>
    <d v="2011-11-23T00:00:00"/>
    <n v="65"/>
    <n v="0"/>
    <n v="155.99"/>
    <n v="8.99"/>
    <n v="10139.35"/>
  </r>
  <r>
    <n v="555"/>
    <n v="33219"/>
    <s v="Fred Reid"/>
    <s v="Air Cargo"/>
    <x v="2"/>
    <x v="3"/>
    <s v="High"/>
    <s v="Sangiovese Rose"/>
    <x v="0"/>
    <x v="6"/>
    <s v="Pietradolce Etna Rosato 2014"/>
    <s v="Extra Large Crate"/>
    <s v="Dubbo"/>
    <x v="226"/>
    <d v="2012-12-11T00:00:00"/>
    <n v="64"/>
    <n v="0"/>
    <n v="216.6"/>
    <n v="64.2"/>
    <n v="13862.4"/>
  </r>
  <r>
    <n v="556"/>
    <n v="33222"/>
    <s v="Eric Wagner"/>
    <s v="Express Road Cargo"/>
    <x v="0"/>
    <x v="2"/>
    <s v="Medium"/>
    <s v="Pinot Noir"/>
    <x v="0"/>
    <x v="4"/>
    <s v="Gerard Bertrand Cote des Roses Rose 2014"/>
    <s v="Large Crate"/>
    <s v="Busseltol"/>
    <x v="329"/>
    <d v="2013-06-21T00:00:00"/>
    <n v="27"/>
    <n v="0.05"/>
    <n v="22.38"/>
    <n v="15.1"/>
    <n v="604.26"/>
  </r>
  <r>
    <n v="557"/>
    <n v="33222"/>
    <s v="Eric Wagner"/>
    <s v="Air Cargo"/>
    <x v="2"/>
    <x v="2"/>
    <s v="Medium"/>
    <s v="Sangiovese Rose"/>
    <x v="0"/>
    <x v="6"/>
    <s v="Sutter Home White Zinfandel"/>
    <s v="Extra Large Crate"/>
    <s v="Mandurah"/>
    <x v="329"/>
    <d v="2013-06-20T00:00:00"/>
    <n v="45"/>
    <n v="0.1"/>
    <n v="60.98"/>
    <n v="30"/>
    <n v="2744.1"/>
  </r>
  <r>
    <n v="558"/>
    <n v="33222"/>
    <s v="Eric Wagner"/>
    <s v="Express Road Cargo"/>
    <x v="0"/>
    <x v="2"/>
    <s v="Medium"/>
    <s v="Sangiovese"/>
    <x v="0"/>
    <x v="6"/>
    <s v="Schramsberg Cremant Demi-Sec 2011"/>
    <s v="Full Container"/>
    <s v="Albany"/>
    <x v="329"/>
    <d v="2013-06-21T00:00:00"/>
    <n v="72"/>
    <n v="0.02"/>
    <n v="2.88"/>
    <n v="0.7"/>
    <n v="207.35999999999999"/>
  </r>
  <r>
    <n v="559"/>
    <n v="33287"/>
    <s v="George Williams"/>
    <s v="Air Cargo"/>
    <x v="1"/>
    <x v="1"/>
    <s v="Critical"/>
    <s v="Pinot Gris"/>
    <x v="0"/>
    <x v="6"/>
    <s v="Robert Oatley Signature Chardonnay 2013"/>
    <s v="Extra Large Crate"/>
    <s v="Launceston"/>
    <x v="241"/>
    <d v="2012-04-25T00:00:00"/>
    <n v="49"/>
    <n v="0"/>
    <n v="270.97000000000003"/>
    <n v="28.06"/>
    <n v="13277.53"/>
  </r>
  <r>
    <n v="560"/>
    <n v="33477"/>
    <s v="Fred Reid"/>
    <s v="Express Road Cargo"/>
    <x v="0"/>
    <x v="3"/>
    <s v="High"/>
    <s v="Sangiovese"/>
    <x v="0"/>
    <x v="4"/>
    <s v="Roederer Estate L'Ermitage 2007"/>
    <s v="Large Crate"/>
    <s v="Tamworth"/>
    <x v="330"/>
    <d v="2013-10-21T00:00:00"/>
    <n v="59"/>
    <n v="0.08"/>
    <n v="10.35"/>
    <n v="0.99"/>
    <n v="610.65"/>
  </r>
  <r>
    <n v="561"/>
    <n v="33478"/>
    <s v="Gregory Payne"/>
    <s v="Road Cargo"/>
    <x v="0"/>
    <x v="0"/>
    <s v="High"/>
    <s v="Merlot"/>
    <x v="0"/>
    <x v="6"/>
    <s v="Veuve Clicquot Brut Yellow Label"/>
    <s v="Full Container"/>
    <s v="Darwin"/>
    <x v="331"/>
    <d v="2011-06-16T00:00:00"/>
    <n v="32"/>
    <n v="0.04"/>
    <n v="5.88"/>
    <n v="3.04"/>
    <n v="188.16"/>
  </r>
  <r>
    <n v="562"/>
    <n v="33505"/>
    <s v="Richard Hernandez"/>
    <s v="Express Road Cargo"/>
    <x v="0"/>
    <x v="3"/>
    <s v="Low"/>
    <s v="Merlot"/>
    <x v="0"/>
    <x v="6"/>
    <s v="Chateau d'Esclans Garrus Rose 2013"/>
    <s v="Full Container"/>
    <s v="Wollongong"/>
    <x v="13"/>
    <d v="2011-09-29T00:00:00"/>
    <n v="58"/>
    <n v="0.09"/>
    <n v="4"/>
    <n v="1.3"/>
    <n v="232"/>
  </r>
  <r>
    <n v="563"/>
    <n v="33505"/>
    <s v="Richard Hernandez"/>
    <s v="Road Cargo"/>
    <x v="1"/>
    <x v="3"/>
    <s v="Low"/>
    <s v="Chardonnay"/>
    <x v="0"/>
    <x v="6"/>
    <s v="Cloudy Bay Sauvignon Blanc 2015"/>
    <s v="Large Crate"/>
    <s v="Liverpool"/>
    <x v="13"/>
    <d v="2011-09-25T00:00:00"/>
    <n v="64"/>
    <n v="7.0000000000000007E-2"/>
    <n v="85.99"/>
    <n v="10.78"/>
    <n v="5503.36"/>
  </r>
  <r>
    <n v="564"/>
    <n v="33540"/>
    <s v="Ruth Martin"/>
    <s v="Express Road Cargo"/>
    <x v="0"/>
    <x v="3"/>
    <s v="Low"/>
    <s v="Pinot Noir"/>
    <x v="0"/>
    <x v="6"/>
    <s v="Marques de Caceres Rioja Rosado 2014"/>
    <s v="Full Container"/>
    <s v="Broken Hill"/>
    <x v="332"/>
    <d v="2012-06-10T00:00:00"/>
    <n v="35"/>
    <n v="0.1"/>
    <n v="9.85"/>
    <n v="4.82"/>
    <n v="344.75"/>
  </r>
  <r>
    <n v="565"/>
    <n v="33605"/>
    <s v="Joe Banks"/>
    <s v="Express Road Cargo"/>
    <x v="0"/>
    <x v="2"/>
    <s v="Critical"/>
    <s v="Zinfandel"/>
    <x v="0"/>
    <x v="6"/>
    <s v="Bollinger Brut Special Cuvee"/>
    <s v="Large Crate"/>
    <s v="Busseltol"/>
    <x v="333"/>
    <d v="2013-04-05T00:00:00"/>
    <n v="42"/>
    <n v="0.04"/>
    <n v="3.52"/>
    <n v="6.83"/>
    <n v="147.84"/>
  </r>
  <r>
    <n v="566"/>
    <n v="33632"/>
    <s v="Howard Bell"/>
    <s v="Express Road Cargo"/>
    <x v="1"/>
    <x v="2"/>
    <s v="Critical"/>
    <s v="Pinot Gris"/>
    <x v="0"/>
    <x v="6"/>
    <s v="Robert Oatley Sauvignon Blanc 2013"/>
    <s v="Large Crate"/>
    <s v="Freemantle"/>
    <x v="334"/>
    <d v="2011-03-14T00:00:00"/>
    <n v="8"/>
    <n v="0.06"/>
    <n v="115.99"/>
    <n v="5.26"/>
    <n v="927.92"/>
  </r>
  <r>
    <n v="567"/>
    <n v="33635"/>
    <s v="Rose Barnes"/>
    <s v="Air Cargo"/>
    <x v="1"/>
    <x v="1"/>
    <s v="High"/>
    <s v="Pinot Gris"/>
    <x v="0"/>
    <x v="6"/>
    <s v="Rombauer Chardonnay 2014"/>
    <s v="Extra Large Crate"/>
    <s v="Launceston"/>
    <x v="234"/>
    <d v="2010-07-13T00:00:00"/>
    <n v="6"/>
    <n v="0.04"/>
    <n v="90.97"/>
    <n v="28"/>
    <n v="545.81999999999994"/>
  </r>
  <r>
    <n v="568"/>
    <n v="33635"/>
    <s v="Rose Barnes"/>
    <s v="Express Road Cargo"/>
    <x v="0"/>
    <x v="1"/>
    <s v="High"/>
    <s v="Sangiovese"/>
    <x v="0"/>
    <x v="7"/>
    <s v="Pietradolce Etna Rosato 2014"/>
    <s v="Mini Crate"/>
    <s v="Launceston"/>
    <x v="234"/>
    <d v="2010-07-13T00:00:00"/>
    <n v="5"/>
    <n v="7.0000000000000007E-2"/>
    <n v="20.34"/>
    <n v="35"/>
    <n v="101.7"/>
  </r>
  <r>
    <n v="569"/>
    <n v="33732"/>
    <s v="John Watkins"/>
    <s v="Express Road Cargo"/>
    <x v="2"/>
    <x v="2"/>
    <s v="Not Specified"/>
    <s v="Champagne"/>
    <x v="0"/>
    <x v="7"/>
    <s v="Chateau D'Aqueria Tavel Rose 2013"/>
    <s v="Large Crate"/>
    <s v="Rockingham"/>
    <x v="335"/>
    <d v="2013-08-29T00:00:00"/>
    <n v="66"/>
    <n v="0.05"/>
    <n v="9.65"/>
    <n v="6.22"/>
    <n v="636.9"/>
  </r>
  <r>
    <n v="570"/>
    <n v="33763"/>
    <s v="Alan Duncan"/>
    <s v="Express Road Cargo"/>
    <x v="1"/>
    <x v="3"/>
    <s v="Not Specified"/>
    <s v="Pinot Gris"/>
    <x v="0"/>
    <x v="7"/>
    <s v="Rombauer Chardonnay 2014"/>
    <s v="Mini Crate"/>
    <s v="Dubbo"/>
    <x v="336"/>
    <d v="2011-09-25T00:00:00"/>
    <n v="42"/>
    <n v="0.08"/>
    <n v="499.99"/>
    <n v="24.49"/>
    <n v="20999.58"/>
  </r>
  <r>
    <n v="571"/>
    <n v="33826"/>
    <s v="Clarence Burns"/>
    <s v="Express Road Cargo"/>
    <x v="2"/>
    <x v="0"/>
    <s v="Low"/>
    <s v="Grenache Rose"/>
    <x v="0"/>
    <x v="7"/>
    <s v="Domaine Lafage Miraflors Rose 2013"/>
    <s v="Standard Size Crate"/>
    <s v="Palmerston"/>
    <x v="337"/>
    <d v="2011-12-23T00:00:00"/>
    <n v="24"/>
    <n v="0.03"/>
    <n v="14.34"/>
    <n v="5"/>
    <n v="344.15999999999997"/>
  </r>
  <r>
    <n v="572"/>
    <n v="33959"/>
    <s v="Michelle Black"/>
    <s v="Air Cargo"/>
    <x v="2"/>
    <x v="3"/>
    <s v="Critical"/>
    <s v="Cremant"/>
    <x v="0"/>
    <x v="7"/>
    <s v="Orin Swift Cellars Fragile Rose 2014"/>
    <s v="Small Crate"/>
    <s v="Goulburn"/>
    <x v="125"/>
    <d v="2013-08-01T00:00:00"/>
    <n v="32"/>
    <n v="0.03"/>
    <n v="15.23"/>
    <n v="27.75"/>
    <n v="487.36"/>
  </r>
  <r>
    <n v="573"/>
    <n v="34017"/>
    <s v="Daniel Butler"/>
    <s v="Road Cargo"/>
    <x v="0"/>
    <x v="1"/>
    <s v="High"/>
    <s v="Shiraz"/>
    <x v="0"/>
    <x v="7"/>
    <s v="Domaine Lafage Miraflors Rose 2013"/>
    <s v="Full Container"/>
    <s v="Burnie"/>
    <x v="338"/>
    <d v="2010-03-23T00:00:00"/>
    <n v="20"/>
    <n v="0.05"/>
    <n v="4.84"/>
    <n v="0.71"/>
    <n v="96.8"/>
  </r>
  <r>
    <n v="574"/>
    <n v="34017"/>
    <s v="Daniel Butler"/>
    <s v="Express Road Cargo"/>
    <x v="0"/>
    <x v="1"/>
    <s v="High"/>
    <s v="Malbec"/>
    <x v="0"/>
    <x v="7"/>
    <s v="Chateau de Campuget Costieres de Nimes Tradition Rose 2015"/>
    <s v="Large Crate"/>
    <s v="Devonport"/>
    <x v="338"/>
    <d v="2010-03-25T00:00:00"/>
    <n v="28"/>
    <n v="0.01"/>
    <n v="14.98"/>
    <n v="7.69"/>
    <n v="419.44"/>
  </r>
  <r>
    <n v="575"/>
    <n v="34048"/>
    <s v="Gary Porter"/>
    <s v="Express Road Cargo"/>
    <x v="2"/>
    <x v="3"/>
    <s v="Low"/>
    <s v="Cremant"/>
    <x v="0"/>
    <x v="7"/>
    <s v="Orin Swift Cellars Fragile Rose 2014"/>
    <s v="Standard Size Crate"/>
    <s v="Newcastle"/>
    <x v="339"/>
    <d v="2012-03-30T00:00:00"/>
    <n v="1"/>
    <n v="0.04"/>
    <n v="22.23"/>
    <n v="3.63"/>
    <n v="22.23"/>
  </r>
  <r>
    <n v="576"/>
    <n v="34086"/>
    <s v="Daniel Bradley"/>
    <s v="Express Road Cargo"/>
    <x v="1"/>
    <x v="2"/>
    <s v="High"/>
    <s v="Chardonnay"/>
    <x v="0"/>
    <x v="7"/>
    <s v="Grgich Hills Chardonnay 2012"/>
    <s v="Large Crate"/>
    <s v="Busseltol"/>
    <x v="340"/>
    <d v="2013-05-01T00:00:00"/>
    <n v="41"/>
    <n v="0.04"/>
    <n v="65.989999999999995"/>
    <n v="2.5"/>
    <n v="2705.5899999999997"/>
  </r>
  <r>
    <n v="577"/>
    <n v="34244"/>
    <s v="Fred Reid"/>
    <s v="Road Cargo"/>
    <x v="1"/>
    <x v="3"/>
    <s v="Low"/>
    <s v="Reisling"/>
    <x v="0"/>
    <x v="7"/>
    <s v="Leeuwin Estate Art Series Chardonnay 2012"/>
    <s v="Standard Size Crate"/>
    <s v="Goulburn"/>
    <x v="341"/>
    <d v="2011-10-08T00:00:00"/>
    <n v="46"/>
    <n v="0"/>
    <n v="7.37"/>
    <n v="5.53"/>
    <n v="339.02"/>
  </r>
  <r>
    <n v="578"/>
    <n v="34244"/>
    <s v="Fred Reid"/>
    <s v="Express Road Cargo"/>
    <x v="1"/>
    <x v="3"/>
    <s v="Low"/>
    <s v="Chardonnay"/>
    <x v="0"/>
    <x v="7"/>
    <s v="Los Vascos Sauvignon Blanc 2015"/>
    <s v="Standard Size Crate"/>
    <s v="Newcastle"/>
    <x v="341"/>
    <d v="2011-10-01T00:00:00"/>
    <n v="7"/>
    <n v="0.04"/>
    <n v="31.78"/>
    <n v="1.99"/>
    <n v="222.46"/>
  </r>
  <r>
    <n v="579"/>
    <n v="34246"/>
    <s v="Rose Hart"/>
    <s v="Express Road Cargo"/>
    <x v="0"/>
    <x v="2"/>
    <s v="Critical"/>
    <s v="Merlot"/>
    <x v="0"/>
    <x v="7"/>
    <s v="Chateau d'Esclans Whispering Angel Rose 2014"/>
    <s v="Large Crate"/>
    <s v="Rockingham"/>
    <x v="342"/>
    <d v="2011-10-08T00:00:00"/>
    <n v="88"/>
    <n v="0.03"/>
    <n v="4.0599999999999996"/>
    <n v="6.89"/>
    <n v="357.28"/>
  </r>
  <r>
    <n v="580"/>
    <n v="34246"/>
    <s v="Rose Hart"/>
    <s v="Express Road Cargo"/>
    <x v="1"/>
    <x v="2"/>
    <s v="Critical"/>
    <s v="Reisling"/>
    <x v="0"/>
    <x v="7"/>
    <s v="Lucky Chardonnay 2012"/>
    <s v="Large Crate"/>
    <s v="Bunbury"/>
    <x v="342"/>
    <d v="2011-10-08T00:00:00"/>
    <n v="32"/>
    <n v="0.03"/>
    <n v="99.99"/>
    <n v="19.989999999999998"/>
    <n v="3199.68"/>
  </r>
  <r>
    <n v="581"/>
    <n v="34246"/>
    <s v="Rose Hart"/>
    <s v="Express Road Cargo"/>
    <x v="0"/>
    <x v="2"/>
    <s v="Critical"/>
    <s v="Cabernet Sauvignon"/>
    <x v="0"/>
    <x v="7"/>
    <s v="Miraval Rose 2014"/>
    <s v="Large Crate"/>
    <s v="Mandurah"/>
    <x v="342"/>
    <d v="2011-10-09T00:00:00"/>
    <n v="49"/>
    <n v="0.01"/>
    <n v="11.58"/>
    <n v="6.97"/>
    <n v="567.41999999999996"/>
  </r>
  <r>
    <n v="582"/>
    <n v="34400"/>
    <s v="Chris Schmidt"/>
    <s v="Express Road Cargo"/>
    <x v="0"/>
    <x v="1"/>
    <s v="Low"/>
    <s v="Zinfandel"/>
    <x v="0"/>
    <x v="7"/>
    <s v="Domaine Lafond Roc-Epine Tavel Rose 2014"/>
    <s v="Standard Size Crate"/>
    <s v="Devonport"/>
    <x v="343"/>
    <d v="2013-12-28T00:00:00"/>
    <n v="50"/>
    <n v="0.01"/>
    <n v="3.57"/>
    <n v="4.17"/>
    <n v="178.5"/>
  </r>
  <r>
    <n v="583"/>
    <n v="34400"/>
    <s v="Chris Schmidt"/>
    <s v="Express Road Cargo"/>
    <x v="1"/>
    <x v="1"/>
    <s v="Low"/>
    <s v="Sauvignon Blanc"/>
    <x v="0"/>
    <x v="7"/>
    <s v="Lucky Chardonnay 2012"/>
    <s v="Large Crate"/>
    <s v="Hobart"/>
    <x v="343"/>
    <d v="2013-12-29T00:00:00"/>
    <n v="34"/>
    <n v="0.04"/>
    <n v="65.989999999999995"/>
    <n v="4.2"/>
    <n v="2243.66"/>
  </r>
  <r>
    <n v="584"/>
    <n v="34435"/>
    <s v="Charles Freeman"/>
    <s v="Express Road Cargo"/>
    <x v="0"/>
    <x v="1"/>
    <s v="Low"/>
    <s v="Pinot Noir"/>
    <x v="0"/>
    <x v="7"/>
    <s v="Sutter Home White Zinfandel"/>
    <s v="Standard Size Crate"/>
    <s v="Hobart"/>
    <x v="206"/>
    <d v="2010-08-07T00:00:00"/>
    <n v="76"/>
    <n v="0.01"/>
    <n v="10.48"/>
    <n v="2.89"/>
    <n v="796.48"/>
  </r>
  <r>
    <n v="585"/>
    <n v="34657"/>
    <s v="Paul Alexander"/>
    <s v="Road Cargo"/>
    <x v="0"/>
    <x v="1"/>
    <s v="Low"/>
    <s v="Zinfandel"/>
    <x v="0"/>
    <x v="7"/>
    <s v="Orin Swift Cellars Fragile Rose 2014"/>
    <s v="Large Crate"/>
    <s v="Adelaide"/>
    <x v="315"/>
    <d v="2011-05-14T00:00:00"/>
    <n v="67"/>
    <n v="0.04"/>
    <n v="30.98"/>
    <n v="19.510000000000002"/>
    <n v="2075.66"/>
  </r>
  <r>
    <n v="586"/>
    <n v="34849"/>
    <s v="Eric Evans"/>
    <s v="Express Road Cargo"/>
    <x v="0"/>
    <x v="2"/>
    <s v="Critical"/>
    <s v="Sangiovese"/>
    <x v="0"/>
    <x v="7"/>
    <s v="Bertani Bertarose 2014"/>
    <s v="Large Crate"/>
    <s v="Bunbury"/>
    <x v="344"/>
    <d v="2011-10-14T00:00:00"/>
    <n v="5"/>
    <n v="0.1"/>
    <n v="4.13"/>
    <n v="0.5"/>
    <n v="20.65"/>
  </r>
  <r>
    <n v="587"/>
    <n v="34849"/>
    <s v="Eric Evans"/>
    <s v="Express Road Cargo"/>
    <x v="0"/>
    <x v="2"/>
    <s v="Critical"/>
    <s v="Zinfandel"/>
    <x v="0"/>
    <x v="7"/>
    <s v="Bertani Bertarose 2014"/>
    <s v="Full Container"/>
    <s v="Mandurah"/>
    <x v="344"/>
    <d v="2011-10-13T00:00:00"/>
    <n v="40"/>
    <n v="0.08"/>
    <n v="4.7300000000000004"/>
    <n v="1.52"/>
    <n v="189.20000000000002"/>
  </r>
  <r>
    <n v="588"/>
    <n v="34849"/>
    <s v="Eric Evans"/>
    <s v="Express Road Cargo"/>
    <x v="0"/>
    <x v="2"/>
    <s v="Critical"/>
    <s v="Malbec"/>
    <x v="0"/>
    <x v="7"/>
    <s v="Sutter Home Pink Moscato"/>
    <s v="Large Crate"/>
    <s v="Albany"/>
    <x v="344"/>
    <d v="2011-10-13T00:00:00"/>
    <n v="5"/>
    <n v="7.0000000000000007E-2"/>
    <n v="419.19"/>
    <n v="19.989999999999998"/>
    <n v="2095.9499999999998"/>
  </r>
  <r>
    <n v="589"/>
    <n v="34881"/>
    <s v="Richard Burke"/>
    <s v="Express Road Cargo"/>
    <x v="0"/>
    <x v="1"/>
    <s v="Medium"/>
    <s v="Shiraz"/>
    <x v="0"/>
    <x v="7"/>
    <s v="Francis Ford Coppola Sofia Rose 2014"/>
    <s v="Large Crate"/>
    <s v="Devonport"/>
    <x v="345"/>
    <d v="2012-02-09T00:00:00"/>
    <n v="41"/>
    <n v="0.01"/>
    <n v="4.9800000000000004"/>
    <n v="4.95"/>
    <n v="204.18"/>
  </r>
  <r>
    <n v="590"/>
    <n v="34882"/>
    <s v="Catherine Frazier"/>
    <s v="Express Road Cargo"/>
    <x v="0"/>
    <x v="2"/>
    <s v="Critical"/>
    <s v="Malbec"/>
    <x v="0"/>
    <x v="7"/>
    <s v="Laurent-Perrier Brut Rose"/>
    <s v="Large Crate"/>
    <s v="Bunbury"/>
    <x v="346"/>
    <d v="2010-07-25T00:00:00"/>
    <n v="52"/>
    <n v="0.03"/>
    <n v="1.88"/>
    <n v="1.49"/>
    <n v="97.759999999999991"/>
  </r>
  <r>
    <n v="591"/>
    <n v="35045"/>
    <s v="Rose Barnes"/>
    <s v="Express Road Cargo"/>
    <x v="0"/>
    <x v="1"/>
    <s v="Medium"/>
    <s v="Cabernet Sauvignon"/>
    <x v="0"/>
    <x v="7"/>
    <s v="Barnard Griffin Rose of Sangiovese 2014"/>
    <s v="Large Crate"/>
    <s v="Hobart"/>
    <x v="347"/>
    <d v="2013-04-04T00:00:00"/>
    <n v="44"/>
    <n v="0.1"/>
    <n v="13.48"/>
    <n v="4.51"/>
    <n v="593.12"/>
  </r>
  <r>
    <n v="592"/>
    <n v="35046"/>
    <s v="Marie Morrison"/>
    <s v="Road Cargo"/>
    <x v="0"/>
    <x v="2"/>
    <s v="Medium"/>
    <s v="Sangiovese"/>
    <x v="0"/>
    <x v="7"/>
    <s v="Jean-Baptiste Adam Les Natures Cremant d'Alsace Brut"/>
    <s v="Large Crate"/>
    <s v="Mandurah"/>
    <x v="166"/>
    <d v="2011-07-24T00:00:00"/>
    <n v="25"/>
    <n v="0.1"/>
    <n v="7.1"/>
    <n v="6.05"/>
    <n v="177.5"/>
  </r>
  <r>
    <n v="593"/>
    <n v="35046"/>
    <s v="Marie Morrison"/>
    <s v="Air Cargo"/>
    <x v="2"/>
    <x v="2"/>
    <s v="Medium"/>
    <s v="Sangiovese Rose"/>
    <x v="0"/>
    <x v="5"/>
    <s v="Francis Ford Coppola Sofia Rose 2014"/>
    <s v="Extra Large Crate"/>
    <s v="Mandurah"/>
    <x v="166"/>
    <d v="2011-07-25T00:00:00"/>
    <n v="16"/>
    <n v="7.0000000000000007E-2"/>
    <n v="284.98"/>
    <n v="69.55"/>
    <n v="4559.68"/>
  </r>
  <r>
    <n v="594"/>
    <n v="35046"/>
    <s v="Marie Morrison"/>
    <s v="Road Cargo"/>
    <x v="2"/>
    <x v="2"/>
    <s v="Medium"/>
    <s v="Champagne"/>
    <x v="0"/>
    <x v="5"/>
    <s v="Locations by Dave Phinney F Rose&quot;"/>
    <s v="Loose Wrap"/>
    <s v="Bunbury"/>
    <x v="166"/>
    <d v="2011-07-25T00:00:00"/>
    <n v="54"/>
    <n v="0.03"/>
    <n v="107.53"/>
    <n v="5.81"/>
    <n v="5806.62"/>
  </r>
  <r>
    <n v="595"/>
    <n v="35200"/>
    <s v="Nicholas Perez"/>
    <s v="Express Road Cargo"/>
    <x v="2"/>
    <x v="1"/>
    <s v="Medium"/>
    <s v="Champagne"/>
    <x v="0"/>
    <x v="5"/>
    <s v="Gerard Bertrand Cote des Roses Rose 2014"/>
    <s v="Large Crate"/>
    <s v="Launceston"/>
    <x v="348"/>
    <d v="2010-02-07T00:00:00"/>
    <n v="15"/>
    <n v="0.08"/>
    <n v="9.98"/>
    <n v="12.52"/>
    <n v="149.70000000000002"/>
  </r>
  <r>
    <n v="596"/>
    <n v="35649"/>
    <s v="Charles Freeman"/>
    <s v="Express Road Cargo"/>
    <x v="0"/>
    <x v="1"/>
    <s v="Medium"/>
    <s v="Sangiovese"/>
    <x v="0"/>
    <x v="5"/>
    <s v="Veuve Clicquot Brut Yellow Label"/>
    <s v="Large Crate"/>
    <s v="Burnie"/>
    <x v="171"/>
    <d v="2012-10-11T00:00:00"/>
    <n v="18"/>
    <n v="0.1"/>
    <n v="4.82"/>
    <n v="1.49"/>
    <n v="86.76"/>
  </r>
  <r>
    <n v="597"/>
    <n v="35649"/>
    <s v="Charles Freeman"/>
    <s v="Express Road Cargo"/>
    <x v="0"/>
    <x v="1"/>
    <s v="Medium"/>
    <s v="Shiraz"/>
    <x v="0"/>
    <x v="5"/>
    <s v="Bertani Bertarose 2014"/>
    <s v="Large Crate"/>
    <s v="Hobart"/>
    <x v="171"/>
    <d v="2012-10-11T00:00:00"/>
    <n v="49"/>
    <n v="0.02"/>
    <n v="6.48"/>
    <n v="5.74"/>
    <n v="317.52000000000004"/>
  </r>
  <r>
    <n v="598"/>
    <n v="35684"/>
    <s v="Marie Morrison"/>
    <s v="Express Road Cargo"/>
    <x v="1"/>
    <x v="2"/>
    <s v="Low"/>
    <s v="Pinot Gris"/>
    <x v="0"/>
    <x v="5"/>
    <s v="Robert Oatley Sauvignon Blanc 2013"/>
    <s v="Loose Wrap"/>
    <s v="Mandurah"/>
    <x v="349"/>
    <d v="2012-08-08T00:00:00"/>
    <n v="20"/>
    <n v="7.0000000000000007E-2"/>
    <n v="96.45"/>
    <n v="13.99"/>
    <n v="1929"/>
  </r>
  <r>
    <n v="599"/>
    <n v="35712"/>
    <s v="Timothy Powell"/>
    <s v="Express Road Cargo"/>
    <x v="1"/>
    <x v="1"/>
    <s v="High"/>
    <s v="Sauvignon Blanc"/>
    <x v="0"/>
    <x v="5"/>
    <s v="The White Knight Sauvignon Blanc 2014"/>
    <s v="Large Crate"/>
    <s v="Port Lincoln"/>
    <x v="350"/>
    <d v="2013-10-24T00:00:00"/>
    <n v="88"/>
    <n v="0.1"/>
    <n v="100.97"/>
    <n v="7.18"/>
    <n v="8885.36"/>
  </r>
  <r>
    <n v="600"/>
    <n v="35712"/>
    <s v="Timothy Powell"/>
    <s v="Express Road Cargo"/>
    <x v="0"/>
    <x v="1"/>
    <s v="High"/>
    <s v="Sangiovese"/>
    <x v="0"/>
    <x v="5"/>
    <s v="Laurent-Perrier Brut Rose"/>
    <s v="Large Crate"/>
    <s v="Mount Barker"/>
    <x v="350"/>
    <d v="2013-10-23T00:00:00"/>
    <n v="50"/>
    <n v="0"/>
    <n v="5.28"/>
    <n v="8.16"/>
    <n v="264"/>
  </r>
  <r>
    <n v="601"/>
    <n v="35777"/>
    <s v="John Jacobs"/>
    <s v="Express Road Cargo"/>
    <x v="0"/>
    <x v="2"/>
    <s v="Critical"/>
    <s v="Merlot"/>
    <x v="0"/>
    <x v="5"/>
    <s v="Miraval Rose (1.5 Liter Magnum) 2014"/>
    <s v="Full Container"/>
    <s v="Mandurah"/>
    <x v="351"/>
    <d v="2011-09-10T00:00:00"/>
    <n v="64"/>
    <n v="0.09"/>
    <n v="4.13"/>
    <n v="1.23"/>
    <n v="264.32"/>
  </r>
  <r>
    <n v="602"/>
    <n v="35840"/>
    <s v="Clarence Burns"/>
    <s v="Express Road Cargo"/>
    <x v="0"/>
    <x v="0"/>
    <s v="High"/>
    <s v="Shiraz"/>
    <x v="0"/>
    <x v="5"/>
    <s v="Simonnet-Febvre Cremant de Bourgogne Blanc"/>
    <s v="Large Crate"/>
    <s v="Darwin"/>
    <x v="81"/>
    <d v="2011-05-30T00:00:00"/>
    <n v="52"/>
    <n v="0.04"/>
    <n v="4.91"/>
    <n v="0.5"/>
    <n v="255.32"/>
  </r>
  <r>
    <n v="603"/>
    <n v="35840"/>
    <s v="Clarence Burns"/>
    <s v="Express Road Cargo"/>
    <x v="1"/>
    <x v="0"/>
    <s v="High"/>
    <s v="Sauvignon Blanc"/>
    <x v="0"/>
    <x v="5"/>
    <s v="Robert Oatley Sauvignon Blanc 2013"/>
    <s v="Full Container"/>
    <s v="Palmerston"/>
    <x v="81"/>
    <d v="2011-05-31T00:00:00"/>
    <n v="71"/>
    <n v="0.08"/>
    <n v="85.99"/>
    <n v="0.99"/>
    <n v="6105.29"/>
  </r>
  <r>
    <n v="604"/>
    <n v="35842"/>
    <s v="Anna Stephens"/>
    <s v="Express Road Cargo"/>
    <x v="0"/>
    <x v="1"/>
    <s v="High"/>
    <s v="Cabernet Sauvignon"/>
    <x v="0"/>
    <x v="5"/>
    <s v="Domaine Lafage Miraflors Rose 2013"/>
    <s v="Large Crate"/>
    <s v="Burnie"/>
    <x v="352"/>
    <d v="2013-05-26T00:00:00"/>
    <n v="23"/>
    <n v="0.03"/>
    <n v="2.88"/>
    <n v="0.99"/>
    <n v="66.239999999999995"/>
  </r>
  <r>
    <n v="605"/>
    <n v="36038"/>
    <s v="Margaret Gibson"/>
    <s v="Express Road Cargo"/>
    <x v="0"/>
    <x v="3"/>
    <s v="High"/>
    <s v="Malbec"/>
    <x v="0"/>
    <x v="5"/>
    <s v="La Playa Estate Cabernet Sauvignon Rose 2015"/>
    <s v="Full Container"/>
    <s v="Armidale"/>
    <x v="142"/>
    <d v="2013-08-18T00:00:00"/>
    <n v="52"/>
    <n v="0.02"/>
    <n v="3.28"/>
    <n v="5"/>
    <n v="170.56"/>
  </r>
  <r>
    <n v="606"/>
    <n v="36065"/>
    <s v="Brian Perkins"/>
    <s v="Express Road Cargo"/>
    <x v="0"/>
    <x v="1"/>
    <s v="High"/>
    <s v="Zinfandel"/>
    <x v="0"/>
    <x v="5"/>
    <s v="Roederer Estate L'Ermitage 2007"/>
    <s v="Large Crate"/>
    <s v="Benalla"/>
    <x v="353"/>
    <d v="2011-02-17T00:00:00"/>
    <n v="31"/>
    <n v="0.03"/>
    <n v="16.98"/>
    <n v="12.39"/>
    <n v="526.38"/>
  </r>
  <r>
    <n v="607"/>
    <n v="36069"/>
    <s v="Clarence Burns"/>
    <s v="Express Road Cargo"/>
    <x v="0"/>
    <x v="0"/>
    <s v="Low"/>
    <s v="Malbec"/>
    <x v="0"/>
    <x v="5"/>
    <s v="Jean-Baptiste Adam Les Natures Cremant d'Alsace Brut"/>
    <s v="Large Crate"/>
    <s v="Darwin"/>
    <x v="354"/>
    <d v="2010-12-10T00:00:00"/>
    <n v="24"/>
    <n v="0.09"/>
    <n v="35.94"/>
    <n v="6.66"/>
    <n v="862.56"/>
  </r>
  <r>
    <n v="608"/>
    <n v="36069"/>
    <s v="Clarence Burns"/>
    <s v="Express Road Cargo"/>
    <x v="2"/>
    <x v="0"/>
    <s v="Low"/>
    <s v="Grenache Rose"/>
    <x v="0"/>
    <x v="5"/>
    <s v="Belle Glos Oeil de Perdrix Pinot Noir Blanc 2014"/>
    <s v="Loose Wrap"/>
    <s v="Darwin"/>
    <x v="355"/>
    <d v="2013-12-12T00:00:00"/>
    <n v="30"/>
    <n v="0"/>
    <n v="170.98"/>
    <n v="13.99"/>
    <n v="5129.3999999999996"/>
  </r>
  <r>
    <n v="609"/>
    <n v="36069"/>
    <s v="Clarence Burns"/>
    <s v="Express Road Cargo"/>
    <x v="0"/>
    <x v="0"/>
    <s v="Low"/>
    <s v="Zinfandel"/>
    <x v="0"/>
    <x v="5"/>
    <s v="Pietradolce Etna Rosato 2014"/>
    <s v="Large Crate"/>
    <s v="Palmerston"/>
    <x v="354"/>
    <d v="2010-12-07T00:00:00"/>
    <n v="37"/>
    <n v="0.09"/>
    <n v="4.9800000000000004"/>
    <n v="7.44"/>
    <n v="184.26000000000002"/>
  </r>
  <r>
    <n v="610"/>
    <n v="36099"/>
    <s v="Anthony Rice"/>
    <s v="Express Road Cargo"/>
    <x v="0"/>
    <x v="1"/>
    <s v="Low"/>
    <s v="Pinot Noir"/>
    <x v="0"/>
    <x v="5"/>
    <s v="Roederer Estate Brut"/>
    <s v="Full Container"/>
    <s v="Devonport"/>
    <x v="356"/>
    <d v="2013-09-22T00:00:00"/>
    <n v="67"/>
    <n v="0.08"/>
    <n v="2.88"/>
    <n v="0.7"/>
    <n v="192.95999999999998"/>
  </r>
  <r>
    <n v="611"/>
    <n v="36099"/>
    <s v="Anthony Rice"/>
    <s v="Express Road Cargo"/>
    <x v="0"/>
    <x v="1"/>
    <s v="Low"/>
    <s v="Shiraz"/>
    <x v="0"/>
    <x v="5"/>
    <s v="Domaine Lafond Roc-Epine Tavel Rose 2014"/>
    <s v="Mini Crate"/>
    <s v="Devonport"/>
    <x v="357"/>
    <d v="2011-09-22T00:00:00"/>
    <n v="27"/>
    <n v="0.09"/>
    <n v="64.650000000000006"/>
    <n v="35"/>
    <n v="1745.5500000000002"/>
  </r>
  <r>
    <n v="612"/>
    <n v="36196"/>
    <s v="Cynthia Porter"/>
    <s v="Express Road Cargo"/>
    <x v="1"/>
    <x v="2"/>
    <s v="Not Specified"/>
    <s v="Pinot Gris"/>
    <x v="0"/>
    <x v="5"/>
    <s v="Robert Oatley Sauvignon Blanc 2013"/>
    <s v="Standard Size Crate"/>
    <s v="Mandurah"/>
    <x v="358"/>
    <d v="2012-08-08T00:00:00"/>
    <n v="14"/>
    <n v="7.0000000000000007E-2"/>
    <n v="4.9800000000000004"/>
    <n v="4.32"/>
    <n v="69.72"/>
  </r>
  <r>
    <n v="613"/>
    <n v="36196"/>
    <s v="Cynthia Porter"/>
    <s v="Express Road Cargo"/>
    <x v="2"/>
    <x v="2"/>
    <s v="Not Specified"/>
    <s v="Cremant"/>
    <x v="0"/>
    <x v="5"/>
    <s v="Sutter Home White Zinfandel"/>
    <s v="Loose Wrap"/>
    <s v="Perth"/>
    <x v="358"/>
    <d v="2012-08-07T00:00:00"/>
    <n v="12"/>
    <n v="0.09"/>
    <n v="9.77"/>
    <n v="6.02"/>
    <n v="117.24"/>
  </r>
  <r>
    <n v="614"/>
    <n v="36356"/>
    <s v="Cynthia Porter"/>
    <s v="Air Cargo"/>
    <x v="2"/>
    <x v="2"/>
    <s v="Medium"/>
    <s v="Grenache Rose"/>
    <x v="0"/>
    <x v="5"/>
    <s v="Sutter Home White Zinfandel"/>
    <s v="Extra Large Crate"/>
    <s v="Freemantle"/>
    <x v="359"/>
    <d v="2012-12-27T00:00:00"/>
    <n v="90"/>
    <n v="0.01"/>
    <n v="100.98"/>
    <n v="45"/>
    <n v="9088.2000000000007"/>
  </r>
  <r>
    <n v="615"/>
    <n v="36356"/>
    <s v="Cynthia Porter"/>
    <s v="Express Road Cargo"/>
    <x v="0"/>
    <x v="2"/>
    <s v="Medium"/>
    <s v="Pinot Noir"/>
    <x v="0"/>
    <x v="5"/>
    <s v="Orin Swift Cellars Fragile Rose 2014"/>
    <s v="Large Crate"/>
    <s v="Geraldton"/>
    <x v="359"/>
    <d v="2012-12-27T00:00:00"/>
    <n v="66"/>
    <n v="0.08"/>
    <n v="3.75"/>
    <n v="0.5"/>
    <n v="247.5"/>
  </r>
  <r>
    <n v="616"/>
    <n v="36452"/>
    <s v="Jesse Clark"/>
    <s v="Express Road Cargo"/>
    <x v="0"/>
    <x v="1"/>
    <s v="High"/>
    <s v="Cabernet Sauvignon"/>
    <x v="0"/>
    <x v="5"/>
    <s v="Jean-Baptiste Adam Les Natures Cremant d'Alsace Brut"/>
    <s v="Large Crate"/>
    <s v="Hobart"/>
    <x v="360"/>
    <d v="2010-04-06T00:00:00"/>
    <n v="26"/>
    <n v="0.1"/>
    <n v="22.38"/>
    <n v="15.1"/>
    <n v="581.88"/>
  </r>
  <r>
    <n v="617"/>
    <n v="36452"/>
    <s v="Jesse Clark"/>
    <s v="Express Road Cargo"/>
    <x v="2"/>
    <x v="1"/>
    <s v="High"/>
    <s v="Cremant"/>
    <x v="0"/>
    <x v="3"/>
    <s v="Domaine Lafage Miraflors Rose 2013"/>
    <s v="Standard Size Crate"/>
    <s v="Launceston"/>
    <x v="360"/>
    <d v="2010-04-07T00:00:00"/>
    <n v="18"/>
    <n v="0.04"/>
    <n v="6.98"/>
    <n v="2.83"/>
    <n v="125.64000000000001"/>
  </r>
  <r>
    <n v="618"/>
    <n v="36482"/>
    <s v="Joshua Gutierrez"/>
    <s v="Road Cargo"/>
    <x v="0"/>
    <x v="1"/>
    <s v="Medium"/>
    <s v="Sangiovese"/>
    <x v="0"/>
    <x v="3"/>
    <s v="Lucien Albrecht Cremant d'Alsace Brut"/>
    <s v="Large Crate"/>
    <s v="Adelaide"/>
    <x v="167"/>
    <d v="2012-07-06T00:00:00"/>
    <n v="9"/>
    <n v="0.1"/>
    <n v="5.98"/>
    <n v="5.15"/>
    <n v="53.820000000000007"/>
  </r>
  <r>
    <n v="619"/>
    <n v="36482"/>
    <s v="Joshua Gutierrez"/>
    <s v="Air Cargo"/>
    <x v="0"/>
    <x v="1"/>
    <s v="Medium"/>
    <s v="Malbec"/>
    <x v="0"/>
    <x v="3"/>
    <s v="Orin Swift Cellars Fragile Rose 2014"/>
    <s v="Extra Large Crate"/>
    <s v="Port Adelaide"/>
    <x v="167"/>
    <d v="2012-07-06T00:00:00"/>
    <n v="63"/>
    <n v="0.06"/>
    <n v="328.14"/>
    <n v="91.05"/>
    <n v="20672.82"/>
  </r>
  <r>
    <n v="620"/>
    <n v="36482"/>
    <s v="Joshua Gutierrez"/>
    <s v="Road Cargo"/>
    <x v="2"/>
    <x v="1"/>
    <s v="Medium"/>
    <s v="Champagne"/>
    <x v="0"/>
    <x v="3"/>
    <s v="Marques de Caceres Rioja Rosado 2014"/>
    <s v="Mini Crate"/>
    <s v="Mount Gambier"/>
    <x v="167"/>
    <d v="2012-07-07T00:00:00"/>
    <n v="36"/>
    <n v="7.0000000000000007E-2"/>
    <n v="105.34"/>
    <n v="24.49"/>
    <n v="3792.2400000000002"/>
  </r>
  <r>
    <n v="621"/>
    <n v="36647"/>
    <s v="Cynthia Porter"/>
    <s v="Express Road Cargo"/>
    <x v="0"/>
    <x v="2"/>
    <s v="High"/>
    <s v="Zinfandel"/>
    <x v="0"/>
    <x v="3"/>
    <s v="Louis Roederer Cristal Brut 2006"/>
    <s v="Full Container"/>
    <s v="Bunbury"/>
    <x v="361"/>
    <d v="2010-07-01T00:00:00"/>
    <n v="32"/>
    <n v="0.01"/>
    <n v="7.89"/>
    <n v="2.82"/>
    <n v="252.48"/>
  </r>
  <r>
    <n v="622"/>
    <n v="36647"/>
    <s v="Cynthia Porter"/>
    <s v="Express Road Cargo"/>
    <x v="0"/>
    <x v="2"/>
    <s v="High"/>
    <s v="Zinfandel"/>
    <x v="0"/>
    <x v="3"/>
    <s v="Lucien Albrecht Cremant d'Alsace Brut Rose"/>
    <s v="Full Container"/>
    <s v="Perth"/>
    <x v="361"/>
    <d v="2010-07-01T00:00:00"/>
    <n v="24"/>
    <n v="0.09"/>
    <n v="3.68"/>
    <n v="1.32"/>
    <n v="88.320000000000007"/>
  </r>
  <r>
    <n v="623"/>
    <n v="36647"/>
    <s v="Cynthia Porter"/>
    <s v="Express Road Cargo"/>
    <x v="0"/>
    <x v="2"/>
    <s v="High"/>
    <s v="Cabernet Sauvignon"/>
    <x v="0"/>
    <x v="3"/>
    <s v="Louis Roederer Cristal Brut 2006"/>
    <s v="Large Crate"/>
    <s v="Geraldton"/>
    <x v="361"/>
    <d v="2010-07-03T00:00:00"/>
    <n v="27"/>
    <n v="0.1"/>
    <n v="9.7100000000000009"/>
    <n v="9.4499999999999993"/>
    <n v="262.17"/>
  </r>
  <r>
    <n v="624"/>
    <n v="36741"/>
    <s v="Gary Knight"/>
    <s v="Express Road Cargo"/>
    <x v="0"/>
    <x v="1"/>
    <s v="Critical"/>
    <s v="Malbec"/>
    <x v="0"/>
    <x v="3"/>
    <s v="Miraval Rose (1.5 Liter Magnum) 2014"/>
    <s v="Full Container"/>
    <s v="Devonport"/>
    <x v="337"/>
    <d v="2011-12-22T00:00:00"/>
    <n v="48"/>
    <n v="0.08"/>
    <n v="5.68"/>
    <n v="1.46"/>
    <n v="272.64"/>
  </r>
  <r>
    <n v="625"/>
    <n v="36741"/>
    <s v="Gary Knight"/>
    <s v="Express Road Cargo"/>
    <x v="1"/>
    <x v="1"/>
    <s v="Critical"/>
    <s v="Pinot Gris"/>
    <x v="0"/>
    <x v="3"/>
    <s v="Mercer Canyons Chardonnay 2013"/>
    <s v="Standard Size Crate"/>
    <s v="Launceston"/>
    <x v="337"/>
    <d v="2011-12-21T00:00:00"/>
    <n v="11"/>
    <n v="0.01"/>
    <n v="55.99"/>
    <n v="5"/>
    <n v="615.89"/>
  </r>
  <r>
    <n v="626"/>
    <n v="36743"/>
    <s v="Jose Price"/>
    <s v="Express Road Cargo"/>
    <x v="2"/>
    <x v="3"/>
    <s v="Critical"/>
    <s v="Grenache Rose"/>
    <x v="0"/>
    <x v="3"/>
    <s v="Locations by Dave Phinney F Rose&quot;"/>
    <s v="Full Container"/>
    <s v="Campbeltown"/>
    <x v="362"/>
    <d v="2013-09-09T00:00:00"/>
    <n v="6"/>
    <n v="0.1"/>
    <n v="7.59"/>
    <n v="4"/>
    <n v="45.54"/>
  </r>
  <r>
    <n v="627"/>
    <n v="36931"/>
    <s v="Clarence Burns"/>
    <s v="Express Road Cargo"/>
    <x v="0"/>
    <x v="0"/>
    <s v="High"/>
    <s v="Sangiovese"/>
    <x v="0"/>
    <x v="3"/>
    <s v="Barnard Griffin Rose of Sangiovese 2014"/>
    <s v="Full Container"/>
    <s v="Palmerston"/>
    <x v="363"/>
    <d v="2012-01-19T00:00:00"/>
    <n v="52"/>
    <n v="0.1"/>
    <n v="4.28"/>
    <n v="1.6"/>
    <n v="222.56"/>
  </r>
  <r>
    <n v="628"/>
    <n v="37063"/>
    <s v="Howard Bell"/>
    <s v="Express Road Cargo"/>
    <x v="2"/>
    <x v="2"/>
    <s v="High"/>
    <s v="Cremant"/>
    <x v="0"/>
    <x v="3"/>
    <s v="Chateau D'Aqueria Tavel Rose 2013"/>
    <s v="Standard Size Crate"/>
    <s v="Rockingham"/>
    <x v="364"/>
    <d v="2013-12-10T00:00:00"/>
    <n v="100"/>
    <n v="0"/>
    <n v="17.670000000000002"/>
    <n v="8.99"/>
    <n v="1767.0000000000002"/>
  </r>
  <r>
    <n v="629"/>
    <n v="37188"/>
    <s v="Catherine Frazier"/>
    <s v="Road Cargo"/>
    <x v="0"/>
    <x v="2"/>
    <s v="Critical"/>
    <s v="Zinfandel"/>
    <x v="0"/>
    <x v="3"/>
    <s v="Francis Ford Coppola Sofia Rose 2014"/>
    <s v="Large Crate"/>
    <s v="Perth"/>
    <x v="365"/>
    <d v="2013-03-05T00:00:00"/>
    <n v="24"/>
    <n v="0.04"/>
    <n v="4.9800000000000004"/>
    <n v="8.33"/>
    <n v="119.52000000000001"/>
  </r>
  <r>
    <n v="630"/>
    <n v="37216"/>
    <s v="Jesse Clark"/>
    <s v="Express Road Cargo"/>
    <x v="0"/>
    <x v="1"/>
    <s v="High"/>
    <s v="Merlot"/>
    <x v="0"/>
    <x v="3"/>
    <s v="Locations by Dave Phinney F Rose"/>
    <s v="Large Crate"/>
    <s v="Devonport"/>
    <x v="366"/>
    <d v="2011-12-01T00:00:00"/>
    <n v="82"/>
    <n v="0.01"/>
    <n v="20.98"/>
    <n v="8.83"/>
    <n v="1720.3600000000001"/>
  </r>
  <r>
    <n v="631"/>
    <n v="37250"/>
    <s v="Ralph Bennett"/>
    <s v="Express Road Cargo"/>
    <x v="0"/>
    <x v="2"/>
    <s v="High"/>
    <s v="Cabernet Sauvignon"/>
    <x v="0"/>
    <x v="3"/>
    <s v="Domaine Lafond Roc-Epine Tavel Rose 2014"/>
    <s v="Large Crate"/>
    <s v="Busseltol"/>
    <x v="367"/>
    <d v="2011-01-15T00:00:00"/>
    <n v="13"/>
    <n v="0.03"/>
    <n v="35.94"/>
    <n v="6.66"/>
    <n v="467.21999999999997"/>
  </r>
  <r>
    <n v="632"/>
    <n v="37252"/>
    <s v="Susan Chavez"/>
    <s v="Express Road Cargo"/>
    <x v="0"/>
    <x v="2"/>
    <s v="Low"/>
    <s v="Shiraz"/>
    <x v="0"/>
    <x v="3"/>
    <s v="Locations by Dave Phinney F Rose"/>
    <s v="Large Crate"/>
    <s v="Bunbury"/>
    <x v="368"/>
    <d v="2012-11-21T00:00:00"/>
    <n v="71"/>
    <n v="0.03"/>
    <n v="70.97"/>
    <n v="3.5"/>
    <n v="5038.87"/>
  </r>
  <r>
    <n v="633"/>
    <n v="37252"/>
    <s v="Susan Chavez"/>
    <s v="Express Road Cargo"/>
    <x v="1"/>
    <x v="2"/>
    <s v="Low"/>
    <s v="Pinot Gris"/>
    <x v="0"/>
    <x v="3"/>
    <s v="Robert Oatley Sauvignon Blanc 2013"/>
    <s v="Standard Size Crate"/>
    <s v="Geraldton"/>
    <x v="368"/>
    <d v="2012-11-23T00:00:00"/>
    <n v="3"/>
    <n v="0.02"/>
    <n v="8.32"/>
    <n v="2.38"/>
    <n v="24.96"/>
  </r>
  <r>
    <n v="634"/>
    <n v="37252"/>
    <s v="Susan Chavez"/>
    <s v="Express Road Cargo"/>
    <x v="1"/>
    <x v="2"/>
    <s v="Low"/>
    <s v="Chardonnay"/>
    <x v="0"/>
    <x v="3"/>
    <s v="Leeuwin Estate Art Series Chardonnay 2012"/>
    <s v="Large Crate"/>
    <s v="Mandurah"/>
    <x v="368"/>
    <d v="2012-11-21T00:00:00"/>
    <n v="170"/>
    <n v="0.1"/>
    <n v="49.99"/>
    <n v="19.989999999999998"/>
    <n v="8498.3000000000011"/>
  </r>
  <r>
    <n v="635"/>
    <n v="37252"/>
    <s v="Susan Chavez"/>
    <s v="Air Cargo"/>
    <x v="2"/>
    <x v="2"/>
    <s v="Low"/>
    <s v="Champagne"/>
    <x v="0"/>
    <x v="3"/>
    <s v="Orin Swift Cellars Fragile Rose 2014"/>
    <s v="Small Crate"/>
    <s v="Busseltol"/>
    <x v="368"/>
    <d v="2012-11-24T00:00:00"/>
    <n v="116"/>
    <n v="0.03"/>
    <n v="880.98"/>
    <n v="44.55"/>
    <n v="102193.68000000001"/>
  </r>
  <r>
    <n v="636"/>
    <n v="37318"/>
    <s v="Daniel Bradley"/>
    <s v="Express Road Cargo"/>
    <x v="2"/>
    <x v="2"/>
    <s v="Medium"/>
    <s v="Sangiovese Rose"/>
    <x v="0"/>
    <x v="3"/>
    <s v="Miraval Rose 2014"/>
    <s v="Large Crate"/>
    <s v="Busseltol"/>
    <x v="369"/>
    <d v="2011-04-17T00:00:00"/>
    <n v="32"/>
    <n v="7.0000000000000007E-2"/>
    <n v="33.979999999999997"/>
    <n v="19.989999999999998"/>
    <n v="1087.3599999999999"/>
  </r>
  <r>
    <n v="637"/>
    <n v="37380"/>
    <s v="Charles Gomez"/>
    <s v="Express Road Cargo"/>
    <x v="2"/>
    <x v="2"/>
    <s v="Critical"/>
    <s v="Champagne"/>
    <x v="0"/>
    <x v="3"/>
    <s v="Francis Ford Coppola Sofia Rose 2014"/>
    <s v="Loose Wrap"/>
    <s v="Geraldton"/>
    <x v="370"/>
    <d v="2012-04-02T00:00:00"/>
    <n v="32"/>
    <n v="0.08"/>
    <n v="26.64"/>
    <n v="5.3"/>
    <n v="852.48"/>
  </r>
  <r>
    <n v="638"/>
    <n v="37380"/>
    <s v="Charles Gomez"/>
    <s v="Express Road Cargo"/>
    <x v="0"/>
    <x v="2"/>
    <s v="Critical"/>
    <s v="Malbec"/>
    <x v="0"/>
    <x v="3"/>
    <s v="Schramsberg Cremant Demi-Sec 2011"/>
    <s v="Large Crate"/>
    <s v="Busseltol"/>
    <x v="370"/>
    <d v="2012-04-02T00:00:00"/>
    <n v="53"/>
    <n v="0"/>
    <n v="9.99"/>
    <n v="4.78"/>
    <n v="529.47"/>
  </r>
  <r>
    <n v="639"/>
    <n v="37380"/>
    <s v="Charles Gomez"/>
    <s v="Express Road Cargo"/>
    <x v="0"/>
    <x v="2"/>
    <s v="Critical"/>
    <s v="Cabernet Sauvignon"/>
    <x v="0"/>
    <x v="3"/>
    <s v="Dopff &amp; Irion Cremant Rose Brut"/>
    <s v="Full Container"/>
    <s v="Albany"/>
    <x v="370"/>
    <d v="2012-04-02T00:00:00"/>
    <n v="47"/>
    <n v="7.0000000000000007E-2"/>
    <n v="3.55"/>
    <n v="1.43"/>
    <n v="166.85"/>
  </r>
  <r>
    <n v="640"/>
    <n v="37414"/>
    <s v="Gloria Rice"/>
    <s v="Air Cargo"/>
    <x v="2"/>
    <x v="3"/>
    <s v="Low"/>
    <s v="Sangiovese Rose"/>
    <x v="0"/>
    <x v="3"/>
    <s v="Marques de Caceres Rioja Rosado 2014"/>
    <s v="Small Crate"/>
    <s v="Newcastle"/>
    <x v="371"/>
    <d v="2012-09-11T00:00:00"/>
    <n v="76"/>
    <n v="0.09"/>
    <n v="550.98"/>
    <n v="64.59"/>
    <n v="41874.480000000003"/>
  </r>
  <r>
    <n v="641"/>
    <n v="37537"/>
    <s v="Jesse Gomez"/>
    <s v="Air Cargo"/>
    <x v="2"/>
    <x v="1"/>
    <s v="Low"/>
    <s v="Sangiovese Rose"/>
    <x v="0"/>
    <x v="3"/>
    <s v="Chateau d'Esclans Whispering Angel Rose 2014"/>
    <s v="Extra Large Crate"/>
    <s v="Burnie"/>
    <x v="97"/>
    <d v="2010-01-02T00:00:00"/>
    <n v="4"/>
    <n v="0"/>
    <n v="291.73"/>
    <n v="48.8"/>
    <n v="1166.92"/>
  </r>
  <r>
    <n v="642"/>
    <n v="37537"/>
    <s v="Jesse Gomez"/>
    <s v="Air Cargo"/>
    <x v="2"/>
    <x v="1"/>
    <s v="Low"/>
    <s v="Sangiovese Rose"/>
    <x v="0"/>
    <x v="3"/>
    <s v="Locations by Dave Phinney F Rose&quot;"/>
    <s v="Extra Large Crate"/>
    <s v="Devonport"/>
    <x v="97"/>
    <d v="2010-01-04T00:00:00"/>
    <n v="43"/>
    <n v="7.0000000000000007E-2"/>
    <n v="100.98"/>
    <n v="45"/>
    <n v="4342.1400000000003"/>
  </r>
  <r>
    <n v="643"/>
    <n v="37537"/>
    <s v="Jesse Gomez"/>
    <s v="Express Road Cargo"/>
    <x v="0"/>
    <x v="1"/>
    <s v="Low"/>
    <s v="Merlot"/>
    <x v="0"/>
    <x v="3"/>
    <s v="Chateau d'Esclans Garrus Rose 2013"/>
    <s v="Large Crate"/>
    <s v="Devonport"/>
    <x v="97"/>
    <d v="2010-01-09T00:00:00"/>
    <n v="32"/>
    <n v="0.05"/>
    <n v="155.06"/>
    <n v="7.07"/>
    <n v="4961.92"/>
  </r>
  <r>
    <n v="644"/>
    <n v="37606"/>
    <s v="Steve Brown"/>
    <s v="Road Cargo"/>
    <x v="0"/>
    <x v="1"/>
    <s v="Critical"/>
    <s v="Sangiovese"/>
    <x v="0"/>
    <x v="3"/>
    <s v="Pietradolce Etna Rosato 2014"/>
    <s v="Large Crate"/>
    <s v="Hobart"/>
    <x v="372"/>
    <d v="2011-02-23T00:00:00"/>
    <n v="1"/>
    <n v="0.05"/>
    <n v="4.9800000000000004"/>
    <n v="4.8600000000000003"/>
    <n v="4.9800000000000004"/>
  </r>
  <r>
    <n v="645"/>
    <n v="37606"/>
    <s v="Steve Brown"/>
    <s v="Express Road Cargo"/>
    <x v="0"/>
    <x v="1"/>
    <s v="Critical"/>
    <s v="Sangiovese"/>
    <x v="0"/>
    <x v="3"/>
    <s v="Bollinger Brut Special Cuvee"/>
    <s v="Standard Size Crate"/>
    <s v="Burnie"/>
    <x v="372"/>
    <d v="2011-02-24T00:00:00"/>
    <n v="41"/>
    <n v="0.03"/>
    <n v="3.57"/>
    <n v="4.17"/>
    <n v="146.37"/>
  </r>
  <r>
    <n v="646"/>
    <n v="37606"/>
    <s v="Steve Brown"/>
    <s v="Express Road Cargo"/>
    <x v="0"/>
    <x v="1"/>
    <s v="Critical"/>
    <s v="Cabernet Sauvignon"/>
    <x v="0"/>
    <x v="3"/>
    <s v="Schramsberg Cremant Demi-Sec 2011"/>
    <s v="Full Container"/>
    <s v="Burnie"/>
    <x v="372"/>
    <d v="2011-02-24T00:00:00"/>
    <n v="21"/>
    <n v="0.06"/>
    <n v="3.28"/>
    <n v="3.97"/>
    <n v="68.88"/>
  </r>
  <r>
    <n v="647"/>
    <n v="37700"/>
    <s v="Thomas Parker"/>
    <s v="Road Cargo"/>
    <x v="0"/>
    <x v="2"/>
    <s v="Critical"/>
    <s v="Pinot Noir"/>
    <x v="0"/>
    <x v="3"/>
    <s v="Langlois Chateau Cremant de Loire Brut"/>
    <s v="Large Crate"/>
    <s v="Rockingham"/>
    <x v="373"/>
    <d v="2013-12-11T00:00:00"/>
    <n v="54"/>
    <n v="0.05"/>
    <n v="122.99"/>
    <n v="19.989999999999998"/>
    <n v="6641.46"/>
  </r>
  <r>
    <n v="648"/>
    <n v="37729"/>
    <s v="Joshua George"/>
    <s v="Express Road Cargo"/>
    <x v="0"/>
    <x v="2"/>
    <s v="Not Specified"/>
    <s v="Malbec"/>
    <x v="0"/>
    <x v="3"/>
    <s v="Domaine Lafond Roc-Epine Tavel Rose 2014"/>
    <s v="Large Crate"/>
    <s v="Freemantle"/>
    <x v="374"/>
    <d v="2010-01-15T00:00:00"/>
    <n v="48"/>
    <n v="0"/>
    <n v="8.6"/>
    <n v="6.19"/>
    <n v="412.79999999999995"/>
  </r>
  <r>
    <n v="649"/>
    <n v="37760"/>
    <s v="Ruth Martin"/>
    <s v="Express Road Cargo"/>
    <x v="1"/>
    <x v="3"/>
    <s v="High"/>
    <s v="Pinot Gris"/>
    <x v="0"/>
    <x v="3"/>
    <s v="Hewitson LuLu Sauvignon Blanc 2014"/>
    <s v="Standard Size Crate"/>
    <s v="Dubbo"/>
    <x v="150"/>
    <d v="2010-08-15T00:00:00"/>
    <n v="32"/>
    <n v="0.01"/>
    <n v="8.33"/>
    <n v="1.99"/>
    <n v="266.56"/>
  </r>
  <r>
    <n v="650"/>
    <n v="37760"/>
    <s v="Ruth Martin"/>
    <s v="Express Road Cargo"/>
    <x v="1"/>
    <x v="3"/>
    <s v="High"/>
    <s v="Pinot Gris"/>
    <x v="0"/>
    <x v="3"/>
    <s v="Lucky Chardonnay 2012"/>
    <s v="Full Container"/>
    <s v="Paramatta"/>
    <x v="51"/>
    <d v="2013-08-16T00:00:00"/>
    <n v="76"/>
    <n v="0.04"/>
    <n v="85.99"/>
    <n v="0.99"/>
    <n v="6535.24"/>
  </r>
  <r>
    <n v="651"/>
    <n v="37859"/>
    <s v="Larry Baker"/>
    <s v="Express Road Cargo"/>
    <x v="0"/>
    <x v="1"/>
    <s v="Critical"/>
    <s v="Malbec"/>
    <x v="0"/>
    <x v="3"/>
    <s v="Chateau de Campuget Costieres de Nimes Tradition Rose 2015"/>
    <s v="Large Crate"/>
    <s v="Launceston"/>
    <x v="114"/>
    <d v="2013-04-01T00:00:00"/>
    <n v="2"/>
    <n v="0.01"/>
    <n v="11.34"/>
    <n v="5.01"/>
    <n v="22.68"/>
  </r>
  <r>
    <n v="652"/>
    <n v="37895"/>
    <s v="Ruth Martin"/>
    <s v="Express Road Cargo"/>
    <x v="0"/>
    <x v="3"/>
    <s v="Critical"/>
    <s v="Pinot Noir"/>
    <x v="0"/>
    <x v="3"/>
    <s v="Moet &amp; Chandon Imperial"/>
    <s v="Full Container"/>
    <s v="Blue Mountains"/>
    <x v="114"/>
    <d v="2013-04-02T00:00:00"/>
    <n v="14"/>
    <n v="0.1"/>
    <n v="21.98"/>
    <n v="8.32"/>
    <n v="307.72000000000003"/>
  </r>
  <r>
    <n v="653"/>
    <n v="37924"/>
    <s v="Timothy Hernandez"/>
    <s v="Express Road Cargo"/>
    <x v="0"/>
    <x v="2"/>
    <s v="High"/>
    <s v="Malbec"/>
    <x v="0"/>
    <x v="3"/>
    <s v="Laurent-Perrier Brut Rose"/>
    <s v="Large Crate"/>
    <s v="Geraldton"/>
    <x v="375"/>
    <d v="2010-11-29T00:00:00"/>
    <n v="167"/>
    <n v="0.05"/>
    <n v="165.2"/>
    <n v="19.989999999999998"/>
    <n v="27588.399999999998"/>
  </r>
  <r>
    <n v="654"/>
    <n v="37924"/>
    <s v="Timothy Hernandez"/>
    <s v="Express Road Cargo"/>
    <x v="0"/>
    <x v="2"/>
    <s v="High"/>
    <s v="Pinot Noir"/>
    <x v="0"/>
    <x v="3"/>
    <s v="Dopff &amp; Irion Cremant Rose Brut"/>
    <s v="Large Crate"/>
    <s v="Freemantle"/>
    <x v="375"/>
    <d v="2010-11-29T00:00:00"/>
    <n v="71"/>
    <n v="0.09"/>
    <n v="17.989999999999998"/>
    <n v="8.65"/>
    <n v="1277.29"/>
  </r>
  <r>
    <n v="655"/>
    <n v="37987"/>
    <s v="Adam Larson"/>
    <s v="Express Road Cargo"/>
    <x v="0"/>
    <x v="1"/>
    <s v="High"/>
    <s v="Merlot"/>
    <x v="0"/>
    <x v="3"/>
    <s v="Veuve Clicquot Brut Yellow Label"/>
    <s v="Large Crate"/>
    <s v="Hobart"/>
    <x v="376"/>
    <d v="2013-07-04T00:00:00"/>
    <n v="36"/>
    <n v="0.1"/>
    <n v="12.53"/>
    <n v="0.49"/>
    <n v="451.08"/>
  </r>
  <r>
    <n v="656"/>
    <n v="37987"/>
    <s v="Adam Larson"/>
    <s v="Air Cargo"/>
    <x v="2"/>
    <x v="1"/>
    <s v="High"/>
    <s v="Cremant"/>
    <x v="0"/>
    <x v="3"/>
    <s v="Chateau D'Aqueria Tavel Rose 2013"/>
    <s v="Small Crate"/>
    <s v="Hobart"/>
    <x v="301"/>
    <d v="2010-07-04T00:00:00"/>
    <n v="6"/>
    <n v="0.1"/>
    <n v="146.34"/>
    <n v="43.75"/>
    <n v="878.04"/>
  </r>
  <r>
    <n v="657"/>
    <n v="37988"/>
    <s v="Joseph Marshall"/>
    <s v="Express Road Cargo"/>
    <x v="0"/>
    <x v="3"/>
    <s v="Not Specified"/>
    <s v="Shiraz"/>
    <x v="0"/>
    <x v="3"/>
    <s v="Langlois Chateau Cremant de Loire Brut"/>
    <s v="Large Crate"/>
    <s v="Broken Hill"/>
    <x v="225"/>
    <d v="2012-04-05T00:00:00"/>
    <n v="13"/>
    <n v="0.08"/>
    <n v="16.059999999999999"/>
    <n v="8.34"/>
    <n v="208.77999999999997"/>
  </r>
  <r>
    <n v="658"/>
    <n v="38080"/>
    <s v="Albert Hill"/>
    <s v="Express Road Cargo"/>
    <x v="0"/>
    <x v="2"/>
    <s v="Not Specified"/>
    <s v="Pinot Noir"/>
    <x v="0"/>
    <x v="3"/>
    <s v="Chateau de Campuget Costieres de Nimes Tradition Rose 2015"/>
    <s v="Large Crate"/>
    <s v="Albany"/>
    <x v="377"/>
    <d v="2010-09-15T00:00:00"/>
    <n v="47"/>
    <n v="0.08"/>
    <n v="4.9800000000000004"/>
    <n v="4.7"/>
    <n v="234.06000000000003"/>
  </r>
  <r>
    <n v="659"/>
    <n v="38087"/>
    <s v="Julia Wood"/>
    <s v="Express Road Cargo"/>
    <x v="1"/>
    <x v="2"/>
    <s v="Critical"/>
    <s v="Pinot Gris"/>
    <x v="0"/>
    <x v="3"/>
    <s v="Villa Maria Private Bin Sauvignon Blanc 2015"/>
    <s v="Large Crate"/>
    <s v="Bunbury"/>
    <x v="378"/>
    <d v="2010-02-21T00:00:00"/>
    <n v="18"/>
    <n v="0.02"/>
    <n v="49.99"/>
    <n v="19.989999999999998"/>
    <n v="899.82"/>
  </r>
  <r>
    <n v="660"/>
    <n v="38337"/>
    <s v="Victor Castillo"/>
    <s v="Express Road Cargo"/>
    <x v="0"/>
    <x v="2"/>
    <s v="Medium"/>
    <s v="Malbec"/>
    <x v="0"/>
    <x v="3"/>
    <s v="Chateau D'Aqueria Tavel Rose 2013"/>
    <s v="Full Container"/>
    <s v="Rockingham"/>
    <x v="379"/>
    <d v="2011-11-02T00:00:00"/>
    <n v="83"/>
    <n v="0.09"/>
    <n v="2.88"/>
    <n v="0.7"/>
    <n v="239.04"/>
  </r>
  <r>
    <n v="661"/>
    <n v="38369"/>
    <s v="Jeremy Mason"/>
    <s v="Express Road Cargo"/>
    <x v="2"/>
    <x v="0"/>
    <s v="Not Specified"/>
    <s v="Champagne"/>
    <x v="0"/>
    <x v="3"/>
    <s v="Miraval Rose (1.5 Liter Magnum) 2014"/>
    <s v="Mini Crate"/>
    <s v="Darwin"/>
    <x v="380"/>
    <d v="2011-01-13T00:00:00"/>
    <n v="3"/>
    <n v="0.02"/>
    <n v="71.37"/>
    <n v="69"/>
    <n v="214.11"/>
  </r>
  <r>
    <n v="662"/>
    <n v="38529"/>
    <s v="Richard Garcia"/>
    <s v="Express Road Cargo"/>
    <x v="0"/>
    <x v="0"/>
    <s v="Low"/>
    <s v="Zinfandel"/>
    <x v="0"/>
    <x v="3"/>
    <s v="Pierre Sparr Cremant d'Alsace Reserve Brut Rose"/>
    <s v="Full Container"/>
    <s v="Darwin"/>
    <x v="381"/>
    <d v="2010-02-02T00:00:00"/>
    <n v="38"/>
    <n v="0.02"/>
    <n v="1.1399999999999999"/>
    <n v="0.7"/>
    <n v="43.319999999999993"/>
  </r>
  <r>
    <n v="663"/>
    <n v="38693"/>
    <s v="Eric Evans"/>
    <s v="Express Road Cargo"/>
    <x v="1"/>
    <x v="2"/>
    <s v="Low"/>
    <s v="Reisling"/>
    <x v="0"/>
    <x v="3"/>
    <s v="Lucky Chardonnay 2012"/>
    <s v="Mini Crate"/>
    <s v="Mandurah"/>
    <x v="382"/>
    <d v="2012-06-21T00:00:00"/>
    <n v="5"/>
    <n v="0.02"/>
    <n v="699.99"/>
    <n v="24.49"/>
    <n v="3499.95"/>
  </r>
  <r>
    <n v="664"/>
    <n v="38758"/>
    <s v="Charles Freeman"/>
    <s v="Express Road Cargo"/>
    <x v="0"/>
    <x v="1"/>
    <s v="Not Specified"/>
    <s v="Cabernet Sauvignon"/>
    <x v="0"/>
    <x v="3"/>
    <s v="La Playa Estate Cabernet Sauvignon Rose 2015"/>
    <s v="Mini Crate"/>
    <s v="Devonport"/>
    <x v="383"/>
    <d v="2012-09-26T00:00:00"/>
    <n v="14"/>
    <n v="0"/>
    <n v="60.98"/>
    <n v="49"/>
    <n v="853.71999999999991"/>
  </r>
  <r>
    <n v="665"/>
    <n v="38852"/>
    <s v="Jeremy Mason"/>
    <s v="Express Road Cargo"/>
    <x v="0"/>
    <x v="0"/>
    <s v="Not Specified"/>
    <s v="Malbec"/>
    <x v="0"/>
    <x v="3"/>
    <s v="Miraval Rose (1.5 Liter Magnum) 2014"/>
    <s v="Large Crate"/>
    <s v="Darwin"/>
    <x v="384"/>
    <d v="2010-11-03T00:00:00"/>
    <n v="85"/>
    <n v="0.03"/>
    <n v="5.98"/>
    <n v="1.49"/>
    <n v="508.3"/>
  </r>
  <r>
    <n v="666"/>
    <n v="38853"/>
    <s v="Eugene Harrison"/>
    <s v="Express Road Cargo"/>
    <x v="1"/>
    <x v="1"/>
    <s v="Low"/>
    <s v="Sauvignon Blanc"/>
    <x v="0"/>
    <x v="3"/>
    <s v="Robert Oatley Sauvignon Blanc 2013"/>
    <s v="Large Crate"/>
    <s v="Hobart"/>
    <x v="385"/>
    <d v="2013-03-27T00:00:00"/>
    <n v="13"/>
    <n v="0.04"/>
    <n v="65.989999999999995"/>
    <n v="2.5"/>
    <n v="857.86999999999989"/>
  </r>
  <r>
    <n v="667"/>
    <n v="38912"/>
    <s v="Michelle Black"/>
    <s v="Express Road Cargo"/>
    <x v="1"/>
    <x v="3"/>
    <s v="Low"/>
    <s v="Chardonnay"/>
    <x v="0"/>
    <x v="3"/>
    <s v="Dog Point Vineyard Sauvignon Blanc 2014"/>
    <s v="Large Crate"/>
    <s v="Paramatta"/>
    <x v="386"/>
    <d v="2013-10-30T00:00:00"/>
    <n v="97"/>
    <n v="0.01"/>
    <n v="152.47999999999999"/>
    <n v="4"/>
    <n v="14790.56"/>
  </r>
  <r>
    <n v="668"/>
    <n v="38912"/>
    <s v="Michelle Black"/>
    <s v="Express Road Cargo"/>
    <x v="1"/>
    <x v="3"/>
    <s v="Low"/>
    <s v="Reisling"/>
    <x v="0"/>
    <x v="3"/>
    <s v="Giesen Sauvignon Blanc 2014"/>
    <s v="Large Crate"/>
    <s v="Penrith"/>
    <x v="386"/>
    <d v="2013-11-04T00:00:00"/>
    <n v="55"/>
    <n v="0.02"/>
    <n v="65.989999999999995"/>
    <n v="4.99"/>
    <n v="3629.45"/>
  </r>
  <r>
    <n v="669"/>
    <n v="38979"/>
    <s v="Susan Chavez"/>
    <s v="Air Cargo"/>
    <x v="2"/>
    <x v="2"/>
    <s v="Low"/>
    <s v="Grenache Rose"/>
    <x v="0"/>
    <x v="3"/>
    <s v="Miraval Rose 2014"/>
    <s v="Extra Large Crate"/>
    <s v="Mandurah"/>
    <x v="387"/>
    <d v="2011-02-26T00:00:00"/>
    <n v="48"/>
    <n v="7.0000000000000007E-2"/>
    <n v="70.98"/>
    <n v="59.81"/>
    <n v="3407.04"/>
  </r>
  <r>
    <n v="670"/>
    <n v="38979"/>
    <s v="Susan Chavez"/>
    <s v="Express Road Cargo"/>
    <x v="1"/>
    <x v="2"/>
    <s v="Low"/>
    <s v="Chardonnay"/>
    <x v="0"/>
    <x v="3"/>
    <s v="Mercer Canyons Chardonnay 2013"/>
    <s v="Large Crate"/>
    <s v="Busseltol"/>
    <x v="387"/>
    <d v="2011-03-03T00:00:00"/>
    <n v="34"/>
    <n v="0.06"/>
    <n v="82.99"/>
    <n v="5.5"/>
    <n v="2821.66"/>
  </r>
  <r>
    <n v="671"/>
    <n v="38979"/>
    <s v="Susan Chavez"/>
    <s v="Express Road Cargo"/>
    <x v="0"/>
    <x v="2"/>
    <s v="Low"/>
    <s v="Malbec"/>
    <x v="0"/>
    <x v="3"/>
    <s v="Chateau Gaudrelle Cremant d'Loire Brut"/>
    <s v="Full Container"/>
    <s v="Perth"/>
    <x v="387"/>
    <d v="2011-03-03T00:00:00"/>
    <n v="31"/>
    <n v="0.02"/>
    <n v="1.95"/>
    <n v="1.63"/>
    <n v="60.449999999999996"/>
  </r>
  <r>
    <n v="672"/>
    <n v="39015"/>
    <s v="Eric Evans"/>
    <s v="Air Cargo"/>
    <x v="1"/>
    <x v="2"/>
    <s v="Medium"/>
    <s v="Pinot Gris"/>
    <x v="0"/>
    <x v="3"/>
    <s v="Los Vascos Sauvignon Blanc 2015"/>
    <s v="Small Crate"/>
    <s v="Mandurah"/>
    <x v="240"/>
    <d v="2010-12-06T00:00:00"/>
    <n v="24"/>
    <n v="0.05"/>
    <n v="399.98"/>
    <n v="12.06"/>
    <n v="9599.52"/>
  </r>
  <r>
    <n v="673"/>
    <n v="39015"/>
    <s v="Eric Evans"/>
    <s v="Express Road Cargo"/>
    <x v="0"/>
    <x v="2"/>
    <s v="Medium"/>
    <s v="Shiraz"/>
    <x v="0"/>
    <x v="3"/>
    <s v="Sutter Home Pink Moscato"/>
    <s v="Large Crate"/>
    <s v="Busseltol"/>
    <x v="240"/>
    <d v="2010-12-06T00:00:00"/>
    <n v="20"/>
    <n v="7.0000000000000007E-2"/>
    <n v="6.48"/>
    <n v="5.74"/>
    <n v="129.60000000000002"/>
  </r>
  <r>
    <n v="674"/>
    <n v="39076"/>
    <s v="Larry Baker"/>
    <s v="Express Road Cargo"/>
    <x v="0"/>
    <x v="1"/>
    <s v="Critical"/>
    <s v="Zinfandel"/>
    <x v="0"/>
    <x v="3"/>
    <s v="Chateau Gaudrelle Cremant d'Loire Brut"/>
    <s v="Large Crate"/>
    <s v="Hobart"/>
    <x v="388"/>
    <d v="2010-12-12T00:00:00"/>
    <n v="76"/>
    <n v="0.02"/>
    <n v="5.28"/>
    <n v="6.26"/>
    <n v="401.28000000000003"/>
  </r>
  <r>
    <n v="675"/>
    <n v="39238"/>
    <s v="Victor Castillo"/>
    <s v="Road Cargo"/>
    <x v="0"/>
    <x v="2"/>
    <s v="Critical"/>
    <s v="Sangiovese"/>
    <x v="0"/>
    <x v="3"/>
    <s v="Dopff &amp; Irion Cremant Rose Brut"/>
    <s v="Large Crate"/>
    <s v="Albany"/>
    <x v="389"/>
    <d v="2011-09-27T00:00:00"/>
    <n v="16"/>
    <n v="0.1"/>
    <n v="40.98"/>
    <n v="2.99"/>
    <n v="655.68"/>
  </r>
  <r>
    <n v="676"/>
    <n v="39300"/>
    <s v="Harry Weaver"/>
    <s v="Express Road Cargo"/>
    <x v="0"/>
    <x v="1"/>
    <s v="High"/>
    <s v="Merlot"/>
    <x v="0"/>
    <x v="3"/>
    <s v="Gerard Bertrand Cote des Roses Rose 2014"/>
    <s v="Large Crate"/>
    <s v="Burnie"/>
    <x v="390"/>
    <d v="2013-04-24T00:00:00"/>
    <n v="9"/>
    <n v="0.01"/>
    <n v="4.0599999999999996"/>
    <n v="6.89"/>
    <n v="36.54"/>
  </r>
  <r>
    <n v="677"/>
    <n v="39332"/>
    <s v="Joseph Marshall"/>
    <s v="Road Cargo"/>
    <x v="2"/>
    <x v="3"/>
    <s v="Critical"/>
    <s v="Champagne"/>
    <x v="0"/>
    <x v="3"/>
    <s v="Barnard Griffin Rose of Sangiovese 2014"/>
    <s v="Mini Crate"/>
    <s v="Broken Hill"/>
    <x v="171"/>
    <d v="2012-10-10T00:00:00"/>
    <n v="8"/>
    <n v="0.01"/>
    <n v="40.97"/>
    <n v="14.45"/>
    <n v="327.76"/>
  </r>
  <r>
    <n v="678"/>
    <n v="39399"/>
    <s v="Matthew Howell"/>
    <s v="Express Road Cargo"/>
    <x v="0"/>
    <x v="2"/>
    <s v="Medium"/>
    <s v="Merlot"/>
    <x v="0"/>
    <x v="3"/>
    <s v="Bertani Bertarose 2014"/>
    <s v="Large Crate"/>
    <s v="Mandurah"/>
    <x v="391"/>
    <d v="2013-12-19T00:00:00"/>
    <n v="56"/>
    <n v="0.1"/>
    <n v="10.98"/>
    <n v="5.14"/>
    <n v="614.88"/>
  </r>
  <r>
    <n v="679"/>
    <n v="39430"/>
    <s v="Mark Bailey"/>
    <s v="Express Road Cargo"/>
    <x v="1"/>
    <x v="2"/>
    <s v="Low"/>
    <s v="Sauvignon Blanc"/>
    <x v="0"/>
    <x v="3"/>
    <s v="Giesen Sauvignon Blanc 2014"/>
    <s v="Large Crate"/>
    <s v="Busseltol"/>
    <x v="392"/>
    <d v="2010-06-17T00:00:00"/>
    <n v="44"/>
    <n v="0.03"/>
    <n v="30.98"/>
    <n v="6.5"/>
    <n v="1363.1200000000001"/>
  </r>
  <r>
    <n v="680"/>
    <n v="39490"/>
    <s v="Clarence Burns"/>
    <s v="Express Road Cargo"/>
    <x v="0"/>
    <x v="0"/>
    <s v="Low"/>
    <s v="Shiraz"/>
    <x v="0"/>
    <x v="3"/>
    <s v="Louis Roederer Cristal Brut 2006"/>
    <s v="Standard Size Crate"/>
    <s v="Palmerston"/>
    <x v="137"/>
    <d v="2013-08-12T00:00:00"/>
    <n v="76"/>
    <n v="0.02"/>
    <n v="11.97"/>
    <n v="5.81"/>
    <n v="909.72"/>
  </r>
  <r>
    <n v="681"/>
    <n v="39490"/>
    <s v="Clarence Burns"/>
    <s v="Air Cargo"/>
    <x v="2"/>
    <x v="0"/>
    <s v="Low"/>
    <s v="Grenache Rose"/>
    <x v="0"/>
    <x v="3"/>
    <s v="Miraval Rose 2014"/>
    <s v="Extra Large Crate"/>
    <s v="Darwin"/>
    <x v="137"/>
    <d v="2013-08-16T00:00:00"/>
    <n v="34"/>
    <n v="0.03"/>
    <n v="159.31"/>
    <n v="60"/>
    <n v="5416.54"/>
  </r>
  <r>
    <n v="682"/>
    <n v="39654"/>
    <s v="Ralph Bennett"/>
    <s v="Road Cargo"/>
    <x v="0"/>
    <x v="2"/>
    <s v="Medium"/>
    <s v="Pinot Noir"/>
    <x v="0"/>
    <x v="3"/>
    <s v="Jean-Baptiste Adam Les Natures Cremant d'Alsace Brut"/>
    <s v="Large Crate"/>
    <s v="Freemantle"/>
    <x v="393"/>
    <d v="2013-10-01T00:00:00"/>
    <n v="82"/>
    <n v="0.03"/>
    <n v="21.38"/>
    <n v="2.99"/>
    <n v="1753.1599999999999"/>
  </r>
  <r>
    <n v="683"/>
    <n v="39686"/>
    <s v="Timothy Hernandez"/>
    <s v="Air Cargo"/>
    <x v="0"/>
    <x v="2"/>
    <s v="Not Specified"/>
    <s v="Cabernet Sauvignon"/>
    <x v="0"/>
    <x v="3"/>
    <s v="Sutter Home Pink Moscato"/>
    <s v="Extra Large Crate"/>
    <s v="Perth"/>
    <x v="394"/>
    <d v="2013-06-09T00:00:00"/>
    <n v="3"/>
    <n v="0.06"/>
    <n v="328.14"/>
    <n v="91.05"/>
    <n v="984.42"/>
  </r>
  <r>
    <n v="684"/>
    <n v="39686"/>
    <s v="Timothy Hernandez"/>
    <s v="Express Road Cargo"/>
    <x v="1"/>
    <x v="2"/>
    <s v="Not Specified"/>
    <s v="Pinot Gris"/>
    <x v="0"/>
    <x v="4"/>
    <s v="Rombauer Chardonnay 2014"/>
    <s v="Large Crate"/>
    <s v="Freemantle"/>
    <x v="394"/>
    <d v="2013-06-09T00:00:00"/>
    <n v="72"/>
    <n v="0"/>
    <n v="65.989999999999995"/>
    <n v="5.26"/>
    <n v="4751.28"/>
  </r>
  <r>
    <n v="685"/>
    <n v="39878"/>
    <s v="Tina Washington"/>
    <s v="Air Cargo"/>
    <x v="2"/>
    <x v="2"/>
    <s v="Not Specified"/>
    <s v="Sangiovese Rose"/>
    <x v="0"/>
    <x v="4"/>
    <s v="Chateau d'Esclans Whispering Angel Rose 2014"/>
    <s v="Small Crate"/>
    <s v="Freemantle"/>
    <x v="395"/>
    <d v="2012-03-07T00:00:00"/>
    <n v="56"/>
    <n v="0"/>
    <n v="150.97999999999999"/>
    <n v="39.25"/>
    <n v="8454.8799999999992"/>
  </r>
  <r>
    <n v="686"/>
    <n v="39972"/>
    <s v="Tina Washington"/>
    <s v="Express Road Cargo"/>
    <x v="0"/>
    <x v="2"/>
    <s v="Not Specified"/>
    <s v="Zinfandel"/>
    <x v="0"/>
    <x v="4"/>
    <s v="Dopff &amp; Irion Cremant Rose Brut"/>
    <s v="Large Crate"/>
    <s v="Bunbury"/>
    <x v="396"/>
    <d v="2013-09-26T00:00:00"/>
    <n v="74"/>
    <n v="0.03"/>
    <n v="6.3"/>
    <n v="0.5"/>
    <n v="466.2"/>
  </r>
  <r>
    <n v="687"/>
    <n v="39972"/>
    <s v="Tina Washington"/>
    <s v="Express Road Cargo"/>
    <x v="0"/>
    <x v="2"/>
    <s v="Not Specified"/>
    <s v="Zinfandel"/>
    <x v="0"/>
    <x v="4"/>
    <s v="Dopff &amp; Irion Cremant Rose Brut"/>
    <s v="Large Crate"/>
    <s v="Geraldton"/>
    <x v="396"/>
    <d v="2013-09-27T00:00:00"/>
    <n v="76"/>
    <n v="0.01"/>
    <n v="3.69"/>
    <n v="0.5"/>
    <n v="280.44"/>
  </r>
  <r>
    <n v="688"/>
    <n v="39972"/>
    <s v="Tina Washington"/>
    <s v="Express Road Cargo"/>
    <x v="0"/>
    <x v="2"/>
    <s v="Not Specified"/>
    <s v="Shiraz"/>
    <x v="0"/>
    <x v="4"/>
    <s v="Gerard Bertrand Cote des Roses Rose 2014"/>
    <s v="Large Crate"/>
    <s v="Perth"/>
    <x v="396"/>
    <d v="2013-09-28T00:00:00"/>
    <n v="40"/>
    <n v="0.05"/>
    <n v="5.0599999999999996"/>
    <n v="2.99"/>
    <n v="202.39999999999998"/>
  </r>
  <r>
    <n v="689"/>
    <n v="40101"/>
    <s v="Joe Banks"/>
    <s v="Road Cargo"/>
    <x v="1"/>
    <x v="2"/>
    <s v="Low"/>
    <s v="Chardonnay"/>
    <x v="0"/>
    <x v="4"/>
    <s v="Dog Point Vineyard Sauvignon Blanc 2014"/>
    <s v="Large Crate"/>
    <s v="Albany"/>
    <x v="397"/>
    <d v="2010-02-05T00:00:00"/>
    <n v="46"/>
    <n v="0.1"/>
    <n v="49.99"/>
    <n v="19.989999999999998"/>
    <n v="2299.54"/>
  </r>
  <r>
    <n v="690"/>
    <n v="40165"/>
    <s v="Jane Stone"/>
    <s v="Express Road Cargo"/>
    <x v="0"/>
    <x v="1"/>
    <s v="High"/>
    <s v="Sangiovese"/>
    <x v="0"/>
    <x v="4"/>
    <s v="Langlois Chateau Cremant de Loire Brut"/>
    <s v="Large Crate"/>
    <s v="Benalla"/>
    <x v="398"/>
    <d v="2012-03-05T00:00:00"/>
    <n v="56"/>
    <n v="7.0000000000000007E-2"/>
    <n v="8.6199999999999992"/>
    <n v="4.5"/>
    <n v="482.71999999999997"/>
  </r>
  <r>
    <n v="691"/>
    <n v="40194"/>
    <s v="Ruth Martin"/>
    <s v="Air Cargo"/>
    <x v="2"/>
    <x v="3"/>
    <s v="Medium"/>
    <s v="Cremant"/>
    <x v="0"/>
    <x v="4"/>
    <s v="Francis Ford Coppola Sofia Rose 2014"/>
    <s v="Extra Large Crate"/>
    <s v="Paramatta"/>
    <x v="399"/>
    <d v="2013-10-07T00:00:00"/>
    <n v="63"/>
    <n v="0.1"/>
    <n v="160.97999999999999"/>
    <n v="30"/>
    <n v="10141.74"/>
  </r>
  <r>
    <n v="692"/>
    <n v="40194"/>
    <s v="Ruth Martin"/>
    <s v="Air Cargo"/>
    <x v="1"/>
    <x v="3"/>
    <s v="Medium"/>
    <s v="Pinot Gris"/>
    <x v="0"/>
    <x v="4"/>
    <s v="Lincourt Courtney's Chardonnay 2012"/>
    <s v="Small Crate"/>
    <s v="Blue Mountains"/>
    <x v="400"/>
    <d v="2011-10-08T00:00:00"/>
    <n v="29"/>
    <n v="0"/>
    <n v="119.99"/>
    <n v="56.14"/>
    <n v="3479.71"/>
  </r>
  <r>
    <n v="693"/>
    <n v="40194"/>
    <s v="Ruth Martin"/>
    <s v="Express Road Cargo"/>
    <x v="1"/>
    <x v="3"/>
    <s v="Medium"/>
    <s v="Sauvignon Blanc"/>
    <x v="0"/>
    <x v="4"/>
    <s v="Robert Oatley Sauvignon Blanc 2013"/>
    <s v="Large Crate"/>
    <s v="Dubbo"/>
    <x v="400"/>
    <d v="2011-10-08T00:00:00"/>
    <n v="61"/>
    <n v="0.02"/>
    <n v="35.99"/>
    <n v="5"/>
    <n v="2195.3900000000003"/>
  </r>
  <r>
    <n v="694"/>
    <n v="40224"/>
    <s v="Brian Morrison"/>
    <s v="Road Cargo"/>
    <x v="2"/>
    <x v="0"/>
    <s v="Low"/>
    <s v="Cremant"/>
    <x v="0"/>
    <x v="4"/>
    <s v="La Playa Estate Cabernet Sauvignon Rose 2015"/>
    <s v="Large Crate"/>
    <s v="Darwin"/>
    <x v="361"/>
    <d v="2010-07-07T00:00:00"/>
    <n v="21"/>
    <n v="0.05"/>
    <n v="63.94"/>
    <n v="14.48"/>
    <n v="1342.74"/>
  </r>
  <r>
    <n v="695"/>
    <n v="40547"/>
    <s v="Clarence George"/>
    <s v="Road Cargo"/>
    <x v="1"/>
    <x v="3"/>
    <s v="Critical"/>
    <s v="Sauvignon Blanc"/>
    <x v="0"/>
    <x v="4"/>
    <s v="St. Supery Sauvignon Blanc 2015"/>
    <s v="Loose Wrap"/>
    <s v="Tamworth"/>
    <x v="401"/>
    <d v="2010-07-11T00:00:00"/>
    <n v="54"/>
    <n v="0.06"/>
    <n v="179.99"/>
    <n v="13.99"/>
    <n v="9719.4600000000009"/>
  </r>
  <r>
    <n v="696"/>
    <n v="40612"/>
    <s v="Thomas Parker"/>
    <s v="Express Road Cargo"/>
    <x v="0"/>
    <x v="2"/>
    <s v="High"/>
    <s v="Pinot Noir"/>
    <x v="0"/>
    <x v="4"/>
    <s v="Veuve Clicquot Brut Yellow Label"/>
    <s v="Full Container"/>
    <s v="Bunbury"/>
    <x v="208"/>
    <d v="2012-02-29T00:00:00"/>
    <n v="10"/>
    <n v="0.1"/>
    <n v="2.21"/>
    <n v="1.1200000000000001"/>
    <n v="22.1"/>
  </r>
  <r>
    <n v="697"/>
    <n v="40643"/>
    <s v="Gloria Rice"/>
    <s v="Express Road Cargo"/>
    <x v="0"/>
    <x v="3"/>
    <s v="Critical"/>
    <s v="Pinot Noir"/>
    <x v="0"/>
    <x v="4"/>
    <s v="La Playa Estate Cabernet Sauvignon Rose 2015"/>
    <s v="Large Crate"/>
    <s v="Tamworth"/>
    <x v="225"/>
    <d v="2012-04-07T00:00:00"/>
    <n v="26"/>
    <n v="0.05"/>
    <n v="11.58"/>
    <n v="5.72"/>
    <n v="301.08"/>
  </r>
  <r>
    <n v="698"/>
    <n v="40672"/>
    <s v="Ruth Martin"/>
    <s v="Air Cargo"/>
    <x v="2"/>
    <x v="3"/>
    <s v="Low"/>
    <s v="Sangiovese Rose"/>
    <x v="0"/>
    <x v="2"/>
    <s v="Domaine Lafond Roc-Epine Tavel Rose 2014"/>
    <s v="Small Crate"/>
    <s v="Dubbo"/>
    <x v="402"/>
    <d v="2013-10-31T00:00:00"/>
    <n v="34"/>
    <n v="0.04"/>
    <n v="100.98"/>
    <n v="35.840000000000003"/>
    <n v="3433.32"/>
  </r>
  <r>
    <n v="699"/>
    <n v="40870"/>
    <s v="William Gilbert"/>
    <s v="Express Road Cargo"/>
    <x v="1"/>
    <x v="3"/>
    <s v="Critical"/>
    <s v="Chardonnay"/>
    <x v="0"/>
    <x v="2"/>
    <s v="Grgich Hills Chardonnay 2012"/>
    <s v="Large Crate"/>
    <s v="Campbeltown"/>
    <x v="403"/>
    <d v="2012-12-11T00:00:00"/>
    <n v="86"/>
    <n v="0.08"/>
    <n v="300.97000000000003"/>
    <n v="7.18"/>
    <n v="25883.420000000002"/>
  </r>
  <r>
    <n v="700"/>
    <n v="40870"/>
    <s v="William Gilbert"/>
    <s v="Express Road Cargo"/>
    <x v="2"/>
    <x v="3"/>
    <s v="Critical"/>
    <s v="Grenache Rose"/>
    <x v="0"/>
    <x v="2"/>
    <s v="Gerard Bertrand Cote des Roses Rose 2014"/>
    <s v="Large Crate"/>
    <s v="Liverpool"/>
    <x v="403"/>
    <d v="2012-12-13T00:00:00"/>
    <n v="56"/>
    <n v="0"/>
    <n v="4.95"/>
    <n v="5.32"/>
    <n v="277.2"/>
  </r>
  <r>
    <n v="701"/>
    <n v="40896"/>
    <s v="Victor Castillo"/>
    <s v="Road Cargo"/>
    <x v="0"/>
    <x v="2"/>
    <s v="Medium"/>
    <s v="Merlot"/>
    <x v="0"/>
    <x v="2"/>
    <s v="Miraval Rose 2014"/>
    <s v="Full Container"/>
    <s v="Busseltol"/>
    <x v="404"/>
    <d v="2012-09-03T00:00:00"/>
    <n v="41"/>
    <n v="0.03"/>
    <n v="7.4"/>
    <n v="1.71"/>
    <n v="303.40000000000003"/>
  </r>
  <r>
    <n v="702"/>
    <n v="40934"/>
    <s v="Catherine Frazier"/>
    <s v="Express Road Cargo"/>
    <x v="0"/>
    <x v="2"/>
    <s v="Not Specified"/>
    <s v="Cabernet Sauvignon"/>
    <x v="0"/>
    <x v="2"/>
    <s v="Domaine Lafond Roc-Epine Tavel Rose 2014"/>
    <s v="Full Container"/>
    <s v="Bunbury"/>
    <x v="405"/>
    <d v="2012-11-14T00:00:00"/>
    <n v="95"/>
    <n v="0.01"/>
    <n v="1.76"/>
    <n v="0.7"/>
    <n v="167.2"/>
  </r>
  <r>
    <n v="703"/>
    <n v="40934"/>
    <s v="Catherine Frazier"/>
    <s v="Express Road Cargo"/>
    <x v="1"/>
    <x v="2"/>
    <s v="Not Specified"/>
    <s v="Reisling"/>
    <x v="0"/>
    <x v="2"/>
    <s v="Robert Oatley Signature Chardonnay 2013"/>
    <s v="Large Crate"/>
    <s v="Geraldton"/>
    <x v="405"/>
    <d v="2012-11-15T00:00:00"/>
    <n v="37"/>
    <n v="7.0000000000000007E-2"/>
    <n v="45.99"/>
    <n v="4.99"/>
    <n v="1701.63"/>
  </r>
  <r>
    <n v="704"/>
    <n v="40962"/>
    <s v="Martin Peters"/>
    <s v="Express Road Cargo"/>
    <x v="0"/>
    <x v="1"/>
    <s v="Critical"/>
    <s v="Shiraz"/>
    <x v="0"/>
    <x v="2"/>
    <s v="Dom Perignon 2006"/>
    <s v="Large Crate"/>
    <s v="Hobart"/>
    <x v="406"/>
    <d v="2012-02-21T00:00:00"/>
    <n v="31"/>
    <n v="0.03"/>
    <n v="54.48"/>
    <n v="0.99"/>
    <n v="1688.8799999999999"/>
  </r>
  <r>
    <n v="705"/>
    <n v="40962"/>
    <s v="Martin Peters"/>
    <s v="Express Road Cargo"/>
    <x v="1"/>
    <x v="1"/>
    <s v="Critical"/>
    <s v="Chardonnay"/>
    <x v="0"/>
    <x v="2"/>
    <s v="Robert Oatley Sauvignon Blanc 2013"/>
    <s v="Large Crate"/>
    <s v="Hobart"/>
    <x v="406"/>
    <d v="2012-02-21T00:00:00"/>
    <n v="34"/>
    <n v="0"/>
    <n v="125.99"/>
    <n v="8.99"/>
    <n v="4283.66"/>
  </r>
  <r>
    <n v="706"/>
    <n v="40997"/>
    <s v="Victor Payne"/>
    <s v="Road Cargo"/>
    <x v="0"/>
    <x v="2"/>
    <s v="Low"/>
    <s v="Pinot Noir"/>
    <x v="0"/>
    <x v="2"/>
    <s v="Laurent-Perrier Brut Millesime 2006"/>
    <s v="Large Crate"/>
    <s v="Perth"/>
    <x v="407"/>
    <d v="2010-04-21T00:00:00"/>
    <n v="12"/>
    <n v="0.05"/>
    <n v="30.98"/>
    <n v="9.18"/>
    <n v="371.76"/>
  </r>
  <r>
    <n v="707"/>
    <n v="40997"/>
    <s v="Victor Payne"/>
    <s v="Express Road Cargo"/>
    <x v="0"/>
    <x v="2"/>
    <s v="Low"/>
    <s v="Zinfandel"/>
    <x v="0"/>
    <x v="2"/>
    <s v="Miraval Rose (1.5 Liter Magnum) 2014"/>
    <s v="Standard Size Crate"/>
    <s v="Rockingham"/>
    <x v="407"/>
    <d v="2010-04-28T00:00:00"/>
    <n v="37"/>
    <n v="0.05"/>
    <n v="22.99"/>
    <n v="8.99"/>
    <n v="850.63"/>
  </r>
  <r>
    <n v="708"/>
    <n v="40997"/>
    <s v="Victor Payne"/>
    <s v="Express Road Cargo"/>
    <x v="0"/>
    <x v="2"/>
    <s v="Low"/>
    <s v="Shiraz"/>
    <x v="0"/>
    <x v="2"/>
    <s v="Louis Roederer Cristal Brut 2006"/>
    <s v="Large Crate"/>
    <s v="Albany"/>
    <x v="72"/>
    <d v="2013-04-23T00:00:00"/>
    <n v="1"/>
    <n v="0.03"/>
    <n v="14.97"/>
    <n v="7.51"/>
    <n v="14.97"/>
  </r>
  <r>
    <n v="709"/>
    <n v="40997"/>
    <s v="Victor Payne"/>
    <s v="Air Cargo"/>
    <x v="2"/>
    <x v="2"/>
    <s v="Low"/>
    <s v="Grenache Rose"/>
    <x v="0"/>
    <x v="2"/>
    <s v="Pietradolce Etna Rosato 2014"/>
    <s v="Small Crate"/>
    <s v="Bunbury"/>
    <x v="407"/>
    <d v="2010-04-25T00:00:00"/>
    <n v="33"/>
    <n v="0.04"/>
    <n v="212.6"/>
    <n v="110.2"/>
    <n v="7015.8"/>
  </r>
  <r>
    <n v="710"/>
    <n v="41026"/>
    <s v="Eugene Harrison"/>
    <s v="Air Cargo"/>
    <x v="2"/>
    <x v="1"/>
    <s v="Medium"/>
    <s v="Grenache Rose"/>
    <x v="0"/>
    <x v="2"/>
    <s v="Miraval Rose (1.5 Liter Magnum) 2014"/>
    <s v="Extra Large Crate"/>
    <s v="Devonport"/>
    <x v="408"/>
    <d v="2012-04-20T00:00:00"/>
    <n v="9"/>
    <n v="0.1"/>
    <n v="89.99"/>
    <n v="42"/>
    <n v="809.91"/>
  </r>
  <r>
    <n v="711"/>
    <n v="41026"/>
    <s v="Eugene Harrison"/>
    <s v="Road Cargo"/>
    <x v="0"/>
    <x v="1"/>
    <s v="Medium"/>
    <s v="Pinot Noir"/>
    <x v="0"/>
    <x v="2"/>
    <s v="Veuve Clicquot Brut Yellow Label"/>
    <s v="Full Container"/>
    <s v="Hobart"/>
    <x v="408"/>
    <d v="2012-04-19T00:00:00"/>
    <n v="21"/>
    <n v="0.1"/>
    <n v="3.14"/>
    <n v="1.92"/>
    <n v="65.94"/>
  </r>
  <r>
    <n v="712"/>
    <n v="41059"/>
    <s v="Eric Evans"/>
    <s v="Road Cargo"/>
    <x v="0"/>
    <x v="2"/>
    <s v="Medium"/>
    <s v="Shiraz"/>
    <x v="0"/>
    <x v="2"/>
    <s v="Laurent-Perrier Brut Rose"/>
    <s v="Large Crate"/>
    <s v="Busseltol"/>
    <x v="303"/>
    <d v="2011-09-14T00:00:00"/>
    <n v="47"/>
    <n v="0.08"/>
    <n v="14.27"/>
    <n v="7.27"/>
    <n v="670.68999999999994"/>
  </r>
  <r>
    <n v="713"/>
    <n v="41059"/>
    <s v="Eric Evans"/>
    <s v="Express Road Cargo"/>
    <x v="1"/>
    <x v="2"/>
    <s v="Medium"/>
    <s v="Pinot Gris"/>
    <x v="0"/>
    <x v="2"/>
    <s v="The White Knight Sauvignon Blanc 2014"/>
    <s v="Loose Wrap"/>
    <s v="Mandurah"/>
    <x v="303"/>
    <d v="2011-09-15T00:00:00"/>
    <n v="82"/>
    <n v="0.09"/>
    <n v="300.98"/>
    <n v="13.99"/>
    <n v="24680.36"/>
  </r>
  <r>
    <n v="714"/>
    <n v="41059"/>
    <s v="Eric Evans"/>
    <s v="Road Cargo"/>
    <x v="0"/>
    <x v="2"/>
    <s v="Medium"/>
    <s v="Merlot"/>
    <x v="0"/>
    <x v="2"/>
    <s v="Gerard Bertrand Cote des Roses Rose 2014"/>
    <s v="Full Container"/>
    <s v="Rockingham"/>
    <x v="303"/>
    <d v="2011-09-16T00:00:00"/>
    <n v="38"/>
    <n v="0"/>
    <n v="5.84"/>
    <n v="1.2"/>
    <n v="221.92"/>
  </r>
  <r>
    <n v="715"/>
    <n v="41059"/>
    <s v="Eric Evans"/>
    <s v="Air Cargo"/>
    <x v="2"/>
    <x v="2"/>
    <s v="Medium"/>
    <s v="Grenache Rose"/>
    <x v="0"/>
    <x v="2"/>
    <s v="Pietradolce Etna Rosato 2014"/>
    <s v="Small Crate"/>
    <s v="Mandurah"/>
    <x v="303"/>
    <d v="2011-09-15T00:00:00"/>
    <n v="82"/>
    <n v="0.04"/>
    <n v="400.98"/>
    <n v="42.52"/>
    <n v="32880.36"/>
  </r>
  <r>
    <n v="716"/>
    <n v="41063"/>
    <s v="Thomas Moreno"/>
    <s v="Express Road Cargo"/>
    <x v="0"/>
    <x v="3"/>
    <s v="Low"/>
    <s v="Zinfandel"/>
    <x v="0"/>
    <x v="2"/>
    <s v="Marques de Caceres Rioja Rosado 2014"/>
    <s v="Standard Size Crate"/>
    <s v="Cessnock"/>
    <x v="409"/>
    <d v="2013-11-23T00:00:00"/>
    <n v="79"/>
    <n v="0.01"/>
    <n v="21.38"/>
    <n v="8.99"/>
    <n v="1689.02"/>
  </r>
  <r>
    <n v="717"/>
    <n v="41063"/>
    <s v="Thomas Moreno"/>
    <s v="Express Road Cargo"/>
    <x v="1"/>
    <x v="3"/>
    <s v="Low"/>
    <s v="Sauvignon Blanc"/>
    <x v="0"/>
    <x v="2"/>
    <s v="The White Knight Sauvignon Blanc 2014"/>
    <s v="Standard Size Crate"/>
    <s v="Dubbo"/>
    <x v="409"/>
    <d v="2013-11-28T00:00:00"/>
    <n v="36"/>
    <n v="0.04"/>
    <n v="35.99"/>
    <n v="0.99"/>
    <n v="1295.6400000000001"/>
  </r>
  <r>
    <n v="718"/>
    <n v="41063"/>
    <s v="Thomas Moreno"/>
    <s v="Express Road Cargo"/>
    <x v="1"/>
    <x v="3"/>
    <s v="Low"/>
    <s v="Reisling"/>
    <x v="0"/>
    <x v="2"/>
    <s v="Robert Oatley Sauvignon Blanc 2013"/>
    <s v="Standard Size Crate"/>
    <s v="Armidale"/>
    <x v="409"/>
    <d v="2013-11-28T00:00:00"/>
    <n v="94"/>
    <n v="0.06"/>
    <n v="85.99"/>
    <n v="1.25"/>
    <n v="8083.0599999999995"/>
  </r>
  <r>
    <n v="719"/>
    <n v="41157"/>
    <s v="Eric Wagner"/>
    <s v="Express Road Cargo"/>
    <x v="2"/>
    <x v="2"/>
    <s v="Medium"/>
    <s v="Sangiovese Rose"/>
    <x v="0"/>
    <x v="2"/>
    <s v="Chateau de Campuget Costieres de Nimes Tradition Rose 2015"/>
    <s v="Loose Wrap"/>
    <s v="Busseltol"/>
    <x v="410"/>
    <d v="2012-04-18T00:00:00"/>
    <n v="44"/>
    <n v="0.09"/>
    <n v="107.53"/>
    <n v="5.81"/>
    <n v="4731.32"/>
  </r>
  <r>
    <n v="720"/>
    <n v="41253"/>
    <s v="Timothy Powell"/>
    <s v="Express Road Cargo"/>
    <x v="1"/>
    <x v="1"/>
    <s v="Medium"/>
    <s v="Pinot Gris"/>
    <x v="0"/>
    <x v="2"/>
    <s v="Dog Point Vineyard Sauvignon Blanc 2014"/>
    <s v="Large Crate"/>
    <s v="Mount Barker"/>
    <x v="411"/>
    <d v="2010-05-09T00:00:00"/>
    <n v="7"/>
    <n v="7.0000000000000007E-2"/>
    <n v="300.97000000000003"/>
    <n v="7.18"/>
    <n v="2106.79"/>
  </r>
  <r>
    <n v="721"/>
    <n v="41350"/>
    <s v="Bobby Hayes"/>
    <s v="Express Road Cargo"/>
    <x v="0"/>
    <x v="2"/>
    <s v="Medium"/>
    <s v="Sangiovese"/>
    <x v="0"/>
    <x v="2"/>
    <s v="Laurent-Perrier Brut Rose"/>
    <s v="Large Crate"/>
    <s v="Geraldton"/>
    <x v="412"/>
    <d v="2011-05-09T00:00:00"/>
    <n v="1"/>
    <n v="0.01"/>
    <n v="419.19"/>
    <n v="19.989999999999998"/>
    <n v="419.19"/>
  </r>
  <r>
    <n v="722"/>
    <n v="41441"/>
    <s v="Larry Baker"/>
    <s v="Express Road Cargo"/>
    <x v="0"/>
    <x v="1"/>
    <s v="Medium"/>
    <s v="Zinfandel"/>
    <x v="0"/>
    <x v="2"/>
    <s v="Pierre Sparr Cremant d'Alsace Reserve Brut Rose"/>
    <s v="Large Crate"/>
    <s v="Devonport"/>
    <x v="413"/>
    <d v="2013-01-24T00:00:00"/>
    <n v="45"/>
    <n v="0"/>
    <n v="4.91"/>
    <n v="5.68"/>
    <n v="220.95000000000002"/>
  </r>
  <r>
    <n v="723"/>
    <n v="41539"/>
    <s v="Bonnie Walker"/>
    <s v="Road Cargo"/>
    <x v="0"/>
    <x v="3"/>
    <s v="High"/>
    <s v="Shiraz"/>
    <x v="0"/>
    <x v="2"/>
    <s v="Gerard Bertrand Cote des Roses Rose 2014"/>
    <s v="Full Container"/>
    <s v="Newcastle"/>
    <x v="414"/>
    <d v="2012-05-05T00:00:00"/>
    <n v="38"/>
    <n v="0.04"/>
    <n v="1.6"/>
    <n v="1.29"/>
    <n v="60.800000000000004"/>
  </r>
  <r>
    <n v="724"/>
    <n v="41539"/>
    <s v="Bonnie Walker"/>
    <s v="Express Road Cargo"/>
    <x v="1"/>
    <x v="3"/>
    <s v="High"/>
    <s v="Chardonnay"/>
    <x v="0"/>
    <x v="2"/>
    <s v="Robert Oatley Sauvignon Blanc 2013"/>
    <s v="Large Crate"/>
    <s v="Broken Hill"/>
    <x v="414"/>
    <d v="2012-05-04T00:00:00"/>
    <n v="64"/>
    <n v="0.04"/>
    <n v="65.989999999999995"/>
    <n v="8.99"/>
    <n v="4223.3599999999997"/>
  </r>
  <r>
    <n v="725"/>
    <n v="41569"/>
    <s v="Joseph Marshall"/>
    <s v="Express Road Cargo"/>
    <x v="2"/>
    <x v="3"/>
    <s v="Critical"/>
    <s v="Grenache Rose"/>
    <x v="0"/>
    <x v="2"/>
    <s v="Belle Glos Oeil de Perdrix Pinot Noir Blanc 2014"/>
    <s v="Full Container"/>
    <s v="Goulburn"/>
    <x v="415"/>
    <d v="2011-07-23T00:00:00"/>
    <n v="19"/>
    <n v="0.03"/>
    <n v="3.7"/>
    <n v="1.61"/>
    <n v="70.3"/>
  </r>
  <r>
    <n v="726"/>
    <n v="41604"/>
    <s v="Mark Bailey"/>
    <s v="Express Road Cargo"/>
    <x v="0"/>
    <x v="2"/>
    <s v="Medium"/>
    <s v="Zinfandel"/>
    <x v="0"/>
    <x v="2"/>
    <s v="Francis Ford Coppola Sofia Rose 2014"/>
    <s v="Large Crate"/>
    <s v="Busseltol"/>
    <x v="416"/>
    <d v="2013-02-11T00:00:00"/>
    <n v="22"/>
    <n v="0.06"/>
    <n v="6.37"/>
    <n v="5.19"/>
    <n v="140.14000000000001"/>
  </r>
  <r>
    <n v="727"/>
    <n v="41636"/>
    <s v="Willie Reyes"/>
    <s v="Express Road Cargo"/>
    <x v="2"/>
    <x v="1"/>
    <s v="Critical"/>
    <s v="Champagne"/>
    <x v="0"/>
    <x v="2"/>
    <s v="Miraval Rose 2014"/>
    <s v="Loose Wrap"/>
    <s v="Canberra"/>
    <x v="51"/>
    <d v="2013-08-15T00:00:00"/>
    <n v="94"/>
    <n v="0.03"/>
    <n v="107.53"/>
    <n v="5.81"/>
    <n v="10107.82"/>
  </r>
  <r>
    <n v="728"/>
    <n v="41636"/>
    <s v="Willie Reyes"/>
    <s v="Express Road Cargo"/>
    <x v="0"/>
    <x v="1"/>
    <s v="Critical"/>
    <s v="Merlot"/>
    <x v="0"/>
    <x v="2"/>
    <s v="Gerard Bertrand Cote des Roses Rose 2014"/>
    <s v="Standard Size Crate"/>
    <s v="Port Adelaide"/>
    <x v="150"/>
    <d v="2010-08-16T00:00:00"/>
    <n v="45"/>
    <n v="0.05"/>
    <n v="16.98"/>
    <n v="7.78"/>
    <n v="764.1"/>
  </r>
  <r>
    <n v="729"/>
    <n v="41636"/>
    <s v="Willie Reyes"/>
    <s v="Express Road Cargo"/>
    <x v="1"/>
    <x v="1"/>
    <s v="Critical"/>
    <s v="Reisling"/>
    <x v="0"/>
    <x v="2"/>
    <s v="Lincourt Courtney's Chardonnay 2012"/>
    <s v="Large Crate"/>
    <s v="Port Lincoln"/>
    <x v="150"/>
    <d v="2010-08-16T00:00:00"/>
    <n v="49"/>
    <n v="0.03"/>
    <n v="115.99"/>
    <n v="4.2300000000000004"/>
    <n v="5683.5099999999993"/>
  </r>
  <r>
    <n v="730"/>
    <n v="41760"/>
    <s v="Joshua Gutierrez"/>
    <s v="Express Road Cargo"/>
    <x v="0"/>
    <x v="1"/>
    <s v="Low"/>
    <s v="Cabernet Sauvignon"/>
    <x v="0"/>
    <x v="2"/>
    <s v="Bollinger Brut Special Cuvee"/>
    <s v="Large Crate"/>
    <s v="Mount Gambier"/>
    <x v="417"/>
    <d v="2013-02-01T00:00:00"/>
    <n v="23"/>
    <n v="0.04"/>
    <n v="315.98"/>
    <n v="19.989999999999998"/>
    <n v="7267.5400000000009"/>
  </r>
  <r>
    <n v="731"/>
    <n v="41760"/>
    <s v="Joshua Gutierrez"/>
    <s v="Express Road Cargo"/>
    <x v="2"/>
    <x v="1"/>
    <s v="Low"/>
    <s v="Cremant"/>
    <x v="0"/>
    <x v="2"/>
    <s v="Barnard Griffin Rose of Sangiovese 2014"/>
    <s v="Large Crate"/>
    <s v="Port Lincoln"/>
    <x v="417"/>
    <d v="2013-02-03T00:00:00"/>
    <n v="24"/>
    <n v="0"/>
    <n v="9.98"/>
    <n v="12.52"/>
    <n v="239.52"/>
  </r>
  <r>
    <n v="732"/>
    <n v="41760"/>
    <s v="Joshua Gutierrez"/>
    <s v="Express Road Cargo"/>
    <x v="1"/>
    <x v="1"/>
    <s v="Low"/>
    <s v="Reisling"/>
    <x v="0"/>
    <x v="2"/>
    <s v="Chardonnais Napa Valley Chardonnay 2013"/>
    <s v="Large Crate"/>
    <s v="Mount Gambier"/>
    <x v="417"/>
    <d v="2013-02-01T00:00:00"/>
    <n v="8"/>
    <n v="0.08"/>
    <n v="115.99"/>
    <n v="2.5"/>
    <n v="927.92"/>
  </r>
  <r>
    <n v="733"/>
    <n v="41760"/>
    <s v="Joshua Gutierrez"/>
    <s v="Express Road Cargo"/>
    <x v="1"/>
    <x v="1"/>
    <s v="Low"/>
    <s v="Reisling"/>
    <x v="0"/>
    <x v="2"/>
    <s v="Grgich Hills Chardonnay 2012"/>
    <s v="Large Crate"/>
    <s v="Port Adelaide"/>
    <x v="417"/>
    <d v="2013-02-01T00:00:00"/>
    <n v="44"/>
    <n v="0.05"/>
    <n v="95.99"/>
    <n v="8.99"/>
    <n v="4223.5599999999995"/>
  </r>
  <r>
    <n v="734"/>
    <n v="41793"/>
    <s v="Jerry Allen"/>
    <s v="Express Road Cargo"/>
    <x v="2"/>
    <x v="1"/>
    <s v="High"/>
    <s v="Cremant"/>
    <x v="0"/>
    <x v="2"/>
    <s v="Barnard Griffin Rose of Sangiovese 2014"/>
    <s v="Large Crate"/>
    <s v="Hobart"/>
    <x v="93"/>
    <d v="2010-05-16T00:00:00"/>
    <n v="70"/>
    <n v="0.05"/>
    <n v="26.48"/>
    <n v="6.93"/>
    <n v="1853.6000000000001"/>
  </r>
  <r>
    <n v="735"/>
    <n v="41831"/>
    <s v="Antonio Stewart"/>
    <s v="Air Cargo"/>
    <x v="1"/>
    <x v="2"/>
    <s v="Not Specified"/>
    <s v="Sauvignon Blanc"/>
    <x v="0"/>
    <x v="2"/>
    <s v="Robert Oatley Signature Chardonnay 2013"/>
    <s v="Small Crate"/>
    <s v="Rockingham"/>
    <x v="168"/>
    <d v="2013-07-23T00:00:00"/>
    <n v="60"/>
    <n v="0.03"/>
    <n v="80.97"/>
    <n v="30.06"/>
    <n v="4858.2"/>
  </r>
  <r>
    <n v="736"/>
    <n v="41831"/>
    <s v="Antonio Stewart"/>
    <s v="Express Road Cargo"/>
    <x v="0"/>
    <x v="2"/>
    <s v="Not Specified"/>
    <s v="Merlot"/>
    <x v="0"/>
    <x v="2"/>
    <s v="Barnard Griffin Rose of Sangiovese 2014"/>
    <s v="Large Crate"/>
    <s v="Rockingham"/>
    <x v="168"/>
    <d v="2013-07-22T00:00:00"/>
    <n v="53"/>
    <n v="0.05"/>
    <n v="5.28"/>
    <n v="5.66"/>
    <n v="279.84000000000003"/>
  </r>
  <r>
    <n v="737"/>
    <n v="41857"/>
    <s v="Eric Evans"/>
    <s v="Road Cargo"/>
    <x v="2"/>
    <x v="2"/>
    <s v="Low"/>
    <s v="Grenache Rose"/>
    <x v="0"/>
    <x v="2"/>
    <s v="Francis Ford Coppola Sofia Rose 2014"/>
    <s v="Large Crate"/>
    <s v="Mandurah"/>
    <x v="418"/>
    <d v="2012-05-11T00:00:00"/>
    <n v="71"/>
    <n v="0.04"/>
    <n v="9.65"/>
    <n v="6.22"/>
    <n v="685.15"/>
  </r>
  <r>
    <n v="738"/>
    <n v="41987"/>
    <s v="Thomas Parker"/>
    <s v="Air Cargo"/>
    <x v="2"/>
    <x v="2"/>
    <s v="Not Specified"/>
    <s v="Champagne"/>
    <x v="0"/>
    <x v="2"/>
    <s v="Belle Glos Oeil de Perdrix Pinot Noir Blanc 2014"/>
    <s v="Small Crate"/>
    <s v="Bunbury"/>
    <x v="419"/>
    <d v="2012-10-22T00:00:00"/>
    <n v="49"/>
    <n v="0.05"/>
    <n v="320.64"/>
    <n v="29.2"/>
    <n v="15711.359999999999"/>
  </r>
  <r>
    <n v="739"/>
    <n v="42054"/>
    <s v="Steve Brown"/>
    <s v="Express Road Cargo"/>
    <x v="0"/>
    <x v="1"/>
    <s v="Medium"/>
    <s v="Malbec"/>
    <x v="0"/>
    <x v="2"/>
    <s v="Chateau d'Esclans Garrus Rose 2013"/>
    <s v="Large Crate"/>
    <s v="Hobart"/>
    <x v="249"/>
    <d v="2013-09-16T00:00:00"/>
    <n v="67"/>
    <n v="0.01"/>
    <n v="2.88"/>
    <n v="1.49"/>
    <n v="192.95999999999998"/>
  </r>
  <r>
    <n v="740"/>
    <n v="42213"/>
    <s v="Julia Wood"/>
    <s v="Express Road Cargo"/>
    <x v="0"/>
    <x v="2"/>
    <s v="Critical"/>
    <s v="Malbec"/>
    <x v="0"/>
    <x v="2"/>
    <s v="Pierre Sparr Cremant d'Alsace Reserve Brut Rose"/>
    <s v="Large Crate"/>
    <s v="Geraldton"/>
    <x v="420"/>
    <d v="2012-03-23T00:00:00"/>
    <n v="52"/>
    <n v="0.08"/>
    <n v="2.61"/>
    <n v="0.5"/>
    <n v="135.72"/>
  </r>
  <r>
    <n v="741"/>
    <n v="42369"/>
    <s v="Arthur Warren"/>
    <s v="Express Road Cargo"/>
    <x v="1"/>
    <x v="3"/>
    <s v="Critical"/>
    <s v="Reisling"/>
    <x v="0"/>
    <x v="2"/>
    <s v="St. Supery Sauvignon Blanc 2015"/>
    <s v="Standard Size Crate"/>
    <s v="Queanbeyan"/>
    <x v="421"/>
    <d v="2013-08-06T00:00:00"/>
    <n v="88"/>
    <n v="0.01"/>
    <n v="17.48"/>
    <n v="1.99"/>
    <n v="1538.24"/>
  </r>
  <r>
    <n v="742"/>
    <n v="42528"/>
    <s v="Bobby Myers"/>
    <s v="Express Road Cargo"/>
    <x v="0"/>
    <x v="2"/>
    <s v="Medium"/>
    <s v="Malbec"/>
    <x v="0"/>
    <x v="2"/>
    <s v="Schramsberg Cremant Demi-Sec 2011"/>
    <s v="Large Crate"/>
    <s v="Albany"/>
    <x v="422"/>
    <d v="2011-02-25T00:00:00"/>
    <n v="37"/>
    <n v="0.02"/>
    <n v="35.44"/>
    <n v="19.989999999999998"/>
    <n v="1311.28"/>
  </r>
  <r>
    <n v="743"/>
    <n v="42528"/>
    <s v="Bobby Myers"/>
    <s v="Express Road Cargo"/>
    <x v="0"/>
    <x v="2"/>
    <s v="Medium"/>
    <s v="Zinfandel"/>
    <x v="0"/>
    <x v="2"/>
    <s v="JCB N¬∞21 Brut Cremant de Bourgogne"/>
    <s v="Large Crate"/>
    <s v="Freemantle"/>
    <x v="422"/>
    <d v="2011-02-24T00:00:00"/>
    <n v="13"/>
    <n v="0.02"/>
    <n v="17.7"/>
    <n v="9.4700000000000006"/>
    <n v="230.1"/>
  </r>
  <r>
    <n v="744"/>
    <n v="42528"/>
    <s v="Bobby Myers"/>
    <s v="Road Cargo"/>
    <x v="1"/>
    <x v="2"/>
    <s v="Medium"/>
    <s v="Pinot Gris"/>
    <x v="0"/>
    <x v="2"/>
    <s v="The White Knight Sauvignon Blanc 2014"/>
    <s v="Standard Size Crate"/>
    <s v="Geraldton"/>
    <x v="422"/>
    <d v="2011-02-24T00:00:00"/>
    <n v="31"/>
    <n v="0.02"/>
    <n v="9.7799999999999994"/>
    <n v="1.99"/>
    <n v="303.18"/>
  </r>
  <r>
    <n v="745"/>
    <n v="42528"/>
    <s v="Bobby Myers"/>
    <s v="Express Road Cargo"/>
    <x v="0"/>
    <x v="2"/>
    <s v="Medium"/>
    <s v="Sangiovese"/>
    <x v="0"/>
    <x v="2"/>
    <s v="Pierre Sparr Cremant d'Alsace Reserve Brut Rose"/>
    <s v="Full Container"/>
    <s v="Geraldton"/>
    <x v="422"/>
    <d v="2011-02-25T00:00:00"/>
    <n v="46"/>
    <n v="0.01"/>
    <n v="3.49"/>
    <n v="0.76"/>
    <n v="160.54000000000002"/>
  </r>
  <r>
    <n v="746"/>
    <n v="42528"/>
    <s v="Bobby Myers"/>
    <s v="Express Road Cargo"/>
    <x v="0"/>
    <x v="2"/>
    <s v="Medium"/>
    <s v="Cabernet Sauvignon"/>
    <x v="0"/>
    <x v="2"/>
    <s v="Jean-Baptiste Adam Les Natures Cremant d'Alsace Brut"/>
    <s v="Large Crate"/>
    <s v="Albany"/>
    <x v="422"/>
    <d v="2011-02-24T00:00:00"/>
    <n v="29"/>
    <n v="0.02"/>
    <n v="6.48"/>
    <n v="9.17"/>
    <n v="187.92000000000002"/>
  </r>
  <r>
    <n v="747"/>
    <n v="42597"/>
    <s v="Daniel Butler"/>
    <s v="Express Road Cargo"/>
    <x v="1"/>
    <x v="1"/>
    <s v="Medium"/>
    <s v="Pinot Gris"/>
    <x v="0"/>
    <x v="2"/>
    <s v="Dog Point Vineyard Sauvignon Blanc 2014"/>
    <s v="Standard Size Crate"/>
    <s v="Burnie"/>
    <x v="423"/>
    <d v="2011-03-27T00:00:00"/>
    <n v="5"/>
    <n v="0.04"/>
    <n v="4.9800000000000004"/>
    <n v="4.32"/>
    <n v="24.900000000000002"/>
  </r>
  <r>
    <n v="748"/>
    <n v="42599"/>
    <s v="Bobby Myers"/>
    <s v="Air Cargo"/>
    <x v="2"/>
    <x v="2"/>
    <s v="Medium"/>
    <s v="Cremant"/>
    <x v="0"/>
    <x v="2"/>
    <s v="Barnard Griffin Rose of Sangiovese 2014"/>
    <s v="Small Crate"/>
    <s v="Albany"/>
    <x v="424"/>
    <d v="2010-04-07T00:00:00"/>
    <n v="31"/>
    <n v="0.04"/>
    <n v="300.98"/>
    <n v="54.92"/>
    <n v="9330.380000000001"/>
  </r>
  <r>
    <n v="749"/>
    <n v="42658"/>
    <s v="Kenneth Spencer"/>
    <s v="Express Road Cargo"/>
    <x v="0"/>
    <x v="3"/>
    <s v="Medium"/>
    <s v="Shiraz"/>
    <x v="0"/>
    <x v="2"/>
    <s v="Louis Roederer Cristal Brut with Gift Box 2007"/>
    <s v="Large Crate"/>
    <s v="Wagga Wagga"/>
    <x v="425"/>
    <d v="2011-06-15T00:00:00"/>
    <n v="44"/>
    <n v="0.08"/>
    <n v="5.28"/>
    <n v="2.99"/>
    <n v="232.32000000000002"/>
  </r>
  <r>
    <n v="750"/>
    <n v="42722"/>
    <s v="Charles Gomez"/>
    <s v="Express Road Cargo"/>
    <x v="0"/>
    <x v="2"/>
    <s v="Not Specified"/>
    <s v="Shiraz"/>
    <x v="0"/>
    <x v="2"/>
    <s v="Louis Roederer Cristal Brut 2006"/>
    <s v="Large Crate"/>
    <s v="Freemantle"/>
    <x v="426"/>
    <d v="2013-10-08T00:00:00"/>
    <n v="48"/>
    <n v="0"/>
    <n v="48.92"/>
    <n v="4.5"/>
    <n v="2348.16"/>
  </r>
  <r>
    <n v="751"/>
    <n v="42722"/>
    <s v="Charles Gomez"/>
    <s v="Express Road Cargo"/>
    <x v="2"/>
    <x v="2"/>
    <s v="Not Specified"/>
    <s v="Grenache Rose"/>
    <x v="0"/>
    <x v="2"/>
    <s v="Locations by Dave Phinney F Rose&quot;"/>
    <s v="Large Crate"/>
    <s v="Freemantle"/>
    <x v="426"/>
    <d v="2013-10-09T00:00:00"/>
    <n v="4"/>
    <n v="7.0000000000000007E-2"/>
    <n v="7.38"/>
    <n v="5.21"/>
    <n v="29.52"/>
  </r>
  <r>
    <n v="752"/>
    <n v="42823"/>
    <s v="Susan Chavez"/>
    <s v="Road Cargo"/>
    <x v="0"/>
    <x v="2"/>
    <s v="Medium"/>
    <s v="Merlot"/>
    <x v="0"/>
    <x v="2"/>
    <s v="Louis Roederer Cristal Brut 2006"/>
    <s v="Large Crate"/>
    <s v="Busseltol"/>
    <x v="427"/>
    <d v="2013-06-27T00:00:00"/>
    <n v="12"/>
    <n v="0.05"/>
    <n v="4.28"/>
    <n v="6.18"/>
    <n v="51.36"/>
  </r>
  <r>
    <n v="753"/>
    <n v="42848"/>
    <s v="Dorothy Morales"/>
    <s v="Express Road Cargo"/>
    <x v="0"/>
    <x v="2"/>
    <s v="Not Specified"/>
    <s v="Zinfandel"/>
    <x v="0"/>
    <x v="2"/>
    <s v="Miraval Rose (1.5 Liter Magnum) 2014"/>
    <s v="Full Container"/>
    <s v="Freemantle"/>
    <x v="399"/>
    <d v="2013-10-08T00:00:00"/>
    <n v="105"/>
    <n v="0.01"/>
    <n v="7.64"/>
    <n v="5.83"/>
    <n v="802.19999999999993"/>
  </r>
  <r>
    <n v="754"/>
    <n v="42852"/>
    <s v="Rachel Howard"/>
    <s v="Express Road Cargo"/>
    <x v="0"/>
    <x v="1"/>
    <s v="Not Specified"/>
    <s v="Cabernet Sauvignon"/>
    <x v="0"/>
    <x v="2"/>
    <s v="Simonnet-Febvre Cremant de Bourgogne Blanc"/>
    <s v="Large Crate"/>
    <s v="Hobart"/>
    <x v="74"/>
    <d v="2010-12-22T00:00:00"/>
    <n v="24"/>
    <n v="0.02"/>
    <n v="9.06"/>
    <n v="9.86"/>
    <n v="217.44"/>
  </r>
  <r>
    <n v="755"/>
    <n v="42944"/>
    <s v="Jimmy Alvarez"/>
    <s v="Air Cargo"/>
    <x v="2"/>
    <x v="1"/>
    <s v="Critical"/>
    <s v="Champagne"/>
    <x v="0"/>
    <x v="2"/>
    <s v="Gerard Bertrand Cote des Roses Rose 2014"/>
    <s v="Extra Large Crate"/>
    <s v="Mount Barker"/>
    <x v="428"/>
    <d v="2013-11-19T00:00:00"/>
    <n v="155"/>
    <n v="0"/>
    <n v="216.6"/>
    <n v="64.2"/>
    <n v="33573"/>
  </r>
  <r>
    <n v="756"/>
    <n v="42949"/>
    <s v="Jerry Allen"/>
    <s v="Express Road Cargo"/>
    <x v="0"/>
    <x v="1"/>
    <s v="High"/>
    <s v="Merlot"/>
    <x v="0"/>
    <x v="2"/>
    <s v="JCB N¬∞21 Brut Cremant de Bourgogne"/>
    <s v="Full Container"/>
    <s v="Hobart"/>
    <x v="145"/>
    <d v="2010-05-22T00:00:00"/>
    <n v="58"/>
    <n v="0.08"/>
    <n v="5"/>
    <n v="3.39"/>
    <n v="290"/>
  </r>
  <r>
    <n v="757"/>
    <n v="42949"/>
    <s v="Jerry Allen"/>
    <s v="Express Road Cargo"/>
    <x v="1"/>
    <x v="1"/>
    <s v="High"/>
    <s v="Sauvignon Blanc"/>
    <x v="0"/>
    <x v="2"/>
    <s v="Hewitson LuLu Sauvignon Blanc 2014"/>
    <s v="Loose Wrap"/>
    <s v="Launceston"/>
    <x v="145"/>
    <d v="2010-05-23T00:00:00"/>
    <n v="71"/>
    <n v="7.0000000000000007E-2"/>
    <n v="12.99"/>
    <n v="9.44"/>
    <n v="922.29"/>
  </r>
  <r>
    <n v="758"/>
    <n v="42982"/>
    <s v="Rachel Howard"/>
    <s v="Road Cargo"/>
    <x v="2"/>
    <x v="1"/>
    <s v="Low"/>
    <s v="Sangiovese Rose"/>
    <x v="0"/>
    <x v="2"/>
    <s v="Francis Ford Coppola Sofia Rose 2014"/>
    <s v="Mini Crate"/>
    <s v="Devonport"/>
    <x v="429"/>
    <d v="2013-08-05T00:00:00"/>
    <n v="17"/>
    <n v="0.02"/>
    <n v="105.34"/>
    <n v="24.49"/>
    <n v="1790.78"/>
  </r>
  <r>
    <n v="759"/>
    <n v="42982"/>
    <s v="Rachel Howard"/>
    <s v="Express Road Cargo"/>
    <x v="2"/>
    <x v="1"/>
    <s v="Low"/>
    <s v="Cremant"/>
    <x v="0"/>
    <x v="2"/>
    <s v="Sutter Home White Zinfandel"/>
    <s v="Full Container"/>
    <s v="Hobart"/>
    <x v="429"/>
    <d v="2013-08-01T00:00:00"/>
    <n v="59"/>
    <n v="0.08"/>
    <n v="39.89"/>
    <n v="3.04"/>
    <n v="2353.5100000000002"/>
  </r>
  <r>
    <n v="760"/>
    <n v="43079"/>
    <s v="Joshua George"/>
    <s v="Express Road Cargo"/>
    <x v="1"/>
    <x v="2"/>
    <s v="Medium"/>
    <s v="Sauvignon Blanc"/>
    <x v="0"/>
    <x v="2"/>
    <s v="Villa Maria Private Bin Sauvignon Blanc 2015"/>
    <s v="Large Crate"/>
    <s v="Geraldton"/>
    <x v="430"/>
    <d v="2010-07-22T00:00:00"/>
    <n v="48"/>
    <n v="0.04"/>
    <n v="30.73"/>
    <n v="4"/>
    <n v="1475.04"/>
  </r>
  <r>
    <n v="761"/>
    <n v="43239"/>
    <s v="Eric Evans"/>
    <s v="Express Road Cargo"/>
    <x v="0"/>
    <x v="2"/>
    <s v="Not Specified"/>
    <s v="Malbec"/>
    <x v="0"/>
    <x v="2"/>
    <s v="Pietradolce Etna Rosato 2014"/>
    <s v="Large Crate"/>
    <s v="Freemantle"/>
    <x v="37"/>
    <d v="2012-03-18T00:00:00"/>
    <n v="16"/>
    <n v="0.02"/>
    <n v="18.940000000000001"/>
    <n v="1.49"/>
    <n v="303.04000000000002"/>
  </r>
  <r>
    <n v="762"/>
    <n v="43267"/>
    <s v="Jack Patterson"/>
    <s v="Road Cargo"/>
    <x v="0"/>
    <x v="1"/>
    <s v="Critical"/>
    <s v="Malbec"/>
    <x v="0"/>
    <x v="2"/>
    <s v="Pietradolce Etna Rosato 2014"/>
    <s v="Mini Crate"/>
    <s v="Devonport"/>
    <x v="431"/>
    <d v="2012-05-18T00:00:00"/>
    <n v="27"/>
    <n v="0.05"/>
    <n v="76.72"/>
    <n v="19.95"/>
    <n v="2071.44"/>
  </r>
  <r>
    <n v="763"/>
    <n v="43271"/>
    <s v="Jose Gardner"/>
    <s v="Express Road Cargo"/>
    <x v="0"/>
    <x v="1"/>
    <s v="Medium"/>
    <s v="Pinot Noir"/>
    <x v="0"/>
    <x v="2"/>
    <s v="Pietradolce Etna Rosato 2014"/>
    <s v="Full Container"/>
    <s v="Hobart"/>
    <x v="432"/>
    <d v="2011-03-04T00:00:00"/>
    <n v="2"/>
    <n v="0.03"/>
    <n v="2.6"/>
    <n v="2.4"/>
    <n v="5.2"/>
  </r>
  <r>
    <n v="764"/>
    <n v="43330"/>
    <s v="Jack Patterson"/>
    <s v="Express Road Cargo"/>
    <x v="1"/>
    <x v="1"/>
    <s v="Not Specified"/>
    <s v="Chardonnay"/>
    <x v="0"/>
    <x v="0"/>
    <s v="Villa Maria Private Bin Sauvignon Blanc 2015"/>
    <s v="Large Crate"/>
    <s v="Launceston"/>
    <x v="433"/>
    <d v="2013-04-28T00:00:00"/>
    <n v="40"/>
    <n v="0.03"/>
    <n v="65.989999999999995"/>
    <n v="8.99"/>
    <n v="2639.6"/>
  </r>
  <r>
    <n v="765"/>
    <n v="43398"/>
    <s v="Joe Banks"/>
    <s v="Air Cargo"/>
    <x v="2"/>
    <x v="2"/>
    <s v="Not Specified"/>
    <s v="Sangiovese Rose"/>
    <x v="0"/>
    <x v="0"/>
    <s v="Miraval Rose 2014"/>
    <s v="Extra Large Crate"/>
    <s v="Rockingham"/>
    <x v="175"/>
    <d v="2012-04-25T00:00:00"/>
    <n v="11"/>
    <n v="7.0000000000000007E-2"/>
    <n v="159.31"/>
    <n v="60"/>
    <n v="1752.41"/>
  </r>
  <r>
    <n v="766"/>
    <n v="43523"/>
    <s v="Frank Graham"/>
    <s v="Express Road Cargo"/>
    <x v="0"/>
    <x v="1"/>
    <s v="Medium"/>
    <s v="Cabernet Sauvignon"/>
    <x v="0"/>
    <x v="0"/>
    <s v="Chateau d'Esclans Garrus Rose 2013"/>
    <s v="Large Crate"/>
    <s v="Port Adelaide"/>
    <x v="434"/>
    <d v="2013-05-25T00:00:00"/>
    <n v="65"/>
    <n v="0.04"/>
    <n v="5.98"/>
    <n v="5.46"/>
    <n v="388.70000000000005"/>
  </r>
  <r>
    <n v="767"/>
    <n v="43526"/>
    <s v="Ruth Martin"/>
    <s v="Express Road Cargo"/>
    <x v="0"/>
    <x v="3"/>
    <s v="High"/>
    <s v="Zinfandel"/>
    <x v="0"/>
    <x v="0"/>
    <s v="Bollinger Brut Special Cuvee"/>
    <s v="Large Crate"/>
    <s v="Queanbeyan"/>
    <x v="435"/>
    <d v="2011-05-26T00:00:00"/>
    <n v="71"/>
    <n v="7.0000000000000007E-2"/>
    <n v="11.58"/>
    <n v="6.97"/>
    <n v="822.18"/>
  </r>
  <r>
    <n v="768"/>
    <n v="43526"/>
    <s v="Ruth Martin"/>
    <s v="Express Road Cargo"/>
    <x v="0"/>
    <x v="3"/>
    <s v="High"/>
    <s v="Pinot Noir"/>
    <x v="0"/>
    <x v="0"/>
    <s v="Moet &amp; Chandon Imperial"/>
    <s v="Large Crate"/>
    <s v="Grafton"/>
    <x v="435"/>
    <d v="2011-05-27T00:00:00"/>
    <n v="28"/>
    <n v="0"/>
    <n v="15.31"/>
    <n v="8.7799999999999994"/>
    <n v="428.68"/>
  </r>
  <r>
    <n v="769"/>
    <n v="43713"/>
    <s v="Victor Payne"/>
    <s v="Express Road Cargo"/>
    <x v="0"/>
    <x v="2"/>
    <s v="Medium"/>
    <s v="Cabernet Sauvignon"/>
    <x v="0"/>
    <x v="0"/>
    <s v="Marques de Caceres Rioja Rosado 2014"/>
    <s v="Full Container"/>
    <s v="Geraldton"/>
    <x v="436"/>
    <d v="2013-09-09T00:00:00"/>
    <n v="25"/>
    <n v="0.05"/>
    <n v="2.6"/>
    <n v="2.4"/>
    <n v="65"/>
  </r>
  <r>
    <n v="770"/>
    <n v="43745"/>
    <s v="Jose Price"/>
    <s v="Express Road Cargo"/>
    <x v="0"/>
    <x v="3"/>
    <s v="Low"/>
    <s v="Cabernet Sauvignon"/>
    <x v="0"/>
    <x v="0"/>
    <s v="Pierre Sparr Cremant d'Alsace Reserve Brut Rose"/>
    <s v="Large Crate"/>
    <s v="Albury"/>
    <x v="437"/>
    <d v="2011-11-01T00:00:00"/>
    <n v="146"/>
    <n v="0.02"/>
    <n v="54.48"/>
    <n v="0.99"/>
    <n v="7954.08"/>
  </r>
  <r>
    <n v="771"/>
    <n v="43745"/>
    <s v="Jose Price"/>
    <s v="Express Road Cargo"/>
    <x v="1"/>
    <x v="3"/>
    <s v="Low"/>
    <s v="Pinot Gris"/>
    <x v="0"/>
    <x v="0"/>
    <s v="St. Supery Sauvignon Blanc 2015"/>
    <s v="Large Crate"/>
    <s v="Blue Mountains"/>
    <x v="437"/>
    <d v="2011-11-03T00:00:00"/>
    <n v="88"/>
    <n v="0.04"/>
    <n v="50.98"/>
    <n v="6.5"/>
    <n v="4486.24"/>
  </r>
  <r>
    <n v="772"/>
    <n v="43745"/>
    <s v="Jose Price"/>
    <s v="Express Road Cargo"/>
    <x v="0"/>
    <x v="3"/>
    <s v="Low"/>
    <s v="Shiraz"/>
    <x v="0"/>
    <x v="0"/>
    <s v="Pierre Sparr Cremant d'Alsace Reserve Brut Rose"/>
    <s v="Large Crate"/>
    <s v="Broken Hill"/>
    <x v="437"/>
    <d v="2011-11-03T00:00:00"/>
    <n v="139"/>
    <n v="0.08"/>
    <n v="6.68"/>
    <n v="6.15"/>
    <n v="928.52"/>
  </r>
  <r>
    <n v="773"/>
    <n v="43745"/>
    <s v="Jose Price"/>
    <s v="Express Road Cargo"/>
    <x v="1"/>
    <x v="3"/>
    <s v="Low"/>
    <s v="Sauvignon Blanc"/>
    <x v="0"/>
    <x v="0"/>
    <s v="Robert Oatley Sauvignon Blanc 2013"/>
    <s v="Large Crate"/>
    <s v="Grafton"/>
    <x v="437"/>
    <d v="2011-11-01T00:00:00"/>
    <n v="109"/>
    <n v="0.02"/>
    <n v="45.99"/>
    <n v="2.5"/>
    <n v="5012.91"/>
  </r>
  <r>
    <n v="774"/>
    <n v="43745"/>
    <s v="Jose Price"/>
    <s v="Express Road Cargo"/>
    <x v="0"/>
    <x v="3"/>
    <s v="Low"/>
    <s v="Malbec"/>
    <x v="0"/>
    <x v="0"/>
    <s v="Sutter Home Pink Moscato"/>
    <s v="Loose Wrap"/>
    <s v="Wagga Wagga"/>
    <x v="437"/>
    <d v="2011-11-08T00:00:00"/>
    <n v="17"/>
    <n v="7.0000000000000007E-2"/>
    <n v="25.98"/>
    <n v="5.37"/>
    <n v="441.66"/>
  </r>
  <r>
    <n v="775"/>
    <n v="43745"/>
    <s v="Jose Price"/>
    <s v="Express Road Cargo"/>
    <x v="0"/>
    <x v="3"/>
    <s v="Low"/>
    <s v="Cabernet Sauvignon"/>
    <x v="0"/>
    <x v="0"/>
    <s v="Orin Swift Cellars Fragile Rose 2014"/>
    <s v="Full Container"/>
    <s v="Albury"/>
    <x v="319"/>
    <d v="2013-11-05T00:00:00"/>
    <n v="4"/>
    <n v="0.04"/>
    <n v="3.55"/>
    <n v="1.43"/>
    <n v="14.2"/>
  </r>
  <r>
    <n v="776"/>
    <n v="43782"/>
    <s v="Martin Nelson"/>
    <s v="Express Road Cargo"/>
    <x v="0"/>
    <x v="1"/>
    <s v="Medium"/>
    <s v="Shiraz"/>
    <x v="0"/>
    <x v="0"/>
    <s v="Moet &amp; Chandon Imperial"/>
    <s v="Large Crate"/>
    <s v="Port Adelaide"/>
    <x v="438"/>
    <d v="2011-11-15T00:00:00"/>
    <n v="92"/>
    <n v="0"/>
    <n v="6.75"/>
    <n v="2.99"/>
    <n v="621"/>
  </r>
  <r>
    <n v="777"/>
    <n v="43814"/>
    <s v="Ralph Bennett"/>
    <s v="Express Road Cargo"/>
    <x v="0"/>
    <x v="2"/>
    <s v="Medium"/>
    <s v="Zinfandel"/>
    <x v="0"/>
    <x v="0"/>
    <s v="Chateau Gaudrelle Cremant d'Loire Brut"/>
    <s v="Large Crate"/>
    <s v="Busseltol"/>
    <x v="154"/>
    <d v="2012-01-10T00:00:00"/>
    <n v="45"/>
    <n v="0.09"/>
    <n v="5.28"/>
    <n v="2.99"/>
    <n v="237.60000000000002"/>
  </r>
  <r>
    <n v="778"/>
    <n v="43814"/>
    <s v="Ralph Bennett"/>
    <s v="Express Road Cargo"/>
    <x v="0"/>
    <x v="2"/>
    <s v="Medium"/>
    <s v="Pinot Noir"/>
    <x v="0"/>
    <x v="1"/>
    <s v="Veuve Clicquot Brut Yellow Label"/>
    <s v="Full Container"/>
    <s v="Busseltol"/>
    <x v="154"/>
    <d v="2012-01-10T00:00:00"/>
    <n v="53"/>
    <n v="0.03"/>
    <n v="4.2"/>
    <n v="2.2599999999999998"/>
    <n v="222.60000000000002"/>
  </r>
  <r>
    <n v="779"/>
    <n v="44002"/>
    <s v="Joe Banks"/>
    <s v="Express Road Cargo"/>
    <x v="0"/>
    <x v="2"/>
    <s v="Medium"/>
    <s v="Sangiovese"/>
    <x v="0"/>
    <x v="1"/>
    <s v="Orin Swift Cellars Fragile Rose 2014"/>
    <s v="Large Crate"/>
    <s v="Rockingham"/>
    <x v="439"/>
    <d v="2010-02-09T00:00:00"/>
    <n v="46"/>
    <n v="0.05"/>
    <n v="6.68"/>
    <n v="5.66"/>
    <n v="307.27999999999997"/>
  </r>
  <r>
    <n v="780"/>
    <n v="44002"/>
    <s v="Joe Banks"/>
    <s v="Express Road Cargo"/>
    <x v="0"/>
    <x v="2"/>
    <s v="Medium"/>
    <s v="Merlot"/>
    <x v="0"/>
    <x v="1"/>
    <s v="Domaine Lafond Roc-Epine Tavel Rose 2014"/>
    <s v="Large Crate"/>
    <s v="Freemantle"/>
    <x v="439"/>
    <d v="2010-02-07T00:00:00"/>
    <n v="14"/>
    <n v="0.03"/>
    <n v="17.7"/>
    <n v="9.4700000000000006"/>
    <n v="247.79999999999998"/>
  </r>
  <r>
    <n v="781"/>
    <n v="44005"/>
    <s v="Thomas Parker"/>
    <s v="Express Road Cargo"/>
    <x v="1"/>
    <x v="2"/>
    <s v="Medium"/>
    <s v="Reisling"/>
    <x v="0"/>
    <x v="1"/>
    <s v="Giesen Sauvignon Blanc 2014"/>
    <s v="Large Crate"/>
    <s v="Busseltol"/>
    <x v="440"/>
    <d v="2011-09-04T00:00:00"/>
    <n v="13"/>
    <n v="0.02"/>
    <n v="99.99"/>
    <n v="19.989999999999998"/>
    <n v="1299.8699999999999"/>
  </r>
  <r>
    <n v="782"/>
    <n v="44099"/>
    <s v="Jesse Gomez"/>
    <s v="Express Road Cargo"/>
    <x v="0"/>
    <x v="1"/>
    <s v="Medium"/>
    <s v="Merlot"/>
    <x v="0"/>
    <x v="1"/>
    <s v="Locations by Dave Phinney F Rose"/>
    <s v="Large Crate"/>
    <s v="Devonport"/>
    <x v="441"/>
    <d v="2013-03-14T00:00:00"/>
    <n v="34"/>
    <n v="0.1"/>
    <n v="367.99"/>
    <n v="19.989999999999998"/>
    <n v="12511.66"/>
  </r>
  <r>
    <n v="783"/>
    <n v="44099"/>
    <s v="Jesse Gomez"/>
    <s v="Express Road Cargo"/>
    <x v="0"/>
    <x v="1"/>
    <s v="Medium"/>
    <s v="Cabernet Sauvignon"/>
    <x v="0"/>
    <x v="1"/>
    <s v="JCB N¬∞21 Brut Cremant de Bourgogne"/>
    <s v="Large Crate"/>
    <s v="Launceston"/>
    <x v="441"/>
    <d v="2013-03-14T00:00:00"/>
    <n v="19"/>
    <n v="0.1"/>
    <n v="4.24"/>
    <n v="5.41"/>
    <n v="80.56"/>
  </r>
  <r>
    <n v="784"/>
    <n v="44231"/>
    <s v="Howard Bell"/>
    <s v="Air Cargo"/>
    <x v="2"/>
    <x v="2"/>
    <s v="High"/>
    <s v="Sangiovese Rose"/>
    <x v="0"/>
    <x v="1"/>
    <s v="Domaine Lafond Roc-Epine Tavel Rose 2014"/>
    <s v="Extra Large Crate"/>
    <s v="Bunbury"/>
    <x v="442"/>
    <d v="2010-11-05T00:00:00"/>
    <n v="37"/>
    <n v="0.04"/>
    <n v="160.97999999999999"/>
    <n v="30"/>
    <n v="5956.2599999999993"/>
  </r>
  <r>
    <n v="785"/>
    <n v="44231"/>
    <s v="Howard Bell"/>
    <s v="Express Road Cargo"/>
    <x v="1"/>
    <x v="2"/>
    <s v="High"/>
    <s v="Sauvignon Blanc"/>
    <x v="0"/>
    <x v="1"/>
    <s v="Angeline Sauvignon Blanc 2014"/>
    <s v="Large Crate"/>
    <s v="Perth"/>
    <x v="442"/>
    <d v="2010-11-05T00:00:00"/>
    <n v="146"/>
    <n v="0.01"/>
    <n v="17.98"/>
    <n v="4"/>
    <n v="2625.08"/>
  </r>
  <r>
    <n v="786"/>
    <n v="44231"/>
    <s v="Howard Bell"/>
    <s v="Express Road Cargo"/>
    <x v="1"/>
    <x v="2"/>
    <s v="High"/>
    <s v="Sauvignon Blanc"/>
    <x v="0"/>
    <x v="1"/>
    <s v="Lucky Chardonnay 2012"/>
    <s v="Large Crate"/>
    <s v="Mandurah"/>
    <x v="68"/>
    <d v="2013-11-04T00:00:00"/>
    <n v="86"/>
    <n v="0.06"/>
    <n v="115.99"/>
    <n v="8.99"/>
    <n v="9975.14"/>
  </r>
  <r>
    <n v="787"/>
    <n v="44295"/>
    <s v="Margaret Gibson"/>
    <s v="Express Road Cargo"/>
    <x v="1"/>
    <x v="3"/>
    <s v="Medium"/>
    <s v="Reisling"/>
    <x v="0"/>
    <x v="1"/>
    <s v="Giesen Sauvignon Blanc 2014"/>
    <s v="Large Crate"/>
    <s v="Newcastle"/>
    <x v="413"/>
    <d v="2013-01-25T00:00:00"/>
    <n v="52"/>
    <n v="7.0000000000000007E-2"/>
    <n v="115.99"/>
    <n v="2.5"/>
    <n v="6031.48"/>
  </r>
  <r>
    <n v="788"/>
    <n v="44451"/>
    <s v="Joseph Marshall"/>
    <s v="Road Cargo"/>
    <x v="2"/>
    <x v="3"/>
    <s v="Critical"/>
    <s v="Cremant"/>
    <x v="0"/>
    <x v="1"/>
    <s v="Bertani Bertarose 2014"/>
    <s v="Large Crate"/>
    <s v="Dubbo"/>
    <x v="443"/>
    <d v="2012-09-13T00:00:00"/>
    <n v="8"/>
    <n v="7.0000000000000007E-2"/>
    <n v="22.98"/>
    <n v="7.58"/>
    <n v="183.84"/>
  </r>
  <r>
    <n v="789"/>
    <n v="44452"/>
    <s v="Anna Stephens"/>
    <s v="Express Road Cargo"/>
    <x v="0"/>
    <x v="1"/>
    <s v="High"/>
    <s v="Merlot"/>
    <x v="0"/>
    <x v="1"/>
    <s v="Louis Roederer Cristal Brut with Gift Box 2007"/>
    <s v="Large Crate"/>
    <s v="Burnie"/>
    <x v="444"/>
    <d v="2012-12-11T00:00:00"/>
    <n v="100"/>
    <n v="7.0000000000000007E-2"/>
    <n v="6.48"/>
    <n v="7.86"/>
    <n v="648"/>
  </r>
  <r>
    <n v="790"/>
    <n v="44517"/>
    <s v="Cynthia Porter"/>
    <s v="Express Road Cargo"/>
    <x v="0"/>
    <x v="2"/>
    <s v="Medium"/>
    <s v="Zinfandel"/>
    <x v="0"/>
    <x v="6"/>
    <s v="Miraval Rose (1.5 Liter Magnum) 2014"/>
    <s v="Large Crate"/>
    <s v="Bunbury"/>
    <x v="445"/>
    <d v="2010-04-24T00:00:00"/>
    <n v="5"/>
    <n v="0.03"/>
    <n v="5.28"/>
    <n v="5.61"/>
    <n v="26.400000000000002"/>
  </r>
  <r>
    <n v="791"/>
    <n v="44615"/>
    <s v="Mark Bailey"/>
    <s v="Express Road Cargo"/>
    <x v="0"/>
    <x v="2"/>
    <s v="Medium"/>
    <s v="Malbec"/>
    <x v="0"/>
    <x v="6"/>
    <s v="Domaine Lafond Roc-Epine Tavel Rose 2014"/>
    <s v="Large Crate"/>
    <s v="Mandurah"/>
    <x v="446"/>
    <d v="2011-05-10T00:00:00"/>
    <n v="28"/>
    <n v="7.0000000000000007E-2"/>
    <n v="1.88"/>
    <n v="1.49"/>
    <n v="52.64"/>
  </r>
  <r>
    <n v="792"/>
    <n v="44647"/>
    <s v="Richard Dixon"/>
    <s v="Air Cargo"/>
    <x v="2"/>
    <x v="2"/>
    <s v="Low"/>
    <s v="Champagne"/>
    <x v="0"/>
    <x v="6"/>
    <s v="La Playa Estate Cabernet Sauvignon Rose 2015"/>
    <s v="Extra Large Crate"/>
    <s v="Rockingham"/>
    <x v="447"/>
    <d v="2013-01-24T00:00:00"/>
    <n v="52"/>
    <n v="0.06"/>
    <n v="500.98"/>
    <n v="26"/>
    <n v="26050.959999999999"/>
  </r>
  <r>
    <n v="793"/>
    <n v="44647"/>
    <s v="Richard Dixon"/>
    <s v="Express Road Cargo"/>
    <x v="0"/>
    <x v="2"/>
    <s v="Low"/>
    <s v="Shiraz"/>
    <x v="0"/>
    <x v="6"/>
    <s v="Langlois Chateau Cremant de Loire Brut"/>
    <s v="Large Crate"/>
    <s v="Perth"/>
    <x v="447"/>
    <d v="2013-01-28T00:00:00"/>
    <n v="26"/>
    <n v="0.05"/>
    <n v="12.28"/>
    <n v="6.13"/>
    <n v="319.27999999999997"/>
  </r>
  <r>
    <n v="794"/>
    <n v="44737"/>
    <s v="Eugene Harrison"/>
    <s v="Express Road Cargo"/>
    <x v="0"/>
    <x v="1"/>
    <s v="Medium"/>
    <s v="Cabernet Sauvignon"/>
    <x v="0"/>
    <x v="6"/>
    <s v="Belle Glos Oeil de Perdrix Pinot Noir Blanc 2014"/>
    <s v="Mini Crate"/>
    <s v="Devonport"/>
    <x v="448"/>
    <d v="2013-11-20T00:00:00"/>
    <n v="40"/>
    <n v="0.02"/>
    <n v="64.650000000000006"/>
    <n v="35"/>
    <n v="2586"/>
  </r>
  <r>
    <n v="795"/>
    <n v="44737"/>
    <s v="Eugene Harrison"/>
    <s v="Express Road Cargo"/>
    <x v="1"/>
    <x v="1"/>
    <s v="Medium"/>
    <s v="Pinot Gris"/>
    <x v="0"/>
    <x v="6"/>
    <s v="Angeline Sauvignon Blanc 2014"/>
    <s v="Full Container"/>
    <s v="Hobart"/>
    <x v="448"/>
    <d v="2013-11-21T00:00:00"/>
    <n v="58"/>
    <n v="0.02"/>
    <n v="20.99"/>
    <n v="0.99"/>
    <n v="1217.4199999999998"/>
  </r>
  <r>
    <n v="796"/>
    <n v="44900"/>
    <s v="Raymond Morris"/>
    <s v="Express Road Cargo"/>
    <x v="0"/>
    <x v="2"/>
    <s v="Medium"/>
    <s v="Cabernet Sauvignon"/>
    <x v="0"/>
    <x v="6"/>
    <s v="Lucien Albrecht Cremant d'Alsace Brut"/>
    <s v="Large Crate"/>
    <s v="Mandurah"/>
    <x v="449"/>
    <d v="2011-02-10T00:00:00"/>
    <n v="4"/>
    <n v="0.08"/>
    <n v="11.19"/>
    <n v="5.03"/>
    <n v="44.76"/>
  </r>
  <r>
    <n v="797"/>
    <n v="45380"/>
    <s v="Bonnie Walker"/>
    <s v="Road Cargo"/>
    <x v="1"/>
    <x v="3"/>
    <s v="Critical"/>
    <s v="Reisling"/>
    <x v="0"/>
    <x v="6"/>
    <s v="Robert Oatley Sauvignon Blanc 2013"/>
    <s v="Large Crate"/>
    <s v="Queanbeyan"/>
    <x v="450"/>
    <d v="2010-05-01T00:00:00"/>
    <n v="34"/>
    <n v="0.06"/>
    <n v="65.989999999999995"/>
    <n v="8.8000000000000007"/>
    <n v="2243.66"/>
  </r>
  <r>
    <n v="798"/>
    <n v="45380"/>
    <s v="Bonnie Walker"/>
    <s v="Road Cargo"/>
    <x v="1"/>
    <x v="3"/>
    <s v="Critical"/>
    <s v="Chardonnay"/>
    <x v="0"/>
    <x v="6"/>
    <s v="Mercer Canyons Chardonnay 2013"/>
    <s v="Large Crate"/>
    <s v="Goulburn"/>
    <x v="450"/>
    <d v="2010-05-02T00:00:00"/>
    <n v="24"/>
    <n v="0"/>
    <n v="195.99"/>
    <n v="4.2"/>
    <n v="4703.76"/>
  </r>
  <r>
    <n v="799"/>
    <n v="45413"/>
    <s v="Jeremy Mason"/>
    <s v="Express Road Cargo"/>
    <x v="0"/>
    <x v="0"/>
    <s v="High"/>
    <s v="Pinot Noir"/>
    <x v="0"/>
    <x v="6"/>
    <s v="Louis Roederer Cristal Brut 2006"/>
    <s v="Large Crate"/>
    <s v="Darwin"/>
    <x v="451"/>
    <d v="2011-06-09T00:00:00"/>
    <n v="27"/>
    <n v="0.03"/>
    <n v="4.38"/>
    <n v="6.21"/>
    <n v="118.25999999999999"/>
  </r>
  <r>
    <n v="800"/>
    <n v="45413"/>
    <s v="Jeremy Mason"/>
    <s v="Express Road Cargo"/>
    <x v="0"/>
    <x v="0"/>
    <s v="High"/>
    <s v="Pinot Noir"/>
    <x v="0"/>
    <x v="6"/>
    <s v="Barnard Griffin Rose of Sangiovese 2014"/>
    <s v="Large Crate"/>
    <s v="Darwin"/>
    <x v="451"/>
    <d v="2011-06-09T00:00:00"/>
    <n v="26"/>
    <n v="0.05"/>
    <n v="120.98"/>
    <n v="9.07"/>
    <n v="3145.48"/>
  </r>
  <r>
    <n v="801"/>
    <n v="45413"/>
    <s v="Jeremy Mason"/>
    <s v="Express Road Cargo"/>
    <x v="0"/>
    <x v="0"/>
    <s v="High"/>
    <s v="Zinfandel"/>
    <x v="0"/>
    <x v="6"/>
    <s v="Pietradolce Etna Rosato 2014"/>
    <s v="Large Crate"/>
    <s v="Palmerston"/>
    <x v="394"/>
    <d v="2013-06-08T00:00:00"/>
    <n v="36"/>
    <n v="0.04"/>
    <n v="5.28"/>
    <n v="2.99"/>
    <n v="190.08"/>
  </r>
  <r>
    <n v="802"/>
    <n v="45476"/>
    <s v="Clarence Burns"/>
    <s v="Express Road Cargo"/>
    <x v="0"/>
    <x v="0"/>
    <s v="Critical"/>
    <s v="Zinfandel"/>
    <x v="0"/>
    <x v="6"/>
    <s v="Miraval Rose (1.5 Liter Magnum) 2014"/>
    <s v="Loose Wrap"/>
    <s v="Darwin"/>
    <x v="53"/>
    <d v="2013-04-18T00:00:00"/>
    <n v="48"/>
    <n v="7.0000000000000007E-2"/>
    <n v="21.78"/>
    <n v="5.94"/>
    <n v="1045.44"/>
  </r>
  <r>
    <n v="803"/>
    <n v="45539"/>
    <s v="Ralph Bennett"/>
    <s v="Road Cargo"/>
    <x v="1"/>
    <x v="2"/>
    <s v="Not Specified"/>
    <s v="Reisling"/>
    <x v="0"/>
    <x v="6"/>
    <s v="Los Vascos Sauvignon Blanc 2015"/>
    <s v="Standard Size Crate"/>
    <s v="Albany"/>
    <x v="238"/>
    <d v="2010-08-04T00:00:00"/>
    <n v="27"/>
    <n v="0.02"/>
    <n v="16.48"/>
    <n v="1.99"/>
    <n v="444.96000000000004"/>
  </r>
  <r>
    <n v="804"/>
    <n v="45539"/>
    <s v="Ralph Bennett"/>
    <s v="Express Road Cargo"/>
    <x v="0"/>
    <x v="2"/>
    <s v="Not Specified"/>
    <s v="Malbec"/>
    <x v="0"/>
    <x v="6"/>
    <s v="Gerard Bertrand Cote des Roses Rose 2014"/>
    <s v="Full Container"/>
    <s v="Geraldton"/>
    <x v="452"/>
    <d v="2013-08-04T00:00:00"/>
    <n v="54"/>
    <n v="0.08"/>
    <n v="3.38"/>
    <n v="0.85"/>
    <n v="182.51999999999998"/>
  </r>
  <r>
    <n v="805"/>
    <n v="45571"/>
    <s v="Martin Nelson"/>
    <s v="Express Road Cargo"/>
    <x v="0"/>
    <x v="1"/>
    <s v="Medium"/>
    <s v="Zinfandel"/>
    <x v="0"/>
    <x v="4"/>
    <s v="Sutter Home White Zinfandel"/>
    <s v="Large Crate"/>
    <s v="Adelaide"/>
    <x v="453"/>
    <d v="2013-09-24T00:00:00"/>
    <n v="90"/>
    <n v="0.05"/>
    <n v="12.21"/>
    <n v="4.8099999999999996"/>
    <n v="1098.9000000000001"/>
  </r>
  <r>
    <n v="806"/>
    <n v="45571"/>
    <s v="Martin Nelson"/>
    <s v="Express Road Cargo"/>
    <x v="1"/>
    <x v="1"/>
    <s v="Medium"/>
    <s v="Reisling"/>
    <x v="0"/>
    <x v="6"/>
    <s v="Leeuwin Estate Art Series Chardonnay 2012"/>
    <s v="Large Crate"/>
    <s v="Adelaide"/>
    <x v="453"/>
    <d v="2013-09-25T00:00:00"/>
    <n v="99"/>
    <n v="0.06"/>
    <n v="155.99"/>
    <n v="8.99"/>
    <n v="15443.01"/>
  </r>
  <r>
    <n v="807"/>
    <n v="45571"/>
    <s v="Martin Nelson"/>
    <s v="Express Road Cargo"/>
    <x v="1"/>
    <x v="1"/>
    <s v="Medium"/>
    <s v="Chardonnay"/>
    <x v="0"/>
    <x v="4"/>
    <s v="St. Supery Sauvignon Blanc 2015"/>
    <s v="Loose Wrap"/>
    <s v="Port Lincoln"/>
    <x v="453"/>
    <d v="2013-09-25T00:00:00"/>
    <n v="92"/>
    <n v="0.1"/>
    <n v="17.98"/>
    <n v="8.51"/>
    <n v="1654.16"/>
  </r>
  <r>
    <n v="808"/>
    <n v="45575"/>
    <s v="Jeremy Mason"/>
    <s v="Express Road Cargo"/>
    <x v="0"/>
    <x v="0"/>
    <s v="Critical"/>
    <s v="Malbec"/>
    <x v="0"/>
    <x v="6"/>
    <s v="Belle Glos Oeil de Perdrix Pinot Noir Blanc 2014"/>
    <s v="Large Crate"/>
    <s v="Darwin"/>
    <x v="188"/>
    <d v="2013-04-12T00:00:00"/>
    <n v="46"/>
    <n v="0.06"/>
    <n v="83.98"/>
    <n v="5.01"/>
    <n v="3863.0800000000004"/>
  </r>
  <r>
    <n v="809"/>
    <n v="45668"/>
    <s v="Thomas Parker"/>
    <s v="Air Cargo"/>
    <x v="2"/>
    <x v="2"/>
    <s v="Not Specified"/>
    <s v="Champagne"/>
    <x v="0"/>
    <x v="6"/>
    <s v="Chateau d'Esclans Whispering Angel Rose 2014"/>
    <s v="Small Crate"/>
    <s v="Rockingham"/>
    <x v="454"/>
    <d v="2011-12-13T00:00:00"/>
    <n v="15"/>
    <n v="0.01"/>
    <n v="81.94"/>
    <n v="55.81"/>
    <n v="1229.0999999999999"/>
  </r>
  <r>
    <n v="810"/>
    <n v="45671"/>
    <s v="Bonnie Walker"/>
    <s v="Express Road Cargo"/>
    <x v="2"/>
    <x v="3"/>
    <s v="Low"/>
    <s v="Grenache Rose"/>
    <x v="0"/>
    <x v="6"/>
    <s v="Bertani Bertarose 2014"/>
    <s v="Loose Wrap"/>
    <s v="Blue Mountains"/>
    <x v="455"/>
    <d v="2012-06-19T00:00:00"/>
    <n v="21"/>
    <n v="0.05"/>
    <n v="9.77"/>
    <n v="6.02"/>
    <n v="205.17"/>
  </r>
  <r>
    <n v="811"/>
    <n v="45794"/>
    <s v="Martin Nelson"/>
    <s v="Express Road Cargo"/>
    <x v="1"/>
    <x v="1"/>
    <s v="Critical"/>
    <s v="Pinot Gris"/>
    <x v="0"/>
    <x v="4"/>
    <s v="Giesen Sauvignon Blanc 2014"/>
    <s v="Large Crate"/>
    <s v="Mount Barker"/>
    <x v="383"/>
    <d v="2012-09-26T00:00:00"/>
    <n v="55"/>
    <n v="0"/>
    <n v="39.99"/>
    <n v="10.25"/>
    <n v="2199.4500000000003"/>
  </r>
  <r>
    <n v="812"/>
    <n v="45824"/>
    <s v="Fred Reid"/>
    <s v="Express Road Cargo"/>
    <x v="2"/>
    <x v="3"/>
    <s v="Not Specified"/>
    <s v="Champagne"/>
    <x v="0"/>
    <x v="6"/>
    <s v="Gerard Bertrand Cote des Roses Rose 2014"/>
    <s v="Mini Crate"/>
    <s v="Broken Hill"/>
    <x v="240"/>
    <d v="2010-12-08T00:00:00"/>
    <n v="81"/>
    <n v="0.08"/>
    <n v="140.81"/>
    <n v="24.49"/>
    <n v="11405.61"/>
  </r>
  <r>
    <n v="813"/>
    <n v="45924"/>
    <s v="Jose Price"/>
    <s v="Express Road Cargo"/>
    <x v="0"/>
    <x v="3"/>
    <s v="Low"/>
    <s v="Malbec"/>
    <x v="0"/>
    <x v="6"/>
    <s v="Francis Ford Coppola Sofia Rose 2014"/>
    <s v="Large Crate"/>
    <s v="Broken Hill"/>
    <x v="456"/>
    <d v="2011-12-26T00:00:00"/>
    <n v="2"/>
    <n v="0.02"/>
    <n v="24.95"/>
    <n v="2.99"/>
    <n v="49.9"/>
  </r>
  <r>
    <n v="814"/>
    <n v="46115"/>
    <s v="Larry Baker"/>
    <s v="Express Road Cargo"/>
    <x v="1"/>
    <x v="1"/>
    <s v="Critical"/>
    <s v="Pinot Gris"/>
    <x v="0"/>
    <x v="6"/>
    <s v="Chardonnais Napa Valley Chardonnay 2013"/>
    <s v="Large Crate"/>
    <s v="Burnie"/>
    <x v="398"/>
    <d v="2012-03-04T00:00:00"/>
    <n v="39"/>
    <n v="0.1"/>
    <n v="19.98"/>
    <n v="4"/>
    <n v="779.22"/>
  </r>
  <r>
    <n v="815"/>
    <n v="46115"/>
    <s v="Larry Baker"/>
    <s v="Express Road Cargo"/>
    <x v="0"/>
    <x v="1"/>
    <s v="Critical"/>
    <s v="Shiraz"/>
    <x v="0"/>
    <x v="6"/>
    <s v="Miraval Rose 2014"/>
    <s v="Large Crate"/>
    <s v="Launceston"/>
    <x v="398"/>
    <d v="2012-03-02T00:00:00"/>
    <n v="43"/>
    <n v="0"/>
    <n v="12.28"/>
    <n v="6.47"/>
    <n v="528.04"/>
  </r>
  <r>
    <n v="816"/>
    <n v="46375"/>
    <s v="Chris Moreno"/>
    <s v="Express Road Cargo"/>
    <x v="0"/>
    <x v="3"/>
    <s v="Medium"/>
    <s v="Pinot Noir"/>
    <x v="0"/>
    <x v="6"/>
    <s v="Gerard Bertrand Cote des Roses Rose 2014"/>
    <s v="Large Crate"/>
    <s v="Tamworth"/>
    <x v="457"/>
    <d v="2011-08-28T00:00:00"/>
    <n v="43"/>
    <n v="0.02"/>
    <n v="35.44"/>
    <n v="5.09"/>
    <n v="1523.9199999999998"/>
  </r>
  <r>
    <n v="817"/>
    <n v="46375"/>
    <s v="Chris Moreno"/>
    <s v="Express Road Cargo"/>
    <x v="1"/>
    <x v="3"/>
    <s v="Medium"/>
    <s v="Pinot Gris"/>
    <x v="0"/>
    <x v="6"/>
    <s v="Robert Oatley Signature Chardonnay 2013"/>
    <s v="Large Crate"/>
    <s v="Penrith"/>
    <x v="457"/>
    <d v="2011-08-27T00:00:00"/>
    <n v="29"/>
    <n v="0.08"/>
    <n v="125.99"/>
    <n v="5.26"/>
    <n v="3653.71"/>
  </r>
  <r>
    <n v="818"/>
    <n v="46402"/>
    <s v="Kenneth Butler"/>
    <s v="Express Road Cargo"/>
    <x v="2"/>
    <x v="3"/>
    <s v="Medium"/>
    <s v="Sangiovese Rose"/>
    <x v="0"/>
    <x v="6"/>
    <s v="Domaine Lafage Miraflors Rose 2013"/>
    <s v="Large Crate"/>
    <s v="Queanbeyan"/>
    <x v="458"/>
    <d v="2012-01-10T00:00:00"/>
    <n v="30"/>
    <n v="0.03"/>
    <n v="29.18"/>
    <n v="8.5500000000000007"/>
    <n v="875.4"/>
  </r>
  <r>
    <n v="819"/>
    <n v="46402"/>
    <s v="Kenneth Butler"/>
    <s v="Express Road Cargo"/>
    <x v="1"/>
    <x v="3"/>
    <s v="Medium"/>
    <s v="Reisling"/>
    <x v="0"/>
    <x v="6"/>
    <s v="Rombauer Chardonnay 2014"/>
    <s v="Loose Wrap"/>
    <s v="Armidale"/>
    <x v="458"/>
    <d v="2012-01-09T00:00:00"/>
    <n v="32"/>
    <n v="0.01"/>
    <n v="66.989999999999995"/>
    <n v="13.99"/>
    <n v="2143.6799999999998"/>
  </r>
  <r>
    <n v="820"/>
    <n v="46402"/>
    <s v="Kenneth Butler"/>
    <s v="Road Cargo"/>
    <x v="1"/>
    <x v="3"/>
    <s v="Medium"/>
    <s v="Pinot Gris"/>
    <x v="0"/>
    <x v="6"/>
    <s v="Leeuwin Estate Art Series Chardonnay 2012"/>
    <s v="Large Crate"/>
    <s v="Liverpool"/>
    <x v="458"/>
    <d v="2012-01-09T00:00:00"/>
    <n v="13"/>
    <n v="0.01"/>
    <n v="115.99"/>
    <n v="2.5"/>
    <n v="1507.87"/>
  </r>
  <r>
    <n v="821"/>
    <n v="46434"/>
    <s v="Dorothy Morales"/>
    <s v="Express Road Cargo"/>
    <x v="0"/>
    <x v="2"/>
    <s v="Critical"/>
    <s v="Sangiovese"/>
    <x v="0"/>
    <x v="7"/>
    <s v="Schramsberg Cremant Demi-Sec 2011"/>
    <s v="Large Crate"/>
    <s v="Bunbury"/>
    <x v="459"/>
    <d v="2011-04-02T00:00:00"/>
    <n v="34"/>
    <n v="0.06"/>
    <n v="24.95"/>
    <n v="2.99"/>
    <n v="848.3"/>
  </r>
  <r>
    <n v="822"/>
    <n v="46436"/>
    <s v="Victor Payne"/>
    <s v="Express Road Cargo"/>
    <x v="1"/>
    <x v="2"/>
    <s v="Low"/>
    <s v="Sauvignon Blanc"/>
    <x v="0"/>
    <x v="7"/>
    <s v="Rombauer Chardonnay 2014"/>
    <s v="Standard Size Crate"/>
    <s v="Bunbury"/>
    <x v="146"/>
    <d v="2010-04-11T00:00:00"/>
    <n v="46"/>
    <n v="0"/>
    <n v="35.99"/>
    <n v="0.99"/>
    <n v="1655.5400000000002"/>
  </r>
  <r>
    <n v="823"/>
    <n v="46565"/>
    <s v="Jose Price"/>
    <s v="Road Cargo"/>
    <x v="0"/>
    <x v="3"/>
    <s v="Not Specified"/>
    <s v="Merlot"/>
    <x v="0"/>
    <x v="7"/>
    <s v="Gerard Bertrand Cote des Roses Rose 2014"/>
    <s v="Mini Crate"/>
    <s v="Lithgow"/>
    <x v="119"/>
    <d v="2012-06-22T00:00:00"/>
    <n v="26"/>
    <n v="0.05"/>
    <n v="300.64999999999998"/>
    <n v="24.49"/>
    <n v="7816.9"/>
  </r>
  <r>
    <n v="824"/>
    <n v="46565"/>
    <s v="Jose Price"/>
    <s v="Express Road Cargo"/>
    <x v="2"/>
    <x v="3"/>
    <s v="Not Specified"/>
    <s v="Sangiovese Rose"/>
    <x v="0"/>
    <x v="7"/>
    <s v="Sutter Home White Zinfandel"/>
    <s v="Standard Size Crate"/>
    <s v="Newcastle"/>
    <x v="119"/>
    <d v="2012-06-23T00:00:00"/>
    <n v="83"/>
    <n v="0.1"/>
    <n v="17.670000000000002"/>
    <n v="8.99"/>
    <n v="1466.6100000000001"/>
  </r>
  <r>
    <n v="825"/>
    <n v="46565"/>
    <s v="Jose Price"/>
    <s v="Express Road Cargo"/>
    <x v="0"/>
    <x v="3"/>
    <s v="Not Specified"/>
    <s v="Merlot"/>
    <x v="0"/>
    <x v="7"/>
    <s v="Sutter Home White Zinfandel"/>
    <s v="Mini Crate"/>
    <s v="Lithgow"/>
    <x v="119"/>
    <d v="2012-06-24T00:00:00"/>
    <n v="13"/>
    <n v="0.01"/>
    <n v="64.650000000000006"/>
    <n v="35"/>
    <n v="840.45"/>
  </r>
  <r>
    <n v="826"/>
    <n v="46787"/>
    <s v="Richard Burke"/>
    <s v="Express Road Cargo"/>
    <x v="0"/>
    <x v="1"/>
    <s v="Medium"/>
    <s v="Malbec"/>
    <x v="0"/>
    <x v="7"/>
    <s v="Marques de Caceres Rioja Rosado 2014"/>
    <s v="Large Crate"/>
    <s v="Launceston"/>
    <x v="109"/>
    <d v="2013-03-31T00:00:00"/>
    <n v="28"/>
    <n v="0.1"/>
    <n v="6.48"/>
    <n v="9.17"/>
    <n v="181.44"/>
  </r>
  <r>
    <n v="827"/>
    <n v="46787"/>
    <s v="Richard Burke"/>
    <s v="Express Road Cargo"/>
    <x v="0"/>
    <x v="1"/>
    <s v="Medium"/>
    <s v="Merlot"/>
    <x v="0"/>
    <x v="7"/>
    <s v="Langlois Chateau Cremant de Loire Brut"/>
    <s v="Standard Size Crate"/>
    <s v="Burnie"/>
    <x v="109"/>
    <d v="2013-03-31T00:00:00"/>
    <n v="32"/>
    <n v="7.0000000000000007E-2"/>
    <n v="22.99"/>
    <n v="8.99"/>
    <n v="735.68"/>
  </r>
  <r>
    <n v="828"/>
    <n v="46853"/>
    <s v="Jesse Clark"/>
    <s v="Express Road Cargo"/>
    <x v="1"/>
    <x v="1"/>
    <s v="Low"/>
    <s v="Chardonnay"/>
    <x v="0"/>
    <x v="7"/>
    <s v="Rombauer Chardonnay 2014"/>
    <s v="Large Crate"/>
    <s v="Devonport"/>
    <x v="460"/>
    <d v="2010-05-22T00:00:00"/>
    <n v="32"/>
    <n v="0.03"/>
    <n v="256.99"/>
    <n v="11.25"/>
    <n v="8223.68"/>
  </r>
  <r>
    <n v="829"/>
    <n v="46884"/>
    <s v="Daniel Butler"/>
    <s v="Express Road Cargo"/>
    <x v="0"/>
    <x v="1"/>
    <s v="Medium"/>
    <s v="Sangiovese"/>
    <x v="0"/>
    <x v="7"/>
    <s v="Pierre Sparr Cremant d'Alsace Reserve Brut Rose"/>
    <s v="Large Crate"/>
    <s v="Launceston"/>
    <x v="461"/>
    <d v="2010-01-19T00:00:00"/>
    <n v="18"/>
    <n v="0.1"/>
    <n v="7.64"/>
    <n v="1.39"/>
    <n v="137.51999999999998"/>
  </r>
  <r>
    <n v="830"/>
    <n v="46884"/>
    <s v="Daniel Butler"/>
    <s v="Express Road Cargo"/>
    <x v="1"/>
    <x v="1"/>
    <s v="Medium"/>
    <s v="Chardonnay"/>
    <x v="0"/>
    <x v="7"/>
    <s v="Mercer Canyons Chardonnay 2013"/>
    <s v="Large Crate"/>
    <s v="Hobart"/>
    <x v="461"/>
    <d v="2010-01-19T00:00:00"/>
    <n v="3"/>
    <n v="0"/>
    <n v="125.99"/>
    <n v="2.5"/>
    <n v="377.96999999999997"/>
  </r>
  <r>
    <n v="831"/>
    <n v="46884"/>
    <s v="Daniel Butler"/>
    <s v="Express Road Cargo"/>
    <x v="0"/>
    <x v="1"/>
    <s v="Medium"/>
    <s v="Pinot Noir"/>
    <x v="0"/>
    <x v="7"/>
    <s v="Orin Swift Cellars Fragile Rose 2014"/>
    <s v="Full Container"/>
    <s v="Burnie"/>
    <x v="461"/>
    <d v="2010-01-18T00:00:00"/>
    <n v="25"/>
    <n v="0.1"/>
    <n v="11.55"/>
    <n v="2.36"/>
    <n v="288.75"/>
  </r>
  <r>
    <n v="832"/>
    <n v="47108"/>
    <s v="Charles Freeman"/>
    <s v="Express Road Cargo"/>
    <x v="2"/>
    <x v="1"/>
    <s v="Not Specified"/>
    <s v="Sangiovese Rose"/>
    <x v="0"/>
    <x v="7"/>
    <s v="Francis Ford Coppola Sofia Rose 2014"/>
    <s v="Standard Size Crate"/>
    <s v="Launceston"/>
    <x v="89"/>
    <d v="2010-10-16T00:00:00"/>
    <n v="34"/>
    <n v="7.0000000000000007E-2"/>
    <n v="18.649999999999999"/>
    <n v="3.77"/>
    <n v="634.09999999999991"/>
  </r>
  <r>
    <n v="833"/>
    <n v="47108"/>
    <s v="Charles Freeman"/>
    <s v="Express Road Cargo"/>
    <x v="1"/>
    <x v="1"/>
    <s v="Not Specified"/>
    <s v="Chardonnay"/>
    <x v="0"/>
    <x v="7"/>
    <s v="Hewitson LuLu Sauvignon Blanc 2014"/>
    <s v="Loose Wrap"/>
    <s v="Devonport"/>
    <x v="89"/>
    <d v="2010-10-17T00:00:00"/>
    <n v="13"/>
    <n v="0.06"/>
    <n v="17.98"/>
    <n v="8.51"/>
    <n v="233.74"/>
  </r>
  <r>
    <n v="834"/>
    <n v="47108"/>
    <s v="Charles Freeman"/>
    <s v="Road Cargo"/>
    <x v="0"/>
    <x v="1"/>
    <s v="Not Specified"/>
    <s v="Pinot Noir"/>
    <x v="0"/>
    <x v="7"/>
    <s v="Lucien Albrecht Cremant d'Alsace Brut"/>
    <s v="Large Crate"/>
    <s v="Launceston"/>
    <x v="89"/>
    <d v="2010-10-18T00:00:00"/>
    <n v="47"/>
    <n v="0.1"/>
    <n v="9.99"/>
    <n v="4.78"/>
    <n v="469.53000000000003"/>
  </r>
  <r>
    <n v="835"/>
    <n v="47108"/>
    <s v="Charles Freeman"/>
    <s v="Road Cargo"/>
    <x v="1"/>
    <x v="1"/>
    <s v="Not Specified"/>
    <s v="Reisling"/>
    <x v="0"/>
    <x v="7"/>
    <s v="Leeuwin Estate Art Series Chardonnay 2012"/>
    <s v="Large Crate"/>
    <s v="Launceston"/>
    <x v="89"/>
    <d v="2010-10-16T00:00:00"/>
    <n v="16"/>
    <n v="0.08"/>
    <n v="175.99"/>
    <n v="8.99"/>
    <n v="2815.84"/>
  </r>
  <r>
    <n v="836"/>
    <n v="47109"/>
    <s v="Larry Baker"/>
    <s v="Express Road Cargo"/>
    <x v="2"/>
    <x v="1"/>
    <s v="High"/>
    <s v="Grenache Rose"/>
    <x v="0"/>
    <x v="7"/>
    <s v="Locations by Dave Phinney F Rose&quot;"/>
    <s v="Loose Wrap"/>
    <s v="Burnie"/>
    <x v="443"/>
    <d v="2012-09-13T00:00:00"/>
    <n v="92"/>
    <n v="0.06"/>
    <n v="128.24"/>
    <n v="12.65"/>
    <n v="11798.080000000002"/>
  </r>
  <r>
    <n v="837"/>
    <n v="47265"/>
    <s v="Gloria Rice"/>
    <s v="Express Road Cargo"/>
    <x v="0"/>
    <x v="3"/>
    <s v="Critical"/>
    <s v="Pinot Noir"/>
    <x v="0"/>
    <x v="7"/>
    <s v="Pietradolce Etna Rosato 2014"/>
    <s v="Large Crate"/>
    <s v="Armidale"/>
    <x v="226"/>
    <d v="2012-12-11T00:00:00"/>
    <n v="62"/>
    <n v="0.02"/>
    <n v="5.98"/>
    <n v="5.46"/>
    <n v="370.76000000000005"/>
  </r>
  <r>
    <n v="838"/>
    <n v="47399"/>
    <s v="Martin Nelson"/>
    <s v="Express Road Cargo"/>
    <x v="0"/>
    <x v="1"/>
    <s v="Low"/>
    <s v="Zinfandel"/>
    <x v="0"/>
    <x v="7"/>
    <s v="Barnard Griffin Rose of Sangiovese 2014"/>
    <s v="Large Crate"/>
    <s v="Adelaide"/>
    <x v="148"/>
    <d v="2013-08-01T00:00:00"/>
    <n v="52"/>
    <n v="0"/>
    <n v="5.28"/>
    <n v="2.99"/>
    <n v="274.56"/>
  </r>
  <r>
    <n v="839"/>
    <n v="47493"/>
    <s v="Adam Larson"/>
    <s v="Air Cargo"/>
    <x v="2"/>
    <x v="1"/>
    <s v="Critical"/>
    <s v="Grenache Rose"/>
    <x v="0"/>
    <x v="7"/>
    <s v="Domaine Lafond Roc-Epine Tavel Rose 2014"/>
    <s v="Extra Large Crate"/>
    <s v="Burnie"/>
    <x v="462"/>
    <d v="2010-02-13T00:00:00"/>
    <n v="36"/>
    <n v="7.0000000000000007E-2"/>
    <n v="270.98"/>
    <n v="50"/>
    <n v="9755.2800000000007"/>
  </r>
  <r>
    <n v="840"/>
    <n v="47682"/>
    <s v="Timothy Powell"/>
    <s v="Express Road Cargo"/>
    <x v="0"/>
    <x v="1"/>
    <s v="Neutral"/>
    <s v="Pinot Noir"/>
    <x v="0"/>
    <x v="7"/>
    <s v="Marques de Caceres Rioja Rosado 2014"/>
    <s v="Large Crate"/>
    <s v="Adelaide"/>
    <x v="463"/>
    <d v="2013-11-17T00:00:00"/>
    <n v="137"/>
    <n v="0"/>
    <n v="83.98"/>
    <n v="5.01"/>
    <n v="11505.26"/>
  </r>
  <r>
    <n v="841"/>
    <n v="47813"/>
    <s v="John Jacobs"/>
    <s v="Express Road Cargo"/>
    <x v="0"/>
    <x v="2"/>
    <s v="High"/>
    <s v="Merlot"/>
    <x v="0"/>
    <x v="7"/>
    <s v="Domaine Lafond Roc-Epine Tavel Rose 2014"/>
    <s v="Large Crate"/>
    <s v="Mandurah"/>
    <x v="464"/>
    <d v="2010-08-29T00:00:00"/>
    <n v="90"/>
    <n v="0"/>
    <n v="6.68"/>
    <n v="5.66"/>
    <n v="601.19999999999993"/>
  </r>
  <r>
    <n v="842"/>
    <n v="47971"/>
    <s v="Eugene Harrison"/>
    <s v="Express Road Cargo"/>
    <x v="2"/>
    <x v="1"/>
    <s v="High"/>
    <s v="Cremant"/>
    <x v="0"/>
    <x v="7"/>
    <s v="Marques de Caceres Rioja Rosado 2014"/>
    <s v="Large Crate"/>
    <s v="Launceston"/>
    <x v="402"/>
    <d v="2013-10-30T00:00:00"/>
    <n v="50"/>
    <n v="0.09"/>
    <n v="4.95"/>
    <n v="5.32"/>
    <n v="247.5"/>
  </r>
  <r>
    <n v="843"/>
    <n v="48032"/>
    <s v="Joe Banks"/>
    <s v="Express Road Cargo"/>
    <x v="0"/>
    <x v="2"/>
    <s v="High"/>
    <s v="Sangiovese"/>
    <x v="0"/>
    <x v="7"/>
    <s v="Jean-Baptiste Adam Les Natures Cremant d'Alsace Brut"/>
    <s v="Large Crate"/>
    <s v="Bunbury"/>
    <x v="457"/>
    <d v="2011-08-27T00:00:00"/>
    <n v="76"/>
    <n v="0.09"/>
    <n v="7.77"/>
    <n v="9.23"/>
    <n v="590.52"/>
  </r>
  <r>
    <n v="844"/>
    <n v="48032"/>
    <s v="Joe Banks"/>
    <s v="Express Road Cargo"/>
    <x v="0"/>
    <x v="2"/>
    <s v="High"/>
    <s v="Shiraz"/>
    <x v="0"/>
    <x v="7"/>
    <s v="Sutter Home White Zinfandel"/>
    <s v="Large Crate"/>
    <s v="Rockingham"/>
    <x v="457"/>
    <d v="2011-08-27T00:00:00"/>
    <n v="52"/>
    <n v="7.0000000000000007E-2"/>
    <n v="15.14"/>
    <n v="4.53"/>
    <n v="787.28"/>
  </r>
  <r>
    <n v="845"/>
    <n v="48071"/>
    <s v="Harry Weaver"/>
    <s v="Road Cargo"/>
    <x v="2"/>
    <x v="1"/>
    <s v="Low"/>
    <s v="Champagne"/>
    <x v="0"/>
    <x v="7"/>
    <s v="Chateau d'Esclans Garrus Rose 2013"/>
    <s v="Standard Size Crate"/>
    <s v="Hobart"/>
    <x v="465"/>
    <d v="2012-03-12T00:00:00"/>
    <n v="1"/>
    <n v="0.03"/>
    <n v="12.64"/>
    <n v="4.9800000000000004"/>
    <n v="12.64"/>
  </r>
  <r>
    <n v="846"/>
    <n v="48101"/>
    <s v="Jack Patterson"/>
    <s v="Express Road Cargo"/>
    <x v="0"/>
    <x v="1"/>
    <s v="High"/>
    <s v="Sangiovese"/>
    <x v="0"/>
    <x v="5"/>
    <s v="Domaine Lafage Miraflors Rose 2013"/>
    <s v="Large Crate"/>
    <s v="Burnie"/>
    <x v="466"/>
    <d v="2012-09-14T00:00:00"/>
    <n v="8"/>
    <n v="0.05"/>
    <n v="22.84"/>
    <n v="16.87"/>
    <n v="182.72"/>
  </r>
  <r>
    <n v="847"/>
    <n v="48257"/>
    <s v="Angela Price"/>
    <s v="Express Road Cargo"/>
    <x v="0"/>
    <x v="3"/>
    <s v="Low"/>
    <s v="Merlot"/>
    <x v="0"/>
    <x v="5"/>
    <s v="Sutter Home White Zinfandel"/>
    <s v="Large Crate"/>
    <s v="Dubbo"/>
    <x v="467"/>
    <d v="2010-04-26T00:00:00"/>
    <n v="45"/>
    <n v="0.02"/>
    <n v="4.57"/>
    <n v="5.42"/>
    <n v="205.65"/>
  </r>
  <r>
    <n v="848"/>
    <n v="48263"/>
    <s v="Bobby Myers"/>
    <s v="Express Road Cargo"/>
    <x v="0"/>
    <x v="2"/>
    <s v="Medium"/>
    <s v="Sangiovese"/>
    <x v="0"/>
    <x v="5"/>
    <s v="Miraval Rose 2014"/>
    <s v="Large Crate"/>
    <s v="Perth"/>
    <x v="468"/>
    <d v="2011-03-10T00:00:00"/>
    <n v="28"/>
    <n v="0.1"/>
    <n v="5.98"/>
    <n v="7.5"/>
    <n v="167.44"/>
  </r>
  <r>
    <n v="849"/>
    <n v="48263"/>
    <s v="Bobby Myers"/>
    <s v="Express Road Cargo"/>
    <x v="0"/>
    <x v="2"/>
    <s v="Medium"/>
    <s v="Merlot"/>
    <x v="0"/>
    <x v="5"/>
    <s v="Miraval Rose 2014"/>
    <s v="Full Container"/>
    <s v="Busseltol"/>
    <x v="468"/>
    <d v="2011-03-10T00:00:00"/>
    <n v="25"/>
    <n v="7.0000000000000007E-2"/>
    <n v="5.68"/>
    <n v="1.21"/>
    <n v="142"/>
  </r>
  <r>
    <n v="850"/>
    <n v="48288"/>
    <s v="Eric Wagner"/>
    <s v="Air Cargo"/>
    <x v="2"/>
    <x v="2"/>
    <s v="Medium"/>
    <s v="Sangiovese Rose"/>
    <x v="0"/>
    <x v="5"/>
    <s v="Sutter Home Pink Moscato"/>
    <s v="Small Crate"/>
    <s v="Albany"/>
    <x v="469"/>
    <d v="2012-07-24T00:00:00"/>
    <n v="34"/>
    <n v="0.08"/>
    <n v="130.97999999999999"/>
    <n v="54.74"/>
    <n v="4453.32"/>
  </r>
  <r>
    <n v="851"/>
    <n v="48452"/>
    <s v="Joshua George"/>
    <s v="Air Cargo"/>
    <x v="2"/>
    <x v="2"/>
    <s v="High"/>
    <s v="Champagne"/>
    <x v="0"/>
    <x v="5"/>
    <s v="Chateau d'Esclans Whispering Angel Rose 2014"/>
    <s v="Extra Large Crate"/>
    <s v="Geraldton"/>
    <x v="103"/>
    <d v="2011-10-11T00:00:00"/>
    <n v="58"/>
    <n v="0.09"/>
    <n v="60.98"/>
    <n v="30"/>
    <n v="3536.8399999999997"/>
  </r>
  <r>
    <n v="852"/>
    <n v="48452"/>
    <s v="Joshua George"/>
    <s v="Express Road Cargo"/>
    <x v="1"/>
    <x v="2"/>
    <s v="High"/>
    <s v="Sauvignon Blanc"/>
    <x v="0"/>
    <x v="5"/>
    <s v="Giesen Sauvignon Blanc 2014"/>
    <s v="Large Crate"/>
    <s v="Perth"/>
    <x v="103"/>
    <d v="2011-10-09T00:00:00"/>
    <n v="34"/>
    <n v="0.1"/>
    <n v="99.99"/>
    <n v="19.989999999999998"/>
    <n v="3399.66"/>
  </r>
  <r>
    <n v="853"/>
    <n v="48452"/>
    <s v="Joshua George"/>
    <s v="Express Road Cargo"/>
    <x v="2"/>
    <x v="2"/>
    <s v="High"/>
    <s v="Cremant"/>
    <x v="0"/>
    <x v="5"/>
    <s v="Marques de Caceres Rioja Rosado 2014"/>
    <s v="Large Crate"/>
    <s v="Perth"/>
    <x v="103"/>
    <d v="2011-10-10T00:00:00"/>
    <n v="79"/>
    <n v="0.03"/>
    <n v="4.18"/>
    <n v="6.92"/>
    <n v="330.21999999999997"/>
  </r>
  <r>
    <n v="854"/>
    <n v="48452"/>
    <s v="Joshua George"/>
    <s v="Express Road Cargo"/>
    <x v="0"/>
    <x v="2"/>
    <s v="High"/>
    <s v="Merlot"/>
    <x v="0"/>
    <x v="5"/>
    <s v="JCB N¬∞21 Brut Cremant de Bourgogne"/>
    <s v="Large Crate"/>
    <s v="Bunbury"/>
    <x v="470"/>
    <d v="2013-10-11T00:00:00"/>
    <n v="32"/>
    <n v="0.08"/>
    <n v="4.91"/>
    <n v="4.97"/>
    <n v="157.12"/>
  </r>
  <r>
    <n v="855"/>
    <n v="48452"/>
    <s v="Joshua George"/>
    <s v="Express Road Cargo"/>
    <x v="0"/>
    <x v="2"/>
    <s v="High"/>
    <s v="Shiraz"/>
    <x v="0"/>
    <x v="5"/>
    <s v="Schramsberg Cremant Demi-Sec 2011"/>
    <s v="Full Container"/>
    <s v="Freemantle"/>
    <x v="103"/>
    <d v="2011-10-11T00:00:00"/>
    <n v="50"/>
    <n v="0.04"/>
    <n v="1.48"/>
    <n v="0.7"/>
    <n v="74"/>
  </r>
  <r>
    <n v="856"/>
    <n v="48483"/>
    <s v="Timothy Powell"/>
    <s v="Road Cargo"/>
    <x v="0"/>
    <x v="1"/>
    <s v="Critical"/>
    <s v="Sangiovese"/>
    <x v="0"/>
    <x v="5"/>
    <s v="Pietradolce Etna Rosato 2014"/>
    <s v="Full Container"/>
    <s v="Port Lincoln"/>
    <x v="471"/>
    <d v="2010-12-11T00:00:00"/>
    <n v="33"/>
    <n v="0"/>
    <n v="2.21"/>
    <n v="1"/>
    <n v="72.929999999999993"/>
  </r>
  <r>
    <n v="857"/>
    <n v="48487"/>
    <s v="Catherine Frazier"/>
    <s v="Express Road Cargo"/>
    <x v="0"/>
    <x v="2"/>
    <s v="Low"/>
    <s v="Sangiovese"/>
    <x v="0"/>
    <x v="5"/>
    <s v="Miraval Rose (1.5 Liter Magnum) 2014"/>
    <s v="Large Crate"/>
    <s v="Busseltol"/>
    <x v="472"/>
    <d v="2011-01-13T00:00:00"/>
    <n v="27"/>
    <n v="0"/>
    <n v="12.97"/>
    <n v="1.49"/>
    <n v="350.19"/>
  </r>
  <r>
    <n v="858"/>
    <n v="48515"/>
    <s v="Ruth Martin"/>
    <s v="Road Cargo"/>
    <x v="0"/>
    <x v="3"/>
    <s v="Critical"/>
    <s v="Merlot"/>
    <x v="0"/>
    <x v="5"/>
    <s v="Pietradolce Etna Rosato 2014"/>
    <s v="Full Container"/>
    <s v="Newcastle"/>
    <x v="131"/>
    <d v="2012-12-20T00:00:00"/>
    <n v="94"/>
    <n v="0.01"/>
    <n v="15.04"/>
    <n v="1.97"/>
    <n v="1413.76"/>
  </r>
  <r>
    <n v="859"/>
    <n v="48643"/>
    <s v="Jose Price"/>
    <s v="Air Cargo"/>
    <x v="1"/>
    <x v="3"/>
    <s v="Medium"/>
    <s v="Pinot Gris"/>
    <x v="0"/>
    <x v="5"/>
    <s v="Los Vascos Sauvignon Blanc 2015"/>
    <s v="Extra Large Crate"/>
    <s v="Queanbeyan"/>
    <x v="473"/>
    <d v="2013-10-20T00:00:00"/>
    <n v="29"/>
    <n v="0.06"/>
    <n v="808.49"/>
    <n v="55.3"/>
    <n v="23446.21"/>
  </r>
  <r>
    <n v="860"/>
    <n v="48643"/>
    <s v="Jose Price"/>
    <s v="Express Road Cargo"/>
    <x v="0"/>
    <x v="3"/>
    <s v="Medium"/>
    <s v="Zinfandel"/>
    <x v="0"/>
    <x v="5"/>
    <s v="Laurent-Perrier Brut Rose"/>
    <s v="Large Crate"/>
    <s v="Cessnock"/>
    <x v="473"/>
    <d v="2013-10-20T00:00:00"/>
    <n v="13"/>
    <n v="0.06"/>
    <n v="2.88"/>
    <n v="0.99"/>
    <n v="37.44"/>
  </r>
  <r>
    <n v="861"/>
    <n v="48643"/>
    <s v="Jose Price"/>
    <s v="Express Road Cargo"/>
    <x v="1"/>
    <x v="3"/>
    <s v="Medium"/>
    <s v="Chardonnay"/>
    <x v="0"/>
    <x v="5"/>
    <s v="Hewitson LuLu Sauvignon Blanc 2014"/>
    <s v="Large Crate"/>
    <s v="Penrith"/>
    <x v="473"/>
    <d v="2013-10-20T00:00:00"/>
    <n v="105"/>
    <n v="0"/>
    <n v="65.989999999999995"/>
    <n v="8.99"/>
    <n v="6928.95"/>
  </r>
  <r>
    <n v="862"/>
    <n v="48706"/>
    <s v="Bobby Hayes"/>
    <s v="Express Road Cargo"/>
    <x v="0"/>
    <x v="2"/>
    <s v="Low"/>
    <s v="Malbec"/>
    <x v="0"/>
    <x v="5"/>
    <s v="Lucien Albrecht Cremant d'Alsace Brut Rose"/>
    <s v="Full Container"/>
    <s v="Rockingham"/>
    <x v="474"/>
    <d v="2013-11-03T00:00:00"/>
    <n v="59"/>
    <n v="0.09"/>
    <n v="1.1399999999999999"/>
    <n v="0.7"/>
    <n v="67.259999999999991"/>
  </r>
  <r>
    <n v="863"/>
    <n v="48706"/>
    <s v="Bobby Hayes"/>
    <s v="Express Road Cargo"/>
    <x v="0"/>
    <x v="2"/>
    <s v="Low"/>
    <s v="Cabernet Sauvignon"/>
    <x v="0"/>
    <x v="5"/>
    <s v="Orin Swift Cellars Fragile Rose 2014"/>
    <s v="Large Crate"/>
    <s v="Albany"/>
    <x v="474"/>
    <d v="2013-11-06T00:00:00"/>
    <n v="38"/>
    <n v="0.09"/>
    <n v="7.28"/>
    <n v="11.15"/>
    <n v="276.64"/>
  </r>
  <r>
    <n v="864"/>
    <n v="48800"/>
    <s v="Chris Moreno"/>
    <s v="Express Road Cargo"/>
    <x v="1"/>
    <x v="3"/>
    <s v="Not Specified"/>
    <s v="Pinot Gris"/>
    <x v="0"/>
    <x v="5"/>
    <s v="Chardonnais Napa Valley Chardonnay 2013"/>
    <s v="Mini Crate"/>
    <s v="Albury"/>
    <x v="475"/>
    <d v="2011-10-23T00:00:00"/>
    <n v="14"/>
    <n v="0.04"/>
    <n v="3499.99"/>
    <n v="24.49"/>
    <n v="48999.86"/>
  </r>
  <r>
    <n v="865"/>
    <n v="48836"/>
    <s v="Eric Wagner"/>
    <s v="Air Cargo"/>
    <x v="2"/>
    <x v="2"/>
    <s v="Critical"/>
    <s v="Sangiovese Rose"/>
    <x v="0"/>
    <x v="5"/>
    <s v="Miraval Rose 2014"/>
    <s v="Small Crate"/>
    <s v="Perth"/>
    <x v="476"/>
    <d v="2010-02-16T00:00:00"/>
    <n v="8"/>
    <n v="0.09"/>
    <n v="348.21"/>
    <n v="40.19"/>
    <n v="2785.68"/>
  </r>
  <r>
    <n v="866"/>
    <n v="48994"/>
    <s v="Cynthia Porter"/>
    <s v="Express Road Cargo"/>
    <x v="0"/>
    <x v="2"/>
    <s v="Not Specified"/>
    <s v="Malbec"/>
    <x v="0"/>
    <x v="5"/>
    <s v="Veuve Clicquot Brut Yellow Label"/>
    <s v="Mini Crate"/>
    <s v="Geraldton"/>
    <x v="475"/>
    <d v="2011-10-24T00:00:00"/>
    <n v="11"/>
    <n v="0.03"/>
    <n v="167.27"/>
    <n v="35"/>
    <n v="1839.97"/>
  </r>
  <r>
    <n v="867"/>
    <n v="49027"/>
    <s v="Charles Gomez"/>
    <s v="Express Road Cargo"/>
    <x v="2"/>
    <x v="2"/>
    <s v="High"/>
    <s v="Cremant"/>
    <x v="0"/>
    <x v="5"/>
    <s v="Miraval Rose (1.5 Liter Magnum) 2014"/>
    <s v="Standard Size Crate"/>
    <s v="Bunbury"/>
    <x v="73"/>
    <d v="2012-04-12T00:00:00"/>
    <n v="46"/>
    <n v="0.08"/>
    <n v="17.670000000000002"/>
    <n v="8.99"/>
    <n v="812.82"/>
  </r>
  <r>
    <n v="868"/>
    <n v="49125"/>
    <s v="Mark Bailey"/>
    <s v="Road Cargo"/>
    <x v="0"/>
    <x v="2"/>
    <s v="Not Specified"/>
    <s v="Pinot Noir"/>
    <x v="0"/>
    <x v="5"/>
    <s v="Francis Ford Coppola Sofia Rose 2014"/>
    <s v="Large Crate"/>
    <s v="Rockingham"/>
    <x v="477"/>
    <d v="2010-03-31T00:00:00"/>
    <n v="29"/>
    <n v="0.05"/>
    <n v="5.78"/>
    <n v="7.64"/>
    <n v="167.62"/>
  </r>
  <r>
    <n v="869"/>
    <n v="49443"/>
    <s v="Eric Wagner"/>
    <s v="Express Road Cargo"/>
    <x v="0"/>
    <x v="2"/>
    <s v="High"/>
    <s v="Merlot"/>
    <x v="0"/>
    <x v="5"/>
    <s v="Simonnet-Febvre Cremant de Bourgogne Blanc"/>
    <s v="Full Container"/>
    <s v="Freemantle"/>
    <x v="478"/>
    <d v="2012-01-24T00:00:00"/>
    <n v="46"/>
    <n v="0.05"/>
    <n v="9.85"/>
    <n v="4.82"/>
    <n v="453.09999999999997"/>
  </r>
  <r>
    <n v="870"/>
    <n v="49762"/>
    <s v="Paul Alexander"/>
    <s v="Express Road Cargo"/>
    <x v="0"/>
    <x v="1"/>
    <s v="High"/>
    <s v="Cabernet Sauvignon"/>
    <x v="0"/>
    <x v="5"/>
    <s v="Jean-Baptiste Adam Les Natures Cremant d'Alsace Brut"/>
    <s v="Full Container"/>
    <s v="Victor Harbor"/>
    <x v="479"/>
    <d v="2012-06-17T00:00:00"/>
    <n v="58"/>
    <n v="0.09"/>
    <n v="2.94"/>
    <n v="0.81"/>
    <n v="170.52"/>
  </r>
  <r>
    <n v="871"/>
    <n v="49824"/>
    <s v="Bobby Hayes"/>
    <s v="Road Cargo"/>
    <x v="1"/>
    <x v="2"/>
    <s v="High"/>
    <s v="Chardonnay"/>
    <x v="0"/>
    <x v="5"/>
    <s v="Angeline Sauvignon Blanc 2014"/>
    <s v="Large Crate"/>
    <s v="Freemantle"/>
    <x v="480"/>
    <d v="2012-03-23T00:00:00"/>
    <n v="37"/>
    <n v="0.01"/>
    <n v="65.989999999999995"/>
    <n v="5.31"/>
    <n v="2441.6299999999997"/>
  </r>
  <r>
    <n v="872"/>
    <n v="49831"/>
    <s v="Jose Gardner"/>
    <s v="Express Road Cargo"/>
    <x v="0"/>
    <x v="1"/>
    <s v="Critical"/>
    <s v="Shiraz"/>
    <x v="0"/>
    <x v="3"/>
    <s v="Dom Perignon 2006"/>
    <s v="Large Crate"/>
    <s v="Devonport"/>
    <x v="481"/>
    <d v="2011-08-25T00:00:00"/>
    <n v="32"/>
    <n v="0.01"/>
    <n v="15.14"/>
    <n v="4.53"/>
    <n v="484.48"/>
  </r>
  <r>
    <n v="873"/>
    <n v="49889"/>
    <s v="Timothy Hernandez"/>
    <s v="Express Road Cargo"/>
    <x v="0"/>
    <x v="2"/>
    <s v="Critical"/>
    <s v="Cabernet Sauvignon"/>
    <x v="0"/>
    <x v="3"/>
    <s v="Jean-Baptiste Adam Les Natures Cremant d'Alsace Brut"/>
    <s v="Large Crate"/>
    <s v="Mandurah"/>
    <x v="482"/>
    <d v="2013-12-14T00:00:00"/>
    <n v="94"/>
    <n v="0.09"/>
    <n v="11.5"/>
    <n v="7.19"/>
    <n v="1081"/>
  </r>
  <r>
    <n v="874"/>
    <n v="49889"/>
    <s v="Timothy Hernandez"/>
    <s v="Road Cargo"/>
    <x v="0"/>
    <x v="2"/>
    <s v="Critical"/>
    <s v="Malbec"/>
    <x v="0"/>
    <x v="3"/>
    <s v="Locations by Dave Phinney F Rose"/>
    <s v="Full Container"/>
    <s v="Rockingham"/>
    <x v="482"/>
    <d v="2013-12-14T00:00:00"/>
    <n v="42"/>
    <n v="0.09"/>
    <n v="2.98"/>
    <n v="2.0299999999999998"/>
    <n v="125.16"/>
  </r>
  <r>
    <n v="875"/>
    <n v="49927"/>
    <s v="Chris Moreno"/>
    <s v="Express Road Cargo"/>
    <x v="0"/>
    <x v="3"/>
    <s v="Not Specified"/>
    <s v="Cabernet Sauvignon"/>
    <x v="0"/>
    <x v="3"/>
    <s v="Bollinger Brut Special Cuvee"/>
    <s v="Large Crate"/>
    <s v="Goulburn"/>
    <x v="60"/>
    <d v="2013-07-20T00:00:00"/>
    <n v="36"/>
    <n v="0.01"/>
    <n v="4.9800000000000004"/>
    <n v="4.95"/>
    <n v="179.28000000000003"/>
  </r>
  <r>
    <n v="876"/>
    <n v="49927"/>
    <s v="Chris Moreno"/>
    <s v="Express Road Cargo"/>
    <x v="2"/>
    <x v="3"/>
    <s v="Not Specified"/>
    <s v="Sangiovese Rose"/>
    <x v="0"/>
    <x v="3"/>
    <s v="Orin Swift Cellars Fragile Rose 2014"/>
    <s v="Full Container"/>
    <s v="Cessnock"/>
    <x v="60"/>
    <d v="2013-07-22T00:00:00"/>
    <n v="39"/>
    <n v="0.08"/>
    <n v="7.59"/>
    <n v="4"/>
    <n v="296.01"/>
  </r>
  <r>
    <n v="877"/>
    <n v="49927"/>
    <s v="Chris Moreno"/>
    <s v="Express Road Cargo"/>
    <x v="0"/>
    <x v="3"/>
    <s v="Not Specified"/>
    <s v="Shiraz"/>
    <x v="0"/>
    <x v="3"/>
    <s v="Bollinger Brut Special Cuvee"/>
    <s v="Full Container"/>
    <s v="Paramatta"/>
    <x v="60"/>
    <d v="2013-07-21T00:00:00"/>
    <n v="55"/>
    <n v="0.04"/>
    <n v="2.1800000000000002"/>
    <n v="0.78"/>
    <n v="119.9"/>
  </r>
  <r>
    <n v="878"/>
    <n v="49990"/>
    <s v="Alan Duncan"/>
    <s v="Air Cargo"/>
    <x v="1"/>
    <x v="3"/>
    <s v="Not Specified"/>
    <s v="Chardonnay"/>
    <x v="0"/>
    <x v="3"/>
    <s v="Cloudy Bay Sauvignon Blanc 2015"/>
    <s v="Extra Large Crate"/>
    <s v="Albury"/>
    <x v="300"/>
    <d v="2013-09-05T00:00:00"/>
    <n v="23"/>
    <n v="0"/>
    <n v="442.14"/>
    <n v="14.7"/>
    <n v="10169.219999999999"/>
  </r>
  <r>
    <n v="879"/>
    <n v="50181"/>
    <s v="Victor Payne"/>
    <s v="Air Cargo"/>
    <x v="2"/>
    <x v="2"/>
    <s v="High"/>
    <s v="Sangiovese Rose"/>
    <x v="0"/>
    <x v="3"/>
    <s v="Chateau d'Esclans Whispering Angel Rose 2014"/>
    <s v="Extra Large Crate"/>
    <s v="Busseltol"/>
    <x v="266"/>
    <d v="2013-05-31T00:00:00"/>
    <n v="3"/>
    <n v="0.04"/>
    <n v="135.99"/>
    <n v="28.63"/>
    <n v="407.97"/>
  </r>
  <r>
    <n v="880"/>
    <n v="50209"/>
    <s v="Rachel Howard"/>
    <s v="Road Cargo"/>
    <x v="0"/>
    <x v="1"/>
    <s v="High"/>
    <s v="Pinot Noir"/>
    <x v="0"/>
    <x v="3"/>
    <s v="Schramsberg Cremant Demi-Sec 2011"/>
    <s v="Large Crate"/>
    <s v="Hobart"/>
    <x v="483"/>
    <d v="2011-09-12T00:00:00"/>
    <n v="62"/>
    <n v="0.03"/>
    <n v="55.48"/>
    <n v="6.79"/>
    <n v="3439.7599999999998"/>
  </r>
  <r>
    <n v="881"/>
    <n v="50209"/>
    <s v="Rachel Howard"/>
    <s v="Express Road Cargo"/>
    <x v="0"/>
    <x v="1"/>
    <s v="High"/>
    <s v="Malbec"/>
    <x v="0"/>
    <x v="3"/>
    <s v="Marques de Caceres Rioja Rosado 2014"/>
    <s v="Large Crate"/>
    <s v="Launceston"/>
    <x v="483"/>
    <d v="2011-09-11T00:00:00"/>
    <n v="4"/>
    <n v="0"/>
    <n v="20.89"/>
    <n v="11.52"/>
    <n v="83.56"/>
  </r>
  <r>
    <n v="882"/>
    <n v="50246"/>
    <s v="Richard Garcia"/>
    <s v="Road Cargo"/>
    <x v="0"/>
    <x v="0"/>
    <s v="Medium"/>
    <s v="Merlot"/>
    <x v="0"/>
    <x v="3"/>
    <s v="Domaine Lafond Roc-Epine Tavel Rose 2014"/>
    <s v="Large Crate"/>
    <s v="Palmerston"/>
    <x v="484"/>
    <d v="2011-08-19T00:00:00"/>
    <n v="25"/>
    <n v="0.05"/>
    <n v="6.48"/>
    <n v="7.37"/>
    <n v="162"/>
  </r>
  <r>
    <n v="883"/>
    <n v="50433"/>
    <s v="Billy Bradley"/>
    <s v="Air Cargo"/>
    <x v="1"/>
    <x v="3"/>
    <s v="Critical"/>
    <s v="Sauvignon Blanc"/>
    <x v="0"/>
    <x v="3"/>
    <s v="Mercer Canyons Chardonnay 2013"/>
    <s v="Extra Large Crate"/>
    <s v="Dubbo"/>
    <x v="485"/>
    <d v="2013-01-21T00:00:00"/>
    <n v="55"/>
    <n v="0.1"/>
    <n v="145.44999999999999"/>
    <n v="17.850000000000001"/>
    <n v="7999.7499999999991"/>
  </r>
  <r>
    <n v="884"/>
    <n v="50533"/>
    <s v="Jerry Allen"/>
    <s v="Road Cargo"/>
    <x v="0"/>
    <x v="1"/>
    <s v="Low"/>
    <s v="Pinot Noir"/>
    <x v="0"/>
    <x v="3"/>
    <s v="Veuve Clicquot Brut Yellow Label"/>
    <s v="Mini Crate"/>
    <s v="Burnie"/>
    <x v="486"/>
    <d v="2012-06-02T00:00:00"/>
    <n v="50"/>
    <n v="0.06"/>
    <n v="64.650000000000006"/>
    <n v="35"/>
    <n v="3232.5000000000005"/>
  </r>
  <r>
    <n v="885"/>
    <n v="50533"/>
    <s v="Jerry Allen"/>
    <s v="Air Cargo"/>
    <x v="2"/>
    <x v="1"/>
    <s v="Low"/>
    <s v="Champagne"/>
    <x v="0"/>
    <x v="3"/>
    <s v="La Playa Estate Cabernet Sauvignon Rose 2015"/>
    <s v="Small Crate"/>
    <s v="Burnie"/>
    <x v="486"/>
    <d v="2012-06-01T00:00:00"/>
    <n v="5"/>
    <n v="0"/>
    <n v="15.23"/>
    <n v="27.75"/>
    <n v="76.150000000000006"/>
  </r>
  <r>
    <n v="886"/>
    <n v="50656"/>
    <s v="Steve Brown"/>
    <s v="Express Road Cargo"/>
    <x v="0"/>
    <x v="1"/>
    <s v="Critical"/>
    <s v="Cabernet Sauvignon"/>
    <x v="0"/>
    <x v="3"/>
    <s v="Chateau d'Esclans Garrus Rose 2013"/>
    <s v="Large Crate"/>
    <s v="Devonport"/>
    <x v="487"/>
    <d v="2013-10-27T00:00:00"/>
    <n v="88"/>
    <n v="0"/>
    <n v="4.37"/>
    <n v="5.15"/>
    <n v="384.56"/>
  </r>
  <r>
    <n v="887"/>
    <n v="50656"/>
    <s v="Steve Brown"/>
    <s v="Air Cargo"/>
    <x v="2"/>
    <x v="1"/>
    <s v="Critical"/>
    <s v="Sangiovese Rose"/>
    <x v="0"/>
    <x v="3"/>
    <s v="Locations by Dave Phinney F Rose&quot;"/>
    <s v="Extra Large Crate"/>
    <s v="Hobart"/>
    <x v="488"/>
    <d v="2010-10-26T00:00:00"/>
    <n v="56"/>
    <n v="0.01"/>
    <n v="500.98"/>
    <n v="56"/>
    <n v="28054.880000000001"/>
  </r>
  <r>
    <n v="888"/>
    <n v="50656"/>
    <s v="Steve Brown"/>
    <s v="Express Road Cargo"/>
    <x v="2"/>
    <x v="1"/>
    <s v="Critical"/>
    <s v="Sangiovese Rose"/>
    <x v="0"/>
    <x v="3"/>
    <s v="Orin Swift Cellars Fragile Rose 2014"/>
    <s v="Large Crate"/>
    <s v="Burnie"/>
    <x v="487"/>
    <d v="2013-10-25T00:00:00"/>
    <n v="82"/>
    <n v="0.02"/>
    <n v="12.58"/>
    <n v="5.16"/>
    <n v="1031.56"/>
  </r>
  <r>
    <n v="889"/>
    <n v="50656"/>
    <s v="Steve Brown"/>
    <s v="Express Road Cargo"/>
    <x v="2"/>
    <x v="1"/>
    <s v="Critical"/>
    <s v="Cremant"/>
    <x v="0"/>
    <x v="3"/>
    <s v="Bertani Bertarose 2014"/>
    <s v="Full Container"/>
    <s v="Hobart"/>
    <x v="488"/>
    <d v="2010-10-26T00:00:00"/>
    <n v="27"/>
    <n v="0.1"/>
    <n v="7.7"/>
    <n v="3.68"/>
    <n v="207.9"/>
  </r>
  <r>
    <n v="890"/>
    <n v="50721"/>
    <s v="Billy Bradley"/>
    <s v="Express Road Cargo"/>
    <x v="0"/>
    <x v="3"/>
    <s v="High"/>
    <s v="Malbec"/>
    <x v="0"/>
    <x v="3"/>
    <s v="Marques de Caceres Rioja Rosado 2014"/>
    <s v="Large Crate"/>
    <s v="Campbeltown"/>
    <x v="161"/>
    <d v="2013-03-01T00:00:00"/>
    <n v="33"/>
    <n v="0.04"/>
    <n v="304.99"/>
    <n v="19.989999999999998"/>
    <n v="10064.67"/>
  </r>
  <r>
    <n v="891"/>
    <n v="50726"/>
    <s v="Stephen Cooper"/>
    <s v="Air Cargo"/>
    <x v="2"/>
    <x v="0"/>
    <s v="Low"/>
    <s v="Grenache Rose"/>
    <x v="0"/>
    <x v="3"/>
    <s v="Belle Glos Oeil de Perdrix Pinot Noir Blanc 2014"/>
    <s v="Extra Large Crate"/>
    <s v="Palmerston"/>
    <x v="233"/>
    <d v="2012-11-04T00:00:00"/>
    <n v="89"/>
    <n v="0"/>
    <n v="200.98"/>
    <n v="23.76"/>
    <n v="17887.219999999998"/>
  </r>
  <r>
    <n v="892"/>
    <n v="50726"/>
    <s v="Stephen Cooper"/>
    <s v="Road Cargo"/>
    <x v="0"/>
    <x v="0"/>
    <s v="Low"/>
    <s v="Zinfandel"/>
    <x v="0"/>
    <x v="3"/>
    <s v="Marques de Caceres Rioja Rosado 2014"/>
    <s v="Large Crate"/>
    <s v="Palmerston"/>
    <x v="233"/>
    <d v="2012-10-31T00:00:00"/>
    <n v="41"/>
    <n v="7.0000000000000007E-2"/>
    <n v="4.13"/>
    <n v="0.99"/>
    <n v="169.32999999999998"/>
  </r>
  <r>
    <n v="893"/>
    <n v="50917"/>
    <s v="Brian Morrison"/>
    <s v="Express Road Cargo"/>
    <x v="1"/>
    <x v="0"/>
    <s v="Low"/>
    <s v="Reisling"/>
    <x v="0"/>
    <x v="3"/>
    <s v="Dog Point Vineyard Sauvignon Blanc 2014"/>
    <s v="Standard Size Crate"/>
    <s v="Darwin"/>
    <x v="430"/>
    <d v="2010-07-25T00:00:00"/>
    <n v="40"/>
    <n v="0.02"/>
    <n v="43.98"/>
    <n v="1.99"/>
    <n v="1759.1999999999998"/>
  </r>
  <r>
    <n v="894"/>
    <n v="50945"/>
    <s v="Michelle Black"/>
    <s v="Express Road Cargo"/>
    <x v="1"/>
    <x v="0"/>
    <s v="Critical"/>
    <s v="Chardonnay"/>
    <x v="0"/>
    <x v="3"/>
    <s v="Villa Maria Private Bin Sauvignon Blanc 2015"/>
    <s v="Standard Size Crate"/>
    <s v="Darwin"/>
    <x v="489"/>
    <d v="2012-01-09T00:00:00"/>
    <n v="30"/>
    <n v="0.01"/>
    <n v="35.99"/>
    <n v="1.25"/>
    <n v="1079.7"/>
  </r>
  <r>
    <n v="895"/>
    <n v="51041"/>
    <s v="Anthony Rice"/>
    <s v="Express Road Cargo"/>
    <x v="1"/>
    <x v="1"/>
    <s v="High"/>
    <s v="Pinot Gris"/>
    <x v="0"/>
    <x v="3"/>
    <s v="Hewitson LuLu Sauvignon Blanc 2014"/>
    <s v="Large Crate"/>
    <s v="Devonport"/>
    <x v="490"/>
    <d v="2011-07-30T00:00:00"/>
    <n v="56"/>
    <n v="0.03"/>
    <n v="65.989999999999995"/>
    <n v="5.92"/>
    <n v="3695.4399999999996"/>
  </r>
  <r>
    <n v="896"/>
    <n v="51072"/>
    <s v="Frank Graham"/>
    <s v="Express Road Cargo"/>
    <x v="0"/>
    <x v="1"/>
    <s v="Critical"/>
    <s v="Shiraz"/>
    <x v="0"/>
    <x v="3"/>
    <s v="Chateau d'Esclans Garrus Rose 2013"/>
    <s v="Large Crate"/>
    <s v="Mount Gambier"/>
    <x v="491"/>
    <d v="2010-10-04T00:00:00"/>
    <n v="77"/>
    <n v="0"/>
    <n v="161.55000000000001"/>
    <n v="19.989999999999998"/>
    <n v="12439.35"/>
  </r>
  <r>
    <n v="897"/>
    <n v="51494"/>
    <s v="Charles Freeman"/>
    <s v="Express Road Cargo"/>
    <x v="1"/>
    <x v="1"/>
    <s v="Critical"/>
    <s v="Pinot Gris"/>
    <x v="0"/>
    <x v="3"/>
    <s v="Hewitson LuLu Sauvignon Blanc 2014"/>
    <s v="Loose Wrap"/>
    <s v="Launceston"/>
    <x v="349"/>
    <d v="2012-08-05T00:00:00"/>
    <n v="83"/>
    <n v="0.06"/>
    <n v="11.99"/>
    <n v="5.99"/>
    <n v="995.17000000000007"/>
  </r>
  <r>
    <n v="898"/>
    <n v="51559"/>
    <s v="Dorothy Morales"/>
    <s v="Express Road Cargo"/>
    <x v="0"/>
    <x v="2"/>
    <s v="Low"/>
    <s v="Sangiovese"/>
    <x v="0"/>
    <x v="3"/>
    <s v="Schramsberg Cremant Demi-Sec 2011"/>
    <s v="Standard Size Crate"/>
    <s v="Rockingham"/>
    <x v="365"/>
    <d v="2013-03-13T00:00:00"/>
    <n v="34"/>
    <n v="0.09"/>
    <n v="25.98"/>
    <n v="4.08"/>
    <n v="883.32"/>
  </r>
  <r>
    <n v="899"/>
    <n v="51620"/>
    <s v="Michelle Black"/>
    <s v="Express Road Cargo"/>
    <x v="0"/>
    <x v="3"/>
    <s v="Medium"/>
    <s v="Shiraz"/>
    <x v="0"/>
    <x v="3"/>
    <s v="Miraval Rose (1.5 Liter Magnum) 2014"/>
    <s v="Large Crate"/>
    <s v="Liverpool"/>
    <x v="278"/>
    <d v="2013-03-09T00:00:00"/>
    <n v="12"/>
    <n v="0.03"/>
    <n v="13.48"/>
    <n v="4.51"/>
    <n v="161.76"/>
  </r>
  <r>
    <n v="900"/>
    <n v="52003"/>
    <s v="Bonnie Walker"/>
    <s v="Air Cargo"/>
    <x v="2"/>
    <x v="3"/>
    <s v="Low"/>
    <s v="Cremant"/>
    <x v="0"/>
    <x v="3"/>
    <s v="Chateau d'Esclans Whispering Angel Rose 2014"/>
    <s v="Small Crate"/>
    <s v="Cessnock"/>
    <x v="492"/>
    <d v="2013-02-25T00:00:00"/>
    <n v="11"/>
    <n v="0.04"/>
    <n v="212.6"/>
    <n v="110.2"/>
    <n v="2338.6"/>
  </r>
  <r>
    <n v="901"/>
    <n v="52003"/>
    <s v="Bonnie Walker"/>
    <s v="Express Road Cargo"/>
    <x v="1"/>
    <x v="3"/>
    <s v="Low"/>
    <s v="Sauvignon Blanc"/>
    <x v="0"/>
    <x v="3"/>
    <s v="Villa Maria Private Bin Sauvignon Blanc 2015"/>
    <s v="Standard Size Crate"/>
    <s v="Orange"/>
    <x v="492"/>
    <d v="2013-02-18T00:00:00"/>
    <n v="2"/>
    <n v="0.1"/>
    <n v="55.99"/>
    <n v="5"/>
    <n v="111.98"/>
  </r>
  <r>
    <n v="902"/>
    <n v="52039"/>
    <s v="William Gilbert"/>
    <s v="Express Road Cargo"/>
    <x v="1"/>
    <x v="3"/>
    <s v="Critical"/>
    <s v="Reisling"/>
    <x v="0"/>
    <x v="3"/>
    <s v="Lucky Chardonnay 2012"/>
    <s v="Standard Size Crate"/>
    <s v="Blue Mountains"/>
    <x v="452"/>
    <d v="2013-08-04T00:00:00"/>
    <n v="96"/>
    <n v="0"/>
    <n v="40.98"/>
    <n v="1.99"/>
    <n v="3934.08"/>
  </r>
  <r>
    <n v="903"/>
    <n v="52322"/>
    <s v="Henry Sims"/>
    <s v="Express Road Cargo"/>
    <x v="0"/>
    <x v="1"/>
    <s v="Low"/>
    <s v="Pinot Noir"/>
    <x v="0"/>
    <x v="3"/>
    <s v="Chateau de Campuget Costieres de Nimes Tradition Rose 2015"/>
    <s v="Full Container"/>
    <s v="Geelong"/>
    <x v="493"/>
    <d v="2013-02-09T00:00:00"/>
    <n v="1"/>
    <n v="0.1"/>
    <n v="3.95"/>
    <n v="2"/>
    <n v="3.95"/>
  </r>
  <r>
    <n v="904"/>
    <n v="52389"/>
    <s v="Edward Thompson"/>
    <s v="Express Road Cargo"/>
    <x v="0"/>
    <x v="2"/>
    <s v="Critical"/>
    <s v="Pinot Noir"/>
    <x v="0"/>
    <x v="3"/>
    <s v="Louis Roederer Cristal Brut with Gift Box 2007"/>
    <s v="Standard Size Crate"/>
    <s v="Mandurah"/>
    <x v="419"/>
    <d v="2012-10-21T00:00:00"/>
    <n v="61"/>
    <n v="0.08"/>
    <n v="21.38"/>
    <n v="8.99"/>
    <n v="1304.1799999999998"/>
  </r>
  <r>
    <n v="905"/>
    <n v="52673"/>
    <s v="Stephen Cooper"/>
    <s v="Express Road Cargo"/>
    <x v="1"/>
    <x v="0"/>
    <s v="Medium"/>
    <s v="Pinot Gris"/>
    <x v="0"/>
    <x v="3"/>
    <s v="St. Supery Sauvignon Blanc 2015"/>
    <s v="Large Crate"/>
    <s v="Palmerston"/>
    <x v="494"/>
    <d v="2013-05-09T00:00:00"/>
    <n v="18"/>
    <n v="7.0000000000000007E-2"/>
    <n v="175.99"/>
    <n v="8.99"/>
    <n v="3167.82"/>
  </r>
  <r>
    <n v="906"/>
    <n v="52673"/>
    <s v="Stephen Cooper"/>
    <s v="Express Road Cargo"/>
    <x v="0"/>
    <x v="0"/>
    <s v="Medium"/>
    <s v="Zinfandel"/>
    <x v="0"/>
    <x v="3"/>
    <s v="Marques de Caceres Rioja Rosado 2014"/>
    <s v="Large Crate"/>
    <s v="Palmerston"/>
    <x v="494"/>
    <d v="2013-05-10T00:00:00"/>
    <n v="5"/>
    <n v="0.05"/>
    <n v="5.18"/>
    <n v="5.74"/>
    <n v="25.9"/>
  </r>
  <r>
    <n v="907"/>
    <n v="52737"/>
    <s v="Howard Bell"/>
    <s v="Road Cargo"/>
    <x v="0"/>
    <x v="2"/>
    <s v="High"/>
    <s v="Merlot"/>
    <x v="0"/>
    <x v="3"/>
    <s v="Roederer Estate Brut"/>
    <s v="Large Crate"/>
    <s v="Freemantle"/>
    <x v="495"/>
    <d v="2011-11-09T00:00:00"/>
    <n v="48"/>
    <n v="0.03"/>
    <n v="7.68"/>
    <n v="6.16"/>
    <n v="368.64"/>
  </r>
  <r>
    <n v="908"/>
    <n v="52743"/>
    <s v="Clarence Burns"/>
    <s v="Express Road Cargo"/>
    <x v="1"/>
    <x v="0"/>
    <s v="High"/>
    <s v="Sauvignon Blanc"/>
    <x v="0"/>
    <x v="3"/>
    <s v="Los Vascos Sauvignon Blanc 2015"/>
    <s v="Loose Wrap"/>
    <s v="Palmerston"/>
    <x v="496"/>
    <d v="2011-07-04T00:00:00"/>
    <n v="55"/>
    <n v="0.09"/>
    <n v="150.97999999999999"/>
    <n v="13.99"/>
    <n v="8303.9"/>
  </r>
  <r>
    <n v="909"/>
    <n v="52932"/>
    <s v="Henry Sims"/>
    <s v="Express Road Cargo"/>
    <x v="0"/>
    <x v="1"/>
    <s v="Low"/>
    <s v="Pinot Noir"/>
    <x v="0"/>
    <x v="3"/>
    <s v="Bertani Bertarose 2014"/>
    <s v="Large Crate"/>
    <s v="Melbourne"/>
    <x v="497"/>
    <d v="2013-05-17T00:00:00"/>
    <n v="4"/>
    <n v="0"/>
    <n v="6.48"/>
    <n v="6.6"/>
    <n v="25.92"/>
  </r>
  <r>
    <n v="910"/>
    <n v="52995"/>
    <s v="Daniel Bradley"/>
    <s v="Express Road Cargo"/>
    <x v="0"/>
    <x v="2"/>
    <s v="Not Specified"/>
    <s v="Zinfandel"/>
    <x v="0"/>
    <x v="3"/>
    <s v="Jean-Baptiste Adam Les Natures Cremant d'Alsace Brut"/>
    <s v="Large Crate"/>
    <s v="Mandurah"/>
    <x v="498"/>
    <d v="2013-03-15T00:00:00"/>
    <n v="8"/>
    <n v="0.03"/>
    <n v="3.36"/>
    <n v="6.27"/>
    <n v="26.88"/>
  </r>
  <r>
    <n v="911"/>
    <n v="53025"/>
    <s v="Charles Freeman"/>
    <s v="Express Road Cargo"/>
    <x v="0"/>
    <x v="1"/>
    <s v="Critical"/>
    <s v="Pinot Noir"/>
    <x v="0"/>
    <x v="3"/>
    <s v="Miraval Rose 2014"/>
    <s v="Large Crate"/>
    <s v="Launceston"/>
    <x v="499"/>
    <d v="2011-03-18T00:00:00"/>
    <n v="32"/>
    <n v="0.09"/>
    <n v="5.98"/>
    <n v="7.5"/>
    <n v="191.36"/>
  </r>
  <r>
    <n v="912"/>
    <n v="53060"/>
    <s v="Jeremy Mason"/>
    <s v="Express Road Cargo"/>
    <x v="1"/>
    <x v="0"/>
    <s v="Critical"/>
    <s v="Sauvignon Blanc"/>
    <x v="0"/>
    <x v="3"/>
    <s v="Angeline Sauvignon Blanc 2014"/>
    <s v="Large Crate"/>
    <s v="Palmerston"/>
    <x v="500"/>
    <d v="2011-03-24T00:00:00"/>
    <n v="36"/>
    <n v="0.1"/>
    <n v="20.95"/>
    <n v="5.99"/>
    <n v="754.19999999999993"/>
  </r>
  <r>
    <n v="913"/>
    <n v="53060"/>
    <s v="Jeremy Mason"/>
    <s v="Express Road Cargo"/>
    <x v="0"/>
    <x v="0"/>
    <s v="Critical"/>
    <s v="Sangiovese"/>
    <x v="0"/>
    <x v="3"/>
    <s v="Dopff &amp; Irion Cremant Rose Brut"/>
    <s v="Full Container"/>
    <s v="Darwin"/>
    <x v="500"/>
    <d v="2011-03-24T00:00:00"/>
    <n v="4"/>
    <n v="0.02"/>
    <n v="9.11"/>
    <n v="2.15"/>
    <n v="36.44"/>
  </r>
  <r>
    <n v="914"/>
    <n v="53153"/>
    <s v="Daniel Butler"/>
    <s v="Express Road Cargo"/>
    <x v="0"/>
    <x v="1"/>
    <s v="Critical"/>
    <s v="Shiraz"/>
    <x v="0"/>
    <x v="3"/>
    <s v="Pierre Sparr Cremant d'Alsace Reserve Brut Rose"/>
    <s v="Large Crate"/>
    <s v="Devonport"/>
    <x v="501"/>
    <d v="2010-09-24T00:00:00"/>
    <n v="53"/>
    <n v="0.1"/>
    <n v="20.27"/>
    <n v="3.99"/>
    <n v="1074.31"/>
  </r>
  <r>
    <n v="915"/>
    <n v="53248"/>
    <s v="Jose Gardner"/>
    <s v="Air Cargo"/>
    <x v="2"/>
    <x v="1"/>
    <s v="Critical"/>
    <s v="Sangiovese Rose"/>
    <x v="0"/>
    <x v="3"/>
    <s v="Gerard Bertrand Cote des Roses Rose 2014"/>
    <s v="Small Crate"/>
    <s v="Hobart"/>
    <x v="502"/>
    <d v="2011-10-30T00:00:00"/>
    <n v="13"/>
    <n v="0.06"/>
    <n v="348.21"/>
    <n v="40.19"/>
    <n v="4526.7299999999996"/>
  </r>
  <r>
    <n v="916"/>
    <n v="53285"/>
    <s v="Jesse Clark"/>
    <s v="Express Road Cargo"/>
    <x v="0"/>
    <x v="1"/>
    <s v="Critical"/>
    <s v="Shiraz"/>
    <x v="0"/>
    <x v="3"/>
    <s v="Belle Glos Oeil de Perdrix Pinot Noir Blanc 2014"/>
    <s v="Large Crate"/>
    <s v="Launceston"/>
    <x v="352"/>
    <d v="2013-05-26T00:00:00"/>
    <n v="8"/>
    <n v="0.04"/>
    <n v="165.98"/>
    <n v="19.989999999999998"/>
    <n v="1327.84"/>
  </r>
  <r>
    <n v="917"/>
    <n v="53314"/>
    <s v="Marie Morrison"/>
    <s v="Express Road Cargo"/>
    <x v="2"/>
    <x v="2"/>
    <s v="High"/>
    <s v="Champagne"/>
    <x v="0"/>
    <x v="3"/>
    <s v="Chateau d'Esclans Garrus Rose 2013"/>
    <s v="Large Crate"/>
    <s v="Busseltol"/>
    <x v="3"/>
    <d v="2011-09-19T00:00:00"/>
    <n v="60"/>
    <n v="0.01"/>
    <n v="78.69"/>
    <n v="19.989999999999998"/>
    <n v="4721.3999999999996"/>
  </r>
  <r>
    <n v="918"/>
    <n v="53314"/>
    <s v="Marie Morrison"/>
    <s v="Air Cargo"/>
    <x v="2"/>
    <x v="2"/>
    <s v="High"/>
    <s v="Sangiovese Rose"/>
    <x v="0"/>
    <x v="3"/>
    <s v="Miraval Rose 2014"/>
    <s v="Small Crate"/>
    <s v="Geraldton"/>
    <x v="3"/>
    <d v="2011-09-21T00:00:00"/>
    <n v="27"/>
    <n v="0.05"/>
    <n v="145.97999999999999"/>
    <n v="51.92"/>
    <n v="3941.4599999999996"/>
  </r>
  <r>
    <n v="919"/>
    <n v="53350"/>
    <s v="Anna Stephens"/>
    <s v="Express Road Cargo"/>
    <x v="0"/>
    <x v="1"/>
    <s v="High"/>
    <s v="Zinfandel"/>
    <x v="0"/>
    <x v="4"/>
    <s v="Pietradolce Etna Rosato 2014"/>
    <s v="Large Crate"/>
    <s v="Burnie"/>
    <x v="151"/>
    <d v="2013-06-14T00:00:00"/>
    <n v="36"/>
    <n v="0.08"/>
    <n v="315.98"/>
    <n v="19.989999999999998"/>
    <n v="11375.28"/>
  </r>
  <r>
    <n v="920"/>
    <n v="53410"/>
    <s v="Gary Porter"/>
    <s v="Express Road Cargo"/>
    <x v="0"/>
    <x v="3"/>
    <s v="Critical"/>
    <s v="Shiraz"/>
    <x v="0"/>
    <x v="4"/>
    <s v="Lucien Albrecht Cremant d'Alsace Brut Rose"/>
    <s v="Large Crate"/>
    <s v="Wagga Wagga"/>
    <x v="503"/>
    <d v="2010-08-09T00:00:00"/>
    <n v="79"/>
    <n v="0.08"/>
    <n v="14.81"/>
    <n v="13.32"/>
    <n v="1169.99"/>
  </r>
  <r>
    <n v="921"/>
    <n v="53411"/>
    <s v="Jose Gardner"/>
    <s v="Express Road Cargo"/>
    <x v="1"/>
    <x v="1"/>
    <s v="Critical"/>
    <s v="Pinot Gris"/>
    <x v="0"/>
    <x v="4"/>
    <s v="Dog Point Vineyard Sauvignon Blanc 2014"/>
    <s v="Large Crate"/>
    <s v="Hobart"/>
    <x v="504"/>
    <d v="2012-11-30T00:00:00"/>
    <n v="85"/>
    <n v="0.08"/>
    <n v="27.48"/>
    <n v="4"/>
    <n v="2335.8000000000002"/>
  </r>
  <r>
    <n v="922"/>
    <n v="53445"/>
    <s v="Victor Payne"/>
    <s v="Express Road Cargo"/>
    <x v="0"/>
    <x v="2"/>
    <s v="High"/>
    <s v="Sangiovese"/>
    <x v="0"/>
    <x v="4"/>
    <s v="Belle Glos Oeil de Perdrix Pinot Noir Blanc 2014"/>
    <s v="Standard Size Crate"/>
    <s v="Bunbury"/>
    <x v="505"/>
    <d v="2013-10-26T00:00:00"/>
    <n v="17"/>
    <n v="0.01"/>
    <n v="11.66"/>
    <n v="8.99"/>
    <n v="198.22"/>
  </r>
  <r>
    <n v="923"/>
    <n v="53445"/>
    <s v="Victor Payne"/>
    <s v="Express Road Cargo"/>
    <x v="0"/>
    <x v="2"/>
    <s v="High"/>
    <s v="Malbec"/>
    <x v="0"/>
    <x v="4"/>
    <s v="Moet &amp; Chandon Imperial"/>
    <s v="Full Container"/>
    <s v="Perth"/>
    <x v="505"/>
    <d v="2013-10-26T00:00:00"/>
    <n v="44"/>
    <n v="0.02"/>
    <n v="3.29"/>
    <n v="1.35"/>
    <n v="144.76"/>
  </r>
  <r>
    <n v="924"/>
    <n v="53476"/>
    <s v="Timothy Powell"/>
    <s v="Express Road Cargo"/>
    <x v="0"/>
    <x v="1"/>
    <s v="Neutral"/>
    <s v="Sangiovese"/>
    <x v="0"/>
    <x v="4"/>
    <s v="Moet &amp; Chandon Imperial"/>
    <s v="Large Crate"/>
    <s v="Port Adelaide"/>
    <x v="506"/>
    <d v="2010-06-11T00:00:00"/>
    <n v="21"/>
    <n v="0.04"/>
    <n v="35.44"/>
    <n v="5.09"/>
    <n v="744.24"/>
  </r>
  <r>
    <n v="925"/>
    <n v="53476"/>
    <s v="Timothy Powell"/>
    <s v="Express Road Cargo"/>
    <x v="0"/>
    <x v="1"/>
    <s v="Neutral"/>
    <s v="Pinot Noir"/>
    <x v="0"/>
    <x v="4"/>
    <s v="Dom Perignon 2006"/>
    <s v="Full Container"/>
    <s v="Canberra"/>
    <x v="506"/>
    <d v="2010-06-14T00:00:00"/>
    <n v="36"/>
    <n v="0.08"/>
    <n v="3.98"/>
    <n v="0.7"/>
    <n v="143.28"/>
  </r>
  <r>
    <n v="926"/>
    <n v="53476"/>
    <s v="Timothy Powell"/>
    <s v="Express Road Cargo"/>
    <x v="0"/>
    <x v="1"/>
    <s v="Neutral"/>
    <s v="Sangiovese"/>
    <x v="0"/>
    <x v="4"/>
    <s v="Chateau de Campuget Costieres de Nimes Tradition Rose 2015"/>
    <s v="Full Container"/>
    <s v="Victor Harbor"/>
    <x v="506"/>
    <d v="2010-06-12T00:00:00"/>
    <n v="71"/>
    <n v="0.01"/>
    <n v="1.76"/>
    <n v="0.7"/>
    <n v="124.96"/>
  </r>
  <r>
    <n v="927"/>
    <n v="53476"/>
    <s v="Timothy Powell"/>
    <s v="Road Cargo"/>
    <x v="0"/>
    <x v="1"/>
    <s v="Neutral"/>
    <s v="Pinot Noir"/>
    <x v="0"/>
    <x v="4"/>
    <s v="Sutter Home Pink Moscato"/>
    <s v="Large Crate"/>
    <s v="Port Adelaide"/>
    <x v="506"/>
    <d v="2010-06-11T00:00:00"/>
    <n v="63"/>
    <n v="0.01"/>
    <n v="193.17"/>
    <n v="19.989999999999998"/>
    <n v="12169.71"/>
  </r>
  <r>
    <n v="928"/>
    <n v="53953"/>
    <s v="John Watkins"/>
    <s v="Express Road Cargo"/>
    <x v="0"/>
    <x v="2"/>
    <s v="Not Specified"/>
    <s v="Malbec"/>
    <x v="0"/>
    <x v="4"/>
    <s v="Laurent-Perrier Brut Millesime 2006"/>
    <s v="Full Container"/>
    <s v="Freemantle"/>
    <x v="325"/>
    <d v="2010-03-28T00:00:00"/>
    <n v="36"/>
    <n v="7.0000000000000007E-2"/>
    <n v="8.9499999999999993"/>
    <n v="2.0099999999999998"/>
    <n v="322.2"/>
  </r>
  <r>
    <n v="929"/>
    <n v="54053"/>
    <s v="Bobby Myers"/>
    <s v="Road Cargo"/>
    <x v="1"/>
    <x v="2"/>
    <s v="High"/>
    <s v="Chardonnay"/>
    <x v="0"/>
    <x v="4"/>
    <s v="Grgich Hills Chardonnay 2012"/>
    <s v="Standard Size Crate"/>
    <s v="Rockingham"/>
    <x v="18"/>
    <d v="2013-02-15T00:00:00"/>
    <n v="18"/>
    <n v="0.06"/>
    <n v="55.99"/>
    <n v="5"/>
    <n v="1007.82"/>
  </r>
  <r>
    <n v="930"/>
    <n v="54053"/>
    <s v="Bobby Myers"/>
    <s v="Express Road Cargo"/>
    <x v="1"/>
    <x v="2"/>
    <s v="High"/>
    <s v="Chardonnay"/>
    <x v="0"/>
    <x v="4"/>
    <s v="Grgich Hills Chardonnay 2012"/>
    <s v="Large Crate"/>
    <s v="Freemantle"/>
    <x v="18"/>
    <d v="2013-02-15T00:00:00"/>
    <n v="34"/>
    <n v="0.03"/>
    <n v="200.99"/>
    <n v="8.08"/>
    <n v="6833.66"/>
  </r>
  <r>
    <n v="931"/>
    <n v="54145"/>
    <s v="Henry Sims"/>
    <s v="Express Road Cargo"/>
    <x v="2"/>
    <x v="1"/>
    <s v="Low"/>
    <s v="Sangiovese Rose"/>
    <x v="0"/>
    <x v="4"/>
    <s v="Bertani Bertarose 2014"/>
    <s v="Large Crate"/>
    <s v="Ballarat"/>
    <x v="507"/>
    <d v="2011-01-02T00:00:00"/>
    <n v="34"/>
    <n v="0.1"/>
    <n v="2.08"/>
    <n v="5.33"/>
    <n v="70.72"/>
  </r>
  <r>
    <n v="932"/>
    <n v="54146"/>
    <s v="Jose Price"/>
    <s v="Express Road Cargo"/>
    <x v="1"/>
    <x v="3"/>
    <s v="Low"/>
    <s v="Pinot Gris"/>
    <x v="0"/>
    <x v="4"/>
    <s v="Dog Point Vineyard Sauvignon Blanc 2014"/>
    <s v="Standard Size Crate"/>
    <s v="Cessnock"/>
    <x v="307"/>
    <d v="2011-10-23T00:00:00"/>
    <n v="5"/>
    <n v="0.06"/>
    <n v="40.96"/>
    <n v="1.99"/>
    <n v="204.8"/>
  </r>
  <r>
    <n v="933"/>
    <n v="54181"/>
    <s v="Eugene Harrison"/>
    <s v="Air Cargo"/>
    <x v="1"/>
    <x v="1"/>
    <s v="High"/>
    <s v="Sauvignon Blanc"/>
    <x v="0"/>
    <x v="4"/>
    <s v="Angeline Sauvignon Blanc 2014"/>
    <s v="Extra Large Crate"/>
    <s v="Burnie"/>
    <x v="508"/>
    <d v="2013-05-20T00:00:00"/>
    <n v="16"/>
    <n v="0.03"/>
    <n v="213.45"/>
    <n v="14.7"/>
    <n v="3415.2"/>
  </r>
  <r>
    <n v="934"/>
    <n v="54304"/>
    <s v="Charles Freeman"/>
    <s v="Express Road Cargo"/>
    <x v="0"/>
    <x v="1"/>
    <s v="High"/>
    <s v="Pinot Noir"/>
    <x v="0"/>
    <x v="4"/>
    <s v="La Playa Estate Cabernet Sauvignon Rose 2015"/>
    <s v="Large Crate"/>
    <s v="Launceston"/>
    <x v="353"/>
    <d v="2011-02-19T00:00:00"/>
    <n v="11"/>
    <n v="0.03"/>
    <n v="48.58"/>
    <n v="3.99"/>
    <n v="534.38"/>
  </r>
  <r>
    <n v="935"/>
    <n v="54369"/>
    <s v="Kenneth Butler"/>
    <s v="Road Cargo"/>
    <x v="1"/>
    <x v="3"/>
    <s v="Not Specified"/>
    <s v="Sauvignon Blanc"/>
    <x v="0"/>
    <x v="4"/>
    <s v="Robert Oatley Signature Chardonnay 2013"/>
    <s v="Standard Size Crate"/>
    <s v="Cessnock"/>
    <x v="509"/>
    <d v="2010-03-04T00:00:00"/>
    <n v="47"/>
    <n v="0"/>
    <n v="8.33"/>
    <n v="1.99"/>
    <n v="391.51"/>
  </r>
  <r>
    <n v="936"/>
    <n v="54497"/>
    <s v="Timothy Hernandez"/>
    <s v="Express Road Cargo"/>
    <x v="0"/>
    <x v="2"/>
    <s v="Not Specified"/>
    <s v="Shiraz"/>
    <x v="0"/>
    <x v="4"/>
    <s v="Locations by Dave Phinney F Rose"/>
    <s v="Large Crate"/>
    <s v="Rockingham"/>
    <x v="510"/>
    <d v="2011-01-22T00:00:00"/>
    <n v="1"/>
    <n v="7.0000000000000007E-2"/>
    <n v="142.86000000000001"/>
    <n v="19.989999999999998"/>
    <n v="142.86000000000001"/>
  </r>
  <r>
    <n v="937"/>
    <n v="54563"/>
    <s v="Gary Knight"/>
    <s v="Express Road Cargo"/>
    <x v="2"/>
    <x v="1"/>
    <s v="Critical"/>
    <s v="Sangiovese Rose"/>
    <x v="0"/>
    <x v="4"/>
    <s v="Domaine Lafond Roc-Epine Tavel Rose 2014"/>
    <s v="Standard Size Crate"/>
    <s v="Hobart"/>
    <x v="511"/>
    <d v="2011-10-06T00:00:00"/>
    <n v="43"/>
    <n v="0.01"/>
    <n v="20.239999999999998"/>
    <n v="8.99"/>
    <n v="870.31999999999994"/>
  </r>
  <r>
    <n v="938"/>
    <n v="54567"/>
    <s v="Juan Smith"/>
    <s v="Express Road Cargo"/>
    <x v="2"/>
    <x v="2"/>
    <s v="Medium"/>
    <s v="Grenache Rose"/>
    <x v="0"/>
    <x v="4"/>
    <s v="Miraval Rose 2014"/>
    <s v="Large Crate"/>
    <s v="Bunbury"/>
    <x v="238"/>
    <d v="2010-08-04T00:00:00"/>
    <n v="56"/>
    <n v="0.09"/>
    <n v="6.28"/>
    <n v="5.41"/>
    <n v="351.68"/>
  </r>
  <r>
    <n v="939"/>
    <n v="54592"/>
    <s v="Bobby Hayes"/>
    <s v="Air Cargo"/>
    <x v="2"/>
    <x v="2"/>
    <s v="Low"/>
    <s v="Sangiovese Rose"/>
    <x v="0"/>
    <x v="4"/>
    <s v="Miraval Rose 2014"/>
    <s v="Small Crate"/>
    <s v="Mandurah"/>
    <x v="455"/>
    <d v="2012-06-16T00:00:00"/>
    <n v="46"/>
    <n v="0.05"/>
    <n v="70.98"/>
    <n v="26.85"/>
    <n v="3265.0800000000004"/>
  </r>
  <r>
    <n v="940"/>
    <n v="54592"/>
    <s v="Bobby Hayes"/>
    <s v="Express Road Cargo"/>
    <x v="2"/>
    <x v="2"/>
    <s v="Low"/>
    <s v="Champagne"/>
    <x v="0"/>
    <x v="4"/>
    <s v="Gerard Bertrand Cote des Roses Rose 2014"/>
    <s v="Large Crate"/>
    <s v="Freemantle"/>
    <x v="455"/>
    <d v="2012-06-14T00:00:00"/>
    <n v="56"/>
    <n v="0.03"/>
    <n v="4.18"/>
    <n v="6.92"/>
    <n v="234.07999999999998"/>
  </r>
  <r>
    <n v="941"/>
    <n v="54595"/>
    <s v="Bobby Hayes"/>
    <s v="Express Road Cargo"/>
    <x v="0"/>
    <x v="2"/>
    <s v="Medium"/>
    <s v="Malbec"/>
    <x v="0"/>
    <x v="4"/>
    <s v="Lucien Albrecht Cremant d'Alsace Brut"/>
    <s v="Standard Size Crate"/>
    <s v="Albany"/>
    <x v="512"/>
    <d v="2013-04-30T00:00:00"/>
    <n v="30"/>
    <n v="0.02"/>
    <n v="8.34"/>
    <n v="2.64"/>
    <n v="250.2"/>
  </r>
  <r>
    <n v="942"/>
    <n v="54595"/>
    <s v="Bobby Hayes"/>
    <s v="Air Cargo"/>
    <x v="2"/>
    <x v="2"/>
    <s v="Medium"/>
    <s v="Grenache Rose"/>
    <x v="0"/>
    <x v="4"/>
    <s v="Domaine Lafond Roc-Epine Tavel Rose 2014"/>
    <s v="Extra Large Crate"/>
    <s v="Perth"/>
    <x v="513"/>
    <d v="2010-05-01T00:00:00"/>
    <n v="41"/>
    <n v="0.09"/>
    <n v="130.97999999999999"/>
    <n v="30"/>
    <n v="5370.1799999999994"/>
  </r>
  <r>
    <n v="943"/>
    <n v="54628"/>
    <s v="Jack Patterson"/>
    <s v="Express Road Cargo"/>
    <x v="1"/>
    <x v="1"/>
    <s v="High"/>
    <s v="Pinot Gris"/>
    <x v="0"/>
    <x v="4"/>
    <s v="Mercer Canyons Chardonnay 2013"/>
    <s v="Standard Size Crate"/>
    <s v="Devonport"/>
    <x v="514"/>
    <d v="2011-06-06T00:00:00"/>
    <n v="32"/>
    <n v="7.0000000000000007E-2"/>
    <n v="22.98"/>
    <n v="1.99"/>
    <n v="735.36"/>
  </r>
  <r>
    <n v="944"/>
    <n v="54753"/>
    <s v="Gary Porter"/>
    <s v="Express Road Cargo"/>
    <x v="1"/>
    <x v="3"/>
    <s v="Medium"/>
    <s v="Sauvignon Blanc"/>
    <x v="0"/>
    <x v="4"/>
    <s v="Chardonnais Napa Valley Chardonnay 2013"/>
    <s v="Large Crate"/>
    <s v="Blue Mountains"/>
    <x v="53"/>
    <d v="2013-04-19T00:00:00"/>
    <n v="36"/>
    <n v="0.06"/>
    <n v="155.99"/>
    <n v="3.9"/>
    <n v="5615.64"/>
  </r>
  <r>
    <n v="945"/>
    <n v="54914"/>
    <s v="Fred Reid"/>
    <s v="Express Road Cargo"/>
    <x v="0"/>
    <x v="3"/>
    <s v="Critical"/>
    <s v="Pinot Noir"/>
    <x v="0"/>
    <x v="4"/>
    <s v="Pierre Sparr Cremant d'Alsace Reserve Brut Rose"/>
    <s v="Large Crate"/>
    <s v="Orange"/>
    <x v="515"/>
    <d v="2012-08-29T00:00:00"/>
    <n v="63"/>
    <n v="0.06"/>
    <n v="5.98"/>
    <n v="5.46"/>
    <n v="376.74"/>
  </r>
  <r>
    <n v="946"/>
    <n v="54914"/>
    <s v="Fred Reid"/>
    <s v="Express Road Cargo"/>
    <x v="0"/>
    <x v="3"/>
    <s v="Critical"/>
    <s v="Cabernet Sauvignon"/>
    <x v="0"/>
    <x v="4"/>
    <s v="Lucien Albrecht Cremant d'Alsace Brut Rose"/>
    <s v="Loose Wrap"/>
    <s v="Queanbeyan"/>
    <x v="515"/>
    <d v="2012-08-30T00:00:00"/>
    <n v="14"/>
    <n v="0.06"/>
    <n v="12.44"/>
    <n v="6.27"/>
    <n v="174.16"/>
  </r>
  <r>
    <n v="947"/>
    <n v="54949"/>
    <s v="Thomas Parker"/>
    <s v="Express Road Cargo"/>
    <x v="0"/>
    <x v="2"/>
    <s v="Low"/>
    <s v="Pinot Noir"/>
    <x v="0"/>
    <x v="4"/>
    <s v="Laurent-Perrier Brut Rose"/>
    <s v="Large Crate"/>
    <s v="Bunbury"/>
    <x v="108"/>
    <d v="2010-08-15T00:00:00"/>
    <n v="58"/>
    <n v="0.08"/>
    <n v="6.48"/>
    <n v="6.81"/>
    <n v="375.84000000000003"/>
  </r>
  <r>
    <n v="948"/>
    <n v="54949"/>
    <s v="Thomas Parker"/>
    <s v="Air Cargo"/>
    <x v="0"/>
    <x v="2"/>
    <s v="Low"/>
    <s v="Shiraz"/>
    <x v="0"/>
    <x v="4"/>
    <s v="Domaine Lafage Miraflors Rose 2013"/>
    <s v="Extra Large Crate"/>
    <s v="Mandurah"/>
    <x v="108"/>
    <d v="2010-08-17T00:00:00"/>
    <n v="13"/>
    <n v="0.09"/>
    <n v="20.98"/>
    <n v="53.03"/>
    <n v="272.74"/>
  </r>
  <r>
    <n v="949"/>
    <n v="55269"/>
    <s v="Jerry Allen"/>
    <s v="Express Road Cargo"/>
    <x v="0"/>
    <x v="1"/>
    <s v="Medium"/>
    <s v="Sangiovese"/>
    <x v="0"/>
    <x v="4"/>
    <s v="Orin Swift Cellars Fragile Rose 2014"/>
    <s v="Large Crate"/>
    <s v="Burnie"/>
    <x v="516"/>
    <d v="2011-03-08T00:00:00"/>
    <n v="1"/>
    <n v="0"/>
    <n v="30.98"/>
    <n v="17.079999999999998"/>
    <n v="30.98"/>
  </r>
  <r>
    <n v="950"/>
    <n v="55300"/>
    <s v="Brian Morrison"/>
    <s v="Express Road Cargo"/>
    <x v="0"/>
    <x v="0"/>
    <s v="High"/>
    <s v="Pinot Noir"/>
    <x v="0"/>
    <x v="4"/>
    <s v="Sutter Home Pink Moscato"/>
    <s v="Large Crate"/>
    <s v="Darwin"/>
    <x v="517"/>
    <d v="2010-02-22T00:00:00"/>
    <n v="37"/>
    <n v="0.03"/>
    <n v="4.0599999999999996"/>
    <n v="6.89"/>
    <n v="150.22"/>
  </r>
  <r>
    <n v="951"/>
    <n v="55300"/>
    <s v="Brian Morrison"/>
    <s v="Express Road Cargo"/>
    <x v="0"/>
    <x v="0"/>
    <s v="High"/>
    <s v="Malbec"/>
    <x v="0"/>
    <x v="4"/>
    <s v="Louis Roederer Cristal Brut with Gift Box 2007"/>
    <s v="Large Crate"/>
    <s v="Darwin"/>
    <x v="517"/>
    <d v="2010-02-21T00:00:00"/>
    <n v="48"/>
    <n v="0.01"/>
    <n v="3.75"/>
    <n v="0.5"/>
    <n v="180"/>
  </r>
  <r>
    <n v="952"/>
    <n v="55300"/>
    <s v="Brian Morrison"/>
    <s v="Express Road Cargo"/>
    <x v="2"/>
    <x v="0"/>
    <s v="High"/>
    <s v="Cremant"/>
    <x v="0"/>
    <x v="4"/>
    <s v="Pietradolce Etna Rosato 2014"/>
    <s v="Mini Crate"/>
    <s v="Darwin"/>
    <x v="517"/>
    <d v="2010-02-22T00:00:00"/>
    <n v="31"/>
    <n v="0.02"/>
    <n v="10.68"/>
    <n v="13.04"/>
    <n v="331.08"/>
  </r>
  <r>
    <n v="953"/>
    <n v="55392"/>
    <s v="Cynthia Porter"/>
    <s v="Express Road Cargo"/>
    <x v="0"/>
    <x v="2"/>
    <s v="Critical"/>
    <s v="Pinot Noir"/>
    <x v="0"/>
    <x v="4"/>
    <s v="Louis Roederer Cristal Brut 2006"/>
    <s v="Full Container"/>
    <s v="Bunbury"/>
    <x v="518"/>
    <d v="2010-06-07T00:00:00"/>
    <n v="30"/>
    <n v="0.02"/>
    <n v="6.47"/>
    <n v="1.22"/>
    <n v="194.1"/>
  </r>
  <r>
    <n v="954"/>
    <n v="55392"/>
    <s v="Cynthia Porter"/>
    <s v="Express Road Cargo"/>
    <x v="0"/>
    <x v="2"/>
    <s v="Critical"/>
    <s v="Zinfandel"/>
    <x v="0"/>
    <x v="4"/>
    <s v="Bollinger Brut Special Cuvee"/>
    <s v="Full Container"/>
    <s v="Freemantle"/>
    <x v="518"/>
    <d v="2010-06-08T00:00:00"/>
    <n v="59"/>
    <n v="7.0000000000000007E-2"/>
    <n v="2.84"/>
    <n v="0.93"/>
    <n v="167.56"/>
  </r>
  <r>
    <n v="955"/>
    <n v="55713"/>
    <s v="Jesse Gomez"/>
    <s v="Air Cargo"/>
    <x v="2"/>
    <x v="1"/>
    <s v="High"/>
    <s v="Champagne"/>
    <x v="0"/>
    <x v="4"/>
    <s v="Pietradolce Etna Rosato 2014"/>
    <s v="Extra Large Crate"/>
    <s v="Launceston"/>
    <x v="381"/>
    <d v="2010-02-04T00:00:00"/>
    <n v="49"/>
    <n v="0.09"/>
    <n v="122.99"/>
    <n v="70.2"/>
    <n v="6026.5099999999993"/>
  </r>
  <r>
    <n v="956"/>
    <n v="55813"/>
    <s v="Richard Garcia"/>
    <s v="Express Road Cargo"/>
    <x v="2"/>
    <x v="0"/>
    <s v="Low"/>
    <s v="Grenache Rose"/>
    <x v="0"/>
    <x v="4"/>
    <s v="Gerard Bertrand Cote des Roses Rose 2014"/>
    <s v="Full Container"/>
    <s v="Darwin"/>
    <x v="519"/>
    <d v="2013-07-28T00:00:00"/>
    <n v="55"/>
    <n v="0.08"/>
    <n v="70.709999999999994"/>
    <n v="37.58"/>
    <n v="3889.0499999999997"/>
  </r>
  <r>
    <n v="957"/>
    <n v="55874"/>
    <s v="Joshua Gutierrez"/>
    <s v="Express Road Cargo"/>
    <x v="0"/>
    <x v="1"/>
    <s v="Medium"/>
    <s v="Shiraz"/>
    <x v="0"/>
    <x v="4"/>
    <s v="Laurent-Perrier Brut Millesime 2006"/>
    <s v="Large Crate"/>
    <s v="Victor Harbor"/>
    <x v="313"/>
    <d v="2010-02-17T00:00:00"/>
    <n v="28"/>
    <n v="0"/>
    <n v="7.1"/>
    <n v="6.05"/>
    <n v="198.79999999999998"/>
  </r>
  <r>
    <n v="958"/>
    <n v="55874"/>
    <s v="Joshua Gutierrez"/>
    <s v="Road Cargo"/>
    <x v="1"/>
    <x v="1"/>
    <s v="Medium"/>
    <s v="Reisling"/>
    <x v="0"/>
    <x v="4"/>
    <s v="Robert Oatley Sauvignon Blanc 2013"/>
    <s v="Standard Size Crate"/>
    <s v="Victor Harbor"/>
    <x v="313"/>
    <d v="2010-02-18T00:00:00"/>
    <n v="41"/>
    <n v="0.01"/>
    <n v="4.9800000000000004"/>
    <n v="4.62"/>
    <n v="204.18"/>
  </r>
  <r>
    <n v="959"/>
    <n v="55874"/>
    <s v="Joshua Gutierrez"/>
    <s v="Express Road Cargo"/>
    <x v="0"/>
    <x v="1"/>
    <s v="Medium"/>
    <s v="Pinot Noir"/>
    <x v="0"/>
    <x v="4"/>
    <s v="Miraval Rose (1.5 Liter Magnum) 2014"/>
    <s v="Large Crate"/>
    <s v="Port Adelaide"/>
    <x v="313"/>
    <d v="2010-02-16T00:00:00"/>
    <n v="24"/>
    <n v="0.06"/>
    <n v="5.68"/>
    <n v="1.39"/>
    <n v="136.32"/>
  </r>
  <r>
    <n v="960"/>
    <n v="55908"/>
    <s v="Larry Baker"/>
    <s v="Express Road Cargo"/>
    <x v="0"/>
    <x v="1"/>
    <s v="High"/>
    <s v="Zinfandel"/>
    <x v="0"/>
    <x v="2"/>
    <s v="Barnard Griffin Rose of Sangiovese 2014"/>
    <s v="Large Crate"/>
    <s v="Hobart"/>
    <x v="434"/>
    <d v="2013-05-24T00:00:00"/>
    <n v="57"/>
    <n v="0.03"/>
    <n v="42.8"/>
    <n v="2.99"/>
    <n v="2439.6"/>
  </r>
  <r>
    <n v="961"/>
    <n v="55968"/>
    <s v="Catherine Frazier"/>
    <s v="Express Road Cargo"/>
    <x v="0"/>
    <x v="2"/>
    <s v="Low"/>
    <s v="Malbec"/>
    <x v="0"/>
    <x v="2"/>
    <s v="Marques de Caceres Rioja Rosado 2014"/>
    <s v="Full Container"/>
    <s v="Busseltol"/>
    <x v="393"/>
    <d v="2013-10-02T00:00:00"/>
    <n v="84"/>
    <n v="0.05"/>
    <n v="1.82"/>
    <n v="1"/>
    <n v="152.88"/>
  </r>
  <r>
    <n v="962"/>
    <n v="56001"/>
    <s v="Howard Bell"/>
    <s v="Road Cargo"/>
    <x v="0"/>
    <x v="2"/>
    <s v="Low"/>
    <s v="Pinot Noir"/>
    <x v="0"/>
    <x v="2"/>
    <s v="Laurent-Perrier Brut Rose"/>
    <s v="Large Crate"/>
    <s v="Mandurah"/>
    <x v="520"/>
    <d v="2011-04-16T00:00:00"/>
    <n v="17"/>
    <n v="0.08"/>
    <n v="6.48"/>
    <n v="7.37"/>
    <n v="110.16000000000001"/>
  </r>
  <r>
    <n v="963"/>
    <n v="56039"/>
    <s v="Joshua Gutierrez"/>
    <s v="Express Road Cargo"/>
    <x v="0"/>
    <x v="1"/>
    <s v="Low"/>
    <s v="Merlot"/>
    <x v="0"/>
    <x v="2"/>
    <s v="Roederer Estate Brut"/>
    <s v="Large Crate"/>
    <s v="Canberra"/>
    <x v="521"/>
    <d v="2012-11-30T00:00:00"/>
    <n v="78"/>
    <n v="7.0000000000000007E-2"/>
    <n v="6.68"/>
    <n v="5.2"/>
    <n v="521.04"/>
  </r>
  <r>
    <n v="964"/>
    <n v="56166"/>
    <s v="Eric Wagner"/>
    <s v="Express Road Cargo"/>
    <x v="0"/>
    <x v="2"/>
    <s v="Critical"/>
    <s v="Cabernet Sauvignon"/>
    <x v="0"/>
    <x v="2"/>
    <s v="Laurent-Perrier Brut Rose"/>
    <s v="Loose Wrap"/>
    <s v="Busseltol"/>
    <x v="522"/>
    <d v="2011-08-06T00:00:00"/>
    <n v="81"/>
    <n v="0.08"/>
    <n v="14.42"/>
    <n v="6.75"/>
    <n v="1168.02"/>
  </r>
  <r>
    <n v="965"/>
    <n v="56166"/>
    <s v="Eric Wagner"/>
    <s v="Air Cargo"/>
    <x v="2"/>
    <x v="2"/>
    <s v="Critical"/>
    <s v="Sangiovese Rose"/>
    <x v="0"/>
    <x v="2"/>
    <s v="Chateau d'Esclans Whispering Angel Rose 2014"/>
    <s v="Extra Large Crate"/>
    <s v="Albany"/>
    <x v="522"/>
    <d v="2011-08-05T00:00:00"/>
    <n v="2"/>
    <n v="0.08"/>
    <n v="100.89"/>
    <n v="42"/>
    <n v="201.78"/>
  </r>
  <r>
    <n v="966"/>
    <n v="56452"/>
    <s v="Bonnie Walker"/>
    <s v="Air Cargo"/>
    <x v="2"/>
    <x v="3"/>
    <s v="Not Specified"/>
    <s v="Sangiovese Rose"/>
    <x v="0"/>
    <x v="2"/>
    <s v="Chateau de Campuget Costieres de Nimes Tradition Rose 2015"/>
    <s v="Small Crate"/>
    <s v="Queanbeyan"/>
    <x v="476"/>
    <d v="2010-02-15T00:00:00"/>
    <n v="34"/>
    <n v="0"/>
    <n v="236.97"/>
    <n v="59.24"/>
    <n v="8056.98"/>
  </r>
  <r>
    <n v="967"/>
    <n v="56486"/>
    <s v="Tina Washington"/>
    <s v="Express Road Cargo"/>
    <x v="0"/>
    <x v="2"/>
    <s v="Critical"/>
    <s v="Merlot"/>
    <x v="0"/>
    <x v="2"/>
    <s v="Sutter Home Pink Moscato"/>
    <s v="Large Crate"/>
    <s v="Mandurah"/>
    <x v="523"/>
    <d v="2010-05-29T00:00:00"/>
    <n v="16"/>
    <n v="0.03"/>
    <n v="5.98"/>
    <n v="5.35"/>
    <n v="95.68"/>
  </r>
  <r>
    <n v="968"/>
    <n v="56610"/>
    <s v="Charles Freeman"/>
    <s v="Road Cargo"/>
    <x v="1"/>
    <x v="1"/>
    <s v="Medium"/>
    <s v="Sauvignon Blanc"/>
    <x v="0"/>
    <x v="2"/>
    <s v="Grgich Hills Chardonnay 2012"/>
    <s v="Large Crate"/>
    <s v="Burnie"/>
    <x v="516"/>
    <d v="2011-03-07T00:00:00"/>
    <n v="20"/>
    <n v="0.08"/>
    <n v="43.22"/>
    <n v="4"/>
    <n v="864.4"/>
  </r>
  <r>
    <n v="969"/>
    <n v="56646"/>
    <s v="Eugene Harrison"/>
    <s v="Express Road Cargo"/>
    <x v="1"/>
    <x v="1"/>
    <s v="Critical"/>
    <s v="Sauvignon Blanc"/>
    <x v="0"/>
    <x v="2"/>
    <s v="Giesen Sauvignon Blanc 2014"/>
    <s v="Large Crate"/>
    <s v="Hobart"/>
    <x v="524"/>
    <d v="2011-05-20T00:00:00"/>
    <n v="59"/>
    <n v="0.04"/>
    <n v="125.99"/>
    <n v="2.5"/>
    <n v="7433.41"/>
  </r>
  <r>
    <n v="970"/>
    <n v="56710"/>
    <s v="Albert Hill"/>
    <s v="Express Road Cargo"/>
    <x v="0"/>
    <x v="2"/>
    <s v="Not Specified"/>
    <s v="Malbec"/>
    <x v="0"/>
    <x v="2"/>
    <s v="Lucien Albrecht Cremant d'Alsace Brut Rose"/>
    <s v="Large Crate"/>
    <s v="Mandurah"/>
    <x v="239"/>
    <d v="2011-05-12T00:00:00"/>
    <n v="49"/>
    <n v="0.02"/>
    <n v="13.43"/>
    <n v="5.5"/>
    <n v="658.06999999999994"/>
  </r>
  <r>
    <n v="971"/>
    <n v="56710"/>
    <s v="Albert Hill"/>
    <s v="Express Road Cargo"/>
    <x v="1"/>
    <x v="2"/>
    <s v="Not Specified"/>
    <s v="Chardonnay"/>
    <x v="0"/>
    <x v="2"/>
    <s v="Chardonnais Napa Valley Chardonnay 2013"/>
    <s v="Large Crate"/>
    <s v="Perth"/>
    <x v="239"/>
    <d v="2011-05-12T00:00:00"/>
    <n v="23"/>
    <n v="0.08"/>
    <n v="65.989999999999995"/>
    <n v="3.99"/>
    <n v="1517.77"/>
  </r>
  <r>
    <n v="972"/>
    <n v="56710"/>
    <s v="Albert Hill"/>
    <s v="Express Road Cargo"/>
    <x v="1"/>
    <x v="2"/>
    <s v="Not Specified"/>
    <s v="Pinot Gris"/>
    <x v="0"/>
    <x v="2"/>
    <s v="Villa Maria Private Bin Sauvignon Blanc 2015"/>
    <s v="Large Crate"/>
    <s v="Freemantle"/>
    <x v="239"/>
    <d v="2011-05-13T00:00:00"/>
    <n v="9"/>
    <n v="0.08"/>
    <n v="30.98"/>
    <n v="6.5"/>
    <n v="278.82"/>
  </r>
  <r>
    <n v="973"/>
    <n v="56710"/>
    <s v="Albert Hill"/>
    <s v="Express Road Cargo"/>
    <x v="1"/>
    <x v="2"/>
    <s v="Not Specified"/>
    <s v="Sauvignon Blanc"/>
    <x v="0"/>
    <x v="2"/>
    <s v="Angeline Sauvignon Blanc 2014"/>
    <s v="Standard Size Crate"/>
    <s v="Mandurah"/>
    <x v="239"/>
    <d v="2011-05-13T00:00:00"/>
    <n v="30"/>
    <n v="0.01"/>
    <n v="35.409999999999997"/>
    <n v="1.99"/>
    <n v="1062.3"/>
  </r>
  <r>
    <n v="974"/>
    <n v="56740"/>
    <s v="Joseph Marshall"/>
    <s v="Express Road Cargo"/>
    <x v="2"/>
    <x v="3"/>
    <s v="Critical"/>
    <s v="Sangiovese Rose"/>
    <x v="0"/>
    <x v="2"/>
    <s v="Francis Ford Coppola Sofia Rose 2014"/>
    <s v="Full Container"/>
    <s v="Wollongong"/>
    <x v="153"/>
    <d v="2013-10-23T00:00:00"/>
    <n v="69"/>
    <n v="0.01"/>
    <n v="18.84"/>
    <n v="3.62"/>
    <n v="1299.96"/>
  </r>
  <r>
    <n v="975"/>
    <n v="56834"/>
    <s v="Richard Garcia"/>
    <s v="Air Cargo"/>
    <x v="1"/>
    <x v="0"/>
    <s v="High"/>
    <s v="Sauvignon Blanc"/>
    <x v="0"/>
    <x v="2"/>
    <s v="Villa Maria Private Bin Sauvignon Blanc 2015"/>
    <s v="Small Crate"/>
    <s v="Palmerston"/>
    <x v="23"/>
    <d v="2012-05-03T00:00:00"/>
    <n v="35"/>
    <n v="0"/>
    <n v="80.97"/>
    <n v="30.06"/>
    <n v="2833.95"/>
  </r>
  <r>
    <n v="976"/>
    <n v="56834"/>
    <s v="Richard Garcia"/>
    <s v="Express Road Cargo"/>
    <x v="0"/>
    <x v="0"/>
    <s v="High"/>
    <s v="Zinfandel"/>
    <x v="0"/>
    <x v="2"/>
    <s v="Dopff &amp; Irion Cremant Rose Brut"/>
    <s v="Large Crate"/>
    <s v="Darwin"/>
    <x v="23"/>
    <d v="2012-05-02T00:00:00"/>
    <n v="52"/>
    <n v="0.09"/>
    <n v="6.48"/>
    <n v="7.03"/>
    <n v="336.96000000000004"/>
  </r>
  <r>
    <n v="977"/>
    <n v="56837"/>
    <s v="Timothy Powell"/>
    <s v="Air Cargo"/>
    <x v="2"/>
    <x v="1"/>
    <s v="Low"/>
    <s v="Champagne"/>
    <x v="0"/>
    <x v="2"/>
    <s v="Sutter Home Pink Moscato"/>
    <s v="Extra Large Crate"/>
    <s v="Mount Gambier"/>
    <x v="525"/>
    <d v="2011-12-18T00:00:00"/>
    <n v="19"/>
    <n v="0.03"/>
    <n v="90.98"/>
    <n v="30"/>
    <n v="1728.6200000000001"/>
  </r>
  <r>
    <n v="978"/>
    <n v="56931"/>
    <s v="Brian Perkins"/>
    <s v="Express Road Cargo"/>
    <x v="1"/>
    <x v="1"/>
    <s v="High"/>
    <s v="Pinot Gris"/>
    <x v="0"/>
    <x v="2"/>
    <s v="Robert Oatley Signature Chardonnay 2013"/>
    <s v="Loose Wrap"/>
    <s v="Ballarat"/>
    <x v="526"/>
    <d v="2011-02-05T00:00:00"/>
    <n v="34"/>
    <n v="0.05"/>
    <n v="7.99"/>
    <n v="5.03"/>
    <n v="271.66000000000003"/>
  </r>
  <r>
    <n v="979"/>
    <n v="57025"/>
    <s v="Paul Alexander"/>
    <s v="Express Road Cargo"/>
    <x v="0"/>
    <x v="1"/>
    <s v="Medium"/>
    <s v="Malbec"/>
    <x v="0"/>
    <x v="2"/>
    <s v="Louis Roederer Cristal Brut 2006"/>
    <s v="Large Crate"/>
    <s v="Port Adelaide"/>
    <x v="527"/>
    <d v="2013-06-28T00:00:00"/>
    <n v="12"/>
    <n v="0.03"/>
    <n v="8.69"/>
    <n v="2.99"/>
    <n v="104.28"/>
  </r>
  <r>
    <n v="980"/>
    <n v="57061"/>
    <s v="Brian Perkins"/>
    <s v="Express Road Cargo"/>
    <x v="0"/>
    <x v="1"/>
    <s v="Low"/>
    <s v="Zinfandel"/>
    <x v="0"/>
    <x v="2"/>
    <s v="Domaine Lafond Roc-Epine Tavel Rose 2014"/>
    <s v="Large Crate"/>
    <s v="Hamilton"/>
    <x v="528"/>
    <d v="2013-12-07T00:00:00"/>
    <n v="76"/>
    <n v="0.04"/>
    <n v="22.38"/>
    <n v="15.1"/>
    <n v="1700.8799999999999"/>
  </r>
  <r>
    <n v="981"/>
    <n v="57061"/>
    <s v="Brian Perkins"/>
    <s v="Express Road Cargo"/>
    <x v="0"/>
    <x v="1"/>
    <s v="Low"/>
    <s v="Malbec"/>
    <x v="0"/>
    <x v="2"/>
    <s v="Miraval Rose 2014"/>
    <s v="Large Crate"/>
    <s v="Benalla"/>
    <x v="529"/>
    <d v="2010-11-30T00:00:00"/>
    <n v="20"/>
    <n v="7.0000000000000007E-2"/>
    <n v="6.3"/>
    <n v="0.5"/>
    <n v="126"/>
  </r>
  <r>
    <n v="982"/>
    <n v="57061"/>
    <s v="Brian Perkins"/>
    <s v="Express Road Cargo"/>
    <x v="2"/>
    <x v="1"/>
    <s v="Low"/>
    <s v="Sangiovese Rose"/>
    <x v="0"/>
    <x v="2"/>
    <s v="Domaine Lafage Miraflors Rose 2013"/>
    <s v="Large Crate"/>
    <s v="Melton"/>
    <x v="528"/>
    <d v="2013-12-02T00:00:00"/>
    <n v="11"/>
    <n v="0.06"/>
    <n v="17.78"/>
    <n v="5.03"/>
    <n v="195.58"/>
  </r>
  <r>
    <n v="983"/>
    <n v="57092"/>
    <s v="Dorothy Morales"/>
    <s v="Express Road Cargo"/>
    <x v="1"/>
    <x v="2"/>
    <s v="Critical"/>
    <s v="Pinot Gris"/>
    <x v="0"/>
    <x v="2"/>
    <s v="Angeline Sauvignon Blanc 2014"/>
    <s v="Large Crate"/>
    <s v="Busseltol"/>
    <x v="530"/>
    <d v="2013-05-02T00:00:00"/>
    <n v="38"/>
    <n v="0.03"/>
    <n v="110.99"/>
    <n v="8.99"/>
    <n v="4217.62"/>
  </r>
  <r>
    <n v="984"/>
    <n v="57095"/>
    <s v="Daniel Butler"/>
    <s v="Express Road Cargo"/>
    <x v="0"/>
    <x v="1"/>
    <s v="Medium"/>
    <s v="Pinot Noir"/>
    <x v="0"/>
    <x v="2"/>
    <s v="JCB N¬∞21 Brut Cremant de Bourgogne"/>
    <s v="Large Crate"/>
    <s v="Devonport"/>
    <x v="531"/>
    <d v="2012-03-26T00:00:00"/>
    <n v="41"/>
    <n v="0.01"/>
    <n v="6.81"/>
    <n v="5.48"/>
    <n v="279.20999999999998"/>
  </r>
  <r>
    <n v="985"/>
    <n v="57216"/>
    <s v="Stephen Cooper"/>
    <s v="Air Cargo"/>
    <x v="2"/>
    <x v="0"/>
    <s v="High"/>
    <s v="Sangiovese Rose"/>
    <x v="0"/>
    <x v="2"/>
    <s v="Belle Glos Oeil de Perdrix Pinot Noir Blanc 2014"/>
    <s v="Extra Large Crate"/>
    <s v="Palmerston"/>
    <x v="490"/>
    <d v="2011-07-29T00:00:00"/>
    <n v="55"/>
    <n v="0.03"/>
    <n v="280.98"/>
    <n v="57"/>
    <n v="15453.900000000001"/>
  </r>
  <r>
    <n v="986"/>
    <n v="57216"/>
    <s v="Stephen Cooper"/>
    <s v="Express Road Cargo"/>
    <x v="0"/>
    <x v="0"/>
    <s v="High"/>
    <s v="Cabernet Sauvignon"/>
    <x v="0"/>
    <x v="2"/>
    <s v="Veuve Clicquot Brut Yellow Label"/>
    <s v="Full Container"/>
    <s v="Darwin"/>
    <x v="490"/>
    <d v="2011-07-31T00:00:00"/>
    <n v="58"/>
    <n v="0.03"/>
    <n v="2.2000000000000002"/>
    <n v="1.2"/>
    <n v="127.60000000000001"/>
  </r>
  <r>
    <n v="987"/>
    <n v="57318"/>
    <s v="Jeremy Mason"/>
    <s v="Express Road Cargo"/>
    <x v="0"/>
    <x v="0"/>
    <s v="Medium"/>
    <s v="Cabernet Sauvignon"/>
    <x v="0"/>
    <x v="2"/>
    <s v="Chateau D'Aqueria Tavel Rose 2013"/>
    <s v="Large Crate"/>
    <s v="Palmerston"/>
    <x v="104"/>
    <d v="2011-01-12T00:00:00"/>
    <n v="33"/>
    <n v="0.02"/>
    <n v="4.91"/>
    <n v="0.5"/>
    <n v="162.03"/>
  </r>
  <r>
    <n v="988"/>
    <n v="57318"/>
    <s v="Jeremy Mason"/>
    <s v="Express Road Cargo"/>
    <x v="0"/>
    <x v="0"/>
    <s v="Medium"/>
    <s v="Malbec"/>
    <x v="0"/>
    <x v="2"/>
    <s v="Pierre Sparr Cremant d'Alsace Reserve Brut Rose"/>
    <s v="Large Crate"/>
    <s v="Darwin"/>
    <x v="104"/>
    <d v="2011-01-12T00:00:00"/>
    <n v="12"/>
    <n v="0.1"/>
    <n v="6.68"/>
    <n v="6.92"/>
    <n v="80.16"/>
  </r>
  <r>
    <n v="989"/>
    <n v="57376"/>
    <s v="George Williams"/>
    <s v="Express Road Cargo"/>
    <x v="2"/>
    <x v="1"/>
    <s v="Critical"/>
    <s v="Sangiovese Rose"/>
    <x v="0"/>
    <x v="2"/>
    <s v="Chateau d'Esclans Garrus Rose 2013"/>
    <s v="Standard Size Crate"/>
    <s v="Launceston"/>
    <x v="532"/>
    <d v="2012-06-21T00:00:00"/>
    <n v="73"/>
    <n v="7.0000000000000007E-2"/>
    <n v="10.52"/>
    <n v="7.94"/>
    <n v="767.95999999999992"/>
  </r>
  <r>
    <n v="990"/>
    <n v="57376"/>
    <s v="George Williams"/>
    <s v="Express Road Cargo"/>
    <x v="1"/>
    <x v="1"/>
    <s v="Critical"/>
    <s v="Sauvignon Blanc"/>
    <x v="0"/>
    <x v="2"/>
    <s v="Villa Maria Private Bin Sauvignon Blanc 2015"/>
    <s v="Large Crate"/>
    <s v="Launceston"/>
    <x v="532"/>
    <d v="2012-06-19T00:00:00"/>
    <n v="10"/>
    <n v="7.0000000000000007E-2"/>
    <n v="65.989999999999995"/>
    <n v="5.31"/>
    <n v="659.9"/>
  </r>
  <r>
    <n v="991"/>
    <n v="57638"/>
    <s v="Cynthia Porter"/>
    <s v="Air Cargo"/>
    <x v="2"/>
    <x v="2"/>
    <s v="Low"/>
    <s v="Champagne"/>
    <x v="0"/>
    <x v="2"/>
    <s v="Belle Glos Oeil de Perdrix Pinot Noir Blanc 2014"/>
    <s v="Small Crate"/>
    <s v="Perth"/>
    <x v="390"/>
    <d v="2013-04-27T00:00:00"/>
    <n v="35"/>
    <n v="0.09"/>
    <n v="217.85"/>
    <n v="29.1"/>
    <n v="7624.75"/>
  </r>
  <r>
    <n v="992"/>
    <n v="57638"/>
    <s v="Cynthia Porter"/>
    <s v="Express Road Cargo"/>
    <x v="0"/>
    <x v="2"/>
    <s v="Low"/>
    <s v="Malbec"/>
    <x v="0"/>
    <x v="2"/>
    <s v="Marques de Caceres Rioja Rosado 2014"/>
    <s v="Large Crate"/>
    <s v="Busseltol"/>
    <x v="390"/>
    <d v="2013-04-24T00:00:00"/>
    <n v="49"/>
    <n v="7.0000000000000007E-2"/>
    <n v="11.48"/>
    <n v="5.43"/>
    <n v="562.52"/>
  </r>
  <r>
    <n v="993"/>
    <n v="57638"/>
    <s v="Cynthia Porter"/>
    <s v="Express Road Cargo"/>
    <x v="0"/>
    <x v="2"/>
    <s v="Low"/>
    <s v="Shiraz"/>
    <x v="0"/>
    <x v="2"/>
    <s v="Domaine Lafond Roc-Epine Tavel Rose 2014"/>
    <s v="Standard Size Crate"/>
    <s v="Bunbury"/>
    <x v="390"/>
    <d v="2013-04-24T00:00:00"/>
    <n v="49"/>
    <n v="0.08"/>
    <n v="2.08"/>
    <n v="2.56"/>
    <n v="101.92"/>
  </r>
  <r>
    <n v="994"/>
    <n v="57794"/>
    <s v="Mark Bailey"/>
    <s v="Express Road Cargo"/>
    <x v="0"/>
    <x v="2"/>
    <s v="Low"/>
    <s v="Zinfandel"/>
    <x v="0"/>
    <x v="2"/>
    <s v="Locations by Dave Phinney F Rose"/>
    <s v="Large Crate"/>
    <s v="Bunbury"/>
    <x v="533"/>
    <d v="2010-07-28T00:00:00"/>
    <n v="19"/>
    <n v="0.02"/>
    <n v="4.9800000000000004"/>
    <n v="6.07"/>
    <n v="94.62"/>
  </r>
  <r>
    <n v="995"/>
    <n v="58054"/>
    <s v="Dorothy Morales"/>
    <s v="Express Road Cargo"/>
    <x v="2"/>
    <x v="2"/>
    <s v="High"/>
    <s v="Cremant"/>
    <x v="0"/>
    <x v="2"/>
    <s v="Domaine Lafond Roc-Epine Tavel Rose 2014"/>
    <s v="Large Crate"/>
    <s v="Busseltol"/>
    <x v="534"/>
    <d v="2012-01-04T00:00:00"/>
    <n v="29"/>
    <n v="0.04"/>
    <n v="2.08"/>
    <n v="5.33"/>
    <n v="60.32"/>
  </r>
  <r>
    <n v="996"/>
    <n v="58342"/>
    <s v="Martin Nelson"/>
    <s v="Express Road Cargo"/>
    <x v="1"/>
    <x v="1"/>
    <s v="High"/>
    <s v="Chardonnay"/>
    <x v="0"/>
    <x v="2"/>
    <s v="Chardonnais Napa Valley Chardonnay 2013"/>
    <s v="Standard Size Crate"/>
    <s v="Canberra"/>
    <x v="370"/>
    <d v="2012-04-01T00:00:00"/>
    <n v="45"/>
    <n v="0.02"/>
    <n v="40.98"/>
    <n v="1.99"/>
    <n v="1844.1"/>
  </r>
  <r>
    <n v="997"/>
    <n v="58433"/>
    <s v="Jerry Robinson"/>
    <s v="Air Cargo"/>
    <x v="2"/>
    <x v="2"/>
    <s v="High"/>
    <s v="Champagne"/>
    <x v="0"/>
    <x v="2"/>
    <s v="Miraval Rose 2014"/>
    <s v="Extra Large Crate"/>
    <s v="Busseltol"/>
    <x v="535"/>
    <d v="2012-07-02T00:00:00"/>
    <n v="15"/>
    <n v="0.01"/>
    <n v="180.98"/>
    <n v="30"/>
    <n v="2714.7"/>
  </r>
  <r>
    <n v="998"/>
    <n v="58433"/>
    <s v="Jerry Robinson"/>
    <s v="Express Road Cargo"/>
    <x v="0"/>
    <x v="2"/>
    <s v="High"/>
    <s v="Zinfandel"/>
    <x v="0"/>
    <x v="2"/>
    <s v="Simonnet-Febvre Cremant de Bourgogne Blanc"/>
    <s v="Large Crate"/>
    <s v="Freemantle"/>
    <x v="535"/>
    <d v="2012-07-03T00:00:00"/>
    <n v="41"/>
    <n v="0"/>
    <n v="48.04"/>
    <n v="5.79"/>
    <n v="1969.6399999999999"/>
  </r>
  <r>
    <n v="999"/>
    <n v="58433"/>
    <s v="Jerry Robinson"/>
    <s v="Air Cargo"/>
    <x v="2"/>
    <x v="2"/>
    <s v="High"/>
    <s v="Cremant"/>
    <x v="0"/>
    <x v="2"/>
    <s v="Pietradolce Etna Rosato 2014"/>
    <s v="Small Crate"/>
    <s v="Perth"/>
    <x v="535"/>
    <d v="2012-07-03T00:00:00"/>
    <n v="27"/>
    <n v="0.09"/>
    <n v="400.98"/>
    <n v="42.52"/>
    <n v="10826.460000000001"/>
  </r>
  <r>
    <n v="1000"/>
    <n v="58496"/>
    <s v="Brian Perkins"/>
    <s v="Express Road Cargo"/>
    <x v="0"/>
    <x v="1"/>
    <s v="Not Specified"/>
    <s v="Zinfandel"/>
    <x v="0"/>
    <x v="2"/>
    <s v="Chateau d'Esclans Garrus Rose 2013"/>
    <s v="Large Crate"/>
    <s v="Wodonga"/>
    <x v="242"/>
    <d v="2012-06-13T00:00:00"/>
    <n v="33"/>
    <n v="0.06"/>
    <n v="6.48"/>
    <n v="10.050000000000001"/>
    <n v="213.84"/>
  </r>
  <r>
    <n v="1001"/>
    <n v="58628"/>
    <s v="Brian Perkins"/>
    <s v="Air Cargo"/>
    <x v="2"/>
    <x v="1"/>
    <s v="Medium"/>
    <s v="Grenache Rose"/>
    <x v="0"/>
    <x v="2"/>
    <s v="Chateau d'Esclans Garrus Rose 2013"/>
    <s v="Small Crate"/>
    <s v="Melbourne"/>
    <x v="536"/>
    <d v="2010-03-25T00:00:00"/>
    <n v="23"/>
    <n v="0.09"/>
    <n v="138.75"/>
    <n v="52.42"/>
    <n v="3191.25"/>
  </r>
  <r>
    <n v="1002"/>
    <n v="58659"/>
    <s v="Larry Baker"/>
    <s v="Express Road Cargo"/>
    <x v="0"/>
    <x v="1"/>
    <s v="High"/>
    <s v="Pinot Noir"/>
    <x v="0"/>
    <x v="2"/>
    <s v="Sutter Home White Zinfandel"/>
    <s v="Large Crate"/>
    <s v="Devonport"/>
    <x v="537"/>
    <d v="2011-10-26T00:00:00"/>
    <n v="4"/>
    <n v="0.03"/>
    <n v="6.48"/>
    <n v="8.19"/>
    <n v="25.92"/>
  </r>
  <r>
    <n v="1003"/>
    <n v="58788"/>
    <s v="Gary Porter"/>
    <s v="Express Road Cargo"/>
    <x v="1"/>
    <x v="3"/>
    <s v="Low"/>
    <s v="Pinot Gris"/>
    <x v="0"/>
    <x v="2"/>
    <s v="St. Supery Sauvignon Blanc 2015"/>
    <s v="Large Crate"/>
    <s v="Queanbeyan"/>
    <x v="538"/>
    <d v="2011-02-03T00:00:00"/>
    <n v="31"/>
    <n v="0.04"/>
    <n v="30.98"/>
    <n v="6.5"/>
    <n v="960.38"/>
  </r>
  <r>
    <n v="1004"/>
    <n v="58820"/>
    <s v="Arthur Warren"/>
    <s v="Express Road Cargo"/>
    <x v="2"/>
    <x v="3"/>
    <s v="Low"/>
    <s v="Sangiovese Rose"/>
    <x v="0"/>
    <x v="2"/>
    <s v="Sutter Home Pink Moscato"/>
    <s v="Standard Size Crate"/>
    <s v="Tamworth"/>
    <x v="539"/>
    <d v="2011-03-04T00:00:00"/>
    <n v="24"/>
    <n v="0.01"/>
    <n v="12.2"/>
    <n v="6.02"/>
    <n v="292.79999999999995"/>
  </r>
  <r>
    <n v="1005"/>
    <n v="58914"/>
    <s v="Margaret Gibson"/>
    <s v="Express Road Cargo"/>
    <x v="1"/>
    <x v="3"/>
    <s v="Low"/>
    <s v="Reisling"/>
    <x v="0"/>
    <x v="2"/>
    <s v="Robert Oatley Sauvignon Blanc 2013"/>
    <s v="Standard Size Crate"/>
    <s v="Paramatta"/>
    <x v="540"/>
    <d v="2010-04-11T00:00:00"/>
    <n v="46"/>
    <n v="7.0000000000000007E-2"/>
    <n v="2.12"/>
    <n v="1.99"/>
    <n v="97.52000000000001"/>
  </r>
  <r>
    <n v="1006"/>
    <n v="58914"/>
    <s v="Margaret Gibson"/>
    <s v="Express Road Cargo"/>
    <x v="0"/>
    <x v="3"/>
    <s v="Low"/>
    <s v="Merlot"/>
    <x v="0"/>
    <x v="2"/>
    <s v="Chateau d'Esclans Garrus Rose 2013"/>
    <s v="Full Container"/>
    <s v="Campbeltown"/>
    <x v="541"/>
    <d v="2013-04-16T00:00:00"/>
    <n v="11"/>
    <n v="7.0000000000000007E-2"/>
    <n v="1.76"/>
    <n v="0.7"/>
    <n v="19.36"/>
  </r>
  <r>
    <n v="1007"/>
    <n v="58917"/>
    <s v="Jose Lewis"/>
    <s v="Express Road Cargo"/>
    <x v="1"/>
    <x v="0"/>
    <s v="High"/>
    <s v="Sauvignon Blanc"/>
    <x v="0"/>
    <x v="2"/>
    <s v="Rombauer Chardonnay 2014"/>
    <s v="Mini Crate"/>
    <s v="Darwin"/>
    <x v="542"/>
    <d v="2013-03-03T00:00:00"/>
    <n v="27"/>
    <n v="0.01"/>
    <n v="499.99"/>
    <n v="24.49"/>
    <n v="13499.73"/>
  </r>
  <r>
    <n v="1008"/>
    <n v="58917"/>
    <s v="Jose Lewis"/>
    <s v="Express Road Cargo"/>
    <x v="0"/>
    <x v="0"/>
    <s v="High"/>
    <s v="Sangiovese"/>
    <x v="0"/>
    <x v="2"/>
    <s v="Domaine Lafage Miraflors Rose 2013"/>
    <s v="Standard Size Crate"/>
    <s v="Darwin"/>
    <x v="542"/>
    <d v="2013-03-02T00:00:00"/>
    <n v="3"/>
    <n v="0.09"/>
    <n v="21.98"/>
    <n v="2.87"/>
    <n v="65.94"/>
  </r>
  <r>
    <n v="1009"/>
    <n v="58947"/>
    <s v="Eric Gilbert"/>
    <s v="Express Road Cargo"/>
    <x v="0"/>
    <x v="1"/>
    <s v="Not Specified"/>
    <s v="Pinot Noir"/>
    <x v="0"/>
    <x v="2"/>
    <s v="Simonnet-Febvre Cremant de Bourgogne Blanc"/>
    <s v="Full Container"/>
    <s v="Burnie"/>
    <x v="543"/>
    <d v="2012-09-26T00:00:00"/>
    <n v="94"/>
    <n v="0.01"/>
    <n v="8.01"/>
    <n v="2.87"/>
    <n v="752.93999999999994"/>
  </r>
  <r>
    <n v="1010"/>
    <n v="58947"/>
    <s v="Eric Gilbert"/>
    <s v="Express Road Cargo"/>
    <x v="0"/>
    <x v="1"/>
    <s v="Not Specified"/>
    <s v="Malbec"/>
    <x v="0"/>
    <x v="2"/>
    <s v="Belle Glos Oeil de Perdrix Pinot Noir Blanc 2014"/>
    <s v="Large Crate"/>
    <s v="Launceston"/>
    <x v="543"/>
    <d v="2012-09-27T00:00:00"/>
    <n v="55"/>
    <n v="0.09"/>
    <n v="4.9800000000000004"/>
    <n v="5.0199999999999996"/>
    <n v="273.90000000000003"/>
  </r>
  <r>
    <n v="1011"/>
    <n v="59008"/>
    <s v="Eric Evans"/>
    <s v="Air Cargo"/>
    <x v="1"/>
    <x v="2"/>
    <s v="Critical"/>
    <s v="Reisling"/>
    <x v="0"/>
    <x v="2"/>
    <s v="Dog Point Vineyard Sauvignon Blanc 2014"/>
    <s v="Extra Large Crate"/>
    <s v="Freemantle"/>
    <x v="341"/>
    <d v="2011-09-29T00:00:00"/>
    <n v="71"/>
    <n v="0.05"/>
    <n v="90.97"/>
    <n v="14"/>
    <n v="6458.87"/>
  </r>
  <r>
    <n v="1012"/>
    <n v="59009"/>
    <s v="Brian Morrison"/>
    <s v="Road Cargo"/>
    <x v="0"/>
    <x v="0"/>
    <s v="Critical"/>
    <s v="Malbec"/>
    <x v="0"/>
    <x v="2"/>
    <s v="Louis Roederer Cristal Brut with Gift Box 2007"/>
    <s v="Large Crate"/>
    <s v="Palmerston"/>
    <x v="211"/>
    <d v="2012-11-20T00:00:00"/>
    <n v="65"/>
    <n v="0.02"/>
    <n v="30.98"/>
    <n v="17.079999999999998"/>
    <n v="2013.7"/>
  </r>
  <r>
    <n v="1013"/>
    <n v="59108"/>
    <s v="Mark Bailey"/>
    <s v="Express Road Cargo"/>
    <x v="0"/>
    <x v="2"/>
    <s v="Low"/>
    <s v="Cabernet Sauvignon"/>
    <x v="0"/>
    <x v="2"/>
    <s v="Laurent-Perrier Brut Rose"/>
    <s v="Full Container"/>
    <s v="Geraldton"/>
    <x v="14"/>
    <d v="2012-10-12T00:00:00"/>
    <n v="41"/>
    <n v="0.09"/>
    <n v="3.28"/>
    <n v="3.97"/>
    <n v="134.47999999999999"/>
  </r>
  <r>
    <n v="1014"/>
    <n v="59108"/>
    <s v="Mark Bailey"/>
    <s v="Express Road Cargo"/>
    <x v="1"/>
    <x v="2"/>
    <s v="Low"/>
    <s v="Sauvignon Blanc"/>
    <x v="0"/>
    <x v="2"/>
    <s v="Leeuwin Estate Art Series Chardonnay 2012"/>
    <s v="Large Crate"/>
    <s v="Perth"/>
    <x v="14"/>
    <d v="2012-10-16T00:00:00"/>
    <n v="77"/>
    <n v="0.02"/>
    <n v="125.99"/>
    <n v="8.99"/>
    <n v="9701.23"/>
  </r>
  <r>
    <n v="1015"/>
    <n v="59238"/>
    <s v="Daniel Butler"/>
    <s v="Road Cargo"/>
    <x v="0"/>
    <x v="1"/>
    <s v="High"/>
    <s v="Merlot"/>
    <x v="0"/>
    <x v="2"/>
    <s v="Miraval Rose 2014"/>
    <s v="Standard Size Crate"/>
    <s v="Burnie"/>
    <x v="213"/>
    <d v="2013-09-20T00:00:00"/>
    <n v="23"/>
    <n v="0.03"/>
    <n v="40.97"/>
    <n v="8.99"/>
    <n v="942.31"/>
  </r>
  <r>
    <n v="1016"/>
    <n v="59365"/>
    <s v="Matthew Howell"/>
    <s v="Air Cargo"/>
    <x v="1"/>
    <x v="2"/>
    <s v="Medium"/>
    <s v="Chardonnay"/>
    <x v="0"/>
    <x v="2"/>
    <s v="Dog Point Vineyard Sauvignon Blanc 2014"/>
    <s v="Extra Large Crate"/>
    <s v="Albany"/>
    <x v="544"/>
    <d v="2010-12-09T00:00:00"/>
    <n v="2"/>
    <n v="0.05"/>
    <n v="535.64"/>
    <n v="14.7"/>
    <n v="1071.28"/>
  </r>
  <r>
    <n v="1017"/>
    <n v="59685"/>
    <s v="Albert Hill"/>
    <s v="Express Road Cargo"/>
    <x v="0"/>
    <x v="2"/>
    <s v="Critical"/>
    <s v="Merlot"/>
    <x v="0"/>
    <x v="2"/>
    <s v="Simonnet-Febvre Cremant de Bourgogne Blanc"/>
    <s v="Large Crate"/>
    <s v="Busseltol"/>
    <x v="115"/>
    <d v="2013-12-12T00:00:00"/>
    <n v="24"/>
    <n v="0.05"/>
    <n v="40.98"/>
    <n v="5.33"/>
    <n v="983.52"/>
  </r>
  <r>
    <n v="1018"/>
    <n v="59685"/>
    <s v="Albert Hill"/>
    <s v="Express Road Cargo"/>
    <x v="2"/>
    <x v="2"/>
    <s v="Critical"/>
    <s v="Sangiovese Rose"/>
    <x v="0"/>
    <x v="2"/>
    <s v="Domaine Lafond Roc-Epine Tavel Rose 2014"/>
    <s v="Mini Crate"/>
    <s v="Busseltol"/>
    <x v="115"/>
    <d v="2013-12-11T00:00:00"/>
    <n v="92"/>
    <n v="0.1"/>
    <n v="12.99"/>
    <n v="14.37"/>
    <n v="1195.08"/>
  </r>
  <r>
    <n v="1019"/>
    <n v="59686"/>
    <s v="Thomas Parker"/>
    <s v="Express Road Cargo"/>
    <x v="0"/>
    <x v="2"/>
    <s v="Low"/>
    <s v="Pinot Noir"/>
    <x v="0"/>
    <x v="2"/>
    <s v="Locations by Dave Phinney F Rose"/>
    <s v="Large Crate"/>
    <s v="Albany"/>
    <x v="545"/>
    <d v="2012-03-13T00:00:00"/>
    <n v="46"/>
    <n v="0.01"/>
    <n v="5.8"/>
    <n v="5.59"/>
    <n v="266.8"/>
  </r>
  <r>
    <n v="1020"/>
    <n v="59812"/>
    <s v="Antonio Stewart"/>
    <s v="Express Road Cargo"/>
    <x v="0"/>
    <x v="2"/>
    <s v="Medium"/>
    <s v="Malbec"/>
    <x v="0"/>
    <x v="2"/>
    <s v="La Playa Estate Cabernet Sauvignon Rose 2015"/>
    <s v="Large Crate"/>
    <s v="Bunbury"/>
    <x v="119"/>
    <d v="2012-06-22T00:00:00"/>
    <n v="76"/>
    <n v="0"/>
    <n v="193.17"/>
    <n v="19.989999999999998"/>
    <n v="14680.919999999998"/>
  </r>
  <r>
    <n v="1021"/>
    <n v="59812"/>
    <s v="Antonio Stewart"/>
    <s v="Express Road Cargo"/>
    <x v="2"/>
    <x v="2"/>
    <s v="Medium"/>
    <s v="Champagne"/>
    <x v="0"/>
    <x v="2"/>
    <s v="Chateau D'Aqueria Tavel Rose 2013"/>
    <s v="Standard Size Crate"/>
    <s v="Mandurah"/>
    <x v="119"/>
    <d v="2012-06-23T00:00:00"/>
    <n v="3"/>
    <n v="0.06"/>
    <n v="12.64"/>
    <n v="4.9800000000000004"/>
    <n v="37.92"/>
  </r>
  <r>
    <n v="1022"/>
    <n v="59815"/>
    <s v="Cynthia Porter"/>
    <s v="Express Road Cargo"/>
    <x v="0"/>
    <x v="2"/>
    <s v="Not Specified"/>
    <s v="Pinot Noir"/>
    <x v="0"/>
    <x v="2"/>
    <s v="Bollinger Brut Special Cuvee"/>
    <s v="Full Container"/>
    <s v="Bunbury"/>
    <x v="546"/>
    <d v="2011-12-17T00:00:00"/>
    <n v="26"/>
    <n v="0.09"/>
    <n v="3.71"/>
    <n v="1.93"/>
    <n v="96.46"/>
  </r>
  <r>
    <n v="1023"/>
    <n v="59937"/>
    <s v="Jose Lewis"/>
    <s v="Express Road Cargo"/>
    <x v="0"/>
    <x v="0"/>
    <s v="High"/>
    <s v="Merlot"/>
    <x v="0"/>
    <x v="2"/>
    <s v="Jean-Baptiste Adam Les Natures Cremant d'Alsace Brut"/>
    <s v="Large Crate"/>
    <s v="Darwin"/>
    <x v="118"/>
    <d v="2010-12-29T00:00:00"/>
    <n v="13"/>
    <n v="0.02"/>
    <n v="30.98"/>
    <n v="17.079999999999998"/>
    <n v="402.74"/>
  </r>
  <r>
    <n v="1024"/>
    <n v="85820"/>
    <s v="Raymond Campbell"/>
    <s v="Express Road Cargo"/>
    <x v="0"/>
    <x v="2"/>
    <s v="Low"/>
    <s v="Cabernet Sauvignon"/>
    <x v="0"/>
    <x v="2"/>
    <s v="Veuve Clicquot Brut Yellow Label"/>
    <s v="Mini Crate"/>
    <s v="Busseltol"/>
    <x v="139"/>
    <d v="2011-10-20T00:00:00"/>
    <n v="3"/>
    <n v="0.04"/>
    <n v="38.94"/>
    <n v="35"/>
    <n v="116.82"/>
  </r>
  <r>
    <n v="1025"/>
    <n v="85831"/>
    <s v="Gary Matthews"/>
    <s v="Express Road Cargo"/>
    <x v="0"/>
    <x v="3"/>
    <s v="Not Specified"/>
    <s v="Cabernet Sauvignon"/>
    <x v="0"/>
    <x v="2"/>
    <s v="JCB N¬∞21 Brut Cremant de Bourgogne"/>
    <s v="Standard Size Crate"/>
    <s v="Paramatta"/>
    <x v="0"/>
    <d v="2013-02-21T00:00:00"/>
    <n v="1"/>
    <n v="0.01"/>
    <n v="2.08"/>
    <n v="2.56"/>
    <n v="2.08"/>
  </r>
  <r>
    <n v="1026"/>
    <n v="85838"/>
    <s v="Samuel Wright"/>
    <s v="Express Road Cargo"/>
    <x v="2"/>
    <x v="3"/>
    <s v="High"/>
    <s v="Champagne"/>
    <x v="0"/>
    <x v="2"/>
    <s v="Chateau d'Esclans Garrus Rose 2013"/>
    <s v="Loose Wrap"/>
    <s v="Grafton"/>
    <x v="26"/>
    <d v="2012-07-17T00:00:00"/>
    <n v="9"/>
    <n v="7.0000000000000007E-2"/>
    <n v="107.53"/>
    <n v="5.81"/>
    <n v="967.77"/>
  </r>
  <r>
    <n v="1027"/>
    <n v="85838"/>
    <s v="Samuel Wright"/>
    <s v="Air Cargo"/>
    <x v="2"/>
    <x v="3"/>
    <s v="High"/>
    <s v="Sangiovese Rose"/>
    <x v="0"/>
    <x v="2"/>
    <s v="Belle Glos Oeil de Perdrix Pinot Noir Blanc 2014"/>
    <s v="Small Crate"/>
    <s v="Lithgow"/>
    <x v="26"/>
    <d v="2012-07-16T00:00:00"/>
    <n v="8"/>
    <n v="0.09"/>
    <n v="70.89"/>
    <n v="89.3"/>
    <n v="567.12"/>
  </r>
  <r>
    <n v="1028"/>
    <n v="85838"/>
    <s v="Samuel Wright"/>
    <s v="Express Road Cargo"/>
    <x v="1"/>
    <x v="3"/>
    <s v="High"/>
    <s v="Reisling"/>
    <x v="0"/>
    <x v="2"/>
    <s v="Robert Oatley Sauvignon Blanc 2013"/>
    <s v="Loose Wrap"/>
    <s v="Penrith"/>
    <x v="26"/>
    <d v="2012-07-17T00:00:00"/>
    <n v="8"/>
    <n v="0.04"/>
    <n v="7.99"/>
    <n v="5.03"/>
    <n v="63.92"/>
  </r>
  <r>
    <n v="1029"/>
    <n v="85838"/>
    <s v="Antonio Williamson"/>
    <s v="Express Road Cargo"/>
    <x v="1"/>
    <x v="0"/>
    <s v="High"/>
    <s v="Sauvignon Blanc"/>
    <x v="0"/>
    <x v="2"/>
    <s v="Dog Point Vineyard Sauvignon Blanc 2014"/>
    <s v="Standard Size Crate"/>
    <s v="Darwin"/>
    <x v="26"/>
    <d v="2012-07-16T00:00:00"/>
    <n v="5"/>
    <n v="0.04"/>
    <n v="8.4600000000000009"/>
    <n v="8.99"/>
    <n v="42.300000000000004"/>
  </r>
  <r>
    <n v="1030"/>
    <n v="85847"/>
    <s v="Juan Morris"/>
    <s v="Express Road Cargo"/>
    <x v="0"/>
    <x v="1"/>
    <s v="Not Specified"/>
    <s v="Sangiovese"/>
    <x v="0"/>
    <x v="2"/>
    <s v="Dopff &amp; Irion Cremant Rose Brut"/>
    <s v="Full Container"/>
    <s v="Canberra"/>
    <x v="547"/>
    <d v="2012-10-23T00:00:00"/>
    <n v="15"/>
    <n v="0.03"/>
    <n v="9.11"/>
    <n v="2.25"/>
    <n v="136.64999999999998"/>
  </r>
  <r>
    <n v="1031"/>
    <n v="85847"/>
    <s v="Juan Morris"/>
    <s v="Express Road Cargo"/>
    <x v="1"/>
    <x v="1"/>
    <s v="Not Specified"/>
    <s v="Zinfandel"/>
    <x v="0"/>
    <x v="2"/>
    <s v="St. Supery Sauvignon Blanc 2015"/>
    <s v="Large Crate"/>
    <s v="Canberra"/>
    <x v="547"/>
    <d v="2012-10-24T00:00:00"/>
    <n v="7"/>
    <n v="0.01"/>
    <n v="155.99"/>
    <n v="8.99"/>
    <n v="1091.93"/>
  </r>
  <r>
    <n v="1032"/>
    <n v="85849"/>
    <s v="Andrew Adams"/>
    <s v="Express Road Cargo"/>
    <x v="1"/>
    <x v="2"/>
    <s v="Critical"/>
    <s v="Sauvignon Blanc"/>
    <x v="0"/>
    <x v="2"/>
    <s v="Robert Oatley Sauvignon Blanc 2013"/>
    <s v="Large Crate"/>
    <s v="Mandurah"/>
    <x v="548"/>
    <d v="2012-11-02T00:00:00"/>
    <n v="39"/>
    <n v="0.1"/>
    <n v="65.989999999999995"/>
    <n v="4.2"/>
    <n v="2573.6099999999997"/>
  </r>
  <r>
    <n v="1033"/>
    <n v="85852"/>
    <s v="Marilyn Nguyen"/>
    <s v="Express Road Cargo"/>
    <x v="1"/>
    <x v="3"/>
    <s v="Critical"/>
    <s v="Reisling"/>
    <x v="0"/>
    <x v="2"/>
    <s v="Mercer Canyons Chardonnay 2013"/>
    <s v="Standard Size Crate"/>
    <s v="Armidale"/>
    <x v="61"/>
    <d v="2012-03-18T00:00:00"/>
    <n v="9"/>
    <n v="0.02"/>
    <n v="115.79"/>
    <n v="1.99"/>
    <n v="1042.1100000000001"/>
  </r>
  <r>
    <n v="1034"/>
    <n v="85857"/>
    <s v="Phyllis Lopez"/>
    <s v="Express Road Cargo"/>
    <x v="0"/>
    <x v="1"/>
    <s v="Low"/>
    <s v="Sangiovese"/>
    <x v="0"/>
    <x v="2"/>
    <s v="Belle Glos Oeil de Perdrix Pinot Noir Blanc 2014"/>
    <s v="Full Container"/>
    <s v="Canberra"/>
    <x v="549"/>
    <d v="2010-01-19T00:00:00"/>
    <n v="10"/>
    <n v="0.09"/>
    <n v="2.88"/>
    <n v="0.7"/>
    <n v="28.799999999999997"/>
  </r>
  <r>
    <n v="1035"/>
    <n v="85866"/>
    <s v="Walter Fisher"/>
    <s v="Express Road Cargo"/>
    <x v="2"/>
    <x v="0"/>
    <s v="Not Specified"/>
    <s v="Cremant"/>
    <x v="0"/>
    <x v="2"/>
    <s v="Miraval Rose 2014"/>
    <s v="Standard Size Crate"/>
    <s v="Palmerston"/>
    <x v="550"/>
    <d v="2010-06-05T00:00:00"/>
    <n v="16"/>
    <n v="0.09"/>
    <n v="30.93"/>
    <n v="3.92"/>
    <n v="494.88"/>
  </r>
  <r>
    <n v="1036"/>
    <n v="85866"/>
    <s v="Walter Fisher"/>
    <s v="Road Cargo"/>
    <x v="0"/>
    <x v="0"/>
    <s v="Not Specified"/>
    <s v="Shiraz"/>
    <x v="0"/>
    <x v="2"/>
    <s v="Locations by Dave Phinney F Rose"/>
    <s v="Full Container"/>
    <s v="Darwin"/>
    <x v="550"/>
    <d v="2010-06-05T00:00:00"/>
    <n v="11"/>
    <n v="0.03"/>
    <n v="1.68"/>
    <n v="0.7"/>
    <n v="18.48"/>
  </r>
  <r>
    <n v="1037"/>
    <n v="85882"/>
    <s v="Bobby Henry"/>
    <s v="Express Road Cargo"/>
    <x v="0"/>
    <x v="1"/>
    <s v="Low"/>
    <s v="Cabernet Sauvignon"/>
    <x v="0"/>
    <x v="2"/>
    <s v="JCB N¬∞21 Brut Cremant de Bourgogne"/>
    <s v="Full Container"/>
    <s v="Launceston"/>
    <x v="551"/>
    <d v="2011-12-22T00:00:00"/>
    <n v="22"/>
    <n v="0.03"/>
    <n v="1.86"/>
    <n v="2.58"/>
    <n v="40.92"/>
  </r>
  <r>
    <n v="1038"/>
    <n v="85882"/>
    <s v="Bobby Henry"/>
    <s v="Express Road Cargo"/>
    <x v="1"/>
    <x v="1"/>
    <s v="Low"/>
    <s v="Reisling"/>
    <x v="0"/>
    <x v="2"/>
    <s v="The White Knight Sauvignon Blanc 2014"/>
    <s v="Large Crate"/>
    <s v="Burnie"/>
    <x v="551"/>
    <d v="2011-12-22T00:00:00"/>
    <n v="21"/>
    <n v="0.05"/>
    <n v="205.99"/>
    <n v="5.99"/>
    <n v="4325.79"/>
  </r>
  <r>
    <n v="1039"/>
    <n v="85895"/>
    <s v="Eugene Hunt"/>
    <s v="Express Road Cargo"/>
    <x v="1"/>
    <x v="0"/>
    <s v="High"/>
    <s v="Sauvignon Blanc"/>
    <x v="0"/>
    <x v="2"/>
    <s v="Hewitson LuLu Sauvignon Blanc 2014"/>
    <s v="Large Crate"/>
    <s v="Gympie"/>
    <x v="552"/>
    <d v="2010-04-18T00:00:00"/>
    <n v="9"/>
    <n v="0.01"/>
    <n v="125.99"/>
    <n v="8.99"/>
    <n v="1133.9099999999999"/>
  </r>
  <r>
    <n v="1040"/>
    <n v="85907"/>
    <s v="Roy Day"/>
    <s v="Express Road Cargo"/>
    <x v="0"/>
    <x v="1"/>
    <s v="Medium"/>
    <s v="Sangiovese"/>
    <x v="0"/>
    <x v="2"/>
    <s v="Chateau de Campuget Costieres de Nimes Tradition Rose 2015"/>
    <s v="Large Crate"/>
    <s v="Ballarat"/>
    <x v="553"/>
    <d v="2011-01-29T00:00:00"/>
    <n v="7"/>
    <n v="0.03"/>
    <n v="2.89"/>
    <n v="0.5"/>
    <n v="20.23"/>
  </r>
  <r>
    <n v="1041"/>
    <n v="85927"/>
    <s v="Bruce Brown"/>
    <s v="Express Road Cargo"/>
    <x v="0"/>
    <x v="0"/>
    <s v="Low"/>
    <s v="Sangiovese"/>
    <x v="0"/>
    <x v="2"/>
    <s v="Belle Glos Oeil de Perdrix Pinot Noir Blanc 2014"/>
    <s v="Large Crate"/>
    <s v="Mount Isa"/>
    <x v="428"/>
    <d v="2013-11-27T00:00:00"/>
    <n v="4"/>
    <n v="0.09"/>
    <n v="6.48"/>
    <n v="8.19"/>
    <n v="25.92"/>
  </r>
  <r>
    <n v="1042"/>
    <n v="85934"/>
    <s v="Juan Foster"/>
    <s v="Road Cargo"/>
    <x v="1"/>
    <x v="3"/>
    <s v="High"/>
    <s v="Chardonnay"/>
    <x v="0"/>
    <x v="2"/>
    <s v="The White Knight Sauvignon Blanc 2014"/>
    <s v="Loose Wrap"/>
    <s v="Wagga Wagga"/>
    <x v="19"/>
    <d v="2013-05-09T00:00:00"/>
    <n v="1"/>
    <n v="0.05"/>
    <n v="150.97999999999999"/>
    <n v="13.99"/>
    <n v="150.97999999999999"/>
  </r>
  <r>
    <n v="1043"/>
    <n v="85934"/>
    <s v="Juan Foster"/>
    <s v="Express Road Cargo"/>
    <x v="0"/>
    <x v="3"/>
    <s v="High"/>
    <s v="Sangiovese"/>
    <x v="0"/>
    <x v="2"/>
    <s v="Chateau Gaudrelle Cremant d'Loire Brut"/>
    <s v="Large Crate"/>
    <s v="Tamworth"/>
    <x v="19"/>
    <d v="2013-05-08T00:00:00"/>
    <n v="9"/>
    <n v="0.02"/>
    <n v="18.97"/>
    <n v="9.0299999999999994"/>
    <n v="170.73"/>
  </r>
  <r>
    <n v="1044"/>
    <n v="85934"/>
    <s v="Juan Foster"/>
    <s v="Express Road Cargo"/>
    <x v="0"/>
    <x v="3"/>
    <s v="High"/>
    <s v="Shiraz"/>
    <x v="0"/>
    <x v="2"/>
    <s v="Marques de Caceres Rioja Rosado 2014"/>
    <s v="Large Crate"/>
    <s v="Newcastle"/>
    <x v="19"/>
    <d v="2013-05-10T00:00:00"/>
    <n v="7"/>
    <n v="0.05"/>
    <n v="9.7100000000000009"/>
    <n v="9.4499999999999993"/>
    <n v="67.97"/>
  </r>
  <r>
    <n v="1045"/>
    <n v="85941"/>
    <s v="Charles Torres"/>
    <s v="Express Road Cargo"/>
    <x v="1"/>
    <x v="1"/>
    <s v="Medium"/>
    <s v="Pinot Gris"/>
    <x v="0"/>
    <x v="2"/>
    <s v="Rombauer Chardonnay 2014"/>
    <s v="Loose Wrap"/>
    <s v="Adelaide"/>
    <x v="222"/>
    <d v="2011-06-11T00:00:00"/>
    <n v="10"/>
    <n v="0.03"/>
    <n v="7.99"/>
    <n v="5.03"/>
    <n v="79.900000000000006"/>
  </r>
  <r>
    <n v="1046"/>
    <n v="85941"/>
    <s v="Arthur Brooks"/>
    <s v="Air Cargo"/>
    <x v="2"/>
    <x v="1"/>
    <s v="Medium"/>
    <s v="Grenache Rose"/>
    <x v="0"/>
    <x v="2"/>
    <s v="Chateau de Campuget Costieres de Nimes Tradition Rose 2015"/>
    <s v="Small Crate"/>
    <s v="Frankston"/>
    <x v="222"/>
    <d v="2011-06-13T00:00:00"/>
    <n v="11"/>
    <n v="0.05"/>
    <n v="130.97999999999999"/>
    <n v="54.74"/>
    <n v="1440.78"/>
  </r>
  <r>
    <n v="1047"/>
    <n v="85960"/>
    <s v="Anthony Collins"/>
    <s v="Express Road Cargo"/>
    <x v="0"/>
    <x v="3"/>
    <s v="Not Specified"/>
    <s v="Malbec"/>
    <x v="0"/>
    <x v="2"/>
    <s v="Lucien Albrecht Cremant d'Alsace Brut"/>
    <s v="Mini Crate"/>
    <s v="Grafton"/>
    <x v="554"/>
    <d v="2013-05-02T00:00:00"/>
    <n v="3"/>
    <n v="0.01"/>
    <n v="95.99"/>
    <n v="35"/>
    <n v="287.96999999999997"/>
  </r>
  <r>
    <n v="1048"/>
    <n v="85973"/>
    <s v="Fred Willis"/>
    <s v="Express Road Cargo"/>
    <x v="1"/>
    <x v="1"/>
    <s v="High"/>
    <s v="Sauvignon Blanc"/>
    <x v="0"/>
    <x v="2"/>
    <s v="Villa Maria Private Bin Sauvignon Blanc 2015"/>
    <s v="Standard Size Crate"/>
    <s v="Hobart"/>
    <x v="170"/>
    <d v="2012-10-22T00:00:00"/>
    <n v="12"/>
    <n v="0.09"/>
    <n v="4.9800000000000004"/>
    <n v="4.62"/>
    <n v="59.760000000000005"/>
  </r>
  <r>
    <n v="1049"/>
    <n v="85983"/>
    <s v="Kathy Graham"/>
    <s v="Road Cargo"/>
    <x v="1"/>
    <x v="3"/>
    <s v="High"/>
    <s v="Reisling"/>
    <x v="0"/>
    <x v="2"/>
    <s v="Dog Point Vineyard Sauvignon Blanc 2014"/>
    <s v="Large Crate"/>
    <s v="Wagga Wagga"/>
    <x v="443"/>
    <d v="2012-09-13T00:00:00"/>
    <n v="5"/>
    <n v="0.02"/>
    <n v="65.989999999999995"/>
    <n v="8.99"/>
    <n v="329.95"/>
  </r>
  <r>
    <n v="1050"/>
    <n v="85994"/>
    <s v="Martin Richardson"/>
    <s v="Express Road Cargo"/>
    <x v="0"/>
    <x v="1"/>
    <s v="Critical"/>
    <s v="Zinfandel"/>
    <x v="0"/>
    <x v="2"/>
    <s v="Chateau de Campuget Costieres de Nimes Tradition Rose 2015"/>
    <s v="Loose Wrap"/>
    <s v="Launceston"/>
    <x v="1"/>
    <d v="2011-08-09T00:00:00"/>
    <n v="6"/>
    <n v="0.06"/>
    <n v="12.44"/>
    <n v="6.27"/>
    <n v="74.64"/>
  </r>
  <r>
    <n v="1051"/>
    <n v="86007"/>
    <s v="Jack Castillo"/>
    <s v="Express Road Cargo"/>
    <x v="2"/>
    <x v="2"/>
    <s v="Medium"/>
    <s v="Grenache Rose"/>
    <x v="0"/>
    <x v="2"/>
    <s v="Locations by Dave Phinney F Rose&quot;"/>
    <s v="Full Container"/>
    <s v="Busseltol"/>
    <x v="555"/>
    <d v="2013-04-06T00:00:00"/>
    <n v="12"/>
    <n v="0.1"/>
    <n v="7.28"/>
    <n v="7.98"/>
    <n v="87.36"/>
  </r>
  <r>
    <n v="1052"/>
    <n v="86007"/>
    <s v="Jack Castillo"/>
    <s v="Express Road Cargo"/>
    <x v="0"/>
    <x v="2"/>
    <s v="Medium"/>
    <s v="Pinot Noir"/>
    <x v="0"/>
    <x v="2"/>
    <s v="Laurent-Perrier Brut Rose"/>
    <s v="Full Container"/>
    <s v="Bunbury"/>
    <x v="555"/>
    <d v="2013-04-06T00:00:00"/>
    <n v="2"/>
    <n v="0.04"/>
    <n v="3.14"/>
    <n v="1.92"/>
    <n v="6.28"/>
  </r>
  <r>
    <n v="1053"/>
    <n v="86020"/>
    <s v="Adam Jones"/>
    <s v="Express Road Cargo"/>
    <x v="0"/>
    <x v="2"/>
    <s v="Medium"/>
    <s v="Pinot Noir"/>
    <x v="0"/>
    <x v="2"/>
    <s v="Miraval Rose 2014"/>
    <s v="Full Container"/>
    <s v="Geraldton"/>
    <x v="556"/>
    <d v="2011-12-29T00:00:00"/>
    <n v="16"/>
    <n v="0.03"/>
    <n v="36.549999999999997"/>
    <n v="13.89"/>
    <n v="584.79999999999995"/>
  </r>
  <r>
    <n v="1054"/>
    <n v="86035"/>
    <s v="James Ford"/>
    <s v="Express Road Cargo"/>
    <x v="0"/>
    <x v="3"/>
    <s v="High"/>
    <s v="Merlot"/>
    <x v="0"/>
    <x v="2"/>
    <s v="Francis Ford Coppola Sofia Rose 2014"/>
    <s v="Standard Size Crate"/>
    <s v="Liverpool"/>
    <x v="185"/>
    <d v="2012-04-08T00:00:00"/>
    <n v="6"/>
    <n v="0.01"/>
    <n v="12.98"/>
    <n v="3.14"/>
    <n v="77.88"/>
  </r>
  <r>
    <n v="1055"/>
    <n v="86041"/>
    <s v="Anthony Moreno"/>
    <s v="Express Road Cargo"/>
    <x v="2"/>
    <x v="2"/>
    <s v="Medium"/>
    <s v="Sangiovese Rose"/>
    <x v="0"/>
    <x v="2"/>
    <s v="Miraval Rose (1.5 Liter Magnum) 2014"/>
    <s v="Large Crate"/>
    <s v="Geraldton"/>
    <x v="71"/>
    <d v="2010-06-18T00:00:00"/>
    <n v="9"/>
    <n v="0.09"/>
    <n v="7.38"/>
    <n v="5.21"/>
    <n v="66.42"/>
  </r>
  <r>
    <n v="1056"/>
    <n v="86041"/>
    <s v="Anthony Moreno"/>
    <s v="Express Road Cargo"/>
    <x v="0"/>
    <x v="2"/>
    <s v="Medium"/>
    <s v="Pinot Noir"/>
    <x v="0"/>
    <x v="2"/>
    <s v="Sutter Home White Zinfandel"/>
    <s v="Large Crate"/>
    <s v="Bunbury"/>
    <x v="71"/>
    <d v="2010-06-18T00:00:00"/>
    <n v="17"/>
    <n v="0.04"/>
    <n v="5.98"/>
    <n v="5.15"/>
    <n v="101.66000000000001"/>
  </r>
  <r>
    <n v="1057"/>
    <n v="86041"/>
    <s v="Anthony Moreno"/>
    <s v="Express Road Cargo"/>
    <x v="0"/>
    <x v="2"/>
    <s v="Medium"/>
    <s v="Cabernet Sauvignon"/>
    <x v="0"/>
    <x v="2"/>
    <s v="Dopff &amp; Irion Cremant Rose Brut"/>
    <s v="Large Crate"/>
    <s v="Perth"/>
    <x v="71"/>
    <d v="2010-06-18T00:00:00"/>
    <n v="12"/>
    <n v="0.04"/>
    <n v="15.42"/>
    <n v="10.68"/>
    <n v="185.04"/>
  </r>
  <r>
    <n v="1058"/>
    <n v="86046"/>
    <s v="Ernest Powell"/>
    <s v="Express Road Cargo"/>
    <x v="0"/>
    <x v="1"/>
    <s v="Critical"/>
    <s v="Pinot Noir"/>
    <x v="0"/>
    <x v="2"/>
    <s v="Chateau d'Esclans Garrus Rose 2013"/>
    <s v="Full Container"/>
    <s v="Devonport"/>
    <x v="557"/>
    <d v="2012-05-25T00:00:00"/>
    <n v="9"/>
    <n v="0.06"/>
    <n v="5.58"/>
    <n v="0.7"/>
    <n v="50.22"/>
  </r>
  <r>
    <n v="1059"/>
    <n v="86046"/>
    <s v="Ernest Powell"/>
    <s v="Express Road Cargo"/>
    <x v="0"/>
    <x v="1"/>
    <s v="Critical"/>
    <s v="Zinfandel"/>
    <x v="0"/>
    <x v="2"/>
    <s v="Miraval Rose 2014"/>
    <s v="Full Container"/>
    <s v="Devonport"/>
    <x v="557"/>
    <d v="2012-05-26T00:00:00"/>
    <n v="1"/>
    <n v="0.05"/>
    <n v="19.84"/>
    <n v="4.0999999999999996"/>
    <n v="19.84"/>
  </r>
  <r>
    <n v="1060"/>
    <n v="86056"/>
    <s v="Aaron Martinez"/>
    <s v="Express Road Cargo"/>
    <x v="2"/>
    <x v="1"/>
    <s v="Critical"/>
    <s v="Sangiovese Rose"/>
    <x v="0"/>
    <x v="2"/>
    <s v="Belle Glos Oeil de Perdrix Pinot Noir Blanc 2014"/>
    <s v="Standard Size Crate"/>
    <s v="Canberra"/>
    <x v="558"/>
    <d v="2011-12-30T00:00:00"/>
    <n v="20"/>
    <n v="0.11"/>
    <n v="12.64"/>
    <n v="4.9800000000000004"/>
    <n v="252.8"/>
  </r>
  <r>
    <n v="1061"/>
    <n v="86067"/>
    <s v="Scott Daniels"/>
    <s v="Express Road Cargo"/>
    <x v="0"/>
    <x v="1"/>
    <s v="Critical"/>
    <s v="Cabernet Sauvignon"/>
    <x v="0"/>
    <x v="2"/>
    <s v="Bollinger Brut Special Cuvee"/>
    <s v="Large Crate"/>
    <s v="Melbourne"/>
    <x v="558"/>
    <d v="2011-12-29T00:00:00"/>
    <n v="11"/>
    <n v="0.02"/>
    <n v="24.92"/>
    <n v="12.98"/>
    <n v="274.12"/>
  </r>
  <r>
    <n v="1062"/>
    <n v="86079"/>
    <s v="Craig Reid"/>
    <s v="Express Road Cargo"/>
    <x v="0"/>
    <x v="3"/>
    <s v="Critical"/>
    <s v="Pinot Noir"/>
    <x v="0"/>
    <x v="2"/>
    <s v="Jean-Baptiste Adam Les Natures Cremant d'Alsace Brut"/>
    <s v="Standard Size Crate"/>
    <s v="Campbeltown"/>
    <x v="559"/>
    <d v="2011-10-28T00:00:00"/>
    <n v="21"/>
    <n v="0.06"/>
    <n v="43.98"/>
    <n v="8.99"/>
    <n v="923.57999999999993"/>
  </r>
  <r>
    <n v="1063"/>
    <n v="86079"/>
    <s v="Craig Reid"/>
    <s v="Express Road Cargo"/>
    <x v="1"/>
    <x v="3"/>
    <s v="Critical"/>
    <s v="Reisling"/>
    <x v="0"/>
    <x v="2"/>
    <s v="The White Knight Sauvignon Blanc 2014"/>
    <s v="Large Crate"/>
    <s v="Penrith"/>
    <x v="559"/>
    <d v="2011-10-28T00:00:00"/>
    <n v="5"/>
    <n v="0.06"/>
    <n v="125.99"/>
    <n v="8.08"/>
    <n v="629.94999999999993"/>
  </r>
  <r>
    <n v="1064"/>
    <n v="86086"/>
    <s v="Billy Stephens"/>
    <s v="Express Road Cargo"/>
    <x v="0"/>
    <x v="3"/>
    <s v="High"/>
    <s v="Cabernet Sauvignon"/>
    <x v="0"/>
    <x v="2"/>
    <s v="Sutter Home White Zinfandel"/>
    <s v="Large Crate"/>
    <s v="Wagga Wagga"/>
    <x v="560"/>
    <d v="2010-09-30T00:00:00"/>
    <n v="1"/>
    <n v="0.06"/>
    <n v="363.25"/>
    <n v="19.989999999999998"/>
    <n v="363.25"/>
  </r>
  <r>
    <n v="1065"/>
    <n v="86095"/>
    <s v="Gerald Bailey"/>
    <s v="Express Road Cargo"/>
    <x v="0"/>
    <x v="1"/>
    <s v="Critical"/>
    <s v="Pinot Noir"/>
    <x v="0"/>
    <x v="2"/>
    <s v="Louis Roederer Cristal Brut 2006"/>
    <s v="Large Crate"/>
    <s v="Ballarat"/>
    <x v="558"/>
    <d v="2011-12-30T00:00:00"/>
    <n v="10"/>
    <n v="0"/>
    <n v="6.48"/>
    <n v="8.74"/>
    <n v="64.800000000000011"/>
  </r>
  <r>
    <n v="1066"/>
    <n v="86095"/>
    <s v="David Murphy"/>
    <s v="Air Cargo"/>
    <x v="0"/>
    <x v="1"/>
    <s v="Critical"/>
    <s v="Zinfandel"/>
    <x v="0"/>
    <x v="2"/>
    <s v="Lucien Albrecht Cremant d'Alsace Brut Rose"/>
    <s v="Extra Large Crate"/>
    <s v="Wodonga"/>
    <x v="558"/>
    <d v="2011-12-29T00:00:00"/>
    <n v="3"/>
    <n v="0"/>
    <n v="20.98"/>
    <n v="53.03"/>
    <n v="62.94"/>
  </r>
  <r>
    <n v="1067"/>
    <n v="86095"/>
    <s v="Randy Thompson"/>
    <s v="Express Road Cargo"/>
    <x v="0"/>
    <x v="2"/>
    <s v="Critical"/>
    <s v="Zinfandel"/>
    <x v="0"/>
    <x v="2"/>
    <s v="Langlois Chateau Cremant de Loire Brut"/>
    <s v="Large Crate"/>
    <s v="Albany"/>
    <x v="558"/>
    <d v="2011-12-30T00:00:00"/>
    <n v="15"/>
    <n v="0.02"/>
    <n v="6.54"/>
    <n v="5.27"/>
    <n v="98.1"/>
  </r>
  <r>
    <n v="1068"/>
    <n v="86108"/>
    <s v="Melissa Reynolds"/>
    <s v="Express Road Cargo"/>
    <x v="1"/>
    <x v="1"/>
    <s v="Medium"/>
    <s v="Pinot Gris"/>
    <x v="0"/>
    <x v="2"/>
    <s v="Lucky Chardonnay 2012"/>
    <s v="Large Crate"/>
    <s v="Launceston"/>
    <x v="561"/>
    <d v="2011-06-29T00:00:00"/>
    <n v="18"/>
    <n v="0.04"/>
    <n v="140.99"/>
    <n v="4.2"/>
    <n v="2537.8200000000002"/>
  </r>
  <r>
    <n v="1069"/>
    <n v="86118"/>
    <s v="Todd Simmons"/>
    <s v="Express Road Cargo"/>
    <x v="0"/>
    <x v="2"/>
    <s v="High"/>
    <s v="Shiraz"/>
    <x v="0"/>
    <x v="2"/>
    <s v="Chateau d'Esclans Garrus Rose 2013"/>
    <s v="Large Crate"/>
    <s v="Bunbury"/>
    <x v="562"/>
    <d v="2010-05-17T00:00:00"/>
    <n v="9"/>
    <n v="0.09"/>
    <n v="5.4"/>
    <n v="7.78"/>
    <n v="48.6"/>
  </r>
  <r>
    <n v="1070"/>
    <n v="86122"/>
    <s v="Randy Ward"/>
    <s v="Express Road Cargo"/>
    <x v="0"/>
    <x v="1"/>
    <s v="Not Specified"/>
    <s v="Sangiovese"/>
    <x v="0"/>
    <x v="2"/>
    <s v="Langlois Chateau Cremant de Loire Brut"/>
    <s v="Full Container"/>
    <s v="Burnie"/>
    <x v="563"/>
    <d v="2010-01-06T00:00:00"/>
    <n v="6"/>
    <n v="0.05"/>
    <n v="7.64"/>
    <n v="5.83"/>
    <n v="45.839999999999996"/>
  </r>
  <r>
    <n v="1071"/>
    <n v="85985"/>
    <s v="Ralph Sanders"/>
    <s v="Express Road Cargo"/>
    <x v="0"/>
    <x v="1"/>
    <s v="High"/>
    <s v="Shiraz"/>
    <x v="0"/>
    <x v="2"/>
    <s v="Lucien Albrecht Cremant d'Alsace Brut"/>
    <s v="Large Crate"/>
    <s v="Hobart"/>
    <x v="564"/>
    <d v="2013-01-13T00:00:00"/>
    <n v="12"/>
    <n v="0.08"/>
    <n v="9.9"/>
    <n v="1.39"/>
    <n v="118.80000000000001"/>
  </r>
  <r>
    <n v="1072"/>
    <n v="86135"/>
    <s v="Jack Collins"/>
    <s v="Air Cargo"/>
    <x v="0"/>
    <x v="2"/>
    <s v="High"/>
    <s v="Zinfandel"/>
    <x v="0"/>
    <x v="2"/>
    <s v="Belle Glos Oeil de Perdrix Pinot Noir Blanc 2014"/>
    <s v="Extra Large Crate"/>
    <s v="Rockingham"/>
    <x v="565"/>
    <d v="2013-10-02T00:00:00"/>
    <n v="26"/>
    <n v="7.0000000000000007E-2"/>
    <n v="208.16"/>
    <n v="68.02"/>
    <n v="5412.16"/>
  </r>
  <r>
    <n v="1073"/>
    <n v="86135"/>
    <s v="Jack Collins"/>
    <s v="Express Road Cargo"/>
    <x v="0"/>
    <x v="2"/>
    <s v="High"/>
    <s v="Shiraz"/>
    <x v="0"/>
    <x v="2"/>
    <s v="Louis Roederer Cristal Brut with Gift Box 2007"/>
    <s v="Large Crate"/>
    <s v="Busseltol"/>
    <x v="565"/>
    <d v="2013-10-03T00:00:00"/>
    <n v="14"/>
    <n v="0.01"/>
    <n v="8.69"/>
    <n v="2.99"/>
    <n v="121.66"/>
  </r>
  <r>
    <n v="1074"/>
    <n v="86136"/>
    <s v="Stephen Walker"/>
    <s v="Express Road Cargo"/>
    <x v="0"/>
    <x v="1"/>
    <s v="Medium"/>
    <s v="Sangiovese"/>
    <x v="0"/>
    <x v="2"/>
    <s v="Pietradolce Etna Rosato 2014"/>
    <s v="Large Crate"/>
    <s v="Canberra"/>
    <x v="566"/>
    <d v="2011-07-16T00:00:00"/>
    <n v="11"/>
    <n v="0.06"/>
    <n v="193.17"/>
    <n v="19.989999999999998"/>
    <n v="2124.87"/>
  </r>
  <r>
    <n v="1075"/>
    <n v="86148"/>
    <s v="Juan Sanchez"/>
    <s v="Express Road Cargo"/>
    <x v="1"/>
    <x v="1"/>
    <s v="Critical"/>
    <s v="Reisling"/>
    <x v="0"/>
    <x v="2"/>
    <s v="Giesen Sauvignon Blanc 2014"/>
    <s v="Large Crate"/>
    <s v="Port Lincoln"/>
    <x v="2"/>
    <d v="2013-03-20T00:00:00"/>
    <n v="5"/>
    <n v="0.08"/>
    <n v="155.99"/>
    <n v="8.08"/>
    <n v="779.95"/>
  </r>
  <r>
    <n v="1076"/>
    <n v="86148"/>
    <s v="Nicholas Carter"/>
    <s v="Express Road Cargo"/>
    <x v="0"/>
    <x v="1"/>
    <s v="Critical"/>
    <s v="Pinot Noir"/>
    <x v="0"/>
    <x v="2"/>
    <s v="Barnard Griffin Rose of Sangiovese 2014"/>
    <s v="Large Crate"/>
    <s v="Mount Gambier"/>
    <x v="2"/>
    <d v="2013-03-20T00:00:00"/>
    <n v="12"/>
    <n v="0.1"/>
    <n v="6.48"/>
    <n v="10.050000000000001"/>
    <n v="77.760000000000005"/>
  </r>
  <r>
    <n v="1077"/>
    <n v="86153"/>
    <s v="Albert Torres"/>
    <s v="Express Road Cargo"/>
    <x v="0"/>
    <x v="1"/>
    <s v="Critical"/>
    <s v="Shiraz"/>
    <x v="0"/>
    <x v="2"/>
    <s v="Bollinger Brut Special Cuvee"/>
    <s v="Large Crate"/>
    <s v="Ballarat"/>
    <x v="567"/>
    <d v="2010-03-27T00:00:00"/>
    <n v="5"/>
    <n v="7.0000000000000007E-2"/>
    <n v="5.68"/>
    <n v="1.39"/>
    <n v="28.4"/>
  </r>
  <r>
    <n v="1078"/>
    <n v="86153"/>
    <s v="Albert Torres"/>
    <s v="Express Road Cargo"/>
    <x v="0"/>
    <x v="1"/>
    <s v="Critical"/>
    <s v="Merlot"/>
    <x v="0"/>
    <x v="2"/>
    <s v="Locations by Dave Phinney F Rose"/>
    <s v="Large Crate"/>
    <s v="Ararat"/>
    <x v="567"/>
    <d v="2010-03-27T00:00:00"/>
    <n v="1"/>
    <n v="0.06"/>
    <n v="22.84"/>
    <n v="11.54"/>
    <n v="22.84"/>
  </r>
  <r>
    <n v="1079"/>
    <n v="86161"/>
    <s v="Walter Fuller"/>
    <s v="Express Road Cargo"/>
    <x v="1"/>
    <x v="0"/>
    <s v="Critical"/>
    <s v="Sauvignon Blanc"/>
    <x v="0"/>
    <x v="2"/>
    <s v="The White Knight Sauvignon Blanc 2014"/>
    <s v="Loose Wrap"/>
    <s v="Palmerston"/>
    <x v="20"/>
    <d v="2013-03-21T00:00:00"/>
    <n v="6"/>
    <n v="0.02"/>
    <n v="179.99"/>
    <n v="13.99"/>
    <n v="1079.94"/>
  </r>
  <r>
    <n v="1080"/>
    <n v="85909"/>
    <s v="Keith Jackson"/>
    <s v="Express Road Cargo"/>
    <x v="1"/>
    <x v="1"/>
    <s v="Low"/>
    <s v="Sauvignon Blanc"/>
    <x v="0"/>
    <x v="2"/>
    <s v="Dog Point Vineyard Sauvignon Blanc 2014"/>
    <s v="Large Crate"/>
    <s v="Wodonga"/>
    <x v="568"/>
    <d v="2011-10-20T00:00:00"/>
    <n v="4"/>
    <n v="0.06"/>
    <n v="115.99"/>
    <n v="4.2300000000000004"/>
    <n v="463.96"/>
  </r>
  <r>
    <n v="1081"/>
    <n v="86169"/>
    <s v="Chris Carr"/>
    <s v="Express Road Cargo"/>
    <x v="0"/>
    <x v="0"/>
    <s v="High"/>
    <s v="Sangiovese"/>
    <x v="0"/>
    <x v="2"/>
    <s v="Roederer Estate L'Ermitage 2007"/>
    <s v="Large Crate"/>
    <s v="Townsville"/>
    <x v="569"/>
    <d v="2012-06-04T00:00:00"/>
    <n v="14"/>
    <n v="0.03"/>
    <n v="5.99"/>
    <n v="4.92"/>
    <n v="83.86"/>
  </r>
  <r>
    <n v="1082"/>
    <n v="86169"/>
    <s v="Donald Simmons"/>
    <s v="Express Road Cargo"/>
    <x v="0"/>
    <x v="0"/>
    <s v="High"/>
    <s v="Zinfandel"/>
    <x v="0"/>
    <x v="2"/>
    <s v="Langlois Chateau Cremant de Loire Brut"/>
    <s v="Full Container"/>
    <s v="Cairns"/>
    <x v="569"/>
    <d v="2012-06-04T00:00:00"/>
    <n v="7"/>
    <n v="0.05"/>
    <n v="5.81"/>
    <n v="3.37"/>
    <n v="40.669999999999995"/>
  </r>
  <r>
    <n v="1083"/>
    <n v="86177"/>
    <s v="James Miller"/>
    <s v="Express Road Cargo"/>
    <x v="0"/>
    <x v="2"/>
    <s v="Low"/>
    <s v="Merlot"/>
    <x v="0"/>
    <x v="2"/>
    <s v="Bertani Bertarose 2014"/>
    <s v="Full Container"/>
    <s v="Geraldton"/>
    <x v="202"/>
    <d v="2012-03-31T00:00:00"/>
    <n v="10"/>
    <n v="0.02"/>
    <n v="2.21"/>
    <n v="1"/>
    <n v="22.1"/>
  </r>
  <r>
    <n v="1084"/>
    <n v="86181"/>
    <s v="Scott Patterson"/>
    <s v="Express Road Cargo"/>
    <x v="1"/>
    <x v="3"/>
    <s v="Low"/>
    <s v="Chardonnay"/>
    <x v="0"/>
    <x v="2"/>
    <s v="Robert Oatley Sauvignon Blanc 2013"/>
    <s v="Full Container"/>
    <s v="Dubbo"/>
    <x v="392"/>
    <d v="2010-06-18T00:00:00"/>
    <n v="6"/>
    <n v="0"/>
    <n v="85.99"/>
    <n v="0.99"/>
    <n v="515.93999999999994"/>
  </r>
  <r>
    <n v="1085"/>
    <n v="86186"/>
    <s v="Johnny Carroll"/>
    <s v="Air Cargo"/>
    <x v="2"/>
    <x v="0"/>
    <s v="High"/>
    <s v="Sangiovese Rose"/>
    <x v="0"/>
    <x v="2"/>
    <s v="Locations by Dave Phinney F Rose&quot;"/>
    <s v="Small Crate"/>
    <s v="Mount Isa"/>
    <x v="3"/>
    <d v="2011-09-21T00:00:00"/>
    <n v="15"/>
    <n v="0.02"/>
    <n v="48.58"/>
    <n v="54.11"/>
    <n v="728.69999999999993"/>
  </r>
  <r>
    <n v="1086"/>
    <n v="86186"/>
    <s v="Johnny Carroll"/>
    <s v="Express Road Cargo"/>
    <x v="1"/>
    <x v="0"/>
    <s v="High"/>
    <s v="Reisling"/>
    <x v="0"/>
    <x v="2"/>
    <s v="Lucky Chardonnay 2012"/>
    <s v="Standard Size Crate"/>
    <s v="Gold Coast"/>
    <x v="3"/>
    <d v="2011-09-19T00:00:00"/>
    <n v="15"/>
    <n v="7.0000000000000007E-2"/>
    <n v="39.479999999999997"/>
    <n v="1.99"/>
    <n v="592.19999999999993"/>
  </r>
  <r>
    <n v="1087"/>
    <n v="86192"/>
    <s v="Douglas Stevens"/>
    <s v="Air Cargo"/>
    <x v="2"/>
    <x v="3"/>
    <s v="Medium"/>
    <s v="Champagne"/>
    <x v="0"/>
    <x v="2"/>
    <s v="Miraval Rose 2014"/>
    <s v="Small Crate"/>
    <s v="Liverpool"/>
    <x v="4"/>
    <d v="2010-12-19T00:00:00"/>
    <n v="14"/>
    <n v="0.08"/>
    <n v="124.49"/>
    <n v="51.94"/>
    <n v="1742.86"/>
  </r>
  <r>
    <n v="1088"/>
    <n v="86202"/>
    <s v="Aaron Allen"/>
    <s v="Air Cargo"/>
    <x v="2"/>
    <x v="2"/>
    <s v="Low"/>
    <s v="Champagne"/>
    <x v="0"/>
    <x v="2"/>
    <s v="Orin Swift Cellars Fragile Rose 2014"/>
    <s v="Small Crate"/>
    <s v="Mandurah"/>
    <x v="542"/>
    <d v="2013-03-09T00:00:00"/>
    <n v="13"/>
    <n v="0.02"/>
    <n v="146.05000000000001"/>
    <n v="80.2"/>
    <n v="1898.65"/>
  </r>
  <r>
    <n v="1089"/>
    <n v="86207"/>
    <s v="Judith Mendoza"/>
    <s v="Express Road Cargo"/>
    <x v="0"/>
    <x v="1"/>
    <s v="High"/>
    <s v="Sangiovese"/>
    <x v="0"/>
    <x v="2"/>
    <s v="Moet &amp; Chandon Imperial"/>
    <s v="Large Crate"/>
    <s v="Ararat"/>
    <x v="5"/>
    <d v="2012-01-26T00:00:00"/>
    <n v="1"/>
    <n v="0.02"/>
    <n v="3.69"/>
    <n v="0.5"/>
    <n v="3.69"/>
  </r>
  <r>
    <n v="1090"/>
    <n v="86207"/>
    <s v="Judith Mendoza"/>
    <s v="Express Road Cargo"/>
    <x v="0"/>
    <x v="1"/>
    <s v="High"/>
    <s v="Sangiovese"/>
    <x v="0"/>
    <x v="2"/>
    <s v="Belle Glos Oeil de Perdrix Pinot Noir Blanc 2014"/>
    <s v="Full Container"/>
    <s v="Ballarat"/>
    <x v="5"/>
    <d v="2012-01-26T00:00:00"/>
    <n v="1"/>
    <n v="0.09"/>
    <n v="3.85"/>
    <n v="0.7"/>
    <n v="3.85"/>
  </r>
  <r>
    <n v="1091"/>
    <n v="86219"/>
    <s v="Christopher Berry"/>
    <s v="Express Road Cargo"/>
    <x v="0"/>
    <x v="0"/>
    <s v="Not Specified"/>
    <s v="Shiraz"/>
    <x v="0"/>
    <x v="2"/>
    <s v="Marques de Caceres Rioja Rosado 2014"/>
    <s v="Loose Wrap"/>
    <s v="Mackay"/>
    <x v="6"/>
    <d v="2013-12-18T00:00:00"/>
    <n v="23"/>
    <n v="0.06"/>
    <n v="11.7"/>
    <n v="6.96"/>
    <n v="269.09999999999997"/>
  </r>
  <r>
    <n v="1092"/>
    <n v="86223"/>
    <s v="Howard Bell"/>
    <s v="Road Cargo"/>
    <x v="1"/>
    <x v="1"/>
    <s v="Low"/>
    <s v="Chardonnay"/>
    <x v="0"/>
    <x v="2"/>
    <s v="Lincourt Courtney's Chardonnay 2012"/>
    <s v="Large Crate"/>
    <s v="Bendigo"/>
    <x v="389"/>
    <d v="2011-10-01T00:00:00"/>
    <n v="9"/>
    <n v="0.01"/>
    <n v="65.989999999999995"/>
    <n v="7.69"/>
    <n v="593.91"/>
  </r>
  <r>
    <n v="1093"/>
    <n v="86227"/>
    <s v="Todd Stevens"/>
    <s v="Air Cargo"/>
    <x v="1"/>
    <x v="2"/>
    <s v="Medium"/>
    <s v="Chardonnay"/>
    <x v="0"/>
    <x v="2"/>
    <s v="Dog Point Vineyard Sauvignon Blanc 2014"/>
    <s v="Extra Large Crate"/>
    <s v="Bunbury"/>
    <x v="348"/>
    <d v="2010-02-06T00:00:00"/>
    <n v="10"/>
    <n v="7.0000000000000007E-2"/>
    <n v="500.98"/>
    <n v="28.14"/>
    <n v="5009.8"/>
  </r>
  <r>
    <n v="1094"/>
    <n v="86227"/>
    <s v="Todd Stevens"/>
    <s v="Express Road Cargo"/>
    <x v="0"/>
    <x v="2"/>
    <s v="Medium"/>
    <s v="Shiraz"/>
    <x v="0"/>
    <x v="2"/>
    <s v="Bertani Bertarose 2014"/>
    <s v="Large Crate"/>
    <s v="Geraldton"/>
    <x v="348"/>
    <d v="2010-02-07T00:00:00"/>
    <n v="1"/>
    <n v="0.1"/>
    <n v="178.47"/>
    <n v="19.989999999999998"/>
    <n v="178.47"/>
  </r>
  <r>
    <n v="1095"/>
    <n v="86239"/>
    <s v="Peter Fuller"/>
    <s v="Express Road Cargo"/>
    <x v="0"/>
    <x v="3"/>
    <s v="High"/>
    <s v="Shiraz"/>
    <x v="0"/>
    <x v="2"/>
    <s v="Dom Perignon 2006"/>
    <s v="Large Crate"/>
    <s v="Dubbo"/>
    <x v="570"/>
    <d v="2012-10-30T00:00:00"/>
    <n v="4"/>
    <n v="0.09"/>
    <n v="4.9800000000000004"/>
    <n v="4.8600000000000003"/>
    <n v="19.920000000000002"/>
  </r>
  <r>
    <n v="1096"/>
    <n v="86239"/>
    <s v="Peter Fuller"/>
    <s v="Express Road Cargo"/>
    <x v="0"/>
    <x v="3"/>
    <s v="High"/>
    <s v="Cabernet Sauvignon"/>
    <x v="0"/>
    <x v="2"/>
    <s v="Barnard Griffin Rose of Sangiovese 2014"/>
    <s v="Large Crate"/>
    <s v="Newcastle"/>
    <x v="570"/>
    <d v="2012-11-01T00:00:00"/>
    <n v="3"/>
    <n v="0.03"/>
    <n v="5.78"/>
    <n v="5.37"/>
    <n v="17.34"/>
  </r>
  <r>
    <n v="1097"/>
    <n v="86022"/>
    <s v="Adam Jones"/>
    <s v="Express Road Cargo"/>
    <x v="1"/>
    <x v="2"/>
    <s v="Medium"/>
    <s v="Chardonnay"/>
    <x v="0"/>
    <x v="2"/>
    <s v="St. Supery Sauvignon Blanc 2015"/>
    <s v="Large Crate"/>
    <s v="Freemantle"/>
    <x v="571"/>
    <d v="2012-08-22T00:00:00"/>
    <n v="11"/>
    <n v="0.09"/>
    <n v="65.989999999999995"/>
    <n v="19.989999999999998"/>
    <n v="725.89"/>
  </r>
  <r>
    <n v="1098"/>
    <n v="86254"/>
    <s v="Sharon Henry"/>
    <s v="Express Road Cargo"/>
    <x v="2"/>
    <x v="3"/>
    <s v="High"/>
    <s v="Sangiovese Rose"/>
    <x v="0"/>
    <x v="2"/>
    <s v="Francis Ford Coppola Sofia Rose 2014"/>
    <s v="Large Crate"/>
    <s v="Orange"/>
    <x v="29"/>
    <d v="2012-07-21T00:00:00"/>
    <n v="15"/>
    <n v="0.02"/>
    <n v="7.38"/>
    <n v="5.21"/>
    <n v="110.7"/>
  </r>
  <r>
    <n v="1099"/>
    <n v="86262"/>
    <s v="Randy Nichols"/>
    <s v="Road Cargo"/>
    <x v="0"/>
    <x v="1"/>
    <s v="Not Specified"/>
    <s v="Shiraz"/>
    <x v="0"/>
    <x v="2"/>
    <s v="Roederer Estate Brut"/>
    <s v="Standard Size Crate"/>
    <s v="Canberra"/>
    <x v="236"/>
    <d v="2012-03-05T00:00:00"/>
    <n v="8"/>
    <n v="0.05"/>
    <n v="34.58"/>
    <n v="8.99"/>
    <n v="276.64"/>
  </r>
  <r>
    <n v="1100"/>
    <n v="86262"/>
    <s v="Randy Nichols"/>
    <s v="Express Road Cargo"/>
    <x v="0"/>
    <x v="1"/>
    <s v="Not Specified"/>
    <s v="Pinot Noir"/>
    <x v="0"/>
    <x v="2"/>
    <s v="Louis Roederer Cristal Brut 2006"/>
    <s v="Large Crate"/>
    <s v="Canberra"/>
    <x v="236"/>
    <d v="2012-03-06T00:00:00"/>
    <n v="10"/>
    <n v="0.05"/>
    <n v="15.7"/>
    <n v="11.25"/>
    <n v="157"/>
  </r>
  <r>
    <n v="1101"/>
    <n v="86265"/>
    <s v="Dennis Simmons"/>
    <s v="Express Road Cargo"/>
    <x v="0"/>
    <x v="1"/>
    <s v="Low"/>
    <s v="Merlot"/>
    <x v="0"/>
    <x v="2"/>
    <s v="Domaine Lafond Roc-Epine Tavel Rose 2014"/>
    <s v="Full Container"/>
    <s v="Adelaide"/>
    <x v="7"/>
    <d v="2012-12-28T00:00:00"/>
    <n v="21"/>
    <n v="0.09"/>
    <n v="6.08"/>
    <n v="1.82"/>
    <n v="127.68"/>
  </r>
  <r>
    <n v="1102"/>
    <n v="86277"/>
    <s v="Thomas Nichols"/>
    <s v="Express Road Cargo"/>
    <x v="1"/>
    <x v="1"/>
    <s v="High"/>
    <s v="Sauvignon Blanc"/>
    <x v="0"/>
    <x v="2"/>
    <s v="Lincourt Courtney's Chardonnay 2012"/>
    <s v="Large Crate"/>
    <s v="Port Adelaide"/>
    <x v="426"/>
    <d v="2013-10-09T00:00:00"/>
    <n v="23"/>
    <n v="0.01"/>
    <n v="115.99"/>
    <n v="5.26"/>
    <n v="2667.77"/>
  </r>
  <r>
    <n v="1103"/>
    <n v="86282"/>
    <s v="Carol Black"/>
    <s v="Express Road Cargo"/>
    <x v="1"/>
    <x v="2"/>
    <s v="High"/>
    <s v="Reisling"/>
    <x v="0"/>
    <x v="2"/>
    <s v="Lucky Chardonnay 2012"/>
    <s v="Large Crate"/>
    <s v="Bunbury"/>
    <x v="572"/>
    <d v="2012-07-12T00:00:00"/>
    <n v="10"/>
    <n v="0.08"/>
    <n v="195.99"/>
    <n v="3.99"/>
    <n v="1959.9"/>
  </r>
  <r>
    <n v="1104"/>
    <n v="86290"/>
    <s v="Mildred Elliott"/>
    <s v="Express Road Cargo"/>
    <x v="0"/>
    <x v="3"/>
    <s v="Critical"/>
    <s v="Sangiovese"/>
    <x v="0"/>
    <x v="2"/>
    <s v="Veuve Clicquot Brut Yellow Label"/>
    <s v="Large Crate"/>
    <s v="Wagga Wagga"/>
    <x v="573"/>
    <d v="2013-08-18T00:00:00"/>
    <n v="10"/>
    <n v="7.0000000000000007E-2"/>
    <n v="10.89"/>
    <n v="4.5"/>
    <n v="108.9"/>
  </r>
  <r>
    <n v="1105"/>
    <n v="86295"/>
    <s v="Albert Weaver"/>
    <s v="Express Road Cargo"/>
    <x v="2"/>
    <x v="1"/>
    <s v="Low"/>
    <s v="Cremant"/>
    <x v="0"/>
    <x v="2"/>
    <s v="Marques de Caceres Rioja Rosado 2014"/>
    <s v="Mini Crate"/>
    <s v="Ballarat"/>
    <x v="574"/>
    <d v="2012-05-19T00:00:00"/>
    <n v="2"/>
    <n v="0.06"/>
    <n v="218.08"/>
    <n v="18.059999999999999"/>
    <n v="436.16"/>
  </r>
  <r>
    <n v="1106"/>
    <n v="86295"/>
    <s v="Albert Weaver"/>
    <s v="Road Cargo"/>
    <x v="0"/>
    <x v="1"/>
    <s v="Low"/>
    <s v="Zinfandel"/>
    <x v="0"/>
    <x v="2"/>
    <s v="Chateau d'Esclans Garrus Rose 2013"/>
    <s v="Large Crate"/>
    <s v="Bendigo"/>
    <x v="574"/>
    <d v="2012-05-21T00:00:00"/>
    <n v="19"/>
    <n v="0.01"/>
    <n v="15.42"/>
    <n v="10.68"/>
    <n v="292.98"/>
  </r>
  <r>
    <n v="1107"/>
    <n v="86302"/>
    <s v="Frank Williams"/>
    <s v="Air Cargo"/>
    <x v="2"/>
    <x v="1"/>
    <s v="High"/>
    <s v="Grenache Rose"/>
    <x v="0"/>
    <x v="2"/>
    <s v="Gerard Bertrand Cote des Roses Rose 2014"/>
    <s v="Extra Large Crate"/>
    <s v="Frankston"/>
    <x v="575"/>
    <d v="2012-04-30T00:00:00"/>
    <n v="9"/>
    <n v="0"/>
    <n v="150.88999999999999"/>
    <n v="60.2"/>
    <n v="1358.0099999999998"/>
  </r>
  <r>
    <n v="1108"/>
    <n v="86316"/>
    <s v="Paula Rose"/>
    <s v="Express Road Cargo"/>
    <x v="0"/>
    <x v="2"/>
    <s v="Not Specified"/>
    <s v="Merlot"/>
    <x v="0"/>
    <x v="2"/>
    <s v="Miraval Rose 2014"/>
    <s v="Loose Wrap"/>
    <s v="Albany"/>
    <x v="576"/>
    <d v="2011-08-30T00:00:00"/>
    <n v="9"/>
    <n v="0.08"/>
    <n v="21.78"/>
    <n v="5.94"/>
    <n v="196.02"/>
  </r>
  <r>
    <n v="1109"/>
    <n v="86316"/>
    <s v="Shawn Ford"/>
    <s v="Express Road Cargo"/>
    <x v="2"/>
    <x v="2"/>
    <s v="Not Specified"/>
    <s v="Sangiovese Rose"/>
    <x v="0"/>
    <x v="2"/>
    <s v="Locations by Dave Phinney F Rose&quot;"/>
    <s v="Standard Size Crate"/>
    <s v="Busseltol"/>
    <x v="576"/>
    <d v="2011-08-30T00:00:00"/>
    <n v="9"/>
    <n v="0.05"/>
    <n v="6.64"/>
    <n v="4.95"/>
    <n v="59.76"/>
  </r>
  <r>
    <n v="1110"/>
    <n v="86327"/>
    <s v="Sean Meyer"/>
    <s v="Express Road Cargo"/>
    <x v="0"/>
    <x v="0"/>
    <s v="Critical"/>
    <s v="Pinot Noir"/>
    <x v="0"/>
    <x v="2"/>
    <s v="Dom Perignon 2006"/>
    <s v="Large Crate"/>
    <s v="Darwin"/>
    <x v="8"/>
    <d v="2010-09-21T00:00:00"/>
    <n v="19"/>
    <n v="0.04"/>
    <n v="3.08"/>
    <n v="0.99"/>
    <n v="58.52"/>
  </r>
  <r>
    <n v="1111"/>
    <n v="86327"/>
    <s v="Sean Meyer"/>
    <s v="Express Road Cargo"/>
    <x v="0"/>
    <x v="0"/>
    <s v="Critical"/>
    <s v="Merlot"/>
    <x v="0"/>
    <x v="2"/>
    <s v="Louis Roederer Cristal Brut with Gift Box 2007"/>
    <s v="Large Crate"/>
    <s v="Darwin"/>
    <x v="8"/>
    <d v="2010-09-21T00:00:00"/>
    <n v="13"/>
    <n v="0.02"/>
    <n v="6.48"/>
    <n v="5.9"/>
    <n v="84.240000000000009"/>
  </r>
  <r>
    <n v="1112"/>
    <n v="86327"/>
    <s v="Sean Meyer"/>
    <s v="Express Road Cargo"/>
    <x v="1"/>
    <x v="0"/>
    <s v="Critical"/>
    <s v="Sauvignon Blanc"/>
    <x v="0"/>
    <x v="2"/>
    <s v="Robert Oatley Sauvignon Blanc 2013"/>
    <s v="Large Crate"/>
    <s v="Palmerston"/>
    <x v="8"/>
    <d v="2010-09-22T00:00:00"/>
    <n v="12"/>
    <n v="0.04"/>
    <n v="125.99"/>
    <n v="4.2"/>
    <n v="1511.8799999999999"/>
  </r>
  <r>
    <n v="1113"/>
    <n v="86337"/>
    <s v="Stephen Hall"/>
    <s v="Express Road Cargo"/>
    <x v="0"/>
    <x v="1"/>
    <s v="Critical"/>
    <s v="Malbec"/>
    <x v="0"/>
    <x v="2"/>
    <s v="Dopff &amp; Irion Cremant Rose Brut"/>
    <s v="Large Crate"/>
    <s v="Port Adelaide"/>
    <x v="577"/>
    <d v="2013-07-13T00:00:00"/>
    <n v="5"/>
    <n v="0.03"/>
    <n v="4.9800000000000004"/>
    <n v="7.44"/>
    <n v="24.900000000000002"/>
  </r>
  <r>
    <n v="1114"/>
    <n v="86337"/>
    <s v="Stephen Hall"/>
    <s v="Express Road Cargo"/>
    <x v="0"/>
    <x v="1"/>
    <s v="Critical"/>
    <s v="Zinfandel"/>
    <x v="0"/>
    <x v="2"/>
    <s v="Bollinger Brut Special Cuvee"/>
    <s v="Large Crate"/>
    <s v="Mount Gambier"/>
    <x v="577"/>
    <d v="2013-07-13T00:00:00"/>
    <n v="2"/>
    <n v="0.05"/>
    <n v="6.48"/>
    <n v="8.74"/>
    <n v="12.96"/>
  </r>
  <r>
    <n v="1115"/>
    <n v="86337"/>
    <s v="Stephen Hall"/>
    <s v="Road Cargo"/>
    <x v="0"/>
    <x v="1"/>
    <s v="Critical"/>
    <s v="Malbec"/>
    <x v="0"/>
    <x v="2"/>
    <s v="Locations by Dave Phinney F Rose"/>
    <s v="Mini Crate"/>
    <s v="Port Adelaide"/>
    <x v="577"/>
    <d v="2013-07-12T00:00:00"/>
    <n v="11"/>
    <n v="0.05"/>
    <n v="38.94"/>
    <n v="35"/>
    <n v="428.34"/>
  </r>
  <r>
    <n v="1116"/>
    <n v="86342"/>
    <s v="Sean Carter"/>
    <s v="Road Cargo"/>
    <x v="0"/>
    <x v="0"/>
    <s v="Critical"/>
    <s v="Sangiovese"/>
    <x v="0"/>
    <x v="2"/>
    <s v="Gerard Bertrand Cote des Roses Rose 2014"/>
    <s v="Large Crate"/>
    <s v="Brisbane"/>
    <x v="578"/>
    <d v="2012-08-03T00:00:00"/>
    <n v="19"/>
    <n v="0.02"/>
    <n v="6.68"/>
    <n v="5.41"/>
    <n v="126.91999999999999"/>
  </r>
  <r>
    <n v="1117"/>
    <n v="86298"/>
    <s v="Frank Williams"/>
    <s v="Express Road Cargo"/>
    <x v="0"/>
    <x v="1"/>
    <s v="Critical"/>
    <s v="Shiraz"/>
    <x v="0"/>
    <x v="2"/>
    <s v="Locations by Dave Phinney F Rose"/>
    <s v="Large Crate"/>
    <s v="Bendigo"/>
    <x v="579"/>
    <d v="2011-01-28T00:00:00"/>
    <n v="12"/>
    <n v="0.04"/>
    <n v="17.7"/>
    <n v="9.4700000000000006"/>
    <n v="212.39999999999998"/>
  </r>
  <r>
    <n v="1118"/>
    <n v="86351"/>
    <s v="Earl Grant"/>
    <s v="Express Road Cargo"/>
    <x v="0"/>
    <x v="0"/>
    <s v="Medium"/>
    <s v="Pinot Noir"/>
    <x v="0"/>
    <x v="2"/>
    <s v="Sutter Home White Zinfandel"/>
    <s v="Large Crate"/>
    <s v="Logan City"/>
    <x v="9"/>
    <d v="2013-10-22T00:00:00"/>
    <n v="26"/>
    <n v="0.1"/>
    <n v="5.28"/>
    <n v="6.26"/>
    <n v="137.28"/>
  </r>
  <r>
    <n v="1119"/>
    <n v="86351"/>
    <s v="Earl Grant"/>
    <s v="Express Road Cargo"/>
    <x v="1"/>
    <x v="0"/>
    <s v="Medium"/>
    <s v="Chardonnay"/>
    <x v="0"/>
    <x v="2"/>
    <s v="The White Knight Sauvignon Blanc 2014"/>
    <s v="Large Crate"/>
    <s v="Brisbane"/>
    <x v="9"/>
    <d v="2013-10-22T00:00:00"/>
    <n v="23"/>
    <n v="0.01"/>
    <n v="65.989999999999995"/>
    <n v="2.5"/>
    <n v="1517.77"/>
  </r>
  <r>
    <n v="1120"/>
    <n v="86354"/>
    <s v="Howard Burns"/>
    <s v="Express Road Cargo"/>
    <x v="0"/>
    <x v="2"/>
    <s v="High"/>
    <s v="Shiraz"/>
    <x v="0"/>
    <x v="2"/>
    <s v="Chateau Gaudrelle Cremant d'Loire Brut"/>
    <s v="Large Crate"/>
    <s v="Bunbury"/>
    <x v="10"/>
    <d v="2012-06-17T00:00:00"/>
    <n v="5"/>
    <n v="0.03"/>
    <n v="7.3"/>
    <n v="7.72"/>
    <n v="36.5"/>
  </r>
  <r>
    <n v="1121"/>
    <n v="86354"/>
    <s v="Howard Burns"/>
    <s v="Express Road Cargo"/>
    <x v="0"/>
    <x v="2"/>
    <s v="High"/>
    <s v="Cabernet Sauvignon"/>
    <x v="0"/>
    <x v="2"/>
    <s v="Bollinger Brut Special Cuvee"/>
    <s v="Large Crate"/>
    <s v="Perth"/>
    <x v="10"/>
    <d v="2012-06-18T00:00:00"/>
    <n v="9"/>
    <n v="0.09"/>
    <n v="42.76"/>
    <n v="6.22"/>
    <n v="384.84"/>
  </r>
  <r>
    <n v="1122"/>
    <n v="86366"/>
    <s v="Angela Johnston"/>
    <s v="Express Road Cargo"/>
    <x v="2"/>
    <x v="0"/>
    <s v="High"/>
    <s v="Cremant"/>
    <x v="0"/>
    <x v="2"/>
    <s v="Domaine Lafage Miraflors Rose 2013"/>
    <s v="Standard Size Crate"/>
    <s v="Mackay"/>
    <x v="528"/>
    <d v="2013-12-02T00:00:00"/>
    <n v="37"/>
    <n v="0"/>
    <n v="14.34"/>
    <n v="5"/>
    <n v="530.58000000000004"/>
  </r>
  <r>
    <n v="1123"/>
    <n v="86366"/>
    <s v="Angela Johnston"/>
    <s v="Air Cargo"/>
    <x v="2"/>
    <x v="0"/>
    <s v="High"/>
    <s v="Grenache Rose"/>
    <x v="0"/>
    <x v="2"/>
    <s v="Miraval Rose 2014"/>
    <s v="Small Crate"/>
    <s v="Gympie"/>
    <x v="528"/>
    <d v="2013-12-01T00:00:00"/>
    <n v="22"/>
    <n v="7.0000000000000007E-2"/>
    <n v="138.75"/>
    <n v="52.42"/>
    <n v="3052.5"/>
  </r>
  <r>
    <n v="1124"/>
    <n v="86370"/>
    <s v="Barbara Fowler"/>
    <s v="Air Cargo"/>
    <x v="2"/>
    <x v="3"/>
    <s v="High"/>
    <s v="Sangiovese Rose"/>
    <x v="0"/>
    <x v="2"/>
    <s v="Sutter Home Pink Moscato"/>
    <s v="Small Crate"/>
    <s v="Cessnock"/>
    <x v="580"/>
    <d v="2011-01-23T00:00:00"/>
    <n v="10"/>
    <n v="0.02"/>
    <n v="120.98"/>
    <n v="58.64"/>
    <n v="1209.8"/>
  </r>
  <r>
    <n v="1125"/>
    <n v="86370"/>
    <s v="Barbara Fowler"/>
    <s v="Express Road Cargo"/>
    <x v="0"/>
    <x v="3"/>
    <s v="High"/>
    <s v="Cabernet Sauvignon"/>
    <x v="0"/>
    <x v="2"/>
    <s v="Jean-Baptiste Adam Les Natures Cremant d'Alsace Brut"/>
    <s v="Large Crate"/>
    <s v="Campbeltown"/>
    <x v="580"/>
    <d v="2011-01-23T00:00:00"/>
    <n v="6"/>
    <n v="0.01"/>
    <n v="18.97"/>
    <n v="9.5399999999999991"/>
    <n v="113.82"/>
  </r>
  <r>
    <n v="1126"/>
    <n v="86377"/>
    <s v="Douglas Lane"/>
    <s v="Road Cargo"/>
    <x v="0"/>
    <x v="2"/>
    <s v="High"/>
    <s v="Pinot Noir"/>
    <x v="0"/>
    <x v="2"/>
    <s v="Gerard Bertrand Cote des Roses Rose 2014"/>
    <s v="Mini Crate"/>
    <s v="Geraldton"/>
    <x v="581"/>
    <d v="2012-03-25T00:00:00"/>
    <n v="6"/>
    <n v="7.0000000000000007E-2"/>
    <n v="138.13999999999999"/>
    <n v="35"/>
    <n v="828.83999999999992"/>
  </r>
  <r>
    <n v="1127"/>
    <n v="86393"/>
    <s v="Jennifer Ford"/>
    <s v="Air Cargo"/>
    <x v="2"/>
    <x v="1"/>
    <s v="Critical"/>
    <s v="Sangiovese Rose"/>
    <x v="0"/>
    <x v="2"/>
    <s v="Chateau d'Esclans Whispering Angel Rose 2014"/>
    <s v="Extra Large Crate"/>
    <s v="Burnie"/>
    <x v="554"/>
    <d v="2013-05-01T00:00:00"/>
    <n v="1"/>
    <n v="0.01"/>
    <n v="320.98"/>
    <n v="58.95"/>
    <n v="320.98"/>
  </r>
  <r>
    <n v="1128"/>
    <n v="86397"/>
    <s v="Joe Reynolds"/>
    <s v="Express Road Cargo"/>
    <x v="0"/>
    <x v="1"/>
    <s v="High"/>
    <s v="Zinfandel"/>
    <x v="0"/>
    <x v="2"/>
    <s v="Locations by Dave Phinney F Rose"/>
    <s v="Large Crate"/>
    <s v="Port Lincoln"/>
    <x v="582"/>
    <d v="2010-12-04T00:00:00"/>
    <n v="19"/>
    <n v="0.05"/>
    <n v="12.95"/>
    <n v="4.9800000000000004"/>
    <n v="246.04999999999998"/>
  </r>
  <r>
    <n v="1129"/>
    <n v="86411"/>
    <s v="Wayne Spencer"/>
    <s v="Express Road Cargo"/>
    <x v="0"/>
    <x v="3"/>
    <s v="High"/>
    <s v="Malbec"/>
    <x v="0"/>
    <x v="2"/>
    <s v="Langlois Chateau Cremant de Loire Brut"/>
    <s v="Standard Size Crate"/>
    <s v="Paramatta"/>
    <x v="11"/>
    <d v="2010-11-22T00:00:00"/>
    <n v="15"/>
    <n v="0.01"/>
    <n v="9.31"/>
    <n v="3.98"/>
    <n v="139.65"/>
  </r>
  <r>
    <n v="1130"/>
    <n v="86423"/>
    <s v="Gerald Holmes"/>
    <s v="Express Road Cargo"/>
    <x v="0"/>
    <x v="2"/>
    <s v="Low"/>
    <s v="Malbec"/>
    <x v="0"/>
    <x v="2"/>
    <s v="Orin Swift Cellars Fragile Rose 2014"/>
    <s v="Large Crate"/>
    <s v="Mandurah"/>
    <x v="387"/>
    <d v="2011-02-26T00:00:00"/>
    <n v="11"/>
    <n v="7.0000000000000007E-2"/>
    <n v="4.9800000000000004"/>
    <n v="8.33"/>
    <n v="54.78"/>
  </r>
  <r>
    <n v="1131"/>
    <n v="86429"/>
    <s v="Frank Woods"/>
    <s v="Express Road Cargo"/>
    <x v="0"/>
    <x v="1"/>
    <s v="Critical"/>
    <s v="Merlot"/>
    <x v="0"/>
    <x v="2"/>
    <s v="Dom Perignon 2006"/>
    <s v="Full Container"/>
    <s v="Canberra"/>
    <x v="583"/>
    <d v="2012-09-10T00:00:00"/>
    <n v="20"/>
    <n v="0.05"/>
    <n v="1.76"/>
    <n v="0.7"/>
    <n v="35.200000000000003"/>
  </r>
  <r>
    <n v="1132"/>
    <n v="86433"/>
    <s v="Ryan Austin"/>
    <s v="Express Road Cargo"/>
    <x v="0"/>
    <x v="3"/>
    <s v="Low"/>
    <s v="Shiraz"/>
    <x v="0"/>
    <x v="2"/>
    <s v="Laurent-Perrier Brut Millesime 2006"/>
    <s v="Large Crate"/>
    <s v="Armidale"/>
    <x v="584"/>
    <d v="2011-01-05T00:00:00"/>
    <n v="11"/>
    <n v="0.01"/>
    <n v="3.58"/>
    <n v="5.47"/>
    <n v="39.380000000000003"/>
  </r>
  <r>
    <n v="1133"/>
    <n v="86433"/>
    <s v="Ryan Austin"/>
    <s v="Express Road Cargo"/>
    <x v="2"/>
    <x v="3"/>
    <s v="Low"/>
    <s v="Grenache Rose"/>
    <x v="0"/>
    <x v="2"/>
    <s v="Gerard Bertrand Cote des Roses Rose 2014"/>
    <s v="Loose Wrap"/>
    <s v="Orange"/>
    <x v="584"/>
    <d v="2011-01-03T00:00:00"/>
    <n v="3"/>
    <n v="0.09"/>
    <n v="41.32"/>
    <n v="8.66"/>
    <n v="123.96000000000001"/>
  </r>
  <r>
    <n v="1134"/>
    <n v="86433"/>
    <s v="Ryan Austin"/>
    <s v="Air Cargo"/>
    <x v="1"/>
    <x v="3"/>
    <s v="Low"/>
    <s v="Sauvignon Blanc"/>
    <x v="0"/>
    <x v="2"/>
    <s v="Cloudy Bay Sauvignon Blanc 2015"/>
    <s v="Extra Large Crate"/>
    <s v="Lithgow"/>
    <x v="584"/>
    <d v="2011-01-05T00:00:00"/>
    <n v="7"/>
    <n v="0.02"/>
    <n v="145.44999999999999"/>
    <n v="17.850000000000001"/>
    <n v="1018.1499999999999"/>
  </r>
  <r>
    <n v="1135"/>
    <n v="86437"/>
    <s v="Carlos Gibson"/>
    <s v="Express Road Cargo"/>
    <x v="0"/>
    <x v="1"/>
    <s v="Not Specified"/>
    <s v="Shiraz"/>
    <x v="0"/>
    <x v="2"/>
    <s v="Chateau d'Esclans Whispering Angel Rose 2014"/>
    <s v="Large Crate"/>
    <s v="Burnie"/>
    <x v="12"/>
    <d v="2011-03-03T00:00:00"/>
    <n v="2"/>
    <n v="0.04"/>
    <n v="80.98"/>
    <n v="4.5"/>
    <n v="161.96"/>
  </r>
  <r>
    <n v="1136"/>
    <n v="86437"/>
    <s v="Carlos Gibson"/>
    <s v="Express Road Cargo"/>
    <x v="0"/>
    <x v="1"/>
    <s v="Not Specified"/>
    <s v="Shiraz"/>
    <x v="0"/>
    <x v="2"/>
    <s v="Moet &amp; Chandon Imperial"/>
    <s v="Large Crate"/>
    <s v="Devonport"/>
    <x v="12"/>
    <d v="2011-03-02T00:00:00"/>
    <n v="8"/>
    <n v="0.08"/>
    <n v="6.48"/>
    <n v="5.14"/>
    <n v="51.84"/>
  </r>
  <r>
    <n v="1137"/>
    <n v="86451"/>
    <s v="Carolyn Pierce"/>
    <s v="Express Road Cargo"/>
    <x v="0"/>
    <x v="3"/>
    <s v="Medium"/>
    <s v="Pinot Noir"/>
    <x v="0"/>
    <x v="2"/>
    <s v="Pierre Sparr Cremant d'Alsace Reserve Brut Rose"/>
    <s v="Large Crate"/>
    <s v="Penrith"/>
    <x v="26"/>
    <d v="2012-07-15T00:00:00"/>
    <n v="2"/>
    <n v="0.09"/>
    <n v="4.9800000000000004"/>
    <n v="0.49"/>
    <n v="9.9600000000000009"/>
  </r>
  <r>
    <n v="1138"/>
    <n v="86455"/>
    <s v="Lawrence Austin"/>
    <s v="Air Cargo"/>
    <x v="1"/>
    <x v="1"/>
    <s v="Medium"/>
    <s v="Pinot Gris"/>
    <x v="0"/>
    <x v="2"/>
    <s v="Robert Oatley Sauvignon Blanc 2013"/>
    <s v="Extra Large Crate"/>
    <s v="Canberra"/>
    <x v="585"/>
    <d v="2011-06-02T00:00:00"/>
    <n v="14"/>
    <n v="0.02"/>
    <n v="115.99"/>
    <n v="56.14"/>
    <n v="1623.86"/>
  </r>
  <r>
    <n v="1139"/>
    <n v="86461"/>
    <s v="Jack Grant"/>
    <s v="Express Road Cargo"/>
    <x v="0"/>
    <x v="0"/>
    <s v="Critical"/>
    <s v="Cabernet Sauvignon"/>
    <x v="0"/>
    <x v="2"/>
    <s v="Locations by Dave Phinney F Rose"/>
    <s v="Large Crate"/>
    <s v="Palmerston"/>
    <x v="586"/>
    <d v="2012-06-17T00:00:00"/>
    <n v="7"/>
    <n v="0.08"/>
    <n v="4.9800000000000004"/>
    <n v="4.72"/>
    <n v="34.86"/>
  </r>
  <r>
    <n v="1140"/>
    <n v="86467"/>
    <s v="Kevin Alvarez"/>
    <s v="Express Road Cargo"/>
    <x v="0"/>
    <x v="1"/>
    <s v="High"/>
    <s v="Malbec"/>
    <x v="0"/>
    <x v="2"/>
    <s v="Moet &amp; Chandon Imperial"/>
    <s v="Loose Wrap"/>
    <s v="Burnie"/>
    <x v="587"/>
    <d v="2011-04-18T00:00:00"/>
    <n v="9"/>
    <n v="0.08"/>
    <n v="17.52"/>
    <n v="8.17"/>
    <n v="157.68"/>
  </r>
  <r>
    <n v="1141"/>
    <n v="86467"/>
    <s v="Kevin Alvarez"/>
    <s v="Express Road Cargo"/>
    <x v="0"/>
    <x v="1"/>
    <s v="High"/>
    <s v="Sangiovese"/>
    <x v="0"/>
    <x v="2"/>
    <s v="Chateau de Campuget Costieres de Nimes Tradition Rose 2015"/>
    <s v="Large Crate"/>
    <s v="Hobart"/>
    <x v="587"/>
    <d v="2011-04-18T00:00:00"/>
    <n v="6"/>
    <n v="0.1"/>
    <n v="9.9"/>
    <n v="1.39"/>
    <n v="59.400000000000006"/>
  </r>
  <r>
    <n v="1142"/>
    <n v="86472"/>
    <s v="Jack Morales"/>
    <s v="Express Road Cargo"/>
    <x v="1"/>
    <x v="1"/>
    <s v="Medium"/>
    <s v="Reisling"/>
    <x v="0"/>
    <x v="2"/>
    <s v="Mercer Canyons Chardonnay 2013"/>
    <s v="Large Crate"/>
    <s v="Mount Barker"/>
    <x v="13"/>
    <d v="2011-09-26T00:00:00"/>
    <n v="17"/>
    <n v="0.06"/>
    <n v="65.989999999999995"/>
    <n v="8.99"/>
    <n v="1121.83"/>
  </r>
  <r>
    <n v="1143"/>
    <n v="86481"/>
    <s v="Justin Dixon"/>
    <s v="Express Road Cargo"/>
    <x v="0"/>
    <x v="2"/>
    <s v="Critical"/>
    <s v="Merlot"/>
    <x v="0"/>
    <x v="2"/>
    <s v="Sutter Home Pink Moscato"/>
    <s v="Mini Crate"/>
    <s v="Mandurah"/>
    <x v="285"/>
    <d v="2012-12-05T00:00:00"/>
    <n v="9"/>
    <n v="0.03"/>
    <n v="4.4800000000000004"/>
    <n v="49"/>
    <n v="40.320000000000007"/>
  </r>
  <r>
    <n v="1144"/>
    <n v="86487"/>
    <s v="Charles Ford"/>
    <s v="Express Road Cargo"/>
    <x v="0"/>
    <x v="2"/>
    <s v="Critical"/>
    <s v="Malbec"/>
    <x v="0"/>
    <x v="2"/>
    <s v="Miraval Rose (1.5 Liter Magnum) 2014"/>
    <s v="Full Container"/>
    <s v="Perth"/>
    <x v="61"/>
    <d v="2012-03-18T00:00:00"/>
    <n v="10"/>
    <n v="0.1"/>
    <n v="1.26"/>
    <n v="0.7"/>
    <n v="12.6"/>
  </r>
  <r>
    <n v="1145"/>
    <n v="86487"/>
    <s v="Robert Lewis"/>
    <s v="Express Road Cargo"/>
    <x v="0"/>
    <x v="2"/>
    <s v="Critical"/>
    <s v="Merlot"/>
    <x v="0"/>
    <x v="2"/>
    <s v="Bertani Bertarose 2014"/>
    <s v="Full Container"/>
    <s v="Freemantle"/>
    <x v="61"/>
    <d v="2012-03-19T00:00:00"/>
    <n v="2"/>
    <n v="0.1"/>
    <n v="4.26"/>
    <n v="1.2"/>
    <n v="8.52"/>
  </r>
  <r>
    <n v="1146"/>
    <n v="86498"/>
    <s v="Nancy Kelley"/>
    <s v="Express Road Cargo"/>
    <x v="0"/>
    <x v="3"/>
    <s v="Critical"/>
    <s v="Merlot"/>
    <x v="0"/>
    <x v="2"/>
    <s v="Schramsberg Cremant Demi-Sec 2011"/>
    <s v="Standard Size Crate"/>
    <s v="Bathurst"/>
    <x v="588"/>
    <d v="2013-02-20T00:00:00"/>
    <n v="5"/>
    <n v="0.03"/>
    <n v="2.74"/>
    <n v="3.5"/>
    <n v="13.700000000000001"/>
  </r>
  <r>
    <n v="1147"/>
    <n v="86503"/>
    <s v="Andrew Jordan"/>
    <s v="Express Road Cargo"/>
    <x v="0"/>
    <x v="1"/>
    <s v="Critical"/>
    <s v="Shiraz"/>
    <x v="0"/>
    <x v="2"/>
    <s v="Francis Ford Coppola Sofia Rose 2014"/>
    <s v="Large Crate"/>
    <s v="Ararat"/>
    <x v="534"/>
    <d v="2012-01-06T00:00:00"/>
    <n v="9"/>
    <n v="0.08"/>
    <n v="11.7"/>
    <n v="5.63"/>
    <n v="105.3"/>
  </r>
  <r>
    <n v="1148"/>
    <n v="86503"/>
    <s v="Andrew Jordan"/>
    <s v="Express Road Cargo"/>
    <x v="1"/>
    <x v="1"/>
    <s v="Critical"/>
    <s v="Sauvignon Blanc"/>
    <x v="0"/>
    <x v="2"/>
    <s v="St. Supery Sauvignon Blanc 2015"/>
    <s v="Large Crate"/>
    <s v="Benalla"/>
    <x v="534"/>
    <d v="2012-01-04T00:00:00"/>
    <n v="1"/>
    <n v="0.09"/>
    <n v="15.99"/>
    <n v="9.4"/>
    <n v="15.99"/>
  </r>
  <r>
    <n v="1149"/>
    <n v="86512"/>
    <s v="Annie Bishop"/>
    <s v="Express Road Cargo"/>
    <x v="2"/>
    <x v="3"/>
    <s v="High"/>
    <s v="Champagne"/>
    <x v="0"/>
    <x v="2"/>
    <s v="Chateau de Campuget Costieres de Nimes Tradition Rose 2015"/>
    <s v="Loose Wrap"/>
    <s v="Queanbeyan"/>
    <x v="589"/>
    <d v="2012-07-06T00:00:00"/>
    <n v="13"/>
    <n v="0.02"/>
    <n v="4.97"/>
    <n v="5.71"/>
    <n v="64.61"/>
  </r>
  <r>
    <n v="1150"/>
    <n v="86516"/>
    <s v="Raymond Gordon"/>
    <s v="Express Road Cargo"/>
    <x v="0"/>
    <x v="2"/>
    <s v="Medium"/>
    <s v="Shiraz"/>
    <x v="0"/>
    <x v="2"/>
    <s v="Moet &amp; Chandon Imperial"/>
    <s v="Large Crate"/>
    <s v="Geraldton"/>
    <x v="590"/>
    <d v="2011-11-24T00:00:00"/>
    <n v="38"/>
    <n v="0.01"/>
    <n v="4.28"/>
    <n v="6.18"/>
    <n v="162.64000000000001"/>
  </r>
  <r>
    <n v="1151"/>
    <n v="86516"/>
    <s v="Raymond Gordon"/>
    <s v="Express Road Cargo"/>
    <x v="0"/>
    <x v="2"/>
    <s v="Medium"/>
    <s v="Zinfandel"/>
    <x v="0"/>
    <x v="2"/>
    <s v="Pierre Sparr Cremant d'Alsace Reserve Brut Rose"/>
    <s v="Full Container"/>
    <s v="Geraldton"/>
    <x v="590"/>
    <d v="2011-11-24T00:00:00"/>
    <n v="27"/>
    <n v="0.04"/>
    <n v="3.95"/>
    <n v="2"/>
    <n v="106.65"/>
  </r>
  <r>
    <n v="1152"/>
    <n v="86526"/>
    <s v="Christopher Simmons"/>
    <s v="Express Road Cargo"/>
    <x v="0"/>
    <x v="3"/>
    <s v="Low"/>
    <s v="Zinfandel"/>
    <x v="0"/>
    <x v="2"/>
    <s v="Lucien Albrecht Cremant d'Alsace Brut"/>
    <s v="Large Crate"/>
    <s v="Goulburn"/>
    <x v="53"/>
    <d v="2013-04-22T00:00:00"/>
    <n v="2"/>
    <n v="0.02"/>
    <n v="6.48"/>
    <n v="5.9"/>
    <n v="12.96"/>
  </r>
  <r>
    <n v="1153"/>
    <n v="86528"/>
    <s v="Gerald Perkins"/>
    <s v="Express Road Cargo"/>
    <x v="0"/>
    <x v="3"/>
    <s v="Medium"/>
    <s v="Pinot Noir"/>
    <x v="0"/>
    <x v="2"/>
    <s v="Lucien Albrecht Cremant d'Alsace Brut"/>
    <s v="Large Crate"/>
    <s v="Broken Hill"/>
    <x v="591"/>
    <d v="2010-02-13T00:00:00"/>
    <n v="1"/>
    <n v="0.03"/>
    <n v="12.53"/>
    <n v="7.17"/>
    <n v="12.53"/>
  </r>
  <r>
    <n v="1154"/>
    <n v="86535"/>
    <s v="Andrew Mills"/>
    <s v="Air Cargo"/>
    <x v="1"/>
    <x v="1"/>
    <s v="Medium"/>
    <s v="Pinot Gris"/>
    <x v="0"/>
    <x v="2"/>
    <s v="Villa Maria Private Bin Sauvignon Blanc 2015"/>
    <s v="Extra Large Crate"/>
    <s v="Mount Gambier"/>
    <x v="460"/>
    <d v="2010-05-23T00:00:00"/>
    <n v="5"/>
    <n v="0.01"/>
    <n v="115.99"/>
    <n v="56.14"/>
    <n v="579.94999999999993"/>
  </r>
  <r>
    <n v="1155"/>
    <n v="86417"/>
    <s v="Roger Watson"/>
    <s v="Express Road Cargo"/>
    <x v="0"/>
    <x v="3"/>
    <s v="Not Specified"/>
    <s v="Zinfandel"/>
    <x v="0"/>
    <x v="2"/>
    <s v="Pietradolce Etna Rosato 2014"/>
    <s v="Large Crate"/>
    <s v="Cessnock"/>
    <x v="14"/>
    <d v="2012-10-08T00:00:00"/>
    <n v="9"/>
    <n v="0.02"/>
    <n v="6.48"/>
    <n v="5.14"/>
    <n v="58.320000000000007"/>
  </r>
  <r>
    <n v="1156"/>
    <n v="86546"/>
    <s v="Scott Stephens"/>
    <s v="Express Road Cargo"/>
    <x v="0"/>
    <x v="3"/>
    <s v="Not Specified"/>
    <s v="Zinfandel"/>
    <x v="0"/>
    <x v="2"/>
    <s v="Gerard Bertrand Cote des Roses Rose 2014"/>
    <s v="Full Container"/>
    <s v="Paramatta"/>
    <x v="273"/>
    <d v="2010-06-16T00:00:00"/>
    <n v="4"/>
    <n v="0.01"/>
    <n v="5.84"/>
    <n v="0.83"/>
    <n v="23.36"/>
  </r>
  <r>
    <n v="1157"/>
    <n v="86561"/>
    <s v="Beverly Rodriguez"/>
    <s v="Express Road Cargo"/>
    <x v="0"/>
    <x v="2"/>
    <s v="Not Specified"/>
    <s v="Shiraz"/>
    <x v="0"/>
    <x v="2"/>
    <s v="Jean-Baptiste Adam Les Natures Cremant d'Alsace Brut"/>
    <s v="Loose Wrap"/>
    <s v="Geraldton"/>
    <x v="394"/>
    <d v="2013-06-09T00:00:00"/>
    <n v="12"/>
    <n v="0"/>
    <n v="21.78"/>
    <n v="5.94"/>
    <n v="261.36"/>
  </r>
  <r>
    <n v="1158"/>
    <n v="86561"/>
    <s v="Beverly Rodriguez"/>
    <s v="Express Road Cargo"/>
    <x v="1"/>
    <x v="2"/>
    <s v="Not Specified"/>
    <s v="Chardonnay"/>
    <x v="0"/>
    <x v="2"/>
    <s v="The White Knight Sauvignon Blanc 2014"/>
    <s v="Standard Size Crate"/>
    <s v="Bunbury"/>
    <x v="394"/>
    <d v="2013-06-10T00:00:00"/>
    <n v="12"/>
    <n v="0.04"/>
    <n v="47.98"/>
    <n v="3.61"/>
    <n v="575.76"/>
  </r>
  <r>
    <n v="1159"/>
    <n v="86285"/>
    <s v="Mildred Elliott"/>
    <s v="Express Road Cargo"/>
    <x v="0"/>
    <x v="3"/>
    <s v="Medium"/>
    <s v="Cabernet Sauvignon"/>
    <x v="0"/>
    <x v="2"/>
    <s v="Louis Roederer Cristal Brut 2006"/>
    <s v="Large Crate"/>
    <s v="Lithgow"/>
    <x v="592"/>
    <d v="2011-06-19T00:00:00"/>
    <n v="9"/>
    <n v="0.04"/>
    <n v="70.97"/>
    <n v="3.5"/>
    <n v="638.73"/>
  </r>
  <r>
    <n v="1160"/>
    <n v="86570"/>
    <s v="Lori Woods"/>
    <s v="Express Road Cargo"/>
    <x v="2"/>
    <x v="2"/>
    <s v="Low"/>
    <s v="Cremant"/>
    <x v="0"/>
    <x v="2"/>
    <s v="Chateau de Campuget Costieres de Nimes Tradition Rose 2015"/>
    <s v="Large Crate"/>
    <s v="Albany"/>
    <x v="593"/>
    <d v="2012-11-14T00:00:00"/>
    <n v="14"/>
    <n v="0.06"/>
    <n v="6.24"/>
    <n v="5.22"/>
    <n v="87.36"/>
  </r>
  <r>
    <n v="1161"/>
    <n v="86578"/>
    <s v="Jack Watkins"/>
    <s v="Express Road Cargo"/>
    <x v="0"/>
    <x v="3"/>
    <s v="Critical"/>
    <s v="Merlot"/>
    <x v="0"/>
    <x v="2"/>
    <s v="Miraval Rose 2014"/>
    <s v="Large Crate"/>
    <s v="Lithgow"/>
    <x v="277"/>
    <d v="2011-03-08T00:00:00"/>
    <n v="13"/>
    <n v="0.01"/>
    <n v="24.92"/>
    <n v="12.98"/>
    <n v="323.96000000000004"/>
  </r>
  <r>
    <n v="1162"/>
    <n v="86594"/>
    <s v="Bruce Stone"/>
    <s v="Express Road Cargo"/>
    <x v="1"/>
    <x v="0"/>
    <s v="High"/>
    <s v="Reisling"/>
    <x v="0"/>
    <x v="2"/>
    <s v="Robert Oatley Signature Chardonnay 2013"/>
    <s v="Large Crate"/>
    <s v="Rockhampton"/>
    <x v="594"/>
    <d v="2011-06-04T00:00:00"/>
    <n v="15"/>
    <n v="0.03"/>
    <n v="15.98"/>
    <n v="6.5"/>
    <n v="239.70000000000002"/>
  </r>
  <r>
    <n v="1163"/>
    <n v="86594"/>
    <s v="Bruce Stone"/>
    <s v="Air Cargo"/>
    <x v="2"/>
    <x v="0"/>
    <s v="High"/>
    <s v="Champagne"/>
    <x v="0"/>
    <x v="2"/>
    <s v="Sutter Home White Zinfandel"/>
    <s v="Small Crate"/>
    <s v="Logan City"/>
    <x v="594"/>
    <d v="2011-06-02T00:00:00"/>
    <n v="10"/>
    <n v="0.04"/>
    <n v="296.18"/>
    <n v="54.12"/>
    <n v="2961.8"/>
  </r>
  <r>
    <n v="1164"/>
    <n v="86599"/>
    <s v="Martin Cruz"/>
    <s v="Express Road Cargo"/>
    <x v="0"/>
    <x v="2"/>
    <s v="Not Specified"/>
    <s v="Shiraz"/>
    <x v="0"/>
    <x v="2"/>
    <s v="Bertani Bertarose 2014"/>
    <s v="Large Crate"/>
    <s v="Geraldton"/>
    <x v="595"/>
    <d v="2010-10-01T00:00:00"/>
    <n v="13"/>
    <n v="7.0000000000000007E-2"/>
    <n v="40.98"/>
    <n v="2.99"/>
    <n v="532.74"/>
  </r>
  <r>
    <n v="1165"/>
    <n v="86611"/>
    <s v="Donald Rodriguez"/>
    <s v="Express Road Cargo"/>
    <x v="0"/>
    <x v="0"/>
    <s v="Not Specified"/>
    <s v="Malbec"/>
    <x v="0"/>
    <x v="0"/>
    <s v="Francis Ford Coppola Sofia Rose 2014"/>
    <s v="Large Crate"/>
    <s v="Palmerston"/>
    <x v="533"/>
    <d v="2010-07-29T00:00:00"/>
    <n v="3"/>
    <n v="0.09"/>
    <n v="207.48"/>
    <n v="0.99"/>
    <n v="622.43999999999994"/>
  </r>
  <r>
    <n v="1166"/>
    <n v="86622"/>
    <s v="Deborah Webb"/>
    <s v="Road Cargo"/>
    <x v="0"/>
    <x v="1"/>
    <s v="Low"/>
    <s v="Malbec"/>
    <x v="0"/>
    <x v="0"/>
    <s v="Chateau d'Esclans Garrus Rose 2013"/>
    <s v="Large Crate"/>
    <s v="Devonport"/>
    <x v="134"/>
    <d v="2012-03-06T00:00:00"/>
    <n v="6"/>
    <n v="0.06"/>
    <n v="59.98"/>
    <n v="3.99"/>
    <n v="359.88"/>
  </r>
  <r>
    <n v="1167"/>
    <n v="86622"/>
    <s v="Deborah Webb"/>
    <s v="Road Cargo"/>
    <x v="2"/>
    <x v="1"/>
    <s v="Low"/>
    <s v="Sangiovese Rose"/>
    <x v="0"/>
    <x v="0"/>
    <s v="Barnard Griffin Rose of Sangiovese 2014"/>
    <s v="Large Crate"/>
    <s v="Launceston"/>
    <x v="134"/>
    <d v="2012-03-03T00:00:00"/>
    <n v="7"/>
    <n v="0.02"/>
    <n v="14.58"/>
    <n v="7.4"/>
    <n v="102.06"/>
  </r>
  <r>
    <n v="1168"/>
    <n v="86632"/>
    <s v="Roy Vasquez"/>
    <s v="Express Road Cargo"/>
    <x v="1"/>
    <x v="2"/>
    <s v="High"/>
    <s v="Reisling"/>
    <x v="0"/>
    <x v="0"/>
    <s v="Chardonnais Napa Valley Chardonnay 2013"/>
    <s v="Large Crate"/>
    <s v="Albany"/>
    <x v="565"/>
    <d v="2013-10-04T00:00:00"/>
    <n v="11"/>
    <n v="0.04"/>
    <n v="10.97"/>
    <n v="6.5"/>
    <n v="120.67"/>
  </r>
  <r>
    <n v="1169"/>
    <n v="86632"/>
    <s v="Roy Vasquez"/>
    <s v="Express Road Cargo"/>
    <x v="0"/>
    <x v="2"/>
    <s v="High"/>
    <s v="Shiraz"/>
    <x v="0"/>
    <x v="0"/>
    <s v="Miraval Rose 2014"/>
    <s v="Standard Size Crate"/>
    <s v="Perth"/>
    <x v="565"/>
    <d v="2013-10-03T00:00:00"/>
    <n v="20"/>
    <n v="0.04"/>
    <n v="2.08"/>
    <n v="2.56"/>
    <n v="41.6"/>
  </r>
  <r>
    <n v="1170"/>
    <n v="86633"/>
    <s v="Michael Ward"/>
    <s v="Road Cargo"/>
    <x v="2"/>
    <x v="3"/>
    <s v="Critical"/>
    <s v="Grenache Rose"/>
    <x v="0"/>
    <x v="0"/>
    <s v="Miraval Rose (1.5 Liter Magnum) 2014"/>
    <s v="Loose Wrap"/>
    <s v="Newcastle"/>
    <x v="596"/>
    <d v="2010-12-17T00:00:00"/>
    <n v="10"/>
    <n v="0.03"/>
    <n v="41.32"/>
    <n v="58.66"/>
    <n v="413.2"/>
  </r>
  <r>
    <n v="1171"/>
    <n v="86633"/>
    <s v="Michael Ward"/>
    <s v="Express Road Cargo"/>
    <x v="0"/>
    <x v="3"/>
    <s v="Critical"/>
    <s v="Zinfandel"/>
    <x v="0"/>
    <x v="0"/>
    <s v="Jean-Baptiste Adam Les Natures Cremant d'Alsace Brut"/>
    <s v="Full Container"/>
    <s v="Penrith"/>
    <x v="596"/>
    <d v="2010-12-16T00:00:00"/>
    <n v="5"/>
    <n v="0"/>
    <n v="6.88"/>
    <n v="2"/>
    <n v="34.4"/>
  </r>
  <r>
    <n v="1172"/>
    <n v="86644"/>
    <s v="Patricia Hunt"/>
    <s v="Express Road Cargo"/>
    <x v="0"/>
    <x v="2"/>
    <s v="Not Specified"/>
    <s v="Zinfandel"/>
    <x v="0"/>
    <x v="0"/>
    <s v="Belle Glos Oeil de Perdrix Pinot Noir Blanc 2014"/>
    <s v="Large Crate"/>
    <s v="Mandurah"/>
    <x v="597"/>
    <d v="2013-08-04T00:00:00"/>
    <n v="8"/>
    <n v="0.02"/>
    <n v="5.28"/>
    <n v="2.99"/>
    <n v="42.24"/>
  </r>
  <r>
    <n v="1173"/>
    <n v="86646"/>
    <s v="Jeremy Howard"/>
    <s v="Express Road Cargo"/>
    <x v="2"/>
    <x v="1"/>
    <s v="Medium"/>
    <s v="Champagne"/>
    <x v="0"/>
    <x v="0"/>
    <s v="Chateau de Campuget Costieres de Nimes Tradition Rose 2015"/>
    <s v="Full Container"/>
    <s v="Ballarat"/>
    <x v="8"/>
    <d v="2010-09-21T00:00:00"/>
    <n v="21"/>
    <n v="7.0000000000000007E-2"/>
    <n v="13.73"/>
    <n v="6.85"/>
    <n v="288.33"/>
  </r>
  <r>
    <n v="1174"/>
    <n v="86655"/>
    <s v="Carl Reyes"/>
    <s v="Express Road Cargo"/>
    <x v="0"/>
    <x v="1"/>
    <s v="Low"/>
    <s v="Zinfandel"/>
    <x v="0"/>
    <x v="0"/>
    <s v="Louis Roederer Cristal Brut 2006"/>
    <s v="Large Crate"/>
    <s v="Port Lincoln"/>
    <x v="15"/>
    <d v="2010-05-07T00:00:00"/>
    <n v="12"/>
    <n v="0.06"/>
    <n v="122.99"/>
    <n v="19.989999999999998"/>
    <n v="1475.8799999999999"/>
  </r>
  <r>
    <n v="1175"/>
    <n v="86655"/>
    <s v="Louis Hamilton"/>
    <s v="Air Cargo"/>
    <x v="0"/>
    <x v="1"/>
    <s v="Low"/>
    <s v="Merlot"/>
    <x v="0"/>
    <x v="0"/>
    <s v="Bertani Bertarose 2014"/>
    <s v="Extra Large Crate"/>
    <s v="Port Lincoln"/>
    <x v="15"/>
    <d v="2010-05-07T00:00:00"/>
    <n v="17"/>
    <n v="0.08"/>
    <n v="68.81"/>
    <n v="60"/>
    <n v="1169.77"/>
  </r>
  <r>
    <n v="1176"/>
    <n v="86663"/>
    <s v="Debra Montgomery"/>
    <s v="Express Road Cargo"/>
    <x v="0"/>
    <x v="2"/>
    <s v="Medium"/>
    <s v="Cabernet Sauvignon"/>
    <x v="0"/>
    <x v="0"/>
    <s v="Lucien Albrecht Cremant d'Alsace Brut Rose"/>
    <s v="Large Crate"/>
    <s v="Perth"/>
    <x v="574"/>
    <d v="2012-05-21T00:00:00"/>
    <n v="20"/>
    <n v="0.02"/>
    <n v="5.98"/>
    <n v="1.49"/>
    <n v="119.60000000000001"/>
  </r>
  <r>
    <n v="1177"/>
    <n v="86663"/>
    <s v="Antonio Stevens"/>
    <s v="Express Road Cargo"/>
    <x v="0"/>
    <x v="2"/>
    <s v="Medium"/>
    <s v="Cabernet Sauvignon"/>
    <x v="0"/>
    <x v="0"/>
    <s v="Chateau d'Esclans Garrus Rose 2013"/>
    <s v="Full Container"/>
    <s v="Albany"/>
    <x v="574"/>
    <d v="2012-05-21T00:00:00"/>
    <n v="2"/>
    <n v="0.02"/>
    <n v="9.93"/>
    <n v="1.0900000000000001"/>
    <n v="19.86"/>
  </r>
  <r>
    <n v="1178"/>
    <n v="86674"/>
    <s v="Edward Garza"/>
    <s v="Air Cargo"/>
    <x v="2"/>
    <x v="1"/>
    <s v="Low"/>
    <s v="Sangiovese Rose"/>
    <x v="0"/>
    <x v="0"/>
    <s v="La Playa Estate Cabernet Sauvignon Rose 2015"/>
    <s v="Small Crate"/>
    <s v="Ballarat"/>
    <x v="598"/>
    <d v="2012-05-21T00:00:00"/>
    <n v="16"/>
    <n v="7.0000000000000007E-2"/>
    <n v="280.98"/>
    <n v="35.67"/>
    <n v="4495.68"/>
  </r>
  <r>
    <n v="1179"/>
    <n v="86683"/>
    <s v="Philip Fox"/>
    <s v="Express Road Cargo"/>
    <x v="1"/>
    <x v="2"/>
    <s v="Medium"/>
    <s v="Chardonnay"/>
    <x v="0"/>
    <x v="0"/>
    <s v="Robert Oatley Sauvignon Blanc 2013"/>
    <s v="Loose Wrap"/>
    <s v="Rockingham"/>
    <x v="599"/>
    <d v="2013-06-22T00:00:00"/>
    <n v="2"/>
    <n v="0.03"/>
    <n v="13.99"/>
    <n v="7.51"/>
    <n v="27.98"/>
  </r>
  <r>
    <n v="1180"/>
    <n v="86683"/>
    <s v="Philip Fox"/>
    <s v="Express Road Cargo"/>
    <x v="0"/>
    <x v="2"/>
    <s v="Medium"/>
    <s v="Pinot Noir"/>
    <x v="0"/>
    <x v="0"/>
    <s v="Domaine Lafage Miraflors Rose 2013"/>
    <s v="Standard Size Crate"/>
    <s v="Bunbury"/>
    <x v="599"/>
    <d v="2013-06-21T00:00:00"/>
    <n v="16"/>
    <n v="0.01"/>
    <n v="37.74"/>
    <n v="2.9"/>
    <n v="603.84"/>
  </r>
  <r>
    <n v="1181"/>
    <n v="86683"/>
    <s v="Philip Fox"/>
    <s v="Air Cargo"/>
    <x v="2"/>
    <x v="2"/>
    <s v="Medium"/>
    <s v="Grenache Rose"/>
    <x v="0"/>
    <x v="0"/>
    <s v="Domaine Lafond Roc-Epine Tavel Rose 2014"/>
    <s v="Small Crate"/>
    <s v="Bunbury"/>
    <x v="599"/>
    <d v="2013-06-23T00:00:00"/>
    <n v="18"/>
    <n v="0.01"/>
    <n v="227.55"/>
    <n v="32.479999999999997"/>
    <n v="4095.9"/>
  </r>
  <r>
    <n v="1182"/>
    <n v="86687"/>
    <s v="Anthony Fuller"/>
    <s v="Express Road Cargo"/>
    <x v="0"/>
    <x v="3"/>
    <s v="Low"/>
    <s v="Merlot"/>
    <x v="0"/>
    <x v="0"/>
    <s v="Barnard Griffin Rose of Sangiovese 2014"/>
    <s v="Full Container"/>
    <s v="Paramatta"/>
    <x v="600"/>
    <d v="2010-04-23T00:00:00"/>
    <n v="10"/>
    <n v="0.06"/>
    <n v="3.58"/>
    <n v="1.63"/>
    <n v="35.799999999999997"/>
  </r>
  <r>
    <n v="1183"/>
    <n v="86517"/>
    <s v="Raymond Gordon"/>
    <s v="Express Road Cargo"/>
    <x v="2"/>
    <x v="2"/>
    <s v="Medium"/>
    <s v="Sangiovese Rose"/>
    <x v="0"/>
    <x v="0"/>
    <s v="La Playa Estate Cabernet Sauvignon Rose 2015"/>
    <s v="Full Container"/>
    <s v="Busseltol"/>
    <x v="601"/>
    <d v="2012-05-31T00:00:00"/>
    <n v="18"/>
    <n v="0.03"/>
    <n v="39.89"/>
    <n v="3.04"/>
    <n v="718.02"/>
  </r>
  <r>
    <n v="1184"/>
    <n v="86694"/>
    <s v="Stephen Wright"/>
    <s v="Express Road Cargo"/>
    <x v="0"/>
    <x v="2"/>
    <s v="High"/>
    <s v="Shiraz"/>
    <x v="0"/>
    <x v="0"/>
    <s v="Marques de Caceres Rioja Rosado 2014"/>
    <s v="Large Crate"/>
    <s v="Perth"/>
    <x v="602"/>
    <d v="2010-11-26T00:00:00"/>
    <n v="14"/>
    <n v="7.0000000000000007E-2"/>
    <n v="15.74"/>
    <n v="1.39"/>
    <n v="220.36"/>
  </r>
  <r>
    <n v="1185"/>
    <n v="86701"/>
    <s v="Adam Cunningham"/>
    <s v="Express Road Cargo"/>
    <x v="0"/>
    <x v="1"/>
    <s v="Low"/>
    <s v="Malbec"/>
    <x v="0"/>
    <x v="0"/>
    <s v="Langlois Chateau Cremant de Loire Brut"/>
    <s v="Large Crate"/>
    <s v="Adelaide"/>
    <x v="603"/>
    <d v="2011-09-11T00:00:00"/>
    <n v="3"/>
    <n v="0.08"/>
    <n v="95.43"/>
    <n v="19.989999999999998"/>
    <n v="286.29000000000002"/>
  </r>
  <r>
    <n v="1186"/>
    <n v="86715"/>
    <s v="Johnny Baker"/>
    <s v="Air Cargo"/>
    <x v="2"/>
    <x v="2"/>
    <s v="Medium"/>
    <s v="Sangiovese Rose"/>
    <x v="0"/>
    <x v="0"/>
    <s v="Barnard Griffin Rose of Sangiovese 2014"/>
    <s v="Small Crate"/>
    <s v="Albany"/>
    <x v="604"/>
    <d v="2013-06-04T00:00:00"/>
    <n v="7"/>
    <n v="0.04"/>
    <n v="70.98"/>
    <n v="46.74"/>
    <n v="496.86"/>
  </r>
  <r>
    <n v="1187"/>
    <n v="86258"/>
    <s v="Randy Nichols"/>
    <s v="Express Road Cargo"/>
    <x v="1"/>
    <x v="1"/>
    <s v="High"/>
    <s v="Chardonnay"/>
    <x v="0"/>
    <x v="0"/>
    <s v="Los Vascos Sauvignon Blanc 2015"/>
    <s v="Standard Size Crate"/>
    <s v="Canberra"/>
    <x v="563"/>
    <d v="2010-01-06T00:00:00"/>
    <n v="2"/>
    <n v="0.03"/>
    <n v="28.48"/>
    <n v="1.99"/>
    <n v="56.96"/>
  </r>
  <r>
    <n v="1188"/>
    <n v="86258"/>
    <s v="Randy Nichols"/>
    <s v="Express Road Cargo"/>
    <x v="1"/>
    <x v="1"/>
    <s v="High"/>
    <s v="Chardonnay"/>
    <x v="0"/>
    <x v="0"/>
    <s v="The White Knight Sauvignon Blanc 2014"/>
    <s v="Large Crate"/>
    <s v="Canberra"/>
    <x v="563"/>
    <d v="2010-01-07T00:00:00"/>
    <n v="3"/>
    <n v="0.01"/>
    <n v="205.99"/>
    <n v="5.99"/>
    <n v="617.97"/>
  </r>
  <r>
    <n v="1189"/>
    <n v="86592"/>
    <s v="Bruce Stone"/>
    <s v="Express Road Cargo"/>
    <x v="0"/>
    <x v="0"/>
    <s v="Medium"/>
    <s v="Merlot"/>
    <x v="0"/>
    <x v="0"/>
    <s v="Dom Perignon 2006"/>
    <s v="Large Crate"/>
    <s v="Bundaberg"/>
    <x v="155"/>
    <d v="2010-09-02T00:00:00"/>
    <n v="15"/>
    <n v="0"/>
    <n v="6.37"/>
    <n v="5.19"/>
    <n v="95.55"/>
  </r>
  <r>
    <n v="1190"/>
    <n v="86718"/>
    <s v="Ryan Boyd"/>
    <s v="Express Road Cargo"/>
    <x v="1"/>
    <x v="3"/>
    <s v="Critical"/>
    <s v="Chardonnay"/>
    <x v="0"/>
    <x v="0"/>
    <s v="Robert Oatley Signature Chardonnay 2013"/>
    <s v="Standard Size Crate"/>
    <s v="Penrith"/>
    <x v="605"/>
    <d v="2013-02-21T00:00:00"/>
    <n v="10"/>
    <n v="0.09"/>
    <n v="8.4600000000000009"/>
    <n v="3.62"/>
    <n v="84.600000000000009"/>
  </r>
  <r>
    <n v="1191"/>
    <n v="86726"/>
    <s v="Ernest Bryant"/>
    <s v="Express Road Cargo"/>
    <x v="1"/>
    <x v="3"/>
    <s v="Medium"/>
    <s v="Pinot Gris"/>
    <x v="0"/>
    <x v="0"/>
    <s v="Leeuwin Estate Art Series Chardonnay 2012"/>
    <s v="Large Crate"/>
    <s v="Queanbeyan"/>
    <x v="606"/>
    <d v="2011-04-26T00:00:00"/>
    <n v="1"/>
    <n v="7.0000000000000007E-2"/>
    <n v="195.99"/>
    <n v="8.99"/>
    <n v="195.99"/>
  </r>
  <r>
    <n v="1192"/>
    <n v="86545"/>
    <s v="Scott Stephens"/>
    <s v="Express Road Cargo"/>
    <x v="0"/>
    <x v="3"/>
    <s v="Critical"/>
    <s v="Pinot Noir"/>
    <x v="0"/>
    <x v="0"/>
    <s v="Dopff &amp; Irion Cremant Rose Brut"/>
    <s v="Large Crate"/>
    <s v="Armidale"/>
    <x v="607"/>
    <d v="2010-02-28T00:00:00"/>
    <n v="6"/>
    <n v="0.02"/>
    <n v="5.34"/>
    <n v="2.99"/>
    <n v="32.04"/>
  </r>
  <r>
    <n v="1193"/>
    <n v="86545"/>
    <s v="Scott Stephens"/>
    <s v="Express Road Cargo"/>
    <x v="0"/>
    <x v="3"/>
    <s v="Critical"/>
    <s v="Pinot Noir"/>
    <x v="0"/>
    <x v="0"/>
    <s v="Domaine Lafage Miraflors Rose 2013"/>
    <s v="Large Crate"/>
    <s v="Wagga Wagga"/>
    <x v="607"/>
    <d v="2010-02-27T00:00:00"/>
    <n v="6"/>
    <n v="0.03"/>
    <n v="40.98"/>
    <n v="7.47"/>
    <n v="245.88"/>
  </r>
  <r>
    <n v="1194"/>
    <n v="86737"/>
    <s v="Samuel Cook"/>
    <s v="Express Road Cargo"/>
    <x v="0"/>
    <x v="2"/>
    <s v="Medium"/>
    <s v="Sangiovese"/>
    <x v="0"/>
    <x v="0"/>
    <s v="Chateau Gaudrelle Cremant d'Loire Brut"/>
    <s v="Large Crate"/>
    <s v="Geraldton"/>
    <x v="149"/>
    <d v="2011-02-22T00:00:00"/>
    <n v="8"/>
    <n v="0"/>
    <n v="37.700000000000003"/>
    <n v="2.99"/>
    <n v="301.60000000000002"/>
  </r>
  <r>
    <n v="1195"/>
    <n v="86761"/>
    <s v="Gregory Ryan"/>
    <s v="Express Road Cargo"/>
    <x v="1"/>
    <x v="3"/>
    <s v="Low"/>
    <s v="Pinot Gris"/>
    <x v="0"/>
    <x v="0"/>
    <s v="Angeline Sauvignon Blanc 2014"/>
    <s v="Large Crate"/>
    <s v="Grafton"/>
    <x v="209"/>
    <d v="2013-05-27T00:00:00"/>
    <n v="4"/>
    <n v="0.1"/>
    <n v="20.97"/>
    <n v="6.5"/>
    <n v="83.88"/>
  </r>
  <r>
    <n v="1196"/>
    <n v="86775"/>
    <s v="Earl Ryan"/>
    <s v="Express Road Cargo"/>
    <x v="0"/>
    <x v="1"/>
    <s v="Medium"/>
    <s v="Sangiovese"/>
    <x v="0"/>
    <x v="0"/>
    <s v="Veuve Clicquot Brut Yellow Label"/>
    <s v="Large Crate"/>
    <s v="Bendigo"/>
    <x v="608"/>
    <d v="2012-08-23T00:00:00"/>
    <n v="14"/>
    <n v="7.0000000000000007E-2"/>
    <n v="4.9800000000000004"/>
    <n v="4.72"/>
    <n v="69.72"/>
  </r>
  <r>
    <n v="1197"/>
    <n v="86225"/>
    <s v="Howard Bell"/>
    <s v="Express Road Cargo"/>
    <x v="2"/>
    <x v="1"/>
    <s v="High"/>
    <s v="Sangiovese Rose"/>
    <x v="0"/>
    <x v="0"/>
    <s v="Belle Glos Oeil de Perdrix Pinot Noir Blanc 2014"/>
    <s v="Loose Wrap"/>
    <s v="Geelong"/>
    <x v="609"/>
    <d v="2012-09-19T00:00:00"/>
    <n v="23"/>
    <n v="0.01"/>
    <n v="110.98"/>
    <n v="13.99"/>
    <n v="2552.54"/>
  </r>
  <r>
    <n v="1198"/>
    <n v="86802"/>
    <s v="Craig Montgomery"/>
    <s v="Air Cargo"/>
    <x v="2"/>
    <x v="2"/>
    <s v="Critical"/>
    <s v="Grenache Rose"/>
    <x v="0"/>
    <x v="0"/>
    <s v="Miraval Rose (1.5 Liter Magnum) 2014"/>
    <s v="Small Crate"/>
    <s v="Bunbury"/>
    <x v="18"/>
    <d v="2013-02-16T00:00:00"/>
    <n v="11"/>
    <n v="0.04"/>
    <n v="100.98"/>
    <n v="26.22"/>
    <n v="1110.78"/>
  </r>
  <r>
    <n v="1199"/>
    <n v="86802"/>
    <s v="Craig Montgomery"/>
    <s v="Express Road Cargo"/>
    <x v="2"/>
    <x v="2"/>
    <s v="Critical"/>
    <s v="Sangiovese Rose"/>
    <x v="0"/>
    <x v="0"/>
    <s v="Barnard Griffin Rose of Sangiovese 2014"/>
    <s v="Mini Crate"/>
    <s v="Albany"/>
    <x v="18"/>
    <d v="2013-02-16T00:00:00"/>
    <n v="3"/>
    <n v="0.25"/>
    <n v="71.37"/>
    <n v="69"/>
    <n v="214.11"/>
  </r>
  <r>
    <n v="1200"/>
    <n v="86808"/>
    <s v="Frank Fields"/>
    <s v="Express Road Cargo"/>
    <x v="0"/>
    <x v="2"/>
    <s v="Critical"/>
    <s v="Sangiovese"/>
    <x v="0"/>
    <x v="0"/>
    <s v="Veuve Clicquot Brut Yellow Label"/>
    <s v="Large Crate"/>
    <s v="Rockingham"/>
    <x v="18"/>
    <d v="2013-02-16T00:00:00"/>
    <n v="6"/>
    <n v="0.02"/>
    <n v="4.91"/>
    <n v="0.5"/>
    <n v="29.46"/>
  </r>
  <r>
    <n v="1201"/>
    <n v="86808"/>
    <s v="Christopher Kennedy"/>
    <s v="Road Cargo"/>
    <x v="0"/>
    <x v="1"/>
    <s v="Critical"/>
    <s v="Merlot"/>
    <x v="0"/>
    <x v="0"/>
    <s v="Belle Glos Oeil de Perdrix Pinot Noir Blanc 2014"/>
    <s v="Large Crate"/>
    <s v="Canberra"/>
    <x v="18"/>
    <d v="2013-02-15T00:00:00"/>
    <n v="2"/>
    <n v="0.01"/>
    <n v="70.97"/>
    <n v="3.5"/>
    <n v="141.94"/>
  </r>
  <r>
    <n v="1202"/>
    <n v="86823"/>
    <s v="Andrew Parker"/>
    <s v="Express Road Cargo"/>
    <x v="0"/>
    <x v="3"/>
    <s v="Low"/>
    <s v="Merlot"/>
    <x v="0"/>
    <x v="0"/>
    <s v="Domaine Lafond Roc-Epine Tavel Rose 2014"/>
    <s v="Large Crate"/>
    <s v="Blue Mountains"/>
    <x v="610"/>
    <d v="2013-08-27T00:00:00"/>
    <n v="4"/>
    <n v="0.09"/>
    <n v="55.48"/>
    <n v="14.3"/>
    <n v="221.92"/>
  </r>
  <r>
    <n v="1203"/>
    <n v="86834"/>
    <s v="Brian Walker"/>
    <s v="Express Road Cargo"/>
    <x v="1"/>
    <x v="1"/>
    <s v="Medium"/>
    <s v="Reisling"/>
    <x v="0"/>
    <x v="0"/>
    <s v="St. Supery Sauvignon Blanc 2015"/>
    <s v="Large Crate"/>
    <s v="Canberra"/>
    <x v="448"/>
    <d v="2013-11-20T00:00:00"/>
    <n v="13"/>
    <n v="0.05"/>
    <n v="15.98"/>
    <n v="4"/>
    <n v="207.74"/>
  </r>
  <r>
    <n v="1204"/>
    <n v="86837"/>
    <s v="Nicholas Gray"/>
    <s v="Express Road Cargo"/>
    <x v="0"/>
    <x v="1"/>
    <s v="Critical"/>
    <s v="Cabernet Sauvignon"/>
    <x v="0"/>
    <x v="0"/>
    <s v="Francis Ford Coppola Sofia Rose 2014"/>
    <s v="Large Crate"/>
    <s v="Launceston"/>
    <x v="611"/>
    <d v="2010-04-09T00:00:00"/>
    <n v="7"/>
    <n v="0"/>
    <n v="4.42"/>
    <n v="4.99"/>
    <n v="30.939999999999998"/>
  </r>
  <r>
    <n v="1205"/>
    <n v="86855"/>
    <s v="Patrick Alvarez"/>
    <s v="Air Cargo"/>
    <x v="2"/>
    <x v="1"/>
    <s v="Medium"/>
    <s v="Cremant"/>
    <x v="0"/>
    <x v="0"/>
    <s v="Chateau de Campuget Costieres de Nimes Tradition Rose 2015"/>
    <s v="Extra Large Crate"/>
    <s v="Mount Barker"/>
    <x v="612"/>
    <d v="2012-11-07T00:00:00"/>
    <n v="30"/>
    <n v="0.08"/>
    <n v="100.8"/>
    <n v="60"/>
    <n v="3024"/>
  </r>
  <r>
    <n v="1206"/>
    <n v="86864"/>
    <s v="Sean Castillo"/>
    <s v="Express Road Cargo"/>
    <x v="1"/>
    <x v="3"/>
    <s v="High"/>
    <s v="Chardonnay"/>
    <x v="0"/>
    <x v="0"/>
    <s v="Leeuwin Estate Art Series Chardonnay 2012"/>
    <s v="Standard Size Crate"/>
    <s v="Wagga Wagga"/>
    <x v="613"/>
    <d v="2013-04-26T00:00:00"/>
    <n v="6"/>
    <n v="7.0000000000000007E-2"/>
    <n v="28.48"/>
    <n v="1.99"/>
    <n v="170.88"/>
  </r>
  <r>
    <n v="1207"/>
    <n v="86869"/>
    <s v="Paula Wood"/>
    <s v="Express Road Cargo"/>
    <x v="0"/>
    <x v="1"/>
    <s v="Not Specified"/>
    <s v="Shiraz"/>
    <x v="0"/>
    <x v="0"/>
    <s v="Chateau D'Aqueria Tavel Rose 2013"/>
    <s v="Loose Wrap"/>
    <s v="Ararat"/>
    <x v="614"/>
    <d v="2010-06-22T00:00:00"/>
    <n v="1"/>
    <n v="0.1"/>
    <n v="14.42"/>
    <n v="6.75"/>
    <n v="14.42"/>
  </r>
  <r>
    <n v="1208"/>
    <n v="86880"/>
    <s v="Donald Weaver"/>
    <s v="Express Road Cargo"/>
    <x v="0"/>
    <x v="1"/>
    <s v="Not Specified"/>
    <s v="Shiraz"/>
    <x v="0"/>
    <x v="0"/>
    <s v="Simonnet-Febvre Cremant de Bourgogne Blanc"/>
    <s v="Large Crate"/>
    <s v="Port Lincoln"/>
    <x v="53"/>
    <d v="2013-04-18T00:00:00"/>
    <n v="1"/>
    <n v="0.06"/>
    <n v="8.6"/>
    <n v="6.19"/>
    <n v="8.6"/>
  </r>
  <r>
    <n v="1209"/>
    <n v="86880"/>
    <s v="Donald Armstrong"/>
    <s v="Express Road Cargo"/>
    <x v="0"/>
    <x v="1"/>
    <s v="Not Specified"/>
    <s v="Zinfandel"/>
    <x v="0"/>
    <x v="0"/>
    <s v="Gerard Bertrand Cote des Roses Rose 2014"/>
    <s v="Large Crate"/>
    <s v="Mount Barker"/>
    <x v="53"/>
    <d v="2013-04-20T00:00:00"/>
    <n v="3"/>
    <n v="0.03"/>
    <n v="896.99"/>
    <n v="19.989999999999998"/>
    <n v="2690.9700000000003"/>
  </r>
  <r>
    <n v="1210"/>
    <n v="86880"/>
    <s v="Donald Armstrong"/>
    <s v="Express Road Cargo"/>
    <x v="0"/>
    <x v="1"/>
    <s v="Not Specified"/>
    <s v="Malbec"/>
    <x v="0"/>
    <x v="1"/>
    <s v="Roederer Estate Brut"/>
    <s v="Large Crate"/>
    <s v="Adelaide"/>
    <x v="53"/>
    <d v="2013-04-20T00:00:00"/>
    <n v="4"/>
    <n v="0.08"/>
    <n v="4.24"/>
    <n v="5.41"/>
    <n v="16.96"/>
  </r>
  <r>
    <n v="1211"/>
    <n v="86888"/>
    <s v="Victor Rogers"/>
    <s v="Express Road Cargo"/>
    <x v="0"/>
    <x v="0"/>
    <s v="Medium"/>
    <s v="Shiraz"/>
    <x v="0"/>
    <x v="1"/>
    <s v="Pietradolce Etna Rosato 2014"/>
    <s v="Large Crate"/>
    <s v="Townsville"/>
    <x v="16"/>
    <d v="2011-02-04T00:00:00"/>
    <n v="12"/>
    <n v="0.08"/>
    <n v="5.28"/>
    <n v="5.57"/>
    <n v="63.36"/>
  </r>
  <r>
    <n v="1212"/>
    <n v="86903"/>
    <s v="Elizabeth Ortiz"/>
    <s v="Express Road Cargo"/>
    <x v="0"/>
    <x v="3"/>
    <s v="Critical"/>
    <s v="Merlot"/>
    <x v="0"/>
    <x v="1"/>
    <s v="Chateau D'Aqueria Tavel Rose 2013"/>
    <s v="Large Crate"/>
    <s v="Blue Mountains"/>
    <x v="158"/>
    <d v="2011-01-25T00:00:00"/>
    <n v="4"/>
    <n v="0.05"/>
    <n v="31.98"/>
    <n v="6.72"/>
    <n v="127.92"/>
  </r>
  <r>
    <n v="1213"/>
    <n v="86736"/>
    <s v="Samuel Cook"/>
    <s v="Express Road Cargo"/>
    <x v="1"/>
    <x v="2"/>
    <s v="Low"/>
    <s v="Sauvignon Blanc"/>
    <x v="0"/>
    <x v="1"/>
    <s v="Mercer Canyons Chardonnay 2013"/>
    <s v="Large Crate"/>
    <s v="Bunbury"/>
    <x v="104"/>
    <d v="2011-01-10T00:00:00"/>
    <n v="10"/>
    <n v="0.05"/>
    <n v="20.97"/>
    <n v="6.5"/>
    <n v="209.7"/>
  </r>
  <r>
    <n v="1214"/>
    <n v="86918"/>
    <s v="Adam Boyd"/>
    <s v="Express Road Cargo"/>
    <x v="1"/>
    <x v="1"/>
    <s v="Not Specified"/>
    <s v="Chardonnay"/>
    <x v="0"/>
    <x v="1"/>
    <s v="Villa Maria Private Bin Sauvignon Blanc 2015"/>
    <s v="Standard Size Crate"/>
    <s v="Launceston"/>
    <x v="161"/>
    <d v="2013-03-01T00:00:00"/>
    <n v="7"/>
    <n v="0"/>
    <n v="31.78"/>
    <n v="1.99"/>
    <n v="222.46"/>
  </r>
  <r>
    <n v="1215"/>
    <n v="86918"/>
    <s v="Adam Boyd"/>
    <s v="Express Road Cargo"/>
    <x v="0"/>
    <x v="1"/>
    <s v="Not Specified"/>
    <s v="Cabernet Sauvignon"/>
    <x v="0"/>
    <x v="1"/>
    <s v="Lucien Albrecht Cremant d'Alsace Brut"/>
    <s v="Full Container"/>
    <s v="Launceston"/>
    <x v="161"/>
    <d v="2013-03-01T00:00:00"/>
    <n v="3"/>
    <n v="0.01"/>
    <n v="2.78"/>
    <n v="1.34"/>
    <n v="8.34"/>
  </r>
  <r>
    <n v="1216"/>
    <n v="86932"/>
    <s v="Craig Harvey"/>
    <s v="Air Cargo"/>
    <x v="2"/>
    <x v="1"/>
    <s v="Critical"/>
    <s v="Champagne"/>
    <x v="0"/>
    <x v="1"/>
    <s v="Locations by Dave Phinney F Rose&quot;"/>
    <s v="Small Crate"/>
    <s v="Canberra"/>
    <x v="615"/>
    <d v="2013-05-31T00:00:00"/>
    <n v="9"/>
    <n v="0"/>
    <n v="130.97999999999999"/>
    <n v="54.74"/>
    <n v="1178.82"/>
  </r>
  <r>
    <n v="1217"/>
    <n v="86932"/>
    <s v="Craig Harvey"/>
    <s v="Air Cargo"/>
    <x v="2"/>
    <x v="1"/>
    <s v="Critical"/>
    <s v="Grenache Rose"/>
    <x v="0"/>
    <x v="1"/>
    <s v="Belle Glos Oeil de Perdrix Pinot Noir Blanc 2014"/>
    <s v="Small Crate"/>
    <s v="Canberra"/>
    <x v="615"/>
    <d v="2013-06-01T00:00:00"/>
    <n v="3"/>
    <n v="0.05"/>
    <n v="218.75"/>
    <n v="69.64"/>
    <n v="656.25"/>
  </r>
  <r>
    <n v="1218"/>
    <n v="86935"/>
    <s v="Roy Morgan"/>
    <s v="Express Road Cargo"/>
    <x v="0"/>
    <x v="1"/>
    <s v="Not Specified"/>
    <s v="Cabernet Sauvignon"/>
    <x v="0"/>
    <x v="1"/>
    <s v="Louis Roederer Cristal Brut 2006"/>
    <s v="Large Crate"/>
    <s v="Port Lincoln"/>
    <x v="616"/>
    <d v="2011-05-14T00:00:00"/>
    <n v="17"/>
    <n v="0.05"/>
    <n v="5.18"/>
    <n v="5.74"/>
    <n v="88.06"/>
  </r>
  <r>
    <n v="1219"/>
    <n v="86935"/>
    <s v="Roy Morgan"/>
    <s v="Express Road Cargo"/>
    <x v="1"/>
    <x v="1"/>
    <s v="Not Specified"/>
    <s v="Reisling"/>
    <x v="0"/>
    <x v="1"/>
    <s v="Cloudy Bay Sauvignon Blanc 2015"/>
    <s v="Standard Size Crate"/>
    <s v="Mount Barker"/>
    <x v="616"/>
    <d v="2011-05-15T00:00:00"/>
    <n v="5"/>
    <n v="0.06"/>
    <n v="85.99"/>
    <n v="3.3"/>
    <n v="429.95"/>
  </r>
  <r>
    <n v="1220"/>
    <n v="86951"/>
    <s v="Jason Brooks"/>
    <s v="Express Road Cargo"/>
    <x v="2"/>
    <x v="1"/>
    <s v="High"/>
    <s v="Cremant"/>
    <x v="0"/>
    <x v="1"/>
    <s v="Francis Ford Coppola Sofia Rose 2014"/>
    <s v="Mini Crate"/>
    <s v="Mildura"/>
    <x v="617"/>
    <d v="2010-07-06T00:00:00"/>
    <n v="12"/>
    <n v="0.06"/>
    <n v="105.29"/>
    <n v="10.119999999999999"/>
    <n v="1263.48"/>
  </r>
  <r>
    <n v="1221"/>
    <n v="86927"/>
    <s v="Craig Harvey"/>
    <s v="Express Road Cargo"/>
    <x v="0"/>
    <x v="1"/>
    <s v="Critical"/>
    <s v="Pinot Noir"/>
    <x v="0"/>
    <x v="1"/>
    <s v="Chateau Gaudrelle Cremant d'Loire Brut"/>
    <s v="Large Crate"/>
    <s v="Canberra"/>
    <x v="618"/>
    <d v="2010-09-14T00:00:00"/>
    <n v="15"/>
    <n v="0"/>
    <n v="22.84"/>
    <n v="16.920000000000002"/>
    <n v="342.6"/>
  </r>
  <r>
    <n v="1222"/>
    <n v="86959"/>
    <s v="John Chavez"/>
    <s v="Express Road Cargo"/>
    <x v="0"/>
    <x v="1"/>
    <s v="Medium"/>
    <s v="Merlot"/>
    <x v="0"/>
    <x v="1"/>
    <s v="Sutter Home White Zinfandel"/>
    <s v="Full Container"/>
    <s v="Canberra"/>
    <x v="619"/>
    <d v="2010-05-14T00:00:00"/>
    <n v="1"/>
    <n v="0"/>
    <n v="9.27"/>
    <n v="4.3899999999999997"/>
    <n v="9.27"/>
  </r>
  <r>
    <n v="1223"/>
    <n v="86969"/>
    <s v="Nicholas Day"/>
    <s v="Express Road Cargo"/>
    <x v="0"/>
    <x v="0"/>
    <s v="High"/>
    <s v="Zinfandel"/>
    <x v="0"/>
    <x v="1"/>
    <s v="Langlois Chateau Cremant de Loire Brut"/>
    <s v="Large Crate"/>
    <s v="Palmerston"/>
    <x v="620"/>
    <d v="2012-05-20T00:00:00"/>
    <n v="17"/>
    <n v="0.06"/>
    <n v="11.7"/>
    <n v="5.63"/>
    <n v="198.89999999999998"/>
  </r>
  <r>
    <n v="1224"/>
    <n v="86969"/>
    <s v="Nicholas Day"/>
    <s v="Express Road Cargo"/>
    <x v="0"/>
    <x v="0"/>
    <s v="High"/>
    <s v="Cabernet Sauvignon"/>
    <x v="0"/>
    <x v="1"/>
    <s v="Chateau D'Aqueria Tavel Rose 2013"/>
    <s v="Large Crate"/>
    <s v="Darwin"/>
    <x v="620"/>
    <d v="2012-05-19T00:00:00"/>
    <n v="16"/>
    <n v="0.08"/>
    <n v="4.9800000000000004"/>
    <n v="7.44"/>
    <n v="79.680000000000007"/>
  </r>
  <r>
    <n v="1225"/>
    <n v="86969"/>
    <s v="Nicholas Day"/>
    <s v="Express Road Cargo"/>
    <x v="0"/>
    <x v="0"/>
    <s v="High"/>
    <s v="Shiraz"/>
    <x v="0"/>
    <x v="1"/>
    <s v="Orin Swift Cellars Fragile Rose 2014"/>
    <s v="Large Crate"/>
    <s v="Palmerston"/>
    <x v="620"/>
    <d v="2012-05-20T00:00:00"/>
    <n v="11"/>
    <n v="0.06"/>
    <n v="5.28"/>
    <n v="5.57"/>
    <n v="58.080000000000005"/>
  </r>
  <r>
    <n v="1226"/>
    <n v="86979"/>
    <s v="Gregory Miller"/>
    <s v="Express Road Cargo"/>
    <x v="1"/>
    <x v="2"/>
    <s v="Low"/>
    <s v="Chardonnay"/>
    <x v="0"/>
    <x v="1"/>
    <s v="Lincourt Courtney's Chardonnay 2012"/>
    <s v="Large Crate"/>
    <s v="Rockingham"/>
    <x v="621"/>
    <d v="2013-04-22T00:00:00"/>
    <n v="4"/>
    <n v="0.06"/>
    <n v="65.989999999999995"/>
    <n v="5.26"/>
    <n v="263.95999999999998"/>
  </r>
  <r>
    <n v="1227"/>
    <n v="86979"/>
    <s v="Gregory Miller"/>
    <s v="Express Road Cargo"/>
    <x v="1"/>
    <x v="2"/>
    <s v="Low"/>
    <s v="Reisling"/>
    <x v="0"/>
    <x v="1"/>
    <s v="The White Knight Sauvignon Blanc 2014"/>
    <s v="Large Crate"/>
    <s v="Rockingham"/>
    <x v="621"/>
    <d v="2013-04-19T00:00:00"/>
    <n v="5"/>
    <n v="0.01"/>
    <n v="155.99"/>
    <n v="8.99"/>
    <n v="779.95"/>
  </r>
  <r>
    <n v="1228"/>
    <n v="86988"/>
    <s v="Andrew Robinson"/>
    <s v="Air Cargo"/>
    <x v="2"/>
    <x v="0"/>
    <s v="Low"/>
    <s v="Champagne"/>
    <x v="0"/>
    <x v="1"/>
    <s v="Pietradolce Etna Rosato 2014"/>
    <s v="Small Crate"/>
    <s v="Rockhampton"/>
    <x v="622"/>
    <d v="2013-10-31T00:00:00"/>
    <n v="13"/>
    <n v="0.08"/>
    <n v="100.98"/>
    <n v="35.840000000000003"/>
    <n v="1312.74"/>
  </r>
  <r>
    <n v="1229"/>
    <n v="86993"/>
    <s v="Jimmy Lane"/>
    <s v="Air Cargo"/>
    <x v="2"/>
    <x v="1"/>
    <s v="High"/>
    <s v="Cremant"/>
    <x v="0"/>
    <x v="1"/>
    <s v="Francis Ford Coppola Sofia Rose 2014"/>
    <s v="Small Crate"/>
    <s v="Canberra"/>
    <x v="70"/>
    <d v="2013-06-19T00:00:00"/>
    <n v="18"/>
    <n v="0.09"/>
    <n v="100.98"/>
    <n v="26.22"/>
    <n v="1817.64"/>
  </r>
  <r>
    <n v="1230"/>
    <n v="86997"/>
    <s v="Melissa Duncan"/>
    <s v="Express Road Cargo"/>
    <x v="1"/>
    <x v="1"/>
    <s v="Low"/>
    <s v="Pinot Gris"/>
    <x v="0"/>
    <x v="1"/>
    <s v="The White Knight Sauvignon Blanc 2014"/>
    <s v="Full Container"/>
    <s v="Canberra"/>
    <x v="296"/>
    <d v="2011-08-20T00:00:00"/>
    <n v="2"/>
    <n v="0.06"/>
    <n v="20.99"/>
    <n v="2.5"/>
    <n v="41.98"/>
  </r>
  <r>
    <n v="1231"/>
    <n v="86997"/>
    <s v="Brian Wells"/>
    <s v="Express Road Cargo"/>
    <x v="0"/>
    <x v="1"/>
    <s v="Low"/>
    <s v="Cabernet Sauvignon"/>
    <x v="0"/>
    <x v="1"/>
    <s v="Langlois Chateau Cremant de Loire Brut"/>
    <s v="Large Crate"/>
    <s v="Canberra"/>
    <x v="296"/>
    <d v="2011-08-23T00:00:00"/>
    <n v="18"/>
    <n v="0.06"/>
    <n v="3.98"/>
    <n v="5.26"/>
    <n v="71.64"/>
  </r>
  <r>
    <n v="1232"/>
    <n v="86997"/>
    <s v="William Knight"/>
    <s v="Air Cargo"/>
    <x v="2"/>
    <x v="1"/>
    <s v="Low"/>
    <s v="Sangiovese Rose"/>
    <x v="0"/>
    <x v="1"/>
    <s v="Miraval Rose 2014"/>
    <s v="Small Crate"/>
    <s v="Canberra"/>
    <x v="296"/>
    <d v="2011-08-23T00:00:00"/>
    <n v="14"/>
    <n v="0.02"/>
    <n v="220.98"/>
    <n v="64.66"/>
    <n v="3093.72"/>
  </r>
  <r>
    <n v="1233"/>
    <n v="87007"/>
    <s v="Eric Myers"/>
    <s v="Express Road Cargo"/>
    <x v="0"/>
    <x v="3"/>
    <s v="High"/>
    <s v="Shiraz"/>
    <x v="0"/>
    <x v="1"/>
    <s v="Miraval Rose (1.5 Liter Magnum) 2014"/>
    <s v="Large Crate"/>
    <s v="Lithgow"/>
    <x v="623"/>
    <d v="2011-04-27T00:00:00"/>
    <n v="11"/>
    <n v="7.0000000000000007E-2"/>
    <n v="415.88"/>
    <n v="11.37"/>
    <n v="4574.68"/>
  </r>
  <r>
    <n v="1234"/>
    <n v="87016"/>
    <s v="Donald Harris"/>
    <s v="Air Cargo"/>
    <x v="2"/>
    <x v="1"/>
    <s v="High"/>
    <s v="Cremant"/>
    <x v="0"/>
    <x v="1"/>
    <s v="Francis Ford Coppola Sofia Rose 2014"/>
    <s v="Small Crate"/>
    <s v="Canberra"/>
    <x v="74"/>
    <d v="2010-12-21T00:00:00"/>
    <n v="18"/>
    <n v="0.09"/>
    <n v="160.97999999999999"/>
    <n v="35.020000000000003"/>
    <n v="2897.64"/>
  </r>
  <r>
    <n v="1235"/>
    <n v="87016"/>
    <s v="Willie Hicks"/>
    <s v="Express Road Cargo"/>
    <x v="1"/>
    <x v="2"/>
    <s v="High"/>
    <s v="Reisling"/>
    <x v="0"/>
    <x v="1"/>
    <s v="Cloudy Bay Sauvignon Blanc 2015"/>
    <s v="Large Crate"/>
    <s v="Perth"/>
    <x v="74"/>
    <d v="2010-12-22T00:00:00"/>
    <n v="22"/>
    <n v="0.09"/>
    <n v="175.99"/>
    <n v="4.99"/>
    <n v="3871.78"/>
  </r>
  <r>
    <n v="1236"/>
    <n v="86313"/>
    <s v="Shawn Ford"/>
    <s v="Road Cargo"/>
    <x v="0"/>
    <x v="2"/>
    <s v="Not Specified"/>
    <s v="Malbec"/>
    <x v="0"/>
    <x v="1"/>
    <s v="Louis Roederer Cristal Brut with Gift Box 2007"/>
    <s v="Large Crate"/>
    <s v="Mandurah"/>
    <x v="624"/>
    <d v="2011-03-14T00:00:00"/>
    <n v="3"/>
    <n v="0.1"/>
    <n v="3.69"/>
    <n v="0.5"/>
    <n v="11.07"/>
  </r>
  <r>
    <n v="1237"/>
    <n v="86313"/>
    <s v="Shawn Ford"/>
    <s v="Express Road Cargo"/>
    <x v="0"/>
    <x v="2"/>
    <s v="Not Specified"/>
    <s v="Zinfandel"/>
    <x v="0"/>
    <x v="1"/>
    <s v="Moet &amp; Chandon Imperial"/>
    <s v="Full Container"/>
    <s v="Perth"/>
    <x v="624"/>
    <d v="2011-03-14T00:00:00"/>
    <n v="5"/>
    <n v="0.05"/>
    <n v="4.71"/>
    <n v="0.7"/>
    <n v="23.55"/>
  </r>
  <r>
    <n v="1238"/>
    <n v="87022"/>
    <s v="Carl Watkins"/>
    <s v="Air Cargo"/>
    <x v="2"/>
    <x v="1"/>
    <s v="Critical"/>
    <s v="Champagne"/>
    <x v="0"/>
    <x v="1"/>
    <s v="Francis Ford Coppola Sofia Rose 2014"/>
    <s v="Small Crate"/>
    <s v="Mount Gambier"/>
    <x v="625"/>
    <d v="2012-08-15T00:00:00"/>
    <n v="22"/>
    <n v="7.0000000000000007E-2"/>
    <n v="105.49"/>
    <n v="41.64"/>
    <n v="2320.7799999999997"/>
  </r>
  <r>
    <n v="1239"/>
    <n v="87027"/>
    <s v="Ernest Gutierrez"/>
    <s v="Express Road Cargo"/>
    <x v="2"/>
    <x v="0"/>
    <s v="Low"/>
    <s v="Cremant"/>
    <x v="0"/>
    <x v="1"/>
    <s v="Marques de Caceres Rioja Rosado 2014"/>
    <s v="Standard Size Crate"/>
    <s v="Maryborough"/>
    <x v="626"/>
    <d v="2012-08-11T00:00:00"/>
    <n v="20"/>
    <n v="0.01"/>
    <n v="17.670000000000002"/>
    <n v="8.99"/>
    <n v="353.40000000000003"/>
  </r>
  <r>
    <n v="1240"/>
    <n v="87033"/>
    <s v="Andrew Scott"/>
    <s v="Road Cargo"/>
    <x v="1"/>
    <x v="1"/>
    <s v="Medium"/>
    <s v="Sauvignon Blanc"/>
    <x v="0"/>
    <x v="1"/>
    <s v="Angeline Sauvignon Blanc 2014"/>
    <s v="Mini Crate"/>
    <s v="Hamilton"/>
    <x v="354"/>
    <d v="2010-12-07T00:00:00"/>
    <n v="15"/>
    <n v="0.06"/>
    <n v="699.99"/>
    <n v="24.49"/>
    <n v="10499.85"/>
  </r>
  <r>
    <n v="1241"/>
    <n v="87033"/>
    <s v="Ronald Austin"/>
    <s v="Air Cargo"/>
    <x v="1"/>
    <x v="3"/>
    <s v="Medium"/>
    <s v="Sauvignon Blanc"/>
    <x v="0"/>
    <x v="1"/>
    <s v="Robert Oatley Sauvignon Blanc 2013"/>
    <s v="Extra Large Crate"/>
    <s v="Wagga Wagga"/>
    <x v="354"/>
    <d v="2010-12-08T00:00:00"/>
    <n v="6"/>
    <n v="0.04"/>
    <n v="1360.14"/>
    <n v="14.7"/>
    <n v="8160.84"/>
  </r>
  <r>
    <n v="1242"/>
    <n v="87033"/>
    <s v="Billy Greene"/>
    <s v="Express Road Cargo"/>
    <x v="0"/>
    <x v="1"/>
    <s v="Medium"/>
    <s v="Cabernet Sauvignon"/>
    <x v="0"/>
    <x v="1"/>
    <s v="Roederer Estate L'Ermitage 2007"/>
    <s v="Large Crate"/>
    <s v="Canberra"/>
    <x v="354"/>
    <d v="2010-12-07T00:00:00"/>
    <n v="1"/>
    <n v="0.02"/>
    <n v="6.48"/>
    <n v="8.74"/>
    <n v="6.48"/>
  </r>
  <r>
    <n v="1243"/>
    <n v="87033"/>
    <s v="Shawn Smith"/>
    <s v="Express Road Cargo"/>
    <x v="0"/>
    <x v="1"/>
    <s v="Medium"/>
    <s v="Cabernet Sauvignon"/>
    <x v="0"/>
    <x v="1"/>
    <s v="Marques de Caceres Rioja Rosado 2014"/>
    <s v="Large Crate"/>
    <s v="Mount Barker"/>
    <x v="354"/>
    <d v="2010-12-07T00:00:00"/>
    <n v="11"/>
    <n v="0.02"/>
    <n v="17.149999999999999"/>
    <n v="4.96"/>
    <n v="188.64999999999998"/>
  </r>
  <r>
    <n v="1244"/>
    <n v="87033"/>
    <s v="Jonathan Watkins"/>
    <s v="Express Road Cargo"/>
    <x v="0"/>
    <x v="1"/>
    <s v="Medium"/>
    <s v="Cabernet Sauvignon"/>
    <x v="0"/>
    <x v="1"/>
    <s v="Roederer Estate L'Ermitage 2007"/>
    <s v="Large Crate"/>
    <s v="Canberra"/>
    <x v="354"/>
    <d v="2010-12-06T00:00:00"/>
    <n v="12"/>
    <n v="7.0000000000000007E-2"/>
    <n v="30.98"/>
    <n v="8.74"/>
    <n v="371.76"/>
  </r>
  <r>
    <n v="1245"/>
    <n v="87048"/>
    <s v="Edward Stephens"/>
    <s v="Express Road Cargo"/>
    <x v="0"/>
    <x v="1"/>
    <s v="Medium"/>
    <s v="Malbec"/>
    <x v="0"/>
    <x v="1"/>
    <s v="Orin Swift Cellars Fragile Rose 2014"/>
    <s v="Large Crate"/>
    <s v="Victor Harbor"/>
    <x v="154"/>
    <d v="2012-01-12T00:00:00"/>
    <n v="1"/>
    <n v="0"/>
    <n v="420.98"/>
    <n v="19.989999999999998"/>
    <n v="420.98"/>
  </r>
  <r>
    <n v="1246"/>
    <n v="87048"/>
    <s v="Edward Stephens"/>
    <s v="Express Road Cargo"/>
    <x v="0"/>
    <x v="1"/>
    <s v="Medium"/>
    <s v="Shiraz"/>
    <x v="0"/>
    <x v="1"/>
    <s v="Dom Perignon 2006"/>
    <s v="Standard Size Crate"/>
    <s v="Port Lincoln"/>
    <x v="154"/>
    <d v="2012-01-11T00:00:00"/>
    <n v="8"/>
    <n v="0.08"/>
    <n v="11.97"/>
    <n v="5.81"/>
    <n v="95.76"/>
  </r>
  <r>
    <n v="1247"/>
    <n v="87069"/>
    <s v="Karen Williams"/>
    <s v="Express Road Cargo"/>
    <x v="1"/>
    <x v="0"/>
    <s v="High"/>
    <s v="Pinot Gris"/>
    <x v="0"/>
    <x v="1"/>
    <s v="Angeline Sauvignon Blanc 2014"/>
    <s v="Large Crate"/>
    <s v="Rockhampton"/>
    <x v="17"/>
    <d v="2013-10-17T00:00:00"/>
    <n v="21"/>
    <n v="7.0000000000000007E-2"/>
    <n v="65.989999999999995"/>
    <n v="8.99"/>
    <n v="1385.79"/>
  </r>
  <r>
    <n v="1248"/>
    <n v="87075"/>
    <s v="Joe Coleman"/>
    <s v="Express Road Cargo"/>
    <x v="1"/>
    <x v="3"/>
    <s v="Medium"/>
    <s v="Chardonnay"/>
    <x v="0"/>
    <x v="1"/>
    <s v="Grgich Hills Chardonnay 2012"/>
    <s v="Standard Size Crate"/>
    <s v="Blue Mountains"/>
    <x v="627"/>
    <d v="2013-08-28T00:00:00"/>
    <n v="16"/>
    <n v="0.08"/>
    <n v="10.01"/>
    <n v="1.99"/>
    <n v="160.16"/>
  </r>
  <r>
    <n v="1249"/>
    <n v="87080"/>
    <s v="Wayne Butler"/>
    <s v="Express Road Cargo"/>
    <x v="1"/>
    <x v="1"/>
    <s v="Medium"/>
    <s v="Sauvignon Blanc"/>
    <x v="0"/>
    <x v="6"/>
    <s v="Leeuwin Estate Art Series Chardonnay 2012"/>
    <s v="Large Crate"/>
    <s v="Bendigo"/>
    <x v="139"/>
    <d v="2011-10-15T00:00:00"/>
    <n v="13"/>
    <n v="0.09"/>
    <n v="152.47999999999999"/>
    <n v="4"/>
    <n v="1982.2399999999998"/>
  </r>
  <r>
    <n v="1250"/>
    <n v="87095"/>
    <s v="Christopher Long"/>
    <s v="Express Road Cargo"/>
    <x v="0"/>
    <x v="2"/>
    <s v="Not Specified"/>
    <s v="Sangiovese"/>
    <x v="0"/>
    <x v="6"/>
    <s v="Louis Roederer Cristal Brut with Gift Box 2007"/>
    <s v="Large Crate"/>
    <s v="Freemantle"/>
    <x v="18"/>
    <d v="2013-02-14T00:00:00"/>
    <n v="1"/>
    <n v="7.0000000000000007E-2"/>
    <n v="2.16"/>
    <n v="6.05"/>
    <n v="2.16"/>
  </r>
  <r>
    <n v="1251"/>
    <n v="87100"/>
    <s v="Joe Garrett"/>
    <s v="Express Road Cargo"/>
    <x v="1"/>
    <x v="3"/>
    <s v="High"/>
    <s v="Reisling"/>
    <x v="0"/>
    <x v="6"/>
    <s v="Grgich Hills Chardonnay 2012"/>
    <s v="Large Crate"/>
    <s v="Campbeltown"/>
    <x v="10"/>
    <d v="2012-06-18T00:00:00"/>
    <n v="6"/>
    <n v="0"/>
    <n v="95.99"/>
    <n v="4.9000000000000004"/>
    <n v="575.93999999999994"/>
  </r>
  <r>
    <n v="1252"/>
    <n v="87107"/>
    <s v="Deborah Robertson"/>
    <s v="Express Road Cargo"/>
    <x v="0"/>
    <x v="2"/>
    <s v="Low"/>
    <s v="Shiraz"/>
    <x v="0"/>
    <x v="6"/>
    <s v="Marques de Caceres Rioja Rosado 2014"/>
    <s v="Large Crate"/>
    <s v="Rockingham"/>
    <x v="628"/>
    <d v="2012-03-11T00:00:00"/>
    <n v="9"/>
    <n v="0.1"/>
    <n v="15.99"/>
    <n v="13.18"/>
    <n v="143.91"/>
  </r>
  <r>
    <n v="1253"/>
    <n v="87107"/>
    <s v="Deborah Robertson"/>
    <s v="Express Road Cargo"/>
    <x v="1"/>
    <x v="2"/>
    <s v="Low"/>
    <s v="Pinot Gris"/>
    <x v="0"/>
    <x v="6"/>
    <s v="Robert Oatley Sauvignon Blanc 2013"/>
    <s v="Standard Size Crate"/>
    <s v="Busseltol"/>
    <x v="628"/>
    <d v="2012-03-14T00:00:00"/>
    <n v="11"/>
    <n v="0.05"/>
    <n v="4.8899999999999997"/>
    <n v="4.93"/>
    <n v="53.79"/>
  </r>
  <r>
    <n v="1254"/>
    <n v="87115"/>
    <s v="Joshua Peters"/>
    <s v="Express Road Cargo"/>
    <x v="0"/>
    <x v="2"/>
    <s v="High"/>
    <s v="Shiraz"/>
    <x v="0"/>
    <x v="4"/>
    <s v="Francis Ford Coppola Sofia Rose 2014"/>
    <s v="Full Container"/>
    <s v="Geraldton"/>
    <x v="597"/>
    <d v="2013-08-06T00:00:00"/>
    <n v="15"/>
    <n v="0.09"/>
    <n v="2.88"/>
    <n v="0.7"/>
    <n v="43.199999999999996"/>
  </r>
  <r>
    <n v="1255"/>
    <n v="87119"/>
    <s v="Raymond Kennedy"/>
    <s v="Express Road Cargo"/>
    <x v="0"/>
    <x v="3"/>
    <s v="Medium"/>
    <s v="Cabernet Sauvignon"/>
    <x v="0"/>
    <x v="6"/>
    <s v="Dom Perignon 2006"/>
    <s v="Large Crate"/>
    <s v="Armidale"/>
    <x v="303"/>
    <d v="2011-09-16T00:00:00"/>
    <n v="21"/>
    <n v="0.06"/>
    <n v="48.58"/>
    <n v="3.99"/>
    <n v="1020.18"/>
  </r>
  <r>
    <n v="1256"/>
    <n v="87119"/>
    <s v="Steven Berry"/>
    <s v="Express Road Cargo"/>
    <x v="0"/>
    <x v="3"/>
    <s v="Medium"/>
    <s v="Shiraz"/>
    <x v="0"/>
    <x v="6"/>
    <s v="Bollinger Brut Special Cuvee"/>
    <s v="Large Crate"/>
    <s v="Lithgow"/>
    <x v="303"/>
    <d v="2011-09-16T00:00:00"/>
    <n v="6"/>
    <n v="0.08"/>
    <n v="35.51"/>
    <n v="6.31"/>
    <n v="213.06"/>
  </r>
  <r>
    <n v="1257"/>
    <n v="87133"/>
    <s v="Richard Richards"/>
    <s v="Air Cargo"/>
    <x v="2"/>
    <x v="3"/>
    <s v="High"/>
    <s v="Sangiovese Rose"/>
    <x v="0"/>
    <x v="4"/>
    <s v="Pietradolce Etna Rosato 2014"/>
    <s v="Extra Large Crate"/>
    <s v="Wagga Wagga"/>
    <x v="629"/>
    <d v="2013-12-29T00:00:00"/>
    <n v="7"/>
    <n v="0.09"/>
    <n v="60.89"/>
    <n v="32.409999999999997"/>
    <n v="426.23"/>
  </r>
  <r>
    <n v="1258"/>
    <n v="87140"/>
    <s v="Adam Richardson"/>
    <s v="Express Road Cargo"/>
    <x v="0"/>
    <x v="2"/>
    <s v="Medium"/>
    <s v="Zinfandel"/>
    <x v="0"/>
    <x v="6"/>
    <s v="Pierre Sparr Cremant d'Alsace Reserve Brut Rose"/>
    <s v="Full Container"/>
    <s v="Busseltol"/>
    <x v="466"/>
    <d v="2012-09-14T00:00:00"/>
    <n v="13"/>
    <n v="0.05"/>
    <n v="4.9800000000000004"/>
    <n v="0.8"/>
    <n v="64.740000000000009"/>
  </r>
  <r>
    <n v="1259"/>
    <n v="87140"/>
    <s v="Adam Richardson"/>
    <s v="Express Road Cargo"/>
    <x v="1"/>
    <x v="2"/>
    <s v="Medium"/>
    <s v="Sauvignon Blanc"/>
    <x v="0"/>
    <x v="6"/>
    <s v="Grgich Hills Chardonnay 2012"/>
    <s v="Large Crate"/>
    <s v="Busseltol"/>
    <x v="466"/>
    <d v="2012-09-14T00:00:00"/>
    <n v="5"/>
    <n v="0.08"/>
    <n v="65.989999999999995"/>
    <n v="5.26"/>
    <n v="329.95"/>
  </r>
  <r>
    <n v="1260"/>
    <n v="87149"/>
    <s v="Clarence Banks"/>
    <s v="Express Road Cargo"/>
    <x v="2"/>
    <x v="1"/>
    <s v="Medium"/>
    <s v="Sangiovese Rose"/>
    <x v="0"/>
    <x v="6"/>
    <s v="Gerard Bertrand Cote des Roses Rose 2014"/>
    <s v="Large Crate"/>
    <s v="Melton"/>
    <x v="630"/>
    <d v="2011-03-04T00:00:00"/>
    <n v="8"/>
    <n v="0.1"/>
    <n v="9.65"/>
    <n v="6.22"/>
    <n v="77.2"/>
  </r>
  <r>
    <n v="1261"/>
    <n v="87149"/>
    <s v="Clarence Banks"/>
    <s v="Express Road Cargo"/>
    <x v="0"/>
    <x v="1"/>
    <s v="Medium"/>
    <s v="Zinfandel"/>
    <x v="0"/>
    <x v="6"/>
    <s v="Langlois Chateau Cremant de Loire Brut"/>
    <s v="Large Crate"/>
    <s v="Melbourne"/>
    <x v="630"/>
    <d v="2011-03-03T00:00:00"/>
    <n v="9"/>
    <n v="0.04"/>
    <n v="4.9800000000000004"/>
    <n v="7.44"/>
    <n v="44.820000000000007"/>
  </r>
  <r>
    <n v="1262"/>
    <n v="87164"/>
    <s v="Jesse Snyder"/>
    <s v="Express Road Cargo"/>
    <x v="2"/>
    <x v="0"/>
    <s v="Low"/>
    <s v="Cremant"/>
    <x v="0"/>
    <x v="6"/>
    <s v="Miraval Rose (1.5 Liter Magnum) 2014"/>
    <s v="Standard Size Crate"/>
    <s v="Darwin"/>
    <x v="310"/>
    <d v="2011-07-16T00:00:00"/>
    <n v="14"/>
    <n v="0"/>
    <n v="12.64"/>
    <n v="4.9800000000000004"/>
    <n v="176.96"/>
  </r>
  <r>
    <n v="1263"/>
    <n v="87181"/>
    <s v="Kenneth Morgan"/>
    <s v="Road Cargo"/>
    <x v="0"/>
    <x v="2"/>
    <s v="High"/>
    <s v="Malbec"/>
    <x v="0"/>
    <x v="6"/>
    <s v="Laurent-Perrier Brut Millesime 2006"/>
    <s v="Mini Crate"/>
    <s v="Perth"/>
    <x v="345"/>
    <d v="2012-02-07T00:00:00"/>
    <n v="10"/>
    <n v="0.1"/>
    <n v="35.479999999999997"/>
    <n v="35"/>
    <n v="354.79999999999995"/>
  </r>
  <r>
    <n v="1264"/>
    <n v="87181"/>
    <s v="Mary Lawrence"/>
    <s v="Express Road Cargo"/>
    <x v="1"/>
    <x v="2"/>
    <s v="High"/>
    <s v="Pinot Gris"/>
    <x v="0"/>
    <x v="6"/>
    <s v="Lincourt Courtney's Chardonnay 2012"/>
    <s v="Large Crate"/>
    <s v="Mandurah"/>
    <x v="345"/>
    <d v="2012-02-07T00:00:00"/>
    <n v="3"/>
    <n v="7.0000000000000007E-2"/>
    <n v="99.99"/>
    <n v="19.989999999999998"/>
    <n v="299.96999999999997"/>
  </r>
  <r>
    <n v="1265"/>
    <n v="87181"/>
    <s v="Mary Lawrence"/>
    <s v="Express Road Cargo"/>
    <x v="0"/>
    <x v="2"/>
    <s v="High"/>
    <s v="Malbec"/>
    <x v="0"/>
    <x v="6"/>
    <s v="Chateau de Campuget Costieres de Nimes Tradition Rose 2015"/>
    <s v="Standard Size Crate"/>
    <s v="Perth"/>
    <x v="345"/>
    <d v="2012-02-09T00:00:00"/>
    <n v="13"/>
    <n v="0.08"/>
    <n v="30.98"/>
    <n v="8.99"/>
    <n v="402.74"/>
  </r>
  <r>
    <n v="1266"/>
    <n v="87189"/>
    <s v="Carl Burns"/>
    <s v="Express Road Cargo"/>
    <x v="0"/>
    <x v="3"/>
    <s v="Not Specified"/>
    <s v="Shiraz"/>
    <x v="0"/>
    <x v="6"/>
    <s v="Chateau Gaudrelle Cremant d'Loire Brut"/>
    <s v="Large Crate"/>
    <s v="Goulburn"/>
    <x v="631"/>
    <d v="2012-08-20T00:00:00"/>
    <n v="12"/>
    <n v="0.09"/>
    <n v="6.78"/>
    <n v="6.18"/>
    <n v="81.36"/>
  </r>
  <r>
    <n v="1267"/>
    <n v="87193"/>
    <s v="Jimmy Montgomery"/>
    <s v="Express Road Cargo"/>
    <x v="1"/>
    <x v="1"/>
    <s v="High"/>
    <s v="Sauvignon Blanc"/>
    <x v="0"/>
    <x v="6"/>
    <s v="Lincourt Courtney's Chardonnay 2012"/>
    <s v="Large Crate"/>
    <s v="Ballarat"/>
    <x v="411"/>
    <d v="2010-05-09T00:00:00"/>
    <n v="9"/>
    <n v="0.05"/>
    <n v="35.99"/>
    <n v="1.1000000000000001"/>
    <n v="323.91000000000003"/>
  </r>
  <r>
    <n v="1268"/>
    <n v="87212"/>
    <s v="Dennis Harrison"/>
    <s v="Road Cargo"/>
    <x v="0"/>
    <x v="3"/>
    <s v="Critical"/>
    <s v="Merlot"/>
    <x v="0"/>
    <x v="6"/>
    <s v="Lucien Albrecht Cremant d'Alsace Brut Rose"/>
    <s v="Large Crate"/>
    <s v="Bathurst"/>
    <x v="632"/>
    <d v="2012-10-19T00:00:00"/>
    <n v="9"/>
    <n v="0.09"/>
    <n v="315.98"/>
    <n v="19.989999999999998"/>
    <n v="2843.82"/>
  </r>
  <r>
    <n v="1269"/>
    <n v="87215"/>
    <s v="Andrea Butler"/>
    <s v="Express Road Cargo"/>
    <x v="0"/>
    <x v="1"/>
    <s v="Critical"/>
    <s v="Pinot Noir"/>
    <x v="0"/>
    <x v="6"/>
    <s v="Orin Swift Cellars Fragile Rose 2014"/>
    <s v="Large Crate"/>
    <s v="Canberra"/>
    <x v="633"/>
    <d v="2012-03-22T00:00:00"/>
    <n v="19"/>
    <n v="0.05"/>
    <n v="11.09"/>
    <n v="5.25"/>
    <n v="210.71"/>
  </r>
  <r>
    <n v="1270"/>
    <n v="87226"/>
    <s v="Thomas Morgan"/>
    <s v="Express Road Cargo"/>
    <x v="1"/>
    <x v="3"/>
    <s v="High"/>
    <s v="Chardonnay"/>
    <x v="0"/>
    <x v="6"/>
    <s v="Cloudy Bay Sauvignon Blanc 2015"/>
    <s v="Standard Size Crate"/>
    <s v="Liverpool"/>
    <x v="508"/>
    <d v="2013-05-20T00:00:00"/>
    <n v="16"/>
    <n v="0.01"/>
    <n v="40.98"/>
    <n v="1.99"/>
    <n v="655.68"/>
  </r>
  <r>
    <n v="1271"/>
    <n v="87226"/>
    <s v="Thomas Morgan"/>
    <s v="Express Road Cargo"/>
    <x v="2"/>
    <x v="3"/>
    <s v="High"/>
    <s v="Grenache Rose"/>
    <x v="0"/>
    <x v="6"/>
    <s v="Chateau D'Aqueria Tavel Rose 2013"/>
    <s v="Mini Crate"/>
    <s v="Dubbo"/>
    <x v="508"/>
    <d v="2013-05-20T00:00:00"/>
    <n v="1"/>
    <n v="0.02"/>
    <n v="40.97"/>
    <n v="14.45"/>
    <n v="40.97"/>
  </r>
  <r>
    <n v="1272"/>
    <n v="87230"/>
    <s v="Walter Armstrong"/>
    <s v="Express Road Cargo"/>
    <x v="0"/>
    <x v="2"/>
    <s v="High"/>
    <s v="Zinfandel"/>
    <x v="0"/>
    <x v="6"/>
    <s v="Langlois Chateau Cremant de Loire Brut"/>
    <s v="Full Container"/>
    <s v="Freemantle"/>
    <x v="418"/>
    <d v="2012-05-07T00:00:00"/>
    <n v="9"/>
    <n v="0.06"/>
    <n v="2.84"/>
    <n v="0.93"/>
    <n v="25.56"/>
  </r>
  <r>
    <n v="1273"/>
    <n v="87106"/>
    <s v="Peter Rodriguez"/>
    <s v="Air Cargo"/>
    <x v="1"/>
    <x v="2"/>
    <s v="High"/>
    <s v="Reisling"/>
    <x v="0"/>
    <x v="6"/>
    <s v="Chardonnais Napa Valley Chardonnay 2013"/>
    <s v="Extra Large Crate"/>
    <s v="Geraldton"/>
    <x v="634"/>
    <d v="2011-12-25T00:00:00"/>
    <n v="12"/>
    <n v="0.01"/>
    <n v="449.99"/>
    <n v="49"/>
    <n v="5399.88"/>
  </r>
  <r>
    <n v="1274"/>
    <n v="87234"/>
    <s v="Walter Young"/>
    <s v="Express Road Cargo"/>
    <x v="1"/>
    <x v="1"/>
    <s v="Not Specified"/>
    <s v="Pinot Gris"/>
    <x v="0"/>
    <x v="6"/>
    <s v="The White Knight Sauvignon Blanc 2014"/>
    <s v="Standard Size Crate"/>
    <s v="Canberra"/>
    <x v="635"/>
    <d v="2010-08-21T00:00:00"/>
    <n v="13"/>
    <n v="7.0000000000000007E-2"/>
    <n v="31.78"/>
    <n v="1.99"/>
    <n v="413.14"/>
  </r>
  <r>
    <n v="1275"/>
    <n v="87234"/>
    <s v="Walter Young"/>
    <s v="Express Road Cargo"/>
    <x v="0"/>
    <x v="1"/>
    <s v="Not Specified"/>
    <s v="Cabernet Sauvignon"/>
    <x v="0"/>
    <x v="6"/>
    <s v="Gerard Bertrand Cote des Roses Rose 2014"/>
    <s v="Large Crate"/>
    <s v="Canberra"/>
    <x v="635"/>
    <d v="2010-08-20T00:00:00"/>
    <n v="5"/>
    <n v="0"/>
    <n v="5.98"/>
    <n v="2.5"/>
    <n v="29.900000000000002"/>
  </r>
  <r>
    <n v="1276"/>
    <n v="87234"/>
    <s v="Walter Young"/>
    <s v="Road Cargo"/>
    <x v="1"/>
    <x v="1"/>
    <s v="Not Specified"/>
    <s v="Sauvignon Blanc"/>
    <x v="0"/>
    <x v="6"/>
    <s v="Robert Oatley Signature Chardonnay 2013"/>
    <s v="Large Crate"/>
    <s v="Canberra"/>
    <x v="635"/>
    <d v="2010-08-20T00:00:00"/>
    <n v="19"/>
    <n v="0.1"/>
    <n v="35.99"/>
    <n v="1.1000000000000001"/>
    <n v="683.81000000000006"/>
  </r>
  <r>
    <n v="1277"/>
    <n v="86713"/>
    <s v="Johnny Baker"/>
    <s v="Express Road Cargo"/>
    <x v="0"/>
    <x v="2"/>
    <s v="Critical"/>
    <s v="Malbec"/>
    <x v="0"/>
    <x v="6"/>
    <s v="Belle Glos Oeil de Perdrix Pinot Noir Blanc 2014"/>
    <s v="Large Crate"/>
    <s v="Albany"/>
    <x v="636"/>
    <d v="2013-03-27T00:00:00"/>
    <n v="2"/>
    <n v="0.1"/>
    <n v="8.34"/>
    <n v="4.82"/>
    <n v="16.68"/>
  </r>
  <r>
    <n v="1278"/>
    <n v="87242"/>
    <s v="Walter Martin"/>
    <s v="Express Road Cargo"/>
    <x v="0"/>
    <x v="0"/>
    <s v="High"/>
    <s v="Sangiovese"/>
    <x v="0"/>
    <x v="6"/>
    <s v="Chateau d'Esclans Garrus Rose 2013"/>
    <s v="Full Container"/>
    <s v="Maryborough"/>
    <x v="637"/>
    <d v="2012-03-15T00:00:00"/>
    <n v="3"/>
    <n v="0.05"/>
    <n v="4.71"/>
    <n v="0.7"/>
    <n v="14.129999999999999"/>
  </r>
  <r>
    <n v="1279"/>
    <n v="86317"/>
    <s v="Shawn Ford"/>
    <s v="Express Road Cargo"/>
    <x v="0"/>
    <x v="2"/>
    <s v="Low"/>
    <s v="Malbec"/>
    <x v="0"/>
    <x v="6"/>
    <s v="Chateau Gaudrelle Cremant d'Loire Brut"/>
    <s v="Large Crate"/>
    <s v="Freemantle"/>
    <x v="495"/>
    <d v="2011-11-13T00:00:00"/>
    <n v="24"/>
    <n v="0.04"/>
    <n v="13.48"/>
    <n v="4.51"/>
    <n v="323.52"/>
  </r>
  <r>
    <n v="1280"/>
    <n v="87254"/>
    <s v="Joshua Young"/>
    <s v="Express Road Cargo"/>
    <x v="0"/>
    <x v="0"/>
    <s v="Not Specified"/>
    <s v="Cabernet Sauvignon"/>
    <x v="0"/>
    <x v="6"/>
    <s v="Marques de Caceres Rioja Rosado 2014"/>
    <s v="Large Crate"/>
    <s v="Mackay"/>
    <x v="295"/>
    <d v="2013-07-11T00:00:00"/>
    <n v="13"/>
    <n v="0.03"/>
    <n v="6.28"/>
    <n v="5.36"/>
    <n v="81.64"/>
  </r>
  <r>
    <n v="1281"/>
    <n v="87271"/>
    <s v="Martha Hernandez"/>
    <s v="Express Road Cargo"/>
    <x v="0"/>
    <x v="3"/>
    <s v="High"/>
    <s v="Sangiovese"/>
    <x v="0"/>
    <x v="6"/>
    <s v="Lucien Albrecht Cremant d'Alsace Brut"/>
    <s v="Large Crate"/>
    <s v="Tamworth"/>
    <x v="638"/>
    <d v="2013-11-20T00:00:00"/>
    <n v="39"/>
    <n v="7.0000000000000007E-2"/>
    <n v="4.13"/>
    <n v="5.04"/>
    <n v="161.07"/>
  </r>
  <r>
    <n v="1282"/>
    <n v="87272"/>
    <s v="Justin Jacobs"/>
    <s v="Air Cargo"/>
    <x v="2"/>
    <x v="1"/>
    <s v="Medium"/>
    <s v="Sangiovese Rose"/>
    <x v="0"/>
    <x v="6"/>
    <s v="Chateau d'Esclans Garrus Rose 2013"/>
    <s v="Extra Large Crate"/>
    <s v="Mount Gambier"/>
    <x v="639"/>
    <d v="2010-03-08T00:00:00"/>
    <n v="3"/>
    <n v="0.06"/>
    <n v="113.98"/>
    <n v="30"/>
    <n v="341.94"/>
  </r>
  <r>
    <n v="1283"/>
    <n v="87272"/>
    <s v="Justin Jacobs"/>
    <s v="Express Road Cargo"/>
    <x v="0"/>
    <x v="1"/>
    <s v="Medium"/>
    <s v="Shiraz"/>
    <x v="0"/>
    <x v="4"/>
    <s v="Simonnet-Febvre Cremant de Bourgogne Blanc"/>
    <s v="Large Crate"/>
    <s v="Port Adelaide"/>
    <x v="639"/>
    <d v="2010-03-08T00:00:00"/>
    <n v="4"/>
    <n v="0.05"/>
    <n v="6.48"/>
    <n v="6.86"/>
    <n v="25.92"/>
  </r>
  <r>
    <n v="1284"/>
    <n v="87277"/>
    <s v="Jason Thompson"/>
    <s v="Express Road Cargo"/>
    <x v="2"/>
    <x v="2"/>
    <s v="Critical"/>
    <s v="Grenache Rose"/>
    <x v="0"/>
    <x v="6"/>
    <s v="Belle Glos Oeil de Perdrix Pinot Noir Blanc 2014"/>
    <s v="Mini Crate"/>
    <s v="Perth"/>
    <x v="640"/>
    <d v="2010-05-05T00:00:00"/>
    <n v="14"/>
    <n v="0.06"/>
    <n v="276.2"/>
    <n v="24.49"/>
    <n v="3866.7999999999997"/>
  </r>
  <r>
    <n v="1285"/>
    <n v="87277"/>
    <s v="Jason Thompson"/>
    <s v="Express Road Cargo"/>
    <x v="2"/>
    <x v="2"/>
    <s v="Critical"/>
    <s v="Cremant"/>
    <x v="0"/>
    <x v="6"/>
    <s v="Locations by Dave Phinney F Rose&quot;"/>
    <s v="Large Crate"/>
    <s v="Freemantle"/>
    <x v="640"/>
    <d v="2010-05-04T00:00:00"/>
    <n v="1"/>
    <n v="0.09"/>
    <n v="6.28"/>
    <n v="5.29"/>
    <n v="6.28"/>
  </r>
  <r>
    <n v="1286"/>
    <n v="86840"/>
    <s v="Nicholas Gray"/>
    <s v="Express Road Cargo"/>
    <x v="0"/>
    <x v="1"/>
    <s v="Medium"/>
    <s v="Zinfandel"/>
    <x v="0"/>
    <x v="4"/>
    <s v="Locations by Dave Phinney F Rose"/>
    <s v="Full Container"/>
    <s v="Devonport"/>
    <x v="641"/>
    <d v="2011-12-06T00:00:00"/>
    <n v="10"/>
    <n v="0.03"/>
    <n v="1.76"/>
    <n v="0.7"/>
    <n v="17.600000000000001"/>
  </r>
  <r>
    <n v="1287"/>
    <n v="87293"/>
    <s v="Janet Owens"/>
    <s v="Express Road Cargo"/>
    <x v="0"/>
    <x v="3"/>
    <s v="High"/>
    <s v="Sangiovese"/>
    <x v="0"/>
    <x v="6"/>
    <s v="Chateau d'Esclans Garrus Rose 2013"/>
    <s v="Large Crate"/>
    <s v="Grafton"/>
    <x v="621"/>
    <d v="2013-04-16T00:00:00"/>
    <n v="1"/>
    <n v="0.09"/>
    <n v="4.9800000000000004"/>
    <n v="4.75"/>
    <n v="4.9800000000000004"/>
  </r>
  <r>
    <n v="1288"/>
    <n v="87297"/>
    <s v="Janet Lee"/>
    <s v="Express Road Cargo"/>
    <x v="0"/>
    <x v="3"/>
    <s v="High"/>
    <s v="Zinfandel"/>
    <x v="0"/>
    <x v="6"/>
    <s v="Miraval Rose 2014"/>
    <s v="Large Crate"/>
    <s v="Newcastle"/>
    <x v="411"/>
    <d v="2010-05-08T00:00:00"/>
    <n v="17"/>
    <n v="7.0000000000000007E-2"/>
    <n v="2.78"/>
    <n v="1.49"/>
    <n v="47.26"/>
  </r>
  <r>
    <n v="1289"/>
    <n v="86333"/>
    <s v="Gregory Russell"/>
    <s v="Air Cargo"/>
    <x v="0"/>
    <x v="1"/>
    <s v="Critical"/>
    <s v="Pinot Noir"/>
    <x v="0"/>
    <x v="6"/>
    <s v="Roederer Estate Brut"/>
    <s v="Extra Large Crate"/>
    <s v="Port Lincoln"/>
    <x v="642"/>
    <d v="2011-12-02T00:00:00"/>
    <n v="15"/>
    <n v="0"/>
    <n v="370.98"/>
    <n v="99"/>
    <n v="5564.7000000000007"/>
  </r>
  <r>
    <n v="1290"/>
    <n v="87312"/>
    <s v="David Gilbert"/>
    <s v="Express Road Cargo"/>
    <x v="0"/>
    <x v="1"/>
    <s v="High"/>
    <s v="Cabernet Sauvignon"/>
    <x v="0"/>
    <x v="6"/>
    <s v="Louis Roederer Cristal Brut with Gift Box 2007"/>
    <s v="Mini Crate"/>
    <s v="Burnie"/>
    <x v="20"/>
    <d v="2013-03-21T00:00:00"/>
    <n v="6"/>
    <n v="0.08"/>
    <n v="60.98"/>
    <n v="49"/>
    <n v="365.88"/>
  </r>
  <r>
    <n v="1291"/>
    <n v="87312"/>
    <s v="David Gilbert"/>
    <s v="Express Road Cargo"/>
    <x v="1"/>
    <x v="1"/>
    <s v="High"/>
    <s v="Chardonnay"/>
    <x v="0"/>
    <x v="6"/>
    <s v="Chardonnais Napa Valley Chardonnay 2013"/>
    <s v="Large Crate"/>
    <s v="Launceston"/>
    <x v="20"/>
    <d v="2013-03-20T00:00:00"/>
    <n v="11"/>
    <n v="0.05"/>
    <n v="125.99"/>
    <n v="8.08"/>
    <n v="1385.8899999999999"/>
  </r>
  <r>
    <n v="1292"/>
    <n v="87312"/>
    <s v="David Gilbert"/>
    <s v="Express Road Cargo"/>
    <x v="1"/>
    <x v="1"/>
    <s v="High"/>
    <s v="Sauvignon Blanc"/>
    <x v="0"/>
    <x v="6"/>
    <s v="Robert Oatley Sauvignon Blanc 2013"/>
    <s v="Large Crate"/>
    <s v="Burnie"/>
    <x v="20"/>
    <d v="2013-03-20T00:00:00"/>
    <n v="11"/>
    <n v="0.1"/>
    <n v="125.99"/>
    <n v="8.8000000000000007"/>
    <n v="1385.8899999999999"/>
  </r>
  <r>
    <n v="1293"/>
    <n v="87318"/>
    <s v="Brian Hart"/>
    <s v="Express Road Cargo"/>
    <x v="0"/>
    <x v="3"/>
    <s v="High"/>
    <s v="Merlot"/>
    <x v="0"/>
    <x v="6"/>
    <s v="Jean-Baptiste Adam Les Natures Cremant d'Alsace Brut"/>
    <s v="Full Container"/>
    <s v="Armidale"/>
    <x v="380"/>
    <d v="2011-01-13T00:00:00"/>
    <n v="9"/>
    <n v="7.0000000000000007E-2"/>
    <n v="5.58"/>
    <n v="1.99"/>
    <n v="50.22"/>
  </r>
  <r>
    <n v="1294"/>
    <n v="87329"/>
    <s v="Brandon Howard"/>
    <s v="Air Cargo"/>
    <x v="2"/>
    <x v="0"/>
    <s v="High"/>
    <s v="Sangiovese Rose"/>
    <x v="0"/>
    <x v="6"/>
    <s v="Orin Swift Cellars Fragile Rose 2014"/>
    <s v="Extra Large Crate"/>
    <s v="Mount Isa"/>
    <x v="643"/>
    <d v="2011-09-23T00:00:00"/>
    <n v="12"/>
    <n v="0.08"/>
    <n v="95.95"/>
    <n v="74.349999999999994"/>
    <n v="1151.4000000000001"/>
  </r>
  <r>
    <n v="1295"/>
    <n v="87337"/>
    <s v="Stephen Mccoy"/>
    <s v="Air Cargo"/>
    <x v="2"/>
    <x v="2"/>
    <s v="Not Specified"/>
    <s v="Grenache Rose"/>
    <x v="0"/>
    <x v="4"/>
    <s v="Chateau de Campuget Costieres de Nimes Tradition Rose 2015"/>
    <s v="Small Crate"/>
    <s v="Geraldton"/>
    <x v="247"/>
    <d v="2011-10-30T00:00:00"/>
    <n v="17"/>
    <n v="0"/>
    <n v="31.76"/>
    <n v="45.51"/>
    <n v="539.92000000000007"/>
  </r>
  <r>
    <n v="1296"/>
    <n v="87337"/>
    <s v="Walter Adams"/>
    <s v="Express Road Cargo"/>
    <x v="0"/>
    <x v="2"/>
    <s v="Not Specified"/>
    <s v="Pinot Noir"/>
    <x v="0"/>
    <x v="4"/>
    <s v="Pierre Sparr Cremant d'Alsace Reserve Brut Rose"/>
    <s v="Large Crate"/>
    <s v="Mandurah"/>
    <x v="247"/>
    <d v="2011-10-31T00:00:00"/>
    <n v="16"/>
    <n v="0.09"/>
    <n v="4.57"/>
    <n v="5.42"/>
    <n v="73.12"/>
  </r>
  <r>
    <n v="1297"/>
    <n v="87342"/>
    <s v="Christopher Reed"/>
    <s v="Express Road Cargo"/>
    <x v="2"/>
    <x v="3"/>
    <s v="Low"/>
    <s v="Grenache Rose"/>
    <x v="0"/>
    <x v="6"/>
    <s v="Miraval Rose 2014"/>
    <s v="Loose Wrap"/>
    <s v="Albury"/>
    <x v="644"/>
    <d v="2010-12-16T00:00:00"/>
    <n v="1"/>
    <n v="0.09"/>
    <n v="107.53"/>
    <n v="5.81"/>
    <n v="107.53"/>
  </r>
  <r>
    <n v="1298"/>
    <n v="87345"/>
    <s v="Mark Henry"/>
    <s v="Express Road Cargo"/>
    <x v="0"/>
    <x v="1"/>
    <s v="Low"/>
    <s v="Shiraz"/>
    <x v="0"/>
    <x v="6"/>
    <s v="Simonnet-Febvre Cremant de Bourgogne Blanc"/>
    <s v="Large Crate"/>
    <s v="Mount Barker"/>
    <x v="567"/>
    <d v="2010-03-29T00:00:00"/>
    <n v="12"/>
    <n v="0.05"/>
    <n v="3.98"/>
    <n v="5.26"/>
    <n v="47.76"/>
  </r>
  <r>
    <n v="1299"/>
    <n v="87345"/>
    <s v="Mark Henry"/>
    <s v="Express Road Cargo"/>
    <x v="0"/>
    <x v="1"/>
    <s v="Low"/>
    <s v="Merlot"/>
    <x v="0"/>
    <x v="6"/>
    <s v="Domaine Lafond Roc-Epine Tavel Rose 2014"/>
    <s v="Large Crate"/>
    <s v="Victor Harbor"/>
    <x v="567"/>
    <d v="2010-03-25T00:00:00"/>
    <n v="2"/>
    <n v="0.01"/>
    <n v="6.48"/>
    <n v="5.4"/>
    <n v="12.96"/>
  </r>
  <r>
    <n v="1300"/>
    <n v="87347"/>
    <s v="Amanda Patterson"/>
    <s v="Air Cargo"/>
    <x v="0"/>
    <x v="1"/>
    <s v="Medium"/>
    <s v="Pinot Noir"/>
    <x v="0"/>
    <x v="6"/>
    <s v="Sutter Home Pink Moscato"/>
    <s v="Extra Large Crate"/>
    <s v="Canberra"/>
    <x v="461"/>
    <d v="2010-01-19T00:00:00"/>
    <n v="6"/>
    <n v="0.05"/>
    <n v="328.14"/>
    <n v="91.05"/>
    <n v="1968.84"/>
  </r>
  <r>
    <n v="1301"/>
    <n v="87362"/>
    <s v="Sharon Meyer"/>
    <s v="Express Road Cargo"/>
    <x v="1"/>
    <x v="0"/>
    <s v="Critical"/>
    <s v="Reisling"/>
    <x v="0"/>
    <x v="6"/>
    <s v="Rombauer Chardonnay 2014"/>
    <s v="Standard Size Crate"/>
    <s v="Palmerston"/>
    <x v="365"/>
    <d v="2013-03-06T00:00:00"/>
    <n v="10"/>
    <n v="0.02"/>
    <n v="22.98"/>
    <n v="1.99"/>
    <n v="229.8"/>
  </r>
  <r>
    <n v="1302"/>
    <n v="87362"/>
    <s v="Clarence Mcdonald"/>
    <s v="Express Road Cargo"/>
    <x v="2"/>
    <x v="1"/>
    <s v="Critical"/>
    <s v="Sangiovese Rose"/>
    <x v="0"/>
    <x v="6"/>
    <s v="Miraval Rose 2014"/>
    <s v="Mini Crate"/>
    <s v="Launceston"/>
    <x v="365"/>
    <d v="2013-03-05T00:00:00"/>
    <n v="2"/>
    <n v="0.08"/>
    <n v="276.2"/>
    <n v="24.49"/>
    <n v="552.4"/>
  </r>
  <r>
    <n v="1303"/>
    <n v="87365"/>
    <s v="Sara Hawkins"/>
    <s v="Air Cargo"/>
    <x v="2"/>
    <x v="1"/>
    <s v="High"/>
    <s v="Grenache Rose"/>
    <x v="0"/>
    <x v="6"/>
    <s v="Domaine Lafond Roc-Epine Tavel Rose 2014"/>
    <s v="Small Crate"/>
    <s v="Frankston"/>
    <x v="645"/>
    <d v="2010-03-15T00:00:00"/>
    <n v="6"/>
    <n v="0.04"/>
    <n v="296.18"/>
    <n v="54.12"/>
    <n v="1777.08"/>
  </r>
  <r>
    <n v="1304"/>
    <n v="87376"/>
    <s v="Ryan Davis"/>
    <s v="Express Road Cargo"/>
    <x v="0"/>
    <x v="1"/>
    <s v="Medium"/>
    <s v="Pinot Noir"/>
    <x v="0"/>
    <x v="6"/>
    <s v="Jean-Baptiste Adam Les Natures Cremant d'Alsace Brut"/>
    <s v="Large Crate"/>
    <s v="Melbourne"/>
    <x v="646"/>
    <d v="2011-11-29T00:00:00"/>
    <n v="11"/>
    <n v="0.06"/>
    <n v="10.91"/>
    <n v="2.99"/>
    <n v="120.01"/>
  </r>
  <r>
    <n v="1305"/>
    <n v="87378"/>
    <s v="Albert Campbell"/>
    <s v="Air Cargo"/>
    <x v="1"/>
    <x v="1"/>
    <s v="Not Specified"/>
    <s v="Sauvignon Blanc"/>
    <x v="0"/>
    <x v="6"/>
    <s v="Cloudy Bay Sauvignon Blanc 2015"/>
    <s v="Extra Large Crate"/>
    <s v="Canberra"/>
    <x v="647"/>
    <d v="2010-09-03T00:00:00"/>
    <n v="15"/>
    <n v="0.05"/>
    <n v="535.64"/>
    <n v="14.7"/>
    <n v="8034.5999999999995"/>
  </r>
  <r>
    <n v="1306"/>
    <n v="87378"/>
    <s v="David Garcia"/>
    <s v="Express Road Cargo"/>
    <x v="0"/>
    <x v="1"/>
    <s v="Not Specified"/>
    <s v="Pinot Noir"/>
    <x v="0"/>
    <x v="4"/>
    <s v="Langlois Chateau Cremant de Loire Brut"/>
    <s v="Large Crate"/>
    <s v="Port Lincoln"/>
    <x v="647"/>
    <d v="2010-09-03T00:00:00"/>
    <n v="1"/>
    <n v="0.09"/>
    <n v="5.78"/>
    <n v="5.67"/>
    <n v="5.78"/>
  </r>
  <r>
    <n v="1307"/>
    <n v="87386"/>
    <s v="Russell Cruz"/>
    <s v="Express Road Cargo"/>
    <x v="0"/>
    <x v="1"/>
    <s v="Not Specified"/>
    <s v="Zinfandel"/>
    <x v="0"/>
    <x v="4"/>
    <s v="Chateau d'Esclans Whispering Angel Rose 2014"/>
    <s v="Large Crate"/>
    <s v="Canberra"/>
    <x v="648"/>
    <d v="2012-10-07T00:00:00"/>
    <n v="4"/>
    <n v="0.04"/>
    <n v="13.48"/>
    <n v="4.51"/>
    <n v="53.92"/>
  </r>
  <r>
    <n v="1308"/>
    <n v="87394"/>
    <s v="Stephanie Montgomery"/>
    <s v="Express Road Cargo"/>
    <x v="2"/>
    <x v="1"/>
    <s v="Medium"/>
    <s v="Grenache Rose"/>
    <x v="0"/>
    <x v="6"/>
    <s v="La Playa Estate Cabernet Sauvignon Rose 2015"/>
    <s v="Mini Crate"/>
    <s v="Victor Harbor"/>
    <x v="649"/>
    <d v="2013-09-06T00:00:00"/>
    <n v="14"/>
    <n v="0.09"/>
    <n v="136.97999999999999"/>
    <n v="24.49"/>
    <n v="1917.7199999999998"/>
  </r>
  <r>
    <n v="1309"/>
    <n v="87394"/>
    <s v="Stephanie Montgomery"/>
    <s v="Air Cargo"/>
    <x v="1"/>
    <x v="1"/>
    <s v="Medium"/>
    <s v="Sauvignon Blanc"/>
    <x v="0"/>
    <x v="4"/>
    <s v="Hewitson LuLu Sauvignon Blanc 2014"/>
    <s v="Small Crate"/>
    <s v="Canberra"/>
    <x v="649"/>
    <d v="2013-09-07T00:00:00"/>
    <n v="19"/>
    <n v="0.01"/>
    <n v="399.98"/>
    <n v="12.06"/>
    <n v="7599.6200000000008"/>
  </r>
  <r>
    <n v="1310"/>
    <n v="87398"/>
    <s v="Patrick Ryan"/>
    <s v="Express Road Cargo"/>
    <x v="1"/>
    <x v="3"/>
    <s v="Medium"/>
    <s v="Sauvignon Blanc"/>
    <x v="0"/>
    <x v="6"/>
    <s v="St. Supery Sauvignon Blanc 2015"/>
    <s v="Standard Size Crate"/>
    <s v="Paramatta"/>
    <x v="650"/>
    <d v="2011-06-22T00:00:00"/>
    <n v="16"/>
    <n v="0.03"/>
    <n v="5.0199999999999996"/>
    <n v="5.14"/>
    <n v="80.319999999999993"/>
  </r>
  <r>
    <n v="1311"/>
    <n v="87416"/>
    <s v="Antonio Cooper"/>
    <s v="Express Road Cargo"/>
    <x v="0"/>
    <x v="3"/>
    <s v="Critical"/>
    <s v="Zinfandel"/>
    <x v="0"/>
    <x v="6"/>
    <s v="Roederer Estate Brut"/>
    <s v="Large Crate"/>
    <s v="Campbeltown"/>
    <x v="156"/>
    <d v="2013-03-15T00:00:00"/>
    <n v="11"/>
    <n v="0"/>
    <n v="3.95"/>
    <n v="5.13"/>
    <n v="43.45"/>
  </r>
  <r>
    <n v="1312"/>
    <n v="86296"/>
    <s v="Gerald Bennett"/>
    <s v="Express Road Cargo"/>
    <x v="1"/>
    <x v="1"/>
    <s v="Low"/>
    <s v="Sauvignon Blanc"/>
    <x v="0"/>
    <x v="6"/>
    <s v="Rombauer Chardonnay 2014"/>
    <s v="Large Crate"/>
    <s v="Wodonga"/>
    <x v="45"/>
    <d v="2013-05-05T00:00:00"/>
    <n v="1"/>
    <n v="0.09"/>
    <n v="73.98"/>
    <n v="12.14"/>
    <n v="73.98"/>
  </r>
  <r>
    <n v="1313"/>
    <n v="87261"/>
    <s v="Martha Hernandez"/>
    <s v="Air Cargo"/>
    <x v="0"/>
    <x v="3"/>
    <s v="Critical"/>
    <s v="Cabernet Sauvignon"/>
    <x v="0"/>
    <x v="4"/>
    <s v="Roederer Estate Brut"/>
    <s v="Extra Large Crate"/>
    <s v="Broken Hill"/>
    <x v="651"/>
    <d v="2011-11-15T00:00:00"/>
    <n v="10"/>
    <n v="0.01"/>
    <n v="294.62"/>
    <n v="42.52"/>
    <n v="2946.2"/>
  </r>
  <r>
    <n v="1314"/>
    <n v="87261"/>
    <s v="Martha Hernandez"/>
    <s v="Road Cargo"/>
    <x v="0"/>
    <x v="3"/>
    <s v="Critical"/>
    <s v="Sangiovese"/>
    <x v="0"/>
    <x v="6"/>
    <s v="Jean-Baptiste Adam Les Natures Cremant d'Alsace Brut"/>
    <s v="Large Crate"/>
    <s v="Penrith"/>
    <x v="651"/>
    <d v="2011-11-15T00:00:00"/>
    <n v="8"/>
    <n v="0.1"/>
    <n v="60.97"/>
    <n v="4.5"/>
    <n v="487.76"/>
  </r>
  <r>
    <n v="1315"/>
    <n v="87425"/>
    <s v="Roy Walker"/>
    <s v="Express Road Cargo"/>
    <x v="0"/>
    <x v="3"/>
    <s v="Not Specified"/>
    <s v="Cabernet Sauvignon"/>
    <x v="0"/>
    <x v="4"/>
    <s v="JCB N¬∞21 Brut Cremant de Bourgogne"/>
    <s v="Large Crate"/>
    <s v="Albury"/>
    <x v="652"/>
    <d v="2010-06-03T00:00:00"/>
    <n v="6"/>
    <n v="0.06"/>
    <n v="2.89"/>
    <n v="0.99"/>
    <n v="17.34"/>
  </r>
  <r>
    <n v="1316"/>
    <n v="87425"/>
    <s v="Roy Walker"/>
    <s v="Express Road Cargo"/>
    <x v="0"/>
    <x v="3"/>
    <s v="Not Specified"/>
    <s v="Pinot Noir"/>
    <x v="0"/>
    <x v="6"/>
    <s v="Chateau D'Aqueria Tavel Rose 2013"/>
    <s v="Large Crate"/>
    <s v="Grafton"/>
    <x v="652"/>
    <d v="2010-06-03T00:00:00"/>
    <n v="9"/>
    <n v="0.08"/>
    <n v="22.84"/>
    <n v="11.54"/>
    <n v="205.56"/>
  </r>
  <r>
    <n v="1317"/>
    <n v="87434"/>
    <s v="Harry Turner"/>
    <s v="Express Road Cargo"/>
    <x v="0"/>
    <x v="2"/>
    <s v="High"/>
    <s v="Zinfandel"/>
    <x v="0"/>
    <x v="6"/>
    <s v="Louis Roederer Cristal Brut 2006"/>
    <s v="Large Crate"/>
    <s v="Rockingham"/>
    <x v="188"/>
    <d v="2013-04-14T00:00:00"/>
    <n v="6"/>
    <n v="0"/>
    <n v="4.13"/>
    <n v="5.34"/>
    <n v="24.78"/>
  </r>
  <r>
    <n v="1318"/>
    <n v="87439"/>
    <s v="Joseph Foster"/>
    <s v="Air Cargo"/>
    <x v="2"/>
    <x v="3"/>
    <s v="Critical"/>
    <s v="Cremant"/>
    <x v="0"/>
    <x v="4"/>
    <s v="Barnard Griffin Rose of Sangiovese 2014"/>
    <s v="Extra Large Crate"/>
    <s v="Orange"/>
    <x v="299"/>
    <d v="2012-02-07T00:00:00"/>
    <n v="11"/>
    <n v="0.01"/>
    <n v="500.98"/>
    <n v="126"/>
    <n v="5510.7800000000007"/>
  </r>
  <r>
    <n v="1319"/>
    <n v="87439"/>
    <s v="Joseph Foster"/>
    <s v="Express Road Cargo"/>
    <x v="1"/>
    <x v="3"/>
    <s v="Critical"/>
    <s v="Chardonnay"/>
    <x v="0"/>
    <x v="6"/>
    <s v="Villa Maria Private Bin Sauvignon Blanc 2015"/>
    <s v="Large Crate"/>
    <s v="Orange"/>
    <x v="299"/>
    <d v="2012-02-08T00:00:00"/>
    <n v="2"/>
    <n v="0.08"/>
    <n v="140.99"/>
    <n v="4.2"/>
    <n v="281.98"/>
  </r>
  <r>
    <n v="1320"/>
    <n v="87450"/>
    <s v="Bobby Bennett"/>
    <s v="Express Road Cargo"/>
    <x v="0"/>
    <x v="3"/>
    <s v="Not Specified"/>
    <s v="Pinot Noir"/>
    <x v="0"/>
    <x v="4"/>
    <s v="Dom Perignon 2006"/>
    <s v="Large Crate"/>
    <s v="Lithgow"/>
    <x v="653"/>
    <d v="2013-06-10T00:00:00"/>
    <n v="1"/>
    <n v="0.09"/>
    <n v="363.25"/>
    <n v="19.989999999999998"/>
    <n v="363.25"/>
  </r>
  <r>
    <n v="1321"/>
    <n v="87450"/>
    <s v="Bobby Bennett"/>
    <s v="Express Road Cargo"/>
    <x v="2"/>
    <x v="3"/>
    <s v="Not Specified"/>
    <s v="Champagne"/>
    <x v="0"/>
    <x v="6"/>
    <s v="Miraval Rose (1.5 Liter Magnum) 2014"/>
    <s v="Large Crate"/>
    <s v="Liverpool"/>
    <x v="653"/>
    <d v="2013-06-09T00:00:00"/>
    <n v="13"/>
    <n v="0.03"/>
    <n v="22.98"/>
    <n v="7.58"/>
    <n v="298.74"/>
  </r>
  <r>
    <n v="1322"/>
    <n v="87457"/>
    <s v="Steven Kelley"/>
    <s v="Express Road Cargo"/>
    <x v="0"/>
    <x v="2"/>
    <s v="Critical"/>
    <s v="Cabernet Sauvignon"/>
    <x v="0"/>
    <x v="6"/>
    <s v="Domaine Lafond Roc-Epine Tavel Rose 2014"/>
    <s v="Large Crate"/>
    <s v="Perth"/>
    <x v="440"/>
    <d v="2011-09-05T00:00:00"/>
    <n v="3"/>
    <n v="0.05"/>
    <n v="8.74"/>
    <n v="8.2899999999999991"/>
    <n v="26.22"/>
  </r>
  <r>
    <n v="1323"/>
    <n v="87465"/>
    <s v="Keith Carroll"/>
    <s v="Express Road Cargo"/>
    <x v="0"/>
    <x v="1"/>
    <s v="High"/>
    <s v="Cabernet Sauvignon"/>
    <x v="0"/>
    <x v="6"/>
    <s v="Langlois Chateau Cremant de Loire Brut"/>
    <s v="Large Crate"/>
    <s v="Melbourne"/>
    <x v="654"/>
    <d v="2011-03-18T00:00:00"/>
    <n v="4"/>
    <n v="0.01"/>
    <n v="40.99"/>
    <n v="17.48"/>
    <n v="163.96"/>
  </r>
  <r>
    <n v="1324"/>
    <n v="87357"/>
    <s v="Sharon Meyer"/>
    <s v="Road Cargo"/>
    <x v="0"/>
    <x v="0"/>
    <s v="Critical"/>
    <s v="Sangiovese"/>
    <x v="0"/>
    <x v="6"/>
    <s v="Bollinger Brut Special Cuvee"/>
    <s v="Large Crate"/>
    <s v="Palmerston"/>
    <x v="252"/>
    <d v="2010-10-20T00:00:00"/>
    <n v="11"/>
    <n v="0.01"/>
    <n v="55.98"/>
    <n v="4.8600000000000003"/>
    <n v="615.78"/>
  </r>
  <r>
    <n v="1325"/>
    <n v="87357"/>
    <s v="Sharon Meyer"/>
    <s v="Express Road Cargo"/>
    <x v="1"/>
    <x v="0"/>
    <s v="Critical"/>
    <s v="Pinot Gris"/>
    <x v="0"/>
    <x v="6"/>
    <s v="Dog Point Vineyard Sauvignon Blanc 2014"/>
    <s v="Large Crate"/>
    <s v="Palmerston"/>
    <x v="252"/>
    <d v="2010-10-19T00:00:00"/>
    <n v="17"/>
    <n v="0.04"/>
    <n v="65.989999999999995"/>
    <n v="8.99"/>
    <n v="1121.83"/>
  </r>
  <r>
    <n v="1326"/>
    <n v="87357"/>
    <s v="Pamela Ortiz"/>
    <s v="Express Road Cargo"/>
    <x v="2"/>
    <x v="0"/>
    <s v="Critical"/>
    <s v="Sangiovese Rose"/>
    <x v="0"/>
    <x v="6"/>
    <s v="Francis Ford Coppola Sofia Rose 2014"/>
    <s v="Loose Wrap"/>
    <s v="Palmerston"/>
    <x v="252"/>
    <d v="2010-10-21T00:00:00"/>
    <n v="4"/>
    <n v="0.01"/>
    <n v="128.24"/>
    <n v="12.65"/>
    <n v="512.96"/>
  </r>
  <r>
    <n v="1327"/>
    <n v="85865"/>
    <s v="Bobby King"/>
    <s v="Express Road Cargo"/>
    <x v="1"/>
    <x v="0"/>
    <s v="Medium"/>
    <s v="Chardonnay"/>
    <x v="0"/>
    <x v="6"/>
    <s v="Robert Oatley Sauvignon Blanc 2013"/>
    <s v="Large Crate"/>
    <s v="Darwin"/>
    <x v="655"/>
    <d v="2010-03-28T00:00:00"/>
    <n v="10"/>
    <n v="0.08"/>
    <n v="175.99"/>
    <n v="4.99"/>
    <n v="1759.9"/>
  </r>
  <r>
    <n v="1328"/>
    <n v="87443"/>
    <s v="Joseph Foster"/>
    <s v="Express Road Cargo"/>
    <x v="1"/>
    <x v="3"/>
    <s v="High"/>
    <s v="Sauvignon Blanc"/>
    <x v="0"/>
    <x v="6"/>
    <s v="Lincourt Courtney's Chardonnay 2012"/>
    <s v="Large Crate"/>
    <s v="Broken Hill"/>
    <x v="656"/>
    <d v="2013-09-14T00:00:00"/>
    <n v="22"/>
    <n v="0.06"/>
    <n v="175.99"/>
    <n v="4.99"/>
    <n v="3871.78"/>
  </r>
  <r>
    <n v="1329"/>
    <n v="87443"/>
    <s v="Johnny Williams"/>
    <s v="Express Road Cargo"/>
    <x v="0"/>
    <x v="3"/>
    <s v="High"/>
    <s v="Sangiovese"/>
    <x v="0"/>
    <x v="6"/>
    <s v="Pierre Sparr Cremant d'Alsace Reserve Brut Rose"/>
    <s v="Large Crate"/>
    <s v="Cessnock"/>
    <x v="656"/>
    <d v="2013-09-15T00:00:00"/>
    <n v="23"/>
    <n v="7.0000000000000007E-2"/>
    <n v="2.61"/>
    <n v="0.5"/>
    <n v="60.029999999999994"/>
  </r>
  <r>
    <n v="1330"/>
    <n v="86717"/>
    <s v="Walter Washington"/>
    <s v="Road Cargo"/>
    <x v="0"/>
    <x v="0"/>
    <s v="Not Specified"/>
    <s v="Zinfandel"/>
    <x v="0"/>
    <x v="7"/>
    <s v="Barnard Griffin Rose of Sangiovese 2014"/>
    <s v="Large Crate"/>
    <s v="Darwin"/>
    <x v="300"/>
    <d v="2013-09-07T00:00:00"/>
    <n v="8"/>
    <n v="0.04"/>
    <n v="40.98"/>
    <n v="5.33"/>
    <n v="327.84"/>
  </r>
  <r>
    <n v="1331"/>
    <n v="87469"/>
    <s v="Jason Diaz"/>
    <s v="Express Road Cargo"/>
    <x v="2"/>
    <x v="3"/>
    <s v="Low"/>
    <s v="Cremant"/>
    <x v="0"/>
    <x v="7"/>
    <s v="Gerard Bertrand Cote des Roses Rose 2014"/>
    <s v="Large Crate"/>
    <s v="Armidale"/>
    <x v="624"/>
    <d v="2011-03-16T00:00:00"/>
    <n v="1"/>
    <n v="0.01"/>
    <n v="9.3800000000000008"/>
    <n v="4.93"/>
    <n v="9.3800000000000008"/>
  </r>
  <r>
    <n v="1332"/>
    <n v="87473"/>
    <s v="Samuel Berry"/>
    <s v="Air Cargo"/>
    <x v="2"/>
    <x v="0"/>
    <s v="Medium"/>
    <s v="Cremant"/>
    <x v="0"/>
    <x v="7"/>
    <s v="Belle Glos Oeil de Perdrix Pinot Noir Blanc 2014"/>
    <s v="Small Crate"/>
    <s v="Brisbane"/>
    <x v="657"/>
    <d v="2010-06-04T00:00:00"/>
    <n v="8"/>
    <n v="0.01"/>
    <n v="179.29"/>
    <n v="29.21"/>
    <n v="1434.32"/>
  </r>
  <r>
    <n v="1333"/>
    <n v="86691"/>
    <s v="Anthony Fuller"/>
    <s v="Express Road Cargo"/>
    <x v="0"/>
    <x v="3"/>
    <s v="Medium"/>
    <s v="Shiraz"/>
    <x v="0"/>
    <x v="7"/>
    <s v="Moet &amp; Chandon Imperial"/>
    <s v="Large Crate"/>
    <s v="Armidale"/>
    <x v="466"/>
    <d v="2012-09-12T00:00:00"/>
    <n v="20"/>
    <n v="0.06"/>
    <n v="2.61"/>
    <n v="0.5"/>
    <n v="52.199999999999996"/>
  </r>
  <r>
    <n v="1334"/>
    <n v="86691"/>
    <s v="William Carpenter"/>
    <s v="Road Cargo"/>
    <x v="0"/>
    <x v="3"/>
    <s v="Medium"/>
    <s v="Zinfandel"/>
    <x v="0"/>
    <x v="7"/>
    <s v="Marques de Caceres Rioja Rosado 2014"/>
    <s v="Full Container"/>
    <s v="Tamworth"/>
    <x v="466"/>
    <d v="2012-09-14T00:00:00"/>
    <n v="1"/>
    <n v="0.01"/>
    <n v="3.49"/>
    <n v="0.76"/>
    <n v="3.49"/>
  </r>
  <r>
    <n v="1335"/>
    <n v="87496"/>
    <s v="Gregory Sanchez"/>
    <s v="Express Road Cargo"/>
    <x v="0"/>
    <x v="1"/>
    <s v="Not Specified"/>
    <s v="Merlot"/>
    <x v="0"/>
    <x v="7"/>
    <s v="Pierre Sparr Cremant d'Alsace Reserve Brut Rose"/>
    <s v="Large Crate"/>
    <s v="Canberra"/>
    <x v="575"/>
    <d v="2012-05-02T00:00:00"/>
    <n v="2"/>
    <n v="7.0000000000000007E-2"/>
    <n v="11.5"/>
    <n v="7.19"/>
    <n v="23"/>
  </r>
  <r>
    <n v="1336"/>
    <n v="87496"/>
    <s v="Gregory Sanchez"/>
    <s v="Express Road Cargo"/>
    <x v="1"/>
    <x v="1"/>
    <s v="Not Specified"/>
    <s v="Reisling"/>
    <x v="0"/>
    <x v="7"/>
    <s v="Robert Oatley Sauvignon Blanc 2013"/>
    <s v="Mini Crate"/>
    <s v="Canberra"/>
    <x v="575"/>
    <d v="2012-05-01T00:00:00"/>
    <n v="11"/>
    <n v="0.09"/>
    <n v="599.99"/>
    <n v="24.49"/>
    <n v="6599.89"/>
  </r>
  <r>
    <n v="1337"/>
    <n v="87510"/>
    <s v="Sean Wagner"/>
    <s v="Air Cargo"/>
    <x v="2"/>
    <x v="0"/>
    <s v="High"/>
    <s v="Grenache Rose"/>
    <x v="0"/>
    <x v="7"/>
    <s v="Belle Glos Oeil de Perdrix Pinot Noir Blanc 2014"/>
    <s v="Extra Large Crate"/>
    <s v="Gladstone"/>
    <x v="21"/>
    <d v="2013-07-11T00:00:00"/>
    <n v="9"/>
    <n v="0"/>
    <n v="320.98"/>
    <n v="58.95"/>
    <n v="2888.82"/>
  </r>
  <r>
    <n v="1338"/>
    <n v="87510"/>
    <s v="Sean Wagner"/>
    <s v="Express Road Cargo"/>
    <x v="0"/>
    <x v="0"/>
    <s v="High"/>
    <s v="Zinfandel"/>
    <x v="0"/>
    <x v="7"/>
    <s v="Langlois Chateau Cremant de Loire Brut"/>
    <s v="Full Container"/>
    <s v="Cairns"/>
    <x v="21"/>
    <d v="2013-07-10T00:00:00"/>
    <n v="1"/>
    <n v="0.02"/>
    <n v="4.76"/>
    <n v="0.88"/>
    <n v="4.76"/>
  </r>
  <r>
    <n v="1339"/>
    <n v="87510"/>
    <s v="Sean Wagner"/>
    <s v="Express Road Cargo"/>
    <x v="0"/>
    <x v="0"/>
    <s v="High"/>
    <s v="Zinfandel"/>
    <x v="0"/>
    <x v="7"/>
    <s v="Miraval Rose (1.5 Liter Magnum) 2014"/>
    <s v="Full Container"/>
    <s v="Bundaberg"/>
    <x v="21"/>
    <d v="2013-07-09T00:00:00"/>
    <n v="15"/>
    <n v="0.08"/>
    <n v="4.28"/>
    <n v="0.94"/>
    <n v="64.2"/>
  </r>
  <r>
    <n v="1340"/>
    <n v="87510"/>
    <s v="Sean Wagner"/>
    <s v="Express Road Cargo"/>
    <x v="1"/>
    <x v="0"/>
    <s v="High"/>
    <s v="Pinot Gris"/>
    <x v="0"/>
    <x v="7"/>
    <s v="Robert Oatley Signature Chardonnay 2013"/>
    <s v="Large Crate"/>
    <s v="Bundaberg"/>
    <x v="21"/>
    <d v="2013-07-10T00:00:00"/>
    <n v="5"/>
    <n v="0.1"/>
    <n v="125.99"/>
    <n v="3"/>
    <n v="629.94999999999993"/>
  </r>
  <r>
    <n v="1341"/>
    <n v="87474"/>
    <s v="Samuel Berry"/>
    <s v="Express Road Cargo"/>
    <x v="1"/>
    <x v="0"/>
    <s v="High"/>
    <s v="Sauvignon Blanc"/>
    <x v="0"/>
    <x v="7"/>
    <s v="Robert Oatley Sauvignon Blanc 2013"/>
    <s v="Large Crate"/>
    <s v="Brisbane"/>
    <x v="658"/>
    <d v="2010-06-30T00:00:00"/>
    <n v="8"/>
    <n v="0.05"/>
    <n v="73.98"/>
    <n v="12.14"/>
    <n v="591.84"/>
  </r>
  <r>
    <n v="1342"/>
    <n v="87474"/>
    <s v="Samuel Berry"/>
    <s v="Express Road Cargo"/>
    <x v="0"/>
    <x v="0"/>
    <s v="High"/>
    <s v="Malbec"/>
    <x v="0"/>
    <x v="7"/>
    <s v="Louis Roederer Cristal Brut with Gift Box 2007"/>
    <s v="Large Crate"/>
    <s v="Brisbane"/>
    <x v="658"/>
    <d v="2010-07-01T00:00:00"/>
    <n v="5"/>
    <n v="0"/>
    <n v="5.98"/>
    <n v="7.15"/>
    <n v="29.900000000000002"/>
  </r>
  <r>
    <n v="1343"/>
    <n v="87474"/>
    <s v="Samuel Berry"/>
    <s v="Express Road Cargo"/>
    <x v="0"/>
    <x v="0"/>
    <s v="High"/>
    <s v="Pinot Noir"/>
    <x v="0"/>
    <x v="7"/>
    <s v="Barnard Griffin Rose of Sangiovese 2014"/>
    <s v="Standard Size Crate"/>
    <s v="Rockhampton"/>
    <x v="658"/>
    <d v="2010-07-01T00:00:00"/>
    <n v="9"/>
    <n v="0.09"/>
    <n v="3.57"/>
    <n v="4.17"/>
    <n v="32.129999999999995"/>
  </r>
  <r>
    <n v="1344"/>
    <n v="87375"/>
    <s v="Ryan Davis"/>
    <s v="Express Road Cargo"/>
    <x v="0"/>
    <x v="1"/>
    <s v="Not Specified"/>
    <s v="Shiraz"/>
    <x v="0"/>
    <x v="7"/>
    <s v="Moet &amp; Chandon Imperial"/>
    <s v="Large Crate"/>
    <s v="Wodonga"/>
    <x v="367"/>
    <d v="2011-01-15T00:00:00"/>
    <n v="2"/>
    <n v="0.08"/>
    <n v="5.78"/>
    <n v="8.09"/>
    <n v="11.56"/>
  </r>
  <r>
    <n v="1345"/>
    <n v="87517"/>
    <s v="Joseph Hawkins"/>
    <s v="Express Road Cargo"/>
    <x v="2"/>
    <x v="3"/>
    <s v="Not Specified"/>
    <s v="Grenache Rose"/>
    <x v="0"/>
    <x v="7"/>
    <s v="Pietradolce Etna Rosato 2014"/>
    <s v="Large Crate"/>
    <s v="Goulburn"/>
    <x v="659"/>
    <d v="2013-03-06T00:00:00"/>
    <n v="4"/>
    <n v="0.01"/>
    <n v="10.64"/>
    <n v="5.16"/>
    <n v="42.56"/>
  </r>
  <r>
    <n v="1346"/>
    <n v="87517"/>
    <s v="Joseph Hawkins"/>
    <s v="Express Road Cargo"/>
    <x v="0"/>
    <x v="3"/>
    <s v="Not Specified"/>
    <s v="Malbec"/>
    <x v="0"/>
    <x v="7"/>
    <s v="Schramsberg Cremant Demi-Sec 2011"/>
    <s v="Standard Size Crate"/>
    <s v="Liverpool"/>
    <x v="659"/>
    <d v="2013-03-06T00:00:00"/>
    <n v="1"/>
    <n v="0.06"/>
    <n v="28.15"/>
    <n v="6.17"/>
    <n v="28.15"/>
  </r>
  <r>
    <n v="1347"/>
    <n v="87512"/>
    <s v="Joseph Hawkins"/>
    <s v="Express Road Cargo"/>
    <x v="0"/>
    <x v="3"/>
    <s v="Critical"/>
    <s v="Sangiovese"/>
    <x v="0"/>
    <x v="7"/>
    <s v="La Playa Estate Cabernet Sauvignon Rose 2015"/>
    <s v="Large Crate"/>
    <s v="Bathurst"/>
    <x v="660"/>
    <d v="2011-05-12T00:00:00"/>
    <n v="14"/>
    <n v="0.04"/>
    <n v="24.95"/>
    <n v="2.99"/>
    <n v="349.3"/>
  </r>
  <r>
    <n v="1348"/>
    <n v="87522"/>
    <s v="Wayne Little"/>
    <s v="Road Cargo"/>
    <x v="0"/>
    <x v="1"/>
    <s v="Critical"/>
    <s v="Sangiovese"/>
    <x v="0"/>
    <x v="7"/>
    <s v="Chateau de Campuget Costieres de Nimes Tradition Rose 2015"/>
    <s v="Large Crate"/>
    <s v="Launceston"/>
    <x v="661"/>
    <d v="2011-01-10T00:00:00"/>
    <n v="5"/>
    <n v="0.01"/>
    <n v="3.8"/>
    <n v="1.49"/>
    <n v="19"/>
  </r>
  <r>
    <n v="1349"/>
    <n v="87528"/>
    <s v="Ernest Alvarez"/>
    <s v="Air Cargo"/>
    <x v="1"/>
    <x v="3"/>
    <s v="Not Specified"/>
    <s v="Chardonnay"/>
    <x v="0"/>
    <x v="7"/>
    <s v="Robert Oatley Sauvignon Blanc 2013"/>
    <s v="Small Crate"/>
    <s v="Blue Mountains"/>
    <x v="148"/>
    <d v="2013-08-03T00:00:00"/>
    <n v="3"/>
    <n v="0.06"/>
    <n v="3502.14"/>
    <n v="8.73"/>
    <n v="10506.42"/>
  </r>
  <r>
    <n v="1350"/>
    <n v="87531"/>
    <s v="Donald Garcia"/>
    <s v="Air Cargo"/>
    <x v="2"/>
    <x v="3"/>
    <s v="High"/>
    <s v="Grenache Rose"/>
    <x v="0"/>
    <x v="7"/>
    <s v="Chateau d'Esclans Whispering Angel Rose 2014"/>
    <s v="Small Crate"/>
    <s v="Armidale"/>
    <x v="520"/>
    <d v="2011-04-12T00:00:00"/>
    <n v="10"/>
    <n v="0.08"/>
    <n v="212.6"/>
    <n v="52.2"/>
    <n v="2126"/>
  </r>
  <r>
    <n v="1351"/>
    <n v="87550"/>
    <s v="Randy Fuller"/>
    <s v="Express Road Cargo"/>
    <x v="0"/>
    <x v="2"/>
    <s v="Medium"/>
    <s v="Cabernet Sauvignon"/>
    <x v="0"/>
    <x v="7"/>
    <s v="Langlois Chateau Cremant de Loire Brut"/>
    <s v="Full Container"/>
    <s v="Perth"/>
    <x v="662"/>
    <d v="2013-10-22T00:00:00"/>
    <n v="26"/>
    <n v="0.08"/>
    <n v="6.08"/>
    <n v="1.17"/>
    <n v="158.08000000000001"/>
  </r>
  <r>
    <n v="1352"/>
    <n v="87111"/>
    <s v="Joshua Peters"/>
    <s v="Express Road Cargo"/>
    <x v="1"/>
    <x v="2"/>
    <s v="Not Specified"/>
    <s v="Reisling"/>
    <x v="0"/>
    <x v="7"/>
    <s v="The White Knight Sauvignon Blanc 2014"/>
    <s v="Standard Size Crate"/>
    <s v="Mandurah"/>
    <x v="663"/>
    <d v="2012-01-02T00:00:00"/>
    <n v="3"/>
    <n v="0.01"/>
    <n v="5.98"/>
    <n v="4.38"/>
    <n v="17.940000000000001"/>
  </r>
  <r>
    <n v="1353"/>
    <n v="87111"/>
    <s v="Joshua Peters"/>
    <s v="Express Road Cargo"/>
    <x v="0"/>
    <x v="2"/>
    <s v="Not Specified"/>
    <s v="Shiraz"/>
    <x v="0"/>
    <x v="7"/>
    <s v="Simonnet-Febvre Cremant de Bourgogne Blanc"/>
    <s v="Large Crate"/>
    <s v="Geraldton"/>
    <x v="663"/>
    <d v="2012-01-03T00:00:00"/>
    <n v="6"/>
    <n v="0.06"/>
    <n v="40.99"/>
    <n v="19.989999999999998"/>
    <n v="245.94"/>
  </r>
  <r>
    <n v="1354"/>
    <n v="87557"/>
    <s v="Clarence Grant"/>
    <s v="Air Cargo"/>
    <x v="2"/>
    <x v="1"/>
    <s v="Medium"/>
    <s v="Champagne"/>
    <x v="0"/>
    <x v="7"/>
    <s v="Locations by Dave Phinney F Rose&quot;"/>
    <s v="Extra Large Crate"/>
    <s v="Canberra"/>
    <x v="372"/>
    <d v="2011-02-23T00:00:00"/>
    <n v="12"/>
    <n v="0"/>
    <n v="90.98"/>
    <n v="30"/>
    <n v="1091.76"/>
  </r>
  <r>
    <n v="1355"/>
    <n v="87557"/>
    <s v="Clarence Grant"/>
    <s v="Express Road Cargo"/>
    <x v="0"/>
    <x v="1"/>
    <s v="Medium"/>
    <s v="Shiraz"/>
    <x v="0"/>
    <x v="7"/>
    <s v="Laurent-Perrier Brut Millesime 2006"/>
    <s v="Large Crate"/>
    <s v="Canberra"/>
    <x v="372"/>
    <d v="2011-02-24T00:00:00"/>
    <n v="10"/>
    <n v="0.04"/>
    <n v="20.98"/>
    <n v="5.42"/>
    <n v="209.8"/>
  </r>
  <r>
    <n v="1356"/>
    <n v="87571"/>
    <s v="John Berry"/>
    <s v="Air Cargo"/>
    <x v="2"/>
    <x v="1"/>
    <s v="High"/>
    <s v="Cremant"/>
    <x v="0"/>
    <x v="7"/>
    <s v="Bertani Bertarose 2014"/>
    <s v="Small Crate"/>
    <s v="Canberra"/>
    <x v="158"/>
    <d v="2011-01-27T00:00:00"/>
    <n v="8"/>
    <n v="0.1"/>
    <n v="100.98"/>
    <n v="57.38"/>
    <n v="807.84"/>
  </r>
  <r>
    <n v="1357"/>
    <n v="87571"/>
    <s v="John Berry"/>
    <s v="Express Road Cargo"/>
    <x v="0"/>
    <x v="1"/>
    <s v="High"/>
    <s v="Merlot"/>
    <x v="0"/>
    <x v="7"/>
    <s v="Domaine Lafond Roc-Epine Tavel Rose 2014"/>
    <s v="Large Crate"/>
    <s v="Port Adelaide"/>
    <x v="158"/>
    <d v="2011-01-26T00:00:00"/>
    <n v="1"/>
    <n v="0.01"/>
    <n v="6.68"/>
    <n v="5.66"/>
    <n v="6.68"/>
  </r>
  <r>
    <n v="1358"/>
    <n v="87571"/>
    <s v="Sean Hill"/>
    <s v="Express Road Cargo"/>
    <x v="0"/>
    <x v="1"/>
    <s v="High"/>
    <s v="Cabernet Sauvignon"/>
    <x v="0"/>
    <x v="7"/>
    <s v="Barnard Griffin Rose of Sangiovese 2014"/>
    <s v="Large Crate"/>
    <s v="Port Adelaide"/>
    <x v="158"/>
    <d v="2011-01-25T00:00:00"/>
    <n v="3"/>
    <n v="0.01"/>
    <n v="120.33"/>
    <n v="19.989999999999998"/>
    <n v="360.99"/>
  </r>
  <r>
    <n v="1359"/>
    <n v="87576"/>
    <s v="Harold Burns"/>
    <s v="Express Road Cargo"/>
    <x v="0"/>
    <x v="0"/>
    <s v="High"/>
    <s v="Sangiovese"/>
    <x v="0"/>
    <x v="7"/>
    <s v="Sutter Home Pink Moscato"/>
    <s v="Large Crate"/>
    <s v="Palmerston"/>
    <x v="664"/>
    <d v="2012-07-27T00:00:00"/>
    <n v="5"/>
    <n v="0.05"/>
    <n v="7.45"/>
    <n v="6.28"/>
    <n v="37.25"/>
  </r>
  <r>
    <n v="1360"/>
    <n v="87580"/>
    <s v="Sara Stone"/>
    <s v="Express Road Cargo"/>
    <x v="0"/>
    <x v="0"/>
    <s v="Low"/>
    <s v="Sangiovese"/>
    <x v="0"/>
    <x v="7"/>
    <s v="Chateau de Campuget Costieres de Nimes Tradition Rose 2015"/>
    <s v="Large Crate"/>
    <s v="Gold Coast"/>
    <x v="561"/>
    <d v="2011-06-28T00:00:00"/>
    <n v="12"/>
    <n v="0.1"/>
    <n v="5.98"/>
    <n v="1.49"/>
    <n v="71.760000000000005"/>
  </r>
  <r>
    <n v="1361"/>
    <n v="87596"/>
    <s v="Jimmy Hart"/>
    <s v="Express Road Cargo"/>
    <x v="0"/>
    <x v="2"/>
    <s v="Low"/>
    <s v="Pinot Noir"/>
    <x v="0"/>
    <x v="7"/>
    <s v="Miraval Rose 2014"/>
    <s v="Large Crate"/>
    <s v="Perth"/>
    <x v="22"/>
    <d v="2012-09-05T00:00:00"/>
    <n v="3"/>
    <n v="0.05"/>
    <n v="3.8"/>
    <n v="1.49"/>
    <n v="11.399999999999999"/>
  </r>
  <r>
    <n v="1362"/>
    <n v="87609"/>
    <s v="Walter Day"/>
    <s v="Express Road Cargo"/>
    <x v="2"/>
    <x v="1"/>
    <s v="High"/>
    <s v="Sangiovese Rose"/>
    <x v="0"/>
    <x v="7"/>
    <s v="Chateau de Campuget Costieres de Nimes Tradition Rose 2015"/>
    <s v="Large Crate"/>
    <s v="Mount Barker"/>
    <x v="23"/>
    <d v="2012-05-02T00:00:00"/>
    <n v="12"/>
    <n v="0.01"/>
    <n v="40.89"/>
    <n v="18.98"/>
    <n v="490.68"/>
  </r>
  <r>
    <n v="1363"/>
    <n v="87613"/>
    <s v="Martin Hunt"/>
    <s v="Express Road Cargo"/>
    <x v="0"/>
    <x v="1"/>
    <s v="Low"/>
    <s v="Malbec"/>
    <x v="0"/>
    <x v="7"/>
    <s v="Laurent-Perrier Brut Millesime 2006"/>
    <s v="Large Crate"/>
    <s v="Canberra"/>
    <x v="525"/>
    <d v="2011-12-16T00:00:00"/>
    <n v="6"/>
    <n v="0.09"/>
    <n v="140.85"/>
    <n v="19.989999999999998"/>
    <n v="845.09999999999991"/>
  </r>
  <r>
    <n v="1364"/>
    <n v="87621"/>
    <s v="Kevin Alexander"/>
    <s v="Express Road Cargo"/>
    <x v="0"/>
    <x v="2"/>
    <s v="Low"/>
    <s v="Cabernet Sauvignon"/>
    <x v="0"/>
    <x v="7"/>
    <s v="Sutter Home Pink Moscato"/>
    <s v="Large Crate"/>
    <s v="Mandurah"/>
    <x v="81"/>
    <d v="2011-06-05T00:00:00"/>
    <n v="11"/>
    <n v="0.09"/>
    <n v="5.78"/>
    <n v="4.96"/>
    <n v="63.580000000000005"/>
  </r>
  <r>
    <n v="1365"/>
    <n v="87637"/>
    <s v="Samuel Bailey"/>
    <s v="Express Road Cargo"/>
    <x v="0"/>
    <x v="1"/>
    <s v="Critical"/>
    <s v="Merlot"/>
    <x v="0"/>
    <x v="7"/>
    <s v="Gerard Bertrand Cote des Roses Rose 2014"/>
    <s v="Large Crate"/>
    <s v="Melton"/>
    <x v="24"/>
    <d v="2011-08-21T00:00:00"/>
    <n v="16"/>
    <n v="0.08"/>
    <n v="14.81"/>
    <n v="13.32"/>
    <n v="236.96"/>
  </r>
  <r>
    <n v="1366"/>
    <n v="86591"/>
    <s v="Richard Cruz"/>
    <s v="Express Road Cargo"/>
    <x v="2"/>
    <x v="0"/>
    <s v="Critical"/>
    <s v="Grenache Rose"/>
    <x v="0"/>
    <x v="7"/>
    <s v="Marques de Caceres Rioja Rosado 2014"/>
    <s v="Loose Wrap"/>
    <s v="Gold Coast"/>
    <x v="221"/>
    <d v="2010-01-18T00:00:00"/>
    <n v="2"/>
    <n v="0.02"/>
    <n v="110.98"/>
    <n v="13.99"/>
    <n v="221.96"/>
  </r>
  <r>
    <n v="1367"/>
    <n v="86591"/>
    <s v="Richard Cruz"/>
    <s v="Express Road Cargo"/>
    <x v="0"/>
    <x v="0"/>
    <s v="Critical"/>
    <s v="Pinot Noir"/>
    <x v="0"/>
    <x v="7"/>
    <s v="Dopff &amp; Irion Cremant Rose Brut"/>
    <s v="Full Container"/>
    <s v="Brisbane"/>
    <x v="221"/>
    <d v="2010-01-18T00:00:00"/>
    <n v="8"/>
    <n v="0.01"/>
    <n v="8.01"/>
    <n v="2.87"/>
    <n v="64.08"/>
  </r>
  <r>
    <n v="1368"/>
    <n v="86867"/>
    <s v="Paula Wood"/>
    <s v="Express Road Cargo"/>
    <x v="0"/>
    <x v="1"/>
    <s v="Not Specified"/>
    <s v="Zinfandel"/>
    <x v="0"/>
    <x v="7"/>
    <s v="Chateau D'Aqueria Tavel Rose 2013"/>
    <s v="Large Crate"/>
    <s v="Geelong"/>
    <x v="665"/>
    <d v="2010-03-12T00:00:00"/>
    <n v="9"/>
    <n v="0.06"/>
    <n v="8.6"/>
    <n v="6.19"/>
    <n v="77.399999999999991"/>
  </r>
  <r>
    <n v="1369"/>
    <n v="87648"/>
    <s v="Maria Gardner"/>
    <s v="Road Cargo"/>
    <x v="0"/>
    <x v="0"/>
    <s v="Medium"/>
    <s v="Sangiovese"/>
    <x v="0"/>
    <x v="7"/>
    <s v="Langlois Chateau Cremant de Loire Brut"/>
    <s v="Large Crate"/>
    <s v="Gladstone"/>
    <x v="666"/>
    <d v="2011-10-30T00:00:00"/>
    <n v="9"/>
    <n v="0.01"/>
    <n v="2.84"/>
    <n v="5.44"/>
    <n v="25.56"/>
  </r>
  <r>
    <n v="1370"/>
    <n v="86190"/>
    <s v="Douglas Stevens"/>
    <s v="Air Cargo"/>
    <x v="1"/>
    <x v="3"/>
    <s v="Not Specified"/>
    <s v="Pinot Gris"/>
    <x v="0"/>
    <x v="7"/>
    <s v="Robert Oatley Sauvignon Blanc 2013"/>
    <s v="Extra Large Crate"/>
    <s v="Blue Mountains"/>
    <x v="25"/>
    <d v="2010-08-21T00:00:00"/>
    <n v="6"/>
    <n v="7.0000000000000007E-2"/>
    <n v="2036.48"/>
    <n v="14.7"/>
    <n v="12218.880000000001"/>
  </r>
  <r>
    <n v="1371"/>
    <n v="87660"/>
    <s v="Debra Hudson"/>
    <s v="Road Cargo"/>
    <x v="0"/>
    <x v="2"/>
    <s v="Low"/>
    <s v="Sangiovese"/>
    <x v="0"/>
    <x v="7"/>
    <s v="Roederer Estate Brut"/>
    <s v="Large Crate"/>
    <s v="Albany"/>
    <x v="667"/>
    <d v="2012-09-13T00:00:00"/>
    <n v="7"/>
    <n v="7.0000000000000007E-2"/>
    <n v="22.84"/>
    <n v="5.47"/>
    <n v="159.88"/>
  </r>
  <r>
    <n v="1372"/>
    <n v="87673"/>
    <s v="Sandra Ortiz"/>
    <s v="Express Road Cargo"/>
    <x v="0"/>
    <x v="1"/>
    <s v="High"/>
    <s v="Shiraz"/>
    <x v="0"/>
    <x v="7"/>
    <s v="Laurent-Perrier Brut Millesime 2006"/>
    <s v="Large Crate"/>
    <s v="Port Lincoln"/>
    <x v="668"/>
    <d v="2011-07-17T00:00:00"/>
    <n v="6"/>
    <n v="0.06"/>
    <n v="14.48"/>
    <n v="6.46"/>
    <n v="86.88"/>
  </r>
  <r>
    <n v="1373"/>
    <n v="87673"/>
    <s v="Sandra Ortiz"/>
    <s v="Express Road Cargo"/>
    <x v="1"/>
    <x v="1"/>
    <s v="High"/>
    <s v="Sauvignon Blanc"/>
    <x v="0"/>
    <x v="7"/>
    <s v="Cloudy Bay Sauvignon Blanc 2015"/>
    <s v="Standard Size Crate"/>
    <s v="Port Lincoln"/>
    <x v="668"/>
    <d v="2011-07-16T00:00:00"/>
    <n v="7"/>
    <n v="0.01"/>
    <n v="35.99"/>
    <n v="0.99"/>
    <n v="251.93"/>
  </r>
  <r>
    <n v="1374"/>
    <n v="87562"/>
    <s v="Clarence Grant"/>
    <s v="Express Road Cargo"/>
    <x v="1"/>
    <x v="1"/>
    <s v="Critical"/>
    <s v="Reisling"/>
    <x v="0"/>
    <x v="7"/>
    <s v="Lincourt Courtney's Chardonnay 2012"/>
    <s v="Standard Size Crate"/>
    <s v="Canberra"/>
    <x v="669"/>
    <d v="2012-06-25T00:00:00"/>
    <n v="12"/>
    <n v="0.04"/>
    <n v="39.479999999999997"/>
    <n v="1.99"/>
    <n v="473.76"/>
  </r>
  <r>
    <n v="1375"/>
    <n v="87676"/>
    <s v="Gary Thompson"/>
    <s v="Express Road Cargo"/>
    <x v="2"/>
    <x v="3"/>
    <s v="Critical"/>
    <s v="Champagne"/>
    <x v="0"/>
    <x v="7"/>
    <s v="Domaine Lafage Miraflors Rose 2013"/>
    <s v="Loose Wrap"/>
    <s v="Newcastle"/>
    <x v="670"/>
    <d v="2010-03-06T00:00:00"/>
    <n v="6"/>
    <n v="0.05"/>
    <n v="107.53"/>
    <n v="5.81"/>
    <n v="645.18000000000006"/>
  </r>
  <r>
    <n v="1376"/>
    <n v="86442"/>
    <s v="Carlos Gibson"/>
    <s v="Air Cargo"/>
    <x v="1"/>
    <x v="1"/>
    <s v="Not Specified"/>
    <s v="Chardonnay"/>
    <x v="0"/>
    <x v="7"/>
    <s v="Leeuwin Estate Art Series Chardonnay 2012"/>
    <s v="Extra Large Crate"/>
    <s v="Hobart"/>
    <x v="26"/>
    <d v="2012-07-16T00:00:00"/>
    <n v="10"/>
    <n v="0.09"/>
    <n v="145.44999999999999"/>
    <n v="17.850000000000001"/>
    <n v="1454.5"/>
  </r>
  <r>
    <n v="1377"/>
    <n v="87699"/>
    <s v="Eric Hicks"/>
    <s v="Express Road Cargo"/>
    <x v="1"/>
    <x v="3"/>
    <s v="Critical"/>
    <s v="Chardonnay"/>
    <x v="0"/>
    <x v="7"/>
    <s v="Grgich Hills Chardonnay 2012"/>
    <s v="Large Crate"/>
    <s v="Paramatta"/>
    <x v="27"/>
    <d v="2013-08-28T00:00:00"/>
    <n v="11"/>
    <n v="0.06"/>
    <n v="205.99"/>
    <n v="5.26"/>
    <n v="2265.8900000000003"/>
  </r>
  <r>
    <n v="1378"/>
    <n v="87708"/>
    <s v="Teresa Alvarez"/>
    <s v="Express Road Cargo"/>
    <x v="0"/>
    <x v="2"/>
    <s v="High"/>
    <s v="Sangiovese"/>
    <x v="0"/>
    <x v="7"/>
    <s v="Louis Roederer Cristal Brut 2006"/>
    <s v="Large Crate"/>
    <s v="Geraldton"/>
    <x v="51"/>
    <d v="2013-08-16T00:00:00"/>
    <n v="3"/>
    <n v="0.04"/>
    <n v="3.36"/>
    <n v="6.27"/>
    <n v="10.08"/>
  </r>
  <r>
    <n v="1379"/>
    <n v="86005"/>
    <s v="Jack Castillo"/>
    <s v="Express Road Cargo"/>
    <x v="0"/>
    <x v="2"/>
    <s v="Medium"/>
    <s v="Pinot Noir"/>
    <x v="0"/>
    <x v="7"/>
    <s v="Sutter Home White Zinfandel"/>
    <s v="Large Crate"/>
    <s v="Perth"/>
    <x v="592"/>
    <d v="2011-06-20T00:00:00"/>
    <n v="8"/>
    <n v="0.03"/>
    <n v="4.13"/>
    <n v="5.34"/>
    <n v="33.04"/>
  </r>
  <r>
    <n v="1380"/>
    <n v="86005"/>
    <s v="Jack Castillo"/>
    <s v="Express Road Cargo"/>
    <x v="0"/>
    <x v="2"/>
    <s v="Medium"/>
    <s v="Zinfandel"/>
    <x v="0"/>
    <x v="7"/>
    <s v="Locations by Dave Phinney F Rose"/>
    <s v="Large Crate"/>
    <s v="Freemantle"/>
    <x v="592"/>
    <d v="2011-06-20T00:00:00"/>
    <n v="17"/>
    <n v="0.1"/>
    <n v="4.13"/>
    <n v="0.5"/>
    <n v="70.209999999999994"/>
  </r>
  <r>
    <n v="1381"/>
    <n v="86005"/>
    <s v="Jack Castillo"/>
    <s v="Express Road Cargo"/>
    <x v="1"/>
    <x v="2"/>
    <s v="Medium"/>
    <s v="Reisling"/>
    <x v="0"/>
    <x v="7"/>
    <s v="Angeline Sauvignon Blanc 2014"/>
    <s v="Loose Wrap"/>
    <s v="Bunbury"/>
    <x v="592"/>
    <d v="2011-06-21T00:00:00"/>
    <n v="3"/>
    <n v="0.08"/>
    <n v="20.99"/>
    <n v="4.8099999999999996"/>
    <n v="62.97"/>
  </r>
  <r>
    <n v="1382"/>
    <n v="87554"/>
    <s v="Clarence Grant"/>
    <s v="Express Road Cargo"/>
    <x v="0"/>
    <x v="1"/>
    <s v="Medium"/>
    <s v="Merlot"/>
    <x v="0"/>
    <x v="7"/>
    <s v="Francis Ford Coppola Sofia Rose 2014"/>
    <s v="Large Crate"/>
    <s v="Canberra"/>
    <x v="117"/>
    <d v="2010-03-22T00:00:00"/>
    <n v="2"/>
    <n v="0.06"/>
    <n v="2.61"/>
    <n v="0.5"/>
    <n v="5.22"/>
  </r>
  <r>
    <n v="1383"/>
    <n v="87714"/>
    <s v="Michelle Hicks"/>
    <s v="Express Road Cargo"/>
    <x v="0"/>
    <x v="2"/>
    <s v="High"/>
    <s v="Pinot Noir"/>
    <x v="0"/>
    <x v="7"/>
    <s v="Moet &amp; Chandon Imperial"/>
    <s v="Large Crate"/>
    <s v="Mandurah"/>
    <x v="671"/>
    <d v="2012-10-11T00:00:00"/>
    <n v="19"/>
    <n v="0.03"/>
    <n v="7.31"/>
    <n v="0.49"/>
    <n v="138.88999999999999"/>
  </r>
  <r>
    <n v="1384"/>
    <n v="87714"/>
    <s v="Michelle Hicks"/>
    <s v="Express Road Cargo"/>
    <x v="1"/>
    <x v="2"/>
    <s v="High"/>
    <s v="Pinot Gris"/>
    <x v="0"/>
    <x v="7"/>
    <s v="Hewitson LuLu Sauvignon Blanc 2014"/>
    <s v="Full Container"/>
    <s v="Freemantle"/>
    <x v="671"/>
    <d v="2012-10-11T00:00:00"/>
    <n v="12"/>
    <n v="0.01"/>
    <n v="20.99"/>
    <n v="2.5"/>
    <n v="251.88"/>
  </r>
  <r>
    <n v="1385"/>
    <n v="87722"/>
    <s v="John Olson"/>
    <s v="Express Road Cargo"/>
    <x v="1"/>
    <x v="2"/>
    <s v="Low"/>
    <s v="Sauvignon Blanc"/>
    <x v="0"/>
    <x v="7"/>
    <s v="Villa Maria Private Bin Sauvignon Blanc 2015"/>
    <s v="Standard Size Crate"/>
    <s v="Busseltol"/>
    <x v="672"/>
    <d v="2011-05-26T00:00:00"/>
    <n v="2"/>
    <n v="0.08"/>
    <n v="14.48"/>
    <n v="1.99"/>
    <n v="28.96"/>
  </r>
  <r>
    <n v="1386"/>
    <n v="87083"/>
    <s v="Wayne Butler"/>
    <s v="Express Road Cargo"/>
    <x v="1"/>
    <x v="1"/>
    <s v="Critical"/>
    <s v="Reisling"/>
    <x v="0"/>
    <x v="7"/>
    <s v="Chardonnais Napa Valley Chardonnay 2013"/>
    <s v="Large Crate"/>
    <s v="Wodonga"/>
    <x v="673"/>
    <d v="2013-09-05T00:00:00"/>
    <n v="17"/>
    <n v="0"/>
    <n v="20.97"/>
    <n v="6.5"/>
    <n v="356.49"/>
  </r>
  <r>
    <n v="1387"/>
    <n v="87083"/>
    <s v="Wayne Butler"/>
    <s v="Express Road Cargo"/>
    <x v="0"/>
    <x v="1"/>
    <s v="Critical"/>
    <s v="Shiraz"/>
    <x v="0"/>
    <x v="7"/>
    <s v="Orin Swift Cellars Fragile Rose 2014"/>
    <s v="Large Crate"/>
    <s v="Geelong"/>
    <x v="673"/>
    <d v="2013-09-06T00:00:00"/>
    <n v="12"/>
    <n v="7.0000000000000007E-2"/>
    <n v="4.9800000000000004"/>
    <n v="5.49"/>
    <n v="59.760000000000005"/>
  </r>
  <r>
    <n v="1388"/>
    <n v="87734"/>
    <s v="Donald Alvarez"/>
    <s v="Express Road Cargo"/>
    <x v="1"/>
    <x v="1"/>
    <s v="Critical"/>
    <s v="Reisling"/>
    <x v="0"/>
    <x v="7"/>
    <s v="Angeline Sauvignon Blanc 2014"/>
    <s v="Standard Size Crate"/>
    <s v="Benalla"/>
    <x v="125"/>
    <d v="2013-08-03T00:00:00"/>
    <n v="10"/>
    <n v="0.02"/>
    <n v="2.12"/>
    <n v="1.99"/>
    <n v="21.200000000000003"/>
  </r>
  <r>
    <n v="1389"/>
    <n v="87734"/>
    <s v="Donald Alvarez"/>
    <s v="Express Road Cargo"/>
    <x v="0"/>
    <x v="1"/>
    <s v="Critical"/>
    <s v="Merlot"/>
    <x v="0"/>
    <x v="7"/>
    <s v="JCB N¬∞21 Brut Cremant de Bourgogne"/>
    <s v="Large Crate"/>
    <s v="Geelong"/>
    <x v="125"/>
    <d v="2013-08-02T00:00:00"/>
    <n v="2"/>
    <n v="0.08"/>
    <n v="11.34"/>
    <n v="11.25"/>
    <n v="22.68"/>
  </r>
  <r>
    <n v="1390"/>
    <n v="87734"/>
    <s v="Donald Alvarez"/>
    <s v="Road Cargo"/>
    <x v="0"/>
    <x v="1"/>
    <s v="Critical"/>
    <s v="Merlot"/>
    <x v="0"/>
    <x v="7"/>
    <s v="Jean-Baptiste Adam Les Natures Cremant d'Alsace Brut"/>
    <s v="Large Crate"/>
    <s v="Bendigo"/>
    <x v="125"/>
    <d v="2013-08-01T00:00:00"/>
    <n v="6"/>
    <n v="0.04"/>
    <n v="48.91"/>
    <n v="5.81"/>
    <n v="293.45999999999998"/>
  </r>
  <r>
    <n v="1391"/>
    <n v="87743"/>
    <s v="Judy Mccoy"/>
    <s v="Express Road Cargo"/>
    <x v="0"/>
    <x v="1"/>
    <s v="High"/>
    <s v="Cabernet Sauvignon"/>
    <x v="0"/>
    <x v="7"/>
    <s v="Simonnet-Febvre Cremant de Bourgogne Blanc"/>
    <s v="Large Crate"/>
    <s v="Hobart"/>
    <x v="28"/>
    <d v="2011-11-19T00:00:00"/>
    <n v="10"/>
    <n v="0.04"/>
    <n v="2.61"/>
    <n v="0.5"/>
    <n v="26.099999999999998"/>
  </r>
  <r>
    <n v="1392"/>
    <n v="87743"/>
    <s v="Judy Mccoy"/>
    <s v="Express Road Cargo"/>
    <x v="0"/>
    <x v="1"/>
    <s v="High"/>
    <s v="Sangiovese"/>
    <x v="0"/>
    <x v="7"/>
    <s v="Chateau d'Esclans Garrus Rose 2013"/>
    <s v="Full Container"/>
    <s v="Launceston"/>
    <x v="28"/>
    <d v="2011-11-19T00:00:00"/>
    <n v="28"/>
    <n v="0.01"/>
    <n v="5.98"/>
    <n v="0.96"/>
    <n v="167.44"/>
  </r>
  <r>
    <n v="1393"/>
    <n v="87752"/>
    <s v="Benjamin Owens"/>
    <s v="Road Cargo"/>
    <x v="0"/>
    <x v="1"/>
    <s v="High"/>
    <s v="Pinot Noir"/>
    <x v="0"/>
    <x v="7"/>
    <s v="Jean-Baptiste Adam Les Natures Cremant d'Alsace Brut"/>
    <s v="Large Crate"/>
    <s v="Benalla"/>
    <x v="440"/>
    <d v="2011-09-05T00:00:00"/>
    <n v="2"/>
    <n v="0.1"/>
    <n v="420.98"/>
    <n v="19.989999999999998"/>
    <n v="841.96"/>
  </r>
  <r>
    <n v="1394"/>
    <n v="87752"/>
    <s v="Benjamin Owens"/>
    <s v="Air Cargo"/>
    <x v="2"/>
    <x v="1"/>
    <s v="High"/>
    <s v="Cremant"/>
    <x v="0"/>
    <x v="7"/>
    <s v="Sutter Home Pink Moscato"/>
    <s v="Extra Large Crate"/>
    <s v="Mildura"/>
    <x v="440"/>
    <d v="2011-09-04T00:00:00"/>
    <n v="7"/>
    <n v="0.03"/>
    <n v="243.98"/>
    <n v="43.32"/>
    <n v="1707.86"/>
  </r>
  <r>
    <n v="1395"/>
    <n v="87763"/>
    <s v="Earl Phillips"/>
    <s v="Air Cargo"/>
    <x v="2"/>
    <x v="1"/>
    <s v="Not Specified"/>
    <s v="Grenache Rose"/>
    <x v="0"/>
    <x v="7"/>
    <s v="Chateau d'Esclans Garrus Rose 2013"/>
    <s v="Small Crate"/>
    <s v="Adelaide"/>
    <x v="674"/>
    <d v="2012-12-14T00:00:00"/>
    <n v="7"/>
    <n v="0.04"/>
    <n v="880.98"/>
    <n v="44.55"/>
    <n v="6166.8600000000006"/>
  </r>
  <r>
    <n v="1396"/>
    <n v="87763"/>
    <s v="Earl Phillips"/>
    <s v="Express Road Cargo"/>
    <x v="2"/>
    <x v="1"/>
    <s v="Not Specified"/>
    <s v="Grenache Rose"/>
    <x v="0"/>
    <x v="7"/>
    <s v="Sutter Home Pink Moscato"/>
    <s v="Standard Size Crate"/>
    <s v="Adelaide"/>
    <x v="674"/>
    <d v="2012-12-15T00:00:00"/>
    <n v="2"/>
    <n v="0.09"/>
    <n v="5.47"/>
    <n v="5.26"/>
    <n v="10.94"/>
  </r>
  <r>
    <n v="1397"/>
    <n v="87763"/>
    <s v="Charles Davis"/>
    <s v="Road Cargo"/>
    <x v="0"/>
    <x v="1"/>
    <s v="Not Specified"/>
    <s v="Merlot"/>
    <x v="0"/>
    <x v="7"/>
    <s v="Jean-Baptiste Adam Les Natures Cremant d'Alsace Brut"/>
    <s v="Large Crate"/>
    <s v="Port Lincoln"/>
    <x v="674"/>
    <d v="2012-12-15T00:00:00"/>
    <n v="15"/>
    <n v="0.01"/>
    <n v="6.48"/>
    <n v="8.74"/>
    <n v="97.2"/>
  </r>
  <r>
    <n v="1398"/>
    <n v="87766"/>
    <s v="Lori Owens"/>
    <s v="Express Road Cargo"/>
    <x v="0"/>
    <x v="1"/>
    <s v="Not Specified"/>
    <s v="Zinfandel"/>
    <x v="0"/>
    <x v="7"/>
    <s v="Pierre Sparr Cremant d'Alsace Reserve Brut Rose"/>
    <s v="Large Crate"/>
    <s v="Geelong"/>
    <x v="675"/>
    <d v="2012-09-09T00:00:00"/>
    <n v="8"/>
    <n v="0.02"/>
    <n v="2.88"/>
    <n v="0.5"/>
    <n v="23.04"/>
  </r>
  <r>
    <n v="1399"/>
    <n v="87767"/>
    <s v="Richard Thomas"/>
    <s v="Express Road Cargo"/>
    <x v="0"/>
    <x v="3"/>
    <s v="Low"/>
    <s v="Malbec"/>
    <x v="0"/>
    <x v="7"/>
    <s v="Simonnet-Febvre Cremant de Bourgogne Blanc"/>
    <s v="Full Container"/>
    <s v="Newcastle"/>
    <x v="676"/>
    <d v="2011-10-26T00:00:00"/>
    <n v="6"/>
    <n v="0.04"/>
    <n v="2.1800000000000002"/>
    <n v="5"/>
    <n v="13.080000000000002"/>
  </r>
  <r>
    <n v="1400"/>
    <n v="87767"/>
    <s v="Richard Thomas"/>
    <s v="Air Cargo"/>
    <x v="2"/>
    <x v="3"/>
    <s v="Low"/>
    <s v="Cremant"/>
    <x v="0"/>
    <x v="5"/>
    <s v="Barnard Griffin Rose of Sangiovese 2014"/>
    <s v="Small Crate"/>
    <s v="Dubbo"/>
    <x v="676"/>
    <d v="2011-10-30T00:00:00"/>
    <n v="13"/>
    <n v="0.02"/>
    <n v="218.75"/>
    <n v="69.64"/>
    <n v="2843.75"/>
  </r>
  <r>
    <n v="1401"/>
    <n v="87783"/>
    <s v="Nicholas Ortiz"/>
    <s v="Express Road Cargo"/>
    <x v="0"/>
    <x v="3"/>
    <s v="Low"/>
    <s v="Sangiovese"/>
    <x v="0"/>
    <x v="5"/>
    <s v="La Playa Estate Cabernet Sauvignon Rose 2015"/>
    <s v="Full Container"/>
    <s v="Armidale"/>
    <x v="350"/>
    <d v="2013-10-23T00:00:00"/>
    <n v="16"/>
    <n v="0.04"/>
    <n v="4.7300000000000004"/>
    <n v="1.52"/>
    <n v="75.680000000000007"/>
  </r>
  <r>
    <n v="1402"/>
    <n v="87785"/>
    <s v="Patrick Ramos"/>
    <s v="Express Road Cargo"/>
    <x v="1"/>
    <x v="2"/>
    <s v="Low"/>
    <s v="Pinot Gris"/>
    <x v="0"/>
    <x v="5"/>
    <s v="The White Knight Sauvignon Blanc 2014"/>
    <s v="Standard Size Crate"/>
    <s v="Geraldton"/>
    <x v="336"/>
    <d v="2011-09-25T00:00:00"/>
    <n v="12"/>
    <n v="0.08"/>
    <n v="40.96"/>
    <n v="1.99"/>
    <n v="491.52"/>
  </r>
  <r>
    <n v="1403"/>
    <n v="87791"/>
    <s v="Mark Young"/>
    <s v="Air Cargo"/>
    <x v="2"/>
    <x v="1"/>
    <s v="Critical"/>
    <s v="Champagne"/>
    <x v="0"/>
    <x v="5"/>
    <s v="Locations by Dave Phinney F Rose&quot;"/>
    <s v="Extra Large Crate"/>
    <s v="Canberra"/>
    <x v="88"/>
    <d v="2011-05-04T00:00:00"/>
    <n v="1"/>
    <n v="0.05"/>
    <n v="159.31"/>
    <n v="60"/>
    <n v="159.31"/>
  </r>
  <r>
    <n v="1404"/>
    <n v="87791"/>
    <s v="Mark Young"/>
    <s v="Express Road Cargo"/>
    <x v="1"/>
    <x v="1"/>
    <s v="Critical"/>
    <s v="Pinot Gris"/>
    <x v="0"/>
    <x v="5"/>
    <s v="Dog Point Vineyard Sauvignon Blanc 2014"/>
    <s v="Standard Size Crate"/>
    <s v="Canberra"/>
    <x v="88"/>
    <d v="2011-05-05T00:00:00"/>
    <n v="11"/>
    <n v="0.01"/>
    <n v="35.99"/>
    <n v="1.25"/>
    <n v="395.89000000000004"/>
  </r>
  <r>
    <n v="1405"/>
    <n v="87802"/>
    <s v="Mildred Mcdonald"/>
    <s v="Air Cargo"/>
    <x v="0"/>
    <x v="3"/>
    <s v="High"/>
    <s v="Merlot"/>
    <x v="0"/>
    <x v="5"/>
    <s v="Dopff &amp; Irion Cremant Rose Brut"/>
    <s v="Extra Large Crate"/>
    <s v="Armidale"/>
    <x v="677"/>
    <d v="2012-10-18T00:00:00"/>
    <n v="15"/>
    <n v="0.05"/>
    <n v="279.81"/>
    <n v="23.19"/>
    <n v="4197.1499999999996"/>
  </r>
  <r>
    <n v="1406"/>
    <n v="87802"/>
    <s v="Mildred Mcdonald"/>
    <s v="Express Road Cargo"/>
    <x v="1"/>
    <x v="3"/>
    <s v="High"/>
    <s v="Pinot Gris"/>
    <x v="0"/>
    <x v="5"/>
    <s v="Lincourt Courtney's Chardonnay 2012"/>
    <s v="Large Crate"/>
    <s v="Dubbo"/>
    <x v="677"/>
    <d v="2012-10-17T00:00:00"/>
    <n v="18"/>
    <n v="0.02"/>
    <n v="65.989999999999995"/>
    <n v="8.99"/>
    <n v="1187.82"/>
  </r>
  <r>
    <n v="1407"/>
    <n v="87806"/>
    <s v="Julie Alexander"/>
    <s v="Express Road Cargo"/>
    <x v="0"/>
    <x v="2"/>
    <s v="Medium"/>
    <s v="Malbec"/>
    <x v="0"/>
    <x v="5"/>
    <s v="Laurent-Perrier Brut Rose"/>
    <s v="Large Crate"/>
    <s v="Bunbury"/>
    <x v="678"/>
    <d v="2012-09-23T00:00:00"/>
    <n v="17"/>
    <n v="0.04"/>
    <n v="6.48"/>
    <n v="9.5399999999999991"/>
    <n v="110.16000000000001"/>
  </r>
  <r>
    <n v="1408"/>
    <n v="87806"/>
    <s v="Julie Alexander"/>
    <s v="Road Cargo"/>
    <x v="0"/>
    <x v="2"/>
    <s v="Medium"/>
    <s v="Cabernet Sauvignon"/>
    <x v="0"/>
    <x v="5"/>
    <s v="Barnard Griffin Rose of Sangiovese 2014"/>
    <s v="Large Crate"/>
    <s v="Albany"/>
    <x v="678"/>
    <d v="2012-09-22T00:00:00"/>
    <n v="16"/>
    <n v="0.09"/>
    <n v="15.42"/>
    <n v="10.68"/>
    <n v="246.72"/>
  </r>
  <r>
    <n v="1409"/>
    <n v="86521"/>
    <s v="Christopher Simmons"/>
    <s v="Express Road Cargo"/>
    <x v="0"/>
    <x v="3"/>
    <s v="High"/>
    <s v="Zinfandel"/>
    <x v="0"/>
    <x v="5"/>
    <s v="Dopff &amp; Irion Cremant Rose Brut"/>
    <s v="Large Crate"/>
    <s v="Tamworth"/>
    <x v="551"/>
    <d v="2011-12-19T00:00:00"/>
    <n v="23"/>
    <n v="0.08"/>
    <n v="18.97"/>
    <n v="9.0299999999999994"/>
    <n v="436.30999999999995"/>
  </r>
  <r>
    <n v="1410"/>
    <n v="86496"/>
    <s v="Nancy Kelley"/>
    <s v="Express Road Cargo"/>
    <x v="1"/>
    <x v="3"/>
    <s v="High"/>
    <s v="Chardonnay"/>
    <x v="0"/>
    <x v="5"/>
    <s v="Rombauer Chardonnay 2014"/>
    <s v="Standard Size Crate"/>
    <s v="Dubbo"/>
    <x v="413"/>
    <d v="2013-01-24T00:00:00"/>
    <n v="9"/>
    <n v="0.1"/>
    <n v="85.99"/>
    <n v="1.25"/>
    <n v="773.91"/>
  </r>
  <r>
    <n v="1411"/>
    <n v="86496"/>
    <s v="Tammy Rodriguez"/>
    <s v="Express Road Cargo"/>
    <x v="1"/>
    <x v="3"/>
    <s v="High"/>
    <s v="Reisling"/>
    <x v="0"/>
    <x v="5"/>
    <s v="Chardonnais Napa Valley Chardonnay 2013"/>
    <s v="Large Crate"/>
    <s v="Lithgow"/>
    <x v="413"/>
    <d v="2013-01-24T00:00:00"/>
    <n v="2"/>
    <n v="0.09"/>
    <n v="20.97"/>
    <n v="6.5"/>
    <n v="41.94"/>
  </r>
  <r>
    <n v="1412"/>
    <n v="86496"/>
    <s v="Tammy Rodriguez"/>
    <s v="Express Road Cargo"/>
    <x v="1"/>
    <x v="3"/>
    <s v="High"/>
    <s v="Chardonnay"/>
    <x v="0"/>
    <x v="5"/>
    <s v="Lucky Chardonnay 2012"/>
    <s v="Large Crate"/>
    <s v="Campbeltown"/>
    <x v="413"/>
    <d v="2013-01-25T00:00:00"/>
    <n v="3"/>
    <n v="0.01"/>
    <n v="155.99"/>
    <n v="3.9"/>
    <n v="467.97"/>
  </r>
  <r>
    <n v="1413"/>
    <n v="87103"/>
    <s v="Joe Garrett"/>
    <s v="Air Cargo"/>
    <x v="2"/>
    <x v="3"/>
    <s v="Low"/>
    <s v="Grenache Rose"/>
    <x v="0"/>
    <x v="5"/>
    <s v="Gerard Bertrand Cote des Roses Rose 2014"/>
    <s v="Small Crate"/>
    <s v="Wagga Wagga"/>
    <x v="340"/>
    <d v="2013-05-08T00:00:00"/>
    <n v="4"/>
    <n v="0.1"/>
    <n v="260.98"/>
    <n v="41.91"/>
    <n v="1043.92"/>
  </r>
  <r>
    <n v="1414"/>
    <n v="87815"/>
    <s v="Johnny Payne"/>
    <s v="Road Cargo"/>
    <x v="1"/>
    <x v="1"/>
    <s v="Critical"/>
    <s v="Pinot Gris"/>
    <x v="0"/>
    <x v="5"/>
    <s v="The White Knight Sauvignon Blanc 2014"/>
    <s v="Large Crate"/>
    <s v="Victor Harbor"/>
    <x v="679"/>
    <d v="2011-06-10T00:00:00"/>
    <n v="14"/>
    <n v="0.02"/>
    <n v="65.989999999999995"/>
    <n v="3.99"/>
    <n v="923.8599999999999"/>
  </r>
  <r>
    <n v="1415"/>
    <n v="87823"/>
    <s v="Douglas Crawford"/>
    <s v="Express Road Cargo"/>
    <x v="1"/>
    <x v="2"/>
    <s v="Low"/>
    <s v="Chardonnay"/>
    <x v="0"/>
    <x v="5"/>
    <s v="Mercer Canyons Chardonnay 2013"/>
    <s v="Standard Size Crate"/>
    <s v="Busseltol"/>
    <x v="611"/>
    <d v="2010-04-12T00:00:00"/>
    <n v="12"/>
    <n v="0.06"/>
    <n v="40.97"/>
    <n v="1.99"/>
    <n v="491.64"/>
  </r>
  <r>
    <n v="1416"/>
    <n v="87135"/>
    <s v="Adam Richardson"/>
    <s v="Road Cargo"/>
    <x v="1"/>
    <x v="2"/>
    <s v="Not Specified"/>
    <s v="Pinot Gris"/>
    <x v="0"/>
    <x v="5"/>
    <s v="Lincourt Courtney's Chardonnay 2012"/>
    <s v="Large Crate"/>
    <s v="Rockingham"/>
    <x v="210"/>
    <d v="2010-05-21T00:00:00"/>
    <n v="14"/>
    <n v="0.01"/>
    <n v="65.989999999999995"/>
    <n v="8.99"/>
    <n v="923.8599999999999"/>
  </r>
  <r>
    <n v="1417"/>
    <n v="87438"/>
    <s v="Johnny Williams"/>
    <s v="Express Road Cargo"/>
    <x v="1"/>
    <x v="3"/>
    <s v="High"/>
    <s v="Sauvignon Blanc"/>
    <x v="0"/>
    <x v="5"/>
    <s v="Lincourt Courtney's Chardonnay 2012"/>
    <s v="Standard Size Crate"/>
    <s v="Albury"/>
    <x v="28"/>
    <d v="2011-11-20T00:00:00"/>
    <n v="26"/>
    <n v="0.03"/>
    <n v="22.98"/>
    <n v="1.99"/>
    <n v="597.48"/>
  </r>
  <r>
    <n v="1418"/>
    <n v="87438"/>
    <s v="Johnny Williams"/>
    <s v="Express Road Cargo"/>
    <x v="0"/>
    <x v="3"/>
    <s v="High"/>
    <s v="Pinot Noir"/>
    <x v="0"/>
    <x v="5"/>
    <s v="Chateau D'Aqueria Tavel Rose 2013"/>
    <s v="Full Container"/>
    <s v="Grafton"/>
    <x v="28"/>
    <d v="2011-11-20T00:00:00"/>
    <n v="35"/>
    <n v="0.02"/>
    <n v="3.78"/>
    <n v="0.71"/>
    <n v="132.29999999999998"/>
  </r>
  <r>
    <n v="1419"/>
    <n v="87438"/>
    <s v="Johnny Williams"/>
    <s v="Express Road Cargo"/>
    <x v="0"/>
    <x v="3"/>
    <s v="High"/>
    <s v="Zinfandel"/>
    <x v="0"/>
    <x v="5"/>
    <s v="Roederer Estate L'Ermitage 2007"/>
    <s v="Large Crate"/>
    <s v="Blue Mountains"/>
    <x v="28"/>
    <d v="2011-11-18T00:00:00"/>
    <n v="9"/>
    <n v="0.03"/>
    <n v="34.76"/>
    <n v="8.2200000000000006"/>
    <n v="312.83999999999997"/>
  </r>
  <r>
    <n v="1420"/>
    <n v="87438"/>
    <s v="Johnny Williams"/>
    <s v="Express Road Cargo"/>
    <x v="1"/>
    <x v="3"/>
    <s v="High"/>
    <s v="Pinot Gris"/>
    <x v="0"/>
    <x v="5"/>
    <s v="Robert Oatley Sauvignon Blanc 2013"/>
    <s v="Large Crate"/>
    <s v="Tamworth"/>
    <x v="28"/>
    <d v="2011-11-20T00:00:00"/>
    <n v="9"/>
    <n v="0.04"/>
    <n v="65.989999999999995"/>
    <n v="5.63"/>
    <n v="593.91"/>
  </r>
  <r>
    <n v="1421"/>
    <n v="87831"/>
    <s v="Peter Frazier"/>
    <s v="Express Road Cargo"/>
    <x v="0"/>
    <x v="1"/>
    <s v="High"/>
    <s v="Pinot Noir"/>
    <x v="0"/>
    <x v="5"/>
    <s v="Pietradolce Etna Rosato 2014"/>
    <s v="Large Crate"/>
    <s v="Frankston"/>
    <x v="680"/>
    <d v="2010-04-04T00:00:00"/>
    <n v="4"/>
    <n v="0.04"/>
    <n v="90.24"/>
    <n v="0.99"/>
    <n v="360.96"/>
  </r>
  <r>
    <n v="1422"/>
    <n v="87831"/>
    <s v="Peter Frazier"/>
    <s v="Road Cargo"/>
    <x v="0"/>
    <x v="1"/>
    <s v="High"/>
    <s v="Sangiovese"/>
    <x v="0"/>
    <x v="5"/>
    <s v="Miraval Rose 2014"/>
    <s v="Large Crate"/>
    <s v="Wodonga"/>
    <x v="680"/>
    <d v="2010-04-04T00:00:00"/>
    <n v="3"/>
    <n v="0.09"/>
    <n v="47.9"/>
    <n v="5.86"/>
    <n v="143.69999999999999"/>
  </r>
  <r>
    <n v="1423"/>
    <n v="87843"/>
    <s v="Juan Hernandez"/>
    <s v="Express Road Cargo"/>
    <x v="0"/>
    <x v="1"/>
    <s v="Not Specified"/>
    <s v="Zinfandel"/>
    <x v="0"/>
    <x v="5"/>
    <s v="Sutter Home White Zinfandel"/>
    <s v="Large Crate"/>
    <s v="Bendigo"/>
    <x v="681"/>
    <d v="2013-02-06T00:00:00"/>
    <n v="8"/>
    <n v="0.03"/>
    <n v="24.95"/>
    <n v="2.99"/>
    <n v="199.6"/>
  </r>
  <r>
    <n v="1424"/>
    <n v="87843"/>
    <s v="Juan Hernandez"/>
    <s v="Express Road Cargo"/>
    <x v="0"/>
    <x v="1"/>
    <s v="Not Specified"/>
    <s v="Malbec"/>
    <x v="0"/>
    <x v="5"/>
    <s v="Gerard Bertrand Cote des Roses Rose 2014"/>
    <s v="Large Crate"/>
    <s v="Ararat"/>
    <x v="681"/>
    <d v="2013-02-06T00:00:00"/>
    <n v="13"/>
    <n v="0"/>
    <n v="6.48"/>
    <n v="5.86"/>
    <n v="84.240000000000009"/>
  </r>
  <r>
    <n v="1425"/>
    <n v="87846"/>
    <s v="Matthew Moore"/>
    <s v="Express Road Cargo"/>
    <x v="1"/>
    <x v="2"/>
    <s v="Critical"/>
    <s v="Chardonnay"/>
    <x v="0"/>
    <x v="5"/>
    <s v="Cloudy Bay Sauvignon Blanc 2015"/>
    <s v="Large Crate"/>
    <s v="Busseltol"/>
    <x v="116"/>
    <d v="2010-04-18T00:00:00"/>
    <n v="6"/>
    <n v="0.06"/>
    <n v="55.94"/>
    <n v="4"/>
    <n v="335.64"/>
  </r>
  <r>
    <n v="1426"/>
    <n v="87846"/>
    <s v="Matthew Moore"/>
    <s v="Express Road Cargo"/>
    <x v="0"/>
    <x v="2"/>
    <s v="Critical"/>
    <s v="Cabernet Sauvignon"/>
    <x v="0"/>
    <x v="5"/>
    <s v="Marques de Caceres Rioja Rosado 2014"/>
    <s v="Large Crate"/>
    <s v="Mandurah"/>
    <x v="116"/>
    <d v="2010-04-17T00:00:00"/>
    <n v="11"/>
    <n v="7.0000000000000007E-2"/>
    <n v="6.3"/>
    <n v="0.5"/>
    <n v="69.3"/>
  </r>
  <r>
    <n v="1427"/>
    <n v="87857"/>
    <s v="Henry Palmer"/>
    <s v="Air Cargo"/>
    <x v="2"/>
    <x v="2"/>
    <s v="Critical"/>
    <s v="Champagne"/>
    <x v="0"/>
    <x v="5"/>
    <s v="Marques de Caceres Rioja Rosado 2014"/>
    <s v="Extra Large Crate"/>
    <s v="Busseltol"/>
    <x v="29"/>
    <d v="2012-07-19T00:00:00"/>
    <n v="13"/>
    <n v="7.0000000000000007E-2"/>
    <n v="95.95"/>
    <n v="74.349999999999994"/>
    <n v="1247.3500000000001"/>
  </r>
  <r>
    <n v="1428"/>
    <n v="87871"/>
    <s v="Daniel Matthews"/>
    <s v="Road Cargo"/>
    <x v="0"/>
    <x v="0"/>
    <s v="High"/>
    <s v="Merlot"/>
    <x v="0"/>
    <x v="5"/>
    <s v="Dom Perignon 2006"/>
    <s v="Standard Size Crate"/>
    <s v="Palmerston"/>
    <x v="29"/>
    <d v="2012-07-20T00:00:00"/>
    <n v="14"/>
    <n v="0.05"/>
    <n v="12.98"/>
    <n v="3.14"/>
    <n v="181.72"/>
  </r>
  <r>
    <n v="1429"/>
    <n v="87744"/>
    <s v="Judy Mccoy"/>
    <s v="Express Road Cargo"/>
    <x v="1"/>
    <x v="1"/>
    <s v="High"/>
    <s v="Reisling"/>
    <x v="0"/>
    <x v="5"/>
    <s v="St. Supery Sauvignon Blanc 2015"/>
    <s v="Large Crate"/>
    <s v="Devonport"/>
    <x v="30"/>
    <d v="2011-11-26T00:00:00"/>
    <n v="21"/>
    <n v="0"/>
    <n v="30.98"/>
    <n v="6.5"/>
    <n v="650.58000000000004"/>
  </r>
  <r>
    <n v="1430"/>
    <n v="87570"/>
    <s v="John Berry"/>
    <s v="Express Road Cargo"/>
    <x v="0"/>
    <x v="1"/>
    <s v="High"/>
    <s v="Cabernet Sauvignon"/>
    <x v="0"/>
    <x v="5"/>
    <s v="Chateau d'Esclans Whispering Angel Rose 2014"/>
    <s v="Large Crate"/>
    <s v="Victor Harbor"/>
    <x v="682"/>
    <d v="2010-08-19T00:00:00"/>
    <n v="3"/>
    <n v="0.01"/>
    <n v="5.44"/>
    <n v="7.46"/>
    <n v="16.32"/>
  </r>
  <r>
    <n v="1431"/>
    <n v="87570"/>
    <s v="John Berry"/>
    <s v="Air Cargo"/>
    <x v="1"/>
    <x v="1"/>
    <s v="High"/>
    <s v="Reisling"/>
    <x v="0"/>
    <x v="5"/>
    <s v="Angeline Sauvignon Blanc 2014"/>
    <s v="Extra Large Crate"/>
    <s v="Adelaide"/>
    <x v="682"/>
    <d v="2010-08-20T00:00:00"/>
    <n v="18"/>
    <n v="0.02"/>
    <n v="549.99"/>
    <n v="49"/>
    <n v="9899.82"/>
  </r>
  <r>
    <n v="1432"/>
    <n v="87570"/>
    <s v="John Berry"/>
    <s v="Road Cargo"/>
    <x v="0"/>
    <x v="1"/>
    <s v="High"/>
    <s v="Sangiovese"/>
    <x v="0"/>
    <x v="5"/>
    <s v="Lucien Albrecht Cremant d'Alsace Brut Rose"/>
    <s v="Standard Size Crate"/>
    <s v="Port Lincoln"/>
    <x v="682"/>
    <d v="2010-08-19T00:00:00"/>
    <n v="7"/>
    <n v="0.03"/>
    <n v="22.01"/>
    <n v="5.53"/>
    <n v="154.07000000000002"/>
  </r>
  <r>
    <n v="1433"/>
    <n v="87570"/>
    <s v="John Berry"/>
    <s v="Express Road Cargo"/>
    <x v="0"/>
    <x v="1"/>
    <s v="High"/>
    <s v="Sangiovese"/>
    <x v="0"/>
    <x v="5"/>
    <s v="Moet &amp; Chandon Imperial"/>
    <s v="Large Crate"/>
    <s v="Mount Barker"/>
    <x v="682"/>
    <d v="2010-08-20T00:00:00"/>
    <n v="7"/>
    <n v="0.09"/>
    <n v="34.76"/>
    <n v="8.2200000000000006"/>
    <n v="243.32"/>
  </r>
  <r>
    <n v="1434"/>
    <n v="87877"/>
    <s v="Joshua Hart"/>
    <s v="Express Road Cargo"/>
    <x v="0"/>
    <x v="2"/>
    <s v="High"/>
    <s v="Malbec"/>
    <x v="0"/>
    <x v="5"/>
    <s v="Pierre Sparr Cremant d'Alsace Reserve Brut Rose"/>
    <s v="Large Crate"/>
    <s v="Freemantle"/>
    <x v="157"/>
    <d v="2010-10-09T00:00:00"/>
    <n v="21"/>
    <n v="0"/>
    <n v="3.89"/>
    <n v="7.01"/>
    <n v="81.69"/>
  </r>
  <r>
    <n v="1435"/>
    <n v="87877"/>
    <s v="Joshua Hart"/>
    <s v="Air Cargo"/>
    <x v="2"/>
    <x v="2"/>
    <s v="High"/>
    <s v="Grenache Rose"/>
    <x v="0"/>
    <x v="5"/>
    <s v="Belle Glos Oeil de Perdrix Pinot Noir Blanc 2014"/>
    <s v="Extra Large Crate"/>
    <s v="Albany"/>
    <x v="157"/>
    <d v="2010-10-11T00:00:00"/>
    <n v="22"/>
    <n v="0.09"/>
    <n v="120.98"/>
    <n v="30"/>
    <n v="2661.56"/>
  </r>
  <r>
    <n v="1436"/>
    <n v="87877"/>
    <s v="Joshua Hart"/>
    <s v="Express Road Cargo"/>
    <x v="0"/>
    <x v="2"/>
    <s v="High"/>
    <s v="Zinfandel"/>
    <x v="0"/>
    <x v="5"/>
    <s v="Lucien Albrecht Cremant d'Alsace Brut"/>
    <s v="Large Crate"/>
    <s v="Perth"/>
    <x v="157"/>
    <d v="2010-10-10T00:00:00"/>
    <n v="8"/>
    <n v="0.1"/>
    <n v="30.98"/>
    <n v="5.76"/>
    <n v="247.84"/>
  </r>
  <r>
    <n v="1437"/>
    <n v="87884"/>
    <s v="Russell Parker"/>
    <s v="Express Road Cargo"/>
    <x v="0"/>
    <x v="3"/>
    <s v="High"/>
    <s v="Shiraz"/>
    <x v="0"/>
    <x v="5"/>
    <s v="Lucien Albrecht Cremant d'Alsace Brut Rose"/>
    <s v="Standard Size Crate"/>
    <s v="Orange"/>
    <x v="683"/>
    <d v="2010-09-20T00:00:00"/>
    <n v="16"/>
    <n v="0"/>
    <n v="21.98"/>
    <n v="2.87"/>
    <n v="351.68"/>
  </r>
  <r>
    <n v="1438"/>
    <n v="87889"/>
    <s v="Adam Sanders"/>
    <s v="Express Road Cargo"/>
    <x v="1"/>
    <x v="1"/>
    <s v="Medium"/>
    <s v="Pinot Gris"/>
    <x v="0"/>
    <x v="5"/>
    <s v="Villa Maria Private Bin Sauvignon Blanc 2015"/>
    <s v="Large Crate"/>
    <s v="Hobart"/>
    <x v="684"/>
    <d v="2010-04-19T00:00:00"/>
    <n v="4"/>
    <n v="0.1"/>
    <n v="300.97000000000003"/>
    <n v="7.18"/>
    <n v="1203.8800000000001"/>
  </r>
  <r>
    <n v="1439"/>
    <n v="87889"/>
    <s v="Roy Moore"/>
    <s v="Express Road Cargo"/>
    <x v="2"/>
    <x v="1"/>
    <s v="Medium"/>
    <s v="Grenache Rose"/>
    <x v="0"/>
    <x v="5"/>
    <s v="Miraval Rose (1.5 Liter Magnum) 2014"/>
    <s v="Full Container"/>
    <s v="Hobart"/>
    <x v="684"/>
    <d v="2010-04-20T00:00:00"/>
    <n v="10"/>
    <n v="0.06"/>
    <n v="39.89"/>
    <n v="3.04"/>
    <n v="398.9"/>
  </r>
  <r>
    <n v="1440"/>
    <n v="87885"/>
    <s v="Russell Parker"/>
    <s v="Express Road Cargo"/>
    <x v="2"/>
    <x v="3"/>
    <s v="Medium"/>
    <s v="Sangiovese Rose"/>
    <x v="0"/>
    <x v="5"/>
    <s v="Chateau d'Esclans Whispering Angel Rose 2014"/>
    <s v="Standard Size Crate"/>
    <s v="Blue Mountains"/>
    <x v="388"/>
    <d v="2010-12-13T00:00:00"/>
    <n v="17"/>
    <n v="0.05"/>
    <n v="15.68"/>
    <n v="3.73"/>
    <n v="266.56"/>
  </r>
  <r>
    <n v="1441"/>
    <n v="87885"/>
    <s v="Russell Parker"/>
    <s v="Express Road Cargo"/>
    <x v="2"/>
    <x v="3"/>
    <s v="Medium"/>
    <s v="Champagne"/>
    <x v="0"/>
    <x v="5"/>
    <s v="Chateau d'Esclans Garrus Rose 2013"/>
    <s v="Standard Size Crate"/>
    <s v="Albury"/>
    <x v="388"/>
    <d v="2010-12-12T00:00:00"/>
    <n v="18"/>
    <n v="0"/>
    <n v="14.98"/>
    <n v="8.99"/>
    <n v="269.64"/>
  </r>
  <r>
    <n v="1442"/>
    <n v="87885"/>
    <s v="Russell Parker"/>
    <s v="Express Road Cargo"/>
    <x v="0"/>
    <x v="3"/>
    <s v="Medium"/>
    <s v="Pinot Noir"/>
    <x v="0"/>
    <x v="5"/>
    <s v="Langlois Chateau Cremant de Loire Brut"/>
    <s v="Large Crate"/>
    <s v="Campbeltown"/>
    <x v="388"/>
    <d v="2010-12-12T00:00:00"/>
    <n v="1"/>
    <n v="0.02"/>
    <n v="38.76"/>
    <n v="13.26"/>
    <n v="38.76"/>
  </r>
  <r>
    <n v="1443"/>
    <n v="87902"/>
    <s v="Daniel Gonzales"/>
    <s v="Express Road Cargo"/>
    <x v="1"/>
    <x v="0"/>
    <s v="High"/>
    <s v="Chardonnay"/>
    <x v="0"/>
    <x v="5"/>
    <s v="Dog Point Vineyard Sauvignon Blanc 2014"/>
    <s v="Large Crate"/>
    <s v="Darwin"/>
    <x v="583"/>
    <d v="2012-09-09T00:00:00"/>
    <n v="8"/>
    <n v="0.08"/>
    <n v="20.97"/>
    <n v="6.5"/>
    <n v="167.76"/>
  </r>
  <r>
    <n v="1444"/>
    <n v="87902"/>
    <s v="Daniel Gonzales"/>
    <s v="Air Cargo"/>
    <x v="0"/>
    <x v="0"/>
    <s v="High"/>
    <s v="Sangiovese"/>
    <x v="0"/>
    <x v="5"/>
    <s v="Bertani Bertarose 2014"/>
    <s v="Extra Large Crate"/>
    <s v="Palmerston"/>
    <x v="583"/>
    <d v="2012-09-09T00:00:00"/>
    <n v="10"/>
    <n v="0"/>
    <n v="225.02"/>
    <n v="28.66"/>
    <n v="2250.2000000000003"/>
  </r>
  <r>
    <n v="1445"/>
    <n v="86919"/>
    <s v="Adam Boyd"/>
    <s v="Road Cargo"/>
    <x v="2"/>
    <x v="1"/>
    <s v="Critical"/>
    <s v="Sangiovese Rose"/>
    <x v="0"/>
    <x v="5"/>
    <s v="Locations by Dave Phinney F Rose&quot;"/>
    <s v="Loose Wrap"/>
    <s v="Hobart"/>
    <x v="685"/>
    <d v="2013-03-11T00:00:00"/>
    <n v="9"/>
    <n v="0.06"/>
    <n v="43.31"/>
    <n v="15.9"/>
    <n v="389.79"/>
  </r>
  <r>
    <n v="1446"/>
    <n v="86919"/>
    <s v="Adam Boyd"/>
    <s v="Express Road Cargo"/>
    <x v="1"/>
    <x v="1"/>
    <s v="Critical"/>
    <s v="Chardonnay"/>
    <x v="0"/>
    <x v="5"/>
    <s v="Dog Point Vineyard Sauvignon Blanc 2014"/>
    <s v="Large Crate"/>
    <s v="Hobart"/>
    <x v="685"/>
    <d v="2013-03-11T00:00:00"/>
    <n v="2"/>
    <n v="0.04"/>
    <n v="125.99"/>
    <n v="8.99"/>
    <n v="251.98"/>
  </r>
  <r>
    <n v="1447"/>
    <n v="87890"/>
    <s v="Roy Moore"/>
    <s v="Express Road Cargo"/>
    <x v="0"/>
    <x v="1"/>
    <s v="Critical"/>
    <s v="Pinot Noir"/>
    <x v="0"/>
    <x v="5"/>
    <s v="Miraval Rose (1.5 Liter Magnum) 2014"/>
    <s v="Large Crate"/>
    <s v="Devonport"/>
    <x v="216"/>
    <d v="2011-01-15T00:00:00"/>
    <n v="3"/>
    <n v="0.02"/>
    <n v="6.48"/>
    <n v="8.19"/>
    <n v="19.440000000000001"/>
  </r>
  <r>
    <n v="1448"/>
    <n v="87890"/>
    <s v="Raymond Armstrong"/>
    <s v="Express Road Cargo"/>
    <x v="1"/>
    <x v="1"/>
    <s v="Critical"/>
    <s v="Pinot Gris"/>
    <x v="0"/>
    <x v="5"/>
    <s v="Angeline Sauvignon Blanc 2014"/>
    <s v="Large Crate"/>
    <s v="Launceston"/>
    <x v="216"/>
    <d v="2011-01-16T00:00:00"/>
    <n v="11"/>
    <n v="0.06"/>
    <n v="115.99"/>
    <n v="4.2300000000000004"/>
    <n v="1275.8899999999999"/>
  </r>
  <r>
    <n v="1449"/>
    <n v="87905"/>
    <s v="Joyce Gonzalez"/>
    <s v="Road Cargo"/>
    <x v="0"/>
    <x v="2"/>
    <s v="High"/>
    <s v="Sangiovese"/>
    <x v="0"/>
    <x v="5"/>
    <s v="Louis Roederer Cristal Brut 2006"/>
    <s v="Large Crate"/>
    <s v="Albany"/>
    <x v="640"/>
    <d v="2010-05-07T00:00:00"/>
    <n v="9"/>
    <n v="0.05"/>
    <n v="178.47"/>
    <n v="19.989999999999998"/>
    <n v="1606.23"/>
  </r>
  <r>
    <n v="1450"/>
    <n v="87912"/>
    <s v="Jennifer Ford"/>
    <s v="Air Cargo"/>
    <x v="2"/>
    <x v="3"/>
    <s v="High"/>
    <s v="Grenache Rose"/>
    <x v="0"/>
    <x v="5"/>
    <s v="Domaine Lafond Roc-Epine Tavel Rose 2014"/>
    <s v="Extra Large Crate"/>
    <s v="Paramatta"/>
    <x v="608"/>
    <d v="2012-08-23T00:00:00"/>
    <n v="11"/>
    <n v="0.03"/>
    <n v="160.97999999999999"/>
    <n v="30"/>
    <n v="1770.78"/>
  </r>
  <r>
    <n v="1451"/>
    <n v="87912"/>
    <s v="Jennifer Ford"/>
    <s v="Express Road Cargo"/>
    <x v="1"/>
    <x v="3"/>
    <s v="High"/>
    <s v="Chardonnay"/>
    <x v="0"/>
    <x v="5"/>
    <s v="The White Knight Sauvignon Blanc 2014"/>
    <s v="Standard Size Crate"/>
    <s v="Lithgow"/>
    <x v="608"/>
    <d v="2012-08-22T00:00:00"/>
    <n v="4"/>
    <n v="7.0000000000000007E-2"/>
    <n v="40.98"/>
    <n v="1.99"/>
    <n v="163.92"/>
  </r>
  <r>
    <n v="1452"/>
    <n v="87560"/>
    <s v="Clarence Grant"/>
    <s v="Express Road Cargo"/>
    <x v="0"/>
    <x v="1"/>
    <s v="Low"/>
    <s v="Merlot"/>
    <x v="0"/>
    <x v="5"/>
    <s v="Marques de Caceres Rioja Rosado 2014"/>
    <s v="Large Crate"/>
    <s v="Canberra"/>
    <x v="686"/>
    <d v="2012-01-24T00:00:00"/>
    <n v="10"/>
    <n v="0.1"/>
    <n v="64.98"/>
    <n v="6.88"/>
    <n v="649.80000000000007"/>
  </r>
  <r>
    <n v="1453"/>
    <n v="87929"/>
    <s v="Terry Hudson"/>
    <s v="Express Road Cargo"/>
    <x v="0"/>
    <x v="3"/>
    <s v="Not Specified"/>
    <s v="Cabernet Sauvignon"/>
    <x v="0"/>
    <x v="5"/>
    <s v="Chateau D'Aqueria Tavel Rose 2013"/>
    <s v="Large Crate"/>
    <s v="Grafton"/>
    <x v="687"/>
    <d v="2013-09-18T00:00:00"/>
    <n v="15"/>
    <n v="0.06"/>
    <n v="6.48"/>
    <n v="8.4"/>
    <n v="97.2"/>
  </r>
  <r>
    <n v="1454"/>
    <n v="87929"/>
    <s v="Terry Hudson"/>
    <s v="Express Road Cargo"/>
    <x v="0"/>
    <x v="3"/>
    <s v="Not Specified"/>
    <s v="Merlot"/>
    <x v="0"/>
    <x v="5"/>
    <s v="Jean-Baptiste Adam Les Natures Cremant d'Alsace Brut"/>
    <s v="Large Crate"/>
    <s v="Dubbo"/>
    <x v="687"/>
    <d v="2013-09-20T00:00:00"/>
    <n v="24"/>
    <n v="0.06"/>
    <n v="15.42"/>
    <n v="5.41"/>
    <n v="370.08"/>
  </r>
  <r>
    <n v="1455"/>
    <n v="85855"/>
    <s v="Marilyn Nguyen"/>
    <s v="Air Cargo"/>
    <x v="1"/>
    <x v="3"/>
    <s v="Low"/>
    <s v="Sauvignon Blanc"/>
    <x v="0"/>
    <x v="5"/>
    <s v="The White Knight Sauvignon Blanc 2014"/>
    <s v="Extra Large Crate"/>
    <s v="Queanbeyan"/>
    <x v="246"/>
    <d v="2013-03-13T00:00:00"/>
    <n v="2"/>
    <n v="0.08"/>
    <n v="2550.14"/>
    <n v="29.7"/>
    <n v="5100.28"/>
  </r>
  <r>
    <n v="1456"/>
    <n v="85855"/>
    <s v="Marilyn Nguyen"/>
    <s v="Road Cargo"/>
    <x v="0"/>
    <x v="3"/>
    <s v="Low"/>
    <s v="Zinfandel"/>
    <x v="0"/>
    <x v="5"/>
    <s v="Simonnet-Febvre Cremant de Bourgogne Blanc"/>
    <s v="Large Crate"/>
    <s v="Cessnock"/>
    <x v="246"/>
    <d v="2013-03-18T00:00:00"/>
    <n v="2"/>
    <n v="0.05"/>
    <n v="55.98"/>
    <n v="4.8600000000000003"/>
    <n v="111.96"/>
  </r>
  <r>
    <n v="1457"/>
    <n v="86680"/>
    <s v="Philip Fox"/>
    <s v="Express Road Cargo"/>
    <x v="0"/>
    <x v="2"/>
    <s v="Medium"/>
    <s v="Sangiovese"/>
    <x v="0"/>
    <x v="5"/>
    <s v="Chateau d'Esclans Whispering Angel Rose 2014"/>
    <s v="Large Crate"/>
    <s v="Albany"/>
    <x v="630"/>
    <d v="2011-03-03T00:00:00"/>
    <n v="1"/>
    <n v="0.09"/>
    <n v="18.97"/>
    <n v="9.5399999999999991"/>
    <n v="18.97"/>
  </r>
  <r>
    <n v="1458"/>
    <n v="87933"/>
    <s v="Ralph Dunn"/>
    <s v="Express Road Cargo"/>
    <x v="0"/>
    <x v="0"/>
    <s v="Low"/>
    <s v="Malbec"/>
    <x v="0"/>
    <x v="5"/>
    <s v="Sutter Home White Zinfandel"/>
    <s v="Full Container"/>
    <s v="Bundaberg"/>
    <x v="224"/>
    <d v="2010-04-03T00:00:00"/>
    <n v="10"/>
    <n v="7.0000000000000007E-2"/>
    <n v="5.98"/>
    <n v="0.96"/>
    <n v="59.800000000000004"/>
  </r>
  <r>
    <n v="1459"/>
    <n v="87933"/>
    <s v="Jose Rivera"/>
    <s v="Express Road Cargo"/>
    <x v="1"/>
    <x v="0"/>
    <s v="Low"/>
    <s v="Pinot Gris"/>
    <x v="0"/>
    <x v="5"/>
    <s v="Chardonnais Napa Valley Chardonnay 2013"/>
    <s v="Large Crate"/>
    <s v="Townsville"/>
    <x v="224"/>
    <d v="2010-04-04T00:00:00"/>
    <n v="6"/>
    <n v="0.01"/>
    <n v="39.979999999999997"/>
    <n v="4"/>
    <n v="239.88"/>
  </r>
  <r>
    <n v="1460"/>
    <n v="87508"/>
    <s v="Sean Wagner"/>
    <s v="Express Road Cargo"/>
    <x v="0"/>
    <x v="0"/>
    <s v="Critical"/>
    <s v="Shiraz"/>
    <x v="0"/>
    <x v="5"/>
    <s v="Chateau Gaudrelle Cremant d'Loire Brut"/>
    <s v="Large Crate"/>
    <s v="Logan City"/>
    <x v="31"/>
    <d v="2012-04-27T00:00:00"/>
    <n v="2"/>
    <n v="0.05"/>
    <n v="6.48"/>
    <n v="6.81"/>
    <n v="12.96"/>
  </r>
  <r>
    <n v="1461"/>
    <n v="87942"/>
    <s v="Stephen Lewis"/>
    <s v="Air Cargo"/>
    <x v="2"/>
    <x v="2"/>
    <s v="Not Specified"/>
    <s v="Sangiovese Rose"/>
    <x v="0"/>
    <x v="5"/>
    <s v="Orin Swift Cellars Fragile Rose 2014"/>
    <s v="Extra Large Crate"/>
    <s v="Bunbury"/>
    <x v="688"/>
    <d v="2011-12-11T00:00:00"/>
    <n v="14"/>
    <n v="0.09"/>
    <n v="500.98"/>
    <n v="26"/>
    <n v="7013.72"/>
  </r>
  <r>
    <n v="1462"/>
    <n v="87948"/>
    <s v="Joan Lopez"/>
    <s v="Express Road Cargo"/>
    <x v="1"/>
    <x v="2"/>
    <s v="Critical"/>
    <s v="Reisling"/>
    <x v="0"/>
    <x v="5"/>
    <s v="The White Knight Sauvignon Blanc 2014"/>
    <s v="Large Crate"/>
    <s v="Geraldton"/>
    <x v="32"/>
    <d v="2012-05-03T00:00:00"/>
    <n v="13"/>
    <n v="0.01"/>
    <n v="205.99"/>
    <n v="19.989999999999998"/>
    <n v="2677.87"/>
  </r>
  <r>
    <n v="1463"/>
    <n v="87948"/>
    <s v="Brandon Cox"/>
    <s v="Express Road Cargo"/>
    <x v="0"/>
    <x v="2"/>
    <s v="Critical"/>
    <s v="Malbec"/>
    <x v="0"/>
    <x v="5"/>
    <s v="Pierre Sparr Cremant d'Alsace Reserve Brut Rose"/>
    <s v="Large Crate"/>
    <s v="Mandurah"/>
    <x v="32"/>
    <d v="2012-05-04T00:00:00"/>
    <n v="14"/>
    <n v="0.09"/>
    <n v="162.93"/>
    <n v="19.989999999999998"/>
    <n v="2281.02"/>
  </r>
  <r>
    <n v="1464"/>
    <n v="87948"/>
    <s v="Eugene Reyes"/>
    <s v="Express Road Cargo"/>
    <x v="1"/>
    <x v="1"/>
    <s v="Critical"/>
    <s v="Sauvignon Blanc"/>
    <x v="0"/>
    <x v="5"/>
    <s v="Chardonnais Napa Valley Chardonnay 2013"/>
    <s v="Large Crate"/>
    <s v="Canberra"/>
    <x v="32"/>
    <d v="2012-05-03T00:00:00"/>
    <n v="11"/>
    <n v="7.0000000000000007E-2"/>
    <n v="200.99"/>
    <n v="4.2"/>
    <n v="2210.8900000000003"/>
  </r>
  <r>
    <n v="1465"/>
    <n v="87960"/>
    <s v="Melissa Wright"/>
    <s v="Express Road Cargo"/>
    <x v="0"/>
    <x v="2"/>
    <s v="Medium"/>
    <s v="Merlot"/>
    <x v="0"/>
    <x v="5"/>
    <s v="Miraval Rose 2014"/>
    <s v="Large Crate"/>
    <s v="Albany"/>
    <x v="33"/>
    <d v="2012-11-08T00:00:00"/>
    <n v="35"/>
    <n v="0.01"/>
    <n v="162.93"/>
    <n v="19.989999999999998"/>
    <n v="5702.55"/>
  </r>
  <r>
    <n v="1466"/>
    <n v="87966"/>
    <s v="Jeffrey Rogers"/>
    <s v="Express Road Cargo"/>
    <x v="0"/>
    <x v="0"/>
    <s v="Critical"/>
    <s v="Zinfandel"/>
    <x v="0"/>
    <x v="5"/>
    <s v="JCB N¬∞21 Brut Cremant de Bourgogne"/>
    <s v="Large Crate"/>
    <s v="Darwin"/>
    <x v="689"/>
    <d v="2011-05-06T00:00:00"/>
    <n v="15"/>
    <n v="0"/>
    <n v="2.78"/>
    <n v="1.49"/>
    <n v="41.699999999999996"/>
  </r>
  <r>
    <n v="1467"/>
    <n v="86470"/>
    <s v="Christopher Porter"/>
    <s v="Express Road Cargo"/>
    <x v="0"/>
    <x v="1"/>
    <s v="Not Specified"/>
    <s v="Merlot"/>
    <x v="0"/>
    <x v="5"/>
    <s v="Marques de Caceres Rioja Rosado 2014"/>
    <s v="Large Crate"/>
    <s v="Devonport"/>
    <x v="402"/>
    <d v="2013-10-31T00:00:00"/>
    <n v="7"/>
    <n v="0.02"/>
    <n v="304.99"/>
    <n v="19.989999999999998"/>
    <n v="2134.9300000000003"/>
  </r>
  <r>
    <n v="1468"/>
    <n v="87973"/>
    <s v="Kevin Reyes"/>
    <s v="Road Cargo"/>
    <x v="0"/>
    <x v="3"/>
    <s v="Medium"/>
    <s v="Shiraz"/>
    <x v="0"/>
    <x v="5"/>
    <s v="Pierre Sparr Cremant d'Alsace Reserve Brut Rose"/>
    <s v="Large Crate"/>
    <s v="Bathurst"/>
    <x v="77"/>
    <d v="2011-04-12T00:00:00"/>
    <n v="3"/>
    <n v="0.01"/>
    <n v="6.48"/>
    <n v="6.6"/>
    <n v="19.440000000000001"/>
  </r>
  <r>
    <n v="1469"/>
    <n v="87980"/>
    <s v="Norma Medina"/>
    <s v="Express Road Cargo"/>
    <x v="0"/>
    <x v="2"/>
    <s v="Medium"/>
    <s v="Pinot Noir"/>
    <x v="0"/>
    <x v="5"/>
    <s v="Veuve Clicquot Brut Yellow Label"/>
    <s v="Full Container"/>
    <s v="Perth"/>
    <x v="34"/>
    <d v="2010-11-21T00:00:00"/>
    <n v="22"/>
    <n v="0.1"/>
    <n v="4.26"/>
    <n v="1.2"/>
    <n v="93.72"/>
  </r>
  <r>
    <n v="1470"/>
    <n v="87331"/>
    <s v="Brandon Howard"/>
    <s v="Express Road Cargo"/>
    <x v="0"/>
    <x v="0"/>
    <s v="High"/>
    <s v="Sangiovese"/>
    <x v="0"/>
    <x v="5"/>
    <s v="Sutter Home Pink Moscato"/>
    <s v="Large Crate"/>
    <s v="Bundaberg"/>
    <x v="504"/>
    <d v="2012-12-01T00:00:00"/>
    <n v="20"/>
    <n v="0.03"/>
    <n v="420.98"/>
    <n v="19.989999999999998"/>
    <n v="8419.6"/>
  </r>
  <r>
    <n v="1471"/>
    <n v="87993"/>
    <s v="Gregory Nguyen"/>
    <s v="Express Road Cargo"/>
    <x v="0"/>
    <x v="1"/>
    <s v="Medium"/>
    <s v="Pinot Noir"/>
    <x v="0"/>
    <x v="5"/>
    <s v="Bollinger Brut Special Cuvee"/>
    <s v="Large Crate"/>
    <s v="Devonport"/>
    <x v="690"/>
    <d v="2010-01-08T00:00:00"/>
    <n v="1"/>
    <n v="0.05"/>
    <n v="1.98"/>
    <n v="4.7699999999999996"/>
    <n v="1.98"/>
  </r>
  <r>
    <n v="1472"/>
    <n v="87993"/>
    <s v="Gregory Nguyen"/>
    <s v="Road Cargo"/>
    <x v="1"/>
    <x v="1"/>
    <s v="Medium"/>
    <s v="Sauvignon Blanc"/>
    <x v="0"/>
    <x v="5"/>
    <s v="Lucky Chardonnay 2012"/>
    <s v="Mini Crate"/>
    <s v="Burnie"/>
    <x v="690"/>
    <d v="2010-01-08T00:00:00"/>
    <n v="1"/>
    <n v="7.0000000000000007E-2"/>
    <n v="699.99"/>
    <n v="24.49"/>
    <n v="699.99"/>
  </r>
  <r>
    <n v="1473"/>
    <n v="87993"/>
    <s v="Gregory Nguyen"/>
    <s v="Express Road Cargo"/>
    <x v="1"/>
    <x v="1"/>
    <s v="Medium"/>
    <s v="Pinot Gris"/>
    <x v="0"/>
    <x v="5"/>
    <s v="Mercer Canyons Chardonnay 2013"/>
    <s v="Mini Crate"/>
    <s v="Launceston"/>
    <x v="690"/>
    <d v="2010-01-08T00:00:00"/>
    <n v="2"/>
    <n v="7.0000000000000007E-2"/>
    <n v="6783.02"/>
    <n v="24.49"/>
    <n v="13566.04"/>
  </r>
  <r>
    <n v="1474"/>
    <n v="86120"/>
    <s v="Todd Simmons"/>
    <s v="Express Road Cargo"/>
    <x v="0"/>
    <x v="2"/>
    <s v="High"/>
    <s v="Sangiovese"/>
    <x v="0"/>
    <x v="3"/>
    <s v="Miraval Rose 2014"/>
    <s v="Full Container"/>
    <s v="Freemantle"/>
    <x v="691"/>
    <d v="2011-02-12T00:00:00"/>
    <n v="3"/>
    <n v="0.05"/>
    <n v="2.88"/>
    <n v="0.7"/>
    <n v="8.64"/>
  </r>
  <r>
    <n v="1475"/>
    <n v="86120"/>
    <s v="Russell Watson"/>
    <s v="Air Cargo"/>
    <x v="2"/>
    <x v="2"/>
    <s v="High"/>
    <s v="Grenache Rose"/>
    <x v="0"/>
    <x v="3"/>
    <s v="Miraval Rose (1.5 Liter Magnum) 2014"/>
    <s v="Extra Large Crate"/>
    <s v="Busseltol"/>
    <x v="691"/>
    <d v="2011-02-13T00:00:00"/>
    <n v="1"/>
    <n v="0.1"/>
    <n v="291.73"/>
    <n v="48.8"/>
    <n v="291.73"/>
  </r>
  <r>
    <n v="1476"/>
    <n v="88002"/>
    <s v="Victor Holmes"/>
    <s v="Express Road Cargo"/>
    <x v="0"/>
    <x v="1"/>
    <s v="Medium"/>
    <s v="Cabernet Sauvignon"/>
    <x v="0"/>
    <x v="3"/>
    <s v="Francis Ford Coppola Sofia Rose 2014"/>
    <s v="Large Crate"/>
    <s v="Burnie"/>
    <x v="692"/>
    <d v="2011-09-17T00:00:00"/>
    <n v="23"/>
    <n v="0.01"/>
    <n v="6.48"/>
    <n v="8.8800000000000008"/>
    <n v="149.04000000000002"/>
  </r>
  <r>
    <n v="1477"/>
    <n v="88002"/>
    <s v="Victor Holmes"/>
    <s v="Road Cargo"/>
    <x v="0"/>
    <x v="1"/>
    <s v="Medium"/>
    <s v="Sangiovese"/>
    <x v="0"/>
    <x v="3"/>
    <s v="Belle Glos Oeil de Perdrix Pinot Noir Blanc 2014"/>
    <s v="Standard Size Crate"/>
    <s v="Devonport"/>
    <x v="692"/>
    <d v="2011-09-15T00:00:00"/>
    <n v="11"/>
    <n v="0.06"/>
    <n v="15.94"/>
    <n v="5.45"/>
    <n v="175.34"/>
  </r>
  <r>
    <n v="1478"/>
    <n v="87784"/>
    <s v="Larry Smith"/>
    <s v="Express Road Cargo"/>
    <x v="0"/>
    <x v="3"/>
    <s v="Critical"/>
    <s v="Cabernet Sauvignon"/>
    <x v="0"/>
    <x v="3"/>
    <s v="Chateau d'Esclans Whispering Angel Rose 2014"/>
    <s v="Full Container"/>
    <s v="Cessnock"/>
    <x v="522"/>
    <d v="2011-08-05T00:00:00"/>
    <n v="16"/>
    <n v="0.09"/>
    <n v="1.82"/>
    <n v="1"/>
    <n v="29.12"/>
  </r>
  <r>
    <n v="1479"/>
    <n v="87152"/>
    <s v="Clarence Banks"/>
    <s v="Express Road Cargo"/>
    <x v="2"/>
    <x v="1"/>
    <s v="Low"/>
    <s v="Champagne"/>
    <x v="0"/>
    <x v="3"/>
    <s v="Pietradolce Etna Rosato 2014"/>
    <s v="Standard Size Crate"/>
    <s v="Hamilton"/>
    <x v="258"/>
    <d v="2011-07-30T00:00:00"/>
    <n v="14"/>
    <n v="0.1"/>
    <n v="22.23"/>
    <n v="8.99"/>
    <n v="311.22000000000003"/>
  </r>
  <r>
    <n v="1480"/>
    <n v="87152"/>
    <s v="Clarence Banks"/>
    <s v="Express Road Cargo"/>
    <x v="1"/>
    <x v="1"/>
    <s v="Low"/>
    <s v="Reisling"/>
    <x v="0"/>
    <x v="3"/>
    <s v="Chardonnais Napa Valley Chardonnay 2013"/>
    <s v="Large Crate"/>
    <s v="Frankston"/>
    <x v="258"/>
    <d v="2011-07-30T00:00:00"/>
    <n v="11"/>
    <n v="0.01"/>
    <n v="205.99"/>
    <n v="8.99"/>
    <n v="2265.8900000000003"/>
  </r>
  <r>
    <n v="1481"/>
    <n v="88004"/>
    <s v="Peter Fuller"/>
    <s v="Air Cargo"/>
    <x v="1"/>
    <x v="0"/>
    <s v="High"/>
    <s v="Reisling"/>
    <x v="0"/>
    <x v="3"/>
    <s v="Mercer Canyons Chardonnay 2013"/>
    <s v="Extra Large Crate"/>
    <s v="Darwin"/>
    <x v="596"/>
    <d v="2010-12-18T00:00:00"/>
    <n v="6"/>
    <n v="0.04"/>
    <n v="119.99"/>
    <n v="14"/>
    <n v="719.93999999999994"/>
  </r>
  <r>
    <n v="1482"/>
    <n v="88015"/>
    <s v="Henry Ray"/>
    <s v="Express Road Cargo"/>
    <x v="0"/>
    <x v="0"/>
    <s v="Not Specified"/>
    <s v="Zinfandel"/>
    <x v="0"/>
    <x v="3"/>
    <s v="Chateau d'Esclans Whispering Angel Rose 2014"/>
    <s v="Standard Size Crate"/>
    <s v="Darwin"/>
    <x v="693"/>
    <d v="2010-08-11T00:00:00"/>
    <n v="4"/>
    <n v="0.1"/>
    <n v="30.98"/>
    <n v="8.99"/>
    <n v="123.92"/>
  </r>
  <r>
    <n v="1483"/>
    <n v="88023"/>
    <s v="Patricia Bishop"/>
    <s v="Road Cargo"/>
    <x v="1"/>
    <x v="0"/>
    <s v="High"/>
    <s v="Sauvignon Blanc"/>
    <x v="0"/>
    <x v="3"/>
    <s v="Lucky Chardonnay 2012"/>
    <s v="Large Crate"/>
    <s v="Gladstone"/>
    <x v="36"/>
    <d v="2010-02-08T00:00:00"/>
    <n v="1"/>
    <n v="7.0000000000000007E-2"/>
    <n v="179.99"/>
    <n v="19.989999999999998"/>
    <n v="179.99"/>
  </r>
  <r>
    <n v="1484"/>
    <n v="88033"/>
    <s v="Raymond Carter"/>
    <s v="Express Road Cargo"/>
    <x v="1"/>
    <x v="0"/>
    <s v="Critical"/>
    <s v="Chardonnay"/>
    <x v="0"/>
    <x v="3"/>
    <s v="Chardonnais Napa Valley Chardonnay 2013"/>
    <s v="Standard Size Crate"/>
    <s v="Gold Coast"/>
    <x v="694"/>
    <d v="2012-11-11T00:00:00"/>
    <n v="26"/>
    <n v="0.08"/>
    <n v="18.89"/>
    <n v="3.17"/>
    <n v="491.14"/>
  </r>
  <r>
    <n v="1485"/>
    <n v="87998"/>
    <s v="Gregory Nguyen"/>
    <s v="Express Road Cargo"/>
    <x v="2"/>
    <x v="1"/>
    <s v="Low"/>
    <s v="Sangiovese Rose"/>
    <x v="0"/>
    <x v="3"/>
    <s v="Sutter Home Pink Moscato"/>
    <s v="Full Container"/>
    <s v="Hobart"/>
    <x v="695"/>
    <d v="2013-02-03T00:00:00"/>
    <n v="4"/>
    <n v="0.04"/>
    <n v="5.28"/>
    <n v="3.96"/>
    <n v="21.12"/>
  </r>
  <r>
    <n v="1486"/>
    <n v="88042"/>
    <s v="Willie Perry"/>
    <s v="Express Road Cargo"/>
    <x v="0"/>
    <x v="0"/>
    <s v="Medium"/>
    <s v="Zinfandel"/>
    <x v="0"/>
    <x v="3"/>
    <s v="Simonnet-Febvre Cremant de Bourgogne Blanc"/>
    <s v="Large Crate"/>
    <s v="Darwin"/>
    <x v="49"/>
    <d v="2011-12-21T00:00:00"/>
    <n v="3"/>
    <n v="0.04"/>
    <n v="4.42"/>
    <n v="4.99"/>
    <n v="13.26"/>
  </r>
  <r>
    <n v="1487"/>
    <n v="88057"/>
    <s v="Julia Cook"/>
    <s v="Express Road Cargo"/>
    <x v="1"/>
    <x v="3"/>
    <s v="High"/>
    <s v="Sauvignon Blanc"/>
    <x v="0"/>
    <x v="3"/>
    <s v="Dog Point Vineyard Sauvignon Blanc 2014"/>
    <s v="Standard Size Crate"/>
    <s v="Lithgow"/>
    <x v="604"/>
    <d v="2013-06-04T00:00:00"/>
    <n v="12"/>
    <n v="0.05"/>
    <n v="20.99"/>
    <n v="3.3"/>
    <n v="251.88"/>
  </r>
  <r>
    <n v="1488"/>
    <n v="88061"/>
    <s v="Larry Hall"/>
    <s v="Express Road Cargo"/>
    <x v="0"/>
    <x v="2"/>
    <s v="Low"/>
    <s v="Malbec"/>
    <x v="0"/>
    <x v="3"/>
    <s v="Chateau Gaudrelle Cremant d'Loire Brut"/>
    <s v="Large Crate"/>
    <s v="Busseltol"/>
    <x v="696"/>
    <d v="2010-07-16T00:00:00"/>
    <n v="7"/>
    <n v="7.0000000000000007E-2"/>
    <n v="165.2"/>
    <n v="19.989999999999998"/>
    <n v="1156.3999999999999"/>
  </r>
  <r>
    <n v="1489"/>
    <n v="88074"/>
    <s v="Gregory Shaw"/>
    <s v="Express Road Cargo"/>
    <x v="1"/>
    <x v="3"/>
    <s v="Low"/>
    <s v="Chardonnay"/>
    <x v="0"/>
    <x v="3"/>
    <s v="Cloudy Bay Sauvignon Blanc 2015"/>
    <s v="Large Crate"/>
    <s v="Bathurst"/>
    <x v="85"/>
    <d v="2013-12-27T00:00:00"/>
    <n v="5"/>
    <n v="0.05"/>
    <n v="53.98"/>
    <n v="5.5"/>
    <n v="269.89999999999998"/>
  </r>
  <r>
    <n v="1490"/>
    <n v="88081"/>
    <s v="Antonio Stevens"/>
    <s v="Express Road Cargo"/>
    <x v="2"/>
    <x v="1"/>
    <s v="Low"/>
    <s v="Sangiovese Rose"/>
    <x v="0"/>
    <x v="3"/>
    <s v="Miraval Rose (1.5 Liter Magnum) 2014"/>
    <s v="Standard Size Crate"/>
    <s v="Devonport"/>
    <x v="697"/>
    <d v="2013-04-10T00:00:00"/>
    <n v="2"/>
    <n v="0.01"/>
    <n v="15.68"/>
    <n v="3.73"/>
    <n v="31.36"/>
  </r>
  <r>
    <n v="1491"/>
    <n v="88081"/>
    <s v="Antonio Stevens"/>
    <s v="Road Cargo"/>
    <x v="2"/>
    <x v="1"/>
    <s v="Low"/>
    <s v="Cremant"/>
    <x v="0"/>
    <x v="3"/>
    <s v="Gerard Bertrand Cote des Roses Rose 2014"/>
    <s v="Mini Crate"/>
    <s v="Devonport"/>
    <x v="697"/>
    <d v="2013-04-14T00:00:00"/>
    <n v="11"/>
    <n v="0.04"/>
    <n v="71.37"/>
    <n v="69"/>
    <n v="785.07"/>
  </r>
  <r>
    <n v="1492"/>
    <n v="88090"/>
    <s v="Norma Lee"/>
    <s v="Express Road Cargo"/>
    <x v="0"/>
    <x v="2"/>
    <s v="Critical"/>
    <s v="Cabernet Sauvignon"/>
    <x v="0"/>
    <x v="3"/>
    <s v="Roederer Estate Brut"/>
    <s v="Large Crate"/>
    <s v="Bunbury"/>
    <x v="698"/>
    <d v="2013-10-10T00:00:00"/>
    <n v="3"/>
    <n v="0.06"/>
    <n v="7.84"/>
    <n v="4.71"/>
    <n v="23.52"/>
  </r>
  <r>
    <n v="1493"/>
    <n v="88097"/>
    <s v="Jeremy Romero"/>
    <s v="Road Cargo"/>
    <x v="0"/>
    <x v="3"/>
    <s v="Low"/>
    <s v="Sangiovese"/>
    <x v="0"/>
    <x v="3"/>
    <s v="Schramsberg Cremant Demi-Sec 2011"/>
    <s v="Full Container"/>
    <s v="Queanbeyan"/>
    <x v="593"/>
    <d v="2012-11-16T00:00:00"/>
    <n v="26"/>
    <n v="0.1"/>
    <n v="4.71"/>
    <n v="0.7"/>
    <n v="122.46"/>
  </r>
  <r>
    <n v="1494"/>
    <n v="88109"/>
    <s v="Nicholas Barnes"/>
    <s v="Express Road Cargo"/>
    <x v="0"/>
    <x v="3"/>
    <s v="Low"/>
    <s v="Pinot Noir"/>
    <x v="0"/>
    <x v="3"/>
    <s v="La Playa Estate Cabernet Sauvignon Rose 2015"/>
    <s v="Large Crate"/>
    <s v="Dubbo"/>
    <x v="37"/>
    <d v="2012-03-20T00:00:00"/>
    <n v="1"/>
    <n v="0.03"/>
    <n v="3.8"/>
    <n v="1.49"/>
    <n v="3.8"/>
  </r>
  <r>
    <n v="1495"/>
    <n v="87252"/>
    <s v="Philip Fields"/>
    <s v="Air Cargo"/>
    <x v="1"/>
    <x v="0"/>
    <s v="Critical"/>
    <s v="Chardonnay"/>
    <x v="0"/>
    <x v="3"/>
    <s v="Angeline Sauvignon Blanc 2014"/>
    <s v="Extra Large Crate"/>
    <s v="Townsville"/>
    <x v="38"/>
    <d v="2012-12-31T00:00:00"/>
    <n v="23"/>
    <n v="7.0000000000000007E-2"/>
    <n v="264.98"/>
    <n v="17.86"/>
    <n v="6094.5400000000009"/>
  </r>
  <r>
    <n v="1496"/>
    <n v="87252"/>
    <s v="Philip Fields"/>
    <s v="Road Cargo"/>
    <x v="0"/>
    <x v="0"/>
    <s v="Critical"/>
    <s v="Pinot Noir"/>
    <x v="0"/>
    <x v="3"/>
    <s v="Louis Roederer Cristal Brut 2006"/>
    <s v="Full Container"/>
    <s v="Mount Isa"/>
    <x v="38"/>
    <d v="2013-01-01T00:00:00"/>
    <n v="9"/>
    <n v="0.06"/>
    <n v="8.34"/>
    <n v="1.43"/>
    <n v="75.06"/>
  </r>
  <r>
    <n v="1497"/>
    <n v="88125"/>
    <s v="Donald Lee"/>
    <s v="Express Road Cargo"/>
    <x v="0"/>
    <x v="3"/>
    <s v="High"/>
    <s v="Shiraz"/>
    <x v="0"/>
    <x v="3"/>
    <s v="Locations by Dave Phinney F Rose"/>
    <s v="Large Crate"/>
    <s v="Blue Mountains"/>
    <x v="699"/>
    <d v="2013-11-03T00:00:00"/>
    <n v="36"/>
    <n v="0.04"/>
    <n v="3.75"/>
    <n v="7.5"/>
    <n v="135"/>
  </r>
  <r>
    <n v="1498"/>
    <n v="88130"/>
    <s v="Scott Bennett"/>
    <s v="Express Road Cargo"/>
    <x v="1"/>
    <x v="2"/>
    <s v="Low"/>
    <s v="Chardonnay"/>
    <x v="0"/>
    <x v="3"/>
    <s v="Grgich Hills Chardonnay 2012"/>
    <s v="Large Crate"/>
    <s v="Rockingham"/>
    <x v="700"/>
    <d v="2012-07-19T00:00:00"/>
    <n v="2"/>
    <n v="0.1"/>
    <n v="15.98"/>
    <n v="4"/>
    <n v="31.96"/>
  </r>
  <r>
    <n v="1499"/>
    <n v="87669"/>
    <s v="Debra Hudson"/>
    <s v="Air Cargo"/>
    <x v="2"/>
    <x v="2"/>
    <s v="Low"/>
    <s v="Champagne"/>
    <x v="0"/>
    <x v="3"/>
    <s v="Domaine Lafond Roc-Epine Tavel Rose 2014"/>
    <s v="Small Crate"/>
    <s v="Albany"/>
    <x v="428"/>
    <d v="2013-11-25T00:00:00"/>
    <n v="11"/>
    <n v="0.1"/>
    <n v="146.05000000000001"/>
    <n v="80.2"/>
    <n v="1606.5500000000002"/>
  </r>
  <r>
    <n v="1500"/>
    <n v="88139"/>
    <s v="Jack Fox"/>
    <s v="Express Road Cargo"/>
    <x v="0"/>
    <x v="0"/>
    <s v="High"/>
    <s v="Sangiovese"/>
    <x v="0"/>
    <x v="3"/>
    <s v="Domaine Lafage Miraflors Rose 2013"/>
    <s v="Large Crate"/>
    <s v="Darwin"/>
    <x v="701"/>
    <d v="2011-05-21T00:00:00"/>
    <n v="11"/>
    <n v="0.05"/>
    <n v="4.91"/>
    <n v="0.5"/>
    <n v="54.010000000000005"/>
  </r>
  <r>
    <n v="1501"/>
    <n v="88152"/>
    <s v="Phillip Owens"/>
    <s v="Express Road Cargo"/>
    <x v="0"/>
    <x v="1"/>
    <s v="Critical"/>
    <s v="Cabernet Sauvignon"/>
    <x v="0"/>
    <x v="3"/>
    <s v="Laurent-Perrier Brut Millesime 2006"/>
    <s v="Full Container"/>
    <s v="Bendigo"/>
    <x v="39"/>
    <d v="2010-11-06T00:00:00"/>
    <n v="5"/>
    <n v="0.01"/>
    <n v="3.26"/>
    <n v="1.86"/>
    <n v="16.299999999999997"/>
  </r>
  <r>
    <n v="1502"/>
    <n v="88162"/>
    <s v="Walter Bennett"/>
    <s v="Express Road Cargo"/>
    <x v="0"/>
    <x v="1"/>
    <s v="Not Specified"/>
    <s v="Cabernet Sauvignon"/>
    <x v="0"/>
    <x v="3"/>
    <s v="Domaine Lafond Roc-Epine Tavel Rose 2014"/>
    <s v="Large Crate"/>
    <s v="Mildura"/>
    <x v="702"/>
    <d v="2013-09-17T00:00:00"/>
    <n v="22"/>
    <n v="0.08"/>
    <n v="22.98"/>
    <n v="4.5"/>
    <n v="505.56"/>
  </r>
  <r>
    <n v="1503"/>
    <n v="88162"/>
    <s v="Walter Bennett"/>
    <s v="Express Road Cargo"/>
    <x v="0"/>
    <x v="1"/>
    <s v="Not Specified"/>
    <s v="Shiraz"/>
    <x v="0"/>
    <x v="3"/>
    <s v="Veuve Clicquot Brut Yellow Label"/>
    <s v="Large Crate"/>
    <s v="Mildura"/>
    <x v="702"/>
    <d v="2013-09-15T00:00:00"/>
    <n v="5"/>
    <n v="0.08"/>
    <n v="6.48"/>
    <n v="5.4"/>
    <n v="32.400000000000006"/>
  </r>
  <r>
    <n v="1504"/>
    <n v="88171"/>
    <s v="Robert Duncan"/>
    <s v="Express Road Cargo"/>
    <x v="0"/>
    <x v="1"/>
    <s v="Not Specified"/>
    <s v="Cabernet Sauvignon"/>
    <x v="0"/>
    <x v="3"/>
    <s v="Laurent-Perrier Brut Millesime 2006"/>
    <s v="Large Crate"/>
    <s v="Canberra"/>
    <x v="703"/>
    <d v="2013-08-22T00:00:00"/>
    <n v="25"/>
    <n v="0.06"/>
    <n v="4.28"/>
    <n v="6.72"/>
    <n v="107"/>
  </r>
  <r>
    <n v="1505"/>
    <n v="88171"/>
    <s v="Robert Duncan"/>
    <s v="Express Road Cargo"/>
    <x v="0"/>
    <x v="1"/>
    <s v="Not Specified"/>
    <s v="Cabernet Sauvignon"/>
    <x v="0"/>
    <x v="3"/>
    <s v="Sutter Home Pink Moscato"/>
    <s v="Full Container"/>
    <s v="Canberra"/>
    <x v="703"/>
    <d v="2013-08-23T00:00:00"/>
    <n v="12"/>
    <n v="7.0000000000000007E-2"/>
    <n v="5.85"/>
    <n v="2.27"/>
    <n v="70.199999999999989"/>
  </r>
  <r>
    <n v="1506"/>
    <n v="88179"/>
    <s v="Paul Hunter"/>
    <s v="Express Road Cargo"/>
    <x v="1"/>
    <x v="1"/>
    <s v="Low"/>
    <s v="Sauvignon Blanc"/>
    <x v="0"/>
    <x v="3"/>
    <s v="Giesen Sauvignon Blanc 2014"/>
    <s v="Standard Size Crate"/>
    <s v="Canberra"/>
    <x v="704"/>
    <d v="2012-08-01T00:00:00"/>
    <n v="14"/>
    <n v="0.04"/>
    <n v="40.98"/>
    <n v="1.99"/>
    <n v="573.71999999999991"/>
  </r>
  <r>
    <n v="1507"/>
    <n v="88179"/>
    <s v="Paul Hunter"/>
    <s v="Express Road Cargo"/>
    <x v="0"/>
    <x v="1"/>
    <s v="Low"/>
    <s v="Shiraz"/>
    <x v="0"/>
    <x v="3"/>
    <s v="Bertani Bertarose 2014"/>
    <s v="Large Crate"/>
    <s v="Canberra"/>
    <x v="704"/>
    <d v="2012-08-06T00:00:00"/>
    <n v="17"/>
    <n v="0.03"/>
    <n v="15.14"/>
    <n v="4.53"/>
    <n v="257.38"/>
  </r>
  <r>
    <n v="1508"/>
    <n v="88188"/>
    <s v="Howard Watson"/>
    <s v="Express Road Cargo"/>
    <x v="0"/>
    <x v="3"/>
    <s v="High"/>
    <s v="Zinfandel"/>
    <x v="0"/>
    <x v="3"/>
    <s v="Simonnet-Febvre Cremant de Bourgogne Blanc"/>
    <s v="Large Crate"/>
    <s v="Cessnock"/>
    <x v="678"/>
    <d v="2012-09-22T00:00:00"/>
    <n v="10"/>
    <n v="0.09"/>
    <n v="415.88"/>
    <n v="11.37"/>
    <n v="4158.8"/>
  </r>
  <r>
    <n v="1509"/>
    <n v="88193"/>
    <s v="Jesse Gomez"/>
    <s v="Road Cargo"/>
    <x v="1"/>
    <x v="1"/>
    <s v="High"/>
    <s v="Sauvignon Blanc"/>
    <x v="0"/>
    <x v="3"/>
    <s v="Robert Oatley Signature Chardonnay 2013"/>
    <s v="Large Crate"/>
    <s v="Canberra"/>
    <x v="127"/>
    <d v="2012-07-04T00:00:00"/>
    <n v="2"/>
    <n v="0.04"/>
    <n v="15.98"/>
    <n v="4"/>
    <n v="31.96"/>
  </r>
  <r>
    <n v="1510"/>
    <n v="88193"/>
    <s v="Jesse Gomez"/>
    <s v="Express Road Cargo"/>
    <x v="2"/>
    <x v="1"/>
    <s v="High"/>
    <s v="Champagne"/>
    <x v="0"/>
    <x v="3"/>
    <s v="Francis Ford Coppola Sofia Rose 2014"/>
    <s v="Standard Size Crate"/>
    <s v="Canberra"/>
    <x v="127"/>
    <d v="2012-07-03T00:00:00"/>
    <n v="11"/>
    <n v="0.03"/>
    <n v="9.48"/>
    <n v="7.29"/>
    <n v="104.28"/>
  </r>
  <r>
    <n v="1511"/>
    <n v="88198"/>
    <s v="Wanda Williamson"/>
    <s v="Road Cargo"/>
    <x v="0"/>
    <x v="1"/>
    <s v="Not Specified"/>
    <s v="Pinot Noir"/>
    <x v="0"/>
    <x v="3"/>
    <s v="Moet &amp; Chandon Imperial"/>
    <s v="Large Crate"/>
    <s v="Mount Barker"/>
    <x v="705"/>
    <d v="2010-10-31T00:00:00"/>
    <n v="14"/>
    <n v="0.06"/>
    <n v="5.38"/>
    <n v="5.24"/>
    <n v="75.319999999999993"/>
  </r>
  <r>
    <n v="1512"/>
    <n v="88198"/>
    <s v="Wanda Williamson"/>
    <s v="Express Road Cargo"/>
    <x v="0"/>
    <x v="1"/>
    <s v="Not Specified"/>
    <s v="Merlot"/>
    <x v="0"/>
    <x v="3"/>
    <s v="JCB N¬∞21 Brut Cremant de Bourgogne"/>
    <s v="Large Crate"/>
    <s v="Port Lincoln"/>
    <x v="705"/>
    <d v="2010-10-31T00:00:00"/>
    <n v="1"/>
    <n v="0.03"/>
    <n v="7.35"/>
    <n v="5.96"/>
    <n v="7.35"/>
  </r>
  <r>
    <n v="1513"/>
    <n v="88198"/>
    <s v="Sara Jackson"/>
    <s v="Express Road Cargo"/>
    <x v="0"/>
    <x v="1"/>
    <s v="Not Specified"/>
    <s v="Shiraz"/>
    <x v="0"/>
    <x v="3"/>
    <s v="Pierre Sparr Cremant d'Alsace Reserve Brut Rose"/>
    <s v="Large Crate"/>
    <s v="Port Lincoln"/>
    <x v="705"/>
    <d v="2010-10-30T00:00:00"/>
    <n v="3"/>
    <n v="0.02"/>
    <n v="15.57"/>
    <n v="1.39"/>
    <n v="46.71"/>
  </r>
  <r>
    <n v="1514"/>
    <n v="88198"/>
    <s v="Sara Jackson"/>
    <s v="Express Road Cargo"/>
    <x v="0"/>
    <x v="1"/>
    <s v="Not Specified"/>
    <s v="Pinot Noir"/>
    <x v="0"/>
    <x v="3"/>
    <s v="Bertani Bertarose 2014"/>
    <s v="Large Crate"/>
    <s v="Port Adelaide"/>
    <x v="705"/>
    <d v="2010-10-30T00:00:00"/>
    <n v="13"/>
    <n v="0.02"/>
    <n v="20.89"/>
    <n v="11.52"/>
    <n v="271.57"/>
  </r>
  <r>
    <n v="1515"/>
    <n v="88205"/>
    <s v="Billy Harrison"/>
    <s v="Express Road Cargo"/>
    <x v="1"/>
    <x v="1"/>
    <s v="Medium"/>
    <s v="Reisling"/>
    <x v="0"/>
    <x v="3"/>
    <s v="The White Knight Sauvignon Blanc 2014"/>
    <s v="Large Crate"/>
    <s v="Ararat"/>
    <x v="40"/>
    <d v="2010-06-24T00:00:00"/>
    <n v="16"/>
    <n v="0.1"/>
    <n v="19.98"/>
    <n v="4"/>
    <n v="319.68"/>
  </r>
  <r>
    <n v="1516"/>
    <n v="88205"/>
    <s v="Ruth Scott"/>
    <s v="Express Road Cargo"/>
    <x v="0"/>
    <x v="1"/>
    <s v="Medium"/>
    <s v="Zinfandel"/>
    <x v="0"/>
    <x v="3"/>
    <s v="Chateau de Campuget Costieres de Nimes Tradition Rose 2015"/>
    <s v="Large Crate"/>
    <s v="Port Lincoln"/>
    <x v="40"/>
    <d v="2010-06-23T00:00:00"/>
    <n v="4"/>
    <n v="0.09"/>
    <n v="2.88"/>
    <n v="1.49"/>
    <n v="11.52"/>
  </r>
  <r>
    <n v="1517"/>
    <n v="88215"/>
    <s v="Willie Austin"/>
    <s v="Air Cargo"/>
    <x v="2"/>
    <x v="2"/>
    <s v="Low"/>
    <s v="Grenache Rose"/>
    <x v="0"/>
    <x v="3"/>
    <s v="Chateau d'Esclans Garrus Rose 2013"/>
    <s v="Small Crate"/>
    <s v="Perth"/>
    <x v="706"/>
    <d v="2011-06-04T00:00:00"/>
    <n v="7"/>
    <n v="7.0000000000000007E-2"/>
    <n v="280.98"/>
    <n v="35.67"/>
    <n v="1966.8600000000001"/>
  </r>
  <r>
    <n v="1518"/>
    <n v="88220"/>
    <s v="John Myers"/>
    <s v="Express Road Cargo"/>
    <x v="1"/>
    <x v="3"/>
    <s v="High"/>
    <s v="Pinot Gris"/>
    <x v="0"/>
    <x v="3"/>
    <s v="Robert Oatley Sauvignon Blanc 2013"/>
    <s v="Standard Size Crate"/>
    <s v="Bathurst"/>
    <x v="707"/>
    <d v="2010-12-23T00:00:00"/>
    <n v="19"/>
    <n v="0.03"/>
    <n v="15.28"/>
    <n v="1.99"/>
    <n v="290.32"/>
  </r>
  <r>
    <n v="1519"/>
    <n v="88220"/>
    <s v="John Myers"/>
    <s v="Express Road Cargo"/>
    <x v="0"/>
    <x v="3"/>
    <s v="High"/>
    <s v="Zinfandel"/>
    <x v="0"/>
    <x v="3"/>
    <s v="Simonnet-Febvre Cremant de Bourgogne Blanc"/>
    <s v="Full Container"/>
    <s v="Orange"/>
    <x v="707"/>
    <d v="2010-12-24T00:00:00"/>
    <n v="13"/>
    <n v="0.09"/>
    <n v="1.76"/>
    <n v="0.7"/>
    <n v="22.88"/>
  </r>
  <r>
    <n v="1520"/>
    <n v="88232"/>
    <s v="Russell Price"/>
    <s v="Road Cargo"/>
    <x v="1"/>
    <x v="3"/>
    <s v="Not Specified"/>
    <s v="Reisling"/>
    <x v="0"/>
    <x v="3"/>
    <s v="Rombauer Chardonnay 2014"/>
    <s v="Large Crate"/>
    <s v="Grafton"/>
    <x v="100"/>
    <d v="2010-07-29T00:00:00"/>
    <n v="7"/>
    <n v="0.1"/>
    <n v="110.99"/>
    <n v="8.99"/>
    <n v="776.93"/>
  </r>
  <r>
    <n v="1521"/>
    <n v="88247"/>
    <s v="Carl Ramirez"/>
    <s v="Express Road Cargo"/>
    <x v="0"/>
    <x v="1"/>
    <s v="High"/>
    <s v="Zinfandel"/>
    <x v="0"/>
    <x v="3"/>
    <s v="Roederer Estate Brut"/>
    <s v="Large Crate"/>
    <s v="Ararat"/>
    <x v="41"/>
    <d v="2012-10-04T00:00:00"/>
    <n v="13"/>
    <n v="0.08"/>
    <n v="5.98"/>
    <n v="4.6900000000000004"/>
    <n v="77.740000000000009"/>
  </r>
  <r>
    <n v="1522"/>
    <n v="88254"/>
    <s v="Bruce Morgan"/>
    <s v="Express Road Cargo"/>
    <x v="1"/>
    <x v="1"/>
    <s v="Critical"/>
    <s v="Chardonnay"/>
    <x v="0"/>
    <x v="3"/>
    <s v="Leeuwin Estate Art Series Chardonnay 2012"/>
    <s v="Standard Size Crate"/>
    <s v="Melbourne"/>
    <x v="708"/>
    <d v="2011-02-01T00:00:00"/>
    <n v="12"/>
    <n v="0.1"/>
    <n v="55.99"/>
    <n v="1.25"/>
    <n v="671.88"/>
  </r>
  <r>
    <n v="1523"/>
    <n v="88254"/>
    <s v="Bruce Morgan"/>
    <s v="Express Road Cargo"/>
    <x v="1"/>
    <x v="1"/>
    <s v="Critical"/>
    <s v="Sauvignon Blanc"/>
    <x v="0"/>
    <x v="3"/>
    <s v="Dog Point Vineyard Sauvignon Blanc 2014"/>
    <s v="Large Crate"/>
    <s v="Melbourne"/>
    <x v="708"/>
    <d v="2011-02-01T00:00:00"/>
    <n v="9"/>
    <n v="0.08"/>
    <n v="115.99"/>
    <n v="2.5"/>
    <n v="1043.9099999999999"/>
  </r>
  <r>
    <n v="1524"/>
    <n v="88259"/>
    <s v="Arthur Payne"/>
    <s v="Express Road Cargo"/>
    <x v="0"/>
    <x v="0"/>
    <s v="Critical"/>
    <s v="Cabernet Sauvignon"/>
    <x v="0"/>
    <x v="3"/>
    <s v="Lucien Albrecht Cremant d'Alsace Brut Rose"/>
    <s v="Large Crate"/>
    <s v="Darwin"/>
    <x v="709"/>
    <d v="2011-08-18T00:00:00"/>
    <n v="19"/>
    <n v="0.08"/>
    <n v="6.48"/>
    <n v="8.4"/>
    <n v="123.12"/>
  </r>
  <r>
    <n v="1525"/>
    <n v="88271"/>
    <s v="Juan Richards"/>
    <s v="Air Cargo"/>
    <x v="2"/>
    <x v="3"/>
    <s v="Medium"/>
    <s v="Grenache Rose"/>
    <x v="0"/>
    <x v="3"/>
    <s v="Pietradolce Etna Rosato 2014"/>
    <s v="Extra Large Crate"/>
    <s v="Albury"/>
    <x v="489"/>
    <d v="2012-01-10T00:00:00"/>
    <n v="11"/>
    <n v="0.06"/>
    <n v="122.99"/>
    <n v="70.2"/>
    <n v="1352.8899999999999"/>
  </r>
  <r>
    <n v="1526"/>
    <n v="88271"/>
    <s v="Juan Richards"/>
    <s v="Express Road Cargo"/>
    <x v="0"/>
    <x v="3"/>
    <s v="Medium"/>
    <s v="Shiraz"/>
    <x v="0"/>
    <x v="3"/>
    <s v="Gerard Bertrand Cote des Roses Rose 2014"/>
    <s v="Standard Size Crate"/>
    <s v="Newcastle"/>
    <x v="489"/>
    <d v="2012-01-08T00:00:00"/>
    <n v="2"/>
    <n v="0.02"/>
    <n v="21.98"/>
    <n v="2.87"/>
    <n v="43.96"/>
  </r>
  <r>
    <n v="1527"/>
    <n v="88282"/>
    <s v="Jack Long"/>
    <s v="Express Road Cargo"/>
    <x v="0"/>
    <x v="3"/>
    <s v="Low"/>
    <s v="Merlot"/>
    <x v="0"/>
    <x v="3"/>
    <s v="Chateau D'Aqueria Tavel Rose 2013"/>
    <s v="Large Crate"/>
    <s v="Orange"/>
    <x v="710"/>
    <d v="2010-11-28T00:00:00"/>
    <n v="30"/>
    <n v="0.04"/>
    <n v="67.28"/>
    <n v="19.989999999999998"/>
    <n v="2018.4"/>
  </r>
  <r>
    <n v="1528"/>
    <n v="88282"/>
    <s v="Jack Long"/>
    <s v="Air Cargo"/>
    <x v="2"/>
    <x v="3"/>
    <s v="Low"/>
    <s v="Cremant"/>
    <x v="0"/>
    <x v="3"/>
    <s v="Sutter Home Pink Moscato"/>
    <s v="Small Crate"/>
    <s v="Bathurst"/>
    <x v="710"/>
    <d v="2010-11-23T00:00:00"/>
    <n v="42"/>
    <n v="0.1"/>
    <n v="130.97999999999999"/>
    <n v="54.74"/>
    <n v="5501.16"/>
  </r>
  <r>
    <n v="1529"/>
    <n v="88282"/>
    <s v="Jack Long"/>
    <s v="Express Road Cargo"/>
    <x v="0"/>
    <x v="3"/>
    <s v="Low"/>
    <s v="Merlot"/>
    <x v="0"/>
    <x v="3"/>
    <s v="Simonnet-Febvre Cremant de Bourgogne Blanc"/>
    <s v="Full Container"/>
    <s v="Paramatta"/>
    <x v="710"/>
    <d v="2010-11-23T00:00:00"/>
    <n v="28"/>
    <n v="0.04"/>
    <n v="2.78"/>
    <n v="1.25"/>
    <n v="77.839999999999989"/>
  </r>
  <r>
    <n v="1530"/>
    <n v="88300"/>
    <s v="Jason Crawford"/>
    <s v="Express Road Cargo"/>
    <x v="1"/>
    <x v="3"/>
    <s v="High"/>
    <s v="Reisling"/>
    <x v="0"/>
    <x v="3"/>
    <s v="Grgich Hills Chardonnay 2012"/>
    <s v="Large Crate"/>
    <s v="Queanbeyan"/>
    <x v="481"/>
    <d v="2011-08-25T00:00:00"/>
    <n v="22"/>
    <n v="0.04"/>
    <n v="152.47999999999999"/>
    <n v="6.5"/>
    <n v="3354.56"/>
  </r>
  <r>
    <n v="1531"/>
    <n v="88318"/>
    <s v="Ralph Hicks"/>
    <s v="Express Road Cargo"/>
    <x v="0"/>
    <x v="1"/>
    <s v="Low"/>
    <s v="Merlot"/>
    <x v="0"/>
    <x v="3"/>
    <s v="Chateau d'Esclans Whispering Angel Rose 2014"/>
    <s v="Full Container"/>
    <s v="Mount Barker"/>
    <x v="487"/>
    <d v="2013-10-27T00:00:00"/>
    <n v="26"/>
    <n v="0.06"/>
    <n v="4.28"/>
    <n v="0.94"/>
    <n v="111.28"/>
  </r>
  <r>
    <n v="1532"/>
    <n v="87426"/>
    <s v="Chris Carroll"/>
    <s v="Express Road Cargo"/>
    <x v="0"/>
    <x v="3"/>
    <s v="Low"/>
    <s v="Sangiovese"/>
    <x v="0"/>
    <x v="3"/>
    <s v="La Playa Estate Cabernet Sauvignon Rose 2015"/>
    <s v="Mini Crate"/>
    <s v="Wollongong"/>
    <x v="711"/>
    <d v="2010-10-02T00:00:00"/>
    <n v="15"/>
    <n v="0.09"/>
    <n v="60.98"/>
    <n v="49"/>
    <n v="914.69999999999993"/>
  </r>
  <r>
    <n v="1533"/>
    <n v="87426"/>
    <s v="Chris Carroll"/>
    <s v="Express Road Cargo"/>
    <x v="1"/>
    <x v="3"/>
    <s v="Low"/>
    <s v="Pinot Gris"/>
    <x v="0"/>
    <x v="3"/>
    <s v="Los Vascos Sauvignon Blanc 2015"/>
    <s v="Standard Size Crate"/>
    <s v="Paramatta"/>
    <x v="711"/>
    <d v="2010-09-27T00:00:00"/>
    <n v="12"/>
    <n v="0.05"/>
    <n v="29.89"/>
    <n v="1.99"/>
    <n v="358.68"/>
  </r>
  <r>
    <n v="1534"/>
    <n v="88325"/>
    <s v="Bruce Bradley"/>
    <s v="Express Road Cargo"/>
    <x v="0"/>
    <x v="2"/>
    <s v="High"/>
    <s v="Zinfandel"/>
    <x v="0"/>
    <x v="3"/>
    <s v="Gerard Bertrand Cote des Roses Rose 2014"/>
    <s v="Large Crate"/>
    <s v="Geraldton"/>
    <x v="42"/>
    <d v="2013-05-03T00:00:00"/>
    <n v="7"/>
    <n v="0"/>
    <n v="18.97"/>
    <n v="9.0299999999999994"/>
    <n v="132.79"/>
  </r>
  <r>
    <n v="1535"/>
    <n v="88131"/>
    <s v="Scott Bennett"/>
    <s v="Express Road Cargo"/>
    <x v="0"/>
    <x v="2"/>
    <s v="Not Specified"/>
    <s v="Malbec"/>
    <x v="0"/>
    <x v="3"/>
    <s v="Marques de Caceres Rioja Rosado 2014"/>
    <s v="Full Container"/>
    <s v="Freemantle"/>
    <x v="162"/>
    <d v="2012-12-23T00:00:00"/>
    <n v="19"/>
    <n v="0"/>
    <n v="2.78"/>
    <n v="1.34"/>
    <n v="52.819999999999993"/>
  </r>
  <r>
    <n v="1536"/>
    <n v="88333"/>
    <s v="Adam Clark"/>
    <s v="Express Road Cargo"/>
    <x v="2"/>
    <x v="2"/>
    <s v="Low"/>
    <s v="Cremant"/>
    <x v="0"/>
    <x v="3"/>
    <s v="Marques de Caceres Rioja Rosado 2014"/>
    <s v="Full Container"/>
    <s v="Rockingham"/>
    <x v="712"/>
    <d v="2012-03-17T00:00:00"/>
    <n v="6"/>
    <n v="0.08"/>
    <n v="12.07"/>
    <n v="6.2"/>
    <n v="72.42"/>
  </r>
  <r>
    <n v="1537"/>
    <n v="88279"/>
    <s v="Jack Long"/>
    <s v="Express Road Cargo"/>
    <x v="0"/>
    <x v="3"/>
    <s v="Medium"/>
    <s v="Pinot Noir"/>
    <x v="0"/>
    <x v="3"/>
    <s v="Marques de Caceres Rioja Rosado 2014"/>
    <s v="Full Container"/>
    <s v="Campbeltown"/>
    <x v="713"/>
    <d v="2010-05-18T00:00:00"/>
    <n v="3"/>
    <n v="0.06"/>
    <n v="2.94"/>
    <n v="0.96"/>
    <n v="8.82"/>
  </r>
  <r>
    <n v="1538"/>
    <n v="88344"/>
    <s v="Adam Griffin"/>
    <s v="Express Road Cargo"/>
    <x v="0"/>
    <x v="1"/>
    <s v="Low"/>
    <s v="Shiraz"/>
    <x v="0"/>
    <x v="3"/>
    <s v="Sutter Home White Zinfandel"/>
    <s v="Large Crate"/>
    <s v="Wodonga"/>
    <x v="586"/>
    <d v="2012-06-25T00:00:00"/>
    <n v="10"/>
    <n v="0.08"/>
    <n v="12.28"/>
    <n v="6.47"/>
    <n v="122.8"/>
  </r>
  <r>
    <n v="1539"/>
    <n v="88218"/>
    <s v="Willie Austin"/>
    <s v="Express Road Cargo"/>
    <x v="0"/>
    <x v="2"/>
    <s v="Not Specified"/>
    <s v="Malbec"/>
    <x v="0"/>
    <x v="3"/>
    <s v="Lucien Albrecht Cremant d'Alsace Brut Rose"/>
    <s v="Large Crate"/>
    <s v="Bunbury"/>
    <x v="714"/>
    <d v="2013-09-25T00:00:00"/>
    <n v="25"/>
    <n v="0.05"/>
    <n v="5.74"/>
    <n v="5.01"/>
    <n v="143.5"/>
  </r>
  <r>
    <n v="1540"/>
    <n v="88218"/>
    <s v="Scott Wright"/>
    <s v="Express Road Cargo"/>
    <x v="2"/>
    <x v="1"/>
    <s v="Not Specified"/>
    <s v="Sangiovese Rose"/>
    <x v="0"/>
    <x v="3"/>
    <s v="Sutter Home Pink Moscato"/>
    <s v="Loose Wrap"/>
    <s v="Geelong"/>
    <x v="714"/>
    <d v="2013-09-22T00:00:00"/>
    <n v="22"/>
    <n v="0.1"/>
    <n v="128.24"/>
    <n v="12.65"/>
    <n v="2821.28"/>
  </r>
  <r>
    <n v="1541"/>
    <n v="88358"/>
    <s v="Jack Wells"/>
    <s v="Road Cargo"/>
    <x v="0"/>
    <x v="1"/>
    <s v="Medium"/>
    <s v="Malbec"/>
    <x v="0"/>
    <x v="3"/>
    <s v="Dopff &amp; Irion Cremant Rose Brut"/>
    <s v="Large Crate"/>
    <s v="Hobart"/>
    <x v="350"/>
    <d v="2013-10-24T00:00:00"/>
    <n v="18"/>
    <n v="7.0000000000000007E-2"/>
    <n v="3.81"/>
    <n v="5.44"/>
    <n v="68.58"/>
  </r>
  <r>
    <n v="1542"/>
    <n v="88361"/>
    <s v="Carlos Mills"/>
    <s v="Express Road Cargo"/>
    <x v="0"/>
    <x v="3"/>
    <s v="High"/>
    <s v="Zinfandel"/>
    <x v="0"/>
    <x v="3"/>
    <s v="Laurent-Perrier Brut Rose"/>
    <s v="Full Container"/>
    <s v="Cessnock"/>
    <x v="44"/>
    <d v="2010-11-22T00:00:00"/>
    <n v="23"/>
    <n v="7.0000000000000007E-2"/>
    <n v="10.06"/>
    <n v="2.06"/>
    <n v="231.38000000000002"/>
  </r>
  <r>
    <n v="1543"/>
    <n v="88361"/>
    <s v="Carlos Mills"/>
    <s v="Express Road Cargo"/>
    <x v="0"/>
    <x v="3"/>
    <s v="High"/>
    <s v="Sangiovese"/>
    <x v="0"/>
    <x v="3"/>
    <s v="Jean-Baptiste Adam Les Natures Cremant d'Alsace Brut"/>
    <s v="Full Container"/>
    <s v="Newcastle"/>
    <x v="44"/>
    <d v="2010-11-23T00:00:00"/>
    <n v="29"/>
    <n v="7.0000000000000007E-2"/>
    <n v="1.68"/>
    <n v="1.57"/>
    <n v="48.72"/>
  </r>
  <r>
    <n v="1544"/>
    <n v="88370"/>
    <s v="Albert Scott"/>
    <s v="Express Road Cargo"/>
    <x v="2"/>
    <x v="1"/>
    <s v="High"/>
    <s v="Cremant"/>
    <x v="0"/>
    <x v="3"/>
    <s v="Gerard Bertrand Cote des Roses Rose 2014"/>
    <s v="Large Crate"/>
    <s v="Devonport"/>
    <x v="641"/>
    <d v="2011-12-05T00:00:00"/>
    <n v="15"/>
    <n v="0.06"/>
    <n v="12.58"/>
    <n v="5.16"/>
    <n v="188.7"/>
  </r>
  <r>
    <n v="1545"/>
    <n v="88370"/>
    <s v="Albert Scott"/>
    <s v="Express Road Cargo"/>
    <x v="2"/>
    <x v="1"/>
    <s v="High"/>
    <s v="Grenache Rose"/>
    <x v="0"/>
    <x v="3"/>
    <s v="Marques de Caceres Rioja Rosado 2014"/>
    <s v="Standard Size Crate"/>
    <s v="Hobart"/>
    <x v="641"/>
    <d v="2011-12-06T00:00:00"/>
    <n v="14"/>
    <n v="0.05"/>
    <n v="14.34"/>
    <n v="5"/>
    <n v="200.76"/>
  </r>
  <r>
    <n v="1546"/>
    <n v="88304"/>
    <s v="Jason Crawford"/>
    <s v="Express Road Cargo"/>
    <x v="0"/>
    <x v="3"/>
    <s v="Not Specified"/>
    <s v="Pinot Noir"/>
    <x v="0"/>
    <x v="3"/>
    <s v="Miraval Rose (1.5 Liter Magnum) 2014"/>
    <s v="Large Crate"/>
    <s v="Blue Mountains"/>
    <x v="715"/>
    <d v="2012-03-19T00:00:00"/>
    <n v="12"/>
    <n v="0.03"/>
    <n v="8.67"/>
    <n v="3.5"/>
    <n v="104.03999999999999"/>
  </r>
  <r>
    <n v="1547"/>
    <n v="88304"/>
    <s v="Jason Crawford"/>
    <s v="Express Road Cargo"/>
    <x v="1"/>
    <x v="3"/>
    <s v="Not Specified"/>
    <s v="Reisling"/>
    <x v="0"/>
    <x v="3"/>
    <s v="Robert Oatley Signature Chardonnay 2013"/>
    <s v="Large Crate"/>
    <s v="Grafton"/>
    <x v="715"/>
    <d v="2012-03-20T00:00:00"/>
    <n v="6"/>
    <n v="0.01"/>
    <n v="73.98"/>
    <n v="4"/>
    <n v="443.88"/>
  </r>
  <r>
    <n v="1548"/>
    <n v="88304"/>
    <s v="Jason Crawford"/>
    <s v="Express Road Cargo"/>
    <x v="2"/>
    <x v="3"/>
    <s v="Not Specified"/>
    <s v="Champagne"/>
    <x v="0"/>
    <x v="3"/>
    <s v="Sutter Home Pink Moscato"/>
    <s v="Standard Size Crate"/>
    <s v="Liverpool"/>
    <x v="715"/>
    <d v="2012-03-20T00:00:00"/>
    <n v="4"/>
    <n v="0.08"/>
    <n v="30.93"/>
    <n v="3.92"/>
    <n v="123.72"/>
  </r>
  <r>
    <n v="1549"/>
    <n v="88304"/>
    <s v="Jason Crawford"/>
    <s v="Air Cargo"/>
    <x v="1"/>
    <x v="3"/>
    <s v="Not Specified"/>
    <s v="Pinot Gris"/>
    <x v="0"/>
    <x v="3"/>
    <s v="The White Knight Sauvignon Blanc 2014"/>
    <s v="Extra Large Crate"/>
    <s v="Campbeltown"/>
    <x v="715"/>
    <d v="2012-03-18T00:00:00"/>
    <n v="5"/>
    <n v="0.1"/>
    <n v="90.97"/>
    <n v="14"/>
    <n v="454.85"/>
  </r>
  <r>
    <n v="1550"/>
    <n v="88371"/>
    <s v="Henry Price"/>
    <s v="Express Road Cargo"/>
    <x v="0"/>
    <x v="1"/>
    <s v="High"/>
    <s v="Pinot Noir"/>
    <x v="0"/>
    <x v="3"/>
    <s v="Chateau d'Esclans Whispering Angel Rose 2014"/>
    <s v="Large Crate"/>
    <s v="Mildura"/>
    <x v="716"/>
    <d v="2010-05-27T00:00:00"/>
    <n v="8"/>
    <n v="0.01"/>
    <n v="3.15"/>
    <n v="0.49"/>
    <n v="25.2"/>
  </r>
  <r>
    <n v="1551"/>
    <n v="88379"/>
    <s v="Antonio Freeman"/>
    <s v="Air Cargo"/>
    <x v="0"/>
    <x v="1"/>
    <s v="Medium"/>
    <s v="Cabernet Sauvignon"/>
    <x v="0"/>
    <x v="3"/>
    <s v="Dopff &amp; Irion Cremant Rose Brut"/>
    <s v="Extra Large Crate"/>
    <s v="Hamilton"/>
    <x v="717"/>
    <d v="2011-12-09T00:00:00"/>
    <n v="1"/>
    <n v="0.01"/>
    <n v="100.98"/>
    <n v="15.66"/>
    <n v="100.98"/>
  </r>
  <r>
    <n v="1552"/>
    <n v="88379"/>
    <s v="Antonio Freeman"/>
    <s v="Air Cargo"/>
    <x v="2"/>
    <x v="1"/>
    <s v="Medium"/>
    <s v="Cremant"/>
    <x v="0"/>
    <x v="3"/>
    <s v="Sutter Home Pink Moscato"/>
    <s v="Extra Large Crate"/>
    <s v="Benalla"/>
    <x v="717"/>
    <d v="2011-12-08T00:00:00"/>
    <n v="6"/>
    <n v="0.08"/>
    <n v="89.99"/>
    <n v="42"/>
    <n v="539.93999999999994"/>
  </r>
  <r>
    <n v="1553"/>
    <n v="87592"/>
    <s v="Jimmy Hart"/>
    <s v="Express Road Cargo"/>
    <x v="0"/>
    <x v="2"/>
    <s v="Medium"/>
    <s v="Sangiovese"/>
    <x v="0"/>
    <x v="3"/>
    <s v="Dom Perignon 2006"/>
    <s v="Large Crate"/>
    <s v="Busseltol"/>
    <x v="315"/>
    <d v="2011-05-06T00:00:00"/>
    <n v="5"/>
    <n v="0.06"/>
    <n v="5.58"/>
    <n v="5.3"/>
    <n v="27.9"/>
  </r>
  <r>
    <n v="1554"/>
    <n v="88385"/>
    <s v="Frances White"/>
    <s v="Express Road Cargo"/>
    <x v="0"/>
    <x v="3"/>
    <s v="Low"/>
    <s v="Sangiovese"/>
    <x v="0"/>
    <x v="3"/>
    <s v="Miraval Rose 2014"/>
    <s v="Large Crate"/>
    <s v="Armidale"/>
    <x v="718"/>
    <d v="2012-12-01T00:00:00"/>
    <n v="14"/>
    <n v="0.01"/>
    <n v="4.24"/>
    <n v="5.41"/>
    <n v="59.36"/>
  </r>
  <r>
    <n v="1555"/>
    <n v="87833"/>
    <s v="Gregory Fox"/>
    <s v="Express Road Cargo"/>
    <x v="0"/>
    <x v="0"/>
    <s v="Low"/>
    <s v="Malbec"/>
    <x v="0"/>
    <x v="3"/>
    <s v="Sutter Home Pink Moscato"/>
    <s v="Large Crate"/>
    <s v="Palmerston"/>
    <x v="719"/>
    <d v="2011-06-18T00:00:00"/>
    <n v="17"/>
    <n v="0.1"/>
    <n v="3.15"/>
    <n v="0.49"/>
    <n v="53.55"/>
  </r>
  <r>
    <n v="1556"/>
    <n v="87833"/>
    <s v="Gregory Fox"/>
    <s v="Express Road Cargo"/>
    <x v="1"/>
    <x v="0"/>
    <s v="Low"/>
    <s v="Sauvignon Blanc"/>
    <x v="0"/>
    <x v="3"/>
    <s v="Rombauer Chardonnay 2014"/>
    <s v="Large Crate"/>
    <s v="Darwin"/>
    <x v="719"/>
    <d v="2011-06-23T00:00:00"/>
    <n v="13"/>
    <n v="0.05"/>
    <n v="195.99"/>
    <n v="4.2"/>
    <n v="2547.87"/>
  </r>
  <r>
    <n v="1557"/>
    <n v="86013"/>
    <s v="Ruby Cox"/>
    <s v="Express Road Cargo"/>
    <x v="0"/>
    <x v="2"/>
    <s v="Low"/>
    <s v="Sangiovese"/>
    <x v="0"/>
    <x v="3"/>
    <s v="Lucien Albrecht Cremant d'Alsace Brut"/>
    <s v="Large Crate"/>
    <s v="Albany"/>
    <x v="263"/>
    <d v="2010-07-10T00:00:00"/>
    <n v="2"/>
    <n v="0.01"/>
    <n v="8.8800000000000008"/>
    <n v="6.28"/>
    <n v="17.760000000000002"/>
  </r>
  <r>
    <n v="1558"/>
    <n v="86013"/>
    <s v="Ruby Cox"/>
    <s v="Express Road Cargo"/>
    <x v="0"/>
    <x v="2"/>
    <s v="Low"/>
    <s v="Cabernet Sauvignon"/>
    <x v="0"/>
    <x v="3"/>
    <s v="Chateau d'Esclans Whispering Angel Rose 2014"/>
    <s v="Large Crate"/>
    <s v="Perth"/>
    <x v="263"/>
    <d v="2010-07-14T00:00:00"/>
    <n v="8"/>
    <n v="0.06"/>
    <n v="2.88"/>
    <n v="0.99"/>
    <n v="23.04"/>
  </r>
  <r>
    <n v="1559"/>
    <n v="88400"/>
    <s v="Keith Torres"/>
    <s v="Road Cargo"/>
    <x v="0"/>
    <x v="0"/>
    <s v="Not Specified"/>
    <s v="Pinot Noir"/>
    <x v="0"/>
    <x v="3"/>
    <s v="Domaine Lafond Roc-Epine Tavel Rose 2014"/>
    <s v="Large Crate"/>
    <s v="Palmerston"/>
    <x v="180"/>
    <d v="2013-05-29T00:00:00"/>
    <n v="12"/>
    <n v="0.04"/>
    <n v="3.58"/>
    <n v="5.47"/>
    <n v="42.96"/>
  </r>
  <r>
    <n v="1560"/>
    <n v="88400"/>
    <s v="Keith Torres"/>
    <s v="Air Cargo"/>
    <x v="2"/>
    <x v="0"/>
    <s v="Not Specified"/>
    <s v="Cremant"/>
    <x v="0"/>
    <x v="3"/>
    <s v="Belle Glos Oeil de Perdrix Pinot Noir Blanc 2014"/>
    <s v="Extra Large Crate"/>
    <s v="Darwin"/>
    <x v="180"/>
    <d v="2013-05-29T00:00:00"/>
    <n v="8"/>
    <n v="0.03"/>
    <n v="216.6"/>
    <n v="64.2"/>
    <n v="1732.8"/>
  </r>
  <r>
    <n v="1561"/>
    <n v="88403"/>
    <s v="Steve Fox"/>
    <s v="Express Road Cargo"/>
    <x v="0"/>
    <x v="3"/>
    <s v="Critical"/>
    <s v="Malbec"/>
    <x v="0"/>
    <x v="3"/>
    <s v="Simonnet-Febvre Cremant de Bourgogne Blanc"/>
    <s v="Full Container"/>
    <s v="Dubbo"/>
    <x v="720"/>
    <d v="2010-03-28T00:00:00"/>
    <n v="10"/>
    <n v="0.08"/>
    <n v="6.68"/>
    <n v="1.5"/>
    <n v="66.8"/>
  </r>
  <r>
    <n v="1562"/>
    <n v="86857"/>
    <s v="Keith Lawrence"/>
    <s v="Express Road Cargo"/>
    <x v="2"/>
    <x v="2"/>
    <s v="Low"/>
    <s v="Champagne"/>
    <x v="0"/>
    <x v="3"/>
    <s v="Belle Glos Oeil de Perdrix Pinot Noir Blanc 2014"/>
    <s v="Large Crate"/>
    <s v="Albany"/>
    <x v="604"/>
    <d v="2013-06-07T00:00:00"/>
    <n v="15"/>
    <n v="0"/>
    <n v="2.08"/>
    <n v="5.33"/>
    <n v="31.200000000000003"/>
  </r>
  <r>
    <n v="1563"/>
    <n v="86857"/>
    <s v="Andrew Schmidt"/>
    <s v="Express Road Cargo"/>
    <x v="1"/>
    <x v="2"/>
    <s v="Low"/>
    <s v="Pinot Gris"/>
    <x v="0"/>
    <x v="3"/>
    <s v="Angeline Sauvignon Blanc 2014"/>
    <s v="Loose Wrap"/>
    <s v="Mandurah"/>
    <x v="604"/>
    <d v="2013-06-07T00:00:00"/>
    <n v="15"/>
    <n v="0.03"/>
    <n v="204.1"/>
    <n v="13.99"/>
    <n v="3061.5"/>
  </r>
  <r>
    <n v="1564"/>
    <n v="86857"/>
    <s v="Juan Perez"/>
    <s v="Air Cargo"/>
    <x v="0"/>
    <x v="2"/>
    <s v="Low"/>
    <s v="Sangiovese"/>
    <x v="0"/>
    <x v="3"/>
    <s v="Jean-Baptiste Adam Les Natures Cremant d'Alsace Brut"/>
    <s v="Extra Large Crate"/>
    <s v="Freemantle"/>
    <x v="604"/>
    <d v="2013-06-02T00:00:00"/>
    <n v="18"/>
    <n v="0.1"/>
    <n v="279.81"/>
    <n v="23.19"/>
    <n v="5036.58"/>
  </r>
  <r>
    <n v="1565"/>
    <n v="86247"/>
    <s v="Peter Fuller"/>
    <s v="Express Road Cargo"/>
    <x v="0"/>
    <x v="3"/>
    <s v="Critical"/>
    <s v="Merlot"/>
    <x v="0"/>
    <x v="3"/>
    <s v="Francis Ford Coppola Sofia Rose 2014"/>
    <s v="Large Crate"/>
    <s v="Wagga Wagga"/>
    <x v="721"/>
    <d v="2013-10-05T00:00:00"/>
    <n v="2"/>
    <n v="0.02"/>
    <n v="15.99"/>
    <n v="13.18"/>
    <n v="31.98"/>
  </r>
  <r>
    <n v="1566"/>
    <n v="86247"/>
    <s v="Peter Fuller"/>
    <s v="Express Road Cargo"/>
    <x v="1"/>
    <x v="3"/>
    <s v="Critical"/>
    <s v="Chardonnay"/>
    <x v="0"/>
    <x v="3"/>
    <s v="Chardonnais Napa Valley Chardonnay 2013"/>
    <s v="Large Crate"/>
    <s v="Cessnock"/>
    <x v="721"/>
    <d v="2013-10-06T00:00:00"/>
    <n v="13"/>
    <n v="0"/>
    <n v="125.99"/>
    <n v="7.69"/>
    <n v="1637.87"/>
  </r>
  <r>
    <n v="1567"/>
    <n v="88415"/>
    <s v="Thomas Little"/>
    <s v="Express Road Cargo"/>
    <x v="0"/>
    <x v="2"/>
    <s v="Not Specified"/>
    <s v="Shiraz"/>
    <x v="0"/>
    <x v="3"/>
    <s v="Francis Ford Coppola Sofia Rose 2014"/>
    <s v="Large Crate"/>
    <s v="Freemantle"/>
    <x v="364"/>
    <d v="2013-12-11T00:00:00"/>
    <n v="14"/>
    <n v="0.09"/>
    <n v="6.48"/>
    <n v="6"/>
    <n v="90.72"/>
  </r>
  <r>
    <n v="1568"/>
    <n v="88415"/>
    <s v="Benjamin Pierce"/>
    <s v="Road Cargo"/>
    <x v="0"/>
    <x v="1"/>
    <s v="Not Specified"/>
    <s v="Pinot Noir"/>
    <x v="0"/>
    <x v="3"/>
    <s v="Orin Swift Cellars Fragile Rose 2014"/>
    <s v="Large Crate"/>
    <s v="Mount Gambier"/>
    <x v="364"/>
    <d v="2013-12-11T00:00:00"/>
    <n v="12"/>
    <n v="0.1"/>
    <n v="3.8"/>
    <n v="1.49"/>
    <n v="45.599999999999994"/>
  </r>
  <r>
    <n v="1569"/>
    <n v="86660"/>
    <s v="Louis Hamilton"/>
    <s v="Express Road Cargo"/>
    <x v="0"/>
    <x v="1"/>
    <s v="Medium"/>
    <s v="Zinfandel"/>
    <x v="0"/>
    <x v="3"/>
    <s v="Chateau D'Aqueria Tavel Rose 2013"/>
    <s v="Full Container"/>
    <s v="Victor Harbor"/>
    <x v="46"/>
    <d v="2013-01-17T00:00:00"/>
    <n v="8"/>
    <n v="0"/>
    <n v="3.28"/>
    <n v="5"/>
    <n v="26.24"/>
  </r>
  <r>
    <n v="1570"/>
    <n v="88419"/>
    <s v="Scott Fisher"/>
    <s v="Express Road Cargo"/>
    <x v="0"/>
    <x v="1"/>
    <s v="Critical"/>
    <s v="Malbec"/>
    <x v="0"/>
    <x v="3"/>
    <s v="Miraval Rose 2014"/>
    <s v="Full Container"/>
    <s v="Victor Harbor"/>
    <x v="316"/>
    <d v="2011-02-02T00:00:00"/>
    <n v="6"/>
    <n v="7.0000000000000007E-2"/>
    <n v="3.29"/>
    <n v="1.35"/>
    <n v="19.740000000000002"/>
  </r>
  <r>
    <n v="1571"/>
    <n v="88423"/>
    <s v="Kenneth George"/>
    <s v="Road Cargo"/>
    <x v="2"/>
    <x v="3"/>
    <s v="Low"/>
    <s v="Grenache Rose"/>
    <x v="0"/>
    <x v="3"/>
    <s v="Chateau d'Esclans Garrus Rose 2013"/>
    <s v="Large Crate"/>
    <s v="Grafton"/>
    <x v="722"/>
    <d v="2011-09-30T00:00:00"/>
    <n v="17"/>
    <n v="0.04"/>
    <n v="29.18"/>
    <n v="8.5500000000000007"/>
    <n v="496.06"/>
  </r>
  <r>
    <n v="1572"/>
    <n v="88426"/>
    <s v="Alan Owens"/>
    <s v="Express Road Cargo"/>
    <x v="1"/>
    <x v="3"/>
    <s v="High"/>
    <s v="Reisling"/>
    <x v="0"/>
    <x v="3"/>
    <s v="Robert Oatley Sauvignon Blanc 2013"/>
    <s v="Large Crate"/>
    <s v="Wagga Wagga"/>
    <x v="723"/>
    <d v="2010-09-10T00:00:00"/>
    <n v="6"/>
    <n v="0"/>
    <n v="115.99"/>
    <n v="2.5"/>
    <n v="695.93999999999994"/>
  </r>
  <r>
    <n v="1573"/>
    <n v="88426"/>
    <s v="Linda Rice"/>
    <s v="Express Road Cargo"/>
    <x v="0"/>
    <x v="3"/>
    <s v="High"/>
    <s v="Sangiovese"/>
    <x v="0"/>
    <x v="3"/>
    <s v="Jean-Baptiste Adam Les Natures Cremant d'Alsace Brut"/>
    <s v="Large Crate"/>
    <s v="Liverpool"/>
    <x v="723"/>
    <d v="2010-09-11T00:00:00"/>
    <n v="17"/>
    <n v="0.02"/>
    <n v="5.98"/>
    <n v="5.79"/>
    <n v="101.66000000000001"/>
  </r>
  <r>
    <n v="1574"/>
    <n v="88431"/>
    <s v="Walter Nelson"/>
    <s v="Express Road Cargo"/>
    <x v="0"/>
    <x v="0"/>
    <s v="Medium"/>
    <s v="Malbec"/>
    <x v="0"/>
    <x v="3"/>
    <s v="Pietradolce Etna Rosato 2014"/>
    <s v="Large Crate"/>
    <s v="Mount Isa"/>
    <x v="724"/>
    <d v="2012-02-25T00:00:00"/>
    <n v="8"/>
    <n v="0.01"/>
    <n v="12.97"/>
    <n v="1.49"/>
    <n v="103.76"/>
  </r>
  <r>
    <n v="1575"/>
    <n v="86841"/>
    <s v="Nicholas Gray"/>
    <s v="Express Road Cargo"/>
    <x v="0"/>
    <x v="1"/>
    <s v="Medium"/>
    <s v="Cabernet Sauvignon"/>
    <x v="0"/>
    <x v="3"/>
    <s v="Schramsberg Cremant Demi-Sec 2011"/>
    <s v="Large Crate"/>
    <s v="Devonport"/>
    <x v="725"/>
    <d v="2012-05-01T00:00:00"/>
    <n v="3"/>
    <n v="0.04"/>
    <n v="5.98"/>
    <n v="5.2"/>
    <n v="17.940000000000001"/>
  </r>
  <r>
    <n v="1576"/>
    <n v="87765"/>
    <s v="Lori Owens"/>
    <s v="Road Cargo"/>
    <x v="2"/>
    <x v="1"/>
    <s v="Medium"/>
    <s v="Sangiovese Rose"/>
    <x v="0"/>
    <x v="3"/>
    <s v="Sutter Home White Zinfandel"/>
    <s v="Standard Size Crate"/>
    <s v="Frankston"/>
    <x v="64"/>
    <d v="2010-04-08T00:00:00"/>
    <n v="4"/>
    <n v="0.06"/>
    <n v="17.670000000000002"/>
    <n v="8.99"/>
    <n v="70.680000000000007"/>
  </r>
  <r>
    <n v="1577"/>
    <n v="88434"/>
    <s v="Steven Alexander"/>
    <s v="Express Road Cargo"/>
    <x v="1"/>
    <x v="1"/>
    <s v="Critical"/>
    <s v="Chardonnay"/>
    <x v="0"/>
    <x v="3"/>
    <s v="St. Supery Sauvignon Blanc 2015"/>
    <s v="Standard Size Crate"/>
    <s v="Hobart"/>
    <x v="726"/>
    <d v="2011-05-27T00:00:00"/>
    <n v="12"/>
    <n v="7.0000000000000007E-2"/>
    <n v="8.32"/>
    <n v="2.38"/>
    <n v="99.84"/>
  </r>
  <r>
    <n v="1578"/>
    <n v="88434"/>
    <s v="Steven Alexander"/>
    <s v="Express Road Cargo"/>
    <x v="1"/>
    <x v="1"/>
    <s v="Critical"/>
    <s v="Sauvignon Blanc"/>
    <x v="0"/>
    <x v="3"/>
    <s v="Robert Oatley Signature Chardonnay 2013"/>
    <s v="Standard Size Crate"/>
    <s v="Devonport"/>
    <x v="726"/>
    <d v="2011-05-26T00:00:00"/>
    <n v="4"/>
    <n v="0.04"/>
    <n v="45.19"/>
    <n v="1.99"/>
    <n v="180.76"/>
  </r>
  <r>
    <n v="1579"/>
    <n v="88434"/>
    <s v="Steven Alexander"/>
    <s v="Express Road Cargo"/>
    <x v="0"/>
    <x v="1"/>
    <s v="Critical"/>
    <s v="Cabernet Sauvignon"/>
    <x v="0"/>
    <x v="3"/>
    <s v="Chateau d'Esclans Garrus Rose 2013"/>
    <s v="Large Crate"/>
    <s v="Hobart"/>
    <x v="726"/>
    <d v="2011-05-26T00:00:00"/>
    <n v="1"/>
    <n v="0.05"/>
    <n v="6.68"/>
    <n v="6.92"/>
    <n v="6.68"/>
  </r>
  <r>
    <n v="1580"/>
    <n v="88434"/>
    <s v="Steven Alexander"/>
    <s v="Express Road Cargo"/>
    <x v="1"/>
    <x v="1"/>
    <s v="Critical"/>
    <s v="Sauvignon Blanc"/>
    <x v="0"/>
    <x v="3"/>
    <s v="Lincourt Courtney's Chardonnay 2012"/>
    <s v="Large Crate"/>
    <s v="Hobart"/>
    <x v="726"/>
    <d v="2011-05-26T00:00:00"/>
    <n v="12"/>
    <n v="0.02"/>
    <n v="175.99"/>
    <n v="4.99"/>
    <n v="2111.88"/>
  </r>
  <r>
    <n v="1581"/>
    <n v="85871"/>
    <s v="Bobby King"/>
    <s v="Express Road Cargo"/>
    <x v="1"/>
    <x v="0"/>
    <s v="Not Specified"/>
    <s v="Pinot Gris"/>
    <x v="0"/>
    <x v="3"/>
    <s v="Cloudy Bay Sauvignon Blanc 2015"/>
    <s v="Standard Size Crate"/>
    <s v="Darwin"/>
    <x v="207"/>
    <d v="2011-12-05T00:00:00"/>
    <n v="5"/>
    <n v="0.01"/>
    <n v="8.1199999999999992"/>
    <n v="2.83"/>
    <n v="40.599999999999994"/>
  </r>
  <r>
    <n v="1582"/>
    <n v="85871"/>
    <s v="Bobby King"/>
    <s v="Express Road Cargo"/>
    <x v="0"/>
    <x v="0"/>
    <s v="Not Specified"/>
    <s v="Pinot Noir"/>
    <x v="0"/>
    <x v="3"/>
    <s v="Roederer Estate Brut"/>
    <s v="Large Crate"/>
    <s v="Darwin"/>
    <x v="207"/>
    <d v="2011-12-07T00:00:00"/>
    <n v="19"/>
    <n v="0.05"/>
    <n v="6.48"/>
    <n v="8.73"/>
    <n v="123.12"/>
  </r>
  <r>
    <n v="1583"/>
    <n v="88404"/>
    <s v="Steve Fox"/>
    <s v="Express Road Cargo"/>
    <x v="0"/>
    <x v="3"/>
    <s v="Critical"/>
    <s v="Cabernet Sauvignon"/>
    <x v="0"/>
    <x v="3"/>
    <s v="Sutter Home White Zinfandel"/>
    <s v="Large Crate"/>
    <s v="Queanbeyan"/>
    <x v="445"/>
    <d v="2010-04-23T00:00:00"/>
    <n v="1"/>
    <n v="0.08"/>
    <n v="2.89"/>
    <n v="0.49"/>
    <n v="2.89"/>
  </r>
  <r>
    <n v="1584"/>
    <n v="86911"/>
    <s v="Elizabeth Ortiz"/>
    <s v="Express Road Cargo"/>
    <x v="0"/>
    <x v="3"/>
    <s v="Critical"/>
    <s v="Sangiovese"/>
    <x v="0"/>
    <x v="3"/>
    <s v="Domaine Lafond Roc-Epine Tavel Rose 2014"/>
    <s v="Mini Crate"/>
    <s v="Armidale"/>
    <x v="271"/>
    <d v="2013-09-18T00:00:00"/>
    <n v="21"/>
    <n v="0.09"/>
    <n v="4.4800000000000004"/>
    <n v="49"/>
    <n v="94.080000000000013"/>
  </r>
  <r>
    <n v="1585"/>
    <n v="86911"/>
    <s v="Elizabeth Ortiz"/>
    <s v="Road Cargo"/>
    <x v="0"/>
    <x v="3"/>
    <s v="Critical"/>
    <s v="Pinot Noir"/>
    <x v="0"/>
    <x v="3"/>
    <s v="Laurent-Perrier Brut Rose"/>
    <s v="Large Crate"/>
    <s v="Goulburn"/>
    <x v="271"/>
    <d v="2013-09-18T00:00:00"/>
    <n v="13"/>
    <n v="0.04"/>
    <n v="2.61"/>
    <n v="0.5"/>
    <n v="33.93"/>
  </r>
  <r>
    <n v="1586"/>
    <n v="88439"/>
    <s v="Terry Gray"/>
    <s v="Road Cargo"/>
    <x v="0"/>
    <x v="2"/>
    <s v="Low"/>
    <s v="Merlot"/>
    <x v="0"/>
    <x v="3"/>
    <s v="Lucien Albrecht Cremant d'Alsace Brut Rose"/>
    <s v="Loose Wrap"/>
    <s v="Bunbury"/>
    <x v="727"/>
    <d v="2012-02-27T00:00:00"/>
    <n v="12"/>
    <n v="0.04"/>
    <n v="28.28"/>
    <n v="13.99"/>
    <n v="339.36"/>
  </r>
  <r>
    <n v="1587"/>
    <n v="88443"/>
    <s v="Matthew Bryant"/>
    <s v="Express Road Cargo"/>
    <x v="0"/>
    <x v="1"/>
    <s v="Not Specified"/>
    <s v="Cabernet Sauvignon"/>
    <x v="0"/>
    <x v="3"/>
    <s v="Laurent-Perrier Brut Millesime 2006"/>
    <s v="Mini Crate"/>
    <s v="Burnie"/>
    <x v="47"/>
    <d v="2010-10-06T00:00:00"/>
    <n v="9"/>
    <n v="0.02"/>
    <n v="60.98"/>
    <n v="49"/>
    <n v="548.81999999999994"/>
  </r>
  <r>
    <n v="1588"/>
    <n v="88443"/>
    <s v="Matthew Bryant"/>
    <s v="Express Road Cargo"/>
    <x v="0"/>
    <x v="1"/>
    <s v="Not Specified"/>
    <s v="Malbec"/>
    <x v="0"/>
    <x v="3"/>
    <s v="Miraval Rose (1.5 Liter Magnum) 2014"/>
    <s v="Large Crate"/>
    <s v="Launceston"/>
    <x v="47"/>
    <d v="2010-10-06T00:00:00"/>
    <n v="9"/>
    <n v="0.02"/>
    <n v="1270.99"/>
    <n v="19.989999999999998"/>
    <n v="11438.91"/>
  </r>
  <r>
    <n v="1589"/>
    <n v="88443"/>
    <s v="Matthew Bryant"/>
    <s v="Road Cargo"/>
    <x v="1"/>
    <x v="1"/>
    <s v="Not Specified"/>
    <s v="Pinot Gris"/>
    <x v="0"/>
    <x v="3"/>
    <s v="Chardonnais Napa Valley Chardonnay 2013"/>
    <s v="Large Crate"/>
    <s v="Burnie"/>
    <x v="47"/>
    <d v="2010-10-06T00:00:00"/>
    <n v="19"/>
    <n v="0.05"/>
    <n v="205.99"/>
    <n v="8.99"/>
    <n v="3913.8100000000004"/>
  </r>
  <r>
    <n v="1590"/>
    <n v="88451"/>
    <s v="Bobby Garza"/>
    <s v="Express Road Cargo"/>
    <x v="0"/>
    <x v="3"/>
    <s v="Critical"/>
    <s v="Sangiovese"/>
    <x v="0"/>
    <x v="3"/>
    <s v="Jean-Baptiste Adam Les Natures Cremant d'Alsace Brut"/>
    <s v="Large Crate"/>
    <s v="Tamworth"/>
    <x v="613"/>
    <d v="2013-04-25T00:00:00"/>
    <n v="2"/>
    <n v="0.09"/>
    <n v="363.25"/>
    <n v="19.989999999999998"/>
    <n v="726.5"/>
  </r>
  <r>
    <n v="1591"/>
    <n v="88451"/>
    <s v="Bobby Garza"/>
    <s v="Express Road Cargo"/>
    <x v="2"/>
    <x v="3"/>
    <s v="Critical"/>
    <s v="Cremant"/>
    <x v="0"/>
    <x v="3"/>
    <s v="Sutter Home Pink Moscato"/>
    <s v="Large Crate"/>
    <s v="Tamworth"/>
    <x v="613"/>
    <d v="2013-04-27T00:00:00"/>
    <n v="6"/>
    <n v="0.02"/>
    <n v="19.98"/>
    <n v="10.49"/>
    <n v="119.88"/>
  </r>
  <r>
    <n v="1592"/>
    <n v="88451"/>
    <s v="Bobby Garza"/>
    <s v="Express Road Cargo"/>
    <x v="2"/>
    <x v="3"/>
    <s v="Critical"/>
    <s v="Champagne"/>
    <x v="0"/>
    <x v="3"/>
    <s v="Miraval Rose (1.5 Liter Magnum) 2014"/>
    <s v="Full Container"/>
    <s v="Cessnock"/>
    <x v="613"/>
    <d v="2013-04-26T00:00:00"/>
    <n v="4"/>
    <n v="0.09"/>
    <n v="8.34"/>
    <n v="0.96"/>
    <n v="33.36"/>
  </r>
  <r>
    <n v="1593"/>
    <n v="87384"/>
    <s v="Joshua Burns"/>
    <s v="Road Cargo"/>
    <x v="0"/>
    <x v="1"/>
    <s v="Low"/>
    <s v="Shiraz"/>
    <x v="0"/>
    <x v="3"/>
    <s v="Langlois Chateau Cremant de Loire Brut"/>
    <s v="Large Crate"/>
    <s v="Victor Harbor"/>
    <x v="701"/>
    <d v="2011-05-20T00:00:00"/>
    <n v="5"/>
    <n v="0.02"/>
    <n v="48.04"/>
    <n v="7.23"/>
    <n v="240.2"/>
  </r>
  <r>
    <n v="1594"/>
    <n v="88453"/>
    <s v="Robert Rose"/>
    <s v="Air Cargo"/>
    <x v="2"/>
    <x v="1"/>
    <s v="Not Specified"/>
    <s v="Sangiovese Rose"/>
    <x v="0"/>
    <x v="3"/>
    <s v="Orin Swift Cellars Fragile Rose 2014"/>
    <s v="Extra Large Crate"/>
    <s v="Frankston"/>
    <x v="49"/>
    <d v="2011-12-21T00:00:00"/>
    <n v="19"/>
    <n v="0.03"/>
    <n v="60.89"/>
    <n v="32.409999999999997"/>
    <n v="1156.9100000000001"/>
  </r>
  <r>
    <n v="1595"/>
    <n v="87820"/>
    <s v="Johnny Payne"/>
    <s v="Express Road Cargo"/>
    <x v="0"/>
    <x v="1"/>
    <s v="Medium"/>
    <s v="Pinot Noir"/>
    <x v="0"/>
    <x v="3"/>
    <s v="Bertani Bertarose 2014"/>
    <s v="Mini Crate"/>
    <s v="Mount Barker"/>
    <x v="306"/>
    <d v="2013-08-18T00:00:00"/>
    <n v="18"/>
    <n v="0.02"/>
    <n v="4.4800000000000004"/>
    <n v="49"/>
    <n v="80.640000000000015"/>
  </r>
  <r>
    <n v="1596"/>
    <n v="87820"/>
    <s v="Sharon Hughes"/>
    <s v="Express Road Cargo"/>
    <x v="0"/>
    <x v="1"/>
    <s v="Medium"/>
    <s v="Malbec"/>
    <x v="0"/>
    <x v="3"/>
    <s v="Langlois Chateau Cremant de Loire Brut"/>
    <s v="Large Crate"/>
    <s v="Mount Barker"/>
    <x v="306"/>
    <d v="2013-08-20T00:00:00"/>
    <n v="17"/>
    <n v="7.0000000000000007E-2"/>
    <n v="22.38"/>
    <n v="15.1"/>
    <n v="380.46"/>
  </r>
  <r>
    <n v="1597"/>
    <n v="87820"/>
    <s v="Sharon Hughes"/>
    <s v="Road Cargo"/>
    <x v="1"/>
    <x v="1"/>
    <s v="Medium"/>
    <s v="Chardonnay"/>
    <x v="0"/>
    <x v="3"/>
    <s v="Cloudy Bay Sauvignon Blanc 2015"/>
    <s v="Large Crate"/>
    <s v="Adelaide"/>
    <x v="306"/>
    <d v="2013-08-19T00:00:00"/>
    <n v="18"/>
    <n v="0.03"/>
    <n v="29.99"/>
    <n v="5.5"/>
    <n v="539.81999999999994"/>
  </r>
  <r>
    <n v="1598"/>
    <n v="88462"/>
    <s v="Gregory White"/>
    <s v="Express Road Cargo"/>
    <x v="1"/>
    <x v="2"/>
    <s v="Medium"/>
    <s v="Pinot Gris"/>
    <x v="0"/>
    <x v="3"/>
    <s v="Robert Oatley Sauvignon Blanc 2013"/>
    <s v="Large Crate"/>
    <s v="Freemantle"/>
    <x v="277"/>
    <d v="2011-03-08T00:00:00"/>
    <n v="2"/>
    <n v="0"/>
    <n v="115.99"/>
    <n v="2.5"/>
    <n v="231.98"/>
  </r>
  <r>
    <n v="1599"/>
    <n v="87704"/>
    <s v="Teresa Alvarez"/>
    <s v="Express Road Cargo"/>
    <x v="0"/>
    <x v="2"/>
    <s v="High"/>
    <s v="Sangiovese"/>
    <x v="0"/>
    <x v="3"/>
    <s v="Barnard Griffin Rose of Sangiovese 2014"/>
    <s v="Large Crate"/>
    <s v="Geraldton"/>
    <x v="37"/>
    <d v="2012-03-16T00:00:00"/>
    <n v="7"/>
    <n v="0.1"/>
    <n v="15.7"/>
    <n v="11.25"/>
    <n v="109.89999999999999"/>
  </r>
  <r>
    <n v="1600"/>
    <n v="88471"/>
    <s v="Richard Welch"/>
    <s v="Express Road Cargo"/>
    <x v="0"/>
    <x v="2"/>
    <s v="Not Specified"/>
    <s v="Zinfandel"/>
    <x v="0"/>
    <x v="3"/>
    <s v="Louis Roederer Cristal Brut 2006"/>
    <s v="Standard Size Crate"/>
    <s v="Bunbury"/>
    <x v="728"/>
    <d v="2011-06-28T00:00:00"/>
    <n v="4"/>
    <n v="0.08"/>
    <n v="20.149999999999999"/>
    <n v="8.99"/>
    <n v="80.599999999999994"/>
  </r>
  <r>
    <n v="1601"/>
    <n v="88471"/>
    <s v="Brian Boyd"/>
    <s v="Express Road Cargo"/>
    <x v="1"/>
    <x v="1"/>
    <s v="Not Specified"/>
    <s v="Chardonnay"/>
    <x v="0"/>
    <x v="3"/>
    <s v="Angeline Sauvignon Blanc 2014"/>
    <s v="Full Container"/>
    <s v="Canberra"/>
    <x v="728"/>
    <d v="2011-06-28T00:00:00"/>
    <n v="8"/>
    <n v="0.03"/>
    <n v="85.99"/>
    <n v="0.99"/>
    <n v="687.92"/>
  </r>
  <r>
    <n v="1602"/>
    <n v="88478"/>
    <s v="Jeffrey Coleman"/>
    <s v="Express Road Cargo"/>
    <x v="1"/>
    <x v="3"/>
    <s v="Medium"/>
    <s v="Reisling"/>
    <x v="0"/>
    <x v="3"/>
    <s v="Cloudy Bay Sauvignon Blanc 2015"/>
    <s v="Standard Size Crate"/>
    <s v="Bathurst"/>
    <x v="75"/>
    <d v="2013-03-28T00:00:00"/>
    <n v="10"/>
    <n v="7.0000000000000007E-2"/>
    <n v="28.48"/>
    <n v="1.99"/>
    <n v="284.8"/>
  </r>
  <r>
    <n v="1603"/>
    <n v="88478"/>
    <s v="Jeffrey Coleman"/>
    <s v="Air Cargo"/>
    <x v="0"/>
    <x v="3"/>
    <s v="Medium"/>
    <s v="Zinfandel"/>
    <x v="0"/>
    <x v="3"/>
    <s v="Dopff &amp; Irion Cremant Rose Brut"/>
    <s v="Extra Large Crate"/>
    <s v="Tamworth"/>
    <x v="75"/>
    <d v="2013-03-27T00:00:00"/>
    <n v="3"/>
    <n v="0.05"/>
    <n v="20.98"/>
    <n v="45"/>
    <n v="62.94"/>
  </r>
  <r>
    <n v="1604"/>
    <n v="88485"/>
    <s v="Gloria Washington"/>
    <s v="Express Road Cargo"/>
    <x v="2"/>
    <x v="1"/>
    <s v="High"/>
    <s v="Sangiovese Rose"/>
    <x v="0"/>
    <x v="3"/>
    <s v="Gerard Bertrand Cote des Roses Rose 2014"/>
    <s v="Standard Size Crate"/>
    <s v="Ararat"/>
    <x v="385"/>
    <d v="2013-03-25T00:00:00"/>
    <n v="5"/>
    <n v="0.06"/>
    <n v="15.68"/>
    <n v="3.73"/>
    <n v="78.400000000000006"/>
  </r>
  <r>
    <n v="1605"/>
    <n v="86347"/>
    <s v="Jack Armstrong"/>
    <s v="Express Road Cargo"/>
    <x v="0"/>
    <x v="1"/>
    <s v="Medium"/>
    <s v="Cabernet Sauvignon"/>
    <x v="0"/>
    <x v="3"/>
    <s v="Miraval Rose (1.5 Liter Magnum) 2014"/>
    <s v="Full Container"/>
    <s v="Burnie"/>
    <x v="50"/>
    <d v="2011-05-09T00:00:00"/>
    <n v="5"/>
    <n v="0.1"/>
    <n v="4.84"/>
    <n v="0.71"/>
    <n v="24.2"/>
  </r>
  <r>
    <n v="1606"/>
    <n v="86347"/>
    <s v="Jack Armstrong"/>
    <s v="Express Road Cargo"/>
    <x v="0"/>
    <x v="1"/>
    <s v="Medium"/>
    <s v="Malbec"/>
    <x v="0"/>
    <x v="3"/>
    <s v="Domaine Lafage Miraflors Rose 2013"/>
    <s v="Standard Size Crate"/>
    <s v="Launceston"/>
    <x v="50"/>
    <d v="2011-05-07T00:00:00"/>
    <n v="16"/>
    <n v="0.05"/>
    <n v="34.58"/>
    <n v="8.99"/>
    <n v="553.28"/>
  </r>
  <r>
    <n v="1607"/>
    <n v="86672"/>
    <s v="Edward Garza"/>
    <s v="Express Road Cargo"/>
    <x v="0"/>
    <x v="1"/>
    <s v="Medium"/>
    <s v="Zinfandel"/>
    <x v="0"/>
    <x v="3"/>
    <s v="Bollinger Brut Special Cuvee"/>
    <s v="Full Container"/>
    <s v="Geelong"/>
    <x v="729"/>
    <d v="2012-01-04T00:00:00"/>
    <n v="11"/>
    <n v="0.06"/>
    <n v="37.94"/>
    <n v="5.08"/>
    <n v="417.34"/>
  </r>
  <r>
    <n v="1608"/>
    <n v="88490"/>
    <s v="Steve Jones"/>
    <s v="Express Road Cargo"/>
    <x v="0"/>
    <x v="1"/>
    <s v="High"/>
    <s v="Merlot"/>
    <x v="0"/>
    <x v="3"/>
    <s v="Miraval Rose 2014"/>
    <s v="Large Crate"/>
    <s v="Port Lincoln"/>
    <x v="52"/>
    <d v="2011-06-18T00:00:00"/>
    <n v="7"/>
    <n v="0.01"/>
    <n v="56.96"/>
    <n v="13.22"/>
    <n v="398.72"/>
  </r>
  <r>
    <n v="1609"/>
    <n v="88490"/>
    <s v="Steve Jones"/>
    <s v="Express Road Cargo"/>
    <x v="0"/>
    <x v="1"/>
    <s v="High"/>
    <s v="Malbec"/>
    <x v="0"/>
    <x v="3"/>
    <s v="Chateau D'Aqueria Tavel Rose 2013"/>
    <s v="Mini Crate"/>
    <s v="Port Lincoln"/>
    <x v="52"/>
    <d v="2011-06-18T00:00:00"/>
    <n v="1"/>
    <n v="0.05"/>
    <n v="279.48"/>
    <n v="35"/>
    <n v="279.48"/>
  </r>
  <r>
    <n v="1610"/>
    <n v="87907"/>
    <s v="Eric Little"/>
    <s v="Express Road Cargo"/>
    <x v="0"/>
    <x v="1"/>
    <s v="Low"/>
    <s v="Merlot"/>
    <x v="0"/>
    <x v="3"/>
    <s v="Locations by Dave Phinney F Rose"/>
    <s v="Large Crate"/>
    <s v="Port Adelaide"/>
    <x v="585"/>
    <d v="2011-06-03T00:00:00"/>
    <n v="8"/>
    <n v="0.03"/>
    <n v="34.76"/>
    <n v="5.49"/>
    <n v="278.08"/>
  </r>
  <r>
    <n v="1611"/>
    <n v="87907"/>
    <s v="Irene Nichols"/>
    <s v="Air Cargo"/>
    <x v="2"/>
    <x v="1"/>
    <s v="Low"/>
    <s v="Sangiovese Rose"/>
    <x v="0"/>
    <x v="3"/>
    <s v="Chateau d'Esclans Whispering Angel Rose 2014"/>
    <s v="Small Crate"/>
    <s v="Melbourne"/>
    <x v="585"/>
    <d v="2011-06-08T00:00:00"/>
    <n v="14"/>
    <n v="0"/>
    <n v="500.98"/>
    <n v="41.44"/>
    <n v="7013.72"/>
  </r>
  <r>
    <n v="1612"/>
    <n v="88505"/>
    <s v="Eugene Perry"/>
    <s v="Express Road Cargo"/>
    <x v="2"/>
    <x v="0"/>
    <s v="Not Specified"/>
    <s v="Sangiovese Rose"/>
    <x v="0"/>
    <x v="3"/>
    <s v="Orin Swift Cellars Fragile Rose 2014"/>
    <s v="Loose Wrap"/>
    <s v="Darwin"/>
    <x v="438"/>
    <d v="2011-11-14T00:00:00"/>
    <n v="37"/>
    <n v="7.0000000000000007E-2"/>
    <n v="79.52"/>
    <n v="48.2"/>
    <n v="2942.24"/>
  </r>
  <r>
    <n v="1613"/>
    <n v="88505"/>
    <s v="Eugene Perry"/>
    <s v="Air Cargo"/>
    <x v="2"/>
    <x v="0"/>
    <s v="Not Specified"/>
    <s v="Grenache Rose"/>
    <x v="0"/>
    <x v="3"/>
    <s v="Domaine Lafond Roc-Epine Tavel Rose 2014"/>
    <s v="Small Crate"/>
    <s v="Darwin"/>
    <x v="438"/>
    <d v="2011-11-14T00:00:00"/>
    <n v="31"/>
    <n v="0"/>
    <n v="145.97999999999999"/>
    <n v="51.92"/>
    <n v="4525.38"/>
  </r>
  <r>
    <n v="1614"/>
    <n v="88512"/>
    <s v="Nicholas Willis"/>
    <s v="Express Road Cargo"/>
    <x v="0"/>
    <x v="0"/>
    <s v="High"/>
    <s v="Malbec"/>
    <x v="0"/>
    <x v="3"/>
    <s v="Pierre Sparr Cremant d'Alsace Reserve Brut Rose"/>
    <s v="Large Crate"/>
    <s v="Palmerston"/>
    <x v="730"/>
    <d v="2011-03-24T00:00:00"/>
    <n v="7"/>
    <n v="0"/>
    <n v="6.48"/>
    <n v="7.86"/>
    <n v="45.36"/>
  </r>
  <r>
    <n v="1615"/>
    <n v="87055"/>
    <s v="Edward Stephens"/>
    <s v="Express Road Cargo"/>
    <x v="0"/>
    <x v="1"/>
    <s v="High"/>
    <s v="Merlot"/>
    <x v="0"/>
    <x v="3"/>
    <s v="Louis Roederer Cristal Brut 2006"/>
    <s v="Large Crate"/>
    <s v="Port Lincoln"/>
    <x v="399"/>
    <d v="2013-10-08T00:00:00"/>
    <n v="8"/>
    <n v="0.04"/>
    <n v="7.1"/>
    <n v="6.05"/>
    <n v="56.8"/>
  </r>
  <r>
    <n v="1616"/>
    <n v="86748"/>
    <s v="Samuel Cook"/>
    <s v="Express Road Cargo"/>
    <x v="0"/>
    <x v="2"/>
    <s v="Medium"/>
    <s v="Shiraz"/>
    <x v="0"/>
    <x v="3"/>
    <s v="Dom Perignon 2006"/>
    <s v="Large Crate"/>
    <s v="Rockingham"/>
    <x v="497"/>
    <d v="2013-05-14T00:00:00"/>
    <n v="3"/>
    <n v="0.08"/>
    <n v="6.48"/>
    <n v="6.74"/>
    <n v="19.440000000000001"/>
  </r>
  <r>
    <n v="1617"/>
    <n v="86748"/>
    <s v="Samuel Cook"/>
    <s v="Road Cargo"/>
    <x v="0"/>
    <x v="2"/>
    <s v="Medium"/>
    <s v="Shiraz"/>
    <x v="0"/>
    <x v="3"/>
    <s v="Bollinger Brut Special Cuvee"/>
    <s v="Full Container"/>
    <s v="Mandurah"/>
    <x v="497"/>
    <d v="2013-05-12T00:00:00"/>
    <n v="15"/>
    <n v="0.1"/>
    <n v="2.78"/>
    <n v="1.34"/>
    <n v="41.699999999999996"/>
  </r>
  <r>
    <n v="1618"/>
    <n v="86748"/>
    <s v="Samuel Cook"/>
    <s v="Express Road Cargo"/>
    <x v="0"/>
    <x v="2"/>
    <s v="Medium"/>
    <s v="Malbec"/>
    <x v="0"/>
    <x v="3"/>
    <s v="Pietradolce Etna Rosato 2014"/>
    <s v="Full Container"/>
    <s v="Rockingham"/>
    <x v="497"/>
    <d v="2013-05-15T00:00:00"/>
    <n v="10"/>
    <n v="0.05"/>
    <n v="2.62"/>
    <n v="0.8"/>
    <n v="26.200000000000003"/>
  </r>
  <r>
    <n v="1619"/>
    <n v="86341"/>
    <s v="Sean Carter"/>
    <s v="Road Cargo"/>
    <x v="1"/>
    <x v="0"/>
    <s v="High"/>
    <s v="Chardonnay"/>
    <x v="0"/>
    <x v="3"/>
    <s v="Cloudy Bay Sauvignon Blanc 2015"/>
    <s v="Standard Size Crate"/>
    <s v="Rockhampton"/>
    <x v="242"/>
    <d v="2012-06-11T00:00:00"/>
    <n v="9"/>
    <n v="0.06"/>
    <n v="28.48"/>
    <n v="1.99"/>
    <n v="256.32"/>
  </r>
  <r>
    <n v="1620"/>
    <n v="86394"/>
    <s v="Jennifer Ford"/>
    <s v="Express Road Cargo"/>
    <x v="0"/>
    <x v="1"/>
    <s v="High"/>
    <s v="Sangiovese"/>
    <x v="0"/>
    <x v="3"/>
    <s v="Pierre Sparr Cremant d'Alsace Reserve Brut Rose"/>
    <s v="Large Crate"/>
    <s v="Hobart"/>
    <x v="731"/>
    <d v="2013-07-03T00:00:00"/>
    <n v="7"/>
    <n v="0.04"/>
    <n v="6.3"/>
    <n v="0.5"/>
    <n v="44.1"/>
  </r>
  <r>
    <n v="1621"/>
    <n v="86786"/>
    <s v="Johnny Ramirez"/>
    <s v="Express Road Cargo"/>
    <x v="0"/>
    <x v="1"/>
    <s v="Critical"/>
    <s v="Pinot Noir"/>
    <x v="0"/>
    <x v="3"/>
    <s v="Belle Glos Oeil de Perdrix Pinot Noir Blanc 2014"/>
    <s v="Large Crate"/>
    <s v="Ararat"/>
    <x v="732"/>
    <d v="2013-08-23T00:00:00"/>
    <n v="6"/>
    <n v="0.04"/>
    <n v="9.7799999999999994"/>
    <n v="5.76"/>
    <n v="58.679999999999993"/>
  </r>
  <r>
    <n v="1622"/>
    <n v="86786"/>
    <s v="Johnny Ramirez"/>
    <s v="Express Road Cargo"/>
    <x v="2"/>
    <x v="1"/>
    <s v="Critical"/>
    <s v="Cremant"/>
    <x v="0"/>
    <x v="3"/>
    <s v="Barnard Griffin Rose of Sangiovese 2014"/>
    <s v="Standard Size Crate"/>
    <s v="Ballarat"/>
    <x v="732"/>
    <d v="2013-08-21T00:00:00"/>
    <n v="2"/>
    <n v="0"/>
    <n v="9.48"/>
    <n v="7.29"/>
    <n v="18.96"/>
  </r>
  <r>
    <n v="1623"/>
    <n v="86786"/>
    <s v="Johnny Ramirez"/>
    <s v="Express Road Cargo"/>
    <x v="1"/>
    <x v="1"/>
    <s v="Critical"/>
    <s v="Sauvignon Blanc"/>
    <x v="0"/>
    <x v="3"/>
    <s v="Giesen Sauvignon Blanc 2014"/>
    <s v="Large Crate"/>
    <s v="Wodonga"/>
    <x v="732"/>
    <d v="2013-08-22T00:00:00"/>
    <n v="20"/>
    <n v="0.05"/>
    <n v="110.99"/>
    <n v="8.99"/>
    <n v="2219.7999999999997"/>
  </r>
  <r>
    <n v="1624"/>
    <n v="88376"/>
    <s v="John Patterson"/>
    <s v="Express Road Cargo"/>
    <x v="0"/>
    <x v="1"/>
    <s v="Low"/>
    <s v="Cabernet Sauvignon"/>
    <x v="0"/>
    <x v="3"/>
    <s v="La Playa Estate Cabernet Sauvignon Rose 2015"/>
    <s v="Standard Size Crate"/>
    <s v="Victor Harbor"/>
    <x v="731"/>
    <d v="2013-07-06T00:00:00"/>
    <n v="1"/>
    <n v="7.0000000000000007E-2"/>
    <n v="11.66"/>
    <n v="8.99"/>
    <n v="11.66"/>
  </r>
  <r>
    <n v="1625"/>
    <n v="88518"/>
    <s v="Albert Powell"/>
    <s v="Express Road Cargo"/>
    <x v="0"/>
    <x v="3"/>
    <s v="High"/>
    <s v="Merlot"/>
    <x v="0"/>
    <x v="3"/>
    <s v="Belle Glos Oeil de Perdrix Pinot Noir Blanc 2014"/>
    <s v="Large Crate"/>
    <s v="Sydney"/>
    <x v="733"/>
    <d v="2012-10-08T00:00:00"/>
    <n v="19"/>
    <n v="0.04"/>
    <n v="9.99"/>
    <n v="5.12"/>
    <n v="189.81"/>
  </r>
  <r>
    <n v="1626"/>
    <n v="88525"/>
    <s v="Kimberly Freeman"/>
    <s v="Express Road Cargo"/>
    <x v="0"/>
    <x v="2"/>
    <s v="High"/>
    <s v="Pinot Noir"/>
    <x v="0"/>
    <x v="3"/>
    <s v="Chateau de Campuget Costieres de Nimes Tradition Rose 2015"/>
    <s v="Large Crate"/>
    <s v="Freemantle"/>
    <x v="734"/>
    <d v="2012-05-30T00:00:00"/>
    <n v="2"/>
    <n v="0.01"/>
    <n v="2.88"/>
    <n v="0.5"/>
    <n v="5.76"/>
  </r>
  <r>
    <n v="1627"/>
    <n v="88530"/>
    <s v="Kelly Henderson"/>
    <s v="Air Cargo"/>
    <x v="2"/>
    <x v="2"/>
    <s v="Critical"/>
    <s v="Grenache Rose"/>
    <x v="0"/>
    <x v="3"/>
    <s v="Marques de Caceres Rioja Rosado 2014"/>
    <s v="Small Crate"/>
    <s v="Albany"/>
    <x v="218"/>
    <d v="2012-01-13T00:00:00"/>
    <n v="13"/>
    <n v="0.01"/>
    <n v="130.97999999999999"/>
    <n v="54.74"/>
    <n v="1702.7399999999998"/>
  </r>
  <r>
    <n v="1628"/>
    <n v="88530"/>
    <s v="Kelly Henderson"/>
    <s v="Express Road Cargo"/>
    <x v="1"/>
    <x v="2"/>
    <s v="Critical"/>
    <s v="Sauvignon Blanc"/>
    <x v="0"/>
    <x v="3"/>
    <s v="Dog Point Vineyard Sauvignon Blanc 2014"/>
    <s v="Large Crate"/>
    <s v="Perth"/>
    <x v="218"/>
    <d v="2012-01-11T00:00:00"/>
    <n v="6"/>
    <n v="0.02"/>
    <n v="30.97"/>
    <n v="4"/>
    <n v="185.82"/>
  </r>
  <r>
    <n v="1629"/>
    <n v="88537"/>
    <s v="Lillian Bishop"/>
    <s v="Express Road Cargo"/>
    <x v="0"/>
    <x v="2"/>
    <s v="Low"/>
    <s v="Zinfandel"/>
    <x v="0"/>
    <x v="3"/>
    <s v="Chateau D'Aqueria Tavel Rose 2013"/>
    <s v="Large Crate"/>
    <s v="Albany"/>
    <x v="289"/>
    <d v="2013-02-13T00:00:00"/>
    <n v="1"/>
    <n v="0.1"/>
    <n v="193.17"/>
    <n v="19.989999999999998"/>
    <n v="193.17"/>
  </r>
  <r>
    <n v="1630"/>
    <n v="87776"/>
    <s v="Martin Gibson"/>
    <s v="Express Road Cargo"/>
    <x v="0"/>
    <x v="1"/>
    <s v="Low"/>
    <s v="Cabernet Sauvignon"/>
    <x v="0"/>
    <x v="3"/>
    <s v="Louis Roederer Cristal Brut 2006"/>
    <s v="Large Crate"/>
    <s v="Ballarat"/>
    <x v="539"/>
    <d v="2011-02-27T00:00:00"/>
    <n v="5"/>
    <n v="0.08"/>
    <n v="7.1"/>
    <n v="6.05"/>
    <n v="35.5"/>
  </r>
  <r>
    <n v="1631"/>
    <n v="88156"/>
    <s v="Aaron Chapman"/>
    <s v="Express Road Cargo"/>
    <x v="0"/>
    <x v="1"/>
    <s v="High"/>
    <s v="Sangiovese"/>
    <x v="0"/>
    <x v="3"/>
    <s v="Belle Glos Oeil de Perdrix Pinot Noir Blanc 2014"/>
    <s v="Large Crate"/>
    <s v="Geelong"/>
    <x v="735"/>
    <d v="2010-01-08T00:00:00"/>
    <n v="4"/>
    <n v="7.0000000000000007E-2"/>
    <n v="4.13"/>
    <n v="0.99"/>
    <n v="16.52"/>
  </r>
  <r>
    <n v="1632"/>
    <n v="88156"/>
    <s v="Aaron Chapman"/>
    <s v="Express Road Cargo"/>
    <x v="2"/>
    <x v="1"/>
    <s v="High"/>
    <s v="Cremant"/>
    <x v="0"/>
    <x v="3"/>
    <s v="Orin Swift Cellars Fragile Rose 2014"/>
    <s v="Standard Size Crate"/>
    <s v="Benalla"/>
    <x v="735"/>
    <d v="2010-01-08T00:00:00"/>
    <n v="1"/>
    <n v="0.03"/>
    <n v="22.72"/>
    <n v="8.99"/>
    <n v="22.72"/>
  </r>
  <r>
    <n v="1633"/>
    <n v="87758"/>
    <s v="Charles Davis"/>
    <s v="Express Road Cargo"/>
    <x v="1"/>
    <x v="1"/>
    <s v="Not Specified"/>
    <s v="Pinot Gris"/>
    <x v="0"/>
    <x v="3"/>
    <s v="Lucky Chardonnay 2012"/>
    <s v="Standard Size Crate"/>
    <s v="Adelaide"/>
    <x v="736"/>
    <d v="2011-05-30T00:00:00"/>
    <n v="11"/>
    <n v="7.0000000000000007E-2"/>
    <n v="8.5"/>
    <n v="1.99"/>
    <n v="93.5"/>
  </r>
  <r>
    <n v="1634"/>
    <n v="88541"/>
    <s v="Anne Fowler"/>
    <s v="Road Cargo"/>
    <x v="2"/>
    <x v="3"/>
    <s v="Critical"/>
    <s v="Cremant"/>
    <x v="0"/>
    <x v="3"/>
    <s v="Domaine Lafage Miraflors Rose 2013"/>
    <s v="Full Container"/>
    <s v="Albury"/>
    <x v="737"/>
    <d v="2013-02-13T00:00:00"/>
    <n v="11"/>
    <n v="0.01"/>
    <n v="14.2"/>
    <n v="5.3"/>
    <n v="156.19999999999999"/>
  </r>
  <r>
    <n v="1635"/>
    <n v="88551"/>
    <s v="Clarence Sanders"/>
    <s v="Express Road Cargo"/>
    <x v="2"/>
    <x v="2"/>
    <s v="Critical"/>
    <s v="Cremant"/>
    <x v="0"/>
    <x v="3"/>
    <s v="La Playa Estate Cabernet Sauvignon Rose 2015"/>
    <s v="Standard Size Crate"/>
    <s v="Mandurah"/>
    <x v="738"/>
    <d v="2013-03-04T00:00:00"/>
    <n v="5"/>
    <n v="0.05"/>
    <n v="22.72"/>
    <n v="8.99"/>
    <n v="113.6"/>
  </r>
  <r>
    <n v="1636"/>
    <n v="88551"/>
    <s v="Clarence Sanders"/>
    <s v="Road Cargo"/>
    <x v="1"/>
    <x v="2"/>
    <s v="Critical"/>
    <s v="Chardonnay"/>
    <x v="0"/>
    <x v="3"/>
    <s v="Chardonnais Napa Valley Chardonnay 2013"/>
    <s v="Large Crate"/>
    <s v="Rockingham"/>
    <x v="738"/>
    <d v="2013-03-05T00:00:00"/>
    <n v="12"/>
    <n v="7.0000000000000007E-2"/>
    <n v="65.989999999999995"/>
    <n v="8.99"/>
    <n v="791.87999999999988"/>
  </r>
  <r>
    <n v="1637"/>
    <n v="88561"/>
    <s v="Edward Bowman"/>
    <s v="Express Road Cargo"/>
    <x v="0"/>
    <x v="1"/>
    <s v="Medium"/>
    <s v="Shiraz"/>
    <x v="0"/>
    <x v="3"/>
    <s v="Miraval Rose 2014"/>
    <s v="Large Crate"/>
    <s v="Port Lincoln"/>
    <x v="581"/>
    <d v="2012-03-26T00:00:00"/>
    <n v="13"/>
    <n v="0.01"/>
    <n v="5.58"/>
    <n v="5.3"/>
    <n v="72.540000000000006"/>
  </r>
  <r>
    <n v="1638"/>
    <n v="86882"/>
    <s v="Donald Armstrong"/>
    <s v="Air Cargo"/>
    <x v="0"/>
    <x v="1"/>
    <s v="Critical"/>
    <s v="Malbec"/>
    <x v="0"/>
    <x v="3"/>
    <s v="Belle Glos Oeil de Perdrix Pinot Noir Blanc 2014"/>
    <s v="Extra Large Crate"/>
    <s v="Mount Gambier"/>
    <x v="192"/>
    <d v="2013-10-03T00:00:00"/>
    <n v="12"/>
    <n v="0.04"/>
    <n v="68.81"/>
    <n v="60"/>
    <n v="825.72"/>
  </r>
  <r>
    <n v="1639"/>
    <n v="86882"/>
    <s v="Donald Armstrong"/>
    <s v="Express Road Cargo"/>
    <x v="0"/>
    <x v="1"/>
    <s v="Critical"/>
    <s v="Cabernet Sauvignon"/>
    <x v="0"/>
    <x v="3"/>
    <s v="Chateau D'Aqueria Tavel Rose 2013"/>
    <s v="Large Crate"/>
    <s v="Port Lincoln"/>
    <x v="192"/>
    <d v="2013-10-04T00:00:00"/>
    <n v="17"/>
    <n v="0.08"/>
    <n v="5.98"/>
    <n v="5.35"/>
    <n v="101.66000000000001"/>
  </r>
  <r>
    <n v="1640"/>
    <n v="86882"/>
    <s v="Dennis Jackson"/>
    <s v="Express Road Cargo"/>
    <x v="0"/>
    <x v="1"/>
    <s v="Critical"/>
    <s v="Cabernet Sauvignon"/>
    <x v="0"/>
    <x v="4"/>
    <s v="Roederer Estate Brut"/>
    <s v="Mini Crate"/>
    <s v="Mount Gambier"/>
    <x v="192"/>
    <d v="2013-10-04T00:00:00"/>
    <n v="17"/>
    <n v="0.04"/>
    <n v="300.64999999999998"/>
    <n v="24.49"/>
    <n v="5111.0499999999993"/>
  </r>
  <r>
    <n v="1641"/>
    <n v="86882"/>
    <s v="Dennis Jackson"/>
    <s v="Express Road Cargo"/>
    <x v="0"/>
    <x v="1"/>
    <s v="Critical"/>
    <s v="Malbec"/>
    <x v="0"/>
    <x v="4"/>
    <s v="Roederer Estate Brut"/>
    <s v="Large Crate"/>
    <s v="Mount Gambier"/>
    <x v="192"/>
    <d v="2013-10-04T00:00:00"/>
    <n v="25"/>
    <n v="0.04"/>
    <n v="5.78"/>
    <n v="5.37"/>
    <n v="144.5"/>
  </r>
  <r>
    <n v="1642"/>
    <n v="86661"/>
    <s v="Louis Hamilton"/>
    <s v="Express Road Cargo"/>
    <x v="2"/>
    <x v="1"/>
    <s v="Medium"/>
    <s v="Sangiovese Rose"/>
    <x v="0"/>
    <x v="4"/>
    <s v="Chateau d'Esclans Whispering Angel Rose 2014"/>
    <s v="Standard Size Crate"/>
    <s v="Mount Gambier"/>
    <x v="51"/>
    <d v="2013-08-16T00:00:00"/>
    <n v="4"/>
    <n v="0.02"/>
    <n v="1.74"/>
    <n v="4.08"/>
    <n v="6.96"/>
  </r>
  <r>
    <n v="1643"/>
    <n v="85916"/>
    <s v="Bruce Brown"/>
    <s v="Road Cargo"/>
    <x v="0"/>
    <x v="0"/>
    <s v="Medium"/>
    <s v="Malbec"/>
    <x v="0"/>
    <x v="4"/>
    <s v="Schramsberg Cremant Demi-Sec 2011"/>
    <s v="Large Crate"/>
    <s v="Cairns"/>
    <x v="739"/>
    <d v="2010-07-19T00:00:00"/>
    <n v="14"/>
    <n v="0.02"/>
    <n v="30.53"/>
    <n v="19.989999999999998"/>
    <n v="427.42"/>
  </r>
  <r>
    <n v="1644"/>
    <n v="88573"/>
    <s v="Barbara Flores"/>
    <s v="Express Road Cargo"/>
    <x v="0"/>
    <x v="2"/>
    <s v="Critical"/>
    <s v="Malbec"/>
    <x v="0"/>
    <x v="4"/>
    <s v="Simonnet-Febvre Cremant de Bourgogne Blanc"/>
    <s v="Standard Size Crate"/>
    <s v="Freemantle"/>
    <x v="740"/>
    <d v="2012-07-18T00:00:00"/>
    <n v="9"/>
    <n v="0.04"/>
    <n v="40.97"/>
    <n v="8.99"/>
    <n v="368.73"/>
  </r>
  <r>
    <n v="1645"/>
    <n v="86076"/>
    <s v="Ryan Hernandez"/>
    <s v="Express Road Cargo"/>
    <x v="2"/>
    <x v="3"/>
    <s v="Not Specified"/>
    <s v="Sangiovese Rose"/>
    <x v="0"/>
    <x v="4"/>
    <s v="Barnard Griffin Rose of Sangiovese 2014"/>
    <s v="Large Crate"/>
    <s v="Broken Hill"/>
    <x v="741"/>
    <d v="2010-09-30T00:00:00"/>
    <n v="3"/>
    <n v="0.02"/>
    <n v="7.38"/>
    <n v="5.21"/>
    <n v="22.14"/>
  </r>
  <r>
    <n v="1646"/>
    <n v="88581"/>
    <s v="Steven Butler"/>
    <s v="Express Road Cargo"/>
    <x v="0"/>
    <x v="1"/>
    <s v="Critical"/>
    <s v="Sangiovese"/>
    <x v="0"/>
    <x v="4"/>
    <s v="Chateau D'Aqueria Tavel Rose 2013"/>
    <s v="Large Crate"/>
    <s v="Hobart"/>
    <x v="630"/>
    <d v="2011-03-04T00:00:00"/>
    <n v="5"/>
    <n v="0.09"/>
    <n v="10.9"/>
    <n v="7.46"/>
    <n v="54.5"/>
  </r>
  <r>
    <n v="1647"/>
    <n v="88158"/>
    <s v="Aaron Chapman"/>
    <s v="Air Cargo"/>
    <x v="2"/>
    <x v="1"/>
    <s v="Critical"/>
    <s v="Grenache Rose"/>
    <x v="0"/>
    <x v="4"/>
    <s v="Marques de Caceres Rioja Rosado 2014"/>
    <s v="Small Crate"/>
    <s v="Mildura"/>
    <x v="547"/>
    <d v="2012-10-23T00:00:00"/>
    <n v="2"/>
    <n v="7.0000000000000007E-2"/>
    <n v="150.97999999999999"/>
    <n v="39.25"/>
    <n v="301.95999999999998"/>
  </r>
  <r>
    <n v="1648"/>
    <n v="88588"/>
    <s v="Patrick Stewart"/>
    <s v="Express Road Cargo"/>
    <x v="0"/>
    <x v="0"/>
    <s v="Medium"/>
    <s v="Pinot Noir"/>
    <x v="0"/>
    <x v="4"/>
    <s v="Bollinger Brut Special Cuvee"/>
    <s v="Large Crate"/>
    <s v="Maryborough"/>
    <x v="640"/>
    <d v="2010-05-06T00:00:00"/>
    <n v="13"/>
    <n v="7.0000000000000007E-2"/>
    <n v="5.34"/>
    <n v="5.63"/>
    <n v="69.42"/>
  </r>
  <r>
    <n v="1649"/>
    <n v="88588"/>
    <s v="Patrick Stewart"/>
    <s v="Air Cargo"/>
    <x v="2"/>
    <x v="0"/>
    <s v="Medium"/>
    <s v="Grenache Rose"/>
    <x v="0"/>
    <x v="4"/>
    <s v="Chateau de Campuget Costieres de Nimes Tradition Rose 2015"/>
    <s v="Extra Large Crate"/>
    <s v="Cairns"/>
    <x v="640"/>
    <d v="2010-05-05T00:00:00"/>
    <n v="18"/>
    <n v="0.03"/>
    <n v="160.97999999999999"/>
    <n v="30"/>
    <n v="2897.64"/>
  </r>
  <r>
    <n v="1650"/>
    <n v="88588"/>
    <s v="Patrick Stewart"/>
    <s v="Road Cargo"/>
    <x v="1"/>
    <x v="0"/>
    <s v="Medium"/>
    <s v="Reisling"/>
    <x v="0"/>
    <x v="4"/>
    <s v="Lincourt Courtney's Chardonnay 2012"/>
    <s v="Large Crate"/>
    <s v="Logan City"/>
    <x v="640"/>
    <d v="2010-05-04T00:00:00"/>
    <n v="15"/>
    <n v="0.04"/>
    <n v="65.989999999999995"/>
    <n v="5.63"/>
    <n v="989.84999999999991"/>
  </r>
  <r>
    <n v="1651"/>
    <n v="86542"/>
    <s v="Andrew Mills"/>
    <s v="Express Road Cargo"/>
    <x v="1"/>
    <x v="1"/>
    <s v="High"/>
    <s v="Reisling"/>
    <x v="0"/>
    <x v="4"/>
    <s v="Mercer Canyons Chardonnay 2013"/>
    <s v="Large Crate"/>
    <s v="Mount Gambier"/>
    <x v="588"/>
    <d v="2013-02-19T00:00:00"/>
    <n v="5"/>
    <n v="0.06"/>
    <n v="155.99"/>
    <n v="3.9"/>
    <n v="779.95"/>
  </r>
  <r>
    <n v="1652"/>
    <n v="88608"/>
    <s v="Kevin Patterson"/>
    <s v="Express Road Cargo"/>
    <x v="0"/>
    <x v="1"/>
    <s v="Low"/>
    <s v="Pinot Noir"/>
    <x v="0"/>
    <x v="4"/>
    <s v="Roederer Estate L'Ermitage 2007"/>
    <s v="Large Crate"/>
    <s v="Port Adelaide"/>
    <x v="311"/>
    <d v="2013-07-03T00:00:00"/>
    <n v="17"/>
    <n v="0.1"/>
    <n v="165.98"/>
    <n v="19.989999999999998"/>
    <n v="2821.66"/>
  </r>
  <r>
    <n v="1653"/>
    <n v="88614"/>
    <s v="Eugene Gibson"/>
    <s v="Express Road Cargo"/>
    <x v="2"/>
    <x v="1"/>
    <s v="Medium"/>
    <s v="Grenache Rose"/>
    <x v="0"/>
    <x v="4"/>
    <s v="Pietradolce Etna Rosato 2014"/>
    <s v="Standard Size Crate"/>
    <s v="Victor Harbor"/>
    <x v="742"/>
    <d v="2012-05-21T00:00:00"/>
    <n v="5"/>
    <n v="0.02"/>
    <n v="25.38"/>
    <n v="8.99"/>
    <n v="126.89999999999999"/>
  </r>
  <r>
    <n v="1654"/>
    <n v="88614"/>
    <s v="Eugene Gibson"/>
    <s v="Express Road Cargo"/>
    <x v="0"/>
    <x v="1"/>
    <s v="Medium"/>
    <s v="Zinfandel"/>
    <x v="0"/>
    <x v="4"/>
    <s v="Roederer Estate L'Ermitage 2007"/>
    <s v="Standard Size Crate"/>
    <s v="Mount Barker"/>
    <x v="742"/>
    <d v="2012-05-21T00:00:00"/>
    <n v="7"/>
    <n v="0.02"/>
    <n v="21.38"/>
    <n v="8.99"/>
    <n v="149.66"/>
  </r>
  <r>
    <n v="1655"/>
    <n v="86901"/>
    <s v="Theresa Washington"/>
    <s v="Express Road Cargo"/>
    <x v="0"/>
    <x v="3"/>
    <s v="Critical"/>
    <s v="Cabernet Sauvignon"/>
    <x v="0"/>
    <x v="4"/>
    <s v="Gerard Bertrand Cote des Roses Rose 2014"/>
    <s v="Standard Size Crate"/>
    <s v="Dubbo"/>
    <x v="595"/>
    <d v="2010-09-30T00:00:00"/>
    <n v="21"/>
    <n v="0.04"/>
    <n v="21.38"/>
    <n v="8.99"/>
    <n v="448.97999999999996"/>
  </r>
  <r>
    <n v="1656"/>
    <n v="88598"/>
    <s v="Kevin Patterson"/>
    <s v="Express Road Cargo"/>
    <x v="0"/>
    <x v="1"/>
    <s v="Low"/>
    <s v="Malbec"/>
    <x v="0"/>
    <x v="4"/>
    <s v="Schramsberg Cremant Demi-Sec 2011"/>
    <s v="Large Crate"/>
    <s v="Port Lincoln"/>
    <x v="743"/>
    <d v="2010-02-06T00:00:00"/>
    <n v="4"/>
    <n v="0.01"/>
    <n v="3.08"/>
    <n v="0.5"/>
    <n v="12.32"/>
  </r>
  <r>
    <n v="1657"/>
    <n v="88620"/>
    <s v="Patrick Freeman"/>
    <s v="Express Road Cargo"/>
    <x v="2"/>
    <x v="1"/>
    <s v="Medium"/>
    <s v="Champagne"/>
    <x v="0"/>
    <x v="4"/>
    <s v="Domaine Lafage Miraflors Rose 2013"/>
    <s v="Full Container"/>
    <s v="Adelaide"/>
    <x v="744"/>
    <d v="2011-10-12T00:00:00"/>
    <n v="18"/>
    <n v="7.0000000000000007E-2"/>
    <n v="7.59"/>
    <n v="4"/>
    <n v="136.62"/>
  </r>
  <r>
    <n v="1658"/>
    <n v="88624"/>
    <s v="Earl Ruiz"/>
    <s v="Express Road Cargo"/>
    <x v="0"/>
    <x v="1"/>
    <s v="Medium"/>
    <s v="Pinot Noir"/>
    <x v="0"/>
    <x v="4"/>
    <s v="Moet &amp; Chandon Imperial"/>
    <s v="Large Crate"/>
    <s v="Canberra"/>
    <x v="372"/>
    <d v="2011-02-23T00:00:00"/>
    <n v="13"/>
    <n v="0.05"/>
    <n v="6.54"/>
    <n v="5.27"/>
    <n v="85.02"/>
  </r>
  <r>
    <n v="1659"/>
    <n v="88159"/>
    <s v="Aaron Chapman"/>
    <s v="Air Cargo"/>
    <x v="2"/>
    <x v="1"/>
    <s v="Low"/>
    <s v="Grenache Rose"/>
    <x v="0"/>
    <x v="4"/>
    <s v="Domaine Lafage Miraflors Rose 2013"/>
    <s v="Small Crate"/>
    <s v="Mildura"/>
    <x v="745"/>
    <d v="2012-10-29T00:00:00"/>
    <n v="21"/>
    <n v="0.06"/>
    <n v="146.34"/>
    <n v="43.75"/>
    <n v="3073.14"/>
  </r>
  <r>
    <n v="1660"/>
    <n v="87908"/>
    <s v="Jennifer Ford"/>
    <s v="Express Road Cargo"/>
    <x v="1"/>
    <x v="3"/>
    <s v="Medium"/>
    <s v="Sauvignon Blanc"/>
    <x v="0"/>
    <x v="4"/>
    <s v="Robert Oatley Sauvignon Blanc 2013"/>
    <s v="Large Crate"/>
    <s v="Lithgow"/>
    <x v="746"/>
    <d v="2010-04-30T00:00:00"/>
    <n v="7"/>
    <n v="0.08"/>
    <n v="125.99"/>
    <n v="7.69"/>
    <n v="881.93"/>
  </r>
  <r>
    <n v="1661"/>
    <n v="87480"/>
    <s v="Samuel Berry"/>
    <s v="Express Road Cargo"/>
    <x v="1"/>
    <x v="0"/>
    <s v="Critical"/>
    <s v="Chardonnay"/>
    <x v="0"/>
    <x v="4"/>
    <s v="Robert Oatley Sauvignon Blanc 2013"/>
    <s v="Loose Wrap"/>
    <s v="Mount Isa"/>
    <x v="747"/>
    <d v="2013-03-17T00:00:00"/>
    <n v="2"/>
    <n v="0.02"/>
    <n v="120.97"/>
    <n v="7.11"/>
    <n v="241.94"/>
  </r>
  <r>
    <n v="1662"/>
    <n v="88626"/>
    <s v="Christopher Phillips"/>
    <s v="Express Road Cargo"/>
    <x v="0"/>
    <x v="3"/>
    <s v="Medium"/>
    <s v="Pinot Noir"/>
    <x v="0"/>
    <x v="4"/>
    <s v="Domaine Lafond Roc-Epine Tavel Rose 2014"/>
    <s v="Large Crate"/>
    <s v="Broken Hill"/>
    <x v="655"/>
    <d v="2010-03-29T00:00:00"/>
    <n v="11"/>
    <n v="0.05"/>
    <n v="6.68"/>
    <n v="6.93"/>
    <n v="73.47999999999999"/>
  </r>
  <r>
    <n v="1663"/>
    <n v="85917"/>
    <s v="Edward Ford"/>
    <s v="Express Road Cargo"/>
    <x v="0"/>
    <x v="0"/>
    <s v="Not Specified"/>
    <s v="Shiraz"/>
    <x v="0"/>
    <x v="4"/>
    <s v="Domaine Lafage Miraflors Rose 2013"/>
    <s v="Full Container"/>
    <s v="Gympie"/>
    <x v="748"/>
    <d v="2011-01-18T00:00:00"/>
    <n v="8"/>
    <n v="0.08"/>
    <n v="4"/>
    <n v="1.3"/>
    <n v="32"/>
  </r>
  <r>
    <n v="1664"/>
    <n v="85917"/>
    <s v="Edward Ford"/>
    <s v="Express Road Cargo"/>
    <x v="0"/>
    <x v="0"/>
    <s v="Not Specified"/>
    <s v="Zinfandel"/>
    <x v="0"/>
    <x v="4"/>
    <s v="Schramsberg Cremant Demi-Sec 2011"/>
    <s v="Large Crate"/>
    <s v="Mount Isa"/>
    <x v="748"/>
    <d v="2011-01-17T00:00:00"/>
    <n v="1"/>
    <n v="0.06"/>
    <n v="6.48"/>
    <n v="8.74"/>
    <n v="6.48"/>
  </r>
  <r>
    <n v="1665"/>
    <n v="88185"/>
    <s v="Howard Watson"/>
    <s v="Air Cargo"/>
    <x v="1"/>
    <x v="3"/>
    <s v="High"/>
    <s v="Chardonnay"/>
    <x v="0"/>
    <x v="4"/>
    <s v="Rombauer Chardonnay 2014"/>
    <s v="Small Crate"/>
    <s v="Tamworth"/>
    <x v="118"/>
    <d v="2010-12-30T00:00:00"/>
    <n v="15"/>
    <n v="7.0000000000000007E-2"/>
    <n v="119.99"/>
    <n v="16.8"/>
    <n v="1799.85"/>
  </r>
  <r>
    <n v="1666"/>
    <n v="88292"/>
    <s v="Jack Long"/>
    <s v="Express Road Cargo"/>
    <x v="0"/>
    <x v="3"/>
    <s v="Low"/>
    <s v="Cabernet Sauvignon"/>
    <x v="0"/>
    <x v="4"/>
    <s v="Roederer Estate Brut"/>
    <s v="Large Crate"/>
    <s v="Campbeltown"/>
    <x v="749"/>
    <d v="2013-09-17T00:00:00"/>
    <n v="24"/>
    <n v="0.09"/>
    <n v="6.48"/>
    <n v="6.74"/>
    <n v="155.52000000000001"/>
  </r>
  <r>
    <n v="1667"/>
    <n v="88292"/>
    <s v="Larry Grant"/>
    <s v="Express Road Cargo"/>
    <x v="0"/>
    <x v="3"/>
    <s v="Low"/>
    <s v="Pinot Noir"/>
    <x v="0"/>
    <x v="4"/>
    <s v="Jean-Baptiste Adam Les Natures Cremant d'Alsace Brut"/>
    <s v="Large Crate"/>
    <s v="Bathurst"/>
    <x v="749"/>
    <d v="2013-09-19T00:00:00"/>
    <n v="25"/>
    <n v="0.01"/>
    <n v="14.81"/>
    <n v="13.32"/>
    <n v="370.25"/>
  </r>
  <r>
    <n v="1668"/>
    <n v="88292"/>
    <s v="Larry Grant"/>
    <s v="Express Road Cargo"/>
    <x v="2"/>
    <x v="3"/>
    <s v="Low"/>
    <s v="Cremant"/>
    <x v="0"/>
    <x v="4"/>
    <s v="Belle Glos Oeil de Perdrix Pinot Noir Blanc 2014"/>
    <s v="Standard Size Crate"/>
    <s v="Grafton"/>
    <x v="749"/>
    <d v="2013-09-19T00:00:00"/>
    <n v="8"/>
    <n v="7.0000000000000007E-2"/>
    <n v="20.239999999999998"/>
    <n v="6.67"/>
    <n v="161.91999999999999"/>
  </r>
  <r>
    <n v="1669"/>
    <n v="88639"/>
    <s v="Walter Wilson"/>
    <s v="Express Road Cargo"/>
    <x v="0"/>
    <x v="1"/>
    <s v="High"/>
    <s v="Sangiovese"/>
    <x v="0"/>
    <x v="4"/>
    <s v="Moet &amp; Chandon Imperial"/>
    <s v="Large Crate"/>
    <s v="Canberra"/>
    <x v="750"/>
    <d v="2012-12-01T00:00:00"/>
    <n v="34"/>
    <n v="0.05"/>
    <n v="43.41"/>
    <n v="2.99"/>
    <n v="1475.9399999999998"/>
  </r>
  <r>
    <n v="1670"/>
    <n v="88651"/>
    <s v="Ralph Medina"/>
    <s v="Air Cargo"/>
    <x v="2"/>
    <x v="2"/>
    <s v="Not Specified"/>
    <s v="Sangiovese Rose"/>
    <x v="0"/>
    <x v="4"/>
    <s v="Barnard Griffin Rose of Sangiovese 2014"/>
    <s v="Small Crate"/>
    <s v="Geraldton"/>
    <x v="651"/>
    <d v="2011-11-15T00:00:00"/>
    <n v="24"/>
    <n v="0.09"/>
    <n v="280.98"/>
    <n v="81.98"/>
    <n v="6743.52"/>
  </r>
  <r>
    <n v="1671"/>
    <n v="86811"/>
    <s v="Anne Fields"/>
    <s v="Express Road Cargo"/>
    <x v="0"/>
    <x v="2"/>
    <s v="High"/>
    <s v="Malbec"/>
    <x v="0"/>
    <x v="4"/>
    <s v="JCB N¬∞21 Brut Cremant de Bourgogne"/>
    <s v="Large Crate"/>
    <s v="Freemantle"/>
    <x v="751"/>
    <d v="2013-09-05T00:00:00"/>
    <n v="13"/>
    <n v="0.02"/>
    <n v="90.48"/>
    <n v="19.989999999999998"/>
    <n v="1176.24"/>
  </r>
  <r>
    <n v="1672"/>
    <n v="87964"/>
    <s v="Jeffrey Rogers"/>
    <s v="Air Cargo"/>
    <x v="2"/>
    <x v="0"/>
    <s v="Medium"/>
    <s v="Grenache Rose"/>
    <x v="0"/>
    <x v="4"/>
    <s v="Miraval Rose 2014"/>
    <s v="Extra Large Crate"/>
    <s v="Palmerston"/>
    <x v="752"/>
    <d v="2010-09-26T00:00:00"/>
    <n v="20"/>
    <n v="7.0000000000000007E-2"/>
    <n v="70.98"/>
    <n v="30"/>
    <n v="1419.6000000000001"/>
  </r>
  <r>
    <n v="1673"/>
    <n v="88659"/>
    <s v="Jimmy Schmidt"/>
    <s v="Express Road Cargo"/>
    <x v="1"/>
    <x v="1"/>
    <s v="Low"/>
    <s v="Chardonnay"/>
    <x v="0"/>
    <x v="4"/>
    <s v="Chardonnais Napa Valley Chardonnay 2013"/>
    <s v="Standard Size Crate"/>
    <s v="Port Lincoln"/>
    <x v="52"/>
    <d v="2011-06-19T00:00:00"/>
    <n v="3"/>
    <n v="0.09"/>
    <n v="8.33"/>
    <n v="1.99"/>
    <n v="24.990000000000002"/>
  </r>
  <r>
    <n v="1674"/>
    <n v="88659"/>
    <s v="Jimmy Schmidt"/>
    <s v="Express Road Cargo"/>
    <x v="0"/>
    <x v="1"/>
    <s v="Low"/>
    <s v="Malbec"/>
    <x v="0"/>
    <x v="4"/>
    <s v="Louis Roederer Cristal Brut 2006"/>
    <s v="Large Crate"/>
    <s v="Victor Harbor"/>
    <x v="52"/>
    <d v="2011-06-21T00:00:00"/>
    <n v="11"/>
    <n v="0.08"/>
    <n v="15.67"/>
    <n v="1.39"/>
    <n v="172.37"/>
  </r>
  <r>
    <n v="1675"/>
    <n v="88381"/>
    <s v="Frances White"/>
    <s v="Air Cargo"/>
    <x v="1"/>
    <x v="3"/>
    <s v="High"/>
    <s v="Pinot Gris"/>
    <x v="0"/>
    <x v="4"/>
    <s v="Chardonnais Napa Valley Chardonnay 2013"/>
    <s v="Extra Large Crate"/>
    <s v="Grafton"/>
    <x v="753"/>
    <d v="2011-01-09T00:00:00"/>
    <n v="8"/>
    <n v="0.03"/>
    <n v="500.98"/>
    <n v="28.14"/>
    <n v="4007.84"/>
  </r>
  <r>
    <n v="1676"/>
    <n v="86976"/>
    <s v="Gregory Miller"/>
    <s v="Express Road Cargo"/>
    <x v="0"/>
    <x v="2"/>
    <s v="Medium"/>
    <s v="Zinfandel"/>
    <x v="0"/>
    <x v="4"/>
    <s v="Belle Glos Oeil de Perdrix Pinot Noir Blanc 2014"/>
    <s v="Mini Crate"/>
    <s v="Rockingham"/>
    <x v="3"/>
    <d v="2011-09-21T00:00:00"/>
    <n v="4"/>
    <n v="0.06"/>
    <n v="4.4800000000000004"/>
    <n v="49"/>
    <n v="17.920000000000002"/>
  </r>
  <r>
    <n v="1677"/>
    <n v="87049"/>
    <s v="Victor Hansen"/>
    <s v="Express Road Cargo"/>
    <x v="1"/>
    <x v="1"/>
    <s v="Critical"/>
    <s v="Chardonnay"/>
    <x v="0"/>
    <x v="4"/>
    <s v="Cloudy Bay Sauvignon Blanc 2015"/>
    <s v="Standard Size Crate"/>
    <s v="Victor Harbor"/>
    <x v="754"/>
    <d v="2012-02-27T00:00:00"/>
    <n v="3"/>
    <n v="0.08"/>
    <n v="7.28"/>
    <n v="3.52"/>
    <n v="21.84"/>
  </r>
  <r>
    <n v="1678"/>
    <n v="87049"/>
    <s v="Victor Hansen"/>
    <s v="Road Cargo"/>
    <x v="0"/>
    <x v="1"/>
    <s v="Critical"/>
    <s v="Malbec"/>
    <x v="0"/>
    <x v="4"/>
    <s v="Dom Perignon 2006"/>
    <s v="Large Crate"/>
    <s v="Mount Gambier"/>
    <x v="754"/>
    <d v="2012-02-26T00:00:00"/>
    <n v="6"/>
    <n v="0"/>
    <n v="14.03"/>
    <n v="9.3699999999999992"/>
    <n v="84.179999999999993"/>
  </r>
  <r>
    <n v="1679"/>
    <n v="88667"/>
    <s v="Ashley Hall"/>
    <s v="Express Road Cargo"/>
    <x v="1"/>
    <x v="2"/>
    <s v="Critical"/>
    <s v="Sauvignon Blanc"/>
    <x v="0"/>
    <x v="2"/>
    <s v="Robert Oatley Sauvignon Blanc 2013"/>
    <s v="Large Crate"/>
    <s v="Freemantle"/>
    <x v="683"/>
    <d v="2010-09-19T00:00:00"/>
    <n v="14"/>
    <n v="0.08"/>
    <n v="30.73"/>
    <n v="4"/>
    <n v="430.22"/>
  </r>
  <r>
    <n v="1680"/>
    <n v="88667"/>
    <s v="Theresa Black"/>
    <s v="Express Road Cargo"/>
    <x v="0"/>
    <x v="2"/>
    <s v="Critical"/>
    <s v="Pinot Noir"/>
    <x v="0"/>
    <x v="2"/>
    <s v="Pietradolce Etna Rosato 2014"/>
    <s v="Large Crate"/>
    <s v="Busseltol"/>
    <x v="683"/>
    <d v="2010-09-21T00:00:00"/>
    <n v="3"/>
    <n v="0.05"/>
    <n v="14.56"/>
    <n v="3.5"/>
    <n v="43.68"/>
  </r>
  <r>
    <n v="1681"/>
    <n v="88667"/>
    <s v="Theresa Black"/>
    <s v="Express Road Cargo"/>
    <x v="1"/>
    <x v="2"/>
    <s v="Critical"/>
    <s v="Reisling"/>
    <x v="0"/>
    <x v="2"/>
    <s v="Dog Point Vineyard Sauvignon Blanc 2014"/>
    <s v="Mini Crate"/>
    <s v="Mandurah"/>
    <x v="683"/>
    <d v="2010-09-21T00:00:00"/>
    <n v="5"/>
    <n v="0"/>
    <n v="299.99"/>
    <n v="11.64"/>
    <n v="1499.95"/>
  </r>
  <r>
    <n v="1682"/>
    <n v="88644"/>
    <s v="Susan Grant"/>
    <s v="Express Road Cargo"/>
    <x v="1"/>
    <x v="1"/>
    <s v="Medium"/>
    <s v="Chardonnay"/>
    <x v="0"/>
    <x v="2"/>
    <s v="Dog Point Vineyard Sauvignon Blanc 2014"/>
    <s v="Standard Size Crate"/>
    <s v="Hamilton"/>
    <x v="755"/>
    <d v="2010-05-14T00:00:00"/>
    <n v="12"/>
    <n v="0.01"/>
    <n v="55.99"/>
    <n v="5"/>
    <n v="671.88"/>
  </r>
  <r>
    <n v="1683"/>
    <n v="88644"/>
    <s v="Ralph Medina"/>
    <s v="Express Road Cargo"/>
    <x v="0"/>
    <x v="2"/>
    <s v="Medium"/>
    <s v="Zinfandel"/>
    <x v="0"/>
    <x v="2"/>
    <s v="Dom Perignon 2006"/>
    <s v="Standard Size Crate"/>
    <s v="Geraldton"/>
    <x v="755"/>
    <d v="2010-05-14T00:00:00"/>
    <n v="12"/>
    <n v="0.06"/>
    <n v="13.9"/>
    <n v="7.59"/>
    <n v="166.8"/>
  </r>
  <r>
    <n v="1684"/>
    <n v="88644"/>
    <s v="Carol Porter"/>
    <s v="Express Road Cargo"/>
    <x v="0"/>
    <x v="1"/>
    <s v="Medium"/>
    <s v="Merlot"/>
    <x v="0"/>
    <x v="2"/>
    <s v="Jean-Baptiste Adam Les Natures Cremant d'Alsace Brut"/>
    <s v="Large Crate"/>
    <s v="Canberra"/>
    <x v="755"/>
    <d v="2010-05-14T00:00:00"/>
    <n v="3"/>
    <n v="0.03"/>
    <n v="162.93"/>
    <n v="19.989999999999998"/>
    <n v="488.79"/>
  </r>
  <r>
    <n v="1685"/>
    <n v="88644"/>
    <s v="Brandon Hicks"/>
    <s v="Express Road Cargo"/>
    <x v="0"/>
    <x v="1"/>
    <s v="Medium"/>
    <s v="Sangiovese"/>
    <x v="0"/>
    <x v="2"/>
    <s v="Jean-Baptiste Adam Les Natures Cremant d'Alsace Brut"/>
    <s v="Large Crate"/>
    <s v="Canberra"/>
    <x v="755"/>
    <d v="2010-05-15T00:00:00"/>
    <n v="2"/>
    <n v="0.01"/>
    <n v="11.58"/>
    <n v="5.72"/>
    <n v="23.16"/>
  </r>
  <r>
    <n v="1686"/>
    <n v="88428"/>
    <s v="Alan Owens"/>
    <s v="Express Road Cargo"/>
    <x v="2"/>
    <x v="3"/>
    <s v="Critical"/>
    <s v="Champagne"/>
    <x v="0"/>
    <x v="2"/>
    <s v="Miraval Rose 2014"/>
    <s v="Full Container"/>
    <s v="Blue Mountains"/>
    <x v="612"/>
    <d v="2012-11-07T00:00:00"/>
    <n v="17"/>
    <n v="0.08"/>
    <n v="7.7"/>
    <n v="3.68"/>
    <n v="130.9"/>
  </r>
  <r>
    <n v="1687"/>
    <n v="88678"/>
    <s v="Larry Romero"/>
    <s v="Air Cargo"/>
    <x v="2"/>
    <x v="3"/>
    <s v="Critical"/>
    <s v="Cremant"/>
    <x v="0"/>
    <x v="2"/>
    <s v="Sutter Home White Zinfandel"/>
    <s v="Extra Large Crate"/>
    <s v="Orange"/>
    <x v="684"/>
    <d v="2010-04-19T00:00:00"/>
    <n v="6"/>
    <n v="0.02"/>
    <n v="130.97999999999999"/>
    <n v="30"/>
    <n v="785.87999999999988"/>
  </r>
  <r>
    <n v="1688"/>
    <n v="87168"/>
    <s v="Jesse Snyder"/>
    <s v="Express Road Cargo"/>
    <x v="0"/>
    <x v="0"/>
    <s v="Not Specified"/>
    <s v="Merlot"/>
    <x v="0"/>
    <x v="2"/>
    <s v="Chateau de Campuget Costieres de Nimes Tradition Rose 2015"/>
    <s v="Full Container"/>
    <s v="Darwin"/>
    <x v="30"/>
    <d v="2011-11-26T00:00:00"/>
    <n v="3"/>
    <n v="0"/>
    <n v="3.98"/>
    <n v="0.7"/>
    <n v="11.94"/>
  </r>
  <r>
    <n v="1689"/>
    <n v="87232"/>
    <s v="Walter Armstrong"/>
    <s v="Express Road Cargo"/>
    <x v="1"/>
    <x v="2"/>
    <s v="High"/>
    <s v="Sauvignon Blanc"/>
    <x v="0"/>
    <x v="2"/>
    <s v="Dog Point Vineyard Sauvignon Blanc 2014"/>
    <s v="Large Crate"/>
    <s v="Albany"/>
    <x v="756"/>
    <d v="2012-09-01T00:00:00"/>
    <n v="5"/>
    <n v="0.04"/>
    <n v="125.99"/>
    <n v="7.69"/>
    <n v="629.94999999999993"/>
  </r>
  <r>
    <n v="1690"/>
    <n v="87232"/>
    <s v="Wayne Perez"/>
    <s v="Express Road Cargo"/>
    <x v="0"/>
    <x v="2"/>
    <s v="High"/>
    <s v="Zinfandel"/>
    <x v="0"/>
    <x v="2"/>
    <s v="Miraval Rose 2014"/>
    <s v="Large Crate"/>
    <s v="Perth"/>
    <x v="756"/>
    <d v="2012-09-02T00:00:00"/>
    <n v="25"/>
    <n v="0.03"/>
    <n v="3.75"/>
    <n v="0.5"/>
    <n v="93.75"/>
  </r>
  <r>
    <n v="1691"/>
    <n v="87232"/>
    <s v="Wayne Perez"/>
    <s v="Road Cargo"/>
    <x v="0"/>
    <x v="2"/>
    <s v="High"/>
    <s v="Merlot"/>
    <x v="0"/>
    <x v="2"/>
    <s v="Dom Perignon 2006"/>
    <s v="Large Crate"/>
    <s v="Perth"/>
    <x v="756"/>
    <d v="2012-09-02T00:00:00"/>
    <n v="1"/>
    <n v="7.0000000000000007E-2"/>
    <n v="12.28"/>
    <n v="6.47"/>
    <n v="12.28"/>
  </r>
  <r>
    <n v="1692"/>
    <n v="87232"/>
    <s v="Wayne Perez"/>
    <s v="Express Road Cargo"/>
    <x v="1"/>
    <x v="2"/>
    <s v="High"/>
    <s v="Pinot Gris"/>
    <x v="0"/>
    <x v="2"/>
    <s v="Giesen Sauvignon Blanc 2014"/>
    <s v="Large Crate"/>
    <s v="Geraldton"/>
    <x v="756"/>
    <d v="2012-09-01T00:00:00"/>
    <n v="15"/>
    <n v="0.01"/>
    <n v="155.99"/>
    <n v="8.99"/>
    <n v="2339.8500000000004"/>
  </r>
  <r>
    <n v="1693"/>
    <n v="88683"/>
    <s v="Paul Mason"/>
    <s v="Express Road Cargo"/>
    <x v="0"/>
    <x v="3"/>
    <s v="Low"/>
    <s v="Cabernet Sauvignon"/>
    <x v="0"/>
    <x v="2"/>
    <s v="Miraval Rose (1.5 Liter Magnum) 2014"/>
    <s v="Loose Wrap"/>
    <s v="Bathurst"/>
    <x v="757"/>
    <d v="2013-03-23T00:00:00"/>
    <n v="4"/>
    <n v="0.09"/>
    <n v="7.98"/>
    <n v="6.5"/>
    <n v="31.92"/>
  </r>
  <r>
    <n v="1694"/>
    <n v="88070"/>
    <s v="Larry Hall"/>
    <s v="Express Road Cargo"/>
    <x v="0"/>
    <x v="2"/>
    <s v="High"/>
    <s v="Sangiovese"/>
    <x v="0"/>
    <x v="2"/>
    <s v="Locations by Dave Phinney F Rose"/>
    <s v="Large Crate"/>
    <s v="Perth"/>
    <x v="276"/>
    <d v="2013-12-30T00:00:00"/>
    <n v="15"/>
    <n v="0.02"/>
    <n v="67.28"/>
    <n v="19.989999999999998"/>
    <n v="1009.2"/>
  </r>
  <r>
    <n v="1695"/>
    <n v="86163"/>
    <s v="Donald Simmons"/>
    <s v="Express Road Cargo"/>
    <x v="0"/>
    <x v="0"/>
    <s v="Critical"/>
    <s v="Merlot"/>
    <x v="0"/>
    <x v="2"/>
    <s v="Chateau Gaudrelle Cremant d'Loire Brut"/>
    <s v="Large Crate"/>
    <s v="Gold Coast"/>
    <x v="595"/>
    <d v="2010-10-02T00:00:00"/>
    <n v="13"/>
    <n v="0.08"/>
    <n v="6.48"/>
    <n v="7.49"/>
    <n v="84.240000000000009"/>
  </r>
  <r>
    <n v="1696"/>
    <n v="85930"/>
    <s v="Juan Foster"/>
    <s v="Express Road Cargo"/>
    <x v="0"/>
    <x v="3"/>
    <s v="Not Specified"/>
    <s v="Malbec"/>
    <x v="0"/>
    <x v="2"/>
    <s v="Domaine Lafond Roc-Epine Tavel Rose 2014"/>
    <s v="Full Container"/>
    <s v="Newcastle"/>
    <x v="758"/>
    <d v="2011-03-11T00:00:00"/>
    <n v="12"/>
    <n v="0"/>
    <n v="5.88"/>
    <n v="3.04"/>
    <n v="70.56"/>
  </r>
  <r>
    <n v="1697"/>
    <n v="86571"/>
    <s v="Lori Woods"/>
    <s v="Express Road Cargo"/>
    <x v="0"/>
    <x v="2"/>
    <s v="High"/>
    <s v="Cabernet Sauvignon"/>
    <x v="0"/>
    <x v="2"/>
    <s v="Marques de Caceres Rioja Rosado 2014"/>
    <s v="Full Container"/>
    <s v="Mandurah"/>
    <x v="759"/>
    <d v="2013-04-08T00:00:00"/>
    <n v="1"/>
    <n v="0.02"/>
    <n v="4.71"/>
    <n v="0.7"/>
    <n v="4.71"/>
  </r>
  <r>
    <n v="1698"/>
    <n v="88407"/>
    <s v="Steve Fox"/>
    <s v="Express Road Cargo"/>
    <x v="0"/>
    <x v="3"/>
    <s v="Low"/>
    <s v="Cabernet Sauvignon"/>
    <x v="0"/>
    <x v="2"/>
    <s v="Miraval Rose (1.5 Liter Magnum) 2014"/>
    <s v="Full Container"/>
    <s v="Newcastle"/>
    <x v="149"/>
    <d v="2011-02-24T00:00:00"/>
    <n v="4"/>
    <n v="0.04"/>
    <n v="2.94"/>
    <n v="0.7"/>
    <n v="11.76"/>
  </r>
  <r>
    <n v="1699"/>
    <n v="86627"/>
    <s v="Phillip Rose"/>
    <s v="Express Road Cargo"/>
    <x v="2"/>
    <x v="1"/>
    <s v="High"/>
    <s v="Cremant"/>
    <x v="0"/>
    <x v="2"/>
    <s v="Chateau d'Esclans Garrus Rose 2013"/>
    <s v="Standard Size Crate"/>
    <s v="Adelaide"/>
    <x v="760"/>
    <d v="2013-07-07T00:00:00"/>
    <n v="14"/>
    <n v="0.09"/>
    <n v="8.75"/>
    <n v="8.5399999999999991"/>
    <n v="122.5"/>
  </r>
  <r>
    <n v="1700"/>
    <n v="88187"/>
    <s v="Howard Watson"/>
    <s v="Express Road Cargo"/>
    <x v="0"/>
    <x v="3"/>
    <s v="Low"/>
    <s v="Sangiovese"/>
    <x v="0"/>
    <x v="2"/>
    <s v="Lucien Albrecht Cremant d'Alsace Brut"/>
    <s v="Large Crate"/>
    <s v="Campbeltown"/>
    <x v="761"/>
    <d v="2011-04-03T00:00:00"/>
    <n v="7"/>
    <n v="0.09"/>
    <n v="12.97"/>
    <n v="1.49"/>
    <n v="90.79"/>
  </r>
  <r>
    <n v="1701"/>
    <n v="88187"/>
    <s v="Howard Watson"/>
    <s v="Express Road Cargo"/>
    <x v="0"/>
    <x v="3"/>
    <s v="Low"/>
    <s v="Malbec"/>
    <x v="0"/>
    <x v="2"/>
    <s v="Moet &amp; Chandon Imperial"/>
    <s v="Large Crate"/>
    <s v="Newcastle"/>
    <x v="761"/>
    <d v="2011-04-06T00:00:00"/>
    <n v="8"/>
    <n v="0.01"/>
    <n v="20.89"/>
    <n v="11.52"/>
    <n v="167.12"/>
  </r>
  <r>
    <n v="1702"/>
    <n v="88688"/>
    <s v="James Moore"/>
    <s v="Express Road Cargo"/>
    <x v="0"/>
    <x v="1"/>
    <s v="Medium"/>
    <s v="Pinot Noir"/>
    <x v="0"/>
    <x v="2"/>
    <s v="Jean-Baptiste Adam Les Natures Cremant d'Alsace Brut"/>
    <s v="Large Crate"/>
    <s v="Hobart"/>
    <x v="54"/>
    <d v="2012-04-14T00:00:00"/>
    <n v="11"/>
    <n v="0.01"/>
    <n v="2.88"/>
    <n v="0.5"/>
    <n v="31.68"/>
  </r>
  <r>
    <n v="1703"/>
    <n v="87992"/>
    <s v="Rose Hanson"/>
    <s v="Air Cargo"/>
    <x v="2"/>
    <x v="2"/>
    <s v="Critical"/>
    <s v="Cremant"/>
    <x v="0"/>
    <x v="2"/>
    <s v="Chateau de Campuget Costieres de Nimes Tradition Rose 2015"/>
    <s v="Small Crate"/>
    <s v="Geraldton"/>
    <x v="55"/>
    <d v="2013-12-15T00:00:00"/>
    <n v="2"/>
    <n v="0.04"/>
    <n v="31.76"/>
    <n v="45.51"/>
    <n v="63.52"/>
  </r>
  <r>
    <n v="1704"/>
    <n v="88137"/>
    <s v="Dennis Fernandez"/>
    <s v="Express Road Cargo"/>
    <x v="1"/>
    <x v="0"/>
    <s v="Critical"/>
    <s v="Sauvignon Blanc"/>
    <x v="0"/>
    <x v="2"/>
    <s v="Dog Point Vineyard Sauvignon Blanc 2014"/>
    <s v="Large Crate"/>
    <s v="Darwin"/>
    <x v="762"/>
    <d v="2010-09-14T00:00:00"/>
    <n v="13"/>
    <n v="0.04"/>
    <n v="65.989999999999995"/>
    <n v="8.99"/>
    <n v="857.86999999999989"/>
  </r>
  <r>
    <n v="1705"/>
    <n v="86097"/>
    <s v="Brian Bishop"/>
    <s v="Air Cargo"/>
    <x v="2"/>
    <x v="1"/>
    <s v="Critical"/>
    <s v="Champagne"/>
    <x v="0"/>
    <x v="2"/>
    <s v="Sutter Home Pink Moscato"/>
    <s v="Small Crate"/>
    <s v="Hamilton"/>
    <x v="763"/>
    <d v="2012-12-24T00:00:00"/>
    <n v="24"/>
    <n v="7.0000000000000007E-2"/>
    <n v="179.29"/>
    <n v="29.21"/>
    <n v="4302.96"/>
  </r>
  <r>
    <n v="1706"/>
    <n v="86097"/>
    <s v="Ralph White"/>
    <s v="Express Road Cargo"/>
    <x v="0"/>
    <x v="1"/>
    <s v="Critical"/>
    <s v="Malbec"/>
    <x v="0"/>
    <x v="2"/>
    <s v="Francis Ford Coppola Sofia Rose 2014"/>
    <s v="Large Crate"/>
    <s v="Bendigo"/>
    <x v="763"/>
    <d v="2012-12-23T00:00:00"/>
    <n v="13"/>
    <n v="0.06"/>
    <n v="11.58"/>
    <n v="5.72"/>
    <n v="150.54"/>
  </r>
  <r>
    <n v="1707"/>
    <n v="88693"/>
    <s v="Douglas Lynch"/>
    <s v="Express Road Cargo"/>
    <x v="1"/>
    <x v="0"/>
    <s v="Medium"/>
    <s v="Pinot Gris"/>
    <x v="0"/>
    <x v="2"/>
    <s v="Grgich Hills Chardonnay 2012"/>
    <s v="Large Crate"/>
    <s v="Bundaberg"/>
    <x v="764"/>
    <d v="2011-04-20T00:00:00"/>
    <n v="1"/>
    <n v="0.08"/>
    <n v="32.979999999999997"/>
    <n v="5.5"/>
    <n v="32.979999999999997"/>
  </r>
  <r>
    <n v="1708"/>
    <n v="88699"/>
    <s v="Randy Rose"/>
    <s v="Express Road Cargo"/>
    <x v="0"/>
    <x v="1"/>
    <s v="Low"/>
    <s v="Sangiovese"/>
    <x v="0"/>
    <x v="2"/>
    <s v="Roederer Estate Brut"/>
    <s v="Large Crate"/>
    <s v="Launceston"/>
    <x v="62"/>
    <d v="2013-01-12T00:00:00"/>
    <n v="1"/>
    <n v="0.05"/>
    <n v="8.0399999999999991"/>
    <n v="8.94"/>
    <n v="8.0399999999999991"/>
  </r>
  <r>
    <n v="1709"/>
    <n v="88699"/>
    <s v="Randy Rose"/>
    <s v="Express Road Cargo"/>
    <x v="0"/>
    <x v="1"/>
    <s v="Low"/>
    <s v="Cabernet Sauvignon"/>
    <x v="0"/>
    <x v="2"/>
    <s v="Simonnet-Febvre Cremant de Bourgogne Blanc"/>
    <s v="Large Crate"/>
    <s v="Hobart"/>
    <x v="62"/>
    <d v="2013-01-12T00:00:00"/>
    <n v="5"/>
    <n v="0.01"/>
    <n v="4.91"/>
    <n v="0.5"/>
    <n v="24.55"/>
  </r>
  <r>
    <n v="1710"/>
    <n v="88699"/>
    <s v="Randy Rose"/>
    <s v="Express Road Cargo"/>
    <x v="0"/>
    <x v="1"/>
    <s v="Low"/>
    <s v="Malbec"/>
    <x v="0"/>
    <x v="2"/>
    <s v="Locations by Dave Phinney F Rose"/>
    <s v="Full Container"/>
    <s v="Devonport"/>
    <x v="62"/>
    <d v="2013-01-10T00:00:00"/>
    <n v="2"/>
    <n v="7.0000000000000007E-2"/>
    <n v="11.55"/>
    <n v="2.36"/>
    <n v="23.1"/>
  </r>
  <r>
    <n v="1711"/>
    <n v="87339"/>
    <s v="Walter Adams"/>
    <s v="Express Road Cargo"/>
    <x v="1"/>
    <x v="2"/>
    <s v="High"/>
    <s v="Pinot Gris"/>
    <x v="0"/>
    <x v="2"/>
    <s v="Lincourt Courtney's Chardonnay 2012"/>
    <s v="Standard Size Crate"/>
    <s v="Geraldton"/>
    <x v="417"/>
    <d v="2013-01-28T00:00:00"/>
    <n v="4"/>
    <n v="0"/>
    <n v="33.979999999999997"/>
    <n v="1.99"/>
    <n v="135.91999999999999"/>
  </r>
  <r>
    <n v="1712"/>
    <n v="86243"/>
    <s v="Pamela Hanson"/>
    <s v="Express Road Cargo"/>
    <x v="0"/>
    <x v="3"/>
    <s v="High"/>
    <s v="Sangiovese"/>
    <x v="0"/>
    <x v="2"/>
    <s v="Bertani Bertarose 2014"/>
    <s v="Large Crate"/>
    <s v="Bathurst"/>
    <x v="229"/>
    <d v="2013-04-27T00:00:00"/>
    <n v="2"/>
    <n v="0.02"/>
    <n v="6.48"/>
    <n v="7.37"/>
    <n v="12.96"/>
  </r>
  <r>
    <n v="1713"/>
    <n v="86536"/>
    <s v="Andrew Mills"/>
    <s v="Express Road Cargo"/>
    <x v="0"/>
    <x v="1"/>
    <s v="Critical"/>
    <s v="Shiraz"/>
    <x v="0"/>
    <x v="2"/>
    <s v="Locations by Dave Phinney F Rose"/>
    <s v="Full Container"/>
    <s v="Adelaide"/>
    <x v="765"/>
    <d v="2010-10-24T00:00:00"/>
    <n v="1"/>
    <n v="0.04"/>
    <n v="2.52"/>
    <n v="1.92"/>
    <n v="2.52"/>
  </r>
  <r>
    <n v="1714"/>
    <n v="87632"/>
    <s v="Samuel Bailey"/>
    <s v="Express Road Cargo"/>
    <x v="0"/>
    <x v="1"/>
    <s v="Critical"/>
    <s v="Malbec"/>
    <x v="0"/>
    <x v="2"/>
    <s v="Marques de Caceres Rioja Rosado 2014"/>
    <s v="Large Crate"/>
    <s v="Melbourne"/>
    <x v="56"/>
    <d v="2010-05-09T00:00:00"/>
    <n v="9"/>
    <n v="0.05"/>
    <n v="6.48"/>
    <n v="8.73"/>
    <n v="58.320000000000007"/>
  </r>
  <r>
    <n v="1715"/>
    <n v="88712"/>
    <s v="David Gomez"/>
    <s v="Express Road Cargo"/>
    <x v="0"/>
    <x v="1"/>
    <s v="Low"/>
    <s v="Merlot"/>
    <x v="0"/>
    <x v="2"/>
    <s v="Lucien Albrecht Cremant d'Alsace Brut"/>
    <s v="Large Crate"/>
    <s v="Victor Harbor"/>
    <x v="766"/>
    <d v="2013-11-14T00:00:00"/>
    <n v="14"/>
    <n v="0.04"/>
    <n v="315.98"/>
    <n v="19.989999999999998"/>
    <n v="4423.72"/>
  </r>
  <r>
    <n v="1716"/>
    <n v="86629"/>
    <s v="Roy Vasquez"/>
    <s v="Air Cargo"/>
    <x v="2"/>
    <x v="2"/>
    <s v="Medium"/>
    <s v="Sangiovese Rose"/>
    <x v="0"/>
    <x v="2"/>
    <s v="La Playa Estate Cabernet Sauvignon Rose 2015"/>
    <s v="Small Crate"/>
    <s v="Freemantle"/>
    <x v="206"/>
    <d v="2010-08-06T00:00:00"/>
    <n v="20"/>
    <n v="0.08"/>
    <n v="400.98"/>
    <n v="42.52"/>
    <n v="8019.6"/>
  </r>
  <r>
    <n v="1717"/>
    <n v="88717"/>
    <s v="Phillip Spencer"/>
    <s v="Air Cargo"/>
    <x v="2"/>
    <x v="3"/>
    <s v="Critical"/>
    <s v="Grenache Rose"/>
    <x v="0"/>
    <x v="2"/>
    <s v="Belle Glos Oeil de Perdrix Pinot Noir Blanc 2014"/>
    <s v="Extra Large Crate"/>
    <s v="Campbeltown"/>
    <x v="242"/>
    <d v="2012-06-13T00:00:00"/>
    <n v="3"/>
    <n v="0.02"/>
    <n v="89.99"/>
    <n v="42"/>
    <n v="269.96999999999997"/>
  </r>
  <r>
    <n v="1718"/>
    <n v="88717"/>
    <s v="Phillip Spencer"/>
    <s v="Express Road Cargo"/>
    <x v="0"/>
    <x v="3"/>
    <s v="Critical"/>
    <s v="Pinot Noir"/>
    <x v="0"/>
    <x v="2"/>
    <s v="Domaine Lafond Roc-Epine Tavel Rose 2014"/>
    <s v="Standard Size Crate"/>
    <s v="Grafton"/>
    <x v="242"/>
    <d v="2012-06-14T00:00:00"/>
    <n v="11"/>
    <n v="0.06"/>
    <n v="9.31"/>
    <n v="3.98"/>
    <n v="102.41000000000001"/>
  </r>
  <r>
    <n v="1719"/>
    <n v="88725"/>
    <s v="Daniel Green"/>
    <s v="Express Road Cargo"/>
    <x v="1"/>
    <x v="2"/>
    <s v="Critical"/>
    <s v="Pinot Gris"/>
    <x v="0"/>
    <x v="2"/>
    <s v="Leeuwin Estate Art Series Chardonnay 2012"/>
    <s v="Standard Size Crate"/>
    <s v="Busseltol"/>
    <x v="302"/>
    <d v="2013-08-21T00:00:00"/>
    <n v="13"/>
    <n v="7.0000000000000007E-2"/>
    <n v="35.409999999999997"/>
    <n v="1.99"/>
    <n v="460.32999999999993"/>
  </r>
  <r>
    <n v="1720"/>
    <n v="88725"/>
    <s v="Robert Wheeler"/>
    <s v="Road Cargo"/>
    <x v="1"/>
    <x v="2"/>
    <s v="Critical"/>
    <s v="Reisling"/>
    <x v="0"/>
    <x v="2"/>
    <s v="Chardonnais Napa Valley Chardonnay 2013"/>
    <s v="Large Crate"/>
    <s v="Bunbury"/>
    <x v="302"/>
    <d v="2013-08-23T00:00:00"/>
    <n v="5"/>
    <n v="0.06"/>
    <n v="125.99"/>
    <n v="5.99"/>
    <n v="629.94999999999993"/>
  </r>
  <r>
    <n v="1721"/>
    <n v="88725"/>
    <s v="Joe Myers"/>
    <s v="Express Road Cargo"/>
    <x v="0"/>
    <x v="1"/>
    <s v="Critical"/>
    <s v="Zinfandel"/>
    <x v="0"/>
    <x v="2"/>
    <s v="Veuve Clicquot Brut Yellow Label"/>
    <s v="Large Crate"/>
    <s v="Canberra"/>
    <x v="302"/>
    <d v="2013-08-23T00:00:00"/>
    <n v="11"/>
    <n v="0.05"/>
    <n v="5.8"/>
    <n v="5.59"/>
    <n v="63.8"/>
  </r>
  <r>
    <n v="1722"/>
    <n v="88731"/>
    <s v="Michael Harper"/>
    <s v="Express Road Cargo"/>
    <x v="0"/>
    <x v="2"/>
    <s v="Critical"/>
    <s v="Pinot Noir"/>
    <x v="0"/>
    <x v="2"/>
    <s v="Louis Roederer Cristal Brut with Gift Box 2007"/>
    <s v="Full Container"/>
    <s v="Mandurah"/>
    <x v="323"/>
    <d v="2010-11-16T00:00:00"/>
    <n v="19"/>
    <n v="0.1"/>
    <n v="8.17"/>
    <n v="1.69"/>
    <n v="155.22999999999999"/>
  </r>
  <r>
    <n v="1723"/>
    <n v="88731"/>
    <s v="Michael Harper"/>
    <s v="Express Road Cargo"/>
    <x v="1"/>
    <x v="2"/>
    <s v="Critical"/>
    <s v="Reisling"/>
    <x v="0"/>
    <x v="2"/>
    <s v="Lincourt Courtney's Chardonnay 2012"/>
    <s v="Large Crate"/>
    <s v="Rockingham"/>
    <x v="323"/>
    <d v="2010-11-18T00:00:00"/>
    <n v="38"/>
    <n v="0.03"/>
    <n v="110.99"/>
    <n v="2.5"/>
    <n v="4217.62"/>
  </r>
  <r>
    <n v="1724"/>
    <n v="88482"/>
    <s v="Steven Brown"/>
    <s v="Express Road Cargo"/>
    <x v="0"/>
    <x v="1"/>
    <s v="Critical"/>
    <s v="Pinot Noir"/>
    <x v="0"/>
    <x v="2"/>
    <s v="Moet &amp; Chandon Imperial"/>
    <s v="Full Container"/>
    <s v="Mildura"/>
    <x v="767"/>
    <d v="2011-08-11T00:00:00"/>
    <n v="5"/>
    <n v="7.0000000000000007E-2"/>
    <n v="10.31"/>
    <n v="1.79"/>
    <n v="51.550000000000004"/>
  </r>
  <r>
    <n v="1725"/>
    <n v="88748"/>
    <s v="Ashley Rodriguez"/>
    <s v="Express Road Cargo"/>
    <x v="0"/>
    <x v="1"/>
    <s v="Medium"/>
    <s v="Pinot Noir"/>
    <x v="0"/>
    <x v="2"/>
    <s v="Chateau d'Esclans Garrus Rose 2013"/>
    <s v="Full Container"/>
    <s v="Wodonga"/>
    <x v="672"/>
    <d v="2011-05-27T00:00:00"/>
    <n v="11"/>
    <n v="0.1"/>
    <n v="3.68"/>
    <n v="1.32"/>
    <n v="40.480000000000004"/>
  </r>
  <r>
    <n v="1726"/>
    <n v="88755"/>
    <s v="Beverly Palmer"/>
    <s v="Road Cargo"/>
    <x v="0"/>
    <x v="1"/>
    <s v="Low"/>
    <s v="Merlot"/>
    <x v="0"/>
    <x v="2"/>
    <s v="Chateau de Campuget Costieres de Nimes Tradition Rose 2015"/>
    <s v="Large Crate"/>
    <s v="Victor Harbor"/>
    <x v="768"/>
    <d v="2012-02-27T00:00:00"/>
    <n v="1"/>
    <n v="0.04"/>
    <n v="6.48"/>
    <n v="8.74"/>
    <n v="6.48"/>
  </r>
  <r>
    <n v="1727"/>
    <n v="88755"/>
    <s v="Michael Richards"/>
    <s v="Air Cargo"/>
    <x v="2"/>
    <x v="1"/>
    <s v="Low"/>
    <s v="Cremant"/>
    <x v="0"/>
    <x v="2"/>
    <s v="Chateau D'Aqueria Tavel Rose 2013"/>
    <s v="Extra Large Crate"/>
    <s v="Canberra"/>
    <x v="768"/>
    <d v="2012-02-29T00:00:00"/>
    <n v="8"/>
    <n v="0.09"/>
    <n v="300.98"/>
    <n v="64.73"/>
    <n v="2407.84"/>
  </r>
  <r>
    <n v="1728"/>
    <n v="86121"/>
    <s v="Douglas Fuller"/>
    <s v="Express Road Cargo"/>
    <x v="0"/>
    <x v="2"/>
    <s v="Low"/>
    <s v="Cabernet Sauvignon"/>
    <x v="0"/>
    <x v="2"/>
    <s v="Dom Perignon 2006"/>
    <s v="Mini Crate"/>
    <s v="Bunbury"/>
    <x v="769"/>
    <d v="2011-10-20T00:00:00"/>
    <n v="6"/>
    <n v="7.0000000000000007E-2"/>
    <n v="76.72"/>
    <n v="19.95"/>
    <n v="460.32"/>
  </r>
  <r>
    <n v="1729"/>
    <n v="86121"/>
    <s v="Larry Richardson"/>
    <s v="Express Road Cargo"/>
    <x v="0"/>
    <x v="3"/>
    <s v="Low"/>
    <s v="Pinot Noir"/>
    <x v="0"/>
    <x v="2"/>
    <s v="Sutter Home Pink Moscato"/>
    <s v="Large Crate"/>
    <s v="Wollongong"/>
    <x v="769"/>
    <d v="2011-10-25T00:00:00"/>
    <n v="21"/>
    <n v="0"/>
    <n v="5.78"/>
    <n v="7.96"/>
    <n v="121.38000000000001"/>
  </r>
  <r>
    <n v="1730"/>
    <n v="88764"/>
    <s v="Sean Thompson"/>
    <s v="Express Road Cargo"/>
    <x v="0"/>
    <x v="1"/>
    <s v="Medium"/>
    <s v="Cabernet Sauvignon"/>
    <x v="0"/>
    <x v="2"/>
    <s v="Louis Roederer Cristal Brut with Gift Box 2007"/>
    <s v="Large Crate"/>
    <s v="Port Adelaide"/>
    <x v="656"/>
    <d v="2013-09-14T00:00:00"/>
    <n v="16"/>
    <n v="0"/>
    <n v="142.86000000000001"/>
    <n v="19.989999999999998"/>
    <n v="2285.7600000000002"/>
  </r>
  <r>
    <n v="1731"/>
    <n v="87764"/>
    <s v="Charles Davis"/>
    <s v="Express Road Cargo"/>
    <x v="2"/>
    <x v="1"/>
    <s v="High"/>
    <s v="Grenache Rose"/>
    <x v="0"/>
    <x v="2"/>
    <s v="La Playa Estate Cabernet Sauvignon Rose 2015"/>
    <s v="Full Container"/>
    <s v="Adelaide"/>
    <x v="770"/>
    <d v="2013-04-18T00:00:00"/>
    <n v="3"/>
    <n v="0.06"/>
    <n v="7.7"/>
    <n v="3.68"/>
    <n v="23.1"/>
  </r>
  <r>
    <n v="1732"/>
    <n v="88769"/>
    <s v="Earl Carr"/>
    <s v="Road Cargo"/>
    <x v="0"/>
    <x v="1"/>
    <s v="High"/>
    <s v="Shiraz"/>
    <x v="0"/>
    <x v="2"/>
    <s v="Chateau d'Esclans Garrus Rose 2013"/>
    <s v="Large Crate"/>
    <s v="Mildura"/>
    <x v="771"/>
    <d v="2011-11-11T00:00:00"/>
    <n v="4"/>
    <n v="0.1"/>
    <n v="5.44"/>
    <n v="7.46"/>
    <n v="21.76"/>
  </r>
  <r>
    <n v="1733"/>
    <n v="88773"/>
    <s v="Eric Thompson"/>
    <s v="Express Road Cargo"/>
    <x v="0"/>
    <x v="1"/>
    <s v="Critical"/>
    <s v="Malbec"/>
    <x v="0"/>
    <x v="2"/>
    <s v="Dopff &amp; Irion Cremant Rose Brut"/>
    <s v="Full Container"/>
    <s v="Canberra"/>
    <x v="772"/>
    <d v="2011-08-15T00:00:00"/>
    <n v="2"/>
    <n v="0"/>
    <n v="2.88"/>
    <n v="0.7"/>
    <n v="5.76"/>
  </r>
  <r>
    <n v="1734"/>
    <n v="88789"/>
    <s v="Larry Ross"/>
    <s v="Air Cargo"/>
    <x v="2"/>
    <x v="1"/>
    <s v="Low"/>
    <s v="Sangiovese Rose"/>
    <x v="0"/>
    <x v="2"/>
    <s v="Pietradolce Etna Rosato 2014"/>
    <s v="Small Crate"/>
    <s v="Canberra"/>
    <x v="773"/>
    <d v="2012-10-29T00:00:00"/>
    <n v="1"/>
    <n v="0.1"/>
    <n v="220.98"/>
    <n v="64.66"/>
    <n v="220.98"/>
  </r>
  <r>
    <n v="1735"/>
    <n v="88789"/>
    <s v="Larry Ross"/>
    <s v="Express Road Cargo"/>
    <x v="0"/>
    <x v="1"/>
    <s v="Low"/>
    <s v="Pinot Noir"/>
    <x v="0"/>
    <x v="2"/>
    <s v="Roederer Estate L'Ermitage 2007"/>
    <s v="Large Crate"/>
    <s v="Canberra"/>
    <x v="773"/>
    <d v="2012-11-03T00:00:00"/>
    <n v="12"/>
    <n v="0.06"/>
    <n v="38.76"/>
    <n v="13.26"/>
    <n v="465.12"/>
  </r>
  <r>
    <n v="1736"/>
    <n v="88795"/>
    <s v="Craig Washington"/>
    <s v="Express Road Cargo"/>
    <x v="0"/>
    <x v="2"/>
    <s v="Not Specified"/>
    <s v="Zinfandel"/>
    <x v="0"/>
    <x v="2"/>
    <s v="Lucien Albrecht Cremant d'Alsace Brut"/>
    <s v="Full Container"/>
    <s v="Albany"/>
    <x v="774"/>
    <d v="2011-03-30T00:00:00"/>
    <n v="1"/>
    <n v="0.06"/>
    <n v="37.44"/>
    <n v="4.2699999999999996"/>
    <n v="37.44"/>
  </r>
  <r>
    <n v="1737"/>
    <n v="88812"/>
    <s v="Andrew Henry"/>
    <s v="Express Road Cargo"/>
    <x v="1"/>
    <x v="1"/>
    <s v="High"/>
    <s v="Reisling"/>
    <x v="0"/>
    <x v="2"/>
    <s v="Rombauer Chardonnay 2014"/>
    <s v="Large Crate"/>
    <s v="Mount Barker"/>
    <x v="72"/>
    <d v="2013-04-22T00:00:00"/>
    <n v="2"/>
    <n v="0.01"/>
    <n v="125.99"/>
    <n v="8.8000000000000007"/>
    <n v="251.98"/>
  </r>
  <r>
    <n v="1738"/>
    <n v="88710"/>
    <s v="David Gomez"/>
    <s v="Express Road Cargo"/>
    <x v="1"/>
    <x v="1"/>
    <s v="Not Specified"/>
    <s v="Pinot Gris"/>
    <x v="0"/>
    <x v="2"/>
    <s v="Robert Oatley Signature Chardonnay 2013"/>
    <s v="Standard Size Crate"/>
    <s v="Mount Gambier"/>
    <x v="257"/>
    <d v="2013-05-11T00:00:00"/>
    <n v="15"/>
    <n v="7.0000000000000007E-2"/>
    <n v="55.99"/>
    <n v="1.25"/>
    <n v="839.85"/>
  </r>
  <r>
    <n v="1739"/>
    <n v="86474"/>
    <s v="Jack Morales"/>
    <s v="Road Cargo"/>
    <x v="2"/>
    <x v="1"/>
    <s v="Critical"/>
    <s v="Sangiovese Rose"/>
    <x v="0"/>
    <x v="2"/>
    <s v="Chateau de Campuget Costieres de Nimes Tradition Rose 2015"/>
    <s v="Loose Wrap"/>
    <s v="Port Adelaide"/>
    <x v="57"/>
    <d v="2012-08-27T00:00:00"/>
    <n v="18"/>
    <n v="0.04"/>
    <n v="128.24"/>
    <n v="12.65"/>
    <n v="2308.3200000000002"/>
  </r>
  <r>
    <n v="1740"/>
    <n v="88814"/>
    <s v="Todd Harrison"/>
    <s v="Express Road Cargo"/>
    <x v="1"/>
    <x v="0"/>
    <s v="High"/>
    <s v="Pinot Gris"/>
    <x v="0"/>
    <x v="2"/>
    <s v="Lucky Chardonnay 2012"/>
    <s v="Large Crate"/>
    <s v="Mount Isa"/>
    <x v="506"/>
    <d v="2010-06-12T00:00:00"/>
    <n v="5"/>
    <n v="0.01"/>
    <n v="39.979999999999997"/>
    <n v="4"/>
    <n v="199.89999999999998"/>
  </r>
  <r>
    <n v="1741"/>
    <n v="88065"/>
    <s v="Larry Hall"/>
    <s v="Express Road Cargo"/>
    <x v="0"/>
    <x v="2"/>
    <s v="High"/>
    <s v="Cabernet Sauvignon"/>
    <x v="0"/>
    <x v="2"/>
    <s v="Pierre Sparr Cremant d'Alsace Reserve Brut Rose"/>
    <s v="Full Container"/>
    <s v="Geraldton"/>
    <x v="134"/>
    <d v="2012-03-04T00:00:00"/>
    <n v="7"/>
    <n v="0.05"/>
    <n v="8.01"/>
    <n v="2.87"/>
    <n v="56.07"/>
  </r>
  <r>
    <n v="1742"/>
    <n v="88413"/>
    <s v="Nicholas Morris"/>
    <s v="Express Road Cargo"/>
    <x v="1"/>
    <x v="2"/>
    <s v="Low"/>
    <s v="Sauvignon Blanc"/>
    <x v="0"/>
    <x v="2"/>
    <s v="Chardonnais Napa Valley Chardonnay 2013"/>
    <s v="Large Crate"/>
    <s v="Busseltol"/>
    <x v="775"/>
    <d v="2011-12-02T00:00:00"/>
    <n v="10"/>
    <n v="0.05"/>
    <n v="73.98"/>
    <n v="14.52"/>
    <n v="739.80000000000007"/>
  </r>
  <r>
    <n v="1743"/>
    <n v="88413"/>
    <s v="Randy Simmons"/>
    <s v="Express Road Cargo"/>
    <x v="0"/>
    <x v="1"/>
    <s v="Low"/>
    <s v="Malbec"/>
    <x v="0"/>
    <x v="2"/>
    <s v="Chateau d'Esclans Garrus Rose 2013"/>
    <s v="Large Crate"/>
    <s v="Victor Harbor"/>
    <x v="775"/>
    <d v="2011-11-27T00:00:00"/>
    <n v="12"/>
    <n v="0.03"/>
    <n v="140.85"/>
    <n v="19.989999999999998"/>
    <n v="1690.1999999999998"/>
  </r>
  <r>
    <n v="1744"/>
    <n v="88413"/>
    <s v="Sean Ramos"/>
    <s v="Express Road Cargo"/>
    <x v="0"/>
    <x v="1"/>
    <s v="Low"/>
    <s v="Malbec"/>
    <x v="0"/>
    <x v="2"/>
    <s v="Schramsberg Cremant Demi-Sec 2011"/>
    <s v="Standard Size Crate"/>
    <s v="Frankston"/>
    <x v="775"/>
    <d v="2011-11-27T00:00:00"/>
    <n v="7"/>
    <n v="0.06"/>
    <n v="2.74"/>
    <n v="3.5"/>
    <n v="19.18"/>
  </r>
  <r>
    <n v="1745"/>
    <n v="87872"/>
    <s v="Michael Griffin"/>
    <s v="Road Cargo"/>
    <x v="0"/>
    <x v="0"/>
    <s v="High"/>
    <s v="Zinfandel"/>
    <x v="0"/>
    <x v="2"/>
    <s v="Louis Roederer Cristal Brut 2006"/>
    <s v="Large Crate"/>
    <s v="Darwin"/>
    <x v="58"/>
    <d v="2012-10-12T00:00:00"/>
    <n v="4"/>
    <n v="0.03"/>
    <n v="40.98"/>
    <n v="5.33"/>
    <n v="163.92"/>
  </r>
  <r>
    <n v="1746"/>
    <n v="87872"/>
    <s v="Michael Griffin"/>
    <s v="Express Road Cargo"/>
    <x v="0"/>
    <x v="0"/>
    <s v="High"/>
    <s v="Sangiovese"/>
    <x v="0"/>
    <x v="2"/>
    <s v="JCB N¬∞21 Brut Cremant de Bourgogne"/>
    <s v="Large Crate"/>
    <s v="Darwin"/>
    <x v="58"/>
    <d v="2012-10-14T00:00:00"/>
    <n v="5"/>
    <n v="0.09"/>
    <n v="3.08"/>
    <n v="0.99"/>
    <n v="15.4"/>
  </r>
  <r>
    <n v="1747"/>
    <n v="88820"/>
    <s v="Matthew Chapman"/>
    <s v="Express Road Cargo"/>
    <x v="1"/>
    <x v="3"/>
    <s v="Not Specified"/>
    <s v="Reisling"/>
    <x v="0"/>
    <x v="2"/>
    <s v="Giesen Sauvignon Blanc 2014"/>
    <s v="Standard Size Crate"/>
    <s v="Blue Mountains"/>
    <x v="776"/>
    <d v="2012-06-10T00:00:00"/>
    <n v="20"/>
    <n v="7.0000000000000007E-2"/>
    <n v="28.48"/>
    <n v="1.99"/>
    <n v="569.6"/>
  </r>
  <r>
    <n v="1748"/>
    <n v="88825"/>
    <s v="Wanda Morris"/>
    <s v="Air Cargo"/>
    <x v="2"/>
    <x v="3"/>
    <s v="High"/>
    <s v="Champagne"/>
    <x v="0"/>
    <x v="2"/>
    <s v="Chateau de Campuget Costieres de Nimes Tradition Rose 2015"/>
    <s v="Extra Large Crate"/>
    <s v="Albury"/>
    <x v="777"/>
    <d v="2010-05-27T00:00:00"/>
    <n v="15"/>
    <n v="0.01"/>
    <n v="349.45"/>
    <n v="60"/>
    <n v="5241.75"/>
  </r>
  <r>
    <n v="1749"/>
    <n v="85853"/>
    <s v="Marilyn Nguyen"/>
    <s v="Road Cargo"/>
    <x v="1"/>
    <x v="3"/>
    <s v="Medium"/>
    <s v="Chardonnay"/>
    <x v="0"/>
    <x v="2"/>
    <s v="Rombauer Chardonnay 2014"/>
    <s v="Large Crate"/>
    <s v="Sydney"/>
    <x v="73"/>
    <d v="2012-04-13T00:00:00"/>
    <n v="11"/>
    <n v="0.05"/>
    <n v="115.99"/>
    <n v="5.99"/>
    <n v="1275.8899999999999"/>
  </r>
  <r>
    <n v="1750"/>
    <n v="88848"/>
    <s v="Carol Morris"/>
    <s v="Express Road Cargo"/>
    <x v="1"/>
    <x v="1"/>
    <s v="Medium"/>
    <s v="Pinot Gris"/>
    <x v="0"/>
    <x v="2"/>
    <s v="Dog Point Vineyard Sauvignon Blanc 2014"/>
    <s v="Large Crate"/>
    <s v="Hamilton"/>
    <x v="778"/>
    <d v="2013-07-27T00:00:00"/>
    <n v="11"/>
    <n v="0.08"/>
    <n v="65.989999999999995"/>
    <n v="8.99"/>
    <n v="725.89"/>
  </r>
  <r>
    <n v="1751"/>
    <n v="88855"/>
    <s v="Martin Bell"/>
    <s v="Air Cargo"/>
    <x v="2"/>
    <x v="3"/>
    <s v="High"/>
    <s v="Champagne"/>
    <x v="0"/>
    <x v="2"/>
    <s v="Belle Glos Oeil de Perdrix Pinot Noir Blanc 2014"/>
    <s v="Extra Large Crate"/>
    <s v="Campbeltown"/>
    <x v="779"/>
    <d v="2012-11-02T00:00:00"/>
    <n v="31"/>
    <n v="0"/>
    <n v="120.98"/>
    <n v="30"/>
    <n v="3750.38"/>
  </r>
  <r>
    <n v="1752"/>
    <n v="88855"/>
    <s v="Martin Bell"/>
    <s v="Express Road Cargo"/>
    <x v="2"/>
    <x v="3"/>
    <s v="High"/>
    <s v="Champagne"/>
    <x v="0"/>
    <x v="2"/>
    <s v="Chateau de Campuget Costieres de Nimes Tradition Rose 2015"/>
    <s v="Mini Crate"/>
    <s v="Queanbeyan"/>
    <x v="779"/>
    <d v="2012-11-02T00:00:00"/>
    <n v="12"/>
    <n v="0.1"/>
    <n v="209.84"/>
    <n v="21.21"/>
    <n v="2518.08"/>
  </r>
  <r>
    <n v="1753"/>
    <n v="88184"/>
    <s v="Howard Watson"/>
    <s v="Express Road Cargo"/>
    <x v="1"/>
    <x v="3"/>
    <s v="Medium"/>
    <s v="Sauvignon Blanc"/>
    <x v="0"/>
    <x v="2"/>
    <s v="Lucky Chardonnay 2012"/>
    <s v="Large Crate"/>
    <s v="Goulburn"/>
    <x v="550"/>
    <d v="2010-06-05T00:00:00"/>
    <n v="9"/>
    <n v="0.03"/>
    <n v="125.99"/>
    <n v="7.69"/>
    <n v="1133.9099999999999"/>
  </r>
  <r>
    <n v="1754"/>
    <n v="87231"/>
    <s v="Wayne Perez"/>
    <s v="Express Road Cargo"/>
    <x v="0"/>
    <x v="2"/>
    <s v="High"/>
    <s v="Zinfandel"/>
    <x v="0"/>
    <x v="2"/>
    <s v="Miraval Rose (1.5 Liter Magnum) 2014"/>
    <s v="Large Crate"/>
    <s v="Freemantle"/>
    <x v="780"/>
    <d v="2012-07-10T00:00:00"/>
    <n v="2"/>
    <n v="0.1"/>
    <n v="8.69"/>
    <n v="2.99"/>
    <n v="17.38"/>
  </r>
  <r>
    <n v="1755"/>
    <n v="86279"/>
    <s v="Carol Black"/>
    <s v="Express Road Cargo"/>
    <x v="1"/>
    <x v="2"/>
    <s v="Critical"/>
    <s v="Reisling"/>
    <x v="0"/>
    <x v="2"/>
    <s v="Los Vascos Sauvignon Blanc 2015"/>
    <s v="Standard Size Crate"/>
    <s v="Busseltol"/>
    <x v="781"/>
    <d v="2010-02-01T00:00:00"/>
    <n v="11"/>
    <n v="0.1"/>
    <n v="31.78"/>
    <n v="1.99"/>
    <n v="349.58000000000004"/>
  </r>
  <r>
    <n v="1756"/>
    <n v="87812"/>
    <s v="Sharon Hughes"/>
    <s v="Road Cargo"/>
    <x v="0"/>
    <x v="1"/>
    <s v="Low"/>
    <s v="Merlot"/>
    <x v="0"/>
    <x v="2"/>
    <s v="Simonnet-Febvre Cremant de Bourgogne Blanc"/>
    <s v="Large Crate"/>
    <s v="Port Adelaide"/>
    <x v="782"/>
    <d v="2010-09-15T00:00:00"/>
    <n v="17"/>
    <n v="0.09"/>
    <n v="5.34"/>
    <n v="2.99"/>
    <n v="90.78"/>
  </r>
  <r>
    <n v="1757"/>
    <n v="87812"/>
    <s v="Sharon Hughes"/>
    <s v="Air Cargo"/>
    <x v="2"/>
    <x v="1"/>
    <s v="Low"/>
    <s v="Cremant"/>
    <x v="0"/>
    <x v="2"/>
    <s v="Domaine Lafage Miraflors Rose 2013"/>
    <s v="Small Crate"/>
    <s v="Victor Harbor"/>
    <x v="782"/>
    <d v="2010-09-15T00:00:00"/>
    <n v="5"/>
    <n v="7.0000000000000007E-2"/>
    <n v="140.97999999999999"/>
    <n v="53.48"/>
    <n v="704.9"/>
  </r>
  <r>
    <n v="1758"/>
    <n v="87812"/>
    <s v="Sharon Hughes"/>
    <s v="Express Road Cargo"/>
    <x v="1"/>
    <x v="1"/>
    <s v="Low"/>
    <s v="Chardonnay"/>
    <x v="0"/>
    <x v="2"/>
    <s v="Dog Point Vineyard Sauvignon Blanc 2014"/>
    <s v="Large Crate"/>
    <s v="Mount Barker"/>
    <x v="782"/>
    <d v="2010-09-15T00:00:00"/>
    <n v="11"/>
    <n v="0.06"/>
    <n v="205.99"/>
    <n v="5.26"/>
    <n v="2265.8900000000003"/>
  </r>
  <r>
    <n v="1759"/>
    <n v="86259"/>
    <s v="Randy Nichols"/>
    <s v="Express Road Cargo"/>
    <x v="0"/>
    <x v="1"/>
    <s v="High"/>
    <s v="Zinfandel"/>
    <x v="0"/>
    <x v="2"/>
    <s v="Belle Glos Oeil de Perdrix Pinot Noir Blanc 2014"/>
    <s v="Large Crate"/>
    <s v="Canberra"/>
    <x v="783"/>
    <d v="2011-04-05T00:00:00"/>
    <n v="2"/>
    <n v="0.08"/>
    <n v="131.12"/>
    <n v="0.99"/>
    <n v="262.24"/>
  </r>
  <r>
    <n v="1760"/>
    <n v="86259"/>
    <s v="Randy Nichols"/>
    <s v="Road Cargo"/>
    <x v="1"/>
    <x v="1"/>
    <s v="High"/>
    <s v="Reisling"/>
    <x v="0"/>
    <x v="2"/>
    <s v="Robert Oatley Signature Chardonnay 2013"/>
    <s v="Large Crate"/>
    <s v="Canberra"/>
    <x v="783"/>
    <d v="2011-04-04T00:00:00"/>
    <n v="7"/>
    <n v="0.03"/>
    <n v="200.99"/>
    <n v="4.2"/>
    <n v="1406.93"/>
  </r>
  <r>
    <n v="1761"/>
    <n v="88859"/>
    <s v="Robert Holmes"/>
    <s v="Express Road Cargo"/>
    <x v="2"/>
    <x v="1"/>
    <s v="Critical"/>
    <s v="Cremant"/>
    <x v="0"/>
    <x v="2"/>
    <s v="La Playa Estate Cabernet Sauvignon Rose 2015"/>
    <s v="Loose Wrap"/>
    <s v="Mount Gambier"/>
    <x v="59"/>
    <d v="2011-12-26T00:00:00"/>
    <n v="16"/>
    <n v="7.0000000000000007E-2"/>
    <n v="90.98"/>
    <n v="56.2"/>
    <n v="1455.68"/>
  </r>
  <r>
    <n v="1762"/>
    <n v="88859"/>
    <s v="Robert Holmes"/>
    <s v="Air Cargo"/>
    <x v="2"/>
    <x v="1"/>
    <s v="Critical"/>
    <s v="Cremant"/>
    <x v="0"/>
    <x v="2"/>
    <s v="La Playa Estate Cabernet Sauvignon Rose 2015"/>
    <s v="Small Crate"/>
    <s v="Victor Harbor"/>
    <x v="59"/>
    <d v="2011-12-27T00:00:00"/>
    <n v="21"/>
    <n v="0.1"/>
    <n v="218.75"/>
    <n v="69.64"/>
    <n v="4593.75"/>
  </r>
  <r>
    <n v="1763"/>
    <n v="88859"/>
    <s v="Matthew Anderson"/>
    <s v="Air Cargo"/>
    <x v="2"/>
    <x v="1"/>
    <s v="Critical"/>
    <s v="Grenache Rose"/>
    <x v="0"/>
    <x v="2"/>
    <s v="Orin Swift Cellars Fragile Rose 2014"/>
    <s v="Small Crate"/>
    <s v="Adelaide"/>
    <x v="59"/>
    <d v="2011-12-27T00:00:00"/>
    <n v="8"/>
    <n v="0.08"/>
    <n v="140.97999999999999"/>
    <n v="36.090000000000003"/>
    <n v="1127.8399999999999"/>
  </r>
  <r>
    <n v="1764"/>
    <n v="88874"/>
    <s v="David Reyes"/>
    <s v="Express Road Cargo"/>
    <x v="1"/>
    <x v="3"/>
    <s v="Medium"/>
    <s v="Sauvignon Blanc"/>
    <x v="0"/>
    <x v="2"/>
    <s v="Dog Point Vineyard Sauvignon Blanc 2014"/>
    <s v="Standard Size Crate"/>
    <s v="Orange"/>
    <x v="727"/>
    <d v="2012-02-23T00:00:00"/>
    <n v="2"/>
    <n v="0.04"/>
    <n v="85.99"/>
    <n v="1.25"/>
    <n v="171.98"/>
  </r>
  <r>
    <n v="1765"/>
    <n v="88874"/>
    <s v="David Reyes"/>
    <s v="Express Road Cargo"/>
    <x v="1"/>
    <x v="3"/>
    <s v="Medium"/>
    <s v="Reisling"/>
    <x v="0"/>
    <x v="2"/>
    <s v="Lucky Chardonnay 2012"/>
    <s v="Loose Wrap"/>
    <s v="Orange"/>
    <x v="727"/>
    <d v="2012-02-24T00:00:00"/>
    <n v="11"/>
    <n v="0.05"/>
    <n v="7.99"/>
    <n v="5.03"/>
    <n v="87.89"/>
  </r>
  <r>
    <n v="1766"/>
    <n v="88874"/>
    <s v="David Reyes"/>
    <s v="Express Road Cargo"/>
    <x v="1"/>
    <x v="3"/>
    <s v="Medium"/>
    <s v="Pinot Gris"/>
    <x v="0"/>
    <x v="2"/>
    <s v="Lucky Chardonnay 2012"/>
    <s v="Large Crate"/>
    <s v="Blue Mountains"/>
    <x v="727"/>
    <d v="2012-02-22T00:00:00"/>
    <n v="1"/>
    <n v="0.01"/>
    <n v="205.99"/>
    <n v="5.26"/>
    <n v="205.99"/>
  </r>
  <r>
    <n v="1767"/>
    <n v="88884"/>
    <s v="Harry Ford"/>
    <s v="Express Road Cargo"/>
    <x v="0"/>
    <x v="0"/>
    <s v="Low"/>
    <s v="Sangiovese"/>
    <x v="0"/>
    <x v="2"/>
    <s v="Pierre Sparr Cremant d'Alsace Reserve Brut Rose"/>
    <s v="Loose Wrap"/>
    <s v="Bundaberg"/>
    <x v="103"/>
    <d v="2011-10-11T00:00:00"/>
    <n v="18"/>
    <n v="0.03"/>
    <n v="11.33"/>
    <n v="6.12"/>
    <n v="203.94"/>
  </r>
  <r>
    <n v="1768"/>
    <n v="88884"/>
    <s v="Kevin Miller"/>
    <s v="Express Road Cargo"/>
    <x v="0"/>
    <x v="1"/>
    <s v="Low"/>
    <s v="Merlot"/>
    <x v="0"/>
    <x v="2"/>
    <s v="Miraval Rose (1.5 Liter Magnum) 2014"/>
    <s v="Large Crate"/>
    <s v="Burnie"/>
    <x v="103"/>
    <d v="2011-10-16T00:00:00"/>
    <n v="23"/>
    <n v="0.08"/>
    <n v="140.85"/>
    <n v="19.989999999999998"/>
    <n v="3239.5499999999997"/>
  </r>
  <r>
    <n v="1769"/>
    <n v="88898"/>
    <s v="Janice Hernandez"/>
    <s v="Road Cargo"/>
    <x v="2"/>
    <x v="3"/>
    <s v="Critical"/>
    <s v="Champagne"/>
    <x v="0"/>
    <x v="2"/>
    <s v="Locations by Dave Phinney F Rose&quot;"/>
    <s v="Large Crate"/>
    <s v="Penrith"/>
    <x v="505"/>
    <d v="2013-10-26T00:00:00"/>
    <n v="3"/>
    <n v="0.01"/>
    <n v="6.24"/>
    <n v="5.22"/>
    <n v="18.72"/>
  </r>
  <r>
    <n v="1770"/>
    <n v="86577"/>
    <s v="Jack Watkins"/>
    <s v="Express Road Cargo"/>
    <x v="2"/>
    <x v="3"/>
    <s v="Low"/>
    <s v="Cremant"/>
    <x v="0"/>
    <x v="2"/>
    <s v="Sutter Home Pink Moscato"/>
    <s v="Loose Wrap"/>
    <s v="Wollongong"/>
    <x v="553"/>
    <d v="2011-02-04T00:00:00"/>
    <n v="12"/>
    <n v="7.0000000000000007E-2"/>
    <n v="107.53"/>
    <n v="5.81"/>
    <n v="1290.3600000000001"/>
  </r>
  <r>
    <n v="1771"/>
    <n v="86577"/>
    <s v="Jack Watkins"/>
    <s v="Express Road Cargo"/>
    <x v="0"/>
    <x v="3"/>
    <s v="Low"/>
    <s v="Malbec"/>
    <x v="0"/>
    <x v="2"/>
    <s v="Louis Roederer Cristal Brut 2006"/>
    <s v="Full Container"/>
    <s v="Orange"/>
    <x v="553"/>
    <d v="2011-02-04T00:00:00"/>
    <n v="7"/>
    <n v="0.09"/>
    <n v="2.1800000000000002"/>
    <n v="7.09"/>
    <n v="15.260000000000002"/>
  </r>
  <r>
    <n v="1772"/>
    <n v="86171"/>
    <s v="Donald Simmons"/>
    <s v="Express Road Cargo"/>
    <x v="2"/>
    <x v="0"/>
    <s v="Low"/>
    <s v="Champagne"/>
    <x v="0"/>
    <x v="2"/>
    <s v="Miraval Rose 2014"/>
    <s v="Standard Size Crate"/>
    <s v="Cairns"/>
    <x v="564"/>
    <d v="2013-01-19T00:00:00"/>
    <n v="8"/>
    <n v="0.05"/>
    <n v="8.98"/>
    <n v="4.1900000000000004"/>
    <n v="71.84"/>
  </r>
  <r>
    <n v="1773"/>
    <n v="87707"/>
    <s v="Teresa Alvarez"/>
    <s v="Express Road Cargo"/>
    <x v="0"/>
    <x v="2"/>
    <s v="Low"/>
    <s v="Malbec"/>
    <x v="0"/>
    <x v="2"/>
    <s v="Schramsberg Cremant Demi-Sec 2011"/>
    <s v="Large Crate"/>
    <s v="Perth"/>
    <x v="60"/>
    <d v="2013-07-27T00:00:00"/>
    <n v="7"/>
    <n v="0.01"/>
    <n v="4.13"/>
    <n v="0.5"/>
    <n v="28.91"/>
  </r>
  <r>
    <n v="1774"/>
    <n v="87707"/>
    <s v="Teresa Alvarez"/>
    <s v="Express Road Cargo"/>
    <x v="2"/>
    <x v="2"/>
    <s v="Low"/>
    <s v="Champagne"/>
    <x v="0"/>
    <x v="2"/>
    <s v="Barnard Griffin Rose of Sangiovese 2014"/>
    <s v="Mini Crate"/>
    <s v="Bunbury"/>
    <x v="60"/>
    <d v="2013-07-29T00:00:00"/>
    <n v="4"/>
    <n v="0.04"/>
    <n v="209.84"/>
    <n v="21.21"/>
    <n v="839.36"/>
  </r>
  <r>
    <n v="1775"/>
    <n v="88900"/>
    <s v="Harry Martin"/>
    <s v="Express Road Cargo"/>
    <x v="0"/>
    <x v="2"/>
    <s v="Low"/>
    <s v="Sangiovese"/>
    <x v="0"/>
    <x v="2"/>
    <s v="Lucien Albrecht Cremant d'Alsace Brut Rose"/>
    <s v="Full Container"/>
    <s v="Geraldton"/>
    <x v="76"/>
    <d v="2013-01-13T00:00:00"/>
    <n v="3"/>
    <n v="0.01"/>
    <n v="3.98"/>
    <n v="2.97"/>
    <n v="11.94"/>
  </r>
  <r>
    <n v="1776"/>
    <n v="86167"/>
    <s v="Donald Simmons"/>
    <s v="Road Cargo"/>
    <x v="0"/>
    <x v="0"/>
    <s v="Not Specified"/>
    <s v="Cabernet Sauvignon"/>
    <x v="0"/>
    <x v="2"/>
    <s v="Louis Roederer Cristal Brut 2006"/>
    <s v="Large Crate"/>
    <s v="Brisbane"/>
    <x v="784"/>
    <d v="2011-03-25T00:00:00"/>
    <n v="4"/>
    <n v="0.1"/>
    <n v="20.98"/>
    <n v="5.42"/>
    <n v="83.92"/>
  </r>
  <r>
    <n v="1777"/>
    <n v="88906"/>
    <s v="Susan Wood"/>
    <s v="Express Road Cargo"/>
    <x v="0"/>
    <x v="3"/>
    <s v="Not Specified"/>
    <s v="Sangiovese"/>
    <x v="0"/>
    <x v="2"/>
    <s v="Bollinger Brut Special Cuvee"/>
    <s v="Large Crate"/>
    <s v="Penrith"/>
    <x v="785"/>
    <d v="2010-07-22T00:00:00"/>
    <n v="10"/>
    <n v="0.02"/>
    <n v="6.48"/>
    <n v="6.6"/>
    <n v="64.800000000000011"/>
  </r>
  <r>
    <n v="1778"/>
    <n v="88906"/>
    <s v="Susan Wood"/>
    <s v="Express Road Cargo"/>
    <x v="0"/>
    <x v="3"/>
    <s v="Not Specified"/>
    <s v="Malbec"/>
    <x v="0"/>
    <x v="2"/>
    <s v="Sutter Home White Zinfandel"/>
    <s v="Large Crate"/>
    <s v="Campbeltown"/>
    <x v="785"/>
    <d v="2010-07-21T00:00:00"/>
    <n v="5"/>
    <n v="0.04"/>
    <n v="17.149999999999999"/>
    <n v="4.96"/>
    <n v="85.75"/>
  </r>
  <r>
    <n v="1779"/>
    <n v="88913"/>
    <s v="Ronald Mendoza"/>
    <s v="Express Road Cargo"/>
    <x v="1"/>
    <x v="3"/>
    <s v="Critical"/>
    <s v="Chardonnay"/>
    <x v="0"/>
    <x v="2"/>
    <s v="Los Vascos Sauvignon Blanc 2015"/>
    <s v="Mini Crate"/>
    <s v="Blue Mountains"/>
    <x v="61"/>
    <d v="2012-03-19T00:00:00"/>
    <n v="1"/>
    <n v="0.08"/>
    <n v="449.99"/>
    <n v="24.49"/>
    <n v="449.99"/>
  </r>
  <r>
    <n v="1780"/>
    <n v="85951"/>
    <s v="Shawn Lane"/>
    <s v="Road Cargo"/>
    <x v="0"/>
    <x v="3"/>
    <s v="Low"/>
    <s v="Pinot Noir"/>
    <x v="0"/>
    <x v="2"/>
    <s v="Laurent-Perrier Brut Rose"/>
    <s v="Large Crate"/>
    <s v="Goulburn"/>
    <x v="786"/>
    <d v="2011-07-30T00:00:00"/>
    <n v="1"/>
    <n v="0.06"/>
    <n v="3.69"/>
    <n v="0.5"/>
    <n v="3.69"/>
  </r>
  <r>
    <n v="1781"/>
    <n v="85951"/>
    <s v="Shawn Lane"/>
    <s v="Express Road Cargo"/>
    <x v="0"/>
    <x v="3"/>
    <s v="Low"/>
    <s v="Merlot"/>
    <x v="0"/>
    <x v="2"/>
    <s v="Sutter Home Pink Moscato"/>
    <s v="Full Container"/>
    <s v="Lithgow"/>
    <x v="786"/>
    <d v="2011-08-01T00:00:00"/>
    <n v="3"/>
    <n v="0.01"/>
    <n v="4.63"/>
    <n v="1.93"/>
    <n v="13.89"/>
  </r>
  <r>
    <n v="1782"/>
    <n v="86827"/>
    <s v="Brian Walker"/>
    <s v="Express Road Cargo"/>
    <x v="0"/>
    <x v="1"/>
    <s v="Low"/>
    <s v="Sangiovese"/>
    <x v="0"/>
    <x v="2"/>
    <s v="Gerard Bertrand Cote des Roses Rose 2014"/>
    <s v="Large Crate"/>
    <s v="Victor Harbor"/>
    <x v="787"/>
    <d v="2010-06-27T00:00:00"/>
    <n v="16"/>
    <n v="7.0000000000000007E-2"/>
    <n v="10.98"/>
    <n v="4.8"/>
    <n v="175.68"/>
  </r>
  <r>
    <n v="1783"/>
    <n v="86848"/>
    <s v="Keith Lawrence"/>
    <s v="Express Road Cargo"/>
    <x v="0"/>
    <x v="2"/>
    <s v="Low"/>
    <s v="Pinot Noir"/>
    <x v="0"/>
    <x v="2"/>
    <s v="Lucien Albrecht Cremant d'Alsace Brut"/>
    <s v="Large Crate"/>
    <s v="Rockingham"/>
    <x v="788"/>
    <d v="2011-04-12T00:00:00"/>
    <n v="8"/>
    <n v="0"/>
    <n v="6.48"/>
    <n v="6.65"/>
    <n v="51.84"/>
  </r>
  <r>
    <n v="1784"/>
    <n v="86848"/>
    <s v="Keith Lawrence"/>
    <s v="Express Road Cargo"/>
    <x v="0"/>
    <x v="2"/>
    <s v="Low"/>
    <s v="Cabernet Sauvignon"/>
    <x v="0"/>
    <x v="2"/>
    <s v="Orin Swift Cellars Fragile Rose 2014"/>
    <s v="Large Crate"/>
    <s v="Bunbury"/>
    <x v="788"/>
    <d v="2011-04-14T00:00:00"/>
    <n v="7"/>
    <n v="0.09"/>
    <n v="13.48"/>
    <n v="4.51"/>
    <n v="94.36"/>
  </r>
  <r>
    <n v="1785"/>
    <n v="86848"/>
    <s v="Keith Lawrence"/>
    <s v="Express Road Cargo"/>
    <x v="1"/>
    <x v="2"/>
    <s v="Low"/>
    <s v="Chardonnay"/>
    <x v="0"/>
    <x v="2"/>
    <s v="The White Knight Sauvignon Blanc 2014"/>
    <s v="Large Crate"/>
    <s v="Bunbury"/>
    <x v="788"/>
    <d v="2011-04-12T00:00:00"/>
    <n v="3"/>
    <n v="0.09"/>
    <n v="115.99"/>
    <n v="5.92"/>
    <n v="347.96999999999997"/>
  </r>
  <r>
    <n v="1786"/>
    <n v="88918"/>
    <s v="Raymond Wallace"/>
    <s v="Express Road Cargo"/>
    <x v="0"/>
    <x v="1"/>
    <s v="Not Specified"/>
    <s v="Malbec"/>
    <x v="0"/>
    <x v="2"/>
    <s v="Chateau d'Esclans Whispering Angel Rose 2014"/>
    <s v="Large Crate"/>
    <s v="Canberra"/>
    <x v="636"/>
    <d v="2013-03-26T00:00:00"/>
    <n v="11"/>
    <n v="0.09"/>
    <n v="8.74"/>
    <n v="8.2899999999999991"/>
    <n v="96.14"/>
  </r>
  <r>
    <n v="1787"/>
    <n v="88922"/>
    <s v="Rose Hart"/>
    <s v="Road Cargo"/>
    <x v="0"/>
    <x v="1"/>
    <s v="High"/>
    <s v="Shiraz"/>
    <x v="0"/>
    <x v="2"/>
    <s v="Pierre Sparr Cremant d'Alsace Reserve Brut Rose"/>
    <s v="Large Crate"/>
    <s v="Burnie"/>
    <x v="63"/>
    <d v="2011-01-07T00:00:00"/>
    <n v="2"/>
    <n v="0.06"/>
    <n v="5.78"/>
    <n v="7.64"/>
    <n v="11.56"/>
  </r>
  <r>
    <n v="1788"/>
    <n v="88922"/>
    <s v="Rose Hart"/>
    <s v="Express Road Cargo"/>
    <x v="1"/>
    <x v="1"/>
    <s v="High"/>
    <s v="Chardonnay"/>
    <x v="0"/>
    <x v="2"/>
    <s v="Mercer Canyons Chardonnay 2013"/>
    <s v="Large Crate"/>
    <s v="Burnie"/>
    <x v="63"/>
    <d v="2011-01-07T00:00:00"/>
    <n v="4"/>
    <n v="0.04"/>
    <n v="45.99"/>
    <n v="4.99"/>
    <n v="183.96"/>
  </r>
  <r>
    <n v="1789"/>
    <n v="88932"/>
    <s v="Nicholas Shaw"/>
    <s v="Express Road Cargo"/>
    <x v="0"/>
    <x v="2"/>
    <s v="Critical"/>
    <s v="Pinot Noir"/>
    <x v="0"/>
    <x v="2"/>
    <s v="Langlois Chateau Cremant de Loire Brut"/>
    <s v="Full Container"/>
    <s v="Geraldton"/>
    <x v="789"/>
    <d v="2011-11-08T00:00:00"/>
    <n v="19"/>
    <n v="0.05"/>
    <n v="5.88"/>
    <n v="3.04"/>
    <n v="111.72"/>
  </r>
  <r>
    <n v="1790"/>
    <n v="88941"/>
    <s v="Kathleen Rose"/>
    <s v="Express Road Cargo"/>
    <x v="0"/>
    <x v="1"/>
    <s v="Low"/>
    <s v="Cabernet Sauvignon"/>
    <x v="0"/>
    <x v="2"/>
    <s v="Bertani Bertarose 2014"/>
    <s v="Large Crate"/>
    <s v="Ballarat"/>
    <x v="64"/>
    <d v="2010-04-12T00:00:00"/>
    <n v="3"/>
    <n v="0.02"/>
    <n v="5.58"/>
    <n v="5.3"/>
    <n v="16.740000000000002"/>
  </r>
  <r>
    <n v="1791"/>
    <n v="88941"/>
    <s v="Kathleen Rose"/>
    <s v="Express Road Cargo"/>
    <x v="2"/>
    <x v="1"/>
    <s v="Low"/>
    <s v="Cremant"/>
    <x v="0"/>
    <x v="2"/>
    <s v="Gerard Bertrand Cote des Roses Rose 2014"/>
    <s v="Large Crate"/>
    <s v="Melton"/>
    <x v="64"/>
    <d v="2010-04-14T00:00:00"/>
    <n v="5"/>
    <n v="0.03"/>
    <n v="40.89"/>
    <n v="18.98"/>
    <n v="204.45"/>
  </r>
  <r>
    <n v="1792"/>
    <n v="87214"/>
    <s v="Andrea Butler"/>
    <s v="Road Cargo"/>
    <x v="0"/>
    <x v="1"/>
    <s v="Critical"/>
    <s v="Shiraz"/>
    <x v="0"/>
    <x v="2"/>
    <s v="Pietradolce Etna Rosato 2014"/>
    <s v="Full Container"/>
    <s v="Canberra"/>
    <x v="790"/>
    <d v="2010-11-29T00:00:00"/>
    <n v="39"/>
    <n v="0.02"/>
    <n v="2.58"/>
    <n v="1.3"/>
    <n v="100.62"/>
  </r>
  <r>
    <n v="1793"/>
    <n v="87214"/>
    <s v="Andrea Butler"/>
    <s v="Express Road Cargo"/>
    <x v="1"/>
    <x v="1"/>
    <s v="Critical"/>
    <s v="Pinot Gris"/>
    <x v="0"/>
    <x v="2"/>
    <s v="St. Supery Sauvignon Blanc 2015"/>
    <s v="Large Crate"/>
    <s v="Canberra"/>
    <x v="790"/>
    <d v="2010-11-29T00:00:00"/>
    <n v="27"/>
    <n v="0.02"/>
    <n v="65.989999999999995"/>
    <n v="3.9"/>
    <n v="1781.7299999999998"/>
  </r>
  <r>
    <n v="1794"/>
    <n v="88261"/>
    <s v="Arthur Payne"/>
    <s v="Express Road Cargo"/>
    <x v="0"/>
    <x v="0"/>
    <s v="Critical"/>
    <s v="Cabernet Sauvignon"/>
    <x v="0"/>
    <x v="2"/>
    <s v="Veuve Clicquot Brut Yellow Label"/>
    <s v="Large Crate"/>
    <s v="Darwin"/>
    <x v="791"/>
    <d v="2011-12-26T00:00:00"/>
    <n v="20"/>
    <n v="0.05"/>
    <n v="29.17"/>
    <n v="6.27"/>
    <n v="583.40000000000009"/>
  </r>
  <r>
    <n v="1795"/>
    <n v="88261"/>
    <s v="Arthur Payne"/>
    <s v="Air Cargo"/>
    <x v="2"/>
    <x v="0"/>
    <s v="Critical"/>
    <s v="Sangiovese Rose"/>
    <x v="0"/>
    <x v="2"/>
    <s v="Chateau D'Aqueria Tavel Rose 2013"/>
    <s v="Small Crate"/>
    <s v="Palmerston"/>
    <x v="791"/>
    <d v="2011-12-25T00:00:00"/>
    <n v="6"/>
    <n v="0.03"/>
    <n v="146.05000000000001"/>
    <n v="80.2"/>
    <n v="876.30000000000007"/>
  </r>
  <r>
    <n v="1796"/>
    <n v="88261"/>
    <s v="Arthur Payne"/>
    <s v="Express Road Cargo"/>
    <x v="1"/>
    <x v="0"/>
    <s v="Critical"/>
    <s v="Pinot Gris"/>
    <x v="0"/>
    <x v="2"/>
    <s v="Cloudy Bay Sauvignon Blanc 2015"/>
    <s v="Large Crate"/>
    <s v="Palmerston"/>
    <x v="791"/>
    <d v="2011-12-27T00:00:00"/>
    <n v="2"/>
    <n v="0.06"/>
    <n v="125.99"/>
    <n v="5.63"/>
    <n v="251.98"/>
  </r>
  <r>
    <n v="1797"/>
    <n v="88954"/>
    <s v="Joe Boyd"/>
    <s v="Express Road Cargo"/>
    <x v="0"/>
    <x v="1"/>
    <s v="Medium"/>
    <s v="Pinot Noir"/>
    <x v="0"/>
    <x v="2"/>
    <s v="Moet &amp; Chandon Imperial"/>
    <s v="Large Crate"/>
    <s v="Launceston"/>
    <x v="65"/>
    <d v="2011-09-26T00:00:00"/>
    <n v="7"/>
    <n v="0.04"/>
    <n v="48.58"/>
    <n v="3.99"/>
    <n v="340.06"/>
  </r>
  <r>
    <n v="1798"/>
    <n v="88954"/>
    <s v="Bruce Gilbert"/>
    <s v="Express Road Cargo"/>
    <x v="0"/>
    <x v="1"/>
    <s v="Medium"/>
    <s v="Cabernet Sauvignon"/>
    <x v="0"/>
    <x v="2"/>
    <s v="Jean-Baptiste Adam Les Natures Cremant d'Alsace Brut"/>
    <s v="Full Container"/>
    <s v="Devonport"/>
    <x v="65"/>
    <d v="2011-09-27T00:00:00"/>
    <n v="3"/>
    <n v="0.04"/>
    <n v="10.31"/>
    <n v="1.79"/>
    <n v="30.93"/>
  </r>
  <r>
    <n v="1799"/>
    <n v="88954"/>
    <s v="Bruce Gilbert"/>
    <s v="Express Road Cargo"/>
    <x v="0"/>
    <x v="1"/>
    <s v="Medium"/>
    <s v="Malbec"/>
    <x v="0"/>
    <x v="2"/>
    <s v="Chateau d'Esclans Whispering Angel Rose 2014"/>
    <s v="Full Container"/>
    <s v="Devonport"/>
    <x v="65"/>
    <d v="2011-09-26T00:00:00"/>
    <n v="12"/>
    <n v="0.02"/>
    <n v="2.1800000000000002"/>
    <n v="5"/>
    <n v="26.160000000000004"/>
  </r>
  <r>
    <n v="1800"/>
    <n v="88962"/>
    <s v="Harold Spencer"/>
    <s v="Express Road Cargo"/>
    <x v="2"/>
    <x v="3"/>
    <s v="Medium"/>
    <s v="Champagne"/>
    <x v="0"/>
    <x v="2"/>
    <s v="Barnard Griffin Rose of Sangiovese 2014"/>
    <s v="Standard Size Crate"/>
    <s v="Broken Hill"/>
    <x v="332"/>
    <d v="2012-06-07T00:00:00"/>
    <n v="3"/>
    <n v="7.0000000000000007E-2"/>
    <n v="14.34"/>
    <n v="5"/>
    <n v="43.019999999999996"/>
  </r>
  <r>
    <n v="1801"/>
    <n v="88967"/>
    <s v="Justin Williams"/>
    <s v="Express Road Cargo"/>
    <x v="2"/>
    <x v="2"/>
    <s v="Not Specified"/>
    <s v="Champagne"/>
    <x v="0"/>
    <x v="2"/>
    <s v="Marques de Caceres Rioja Rosado 2014"/>
    <s v="Large Crate"/>
    <s v="Bunbury"/>
    <x v="792"/>
    <d v="2011-05-01T00:00:00"/>
    <n v="3"/>
    <n v="0.09"/>
    <n v="9.65"/>
    <n v="6.22"/>
    <n v="28.950000000000003"/>
  </r>
  <r>
    <n v="1802"/>
    <n v="88972"/>
    <s v="Elizabeth Frazier"/>
    <s v="Express Road Cargo"/>
    <x v="1"/>
    <x v="0"/>
    <s v="High"/>
    <s v="Reisling"/>
    <x v="0"/>
    <x v="2"/>
    <s v="Robert Oatley Sauvignon Blanc 2013"/>
    <s v="Standard Size Crate"/>
    <s v="Townsville"/>
    <x v="793"/>
    <d v="2010-07-18T00:00:00"/>
    <n v="11"/>
    <n v="0.03"/>
    <n v="7.37"/>
    <n v="5.53"/>
    <n v="81.070000000000007"/>
  </r>
  <r>
    <n v="1803"/>
    <n v="88987"/>
    <s v="Gerald Cunningham"/>
    <s v="Express Road Cargo"/>
    <x v="2"/>
    <x v="3"/>
    <s v="High"/>
    <s v="Sangiovese Rose"/>
    <x v="0"/>
    <x v="2"/>
    <s v="Barnard Griffin Rose of Sangiovese 2014"/>
    <s v="Standard Size Crate"/>
    <s v="Blue Mountains"/>
    <x v="62"/>
    <d v="2013-01-06T00:00:00"/>
    <n v="3"/>
    <n v="0.1"/>
    <n v="12.22"/>
    <n v="2.85"/>
    <n v="36.660000000000004"/>
  </r>
  <r>
    <n v="1804"/>
    <n v="88992"/>
    <s v="Jose Stevens"/>
    <s v="Express Road Cargo"/>
    <x v="1"/>
    <x v="2"/>
    <s v="Not Specified"/>
    <s v="Pinot Gris"/>
    <x v="0"/>
    <x v="2"/>
    <s v="Hewitson LuLu Sauvignon Blanc 2014"/>
    <s v="Loose Wrap"/>
    <s v="Mandurah"/>
    <x v="38"/>
    <d v="2013-01-03T00:00:00"/>
    <n v="4"/>
    <n v="0"/>
    <n v="7.99"/>
    <n v="5.03"/>
    <n v="31.96"/>
  </r>
  <r>
    <n v="1805"/>
    <n v="89002"/>
    <s v="Gerald Adams"/>
    <s v="Express Road Cargo"/>
    <x v="0"/>
    <x v="3"/>
    <s v="Medium"/>
    <s v="Cabernet Sauvignon"/>
    <x v="0"/>
    <x v="2"/>
    <s v="Dopff &amp; Irion Cremant Rose Brut"/>
    <s v="Large Crate"/>
    <s v="Broken Hill"/>
    <x v="794"/>
    <d v="2013-08-17T00:00:00"/>
    <n v="9"/>
    <n v="0.02"/>
    <n v="11.5"/>
    <n v="7.19"/>
    <n v="103.5"/>
  </r>
  <r>
    <n v="1806"/>
    <n v="89002"/>
    <s v="Gerald Adams"/>
    <s v="Express Road Cargo"/>
    <x v="2"/>
    <x v="3"/>
    <s v="Medium"/>
    <s v="Cremant"/>
    <x v="0"/>
    <x v="2"/>
    <s v="Locations by Dave Phinney F Rose&quot;"/>
    <s v="Loose Wrap"/>
    <s v="Paramatta"/>
    <x v="794"/>
    <d v="2013-08-17T00:00:00"/>
    <n v="25"/>
    <n v="0.09"/>
    <n v="5.77"/>
    <n v="5.92"/>
    <n v="144.25"/>
  </r>
  <r>
    <n v="1807"/>
    <n v="89011"/>
    <s v="Henry Porter"/>
    <s v="Express Road Cargo"/>
    <x v="0"/>
    <x v="1"/>
    <s v="Medium"/>
    <s v="Malbec"/>
    <x v="0"/>
    <x v="2"/>
    <s v="Pietradolce Etna Rosato 2014"/>
    <s v="Full Container"/>
    <s v="Devonport"/>
    <x v="795"/>
    <d v="2012-02-17T00:00:00"/>
    <n v="6"/>
    <n v="0"/>
    <n v="5.85"/>
    <n v="2.27"/>
    <n v="35.099999999999994"/>
  </r>
  <r>
    <n v="1808"/>
    <n v="89019"/>
    <s v="Albert Reid"/>
    <s v="Express Road Cargo"/>
    <x v="0"/>
    <x v="3"/>
    <s v="Medium"/>
    <s v="Pinot Noir"/>
    <x v="0"/>
    <x v="2"/>
    <s v="Sutter Home White Zinfandel"/>
    <s v="Large Crate"/>
    <s v="Goulburn"/>
    <x v="652"/>
    <d v="2010-06-02T00:00:00"/>
    <n v="12"/>
    <n v="0.03"/>
    <n v="15.31"/>
    <n v="8.7799999999999994"/>
    <n v="183.72"/>
  </r>
  <r>
    <n v="1809"/>
    <n v="89029"/>
    <s v="Phillip Ray"/>
    <s v="Express Road Cargo"/>
    <x v="0"/>
    <x v="3"/>
    <s v="Critical"/>
    <s v="Cabernet Sauvignon"/>
    <x v="0"/>
    <x v="2"/>
    <s v="Francis Ford Coppola Sofia Rose 2014"/>
    <s v="Large Crate"/>
    <s v="Tamworth"/>
    <x v="414"/>
    <d v="2012-05-05T00:00:00"/>
    <n v="2"/>
    <n v="0.02"/>
    <n v="525.98"/>
    <n v="19.989999999999998"/>
    <n v="1051.96"/>
  </r>
  <r>
    <n v="1810"/>
    <n v="89029"/>
    <s v="Phillip Ray"/>
    <s v="Express Road Cargo"/>
    <x v="0"/>
    <x v="3"/>
    <s v="Critical"/>
    <s v="Zinfandel"/>
    <x v="0"/>
    <x v="2"/>
    <s v="Bollinger Brut Special Cuvee"/>
    <s v="Large Crate"/>
    <s v="Queanbeyan"/>
    <x v="414"/>
    <d v="2012-05-05T00:00:00"/>
    <n v="16"/>
    <n v="0.1"/>
    <n v="16.510000000000002"/>
    <n v="2.99"/>
    <n v="264.16000000000003"/>
  </r>
  <r>
    <n v="1811"/>
    <n v="89029"/>
    <s v="Phillip Ray"/>
    <s v="Express Road Cargo"/>
    <x v="1"/>
    <x v="3"/>
    <s v="Critical"/>
    <s v="Pinot Gris"/>
    <x v="0"/>
    <x v="2"/>
    <s v="Villa Maria Private Bin Sauvignon Blanc 2015"/>
    <s v="Standard Size Crate"/>
    <s v="Albury"/>
    <x v="414"/>
    <d v="2012-05-05T00:00:00"/>
    <n v="12"/>
    <n v="0.09"/>
    <n v="5.98"/>
    <n v="3.85"/>
    <n v="71.760000000000005"/>
  </r>
  <r>
    <n v="1812"/>
    <n v="86709"/>
    <s v="Jerry Simmons"/>
    <s v="Express Road Cargo"/>
    <x v="0"/>
    <x v="1"/>
    <s v="Critical"/>
    <s v="Zinfandel"/>
    <x v="0"/>
    <x v="2"/>
    <s v="Moet &amp; Chandon Imperial"/>
    <s v="Large Crate"/>
    <s v="Port Lincoln"/>
    <x v="48"/>
    <d v="2013-10-06T00:00:00"/>
    <n v="16"/>
    <n v="0.03"/>
    <n v="11.29"/>
    <n v="5.03"/>
    <n v="180.64"/>
  </r>
  <r>
    <n v="1813"/>
    <n v="89040"/>
    <s v="Phillip Black"/>
    <s v="Express Road Cargo"/>
    <x v="0"/>
    <x v="1"/>
    <s v="Medium"/>
    <s v="Malbec"/>
    <x v="0"/>
    <x v="2"/>
    <s v="Francis Ford Coppola Sofia Rose 2014"/>
    <s v="Large Crate"/>
    <s v="Port Adelaide"/>
    <x v="210"/>
    <d v="2010-05-21T00:00:00"/>
    <n v="5"/>
    <n v="0.09"/>
    <n v="20.48"/>
    <n v="6.32"/>
    <n v="102.4"/>
  </r>
  <r>
    <n v="1814"/>
    <n v="89040"/>
    <s v="Phillip Black"/>
    <s v="Express Road Cargo"/>
    <x v="0"/>
    <x v="1"/>
    <s v="Medium"/>
    <s v="Pinot Noir"/>
    <x v="0"/>
    <x v="2"/>
    <s v="Francis Ford Coppola Sofia Rose 2014"/>
    <s v="Large Crate"/>
    <s v="Victor Harbor"/>
    <x v="210"/>
    <d v="2010-05-21T00:00:00"/>
    <n v="3"/>
    <n v="0.06"/>
    <n v="15.67"/>
    <n v="1.39"/>
    <n v="47.01"/>
  </r>
  <r>
    <n v="1815"/>
    <n v="89051"/>
    <s v="Jeffrey Washington"/>
    <s v="Express Road Cargo"/>
    <x v="0"/>
    <x v="3"/>
    <s v="Low"/>
    <s v="Malbec"/>
    <x v="0"/>
    <x v="2"/>
    <s v="Langlois Chateau Cremant de Loire Brut"/>
    <s v="Large Crate"/>
    <s v="Campbeltown"/>
    <x v="796"/>
    <d v="2013-08-03T00:00:00"/>
    <n v="1"/>
    <n v="0.01"/>
    <n v="4.13"/>
    <n v="0.99"/>
    <n v="4.13"/>
  </r>
  <r>
    <n v="1816"/>
    <n v="89051"/>
    <s v="Jeffrey Washington"/>
    <s v="Road Cargo"/>
    <x v="0"/>
    <x v="3"/>
    <s v="Low"/>
    <s v="Cabernet Sauvignon"/>
    <x v="0"/>
    <x v="2"/>
    <s v="Simonnet-Febvre Cremant de Bourgogne Blanc"/>
    <s v="Large Crate"/>
    <s v="Blue Mountains"/>
    <x v="796"/>
    <d v="2013-08-03T00:00:00"/>
    <n v="14"/>
    <n v="0.09"/>
    <n v="14.98"/>
    <n v="7.69"/>
    <n v="209.72"/>
  </r>
  <r>
    <n v="1817"/>
    <n v="87090"/>
    <s v="Jeffrey Andrews"/>
    <s v="Express Road Cargo"/>
    <x v="1"/>
    <x v="2"/>
    <s v="Not Specified"/>
    <s v="Sauvignon Blanc"/>
    <x v="0"/>
    <x v="2"/>
    <s v="Robert Oatley Signature Chardonnay 2013"/>
    <s v="Large Crate"/>
    <s v="Albany"/>
    <x v="66"/>
    <d v="2011-09-08T00:00:00"/>
    <n v="9"/>
    <n v="0.01"/>
    <n v="99.99"/>
    <n v="19.989999999999998"/>
    <n v="899.91"/>
  </r>
  <r>
    <n v="1818"/>
    <n v="87248"/>
    <s v="Douglas Henderson"/>
    <s v="Express Road Cargo"/>
    <x v="0"/>
    <x v="0"/>
    <s v="Medium"/>
    <s v="Shiraz"/>
    <x v="0"/>
    <x v="2"/>
    <s v="Bertani Bertarose 2014"/>
    <s v="Large Crate"/>
    <s v="Townsville"/>
    <x v="67"/>
    <d v="2011-05-16T00:00:00"/>
    <n v="11"/>
    <n v="0.06"/>
    <n v="12.28"/>
    <n v="6.47"/>
    <n v="135.07999999999998"/>
  </r>
  <r>
    <n v="1819"/>
    <n v="86268"/>
    <s v="Thomas Nichols"/>
    <s v="Air Cargo"/>
    <x v="2"/>
    <x v="1"/>
    <s v="Medium"/>
    <s v="Cremant"/>
    <x v="0"/>
    <x v="2"/>
    <s v="Chateau d'Esclans Whispering Angel Rose 2014"/>
    <s v="Small Crate"/>
    <s v="Mount Barker"/>
    <x v="471"/>
    <d v="2010-12-11T00:00:00"/>
    <n v="5"/>
    <n v="0.1"/>
    <n v="280.98"/>
    <n v="35.67"/>
    <n v="1404.9"/>
  </r>
  <r>
    <n v="1820"/>
    <n v="89053"/>
    <s v="Philip Mitchell"/>
    <s v="Air Cargo"/>
    <x v="2"/>
    <x v="3"/>
    <s v="Not Specified"/>
    <s v="Cremant"/>
    <x v="0"/>
    <x v="2"/>
    <s v="Domaine Lafond Roc-Epine Tavel Rose 2014"/>
    <s v="Extra Large Crate"/>
    <s v="Wagga Wagga"/>
    <x v="797"/>
    <d v="2010-05-25T00:00:00"/>
    <n v="12"/>
    <n v="0.05"/>
    <n v="150.97999999999999"/>
    <n v="43.71"/>
    <n v="1811.7599999999998"/>
  </r>
  <r>
    <n v="1821"/>
    <n v="89061"/>
    <s v="Sarah Hall"/>
    <s v="Express Road Cargo"/>
    <x v="0"/>
    <x v="3"/>
    <s v="Not Specified"/>
    <s v="Merlot"/>
    <x v="0"/>
    <x v="2"/>
    <s v="Louis Roederer Cristal Brut with Gift Box 2007"/>
    <s v="Large Crate"/>
    <s v="Newcastle"/>
    <x v="798"/>
    <d v="2011-10-03T00:00:00"/>
    <n v="10"/>
    <n v="0.02"/>
    <n v="8.0399999999999991"/>
    <n v="8.94"/>
    <n v="80.399999999999991"/>
  </r>
  <r>
    <n v="1822"/>
    <n v="85868"/>
    <s v="Bobby King"/>
    <s v="Express Road Cargo"/>
    <x v="0"/>
    <x v="0"/>
    <s v="Low"/>
    <s v="Malbec"/>
    <x v="0"/>
    <x v="2"/>
    <s v="Lucien Albrecht Cremant d'Alsace Brut Rose"/>
    <s v="Large Crate"/>
    <s v="Palmerston"/>
    <x v="644"/>
    <d v="2010-12-21T00:00:00"/>
    <n v="11"/>
    <n v="0.04"/>
    <n v="35.44"/>
    <n v="19.989999999999998"/>
    <n v="389.84"/>
  </r>
  <r>
    <n v="1823"/>
    <n v="89070"/>
    <s v="Brian Collins"/>
    <s v="Road Cargo"/>
    <x v="0"/>
    <x v="0"/>
    <s v="High"/>
    <s v="Shiraz"/>
    <x v="0"/>
    <x v="2"/>
    <s v="Laurent-Perrier Brut Millesime 2006"/>
    <s v="Large Crate"/>
    <s v="Rockhampton"/>
    <x v="512"/>
    <d v="2013-04-29T00:00:00"/>
    <n v="9"/>
    <n v="0.03"/>
    <n v="4.13"/>
    <n v="5.04"/>
    <n v="37.17"/>
  </r>
  <r>
    <n v="1824"/>
    <n v="89070"/>
    <s v="Brian Collins"/>
    <s v="Express Road Cargo"/>
    <x v="1"/>
    <x v="0"/>
    <s v="High"/>
    <s v="Reisling"/>
    <x v="0"/>
    <x v="2"/>
    <s v="The White Knight Sauvignon Blanc 2014"/>
    <s v="Large Crate"/>
    <s v="Cairns"/>
    <x v="512"/>
    <d v="2013-04-30T00:00:00"/>
    <n v="8"/>
    <n v="0.08"/>
    <n v="82.99"/>
    <n v="5.5"/>
    <n v="663.92"/>
  </r>
  <r>
    <n v="1825"/>
    <n v="87501"/>
    <s v="Gregory Sanchez"/>
    <s v="Air Cargo"/>
    <x v="0"/>
    <x v="1"/>
    <s v="Critical"/>
    <s v="Shiraz"/>
    <x v="0"/>
    <x v="2"/>
    <s v="Domaine Lafond Roc-Epine Tavel Rose 2014"/>
    <s v="Extra Large Crate"/>
    <s v="Canberra"/>
    <x v="799"/>
    <d v="2012-08-04T00:00:00"/>
    <n v="17"/>
    <n v="0.08"/>
    <n v="294.62"/>
    <n v="42.52"/>
    <n v="5008.54"/>
  </r>
  <r>
    <n v="1826"/>
    <n v="88474"/>
    <s v="Jeffrey Coleman"/>
    <s v="Air Cargo"/>
    <x v="2"/>
    <x v="3"/>
    <s v="Low"/>
    <s v="Champagne"/>
    <x v="0"/>
    <x v="2"/>
    <s v="Gerard Bertrand Cote des Roses Rose 2014"/>
    <s v="Small Crate"/>
    <s v="Grafton"/>
    <x v="670"/>
    <d v="2010-03-12T00:00:00"/>
    <n v="5"/>
    <n v="0.08"/>
    <n v="296.18"/>
    <n v="54.12"/>
    <n v="1480.9"/>
  </r>
  <r>
    <n v="1827"/>
    <n v="89072"/>
    <s v="Louise Medina"/>
    <s v="Express Road Cargo"/>
    <x v="2"/>
    <x v="2"/>
    <s v="Medium"/>
    <s v="Grenache Rose"/>
    <x v="0"/>
    <x v="2"/>
    <s v="Belle Glos Oeil de Perdrix Pinot Noir Blanc 2014"/>
    <s v="Mini Crate"/>
    <s v="Albany"/>
    <x v="784"/>
    <d v="2011-03-25T00:00:00"/>
    <n v="12"/>
    <n v="7.0000000000000007E-2"/>
    <n v="40.97"/>
    <n v="14.45"/>
    <n v="491.64"/>
  </r>
  <r>
    <n v="1828"/>
    <n v="87813"/>
    <s v="Sharon Hughes"/>
    <s v="Air Cargo"/>
    <x v="2"/>
    <x v="1"/>
    <s v="High"/>
    <s v="Champagne"/>
    <x v="0"/>
    <x v="2"/>
    <s v="Domaine Lafond Roc-Epine Tavel Rose 2014"/>
    <s v="Small Crate"/>
    <s v="Adelaide"/>
    <x v="800"/>
    <d v="2010-11-07T00:00:00"/>
    <n v="36"/>
    <n v="0"/>
    <n v="230.98"/>
    <n v="23.78"/>
    <n v="8315.2799999999988"/>
  </r>
  <r>
    <n v="1829"/>
    <n v="86483"/>
    <s v="Justin Dixon"/>
    <s v="Express Road Cargo"/>
    <x v="0"/>
    <x v="2"/>
    <s v="Neutral"/>
    <s v="Cabernet Sauvignon"/>
    <x v="0"/>
    <x v="2"/>
    <s v="Lucien Albrecht Cremant d'Alsace Brut"/>
    <s v="Large Crate"/>
    <s v="Busseltol"/>
    <x v="801"/>
    <d v="2013-07-15T00:00:00"/>
    <n v="17"/>
    <n v="0.02"/>
    <n v="50.98"/>
    <n v="13.66"/>
    <n v="866.66"/>
  </r>
  <r>
    <n v="1830"/>
    <n v="86483"/>
    <s v="Henry Butler"/>
    <s v="Express Road Cargo"/>
    <x v="1"/>
    <x v="2"/>
    <s v="Neutral"/>
    <s v="Pinot Gris"/>
    <x v="0"/>
    <x v="2"/>
    <s v="Chardonnais Napa Valley Chardonnay 2013"/>
    <s v="Large Crate"/>
    <s v="Perth"/>
    <x v="801"/>
    <d v="2013-07-15T00:00:00"/>
    <n v="10"/>
    <n v="0"/>
    <n v="205.99"/>
    <n v="8.99"/>
    <n v="2059.9"/>
  </r>
  <r>
    <n v="1831"/>
    <n v="88056"/>
    <s v="Julia Cook"/>
    <s v="Express Road Cargo"/>
    <x v="0"/>
    <x v="3"/>
    <s v="High"/>
    <s v="Merlot"/>
    <x v="0"/>
    <x v="2"/>
    <s v="JCB N¬∞21 Brut Cremant de Bourgogne"/>
    <s v="Full Container"/>
    <s v="Grafton"/>
    <x v="605"/>
    <d v="2013-02-21T00:00:00"/>
    <n v="3"/>
    <n v="0.09"/>
    <n v="4.84"/>
    <n v="0.71"/>
    <n v="14.52"/>
  </r>
  <r>
    <n v="1832"/>
    <n v="89079"/>
    <s v="Stephen Wheeler"/>
    <s v="Express Road Cargo"/>
    <x v="2"/>
    <x v="0"/>
    <s v="Medium"/>
    <s v="Cremant"/>
    <x v="0"/>
    <x v="2"/>
    <s v="La Playa Estate Cabernet Sauvignon Rose 2015"/>
    <s v="Large Crate"/>
    <s v="Palmerston"/>
    <x v="328"/>
    <d v="2011-11-22T00:00:00"/>
    <n v="34"/>
    <n v="0.05"/>
    <n v="22.98"/>
    <n v="7.58"/>
    <n v="781.32"/>
  </r>
  <r>
    <n v="1833"/>
    <n v="89091"/>
    <s v="Juan Ruiz"/>
    <s v="Road Cargo"/>
    <x v="1"/>
    <x v="1"/>
    <s v="High"/>
    <s v="Pinot Gris"/>
    <x v="0"/>
    <x v="2"/>
    <s v="Dog Point Vineyard Sauvignon Blanc 2014"/>
    <s v="Full Container"/>
    <s v="Canberra"/>
    <x v="68"/>
    <d v="2013-11-04T00:00:00"/>
    <n v="38"/>
    <n v="0"/>
    <n v="20.99"/>
    <n v="0.99"/>
    <n v="797.61999999999989"/>
  </r>
  <r>
    <n v="1834"/>
    <n v="86278"/>
    <s v="Thomas Nichols"/>
    <s v="Express Road Cargo"/>
    <x v="0"/>
    <x v="1"/>
    <s v="Medium"/>
    <s v="Pinot Noir"/>
    <x v="0"/>
    <x v="2"/>
    <s v="Barnard Griffin Rose of Sangiovese 2014"/>
    <s v="Large Crate"/>
    <s v="Canberra"/>
    <x v="276"/>
    <d v="2013-12-30T00:00:00"/>
    <n v="1"/>
    <n v="0.01"/>
    <n v="20.98"/>
    <n v="1.49"/>
    <n v="20.98"/>
  </r>
  <r>
    <n v="1835"/>
    <n v="89092"/>
    <s v="Carolyn Pierce"/>
    <s v="Express Road Cargo"/>
    <x v="0"/>
    <x v="2"/>
    <s v="High"/>
    <s v="Cabernet Sauvignon"/>
    <x v="0"/>
    <x v="2"/>
    <s v="Orin Swift Cellars Fragile Rose 2014"/>
    <s v="Large Crate"/>
    <s v="Perth"/>
    <x v="802"/>
    <d v="2010-08-13T00:00:00"/>
    <n v="3"/>
    <n v="0.1"/>
    <n v="58.1"/>
    <n v="1.49"/>
    <n v="174.3"/>
  </r>
  <r>
    <n v="1836"/>
    <n v="89092"/>
    <s v="Thomas Taylor"/>
    <s v="Express Road Cargo"/>
    <x v="0"/>
    <x v="2"/>
    <s v="High"/>
    <s v="Pinot Noir"/>
    <x v="0"/>
    <x v="2"/>
    <s v="Domaine Lafond Roc-Epine Tavel Rose 2014"/>
    <s v="Large Crate"/>
    <s v="Perth"/>
    <x v="802"/>
    <d v="2010-08-15T00:00:00"/>
    <n v="1"/>
    <n v="0.01"/>
    <n v="80.48"/>
    <n v="4.5"/>
    <n v="80.48"/>
  </r>
  <r>
    <n v="1837"/>
    <n v="89096"/>
    <s v="Sean Rogers"/>
    <s v="Express Road Cargo"/>
    <x v="0"/>
    <x v="0"/>
    <s v="High"/>
    <s v="Cabernet Sauvignon"/>
    <x v="0"/>
    <x v="2"/>
    <s v="Veuve Clicquot Brut Yellow Label"/>
    <s v="Large Crate"/>
    <s v="Mackay"/>
    <x v="69"/>
    <d v="2010-11-19T00:00:00"/>
    <n v="3"/>
    <n v="7.0000000000000007E-2"/>
    <n v="155.06"/>
    <n v="7.07"/>
    <n v="465.18"/>
  </r>
  <r>
    <n v="1838"/>
    <n v="89102"/>
    <s v="Steve Hall"/>
    <s v="Road Cargo"/>
    <x v="0"/>
    <x v="3"/>
    <s v="Low"/>
    <s v="Shiraz"/>
    <x v="0"/>
    <x v="2"/>
    <s v="Domaine Lafage Miraflors Rose 2013"/>
    <s v="Large Crate"/>
    <s v="Lithgow"/>
    <x v="424"/>
    <d v="2010-04-13T00:00:00"/>
    <n v="7"/>
    <n v="0.01"/>
    <n v="13.43"/>
    <n v="5.5"/>
    <n v="94.009999999999991"/>
  </r>
  <r>
    <n v="1839"/>
    <n v="89108"/>
    <s v="Larry Freeman"/>
    <s v="Express Road Cargo"/>
    <x v="2"/>
    <x v="2"/>
    <s v="Low"/>
    <s v="Cremant"/>
    <x v="0"/>
    <x v="2"/>
    <s v="La Playa Estate Cabernet Sauvignon Rose 2015"/>
    <s v="Loose Wrap"/>
    <s v="Freemantle"/>
    <x v="113"/>
    <d v="2012-11-19T00:00:00"/>
    <n v="37"/>
    <n v="0.08"/>
    <n v="92.23"/>
    <n v="39.61"/>
    <n v="3412.51"/>
  </r>
  <r>
    <n v="1840"/>
    <n v="89108"/>
    <s v="Larry Freeman"/>
    <s v="Express Road Cargo"/>
    <x v="1"/>
    <x v="2"/>
    <s v="Low"/>
    <s v="Reisling"/>
    <x v="0"/>
    <x v="2"/>
    <s v="Villa Maria Private Bin Sauvignon Blanc 2015"/>
    <s v="Full Container"/>
    <s v="Albany"/>
    <x v="113"/>
    <d v="2012-11-19T00:00:00"/>
    <n v="21"/>
    <n v="7.0000000000000007E-2"/>
    <n v="85.99"/>
    <n v="0.99"/>
    <n v="1805.79"/>
  </r>
  <r>
    <n v="1841"/>
    <n v="88346"/>
    <s v="Adam Griffin"/>
    <s v="Air Cargo"/>
    <x v="1"/>
    <x v="1"/>
    <s v="Critical"/>
    <s v="Pinot Gris"/>
    <x v="0"/>
    <x v="2"/>
    <s v="Grgich Hills Chardonnay 2012"/>
    <s v="Extra Large Crate"/>
    <s v="Frankston"/>
    <x v="141"/>
    <d v="2013-12-04T00:00:00"/>
    <n v="16"/>
    <n v="0.06"/>
    <n v="596.98"/>
    <n v="14.7"/>
    <n v="9551.68"/>
  </r>
  <r>
    <n v="1842"/>
    <n v="86818"/>
    <s v="Andrew Parker"/>
    <s v="Express Road Cargo"/>
    <x v="0"/>
    <x v="3"/>
    <s v="High"/>
    <s v="Pinot Noir"/>
    <x v="0"/>
    <x v="2"/>
    <s v="Laurent-Perrier Brut Rose"/>
    <s v="Large Crate"/>
    <s v="Sydney"/>
    <x v="204"/>
    <d v="2011-12-27T00:00:00"/>
    <n v="7"/>
    <n v="0.05"/>
    <n v="4.28"/>
    <n v="6.72"/>
    <n v="29.96"/>
  </r>
  <r>
    <n v="1843"/>
    <n v="86818"/>
    <s v="Keith Reid"/>
    <s v="Air Cargo"/>
    <x v="2"/>
    <x v="3"/>
    <s v="High"/>
    <s v="Cremant"/>
    <x v="0"/>
    <x v="2"/>
    <s v="Miraval Rose (1.5 Liter Magnum) 2014"/>
    <s v="Small Crate"/>
    <s v="Grafton"/>
    <x v="204"/>
    <d v="2011-12-28T00:00:00"/>
    <n v="1"/>
    <n v="0.03"/>
    <n v="150.97999999999999"/>
    <n v="66.27"/>
    <n v="150.97999999999999"/>
  </r>
  <r>
    <n v="1844"/>
    <n v="86818"/>
    <s v="Keith Reid"/>
    <s v="Express Road Cargo"/>
    <x v="1"/>
    <x v="3"/>
    <s v="High"/>
    <s v="Reisling"/>
    <x v="0"/>
    <x v="2"/>
    <s v="Grgich Hills Chardonnay 2012"/>
    <s v="Loose Wrap"/>
    <s v="Bathurst"/>
    <x v="204"/>
    <d v="2011-12-29T00:00:00"/>
    <n v="11"/>
    <n v="0.1"/>
    <n v="20.99"/>
    <n v="4.8099999999999996"/>
    <n v="230.89"/>
  </r>
  <r>
    <n v="1845"/>
    <n v="88739"/>
    <s v="Martin Fuller"/>
    <s v="Express Road Cargo"/>
    <x v="1"/>
    <x v="2"/>
    <s v="Medium"/>
    <s v="Reisling"/>
    <x v="0"/>
    <x v="2"/>
    <s v="Cloudy Bay Sauvignon Blanc 2015"/>
    <s v="Mini Crate"/>
    <s v="Albany"/>
    <x v="255"/>
    <d v="2012-09-17T00:00:00"/>
    <n v="1"/>
    <n v="0.03"/>
    <n v="699.99"/>
    <n v="24.49"/>
    <n v="699.99"/>
  </r>
  <r>
    <n v="1846"/>
    <n v="88739"/>
    <s v="Michael Harper"/>
    <s v="Air Cargo"/>
    <x v="2"/>
    <x v="2"/>
    <s v="Medium"/>
    <s v="Grenache Rose"/>
    <x v="0"/>
    <x v="2"/>
    <s v="Miraval Rose (1.5 Liter Magnum) 2014"/>
    <s v="Extra Large Crate"/>
    <s v="Bunbury"/>
    <x v="255"/>
    <d v="2012-09-15T00:00:00"/>
    <n v="10"/>
    <n v="0.09"/>
    <n v="159.31"/>
    <n v="60"/>
    <n v="1593.1"/>
  </r>
  <r>
    <n v="1847"/>
    <n v="87584"/>
    <s v="Jimmy Hart"/>
    <s v="Express Road Cargo"/>
    <x v="0"/>
    <x v="2"/>
    <s v="Low"/>
    <s v="Merlot"/>
    <x v="0"/>
    <x v="2"/>
    <s v="Miraval Rose 2014"/>
    <s v="Large Crate"/>
    <s v="Mandurah"/>
    <x v="71"/>
    <d v="2010-06-22T00:00:00"/>
    <n v="14"/>
    <n v="0.06"/>
    <n v="10.89"/>
    <n v="4.5"/>
    <n v="152.46"/>
  </r>
  <r>
    <n v="1848"/>
    <n v="87584"/>
    <s v="Jimmy Hart"/>
    <s v="Express Road Cargo"/>
    <x v="2"/>
    <x v="2"/>
    <s v="Low"/>
    <s v="Grenache Rose"/>
    <x v="0"/>
    <x v="2"/>
    <s v="Francis Ford Coppola Sofia Rose 2014"/>
    <s v="Large Crate"/>
    <s v="Perth"/>
    <x v="71"/>
    <d v="2010-06-22T00:00:00"/>
    <n v="16"/>
    <n v="0.03"/>
    <n v="10.64"/>
    <n v="5.16"/>
    <n v="170.24"/>
  </r>
  <r>
    <n v="1849"/>
    <n v="87584"/>
    <s v="Jimmy Hart"/>
    <s v="Express Road Cargo"/>
    <x v="2"/>
    <x v="2"/>
    <s v="Low"/>
    <s v="Champagne"/>
    <x v="0"/>
    <x v="0"/>
    <s v="Locations by Dave Phinney F Rose&quot;"/>
    <s v="Large Crate"/>
    <s v="Freemantle"/>
    <x v="71"/>
    <d v="2010-06-19T00:00:00"/>
    <n v="4"/>
    <n v="0.03"/>
    <n v="7.96"/>
    <n v="4.95"/>
    <n v="31.84"/>
  </r>
  <r>
    <n v="1850"/>
    <n v="89116"/>
    <s v="John Gordon"/>
    <s v="Express Road Cargo"/>
    <x v="0"/>
    <x v="1"/>
    <s v="High"/>
    <s v="Zinfandel"/>
    <x v="0"/>
    <x v="0"/>
    <s v="Marques de Caceres Rioja Rosado 2014"/>
    <s v="Large Crate"/>
    <s v="Port Lincoln"/>
    <x v="72"/>
    <d v="2013-04-21T00:00:00"/>
    <n v="12"/>
    <n v="0.08"/>
    <n v="120.98"/>
    <n v="3.99"/>
    <n v="1451.76"/>
  </r>
  <r>
    <n v="1851"/>
    <n v="89116"/>
    <s v="John Gordon"/>
    <s v="Air Cargo"/>
    <x v="2"/>
    <x v="1"/>
    <s v="High"/>
    <s v="Cremant"/>
    <x v="0"/>
    <x v="0"/>
    <s v="Locations by Dave Phinney F Rose&quot;"/>
    <s v="Extra Large Crate"/>
    <s v="Mount Barker"/>
    <x v="72"/>
    <d v="2013-04-22T00:00:00"/>
    <n v="5"/>
    <n v="0.05"/>
    <n v="50.98"/>
    <n v="14.19"/>
    <n v="254.89999999999998"/>
  </r>
  <r>
    <n v="1852"/>
    <n v="89116"/>
    <s v="John Gordon"/>
    <s v="Express Road Cargo"/>
    <x v="1"/>
    <x v="1"/>
    <s v="High"/>
    <s v="Sauvignon Blanc"/>
    <x v="0"/>
    <x v="0"/>
    <s v="Rombauer Chardonnay 2014"/>
    <s v="Standard Size Crate"/>
    <s v="Adelaide"/>
    <x v="72"/>
    <d v="2013-04-22T00:00:00"/>
    <n v="10"/>
    <n v="0.03"/>
    <n v="4.8899999999999997"/>
    <n v="4.93"/>
    <n v="48.9"/>
  </r>
  <r>
    <n v="1853"/>
    <n v="86139"/>
    <s v="Stephen Walker"/>
    <s v="Road Cargo"/>
    <x v="1"/>
    <x v="1"/>
    <s v="Not Specified"/>
    <s v="Pinot Gris"/>
    <x v="0"/>
    <x v="0"/>
    <s v="Grgich Hills Chardonnay 2012"/>
    <s v="Mini Crate"/>
    <s v="Canberra"/>
    <x v="328"/>
    <d v="2011-11-22T00:00:00"/>
    <n v="34"/>
    <n v="0.1"/>
    <n v="499.99"/>
    <n v="24.49"/>
    <n v="16999.66"/>
  </r>
  <r>
    <n v="1854"/>
    <n v="89121"/>
    <s v="James Parker"/>
    <s v="Express Road Cargo"/>
    <x v="0"/>
    <x v="2"/>
    <s v="Medium"/>
    <s v="Shiraz"/>
    <x v="0"/>
    <x v="0"/>
    <s v="Bollinger Brut Special Cuvee"/>
    <s v="Loose Wrap"/>
    <s v="Mandurah"/>
    <x v="803"/>
    <d v="2012-10-16T00:00:00"/>
    <n v="3"/>
    <n v="0.1"/>
    <n v="25.98"/>
    <n v="5.37"/>
    <n v="77.94"/>
  </r>
  <r>
    <n v="1855"/>
    <n v="89121"/>
    <s v="James Parker"/>
    <s v="Express Road Cargo"/>
    <x v="0"/>
    <x v="2"/>
    <s v="Medium"/>
    <s v="Shiraz"/>
    <x v="0"/>
    <x v="0"/>
    <s v="Sutter Home Pink Moscato"/>
    <s v="Full Container"/>
    <s v="Mandurah"/>
    <x v="803"/>
    <d v="2012-10-15T00:00:00"/>
    <n v="10"/>
    <n v="0.06"/>
    <n v="2.78"/>
    <n v="1.34"/>
    <n v="27.799999999999997"/>
  </r>
  <r>
    <n v="1856"/>
    <n v="89124"/>
    <s v="Sean Willis"/>
    <s v="Express Road Cargo"/>
    <x v="0"/>
    <x v="2"/>
    <s v="Critical"/>
    <s v="Sangiovese"/>
    <x v="0"/>
    <x v="0"/>
    <s v="Laurent-Perrier Brut Rose"/>
    <s v="Large Crate"/>
    <s v="Freemantle"/>
    <x v="804"/>
    <d v="2011-04-08T00:00:00"/>
    <n v="2"/>
    <n v="0.06"/>
    <n v="6.48"/>
    <n v="6.35"/>
    <n v="12.96"/>
  </r>
  <r>
    <n v="1857"/>
    <n v="89132"/>
    <s v="Emily Long"/>
    <s v="Express Road Cargo"/>
    <x v="0"/>
    <x v="2"/>
    <s v="High"/>
    <s v="Pinot Noir"/>
    <x v="0"/>
    <x v="0"/>
    <s v="Simonnet-Febvre Cremant de Bourgogne Blanc"/>
    <s v="Large Crate"/>
    <s v="Perth"/>
    <x v="805"/>
    <d v="2013-01-20T00:00:00"/>
    <n v="5"/>
    <n v="7.0000000000000007E-2"/>
    <n v="11.48"/>
    <n v="5.43"/>
    <n v="57.400000000000006"/>
  </r>
  <r>
    <n v="1858"/>
    <n v="89137"/>
    <s v="Johnny Boyd"/>
    <s v="Express Road Cargo"/>
    <x v="2"/>
    <x v="1"/>
    <s v="Low"/>
    <s v="Grenache Rose"/>
    <x v="0"/>
    <x v="0"/>
    <s v="Sutter Home White Zinfandel"/>
    <s v="Full Container"/>
    <s v="Ballarat"/>
    <x v="306"/>
    <d v="2013-08-20T00:00:00"/>
    <n v="20"/>
    <n v="0"/>
    <n v="5.08"/>
    <n v="2.0299999999999998"/>
    <n v="101.6"/>
  </r>
  <r>
    <n v="1859"/>
    <n v="89137"/>
    <s v="Brian Duncan"/>
    <s v="Express Road Cargo"/>
    <x v="0"/>
    <x v="1"/>
    <s v="Low"/>
    <s v="Merlot"/>
    <x v="0"/>
    <x v="0"/>
    <s v="Jean-Baptiste Adam Les Natures Cremant d'Alsace Brut"/>
    <s v="Large Crate"/>
    <s v="Ararat"/>
    <x v="306"/>
    <d v="2013-08-23T00:00:00"/>
    <n v="1"/>
    <n v="7.0000000000000007E-2"/>
    <n v="55.98"/>
    <n v="13.88"/>
    <n v="55.98"/>
  </r>
  <r>
    <n v="1860"/>
    <n v="89140"/>
    <s v="Richard Sullivan"/>
    <s v="Express Road Cargo"/>
    <x v="0"/>
    <x v="3"/>
    <s v="Medium"/>
    <s v="Zinfandel"/>
    <x v="0"/>
    <x v="0"/>
    <s v="Dopff &amp; Irion Cremant Rose Brut"/>
    <s v="Large Crate"/>
    <s v="Penrith"/>
    <x v="806"/>
    <d v="2010-09-23T00:00:00"/>
    <n v="10"/>
    <n v="0.09"/>
    <n v="2.88"/>
    <n v="0.99"/>
    <n v="28.799999999999997"/>
  </r>
  <r>
    <n v="1861"/>
    <n v="89149"/>
    <s v="Larry Day"/>
    <s v="Air Cargo"/>
    <x v="1"/>
    <x v="1"/>
    <s v="Low"/>
    <s v="Reisling"/>
    <x v="0"/>
    <x v="0"/>
    <s v="Lincourt Courtney's Chardonnay 2012"/>
    <s v="Extra Large Crate"/>
    <s v="Devonport"/>
    <x v="774"/>
    <d v="2011-04-04T00:00:00"/>
    <n v="1"/>
    <n v="0.06"/>
    <n v="80.97"/>
    <n v="33.6"/>
    <n v="80.97"/>
  </r>
  <r>
    <n v="1862"/>
    <n v="89149"/>
    <s v="Larry Day"/>
    <s v="Express Road Cargo"/>
    <x v="2"/>
    <x v="1"/>
    <s v="Low"/>
    <s v="Champagne"/>
    <x v="0"/>
    <x v="0"/>
    <s v="Miraval Rose 2014"/>
    <s v="Mini Crate"/>
    <s v="Devonport"/>
    <x v="774"/>
    <d v="2011-04-02T00:00:00"/>
    <n v="12"/>
    <n v="0.08"/>
    <n v="209.37"/>
    <n v="69"/>
    <n v="2512.44"/>
  </r>
  <r>
    <n v="1863"/>
    <n v="89157"/>
    <s v="Earl Lopez"/>
    <s v="Express Road Cargo"/>
    <x v="0"/>
    <x v="1"/>
    <s v="Medium"/>
    <s v="Merlot"/>
    <x v="0"/>
    <x v="0"/>
    <s v="Bertani Bertarose 2014"/>
    <s v="Large Crate"/>
    <s v="Mount Gambier"/>
    <x v="807"/>
    <d v="2011-12-13T00:00:00"/>
    <n v="2"/>
    <n v="0.04"/>
    <n v="3.8"/>
    <n v="1.49"/>
    <n v="7.6"/>
  </r>
  <r>
    <n v="1864"/>
    <n v="87182"/>
    <s v="Mary Lawrence"/>
    <s v="Road Cargo"/>
    <x v="2"/>
    <x v="2"/>
    <s v="Low"/>
    <s v="Champagne"/>
    <x v="0"/>
    <x v="0"/>
    <s v="Orin Swift Cellars Fragile Rose 2014"/>
    <s v="Large Crate"/>
    <s v="Geraldton"/>
    <x v="583"/>
    <d v="2012-09-10T00:00:00"/>
    <n v="3"/>
    <n v="0.05"/>
    <n v="2.08"/>
    <n v="5.33"/>
    <n v="6.24"/>
  </r>
  <r>
    <n v="1865"/>
    <n v="87182"/>
    <s v="Mary Lawrence"/>
    <s v="Road Cargo"/>
    <x v="0"/>
    <x v="2"/>
    <s v="Low"/>
    <s v="Sangiovese"/>
    <x v="0"/>
    <x v="0"/>
    <s v="JCB N¬∞21 Brut Cremant de Bourgogne"/>
    <s v="Large Crate"/>
    <s v="Freemantle"/>
    <x v="583"/>
    <d v="2012-09-13T00:00:00"/>
    <n v="21"/>
    <n v="0.08"/>
    <n v="15.42"/>
    <n v="10.68"/>
    <n v="323.82"/>
  </r>
  <r>
    <n v="1866"/>
    <n v="89161"/>
    <s v="Joshua Palmer"/>
    <s v="Express Road Cargo"/>
    <x v="0"/>
    <x v="1"/>
    <s v="Critical"/>
    <s v="Sangiovese"/>
    <x v="0"/>
    <x v="0"/>
    <s v="Schramsberg Cremant Demi-Sec 2011"/>
    <s v="Large Crate"/>
    <s v="Canberra"/>
    <x v="678"/>
    <d v="2012-09-24T00:00:00"/>
    <n v="23"/>
    <n v="0.04"/>
    <n v="35.44"/>
    <n v="19.989999999999998"/>
    <n v="815.11999999999989"/>
  </r>
  <r>
    <n v="1867"/>
    <n v="89139"/>
    <s v="Richard Sullivan"/>
    <s v="Air Cargo"/>
    <x v="2"/>
    <x v="3"/>
    <s v="Medium"/>
    <s v="Grenache Rose"/>
    <x v="0"/>
    <x v="0"/>
    <s v="La Playa Estate Cabernet Sauvignon Rose 2015"/>
    <s v="Small Crate"/>
    <s v="Albury"/>
    <x v="808"/>
    <d v="2010-08-23T00:00:00"/>
    <n v="5"/>
    <n v="0.02"/>
    <n v="146.05000000000001"/>
    <n v="80.2"/>
    <n v="730.25"/>
  </r>
  <r>
    <n v="1868"/>
    <n v="89139"/>
    <s v="Richard Sullivan"/>
    <s v="Express Road Cargo"/>
    <x v="1"/>
    <x v="3"/>
    <s v="Medium"/>
    <s v="Pinot Gris"/>
    <x v="0"/>
    <x v="0"/>
    <s v="The White Knight Sauvignon Blanc 2014"/>
    <s v="Large Crate"/>
    <s v="Paramatta"/>
    <x v="808"/>
    <d v="2010-08-24T00:00:00"/>
    <n v="14"/>
    <n v="0.06"/>
    <n v="65.989999999999995"/>
    <n v="5.92"/>
    <n v="923.8599999999999"/>
  </r>
  <r>
    <n v="1869"/>
    <n v="86261"/>
    <s v="Randy Nichols"/>
    <s v="Express Road Cargo"/>
    <x v="2"/>
    <x v="1"/>
    <s v="Medium"/>
    <s v="Sangiovese Rose"/>
    <x v="0"/>
    <x v="0"/>
    <s v="Francis Ford Coppola Sofia Rose 2014"/>
    <s v="Large Crate"/>
    <s v="Canberra"/>
    <x v="809"/>
    <d v="2011-09-12T00:00:00"/>
    <n v="11"/>
    <n v="0.1"/>
    <n v="17.78"/>
    <n v="5.03"/>
    <n v="195.58"/>
  </r>
  <r>
    <n v="1870"/>
    <n v="89166"/>
    <s v="Andrew Black"/>
    <s v="Express Road Cargo"/>
    <x v="1"/>
    <x v="2"/>
    <s v="Medium"/>
    <s v="Reisling"/>
    <x v="0"/>
    <x v="0"/>
    <s v="Chardonnais Napa Valley Chardonnay 2013"/>
    <s v="Large Crate"/>
    <s v="Perth"/>
    <x v="117"/>
    <d v="2010-03-20T00:00:00"/>
    <n v="2"/>
    <n v="0.01"/>
    <n v="19.98"/>
    <n v="4"/>
    <n v="39.96"/>
  </r>
  <r>
    <n v="1871"/>
    <n v="89166"/>
    <s v="Tammy Pierce"/>
    <s v="Express Road Cargo"/>
    <x v="0"/>
    <x v="2"/>
    <s v="Medium"/>
    <s v="Sangiovese"/>
    <x v="0"/>
    <x v="0"/>
    <s v="La Playa Estate Cabernet Sauvignon Rose 2015"/>
    <s v="Loose Wrap"/>
    <s v="Perth"/>
    <x v="117"/>
    <d v="2010-03-22T00:00:00"/>
    <n v="2"/>
    <n v="0.04"/>
    <n v="1637.53"/>
    <n v="24.49"/>
    <n v="3275.06"/>
  </r>
  <r>
    <n v="1872"/>
    <n v="88059"/>
    <s v="Julia Cook"/>
    <s v="Express Road Cargo"/>
    <x v="2"/>
    <x v="3"/>
    <s v="Critical"/>
    <s v="Cremant"/>
    <x v="0"/>
    <x v="0"/>
    <s v="Domaine Lafond Roc-Epine Tavel Rose 2014"/>
    <s v="Standard Size Crate"/>
    <s v="Campbeltown"/>
    <x v="810"/>
    <d v="2013-12-22T00:00:00"/>
    <n v="4"/>
    <n v="7.0000000000000007E-2"/>
    <n v="22.23"/>
    <n v="5.08"/>
    <n v="88.92"/>
  </r>
  <r>
    <n v="1873"/>
    <n v="88701"/>
    <s v="Victor Burton"/>
    <s v="Express Road Cargo"/>
    <x v="0"/>
    <x v="1"/>
    <s v="Critical"/>
    <s v="Merlot"/>
    <x v="0"/>
    <x v="0"/>
    <s v="Langlois Chateau Cremant de Loire Brut"/>
    <s v="Large Crate"/>
    <s v="Port Adelaide"/>
    <x v="811"/>
    <d v="2010-06-24T00:00:00"/>
    <n v="9"/>
    <n v="7.0000000000000007E-2"/>
    <n v="2.88"/>
    <n v="0.5"/>
    <n v="25.919999999999998"/>
  </r>
  <r>
    <n v="1874"/>
    <n v="88701"/>
    <s v="Victor Burton"/>
    <s v="Air Cargo"/>
    <x v="2"/>
    <x v="1"/>
    <s v="Critical"/>
    <s v="Champagne"/>
    <x v="0"/>
    <x v="0"/>
    <s v="Sutter Home White Zinfandel"/>
    <s v="Small Crate"/>
    <s v="Mount Gambier"/>
    <x v="811"/>
    <d v="2010-06-22T00:00:00"/>
    <n v="2"/>
    <n v="0.03"/>
    <n v="348.21"/>
    <n v="40.19"/>
    <n v="696.42"/>
  </r>
  <r>
    <n v="1875"/>
    <n v="89181"/>
    <s v="Thomas Hanson"/>
    <s v="Express Road Cargo"/>
    <x v="2"/>
    <x v="1"/>
    <s v="Medium"/>
    <s v="Cremant"/>
    <x v="0"/>
    <x v="0"/>
    <s v="Chateau de Campuget Costieres de Nimes Tradition Rose 2015"/>
    <s v="Large Crate"/>
    <s v="Hobart"/>
    <x v="812"/>
    <d v="2012-12-25T00:00:00"/>
    <n v="25"/>
    <n v="0.05"/>
    <n v="10.64"/>
    <n v="5.16"/>
    <n v="266"/>
  </r>
  <r>
    <n v="1876"/>
    <n v="89181"/>
    <s v="Thomas Hanson"/>
    <s v="Road Cargo"/>
    <x v="2"/>
    <x v="1"/>
    <s v="Medium"/>
    <s v="Champagne"/>
    <x v="0"/>
    <x v="0"/>
    <s v="Domaine Lafage Miraflors Rose 2013"/>
    <s v="Large Crate"/>
    <s v="Burnie"/>
    <x v="812"/>
    <d v="2012-12-25T00:00:00"/>
    <n v="9"/>
    <n v="0.05"/>
    <n v="20.28"/>
    <n v="6.68"/>
    <n v="182.52"/>
  </r>
  <r>
    <n v="1877"/>
    <n v="89192"/>
    <s v="Douglas Ruiz"/>
    <s v="Express Road Cargo"/>
    <x v="0"/>
    <x v="1"/>
    <s v="Critical"/>
    <s v="Cabernet Sauvignon"/>
    <x v="0"/>
    <x v="0"/>
    <s v="Marques de Caceres Rioja Rosado 2014"/>
    <s v="Full Container"/>
    <s v="Canberra"/>
    <x v="565"/>
    <d v="2013-10-02T00:00:00"/>
    <n v="20"/>
    <n v="0.06"/>
    <n v="4.9800000000000004"/>
    <n v="0.8"/>
    <n v="99.600000000000009"/>
  </r>
  <r>
    <n v="1878"/>
    <n v="87520"/>
    <s v="Wayne Little"/>
    <s v="Express Road Cargo"/>
    <x v="0"/>
    <x v="1"/>
    <s v="Not Specified"/>
    <s v="Sangiovese"/>
    <x v="0"/>
    <x v="0"/>
    <s v="Domaine Lafage Miraflors Rose 2013"/>
    <s v="Large Crate"/>
    <s v="Devonport"/>
    <x v="657"/>
    <d v="2010-06-03T00:00:00"/>
    <n v="19"/>
    <n v="0.09"/>
    <n v="9.7799999999999994"/>
    <n v="1.39"/>
    <n v="185.82"/>
  </r>
  <r>
    <n v="1879"/>
    <n v="87520"/>
    <s v="Wayne Little"/>
    <s v="Express Road Cargo"/>
    <x v="1"/>
    <x v="1"/>
    <s v="Not Specified"/>
    <s v="Sauvignon Blanc"/>
    <x v="0"/>
    <x v="0"/>
    <s v="Cloudy Bay Sauvignon Blanc 2015"/>
    <s v="Large Crate"/>
    <s v="Hobart"/>
    <x v="657"/>
    <d v="2010-06-04T00:00:00"/>
    <n v="6"/>
    <n v="0"/>
    <n v="200.99"/>
    <n v="8.08"/>
    <n v="1205.94"/>
  </r>
  <r>
    <n v="1880"/>
    <n v="86328"/>
    <s v="Stephanie Mccoy"/>
    <s v="Express Road Cargo"/>
    <x v="1"/>
    <x v="0"/>
    <s v="Medium"/>
    <s v="Pinot Gris"/>
    <x v="0"/>
    <x v="0"/>
    <s v="Angeline Sauvignon Blanc 2014"/>
    <s v="Large Crate"/>
    <s v="Gladstone"/>
    <x v="73"/>
    <d v="2012-04-13T00:00:00"/>
    <n v="12"/>
    <n v="0.01"/>
    <n v="65.989999999999995"/>
    <n v="3.99"/>
    <n v="791.87999999999988"/>
  </r>
  <r>
    <n v="1881"/>
    <n v="87548"/>
    <s v="Randy Fuller"/>
    <s v="Express Road Cargo"/>
    <x v="0"/>
    <x v="2"/>
    <s v="Low"/>
    <s v="Cabernet Sauvignon"/>
    <x v="0"/>
    <x v="0"/>
    <s v="Louis Roederer Cristal Brut 2006"/>
    <s v="Large Crate"/>
    <s v="Perth"/>
    <x v="168"/>
    <d v="2013-07-28T00:00:00"/>
    <n v="14"/>
    <n v="0.04"/>
    <n v="6.48"/>
    <n v="6.65"/>
    <n v="90.72"/>
  </r>
  <r>
    <n v="1882"/>
    <n v="87548"/>
    <s v="Randy Fuller"/>
    <s v="Road Cargo"/>
    <x v="0"/>
    <x v="2"/>
    <s v="Low"/>
    <s v="Zinfandel"/>
    <x v="0"/>
    <x v="0"/>
    <s v="Pierre Sparr Cremant d'Alsace Reserve Brut Rose"/>
    <s v="Large Crate"/>
    <s v="Geraldton"/>
    <x v="168"/>
    <d v="2013-07-25T00:00:00"/>
    <n v="6"/>
    <n v="0.04"/>
    <n v="6.48"/>
    <n v="7.86"/>
    <n v="38.880000000000003"/>
  </r>
  <r>
    <n v="1883"/>
    <n v="86822"/>
    <s v="Keith Reid"/>
    <s v="Express Road Cargo"/>
    <x v="0"/>
    <x v="3"/>
    <s v="Medium"/>
    <s v="Sangiovese"/>
    <x v="0"/>
    <x v="0"/>
    <s v="Chateau Gaudrelle Cremant d'Loire Brut"/>
    <s v="Large Crate"/>
    <s v="Goulburn"/>
    <x v="138"/>
    <d v="2013-06-16T00:00:00"/>
    <n v="15"/>
    <n v="0.02"/>
    <n v="48.94"/>
    <n v="5.86"/>
    <n v="734.09999999999991"/>
  </r>
  <r>
    <n v="1884"/>
    <n v="87208"/>
    <s v="Dennis Harrison"/>
    <s v="Express Road Cargo"/>
    <x v="0"/>
    <x v="3"/>
    <s v="Critical"/>
    <s v="Pinot Noir"/>
    <x v="0"/>
    <x v="0"/>
    <s v="Gerard Bertrand Cote des Roses Rose 2014"/>
    <s v="Large Crate"/>
    <s v="Newcastle"/>
    <x v="710"/>
    <d v="2010-11-25T00:00:00"/>
    <n v="24"/>
    <n v="0.01"/>
    <n v="2.16"/>
    <n v="6.05"/>
    <n v="51.84"/>
  </r>
  <r>
    <n v="1885"/>
    <n v="87208"/>
    <s v="Jeremy Medina"/>
    <s v="Express Road Cargo"/>
    <x v="0"/>
    <x v="3"/>
    <s v="Critical"/>
    <s v="Pinot Noir"/>
    <x v="0"/>
    <x v="0"/>
    <s v="Gerard Bertrand Cote des Roses Rose 2014"/>
    <s v="Standard Size Crate"/>
    <s v="Grafton"/>
    <x v="710"/>
    <d v="2010-11-25T00:00:00"/>
    <n v="3"/>
    <n v="7.0000000000000007E-2"/>
    <n v="21.38"/>
    <n v="8.99"/>
    <n v="64.14"/>
  </r>
  <r>
    <n v="1886"/>
    <n v="89194"/>
    <s v="Jeffrey Rogers"/>
    <s v="Road Cargo"/>
    <x v="0"/>
    <x v="3"/>
    <s v="Low"/>
    <s v="Zinfandel"/>
    <x v="0"/>
    <x v="0"/>
    <s v="Schramsberg Cremant Demi-Sec 2011"/>
    <s v="Full Container"/>
    <s v="Broken Hill"/>
    <x v="813"/>
    <d v="2011-01-03T00:00:00"/>
    <n v="11"/>
    <n v="0.08"/>
    <n v="5.84"/>
    <n v="1"/>
    <n v="64.239999999999995"/>
  </r>
  <r>
    <n v="1887"/>
    <n v="89194"/>
    <s v="Jeffrey Rogers"/>
    <s v="Express Road Cargo"/>
    <x v="1"/>
    <x v="3"/>
    <s v="Low"/>
    <s v="Chardonnay"/>
    <x v="0"/>
    <x v="0"/>
    <s v="Lucky Chardonnay 2012"/>
    <s v="Large Crate"/>
    <s v="Blue Mountains"/>
    <x v="813"/>
    <d v="2011-01-02T00:00:00"/>
    <n v="13"/>
    <n v="0"/>
    <n v="205.99"/>
    <n v="8.99"/>
    <n v="2677.87"/>
  </r>
  <r>
    <n v="1888"/>
    <n v="87832"/>
    <s v="Gregory Fox"/>
    <s v="Express Road Cargo"/>
    <x v="0"/>
    <x v="0"/>
    <s v="Not Specified"/>
    <s v="Pinot Noir"/>
    <x v="0"/>
    <x v="0"/>
    <s v="Moet &amp; Chandon Imperial"/>
    <s v="Full Container"/>
    <s v="Darwin"/>
    <x v="814"/>
    <d v="2010-10-23T00:00:00"/>
    <n v="6"/>
    <n v="0.06"/>
    <n v="3.93"/>
    <n v="0.99"/>
    <n v="23.580000000000002"/>
  </r>
  <r>
    <n v="1889"/>
    <n v="88960"/>
    <s v="Harold Spencer"/>
    <s v="Express Road Cargo"/>
    <x v="2"/>
    <x v="3"/>
    <s v="High"/>
    <s v="Champagne"/>
    <x v="0"/>
    <x v="1"/>
    <s v="La Playa Estate Cabernet Sauvignon Rose 2015"/>
    <s v="Standard Size Crate"/>
    <s v="Goulburn"/>
    <x v="539"/>
    <d v="2011-03-01T00:00:00"/>
    <n v="8"/>
    <n v="0.05"/>
    <n v="14.98"/>
    <n v="8.99"/>
    <n v="119.84"/>
  </r>
  <r>
    <n v="1890"/>
    <n v="88960"/>
    <s v="Harold Spencer"/>
    <s v="Air Cargo"/>
    <x v="2"/>
    <x v="3"/>
    <s v="High"/>
    <s v="Cremant"/>
    <x v="0"/>
    <x v="1"/>
    <s v="Belle Glos Oeil de Perdrix Pinot Noir Blanc 2014"/>
    <s v="Small Crate"/>
    <s v="Penrith"/>
    <x v="539"/>
    <d v="2011-03-01T00:00:00"/>
    <n v="12"/>
    <n v="0"/>
    <n v="124.49"/>
    <n v="51.94"/>
    <n v="1493.8799999999999"/>
  </r>
  <r>
    <n v="1891"/>
    <n v="88960"/>
    <s v="Harold Spencer"/>
    <s v="Road Cargo"/>
    <x v="1"/>
    <x v="3"/>
    <s v="High"/>
    <s v="Chardonnay"/>
    <x v="0"/>
    <x v="1"/>
    <s v="Rombauer Chardonnay 2014"/>
    <s v="Standard Size Crate"/>
    <s v="Tamworth"/>
    <x v="539"/>
    <d v="2011-03-01T00:00:00"/>
    <n v="2"/>
    <n v="0.09"/>
    <n v="55.99"/>
    <n v="2.5"/>
    <n v="111.98"/>
  </r>
  <r>
    <n v="1892"/>
    <n v="88960"/>
    <s v="James Stewart"/>
    <s v="Express Road Cargo"/>
    <x v="2"/>
    <x v="3"/>
    <s v="High"/>
    <s v="Grenache Rose"/>
    <x v="0"/>
    <x v="1"/>
    <s v="Miraval Rose (1.5 Liter Magnum) 2014"/>
    <s v="Loose Wrap"/>
    <s v="Wagga Wagga"/>
    <x v="539"/>
    <d v="2011-03-01T00:00:00"/>
    <n v="8"/>
    <n v="0.03"/>
    <n v="105.98"/>
    <n v="13.99"/>
    <n v="847.84"/>
  </r>
  <r>
    <n v="1893"/>
    <n v="86541"/>
    <s v="Andrew Mills"/>
    <s v="Road Cargo"/>
    <x v="2"/>
    <x v="1"/>
    <s v="Not Specified"/>
    <s v="Sangiovese Rose"/>
    <x v="0"/>
    <x v="1"/>
    <s v="Domaine Lafage Miraflors Rose 2013"/>
    <s v="Standard Size Crate"/>
    <s v="Adelaide"/>
    <x v="700"/>
    <d v="2012-07-15T00:00:00"/>
    <n v="7"/>
    <n v="0.05"/>
    <n v="1.74"/>
    <n v="4.08"/>
    <n v="12.18"/>
  </r>
  <r>
    <n v="1894"/>
    <n v="87444"/>
    <s v="Bobby Bennett"/>
    <s v="Express Road Cargo"/>
    <x v="0"/>
    <x v="3"/>
    <s v="Critical"/>
    <s v="Cabernet Sauvignon"/>
    <x v="0"/>
    <x v="1"/>
    <s v="Dom Perignon 2006"/>
    <s v="Large Crate"/>
    <s v="Goulburn"/>
    <x v="297"/>
    <d v="2011-01-31T00:00:00"/>
    <n v="12"/>
    <n v="0.01"/>
    <n v="67.28"/>
    <n v="19.989999999999998"/>
    <n v="807.36"/>
  </r>
  <r>
    <n v="1895"/>
    <n v="89206"/>
    <s v="Heather Greene"/>
    <s v="Express Road Cargo"/>
    <x v="0"/>
    <x v="2"/>
    <s v="High"/>
    <s v="Sangiovese"/>
    <x v="0"/>
    <x v="1"/>
    <s v="Dopff &amp; Irion Cremant Rose Brut"/>
    <s v="Large Crate"/>
    <s v="Perth"/>
    <x v="815"/>
    <d v="2012-08-13T00:00:00"/>
    <n v="15"/>
    <n v="0.01"/>
    <n v="6.48"/>
    <n v="6.65"/>
    <n v="97.2"/>
  </r>
  <r>
    <n v="1896"/>
    <n v="87759"/>
    <s v="Charles Davis"/>
    <s v="Express Road Cargo"/>
    <x v="0"/>
    <x v="1"/>
    <s v="Medium"/>
    <s v="Shiraz"/>
    <x v="0"/>
    <x v="1"/>
    <s v="Domaine Lafage Miraflors Rose 2013"/>
    <s v="Large Crate"/>
    <s v="Mount Barker"/>
    <x v="816"/>
    <d v="2011-06-10T00:00:00"/>
    <n v="4"/>
    <n v="0.01"/>
    <n v="2.88"/>
    <n v="0.99"/>
    <n v="11.52"/>
  </r>
  <r>
    <n v="1897"/>
    <n v="89209"/>
    <s v="Jerry Reynolds"/>
    <s v="Express Road Cargo"/>
    <x v="2"/>
    <x v="1"/>
    <s v="Not Specified"/>
    <s v="Grenache Rose"/>
    <x v="0"/>
    <x v="1"/>
    <s v="Marques de Caceres Rioja Rosado 2014"/>
    <s v="Large Crate"/>
    <s v="Canberra"/>
    <x v="817"/>
    <d v="2010-05-04T00:00:00"/>
    <n v="10"/>
    <n v="0.08"/>
    <n v="8.09"/>
    <n v="7.96"/>
    <n v="80.900000000000006"/>
  </r>
  <r>
    <n v="1898"/>
    <n v="88973"/>
    <s v="Elizabeth Frazier"/>
    <s v="Express Road Cargo"/>
    <x v="1"/>
    <x v="0"/>
    <s v="Medium"/>
    <s v="Sauvignon Blanc"/>
    <x v="0"/>
    <x v="1"/>
    <s v="Hewitson LuLu Sauvignon Blanc 2014"/>
    <s v="Large Crate"/>
    <s v="Mackay"/>
    <x v="818"/>
    <d v="2011-02-13T00:00:00"/>
    <n v="5"/>
    <n v="0.04"/>
    <n v="85.99"/>
    <n v="10.78"/>
    <n v="429.95"/>
  </r>
  <r>
    <n v="1899"/>
    <n v="89213"/>
    <s v="Eric Rodriguez"/>
    <s v="Road Cargo"/>
    <x v="0"/>
    <x v="1"/>
    <s v="High"/>
    <s v="Zinfandel"/>
    <x v="0"/>
    <x v="1"/>
    <s v="Locations by Dave Phinney F Rose"/>
    <s v="Large Crate"/>
    <s v="Bendigo"/>
    <x v="515"/>
    <d v="2012-08-30T00:00:00"/>
    <n v="21"/>
    <n v="0.01"/>
    <n v="7.1"/>
    <n v="6.05"/>
    <n v="149.1"/>
  </r>
  <r>
    <n v="1900"/>
    <n v="86962"/>
    <s v="John Chavez"/>
    <s v="Express Road Cargo"/>
    <x v="2"/>
    <x v="1"/>
    <s v="Not Specified"/>
    <s v="Champagne"/>
    <x v="0"/>
    <x v="1"/>
    <s v="Domaine Lafage Miraflors Rose 2013"/>
    <s v="Full Container"/>
    <s v="Canberra"/>
    <x v="756"/>
    <d v="2012-09-02T00:00:00"/>
    <n v="24"/>
    <n v="0.01"/>
    <n v="70.709999999999994"/>
    <n v="37.58"/>
    <n v="1697.04"/>
  </r>
  <r>
    <n v="1901"/>
    <n v="86962"/>
    <s v="John Chavez"/>
    <s v="Air Cargo"/>
    <x v="2"/>
    <x v="1"/>
    <s v="Not Specified"/>
    <s v="Sangiovese Rose"/>
    <x v="0"/>
    <x v="1"/>
    <s v="Marques de Caceres Rioja Rosado 2014"/>
    <s v="Small Crate"/>
    <s v="Canberra"/>
    <x v="756"/>
    <d v="2012-09-01T00:00:00"/>
    <n v="1"/>
    <n v="7.0000000000000007E-2"/>
    <n v="376.13"/>
    <n v="85.63"/>
    <n v="376.13"/>
  </r>
  <r>
    <n v="1902"/>
    <n v="85879"/>
    <s v="Victor George"/>
    <s v="Express Road Cargo"/>
    <x v="0"/>
    <x v="0"/>
    <s v="Critical"/>
    <s v="Pinot Noir"/>
    <x v="0"/>
    <x v="1"/>
    <s v="La Playa Estate Cabernet Sauvignon Rose 2015"/>
    <s v="Large Crate"/>
    <s v="Darwin"/>
    <x v="819"/>
    <d v="2013-12-12T00:00:00"/>
    <n v="10"/>
    <n v="0.05"/>
    <n v="14.98"/>
    <n v="7.69"/>
    <n v="149.80000000000001"/>
  </r>
  <r>
    <n v="1903"/>
    <n v="86621"/>
    <s v="Phillip Rose"/>
    <s v="Air Cargo"/>
    <x v="1"/>
    <x v="1"/>
    <s v="High"/>
    <s v="Pinot Gris"/>
    <x v="0"/>
    <x v="1"/>
    <s v="Cloudy Bay Sauvignon Blanc 2015"/>
    <s v="Extra Large Crate"/>
    <s v="Mount Gambier"/>
    <x v="820"/>
    <d v="2010-02-22T00:00:00"/>
    <n v="10"/>
    <n v="0"/>
    <n v="442.14"/>
    <n v="14.7"/>
    <n v="4421.3999999999996"/>
  </r>
  <r>
    <n v="1904"/>
    <n v="88372"/>
    <s v="Donald James"/>
    <s v="Air Cargo"/>
    <x v="2"/>
    <x v="1"/>
    <s v="High"/>
    <s v="Cremant"/>
    <x v="0"/>
    <x v="1"/>
    <s v="Gerard Bertrand Cote des Roses Rose 2014"/>
    <s v="Small Crate"/>
    <s v="Frankston"/>
    <x v="821"/>
    <d v="2010-12-21T00:00:00"/>
    <n v="14"/>
    <n v="0.1"/>
    <n v="550.98"/>
    <n v="45.7"/>
    <n v="7713.72"/>
  </r>
  <r>
    <n v="1905"/>
    <n v="88375"/>
    <s v="Donald James"/>
    <s v="Express Road Cargo"/>
    <x v="0"/>
    <x v="1"/>
    <s v="Not Specified"/>
    <s v="Shiraz"/>
    <x v="0"/>
    <x v="1"/>
    <s v="Chateau D'Aqueria Tavel Rose 2013"/>
    <s v="Large Crate"/>
    <s v="Frankston"/>
    <x v="413"/>
    <d v="2013-01-24T00:00:00"/>
    <n v="1"/>
    <n v="0.01"/>
    <n v="60.97"/>
    <n v="4.5"/>
    <n v="60.97"/>
  </r>
  <r>
    <n v="1906"/>
    <n v="89214"/>
    <s v="Gary Boyd"/>
    <s v="Road Cargo"/>
    <x v="1"/>
    <x v="1"/>
    <s v="Critical"/>
    <s v="Sauvignon Blanc"/>
    <x v="0"/>
    <x v="1"/>
    <s v="Leeuwin Estate Art Series Chardonnay 2012"/>
    <s v="Standard Size Crate"/>
    <s v="Victor Harbor"/>
    <x v="822"/>
    <d v="2012-08-08T00:00:00"/>
    <n v="14"/>
    <n v="7.0000000000000007E-2"/>
    <n v="31.11"/>
    <n v="3.6"/>
    <n v="435.53999999999996"/>
  </r>
  <r>
    <n v="1907"/>
    <n v="89214"/>
    <s v="Gary Boyd"/>
    <s v="Express Road Cargo"/>
    <x v="0"/>
    <x v="1"/>
    <s v="Critical"/>
    <s v="Sangiovese"/>
    <x v="0"/>
    <x v="1"/>
    <s v="Orin Swift Cellars Fragile Rose 2014"/>
    <s v="Full Container"/>
    <s v="Adelaide"/>
    <x v="822"/>
    <d v="2012-08-09T00:00:00"/>
    <n v="1"/>
    <n v="0.01"/>
    <n v="1.48"/>
    <n v="0.7"/>
    <n v="1.48"/>
  </r>
  <r>
    <n v="1908"/>
    <n v="89226"/>
    <s v="Steve King"/>
    <s v="Express Road Cargo"/>
    <x v="0"/>
    <x v="3"/>
    <s v="Low"/>
    <s v="Malbec"/>
    <x v="0"/>
    <x v="1"/>
    <s v="Barnard Griffin Rose of Sangiovese 2014"/>
    <s v="Standard Size Crate"/>
    <s v="Penrith"/>
    <x v="823"/>
    <d v="2012-04-28T00:00:00"/>
    <n v="10"/>
    <n v="0.01"/>
    <n v="10.23"/>
    <n v="4.68"/>
    <n v="102.30000000000001"/>
  </r>
  <r>
    <n v="1909"/>
    <n v="87199"/>
    <s v="Jimmy Montgomery"/>
    <s v="Express Road Cargo"/>
    <x v="0"/>
    <x v="1"/>
    <s v="Low"/>
    <s v="Pinot Noir"/>
    <x v="0"/>
    <x v="1"/>
    <s v="Schramsberg Cremant Demi-Sec 2011"/>
    <s v="Large Crate"/>
    <s v="Bendigo"/>
    <x v="824"/>
    <d v="2012-02-13T00:00:00"/>
    <n v="11"/>
    <n v="0"/>
    <n v="419.19"/>
    <n v="19.989999999999998"/>
    <n v="4611.09"/>
  </r>
  <r>
    <n v="1910"/>
    <n v="88268"/>
    <s v="Juan Richards"/>
    <s v="Express Road Cargo"/>
    <x v="0"/>
    <x v="3"/>
    <s v="Critical"/>
    <s v="Zinfandel"/>
    <x v="0"/>
    <x v="1"/>
    <s v="Marques de Caceres Rioja Rosado 2014"/>
    <s v="Standard Size Crate"/>
    <s v="Goulburn"/>
    <x v="150"/>
    <d v="2010-08-16T00:00:00"/>
    <n v="19"/>
    <n v="0.05"/>
    <n v="2.08"/>
    <n v="2.56"/>
    <n v="39.520000000000003"/>
  </r>
  <r>
    <n v="1911"/>
    <n v="86942"/>
    <s v="Roy Morgan"/>
    <s v="Express Road Cargo"/>
    <x v="0"/>
    <x v="1"/>
    <s v="Critical"/>
    <s v="Pinot Noir"/>
    <x v="0"/>
    <x v="1"/>
    <s v="Dopff &amp; Irion Cremant Rose Brut"/>
    <s v="Large Crate"/>
    <s v="Mount Gambier"/>
    <x v="825"/>
    <d v="2012-11-12T00:00:00"/>
    <n v="26"/>
    <n v="0.08"/>
    <n v="10.89"/>
    <n v="4.5"/>
    <n v="283.14"/>
  </r>
  <r>
    <n v="1912"/>
    <n v="88034"/>
    <s v="Raymond Carter"/>
    <s v="Express Road Cargo"/>
    <x v="0"/>
    <x v="0"/>
    <s v="Medium"/>
    <s v="Cabernet Sauvignon"/>
    <x v="0"/>
    <x v="1"/>
    <s v="Domaine Lafage Miraflors Rose 2013"/>
    <s v="Large Crate"/>
    <s v="Rockhampton"/>
    <x v="826"/>
    <d v="2012-11-23T00:00:00"/>
    <n v="35"/>
    <n v="0.01"/>
    <n v="3.69"/>
    <n v="0.5"/>
    <n v="129.15"/>
  </r>
  <r>
    <n v="1913"/>
    <n v="87555"/>
    <s v="Clarence Grant"/>
    <s v="Express Road Cargo"/>
    <x v="0"/>
    <x v="1"/>
    <s v="High"/>
    <s v="Malbec"/>
    <x v="0"/>
    <x v="1"/>
    <s v="Miraval Rose (1.5 Liter Magnum) 2014"/>
    <s v="Full Container"/>
    <s v="Canberra"/>
    <x v="827"/>
    <d v="2010-06-07T00:00:00"/>
    <n v="5"/>
    <n v="7.0000000000000007E-2"/>
    <n v="4.76"/>
    <n v="0.88"/>
    <n v="23.799999999999997"/>
  </r>
  <r>
    <n v="1914"/>
    <n v="89236"/>
    <s v="Robin Watkins"/>
    <s v="Express Road Cargo"/>
    <x v="2"/>
    <x v="3"/>
    <s v="High"/>
    <s v="Sangiovese Rose"/>
    <x v="0"/>
    <x v="6"/>
    <s v="Barnard Griffin Rose of Sangiovese 2014"/>
    <s v="Loose Wrap"/>
    <s v="Blue Mountains"/>
    <x v="828"/>
    <d v="2011-05-16T00:00:00"/>
    <n v="3"/>
    <n v="0.02"/>
    <n v="9.77"/>
    <n v="6.02"/>
    <n v="29.31"/>
  </r>
  <r>
    <n v="1915"/>
    <n v="89236"/>
    <s v="Robin Watkins"/>
    <s v="Express Road Cargo"/>
    <x v="0"/>
    <x v="3"/>
    <s v="High"/>
    <s v="Sangiovese"/>
    <x v="0"/>
    <x v="6"/>
    <s v="Louis Roederer Cristal Brut with Gift Box 2007"/>
    <s v="Large Crate"/>
    <s v="Wagga Wagga"/>
    <x v="828"/>
    <d v="2011-05-17T00:00:00"/>
    <n v="14"/>
    <n v="0.06"/>
    <n v="5.98"/>
    <n v="5.2"/>
    <n v="83.72"/>
  </r>
  <r>
    <n v="1916"/>
    <n v="89240"/>
    <s v="Juan Reyes"/>
    <s v="Express Road Cargo"/>
    <x v="0"/>
    <x v="0"/>
    <s v="Medium"/>
    <s v="Pinot Noir"/>
    <x v="0"/>
    <x v="6"/>
    <s v="Domaine Lafage Miraflors Rose 2013"/>
    <s v="Large Crate"/>
    <s v="Townsville"/>
    <x v="523"/>
    <d v="2010-05-30T00:00:00"/>
    <n v="1"/>
    <n v="7.0000000000000007E-2"/>
    <n v="60.97"/>
    <n v="4.5"/>
    <n v="60.97"/>
  </r>
  <r>
    <n v="1917"/>
    <n v="89240"/>
    <s v="Juan Reyes"/>
    <s v="Express Road Cargo"/>
    <x v="2"/>
    <x v="0"/>
    <s v="Medium"/>
    <s v="Grenache Rose"/>
    <x v="0"/>
    <x v="4"/>
    <s v="Chateau d'Esclans Whispering Angel Rose 2014"/>
    <s v="Loose Wrap"/>
    <s v="Gympie"/>
    <x v="523"/>
    <d v="2010-05-30T00:00:00"/>
    <n v="15"/>
    <n v="0"/>
    <n v="90.98"/>
    <n v="56.2"/>
    <n v="1364.7"/>
  </r>
  <r>
    <n v="1918"/>
    <n v="89248"/>
    <s v="Brenda Walker"/>
    <s v="Road Cargo"/>
    <x v="0"/>
    <x v="1"/>
    <s v="Low"/>
    <s v="Shiraz"/>
    <x v="0"/>
    <x v="6"/>
    <s v="Roederer Estate L'Ermitage 2007"/>
    <s v="Full Container"/>
    <s v="Ballarat"/>
    <x v="829"/>
    <d v="2012-08-19T00:00:00"/>
    <n v="18"/>
    <n v="0.06"/>
    <n v="6.88"/>
    <n v="2"/>
    <n v="123.84"/>
  </r>
  <r>
    <n v="1919"/>
    <n v="89251"/>
    <s v="Carl Thomas"/>
    <s v="Road Cargo"/>
    <x v="1"/>
    <x v="3"/>
    <s v="Medium"/>
    <s v="Chardonnay"/>
    <x v="0"/>
    <x v="4"/>
    <s v="Hewitson LuLu Sauvignon Blanc 2014"/>
    <s v="Standard Size Crate"/>
    <s v="Penrith"/>
    <x v="830"/>
    <d v="2010-03-18T00:00:00"/>
    <n v="10"/>
    <n v="0.01"/>
    <n v="8.1199999999999992"/>
    <n v="2.83"/>
    <n v="81.199999999999989"/>
  </r>
  <r>
    <n v="1920"/>
    <n v="86248"/>
    <s v="Pamela Hanson"/>
    <s v="Express Road Cargo"/>
    <x v="1"/>
    <x v="3"/>
    <s v="Critical"/>
    <s v="Chardonnay"/>
    <x v="0"/>
    <x v="6"/>
    <s v="Los Vascos Sauvignon Blanc 2015"/>
    <s v="Large Crate"/>
    <s v="Dubbo"/>
    <x v="831"/>
    <d v="2013-10-14T00:00:00"/>
    <n v="8"/>
    <n v="0.1"/>
    <n v="30.42"/>
    <n v="8.65"/>
    <n v="243.36"/>
  </r>
  <r>
    <n v="1921"/>
    <n v="86248"/>
    <s v="Pamela Hanson"/>
    <s v="Express Road Cargo"/>
    <x v="0"/>
    <x v="3"/>
    <s v="Critical"/>
    <s v="Shiraz"/>
    <x v="0"/>
    <x v="6"/>
    <s v="Francis Ford Coppola Sofia Rose 2014"/>
    <s v="Full Container"/>
    <s v="Bathurst"/>
    <x v="831"/>
    <d v="2013-10-13T00:00:00"/>
    <n v="11"/>
    <n v="0.06"/>
    <n v="1.95"/>
    <n v="1.63"/>
    <n v="21.45"/>
  </r>
  <r>
    <n v="1922"/>
    <n v="89145"/>
    <s v="Richard Sullivan"/>
    <s v="Express Road Cargo"/>
    <x v="0"/>
    <x v="3"/>
    <s v="High"/>
    <s v="Shiraz"/>
    <x v="0"/>
    <x v="6"/>
    <s v="Pierre Sparr Cremant d'Alsace Reserve Brut Rose"/>
    <s v="Large Crate"/>
    <s v="Newcastle"/>
    <x v="832"/>
    <d v="2013-01-15T00:00:00"/>
    <n v="10"/>
    <n v="0.06"/>
    <n v="6.48"/>
    <n v="6.74"/>
    <n v="64.800000000000011"/>
  </r>
  <r>
    <n v="1923"/>
    <n v="89145"/>
    <s v="Janet Lee"/>
    <s v="Express Road Cargo"/>
    <x v="1"/>
    <x v="3"/>
    <s v="High"/>
    <s v="Sauvignon Blanc"/>
    <x v="0"/>
    <x v="6"/>
    <s v="Robert Oatley Signature Chardonnay 2013"/>
    <s v="Large Crate"/>
    <s v="Queanbeyan"/>
    <x v="832"/>
    <d v="2013-01-15T00:00:00"/>
    <n v="13"/>
    <n v="0.09"/>
    <n v="125.99"/>
    <n v="7.69"/>
    <n v="1637.87"/>
  </r>
  <r>
    <n v="1924"/>
    <n v="86705"/>
    <s v="Jerry Simmons"/>
    <s v="Road Cargo"/>
    <x v="0"/>
    <x v="1"/>
    <s v="Medium"/>
    <s v="Zinfandel"/>
    <x v="0"/>
    <x v="6"/>
    <s v="Domaine Lafond Roc-Epine Tavel Rose 2014"/>
    <s v="Full Container"/>
    <s v="Canberra"/>
    <x v="571"/>
    <d v="2012-08-20T00:00:00"/>
    <n v="8"/>
    <n v="0.1"/>
    <n v="7.64"/>
    <n v="5.83"/>
    <n v="61.12"/>
  </r>
  <r>
    <n v="1925"/>
    <n v="86705"/>
    <s v="Jerry Simmons"/>
    <s v="Express Road Cargo"/>
    <x v="0"/>
    <x v="1"/>
    <s v="Medium"/>
    <s v="Merlot"/>
    <x v="0"/>
    <x v="6"/>
    <s v="Veuve Clicquot Brut Yellow Label"/>
    <s v="Large Crate"/>
    <s v="Canberra"/>
    <x v="571"/>
    <d v="2012-08-23T00:00:00"/>
    <n v="15"/>
    <n v="0.05"/>
    <n v="9.99"/>
    <n v="5.12"/>
    <n v="149.85"/>
  </r>
  <r>
    <n v="1926"/>
    <n v="89273"/>
    <s v="Peter Knight"/>
    <s v="Express Road Cargo"/>
    <x v="0"/>
    <x v="3"/>
    <s v="Medium"/>
    <s v="Merlot"/>
    <x v="0"/>
    <x v="6"/>
    <s v="Domaine Lafond Roc-Epine Tavel Rose 2014"/>
    <s v="Full Container"/>
    <s v="Armidale"/>
    <x v="833"/>
    <d v="2013-11-28T00:00:00"/>
    <n v="32"/>
    <n v="0.04"/>
    <n v="2.62"/>
    <n v="0.8"/>
    <n v="83.84"/>
  </r>
  <r>
    <n v="1927"/>
    <n v="89274"/>
    <s v="Jonathan Bowman"/>
    <s v="Express Road Cargo"/>
    <x v="0"/>
    <x v="2"/>
    <s v="High"/>
    <s v="Merlot"/>
    <x v="0"/>
    <x v="6"/>
    <s v="Sutter Home Pink Moscato"/>
    <s v="Large Crate"/>
    <s v="Bunbury"/>
    <x v="169"/>
    <d v="2011-07-19T00:00:00"/>
    <n v="13"/>
    <n v="0.05"/>
    <n v="4.37"/>
    <n v="5.15"/>
    <n v="56.81"/>
  </r>
  <r>
    <n v="1928"/>
    <n v="89274"/>
    <s v="Jonathan Bowman"/>
    <s v="Express Road Cargo"/>
    <x v="0"/>
    <x v="2"/>
    <s v="High"/>
    <s v="Cabernet Sauvignon"/>
    <x v="0"/>
    <x v="6"/>
    <s v="Domaine Lafage Miraflors Rose 2013"/>
    <s v="Full Container"/>
    <s v="Perth"/>
    <x v="169"/>
    <d v="2011-07-19T00:00:00"/>
    <n v="8"/>
    <n v="0.06"/>
    <n v="19.84"/>
    <n v="4.0999999999999996"/>
    <n v="158.72"/>
  </r>
  <r>
    <n v="1929"/>
    <n v="88684"/>
    <s v="Lillian James"/>
    <s v="Road Cargo"/>
    <x v="0"/>
    <x v="2"/>
    <s v="Critical"/>
    <s v="Shiraz"/>
    <x v="0"/>
    <x v="6"/>
    <s v="Sutter Home Pink Moscato"/>
    <s v="Standard Size Crate"/>
    <s v="Geraldton"/>
    <x v="251"/>
    <d v="2013-06-15T00:00:00"/>
    <n v="4"/>
    <n v="7.0000000000000007E-2"/>
    <n v="28.15"/>
    <n v="8.99"/>
    <n v="112.6"/>
  </r>
  <r>
    <n v="1930"/>
    <n v="89281"/>
    <s v="Fred Brown"/>
    <s v="Express Road Cargo"/>
    <x v="0"/>
    <x v="0"/>
    <s v="Low"/>
    <s v="Malbec"/>
    <x v="0"/>
    <x v="6"/>
    <s v="Simonnet-Febvre Cremant de Bourgogne Blanc"/>
    <s v="Large Crate"/>
    <s v="Darwin"/>
    <x v="534"/>
    <d v="2012-01-08T00:00:00"/>
    <n v="6"/>
    <n v="0.09"/>
    <n v="8.67"/>
    <n v="3.5"/>
    <n v="52.019999999999996"/>
  </r>
  <r>
    <n v="1931"/>
    <n v="89281"/>
    <s v="Brandon Hernandez"/>
    <s v="Air Cargo"/>
    <x v="2"/>
    <x v="0"/>
    <s v="Low"/>
    <s v="Grenache Rose"/>
    <x v="0"/>
    <x v="6"/>
    <s v="Domaine Lafage Miraflors Rose 2013"/>
    <s v="Small Crate"/>
    <s v="Darwin"/>
    <x v="534"/>
    <d v="2012-01-09T00:00:00"/>
    <n v="10"/>
    <n v="0.04"/>
    <n v="280.98"/>
    <n v="35.67"/>
    <n v="2809.8"/>
  </r>
  <r>
    <n v="1932"/>
    <n v="88908"/>
    <s v="Heather Lawson"/>
    <s v="Air Cargo"/>
    <x v="1"/>
    <x v="3"/>
    <s v="Critical"/>
    <s v="Reisling"/>
    <x v="0"/>
    <x v="6"/>
    <s v="Mercer Canyons Chardonnay 2013"/>
    <s v="Extra Large Crate"/>
    <s v="Queanbeyan"/>
    <x v="74"/>
    <d v="2010-12-22T00:00:00"/>
    <n v="6"/>
    <n v="0.02"/>
    <n v="1360.14"/>
    <n v="14.7"/>
    <n v="8160.84"/>
  </r>
  <r>
    <n v="1933"/>
    <n v="89282"/>
    <s v="Nicole Bowman"/>
    <s v="Express Road Cargo"/>
    <x v="1"/>
    <x v="2"/>
    <s v="Low"/>
    <s v="Pinot Gris"/>
    <x v="0"/>
    <x v="6"/>
    <s v="Villa Maria Private Bin Sauvignon Blanc 2015"/>
    <s v="Large Crate"/>
    <s v="Freemantle"/>
    <x v="834"/>
    <d v="2012-01-21T00:00:00"/>
    <n v="7"/>
    <n v="0.01"/>
    <n v="15.98"/>
    <n v="4"/>
    <n v="111.86"/>
  </r>
  <r>
    <n v="1934"/>
    <n v="87338"/>
    <s v="Walter Adams"/>
    <s v="Express Road Cargo"/>
    <x v="1"/>
    <x v="2"/>
    <s v="Critical"/>
    <s v="Reisling"/>
    <x v="0"/>
    <x v="6"/>
    <s v="Robert Oatley Sauvignon Blanc 2013"/>
    <s v="Standard Size Crate"/>
    <s v="Busseltol"/>
    <x v="742"/>
    <d v="2012-05-21T00:00:00"/>
    <n v="8"/>
    <n v="0.01"/>
    <n v="33.979999999999997"/>
    <n v="1.99"/>
    <n v="271.83999999999997"/>
  </r>
  <r>
    <n v="1935"/>
    <n v="86369"/>
    <s v="Barbara Fowler"/>
    <s v="Express Road Cargo"/>
    <x v="0"/>
    <x v="3"/>
    <s v="Low"/>
    <s v="Cabernet Sauvignon"/>
    <x v="0"/>
    <x v="6"/>
    <s v="Laurent-Perrier Brut Rose"/>
    <s v="Standard Size Crate"/>
    <s v="Queanbeyan"/>
    <x v="835"/>
    <d v="2010-12-08T00:00:00"/>
    <n v="13"/>
    <n v="0.09"/>
    <n v="6.84"/>
    <n v="8.3699999999999992"/>
    <n v="88.92"/>
  </r>
  <r>
    <n v="1936"/>
    <n v="86369"/>
    <s v="Barbara Fowler"/>
    <s v="Road Cargo"/>
    <x v="0"/>
    <x v="3"/>
    <s v="Low"/>
    <s v="Shiraz"/>
    <x v="0"/>
    <x v="6"/>
    <s v="Domaine Lafage Miraflors Rose 2013"/>
    <s v="Mini Crate"/>
    <s v="Paramatta"/>
    <x v="835"/>
    <d v="2010-12-03T00:00:00"/>
    <n v="15"/>
    <n v="7.0000000000000007E-2"/>
    <n v="48.91"/>
    <n v="35"/>
    <n v="733.65"/>
  </r>
  <r>
    <n v="1937"/>
    <n v="89287"/>
    <s v="Bobby Willis"/>
    <s v="Air Cargo"/>
    <x v="1"/>
    <x v="1"/>
    <s v="Low"/>
    <s v="Chardonnay"/>
    <x v="0"/>
    <x v="6"/>
    <s v="Grgich Hills Chardonnay 2012"/>
    <s v="Extra Large Crate"/>
    <s v="Canberra"/>
    <x v="80"/>
    <d v="2012-07-26T00:00:00"/>
    <n v="12"/>
    <n v="0.02"/>
    <n v="500.98"/>
    <n v="28.14"/>
    <n v="6011.76"/>
  </r>
  <r>
    <n v="1938"/>
    <n v="88283"/>
    <s v="Larry Grant"/>
    <s v="Air Cargo"/>
    <x v="2"/>
    <x v="3"/>
    <s v="High"/>
    <s v="Champagne"/>
    <x v="0"/>
    <x v="6"/>
    <s v="Orin Swift Cellars Fragile Rose 2014"/>
    <s v="Small Crate"/>
    <s v="Orange"/>
    <x v="836"/>
    <d v="2011-08-17T00:00:00"/>
    <n v="10"/>
    <n v="0.01"/>
    <n v="880.98"/>
    <n v="44.55"/>
    <n v="8809.7999999999993"/>
  </r>
  <r>
    <n v="1939"/>
    <n v="88633"/>
    <s v="Jimmy Day"/>
    <s v="Express Road Cargo"/>
    <x v="0"/>
    <x v="1"/>
    <s v="Critical"/>
    <s v="Pinot Noir"/>
    <x v="0"/>
    <x v="4"/>
    <s v="Pierre Sparr Cremant d'Alsace Reserve Brut Rose"/>
    <s v="Large Crate"/>
    <s v="Adelaide"/>
    <x v="93"/>
    <d v="2010-05-15T00:00:00"/>
    <n v="16"/>
    <n v="0.02"/>
    <n v="39.06"/>
    <n v="10.55"/>
    <n v="624.96"/>
  </r>
  <r>
    <n v="1940"/>
    <n v="88633"/>
    <s v="Jimmy Day"/>
    <s v="Express Road Cargo"/>
    <x v="0"/>
    <x v="1"/>
    <s v="Critical"/>
    <s v="Pinot Noir"/>
    <x v="0"/>
    <x v="6"/>
    <s v="Chateau d'Esclans Whispering Angel Rose 2014"/>
    <s v="Large Crate"/>
    <s v="Mount Gambier"/>
    <x v="93"/>
    <d v="2010-05-16T00:00:00"/>
    <n v="18"/>
    <n v="0.1"/>
    <n v="37.700000000000003"/>
    <n v="2.99"/>
    <n v="678.6"/>
  </r>
  <r>
    <n v="1941"/>
    <n v="88670"/>
    <s v="Theresa Black"/>
    <s v="Air Cargo"/>
    <x v="1"/>
    <x v="2"/>
    <s v="Low"/>
    <s v="Chardonnay"/>
    <x v="0"/>
    <x v="4"/>
    <s v="Grgich Hills Chardonnay 2012"/>
    <s v="Extra Large Crate"/>
    <s v="Albany"/>
    <x v="587"/>
    <d v="2011-04-20T00:00:00"/>
    <n v="12"/>
    <n v="0.1"/>
    <n v="449.99"/>
    <n v="49"/>
    <n v="5399.88"/>
  </r>
  <r>
    <n v="1942"/>
    <n v="88670"/>
    <s v="Theresa Black"/>
    <s v="Express Road Cargo"/>
    <x v="2"/>
    <x v="2"/>
    <s v="Low"/>
    <s v="Champagne"/>
    <x v="0"/>
    <x v="6"/>
    <s v="Belle Glos Oeil de Perdrix Pinot Noir Blanc 2014"/>
    <s v="Standard Size Crate"/>
    <s v="Bunbury"/>
    <x v="587"/>
    <d v="2011-04-23T00:00:00"/>
    <n v="10"/>
    <n v="0"/>
    <n v="19.23"/>
    <n v="6.15"/>
    <n v="192.3"/>
  </r>
  <r>
    <n v="1943"/>
    <n v="89297"/>
    <s v="Peter Fuller"/>
    <s v="Express Road Cargo"/>
    <x v="0"/>
    <x v="2"/>
    <s v="Critical"/>
    <s v="Pinot Noir"/>
    <x v="0"/>
    <x v="6"/>
    <s v="Sutter Home Pink Moscato"/>
    <s v="Full Container"/>
    <s v="Mandurah"/>
    <x v="352"/>
    <d v="2013-05-26T00:00:00"/>
    <n v="5"/>
    <n v="0.09"/>
    <n v="2.62"/>
    <n v="0.8"/>
    <n v="13.100000000000001"/>
  </r>
  <r>
    <n v="1944"/>
    <n v="89311"/>
    <s v="James Dixon"/>
    <s v="Road Cargo"/>
    <x v="0"/>
    <x v="2"/>
    <s v="Low"/>
    <s v="Pinot Noir"/>
    <x v="0"/>
    <x v="6"/>
    <s v="Pietradolce Etna Rosato 2014"/>
    <s v="Large Crate"/>
    <s v="Bunbury"/>
    <x v="837"/>
    <d v="2013-06-27T00:00:00"/>
    <n v="18"/>
    <n v="0.08"/>
    <n v="5.81"/>
    <n v="8.49"/>
    <n v="104.58"/>
  </r>
  <r>
    <n v="1945"/>
    <n v="88302"/>
    <s v="Jason Crawford"/>
    <s v="Express Road Cargo"/>
    <x v="0"/>
    <x v="3"/>
    <s v="Not Specified"/>
    <s v="Merlot"/>
    <x v="0"/>
    <x v="6"/>
    <s v="Barnard Griffin Rose of Sangiovese 2014"/>
    <s v="Large Crate"/>
    <s v="Blue Mountains"/>
    <x v="838"/>
    <d v="2011-09-10T00:00:00"/>
    <n v="14"/>
    <n v="0.03"/>
    <n v="5.18"/>
    <n v="5.74"/>
    <n v="72.52"/>
  </r>
  <r>
    <n v="1946"/>
    <n v="88302"/>
    <s v="Matthew Hayes"/>
    <s v="Air Cargo"/>
    <x v="2"/>
    <x v="3"/>
    <s v="Not Specified"/>
    <s v="Champagne"/>
    <x v="0"/>
    <x v="6"/>
    <s v="Chateau D'Aqueria Tavel Rose 2013"/>
    <s v="Small Crate"/>
    <s v="Dubbo"/>
    <x v="838"/>
    <d v="2011-09-12T00:00:00"/>
    <n v="16"/>
    <n v="0.08"/>
    <n v="120.98"/>
    <n v="58.64"/>
    <n v="1935.68"/>
  </r>
  <r>
    <n v="1947"/>
    <n v="88302"/>
    <s v="Matthew Hayes"/>
    <s v="Express Road Cargo"/>
    <x v="0"/>
    <x v="3"/>
    <s v="Not Specified"/>
    <s v="Cabernet Sauvignon"/>
    <x v="0"/>
    <x v="6"/>
    <s v="Bertani Bertarose 2014"/>
    <s v="Large Crate"/>
    <s v="Queanbeyan"/>
    <x v="838"/>
    <d v="2011-09-11T00:00:00"/>
    <n v="4"/>
    <n v="0.01"/>
    <n v="6.3"/>
    <n v="0.5"/>
    <n v="25.2"/>
  </r>
  <r>
    <n v="1948"/>
    <n v="89316"/>
    <s v="Patricia Sanchez"/>
    <s v="Express Road Cargo"/>
    <x v="0"/>
    <x v="1"/>
    <s v="Low"/>
    <s v="Pinot Noir"/>
    <x v="0"/>
    <x v="6"/>
    <s v="Jean-Baptiste Adam Les Natures Cremant d'Alsace Brut"/>
    <s v="Large Crate"/>
    <s v="Hobart"/>
    <x v="839"/>
    <d v="2010-08-29T00:00:00"/>
    <n v="5"/>
    <n v="0.06"/>
    <n v="2.89"/>
    <n v="0.5"/>
    <n v="14.450000000000001"/>
  </r>
  <r>
    <n v="1949"/>
    <n v="86229"/>
    <s v="Todd Stevens"/>
    <s v="Express Road Cargo"/>
    <x v="2"/>
    <x v="2"/>
    <s v="Low"/>
    <s v="Sangiovese Rose"/>
    <x v="0"/>
    <x v="6"/>
    <s v="Orin Swift Cellars Fragile Rose 2014"/>
    <s v="Standard Size Crate"/>
    <s v="Geraldton"/>
    <x v="389"/>
    <d v="2011-09-28T00:00:00"/>
    <n v="3"/>
    <n v="0.04"/>
    <n v="6.64"/>
    <n v="4.95"/>
    <n v="19.919999999999998"/>
  </r>
  <r>
    <n v="1950"/>
    <n v="86690"/>
    <s v="William Carpenter"/>
    <s v="Express Road Cargo"/>
    <x v="0"/>
    <x v="3"/>
    <s v="High"/>
    <s v="Merlot"/>
    <x v="0"/>
    <x v="6"/>
    <s v="Domaine Lafond Roc-Epine Tavel Rose 2014"/>
    <s v="Large Crate"/>
    <s v="Penrith"/>
    <x v="23"/>
    <d v="2012-05-03T00:00:00"/>
    <n v="8"/>
    <n v="0.01"/>
    <n v="7.1"/>
    <n v="6.05"/>
    <n v="56.8"/>
  </r>
  <r>
    <n v="1951"/>
    <n v="89330"/>
    <s v="Bonnie Cole"/>
    <s v="Express Road Cargo"/>
    <x v="0"/>
    <x v="2"/>
    <s v="Medium"/>
    <s v="Merlot"/>
    <x v="0"/>
    <x v="6"/>
    <s v="JCB N¬∞21 Brut Cremant de Bourgogne"/>
    <s v="Large Crate"/>
    <s v="Mandurah"/>
    <x v="840"/>
    <d v="2013-02-03T00:00:00"/>
    <n v="7"/>
    <n v="0.1"/>
    <n v="34.76"/>
    <n v="8.2200000000000006"/>
    <n v="243.32"/>
  </r>
  <r>
    <n v="1952"/>
    <n v="89330"/>
    <s v="Bonnie Cole"/>
    <s v="Air Cargo"/>
    <x v="2"/>
    <x v="2"/>
    <s v="Medium"/>
    <s v="Grenache Rose"/>
    <x v="0"/>
    <x v="6"/>
    <s v="Chateau de Campuget Costieres de Nimes Tradition Rose 2015"/>
    <s v="Small Crate"/>
    <s v="Rockingham"/>
    <x v="840"/>
    <d v="2013-02-02T00:00:00"/>
    <n v="3"/>
    <n v="0.1"/>
    <n v="286.85000000000002"/>
    <n v="61.76"/>
    <n v="860.55000000000007"/>
  </r>
  <r>
    <n v="1953"/>
    <n v="89230"/>
    <s v="Steve King"/>
    <s v="Express Road Cargo"/>
    <x v="2"/>
    <x v="3"/>
    <s v="Medium"/>
    <s v="Cremant"/>
    <x v="0"/>
    <x v="6"/>
    <s v="Miraval Rose 2014"/>
    <s v="Standard Size Crate"/>
    <s v="Liverpool"/>
    <x v="268"/>
    <d v="2013-05-08T00:00:00"/>
    <n v="2"/>
    <n v="0.03"/>
    <n v="25.38"/>
    <n v="8.99"/>
    <n v="50.76"/>
  </r>
  <r>
    <n v="1954"/>
    <n v="87705"/>
    <s v="Teresa Alvarez"/>
    <s v="Road Cargo"/>
    <x v="0"/>
    <x v="2"/>
    <s v="High"/>
    <s v="Malbec"/>
    <x v="0"/>
    <x v="6"/>
    <s v="Miraval Rose 2014"/>
    <s v="Full Container"/>
    <s v="Mandurah"/>
    <x v="841"/>
    <d v="2012-08-06T00:00:00"/>
    <n v="20"/>
    <n v="0.02"/>
    <n v="2.94"/>
    <n v="0.96"/>
    <n v="58.8"/>
  </r>
  <r>
    <n v="1955"/>
    <n v="87705"/>
    <s v="Teresa Alvarez"/>
    <s v="Express Road Cargo"/>
    <x v="0"/>
    <x v="2"/>
    <s v="High"/>
    <s v="Merlot"/>
    <x v="0"/>
    <x v="6"/>
    <s v="Lucien Albrecht Cremant d'Alsace Brut Rose"/>
    <s v="Full Container"/>
    <s v="Rockingham"/>
    <x v="841"/>
    <d v="2012-08-05T00:00:00"/>
    <n v="3"/>
    <n v="7.0000000000000007E-2"/>
    <n v="1.81"/>
    <n v="0.75"/>
    <n v="5.43"/>
  </r>
  <r>
    <n v="1956"/>
    <n v="89336"/>
    <s v="Chris Gardner"/>
    <s v="Road Cargo"/>
    <x v="1"/>
    <x v="3"/>
    <s v="Medium"/>
    <s v="Sauvignon Blanc"/>
    <x v="0"/>
    <x v="6"/>
    <s v="Rombauer Chardonnay 2014"/>
    <s v="Loose Wrap"/>
    <s v="Penrith"/>
    <x v="304"/>
    <d v="2012-02-03T00:00:00"/>
    <n v="4"/>
    <n v="0.1"/>
    <n v="51.98"/>
    <n v="10.17"/>
    <n v="207.92"/>
  </r>
  <r>
    <n v="1957"/>
    <n v="87435"/>
    <s v="Johnny Williams"/>
    <s v="Express Road Cargo"/>
    <x v="0"/>
    <x v="3"/>
    <s v="High"/>
    <s v="Pinot Noir"/>
    <x v="0"/>
    <x v="6"/>
    <s v="Domaine Lafond Roc-Epine Tavel Rose 2014"/>
    <s v="Large Crate"/>
    <s v="Sydney"/>
    <x v="430"/>
    <d v="2010-07-22T00:00:00"/>
    <n v="15"/>
    <n v="0.01"/>
    <n v="24.95"/>
    <n v="2.99"/>
    <n v="374.25"/>
  </r>
  <r>
    <n v="1958"/>
    <n v="87435"/>
    <s v="Lillian Evans"/>
    <s v="Express Road Cargo"/>
    <x v="1"/>
    <x v="3"/>
    <s v="High"/>
    <s v="Chardonnay"/>
    <x v="0"/>
    <x v="6"/>
    <s v="Grgich Hills Chardonnay 2012"/>
    <s v="Standard Size Crate"/>
    <s v="Wagga Wagga"/>
    <x v="430"/>
    <d v="2010-07-23T00:00:00"/>
    <n v="9"/>
    <n v="0"/>
    <n v="15.98"/>
    <n v="8.99"/>
    <n v="143.82"/>
  </r>
  <r>
    <n v="1959"/>
    <n v="89341"/>
    <s v="Bobby Jordan"/>
    <s v="Express Road Cargo"/>
    <x v="0"/>
    <x v="0"/>
    <s v="High"/>
    <s v="Sangiovese"/>
    <x v="0"/>
    <x v="6"/>
    <s v="Louis Roederer Cristal Brut 2006"/>
    <s v="Large Crate"/>
    <s v="Palmerston"/>
    <x v="165"/>
    <d v="2011-09-14T00:00:00"/>
    <n v="10"/>
    <n v="0.1"/>
    <n v="5.4"/>
    <n v="7.78"/>
    <n v="54"/>
  </r>
  <r>
    <n v="1960"/>
    <n v="89345"/>
    <s v="Jack Powell"/>
    <s v="Express Road Cargo"/>
    <x v="1"/>
    <x v="0"/>
    <s v="High"/>
    <s v="Reisling"/>
    <x v="0"/>
    <x v="6"/>
    <s v="Chardonnais Napa Valley Chardonnay 2013"/>
    <s v="Standard Size Crate"/>
    <s v="Maryborough"/>
    <x v="691"/>
    <d v="2011-02-11T00:00:00"/>
    <n v="2"/>
    <n v="0.08"/>
    <n v="10.01"/>
    <n v="1.99"/>
    <n v="20.02"/>
  </r>
  <r>
    <n v="1961"/>
    <n v="89345"/>
    <s v="Jack Powell"/>
    <s v="Express Road Cargo"/>
    <x v="1"/>
    <x v="0"/>
    <s v="High"/>
    <s v="Reisling"/>
    <x v="0"/>
    <x v="6"/>
    <s v="Dog Point Vineyard Sauvignon Blanc 2014"/>
    <s v="Loose Wrap"/>
    <s v="Mackay"/>
    <x v="691"/>
    <d v="2011-02-12T00:00:00"/>
    <n v="10"/>
    <n v="0.08"/>
    <n v="51.98"/>
    <n v="10.17"/>
    <n v="519.79999999999995"/>
  </r>
  <r>
    <n v="1962"/>
    <n v="89345"/>
    <s v="Mark Myers"/>
    <s v="Express Road Cargo"/>
    <x v="0"/>
    <x v="0"/>
    <s v="High"/>
    <s v="Cabernet Sauvignon"/>
    <x v="0"/>
    <x v="6"/>
    <s v="Roederer Estate L'Ermitage 2007"/>
    <s v="Large Crate"/>
    <s v="Mount Isa"/>
    <x v="691"/>
    <d v="2011-02-13T00:00:00"/>
    <n v="9"/>
    <n v="0.05"/>
    <n v="64.98"/>
    <n v="6.88"/>
    <n v="584.82000000000005"/>
  </r>
  <r>
    <n v="1963"/>
    <n v="89345"/>
    <s v="Mark Myers"/>
    <s v="Air Cargo"/>
    <x v="2"/>
    <x v="0"/>
    <s v="High"/>
    <s v="Champagne"/>
    <x v="0"/>
    <x v="6"/>
    <s v="Barnard Griffin Rose of Sangiovese 2014"/>
    <s v="Small Crate"/>
    <s v="Brisbane"/>
    <x v="691"/>
    <d v="2011-02-12T00:00:00"/>
    <n v="7"/>
    <n v="0.05"/>
    <n v="138.75"/>
    <n v="52.42"/>
    <n v="971.25"/>
  </r>
  <r>
    <n v="1964"/>
    <n v="89355"/>
    <s v="James Adams"/>
    <s v="Road Cargo"/>
    <x v="0"/>
    <x v="3"/>
    <s v="Medium"/>
    <s v="Cabernet Sauvignon"/>
    <x v="0"/>
    <x v="4"/>
    <s v="Sutter Home White Zinfandel"/>
    <s v="Large Crate"/>
    <s v="Dubbo"/>
    <x v="842"/>
    <d v="2010-01-08T00:00:00"/>
    <n v="1"/>
    <n v="7.0000000000000007E-2"/>
    <n v="7.68"/>
    <n v="6.16"/>
    <n v="7.68"/>
  </r>
  <r>
    <n v="1965"/>
    <n v="89355"/>
    <s v="James Adams"/>
    <s v="Road Cargo"/>
    <x v="2"/>
    <x v="3"/>
    <s v="Medium"/>
    <s v="Champagne"/>
    <x v="0"/>
    <x v="6"/>
    <s v="Barnard Griffin Rose of Sangiovese 2014"/>
    <s v="Standard Size Crate"/>
    <s v="Orange"/>
    <x v="842"/>
    <d v="2010-01-08T00:00:00"/>
    <n v="5"/>
    <n v="0.05"/>
    <n v="6.64"/>
    <n v="4.95"/>
    <n v="33.199999999999996"/>
  </r>
  <r>
    <n v="1966"/>
    <n v="89361"/>
    <s v="Earl Hanson"/>
    <s v="Express Road Cargo"/>
    <x v="0"/>
    <x v="2"/>
    <s v="Medium"/>
    <s v="Sangiovese"/>
    <x v="0"/>
    <x v="6"/>
    <s v="Sutter Home Pink Moscato"/>
    <s v="Large Crate"/>
    <s v="Mandurah"/>
    <x v="716"/>
    <d v="2010-05-27T00:00:00"/>
    <n v="2"/>
    <n v="0.06"/>
    <n v="47.9"/>
    <n v="5.86"/>
    <n v="95.8"/>
  </r>
  <r>
    <n v="1967"/>
    <n v="89128"/>
    <s v="Phyllis Woods"/>
    <s v="Express Road Cargo"/>
    <x v="0"/>
    <x v="2"/>
    <s v="Low"/>
    <s v="Malbec"/>
    <x v="0"/>
    <x v="6"/>
    <s v="Schramsberg Cremant Demi-Sec 2011"/>
    <s v="Large Crate"/>
    <s v="Rockingham"/>
    <x v="374"/>
    <d v="2010-01-20T00:00:00"/>
    <n v="10"/>
    <n v="0.01"/>
    <n v="4.9800000000000004"/>
    <n v="4.75"/>
    <n v="49.800000000000004"/>
  </r>
  <r>
    <n v="1968"/>
    <n v="89128"/>
    <s v="Phyllis Woods"/>
    <s v="Express Road Cargo"/>
    <x v="0"/>
    <x v="2"/>
    <s v="Low"/>
    <s v="Merlot"/>
    <x v="0"/>
    <x v="4"/>
    <s v="Miraval Rose 2014"/>
    <s v="Full Container"/>
    <s v="Mandurah"/>
    <x v="374"/>
    <d v="2010-01-20T00:00:00"/>
    <n v="12"/>
    <n v="0.04"/>
    <n v="6.35"/>
    <n v="1.02"/>
    <n v="76.199999999999989"/>
  </r>
  <r>
    <n v="1969"/>
    <n v="89369"/>
    <s v="Keith Kelly"/>
    <s v="Air Cargo"/>
    <x v="2"/>
    <x v="2"/>
    <s v="Low"/>
    <s v="Sangiovese Rose"/>
    <x v="0"/>
    <x v="6"/>
    <s v="Chateau de Campuget Costieres de Nimes Tradition Rose 2015"/>
    <s v="Extra Large Crate"/>
    <s v="Perth"/>
    <x v="329"/>
    <d v="2013-06-21T00:00:00"/>
    <n v="2"/>
    <n v="0.02"/>
    <n v="113.98"/>
    <n v="30"/>
    <n v="227.96"/>
  </r>
  <r>
    <n v="1970"/>
    <n v="89369"/>
    <s v="Heather Palmer"/>
    <s v="Express Road Cargo"/>
    <x v="1"/>
    <x v="1"/>
    <s v="Low"/>
    <s v="Pinot Gris"/>
    <x v="0"/>
    <x v="6"/>
    <s v="Chardonnais Napa Valley Chardonnay 2013"/>
    <s v="Loose Wrap"/>
    <s v="Geelong"/>
    <x v="329"/>
    <d v="2013-06-19T00:00:00"/>
    <n v="15"/>
    <n v="0.09"/>
    <n v="23.99"/>
    <n v="6.3"/>
    <n v="359.84999999999997"/>
  </r>
  <r>
    <n v="1971"/>
    <n v="86682"/>
    <s v="Jerry Woods"/>
    <s v="Express Road Cargo"/>
    <x v="0"/>
    <x v="2"/>
    <s v="High"/>
    <s v="Shiraz"/>
    <x v="0"/>
    <x v="6"/>
    <s v="Domaine Lafond Roc-Epine Tavel Rose 2014"/>
    <s v="Large Crate"/>
    <s v="Freemantle"/>
    <x v="485"/>
    <d v="2013-01-20T00:00:00"/>
    <n v="13"/>
    <n v="0.08"/>
    <n v="178.47"/>
    <n v="19.989999999999998"/>
    <n v="2320.11"/>
  </r>
  <r>
    <n v="1972"/>
    <n v="89249"/>
    <s v="Marie Sims"/>
    <s v="Express Road Cargo"/>
    <x v="0"/>
    <x v="1"/>
    <s v="High"/>
    <s v="Cabernet Sauvignon"/>
    <x v="0"/>
    <x v="6"/>
    <s v="Laurent-Perrier Brut Millesime 2006"/>
    <s v="Loose Wrap"/>
    <s v="Mount Gambier"/>
    <x v="226"/>
    <d v="2012-12-12T00:00:00"/>
    <n v="7"/>
    <n v="0.09"/>
    <n v="21.78"/>
    <n v="5.94"/>
    <n v="152.46"/>
  </r>
  <r>
    <n v="1973"/>
    <n v="89372"/>
    <s v="Susan Stewart"/>
    <s v="Road Cargo"/>
    <x v="0"/>
    <x v="2"/>
    <s v="Low"/>
    <s v="Zinfandel"/>
    <x v="0"/>
    <x v="6"/>
    <s v="Chateau de Campuget Costieres de Nimes Tradition Rose 2015"/>
    <s v="Large Crate"/>
    <s v="Bunbury"/>
    <x v="843"/>
    <d v="2011-06-08T00:00:00"/>
    <n v="15"/>
    <n v="0.08"/>
    <n v="10.9"/>
    <n v="7.46"/>
    <n v="163.5"/>
  </r>
  <r>
    <n v="1974"/>
    <n v="89379"/>
    <s v="Gerald Mason"/>
    <s v="Express Road Cargo"/>
    <x v="1"/>
    <x v="3"/>
    <s v="Critical"/>
    <s v="Pinot Gris"/>
    <x v="0"/>
    <x v="6"/>
    <s v="Leeuwin Estate Art Series Chardonnay 2012"/>
    <s v="Standard Size Crate"/>
    <s v="Queanbeyan"/>
    <x v="535"/>
    <d v="2012-07-03T00:00:00"/>
    <n v="13"/>
    <n v="0.01"/>
    <n v="39.479999999999997"/>
    <n v="1.99"/>
    <n v="513.24"/>
  </r>
  <r>
    <n v="1975"/>
    <n v="89383"/>
    <s v="Robert Ryan"/>
    <s v="Express Road Cargo"/>
    <x v="2"/>
    <x v="0"/>
    <s v="Critical"/>
    <s v="Sangiovese Rose"/>
    <x v="0"/>
    <x v="6"/>
    <s v="Gerard Bertrand Cote des Roses Rose 2014"/>
    <s v="Loose Wrap"/>
    <s v="Maryborough"/>
    <x v="29"/>
    <d v="2012-07-21T00:00:00"/>
    <n v="3"/>
    <n v="0"/>
    <n v="51.65"/>
    <n v="18.45"/>
    <n v="154.94999999999999"/>
  </r>
  <r>
    <n v="1976"/>
    <n v="89386"/>
    <s v="Keith Stone"/>
    <s v="Express Road Cargo"/>
    <x v="1"/>
    <x v="3"/>
    <s v="Not Specified"/>
    <s v="Chardonnay"/>
    <x v="0"/>
    <x v="6"/>
    <s v="The White Knight Sauvignon Blanc 2014"/>
    <s v="Large Crate"/>
    <s v="Liverpool"/>
    <x v="688"/>
    <d v="2011-12-10T00:00:00"/>
    <n v="7"/>
    <n v="0.04"/>
    <n v="73.98"/>
    <n v="4"/>
    <n v="517.86"/>
  </r>
  <r>
    <n v="1977"/>
    <n v="89392"/>
    <s v="Christopher Russell"/>
    <s v="Express Road Cargo"/>
    <x v="1"/>
    <x v="1"/>
    <s v="Low"/>
    <s v="Sauvignon Blanc"/>
    <x v="0"/>
    <x v="6"/>
    <s v="Hewitson LuLu Sauvignon Blanc 2014"/>
    <s v="Standard Size Crate"/>
    <s v="Mount Barker"/>
    <x v="75"/>
    <d v="2013-03-28T00:00:00"/>
    <n v="1"/>
    <n v="0.08"/>
    <n v="55.99"/>
    <n v="3.3"/>
    <n v="55.99"/>
  </r>
  <r>
    <n v="1978"/>
    <n v="86272"/>
    <s v="Thomas Nichols"/>
    <s v="Express Road Cargo"/>
    <x v="1"/>
    <x v="1"/>
    <s v="High"/>
    <s v="Pinot Gris"/>
    <x v="0"/>
    <x v="6"/>
    <s v="Chardonnais Napa Valley Chardonnay 2013"/>
    <s v="Standard Size Crate"/>
    <s v="Port Lincoln"/>
    <x v="688"/>
    <d v="2011-12-10T00:00:00"/>
    <n v="22"/>
    <n v="7.0000000000000007E-2"/>
    <n v="8.1199999999999992"/>
    <n v="2.83"/>
    <n v="178.64"/>
  </r>
  <r>
    <n v="1979"/>
    <n v="85893"/>
    <s v="Eugene Hunt"/>
    <s v="Express Road Cargo"/>
    <x v="1"/>
    <x v="0"/>
    <s v="Critical"/>
    <s v="Reisling"/>
    <x v="0"/>
    <x v="7"/>
    <s v="The White Knight Sauvignon Blanc 2014"/>
    <s v="Loose Wrap"/>
    <s v="Gold Coast"/>
    <x v="844"/>
    <d v="2010-02-28T00:00:00"/>
    <n v="7"/>
    <n v="0.03"/>
    <n v="11.99"/>
    <n v="5.99"/>
    <n v="83.93"/>
  </r>
  <r>
    <n v="1980"/>
    <n v="89396"/>
    <s v="Ronald Fernandez"/>
    <s v="Express Road Cargo"/>
    <x v="0"/>
    <x v="2"/>
    <s v="Not Specified"/>
    <s v="Malbec"/>
    <x v="0"/>
    <x v="7"/>
    <s v="Miraval Rose (1.5 Liter Magnum) 2014"/>
    <s v="Large Crate"/>
    <s v="Albany"/>
    <x v="845"/>
    <d v="2011-02-19T00:00:00"/>
    <n v="5"/>
    <n v="0.05"/>
    <n v="7.3"/>
    <n v="7.72"/>
    <n v="36.5"/>
  </r>
  <r>
    <n v="1981"/>
    <n v="88465"/>
    <s v="Gregory White"/>
    <s v="Road Cargo"/>
    <x v="1"/>
    <x v="2"/>
    <s v="Not Specified"/>
    <s v="Pinot Gris"/>
    <x v="0"/>
    <x v="7"/>
    <s v="Rombauer Chardonnay 2014"/>
    <s v="Standard Size Crate"/>
    <s v="Freemantle"/>
    <x v="846"/>
    <d v="2012-11-18T00:00:00"/>
    <n v="27"/>
    <n v="0"/>
    <n v="39.479999999999997"/>
    <n v="1.99"/>
    <n v="1065.9599999999998"/>
  </r>
  <r>
    <n v="1982"/>
    <n v="88465"/>
    <s v="David Vasquez"/>
    <s v="Air Cargo"/>
    <x v="2"/>
    <x v="2"/>
    <s v="Not Specified"/>
    <s v="Cremant"/>
    <x v="0"/>
    <x v="7"/>
    <s v="Miraval Rose 2014"/>
    <s v="Small Crate"/>
    <s v="Mandurah"/>
    <x v="846"/>
    <d v="2012-11-18T00:00:00"/>
    <n v="4"/>
    <n v="0.09"/>
    <n v="100.98"/>
    <n v="57.38"/>
    <n v="403.92"/>
  </r>
  <r>
    <n v="1983"/>
    <n v="88465"/>
    <s v="David Vasquez"/>
    <s v="Express Road Cargo"/>
    <x v="2"/>
    <x v="2"/>
    <s v="Not Specified"/>
    <s v="Cremant"/>
    <x v="0"/>
    <x v="7"/>
    <s v="Gerard Bertrand Cote des Roses Rose 2014"/>
    <s v="Large Crate"/>
    <s v="Geraldton"/>
    <x v="846"/>
    <d v="2012-11-18T00:00:00"/>
    <n v="35"/>
    <n v="0.04"/>
    <n v="19.98"/>
    <n v="10.49"/>
    <n v="699.30000000000007"/>
  </r>
  <r>
    <n v="1984"/>
    <n v="86055"/>
    <s v="Aaron Martinez"/>
    <s v="Express Road Cargo"/>
    <x v="1"/>
    <x v="1"/>
    <s v="Not Specified"/>
    <s v="Chardonnay"/>
    <x v="0"/>
    <x v="7"/>
    <s v="Hewitson LuLu Sauvignon Blanc 2014"/>
    <s v="Standard Size Crate"/>
    <s v="Canberra"/>
    <x v="344"/>
    <d v="2011-10-14T00:00:00"/>
    <n v="21"/>
    <n v="7.0000000000000007E-2"/>
    <n v="40.98"/>
    <n v="1.99"/>
    <n v="860.57999999999993"/>
  </r>
  <r>
    <n v="1985"/>
    <n v="86055"/>
    <s v="Aaron Martinez"/>
    <s v="Road Cargo"/>
    <x v="1"/>
    <x v="1"/>
    <s v="Not Specified"/>
    <s v="Pinot Gris"/>
    <x v="0"/>
    <x v="7"/>
    <s v="Hewitson LuLu Sauvignon Blanc 2014"/>
    <s v="Large Crate"/>
    <s v="Canberra"/>
    <x v="344"/>
    <d v="2011-10-13T00:00:00"/>
    <n v="19"/>
    <n v="0.02"/>
    <n v="195.99"/>
    <n v="4.2"/>
    <n v="3723.8100000000004"/>
  </r>
  <r>
    <n v="1986"/>
    <n v="89405"/>
    <s v="Brenda Frazier"/>
    <s v="Air Cargo"/>
    <x v="2"/>
    <x v="2"/>
    <s v="Medium"/>
    <s v="Sangiovese Rose"/>
    <x v="0"/>
    <x v="7"/>
    <s v="Domaine Lafond Roc-Epine Tavel Rose 2014"/>
    <s v="Small Crate"/>
    <s v="Rockingham"/>
    <x v="76"/>
    <d v="2013-01-10T00:00:00"/>
    <n v="1"/>
    <n v="7.0000000000000007E-2"/>
    <n v="376.13"/>
    <n v="85.63"/>
    <n v="376.13"/>
  </r>
  <r>
    <n v="1987"/>
    <n v="88726"/>
    <s v="Martin Fuller"/>
    <s v="Express Road Cargo"/>
    <x v="2"/>
    <x v="2"/>
    <s v="Critical"/>
    <s v="Sangiovese Rose"/>
    <x v="0"/>
    <x v="7"/>
    <s v="Pietradolce Etna Rosato 2014"/>
    <s v="Standard Size Crate"/>
    <s v="Geraldton"/>
    <x v="847"/>
    <d v="2010-01-26T00:00:00"/>
    <n v="1"/>
    <n v="0.06"/>
    <n v="1.74"/>
    <n v="4.08"/>
    <n v="1.74"/>
  </r>
  <r>
    <n v="1988"/>
    <n v="89159"/>
    <s v="Earl Lopez"/>
    <s v="Express Road Cargo"/>
    <x v="0"/>
    <x v="1"/>
    <s v="Critical"/>
    <s v="Zinfandel"/>
    <x v="0"/>
    <x v="7"/>
    <s v="Chateau de Campuget Costieres de Nimes Tradition Rose 2015"/>
    <s v="Large Crate"/>
    <s v="Victor Harbor"/>
    <x v="848"/>
    <d v="2013-02-04T00:00:00"/>
    <n v="7"/>
    <n v="7.0000000000000007E-2"/>
    <n v="8.85"/>
    <n v="5.6"/>
    <n v="61.949999999999996"/>
  </r>
  <r>
    <n v="1989"/>
    <n v="89074"/>
    <s v="Eugene Larson"/>
    <s v="Express Road Cargo"/>
    <x v="0"/>
    <x v="1"/>
    <s v="Low"/>
    <s v="Shiraz"/>
    <x v="0"/>
    <x v="7"/>
    <s v="Marques de Caceres Rioja Rosado 2014"/>
    <s v="Large Crate"/>
    <s v="Mount Barker"/>
    <x v="671"/>
    <d v="2012-10-12T00:00:00"/>
    <n v="7"/>
    <n v="0.02"/>
    <n v="15.42"/>
    <n v="10.68"/>
    <n v="107.94"/>
  </r>
  <r>
    <n v="1990"/>
    <n v="89074"/>
    <s v="Gloria Berry"/>
    <s v="Express Road Cargo"/>
    <x v="0"/>
    <x v="1"/>
    <s v="Low"/>
    <s v="Merlot"/>
    <x v="0"/>
    <x v="7"/>
    <s v="Bertani Bertarose 2014"/>
    <s v="Full Container"/>
    <s v="Mount Barker"/>
    <x v="671"/>
    <d v="2012-10-14T00:00:00"/>
    <n v="21"/>
    <n v="0.01"/>
    <n v="1.86"/>
    <n v="2.58"/>
    <n v="39.06"/>
  </r>
  <r>
    <n v="1991"/>
    <n v="89411"/>
    <s v="Jeremy Murphy"/>
    <s v="Express Road Cargo"/>
    <x v="0"/>
    <x v="3"/>
    <s v="High"/>
    <s v="Zinfandel"/>
    <x v="0"/>
    <x v="7"/>
    <s v="Lucien Albrecht Cremant d'Alsace Brut"/>
    <s v="Loose Wrap"/>
    <s v="Bathurst"/>
    <x v="162"/>
    <d v="2012-12-23T00:00:00"/>
    <n v="7"/>
    <n v="0.04"/>
    <n v="21.78"/>
    <n v="5.94"/>
    <n v="152.46"/>
  </r>
  <r>
    <n v="1992"/>
    <n v="86185"/>
    <s v="Johnny Carroll"/>
    <s v="Express Road Cargo"/>
    <x v="0"/>
    <x v="0"/>
    <s v="High"/>
    <s v="Malbec"/>
    <x v="0"/>
    <x v="7"/>
    <s v="Roederer Estate L'Ermitage 2007"/>
    <s v="Loose Wrap"/>
    <s v="Mount Isa"/>
    <x v="77"/>
    <d v="2011-04-13T00:00:00"/>
    <n v="2"/>
    <n v="0.01"/>
    <n v="11.33"/>
    <n v="6.12"/>
    <n v="22.66"/>
  </r>
  <r>
    <n v="1993"/>
    <n v="86185"/>
    <s v="Johnny Carroll"/>
    <s v="Road Cargo"/>
    <x v="0"/>
    <x v="0"/>
    <s v="High"/>
    <s v="Sangiovese"/>
    <x v="0"/>
    <x v="7"/>
    <s v="Locations by Dave Phinney F Rose"/>
    <s v="Large Crate"/>
    <s v="Gold Coast"/>
    <x v="77"/>
    <d v="2011-04-12T00:00:00"/>
    <n v="3"/>
    <n v="0.1"/>
    <n v="3.36"/>
    <n v="6.27"/>
    <n v="10.08"/>
  </r>
  <r>
    <n v="1994"/>
    <n v="86185"/>
    <s v="Johnny Carroll"/>
    <s v="Air Cargo"/>
    <x v="2"/>
    <x v="0"/>
    <s v="High"/>
    <s v="Cremant"/>
    <x v="0"/>
    <x v="7"/>
    <s v="Miraval Rose (1.5 Liter Magnum) 2014"/>
    <s v="Extra Large Crate"/>
    <s v="Mount Isa"/>
    <x v="77"/>
    <d v="2011-04-13T00:00:00"/>
    <n v="4"/>
    <n v="0.05"/>
    <n v="122.99"/>
    <n v="70.2"/>
    <n v="491.96"/>
  </r>
  <r>
    <n v="1995"/>
    <n v="86185"/>
    <s v="Johnny Carroll"/>
    <s v="Road Cargo"/>
    <x v="2"/>
    <x v="0"/>
    <s v="High"/>
    <s v="Cremant"/>
    <x v="0"/>
    <x v="7"/>
    <s v="Chateau de Campuget Costieres de Nimes Tradition Rose 2015"/>
    <s v="Standard Size Crate"/>
    <s v="Maryborough"/>
    <x v="77"/>
    <d v="2011-04-12T00:00:00"/>
    <n v="7"/>
    <n v="0.02"/>
    <n v="14.98"/>
    <n v="8.99"/>
    <n v="104.86"/>
  </r>
  <r>
    <n v="1996"/>
    <n v="87739"/>
    <s v="Keith Cooper"/>
    <s v="Air Cargo"/>
    <x v="2"/>
    <x v="1"/>
    <s v="Medium"/>
    <s v="Grenache Rose"/>
    <x v="0"/>
    <x v="7"/>
    <s v="Chateau D'Aqueria Tavel Rose 2013"/>
    <s v="Extra Large Crate"/>
    <s v="Devonport"/>
    <x v="78"/>
    <d v="2011-02-09T00:00:00"/>
    <n v="11"/>
    <n v="0.01"/>
    <n v="280.98"/>
    <n v="57"/>
    <n v="3090.78"/>
  </r>
  <r>
    <n v="1997"/>
    <n v="87739"/>
    <s v="Keith Cooper"/>
    <s v="Express Road Cargo"/>
    <x v="0"/>
    <x v="1"/>
    <s v="Medium"/>
    <s v="Sangiovese"/>
    <x v="0"/>
    <x v="7"/>
    <s v="Louis Roederer Cristal Brut with Gift Box 2007"/>
    <s v="Large Crate"/>
    <s v="Hobart"/>
    <x v="78"/>
    <d v="2011-02-10T00:00:00"/>
    <n v="5"/>
    <n v="0.03"/>
    <n v="6.48"/>
    <n v="5.94"/>
    <n v="32.400000000000006"/>
  </r>
  <r>
    <n v="1998"/>
    <n v="87358"/>
    <s v="Pamela Ortiz"/>
    <s v="Express Road Cargo"/>
    <x v="0"/>
    <x v="0"/>
    <s v="Low"/>
    <s v="Pinot Noir"/>
    <x v="0"/>
    <x v="7"/>
    <s v="Gerard Bertrand Cote des Roses Rose 2014"/>
    <s v="Large Crate"/>
    <s v="Palmerston"/>
    <x v="849"/>
    <d v="2011-06-28T00:00:00"/>
    <n v="6"/>
    <n v="0.03"/>
    <n v="4.0599999999999996"/>
    <n v="6.89"/>
    <n v="24.36"/>
  </r>
  <r>
    <n v="1999"/>
    <n v="89417"/>
    <s v="Shawn Perez"/>
    <s v="Express Road Cargo"/>
    <x v="0"/>
    <x v="1"/>
    <s v="Low"/>
    <s v="Shiraz"/>
    <x v="0"/>
    <x v="7"/>
    <s v="Chateau Gaudrelle Cremant d'Loire Brut"/>
    <s v="Large Crate"/>
    <s v="Canberra"/>
    <x v="257"/>
    <d v="2013-05-12T00:00:00"/>
    <n v="3"/>
    <n v="0.05"/>
    <n v="14.27"/>
    <n v="7.27"/>
    <n v="42.81"/>
  </r>
  <r>
    <n v="2000"/>
    <n v="89417"/>
    <s v="Shawn Perez"/>
    <s v="Express Road Cargo"/>
    <x v="1"/>
    <x v="1"/>
    <s v="Low"/>
    <s v="Reisling"/>
    <x v="0"/>
    <x v="7"/>
    <s v="The White Knight Sauvignon Blanc 2014"/>
    <s v="Large Crate"/>
    <s v="Canberra"/>
    <x v="257"/>
    <d v="2013-05-12T00:00:00"/>
    <n v="10"/>
    <n v="0.01"/>
    <n v="159.99"/>
    <n v="5.5"/>
    <n v="1599.9"/>
  </r>
  <r>
    <n v="2001"/>
    <n v="89417"/>
    <s v="Shawn Perez"/>
    <s v="Express Road Cargo"/>
    <x v="0"/>
    <x v="1"/>
    <s v="Low"/>
    <s v="Malbec"/>
    <x v="0"/>
    <x v="7"/>
    <s v="Louis Roederer Cristal Brut 2006"/>
    <s v="Large Crate"/>
    <s v="Canberra"/>
    <x v="257"/>
    <d v="2013-05-12T00:00:00"/>
    <n v="12"/>
    <n v="0.01"/>
    <n v="27.75"/>
    <n v="19.989999999999998"/>
    <n v="333"/>
  </r>
  <r>
    <n v="2002"/>
    <n v="89423"/>
    <s v="Dorothy Burns"/>
    <s v="Express Road Cargo"/>
    <x v="2"/>
    <x v="0"/>
    <s v="Neutral"/>
    <s v="Sangiovese Rose"/>
    <x v="0"/>
    <x v="7"/>
    <s v="Sutter Home White Zinfandel"/>
    <s v="Loose Wrap"/>
    <s v="Gladstone"/>
    <x v="79"/>
    <d v="2013-01-04T00:00:00"/>
    <n v="1"/>
    <n v="0.02"/>
    <n v="54.2"/>
    <n v="11.1"/>
    <n v="54.2"/>
  </r>
  <r>
    <n v="2003"/>
    <n v="89423"/>
    <s v="Brenda Walker"/>
    <s v="Express Road Cargo"/>
    <x v="0"/>
    <x v="0"/>
    <s v="Neutral"/>
    <s v="Sangiovese"/>
    <x v="0"/>
    <x v="7"/>
    <s v="Marques de Caceres Rioja Rosado 2014"/>
    <s v="Full Container"/>
    <s v="Logan City"/>
    <x v="79"/>
    <d v="2013-01-06T00:00:00"/>
    <n v="1"/>
    <n v="0.06"/>
    <n v="37.94"/>
    <n v="5.08"/>
    <n v="37.94"/>
  </r>
  <r>
    <n v="2004"/>
    <n v="89423"/>
    <s v="Brenda Walker"/>
    <s v="Express Road Cargo"/>
    <x v="0"/>
    <x v="0"/>
    <s v="Neutral"/>
    <s v="Malbec"/>
    <x v="0"/>
    <x v="7"/>
    <s v="Lucien Albrecht Cremant d'Alsace Brut Rose"/>
    <s v="Large Crate"/>
    <s v="Maryborough"/>
    <x v="79"/>
    <d v="2013-01-05T00:00:00"/>
    <n v="9"/>
    <n v="0.1"/>
    <n v="55.29"/>
    <n v="5.08"/>
    <n v="497.61"/>
  </r>
  <r>
    <n v="2005"/>
    <n v="87541"/>
    <s v="Randy Fuller"/>
    <s v="Express Road Cargo"/>
    <x v="2"/>
    <x v="2"/>
    <s v="Low"/>
    <s v="Sangiovese Rose"/>
    <x v="0"/>
    <x v="7"/>
    <s v="Bertani Bertarose 2014"/>
    <s v="Mini Crate"/>
    <s v="Perth"/>
    <x v="822"/>
    <d v="2012-08-11T00:00:00"/>
    <n v="11"/>
    <n v="0.02"/>
    <n v="276.2"/>
    <n v="24.49"/>
    <n v="3038.2"/>
  </r>
  <r>
    <n v="2006"/>
    <n v="88367"/>
    <s v="Fred Cooper"/>
    <s v="Express Road Cargo"/>
    <x v="1"/>
    <x v="1"/>
    <s v="High"/>
    <s v="Reisling"/>
    <x v="0"/>
    <x v="7"/>
    <s v="Angeline Sauvignon Blanc 2014"/>
    <s v="Standard Size Crate"/>
    <s v="Canberra"/>
    <x v="91"/>
    <d v="2010-03-24T00:00:00"/>
    <n v="4"/>
    <n v="7.0000000000000007E-2"/>
    <n v="39.479999999999997"/>
    <n v="1.99"/>
    <n v="157.91999999999999"/>
  </r>
  <r>
    <n v="2007"/>
    <n v="88367"/>
    <s v="Fred Cooper"/>
    <s v="Express Road Cargo"/>
    <x v="0"/>
    <x v="1"/>
    <s v="High"/>
    <s v="Sangiovese"/>
    <x v="0"/>
    <x v="7"/>
    <s v="Orin Swift Cellars Fragile Rose 2014"/>
    <s v="Large Crate"/>
    <s v="Canberra"/>
    <x v="91"/>
    <d v="2010-03-24T00:00:00"/>
    <n v="2"/>
    <n v="0"/>
    <n v="4.91"/>
    <n v="0.5"/>
    <n v="9.82"/>
  </r>
  <r>
    <n v="2008"/>
    <n v="86196"/>
    <s v="Douglas Stevens"/>
    <s v="Express Road Cargo"/>
    <x v="0"/>
    <x v="3"/>
    <s v="Critical"/>
    <s v="Cabernet Sauvignon"/>
    <x v="0"/>
    <x v="7"/>
    <s v="Laurent-Perrier Brut Millesime 2006"/>
    <s v="Large Crate"/>
    <s v="Broken Hill"/>
    <x v="80"/>
    <d v="2012-07-23T00:00:00"/>
    <n v="12"/>
    <n v="0.06"/>
    <n v="3.69"/>
    <n v="0.5"/>
    <n v="44.28"/>
  </r>
  <r>
    <n v="2009"/>
    <n v="86876"/>
    <s v="Dennis Jackson"/>
    <s v="Express Road Cargo"/>
    <x v="2"/>
    <x v="1"/>
    <s v="Medium"/>
    <s v="Grenache Rose"/>
    <x v="0"/>
    <x v="7"/>
    <s v="Domaine Lafond Roc-Epine Tavel Rose 2014"/>
    <s v="Large Crate"/>
    <s v="Mount Gambier"/>
    <x v="850"/>
    <d v="2011-03-28T00:00:00"/>
    <n v="6"/>
    <n v="0.05"/>
    <n v="20.28"/>
    <n v="14.39"/>
    <n v="121.68"/>
  </r>
  <r>
    <n v="2010"/>
    <n v="86876"/>
    <s v="Dennis Jackson"/>
    <s v="Express Road Cargo"/>
    <x v="1"/>
    <x v="1"/>
    <s v="Medium"/>
    <s v="Reisling"/>
    <x v="0"/>
    <x v="7"/>
    <s v="Giesen Sauvignon Blanc 2014"/>
    <s v="Large Crate"/>
    <s v="Mount Barker"/>
    <x v="850"/>
    <d v="2011-03-28T00:00:00"/>
    <n v="8"/>
    <n v="7.0000000000000007E-2"/>
    <n v="65.989999999999995"/>
    <n v="2.79"/>
    <n v="527.91999999999996"/>
  </r>
  <r>
    <n v="2011"/>
    <n v="89429"/>
    <s v="Tammy Rodriguez"/>
    <s v="Express Road Cargo"/>
    <x v="1"/>
    <x v="3"/>
    <s v="Medium"/>
    <s v="Pinot Gris"/>
    <x v="0"/>
    <x v="7"/>
    <s v="Angeline Sauvignon Blanc 2014"/>
    <s v="Large Crate"/>
    <s v="Penrith"/>
    <x v="851"/>
    <d v="2012-02-15T00:00:00"/>
    <n v="8"/>
    <n v="0"/>
    <n v="65.989999999999995"/>
    <n v="8.99"/>
    <n v="527.91999999999996"/>
  </r>
  <r>
    <n v="2012"/>
    <n v="89429"/>
    <s v="Tammy Rodriguez"/>
    <s v="Express Road Cargo"/>
    <x v="1"/>
    <x v="3"/>
    <s v="Medium"/>
    <s v="Sauvignon Blanc"/>
    <x v="0"/>
    <x v="7"/>
    <s v="St. Supery Sauvignon Blanc 2015"/>
    <s v="Full Container"/>
    <s v="Dubbo"/>
    <x v="851"/>
    <d v="2012-02-15T00:00:00"/>
    <n v="5"/>
    <n v="0.02"/>
    <n v="20.99"/>
    <n v="0.99"/>
    <n v="104.94999999999999"/>
  </r>
  <r>
    <n v="2013"/>
    <n v="88440"/>
    <s v="Terry Gray"/>
    <s v="Express Road Cargo"/>
    <x v="2"/>
    <x v="2"/>
    <s v="High"/>
    <s v="Sangiovese Rose"/>
    <x v="0"/>
    <x v="7"/>
    <s v="Chateau D'Aqueria Tavel Rose 2013"/>
    <s v="Standard Size Crate"/>
    <s v="Bunbury"/>
    <x v="852"/>
    <d v="2013-03-12T00:00:00"/>
    <n v="3"/>
    <n v="0.06"/>
    <n v="13.73"/>
    <n v="8.99"/>
    <n v="41.19"/>
  </r>
  <r>
    <n v="2014"/>
    <n v="88005"/>
    <s v="Peter Fuller"/>
    <s v="Air Cargo"/>
    <x v="2"/>
    <x v="0"/>
    <s v="Critical"/>
    <s v="Sangiovese Rose"/>
    <x v="0"/>
    <x v="7"/>
    <s v="Bertani Bertarose 2014"/>
    <s v="Small Crate"/>
    <s v="Palmerston"/>
    <x v="853"/>
    <d v="2011-02-09T00:00:00"/>
    <n v="3"/>
    <n v="0.05"/>
    <n v="70.98"/>
    <n v="26.74"/>
    <n v="212.94"/>
  </r>
  <r>
    <n v="2015"/>
    <n v="85826"/>
    <s v="Gary Matthews"/>
    <s v="Express Road Cargo"/>
    <x v="0"/>
    <x v="3"/>
    <s v="High"/>
    <s v="Cabernet Sauvignon"/>
    <x v="0"/>
    <x v="7"/>
    <s v="Lucien Albrecht Cremant d'Alsace Brut Rose"/>
    <s v="Large Crate"/>
    <s v="Orange"/>
    <x v="735"/>
    <d v="2010-01-10T00:00:00"/>
    <n v="6"/>
    <n v="0.03"/>
    <n v="896.99"/>
    <n v="19.989999999999998"/>
    <n v="5381.9400000000005"/>
  </r>
  <r>
    <n v="2016"/>
    <n v="86871"/>
    <s v="Paula Wood"/>
    <s v="Express Road Cargo"/>
    <x v="0"/>
    <x v="1"/>
    <s v="Medium"/>
    <s v="Sangiovese"/>
    <x v="0"/>
    <x v="7"/>
    <s v="Chateau d'Esclans Whispering Angel Rose 2014"/>
    <s v="Large Crate"/>
    <s v="Ballarat"/>
    <x v="854"/>
    <d v="2012-07-01T00:00:00"/>
    <n v="21"/>
    <n v="0.03"/>
    <n v="120.33"/>
    <n v="19.989999999999998"/>
    <n v="2526.9299999999998"/>
  </r>
  <r>
    <n v="2017"/>
    <n v="86762"/>
    <s v="Gregory Ryan"/>
    <s v="Express Road Cargo"/>
    <x v="0"/>
    <x v="3"/>
    <s v="High"/>
    <s v="Malbec"/>
    <x v="0"/>
    <x v="7"/>
    <s v="Gerard Bertrand Cote des Roses Rose 2014"/>
    <s v="Large Crate"/>
    <s v="Tamworth"/>
    <x v="335"/>
    <d v="2013-08-28T00:00:00"/>
    <n v="10"/>
    <n v="7.0000000000000007E-2"/>
    <n v="14.48"/>
    <n v="6.46"/>
    <n v="144.80000000000001"/>
  </r>
  <r>
    <n v="2018"/>
    <n v="86754"/>
    <s v="Gregory Ryan"/>
    <s v="Express Road Cargo"/>
    <x v="1"/>
    <x v="3"/>
    <s v="Medium"/>
    <s v="Chardonnay"/>
    <x v="0"/>
    <x v="7"/>
    <s v="Rombauer Chardonnay 2014"/>
    <s v="Large Crate"/>
    <s v="Tamworth"/>
    <x v="377"/>
    <d v="2010-09-15T00:00:00"/>
    <n v="13"/>
    <n v="0"/>
    <n v="65.989999999999995"/>
    <n v="3.99"/>
    <n v="857.86999999999989"/>
  </r>
  <r>
    <n v="2019"/>
    <n v="89433"/>
    <s v="Melissa Watkins"/>
    <s v="Express Road Cargo"/>
    <x v="2"/>
    <x v="3"/>
    <s v="High"/>
    <s v="Sangiovese Rose"/>
    <x v="0"/>
    <x v="7"/>
    <s v="Belle Glos Oeil de Perdrix Pinot Noir Blanc 2014"/>
    <s v="Large Crate"/>
    <s v="Bathurst"/>
    <x v="377"/>
    <d v="2010-09-15T00:00:00"/>
    <n v="12"/>
    <n v="0.03"/>
    <n v="33.979999999999997"/>
    <n v="19.989999999999998"/>
    <n v="407.76"/>
  </r>
  <r>
    <n v="2020"/>
    <n v="89433"/>
    <s v="Justin Mccoy"/>
    <s v="Express Road Cargo"/>
    <x v="1"/>
    <x v="1"/>
    <s v="High"/>
    <s v="Reisling"/>
    <x v="0"/>
    <x v="7"/>
    <s v="Grgich Hills Chardonnay 2012"/>
    <s v="Standard Size Crate"/>
    <s v="Port Adelaide"/>
    <x v="377"/>
    <d v="2010-09-15T00:00:00"/>
    <n v="3"/>
    <n v="0.08"/>
    <n v="45.19"/>
    <n v="1.99"/>
    <n v="135.57"/>
  </r>
  <r>
    <n v="2021"/>
    <n v="89433"/>
    <s v="Theresa Harvey"/>
    <s v="Air Cargo"/>
    <x v="2"/>
    <x v="1"/>
    <s v="High"/>
    <s v="Cremant"/>
    <x v="0"/>
    <x v="7"/>
    <s v="Chateau d'Esclans Whispering Angel Rose 2014"/>
    <s v="Small Crate"/>
    <s v="Ballarat"/>
    <x v="377"/>
    <d v="2010-09-15T00:00:00"/>
    <n v="2"/>
    <n v="0.1"/>
    <n v="400.98"/>
    <n v="76.37"/>
    <n v="801.96"/>
  </r>
  <r>
    <n v="2022"/>
    <n v="88352"/>
    <s v="Jack Wells"/>
    <s v="Express Road Cargo"/>
    <x v="1"/>
    <x v="1"/>
    <s v="Low"/>
    <s v="Sauvignon Blanc"/>
    <x v="0"/>
    <x v="7"/>
    <s v="Leeuwin Estate Art Series Chardonnay 2012"/>
    <s v="Large Crate"/>
    <s v="Launceston"/>
    <x v="558"/>
    <d v="2012-01-14T00:00:00"/>
    <n v="8"/>
    <n v="0.06"/>
    <n v="65.989999999999995"/>
    <n v="2.5"/>
    <n v="527.91999999999996"/>
  </r>
  <r>
    <n v="2023"/>
    <n v="89439"/>
    <s v="Johnny Ortiz"/>
    <s v="Express Road Cargo"/>
    <x v="1"/>
    <x v="3"/>
    <s v="Low"/>
    <s v="Sauvignon Blanc"/>
    <x v="0"/>
    <x v="7"/>
    <s v="Cloudy Bay Sauvignon Blanc 2015"/>
    <s v="Large Crate"/>
    <s v="Newcastle"/>
    <x v="81"/>
    <d v="2011-06-03T00:00:00"/>
    <n v="16"/>
    <n v="0.01"/>
    <n v="95.99"/>
    <n v="4.9000000000000004"/>
    <n v="1535.84"/>
  </r>
  <r>
    <n v="2024"/>
    <n v="86861"/>
    <s v="Sean Castillo"/>
    <s v="Express Road Cargo"/>
    <x v="2"/>
    <x v="3"/>
    <s v="Medium"/>
    <s v="Grenache Rose"/>
    <x v="0"/>
    <x v="7"/>
    <s v="Gerard Bertrand Cote des Roses Rose 2014"/>
    <s v="Full Container"/>
    <s v="Broken Hill"/>
    <x v="771"/>
    <d v="2011-11-11T00:00:00"/>
    <n v="20"/>
    <n v="0.09"/>
    <n v="37.93"/>
    <n v="13.99"/>
    <n v="758.6"/>
  </r>
  <r>
    <n v="2025"/>
    <n v="89440"/>
    <s v="Ronald Lane"/>
    <s v="Express Road Cargo"/>
    <x v="0"/>
    <x v="0"/>
    <s v="High"/>
    <s v="Sangiovese"/>
    <x v="0"/>
    <x v="7"/>
    <s v="Domaine Lafond Roc-Epine Tavel Rose 2014"/>
    <s v="Large Crate"/>
    <s v="Darwin"/>
    <x v="82"/>
    <d v="2010-05-10T00:00:00"/>
    <n v="5"/>
    <n v="0.09"/>
    <n v="16.98"/>
    <n v="12.39"/>
    <n v="84.9"/>
  </r>
  <r>
    <n v="2026"/>
    <n v="89021"/>
    <s v="Earl Moore"/>
    <s v="Road Cargo"/>
    <x v="0"/>
    <x v="1"/>
    <s v="Low"/>
    <s v="Shiraz"/>
    <x v="0"/>
    <x v="7"/>
    <s v="JCB N¬∞21 Brut Cremant de Bourgogne"/>
    <s v="Full Container"/>
    <s v="Ballarat"/>
    <x v="855"/>
    <d v="2012-06-10T00:00:00"/>
    <n v="20"/>
    <n v="0.05"/>
    <n v="5.43"/>
    <n v="0.95"/>
    <n v="108.6"/>
  </r>
  <r>
    <n v="2027"/>
    <n v="89021"/>
    <s v="Albert Fernandez"/>
    <s v="Express Road Cargo"/>
    <x v="1"/>
    <x v="1"/>
    <s v="Low"/>
    <s v="Pinot Gris"/>
    <x v="0"/>
    <x v="7"/>
    <s v="Chardonnais Napa Valley Chardonnay 2013"/>
    <s v="Standard Size Crate"/>
    <s v="Canberra"/>
    <x v="855"/>
    <d v="2012-06-12T00:00:00"/>
    <n v="19"/>
    <n v="0.02"/>
    <n v="6.48"/>
    <n v="2.74"/>
    <n v="123.12"/>
  </r>
  <r>
    <n v="2028"/>
    <n v="86868"/>
    <s v="Mary Peterson"/>
    <s v="Express Road Cargo"/>
    <x v="0"/>
    <x v="3"/>
    <s v="Not Specified"/>
    <s v="Sangiovese"/>
    <x v="0"/>
    <x v="7"/>
    <s v="Chateau d'Esclans Whispering Angel Rose 2014"/>
    <s v="Full Container"/>
    <s v="Campbeltown"/>
    <x v="652"/>
    <d v="2010-06-04T00:00:00"/>
    <n v="2"/>
    <n v="0.04"/>
    <n v="9.11"/>
    <n v="2.25"/>
    <n v="18.22"/>
  </r>
  <r>
    <n v="2029"/>
    <n v="86868"/>
    <s v="Mary Peterson"/>
    <s v="Express Road Cargo"/>
    <x v="0"/>
    <x v="3"/>
    <s v="Not Specified"/>
    <s v="Merlot"/>
    <x v="0"/>
    <x v="7"/>
    <s v="Sutter Home Pink Moscato"/>
    <s v="Mini Crate"/>
    <s v="Bathurst"/>
    <x v="652"/>
    <d v="2010-06-03T00:00:00"/>
    <n v="13"/>
    <n v="7.0000000000000007E-2"/>
    <n v="64.650000000000006"/>
    <n v="35"/>
    <n v="840.45"/>
  </r>
  <r>
    <n v="2030"/>
    <n v="89217"/>
    <s v="Gary Boyd"/>
    <s v="Express Road Cargo"/>
    <x v="0"/>
    <x v="1"/>
    <s v="Not Specified"/>
    <s v="Shiraz"/>
    <x v="0"/>
    <x v="7"/>
    <s v="Miraval Rose 2014"/>
    <s v="Large Crate"/>
    <s v="Mount Barker"/>
    <x v="6"/>
    <d v="2013-12-15T00:00:00"/>
    <n v="24"/>
    <n v="0.09"/>
    <n v="363.25"/>
    <n v="19.989999999999998"/>
    <n v="8718"/>
  </r>
  <r>
    <n v="2031"/>
    <n v="89217"/>
    <s v="Gary Boyd"/>
    <s v="Express Road Cargo"/>
    <x v="0"/>
    <x v="1"/>
    <s v="Not Specified"/>
    <s v="Cabernet Sauvignon"/>
    <x v="0"/>
    <x v="7"/>
    <s v="Chateau d'Esclans Whispering Angel Rose 2014"/>
    <s v="Large Crate"/>
    <s v="Port Lincoln"/>
    <x v="6"/>
    <d v="2013-12-16T00:00:00"/>
    <n v="5"/>
    <n v="0.01"/>
    <n v="18.940000000000001"/>
    <n v="1.49"/>
    <n v="94.7"/>
  </r>
  <r>
    <n v="2032"/>
    <n v="86270"/>
    <s v="Julia Baker"/>
    <s v="Express Road Cargo"/>
    <x v="1"/>
    <x v="1"/>
    <s v="High"/>
    <s v="Reisling"/>
    <x v="0"/>
    <x v="7"/>
    <s v="Dog Point Vineyard Sauvignon Blanc 2014"/>
    <s v="Large Crate"/>
    <s v="Victor Harbor"/>
    <x v="435"/>
    <d v="2011-05-27T00:00:00"/>
    <n v="12"/>
    <n v="0.04"/>
    <n v="40.479999999999997"/>
    <n v="19.989999999999998"/>
    <n v="485.76"/>
  </r>
  <r>
    <n v="2033"/>
    <n v="86270"/>
    <s v="Julia Baker"/>
    <s v="Road Cargo"/>
    <x v="2"/>
    <x v="1"/>
    <s v="High"/>
    <s v="Champagne"/>
    <x v="0"/>
    <x v="7"/>
    <s v="Domaine Lafond Roc-Epine Tavel Rose 2014"/>
    <s v="Large Crate"/>
    <s v="Victor Harbor"/>
    <x v="435"/>
    <d v="2011-05-27T00:00:00"/>
    <n v="2"/>
    <n v="0.09"/>
    <n v="26.48"/>
    <n v="6.93"/>
    <n v="52.96"/>
  </r>
  <r>
    <n v="2034"/>
    <n v="89167"/>
    <s v="Tammy Pierce"/>
    <s v="Express Road Cargo"/>
    <x v="0"/>
    <x v="2"/>
    <s v="Medium"/>
    <s v="Merlot"/>
    <x v="0"/>
    <x v="7"/>
    <s v="Veuve Clicquot Brut Yellow Label"/>
    <s v="Large Crate"/>
    <s v="Bunbury"/>
    <x v="451"/>
    <d v="2011-06-09T00:00:00"/>
    <n v="19"/>
    <n v="0.05"/>
    <n v="15.67"/>
    <n v="1.39"/>
    <n v="297.73"/>
  </r>
  <r>
    <n v="2035"/>
    <n v="89406"/>
    <s v="Jeremy Murphy"/>
    <s v="Express Road Cargo"/>
    <x v="2"/>
    <x v="3"/>
    <s v="Medium"/>
    <s v="Sangiovese Rose"/>
    <x v="0"/>
    <x v="5"/>
    <s v="Domaine Lafond Roc-Epine Tavel Rose 2014"/>
    <s v="Standard Size Crate"/>
    <s v="Albury"/>
    <x v="856"/>
    <d v="2010-05-02T00:00:00"/>
    <n v="12"/>
    <n v="0.03"/>
    <n v="2.23"/>
    <n v="4.57"/>
    <n v="26.759999999999998"/>
  </r>
  <r>
    <n v="2036"/>
    <n v="89444"/>
    <s v="Todd Gonzalez"/>
    <s v="Express Road Cargo"/>
    <x v="0"/>
    <x v="3"/>
    <s v="Not Specified"/>
    <s v="Merlot"/>
    <x v="0"/>
    <x v="5"/>
    <s v="Orin Swift Cellars Fragile Rose 2014"/>
    <s v="Large Crate"/>
    <s v="Liverpool"/>
    <x v="176"/>
    <d v="2011-10-03T00:00:00"/>
    <n v="16"/>
    <n v="0.02"/>
    <n v="60.98"/>
    <n v="19.989999999999998"/>
    <n v="975.68"/>
  </r>
  <r>
    <n v="2037"/>
    <n v="89444"/>
    <s v="Todd Gonzalez"/>
    <s v="Express Road Cargo"/>
    <x v="0"/>
    <x v="3"/>
    <s v="Not Specified"/>
    <s v="Zinfandel"/>
    <x v="0"/>
    <x v="5"/>
    <s v="Roederer Estate L'Ermitage 2007"/>
    <s v="Full Container"/>
    <s v="Blue Mountains"/>
    <x v="176"/>
    <d v="2011-10-02T00:00:00"/>
    <n v="21"/>
    <n v="0.04"/>
    <n v="11.55"/>
    <n v="2.36"/>
    <n v="242.55"/>
  </r>
  <r>
    <n v="2038"/>
    <n v="86608"/>
    <s v="Jeffrey James"/>
    <s v="Express Road Cargo"/>
    <x v="0"/>
    <x v="2"/>
    <s v="Critical"/>
    <s v="Merlot"/>
    <x v="0"/>
    <x v="5"/>
    <s v="Locations by Dave Phinney F Rose"/>
    <s v="Large Crate"/>
    <s v="Bunbury"/>
    <x v="555"/>
    <d v="2013-04-06T00:00:00"/>
    <n v="4"/>
    <n v="0.05"/>
    <n v="14.45"/>
    <n v="7.17"/>
    <n v="57.8"/>
  </r>
  <r>
    <n v="2039"/>
    <n v="86608"/>
    <s v="Jesse Richardson"/>
    <s v="Express Road Cargo"/>
    <x v="1"/>
    <x v="2"/>
    <s v="Critical"/>
    <s v="Reisling"/>
    <x v="0"/>
    <x v="5"/>
    <s v="Robert Oatley Sauvignon Blanc 2013"/>
    <s v="Large Crate"/>
    <s v="Freemantle"/>
    <x v="555"/>
    <d v="2013-04-05T00:00:00"/>
    <n v="12"/>
    <n v="0.01"/>
    <n v="10.97"/>
    <n v="6.5"/>
    <n v="131.64000000000001"/>
  </r>
  <r>
    <n v="2040"/>
    <n v="86608"/>
    <s v="Stephen Taylor"/>
    <s v="Express Road Cargo"/>
    <x v="1"/>
    <x v="2"/>
    <s v="Critical"/>
    <s v="Reisling"/>
    <x v="0"/>
    <x v="5"/>
    <s v="Dog Point Vineyard Sauvignon Blanc 2014"/>
    <s v="Standard Size Crate"/>
    <s v="Freemantle"/>
    <x v="555"/>
    <d v="2013-04-06T00:00:00"/>
    <n v="2"/>
    <n v="0.06"/>
    <n v="39.479999999999997"/>
    <n v="1.99"/>
    <n v="78.959999999999994"/>
  </r>
  <r>
    <n v="2041"/>
    <n v="89448"/>
    <s v="Mark Hughes"/>
    <s v="Air Cargo"/>
    <x v="2"/>
    <x v="1"/>
    <s v="Low"/>
    <s v="Sangiovese Rose"/>
    <x v="0"/>
    <x v="5"/>
    <s v="Chateau d'Esclans Garrus Rose 2013"/>
    <s v="Extra Large Crate"/>
    <s v="Mount Barker"/>
    <x v="857"/>
    <d v="2010-01-14T00:00:00"/>
    <n v="3"/>
    <n v="0.05"/>
    <n v="350.99"/>
    <n v="39"/>
    <n v="1052.97"/>
  </r>
  <r>
    <n v="2042"/>
    <n v="89448"/>
    <s v="Mark Hughes"/>
    <s v="Express Road Cargo"/>
    <x v="0"/>
    <x v="1"/>
    <s v="Low"/>
    <s v="Cabernet Sauvignon"/>
    <x v="0"/>
    <x v="5"/>
    <s v="Lucien Albrecht Cremant d'Alsace Brut"/>
    <s v="Large Crate"/>
    <s v="Port Lincoln"/>
    <x v="857"/>
    <d v="2010-01-16T00:00:00"/>
    <n v="7"/>
    <n v="0"/>
    <n v="8.74"/>
    <n v="1.39"/>
    <n v="61.18"/>
  </r>
  <r>
    <n v="2043"/>
    <n v="89448"/>
    <s v="Mark Hughes"/>
    <s v="Express Road Cargo"/>
    <x v="0"/>
    <x v="1"/>
    <s v="Low"/>
    <s v="Zinfandel"/>
    <x v="0"/>
    <x v="5"/>
    <s v="Moet &amp; Chandon Imperial"/>
    <s v="Full Container"/>
    <s v="Port Adelaide"/>
    <x v="857"/>
    <d v="2010-01-16T00:00:00"/>
    <n v="11"/>
    <n v="0.02"/>
    <n v="1.98"/>
    <n v="0.7"/>
    <n v="21.78"/>
  </r>
  <r>
    <n v="2044"/>
    <n v="87129"/>
    <s v="Richard Richards"/>
    <s v="Road Cargo"/>
    <x v="0"/>
    <x v="3"/>
    <s v="High"/>
    <s v="Sangiovese"/>
    <x v="0"/>
    <x v="5"/>
    <s v="Langlois Chateau Cremant de Loire Brut"/>
    <s v="Standard Size Crate"/>
    <s v="Grafton"/>
    <x v="406"/>
    <d v="2012-02-21T00:00:00"/>
    <n v="1"/>
    <n v="7.0000000000000007E-2"/>
    <n v="22.01"/>
    <n v="5.53"/>
    <n v="22.01"/>
  </r>
  <r>
    <n v="2045"/>
    <n v="89353"/>
    <s v="Mark Myers"/>
    <s v="Express Road Cargo"/>
    <x v="0"/>
    <x v="0"/>
    <s v="Critical"/>
    <s v="Malbec"/>
    <x v="0"/>
    <x v="5"/>
    <s v="Lucien Albrecht Cremant d'Alsace Brut Rose"/>
    <s v="Full Container"/>
    <s v="Bundaberg"/>
    <x v="195"/>
    <d v="2013-05-04T00:00:00"/>
    <n v="3"/>
    <n v="0.08"/>
    <n v="2.84"/>
    <n v="0.93"/>
    <n v="8.52"/>
  </r>
  <r>
    <n v="2046"/>
    <n v="89457"/>
    <s v="Craig Wright"/>
    <s v="Air Cargo"/>
    <x v="2"/>
    <x v="1"/>
    <s v="Critical"/>
    <s v="Champagne"/>
    <x v="0"/>
    <x v="5"/>
    <s v="Sutter Home White Zinfandel"/>
    <s v="Small Crate"/>
    <s v="Canberra"/>
    <x v="176"/>
    <d v="2011-10-03T00:00:00"/>
    <n v="17"/>
    <n v="0.01"/>
    <n v="180.98"/>
    <n v="23.58"/>
    <n v="3076.66"/>
  </r>
  <r>
    <n v="2047"/>
    <n v="89471"/>
    <s v="Albert Peterson"/>
    <s v="Road Cargo"/>
    <x v="1"/>
    <x v="1"/>
    <s v="Low"/>
    <s v="Pinot Gris"/>
    <x v="0"/>
    <x v="5"/>
    <s v="Hewitson LuLu Sauvignon Blanc 2014"/>
    <s v="Large Crate"/>
    <s v="Canberra"/>
    <x v="858"/>
    <d v="2012-03-04T00:00:00"/>
    <n v="5"/>
    <n v="0"/>
    <n v="115.99"/>
    <n v="2.5"/>
    <n v="579.94999999999993"/>
  </r>
  <r>
    <n v="2048"/>
    <n v="87917"/>
    <s v="Terry Hudson"/>
    <s v="Express Road Cargo"/>
    <x v="2"/>
    <x v="3"/>
    <s v="Medium"/>
    <s v="Grenache Rose"/>
    <x v="0"/>
    <x v="5"/>
    <s v="Chateau d'Esclans Whispering Angel Rose 2014"/>
    <s v="Standard Size Crate"/>
    <s v="Orange"/>
    <x v="388"/>
    <d v="2010-12-12T00:00:00"/>
    <n v="17"/>
    <n v="0.05"/>
    <n v="15.68"/>
    <n v="3.73"/>
    <n v="266.56"/>
  </r>
  <r>
    <n v="2049"/>
    <n v="87917"/>
    <s v="Terry Hudson"/>
    <s v="Express Road Cargo"/>
    <x v="1"/>
    <x v="3"/>
    <s v="Medium"/>
    <s v="Reisling"/>
    <x v="0"/>
    <x v="5"/>
    <s v="Lincourt Courtney's Chardonnay 2012"/>
    <s v="Large Crate"/>
    <s v="Paramatta"/>
    <x v="388"/>
    <d v="2010-12-12T00:00:00"/>
    <n v="19"/>
    <n v="0.02"/>
    <n v="195.99"/>
    <n v="4.2"/>
    <n v="3723.8100000000004"/>
  </r>
  <r>
    <n v="2050"/>
    <n v="89354"/>
    <s v="Mark Myers"/>
    <s v="Express Road Cargo"/>
    <x v="0"/>
    <x v="0"/>
    <s v="Critical"/>
    <s v="Pinot Noir"/>
    <x v="0"/>
    <x v="5"/>
    <s v="Louis Roederer Cristal Brut with Gift Box 2007"/>
    <s v="Standard Size Crate"/>
    <s v="Bundaberg"/>
    <x v="859"/>
    <d v="2013-09-12T00:00:00"/>
    <n v="25"/>
    <n v="0.02"/>
    <n v="28.15"/>
    <n v="6.17"/>
    <n v="703.75"/>
  </r>
  <r>
    <n v="2051"/>
    <n v="89354"/>
    <s v="Mark Myers"/>
    <s v="Express Road Cargo"/>
    <x v="0"/>
    <x v="0"/>
    <s v="Critical"/>
    <s v="Pinot Noir"/>
    <x v="0"/>
    <x v="5"/>
    <s v="Barnard Griffin Rose of Sangiovese 2014"/>
    <s v="Standard Size Crate"/>
    <s v="Brisbane"/>
    <x v="859"/>
    <d v="2013-09-12T00:00:00"/>
    <n v="26"/>
    <n v="0.09"/>
    <n v="12.98"/>
    <n v="3.14"/>
    <n v="337.48"/>
  </r>
  <r>
    <n v="2052"/>
    <n v="86235"/>
    <s v="Pamela Hanson"/>
    <s v="Express Road Cargo"/>
    <x v="2"/>
    <x v="3"/>
    <s v="Medium"/>
    <s v="Champagne"/>
    <x v="0"/>
    <x v="5"/>
    <s v="Pietradolce Etna Rosato 2014"/>
    <s v="Loose Wrap"/>
    <s v="Orange"/>
    <x v="860"/>
    <d v="2011-05-08T00:00:00"/>
    <n v="4"/>
    <n v="7.0000000000000007E-2"/>
    <n v="92.23"/>
    <n v="39.61"/>
    <n v="368.92"/>
  </r>
  <r>
    <n v="2053"/>
    <n v="86235"/>
    <s v="Pamela Hanson"/>
    <s v="Express Road Cargo"/>
    <x v="0"/>
    <x v="3"/>
    <s v="Medium"/>
    <s v="Sangiovese"/>
    <x v="0"/>
    <x v="5"/>
    <s v="Francis Ford Coppola Sofia Rose 2014"/>
    <s v="Large Crate"/>
    <s v="Liverpool"/>
    <x v="860"/>
    <d v="2011-05-10T00:00:00"/>
    <n v="1"/>
    <n v="0.04"/>
    <n v="4.28"/>
    <n v="6.72"/>
    <n v="4.28"/>
  </r>
  <r>
    <n v="2054"/>
    <n v="87778"/>
    <s v="Martin Gibson"/>
    <s v="Express Road Cargo"/>
    <x v="0"/>
    <x v="1"/>
    <s v="Critical"/>
    <s v="Zinfandel"/>
    <x v="0"/>
    <x v="5"/>
    <s v="Schramsberg Cremant Demi-Sec 2011"/>
    <s v="Mini Crate"/>
    <s v="Bendigo"/>
    <x v="344"/>
    <d v="2011-10-14T00:00:00"/>
    <n v="4"/>
    <n v="0.05"/>
    <n v="4.4800000000000004"/>
    <n v="49"/>
    <n v="17.920000000000002"/>
  </r>
  <r>
    <n v="2055"/>
    <n v="87778"/>
    <s v="Martin Gibson"/>
    <s v="Express Road Cargo"/>
    <x v="1"/>
    <x v="1"/>
    <s v="Critical"/>
    <s v="Sauvignon Blanc"/>
    <x v="0"/>
    <x v="5"/>
    <s v="Robert Oatley Signature Chardonnay 2013"/>
    <s v="Large Crate"/>
    <s v="Ararat"/>
    <x v="344"/>
    <d v="2011-10-13T00:00:00"/>
    <n v="18"/>
    <n v="0.04"/>
    <n v="20.95"/>
    <n v="5.99"/>
    <n v="377.09999999999997"/>
  </r>
  <r>
    <n v="2056"/>
    <n v="89473"/>
    <s v="Louis Boyd"/>
    <s v="Express Road Cargo"/>
    <x v="1"/>
    <x v="0"/>
    <s v="High"/>
    <s v="Sauvignon Blanc"/>
    <x v="0"/>
    <x v="5"/>
    <s v="Robert Oatley Sauvignon Blanc 2013"/>
    <s v="Standard Size Crate"/>
    <s v="Gold Coast"/>
    <x v="574"/>
    <d v="2012-05-21T00:00:00"/>
    <n v="13"/>
    <n v="0"/>
    <n v="20.99"/>
    <n v="1.25"/>
    <n v="272.87"/>
  </r>
  <r>
    <n v="2057"/>
    <n v="87638"/>
    <s v="Samuel Bailey"/>
    <s v="Express Road Cargo"/>
    <x v="1"/>
    <x v="1"/>
    <s v="Not Specified"/>
    <s v="Sauvignon Blanc"/>
    <x v="0"/>
    <x v="5"/>
    <s v="Grgich Hills Chardonnay 2012"/>
    <s v="Standard Size Crate"/>
    <s v="Benalla"/>
    <x v="83"/>
    <d v="2011-10-09T00:00:00"/>
    <n v="4"/>
    <n v="0.02"/>
    <n v="17.48"/>
    <n v="1.99"/>
    <n v="69.92"/>
  </r>
  <r>
    <n v="2058"/>
    <n v="86346"/>
    <s v="Jack Armstrong"/>
    <s v="Express Road Cargo"/>
    <x v="0"/>
    <x v="1"/>
    <s v="Critical"/>
    <s v="Zinfandel"/>
    <x v="0"/>
    <x v="5"/>
    <s v="Veuve Clicquot Brut Yellow Label"/>
    <s v="Mini Crate"/>
    <s v="Launceston"/>
    <x v="84"/>
    <d v="2010-10-30T00:00:00"/>
    <n v="8"/>
    <n v="0.03"/>
    <n v="300.64999999999998"/>
    <n v="24.49"/>
    <n v="2405.1999999999998"/>
  </r>
  <r>
    <n v="2059"/>
    <n v="86346"/>
    <s v="Jack Armstrong"/>
    <s v="Express Road Cargo"/>
    <x v="1"/>
    <x v="1"/>
    <s v="Critical"/>
    <s v="Chardonnay"/>
    <x v="0"/>
    <x v="5"/>
    <s v="Rombauer Chardonnay 2014"/>
    <s v="Large Crate"/>
    <s v="Burnie"/>
    <x v="84"/>
    <d v="2010-10-30T00:00:00"/>
    <n v="17"/>
    <n v="0.06"/>
    <n v="49.99"/>
    <n v="19.989999999999998"/>
    <n v="849.83"/>
  </r>
  <r>
    <n v="2060"/>
    <n v="86346"/>
    <s v="Jack Armstrong"/>
    <s v="Express Road Cargo"/>
    <x v="0"/>
    <x v="1"/>
    <s v="Critical"/>
    <s v="Shiraz"/>
    <x v="0"/>
    <x v="5"/>
    <s v="Lucien Albrecht Cremant d'Alsace Brut"/>
    <s v="Large Crate"/>
    <s v="Burnie"/>
    <x v="84"/>
    <d v="2010-10-29T00:00:00"/>
    <n v="14"/>
    <n v="0.1"/>
    <n v="104.85"/>
    <n v="4.6500000000000004"/>
    <n v="1467.8999999999999"/>
  </r>
  <r>
    <n v="2061"/>
    <n v="89477"/>
    <s v="Todd Cole"/>
    <s v="Express Road Cargo"/>
    <x v="0"/>
    <x v="3"/>
    <s v="Medium"/>
    <s v="Shiraz"/>
    <x v="0"/>
    <x v="5"/>
    <s v="Chateau de Campuget Costieres de Nimes Tradition Rose 2015"/>
    <s v="Large Crate"/>
    <s v="Dubbo"/>
    <x v="161"/>
    <d v="2013-03-02T00:00:00"/>
    <n v="8"/>
    <n v="0.1"/>
    <n v="48.04"/>
    <n v="5.09"/>
    <n v="384.32"/>
  </r>
  <r>
    <n v="2062"/>
    <n v="89482"/>
    <s v="Walter Burns"/>
    <s v="Express Road Cargo"/>
    <x v="0"/>
    <x v="0"/>
    <s v="High"/>
    <s v="Zinfandel"/>
    <x v="0"/>
    <x v="5"/>
    <s v="Veuve Clicquot Brut Yellow Label"/>
    <s v="Large Crate"/>
    <s v="Mount Isa"/>
    <x v="818"/>
    <d v="2011-02-12T00:00:00"/>
    <n v="1"/>
    <n v="0.06"/>
    <n v="4.13"/>
    <n v="6.89"/>
    <n v="4.13"/>
  </r>
  <r>
    <n v="2063"/>
    <n v="89490"/>
    <s v="Walter Ryan"/>
    <s v="Express Road Cargo"/>
    <x v="0"/>
    <x v="3"/>
    <s v="Not Specified"/>
    <s v="Merlot"/>
    <x v="0"/>
    <x v="5"/>
    <s v="Dom Perignon 2006"/>
    <s v="Large Crate"/>
    <s v="Paramatta"/>
    <x v="235"/>
    <d v="2012-04-08T00:00:00"/>
    <n v="9"/>
    <n v="0.04"/>
    <n v="35.44"/>
    <n v="19.989999999999998"/>
    <n v="318.95999999999998"/>
  </r>
  <r>
    <n v="2064"/>
    <n v="86233"/>
    <s v="Pamela Hanson"/>
    <s v="Express Road Cargo"/>
    <x v="0"/>
    <x v="3"/>
    <s v="Low"/>
    <s v="Shiraz"/>
    <x v="0"/>
    <x v="5"/>
    <s v="Chateau de Campuget Costieres de Nimes Tradition Rose 2015"/>
    <s v="Large Crate"/>
    <s v="Blue Mountains"/>
    <x v="861"/>
    <d v="2010-03-23T00:00:00"/>
    <n v="9"/>
    <n v="0.02"/>
    <n v="13.48"/>
    <n v="4.51"/>
    <n v="121.32000000000001"/>
  </r>
  <r>
    <n v="2065"/>
    <n v="86500"/>
    <s v="Andrew Jordan"/>
    <s v="Express Road Cargo"/>
    <x v="0"/>
    <x v="1"/>
    <s v="Low"/>
    <s v="Malbec"/>
    <x v="0"/>
    <x v="5"/>
    <s v="JCB N¬∞21 Brut Cremant de Bourgogne"/>
    <s v="Large Crate"/>
    <s v="Melton"/>
    <x v="862"/>
    <d v="2010-11-17T00:00:00"/>
    <n v="22"/>
    <n v="7.0000000000000007E-2"/>
    <n v="172.99"/>
    <n v="19.989999999999998"/>
    <n v="3805.78"/>
  </r>
  <r>
    <n v="2066"/>
    <n v="86500"/>
    <s v="Joe Fowler"/>
    <s v="Express Road Cargo"/>
    <x v="0"/>
    <x v="1"/>
    <s v="Low"/>
    <s v="Shiraz"/>
    <x v="0"/>
    <x v="5"/>
    <s v="Chateau de Campuget Costieres de Nimes Tradition Rose 2015"/>
    <s v="Large Crate"/>
    <s v="Frankston"/>
    <x v="862"/>
    <d v="2010-11-26T00:00:00"/>
    <n v="1"/>
    <n v="0.09"/>
    <n v="7.64"/>
    <n v="1.39"/>
    <n v="7.64"/>
  </r>
  <r>
    <n v="2067"/>
    <n v="89499"/>
    <s v="Brian Rivera"/>
    <s v="Express Road Cargo"/>
    <x v="0"/>
    <x v="0"/>
    <s v="Medium"/>
    <s v="Cabernet Sauvignon"/>
    <x v="0"/>
    <x v="5"/>
    <s v="Domaine Lafage Miraflors Rose 2013"/>
    <s v="Large Crate"/>
    <s v="Rockhampton"/>
    <x v="207"/>
    <d v="2011-12-07T00:00:00"/>
    <n v="1"/>
    <n v="0.06"/>
    <n v="19.98"/>
    <n v="8.68"/>
    <n v="19.98"/>
  </r>
  <r>
    <n v="2068"/>
    <n v="88366"/>
    <s v="Beverly Mendoza"/>
    <s v="Air Cargo"/>
    <x v="2"/>
    <x v="1"/>
    <s v="High"/>
    <s v="Grenache Rose"/>
    <x v="0"/>
    <x v="5"/>
    <s v="Domaine Lafond Roc-Epine Tavel Rose 2014"/>
    <s v="Extra Large Crate"/>
    <s v="Geelong"/>
    <x v="85"/>
    <d v="2013-12-24T00:00:00"/>
    <n v="23"/>
    <n v="0.01"/>
    <n v="95.98"/>
    <n v="58.2"/>
    <n v="2207.54"/>
  </r>
  <r>
    <n v="2069"/>
    <n v="89504"/>
    <s v="Carl Greene"/>
    <s v="Air Cargo"/>
    <x v="2"/>
    <x v="0"/>
    <s v="Medium"/>
    <s v="Sangiovese Rose"/>
    <x v="0"/>
    <x v="5"/>
    <s v="La Playa Estate Cabernet Sauvignon Rose 2015"/>
    <s v="Extra Large Crate"/>
    <s v="Darwin"/>
    <x v="237"/>
    <d v="2010-03-15T00:00:00"/>
    <n v="9"/>
    <n v="7.0000000000000007E-2"/>
    <n v="200.98"/>
    <n v="23.76"/>
    <n v="1808.82"/>
  </r>
  <r>
    <n v="2070"/>
    <n v="89504"/>
    <s v="Carl Greene"/>
    <s v="Air Cargo"/>
    <x v="2"/>
    <x v="0"/>
    <s v="Medium"/>
    <s v="Grenache Rose"/>
    <x v="0"/>
    <x v="5"/>
    <s v="Sutter Home Pink Moscato"/>
    <s v="Small Crate"/>
    <s v="Darwin"/>
    <x v="237"/>
    <d v="2010-03-14T00:00:00"/>
    <n v="2"/>
    <n v="0.02"/>
    <n v="179.29"/>
    <n v="29.21"/>
    <n v="358.58"/>
  </r>
  <r>
    <n v="2071"/>
    <n v="87963"/>
    <s v="Jeffrey Rogers"/>
    <s v="Road Cargo"/>
    <x v="0"/>
    <x v="0"/>
    <s v="Critical"/>
    <s v="Shiraz"/>
    <x v="0"/>
    <x v="5"/>
    <s v="Lucien Albrecht Cremant d'Alsace Brut"/>
    <s v="Large Crate"/>
    <s v="Darwin"/>
    <x v="120"/>
    <d v="2010-07-04T00:00:00"/>
    <n v="6"/>
    <n v="7.0000000000000007E-2"/>
    <n v="60.97"/>
    <n v="4.5"/>
    <n v="365.82"/>
  </r>
  <r>
    <n v="2072"/>
    <n v="89517"/>
    <s v="Jonathan Ramos"/>
    <s v="Express Road Cargo"/>
    <x v="0"/>
    <x v="3"/>
    <s v="Medium"/>
    <s v="Sangiovese"/>
    <x v="0"/>
    <x v="5"/>
    <s v="Louis Roederer Cristal Brut 2006"/>
    <s v="Large Crate"/>
    <s v="Cessnock"/>
    <x v="564"/>
    <d v="2013-01-13T00:00:00"/>
    <n v="1"/>
    <n v="0.03"/>
    <n v="8.85"/>
    <n v="5.6"/>
    <n v="8.85"/>
  </r>
  <r>
    <n v="2073"/>
    <n v="86853"/>
    <s v="Keith Lawrence"/>
    <s v="Express Road Cargo"/>
    <x v="2"/>
    <x v="2"/>
    <s v="Low"/>
    <s v="Cremant"/>
    <x v="0"/>
    <x v="5"/>
    <s v="Chateau d'Esclans Whispering Angel Rose 2014"/>
    <s v="Large Crate"/>
    <s v="Bunbury"/>
    <x v="863"/>
    <d v="2012-04-27T00:00:00"/>
    <n v="5"/>
    <n v="0.04"/>
    <n v="27.42"/>
    <n v="19.46"/>
    <n v="137.10000000000002"/>
  </r>
  <r>
    <n v="2074"/>
    <n v="86853"/>
    <s v="Keith Lawrence"/>
    <s v="Air Cargo"/>
    <x v="2"/>
    <x v="2"/>
    <s v="Low"/>
    <s v="Sangiovese Rose"/>
    <x v="0"/>
    <x v="5"/>
    <s v="Marques de Caceres Rioja Rosado 2014"/>
    <s v="Small Crate"/>
    <s v="Rockingham"/>
    <x v="863"/>
    <d v="2012-04-22T00:00:00"/>
    <n v="3"/>
    <n v="0.09"/>
    <n v="320.64"/>
    <n v="29.2"/>
    <n v="961.92"/>
  </r>
  <r>
    <n v="2075"/>
    <n v="89521"/>
    <s v="Clarence Sanders"/>
    <s v="Express Road Cargo"/>
    <x v="1"/>
    <x v="3"/>
    <s v="Critical"/>
    <s v="Reisling"/>
    <x v="0"/>
    <x v="5"/>
    <s v="Giesen Sauvignon Blanc 2014"/>
    <s v="Large Crate"/>
    <s v="Campbeltown"/>
    <x v="274"/>
    <d v="2010-01-23T00:00:00"/>
    <n v="2"/>
    <n v="0.09"/>
    <n v="32.979999999999997"/>
    <n v="5.5"/>
    <n v="65.959999999999994"/>
  </r>
  <r>
    <n v="2076"/>
    <n v="89362"/>
    <s v="Earl Hanson"/>
    <s v="Express Road Cargo"/>
    <x v="1"/>
    <x v="2"/>
    <s v="Low"/>
    <s v="Chardonnay"/>
    <x v="0"/>
    <x v="5"/>
    <s v="Angeline Sauvignon Blanc 2014"/>
    <s v="Standard Size Crate"/>
    <s v="Geraldton"/>
    <x v="458"/>
    <d v="2012-01-12T00:00:00"/>
    <n v="10"/>
    <n v="0.1"/>
    <n v="4.8899999999999997"/>
    <n v="4.93"/>
    <n v="48.9"/>
  </r>
  <r>
    <n v="2077"/>
    <n v="89555"/>
    <s v="Kathleen Burton"/>
    <s v="Express Road Cargo"/>
    <x v="2"/>
    <x v="3"/>
    <s v="Not Specified"/>
    <s v="Cremant"/>
    <x v="0"/>
    <x v="5"/>
    <s v="Domaine Lafage Miraflors Rose 2013"/>
    <s v="Mini Crate"/>
    <s v="Lithgow"/>
    <x v="209"/>
    <d v="2013-05-22T00:00:00"/>
    <n v="7"/>
    <n v="7.0000000000000007E-2"/>
    <n v="49.34"/>
    <n v="10.25"/>
    <n v="345.38"/>
  </r>
  <r>
    <n v="2078"/>
    <n v="89555"/>
    <s v="Kathleen Burton"/>
    <s v="Express Road Cargo"/>
    <x v="2"/>
    <x v="3"/>
    <s v="Not Specified"/>
    <s v="Champagne"/>
    <x v="0"/>
    <x v="5"/>
    <s v="Sutter Home White Zinfandel"/>
    <s v="Full Container"/>
    <s v="Broken Hill"/>
    <x v="209"/>
    <d v="2013-05-22T00:00:00"/>
    <n v="6"/>
    <n v="0.01"/>
    <n v="10.06"/>
    <n v="2.06"/>
    <n v="60.36"/>
  </r>
  <r>
    <n v="2079"/>
    <n v="87436"/>
    <s v="Lillian Evans"/>
    <s v="Road Cargo"/>
    <x v="0"/>
    <x v="3"/>
    <s v="Critical"/>
    <s v="Zinfandel"/>
    <x v="0"/>
    <x v="5"/>
    <s v="Jean-Baptiste Adam Les Natures Cremant d'Alsace Brut"/>
    <s v="Large Crate"/>
    <s v="Newcastle"/>
    <x v="864"/>
    <d v="2010-12-13T00:00:00"/>
    <n v="10"/>
    <n v="0.06"/>
    <n v="4.91"/>
    <n v="5.68"/>
    <n v="49.1"/>
  </r>
  <r>
    <n v="2080"/>
    <n v="87436"/>
    <s v="Lillian Evans"/>
    <s v="Road Cargo"/>
    <x v="0"/>
    <x v="3"/>
    <s v="Critical"/>
    <s v="Shiraz"/>
    <x v="0"/>
    <x v="5"/>
    <s v="Lucien Albrecht Cremant d'Alsace Brut Rose"/>
    <s v="Large Crate"/>
    <s v="Cessnock"/>
    <x v="864"/>
    <d v="2010-12-14T00:00:00"/>
    <n v="21"/>
    <n v="7.0000000000000007E-2"/>
    <n v="48.94"/>
    <n v="5.86"/>
    <n v="1027.74"/>
  </r>
  <r>
    <n v="2081"/>
    <n v="86361"/>
    <s v="Angela Johnston"/>
    <s v="Express Road Cargo"/>
    <x v="0"/>
    <x v="0"/>
    <s v="Low"/>
    <s v="Cabernet Sauvignon"/>
    <x v="0"/>
    <x v="5"/>
    <s v="Jean-Baptiste Adam Les Natures Cremant d'Alsace Brut"/>
    <s v="Large Crate"/>
    <s v="Brisbane"/>
    <x v="312"/>
    <d v="2012-06-30T00:00:00"/>
    <n v="19"/>
    <n v="0.09"/>
    <n v="67.28"/>
    <n v="19.989999999999998"/>
    <n v="1278.32"/>
  </r>
  <r>
    <n v="2082"/>
    <n v="86361"/>
    <s v="Angela Johnston"/>
    <s v="Express Road Cargo"/>
    <x v="0"/>
    <x v="0"/>
    <s v="Low"/>
    <s v="Zinfandel"/>
    <x v="0"/>
    <x v="5"/>
    <s v="Chateau Gaudrelle Cremant d'Loire Brut"/>
    <s v="Large Crate"/>
    <s v="Mackay"/>
    <x v="312"/>
    <d v="2012-06-30T00:00:00"/>
    <n v="8"/>
    <n v="0.1"/>
    <n v="2.08"/>
    <n v="1.49"/>
    <n v="16.64"/>
  </r>
  <r>
    <n v="2083"/>
    <n v="86361"/>
    <s v="Angela Johnston"/>
    <s v="Express Road Cargo"/>
    <x v="1"/>
    <x v="0"/>
    <s v="Low"/>
    <s v="Chardonnay"/>
    <x v="0"/>
    <x v="3"/>
    <s v="Dog Point Vineyard Sauvignon Blanc 2014"/>
    <s v="Large Crate"/>
    <s v="Townsville"/>
    <x v="312"/>
    <d v="2012-07-02T00:00:00"/>
    <n v="8"/>
    <n v="0.01"/>
    <n v="26.31"/>
    <n v="5.89"/>
    <n v="210.48"/>
  </r>
  <r>
    <n v="2084"/>
    <n v="86361"/>
    <s v="Angela Johnston"/>
    <s v="Express Road Cargo"/>
    <x v="2"/>
    <x v="0"/>
    <s v="Low"/>
    <s v="Sangiovese Rose"/>
    <x v="0"/>
    <x v="3"/>
    <s v="Sutter Home White Zinfandel"/>
    <s v="Large Crate"/>
    <s v="Mackay"/>
    <x v="312"/>
    <d v="2012-06-25T00:00:00"/>
    <n v="5"/>
    <n v="0.05"/>
    <n v="1.76"/>
    <n v="4.8600000000000003"/>
    <n v="8.8000000000000007"/>
  </r>
  <r>
    <n v="2085"/>
    <n v="86614"/>
    <s v="Donald Rodriguez"/>
    <s v="Air Cargo"/>
    <x v="2"/>
    <x v="0"/>
    <s v="Critical"/>
    <s v="Sangiovese Rose"/>
    <x v="0"/>
    <x v="3"/>
    <s v="Miraval Rose (1.5 Liter Magnum) 2014"/>
    <s v="Small Crate"/>
    <s v="Darwin"/>
    <x v="23"/>
    <d v="2012-05-06T00:00:00"/>
    <n v="20"/>
    <n v="7.0000000000000007E-2"/>
    <n v="81.94"/>
    <n v="55.81"/>
    <n v="1638.8"/>
  </r>
  <r>
    <n v="2086"/>
    <n v="86614"/>
    <s v="Donald Rodriguez"/>
    <s v="Express Road Cargo"/>
    <x v="2"/>
    <x v="0"/>
    <s v="Critical"/>
    <s v="Sangiovese Rose"/>
    <x v="0"/>
    <x v="3"/>
    <s v="Domaine Lafond Roc-Epine Tavel Rose 2014"/>
    <s v="Standard Size Crate"/>
    <s v="Darwin"/>
    <x v="23"/>
    <d v="2012-05-03T00:00:00"/>
    <n v="16"/>
    <n v="0.06"/>
    <n v="8.57"/>
    <n v="3.44"/>
    <n v="137.12"/>
  </r>
  <r>
    <n v="2087"/>
    <n v="86614"/>
    <s v="Donald Rodriguez"/>
    <s v="Express Road Cargo"/>
    <x v="0"/>
    <x v="0"/>
    <s v="Low"/>
    <s v="Cabernet Sauvignon"/>
    <x v="0"/>
    <x v="3"/>
    <s v="Roederer Estate L'Ermitage 2007"/>
    <s v="Full Container"/>
    <s v="Darwin"/>
    <x v="23"/>
    <d v="2012-05-08T00:00:00"/>
    <n v="16"/>
    <n v="0.03"/>
    <n v="5.81"/>
    <n v="3.37"/>
    <n v="92.96"/>
  </r>
  <r>
    <n v="2088"/>
    <n v="89565"/>
    <s v="Michael Frazier"/>
    <s v="Road Cargo"/>
    <x v="0"/>
    <x v="2"/>
    <s v="Low"/>
    <s v="Malbec"/>
    <x v="0"/>
    <x v="3"/>
    <s v="Belle Glos Oeil de Perdrix Pinot Noir Blanc 2014"/>
    <s v="Large Crate"/>
    <s v="Freemantle"/>
    <x v="865"/>
    <d v="2011-06-05T00:00:00"/>
    <n v="17"/>
    <n v="0.08"/>
    <n v="6.3"/>
    <n v="0.5"/>
    <n v="107.1"/>
  </r>
  <r>
    <n v="2089"/>
    <n v="89571"/>
    <s v="Todd Jones"/>
    <s v="Air Cargo"/>
    <x v="2"/>
    <x v="3"/>
    <s v="Low"/>
    <s v="Sangiovese Rose"/>
    <x v="0"/>
    <x v="3"/>
    <s v="Chateau d'Esclans Garrus Rose 2013"/>
    <s v="Small Crate"/>
    <s v="Broken Hill"/>
    <x v="550"/>
    <d v="2010-06-07T00:00:00"/>
    <n v="17"/>
    <n v="0.08"/>
    <n v="259.70999999999998"/>
    <n v="66.67"/>
    <n v="4415.07"/>
  </r>
  <r>
    <n v="2090"/>
    <n v="89579"/>
    <s v="Cheryl West"/>
    <s v="Express Road Cargo"/>
    <x v="0"/>
    <x v="2"/>
    <s v="Medium"/>
    <s v="Merlot"/>
    <x v="0"/>
    <x v="3"/>
    <s v="Bertani Bertarose 2014"/>
    <s v="Loose Wrap"/>
    <s v="Albany"/>
    <x v="866"/>
    <d v="2010-10-17T00:00:00"/>
    <n v="17"/>
    <n v="0.03"/>
    <n v="25.98"/>
    <n v="5.37"/>
    <n v="441.66"/>
  </r>
  <r>
    <n v="2091"/>
    <n v="89583"/>
    <s v="Billy Sanchez"/>
    <s v="Express Road Cargo"/>
    <x v="0"/>
    <x v="2"/>
    <s v="High"/>
    <s v="Zinfandel"/>
    <x v="0"/>
    <x v="3"/>
    <s v="Louis Roederer Cristal Brut 2006"/>
    <s v="Full Container"/>
    <s v="Albany"/>
    <x v="86"/>
    <d v="2010-01-04T00:00:00"/>
    <n v="7"/>
    <n v="0.03"/>
    <n v="4.26"/>
    <n v="1.2"/>
    <n v="29.82"/>
  </r>
  <r>
    <n v="2092"/>
    <n v="89593"/>
    <s v="Christopher Lawrence"/>
    <s v="Express Road Cargo"/>
    <x v="2"/>
    <x v="1"/>
    <s v="Critical"/>
    <s v="Sangiovese Rose"/>
    <x v="0"/>
    <x v="3"/>
    <s v="Sutter Home Pink Moscato"/>
    <s v="Full Container"/>
    <s v="Mount Barker"/>
    <x v="101"/>
    <d v="2011-04-23T00:00:00"/>
    <n v="10"/>
    <n v="0.01"/>
    <n v="45.98"/>
    <n v="4.8"/>
    <n v="459.79999999999995"/>
  </r>
  <r>
    <n v="2093"/>
    <n v="89593"/>
    <s v="Christopher Lawrence"/>
    <s v="Express Road Cargo"/>
    <x v="0"/>
    <x v="1"/>
    <s v="Critical"/>
    <s v="Cabernet Sauvignon"/>
    <x v="0"/>
    <x v="3"/>
    <s v="Louis Roederer Cristal Brut 2006"/>
    <s v="Large Crate"/>
    <s v="Port Lincoln"/>
    <x v="101"/>
    <d v="2011-04-20T00:00:00"/>
    <n v="6"/>
    <n v="0.08"/>
    <n v="35.44"/>
    <n v="5.09"/>
    <n v="212.64"/>
  </r>
  <r>
    <n v="2094"/>
    <n v="88816"/>
    <s v="Todd Harrison"/>
    <s v="Air Cargo"/>
    <x v="2"/>
    <x v="0"/>
    <s v="Low"/>
    <s v="Grenache Rose"/>
    <x v="0"/>
    <x v="3"/>
    <s v="Locations by Dave Phinney F Rose&quot;"/>
    <s v="Small Crate"/>
    <s v="Mackay"/>
    <x v="867"/>
    <d v="2011-04-05T00:00:00"/>
    <n v="13"/>
    <n v="0.06"/>
    <n v="58.14"/>
    <n v="36.61"/>
    <n v="755.82"/>
  </r>
  <r>
    <n v="2095"/>
    <n v="88816"/>
    <s v="Todd Harrison"/>
    <s v="Express Road Cargo"/>
    <x v="0"/>
    <x v="0"/>
    <s v="Low"/>
    <s v="Pinot Noir"/>
    <x v="0"/>
    <x v="3"/>
    <s v="Chateau D'Aqueria Tavel Rose 2013"/>
    <s v="Loose Wrap"/>
    <s v="Logan City"/>
    <x v="867"/>
    <d v="2011-04-10T00:00:00"/>
    <n v="4"/>
    <n v="0.06"/>
    <n v="12.44"/>
    <n v="6.27"/>
    <n v="49.76"/>
  </r>
  <r>
    <n v="2096"/>
    <n v="88648"/>
    <s v="Patrick Black"/>
    <s v="Express Road Cargo"/>
    <x v="0"/>
    <x v="1"/>
    <s v="Medium"/>
    <s v="Cabernet Sauvignon"/>
    <x v="0"/>
    <x v="3"/>
    <s v="Bollinger Brut Special Cuvee"/>
    <s v="Full Container"/>
    <s v="Canberra"/>
    <x v="334"/>
    <d v="2011-03-14T00:00:00"/>
    <n v="9"/>
    <n v="0.05"/>
    <n v="9.93"/>
    <n v="1.0900000000000001"/>
    <n v="89.37"/>
  </r>
  <r>
    <n v="2097"/>
    <n v="88648"/>
    <s v="Kathleen Hill"/>
    <s v="Express Road Cargo"/>
    <x v="0"/>
    <x v="1"/>
    <s v="Medium"/>
    <s v="Pinot Noir"/>
    <x v="0"/>
    <x v="3"/>
    <s v="Bollinger Brut Special Cuvee"/>
    <s v="Large Crate"/>
    <s v="Port Lincoln"/>
    <x v="334"/>
    <d v="2011-03-15T00:00:00"/>
    <n v="6"/>
    <n v="0.04"/>
    <n v="5.98"/>
    <n v="7.15"/>
    <n v="35.880000000000003"/>
  </r>
  <r>
    <n v="2098"/>
    <n v="88648"/>
    <s v="Brandon Lawson"/>
    <s v="Air Cargo"/>
    <x v="2"/>
    <x v="2"/>
    <s v="Medium"/>
    <s v="Champagne"/>
    <x v="0"/>
    <x v="3"/>
    <s v="Marques de Caceres Rioja Rosado 2014"/>
    <s v="Extra Large Crate"/>
    <s v="Busseltol"/>
    <x v="334"/>
    <d v="2011-03-15T00:00:00"/>
    <n v="4"/>
    <n v="0.1"/>
    <n v="135.99"/>
    <n v="28.63"/>
    <n v="543.96"/>
  </r>
  <r>
    <n v="2099"/>
    <n v="88144"/>
    <s v="Dennis Fernandez"/>
    <s v="Express Road Cargo"/>
    <x v="0"/>
    <x v="0"/>
    <s v="Low"/>
    <s v="Sangiovese"/>
    <x v="0"/>
    <x v="3"/>
    <s v="Orin Swift Cellars Fragile Rose 2014"/>
    <s v="Large Crate"/>
    <s v="Darwin"/>
    <x v="385"/>
    <d v="2013-03-30T00:00:00"/>
    <n v="13"/>
    <n v="0.01"/>
    <n v="55.29"/>
    <n v="5.08"/>
    <n v="718.77"/>
  </r>
  <r>
    <n v="2100"/>
    <n v="89598"/>
    <s v="Albert Dixon"/>
    <s v="Air Cargo"/>
    <x v="2"/>
    <x v="1"/>
    <s v="Low"/>
    <s v="Sangiovese Rose"/>
    <x v="0"/>
    <x v="3"/>
    <s v="Chateau D'Aqueria Tavel Rose 2013"/>
    <s v="Extra Large Crate"/>
    <s v="Canberra"/>
    <x v="692"/>
    <d v="2011-09-15T00:00:00"/>
    <n v="5"/>
    <n v="0.06"/>
    <n v="150.97999999999999"/>
    <n v="30"/>
    <n v="754.9"/>
  </r>
  <r>
    <n v="2101"/>
    <n v="88445"/>
    <s v="Matthew Bryant"/>
    <s v="Express Road Cargo"/>
    <x v="0"/>
    <x v="1"/>
    <s v="Low"/>
    <s v="Sangiovese"/>
    <x v="0"/>
    <x v="3"/>
    <s v="Louis Roederer Cristal Brut with Gift Box 2007"/>
    <s v="Large Crate"/>
    <s v="Burnie"/>
    <x v="3"/>
    <d v="2011-09-21T00:00:00"/>
    <n v="5"/>
    <n v="0.08"/>
    <n v="15.01"/>
    <n v="8.4"/>
    <n v="75.05"/>
  </r>
  <r>
    <n v="2102"/>
    <n v="88445"/>
    <s v="Matthew Bryant"/>
    <s v="Express Road Cargo"/>
    <x v="0"/>
    <x v="1"/>
    <s v="Low"/>
    <s v="Cabernet Sauvignon"/>
    <x v="0"/>
    <x v="3"/>
    <s v="Louis Roederer Cristal Brut 2006"/>
    <s v="Large Crate"/>
    <s v="Hobart"/>
    <x v="3"/>
    <d v="2011-09-21T00:00:00"/>
    <n v="1"/>
    <n v="0.04"/>
    <n v="4.82"/>
    <n v="5.24"/>
    <n v="4.82"/>
  </r>
  <r>
    <n v="2103"/>
    <n v="87956"/>
    <s v="Melissa Wright"/>
    <s v="Express Road Cargo"/>
    <x v="0"/>
    <x v="2"/>
    <s v="High"/>
    <s v="Pinot Noir"/>
    <x v="0"/>
    <x v="3"/>
    <s v="Sutter Home White Zinfandel"/>
    <s v="Full Container"/>
    <s v="Albany"/>
    <x v="87"/>
    <d v="2011-11-21T00:00:00"/>
    <n v="13"/>
    <n v="0.1"/>
    <n v="2.1800000000000002"/>
    <n v="7.09"/>
    <n v="28.340000000000003"/>
  </r>
  <r>
    <n v="2104"/>
    <n v="87956"/>
    <s v="Melissa Wright"/>
    <s v="Express Road Cargo"/>
    <x v="0"/>
    <x v="2"/>
    <s v="High"/>
    <s v="Sangiovese"/>
    <x v="0"/>
    <x v="3"/>
    <s v="Belle Glos Oeil de Perdrix Pinot Noir Blanc 2014"/>
    <s v="Large Crate"/>
    <s v="Geraldton"/>
    <x v="87"/>
    <d v="2011-11-21T00:00:00"/>
    <n v="40"/>
    <n v="0.01"/>
    <n v="20.98"/>
    <n v="5.42"/>
    <n v="839.2"/>
  </r>
  <r>
    <n v="2105"/>
    <n v="86873"/>
    <s v="Mary Peterson"/>
    <s v="Express Road Cargo"/>
    <x v="0"/>
    <x v="3"/>
    <s v="Critical"/>
    <s v="Cabernet Sauvignon"/>
    <x v="0"/>
    <x v="3"/>
    <s v="Sutter Home White Zinfandel"/>
    <s v="Large Crate"/>
    <s v="Dubbo"/>
    <x v="282"/>
    <d v="2013-04-07T00:00:00"/>
    <n v="6"/>
    <n v="0.1"/>
    <n v="34.54"/>
    <n v="14.72"/>
    <n v="207.24"/>
  </r>
  <r>
    <n v="2106"/>
    <n v="86224"/>
    <s v="David Gilbert"/>
    <s v="Road Cargo"/>
    <x v="0"/>
    <x v="1"/>
    <s v="Medium"/>
    <s v="Pinot Noir"/>
    <x v="0"/>
    <x v="3"/>
    <s v="Sutter Home White Zinfandel"/>
    <s v="Large Crate"/>
    <s v="Geelong"/>
    <x v="569"/>
    <d v="2012-06-05T00:00:00"/>
    <n v="11"/>
    <n v="0"/>
    <n v="6.68"/>
    <n v="5.2"/>
    <n v="73.47999999999999"/>
  </r>
  <r>
    <n v="2107"/>
    <n v="89604"/>
    <s v="Harold Gonzales"/>
    <s v="Express Road Cargo"/>
    <x v="1"/>
    <x v="1"/>
    <s v="Low"/>
    <s v="Reisling"/>
    <x v="0"/>
    <x v="3"/>
    <s v="Robert Oatley Sauvignon Blanc 2013"/>
    <s v="Large Crate"/>
    <s v="Canberra"/>
    <x v="194"/>
    <d v="2013-02-11T00:00:00"/>
    <n v="1"/>
    <n v="0.09"/>
    <n v="205.99"/>
    <n v="8.99"/>
    <n v="205.99"/>
  </r>
  <r>
    <n v="2108"/>
    <n v="89617"/>
    <s v="Andrew Hicks"/>
    <s v="Express Road Cargo"/>
    <x v="0"/>
    <x v="3"/>
    <s v="High"/>
    <s v="Shiraz"/>
    <x v="0"/>
    <x v="3"/>
    <s v="JCB N¬∞21 Brut Cremant de Bourgogne"/>
    <s v="Large Crate"/>
    <s v="Grafton"/>
    <x v="229"/>
    <d v="2013-04-25T00:00:00"/>
    <n v="7"/>
    <n v="0.06"/>
    <n v="4.0599999999999996"/>
    <n v="6.89"/>
    <n v="28.419999999999998"/>
  </r>
  <r>
    <n v="2109"/>
    <n v="89626"/>
    <s v="Larry Ross"/>
    <s v="Express Road Cargo"/>
    <x v="0"/>
    <x v="0"/>
    <s v="High"/>
    <s v="Pinot Noir"/>
    <x v="0"/>
    <x v="3"/>
    <s v="Lucien Albrecht Cremant d'Alsace Brut Rose"/>
    <s v="Large Crate"/>
    <s v="Palmerston"/>
    <x v="485"/>
    <d v="2013-01-19T00:00:00"/>
    <n v="9"/>
    <n v="0.01"/>
    <n v="10.98"/>
    <n v="3.99"/>
    <n v="98.820000000000007"/>
  </r>
  <r>
    <n v="2110"/>
    <n v="89626"/>
    <s v="Larry Ross"/>
    <s v="Express Road Cargo"/>
    <x v="0"/>
    <x v="0"/>
    <s v="High"/>
    <s v="Cabernet Sauvignon"/>
    <x v="0"/>
    <x v="3"/>
    <s v="Schramsberg Cremant Demi-Sec 2011"/>
    <s v="Standard Size Crate"/>
    <s v="Darwin"/>
    <x v="485"/>
    <d v="2013-01-20T00:00:00"/>
    <n v="4"/>
    <n v="0.02"/>
    <n v="16.989999999999998"/>
    <n v="8.99"/>
    <n v="67.959999999999994"/>
  </r>
  <r>
    <n v="2111"/>
    <n v="89626"/>
    <s v="Larry Ross"/>
    <s v="Air Cargo"/>
    <x v="2"/>
    <x v="0"/>
    <s v="High"/>
    <s v="Cremant"/>
    <x v="0"/>
    <x v="3"/>
    <s v="Sutter Home White Zinfandel"/>
    <s v="Small Crate"/>
    <s v="Darwin"/>
    <x v="485"/>
    <d v="2013-01-21T00:00:00"/>
    <n v="10"/>
    <n v="0.08"/>
    <n v="44.43"/>
    <n v="46.59"/>
    <n v="444.3"/>
  </r>
  <r>
    <n v="2112"/>
    <n v="89632"/>
    <s v="Harry Bryant"/>
    <s v="Express Road Cargo"/>
    <x v="0"/>
    <x v="1"/>
    <s v="Medium"/>
    <s v="Sangiovese"/>
    <x v="0"/>
    <x v="3"/>
    <s v="La Playa Estate Cabernet Sauvignon Rose 2015"/>
    <s v="Loose Wrap"/>
    <s v="Adelaide"/>
    <x v="868"/>
    <d v="2013-03-03T00:00:00"/>
    <n v="2"/>
    <n v="7.0000000000000007E-2"/>
    <n v="14.42"/>
    <n v="6.75"/>
    <n v="28.84"/>
  </r>
  <r>
    <n v="2113"/>
    <n v="89154"/>
    <s v="Larry Day"/>
    <s v="Express Road Cargo"/>
    <x v="0"/>
    <x v="1"/>
    <s v="Medium"/>
    <s v="Malbec"/>
    <x v="0"/>
    <x v="3"/>
    <s v="Sutter Home Pink Moscato"/>
    <s v="Large Crate"/>
    <s v="Devonport"/>
    <x v="610"/>
    <d v="2013-08-24T00:00:00"/>
    <n v="19"/>
    <n v="0.01"/>
    <n v="30.98"/>
    <n v="19.510000000000002"/>
    <n v="588.62"/>
  </r>
  <r>
    <n v="2114"/>
    <n v="88235"/>
    <s v="Benjamin Roberts"/>
    <s v="Air Cargo"/>
    <x v="2"/>
    <x v="3"/>
    <s v="High"/>
    <s v="Champagne"/>
    <x v="0"/>
    <x v="3"/>
    <s v="Barnard Griffin Rose of Sangiovese 2014"/>
    <s v="Extra Large Crate"/>
    <s v="Queanbeyan"/>
    <x v="869"/>
    <d v="2012-05-13T00:00:00"/>
    <n v="17"/>
    <n v="7.0000000000000007E-2"/>
    <n v="243.98"/>
    <n v="62.94"/>
    <n v="4147.66"/>
  </r>
  <r>
    <n v="2115"/>
    <n v="89438"/>
    <s v="Steve Watson"/>
    <s v="Express Road Cargo"/>
    <x v="2"/>
    <x v="1"/>
    <s v="Medium"/>
    <s v="Sangiovese Rose"/>
    <x v="0"/>
    <x v="3"/>
    <s v="Domaine Lafond Roc-Epine Tavel Rose 2014"/>
    <s v="Loose Wrap"/>
    <s v="Victor Harbor"/>
    <x v="662"/>
    <d v="2013-10-23T00:00:00"/>
    <n v="9"/>
    <n v="0"/>
    <n v="60.65"/>
    <n v="12.23"/>
    <n v="545.85"/>
  </r>
  <r>
    <n v="2116"/>
    <n v="88981"/>
    <s v="Roy Black"/>
    <s v="Express Road Cargo"/>
    <x v="0"/>
    <x v="1"/>
    <s v="Medium"/>
    <s v="Sangiovese"/>
    <x v="0"/>
    <x v="3"/>
    <s v="Simonnet-Febvre Cremant de Bourgogne Blanc"/>
    <s v="Standard Size Crate"/>
    <s v="Benalla"/>
    <x v="179"/>
    <d v="2013-01-29T00:00:00"/>
    <n v="4"/>
    <n v="0"/>
    <n v="40.97"/>
    <n v="8.99"/>
    <n v="163.88"/>
  </r>
  <r>
    <n v="2117"/>
    <n v="89636"/>
    <s v="Fred Campbell"/>
    <s v="Road Cargo"/>
    <x v="0"/>
    <x v="2"/>
    <s v="Medium"/>
    <s v="Zinfandel"/>
    <x v="0"/>
    <x v="3"/>
    <s v="Laurent-Perrier Brut Rose"/>
    <s v="Large Crate"/>
    <s v="Freemantle"/>
    <x v="688"/>
    <d v="2011-12-11T00:00:00"/>
    <n v="22"/>
    <n v="0.04"/>
    <n v="162.93"/>
    <n v="19.989999999999998"/>
    <n v="3584.46"/>
  </r>
  <r>
    <n v="2118"/>
    <n v="86681"/>
    <s v="Jerry Woods"/>
    <s v="Air Cargo"/>
    <x v="2"/>
    <x v="2"/>
    <s v="Medium"/>
    <s v="Sangiovese Rose"/>
    <x v="0"/>
    <x v="3"/>
    <s v="Miraval Rose (1.5 Liter Magnum) 2014"/>
    <s v="Extra Large Crate"/>
    <s v="Rockingham"/>
    <x v="870"/>
    <d v="2011-03-06T00:00:00"/>
    <n v="9"/>
    <n v="0.04"/>
    <n v="95.95"/>
    <n v="74.349999999999994"/>
    <n v="863.55000000000007"/>
  </r>
  <r>
    <n v="2119"/>
    <n v="86681"/>
    <s v="Peter Gonzalez"/>
    <s v="Express Road Cargo"/>
    <x v="0"/>
    <x v="2"/>
    <s v="Medium"/>
    <s v="Pinot Noir"/>
    <x v="0"/>
    <x v="3"/>
    <s v="Pierre Sparr Cremant d'Alsace Reserve Brut Rose"/>
    <s v="Standard Size Crate"/>
    <s v="Bunbury"/>
    <x v="870"/>
    <d v="2011-03-06T00:00:00"/>
    <n v="4"/>
    <n v="0.1"/>
    <n v="34.58"/>
    <n v="8.99"/>
    <n v="138.32"/>
  </r>
  <r>
    <n v="2120"/>
    <n v="89639"/>
    <s v="Juan Williamson"/>
    <s v="Express Road Cargo"/>
    <x v="0"/>
    <x v="3"/>
    <s v="Low"/>
    <s v="Pinot Noir"/>
    <x v="0"/>
    <x v="3"/>
    <s v="Francis Ford Coppola Sofia Rose 2014"/>
    <s v="Large Crate"/>
    <s v="Tamworth"/>
    <x v="871"/>
    <d v="2010-11-06T00:00:00"/>
    <n v="14"/>
    <n v="7.0000000000000007E-2"/>
    <n v="29.17"/>
    <n v="6.27"/>
    <n v="408.38"/>
  </r>
  <r>
    <n v="2121"/>
    <n v="89644"/>
    <s v="Harold Black"/>
    <s v="Express Road Cargo"/>
    <x v="0"/>
    <x v="3"/>
    <s v="Critical"/>
    <s v="Malbec"/>
    <x v="0"/>
    <x v="3"/>
    <s v="Miraval Rose 2014"/>
    <s v="Large Crate"/>
    <s v="Paramatta"/>
    <x v="872"/>
    <d v="2013-05-15T00:00:00"/>
    <n v="5"/>
    <n v="0.03"/>
    <n v="4.13"/>
    <n v="5.04"/>
    <n v="20.65"/>
  </r>
  <r>
    <n v="2122"/>
    <n v="86471"/>
    <s v="Gregory Murray"/>
    <s v="Express Road Cargo"/>
    <x v="1"/>
    <x v="1"/>
    <s v="Critical"/>
    <s v="Reisling"/>
    <x v="0"/>
    <x v="3"/>
    <s v="Villa Maria Private Bin Sauvignon Blanc 2015"/>
    <s v="Standard Size Crate"/>
    <s v="Mount Gambier"/>
    <x v="88"/>
    <d v="2011-05-03T00:00:00"/>
    <n v="9"/>
    <n v="0.01"/>
    <n v="29.89"/>
    <n v="1.99"/>
    <n v="269.01"/>
  </r>
  <r>
    <n v="2123"/>
    <n v="89647"/>
    <s v="Harold Fox"/>
    <s v="Road Cargo"/>
    <x v="1"/>
    <x v="1"/>
    <s v="Low"/>
    <s v="Pinot Gris"/>
    <x v="0"/>
    <x v="3"/>
    <s v="The White Knight Sauvignon Blanc 2014"/>
    <s v="Standard Size Crate"/>
    <s v="Benalla"/>
    <x v="873"/>
    <d v="2010-05-14T00:00:00"/>
    <n v="17"/>
    <n v="0.08"/>
    <n v="4.8899999999999997"/>
    <n v="4.93"/>
    <n v="83.13"/>
  </r>
  <r>
    <n v="2124"/>
    <n v="88715"/>
    <s v="Phillip Spencer"/>
    <s v="Express Road Cargo"/>
    <x v="0"/>
    <x v="3"/>
    <s v="Medium"/>
    <s v="Sangiovese"/>
    <x v="0"/>
    <x v="3"/>
    <s v="JCB N¬∞21 Brut Cremant de Bourgogne"/>
    <s v="Large Crate"/>
    <s v="Bathurst"/>
    <x v="754"/>
    <d v="2012-02-27T00:00:00"/>
    <n v="3"/>
    <n v="0.04"/>
    <n v="35.44"/>
    <n v="5.09"/>
    <n v="106.32"/>
  </r>
  <r>
    <n v="2125"/>
    <n v="87170"/>
    <s v="Jesse Snyder"/>
    <s v="Express Road Cargo"/>
    <x v="1"/>
    <x v="0"/>
    <s v="Not Specified"/>
    <s v="Chardonnay"/>
    <x v="0"/>
    <x v="3"/>
    <s v="Dog Point Vineyard Sauvignon Blanc 2014"/>
    <s v="Standard Size Crate"/>
    <s v="Darwin"/>
    <x v="874"/>
    <d v="2012-06-27T00:00:00"/>
    <n v="7"/>
    <n v="0.03"/>
    <n v="55.99"/>
    <n v="5"/>
    <n v="391.93"/>
  </r>
  <r>
    <n v="2126"/>
    <n v="88729"/>
    <s v="Martin Fuller"/>
    <s v="Express Road Cargo"/>
    <x v="0"/>
    <x v="2"/>
    <s v="High"/>
    <s v="Sangiovese"/>
    <x v="0"/>
    <x v="3"/>
    <s v="Sutter Home White Zinfandel"/>
    <s v="Large Crate"/>
    <s v="Busseltol"/>
    <x v="550"/>
    <d v="2010-06-05T00:00:00"/>
    <n v="17"/>
    <n v="0.09"/>
    <n v="2.61"/>
    <n v="0.5"/>
    <n v="44.37"/>
  </r>
  <r>
    <n v="2127"/>
    <n v="89175"/>
    <s v="Raymond Gibson"/>
    <s v="Express Road Cargo"/>
    <x v="1"/>
    <x v="1"/>
    <s v="Medium"/>
    <s v="Sauvignon Blanc"/>
    <x v="0"/>
    <x v="3"/>
    <s v="Cloudy Bay Sauvignon Blanc 2015"/>
    <s v="Large Crate"/>
    <s v="Devonport"/>
    <x v="875"/>
    <d v="2010-10-08T00:00:00"/>
    <n v="11"/>
    <n v="0.03"/>
    <n v="27.48"/>
    <n v="4"/>
    <n v="302.28000000000003"/>
  </r>
  <r>
    <n v="2128"/>
    <n v="89175"/>
    <s v="Raymond Gibson"/>
    <s v="Express Road Cargo"/>
    <x v="1"/>
    <x v="1"/>
    <s v="Medium"/>
    <s v="Chardonnay"/>
    <x v="0"/>
    <x v="3"/>
    <s v="Chardonnais Napa Valley Chardonnay 2013"/>
    <s v="Large Crate"/>
    <s v="Devonport"/>
    <x v="875"/>
    <d v="2010-10-08T00:00:00"/>
    <n v="14"/>
    <n v="0.1"/>
    <n v="179.99"/>
    <n v="19.989999999999998"/>
    <n v="2519.86"/>
  </r>
  <r>
    <n v="2129"/>
    <n v="89175"/>
    <s v="Raymond Gibson"/>
    <s v="Express Road Cargo"/>
    <x v="0"/>
    <x v="1"/>
    <s v="Medium"/>
    <s v="Sangiovese"/>
    <x v="0"/>
    <x v="3"/>
    <s v="Barnard Griffin Rose of Sangiovese 2014"/>
    <s v="Large Crate"/>
    <s v="Burnie"/>
    <x v="875"/>
    <d v="2010-10-09T00:00:00"/>
    <n v="19"/>
    <n v="0.1"/>
    <n v="140.85"/>
    <n v="19.989999999999998"/>
    <n v="2676.15"/>
  </r>
  <r>
    <n v="2130"/>
    <n v="86191"/>
    <s v="Douglas Stevens"/>
    <s v="Express Road Cargo"/>
    <x v="0"/>
    <x v="3"/>
    <s v="Low"/>
    <s v="Merlot"/>
    <x v="0"/>
    <x v="3"/>
    <s v="Pietradolce Etna Rosato 2014"/>
    <s v="Large Crate"/>
    <s v="Penrith"/>
    <x v="89"/>
    <d v="2010-10-24T00:00:00"/>
    <n v="16"/>
    <n v="0.01"/>
    <n v="4.9800000000000004"/>
    <n v="7.44"/>
    <n v="79.680000000000007"/>
  </r>
  <r>
    <n v="2131"/>
    <n v="89495"/>
    <s v="Walter Ryan"/>
    <s v="Express Road Cargo"/>
    <x v="0"/>
    <x v="3"/>
    <s v="Critical"/>
    <s v="Shiraz"/>
    <x v="0"/>
    <x v="3"/>
    <s v="Domaine Lafage Miraflors Rose 2013"/>
    <s v="Large Crate"/>
    <s v="Liverpool"/>
    <x v="597"/>
    <d v="2013-08-06T00:00:00"/>
    <n v="2"/>
    <n v="0.1"/>
    <n v="6.48"/>
    <n v="6.22"/>
    <n v="12.96"/>
  </r>
  <r>
    <n v="2132"/>
    <n v="89495"/>
    <s v="Walter Ryan"/>
    <s v="Express Road Cargo"/>
    <x v="1"/>
    <x v="3"/>
    <s v="Critical"/>
    <s v="Chardonnay"/>
    <x v="0"/>
    <x v="3"/>
    <s v="Rombauer Chardonnay 2014"/>
    <s v="Standard Size Crate"/>
    <s v="Tamworth"/>
    <x v="597"/>
    <d v="2013-08-06T00:00:00"/>
    <n v="24"/>
    <n v="0.06"/>
    <n v="35.99"/>
    <n v="1.25"/>
    <n v="863.76"/>
  </r>
  <r>
    <n v="2133"/>
    <n v="89244"/>
    <s v="Juan Reyes"/>
    <s v="Road Cargo"/>
    <x v="0"/>
    <x v="0"/>
    <s v="Medium"/>
    <s v="Malbec"/>
    <x v="0"/>
    <x v="3"/>
    <s v="Louis Roederer Cristal Brut with Gift Box 2007"/>
    <s v="Large Crate"/>
    <s v="Bundaberg"/>
    <x v="294"/>
    <d v="2012-01-07T00:00:00"/>
    <n v="1"/>
    <n v="0.05"/>
    <n v="7.28"/>
    <n v="11.15"/>
    <n v="7.28"/>
  </r>
  <r>
    <n v="2134"/>
    <n v="89244"/>
    <s v="Steven Greene"/>
    <s v="Express Road Cargo"/>
    <x v="2"/>
    <x v="0"/>
    <s v="Medium"/>
    <s v="Champagne"/>
    <x v="0"/>
    <x v="3"/>
    <s v="Sutter Home Pink Moscato"/>
    <s v="Full Container"/>
    <s v="Gladstone"/>
    <x v="294"/>
    <d v="2012-01-08T00:00:00"/>
    <n v="1"/>
    <n v="0.1"/>
    <n v="5.08"/>
    <n v="3.63"/>
    <n v="5.08"/>
  </r>
  <r>
    <n v="2135"/>
    <n v="89244"/>
    <s v="Steven Greene"/>
    <s v="Express Road Cargo"/>
    <x v="0"/>
    <x v="0"/>
    <s v="Medium"/>
    <s v="Sangiovese"/>
    <x v="0"/>
    <x v="3"/>
    <s v="Laurent-Perrier Brut Rose"/>
    <s v="Full Container"/>
    <s v="Gympie"/>
    <x v="294"/>
    <d v="2012-01-07T00:00:00"/>
    <n v="7"/>
    <n v="0.03"/>
    <n v="3.28"/>
    <n v="3.97"/>
    <n v="22.959999999999997"/>
  </r>
  <r>
    <n v="2136"/>
    <n v="89656"/>
    <s v="Christopher Daniels"/>
    <s v="Express Road Cargo"/>
    <x v="0"/>
    <x v="1"/>
    <s v="Not Specified"/>
    <s v="Cabernet Sauvignon"/>
    <x v="0"/>
    <x v="3"/>
    <s v="Louis Roederer Cristal Brut 2006"/>
    <s v="Full Container"/>
    <s v="Melton"/>
    <x v="122"/>
    <d v="2013-02-09T00:00:00"/>
    <n v="10"/>
    <n v="0.03"/>
    <n v="2.21"/>
    <n v="1"/>
    <n v="22.1"/>
  </r>
  <r>
    <n v="2137"/>
    <n v="88175"/>
    <s v="Harry Hamilton"/>
    <s v="Road Cargo"/>
    <x v="1"/>
    <x v="1"/>
    <s v="Not Specified"/>
    <s v="Pinot Gris"/>
    <x v="0"/>
    <x v="3"/>
    <s v="Robert Oatley Signature Chardonnay 2013"/>
    <s v="Standard Size Crate"/>
    <s v="Canberra"/>
    <x v="104"/>
    <d v="2011-01-11T00:00:00"/>
    <n v="8"/>
    <n v="0.05"/>
    <n v="4.7699999999999996"/>
    <n v="2.39"/>
    <n v="38.159999999999997"/>
  </r>
  <r>
    <n v="2138"/>
    <n v="89657"/>
    <s v="Charles Gardner"/>
    <s v="Air Cargo"/>
    <x v="1"/>
    <x v="1"/>
    <s v="Medium"/>
    <s v="Reisling"/>
    <x v="0"/>
    <x v="3"/>
    <s v="St. Supery Sauvignon Blanc 2015"/>
    <s v="Extra Large Crate"/>
    <s v="Adelaide"/>
    <x v="544"/>
    <d v="2010-12-09T00:00:00"/>
    <n v="3"/>
    <n v="0.04"/>
    <n v="510.14"/>
    <n v="14.7"/>
    <n v="1530.42"/>
  </r>
  <r>
    <n v="2139"/>
    <n v="89657"/>
    <s v="Charles Gardner"/>
    <s v="Express Road Cargo"/>
    <x v="0"/>
    <x v="1"/>
    <s v="Medium"/>
    <s v="Pinot Noir"/>
    <x v="0"/>
    <x v="3"/>
    <s v="Louis Roederer Cristal Brut with Gift Box 2007"/>
    <s v="Full Container"/>
    <s v="Victor Harbor"/>
    <x v="544"/>
    <d v="2010-12-09T00:00:00"/>
    <n v="23"/>
    <n v="0"/>
    <n v="4.76"/>
    <n v="3.01"/>
    <n v="109.47999999999999"/>
  </r>
  <r>
    <n v="2140"/>
    <n v="85925"/>
    <s v="Edward Ford"/>
    <s v="Express Road Cargo"/>
    <x v="0"/>
    <x v="0"/>
    <s v="Critical"/>
    <s v="Malbec"/>
    <x v="0"/>
    <x v="3"/>
    <s v="Bollinger Brut Special Cuvee"/>
    <s v="Large Crate"/>
    <s v="Townsville"/>
    <x v="473"/>
    <d v="2013-10-20T00:00:00"/>
    <n v="14"/>
    <n v="0.06"/>
    <n v="2.88"/>
    <n v="0.5"/>
    <n v="40.32"/>
  </r>
  <r>
    <n v="2141"/>
    <n v="85925"/>
    <s v="Edward Ford"/>
    <s v="Express Road Cargo"/>
    <x v="2"/>
    <x v="0"/>
    <s v="Critical"/>
    <s v="Grenache Rose"/>
    <x v="0"/>
    <x v="3"/>
    <s v="La Playa Estate Cabernet Sauvignon Rose 2015"/>
    <s v="Large Crate"/>
    <s v="Maryborough"/>
    <x v="473"/>
    <d v="2013-10-19T00:00:00"/>
    <n v="3"/>
    <n v="0.06"/>
    <n v="19.98"/>
    <n v="10.49"/>
    <n v="59.94"/>
  </r>
  <r>
    <n v="2142"/>
    <n v="89084"/>
    <s v="Juan Ruiz"/>
    <s v="Air Cargo"/>
    <x v="1"/>
    <x v="1"/>
    <s v="Low"/>
    <s v="Reisling"/>
    <x v="0"/>
    <x v="3"/>
    <s v="Leeuwin Estate Art Series Chardonnay 2012"/>
    <s v="Extra Large Crate"/>
    <s v="Canberra"/>
    <x v="91"/>
    <d v="2010-03-22T00:00:00"/>
    <n v="1"/>
    <n v="0.05"/>
    <n v="1500.97"/>
    <n v="29.7"/>
    <n v="1500.97"/>
  </r>
  <r>
    <n v="2143"/>
    <n v="89084"/>
    <s v="Juan Ruiz"/>
    <s v="Express Road Cargo"/>
    <x v="0"/>
    <x v="1"/>
    <s v="Low"/>
    <s v="Sangiovese"/>
    <x v="0"/>
    <x v="3"/>
    <s v="Orin Swift Cellars Fragile Rose 2014"/>
    <s v="Large Crate"/>
    <s v="Canberra"/>
    <x v="91"/>
    <d v="2010-03-26T00:00:00"/>
    <n v="5"/>
    <n v="0.02"/>
    <n v="48.04"/>
    <n v="5.09"/>
    <n v="240.2"/>
  </r>
  <r>
    <n v="2144"/>
    <n v="89084"/>
    <s v="Juan Ruiz"/>
    <s v="Express Road Cargo"/>
    <x v="0"/>
    <x v="1"/>
    <s v="Low"/>
    <s v="Zinfandel"/>
    <x v="0"/>
    <x v="3"/>
    <s v="Chateau D'Aqueria Tavel Rose 2013"/>
    <s v="Full Container"/>
    <s v="Canberra"/>
    <x v="91"/>
    <d v="2010-03-29T00:00:00"/>
    <n v="1"/>
    <n v="0.03"/>
    <n v="4.28"/>
    <n v="1.6"/>
    <n v="4.28"/>
  </r>
  <r>
    <n v="2145"/>
    <n v="88093"/>
    <s v="Jeremy Romero"/>
    <s v="Express Road Cargo"/>
    <x v="0"/>
    <x v="3"/>
    <s v="High"/>
    <s v="Merlot"/>
    <x v="0"/>
    <x v="3"/>
    <s v="Chateau Gaudrelle Cremant d'Loire Brut"/>
    <s v="Large Crate"/>
    <s v="Queanbeyan"/>
    <x v="198"/>
    <d v="2010-03-02T00:00:00"/>
    <n v="9"/>
    <n v="0.02"/>
    <n v="11.34"/>
    <n v="11.25"/>
    <n v="102.06"/>
  </r>
  <r>
    <n v="2146"/>
    <n v="86063"/>
    <s v="Scott Daniels"/>
    <s v="Air Cargo"/>
    <x v="2"/>
    <x v="1"/>
    <s v="Medium"/>
    <s v="Cremant"/>
    <x v="0"/>
    <x v="3"/>
    <s v="La Playa Estate Cabernet Sauvignon Rose 2015"/>
    <s v="Extra Large Crate"/>
    <s v="Mildura"/>
    <x v="684"/>
    <d v="2010-04-18T00:00:00"/>
    <n v="6"/>
    <n v="0.09"/>
    <n v="89.99"/>
    <n v="42"/>
    <n v="539.93999999999994"/>
  </r>
  <r>
    <n v="2147"/>
    <n v="89671"/>
    <s v="Antonio Carr"/>
    <s v="Express Road Cargo"/>
    <x v="0"/>
    <x v="0"/>
    <s v="Critical"/>
    <s v="Zinfandel"/>
    <x v="0"/>
    <x v="3"/>
    <s v="Veuve Clicquot Brut Yellow Label"/>
    <s v="Large Crate"/>
    <s v="Bundaberg"/>
    <x v="876"/>
    <d v="2012-05-10T00:00:00"/>
    <n v="9"/>
    <n v="0.02"/>
    <n v="59.78"/>
    <n v="10.29"/>
    <n v="538.02"/>
  </r>
  <r>
    <n v="2148"/>
    <n v="89475"/>
    <s v="Louis Boyd"/>
    <s v="Express Road Cargo"/>
    <x v="0"/>
    <x v="0"/>
    <s v="Low"/>
    <s v="Malbec"/>
    <x v="0"/>
    <x v="3"/>
    <s v="Francis Ford Coppola Sofia Rose 2014"/>
    <s v="Large Crate"/>
    <s v="Brisbane"/>
    <x v="386"/>
    <d v="2013-10-28T00:00:00"/>
    <n v="20"/>
    <n v="0"/>
    <n v="14.45"/>
    <n v="7.17"/>
    <n v="289"/>
  </r>
  <r>
    <n v="2149"/>
    <n v="89658"/>
    <s v="Steven Gordon"/>
    <s v="Express Road Cargo"/>
    <x v="0"/>
    <x v="1"/>
    <s v="Critical"/>
    <s v="Zinfandel"/>
    <x v="0"/>
    <x v="3"/>
    <s v="Dom Perignon 2006"/>
    <s v="Large Crate"/>
    <s v="Victor Harbor"/>
    <x v="877"/>
    <d v="2010-12-11T00:00:00"/>
    <n v="15"/>
    <n v="0.04"/>
    <n v="6.3"/>
    <n v="0.5"/>
    <n v="94.5"/>
  </r>
  <r>
    <n v="2150"/>
    <n v="89118"/>
    <s v="Steven Mason"/>
    <s v="Express Road Cargo"/>
    <x v="0"/>
    <x v="1"/>
    <s v="Not Specified"/>
    <s v="Malbec"/>
    <x v="0"/>
    <x v="3"/>
    <s v="Veuve Clicquot Brut Yellow Label"/>
    <s v="Large Crate"/>
    <s v="Adelaide"/>
    <x v="538"/>
    <d v="2011-02-02T00:00:00"/>
    <n v="5"/>
    <n v="0.02"/>
    <n v="15.74"/>
    <n v="1.39"/>
    <n v="78.7"/>
  </r>
  <r>
    <n v="2151"/>
    <n v="89684"/>
    <s v="Louis Collins"/>
    <s v="Express Road Cargo"/>
    <x v="0"/>
    <x v="1"/>
    <s v="Low"/>
    <s v="Shiraz"/>
    <x v="0"/>
    <x v="3"/>
    <s v="Dopff &amp; Irion Cremant Rose Brut"/>
    <s v="Full Container"/>
    <s v="Launceston"/>
    <x v="107"/>
    <d v="2013-08-14T00:00:00"/>
    <n v="11"/>
    <n v="0.02"/>
    <n v="3.14"/>
    <n v="1.92"/>
    <n v="34.54"/>
  </r>
  <r>
    <n v="2152"/>
    <n v="89684"/>
    <s v="Eric Mitchell"/>
    <s v="Express Road Cargo"/>
    <x v="1"/>
    <x v="0"/>
    <s v="Low"/>
    <s v="Sauvignon Blanc"/>
    <x v="0"/>
    <x v="3"/>
    <s v="Robert Oatley Signature Chardonnay 2013"/>
    <s v="Large Crate"/>
    <s v="Rockhampton"/>
    <x v="107"/>
    <d v="2013-08-15T00:00:00"/>
    <n v="25"/>
    <n v="0.04"/>
    <n v="35.99"/>
    <n v="1.1000000000000001"/>
    <n v="899.75"/>
  </r>
  <r>
    <n v="2153"/>
    <n v="89693"/>
    <s v="Philip Cruz"/>
    <s v="Express Road Cargo"/>
    <x v="1"/>
    <x v="3"/>
    <s v="Medium"/>
    <s v="Sauvignon Blanc"/>
    <x v="0"/>
    <x v="3"/>
    <s v="Giesen Sauvignon Blanc 2014"/>
    <s v="Loose Wrap"/>
    <s v="Goulburn"/>
    <x v="599"/>
    <d v="2013-06-21T00:00:00"/>
    <n v="11"/>
    <n v="0.05"/>
    <n v="7.99"/>
    <n v="5.03"/>
    <n v="87.89"/>
  </r>
  <r>
    <n v="2154"/>
    <n v="89697"/>
    <s v="Peter Moore"/>
    <s v="Express Road Cargo"/>
    <x v="1"/>
    <x v="3"/>
    <s v="High"/>
    <s v="Chardonnay"/>
    <x v="0"/>
    <x v="3"/>
    <s v="Robert Oatley Sauvignon Blanc 2013"/>
    <s v="Large Crate"/>
    <s v="Penrith"/>
    <x v="878"/>
    <d v="2010-04-03T00:00:00"/>
    <n v="8"/>
    <n v="0.09"/>
    <n v="35.99"/>
    <n v="1.1000000000000001"/>
    <n v="287.92"/>
  </r>
  <r>
    <n v="2155"/>
    <n v="89697"/>
    <s v="Peter Moore"/>
    <s v="Express Road Cargo"/>
    <x v="1"/>
    <x v="3"/>
    <s v="High"/>
    <s v="Chardonnay"/>
    <x v="0"/>
    <x v="3"/>
    <s v="Robert Oatley Signature Chardonnay 2013"/>
    <s v="Large Crate"/>
    <s v="Wagga Wagga"/>
    <x v="878"/>
    <d v="2010-04-02T00:00:00"/>
    <n v="2"/>
    <n v="0.01"/>
    <n v="125.99"/>
    <n v="2.5"/>
    <n v="251.98"/>
  </r>
  <r>
    <n v="2156"/>
    <n v="86847"/>
    <s v="Keith Lawrence"/>
    <s v="Road Cargo"/>
    <x v="0"/>
    <x v="2"/>
    <s v="Not Specified"/>
    <s v="Pinot Noir"/>
    <x v="0"/>
    <x v="3"/>
    <s v="Bertani Bertarose 2014"/>
    <s v="Large Crate"/>
    <s v="Rockingham"/>
    <x v="683"/>
    <d v="2010-09-21T00:00:00"/>
    <n v="10"/>
    <n v="0.06"/>
    <n v="6.48"/>
    <n v="5.14"/>
    <n v="64.800000000000011"/>
  </r>
  <r>
    <n v="2157"/>
    <n v="86847"/>
    <s v="Walter Sanders"/>
    <s v="Express Road Cargo"/>
    <x v="1"/>
    <x v="1"/>
    <s v="Not Specified"/>
    <s v="Sauvignon Blanc"/>
    <x v="0"/>
    <x v="3"/>
    <s v="Robert Oatley Sauvignon Blanc 2013"/>
    <s v="Large Crate"/>
    <s v="Canberra"/>
    <x v="683"/>
    <d v="2010-09-22T00:00:00"/>
    <n v="16"/>
    <n v="0.02"/>
    <n v="30.73"/>
    <n v="4"/>
    <n v="491.68"/>
  </r>
  <r>
    <n v="2158"/>
    <n v="86675"/>
    <s v="Sean Shaw"/>
    <s v="Road Cargo"/>
    <x v="1"/>
    <x v="1"/>
    <s v="High"/>
    <s v="Chardonnay"/>
    <x v="0"/>
    <x v="3"/>
    <s v="Lucky Chardonnay 2012"/>
    <s v="Full Container"/>
    <s v="Melton"/>
    <x v="879"/>
    <d v="2012-09-07T00:00:00"/>
    <n v="22"/>
    <n v="0.05"/>
    <n v="20.99"/>
    <n v="2.5"/>
    <n v="461.78"/>
  </r>
  <r>
    <n v="2159"/>
    <n v="89704"/>
    <s v="Albert Ward"/>
    <s v="Air Cargo"/>
    <x v="1"/>
    <x v="2"/>
    <s v="Critical"/>
    <s v="Sauvignon Blanc"/>
    <x v="0"/>
    <x v="3"/>
    <s v="Robert Oatley Sauvignon Blanc 2013"/>
    <s v="Extra Large Crate"/>
    <s v="Freemantle"/>
    <x v="880"/>
    <d v="2010-01-16T00:00:00"/>
    <n v="5"/>
    <n v="0.08"/>
    <n v="115.99"/>
    <n v="56.14"/>
    <n v="579.94999999999993"/>
  </r>
  <r>
    <n v="2160"/>
    <n v="89704"/>
    <s v="Albert Ward"/>
    <s v="Express Road Cargo"/>
    <x v="0"/>
    <x v="2"/>
    <s v="Critical"/>
    <s v="Malbec"/>
    <x v="0"/>
    <x v="3"/>
    <s v="Chateau D'Aqueria Tavel Rose 2013"/>
    <s v="Full Container"/>
    <s v="Freemantle"/>
    <x v="880"/>
    <d v="2010-01-17T00:00:00"/>
    <n v="7"/>
    <n v="0.08"/>
    <n v="4.28"/>
    <n v="0.94"/>
    <n v="29.96"/>
  </r>
  <r>
    <n v="2161"/>
    <n v="88905"/>
    <s v="Heather Lawson"/>
    <s v="Express Road Cargo"/>
    <x v="1"/>
    <x v="3"/>
    <s v="Medium"/>
    <s v="Pinot Gris"/>
    <x v="0"/>
    <x v="3"/>
    <s v="Villa Maria Private Bin Sauvignon Blanc 2015"/>
    <s v="Standard Size Crate"/>
    <s v="Bathurst"/>
    <x v="93"/>
    <d v="2010-05-17T00:00:00"/>
    <n v="12"/>
    <n v="0.06"/>
    <n v="8.32"/>
    <n v="2.38"/>
    <n v="99.84"/>
  </r>
  <r>
    <n v="2162"/>
    <n v="88905"/>
    <s v="Heather Lawson"/>
    <s v="Express Road Cargo"/>
    <x v="0"/>
    <x v="3"/>
    <s v="Medium"/>
    <s v="Sangiovese"/>
    <x v="0"/>
    <x v="3"/>
    <s v="JCB N¬∞21 Brut Cremant de Bourgogne"/>
    <s v="Full Container"/>
    <s v="Wagga Wagga"/>
    <x v="93"/>
    <d v="2010-05-17T00:00:00"/>
    <n v="6"/>
    <n v="0.08"/>
    <n v="2.94"/>
    <n v="0.96"/>
    <n v="17.64"/>
  </r>
  <r>
    <n v="2163"/>
    <n v="89573"/>
    <s v="Todd Jones"/>
    <s v="Air Cargo"/>
    <x v="2"/>
    <x v="3"/>
    <s v="High"/>
    <s v="Grenache Rose"/>
    <x v="0"/>
    <x v="3"/>
    <s v="Orin Swift Cellars Fragile Rose 2014"/>
    <s v="Small Crate"/>
    <s v="Blue Mountains"/>
    <x v="315"/>
    <d v="2011-05-06T00:00:00"/>
    <n v="13"/>
    <n v="7.0000000000000007E-2"/>
    <n v="140.97999999999999"/>
    <n v="36.090000000000003"/>
    <n v="1832.7399999999998"/>
  </r>
  <r>
    <n v="2164"/>
    <n v="89717"/>
    <s v="Sara Wheeler"/>
    <s v="Express Road Cargo"/>
    <x v="0"/>
    <x v="0"/>
    <s v="High"/>
    <s v="Malbec"/>
    <x v="0"/>
    <x v="3"/>
    <s v="Sutter Home White Zinfandel"/>
    <s v="Large Crate"/>
    <s v="Gladstone"/>
    <x v="881"/>
    <d v="2011-03-21T00:00:00"/>
    <n v="9"/>
    <n v="0.02"/>
    <n v="31.74"/>
    <n v="12.62"/>
    <n v="285.65999999999997"/>
  </r>
  <r>
    <n v="2165"/>
    <n v="86533"/>
    <s v="Gerald Perkins"/>
    <s v="Express Road Cargo"/>
    <x v="2"/>
    <x v="3"/>
    <s v="Low"/>
    <s v="Champagne"/>
    <x v="0"/>
    <x v="3"/>
    <s v="Chateau d'Esclans Garrus Rose 2013"/>
    <s v="Full Container"/>
    <s v="Campbeltown"/>
    <x v="882"/>
    <d v="2013-02-25T00:00:00"/>
    <n v="10"/>
    <n v="7.0000000000000007E-2"/>
    <n v="7.59"/>
    <n v="4"/>
    <n v="75.900000000000006"/>
  </r>
  <r>
    <n v="2166"/>
    <n v="86533"/>
    <s v="Ernest Palmer"/>
    <s v="Express Road Cargo"/>
    <x v="0"/>
    <x v="3"/>
    <s v="Low"/>
    <s v="Shiraz"/>
    <x v="0"/>
    <x v="3"/>
    <s v="Simonnet-Febvre Cremant de Bourgogne Blanc"/>
    <s v="Large Crate"/>
    <s v="Sydney"/>
    <x v="882"/>
    <d v="2013-02-25T00:00:00"/>
    <n v="9"/>
    <n v="0.02"/>
    <n v="11.7"/>
    <n v="5.63"/>
    <n v="105.3"/>
  </r>
  <r>
    <n v="2167"/>
    <n v="86533"/>
    <s v="Ernest Palmer"/>
    <s v="Express Road Cargo"/>
    <x v="0"/>
    <x v="3"/>
    <s v="Low"/>
    <s v="Malbec"/>
    <x v="0"/>
    <x v="3"/>
    <s v="Marques de Caceres Rioja Rosado 2014"/>
    <s v="Full Container"/>
    <s v="Tamworth"/>
    <x v="882"/>
    <d v="2013-02-25T00:00:00"/>
    <n v="11"/>
    <n v="0.02"/>
    <n v="6.98"/>
    <n v="1.6"/>
    <n v="76.78"/>
  </r>
  <r>
    <n v="2168"/>
    <n v="86920"/>
    <s v="Adam Boyd"/>
    <s v="Express Road Cargo"/>
    <x v="1"/>
    <x v="1"/>
    <s v="Medium"/>
    <s v="Reisling"/>
    <x v="0"/>
    <x v="3"/>
    <s v="Dog Point Vineyard Sauvignon Blanc 2014"/>
    <s v="Large Crate"/>
    <s v="Burnie"/>
    <x v="72"/>
    <d v="2013-04-21T00:00:00"/>
    <n v="6"/>
    <n v="0.08"/>
    <n v="30.98"/>
    <n v="4"/>
    <n v="185.88"/>
  </r>
  <r>
    <n v="2169"/>
    <n v="86800"/>
    <s v="Patrick Ruiz"/>
    <s v="Air Cargo"/>
    <x v="2"/>
    <x v="2"/>
    <s v="High"/>
    <s v="Grenache Rose"/>
    <x v="0"/>
    <x v="3"/>
    <s v="Domaine Lafage Miraflors Rose 2013"/>
    <s v="Extra Large Crate"/>
    <s v="Bunbury"/>
    <x v="515"/>
    <d v="2012-08-29T00:00:00"/>
    <n v="2"/>
    <n v="0.04"/>
    <n v="300.98"/>
    <n v="64.73"/>
    <n v="601.96"/>
  </r>
  <r>
    <n v="2170"/>
    <n v="89724"/>
    <s v="Philip Richardson"/>
    <s v="Express Road Cargo"/>
    <x v="0"/>
    <x v="3"/>
    <s v="Low"/>
    <s v="Pinot Noir"/>
    <x v="0"/>
    <x v="3"/>
    <s v="JCB N¬∞21 Brut Cremant de Bourgogne"/>
    <s v="Large Crate"/>
    <s v="Newcastle"/>
    <x v="193"/>
    <d v="2011-08-10T00:00:00"/>
    <n v="1"/>
    <n v="7.0000000000000007E-2"/>
    <n v="5.98"/>
    <n v="10.39"/>
    <n v="5.98"/>
  </r>
  <r>
    <n v="2171"/>
    <n v="88323"/>
    <s v="Bruce Bradley"/>
    <s v="Road Cargo"/>
    <x v="0"/>
    <x v="2"/>
    <s v="Critical"/>
    <s v="Malbec"/>
    <x v="0"/>
    <x v="3"/>
    <s v="Marques de Caceres Rioja Rosado 2014"/>
    <s v="Large Crate"/>
    <s v="Busseltol"/>
    <x v="94"/>
    <d v="2012-10-01T00:00:00"/>
    <n v="9"/>
    <n v="7.0000000000000007E-2"/>
    <n v="19.98"/>
    <n v="5.97"/>
    <n v="179.82"/>
  </r>
  <r>
    <n v="2172"/>
    <n v="88323"/>
    <s v="Bruce Bradley"/>
    <s v="Express Road Cargo"/>
    <x v="0"/>
    <x v="2"/>
    <s v="Critical"/>
    <s v="Merlot"/>
    <x v="0"/>
    <x v="3"/>
    <s v="Jean-Baptiste Adam Les Natures Cremant d'Alsace Brut"/>
    <s v="Large Crate"/>
    <s v="Mandurah"/>
    <x v="94"/>
    <d v="2012-09-30T00:00:00"/>
    <n v="12"/>
    <n v="0.1"/>
    <n v="6.48"/>
    <n v="7.03"/>
    <n v="77.760000000000005"/>
  </r>
  <r>
    <n v="2173"/>
    <n v="89726"/>
    <s v="Gerald Powell"/>
    <s v="Road Cargo"/>
    <x v="1"/>
    <x v="2"/>
    <s v="Medium"/>
    <s v="Reisling"/>
    <x v="0"/>
    <x v="3"/>
    <s v="Lucky Chardonnay 2012"/>
    <s v="Large Crate"/>
    <s v="Bunbury"/>
    <x v="883"/>
    <d v="2010-04-16T00:00:00"/>
    <n v="8"/>
    <n v="0.01"/>
    <n v="29.1"/>
    <n v="4"/>
    <n v="232.8"/>
  </r>
  <r>
    <n v="2174"/>
    <n v="89726"/>
    <s v="Louis Fisher"/>
    <s v="Air Cargo"/>
    <x v="2"/>
    <x v="1"/>
    <s v="Medium"/>
    <s v="Grenache Rose"/>
    <x v="0"/>
    <x v="3"/>
    <s v="Chateau D'Aqueria Tavel Rose 2013"/>
    <s v="Small Crate"/>
    <s v="Hamilton"/>
    <x v="883"/>
    <d v="2010-04-15T00:00:00"/>
    <n v="5"/>
    <n v="0.06"/>
    <n v="296.18"/>
    <n v="54.12"/>
    <n v="1480.9"/>
  </r>
  <r>
    <n v="2175"/>
    <n v="89736"/>
    <s v="Nicholas Hart"/>
    <s v="Express Road Cargo"/>
    <x v="0"/>
    <x v="0"/>
    <s v="Not Specified"/>
    <s v="Merlot"/>
    <x v="0"/>
    <x v="3"/>
    <s v="Laurent-Perrier Brut Millesime 2006"/>
    <s v="Large Crate"/>
    <s v="Palmerston"/>
    <x v="884"/>
    <d v="2013-04-15T00:00:00"/>
    <n v="6"/>
    <n v="0.02"/>
    <n v="54.48"/>
    <n v="0.99"/>
    <n v="326.88"/>
  </r>
  <r>
    <n v="2176"/>
    <n v="89736"/>
    <s v="Nicholas Hart"/>
    <s v="Express Road Cargo"/>
    <x v="0"/>
    <x v="0"/>
    <s v="Not Specified"/>
    <s v="Shiraz"/>
    <x v="0"/>
    <x v="3"/>
    <s v="Schramsberg Cremant Demi-Sec 2011"/>
    <s v="Large Crate"/>
    <s v="Darwin"/>
    <x v="884"/>
    <d v="2013-04-14T00:00:00"/>
    <n v="6"/>
    <n v="0.09"/>
    <n v="1.88"/>
    <n v="1.49"/>
    <n v="11.28"/>
  </r>
  <r>
    <n v="2177"/>
    <n v="89742"/>
    <s v="Larry Warren"/>
    <s v="Express Road Cargo"/>
    <x v="0"/>
    <x v="3"/>
    <s v="Medium"/>
    <s v="Zinfandel"/>
    <x v="0"/>
    <x v="3"/>
    <s v="Veuve Clicquot Brut Yellow Label"/>
    <s v="Large Crate"/>
    <s v="Armidale"/>
    <x v="794"/>
    <d v="2013-08-18T00:00:00"/>
    <n v="19"/>
    <n v="0.03"/>
    <n v="5.4"/>
    <n v="7.78"/>
    <n v="102.60000000000001"/>
  </r>
  <r>
    <n v="2178"/>
    <n v="89747"/>
    <s v="Willie Banks"/>
    <s v="Express Road Cargo"/>
    <x v="0"/>
    <x v="1"/>
    <s v="High"/>
    <s v="Malbec"/>
    <x v="0"/>
    <x v="3"/>
    <s v="Schramsberg Cremant Demi-Sec 2011"/>
    <s v="Large Crate"/>
    <s v="Mildura"/>
    <x v="885"/>
    <d v="2012-01-31T00:00:00"/>
    <n v="3"/>
    <n v="7.0000000000000007E-2"/>
    <n v="6.48"/>
    <n v="8.74"/>
    <n v="19.440000000000001"/>
  </r>
  <r>
    <n v="2179"/>
    <n v="89747"/>
    <s v="Willie Banks"/>
    <s v="Express Road Cargo"/>
    <x v="1"/>
    <x v="1"/>
    <s v="High"/>
    <s v="Pinot Gris"/>
    <x v="0"/>
    <x v="3"/>
    <s v="Dog Point Vineyard Sauvignon Blanc 2014"/>
    <s v="Large Crate"/>
    <s v="Benalla"/>
    <x v="885"/>
    <d v="2012-01-31T00:00:00"/>
    <n v="1"/>
    <n v="0.09"/>
    <n v="125.99"/>
    <n v="7.69"/>
    <n v="125.99"/>
  </r>
  <r>
    <n v="2180"/>
    <n v="89755"/>
    <s v="Walter Lee"/>
    <s v="Express Road Cargo"/>
    <x v="1"/>
    <x v="3"/>
    <s v="Low"/>
    <s v="Chardonnay"/>
    <x v="0"/>
    <x v="3"/>
    <s v="Angeline Sauvignon Blanc 2014"/>
    <s v="Loose Wrap"/>
    <s v="Goulburn"/>
    <x v="26"/>
    <d v="2012-07-17T00:00:00"/>
    <n v="3"/>
    <n v="0.05"/>
    <n v="17.98"/>
    <n v="8.51"/>
    <n v="53.94"/>
  </r>
  <r>
    <n v="2181"/>
    <n v="89755"/>
    <s v="Christopher Evans"/>
    <s v="Road Cargo"/>
    <x v="0"/>
    <x v="1"/>
    <s v="Low"/>
    <s v="Pinot Noir"/>
    <x v="0"/>
    <x v="3"/>
    <s v="Miraval Rose 2014"/>
    <s v="Large Crate"/>
    <s v="Adelaide"/>
    <x v="26"/>
    <d v="2012-07-22T00:00:00"/>
    <n v="3"/>
    <n v="0"/>
    <n v="8.6199999999999992"/>
    <n v="4.5"/>
    <n v="25.86"/>
  </r>
  <r>
    <n v="2182"/>
    <n v="87273"/>
    <s v="Bobby Henderson"/>
    <s v="Express Road Cargo"/>
    <x v="1"/>
    <x v="1"/>
    <s v="Critical"/>
    <s v="Sauvignon Blanc"/>
    <x v="0"/>
    <x v="3"/>
    <s v="St. Supery Sauvignon Blanc 2015"/>
    <s v="Large Crate"/>
    <s v="Adelaide"/>
    <x v="456"/>
    <d v="2011-12-22T00:00:00"/>
    <n v="15"/>
    <n v="0"/>
    <n v="20.95"/>
    <n v="4"/>
    <n v="314.25"/>
  </r>
  <r>
    <n v="2183"/>
    <n v="89761"/>
    <s v="Carlos Spencer"/>
    <s v="Express Road Cargo"/>
    <x v="0"/>
    <x v="1"/>
    <s v="Low"/>
    <s v="Shiraz"/>
    <x v="0"/>
    <x v="3"/>
    <s v="La Playa Estate Cabernet Sauvignon Rose 2015"/>
    <s v="Large Crate"/>
    <s v="Launceston"/>
    <x v="71"/>
    <d v="2010-06-21T00:00:00"/>
    <n v="9"/>
    <n v="0"/>
    <n v="4.13"/>
    <n v="5.34"/>
    <n v="37.17"/>
  </r>
  <r>
    <n v="2184"/>
    <n v="89761"/>
    <s v="Carlos Spencer"/>
    <s v="Air Cargo"/>
    <x v="2"/>
    <x v="1"/>
    <s v="Low"/>
    <s v="Sangiovese Rose"/>
    <x v="0"/>
    <x v="3"/>
    <s v="Domaine Lafond Roc-Epine Tavel Rose 2014"/>
    <s v="Small Crate"/>
    <s v="Devonport"/>
    <x v="71"/>
    <d v="2010-06-21T00:00:00"/>
    <n v="9"/>
    <n v="0.1"/>
    <n v="130.97999999999999"/>
    <n v="54.74"/>
    <n v="1178.82"/>
  </r>
  <r>
    <n v="2185"/>
    <n v="87923"/>
    <s v="Raymond Bennett"/>
    <s v="Road Cargo"/>
    <x v="1"/>
    <x v="3"/>
    <s v="High"/>
    <s v="Reisling"/>
    <x v="0"/>
    <x v="3"/>
    <s v="Robert Oatley Sauvignon Blanc 2013"/>
    <s v="Standard Size Crate"/>
    <s v="Dubbo"/>
    <x v="886"/>
    <d v="2013-04-03T00:00:00"/>
    <n v="1"/>
    <n v="0.03"/>
    <n v="10.01"/>
    <n v="1.99"/>
    <n v="10.01"/>
  </r>
  <r>
    <n v="2186"/>
    <n v="86612"/>
    <s v="Ralph Meyer"/>
    <s v="Express Road Cargo"/>
    <x v="0"/>
    <x v="0"/>
    <s v="Critical"/>
    <s v="Zinfandel"/>
    <x v="0"/>
    <x v="3"/>
    <s v="Chateau d'Esclans Garrus Rose 2013"/>
    <s v="Large Crate"/>
    <s v="Palmerston"/>
    <x v="320"/>
    <d v="2010-08-01T00:00:00"/>
    <n v="8"/>
    <n v="0.1"/>
    <n v="7.45"/>
    <n v="6.28"/>
    <n v="59.6"/>
  </r>
  <r>
    <n v="2187"/>
    <n v="86612"/>
    <s v="Ralph Meyer"/>
    <s v="Express Road Cargo"/>
    <x v="0"/>
    <x v="0"/>
    <s v="Critical"/>
    <s v="Cabernet Sauvignon"/>
    <x v="0"/>
    <x v="3"/>
    <s v="Sutter Home White Zinfandel"/>
    <s v="Large Crate"/>
    <s v="Palmerston"/>
    <x v="320"/>
    <d v="2010-07-31T00:00:00"/>
    <n v="10"/>
    <n v="0.01"/>
    <n v="6.48"/>
    <n v="7.86"/>
    <n v="64.800000000000011"/>
  </r>
  <r>
    <n v="2188"/>
    <n v="89770"/>
    <s v="Paula Richards"/>
    <s v="Road Cargo"/>
    <x v="0"/>
    <x v="2"/>
    <s v="High"/>
    <s v="Cabernet Sauvignon"/>
    <x v="0"/>
    <x v="3"/>
    <s v="Dopff &amp; Irion Cremant Rose Brut"/>
    <s v="Standard Size Crate"/>
    <s v="Freemantle"/>
    <x v="191"/>
    <d v="2010-01-11T00:00:00"/>
    <n v="11"/>
    <n v="0"/>
    <n v="11.66"/>
    <n v="8.99"/>
    <n v="128.26"/>
  </r>
  <r>
    <n v="2189"/>
    <n v="88227"/>
    <s v="John Myers"/>
    <s v="Express Road Cargo"/>
    <x v="2"/>
    <x v="3"/>
    <s v="High"/>
    <s v="Champagne"/>
    <x v="0"/>
    <x v="3"/>
    <s v="Chateau d'Esclans Whispering Angel Rose 2014"/>
    <s v="Large Crate"/>
    <s v="Campbeltown"/>
    <x v="404"/>
    <d v="2012-09-03T00:00:00"/>
    <n v="20"/>
    <n v="0.1"/>
    <n v="9.74"/>
    <n v="5.71"/>
    <n v="194.8"/>
  </r>
  <r>
    <n v="2190"/>
    <n v="89781"/>
    <s v="Juan Smith"/>
    <s v="Express Road Cargo"/>
    <x v="0"/>
    <x v="3"/>
    <s v="High"/>
    <s v="Cabernet Sauvignon"/>
    <x v="0"/>
    <x v="3"/>
    <s v="Francis Ford Coppola Sofia Rose 2014"/>
    <s v="Large Crate"/>
    <s v="Dubbo"/>
    <x v="480"/>
    <d v="2012-03-22T00:00:00"/>
    <n v="3"/>
    <n v="0"/>
    <n v="11.58"/>
    <n v="6.97"/>
    <n v="34.74"/>
  </r>
  <r>
    <n v="2191"/>
    <n v="89781"/>
    <s v="Raymond Freeman"/>
    <s v="Express Road Cargo"/>
    <x v="0"/>
    <x v="3"/>
    <s v="High"/>
    <s v="Sangiovese"/>
    <x v="0"/>
    <x v="3"/>
    <s v="Marques de Caceres Rioja Rosado 2014"/>
    <s v="Large Crate"/>
    <s v="Sydney"/>
    <x v="480"/>
    <d v="2012-03-23T00:00:00"/>
    <n v="10"/>
    <n v="0"/>
    <n v="7.77"/>
    <n v="9.23"/>
    <n v="77.699999999999989"/>
  </r>
  <r>
    <n v="2192"/>
    <n v="86569"/>
    <s v="Lori Woods"/>
    <s v="Express Road Cargo"/>
    <x v="2"/>
    <x v="2"/>
    <s v="Low"/>
    <s v="Grenache Rose"/>
    <x v="0"/>
    <x v="3"/>
    <s v="Chateau D'Aqueria Tavel Rose 2013"/>
    <s v="Mini Crate"/>
    <s v="Perth"/>
    <x v="887"/>
    <d v="2011-11-20T00:00:00"/>
    <n v="13"/>
    <n v="0.04"/>
    <n v="105.34"/>
    <n v="24.49"/>
    <n v="1369.42"/>
  </r>
  <r>
    <n v="2193"/>
    <n v="87325"/>
    <s v="Brian Hart"/>
    <s v="Express Road Cargo"/>
    <x v="1"/>
    <x v="3"/>
    <s v="Critical"/>
    <s v="Sauvignon Blanc"/>
    <x v="0"/>
    <x v="3"/>
    <s v="Dog Point Vineyard Sauvignon Blanc 2014"/>
    <s v="Full Container"/>
    <s v="Orange"/>
    <x v="888"/>
    <d v="2013-04-15T00:00:00"/>
    <n v="1"/>
    <n v="0.04"/>
    <n v="20.99"/>
    <n v="2.5"/>
    <n v="20.99"/>
  </r>
  <r>
    <n v="2194"/>
    <n v="89564"/>
    <s v="Michael Frazier"/>
    <s v="Express Road Cargo"/>
    <x v="1"/>
    <x v="2"/>
    <s v="Low"/>
    <s v="Pinot Gris"/>
    <x v="0"/>
    <x v="3"/>
    <s v="Robert Oatley Sauvignon Blanc 2013"/>
    <s v="Large Crate"/>
    <s v="Bunbury"/>
    <x v="889"/>
    <d v="2010-06-06T00:00:00"/>
    <n v="5"/>
    <n v="0.06"/>
    <n v="115.99"/>
    <n v="5.92"/>
    <n v="579.94999999999993"/>
  </r>
  <r>
    <n v="2195"/>
    <n v="87774"/>
    <s v="Philip Harper"/>
    <s v="Express Road Cargo"/>
    <x v="0"/>
    <x v="1"/>
    <s v="High"/>
    <s v="Cabernet Sauvignon"/>
    <x v="0"/>
    <x v="3"/>
    <s v="Domaine Lafage Miraflors Rose 2013"/>
    <s v="Large Crate"/>
    <s v="Ballarat"/>
    <x v="748"/>
    <d v="2011-01-17T00:00:00"/>
    <n v="7"/>
    <n v="0.09"/>
    <n v="5.8"/>
    <n v="5.59"/>
    <n v="40.6"/>
  </r>
  <r>
    <n v="2196"/>
    <n v="87774"/>
    <s v="Philip Harper"/>
    <s v="Express Road Cargo"/>
    <x v="0"/>
    <x v="1"/>
    <s v="High"/>
    <s v="Shiraz"/>
    <x v="0"/>
    <x v="3"/>
    <s v="Jean-Baptiste Adam Les Natures Cremant d'Alsace Brut"/>
    <s v="Large Crate"/>
    <s v="Benalla"/>
    <x v="748"/>
    <d v="2011-01-17T00:00:00"/>
    <n v="3"/>
    <n v="0.04"/>
    <n v="10.35"/>
    <n v="0.99"/>
    <n v="31.049999999999997"/>
  </r>
  <r>
    <n v="2197"/>
    <n v="89787"/>
    <s v="Stephen Snyder"/>
    <s v="Express Road Cargo"/>
    <x v="0"/>
    <x v="3"/>
    <s v="High"/>
    <s v="Pinot Noir"/>
    <x v="0"/>
    <x v="3"/>
    <s v="Gerard Bertrand Cote des Roses Rose 2014"/>
    <s v="Mini Crate"/>
    <s v="Wagga Wagga"/>
    <x v="540"/>
    <d v="2010-04-11T00:00:00"/>
    <n v="2"/>
    <n v="0.03"/>
    <n v="4.4800000000000004"/>
    <n v="49"/>
    <n v="8.9600000000000009"/>
  </r>
  <r>
    <n v="2198"/>
    <n v="89787"/>
    <s v="Stephen Snyder"/>
    <s v="Air Cargo"/>
    <x v="2"/>
    <x v="3"/>
    <s v="High"/>
    <s v="Sangiovese Rose"/>
    <x v="0"/>
    <x v="3"/>
    <s v="Domaine Lafond Roc-Epine Tavel Rose 2014"/>
    <s v="Extra Large Crate"/>
    <s v="Paramatta"/>
    <x v="540"/>
    <d v="2010-04-11T00:00:00"/>
    <n v="10"/>
    <n v="0.06"/>
    <n v="350.99"/>
    <n v="39"/>
    <n v="3509.9"/>
  </r>
  <r>
    <n v="2199"/>
    <n v="89787"/>
    <s v="Stephen Snyder"/>
    <s v="Road Cargo"/>
    <x v="1"/>
    <x v="3"/>
    <s v="High"/>
    <s v="Reisling"/>
    <x v="0"/>
    <x v="3"/>
    <s v="Lincourt Courtney's Chardonnay 2012"/>
    <s v="Large Crate"/>
    <s v="Broken Hill"/>
    <x v="540"/>
    <d v="2010-04-11T00:00:00"/>
    <n v="7"/>
    <n v="0.09"/>
    <n v="40.98"/>
    <n v="6.5"/>
    <n v="286.85999999999996"/>
  </r>
  <r>
    <n v="2200"/>
    <n v="89787"/>
    <s v="Stephen Snyder"/>
    <s v="Air Cargo"/>
    <x v="2"/>
    <x v="3"/>
    <s v="High"/>
    <s v="Grenache Rose"/>
    <x v="0"/>
    <x v="4"/>
    <s v="Barnard Griffin Rose of Sangiovese 2014"/>
    <s v="Extra Large Crate"/>
    <s v="Liverpool"/>
    <x v="540"/>
    <d v="2010-04-10T00:00:00"/>
    <n v="7"/>
    <n v="0.09"/>
    <n v="349.45"/>
    <n v="60"/>
    <n v="2446.15"/>
  </r>
  <r>
    <n v="2201"/>
    <n v="89796"/>
    <s v="Johnny Stephens"/>
    <s v="Express Road Cargo"/>
    <x v="0"/>
    <x v="2"/>
    <s v="High"/>
    <s v="Cabernet Sauvignon"/>
    <x v="0"/>
    <x v="4"/>
    <s v="Gerard Bertrand Cote des Roses Rose 2014"/>
    <s v="Large Crate"/>
    <s v="Albany"/>
    <x v="426"/>
    <d v="2013-10-09T00:00:00"/>
    <n v="20"/>
    <n v="0.1"/>
    <n v="43.57"/>
    <n v="16.36"/>
    <n v="871.4"/>
  </r>
  <r>
    <n v="2202"/>
    <n v="88433"/>
    <s v="Walter Nelson"/>
    <s v="Express Road Cargo"/>
    <x v="0"/>
    <x v="0"/>
    <s v="Low"/>
    <s v="Shiraz"/>
    <x v="0"/>
    <x v="4"/>
    <s v="Louis Roederer Cristal Brut 2006"/>
    <s v="Large Crate"/>
    <s v="Gladstone"/>
    <x v="393"/>
    <d v="2013-10-05T00:00:00"/>
    <n v="16"/>
    <n v="0"/>
    <n v="29.74"/>
    <n v="6.64"/>
    <n v="475.84"/>
  </r>
  <r>
    <n v="2203"/>
    <n v="89799"/>
    <s v="David Little"/>
    <s v="Express Road Cargo"/>
    <x v="0"/>
    <x v="0"/>
    <s v="Medium"/>
    <s v="Sangiovese"/>
    <x v="0"/>
    <x v="4"/>
    <s v="Langlois Chateau Cremant de Loire Brut"/>
    <s v="Full Container"/>
    <s v="Gympie"/>
    <x v="268"/>
    <d v="2013-05-07T00:00:00"/>
    <n v="15"/>
    <n v="0.01"/>
    <n v="9.11"/>
    <n v="2.15"/>
    <n v="136.64999999999998"/>
  </r>
  <r>
    <n v="2204"/>
    <n v="87685"/>
    <s v="Justin Rogers"/>
    <s v="Express Road Cargo"/>
    <x v="0"/>
    <x v="3"/>
    <s v="Medium"/>
    <s v="Pinot Noir"/>
    <x v="0"/>
    <x v="4"/>
    <s v="Locations by Dave Phinney F Rose"/>
    <s v="Full Container"/>
    <s v="Orange"/>
    <x v="890"/>
    <d v="2012-07-01T00:00:00"/>
    <n v="18"/>
    <n v="0.01"/>
    <n v="9.93"/>
    <n v="1.0900000000000001"/>
    <n v="178.74"/>
  </r>
  <r>
    <n v="2205"/>
    <n v="87685"/>
    <s v="Justin Rogers"/>
    <s v="Express Road Cargo"/>
    <x v="0"/>
    <x v="3"/>
    <s v="Medium"/>
    <s v="Cabernet Sauvignon"/>
    <x v="0"/>
    <x v="4"/>
    <s v="Lucien Albrecht Cremant d'Alsace Brut"/>
    <s v="Full Container"/>
    <s v="Grafton"/>
    <x v="890"/>
    <d v="2012-07-01T00:00:00"/>
    <n v="16"/>
    <n v="0.08"/>
    <n v="2.21"/>
    <n v="1"/>
    <n v="35.36"/>
  </r>
  <r>
    <n v="2206"/>
    <n v="89801"/>
    <s v="Antonio Stone"/>
    <s v="Express Road Cargo"/>
    <x v="1"/>
    <x v="0"/>
    <s v="High"/>
    <s v="Chardonnay"/>
    <x v="0"/>
    <x v="4"/>
    <s v="Robert Oatley Sauvignon Blanc 2013"/>
    <s v="Loose Wrap"/>
    <s v="Bundaberg"/>
    <x v="891"/>
    <d v="2010-03-10T00:00:00"/>
    <n v="13"/>
    <n v="7.0000000000000007E-2"/>
    <n v="51.98"/>
    <n v="10.17"/>
    <n v="675.74"/>
  </r>
  <r>
    <n v="2207"/>
    <n v="89801"/>
    <s v="Antonio Stone"/>
    <s v="Air Cargo"/>
    <x v="1"/>
    <x v="0"/>
    <s v="High"/>
    <s v="Reisling"/>
    <x v="0"/>
    <x v="4"/>
    <s v="Lincourt Courtney's Chardonnay 2012"/>
    <s v="Extra Large Crate"/>
    <s v="Townsville"/>
    <x v="891"/>
    <d v="2010-03-11T00:00:00"/>
    <n v="3"/>
    <n v="0.1"/>
    <n v="80.97"/>
    <n v="33.6"/>
    <n v="242.91"/>
  </r>
  <r>
    <n v="2208"/>
    <n v="85850"/>
    <s v="Carlos Miller"/>
    <s v="Express Road Cargo"/>
    <x v="0"/>
    <x v="3"/>
    <s v="Critical"/>
    <s v="Pinot Noir"/>
    <x v="0"/>
    <x v="4"/>
    <s v="Lucien Albrecht Cremant d'Alsace Brut Rose"/>
    <s v="Large Crate"/>
    <s v="Dubbo"/>
    <x v="892"/>
    <d v="2010-01-05T00:00:00"/>
    <n v="4"/>
    <n v="0.03"/>
    <n v="3.36"/>
    <n v="6.27"/>
    <n v="13.44"/>
  </r>
  <r>
    <n v="2209"/>
    <n v="85850"/>
    <s v="Carlos Miller"/>
    <s v="Road Cargo"/>
    <x v="0"/>
    <x v="3"/>
    <s v="Critical"/>
    <s v="Merlot"/>
    <x v="0"/>
    <x v="4"/>
    <s v="Domaine Lafond Roc-Epine Tavel Rose 2014"/>
    <s v="Full Container"/>
    <s v="Penrith"/>
    <x v="892"/>
    <d v="2010-01-06T00:00:00"/>
    <n v="11"/>
    <n v="7.0000000000000007E-2"/>
    <n v="3.71"/>
    <n v="1.93"/>
    <n v="40.81"/>
  </r>
  <r>
    <n v="2210"/>
    <n v="89485"/>
    <s v="Walter Burns"/>
    <s v="Express Road Cargo"/>
    <x v="1"/>
    <x v="0"/>
    <s v="High"/>
    <s v="Chardonnay"/>
    <x v="0"/>
    <x v="4"/>
    <s v="Cloudy Bay Sauvignon Blanc 2015"/>
    <s v="Large Crate"/>
    <s v="Cairns"/>
    <x v="893"/>
    <d v="2012-08-19T00:00:00"/>
    <n v="22"/>
    <n v="0.03"/>
    <n v="65.989999999999995"/>
    <n v="5.31"/>
    <n v="1451.78"/>
  </r>
  <r>
    <n v="2211"/>
    <n v="86930"/>
    <s v="Craig Harvey"/>
    <s v="Express Road Cargo"/>
    <x v="1"/>
    <x v="1"/>
    <s v="Critical"/>
    <s v="Reisling"/>
    <x v="0"/>
    <x v="4"/>
    <s v="Los Vascos Sauvignon Blanc 2015"/>
    <s v="Standard Size Crate"/>
    <s v="Canberra"/>
    <x v="547"/>
    <d v="2012-10-22T00:00:00"/>
    <n v="2"/>
    <n v="0.09"/>
    <n v="55.99"/>
    <n v="5"/>
    <n v="111.98"/>
  </r>
  <r>
    <n v="2212"/>
    <n v="89809"/>
    <s v="Louis Simpson"/>
    <s v="Road Cargo"/>
    <x v="2"/>
    <x v="1"/>
    <s v="Low"/>
    <s v="Grenache Rose"/>
    <x v="0"/>
    <x v="4"/>
    <s v="Domaine Lafage Miraflors Rose 2013"/>
    <s v="Loose Wrap"/>
    <s v="Mount Barker"/>
    <x v="107"/>
    <d v="2013-08-15T00:00:00"/>
    <n v="16"/>
    <n v="0"/>
    <n v="79.52"/>
    <n v="48.2"/>
    <n v="1272.32"/>
  </r>
  <r>
    <n v="2213"/>
    <n v="89809"/>
    <s v="Louis Simpson"/>
    <s v="Road Cargo"/>
    <x v="1"/>
    <x v="1"/>
    <s v="Low"/>
    <s v="Sauvignon Blanc"/>
    <x v="0"/>
    <x v="4"/>
    <s v="Angeline Sauvignon Blanc 2014"/>
    <s v="Large Crate"/>
    <s v="Mount Barker"/>
    <x v="107"/>
    <d v="2013-08-12T00:00:00"/>
    <n v="13"/>
    <n v="0.06"/>
    <n v="125.99"/>
    <n v="3"/>
    <n v="1637.87"/>
  </r>
  <r>
    <n v="2214"/>
    <n v="89812"/>
    <s v="Donald Bailey"/>
    <s v="Express Road Cargo"/>
    <x v="0"/>
    <x v="3"/>
    <s v="Medium"/>
    <s v="Pinot Noir"/>
    <x v="0"/>
    <x v="4"/>
    <s v="Locations by Dave Phinney F Rose"/>
    <s v="Mini Crate"/>
    <s v="Broken Hill"/>
    <x v="894"/>
    <d v="2012-02-02T00:00:00"/>
    <n v="4"/>
    <n v="7.0000000000000007E-2"/>
    <n v="123.38"/>
    <n v="24.49"/>
    <n v="493.52"/>
  </r>
  <r>
    <n v="2215"/>
    <n v="88851"/>
    <s v="Carol Morris"/>
    <s v="Express Road Cargo"/>
    <x v="0"/>
    <x v="1"/>
    <s v="Medium"/>
    <s v="Sangiovese"/>
    <x v="0"/>
    <x v="4"/>
    <s v="Chateau D'Aqueria Tavel Rose 2013"/>
    <s v="Large Crate"/>
    <s v="Hamilton"/>
    <x v="110"/>
    <d v="2013-12-21T00:00:00"/>
    <n v="3"/>
    <n v="7.0000000000000007E-2"/>
    <n v="193.17"/>
    <n v="19.989999999999998"/>
    <n v="579.51"/>
  </r>
  <r>
    <n v="2216"/>
    <n v="88851"/>
    <s v="Lori Henry"/>
    <s v="Express Road Cargo"/>
    <x v="0"/>
    <x v="1"/>
    <s v="Medium"/>
    <s v="Zinfandel"/>
    <x v="0"/>
    <x v="4"/>
    <s v="Lucien Albrecht Cremant d'Alsace Brut Rose"/>
    <s v="Large Crate"/>
    <s v="Ballarat"/>
    <x v="110"/>
    <d v="2013-12-23T00:00:00"/>
    <n v="9"/>
    <n v="0.02"/>
    <n v="30.56"/>
    <n v="2.99"/>
    <n v="275.03999999999996"/>
  </r>
  <r>
    <n v="2217"/>
    <n v="89302"/>
    <s v="Bobby Hughes"/>
    <s v="Express Road Cargo"/>
    <x v="0"/>
    <x v="2"/>
    <s v="Low"/>
    <s v="Pinot Noir"/>
    <x v="0"/>
    <x v="4"/>
    <s v="Dopff &amp; Irion Cremant Rose Brut"/>
    <s v="Large Crate"/>
    <s v="Rockingham"/>
    <x v="895"/>
    <d v="2011-02-27T00:00:00"/>
    <n v="5"/>
    <n v="0.04"/>
    <n v="22.84"/>
    <n v="11.54"/>
    <n v="114.2"/>
  </r>
  <r>
    <n v="2218"/>
    <n v="89302"/>
    <s v="Martin Simpson"/>
    <s v="Express Road Cargo"/>
    <x v="1"/>
    <x v="1"/>
    <s v="Low"/>
    <s v="Reisling"/>
    <x v="0"/>
    <x v="4"/>
    <s v="Robert Oatley Sauvignon Blanc 2013"/>
    <s v="Large Crate"/>
    <s v="Canberra"/>
    <x v="895"/>
    <d v="2011-03-04T00:00:00"/>
    <n v="4"/>
    <n v="0.08"/>
    <n v="125.99"/>
    <n v="4.2"/>
    <n v="503.96"/>
  </r>
  <r>
    <n v="2219"/>
    <n v="88742"/>
    <s v="Martin Fuller"/>
    <s v="Express Road Cargo"/>
    <x v="2"/>
    <x v="2"/>
    <s v="Low"/>
    <s v="Grenache Rose"/>
    <x v="0"/>
    <x v="4"/>
    <s v="Domaine Lafage Miraflors Rose 2013"/>
    <s v="Standard Size Crate"/>
    <s v="Busseltol"/>
    <x v="493"/>
    <d v="2013-02-06T00:00:00"/>
    <n v="10"/>
    <n v="0.1"/>
    <n v="17.670000000000002"/>
    <n v="8.99"/>
    <n v="176.70000000000002"/>
  </r>
  <r>
    <n v="2220"/>
    <n v="88326"/>
    <s v="Bruce Bradley"/>
    <s v="Express Road Cargo"/>
    <x v="0"/>
    <x v="2"/>
    <s v="Low"/>
    <s v="Malbec"/>
    <x v="0"/>
    <x v="4"/>
    <s v="Sutter Home Pink Moscato"/>
    <s v="Mini Crate"/>
    <s v="Freemantle"/>
    <x v="95"/>
    <d v="2013-05-08T00:00:00"/>
    <n v="13"/>
    <n v="0"/>
    <n v="80.98"/>
    <n v="35"/>
    <n v="1052.74"/>
  </r>
  <r>
    <n v="2221"/>
    <n v="89821"/>
    <s v="Thomas Banks"/>
    <s v="Express Road Cargo"/>
    <x v="1"/>
    <x v="3"/>
    <s v="High"/>
    <s v="Reisling"/>
    <x v="0"/>
    <x v="4"/>
    <s v="Chardonnais Napa Valley Chardonnay 2013"/>
    <s v="Loose Wrap"/>
    <s v="Orange"/>
    <x v="495"/>
    <d v="2011-11-09T00:00:00"/>
    <n v="38"/>
    <n v="0.08"/>
    <n v="150.97999999999999"/>
    <n v="13.99"/>
    <n v="5737.24"/>
  </r>
  <r>
    <n v="2222"/>
    <n v="89821"/>
    <s v="Robert Henderson"/>
    <s v="Express Road Cargo"/>
    <x v="2"/>
    <x v="0"/>
    <s v="High"/>
    <s v="Cremant"/>
    <x v="0"/>
    <x v="4"/>
    <s v="Chateau d'Esclans Garrus Rose 2013"/>
    <s v="Standard Size Crate"/>
    <s v="Palmerston"/>
    <x v="495"/>
    <d v="2011-11-09T00:00:00"/>
    <n v="1"/>
    <n v="0.08"/>
    <n v="12.64"/>
    <n v="4.9800000000000004"/>
    <n v="12.64"/>
  </r>
  <r>
    <n v="2223"/>
    <n v="88094"/>
    <s v="Jeremy Romero"/>
    <s v="Express Road Cargo"/>
    <x v="2"/>
    <x v="3"/>
    <s v="Critical"/>
    <s v="Grenache Rose"/>
    <x v="0"/>
    <x v="4"/>
    <s v="Sutter Home Pink Moscato"/>
    <s v="Standard Size Crate"/>
    <s v="Broken Hill"/>
    <x v="896"/>
    <d v="2010-10-14T00:00:00"/>
    <n v="5"/>
    <n v="0.05"/>
    <n v="12.2"/>
    <n v="6.02"/>
    <n v="61"/>
  </r>
  <r>
    <n v="2224"/>
    <n v="87725"/>
    <s v="Donald Alvarez"/>
    <s v="Express Road Cargo"/>
    <x v="0"/>
    <x v="1"/>
    <s v="Low"/>
    <s v="Merlot"/>
    <x v="0"/>
    <x v="4"/>
    <s v="Simonnet-Febvre Cremant de Bourgogne Blanc"/>
    <s v="Large Crate"/>
    <s v="Geelong"/>
    <x v="178"/>
    <d v="2010-02-06T00:00:00"/>
    <n v="1"/>
    <n v="0.02"/>
    <n v="59.98"/>
    <n v="3.99"/>
    <n v="59.98"/>
  </r>
  <r>
    <n v="2225"/>
    <n v="87725"/>
    <s v="Donald Alvarez"/>
    <s v="Express Road Cargo"/>
    <x v="0"/>
    <x v="1"/>
    <s v="Low"/>
    <s v="Malbec"/>
    <x v="0"/>
    <x v="4"/>
    <s v="Langlois Chateau Cremant de Loire Brut"/>
    <s v="Large Crate"/>
    <s v="Melton"/>
    <x v="178"/>
    <d v="2010-02-01T00:00:00"/>
    <n v="9"/>
    <n v="0.03"/>
    <n v="5.18"/>
    <n v="5.74"/>
    <n v="46.62"/>
  </r>
  <r>
    <n v="2226"/>
    <n v="89177"/>
    <s v="Raymond Gibson"/>
    <s v="Express Road Cargo"/>
    <x v="0"/>
    <x v="1"/>
    <s v="Not Specified"/>
    <s v="Zinfandel"/>
    <x v="0"/>
    <x v="4"/>
    <s v="Schramsberg Cremant Demi-Sec 2011"/>
    <s v="Large Crate"/>
    <s v="Burnie"/>
    <x v="897"/>
    <d v="2011-03-06T00:00:00"/>
    <n v="4"/>
    <n v="7.0000000000000007E-2"/>
    <n v="30.98"/>
    <n v="5.09"/>
    <n v="123.92"/>
  </r>
  <r>
    <n v="2227"/>
    <n v="89832"/>
    <s v="Louis Ramirez"/>
    <s v="Road Cargo"/>
    <x v="1"/>
    <x v="2"/>
    <s v="Low"/>
    <s v="Pinot Gris"/>
    <x v="0"/>
    <x v="4"/>
    <s v="Angeline Sauvignon Blanc 2014"/>
    <s v="Loose Wrap"/>
    <s v="Freemantle"/>
    <x v="571"/>
    <d v="2012-08-27T00:00:00"/>
    <n v="7"/>
    <n v="0.09"/>
    <n v="9.99"/>
    <n v="6.24"/>
    <n v="69.930000000000007"/>
  </r>
  <r>
    <n v="2228"/>
    <n v="89410"/>
    <s v="Jeremy Murphy"/>
    <s v="Express Road Cargo"/>
    <x v="0"/>
    <x v="3"/>
    <s v="High"/>
    <s v="Malbec"/>
    <x v="0"/>
    <x v="4"/>
    <s v="Pierre Sparr Cremant d'Alsace Reserve Brut Rose"/>
    <s v="Large Crate"/>
    <s v="Queanbeyan"/>
    <x v="532"/>
    <d v="2012-06-21T00:00:00"/>
    <n v="11"/>
    <n v="0.05"/>
    <n v="6.48"/>
    <n v="5.94"/>
    <n v="71.28"/>
  </r>
  <r>
    <n v="2229"/>
    <n v="89835"/>
    <s v="Linda Stevens"/>
    <s v="Express Road Cargo"/>
    <x v="0"/>
    <x v="2"/>
    <s v="Medium"/>
    <s v="Shiraz"/>
    <x v="0"/>
    <x v="2"/>
    <s v="Chateau Gaudrelle Cremant d'Loire Brut"/>
    <s v="Large Crate"/>
    <s v="Geraldton"/>
    <x v="898"/>
    <d v="2010-05-21T00:00:00"/>
    <n v="5"/>
    <n v="0.04"/>
    <n v="9.99"/>
    <n v="11.59"/>
    <n v="49.95"/>
  </r>
  <r>
    <n v="2230"/>
    <n v="87470"/>
    <s v="Jason Diaz"/>
    <s v="Express Road Cargo"/>
    <x v="0"/>
    <x v="3"/>
    <s v="High"/>
    <s v="Merlot"/>
    <x v="0"/>
    <x v="2"/>
    <s v="Pietradolce Etna Rosato 2014"/>
    <s v="Large Crate"/>
    <s v="Wagga Wagga"/>
    <x v="342"/>
    <d v="2011-10-08T00:00:00"/>
    <n v="17"/>
    <n v="0.04"/>
    <n v="42.8"/>
    <n v="2.99"/>
    <n v="727.59999999999991"/>
  </r>
  <r>
    <n v="2231"/>
    <n v="87470"/>
    <s v="Jason Diaz"/>
    <s v="Express Road Cargo"/>
    <x v="2"/>
    <x v="3"/>
    <s v="High"/>
    <s v="Cremant"/>
    <x v="0"/>
    <x v="2"/>
    <s v="Chateau d'Esclans Whispering Angel Rose 2014"/>
    <s v="Large Crate"/>
    <s v="Bathurst"/>
    <x v="342"/>
    <d v="2011-10-09T00:00:00"/>
    <n v="14"/>
    <n v="0.06"/>
    <n v="22.98"/>
    <n v="7.58"/>
    <n v="321.72000000000003"/>
  </r>
  <r>
    <n v="2232"/>
    <n v="89739"/>
    <s v="Larry Warren"/>
    <s v="Road Cargo"/>
    <x v="1"/>
    <x v="3"/>
    <s v="Medium"/>
    <s v="Chardonnay"/>
    <x v="0"/>
    <x v="2"/>
    <s v="Giesen Sauvignon Blanc 2014"/>
    <s v="Large Crate"/>
    <s v="Bathurst"/>
    <x v="514"/>
    <d v="2011-06-07T00:00:00"/>
    <n v="17"/>
    <n v="7.0000000000000007E-2"/>
    <n v="99.99"/>
    <n v="19.989999999999998"/>
    <n v="1699.83"/>
  </r>
  <r>
    <n v="2233"/>
    <n v="89739"/>
    <s v="Larry Warren"/>
    <s v="Express Road Cargo"/>
    <x v="1"/>
    <x v="3"/>
    <s v="Medium"/>
    <s v="Sauvignon Blanc"/>
    <x v="0"/>
    <x v="2"/>
    <s v="Dog Point Vineyard Sauvignon Blanc 2014"/>
    <s v="Standard Size Crate"/>
    <s v="Penrith"/>
    <x v="514"/>
    <d v="2011-06-07T00:00:00"/>
    <n v="6"/>
    <n v="0.01"/>
    <n v="85.99"/>
    <n v="1.25"/>
    <n v="515.93999999999994"/>
  </r>
  <r>
    <n v="2234"/>
    <n v="89068"/>
    <s v="Brian Collins"/>
    <s v="Air Cargo"/>
    <x v="2"/>
    <x v="0"/>
    <s v="Low"/>
    <s v="Grenache Rose"/>
    <x v="0"/>
    <x v="2"/>
    <s v="Chateau D'Aqueria Tavel Rose 2013"/>
    <s v="Extra Large Crate"/>
    <s v="Mount Isa"/>
    <x v="899"/>
    <d v="2012-07-03T00:00:00"/>
    <n v="20"/>
    <n v="0.08"/>
    <n v="100.8"/>
    <n v="60"/>
    <n v="2016"/>
  </r>
  <r>
    <n v="2235"/>
    <n v="89068"/>
    <s v="Edward Greene"/>
    <s v="Express Road Cargo"/>
    <x v="1"/>
    <x v="1"/>
    <s v="Low"/>
    <s v="Sauvignon Blanc"/>
    <x v="0"/>
    <x v="2"/>
    <s v="Cloudy Bay Sauvignon Blanc 2015"/>
    <s v="Large Crate"/>
    <s v="Mount Barker"/>
    <x v="899"/>
    <d v="2012-07-03T00:00:00"/>
    <n v="6"/>
    <n v="0"/>
    <n v="39.979999999999997"/>
    <n v="4"/>
    <n v="239.88"/>
  </r>
  <r>
    <n v="2236"/>
    <n v="87046"/>
    <s v="Victor Hansen"/>
    <s v="Express Road Cargo"/>
    <x v="2"/>
    <x v="1"/>
    <s v="High"/>
    <s v="Cremant"/>
    <x v="0"/>
    <x v="2"/>
    <s v="Marques de Caceres Rioja Rosado 2014"/>
    <s v="Mini Crate"/>
    <s v="Victor Harbor"/>
    <x v="900"/>
    <d v="2011-11-13T00:00:00"/>
    <n v="3"/>
    <n v="0.06"/>
    <n v="140.81"/>
    <n v="24.49"/>
    <n v="422.43"/>
  </r>
  <r>
    <n v="2237"/>
    <n v="87046"/>
    <s v="Victor Hansen"/>
    <s v="Express Road Cargo"/>
    <x v="1"/>
    <x v="1"/>
    <s v="High"/>
    <s v="Chardonnay"/>
    <x v="0"/>
    <x v="2"/>
    <s v="Cloudy Bay Sauvignon Blanc 2015"/>
    <s v="Large Crate"/>
    <s v="Mount Gambier"/>
    <x v="900"/>
    <d v="2011-11-14T00:00:00"/>
    <n v="12"/>
    <n v="0.08"/>
    <n v="195.99"/>
    <n v="4.2"/>
    <n v="2351.88"/>
  </r>
  <r>
    <n v="2238"/>
    <n v="87046"/>
    <s v="Victor Hansen"/>
    <s v="Express Road Cargo"/>
    <x v="1"/>
    <x v="1"/>
    <s v="High"/>
    <s v="Chardonnay"/>
    <x v="0"/>
    <x v="2"/>
    <s v="Mercer Canyons Chardonnay 2013"/>
    <s v="Large Crate"/>
    <s v="Mount Barker"/>
    <x v="900"/>
    <d v="2011-11-13T00:00:00"/>
    <n v="15"/>
    <n v="0"/>
    <n v="85.99"/>
    <n v="2.79"/>
    <n v="1289.8499999999999"/>
  </r>
  <r>
    <n v="2239"/>
    <n v="89842"/>
    <s v="Mary Lawrence"/>
    <s v="Road Cargo"/>
    <x v="0"/>
    <x v="3"/>
    <s v="Medium"/>
    <s v="Merlot"/>
    <x v="0"/>
    <x v="2"/>
    <s v="Dopff &amp; Irion Cremant Rose Brut"/>
    <s v="Large Crate"/>
    <s v="Blue Mountains"/>
    <x v="734"/>
    <d v="2012-05-30T00:00:00"/>
    <n v="16"/>
    <n v="0.02"/>
    <n v="3.69"/>
    <n v="0.5"/>
    <n v="59.04"/>
  </r>
  <r>
    <n v="2240"/>
    <n v="89848"/>
    <s v="Shawn Murphy"/>
    <s v="Express Road Cargo"/>
    <x v="1"/>
    <x v="1"/>
    <s v="Low"/>
    <s v="Chardonnay"/>
    <x v="0"/>
    <x v="2"/>
    <s v="Mercer Canyons Chardonnay 2013"/>
    <s v="Large Crate"/>
    <s v="Adelaide"/>
    <x v="64"/>
    <d v="2010-04-09T00:00:00"/>
    <n v="9"/>
    <n v="0.1"/>
    <n v="40.479999999999997"/>
    <n v="19.989999999999998"/>
    <n v="364.32"/>
  </r>
  <r>
    <n v="2241"/>
    <n v="89580"/>
    <s v="Cheryl West"/>
    <s v="Road Cargo"/>
    <x v="0"/>
    <x v="2"/>
    <s v="High"/>
    <s v="Shiraz"/>
    <x v="0"/>
    <x v="2"/>
    <s v="Sutter Home Pink Moscato"/>
    <s v="Large Crate"/>
    <s v="Rockingham"/>
    <x v="901"/>
    <d v="2012-05-18T00:00:00"/>
    <n v="2"/>
    <n v="0.08"/>
    <n v="1.88"/>
    <n v="1.49"/>
    <n v="3.76"/>
  </r>
  <r>
    <n v="2242"/>
    <n v="89580"/>
    <s v="Cheryl West"/>
    <s v="Road Cargo"/>
    <x v="0"/>
    <x v="2"/>
    <s v="High"/>
    <s v="Pinot Noir"/>
    <x v="0"/>
    <x v="2"/>
    <s v="Chateau D'Aqueria Tavel Rose 2013"/>
    <s v="Large Crate"/>
    <s v="Freemantle"/>
    <x v="901"/>
    <d v="2012-05-18T00:00:00"/>
    <n v="16"/>
    <n v="0.1"/>
    <n v="6.48"/>
    <n v="5.86"/>
    <n v="103.68"/>
  </r>
  <r>
    <n v="2243"/>
    <n v="89580"/>
    <s v="Carol Morris"/>
    <s v="Road Cargo"/>
    <x v="2"/>
    <x v="2"/>
    <s v="High"/>
    <s v="Sangiovese Rose"/>
    <x v="0"/>
    <x v="2"/>
    <s v="Locations by Dave Phinney F Rose&quot;"/>
    <s v="Mini Crate"/>
    <s v="Geraldton"/>
    <x v="901"/>
    <d v="2012-05-18T00:00:00"/>
    <n v="14"/>
    <n v="0.08"/>
    <n v="102.3"/>
    <n v="21.26"/>
    <n v="1432.2"/>
  </r>
  <r>
    <n v="2244"/>
    <n v="89580"/>
    <s v="Carol Morris"/>
    <s v="Express Road Cargo"/>
    <x v="0"/>
    <x v="2"/>
    <s v="High"/>
    <s v="Merlot"/>
    <x v="0"/>
    <x v="2"/>
    <s v="Chateau de Campuget Costieres de Nimes Tradition Rose 2015"/>
    <s v="Large Crate"/>
    <s v="Busseltol"/>
    <x v="901"/>
    <d v="2012-05-18T00:00:00"/>
    <n v="16"/>
    <n v="7.0000000000000007E-2"/>
    <n v="6.48"/>
    <n v="8.19"/>
    <n v="103.68"/>
  </r>
  <r>
    <n v="2245"/>
    <n v="89580"/>
    <s v="Carol Morris"/>
    <s v="Express Road Cargo"/>
    <x v="0"/>
    <x v="2"/>
    <s v="High"/>
    <s v="Pinot Noir"/>
    <x v="0"/>
    <x v="2"/>
    <s v="Jean-Baptiste Adam Les Natures Cremant d'Alsace Brut"/>
    <s v="Full Container"/>
    <s v="Geraldton"/>
    <x v="901"/>
    <d v="2012-05-19T00:00:00"/>
    <n v="18"/>
    <n v="0.01"/>
    <n v="1.89"/>
    <n v="0.76"/>
    <n v="34.019999999999996"/>
  </r>
  <r>
    <n v="2246"/>
    <n v="86907"/>
    <s v="Theresa Washington"/>
    <s v="Express Road Cargo"/>
    <x v="1"/>
    <x v="3"/>
    <s v="Low"/>
    <s v="Sauvignon Blanc"/>
    <x v="0"/>
    <x v="2"/>
    <s v="Robert Oatley Sauvignon Blanc 2013"/>
    <s v="Large Crate"/>
    <s v="Orange"/>
    <x v="902"/>
    <d v="2012-06-06T00:00:00"/>
    <n v="5"/>
    <n v="0.02"/>
    <n v="65.989999999999995"/>
    <n v="8.99"/>
    <n v="329.95"/>
  </r>
  <r>
    <n v="2247"/>
    <n v="86234"/>
    <s v="Pamela Hanson"/>
    <s v="Express Road Cargo"/>
    <x v="1"/>
    <x v="3"/>
    <s v="Low"/>
    <s v="Sauvignon Blanc"/>
    <x v="0"/>
    <x v="2"/>
    <s v="The White Knight Sauvignon Blanc 2014"/>
    <s v="Mini Crate"/>
    <s v="Cessnock"/>
    <x v="903"/>
    <d v="2010-07-05T00:00:00"/>
    <n v="12"/>
    <n v="0.04"/>
    <n v="449.99"/>
    <n v="24.49"/>
    <n v="5399.88"/>
  </r>
  <r>
    <n v="2248"/>
    <n v="86234"/>
    <s v="Pamela Hanson"/>
    <s v="Express Road Cargo"/>
    <x v="0"/>
    <x v="3"/>
    <s v="Low"/>
    <s v="Shiraz"/>
    <x v="0"/>
    <x v="2"/>
    <s v="Louis Roederer Cristal Brut with Gift Box 2007"/>
    <s v="Full Container"/>
    <s v="Wagga Wagga"/>
    <x v="903"/>
    <d v="2010-07-10T00:00:00"/>
    <n v="6"/>
    <n v="0.01"/>
    <n v="5.84"/>
    <n v="1.2"/>
    <n v="35.04"/>
  </r>
  <r>
    <n v="2249"/>
    <n v="87118"/>
    <s v="Steven Berry"/>
    <s v="Express Road Cargo"/>
    <x v="0"/>
    <x v="3"/>
    <s v="Low"/>
    <s v="Shiraz"/>
    <x v="0"/>
    <x v="2"/>
    <s v="Chateau de Campuget Costieres de Nimes Tradition Rose 2015"/>
    <s v="Large Crate"/>
    <s v="Armidale"/>
    <x v="904"/>
    <d v="2011-01-07T00:00:00"/>
    <n v="9"/>
    <n v="7.0000000000000007E-2"/>
    <n v="50.98"/>
    <n v="13.66"/>
    <n v="458.82"/>
  </r>
  <r>
    <n v="2250"/>
    <n v="87118"/>
    <s v="Steven Berry"/>
    <s v="Express Road Cargo"/>
    <x v="1"/>
    <x v="3"/>
    <s v="Low"/>
    <s v="Sauvignon Blanc"/>
    <x v="0"/>
    <x v="2"/>
    <s v="Los Vascos Sauvignon Blanc 2015"/>
    <s v="Standard Size Crate"/>
    <s v="Orange"/>
    <x v="904"/>
    <d v="2011-01-05T00:00:00"/>
    <n v="3"/>
    <n v="0.01"/>
    <n v="22.24"/>
    <n v="1.99"/>
    <n v="66.72"/>
  </r>
  <r>
    <n v="2251"/>
    <n v="87118"/>
    <s v="Steven Berry"/>
    <s v="Express Road Cargo"/>
    <x v="0"/>
    <x v="3"/>
    <s v="Low"/>
    <s v="Shiraz"/>
    <x v="0"/>
    <x v="2"/>
    <s v="JCB N¬∞21 Brut Cremant de Bourgogne"/>
    <s v="Large Crate"/>
    <s v="Goulburn"/>
    <x v="904"/>
    <d v="2011-01-08T00:00:00"/>
    <n v="3"/>
    <n v="0.04"/>
    <n v="13.43"/>
    <n v="5.5"/>
    <n v="40.29"/>
  </r>
  <r>
    <n v="2252"/>
    <n v="89857"/>
    <s v="Victor Long"/>
    <s v="Express Road Cargo"/>
    <x v="0"/>
    <x v="2"/>
    <s v="High"/>
    <s v="Sangiovese"/>
    <x v="0"/>
    <x v="2"/>
    <s v="Orin Swift Cellars Fragile Rose 2014"/>
    <s v="Large Crate"/>
    <s v="Geraldton"/>
    <x v="905"/>
    <d v="2010-06-14T00:00:00"/>
    <n v="11"/>
    <n v="0"/>
    <n v="55.48"/>
    <n v="14.3"/>
    <n v="610.28"/>
  </r>
  <r>
    <n v="2253"/>
    <n v="87381"/>
    <s v="Mark Harris"/>
    <s v="Express Road Cargo"/>
    <x v="0"/>
    <x v="2"/>
    <s v="Medium"/>
    <s v="Zinfandel"/>
    <x v="0"/>
    <x v="2"/>
    <s v="Louis Roederer Cristal Brut with Gift Box 2007"/>
    <s v="Full Container"/>
    <s v="Freemantle"/>
    <x v="604"/>
    <d v="2013-06-03T00:00:00"/>
    <n v="1"/>
    <n v="0.03"/>
    <n v="5.43"/>
    <n v="0.95"/>
    <n v="5.43"/>
  </r>
  <r>
    <n v="2254"/>
    <n v="87381"/>
    <s v="Antonio Stone"/>
    <s v="Express Road Cargo"/>
    <x v="1"/>
    <x v="2"/>
    <s v="Medium"/>
    <s v="Sauvignon Blanc"/>
    <x v="0"/>
    <x v="2"/>
    <s v="The White Knight Sauvignon Blanc 2014"/>
    <s v="Large Crate"/>
    <s v="Albany"/>
    <x v="604"/>
    <d v="2013-06-02T00:00:00"/>
    <n v="17"/>
    <n v="7.0000000000000007E-2"/>
    <n v="65.989999999999995"/>
    <n v="2.79"/>
    <n v="1121.83"/>
  </r>
  <r>
    <n v="2255"/>
    <n v="87381"/>
    <s v="Arthur Scott"/>
    <s v="Express Road Cargo"/>
    <x v="1"/>
    <x v="1"/>
    <s v="Medium"/>
    <s v="Sauvignon Blanc"/>
    <x v="0"/>
    <x v="2"/>
    <s v="Villa Maria Private Bin Sauvignon Blanc 2015"/>
    <s v="Large Crate"/>
    <s v="Port Adelaide"/>
    <x v="604"/>
    <d v="2013-06-04T00:00:00"/>
    <n v="11"/>
    <n v="0.09"/>
    <n v="40.98"/>
    <n v="6.5"/>
    <n v="450.78"/>
  </r>
  <r>
    <n v="2256"/>
    <n v="86458"/>
    <s v="Lawrence Austin"/>
    <s v="Express Road Cargo"/>
    <x v="1"/>
    <x v="1"/>
    <s v="Low"/>
    <s v="Sauvignon Blanc"/>
    <x v="0"/>
    <x v="2"/>
    <s v="Los Vascos Sauvignon Blanc 2015"/>
    <s v="Standard Size Crate"/>
    <s v="Port Adelaide"/>
    <x v="404"/>
    <d v="2012-09-11T00:00:00"/>
    <n v="15"/>
    <n v="0.05"/>
    <n v="35.99"/>
    <n v="0.99"/>
    <n v="539.85"/>
  </r>
  <r>
    <n v="2257"/>
    <n v="89870"/>
    <s v="George Bell"/>
    <s v="Air Cargo"/>
    <x v="1"/>
    <x v="0"/>
    <s v="Low"/>
    <s v="Reisling"/>
    <x v="0"/>
    <x v="2"/>
    <s v="Mercer Canyons Chardonnay 2013"/>
    <s v="Extra Large Crate"/>
    <s v="Darwin"/>
    <x v="456"/>
    <d v="2011-12-25T00:00:00"/>
    <n v="22"/>
    <n v="0.04"/>
    <n v="306.14"/>
    <n v="26.53"/>
    <n v="6735.08"/>
  </r>
  <r>
    <n v="2258"/>
    <n v="88165"/>
    <s v="Robert Duncan"/>
    <s v="Express Road Cargo"/>
    <x v="2"/>
    <x v="1"/>
    <s v="Critical"/>
    <s v="Sangiovese Rose"/>
    <x v="0"/>
    <x v="2"/>
    <s v="Sutter Home White Zinfandel"/>
    <s v="Full Container"/>
    <s v="Canberra"/>
    <x v="39"/>
    <d v="2010-11-04T00:00:00"/>
    <n v="17"/>
    <n v="0.01"/>
    <n v="7.59"/>
    <n v="4"/>
    <n v="129.03"/>
  </r>
  <r>
    <n v="2259"/>
    <n v="87595"/>
    <s v="Gerald Gomez"/>
    <s v="Express Road Cargo"/>
    <x v="0"/>
    <x v="1"/>
    <s v="High"/>
    <s v="Merlot"/>
    <x v="0"/>
    <x v="2"/>
    <s v="Chateau de Campuget Costieres de Nimes Tradition Rose 2015"/>
    <s v="Full Container"/>
    <s v="Ballarat"/>
    <x v="96"/>
    <d v="2012-03-21T00:00:00"/>
    <n v="9"/>
    <n v="0.06"/>
    <n v="3.93"/>
    <n v="0.99"/>
    <n v="35.370000000000005"/>
  </r>
  <r>
    <n v="2260"/>
    <n v="87595"/>
    <s v="James Scott"/>
    <s v="Express Road Cargo"/>
    <x v="2"/>
    <x v="1"/>
    <s v="High"/>
    <s v="Grenache Rose"/>
    <x v="0"/>
    <x v="2"/>
    <s v="Bertani Bertarose 2014"/>
    <s v="Standard Size Crate"/>
    <s v="Canberra"/>
    <x v="96"/>
    <d v="2012-03-23T00:00:00"/>
    <n v="5"/>
    <n v="0.06"/>
    <n v="99.23"/>
    <n v="8.99"/>
    <n v="496.15000000000003"/>
  </r>
  <r>
    <n v="2261"/>
    <n v="89874"/>
    <s v="Charles Bailey"/>
    <s v="Express Road Cargo"/>
    <x v="0"/>
    <x v="1"/>
    <s v="Critical"/>
    <s v="Merlot"/>
    <x v="0"/>
    <x v="2"/>
    <s v="Orin Swift Cellars Fragile Rose 2014"/>
    <s v="Large Crate"/>
    <s v="Bendigo"/>
    <x v="40"/>
    <d v="2010-06-24T00:00:00"/>
    <n v="19"/>
    <n v="0.03"/>
    <n v="304.99"/>
    <n v="19.989999999999998"/>
    <n v="5794.81"/>
  </r>
  <r>
    <n v="2262"/>
    <n v="89881"/>
    <s v="Patrick Garcia"/>
    <s v="Road Cargo"/>
    <x v="1"/>
    <x v="3"/>
    <s v="Critical"/>
    <s v="Sauvignon Blanc"/>
    <x v="0"/>
    <x v="2"/>
    <s v="Villa Maria Private Bin Sauvignon Blanc 2015"/>
    <s v="Large Crate"/>
    <s v="Paramatta"/>
    <x v="906"/>
    <d v="2011-05-24T00:00:00"/>
    <n v="3"/>
    <n v="0.1"/>
    <n v="125.99"/>
    <n v="8.8000000000000007"/>
    <n v="377.96999999999997"/>
  </r>
  <r>
    <n v="2263"/>
    <n v="87655"/>
    <s v="Debra Hudson"/>
    <s v="Express Road Cargo"/>
    <x v="2"/>
    <x v="2"/>
    <s v="High"/>
    <s v="Grenache Rose"/>
    <x v="0"/>
    <x v="2"/>
    <s v="Barnard Griffin Rose of Sangiovese 2014"/>
    <s v="Standard Size Crate"/>
    <s v="Bunbury"/>
    <x v="907"/>
    <d v="2011-11-12T00:00:00"/>
    <n v="36"/>
    <n v="0.05"/>
    <n v="14.34"/>
    <n v="5"/>
    <n v="516.24"/>
  </r>
  <r>
    <n v="2264"/>
    <n v="87655"/>
    <s v="Debra Hudson"/>
    <s v="Express Road Cargo"/>
    <x v="0"/>
    <x v="2"/>
    <s v="High"/>
    <s v="Merlot"/>
    <x v="0"/>
    <x v="2"/>
    <s v="Lucien Albrecht Cremant d'Alsace Brut Rose"/>
    <s v="Large Crate"/>
    <s v="Freemantle"/>
    <x v="907"/>
    <d v="2011-11-12T00:00:00"/>
    <n v="37"/>
    <n v="0"/>
    <n v="30.98"/>
    <n v="8.74"/>
    <n v="1146.26"/>
  </r>
  <r>
    <n v="2265"/>
    <n v="89885"/>
    <s v="Raymond Shaw"/>
    <s v="Road Cargo"/>
    <x v="0"/>
    <x v="2"/>
    <s v="Not Specified"/>
    <s v="Shiraz"/>
    <x v="0"/>
    <x v="2"/>
    <s v="JCB N¬∞21 Brut Cremant de Bourgogne"/>
    <s v="Mini Crate"/>
    <s v="Perth"/>
    <x v="346"/>
    <d v="2010-07-25T00:00:00"/>
    <n v="10"/>
    <n v="0"/>
    <n v="101.41"/>
    <n v="35"/>
    <n v="1014.0999999999999"/>
  </r>
  <r>
    <n v="2266"/>
    <n v="89885"/>
    <s v="Raymond Shaw"/>
    <s v="Express Road Cargo"/>
    <x v="1"/>
    <x v="2"/>
    <s v="Not Specified"/>
    <s v="Pinot Gris"/>
    <x v="0"/>
    <x v="2"/>
    <s v="Leeuwin Estate Art Series Chardonnay 2012"/>
    <s v="Large Crate"/>
    <s v="Mandurah"/>
    <x v="346"/>
    <d v="2010-07-25T00:00:00"/>
    <n v="2"/>
    <n v="0.1"/>
    <n v="95.99"/>
    <n v="4.9000000000000004"/>
    <n v="191.98"/>
  </r>
  <r>
    <n v="2267"/>
    <n v="89895"/>
    <s v="Jennifer Stewart"/>
    <s v="Express Road Cargo"/>
    <x v="1"/>
    <x v="2"/>
    <s v="Medium"/>
    <s v="Reisling"/>
    <x v="0"/>
    <x v="2"/>
    <s v="The White Knight Sauvignon Blanc 2014"/>
    <s v="Standard Size Crate"/>
    <s v="Freemantle"/>
    <x v="444"/>
    <d v="2012-12-09T00:00:00"/>
    <n v="18"/>
    <n v="0.1"/>
    <n v="8.1199999999999992"/>
    <n v="2.83"/>
    <n v="146.16"/>
  </r>
  <r>
    <n v="2268"/>
    <n v="89900"/>
    <s v="Aaron Lane"/>
    <s v="Express Road Cargo"/>
    <x v="0"/>
    <x v="1"/>
    <s v="High"/>
    <s v="Merlot"/>
    <x v="0"/>
    <x v="2"/>
    <s v="Miraval Rose 2014"/>
    <s v="Loose Wrap"/>
    <s v="Burnie"/>
    <x v="908"/>
    <d v="2012-06-12T00:00:00"/>
    <n v="9"/>
    <n v="0.03"/>
    <n v="12.44"/>
    <n v="6.27"/>
    <n v="111.96"/>
  </r>
  <r>
    <n v="2269"/>
    <n v="86260"/>
    <s v="Craig Perkins"/>
    <s v="Road Cargo"/>
    <x v="0"/>
    <x v="1"/>
    <s v="Critical"/>
    <s v="Pinot Noir"/>
    <x v="0"/>
    <x v="2"/>
    <s v="Pietradolce Etna Rosato 2014"/>
    <s v="Large Crate"/>
    <s v="Canberra"/>
    <x v="909"/>
    <d v="2011-06-27T00:00:00"/>
    <n v="10"/>
    <n v="7.0000000000000007E-2"/>
    <n v="14.03"/>
    <n v="9.3699999999999992"/>
    <n v="140.29999999999998"/>
  </r>
  <r>
    <n v="2270"/>
    <n v="89196"/>
    <s v="Jeffrey Rogers"/>
    <s v="Express Road Cargo"/>
    <x v="1"/>
    <x v="3"/>
    <s v="Low"/>
    <s v="Sauvignon Blanc"/>
    <x v="0"/>
    <x v="2"/>
    <s v="Grgich Hills Chardonnay 2012"/>
    <s v="Large Crate"/>
    <s v="Armidale"/>
    <x v="677"/>
    <d v="2012-10-16T00:00:00"/>
    <n v="8"/>
    <n v="0.04"/>
    <n v="152.47999999999999"/>
    <n v="6.5"/>
    <n v="1219.8399999999999"/>
  </r>
  <r>
    <n v="2271"/>
    <n v="89196"/>
    <s v="Jeffrey Rogers"/>
    <s v="Express Road Cargo"/>
    <x v="0"/>
    <x v="3"/>
    <s v="Low"/>
    <s v="Pinot Noir"/>
    <x v="0"/>
    <x v="2"/>
    <s v="Chateau d'Esclans Whispering Angel Rose 2014"/>
    <s v="Large Crate"/>
    <s v="Liverpool"/>
    <x v="677"/>
    <d v="2012-10-21T00:00:00"/>
    <n v="14"/>
    <n v="0.01"/>
    <n v="4.9800000000000004"/>
    <n v="7.28"/>
    <n v="69.72"/>
  </r>
  <r>
    <n v="2272"/>
    <n v="86794"/>
    <s v="Patrick Ruiz"/>
    <s v="Express Road Cargo"/>
    <x v="0"/>
    <x v="2"/>
    <s v="Medium"/>
    <s v="Merlot"/>
    <x v="0"/>
    <x v="2"/>
    <s v="Locations by Dave Phinney F Rose"/>
    <s v="Large Crate"/>
    <s v="Rockingham"/>
    <x v="862"/>
    <d v="2010-11-18T00:00:00"/>
    <n v="40"/>
    <n v="0.04"/>
    <n v="62.05"/>
    <n v="3.99"/>
    <n v="2482"/>
  </r>
  <r>
    <n v="2273"/>
    <n v="89902"/>
    <s v="Philip Scott"/>
    <s v="Road Cargo"/>
    <x v="0"/>
    <x v="2"/>
    <s v="Not Specified"/>
    <s v="Shiraz"/>
    <x v="0"/>
    <x v="2"/>
    <s v="Belle Glos Oeil de Perdrix Pinot Noir Blanc 2014"/>
    <s v="Mini Crate"/>
    <s v="Freemantle"/>
    <x v="671"/>
    <d v="2012-10-12T00:00:00"/>
    <n v="3"/>
    <n v="0.04"/>
    <n v="279.48"/>
    <n v="35"/>
    <n v="838.44"/>
  </r>
  <r>
    <n v="2274"/>
    <n v="89905"/>
    <s v="Mildred Nichols"/>
    <s v="Express Road Cargo"/>
    <x v="1"/>
    <x v="3"/>
    <s v="Neutral"/>
    <s v="Sauvignon Blanc"/>
    <x v="0"/>
    <x v="2"/>
    <s v="Hewitson LuLu Sauvignon Blanc 2014"/>
    <s v="Loose Wrap"/>
    <s v="Campbeltown"/>
    <x v="910"/>
    <d v="2011-08-20T00:00:00"/>
    <n v="19"/>
    <n v="0.05"/>
    <n v="7.99"/>
    <n v="5.03"/>
    <n v="151.81"/>
  </r>
  <r>
    <n v="2275"/>
    <n v="89825"/>
    <s v="Robert Henderson"/>
    <s v="Express Road Cargo"/>
    <x v="0"/>
    <x v="0"/>
    <s v="Critical"/>
    <s v="Shiraz"/>
    <x v="0"/>
    <x v="2"/>
    <s v="Locations by Dave Phinney F Rose"/>
    <s v="Large Crate"/>
    <s v="Darwin"/>
    <x v="262"/>
    <d v="2013-08-31T00:00:00"/>
    <n v="9"/>
    <n v="0.1"/>
    <n v="30.98"/>
    <n v="11.63"/>
    <n v="278.82"/>
  </r>
  <r>
    <n v="2276"/>
    <n v="89059"/>
    <s v="Sarah Hall"/>
    <s v="Express Road Cargo"/>
    <x v="0"/>
    <x v="3"/>
    <s v="High"/>
    <s v="Zinfandel"/>
    <x v="0"/>
    <x v="2"/>
    <s v="Dopff &amp; Irion Cremant Rose Brut"/>
    <s v="Large Crate"/>
    <s v="Liverpool"/>
    <x v="25"/>
    <d v="2010-08-22T00:00:00"/>
    <n v="18"/>
    <n v="0.04"/>
    <n v="4.37"/>
    <n v="5.15"/>
    <n v="78.66"/>
  </r>
  <r>
    <n v="2277"/>
    <n v="89059"/>
    <s v="Sarah Hall"/>
    <s v="Express Road Cargo"/>
    <x v="1"/>
    <x v="3"/>
    <s v="High"/>
    <s v="Reisling"/>
    <x v="0"/>
    <x v="2"/>
    <s v="Mercer Canyons Chardonnay 2013"/>
    <s v="Large Crate"/>
    <s v="Blue Mountains"/>
    <x v="25"/>
    <d v="2010-08-23T00:00:00"/>
    <n v="4"/>
    <n v="0.09"/>
    <n v="155.99"/>
    <n v="8.99"/>
    <n v="623.96"/>
  </r>
  <r>
    <n v="2278"/>
    <n v="86457"/>
    <s v="Lawrence Austin"/>
    <s v="Air Cargo"/>
    <x v="0"/>
    <x v="1"/>
    <s v="Medium"/>
    <s v="Pinot Noir"/>
    <x v="0"/>
    <x v="2"/>
    <s v="Bertani Bertarose 2014"/>
    <s v="Extra Large Crate"/>
    <s v="Victor Harbor"/>
    <x v="911"/>
    <d v="2012-04-16T00:00:00"/>
    <n v="10"/>
    <n v="0.1"/>
    <n v="180.98"/>
    <n v="55.24"/>
    <n v="1809.8"/>
  </r>
  <r>
    <n v="2279"/>
    <n v="89910"/>
    <s v="Raymond Burns"/>
    <s v="Express Road Cargo"/>
    <x v="1"/>
    <x v="3"/>
    <s v="Low"/>
    <s v="Sauvignon Blanc"/>
    <x v="0"/>
    <x v="2"/>
    <s v="Angeline Sauvignon Blanc 2014"/>
    <s v="Large Crate"/>
    <s v="Tamworth"/>
    <x v="560"/>
    <d v="2010-10-03T00:00:00"/>
    <n v="11"/>
    <n v="0.04"/>
    <n v="50.98"/>
    <n v="6.5"/>
    <n v="560.78"/>
  </r>
  <r>
    <n v="2280"/>
    <n v="89910"/>
    <s v="Raymond Burns"/>
    <s v="Express Road Cargo"/>
    <x v="0"/>
    <x v="3"/>
    <s v="Low"/>
    <s v="Pinot Noir"/>
    <x v="0"/>
    <x v="2"/>
    <s v="Domaine Lafage Miraflors Rose 2013"/>
    <s v="Large Crate"/>
    <s v="Armidale"/>
    <x v="560"/>
    <d v="2010-09-30T00:00:00"/>
    <n v="19"/>
    <n v="0.02"/>
    <n v="6.48"/>
    <n v="5.14"/>
    <n v="123.12"/>
  </r>
  <r>
    <n v="2281"/>
    <n v="89917"/>
    <s v="Antonio Green"/>
    <s v="Express Road Cargo"/>
    <x v="0"/>
    <x v="3"/>
    <s v="Low"/>
    <s v="Cabernet Sauvignon"/>
    <x v="0"/>
    <x v="2"/>
    <s v="Miraval Rose 2014"/>
    <s v="Mini Crate"/>
    <s v="Grafton"/>
    <x v="729"/>
    <d v="2012-01-07T00:00:00"/>
    <n v="3"/>
    <n v="0.03"/>
    <n v="3.25"/>
    <n v="49"/>
    <n v="9.75"/>
  </r>
  <r>
    <n v="2282"/>
    <n v="89917"/>
    <s v="Antonio Green"/>
    <s v="Express Road Cargo"/>
    <x v="0"/>
    <x v="3"/>
    <s v="Low"/>
    <s v="Merlot"/>
    <x v="0"/>
    <x v="2"/>
    <s v="Louis Roederer Cristal Brut with Gift Box 2007"/>
    <s v="Large Crate"/>
    <s v="Liverpool"/>
    <x v="729"/>
    <d v="2012-01-07T00:00:00"/>
    <n v="7"/>
    <n v="0.04"/>
    <n v="60.98"/>
    <n v="19.989999999999998"/>
    <n v="426.85999999999996"/>
  </r>
  <r>
    <n v="2283"/>
    <n v="86812"/>
    <s v="Keith Reid"/>
    <s v="Express Road Cargo"/>
    <x v="0"/>
    <x v="3"/>
    <s v="High"/>
    <s v="Pinot Noir"/>
    <x v="0"/>
    <x v="2"/>
    <s v="Pierre Sparr Cremant d'Alsace Reserve Brut Rose"/>
    <s v="Large Crate"/>
    <s v="Queanbeyan"/>
    <x v="912"/>
    <d v="2010-02-11T00:00:00"/>
    <n v="10"/>
    <n v="0.04"/>
    <n v="11.34"/>
    <n v="5.01"/>
    <n v="113.4"/>
  </r>
  <r>
    <n v="2284"/>
    <n v="86166"/>
    <s v="Ernest Grant"/>
    <s v="Express Road Cargo"/>
    <x v="2"/>
    <x v="0"/>
    <s v="Not Specified"/>
    <s v="Cremant"/>
    <x v="0"/>
    <x v="2"/>
    <s v="Domaine Lafage Miraflors Rose 2013"/>
    <s v="Mini Crate"/>
    <s v="Townsville"/>
    <x v="913"/>
    <d v="2010-12-24T00:00:00"/>
    <n v="19"/>
    <n v="0.09"/>
    <n v="71.37"/>
    <n v="69"/>
    <n v="1356.0300000000002"/>
  </r>
  <r>
    <n v="2285"/>
    <n v="89924"/>
    <s v="Paul Frazier"/>
    <s v="Express Road Cargo"/>
    <x v="0"/>
    <x v="2"/>
    <s v="High"/>
    <s v="Shiraz"/>
    <x v="0"/>
    <x v="2"/>
    <s v="Louis Roederer Cristal Brut with Gift Box 2007"/>
    <s v="Standard Size Crate"/>
    <s v="Geraldton"/>
    <x v="524"/>
    <d v="2011-05-20T00:00:00"/>
    <n v="17"/>
    <n v="0.01"/>
    <n v="3.57"/>
    <n v="4.17"/>
    <n v="60.69"/>
  </r>
  <r>
    <n v="2286"/>
    <n v="89924"/>
    <s v="Paul Frazier"/>
    <s v="Express Road Cargo"/>
    <x v="0"/>
    <x v="2"/>
    <s v="High"/>
    <s v="Sangiovese"/>
    <x v="0"/>
    <x v="2"/>
    <s v="Sutter Home Pink Moscato"/>
    <s v="Large Crate"/>
    <s v="Busseltol"/>
    <x v="524"/>
    <d v="2011-05-20T00:00:00"/>
    <n v="15"/>
    <n v="7.0000000000000007E-2"/>
    <n v="37.76"/>
    <n v="12.9"/>
    <n v="566.4"/>
  </r>
  <r>
    <n v="2287"/>
    <n v="89924"/>
    <s v="Paul Frazier"/>
    <s v="Air Cargo"/>
    <x v="2"/>
    <x v="2"/>
    <s v="High"/>
    <s v="Cremant"/>
    <x v="0"/>
    <x v="2"/>
    <s v="La Playa Estate Cabernet Sauvignon Rose 2015"/>
    <s v="Small Crate"/>
    <s v="Mandurah"/>
    <x v="524"/>
    <d v="2011-05-21T00:00:00"/>
    <n v="13"/>
    <n v="0.02"/>
    <n v="124.49"/>
    <n v="51.94"/>
    <n v="1618.37"/>
  </r>
  <r>
    <n v="2288"/>
    <n v="88734"/>
    <s v="Martin Fuller"/>
    <s v="Air Cargo"/>
    <x v="2"/>
    <x v="2"/>
    <s v="Medium"/>
    <s v="Cremant"/>
    <x v="0"/>
    <x v="2"/>
    <s v="Chateau D'Aqueria Tavel Rose 2013"/>
    <s v="Extra Large Crate"/>
    <s v="Freemantle"/>
    <x v="914"/>
    <d v="2011-08-31T00:00:00"/>
    <n v="17"/>
    <n v="0"/>
    <n v="89.99"/>
    <n v="42"/>
    <n v="1529.83"/>
  </r>
  <r>
    <n v="2289"/>
    <n v="89062"/>
    <s v="Larry Ferguson"/>
    <s v="Express Road Cargo"/>
    <x v="2"/>
    <x v="1"/>
    <s v="Critical"/>
    <s v="Grenache Rose"/>
    <x v="0"/>
    <x v="2"/>
    <s v="Barnard Griffin Rose of Sangiovese 2014"/>
    <s v="Large Crate"/>
    <s v="Devonport"/>
    <x v="915"/>
    <d v="2013-02-01T00:00:00"/>
    <n v="10"/>
    <n v="0.05"/>
    <n v="46.94"/>
    <n v="6.77"/>
    <n v="469.4"/>
  </r>
  <r>
    <n v="2290"/>
    <n v="89911"/>
    <s v="Susan Ford"/>
    <s v="Road Cargo"/>
    <x v="0"/>
    <x v="1"/>
    <s v="Medium"/>
    <s v="Malbec"/>
    <x v="0"/>
    <x v="2"/>
    <s v="Pierre Sparr Cremant d'Alsace Reserve Brut Rose"/>
    <s v="Large Crate"/>
    <s v="Devonport"/>
    <x v="916"/>
    <d v="2011-05-16T00:00:00"/>
    <n v="9"/>
    <n v="0.01"/>
    <n v="4.91"/>
    <n v="0.5"/>
    <n v="44.19"/>
  </r>
  <r>
    <n v="2291"/>
    <n v="87413"/>
    <s v="Antonio Cooper"/>
    <s v="Road Cargo"/>
    <x v="0"/>
    <x v="3"/>
    <s v="Critical"/>
    <s v="Merlot"/>
    <x v="0"/>
    <x v="2"/>
    <s v="Lucien Albrecht Cremant d'Alsace Brut"/>
    <s v="Large Crate"/>
    <s v="Cessnock"/>
    <x v="882"/>
    <d v="2013-02-25T00:00:00"/>
    <n v="8"/>
    <n v="0.08"/>
    <n v="6.48"/>
    <n v="6.81"/>
    <n v="51.84"/>
  </r>
  <r>
    <n v="2292"/>
    <n v="87413"/>
    <s v="Antonio Cooper"/>
    <s v="Express Road Cargo"/>
    <x v="0"/>
    <x v="3"/>
    <s v="Critical"/>
    <s v="Cabernet Sauvignon"/>
    <x v="0"/>
    <x v="2"/>
    <s v="Marques de Caceres Rioja Rosado 2014"/>
    <s v="Full Container"/>
    <s v="Armidale"/>
    <x v="882"/>
    <d v="2013-02-25T00:00:00"/>
    <n v="6"/>
    <n v="0.02"/>
    <n v="2.78"/>
    <n v="0.97"/>
    <n v="16.68"/>
  </r>
  <r>
    <n v="2293"/>
    <n v="89083"/>
    <s v="Juan Ruiz"/>
    <s v="Express Road Cargo"/>
    <x v="0"/>
    <x v="1"/>
    <s v="Critical"/>
    <s v="Merlot"/>
    <x v="0"/>
    <x v="2"/>
    <s v="Orin Swift Cellars Fragile Rose 2014"/>
    <s v="Large Crate"/>
    <s v="Canberra"/>
    <x v="97"/>
    <d v="2010-01-04T00:00:00"/>
    <n v="1"/>
    <n v="0.06"/>
    <n v="40.98"/>
    <n v="2.99"/>
    <n v="40.98"/>
  </r>
  <r>
    <n v="2294"/>
    <n v="88831"/>
    <s v="Wanda Morris"/>
    <s v="Express Road Cargo"/>
    <x v="0"/>
    <x v="3"/>
    <s v="Critical"/>
    <s v="Zinfandel"/>
    <x v="0"/>
    <x v="2"/>
    <s v="Gerard Bertrand Cote des Roses Rose 2014"/>
    <s v="Full Container"/>
    <s v="Wollongong"/>
    <x v="917"/>
    <d v="2012-04-05T00:00:00"/>
    <n v="7"/>
    <n v="0.1"/>
    <n v="4.9800000000000004"/>
    <n v="0.8"/>
    <n v="34.86"/>
  </r>
  <r>
    <n v="2295"/>
    <n v="89908"/>
    <s v="Mildred Nichols"/>
    <s v="Air Cargo"/>
    <x v="2"/>
    <x v="3"/>
    <s v="Neutral"/>
    <s v="Grenache Rose"/>
    <x v="0"/>
    <x v="2"/>
    <s v="Francis Ford Coppola Sofia Rose 2014"/>
    <s v="Extra Large Crate"/>
    <s v="Dubbo"/>
    <x v="508"/>
    <d v="2013-05-19T00:00:00"/>
    <n v="14"/>
    <n v="0.05"/>
    <n v="25.98"/>
    <n v="14.36"/>
    <n v="363.72"/>
  </r>
  <r>
    <n v="2296"/>
    <n v="87987"/>
    <s v="Rose Hanson"/>
    <s v="Express Road Cargo"/>
    <x v="0"/>
    <x v="2"/>
    <s v="Low"/>
    <s v="Zinfandel"/>
    <x v="0"/>
    <x v="2"/>
    <s v="Miraval Rose 2014"/>
    <s v="Mini Crate"/>
    <s v="Albany"/>
    <x v="98"/>
    <d v="2012-12-08T00:00:00"/>
    <n v="9"/>
    <n v="0.09"/>
    <n v="95.99"/>
    <n v="35"/>
    <n v="863.91"/>
  </r>
  <r>
    <n v="2297"/>
    <n v="87987"/>
    <s v="Rose Hanson"/>
    <s v="Express Road Cargo"/>
    <x v="1"/>
    <x v="2"/>
    <s v="Low"/>
    <s v="Chardonnay"/>
    <x v="0"/>
    <x v="2"/>
    <s v="Leeuwin Estate Art Series Chardonnay 2012"/>
    <s v="Large Crate"/>
    <s v="Perth"/>
    <x v="98"/>
    <d v="2012-12-06T00:00:00"/>
    <n v="16"/>
    <n v="0.02"/>
    <n v="125.99"/>
    <n v="8.99"/>
    <n v="2015.84"/>
  </r>
  <r>
    <n v="2298"/>
    <n v="86172"/>
    <s v="Ernest Grant"/>
    <s v="Express Road Cargo"/>
    <x v="0"/>
    <x v="0"/>
    <s v="Low"/>
    <s v="Pinot Noir"/>
    <x v="0"/>
    <x v="2"/>
    <s v="Miraval Rose (1.5 Liter Magnum) 2014"/>
    <s v="Large Crate"/>
    <s v="Brisbane"/>
    <x v="35"/>
    <d v="2013-08-18T00:00:00"/>
    <n v="16"/>
    <n v="0.01"/>
    <n v="3.95"/>
    <n v="5.13"/>
    <n v="63.2"/>
  </r>
  <r>
    <n v="2299"/>
    <n v="89561"/>
    <s v="Kathleen Burton"/>
    <s v="Air Cargo"/>
    <x v="2"/>
    <x v="3"/>
    <s v="Critical"/>
    <s v="Grenache Rose"/>
    <x v="0"/>
    <x v="2"/>
    <s v="Chateau D'Aqueria Tavel Rose 2013"/>
    <s v="Small Crate"/>
    <s v="Wollongong"/>
    <x v="918"/>
    <d v="2013-11-01T00:00:00"/>
    <n v="7"/>
    <n v="0.1"/>
    <n v="140.97999999999999"/>
    <n v="53.48"/>
    <n v="986.8599999999999"/>
  </r>
  <r>
    <n v="2300"/>
    <n v="89561"/>
    <s v="Kathleen Burton"/>
    <s v="Express Road Cargo"/>
    <x v="2"/>
    <x v="3"/>
    <s v="Critical"/>
    <s v="Cremant"/>
    <x v="0"/>
    <x v="2"/>
    <s v="Domaine Lafage Miraflors Rose 2013"/>
    <s v="Loose Wrap"/>
    <s v="Queanbeyan"/>
    <x v="918"/>
    <d v="2013-11-02T00:00:00"/>
    <n v="1"/>
    <n v="0.1"/>
    <n v="172.99"/>
    <n v="19.989999999999998"/>
    <n v="172.99"/>
  </r>
  <r>
    <n v="2301"/>
    <n v="87747"/>
    <s v="Benjamin Owens"/>
    <s v="Express Road Cargo"/>
    <x v="2"/>
    <x v="1"/>
    <s v="Not Specified"/>
    <s v="Cremant"/>
    <x v="0"/>
    <x v="2"/>
    <s v="Barnard Griffin Rose of Sangiovese 2014"/>
    <s v="Full Container"/>
    <s v="Melbourne"/>
    <x v="919"/>
    <d v="2010-03-18T00:00:00"/>
    <n v="3"/>
    <n v="7.0000000000000007E-2"/>
    <n v="7.59"/>
    <n v="4"/>
    <n v="22.77"/>
  </r>
  <r>
    <n v="2302"/>
    <n v="89932"/>
    <s v="Russell Ward"/>
    <s v="Express Road Cargo"/>
    <x v="1"/>
    <x v="1"/>
    <s v="Critical"/>
    <s v="Pinot Gris"/>
    <x v="0"/>
    <x v="2"/>
    <s v="Los Vascos Sauvignon Blanc 2015"/>
    <s v="Large Crate"/>
    <s v="Mount Gambier"/>
    <x v="45"/>
    <d v="2013-05-07T00:00:00"/>
    <n v="4"/>
    <n v="0.1"/>
    <n v="152.47999999999999"/>
    <n v="4"/>
    <n v="609.91999999999996"/>
  </r>
  <r>
    <n v="2303"/>
    <n v="89936"/>
    <s v="Brandon Jones"/>
    <s v="Express Road Cargo"/>
    <x v="0"/>
    <x v="0"/>
    <s v="Critical"/>
    <s v="Cabernet Sauvignon"/>
    <x v="0"/>
    <x v="2"/>
    <s v="Chateau d'Esclans Whispering Angel Rose 2014"/>
    <s v="Large Crate"/>
    <s v="Logan City"/>
    <x v="586"/>
    <d v="2012-06-19T00:00:00"/>
    <n v="7"/>
    <n v="0.05"/>
    <n v="3.15"/>
    <n v="0.49"/>
    <n v="22.05"/>
  </r>
  <r>
    <n v="2304"/>
    <n v="85878"/>
    <s v="Victor George"/>
    <s v="Express Road Cargo"/>
    <x v="0"/>
    <x v="0"/>
    <s v="Not Specified"/>
    <s v="Shiraz"/>
    <x v="0"/>
    <x v="2"/>
    <s v="Belle Glos Oeil de Perdrix Pinot Noir Blanc 2014"/>
    <s v="Large Crate"/>
    <s v="Darwin"/>
    <x v="920"/>
    <d v="2013-10-13T00:00:00"/>
    <n v="2"/>
    <n v="0.1"/>
    <n v="8.0399999999999991"/>
    <n v="8.94"/>
    <n v="16.079999999999998"/>
  </r>
  <r>
    <n v="2305"/>
    <n v="85878"/>
    <s v="Victor George"/>
    <s v="Express Road Cargo"/>
    <x v="0"/>
    <x v="0"/>
    <s v="Not Specified"/>
    <s v="Shiraz"/>
    <x v="0"/>
    <x v="2"/>
    <s v="Laurent-Perrier Brut Rose"/>
    <s v="Large Crate"/>
    <s v="Darwin"/>
    <x v="920"/>
    <d v="2013-10-12T00:00:00"/>
    <n v="18"/>
    <n v="0.03"/>
    <n v="16.510000000000002"/>
    <n v="2.99"/>
    <n v="297.18"/>
  </r>
  <r>
    <n v="2306"/>
    <n v="85878"/>
    <s v="Victor George"/>
    <s v="Express Road Cargo"/>
    <x v="0"/>
    <x v="0"/>
    <s v="Not Specified"/>
    <s v="Cabernet Sauvignon"/>
    <x v="0"/>
    <x v="2"/>
    <s v="Sutter Home Pink Moscato"/>
    <s v="Large Crate"/>
    <s v="Palmerston"/>
    <x v="920"/>
    <d v="2013-10-13T00:00:00"/>
    <n v="16"/>
    <n v="0.04"/>
    <n v="15.51"/>
    <n v="17.78"/>
    <n v="248.16"/>
  </r>
  <r>
    <n v="2307"/>
    <n v="85828"/>
    <s v="Gary Matthews"/>
    <s v="Road Cargo"/>
    <x v="0"/>
    <x v="3"/>
    <s v="Not Specified"/>
    <s v="Pinot Noir"/>
    <x v="0"/>
    <x v="2"/>
    <s v="Bertani Bertarose 2014"/>
    <s v="Large Crate"/>
    <s v="Newcastle"/>
    <x v="716"/>
    <d v="2010-05-27T00:00:00"/>
    <n v="4"/>
    <n v="0.08"/>
    <n v="15.99"/>
    <n v="13.18"/>
    <n v="63.96"/>
  </r>
  <r>
    <n v="2308"/>
    <n v="87830"/>
    <s v="Gregory Fox"/>
    <s v="Express Road Cargo"/>
    <x v="2"/>
    <x v="0"/>
    <s v="High"/>
    <s v="Sangiovese Rose"/>
    <x v="0"/>
    <x v="2"/>
    <s v="Orin Swift Cellars Fragile Rose 2014"/>
    <s v="Standard Size Crate"/>
    <s v="Palmerston"/>
    <x v="655"/>
    <d v="2010-03-29T00:00:00"/>
    <n v="12"/>
    <n v="0.04"/>
    <n v="10.4"/>
    <n v="5.4"/>
    <n v="124.80000000000001"/>
  </r>
  <r>
    <n v="2309"/>
    <n v="87830"/>
    <s v="Gregory Fox"/>
    <s v="Express Road Cargo"/>
    <x v="0"/>
    <x v="0"/>
    <s v="High"/>
    <s v="Merlot"/>
    <x v="0"/>
    <x v="2"/>
    <s v="Roederer Estate L'Ermitage 2007"/>
    <s v="Large Crate"/>
    <s v="Palmerston"/>
    <x v="655"/>
    <d v="2010-03-30T00:00:00"/>
    <n v="12"/>
    <n v="0.08"/>
    <n v="4.28"/>
    <n v="4.79"/>
    <n v="51.36"/>
  </r>
  <r>
    <n v="2310"/>
    <n v="87334"/>
    <s v="Brandon Howard"/>
    <s v="Express Road Cargo"/>
    <x v="1"/>
    <x v="0"/>
    <s v="Medium"/>
    <s v="Pinot Gris"/>
    <x v="0"/>
    <x v="2"/>
    <s v="Robert Oatley Sauvignon Blanc 2013"/>
    <s v="Large Crate"/>
    <s v="Mount Isa"/>
    <x v="921"/>
    <d v="2013-11-27T00:00:00"/>
    <n v="15"/>
    <n v="0.05"/>
    <n v="140.99"/>
    <n v="4.2"/>
    <n v="2114.8500000000004"/>
  </r>
  <r>
    <n v="2311"/>
    <n v="87574"/>
    <s v="John Berry"/>
    <s v="Express Road Cargo"/>
    <x v="1"/>
    <x v="1"/>
    <s v="High"/>
    <s v="Pinot Gris"/>
    <x v="0"/>
    <x v="2"/>
    <s v="Dog Point Vineyard Sauvignon Blanc 2014"/>
    <s v="Large Crate"/>
    <s v="Mount Gambier"/>
    <x v="653"/>
    <d v="2013-06-09T00:00:00"/>
    <n v="1"/>
    <n v="0.03"/>
    <n v="152.47999999999999"/>
    <n v="4"/>
    <n v="152.47999999999999"/>
  </r>
  <r>
    <n v="2312"/>
    <n v="87574"/>
    <s v="John Berry"/>
    <s v="Express Road Cargo"/>
    <x v="1"/>
    <x v="1"/>
    <s v="High"/>
    <s v="Sauvignon Blanc"/>
    <x v="0"/>
    <x v="2"/>
    <s v="The White Knight Sauvignon Blanc 2014"/>
    <s v="Large Crate"/>
    <s v="Port Adelaide"/>
    <x v="653"/>
    <d v="2013-06-10T00:00:00"/>
    <n v="2"/>
    <n v="0.1"/>
    <n v="32.979999999999997"/>
    <n v="5.5"/>
    <n v="65.959999999999994"/>
  </r>
  <r>
    <n v="2313"/>
    <n v="89111"/>
    <s v="Larry Freeman"/>
    <s v="Air Cargo"/>
    <x v="2"/>
    <x v="2"/>
    <s v="Not Specified"/>
    <s v="Sangiovese Rose"/>
    <x v="0"/>
    <x v="2"/>
    <s v="Marques de Caceres Rioja Rosado 2014"/>
    <s v="Extra Large Crate"/>
    <s v="Rockingham"/>
    <x v="426"/>
    <d v="2013-10-08T00:00:00"/>
    <n v="19"/>
    <n v="0.02"/>
    <n v="320.98"/>
    <n v="58.95"/>
    <n v="6098.6200000000008"/>
  </r>
  <r>
    <n v="2314"/>
    <n v="89111"/>
    <s v="Larry Freeman"/>
    <s v="Road Cargo"/>
    <x v="0"/>
    <x v="2"/>
    <s v="Not Specified"/>
    <s v="Sangiovese"/>
    <x v="0"/>
    <x v="2"/>
    <s v="Lucien Albrecht Cremant d'Alsace Brut Rose"/>
    <s v="Large Crate"/>
    <s v="Perth"/>
    <x v="426"/>
    <d v="2013-10-08T00:00:00"/>
    <n v="3"/>
    <n v="0.1"/>
    <n v="18.97"/>
    <n v="5.21"/>
    <n v="56.91"/>
  </r>
  <r>
    <n v="2315"/>
    <n v="89111"/>
    <s v="Larry Freeman"/>
    <s v="Express Road Cargo"/>
    <x v="0"/>
    <x v="2"/>
    <s v="Not Specified"/>
    <s v="Sangiovese"/>
    <x v="0"/>
    <x v="2"/>
    <s v="Belle Glos Oeil de Perdrix Pinot Noir Blanc 2014"/>
    <s v="Large Crate"/>
    <s v="Freemantle"/>
    <x v="426"/>
    <d v="2013-10-07T00:00:00"/>
    <n v="17"/>
    <n v="0.02"/>
    <n v="48.91"/>
    <n v="5.81"/>
    <n v="831.46999999999991"/>
  </r>
  <r>
    <n v="2316"/>
    <n v="87614"/>
    <s v="Martin Hunt"/>
    <s v="Air Cargo"/>
    <x v="2"/>
    <x v="1"/>
    <s v="Not Specified"/>
    <s v="Sangiovese Rose"/>
    <x v="0"/>
    <x v="2"/>
    <s v="Belle Glos Oeil de Perdrix Pinot Noir Blanc 2014"/>
    <s v="Small Crate"/>
    <s v="Mount Gambier"/>
    <x v="851"/>
    <d v="2012-02-15T00:00:00"/>
    <n v="2"/>
    <n v="0.1"/>
    <n v="150.97999999999999"/>
    <n v="66.27"/>
    <n v="301.95999999999998"/>
  </r>
  <r>
    <n v="2317"/>
    <n v="87614"/>
    <s v="Terry Gordon"/>
    <s v="Express Road Cargo"/>
    <x v="0"/>
    <x v="1"/>
    <s v="Not Specified"/>
    <s v="Zinfandel"/>
    <x v="0"/>
    <x v="2"/>
    <s v="Gerard Bertrand Cote des Roses Rose 2014"/>
    <s v="Large Crate"/>
    <s v="Mount Barker"/>
    <x v="851"/>
    <d v="2012-02-15T00:00:00"/>
    <n v="12"/>
    <n v="0.01"/>
    <n v="3.81"/>
    <n v="5.44"/>
    <n v="45.72"/>
  </r>
  <r>
    <n v="2318"/>
    <n v="87196"/>
    <s v="Jesse Bradley"/>
    <s v="Express Road Cargo"/>
    <x v="0"/>
    <x v="1"/>
    <s v="Not Specified"/>
    <s v="Merlot"/>
    <x v="0"/>
    <x v="2"/>
    <s v="Louis Roederer Cristal Brut with Gift Box 2007"/>
    <s v="Mini Crate"/>
    <s v="Bendigo"/>
    <x v="516"/>
    <d v="2011-03-09T00:00:00"/>
    <n v="12"/>
    <n v="0"/>
    <n v="76.72"/>
    <n v="19.95"/>
    <n v="920.64"/>
  </r>
  <r>
    <n v="2319"/>
    <n v="86921"/>
    <s v="Adam Boyd"/>
    <s v="Express Road Cargo"/>
    <x v="0"/>
    <x v="1"/>
    <s v="Medium"/>
    <s v="Sangiovese"/>
    <x v="0"/>
    <x v="2"/>
    <s v="Louis Roederer Cristal Brut with Gift Box 2007"/>
    <s v="Full Container"/>
    <s v="Launceston"/>
    <x v="922"/>
    <d v="2013-06-14T00:00:00"/>
    <n v="15"/>
    <n v="0"/>
    <n v="3.14"/>
    <n v="1.92"/>
    <n v="47.1"/>
  </r>
  <r>
    <n v="2320"/>
    <n v="86921"/>
    <s v="Jimmy Spencer"/>
    <s v="Road Cargo"/>
    <x v="0"/>
    <x v="3"/>
    <s v="Medium"/>
    <s v="Merlot"/>
    <x v="0"/>
    <x v="2"/>
    <s v="Sutter Home White Zinfandel"/>
    <s v="Full Container"/>
    <s v="Dubbo"/>
    <x v="922"/>
    <d v="2013-06-14T00:00:00"/>
    <n v="8"/>
    <n v="0.01"/>
    <n v="6.35"/>
    <n v="1.02"/>
    <n v="50.8"/>
  </r>
  <r>
    <n v="2321"/>
    <n v="89949"/>
    <s v="Fred Ellis"/>
    <s v="Express Road Cargo"/>
    <x v="0"/>
    <x v="1"/>
    <s v="Medium"/>
    <s v="Cabernet Sauvignon"/>
    <x v="0"/>
    <x v="2"/>
    <s v="Domaine Lafage Miraflors Rose 2013"/>
    <s v="Large Crate"/>
    <s v="Port Adelaide"/>
    <x v="923"/>
    <d v="2012-07-31T00:00:00"/>
    <n v="14"/>
    <n v="0.08"/>
    <n v="11.5"/>
    <n v="7.19"/>
    <n v="161"/>
  </r>
  <r>
    <n v="2322"/>
    <n v="89960"/>
    <s v="Michael Russell"/>
    <s v="Air Cargo"/>
    <x v="1"/>
    <x v="1"/>
    <s v="Critical"/>
    <s v="Pinot Gris"/>
    <x v="0"/>
    <x v="2"/>
    <s v="Giesen Sauvignon Blanc 2014"/>
    <s v="Extra Large Crate"/>
    <s v="Canberra"/>
    <x v="766"/>
    <d v="2013-11-12T00:00:00"/>
    <n v="24"/>
    <n v="0.01"/>
    <n v="90.97"/>
    <n v="28"/>
    <n v="2183.2799999999997"/>
  </r>
  <r>
    <n v="2323"/>
    <n v="89960"/>
    <s v="Donald Owens"/>
    <s v="Express Road Cargo"/>
    <x v="1"/>
    <x v="2"/>
    <s v="Critical"/>
    <s v="Reisling"/>
    <x v="0"/>
    <x v="2"/>
    <s v="Angeline Sauvignon Blanc 2014"/>
    <s v="Standard Size Crate"/>
    <s v="Perth"/>
    <x v="766"/>
    <d v="2013-11-12T00:00:00"/>
    <n v="14"/>
    <n v="0.02"/>
    <n v="2.12"/>
    <n v="1.99"/>
    <n v="29.68"/>
  </r>
  <r>
    <n v="2324"/>
    <n v="89960"/>
    <s v="Eugene Reid"/>
    <s v="Air Cargo"/>
    <x v="2"/>
    <x v="1"/>
    <s v="Critical"/>
    <s v="Sangiovese Rose"/>
    <x v="0"/>
    <x v="2"/>
    <s v="La Playa Estate Cabernet Sauvignon Rose 2015"/>
    <s v="Small Crate"/>
    <s v="Canberra"/>
    <x v="766"/>
    <d v="2013-11-11T00:00:00"/>
    <n v="14"/>
    <n v="0.05"/>
    <n v="114.98"/>
    <n v="51.42"/>
    <n v="1609.72"/>
  </r>
  <r>
    <n v="2325"/>
    <n v="86264"/>
    <s v="Dennis Simmons"/>
    <s v="Express Road Cargo"/>
    <x v="0"/>
    <x v="1"/>
    <s v="Not Specified"/>
    <s v="Zinfandel"/>
    <x v="0"/>
    <x v="2"/>
    <s v="Laurent-Perrier Brut Rose"/>
    <s v="Large Crate"/>
    <s v="Port Adelaide"/>
    <x v="100"/>
    <d v="2010-07-27T00:00:00"/>
    <n v="12"/>
    <n v="0.02"/>
    <n v="12.53"/>
    <n v="0.49"/>
    <n v="150.35999999999999"/>
  </r>
  <r>
    <n v="2326"/>
    <n v="86264"/>
    <s v="Dennis Simmons"/>
    <s v="Road Cargo"/>
    <x v="0"/>
    <x v="1"/>
    <s v="Not Specified"/>
    <s v="Zinfandel"/>
    <x v="0"/>
    <x v="2"/>
    <s v="Bertani Bertarose 2014"/>
    <s v="Full Container"/>
    <s v="Mount Gambier"/>
    <x v="100"/>
    <d v="2010-07-29T00:00:00"/>
    <n v="11"/>
    <n v="7.0000000000000007E-2"/>
    <n v="5.18"/>
    <n v="2.04"/>
    <n v="56.98"/>
  </r>
  <r>
    <n v="2327"/>
    <n v="89965"/>
    <s v="Joe Garrett"/>
    <s v="Express Road Cargo"/>
    <x v="0"/>
    <x v="3"/>
    <s v="Low"/>
    <s v="Malbec"/>
    <x v="0"/>
    <x v="2"/>
    <s v="Roederer Estate L'Ermitage 2007"/>
    <s v="Large Crate"/>
    <s v="Wagga Wagga"/>
    <x v="46"/>
    <d v="2013-01-20T00:00:00"/>
    <n v="9"/>
    <n v="0.09"/>
    <n v="120.98"/>
    <n v="9.07"/>
    <n v="1088.82"/>
  </r>
  <r>
    <n v="2328"/>
    <n v="87464"/>
    <s v="Matthew Fox"/>
    <s v="Express Road Cargo"/>
    <x v="0"/>
    <x v="1"/>
    <s v="Critical"/>
    <s v="Cabernet Sauvignon"/>
    <x v="0"/>
    <x v="2"/>
    <s v="Dopff &amp; Irion Cremant Rose Brut"/>
    <s v="Large Crate"/>
    <s v="Adelaide"/>
    <x v="924"/>
    <d v="2010-04-15T00:00:00"/>
    <n v="1"/>
    <n v="0.05"/>
    <n v="1.88"/>
    <n v="1.49"/>
    <n v="1.88"/>
  </r>
  <r>
    <n v="2329"/>
    <n v="87463"/>
    <s v="Virginia Richards"/>
    <s v="Express Road Cargo"/>
    <x v="1"/>
    <x v="3"/>
    <s v="Low"/>
    <s v="Reisling"/>
    <x v="0"/>
    <x v="2"/>
    <s v="Chardonnais Napa Valley Chardonnay 2013"/>
    <s v="Large Crate"/>
    <s v="Sydney"/>
    <x v="86"/>
    <d v="2010-01-05T00:00:00"/>
    <n v="3"/>
    <n v="0.08"/>
    <n v="43.22"/>
    <n v="16.71"/>
    <n v="129.66"/>
  </r>
  <r>
    <n v="2330"/>
    <n v="87463"/>
    <s v="Virginia Richards"/>
    <s v="Express Road Cargo"/>
    <x v="1"/>
    <x v="3"/>
    <s v="Low"/>
    <s v="Pinot Gris"/>
    <x v="0"/>
    <x v="2"/>
    <s v="Dog Point Vineyard Sauvignon Blanc 2014"/>
    <s v="Mini Crate"/>
    <s v="Broken Hill"/>
    <x v="86"/>
    <d v="2010-01-10T00:00:00"/>
    <n v="12"/>
    <n v="0.05"/>
    <n v="574.74"/>
    <n v="24.49"/>
    <n v="6896.88"/>
  </r>
  <r>
    <n v="2331"/>
    <n v="87463"/>
    <s v="Virginia Richards"/>
    <s v="Express Road Cargo"/>
    <x v="0"/>
    <x v="3"/>
    <s v="Low"/>
    <s v="Malbec"/>
    <x v="0"/>
    <x v="2"/>
    <s v="Schramsberg Cremant Demi-Sec 2011"/>
    <s v="Full Container"/>
    <s v="Armidale"/>
    <x v="86"/>
    <d v="2010-01-07T00:00:00"/>
    <n v="3"/>
    <n v="0.04"/>
    <n v="10.14"/>
    <n v="2.27"/>
    <n v="30.42"/>
  </r>
  <r>
    <n v="2332"/>
    <n v="87278"/>
    <s v="Anthony Cook"/>
    <s v="Air Cargo"/>
    <x v="2"/>
    <x v="2"/>
    <s v="Medium"/>
    <s v="Grenache Rose"/>
    <x v="0"/>
    <x v="2"/>
    <s v="Chateau de Campuget Costieres de Nimes Tradition Rose 2015"/>
    <s v="Extra Large Crate"/>
    <s v="Rockingham"/>
    <x v="925"/>
    <d v="2011-09-07T00:00:00"/>
    <n v="21"/>
    <n v="0.1"/>
    <n v="25.98"/>
    <n v="14.36"/>
    <n v="545.58000000000004"/>
  </r>
  <r>
    <n v="2333"/>
    <n v="87278"/>
    <s v="Anthony Cook"/>
    <s v="Express Road Cargo"/>
    <x v="0"/>
    <x v="2"/>
    <s v="Medium"/>
    <s v="Zinfandel"/>
    <x v="0"/>
    <x v="2"/>
    <s v="Miraval Rose 2014"/>
    <s v="Large Crate"/>
    <s v="Albany"/>
    <x v="925"/>
    <d v="2011-09-05T00:00:00"/>
    <n v="5"/>
    <n v="0.09"/>
    <n v="4.13"/>
    <n v="0.99"/>
    <n v="20.65"/>
  </r>
  <r>
    <n v="2334"/>
    <n v="87278"/>
    <s v="Anthony Cook"/>
    <s v="Express Road Cargo"/>
    <x v="1"/>
    <x v="2"/>
    <s v="Medium"/>
    <s v="Chardonnay"/>
    <x v="0"/>
    <x v="2"/>
    <s v="Robert Oatley Sauvignon Blanc 2013"/>
    <s v="Large Crate"/>
    <s v="Rockingham"/>
    <x v="925"/>
    <d v="2011-09-05T00:00:00"/>
    <n v="10"/>
    <n v="0"/>
    <n v="125.99"/>
    <n v="5.63"/>
    <n v="1259.8999999999999"/>
  </r>
  <r>
    <n v="2335"/>
    <n v="89971"/>
    <s v="Philip Morales"/>
    <s v="Express Road Cargo"/>
    <x v="0"/>
    <x v="1"/>
    <s v="High"/>
    <s v="Pinot Noir"/>
    <x v="0"/>
    <x v="2"/>
    <s v="Francis Ford Coppola Sofia Rose 2014"/>
    <s v="Large Crate"/>
    <s v="Canberra"/>
    <x v="804"/>
    <d v="2011-04-10T00:00:00"/>
    <n v="3"/>
    <n v="0.06"/>
    <n v="6.48"/>
    <n v="8.4"/>
    <n v="19.440000000000001"/>
  </r>
  <r>
    <n v="2336"/>
    <n v="89981"/>
    <s v="Bruce West"/>
    <s v="Express Road Cargo"/>
    <x v="0"/>
    <x v="3"/>
    <s v="Low"/>
    <s v="Zinfandel"/>
    <x v="0"/>
    <x v="2"/>
    <s v="Belle Glos Oeil de Perdrix Pinot Noir Blanc 2014"/>
    <s v="Loose Wrap"/>
    <s v="Albury"/>
    <x v="445"/>
    <d v="2010-04-23T00:00:00"/>
    <n v="13"/>
    <n v="0.02"/>
    <n v="46.89"/>
    <n v="5.0999999999999996"/>
    <n v="609.57000000000005"/>
  </r>
  <r>
    <n v="2337"/>
    <n v="89981"/>
    <s v="Bruce West"/>
    <s v="Air Cargo"/>
    <x v="2"/>
    <x v="3"/>
    <s v="Low"/>
    <s v="Cremant"/>
    <x v="0"/>
    <x v="2"/>
    <s v="Barnard Griffin Rose of Sangiovese 2014"/>
    <s v="Small Crate"/>
    <s v="Goulburn"/>
    <x v="445"/>
    <d v="2010-04-25T00:00:00"/>
    <n v="5"/>
    <n v="0.05"/>
    <n v="140.97999999999999"/>
    <n v="36.090000000000003"/>
    <n v="704.9"/>
  </r>
  <r>
    <n v="2338"/>
    <n v="89981"/>
    <s v="Bruce West"/>
    <s v="Air Cargo"/>
    <x v="2"/>
    <x v="3"/>
    <s v="Low"/>
    <s v="Cremant"/>
    <x v="0"/>
    <x v="2"/>
    <s v="Chateau D'Aqueria Tavel Rose 2013"/>
    <s v="Small Crate"/>
    <s v="Sydney"/>
    <x v="445"/>
    <d v="2010-04-25T00:00:00"/>
    <n v="12"/>
    <n v="0.1"/>
    <n v="212.6"/>
    <n v="110.2"/>
    <n v="2551.1999999999998"/>
  </r>
  <r>
    <n v="2339"/>
    <n v="88504"/>
    <s v="Eugene Perry"/>
    <s v="Express Road Cargo"/>
    <x v="0"/>
    <x v="0"/>
    <s v="Low"/>
    <s v="Shiraz"/>
    <x v="0"/>
    <x v="2"/>
    <s v="Veuve Clicquot Brut Yellow Label"/>
    <s v="Large Crate"/>
    <s v="Darwin"/>
    <x v="926"/>
    <d v="2010-09-08T00:00:00"/>
    <n v="5"/>
    <n v="0.06"/>
    <n v="4.18"/>
    <n v="2.99"/>
    <n v="20.9"/>
  </r>
  <r>
    <n v="2340"/>
    <n v="88889"/>
    <s v="Janice Hernandez"/>
    <s v="Road Cargo"/>
    <x v="0"/>
    <x v="3"/>
    <s v="Medium"/>
    <s v="Shiraz"/>
    <x v="0"/>
    <x v="2"/>
    <s v="Miraval Rose 2014"/>
    <s v="Large Crate"/>
    <s v="Campbeltown"/>
    <x v="467"/>
    <d v="2010-04-23T00:00:00"/>
    <n v="5"/>
    <n v="0.04"/>
    <n v="15.42"/>
    <n v="10.68"/>
    <n v="77.099999999999994"/>
  </r>
  <r>
    <n v="2341"/>
    <n v="86862"/>
    <s v="Sean Castillo"/>
    <s v="Express Road Cargo"/>
    <x v="0"/>
    <x v="3"/>
    <s v="High"/>
    <s v="Sangiovese"/>
    <x v="0"/>
    <x v="0"/>
    <s v="Orin Swift Cellars Fragile Rose 2014"/>
    <s v="Large Crate"/>
    <s v="Newcastle"/>
    <x v="466"/>
    <d v="2012-09-14T00:00:00"/>
    <n v="3"/>
    <n v="7.0000000000000007E-2"/>
    <n v="1.88"/>
    <n v="1.49"/>
    <n v="5.64"/>
  </r>
  <r>
    <n v="2342"/>
    <n v="86743"/>
    <s v="Samuel Cook"/>
    <s v="Express Road Cargo"/>
    <x v="0"/>
    <x v="2"/>
    <s v="Not Specified"/>
    <s v="Pinot Noir"/>
    <x v="0"/>
    <x v="0"/>
    <s v="Belle Glos Oeil de Perdrix Pinot Noir Blanc 2014"/>
    <s v="Large Crate"/>
    <s v="Albany"/>
    <x v="927"/>
    <d v="2012-02-21T00:00:00"/>
    <n v="4"/>
    <n v="0.02"/>
    <n v="6.75"/>
    <n v="2.99"/>
    <n v="27"/>
  </r>
  <r>
    <n v="2343"/>
    <n v="86743"/>
    <s v="Samuel Cook"/>
    <s v="Air Cargo"/>
    <x v="2"/>
    <x v="2"/>
    <s v="Not Specified"/>
    <s v="Cremant"/>
    <x v="0"/>
    <x v="0"/>
    <s v="Barnard Griffin Rose of Sangiovese 2014"/>
    <s v="Extra Large Crate"/>
    <s v="Freemantle"/>
    <x v="927"/>
    <d v="2012-02-21T00:00:00"/>
    <n v="4"/>
    <n v="0.03"/>
    <n v="243.98"/>
    <n v="43.32"/>
    <n v="975.92"/>
  </r>
  <r>
    <n v="2344"/>
    <n v="89991"/>
    <s v="Johnny Garrett"/>
    <s v="Express Road Cargo"/>
    <x v="0"/>
    <x v="3"/>
    <s v="Critical"/>
    <s v="Cabernet Sauvignon"/>
    <x v="0"/>
    <x v="0"/>
    <s v="Roederer Estate Brut"/>
    <s v="Full Container"/>
    <s v="Queanbeyan"/>
    <x v="253"/>
    <d v="2012-08-09T00:00:00"/>
    <n v="17"/>
    <n v="0.08"/>
    <n v="3.14"/>
    <n v="1.92"/>
    <n v="53.38"/>
  </r>
  <r>
    <n v="2345"/>
    <n v="88377"/>
    <s v="Antonio Freeman"/>
    <s v="Express Road Cargo"/>
    <x v="0"/>
    <x v="1"/>
    <s v="Low"/>
    <s v="Shiraz"/>
    <x v="0"/>
    <x v="0"/>
    <s v="Jean-Baptiste Adam Les Natures Cremant d'Alsace Brut"/>
    <s v="Large Crate"/>
    <s v="Wodonga"/>
    <x v="539"/>
    <d v="2011-03-04T00:00:00"/>
    <n v="2"/>
    <n v="0.01"/>
    <n v="12.97"/>
    <n v="1.49"/>
    <n v="25.94"/>
  </r>
  <r>
    <n v="2346"/>
    <n v="88377"/>
    <s v="Antonio Freeman"/>
    <s v="Express Road Cargo"/>
    <x v="1"/>
    <x v="1"/>
    <s v="Low"/>
    <s v="Chardonnay"/>
    <x v="0"/>
    <x v="0"/>
    <s v="Angeline Sauvignon Blanc 2014"/>
    <s v="Large Crate"/>
    <s v="Bendigo"/>
    <x v="539"/>
    <d v="2011-03-03T00:00:00"/>
    <n v="2"/>
    <n v="0.04"/>
    <n v="110.99"/>
    <n v="2.5"/>
    <n v="221.98"/>
  </r>
  <r>
    <n v="2347"/>
    <n v="89994"/>
    <s v="Mark Duncan"/>
    <s v="Express Road Cargo"/>
    <x v="0"/>
    <x v="0"/>
    <s v="Not Specified"/>
    <s v="Malbec"/>
    <x v="0"/>
    <x v="0"/>
    <s v="Sutter Home White Zinfandel"/>
    <s v="Large Crate"/>
    <s v="Mount Isa"/>
    <x v="830"/>
    <d v="2010-03-17T00:00:00"/>
    <n v="10"/>
    <n v="0.1"/>
    <n v="5.98"/>
    <n v="5.35"/>
    <n v="59.800000000000004"/>
  </r>
  <r>
    <n v="2348"/>
    <n v="87442"/>
    <s v="Lillian Evans"/>
    <s v="Air Cargo"/>
    <x v="1"/>
    <x v="3"/>
    <s v="High"/>
    <s v="Pinot Gris"/>
    <x v="0"/>
    <x v="0"/>
    <s v="Hewitson LuLu Sauvignon Blanc 2014"/>
    <s v="Extra Large Crate"/>
    <s v="Newcastle"/>
    <x v="280"/>
    <d v="2013-01-23T00:00:00"/>
    <n v="1"/>
    <n v="0.04"/>
    <n v="90.97"/>
    <n v="14"/>
    <n v="90.97"/>
  </r>
  <r>
    <n v="2349"/>
    <n v="87442"/>
    <s v="Anne Peters"/>
    <s v="Express Road Cargo"/>
    <x v="0"/>
    <x v="3"/>
    <s v="High"/>
    <s v="Sangiovese"/>
    <x v="0"/>
    <x v="0"/>
    <s v="Dopff &amp; Irion Cremant Rose Brut"/>
    <s v="Large Crate"/>
    <s v="Orange"/>
    <x v="280"/>
    <d v="2013-01-24T00:00:00"/>
    <n v="6"/>
    <n v="0.08"/>
    <n v="5.98"/>
    <n v="7.15"/>
    <n v="35.880000000000003"/>
  </r>
  <r>
    <n v="2350"/>
    <n v="89999"/>
    <s v="Paul Diaz"/>
    <s v="Express Road Cargo"/>
    <x v="2"/>
    <x v="3"/>
    <s v="High"/>
    <s v="Grenache Rose"/>
    <x v="0"/>
    <x v="0"/>
    <s v="Belle Glos Oeil de Perdrix Pinot Noir Blanc 2014"/>
    <s v="Loose Wrap"/>
    <s v="Liverpool"/>
    <x v="86"/>
    <d v="2010-01-04T00:00:00"/>
    <n v="3"/>
    <n v="0.05"/>
    <n v="20.98"/>
    <n v="21.2"/>
    <n v="62.94"/>
  </r>
  <r>
    <n v="2351"/>
    <n v="87713"/>
    <s v="Michelle Hicks"/>
    <s v="Express Road Cargo"/>
    <x v="0"/>
    <x v="2"/>
    <s v="Medium"/>
    <s v="Shiraz"/>
    <x v="0"/>
    <x v="0"/>
    <s v="Belle Glos Oeil de Perdrix Pinot Noir Blanc 2014"/>
    <s v="Large Crate"/>
    <s v="Geraldton"/>
    <x v="928"/>
    <d v="2012-08-16T00:00:00"/>
    <n v="22"/>
    <n v="7.0000000000000007E-2"/>
    <n v="4.13"/>
    <n v="0.5"/>
    <n v="90.86"/>
  </r>
  <r>
    <n v="2352"/>
    <n v="89804"/>
    <s v="Antonio Stone"/>
    <s v="Express Road Cargo"/>
    <x v="2"/>
    <x v="0"/>
    <s v="Low"/>
    <s v="Cremant"/>
    <x v="0"/>
    <x v="0"/>
    <s v="Belle Glos Oeil de Perdrix Pinot Noir Blanc 2014"/>
    <s v="Loose Wrap"/>
    <s v="Mackay"/>
    <x v="831"/>
    <d v="2013-10-19T00:00:00"/>
    <n v="14"/>
    <n v="0.03"/>
    <n v="128.24"/>
    <n v="12.65"/>
    <n v="1795.3600000000001"/>
  </r>
  <r>
    <n v="2353"/>
    <n v="90016"/>
    <s v="George Warren"/>
    <s v="Express Road Cargo"/>
    <x v="0"/>
    <x v="1"/>
    <s v="Low"/>
    <s v="Zinfandel"/>
    <x v="0"/>
    <x v="0"/>
    <s v="Louis Roederer Cristal Brut with Gift Box 2007"/>
    <s v="Large Crate"/>
    <s v="Canberra"/>
    <x v="283"/>
    <d v="2012-07-23T00:00:00"/>
    <n v="5"/>
    <n v="0.02"/>
    <n v="5.4"/>
    <n v="7.78"/>
    <n v="27"/>
  </r>
  <r>
    <n v="2354"/>
    <n v="88616"/>
    <s v="Eugene Gibson"/>
    <s v="Express Road Cargo"/>
    <x v="0"/>
    <x v="1"/>
    <s v="Not Specified"/>
    <s v="Cabernet Sauvignon"/>
    <x v="0"/>
    <x v="0"/>
    <s v="Francis Ford Coppola Sofia Rose 2014"/>
    <s v="Standard Size Crate"/>
    <s v="Mount Barker"/>
    <x v="636"/>
    <d v="2013-03-25T00:00:00"/>
    <n v="6"/>
    <n v="0.1"/>
    <n v="5.68"/>
    <n v="3.6"/>
    <n v="34.08"/>
  </r>
  <r>
    <n v="2355"/>
    <n v="88427"/>
    <s v="Alan Owens"/>
    <s v="Express Road Cargo"/>
    <x v="1"/>
    <x v="3"/>
    <s v="Critical"/>
    <s v="Pinot Gris"/>
    <x v="0"/>
    <x v="0"/>
    <s v="Cloudy Bay Sauvignon Blanc 2015"/>
    <s v="Standard Size Crate"/>
    <s v="Blue Mountains"/>
    <x v="483"/>
    <d v="2011-09-11T00:00:00"/>
    <n v="13"/>
    <n v="0.02"/>
    <n v="40.97"/>
    <n v="1.99"/>
    <n v="532.61"/>
  </r>
  <r>
    <n v="2356"/>
    <n v="88438"/>
    <s v="Terry Gray"/>
    <s v="Road Cargo"/>
    <x v="0"/>
    <x v="2"/>
    <s v="Critical"/>
    <s v="Zinfandel"/>
    <x v="0"/>
    <x v="0"/>
    <s v="Pierre Sparr Cremant d'Alsace Reserve Brut Rose"/>
    <s v="Large Crate"/>
    <s v="Busseltol"/>
    <x v="686"/>
    <d v="2012-01-24T00:00:00"/>
    <n v="11"/>
    <n v="0.03"/>
    <n v="48.92"/>
    <n v="4.5"/>
    <n v="538.12"/>
  </r>
  <r>
    <n v="2357"/>
    <n v="88438"/>
    <s v="Terry Gray"/>
    <s v="Express Road Cargo"/>
    <x v="0"/>
    <x v="2"/>
    <s v="Critical"/>
    <s v="Zinfandel"/>
    <x v="0"/>
    <x v="0"/>
    <s v="JCB N¬∞21 Brut Cremant de Bourgogne"/>
    <s v="Large Crate"/>
    <s v="Albany"/>
    <x v="686"/>
    <d v="2012-01-24T00:00:00"/>
    <n v="1"/>
    <n v="0"/>
    <n v="4.13"/>
    <n v="0.5"/>
    <n v="4.13"/>
  </r>
  <r>
    <n v="2358"/>
    <n v="88438"/>
    <s v="Terry Gray"/>
    <s v="Express Road Cargo"/>
    <x v="0"/>
    <x v="2"/>
    <s v="Critical"/>
    <s v="Zinfandel"/>
    <x v="0"/>
    <x v="0"/>
    <s v="Barnard Griffin Rose of Sangiovese 2014"/>
    <s v="Full Container"/>
    <s v="Perth"/>
    <x v="686"/>
    <d v="2012-01-24T00:00:00"/>
    <n v="12"/>
    <n v="0.1"/>
    <n v="2.88"/>
    <n v="1.01"/>
    <n v="34.56"/>
  </r>
  <r>
    <n v="2359"/>
    <n v="88856"/>
    <s v="Martin Bell"/>
    <s v="Express Road Cargo"/>
    <x v="1"/>
    <x v="3"/>
    <s v="Medium"/>
    <s v="Pinot Gris"/>
    <x v="0"/>
    <x v="0"/>
    <s v="Hewitson LuLu Sauvignon Blanc 2014"/>
    <s v="Standard Size Crate"/>
    <s v="Albury"/>
    <x v="90"/>
    <d v="2013-03-24T00:00:00"/>
    <n v="2"/>
    <n v="0.01"/>
    <n v="17.48"/>
    <n v="1.99"/>
    <n v="34.96"/>
  </r>
  <r>
    <n v="2360"/>
    <n v="85984"/>
    <s v="Ralph Sanders"/>
    <s v="Express Road Cargo"/>
    <x v="0"/>
    <x v="1"/>
    <s v="Critical"/>
    <s v="Shiraz"/>
    <x v="0"/>
    <x v="0"/>
    <s v="Belle Glos Oeil de Perdrix Pinot Noir Blanc 2014"/>
    <s v="Large Crate"/>
    <s v="Burnie"/>
    <x v="929"/>
    <d v="2012-12-09T00:00:00"/>
    <n v="12"/>
    <n v="0.04"/>
    <n v="30.98"/>
    <n v="11.63"/>
    <n v="371.76"/>
  </r>
  <r>
    <n v="2361"/>
    <n v="85984"/>
    <s v="Ralph Sanders"/>
    <s v="Express Road Cargo"/>
    <x v="0"/>
    <x v="1"/>
    <s v="Critical"/>
    <s v="Cabernet Sauvignon"/>
    <x v="0"/>
    <x v="0"/>
    <s v="Orin Swift Cellars Fragile Rose 2014"/>
    <s v="Large Crate"/>
    <s v="Launceston"/>
    <x v="929"/>
    <d v="2012-12-10T00:00:00"/>
    <n v="2"/>
    <n v="0.06"/>
    <n v="4.91"/>
    <n v="0.5"/>
    <n v="9.82"/>
  </r>
  <r>
    <n v="2362"/>
    <n v="90028"/>
    <s v="Dennis Turner"/>
    <s v="Express Road Cargo"/>
    <x v="0"/>
    <x v="1"/>
    <s v="High"/>
    <s v="Shiraz"/>
    <x v="0"/>
    <x v="0"/>
    <s v="Sutter Home Pink Moscato"/>
    <s v="Large Crate"/>
    <s v="Port Adelaide"/>
    <x v="239"/>
    <d v="2011-05-13T00:00:00"/>
    <n v="6"/>
    <n v="0.1"/>
    <n v="162.93"/>
    <n v="19.989999999999998"/>
    <n v="977.58"/>
  </r>
  <r>
    <n v="2363"/>
    <n v="90028"/>
    <s v="Dennis Turner"/>
    <s v="Express Road Cargo"/>
    <x v="2"/>
    <x v="1"/>
    <s v="High"/>
    <s v="Sangiovese Rose"/>
    <x v="0"/>
    <x v="0"/>
    <s v="Domaine Lafage Miraflors Rose 2013"/>
    <s v="Large Crate"/>
    <s v="Port Adelaide"/>
    <x v="239"/>
    <d v="2011-05-11T00:00:00"/>
    <n v="18"/>
    <n v="0.06"/>
    <n v="13.79"/>
    <n v="8.7799999999999994"/>
    <n v="248.21999999999997"/>
  </r>
  <r>
    <n v="2364"/>
    <n v="90028"/>
    <s v="Dennis Turner"/>
    <s v="Express Road Cargo"/>
    <x v="1"/>
    <x v="1"/>
    <s v="High"/>
    <s v="Pinot Gris"/>
    <x v="0"/>
    <x v="0"/>
    <s v="Los Vascos Sauvignon Blanc 2015"/>
    <s v="Standard Size Crate"/>
    <s v="Mount Gambier"/>
    <x v="239"/>
    <d v="2011-05-13T00:00:00"/>
    <n v="6"/>
    <n v="0.05"/>
    <n v="20.99"/>
    <n v="3.3"/>
    <n v="125.94"/>
  </r>
  <r>
    <n v="2365"/>
    <n v="90028"/>
    <s v="Mildred Fox"/>
    <s v="Express Road Cargo"/>
    <x v="1"/>
    <x v="1"/>
    <s v="High"/>
    <s v="Chardonnay"/>
    <x v="0"/>
    <x v="1"/>
    <s v="Angeline Sauvignon Blanc 2014"/>
    <s v="Standard Size Crate"/>
    <s v="Wodonga"/>
    <x v="239"/>
    <d v="2011-05-13T00:00:00"/>
    <n v="18"/>
    <n v="0.03"/>
    <n v="85.99"/>
    <n v="3.3"/>
    <n v="1547.82"/>
  </r>
  <r>
    <n v="2366"/>
    <n v="89458"/>
    <s v="Craig Wright"/>
    <s v="Express Road Cargo"/>
    <x v="1"/>
    <x v="1"/>
    <s v="Critical"/>
    <s v="Pinot Gris"/>
    <x v="0"/>
    <x v="1"/>
    <s v="Robert Oatley Signature Chardonnay 2013"/>
    <s v="Standard Size Crate"/>
    <s v="Canberra"/>
    <x v="744"/>
    <d v="2011-10-11T00:00:00"/>
    <n v="19"/>
    <n v="0"/>
    <n v="7.28"/>
    <n v="3.52"/>
    <n v="138.32"/>
  </r>
  <r>
    <n v="2367"/>
    <n v="89290"/>
    <s v="Bobby Willis"/>
    <s v="Express Road Cargo"/>
    <x v="0"/>
    <x v="1"/>
    <s v="Low"/>
    <s v="Malbec"/>
    <x v="0"/>
    <x v="1"/>
    <s v="Chateau d'Esclans Whispering Angel Rose 2014"/>
    <s v="Standard Size Crate"/>
    <s v="Canberra"/>
    <x v="386"/>
    <d v="2013-11-01T00:00:00"/>
    <n v="25"/>
    <n v="0.1"/>
    <n v="15.94"/>
    <n v="5.45"/>
    <n v="398.5"/>
  </r>
  <r>
    <n v="2368"/>
    <n v="87190"/>
    <s v="Carl Burns"/>
    <s v="Express Road Cargo"/>
    <x v="0"/>
    <x v="3"/>
    <s v="Critical"/>
    <s v="Shiraz"/>
    <x v="0"/>
    <x v="1"/>
    <s v="Schramsberg Cremant Demi-Sec 2011"/>
    <s v="Full Container"/>
    <s v="Penrith"/>
    <x v="930"/>
    <d v="2012-09-06T00:00:00"/>
    <n v="9"/>
    <n v="0"/>
    <n v="1.76"/>
    <n v="0.7"/>
    <n v="15.84"/>
  </r>
  <r>
    <n v="2369"/>
    <n v="89203"/>
    <s v="Ruby Harris"/>
    <s v="Express Road Cargo"/>
    <x v="1"/>
    <x v="2"/>
    <s v="Low"/>
    <s v="Pinot Gris"/>
    <x v="0"/>
    <x v="1"/>
    <s v="The White Knight Sauvignon Blanc 2014"/>
    <s v="Large Crate"/>
    <s v="Perth"/>
    <x v="618"/>
    <d v="2010-09-19T00:00:00"/>
    <n v="22"/>
    <n v="0.06"/>
    <n v="205.99"/>
    <n v="8.99"/>
    <n v="4531.7800000000007"/>
  </r>
  <r>
    <n v="2370"/>
    <n v="88877"/>
    <s v="Kenneth West"/>
    <s v="Express Road Cargo"/>
    <x v="0"/>
    <x v="1"/>
    <s v="Medium"/>
    <s v="Zinfandel"/>
    <x v="0"/>
    <x v="1"/>
    <s v="Bollinger Brut Special Cuvee"/>
    <s v="Large Crate"/>
    <s v="Burnie"/>
    <x v="931"/>
    <d v="2013-07-17T00:00:00"/>
    <n v="18"/>
    <n v="0.02"/>
    <n v="27.18"/>
    <n v="8.23"/>
    <n v="489.24"/>
  </r>
  <r>
    <n v="2371"/>
    <n v="86574"/>
    <s v="Jack Watkins"/>
    <s v="Air Cargo"/>
    <x v="2"/>
    <x v="3"/>
    <s v="Medium"/>
    <s v="Champagne"/>
    <x v="0"/>
    <x v="1"/>
    <s v="Chateau D'Aqueria Tavel Rose 2013"/>
    <s v="Extra Large Crate"/>
    <s v="Newcastle"/>
    <x v="932"/>
    <d v="2010-08-19T00:00:00"/>
    <n v="1"/>
    <n v="0.02"/>
    <n v="160.97999999999999"/>
    <n v="30"/>
    <n v="160.97999999999999"/>
  </r>
  <r>
    <n v="2372"/>
    <n v="87583"/>
    <s v="Jimmy Ramirez"/>
    <s v="Air Cargo"/>
    <x v="2"/>
    <x v="2"/>
    <s v="High"/>
    <s v="Cremant"/>
    <x v="0"/>
    <x v="1"/>
    <s v="Miraval Rose 2014"/>
    <s v="Extra Large Crate"/>
    <s v="Bunbury"/>
    <x v="232"/>
    <d v="2010-03-20T00:00:00"/>
    <n v="4"/>
    <n v="0.08"/>
    <n v="355.98"/>
    <n v="58.92"/>
    <n v="1423.92"/>
  </r>
  <r>
    <n v="2373"/>
    <n v="90033"/>
    <s v="Arthur Henderson"/>
    <s v="Express Road Cargo"/>
    <x v="0"/>
    <x v="3"/>
    <s v="Low"/>
    <s v="Sangiovese"/>
    <x v="0"/>
    <x v="1"/>
    <s v="Chateau Gaudrelle Cremant d'Loire Brut"/>
    <s v="Full Container"/>
    <s v="Queanbeyan"/>
    <x v="101"/>
    <d v="2011-04-24T00:00:00"/>
    <n v="2"/>
    <n v="0.05"/>
    <n v="5.85"/>
    <n v="2.27"/>
    <n v="11.7"/>
  </r>
  <r>
    <n v="2374"/>
    <n v="89528"/>
    <s v="Clarence Sanders"/>
    <s v="Express Road Cargo"/>
    <x v="0"/>
    <x v="3"/>
    <s v="Low"/>
    <s v="Shiraz"/>
    <x v="0"/>
    <x v="1"/>
    <s v="Locations by Dave Phinney F Rose"/>
    <s v="Large Crate"/>
    <s v="Liverpool"/>
    <x v="598"/>
    <d v="2012-05-14T00:00:00"/>
    <n v="9"/>
    <n v="0.05"/>
    <n v="15.67"/>
    <n v="1.39"/>
    <n v="141.03"/>
  </r>
  <r>
    <n v="2375"/>
    <n v="87493"/>
    <s v="Matthew Medina"/>
    <s v="Express Road Cargo"/>
    <x v="1"/>
    <x v="1"/>
    <s v="Not Specified"/>
    <s v="Chardonnay"/>
    <x v="0"/>
    <x v="1"/>
    <s v="Robert Oatley Sauvignon Blanc 2013"/>
    <s v="Large Crate"/>
    <s v="Devonport"/>
    <x v="917"/>
    <d v="2012-04-04T00:00:00"/>
    <n v="7"/>
    <n v="0.03"/>
    <n v="39.979999999999997"/>
    <n v="7.12"/>
    <n v="279.85999999999996"/>
  </r>
  <r>
    <n v="2376"/>
    <n v="87493"/>
    <s v="Matthew Medina"/>
    <s v="Express Road Cargo"/>
    <x v="1"/>
    <x v="1"/>
    <s v="Not Specified"/>
    <s v="Pinot Gris"/>
    <x v="0"/>
    <x v="1"/>
    <s v="Lincourt Courtney's Chardonnay 2012"/>
    <s v="Large Crate"/>
    <s v="Hobart"/>
    <x v="917"/>
    <d v="2012-04-04T00:00:00"/>
    <n v="6"/>
    <n v="0.03"/>
    <n v="65.989999999999995"/>
    <n v="3.99"/>
    <n v="395.93999999999994"/>
  </r>
  <r>
    <n v="2377"/>
    <n v="87493"/>
    <s v="Gregory Sanchez"/>
    <s v="Air Cargo"/>
    <x v="2"/>
    <x v="1"/>
    <s v="Not Specified"/>
    <s v="Grenache Rose"/>
    <x v="0"/>
    <x v="1"/>
    <s v="Pietradolce Etna Rosato 2014"/>
    <s v="Small Crate"/>
    <s v="Canberra"/>
    <x v="917"/>
    <d v="2012-04-04T00:00:00"/>
    <n v="7"/>
    <n v="0.1"/>
    <n v="280.98"/>
    <n v="35.67"/>
    <n v="1966.8600000000001"/>
  </r>
  <r>
    <n v="2378"/>
    <n v="89284"/>
    <s v="Bobby Willis"/>
    <s v="Express Road Cargo"/>
    <x v="2"/>
    <x v="1"/>
    <s v="High"/>
    <s v="Sangiovese Rose"/>
    <x v="0"/>
    <x v="1"/>
    <s v="Pietradolce Etna Rosato 2014"/>
    <s v="Large Crate"/>
    <s v="Canberra"/>
    <x v="933"/>
    <d v="2010-10-05T00:00:00"/>
    <n v="12"/>
    <n v="0.01"/>
    <n v="2.08"/>
    <n v="5.33"/>
    <n v="24.96"/>
  </r>
  <r>
    <n v="2379"/>
    <n v="89284"/>
    <s v="Bobby Willis"/>
    <s v="Air Cargo"/>
    <x v="0"/>
    <x v="1"/>
    <s v="High"/>
    <s v="Merlot"/>
    <x v="0"/>
    <x v="1"/>
    <s v="Chateau d'Esclans Garrus Rose 2013"/>
    <s v="Extra Large Crate"/>
    <s v="Canberra"/>
    <x v="933"/>
    <d v="2010-10-06T00:00:00"/>
    <n v="6"/>
    <n v="0.03"/>
    <n v="370.98"/>
    <n v="99"/>
    <n v="2225.88"/>
  </r>
  <r>
    <n v="2380"/>
    <n v="89289"/>
    <s v="Bobby Willis"/>
    <s v="Road Cargo"/>
    <x v="0"/>
    <x v="1"/>
    <s v="Critical"/>
    <s v="Malbec"/>
    <x v="0"/>
    <x v="1"/>
    <s v="Miraval Rose 2014"/>
    <s v="Large Crate"/>
    <s v="Canberra"/>
    <x v="915"/>
    <d v="2013-02-02T00:00:00"/>
    <n v="12"/>
    <n v="0.1"/>
    <n v="41.94"/>
    <n v="2.99"/>
    <n v="503.28"/>
  </r>
  <r>
    <n v="2381"/>
    <n v="89289"/>
    <s v="Bobby Willis"/>
    <s v="Express Road Cargo"/>
    <x v="0"/>
    <x v="1"/>
    <s v="Critical"/>
    <s v="Cabernet Sauvignon"/>
    <x v="0"/>
    <x v="1"/>
    <s v="Chateau Gaudrelle Cremant d'Loire Brut"/>
    <s v="Large Crate"/>
    <s v="Canberra"/>
    <x v="915"/>
    <d v="2013-02-01T00:00:00"/>
    <n v="5"/>
    <n v="7.0000000000000007E-2"/>
    <n v="5.28"/>
    <n v="2.99"/>
    <n v="26.400000000000002"/>
  </r>
  <r>
    <n v="2382"/>
    <n v="89289"/>
    <s v="Bobby Willis"/>
    <s v="Express Road Cargo"/>
    <x v="0"/>
    <x v="1"/>
    <s v="Critical"/>
    <s v="Pinot Noir"/>
    <x v="0"/>
    <x v="1"/>
    <s v="JCB N¬∞21 Brut Cremant de Bourgogne"/>
    <s v="Standard Size Crate"/>
    <s v="Canberra"/>
    <x v="915"/>
    <d v="2013-02-01T00:00:00"/>
    <n v="9"/>
    <n v="0.02"/>
    <n v="21.38"/>
    <n v="8.99"/>
    <n v="192.42"/>
  </r>
  <r>
    <n v="2383"/>
    <n v="90040"/>
    <s v="Jeffrey Sullivan"/>
    <s v="Express Road Cargo"/>
    <x v="2"/>
    <x v="1"/>
    <s v="High"/>
    <s v="Cremant"/>
    <x v="0"/>
    <x v="1"/>
    <s v="Miraval Rose (1.5 Liter Magnum) 2014"/>
    <s v="Loose Wrap"/>
    <s v="Benalla"/>
    <x v="934"/>
    <d v="2010-10-13T00:00:00"/>
    <n v="11"/>
    <n v="0"/>
    <n v="5.77"/>
    <n v="5.92"/>
    <n v="63.47"/>
  </r>
  <r>
    <n v="2384"/>
    <n v="87542"/>
    <s v="Randy Fuller"/>
    <s v="Air Cargo"/>
    <x v="2"/>
    <x v="2"/>
    <s v="High"/>
    <s v="Sangiovese Rose"/>
    <x v="0"/>
    <x v="1"/>
    <s v="Chateau d'Esclans Whispering Angel Rose 2014"/>
    <s v="Small Crate"/>
    <s v="Rockingham"/>
    <x v="935"/>
    <d v="2012-08-17T00:00:00"/>
    <n v="16"/>
    <n v="0"/>
    <n v="140.97999999999999"/>
    <n v="53.48"/>
    <n v="2255.6799999999998"/>
  </r>
  <r>
    <n v="2385"/>
    <n v="87542"/>
    <s v="Randy Fuller"/>
    <s v="Express Road Cargo"/>
    <x v="2"/>
    <x v="2"/>
    <s v="High"/>
    <s v="Sangiovese Rose"/>
    <x v="0"/>
    <x v="1"/>
    <s v="Domaine Lafond Roc-Epine Tavel Rose 2014"/>
    <s v="Mini Crate"/>
    <s v="Geraldton"/>
    <x v="935"/>
    <d v="2012-08-17T00:00:00"/>
    <n v="22"/>
    <n v="0.01"/>
    <n v="218.08"/>
    <n v="18.059999999999999"/>
    <n v="4797.76"/>
  </r>
  <r>
    <n v="2386"/>
    <n v="87542"/>
    <s v="Randy Fuller"/>
    <s v="Road Cargo"/>
    <x v="1"/>
    <x v="2"/>
    <s v="High"/>
    <s v="Pinot Gris"/>
    <x v="0"/>
    <x v="1"/>
    <s v="The White Knight Sauvignon Blanc 2014"/>
    <s v="Large Crate"/>
    <s v="Mandurah"/>
    <x v="935"/>
    <d v="2012-08-17T00:00:00"/>
    <n v="17"/>
    <n v="0.09"/>
    <n v="50.98"/>
    <n v="6.5"/>
    <n v="866.66"/>
  </r>
  <r>
    <n v="2387"/>
    <n v="87573"/>
    <s v="Earl Fisher"/>
    <s v="Road Cargo"/>
    <x v="0"/>
    <x v="3"/>
    <s v="High"/>
    <s v="Merlot"/>
    <x v="0"/>
    <x v="1"/>
    <s v="Jean-Baptiste Adam Les Natures Cremant d'Alsace Brut"/>
    <s v="Mini Crate"/>
    <s v="Wagga Wagga"/>
    <x v="530"/>
    <d v="2013-05-03T00:00:00"/>
    <n v="15"/>
    <n v="0.01"/>
    <n v="167.27"/>
    <n v="35"/>
    <n v="2509.0500000000002"/>
  </r>
  <r>
    <n v="2388"/>
    <n v="86491"/>
    <s v="Janice Rivera"/>
    <s v="Air Cargo"/>
    <x v="2"/>
    <x v="3"/>
    <s v="High"/>
    <s v="Sangiovese Rose"/>
    <x v="0"/>
    <x v="1"/>
    <s v="Sutter Home Pink Moscato"/>
    <s v="Extra Large Crate"/>
    <s v="Broken Hill"/>
    <x v="614"/>
    <d v="2010-06-20T00:00:00"/>
    <n v="14"/>
    <n v="7.0000000000000007E-2"/>
    <n v="280.98"/>
    <n v="57"/>
    <n v="3933.7200000000003"/>
  </r>
  <r>
    <n v="2389"/>
    <n v="86491"/>
    <s v="Janice Rivera"/>
    <s v="Express Road Cargo"/>
    <x v="0"/>
    <x v="3"/>
    <s v="High"/>
    <s v="Merlot"/>
    <x v="0"/>
    <x v="1"/>
    <s v="Sutter Home Pink Moscato"/>
    <s v="Large Crate"/>
    <s v="Penrith"/>
    <x v="614"/>
    <d v="2010-06-21T00:00:00"/>
    <n v="15"/>
    <n v="0"/>
    <n v="4.9800000000000004"/>
    <n v="7.44"/>
    <n v="74.7"/>
  </r>
  <r>
    <n v="2390"/>
    <n v="86491"/>
    <s v="Janice Rivera"/>
    <s v="Express Road Cargo"/>
    <x v="0"/>
    <x v="3"/>
    <s v="High"/>
    <s v="Shiraz"/>
    <x v="0"/>
    <x v="1"/>
    <s v="Marques de Caceres Rioja Rosado 2014"/>
    <s v="Full Container"/>
    <s v="Penrith"/>
    <x v="614"/>
    <d v="2010-06-21T00:00:00"/>
    <n v="11"/>
    <n v="0.1"/>
    <n v="3.98"/>
    <n v="0.83"/>
    <n v="43.78"/>
  </r>
  <r>
    <n v="2391"/>
    <n v="85839"/>
    <s v="Samuel Wright"/>
    <s v="Express Road Cargo"/>
    <x v="1"/>
    <x v="3"/>
    <s v="Critical"/>
    <s v="Chardonnay"/>
    <x v="0"/>
    <x v="1"/>
    <s v="Angeline Sauvignon Blanc 2014"/>
    <s v="Large Crate"/>
    <s v="Wagga Wagga"/>
    <x v="930"/>
    <d v="2012-09-06T00:00:00"/>
    <n v="18"/>
    <n v="0.09"/>
    <n v="95.99"/>
    <n v="4.9000000000000004"/>
    <n v="1727.82"/>
  </r>
  <r>
    <n v="2392"/>
    <n v="89811"/>
    <s v="Donald Bailey"/>
    <s v="Road Cargo"/>
    <x v="0"/>
    <x v="3"/>
    <s v="High"/>
    <s v="Pinot Noir"/>
    <x v="0"/>
    <x v="1"/>
    <s v="Bollinger Brut Special Cuvee"/>
    <s v="Full Container"/>
    <s v="Liverpool"/>
    <x v="366"/>
    <d v="2011-12-01T00:00:00"/>
    <n v="26"/>
    <n v="0.06"/>
    <n v="2.2799999999999998"/>
    <n v="5.2"/>
    <n v="59.279999999999994"/>
  </r>
  <r>
    <n v="2393"/>
    <n v="88116"/>
    <s v="Shawn Fowler"/>
    <s v="Express Road Cargo"/>
    <x v="0"/>
    <x v="3"/>
    <s v="Low"/>
    <s v="Zinfandel"/>
    <x v="0"/>
    <x v="1"/>
    <s v="Francis Ford Coppola Sofia Rose 2014"/>
    <s v="Large Crate"/>
    <s v="Bathurst"/>
    <x v="1"/>
    <d v="2011-08-07T00:00:00"/>
    <n v="5"/>
    <n v="0.08"/>
    <n v="6.68"/>
    <n v="5.2"/>
    <n v="33.4"/>
  </r>
  <r>
    <n v="2394"/>
    <n v="90043"/>
    <s v="Adam Burns"/>
    <s v="Express Road Cargo"/>
    <x v="0"/>
    <x v="2"/>
    <s v="Low"/>
    <s v="Zinfandel"/>
    <x v="0"/>
    <x v="1"/>
    <s v="Pietradolce Etna Rosato 2014"/>
    <s v="Full Container"/>
    <s v="Geraldton"/>
    <x v="936"/>
    <d v="2010-03-04T00:00:00"/>
    <n v="1"/>
    <n v="0.06"/>
    <n v="10.14"/>
    <n v="2.27"/>
    <n v="10.14"/>
  </r>
  <r>
    <n v="2395"/>
    <n v="86102"/>
    <s v="Melissa Reynolds"/>
    <s v="Express Road Cargo"/>
    <x v="1"/>
    <x v="1"/>
    <s v="Neutral"/>
    <s v="Chardonnay"/>
    <x v="0"/>
    <x v="1"/>
    <s v="Robert Oatley Sauvignon Blanc 2013"/>
    <s v="Large Crate"/>
    <s v="Burnie"/>
    <x v="93"/>
    <d v="2010-05-18T00:00:00"/>
    <n v="17"/>
    <n v="0.08"/>
    <n v="73.98"/>
    <n v="4"/>
    <n v="1257.6600000000001"/>
  </r>
  <r>
    <n v="2396"/>
    <n v="86102"/>
    <s v="Melissa Reynolds"/>
    <s v="Express Road Cargo"/>
    <x v="0"/>
    <x v="1"/>
    <s v="Neutral"/>
    <s v="Cabernet Sauvignon"/>
    <x v="0"/>
    <x v="1"/>
    <s v="Pietradolce Etna Rosato 2014"/>
    <s v="Full Container"/>
    <s v="Hobart"/>
    <x v="93"/>
    <d v="2010-05-17T00:00:00"/>
    <n v="8"/>
    <n v="0.02"/>
    <n v="3.68"/>
    <n v="1.32"/>
    <n v="29.44"/>
  </r>
  <r>
    <n v="2397"/>
    <n v="88569"/>
    <s v="Barbara Flores"/>
    <s v="Express Road Cargo"/>
    <x v="0"/>
    <x v="2"/>
    <s v="Not Specified"/>
    <s v="Shiraz"/>
    <x v="0"/>
    <x v="1"/>
    <s v="Gerard Bertrand Cote des Roses Rose 2014"/>
    <s v="Full Container"/>
    <s v="Rockingham"/>
    <x v="937"/>
    <d v="2010-09-08T00:00:00"/>
    <n v="7"/>
    <n v="7.0000000000000007E-2"/>
    <n v="6.08"/>
    <n v="0.91"/>
    <n v="42.56"/>
  </r>
  <r>
    <n v="2398"/>
    <n v="88569"/>
    <s v="Janice Frazier"/>
    <s v="Express Road Cargo"/>
    <x v="0"/>
    <x v="2"/>
    <s v="Not Specified"/>
    <s v="Merlot"/>
    <x v="0"/>
    <x v="1"/>
    <s v="Barnard Griffin Rose of Sangiovese 2014"/>
    <s v="Loose Wrap"/>
    <s v="Freemantle"/>
    <x v="937"/>
    <d v="2010-09-09T00:00:00"/>
    <n v="13"/>
    <n v="0.08"/>
    <n v="19.899999999999999"/>
    <n v="5.29"/>
    <n v="258.7"/>
  </r>
  <r>
    <n v="2399"/>
    <n v="88569"/>
    <s v="Janice Frazier"/>
    <s v="Express Road Cargo"/>
    <x v="0"/>
    <x v="2"/>
    <s v="Not Specified"/>
    <s v="Sangiovese"/>
    <x v="0"/>
    <x v="1"/>
    <s v="Chateau Gaudrelle Cremant d'Loire Brut"/>
    <s v="Large Crate"/>
    <s v="Mandurah"/>
    <x v="937"/>
    <d v="2010-09-09T00:00:00"/>
    <n v="21"/>
    <n v="0.02"/>
    <n v="3.36"/>
    <n v="6.27"/>
    <n v="70.56"/>
  </r>
  <r>
    <n v="2400"/>
    <n v="90053"/>
    <s v="Bobby Scott"/>
    <s v="Express Road Cargo"/>
    <x v="1"/>
    <x v="3"/>
    <s v="High"/>
    <s v="Pinot Gris"/>
    <x v="0"/>
    <x v="1"/>
    <s v="Cloudy Bay Sauvignon Blanc 2015"/>
    <s v="Standard Size Crate"/>
    <s v="Paramatta"/>
    <x v="938"/>
    <d v="2013-01-13T00:00:00"/>
    <n v="9"/>
    <n v="0"/>
    <n v="4.8899999999999997"/>
    <n v="4.93"/>
    <n v="44.01"/>
  </r>
  <r>
    <n v="2401"/>
    <n v="90053"/>
    <s v="Bobby Scott"/>
    <s v="Air Cargo"/>
    <x v="2"/>
    <x v="3"/>
    <s v="High"/>
    <s v="Sangiovese Rose"/>
    <x v="0"/>
    <x v="6"/>
    <s v="Francis Ford Coppola Sofia Rose 2014"/>
    <s v="Small Crate"/>
    <s v="Campbeltown"/>
    <x v="938"/>
    <d v="2013-01-12T00:00:00"/>
    <n v="12"/>
    <n v="0"/>
    <n v="150.97999999999999"/>
    <n v="39.25"/>
    <n v="1811.7599999999998"/>
  </r>
  <r>
    <n v="2402"/>
    <n v="85885"/>
    <s v="Gregory James"/>
    <s v="Express Road Cargo"/>
    <x v="2"/>
    <x v="0"/>
    <s v="High"/>
    <s v="Grenache Rose"/>
    <x v="0"/>
    <x v="6"/>
    <s v="Domaine Lafage Miraflors Rose 2013"/>
    <s v="Loose Wrap"/>
    <s v="Mount Isa"/>
    <x v="939"/>
    <d v="2012-04-30T00:00:00"/>
    <n v="1"/>
    <n v="0.08"/>
    <n v="79.52"/>
    <n v="48.2"/>
    <n v="79.52"/>
  </r>
  <r>
    <n v="2403"/>
    <n v="85885"/>
    <s v="Gregory James"/>
    <s v="Express Road Cargo"/>
    <x v="1"/>
    <x v="0"/>
    <s v="High"/>
    <s v="Sauvignon Blanc"/>
    <x v="0"/>
    <x v="6"/>
    <s v="Lincourt Courtney's Chardonnay 2012"/>
    <s v="Large Crate"/>
    <s v="Gold Coast"/>
    <x v="939"/>
    <d v="2012-04-28T00:00:00"/>
    <n v="1"/>
    <n v="0.09"/>
    <n v="125.99"/>
    <n v="5.99"/>
    <n v="125.99"/>
  </r>
  <r>
    <n v="2404"/>
    <n v="87089"/>
    <s v="Jeffrey Andrews"/>
    <s v="Express Road Cargo"/>
    <x v="1"/>
    <x v="2"/>
    <s v="Low"/>
    <s v="Pinot Gris"/>
    <x v="0"/>
    <x v="6"/>
    <s v="St. Supery Sauvignon Blanc 2015"/>
    <s v="Large Crate"/>
    <s v="Geraldton"/>
    <x v="102"/>
    <d v="2011-02-19T00:00:00"/>
    <n v="5"/>
    <n v="0"/>
    <n v="30.73"/>
    <n v="4"/>
    <n v="153.65"/>
  </r>
  <r>
    <n v="2405"/>
    <n v="90055"/>
    <s v="George Cox"/>
    <s v="Express Road Cargo"/>
    <x v="2"/>
    <x v="3"/>
    <s v="Not Specified"/>
    <s v="Champagne"/>
    <x v="0"/>
    <x v="4"/>
    <s v="La Playa Estate Cabernet Sauvignon Rose 2015"/>
    <s v="Large Crate"/>
    <s v="Lithgow"/>
    <x v="1"/>
    <d v="2011-08-08T00:00:00"/>
    <n v="22"/>
    <n v="0.02"/>
    <n v="20.28"/>
    <n v="6.68"/>
    <n v="446.16"/>
  </r>
  <r>
    <n v="2406"/>
    <n v="88619"/>
    <s v="Harold Thompson"/>
    <s v="Express Road Cargo"/>
    <x v="0"/>
    <x v="2"/>
    <s v="Critical"/>
    <s v="Cabernet Sauvignon"/>
    <x v="0"/>
    <x v="6"/>
    <s v="La Playa Estate Cabernet Sauvignon Rose 2015"/>
    <s v="Large Crate"/>
    <s v="Mandurah"/>
    <x v="78"/>
    <d v="2011-02-10T00:00:00"/>
    <n v="10"/>
    <n v="0"/>
    <n v="3.58"/>
    <n v="5.47"/>
    <n v="35.799999999999997"/>
  </r>
  <r>
    <n v="2407"/>
    <n v="90062"/>
    <s v="Rachel Black"/>
    <s v="Road Cargo"/>
    <x v="0"/>
    <x v="2"/>
    <s v="Medium"/>
    <s v="Sangiovese"/>
    <x v="0"/>
    <x v="6"/>
    <s v="Louis Roederer Cristal Brut 2006"/>
    <s v="Large Crate"/>
    <s v="Geraldton"/>
    <x v="940"/>
    <d v="2011-11-17T00:00:00"/>
    <n v="5"/>
    <n v="7.0000000000000007E-2"/>
    <n v="8.85"/>
    <n v="5.6"/>
    <n v="44.25"/>
  </r>
  <r>
    <n v="2408"/>
    <n v="90062"/>
    <s v="Rachel Black"/>
    <s v="Express Road Cargo"/>
    <x v="1"/>
    <x v="2"/>
    <s v="Medium"/>
    <s v="Chardonnay"/>
    <x v="0"/>
    <x v="6"/>
    <s v="Leeuwin Estate Art Series Chardonnay 2012"/>
    <s v="Mini Crate"/>
    <s v="Albany"/>
    <x v="940"/>
    <d v="2011-11-18T00:00:00"/>
    <n v="9"/>
    <n v="0.01"/>
    <n v="449.99"/>
    <n v="24.49"/>
    <n v="4049.91"/>
  </r>
  <r>
    <n v="2409"/>
    <n v="86110"/>
    <s v="Lillian Sanchez"/>
    <s v="Air Cargo"/>
    <x v="2"/>
    <x v="1"/>
    <s v="Critical"/>
    <s v="Champagne"/>
    <x v="0"/>
    <x v="6"/>
    <s v="Chateau d'Esclans Whispering Angel Rose 2014"/>
    <s v="Extra Large Crate"/>
    <s v="Devonport"/>
    <x v="941"/>
    <d v="2012-01-04T00:00:00"/>
    <n v="4"/>
    <n v="0.08"/>
    <n v="355.98"/>
    <n v="58.92"/>
    <n v="1423.92"/>
  </r>
  <r>
    <n v="2410"/>
    <n v="86110"/>
    <s v="Lillian Sanchez"/>
    <s v="Air Cargo"/>
    <x v="2"/>
    <x v="1"/>
    <s v="Critical"/>
    <s v="Grenache Rose"/>
    <x v="0"/>
    <x v="6"/>
    <s v="Sutter Home Pink Moscato"/>
    <s v="Extra Large Crate"/>
    <s v="Burnie"/>
    <x v="941"/>
    <d v="2012-01-04T00:00:00"/>
    <n v="1"/>
    <n v="0.02"/>
    <n v="160.97999999999999"/>
    <n v="30"/>
    <n v="160.97999999999999"/>
  </r>
  <r>
    <n v="2411"/>
    <n v="86110"/>
    <s v="Lillian Sanchez"/>
    <s v="Air Cargo"/>
    <x v="2"/>
    <x v="1"/>
    <s v="Critical"/>
    <s v="Champagne"/>
    <x v="0"/>
    <x v="6"/>
    <s v="Marques de Caceres Rioja Rosado 2014"/>
    <s v="Small Crate"/>
    <s v="Devonport"/>
    <x v="941"/>
    <d v="2012-01-02T00:00:00"/>
    <n v="7"/>
    <n v="0.1"/>
    <n v="280.98"/>
    <n v="35.67"/>
    <n v="1966.8600000000001"/>
  </r>
  <r>
    <n v="2412"/>
    <n v="88411"/>
    <s v="Nicholas Morris"/>
    <s v="Express Road Cargo"/>
    <x v="2"/>
    <x v="2"/>
    <s v="Low"/>
    <s v="Grenache Rose"/>
    <x v="0"/>
    <x v="6"/>
    <s v="Locations by Dave Phinney F Rose&quot;"/>
    <s v="Large Crate"/>
    <s v="Rockingham"/>
    <x v="856"/>
    <d v="2010-05-06T00:00:00"/>
    <n v="7"/>
    <n v="0.1"/>
    <n v="34.229999999999997"/>
    <n v="5.0199999999999996"/>
    <n v="239.60999999999999"/>
  </r>
  <r>
    <n v="2413"/>
    <n v="86216"/>
    <s v="Christopher Berry"/>
    <s v="Express Road Cargo"/>
    <x v="0"/>
    <x v="0"/>
    <s v="High"/>
    <s v="Pinot Noir"/>
    <x v="0"/>
    <x v="6"/>
    <s v="Laurent-Perrier Brut Rose"/>
    <s v="Large Crate"/>
    <s v="Logan City"/>
    <x v="103"/>
    <d v="2011-10-10T00:00:00"/>
    <n v="10"/>
    <n v="0.04"/>
    <n v="4.24"/>
    <n v="5.41"/>
    <n v="42.400000000000006"/>
  </r>
  <r>
    <n v="2414"/>
    <n v="87811"/>
    <s v="Sharon Hughes"/>
    <s v="Air Cargo"/>
    <x v="2"/>
    <x v="1"/>
    <s v="Low"/>
    <s v="Grenache Rose"/>
    <x v="0"/>
    <x v="6"/>
    <s v="Chateau de Campuget Costieres de Nimes Tradition Rose 2015"/>
    <s v="Small Crate"/>
    <s v="Port Lincoln"/>
    <x v="567"/>
    <d v="2010-03-25T00:00:00"/>
    <n v="7"/>
    <n v="0.02"/>
    <n v="500.98"/>
    <n v="41.44"/>
    <n v="3506.86"/>
  </r>
  <r>
    <n v="2415"/>
    <n v="89537"/>
    <s v="Kathleen Burton"/>
    <s v="Air Cargo"/>
    <x v="2"/>
    <x v="3"/>
    <s v="Critical"/>
    <s v="Sangiovese Rose"/>
    <x v="0"/>
    <x v="6"/>
    <s v="Barnard Griffin Rose of Sangiovese 2014"/>
    <s v="Extra Large Crate"/>
    <s v="Armidale"/>
    <x v="942"/>
    <d v="2010-11-25T00:00:00"/>
    <n v="41"/>
    <n v="0.06"/>
    <n v="25.98"/>
    <n v="14.36"/>
    <n v="1065.18"/>
  </r>
  <r>
    <n v="2416"/>
    <n v="87391"/>
    <s v="Judith Mendoza"/>
    <s v="Express Road Cargo"/>
    <x v="2"/>
    <x v="1"/>
    <s v="Medium"/>
    <s v="Cremant"/>
    <x v="0"/>
    <x v="6"/>
    <s v="Sutter Home White Zinfandel"/>
    <s v="Large Crate"/>
    <s v="Canberra"/>
    <x v="646"/>
    <d v="2011-11-29T00:00:00"/>
    <n v="12"/>
    <n v="0.09"/>
    <n v="33.979999999999997"/>
    <n v="19.989999999999998"/>
    <n v="407.76"/>
  </r>
  <r>
    <n v="2417"/>
    <n v="87391"/>
    <s v="Amanda Cooper"/>
    <s v="Express Road Cargo"/>
    <x v="0"/>
    <x v="1"/>
    <s v="Medium"/>
    <s v="Merlot"/>
    <x v="0"/>
    <x v="6"/>
    <s v="Domaine Lafage Miraflors Rose 2013"/>
    <s v="Large Crate"/>
    <s v="Bendigo"/>
    <x v="646"/>
    <d v="2011-12-01T00:00:00"/>
    <n v="41"/>
    <n v="0.02"/>
    <n v="8.6"/>
    <n v="6.19"/>
    <n v="352.59999999999997"/>
  </r>
  <r>
    <n v="2418"/>
    <n v="88043"/>
    <s v="Willie Perry"/>
    <s v="Express Road Cargo"/>
    <x v="1"/>
    <x v="0"/>
    <s v="Not Specified"/>
    <s v="Pinot Gris"/>
    <x v="0"/>
    <x v="6"/>
    <s v="Chardonnais Napa Valley Chardonnay 2013"/>
    <s v="Large Crate"/>
    <s v="Palmerston"/>
    <x v="669"/>
    <d v="2012-06-24T00:00:00"/>
    <n v="4"/>
    <n v="0.04"/>
    <n v="73.98"/>
    <n v="14.52"/>
    <n v="295.92"/>
  </r>
  <r>
    <n v="2419"/>
    <n v="88827"/>
    <s v="Wanda Morris"/>
    <s v="Express Road Cargo"/>
    <x v="2"/>
    <x v="3"/>
    <s v="Low"/>
    <s v="Cremant"/>
    <x v="0"/>
    <x v="6"/>
    <s v="Miraval Rose (1.5 Liter Magnum) 2014"/>
    <s v="Full Container"/>
    <s v="Albury"/>
    <x v="906"/>
    <d v="2011-05-25T00:00:00"/>
    <n v="5"/>
    <n v="0.02"/>
    <n v="5.08"/>
    <n v="3.63"/>
    <n v="25.4"/>
  </r>
  <r>
    <n v="2420"/>
    <n v="88827"/>
    <s v="Wanda Morris"/>
    <s v="Express Road Cargo"/>
    <x v="0"/>
    <x v="3"/>
    <s v="Low"/>
    <s v="Merlot"/>
    <x v="0"/>
    <x v="6"/>
    <s v="Veuve Clicquot Brut Yellow Label"/>
    <s v="Large Crate"/>
    <s v="Blue Mountains"/>
    <x v="906"/>
    <d v="2011-05-27T00:00:00"/>
    <n v="8"/>
    <n v="0"/>
    <n v="55.48"/>
    <n v="6.79"/>
    <n v="443.84"/>
  </r>
  <r>
    <n v="2421"/>
    <n v="90072"/>
    <s v="Jimmy Burke"/>
    <s v="Express Road Cargo"/>
    <x v="1"/>
    <x v="1"/>
    <s v="High"/>
    <s v="Sauvignon Blanc"/>
    <x v="0"/>
    <x v="6"/>
    <s v="Angeline Sauvignon Blanc 2014"/>
    <s v="Large Crate"/>
    <s v="Ballarat"/>
    <x v="943"/>
    <d v="2012-02-19T00:00:00"/>
    <n v="3"/>
    <n v="0.04"/>
    <n v="39.979999999999997"/>
    <n v="4"/>
    <n v="119.94"/>
  </r>
  <r>
    <n v="2422"/>
    <n v="90081"/>
    <s v="Bobby Day"/>
    <s v="Express Road Cargo"/>
    <x v="2"/>
    <x v="0"/>
    <s v="Medium"/>
    <s v="Grenache Rose"/>
    <x v="0"/>
    <x v="6"/>
    <s v="Pietradolce Etna Rosato 2014"/>
    <s v="Large Crate"/>
    <s v="Palmerston"/>
    <x v="454"/>
    <d v="2011-12-13T00:00:00"/>
    <n v="15"/>
    <n v="0.08"/>
    <n v="22.98"/>
    <n v="7.58"/>
    <n v="344.7"/>
  </r>
  <r>
    <n v="2423"/>
    <n v="90096"/>
    <s v="Carl Dixon"/>
    <s v="Express Road Cargo"/>
    <x v="0"/>
    <x v="3"/>
    <s v="High"/>
    <s v="Sangiovese"/>
    <x v="0"/>
    <x v="6"/>
    <s v="Louis Roederer Cristal Brut 2006"/>
    <s v="Large Crate"/>
    <s v="Orange"/>
    <x v="812"/>
    <d v="2012-12-25T00:00:00"/>
    <n v="6"/>
    <n v="7.0000000000000007E-2"/>
    <n v="1.98"/>
    <n v="4.7699999999999996"/>
    <n v="11.879999999999999"/>
  </r>
  <r>
    <n v="2424"/>
    <n v="89294"/>
    <s v="Peter Fuller"/>
    <s v="Air Cargo"/>
    <x v="2"/>
    <x v="2"/>
    <s v="Medium"/>
    <s v="Grenache Rose"/>
    <x v="0"/>
    <x v="4"/>
    <s v="Chateau de Campuget Costieres de Nimes Tradition Rose 2015"/>
    <s v="Small Crate"/>
    <s v="Rockingham"/>
    <x v="851"/>
    <d v="2012-02-14T00:00:00"/>
    <n v="8"/>
    <n v="0.06"/>
    <n v="100.98"/>
    <n v="57.38"/>
    <n v="807.84"/>
  </r>
  <r>
    <n v="2425"/>
    <n v="89294"/>
    <s v="Gary Ramos"/>
    <s v="Air Cargo"/>
    <x v="2"/>
    <x v="3"/>
    <s v="Medium"/>
    <s v="Grenache Rose"/>
    <x v="0"/>
    <x v="6"/>
    <s v="Domaine Lafond Roc-Epine Tavel Rose 2014"/>
    <s v="Extra Large Crate"/>
    <s v="Grafton"/>
    <x v="851"/>
    <d v="2012-02-14T00:00:00"/>
    <n v="6"/>
    <n v="0.04"/>
    <n v="122.99"/>
    <n v="70.2"/>
    <n v="737.93999999999994"/>
  </r>
  <r>
    <n v="2426"/>
    <n v="89294"/>
    <s v="Randy Hudson"/>
    <s v="Express Road Cargo"/>
    <x v="0"/>
    <x v="1"/>
    <s v="Medium"/>
    <s v="Zinfandel"/>
    <x v="0"/>
    <x v="6"/>
    <s v="Sutter Home Pink Moscato"/>
    <s v="Large Crate"/>
    <s v="Melton"/>
    <x v="851"/>
    <d v="2012-02-15T00:00:00"/>
    <n v="6"/>
    <n v="0.1"/>
    <n v="5.53"/>
    <n v="6.98"/>
    <n v="33.18"/>
  </r>
  <r>
    <n v="2427"/>
    <n v="88106"/>
    <s v="Nicholas Barnes"/>
    <s v="Express Road Cargo"/>
    <x v="0"/>
    <x v="3"/>
    <s v="Medium"/>
    <s v="Pinot Noir"/>
    <x v="0"/>
    <x v="6"/>
    <s v="Laurent-Perrier Brut Millesime 2006"/>
    <s v="Large Crate"/>
    <s v="Broken Hill"/>
    <x v="104"/>
    <d v="2011-01-11T00:00:00"/>
    <n v="5"/>
    <n v="0.06"/>
    <n v="4.9800000000000004"/>
    <n v="5.49"/>
    <n v="24.900000000000002"/>
  </r>
  <r>
    <n v="2428"/>
    <n v="88106"/>
    <s v="Scott Baker"/>
    <s v="Express Road Cargo"/>
    <x v="1"/>
    <x v="3"/>
    <s v="Medium"/>
    <s v="Reisling"/>
    <x v="0"/>
    <x v="6"/>
    <s v="Hewitson LuLu Sauvignon Blanc 2014"/>
    <s v="Standard Size Crate"/>
    <s v="Lithgow"/>
    <x v="104"/>
    <d v="2011-01-12T00:00:00"/>
    <n v="6"/>
    <n v="0.03"/>
    <n v="9.7799999999999994"/>
    <n v="1.99"/>
    <n v="58.679999999999993"/>
  </r>
  <r>
    <n v="2429"/>
    <n v="90099"/>
    <s v="Carlos Fernandez"/>
    <s v="Express Road Cargo"/>
    <x v="0"/>
    <x v="3"/>
    <s v="Medium"/>
    <s v="Shiraz"/>
    <x v="0"/>
    <x v="4"/>
    <s v="Jean-Baptiste Adam Les Natures Cremant d'Alsace Brut"/>
    <s v="Large Crate"/>
    <s v="Penrith"/>
    <x v="461"/>
    <d v="2010-01-19T00:00:00"/>
    <n v="1"/>
    <n v="0.03"/>
    <n v="90.48"/>
    <n v="19.989999999999998"/>
    <n v="90.48"/>
  </r>
  <r>
    <n v="2430"/>
    <n v="90099"/>
    <s v="Carlos Fernandez"/>
    <s v="Express Road Cargo"/>
    <x v="0"/>
    <x v="3"/>
    <s v="Medium"/>
    <s v="Shiraz"/>
    <x v="0"/>
    <x v="4"/>
    <s v="Miraval Rose (1.5 Liter Magnum) 2014"/>
    <s v="Large Crate"/>
    <s v="Grafton"/>
    <x v="461"/>
    <d v="2010-01-17T00:00:00"/>
    <n v="7"/>
    <n v="0.06"/>
    <n v="22.84"/>
    <n v="8.18"/>
    <n v="159.88"/>
  </r>
  <r>
    <n v="2431"/>
    <n v="87086"/>
    <s v="Jeffrey Andrews"/>
    <s v="Express Road Cargo"/>
    <x v="1"/>
    <x v="2"/>
    <s v="Medium"/>
    <s v="Reisling"/>
    <x v="0"/>
    <x v="6"/>
    <s v="Giesen Sauvignon Blanc 2014"/>
    <s v="Large Crate"/>
    <s v="Freemantle"/>
    <x v="64"/>
    <d v="2010-04-08T00:00:00"/>
    <n v="9"/>
    <n v="0"/>
    <n v="65.989999999999995"/>
    <n v="5.26"/>
    <n v="593.91"/>
  </r>
  <r>
    <n v="2432"/>
    <n v="88980"/>
    <s v="Roy Black"/>
    <s v="Air Cargo"/>
    <x v="2"/>
    <x v="1"/>
    <s v="Low"/>
    <s v="Sangiovese Rose"/>
    <x v="0"/>
    <x v="6"/>
    <s v="Chateau D'Aqueria Tavel Rose 2013"/>
    <s v="Small Crate"/>
    <s v="Mildura"/>
    <x v="466"/>
    <d v="2012-09-19T00:00:00"/>
    <n v="12"/>
    <n v="0"/>
    <n v="70.98"/>
    <n v="26.74"/>
    <n v="851.76"/>
  </r>
  <r>
    <n v="2433"/>
    <n v="89858"/>
    <s v="Victor Long"/>
    <s v="Express Road Cargo"/>
    <x v="2"/>
    <x v="2"/>
    <s v="Low"/>
    <s v="Cremant"/>
    <x v="0"/>
    <x v="6"/>
    <s v="Pietradolce Etna Rosato 2014"/>
    <s v="Full Container"/>
    <s v="Perth"/>
    <x v="132"/>
    <d v="2010-07-12T00:00:00"/>
    <n v="4"/>
    <n v="0.03"/>
    <n v="5.08"/>
    <n v="2.0299999999999998"/>
    <n v="20.32"/>
  </r>
  <r>
    <n v="2434"/>
    <n v="86877"/>
    <s v="Dennis Jackson"/>
    <s v="Express Road Cargo"/>
    <x v="2"/>
    <x v="1"/>
    <s v="Low"/>
    <s v="Grenache Rose"/>
    <x v="0"/>
    <x v="6"/>
    <s v="Sutter Home Pink Moscato"/>
    <s v="Large Crate"/>
    <s v="Mount Barker"/>
    <x v="415"/>
    <d v="2011-07-21T00:00:00"/>
    <n v="6"/>
    <n v="0.02"/>
    <n v="14.58"/>
    <n v="7.4"/>
    <n v="87.48"/>
  </r>
  <r>
    <n v="2435"/>
    <n v="89622"/>
    <s v="Larry Ross"/>
    <s v="Express Road Cargo"/>
    <x v="1"/>
    <x v="0"/>
    <s v="High"/>
    <s v="Reisling"/>
    <x v="0"/>
    <x v="6"/>
    <s v="The White Knight Sauvignon Blanc 2014"/>
    <s v="Large Crate"/>
    <s v="Darwin"/>
    <x v="863"/>
    <d v="2012-04-22T00:00:00"/>
    <n v="11"/>
    <n v="0.09"/>
    <n v="175.99"/>
    <n v="8.99"/>
    <n v="1935.89"/>
  </r>
  <r>
    <n v="2436"/>
    <n v="90104"/>
    <s v="Rebecca Kennedy"/>
    <s v="Express Road Cargo"/>
    <x v="0"/>
    <x v="3"/>
    <s v="Low"/>
    <s v="Merlot"/>
    <x v="0"/>
    <x v="6"/>
    <s v="Miraval Rose (1.5 Liter Magnum) 2014"/>
    <s v="Large Crate"/>
    <s v="Paramatta"/>
    <x v="11"/>
    <d v="2010-11-21T00:00:00"/>
    <n v="20"/>
    <n v="0.03"/>
    <n v="20.98"/>
    <n v="1.49"/>
    <n v="419.6"/>
  </r>
  <r>
    <n v="2437"/>
    <n v="88173"/>
    <s v="Harry Hamilton"/>
    <s v="Express Road Cargo"/>
    <x v="0"/>
    <x v="1"/>
    <s v="Low"/>
    <s v="Merlot"/>
    <x v="0"/>
    <x v="6"/>
    <s v="Belle Glos Oeil de Perdrix Pinot Noir Blanc 2014"/>
    <s v="Full Container"/>
    <s v="Canberra"/>
    <x v="348"/>
    <d v="2010-02-09T00:00:00"/>
    <n v="12"/>
    <n v="7.0000000000000007E-2"/>
    <n v="2.88"/>
    <n v="1.01"/>
    <n v="34.56"/>
  </r>
  <r>
    <n v="2438"/>
    <n v="88173"/>
    <s v="Harry Hamilton"/>
    <s v="Express Road Cargo"/>
    <x v="1"/>
    <x v="1"/>
    <s v="Low"/>
    <s v="Chardonnay"/>
    <x v="0"/>
    <x v="6"/>
    <s v="Robert Oatley Sauvignon Blanc 2013"/>
    <s v="Large Crate"/>
    <s v="Canberra"/>
    <x v="348"/>
    <d v="2010-02-12T00:00:00"/>
    <n v="2"/>
    <n v="0.1"/>
    <n v="195.99"/>
    <n v="3.99"/>
    <n v="391.98"/>
  </r>
  <r>
    <n v="2439"/>
    <n v="87392"/>
    <s v="Sean King"/>
    <s v="Air Cargo"/>
    <x v="1"/>
    <x v="1"/>
    <s v="Medium"/>
    <s v="Sauvignon Blanc"/>
    <x v="0"/>
    <x v="4"/>
    <s v="Robert Oatley Sauvignon Blanc 2013"/>
    <s v="Extra Large Crate"/>
    <s v="Canberra"/>
    <x v="700"/>
    <d v="2012-07-16T00:00:00"/>
    <n v="3"/>
    <n v="0.04"/>
    <n v="90.97"/>
    <n v="14"/>
    <n v="272.90999999999997"/>
  </r>
  <r>
    <n v="2440"/>
    <n v="87392"/>
    <s v="Frank Long"/>
    <s v="Air Cargo"/>
    <x v="2"/>
    <x v="2"/>
    <s v="Medium"/>
    <s v="Champagne"/>
    <x v="0"/>
    <x v="6"/>
    <s v="Domaine Lafage Miraflors Rose 2013"/>
    <s v="Small Crate"/>
    <s v="Freemantle"/>
    <x v="700"/>
    <d v="2012-07-16T00:00:00"/>
    <n v="2"/>
    <n v="0.02"/>
    <n v="44.43"/>
    <n v="46.59"/>
    <n v="88.86"/>
  </r>
  <r>
    <n v="2441"/>
    <n v="88066"/>
    <s v="Larry Hall"/>
    <s v="Express Road Cargo"/>
    <x v="2"/>
    <x v="2"/>
    <s v="Low"/>
    <s v="Grenache Rose"/>
    <x v="0"/>
    <x v="6"/>
    <s v="Gerard Bertrand Cote des Roses Rose 2014"/>
    <s v="Mini Crate"/>
    <s v="Bunbury"/>
    <x v="944"/>
    <d v="2012-10-15T00:00:00"/>
    <n v="24"/>
    <n v="0.09"/>
    <n v="209.84"/>
    <n v="21.21"/>
    <n v="5036.16"/>
  </r>
  <r>
    <n v="2442"/>
    <n v="87400"/>
    <s v="Patrick Ryan"/>
    <s v="Express Road Cargo"/>
    <x v="2"/>
    <x v="3"/>
    <s v="High"/>
    <s v="Cremant"/>
    <x v="0"/>
    <x v="6"/>
    <s v="Sutter Home White Zinfandel"/>
    <s v="Mini Crate"/>
    <s v="Penrith"/>
    <x v="119"/>
    <d v="2012-06-23T00:00:00"/>
    <n v="10"/>
    <n v="0.03"/>
    <n v="320.98"/>
    <n v="24.49"/>
    <n v="3209.8"/>
  </r>
  <r>
    <n v="2443"/>
    <n v="87400"/>
    <s v="Jack Bennett"/>
    <s v="Express Road Cargo"/>
    <x v="2"/>
    <x v="3"/>
    <s v="High"/>
    <s v="Sangiovese Rose"/>
    <x v="0"/>
    <x v="6"/>
    <s v="Belle Glos Oeil de Perdrix Pinot Noir Blanc 2014"/>
    <s v="Loose Wrap"/>
    <s v="Grafton"/>
    <x v="119"/>
    <d v="2012-06-23T00:00:00"/>
    <n v="1"/>
    <n v="0.08"/>
    <n v="110.98"/>
    <n v="13.99"/>
    <n v="110.98"/>
  </r>
  <r>
    <n v="2444"/>
    <n v="87400"/>
    <s v="Jack Bennett"/>
    <s v="Express Road Cargo"/>
    <x v="0"/>
    <x v="3"/>
    <s v="High"/>
    <s v="Cabernet Sauvignon"/>
    <x v="0"/>
    <x v="6"/>
    <s v="Domaine Lafond Roc-Epine Tavel Rose 2014"/>
    <s v="Standard Size Crate"/>
    <s v="Wagga Wagga"/>
    <x v="119"/>
    <d v="2012-06-25T00:00:00"/>
    <n v="6"/>
    <n v="0.09"/>
    <n v="22.01"/>
    <n v="5.53"/>
    <n v="132.06"/>
  </r>
  <r>
    <n v="2445"/>
    <n v="87335"/>
    <s v="Brandon Howard"/>
    <s v="Air Cargo"/>
    <x v="1"/>
    <x v="0"/>
    <s v="High"/>
    <s v="Pinot Gris"/>
    <x v="0"/>
    <x v="6"/>
    <s v="The White Knight Sauvignon Blanc 2014"/>
    <s v="Extra Large Crate"/>
    <s v="Mackay"/>
    <x v="810"/>
    <d v="2013-12-22T00:00:00"/>
    <n v="9"/>
    <n v="0.09"/>
    <n v="145.44999999999999"/>
    <n v="17.850000000000001"/>
    <n v="1309.05"/>
  </r>
  <r>
    <n v="2446"/>
    <n v="89616"/>
    <s v="Andrew Hicks"/>
    <s v="Air Cargo"/>
    <x v="2"/>
    <x v="3"/>
    <s v="Medium"/>
    <s v="Champagne"/>
    <x v="0"/>
    <x v="6"/>
    <s v="Pietradolce Etna Rosato 2014"/>
    <s v="Small Crate"/>
    <s v="Liverpool"/>
    <x v="826"/>
    <d v="2012-11-24T00:00:00"/>
    <n v="38"/>
    <n v="0.01"/>
    <n v="114.98"/>
    <n v="58.72"/>
    <n v="4369.24"/>
  </r>
  <r>
    <n v="2447"/>
    <n v="89616"/>
    <s v="Andrew Hicks"/>
    <s v="Express Road Cargo"/>
    <x v="1"/>
    <x v="3"/>
    <s v="Medium"/>
    <s v="Sauvignon Blanc"/>
    <x v="0"/>
    <x v="4"/>
    <s v="Angeline Sauvignon Blanc 2014"/>
    <s v="Mini Crate"/>
    <s v="Armidale"/>
    <x v="826"/>
    <d v="2012-11-23T00:00:00"/>
    <n v="32"/>
    <n v="0.1"/>
    <n v="299.99"/>
    <n v="11.64"/>
    <n v="9599.68"/>
  </r>
  <r>
    <n v="2448"/>
    <n v="89616"/>
    <s v="Andrew Hicks"/>
    <s v="Express Road Cargo"/>
    <x v="2"/>
    <x v="3"/>
    <s v="Medium"/>
    <s v="Grenache Rose"/>
    <x v="0"/>
    <x v="6"/>
    <s v="Miraval Rose 2014"/>
    <s v="Mini Crate"/>
    <s v="Albury"/>
    <x v="826"/>
    <d v="2012-11-24T00:00:00"/>
    <n v="32"/>
    <n v="0.01"/>
    <n v="40.97"/>
    <n v="14.45"/>
    <n v="1311.04"/>
  </r>
  <r>
    <n v="2449"/>
    <n v="89616"/>
    <s v="Andrew Hicks"/>
    <s v="Road Cargo"/>
    <x v="1"/>
    <x v="3"/>
    <s v="Medium"/>
    <s v="Chardonnay"/>
    <x v="0"/>
    <x v="6"/>
    <s v="St. Supery Sauvignon Blanc 2015"/>
    <s v="Loose Wrap"/>
    <s v="Campbeltown"/>
    <x v="826"/>
    <d v="2012-11-24T00:00:00"/>
    <n v="2"/>
    <n v="0.05"/>
    <n v="999.99"/>
    <n v="13.99"/>
    <n v="1999.98"/>
  </r>
  <r>
    <n v="2450"/>
    <n v="89463"/>
    <s v="Craig Wright"/>
    <s v="Express Road Cargo"/>
    <x v="0"/>
    <x v="1"/>
    <s v="Low"/>
    <s v="Cabernet Sauvignon"/>
    <x v="0"/>
    <x v="6"/>
    <s v="Veuve Clicquot Brut Yellow Label"/>
    <s v="Large Crate"/>
    <s v="Canberra"/>
    <x v="694"/>
    <d v="2012-11-11T00:00:00"/>
    <n v="3"/>
    <n v="0.06"/>
    <n v="5.78"/>
    <n v="4.96"/>
    <n v="17.34"/>
  </r>
  <r>
    <n v="2451"/>
    <n v="89463"/>
    <s v="Jerry Garrett"/>
    <s v="Express Road Cargo"/>
    <x v="1"/>
    <x v="1"/>
    <s v="Low"/>
    <s v="Sauvignon Blanc"/>
    <x v="0"/>
    <x v="6"/>
    <s v="Hewitson LuLu Sauvignon Blanc 2014"/>
    <s v="Standard Size Crate"/>
    <s v="Canberra"/>
    <x v="694"/>
    <d v="2012-11-14T00:00:00"/>
    <n v="20"/>
    <n v="0"/>
    <n v="28.48"/>
    <n v="8.99"/>
    <n v="569.6"/>
  </r>
  <r>
    <n v="2452"/>
    <n v="90110"/>
    <s v="Richard Wheeler"/>
    <s v="Road Cargo"/>
    <x v="0"/>
    <x v="3"/>
    <s v="High"/>
    <s v="Pinot Noir"/>
    <x v="0"/>
    <x v="6"/>
    <s v="Moet &amp; Chandon Imperial"/>
    <s v="Standard Size Crate"/>
    <s v="Tamworth"/>
    <x v="945"/>
    <d v="2010-09-18T00:00:00"/>
    <n v="5"/>
    <n v="0.08"/>
    <n v="15.73"/>
    <n v="7.42"/>
    <n v="78.650000000000006"/>
  </r>
  <r>
    <n v="2453"/>
    <n v="87636"/>
    <s v="Jack Alvarez"/>
    <s v="Express Road Cargo"/>
    <x v="0"/>
    <x v="1"/>
    <s v="Critical"/>
    <s v="Merlot"/>
    <x v="0"/>
    <x v="4"/>
    <s v="Roederer Estate Brut"/>
    <s v="Large Crate"/>
    <s v="Hamilton"/>
    <x v="105"/>
    <d v="2011-06-27T00:00:00"/>
    <n v="11"/>
    <n v="0.03"/>
    <n v="6.48"/>
    <n v="6.6"/>
    <n v="71.28"/>
  </r>
  <r>
    <n v="2454"/>
    <n v="86113"/>
    <s v="Lillian Sanchez"/>
    <s v="Express Road Cargo"/>
    <x v="1"/>
    <x v="1"/>
    <s v="Low"/>
    <s v="Chardonnay"/>
    <x v="0"/>
    <x v="6"/>
    <s v="Robert Oatley Signature Chardonnay 2013"/>
    <s v="Large Crate"/>
    <s v="Devonport"/>
    <x v="62"/>
    <d v="2013-01-12T00:00:00"/>
    <n v="4"/>
    <n v="0.08"/>
    <n v="179.99"/>
    <n v="19.989999999999998"/>
    <n v="719.96"/>
  </r>
  <r>
    <n v="2455"/>
    <n v="89611"/>
    <s v="Shawn Snyder"/>
    <s v="Air Cargo"/>
    <x v="2"/>
    <x v="3"/>
    <s v="High"/>
    <s v="Cremant"/>
    <x v="0"/>
    <x v="6"/>
    <s v="Miraval Rose (1.5 Liter Magnum) 2014"/>
    <s v="Extra Large Crate"/>
    <s v="Cessnock"/>
    <x v="913"/>
    <d v="2010-12-24T00:00:00"/>
    <n v="1"/>
    <n v="0.06"/>
    <n v="180.98"/>
    <n v="26.2"/>
    <n v="180.98"/>
  </r>
  <r>
    <n v="2456"/>
    <n v="90117"/>
    <s v="Michael Bradley"/>
    <s v="Express Road Cargo"/>
    <x v="0"/>
    <x v="1"/>
    <s v="Medium"/>
    <s v="Sangiovese"/>
    <x v="0"/>
    <x v="6"/>
    <s v="Chateau de Campuget Costieres de Nimes Tradition Rose 2015"/>
    <s v="Standard Size Crate"/>
    <s v="Victor Harbor"/>
    <x v="106"/>
    <d v="2011-08-12T00:00:00"/>
    <n v="17"/>
    <n v="0.06"/>
    <n v="22.99"/>
    <n v="8.99"/>
    <n v="390.83"/>
  </r>
  <r>
    <n v="2457"/>
    <n v="90117"/>
    <s v="Michael Bradley"/>
    <s v="Express Road Cargo"/>
    <x v="0"/>
    <x v="1"/>
    <s v="Medium"/>
    <s v="Cabernet Sauvignon"/>
    <x v="0"/>
    <x v="6"/>
    <s v="Chateau d'Esclans Garrus Rose 2013"/>
    <s v="Standard Size Crate"/>
    <s v="Port Lincoln"/>
    <x v="106"/>
    <d v="2011-08-11T00:00:00"/>
    <n v="21"/>
    <n v="0.05"/>
    <n v="11.66"/>
    <n v="7.95"/>
    <n v="244.86"/>
  </r>
  <r>
    <n v="2458"/>
    <n v="86851"/>
    <s v="Wayne Hayes"/>
    <s v="Express Road Cargo"/>
    <x v="0"/>
    <x v="1"/>
    <s v="Low"/>
    <s v="Pinot Noir"/>
    <x v="0"/>
    <x v="6"/>
    <s v="Dom Perignon 2006"/>
    <s v="Full Container"/>
    <s v="Port Lincoln"/>
    <x v="941"/>
    <d v="2012-01-09T00:00:00"/>
    <n v="7"/>
    <n v="0.09"/>
    <n v="5.84"/>
    <n v="1"/>
    <n v="40.879999999999995"/>
  </r>
  <r>
    <n v="2459"/>
    <n v="88899"/>
    <s v="Harry Martin"/>
    <s v="Express Road Cargo"/>
    <x v="0"/>
    <x v="2"/>
    <s v="Critical"/>
    <s v="Zinfandel"/>
    <x v="0"/>
    <x v="6"/>
    <s v="Domaine Lafage Miraflors Rose 2013"/>
    <s v="Large Crate"/>
    <s v="Freemantle"/>
    <x v="682"/>
    <d v="2010-08-20T00:00:00"/>
    <n v="23"/>
    <n v="0.01"/>
    <n v="15.99"/>
    <n v="13.18"/>
    <n v="367.77"/>
  </r>
  <r>
    <n v="2460"/>
    <n v="88122"/>
    <s v="Shawn Fowler"/>
    <s v="Express Road Cargo"/>
    <x v="0"/>
    <x v="3"/>
    <s v="Not Specified"/>
    <s v="Zinfandel"/>
    <x v="0"/>
    <x v="6"/>
    <s v="Laurent-Perrier Brut Millesime 2006"/>
    <s v="Large Crate"/>
    <s v="Blue Mountains"/>
    <x v="946"/>
    <d v="2013-03-30T00:00:00"/>
    <n v="10"/>
    <n v="0"/>
    <n v="18.940000000000001"/>
    <n v="1.49"/>
    <n v="189.4"/>
  </r>
  <r>
    <n v="2461"/>
    <n v="88122"/>
    <s v="Shawn Fowler"/>
    <s v="Express Road Cargo"/>
    <x v="1"/>
    <x v="3"/>
    <s v="Not Specified"/>
    <s v="Sauvignon Blanc"/>
    <x v="0"/>
    <x v="4"/>
    <s v="Dog Point Vineyard Sauvignon Blanc 2014"/>
    <s v="Large Crate"/>
    <s v="Paramatta"/>
    <x v="946"/>
    <d v="2013-03-30T00:00:00"/>
    <n v="8"/>
    <n v="0.02"/>
    <n v="17.98"/>
    <n v="4"/>
    <n v="143.84"/>
  </r>
  <r>
    <n v="2462"/>
    <n v="88122"/>
    <s v="Shawn Fowler"/>
    <s v="Express Road Cargo"/>
    <x v="0"/>
    <x v="3"/>
    <s v="Not Specified"/>
    <s v="Merlot"/>
    <x v="0"/>
    <x v="7"/>
    <s v="Domaine Lafond Roc-Epine Tavel Rose 2014"/>
    <s v="Large Crate"/>
    <s v="Liverpool"/>
    <x v="946"/>
    <d v="2013-03-29T00:00:00"/>
    <n v="7"/>
    <n v="0.09"/>
    <n v="2.89"/>
    <n v="0.5"/>
    <n v="20.23"/>
  </r>
  <r>
    <n v="2463"/>
    <n v="88122"/>
    <s v="Shawn Fowler"/>
    <s v="Road Cargo"/>
    <x v="2"/>
    <x v="3"/>
    <s v="Not Specified"/>
    <s v="Cremant"/>
    <x v="0"/>
    <x v="7"/>
    <s v="Barnard Griffin Rose of Sangiovese 2014"/>
    <s v="Large Crate"/>
    <s v="Broken Hill"/>
    <x v="946"/>
    <d v="2013-03-30T00:00:00"/>
    <n v="12"/>
    <n v="0.01"/>
    <n v="4.4800000000000004"/>
    <n v="7.24"/>
    <n v="53.760000000000005"/>
  </r>
  <r>
    <n v="2464"/>
    <n v="88907"/>
    <s v="Heather Lawson"/>
    <s v="Express Road Cargo"/>
    <x v="0"/>
    <x v="3"/>
    <s v="Critical"/>
    <s v="Zinfandel"/>
    <x v="0"/>
    <x v="7"/>
    <s v="Bertani Bertarose 2014"/>
    <s v="Large Crate"/>
    <s v="Paramatta"/>
    <x v="108"/>
    <d v="2010-08-11T00:00:00"/>
    <n v="10"/>
    <n v="0.01"/>
    <n v="4.9800000000000004"/>
    <n v="6.07"/>
    <n v="49.800000000000004"/>
  </r>
  <r>
    <n v="2465"/>
    <n v="88417"/>
    <s v="Nicholas Morris"/>
    <s v="Express Road Cargo"/>
    <x v="0"/>
    <x v="2"/>
    <s v="High"/>
    <s v="Pinot Noir"/>
    <x v="0"/>
    <x v="7"/>
    <s v="Sutter Home Pink Moscato"/>
    <s v="Full Container"/>
    <s v="Rockingham"/>
    <x v="128"/>
    <d v="2013-12-26T00:00:00"/>
    <n v="14"/>
    <n v="7.0000000000000007E-2"/>
    <n v="4.28"/>
    <n v="0.94"/>
    <n v="59.92"/>
  </r>
  <r>
    <n v="2466"/>
    <n v="90125"/>
    <s v="Todd Alexander"/>
    <s v="Road Cargo"/>
    <x v="0"/>
    <x v="1"/>
    <s v="Low"/>
    <s v="Zinfandel"/>
    <x v="0"/>
    <x v="7"/>
    <s v="Miraval Rose 2014"/>
    <s v="Large Crate"/>
    <s v="Hamilton"/>
    <x v="95"/>
    <d v="2013-05-06T00:00:00"/>
    <n v="13"/>
    <n v="0.02"/>
    <n v="44.01"/>
    <n v="3.5"/>
    <n v="572.13"/>
  </r>
  <r>
    <n v="2467"/>
    <n v="90125"/>
    <s v="Todd Alexander"/>
    <s v="Express Road Cargo"/>
    <x v="0"/>
    <x v="1"/>
    <s v="Low"/>
    <s v="Shiraz"/>
    <x v="0"/>
    <x v="7"/>
    <s v="Orin Swift Cellars Fragile Rose 2014"/>
    <s v="Large Crate"/>
    <s v="Ballarat"/>
    <x v="95"/>
    <d v="2013-05-11T00:00:00"/>
    <n v="3"/>
    <n v="0.03"/>
    <n v="15.99"/>
    <n v="13.18"/>
    <n v="47.97"/>
  </r>
  <r>
    <n v="2468"/>
    <n v="90125"/>
    <s v="Todd Alexander"/>
    <s v="Express Road Cargo"/>
    <x v="1"/>
    <x v="1"/>
    <s v="Low"/>
    <s v="Pinot Gris"/>
    <x v="0"/>
    <x v="7"/>
    <s v="Grgich Hills Chardonnay 2012"/>
    <s v="Large Crate"/>
    <s v="Benalla"/>
    <x v="95"/>
    <d v="2013-05-06T00:00:00"/>
    <n v="7"/>
    <n v="0.09"/>
    <n v="175.99"/>
    <n v="4.99"/>
    <n v="1231.93"/>
  </r>
  <r>
    <n v="2469"/>
    <n v="88865"/>
    <s v="Matthew Anderson"/>
    <s v="Express Road Cargo"/>
    <x v="2"/>
    <x v="1"/>
    <s v="Critical"/>
    <s v="Sangiovese Rose"/>
    <x v="0"/>
    <x v="7"/>
    <s v="Barnard Griffin Rose of Sangiovese 2014"/>
    <s v="Large Crate"/>
    <s v="Victor Harbor"/>
    <x v="95"/>
    <d v="2013-05-09T00:00:00"/>
    <n v="11"/>
    <n v="0.1"/>
    <n v="7.38"/>
    <n v="5.21"/>
    <n v="81.179999999999993"/>
  </r>
  <r>
    <n v="2470"/>
    <n v="90128"/>
    <s v="Henry Collins"/>
    <s v="Express Road Cargo"/>
    <x v="0"/>
    <x v="3"/>
    <s v="Low"/>
    <s v="Pinot Noir"/>
    <x v="0"/>
    <x v="7"/>
    <s v="Langlois Chateau Cremant de Loire Brut"/>
    <s v="Standard Size Crate"/>
    <s v="Newcastle"/>
    <x v="947"/>
    <d v="2011-10-30T00:00:00"/>
    <n v="21"/>
    <n v="0.04"/>
    <n v="40.97"/>
    <n v="8.99"/>
    <n v="860.37"/>
  </r>
  <r>
    <n v="2471"/>
    <n v="90135"/>
    <s v="Matthew Wood"/>
    <s v="Air Cargo"/>
    <x v="2"/>
    <x v="2"/>
    <s v="Not Specified"/>
    <s v="Champagne"/>
    <x v="0"/>
    <x v="7"/>
    <s v="Domaine Lafond Roc-Epine Tavel Rose 2014"/>
    <s v="Small Crate"/>
    <s v="Bunbury"/>
    <x v="940"/>
    <d v="2011-11-17T00:00:00"/>
    <n v="25"/>
    <n v="0.01"/>
    <n v="262.11"/>
    <n v="62.74"/>
    <n v="6552.75"/>
  </r>
  <r>
    <n v="2472"/>
    <n v="89699"/>
    <s v="Peter Moore"/>
    <s v="Air Cargo"/>
    <x v="2"/>
    <x v="3"/>
    <s v="Not Specified"/>
    <s v="Sangiovese Rose"/>
    <x v="0"/>
    <x v="7"/>
    <s v="Domaine Lafond Roc-Epine Tavel Rose 2014"/>
    <s v="Extra Large Crate"/>
    <s v="Tamworth"/>
    <x v="916"/>
    <d v="2011-05-15T00:00:00"/>
    <n v="12"/>
    <n v="0.1"/>
    <n v="243.98"/>
    <n v="43.32"/>
    <n v="2927.7599999999998"/>
  </r>
  <r>
    <n v="2473"/>
    <n v="89699"/>
    <s v="Peter Moore"/>
    <s v="Express Road Cargo"/>
    <x v="2"/>
    <x v="3"/>
    <s v="Not Specified"/>
    <s v="Cremant"/>
    <x v="0"/>
    <x v="7"/>
    <s v="Orin Swift Cellars Fragile Rose 2014"/>
    <s v="Standard Size Crate"/>
    <s v="Liverpool"/>
    <x v="916"/>
    <d v="2011-05-16T00:00:00"/>
    <n v="13"/>
    <n v="0.04"/>
    <n v="25.38"/>
    <n v="8.99"/>
    <n v="329.94"/>
  </r>
  <r>
    <n v="2474"/>
    <n v="90148"/>
    <s v="Brian George"/>
    <s v="Road Cargo"/>
    <x v="0"/>
    <x v="1"/>
    <s v="Medium"/>
    <s v="Merlot"/>
    <x v="0"/>
    <x v="7"/>
    <s v="Chateau Gaudrelle Cremant d'Loire Brut"/>
    <s v="Large Crate"/>
    <s v="Burnie"/>
    <x v="762"/>
    <d v="2010-09-15T00:00:00"/>
    <n v="21"/>
    <n v="0.02"/>
    <n v="17.7"/>
    <n v="9.4700000000000006"/>
    <n v="371.7"/>
  </r>
  <r>
    <n v="2475"/>
    <n v="89356"/>
    <s v="James Adams"/>
    <s v="Express Road Cargo"/>
    <x v="1"/>
    <x v="3"/>
    <s v="Medium"/>
    <s v="Sauvignon Blanc"/>
    <x v="0"/>
    <x v="7"/>
    <s v="Los Vascos Sauvignon Blanc 2015"/>
    <s v="Large Crate"/>
    <s v="Goulburn"/>
    <x v="948"/>
    <d v="2010-01-29T00:00:00"/>
    <n v="1"/>
    <n v="0.02"/>
    <n v="110.99"/>
    <n v="2.5"/>
    <n v="110.99"/>
  </r>
  <r>
    <n v="2476"/>
    <n v="90136"/>
    <s v="Matthew Wood"/>
    <s v="Express Road Cargo"/>
    <x v="2"/>
    <x v="2"/>
    <s v="Low"/>
    <s v="Grenache Rose"/>
    <x v="0"/>
    <x v="7"/>
    <s v="Chateau D'Aqueria Tavel Rose 2013"/>
    <s v="Large Crate"/>
    <s v="Busseltol"/>
    <x v="949"/>
    <d v="2012-05-29T00:00:00"/>
    <n v="10"/>
    <n v="0.09"/>
    <n v="33.979999999999997"/>
    <n v="19.989999999999998"/>
    <n v="339.79999999999995"/>
  </r>
  <r>
    <n v="2477"/>
    <n v="90136"/>
    <s v="Matthew Wood"/>
    <s v="Express Road Cargo"/>
    <x v="0"/>
    <x v="2"/>
    <s v="Low"/>
    <s v="Cabernet Sauvignon"/>
    <x v="0"/>
    <x v="7"/>
    <s v="Jean-Baptiste Adam Les Natures Cremant d'Alsace Brut"/>
    <s v="Full Container"/>
    <s v="Mandurah"/>
    <x v="949"/>
    <d v="2012-06-03T00:00:00"/>
    <n v="18"/>
    <n v="0.09"/>
    <n v="1.76"/>
    <n v="0.7"/>
    <n v="31.68"/>
  </r>
  <r>
    <n v="2478"/>
    <n v="90154"/>
    <s v="Alan Lawrence"/>
    <s v="Express Road Cargo"/>
    <x v="0"/>
    <x v="2"/>
    <s v="Medium"/>
    <s v="Malbec"/>
    <x v="0"/>
    <x v="7"/>
    <s v="Veuve Clicquot Brut Yellow Label"/>
    <s v="Mini Crate"/>
    <s v="Freemantle"/>
    <x v="950"/>
    <d v="2010-11-12T00:00:00"/>
    <n v="9"/>
    <n v="0.03"/>
    <n v="95.99"/>
    <n v="35"/>
    <n v="863.91"/>
  </r>
  <r>
    <n v="2479"/>
    <n v="89859"/>
    <s v="Victor Long"/>
    <s v="Express Road Cargo"/>
    <x v="0"/>
    <x v="2"/>
    <s v="Critical"/>
    <s v="Shiraz"/>
    <x v="0"/>
    <x v="7"/>
    <s v="Sutter Home Pink Moscato"/>
    <s v="Large Crate"/>
    <s v="Perth"/>
    <x v="341"/>
    <d v="2011-09-30T00:00:00"/>
    <n v="17"/>
    <n v="0.08"/>
    <n v="289.52999999999997"/>
    <n v="19.989999999999998"/>
    <n v="4922.0099999999993"/>
  </r>
  <r>
    <n v="2480"/>
    <n v="89859"/>
    <s v="Victor Long"/>
    <s v="Express Road Cargo"/>
    <x v="0"/>
    <x v="2"/>
    <s v="Critical"/>
    <s v="Malbec"/>
    <x v="0"/>
    <x v="7"/>
    <s v="Chateau D'Aqueria Tavel Rose 2013"/>
    <s v="Large Crate"/>
    <s v="Geraldton"/>
    <x v="341"/>
    <d v="2011-10-01T00:00:00"/>
    <n v="23"/>
    <n v="0.08"/>
    <n v="6.48"/>
    <n v="5.4"/>
    <n v="149.04000000000002"/>
  </r>
  <r>
    <n v="2481"/>
    <n v="90163"/>
    <s v="Thomas Jenkins"/>
    <s v="Air Cargo"/>
    <x v="2"/>
    <x v="3"/>
    <s v="High"/>
    <s v="Cremant"/>
    <x v="0"/>
    <x v="7"/>
    <s v="Miraval Rose 2014"/>
    <s v="Small Crate"/>
    <s v="Cessnock"/>
    <x v="109"/>
    <d v="2013-03-30T00:00:00"/>
    <n v="3"/>
    <n v="0.09"/>
    <n v="146.34"/>
    <n v="43.75"/>
    <n v="439.02"/>
  </r>
  <r>
    <n v="2482"/>
    <n v="86931"/>
    <s v="Craig Harvey"/>
    <s v="Express Road Cargo"/>
    <x v="1"/>
    <x v="1"/>
    <s v="High"/>
    <s v="Reisling"/>
    <x v="0"/>
    <x v="7"/>
    <s v="Cloudy Bay Sauvignon Blanc 2015"/>
    <s v="Standard Size Crate"/>
    <s v="Canberra"/>
    <x v="737"/>
    <d v="2013-02-13T00:00:00"/>
    <n v="7"/>
    <n v="0.05"/>
    <n v="15.98"/>
    <n v="8.99"/>
    <n v="111.86"/>
  </r>
  <r>
    <n v="2483"/>
    <n v="86931"/>
    <s v="Craig Harvey"/>
    <s v="Express Road Cargo"/>
    <x v="2"/>
    <x v="1"/>
    <s v="High"/>
    <s v="Sangiovese Rose"/>
    <x v="0"/>
    <x v="7"/>
    <s v="Locations by Dave Phinney F Rose&quot;"/>
    <s v="Large Crate"/>
    <s v="Canberra"/>
    <x v="737"/>
    <d v="2013-02-14T00:00:00"/>
    <n v="7"/>
    <n v="0.05"/>
    <n v="27.42"/>
    <n v="19.46"/>
    <n v="191.94"/>
  </r>
  <r>
    <n v="2484"/>
    <n v="90167"/>
    <s v="Andrew Wilson"/>
    <s v="Express Road Cargo"/>
    <x v="1"/>
    <x v="3"/>
    <s v="Critical"/>
    <s v="Reisling"/>
    <x v="0"/>
    <x v="7"/>
    <s v="Lucky Chardonnay 2012"/>
    <s v="Standard Size Crate"/>
    <s v="Goulburn"/>
    <x v="74"/>
    <d v="2010-12-22T00:00:00"/>
    <n v="11"/>
    <n v="0.06"/>
    <n v="47.98"/>
    <n v="3.61"/>
    <n v="527.78"/>
  </r>
  <r>
    <n v="2485"/>
    <n v="88032"/>
    <s v="Alan Harris"/>
    <s v="Express Road Cargo"/>
    <x v="0"/>
    <x v="0"/>
    <s v="Low"/>
    <s v="Malbec"/>
    <x v="0"/>
    <x v="7"/>
    <s v="Roederer Estate Brut"/>
    <s v="Large Crate"/>
    <s v="Cairns"/>
    <x v="951"/>
    <d v="2011-03-01T00:00:00"/>
    <n v="1"/>
    <n v="0.05"/>
    <n v="7.77"/>
    <n v="9.23"/>
    <n v="7.77"/>
  </r>
  <r>
    <n v="2486"/>
    <n v="85880"/>
    <s v="Gregory James"/>
    <s v="Express Road Cargo"/>
    <x v="2"/>
    <x v="0"/>
    <s v="Critical"/>
    <s v="Champagne"/>
    <x v="0"/>
    <x v="7"/>
    <s v="Miraval Rose (1.5 Liter Magnum) 2014"/>
    <s v="Mini Crate"/>
    <s v="Cairns"/>
    <x v="952"/>
    <d v="2010-09-13T00:00:00"/>
    <n v="18"/>
    <n v="0.06"/>
    <n v="8.3699999999999992"/>
    <n v="10.16"/>
    <n v="150.66"/>
  </r>
  <r>
    <n v="2487"/>
    <n v="85880"/>
    <s v="Gregory James"/>
    <s v="Road Cargo"/>
    <x v="0"/>
    <x v="0"/>
    <s v="Critical"/>
    <s v="Sangiovese"/>
    <x v="0"/>
    <x v="7"/>
    <s v="Chateau de Campuget Costieres de Nimes Tradition Rose 2015"/>
    <s v="Large Crate"/>
    <s v="Gladstone"/>
    <x v="952"/>
    <d v="2010-09-13T00:00:00"/>
    <n v="6"/>
    <n v="0.09"/>
    <n v="6.48"/>
    <n v="9.17"/>
    <n v="38.880000000000003"/>
  </r>
  <r>
    <n v="2488"/>
    <n v="90175"/>
    <s v="Sean Kelly"/>
    <s v="Air Cargo"/>
    <x v="2"/>
    <x v="3"/>
    <s v="Medium"/>
    <s v="Grenache Rose"/>
    <x v="0"/>
    <x v="7"/>
    <s v="Barnard Griffin Rose of Sangiovese 2014"/>
    <s v="Small Crate"/>
    <s v="Paramatta"/>
    <x v="16"/>
    <d v="2011-02-06T00:00:00"/>
    <n v="11"/>
    <n v="0"/>
    <n v="58.14"/>
    <n v="36.61"/>
    <n v="639.54"/>
  </r>
  <r>
    <n v="2489"/>
    <n v="87429"/>
    <s v="Chris Carroll"/>
    <s v="Express Road Cargo"/>
    <x v="0"/>
    <x v="3"/>
    <s v="Medium"/>
    <s v="Pinot Noir"/>
    <x v="0"/>
    <x v="7"/>
    <s v="Domaine Lafond Roc-Epine Tavel Rose 2014"/>
    <s v="Large Crate"/>
    <s v="Wagga Wagga"/>
    <x v="13"/>
    <d v="2011-09-27T00:00:00"/>
    <n v="20"/>
    <n v="7.0000000000000007E-2"/>
    <n v="6.48"/>
    <n v="6.22"/>
    <n v="129.60000000000002"/>
  </r>
  <r>
    <n v="2490"/>
    <n v="87429"/>
    <s v="Chris Carroll"/>
    <s v="Air Cargo"/>
    <x v="2"/>
    <x v="3"/>
    <s v="Medium"/>
    <s v="Champagne"/>
    <x v="0"/>
    <x v="5"/>
    <s v="Gerard Bertrand Cote des Roses Rose 2014"/>
    <s v="Small Crate"/>
    <s v="Campbeltown"/>
    <x v="13"/>
    <d v="2011-09-26T00:00:00"/>
    <n v="4"/>
    <n v="0.05"/>
    <n v="218.75"/>
    <n v="69.64"/>
    <n v="875"/>
  </r>
  <r>
    <n v="2491"/>
    <n v="90178"/>
    <s v="Ernest Chavez"/>
    <s v="Express Road Cargo"/>
    <x v="1"/>
    <x v="2"/>
    <s v="Low"/>
    <s v="Reisling"/>
    <x v="0"/>
    <x v="5"/>
    <s v="Robert Oatley Sauvignon Blanc 2013"/>
    <s v="Standard Size Crate"/>
    <s v="Geraldton"/>
    <x v="464"/>
    <d v="2010-08-31T00:00:00"/>
    <n v="14"/>
    <n v="0.04"/>
    <n v="8.5"/>
    <n v="1.99"/>
    <n v="119"/>
  </r>
  <r>
    <n v="2492"/>
    <n v="90178"/>
    <s v="Ernest Chavez"/>
    <s v="Express Road Cargo"/>
    <x v="1"/>
    <x v="2"/>
    <s v="Low"/>
    <s v="Reisling"/>
    <x v="0"/>
    <x v="5"/>
    <s v="Angeline Sauvignon Blanc 2014"/>
    <s v="Large Crate"/>
    <s v="Busseltol"/>
    <x v="464"/>
    <d v="2010-08-27T00:00:00"/>
    <n v="5"/>
    <n v="0.1"/>
    <n v="15.99"/>
    <n v="9.4"/>
    <n v="79.95"/>
  </r>
  <r>
    <n v="2493"/>
    <n v="90178"/>
    <s v="Ernest Chavez"/>
    <s v="Express Road Cargo"/>
    <x v="1"/>
    <x v="2"/>
    <s v="Low"/>
    <s v="Reisling"/>
    <x v="0"/>
    <x v="5"/>
    <s v="Robert Oatley Sauvignon Blanc 2013"/>
    <s v="Large Crate"/>
    <s v="Bunbury"/>
    <x v="464"/>
    <d v="2010-09-03T00:00:00"/>
    <n v="8"/>
    <n v="0.09"/>
    <n v="95.99"/>
    <n v="8.99"/>
    <n v="767.92"/>
  </r>
  <r>
    <n v="2494"/>
    <n v="90187"/>
    <s v="Michelle Kelly"/>
    <s v="Express Road Cargo"/>
    <x v="0"/>
    <x v="0"/>
    <s v="Critical"/>
    <s v="Cabernet Sauvignon"/>
    <x v="0"/>
    <x v="5"/>
    <s v="Domaine Lafage Miraflors Rose 2013"/>
    <s v="Large Crate"/>
    <s v="Logan City"/>
    <x v="873"/>
    <d v="2010-05-14T00:00:00"/>
    <n v="15"/>
    <n v="0"/>
    <n v="5.28"/>
    <n v="5.61"/>
    <n v="79.2"/>
  </r>
  <r>
    <n v="2495"/>
    <n v="90189"/>
    <s v="Nicholas Bishop"/>
    <s v="Express Road Cargo"/>
    <x v="0"/>
    <x v="1"/>
    <s v="Not Specified"/>
    <s v="Sangiovese"/>
    <x v="0"/>
    <x v="5"/>
    <s v="Chateau d'Esclans Whispering Angel Rose 2014"/>
    <s v="Standard Size Crate"/>
    <s v="Launceston"/>
    <x v="953"/>
    <d v="2010-01-24T00:00:00"/>
    <n v="5"/>
    <n v="0"/>
    <n v="6.84"/>
    <n v="8.3699999999999992"/>
    <n v="34.200000000000003"/>
  </r>
  <r>
    <n v="2496"/>
    <n v="90189"/>
    <s v="Juan Coleman"/>
    <s v="Express Road Cargo"/>
    <x v="0"/>
    <x v="3"/>
    <s v="Not Specified"/>
    <s v="Cabernet Sauvignon"/>
    <x v="0"/>
    <x v="5"/>
    <s v="Langlois Chateau Cremant de Loire Brut"/>
    <s v="Large Crate"/>
    <s v="Paramatta"/>
    <x v="953"/>
    <d v="2010-01-25T00:00:00"/>
    <n v="11"/>
    <n v="7.0000000000000007E-2"/>
    <n v="30.98"/>
    <n v="5.76"/>
    <n v="340.78000000000003"/>
  </r>
  <r>
    <n v="2497"/>
    <n v="90197"/>
    <s v="Deborah Diaz"/>
    <s v="Express Road Cargo"/>
    <x v="0"/>
    <x v="2"/>
    <s v="Low"/>
    <s v="Pinot Noir"/>
    <x v="0"/>
    <x v="5"/>
    <s v="Sutter Home Pink Moscato"/>
    <s v="Large Crate"/>
    <s v="Mandurah"/>
    <x v="869"/>
    <d v="2012-05-21T00:00:00"/>
    <n v="18"/>
    <n v="0.08"/>
    <n v="6.48"/>
    <n v="6.81"/>
    <n v="116.64000000000001"/>
  </r>
  <r>
    <n v="2498"/>
    <n v="86913"/>
    <s v="Jimmy Spencer"/>
    <s v="Express Road Cargo"/>
    <x v="0"/>
    <x v="3"/>
    <s v="High"/>
    <s v="Malbec"/>
    <x v="0"/>
    <x v="5"/>
    <s v="Dom Perignon 2006"/>
    <s v="Large Crate"/>
    <s v="Cessnock"/>
    <x v="954"/>
    <d v="2010-05-23T00:00:00"/>
    <n v="15"/>
    <n v="7.0000000000000007E-2"/>
    <n v="2.61"/>
    <n v="0.5"/>
    <n v="39.15"/>
  </r>
  <r>
    <n v="2499"/>
    <n v="85913"/>
    <s v="Frances Fields"/>
    <s v="Express Road Cargo"/>
    <x v="2"/>
    <x v="1"/>
    <s v="Medium"/>
    <s v="Champagne"/>
    <x v="0"/>
    <x v="5"/>
    <s v="Chateau d'Esclans Whispering Angel Rose 2014"/>
    <s v="Full Container"/>
    <s v="Canberra"/>
    <x v="497"/>
    <d v="2013-05-13T00:00:00"/>
    <n v="5"/>
    <n v="0.05"/>
    <n v="41.47"/>
    <n v="34.200000000000003"/>
    <n v="207.35"/>
  </r>
  <r>
    <n v="2500"/>
    <n v="87556"/>
    <s v="Eric Grant"/>
    <s v="Express Road Cargo"/>
    <x v="0"/>
    <x v="1"/>
    <s v="Low"/>
    <s v="Zinfandel"/>
    <x v="0"/>
    <x v="5"/>
    <s v="Belle Glos Oeil de Perdrix Pinot Noir Blanc 2014"/>
    <s v="Standard Size Crate"/>
    <s v="Canberra"/>
    <x v="533"/>
    <d v="2010-07-28T00:00:00"/>
    <n v="8"/>
    <n v="0.04"/>
    <n v="3.57"/>
    <n v="4.17"/>
    <n v="28.56"/>
  </r>
  <r>
    <n v="2501"/>
    <n v="87556"/>
    <s v="Eric Grant"/>
    <s v="Express Road Cargo"/>
    <x v="1"/>
    <x v="1"/>
    <s v="Low"/>
    <s v="Sauvignon Blanc"/>
    <x v="0"/>
    <x v="5"/>
    <s v="Robert Oatley Sauvignon Blanc 2013"/>
    <s v="Large Crate"/>
    <s v="Canberra"/>
    <x v="533"/>
    <d v="2010-07-30T00:00:00"/>
    <n v="14"/>
    <n v="0.05"/>
    <n v="200.99"/>
    <n v="4.2"/>
    <n v="2813.86"/>
  </r>
  <r>
    <n v="2502"/>
    <n v="87556"/>
    <s v="Eric Grant"/>
    <s v="Express Road Cargo"/>
    <x v="1"/>
    <x v="1"/>
    <s v="Low"/>
    <s v="Chardonnay"/>
    <x v="0"/>
    <x v="5"/>
    <s v="The White Knight Sauvignon Blanc 2014"/>
    <s v="Large Crate"/>
    <s v="Canberra"/>
    <x v="533"/>
    <d v="2010-07-26T00:00:00"/>
    <n v="2"/>
    <n v="7.0000000000000007E-2"/>
    <n v="195.99"/>
    <n v="8.99"/>
    <n v="391.98"/>
  </r>
  <r>
    <n v="2503"/>
    <n v="90208"/>
    <s v="Jonathan Cox"/>
    <s v="Express Road Cargo"/>
    <x v="1"/>
    <x v="0"/>
    <s v="High"/>
    <s v="Pinot Gris"/>
    <x v="0"/>
    <x v="5"/>
    <s v="Chardonnais Napa Valley Chardonnay 2013"/>
    <s v="Large Crate"/>
    <s v="Gympie"/>
    <x v="32"/>
    <d v="2012-05-03T00:00:00"/>
    <n v="15"/>
    <n v="0.1"/>
    <n v="205.99"/>
    <n v="2.5"/>
    <n v="3089.8500000000004"/>
  </r>
  <r>
    <n v="2504"/>
    <n v="86128"/>
    <s v="Randy Ward"/>
    <s v="Express Road Cargo"/>
    <x v="0"/>
    <x v="1"/>
    <s v="Not Specified"/>
    <s v="Sangiovese"/>
    <x v="0"/>
    <x v="5"/>
    <s v="Louis Roederer Cristal Brut with Gift Box 2007"/>
    <s v="Large Crate"/>
    <s v="Launceston"/>
    <x v="363"/>
    <d v="2012-01-21T00:00:00"/>
    <n v="2"/>
    <n v="0.01"/>
    <n v="4.28"/>
    <n v="5.68"/>
    <n v="8.56"/>
  </r>
  <r>
    <n v="2505"/>
    <n v="90217"/>
    <s v="Russell Parker"/>
    <s v="Express Road Cargo"/>
    <x v="0"/>
    <x v="1"/>
    <s v="Critical"/>
    <s v="Sangiovese"/>
    <x v="0"/>
    <x v="5"/>
    <s v="Sutter Home Pink Moscato"/>
    <s v="Large Crate"/>
    <s v="Victor Harbor"/>
    <x v="667"/>
    <d v="2012-09-11T00:00:00"/>
    <n v="2"/>
    <n v="0.03"/>
    <n v="15.99"/>
    <n v="13.18"/>
    <n v="31.98"/>
  </r>
  <r>
    <n v="2506"/>
    <n v="90219"/>
    <s v="Brandon Freeman"/>
    <s v="Express Road Cargo"/>
    <x v="0"/>
    <x v="1"/>
    <s v="Low"/>
    <s v="Cabernet Sauvignon"/>
    <x v="0"/>
    <x v="5"/>
    <s v="Roederer Estate L'Ermitage 2007"/>
    <s v="Large Crate"/>
    <s v="Devonport"/>
    <x v="499"/>
    <d v="2011-03-19T00:00:00"/>
    <n v="2"/>
    <n v="0.09"/>
    <n v="6.48"/>
    <n v="5.94"/>
    <n v="12.96"/>
  </r>
  <r>
    <n v="2507"/>
    <n v="87476"/>
    <s v="Samuel Berry"/>
    <s v="Express Road Cargo"/>
    <x v="0"/>
    <x v="0"/>
    <s v="Medium"/>
    <s v="Merlot"/>
    <x v="0"/>
    <x v="5"/>
    <s v="Laurent-Perrier Brut Rose"/>
    <s v="Large Crate"/>
    <s v="Gladstone"/>
    <x v="955"/>
    <d v="2011-07-06T00:00:00"/>
    <n v="1"/>
    <n v="0.1"/>
    <n v="6.78"/>
    <n v="6.18"/>
    <n v="6.78"/>
  </r>
  <r>
    <n v="2508"/>
    <n v="87476"/>
    <s v="Joseph Castillo"/>
    <s v="Express Road Cargo"/>
    <x v="0"/>
    <x v="0"/>
    <s v="Medium"/>
    <s v="Malbec"/>
    <x v="0"/>
    <x v="5"/>
    <s v="Roederer Estate L'Ermitage 2007"/>
    <s v="Large Crate"/>
    <s v="Rockhampton"/>
    <x v="955"/>
    <d v="2011-07-07T00:00:00"/>
    <n v="9"/>
    <n v="0.09"/>
    <n v="6.81"/>
    <n v="5.48"/>
    <n v="61.29"/>
  </r>
  <r>
    <n v="2509"/>
    <n v="90232"/>
    <s v="Jeffrey Roberts"/>
    <s v="Road Cargo"/>
    <x v="0"/>
    <x v="2"/>
    <s v="Not Specified"/>
    <s v="Cabernet Sauvignon"/>
    <x v="0"/>
    <x v="5"/>
    <s v="Domaine Lafage Miraflors Rose 2013"/>
    <s v="Full Container"/>
    <s v="Perth"/>
    <x v="481"/>
    <d v="2011-08-24T00:00:00"/>
    <n v="7"/>
    <n v="0"/>
    <n v="19.84"/>
    <n v="4.0999999999999996"/>
    <n v="138.88"/>
  </r>
  <r>
    <n v="2510"/>
    <n v="90241"/>
    <s v="Alice Marshall"/>
    <s v="Express Road Cargo"/>
    <x v="0"/>
    <x v="2"/>
    <s v="High"/>
    <s v="Sangiovese"/>
    <x v="0"/>
    <x v="5"/>
    <s v="Pierre Sparr Cremant d'Alsace Reserve Brut Rose"/>
    <s v="Large Crate"/>
    <s v="Busseltol"/>
    <x v="631"/>
    <d v="2012-08-21T00:00:00"/>
    <n v="10"/>
    <n v="0.05"/>
    <n v="19.98"/>
    <n v="5.77"/>
    <n v="199.8"/>
  </r>
  <r>
    <n v="2511"/>
    <n v="86656"/>
    <s v="Louis Hamilton"/>
    <s v="Express Road Cargo"/>
    <x v="0"/>
    <x v="1"/>
    <s v="Critical"/>
    <s v="Malbec"/>
    <x v="0"/>
    <x v="5"/>
    <s v="Belle Glos Oeil de Perdrix Pinot Noir Blanc 2014"/>
    <s v="Large Crate"/>
    <s v="Port Lincoln"/>
    <x v="111"/>
    <d v="2011-08-24T00:00:00"/>
    <n v="16"/>
    <n v="0.06"/>
    <n v="6.48"/>
    <n v="9.5399999999999991"/>
    <n v="103.68"/>
  </r>
  <r>
    <n v="2512"/>
    <n v="90245"/>
    <s v="Catherine Hanson"/>
    <s v="Road Cargo"/>
    <x v="0"/>
    <x v="3"/>
    <s v="Not Specified"/>
    <s v="Shiraz"/>
    <x v="0"/>
    <x v="5"/>
    <s v="Laurent-Perrier Brut Millesime 2006"/>
    <s v="Standard Size Crate"/>
    <s v="Blue Mountains"/>
    <x v="956"/>
    <d v="2012-12-28T00:00:00"/>
    <n v="25"/>
    <n v="0.04"/>
    <n v="40.97"/>
    <n v="8.99"/>
    <n v="1024.25"/>
  </r>
  <r>
    <n v="2513"/>
    <n v="90245"/>
    <s v="Catherine Hanson"/>
    <s v="Express Road Cargo"/>
    <x v="0"/>
    <x v="3"/>
    <s v="Not Specified"/>
    <s v="Pinot Noir"/>
    <x v="0"/>
    <x v="5"/>
    <s v="Francis Ford Coppola Sofia Rose 2014"/>
    <s v="Full Container"/>
    <s v="Broken Hill"/>
    <x v="956"/>
    <d v="2012-12-27T00:00:00"/>
    <n v="17"/>
    <n v="0.06"/>
    <n v="4.71"/>
    <n v="0.7"/>
    <n v="80.069999999999993"/>
  </r>
  <r>
    <n v="2514"/>
    <n v="85891"/>
    <s v="Gregory James"/>
    <s v="Express Road Cargo"/>
    <x v="0"/>
    <x v="0"/>
    <s v="Low"/>
    <s v="Shiraz"/>
    <x v="0"/>
    <x v="5"/>
    <s v="Orin Swift Cellars Fragile Rose 2014"/>
    <s v="Large Crate"/>
    <s v="Mount Isa"/>
    <x v="251"/>
    <d v="2013-06-12T00:00:00"/>
    <n v="1"/>
    <n v="0.03"/>
    <n v="43.41"/>
    <n v="2.99"/>
    <n v="43.41"/>
  </r>
  <r>
    <n v="2515"/>
    <n v="90248"/>
    <s v="Gary Johnston"/>
    <s v="Express Road Cargo"/>
    <x v="0"/>
    <x v="1"/>
    <s v="High"/>
    <s v="Malbec"/>
    <x v="0"/>
    <x v="5"/>
    <s v="Louis Roederer Cristal Brut with Gift Box 2007"/>
    <s v="Full Container"/>
    <s v="Port Lincoln"/>
    <x v="424"/>
    <d v="2010-04-06T00:00:00"/>
    <n v="13"/>
    <n v="0.09"/>
    <n v="12.88"/>
    <n v="4.59"/>
    <n v="167.44"/>
  </r>
  <r>
    <n v="2516"/>
    <n v="90248"/>
    <s v="Ronald Hunter"/>
    <s v="Road Cargo"/>
    <x v="1"/>
    <x v="1"/>
    <s v="High"/>
    <s v="Sauvignon Blanc"/>
    <x v="0"/>
    <x v="5"/>
    <s v="Grgich Hills Chardonnay 2012"/>
    <s v="Large Crate"/>
    <s v="Mount Barker"/>
    <x v="424"/>
    <d v="2010-04-07T00:00:00"/>
    <n v="4"/>
    <n v="0.02"/>
    <n v="45.99"/>
    <n v="4.99"/>
    <n v="183.96"/>
  </r>
  <r>
    <n v="2517"/>
    <n v="86400"/>
    <s v="Joe Reynolds"/>
    <s v="Express Road Cargo"/>
    <x v="0"/>
    <x v="1"/>
    <s v="High"/>
    <s v="Shiraz"/>
    <x v="0"/>
    <x v="5"/>
    <s v="Francis Ford Coppola Sofia Rose 2014"/>
    <s v="Large Crate"/>
    <s v="Adelaide"/>
    <x v="559"/>
    <d v="2011-10-28T00:00:00"/>
    <n v="8"/>
    <n v="0.02"/>
    <n v="15.28"/>
    <n v="10.91"/>
    <n v="122.24"/>
  </r>
  <r>
    <n v="2518"/>
    <n v="86400"/>
    <s v="Joe Reynolds"/>
    <s v="Air Cargo"/>
    <x v="2"/>
    <x v="1"/>
    <s v="High"/>
    <s v="Sangiovese Rose"/>
    <x v="0"/>
    <x v="5"/>
    <s v="Miraval Rose 2014"/>
    <s v="Small Crate"/>
    <s v="Victor Harbor"/>
    <x v="559"/>
    <d v="2011-10-27T00:00:00"/>
    <n v="18"/>
    <n v="0.01"/>
    <n v="300.98"/>
    <n v="54.92"/>
    <n v="5417.64"/>
  </r>
  <r>
    <n v="2519"/>
    <n v="87727"/>
    <s v="Donald Alvarez"/>
    <s v="Express Road Cargo"/>
    <x v="1"/>
    <x v="1"/>
    <s v="Low"/>
    <s v="Pinot Gris"/>
    <x v="0"/>
    <x v="5"/>
    <s v="St. Supery Sauvignon Blanc 2015"/>
    <s v="Large Crate"/>
    <s v="Melton"/>
    <x v="602"/>
    <d v="2010-12-02T00:00:00"/>
    <n v="20"/>
    <n v="0.09"/>
    <n v="125.99"/>
    <n v="8.99"/>
    <n v="2519.7999999999997"/>
  </r>
  <r>
    <n v="2520"/>
    <n v="87678"/>
    <s v="Justin Rogers"/>
    <s v="Express Road Cargo"/>
    <x v="2"/>
    <x v="3"/>
    <s v="Critical"/>
    <s v="Cremant"/>
    <x v="0"/>
    <x v="5"/>
    <s v="La Playa Estate Cabernet Sauvignon Rose 2015"/>
    <s v="Standard Size Crate"/>
    <s v="Grafton"/>
    <x v="808"/>
    <d v="2010-08-25T00:00:00"/>
    <n v="16"/>
    <n v="0.04"/>
    <n v="1.74"/>
    <n v="4.08"/>
    <n v="27.84"/>
  </r>
  <r>
    <n v="2521"/>
    <n v="87678"/>
    <s v="Justin Rogers"/>
    <s v="Air Cargo"/>
    <x v="1"/>
    <x v="3"/>
    <s v="Critical"/>
    <s v="Pinot Gris"/>
    <x v="0"/>
    <x v="5"/>
    <s v="Los Vascos Sauvignon Blanc 2015"/>
    <s v="Small Crate"/>
    <s v="Sydney"/>
    <x v="808"/>
    <d v="2010-08-24T00:00:00"/>
    <n v="21"/>
    <n v="0.01"/>
    <n v="119.99"/>
    <n v="56.14"/>
    <n v="2519.79"/>
  </r>
  <r>
    <n v="2522"/>
    <n v="89923"/>
    <s v="Paul Frazier"/>
    <s v="Air Cargo"/>
    <x v="2"/>
    <x v="2"/>
    <s v="Low"/>
    <s v="Champagne"/>
    <x v="0"/>
    <x v="5"/>
    <s v="Orin Swift Cellars Fragile Rose 2014"/>
    <s v="Extra Large Crate"/>
    <s v="Bunbury"/>
    <x v="957"/>
    <d v="2011-02-06T00:00:00"/>
    <n v="7"/>
    <n v="0.03"/>
    <n v="180.98"/>
    <n v="30"/>
    <n v="1266.8599999999999"/>
  </r>
  <r>
    <n v="2523"/>
    <n v="87274"/>
    <s v="Bobby Henderson"/>
    <s v="Express Road Cargo"/>
    <x v="0"/>
    <x v="1"/>
    <s v="Medium"/>
    <s v="Sangiovese"/>
    <x v="0"/>
    <x v="5"/>
    <s v="Laurent-Perrier Brut Millesime 2006"/>
    <s v="Large Crate"/>
    <s v="Adelaide"/>
    <x v="958"/>
    <d v="2012-03-10T00:00:00"/>
    <n v="6"/>
    <n v="0.06"/>
    <n v="5.74"/>
    <n v="5.01"/>
    <n v="34.44"/>
  </r>
  <r>
    <n v="2524"/>
    <n v="86525"/>
    <s v="Christopher Simmons"/>
    <s v="Road Cargo"/>
    <x v="1"/>
    <x v="3"/>
    <s v="Critical"/>
    <s v="Sauvignon Blanc"/>
    <x v="0"/>
    <x v="5"/>
    <s v="Giesen Sauvignon Blanc 2014"/>
    <s v="Large Crate"/>
    <s v="Queanbeyan"/>
    <x v="416"/>
    <d v="2013-02-12T00:00:00"/>
    <n v="4"/>
    <n v="0.09"/>
    <n v="115.99"/>
    <n v="5.99"/>
    <n v="463.96"/>
  </r>
  <r>
    <n v="2525"/>
    <n v="90256"/>
    <s v="Wayne Morgan"/>
    <s v="Express Road Cargo"/>
    <x v="0"/>
    <x v="0"/>
    <s v="High"/>
    <s v="Malbec"/>
    <x v="0"/>
    <x v="5"/>
    <s v="Sutter Home White Zinfandel"/>
    <s v="Mini Crate"/>
    <s v="Rockhampton"/>
    <x v="112"/>
    <d v="2011-03-27T00:00:00"/>
    <n v="11"/>
    <n v="7.0000000000000007E-2"/>
    <n v="48.91"/>
    <n v="35"/>
    <n v="538.01"/>
  </r>
  <r>
    <n v="2526"/>
    <n v="86659"/>
    <s v="Louis Hamilton"/>
    <s v="Express Road Cargo"/>
    <x v="1"/>
    <x v="1"/>
    <s v="High"/>
    <s v="Pinot Gris"/>
    <x v="0"/>
    <x v="5"/>
    <s v="The White Knight Sauvignon Blanc 2014"/>
    <s v="Loose Wrap"/>
    <s v="Port Lincoln"/>
    <x v="113"/>
    <d v="2012-11-14T00:00:00"/>
    <n v="8"/>
    <n v="0"/>
    <n v="17.98"/>
    <n v="8.51"/>
    <n v="143.84"/>
  </r>
  <r>
    <n v="2527"/>
    <n v="89398"/>
    <s v="Ernest Perry"/>
    <s v="Express Road Cargo"/>
    <x v="1"/>
    <x v="2"/>
    <s v="Medium"/>
    <s v="Reisling"/>
    <x v="0"/>
    <x v="5"/>
    <s v="Los Vascos Sauvignon Blanc 2015"/>
    <s v="Large Crate"/>
    <s v="Freemantle"/>
    <x v="959"/>
    <d v="2013-01-05T00:00:00"/>
    <n v="4"/>
    <n v="0.04"/>
    <n v="95.99"/>
    <n v="8.99"/>
    <n v="383.96"/>
  </r>
  <r>
    <n v="2528"/>
    <n v="88575"/>
    <s v="Janice Frazier"/>
    <s v="Express Road Cargo"/>
    <x v="0"/>
    <x v="2"/>
    <s v="Medium"/>
    <s v="Shiraz"/>
    <x v="0"/>
    <x v="5"/>
    <s v="Chateau de Campuget Costieres de Nimes Tradition Rose 2015"/>
    <s v="Large Crate"/>
    <s v="Perth"/>
    <x v="960"/>
    <d v="2013-08-13T00:00:00"/>
    <n v="25"/>
    <n v="0.08"/>
    <n v="3.89"/>
    <n v="7.01"/>
    <n v="97.25"/>
  </r>
  <r>
    <n v="2529"/>
    <n v="88940"/>
    <s v="Paul Long"/>
    <s v="Air Cargo"/>
    <x v="1"/>
    <x v="1"/>
    <s v="Medium"/>
    <s v="Reisling"/>
    <x v="0"/>
    <x v="5"/>
    <s v="Robert Oatley Sauvignon Blanc 2013"/>
    <s v="Small Crate"/>
    <s v="Hamilton"/>
    <x v="224"/>
    <d v="2010-03-31T00:00:00"/>
    <n v="12"/>
    <n v="0.1"/>
    <n v="80.97"/>
    <n v="30.06"/>
    <n v="971.64"/>
  </r>
  <r>
    <n v="2530"/>
    <n v="88150"/>
    <s v="Dennis Fernandez"/>
    <s v="Express Road Cargo"/>
    <x v="2"/>
    <x v="0"/>
    <s v="Not Specified"/>
    <s v="Cremant"/>
    <x v="0"/>
    <x v="5"/>
    <s v="Gerard Bertrand Cote des Roses Rose 2014"/>
    <s v="Mini Crate"/>
    <s v="Darwin"/>
    <x v="961"/>
    <d v="2013-11-06T00:00:00"/>
    <n v="13"/>
    <n v="0.1"/>
    <n v="50.98"/>
    <n v="22.24"/>
    <n v="662.74"/>
  </r>
  <r>
    <n v="2531"/>
    <n v="86508"/>
    <s v="Annie Bishop"/>
    <s v="Air Cargo"/>
    <x v="2"/>
    <x v="3"/>
    <s v="Critical"/>
    <s v="Grenache Rose"/>
    <x v="0"/>
    <x v="5"/>
    <s v="Chateau d'Esclans Garrus Rose 2013"/>
    <s v="Extra Large Crate"/>
    <s v="Queanbeyan"/>
    <x v="878"/>
    <d v="2010-04-02T00:00:00"/>
    <n v="2"/>
    <n v="0.06"/>
    <n v="60.98"/>
    <n v="30"/>
    <n v="121.96"/>
  </r>
  <r>
    <n v="2532"/>
    <n v="89530"/>
    <s v="Clarence Sanders"/>
    <s v="Express Road Cargo"/>
    <x v="2"/>
    <x v="3"/>
    <s v="Medium"/>
    <s v="Grenache Rose"/>
    <x v="0"/>
    <x v="3"/>
    <s v="La Playa Estate Cabernet Sauvignon Rose 2015"/>
    <s v="Standard Size Crate"/>
    <s v="Goulburn"/>
    <x v="962"/>
    <d v="2012-10-06T00:00:00"/>
    <n v="7"/>
    <n v="0"/>
    <n v="30.93"/>
    <n v="3.92"/>
    <n v="216.51"/>
  </r>
  <r>
    <n v="2533"/>
    <n v="89530"/>
    <s v="Clarence Sanders"/>
    <s v="Road Cargo"/>
    <x v="0"/>
    <x v="3"/>
    <s v="Medium"/>
    <s v="Zinfandel"/>
    <x v="0"/>
    <x v="3"/>
    <s v="Pierre Sparr Cremant d'Alsace Reserve Brut Rose"/>
    <s v="Large Crate"/>
    <s v="Lithgow"/>
    <x v="962"/>
    <d v="2012-10-06T00:00:00"/>
    <n v="3"/>
    <n v="0.08"/>
    <n v="19.98"/>
    <n v="5.86"/>
    <n v="59.94"/>
  </r>
  <r>
    <n v="2534"/>
    <n v="90259"/>
    <s v="Juan Mills"/>
    <s v="Express Road Cargo"/>
    <x v="0"/>
    <x v="2"/>
    <s v="High"/>
    <s v="Pinot Noir"/>
    <x v="0"/>
    <x v="3"/>
    <s v="Domaine Lafond Roc-Epine Tavel Rose 2014"/>
    <s v="Full Container"/>
    <s v="Freemantle"/>
    <x v="916"/>
    <d v="2011-05-16T00:00:00"/>
    <n v="15"/>
    <n v="0.09"/>
    <n v="1.86"/>
    <n v="2.58"/>
    <n v="27.900000000000002"/>
  </r>
  <r>
    <n v="2535"/>
    <n v="90259"/>
    <s v="Juan Mills"/>
    <s v="Express Road Cargo"/>
    <x v="1"/>
    <x v="2"/>
    <s v="High"/>
    <s v="Reisling"/>
    <x v="0"/>
    <x v="3"/>
    <s v="Villa Maria Private Bin Sauvignon Blanc 2015"/>
    <s v="Large Crate"/>
    <s v="Mandurah"/>
    <x v="916"/>
    <d v="2011-05-16T00:00:00"/>
    <n v="12"/>
    <n v="0.04"/>
    <n v="125.99"/>
    <n v="8.99"/>
    <n v="1511.8799999999999"/>
  </r>
  <r>
    <n v="2536"/>
    <n v="86330"/>
    <s v="Stephanie Mccoy"/>
    <s v="Express Road Cargo"/>
    <x v="0"/>
    <x v="0"/>
    <s v="High"/>
    <s v="Cabernet Sauvignon"/>
    <x v="0"/>
    <x v="3"/>
    <s v="Gerard Bertrand Cote des Roses Rose 2014"/>
    <s v="Large Crate"/>
    <s v="Rockhampton"/>
    <x v="115"/>
    <d v="2013-12-11T00:00:00"/>
    <n v="15"/>
    <n v="0.02"/>
    <n v="18.940000000000001"/>
    <n v="1.49"/>
    <n v="284.10000000000002"/>
  </r>
  <r>
    <n v="2537"/>
    <n v="86330"/>
    <s v="Stephanie Mccoy"/>
    <s v="Express Road Cargo"/>
    <x v="0"/>
    <x v="0"/>
    <s v="High"/>
    <s v="Pinot Noir"/>
    <x v="0"/>
    <x v="3"/>
    <s v="Chateau Gaudrelle Cremant d'Loire Brut"/>
    <s v="Large Crate"/>
    <s v="Maryborough"/>
    <x v="115"/>
    <d v="2013-12-12T00:00:00"/>
    <n v="15"/>
    <n v="0.05"/>
    <n v="122.99"/>
    <n v="19.989999999999998"/>
    <n v="1844.85"/>
  </r>
  <r>
    <n v="2538"/>
    <n v="86330"/>
    <s v="Stephanie Mccoy"/>
    <s v="Road Cargo"/>
    <x v="0"/>
    <x v="0"/>
    <s v="High"/>
    <s v="Zinfandel"/>
    <x v="0"/>
    <x v="3"/>
    <s v="Domaine Lafond Roc-Epine Tavel Rose 2014"/>
    <s v="Full Container"/>
    <s v="Gladstone"/>
    <x v="115"/>
    <d v="2013-12-12T00:00:00"/>
    <n v="7"/>
    <n v="0"/>
    <n v="1.1399999999999999"/>
    <n v="0.7"/>
    <n v="7.9799999999999995"/>
  </r>
  <r>
    <n v="2539"/>
    <n v="86486"/>
    <s v="William Lopez"/>
    <s v="Express Road Cargo"/>
    <x v="0"/>
    <x v="1"/>
    <s v="Critical"/>
    <s v="Cabernet Sauvignon"/>
    <x v="0"/>
    <x v="3"/>
    <s v="Miraval Rose (1.5 Liter Magnum) 2014"/>
    <s v="Mini Crate"/>
    <s v="Wodonga"/>
    <x v="963"/>
    <d v="2010-02-26T00:00:00"/>
    <n v="4"/>
    <n v="0.01"/>
    <n v="138.13999999999999"/>
    <n v="35"/>
    <n v="552.55999999999995"/>
  </r>
  <r>
    <n v="2540"/>
    <n v="89759"/>
    <s v="Douglas Robertson"/>
    <s v="Air Cargo"/>
    <x v="2"/>
    <x v="3"/>
    <s v="High"/>
    <s v="Sangiovese Rose"/>
    <x v="0"/>
    <x v="3"/>
    <s v="Bertani Bertarose 2014"/>
    <s v="Small Crate"/>
    <s v="Newcastle"/>
    <x v="872"/>
    <d v="2013-05-15T00:00:00"/>
    <n v="11"/>
    <n v="0.04"/>
    <n v="240.98"/>
    <n v="60.2"/>
    <n v="2650.7799999999997"/>
  </r>
  <r>
    <n v="2541"/>
    <n v="89759"/>
    <s v="Clarence Andrews"/>
    <s v="Express Road Cargo"/>
    <x v="0"/>
    <x v="1"/>
    <s v="High"/>
    <s v="Pinot Noir"/>
    <x v="0"/>
    <x v="3"/>
    <s v="Belle Glos Oeil de Perdrix Pinot Noir Blanc 2014"/>
    <s v="Large Crate"/>
    <s v="Mount Gambier"/>
    <x v="872"/>
    <d v="2013-05-14T00:00:00"/>
    <n v="12"/>
    <n v="0.1"/>
    <n v="7.31"/>
    <n v="0.49"/>
    <n v="87.72"/>
  </r>
  <r>
    <n v="2542"/>
    <n v="89759"/>
    <s v="Paul Matthews"/>
    <s v="Express Road Cargo"/>
    <x v="0"/>
    <x v="2"/>
    <s v="High"/>
    <s v="Zinfandel"/>
    <x v="0"/>
    <x v="3"/>
    <s v="Marques de Caceres Rioja Rosado 2014"/>
    <s v="Large Crate"/>
    <s v="Freemantle"/>
    <x v="872"/>
    <d v="2013-05-14T00:00:00"/>
    <n v="12"/>
    <n v="0.1"/>
    <n v="8.74"/>
    <n v="8.2899999999999991"/>
    <n v="104.88"/>
  </r>
  <r>
    <n v="2543"/>
    <n v="85827"/>
    <s v="Gary Matthews"/>
    <s v="Express Road Cargo"/>
    <x v="1"/>
    <x v="3"/>
    <s v="High"/>
    <s v="Reisling"/>
    <x v="0"/>
    <x v="3"/>
    <s v="Mercer Canyons Chardonnay 2013"/>
    <s v="Large Crate"/>
    <s v="Paramatta"/>
    <x v="116"/>
    <d v="2010-04-18T00:00:00"/>
    <n v="1"/>
    <n v="0.01"/>
    <n v="125.99"/>
    <n v="8.99"/>
    <n v="125.99"/>
  </r>
  <r>
    <n v="2544"/>
    <n v="88594"/>
    <s v="Louise Cook"/>
    <s v="Express Road Cargo"/>
    <x v="0"/>
    <x v="2"/>
    <s v="High"/>
    <s v="Zinfandel"/>
    <x v="0"/>
    <x v="3"/>
    <s v="Sutter Home White Zinfandel"/>
    <s v="Large Crate"/>
    <s v="Rockingham"/>
    <x v="964"/>
    <d v="2011-09-09T00:00:00"/>
    <n v="6"/>
    <n v="0.05"/>
    <n v="11.7"/>
    <n v="5.63"/>
    <n v="70.199999999999989"/>
  </r>
  <r>
    <n v="2545"/>
    <n v="88594"/>
    <s v="Patrick Stewart"/>
    <s v="Express Road Cargo"/>
    <x v="0"/>
    <x v="0"/>
    <s v="High"/>
    <s v="Cabernet Sauvignon"/>
    <x v="0"/>
    <x v="3"/>
    <s v="Francis Ford Coppola Sofia Rose 2014"/>
    <s v="Large Crate"/>
    <s v="Cairns"/>
    <x v="964"/>
    <d v="2011-09-08T00:00:00"/>
    <n v="18"/>
    <n v="7.0000000000000007E-2"/>
    <n v="7.64"/>
    <n v="1.39"/>
    <n v="137.51999999999998"/>
  </r>
  <r>
    <n v="2546"/>
    <n v="90266"/>
    <s v="Fred Chavez"/>
    <s v="Express Road Cargo"/>
    <x v="0"/>
    <x v="3"/>
    <s v="Not Specified"/>
    <s v="Sangiovese"/>
    <x v="0"/>
    <x v="3"/>
    <s v="Chateau D'Aqueria Tavel Rose 2013"/>
    <s v="Large Crate"/>
    <s v="Goulburn"/>
    <x v="965"/>
    <d v="2012-10-23T00:00:00"/>
    <n v="22"/>
    <n v="0.03"/>
    <n v="23.99"/>
    <n v="6.71"/>
    <n v="527.78"/>
  </r>
  <r>
    <n v="2547"/>
    <n v="87404"/>
    <s v="Jack Bennett"/>
    <s v="Express Road Cargo"/>
    <x v="0"/>
    <x v="3"/>
    <s v="Medium"/>
    <s v="Zinfandel"/>
    <x v="0"/>
    <x v="3"/>
    <s v="Gerard Bertrand Cote des Roses Rose 2014"/>
    <s v="Full Container"/>
    <s v="Queanbeyan"/>
    <x v="966"/>
    <d v="2013-06-25T00:00:00"/>
    <n v="1"/>
    <n v="0.09"/>
    <n v="3.28"/>
    <n v="5"/>
    <n v="3.28"/>
  </r>
  <r>
    <n v="2548"/>
    <n v="86543"/>
    <s v="Andrew Mills"/>
    <s v="Express Road Cargo"/>
    <x v="0"/>
    <x v="1"/>
    <s v="Medium"/>
    <s v="Merlot"/>
    <x v="0"/>
    <x v="3"/>
    <s v="Dopff &amp; Irion Cremant Rose Brut"/>
    <s v="Large Crate"/>
    <s v="Adelaide"/>
    <x v="967"/>
    <d v="2013-03-26T00:00:00"/>
    <n v="9"/>
    <n v="0.04"/>
    <n v="19.98"/>
    <n v="5.97"/>
    <n v="179.82"/>
  </r>
  <r>
    <n v="2549"/>
    <n v="86817"/>
    <s v="Keith Reid"/>
    <s v="Air Cargo"/>
    <x v="0"/>
    <x v="3"/>
    <s v="Low"/>
    <s v="Cabernet Sauvignon"/>
    <x v="0"/>
    <x v="3"/>
    <s v="La Playa Estate Cabernet Sauvignon Rose 2015"/>
    <s v="Extra Large Crate"/>
    <s v="Cessnock"/>
    <x v="968"/>
    <d v="2011-12-17T00:00:00"/>
    <n v="12"/>
    <n v="0.01"/>
    <n v="68.81"/>
    <n v="60"/>
    <n v="825.72"/>
  </r>
  <r>
    <n v="2550"/>
    <n v="86817"/>
    <s v="Keith Reid"/>
    <s v="Air Cargo"/>
    <x v="2"/>
    <x v="3"/>
    <s v="Low"/>
    <s v="Grenache Rose"/>
    <x v="0"/>
    <x v="3"/>
    <s v="Pietradolce Etna Rosato 2014"/>
    <s v="Small Crate"/>
    <s v="Orange"/>
    <x v="968"/>
    <d v="2011-12-12T00:00:00"/>
    <n v="11"/>
    <n v="7.0000000000000007E-2"/>
    <n v="550.98"/>
    <n v="64.59"/>
    <n v="6060.7800000000007"/>
  </r>
  <r>
    <n v="2551"/>
    <n v="90275"/>
    <s v="Samuel Bennett"/>
    <s v="Express Road Cargo"/>
    <x v="0"/>
    <x v="1"/>
    <s v="High"/>
    <s v="Sangiovese"/>
    <x v="0"/>
    <x v="3"/>
    <s v="Orin Swift Cellars Fragile Rose 2014"/>
    <s v="Standard Size Crate"/>
    <s v="Adelaide"/>
    <x v="969"/>
    <d v="2012-06-11T00:00:00"/>
    <n v="9"/>
    <n v="7.0000000000000007E-2"/>
    <n v="5.68"/>
    <n v="3.6"/>
    <n v="51.12"/>
  </r>
  <r>
    <n v="2552"/>
    <n v="90275"/>
    <s v="Samuel Bennett"/>
    <s v="Express Road Cargo"/>
    <x v="1"/>
    <x v="1"/>
    <s v="High"/>
    <s v="Chardonnay"/>
    <x v="0"/>
    <x v="3"/>
    <s v="Chardonnais Napa Valley Chardonnay 2013"/>
    <s v="Large Crate"/>
    <s v="Mount Barker"/>
    <x v="969"/>
    <d v="2012-06-10T00:00:00"/>
    <n v="18"/>
    <n v="7.0000000000000007E-2"/>
    <n v="205.99"/>
    <n v="5.99"/>
    <n v="3707.82"/>
  </r>
  <r>
    <n v="2553"/>
    <n v="87953"/>
    <s v="Melissa Wright"/>
    <s v="Air Cargo"/>
    <x v="2"/>
    <x v="2"/>
    <s v="Low"/>
    <s v="Sangiovese Rose"/>
    <x v="0"/>
    <x v="3"/>
    <s v="Sutter Home White Zinfandel"/>
    <s v="Small Crate"/>
    <s v="Albany"/>
    <x v="117"/>
    <d v="2010-03-24T00:00:00"/>
    <n v="8"/>
    <n v="0.06"/>
    <n v="160.97999999999999"/>
    <n v="35.020000000000003"/>
    <n v="1287.8399999999999"/>
  </r>
  <r>
    <n v="2554"/>
    <n v="89270"/>
    <s v="Gerald Harvey"/>
    <s v="Express Road Cargo"/>
    <x v="0"/>
    <x v="3"/>
    <s v="Not Specified"/>
    <s v="Cabernet Sauvignon"/>
    <x v="0"/>
    <x v="3"/>
    <s v="Roederer Estate L'Ermitage 2007"/>
    <s v="Large Crate"/>
    <s v="Campbeltown"/>
    <x v="142"/>
    <d v="2013-08-18T00:00:00"/>
    <n v="10"/>
    <n v="0.1"/>
    <n v="6.48"/>
    <n v="5.74"/>
    <n v="64.800000000000011"/>
  </r>
  <r>
    <n v="2555"/>
    <n v="90224"/>
    <s v="Brandon Freeman"/>
    <s v="Express Road Cargo"/>
    <x v="0"/>
    <x v="1"/>
    <s v="Medium"/>
    <s v="Merlot"/>
    <x v="0"/>
    <x v="3"/>
    <s v="Dopff &amp; Irion Cremant Rose Brut"/>
    <s v="Full Container"/>
    <s v="Hobart"/>
    <x v="712"/>
    <d v="2012-03-16T00:00:00"/>
    <n v="5"/>
    <n v="0.08"/>
    <n v="7.4"/>
    <n v="1.71"/>
    <n v="37"/>
  </r>
  <r>
    <n v="2556"/>
    <n v="90123"/>
    <s v="Matthew Gilbert"/>
    <s v="Express Road Cargo"/>
    <x v="2"/>
    <x v="1"/>
    <s v="Medium"/>
    <s v="Grenache Rose"/>
    <x v="0"/>
    <x v="3"/>
    <s v="Chateau d'Esclans Garrus Rose 2013"/>
    <s v="Full Container"/>
    <s v="Ballarat"/>
    <x v="970"/>
    <d v="2012-01-19T00:00:00"/>
    <n v="2"/>
    <n v="0.1"/>
    <n v="41.47"/>
    <n v="34.200000000000003"/>
    <n v="82.94"/>
  </r>
  <r>
    <n v="2557"/>
    <n v="90123"/>
    <s v="Matthew Gilbert"/>
    <s v="Express Road Cargo"/>
    <x v="0"/>
    <x v="1"/>
    <s v="Medium"/>
    <s v="Merlot"/>
    <x v="0"/>
    <x v="3"/>
    <s v="Marques de Caceres Rioja Rosado 2014"/>
    <s v="Large Crate"/>
    <s v="Geelong"/>
    <x v="970"/>
    <d v="2012-01-19T00:00:00"/>
    <n v="8"/>
    <n v="0.1"/>
    <n v="6.48"/>
    <n v="7.37"/>
    <n v="51.84"/>
  </r>
  <r>
    <n v="2558"/>
    <n v="86698"/>
    <s v="Stephen Wright"/>
    <s v="Express Road Cargo"/>
    <x v="0"/>
    <x v="2"/>
    <s v="High"/>
    <s v="Pinot Noir"/>
    <x v="0"/>
    <x v="3"/>
    <s v="Bertani Bertarose 2014"/>
    <s v="Large Crate"/>
    <s v="Freemantle"/>
    <x v="971"/>
    <d v="2013-11-30T00:00:00"/>
    <n v="43"/>
    <n v="0.1"/>
    <n v="111.03"/>
    <n v="8.64"/>
    <n v="4774.29"/>
  </r>
  <r>
    <n v="2559"/>
    <n v="87238"/>
    <s v="Walter Young"/>
    <s v="Express Road Cargo"/>
    <x v="2"/>
    <x v="1"/>
    <s v="Critical"/>
    <s v="Grenache Rose"/>
    <x v="0"/>
    <x v="3"/>
    <s v="Chateau D'Aqueria Tavel Rose 2013"/>
    <s v="Standard Size Crate"/>
    <s v="Canberra"/>
    <x v="662"/>
    <d v="2013-10-23T00:00:00"/>
    <n v="18"/>
    <n v="0"/>
    <n v="4.82"/>
    <n v="5.72"/>
    <n v="86.76"/>
  </r>
  <r>
    <n v="2560"/>
    <n v="88892"/>
    <s v="Carol Diaz"/>
    <s v="Express Road Cargo"/>
    <x v="0"/>
    <x v="3"/>
    <s v="Medium"/>
    <s v="Sangiovese"/>
    <x v="0"/>
    <x v="3"/>
    <s v="Roederer Estate Brut"/>
    <s v="Large Crate"/>
    <s v="Orange"/>
    <x v="972"/>
    <d v="2011-05-22T00:00:00"/>
    <n v="17"/>
    <n v="0.08"/>
    <n v="8.85"/>
    <n v="5.6"/>
    <n v="150.44999999999999"/>
  </r>
  <r>
    <n v="2561"/>
    <n v="88892"/>
    <s v="Carol Diaz"/>
    <s v="Express Road Cargo"/>
    <x v="0"/>
    <x v="3"/>
    <s v="Medium"/>
    <s v="Malbec"/>
    <x v="0"/>
    <x v="3"/>
    <s v="Orin Swift Cellars Fragile Rose 2014"/>
    <s v="Large Crate"/>
    <s v="Cessnock"/>
    <x v="972"/>
    <d v="2011-05-21T00:00:00"/>
    <n v="16"/>
    <n v="0.09"/>
    <n v="2.61"/>
    <n v="0.5"/>
    <n v="41.76"/>
  </r>
  <r>
    <n v="2562"/>
    <n v="88892"/>
    <s v="Carol Diaz"/>
    <s v="Express Road Cargo"/>
    <x v="0"/>
    <x v="3"/>
    <s v="Medium"/>
    <s v="Merlot"/>
    <x v="0"/>
    <x v="3"/>
    <s v="Domaine Lafond Roc-Epine Tavel Rose 2014"/>
    <s v="Large Crate"/>
    <s v="Wollongong"/>
    <x v="972"/>
    <d v="2011-05-22T00:00:00"/>
    <n v="2"/>
    <n v="0.05"/>
    <n v="4.9800000000000004"/>
    <n v="4.7"/>
    <n v="9.9600000000000009"/>
  </r>
  <r>
    <n v="2563"/>
    <n v="90283"/>
    <s v="Stephen Miller"/>
    <s v="Express Road Cargo"/>
    <x v="1"/>
    <x v="1"/>
    <s v="Critical"/>
    <s v="Reisling"/>
    <x v="0"/>
    <x v="3"/>
    <s v="Angeline Sauvignon Blanc 2014"/>
    <s v="Standard Size Crate"/>
    <s v="Mildura"/>
    <x v="114"/>
    <d v="2013-04-01T00:00:00"/>
    <n v="9"/>
    <n v="0.08"/>
    <n v="5.98"/>
    <n v="3.85"/>
    <n v="53.820000000000007"/>
  </r>
  <r>
    <n v="2564"/>
    <n v="88410"/>
    <s v="Nicholas Morris"/>
    <s v="Express Road Cargo"/>
    <x v="1"/>
    <x v="2"/>
    <s v="Medium"/>
    <s v="Reisling"/>
    <x v="0"/>
    <x v="3"/>
    <s v="Chardonnais Napa Valley Chardonnay 2013"/>
    <s v="Large Crate"/>
    <s v="Bunbury"/>
    <x v="540"/>
    <d v="2010-04-10T00:00:00"/>
    <n v="8"/>
    <n v="7.0000000000000007E-2"/>
    <n v="125.99"/>
    <n v="7.69"/>
    <n v="1007.92"/>
  </r>
  <r>
    <n v="2565"/>
    <n v="89171"/>
    <s v="Tammy Pierce"/>
    <s v="Express Road Cargo"/>
    <x v="0"/>
    <x v="2"/>
    <s v="Medium"/>
    <s v="Pinot Noir"/>
    <x v="0"/>
    <x v="3"/>
    <s v="Dom Perignon 2006"/>
    <s v="Large Crate"/>
    <s v="Freemantle"/>
    <x v="973"/>
    <d v="2013-03-18T00:00:00"/>
    <n v="2"/>
    <n v="0.05"/>
    <n v="43.41"/>
    <n v="2.99"/>
    <n v="86.82"/>
  </r>
  <r>
    <n v="2566"/>
    <n v="87587"/>
    <s v="Stephen Hawkins"/>
    <s v="Express Road Cargo"/>
    <x v="1"/>
    <x v="1"/>
    <s v="Low"/>
    <s v="Chardonnay"/>
    <x v="0"/>
    <x v="3"/>
    <s v="Robert Oatley Sauvignon Blanc 2013"/>
    <s v="Large Crate"/>
    <s v="Canberra"/>
    <x v="118"/>
    <d v="2010-12-30T00:00:00"/>
    <n v="12"/>
    <n v="0.09"/>
    <n v="49.99"/>
    <n v="19.989999999999998"/>
    <n v="599.88"/>
  </r>
  <r>
    <n v="2567"/>
    <n v="87587"/>
    <s v="Arthur Martinez"/>
    <s v="Express Road Cargo"/>
    <x v="0"/>
    <x v="1"/>
    <s v="Low"/>
    <s v="Pinot Noir"/>
    <x v="0"/>
    <x v="3"/>
    <s v="Sutter Home Pink Moscato"/>
    <s v="Large Crate"/>
    <s v="Canberra"/>
    <x v="118"/>
    <d v="2011-01-01T00:00:00"/>
    <n v="3"/>
    <n v="0.03"/>
    <n v="28.53"/>
    <n v="1.49"/>
    <n v="85.59"/>
  </r>
  <r>
    <n v="2568"/>
    <n v="90286"/>
    <s v="Kenneth Robertson"/>
    <s v="Express Road Cargo"/>
    <x v="0"/>
    <x v="1"/>
    <s v="Not Specified"/>
    <s v="Cabernet Sauvignon"/>
    <x v="0"/>
    <x v="3"/>
    <s v="Roederer Estate Brut"/>
    <s v="Large Crate"/>
    <s v="Mount Gambier"/>
    <x v="974"/>
    <d v="2012-09-01T00:00:00"/>
    <n v="12"/>
    <n v="0.02"/>
    <n v="10.98"/>
    <n v="4.8"/>
    <n v="131.76"/>
  </r>
  <r>
    <n v="2569"/>
    <n v="86230"/>
    <s v="Todd Stevens"/>
    <s v="Express Road Cargo"/>
    <x v="0"/>
    <x v="2"/>
    <s v="High"/>
    <s v="Merlot"/>
    <x v="0"/>
    <x v="3"/>
    <s v="Dopff &amp; Irion Cremant Rose Brut"/>
    <s v="Full Container"/>
    <s v="Mandurah"/>
    <x v="247"/>
    <d v="2011-10-30T00:00:00"/>
    <n v="20"/>
    <n v="7.0000000000000007E-2"/>
    <n v="6.88"/>
    <n v="2"/>
    <n v="137.6"/>
  </r>
  <r>
    <n v="2570"/>
    <n v="86230"/>
    <s v="Todd Stevens"/>
    <s v="Express Road Cargo"/>
    <x v="0"/>
    <x v="2"/>
    <s v="High"/>
    <s v="Malbec"/>
    <x v="0"/>
    <x v="3"/>
    <s v="Lucien Albrecht Cremant d'Alsace Brut Rose"/>
    <s v="Full Container"/>
    <s v="Busseltol"/>
    <x v="247"/>
    <d v="2011-10-30T00:00:00"/>
    <n v="7"/>
    <n v="0.01"/>
    <n v="2.52"/>
    <n v="4.28"/>
    <n v="17.64"/>
  </r>
  <r>
    <n v="2571"/>
    <n v="86230"/>
    <s v="Harold Boyd"/>
    <s v="Express Road Cargo"/>
    <x v="0"/>
    <x v="2"/>
    <s v="High"/>
    <s v="Zinfandel"/>
    <x v="0"/>
    <x v="3"/>
    <s v="Gerard Bertrand Cote des Roses Rose 2014"/>
    <s v="Large Crate"/>
    <s v="Rockingham"/>
    <x v="247"/>
    <d v="2011-11-01T00:00:00"/>
    <n v="2"/>
    <n v="0.03"/>
    <n v="415.88"/>
    <n v="11.37"/>
    <n v="831.76"/>
  </r>
  <r>
    <n v="2572"/>
    <n v="86230"/>
    <s v="Daniel Collins"/>
    <s v="Express Road Cargo"/>
    <x v="0"/>
    <x v="1"/>
    <s v="High"/>
    <s v="Cabernet Sauvignon"/>
    <x v="0"/>
    <x v="3"/>
    <s v="Laurent-Perrier Brut Rose"/>
    <s v="Large Crate"/>
    <s v="Port Adelaide"/>
    <x v="247"/>
    <d v="2011-10-31T00:00:00"/>
    <n v="22"/>
    <n v="0.01"/>
    <n v="4.9800000000000004"/>
    <n v="4.95"/>
    <n v="109.56"/>
  </r>
  <r>
    <n v="2573"/>
    <n v="90289"/>
    <s v="Aaron Carpenter"/>
    <s v="Air Cargo"/>
    <x v="2"/>
    <x v="1"/>
    <s v="Critical"/>
    <s v="Champagne"/>
    <x v="0"/>
    <x v="3"/>
    <s v="Chateau d'Esclans Garrus Rose 2013"/>
    <s v="Small Crate"/>
    <s v="Geelong"/>
    <x v="289"/>
    <d v="2013-02-11T00:00:00"/>
    <n v="8"/>
    <n v="0.03"/>
    <n v="179.29"/>
    <n v="29.21"/>
    <n v="1434.32"/>
  </r>
  <r>
    <n v="2574"/>
    <n v="86408"/>
    <s v="Joe Reynolds"/>
    <s v="Road Cargo"/>
    <x v="1"/>
    <x v="1"/>
    <s v="Low"/>
    <s v="Sauvignon Blanc"/>
    <x v="0"/>
    <x v="3"/>
    <s v="Robert Oatley Sauvignon Blanc 2013"/>
    <s v="Large Crate"/>
    <s v="Victor Harbor"/>
    <x v="975"/>
    <d v="2013-05-30T00:00:00"/>
    <n v="13"/>
    <n v="0.09"/>
    <n v="65.989999999999995"/>
    <n v="5.99"/>
    <n v="857.86999999999989"/>
  </r>
  <r>
    <n v="2575"/>
    <n v="86408"/>
    <s v="Adam Grant"/>
    <s v="Express Road Cargo"/>
    <x v="0"/>
    <x v="1"/>
    <s v="Low"/>
    <s v="Sangiovese"/>
    <x v="0"/>
    <x v="3"/>
    <s v="Domaine Lafond Roc-Epine Tavel Rose 2014"/>
    <s v="Large Crate"/>
    <s v="Victor Harbor"/>
    <x v="975"/>
    <d v="2013-06-02T00:00:00"/>
    <n v="16"/>
    <n v="0.04"/>
    <n v="4.91"/>
    <n v="0.5"/>
    <n v="78.56"/>
  </r>
  <r>
    <n v="2576"/>
    <n v="86408"/>
    <s v="Adam Grant"/>
    <s v="Express Road Cargo"/>
    <x v="0"/>
    <x v="1"/>
    <s v="Low"/>
    <s v="Pinot Noir"/>
    <x v="0"/>
    <x v="3"/>
    <s v="Bertani Bertarose 2014"/>
    <s v="Large Crate"/>
    <s v="Victor Harbor"/>
    <x v="975"/>
    <d v="2013-06-02T00:00:00"/>
    <n v="1"/>
    <n v="0.09"/>
    <n v="27.75"/>
    <n v="19.989999999999998"/>
    <n v="27.75"/>
  </r>
  <r>
    <n v="2577"/>
    <n v="86908"/>
    <s v="Theresa Washington"/>
    <s v="Road Cargo"/>
    <x v="0"/>
    <x v="3"/>
    <s v="High"/>
    <s v="Shiraz"/>
    <x v="0"/>
    <x v="3"/>
    <s v="Pietradolce Etna Rosato 2014"/>
    <s v="Large Crate"/>
    <s v="Tamworth"/>
    <x v="890"/>
    <d v="2012-07-01T00:00:00"/>
    <n v="6"/>
    <n v="0.04"/>
    <n v="8.6"/>
    <n v="6.19"/>
    <n v="51.599999999999994"/>
  </r>
  <r>
    <n v="2578"/>
    <n v="90293"/>
    <s v="Philip Hill"/>
    <s v="Express Road Cargo"/>
    <x v="0"/>
    <x v="2"/>
    <s v="High"/>
    <s v="Zinfandel"/>
    <x v="0"/>
    <x v="3"/>
    <s v="Chateau Gaudrelle Cremant d'Loire Brut"/>
    <s v="Full Container"/>
    <s v="Albany"/>
    <x v="976"/>
    <d v="2012-10-20T00:00:00"/>
    <n v="23"/>
    <n v="0"/>
    <n v="3.28"/>
    <n v="3.97"/>
    <n v="75.44"/>
  </r>
  <r>
    <n v="2579"/>
    <n v="90300"/>
    <s v="Carlos Taylor"/>
    <s v="Express Road Cargo"/>
    <x v="1"/>
    <x v="1"/>
    <s v="Medium"/>
    <s v="Reisling"/>
    <x v="0"/>
    <x v="3"/>
    <s v="Leeuwin Estate Art Series Chardonnay 2012"/>
    <s v="Large Crate"/>
    <s v="Port Adelaide"/>
    <x v="90"/>
    <d v="2013-03-22T00:00:00"/>
    <n v="7"/>
    <n v="0.04"/>
    <n v="39.979999999999997"/>
    <n v="4"/>
    <n v="279.85999999999996"/>
  </r>
  <r>
    <n v="2580"/>
    <n v="90301"/>
    <s v="Daniel Russell"/>
    <s v="Air Cargo"/>
    <x v="1"/>
    <x v="3"/>
    <s v="Low"/>
    <s v="Pinot Gris"/>
    <x v="0"/>
    <x v="3"/>
    <s v="Robert Oatley Signature Chardonnay 2013"/>
    <s v="Extra Large Crate"/>
    <s v="Paramatta"/>
    <x v="198"/>
    <d v="2010-03-03T00:00:00"/>
    <n v="3"/>
    <n v="0.09"/>
    <n v="90.97"/>
    <n v="14"/>
    <n v="272.90999999999997"/>
  </r>
  <r>
    <n v="2581"/>
    <n v="88558"/>
    <s v="Edward Bowman"/>
    <s v="Express Road Cargo"/>
    <x v="1"/>
    <x v="1"/>
    <s v="Low"/>
    <s v="Chardonnay"/>
    <x v="0"/>
    <x v="3"/>
    <s v="Cloudy Bay Sauvignon Blanc 2015"/>
    <s v="Full Container"/>
    <s v="Mount Gambier"/>
    <x v="323"/>
    <d v="2010-11-20T00:00:00"/>
    <n v="5"/>
    <n v="7.0000000000000007E-2"/>
    <n v="35.99"/>
    <n v="5.99"/>
    <n v="179.95000000000002"/>
  </r>
  <r>
    <n v="2582"/>
    <n v="88558"/>
    <s v="Fred Willis"/>
    <s v="Road Cargo"/>
    <x v="1"/>
    <x v="1"/>
    <s v="Low"/>
    <s v="Reisling"/>
    <x v="0"/>
    <x v="3"/>
    <s v="Robert Oatley Sauvignon Blanc 2013"/>
    <s v="Large Crate"/>
    <s v="Mount Gambier"/>
    <x v="323"/>
    <d v="2010-11-23T00:00:00"/>
    <n v="20"/>
    <n v="0.08"/>
    <n v="65.989999999999995"/>
    <n v="5.92"/>
    <n v="1319.8"/>
  </r>
  <r>
    <n v="2583"/>
    <n v="89602"/>
    <s v="Shawn Morales"/>
    <s v="Express Road Cargo"/>
    <x v="0"/>
    <x v="1"/>
    <s v="High"/>
    <s v="Zinfandel"/>
    <x v="0"/>
    <x v="3"/>
    <s v="Gerard Bertrand Cote des Roses Rose 2014"/>
    <s v="Large Crate"/>
    <s v="Ararat"/>
    <x v="814"/>
    <d v="2010-10-22T00:00:00"/>
    <n v="1"/>
    <n v="0.08"/>
    <n v="4.9800000000000004"/>
    <n v="0.49"/>
    <n v="4.9800000000000004"/>
  </r>
  <r>
    <n v="2584"/>
    <n v="89602"/>
    <s v="Shawn Morales"/>
    <s v="Air Cargo"/>
    <x v="1"/>
    <x v="1"/>
    <s v="High"/>
    <s v="Sauvignon Blanc"/>
    <x v="0"/>
    <x v="3"/>
    <s v="Angeline Sauvignon Blanc 2014"/>
    <s v="Extra Large Crate"/>
    <s v="Hamilton"/>
    <x v="814"/>
    <d v="2010-10-23T00:00:00"/>
    <n v="4"/>
    <n v="0.09"/>
    <n v="119.99"/>
    <n v="14"/>
    <n v="479.96"/>
  </r>
  <r>
    <n v="2585"/>
    <n v="90308"/>
    <s v="Paul Nichols"/>
    <s v="Express Road Cargo"/>
    <x v="2"/>
    <x v="1"/>
    <s v="Low"/>
    <s v="Champagne"/>
    <x v="0"/>
    <x v="3"/>
    <s v="Bertani Bertarose 2014"/>
    <s v="Loose Wrap"/>
    <s v="Port Lincoln"/>
    <x v="859"/>
    <d v="2013-09-12T00:00:00"/>
    <n v="17"/>
    <n v="0.09"/>
    <n v="110.98"/>
    <n v="13.99"/>
    <n v="1886.66"/>
  </r>
  <r>
    <n v="2586"/>
    <n v="90308"/>
    <s v="Paul Nichols"/>
    <s v="Express Road Cargo"/>
    <x v="0"/>
    <x v="1"/>
    <s v="Low"/>
    <s v="Cabernet Sauvignon"/>
    <x v="0"/>
    <x v="3"/>
    <s v="Lucien Albrecht Cremant d'Alsace Brut"/>
    <s v="Full Container"/>
    <s v="Port Adelaide"/>
    <x v="859"/>
    <d v="2013-09-12T00:00:00"/>
    <n v="14"/>
    <n v="7.0000000000000007E-2"/>
    <n v="2.1800000000000002"/>
    <n v="5"/>
    <n v="30.520000000000003"/>
  </r>
  <r>
    <n v="2587"/>
    <n v="90308"/>
    <s v="Stephen Butler"/>
    <s v="Express Road Cargo"/>
    <x v="1"/>
    <x v="1"/>
    <s v="Low"/>
    <s v="Pinot Gris"/>
    <x v="0"/>
    <x v="3"/>
    <s v="St. Supery Sauvignon Blanc 2015"/>
    <s v="Mini Crate"/>
    <s v="Port Adelaide"/>
    <x v="859"/>
    <d v="2013-09-15T00:00:00"/>
    <n v="5"/>
    <n v="0.02"/>
    <n v="699.99"/>
    <n v="24.49"/>
    <n v="3499.95"/>
  </r>
  <r>
    <n v="2588"/>
    <n v="90308"/>
    <s v="Stephen Butler"/>
    <s v="Express Road Cargo"/>
    <x v="1"/>
    <x v="1"/>
    <s v="Low"/>
    <s v="Chardonnay"/>
    <x v="0"/>
    <x v="3"/>
    <s v="St. Supery Sauvignon Blanc 2015"/>
    <s v="Large Crate"/>
    <s v="Mount Gambier"/>
    <x v="859"/>
    <d v="2013-09-14T00:00:00"/>
    <n v="13"/>
    <n v="0.04"/>
    <n v="110.99"/>
    <n v="8.99"/>
    <n v="1442.87"/>
  </r>
  <r>
    <n v="2589"/>
    <n v="90309"/>
    <s v="Joseph Carr"/>
    <s v="Express Road Cargo"/>
    <x v="0"/>
    <x v="1"/>
    <s v="Low"/>
    <s v="Cabernet Sauvignon"/>
    <x v="0"/>
    <x v="3"/>
    <s v="Barnard Griffin Rose of Sangiovese 2014"/>
    <s v="Large Crate"/>
    <s v="Port Lincoln"/>
    <x v="977"/>
    <d v="2010-09-07T00:00:00"/>
    <n v="13"/>
    <n v="0.04"/>
    <n v="4.55"/>
    <n v="1.49"/>
    <n v="59.15"/>
  </r>
  <r>
    <n v="2590"/>
    <n v="90319"/>
    <s v="Brandon Chapman"/>
    <s v="Express Road Cargo"/>
    <x v="0"/>
    <x v="1"/>
    <s v="Critical"/>
    <s v="Cabernet Sauvignon"/>
    <x v="0"/>
    <x v="3"/>
    <s v="Chateau d'Esclans Garrus Rose 2013"/>
    <s v="Large Crate"/>
    <s v="Bendigo"/>
    <x v="168"/>
    <d v="2013-07-22T00:00:00"/>
    <n v="15"/>
    <n v="7.0000000000000007E-2"/>
    <n v="304.99"/>
    <n v="19.989999999999998"/>
    <n v="4574.8500000000004"/>
  </r>
  <r>
    <n v="2591"/>
    <n v="90326"/>
    <s v="Ernest Hudson"/>
    <s v="Express Road Cargo"/>
    <x v="0"/>
    <x v="3"/>
    <s v="High"/>
    <s v="Zinfandel"/>
    <x v="0"/>
    <x v="3"/>
    <s v="Chateau d'Esclans Whispering Angel Rose 2014"/>
    <s v="Large Crate"/>
    <s v="Wagga Wagga"/>
    <x v="978"/>
    <d v="2013-08-07T00:00:00"/>
    <n v="8"/>
    <n v="0.03"/>
    <n v="5.98"/>
    <n v="10.39"/>
    <n v="47.84"/>
  </r>
  <r>
    <n v="2592"/>
    <n v="90326"/>
    <s v="Ernest Hudson"/>
    <s v="Express Road Cargo"/>
    <x v="0"/>
    <x v="3"/>
    <s v="High"/>
    <s v="Shiraz"/>
    <x v="0"/>
    <x v="3"/>
    <s v="Sutter Home Pink Moscato"/>
    <s v="Full Container"/>
    <s v="Paramatta"/>
    <x v="978"/>
    <d v="2013-08-08T00:00:00"/>
    <n v="13"/>
    <n v="0.03"/>
    <n v="2.94"/>
    <n v="0.81"/>
    <n v="38.22"/>
  </r>
  <r>
    <n v="2593"/>
    <n v="90331"/>
    <s v="Clarence Hunt"/>
    <s v="Express Road Cargo"/>
    <x v="0"/>
    <x v="3"/>
    <s v="Critical"/>
    <s v="Cabernet Sauvignon"/>
    <x v="0"/>
    <x v="3"/>
    <s v="Roederer Estate Brut"/>
    <s v="Large Crate"/>
    <s v="Wagga Wagga"/>
    <x v="119"/>
    <d v="2012-06-23T00:00:00"/>
    <n v="12"/>
    <n v="0.1"/>
    <n v="16.91"/>
    <n v="6.25"/>
    <n v="202.92000000000002"/>
  </r>
  <r>
    <n v="2594"/>
    <n v="90331"/>
    <s v="Clarence Hunt"/>
    <s v="Road Cargo"/>
    <x v="1"/>
    <x v="3"/>
    <s v="Critical"/>
    <s v="Sauvignon Blanc"/>
    <x v="0"/>
    <x v="3"/>
    <s v="Lincourt Courtney's Chardonnay 2012"/>
    <s v="Large Crate"/>
    <s v="Wollongong"/>
    <x v="119"/>
    <d v="2012-06-24T00:00:00"/>
    <n v="9"/>
    <n v="0.04"/>
    <n v="155.99"/>
    <n v="8.99"/>
    <n v="1403.91"/>
  </r>
  <r>
    <n v="2595"/>
    <n v="90334"/>
    <s v="Nicholas Alvarez"/>
    <s v="Express Road Cargo"/>
    <x v="1"/>
    <x v="1"/>
    <s v="Medium"/>
    <s v="Reisling"/>
    <x v="0"/>
    <x v="3"/>
    <s v="Cloudy Bay Sauvignon Blanc 2015"/>
    <s v="Standard Size Crate"/>
    <s v="Launceston"/>
    <x v="411"/>
    <d v="2010-05-08T00:00:00"/>
    <n v="7"/>
    <n v="0.01"/>
    <n v="16.48"/>
    <n v="1.99"/>
    <n v="115.36"/>
  </r>
  <r>
    <n v="2596"/>
    <n v="87918"/>
    <s v="Raymond Bennett"/>
    <s v="Express Road Cargo"/>
    <x v="0"/>
    <x v="3"/>
    <s v="Medium"/>
    <s v="Shiraz"/>
    <x v="0"/>
    <x v="3"/>
    <s v="Lucien Albrecht Cremant d'Alsace Brut"/>
    <s v="Full Container"/>
    <s v="Armidale"/>
    <x v="30"/>
    <d v="2011-11-25T00:00:00"/>
    <n v="23"/>
    <n v="0.08"/>
    <n v="2.21"/>
    <n v="1"/>
    <n v="50.83"/>
  </r>
  <r>
    <n v="2597"/>
    <n v="87918"/>
    <s v="Clarence Bishop"/>
    <s v="Express Road Cargo"/>
    <x v="0"/>
    <x v="3"/>
    <s v="Medium"/>
    <s v="Zinfandel"/>
    <x v="0"/>
    <x v="3"/>
    <s v="Domaine Lafond Roc-Epine Tavel Rose 2014"/>
    <s v="Large Crate"/>
    <s v="Bathurst"/>
    <x v="30"/>
    <d v="2011-11-26T00:00:00"/>
    <n v="17"/>
    <n v="0.04"/>
    <n v="6.37"/>
    <n v="5.19"/>
    <n v="108.29"/>
  </r>
  <r>
    <n v="2598"/>
    <n v="90346"/>
    <s v="Martin Sims"/>
    <s v="Express Road Cargo"/>
    <x v="0"/>
    <x v="1"/>
    <s v="Medium"/>
    <s v="Malbec"/>
    <x v="0"/>
    <x v="3"/>
    <s v="Dopff &amp; Irion Cremant Rose Brut"/>
    <s v="Large Crate"/>
    <s v="Frankston"/>
    <x v="979"/>
    <d v="2013-01-21T00:00:00"/>
    <n v="4"/>
    <n v="0"/>
    <n v="90.48"/>
    <n v="19.989999999999998"/>
    <n v="361.92"/>
  </r>
  <r>
    <n v="2599"/>
    <n v="89681"/>
    <s v="Eric Mitchell"/>
    <s v="Express Road Cargo"/>
    <x v="0"/>
    <x v="0"/>
    <s v="Low"/>
    <s v="Zinfandel"/>
    <x v="0"/>
    <x v="3"/>
    <s v="Roederer Estate L'Ermitage 2007"/>
    <s v="Large Crate"/>
    <s v="Maryborough"/>
    <x v="432"/>
    <d v="2011-03-07T00:00:00"/>
    <n v="10"/>
    <n v="0.01"/>
    <n v="10.98"/>
    <n v="5.14"/>
    <n v="109.80000000000001"/>
  </r>
  <r>
    <n v="2600"/>
    <n v="89681"/>
    <s v="Eric Mitchell"/>
    <s v="Air Cargo"/>
    <x v="2"/>
    <x v="0"/>
    <s v="Low"/>
    <s v="Cremant"/>
    <x v="0"/>
    <x v="3"/>
    <s v="Miraval Rose (1.5 Liter Magnum) 2014"/>
    <s v="Small Crate"/>
    <s v="Logan City"/>
    <x v="432"/>
    <d v="2011-03-05T00:00:00"/>
    <n v="12"/>
    <n v="0.06"/>
    <n v="400.98"/>
    <n v="42.52"/>
    <n v="4811.76"/>
  </r>
  <r>
    <n v="2601"/>
    <n v="89446"/>
    <s v="Todd Gonzalez"/>
    <s v="Express Road Cargo"/>
    <x v="0"/>
    <x v="3"/>
    <s v="High"/>
    <s v="Sangiovese"/>
    <x v="0"/>
    <x v="3"/>
    <s v="Marques de Caceres Rioja Rosado 2014"/>
    <s v="Full Container"/>
    <s v="Paramatta"/>
    <x v="148"/>
    <d v="2013-08-03T00:00:00"/>
    <n v="3"/>
    <n v="0.09"/>
    <n v="8.01"/>
    <n v="2.87"/>
    <n v="24.03"/>
  </r>
  <r>
    <n v="2602"/>
    <n v="89446"/>
    <s v="Todd Gonzalez"/>
    <s v="Express Road Cargo"/>
    <x v="1"/>
    <x v="3"/>
    <s v="High"/>
    <s v="Sauvignon Blanc"/>
    <x v="0"/>
    <x v="3"/>
    <s v="Mercer Canyons Chardonnay 2013"/>
    <s v="Large Crate"/>
    <s v="Sydney"/>
    <x v="148"/>
    <d v="2013-08-02T00:00:00"/>
    <n v="4"/>
    <n v="0.1"/>
    <n v="205.99"/>
    <n v="8.99"/>
    <n v="823.96"/>
  </r>
  <r>
    <n v="2603"/>
    <n v="90133"/>
    <s v="Matthew Wood"/>
    <s v="Express Road Cargo"/>
    <x v="2"/>
    <x v="2"/>
    <s v="Low"/>
    <s v="Grenache Rose"/>
    <x v="0"/>
    <x v="3"/>
    <s v="Locations by Dave Phinney F Rose&quot;"/>
    <s v="Mini Crate"/>
    <s v="Bunbury"/>
    <x v="520"/>
    <d v="2011-04-19T00:00:00"/>
    <n v="4"/>
    <n v="0.09"/>
    <n v="105.34"/>
    <n v="24.49"/>
    <n v="421.36"/>
  </r>
  <r>
    <n v="2604"/>
    <n v="86353"/>
    <s v="Howard Burns"/>
    <s v="Express Road Cargo"/>
    <x v="0"/>
    <x v="2"/>
    <s v="High"/>
    <s v="Sangiovese"/>
    <x v="0"/>
    <x v="3"/>
    <s v="Moet &amp; Chandon Imperial"/>
    <s v="Large Crate"/>
    <s v="Bunbury"/>
    <x v="111"/>
    <d v="2011-08-26T00:00:00"/>
    <n v="14"/>
    <n v="0.09"/>
    <n v="3.69"/>
    <n v="0.5"/>
    <n v="51.66"/>
  </r>
  <r>
    <n v="2605"/>
    <n v="89542"/>
    <s v="Bobby Ellis"/>
    <s v="Express Road Cargo"/>
    <x v="1"/>
    <x v="3"/>
    <s v="Low"/>
    <s v="Sauvignon Blanc"/>
    <x v="0"/>
    <x v="3"/>
    <s v="Hewitson LuLu Sauvignon Blanc 2014"/>
    <s v="Standard Size Crate"/>
    <s v="Penrith"/>
    <x v="709"/>
    <d v="2011-08-26T00:00:00"/>
    <n v="12"/>
    <n v="0.06"/>
    <n v="6.6"/>
    <n v="4.07"/>
    <n v="79.199999999999989"/>
  </r>
  <r>
    <n v="2606"/>
    <n v="89542"/>
    <s v="Bobby Ellis"/>
    <s v="Road Cargo"/>
    <x v="2"/>
    <x v="3"/>
    <s v="Low"/>
    <s v="Grenache Rose"/>
    <x v="0"/>
    <x v="3"/>
    <s v="Barnard Griffin Rose of Sangiovese 2014"/>
    <s v="Large Crate"/>
    <s v="Wagga Wagga"/>
    <x v="709"/>
    <d v="2011-08-19T00:00:00"/>
    <n v="17"/>
    <n v="0.03"/>
    <n v="48.04"/>
    <n v="7.23"/>
    <n v="816.68"/>
  </r>
  <r>
    <n v="2607"/>
    <n v="88638"/>
    <s v="Jimmy Day"/>
    <s v="Express Road Cargo"/>
    <x v="0"/>
    <x v="1"/>
    <s v="Critical"/>
    <s v="Pinot Noir"/>
    <x v="0"/>
    <x v="3"/>
    <s v="Sutter Home Pink Moscato"/>
    <s v="Full Container"/>
    <s v="Adelaide"/>
    <x v="170"/>
    <d v="2012-10-22T00:00:00"/>
    <n v="8"/>
    <n v="0.01"/>
    <n v="6.47"/>
    <n v="1.22"/>
    <n v="51.76"/>
  </r>
  <r>
    <n v="2608"/>
    <n v="90356"/>
    <s v="Paula Morris"/>
    <s v="Air Cargo"/>
    <x v="2"/>
    <x v="2"/>
    <s v="High"/>
    <s v="Cremant"/>
    <x v="0"/>
    <x v="3"/>
    <s v="Orin Swift Cellars Fragile Rose 2014"/>
    <s v="Small Crate"/>
    <s v="Rockingham"/>
    <x v="589"/>
    <d v="2012-07-05T00:00:00"/>
    <n v="2"/>
    <n v="0"/>
    <n v="146.34"/>
    <n v="43.75"/>
    <n v="292.68"/>
  </r>
  <r>
    <n v="2609"/>
    <n v="88686"/>
    <s v="Scott Campbell"/>
    <s v="Express Road Cargo"/>
    <x v="2"/>
    <x v="1"/>
    <s v="Medium"/>
    <s v="Cremant"/>
    <x v="0"/>
    <x v="3"/>
    <s v="Chateau d'Esclans Garrus Rose 2013"/>
    <s v="Standard Size Crate"/>
    <s v="Launceston"/>
    <x v="120"/>
    <d v="2010-07-04T00:00:00"/>
    <n v="14"/>
    <n v="0.04"/>
    <n v="99.23"/>
    <n v="8.99"/>
    <n v="1389.22"/>
  </r>
  <r>
    <n v="2610"/>
    <n v="86958"/>
    <s v="John Chavez"/>
    <s v="Road Cargo"/>
    <x v="0"/>
    <x v="1"/>
    <s v="Medium"/>
    <s v="Sangiovese"/>
    <x v="0"/>
    <x v="3"/>
    <s v="Pierre Sparr Cremant d'Alsace Reserve Brut Rose"/>
    <s v="Large Crate"/>
    <s v="Canberra"/>
    <x v="684"/>
    <d v="2010-04-19T00:00:00"/>
    <n v="7"/>
    <n v="0.1"/>
    <n v="52.99"/>
    <n v="19.989999999999998"/>
    <n v="370.93"/>
  </r>
  <r>
    <n v="2611"/>
    <n v="86958"/>
    <s v="Joseph Burke"/>
    <s v="Air Cargo"/>
    <x v="2"/>
    <x v="1"/>
    <s v="Medium"/>
    <s v="Sangiovese Rose"/>
    <x v="0"/>
    <x v="3"/>
    <s v="Bertani Bertarose 2014"/>
    <s v="Small Crate"/>
    <s v="Canberra"/>
    <x v="684"/>
    <d v="2010-04-21T00:00:00"/>
    <n v="2"/>
    <n v="7.0000000000000007E-2"/>
    <n v="100.98"/>
    <n v="57.38"/>
    <n v="201.96"/>
  </r>
  <r>
    <n v="2612"/>
    <n v="86958"/>
    <s v="Joseph Burke"/>
    <s v="Express Road Cargo"/>
    <x v="1"/>
    <x v="1"/>
    <s v="Medium"/>
    <s v="Chardonnay"/>
    <x v="0"/>
    <x v="3"/>
    <s v="Hewitson LuLu Sauvignon Blanc 2014"/>
    <s v="Full Container"/>
    <s v="Canberra"/>
    <x v="684"/>
    <d v="2010-04-20T00:00:00"/>
    <n v="5"/>
    <n v="0.03"/>
    <n v="85.99"/>
    <n v="0.99"/>
    <n v="429.95"/>
  </r>
  <r>
    <n v="2613"/>
    <n v="89047"/>
    <s v="Jeffrey Washington"/>
    <s v="Express Road Cargo"/>
    <x v="1"/>
    <x v="3"/>
    <s v="Medium"/>
    <s v="Reisling"/>
    <x v="0"/>
    <x v="3"/>
    <s v="St. Supery Sauvignon Blanc 2015"/>
    <s v="Standard Size Crate"/>
    <s v="Bathurst"/>
    <x v="44"/>
    <d v="2010-11-23T00:00:00"/>
    <n v="41"/>
    <n v="0.01"/>
    <n v="35.99"/>
    <n v="0.99"/>
    <n v="1475.5900000000001"/>
  </r>
  <r>
    <n v="2614"/>
    <n v="90359"/>
    <s v="Keith Jones"/>
    <s v="Express Road Cargo"/>
    <x v="1"/>
    <x v="1"/>
    <s v="Medium"/>
    <s v="Pinot Gris"/>
    <x v="0"/>
    <x v="3"/>
    <s v="Villa Maria Private Bin Sauvignon Blanc 2015"/>
    <s v="Large Crate"/>
    <s v="Benalla"/>
    <x v="645"/>
    <d v="2010-03-16T00:00:00"/>
    <n v="4"/>
    <n v="0.1"/>
    <n v="17.98"/>
    <n v="4"/>
    <n v="71.92"/>
  </r>
  <r>
    <n v="2615"/>
    <n v="90359"/>
    <s v="Angela Austin"/>
    <s v="Express Road Cargo"/>
    <x v="1"/>
    <x v="1"/>
    <s v="Medium"/>
    <s v="Reisling"/>
    <x v="0"/>
    <x v="3"/>
    <s v="Cloudy Bay Sauvignon Blanc 2015"/>
    <s v="Large Crate"/>
    <s v="Canberra"/>
    <x v="645"/>
    <d v="2010-03-16T00:00:00"/>
    <n v="1"/>
    <n v="0.09"/>
    <n v="125.99"/>
    <n v="8.99"/>
    <n v="125.99"/>
  </r>
  <r>
    <n v="2616"/>
    <n v="90368"/>
    <s v="Ralph Olson"/>
    <s v="Express Road Cargo"/>
    <x v="1"/>
    <x v="3"/>
    <s v="Low"/>
    <s v="Reisling"/>
    <x v="0"/>
    <x v="3"/>
    <s v="Rombauer Chardonnay 2014"/>
    <s v="Standard Size Crate"/>
    <s v="Queanbeyan"/>
    <x v="980"/>
    <d v="2012-04-16T00:00:00"/>
    <n v="1"/>
    <n v="0.1"/>
    <n v="35.409999999999997"/>
    <n v="1.99"/>
    <n v="35.409999999999997"/>
  </r>
  <r>
    <n v="2617"/>
    <n v="90368"/>
    <s v="Ralph Olson"/>
    <s v="Express Road Cargo"/>
    <x v="0"/>
    <x v="3"/>
    <s v="Low"/>
    <s v="Sangiovese"/>
    <x v="0"/>
    <x v="3"/>
    <s v="Lucien Albrecht Cremant d'Alsace Brut Rose"/>
    <s v="Large Crate"/>
    <s v="Sydney"/>
    <x v="980"/>
    <d v="2012-04-09T00:00:00"/>
    <n v="9"/>
    <n v="0"/>
    <n v="16.739999999999998"/>
    <n v="7.04"/>
    <n v="150.66"/>
  </r>
  <r>
    <n v="2618"/>
    <n v="90377"/>
    <s v="Jason Thompson"/>
    <s v="Express Road Cargo"/>
    <x v="1"/>
    <x v="1"/>
    <s v="Medium"/>
    <s v="Pinot Gris"/>
    <x v="0"/>
    <x v="3"/>
    <s v="Robert Oatley Signature Chardonnay 2013"/>
    <s v="Standard Size Crate"/>
    <s v="Mount Gambier"/>
    <x v="147"/>
    <d v="2013-09-25T00:00:00"/>
    <n v="16"/>
    <n v="0.08"/>
    <n v="8.32"/>
    <n v="2.38"/>
    <n v="133.12"/>
  </r>
  <r>
    <n v="2619"/>
    <n v="90377"/>
    <s v="Janet Black"/>
    <s v="Express Road Cargo"/>
    <x v="0"/>
    <x v="0"/>
    <s v="Medium"/>
    <s v="Pinot Noir"/>
    <x v="0"/>
    <x v="3"/>
    <s v="Domaine Lafond Roc-Epine Tavel Rose 2014"/>
    <s v="Standard Size Crate"/>
    <s v="Maryborough"/>
    <x v="147"/>
    <d v="2013-09-26T00:00:00"/>
    <n v="14"/>
    <n v="0.06"/>
    <n v="40.97"/>
    <n v="8.99"/>
    <n v="573.57999999999993"/>
  </r>
  <r>
    <n v="2620"/>
    <n v="90380"/>
    <s v="Billy Hicks"/>
    <s v="Road Cargo"/>
    <x v="0"/>
    <x v="3"/>
    <s v="Medium"/>
    <s v="Shiraz"/>
    <x v="0"/>
    <x v="3"/>
    <s v="Dopff &amp; Irion Cremant Rose Brut"/>
    <s v="Full Container"/>
    <s v="Broken Hill"/>
    <x v="121"/>
    <d v="2012-02-24T00:00:00"/>
    <n v="5"/>
    <n v="7.0000000000000007E-2"/>
    <n v="3.28"/>
    <n v="0.98"/>
    <n v="16.399999999999999"/>
  </r>
  <r>
    <n v="2621"/>
    <n v="86532"/>
    <s v="Ernest Palmer"/>
    <s v="Express Road Cargo"/>
    <x v="1"/>
    <x v="3"/>
    <s v="Not Specified"/>
    <s v="Sauvignon Blanc"/>
    <x v="0"/>
    <x v="3"/>
    <s v="Leeuwin Estate Art Series Chardonnay 2012"/>
    <s v="Large Crate"/>
    <s v="Paramatta"/>
    <x v="825"/>
    <d v="2012-11-11T00:00:00"/>
    <n v="30"/>
    <n v="7.0000000000000007E-2"/>
    <n v="32.979999999999997"/>
    <n v="5.5"/>
    <n v="989.39999999999986"/>
  </r>
  <r>
    <n v="2622"/>
    <n v="86532"/>
    <s v="Ernest Palmer"/>
    <s v="Express Road Cargo"/>
    <x v="0"/>
    <x v="3"/>
    <s v="Not Specified"/>
    <s v="Zinfandel"/>
    <x v="0"/>
    <x v="3"/>
    <s v="Domaine Lafond Roc-Epine Tavel Rose 2014"/>
    <s v="Large Crate"/>
    <s v="Penrith"/>
    <x v="825"/>
    <d v="2012-11-11T00:00:00"/>
    <n v="31"/>
    <n v="0.09"/>
    <n v="5.98"/>
    <n v="10.39"/>
    <n v="185.38000000000002"/>
  </r>
  <r>
    <n v="2623"/>
    <n v="86532"/>
    <s v="Ernest Palmer"/>
    <s v="Express Road Cargo"/>
    <x v="1"/>
    <x v="3"/>
    <s v="Not Specified"/>
    <s v="Pinot Gris"/>
    <x v="0"/>
    <x v="3"/>
    <s v="Villa Maria Private Bin Sauvignon Blanc 2015"/>
    <s v="Large Crate"/>
    <s v="Goulburn"/>
    <x v="825"/>
    <d v="2012-11-12T00:00:00"/>
    <n v="1"/>
    <n v="0.05"/>
    <n v="65.989999999999995"/>
    <n v="8.99"/>
    <n v="65.989999999999995"/>
  </r>
  <r>
    <n v="2624"/>
    <n v="86532"/>
    <s v="Jason King"/>
    <s v="Express Road Cargo"/>
    <x v="0"/>
    <x v="3"/>
    <s v="Not Specified"/>
    <s v="Sangiovese"/>
    <x v="0"/>
    <x v="3"/>
    <s v="Laurent-Perrier Brut Millesime 2006"/>
    <s v="Full Container"/>
    <s v="Cessnock"/>
    <x v="825"/>
    <d v="2012-11-12T00:00:00"/>
    <n v="21"/>
    <n v="0.1"/>
    <n v="5.18"/>
    <n v="2.04"/>
    <n v="108.78"/>
  </r>
  <r>
    <n v="2625"/>
    <n v="87177"/>
    <s v="Mary Lawrence"/>
    <s v="Express Road Cargo"/>
    <x v="1"/>
    <x v="2"/>
    <s v="Medium"/>
    <s v="Sauvignon Blanc"/>
    <x v="0"/>
    <x v="3"/>
    <s v="Leeuwin Estate Art Series Chardonnay 2012"/>
    <s v="Large Crate"/>
    <s v="Busseltol"/>
    <x v="981"/>
    <d v="2010-09-06T00:00:00"/>
    <n v="23"/>
    <n v="0.06"/>
    <n v="175.99"/>
    <n v="8.99"/>
    <n v="4047.7700000000004"/>
  </r>
  <r>
    <n v="2626"/>
    <n v="86016"/>
    <s v="Ruby Cox"/>
    <s v="Express Road Cargo"/>
    <x v="1"/>
    <x v="2"/>
    <s v="Low"/>
    <s v="Sauvignon Blanc"/>
    <x v="0"/>
    <x v="3"/>
    <s v="Leeuwin Estate Art Series Chardonnay 2012"/>
    <s v="Large Crate"/>
    <s v="Bunbury"/>
    <x v="496"/>
    <d v="2011-07-11T00:00:00"/>
    <n v="2"/>
    <n v="0.09"/>
    <n v="19.98"/>
    <n v="4"/>
    <n v="39.96"/>
  </r>
  <r>
    <n v="2627"/>
    <n v="88956"/>
    <s v="Bruce Gilbert"/>
    <s v="Express Road Cargo"/>
    <x v="1"/>
    <x v="1"/>
    <s v="Not Specified"/>
    <s v="Sauvignon Blanc"/>
    <x v="0"/>
    <x v="3"/>
    <s v="Mercer Canyons Chardonnay 2013"/>
    <s v="Large Crate"/>
    <s v="Burnie"/>
    <x v="122"/>
    <d v="2013-02-07T00:00:00"/>
    <n v="7"/>
    <n v="0.03"/>
    <n v="65.989999999999995"/>
    <n v="5.99"/>
    <n v="461.92999999999995"/>
  </r>
  <r>
    <n v="2628"/>
    <n v="90255"/>
    <s v="Ronald Hunter"/>
    <s v="Express Road Cargo"/>
    <x v="2"/>
    <x v="1"/>
    <s v="High"/>
    <s v="Sangiovese Rose"/>
    <x v="0"/>
    <x v="3"/>
    <s v="Belle Glos Oeil de Perdrix Pinot Noir Blanc 2014"/>
    <s v="Mini Crate"/>
    <s v="Port Adelaide"/>
    <x v="429"/>
    <d v="2013-07-29T00:00:00"/>
    <n v="3"/>
    <n v="0"/>
    <n v="140.81"/>
    <n v="24.49"/>
    <n v="422.43"/>
  </r>
  <r>
    <n v="2629"/>
    <n v="85948"/>
    <s v="Shawn Lane"/>
    <s v="Express Road Cargo"/>
    <x v="1"/>
    <x v="3"/>
    <s v="Not Specified"/>
    <s v="Sauvignon Blanc"/>
    <x v="0"/>
    <x v="3"/>
    <s v="Los Vascos Sauvignon Blanc 2015"/>
    <s v="Large Crate"/>
    <s v="Newcastle"/>
    <x v="948"/>
    <d v="2010-01-28T00:00:00"/>
    <n v="10"/>
    <n v="0.08"/>
    <n v="205.99"/>
    <n v="2.5"/>
    <n v="2059.9"/>
  </r>
  <r>
    <n v="2630"/>
    <n v="86178"/>
    <s v="Patrick Welch"/>
    <s v="Express Road Cargo"/>
    <x v="0"/>
    <x v="2"/>
    <s v="High"/>
    <s v="Cabernet Sauvignon"/>
    <x v="0"/>
    <x v="3"/>
    <s v="Laurent-Perrier Brut Millesime 2006"/>
    <s v="Full Container"/>
    <s v="Busseltol"/>
    <x v="359"/>
    <d v="2012-12-25T00:00:00"/>
    <n v="13"/>
    <n v="0.04"/>
    <n v="7.28"/>
    <n v="1.77"/>
    <n v="94.64"/>
  </r>
  <r>
    <n v="2631"/>
    <n v="86885"/>
    <s v="Victor Rogers"/>
    <s v="Express Road Cargo"/>
    <x v="0"/>
    <x v="0"/>
    <s v="Low"/>
    <s v="Shiraz"/>
    <x v="0"/>
    <x v="3"/>
    <s v="Francis Ford Coppola Sofia Rose 2014"/>
    <s v="Full Container"/>
    <s v="Cairns"/>
    <x v="123"/>
    <d v="2010-04-28T00:00:00"/>
    <n v="2"/>
    <n v="0.06"/>
    <n v="4.28"/>
    <n v="0.94"/>
    <n v="8.56"/>
  </r>
  <r>
    <n v="2632"/>
    <n v="88544"/>
    <s v="Clarence Sanders"/>
    <s v="Air Cargo"/>
    <x v="1"/>
    <x v="2"/>
    <s v="Critical"/>
    <s v="Chardonnay"/>
    <x v="0"/>
    <x v="3"/>
    <s v="Dog Point Vineyard Sauvignon Blanc 2014"/>
    <s v="Small Crate"/>
    <s v="Mandurah"/>
    <x v="982"/>
    <d v="2010-08-05T00:00:00"/>
    <n v="1"/>
    <n v="0.01"/>
    <n v="3502.14"/>
    <n v="8.73"/>
    <n v="3502.14"/>
  </r>
  <r>
    <n v="2633"/>
    <n v="88544"/>
    <s v="Clarence Sanders"/>
    <s v="Express Road Cargo"/>
    <x v="0"/>
    <x v="2"/>
    <s v="Critical"/>
    <s v="Sangiovese"/>
    <x v="0"/>
    <x v="3"/>
    <s v="Schramsberg Cremant Demi-Sec 2011"/>
    <s v="Standard Size Crate"/>
    <s v="Perth"/>
    <x v="982"/>
    <d v="2010-08-05T00:00:00"/>
    <n v="4"/>
    <n v="0.06"/>
    <n v="15.73"/>
    <n v="7.42"/>
    <n v="62.92"/>
  </r>
  <r>
    <n v="2634"/>
    <n v="85902"/>
    <s v="Johnny Wheeler"/>
    <s v="Air Cargo"/>
    <x v="1"/>
    <x v="0"/>
    <s v="Not Specified"/>
    <s v="Pinot Gris"/>
    <x v="0"/>
    <x v="4"/>
    <s v="Dog Point Vineyard Sauvignon Blanc 2014"/>
    <s v="Extra Large Crate"/>
    <s v="Brisbane"/>
    <x v="983"/>
    <d v="2012-02-06T00:00:00"/>
    <n v="1"/>
    <n v="0.06"/>
    <n v="500.97"/>
    <n v="69.3"/>
    <n v="500.97"/>
  </r>
  <r>
    <n v="2635"/>
    <n v="85902"/>
    <s v="Johnny Wheeler"/>
    <s v="Express Road Cargo"/>
    <x v="0"/>
    <x v="0"/>
    <s v="Not Specified"/>
    <s v="Malbec"/>
    <x v="0"/>
    <x v="4"/>
    <s v="Laurent-Perrier Brut Millesime 2006"/>
    <s v="Standard Size Crate"/>
    <s v="Maryborough"/>
    <x v="983"/>
    <d v="2012-02-05T00:00:00"/>
    <n v="8"/>
    <n v="0.09"/>
    <n v="21.38"/>
    <n v="8.99"/>
    <n v="171.04"/>
  </r>
  <r>
    <n v="2636"/>
    <n v="85902"/>
    <s v="Johnny Wheeler"/>
    <s v="Express Road Cargo"/>
    <x v="1"/>
    <x v="0"/>
    <s v="Not Specified"/>
    <s v="Reisling"/>
    <x v="0"/>
    <x v="4"/>
    <s v="Giesen Sauvignon Blanc 2014"/>
    <s v="Loose Wrap"/>
    <s v="Townsville"/>
    <x v="983"/>
    <d v="2012-02-05T00:00:00"/>
    <n v="5"/>
    <n v="0.01"/>
    <n v="28.99"/>
    <n v="8.59"/>
    <n v="144.94999999999999"/>
  </r>
  <r>
    <n v="2637"/>
    <n v="90402"/>
    <s v="Larry Watkins"/>
    <s v="Express Road Cargo"/>
    <x v="1"/>
    <x v="1"/>
    <s v="High"/>
    <s v="Sauvignon Blanc"/>
    <x v="0"/>
    <x v="4"/>
    <s v="Dog Point Vineyard Sauvignon Blanc 2014"/>
    <s v="Large Crate"/>
    <s v="Port Adelaide"/>
    <x v="984"/>
    <d v="2013-07-20T00:00:00"/>
    <n v="6"/>
    <n v="0.06"/>
    <n v="40.479999999999997"/>
    <n v="19.989999999999998"/>
    <n v="242.88"/>
  </r>
  <r>
    <n v="2638"/>
    <n v="88000"/>
    <s v="Victor Holmes"/>
    <s v="Express Road Cargo"/>
    <x v="1"/>
    <x v="1"/>
    <s v="Medium"/>
    <s v="Sauvignon Blanc"/>
    <x v="0"/>
    <x v="4"/>
    <s v="Dog Point Vineyard Sauvignon Blanc 2014"/>
    <s v="Large Crate"/>
    <s v="Launceston"/>
    <x v="895"/>
    <d v="2011-02-25T00:00:00"/>
    <n v="1"/>
    <n v="0.08"/>
    <n v="99.99"/>
    <n v="19.989999999999998"/>
    <n v="99.99"/>
  </r>
  <r>
    <n v="2639"/>
    <n v="88543"/>
    <s v="Clarence Sanders"/>
    <s v="Air Cargo"/>
    <x v="2"/>
    <x v="2"/>
    <s v="High"/>
    <s v="Sangiovese Rose"/>
    <x v="0"/>
    <x v="4"/>
    <s v="Gerard Bertrand Cote des Roses Rose 2014"/>
    <s v="Small Crate"/>
    <s v="Geraldton"/>
    <x v="550"/>
    <d v="2010-06-03T00:00:00"/>
    <n v="9"/>
    <n v="0.01"/>
    <n v="145.97999999999999"/>
    <n v="46.2"/>
    <n v="1313.82"/>
  </r>
  <r>
    <n v="2640"/>
    <n v="88181"/>
    <s v="Harry Hamilton"/>
    <s v="Road Cargo"/>
    <x v="0"/>
    <x v="1"/>
    <s v="Low"/>
    <s v="Merlot"/>
    <x v="0"/>
    <x v="4"/>
    <s v="Chateau Gaudrelle Cremant d'Loire Brut"/>
    <s v="Full Container"/>
    <s v="Canberra"/>
    <x v="985"/>
    <d v="2013-02-24T00:00:00"/>
    <n v="10"/>
    <n v="0.04"/>
    <n v="1.26"/>
    <n v="0.7"/>
    <n v="12.6"/>
  </r>
  <r>
    <n v="2641"/>
    <n v="87488"/>
    <s v="Matthew Medina"/>
    <s v="Express Road Cargo"/>
    <x v="0"/>
    <x v="1"/>
    <s v="Low"/>
    <s v="Merlot"/>
    <x v="0"/>
    <x v="4"/>
    <s v="Locations by Dave Phinney F Rose"/>
    <s v="Large Crate"/>
    <s v="Devonport"/>
    <x v="986"/>
    <d v="2011-01-01T00:00:00"/>
    <n v="18"/>
    <n v="7.0000000000000007E-2"/>
    <n v="17.7"/>
    <n v="9.4700000000000006"/>
    <n v="318.59999999999997"/>
  </r>
  <r>
    <n v="2642"/>
    <n v="88208"/>
    <s v="Brandon Howard"/>
    <s v="Express Road Cargo"/>
    <x v="0"/>
    <x v="1"/>
    <s v="High"/>
    <s v="Zinfandel"/>
    <x v="0"/>
    <x v="4"/>
    <s v="Chateau D'Aqueria Tavel Rose 2013"/>
    <s v="Full Container"/>
    <s v="Mount Barker"/>
    <x v="124"/>
    <d v="2011-07-01T00:00:00"/>
    <n v="17"/>
    <n v="0.04"/>
    <n v="6.88"/>
    <n v="2"/>
    <n v="116.96"/>
  </r>
  <r>
    <n v="2643"/>
    <n v="88208"/>
    <s v="Sean Castillo"/>
    <s v="Express Road Cargo"/>
    <x v="1"/>
    <x v="1"/>
    <s v="High"/>
    <s v="Sauvignon Blanc"/>
    <x v="0"/>
    <x v="4"/>
    <s v="Lucky Chardonnay 2012"/>
    <s v="Large Crate"/>
    <s v="Port Adelaide"/>
    <x v="124"/>
    <d v="2011-06-30T00:00:00"/>
    <n v="16"/>
    <n v="0.09"/>
    <n v="10.97"/>
    <n v="6.5"/>
    <n v="175.52"/>
  </r>
  <r>
    <n v="2644"/>
    <n v="88332"/>
    <s v="Adam Clark"/>
    <s v="Express Road Cargo"/>
    <x v="0"/>
    <x v="2"/>
    <s v="Critical"/>
    <s v="Cabernet Sauvignon"/>
    <x v="0"/>
    <x v="4"/>
    <s v="Chateau D'Aqueria Tavel Rose 2013"/>
    <s v="Large Crate"/>
    <s v="Perth"/>
    <x v="987"/>
    <d v="2011-09-22T00:00:00"/>
    <n v="3"/>
    <n v="0.08"/>
    <n v="7.28"/>
    <n v="5.47"/>
    <n v="21.84"/>
  </r>
  <r>
    <n v="2645"/>
    <n v="90407"/>
    <s v="Philip Robertson"/>
    <s v="Express Road Cargo"/>
    <x v="0"/>
    <x v="1"/>
    <s v="Low"/>
    <s v="Shiraz"/>
    <x v="0"/>
    <x v="4"/>
    <s v="Langlois Chateau Cremant de Loire Brut"/>
    <s v="Large Crate"/>
    <s v="Canberra"/>
    <x v="519"/>
    <d v="2013-08-02T00:00:00"/>
    <n v="16"/>
    <n v="0.02"/>
    <n v="4.9800000000000004"/>
    <n v="4.75"/>
    <n v="79.680000000000007"/>
  </r>
  <r>
    <n v="2646"/>
    <n v="90407"/>
    <s v="Philip Robertson"/>
    <s v="Express Road Cargo"/>
    <x v="1"/>
    <x v="1"/>
    <s v="Low"/>
    <s v="Sauvignon Blanc"/>
    <x v="0"/>
    <x v="4"/>
    <s v="Rombauer Chardonnay 2014"/>
    <s v="Loose Wrap"/>
    <s v="Canberra"/>
    <x v="519"/>
    <d v="2013-08-04T00:00:00"/>
    <n v="9"/>
    <n v="7.0000000000000007E-2"/>
    <n v="66.989999999999995"/>
    <n v="13.99"/>
    <n v="602.91"/>
  </r>
  <r>
    <n v="2647"/>
    <n v="86213"/>
    <s v="Judith Mendoza"/>
    <s v="Air Cargo"/>
    <x v="2"/>
    <x v="1"/>
    <s v="Medium"/>
    <s v="Cremant"/>
    <x v="0"/>
    <x v="4"/>
    <s v="Chateau D'Aqueria Tavel Rose 2013"/>
    <s v="Small Crate"/>
    <s v="Mildura"/>
    <x v="125"/>
    <d v="2013-08-01T00:00:00"/>
    <n v="1"/>
    <n v="0.06"/>
    <n v="150.97999999999999"/>
    <n v="39.25"/>
    <n v="150.97999999999999"/>
  </r>
  <r>
    <n v="2648"/>
    <n v="90413"/>
    <s v="Peter Gordon"/>
    <s v="Express Road Cargo"/>
    <x v="0"/>
    <x v="3"/>
    <s v="Low"/>
    <s v="Merlot"/>
    <x v="0"/>
    <x v="4"/>
    <s v="Sutter Home White Zinfandel"/>
    <s v="Standard Size Crate"/>
    <s v="Orange"/>
    <x v="466"/>
    <d v="2012-09-14T00:00:00"/>
    <n v="11"/>
    <n v="0.08"/>
    <n v="15.73"/>
    <n v="7.42"/>
    <n v="173.03"/>
  </r>
  <r>
    <n v="2649"/>
    <n v="87909"/>
    <s v="Jennifer Ford"/>
    <s v="Express Road Cargo"/>
    <x v="0"/>
    <x v="3"/>
    <s v="Critical"/>
    <s v="Merlot"/>
    <x v="0"/>
    <x v="4"/>
    <s v="Chateau de Campuget Costieres de Nimes Tradition Rose 2015"/>
    <s v="Large Crate"/>
    <s v="Orange"/>
    <x v="150"/>
    <d v="2010-08-15T00:00:00"/>
    <n v="19"/>
    <n v="0.08"/>
    <n v="4.4800000000000004"/>
    <n v="2.5"/>
    <n v="85.12"/>
  </r>
  <r>
    <n v="2650"/>
    <n v="90112"/>
    <s v="Roy Hamilton"/>
    <s v="Express Road Cargo"/>
    <x v="0"/>
    <x v="3"/>
    <s v="Medium"/>
    <s v="Shiraz"/>
    <x v="0"/>
    <x v="4"/>
    <s v="Louis Roederer Cristal Brut 2006"/>
    <s v="Large Crate"/>
    <s v="Liverpool"/>
    <x v="101"/>
    <d v="2011-04-22T00:00:00"/>
    <n v="11"/>
    <n v="0.1"/>
    <n v="54.96"/>
    <n v="10.75"/>
    <n v="604.56000000000006"/>
  </r>
  <r>
    <n v="2651"/>
    <n v="90112"/>
    <s v="Roy Hamilton"/>
    <s v="Express Road Cargo"/>
    <x v="0"/>
    <x v="3"/>
    <s v="Medium"/>
    <s v="Shiraz"/>
    <x v="0"/>
    <x v="4"/>
    <s v="Lucien Albrecht Cremant d'Alsace Brut Rose"/>
    <s v="Standard Size Crate"/>
    <s v="Tamworth"/>
    <x v="101"/>
    <d v="2011-04-20T00:00:00"/>
    <n v="12"/>
    <n v="7.0000000000000007E-2"/>
    <n v="11.97"/>
    <n v="5.81"/>
    <n v="143.64000000000001"/>
  </r>
  <r>
    <n v="2652"/>
    <n v="87726"/>
    <s v="Donald Alvarez"/>
    <s v="Air Cargo"/>
    <x v="1"/>
    <x v="1"/>
    <s v="Medium"/>
    <s v="Chardonnay"/>
    <x v="0"/>
    <x v="4"/>
    <s v="Chardonnais Napa Valley Chardonnay 2013"/>
    <s v="Small Crate"/>
    <s v="Ballarat"/>
    <x v="739"/>
    <d v="2010-07-19T00:00:00"/>
    <n v="13"/>
    <n v="0.03"/>
    <n v="119.99"/>
    <n v="56.14"/>
    <n v="1559.87"/>
  </r>
  <r>
    <n v="2653"/>
    <n v="87726"/>
    <s v="Joyce Thompson"/>
    <s v="Express Road Cargo"/>
    <x v="1"/>
    <x v="1"/>
    <s v="Medium"/>
    <s v="Sauvignon Blanc"/>
    <x v="0"/>
    <x v="4"/>
    <s v="Robert Oatley Signature Chardonnay 2013"/>
    <s v="Standard Size Crate"/>
    <s v="Mildura"/>
    <x v="739"/>
    <d v="2010-07-19T00:00:00"/>
    <n v="3"/>
    <n v="0.05"/>
    <n v="115.79"/>
    <n v="1.99"/>
    <n v="347.37"/>
  </r>
  <r>
    <n v="2654"/>
    <n v="90416"/>
    <s v="William Reynolds"/>
    <s v="Express Road Cargo"/>
    <x v="1"/>
    <x v="3"/>
    <s v="Low"/>
    <s v="Chardonnay"/>
    <x v="0"/>
    <x v="4"/>
    <s v="Robert Oatley Sauvignon Blanc 2013"/>
    <s v="Large Crate"/>
    <s v="Lithgow"/>
    <x v="101"/>
    <d v="2011-04-24T00:00:00"/>
    <n v="12"/>
    <n v="0.03"/>
    <n v="152.47999999999999"/>
    <n v="4"/>
    <n v="1829.7599999999998"/>
  </r>
  <r>
    <n v="2655"/>
    <n v="90416"/>
    <s v="William Reynolds"/>
    <s v="Road Cargo"/>
    <x v="0"/>
    <x v="3"/>
    <s v="Low"/>
    <s v="Cabernet Sauvignon"/>
    <x v="0"/>
    <x v="4"/>
    <s v="Laurent-Perrier Brut Rose"/>
    <s v="Large Crate"/>
    <s v="Penrith"/>
    <x v="101"/>
    <d v="2011-04-27T00:00:00"/>
    <n v="7"/>
    <n v="0.01"/>
    <n v="24.98"/>
    <n v="8.7899999999999991"/>
    <n v="174.86"/>
  </r>
  <r>
    <n v="2656"/>
    <n v="86214"/>
    <s v="Judith Mendoza"/>
    <s v="Express Road Cargo"/>
    <x v="1"/>
    <x v="1"/>
    <s v="Medium"/>
    <s v="Sauvignon Blanc"/>
    <x v="0"/>
    <x v="4"/>
    <s v="Robert Oatley Signature Chardonnay 2013"/>
    <s v="Large Crate"/>
    <s v="Wodonga"/>
    <x v="126"/>
    <d v="2013-09-11T00:00:00"/>
    <n v="1"/>
    <n v="0"/>
    <n v="30.42"/>
    <n v="8.65"/>
    <n v="30.42"/>
  </r>
  <r>
    <n v="2657"/>
    <n v="86214"/>
    <s v="Judith Mendoza"/>
    <s v="Express Road Cargo"/>
    <x v="0"/>
    <x v="1"/>
    <s v="Medium"/>
    <s v="Sangiovese"/>
    <x v="0"/>
    <x v="4"/>
    <s v="JCB N¬∞21 Brut Cremant de Bourgogne"/>
    <s v="Large Crate"/>
    <s v="Ballarat"/>
    <x v="126"/>
    <d v="2013-09-09T00:00:00"/>
    <n v="11"/>
    <n v="7.0000000000000007E-2"/>
    <n v="39.979999999999997"/>
    <n v="9.83"/>
    <n v="439.78"/>
  </r>
  <r>
    <n v="2658"/>
    <n v="88920"/>
    <s v="Raymond Wallace"/>
    <s v="Express Road Cargo"/>
    <x v="0"/>
    <x v="1"/>
    <s v="Medium"/>
    <s v="Malbec"/>
    <x v="0"/>
    <x v="4"/>
    <s v="Miraval Rose (1.5 Liter Magnum) 2014"/>
    <s v="Loose Wrap"/>
    <s v="Mount Gambier"/>
    <x v="732"/>
    <d v="2013-08-21T00:00:00"/>
    <n v="10"/>
    <n v="0"/>
    <n v="12.44"/>
    <n v="6.27"/>
    <n v="124.39999999999999"/>
  </r>
  <r>
    <n v="2659"/>
    <n v="87251"/>
    <s v="Douglas Henderson"/>
    <s v="Express Road Cargo"/>
    <x v="2"/>
    <x v="0"/>
    <s v="High"/>
    <s v="Grenache Rose"/>
    <x v="0"/>
    <x v="4"/>
    <s v="Miraval Rose (1.5 Liter Magnum) 2014"/>
    <s v="Loose Wrap"/>
    <s v="Townsville"/>
    <x v="127"/>
    <d v="2012-07-06T00:00:00"/>
    <n v="16"/>
    <n v="0.02"/>
    <n v="107.53"/>
    <n v="5.81"/>
    <n v="1720.48"/>
  </r>
  <r>
    <n v="2660"/>
    <n v="88001"/>
    <s v="Victor Holmes"/>
    <s v="Express Road Cargo"/>
    <x v="0"/>
    <x v="1"/>
    <s v="Not Specified"/>
    <s v="Cabernet Sauvignon"/>
    <x v="0"/>
    <x v="4"/>
    <s v="Louis Roederer Cristal Brut 2006"/>
    <s v="Large Crate"/>
    <s v="Hobart"/>
    <x v="906"/>
    <d v="2011-05-24T00:00:00"/>
    <n v="7"/>
    <n v="0.03"/>
    <n v="41.94"/>
    <n v="2.99"/>
    <n v="293.58"/>
  </r>
  <r>
    <n v="2661"/>
    <n v="88001"/>
    <s v="Victor Holmes"/>
    <s v="Express Road Cargo"/>
    <x v="0"/>
    <x v="1"/>
    <s v="Not Specified"/>
    <s v="Shiraz"/>
    <x v="0"/>
    <x v="4"/>
    <s v="Veuve Clicquot Brut Yellow Label"/>
    <s v="Full Container"/>
    <s v="Burnie"/>
    <x v="906"/>
    <d v="2011-05-25T00:00:00"/>
    <n v="11"/>
    <n v="0.09"/>
    <n v="4.7300000000000004"/>
    <n v="1.52"/>
    <n v="52.03"/>
  </r>
  <r>
    <n v="2662"/>
    <n v="90127"/>
    <s v="Henry Collins"/>
    <s v="Express Road Cargo"/>
    <x v="0"/>
    <x v="3"/>
    <s v="Not Specified"/>
    <s v="Cabernet Sauvignon"/>
    <x v="0"/>
    <x v="4"/>
    <s v="Langlois Chateau Cremant de Loire Brut"/>
    <s v="Large Crate"/>
    <s v="Penrith"/>
    <x v="951"/>
    <d v="2011-02-25T00:00:00"/>
    <n v="5"/>
    <n v="0.1"/>
    <n v="6.3"/>
    <n v="0.5"/>
    <n v="31.5"/>
  </r>
  <r>
    <n v="2663"/>
    <n v="90127"/>
    <s v="Henry Collins"/>
    <s v="Express Road Cargo"/>
    <x v="0"/>
    <x v="3"/>
    <s v="Not Specified"/>
    <s v="Pinot Noir"/>
    <x v="0"/>
    <x v="4"/>
    <s v="Francis Ford Coppola Sofia Rose 2014"/>
    <s v="Large Crate"/>
    <s v="Grafton"/>
    <x v="951"/>
    <d v="2011-02-25T00:00:00"/>
    <n v="4"/>
    <n v="0.08"/>
    <n v="6.48"/>
    <n v="7.03"/>
    <n v="25.92"/>
  </r>
  <r>
    <n v="2664"/>
    <n v="90389"/>
    <s v="Larry Watkins"/>
    <s v="Air Cargo"/>
    <x v="1"/>
    <x v="1"/>
    <s v="Low"/>
    <s v="Pinot Gris"/>
    <x v="0"/>
    <x v="4"/>
    <s v="Los Vascos Sauvignon Blanc 2015"/>
    <s v="Extra Large Crate"/>
    <s v="Port Adelaide"/>
    <x v="481"/>
    <d v="2011-08-23T00:00:00"/>
    <n v="20"/>
    <n v="0.03"/>
    <n v="100.97"/>
    <n v="14"/>
    <n v="2019.4"/>
  </r>
  <r>
    <n v="2665"/>
    <n v="89667"/>
    <s v="Antonio Carr"/>
    <s v="Air Cargo"/>
    <x v="2"/>
    <x v="0"/>
    <s v="Not Specified"/>
    <s v="Cremant"/>
    <x v="0"/>
    <x v="4"/>
    <s v="Domaine Lafond Roc-Epine Tavel Rose 2014"/>
    <s v="Extra Large Crate"/>
    <s v="Brisbane"/>
    <x v="726"/>
    <d v="2011-05-27T00:00:00"/>
    <n v="2"/>
    <n v="0.09"/>
    <n v="280.98"/>
    <n v="57"/>
    <n v="561.96"/>
  </r>
  <r>
    <n v="2666"/>
    <n v="88449"/>
    <s v="Daniel Taylor"/>
    <s v="Express Road Cargo"/>
    <x v="1"/>
    <x v="3"/>
    <s v="Neutral"/>
    <s v="Reisling"/>
    <x v="0"/>
    <x v="4"/>
    <s v="Robert Oatley Signature Chardonnay 2013"/>
    <s v="Full Container"/>
    <s v="Liverpool"/>
    <x v="942"/>
    <d v="2010-11-26T00:00:00"/>
    <n v="9"/>
    <n v="0.03"/>
    <n v="20.99"/>
    <n v="0.99"/>
    <n v="188.91"/>
  </r>
  <r>
    <n v="2667"/>
    <n v="89918"/>
    <s v="Antonio Green"/>
    <s v="Express Road Cargo"/>
    <x v="0"/>
    <x v="3"/>
    <s v="High"/>
    <s v="Zinfandel"/>
    <x v="0"/>
    <x v="4"/>
    <s v="Lucien Albrecht Cremant d'Alsace Brut"/>
    <s v="Large Crate"/>
    <s v="Goulburn"/>
    <x v="479"/>
    <d v="2012-06-17T00:00:00"/>
    <n v="9"/>
    <n v="0.01"/>
    <n v="1.98"/>
    <n v="4.7699999999999996"/>
    <n v="17.82"/>
  </r>
  <r>
    <n v="2668"/>
    <n v="87941"/>
    <s v="Juan Hunt"/>
    <s v="Express Road Cargo"/>
    <x v="0"/>
    <x v="2"/>
    <s v="Critical"/>
    <s v="Sangiovese"/>
    <x v="0"/>
    <x v="4"/>
    <s v="Laurent-Perrier Brut Rose"/>
    <s v="Large Crate"/>
    <s v="Geraldton"/>
    <x v="988"/>
    <d v="2011-11-12T00:00:00"/>
    <n v="21"/>
    <n v="0"/>
    <n v="15.22"/>
    <n v="9.73"/>
    <n v="319.62"/>
  </r>
  <r>
    <n v="2669"/>
    <n v="90230"/>
    <s v="Jeffrey Roberts"/>
    <s v="Express Road Cargo"/>
    <x v="0"/>
    <x v="2"/>
    <s v="Critical"/>
    <s v="Merlot"/>
    <x v="0"/>
    <x v="4"/>
    <s v="Dopff &amp; Irion Cremant Rose Brut"/>
    <s v="Large Crate"/>
    <s v="Mandurah"/>
    <x v="989"/>
    <d v="2011-06-25T00:00:00"/>
    <n v="2"/>
    <n v="0.08"/>
    <n v="15.7"/>
    <n v="11.25"/>
    <n v="31.4"/>
  </r>
  <r>
    <n v="2670"/>
    <n v="90230"/>
    <s v="Jeffrey Roberts"/>
    <s v="Air Cargo"/>
    <x v="2"/>
    <x v="2"/>
    <s v="Critical"/>
    <s v="Champagne"/>
    <x v="0"/>
    <x v="4"/>
    <s v="Chateau D'Aqueria Tavel Rose 2013"/>
    <s v="Small Crate"/>
    <s v="Geraldton"/>
    <x v="989"/>
    <d v="2011-06-25T00:00:00"/>
    <n v="10"/>
    <n v="0.05"/>
    <n v="179.29"/>
    <n v="29.21"/>
    <n v="1792.8999999999999"/>
  </r>
  <r>
    <n v="2671"/>
    <n v="88450"/>
    <s v="Daniel Taylor"/>
    <s v="Express Road Cargo"/>
    <x v="0"/>
    <x v="3"/>
    <s v="Low"/>
    <s v="Sangiovese"/>
    <x v="0"/>
    <x v="4"/>
    <s v="Pierre Sparr Cremant d'Alsace Reserve Brut Rose"/>
    <s v="Large Crate"/>
    <s v="Orange"/>
    <x v="804"/>
    <d v="2011-04-14T00:00:00"/>
    <n v="12"/>
    <n v="0.09"/>
    <n v="14.45"/>
    <n v="7.17"/>
    <n v="173.39999999999998"/>
  </r>
  <r>
    <n v="2672"/>
    <n v="88450"/>
    <s v="Daniel Taylor"/>
    <s v="Air Cargo"/>
    <x v="2"/>
    <x v="3"/>
    <s v="Low"/>
    <s v="Grenache Rose"/>
    <x v="0"/>
    <x v="4"/>
    <s v="Bertani Bertarose 2014"/>
    <s v="Extra Large Crate"/>
    <s v="Penrith"/>
    <x v="804"/>
    <d v="2011-04-09T00:00:00"/>
    <n v="5"/>
    <n v="0.08"/>
    <n v="70.98"/>
    <n v="30"/>
    <n v="354.90000000000003"/>
  </r>
  <r>
    <n v="2673"/>
    <n v="89852"/>
    <s v="Shawn Murphy"/>
    <s v="Express Road Cargo"/>
    <x v="0"/>
    <x v="1"/>
    <s v="Low"/>
    <s v="Pinot Noir"/>
    <x v="0"/>
    <x v="4"/>
    <s v="Louis Roederer Cristal Brut 2006"/>
    <s v="Full Container"/>
    <s v="Port Adelaide"/>
    <x v="37"/>
    <d v="2012-03-16T00:00:00"/>
    <n v="9"/>
    <n v="0.04"/>
    <n v="3.38"/>
    <n v="0.85"/>
    <n v="30.419999999999998"/>
  </r>
  <r>
    <n v="2674"/>
    <n v="90426"/>
    <s v="Charles Lewis"/>
    <s v="Express Road Cargo"/>
    <x v="0"/>
    <x v="1"/>
    <s v="Not Specified"/>
    <s v="Sangiovese"/>
    <x v="0"/>
    <x v="4"/>
    <s v="Locations by Dave Phinney F Rose"/>
    <s v="Mini Crate"/>
    <s v="Canberra"/>
    <x v="485"/>
    <d v="2013-01-20T00:00:00"/>
    <n v="4"/>
    <n v="0.08"/>
    <n v="110.98"/>
    <n v="35"/>
    <n v="443.92"/>
  </r>
  <r>
    <n v="2675"/>
    <n v="90426"/>
    <s v="Charles Lewis"/>
    <s v="Air Cargo"/>
    <x v="2"/>
    <x v="1"/>
    <s v="Not Specified"/>
    <s v="Sangiovese Rose"/>
    <x v="0"/>
    <x v="4"/>
    <s v="Orin Swift Cellars Fragile Rose 2014"/>
    <s v="Small Crate"/>
    <s v="Canberra"/>
    <x v="485"/>
    <d v="2013-01-21T00:00:00"/>
    <n v="2"/>
    <n v="0.03"/>
    <n v="212.6"/>
    <n v="110.2"/>
    <n v="425.2"/>
  </r>
  <r>
    <n v="2676"/>
    <n v="90426"/>
    <s v="Charles Lewis"/>
    <s v="Air Cargo"/>
    <x v="2"/>
    <x v="1"/>
    <s v="Not Specified"/>
    <s v="Grenache Rose"/>
    <x v="0"/>
    <x v="4"/>
    <s v="Chateau D'Aqueria Tavel Rose 2013"/>
    <s v="Extra Large Crate"/>
    <s v="Canberra"/>
    <x v="485"/>
    <d v="2013-01-21T00:00:00"/>
    <n v="12"/>
    <n v="0.1"/>
    <n v="349.45"/>
    <n v="60"/>
    <n v="4193.3999999999996"/>
  </r>
  <r>
    <n v="2677"/>
    <n v="90430"/>
    <s v="Larry Brown"/>
    <s v="Air Cargo"/>
    <x v="1"/>
    <x v="3"/>
    <s v="High"/>
    <s v="Sauvignon Blanc"/>
    <x v="0"/>
    <x v="4"/>
    <s v="Grgich Hills Chardonnay 2012"/>
    <s v="Extra Large Crate"/>
    <s v="Grafton"/>
    <x v="86"/>
    <d v="2010-01-05T00:00:00"/>
    <n v="1"/>
    <n v="0"/>
    <n v="213.45"/>
    <n v="14.7"/>
    <n v="213.45"/>
  </r>
  <r>
    <n v="2678"/>
    <n v="86704"/>
    <s v="Ronald Stewart"/>
    <s v="Express Road Cargo"/>
    <x v="0"/>
    <x v="1"/>
    <s v="Critical"/>
    <s v="Pinot Noir"/>
    <x v="0"/>
    <x v="4"/>
    <s v="Miraval Rose 2014"/>
    <s v="Large Crate"/>
    <s v="Port Adelaide"/>
    <x v="54"/>
    <d v="2012-04-15T00:00:00"/>
    <n v="12"/>
    <n v="0.08"/>
    <n v="5.18"/>
    <n v="5.74"/>
    <n v="62.16"/>
  </r>
  <r>
    <n v="2679"/>
    <n v="86179"/>
    <s v="Aaron Long"/>
    <s v="Express Road Cargo"/>
    <x v="0"/>
    <x v="2"/>
    <s v="Not Specified"/>
    <s v="Sangiovese"/>
    <x v="0"/>
    <x v="4"/>
    <s v="Louis Roederer Cristal Brut with Gift Box 2007"/>
    <s v="Large Crate"/>
    <s v="Mandurah"/>
    <x v="966"/>
    <d v="2013-06-26T00:00:00"/>
    <n v="2"/>
    <n v="0.04"/>
    <n v="415.88"/>
    <n v="11.37"/>
    <n v="831.76"/>
  </r>
  <r>
    <n v="2680"/>
    <n v="88590"/>
    <s v="Louise Cook"/>
    <s v="Express Road Cargo"/>
    <x v="0"/>
    <x v="2"/>
    <s v="Medium"/>
    <s v="Merlot"/>
    <x v="0"/>
    <x v="4"/>
    <s v="Schramsberg Cremant Demi-Sec 2011"/>
    <s v="Large Crate"/>
    <s v="Perth"/>
    <x v="990"/>
    <d v="2010-09-29T00:00:00"/>
    <n v="19"/>
    <n v="0.04"/>
    <n v="3.69"/>
    <n v="0.5"/>
    <n v="70.11"/>
  </r>
  <r>
    <n v="2681"/>
    <n v="86760"/>
    <s v="Gregory Ryan"/>
    <s v="Express Road Cargo"/>
    <x v="0"/>
    <x v="3"/>
    <s v="Low"/>
    <s v="Pinot Noir"/>
    <x v="0"/>
    <x v="4"/>
    <s v="Louis Roederer Cristal Brut 2006"/>
    <s v="Full Container"/>
    <s v="Dubbo"/>
    <x v="890"/>
    <d v="2012-07-05T00:00:00"/>
    <n v="6"/>
    <n v="0.04"/>
    <n v="9.27"/>
    <n v="4.3899999999999997"/>
    <n v="55.62"/>
  </r>
  <r>
    <n v="2682"/>
    <n v="88649"/>
    <s v="Brandon Lawson"/>
    <s v="Express Road Cargo"/>
    <x v="1"/>
    <x v="2"/>
    <s v="High"/>
    <s v="Pinot Gris"/>
    <x v="0"/>
    <x v="4"/>
    <s v="Chardonnais Napa Valley Chardonnay 2013"/>
    <s v="Large Crate"/>
    <s v="Perth"/>
    <x v="719"/>
    <d v="2011-06-18T00:00:00"/>
    <n v="5"/>
    <n v="0.1"/>
    <n v="205.99"/>
    <n v="8.99"/>
    <n v="1029.95"/>
  </r>
  <r>
    <n v="2683"/>
    <n v="87849"/>
    <s v="Matthew Moore"/>
    <s v="Express Road Cargo"/>
    <x v="1"/>
    <x v="2"/>
    <s v="Medium"/>
    <s v="Sauvignon Blanc"/>
    <x v="0"/>
    <x v="4"/>
    <s v="Dog Point Vineyard Sauvignon Blanc 2014"/>
    <s v="Large Crate"/>
    <s v="Albany"/>
    <x v="299"/>
    <d v="2012-02-07T00:00:00"/>
    <n v="8"/>
    <n v="0.1"/>
    <n v="200.99"/>
    <n v="8.08"/>
    <n v="1607.92"/>
  </r>
  <r>
    <n v="2684"/>
    <n v="86510"/>
    <s v="Annie Bishop"/>
    <s v="Express Road Cargo"/>
    <x v="0"/>
    <x v="3"/>
    <s v="Critical"/>
    <s v="Pinot Noir"/>
    <x v="0"/>
    <x v="4"/>
    <s v="Jean-Baptiste Adam Les Natures Cremant d'Alsace Brut"/>
    <s v="Large Crate"/>
    <s v="Wagga Wagga"/>
    <x v="16"/>
    <d v="2011-02-04T00:00:00"/>
    <n v="11"/>
    <n v="0"/>
    <n v="5.74"/>
    <n v="5.01"/>
    <n v="63.14"/>
  </r>
  <r>
    <n v="2685"/>
    <n v="86510"/>
    <s v="Annie Bishop"/>
    <s v="Express Road Cargo"/>
    <x v="2"/>
    <x v="3"/>
    <s v="Critical"/>
    <s v="Sangiovese Rose"/>
    <x v="0"/>
    <x v="4"/>
    <s v="Sutter Home White Zinfandel"/>
    <s v="Standard Size Crate"/>
    <s v="Campbeltown"/>
    <x v="16"/>
    <d v="2011-02-05T00:00:00"/>
    <n v="2"/>
    <n v="0.05"/>
    <n v="9.48"/>
    <n v="3.72"/>
    <n v="18.96"/>
  </r>
  <r>
    <n v="2686"/>
    <n v="86510"/>
    <s v="Annie Bishop"/>
    <s v="Express Road Cargo"/>
    <x v="2"/>
    <x v="3"/>
    <s v="Critical"/>
    <s v="Sangiovese Rose"/>
    <x v="0"/>
    <x v="2"/>
    <s v="Miraval Rose (1.5 Liter Magnum) 2014"/>
    <s v="Standard Size Crate"/>
    <s v="Tamworth"/>
    <x v="16"/>
    <d v="2011-02-05T00:00:00"/>
    <n v="3"/>
    <n v="0.04"/>
    <n v="99.23"/>
    <n v="8.99"/>
    <n v="297.69"/>
  </r>
  <r>
    <n v="2687"/>
    <n v="86510"/>
    <s v="Annie Bishop"/>
    <s v="Express Road Cargo"/>
    <x v="0"/>
    <x v="3"/>
    <s v="Critical"/>
    <s v="Merlot"/>
    <x v="0"/>
    <x v="2"/>
    <s v="Langlois Chateau Cremant de Loire Brut"/>
    <s v="Full Container"/>
    <s v="Orange"/>
    <x v="16"/>
    <d v="2011-02-05T00:00:00"/>
    <n v="2"/>
    <n v="0.01"/>
    <n v="7.64"/>
    <n v="5.83"/>
    <n v="15.28"/>
  </r>
  <r>
    <n v="2688"/>
    <n v="86510"/>
    <s v="Annie Bishop"/>
    <s v="Express Road Cargo"/>
    <x v="1"/>
    <x v="3"/>
    <s v="Critical"/>
    <s v="Sauvignon Blanc"/>
    <x v="0"/>
    <x v="2"/>
    <s v="Mercer Canyons Chardonnay 2013"/>
    <s v="Large Crate"/>
    <s v="Blue Mountains"/>
    <x v="16"/>
    <d v="2011-02-05T00:00:00"/>
    <n v="2"/>
    <n v="0.08"/>
    <n v="65.989999999999995"/>
    <n v="19.989999999999998"/>
    <n v="131.97999999999999"/>
  </r>
  <r>
    <n v="2689"/>
    <n v="88996"/>
    <s v="Jose Stevens"/>
    <s v="Express Road Cargo"/>
    <x v="1"/>
    <x v="2"/>
    <s v="Medium"/>
    <s v="Chardonnay"/>
    <x v="0"/>
    <x v="2"/>
    <s v="Cloudy Bay Sauvignon Blanc 2015"/>
    <s v="Large Crate"/>
    <s v="Albany"/>
    <x v="213"/>
    <d v="2013-09-19T00:00:00"/>
    <n v="24"/>
    <n v="0.02"/>
    <n v="200.99"/>
    <n v="8.08"/>
    <n v="4823.76"/>
  </r>
  <r>
    <n v="2690"/>
    <n v="88996"/>
    <s v="Douglas Ward"/>
    <s v="Express Road Cargo"/>
    <x v="2"/>
    <x v="2"/>
    <s v="Medium"/>
    <s v="Cremant"/>
    <x v="0"/>
    <x v="2"/>
    <s v="Marques de Caceres Rioja Rosado 2014"/>
    <s v="Mini Crate"/>
    <s v="Geraldton"/>
    <x v="213"/>
    <d v="2013-09-21T00:00:00"/>
    <n v="12"/>
    <n v="0.01"/>
    <n v="194.3"/>
    <n v="11.54"/>
    <n v="2331.6000000000004"/>
  </r>
  <r>
    <n v="2691"/>
    <n v="86904"/>
    <s v="Theresa Washington"/>
    <s v="Express Road Cargo"/>
    <x v="0"/>
    <x v="3"/>
    <s v="Critical"/>
    <s v="Zinfandel"/>
    <x v="0"/>
    <x v="2"/>
    <s v="Moet &amp; Chandon Imperial"/>
    <s v="Large Crate"/>
    <s v="Bathurst"/>
    <x v="771"/>
    <d v="2011-11-11T00:00:00"/>
    <n v="8"/>
    <n v="0.06"/>
    <n v="4.9800000000000004"/>
    <n v="6.07"/>
    <n v="39.840000000000003"/>
  </r>
  <r>
    <n v="2692"/>
    <n v="86904"/>
    <s v="Theresa Washington"/>
    <s v="Road Cargo"/>
    <x v="1"/>
    <x v="3"/>
    <s v="Critical"/>
    <s v="Reisling"/>
    <x v="0"/>
    <x v="2"/>
    <s v="St. Supery Sauvignon Blanc 2015"/>
    <s v="Full Container"/>
    <s v="Armidale"/>
    <x v="771"/>
    <d v="2011-11-09T00:00:00"/>
    <n v="21"/>
    <n v="0"/>
    <n v="85.99"/>
    <n v="0.99"/>
    <n v="1805.79"/>
  </r>
  <r>
    <n v="2693"/>
    <n v="90438"/>
    <s v="Marie Evans"/>
    <s v="Road Cargo"/>
    <x v="0"/>
    <x v="1"/>
    <s v="Critical"/>
    <s v="Sangiovese"/>
    <x v="0"/>
    <x v="2"/>
    <s v="Roederer Estate Brut"/>
    <s v="Large Crate"/>
    <s v="Wodonga"/>
    <x v="952"/>
    <d v="2010-09-11T00:00:00"/>
    <n v="1"/>
    <n v="0.06"/>
    <n v="2.61"/>
    <n v="0.5"/>
    <n v="2.61"/>
  </r>
  <r>
    <n v="2694"/>
    <n v="90438"/>
    <s v="Marie Evans"/>
    <s v="Express Road Cargo"/>
    <x v="0"/>
    <x v="1"/>
    <s v="Critical"/>
    <s v="Merlot"/>
    <x v="0"/>
    <x v="2"/>
    <s v="Jean-Baptiste Adam Les Natures Cremant d'Alsace Brut"/>
    <s v="Full Container"/>
    <s v="Melbourne"/>
    <x v="952"/>
    <d v="2010-09-13T00:00:00"/>
    <n v="22"/>
    <n v="0.01"/>
    <n v="6.35"/>
    <n v="1.02"/>
    <n v="139.69999999999999"/>
  </r>
  <r>
    <n v="2695"/>
    <n v="86152"/>
    <s v="Nicholas Carter"/>
    <s v="Air Cargo"/>
    <x v="2"/>
    <x v="1"/>
    <s v="Medium"/>
    <s v="Champagne"/>
    <x v="0"/>
    <x v="2"/>
    <s v="Miraval Rose 2014"/>
    <s v="Extra Large Crate"/>
    <s v="Mount Barker"/>
    <x v="128"/>
    <d v="2013-12-28T00:00:00"/>
    <n v="18"/>
    <n v="0"/>
    <n v="122.99"/>
    <n v="70.2"/>
    <n v="2213.8199999999997"/>
  </r>
  <r>
    <n v="2696"/>
    <n v="90446"/>
    <s v="Gerald Romero"/>
    <s v="Express Road Cargo"/>
    <x v="2"/>
    <x v="3"/>
    <s v="Not Specified"/>
    <s v="Cremant"/>
    <x v="0"/>
    <x v="2"/>
    <s v="La Playa Estate Cabernet Sauvignon Rose 2015"/>
    <s v="Full Container"/>
    <s v="Broken Hill"/>
    <x v="444"/>
    <d v="2012-12-12T00:00:00"/>
    <n v="19"/>
    <n v="0.04"/>
    <n v="18.84"/>
    <n v="3.62"/>
    <n v="357.96"/>
  </r>
  <r>
    <n v="2697"/>
    <n v="90446"/>
    <s v="Gerald Romero"/>
    <s v="Express Road Cargo"/>
    <x v="1"/>
    <x v="3"/>
    <s v="Not Specified"/>
    <s v="Sauvignon Blanc"/>
    <x v="0"/>
    <x v="2"/>
    <s v="Mercer Canyons Chardonnay 2013"/>
    <s v="Full Container"/>
    <s v="Newcastle"/>
    <x v="444"/>
    <d v="2012-12-12T00:00:00"/>
    <n v="21"/>
    <n v="0.05"/>
    <n v="35.99"/>
    <n v="5.99"/>
    <n v="755.79000000000008"/>
  </r>
  <r>
    <n v="2698"/>
    <n v="89544"/>
    <s v="Bobby Ellis"/>
    <s v="Air Cargo"/>
    <x v="2"/>
    <x v="3"/>
    <s v="Low"/>
    <s v="Grenache Rose"/>
    <x v="0"/>
    <x v="2"/>
    <s v="Miraval Rose (1.5 Liter Magnum) 2014"/>
    <s v="Extra Large Crate"/>
    <s v="Cessnock"/>
    <x v="454"/>
    <d v="2011-12-17T00:00:00"/>
    <n v="22"/>
    <n v="0.03"/>
    <n v="208.16"/>
    <n v="68.02"/>
    <n v="4579.5199999999995"/>
  </r>
  <r>
    <n v="2699"/>
    <n v="89544"/>
    <s v="Bobby Ellis"/>
    <s v="Express Road Cargo"/>
    <x v="2"/>
    <x v="3"/>
    <s v="Low"/>
    <s v="Grenache Rose"/>
    <x v="0"/>
    <x v="2"/>
    <s v="Sutter Home White Zinfandel"/>
    <s v="Extra Large Crate"/>
    <s v="Broken Hill"/>
    <x v="454"/>
    <d v="2011-12-16T00:00:00"/>
    <n v="1"/>
    <n v="0.08"/>
    <n v="24.98"/>
    <n v="8.7899999999999991"/>
    <n v="24.98"/>
  </r>
  <r>
    <n v="2700"/>
    <n v="89544"/>
    <s v="Bobby Ellis"/>
    <s v="Express Road Cargo"/>
    <x v="2"/>
    <x v="3"/>
    <s v="Low"/>
    <s v="Sangiovese Rose"/>
    <x v="0"/>
    <x v="2"/>
    <s v="Chateau de Campuget Costieres de Nimes Tradition Rose 2015"/>
    <s v="Mini Crate"/>
    <s v="Cessnock"/>
    <x v="454"/>
    <d v="2011-12-17T00:00:00"/>
    <n v="4"/>
    <n v="0.01"/>
    <n v="3.36"/>
    <n v="6.27"/>
    <n v="13.44"/>
  </r>
  <r>
    <n v="2701"/>
    <n v="87969"/>
    <s v="Jeffrey Rogers"/>
    <s v="Express Road Cargo"/>
    <x v="1"/>
    <x v="0"/>
    <s v="Critical"/>
    <s v="Pinot Gris"/>
    <x v="0"/>
    <x v="2"/>
    <s v="Giesen Sauvignon Blanc 2014"/>
    <s v="Large Crate"/>
    <s v="Darwin"/>
    <x v="134"/>
    <d v="2012-03-02T00:00:00"/>
    <n v="5"/>
    <n v="0"/>
    <n v="195.99"/>
    <n v="3.99"/>
    <n v="979.95"/>
  </r>
  <r>
    <n v="2702"/>
    <n v="87974"/>
    <s v="Kevin Reyes"/>
    <s v="Express Road Cargo"/>
    <x v="1"/>
    <x v="3"/>
    <s v="Medium"/>
    <s v="Pinot Gris"/>
    <x v="0"/>
    <x v="2"/>
    <s v="Grgich Hills Chardonnay 2012"/>
    <s v="Loose Wrap"/>
    <s v="Queanbeyan"/>
    <x v="594"/>
    <d v="2011-06-03T00:00:00"/>
    <n v="12"/>
    <n v="0.04"/>
    <n v="17.98"/>
    <n v="8.51"/>
    <n v="215.76"/>
  </r>
  <r>
    <n v="2703"/>
    <n v="87974"/>
    <s v="Kevin Reyes"/>
    <s v="Express Road Cargo"/>
    <x v="0"/>
    <x v="3"/>
    <s v="Medium"/>
    <s v="Zinfandel"/>
    <x v="0"/>
    <x v="2"/>
    <s v="Miraval Rose (1.5 Liter Magnum) 2014"/>
    <s v="Large Crate"/>
    <s v="Dubbo"/>
    <x v="594"/>
    <d v="2011-06-02T00:00:00"/>
    <n v="9"/>
    <n v="7.0000000000000007E-2"/>
    <n v="419.19"/>
    <n v="19.989999999999998"/>
    <n v="3772.71"/>
  </r>
  <r>
    <n v="2704"/>
    <n v="86963"/>
    <s v="Joseph Burke"/>
    <s v="Express Road Cargo"/>
    <x v="0"/>
    <x v="1"/>
    <s v="Low"/>
    <s v="Malbec"/>
    <x v="0"/>
    <x v="2"/>
    <s v="Bollinger Brut Special Cuvee"/>
    <s v="Large Crate"/>
    <s v="Canberra"/>
    <x v="991"/>
    <d v="2012-12-19T00:00:00"/>
    <n v="1"/>
    <n v="0.01"/>
    <n v="6.54"/>
    <n v="5.27"/>
    <n v="6.54"/>
  </r>
  <r>
    <n v="2705"/>
    <n v="86963"/>
    <s v="Joseph Burke"/>
    <s v="Express Road Cargo"/>
    <x v="0"/>
    <x v="1"/>
    <s v="Low"/>
    <s v="Merlot"/>
    <x v="0"/>
    <x v="2"/>
    <s v="Jean-Baptiste Adam Les Natures Cremant d'Alsace Brut"/>
    <s v="Large Crate"/>
    <s v="Canberra"/>
    <x v="991"/>
    <d v="2012-12-18T00:00:00"/>
    <n v="25"/>
    <n v="0.01"/>
    <n v="155.06"/>
    <n v="7.07"/>
    <n v="3876.5"/>
  </r>
  <r>
    <n v="2706"/>
    <n v="87245"/>
    <s v="Douglas Henderson"/>
    <s v="Air Cargo"/>
    <x v="2"/>
    <x v="0"/>
    <s v="High"/>
    <s v="Champagne"/>
    <x v="0"/>
    <x v="2"/>
    <s v="Miraval Rose 2014"/>
    <s v="Small Crate"/>
    <s v="Cairns"/>
    <x v="129"/>
    <d v="2010-12-14T00:00:00"/>
    <n v="1"/>
    <n v="0.04"/>
    <n v="124.49"/>
    <n v="51.94"/>
    <n v="124.49"/>
  </r>
  <r>
    <n v="2707"/>
    <n v="87256"/>
    <s v="Douglas Henderson"/>
    <s v="Express Road Cargo"/>
    <x v="1"/>
    <x v="0"/>
    <s v="High"/>
    <s v="Sauvignon Blanc"/>
    <x v="0"/>
    <x v="2"/>
    <s v="Robert Oatley Sauvignon Blanc 2013"/>
    <s v="Full Container"/>
    <s v="Logan City"/>
    <x v="482"/>
    <d v="2013-12-12T00:00:00"/>
    <n v="15"/>
    <n v="0.1"/>
    <n v="35.99"/>
    <n v="5"/>
    <n v="539.85"/>
  </r>
  <r>
    <n v="2708"/>
    <n v="90449"/>
    <s v="Johnny Wilson"/>
    <s v="Air Cargo"/>
    <x v="2"/>
    <x v="1"/>
    <s v="High"/>
    <s v="Grenache Rose"/>
    <x v="0"/>
    <x v="2"/>
    <s v="Bertani Bertarose 2014"/>
    <s v="Extra Large Crate"/>
    <s v="Canberra"/>
    <x v="992"/>
    <d v="2010-06-28T00:00:00"/>
    <n v="1"/>
    <n v="0.04"/>
    <n v="130.97999999999999"/>
    <n v="30"/>
    <n v="130.97999999999999"/>
  </r>
  <r>
    <n v="2709"/>
    <n v="90449"/>
    <s v="Johnny Wilson"/>
    <s v="Express Road Cargo"/>
    <x v="1"/>
    <x v="1"/>
    <s v="High"/>
    <s v="Reisling"/>
    <x v="0"/>
    <x v="2"/>
    <s v="Villa Maria Private Bin Sauvignon Blanc 2015"/>
    <s v="Large Crate"/>
    <s v="Canberra"/>
    <x v="992"/>
    <d v="2010-06-25T00:00:00"/>
    <n v="11"/>
    <n v="0.05"/>
    <n v="200.99"/>
    <n v="4.2"/>
    <n v="2210.8900000000003"/>
  </r>
  <r>
    <n v="2710"/>
    <n v="87257"/>
    <s v="Douglas Henderson"/>
    <s v="Express Road Cargo"/>
    <x v="0"/>
    <x v="0"/>
    <s v="Medium"/>
    <s v="Cabernet Sauvignon"/>
    <x v="0"/>
    <x v="2"/>
    <s v="Domaine Lafond Roc-Epine Tavel Rose 2014"/>
    <s v="Large Crate"/>
    <s v="Bundaberg"/>
    <x v="130"/>
    <d v="2013-12-20T00:00:00"/>
    <n v="22"/>
    <n v="0.1"/>
    <n v="2.88"/>
    <n v="0.5"/>
    <n v="63.36"/>
  </r>
  <r>
    <n v="2711"/>
    <n v="86688"/>
    <s v="William Carpenter"/>
    <s v="Air Cargo"/>
    <x v="2"/>
    <x v="3"/>
    <s v="Low"/>
    <s v="Sangiovese Rose"/>
    <x v="0"/>
    <x v="2"/>
    <s v="Locations by Dave Phinney F Rose&quot;"/>
    <s v="Extra Large Crate"/>
    <s v="Wollongong"/>
    <x v="529"/>
    <d v="2010-11-30T00:00:00"/>
    <n v="3"/>
    <n v="0.04"/>
    <n v="180.98"/>
    <n v="30"/>
    <n v="542.93999999999994"/>
  </r>
  <r>
    <n v="2712"/>
    <n v="86688"/>
    <s v="Joshua Vasquez"/>
    <s v="Express Road Cargo"/>
    <x v="0"/>
    <x v="3"/>
    <s v="Low"/>
    <s v="Sangiovese"/>
    <x v="0"/>
    <x v="2"/>
    <s v="Louis Roederer Cristal Brut with Gift Box 2007"/>
    <s v="Mini Crate"/>
    <s v="Goulburn"/>
    <x v="529"/>
    <d v="2010-12-05T00:00:00"/>
    <n v="2"/>
    <n v="0.06"/>
    <n v="3.25"/>
    <n v="49"/>
    <n v="6.5"/>
  </r>
  <r>
    <n v="2713"/>
    <n v="86688"/>
    <s v="Joshua Vasquez"/>
    <s v="Express Road Cargo"/>
    <x v="2"/>
    <x v="3"/>
    <s v="Low"/>
    <s v="Champagne"/>
    <x v="0"/>
    <x v="2"/>
    <s v="Domaine Lafond Roc-Epine Tavel Rose 2014"/>
    <s v="Loose Wrap"/>
    <s v="Newcastle"/>
    <x v="529"/>
    <d v="2010-12-04T00:00:00"/>
    <n v="19"/>
    <n v="0.01"/>
    <n v="110.98"/>
    <n v="13.99"/>
    <n v="2108.62"/>
  </r>
  <r>
    <n v="2714"/>
    <n v="86688"/>
    <s v="Joshua Vasquez"/>
    <s v="Road Cargo"/>
    <x v="0"/>
    <x v="3"/>
    <s v="Low"/>
    <s v="Pinot Noir"/>
    <x v="0"/>
    <x v="2"/>
    <s v="Dom Perignon 2006"/>
    <s v="Full Container"/>
    <s v="Dubbo"/>
    <x v="529"/>
    <d v="2010-12-07T00:00:00"/>
    <n v="23"/>
    <n v="0.05"/>
    <n v="3.95"/>
    <n v="2"/>
    <n v="90.850000000000009"/>
  </r>
  <r>
    <n v="2715"/>
    <n v="86755"/>
    <s v="Brian Freeman"/>
    <s v="Air Cargo"/>
    <x v="2"/>
    <x v="3"/>
    <s v="High"/>
    <s v="Sangiovese Rose"/>
    <x v="0"/>
    <x v="2"/>
    <s v="Locations by Dave Phinney F Rose&quot;"/>
    <s v="Small Crate"/>
    <s v="Paramatta"/>
    <x v="993"/>
    <d v="2011-02-16T00:00:00"/>
    <n v="11"/>
    <n v="7.0000000000000007E-2"/>
    <n v="114.98"/>
    <n v="51.42"/>
    <n v="1264.78"/>
  </r>
  <r>
    <n v="2716"/>
    <n v="86755"/>
    <s v="Brian Freeman"/>
    <s v="Express Road Cargo"/>
    <x v="0"/>
    <x v="3"/>
    <s v="High"/>
    <s v="Sangiovese"/>
    <x v="0"/>
    <x v="2"/>
    <s v="Schramsberg Cremant Demi-Sec 2011"/>
    <s v="Large Crate"/>
    <s v="Paramatta"/>
    <x v="993"/>
    <d v="2011-02-15T00:00:00"/>
    <n v="11"/>
    <n v="0.1"/>
    <n v="31.98"/>
    <n v="6.72"/>
    <n v="351.78000000000003"/>
  </r>
  <r>
    <n v="2717"/>
    <n v="86983"/>
    <s v="Andrew Robinson"/>
    <s v="Air Cargo"/>
    <x v="2"/>
    <x v="0"/>
    <s v="Low"/>
    <s v="Champagne"/>
    <x v="0"/>
    <x v="2"/>
    <s v="Pietradolce Etna Rosato 2014"/>
    <s v="Extra Large Crate"/>
    <s v="Rockhampton"/>
    <x v="947"/>
    <d v="2011-10-28T00:00:00"/>
    <n v="5"/>
    <n v="0.1"/>
    <n v="200.98"/>
    <n v="23.76"/>
    <n v="1004.9"/>
  </r>
  <r>
    <n v="2718"/>
    <n v="86983"/>
    <s v="Andrew Robinson"/>
    <s v="Road Cargo"/>
    <x v="0"/>
    <x v="0"/>
    <s v="Low"/>
    <s v="Merlot"/>
    <x v="0"/>
    <x v="2"/>
    <s v="Chateau de Campuget Costieres de Nimes Tradition Rose 2015"/>
    <s v="Full Container"/>
    <s v="Maryborough"/>
    <x v="947"/>
    <d v="2011-10-27T00:00:00"/>
    <n v="2"/>
    <n v="0.02"/>
    <n v="3.98"/>
    <n v="0.83"/>
    <n v="7.96"/>
  </r>
  <r>
    <n v="2719"/>
    <n v="86983"/>
    <s v="Paul Porter"/>
    <s v="Express Road Cargo"/>
    <x v="0"/>
    <x v="0"/>
    <s v="Low"/>
    <s v="Shiraz"/>
    <x v="0"/>
    <x v="2"/>
    <s v="Laurent-Perrier Brut Millesime 2006"/>
    <s v="Large Crate"/>
    <s v="Logan City"/>
    <x v="947"/>
    <d v="2011-10-28T00:00:00"/>
    <n v="9"/>
    <n v="0.06"/>
    <n v="14.56"/>
    <n v="3.5"/>
    <n v="131.04"/>
  </r>
  <r>
    <n v="2720"/>
    <n v="86983"/>
    <s v="Paul Porter"/>
    <s v="Express Road Cargo"/>
    <x v="0"/>
    <x v="0"/>
    <s v="Low"/>
    <s v="Pinot Noir"/>
    <x v="0"/>
    <x v="2"/>
    <s v="Lucien Albrecht Cremant d'Alsace Brut Rose"/>
    <s v="Large Crate"/>
    <s v="Logan City"/>
    <x v="947"/>
    <d v="2011-10-30T00:00:00"/>
    <n v="10"/>
    <n v="0"/>
    <n v="8.74"/>
    <n v="8.2899999999999991"/>
    <n v="87.4"/>
  </r>
  <r>
    <n v="2721"/>
    <n v="86983"/>
    <s v="Paul Porter"/>
    <s v="Express Road Cargo"/>
    <x v="0"/>
    <x v="0"/>
    <s v="Low"/>
    <s v="Malbec"/>
    <x v="0"/>
    <x v="2"/>
    <s v="Locations by Dave Phinney F Rose"/>
    <s v="Large Crate"/>
    <s v="Maryborough"/>
    <x v="947"/>
    <d v="2011-10-28T00:00:00"/>
    <n v="7"/>
    <n v="0.03"/>
    <n v="178.47"/>
    <n v="19.989999999999998"/>
    <n v="1249.29"/>
  </r>
  <r>
    <n v="2722"/>
    <n v="89864"/>
    <s v="Victor Long"/>
    <s v="Air Cargo"/>
    <x v="2"/>
    <x v="2"/>
    <s v="Low"/>
    <s v="Champagne"/>
    <x v="0"/>
    <x v="2"/>
    <s v="Pietradolce Etna Rosato 2014"/>
    <s v="Small Crate"/>
    <s v="Albany"/>
    <x v="226"/>
    <d v="2012-12-15T00:00:00"/>
    <n v="23"/>
    <n v="0.02"/>
    <n v="31.76"/>
    <n v="45.51"/>
    <n v="730.48"/>
  </r>
  <r>
    <n v="2723"/>
    <n v="90454"/>
    <s v="Dennis Gilbert"/>
    <s v="Express Road Cargo"/>
    <x v="0"/>
    <x v="3"/>
    <s v="High"/>
    <s v="Merlot"/>
    <x v="0"/>
    <x v="2"/>
    <s v="Francis Ford Coppola Sofia Rose 2014"/>
    <s v="Large Crate"/>
    <s v="Albury"/>
    <x v="994"/>
    <d v="2012-07-06T00:00:00"/>
    <n v="4"/>
    <n v="0"/>
    <n v="39.479999999999997"/>
    <n v="3.99"/>
    <n v="157.91999999999999"/>
  </r>
  <r>
    <n v="2724"/>
    <n v="90357"/>
    <s v="Paula Morris"/>
    <s v="Express Road Cargo"/>
    <x v="1"/>
    <x v="2"/>
    <s v="Low"/>
    <s v="Sauvignon Blanc"/>
    <x v="0"/>
    <x v="2"/>
    <s v="Rombauer Chardonnay 2014"/>
    <s v="Loose Wrap"/>
    <s v="Freemantle"/>
    <x v="812"/>
    <d v="2012-12-28T00:00:00"/>
    <n v="13"/>
    <n v="0.04"/>
    <n v="120.97"/>
    <n v="7.11"/>
    <n v="1572.61"/>
  </r>
  <r>
    <n v="2725"/>
    <n v="89824"/>
    <s v="Robert Henderson"/>
    <s v="Express Road Cargo"/>
    <x v="1"/>
    <x v="0"/>
    <s v="Not Specified"/>
    <s v="Reisling"/>
    <x v="0"/>
    <x v="2"/>
    <s v="Los Vascos Sauvignon Blanc 2015"/>
    <s v="Large Crate"/>
    <s v="Darwin"/>
    <x v="604"/>
    <d v="2013-06-02T00:00:00"/>
    <n v="12"/>
    <n v="0.1"/>
    <n v="26.31"/>
    <n v="5.89"/>
    <n v="315.71999999999997"/>
  </r>
  <r>
    <n v="2726"/>
    <n v="86404"/>
    <s v="Adam Grant"/>
    <s v="Express Road Cargo"/>
    <x v="0"/>
    <x v="1"/>
    <s v="High"/>
    <s v="Pinot Noir"/>
    <x v="0"/>
    <x v="2"/>
    <s v="Gerard Bertrand Cote des Roses Rose 2014"/>
    <s v="Large Crate"/>
    <s v="Port Adelaide"/>
    <x v="995"/>
    <d v="2012-06-19T00:00:00"/>
    <n v="13"/>
    <n v="0"/>
    <n v="8.74"/>
    <n v="1.39"/>
    <n v="113.62"/>
  </r>
  <r>
    <n v="2727"/>
    <n v="86210"/>
    <s v="Amanda Cooper"/>
    <s v="Air Cargo"/>
    <x v="2"/>
    <x v="3"/>
    <s v="Critical"/>
    <s v="Cremant"/>
    <x v="0"/>
    <x v="2"/>
    <s v="Gerard Bertrand Cote des Roses Rose 2014"/>
    <s v="Small Crate"/>
    <s v="Lithgow"/>
    <x v="131"/>
    <d v="2012-12-22T00:00:00"/>
    <n v="18"/>
    <n v="0.05"/>
    <n v="15.23"/>
    <n v="27.75"/>
    <n v="274.14"/>
  </r>
  <r>
    <n v="2728"/>
    <n v="90288"/>
    <s v="Aaron Carpenter"/>
    <s v="Road Cargo"/>
    <x v="2"/>
    <x v="1"/>
    <s v="Critical"/>
    <s v="Champagne"/>
    <x v="0"/>
    <x v="2"/>
    <s v="Chateau D'Aqueria Tavel Rose 2013"/>
    <s v="Loose Wrap"/>
    <s v="Melton"/>
    <x v="996"/>
    <d v="2012-05-13T00:00:00"/>
    <n v="14"/>
    <n v="0.03"/>
    <n v="92.23"/>
    <n v="39.61"/>
    <n v="1291.22"/>
  </r>
  <r>
    <n v="2729"/>
    <n v="88225"/>
    <s v="Walter Watkins"/>
    <s v="Express Road Cargo"/>
    <x v="0"/>
    <x v="0"/>
    <s v="Not Specified"/>
    <s v="Shiraz"/>
    <x v="0"/>
    <x v="2"/>
    <s v="Barnard Griffin Rose of Sangiovese 2014"/>
    <s v="Large Crate"/>
    <s v="Palmerston"/>
    <x v="997"/>
    <d v="2012-04-03T00:00:00"/>
    <n v="9"/>
    <n v="0.02"/>
    <n v="15.15"/>
    <n v="10.130000000000001"/>
    <n v="136.35"/>
  </r>
  <r>
    <n v="2730"/>
    <n v="88225"/>
    <s v="Walter Watkins"/>
    <s v="Express Road Cargo"/>
    <x v="2"/>
    <x v="0"/>
    <s v="Not Specified"/>
    <s v="Champagne"/>
    <x v="0"/>
    <x v="2"/>
    <s v="Belle Glos Oeil de Perdrix Pinot Noir Blanc 2014"/>
    <s v="Large Crate"/>
    <s v="Darwin"/>
    <x v="997"/>
    <d v="2012-04-04T00:00:00"/>
    <n v="1"/>
    <n v="0"/>
    <n v="7.38"/>
    <n v="5.21"/>
    <n v="7.38"/>
  </r>
  <r>
    <n v="2731"/>
    <n v="90465"/>
    <s v="Benjamin Snyder"/>
    <s v="Express Road Cargo"/>
    <x v="2"/>
    <x v="3"/>
    <s v="Critical"/>
    <s v="Grenache Rose"/>
    <x v="0"/>
    <x v="2"/>
    <s v="Orin Swift Cellars Fragile Rose 2014"/>
    <s v="Large Crate"/>
    <s v="Dubbo"/>
    <x v="998"/>
    <d v="2012-02-04T00:00:00"/>
    <n v="1"/>
    <n v="0.05"/>
    <n v="29.34"/>
    <n v="57.87"/>
    <n v="29.34"/>
  </r>
  <r>
    <n v="2732"/>
    <n v="90468"/>
    <s v="Joshua Evans"/>
    <s v="Express Road Cargo"/>
    <x v="0"/>
    <x v="2"/>
    <s v="Medium"/>
    <s v="Sangiovese"/>
    <x v="0"/>
    <x v="2"/>
    <s v="La Playa Estate Cabernet Sauvignon Rose 2015"/>
    <s v="Large Crate"/>
    <s v="Perth"/>
    <x v="385"/>
    <d v="2013-03-24T00:00:00"/>
    <n v="1"/>
    <n v="7.0000000000000007E-2"/>
    <n v="5.81"/>
    <n v="8.49"/>
    <n v="5.81"/>
  </r>
  <r>
    <n v="2733"/>
    <n v="88343"/>
    <s v="Adam Griffin"/>
    <s v="Express Road Cargo"/>
    <x v="0"/>
    <x v="1"/>
    <s v="Not Specified"/>
    <s v="Malbec"/>
    <x v="0"/>
    <x v="2"/>
    <s v="Lucien Albrecht Cremant d'Alsace Brut"/>
    <s v="Large Crate"/>
    <s v="Hamilton"/>
    <x v="734"/>
    <d v="2012-05-29T00:00:00"/>
    <n v="14"/>
    <n v="0.03"/>
    <n v="5.78"/>
    <n v="5.67"/>
    <n v="80.92"/>
  </r>
  <r>
    <n v="2734"/>
    <n v="88343"/>
    <s v="Adam Griffin"/>
    <s v="Express Road Cargo"/>
    <x v="0"/>
    <x v="1"/>
    <s v="Not Specified"/>
    <s v="Shiraz"/>
    <x v="0"/>
    <x v="2"/>
    <s v="Jean-Baptiste Adam Les Natures Cremant d'Alsace Brut"/>
    <s v="Large Crate"/>
    <s v="Hamilton"/>
    <x v="734"/>
    <d v="2012-05-29T00:00:00"/>
    <n v="5"/>
    <n v="0"/>
    <n v="14.97"/>
    <n v="7.51"/>
    <n v="74.850000000000009"/>
  </r>
  <r>
    <n v="2735"/>
    <n v="88343"/>
    <s v="Walter Bailey"/>
    <s v="Express Road Cargo"/>
    <x v="0"/>
    <x v="1"/>
    <s v="Not Specified"/>
    <s v="Shiraz"/>
    <x v="0"/>
    <x v="2"/>
    <s v="Simonnet-Febvre Cremant de Bourgogne Blanc"/>
    <s v="Large Crate"/>
    <s v="Canberra"/>
    <x v="734"/>
    <d v="2012-05-30T00:00:00"/>
    <n v="18"/>
    <n v="0.08"/>
    <n v="3.95"/>
    <n v="5.13"/>
    <n v="71.100000000000009"/>
  </r>
  <r>
    <n v="2736"/>
    <n v="87914"/>
    <s v="Jennifer Ford"/>
    <s v="Express Road Cargo"/>
    <x v="0"/>
    <x v="3"/>
    <s v="Critical"/>
    <s v="Shiraz"/>
    <x v="0"/>
    <x v="2"/>
    <s v="Lucien Albrecht Cremant d'Alsace Brut Rose"/>
    <s v="Large Crate"/>
    <s v="Lithgow"/>
    <x v="473"/>
    <d v="2013-10-21T00:00:00"/>
    <n v="20"/>
    <n v="0.02"/>
    <n v="5.98"/>
    <n v="5.35"/>
    <n v="119.60000000000001"/>
  </r>
  <r>
    <n v="2737"/>
    <n v="88164"/>
    <s v="Carl Montgomery"/>
    <s v="Express Road Cargo"/>
    <x v="1"/>
    <x v="1"/>
    <s v="Medium"/>
    <s v="Pinot Gris"/>
    <x v="0"/>
    <x v="2"/>
    <s v="Lucky Chardonnay 2012"/>
    <s v="Large Crate"/>
    <s v="Canberra"/>
    <x v="982"/>
    <d v="2010-08-06T00:00:00"/>
    <n v="15"/>
    <n v="7.0000000000000007E-2"/>
    <n v="80.98"/>
    <n v="7.18"/>
    <n v="1214.7"/>
  </r>
  <r>
    <n v="2738"/>
    <n v="88170"/>
    <s v="Carl Montgomery"/>
    <s v="Express Road Cargo"/>
    <x v="0"/>
    <x v="1"/>
    <s v="Medium"/>
    <s v="Shiraz"/>
    <x v="0"/>
    <x v="2"/>
    <s v="Roederer Estate L'Ermitage 2007"/>
    <s v="Large Crate"/>
    <s v="Canberra"/>
    <x v="597"/>
    <d v="2013-08-05T00:00:00"/>
    <n v="8"/>
    <n v="0.08"/>
    <n v="11.35"/>
    <n v="8.6"/>
    <n v="90.8"/>
  </r>
  <r>
    <n v="2739"/>
    <n v="90471"/>
    <s v="Anthony Brown"/>
    <s v="Express Road Cargo"/>
    <x v="0"/>
    <x v="1"/>
    <s v="Critical"/>
    <s v="Sangiovese"/>
    <x v="0"/>
    <x v="2"/>
    <s v="Lucien Albrecht Cremant d'Alsace Brut Rose"/>
    <s v="Full Container"/>
    <s v="Canberra"/>
    <x v="537"/>
    <d v="2011-10-26T00:00:00"/>
    <n v="9"/>
    <n v="0.06"/>
    <n v="7.4"/>
    <n v="1.71"/>
    <n v="66.600000000000009"/>
  </r>
  <r>
    <n v="2740"/>
    <n v="86781"/>
    <s v="Johnny Ramirez"/>
    <s v="Express Road Cargo"/>
    <x v="0"/>
    <x v="1"/>
    <s v="Not Specified"/>
    <s v="Cabernet Sauvignon"/>
    <x v="0"/>
    <x v="2"/>
    <s v="Miraval Rose 2014"/>
    <s v="Loose Wrap"/>
    <s v="Mildura"/>
    <x v="492"/>
    <d v="2013-02-20T00:00:00"/>
    <n v="10"/>
    <n v="0.09"/>
    <n v="7.98"/>
    <n v="6.5"/>
    <n v="79.800000000000011"/>
  </r>
  <r>
    <n v="2741"/>
    <n v="86801"/>
    <s v="Patrick Ruiz"/>
    <s v="Express Road Cargo"/>
    <x v="1"/>
    <x v="2"/>
    <s v="Critical"/>
    <s v="Reisling"/>
    <x v="0"/>
    <x v="2"/>
    <s v="Mercer Canyons Chardonnay 2013"/>
    <s v="Loose Wrap"/>
    <s v="Perth"/>
    <x v="999"/>
    <d v="2012-10-17T00:00:00"/>
    <n v="6"/>
    <n v="0.06"/>
    <n v="1938.02"/>
    <n v="13.99"/>
    <n v="11628.119999999999"/>
  </r>
  <r>
    <n v="2742"/>
    <n v="90475"/>
    <s v="Stephen Wallace"/>
    <s v="Road Cargo"/>
    <x v="0"/>
    <x v="1"/>
    <s v="Medium"/>
    <s v="Zinfandel"/>
    <x v="0"/>
    <x v="2"/>
    <s v="Chateau de Campuget Costieres de Nimes Tradition Rose 2015"/>
    <s v="Large Crate"/>
    <s v="Devonport"/>
    <x v="204"/>
    <d v="2011-12-26T00:00:00"/>
    <n v="16"/>
    <n v="0.06"/>
    <n v="15.99"/>
    <n v="13.18"/>
    <n v="255.84"/>
  </r>
  <r>
    <n v="2743"/>
    <n v="90475"/>
    <s v="Stephen Wallace"/>
    <s v="Express Road Cargo"/>
    <x v="0"/>
    <x v="1"/>
    <s v="Medium"/>
    <s v="Zinfandel"/>
    <x v="0"/>
    <x v="2"/>
    <s v="Chateau Gaudrelle Cremant d'Loire Brut"/>
    <s v="Full Container"/>
    <s v="Hobart"/>
    <x v="204"/>
    <d v="2011-12-27T00:00:00"/>
    <n v="1"/>
    <n v="0.01"/>
    <n v="4.9800000000000004"/>
    <n v="0.8"/>
    <n v="4.9800000000000004"/>
  </r>
  <r>
    <n v="2744"/>
    <n v="89013"/>
    <s v="Henry Porter"/>
    <s v="Express Road Cargo"/>
    <x v="0"/>
    <x v="1"/>
    <s v="Critical"/>
    <s v="Cabernet Sauvignon"/>
    <x v="0"/>
    <x v="2"/>
    <s v="Schramsberg Cremant Demi-Sec 2011"/>
    <s v="Large Crate"/>
    <s v="Devonport"/>
    <x v="1000"/>
    <d v="2012-11-11T00:00:00"/>
    <n v="28"/>
    <n v="7.0000000000000007E-2"/>
    <n v="7.38"/>
    <n v="11.51"/>
    <n v="206.64"/>
  </r>
  <r>
    <n v="2745"/>
    <n v="89013"/>
    <s v="Henry Porter"/>
    <s v="Air Cargo"/>
    <x v="2"/>
    <x v="1"/>
    <s v="Critical"/>
    <s v="Champagne"/>
    <x v="0"/>
    <x v="2"/>
    <s v="Sutter Home White Zinfandel"/>
    <s v="Extra Large Crate"/>
    <s v="Devonport"/>
    <x v="1000"/>
    <d v="2012-11-09T00:00:00"/>
    <n v="20"/>
    <n v="0.08"/>
    <n v="284.98"/>
    <n v="69.55"/>
    <n v="5699.6"/>
  </r>
  <r>
    <n v="2746"/>
    <n v="90481"/>
    <s v="Laura Campbell"/>
    <s v="Express Road Cargo"/>
    <x v="1"/>
    <x v="1"/>
    <s v="Medium"/>
    <s v="Sauvignon Blanc"/>
    <x v="0"/>
    <x v="2"/>
    <s v="Leeuwin Estate Art Series Chardonnay 2012"/>
    <s v="Large Crate"/>
    <s v="Port Adelaide"/>
    <x v="1001"/>
    <d v="2011-02-02T00:00:00"/>
    <n v="9"/>
    <n v="0.03"/>
    <n v="39.979999999999997"/>
    <n v="4"/>
    <n v="359.82"/>
  </r>
  <r>
    <n v="2747"/>
    <n v="89333"/>
    <s v="Chris Gardner"/>
    <s v="Express Road Cargo"/>
    <x v="1"/>
    <x v="3"/>
    <s v="Not Specified"/>
    <s v="Reisling"/>
    <x v="0"/>
    <x v="2"/>
    <s v="Lincourt Courtney's Chardonnay 2012"/>
    <s v="Large Crate"/>
    <s v="Penrith"/>
    <x v="1002"/>
    <d v="2010-03-14T00:00:00"/>
    <n v="4"/>
    <n v="0"/>
    <n v="73.98"/>
    <n v="14.52"/>
    <n v="295.92"/>
  </r>
  <r>
    <n v="2748"/>
    <n v="86493"/>
    <s v="Janice Rivera"/>
    <s v="Air Cargo"/>
    <x v="2"/>
    <x v="3"/>
    <s v="Low"/>
    <s v="Sangiovese Rose"/>
    <x v="0"/>
    <x v="2"/>
    <s v="La Playa Estate Cabernet Sauvignon Rose 2015"/>
    <s v="Small Crate"/>
    <s v="Bathurst"/>
    <x v="764"/>
    <d v="2011-04-21T00:00:00"/>
    <n v="7"/>
    <n v="0.01"/>
    <n v="130.97999999999999"/>
    <n v="54.74"/>
    <n v="916.8599999999999"/>
  </r>
  <r>
    <n v="2749"/>
    <n v="86493"/>
    <s v="Janice Rivera"/>
    <s v="Road Cargo"/>
    <x v="0"/>
    <x v="3"/>
    <s v="Low"/>
    <s v="Pinot Noir"/>
    <x v="0"/>
    <x v="2"/>
    <s v="Domaine Lafage Miraflors Rose 2013"/>
    <s v="Large Crate"/>
    <s v="Lithgow"/>
    <x v="764"/>
    <d v="2011-04-21T00:00:00"/>
    <n v="5"/>
    <n v="0.04"/>
    <n v="15.14"/>
    <n v="4.53"/>
    <n v="75.7"/>
  </r>
  <r>
    <n v="2750"/>
    <n v="90342"/>
    <s v="Martin Sims"/>
    <s v="Express Road Cargo"/>
    <x v="0"/>
    <x v="1"/>
    <s v="Medium"/>
    <s v="Merlot"/>
    <x v="0"/>
    <x v="2"/>
    <s v="Chateau de Campuget Costieres de Nimes Tradition Rose 2015"/>
    <s v="Large Crate"/>
    <s v="Benalla"/>
    <x v="717"/>
    <d v="2011-12-08T00:00:00"/>
    <n v="1"/>
    <n v="0.08"/>
    <n v="387.99"/>
    <n v="19.989999999999998"/>
    <n v="387.99"/>
  </r>
  <r>
    <n v="2751"/>
    <n v="90342"/>
    <s v="Jason Carpenter"/>
    <s v="Express Road Cargo"/>
    <x v="0"/>
    <x v="1"/>
    <s v="Medium"/>
    <s v="Shiraz"/>
    <x v="0"/>
    <x v="2"/>
    <s v="Francis Ford Coppola Sofia Rose 2014"/>
    <s v="Large Crate"/>
    <s v="Bendigo"/>
    <x v="717"/>
    <d v="2011-12-09T00:00:00"/>
    <n v="18"/>
    <n v="0.03"/>
    <n v="55.98"/>
    <n v="5.15"/>
    <n v="1007.64"/>
  </r>
  <r>
    <n v="2752"/>
    <n v="88241"/>
    <s v="Carl Ramirez"/>
    <s v="Air Cargo"/>
    <x v="2"/>
    <x v="1"/>
    <s v="Medium"/>
    <s v="Cremant"/>
    <x v="0"/>
    <x v="2"/>
    <s v="Domaine Lafond Roc-Epine Tavel Rose 2014"/>
    <s v="Small Crate"/>
    <s v="Benalla"/>
    <x v="132"/>
    <d v="2010-07-08T00:00:00"/>
    <n v="2"/>
    <n v="0"/>
    <n v="137.47999999999999"/>
    <n v="32.18"/>
    <n v="274.95999999999998"/>
  </r>
  <r>
    <n v="2753"/>
    <n v="89350"/>
    <s v="Mark Myers"/>
    <s v="Express Road Cargo"/>
    <x v="1"/>
    <x v="0"/>
    <s v="Critical"/>
    <s v="Reisling"/>
    <x v="0"/>
    <x v="2"/>
    <s v="Robert Oatley Sauvignon Blanc 2013"/>
    <s v="Standard Size Crate"/>
    <s v="Gold Coast"/>
    <x v="572"/>
    <d v="2012-07-12T00:00:00"/>
    <n v="12"/>
    <n v="0.04"/>
    <n v="20.89"/>
    <n v="1.99"/>
    <n v="250.68"/>
  </r>
  <r>
    <n v="2754"/>
    <n v="89350"/>
    <s v="Mark Myers"/>
    <s v="Express Road Cargo"/>
    <x v="1"/>
    <x v="0"/>
    <s v="Critical"/>
    <s v="Sauvignon Blanc"/>
    <x v="0"/>
    <x v="2"/>
    <s v="Rombauer Chardonnay 2014"/>
    <s v="Standard Size Crate"/>
    <s v="Gladstone"/>
    <x v="572"/>
    <d v="2012-07-10T00:00:00"/>
    <n v="4"/>
    <n v="0.01"/>
    <n v="35.99"/>
    <n v="0.99"/>
    <n v="143.96"/>
  </r>
  <r>
    <n v="2755"/>
    <n v="90489"/>
    <s v="Thomas Nichols"/>
    <s v="Express Road Cargo"/>
    <x v="0"/>
    <x v="3"/>
    <s v="Critical"/>
    <s v="Shiraz"/>
    <x v="0"/>
    <x v="2"/>
    <s v="Laurent-Perrier Brut Rose"/>
    <s v="Large Crate"/>
    <s v="Albury"/>
    <x v="522"/>
    <d v="2011-08-04T00:00:00"/>
    <n v="6"/>
    <n v="0.02"/>
    <n v="120.98"/>
    <n v="9.07"/>
    <n v="725.88"/>
  </r>
  <r>
    <n v="2756"/>
    <n v="90489"/>
    <s v="Thomas Nichols"/>
    <s v="Air Cargo"/>
    <x v="2"/>
    <x v="3"/>
    <s v="Critical"/>
    <s v="Sangiovese Rose"/>
    <x v="0"/>
    <x v="2"/>
    <s v="Domaine Lafage Miraflors Rose 2013"/>
    <s v="Small Crate"/>
    <s v="Lithgow"/>
    <x v="522"/>
    <d v="2011-08-06T00:00:00"/>
    <n v="6"/>
    <n v="0.1"/>
    <n v="100.98"/>
    <n v="57.38"/>
    <n v="605.88"/>
  </r>
  <r>
    <n v="2757"/>
    <n v="90489"/>
    <s v="Thomas Nichols"/>
    <s v="Express Road Cargo"/>
    <x v="0"/>
    <x v="3"/>
    <s v="Critical"/>
    <s v="Zinfandel"/>
    <x v="0"/>
    <x v="2"/>
    <s v="Bollinger Brut Special Cuvee"/>
    <s v="Large Crate"/>
    <s v="Grafton"/>
    <x v="522"/>
    <d v="2011-08-05T00:00:00"/>
    <n v="14"/>
    <n v="0.09"/>
    <n v="59.76"/>
    <n v="9.7100000000000009"/>
    <n v="836.64"/>
  </r>
  <r>
    <n v="2758"/>
    <n v="87879"/>
    <s v="Joshua Hart"/>
    <s v="Air Cargo"/>
    <x v="2"/>
    <x v="2"/>
    <s v="Critical"/>
    <s v="Cremant"/>
    <x v="0"/>
    <x v="2"/>
    <s v="Francis Ford Coppola Sofia Rose 2014"/>
    <s v="Extra Large Crate"/>
    <s v="Albany"/>
    <x v="1"/>
    <d v="2011-08-08T00:00:00"/>
    <n v="11"/>
    <n v="0.04"/>
    <n v="226.67"/>
    <n v="28.16"/>
    <n v="2493.37"/>
  </r>
  <r>
    <n v="2759"/>
    <n v="90495"/>
    <s v="Dorothy Baker"/>
    <s v="Air Cargo"/>
    <x v="2"/>
    <x v="2"/>
    <s v="High"/>
    <s v="Cremant"/>
    <x v="0"/>
    <x v="2"/>
    <s v="Domaine Lafond Roc-Epine Tavel Rose 2014"/>
    <s v="Small Crate"/>
    <s v="Bunbury"/>
    <x v="406"/>
    <d v="2012-02-21T00:00:00"/>
    <n v="9"/>
    <n v="0.08"/>
    <n v="100.98"/>
    <n v="57.38"/>
    <n v="908.82"/>
  </r>
  <r>
    <n v="2760"/>
    <n v="90495"/>
    <s v="Sandra Diaz"/>
    <s v="Express Road Cargo"/>
    <x v="0"/>
    <x v="2"/>
    <s v="High"/>
    <s v="Cabernet Sauvignon"/>
    <x v="0"/>
    <x v="2"/>
    <s v="Marques de Caceres Rioja Rosado 2014"/>
    <s v="Large Crate"/>
    <s v="Freemantle"/>
    <x v="406"/>
    <d v="2012-02-21T00:00:00"/>
    <n v="12"/>
    <n v="0.04"/>
    <n v="40.98"/>
    <n v="7.2"/>
    <n v="491.76"/>
  </r>
  <r>
    <n v="2761"/>
    <n v="88723"/>
    <s v="Philip Bradley"/>
    <s v="Express Road Cargo"/>
    <x v="1"/>
    <x v="1"/>
    <s v="Medium"/>
    <s v="Pinot Gris"/>
    <x v="0"/>
    <x v="2"/>
    <s v="Villa Maria Private Bin Sauvignon Blanc 2015"/>
    <s v="Large Crate"/>
    <s v="Port Adelaide"/>
    <x v="616"/>
    <d v="2011-05-16T00:00:00"/>
    <n v="6"/>
    <n v="0.08"/>
    <n v="125.99"/>
    <n v="5.99"/>
    <n v="755.93999999999994"/>
  </r>
  <r>
    <n v="2762"/>
    <n v="90501"/>
    <s v="Amanda Patterson"/>
    <s v="Air Cargo"/>
    <x v="1"/>
    <x v="1"/>
    <s v="Low"/>
    <s v="Sauvignon Blanc"/>
    <x v="0"/>
    <x v="2"/>
    <s v="Leeuwin Estate Art Series Chardonnay 2012"/>
    <s v="Extra Large Crate"/>
    <s v="Hamilton"/>
    <x v="797"/>
    <d v="2010-05-29T00:00:00"/>
    <n v="11"/>
    <n v="0.1"/>
    <n v="80.97"/>
    <n v="33.6"/>
    <n v="890.67"/>
  </r>
  <r>
    <n v="2763"/>
    <n v="90501"/>
    <s v="Amanda Patterson"/>
    <s v="Express Road Cargo"/>
    <x v="0"/>
    <x v="1"/>
    <s v="Low"/>
    <s v="Cabernet Sauvignon"/>
    <x v="0"/>
    <x v="2"/>
    <s v="Miraval Rose 2014"/>
    <s v="Large Crate"/>
    <s v="Geelong"/>
    <x v="797"/>
    <d v="2010-05-28T00:00:00"/>
    <n v="8"/>
    <n v="0.02"/>
    <n v="6.48"/>
    <n v="5.1100000000000003"/>
    <n v="51.84"/>
  </r>
  <r>
    <n v="2764"/>
    <n v="86973"/>
    <s v="Gregory Miller"/>
    <s v="Express Road Cargo"/>
    <x v="2"/>
    <x v="2"/>
    <s v="Low"/>
    <s v="Grenache Rose"/>
    <x v="0"/>
    <x v="2"/>
    <s v="Francis Ford Coppola Sofia Rose 2014"/>
    <s v="Large Crate"/>
    <s v="Perth"/>
    <x v="1003"/>
    <d v="2010-03-10T00:00:00"/>
    <n v="9"/>
    <n v="0.08"/>
    <n v="2.08"/>
    <n v="5.33"/>
    <n v="18.72"/>
  </r>
  <r>
    <n v="2765"/>
    <n v="90522"/>
    <s v="Earl Fernandez"/>
    <s v="Express Road Cargo"/>
    <x v="1"/>
    <x v="3"/>
    <s v="Low"/>
    <s v="Chardonnay"/>
    <x v="0"/>
    <x v="2"/>
    <s v="Hewitson LuLu Sauvignon Blanc 2014"/>
    <s v="Large Crate"/>
    <s v="Grafton"/>
    <x v="1004"/>
    <d v="2013-06-18T00:00:00"/>
    <n v="17"/>
    <n v="0.01"/>
    <n v="125.99"/>
    <n v="5.26"/>
    <n v="2141.83"/>
  </r>
  <r>
    <n v="2766"/>
    <n v="89661"/>
    <s v="Steven Gordon"/>
    <s v="Express Road Cargo"/>
    <x v="0"/>
    <x v="1"/>
    <s v="Not Specified"/>
    <s v="Sangiovese"/>
    <x v="0"/>
    <x v="2"/>
    <s v="Lucien Albrecht Cremant d'Alsace Brut Rose"/>
    <s v="Full Container"/>
    <s v="Port Adelaide"/>
    <x v="586"/>
    <d v="2012-06-16T00:00:00"/>
    <n v="2"/>
    <n v="0.1"/>
    <n v="15.04"/>
    <n v="1.97"/>
    <n v="30.08"/>
  </r>
  <r>
    <n v="2767"/>
    <n v="87136"/>
    <s v="Anne Watson"/>
    <s v="Express Road Cargo"/>
    <x v="0"/>
    <x v="1"/>
    <s v="Low"/>
    <s v="Zinfandel"/>
    <x v="0"/>
    <x v="2"/>
    <s v="Veuve Clicquot Brut Yellow Label"/>
    <s v="Full Container"/>
    <s v="Adelaide"/>
    <x v="1005"/>
    <d v="2011-01-15T00:00:00"/>
    <n v="11"/>
    <n v="0.04"/>
    <n v="3.28"/>
    <n v="3.97"/>
    <n v="36.08"/>
  </r>
  <r>
    <n v="2768"/>
    <n v="87136"/>
    <s v="Adam Richardson"/>
    <s v="Express Road Cargo"/>
    <x v="0"/>
    <x v="2"/>
    <s v="Low"/>
    <s v="Merlot"/>
    <x v="0"/>
    <x v="2"/>
    <s v="La Playa Estate Cabernet Sauvignon Rose 2015"/>
    <s v="Large Crate"/>
    <s v="Mandurah"/>
    <x v="1005"/>
    <d v="2011-01-15T00:00:00"/>
    <n v="13"/>
    <n v="0.1"/>
    <n v="172.99"/>
    <n v="19.989999999999998"/>
    <n v="2248.87"/>
  </r>
  <r>
    <n v="2769"/>
    <n v="89879"/>
    <s v="Patrick Garcia"/>
    <s v="Road Cargo"/>
    <x v="1"/>
    <x v="3"/>
    <s v="High"/>
    <s v="Chardonnay"/>
    <x v="0"/>
    <x v="2"/>
    <s v="Mercer Canyons Chardonnay 2013"/>
    <s v="Large Crate"/>
    <s v="Broken Hill"/>
    <x v="1006"/>
    <d v="2010-10-22T00:00:00"/>
    <n v="14"/>
    <n v="0"/>
    <n v="65.989999999999995"/>
    <n v="5.99"/>
    <n v="923.8599999999999"/>
  </r>
  <r>
    <n v="2770"/>
    <n v="90527"/>
    <s v="Joshua Murphy"/>
    <s v="Road Cargo"/>
    <x v="0"/>
    <x v="1"/>
    <s v="Medium"/>
    <s v="Zinfandel"/>
    <x v="0"/>
    <x v="2"/>
    <s v="Schramsberg Cremant Demi-Sec 2011"/>
    <s v="Large Crate"/>
    <s v="Devonport"/>
    <x v="999"/>
    <d v="2012-10-17T00:00:00"/>
    <n v="6"/>
    <n v="0.03"/>
    <n v="12.97"/>
    <n v="1.49"/>
    <n v="77.820000000000007"/>
  </r>
  <r>
    <n v="2771"/>
    <n v="89861"/>
    <s v="Joe Rice"/>
    <s v="Express Road Cargo"/>
    <x v="0"/>
    <x v="2"/>
    <s v="Low"/>
    <s v="Zinfandel"/>
    <x v="0"/>
    <x v="2"/>
    <s v="Roederer Estate Brut"/>
    <s v="Loose Wrap"/>
    <s v="Albany"/>
    <x v="456"/>
    <d v="2011-12-21T00:00:00"/>
    <n v="13"/>
    <n v="0.02"/>
    <n v="78.650000000000006"/>
    <n v="13.99"/>
    <n v="1022.45"/>
  </r>
  <r>
    <n v="2772"/>
    <n v="89861"/>
    <s v="Joe Rice"/>
    <s v="Road Cargo"/>
    <x v="0"/>
    <x v="2"/>
    <s v="Low"/>
    <s v="Sangiovese"/>
    <x v="0"/>
    <x v="2"/>
    <s v="Louis Roederer Cristal Brut 2006"/>
    <s v="Large Crate"/>
    <s v="Albany"/>
    <x v="456"/>
    <d v="2011-12-26T00:00:00"/>
    <n v="23"/>
    <n v="0.09"/>
    <n v="3.75"/>
    <n v="0.5"/>
    <n v="86.25"/>
  </r>
  <r>
    <n v="2773"/>
    <n v="88071"/>
    <s v="Gregory Shaw"/>
    <s v="Express Road Cargo"/>
    <x v="0"/>
    <x v="3"/>
    <s v="Medium"/>
    <s v="Merlot"/>
    <x v="0"/>
    <x v="2"/>
    <s v="Miraval Rose (1.5 Liter Magnum) 2014"/>
    <s v="Large Crate"/>
    <s v="Dubbo"/>
    <x v="788"/>
    <d v="2011-04-13T00:00:00"/>
    <n v="1"/>
    <n v="0.08"/>
    <n v="3.36"/>
    <n v="6.27"/>
    <n v="3.36"/>
  </r>
  <r>
    <n v="2774"/>
    <n v="88071"/>
    <s v="Gregory Shaw"/>
    <s v="Express Road Cargo"/>
    <x v="0"/>
    <x v="3"/>
    <s v="Medium"/>
    <s v="Sangiovese"/>
    <x v="0"/>
    <x v="2"/>
    <s v="Domaine Lafage Miraflors Rose 2013"/>
    <s v="Large Crate"/>
    <s v="Orange"/>
    <x v="788"/>
    <d v="2011-04-11T00:00:00"/>
    <n v="7"/>
    <n v="0"/>
    <n v="59.78"/>
    <n v="10.29"/>
    <n v="418.46000000000004"/>
  </r>
  <r>
    <n v="2775"/>
    <n v="88071"/>
    <s v="Gregory Shaw"/>
    <s v="Road Cargo"/>
    <x v="2"/>
    <x v="3"/>
    <s v="Medium"/>
    <s v="Grenache Rose"/>
    <x v="0"/>
    <x v="2"/>
    <s v="La Playa Estate Cabernet Sauvignon Rose 2015"/>
    <s v="Standard Size Crate"/>
    <s v="Paramatta"/>
    <x v="788"/>
    <d v="2011-04-11T00:00:00"/>
    <n v="5"/>
    <n v="0.04"/>
    <n v="12.22"/>
    <n v="2.85"/>
    <n v="61.1"/>
  </r>
  <r>
    <n v="2776"/>
    <n v="88052"/>
    <s v="Ernest Diaz"/>
    <s v="Express Road Cargo"/>
    <x v="0"/>
    <x v="3"/>
    <s v="Low"/>
    <s v="Zinfandel"/>
    <x v="0"/>
    <x v="2"/>
    <s v="Domaine Lafage Miraflors Rose 2013"/>
    <s v="Large Crate"/>
    <s v="Queanbeyan"/>
    <x v="121"/>
    <d v="2012-02-28T00:00:00"/>
    <n v="1"/>
    <n v="0.08"/>
    <n v="55.98"/>
    <n v="4.8600000000000003"/>
    <n v="55.98"/>
  </r>
  <r>
    <n v="2777"/>
    <n v="88052"/>
    <s v="Ernest Diaz"/>
    <s v="Express Road Cargo"/>
    <x v="0"/>
    <x v="3"/>
    <s v="Low"/>
    <s v="Pinot Noir"/>
    <x v="0"/>
    <x v="2"/>
    <s v="Domaine Lafage Miraflors Rose 2013"/>
    <s v="Large Crate"/>
    <s v="Paramatta"/>
    <x v="121"/>
    <d v="2012-02-26T00:00:00"/>
    <n v="7"/>
    <n v="0.05"/>
    <n v="26.38"/>
    <n v="5.86"/>
    <n v="184.66"/>
  </r>
  <r>
    <n v="2778"/>
    <n v="88052"/>
    <s v="Ernest Diaz"/>
    <s v="Express Road Cargo"/>
    <x v="0"/>
    <x v="3"/>
    <s v="Low"/>
    <s v="Shiraz"/>
    <x v="0"/>
    <x v="2"/>
    <s v="Schramsberg Cremant Demi-Sec 2011"/>
    <s v="Large Crate"/>
    <s v="Orange"/>
    <x v="121"/>
    <d v="2012-02-26T00:00:00"/>
    <n v="7"/>
    <n v="7.0000000000000007E-2"/>
    <n v="155.06"/>
    <n v="7.07"/>
    <n v="1085.42"/>
  </r>
  <r>
    <n v="2779"/>
    <n v="88135"/>
    <s v="Dennis Fernandez"/>
    <s v="Road Cargo"/>
    <x v="0"/>
    <x v="0"/>
    <s v="Critical"/>
    <s v="Sangiovese"/>
    <x v="0"/>
    <x v="2"/>
    <s v="Sutter Home White Zinfandel"/>
    <s v="Large Crate"/>
    <s v="Palmerston"/>
    <x v="1007"/>
    <d v="2010-04-29T00:00:00"/>
    <n v="3"/>
    <n v="0.09"/>
    <n v="58.1"/>
    <n v="1.49"/>
    <n v="174.3"/>
  </r>
  <r>
    <n v="2780"/>
    <n v="88145"/>
    <s v="Dennis Fernandez"/>
    <s v="Express Road Cargo"/>
    <x v="1"/>
    <x v="0"/>
    <s v="Critical"/>
    <s v="Pinot Gris"/>
    <x v="0"/>
    <x v="2"/>
    <s v="Giesen Sauvignon Blanc 2014"/>
    <s v="Large Crate"/>
    <s v="Palmerston"/>
    <x v="433"/>
    <d v="2013-04-29T00:00:00"/>
    <n v="4"/>
    <n v="0.01"/>
    <n v="39.979999999999997"/>
    <n v="7.12"/>
    <n v="159.91999999999999"/>
  </r>
  <r>
    <n v="2781"/>
    <n v="88362"/>
    <s v="Justin Mitchell"/>
    <s v="Express Road Cargo"/>
    <x v="0"/>
    <x v="2"/>
    <s v="Low"/>
    <s v="Sangiovese"/>
    <x v="0"/>
    <x v="2"/>
    <s v="Veuve Clicquot Brut Yellow Label"/>
    <s v="Full Container"/>
    <s v="Perth"/>
    <x v="133"/>
    <d v="2011-03-21T00:00:00"/>
    <n v="6"/>
    <n v="0.02"/>
    <n v="15.04"/>
    <n v="1.97"/>
    <n v="90.24"/>
  </r>
  <r>
    <n v="2782"/>
    <n v="90530"/>
    <s v="Martin Gardner"/>
    <s v="Road Cargo"/>
    <x v="2"/>
    <x v="1"/>
    <s v="High"/>
    <s v="Champagne"/>
    <x v="0"/>
    <x v="2"/>
    <s v="Chateau d'Esclans Garrus Rose 2013"/>
    <s v="Large Crate"/>
    <s v="Devonport"/>
    <x v="374"/>
    <d v="2010-01-16T00:00:00"/>
    <n v="6"/>
    <n v="0.08"/>
    <n v="8.09"/>
    <n v="7.96"/>
    <n v="48.54"/>
  </r>
  <r>
    <n v="2783"/>
    <n v="86312"/>
    <s v="Shawn Ford"/>
    <s v="Express Road Cargo"/>
    <x v="1"/>
    <x v="2"/>
    <s v="Low"/>
    <s v="Chardonnay"/>
    <x v="0"/>
    <x v="2"/>
    <s v="Grgich Hills Chardonnay 2012"/>
    <s v="Mini Crate"/>
    <s v="Busseltol"/>
    <x v="449"/>
    <d v="2011-02-09T00:00:00"/>
    <n v="11"/>
    <n v="0.06"/>
    <n v="499.99"/>
    <n v="24.49"/>
    <n v="5499.89"/>
  </r>
  <r>
    <n v="2784"/>
    <n v="86312"/>
    <s v="Shawn Ford"/>
    <s v="Air Cargo"/>
    <x v="0"/>
    <x v="2"/>
    <s v="Low"/>
    <s v="Cabernet Sauvignon"/>
    <x v="0"/>
    <x v="2"/>
    <s v="Sutter Home Pink Moscato"/>
    <s v="Extra Large Crate"/>
    <s v="Perth"/>
    <x v="449"/>
    <d v="2011-02-11T00:00:00"/>
    <n v="7"/>
    <n v="0.02"/>
    <n v="20.98"/>
    <n v="53.03"/>
    <n v="146.86000000000001"/>
  </r>
  <r>
    <n v="2785"/>
    <n v="90493"/>
    <s v="Dorothy Baker"/>
    <s v="Air Cargo"/>
    <x v="2"/>
    <x v="2"/>
    <s v="Critical"/>
    <s v="Sangiovese Rose"/>
    <x v="0"/>
    <x v="2"/>
    <s v="Marques de Caceres Rioja Rosado 2014"/>
    <s v="Small Crate"/>
    <s v="Freemantle"/>
    <x v="34"/>
    <d v="2010-11-21T00:00:00"/>
    <n v="39"/>
    <n v="0.09"/>
    <n v="58.14"/>
    <n v="36.61"/>
    <n v="2267.46"/>
  </r>
  <r>
    <n v="2786"/>
    <n v="89925"/>
    <s v="Paul Frazier"/>
    <s v="Express Road Cargo"/>
    <x v="2"/>
    <x v="2"/>
    <s v="High"/>
    <s v="Grenache Rose"/>
    <x v="0"/>
    <x v="2"/>
    <s v="Domaine Lafage Miraflors Rose 2013"/>
    <s v="Loose Wrap"/>
    <s v="Busseltol"/>
    <x v="81"/>
    <d v="2011-05-31T00:00:00"/>
    <n v="7"/>
    <n v="0.03"/>
    <n v="105.98"/>
    <n v="13.99"/>
    <n v="741.86"/>
  </r>
  <r>
    <n v="2787"/>
    <n v="90155"/>
    <s v="Alan Lawrence"/>
    <s v="Road Cargo"/>
    <x v="0"/>
    <x v="2"/>
    <s v="Low"/>
    <s v="Sangiovese"/>
    <x v="0"/>
    <x v="2"/>
    <s v="Marques de Caceres Rioja Rosado 2014"/>
    <s v="Full Container"/>
    <s v="Albany"/>
    <x v="1008"/>
    <d v="2011-01-12T00:00:00"/>
    <n v="11"/>
    <n v="0"/>
    <n v="3.28"/>
    <n v="0.98"/>
    <n v="36.08"/>
  </r>
  <r>
    <n v="2788"/>
    <n v="88787"/>
    <s v="Larry Ross"/>
    <s v="Express Road Cargo"/>
    <x v="0"/>
    <x v="1"/>
    <s v="Critical"/>
    <s v="Merlot"/>
    <x v="0"/>
    <x v="2"/>
    <s v="Domaine Lafage Miraflors Rose 2013"/>
    <s v="Large Crate"/>
    <s v="Canberra"/>
    <x v="709"/>
    <d v="2011-08-17T00:00:00"/>
    <n v="17"/>
    <n v="0.06"/>
    <n v="55.98"/>
    <n v="13.88"/>
    <n v="951.66"/>
  </r>
  <r>
    <n v="2789"/>
    <n v="86863"/>
    <s v="Sean Castillo"/>
    <s v="Express Road Cargo"/>
    <x v="0"/>
    <x v="3"/>
    <s v="Critical"/>
    <s v="Cabernet Sauvignon"/>
    <x v="0"/>
    <x v="2"/>
    <s v="Pietradolce Etna Rosato 2014"/>
    <s v="Standard Size Crate"/>
    <s v="Wollongong"/>
    <x v="605"/>
    <d v="2013-02-20T00:00:00"/>
    <n v="8"/>
    <n v="0"/>
    <n v="43.98"/>
    <n v="8.99"/>
    <n v="351.84"/>
  </r>
  <r>
    <n v="2790"/>
    <n v="86863"/>
    <s v="Anne Myers"/>
    <s v="Express Road Cargo"/>
    <x v="0"/>
    <x v="3"/>
    <s v="Critical"/>
    <s v="Zinfandel"/>
    <x v="0"/>
    <x v="2"/>
    <s v="Roederer Estate Brut"/>
    <s v="Standard Size Crate"/>
    <s v="Dubbo"/>
    <x v="605"/>
    <d v="2013-02-20T00:00:00"/>
    <n v="11"/>
    <n v="0.05"/>
    <n v="12.98"/>
    <n v="3.14"/>
    <n v="142.78"/>
  </r>
  <r>
    <n v="2791"/>
    <n v="86182"/>
    <s v="Scott Patterson"/>
    <s v="Express Road Cargo"/>
    <x v="2"/>
    <x v="3"/>
    <s v="Low"/>
    <s v="Cremant"/>
    <x v="0"/>
    <x v="2"/>
    <s v="Bertani Bertarose 2014"/>
    <s v="Large Crate"/>
    <s v="Wollongong"/>
    <x v="277"/>
    <d v="2011-03-15T00:00:00"/>
    <n v="1"/>
    <n v="0.01"/>
    <n v="9.65"/>
    <n v="6.22"/>
    <n v="9.65"/>
  </r>
  <r>
    <n v="2792"/>
    <n v="90388"/>
    <s v="Lawrence Scott"/>
    <s v="Express Road Cargo"/>
    <x v="1"/>
    <x v="1"/>
    <s v="High"/>
    <s v="Chardonnay"/>
    <x v="0"/>
    <x v="2"/>
    <s v="Cloudy Bay Sauvignon Blanc 2015"/>
    <s v="Full Container"/>
    <s v="Port Lincoln"/>
    <x v="1009"/>
    <d v="2011-06-25T00:00:00"/>
    <n v="15"/>
    <n v="0.09"/>
    <n v="20.99"/>
    <n v="0.99"/>
    <n v="314.84999999999997"/>
  </r>
  <r>
    <n v="2793"/>
    <n v="86686"/>
    <s v="Joshua Vasquez"/>
    <s v="Road Cargo"/>
    <x v="0"/>
    <x v="3"/>
    <s v="Critical"/>
    <s v="Malbec"/>
    <x v="0"/>
    <x v="2"/>
    <s v="Francis Ford Coppola Sofia Rose 2014"/>
    <s v="Large Crate"/>
    <s v="Grafton"/>
    <x v="611"/>
    <d v="2010-04-10T00:00:00"/>
    <n v="9"/>
    <n v="0.01"/>
    <n v="42.98"/>
    <n v="4.62"/>
    <n v="386.82"/>
  </r>
  <r>
    <n v="2794"/>
    <n v="86307"/>
    <s v="Shawn Ford"/>
    <s v="Express Road Cargo"/>
    <x v="0"/>
    <x v="2"/>
    <s v="Critical"/>
    <s v="Pinot Noir"/>
    <x v="0"/>
    <x v="2"/>
    <s v="Marques de Caceres Rioja Rosado 2014"/>
    <s v="Large Crate"/>
    <s v="Rockingham"/>
    <x v="461"/>
    <d v="2010-01-17T00:00:00"/>
    <n v="10"/>
    <n v="0.08"/>
    <n v="30.53"/>
    <n v="19.989999999999998"/>
    <n v="305.3"/>
  </r>
  <r>
    <n v="2795"/>
    <n v="86307"/>
    <s v="Jimmy Robertson"/>
    <s v="Express Road Cargo"/>
    <x v="0"/>
    <x v="2"/>
    <s v="Critical"/>
    <s v="Shiraz"/>
    <x v="0"/>
    <x v="2"/>
    <s v="Orin Swift Cellars Fragile Rose 2014"/>
    <s v="Full Container"/>
    <s v="Freemantle"/>
    <x v="461"/>
    <d v="2010-01-19T00:00:00"/>
    <n v="12"/>
    <n v="0.01"/>
    <n v="1.68"/>
    <n v="1.57"/>
    <n v="20.16"/>
  </r>
  <r>
    <n v="2796"/>
    <n v="90545"/>
    <s v="Brandon Hicks"/>
    <s v="Express Road Cargo"/>
    <x v="0"/>
    <x v="1"/>
    <s v="Low"/>
    <s v="Shiraz"/>
    <x v="0"/>
    <x v="2"/>
    <s v="Francis Ford Coppola Sofia Rose 2014"/>
    <s v="Large Crate"/>
    <s v="Port Lincoln"/>
    <x v="218"/>
    <d v="2012-01-13T00:00:00"/>
    <n v="2"/>
    <n v="7.0000000000000007E-2"/>
    <n v="2.78"/>
    <n v="1.49"/>
    <n v="5.56"/>
  </r>
  <r>
    <n v="2797"/>
    <n v="90545"/>
    <s v="Brandon Hicks"/>
    <s v="Express Road Cargo"/>
    <x v="2"/>
    <x v="1"/>
    <s v="Low"/>
    <s v="Cremant"/>
    <x v="0"/>
    <x v="2"/>
    <s v="La Playa Estate Cabernet Sauvignon Rose 2015"/>
    <s v="Large Crate"/>
    <s v="Victor Harbor"/>
    <x v="218"/>
    <d v="2012-01-20T00:00:00"/>
    <n v="4"/>
    <n v="0.04"/>
    <n v="4.1399999999999997"/>
    <n v="6.6"/>
    <n v="16.559999999999999"/>
  </r>
  <r>
    <n v="2798"/>
    <n v="90545"/>
    <s v="Brandon Hicks"/>
    <s v="Express Road Cargo"/>
    <x v="0"/>
    <x v="1"/>
    <s v="Low"/>
    <s v="Merlot"/>
    <x v="0"/>
    <x v="2"/>
    <s v="Dom Perignon 2006"/>
    <s v="Large Crate"/>
    <s v="Port Adelaide"/>
    <x v="218"/>
    <d v="2012-01-16T00:00:00"/>
    <n v="5"/>
    <n v="0.05"/>
    <n v="6.48"/>
    <n v="7.86"/>
    <n v="32.400000000000006"/>
  </r>
  <r>
    <n v="2799"/>
    <n v="90545"/>
    <s v="Gerald Greene"/>
    <s v="Express Road Cargo"/>
    <x v="0"/>
    <x v="1"/>
    <s v="Low"/>
    <s v="Pinot Noir"/>
    <x v="0"/>
    <x v="2"/>
    <s v="Pierre Sparr Cremant d'Alsace Reserve Brut Rose"/>
    <s v="Full Container"/>
    <s v="Adelaide"/>
    <x v="218"/>
    <d v="2012-01-16T00:00:00"/>
    <n v="6"/>
    <n v="0.01"/>
    <n v="3.28"/>
    <n v="3.97"/>
    <n v="19.68"/>
  </r>
  <r>
    <n v="2800"/>
    <n v="88299"/>
    <s v="Matthew Hayes"/>
    <s v="Express Road Cargo"/>
    <x v="0"/>
    <x v="3"/>
    <s v="Not Specified"/>
    <s v="Cabernet Sauvignon"/>
    <x v="0"/>
    <x v="2"/>
    <s v="Marques de Caceres Rioja Rosado 2014"/>
    <s v="Large Crate"/>
    <s v="Blue Mountains"/>
    <x v="895"/>
    <d v="2011-02-27T00:00:00"/>
    <n v="8"/>
    <n v="0.03"/>
    <n v="12.21"/>
    <n v="4.8099999999999996"/>
    <n v="97.68"/>
  </r>
  <r>
    <n v="2801"/>
    <n v="90553"/>
    <s v="Terry Johnson"/>
    <s v="Express Road Cargo"/>
    <x v="0"/>
    <x v="3"/>
    <s v="Medium"/>
    <s v="Malbec"/>
    <x v="0"/>
    <x v="2"/>
    <s v="Langlois Chateau Cremant de Loire Brut"/>
    <s v="Large Crate"/>
    <s v="Queanbeyan"/>
    <x v="99"/>
    <d v="2013-05-28T00:00:00"/>
    <n v="7"/>
    <n v="0"/>
    <n v="3.08"/>
    <n v="0.5"/>
    <n v="21.560000000000002"/>
  </r>
  <r>
    <n v="2802"/>
    <n v="90553"/>
    <s v="Terry Johnson"/>
    <s v="Express Road Cargo"/>
    <x v="0"/>
    <x v="3"/>
    <s v="Medium"/>
    <s v="Cabernet Sauvignon"/>
    <x v="0"/>
    <x v="2"/>
    <s v="Schramsberg Cremant Demi-Sec 2011"/>
    <s v="Full Container"/>
    <s v="Campbeltown"/>
    <x v="99"/>
    <d v="2013-05-27T00:00:00"/>
    <n v="16"/>
    <n v="0.08"/>
    <n v="1.81"/>
    <n v="0.75"/>
    <n v="28.96"/>
  </r>
  <r>
    <n v="2803"/>
    <n v="90553"/>
    <s v="Terry Johnson"/>
    <s v="Road Cargo"/>
    <x v="0"/>
    <x v="3"/>
    <s v="Medium"/>
    <s v="Shiraz"/>
    <x v="0"/>
    <x v="2"/>
    <s v="Laurent-Perrier Brut Rose"/>
    <s v="Large Crate"/>
    <s v="Armidale"/>
    <x v="99"/>
    <d v="2013-05-27T00:00:00"/>
    <n v="11"/>
    <n v="0.02"/>
    <n v="16.059999999999999"/>
    <n v="8.34"/>
    <n v="176.66"/>
  </r>
  <r>
    <n v="2804"/>
    <n v="86112"/>
    <s v="Lillian Sanchez"/>
    <s v="Express Road Cargo"/>
    <x v="0"/>
    <x v="1"/>
    <s v="Neutral"/>
    <s v="Shiraz"/>
    <x v="0"/>
    <x v="2"/>
    <s v="Simonnet-Febvre Cremant de Bourgogne Blanc"/>
    <s v="Large Crate"/>
    <s v="Burnie"/>
    <x v="812"/>
    <d v="2012-12-25T00:00:00"/>
    <n v="10"/>
    <n v="0"/>
    <n v="35.89"/>
    <n v="14.72"/>
    <n v="358.9"/>
  </r>
  <r>
    <n v="2805"/>
    <n v="86367"/>
    <s v="Doris Hernandez"/>
    <s v="Express Road Cargo"/>
    <x v="0"/>
    <x v="3"/>
    <s v="Medium"/>
    <s v="Pinot Noir"/>
    <x v="0"/>
    <x v="2"/>
    <s v="Roederer Estate Brut"/>
    <s v="Large Crate"/>
    <s v="Paramatta"/>
    <x v="141"/>
    <d v="2013-12-03T00:00:00"/>
    <n v="11"/>
    <n v="0.02"/>
    <n v="2.88"/>
    <n v="0.99"/>
    <n v="31.68"/>
  </r>
  <r>
    <n v="2806"/>
    <n v="86367"/>
    <s v="Angela Johnston"/>
    <s v="Express Road Cargo"/>
    <x v="1"/>
    <x v="0"/>
    <s v="Medium"/>
    <s v="Reisling"/>
    <x v="0"/>
    <x v="2"/>
    <s v="Mercer Canyons Chardonnay 2013"/>
    <s v="Standard Size Crate"/>
    <s v="Townsville"/>
    <x v="141"/>
    <d v="2013-12-02T00:00:00"/>
    <n v="25"/>
    <n v="0.03"/>
    <n v="22.24"/>
    <n v="1.99"/>
    <n v="556"/>
  </r>
  <r>
    <n v="2807"/>
    <n v="86494"/>
    <s v="Janice Rivera"/>
    <s v="Road Cargo"/>
    <x v="1"/>
    <x v="3"/>
    <s v="High"/>
    <s v="Sauvignon Blanc"/>
    <x v="0"/>
    <x v="2"/>
    <s v="The White Knight Sauvignon Blanc 2014"/>
    <s v="Large Crate"/>
    <s v="Albury"/>
    <x v="1010"/>
    <d v="2012-03-11T00:00:00"/>
    <n v="2"/>
    <n v="0.08"/>
    <n v="19.98"/>
    <n v="4"/>
    <n v="39.96"/>
  </r>
  <r>
    <n v="2808"/>
    <n v="88454"/>
    <s v="Jeffrey Clark"/>
    <s v="Express Road Cargo"/>
    <x v="0"/>
    <x v="1"/>
    <s v="Critical"/>
    <s v="Sangiovese"/>
    <x v="0"/>
    <x v="2"/>
    <s v="Bollinger Brut Special Cuvee"/>
    <s v="Full Container"/>
    <s v="Victor Harbor"/>
    <x v="134"/>
    <d v="2012-03-02T00:00:00"/>
    <n v="9"/>
    <n v="0.09"/>
    <n v="1.76"/>
    <n v="0.7"/>
    <n v="15.84"/>
  </r>
  <r>
    <n v="2809"/>
    <n v="88454"/>
    <s v="Kevin Hernandez"/>
    <s v="Express Road Cargo"/>
    <x v="0"/>
    <x v="1"/>
    <s v="Critical"/>
    <s v="Pinot Noir"/>
    <x v="0"/>
    <x v="2"/>
    <s v="Chateau de Campuget Costieres de Nimes Tradition Rose 2015"/>
    <s v="Full Container"/>
    <s v="Canberra"/>
    <x v="134"/>
    <d v="2012-03-03T00:00:00"/>
    <n v="1"/>
    <n v="0.09"/>
    <n v="4.4800000000000004"/>
    <n v="1.22"/>
    <n v="4.4800000000000004"/>
  </r>
  <r>
    <n v="2810"/>
    <n v="90333"/>
    <s v="Nicholas Alvarez"/>
    <s v="Express Road Cargo"/>
    <x v="1"/>
    <x v="1"/>
    <s v="Not Specified"/>
    <s v="Chardonnay"/>
    <x v="0"/>
    <x v="2"/>
    <s v="Chardonnais Napa Valley Chardonnay 2013"/>
    <s v="Large Crate"/>
    <s v="Burnie"/>
    <x v="847"/>
    <d v="2010-01-28T00:00:00"/>
    <n v="4"/>
    <n v="0.1"/>
    <n v="125.99"/>
    <n v="8.99"/>
    <n v="503.96"/>
  </r>
  <r>
    <n v="2811"/>
    <n v="90562"/>
    <s v="Jason Adams"/>
    <s v="Express Road Cargo"/>
    <x v="0"/>
    <x v="1"/>
    <s v="Not Specified"/>
    <s v="Shiraz"/>
    <x v="0"/>
    <x v="2"/>
    <s v="Chateau d'Esclans Whispering Angel Rose 2014"/>
    <s v="Standard Size Crate"/>
    <s v="Burnie"/>
    <x v="962"/>
    <d v="2012-10-06T00:00:00"/>
    <n v="23"/>
    <n v="0.08"/>
    <n v="10.23"/>
    <n v="4.68"/>
    <n v="235.29000000000002"/>
  </r>
  <r>
    <n v="2812"/>
    <n v="88111"/>
    <s v="Scott Baker"/>
    <s v="Express Road Cargo"/>
    <x v="0"/>
    <x v="3"/>
    <s v="Not Specified"/>
    <s v="Cabernet Sauvignon"/>
    <x v="0"/>
    <x v="2"/>
    <s v="Chateau d'Esclans Whispering Angel Rose 2014"/>
    <s v="Large Crate"/>
    <s v="Liverpool"/>
    <x v="135"/>
    <d v="2012-07-19T00:00:00"/>
    <n v="13"/>
    <n v="0.03"/>
    <n v="3.69"/>
    <n v="0.5"/>
    <n v="47.97"/>
  </r>
  <r>
    <n v="2813"/>
    <n v="88111"/>
    <s v="Scott Baker"/>
    <s v="Road Cargo"/>
    <x v="0"/>
    <x v="3"/>
    <s v="Not Specified"/>
    <s v="Pinot Noir"/>
    <x v="0"/>
    <x v="2"/>
    <s v="Miraval Rose (1.5 Liter Magnum) 2014"/>
    <s v="Large Crate"/>
    <s v="Dubbo"/>
    <x v="135"/>
    <d v="2012-07-19T00:00:00"/>
    <n v="10"/>
    <n v="0.05"/>
    <n v="6.48"/>
    <n v="7.91"/>
    <n v="64.800000000000011"/>
  </r>
  <r>
    <n v="2814"/>
    <n v="90569"/>
    <s v="Kevin Stephens"/>
    <s v="Express Road Cargo"/>
    <x v="2"/>
    <x v="3"/>
    <s v="High"/>
    <s v="Grenache Rose"/>
    <x v="0"/>
    <x v="2"/>
    <s v="Barnard Griffin Rose of Sangiovese 2014"/>
    <s v="Standard Size Crate"/>
    <s v="Albury"/>
    <x v="88"/>
    <d v="2011-05-04T00:00:00"/>
    <n v="18"/>
    <n v="0.08"/>
    <n v="12.64"/>
    <n v="4.9800000000000004"/>
    <n v="227.52"/>
  </r>
  <r>
    <n v="2815"/>
    <n v="90569"/>
    <s v="Kevin Stephens"/>
    <s v="Air Cargo"/>
    <x v="1"/>
    <x v="3"/>
    <s v="High"/>
    <s v="Reisling"/>
    <x v="0"/>
    <x v="2"/>
    <s v="Dog Point Vineyard Sauvignon Blanc 2014"/>
    <s v="Extra Large Crate"/>
    <s v="Lithgow"/>
    <x v="88"/>
    <d v="2011-05-05T00:00:00"/>
    <n v="7"/>
    <n v="0.08"/>
    <n v="306.14"/>
    <n v="26.53"/>
    <n v="2142.98"/>
  </r>
  <r>
    <n v="2816"/>
    <n v="90581"/>
    <s v="Angela Henderson"/>
    <s v="Express Road Cargo"/>
    <x v="1"/>
    <x v="1"/>
    <s v="Not Specified"/>
    <s v="Sauvignon Blanc"/>
    <x v="0"/>
    <x v="2"/>
    <s v="Los Vascos Sauvignon Blanc 2015"/>
    <s v="Large Crate"/>
    <s v="Mount Barker"/>
    <x v="502"/>
    <d v="2011-10-31T00:00:00"/>
    <n v="4"/>
    <n v="0"/>
    <n v="30.98"/>
    <n v="6.5"/>
    <n v="123.92"/>
  </r>
  <r>
    <n v="2817"/>
    <n v="90581"/>
    <s v="Harold Kim"/>
    <s v="Air Cargo"/>
    <x v="2"/>
    <x v="0"/>
    <s v="Not Specified"/>
    <s v="Sangiovese Rose"/>
    <x v="0"/>
    <x v="2"/>
    <s v="Barnard Griffin Rose of Sangiovese 2014"/>
    <s v="Small Crate"/>
    <s v="Brisbane"/>
    <x v="502"/>
    <d v="2011-10-31T00:00:00"/>
    <n v="14"/>
    <n v="0.04"/>
    <n v="120.98"/>
    <n v="56.7"/>
    <n v="1693.72"/>
  </r>
  <r>
    <n v="2818"/>
    <n v="89988"/>
    <s v="Johnny Garrett"/>
    <s v="Express Road Cargo"/>
    <x v="1"/>
    <x v="3"/>
    <s v="Critical"/>
    <s v="Chardonnay"/>
    <x v="0"/>
    <x v="2"/>
    <s v="Lucky Chardonnay 2012"/>
    <s v="Full Container"/>
    <s v="Orange"/>
    <x v="711"/>
    <d v="2010-09-27T00:00:00"/>
    <n v="1"/>
    <n v="7.0000000000000007E-2"/>
    <n v="35.99"/>
    <n v="5"/>
    <n v="35.99"/>
  </r>
  <r>
    <n v="2819"/>
    <n v="86975"/>
    <s v="Joe Day"/>
    <s v="Air Cargo"/>
    <x v="2"/>
    <x v="2"/>
    <s v="Critical"/>
    <s v="Champagne"/>
    <x v="0"/>
    <x v="2"/>
    <s v="La Playa Estate Cabernet Sauvignon Rose 2015"/>
    <s v="Extra Large Crate"/>
    <s v="Mandurah"/>
    <x v="298"/>
    <d v="2011-08-31T00:00:00"/>
    <n v="9"/>
    <n v="0.02"/>
    <n v="270.98"/>
    <n v="50"/>
    <n v="2438.8200000000002"/>
  </r>
  <r>
    <n v="2820"/>
    <n v="86975"/>
    <s v="Joe Day"/>
    <s v="Express Road Cargo"/>
    <x v="0"/>
    <x v="2"/>
    <s v="Critical"/>
    <s v="Sangiovese"/>
    <x v="0"/>
    <x v="2"/>
    <s v="Bertani Bertarose 2014"/>
    <s v="Full Container"/>
    <s v="Geraldton"/>
    <x v="298"/>
    <d v="2011-08-31T00:00:00"/>
    <n v="9"/>
    <n v="0"/>
    <n v="4.4800000000000004"/>
    <n v="1.22"/>
    <n v="40.320000000000007"/>
  </r>
  <r>
    <n v="2821"/>
    <n v="87094"/>
    <s v="Jeffrey Andrews"/>
    <s v="Express Road Cargo"/>
    <x v="0"/>
    <x v="2"/>
    <s v="High"/>
    <s v="Merlot"/>
    <x v="0"/>
    <x v="2"/>
    <s v="Bollinger Brut Special Cuvee"/>
    <s v="Large Crate"/>
    <s v="Bunbury"/>
    <x v="136"/>
    <d v="2012-11-25T00:00:00"/>
    <n v="42"/>
    <n v="0.06"/>
    <n v="22.98"/>
    <n v="4.5"/>
    <n v="965.16"/>
  </r>
  <r>
    <n v="2822"/>
    <n v="89637"/>
    <s v="Shawn Reyes"/>
    <s v="Express Road Cargo"/>
    <x v="0"/>
    <x v="1"/>
    <s v="Medium"/>
    <s v="Malbec"/>
    <x v="0"/>
    <x v="2"/>
    <s v="Jean-Baptiste Adam Les Natures Cremant d'Alsace Brut"/>
    <s v="Large Crate"/>
    <s v="Adelaide"/>
    <x v="229"/>
    <d v="2013-04-25T00:00:00"/>
    <n v="3"/>
    <n v="0.02"/>
    <n v="59.76"/>
    <n v="9.7100000000000009"/>
    <n v="179.28"/>
  </r>
  <r>
    <n v="2823"/>
    <n v="86826"/>
    <s v="Brian Walker"/>
    <s v="Express Road Cargo"/>
    <x v="0"/>
    <x v="1"/>
    <s v="Not Specified"/>
    <s v="Shiraz"/>
    <x v="0"/>
    <x v="2"/>
    <s v="Domaine Lafond Roc-Epine Tavel Rose 2014"/>
    <s v="Large Crate"/>
    <s v="Mount Barker"/>
    <x v="670"/>
    <d v="2010-03-06T00:00:00"/>
    <n v="11"/>
    <n v="0.05"/>
    <n v="9.7799999999999994"/>
    <n v="1.39"/>
    <n v="107.58"/>
  </r>
  <r>
    <n v="2824"/>
    <n v="86826"/>
    <s v="Gregory Morrison"/>
    <s v="Road Cargo"/>
    <x v="0"/>
    <x v="1"/>
    <s v="Not Specified"/>
    <s v="Pinot Noir"/>
    <x v="0"/>
    <x v="2"/>
    <s v="Locations by Dave Phinney F Rose"/>
    <s v="Full Container"/>
    <s v="Mount Barker"/>
    <x v="670"/>
    <d v="2010-03-06T00:00:00"/>
    <n v="7"/>
    <n v="0.02"/>
    <n v="3.28"/>
    <n v="3.97"/>
    <n v="22.959999999999997"/>
  </r>
  <r>
    <n v="2825"/>
    <n v="89073"/>
    <s v="Arthur Henderson"/>
    <s v="Express Road Cargo"/>
    <x v="0"/>
    <x v="2"/>
    <s v="Medium"/>
    <s v="Merlot"/>
    <x v="0"/>
    <x v="2"/>
    <s v="Gerard Bertrand Cote des Roses Rose 2014"/>
    <s v="Large Crate"/>
    <s v="Geraldton"/>
    <x v="105"/>
    <d v="2011-06-26T00:00:00"/>
    <n v="3"/>
    <n v="0.04"/>
    <n v="5.74"/>
    <n v="5.01"/>
    <n v="17.22"/>
  </r>
  <r>
    <n v="2826"/>
    <n v="89073"/>
    <s v="Arthur Henderson"/>
    <s v="Express Road Cargo"/>
    <x v="0"/>
    <x v="2"/>
    <s v="Medium"/>
    <s v="Sangiovese"/>
    <x v="0"/>
    <x v="2"/>
    <s v="Simonnet-Febvre Cremant de Bourgogne Blanc"/>
    <s v="Large Crate"/>
    <s v="Perth"/>
    <x v="105"/>
    <d v="2011-06-26T00:00:00"/>
    <n v="8"/>
    <n v="0.06"/>
    <n v="4.24"/>
    <n v="5.41"/>
    <n v="33.92"/>
  </r>
  <r>
    <n v="2827"/>
    <n v="89409"/>
    <s v="Benjamin Peterson"/>
    <s v="Express Road Cargo"/>
    <x v="0"/>
    <x v="3"/>
    <s v="High"/>
    <s v="Cabernet Sauvignon"/>
    <x v="0"/>
    <x v="2"/>
    <s v="Bollinger Brut Special Cuvee"/>
    <s v="Large Crate"/>
    <s v="Queanbeyan"/>
    <x v="783"/>
    <d v="2011-04-04T00:00:00"/>
    <n v="8"/>
    <n v="0.09"/>
    <n v="95.43"/>
    <n v="19.989999999999998"/>
    <n v="763.44"/>
  </r>
  <r>
    <n v="2828"/>
    <n v="89757"/>
    <s v="Antonio Young"/>
    <s v="Express Road Cargo"/>
    <x v="0"/>
    <x v="1"/>
    <s v="Critical"/>
    <s v="Merlot"/>
    <x v="0"/>
    <x v="2"/>
    <s v="Chateau D'Aqueria Tavel Rose 2013"/>
    <s v="Large Crate"/>
    <s v="Port Lincoln"/>
    <x v="1011"/>
    <d v="2013-01-17T00:00:00"/>
    <n v="12"/>
    <n v="0.03"/>
    <n v="6.78"/>
    <n v="6.18"/>
    <n v="81.36"/>
  </r>
  <r>
    <n v="2829"/>
    <n v="89314"/>
    <s v="Patricia Sanchez"/>
    <s v="Express Road Cargo"/>
    <x v="0"/>
    <x v="1"/>
    <s v="Critical"/>
    <s v="Cabernet Sauvignon"/>
    <x v="0"/>
    <x v="2"/>
    <s v="Dopff &amp; Irion Cremant Rose Brut"/>
    <s v="Large Crate"/>
    <s v="Hobart"/>
    <x v="611"/>
    <d v="2010-04-09T00:00:00"/>
    <n v="10"/>
    <n v="0.05"/>
    <n v="35.44"/>
    <n v="5.09"/>
    <n v="354.4"/>
  </r>
  <r>
    <n v="2830"/>
    <n v="89055"/>
    <s v="Philip Mitchell"/>
    <s v="Road Cargo"/>
    <x v="0"/>
    <x v="3"/>
    <s v="Medium"/>
    <s v="Pinot Noir"/>
    <x v="0"/>
    <x v="2"/>
    <s v="Gerard Bertrand Cote des Roses Rose 2014"/>
    <s v="Large Crate"/>
    <s v="Broken Hill"/>
    <x v="1012"/>
    <d v="2010-07-24T00:00:00"/>
    <n v="10"/>
    <n v="0.09"/>
    <n v="3.89"/>
    <n v="7.01"/>
    <n v="38.9"/>
  </r>
  <r>
    <n v="2831"/>
    <n v="87519"/>
    <s v="Timothy Lee"/>
    <s v="Express Road Cargo"/>
    <x v="0"/>
    <x v="3"/>
    <s v="Low"/>
    <s v="Pinot Noir"/>
    <x v="0"/>
    <x v="2"/>
    <s v="Simonnet-Febvre Cremant de Bourgogne Blanc"/>
    <s v="Large Crate"/>
    <s v="Orange"/>
    <x v="1013"/>
    <d v="2013-12-09T00:00:00"/>
    <n v="17"/>
    <n v="0.08"/>
    <n v="6.48"/>
    <n v="7.37"/>
    <n v="110.16000000000001"/>
  </r>
  <r>
    <n v="2832"/>
    <n v="89018"/>
    <s v="Albert Reid"/>
    <s v="Express Road Cargo"/>
    <x v="1"/>
    <x v="3"/>
    <s v="Not Specified"/>
    <s v="Sauvignon Blanc"/>
    <x v="0"/>
    <x v="2"/>
    <s v="Lucky Chardonnay 2012"/>
    <s v="Large Crate"/>
    <s v="Newcastle"/>
    <x v="467"/>
    <d v="2010-04-24T00:00:00"/>
    <n v="8"/>
    <n v="0.05"/>
    <n v="100.98"/>
    <n v="7.18"/>
    <n v="807.84"/>
  </r>
  <r>
    <n v="2833"/>
    <n v="90584"/>
    <s v="Fred Woods"/>
    <s v="Express Road Cargo"/>
    <x v="0"/>
    <x v="1"/>
    <s v="Medium"/>
    <s v="Merlot"/>
    <x v="0"/>
    <x v="2"/>
    <s v="Chateau Gaudrelle Cremant d'Loire Brut"/>
    <s v="Mini Crate"/>
    <s v="Wodonga"/>
    <x v="1014"/>
    <d v="2011-04-24T00:00:00"/>
    <n v="12"/>
    <n v="0.08"/>
    <n v="3.25"/>
    <n v="49"/>
    <n v="39"/>
  </r>
  <r>
    <n v="2834"/>
    <n v="89368"/>
    <s v="Stephanie Andrews"/>
    <s v="Air Cargo"/>
    <x v="2"/>
    <x v="2"/>
    <s v="Not Specified"/>
    <s v="Sangiovese Rose"/>
    <x v="0"/>
    <x v="2"/>
    <s v="Miraval Rose 2014"/>
    <s v="Small Crate"/>
    <s v="Rockingham"/>
    <x v="991"/>
    <d v="2012-12-17T00:00:00"/>
    <n v="17"/>
    <n v="0.1"/>
    <n v="114.98"/>
    <n v="58.72"/>
    <n v="1954.66"/>
  </r>
  <r>
    <n v="2835"/>
    <n v="90590"/>
    <s v="Paula Long"/>
    <s v="Express Road Cargo"/>
    <x v="0"/>
    <x v="2"/>
    <s v="Not Specified"/>
    <s v="Malbec"/>
    <x v="0"/>
    <x v="2"/>
    <s v="Chateau Gaudrelle Cremant d'Loire Brut"/>
    <s v="Full Container"/>
    <s v="Geraldton"/>
    <x v="199"/>
    <d v="2011-07-27T00:00:00"/>
    <n v="5"/>
    <n v="0.02"/>
    <n v="9.27"/>
    <n v="4.3899999999999997"/>
    <n v="46.349999999999994"/>
  </r>
  <r>
    <n v="2836"/>
    <n v="90594"/>
    <s v="Eric Webb"/>
    <s v="Express Road Cargo"/>
    <x v="0"/>
    <x v="3"/>
    <s v="Medium"/>
    <s v="Cabernet Sauvignon"/>
    <x v="0"/>
    <x v="2"/>
    <s v="Marques de Caceres Rioja Rosado 2014"/>
    <s v="Large Crate"/>
    <s v="Broken Hill"/>
    <x v="1015"/>
    <d v="2010-11-16T00:00:00"/>
    <n v="10"/>
    <n v="0.08"/>
    <n v="6.48"/>
    <n v="7.03"/>
    <n v="64.800000000000011"/>
  </r>
  <r>
    <n v="2837"/>
    <n v="90594"/>
    <s v="Eric Webb"/>
    <s v="Express Road Cargo"/>
    <x v="0"/>
    <x v="3"/>
    <s v="Medium"/>
    <s v="Pinot Noir"/>
    <x v="0"/>
    <x v="2"/>
    <s v="Simonnet-Febvre Cremant de Bourgogne Blanc"/>
    <s v="Mini Crate"/>
    <s v="Paramatta"/>
    <x v="1015"/>
    <d v="2010-11-16T00:00:00"/>
    <n v="33"/>
    <n v="0.01"/>
    <n v="20.34"/>
    <n v="35"/>
    <n v="671.22"/>
  </r>
  <r>
    <n v="2838"/>
    <n v="89912"/>
    <s v="Susan Ford"/>
    <s v="Express Road Cargo"/>
    <x v="0"/>
    <x v="1"/>
    <s v="Not Specified"/>
    <s v="Pinot Noir"/>
    <x v="0"/>
    <x v="2"/>
    <s v="Sutter Home White Zinfandel"/>
    <s v="Full Container"/>
    <s v="Hobart"/>
    <x v="484"/>
    <d v="2011-08-19T00:00:00"/>
    <n v="3"/>
    <n v="0.02"/>
    <n v="37.94"/>
    <n v="5.08"/>
    <n v="113.82"/>
  </r>
  <r>
    <n v="2839"/>
    <n v="89944"/>
    <s v="Fred Ellis"/>
    <s v="Express Road Cargo"/>
    <x v="0"/>
    <x v="1"/>
    <s v="Low"/>
    <s v="Sangiovese"/>
    <x v="0"/>
    <x v="2"/>
    <s v="Orin Swift Cellars Fragile Rose 2014"/>
    <s v="Large Crate"/>
    <s v="Victor Harbor"/>
    <x v="644"/>
    <d v="2010-12-21T00:00:00"/>
    <n v="21"/>
    <n v="0.09"/>
    <n v="12.95"/>
    <n v="4.9800000000000004"/>
    <n v="271.95"/>
  </r>
  <r>
    <n v="2840"/>
    <n v="89956"/>
    <s v="Fred Ellis"/>
    <s v="Express Road Cargo"/>
    <x v="0"/>
    <x v="1"/>
    <s v="Low"/>
    <s v="Sangiovese"/>
    <x v="0"/>
    <x v="2"/>
    <s v="Miraval Rose (1.5 Liter Magnum) 2014"/>
    <s v="Large Crate"/>
    <s v="Mount Barker"/>
    <x v="1016"/>
    <d v="2013-12-14T00:00:00"/>
    <n v="4"/>
    <n v="0"/>
    <n v="24.92"/>
    <n v="12.98"/>
    <n v="99.68"/>
  </r>
  <r>
    <n v="2841"/>
    <n v="88747"/>
    <s v="Martin Sims"/>
    <s v="Express Road Cargo"/>
    <x v="1"/>
    <x v="1"/>
    <s v="High"/>
    <s v="Pinot Gris"/>
    <x v="0"/>
    <x v="2"/>
    <s v="Dog Point Vineyard Sauvignon Blanc 2014"/>
    <s v="Large Crate"/>
    <s v="Bendigo"/>
    <x v="516"/>
    <d v="2011-03-08T00:00:00"/>
    <n v="9"/>
    <n v="0"/>
    <n v="30.98"/>
    <n v="6.5"/>
    <n v="278.82"/>
  </r>
  <r>
    <n v="2842"/>
    <n v="88747"/>
    <s v="Martin Sims"/>
    <s v="Express Road Cargo"/>
    <x v="1"/>
    <x v="1"/>
    <s v="High"/>
    <s v="Chardonnay"/>
    <x v="0"/>
    <x v="2"/>
    <s v="The White Knight Sauvignon Blanc 2014"/>
    <s v="Large Crate"/>
    <s v="Geelong"/>
    <x v="516"/>
    <d v="2011-03-10T00:00:00"/>
    <n v="7"/>
    <n v="7.0000000000000007E-2"/>
    <n v="205.99"/>
    <n v="8.99"/>
    <n v="1441.93"/>
  </r>
  <r>
    <n v="2843"/>
    <n v="90598"/>
    <s v="Rebecca Jenkins"/>
    <s v="Road Cargo"/>
    <x v="1"/>
    <x v="3"/>
    <s v="High"/>
    <s v="Pinot Gris"/>
    <x v="0"/>
    <x v="2"/>
    <s v="Robert Oatley Sauvignon Blanc 2013"/>
    <s v="Large Crate"/>
    <s v="Newcastle"/>
    <x v="1017"/>
    <d v="2011-12-15T00:00:00"/>
    <n v="14"/>
    <n v="0.02"/>
    <n v="30.73"/>
    <n v="4"/>
    <n v="430.22"/>
  </r>
  <r>
    <n v="2844"/>
    <n v="88121"/>
    <s v="Shawn Fowler"/>
    <s v="Express Road Cargo"/>
    <x v="1"/>
    <x v="3"/>
    <s v="Not Specified"/>
    <s v="Sauvignon Blanc"/>
    <x v="0"/>
    <x v="2"/>
    <s v="Leeuwin Estate Art Series Chardonnay 2012"/>
    <s v="Mini Crate"/>
    <s v="Wollongong"/>
    <x v="1018"/>
    <d v="2012-10-20T00:00:00"/>
    <n v="21"/>
    <n v="7.0000000000000007E-2"/>
    <n v="599.99"/>
    <n v="24.49"/>
    <n v="12599.79"/>
  </r>
  <r>
    <n v="2845"/>
    <n v="88121"/>
    <s v="Andrew Duncan"/>
    <s v="Air Cargo"/>
    <x v="2"/>
    <x v="3"/>
    <s v="Not Specified"/>
    <s v="Sangiovese Rose"/>
    <x v="0"/>
    <x v="2"/>
    <s v="Chateau d'Esclans Whispering Angel Rose 2014"/>
    <s v="Extra Large Crate"/>
    <s v="Sydney"/>
    <x v="1018"/>
    <d v="2012-10-21T00:00:00"/>
    <n v="22"/>
    <n v="0.02"/>
    <n v="135.99"/>
    <n v="28.63"/>
    <n v="2991.78"/>
  </r>
  <r>
    <n v="2846"/>
    <n v="88121"/>
    <s v="Andrew Duncan"/>
    <s v="Air Cargo"/>
    <x v="2"/>
    <x v="3"/>
    <s v="Not Specified"/>
    <s v="Grenache Rose"/>
    <x v="0"/>
    <x v="2"/>
    <s v="Chateau d'Esclans Garrus Rose 2013"/>
    <s v="Small Crate"/>
    <s v="Queanbeyan"/>
    <x v="1018"/>
    <d v="2012-10-21T00:00:00"/>
    <n v="1"/>
    <n v="0.02"/>
    <n v="179.29"/>
    <n v="29.21"/>
    <n v="179.29"/>
  </r>
  <r>
    <n v="2847"/>
    <n v="86292"/>
    <s v="Gerald Bennett"/>
    <s v="Air Cargo"/>
    <x v="0"/>
    <x v="1"/>
    <s v="Medium"/>
    <s v="Pinot Noir"/>
    <x v="0"/>
    <x v="2"/>
    <s v="Langlois Chateau Cremant de Loire Brut"/>
    <s v="Extra Large Crate"/>
    <s v="Melbourne"/>
    <x v="1019"/>
    <d v="2011-08-03T00:00:00"/>
    <n v="4"/>
    <n v="0.06"/>
    <n v="68.81"/>
    <n v="60"/>
    <n v="275.24"/>
  </r>
  <r>
    <n v="2848"/>
    <n v="90604"/>
    <s v="Richard Freeman"/>
    <s v="Express Road Cargo"/>
    <x v="2"/>
    <x v="1"/>
    <s v="Low"/>
    <s v="Cremant"/>
    <x v="0"/>
    <x v="2"/>
    <s v="Francis Ford Coppola Sofia Rose 2014"/>
    <s v="Full Container"/>
    <s v="Launceston"/>
    <x v="648"/>
    <d v="2012-10-10T00:00:00"/>
    <n v="6"/>
    <n v="0.04"/>
    <n v="39.979999999999997"/>
    <n v="9.1999999999999993"/>
    <n v="239.88"/>
  </r>
  <r>
    <n v="2849"/>
    <n v="87265"/>
    <s v="Keith Ramos"/>
    <s v="Express Road Cargo"/>
    <x v="1"/>
    <x v="2"/>
    <s v="Medium"/>
    <s v="Reisling"/>
    <x v="0"/>
    <x v="2"/>
    <s v="Los Vascos Sauvignon Blanc 2015"/>
    <s v="Loose Wrap"/>
    <s v="Mandurah"/>
    <x v="194"/>
    <d v="2013-02-12T00:00:00"/>
    <n v="1"/>
    <n v="7.0000000000000007E-2"/>
    <n v="20.99"/>
    <n v="4.8099999999999996"/>
    <n v="20.99"/>
  </r>
  <r>
    <n v="2850"/>
    <n v="88878"/>
    <s v="Kenneth West"/>
    <s v="Express Road Cargo"/>
    <x v="0"/>
    <x v="1"/>
    <s v="Critical"/>
    <s v="Cabernet Sauvignon"/>
    <x v="0"/>
    <x v="2"/>
    <s v="Miraval Rose (1.5 Liter Magnum) 2014"/>
    <s v="Large Crate"/>
    <s v="Hobart"/>
    <x v="638"/>
    <d v="2013-11-22T00:00:00"/>
    <n v="23"/>
    <n v="0.01"/>
    <n v="6.75"/>
    <n v="2.99"/>
    <n v="155.25"/>
  </r>
  <r>
    <n v="2851"/>
    <n v="88589"/>
    <s v="Louise Cook"/>
    <s v="Express Road Cargo"/>
    <x v="0"/>
    <x v="2"/>
    <s v="High"/>
    <s v="Sangiovese"/>
    <x v="0"/>
    <x v="2"/>
    <s v="Moet &amp; Chandon Imperial"/>
    <s v="Large Crate"/>
    <s v="Freemantle"/>
    <x v="562"/>
    <d v="2010-05-17T00:00:00"/>
    <n v="7"/>
    <n v="0.03"/>
    <n v="28.53"/>
    <n v="1.49"/>
    <n v="199.71"/>
  </r>
  <r>
    <n v="2852"/>
    <n v="88589"/>
    <s v="Louise Cook"/>
    <s v="Express Road Cargo"/>
    <x v="0"/>
    <x v="2"/>
    <s v="High"/>
    <s v="Merlot"/>
    <x v="0"/>
    <x v="2"/>
    <s v="Chateau d'Esclans Whispering Angel Rose 2014"/>
    <s v="Large Crate"/>
    <s v="Rockingham"/>
    <x v="562"/>
    <d v="2010-05-18T00:00:00"/>
    <n v="6"/>
    <n v="7.0000000000000007E-2"/>
    <n v="5.98"/>
    <n v="7.15"/>
    <n v="35.880000000000003"/>
  </r>
  <r>
    <n v="2853"/>
    <n v="86465"/>
    <s v="Christopher Porter"/>
    <s v="Air Cargo"/>
    <x v="2"/>
    <x v="1"/>
    <s v="Not Specified"/>
    <s v="Sangiovese Rose"/>
    <x v="0"/>
    <x v="2"/>
    <s v="Miraval Rose (1.5 Liter Magnum) 2014"/>
    <s v="Extra Large Crate"/>
    <s v="Burnie"/>
    <x v="91"/>
    <d v="2010-03-25T00:00:00"/>
    <n v="11"/>
    <n v="0.03"/>
    <n v="160.97999999999999"/>
    <n v="30"/>
    <n v="1770.78"/>
  </r>
  <r>
    <n v="2854"/>
    <n v="86469"/>
    <s v="Christopher Porter"/>
    <s v="Express Road Cargo"/>
    <x v="1"/>
    <x v="1"/>
    <s v="Not Specified"/>
    <s v="Chardonnay"/>
    <x v="0"/>
    <x v="2"/>
    <s v="The White Knight Sauvignon Blanc 2014"/>
    <s v="Large Crate"/>
    <s v="Burnie"/>
    <x v="90"/>
    <d v="2013-03-24T00:00:00"/>
    <n v="10"/>
    <n v="0.09"/>
    <n v="15.98"/>
    <n v="4"/>
    <n v="159.80000000000001"/>
  </r>
  <r>
    <n v="2855"/>
    <n v="87536"/>
    <s v="Earl Dunn"/>
    <s v="Express Road Cargo"/>
    <x v="0"/>
    <x v="2"/>
    <s v="High"/>
    <s v="Zinfandel"/>
    <x v="0"/>
    <x v="2"/>
    <s v="Miraval Rose (1.5 Liter Magnum) 2014"/>
    <s v="Large Crate"/>
    <s v="Bunbury"/>
    <x v="952"/>
    <d v="2010-09-12T00:00:00"/>
    <n v="18"/>
    <n v="0.01"/>
    <n v="10.9"/>
    <n v="7.46"/>
    <n v="196.20000000000002"/>
  </r>
  <r>
    <n v="2856"/>
    <n v="87536"/>
    <s v="Earl Dunn"/>
    <s v="Express Road Cargo"/>
    <x v="1"/>
    <x v="2"/>
    <s v="High"/>
    <s v="Reisling"/>
    <x v="0"/>
    <x v="2"/>
    <s v="Robert Oatley Sauvignon Blanc 2013"/>
    <s v="Loose Wrap"/>
    <s v="Freemantle"/>
    <x v="952"/>
    <d v="2010-09-12T00:00:00"/>
    <n v="22"/>
    <n v="0.1"/>
    <n v="7.99"/>
    <n v="5.03"/>
    <n v="175.78"/>
  </r>
  <r>
    <n v="2857"/>
    <n v="87326"/>
    <s v="Juan Dean"/>
    <s v="Express Road Cargo"/>
    <x v="1"/>
    <x v="3"/>
    <s v="Low"/>
    <s v="Reisling"/>
    <x v="0"/>
    <x v="2"/>
    <s v="Rombauer Chardonnay 2014"/>
    <s v="Large Crate"/>
    <s v="Newcastle"/>
    <x v="1020"/>
    <d v="2013-05-14T00:00:00"/>
    <n v="7"/>
    <n v="0.09"/>
    <n v="34.979999999999997"/>
    <n v="7.53"/>
    <n v="244.85999999999999"/>
  </r>
  <r>
    <n v="2858"/>
    <n v="87326"/>
    <s v="Juan Dean"/>
    <s v="Express Road Cargo"/>
    <x v="0"/>
    <x v="3"/>
    <s v="Low"/>
    <s v="Merlot"/>
    <x v="0"/>
    <x v="2"/>
    <s v="Dom Perignon 2006"/>
    <s v="Large Crate"/>
    <s v="Paramatta"/>
    <x v="1020"/>
    <d v="2013-05-13T00:00:00"/>
    <n v="1"/>
    <n v="0.02"/>
    <n v="6.3"/>
    <n v="0.5"/>
    <n v="6.3"/>
  </r>
  <r>
    <n v="2859"/>
    <n v="88458"/>
    <s v="Roy Mills"/>
    <s v="Express Road Cargo"/>
    <x v="0"/>
    <x v="2"/>
    <s v="High"/>
    <s v="Merlot"/>
    <x v="0"/>
    <x v="2"/>
    <s v="Bertani Bertarose 2014"/>
    <s v="Large Crate"/>
    <s v="Freemantle"/>
    <x v="137"/>
    <d v="2013-08-13T00:00:00"/>
    <n v="11"/>
    <n v="0.05"/>
    <n v="420.98"/>
    <n v="19.989999999999998"/>
    <n v="4630.7800000000007"/>
  </r>
  <r>
    <n v="2860"/>
    <n v="88458"/>
    <s v="Roy Nelson"/>
    <s v="Express Road Cargo"/>
    <x v="0"/>
    <x v="2"/>
    <s v="High"/>
    <s v="Zinfandel"/>
    <x v="0"/>
    <x v="2"/>
    <s v="Laurent-Perrier Brut Rose"/>
    <s v="Large Crate"/>
    <s v="Albany"/>
    <x v="137"/>
    <d v="2013-08-13T00:00:00"/>
    <n v="25"/>
    <n v="0.1"/>
    <n v="37.700000000000003"/>
    <n v="2.99"/>
    <n v="942.50000000000011"/>
  </r>
  <r>
    <n v="2861"/>
    <n v="89133"/>
    <s v="Phyllis Woods"/>
    <s v="Express Road Cargo"/>
    <x v="0"/>
    <x v="2"/>
    <s v="Neutral"/>
    <s v="Sangiovese"/>
    <x v="0"/>
    <x v="2"/>
    <s v="Louis Roederer Cristal Brut 2006"/>
    <s v="Loose Wrap"/>
    <s v="Perth"/>
    <x v="931"/>
    <d v="2013-07-17T00:00:00"/>
    <n v="16"/>
    <n v="0.04"/>
    <n v="21.66"/>
    <n v="13.99"/>
    <n v="346.56"/>
  </r>
  <r>
    <n v="2862"/>
    <n v="89129"/>
    <s v="Joyce Mason"/>
    <s v="Express Road Cargo"/>
    <x v="2"/>
    <x v="3"/>
    <s v="Neutral"/>
    <s v="Grenache Rose"/>
    <x v="0"/>
    <x v="2"/>
    <s v="Locations by Dave Phinney F Rose&quot;"/>
    <s v="Mini Crate"/>
    <s v="Liverpool"/>
    <x v="793"/>
    <d v="2010-07-18T00:00:00"/>
    <n v="5"/>
    <n v="0.02"/>
    <n v="12.99"/>
    <n v="14.37"/>
    <n v="64.95"/>
  </r>
  <r>
    <n v="2863"/>
    <n v="89129"/>
    <s v="Joyce Mason"/>
    <s v="Express Road Cargo"/>
    <x v="0"/>
    <x v="3"/>
    <s v="Neutral"/>
    <s v="Sangiovese"/>
    <x v="0"/>
    <x v="2"/>
    <s v="Barnard Griffin Rose of Sangiovese 2014"/>
    <s v="Large Crate"/>
    <s v="Penrith"/>
    <x v="793"/>
    <d v="2010-07-18T00:00:00"/>
    <n v="7"/>
    <n v="0.05"/>
    <n v="35.44"/>
    <n v="7.5"/>
    <n v="248.07999999999998"/>
  </r>
  <r>
    <n v="2864"/>
    <n v="89129"/>
    <s v="Joyce Mason"/>
    <s v="Express Road Cargo"/>
    <x v="0"/>
    <x v="3"/>
    <s v="Neutral"/>
    <s v="Shiraz"/>
    <x v="0"/>
    <x v="2"/>
    <s v="Jean-Baptiste Adam Les Natures Cremant d'Alsace Brut"/>
    <s v="Standard Size Crate"/>
    <s v="Campbeltown"/>
    <x v="793"/>
    <d v="2010-07-19T00:00:00"/>
    <n v="14"/>
    <n v="0.02"/>
    <n v="12.98"/>
    <n v="3.14"/>
    <n v="181.72"/>
  </r>
  <r>
    <n v="2865"/>
    <n v="88728"/>
    <s v="Martin Fuller"/>
    <s v="Road Cargo"/>
    <x v="0"/>
    <x v="2"/>
    <s v="High"/>
    <s v="Shiraz"/>
    <x v="0"/>
    <x v="2"/>
    <s v="Bertani Bertarose 2014"/>
    <s v="Full Container"/>
    <s v="Busseltol"/>
    <x v="755"/>
    <d v="2010-05-15T00:00:00"/>
    <n v="12"/>
    <n v="0.08"/>
    <n v="2.62"/>
    <n v="0.8"/>
    <n v="31.44"/>
  </r>
  <r>
    <n v="2866"/>
    <n v="90350"/>
    <s v="Jason Carpenter"/>
    <s v="Express Road Cargo"/>
    <x v="0"/>
    <x v="1"/>
    <s v="High"/>
    <s v="Shiraz"/>
    <x v="0"/>
    <x v="2"/>
    <s v="Miraval Rose 2014"/>
    <s v="Standard Size Crate"/>
    <s v="Hamilton"/>
    <x v="1021"/>
    <d v="2013-09-02T00:00:00"/>
    <n v="24"/>
    <n v="0.1"/>
    <n v="10.98"/>
    <n v="3.37"/>
    <n v="263.52"/>
  </r>
  <r>
    <n v="2867"/>
    <n v="90143"/>
    <s v="Matthew Wood"/>
    <s v="Express Road Cargo"/>
    <x v="0"/>
    <x v="2"/>
    <s v="Low"/>
    <s v="Cabernet Sauvignon"/>
    <x v="0"/>
    <x v="2"/>
    <s v="Simonnet-Febvre Cremant de Bourgogne Blanc"/>
    <s v="Large Crate"/>
    <s v="Freemantle"/>
    <x v="1022"/>
    <d v="2013-11-20T00:00:00"/>
    <n v="40"/>
    <n v="0.09"/>
    <n v="6.48"/>
    <n v="8.8800000000000008"/>
    <n v="259.20000000000005"/>
  </r>
  <r>
    <n v="2868"/>
    <n v="87646"/>
    <s v="Maria Gardner"/>
    <s v="Road Cargo"/>
    <x v="0"/>
    <x v="0"/>
    <s v="Medium"/>
    <s v="Shiraz"/>
    <x v="0"/>
    <x v="2"/>
    <s v="JCB N¬∞21 Brut Cremant de Bourgogne"/>
    <s v="Large Crate"/>
    <s v="Brisbane"/>
    <x v="1023"/>
    <d v="2011-04-24T00:00:00"/>
    <n v="6"/>
    <n v="7.0000000000000007E-2"/>
    <n v="3.8"/>
    <n v="1.49"/>
    <n v="22.799999999999997"/>
  </r>
  <r>
    <n v="2869"/>
    <n v="86647"/>
    <s v="Jeremy Howard"/>
    <s v="Express Road Cargo"/>
    <x v="0"/>
    <x v="1"/>
    <s v="Medium"/>
    <s v="Merlot"/>
    <x v="0"/>
    <x v="2"/>
    <s v="Pietradolce Etna Rosato 2014"/>
    <s v="Large Crate"/>
    <s v="Frankston"/>
    <x v="789"/>
    <d v="2011-11-08T00:00:00"/>
    <n v="30"/>
    <n v="0.05"/>
    <n v="140.85"/>
    <n v="19.989999999999998"/>
    <n v="4225.5"/>
  </r>
  <r>
    <n v="2870"/>
    <n v="86849"/>
    <s v="Jose James"/>
    <s v="Express Road Cargo"/>
    <x v="1"/>
    <x v="1"/>
    <s v="Medium"/>
    <s v="Pinot Gris"/>
    <x v="0"/>
    <x v="2"/>
    <s v="St. Supery Sauvignon Blanc 2015"/>
    <s v="Large Crate"/>
    <s v="Canberra"/>
    <x v="50"/>
    <d v="2011-05-07T00:00:00"/>
    <n v="7"/>
    <n v="0.08"/>
    <n v="179.99"/>
    <n v="19.989999999999998"/>
    <n v="1259.93"/>
  </r>
  <r>
    <n v="2871"/>
    <n v="87382"/>
    <s v="William Evans"/>
    <s v="Express Road Cargo"/>
    <x v="0"/>
    <x v="2"/>
    <s v="Low"/>
    <s v="Sangiovese"/>
    <x v="0"/>
    <x v="2"/>
    <s v="Moet &amp; Chandon Imperial"/>
    <s v="Standard Size Crate"/>
    <s v="Geraldton"/>
    <x v="806"/>
    <d v="2010-09-26T00:00:00"/>
    <n v="7"/>
    <n v="0.05"/>
    <n v="5.74"/>
    <n v="5.3"/>
    <n v="40.18"/>
  </r>
  <r>
    <n v="2872"/>
    <n v="88758"/>
    <s v="Joseph Carter"/>
    <s v="Express Road Cargo"/>
    <x v="0"/>
    <x v="1"/>
    <s v="Critical"/>
    <s v="Merlot"/>
    <x v="0"/>
    <x v="2"/>
    <s v="Roederer Estate L'Ermitage 2007"/>
    <s v="Full Container"/>
    <s v="Mount Barker"/>
    <x v="1024"/>
    <d v="2010-07-15T00:00:00"/>
    <n v="7"/>
    <n v="0.09"/>
    <n v="2.88"/>
    <n v="0.7"/>
    <n v="20.16"/>
  </r>
  <r>
    <n v="2873"/>
    <n v="87478"/>
    <s v="Joseph Castillo"/>
    <s v="Air Cargo"/>
    <x v="2"/>
    <x v="0"/>
    <s v="Medium"/>
    <s v="Cremant"/>
    <x v="0"/>
    <x v="2"/>
    <s v="Domaine Lafond Roc-Epine Tavel Rose 2014"/>
    <s v="Small Crate"/>
    <s v="Gladstone"/>
    <x v="1025"/>
    <d v="2012-08-17T00:00:00"/>
    <n v="20"/>
    <n v="0"/>
    <n v="259.70999999999998"/>
    <n v="66.67"/>
    <n v="5194.2"/>
  </r>
  <r>
    <n v="2874"/>
    <n v="86419"/>
    <s v="Roger Watson"/>
    <s v="Express Road Cargo"/>
    <x v="0"/>
    <x v="3"/>
    <s v="Not Specified"/>
    <s v="Cabernet Sauvignon"/>
    <x v="0"/>
    <x v="2"/>
    <s v="Louis Roederer Cristal Brut 2006"/>
    <s v="Mini Crate"/>
    <s v="Armidale"/>
    <x v="138"/>
    <d v="2013-06-17T00:00:00"/>
    <n v="13"/>
    <n v="7.0000000000000007E-2"/>
    <n v="20.34"/>
    <n v="35"/>
    <n v="264.42"/>
  </r>
  <r>
    <n v="2875"/>
    <n v="87244"/>
    <s v="Sean Gilbert"/>
    <s v="Express Road Cargo"/>
    <x v="2"/>
    <x v="0"/>
    <s v="Low"/>
    <s v="Grenache Rose"/>
    <x v="0"/>
    <x v="2"/>
    <s v="Domaine Lafond Roc-Epine Tavel Rose 2014"/>
    <s v="Loose Wrap"/>
    <s v="Brisbane"/>
    <x v="476"/>
    <d v="2010-02-16T00:00:00"/>
    <n v="1"/>
    <n v="0.04"/>
    <n v="60.65"/>
    <n v="12.23"/>
    <n v="60.65"/>
  </r>
  <r>
    <n v="2876"/>
    <n v="88481"/>
    <s v="Steven Brown"/>
    <s v="Express Road Cargo"/>
    <x v="1"/>
    <x v="1"/>
    <s v="High"/>
    <s v="Reisling"/>
    <x v="0"/>
    <x v="2"/>
    <s v="St. Supery Sauvignon Blanc 2015"/>
    <s v="Standard Size Crate"/>
    <s v="Benalla"/>
    <x v="256"/>
    <d v="2011-06-08T00:00:00"/>
    <n v="2"/>
    <n v="7.0000000000000007E-2"/>
    <n v="8.1199999999999992"/>
    <n v="2.83"/>
    <n v="16.239999999999998"/>
  </r>
  <r>
    <n v="2877"/>
    <n v="88481"/>
    <s v="Steven Brown"/>
    <s v="Express Road Cargo"/>
    <x v="1"/>
    <x v="1"/>
    <s v="High"/>
    <s v="Sauvignon Blanc"/>
    <x v="0"/>
    <x v="0"/>
    <s v="Los Vascos Sauvignon Blanc 2015"/>
    <s v="Loose Wrap"/>
    <s v="Hamilton"/>
    <x v="256"/>
    <d v="2011-06-07T00:00:00"/>
    <n v="11"/>
    <n v="0.01"/>
    <n v="23.99"/>
    <n v="6.3"/>
    <n v="263.89"/>
  </r>
  <r>
    <n v="2878"/>
    <n v="90608"/>
    <s v="Jose Johnson"/>
    <s v="Express Road Cargo"/>
    <x v="0"/>
    <x v="1"/>
    <s v="Critical"/>
    <s v="Shiraz"/>
    <x v="0"/>
    <x v="0"/>
    <s v="Sutter Home Pink Moscato"/>
    <s v="Large Crate"/>
    <s v="Melton"/>
    <x v="297"/>
    <d v="2011-01-31T00:00:00"/>
    <n v="7"/>
    <n v="0.04"/>
    <n v="4.9800000000000004"/>
    <n v="4.7"/>
    <n v="34.86"/>
  </r>
  <r>
    <n v="2879"/>
    <n v="90615"/>
    <s v="Victor Rice"/>
    <s v="Express Road Cargo"/>
    <x v="1"/>
    <x v="3"/>
    <s v="Not Specified"/>
    <s v="Chardonnay"/>
    <x v="0"/>
    <x v="0"/>
    <s v="Villa Maria Private Bin Sauvignon Blanc 2015"/>
    <s v="Standard Size Crate"/>
    <s v="Queanbeyan"/>
    <x v="139"/>
    <d v="2011-10-15T00:00:00"/>
    <n v="10"/>
    <n v="7.0000000000000007E-2"/>
    <n v="43.98"/>
    <n v="1.99"/>
    <n v="439.79999999999995"/>
  </r>
  <r>
    <n v="2880"/>
    <n v="87509"/>
    <s v="Sean Wagner"/>
    <s v="Express Road Cargo"/>
    <x v="0"/>
    <x v="0"/>
    <s v="High"/>
    <s v="Malbec"/>
    <x v="0"/>
    <x v="0"/>
    <s v="Lucien Albrecht Cremant d'Alsace Brut"/>
    <s v="Full Container"/>
    <s v="Mount Isa"/>
    <x v="62"/>
    <d v="2013-01-08T00:00:00"/>
    <n v="9"/>
    <n v="0.06"/>
    <n v="4.76"/>
    <n v="0.88"/>
    <n v="42.839999999999996"/>
  </r>
  <r>
    <n v="2881"/>
    <n v="90619"/>
    <s v="Justin Kennedy"/>
    <s v="Express Road Cargo"/>
    <x v="1"/>
    <x v="1"/>
    <s v="High"/>
    <s v="Reisling"/>
    <x v="0"/>
    <x v="0"/>
    <s v="Dog Point Vineyard Sauvignon Blanc 2014"/>
    <s v="Loose Wrap"/>
    <s v="Bendigo"/>
    <x v="661"/>
    <d v="2011-01-10T00:00:00"/>
    <n v="6"/>
    <n v="0.01"/>
    <n v="20.99"/>
    <n v="4.8099999999999996"/>
    <n v="125.94"/>
  </r>
  <r>
    <n v="2882"/>
    <n v="87036"/>
    <s v="Jerry Ward"/>
    <s v="Express Road Cargo"/>
    <x v="0"/>
    <x v="2"/>
    <s v="Not Specified"/>
    <s v="Pinot Noir"/>
    <x v="0"/>
    <x v="0"/>
    <s v="Langlois Chateau Cremant de Loire Brut"/>
    <s v="Large Crate"/>
    <s v="Rockingham"/>
    <x v="568"/>
    <d v="2011-10-17T00:00:00"/>
    <n v="1"/>
    <n v="0.09"/>
    <n v="52.99"/>
    <n v="19.989999999999998"/>
    <n v="52.99"/>
  </r>
  <r>
    <n v="2883"/>
    <n v="87036"/>
    <s v="James Ray"/>
    <s v="Express Road Cargo"/>
    <x v="1"/>
    <x v="1"/>
    <s v="Not Specified"/>
    <s v="Pinot Gris"/>
    <x v="0"/>
    <x v="0"/>
    <s v="Giesen Sauvignon Blanc 2014"/>
    <s v="Large Crate"/>
    <s v="Canberra"/>
    <x v="568"/>
    <d v="2011-10-16T00:00:00"/>
    <n v="14"/>
    <n v="0.05"/>
    <n v="30.73"/>
    <n v="4"/>
    <n v="430.22"/>
  </r>
  <r>
    <n v="2884"/>
    <n v="87036"/>
    <s v="Frank Diaz"/>
    <s v="Road Cargo"/>
    <x v="0"/>
    <x v="1"/>
    <s v="Not Specified"/>
    <s v="Merlot"/>
    <x v="0"/>
    <x v="0"/>
    <s v="Domaine Lafond Roc-Epine Tavel Rose 2014"/>
    <s v="Large Crate"/>
    <s v="Mount Gambier"/>
    <x v="568"/>
    <d v="2011-10-18T00:00:00"/>
    <n v="21"/>
    <n v="0.09"/>
    <n v="4.91"/>
    <n v="5.68"/>
    <n v="103.11"/>
  </r>
  <r>
    <n v="2885"/>
    <n v="89376"/>
    <s v="Gerald Mason"/>
    <s v="Express Road Cargo"/>
    <x v="1"/>
    <x v="3"/>
    <s v="High"/>
    <s v="Chardonnay"/>
    <x v="0"/>
    <x v="0"/>
    <s v="Dog Point Vineyard Sauvignon Blanc 2014"/>
    <s v="Large Crate"/>
    <s v="Blue Mountains"/>
    <x v="293"/>
    <d v="2010-12-06T00:00:00"/>
    <n v="1"/>
    <n v="0.09"/>
    <n v="99.99"/>
    <n v="19.989999999999998"/>
    <n v="99.99"/>
  </r>
  <r>
    <n v="2886"/>
    <n v="89376"/>
    <s v="Gerald Mason"/>
    <s v="Express Road Cargo"/>
    <x v="1"/>
    <x v="3"/>
    <s v="High"/>
    <s v="Reisling"/>
    <x v="0"/>
    <x v="0"/>
    <s v="Los Vascos Sauvignon Blanc 2015"/>
    <s v="Large Crate"/>
    <s v="Albury"/>
    <x v="293"/>
    <d v="2010-12-05T00:00:00"/>
    <n v="6"/>
    <n v="0.04"/>
    <n v="205.99"/>
    <n v="5.26"/>
    <n v="1235.94"/>
  </r>
  <r>
    <n v="2887"/>
    <n v="88927"/>
    <s v="Rose Hart"/>
    <s v="Express Road Cargo"/>
    <x v="0"/>
    <x v="1"/>
    <s v="Medium"/>
    <s v="Sangiovese"/>
    <x v="0"/>
    <x v="0"/>
    <s v="Langlois Chateau Cremant de Loire Brut"/>
    <s v="Large Crate"/>
    <s v="Launceston"/>
    <x v="140"/>
    <d v="2013-12-30T00:00:00"/>
    <n v="14"/>
    <n v="0.09"/>
    <n v="6.78"/>
    <n v="6.18"/>
    <n v="94.92"/>
  </r>
  <r>
    <n v="2888"/>
    <n v="87176"/>
    <s v="Mary Lawrence"/>
    <s v="Express Road Cargo"/>
    <x v="0"/>
    <x v="2"/>
    <s v="Medium"/>
    <s v="Cabernet Sauvignon"/>
    <x v="0"/>
    <x v="0"/>
    <s v="Chateau d'Esclans Whispering Angel Rose 2014"/>
    <s v="Full Container"/>
    <s v="Albany"/>
    <x v="682"/>
    <d v="2010-08-20T00:00:00"/>
    <n v="10"/>
    <n v="0.05"/>
    <n v="5.18"/>
    <n v="2.04"/>
    <n v="51.8"/>
  </r>
  <r>
    <n v="2889"/>
    <n v="86936"/>
    <s v="Roy Morgan"/>
    <s v="Express Road Cargo"/>
    <x v="0"/>
    <x v="1"/>
    <s v="Low"/>
    <s v="Zinfandel"/>
    <x v="0"/>
    <x v="0"/>
    <s v="Chateau de Campuget Costieres de Nimes Tradition Rose 2015"/>
    <s v="Full Container"/>
    <s v="Port Lincoln"/>
    <x v="1026"/>
    <d v="2011-06-01T00:00:00"/>
    <n v="15"/>
    <n v="0.03"/>
    <n v="7.4"/>
    <n v="1.71"/>
    <n v="111"/>
  </r>
  <r>
    <n v="2890"/>
    <n v="89027"/>
    <s v="Carlos Mills"/>
    <s v="Express Road Cargo"/>
    <x v="0"/>
    <x v="1"/>
    <s v="High"/>
    <s v="Cabernet Sauvignon"/>
    <x v="0"/>
    <x v="0"/>
    <s v="Miraval Rose (1.5 Liter Magnum) 2014"/>
    <s v="Large Crate"/>
    <s v="Burnie"/>
    <x v="906"/>
    <d v="2011-05-25T00:00:00"/>
    <n v="12"/>
    <n v="0.09"/>
    <n v="3.75"/>
    <n v="0.5"/>
    <n v="45"/>
  </r>
  <r>
    <n v="2891"/>
    <n v="89027"/>
    <s v="Carlos Mills"/>
    <s v="Express Road Cargo"/>
    <x v="1"/>
    <x v="1"/>
    <s v="High"/>
    <s v="Reisling"/>
    <x v="0"/>
    <x v="0"/>
    <s v="Hewitson LuLu Sauvignon Blanc 2014"/>
    <s v="Large Crate"/>
    <s v="Hobart"/>
    <x v="906"/>
    <d v="2011-05-25T00:00:00"/>
    <n v="10"/>
    <n v="0.02"/>
    <n v="65.989999999999995"/>
    <n v="4.99"/>
    <n v="659.9"/>
  </r>
  <r>
    <n v="2892"/>
    <n v="89027"/>
    <s v="Phillip Ray"/>
    <s v="Express Road Cargo"/>
    <x v="1"/>
    <x v="3"/>
    <s v="High"/>
    <s v="Chardonnay"/>
    <x v="0"/>
    <x v="0"/>
    <s v="Robert Oatley Sauvignon Blanc 2013"/>
    <s v="Standard Size Crate"/>
    <s v="Bathurst"/>
    <x v="906"/>
    <d v="2011-05-23T00:00:00"/>
    <n v="11"/>
    <n v="0.06"/>
    <n v="8.5"/>
    <n v="1.99"/>
    <n v="93.5"/>
  </r>
  <r>
    <n v="2893"/>
    <n v="89027"/>
    <s v="Phillip Ray"/>
    <s v="Express Road Cargo"/>
    <x v="0"/>
    <x v="3"/>
    <s v="High"/>
    <s v="Zinfandel"/>
    <x v="0"/>
    <x v="0"/>
    <s v="Domaine Lafond Roc-Epine Tavel Rose 2014"/>
    <s v="Full Container"/>
    <s v="Tamworth"/>
    <x v="906"/>
    <d v="2011-05-23T00:00:00"/>
    <n v="6"/>
    <n v="0.04"/>
    <n v="2.1800000000000002"/>
    <n v="0.78"/>
    <n v="13.080000000000002"/>
  </r>
  <r>
    <n v="2894"/>
    <n v="89027"/>
    <s v="Phillip Ray"/>
    <s v="Express Road Cargo"/>
    <x v="0"/>
    <x v="3"/>
    <s v="High"/>
    <s v="Cabernet Sauvignon"/>
    <x v="0"/>
    <x v="0"/>
    <s v="Miraval Rose 2014"/>
    <s v="Large Crate"/>
    <s v="Campbeltown"/>
    <x v="906"/>
    <d v="2011-05-23T00:00:00"/>
    <n v="12"/>
    <n v="0.02"/>
    <n v="12.28"/>
    <n v="6.13"/>
    <n v="147.35999999999999"/>
  </r>
  <r>
    <n v="2895"/>
    <n v="90621"/>
    <s v="Clarence Pierce"/>
    <s v="Air Cargo"/>
    <x v="2"/>
    <x v="0"/>
    <s v="Low"/>
    <s v="Sangiovese Rose"/>
    <x v="0"/>
    <x v="0"/>
    <s v="Chateau de Campuget Costieres de Nimes Tradition Rose 2015"/>
    <s v="Extra Large Crate"/>
    <s v="Palmerston"/>
    <x v="891"/>
    <d v="2010-03-15T00:00:00"/>
    <n v="3"/>
    <n v="0.01"/>
    <n v="300.98"/>
    <n v="64.73"/>
    <n v="902.94"/>
  </r>
  <r>
    <n v="2896"/>
    <n v="90622"/>
    <s v="Clarence Pierce"/>
    <s v="Express Road Cargo"/>
    <x v="0"/>
    <x v="0"/>
    <s v="Low"/>
    <s v="Zinfandel"/>
    <x v="0"/>
    <x v="0"/>
    <s v="Miraval Rose 2014"/>
    <s v="Large Crate"/>
    <s v="Darwin"/>
    <x v="278"/>
    <d v="2013-03-08T00:00:00"/>
    <n v="8"/>
    <n v="0.03"/>
    <n v="8.74"/>
    <n v="8.2899999999999991"/>
    <n v="69.92"/>
  </r>
  <r>
    <n v="2897"/>
    <n v="87468"/>
    <s v="Virginia Richards"/>
    <s v="Express Road Cargo"/>
    <x v="0"/>
    <x v="3"/>
    <s v="Medium"/>
    <s v="Merlot"/>
    <x v="0"/>
    <x v="0"/>
    <s v="Chateau d'Esclans Whispering Angel Rose 2014"/>
    <s v="Large Crate"/>
    <s v="Paramatta"/>
    <x v="1027"/>
    <d v="2013-08-08T00:00:00"/>
    <n v="1"/>
    <n v="0.09"/>
    <n v="9.7100000000000009"/>
    <n v="9.4499999999999993"/>
    <n v="9.7100000000000009"/>
  </r>
  <r>
    <n v="2898"/>
    <n v="88652"/>
    <s v="Brandon Lawson"/>
    <s v="Road Cargo"/>
    <x v="0"/>
    <x v="2"/>
    <s v="Critical"/>
    <s v="Sangiovese"/>
    <x v="0"/>
    <x v="0"/>
    <s v="Laurent-Perrier Brut Millesime 2006"/>
    <s v="Large Crate"/>
    <s v="Albany"/>
    <x v="1028"/>
    <d v="2012-04-12T00:00:00"/>
    <n v="4"/>
    <n v="0.02"/>
    <n v="40.98"/>
    <n v="7.2"/>
    <n v="163.92"/>
  </r>
  <r>
    <n v="2899"/>
    <n v="88652"/>
    <s v="Brandon Lawson"/>
    <s v="Express Road Cargo"/>
    <x v="0"/>
    <x v="2"/>
    <s v="Critical"/>
    <s v="Pinot Noir"/>
    <x v="0"/>
    <x v="0"/>
    <s v="Marques de Caceres Rioja Rosado 2014"/>
    <s v="Large Crate"/>
    <s v="Perth"/>
    <x v="1028"/>
    <d v="2012-04-11T00:00:00"/>
    <n v="4"/>
    <n v="0.05"/>
    <n v="2.88"/>
    <n v="1.49"/>
    <n v="11.52"/>
  </r>
  <r>
    <n v="2900"/>
    <n v="87098"/>
    <s v="Jeffrey Andrews"/>
    <s v="Express Road Cargo"/>
    <x v="2"/>
    <x v="2"/>
    <s v="Not Specified"/>
    <s v="Cremant"/>
    <x v="0"/>
    <x v="0"/>
    <s v="Sutter Home White Zinfandel"/>
    <s v="Full Container"/>
    <s v="Busseltol"/>
    <x v="141"/>
    <d v="2013-12-03T00:00:00"/>
    <n v="1"/>
    <n v="0.04"/>
    <n v="8.34"/>
    <n v="0.96"/>
    <n v="8.34"/>
  </r>
  <r>
    <n v="2901"/>
    <n v="87098"/>
    <s v="Jeffrey Andrews"/>
    <s v="Express Road Cargo"/>
    <x v="1"/>
    <x v="2"/>
    <s v="Not Specified"/>
    <s v="Sauvignon Blanc"/>
    <x v="0"/>
    <x v="0"/>
    <s v="Chardonnais Napa Valley Chardonnay 2013"/>
    <s v="Large Crate"/>
    <s v="Mandurah"/>
    <x v="141"/>
    <d v="2013-12-02T00:00:00"/>
    <n v="21"/>
    <n v="0.04"/>
    <n v="110.99"/>
    <n v="8.99"/>
    <n v="2330.79"/>
  </r>
  <r>
    <n v="2902"/>
    <n v="90627"/>
    <s v="Jeffrey Rivera"/>
    <s v="Express Road Cargo"/>
    <x v="1"/>
    <x v="1"/>
    <s v="Critical"/>
    <s v="Sauvignon Blanc"/>
    <x v="0"/>
    <x v="0"/>
    <s v="Grgich Hills Chardonnay 2012"/>
    <s v="Standard Size Crate"/>
    <s v="Mount Barker"/>
    <x v="1029"/>
    <d v="2013-05-18T00:00:00"/>
    <n v="2"/>
    <n v="7.0000000000000007E-2"/>
    <n v="5.0199999999999996"/>
    <n v="5.14"/>
    <n v="10.039999999999999"/>
  </r>
  <r>
    <n v="2903"/>
    <n v="89271"/>
    <s v="Gerald Harvey"/>
    <s v="Road Cargo"/>
    <x v="0"/>
    <x v="3"/>
    <s v="Critical"/>
    <s v="Zinfandel"/>
    <x v="0"/>
    <x v="0"/>
    <s v="Roederer Estate L'Ermitage 2007"/>
    <s v="Large Crate"/>
    <s v="Campbeltown"/>
    <x v="1030"/>
    <d v="2013-09-01T00:00:00"/>
    <n v="8"/>
    <n v="0.09"/>
    <n v="6.48"/>
    <n v="8.19"/>
    <n v="51.84"/>
  </r>
  <r>
    <n v="2904"/>
    <n v="87255"/>
    <s v="Sean Gilbert"/>
    <s v="Express Road Cargo"/>
    <x v="0"/>
    <x v="0"/>
    <s v="Low"/>
    <s v="Shiraz"/>
    <x v="0"/>
    <x v="0"/>
    <s v="Sutter Home Pink Moscato"/>
    <s v="Large Crate"/>
    <s v="Gympie"/>
    <x v="142"/>
    <d v="2013-08-20T00:00:00"/>
    <n v="9"/>
    <n v="0.09"/>
    <n v="49.43"/>
    <n v="19.989999999999998"/>
    <n v="444.87"/>
  </r>
  <r>
    <n v="2905"/>
    <n v="90067"/>
    <s v="Rachel Black"/>
    <s v="Air Cargo"/>
    <x v="1"/>
    <x v="2"/>
    <s v="Low"/>
    <s v="Sauvignon Blanc"/>
    <x v="0"/>
    <x v="0"/>
    <s v="Hewitson LuLu Sauvignon Blanc 2014"/>
    <s v="Extra Large Crate"/>
    <s v="Mandurah"/>
    <x v="832"/>
    <d v="2013-01-18T00:00:00"/>
    <n v="1"/>
    <n v="0.03"/>
    <n v="145.44999999999999"/>
    <n v="17.850000000000001"/>
    <n v="145.44999999999999"/>
  </r>
  <r>
    <n v="2906"/>
    <n v="90058"/>
    <s v="Rachel Black"/>
    <s v="Express Road Cargo"/>
    <x v="0"/>
    <x v="2"/>
    <s v="Low"/>
    <s v="Pinot Noir"/>
    <x v="0"/>
    <x v="0"/>
    <s v="Dopff &amp; Irion Cremant Rose Brut"/>
    <s v="Large Crate"/>
    <s v="Freemantle"/>
    <x v="1031"/>
    <d v="2010-01-13T00:00:00"/>
    <n v="3"/>
    <n v="0.02"/>
    <n v="48.04"/>
    <n v="5.09"/>
    <n v="144.12"/>
  </r>
  <r>
    <n v="2907"/>
    <n v="88606"/>
    <s v="Kevin Patterson"/>
    <s v="Express Road Cargo"/>
    <x v="1"/>
    <x v="1"/>
    <s v="Not Specified"/>
    <s v="Sauvignon Blanc"/>
    <x v="0"/>
    <x v="0"/>
    <s v="Robert Oatley Signature Chardonnay 2013"/>
    <s v="Large Crate"/>
    <s v="Mount Barker"/>
    <x v="493"/>
    <d v="2013-02-04T00:00:00"/>
    <n v="10"/>
    <n v="0.04"/>
    <n v="83.1"/>
    <n v="6.13"/>
    <n v="831"/>
  </r>
  <r>
    <n v="2908"/>
    <n v="88606"/>
    <s v="Kevin Patterson"/>
    <s v="Express Road Cargo"/>
    <x v="2"/>
    <x v="1"/>
    <s v="Not Specified"/>
    <s v="Grenache Rose"/>
    <x v="0"/>
    <x v="0"/>
    <s v="Miraval Rose (1.5 Liter Magnum) 2014"/>
    <s v="Loose Wrap"/>
    <s v="Mount Barker"/>
    <x v="493"/>
    <d v="2013-02-05T00:00:00"/>
    <n v="11"/>
    <n v="7.0000000000000007E-2"/>
    <n v="90.98"/>
    <n v="56.2"/>
    <n v="1000.7800000000001"/>
  </r>
  <r>
    <n v="2909"/>
    <n v="86654"/>
    <s v="Louis Hamilton"/>
    <s v="Express Road Cargo"/>
    <x v="0"/>
    <x v="1"/>
    <s v="Not Specified"/>
    <s v="Malbec"/>
    <x v="0"/>
    <x v="0"/>
    <s v="Pierre Sparr Cremant d'Alsace Reserve Brut Rose"/>
    <s v="Full Container"/>
    <s v="Mount Barker"/>
    <x v="123"/>
    <d v="2010-04-28T00:00:00"/>
    <n v="9"/>
    <n v="7.0000000000000007E-2"/>
    <n v="3.38"/>
    <n v="0.85"/>
    <n v="30.419999999999998"/>
  </r>
  <r>
    <n v="2910"/>
    <n v="89974"/>
    <s v="Philip Morales"/>
    <s v="Express Road Cargo"/>
    <x v="1"/>
    <x v="1"/>
    <s v="Critical"/>
    <s v="Pinot Gris"/>
    <x v="0"/>
    <x v="0"/>
    <s v="Cloudy Bay Sauvignon Blanc 2015"/>
    <s v="Standard Size Crate"/>
    <s v="Canberra"/>
    <x v="28"/>
    <d v="2011-11-19T00:00:00"/>
    <n v="10"/>
    <n v="7.0000000000000007E-2"/>
    <n v="39.479999999999997"/>
    <n v="1.99"/>
    <n v="394.79999999999995"/>
  </r>
  <r>
    <n v="2911"/>
    <n v="89974"/>
    <s v="Philip Morales"/>
    <s v="Road Cargo"/>
    <x v="0"/>
    <x v="1"/>
    <s v="Critical"/>
    <s v="Merlot"/>
    <x v="0"/>
    <x v="0"/>
    <s v="Louis Roederer Cristal Brut 2006"/>
    <s v="Large Crate"/>
    <s v="Canberra"/>
    <x v="28"/>
    <d v="2011-11-19T00:00:00"/>
    <n v="31"/>
    <n v="0.09"/>
    <n v="2.61"/>
    <n v="0.5"/>
    <n v="80.91"/>
  </r>
  <r>
    <n v="2912"/>
    <n v="89974"/>
    <s v="Philip Morales"/>
    <s v="Express Road Cargo"/>
    <x v="0"/>
    <x v="1"/>
    <s v="Critical"/>
    <s v="Zinfandel"/>
    <x v="0"/>
    <x v="0"/>
    <s v="Marques de Caceres Rioja Rosado 2014"/>
    <s v="Mini Crate"/>
    <s v="Canberra"/>
    <x v="28"/>
    <d v="2011-11-20T00:00:00"/>
    <n v="11"/>
    <n v="0"/>
    <n v="20.34"/>
    <n v="35"/>
    <n v="223.74"/>
  </r>
  <r>
    <n v="2913"/>
    <n v="87915"/>
    <s v="Clarence Bishop"/>
    <s v="Road Cargo"/>
    <x v="1"/>
    <x v="3"/>
    <s v="Medium"/>
    <s v="Chardonnay"/>
    <x v="0"/>
    <x v="0"/>
    <s v="The White Knight Sauvignon Blanc 2014"/>
    <s v="Large Crate"/>
    <s v="Albury"/>
    <x v="1032"/>
    <d v="2010-03-12T00:00:00"/>
    <n v="2"/>
    <n v="0.01"/>
    <n v="99.99"/>
    <n v="19.989999999999998"/>
    <n v="199.98"/>
  </r>
  <r>
    <n v="2914"/>
    <n v="87417"/>
    <s v="Antonio Cooper"/>
    <s v="Air Cargo"/>
    <x v="2"/>
    <x v="3"/>
    <s v="High"/>
    <s v="Champagne"/>
    <x v="0"/>
    <x v="0"/>
    <s v="Bertani Bertarose 2014"/>
    <s v="Extra Large Crate"/>
    <s v="Bathurst"/>
    <x v="333"/>
    <d v="2013-04-04T00:00:00"/>
    <n v="5"/>
    <n v="0.09"/>
    <n v="150.97999999999999"/>
    <n v="57.2"/>
    <n v="754.9"/>
  </r>
  <r>
    <n v="2915"/>
    <n v="87417"/>
    <s v="Antonio Cooper"/>
    <s v="Express Road Cargo"/>
    <x v="0"/>
    <x v="3"/>
    <s v="High"/>
    <s v="Sangiovese"/>
    <x v="0"/>
    <x v="0"/>
    <s v="Simonnet-Febvre Cremant de Bourgogne Blanc"/>
    <s v="Mini Crate"/>
    <s v="Penrith"/>
    <x v="333"/>
    <d v="2013-04-04T00:00:00"/>
    <n v="10"/>
    <n v="0.02"/>
    <n v="38.94"/>
    <n v="35"/>
    <n v="389.4"/>
  </r>
  <r>
    <n v="2916"/>
    <n v="88026"/>
    <s v="Patricia Bishop"/>
    <s v="Express Road Cargo"/>
    <x v="1"/>
    <x v="0"/>
    <s v="High"/>
    <s v="Chardonnay"/>
    <x v="0"/>
    <x v="0"/>
    <s v="Lucky Chardonnay 2012"/>
    <s v="Large Crate"/>
    <s v="Logan City"/>
    <x v="143"/>
    <d v="2012-04-18T00:00:00"/>
    <n v="13"/>
    <n v="0.05"/>
    <n v="39.979999999999997"/>
    <n v="7.12"/>
    <n v="519.74"/>
  </r>
  <r>
    <n v="2917"/>
    <n v="88026"/>
    <s v="Patricia Bishop"/>
    <s v="Express Road Cargo"/>
    <x v="0"/>
    <x v="0"/>
    <s v="High"/>
    <s v="Shiraz"/>
    <x v="0"/>
    <x v="0"/>
    <s v="Laurent-Perrier Brut Millesime 2006"/>
    <s v="Large Crate"/>
    <s v="Bundaberg"/>
    <x v="143"/>
    <d v="2012-04-19T00:00:00"/>
    <n v="8"/>
    <n v="0.04"/>
    <n v="5.58"/>
    <n v="5.3"/>
    <n v="44.64"/>
  </r>
  <r>
    <n v="2918"/>
    <n v="88959"/>
    <s v="James Stewart"/>
    <s v="Express Road Cargo"/>
    <x v="0"/>
    <x v="3"/>
    <s v="Critical"/>
    <s v="Zinfandel"/>
    <x v="0"/>
    <x v="0"/>
    <s v="Domaine Lafage Miraflors Rose 2013"/>
    <s v="Large Crate"/>
    <s v="Paramatta"/>
    <x v="856"/>
    <d v="2010-05-02T00:00:00"/>
    <n v="10"/>
    <n v="0.06"/>
    <n v="4.9800000000000004"/>
    <n v="7.44"/>
    <n v="49.800000000000004"/>
  </r>
  <r>
    <n v="2919"/>
    <n v="88959"/>
    <s v="James Stewart"/>
    <s v="Express Road Cargo"/>
    <x v="0"/>
    <x v="3"/>
    <s v="Critical"/>
    <s v="Zinfandel"/>
    <x v="0"/>
    <x v="0"/>
    <s v="Francis Ford Coppola Sofia Rose 2014"/>
    <s v="Large Crate"/>
    <s v="Grafton"/>
    <x v="856"/>
    <d v="2010-05-03T00:00:00"/>
    <n v="18"/>
    <n v="0.01"/>
    <n v="6.48"/>
    <n v="7.37"/>
    <n v="116.64000000000001"/>
  </r>
  <r>
    <n v="2920"/>
    <n v="86925"/>
    <s v="Craig Harvey"/>
    <s v="Air Cargo"/>
    <x v="2"/>
    <x v="1"/>
    <s v="Low"/>
    <s v="Sangiovese Rose"/>
    <x v="0"/>
    <x v="0"/>
    <s v="Miraval Rose 2014"/>
    <s v="Small Crate"/>
    <s v="Canberra"/>
    <x v="274"/>
    <d v="2010-01-26T00:00:00"/>
    <n v="8"/>
    <n v="0.02"/>
    <n v="880.98"/>
    <n v="44.55"/>
    <n v="7047.84"/>
  </r>
  <r>
    <n v="2921"/>
    <n v="88246"/>
    <s v="Carl Ramirez"/>
    <s v="Express Road Cargo"/>
    <x v="1"/>
    <x v="1"/>
    <s v="High"/>
    <s v="Chardonnay"/>
    <x v="0"/>
    <x v="0"/>
    <s v="Villa Maria Private Bin Sauvignon Blanc 2015"/>
    <s v="Standard Size Crate"/>
    <s v="Ballarat"/>
    <x v="144"/>
    <d v="2012-10-02T00:00:00"/>
    <n v="24"/>
    <n v="0.05"/>
    <n v="14.48"/>
    <n v="1.99"/>
    <n v="347.52"/>
  </r>
  <r>
    <n v="2922"/>
    <n v="89276"/>
    <s v="Jonathan Bowman"/>
    <s v="Express Road Cargo"/>
    <x v="2"/>
    <x v="2"/>
    <s v="Critical"/>
    <s v="Grenache Rose"/>
    <x v="0"/>
    <x v="0"/>
    <s v="La Playa Estate Cabernet Sauvignon Rose 2015"/>
    <s v="Large Crate"/>
    <s v="Geraldton"/>
    <x v="985"/>
    <d v="2013-02-26T00:00:00"/>
    <n v="11"/>
    <n v="0.02"/>
    <n v="6.24"/>
    <n v="5.22"/>
    <n v="68.64"/>
  </r>
  <r>
    <n v="2923"/>
    <n v="86276"/>
    <s v="Julia Baker"/>
    <s v="Road Cargo"/>
    <x v="0"/>
    <x v="1"/>
    <s v="Critical"/>
    <s v="Shiraz"/>
    <x v="0"/>
    <x v="0"/>
    <s v="Francis Ford Coppola Sofia Rose 2014"/>
    <s v="Large Crate"/>
    <s v="Port Lincoln"/>
    <x v="434"/>
    <d v="2013-05-26T00:00:00"/>
    <n v="9"/>
    <n v="0.04"/>
    <n v="3.69"/>
    <n v="0.5"/>
    <n v="33.21"/>
  </r>
  <r>
    <n v="2924"/>
    <n v="87543"/>
    <s v="Earl Dunn"/>
    <s v="Express Road Cargo"/>
    <x v="0"/>
    <x v="2"/>
    <s v="Low"/>
    <s v="Sangiovese"/>
    <x v="0"/>
    <x v="0"/>
    <s v="JCB N¬∞21 Brut Cremant de Bourgogne"/>
    <s v="Large Crate"/>
    <s v="Bunbury"/>
    <x v="667"/>
    <d v="2012-09-14T00:00:00"/>
    <n v="3"/>
    <n v="0.08"/>
    <n v="35.44"/>
    <n v="7.5"/>
    <n v="106.32"/>
  </r>
  <r>
    <n v="2925"/>
    <n v="88028"/>
    <s v="Alan Harris"/>
    <s v="Road Cargo"/>
    <x v="0"/>
    <x v="0"/>
    <s v="Not Specified"/>
    <s v="Pinot Noir"/>
    <x v="0"/>
    <x v="0"/>
    <s v="Domaine Lafage Miraflors Rose 2013"/>
    <s v="Mini Crate"/>
    <s v="Gold Coast"/>
    <x v="1033"/>
    <d v="2010-01-03T00:00:00"/>
    <n v="2"/>
    <n v="0.08"/>
    <n v="95.99"/>
    <n v="35"/>
    <n v="191.98"/>
  </r>
  <r>
    <n v="2926"/>
    <n v="88027"/>
    <s v="Patricia Bishop"/>
    <s v="Air Cargo"/>
    <x v="2"/>
    <x v="0"/>
    <s v="High"/>
    <s v="Sangiovese Rose"/>
    <x v="0"/>
    <x v="0"/>
    <s v="Sutter Home Pink Moscato"/>
    <s v="Small Crate"/>
    <s v="Townsville"/>
    <x v="876"/>
    <d v="2012-05-11T00:00:00"/>
    <n v="10"/>
    <n v="7.0000000000000007E-2"/>
    <n v="146.34"/>
    <n v="43.75"/>
    <n v="1463.4"/>
  </r>
  <r>
    <n v="2927"/>
    <n v="88331"/>
    <s v="Richard Sullivan"/>
    <s v="Express Road Cargo"/>
    <x v="0"/>
    <x v="1"/>
    <s v="High"/>
    <s v="Shiraz"/>
    <x v="0"/>
    <x v="0"/>
    <s v="Marques de Caceres Rioja Rosado 2014"/>
    <s v="Full Container"/>
    <s v="Victor Harbor"/>
    <x v="446"/>
    <d v="2011-05-12T00:00:00"/>
    <n v="4"/>
    <n v="0.08"/>
    <n v="4.4800000000000004"/>
    <n v="1.22"/>
    <n v="17.920000000000002"/>
  </r>
  <r>
    <n v="2928"/>
    <n v="88103"/>
    <s v="Scott Baker"/>
    <s v="Express Road Cargo"/>
    <x v="0"/>
    <x v="3"/>
    <s v="Medium"/>
    <s v="Malbec"/>
    <x v="0"/>
    <x v="0"/>
    <s v="Bertani Bertarose 2014"/>
    <s v="Large Crate"/>
    <s v="Goulburn"/>
    <x v="145"/>
    <d v="2010-05-23T00:00:00"/>
    <n v="13"/>
    <n v="0.02"/>
    <n v="7.64"/>
    <n v="1.39"/>
    <n v="99.32"/>
  </r>
  <r>
    <n v="2929"/>
    <n v="90631"/>
    <s v="Gerald Stephens"/>
    <s v="Express Road Cargo"/>
    <x v="0"/>
    <x v="1"/>
    <s v="Low"/>
    <s v="Cabernet Sauvignon"/>
    <x v="0"/>
    <x v="1"/>
    <s v="Domaine Lafage Miraflors Rose 2013"/>
    <s v="Mini Crate"/>
    <s v="Melton"/>
    <x v="866"/>
    <d v="2010-10-21T00:00:00"/>
    <n v="14"/>
    <n v="0.09"/>
    <n v="78.8"/>
    <n v="35"/>
    <n v="1103.2"/>
  </r>
  <r>
    <n v="2930"/>
    <n v="90642"/>
    <s v="William Fisher"/>
    <s v="Express Road Cargo"/>
    <x v="0"/>
    <x v="3"/>
    <s v="Medium"/>
    <s v="Sangiovese"/>
    <x v="0"/>
    <x v="1"/>
    <s v="Lucien Albrecht Cremant d'Alsace Brut"/>
    <s v="Large Crate"/>
    <s v="Lithgow"/>
    <x v="849"/>
    <d v="2011-06-24T00:00:00"/>
    <n v="3"/>
    <n v="0.05"/>
    <n v="6.28"/>
    <n v="5.36"/>
    <n v="18.84"/>
  </r>
  <r>
    <n v="2931"/>
    <n v="90642"/>
    <s v="William Fisher"/>
    <s v="Express Road Cargo"/>
    <x v="0"/>
    <x v="3"/>
    <s v="Medium"/>
    <s v="Cabernet Sauvignon"/>
    <x v="0"/>
    <x v="1"/>
    <s v="Louis Roederer Cristal Brut with Gift Box 2007"/>
    <s v="Large Crate"/>
    <s v="Campbeltown"/>
    <x v="849"/>
    <d v="2011-06-23T00:00:00"/>
    <n v="3"/>
    <n v="0.06"/>
    <n v="7.64"/>
    <n v="1.39"/>
    <n v="22.919999999999998"/>
  </r>
  <r>
    <n v="2932"/>
    <n v="90642"/>
    <s v="William Fisher"/>
    <s v="Express Road Cargo"/>
    <x v="0"/>
    <x v="3"/>
    <s v="Medium"/>
    <s v="Zinfandel"/>
    <x v="0"/>
    <x v="1"/>
    <s v="Jean-Baptiste Adam Les Natures Cremant d'Alsace Brut"/>
    <s v="Large Crate"/>
    <s v="Albury"/>
    <x v="849"/>
    <d v="2011-06-23T00:00:00"/>
    <n v="14"/>
    <n v="0.08"/>
    <n v="3.15"/>
    <n v="0.5"/>
    <n v="44.1"/>
  </r>
  <r>
    <n v="2933"/>
    <n v="86334"/>
    <s v="Gregory Russell"/>
    <s v="Express Road Cargo"/>
    <x v="0"/>
    <x v="1"/>
    <s v="Medium"/>
    <s v="Pinot Noir"/>
    <x v="0"/>
    <x v="1"/>
    <s v="Pietradolce Etna Rosato 2014"/>
    <s v="Full Container"/>
    <s v="Mount Barker"/>
    <x v="1034"/>
    <d v="2012-07-14T00:00:00"/>
    <n v="10"/>
    <n v="0.1"/>
    <n v="4.28"/>
    <n v="0.94"/>
    <n v="42.800000000000004"/>
  </r>
  <r>
    <n v="2934"/>
    <n v="90646"/>
    <s v="Gary Sanchez"/>
    <s v="Express Road Cargo"/>
    <x v="0"/>
    <x v="0"/>
    <s v="Not Specified"/>
    <s v="Merlot"/>
    <x v="0"/>
    <x v="1"/>
    <s v="Louis Roederer Cristal Brut with Gift Box 2007"/>
    <s v="Full Container"/>
    <s v="Mackay"/>
    <x v="360"/>
    <d v="2010-04-07T00:00:00"/>
    <n v="11"/>
    <n v="0.1"/>
    <n v="36.549999999999997"/>
    <n v="13.89"/>
    <n v="402.04999999999995"/>
  </r>
  <r>
    <n v="2935"/>
    <n v="87209"/>
    <s v="Jeremy Medina"/>
    <s v="Express Road Cargo"/>
    <x v="0"/>
    <x v="3"/>
    <s v="High"/>
    <s v="Pinot Noir"/>
    <x v="0"/>
    <x v="1"/>
    <s v="Jean-Baptiste Adam Les Natures Cremant d'Alsace Brut"/>
    <s v="Loose Wrap"/>
    <s v="Dubbo"/>
    <x v="457"/>
    <d v="2011-08-28T00:00:00"/>
    <n v="13"/>
    <n v="0.08"/>
    <n v="21.66"/>
    <n v="13.99"/>
    <n v="281.58"/>
  </r>
  <r>
    <n v="2936"/>
    <n v="87209"/>
    <s v="Jeremy Medina"/>
    <s v="Express Road Cargo"/>
    <x v="1"/>
    <x v="3"/>
    <s v="High"/>
    <s v="Pinot Gris"/>
    <x v="0"/>
    <x v="1"/>
    <s v="Villa Maria Private Bin Sauvignon Blanc 2015"/>
    <s v="Standard Size Crate"/>
    <s v="Dubbo"/>
    <x v="457"/>
    <d v="2011-08-28T00:00:00"/>
    <n v="20"/>
    <n v="0.01"/>
    <n v="35.99"/>
    <n v="3.3"/>
    <n v="719.80000000000007"/>
  </r>
  <r>
    <n v="2937"/>
    <n v="87209"/>
    <s v="Jeremy Medina"/>
    <s v="Express Road Cargo"/>
    <x v="1"/>
    <x v="3"/>
    <s v="High"/>
    <s v="Chardonnay"/>
    <x v="0"/>
    <x v="1"/>
    <s v="Chardonnais Napa Valley Chardonnay 2013"/>
    <s v="Large Crate"/>
    <s v="Broken Hill"/>
    <x v="457"/>
    <d v="2011-08-27T00:00:00"/>
    <n v="5"/>
    <n v="0.06"/>
    <n v="155.99"/>
    <n v="8.99"/>
    <n v="779.95"/>
  </r>
  <r>
    <n v="2938"/>
    <n v="87209"/>
    <s v="Peter Baker"/>
    <s v="Air Cargo"/>
    <x v="2"/>
    <x v="3"/>
    <s v="High"/>
    <s v="Sangiovese Rose"/>
    <x v="0"/>
    <x v="1"/>
    <s v="Miraval Rose 2014"/>
    <s v="Small Crate"/>
    <s v="Tamworth"/>
    <x v="457"/>
    <d v="2011-08-28T00:00:00"/>
    <n v="5"/>
    <n v="0.05"/>
    <n v="218.75"/>
    <n v="69.64"/>
    <n v="1093.75"/>
  </r>
  <r>
    <n v="2939"/>
    <n v="85822"/>
    <s v="Raymond Campbell"/>
    <s v="Express Road Cargo"/>
    <x v="0"/>
    <x v="2"/>
    <s v="Not Specified"/>
    <s v="Cabernet Sauvignon"/>
    <x v="0"/>
    <x v="1"/>
    <s v="Chateau Gaudrelle Cremant d'Loire Brut"/>
    <s v="Large Crate"/>
    <s v="Geraldton"/>
    <x v="1028"/>
    <d v="2012-04-13T00:00:00"/>
    <n v="8"/>
    <n v="0.04"/>
    <n v="15.99"/>
    <n v="13.18"/>
    <n v="127.92"/>
  </r>
  <r>
    <n v="2940"/>
    <n v="85822"/>
    <s v="Raymond Campbell"/>
    <s v="Road Cargo"/>
    <x v="0"/>
    <x v="2"/>
    <s v="Not Specified"/>
    <s v="Zinfandel"/>
    <x v="0"/>
    <x v="1"/>
    <s v="Barnard Griffin Rose of Sangiovese 2014"/>
    <s v="Large Crate"/>
    <s v="Albany"/>
    <x v="1028"/>
    <d v="2012-04-13T00:00:00"/>
    <n v="6"/>
    <n v="0.05"/>
    <n v="11.34"/>
    <n v="5.01"/>
    <n v="68.039999999999992"/>
  </r>
  <r>
    <n v="2941"/>
    <n v="85822"/>
    <s v="Raymond Campbell"/>
    <s v="Express Road Cargo"/>
    <x v="0"/>
    <x v="2"/>
    <s v="Not Specified"/>
    <s v="Shiraz"/>
    <x v="0"/>
    <x v="1"/>
    <s v="Lucien Albrecht Cremant d'Alsace Brut"/>
    <s v="Large Crate"/>
    <s v="Mandurah"/>
    <x v="1028"/>
    <d v="2012-04-11T00:00:00"/>
    <n v="10"/>
    <n v="0.02"/>
    <n v="35.44"/>
    <n v="5.09"/>
    <n v="354.4"/>
  </r>
  <r>
    <n v="2942"/>
    <n v="86476"/>
    <s v="Henry Butler"/>
    <s v="Express Road Cargo"/>
    <x v="2"/>
    <x v="2"/>
    <s v="Critical"/>
    <s v="Sangiovese Rose"/>
    <x v="0"/>
    <x v="1"/>
    <s v="Barnard Griffin Rose of Sangiovese 2014"/>
    <s v="Standard Size Crate"/>
    <s v="Mandurah"/>
    <x v="642"/>
    <d v="2011-12-03T00:00:00"/>
    <n v="2"/>
    <n v="0.05"/>
    <n v="22.23"/>
    <n v="5.08"/>
    <n v="44.46"/>
  </r>
  <r>
    <n v="2943"/>
    <n v="88213"/>
    <s v="Willie Medina"/>
    <s v="Express Road Cargo"/>
    <x v="0"/>
    <x v="2"/>
    <s v="Low"/>
    <s v="Merlot"/>
    <x v="0"/>
    <x v="1"/>
    <s v="Bertani Bertarose 2014"/>
    <s v="Large Crate"/>
    <s v="Perth"/>
    <x v="1035"/>
    <d v="2011-01-03T00:00:00"/>
    <n v="9"/>
    <n v="0.05"/>
    <n v="2.89"/>
    <n v="0.5"/>
    <n v="26.01"/>
  </r>
  <r>
    <n v="2944"/>
    <n v="89915"/>
    <s v="Antonio Green"/>
    <s v="Express Road Cargo"/>
    <x v="0"/>
    <x v="3"/>
    <s v="High"/>
    <s v="Sangiovese"/>
    <x v="0"/>
    <x v="1"/>
    <s v="Bertani Bertarose 2014"/>
    <s v="Large Crate"/>
    <s v="Broken Hill"/>
    <x v="861"/>
    <d v="2010-03-22T00:00:00"/>
    <n v="8"/>
    <n v="0.09"/>
    <n v="6.48"/>
    <n v="6.35"/>
    <n v="51.84"/>
  </r>
  <r>
    <n v="2945"/>
    <n v="89869"/>
    <s v="George Bell"/>
    <s v="Express Road Cargo"/>
    <x v="0"/>
    <x v="0"/>
    <s v="High"/>
    <s v="Cabernet Sauvignon"/>
    <x v="0"/>
    <x v="1"/>
    <s v="Pietradolce Etna Rosato 2014"/>
    <s v="Large Crate"/>
    <s v="Darwin"/>
    <x v="707"/>
    <d v="2010-12-24T00:00:00"/>
    <n v="12"/>
    <n v="0"/>
    <n v="90.48"/>
    <n v="19.989999999999998"/>
    <n v="1085.76"/>
  </r>
  <r>
    <n v="2946"/>
    <n v="90651"/>
    <s v="Frank Fields"/>
    <s v="Express Road Cargo"/>
    <x v="0"/>
    <x v="3"/>
    <s v="High"/>
    <s v="Cabernet Sauvignon"/>
    <x v="0"/>
    <x v="1"/>
    <s v="Lucien Albrecht Cremant d'Alsace Brut Rose"/>
    <s v="Full Container"/>
    <s v="Lithgow"/>
    <x v="1036"/>
    <d v="2011-08-11T00:00:00"/>
    <n v="3"/>
    <n v="0"/>
    <n v="4.84"/>
    <n v="0.71"/>
    <n v="14.52"/>
  </r>
  <r>
    <n v="2947"/>
    <n v="90656"/>
    <s v="Phillip Coleman"/>
    <s v="Air Cargo"/>
    <x v="2"/>
    <x v="1"/>
    <s v="Medium"/>
    <s v="Champagne"/>
    <x v="0"/>
    <x v="1"/>
    <s v="Sutter Home Pink Moscato"/>
    <s v="Extra Large Crate"/>
    <s v="Port Lincoln"/>
    <x v="930"/>
    <d v="2012-09-05T00:00:00"/>
    <n v="24"/>
    <n v="0.03"/>
    <n v="258.98"/>
    <n v="54.31"/>
    <n v="6215.52"/>
  </r>
  <r>
    <n v="2948"/>
    <n v="90667"/>
    <s v="Steve Coleman"/>
    <s v="Express Road Cargo"/>
    <x v="1"/>
    <x v="3"/>
    <s v="High"/>
    <s v="Chardonnay"/>
    <x v="0"/>
    <x v="1"/>
    <s v="Robert Oatley Sauvignon Blanc 2013"/>
    <s v="Standard Size Crate"/>
    <s v="Sydney"/>
    <x v="433"/>
    <d v="2013-04-28T00:00:00"/>
    <n v="12"/>
    <n v="0"/>
    <n v="29.89"/>
    <n v="1.99"/>
    <n v="358.68"/>
  </r>
  <r>
    <n v="2949"/>
    <n v="89803"/>
    <s v="Antonio Stone"/>
    <s v="Express Road Cargo"/>
    <x v="0"/>
    <x v="0"/>
    <s v="Medium"/>
    <s v="Sangiovese"/>
    <x v="0"/>
    <x v="1"/>
    <s v="Barnard Griffin Rose of Sangiovese 2014"/>
    <s v="Full Container"/>
    <s v="Mackay"/>
    <x v="697"/>
    <d v="2013-04-11T00:00:00"/>
    <n v="8"/>
    <n v="0.04"/>
    <n v="2.94"/>
    <n v="0.81"/>
    <n v="23.52"/>
  </r>
  <r>
    <n v="2950"/>
    <n v="89803"/>
    <s v="Antonio Stone"/>
    <s v="Express Road Cargo"/>
    <x v="1"/>
    <x v="0"/>
    <s v="Medium"/>
    <s v="Pinot Gris"/>
    <x v="0"/>
    <x v="1"/>
    <s v="Grgich Hills Chardonnay 2012"/>
    <s v="Standard Size Crate"/>
    <s v="Bundaberg"/>
    <x v="697"/>
    <d v="2013-04-11T00:00:00"/>
    <n v="13"/>
    <n v="0.05"/>
    <n v="35.99"/>
    <n v="1.25"/>
    <n v="467.87"/>
  </r>
  <r>
    <n v="2951"/>
    <n v="89614"/>
    <s v="Shawn Snyder"/>
    <s v="Express Road Cargo"/>
    <x v="0"/>
    <x v="3"/>
    <s v="High"/>
    <s v="Merlot"/>
    <x v="0"/>
    <x v="1"/>
    <s v="Moet &amp; Chandon Imperial"/>
    <s v="Large Crate"/>
    <s v="Grafton"/>
    <x v="887"/>
    <d v="2011-11-20T00:00:00"/>
    <n v="37"/>
    <n v="0.02"/>
    <n v="14.03"/>
    <n v="9.3699999999999992"/>
    <n v="519.11"/>
  </r>
  <r>
    <n v="2952"/>
    <n v="90673"/>
    <s v="Ralph Rivera"/>
    <s v="Road Cargo"/>
    <x v="0"/>
    <x v="3"/>
    <s v="Critical"/>
    <s v="Zinfandel"/>
    <x v="0"/>
    <x v="1"/>
    <s v="Pietradolce Etna Rosato 2014"/>
    <s v="Full Container"/>
    <s v="Wollongong"/>
    <x v="470"/>
    <d v="2013-10-11T00:00:00"/>
    <n v="13"/>
    <n v="0.1"/>
    <n v="37.94"/>
    <n v="5.08"/>
    <n v="493.21999999999997"/>
  </r>
  <r>
    <n v="2953"/>
    <n v="90669"/>
    <s v="Ralph Rivera"/>
    <s v="Express Road Cargo"/>
    <x v="0"/>
    <x v="3"/>
    <s v="Critical"/>
    <s v="Zinfandel"/>
    <x v="0"/>
    <x v="1"/>
    <s v="Domaine Lafond Roc-Epine Tavel Rose 2014"/>
    <s v="Standard Size Crate"/>
    <s v="Paramatta"/>
    <x v="157"/>
    <d v="2010-10-10T00:00:00"/>
    <n v="11"/>
    <n v="0.06"/>
    <n v="8.57"/>
    <n v="6.14"/>
    <n v="94.27000000000001"/>
  </r>
  <r>
    <n v="2954"/>
    <n v="86785"/>
    <s v="Keith Bailey"/>
    <s v="Air Cargo"/>
    <x v="1"/>
    <x v="2"/>
    <s v="High"/>
    <s v="Chardonnay"/>
    <x v="0"/>
    <x v="1"/>
    <s v="Leeuwin Estate Art Series Chardonnay 2012"/>
    <s v="Extra Large Crate"/>
    <s v="Mandurah"/>
    <x v="1037"/>
    <d v="2013-07-10T00:00:00"/>
    <n v="10"/>
    <n v="0.08"/>
    <n v="200.97"/>
    <n v="15.59"/>
    <n v="2009.7"/>
  </r>
  <r>
    <n v="2955"/>
    <n v="86785"/>
    <s v="Johnny Ramirez"/>
    <s v="Express Road Cargo"/>
    <x v="0"/>
    <x v="1"/>
    <s v="High"/>
    <s v="Pinot Noir"/>
    <x v="0"/>
    <x v="1"/>
    <s v="Chateau D'Aqueria Tavel Rose 2013"/>
    <s v="Mini Crate"/>
    <s v="Frankston"/>
    <x v="1037"/>
    <d v="2013-07-10T00:00:00"/>
    <n v="14"/>
    <n v="0.04"/>
    <n v="4.4800000000000004"/>
    <n v="49"/>
    <n v="62.720000000000006"/>
  </r>
  <r>
    <n v="2956"/>
    <n v="86785"/>
    <s v="Johnny Ramirez"/>
    <s v="Express Road Cargo"/>
    <x v="0"/>
    <x v="1"/>
    <s v="High"/>
    <s v="Shiraz"/>
    <x v="0"/>
    <x v="1"/>
    <s v="Sutter Home White Zinfandel"/>
    <s v="Large Crate"/>
    <s v="Wodonga"/>
    <x v="1037"/>
    <d v="2013-07-09T00:00:00"/>
    <n v="17"/>
    <n v="0"/>
    <n v="22.84"/>
    <n v="11.54"/>
    <n v="388.28"/>
  </r>
  <r>
    <n v="2957"/>
    <n v="86785"/>
    <s v="Johnny Ramirez"/>
    <s v="Air Cargo"/>
    <x v="0"/>
    <x v="1"/>
    <s v="High"/>
    <s v="Zinfandel"/>
    <x v="0"/>
    <x v="1"/>
    <s v="Schramsberg Cremant Demi-Sec 2011"/>
    <s v="Extra Large Crate"/>
    <s v="Melbourne"/>
    <x v="1037"/>
    <d v="2013-07-10T00:00:00"/>
    <n v="9"/>
    <n v="0.04"/>
    <n v="225.02"/>
    <n v="28.66"/>
    <n v="2025.18"/>
  </r>
  <r>
    <n v="2958"/>
    <n v="90675"/>
    <s v="Teresa Coleman"/>
    <s v="Road Cargo"/>
    <x v="0"/>
    <x v="1"/>
    <s v="Low"/>
    <s v="Pinot Noir"/>
    <x v="0"/>
    <x v="1"/>
    <s v="JCB N¬∞21 Brut Cremant de Bourgogne"/>
    <s v="Large Crate"/>
    <s v="Mount Gambier"/>
    <x v="1038"/>
    <d v="2010-09-02T00:00:00"/>
    <n v="12"/>
    <n v="0.04"/>
    <n v="6.48"/>
    <n v="5.16"/>
    <n v="77.760000000000005"/>
  </r>
  <r>
    <n v="2959"/>
    <n v="90250"/>
    <s v="Ronald Hunter"/>
    <s v="Express Road Cargo"/>
    <x v="0"/>
    <x v="1"/>
    <s v="Critical"/>
    <s v="Merlot"/>
    <x v="0"/>
    <x v="1"/>
    <s v="Marques de Caceres Rioja Rosado 2014"/>
    <s v="Large Crate"/>
    <s v="Adelaide"/>
    <x v="486"/>
    <d v="2012-06-02T00:00:00"/>
    <n v="13"/>
    <n v="0.04"/>
    <n v="11.34"/>
    <n v="5.01"/>
    <n v="147.41999999999999"/>
  </r>
  <r>
    <n v="2960"/>
    <n v="90679"/>
    <s v="Earl Burke"/>
    <s v="Express Road Cargo"/>
    <x v="1"/>
    <x v="2"/>
    <s v="Low"/>
    <s v="Pinot Gris"/>
    <x v="0"/>
    <x v="1"/>
    <s v="Cloudy Bay Sauvignon Blanc 2015"/>
    <s v="Full Container"/>
    <s v="Albany"/>
    <x v="1039"/>
    <d v="2011-02-01T00:00:00"/>
    <n v="3"/>
    <n v="0.06"/>
    <n v="85.99"/>
    <n v="0.99"/>
    <n v="257.96999999999997"/>
  </r>
  <r>
    <n v="2961"/>
    <n v="89584"/>
    <s v="Billy Sanchez"/>
    <s v="Express Road Cargo"/>
    <x v="0"/>
    <x v="2"/>
    <s v="Medium"/>
    <s v="Shiraz"/>
    <x v="0"/>
    <x v="1"/>
    <s v="Chateau Gaudrelle Cremant d'Loire Brut"/>
    <s v="Large Crate"/>
    <s v="Busseltol"/>
    <x v="146"/>
    <d v="2010-04-06T00:00:00"/>
    <n v="12"/>
    <n v="0.01"/>
    <n v="4.91"/>
    <n v="0.5"/>
    <n v="58.92"/>
  </r>
  <r>
    <n v="2962"/>
    <n v="89584"/>
    <s v="Billy Sanchez"/>
    <s v="Road Cargo"/>
    <x v="0"/>
    <x v="2"/>
    <s v="Medium"/>
    <s v="Zinfandel"/>
    <x v="0"/>
    <x v="1"/>
    <s v="Sutter Home Pink Moscato"/>
    <s v="Full Container"/>
    <s v="Albany"/>
    <x v="146"/>
    <d v="2010-04-06T00:00:00"/>
    <n v="5"/>
    <n v="0.09"/>
    <n v="4"/>
    <n v="1.3"/>
    <n v="20"/>
  </r>
  <r>
    <n v="2963"/>
    <n v="88867"/>
    <s v="Matthew Anderson"/>
    <s v="Express Road Cargo"/>
    <x v="2"/>
    <x v="1"/>
    <s v="Critical"/>
    <s v="Grenache Rose"/>
    <x v="0"/>
    <x v="1"/>
    <s v="Chateau de Campuget Costieres de Nimes Tradition Rose 2015"/>
    <s v="Full Container"/>
    <s v="Adelaide"/>
    <x v="147"/>
    <d v="2013-09-24T00:00:00"/>
    <n v="16"/>
    <n v="0.05"/>
    <n v="70.709999999999994"/>
    <n v="37.58"/>
    <n v="1131.3599999999999"/>
  </r>
  <r>
    <n v="2964"/>
    <n v="89042"/>
    <s v="Phillip Black"/>
    <s v="Express Road Cargo"/>
    <x v="1"/>
    <x v="1"/>
    <s v="High"/>
    <s v="Sauvignon Blanc"/>
    <x v="0"/>
    <x v="1"/>
    <s v="Dog Point Vineyard Sauvignon Blanc 2014"/>
    <s v="Standard Size Crate"/>
    <s v="Mount Barker"/>
    <x v="944"/>
    <d v="2012-10-14T00:00:00"/>
    <n v="23"/>
    <n v="0.01"/>
    <n v="39.479999999999997"/>
    <n v="1.99"/>
    <n v="908.04"/>
  </r>
  <r>
    <n v="2965"/>
    <n v="90690"/>
    <s v="Scott Cooper"/>
    <s v="Express Road Cargo"/>
    <x v="2"/>
    <x v="0"/>
    <s v="Not Specified"/>
    <s v="Cremant"/>
    <x v="0"/>
    <x v="1"/>
    <s v="Miraval Rose (1.5 Liter Magnum) 2014"/>
    <s v="Large Crate"/>
    <s v="Darwin"/>
    <x v="148"/>
    <d v="2013-08-02T00:00:00"/>
    <n v="17"/>
    <n v="0.01"/>
    <n v="4.95"/>
    <n v="5.32"/>
    <n v="84.15"/>
  </r>
  <r>
    <n v="2966"/>
    <n v="90690"/>
    <s v="Scott Cooper"/>
    <s v="Express Road Cargo"/>
    <x v="0"/>
    <x v="0"/>
    <s v="Not Specified"/>
    <s v="Pinot Noir"/>
    <x v="0"/>
    <x v="1"/>
    <s v="Miraval Rose (1.5 Liter Magnum) 2014"/>
    <s v="Large Crate"/>
    <s v="Palmerston"/>
    <x v="148"/>
    <d v="2013-08-02T00:00:00"/>
    <n v="20"/>
    <n v="0"/>
    <n v="14.98"/>
    <n v="7.69"/>
    <n v="299.60000000000002"/>
  </r>
  <r>
    <n v="2967"/>
    <n v="90690"/>
    <s v="Harry Hawkins"/>
    <s v="Road Cargo"/>
    <x v="0"/>
    <x v="0"/>
    <s v="Not Specified"/>
    <s v="Shiraz"/>
    <x v="0"/>
    <x v="1"/>
    <s v="Louis Roederer Cristal Brut 2006"/>
    <s v="Large Crate"/>
    <s v="Darwin"/>
    <x v="148"/>
    <d v="2013-08-02T00:00:00"/>
    <n v="9"/>
    <n v="0.04"/>
    <n v="11.97"/>
    <n v="4.9800000000000004"/>
    <n v="107.73"/>
  </r>
  <r>
    <n v="2968"/>
    <n v="89772"/>
    <s v="Paula Richards"/>
    <s v="Express Road Cargo"/>
    <x v="1"/>
    <x v="2"/>
    <s v="High"/>
    <s v="Reisling"/>
    <x v="0"/>
    <x v="4"/>
    <s v="Chardonnais Napa Valley Chardonnay 2013"/>
    <s v="Standard Size Crate"/>
    <s v="Bunbury"/>
    <x v="1040"/>
    <d v="2013-03-08T00:00:00"/>
    <n v="6"/>
    <n v="0"/>
    <n v="6.48"/>
    <n v="2.74"/>
    <n v="38.880000000000003"/>
  </r>
  <r>
    <n v="2969"/>
    <n v="89772"/>
    <s v="Paula Richards"/>
    <s v="Express Road Cargo"/>
    <x v="2"/>
    <x v="2"/>
    <s v="High"/>
    <s v="Champagne"/>
    <x v="0"/>
    <x v="6"/>
    <s v="Miraval Rose 2014"/>
    <s v="Mini Crate"/>
    <s v="Albany"/>
    <x v="1040"/>
    <d v="2013-03-07T00:00:00"/>
    <n v="5"/>
    <n v="7.0000000000000007E-2"/>
    <n v="111.96"/>
    <n v="69"/>
    <n v="559.79999999999995"/>
  </r>
  <r>
    <n v="2970"/>
    <n v="89569"/>
    <s v="Jesse Moreno"/>
    <s v="Air Cargo"/>
    <x v="2"/>
    <x v="2"/>
    <s v="Low"/>
    <s v="Sangiovese Rose"/>
    <x v="0"/>
    <x v="6"/>
    <s v="Belle Glos Oeil de Perdrix Pinot Noir Blanc 2014"/>
    <s v="Small Crate"/>
    <s v="Rockingham"/>
    <x v="295"/>
    <d v="2013-07-13T00:00:00"/>
    <n v="3"/>
    <n v="0.05"/>
    <n v="124.49"/>
    <n v="51.94"/>
    <n v="373.46999999999997"/>
  </r>
  <r>
    <n v="2971"/>
    <n v="88049"/>
    <s v="Ernest Diaz"/>
    <s v="Road Cargo"/>
    <x v="0"/>
    <x v="3"/>
    <s v="High"/>
    <s v="Zinfandel"/>
    <x v="0"/>
    <x v="6"/>
    <s v="Chateau D'Aqueria Tavel Rose 2013"/>
    <s v="Large Crate"/>
    <s v="Liverpool"/>
    <x v="256"/>
    <d v="2011-06-06T00:00:00"/>
    <n v="11"/>
    <n v="0.08"/>
    <n v="4.9800000000000004"/>
    <n v="0.49"/>
    <n v="54.78"/>
  </r>
  <r>
    <n v="2972"/>
    <n v="88342"/>
    <s v="Walter Bailey"/>
    <s v="Road Cargo"/>
    <x v="0"/>
    <x v="1"/>
    <s v="High"/>
    <s v="Sangiovese"/>
    <x v="0"/>
    <x v="6"/>
    <s v="Simonnet-Febvre Cremant de Bourgogne Blanc"/>
    <s v="Full Container"/>
    <s v="Canberra"/>
    <x v="1041"/>
    <d v="2012-03-08T00:00:00"/>
    <n v="3"/>
    <n v="0"/>
    <n v="1.82"/>
    <n v="0.83"/>
    <n v="5.46"/>
  </r>
  <r>
    <n v="2973"/>
    <n v="88107"/>
    <s v="Scott Baker"/>
    <s v="Express Road Cargo"/>
    <x v="0"/>
    <x v="3"/>
    <s v="Not Specified"/>
    <s v="Pinot Noir"/>
    <x v="0"/>
    <x v="6"/>
    <s v="Domaine Lafage Miraflors Rose 2013"/>
    <s v="Large Crate"/>
    <s v="Liverpool"/>
    <x v="149"/>
    <d v="2011-02-22T00:00:00"/>
    <n v="9"/>
    <n v="0.08"/>
    <n v="21.38"/>
    <n v="2.99"/>
    <n v="192.42"/>
  </r>
  <r>
    <n v="2974"/>
    <n v="88107"/>
    <s v="Scott Baker"/>
    <s v="Express Road Cargo"/>
    <x v="0"/>
    <x v="3"/>
    <s v="Not Specified"/>
    <s v="Sangiovese"/>
    <x v="0"/>
    <x v="6"/>
    <s v="Barnard Griffin Rose of Sangiovese 2014"/>
    <s v="Large Crate"/>
    <s v="Blue Mountains"/>
    <x v="149"/>
    <d v="2011-02-21T00:00:00"/>
    <n v="12"/>
    <n v="0.03"/>
    <n v="9.99"/>
    <n v="5.12"/>
    <n v="119.88"/>
  </r>
  <r>
    <n v="2975"/>
    <n v="87456"/>
    <s v="Keith Simpson"/>
    <s v="Express Road Cargo"/>
    <x v="0"/>
    <x v="2"/>
    <s v="Not Specified"/>
    <s v="Malbec"/>
    <x v="0"/>
    <x v="6"/>
    <s v="Lucien Albrecht Cremant d'Alsace Brut"/>
    <s v="Standard Size Crate"/>
    <s v="Busseltol"/>
    <x v="1042"/>
    <d v="2011-05-17T00:00:00"/>
    <n v="17"/>
    <n v="0.06"/>
    <n v="40.97"/>
    <n v="8.99"/>
    <n v="696.49"/>
  </r>
  <r>
    <n v="2976"/>
    <n v="87456"/>
    <s v="Keith Simpson"/>
    <s v="Express Road Cargo"/>
    <x v="0"/>
    <x v="2"/>
    <s v="Not Specified"/>
    <s v="Sangiovese"/>
    <x v="0"/>
    <x v="6"/>
    <s v="Chateau d'Esclans Garrus Rose 2013"/>
    <s v="Mini Crate"/>
    <s v="Perth"/>
    <x v="1042"/>
    <d v="2011-05-19T00:00:00"/>
    <n v="2"/>
    <n v="0.06"/>
    <n v="101.41"/>
    <n v="35"/>
    <n v="202.82"/>
  </r>
  <r>
    <n v="2977"/>
    <n v="87456"/>
    <s v="Keith Simpson"/>
    <s v="Express Road Cargo"/>
    <x v="1"/>
    <x v="2"/>
    <s v="Not Specified"/>
    <s v="Reisling"/>
    <x v="0"/>
    <x v="6"/>
    <s v="Los Vascos Sauvignon Blanc 2015"/>
    <s v="Standard Size Crate"/>
    <s v="Rockingham"/>
    <x v="1042"/>
    <d v="2011-05-19T00:00:00"/>
    <n v="15"/>
    <n v="0.01"/>
    <n v="55.99"/>
    <n v="1.25"/>
    <n v="839.85"/>
  </r>
  <r>
    <n v="2978"/>
    <n v="85897"/>
    <s v="Johnny Wheeler"/>
    <s v="Express Road Cargo"/>
    <x v="2"/>
    <x v="0"/>
    <s v="High"/>
    <s v="Sangiovese Rose"/>
    <x v="0"/>
    <x v="6"/>
    <s v="Chateau de Campuget Costieres de Nimes Tradition Rose 2015"/>
    <s v="Standard Size Crate"/>
    <s v="Logan City"/>
    <x v="647"/>
    <d v="2010-09-03T00:00:00"/>
    <n v="10"/>
    <n v="0.08"/>
    <n v="22.23"/>
    <n v="3.63"/>
    <n v="222.3"/>
  </r>
  <r>
    <n v="2979"/>
    <n v="88076"/>
    <s v="Antonio Stevens"/>
    <s v="Air Cargo"/>
    <x v="2"/>
    <x v="1"/>
    <s v="High"/>
    <s v="Grenache Rose"/>
    <x v="0"/>
    <x v="6"/>
    <s v="Miraval Rose 2014"/>
    <s v="Small Crate"/>
    <s v="Burnie"/>
    <x v="400"/>
    <d v="2011-10-07T00:00:00"/>
    <n v="14"/>
    <n v="0.03"/>
    <n v="44.43"/>
    <n v="46.59"/>
    <n v="622.02"/>
  </r>
  <r>
    <n v="2980"/>
    <n v="88077"/>
    <s v="Antonio Stevens"/>
    <s v="Air Cargo"/>
    <x v="2"/>
    <x v="1"/>
    <s v="Low"/>
    <s v="Sangiovese Rose"/>
    <x v="0"/>
    <x v="6"/>
    <s v="Domaine Lafage Miraflors Rose 2013"/>
    <s v="Small Crate"/>
    <s v="Burnie"/>
    <x v="769"/>
    <d v="2011-10-25T00:00:00"/>
    <n v="6"/>
    <n v="7.0000000000000007E-2"/>
    <n v="130.97999999999999"/>
    <n v="54.74"/>
    <n v="785.87999999999988"/>
  </r>
  <r>
    <n v="2981"/>
    <n v="88077"/>
    <s v="Amanda Nguyen"/>
    <s v="Express Road Cargo"/>
    <x v="0"/>
    <x v="1"/>
    <s v="Low"/>
    <s v="Sangiovese"/>
    <x v="0"/>
    <x v="4"/>
    <s v="Chateau de Campuget Costieres de Nimes Tradition Rose 2015"/>
    <s v="Full Container"/>
    <s v="Launceston"/>
    <x v="769"/>
    <d v="2011-10-27T00:00:00"/>
    <n v="23"/>
    <n v="0.04"/>
    <n v="4.76"/>
    <n v="3.01"/>
    <n v="109.47999999999999"/>
  </r>
  <r>
    <n v="2982"/>
    <n v="86119"/>
    <s v="Terry Stephens"/>
    <s v="Road Cargo"/>
    <x v="0"/>
    <x v="1"/>
    <s v="Low"/>
    <s v="Pinot Noir"/>
    <x v="0"/>
    <x v="6"/>
    <s v="Lucien Albrecht Cremant d'Alsace Brut Rose"/>
    <s v="Large Crate"/>
    <s v="Port Adelaide"/>
    <x v="346"/>
    <d v="2010-07-24T00:00:00"/>
    <n v="1"/>
    <n v="0.02"/>
    <n v="50.98"/>
    <n v="13.66"/>
    <n v="50.98"/>
  </r>
  <r>
    <n v="2983"/>
    <n v="85888"/>
    <s v="Gregory James"/>
    <s v="Air Cargo"/>
    <x v="2"/>
    <x v="0"/>
    <s v="High"/>
    <s v="Sangiovese Rose"/>
    <x v="0"/>
    <x v="6"/>
    <s v="Francis Ford Coppola Sofia Rose 2014"/>
    <s v="Small Crate"/>
    <s v="Brisbane"/>
    <x v="841"/>
    <d v="2012-08-06T00:00:00"/>
    <n v="11"/>
    <n v="0.09"/>
    <n v="376.13"/>
    <n v="85.63"/>
    <n v="4137.43"/>
  </r>
  <r>
    <n v="2984"/>
    <n v="87134"/>
    <s v="Katherine Medina"/>
    <s v="Express Road Cargo"/>
    <x v="0"/>
    <x v="1"/>
    <s v="Critical"/>
    <s v="Merlot"/>
    <x v="0"/>
    <x v="4"/>
    <s v="Moet &amp; Chandon Imperial"/>
    <s v="Full Container"/>
    <s v="Ararat"/>
    <x v="424"/>
    <d v="2010-04-06T00:00:00"/>
    <n v="7"/>
    <n v="0.03"/>
    <n v="2.1800000000000002"/>
    <n v="1.38"/>
    <n v="15.260000000000002"/>
  </r>
  <r>
    <n v="2985"/>
    <n v="87134"/>
    <s v="Howard White"/>
    <s v="Air Cargo"/>
    <x v="2"/>
    <x v="1"/>
    <s v="Critical"/>
    <s v="Grenache Rose"/>
    <x v="0"/>
    <x v="6"/>
    <s v="Chateau D'Aqueria Tavel Rose 2013"/>
    <s v="Small Crate"/>
    <s v="Mount Barker"/>
    <x v="424"/>
    <d v="2010-04-08T00:00:00"/>
    <n v="10"/>
    <n v="0.01"/>
    <n v="170.98"/>
    <n v="35.89"/>
    <n v="1709.8"/>
  </r>
  <r>
    <n v="2986"/>
    <n v="87142"/>
    <s v="Emily Medina"/>
    <s v="Express Road Cargo"/>
    <x v="2"/>
    <x v="1"/>
    <s v="Critical"/>
    <s v="Cremant"/>
    <x v="0"/>
    <x v="6"/>
    <s v="Miraval Rose (1.5 Liter Magnum) 2014"/>
    <s v="Loose Wrap"/>
    <s v="Victor Harbor"/>
    <x v="1043"/>
    <d v="2013-04-06T00:00:00"/>
    <n v="10"/>
    <n v="0.05"/>
    <n v="5.77"/>
    <n v="5.92"/>
    <n v="57.699999999999996"/>
  </r>
  <r>
    <n v="2987"/>
    <n v="90612"/>
    <s v="Victor Rice"/>
    <s v="Express Road Cargo"/>
    <x v="2"/>
    <x v="3"/>
    <s v="Not Specified"/>
    <s v="Champagne"/>
    <x v="0"/>
    <x v="6"/>
    <s v="Orin Swift Cellars Fragile Rose 2014"/>
    <s v="Large Crate"/>
    <s v="Queanbeyan"/>
    <x v="150"/>
    <d v="2010-08-16T00:00:00"/>
    <n v="11"/>
    <n v="0.04"/>
    <n v="6.28"/>
    <n v="5.41"/>
    <n v="69.08"/>
  </r>
  <r>
    <n v="2988"/>
    <n v="90617"/>
    <s v="Victor Rice"/>
    <s v="Express Road Cargo"/>
    <x v="1"/>
    <x v="3"/>
    <s v="Not Specified"/>
    <s v="Sauvignon Blanc"/>
    <x v="0"/>
    <x v="6"/>
    <s v="Rombauer Chardonnay 2014"/>
    <s v="Large Crate"/>
    <s v="Campbeltown"/>
    <x v="51"/>
    <d v="2013-08-16T00:00:00"/>
    <n v="23"/>
    <n v="0.06"/>
    <n v="85.99"/>
    <n v="10.78"/>
    <n v="1977.77"/>
  </r>
  <r>
    <n v="2989"/>
    <n v="90137"/>
    <s v="Matthew Wood"/>
    <s v="Express Road Cargo"/>
    <x v="0"/>
    <x v="2"/>
    <s v="High"/>
    <s v="Sangiovese"/>
    <x v="0"/>
    <x v="6"/>
    <s v="Miraval Rose 2014"/>
    <s v="Large Crate"/>
    <s v="Rockingham"/>
    <x v="171"/>
    <d v="2012-10-11T00:00:00"/>
    <n v="1"/>
    <n v="0.09"/>
    <n v="30.98"/>
    <n v="11.63"/>
    <n v="30.98"/>
  </r>
  <r>
    <n v="2990"/>
    <n v="90137"/>
    <s v="Martin Parker"/>
    <s v="Express Road Cargo"/>
    <x v="0"/>
    <x v="2"/>
    <s v="High"/>
    <s v="Merlot"/>
    <x v="0"/>
    <x v="6"/>
    <s v="Pietradolce Etna Rosato 2014"/>
    <s v="Large Crate"/>
    <s v="Mandurah"/>
    <x v="171"/>
    <d v="2012-10-10T00:00:00"/>
    <n v="21"/>
    <n v="0.09"/>
    <n v="34.54"/>
    <n v="14.72"/>
    <n v="725.34"/>
  </r>
  <r>
    <n v="2991"/>
    <n v="89223"/>
    <s v="Steve King"/>
    <s v="Express Road Cargo"/>
    <x v="0"/>
    <x v="3"/>
    <s v="Not Specified"/>
    <s v="Zinfandel"/>
    <x v="0"/>
    <x v="6"/>
    <s v="Chateau Gaudrelle Cremant d'Loire Brut"/>
    <s v="Full Container"/>
    <s v="Albury"/>
    <x v="1044"/>
    <d v="2011-08-27T00:00:00"/>
    <n v="2"/>
    <n v="0"/>
    <n v="1.1399999999999999"/>
    <n v="0.7"/>
    <n v="2.2799999999999998"/>
  </r>
  <r>
    <n v="2992"/>
    <n v="87798"/>
    <s v="Karen Williams"/>
    <s v="Express Road Cargo"/>
    <x v="2"/>
    <x v="1"/>
    <s v="Low"/>
    <s v="Cremant"/>
    <x v="0"/>
    <x v="6"/>
    <s v="Sutter Home White Zinfandel"/>
    <s v="Large Crate"/>
    <s v="Mount Barker"/>
    <x v="706"/>
    <d v="2011-06-04T00:00:00"/>
    <n v="9"/>
    <n v="0.06"/>
    <n v="4.18"/>
    <n v="6.92"/>
    <n v="37.619999999999997"/>
  </r>
  <r>
    <n v="2993"/>
    <n v="87798"/>
    <s v="Karen Williams"/>
    <s v="Express Road Cargo"/>
    <x v="1"/>
    <x v="1"/>
    <s v="Low"/>
    <s v="Reisling"/>
    <x v="0"/>
    <x v="6"/>
    <s v="Robert Oatley Signature Chardonnay 2013"/>
    <s v="Standard Size Crate"/>
    <s v="Adelaide"/>
    <x v="706"/>
    <d v="2011-06-05T00:00:00"/>
    <n v="13"/>
    <n v="0.04"/>
    <n v="55.99"/>
    <n v="3.3"/>
    <n v="727.87"/>
  </r>
  <r>
    <n v="2994"/>
    <n v="87798"/>
    <s v="Karen Williams"/>
    <s v="Express Road Cargo"/>
    <x v="1"/>
    <x v="1"/>
    <s v="Low"/>
    <s v="Sauvignon Blanc"/>
    <x v="0"/>
    <x v="6"/>
    <s v="St. Supery Sauvignon Blanc 2015"/>
    <s v="Large Crate"/>
    <s v="Mount Gambier"/>
    <x v="706"/>
    <d v="2011-06-02T00:00:00"/>
    <n v="11"/>
    <n v="0.05"/>
    <n v="35.99"/>
    <n v="5"/>
    <n v="395.89000000000004"/>
  </r>
  <r>
    <n v="2995"/>
    <n v="90692"/>
    <s v="Beverly Mendoza"/>
    <s v="Express Road Cargo"/>
    <x v="0"/>
    <x v="3"/>
    <s v="High"/>
    <s v="Cabernet Sauvignon"/>
    <x v="0"/>
    <x v="6"/>
    <s v="Pierre Sparr Cremant d'Alsace Reserve Brut Rose"/>
    <s v="Large Crate"/>
    <s v="Liverpool"/>
    <x v="516"/>
    <d v="2011-03-10T00:00:00"/>
    <n v="2"/>
    <n v="0.03"/>
    <n v="41.94"/>
    <n v="2.99"/>
    <n v="83.88"/>
  </r>
  <r>
    <n v="2996"/>
    <n v="90692"/>
    <s v="Beverly Mendoza"/>
    <s v="Express Road Cargo"/>
    <x v="0"/>
    <x v="3"/>
    <s v="High"/>
    <s v="Merlot"/>
    <x v="0"/>
    <x v="6"/>
    <s v="Chateau D'Aqueria Tavel Rose 2013"/>
    <s v="Large Crate"/>
    <s v="Paramatta"/>
    <x v="516"/>
    <d v="2011-03-08T00:00:00"/>
    <n v="4"/>
    <n v="0.08"/>
    <n v="4.28"/>
    <n v="6.72"/>
    <n v="17.12"/>
  </r>
  <r>
    <n v="2997"/>
    <n v="90692"/>
    <s v="Beverly Mendoza"/>
    <s v="Express Road Cargo"/>
    <x v="0"/>
    <x v="3"/>
    <s v="High"/>
    <s v="Pinot Noir"/>
    <x v="0"/>
    <x v="6"/>
    <s v="Sutter Home White Zinfandel"/>
    <s v="Large Crate"/>
    <s v="Lithgow"/>
    <x v="516"/>
    <d v="2011-03-09T00:00:00"/>
    <n v="11"/>
    <n v="0.09"/>
    <n v="4.28"/>
    <n v="5.74"/>
    <n v="47.080000000000005"/>
  </r>
  <r>
    <n v="2998"/>
    <n v="89481"/>
    <s v="Justin Ford"/>
    <s v="Express Road Cargo"/>
    <x v="1"/>
    <x v="0"/>
    <s v="Low"/>
    <s v="Reisling"/>
    <x v="0"/>
    <x v="4"/>
    <s v="Dog Point Vineyard Sauvignon Blanc 2014"/>
    <s v="Full Container"/>
    <s v="Gold Coast"/>
    <x v="1002"/>
    <d v="2010-03-19T00:00:00"/>
    <n v="10"/>
    <n v="0.01"/>
    <n v="35.99"/>
    <n v="5.99"/>
    <n v="359.90000000000003"/>
  </r>
  <r>
    <n v="2999"/>
    <n v="90695"/>
    <s v="Ronald Wells"/>
    <s v="Express Road Cargo"/>
    <x v="1"/>
    <x v="2"/>
    <s v="Low"/>
    <s v="Pinot Gris"/>
    <x v="0"/>
    <x v="6"/>
    <s v="Giesen Sauvignon Blanc 2014"/>
    <s v="Large Crate"/>
    <s v="Perth"/>
    <x v="40"/>
    <d v="2010-06-27T00:00:00"/>
    <n v="9"/>
    <n v="0.05"/>
    <n v="125.99"/>
    <n v="8.08"/>
    <n v="1133.9099999999999"/>
  </r>
  <r>
    <n v="3000"/>
    <n v="85892"/>
    <s v="Gregory James"/>
    <s v="Express Road Cargo"/>
    <x v="1"/>
    <x v="0"/>
    <s v="Not Specified"/>
    <s v="Pinot Gris"/>
    <x v="0"/>
    <x v="6"/>
    <s v="Leeuwin Estate Art Series Chardonnay 2012"/>
    <s v="Standard Size Crate"/>
    <s v="Brisbane"/>
    <x v="527"/>
    <d v="2013-06-28T00:00:00"/>
    <n v="7"/>
    <n v="0"/>
    <n v="33.29"/>
    <n v="1.99"/>
    <n v="233.03"/>
  </r>
  <r>
    <n v="3001"/>
    <n v="90662"/>
    <s v="Steve Coleman"/>
    <s v="Express Road Cargo"/>
    <x v="1"/>
    <x v="3"/>
    <s v="Not Specified"/>
    <s v="Sauvignon Blanc"/>
    <x v="0"/>
    <x v="6"/>
    <s v="Rombauer Chardonnay 2014"/>
    <s v="Loose Wrap"/>
    <s v="Blue Mountains"/>
    <x v="591"/>
    <d v="2010-02-15T00:00:00"/>
    <n v="6"/>
    <n v="0.04"/>
    <n v="150.97999999999999"/>
    <n v="13.99"/>
    <n v="905.87999999999988"/>
  </r>
  <r>
    <n v="3002"/>
    <n v="90662"/>
    <s v="Steve Coleman"/>
    <s v="Express Road Cargo"/>
    <x v="0"/>
    <x v="3"/>
    <s v="Not Specified"/>
    <s v="Sangiovese"/>
    <x v="0"/>
    <x v="6"/>
    <s v="Veuve Clicquot Brut Yellow Label"/>
    <s v="Large Crate"/>
    <s v="Lithgow"/>
    <x v="591"/>
    <d v="2010-02-14T00:00:00"/>
    <n v="4"/>
    <n v="0.04"/>
    <n v="176.19"/>
    <n v="11.87"/>
    <n v="704.76"/>
  </r>
  <r>
    <n v="3003"/>
    <n v="90246"/>
    <s v="Catherine Hanson"/>
    <s v="Express Road Cargo"/>
    <x v="2"/>
    <x v="3"/>
    <s v="Critical"/>
    <s v="Grenache Rose"/>
    <x v="0"/>
    <x v="4"/>
    <s v="Francis Ford Coppola Sofia Rose 2014"/>
    <s v="Large Crate"/>
    <s v="Lithgow"/>
    <x v="1045"/>
    <d v="2013-02-17T00:00:00"/>
    <n v="1"/>
    <n v="0"/>
    <n v="6.24"/>
    <n v="5.22"/>
    <n v="6.24"/>
  </r>
  <r>
    <n v="3004"/>
    <n v="90246"/>
    <s v="Earl Allen"/>
    <s v="Express Road Cargo"/>
    <x v="0"/>
    <x v="3"/>
    <s v="Critical"/>
    <s v="Malbec"/>
    <x v="0"/>
    <x v="6"/>
    <s v="Locations by Dave Phinney F Rose"/>
    <s v="Large Crate"/>
    <s v="Dubbo"/>
    <x v="1045"/>
    <d v="2013-02-18T00:00:00"/>
    <n v="2"/>
    <n v="0.02"/>
    <n v="2.61"/>
    <n v="0.5"/>
    <n v="5.22"/>
  </r>
  <r>
    <n v="3005"/>
    <n v="86858"/>
    <s v="Gregory Perez"/>
    <s v="Express Road Cargo"/>
    <x v="0"/>
    <x v="1"/>
    <s v="Medium"/>
    <s v="Malbec"/>
    <x v="0"/>
    <x v="4"/>
    <s v="Veuve Clicquot Brut Yellow Label"/>
    <s v="Large Crate"/>
    <s v="Canberra"/>
    <x v="801"/>
    <d v="2013-07-14T00:00:00"/>
    <n v="15"/>
    <n v="7.0000000000000007E-2"/>
    <n v="55.48"/>
    <n v="6.79"/>
    <n v="832.19999999999993"/>
  </r>
  <r>
    <n v="3006"/>
    <n v="88709"/>
    <s v="Victor Burton"/>
    <s v="Express Road Cargo"/>
    <x v="0"/>
    <x v="1"/>
    <s v="High"/>
    <s v="Merlot"/>
    <x v="0"/>
    <x v="6"/>
    <s v="Lucien Albrecht Cremant d'Alsace Brut Rose"/>
    <s v="Large Crate"/>
    <s v="Adelaide"/>
    <x v="588"/>
    <d v="2013-02-18T00:00:00"/>
    <n v="6"/>
    <n v="0"/>
    <n v="2.78"/>
    <n v="1.49"/>
    <n v="16.68"/>
  </r>
  <r>
    <n v="3007"/>
    <n v="90689"/>
    <s v="Harry Hawkins"/>
    <s v="Express Road Cargo"/>
    <x v="0"/>
    <x v="0"/>
    <s v="Critical"/>
    <s v="Cabernet Sauvignon"/>
    <x v="0"/>
    <x v="6"/>
    <s v="Orin Swift Cellars Fragile Rose 2014"/>
    <s v="Full Container"/>
    <s v="Palmerston"/>
    <x v="151"/>
    <d v="2013-06-15T00:00:00"/>
    <n v="8"/>
    <n v="0.03"/>
    <n v="11.55"/>
    <n v="2.36"/>
    <n v="92.4"/>
  </r>
  <r>
    <n v="3008"/>
    <n v="89623"/>
    <s v="Charles Lynch"/>
    <s v="Express Road Cargo"/>
    <x v="1"/>
    <x v="0"/>
    <s v="High"/>
    <s v="Sauvignon Blanc"/>
    <x v="0"/>
    <x v="6"/>
    <s v="Grgich Hills Chardonnay 2012"/>
    <s v="Large Crate"/>
    <s v="Darwin"/>
    <x v="1046"/>
    <d v="2012-05-10T00:00:00"/>
    <n v="14"/>
    <n v="0.03"/>
    <n v="30.73"/>
    <n v="4"/>
    <n v="430.22"/>
  </r>
  <r>
    <n v="3009"/>
    <n v="90707"/>
    <s v="Marie Stevens"/>
    <s v="Express Road Cargo"/>
    <x v="0"/>
    <x v="3"/>
    <s v="Critical"/>
    <s v="Malbec"/>
    <x v="0"/>
    <x v="6"/>
    <s v="Miraval Rose 2014"/>
    <s v="Standard Size Crate"/>
    <s v="Tamworth"/>
    <x v="691"/>
    <d v="2011-02-12T00:00:00"/>
    <n v="4"/>
    <n v="0.1"/>
    <n v="28.15"/>
    <n v="6.17"/>
    <n v="112.6"/>
  </r>
  <r>
    <n v="3010"/>
    <n v="90713"/>
    <s v="Roy Pierce"/>
    <s v="Express Road Cargo"/>
    <x v="0"/>
    <x v="1"/>
    <s v="Critical"/>
    <s v="Pinot Noir"/>
    <x v="0"/>
    <x v="6"/>
    <s v="Moet &amp; Chandon Imperial"/>
    <s v="Full Container"/>
    <s v="Frankston"/>
    <x v="935"/>
    <d v="2012-08-18T00:00:00"/>
    <n v="2"/>
    <n v="0.03"/>
    <n v="3.29"/>
    <n v="1.35"/>
    <n v="6.58"/>
  </r>
  <r>
    <n v="3011"/>
    <n v="87479"/>
    <s v="Joseph Castillo"/>
    <s v="Express Road Cargo"/>
    <x v="0"/>
    <x v="0"/>
    <s v="Medium"/>
    <s v="Malbec"/>
    <x v="0"/>
    <x v="6"/>
    <s v="Louis Roederer Cristal Brut with Gift Box 2007"/>
    <s v="Large Crate"/>
    <s v="Maryborough"/>
    <x v="737"/>
    <d v="2013-02-14T00:00:00"/>
    <n v="8"/>
    <n v="7.0000000000000007E-2"/>
    <n v="80.98"/>
    <n v="4.5"/>
    <n v="647.84"/>
  </r>
  <r>
    <n v="3012"/>
    <n v="89909"/>
    <s v="Susan Ford"/>
    <s v="Air Cargo"/>
    <x v="2"/>
    <x v="1"/>
    <s v="Not Specified"/>
    <s v="Cremant"/>
    <x v="0"/>
    <x v="6"/>
    <s v="Domaine Lafage Miraflors Rose 2013"/>
    <s v="Extra Large Crate"/>
    <s v="Devonport"/>
    <x v="842"/>
    <d v="2010-01-08T00:00:00"/>
    <n v="6"/>
    <n v="0.01"/>
    <n v="150.97999999999999"/>
    <n v="30"/>
    <n v="905.87999999999988"/>
  </r>
  <r>
    <n v="3013"/>
    <n v="89909"/>
    <s v="Susan Ford"/>
    <s v="Road Cargo"/>
    <x v="0"/>
    <x v="1"/>
    <s v="Not Specified"/>
    <s v="Pinot Noir"/>
    <x v="0"/>
    <x v="4"/>
    <s v="Lucien Albrecht Cremant d'Alsace Brut"/>
    <s v="Loose Wrap"/>
    <s v="Launceston"/>
    <x v="842"/>
    <d v="2010-01-08T00:00:00"/>
    <n v="12"/>
    <n v="0.01"/>
    <n v="28.28"/>
    <n v="13.99"/>
    <n v="339.36"/>
  </r>
  <r>
    <n v="3014"/>
    <n v="89909"/>
    <s v="Susan Ford"/>
    <s v="Express Road Cargo"/>
    <x v="1"/>
    <x v="1"/>
    <s v="Not Specified"/>
    <s v="Pinot Gris"/>
    <x v="0"/>
    <x v="4"/>
    <s v="Lucky Chardonnay 2012"/>
    <s v="Large Crate"/>
    <s v="Hobart"/>
    <x v="842"/>
    <d v="2010-01-07T00:00:00"/>
    <n v="1"/>
    <n v="0.03"/>
    <n v="35.99"/>
    <n v="1.1000000000000001"/>
    <n v="35.99"/>
  </r>
  <r>
    <n v="3015"/>
    <n v="89597"/>
    <s v="Albert Dixon"/>
    <s v="Express Road Cargo"/>
    <x v="0"/>
    <x v="1"/>
    <s v="Low"/>
    <s v="Merlot"/>
    <x v="0"/>
    <x v="6"/>
    <s v="Marques de Caceres Rioja Rosado 2014"/>
    <s v="Large Crate"/>
    <s v="Canberra"/>
    <x v="1047"/>
    <d v="2011-06-15T00:00:00"/>
    <n v="8"/>
    <n v="0.04"/>
    <n v="2.08"/>
    <n v="1.49"/>
    <n v="16.64"/>
  </r>
  <r>
    <n v="3016"/>
    <n v="89597"/>
    <s v="Albert Dixon"/>
    <s v="Air Cargo"/>
    <x v="2"/>
    <x v="1"/>
    <s v="Low"/>
    <s v="Grenache Rose"/>
    <x v="0"/>
    <x v="6"/>
    <s v="Chateau de Campuget Costieres de Nimes Tradition Rose 2015"/>
    <s v="Extra Large Crate"/>
    <s v="Canberra"/>
    <x v="1047"/>
    <d v="2011-06-15T00:00:00"/>
    <n v="2"/>
    <n v="0.06"/>
    <n v="160.97999999999999"/>
    <n v="30"/>
    <n v="321.95999999999998"/>
  </r>
  <r>
    <n v="3017"/>
    <n v="86874"/>
    <s v="Dennis Jackson"/>
    <s v="Express Road Cargo"/>
    <x v="0"/>
    <x v="1"/>
    <s v="Medium"/>
    <s v="Cabernet Sauvignon"/>
    <x v="0"/>
    <x v="6"/>
    <s v="Chateau de Campuget Costieres de Nimes Tradition Rose 2015"/>
    <s v="Standard Size Crate"/>
    <s v="Port Adelaide"/>
    <x v="1048"/>
    <d v="2010-06-19T00:00:00"/>
    <n v="4"/>
    <n v="0.1"/>
    <n v="10.48"/>
    <n v="2.89"/>
    <n v="41.92"/>
  </r>
  <r>
    <n v="3018"/>
    <n v="90059"/>
    <s v="Rachel Black"/>
    <s v="Express Road Cargo"/>
    <x v="0"/>
    <x v="2"/>
    <s v="Critical"/>
    <s v="Zinfandel"/>
    <x v="0"/>
    <x v="6"/>
    <s v="Langlois Chateau Cremant de Loire Brut"/>
    <s v="Large Crate"/>
    <s v="Busseltol"/>
    <x v="1049"/>
    <d v="2010-08-02T00:00:00"/>
    <n v="14"/>
    <n v="0.03"/>
    <n v="6.37"/>
    <n v="5.19"/>
    <n v="89.18"/>
  </r>
  <r>
    <n v="3019"/>
    <n v="88380"/>
    <s v="Frances White"/>
    <s v="Road Cargo"/>
    <x v="1"/>
    <x v="3"/>
    <s v="High"/>
    <s v="Pinot Gris"/>
    <x v="0"/>
    <x v="6"/>
    <s v="Giesen Sauvignon Blanc 2014"/>
    <s v="Large Crate"/>
    <s v="Wagga Wagga"/>
    <x v="1050"/>
    <d v="2010-11-19T00:00:00"/>
    <n v="3"/>
    <n v="0.05"/>
    <n v="39.99"/>
    <n v="10.25"/>
    <n v="119.97"/>
  </r>
  <r>
    <n v="3020"/>
    <n v="90716"/>
    <s v="Todd Nelson"/>
    <s v="Air Cargo"/>
    <x v="1"/>
    <x v="1"/>
    <s v="Low"/>
    <s v="Pinot Gris"/>
    <x v="0"/>
    <x v="4"/>
    <s v="Lincourt Courtney's Chardonnay 2012"/>
    <s v="Extra Large Crate"/>
    <s v="Canberra"/>
    <x v="1001"/>
    <d v="2011-02-07T00:00:00"/>
    <n v="9"/>
    <n v="0.1"/>
    <n v="200.97"/>
    <n v="15.59"/>
    <n v="1808.73"/>
  </r>
  <r>
    <n v="3021"/>
    <n v="90201"/>
    <s v="Jonathan Cox"/>
    <s v="Express Road Cargo"/>
    <x v="1"/>
    <x v="0"/>
    <s v="Low"/>
    <s v="Sauvignon Blanc"/>
    <x v="0"/>
    <x v="6"/>
    <s v="Lucky Chardonnay 2012"/>
    <s v="Large Crate"/>
    <s v="Logan City"/>
    <x v="1007"/>
    <d v="2010-04-27T00:00:00"/>
    <n v="10"/>
    <n v="0.09"/>
    <n v="300.97000000000003"/>
    <n v="7.18"/>
    <n v="3009.7000000000003"/>
  </r>
  <r>
    <n v="3022"/>
    <n v="90424"/>
    <s v="Frank Schmidt"/>
    <s v="Express Road Cargo"/>
    <x v="2"/>
    <x v="3"/>
    <s v="High"/>
    <s v="Champagne"/>
    <x v="0"/>
    <x v="6"/>
    <s v="Miraval Rose (1.5 Liter Magnum) 2014"/>
    <s v="Loose Wrap"/>
    <s v="Tamworth"/>
    <x v="667"/>
    <d v="2012-09-11T00:00:00"/>
    <n v="2"/>
    <n v="0.06"/>
    <n v="105.98"/>
    <n v="13.99"/>
    <n v="211.96"/>
  </r>
  <r>
    <n v="3023"/>
    <n v="90424"/>
    <s v="Frank Schmidt"/>
    <s v="Express Road Cargo"/>
    <x v="0"/>
    <x v="3"/>
    <s v="High"/>
    <s v="Pinot Noir"/>
    <x v="0"/>
    <x v="4"/>
    <s v="Schramsberg Cremant Demi-Sec 2011"/>
    <s v="Standard Size Crate"/>
    <s v="Grafton"/>
    <x v="667"/>
    <d v="2012-09-12T00:00:00"/>
    <n v="18"/>
    <n v="0.1"/>
    <n v="34.58"/>
    <n v="8.99"/>
    <n v="622.43999999999994"/>
  </r>
  <r>
    <n v="3024"/>
    <n v="88939"/>
    <s v="Nicholas Shaw"/>
    <s v="Air Cargo"/>
    <x v="2"/>
    <x v="2"/>
    <s v="Critical"/>
    <s v="Cremant"/>
    <x v="0"/>
    <x v="6"/>
    <s v="Chateau d'Esclans Garrus Rose 2013"/>
    <s v="Small Crate"/>
    <s v="Albany"/>
    <x v="350"/>
    <d v="2013-10-25T00:00:00"/>
    <n v="18"/>
    <n v="0.09"/>
    <n v="170.98"/>
    <n v="60.49"/>
    <n v="3077.64"/>
  </r>
  <r>
    <n v="3025"/>
    <n v="90726"/>
    <s v="Mark Rose"/>
    <s v="Express Road Cargo"/>
    <x v="0"/>
    <x v="1"/>
    <s v="Medium"/>
    <s v="Merlot"/>
    <x v="0"/>
    <x v="6"/>
    <s v="Miraval Rose 2014"/>
    <s v="Large Crate"/>
    <s v="Hobart"/>
    <x v="1001"/>
    <d v="2011-02-01T00:00:00"/>
    <n v="2"/>
    <n v="7.0000000000000007E-2"/>
    <n v="5.78"/>
    <n v="5.67"/>
    <n v="11.56"/>
  </r>
  <r>
    <n v="3026"/>
    <n v="90726"/>
    <s v="Jonathan Fernandez"/>
    <s v="Express Road Cargo"/>
    <x v="0"/>
    <x v="2"/>
    <s v="Medium"/>
    <s v="Pinot Noir"/>
    <x v="0"/>
    <x v="6"/>
    <s v="Pierre Sparr Cremant d'Alsace Reserve Brut Rose"/>
    <s v="Large Crate"/>
    <s v="Bunbury"/>
    <x v="1001"/>
    <d v="2011-02-01T00:00:00"/>
    <n v="13"/>
    <n v="0.1"/>
    <n v="83.93"/>
    <n v="19.989999999999998"/>
    <n v="1091.0900000000001"/>
  </r>
  <r>
    <n v="3027"/>
    <n v="90731"/>
    <s v="Shawn Rice"/>
    <s v="Express Road Cargo"/>
    <x v="0"/>
    <x v="3"/>
    <s v="Medium"/>
    <s v="Malbec"/>
    <x v="0"/>
    <x v="6"/>
    <s v="Simonnet-Febvre Cremant de Bourgogne Blanc"/>
    <s v="Large Crate"/>
    <s v="Goulburn"/>
    <x v="184"/>
    <d v="2010-02-05T00:00:00"/>
    <n v="8"/>
    <n v="0.05"/>
    <n v="2.16"/>
    <n v="6.05"/>
    <n v="17.28"/>
  </r>
  <r>
    <n v="3028"/>
    <n v="90731"/>
    <s v="Shawn Rice"/>
    <s v="Express Road Cargo"/>
    <x v="0"/>
    <x v="3"/>
    <s v="Medium"/>
    <s v="Shiraz"/>
    <x v="0"/>
    <x v="6"/>
    <s v="Sutter Home Pink Moscato"/>
    <s v="Large Crate"/>
    <s v="Broken Hill"/>
    <x v="184"/>
    <d v="2010-02-05T00:00:00"/>
    <n v="9"/>
    <n v="0.03"/>
    <n v="6.48"/>
    <n v="6.6"/>
    <n v="58.320000000000007"/>
  </r>
  <r>
    <n v="3029"/>
    <n v="90731"/>
    <s v="Shawn Rice"/>
    <s v="Air Cargo"/>
    <x v="2"/>
    <x v="3"/>
    <s v="Medium"/>
    <s v="Cremant"/>
    <x v="0"/>
    <x v="6"/>
    <s v="Miraval Rose (1.5 Liter Magnum) 2014"/>
    <s v="Small Crate"/>
    <s v="Orange"/>
    <x v="184"/>
    <d v="2010-02-05T00:00:00"/>
    <n v="11"/>
    <n v="0.08"/>
    <n v="146.05000000000001"/>
    <n v="80.2"/>
    <n v="1606.5500000000002"/>
  </r>
  <r>
    <n v="3030"/>
    <n v="89683"/>
    <s v="Eric Mitchell"/>
    <s v="Express Road Cargo"/>
    <x v="1"/>
    <x v="0"/>
    <s v="Not Specified"/>
    <s v="Pinot Gris"/>
    <x v="0"/>
    <x v="6"/>
    <s v="Angeline Sauvignon Blanc 2014"/>
    <s v="Large Crate"/>
    <s v="Gladstone"/>
    <x v="841"/>
    <d v="2012-08-06T00:00:00"/>
    <n v="5"/>
    <n v="0.06"/>
    <n v="110.99"/>
    <n v="2.5"/>
    <n v="554.94999999999993"/>
  </r>
  <r>
    <n v="3031"/>
    <n v="89067"/>
    <s v="Edward Greene"/>
    <s v="Air Cargo"/>
    <x v="2"/>
    <x v="1"/>
    <s v="Medium"/>
    <s v="Grenache Rose"/>
    <x v="0"/>
    <x v="6"/>
    <s v="Domaine Lafage Miraflors Rose 2013"/>
    <s v="Extra Large Crate"/>
    <s v="Port Lincoln"/>
    <x v="1051"/>
    <d v="2011-10-16T00:00:00"/>
    <n v="1"/>
    <n v="0.05"/>
    <n v="160.97999999999999"/>
    <n v="30"/>
    <n v="160.97999999999999"/>
  </r>
  <r>
    <n v="3032"/>
    <n v="90736"/>
    <s v="Phillip Barnes"/>
    <s v="Express Road Cargo"/>
    <x v="1"/>
    <x v="1"/>
    <s v="Medium"/>
    <s v="Chardonnay"/>
    <x v="0"/>
    <x v="6"/>
    <s v="Dog Point Vineyard Sauvignon Blanc 2014"/>
    <s v="Loose Wrap"/>
    <s v="Canberra"/>
    <x v="277"/>
    <d v="2011-03-10T00:00:00"/>
    <n v="9"/>
    <n v="7.0000000000000007E-2"/>
    <n v="150.97999999999999"/>
    <n v="13.99"/>
    <n v="1358.82"/>
  </r>
  <r>
    <n v="3033"/>
    <n v="90736"/>
    <s v="Phillip Barnes"/>
    <s v="Air Cargo"/>
    <x v="0"/>
    <x v="1"/>
    <s v="Medium"/>
    <s v="Sangiovese"/>
    <x v="0"/>
    <x v="6"/>
    <s v="Veuve Clicquot Brut Yellow Label"/>
    <s v="Extra Large Crate"/>
    <s v="Canberra"/>
    <x v="277"/>
    <d v="2011-03-10T00:00:00"/>
    <n v="5"/>
    <n v="0.06"/>
    <n v="20.98"/>
    <n v="53.03"/>
    <n v="104.9"/>
  </r>
  <r>
    <n v="3034"/>
    <n v="90736"/>
    <s v="Phillip Barnes"/>
    <s v="Road Cargo"/>
    <x v="1"/>
    <x v="1"/>
    <s v="Medium"/>
    <s v="Sauvignon Blanc"/>
    <x v="0"/>
    <x v="6"/>
    <s v="Cloudy Bay Sauvignon Blanc 2015"/>
    <s v="Full Container"/>
    <s v="Canberra"/>
    <x v="277"/>
    <d v="2011-03-10T00:00:00"/>
    <n v="9"/>
    <n v="0.1"/>
    <n v="85.99"/>
    <n v="0.99"/>
    <n v="773.91"/>
  </r>
  <r>
    <n v="3035"/>
    <n v="90742"/>
    <s v="Jean Morris"/>
    <s v="Air Cargo"/>
    <x v="1"/>
    <x v="2"/>
    <s v="High"/>
    <s v="Chardonnay"/>
    <x v="0"/>
    <x v="6"/>
    <s v="Giesen Sauvignon Blanc 2014"/>
    <s v="Small Crate"/>
    <s v="Geraldton"/>
    <x v="795"/>
    <d v="2012-02-17T00:00:00"/>
    <n v="11"/>
    <n v="0.02"/>
    <n v="119.99"/>
    <n v="56.14"/>
    <n v="1319.8899999999999"/>
  </r>
  <r>
    <n v="3036"/>
    <n v="89015"/>
    <s v="Henry Porter"/>
    <s v="Air Cargo"/>
    <x v="2"/>
    <x v="1"/>
    <s v="Not Specified"/>
    <s v="Cremant"/>
    <x v="0"/>
    <x v="6"/>
    <s v="Sutter Home Pink Moscato"/>
    <s v="Extra Large Crate"/>
    <s v="Hobart"/>
    <x v="1052"/>
    <d v="2013-12-02T00:00:00"/>
    <n v="21"/>
    <n v="0"/>
    <n v="89.99"/>
    <n v="42"/>
    <n v="1889.79"/>
  </r>
  <r>
    <n v="3037"/>
    <n v="89015"/>
    <s v="Henry Porter"/>
    <s v="Express Road Cargo"/>
    <x v="1"/>
    <x v="1"/>
    <s v="Not Specified"/>
    <s v="Pinot Gris"/>
    <x v="0"/>
    <x v="6"/>
    <s v="Leeuwin Estate Art Series Chardonnay 2012"/>
    <s v="Mini Crate"/>
    <s v="Burnie"/>
    <x v="1052"/>
    <d v="2013-12-04T00:00:00"/>
    <n v="5"/>
    <n v="0.01"/>
    <n v="3499.99"/>
    <n v="24.49"/>
    <n v="17499.949999999997"/>
  </r>
  <r>
    <n v="3038"/>
    <n v="89015"/>
    <s v="Henry Porter"/>
    <s v="Express Road Cargo"/>
    <x v="0"/>
    <x v="1"/>
    <s v="Not Specified"/>
    <s v="Pinot Noir"/>
    <x v="0"/>
    <x v="6"/>
    <s v="Veuve Clicquot Brut Yellow Label"/>
    <s v="Large Crate"/>
    <s v="Launceston"/>
    <x v="1052"/>
    <d v="2013-12-01T00:00:00"/>
    <n v="22"/>
    <n v="0.06"/>
    <n v="30.98"/>
    <n v="5.76"/>
    <n v="681.56000000000006"/>
  </r>
  <r>
    <n v="3039"/>
    <n v="90444"/>
    <s v="Marie Evans"/>
    <s v="Express Road Cargo"/>
    <x v="0"/>
    <x v="1"/>
    <s v="High"/>
    <s v="Zinfandel"/>
    <x v="0"/>
    <x v="6"/>
    <s v="Simonnet-Febvre Cremant de Bourgogne Blanc"/>
    <s v="Large Crate"/>
    <s v="Melbourne"/>
    <x v="262"/>
    <d v="2013-08-31T00:00:00"/>
    <n v="14"/>
    <n v="0.09"/>
    <n v="54.96"/>
    <n v="10.75"/>
    <n v="769.44"/>
  </r>
  <r>
    <n v="3040"/>
    <n v="88707"/>
    <s v="Victor Burton"/>
    <s v="Express Road Cargo"/>
    <x v="2"/>
    <x v="1"/>
    <s v="Not Specified"/>
    <s v="Cremant"/>
    <x v="0"/>
    <x v="6"/>
    <s v="Miraval Rose (1.5 Liter Magnum) 2014"/>
    <s v="Standard Size Crate"/>
    <s v="Port Lincoln"/>
    <x v="1053"/>
    <d v="2012-05-26T00:00:00"/>
    <n v="17"/>
    <n v="0.03"/>
    <n v="18.649999999999999"/>
    <n v="3.77"/>
    <n v="317.04999999999995"/>
  </r>
  <r>
    <n v="3041"/>
    <n v="88707"/>
    <s v="Victor Burton"/>
    <s v="Express Road Cargo"/>
    <x v="0"/>
    <x v="1"/>
    <s v="Not Specified"/>
    <s v="Pinot Noir"/>
    <x v="0"/>
    <x v="6"/>
    <s v="Bollinger Brut Special Cuvee"/>
    <s v="Large Crate"/>
    <s v="Port Lincoln"/>
    <x v="1053"/>
    <d v="2012-05-28T00:00:00"/>
    <n v="16"/>
    <n v="0.05"/>
    <n v="6.48"/>
    <n v="7.49"/>
    <n v="103.68"/>
  </r>
  <r>
    <n v="3042"/>
    <n v="87332"/>
    <s v="Ruth Scott"/>
    <s v="Express Road Cargo"/>
    <x v="0"/>
    <x v="0"/>
    <s v="Medium"/>
    <s v="Cabernet Sauvignon"/>
    <x v="0"/>
    <x v="6"/>
    <s v="Louis Roederer Cristal Brut 2006"/>
    <s v="Large Crate"/>
    <s v="Mackay"/>
    <x v="209"/>
    <d v="2013-05-23T00:00:00"/>
    <n v="11"/>
    <n v="0.02"/>
    <n v="5.78"/>
    <n v="7.96"/>
    <n v="63.580000000000005"/>
  </r>
  <r>
    <n v="3043"/>
    <n v="90746"/>
    <s v="Willie Payne"/>
    <s v="Express Road Cargo"/>
    <x v="1"/>
    <x v="1"/>
    <s v="Low"/>
    <s v="Sauvignon Blanc"/>
    <x v="0"/>
    <x v="6"/>
    <s v="Villa Maria Private Bin Sauvignon Blanc 2015"/>
    <s v="Large Crate"/>
    <s v="Mount Gambier"/>
    <x v="651"/>
    <d v="2011-11-19T00:00:00"/>
    <n v="24"/>
    <n v="0.06"/>
    <n v="20.97"/>
    <n v="6.5"/>
    <n v="503.28"/>
  </r>
  <r>
    <n v="3044"/>
    <n v="90755"/>
    <s v="Adam Williams"/>
    <s v="Express Road Cargo"/>
    <x v="0"/>
    <x v="3"/>
    <s v="High"/>
    <s v="Zinfandel"/>
    <x v="0"/>
    <x v="6"/>
    <s v="Chateau d'Esclans Whispering Angel Rose 2014"/>
    <s v="Large Crate"/>
    <s v="Albury"/>
    <x v="1054"/>
    <d v="2012-06-26T00:00:00"/>
    <n v="18"/>
    <n v="7.0000000000000007E-2"/>
    <n v="19.98"/>
    <n v="5.77"/>
    <n v="359.64"/>
  </r>
  <r>
    <n v="3045"/>
    <n v="90755"/>
    <s v="Adam Williams"/>
    <s v="Express Road Cargo"/>
    <x v="0"/>
    <x v="3"/>
    <s v="High"/>
    <s v="Merlot"/>
    <x v="0"/>
    <x v="6"/>
    <s v="Simonnet-Febvre Cremant de Bourgogne Blanc"/>
    <s v="Standard Size Crate"/>
    <s v="Tamworth"/>
    <x v="1054"/>
    <d v="2012-06-25T00:00:00"/>
    <n v="19"/>
    <n v="0.01"/>
    <n v="34.58"/>
    <n v="8.99"/>
    <n v="657.02"/>
  </r>
  <r>
    <n v="3046"/>
    <n v="88514"/>
    <s v="Nicholas Willis"/>
    <s v="Road Cargo"/>
    <x v="0"/>
    <x v="0"/>
    <s v="Not Specified"/>
    <s v="Merlot"/>
    <x v="0"/>
    <x v="6"/>
    <s v="Roederer Estate L'Ermitage 2007"/>
    <s v="Large Crate"/>
    <s v="Palmerston"/>
    <x v="983"/>
    <d v="2012-02-06T00:00:00"/>
    <n v="4"/>
    <n v="0.02"/>
    <n v="30.56"/>
    <n v="2.99"/>
    <n v="122.24"/>
  </r>
  <r>
    <n v="3047"/>
    <n v="86846"/>
    <s v="Jonathan Campbell"/>
    <s v="Express Road Cargo"/>
    <x v="0"/>
    <x v="2"/>
    <s v="Critical"/>
    <s v="Zinfandel"/>
    <x v="0"/>
    <x v="7"/>
    <s v="Chateau D'Aqueria Tavel Rose 2013"/>
    <s v="Large Crate"/>
    <s v="Bunbury"/>
    <x v="1055"/>
    <d v="2010-06-17T00:00:00"/>
    <n v="5"/>
    <n v="0.09"/>
    <n v="5.98"/>
    <n v="1.49"/>
    <n v="29.900000000000002"/>
  </r>
  <r>
    <n v="3048"/>
    <n v="90762"/>
    <s v="Alan Garcia"/>
    <s v="Air Cargo"/>
    <x v="2"/>
    <x v="1"/>
    <s v="Low"/>
    <s v="Grenache Rose"/>
    <x v="0"/>
    <x v="7"/>
    <s v="Chateau d'Esclans Whispering Angel Rose 2014"/>
    <s v="Extra Large Crate"/>
    <s v="Mount Barker"/>
    <x v="1056"/>
    <d v="2011-09-24T00:00:00"/>
    <n v="20"/>
    <n v="0.1"/>
    <n v="89.99"/>
    <n v="42"/>
    <n v="1799.8"/>
  </r>
  <r>
    <n v="3049"/>
    <n v="90762"/>
    <s v="Alan Garcia"/>
    <s v="Express Road Cargo"/>
    <x v="2"/>
    <x v="1"/>
    <s v="Low"/>
    <s v="Sangiovese Rose"/>
    <x v="0"/>
    <x v="7"/>
    <s v="Gerard Bertrand Cote des Roses Rose 2014"/>
    <s v="Full Container"/>
    <s v="Victor Harbor"/>
    <x v="1056"/>
    <d v="2011-09-22T00:00:00"/>
    <n v="19"/>
    <n v="0.05"/>
    <n v="5.08"/>
    <n v="2.0299999999999998"/>
    <n v="96.52"/>
  </r>
  <r>
    <n v="3050"/>
    <n v="90766"/>
    <s v="Dennis Berry"/>
    <s v="Express Road Cargo"/>
    <x v="0"/>
    <x v="1"/>
    <s v="High"/>
    <s v="Sangiovese"/>
    <x v="0"/>
    <x v="7"/>
    <s v="Domaine Lafage Miraflors Rose 2013"/>
    <s v="Mini Crate"/>
    <s v="Launceston"/>
    <x v="424"/>
    <d v="2010-04-08T00:00:00"/>
    <n v="4"/>
    <n v="0.06"/>
    <n v="89.83"/>
    <n v="35"/>
    <n v="359.32"/>
  </r>
  <r>
    <n v="3051"/>
    <n v="90766"/>
    <s v="Dennis Berry"/>
    <s v="Express Road Cargo"/>
    <x v="0"/>
    <x v="1"/>
    <s v="High"/>
    <s v="Merlot"/>
    <x v="0"/>
    <x v="7"/>
    <s v="Marques de Caceres Rioja Rosado 2014"/>
    <s v="Large Crate"/>
    <s v="Launceston"/>
    <x v="424"/>
    <d v="2010-04-08T00:00:00"/>
    <n v="12"/>
    <n v="0.1"/>
    <n v="13.43"/>
    <n v="5.5"/>
    <n v="161.16"/>
  </r>
  <r>
    <n v="3052"/>
    <n v="90766"/>
    <s v="Dennis Berry"/>
    <s v="Express Road Cargo"/>
    <x v="1"/>
    <x v="1"/>
    <s v="High"/>
    <s v="Sauvignon Blanc"/>
    <x v="0"/>
    <x v="7"/>
    <s v="Hewitson LuLu Sauvignon Blanc 2014"/>
    <s v="Large Crate"/>
    <s v="Launceston"/>
    <x v="424"/>
    <d v="2010-04-06T00:00:00"/>
    <n v="11"/>
    <n v="0.01"/>
    <n v="125.99"/>
    <n v="7.69"/>
    <n v="1385.8899999999999"/>
  </r>
  <r>
    <n v="3053"/>
    <n v="86286"/>
    <s v="Gerald Powell"/>
    <s v="Express Road Cargo"/>
    <x v="1"/>
    <x v="3"/>
    <s v="Medium"/>
    <s v="Sauvignon Blanc"/>
    <x v="0"/>
    <x v="7"/>
    <s v="Chardonnais Napa Valley Chardonnay 2013"/>
    <s v="Large Crate"/>
    <s v="Tamworth"/>
    <x v="1057"/>
    <d v="2011-07-18T00:00:00"/>
    <n v="14"/>
    <n v="0.02"/>
    <n v="15.98"/>
    <n v="4"/>
    <n v="223.72"/>
  </r>
  <r>
    <n v="3054"/>
    <n v="89599"/>
    <s v="Albert Dixon"/>
    <s v="Express Road Cargo"/>
    <x v="0"/>
    <x v="1"/>
    <s v="Not Specified"/>
    <s v="Shiraz"/>
    <x v="0"/>
    <x v="7"/>
    <s v="Marques de Caceres Rioja Rosado 2014"/>
    <s v="Large Crate"/>
    <s v="Canberra"/>
    <x v="1058"/>
    <d v="2011-10-02T00:00:00"/>
    <n v="10"/>
    <n v="0.03"/>
    <n v="11.29"/>
    <n v="5.03"/>
    <n v="112.89999999999999"/>
  </r>
  <r>
    <n v="3055"/>
    <n v="87281"/>
    <s v="Anthony Cook"/>
    <s v="Express Road Cargo"/>
    <x v="1"/>
    <x v="2"/>
    <s v="Critical"/>
    <s v="Pinot Gris"/>
    <x v="0"/>
    <x v="7"/>
    <s v="Dog Point Vineyard Sauvignon Blanc 2014"/>
    <s v="Full Container"/>
    <s v="Mandurah"/>
    <x v="314"/>
    <d v="2012-12-03T00:00:00"/>
    <n v="16"/>
    <n v="0.02"/>
    <n v="35.99"/>
    <n v="5.99"/>
    <n v="575.84"/>
  </r>
  <r>
    <n v="3056"/>
    <n v="90166"/>
    <s v="Andrew Wilson"/>
    <s v="Express Road Cargo"/>
    <x v="2"/>
    <x v="3"/>
    <s v="Critical"/>
    <s v="Grenache Rose"/>
    <x v="0"/>
    <x v="7"/>
    <s v="Locations by Dave Phinney F Rose&quot;"/>
    <s v="Full Container"/>
    <s v="Blue Mountains"/>
    <x v="152"/>
    <d v="2010-01-12T00:00:00"/>
    <n v="6"/>
    <n v="0.01"/>
    <n v="8.34"/>
    <n v="0.96"/>
    <n v="50.04"/>
  </r>
  <r>
    <n v="3057"/>
    <n v="90166"/>
    <s v="Andrew Wilson"/>
    <s v="Express Road Cargo"/>
    <x v="0"/>
    <x v="3"/>
    <s v="Critical"/>
    <s v="Sangiovese"/>
    <x v="0"/>
    <x v="7"/>
    <s v="Louis Roederer Cristal Brut with Gift Box 2007"/>
    <s v="Full Container"/>
    <s v="Grafton"/>
    <x v="152"/>
    <d v="2010-01-11T00:00:00"/>
    <n v="5"/>
    <n v="0.06"/>
    <n v="3.28"/>
    <n v="3.97"/>
    <n v="16.399999999999999"/>
  </r>
  <r>
    <n v="3058"/>
    <n v="88803"/>
    <s v="Raymond Bishop"/>
    <s v="Road Cargo"/>
    <x v="0"/>
    <x v="1"/>
    <s v="Critical"/>
    <s v="Cabernet Sauvignon"/>
    <x v="0"/>
    <x v="7"/>
    <s v="Roederer Estate Brut"/>
    <s v="Large Crate"/>
    <s v="Canberra"/>
    <x v="298"/>
    <d v="2011-08-31T00:00:00"/>
    <n v="18"/>
    <n v="0.03"/>
    <n v="7.68"/>
    <n v="6.16"/>
    <n v="138.24"/>
  </r>
  <r>
    <n v="3059"/>
    <n v="88803"/>
    <s v="Raymond Bishop"/>
    <s v="Express Road Cargo"/>
    <x v="2"/>
    <x v="1"/>
    <s v="Critical"/>
    <s v="Cremant"/>
    <x v="0"/>
    <x v="7"/>
    <s v="Chateau de Campuget Costieres de Nimes Tradition Rose 2015"/>
    <s v="Large Crate"/>
    <s v="Canberra"/>
    <x v="298"/>
    <d v="2011-08-31T00:00:00"/>
    <n v="16"/>
    <n v="7.0000000000000007E-2"/>
    <n v="7.96"/>
    <n v="4.95"/>
    <n v="127.36"/>
  </r>
  <r>
    <n v="3060"/>
    <n v="86101"/>
    <s v="Lillian Sanchez"/>
    <s v="Express Road Cargo"/>
    <x v="0"/>
    <x v="1"/>
    <s v="Medium"/>
    <s v="Malbec"/>
    <x v="0"/>
    <x v="7"/>
    <s v="Marques de Caceres Rioja Rosado 2014"/>
    <s v="Large Crate"/>
    <s v="Launceston"/>
    <x v="184"/>
    <d v="2010-02-05T00:00:00"/>
    <n v="12"/>
    <n v="7.0000000000000007E-2"/>
    <n v="14.48"/>
    <n v="6.46"/>
    <n v="173.76"/>
  </r>
  <r>
    <n v="3061"/>
    <n v="88459"/>
    <s v="Shawn King"/>
    <s v="Express Road Cargo"/>
    <x v="0"/>
    <x v="2"/>
    <s v="Low"/>
    <s v="Pinot Noir"/>
    <x v="0"/>
    <x v="7"/>
    <s v="Roederer Estate L'Ermitage 2007"/>
    <s v="Standard Size Crate"/>
    <s v="Busseltol"/>
    <x v="153"/>
    <d v="2013-10-16T00:00:00"/>
    <n v="9"/>
    <n v="0.08"/>
    <n v="22.01"/>
    <n v="5.53"/>
    <n v="198.09"/>
  </r>
  <r>
    <n v="3062"/>
    <n v="88800"/>
    <s v="Andrew Henry"/>
    <s v="Express Road Cargo"/>
    <x v="1"/>
    <x v="1"/>
    <s v="Not Specified"/>
    <s v="Sauvignon Blanc"/>
    <x v="0"/>
    <x v="7"/>
    <s v="Grgich Hills Chardonnay 2012"/>
    <s v="Large Crate"/>
    <s v="Mount Barker"/>
    <x v="1059"/>
    <d v="2011-01-25T00:00:00"/>
    <n v="10"/>
    <n v="0.06"/>
    <n v="35.770000000000003"/>
    <n v="9.02"/>
    <n v="357.70000000000005"/>
  </r>
  <r>
    <n v="3063"/>
    <n v="86856"/>
    <s v="Martin Sullivan"/>
    <s v="Express Road Cargo"/>
    <x v="0"/>
    <x v="2"/>
    <s v="High"/>
    <s v="Sangiovese"/>
    <x v="0"/>
    <x v="7"/>
    <s v="Veuve Clicquot Brut Yellow Label"/>
    <s v="Large Crate"/>
    <s v="Busseltol"/>
    <x v="846"/>
    <d v="2012-11-17T00:00:00"/>
    <n v="41"/>
    <n v="0.02"/>
    <n v="4.9800000000000004"/>
    <n v="4.75"/>
    <n v="204.18"/>
  </r>
  <r>
    <n v="3064"/>
    <n v="86856"/>
    <s v="Walter Sanders"/>
    <s v="Express Road Cargo"/>
    <x v="0"/>
    <x v="1"/>
    <s v="High"/>
    <s v="Pinot Noir"/>
    <x v="0"/>
    <x v="7"/>
    <s v="Pietradolce Etna Rosato 2014"/>
    <s v="Full Container"/>
    <s v="Canberra"/>
    <x v="846"/>
    <d v="2012-11-17T00:00:00"/>
    <n v="20"/>
    <n v="0.05"/>
    <n v="1.68"/>
    <n v="1"/>
    <n v="33.6"/>
  </r>
  <r>
    <n v="3065"/>
    <n v="86856"/>
    <s v="Brian Sanchez"/>
    <s v="Express Road Cargo"/>
    <x v="1"/>
    <x v="2"/>
    <s v="High"/>
    <s v="Sauvignon Blanc"/>
    <x v="0"/>
    <x v="7"/>
    <s v="Grgich Hills Chardonnay 2012"/>
    <s v="Large Crate"/>
    <s v="Busseltol"/>
    <x v="846"/>
    <d v="2012-11-17T00:00:00"/>
    <n v="41"/>
    <n v="0.01"/>
    <n v="125.99"/>
    <n v="8.99"/>
    <n v="5165.59"/>
  </r>
  <r>
    <n v="3066"/>
    <n v="90168"/>
    <s v="Andrew Wilson"/>
    <s v="Express Road Cargo"/>
    <x v="0"/>
    <x v="3"/>
    <s v="Critical"/>
    <s v="Cabernet Sauvignon"/>
    <x v="0"/>
    <x v="7"/>
    <s v="Locations by Dave Phinney F Rose"/>
    <s v="Large Crate"/>
    <s v="Newcastle"/>
    <x v="154"/>
    <d v="2012-01-11T00:00:00"/>
    <n v="11"/>
    <n v="0.02"/>
    <n v="6.48"/>
    <n v="6.41"/>
    <n v="71.28"/>
  </r>
  <r>
    <n v="3067"/>
    <n v="90168"/>
    <s v="Andrew Wilson"/>
    <s v="Air Cargo"/>
    <x v="0"/>
    <x v="3"/>
    <s v="Critical"/>
    <s v="Shiraz"/>
    <x v="0"/>
    <x v="7"/>
    <s v="Pierre Sparr Cremant d'Alsace Reserve Brut Rose"/>
    <s v="Extra Large Crate"/>
    <s v="Lithgow"/>
    <x v="154"/>
    <d v="2012-01-11T00:00:00"/>
    <n v="11"/>
    <n v="0.05"/>
    <n v="20.98"/>
    <n v="45"/>
    <n v="230.78"/>
  </r>
  <r>
    <n v="3068"/>
    <n v="86719"/>
    <s v="Ryan Boyd"/>
    <s v="Air Cargo"/>
    <x v="2"/>
    <x v="3"/>
    <s v="High"/>
    <s v="Cremant"/>
    <x v="0"/>
    <x v="7"/>
    <s v="Pietradolce Etna Rosato 2014"/>
    <s v="Small Crate"/>
    <s v="Albury"/>
    <x v="300"/>
    <d v="2013-09-06T00:00:00"/>
    <n v="21"/>
    <n v="0.05"/>
    <n v="48.58"/>
    <n v="54.11"/>
    <n v="1020.18"/>
  </r>
  <r>
    <n v="3069"/>
    <n v="89399"/>
    <s v="Ernest Perry"/>
    <s v="Express Road Cargo"/>
    <x v="1"/>
    <x v="2"/>
    <s v="Low"/>
    <s v="Reisling"/>
    <x v="0"/>
    <x v="7"/>
    <s v="Robert Oatley Sauvignon Blanc 2013"/>
    <s v="Large Crate"/>
    <s v="Freemantle"/>
    <x v="76"/>
    <d v="2013-01-08T00:00:00"/>
    <n v="4"/>
    <n v="7.0000000000000007E-2"/>
    <n v="20.95"/>
    <n v="4"/>
    <n v="83.8"/>
  </r>
  <r>
    <n v="3070"/>
    <n v="90704"/>
    <s v="Linda Woods"/>
    <s v="Air Cargo"/>
    <x v="2"/>
    <x v="1"/>
    <s v="Medium"/>
    <s v="Sangiovese Rose"/>
    <x v="0"/>
    <x v="7"/>
    <s v="Pietradolce Etna Rosato 2014"/>
    <s v="Small Crate"/>
    <s v="Canberra"/>
    <x v="984"/>
    <d v="2013-07-22T00:00:00"/>
    <n v="18"/>
    <n v="0.04"/>
    <n v="212.6"/>
    <n v="52.2"/>
    <n v="3826.7999999999997"/>
  </r>
  <r>
    <n v="3071"/>
    <n v="90704"/>
    <s v="Richard Sullivan"/>
    <s v="Express Road Cargo"/>
    <x v="0"/>
    <x v="1"/>
    <s v="Medium"/>
    <s v="Merlot"/>
    <x v="0"/>
    <x v="7"/>
    <s v="Lucien Albrecht Cremant d'Alsace Brut"/>
    <s v="Large Crate"/>
    <s v="Bendigo"/>
    <x v="984"/>
    <d v="2013-07-20T00:00:00"/>
    <n v="12"/>
    <n v="0.05"/>
    <n v="70.97"/>
    <n v="3.5"/>
    <n v="851.64"/>
  </r>
  <r>
    <n v="3072"/>
    <n v="88242"/>
    <s v="Carl Ramirez"/>
    <s v="Express Road Cargo"/>
    <x v="0"/>
    <x v="1"/>
    <s v="High"/>
    <s v="Pinot Noir"/>
    <x v="0"/>
    <x v="7"/>
    <s v="Locations by Dave Phinney F Rose"/>
    <s v="Full Container"/>
    <s v="Bendigo"/>
    <x v="63"/>
    <d v="2011-01-05T00:00:00"/>
    <n v="8"/>
    <n v="0.09"/>
    <n v="3.85"/>
    <n v="0.7"/>
    <n v="30.8"/>
  </r>
  <r>
    <n v="3073"/>
    <n v="88242"/>
    <s v="Carl Ramirez"/>
    <s v="Road Cargo"/>
    <x v="1"/>
    <x v="1"/>
    <s v="High"/>
    <s v="Chardonnay"/>
    <x v="0"/>
    <x v="7"/>
    <s v="St. Supery Sauvignon Blanc 2015"/>
    <s v="Large Crate"/>
    <s v="Bendigo"/>
    <x v="63"/>
    <d v="2011-01-07T00:00:00"/>
    <n v="11"/>
    <n v="0.1"/>
    <n v="65.989999999999995"/>
    <n v="4.2"/>
    <n v="725.89"/>
  </r>
  <r>
    <n v="3074"/>
    <n v="89424"/>
    <s v="Brenda Walker"/>
    <s v="Express Road Cargo"/>
    <x v="2"/>
    <x v="0"/>
    <s v="Low"/>
    <s v="Grenache Rose"/>
    <x v="0"/>
    <x v="7"/>
    <s v="Gerard Bertrand Cote des Roses Rose 2014"/>
    <s v="Standard Size Crate"/>
    <s v="Gold Coast"/>
    <x v="1060"/>
    <d v="2013-08-31T00:00:00"/>
    <n v="1"/>
    <n v="0.06"/>
    <n v="19.23"/>
    <n v="6.15"/>
    <n v="19.23"/>
  </r>
  <r>
    <n v="3075"/>
    <n v="87746"/>
    <s v="Keith Cooper"/>
    <s v="Air Cargo"/>
    <x v="2"/>
    <x v="1"/>
    <s v="Medium"/>
    <s v="Grenache Rose"/>
    <x v="0"/>
    <x v="7"/>
    <s v="Domaine Lafage Miraflors Rose 2013"/>
    <s v="Small Crate"/>
    <s v="Devonport"/>
    <x v="156"/>
    <d v="2013-03-15T00:00:00"/>
    <n v="11"/>
    <n v="0.04"/>
    <n v="44.43"/>
    <n v="46.59"/>
    <n v="488.73"/>
  </r>
  <r>
    <n v="3076"/>
    <n v="86887"/>
    <s v="Joshua Murray"/>
    <s v="Express Road Cargo"/>
    <x v="0"/>
    <x v="0"/>
    <s v="High"/>
    <s v="Shiraz"/>
    <x v="0"/>
    <x v="7"/>
    <s v="Roederer Estate Brut"/>
    <s v="Large Crate"/>
    <s v="Maryborough"/>
    <x v="157"/>
    <d v="2010-10-09T00:00:00"/>
    <n v="9"/>
    <n v="0.08"/>
    <n v="4.91"/>
    <n v="0.5"/>
    <n v="44.19"/>
  </r>
  <r>
    <n v="3077"/>
    <n v="86887"/>
    <s v="Joshua Murray"/>
    <s v="Express Road Cargo"/>
    <x v="0"/>
    <x v="0"/>
    <s v="High"/>
    <s v="Shiraz"/>
    <x v="0"/>
    <x v="7"/>
    <s v="Dom Perignon 2006"/>
    <s v="Standard Size Crate"/>
    <s v="Gympie"/>
    <x v="157"/>
    <d v="2010-10-10T00:00:00"/>
    <n v="11"/>
    <n v="0.02"/>
    <n v="28.15"/>
    <n v="6.17"/>
    <n v="309.64999999999998"/>
  </r>
  <r>
    <n v="3078"/>
    <n v="87514"/>
    <s v="Timothy Lee"/>
    <s v="Road Cargo"/>
    <x v="0"/>
    <x v="3"/>
    <s v="Not Specified"/>
    <s v="Pinot Noir"/>
    <x v="0"/>
    <x v="7"/>
    <s v="JCB N¬∞21 Brut Cremant de Bourgogne"/>
    <s v="Large Crate"/>
    <s v="Paramatta"/>
    <x v="646"/>
    <d v="2011-12-01T00:00:00"/>
    <n v="31"/>
    <n v="0"/>
    <n v="10.89"/>
    <n v="4.5"/>
    <n v="337.59000000000003"/>
  </r>
  <r>
    <n v="3079"/>
    <n v="87514"/>
    <s v="Timothy Lee"/>
    <s v="Express Road Cargo"/>
    <x v="0"/>
    <x v="3"/>
    <s v="Not Specified"/>
    <s v="Zinfandel"/>
    <x v="0"/>
    <x v="7"/>
    <s v="Bollinger Brut Special Cuvee"/>
    <s v="Large Crate"/>
    <s v="Armidale"/>
    <x v="646"/>
    <d v="2011-11-30T00:00:00"/>
    <n v="16"/>
    <n v="0.03"/>
    <n v="5.58"/>
    <n v="5.3"/>
    <n v="89.28"/>
  </r>
  <r>
    <n v="3080"/>
    <n v="88221"/>
    <s v="Walter Watkins"/>
    <s v="Express Road Cargo"/>
    <x v="1"/>
    <x v="0"/>
    <s v="Medium"/>
    <s v="Pinot Gris"/>
    <x v="0"/>
    <x v="7"/>
    <s v="Rombauer Chardonnay 2014"/>
    <s v="Large Crate"/>
    <s v="Darwin"/>
    <x v="993"/>
    <d v="2011-02-15T00:00:00"/>
    <n v="7"/>
    <n v="0.05"/>
    <n v="65.989999999999995"/>
    <n v="3.99"/>
    <n v="461.92999999999995"/>
  </r>
  <r>
    <n v="3081"/>
    <n v="86352"/>
    <s v="Brian Ray"/>
    <s v="Express Road Cargo"/>
    <x v="0"/>
    <x v="2"/>
    <s v="Not Specified"/>
    <s v="Shiraz"/>
    <x v="0"/>
    <x v="7"/>
    <s v="Orin Swift Cellars Fragile Rose 2014"/>
    <s v="Large Crate"/>
    <s v="Albany"/>
    <x v="158"/>
    <d v="2011-01-27T00:00:00"/>
    <n v="12"/>
    <n v="0.09"/>
    <n v="207.48"/>
    <n v="0.99"/>
    <n v="2489.7599999999998"/>
  </r>
  <r>
    <n v="3082"/>
    <n v="86352"/>
    <s v="Brian Ray"/>
    <s v="Air Cargo"/>
    <x v="2"/>
    <x v="2"/>
    <s v="Not Specified"/>
    <s v="Sangiovese Rose"/>
    <x v="0"/>
    <x v="7"/>
    <s v="Domaine Lafond Roc-Epine Tavel Rose 2014"/>
    <s v="Small Crate"/>
    <s v="Perth"/>
    <x v="158"/>
    <d v="2011-01-26T00:00:00"/>
    <n v="7"/>
    <n v="7.0000000000000007E-2"/>
    <n v="58.14"/>
    <n v="36.61"/>
    <n v="406.98"/>
  </r>
  <r>
    <n v="3083"/>
    <n v="85958"/>
    <s v="Shawn Lane"/>
    <s v="Road Cargo"/>
    <x v="1"/>
    <x v="3"/>
    <s v="High"/>
    <s v="Pinot Gris"/>
    <x v="0"/>
    <x v="7"/>
    <s v="Rombauer Chardonnay 2014"/>
    <s v="Loose Wrap"/>
    <s v="Lithgow"/>
    <x v="1061"/>
    <d v="2013-01-11T00:00:00"/>
    <n v="11"/>
    <n v="0.04"/>
    <n v="7.99"/>
    <n v="5.03"/>
    <n v="87.89"/>
  </r>
  <r>
    <n v="3084"/>
    <n v="90771"/>
    <s v="Roger Gomez"/>
    <s v="Express Road Cargo"/>
    <x v="0"/>
    <x v="3"/>
    <s v="Low"/>
    <s v="Merlot"/>
    <x v="0"/>
    <x v="7"/>
    <s v="JCB N¬∞21 Brut Cremant de Bourgogne"/>
    <s v="Large Crate"/>
    <s v="Orange"/>
    <x v="591"/>
    <d v="2010-02-21T00:00:00"/>
    <n v="4"/>
    <n v="0.1"/>
    <n v="7.31"/>
    <n v="0.49"/>
    <n v="29.24"/>
  </r>
  <r>
    <n v="3085"/>
    <n v="90771"/>
    <s v="Roger Gomez"/>
    <s v="Express Road Cargo"/>
    <x v="0"/>
    <x v="3"/>
    <s v="Low"/>
    <s v="Pinot Noir"/>
    <x v="0"/>
    <x v="7"/>
    <s v="La Playa Estate Cabernet Sauvignon Rose 2015"/>
    <s v="Full Container"/>
    <s v="Newcastle"/>
    <x v="591"/>
    <d v="2010-02-12T00:00:00"/>
    <n v="5"/>
    <n v="0.08"/>
    <n v="6.7"/>
    <n v="1.56"/>
    <n v="33.5"/>
  </r>
  <r>
    <n v="3086"/>
    <n v="90779"/>
    <s v="Mark Berry"/>
    <s v="Express Road Cargo"/>
    <x v="1"/>
    <x v="2"/>
    <s v="Not Specified"/>
    <s v="Pinot Gris"/>
    <x v="0"/>
    <x v="7"/>
    <s v="The White Knight Sauvignon Blanc 2014"/>
    <s v="Mini Crate"/>
    <s v="Rockingham"/>
    <x v="1062"/>
    <d v="2013-05-12T00:00:00"/>
    <n v="2"/>
    <n v="0.08"/>
    <n v="599.99"/>
    <n v="24.49"/>
    <n v="1199.98"/>
  </r>
  <r>
    <n v="3087"/>
    <n v="90779"/>
    <s v="Mark Berry"/>
    <s v="Express Road Cargo"/>
    <x v="1"/>
    <x v="2"/>
    <s v="Not Specified"/>
    <s v="Reisling"/>
    <x v="0"/>
    <x v="7"/>
    <s v="Villa Maria Private Bin Sauvignon Blanc 2015"/>
    <s v="Large Crate"/>
    <s v="Albany"/>
    <x v="1062"/>
    <d v="2013-05-13T00:00:00"/>
    <n v="8"/>
    <n v="0.08"/>
    <n v="65.989999999999995"/>
    <n v="8.99"/>
    <n v="527.91999999999996"/>
  </r>
  <r>
    <n v="3088"/>
    <n v="90783"/>
    <s v="Louise Morrison"/>
    <s v="Road Cargo"/>
    <x v="0"/>
    <x v="1"/>
    <s v="Medium"/>
    <s v="Merlot"/>
    <x v="0"/>
    <x v="7"/>
    <s v="Chateau d'Esclans Whispering Angel Rose 2014"/>
    <s v="Large Crate"/>
    <s v="Burnie"/>
    <x v="812"/>
    <d v="2012-12-24T00:00:00"/>
    <n v="5"/>
    <n v="0.03"/>
    <n v="420.98"/>
    <n v="19.989999999999998"/>
    <n v="2104.9"/>
  </r>
  <r>
    <n v="3089"/>
    <n v="89745"/>
    <s v="Stephen Brown"/>
    <s v="Express Road Cargo"/>
    <x v="0"/>
    <x v="1"/>
    <s v="Low"/>
    <s v="Shiraz"/>
    <x v="0"/>
    <x v="7"/>
    <s v="Jean-Baptiste Adam Les Natures Cremant d'Alsace Brut"/>
    <s v="Large Crate"/>
    <s v="Melton"/>
    <x v="1063"/>
    <d v="2011-05-02T00:00:00"/>
    <n v="6"/>
    <n v="7.0000000000000007E-2"/>
    <n v="16.91"/>
    <n v="6.25"/>
    <n v="101.46000000000001"/>
  </r>
  <r>
    <n v="3090"/>
    <n v="90788"/>
    <s v="Michael Rice"/>
    <s v="Road Cargo"/>
    <x v="0"/>
    <x v="0"/>
    <s v="Not Specified"/>
    <s v="Zinfandel"/>
    <x v="0"/>
    <x v="7"/>
    <s v="Dom Perignon 2006"/>
    <s v="Large Crate"/>
    <s v="Logan City"/>
    <x v="159"/>
    <d v="2011-05-02T00:00:00"/>
    <n v="11"/>
    <n v="0.06"/>
    <n v="3.58"/>
    <n v="5.47"/>
    <n v="39.380000000000003"/>
  </r>
  <r>
    <n v="3091"/>
    <n v="90788"/>
    <s v="Michael Rice"/>
    <s v="Express Road Cargo"/>
    <x v="2"/>
    <x v="0"/>
    <s v="Not Specified"/>
    <s v="Cremant"/>
    <x v="0"/>
    <x v="7"/>
    <s v="Chateau D'Aqueria Tavel Rose 2013"/>
    <s v="Standard Size Crate"/>
    <s v="Logan City"/>
    <x v="159"/>
    <d v="2011-05-02T00:00:00"/>
    <n v="12"/>
    <n v="0.1"/>
    <n v="2.23"/>
    <n v="4.57"/>
    <n v="26.759999999999998"/>
  </r>
  <r>
    <n v="3092"/>
    <n v="90788"/>
    <s v="Michael Rice"/>
    <s v="Air Cargo"/>
    <x v="2"/>
    <x v="0"/>
    <s v="Not Specified"/>
    <s v="Sangiovese Rose"/>
    <x v="0"/>
    <x v="7"/>
    <s v="Chateau D'Aqueria Tavel Rose 2013"/>
    <s v="Small Crate"/>
    <s v="Townsville"/>
    <x v="159"/>
    <d v="2011-05-02T00:00:00"/>
    <n v="5"/>
    <n v="0.01"/>
    <n v="124.49"/>
    <n v="51.94"/>
    <n v="622.44999999999993"/>
  </r>
  <r>
    <n v="3093"/>
    <n v="90799"/>
    <s v="Craig Gibson"/>
    <s v="Air Cargo"/>
    <x v="2"/>
    <x v="0"/>
    <s v="Low"/>
    <s v="Sangiovese Rose"/>
    <x v="0"/>
    <x v="7"/>
    <s v="Barnard Griffin Rose of Sangiovese 2014"/>
    <s v="Extra Large Crate"/>
    <s v="Gympie"/>
    <x v="418"/>
    <d v="2012-05-11T00:00:00"/>
    <n v="15"/>
    <n v="7.0000000000000007E-2"/>
    <n v="25.98"/>
    <n v="14.36"/>
    <n v="389.7"/>
  </r>
  <r>
    <n v="3094"/>
    <n v="90799"/>
    <s v="Craig Gibson"/>
    <s v="Express Road Cargo"/>
    <x v="1"/>
    <x v="0"/>
    <s v="Low"/>
    <s v="Sauvignon Blanc"/>
    <x v="0"/>
    <x v="7"/>
    <s v="Lincourt Courtney's Chardonnay 2012"/>
    <s v="Large Crate"/>
    <s v="Brisbane"/>
    <x v="418"/>
    <d v="2012-05-15T00:00:00"/>
    <n v="18"/>
    <n v="0.03"/>
    <n v="125.99"/>
    <n v="2.5"/>
    <n v="2267.8199999999997"/>
  </r>
  <r>
    <n v="3095"/>
    <n v="87697"/>
    <s v="Eric Hicks"/>
    <s v="Express Road Cargo"/>
    <x v="1"/>
    <x v="3"/>
    <s v="High"/>
    <s v="Pinot Gris"/>
    <x v="0"/>
    <x v="7"/>
    <s v="Robert Oatley Signature Chardonnay 2013"/>
    <s v="Large Crate"/>
    <s v="Liverpool"/>
    <x v="160"/>
    <d v="2012-09-29T00:00:00"/>
    <n v="3"/>
    <n v="0.06"/>
    <n v="95.99"/>
    <n v="4.9000000000000004"/>
    <n v="287.96999999999997"/>
  </r>
  <r>
    <n v="3096"/>
    <n v="86971"/>
    <s v="Nicholas Day"/>
    <s v="Express Road Cargo"/>
    <x v="0"/>
    <x v="0"/>
    <s v="High"/>
    <s v="Shiraz"/>
    <x v="0"/>
    <x v="7"/>
    <s v="Simonnet-Febvre Cremant de Bourgogne Blanc"/>
    <s v="Large Crate"/>
    <s v="Darwin"/>
    <x v="18"/>
    <d v="2013-02-15T00:00:00"/>
    <n v="12"/>
    <n v="0.01"/>
    <n v="19.98"/>
    <n v="8.68"/>
    <n v="239.76"/>
  </r>
  <r>
    <n v="3097"/>
    <n v="86198"/>
    <s v="Douglas Stevens"/>
    <s v="Road Cargo"/>
    <x v="1"/>
    <x v="3"/>
    <s v="Low"/>
    <s v="Chardonnay"/>
    <x v="0"/>
    <x v="7"/>
    <s v="Robert Oatley Signature Chardonnay 2013"/>
    <s v="Large Crate"/>
    <s v="Bathurst"/>
    <x v="161"/>
    <d v="2013-03-01T00:00:00"/>
    <n v="4"/>
    <n v="7.0000000000000007E-2"/>
    <n v="125.99"/>
    <n v="8.8000000000000007"/>
    <n v="503.96"/>
  </r>
  <r>
    <n v="3098"/>
    <n v="88915"/>
    <s v="John Mendoza"/>
    <s v="Air Cargo"/>
    <x v="2"/>
    <x v="1"/>
    <s v="Medium"/>
    <s v="Grenache Rose"/>
    <x v="0"/>
    <x v="7"/>
    <s v="Francis Ford Coppola Sofia Rose 2014"/>
    <s v="Small Crate"/>
    <s v="Adelaide"/>
    <x v="734"/>
    <d v="2012-05-29T00:00:00"/>
    <n v="2"/>
    <n v="0"/>
    <n v="100.98"/>
    <n v="35.840000000000003"/>
    <n v="201.96"/>
  </r>
  <r>
    <n v="3099"/>
    <n v="88735"/>
    <s v="Daniel Allen"/>
    <s v="Express Road Cargo"/>
    <x v="0"/>
    <x v="2"/>
    <s v="Low"/>
    <s v="Cabernet Sauvignon"/>
    <x v="0"/>
    <x v="7"/>
    <s v="Lucien Albrecht Cremant d'Alsace Brut Rose"/>
    <s v="Standard Size Crate"/>
    <s v="Albany"/>
    <x v="389"/>
    <d v="2011-09-26T00:00:00"/>
    <n v="22"/>
    <n v="0.03"/>
    <n v="10.48"/>
    <n v="2.89"/>
    <n v="230.56"/>
  </r>
  <r>
    <n v="3100"/>
    <n v="88396"/>
    <s v="Keith Torres"/>
    <s v="Express Road Cargo"/>
    <x v="1"/>
    <x v="0"/>
    <s v="Medium"/>
    <s v="Reisling"/>
    <x v="0"/>
    <x v="7"/>
    <s v="The White Knight Sauvignon Blanc 2014"/>
    <s v="Large Crate"/>
    <s v="Palmerston"/>
    <x v="901"/>
    <d v="2012-05-19T00:00:00"/>
    <n v="13"/>
    <n v="0.02"/>
    <n v="80.98"/>
    <n v="7.18"/>
    <n v="1052.74"/>
  </r>
  <r>
    <n v="3101"/>
    <n v="88396"/>
    <s v="Keith Torres"/>
    <s v="Express Road Cargo"/>
    <x v="0"/>
    <x v="0"/>
    <s v="Medium"/>
    <s v="Pinot Noir"/>
    <x v="0"/>
    <x v="7"/>
    <s v="Domaine Lafage Miraflors Rose 2013"/>
    <s v="Full Container"/>
    <s v="Palmerston"/>
    <x v="901"/>
    <d v="2012-05-17T00:00:00"/>
    <n v="10"/>
    <n v="0.08"/>
    <n v="2.6"/>
    <n v="2.4"/>
    <n v="26"/>
  </r>
  <r>
    <n v="3102"/>
    <n v="87686"/>
    <s v="Justin Rogers"/>
    <s v="Express Road Cargo"/>
    <x v="0"/>
    <x v="3"/>
    <s v="High"/>
    <s v="Merlot"/>
    <x v="0"/>
    <x v="7"/>
    <s v="Louis Roederer Cristal Brut with Gift Box 2007"/>
    <s v="Large Crate"/>
    <s v="Orange"/>
    <x v="469"/>
    <d v="2012-07-24T00:00:00"/>
    <n v="16"/>
    <n v="0.03"/>
    <n v="4.9800000000000004"/>
    <n v="4.7"/>
    <n v="79.680000000000007"/>
  </r>
  <r>
    <n v="3103"/>
    <n v="88767"/>
    <s v="Earl Carr"/>
    <s v="Air Cargo"/>
    <x v="2"/>
    <x v="1"/>
    <s v="Critical"/>
    <s v="Cremant"/>
    <x v="0"/>
    <x v="7"/>
    <s v="Chateau d'Esclans Garrus Rose 2013"/>
    <s v="Small Crate"/>
    <s v="Melbourne"/>
    <x v="865"/>
    <d v="2011-05-28T00:00:00"/>
    <n v="5"/>
    <n v="7.0000000000000007E-2"/>
    <n v="880.98"/>
    <n v="44.55"/>
    <n v="4404.8999999999996"/>
  </r>
  <r>
    <n v="3104"/>
    <n v="88767"/>
    <s v="Earl Carr"/>
    <s v="Express Road Cargo"/>
    <x v="0"/>
    <x v="1"/>
    <s v="Critical"/>
    <s v="Malbec"/>
    <x v="0"/>
    <x v="7"/>
    <s v="Langlois Chateau Cremant de Loire Brut"/>
    <s v="Large Crate"/>
    <s v="Ararat"/>
    <x v="865"/>
    <d v="2011-05-28T00:00:00"/>
    <n v="5"/>
    <n v="0"/>
    <n v="13.48"/>
    <n v="4.51"/>
    <n v="67.400000000000006"/>
  </r>
  <r>
    <n v="3105"/>
    <n v="87472"/>
    <s v="Jason Diaz"/>
    <s v="Express Road Cargo"/>
    <x v="1"/>
    <x v="3"/>
    <s v="Critical"/>
    <s v="Sauvignon Blanc"/>
    <x v="0"/>
    <x v="7"/>
    <s v="Chardonnais Napa Valley Chardonnay 2013"/>
    <s v="Standard Size Crate"/>
    <s v="Tamworth"/>
    <x v="1064"/>
    <d v="2013-07-15T00:00:00"/>
    <n v="9"/>
    <n v="0.03"/>
    <n v="31.78"/>
    <n v="1.99"/>
    <n v="286.02"/>
  </r>
  <r>
    <n v="3106"/>
    <n v="86772"/>
    <s v="Keith Bailey"/>
    <s v="Express Road Cargo"/>
    <x v="0"/>
    <x v="2"/>
    <s v="Medium"/>
    <s v="Sangiovese"/>
    <x v="0"/>
    <x v="7"/>
    <s v="Louis Roederer Cristal Brut with Gift Box 2007"/>
    <s v="Large Crate"/>
    <s v="Albany"/>
    <x v="559"/>
    <d v="2011-10-27T00:00:00"/>
    <n v="4"/>
    <n v="7.0000000000000007E-2"/>
    <n v="34.76"/>
    <n v="8.2200000000000006"/>
    <n v="139.04"/>
  </r>
  <r>
    <n v="3107"/>
    <n v="86772"/>
    <s v="Keith Bailey"/>
    <s v="Air Cargo"/>
    <x v="2"/>
    <x v="2"/>
    <s v="Medium"/>
    <s v="Sangiovese Rose"/>
    <x v="0"/>
    <x v="7"/>
    <s v="Pietradolce Etna Rosato 2014"/>
    <s v="Small Crate"/>
    <s v="Mandurah"/>
    <x v="559"/>
    <d v="2011-10-28T00:00:00"/>
    <n v="4"/>
    <n v="0.03"/>
    <n v="15.23"/>
    <n v="27.75"/>
    <n v="60.92"/>
  </r>
  <r>
    <n v="3108"/>
    <n v="87160"/>
    <s v="Jesse Snyder"/>
    <s v="Road Cargo"/>
    <x v="1"/>
    <x v="0"/>
    <s v="High"/>
    <s v="Reisling"/>
    <x v="0"/>
    <x v="7"/>
    <s v="Rombauer Chardonnay 2014"/>
    <s v="Large Crate"/>
    <s v="Darwin"/>
    <x v="462"/>
    <d v="2010-02-12T00:00:00"/>
    <n v="12"/>
    <n v="0.05"/>
    <n v="205.99"/>
    <n v="8.99"/>
    <n v="2471.88"/>
  </r>
  <r>
    <n v="3109"/>
    <n v="87160"/>
    <s v="Jesse Snyder"/>
    <s v="Express Road Cargo"/>
    <x v="1"/>
    <x v="0"/>
    <s v="High"/>
    <s v="Pinot Gris"/>
    <x v="0"/>
    <x v="7"/>
    <s v="Dog Point Vineyard Sauvignon Blanc 2014"/>
    <s v="Large Crate"/>
    <s v="Darwin"/>
    <x v="462"/>
    <d v="2010-02-12T00:00:00"/>
    <n v="5"/>
    <n v="0.08"/>
    <n v="205.99"/>
    <n v="8.99"/>
    <n v="1029.95"/>
  </r>
  <r>
    <n v="3110"/>
    <n v="90804"/>
    <s v="Howard Thomas"/>
    <s v="Road Cargo"/>
    <x v="0"/>
    <x v="1"/>
    <s v="Not Specified"/>
    <s v="Pinot Noir"/>
    <x v="0"/>
    <x v="7"/>
    <s v="Chateau D'Aqueria Tavel Rose 2013"/>
    <s v="Standard Size Crate"/>
    <s v="Mount Barker"/>
    <x v="162"/>
    <d v="2012-12-23T00:00:00"/>
    <n v="23"/>
    <n v="0.09"/>
    <n v="28.15"/>
    <n v="8.99"/>
    <n v="647.44999999999993"/>
  </r>
  <r>
    <n v="3111"/>
    <n v="90804"/>
    <s v="Charles Harris"/>
    <s v="Road Cargo"/>
    <x v="0"/>
    <x v="2"/>
    <s v="Not Specified"/>
    <s v="Sangiovese"/>
    <x v="0"/>
    <x v="7"/>
    <s v="Chateau de Campuget Costieres de Nimes Tradition Rose 2015"/>
    <s v="Large Crate"/>
    <s v="Mandurah"/>
    <x v="162"/>
    <d v="2012-12-22T00:00:00"/>
    <n v="14"/>
    <n v="0.08"/>
    <n v="7.78"/>
    <n v="2.5"/>
    <n v="108.92"/>
  </r>
  <r>
    <n v="3112"/>
    <n v="87099"/>
    <s v="Karen Schmidt"/>
    <s v="Air Cargo"/>
    <x v="2"/>
    <x v="3"/>
    <s v="Medium"/>
    <s v="Sangiovese Rose"/>
    <x v="0"/>
    <x v="5"/>
    <s v="Barnard Griffin Rose of Sangiovese 2014"/>
    <s v="Small Crate"/>
    <s v="Wollongong"/>
    <x v="818"/>
    <d v="2011-02-13T00:00:00"/>
    <n v="3"/>
    <n v="0.05"/>
    <n v="58.14"/>
    <n v="36.61"/>
    <n v="174.42000000000002"/>
  </r>
  <r>
    <n v="3113"/>
    <n v="89975"/>
    <s v="Philip Morales"/>
    <s v="Express Road Cargo"/>
    <x v="2"/>
    <x v="1"/>
    <s v="High"/>
    <s v="Cremant"/>
    <x v="0"/>
    <x v="5"/>
    <s v="La Playa Estate Cabernet Sauvignon Rose 2015"/>
    <s v="Large Crate"/>
    <s v="Canberra"/>
    <x v="775"/>
    <d v="2011-11-26T00:00:00"/>
    <n v="40"/>
    <n v="0.03"/>
    <n v="6.24"/>
    <n v="5.22"/>
    <n v="249.60000000000002"/>
  </r>
  <r>
    <n v="3114"/>
    <n v="88888"/>
    <s v="Kevin Miller"/>
    <s v="Road Cargo"/>
    <x v="0"/>
    <x v="1"/>
    <s v="Low"/>
    <s v="Cabernet Sauvignon"/>
    <x v="0"/>
    <x v="5"/>
    <s v="Roederer Estate Brut"/>
    <s v="Full Container"/>
    <s v="Hobart"/>
    <x v="1013"/>
    <d v="2013-12-08T00:00:00"/>
    <n v="24"/>
    <n v="0.1"/>
    <n v="9.11"/>
    <n v="2.15"/>
    <n v="218.64"/>
  </r>
  <r>
    <n v="3115"/>
    <n v="88607"/>
    <s v="Kevin Patterson"/>
    <s v="Express Road Cargo"/>
    <x v="1"/>
    <x v="1"/>
    <s v="Low"/>
    <s v="Chardonnay"/>
    <x v="0"/>
    <x v="5"/>
    <s v="Chardonnais Napa Valley Chardonnay 2013"/>
    <s v="Large Crate"/>
    <s v="Port Adelaide"/>
    <x v="1040"/>
    <d v="2013-03-10T00:00:00"/>
    <n v="11"/>
    <n v="7.0000000000000007E-2"/>
    <n v="39.99"/>
    <n v="10.25"/>
    <n v="439.89000000000004"/>
  </r>
  <r>
    <n v="3116"/>
    <n v="89382"/>
    <s v="Charles Willis"/>
    <s v="Air Cargo"/>
    <x v="2"/>
    <x v="0"/>
    <s v="Not Specified"/>
    <s v="Grenache Rose"/>
    <x v="0"/>
    <x v="5"/>
    <s v="Chateau D'Aqueria Tavel Rose 2013"/>
    <s v="Extra Large Crate"/>
    <s v="Bundaberg"/>
    <x v="910"/>
    <d v="2011-08-22T00:00:00"/>
    <n v="5"/>
    <n v="7.0000000000000007E-2"/>
    <n v="122.99"/>
    <n v="70.2"/>
    <n v="614.94999999999993"/>
  </r>
  <r>
    <n v="3117"/>
    <n v="87935"/>
    <s v="Jose Rivera"/>
    <s v="Express Road Cargo"/>
    <x v="0"/>
    <x v="0"/>
    <s v="High"/>
    <s v="Malbec"/>
    <x v="0"/>
    <x v="5"/>
    <s v="Schramsberg Cremant Demi-Sec 2011"/>
    <s v="Large Crate"/>
    <s v="Townsville"/>
    <x v="790"/>
    <d v="2010-11-29T00:00:00"/>
    <n v="23"/>
    <n v="0.05"/>
    <n v="35.44"/>
    <n v="5.09"/>
    <n v="815.11999999999989"/>
  </r>
  <r>
    <n v="3118"/>
    <n v="89300"/>
    <s v="Jason Robertson"/>
    <s v="Express Road Cargo"/>
    <x v="2"/>
    <x v="3"/>
    <s v="Medium"/>
    <s v="Cremant"/>
    <x v="0"/>
    <x v="5"/>
    <s v="Domaine Lafage Miraflors Rose 2013"/>
    <s v="Large Crate"/>
    <s v="Campbeltown"/>
    <x v="47"/>
    <d v="2010-10-04T00:00:00"/>
    <n v="11"/>
    <n v="0.02"/>
    <n v="63.94"/>
    <n v="14.48"/>
    <n v="703.33999999999992"/>
  </r>
  <r>
    <n v="3119"/>
    <n v="89300"/>
    <s v="Johnny Wright"/>
    <s v="Express Road Cargo"/>
    <x v="1"/>
    <x v="3"/>
    <s v="Medium"/>
    <s v="Reisling"/>
    <x v="0"/>
    <x v="5"/>
    <s v="Hewitson LuLu Sauvignon Blanc 2014"/>
    <s v="Standard Size Crate"/>
    <s v="Lithgow"/>
    <x v="47"/>
    <d v="2010-10-06T00:00:00"/>
    <n v="5"/>
    <n v="0.01"/>
    <n v="5.0199999999999996"/>
    <n v="5.14"/>
    <n v="25.099999999999998"/>
  </r>
  <r>
    <n v="3120"/>
    <n v="90633"/>
    <s v="Gerald Stephens"/>
    <s v="Express Road Cargo"/>
    <x v="0"/>
    <x v="1"/>
    <s v="High"/>
    <s v="Shiraz"/>
    <x v="0"/>
    <x v="5"/>
    <s v="Chateau d'Esclans Garrus Rose 2013"/>
    <s v="Large Crate"/>
    <s v="Melbourne"/>
    <x v="771"/>
    <d v="2011-11-10T00:00:00"/>
    <n v="28"/>
    <n v="0.01"/>
    <n v="5.78"/>
    <n v="4.96"/>
    <n v="161.84"/>
  </r>
  <r>
    <n v="3121"/>
    <n v="89592"/>
    <s v="Christopher Lawrence"/>
    <s v="Express Road Cargo"/>
    <x v="1"/>
    <x v="1"/>
    <s v="Medium"/>
    <s v="Pinot Gris"/>
    <x v="0"/>
    <x v="5"/>
    <s v="Robert Oatley Sauvignon Blanc 2013"/>
    <s v="Large Crate"/>
    <s v="Mount Barker"/>
    <x v="216"/>
    <d v="2011-01-18T00:00:00"/>
    <n v="11"/>
    <n v="0"/>
    <n v="80.98"/>
    <n v="7.18"/>
    <n v="890.78000000000009"/>
  </r>
  <r>
    <n v="3122"/>
    <n v="89592"/>
    <s v="Christopher Lawrence"/>
    <s v="Express Road Cargo"/>
    <x v="0"/>
    <x v="1"/>
    <s v="Medium"/>
    <s v="Cabernet Sauvignon"/>
    <x v="0"/>
    <x v="5"/>
    <s v="Domaine Lafage Miraflors Rose 2013"/>
    <s v="Large Crate"/>
    <s v="Adelaide"/>
    <x v="216"/>
    <d v="2011-01-16T00:00:00"/>
    <n v="6"/>
    <n v="0.01"/>
    <n v="48.91"/>
    <n v="5.97"/>
    <n v="293.45999999999998"/>
  </r>
  <r>
    <n v="3123"/>
    <n v="89489"/>
    <s v="Justin Ford"/>
    <s v="Express Road Cargo"/>
    <x v="0"/>
    <x v="0"/>
    <s v="Medium"/>
    <s v="Merlot"/>
    <x v="0"/>
    <x v="5"/>
    <s v="Marques de Caceres Rioja Rosado 2014"/>
    <s v="Large Crate"/>
    <s v="Brisbane"/>
    <x v="109"/>
    <d v="2013-04-01T00:00:00"/>
    <n v="6"/>
    <n v="0.09"/>
    <n v="4.82"/>
    <n v="1.49"/>
    <n v="28.92"/>
  </r>
  <r>
    <n v="3124"/>
    <n v="88730"/>
    <s v="Daniel Allen"/>
    <s v="Express Road Cargo"/>
    <x v="0"/>
    <x v="2"/>
    <s v="Low"/>
    <s v="Pinot Noir"/>
    <x v="0"/>
    <x v="5"/>
    <s v="Miraval Rose 2014"/>
    <s v="Large Crate"/>
    <s v="Freemantle"/>
    <x v="442"/>
    <d v="2010-11-10T00:00:00"/>
    <n v="33"/>
    <n v="7.0000000000000007E-2"/>
    <n v="12.28"/>
    <n v="6.13"/>
    <n v="405.23999999999995"/>
  </r>
  <r>
    <n v="3125"/>
    <n v="86424"/>
    <s v="Gerald Holmes"/>
    <s v="Express Road Cargo"/>
    <x v="2"/>
    <x v="2"/>
    <s v="Not Specified"/>
    <s v="Grenache Rose"/>
    <x v="0"/>
    <x v="5"/>
    <s v="Orin Swift Cellars Fragile Rose 2014"/>
    <s v="Standard Size Crate"/>
    <s v="Geraldton"/>
    <x v="1065"/>
    <d v="2012-01-29T00:00:00"/>
    <n v="12"/>
    <n v="0.03"/>
    <n v="6.64"/>
    <n v="4.95"/>
    <n v="79.679999999999993"/>
  </r>
  <r>
    <n v="3126"/>
    <n v="86424"/>
    <s v="Gerald Holmes"/>
    <s v="Air Cargo"/>
    <x v="1"/>
    <x v="2"/>
    <s v="Not Specified"/>
    <s v="Sauvignon Blanc"/>
    <x v="0"/>
    <x v="5"/>
    <s v="Lucky Chardonnay 2012"/>
    <s v="Extra Large Crate"/>
    <s v="Freemantle"/>
    <x v="1065"/>
    <d v="2012-01-27T00:00:00"/>
    <n v="11"/>
    <n v="0.06"/>
    <n v="145.44999999999999"/>
    <n v="17.850000000000001"/>
    <n v="1599.9499999999998"/>
  </r>
  <r>
    <n v="3127"/>
    <n v="86424"/>
    <s v="Gerald Holmes"/>
    <s v="Express Road Cargo"/>
    <x v="0"/>
    <x v="2"/>
    <s v="Not Specified"/>
    <s v="Merlot"/>
    <x v="0"/>
    <x v="5"/>
    <s v="Dopff &amp; Irion Cremant Rose Brut"/>
    <s v="Full Container"/>
    <s v="Freemantle"/>
    <x v="1065"/>
    <d v="2012-01-29T00:00:00"/>
    <n v="10"/>
    <n v="0.03"/>
    <n v="2.21"/>
    <n v="1.1200000000000001"/>
    <n v="22.1"/>
  </r>
  <r>
    <n v="3128"/>
    <n v="90044"/>
    <s v="Adam Burns"/>
    <s v="Express Road Cargo"/>
    <x v="0"/>
    <x v="2"/>
    <s v="High"/>
    <s v="Zinfandel"/>
    <x v="0"/>
    <x v="5"/>
    <s v="Simonnet-Febvre Cremant de Bourgogne Blanc"/>
    <s v="Large Crate"/>
    <s v="Freemantle"/>
    <x v="464"/>
    <d v="2010-08-29T00:00:00"/>
    <n v="23"/>
    <n v="0.02"/>
    <n v="40.99"/>
    <n v="17.48"/>
    <n v="942.7700000000001"/>
  </r>
  <r>
    <n v="3129"/>
    <n v="90082"/>
    <s v="Keith Patterson"/>
    <s v="Express Road Cargo"/>
    <x v="1"/>
    <x v="0"/>
    <s v="Not Specified"/>
    <s v="Reisling"/>
    <x v="0"/>
    <x v="5"/>
    <s v="St. Supery Sauvignon Blanc 2015"/>
    <s v="Large Crate"/>
    <s v="Palmerston"/>
    <x v="525"/>
    <d v="2011-12-17T00:00:00"/>
    <n v="5"/>
    <n v="0.08"/>
    <n v="20.95"/>
    <n v="5.99"/>
    <n v="104.75"/>
  </r>
  <r>
    <n v="3130"/>
    <n v="90082"/>
    <s v="Keith Patterson"/>
    <s v="Express Road Cargo"/>
    <x v="0"/>
    <x v="0"/>
    <s v="Not Specified"/>
    <s v="Malbec"/>
    <x v="0"/>
    <x v="5"/>
    <s v="Veuve Clicquot Brut Yellow Label"/>
    <s v="Large Crate"/>
    <s v="Darwin"/>
    <x v="525"/>
    <d v="2011-12-16T00:00:00"/>
    <n v="21"/>
    <n v="0.06"/>
    <n v="6.48"/>
    <n v="8.4"/>
    <n v="136.08000000000001"/>
  </r>
  <r>
    <n v="3131"/>
    <n v="90082"/>
    <s v="Keith Patterson"/>
    <s v="Express Road Cargo"/>
    <x v="0"/>
    <x v="0"/>
    <s v="Not Specified"/>
    <s v="Sangiovese"/>
    <x v="0"/>
    <x v="5"/>
    <s v="Gerard Bertrand Cote des Roses Rose 2014"/>
    <s v="Full Container"/>
    <s v="Palmerston"/>
    <x v="525"/>
    <d v="2011-12-16T00:00:00"/>
    <n v="15"/>
    <n v="0.06"/>
    <n v="2.52"/>
    <n v="4.28"/>
    <n v="37.799999999999997"/>
  </r>
  <r>
    <n v="3132"/>
    <n v="90082"/>
    <s v="Keith Patterson"/>
    <s v="Express Road Cargo"/>
    <x v="0"/>
    <x v="0"/>
    <s v="Not Specified"/>
    <s v="Malbec"/>
    <x v="0"/>
    <x v="5"/>
    <s v="Barnard Griffin Rose of Sangiovese 2014"/>
    <s v="Standard Size Crate"/>
    <s v="Darwin"/>
    <x v="525"/>
    <d v="2011-12-15T00:00:00"/>
    <n v="11"/>
    <n v="0.04"/>
    <n v="10.98"/>
    <n v="3.37"/>
    <n v="120.78"/>
  </r>
  <r>
    <n v="3133"/>
    <n v="90082"/>
    <s v="Keith Patterson"/>
    <s v="Express Road Cargo"/>
    <x v="0"/>
    <x v="0"/>
    <s v="Not Specified"/>
    <s v="Cabernet Sauvignon"/>
    <x v="0"/>
    <x v="5"/>
    <s v="Domaine Lafond Roc-Epine Tavel Rose 2014"/>
    <s v="Large Crate"/>
    <s v="Darwin"/>
    <x v="525"/>
    <d v="2011-12-16T00:00:00"/>
    <n v="5"/>
    <n v="0.09"/>
    <n v="14.03"/>
    <n v="9.3699999999999992"/>
    <n v="70.149999999999991"/>
  </r>
  <r>
    <n v="3134"/>
    <n v="90782"/>
    <s v="Mark Berry"/>
    <s v="Express Road Cargo"/>
    <x v="0"/>
    <x v="2"/>
    <s v="Not Specified"/>
    <s v="Merlot"/>
    <x v="0"/>
    <x v="5"/>
    <s v="La Playa Estate Cabernet Sauvignon Rose 2015"/>
    <s v="Large Crate"/>
    <s v="Bunbury"/>
    <x v="391"/>
    <d v="2013-12-19T00:00:00"/>
    <n v="7"/>
    <n v="0.1"/>
    <n v="81.319999999999993"/>
    <n v="0.99"/>
    <n v="569.24"/>
  </r>
  <r>
    <n v="3135"/>
    <n v="86828"/>
    <s v="Gregory Morrison"/>
    <s v="Air Cargo"/>
    <x v="2"/>
    <x v="1"/>
    <s v="High"/>
    <s v="Champagne"/>
    <x v="0"/>
    <x v="5"/>
    <s v="Sutter Home White Zinfandel"/>
    <s v="Extra Large Crate"/>
    <s v="Port Lincoln"/>
    <x v="69"/>
    <d v="2010-11-21T00:00:00"/>
    <n v="14"/>
    <n v="7.0000000000000007E-2"/>
    <n v="300.98"/>
    <n v="64.73"/>
    <n v="4213.72"/>
  </r>
  <r>
    <n v="3136"/>
    <n v="86828"/>
    <s v="Gregory Morrison"/>
    <s v="Air Cargo"/>
    <x v="0"/>
    <x v="1"/>
    <s v="High"/>
    <s v="Zinfandel"/>
    <x v="0"/>
    <x v="5"/>
    <s v="Domaine Lafond Roc-Epine Tavel Rose 2014"/>
    <s v="Extra Large Crate"/>
    <s v="Mount Gambier"/>
    <x v="69"/>
    <d v="2010-11-19T00:00:00"/>
    <n v="28"/>
    <n v="0.01"/>
    <n v="20.98"/>
    <n v="45"/>
    <n v="587.44000000000005"/>
  </r>
  <r>
    <n v="3137"/>
    <n v="86616"/>
    <s v="Ralph Meyer"/>
    <s v="Express Road Cargo"/>
    <x v="0"/>
    <x v="0"/>
    <s v="Not Specified"/>
    <s v="Malbec"/>
    <x v="0"/>
    <x v="5"/>
    <s v="Simonnet-Febvre Cremant de Bourgogne Blanc"/>
    <s v="Large Crate"/>
    <s v="Darwin"/>
    <x v="555"/>
    <d v="2013-04-06T00:00:00"/>
    <n v="5"/>
    <n v="7.0000000000000007E-2"/>
    <n v="15.28"/>
    <n v="10.91"/>
    <n v="76.399999999999991"/>
  </r>
  <r>
    <n v="3138"/>
    <n v="86447"/>
    <s v="Thomas Taylor"/>
    <s v="Express Road Cargo"/>
    <x v="1"/>
    <x v="3"/>
    <s v="Critical"/>
    <s v="Pinot Gris"/>
    <x v="0"/>
    <x v="5"/>
    <s v="Robert Oatley Signature Chardonnay 2013"/>
    <s v="Loose Wrap"/>
    <s v="Paramatta"/>
    <x v="232"/>
    <d v="2010-03-18T00:00:00"/>
    <n v="5"/>
    <n v="0.01"/>
    <n v="20.99"/>
    <n v="4.8099999999999996"/>
    <n v="104.94999999999999"/>
  </r>
  <r>
    <n v="3139"/>
    <n v="90808"/>
    <s v="Harry Barnes"/>
    <s v="Road Cargo"/>
    <x v="2"/>
    <x v="2"/>
    <s v="High"/>
    <s v="Cremant"/>
    <x v="0"/>
    <x v="5"/>
    <s v="Barnard Griffin Rose of Sangiovese 2014"/>
    <s v="Full Container"/>
    <s v="Freemantle"/>
    <x v="214"/>
    <d v="2011-07-11T00:00:00"/>
    <n v="11"/>
    <n v="0.09"/>
    <n v="39.979999999999997"/>
    <n v="9.1999999999999993"/>
    <n v="439.78"/>
  </r>
  <r>
    <n v="3140"/>
    <n v="87854"/>
    <s v="Henry Palmer"/>
    <s v="Air Cargo"/>
    <x v="2"/>
    <x v="2"/>
    <s v="Critical"/>
    <s v="Sangiovese Rose"/>
    <x v="0"/>
    <x v="5"/>
    <s v="Domaine Lafond Roc-Epine Tavel Rose 2014"/>
    <s v="Extra Large Crate"/>
    <s v="Geraldton"/>
    <x v="61"/>
    <d v="2012-03-19T00:00:00"/>
    <n v="5"/>
    <n v="0.02"/>
    <n v="243.98"/>
    <n v="43.32"/>
    <n v="1219.8999999999999"/>
  </r>
  <r>
    <n v="3141"/>
    <n v="87854"/>
    <s v="Henry Palmer"/>
    <s v="Express Road Cargo"/>
    <x v="2"/>
    <x v="2"/>
    <s v="Critical"/>
    <s v="Cremant"/>
    <x v="0"/>
    <x v="5"/>
    <s v="Sutter Home Pink Moscato"/>
    <s v="Full Container"/>
    <s v="Rockingham"/>
    <x v="61"/>
    <d v="2012-03-18T00:00:00"/>
    <n v="12"/>
    <n v="0.02"/>
    <n v="39.979999999999997"/>
    <n v="9.1999999999999993"/>
    <n v="479.76"/>
  </r>
  <r>
    <n v="3142"/>
    <n v="87433"/>
    <s v="Harry Turner"/>
    <s v="Air Cargo"/>
    <x v="2"/>
    <x v="2"/>
    <s v="Low"/>
    <s v="Cremant"/>
    <x v="0"/>
    <x v="5"/>
    <s v="Chateau d'Esclans Whispering Angel Rose 2014"/>
    <s v="Small Crate"/>
    <s v="Bunbury"/>
    <x v="1066"/>
    <d v="2011-11-09T00:00:00"/>
    <n v="30"/>
    <n v="0.05"/>
    <n v="150.97999999999999"/>
    <n v="66.27"/>
    <n v="4529.3999999999996"/>
  </r>
  <r>
    <n v="3143"/>
    <n v="90816"/>
    <s v="Walter Armstrong"/>
    <s v="Express Road Cargo"/>
    <x v="1"/>
    <x v="3"/>
    <s v="High"/>
    <s v="Sauvignon Blanc"/>
    <x v="0"/>
    <x v="5"/>
    <s v="Villa Maria Private Bin Sauvignon Blanc 2015"/>
    <s v="Large Crate"/>
    <s v="Bathurst"/>
    <x v="624"/>
    <d v="2011-03-13T00:00:00"/>
    <n v="5"/>
    <n v="0.1"/>
    <n v="125.99"/>
    <n v="8.99"/>
    <n v="629.94999999999993"/>
  </r>
  <r>
    <n v="3144"/>
    <n v="90816"/>
    <s v="Wayne Perez"/>
    <s v="Road Cargo"/>
    <x v="1"/>
    <x v="3"/>
    <s v="High"/>
    <s v="Reisling"/>
    <x v="0"/>
    <x v="5"/>
    <s v="Robert Oatley Sauvignon Blanc 2013"/>
    <s v="Large Crate"/>
    <s v="Liverpool"/>
    <x v="624"/>
    <d v="2011-03-13T00:00:00"/>
    <n v="3"/>
    <n v="0"/>
    <n v="125.99"/>
    <n v="8.08"/>
    <n v="377.96999999999997"/>
  </r>
  <r>
    <n v="3145"/>
    <n v="86944"/>
    <s v="Roy Morgan"/>
    <s v="Express Road Cargo"/>
    <x v="0"/>
    <x v="1"/>
    <s v="Not Specified"/>
    <s v="Malbec"/>
    <x v="0"/>
    <x v="5"/>
    <s v="Simonnet-Febvre Cremant de Bourgogne Blanc"/>
    <s v="Large Crate"/>
    <s v="Adelaide"/>
    <x v="541"/>
    <d v="2013-04-10T00:00:00"/>
    <n v="8"/>
    <n v="0.06"/>
    <n v="10.91"/>
    <n v="2.99"/>
    <n v="87.28"/>
  </r>
  <r>
    <n v="3146"/>
    <n v="86944"/>
    <s v="Harry Wright"/>
    <s v="Road Cargo"/>
    <x v="2"/>
    <x v="1"/>
    <s v="Not Specified"/>
    <s v="Grenache Rose"/>
    <x v="0"/>
    <x v="5"/>
    <s v="Locations by Dave Phinney F Rose&quot;"/>
    <s v="Full Container"/>
    <s v="Mount Barker"/>
    <x v="541"/>
    <d v="2013-04-11T00:00:00"/>
    <n v="8"/>
    <n v="0.01"/>
    <n v="12.07"/>
    <n v="6.2"/>
    <n v="96.56"/>
  </r>
  <r>
    <n v="3147"/>
    <n v="88690"/>
    <s v="Scott Campbell"/>
    <s v="Express Road Cargo"/>
    <x v="0"/>
    <x v="1"/>
    <s v="Medium"/>
    <s v="Pinot Noir"/>
    <x v="0"/>
    <x v="5"/>
    <s v="Chateau D'Aqueria Tavel Rose 2013"/>
    <s v="Large Crate"/>
    <s v="Hobart"/>
    <x v="163"/>
    <d v="2012-11-19T00:00:00"/>
    <n v="3"/>
    <n v="7.0000000000000007E-2"/>
    <n v="1270.99"/>
    <n v="19.989999999999998"/>
    <n v="3812.9700000000003"/>
  </r>
  <r>
    <n v="3148"/>
    <n v="88690"/>
    <s v="Scott Campbell"/>
    <s v="Express Road Cargo"/>
    <x v="0"/>
    <x v="1"/>
    <s v="Medium"/>
    <s v="Pinot Noir"/>
    <x v="0"/>
    <x v="5"/>
    <s v="Sutter Home White Zinfandel"/>
    <s v="Large Crate"/>
    <s v="Launceston"/>
    <x v="163"/>
    <d v="2012-11-17T00:00:00"/>
    <n v="11"/>
    <n v="7.0000000000000007E-2"/>
    <n v="7.31"/>
    <n v="0.49"/>
    <n v="80.41"/>
  </r>
  <r>
    <n v="3149"/>
    <n v="86002"/>
    <s v="Bruce Owens"/>
    <s v="Express Road Cargo"/>
    <x v="0"/>
    <x v="3"/>
    <s v="Not Specified"/>
    <s v="Zinfandel"/>
    <x v="0"/>
    <x v="5"/>
    <s v="Domaine Lafond Roc-Epine Tavel Rose 2014"/>
    <s v="Full Container"/>
    <s v="Cessnock"/>
    <x v="397"/>
    <d v="2010-02-02T00:00:00"/>
    <n v="9"/>
    <n v="0"/>
    <n v="6.98"/>
    <n v="1.6"/>
    <n v="62.820000000000007"/>
  </r>
  <r>
    <n v="3150"/>
    <n v="87523"/>
    <s v="Henry Mason"/>
    <s v="Express Road Cargo"/>
    <x v="2"/>
    <x v="1"/>
    <s v="Critical"/>
    <s v="Champagne"/>
    <x v="0"/>
    <x v="5"/>
    <s v="Domaine Lafage Miraflors Rose 2013"/>
    <s v="Loose Wrap"/>
    <s v="Hobart"/>
    <x v="786"/>
    <d v="2011-07-25T00:00:00"/>
    <n v="5"/>
    <n v="0.01"/>
    <n v="128.24"/>
    <n v="12.65"/>
    <n v="641.20000000000005"/>
  </r>
  <r>
    <n v="3151"/>
    <n v="87523"/>
    <s v="Henry Mason"/>
    <s v="Express Road Cargo"/>
    <x v="1"/>
    <x v="1"/>
    <s v="Critical"/>
    <s v="Sauvignon Blanc"/>
    <x v="0"/>
    <x v="5"/>
    <s v="Mercer Canyons Chardonnay 2013"/>
    <s v="Standard Size Crate"/>
    <s v="Launceston"/>
    <x v="786"/>
    <d v="2011-07-25T00:00:00"/>
    <n v="2"/>
    <n v="0.03"/>
    <n v="35.99"/>
    <n v="1.25"/>
    <n v="71.98"/>
  </r>
  <r>
    <n v="3152"/>
    <n v="89001"/>
    <s v="Raymond Wood"/>
    <s v="Express Road Cargo"/>
    <x v="0"/>
    <x v="3"/>
    <s v="Not Specified"/>
    <s v="Zinfandel"/>
    <x v="0"/>
    <x v="5"/>
    <s v="Chateau de Campuget Costieres de Nimes Tradition Rose 2015"/>
    <s v="Large Crate"/>
    <s v="Albury"/>
    <x v="1067"/>
    <d v="2013-08-09T00:00:00"/>
    <n v="19"/>
    <n v="0.02"/>
    <n v="161.55000000000001"/>
    <n v="19.989999999999998"/>
    <n v="3069.4500000000003"/>
  </r>
  <r>
    <n v="3153"/>
    <n v="86195"/>
    <s v="Emily Davis"/>
    <s v="Road Cargo"/>
    <x v="0"/>
    <x v="3"/>
    <s v="High"/>
    <s v="Shiraz"/>
    <x v="0"/>
    <x v="5"/>
    <s v="Langlois Chateau Cremant de Loire Brut"/>
    <s v="Large Crate"/>
    <s v="Goulburn"/>
    <x v="164"/>
    <d v="2012-02-10T00:00:00"/>
    <n v="12"/>
    <n v="0.05"/>
    <n v="5.28"/>
    <n v="5.0599999999999996"/>
    <n v="63.36"/>
  </r>
  <r>
    <n v="3154"/>
    <n v="87606"/>
    <s v="Walter Day"/>
    <s v="Express Road Cargo"/>
    <x v="0"/>
    <x v="1"/>
    <s v="Critical"/>
    <s v="Zinfandel"/>
    <x v="0"/>
    <x v="5"/>
    <s v="Locations by Dave Phinney F Rose"/>
    <s v="Large Crate"/>
    <s v="Port Adelaide"/>
    <x v="165"/>
    <d v="2011-09-14T00:00:00"/>
    <n v="10"/>
    <n v="0.02"/>
    <n v="4.54"/>
    <n v="5.83"/>
    <n v="45.4"/>
  </r>
  <r>
    <n v="3155"/>
    <n v="87606"/>
    <s v="Walter Day"/>
    <s v="Express Road Cargo"/>
    <x v="1"/>
    <x v="1"/>
    <s v="Critical"/>
    <s v="Chardonnay"/>
    <x v="0"/>
    <x v="5"/>
    <s v="St. Supery Sauvignon Blanc 2015"/>
    <s v="Standard Size Crate"/>
    <s v="Victor Harbor"/>
    <x v="165"/>
    <d v="2011-09-15T00:00:00"/>
    <n v="8"/>
    <n v="0.02"/>
    <n v="28.48"/>
    <n v="8.99"/>
    <n v="227.84"/>
  </r>
  <r>
    <n v="3156"/>
    <n v="87564"/>
    <s v="Eric Grant"/>
    <s v="Road Cargo"/>
    <x v="1"/>
    <x v="1"/>
    <s v="High"/>
    <s v="Pinot Gris"/>
    <x v="0"/>
    <x v="5"/>
    <s v="Villa Maria Private Bin Sauvignon Blanc 2015"/>
    <s v="Standard Size Crate"/>
    <s v="Canberra"/>
    <x v="433"/>
    <d v="2013-04-27T00:00:00"/>
    <n v="9"/>
    <n v="0.04"/>
    <n v="29.89"/>
    <n v="1.99"/>
    <n v="269.01"/>
  </r>
  <r>
    <n v="3157"/>
    <n v="90080"/>
    <s v="Walter Hudson"/>
    <s v="Express Road Cargo"/>
    <x v="0"/>
    <x v="0"/>
    <s v="Not Specified"/>
    <s v="Zinfandel"/>
    <x v="0"/>
    <x v="5"/>
    <s v="Chateau Gaudrelle Cremant d'Loire Brut"/>
    <s v="Large Crate"/>
    <s v="Darwin"/>
    <x v="1026"/>
    <d v="2011-06-01T00:00:00"/>
    <n v="2"/>
    <n v="0.1"/>
    <n v="52.4"/>
    <n v="16.11"/>
    <n v="104.8"/>
  </r>
  <r>
    <n v="3158"/>
    <n v="90822"/>
    <s v="Gary Williamson"/>
    <s v="Express Road Cargo"/>
    <x v="1"/>
    <x v="3"/>
    <s v="Medium"/>
    <s v="Chardonnay"/>
    <x v="0"/>
    <x v="5"/>
    <s v="Robert Oatley Sauvignon Blanc 2013"/>
    <s v="Standard Size Crate"/>
    <s v="Newcastle"/>
    <x v="357"/>
    <d v="2011-09-19T00:00:00"/>
    <n v="12"/>
    <n v="0.1"/>
    <n v="31.78"/>
    <n v="1.99"/>
    <n v="381.36"/>
  </r>
  <r>
    <n v="3159"/>
    <n v="87796"/>
    <s v="Karen Williams"/>
    <s v="Road Cargo"/>
    <x v="1"/>
    <x v="1"/>
    <s v="Critical"/>
    <s v="Chardonnay"/>
    <x v="0"/>
    <x v="5"/>
    <s v="Hewitson LuLu Sauvignon Blanc 2014"/>
    <s v="Standard Size Crate"/>
    <s v="Port Lincoln"/>
    <x v="957"/>
    <d v="2011-02-08T00:00:00"/>
    <n v="11"/>
    <n v="0"/>
    <n v="4.9800000000000004"/>
    <n v="4.32"/>
    <n v="54.78"/>
  </r>
  <r>
    <n v="3160"/>
    <n v="87796"/>
    <s v="Karen Williams"/>
    <s v="Express Road Cargo"/>
    <x v="1"/>
    <x v="1"/>
    <s v="Critical"/>
    <s v="Pinot Gris"/>
    <x v="0"/>
    <x v="5"/>
    <s v="Lucky Chardonnay 2012"/>
    <s v="Large Crate"/>
    <s v="Mount Gambier"/>
    <x v="957"/>
    <d v="2011-02-06T00:00:00"/>
    <n v="7"/>
    <n v="7.0000000000000007E-2"/>
    <n v="40.98"/>
    <n v="6.5"/>
    <n v="286.85999999999996"/>
  </r>
  <r>
    <n v="3161"/>
    <n v="87796"/>
    <s v="Karen Williams"/>
    <s v="Express Road Cargo"/>
    <x v="0"/>
    <x v="1"/>
    <s v="Critical"/>
    <s v="Pinot Noir"/>
    <x v="0"/>
    <x v="5"/>
    <s v="Chateau de Campuget Costieres de Nimes Tradition Rose 2015"/>
    <s v="Full Container"/>
    <s v="Port Adelaide"/>
    <x v="957"/>
    <d v="2011-02-07T00:00:00"/>
    <n v="11"/>
    <n v="0.01"/>
    <n v="2.6"/>
    <n v="2.4"/>
    <n v="28.6"/>
  </r>
  <r>
    <n v="3162"/>
    <n v="87355"/>
    <s v="Stephanie Lawrence"/>
    <s v="Express Road Cargo"/>
    <x v="1"/>
    <x v="1"/>
    <s v="Critical"/>
    <s v="Chardonnay"/>
    <x v="0"/>
    <x v="5"/>
    <s v="St. Supery Sauvignon Blanc 2015"/>
    <s v="Large Crate"/>
    <s v="Canberra"/>
    <x v="872"/>
    <d v="2013-05-15T00:00:00"/>
    <n v="12"/>
    <n v="0.02"/>
    <n v="125.99"/>
    <n v="4.2"/>
    <n v="1511.8799999999999"/>
  </r>
  <r>
    <n v="3163"/>
    <n v="87355"/>
    <s v="Scott Alvarez"/>
    <s v="Air Cargo"/>
    <x v="2"/>
    <x v="1"/>
    <s v="Critical"/>
    <s v="Sangiovese Rose"/>
    <x v="0"/>
    <x v="5"/>
    <s v="La Playa Estate Cabernet Sauvignon Rose 2015"/>
    <s v="Extra Large Crate"/>
    <s v="Mount Barker"/>
    <x v="872"/>
    <d v="2013-05-15T00:00:00"/>
    <n v="2"/>
    <n v="0.01"/>
    <n v="284.98"/>
    <n v="69.55"/>
    <n v="569.96"/>
  </r>
  <r>
    <n v="3164"/>
    <n v="87355"/>
    <s v="Brenda White"/>
    <s v="Road Cargo"/>
    <x v="1"/>
    <x v="1"/>
    <s v="Critical"/>
    <s v="Chardonnay"/>
    <x v="0"/>
    <x v="5"/>
    <s v="Los Vascos Sauvignon Blanc 2015"/>
    <s v="Large Crate"/>
    <s v="Frankston"/>
    <x v="872"/>
    <d v="2013-05-14T00:00:00"/>
    <n v="15"/>
    <n v="0.04"/>
    <n v="65.989999999999995"/>
    <n v="4.99"/>
    <n v="989.84999999999991"/>
  </r>
  <r>
    <n v="3165"/>
    <n v="90005"/>
    <s v="Paul Diaz"/>
    <s v="Road Cargo"/>
    <x v="1"/>
    <x v="3"/>
    <s v="Low"/>
    <s v="Sauvignon Blanc"/>
    <x v="0"/>
    <x v="5"/>
    <s v="The White Knight Sauvignon Blanc 2014"/>
    <s v="Large Crate"/>
    <s v="Grafton"/>
    <x v="664"/>
    <d v="2012-07-29T00:00:00"/>
    <n v="10"/>
    <n v="0.08"/>
    <n v="99.99"/>
    <n v="19.989999999999998"/>
    <n v="999.9"/>
  </r>
  <r>
    <n v="3166"/>
    <n v="86477"/>
    <s v="Henry Butler"/>
    <s v="Road Cargo"/>
    <x v="1"/>
    <x v="2"/>
    <s v="Critical"/>
    <s v="Sauvignon Blanc"/>
    <x v="0"/>
    <x v="5"/>
    <s v="Giesen Sauvignon Blanc 2014"/>
    <s v="Large Crate"/>
    <s v="Rockingham"/>
    <x v="1068"/>
    <d v="2012-02-10T00:00:00"/>
    <n v="14"/>
    <n v="0.09"/>
    <n v="29.1"/>
    <n v="4"/>
    <n v="407.40000000000003"/>
  </r>
  <r>
    <n v="3167"/>
    <n v="86477"/>
    <s v="Henry Butler"/>
    <s v="Express Road Cargo"/>
    <x v="1"/>
    <x v="2"/>
    <s v="Critical"/>
    <s v="Reisling"/>
    <x v="0"/>
    <x v="5"/>
    <s v="Angeline Sauvignon Blanc 2014"/>
    <s v="Large Crate"/>
    <s v="Perth"/>
    <x v="1068"/>
    <d v="2012-02-12T00:00:00"/>
    <n v="3"/>
    <n v="0.01"/>
    <n v="110.99"/>
    <n v="8.99"/>
    <n v="332.96999999999997"/>
  </r>
  <r>
    <n v="3168"/>
    <n v="87895"/>
    <s v="Raymond Armstrong"/>
    <s v="Express Road Cargo"/>
    <x v="0"/>
    <x v="1"/>
    <s v="Critical"/>
    <s v="Zinfandel"/>
    <x v="0"/>
    <x v="3"/>
    <s v="Moet &amp; Chandon Imperial"/>
    <s v="Large Crate"/>
    <s v="Launceston"/>
    <x v="754"/>
    <d v="2012-02-27T00:00:00"/>
    <n v="6"/>
    <n v="0.08"/>
    <n v="43.41"/>
    <n v="2.99"/>
    <n v="260.45999999999998"/>
  </r>
  <r>
    <n v="3169"/>
    <n v="90116"/>
    <s v="Bruce Hanson"/>
    <s v="Road Cargo"/>
    <x v="0"/>
    <x v="1"/>
    <s v="Low"/>
    <s v="Pinot Noir"/>
    <x v="0"/>
    <x v="3"/>
    <s v="Pierre Sparr Cremant d'Alsace Reserve Brut Rose"/>
    <s v="Large Crate"/>
    <s v="Adelaide"/>
    <x v="166"/>
    <d v="2011-07-26T00:00:00"/>
    <n v="14"/>
    <n v="0.04"/>
    <n v="5.98"/>
    <n v="7.5"/>
    <n v="83.72"/>
  </r>
  <r>
    <n v="3170"/>
    <n v="90563"/>
    <s v="Jason Adams"/>
    <s v="Express Road Cargo"/>
    <x v="1"/>
    <x v="1"/>
    <s v="Medium"/>
    <s v="Chardonnay"/>
    <x v="0"/>
    <x v="3"/>
    <s v="Robert Oatley Sauvignon Blanc 2013"/>
    <s v="Large Crate"/>
    <s v="Devonport"/>
    <x v="1069"/>
    <d v="2013-01-18T00:00:00"/>
    <n v="1"/>
    <n v="0.01"/>
    <n v="205.99"/>
    <n v="2.5"/>
    <n v="205.99"/>
  </r>
  <r>
    <n v="3171"/>
    <n v="90623"/>
    <s v="Clarence Pierce"/>
    <s v="Express Road Cargo"/>
    <x v="0"/>
    <x v="0"/>
    <s v="Medium"/>
    <s v="Cabernet Sauvignon"/>
    <x v="0"/>
    <x v="3"/>
    <s v="Chateau d'Esclans Garrus Rose 2013"/>
    <s v="Standard Size Crate"/>
    <s v="Darwin"/>
    <x v="1062"/>
    <d v="2013-05-12T00:00:00"/>
    <n v="9"/>
    <n v="0.03"/>
    <n v="5.68"/>
    <n v="3.6"/>
    <n v="51.12"/>
  </r>
  <r>
    <n v="3172"/>
    <n v="88089"/>
    <s v="Norma Lee"/>
    <s v="Express Road Cargo"/>
    <x v="2"/>
    <x v="2"/>
    <s v="Critical"/>
    <s v="Cremant"/>
    <x v="0"/>
    <x v="3"/>
    <s v="Domaine Lafage Miraflors Rose 2013"/>
    <s v="Large Crate"/>
    <s v="Perth"/>
    <x v="1070"/>
    <d v="2013-06-08T00:00:00"/>
    <n v="12"/>
    <n v="0"/>
    <n v="12.58"/>
    <n v="5.16"/>
    <n v="150.96"/>
  </r>
  <r>
    <n v="3173"/>
    <n v="88654"/>
    <s v="Brandon Lawson"/>
    <s v="Road Cargo"/>
    <x v="1"/>
    <x v="2"/>
    <s v="Critical"/>
    <s v="Sauvignon Blanc"/>
    <x v="0"/>
    <x v="3"/>
    <s v="St. Supery Sauvignon Blanc 2015"/>
    <s v="Large Crate"/>
    <s v="Mandurah"/>
    <x v="385"/>
    <d v="2013-03-24T00:00:00"/>
    <n v="3"/>
    <n v="0.01"/>
    <n v="30.98"/>
    <n v="6.5"/>
    <n v="92.94"/>
  </r>
  <r>
    <n v="3174"/>
    <n v="88654"/>
    <s v="Brandon Lawson"/>
    <s v="Express Road Cargo"/>
    <x v="0"/>
    <x v="2"/>
    <s v="Critical"/>
    <s v="Zinfandel"/>
    <x v="0"/>
    <x v="3"/>
    <s v="Moet &amp; Chandon Imperial"/>
    <s v="Full Container"/>
    <s v="Bunbury"/>
    <x v="385"/>
    <d v="2013-03-25T00:00:00"/>
    <n v="9"/>
    <n v="0.09"/>
    <n v="4.13"/>
    <n v="1.17"/>
    <n v="37.17"/>
  </r>
  <r>
    <n v="3175"/>
    <n v="89946"/>
    <s v="Randy Garza"/>
    <s v="Express Road Cargo"/>
    <x v="0"/>
    <x v="1"/>
    <s v="Medium"/>
    <s v="Pinot Noir"/>
    <x v="0"/>
    <x v="3"/>
    <s v="Chateau d'Esclans Whispering Angel Rose 2014"/>
    <s v="Large Crate"/>
    <s v="Mount Gambier"/>
    <x v="522"/>
    <d v="2011-08-07T00:00:00"/>
    <n v="4"/>
    <n v="0.06"/>
    <n v="5.28"/>
    <n v="6.26"/>
    <n v="21.12"/>
  </r>
  <r>
    <n v="3176"/>
    <n v="89946"/>
    <s v="Randy Garza"/>
    <s v="Express Road Cargo"/>
    <x v="0"/>
    <x v="1"/>
    <s v="Medium"/>
    <s v="Zinfandel"/>
    <x v="0"/>
    <x v="3"/>
    <s v="Roederer Estate L'Ermitage 2007"/>
    <s v="Large Crate"/>
    <s v="Mount Barker"/>
    <x v="522"/>
    <d v="2011-08-06T00:00:00"/>
    <n v="20"/>
    <n v="0.08"/>
    <n v="18.97"/>
    <n v="9.5399999999999991"/>
    <n v="379.4"/>
  </r>
  <r>
    <n v="3177"/>
    <n v="89946"/>
    <s v="Randy Garza"/>
    <s v="Express Road Cargo"/>
    <x v="1"/>
    <x v="1"/>
    <s v="Medium"/>
    <s v="Reisling"/>
    <x v="0"/>
    <x v="3"/>
    <s v="Villa Maria Private Bin Sauvignon Blanc 2015"/>
    <s v="Large Crate"/>
    <s v="Port Adelaide"/>
    <x v="522"/>
    <d v="2011-08-06T00:00:00"/>
    <n v="6"/>
    <n v="0.06"/>
    <n v="65.989999999999995"/>
    <n v="3.99"/>
    <n v="395.93999999999994"/>
  </r>
  <r>
    <n v="3178"/>
    <n v="89838"/>
    <s v="Kathleen Rose"/>
    <s v="Road Cargo"/>
    <x v="0"/>
    <x v="2"/>
    <s v="Low"/>
    <s v="Zinfandel"/>
    <x v="0"/>
    <x v="3"/>
    <s v="Chateau D'Aqueria Tavel Rose 2013"/>
    <s v="Full Container"/>
    <s v="Albany"/>
    <x v="899"/>
    <d v="2012-07-02T00:00:00"/>
    <n v="15"/>
    <n v="0.05"/>
    <n v="3.29"/>
    <n v="1.35"/>
    <n v="49.35"/>
  </r>
  <r>
    <n v="3179"/>
    <n v="89838"/>
    <s v="Antonio Campbell"/>
    <s v="Air Cargo"/>
    <x v="2"/>
    <x v="1"/>
    <s v="Low"/>
    <s v="Sangiovese Rose"/>
    <x v="0"/>
    <x v="3"/>
    <s v="Gerard Bertrand Cote des Roses Rose 2014"/>
    <s v="Extra Large Crate"/>
    <s v="Bendigo"/>
    <x v="899"/>
    <d v="2012-07-05T00:00:00"/>
    <n v="4"/>
    <n v="0.1"/>
    <n v="160.97999999999999"/>
    <n v="30"/>
    <n v="643.91999999999996"/>
  </r>
  <r>
    <n v="3180"/>
    <n v="89600"/>
    <s v="Albert Dixon"/>
    <s v="Road Cargo"/>
    <x v="0"/>
    <x v="1"/>
    <s v="Critical"/>
    <s v="Shiraz"/>
    <x v="0"/>
    <x v="3"/>
    <s v="Dom Perignon 2006"/>
    <s v="Full Container"/>
    <s v="Canberra"/>
    <x v="383"/>
    <d v="2012-09-25T00:00:00"/>
    <n v="9"/>
    <n v="0.02"/>
    <n v="1.68"/>
    <n v="1.57"/>
    <n v="15.12"/>
  </r>
  <r>
    <n v="3181"/>
    <n v="89600"/>
    <s v="Albert Dixon"/>
    <s v="Express Road Cargo"/>
    <x v="0"/>
    <x v="1"/>
    <s v="Critical"/>
    <s v="Cabernet Sauvignon"/>
    <x v="0"/>
    <x v="3"/>
    <s v="Dom Perignon 2006"/>
    <s v="Loose Wrap"/>
    <s v="Canberra"/>
    <x v="383"/>
    <d v="2012-09-24T00:00:00"/>
    <n v="19"/>
    <n v="0.02"/>
    <n v="28.28"/>
    <n v="13.99"/>
    <n v="537.32000000000005"/>
  </r>
  <r>
    <n v="3182"/>
    <n v="88199"/>
    <s v="Wanda Williamson"/>
    <s v="Air Cargo"/>
    <x v="2"/>
    <x v="1"/>
    <s v="High"/>
    <s v="Champagne"/>
    <x v="0"/>
    <x v="3"/>
    <s v="Domaine Lafond Roc-Epine Tavel Rose 2014"/>
    <s v="Small Crate"/>
    <s v="Port Adelaide"/>
    <x v="57"/>
    <d v="2012-08-26T00:00:00"/>
    <n v="17"/>
    <n v="0"/>
    <n v="240.98"/>
    <n v="60.2"/>
    <n v="4096.66"/>
  </r>
  <r>
    <n v="3183"/>
    <n v="88199"/>
    <s v="Wanda Williamson"/>
    <s v="Express Road Cargo"/>
    <x v="0"/>
    <x v="1"/>
    <s v="High"/>
    <s v="Cabernet Sauvignon"/>
    <x v="0"/>
    <x v="3"/>
    <s v="Roederer Estate Brut"/>
    <s v="Large Crate"/>
    <s v="Mount Gambier"/>
    <x v="57"/>
    <d v="2012-08-26T00:00:00"/>
    <n v="10"/>
    <n v="0.09"/>
    <n v="6.48"/>
    <n v="9.68"/>
    <n v="64.800000000000011"/>
  </r>
  <r>
    <n v="3184"/>
    <n v="90831"/>
    <s v="Douglas Wagner"/>
    <s v="Road Cargo"/>
    <x v="0"/>
    <x v="3"/>
    <s v="Critical"/>
    <s v="Malbec"/>
    <x v="0"/>
    <x v="3"/>
    <s v="Jean-Baptiste Adam Les Natures Cremant d'Alsace Brut"/>
    <s v="Large Crate"/>
    <s v="Dubbo"/>
    <x v="48"/>
    <d v="2013-10-07T00:00:00"/>
    <n v="21"/>
    <n v="0.1"/>
    <n v="60.22"/>
    <n v="3.5"/>
    <n v="1264.6199999999999"/>
  </r>
  <r>
    <n v="3185"/>
    <n v="90831"/>
    <s v="Douglas Wagner"/>
    <s v="Express Road Cargo"/>
    <x v="0"/>
    <x v="3"/>
    <s v="Critical"/>
    <s v="Shiraz"/>
    <x v="0"/>
    <x v="3"/>
    <s v="Pierre Sparr Cremant d'Alsace Reserve Brut Rose"/>
    <s v="Mini Crate"/>
    <s v="Blue Mountains"/>
    <x v="48"/>
    <d v="2013-10-06T00:00:00"/>
    <n v="7"/>
    <n v="0.05"/>
    <n v="80.98"/>
    <n v="35"/>
    <n v="566.86"/>
  </r>
  <r>
    <n v="3186"/>
    <n v="90831"/>
    <s v="Douglas Wagner"/>
    <s v="Air Cargo"/>
    <x v="2"/>
    <x v="3"/>
    <s v="Critical"/>
    <s v="Cremant"/>
    <x v="0"/>
    <x v="3"/>
    <s v="Barnard Griffin Rose of Sangiovese 2014"/>
    <s v="Small Crate"/>
    <s v="Blue Mountains"/>
    <x v="48"/>
    <d v="2013-10-06T00:00:00"/>
    <n v="4"/>
    <n v="7.0000000000000007E-2"/>
    <n v="179.29"/>
    <n v="56.2"/>
    <n v="717.16"/>
  </r>
  <r>
    <n v="3187"/>
    <n v="90832"/>
    <s v="Arthur Stanley"/>
    <s v="Air Cargo"/>
    <x v="2"/>
    <x v="2"/>
    <s v="Not Specified"/>
    <s v="Grenache Rose"/>
    <x v="0"/>
    <x v="3"/>
    <s v="Chateau d'Esclans Whispering Angel Rose 2014"/>
    <s v="Small Crate"/>
    <s v="Bunbury"/>
    <x v="491"/>
    <d v="2010-10-04T00:00:00"/>
    <n v="12"/>
    <n v="0.03"/>
    <n v="300.98"/>
    <n v="54.92"/>
    <n v="3611.76"/>
  </r>
  <r>
    <n v="3188"/>
    <n v="90832"/>
    <s v="Arthur Stanley"/>
    <s v="Air Cargo"/>
    <x v="1"/>
    <x v="2"/>
    <s v="Not Specified"/>
    <s v="Reisling"/>
    <x v="0"/>
    <x v="3"/>
    <s v="Villa Maria Private Bin Sauvignon Blanc 2015"/>
    <s v="Extra Large Crate"/>
    <s v="Perth"/>
    <x v="491"/>
    <d v="2010-10-04T00:00:00"/>
    <n v="2"/>
    <n v="0.02"/>
    <n v="2550.14"/>
    <n v="29.7"/>
    <n v="5100.28"/>
  </r>
  <r>
    <n v="3189"/>
    <n v="87354"/>
    <s v="Justin Hayes"/>
    <s v="Air Cargo"/>
    <x v="2"/>
    <x v="1"/>
    <s v="Critical"/>
    <s v="Sangiovese Rose"/>
    <x v="0"/>
    <x v="3"/>
    <s v="Marques de Caceres Rioja Rosado 2014"/>
    <s v="Small Crate"/>
    <s v="Canberra"/>
    <x v="541"/>
    <d v="2013-04-12T00:00:00"/>
    <n v="12"/>
    <n v="0.08"/>
    <n v="70.98"/>
    <n v="46.74"/>
    <n v="851.76"/>
  </r>
  <r>
    <n v="3190"/>
    <n v="89313"/>
    <s v="Johnny Wright"/>
    <s v="Air Cargo"/>
    <x v="2"/>
    <x v="3"/>
    <s v="High"/>
    <s v="Grenache Rose"/>
    <x v="0"/>
    <x v="3"/>
    <s v="Barnard Griffin Rose of Sangiovese 2014"/>
    <s v="Small Crate"/>
    <s v="Tamworth"/>
    <x v="1013"/>
    <d v="2013-12-06T00:00:00"/>
    <n v="1"/>
    <n v="7.0000000000000007E-2"/>
    <n v="48.58"/>
    <n v="54.11"/>
    <n v="48.58"/>
  </r>
  <r>
    <n v="3191"/>
    <n v="90686"/>
    <s v="Harry Hawkins"/>
    <s v="Road Cargo"/>
    <x v="0"/>
    <x v="0"/>
    <s v="High"/>
    <s v="Malbec"/>
    <x v="0"/>
    <x v="3"/>
    <s v="Roederer Estate Brut"/>
    <s v="Large Crate"/>
    <s v="Palmerston"/>
    <x v="167"/>
    <d v="2012-07-07T00:00:00"/>
    <n v="17"/>
    <n v="0.01"/>
    <n v="49.43"/>
    <n v="19.989999999999998"/>
    <n v="840.31"/>
  </r>
  <r>
    <n v="3192"/>
    <n v="88586"/>
    <s v="Steven Butler"/>
    <s v="Express Road Cargo"/>
    <x v="0"/>
    <x v="1"/>
    <s v="Critical"/>
    <s v="Malbec"/>
    <x v="0"/>
    <x v="3"/>
    <s v="Bollinger Brut Special Cuvee"/>
    <s v="Large Crate"/>
    <s v="Devonport"/>
    <x v="1071"/>
    <d v="2013-10-18T00:00:00"/>
    <n v="23"/>
    <n v="0.03"/>
    <n v="47.9"/>
    <n v="5.86"/>
    <n v="1101.7"/>
  </r>
  <r>
    <n v="3193"/>
    <n v="86544"/>
    <s v="Scott Stephens"/>
    <s v="Express Road Cargo"/>
    <x v="0"/>
    <x v="3"/>
    <s v="Critical"/>
    <s v="Shiraz"/>
    <x v="0"/>
    <x v="3"/>
    <s v="Barnard Griffin Rose of Sangiovese 2014"/>
    <s v="Full Container"/>
    <s v="Newcastle"/>
    <x v="948"/>
    <d v="2010-01-28T00:00:00"/>
    <n v="9"/>
    <n v="0.09"/>
    <n v="2.94"/>
    <n v="0.7"/>
    <n v="26.46"/>
  </r>
  <r>
    <n v="3194"/>
    <n v="86544"/>
    <s v="Carlos Oliver"/>
    <s v="Express Road Cargo"/>
    <x v="0"/>
    <x v="1"/>
    <s v="Critical"/>
    <s v="Zinfandel"/>
    <x v="0"/>
    <x v="3"/>
    <s v="Dopff &amp; Irion Cremant Rose Brut"/>
    <s v="Standard Size Crate"/>
    <s v="Wodonga"/>
    <x v="948"/>
    <d v="2010-01-29T00:00:00"/>
    <n v="10"/>
    <n v="0.03"/>
    <n v="43.98"/>
    <n v="8.99"/>
    <n v="439.79999999999995"/>
  </r>
  <r>
    <n v="3195"/>
    <n v="86544"/>
    <s v="Carlos Oliver"/>
    <s v="Express Road Cargo"/>
    <x v="0"/>
    <x v="1"/>
    <s v="Critical"/>
    <s v="Malbec"/>
    <x v="0"/>
    <x v="3"/>
    <s v="Lucien Albrecht Cremant d'Alsace Brut Rose"/>
    <s v="Full Container"/>
    <s v="Hamilton"/>
    <x v="948"/>
    <d v="2010-01-30T00:00:00"/>
    <n v="13"/>
    <n v="0.06"/>
    <n v="1.1399999999999999"/>
    <n v="0.7"/>
    <n v="14.819999999999999"/>
  </r>
  <r>
    <n v="3196"/>
    <n v="87800"/>
    <s v="Karen Williams"/>
    <s v="Air Cargo"/>
    <x v="2"/>
    <x v="1"/>
    <s v="Critical"/>
    <s v="Champagne"/>
    <x v="0"/>
    <x v="3"/>
    <s v="Marques de Caceres Rioja Rosado 2014"/>
    <s v="Extra Large Crate"/>
    <s v="Victor Harbor"/>
    <x v="1072"/>
    <d v="2012-01-19T00:00:00"/>
    <n v="5"/>
    <n v="7.0000000000000007E-2"/>
    <n v="300.98"/>
    <n v="64.73"/>
    <n v="1504.9"/>
  </r>
  <r>
    <n v="3197"/>
    <n v="86669"/>
    <s v="Sean Shaw"/>
    <s v="Express Road Cargo"/>
    <x v="0"/>
    <x v="1"/>
    <s v="Critical"/>
    <s v="Sangiovese"/>
    <x v="0"/>
    <x v="3"/>
    <s v="Bollinger Brut Special Cuvee"/>
    <s v="Large Crate"/>
    <s v="Geelong"/>
    <x v="322"/>
    <d v="2011-03-22T00:00:00"/>
    <n v="4"/>
    <n v="0.09"/>
    <n v="55.48"/>
    <n v="6.79"/>
    <n v="221.92"/>
  </r>
  <r>
    <n v="3198"/>
    <n v="89601"/>
    <s v="Shawn Morales"/>
    <s v="Express Road Cargo"/>
    <x v="0"/>
    <x v="1"/>
    <s v="Critical"/>
    <s v="Malbec"/>
    <x v="0"/>
    <x v="3"/>
    <s v="Belle Glos Oeil de Perdrix Pinot Noir Blanc 2014"/>
    <s v="Large Crate"/>
    <s v="Ballarat"/>
    <x v="1073"/>
    <d v="2010-08-16T00:00:00"/>
    <n v="17"/>
    <n v="0.02"/>
    <n v="4.9800000000000004"/>
    <n v="0.49"/>
    <n v="84.660000000000011"/>
  </r>
  <r>
    <n v="3199"/>
    <n v="90838"/>
    <s v="Sara Henderson"/>
    <s v="Express Road Cargo"/>
    <x v="0"/>
    <x v="1"/>
    <s v="High"/>
    <s v="Cabernet Sauvignon"/>
    <x v="0"/>
    <x v="3"/>
    <s v="Roederer Estate L'Ermitage 2007"/>
    <s v="Large Crate"/>
    <s v="Mount Gambier"/>
    <x v="50"/>
    <d v="2011-05-08T00:00:00"/>
    <n v="3"/>
    <n v="0"/>
    <n v="3.98"/>
    <n v="5.26"/>
    <n v="11.94"/>
  </r>
  <r>
    <n v="3200"/>
    <n v="86449"/>
    <s v="Thomas Taylor"/>
    <s v="Express Road Cargo"/>
    <x v="0"/>
    <x v="3"/>
    <s v="Critical"/>
    <s v="Sangiovese"/>
    <x v="0"/>
    <x v="3"/>
    <s v="Jean-Baptiste Adam Les Natures Cremant d'Alsace Brut"/>
    <s v="Full Container"/>
    <s v="Armidale"/>
    <x v="54"/>
    <d v="2012-04-15T00:00:00"/>
    <n v="5"/>
    <n v="0.03"/>
    <n v="3.78"/>
    <n v="0.71"/>
    <n v="18.899999999999999"/>
  </r>
  <r>
    <n v="3201"/>
    <n v="90849"/>
    <s v="Thomas Lopez"/>
    <s v="Express Road Cargo"/>
    <x v="1"/>
    <x v="1"/>
    <s v="High"/>
    <s v="Reisling"/>
    <x v="0"/>
    <x v="3"/>
    <s v="Lincourt Courtney's Chardonnay 2012"/>
    <s v="Large Crate"/>
    <s v="Canberra"/>
    <x v="751"/>
    <d v="2013-09-04T00:00:00"/>
    <n v="15"/>
    <n v="0.01"/>
    <n v="27.48"/>
    <n v="4"/>
    <n v="412.2"/>
  </r>
  <r>
    <n v="3202"/>
    <n v="89493"/>
    <s v="Walter Ryan"/>
    <s v="Express Road Cargo"/>
    <x v="2"/>
    <x v="3"/>
    <s v="High"/>
    <s v="Sangiovese Rose"/>
    <x v="0"/>
    <x v="3"/>
    <s v="Barnard Griffin Rose of Sangiovese 2014"/>
    <s v="Mini Crate"/>
    <s v="Campbeltown"/>
    <x v="114"/>
    <d v="2013-04-01T00:00:00"/>
    <n v="9"/>
    <n v="0.1"/>
    <n v="71.37"/>
    <n v="69"/>
    <n v="642.33000000000004"/>
  </r>
  <r>
    <n v="3203"/>
    <n v="90343"/>
    <s v="Jason Carpenter"/>
    <s v="Express Road Cargo"/>
    <x v="2"/>
    <x v="1"/>
    <s v="Critical"/>
    <s v="Sangiovese Rose"/>
    <x v="0"/>
    <x v="3"/>
    <s v="Locations by Dave Phinney F Rose&quot;"/>
    <s v="Full Container"/>
    <s v="Frankston"/>
    <x v="525"/>
    <d v="2011-12-14T00:00:00"/>
    <n v="15"/>
    <n v="0.05"/>
    <n v="3.7"/>
    <n v="1.61"/>
    <n v="55.5"/>
  </r>
  <r>
    <n v="3204"/>
    <n v="90343"/>
    <s v="Laura Palmer"/>
    <s v="Road Cargo"/>
    <x v="0"/>
    <x v="1"/>
    <s v="Critical"/>
    <s v="Pinot Noir"/>
    <x v="0"/>
    <x v="3"/>
    <s v="Schramsberg Cremant Demi-Sec 2011"/>
    <s v="Large Crate"/>
    <s v="Ballarat"/>
    <x v="525"/>
    <d v="2011-12-14T00:00:00"/>
    <n v="19"/>
    <n v="7.0000000000000007E-2"/>
    <n v="22.38"/>
    <n v="15.1"/>
    <n v="425.21999999999997"/>
  </r>
  <r>
    <n v="3205"/>
    <n v="90343"/>
    <s v="Laura Palmer"/>
    <s v="Express Road Cargo"/>
    <x v="1"/>
    <x v="1"/>
    <s v="Critical"/>
    <s v="Chardonnay"/>
    <x v="0"/>
    <x v="3"/>
    <s v="Lincourt Courtney's Chardonnay 2012"/>
    <s v="Large Crate"/>
    <s v="Mildura"/>
    <x v="525"/>
    <d v="2011-12-16T00:00:00"/>
    <n v="21"/>
    <n v="0.06"/>
    <n v="19.98"/>
    <n v="4"/>
    <n v="419.58"/>
  </r>
  <r>
    <n v="3206"/>
    <n v="90343"/>
    <s v="Laura Palmer"/>
    <s v="Express Road Cargo"/>
    <x v="1"/>
    <x v="1"/>
    <s v="Critical"/>
    <s v="Reisling"/>
    <x v="0"/>
    <x v="3"/>
    <s v="Mercer Canyons Chardonnay 2013"/>
    <s v="Loose Wrap"/>
    <s v="Hamilton"/>
    <x v="525"/>
    <d v="2011-12-15T00:00:00"/>
    <n v="1"/>
    <n v="0.01"/>
    <n v="20.99"/>
    <n v="4.8099999999999996"/>
    <n v="20.99"/>
  </r>
  <r>
    <n v="3207"/>
    <n v="86949"/>
    <s v="Brandon Carr"/>
    <s v="Express Road Cargo"/>
    <x v="0"/>
    <x v="1"/>
    <s v="Critical"/>
    <s v="Shiraz"/>
    <x v="0"/>
    <x v="3"/>
    <s v="Louis Roederer Cristal Brut 2006"/>
    <s v="Large Crate"/>
    <s v="Ballarat"/>
    <x v="856"/>
    <d v="2010-05-03T00:00:00"/>
    <n v="16"/>
    <n v="0.01"/>
    <n v="11.7"/>
    <n v="5.63"/>
    <n v="187.2"/>
  </r>
  <r>
    <n v="3208"/>
    <n v="86949"/>
    <s v="Brandon Carr"/>
    <s v="Express Road Cargo"/>
    <x v="0"/>
    <x v="1"/>
    <s v="Critical"/>
    <s v="Cabernet Sauvignon"/>
    <x v="0"/>
    <x v="3"/>
    <s v="Domaine Lafage Miraflors Rose 2013"/>
    <s v="Large Crate"/>
    <s v="Frankston"/>
    <x v="856"/>
    <d v="2010-05-01T00:00:00"/>
    <n v="9"/>
    <n v="0.03"/>
    <n v="4.55"/>
    <n v="1.49"/>
    <n v="40.949999999999996"/>
  </r>
  <r>
    <n v="3209"/>
    <n v="88013"/>
    <s v="Peter Fuller"/>
    <s v="Air Cargo"/>
    <x v="0"/>
    <x v="0"/>
    <s v="Not Specified"/>
    <s v="Merlot"/>
    <x v="0"/>
    <x v="3"/>
    <s v="Schramsberg Cremant Demi-Sec 2011"/>
    <s v="Extra Large Crate"/>
    <s v="Darwin"/>
    <x v="474"/>
    <d v="2013-10-30T00:00:00"/>
    <n v="25"/>
    <n v="0.01"/>
    <n v="100.98"/>
    <n v="15.66"/>
    <n v="2524.5"/>
  </r>
  <r>
    <n v="3210"/>
    <n v="88013"/>
    <s v="Peter Fuller"/>
    <s v="Express Road Cargo"/>
    <x v="0"/>
    <x v="0"/>
    <s v="Not Specified"/>
    <s v="Merlot"/>
    <x v="0"/>
    <x v="3"/>
    <s v="Simonnet-Febvre Cremant de Bourgogne Blanc"/>
    <s v="Large Crate"/>
    <s v="Darwin"/>
    <x v="474"/>
    <d v="2013-11-01T00:00:00"/>
    <n v="12"/>
    <n v="0"/>
    <n v="7.35"/>
    <n v="5.96"/>
    <n v="88.199999999999989"/>
  </r>
  <r>
    <n v="3211"/>
    <n v="88013"/>
    <s v="Peter Fuller"/>
    <s v="Express Road Cargo"/>
    <x v="0"/>
    <x v="0"/>
    <s v="Not Specified"/>
    <s v="Merlot"/>
    <x v="0"/>
    <x v="3"/>
    <s v="Bollinger Brut Special Cuvee"/>
    <s v="Large Crate"/>
    <s v="Palmerston"/>
    <x v="474"/>
    <d v="2013-10-31T00:00:00"/>
    <n v="10"/>
    <n v="0.1"/>
    <n v="40.99"/>
    <n v="17.48"/>
    <n v="409.90000000000003"/>
  </r>
  <r>
    <n v="3212"/>
    <n v="90718"/>
    <s v="Todd Nelson"/>
    <s v="Express Road Cargo"/>
    <x v="0"/>
    <x v="1"/>
    <s v="High"/>
    <s v="Malbec"/>
    <x v="0"/>
    <x v="3"/>
    <s v="Dopff &amp; Irion Cremant Rose Brut"/>
    <s v="Large Crate"/>
    <s v="Canberra"/>
    <x v="1066"/>
    <d v="2011-11-06T00:00:00"/>
    <n v="31"/>
    <n v="0.05"/>
    <n v="7.28"/>
    <n v="11.15"/>
    <n v="225.68"/>
  </r>
  <r>
    <n v="3213"/>
    <n v="90103"/>
    <s v="Craig Cox"/>
    <s v="Express Road Cargo"/>
    <x v="0"/>
    <x v="3"/>
    <s v="Medium"/>
    <s v="Cabernet Sauvignon"/>
    <x v="0"/>
    <x v="3"/>
    <s v="Lucien Albrecht Cremant d'Alsace Brut Rose"/>
    <s v="Full Container"/>
    <s v="Broken Hill"/>
    <x v="1074"/>
    <d v="2010-10-28T00:00:00"/>
    <n v="18"/>
    <n v="0.08"/>
    <n v="3.28"/>
    <n v="3.97"/>
    <n v="59.04"/>
  </r>
  <r>
    <n v="3214"/>
    <n v="90103"/>
    <s v="Craig Cox"/>
    <s v="Road Cargo"/>
    <x v="0"/>
    <x v="3"/>
    <s v="Medium"/>
    <s v="Merlot"/>
    <x v="0"/>
    <x v="3"/>
    <s v="Chateau de Campuget Costieres de Nimes Tradition Rose 2015"/>
    <s v="Standard Size Crate"/>
    <s v="Armidale"/>
    <x v="1074"/>
    <d v="2010-10-29T00:00:00"/>
    <n v="22"/>
    <n v="0.09"/>
    <n v="40.97"/>
    <n v="8.99"/>
    <n v="901.33999999999992"/>
  </r>
  <r>
    <n v="3215"/>
    <n v="87887"/>
    <s v="Brian Cox"/>
    <s v="Air Cargo"/>
    <x v="1"/>
    <x v="3"/>
    <s v="Low"/>
    <s v="Sauvignon Blanc"/>
    <x v="0"/>
    <x v="3"/>
    <s v="Robert Oatley Sauvignon Blanc 2013"/>
    <s v="Extra Large Crate"/>
    <s v="Armidale"/>
    <x v="1075"/>
    <d v="2011-09-29T00:00:00"/>
    <n v="4"/>
    <n v="0.05"/>
    <n v="264.98"/>
    <n v="17.86"/>
    <n v="1059.92"/>
  </r>
  <r>
    <n v="3216"/>
    <n v="90852"/>
    <s v="Virginia Sanders"/>
    <s v="Air Cargo"/>
    <x v="2"/>
    <x v="2"/>
    <s v="High"/>
    <s v="Champagne"/>
    <x v="0"/>
    <x v="3"/>
    <s v="Chateau de Campuget Costieres de Nimes Tradition Rose 2015"/>
    <s v="Small Crate"/>
    <s v="Geraldton"/>
    <x v="73"/>
    <d v="2012-04-13T00:00:00"/>
    <n v="10"/>
    <n v="0.01"/>
    <n v="48.58"/>
    <n v="54.11"/>
    <n v="485.79999999999995"/>
  </r>
  <r>
    <n v="3217"/>
    <n v="90852"/>
    <s v="Virginia Sanders"/>
    <s v="Road Cargo"/>
    <x v="2"/>
    <x v="2"/>
    <s v="High"/>
    <s v="Grenache Rose"/>
    <x v="0"/>
    <x v="3"/>
    <s v="Domaine Lafage Miraflors Rose 2013"/>
    <s v="Loose Wrap"/>
    <s v="Freemantle"/>
    <x v="73"/>
    <d v="2012-04-14T00:00:00"/>
    <n v="10"/>
    <n v="0.04"/>
    <n v="105.98"/>
    <n v="13.99"/>
    <n v="1059.8"/>
  </r>
  <r>
    <n v="3218"/>
    <n v="90852"/>
    <s v="Virginia Sanders"/>
    <s v="Express Road Cargo"/>
    <x v="0"/>
    <x v="2"/>
    <s v="High"/>
    <s v="Shiraz"/>
    <x v="0"/>
    <x v="3"/>
    <s v="Louis Roederer Cristal Brut with Gift Box 2007"/>
    <s v="Full Container"/>
    <s v="Geraldton"/>
    <x v="73"/>
    <d v="2012-04-12T00:00:00"/>
    <n v="1"/>
    <n v="0.09"/>
    <n v="7.04"/>
    <n v="2.17"/>
    <n v="7.04"/>
  </r>
  <r>
    <n v="3219"/>
    <n v="86381"/>
    <s v="Douglas Lane"/>
    <s v="Express Road Cargo"/>
    <x v="1"/>
    <x v="2"/>
    <s v="Low"/>
    <s v="Chardonnay"/>
    <x v="0"/>
    <x v="3"/>
    <s v="Chardonnais Napa Valley Chardonnay 2013"/>
    <s v="Standard Size Crate"/>
    <s v="Freemantle"/>
    <x v="961"/>
    <d v="2013-11-10T00:00:00"/>
    <n v="29"/>
    <n v="0.04"/>
    <n v="9.7799999999999994"/>
    <n v="1.99"/>
    <n v="283.62"/>
  </r>
  <r>
    <n v="3220"/>
    <n v="86381"/>
    <s v="Gerald Olson"/>
    <s v="Road Cargo"/>
    <x v="2"/>
    <x v="2"/>
    <s v="Low"/>
    <s v="Grenache Rose"/>
    <x v="0"/>
    <x v="3"/>
    <s v="Barnard Griffin Rose of Sangiovese 2014"/>
    <s v="Standard Size Crate"/>
    <s v="Rockingham"/>
    <x v="961"/>
    <d v="2013-11-15T00:00:00"/>
    <n v="15"/>
    <n v="0.01"/>
    <n v="12.22"/>
    <n v="2.85"/>
    <n v="183.3"/>
  </r>
  <r>
    <n v="3221"/>
    <n v="86170"/>
    <s v="Ernest Grant"/>
    <s v="Air Cargo"/>
    <x v="2"/>
    <x v="0"/>
    <s v="Not Specified"/>
    <s v="Cremant"/>
    <x v="0"/>
    <x v="3"/>
    <s v="Belle Glos Oeil de Perdrix Pinot Noir Blanc 2014"/>
    <s v="Small Crate"/>
    <s v="Mackay"/>
    <x v="226"/>
    <d v="2012-12-12T00:00:00"/>
    <n v="8"/>
    <n v="0.02"/>
    <n v="58.14"/>
    <n v="36.61"/>
    <n v="465.12"/>
  </r>
  <r>
    <n v="3222"/>
    <n v="90855"/>
    <s v="Joe Chapman"/>
    <s v="Express Road Cargo"/>
    <x v="1"/>
    <x v="2"/>
    <s v="High"/>
    <s v="Pinot Gris"/>
    <x v="0"/>
    <x v="3"/>
    <s v="Villa Maria Private Bin Sauvignon Blanc 2015"/>
    <s v="Large Crate"/>
    <s v="Perth"/>
    <x v="150"/>
    <d v="2010-08-15T00:00:00"/>
    <n v="7"/>
    <n v="0.06"/>
    <n v="175.99"/>
    <n v="8.99"/>
    <n v="1231.93"/>
  </r>
  <r>
    <n v="3223"/>
    <n v="90863"/>
    <s v="Gregory Stewart"/>
    <s v="Express Road Cargo"/>
    <x v="0"/>
    <x v="3"/>
    <s v="Not Specified"/>
    <s v="Sangiovese"/>
    <x v="0"/>
    <x v="3"/>
    <s v="Sutter Home Pink Moscato"/>
    <s v="Full Container"/>
    <s v="Blue Mountains"/>
    <x v="626"/>
    <d v="2012-08-09T00:00:00"/>
    <n v="1"/>
    <n v="0.04"/>
    <n v="2.98"/>
    <n v="1.58"/>
    <n v="2.98"/>
  </r>
  <r>
    <n v="3224"/>
    <n v="90863"/>
    <s v="Ronald Sanders"/>
    <s v="Express Road Cargo"/>
    <x v="0"/>
    <x v="3"/>
    <s v="Not Specified"/>
    <s v="Merlot"/>
    <x v="0"/>
    <x v="3"/>
    <s v="Miraval Rose (1.5 Liter Magnum) 2014"/>
    <s v="Full Container"/>
    <s v="Queanbeyan"/>
    <x v="626"/>
    <d v="2012-08-10T00:00:00"/>
    <n v="1"/>
    <n v="7.0000000000000007E-2"/>
    <n v="5.81"/>
    <n v="3.37"/>
    <n v="5.81"/>
  </r>
  <r>
    <n v="3225"/>
    <n v="89105"/>
    <s v="Steve Hall"/>
    <s v="Express Road Cargo"/>
    <x v="0"/>
    <x v="3"/>
    <s v="Not Specified"/>
    <s v="Zinfandel"/>
    <x v="0"/>
    <x v="3"/>
    <s v="JCB N¬∞21 Brut Cremant de Bourgogne"/>
    <s v="Large Crate"/>
    <s v="Wagga Wagga"/>
    <x v="343"/>
    <d v="2013-12-26T00:00:00"/>
    <n v="4"/>
    <n v="0.09"/>
    <n v="6.81"/>
    <n v="5.48"/>
    <n v="27.24"/>
  </r>
  <r>
    <n v="3226"/>
    <n v="90867"/>
    <s v="Judy Hernandez"/>
    <s v="Express Road Cargo"/>
    <x v="2"/>
    <x v="0"/>
    <s v="Low"/>
    <s v="Cremant"/>
    <x v="0"/>
    <x v="3"/>
    <s v="Sutter Home White Zinfandel"/>
    <s v="Standard Size Crate"/>
    <s v="Palmerston"/>
    <x v="354"/>
    <d v="2010-12-12T00:00:00"/>
    <n v="16"/>
    <n v="7.0000000000000007E-2"/>
    <n v="12.64"/>
    <n v="4.9800000000000004"/>
    <n v="202.24"/>
  </r>
  <r>
    <n v="3227"/>
    <n v="86745"/>
    <s v="Carlos Miller"/>
    <s v="Express Road Cargo"/>
    <x v="0"/>
    <x v="2"/>
    <s v="Medium"/>
    <s v="Shiraz"/>
    <x v="0"/>
    <x v="3"/>
    <s v="Lucien Albrecht Cremant d'Alsace Brut"/>
    <s v="Mini Crate"/>
    <s v="Bunbury"/>
    <x v="62"/>
    <d v="2013-01-06T00:00:00"/>
    <n v="8"/>
    <n v="0.09"/>
    <n v="80.98"/>
    <n v="35"/>
    <n v="647.84"/>
  </r>
  <r>
    <n v="3228"/>
    <n v="86745"/>
    <s v="Jimmy Nichols"/>
    <s v="Express Road Cargo"/>
    <x v="0"/>
    <x v="1"/>
    <s v="Medium"/>
    <s v="Pinot Noir"/>
    <x v="0"/>
    <x v="3"/>
    <s v="Miraval Rose (1.5 Liter Magnum) 2014"/>
    <s v="Large Crate"/>
    <s v="Port Lincoln"/>
    <x v="62"/>
    <d v="2013-01-07T00:00:00"/>
    <n v="8"/>
    <n v="0.05"/>
    <n v="5.81"/>
    <n v="8.49"/>
    <n v="46.48"/>
  </r>
  <r>
    <n v="3229"/>
    <n v="86745"/>
    <s v="Aaron Foster"/>
    <s v="Express Road Cargo"/>
    <x v="1"/>
    <x v="1"/>
    <s v="Medium"/>
    <s v="Reisling"/>
    <x v="0"/>
    <x v="3"/>
    <s v="Lucky Chardonnay 2012"/>
    <s v="Large Crate"/>
    <s v="Port Lincoln"/>
    <x v="62"/>
    <d v="2013-01-06T00:00:00"/>
    <n v="3"/>
    <n v="7.0000000000000007E-2"/>
    <n v="155.99"/>
    <n v="8.08"/>
    <n v="467.97"/>
  </r>
  <r>
    <n v="3230"/>
    <n v="86745"/>
    <s v="Walter Hicks"/>
    <s v="Express Road Cargo"/>
    <x v="0"/>
    <x v="1"/>
    <s v="Medium"/>
    <s v="Pinot Noir"/>
    <x v="0"/>
    <x v="3"/>
    <s v="Chateau de Campuget Costieres de Nimes Tradition Rose 2015"/>
    <s v="Large Crate"/>
    <s v="Adelaide"/>
    <x v="62"/>
    <d v="2013-01-06T00:00:00"/>
    <n v="9"/>
    <n v="0.1"/>
    <n v="17.7"/>
    <n v="9.4700000000000006"/>
    <n v="159.29999999999998"/>
  </r>
  <r>
    <n v="3231"/>
    <n v="88993"/>
    <s v="Douglas Ward"/>
    <s v="Express Road Cargo"/>
    <x v="1"/>
    <x v="2"/>
    <s v="High"/>
    <s v="Pinot Gris"/>
    <x v="0"/>
    <x v="3"/>
    <s v="Grgich Hills Chardonnay 2012"/>
    <s v="Standard Size Crate"/>
    <s v="Geraldton"/>
    <x v="1076"/>
    <d v="2013-05-17T00:00:00"/>
    <n v="1"/>
    <n v="0.1"/>
    <n v="43.98"/>
    <n v="1.99"/>
    <n v="43.98"/>
  </r>
  <r>
    <n v="3232"/>
    <n v="90872"/>
    <s v="Jimmy Brooks"/>
    <s v="Air Cargo"/>
    <x v="1"/>
    <x v="3"/>
    <s v="High"/>
    <s v="Pinot Gris"/>
    <x v="0"/>
    <x v="3"/>
    <s v="Dog Point Vineyard Sauvignon Blanc 2014"/>
    <s v="Extra Large Crate"/>
    <s v="Queanbeyan"/>
    <x v="1077"/>
    <d v="2011-07-20T00:00:00"/>
    <n v="5"/>
    <n v="0.04"/>
    <n v="449.99"/>
    <n v="49"/>
    <n v="2249.9499999999998"/>
  </r>
  <r>
    <n v="3233"/>
    <n v="90872"/>
    <s v="Robert Duncan"/>
    <s v="Express Road Cargo"/>
    <x v="0"/>
    <x v="3"/>
    <s v="High"/>
    <s v="Cabernet Sauvignon"/>
    <x v="0"/>
    <x v="3"/>
    <s v="Bollinger Brut Special Cuvee"/>
    <s v="Full Container"/>
    <s v="Cessnock"/>
    <x v="1077"/>
    <d v="2011-07-21T00:00:00"/>
    <n v="4"/>
    <n v="0.06"/>
    <n v="4"/>
    <n v="1.3"/>
    <n v="16"/>
  </r>
  <r>
    <n v="3234"/>
    <n v="86456"/>
    <s v="Charles Willis"/>
    <s v="Road Cargo"/>
    <x v="0"/>
    <x v="3"/>
    <s v="High"/>
    <s v="Shiraz"/>
    <x v="0"/>
    <x v="3"/>
    <s v="Francis Ford Coppola Sofia Rose 2014"/>
    <s v="Large Crate"/>
    <s v="Albury"/>
    <x v="363"/>
    <d v="2012-01-20T00:00:00"/>
    <n v="3"/>
    <n v="0"/>
    <n v="2.88"/>
    <n v="0.99"/>
    <n v="8.64"/>
  </r>
  <r>
    <n v="3235"/>
    <n v="90877"/>
    <s v="Lawrence Lee"/>
    <s v="Express Road Cargo"/>
    <x v="2"/>
    <x v="3"/>
    <s v="Low"/>
    <s v="Grenache Rose"/>
    <x v="0"/>
    <x v="3"/>
    <s v="Miraval Rose (1.5 Liter Magnum) 2014"/>
    <s v="Standard Size Crate"/>
    <s v="Goulburn"/>
    <x v="168"/>
    <d v="2013-07-25T00:00:00"/>
    <n v="11"/>
    <n v="0.06"/>
    <n v="14.98"/>
    <n v="8.99"/>
    <n v="164.78"/>
  </r>
  <r>
    <n v="3236"/>
    <n v="90877"/>
    <s v="Ryan Russell"/>
    <s v="Express Road Cargo"/>
    <x v="0"/>
    <x v="1"/>
    <s v="Low"/>
    <s v="Sangiovese"/>
    <x v="0"/>
    <x v="3"/>
    <s v="Louis Roederer Cristal Brut with Gift Box 2007"/>
    <s v="Large Crate"/>
    <s v="Mount Barker"/>
    <x v="168"/>
    <d v="2013-07-23T00:00:00"/>
    <n v="15"/>
    <n v="0.09"/>
    <n v="24.95"/>
    <n v="2.99"/>
    <n v="374.25"/>
  </r>
  <r>
    <n v="3237"/>
    <n v="90878"/>
    <s v="George Stephens"/>
    <s v="Express Road Cargo"/>
    <x v="2"/>
    <x v="1"/>
    <s v="Medium"/>
    <s v="Cremant"/>
    <x v="0"/>
    <x v="3"/>
    <s v="Miraval Rose (1.5 Liter Magnum) 2014"/>
    <s v="Standard Size Crate"/>
    <s v="Victor Harbor"/>
    <x v="1041"/>
    <d v="2012-03-08T00:00:00"/>
    <n v="12"/>
    <n v="0.01"/>
    <n v="4.82"/>
    <n v="5.72"/>
    <n v="57.84"/>
  </r>
  <r>
    <n v="3238"/>
    <n v="90193"/>
    <s v="Deborah Diaz"/>
    <s v="Air Cargo"/>
    <x v="2"/>
    <x v="2"/>
    <s v="Low"/>
    <s v="Cremant"/>
    <x v="0"/>
    <x v="3"/>
    <s v="Chateau d'Esclans Whispering Angel Rose 2014"/>
    <s v="Extra Large Crate"/>
    <s v="Perth"/>
    <x v="864"/>
    <d v="2010-12-15T00:00:00"/>
    <n v="12"/>
    <n v="0.02"/>
    <n v="500.98"/>
    <n v="26"/>
    <n v="6011.76"/>
  </r>
  <r>
    <n v="3239"/>
    <n v="86008"/>
    <s v="Justin Fernandez"/>
    <s v="Express Road Cargo"/>
    <x v="0"/>
    <x v="3"/>
    <s v="Not Specified"/>
    <s v="Sangiovese"/>
    <x v="0"/>
    <x v="3"/>
    <s v="Barnard Griffin Rose of Sangiovese 2014"/>
    <s v="Large Crate"/>
    <s v="Grafton"/>
    <x v="1078"/>
    <d v="2013-07-17T00:00:00"/>
    <n v="11"/>
    <n v="0"/>
    <n v="6.48"/>
    <n v="6.22"/>
    <n v="71.28"/>
  </r>
  <r>
    <n v="3240"/>
    <n v="86008"/>
    <s v="Bruce Owens"/>
    <s v="Express Road Cargo"/>
    <x v="0"/>
    <x v="3"/>
    <s v="Not Specified"/>
    <s v="Cabernet Sauvignon"/>
    <x v="0"/>
    <x v="3"/>
    <s v="Gerard Bertrand Cote des Roses Rose 2014"/>
    <s v="Full Container"/>
    <s v="Bathurst"/>
    <x v="1078"/>
    <d v="2013-07-17T00:00:00"/>
    <n v="8"/>
    <n v="0.06"/>
    <n v="19.84"/>
    <n v="4.0999999999999996"/>
    <n v="158.72"/>
  </r>
  <r>
    <n v="3241"/>
    <n v="90150"/>
    <s v="Brian George"/>
    <s v="Express Road Cargo"/>
    <x v="2"/>
    <x v="1"/>
    <s v="High"/>
    <s v="Sangiovese Rose"/>
    <x v="0"/>
    <x v="3"/>
    <s v="Chateau d'Esclans Garrus Rose 2013"/>
    <s v="Large Crate"/>
    <s v="Launceston"/>
    <x v="1046"/>
    <d v="2012-05-08T00:00:00"/>
    <n v="18"/>
    <n v="7.0000000000000007E-2"/>
    <n v="63.94"/>
    <n v="14.48"/>
    <n v="1150.92"/>
  </r>
  <r>
    <n v="3242"/>
    <n v="87529"/>
    <s v="Ernest Alvarez"/>
    <s v="Express Road Cargo"/>
    <x v="0"/>
    <x v="3"/>
    <s v="Medium"/>
    <s v="Merlot"/>
    <x v="0"/>
    <x v="3"/>
    <s v="Francis Ford Coppola Sofia Rose 2014"/>
    <s v="Large Crate"/>
    <s v="Lithgow"/>
    <x v="622"/>
    <d v="2013-10-28T00:00:00"/>
    <n v="14"/>
    <n v="7.0000000000000007E-2"/>
    <n v="21.38"/>
    <n v="2.99"/>
    <n v="299.32"/>
  </r>
  <r>
    <n v="3243"/>
    <n v="90881"/>
    <s v="Jimmy Sullivan"/>
    <s v="Air Cargo"/>
    <x v="1"/>
    <x v="3"/>
    <s v="Critical"/>
    <s v="Sauvignon Blanc"/>
    <x v="0"/>
    <x v="3"/>
    <s v="Cloudy Bay Sauvignon Blanc 2015"/>
    <s v="Extra Large Crate"/>
    <s v="Grafton"/>
    <x v="711"/>
    <d v="2010-09-25T00:00:00"/>
    <n v="7"/>
    <n v="0.06"/>
    <n v="200.97"/>
    <n v="15.59"/>
    <n v="1406.79"/>
  </r>
  <r>
    <n v="3244"/>
    <n v="86054"/>
    <s v="Roy Shaw"/>
    <s v="Express Road Cargo"/>
    <x v="2"/>
    <x v="1"/>
    <s v="Critical"/>
    <s v="Champagne"/>
    <x v="0"/>
    <x v="3"/>
    <s v="Domaine Lafond Roc-Epine Tavel Rose 2014"/>
    <s v="Mini Crate"/>
    <s v="Canberra"/>
    <x v="711"/>
    <d v="2010-09-27T00:00:00"/>
    <n v="1"/>
    <n v="0.17"/>
    <n v="14.89"/>
    <n v="13.56"/>
    <n v="14.89"/>
  </r>
  <r>
    <n v="3245"/>
    <n v="89235"/>
    <s v="Steve King"/>
    <s v="Air Cargo"/>
    <x v="1"/>
    <x v="3"/>
    <s v="High"/>
    <s v="Chardonnay"/>
    <x v="0"/>
    <x v="3"/>
    <s v="Lucky Chardonnay 2012"/>
    <s v="Extra Large Crate"/>
    <s v="Goulburn"/>
    <x v="448"/>
    <d v="2013-11-21T00:00:00"/>
    <n v="39"/>
    <n v="0.04"/>
    <n v="500.98"/>
    <n v="28.14"/>
    <n v="19538.22"/>
  </r>
  <r>
    <n v="3246"/>
    <n v="90890"/>
    <s v="Antonio Jacobs"/>
    <s v="Express Road Cargo"/>
    <x v="0"/>
    <x v="3"/>
    <s v="Critical"/>
    <s v="Malbec"/>
    <x v="0"/>
    <x v="3"/>
    <s v="Roederer Estate Brut"/>
    <s v="Large Crate"/>
    <s v="Orange"/>
    <x v="283"/>
    <d v="2012-07-24T00:00:00"/>
    <n v="17"/>
    <n v="0.09"/>
    <n v="10.89"/>
    <n v="4.5"/>
    <n v="185.13"/>
  </r>
  <r>
    <n v="3247"/>
    <n v="89045"/>
    <s v="Phillip Black"/>
    <s v="Express Road Cargo"/>
    <x v="1"/>
    <x v="1"/>
    <s v="Medium"/>
    <s v="Reisling"/>
    <x v="0"/>
    <x v="3"/>
    <s v="Rombauer Chardonnay 2014"/>
    <s v="Large Crate"/>
    <s v="Mount Gambier"/>
    <x v="519"/>
    <d v="2013-07-29T00:00:00"/>
    <n v="17"/>
    <n v="0.03"/>
    <n v="65.989999999999995"/>
    <n v="4.2"/>
    <n v="1121.83"/>
  </r>
  <r>
    <n v="3248"/>
    <n v="89045"/>
    <s v="Sean Morgan"/>
    <s v="Express Road Cargo"/>
    <x v="0"/>
    <x v="1"/>
    <s v="Medium"/>
    <s v="Merlot"/>
    <x v="0"/>
    <x v="3"/>
    <s v="Pietradolce Etna Rosato 2014"/>
    <s v="Full Container"/>
    <s v="Mount Gambier"/>
    <x v="519"/>
    <d v="2013-07-30T00:00:00"/>
    <n v="13"/>
    <n v="0.03"/>
    <n v="3.78"/>
    <n v="0.71"/>
    <n v="49.14"/>
  </r>
  <r>
    <n v="3249"/>
    <n v="89735"/>
    <s v="Christopher Elliott"/>
    <s v="Express Road Cargo"/>
    <x v="0"/>
    <x v="1"/>
    <s v="Low"/>
    <s v="Sangiovese"/>
    <x v="0"/>
    <x v="3"/>
    <s v="Veuve Clicquot Brut Yellow Label"/>
    <s v="Large Crate"/>
    <s v="Port Adelaide"/>
    <x v="959"/>
    <d v="2013-01-12T00:00:00"/>
    <n v="6"/>
    <n v="7.0000000000000007E-2"/>
    <n v="162.93"/>
    <n v="19.989999999999998"/>
    <n v="977.58"/>
  </r>
  <r>
    <n v="3250"/>
    <n v="89735"/>
    <s v="Christopher Elliott"/>
    <s v="Express Road Cargo"/>
    <x v="0"/>
    <x v="1"/>
    <s v="Low"/>
    <s v="Malbec"/>
    <x v="0"/>
    <x v="3"/>
    <s v="Jean-Baptiste Adam Les Natures Cremant d'Alsace Brut"/>
    <s v="Full Container"/>
    <s v="Port Adelaide"/>
    <x v="959"/>
    <d v="2013-01-10T00:00:00"/>
    <n v="7"/>
    <n v="0.08"/>
    <n v="2.52"/>
    <n v="4.28"/>
    <n v="17.64"/>
  </r>
  <r>
    <n v="3251"/>
    <n v="89735"/>
    <s v="Nicholas Hart"/>
    <s v="Air Cargo"/>
    <x v="1"/>
    <x v="0"/>
    <s v="Low"/>
    <s v="Reisling"/>
    <x v="0"/>
    <x v="3"/>
    <s v="Angeline Sauvignon Blanc 2014"/>
    <s v="Extra Large Crate"/>
    <s v="Palmerston"/>
    <x v="959"/>
    <d v="2013-01-07T00:00:00"/>
    <n v="7"/>
    <n v="0.03"/>
    <n v="90.97"/>
    <n v="14"/>
    <n v="636.79"/>
  </r>
  <r>
    <n v="3252"/>
    <n v="86711"/>
    <s v="Walter Washington"/>
    <s v="Road Cargo"/>
    <x v="1"/>
    <x v="0"/>
    <s v="Not Specified"/>
    <s v="Sauvignon Blanc"/>
    <x v="0"/>
    <x v="3"/>
    <s v="Hewitson LuLu Sauvignon Blanc 2014"/>
    <s v="Large Crate"/>
    <s v="Darwin"/>
    <x v="254"/>
    <d v="2011-07-24T00:00:00"/>
    <n v="1"/>
    <n v="0.01"/>
    <n v="30.73"/>
    <n v="4"/>
    <n v="30.73"/>
  </r>
  <r>
    <n v="3253"/>
    <n v="86711"/>
    <s v="Walter Washington"/>
    <s v="Road Cargo"/>
    <x v="2"/>
    <x v="0"/>
    <s v="Not Specified"/>
    <s v="Cremant"/>
    <x v="0"/>
    <x v="3"/>
    <s v="Sutter Home White Zinfandel"/>
    <s v="Loose Wrap"/>
    <s v="Palmerston"/>
    <x v="254"/>
    <d v="2011-07-23T00:00:00"/>
    <n v="7"/>
    <n v="7.0000000000000007E-2"/>
    <n v="62.18"/>
    <n v="10.84"/>
    <n v="435.26"/>
  </r>
  <r>
    <n v="3254"/>
    <n v="86711"/>
    <s v="Walter Washington"/>
    <s v="Road Cargo"/>
    <x v="0"/>
    <x v="0"/>
    <s v="Not Specified"/>
    <s v="Cabernet Sauvignon"/>
    <x v="0"/>
    <x v="3"/>
    <s v="Pierre Sparr Cremant d'Alsace Reserve Brut Rose"/>
    <s v="Large Crate"/>
    <s v="Palmerston"/>
    <x v="254"/>
    <d v="2011-07-22T00:00:00"/>
    <n v="6"/>
    <n v="0.09"/>
    <n v="193.17"/>
    <n v="19.989999999999998"/>
    <n v="1159.02"/>
  </r>
  <r>
    <n v="3255"/>
    <n v="90481"/>
    <s v="Laura Campbell"/>
    <s v="Express Road Cargo"/>
    <x v="0"/>
    <x v="1"/>
    <s v="Critical"/>
    <s v="Pinot Noir"/>
    <x v="0"/>
    <x v="3"/>
    <s v="Chateau de Campuget Costieres de Nimes Tradition Rose 2015"/>
    <s v="Full Container"/>
    <s v="Victor Harbor"/>
    <x v="1001"/>
    <d v="2011-02-01T00:00:00"/>
    <n v="9"/>
    <n v="0.09"/>
    <n v="2.1800000000000002"/>
    <n v="1.38"/>
    <n v="19.62"/>
  </r>
  <r>
    <n v="3256"/>
    <n v="88969"/>
    <s v="Douglas Parker"/>
    <s v="Express Road Cargo"/>
    <x v="0"/>
    <x v="2"/>
    <s v="Not Specified"/>
    <s v="Malbec"/>
    <x v="0"/>
    <x v="3"/>
    <s v="Simonnet-Febvre Cremant de Bourgogne Blanc"/>
    <s v="Large Crate"/>
    <s v="Rockingham"/>
    <x v="541"/>
    <d v="2013-04-11T00:00:00"/>
    <n v="2"/>
    <n v="0"/>
    <n v="34.76"/>
    <n v="8.2200000000000006"/>
    <n v="69.52"/>
  </r>
  <r>
    <n v="3257"/>
    <n v="88969"/>
    <s v="Douglas Parker"/>
    <s v="Express Road Cargo"/>
    <x v="1"/>
    <x v="2"/>
    <s v="Not Specified"/>
    <s v="Pinot Gris"/>
    <x v="0"/>
    <x v="3"/>
    <s v="Mercer Canyons Chardonnay 2013"/>
    <s v="Standard Size Crate"/>
    <s v="Geraldton"/>
    <x v="541"/>
    <d v="2013-04-11T00:00:00"/>
    <n v="7"/>
    <n v="7.0000000000000007E-2"/>
    <n v="55.99"/>
    <n v="5"/>
    <n v="391.93"/>
  </r>
  <r>
    <n v="3258"/>
    <n v="87350"/>
    <s v="Chris Palmer"/>
    <s v="Express Road Cargo"/>
    <x v="1"/>
    <x v="1"/>
    <s v="Medium"/>
    <s v="Pinot Gris"/>
    <x v="0"/>
    <x v="3"/>
    <s v="Hewitson LuLu Sauvignon Blanc 2014"/>
    <s v="Large Crate"/>
    <s v="Frankston"/>
    <x v="342"/>
    <d v="2011-10-09T00:00:00"/>
    <n v="11"/>
    <n v="0.08"/>
    <n v="125.99"/>
    <n v="4.2"/>
    <n v="1385.8899999999999"/>
  </r>
  <r>
    <n v="3259"/>
    <n v="90891"/>
    <s v="Walter Gilbert"/>
    <s v="Express Road Cargo"/>
    <x v="2"/>
    <x v="3"/>
    <s v="High"/>
    <s v="Champagne"/>
    <x v="0"/>
    <x v="3"/>
    <s v="Domaine Lafond Roc-Epine Tavel Rose 2014"/>
    <s v="Mini Crate"/>
    <s v="Tamworth"/>
    <x v="1006"/>
    <d v="2010-10-22T00:00:00"/>
    <n v="20"/>
    <n v="0.03"/>
    <n v="320.98"/>
    <n v="24.49"/>
    <n v="6419.6"/>
  </r>
  <r>
    <n v="3260"/>
    <n v="90891"/>
    <s v="Walter Gilbert"/>
    <s v="Express Road Cargo"/>
    <x v="1"/>
    <x v="3"/>
    <s v="High"/>
    <s v="Sauvignon Blanc"/>
    <x v="0"/>
    <x v="3"/>
    <s v="Chardonnais Napa Valley Chardonnay 2013"/>
    <s v="Large Crate"/>
    <s v="Dubbo"/>
    <x v="1006"/>
    <d v="2010-10-21T00:00:00"/>
    <n v="18"/>
    <n v="0.06"/>
    <n v="125.99"/>
    <n v="8.8000000000000007"/>
    <n v="2267.8199999999997"/>
  </r>
  <r>
    <n v="3261"/>
    <n v="90904"/>
    <s v="Joshua Simpson"/>
    <s v="Road Cargo"/>
    <x v="0"/>
    <x v="3"/>
    <s v="Critical"/>
    <s v="Pinot Noir"/>
    <x v="0"/>
    <x v="3"/>
    <s v="Sutter Home Pink Moscato"/>
    <s v="Full Container"/>
    <s v="Paramatta"/>
    <x v="1079"/>
    <d v="2013-10-26T00:00:00"/>
    <n v="12"/>
    <n v="0"/>
    <n v="9.11"/>
    <n v="2.15"/>
    <n v="109.32"/>
  </r>
  <r>
    <n v="3262"/>
    <n v="90904"/>
    <s v="Joshua Simpson"/>
    <s v="Express Road Cargo"/>
    <x v="0"/>
    <x v="3"/>
    <s v="Critical"/>
    <s v="Shiraz"/>
    <x v="0"/>
    <x v="3"/>
    <s v="Chateau d'Esclans Garrus Rose 2013"/>
    <s v="Large Crate"/>
    <s v="Queanbeyan"/>
    <x v="1079"/>
    <d v="2013-10-27T00:00:00"/>
    <n v="10"/>
    <n v="0.08"/>
    <n v="5.28"/>
    <n v="5.85"/>
    <n v="52.800000000000004"/>
  </r>
  <r>
    <n v="3263"/>
    <n v="86900"/>
    <s v="Theresa Washington"/>
    <s v="Express Road Cargo"/>
    <x v="0"/>
    <x v="3"/>
    <s v="Critical"/>
    <s v="Shiraz"/>
    <x v="0"/>
    <x v="3"/>
    <s v="Sutter Home Pink Moscato"/>
    <s v="Large Crate"/>
    <s v="Albury"/>
    <x v="523"/>
    <d v="2010-05-30T00:00:00"/>
    <n v="11"/>
    <n v="0.03"/>
    <n v="17.7"/>
    <n v="9.4700000000000006"/>
    <n v="194.7"/>
  </r>
  <r>
    <n v="3264"/>
    <n v="87451"/>
    <s v="Keith Simpson"/>
    <s v="Express Road Cargo"/>
    <x v="1"/>
    <x v="2"/>
    <s v="High"/>
    <s v="Sauvignon Blanc"/>
    <x v="0"/>
    <x v="3"/>
    <s v="Dog Point Vineyard Sauvignon Blanc 2014"/>
    <s v="Large Crate"/>
    <s v="Albany"/>
    <x v="477"/>
    <d v="2010-03-30T00:00:00"/>
    <n v="7"/>
    <n v="0.04"/>
    <n v="40.98"/>
    <n v="6.5"/>
    <n v="286.85999999999996"/>
  </r>
  <r>
    <n v="3265"/>
    <n v="87451"/>
    <s v="Todd Ramos"/>
    <s v="Express Road Cargo"/>
    <x v="1"/>
    <x v="1"/>
    <s v="High"/>
    <s v="Sauvignon Blanc"/>
    <x v="0"/>
    <x v="3"/>
    <s v="Mercer Canyons Chardonnay 2013"/>
    <s v="Standard Size Crate"/>
    <s v="Hamilton"/>
    <x v="477"/>
    <d v="2010-03-31T00:00:00"/>
    <n v="5"/>
    <n v="0.05"/>
    <n v="35.99"/>
    <n v="3.3"/>
    <n v="179.95000000000002"/>
  </r>
  <r>
    <n v="3266"/>
    <n v="86105"/>
    <s v="Lillian Sanchez"/>
    <s v="Express Road Cargo"/>
    <x v="0"/>
    <x v="1"/>
    <s v="Low"/>
    <s v="Merlot"/>
    <x v="0"/>
    <x v="3"/>
    <s v="Chateau d'Esclans Whispering Angel Rose 2014"/>
    <s v="Large Crate"/>
    <s v="Burnie"/>
    <x v="539"/>
    <d v="2011-03-01T00:00:00"/>
    <n v="1"/>
    <n v="0.09"/>
    <n v="7.31"/>
    <n v="0.49"/>
    <n v="7.31"/>
  </r>
  <r>
    <n v="3267"/>
    <n v="86105"/>
    <s v="Wanda Garrett"/>
    <s v="Air Cargo"/>
    <x v="2"/>
    <x v="1"/>
    <s v="Low"/>
    <s v="Grenache Rose"/>
    <x v="0"/>
    <x v="3"/>
    <s v="Orin Swift Cellars Fragile Rose 2014"/>
    <s v="Small Crate"/>
    <s v="Devonport"/>
    <x v="539"/>
    <d v="2011-03-01T00:00:00"/>
    <n v="7"/>
    <n v="0.06"/>
    <n v="130.97999999999999"/>
    <n v="54.74"/>
    <n v="916.8599999999999"/>
  </r>
  <r>
    <n v="3268"/>
    <n v="86105"/>
    <s v="Wanda Garrett"/>
    <s v="Express Road Cargo"/>
    <x v="0"/>
    <x v="1"/>
    <s v="Low"/>
    <s v="Sangiovese"/>
    <x v="0"/>
    <x v="3"/>
    <s v="Francis Ford Coppola Sofia Rose 2014"/>
    <s v="Large Crate"/>
    <s v="Devonport"/>
    <x v="539"/>
    <d v="2011-03-06T00:00:00"/>
    <n v="4"/>
    <n v="0.08"/>
    <n v="48.91"/>
    <n v="5.81"/>
    <n v="195.64"/>
  </r>
  <r>
    <n v="3269"/>
    <n v="86105"/>
    <s v="Wanda Garrett"/>
    <s v="Express Road Cargo"/>
    <x v="0"/>
    <x v="1"/>
    <s v="Low"/>
    <s v="Zinfandel"/>
    <x v="0"/>
    <x v="3"/>
    <s v="Roederer Estate Brut"/>
    <s v="Large Crate"/>
    <s v="Launceston"/>
    <x v="539"/>
    <d v="2011-03-04T00:00:00"/>
    <n v="10"/>
    <n v="0"/>
    <n v="111.03"/>
    <n v="8.64"/>
    <n v="1110.3"/>
  </r>
  <r>
    <n v="3270"/>
    <n v="87460"/>
    <s v="Todd Ramos"/>
    <s v="Air Cargo"/>
    <x v="2"/>
    <x v="1"/>
    <s v="Low"/>
    <s v="Champagne"/>
    <x v="0"/>
    <x v="3"/>
    <s v="Chateau d'Esclans Garrus Rose 2013"/>
    <s v="Small Crate"/>
    <s v="Bendigo"/>
    <x v="673"/>
    <d v="2013-09-09T00:00:00"/>
    <n v="11"/>
    <n v="7.0000000000000007E-2"/>
    <n v="124.49"/>
    <n v="51.94"/>
    <n v="1369.3899999999999"/>
  </r>
  <r>
    <n v="3271"/>
    <n v="90907"/>
    <s v="Jeffrey Carpenter"/>
    <s v="Express Road Cargo"/>
    <x v="0"/>
    <x v="1"/>
    <s v="Not Specified"/>
    <s v="Zinfandel"/>
    <x v="0"/>
    <x v="3"/>
    <s v="Chateau Gaudrelle Cremant d'Loire Brut"/>
    <s v="Large Crate"/>
    <s v="Victor Harbor"/>
    <x v="45"/>
    <d v="2013-05-06T00:00:00"/>
    <n v="5"/>
    <n v="0.03"/>
    <n v="5.98"/>
    <n v="2.5"/>
    <n v="29.900000000000002"/>
  </r>
  <r>
    <n v="3272"/>
    <n v="87211"/>
    <s v="Peter Baker"/>
    <s v="Express Road Cargo"/>
    <x v="0"/>
    <x v="3"/>
    <s v="Medium"/>
    <s v="Shiraz"/>
    <x v="0"/>
    <x v="3"/>
    <s v="Simonnet-Febvre Cremant de Bourgogne Blanc"/>
    <s v="Large Crate"/>
    <s v="Grafton"/>
    <x v="994"/>
    <d v="2012-07-07T00:00:00"/>
    <n v="1"/>
    <n v="0.05"/>
    <n v="4.9800000000000004"/>
    <n v="4.72"/>
    <n v="4.9800000000000004"/>
  </r>
  <r>
    <n v="3273"/>
    <n v="87211"/>
    <s v="Peter Baker"/>
    <s v="Express Road Cargo"/>
    <x v="0"/>
    <x v="3"/>
    <s v="Medium"/>
    <s v="Cabernet Sauvignon"/>
    <x v="0"/>
    <x v="3"/>
    <s v="JCB N¬∞21 Brut Cremant de Bourgogne"/>
    <s v="Full Container"/>
    <s v="Tamworth"/>
    <x v="994"/>
    <d v="2012-07-08T00:00:00"/>
    <n v="16"/>
    <n v="0.03"/>
    <n v="7.08"/>
    <n v="2.35"/>
    <n v="113.28"/>
  </r>
  <r>
    <n v="3274"/>
    <n v="90913"/>
    <s v="Kenneth Willis"/>
    <s v="Air Cargo"/>
    <x v="2"/>
    <x v="3"/>
    <s v="High"/>
    <s v="Sangiovese Rose"/>
    <x v="0"/>
    <x v="3"/>
    <s v="Chateau d'Esclans Whispering Angel Rose 2014"/>
    <s v="Small Crate"/>
    <s v="Cessnock"/>
    <x v="405"/>
    <d v="2012-11-14T00:00:00"/>
    <n v="40"/>
    <n v="0.01"/>
    <n v="400.98"/>
    <n v="42.52"/>
    <n v="16039.2"/>
  </r>
  <r>
    <n v="3275"/>
    <n v="87121"/>
    <s v="Steven Berry"/>
    <s v="Road Cargo"/>
    <x v="0"/>
    <x v="3"/>
    <s v="Low"/>
    <s v="Pinot Noir"/>
    <x v="0"/>
    <x v="3"/>
    <s v="Louis Roederer Cristal Brut with Gift Box 2007"/>
    <s v="Full Container"/>
    <s v="Penrith"/>
    <x v="663"/>
    <d v="2012-01-08T00:00:00"/>
    <n v="3"/>
    <n v="0.06"/>
    <n v="5.18"/>
    <n v="2.04"/>
    <n v="15.54"/>
  </r>
  <r>
    <n v="3276"/>
    <n v="90789"/>
    <s v="Michael Rice"/>
    <s v="Express Road Cargo"/>
    <x v="1"/>
    <x v="0"/>
    <s v="High"/>
    <s v="Sauvignon Blanc"/>
    <x v="0"/>
    <x v="3"/>
    <s v="Robert Oatley Sauvignon Blanc 2013"/>
    <s v="Large Crate"/>
    <s v="Rockhampton"/>
    <x v="169"/>
    <d v="2011-07-19T00:00:00"/>
    <n v="15"/>
    <n v="0.01"/>
    <n v="125.99"/>
    <n v="2.5"/>
    <n v="1889.85"/>
  </r>
  <r>
    <n v="3277"/>
    <n v="90789"/>
    <s v="Mark Lawson"/>
    <s v="Express Road Cargo"/>
    <x v="2"/>
    <x v="3"/>
    <s v="High"/>
    <s v="Grenache Rose"/>
    <x v="0"/>
    <x v="3"/>
    <s v="La Playa Estate Cabernet Sauvignon Rose 2015"/>
    <s v="Standard Size Crate"/>
    <s v="Orange"/>
    <x v="169"/>
    <d v="2011-07-19T00:00:00"/>
    <n v="11"/>
    <n v="0.09"/>
    <n v="12.22"/>
    <n v="2.85"/>
    <n v="134.42000000000002"/>
  </r>
  <r>
    <n v="3278"/>
    <n v="88986"/>
    <s v="Gerald Cunningham"/>
    <s v="Express Road Cargo"/>
    <x v="2"/>
    <x v="3"/>
    <s v="Not Specified"/>
    <s v="Cremant"/>
    <x v="0"/>
    <x v="3"/>
    <s v="Domaine Lafond Roc-Epine Tavel Rose 2014"/>
    <s v="Large Crate"/>
    <s v="Albury"/>
    <x v="235"/>
    <d v="2012-04-09T00:00:00"/>
    <n v="9"/>
    <n v="0.01"/>
    <n v="27.42"/>
    <n v="19.46"/>
    <n v="246.78000000000003"/>
  </r>
  <r>
    <n v="3279"/>
    <n v="89115"/>
    <s v="Peter Nguyen"/>
    <s v="Express Road Cargo"/>
    <x v="1"/>
    <x v="1"/>
    <s v="Not Specified"/>
    <s v="Sauvignon Blanc"/>
    <x v="0"/>
    <x v="3"/>
    <s v="Dog Point Vineyard Sauvignon Blanc 2014"/>
    <s v="Large Crate"/>
    <s v="Port Adelaide"/>
    <x v="170"/>
    <d v="2012-10-22T00:00:00"/>
    <n v="8"/>
    <n v="0"/>
    <n v="125.99"/>
    <n v="8.08"/>
    <n v="1007.92"/>
  </r>
  <r>
    <n v="3280"/>
    <n v="88281"/>
    <s v="Larry Grant"/>
    <s v="Express Road Cargo"/>
    <x v="0"/>
    <x v="3"/>
    <s v="Not Specified"/>
    <s v="Shiraz"/>
    <x v="0"/>
    <x v="3"/>
    <s v="Louis Roederer Cristal Brut with Gift Box 2007"/>
    <s v="Large Crate"/>
    <s v="Sydney"/>
    <x v="1080"/>
    <d v="2010-10-03T00:00:00"/>
    <n v="23"/>
    <n v="0.03"/>
    <n v="142.86000000000001"/>
    <n v="19.989999999999998"/>
    <n v="3285.78"/>
  </r>
  <r>
    <n v="3281"/>
    <n v="90340"/>
    <s v="Laura Palmer"/>
    <s v="Express Road Cargo"/>
    <x v="1"/>
    <x v="1"/>
    <s v="High"/>
    <s v="Reisling"/>
    <x v="0"/>
    <x v="3"/>
    <s v="St. Supery Sauvignon Blanc 2015"/>
    <s v="Standard Size Crate"/>
    <s v="Benalla"/>
    <x v="660"/>
    <d v="2011-05-12T00:00:00"/>
    <n v="14"/>
    <n v="0.03"/>
    <n v="39.479999999999997"/>
    <n v="1.99"/>
    <n v="552.71999999999991"/>
  </r>
  <r>
    <n v="3282"/>
    <n v="90340"/>
    <s v="Laura Palmer"/>
    <s v="Express Road Cargo"/>
    <x v="0"/>
    <x v="1"/>
    <s v="High"/>
    <s v="Merlot"/>
    <x v="0"/>
    <x v="3"/>
    <s v="Laurent-Perrier Brut Millesime 2006"/>
    <s v="Full Container"/>
    <s v="Ararat"/>
    <x v="660"/>
    <d v="2011-05-10T00:00:00"/>
    <n v="14"/>
    <n v="0.06"/>
    <n v="3.71"/>
    <n v="1.93"/>
    <n v="51.94"/>
  </r>
  <r>
    <n v="3283"/>
    <n v="88355"/>
    <s v="Jack Wells"/>
    <s v="Express Road Cargo"/>
    <x v="0"/>
    <x v="1"/>
    <s v="Medium"/>
    <s v="Merlot"/>
    <x v="0"/>
    <x v="3"/>
    <s v="Belle Glos Oeil de Perdrix Pinot Noir Blanc 2014"/>
    <s v="Large Crate"/>
    <s v="Devonport"/>
    <x v="270"/>
    <d v="2013-08-01T00:00:00"/>
    <n v="6"/>
    <n v="0.03"/>
    <n v="6.48"/>
    <n v="6.65"/>
    <n v="38.880000000000003"/>
  </r>
  <r>
    <n v="3284"/>
    <n v="88595"/>
    <s v="Louise Cook"/>
    <s v="Road Cargo"/>
    <x v="0"/>
    <x v="2"/>
    <s v="Critical"/>
    <s v="Pinot Noir"/>
    <x v="0"/>
    <x v="3"/>
    <s v="Belle Glos Oeil de Perdrix Pinot Noir Blanc 2014"/>
    <s v="Large Crate"/>
    <s v="Mandurah"/>
    <x v="799"/>
    <d v="2012-08-03T00:00:00"/>
    <n v="3"/>
    <n v="0.04"/>
    <n v="22.98"/>
    <n v="4.5"/>
    <n v="68.94"/>
  </r>
  <r>
    <n v="3285"/>
    <n v="87532"/>
    <s v="Donald Garcia"/>
    <s v="Express Road Cargo"/>
    <x v="0"/>
    <x v="3"/>
    <s v="Critical"/>
    <s v="Malbec"/>
    <x v="0"/>
    <x v="3"/>
    <s v="Sutter Home White Zinfandel"/>
    <s v="Large Crate"/>
    <s v="Broken Hill"/>
    <x v="1081"/>
    <d v="2013-05-15T00:00:00"/>
    <n v="13"/>
    <n v="0.06"/>
    <n v="35.89"/>
    <n v="14.72"/>
    <n v="466.57"/>
  </r>
  <r>
    <n v="3286"/>
    <n v="87532"/>
    <s v="Donald Garcia"/>
    <s v="Express Road Cargo"/>
    <x v="0"/>
    <x v="3"/>
    <s v="Critical"/>
    <s v="Pinot Noir"/>
    <x v="0"/>
    <x v="3"/>
    <s v="Francis Ford Coppola Sofia Rose 2014"/>
    <s v="Full Container"/>
    <s v="Queanbeyan"/>
    <x v="1081"/>
    <d v="2013-05-14T00:00:00"/>
    <n v="3"/>
    <n v="0"/>
    <n v="3.34"/>
    <n v="7.49"/>
    <n v="10.02"/>
  </r>
  <r>
    <n v="3287"/>
    <n v="87013"/>
    <s v="Eric Myers"/>
    <s v="Express Road Cargo"/>
    <x v="0"/>
    <x v="3"/>
    <s v="Medium"/>
    <s v="Zinfandel"/>
    <x v="0"/>
    <x v="3"/>
    <s v="Chateau d'Esclans Garrus Rose 2013"/>
    <s v="Standard Size Crate"/>
    <s v="Paramatta"/>
    <x v="636"/>
    <d v="2013-03-26T00:00:00"/>
    <n v="2"/>
    <n v="0.1"/>
    <n v="10.98"/>
    <n v="3.37"/>
    <n v="21.96"/>
  </r>
  <r>
    <n v="3288"/>
    <n v="89941"/>
    <s v="Randy Garza"/>
    <s v="Express Road Cargo"/>
    <x v="0"/>
    <x v="1"/>
    <s v="Not Specified"/>
    <s v="Cabernet Sauvignon"/>
    <x v="0"/>
    <x v="3"/>
    <s v="Locations by Dave Phinney F Rose"/>
    <s v="Large Crate"/>
    <s v="Mount Gambier"/>
    <x v="982"/>
    <d v="2010-08-05T00:00:00"/>
    <n v="19"/>
    <n v="0.08"/>
    <n v="5.78"/>
    <n v="5.67"/>
    <n v="109.82000000000001"/>
  </r>
  <r>
    <n v="3289"/>
    <n v="90919"/>
    <s v="Samuel Berry"/>
    <s v="Express Road Cargo"/>
    <x v="0"/>
    <x v="3"/>
    <s v="Critical"/>
    <s v="Malbec"/>
    <x v="0"/>
    <x v="3"/>
    <s v="Chateau D'Aqueria Tavel Rose 2013"/>
    <s v="Large Crate"/>
    <s v="Cessnock"/>
    <x v="171"/>
    <d v="2012-10-10T00:00:00"/>
    <n v="20"/>
    <n v="0.01"/>
    <n v="6.48"/>
    <n v="5.14"/>
    <n v="129.60000000000002"/>
  </r>
  <r>
    <n v="3290"/>
    <n v="90919"/>
    <s v="Samuel Berry"/>
    <s v="Express Road Cargo"/>
    <x v="0"/>
    <x v="3"/>
    <s v="Critical"/>
    <s v="Malbec"/>
    <x v="0"/>
    <x v="3"/>
    <s v="Schramsberg Cremant Demi-Sec 2011"/>
    <s v="Standard Size Crate"/>
    <s v="Grafton"/>
    <x v="171"/>
    <d v="2012-10-11T00:00:00"/>
    <n v="8"/>
    <n v="0.02"/>
    <n v="10.23"/>
    <n v="4.68"/>
    <n v="81.84"/>
  </r>
  <r>
    <n v="3291"/>
    <n v="89904"/>
    <s v="Philip Scott"/>
    <s v="Express Road Cargo"/>
    <x v="0"/>
    <x v="2"/>
    <s v="Medium"/>
    <s v="Pinot Noir"/>
    <x v="0"/>
    <x v="3"/>
    <s v="Laurent-Perrier Brut Millesime 2006"/>
    <s v="Large Crate"/>
    <s v="Freemantle"/>
    <x v="421"/>
    <d v="2013-08-07T00:00:00"/>
    <n v="10"/>
    <n v="0.05"/>
    <n v="6.48"/>
    <n v="6.57"/>
    <n v="64.800000000000011"/>
  </r>
  <r>
    <n v="3292"/>
    <n v="88637"/>
    <s v="Jimmy Day"/>
    <s v="Express Road Cargo"/>
    <x v="0"/>
    <x v="1"/>
    <s v="Medium"/>
    <s v="Zinfandel"/>
    <x v="0"/>
    <x v="3"/>
    <s v="Marques de Caceres Rioja Rosado 2014"/>
    <s v="Large Crate"/>
    <s v="Port Lincoln"/>
    <x v="261"/>
    <d v="2012-05-15T00:00:00"/>
    <n v="5"/>
    <n v="0.03"/>
    <n v="5.98"/>
    <n v="2.5"/>
    <n v="29.900000000000002"/>
  </r>
  <r>
    <n v="3293"/>
    <n v="88901"/>
    <s v="Harry Martin"/>
    <s v="Express Road Cargo"/>
    <x v="0"/>
    <x v="2"/>
    <s v="Not Specified"/>
    <s v="Zinfandel"/>
    <x v="0"/>
    <x v="3"/>
    <s v="Veuve Clicquot Brut Yellow Label"/>
    <s v="Large Crate"/>
    <s v="Albany"/>
    <x v="292"/>
    <d v="2013-07-23T00:00:00"/>
    <n v="3"/>
    <n v="0.09"/>
    <n v="30.56"/>
    <n v="2.99"/>
    <n v="91.679999999999993"/>
  </r>
  <r>
    <n v="3294"/>
    <n v="90848"/>
    <s v="Russell Allen"/>
    <s v="Express Road Cargo"/>
    <x v="0"/>
    <x v="2"/>
    <s v="Medium"/>
    <s v="Cabernet Sauvignon"/>
    <x v="0"/>
    <x v="3"/>
    <s v="Sutter Home White Zinfandel"/>
    <s v="Full Container"/>
    <s v="Freemantle"/>
    <x v="610"/>
    <d v="2013-08-24T00:00:00"/>
    <n v="23"/>
    <n v="0.05"/>
    <n v="2.88"/>
    <n v="1.01"/>
    <n v="66.239999999999995"/>
  </r>
  <r>
    <n v="3295"/>
    <n v="90926"/>
    <s v="Lillian Stanley"/>
    <s v="Express Road Cargo"/>
    <x v="0"/>
    <x v="1"/>
    <s v="Medium"/>
    <s v="Zinfandel"/>
    <x v="0"/>
    <x v="3"/>
    <s v="Roederer Estate L'Ermitage 2007"/>
    <s v="Large Crate"/>
    <s v="Ballarat"/>
    <x v="1062"/>
    <d v="2013-05-11T00:00:00"/>
    <n v="4"/>
    <n v="0.04"/>
    <n v="7.1"/>
    <n v="6.05"/>
    <n v="28.4"/>
  </r>
  <r>
    <n v="3296"/>
    <n v="89097"/>
    <s v="Sean Rogers"/>
    <s v="Road Cargo"/>
    <x v="0"/>
    <x v="0"/>
    <s v="Not Specified"/>
    <s v="Shiraz"/>
    <x v="0"/>
    <x v="3"/>
    <s v="Locations by Dave Phinney F Rose"/>
    <s v="Large Crate"/>
    <s v="Mount Isa"/>
    <x v="240"/>
    <d v="2010-12-08T00:00:00"/>
    <n v="6"/>
    <n v="0.09"/>
    <n v="5.4"/>
    <n v="7.78"/>
    <n v="32.400000000000006"/>
  </r>
  <r>
    <n v="3297"/>
    <n v="90928"/>
    <s v="Justin Alvarez"/>
    <s v="Express Road Cargo"/>
    <x v="0"/>
    <x v="2"/>
    <s v="Low"/>
    <s v="Cabernet Sauvignon"/>
    <x v="0"/>
    <x v="3"/>
    <s v="Pietradolce Etna Rosato 2014"/>
    <s v="Large Crate"/>
    <s v="Perth"/>
    <x v="1082"/>
    <d v="2012-02-23T00:00:00"/>
    <n v="14"/>
    <n v="0"/>
    <n v="56.96"/>
    <n v="13.22"/>
    <n v="797.44"/>
  </r>
  <r>
    <n v="3298"/>
    <n v="90928"/>
    <s v="Justin Alvarez"/>
    <s v="Air Cargo"/>
    <x v="1"/>
    <x v="2"/>
    <s v="Low"/>
    <s v="Reisling"/>
    <x v="0"/>
    <x v="3"/>
    <s v="Villa Maria Private Bin Sauvignon Blanc 2015"/>
    <s v="Extra Large Crate"/>
    <s v="Perth"/>
    <x v="1082"/>
    <d v="2012-02-23T00:00:00"/>
    <n v="13"/>
    <n v="0.08"/>
    <n v="442.14"/>
    <n v="14.7"/>
    <n v="5747.82"/>
  </r>
  <r>
    <n v="3299"/>
    <n v="89010"/>
    <s v="Henry Porter"/>
    <s v="Air Cargo"/>
    <x v="2"/>
    <x v="1"/>
    <s v="Critical"/>
    <s v="Cremant"/>
    <x v="0"/>
    <x v="3"/>
    <s v="Miraval Rose 2014"/>
    <s v="Extra Large Crate"/>
    <s v="Devonport"/>
    <x v="440"/>
    <d v="2011-09-04T00:00:00"/>
    <n v="5"/>
    <n v="0.02"/>
    <n v="150.88999999999999"/>
    <n v="60.2"/>
    <n v="754.44999999999993"/>
  </r>
  <r>
    <n v="3300"/>
    <n v="90421"/>
    <s v="Michael Ferguson"/>
    <s v="Express Road Cargo"/>
    <x v="0"/>
    <x v="3"/>
    <s v="Critical"/>
    <s v="Pinot Noir"/>
    <x v="0"/>
    <x v="3"/>
    <s v="Domaine Lafond Roc-Epine Tavel Rose 2014"/>
    <s v="Large Crate"/>
    <s v="Queanbeyan"/>
    <x v="1083"/>
    <d v="2013-09-30T00:00:00"/>
    <n v="2"/>
    <n v="0.03"/>
    <n v="18.97"/>
    <n v="5.21"/>
    <n v="37.94"/>
  </r>
  <r>
    <n v="3301"/>
    <n v="90421"/>
    <s v="Michael Ferguson"/>
    <s v="Express Road Cargo"/>
    <x v="1"/>
    <x v="3"/>
    <s v="Critical"/>
    <s v="Pinot Gris"/>
    <x v="0"/>
    <x v="3"/>
    <s v="Leeuwin Estate Art Series Chardonnay 2012"/>
    <s v="Full Container"/>
    <s v="Dubbo"/>
    <x v="1083"/>
    <d v="2013-10-02T00:00:00"/>
    <n v="19"/>
    <n v="0.03"/>
    <n v="85.99"/>
    <n v="0.99"/>
    <n v="1633.81"/>
  </r>
  <r>
    <n v="3302"/>
    <n v="87410"/>
    <s v="Ernest Gutierrez"/>
    <s v="Express Road Cargo"/>
    <x v="0"/>
    <x v="3"/>
    <s v="Medium"/>
    <s v="Merlot"/>
    <x v="0"/>
    <x v="3"/>
    <s v="La Playa Estate Cabernet Sauvignon Rose 2015"/>
    <s v="Large Crate"/>
    <s v="Bathurst"/>
    <x v="908"/>
    <d v="2012-06-12T00:00:00"/>
    <n v="16"/>
    <n v="0.08"/>
    <n v="4.18"/>
    <n v="2.99"/>
    <n v="66.88"/>
  </r>
  <r>
    <n v="3303"/>
    <n v="87410"/>
    <s v="Ernest Gutierrez"/>
    <s v="Express Road Cargo"/>
    <x v="0"/>
    <x v="3"/>
    <s v="Medium"/>
    <s v="Merlot"/>
    <x v="0"/>
    <x v="3"/>
    <s v="Sutter Home Pink Moscato"/>
    <s v="Full Container"/>
    <s v="Broken Hill"/>
    <x v="908"/>
    <d v="2012-06-12T00:00:00"/>
    <n v="20"/>
    <n v="0.03"/>
    <n v="2.88"/>
    <n v="0.7"/>
    <n v="57.599999999999994"/>
  </r>
  <r>
    <n v="3304"/>
    <n v="86315"/>
    <s v="Jimmy Robertson"/>
    <s v="Express Road Cargo"/>
    <x v="0"/>
    <x v="2"/>
    <s v="Not Specified"/>
    <s v="Malbec"/>
    <x v="0"/>
    <x v="3"/>
    <s v="Langlois Chateau Cremant de Loire Brut"/>
    <s v="Full Container"/>
    <s v="Mandurah"/>
    <x v="446"/>
    <d v="2011-05-11T00:00:00"/>
    <n v="4"/>
    <n v="0.09"/>
    <n v="5.16"/>
    <n v="0.73"/>
    <n v="20.64"/>
  </r>
  <r>
    <n v="3305"/>
    <n v="86315"/>
    <s v="Jimmy Robertson"/>
    <s v="Express Road Cargo"/>
    <x v="0"/>
    <x v="2"/>
    <s v="Not Specified"/>
    <s v="Zinfandel"/>
    <x v="0"/>
    <x v="3"/>
    <s v="Langlois Chateau Cremant de Loire Brut"/>
    <s v="Full Container"/>
    <s v="Rockingham"/>
    <x v="446"/>
    <d v="2011-05-11T00:00:00"/>
    <n v="1"/>
    <n v="0.04"/>
    <n v="3.68"/>
    <n v="1.32"/>
    <n v="3.68"/>
  </r>
  <r>
    <n v="3306"/>
    <n v="88319"/>
    <s v="Bruce Bradley"/>
    <s v="Air Cargo"/>
    <x v="2"/>
    <x v="2"/>
    <s v="Not Specified"/>
    <s v="Grenache Rose"/>
    <x v="0"/>
    <x v="3"/>
    <s v="Miraval Rose (1.5 Liter Magnum) 2014"/>
    <s v="Extra Large Crate"/>
    <s v="Rockingham"/>
    <x v="173"/>
    <d v="2010-02-20T00:00:00"/>
    <n v="8"/>
    <n v="0.09"/>
    <n v="355.98"/>
    <n v="58.92"/>
    <n v="2847.84"/>
  </r>
  <r>
    <n v="3307"/>
    <n v="88324"/>
    <s v="Bruce Bradley"/>
    <s v="Air Cargo"/>
    <x v="2"/>
    <x v="2"/>
    <s v="Not Specified"/>
    <s v="Champagne"/>
    <x v="0"/>
    <x v="3"/>
    <s v="Orin Swift Cellars Fragile Rose 2014"/>
    <s v="Small Crate"/>
    <s v="Freemantle"/>
    <x v="492"/>
    <d v="2013-02-18T00:00:00"/>
    <n v="2"/>
    <n v="0.04"/>
    <n v="218.75"/>
    <n v="69.64"/>
    <n v="437.5"/>
  </r>
  <r>
    <n v="3308"/>
    <n v="89551"/>
    <s v="Bobby Ellis"/>
    <s v="Express Road Cargo"/>
    <x v="2"/>
    <x v="3"/>
    <s v="Not Specified"/>
    <s v="Cremant"/>
    <x v="0"/>
    <x v="3"/>
    <s v="Locations by Dave Phinney F Rose&quot;"/>
    <s v="Mini Crate"/>
    <s v="Liverpool"/>
    <x v="1084"/>
    <d v="2013-02-07T00:00:00"/>
    <n v="6"/>
    <n v="0.06"/>
    <n v="3.28"/>
    <n v="3.97"/>
    <n v="19.68"/>
  </r>
  <r>
    <n v="3309"/>
    <n v="90847"/>
    <s v="Russell Allen"/>
    <s v="Express Road Cargo"/>
    <x v="2"/>
    <x v="2"/>
    <s v="Not Specified"/>
    <s v="Sangiovese Rose"/>
    <x v="0"/>
    <x v="3"/>
    <s v="Gerard Bertrand Cote des Roses Rose 2014"/>
    <s v="Mini Crate"/>
    <s v="Geraldton"/>
    <x v="1084"/>
    <d v="2013-02-07T00:00:00"/>
    <n v="10"/>
    <n v="0.04"/>
    <n v="71.37"/>
    <n v="69"/>
    <n v="713.7"/>
  </r>
  <r>
    <n v="3310"/>
    <n v="90221"/>
    <s v="Brandon Freeman"/>
    <s v="Express Road Cargo"/>
    <x v="0"/>
    <x v="1"/>
    <s v="Not Specified"/>
    <s v="Zinfandel"/>
    <x v="0"/>
    <x v="3"/>
    <s v="Dopff &amp; Irion Cremant Rose Brut"/>
    <s v="Large Crate"/>
    <s v="Launceston"/>
    <x v="454"/>
    <d v="2011-12-13T00:00:00"/>
    <n v="15"/>
    <n v="0.05"/>
    <n v="1.88"/>
    <n v="1.49"/>
    <n v="28.2"/>
  </r>
  <r>
    <n v="3311"/>
    <n v="90221"/>
    <s v="Brandon Freeman"/>
    <s v="Express Road Cargo"/>
    <x v="0"/>
    <x v="1"/>
    <s v="Not Specified"/>
    <s v="Merlot"/>
    <x v="0"/>
    <x v="3"/>
    <s v="Chateau d'Esclans Whispering Angel Rose 2014"/>
    <s v="Full Container"/>
    <s v="Devonport"/>
    <x v="454"/>
    <d v="2011-12-13T00:00:00"/>
    <n v="11"/>
    <n v="7.0000000000000007E-2"/>
    <n v="8.14"/>
    <n v="3.12"/>
    <n v="89.54"/>
  </r>
  <r>
    <n v="3312"/>
    <n v="90636"/>
    <s v="Terry Reynolds"/>
    <s v="Air Cargo"/>
    <x v="2"/>
    <x v="1"/>
    <s v="Critical"/>
    <s v="Cremant"/>
    <x v="0"/>
    <x v="3"/>
    <s v="Marques de Caceres Rioja Rosado 2014"/>
    <s v="Small Crate"/>
    <s v="Devonport"/>
    <x v="1085"/>
    <d v="2012-10-03T00:00:00"/>
    <n v="13"/>
    <n v="0.02"/>
    <n v="320.64"/>
    <n v="43.57"/>
    <n v="4168.32"/>
  </r>
  <r>
    <n v="3313"/>
    <n v="86448"/>
    <s v="Thomas Taylor"/>
    <s v="Express Road Cargo"/>
    <x v="0"/>
    <x v="3"/>
    <s v="High"/>
    <s v="Merlot"/>
    <x v="0"/>
    <x v="3"/>
    <s v="Chateau de Campuget Costieres de Nimes Tradition Rose 2015"/>
    <s v="Large Crate"/>
    <s v="Tamworth"/>
    <x v="1086"/>
    <d v="2010-10-12T00:00:00"/>
    <n v="9"/>
    <n v="0.09"/>
    <n v="35.94"/>
    <n v="6.66"/>
    <n v="323.45999999999998"/>
  </r>
  <r>
    <n v="3314"/>
    <n v="86926"/>
    <s v="Aaron Sanchez"/>
    <s v="Air Cargo"/>
    <x v="1"/>
    <x v="1"/>
    <s v="High"/>
    <s v="Reisling"/>
    <x v="0"/>
    <x v="3"/>
    <s v="Angeline Sauvignon Blanc 2014"/>
    <s v="Small Crate"/>
    <s v="Canberra"/>
    <x v="215"/>
    <d v="2010-02-14T00:00:00"/>
    <n v="11"/>
    <n v="0.05"/>
    <n v="80.97"/>
    <n v="30.06"/>
    <n v="890.67"/>
  </r>
  <r>
    <n v="3315"/>
    <n v="86926"/>
    <s v="Aaron Sanchez"/>
    <s v="Express Road Cargo"/>
    <x v="0"/>
    <x v="1"/>
    <s v="High"/>
    <s v="Shiraz"/>
    <x v="0"/>
    <x v="3"/>
    <s v="Dopff &amp; Irion Cremant Rose Brut"/>
    <s v="Large Crate"/>
    <s v="Canberra"/>
    <x v="215"/>
    <d v="2010-02-15T00:00:00"/>
    <n v="2"/>
    <n v="0"/>
    <n v="6.48"/>
    <n v="10.050000000000001"/>
    <n v="12.96"/>
  </r>
  <r>
    <n v="3316"/>
    <n v="89057"/>
    <s v="Paul Nelson"/>
    <s v="Express Road Cargo"/>
    <x v="2"/>
    <x v="3"/>
    <s v="High"/>
    <s v="Champagne"/>
    <x v="0"/>
    <x v="3"/>
    <s v="Chateau d'Esclans Whispering Angel Rose 2014"/>
    <s v="Standard Size Crate"/>
    <s v="Lithgow"/>
    <x v="791"/>
    <d v="2011-12-26T00:00:00"/>
    <n v="13"/>
    <n v="0.08"/>
    <n v="1.74"/>
    <n v="4.08"/>
    <n v="22.62"/>
  </r>
  <r>
    <n v="3317"/>
    <n v="89841"/>
    <s v="Thomas Rivera"/>
    <s v="Air Cargo"/>
    <x v="2"/>
    <x v="1"/>
    <s v="Low"/>
    <s v="Grenache Rose"/>
    <x v="0"/>
    <x v="3"/>
    <s v="Orin Swift Cellars Fragile Rose 2014"/>
    <s v="Extra Large Crate"/>
    <s v="Hobart"/>
    <x v="1087"/>
    <d v="2011-07-29T00:00:00"/>
    <n v="2"/>
    <n v="0.09"/>
    <n v="113.98"/>
    <n v="30"/>
    <n v="227.96"/>
  </r>
  <r>
    <n v="3318"/>
    <n v="88126"/>
    <s v="Scott Bennett"/>
    <s v="Air Cargo"/>
    <x v="2"/>
    <x v="2"/>
    <s v="High"/>
    <s v="Sangiovese Rose"/>
    <x v="0"/>
    <x v="3"/>
    <s v="Chateau de Campuget Costieres de Nimes Tradition Rose 2015"/>
    <s v="Small Crate"/>
    <s v="Mandurah"/>
    <x v="660"/>
    <d v="2011-05-11T00:00:00"/>
    <n v="12"/>
    <n v="0.03"/>
    <n v="44.43"/>
    <n v="46.59"/>
    <n v="533.16"/>
  </r>
  <r>
    <n v="3319"/>
    <n v="87656"/>
    <s v="Jacqueline Frazier"/>
    <s v="Express Road Cargo"/>
    <x v="1"/>
    <x v="2"/>
    <s v="Low"/>
    <s v="Reisling"/>
    <x v="0"/>
    <x v="3"/>
    <s v="Grgich Hills Chardonnay 2012"/>
    <s v="Large Crate"/>
    <s v="Geraldton"/>
    <x v="398"/>
    <d v="2012-03-04T00:00:00"/>
    <n v="13"/>
    <n v="7.0000000000000007E-2"/>
    <n v="205.99"/>
    <n v="2.5"/>
    <n v="2677.87"/>
  </r>
  <r>
    <n v="3320"/>
    <n v="87680"/>
    <s v="Willie Richards"/>
    <s v="Express Road Cargo"/>
    <x v="0"/>
    <x v="1"/>
    <s v="Low"/>
    <s v="Malbec"/>
    <x v="0"/>
    <x v="3"/>
    <s v="Laurent-Perrier Brut Rose"/>
    <s v="Large Crate"/>
    <s v="Hamilton"/>
    <x v="77"/>
    <d v="2011-04-15T00:00:00"/>
    <n v="10"/>
    <n v="0.01"/>
    <n v="7.31"/>
    <n v="0.49"/>
    <n v="73.099999999999994"/>
  </r>
  <r>
    <n v="3321"/>
    <n v="87680"/>
    <s v="Willie Richards"/>
    <s v="Express Road Cargo"/>
    <x v="0"/>
    <x v="1"/>
    <s v="Low"/>
    <s v="Malbec"/>
    <x v="0"/>
    <x v="3"/>
    <s v="Bollinger Brut Special Cuvee"/>
    <s v="Full Container"/>
    <s v="Mildura"/>
    <x v="77"/>
    <d v="2011-04-15T00:00:00"/>
    <n v="12"/>
    <n v="0.06"/>
    <n v="10.06"/>
    <n v="2.06"/>
    <n v="120.72"/>
  </r>
  <r>
    <n v="3322"/>
    <n v="86231"/>
    <s v="Eugene Duncan"/>
    <s v="Express Road Cargo"/>
    <x v="0"/>
    <x v="1"/>
    <s v="Low"/>
    <s v="Malbec"/>
    <x v="0"/>
    <x v="3"/>
    <s v="Veuve Clicquot Brut Yellow Label"/>
    <s v="Large Crate"/>
    <s v="Wodonga"/>
    <x v="725"/>
    <d v="2012-05-06T00:00:00"/>
    <n v="14"/>
    <n v="0.09"/>
    <n v="42.98"/>
    <n v="4.62"/>
    <n v="601.71999999999991"/>
  </r>
  <r>
    <n v="3323"/>
    <n v="86231"/>
    <s v="Benjamin Peters"/>
    <s v="Air Cargo"/>
    <x v="2"/>
    <x v="1"/>
    <s v="Low"/>
    <s v="Grenache Rose"/>
    <x v="0"/>
    <x v="3"/>
    <s v="Pietradolce Etna Rosato 2014"/>
    <s v="Extra Large Crate"/>
    <s v="Geelong"/>
    <x v="725"/>
    <d v="2012-05-08T00:00:00"/>
    <n v="11"/>
    <n v="0.02"/>
    <n v="355.98"/>
    <n v="58.92"/>
    <n v="3915.78"/>
  </r>
  <r>
    <n v="3324"/>
    <n v="87631"/>
    <s v="Jack Alvarez"/>
    <s v="Express Road Cargo"/>
    <x v="1"/>
    <x v="1"/>
    <s v="High"/>
    <s v="Pinot Gris"/>
    <x v="0"/>
    <x v="3"/>
    <s v="Mercer Canyons Chardonnay 2013"/>
    <s v="Loose Wrap"/>
    <s v="Ballarat"/>
    <x v="174"/>
    <d v="2010-03-19T00:00:00"/>
    <n v="10"/>
    <n v="7.0000000000000007E-2"/>
    <n v="28.99"/>
    <n v="8.59"/>
    <n v="289.89999999999998"/>
  </r>
  <r>
    <n v="3325"/>
    <n v="88627"/>
    <s v="Christopher Phillips"/>
    <s v="Air Cargo"/>
    <x v="2"/>
    <x v="3"/>
    <s v="Low"/>
    <s v="Sangiovese Rose"/>
    <x v="0"/>
    <x v="3"/>
    <s v="Chateau D'Aqueria Tavel Rose 2013"/>
    <s v="Extra Large Crate"/>
    <s v="Goulburn"/>
    <x v="1088"/>
    <d v="2010-11-13T00:00:00"/>
    <n v="25"/>
    <n v="0.09"/>
    <n v="243.98"/>
    <n v="43.32"/>
    <n v="6099.5"/>
  </r>
  <r>
    <n v="3326"/>
    <n v="88938"/>
    <s v="Nicholas Shaw"/>
    <s v="Express Road Cargo"/>
    <x v="2"/>
    <x v="2"/>
    <s v="High"/>
    <s v="Cremant"/>
    <x v="0"/>
    <x v="3"/>
    <s v="Chateau de Campuget Costieres de Nimes Tradition Rose 2015"/>
    <s v="Full Container"/>
    <s v="Mandurah"/>
    <x v="837"/>
    <d v="2013-06-28T00:00:00"/>
    <n v="18"/>
    <n v="0.03"/>
    <n v="41.47"/>
    <n v="34.200000000000003"/>
    <n v="746.46"/>
  </r>
  <r>
    <n v="3327"/>
    <n v="88938"/>
    <s v="Nicholas Shaw"/>
    <s v="Express Road Cargo"/>
    <x v="0"/>
    <x v="2"/>
    <s v="High"/>
    <s v="Shiraz"/>
    <x v="0"/>
    <x v="3"/>
    <s v="Chateau Gaudrelle Cremant d'Loire Brut"/>
    <s v="Full Container"/>
    <s v="Perth"/>
    <x v="837"/>
    <d v="2013-06-28T00:00:00"/>
    <n v="2"/>
    <n v="0.01"/>
    <n v="2.78"/>
    <n v="1.2"/>
    <n v="5.56"/>
  </r>
  <r>
    <n v="3328"/>
    <n v="88938"/>
    <s v="Nicholas Shaw"/>
    <s v="Road Cargo"/>
    <x v="1"/>
    <x v="2"/>
    <s v="High"/>
    <s v="Sauvignon Blanc"/>
    <x v="0"/>
    <x v="3"/>
    <s v="Grgich Hills Chardonnay 2012"/>
    <s v="Large Crate"/>
    <s v="Perth"/>
    <x v="837"/>
    <d v="2013-06-29T00:00:00"/>
    <n v="18"/>
    <n v="7.0000000000000007E-2"/>
    <n v="155.99"/>
    <n v="3.9"/>
    <n v="2807.82"/>
  </r>
  <r>
    <n v="3329"/>
    <n v="88744"/>
    <s v="Daniel Allen"/>
    <s v="Express Road Cargo"/>
    <x v="0"/>
    <x v="2"/>
    <s v="High"/>
    <s v="Shiraz"/>
    <x v="0"/>
    <x v="3"/>
    <s v="Miraval Rose 2014"/>
    <s v="Large Crate"/>
    <s v="Albany"/>
    <x v="399"/>
    <d v="2013-10-08T00:00:00"/>
    <n v="2"/>
    <n v="7.0000000000000007E-2"/>
    <n v="6.48"/>
    <n v="5.74"/>
    <n v="12.96"/>
  </r>
  <r>
    <n v="3330"/>
    <n v="90933"/>
    <s v="Sean Robinson"/>
    <s v="Express Road Cargo"/>
    <x v="0"/>
    <x v="1"/>
    <s v="Not Specified"/>
    <s v="Zinfandel"/>
    <x v="0"/>
    <x v="3"/>
    <s v="Belle Glos Oeil de Perdrix Pinot Noir Blanc 2014"/>
    <s v="Full Container"/>
    <s v="Hobart"/>
    <x v="613"/>
    <d v="2013-04-27T00:00:00"/>
    <n v="1"/>
    <n v="0.1"/>
    <n v="1.1399999999999999"/>
    <n v="0.7"/>
    <n v="1.1399999999999999"/>
  </r>
  <r>
    <n v="3331"/>
    <n v="89134"/>
    <s v="Brian Duncan"/>
    <s v="Express Road Cargo"/>
    <x v="0"/>
    <x v="1"/>
    <s v="High"/>
    <s v="Pinot Noir"/>
    <x v="0"/>
    <x v="3"/>
    <s v="Sutter Home White Zinfandel"/>
    <s v="Large Crate"/>
    <s v="Geelong"/>
    <x v="1089"/>
    <d v="2012-06-21T00:00:00"/>
    <n v="6"/>
    <n v="0.01"/>
    <n v="90.48"/>
    <n v="19.989999999999998"/>
    <n v="542.88"/>
  </r>
  <r>
    <n v="3332"/>
    <n v="88321"/>
    <s v="Bruce Bradley"/>
    <s v="Express Road Cargo"/>
    <x v="0"/>
    <x v="2"/>
    <s v="Medium"/>
    <s v="Shiraz"/>
    <x v="0"/>
    <x v="3"/>
    <s v="Chateau d'Esclans Whispering Angel Rose 2014"/>
    <s v="Large Crate"/>
    <s v="Busseltol"/>
    <x v="176"/>
    <d v="2011-10-01T00:00:00"/>
    <n v="3"/>
    <n v="0.01"/>
    <n v="22.84"/>
    <n v="16.87"/>
    <n v="68.52"/>
  </r>
  <r>
    <n v="3333"/>
    <n v="87672"/>
    <s v="Sandra Ortiz"/>
    <s v="Express Road Cargo"/>
    <x v="0"/>
    <x v="1"/>
    <s v="High"/>
    <s v="Sangiovese"/>
    <x v="0"/>
    <x v="3"/>
    <s v="Gerard Bertrand Cote des Roses Rose 2014"/>
    <s v="Large Crate"/>
    <s v="Port Lincoln"/>
    <x v="1090"/>
    <d v="2010-07-26T00:00:00"/>
    <n v="3"/>
    <n v="0.03"/>
    <n v="10.89"/>
    <n v="4.5"/>
    <n v="32.67"/>
  </r>
  <r>
    <n v="3334"/>
    <n v="86750"/>
    <s v="Brian Freeman"/>
    <s v="Express Road Cargo"/>
    <x v="0"/>
    <x v="3"/>
    <s v="Critical"/>
    <s v="Sangiovese"/>
    <x v="0"/>
    <x v="3"/>
    <s v="Jean-Baptiste Adam Les Natures Cremant d'Alsace Brut"/>
    <s v="Full Container"/>
    <s v="Tamworth"/>
    <x v="842"/>
    <d v="2010-01-07T00:00:00"/>
    <n v="4"/>
    <n v="0.03"/>
    <n v="2.1"/>
    <n v="0.7"/>
    <n v="8.4"/>
  </r>
  <r>
    <n v="3335"/>
    <n v="90459"/>
    <s v="Dennis Gilbert"/>
    <s v="Express Road Cargo"/>
    <x v="2"/>
    <x v="3"/>
    <s v="High"/>
    <s v="Grenache Rose"/>
    <x v="0"/>
    <x v="3"/>
    <s v="Domaine Lafond Roc-Epine Tavel Rose 2014"/>
    <s v="Full Container"/>
    <s v="Paramatta"/>
    <x v="1091"/>
    <d v="2013-09-30T00:00:00"/>
    <n v="22"/>
    <n v="0.02"/>
    <n v="39.979999999999997"/>
    <n v="9.1999999999999993"/>
    <n v="879.56"/>
  </r>
  <r>
    <n v="3336"/>
    <n v="89591"/>
    <s v="Billy Sanchez"/>
    <s v="Express Road Cargo"/>
    <x v="0"/>
    <x v="2"/>
    <s v="High"/>
    <s v="Sangiovese"/>
    <x v="0"/>
    <x v="3"/>
    <s v="Laurent-Perrier Brut Rose"/>
    <s v="Large Crate"/>
    <s v="Busseltol"/>
    <x v="177"/>
    <d v="2013-12-28T00:00:00"/>
    <n v="19"/>
    <n v="0.04"/>
    <n v="2.61"/>
    <n v="0.5"/>
    <n v="49.589999999999996"/>
  </r>
  <r>
    <n v="3337"/>
    <n v="89312"/>
    <s v="Johnny Wright"/>
    <s v="Express Road Cargo"/>
    <x v="0"/>
    <x v="3"/>
    <s v="Low"/>
    <s v="Merlot"/>
    <x v="0"/>
    <x v="3"/>
    <s v="Belle Glos Oeil de Perdrix Pinot Noir Blanc 2014"/>
    <s v="Large Crate"/>
    <s v="Broken Hill"/>
    <x v="43"/>
    <d v="2013-11-26T00:00:00"/>
    <n v="44"/>
    <n v="0.04"/>
    <n v="48.94"/>
    <n v="5.86"/>
    <n v="2153.3599999999997"/>
  </r>
  <r>
    <n v="3338"/>
    <n v="87919"/>
    <s v="Clarence Bishop"/>
    <s v="Road Cargo"/>
    <x v="0"/>
    <x v="3"/>
    <s v="Medium"/>
    <s v="Merlot"/>
    <x v="0"/>
    <x v="3"/>
    <s v="Bollinger Brut Special Cuvee"/>
    <s v="Large Crate"/>
    <s v="Queanbeyan"/>
    <x v="863"/>
    <d v="2012-04-21T00:00:00"/>
    <n v="12"/>
    <n v="0.05"/>
    <n v="6.68"/>
    <n v="6.93"/>
    <n v="80.16"/>
  </r>
  <r>
    <n v="3339"/>
    <n v="87919"/>
    <s v="Clarence Bishop"/>
    <s v="Express Road Cargo"/>
    <x v="0"/>
    <x v="3"/>
    <s v="Medium"/>
    <s v="Sangiovese"/>
    <x v="0"/>
    <x v="4"/>
    <s v="Chateau D'Aqueria Tavel Rose 2013"/>
    <s v="Mini Crate"/>
    <s v="Orange"/>
    <x v="863"/>
    <d v="2012-04-22T00:00:00"/>
    <n v="7"/>
    <n v="0.01"/>
    <n v="95.99"/>
    <n v="35"/>
    <n v="671.93"/>
  </r>
  <r>
    <n v="3340"/>
    <n v="87225"/>
    <s v="Thomas Morgan"/>
    <s v="Express Road Cargo"/>
    <x v="0"/>
    <x v="3"/>
    <s v="High"/>
    <s v="Zinfandel"/>
    <x v="0"/>
    <x v="4"/>
    <s v="La Playa Estate Cabernet Sauvignon Rose 2015"/>
    <s v="Large Crate"/>
    <s v="Blue Mountains"/>
    <x v="852"/>
    <d v="2013-03-12T00:00:00"/>
    <n v="12"/>
    <n v="0.08"/>
    <n v="55.98"/>
    <n v="13.88"/>
    <n v="671.76"/>
  </r>
  <r>
    <n v="3341"/>
    <n v="87225"/>
    <s v="Thomas Morgan"/>
    <s v="Road Cargo"/>
    <x v="0"/>
    <x v="3"/>
    <s v="High"/>
    <s v="Shiraz"/>
    <x v="0"/>
    <x v="4"/>
    <s v="Chateau d'Esclans Garrus Rose 2013"/>
    <s v="Large Crate"/>
    <s v="Campbeltown"/>
    <x v="852"/>
    <d v="2013-03-11T00:00:00"/>
    <n v="9"/>
    <n v="0.05"/>
    <n v="5.78"/>
    <n v="4.96"/>
    <n v="52.02"/>
  </r>
  <r>
    <n v="3342"/>
    <n v="86524"/>
    <s v="Christopher Simmons"/>
    <s v="Express Road Cargo"/>
    <x v="0"/>
    <x v="3"/>
    <s v="Low"/>
    <s v="Zinfandel"/>
    <x v="0"/>
    <x v="4"/>
    <s v="Louis Roederer Cristal Brut with Gift Box 2007"/>
    <s v="Large Crate"/>
    <s v="Wollongong"/>
    <x v="190"/>
    <d v="2013-01-01T00:00:00"/>
    <n v="15"/>
    <n v="0.08"/>
    <n v="30.44"/>
    <n v="1.49"/>
    <n v="456.6"/>
  </r>
  <r>
    <n v="3343"/>
    <n v="86524"/>
    <s v="Christopher Simmons"/>
    <s v="Express Road Cargo"/>
    <x v="0"/>
    <x v="3"/>
    <s v="Low"/>
    <s v="Zinfandel"/>
    <x v="0"/>
    <x v="4"/>
    <s v="Louis Roederer Cristal Brut 2006"/>
    <s v="Large Crate"/>
    <s v="Wagga Wagga"/>
    <x v="190"/>
    <d v="2013-01-01T00:00:00"/>
    <n v="13"/>
    <n v="0.04"/>
    <n v="6.48"/>
    <n v="5.74"/>
    <n v="84.240000000000009"/>
  </r>
  <r>
    <n v="3344"/>
    <n v="89929"/>
    <s v="Phillip Owens"/>
    <s v="Express Road Cargo"/>
    <x v="1"/>
    <x v="1"/>
    <s v="High"/>
    <s v="Pinot Gris"/>
    <x v="0"/>
    <x v="4"/>
    <s v="Lucky Chardonnay 2012"/>
    <s v="Large Crate"/>
    <s v="Victor Harbor"/>
    <x v="52"/>
    <d v="2011-06-18T00:00:00"/>
    <n v="2"/>
    <n v="0.1"/>
    <n v="43.22"/>
    <n v="4"/>
    <n v="86.44"/>
  </r>
  <r>
    <n v="3345"/>
    <n v="89929"/>
    <s v="Phillip Owens"/>
    <s v="Express Road Cargo"/>
    <x v="1"/>
    <x v="1"/>
    <s v="High"/>
    <s v="Sauvignon Blanc"/>
    <x v="0"/>
    <x v="4"/>
    <s v="Dog Point Vineyard Sauvignon Blanc 2014"/>
    <s v="Large Crate"/>
    <s v="Mount Gambier"/>
    <x v="52"/>
    <d v="2011-06-19T00:00:00"/>
    <n v="7"/>
    <n v="0"/>
    <n v="65.989999999999995"/>
    <n v="19.989999999999998"/>
    <n v="461.92999999999995"/>
  </r>
  <r>
    <n v="3346"/>
    <n v="87688"/>
    <s v="Willie Richards"/>
    <s v="Express Road Cargo"/>
    <x v="0"/>
    <x v="1"/>
    <s v="Medium"/>
    <s v="Merlot"/>
    <x v="0"/>
    <x v="4"/>
    <s v="Louis Roederer Cristal Brut 2006"/>
    <s v="Large Crate"/>
    <s v="Frankston"/>
    <x v="1011"/>
    <d v="2013-01-16T00:00:00"/>
    <n v="13"/>
    <n v="0.08"/>
    <n v="35.44"/>
    <n v="4.92"/>
    <n v="460.71999999999997"/>
  </r>
  <r>
    <n v="3347"/>
    <n v="87688"/>
    <s v="Nicholas Coleman"/>
    <s v="Express Road Cargo"/>
    <x v="0"/>
    <x v="1"/>
    <s v="Medium"/>
    <s v="Cabernet Sauvignon"/>
    <x v="0"/>
    <x v="4"/>
    <s v="Roederer Estate L'Ermitage 2007"/>
    <s v="Full Container"/>
    <s v="Mildura"/>
    <x v="1011"/>
    <d v="2013-01-17T00:00:00"/>
    <n v="8"/>
    <n v="0.09"/>
    <n v="7.4"/>
    <n v="1.71"/>
    <n v="59.2"/>
  </r>
  <r>
    <n v="3348"/>
    <n v="89989"/>
    <s v="Bobby Myers"/>
    <s v="Express Road Cargo"/>
    <x v="0"/>
    <x v="0"/>
    <s v="Low"/>
    <s v="Merlot"/>
    <x v="0"/>
    <x v="4"/>
    <s v="Domaine Lafage Miraflors Rose 2013"/>
    <s v="Full Container"/>
    <s v="Gladstone"/>
    <x v="947"/>
    <d v="2011-10-30T00:00:00"/>
    <n v="10"/>
    <n v="7.0000000000000007E-2"/>
    <n v="7.04"/>
    <n v="2.17"/>
    <n v="70.400000000000006"/>
  </r>
  <r>
    <n v="3349"/>
    <n v="89989"/>
    <s v="Johnny Garrett"/>
    <s v="Express Road Cargo"/>
    <x v="0"/>
    <x v="3"/>
    <s v="Low"/>
    <s v="Shiraz"/>
    <x v="0"/>
    <x v="4"/>
    <s v="Miraval Rose 2014"/>
    <s v="Large Crate"/>
    <s v="Penrith"/>
    <x v="947"/>
    <d v="2011-10-25T00:00:00"/>
    <n v="15"/>
    <n v="0.08"/>
    <n v="14.45"/>
    <n v="7.17"/>
    <n v="216.75"/>
  </r>
  <r>
    <n v="3350"/>
    <n v="89476"/>
    <s v="Todd Cole"/>
    <s v="Air Cargo"/>
    <x v="2"/>
    <x v="3"/>
    <s v="Not Specified"/>
    <s v="Cremant"/>
    <x v="0"/>
    <x v="4"/>
    <s v="La Playa Estate Cabernet Sauvignon Rose 2015"/>
    <s v="Extra Large Crate"/>
    <s v="Paramatta"/>
    <x v="834"/>
    <d v="2012-01-22T00:00:00"/>
    <n v="1"/>
    <n v="0.09"/>
    <n v="258.98"/>
    <n v="54.31"/>
    <n v="258.98"/>
  </r>
  <r>
    <n v="3351"/>
    <n v="87735"/>
    <s v="Joyce Thompson"/>
    <s v="Air Cargo"/>
    <x v="2"/>
    <x v="1"/>
    <s v="Not Specified"/>
    <s v="Champagne"/>
    <x v="0"/>
    <x v="4"/>
    <s v="Domaine Lafage Miraflors Rose 2013"/>
    <s v="Small Crate"/>
    <s v="Hamilton"/>
    <x v="402"/>
    <d v="2013-10-29T00:00:00"/>
    <n v="22"/>
    <n v="0.05"/>
    <n v="320.64"/>
    <n v="43.57"/>
    <n v="7054.08"/>
  </r>
  <r>
    <n v="3352"/>
    <n v="86037"/>
    <s v="James Ford"/>
    <s v="Express Road Cargo"/>
    <x v="1"/>
    <x v="3"/>
    <s v="Not Specified"/>
    <s v="Sauvignon Blanc"/>
    <x v="0"/>
    <x v="4"/>
    <s v="Cloudy Bay Sauvignon Blanc 2015"/>
    <s v="Large Crate"/>
    <s v="Wollongong"/>
    <x v="681"/>
    <d v="2013-02-07T00:00:00"/>
    <n v="11"/>
    <n v="0.06"/>
    <n v="65.989999999999995"/>
    <n v="3.99"/>
    <n v="725.89"/>
  </r>
  <r>
    <n v="3353"/>
    <n v="87643"/>
    <s v="Jack Alvarez"/>
    <s v="Express Road Cargo"/>
    <x v="0"/>
    <x v="1"/>
    <s v="Not Specified"/>
    <s v="Merlot"/>
    <x v="0"/>
    <x v="4"/>
    <s v="La Playa Estate Cabernet Sauvignon Rose 2015"/>
    <s v="Full Container"/>
    <s v="Benalla"/>
    <x v="138"/>
    <d v="2013-06-17T00:00:00"/>
    <n v="18"/>
    <n v="0.06"/>
    <n v="2.21"/>
    <n v="1"/>
    <n v="39.78"/>
  </r>
  <r>
    <n v="3354"/>
    <n v="86314"/>
    <s v="Jimmy Robertson"/>
    <s v="Express Road Cargo"/>
    <x v="0"/>
    <x v="2"/>
    <s v="Critical"/>
    <s v="Shiraz"/>
    <x v="0"/>
    <x v="4"/>
    <s v="Bollinger Brut Special Cuvee"/>
    <s v="Large Crate"/>
    <s v="Rockingham"/>
    <x v="369"/>
    <d v="2011-04-16T00:00:00"/>
    <n v="6"/>
    <n v="0.09"/>
    <n v="5.78"/>
    <n v="8.09"/>
    <n v="34.68"/>
  </r>
  <r>
    <n v="3355"/>
    <n v="86314"/>
    <s v="Jimmy Robertson"/>
    <s v="Express Road Cargo"/>
    <x v="0"/>
    <x v="2"/>
    <s v="Critical"/>
    <s v="Pinot Noir"/>
    <x v="0"/>
    <x v="4"/>
    <s v="Roederer Estate Brut"/>
    <s v="Full Container"/>
    <s v="Perth"/>
    <x v="369"/>
    <d v="2011-04-15T00:00:00"/>
    <n v="5"/>
    <n v="0.09"/>
    <n v="6.7"/>
    <n v="1.56"/>
    <n v="33.5"/>
  </r>
  <r>
    <n v="3356"/>
    <n v="90153"/>
    <s v="Peter Wallace"/>
    <s v="Express Road Cargo"/>
    <x v="0"/>
    <x v="1"/>
    <s v="Not Specified"/>
    <s v="Shiraz"/>
    <x v="0"/>
    <x v="4"/>
    <s v="Barnard Griffin Rose of Sangiovese 2014"/>
    <s v="Full Container"/>
    <s v="Burnie"/>
    <x v="6"/>
    <d v="2013-12-16T00:00:00"/>
    <n v="2"/>
    <n v="0.06"/>
    <n v="4.4800000000000004"/>
    <n v="1.22"/>
    <n v="8.9600000000000009"/>
  </r>
  <r>
    <n v="3357"/>
    <n v="90153"/>
    <s v="Peter Wallace"/>
    <s v="Road Cargo"/>
    <x v="0"/>
    <x v="1"/>
    <s v="Not Specified"/>
    <s v="Malbec"/>
    <x v="0"/>
    <x v="4"/>
    <s v="JCB N¬∞21 Brut Cremant de Bourgogne"/>
    <s v="Full Container"/>
    <s v="Hobart"/>
    <x v="6"/>
    <d v="2013-12-17T00:00:00"/>
    <n v="22"/>
    <n v="0.09"/>
    <n v="2.88"/>
    <n v="0.7"/>
    <n v="63.36"/>
  </r>
  <r>
    <n v="3358"/>
    <n v="90750"/>
    <s v="Nicole Matthews"/>
    <s v="Express Road Cargo"/>
    <x v="1"/>
    <x v="3"/>
    <s v="Medium"/>
    <s v="Chardonnay"/>
    <x v="0"/>
    <x v="4"/>
    <s v="Dog Point Vineyard Sauvignon Blanc 2014"/>
    <s v="Standard Size Crate"/>
    <s v="Queanbeyan"/>
    <x v="842"/>
    <d v="2010-01-07T00:00:00"/>
    <n v="7"/>
    <n v="0.06"/>
    <n v="1.7"/>
    <n v="1.99"/>
    <n v="11.9"/>
  </r>
  <r>
    <n v="3359"/>
    <n v="90750"/>
    <s v="Nicole Matthews"/>
    <s v="Express Road Cargo"/>
    <x v="0"/>
    <x v="3"/>
    <s v="Medium"/>
    <s v="Zinfandel"/>
    <x v="0"/>
    <x v="4"/>
    <s v="Sutter Home Pink Moscato"/>
    <s v="Large Crate"/>
    <s v="Blue Mountains"/>
    <x v="842"/>
    <d v="2010-01-08T00:00:00"/>
    <n v="9"/>
    <n v="0.01"/>
    <n v="30.98"/>
    <n v="5.09"/>
    <n v="278.82"/>
  </r>
  <r>
    <n v="3360"/>
    <n v="90451"/>
    <s v="Michelle Andrews"/>
    <s v="Express Road Cargo"/>
    <x v="1"/>
    <x v="1"/>
    <s v="Low"/>
    <s v="Pinot Gris"/>
    <x v="0"/>
    <x v="4"/>
    <s v="Lincourt Courtney's Chardonnay 2012"/>
    <s v="Large Crate"/>
    <s v="Canberra"/>
    <x v="631"/>
    <d v="2012-08-21T00:00:00"/>
    <n v="2"/>
    <n v="0.08"/>
    <n v="83.1"/>
    <n v="6.13"/>
    <n v="166.2"/>
  </r>
  <r>
    <n v="3361"/>
    <n v="90451"/>
    <s v="Michelle Andrews"/>
    <s v="Express Road Cargo"/>
    <x v="0"/>
    <x v="1"/>
    <s v="Low"/>
    <s v="Malbec"/>
    <x v="0"/>
    <x v="4"/>
    <s v="Simonnet-Febvre Cremant de Bourgogne Blanc"/>
    <s v="Large Crate"/>
    <s v="Canberra"/>
    <x v="631"/>
    <d v="2012-08-19T00:00:00"/>
    <n v="17"/>
    <n v="0.06"/>
    <n v="19.98"/>
    <n v="5.77"/>
    <n v="339.66"/>
  </r>
  <r>
    <n v="3362"/>
    <n v="87017"/>
    <s v="Willie Hicks"/>
    <s v="Express Road Cargo"/>
    <x v="0"/>
    <x v="2"/>
    <s v="High"/>
    <s v="Sangiovese"/>
    <x v="0"/>
    <x v="4"/>
    <s v="JCB N¬∞21 Brut Cremant de Bourgogne"/>
    <s v="Large Crate"/>
    <s v="Freemantle"/>
    <x v="454"/>
    <d v="2011-12-13T00:00:00"/>
    <n v="7"/>
    <n v="0.08"/>
    <n v="8.67"/>
    <n v="3.5"/>
    <n v="60.69"/>
  </r>
  <r>
    <n v="3363"/>
    <n v="90883"/>
    <s v="Jimmy Sullivan"/>
    <s v="Express Road Cargo"/>
    <x v="1"/>
    <x v="3"/>
    <s v="Medium"/>
    <s v="Reisling"/>
    <x v="0"/>
    <x v="4"/>
    <s v="Villa Maria Private Bin Sauvignon Blanc 2015"/>
    <s v="Large Crate"/>
    <s v="Paramatta"/>
    <x v="846"/>
    <d v="2012-11-16T00:00:00"/>
    <n v="7"/>
    <n v="0.05"/>
    <n v="205.99"/>
    <n v="2.5"/>
    <n v="1441.93"/>
  </r>
  <r>
    <n v="3364"/>
    <n v="90809"/>
    <s v="Harry Barnes"/>
    <s v="Express Road Cargo"/>
    <x v="0"/>
    <x v="2"/>
    <s v="Not Specified"/>
    <s v="Sangiovese"/>
    <x v="0"/>
    <x v="4"/>
    <s v="Roederer Estate L'Ermitage 2007"/>
    <s v="Full Container"/>
    <s v="Rockingham"/>
    <x v="1092"/>
    <d v="2011-12-20T00:00:00"/>
    <n v="19"/>
    <n v="0.06"/>
    <n v="1.1399999999999999"/>
    <n v="0.7"/>
    <n v="21.659999999999997"/>
  </r>
  <r>
    <n v="3365"/>
    <n v="86220"/>
    <s v="David Gilbert"/>
    <s v="Express Road Cargo"/>
    <x v="0"/>
    <x v="1"/>
    <s v="Critical"/>
    <s v="Merlot"/>
    <x v="0"/>
    <x v="4"/>
    <s v="Belle Glos Oeil de Perdrix Pinot Noir Blanc 2014"/>
    <s v="Large Crate"/>
    <s v="Melton"/>
    <x v="549"/>
    <d v="2010-01-21T00:00:00"/>
    <n v="5"/>
    <n v="0.09"/>
    <n v="207.48"/>
    <n v="0.99"/>
    <n v="1037.3999999999999"/>
  </r>
  <r>
    <n v="3366"/>
    <n v="85856"/>
    <s v="Carlos Miller"/>
    <s v="Express Road Cargo"/>
    <x v="0"/>
    <x v="3"/>
    <s v="Medium"/>
    <s v="Shiraz"/>
    <x v="0"/>
    <x v="4"/>
    <s v="Lucien Albrecht Cremant d'Alsace Brut"/>
    <s v="Large Crate"/>
    <s v="Queanbeyan"/>
    <x v="1093"/>
    <d v="2013-10-15T00:00:00"/>
    <n v="16"/>
    <n v="0.02"/>
    <n v="42.98"/>
    <n v="4.62"/>
    <n v="687.68"/>
  </r>
  <r>
    <n v="3367"/>
    <n v="90533"/>
    <s v="Martin Gardner"/>
    <s v="Express Road Cargo"/>
    <x v="0"/>
    <x v="1"/>
    <s v="High"/>
    <s v="Sangiovese"/>
    <x v="0"/>
    <x v="4"/>
    <s v="Locations by Dave Phinney F Rose"/>
    <s v="Large Crate"/>
    <s v="Burnie"/>
    <x v="89"/>
    <d v="2010-10-17T00:00:00"/>
    <n v="9"/>
    <n v="0.02"/>
    <n v="25.99"/>
    <n v="5.37"/>
    <n v="233.91"/>
  </r>
  <r>
    <n v="3368"/>
    <n v="89689"/>
    <s v="Philip Cruz"/>
    <s v="Express Road Cargo"/>
    <x v="0"/>
    <x v="3"/>
    <s v="High"/>
    <s v="Cabernet Sauvignon"/>
    <x v="0"/>
    <x v="4"/>
    <s v="Langlois Chateau Cremant de Loire Brut"/>
    <s v="Large Crate"/>
    <s v="Wagga Wagga"/>
    <x v="663"/>
    <d v="2012-01-02T00:00:00"/>
    <n v="4"/>
    <n v="0.04"/>
    <n v="4.28"/>
    <n v="6.72"/>
    <n v="17.12"/>
  </r>
  <r>
    <n v="3369"/>
    <n v="90429"/>
    <s v="Frank Schmidt"/>
    <s v="Express Road Cargo"/>
    <x v="0"/>
    <x v="3"/>
    <s v="Critical"/>
    <s v="Shiraz"/>
    <x v="0"/>
    <x v="4"/>
    <s v="Veuve Clicquot Brut Yellow Label"/>
    <s v="Full Container"/>
    <s v="Broken Hill"/>
    <x v="474"/>
    <d v="2013-11-01T00:00:00"/>
    <n v="15"/>
    <n v="0.01"/>
    <n v="2.88"/>
    <n v="0.7"/>
    <n v="43.199999999999996"/>
  </r>
  <r>
    <n v="3370"/>
    <n v="90542"/>
    <s v="Gerald Greene"/>
    <s v="Air Cargo"/>
    <x v="2"/>
    <x v="1"/>
    <s v="Low"/>
    <s v="Cremant"/>
    <x v="0"/>
    <x v="4"/>
    <s v="Bertani Bertarose 2014"/>
    <s v="Small Crate"/>
    <s v="Port Lincoln"/>
    <x v="1063"/>
    <d v="2011-04-30T00:00:00"/>
    <n v="8"/>
    <n v="0.04"/>
    <n v="140.97999999999999"/>
    <n v="36.090000000000003"/>
    <n v="1127.8399999999999"/>
  </r>
  <r>
    <n v="3371"/>
    <n v="90542"/>
    <s v="Gerald Greene"/>
    <s v="Air Cargo"/>
    <x v="2"/>
    <x v="1"/>
    <s v="Low"/>
    <s v="Sangiovese Rose"/>
    <x v="0"/>
    <x v="4"/>
    <s v="Marques de Caceres Rioja Rosado 2014"/>
    <s v="Extra Large Crate"/>
    <s v="Mount Gambier"/>
    <x v="1063"/>
    <d v="2011-05-03T00:00:00"/>
    <n v="7"/>
    <n v="0.05"/>
    <n v="122.99"/>
    <n v="70.2"/>
    <n v="860.93"/>
  </r>
  <r>
    <n v="3372"/>
    <n v="86505"/>
    <s v="Joe Fowler"/>
    <s v="Express Road Cargo"/>
    <x v="1"/>
    <x v="1"/>
    <s v="Medium"/>
    <s v="Sauvignon Blanc"/>
    <x v="0"/>
    <x v="4"/>
    <s v="Cloudy Bay Sauvignon Blanc 2015"/>
    <s v="Large Crate"/>
    <s v="Frankston"/>
    <x v="168"/>
    <d v="2013-07-22T00:00:00"/>
    <n v="16"/>
    <n v="0"/>
    <n v="65.989999999999995"/>
    <n v="5.26"/>
    <n v="1055.8399999999999"/>
  </r>
  <r>
    <n v="3373"/>
    <n v="90940"/>
    <s v="Michael Ferguson"/>
    <s v="Air Cargo"/>
    <x v="2"/>
    <x v="2"/>
    <s v="Not Specified"/>
    <s v="Cremant"/>
    <x v="0"/>
    <x v="4"/>
    <s v="Gerard Bertrand Cote des Roses Rose 2014"/>
    <s v="Extra Large Crate"/>
    <s v="Freemantle"/>
    <x v="194"/>
    <d v="2013-02-13T00:00:00"/>
    <n v="13"/>
    <n v="0.1"/>
    <n v="95.98"/>
    <n v="58.2"/>
    <n v="1247.74"/>
  </r>
  <r>
    <n v="3374"/>
    <n v="88839"/>
    <s v="Lori Henry"/>
    <s v="Road Cargo"/>
    <x v="0"/>
    <x v="1"/>
    <s v="Critical"/>
    <s v="Malbec"/>
    <x v="0"/>
    <x v="4"/>
    <s v="Marques de Caceres Rioja Rosado 2014"/>
    <s v="Full Container"/>
    <s v="Geelong"/>
    <x v="488"/>
    <d v="2010-10-26T00:00:00"/>
    <n v="18"/>
    <n v="0.05"/>
    <n v="3.14"/>
    <n v="1.92"/>
    <n v="56.52"/>
  </r>
  <r>
    <n v="3375"/>
    <n v="86363"/>
    <s v="Doris Hernandez"/>
    <s v="Express Road Cargo"/>
    <x v="0"/>
    <x v="3"/>
    <s v="High"/>
    <s v="Shiraz"/>
    <x v="0"/>
    <x v="4"/>
    <s v="Orin Swift Cellars Fragile Rose 2014"/>
    <s v="Large Crate"/>
    <s v="Liverpool"/>
    <x v="441"/>
    <d v="2013-03-13T00:00:00"/>
    <n v="8"/>
    <n v="0.06"/>
    <n v="6.98"/>
    <n v="9.69"/>
    <n v="55.84"/>
  </r>
  <r>
    <n v="3376"/>
    <n v="86189"/>
    <s v="Emily Davis"/>
    <s v="Road Cargo"/>
    <x v="0"/>
    <x v="3"/>
    <s v="Medium"/>
    <s v="Pinot Noir"/>
    <x v="0"/>
    <x v="2"/>
    <s v="Schramsberg Cremant Demi-Sec 2011"/>
    <s v="Full Container"/>
    <s v="Broken Hill"/>
    <x v="178"/>
    <d v="2010-01-29T00:00:00"/>
    <n v="9"/>
    <n v="0"/>
    <n v="6.88"/>
    <n v="2"/>
    <n v="61.92"/>
  </r>
  <r>
    <n v="3377"/>
    <n v="86189"/>
    <s v="Emily Davis"/>
    <s v="Road Cargo"/>
    <x v="0"/>
    <x v="3"/>
    <s v="Medium"/>
    <s v="Shiraz"/>
    <x v="0"/>
    <x v="2"/>
    <s v="Chateau Gaudrelle Cremant d'Loire Brut"/>
    <s v="Mini Crate"/>
    <s v="Paramatta"/>
    <x v="178"/>
    <d v="2010-01-28T00:00:00"/>
    <n v="8"/>
    <n v="0.03"/>
    <n v="32.479999999999997"/>
    <n v="35"/>
    <n v="259.83999999999997"/>
  </r>
  <r>
    <n v="3378"/>
    <n v="90729"/>
    <s v="William Dunn"/>
    <s v="Express Road Cargo"/>
    <x v="1"/>
    <x v="1"/>
    <s v="Low"/>
    <s v="Pinot Gris"/>
    <x v="0"/>
    <x v="2"/>
    <s v="Robert Oatley Signature Chardonnay 2013"/>
    <s v="Large Crate"/>
    <s v="Canberra"/>
    <x v="213"/>
    <d v="2013-09-23T00:00:00"/>
    <n v="16"/>
    <n v="0.09"/>
    <n v="125.99"/>
    <n v="4.2"/>
    <n v="2015.84"/>
  </r>
  <r>
    <n v="3379"/>
    <n v="86331"/>
    <s v="Gregory Russell"/>
    <s v="Express Road Cargo"/>
    <x v="2"/>
    <x v="1"/>
    <s v="Medium"/>
    <s v="Sangiovese Rose"/>
    <x v="0"/>
    <x v="2"/>
    <s v="Gerard Bertrand Cote des Roses Rose 2014"/>
    <s v="Loose Wrap"/>
    <s v="Port Lincoln"/>
    <x v="1094"/>
    <d v="2010-01-28T00:00:00"/>
    <n v="12"/>
    <n v="0.08"/>
    <n v="90.98"/>
    <n v="56.2"/>
    <n v="1091.76"/>
  </r>
  <r>
    <n v="3380"/>
    <n v="86331"/>
    <s v="Gregory Russell"/>
    <s v="Express Road Cargo"/>
    <x v="0"/>
    <x v="1"/>
    <s v="Medium"/>
    <s v="Shiraz"/>
    <x v="0"/>
    <x v="2"/>
    <s v="Lucien Albrecht Cremant d'Alsace Brut Rose"/>
    <s v="Large Crate"/>
    <s v="Mount Barker"/>
    <x v="1094"/>
    <d v="2010-01-28T00:00:00"/>
    <n v="3"/>
    <n v="7.0000000000000007E-2"/>
    <n v="5.98"/>
    <n v="5.35"/>
    <n v="17.940000000000001"/>
  </r>
  <r>
    <n v="3381"/>
    <n v="89642"/>
    <s v="Juan Williamson"/>
    <s v="Air Cargo"/>
    <x v="1"/>
    <x v="3"/>
    <s v="High"/>
    <s v="Pinot Gris"/>
    <x v="0"/>
    <x v="2"/>
    <s v="Rombauer Chardonnay 2014"/>
    <s v="Extra Large Crate"/>
    <s v="Paramatta"/>
    <x v="453"/>
    <d v="2013-09-25T00:00:00"/>
    <n v="2"/>
    <n v="0.09"/>
    <n v="810.98"/>
    <n v="16.059999999999999"/>
    <n v="1621.96"/>
  </r>
  <r>
    <n v="3382"/>
    <n v="87601"/>
    <s v="Jesse Rose"/>
    <s v="Air Cargo"/>
    <x v="2"/>
    <x v="1"/>
    <s v="Medium"/>
    <s v="Grenache Rose"/>
    <x v="0"/>
    <x v="2"/>
    <s v="Belle Glos Oeil de Perdrix Pinot Noir Blanc 2014"/>
    <s v="Extra Large Crate"/>
    <s v="Victor Harbor"/>
    <x v="180"/>
    <d v="2013-05-28T00:00:00"/>
    <n v="2"/>
    <n v="0.05"/>
    <n v="320.98"/>
    <n v="58.95"/>
    <n v="641.96"/>
  </r>
  <r>
    <n v="3383"/>
    <n v="90945"/>
    <s v="Kelly Robinson"/>
    <s v="Express Road Cargo"/>
    <x v="0"/>
    <x v="1"/>
    <s v="Critical"/>
    <s v="Shiraz"/>
    <x v="0"/>
    <x v="2"/>
    <s v="Sutter Home Pink Moscato"/>
    <s v="Full Container"/>
    <s v="Launceston"/>
    <x v="259"/>
    <d v="2013-07-25T00:00:00"/>
    <n v="11"/>
    <n v="0.06"/>
    <n v="5.18"/>
    <n v="2.04"/>
    <n v="56.98"/>
  </r>
  <r>
    <n v="3384"/>
    <n v="90316"/>
    <s v="Brandon Chapman"/>
    <s v="Express Road Cargo"/>
    <x v="1"/>
    <x v="1"/>
    <s v="Low"/>
    <s v="Chardonnay"/>
    <x v="0"/>
    <x v="2"/>
    <s v="Cloudy Bay Sauvignon Blanc 2015"/>
    <s v="Large Crate"/>
    <s v="Wodonga"/>
    <x v="13"/>
    <d v="2011-09-27T00:00:00"/>
    <n v="17"/>
    <n v="0.02"/>
    <n v="73.98"/>
    <n v="14.52"/>
    <n v="1257.6600000000001"/>
  </r>
  <r>
    <n v="3385"/>
    <n v="87525"/>
    <s v="Ernest Alvarez"/>
    <s v="Express Road Cargo"/>
    <x v="1"/>
    <x v="3"/>
    <s v="Not Specified"/>
    <s v="Reisling"/>
    <x v="0"/>
    <x v="2"/>
    <s v="Giesen Sauvignon Blanc 2014"/>
    <s v="Large Crate"/>
    <s v="Orange"/>
    <x v="1074"/>
    <d v="2010-10-29T00:00:00"/>
    <n v="12"/>
    <n v="0"/>
    <n v="125.99"/>
    <n v="8.99"/>
    <n v="1511.8799999999999"/>
  </r>
  <r>
    <n v="3386"/>
    <n v="90423"/>
    <s v="Frank Schmidt"/>
    <s v="Express Road Cargo"/>
    <x v="0"/>
    <x v="3"/>
    <s v="Not Specified"/>
    <s v="Cabernet Sauvignon"/>
    <x v="0"/>
    <x v="2"/>
    <s v="Bollinger Brut Special Cuvee"/>
    <s v="Large Crate"/>
    <s v="Paramatta"/>
    <x v="725"/>
    <d v="2012-04-30T00:00:00"/>
    <n v="13"/>
    <n v="0.03"/>
    <n v="48.91"/>
    <n v="5.97"/>
    <n v="635.82999999999993"/>
  </r>
  <r>
    <n v="3387"/>
    <n v="90423"/>
    <s v="Frank Schmidt"/>
    <s v="Air Cargo"/>
    <x v="2"/>
    <x v="3"/>
    <s v="Not Specified"/>
    <s v="Grenache Rose"/>
    <x v="0"/>
    <x v="2"/>
    <s v="Orin Swift Cellars Fragile Rose 2014"/>
    <s v="Small Crate"/>
    <s v="Armidale"/>
    <x v="725"/>
    <d v="2012-05-01T00:00:00"/>
    <n v="14"/>
    <n v="0.08"/>
    <n v="296.18"/>
    <n v="54.12"/>
    <n v="4146.5200000000004"/>
  </r>
  <r>
    <n v="3388"/>
    <n v="87320"/>
    <s v="Juan Dean"/>
    <s v="Express Road Cargo"/>
    <x v="0"/>
    <x v="3"/>
    <s v="Critical"/>
    <s v="Cabernet Sauvignon"/>
    <x v="0"/>
    <x v="2"/>
    <s v="Marques de Caceres Rioja Rosado 2014"/>
    <s v="Large Crate"/>
    <s v="Wagga Wagga"/>
    <x v="1025"/>
    <d v="2012-08-19T00:00:00"/>
    <n v="6"/>
    <n v="0.08"/>
    <n v="3.52"/>
    <n v="6.83"/>
    <n v="21.12"/>
  </r>
  <r>
    <n v="3389"/>
    <n v="86126"/>
    <s v="Randy Ward"/>
    <s v="Express Road Cargo"/>
    <x v="0"/>
    <x v="1"/>
    <s v="Not Specified"/>
    <s v="Sangiovese"/>
    <x v="0"/>
    <x v="2"/>
    <s v="Locations by Dave Phinney F Rose"/>
    <s v="Large Crate"/>
    <s v="Launceston"/>
    <x v="668"/>
    <d v="2011-07-15T00:00:00"/>
    <n v="5"/>
    <n v="0.09"/>
    <n v="9.3800000000000008"/>
    <n v="7.28"/>
    <n v="46.900000000000006"/>
  </r>
  <r>
    <n v="3390"/>
    <n v="88402"/>
    <s v="Keith Torres"/>
    <s v="Express Road Cargo"/>
    <x v="0"/>
    <x v="0"/>
    <s v="Low"/>
    <s v="Merlot"/>
    <x v="0"/>
    <x v="2"/>
    <s v="Chateau d'Esclans Garrus Rose 2013"/>
    <s v="Large Crate"/>
    <s v="Darwin"/>
    <x v="428"/>
    <d v="2013-11-20T00:00:00"/>
    <n v="33"/>
    <n v="0.09"/>
    <n v="29.17"/>
    <n v="6.27"/>
    <n v="962.61"/>
  </r>
  <r>
    <n v="3391"/>
    <n v="86425"/>
    <s v="Gerald Holmes"/>
    <s v="Air Cargo"/>
    <x v="1"/>
    <x v="2"/>
    <s v="Not Specified"/>
    <s v="Pinot Gris"/>
    <x v="0"/>
    <x v="2"/>
    <s v="Villa Maria Private Bin Sauvignon Blanc 2015"/>
    <s v="Extra Large Crate"/>
    <s v="Geraldton"/>
    <x v="1095"/>
    <d v="2012-09-15T00:00:00"/>
    <n v="2"/>
    <n v="0.06"/>
    <n v="1360.14"/>
    <n v="14.7"/>
    <n v="2720.28"/>
  </r>
  <r>
    <n v="3392"/>
    <n v="85819"/>
    <s v="Raymond Campbell"/>
    <s v="Air Cargo"/>
    <x v="2"/>
    <x v="2"/>
    <s v="High"/>
    <s v="Champagne"/>
    <x v="0"/>
    <x v="2"/>
    <s v="Chateau d'Esclans Whispering Angel Rose 2014"/>
    <s v="Extra Large Crate"/>
    <s v="Geraldton"/>
    <x v="987"/>
    <d v="2011-09-22T00:00:00"/>
    <n v="3"/>
    <n v="0.09"/>
    <n v="270.98"/>
    <n v="50"/>
    <n v="812.94"/>
  </r>
  <r>
    <n v="3393"/>
    <n v="90949"/>
    <s v="Evelyn Kim"/>
    <s v="Express Road Cargo"/>
    <x v="1"/>
    <x v="3"/>
    <s v="High"/>
    <s v="Pinot Gris"/>
    <x v="0"/>
    <x v="2"/>
    <s v="Lincourt Courtney's Chardonnay 2012"/>
    <s v="Loose Wrap"/>
    <s v="Liverpool"/>
    <x v="225"/>
    <d v="2012-04-06T00:00:00"/>
    <n v="11"/>
    <n v="0.01"/>
    <n v="150.97999999999999"/>
    <n v="13.99"/>
    <n v="1660.78"/>
  </r>
  <r>
    <n v="3394"/>
    <n v="90949"/>
    <s v="Evelyn Kim"/>
    <s v="Express Road Cargo"/>
    <x v="0"/>
    <x v="3"/>
    <s v="High"/>
    <s v="Shiraz"/>
    <x v="0"/>
    <x v="2"/>
    <s v="Louis Roederer Cristal Brut 2006"/>
    <s v="Large Crate"/>
    <s v="Lithgow"/>
    <x v="225"/>
    <d v="2012-04-07T00:00:00"/>
    <n v="3"/>
    <n v="0.06"/>
    <n v="415.88"/>
    <n v="11.37"/>
    <n v="1247.6399999999999"/>
  </r>
  <r>
    <n v="3395"/>
    <n v="90949"/>
    <s v="Raymond Daniels"/>
    <s v="Express Road Cargo"/>
    <x v="1"/>
    <x v="3"/>
    <s v="High"/>
    <s v="Reisling"/>
    <x v="0"/>
    <x v="2"/>
    <s v="Lucky Chardonnay 2012"/>
    <s v="Large Crate"/>
    <s v="Newcastle"/>
    <x v="225"/>
    <d v="2012-04-07T00:00:00"/>
    <n v="7"/>
    <n v="0.05"/>
    <n v="195.99"/>
    <n v="4.2"/>
    <n v="1371.93"/>
  </r>
  <r>
    <n v="3396"/>
    <n v="89058"/>
    <s v="Paul Nelson"/>
    <s v="Express Road Cargo"/>
    <x v="0"/>
    <x v="3"/>
    <s v="Not Specified"/>
    <s v="Shiraz"/>
    <x v="0"/>
    <x v="2"/>
    <s v="Veuve Clicquot Brut Yellow Label"/>
    <s v="Large Crate"/>
    <s v="Queanbeyan"/>
    <x v="1096"/>
    <d v="2012-05-21T00:00:00"/>
    <n v="15"/>
    <n v="0.05"/>
    <n v="6.68"/>
    <n v="7.3"/>
    <n v="100.19999999999999"/>
  </r>
  <r>
    <n v="3397"/>
    <n v="89058"/>
    <s v="Paul Nelson"/>
    <s v="Express Road Cargo"/>
    <x v="1"/>
    <x v="3"/>
    <s v="Not Specified"/>
    <s v="Chardonnay"/>
    <x v="0"/>
    <x v="2"/>
    <s v="The White Knight Sauvignon Blanc 2014"/>
    <s v="Large Crate"/>
    <s v="Tamworth"/>
    <x v="1096"/>
    <d v="2012-05-21T00:00:00"/>
    <n v="16"/>
    <n v="0"/>
    <n v="125.99"/>
    <n v="2.5"/>
    <n v="2015.84"/>
  </r>
  <r>
    <n v="3398"/>
    <n v="88611"/>
    <s v="Eugene Gibson"/>
    <s v="Road Cargo"/>
    <x v="0"/>
    <x v="1"/>
    <s v="High"/>
    <s v="Zinfandel"/>
    <x v="0"/>
    <x v="2"/>
    <s v="Langlois Chateau Cremant de Loire Brut"/>
    <s v="Full Container"/>
    <s v="Port Adelaide"/>
    <x v="411"/>
    <d v="2010-05-09T00:00:00"/>
    <n v="10"/>
    <n v="7.0000000000000007E-2"/>
    <n v="4.76"/>
    <n v="0.88"/>
    <n v="47.599999999999994"/>
  </r>
  <r>
    <n v="3399"/>
    <n v="89939"/>
    <s v="Russell Adams"/>
    <s v="Express Road Cargo"/>
    <x v="0"/>
    <x v="1"/>
    <s v="Low"/>
    <s v="Merlot"/>
    <x v="0"/>
    <x v="2"/>
    <s v="Bertani Bertarose 2014"/>
    <s v="Full Container"/>
    <s v="Mount Barker"/>
    <x v="467"/>
    <d v="2010-04-26T00:00:00"/>
    <n v="7"/>
    <n v="7.0000000000000007E-2"/>
    <n v="5.43"/>
    <n v="0.95"/>
    <n v="38.01"/>
  </r>
  <r>
    <n v="3400"/>
    <n v="90568"/>
    <s v="Terry Fuller"/>
    <s v="Express Road Cargo"/>
    <x v="0"/>
    <x v="1"/>
    <s v="Not Specified"/>
    <s v="Malbec"/>
    <x v="0"/>
    <x v="2"/>
    <s v="Pietradolce Etna Rosato 2014"/>
    <s v="Large Crate"/>
    <s v="Hobart"/>
    <x v="1097"/>
    <d v="2010-12-05T00:00:00"/>
    <n v="3"/>
    <n v="0.06"/>
    <n v="4.42"/>
    <n v="4.99"/>
    <n v="13.26"/>
  </r>
  <r>
    <n v="3401"/>
    <n v="88760"/>
    <s v="Joseph Carter"/>
    <s v="Express Road Cargo"/>
    <x v="1"/>
    <x v="1"/>
    <s v="Critical"/>
    <s v="Sauvignon Blanc"/>
    <x v="0"/>
    <x v="2"/>
    <s v="Robert Oatley Sauvignon Blanc 2013"/>
    <s v="Large Crate"/>
    <s v="Mount Gambier"/>
    <x v="1098"/>
    <d v="2011-07-21T00:00:00"/>
    <n v="12"/>
    <n v="0.01"/>
    <n v="65.989999999999995"/>
    <n v="7.69"/>
    <n v="791.87999999999988"/>
  </r>
  <r>
    <n v="3402"/>
    <n v="89264"/>
    <s v="Gerald Harvey"/>
    <s v="Express Road Cargo"/>
    <x v="0"/>
    <x v="3"/>
    <s v="Critical"/>
    <s v="Zinfandel"/>
    <x v="0"/>
    <x v="2"/>
    <s v="Veuve Clicquot Brut Yellow Label"/>
    <s v="Full Container"/>
    <s v="Lithgow"/>
    <x v="799"/>
    <d v="2012-08-04T00:00:00"/>
    <n v="11"/>
    <n v="0"/>
    <n v="7.64"/>
    <n v="5.83"/>
    <n v="84.039999999999992"/>
  </r>
  <r>
    <n v="3403"/>
    <n v="89951"/>
    <s v="Russell Adams"/>
    <s v="Express Road Cargo"/>
    <x v="1"/>
    <x v="1"/>
    <s v="High"/>
    <s v="Sauvignon Blanc"/>
    <x v="0"/>
    <x v="2"/>
    <s v="Robert Oatley Sauvignon Blanc 2013"/>
    <s v="Standard Size Crate"/>
    <s v="Mount Gambier"/>
    <x v="1099"/>
    <d v="2012-12-06T00:00:00"/>
    <n v="22"/>
    <n v="0.1"/>
    <n v="28.48"/>
    <n v="1.99"/>
    <n v="626.56000000000006"/>
  </r>
  <r>
    <n v="3404"/>
    <n v="86082"/>
    <s v="Ryan Hernandez"/>
    <s v="Express Road Cargo"/>
    <x v="0"/>
    <x v="3"/>
    <s v="Low"/>
    <s v="Sangiovese"/>
    <x v="0"/>
    <x v="2"/>
    <s v="Bollinger Brut Special Cuvee"/>
    <s v="Full Container"/>
    <s v="Armidale"/>
    <x v="1100"/>
    <d v="2012-10-30T00:00:00"/>
    <n v="19"/>
    <n v="0.05"/>
    <n v="2.78"/>
    <n v="1.2"/>
    <n v="52.819999999999993"/>
  </r>
  <r>
    <n v="3405"/>
    <n v="90748"/>
    <s v="Willie Payne"/>
    <s v="Air Cargo"/>
    <x v="2"/>
    <x v="1"/>
    <s v="Critical"/>
    <s v="Grenache Rose"/>
    <x v="0"/>
    <x v="2"/>
    <s v="Bertani Bertarose 2014"/>
    <s v="Small Crate"/>
    <s v="Victor Harbor"/>
    <x v="1101"/>
    <d v="2012-08-16T00:00:00"/>
    <n v="14"/>
    <n v="0.08"/>
    <n v="114.98"/>
    <n v="58.72"/>
    <n v="1609.72"/>
  </r>
  <r>
    <n v="3406"/>
    <n v="87165"/>
    <s v="Jesse Young"/>
    <s v="Express Road Cargo"/>
    <x v="0"/>
    <x v="0"/>
    <s v="High"/>
    <s v="Cabernet Sauvignon"/>
    <x v="0"/>
    <x v="2"/>
    <s v="Lucien Albrecht Cremant d'Alsace Brut Rose"/>
    <s v="Large Crate"/>
    <s v="Darwin"/>
    <x v="1102"/>
    <d v="2011-08-15T00:00:00"/>
    <n v="13"/>
    <n v="0.05"/>
    <n v="3.75"/>
    <n v="0.5"/>
    <n v="48.75"/>
  </r>
  <r>
    <n v="3407"/>
    <n v="90764"/>
    <s v="Alan Garcia"/>
    <s v="Express Road Cargo"/>
    <x v="1"/>
    <x v="1"/>
    <s v="Not Specified"/>
    <s v="Sauvignon Blanc"/>
    <x v="0"/>
    <x v="2"/>
    <s v="Cloudy Bay Sauvignon Blanc 2015"/>
    <s v="Large Crate"/>
    <s v="Port Lincoln"/>
    <x v="589"/>
    <d v="2012-07-05T00:00:00"/>
    <n v="7"/>
    <n v="0.01"/>
    <n v="125.99"/>
    <n v="8.99"/>
    <n v="881.93"/>
  </r>
  <r>
    <n v="3408"/>
    <n v="90291"/>
    <s v="Judith Stone"/>
    <s v="Road Cargo"/>
    <x v="0"/>
    <x v="2"/>
    <s v="Medium"/>
    <s v="Merlot"/>
    <x v="0"/>
    <x v="2"/>
    <s v="Moet &amp; Chandon Imperial"/>
    <s v="Large Crate"/>
    <s v="Busseltol"/>
    <x v="1103"/>
    <d v="2010-05-29T00:00:00"/>
    <n v="9"/>
    <n v="0.05"/>
    <n v="5.4"/>
    <n v="7.78"/>
    <n v="48.6"/>
  </r>
  <r>
    <n v="3409"/>
    <n v="85818"/>
    <s v="Raymond Campbell"/>
    <s v="Express Road Cargo"/>
    <x v="1"/>
    <x v="2"/>
    <s v="Not Specified"/>
    <s v="Sauvignon Blanc"/>
    <x v="0"/>
    <x v="2"/>
    <s v="Giesen Sauvignon Blanc 2014"/>
    <s v="Large Crate"/>
    <s v="Mandurah"/>
    <x v="709"/>
    <d v="2011-08-19T00:00:00"/>
    <n v="14"/>
    <n v="0.09"/>
    <n v="20.97"/>
    <n v="6.5"/>
    <n v="293.58"/>
  </r>
  <r>
    <n v="3410"/>
    <n v="87035"/>
    <s v="Benjamin Carroll"/>
    <s v="Road Cargo"/>
    <x v="1"/>
    <x v="2"/>
    <s v="Low"/>
    <s v="Chardonnay"/>
    <x v="0"/>
    <x v="2"/>
    <s v="Lincourt Courtney's Chardonnay 2012"/>
    <s v="Large Crate"/>
    <s v="Perth"/>
    <x v="1104"/>
    <d v="2011-09-06T00:00:00"/>
    <n v="2"/>
    <n v="0.04"/>
    <n v="65.989999999999995"/>
    <n v="8.99"/>
    <n v="131.97999999999999"/>
  </r>
  <r>
    <n v="3411"/>
    <n v="87035"/>
    <s v="Harold Lynch"/>
    <s v="Express Road Cargo"/>
    <x v="0"/>
    <x v="3"/>
    <s v="Low"/>
    <s v="Merlot"/>
    <x v="0"/>
    <x v="2"/>
    <s v="Chateau Gaudrelle Cremant d'Loire Brut"/>
    <s v="Standard Size Crate"/>
    <s v="Dubbo"/>
    <x v="1104"/>
    <d v="2011-09-06T00:00:00"/>
    <n v="20"/>
    <n v="7.0000000000000007E-2"/>
    <n v="8.4499999999999993"/>
    <n v="7.77"/>
    <n v="169"/>
  </r>
  <r>
    <n v="3412"/>
    <n v="90640"/>
    <s v="Terry Reynolds"/>
    <s v="Express Road Cargo"/>
    <x v="1"/>
    <x v="1"/>
    <s v="High"/>
    <s v="Reisling"/>
    <x v="0"/>
    <x v="2"/>
    <s v="Los Vascos Sauvignon Blanc 2015"/>
    <s v="Large Crate"/>
    <s v="Hobart"/>
    <x v="311"/>
    <d v="2013-07-01T00:00:00"/>
    <n v="15"/>
    <n v="7.0000000000000007E-2"/>
    <n v="99.99"/>
    <n v="19.989999999999998"/>
    <n v="1499.85"/>
  </r>
  <r>
    <n v="3413"/>
    <n v="90640"/>
    <s v="Terry Reynolds"/>
    <s v="Express Road Cargo"/>
    <x v="0"/>
    <x v="1"/>
    <s v="High"/>
    <s v="Zinfandel"/>
    <x v="0"/>
    <x v="2"/>
    <s v="Chateau de Campuget Costieres de Nimes Tradition Rose 2015"/>
    <s v="Large Crate"/>
    <s v="Devonport"/>
    <x v="311"/>
    <d v="2013-07-01T00:00:00"/>
    <n v="12"/>
    <n v="0.1"/>
    <n v="11.34"/>
    <n v="5.01"/>
    <n v="136.07999999999998"/>
  </r>
  <r>
    <n v="3414"/>
    <n v="89486"/>
    <s v="Justin Ford"/>
    <s v="Express Road Cargo"/>
    <x v="1"/>
    <x v="0"/>
    <s v="Not Specified"/>
    <s v="Reisling"/>
    <x v="0"/>
    <x v="2"/>
    <s v="Cloudy Bay Sauvignon Blanc 2015"/>
    <s v="Standard Size Crate"/>
    <s v="Gympie"/>
    <x v="608"/>
    <d v="2012-08-24T00:00:00"/>
    <n v="16"/>
    <n v="0.1"/>
    <n v="8.32"/>
    <n v="2.38"/>
    <n v="133.12"/>
  </r>
  <r>
    <n v="3415"/>
    <n v="88685"/>
    <s v="Scott Campbell"/>
    <s v="Road Cargo"/>
    <x v="0"/>
    <x v="1"/>
    <s v="Critical"/>
    <s v="Cabernet Sauvignon"/>
    <x v="0"/>
    <x v="2"/>
    <s v="Moet &amp; Chandon Imperial"/>
    <s v="Standard Size Crate"/>
    <s v="Launceston"/>
    <x v="182"/>
    <d v="2010-06-11T00:00:00"/>
    <n v="6"/>
    <n v="0"/>
    <n v="8.34"/>
    <n v="2.64"/>
    <n v="50.04"/>
  </r>
  <r>
    <n v="3416"/>
    <n v="87025"/>
    <s v="Carl Watkins"/>
    <s v="Express Road Cargo"/>
    <x v="0"/>
    <x v="1"/>
    <s v="Low"/>
    <s v="Malbec"/>
    <x v="0"/>
    <x v="2"/>
    <s v="Chateau Gaudrelle Cremant d'Loire Brut"/>
    <s v="Large Crate"/>
    <s v="Port Lincoln"/>
    <x v="508"/>
    <d v="2013-05-20T00:00:00"/>
    <n v="14"/>
    <n v="0.01"/>
    <n v="18.97"/>
    <n v="9.5399999999999991"/>
    <n v="265.58"/>
  </r>
  <r>
    <n v="3417"/>
    <n v="87288"/>
    <s v="Janet Owens"/>
    <s v="Air Cargo"/>
    <x v="0"/>
    <x v="3"/>
    <s v="Low"/>
    <s v="Zinfandel"/>
    <x v="0"/>
    <x v="2"/>
    <s v="Sutter Home Pink Moscato"/>
    <s v="Extra Large Crate"/>
    <s v="Bathurst"/>
    <x v="1105"/>
    <d v="2011-03-04T00:00:00"/>
    <n v="8"/>
    <n v="0.03"/>
    <n v="294.62"/>
    <n v="42.52"/>
    <n v="2356.96"/>
  </r>
  <r>
    <n v="3418"/>
    <n v="86881"/>
    <s v="Dennis Jackson"/>
    <s v="Express Road Cargo"/>
    <x v="0"/>
    <x v="1"/>
    <s v="Medium"/>
    <s v="Shiraz"/>
    <x v="0"/>
    <x v="2"/>
    <s v="Francis Ford Coppola Sofia Rose 2014"/>
    <s v="Large Crate"/>
    <s v="Adelaide"/>
    <x v="251"/>
    <d v="2013-06-12T00:00:00"/>
    <n v="10"/>
    <n v="0.04"/>
    <n v="14.56"/>
    <n v="3.5"/>
    <n v="145.6"/>
  </r>
  <r>
    <n v="3419"/>
    <n v="86881"/>
    <s v="Roy Romero"/>
    <s v="Air Cargo"/>
    <x v="1"/>
    <x v="1"/>
    <s v="Medium"/>
    <s v="Reisling"/>
    <x v="0"/>
    <x v="2"/>
    <s v="Angeline Sauvignon Blanc 2014"/>
    <s v="Extra Large Crate"/>
    <s v="Port Adelaide"/>
    <x v="251"/>
    <d v="2013-06-14T00:00:00"/>
    <n v="8"/>
    <n v="0.1"/>
    <n v="270.97000000000003"/>
    <n v="28.06"/>
    <n v="2167.7600000000002"/>
  </r>
  <r>
    <n v="3420"/>
    <n v="88291"/>
    <s v="Larry Grant"/>
    <s v="Road Cargo"/>
    <x v="0"/>
    <x v="3"/>
    <s v="Low"/>
    <s v="Pinot Noir"/>
    <x v="0"/>
    <x v="2"/>
    <s v="Chateau de Campuget Costieres de Nimes Tradition Rose 2015"/>
    <s v="Full Container"/>
    <s v="Goulburn"/>
    <x v="837"/>
    <d v="2013-06-29T00:00:00"/>
    <n v="19"/>
    <n v="0.01"/>
    <n v="1.76"/>
    <n v="0.7"/>
    <n v="33.44"/>
  </r>
  <r>
    <n v="3421"/>
    <n v="87852"/>
    <s v="Matthew Moore"/>
    <s v="Express Road Cargo"/>
    <x v="0"/>
    <x v="2"/>
    <s v="Critical"/>
    <s v="Malbec"/>
    <x v="0"/>
    <x v="2"/>
    <s v="Chateau D'Aqueria Tavel Rose 2013"/>
    <s v="Large Crate"/>
    <s v="Rockingham"/>
    <x v="474"/>
    <d v="2013-10-31T00:00:00"/>
    <n v="15"/>
    <n v="0"/>
    <n v="15.57"/>
    <n v="1.39"/>
    <n v="233.55"/>
  </r>
  <r>
    <n v="3422"/>
    <n v="90956"/>
    <s v="Samuel Martinez"/>
    <s v="Express Road Cargo"/>
    <x v="2"/>
    <x v="1"/>
    <s v="Not Specified"/>
    <s v="Sangiovese Rose"/>
    <x v="0"/>
    <x v="2"/>
    <s v="Chateau d'Esclans Garrus Rose 2013"/>
    <s v="Standard Size Crate"/>
    <s v="Canberra"/>
    <x v="255"/>
    <d v="2012-09-16T00:00:00"/>
    <n v="14"/>
    <n v="0.08"/>
    <n v="14.34"/>
    <n v="5"/>
    <n v="200.76"/>
  </r>
  <r>
    <n v="3423"/>
    <n v="90956"/>
    <s v="Samuel Martinez"/>
    <s v="Express Road Cargo"/>
    <x v="1"/>
    <x v="1"/>
    <s v="Not Specified"/>
    <s v="Sauvignon Blanc"/>
    <x v="0"/>
    <x v="2"/>
    <s v="Lucky Chardonnay 2012"/>
    <s v="Large Crate"/>
    <s v="Canberra"/>
    <x v="255"/>
    <d v="2012-09-16T00:00:00"/>
    <n v="5"/>
    <n v="0.1"/>
    <n v="195.99"/>
    <n v="8.99"/>
    <n v="979.95"/>
  </r>
  <r>
    <n v="3424"/>
    <n v="87955"/>
    <s v="Melissa Wright"/>
    <s v="Express Road Cargo"/>
    <x v="0"/>
    <x v="2"/>
    <s v="Low"/>
    <s v="Merlot"/>
    <x v="0"/>
    <x v="2"/>
    <s v="Chateau D'Aqueria Tavel Rose 2013"/>
    <s v="Large Crate"/>
    <s v="Albany"/>
    <x v="183"/>
    <d v="2011-09-02T00:00:00"/>
    <n v="17"/>
    <n v="0.01"/>
    <n v="2.88"/>
    <n v="0.5"/>
    <n v="48.96"/>
  </r>
  <r>
    <n v="3425"/>
    <n v="90760"/>
    <s v="Nicole Matthews"/>
    <s v="Express Road Cargo"/>
    <x v="0"/>
    <x v="3"/>
    <s v="Critical"/>
    <s v="Cabernet Sauvignon"/>
    <x v="0"/>
    <x v="2"/>
    <s v="Domaine Lafage Miraflors Rose 2013"/>
    <s v="Large Crate"/>
    <s v="Wollongong"/>
    <x v="99"/>
    <d v="2013-05-25T00:00:00"/>
    <n v="1"/>
    <n v="0.09"/>
    <n v="6.48"/>
    <n v="9.5399999999999991"/>
    <n v="6.48"/>
  </r>
  <r>
    <n v="3426"/>
    <n v="90760"/>
    <s v="Nicole Matthews"/>
    <s v="Express Road Cargo"/>
    <x v="0"/>
    <x v="3"/>
    <s v="Critical"/>
    <s v="Shiraz"/>
    <x v="0"/>
    <x v="2"/>
    <s v="Gerard Bertrand Cote des Roses Rose 2014"/>
    <s v="Large Crate"/>
    <s v="Cessnock"/>
    <x v="99"/>
    <d v="2013-05-27T00:00:00"/>
    <n v="11"/>
    <n v="0.1"/>
    <n v="30.98"/>
    <n v="17.079999999999998"/>
    <n v="340.78000000000003"/>
  </r>
  <r>
    <n v="3427"/>
    <n v="90760"/>
    <s v="Nicole Matthews"/>
    <s v="Express Road Cargo"/>
    <x v="1"/>
    <x v="3"/>
    <s v="Critical"/>
    <s v="Sauvignon Blanc"/>
    <x v="0"/>
    <x v="2"/>
    <s v="Leeuwin Estate Art Series Chardonnay 2012"/>
    <s v="Large Crate"/>
    <s v="Orange"/>
    <x v="99"/>
    <d v="2013-05-27T00:00:00"/>
    <n v="8"/>
    <n v="0.06"/>
    <n v="200.99"/>
    <n v="8.08"/>
    <n v="1607.92"/>
  </r>
  <r>
    <n v="3428"/>
    <n v="86018"/>
    <s v="Ruby Cox"/>
    <s v="Express Road Cargo"/>
    <x v="1"/>
    <x v="2"/>
    <s v="High"/>
    <s v="Sauvignon Blanc"/>
    <x v="0"/>
    <x v="2"/>
    <s v="Grgich Hills Chardonnay 2012"/>
    <s v="Standard Size Crate"/>
    <s v="Albany"/>
    <x v="83"/>
    <d v="2011-10-09T00:00:00"/>
    <n v="14"/>
    <n v="0"/>
    <n v="16.48"/>
    <n v="1.99"/>
    <n v="230.72"/>
  </r>
  <r>
    <n v="3429"/>
    <n v="88441"/>
    <s v="Terry Gray"/>
    <s v="Express Road Cargo"/>
    <x v="0"/>
    <x v="2"/>
    <s v="High"/>
    <s v="Pinot Noir"/>
    <x v="0"/>
    <x v="2"/>
    <s v="Marques de Caceres Rioja Rosado 2014"/>
    <s v="Full Container"/>
    <s v="Perth"/>
    <x v="498"/>
    <d v="2013-03-16T00:00:00"/>
    <n v="8"/>
    <n v="0.01"/>
    <n v="2.98"/>
    <n v="1.58"/>
    <n v="23.84"/>
  </r>
  <r>
    <n v="3430"/>
    <n v="88441"/>
    <s v="Patricia Fernandez"/>
    <s v="Road Cargo"/>
    <x v="1"/>
    <x v="2"/>
    <s v="High"/>
    <s v="Sauvignon Blanc"/>
    <x v="0"/>
    <x v="2"/>
    <s v="Mercer Canyons Chardonnay 2013"/>
    <s v="Large Crate"/>
    <s v="Mandurah"/>
    <x v="498"/>
    <d v="2013-03-17T00:00:00"/>
    <n v="13"/>
    <n v="0.02"/>
    <n v="32.979999999999997"/>
    <n v="5.5"/>
    <n v="428.73999999999995"/>
  </r>
  <r>
    <n v="3431"/>
    <n v="88672"/>
    <s v="Fred Nelson"/>
    <s v="Express Road Cargo"/>
    <x v="2"/>
    <x v="1"/>
    <s v="Low"/>
    <s v="Grenache Rose"/>
    <x v="0"/>
    <x v="2"/>
    <s v="Domaine Lafage Miraflors Rose 2013"/>
    <s v="Standard Size Crate"/>
    <s v="Victor Harbor"/>
    <x v="930"/>
    <d v="2012-09-08T00:00:00"/>
    <n v="11"/>
    <n v="0.02"/>
    <n v="9.48"/>
    <n v="7.29"/>
    <n v="104.28"/>
  </r>
  <r>
    <n v="3432"/>
    <n v="88672"/>
    <s v="Theresa Black"/>
    <s v="Air Cargo"/>
    <x v="1"/>
    <x v="2"/>
    <s v="Low"/>
    <s v="Chardonnay"/>
    <x v="0"/>
    <x v="2"/>
    <s v="Robert Oatley Signature Chardonnay 2013"/>
    <s v="Extra Large Crate"/>
    <s v="Bunbury"/>
    <x v="930"/>
    <d v="2012-09-06T00:00:00"/>
    <n v="23"/>
    <n v="0.02"/>
    <n v="449.99"/>
    <n v="49"/>
    <n v="10349.77"/>
  </r>
  <r>
    <n v="3433"/>
    <n v="87575"/>
    <s v="Harold Burns"/>
    <s v="Express Road Cargo"/>
    <x v="0"/>
    <x v="0"/>
    <s v="Medium"/>
    <s v="Malbec"/>
    <x v="0"/>
    <x v="2"/>
    <s v="Lucien Albrecht Cremant d'Alsace Brut Rose"/>
    <s v="Full Container"/>
    <s v="Darwin"/>
    <x v="1106"/>
    <d v="2011-02-22T00:00:00"/>
    <n v="10"/>
    <n v="0.1"/>
    <n v="1.98"/>
    <n v="0.7"/>
    <n v="19.8"/>
  </r>
  <r>
    <n v="3434"/>
    <n v="87420"/>
    <s v="Ernest Gutierrez"/>
    <s v="Air Cargo"/>
    <x v="2"/>
    <x v="3"/>
    <s v="High"/>
    <s v="Cremant"/>
    <x v="0"/>
    <x v="2"/>
    <s v="Sutter Home Pink Moscato"/>
    <s v="Extra Large Crate"/>
    <s v="Campbeltown"/>
    <x v="168"/>
    <d v="2013-07-21T00:00:00"/>
    <n v="2"/>
    <n v="0.08"/>
    <n v="89.99"/>
    <n v="42"/>
    <n v="179.98"/>
  </r>
  <r>
    <n v="3435"/>
    <n v="89401"/>
    <s v="Brenda Frazier"/>
    <s v="Express Road Cargo"/>
    <x v="0"/>
    <x v="2"/>
    <s v="Low"/>
    <s v="Merlot"/>
    <x v="0"/>
    <x v="2"/>
    <s v="Gerard Bertrand Cote des Roses Rose 2014"/>
    <s v="Full Container"/>
    <s v="Bunbury"/>
    <x v="184"/>
    <d v="2010-02-08T00:00:00"/>
    <n v="1"/>
    <n v="0.03"/>
    <n v="2.94"/>
    <n v="0.96"/>
    <n v="2.94"/>
  </r>
  <r>
    <n v="3436"/>
    <n v="86293"/>
    <s v="Gerald Bennett"/>
    <s v="Express Road Cargo"/>
    <x v="0"/>
    <x v="1"/>
    <s v="Medium"/>
    <s v="Cabernet Sauvignon"/>
    <x v="0"/>
    <x v="2"/>
    <s v="Marques de Caceres Rioja Rosado 2014"/>
    <s v="Full Container"/>
    <s v="Mildura"/>
    <x v="351"/>
    <d v="2011-09-10T00:00:00"/>
    <n v="9"/>
    <n v="0.01"/>
    <n v="4"/>
    <n v="1.3"/>
    <n v="36"/>
  </r>
  <r>
    <n v="3437"/>
    <n v="86293"/>
    <s v="Gerald Bennett"/>
    <s v="Express Road Cargo"/>
    <x v="0"/>
    <x v="1"/>
    <s v="Medium"/>
    <s v="Cabernet Sauvignon"/>
    <x v="0"/>
    <x v="2"/>
    <s v="Locations by Dave Phinney F Rose"/>
    <s v="Standard Size Crate"/>
    <s v="Mildura"/>
    <x v="351"/>
    <d v="2011-09-08T00:00:00"/>
    <n v="5"/>
    <n v="0.08"/>
    <n v="12.98"/>
    <n v="3.14"/>
    <n v="64.900000000000006"/>
  </r>
  <r>
    <n v="3438"/>
    <n v="86084"/>
    <s v="Ryan Hernandez"/>
    <s v="Express Road Cargo"/>
    <x v="1"/>
    <x v="3"/>
    <s v="Medium"/>
    <s v="Chardonnay"/>
    <x v="0"/>
    <x v="2"/>
    <s v="Lincourt Courtney's Chardonnay 2012"/>
    <s v="Standard Size Crate"/>
    <s v="Albury"/>
    <x v="921"/>
    <d v="2013-11-27T00:00:00"/>
    <n v="44"/>
    <n v="0.04"/>
    <n v="17.48"/>
    <n v="1.99"/>
    <n v="769.12"/>
  </r>
  <r>
    <n v="3439"/>
    <n v="86077"/>
    <s v="Ryan Hernandez"/>
    <s v="Express Road Cargo"/>
    <x v="1"/>
    <x v="3"/>
    <s v="Medium"/>
    <s v="Pinot Gris"/>
    <x v="0"/>
    <x v="2"/>
    <s v="Lucky Chardonnay 2012"/>
    <s v="Loose Wrap"/>
    <s v="Newcastle"/>
    <x v="602"/>
    <d v="2010-11-26T00:00:00"/>
    <n v="20"/>
    <n v="0.05"/>
    <n v="300.98"/>
    <n v="13.99"/>
    <n v="6019.6"/>
  </r>
  <r>
    <n v="3440"/>
    <n v="86077"/>
    <s v="Ryan Hernandez"/>
    <s v="Road Cargo"/>
    <x v="1"/>
    <x v="3"/>
    <s v="Medium"/>
    <s v="Chardonnay"/>
    <x v="0"/>
    <x v="2"/>
    <s v="Robert Oatley Sauvignon Blanc 2013"/>
    <s v="Large Crate"/>
    <s v="Albury"/>
    <x v="602"/>
    <d v="2010-11-26T00:00:00"/>
    <n v="11"/>
    <n v="0.04"/>
    <n v="205.99"/>
    <n v="5"/>
    <n v="2265.8900000000003"/>
  </r>
  <r>
    <n v="3441"/>
    <n v="90962"/>
    <s v="Teresa Lane"/>
    <s v="Express Road Cargo"/>
    <x v="0"/>
    <x v="2"/>
    <s v="High"/>
    <s v="Merlot"/>
    <x v="0"/>
    <x v="2"/>
    <s v="Marques de Caceres Rioja Rosado 2014"/>
    <s v="Large Crate"/>
    <s v="Perth"/>
    <x v="746"/>
    <d v="2010-04-30T00:00:00"/>
    <n v="8"/>
    <n v="0.04"/>
    <n v="34.76"/>
    <n v="5.49"/>
    <n v="278.08"/>
  </r>
  <r>
    <n v="3442"/>
    <n v="86547"/>
    <s v="Carlos Oliver"/>
    <s v="Express Road Cargo"/>
    <x v="0"/>
    <x v="1"/>
    <s v="Medium"/>
    <s v="Malbec"/>
    <x v="0"/>
    <x v="2"/>
    <s v="Roederer Estate L'Ermitage 2007"/>
    <s v="Large Crate"/>
    <s v="Mildura"/>
    <x v="287"/>
    <d v="2010-08-27T00:00:00"/>
    <n v="6"/>
    <n v="7.0000000000000007E-2"/>
    <n v="2.61"/>
    <n v="0.5"/>
    <n v="15.66"/>
  </r>
  <r>
    <n v="3443"/>
    <n v="89163"/>
    <s v="Ronald Ray"/>
    <s v="Express Road Cargo"/>
    <x v="0"/>
    <x v="1"/>
    <s v="High"/>
    <s v="Zinfandel"/>
    <x v="0"/>
    <x v="2"/>
    <s v="Jean-Baptiste Adam Les Natures Cremant d'Alsace Brut"/>
    <s v="Large Crate"/>
    <s v="Canberra"/>
    <x v="872"/>
    <d v="2013-05-15T00:00:00"/>
    <n v="14"/>
    <n v="0.08"/>
    <n v="44.01"/>
    <n v="3.5"/>
    <n v="616.14"/>
  </r>
  <r>
    <n v="3444"/>
    <n v="89163"/>
    <s v="Dennis Burton"/>
    <s v="Express Road Cargo"/>
    <x v="0"/>
    <x v="1"/>
    <s v="High"/>
    <s v="Malbec"/>
    <x v="0"/>
    <x v="2"/>
    <s v="Barnard Griffin Rose of Sangiovese 2014"/>
    <s v="Large Crate"/>
    <s v="Melbourne"/>
    <x v="872"/>
    <d v="2013-05-14T00:00:00"/>
    <n v="13"/>
    <n v="0.04"/>
    <n v="15.28"/>
    <n v="10.91"/>
    <n v="198.64"/>
  </r>
  <r>
    <n v="3445"/>
    <n v="89560"/>
    <s v="Larry Hudson"/>
    <s v="Express Road Cargo"/>
    <x v="2"/>
    <x v="2"/>
    <s v="Critical"/>
    <s v="Champagne"/>
    <x v="0"/>
    <x v="2"/>
    <s v="Bertani Bertarose 2014"/>
    <s v="Large Crate"/>
    <s v="Perth"/>
    <x v="622"/>
    <d v="2013-10-28T00:00:00"/>
    <n v="11"/>
    <n v="0.03"/>
    <n v="113.64"/>
    <n v="35"/>
    <n v="1250.04"/>
  </r>
  <r>
    <n v="3446"/>
    <n v="86026"/>
    <s v="Ruby Cox"/>
    <s v="Express Road Cargo"/>
    <x v="0"/>
    <x v="2"/>
    <s v="Critical"/>
    <s v="Cabernet Sauvignon"/>
    <x v="0"/>
    <x v="2"/>
    <s v="Laurent-Perrier Brut Rose"/>
    <s v="Large Crate"/>
    <s v="Bunbury"/>
    <x v="1107"/>
    <d v="2013-05-22T00:00:00"/>
    <n v="7"/>
    <n v="0.09"/>
    <n v="3.74"/>
    <n v="4.6900000000000004"/>
    <n v="26.18"/>
  </r>
  <r>
    <n v="3447"/>
    <n v="90397"/>
    <s v="Jimmy Banks"/>
    <s v="Express Road Cargo"/>
    <x v="0"/>
    <x v="1"/>
    <s v="High"/>
    <s v="Malbec"/>
    <x v="0"/>
    <x v="2"/>
    <s v="Roederer Estate L'Ermitage 2007"/>
    <s v="Large Crate"/>
    <s v="Port Adelaide"/>
    <x v="884"/>
    <d v="2013-04-14T00:00:00"/>
    <n v="12"/>
    <n v="0.09"/>
    <n v="7.77"/>
    <n v="9.23"/>
    <n v="93.24"/>
  </r>
  <r>
    <n v="3448"/>
    <n v="90397"/>
    <s v="Lawrence Scott"/>
    <s v="Road Cargo"/>
    <x v="1"/>
    <x v="1"/>
    <s v="High"/>
    <s v="Sauvignon Blanc"/>
    <x v="0"/>
    <x v="2"/>
    <s v="Robert Oatley Sauvignon Blanc 2013"/>
    <s v="Large Crate"/>
    <s v="Port Lincoln"/>
    <x v="884"/>
    <d v="2013-04-13T00:00:00"/>
    <n v="2"/>
    <n v="0.02"/>
    <n v="27.48"/>
    <n v="4"/>
    <n v="54.96"/>
  </r>
  <r>
    <n v="3449"/>
    <n v="87227"/>
    <s v="Thomas Morgan"/>
    <s v="Express Road Cargo"/>
    <x v="0"/>
    <x v="3"/>
    <s v="Low"/>
    <s v="Cabernet Sauvignon"/>
    <x v="0"/>
    <x v="2"/>
    <s v="Marques de Caceres Rioja Rosado 2014"/>
    <s v="Large Crate"/>
    <s v="Wollongong"/>
    <x v="577"/>
    <d v="2013-07-17T00:00:00"/>
    <n v="16"/>
    <n v="0.03"/>
    <n v="6.81"/>
    <n v="5.48"/>
    <n v="108.96"/>
  </r>
  <r>
    <n v="3450"/>
    <n v="87227"/>
    <s v="Thomas Morgan"/>
    <s v="Express Road Cargo"/>
    <x v="0"/>
    <x v="3"/>
    <s v="Low"/>
    <s v="Merlot"/>
    <x v="0"/>
    <x v="2"/>
    <s v="Pietradolce Etna Rosato 2014"/>
    <s v="Full Container"/>
    <s v="Bathurst"/>
    <x v="577"/>
    <d v="2013-07-17T00:00:00"/>
    <n v="10"/>
    <n v="0.06"/>
    <n v="3.78"/>
    <n v="0.71"/>
    <n v="37.799999999999997"/>
  </r>
  <r>
    <n v="3451"/>
    <n v="87109"/>
    <s v="Joshua Peters"/>
    <s v="Express Road Cargo"/>
    <x v="0"/>
    <x v="2"/>
    <s v="Low"/>
    <s v="Sangiovese"/>
    <x v="0"/>
    <x v="2"/>
    <s v="Louis Roederer Cristal Brut 2006"/>
    <s v="Large Crate"/>
    <s v="Albany"/>
    <x v="945"/>
    <d v="2010-09-16T00:00:00"/>
    <n v="12"/>
    <n v="0.04"/>
    <n v="22.84"/>
    <n v="16.87"/>
    <n v="274.08"/>
  </r>
  <r>
    <n v="3452"/>
    <n v="89012"/>
    <s v="Edward Hunter"/>
    <s v="Express Road Cargo"/>
    <x v="0"/>
    <x v="1"/>
    <s v="Not Specified"/>
    <s v="Shiraz"/>
    <x v="0"/>
    <x v="2"/>
    <s v="Locations by Dave Phinney F Rose"/>
    <s v="Large Crate"/>
    <s v="Launceston"/>
    <x v="255"/>
    <d v="2012-09-15T00:00:00"/>
    <n v="18"/>
    <n v="0.08"/>
    <n v="2.16"/>
    <n v="6.05"/>
    <n v="38.880000000000003"/>
  </r>
  <r>
    <n v="3453"/>
    <n v="90461"/>
    <s v="Maria George"/>
    <s v="Express Road Cargo"/>
    <x v="0"/>
    <x v="1"/>
    <s v="Medium"/>
    <s v="Sangiovese"/>
    <x v="0"/>
    <x v="2"/>
    <s v="Louis Roederer Cristal Brut 2006"/>
    <s v="Loose Wrap"/>
    <s v="Canberra"/>
    <x v="878"/>
    <d v="2010-04-03T00:00:00"/>
    <n v="1"/>
    <n v="0.06"/>
    <n v="11.33"/>
    <n v="6.12"/>
    <n v="11.33"/>
  </r>
  <r>
    <n v="3454"/>
    <n v="90511"/>
    <s v="Amanda Patterson"/>
    <s v="Air Cargo"/>
    <x v="2"/>
    <x v="1"/>
    <s v="Low"/>
    <s v="Champagne"/>
    <x v="0"/>
    <x v="2"/>
    <s v="Chateau d'Esclans Garrus Rose 2013"/>
    <s v="Small Crate"/>
    <s v="Benalla"/>
    <x v="1108"/>
    <d v="2013-07-12T00:00:00"/>
    <n v="4"/>
    <n v="0"/>
    <n v="100.98"/>
    <n v="57.38"/>
    <n v="403.92"/>
  </r>
  <r>
    <n v="3455"/>
    <n v="90511"/>
    <s v="Amanda Patterson"/>
    <s v="Express Road Cargo"/>
    <x v="0"/>
    <x v="1"/>
    <s v="Low"/>
    <s v="Shiraz"/>
    <x v="0"/>
    <x v="2"/>
    <s v="Chateau de Campuget Costieres de Nimes Tradition Rose 2015"/>
    <s v="Large Crate"/>
    <s v="Geelong"/>
    <x v="1108"/>
    <d v="2013-07-14T00:00:00"/>
    <n v="6"/>
    <n v="0.02"/>
    <n v="3.69"/>
    <n v="2.5"/>
    <n v="22.14"/>
  </r>
  <r>
    <n v="3456"/>
    <n v="89558"/>
    <s v="Larry Hudson"/>
    <s v="Express Road Cargo"/>
    <x v="2"/>
    <x v="2"/>
    <s v="Medium"/>
    <s v="Sangiovese Rose"/>
    <x v="0"/>
    <x v="2"/>
    <s v="Chateau d'Esclans Whispering Angel Rose 2014"/>
    <s v="Mini Crate"/>
    <s v="Bunbury"/>
    <x v="1109"/>
    <d v="2013-09-22T00:00:00"/>
    <n v="4"/>
    <n v="0.02"/>
    <n v="16.98"/>
    <n v="12.39"/>
    <n v="67.92"/>
  </r>
  <r>
    <n v="3457"/>
    <n v="90889"/>
    <s v="Antonio Jacobs"/>
    <s v="Express Road Cargo"/>
    <x v="0"/>
    <x v="3"/>
    <s v="Not Specified"/>
    <s v="Shiraz"/>
    <x v="0"/>
    <x v="2"/>
    <s v="JCB N¬∞21 Brut Cremant de Bourgogne"/>
    <s v="Large Crate"/>
    <s v="Dubbo"/>
    <x v="1005"/>
    <d v="2011-01-16T00:00:00"/>
    <n v="7"/>
    <n v="0.06"/>
    <n v="37.76"/>
    <n v="12.9"/>
    <n v="264.32"/>
  </r>
  <r>
    <n v="3458"/>
    <n v="90969"/>
    <s v="Edward Turner"/>
    <s v="Express Road Cargo"/>
    <x v="0"/>
    <x v="1"/>
    <s v="High"/>
    <s v="Sangiovese"/>
    <x v="0"/>
    <x v="2"/>
    <s v="Bollinger Brut Special Cuvee"/>
    <s v="Large Crate"/>
    <s v="Canberra"/>
    <x v="1110"/>
    <d v="2013-07-01T00:00:00"/>
    <n v="7"/>
    <n v="0.04"/>
    <n v="3.89"/>
    <n v="7.01"/>
    <n v="27.23"/>
  </r>
  <r>
    <n v="3459"/>
    <n v="89216"/>
    <s v="Gary Boyd"/>
    <s v="Express Road Cargo"/>
    <x v="2"/>
    <x v="1"/>
    <s v="Critical"/>
    <s v="Cremant"/>
    <x v="0"/>
    <x v="2"/>
    <s v="Chateau D'Aqueria Tavel Rose 2013"/>
    <s v="Standard Size Crate"/>
    <s v="Port Adelaide"/>
    <x v="487"/>
    <d v="2013-10-26T00:00:00"/>
    <n v="18"/>
    <n v="0.06"/>
    <n v="6.98"/>
    <n v="2.83"/>
    <n v="125.64000000000001"/>
  </r>
  <r>
    <n v="3460"/>
    <n v="89216"/>
    <s v="Gary Boyd"/>
    <s v="Road Cargo"/>
    <x v="0"/>
    <x v="1"/>
    <s v="Critical"/>
    <s v="Sangiovese"/>
    <x v="0"/>
    <x v="2"/>
    <s v="Miraval Rose (1.5 Liter Magnum) 2014"/>
    <s v="Large Crate"/>
    <s v="Mount Barker"/>
    <x v="487"/>
    <d v="2013-10-28T00:00:00"/>
    <n v="20"/>
    <n v="0"/>
    <n v="5.98"/>
    <n v="5.35"/>
    <n v="119.60000000000001"/>
  </r>
  <r>
    <n v="3461"/>
    <n v="90975"/>
    <s v="Justin Jacobs"/>
    <s v="Express Road Cargo"/>
    <x v="1"/>
    <x v="0"/>
    <s v="Medium"/>
    <s v="Chardonnay"/>
    <x v="0"/>
    <x v="2"/>
    <s v="Mercer Canyons Chardonnay 2013"/>
    <s v="Standard Size Crate"/>
    <s v="Gympie"/>
    <x v="13"/>
    <d v="2011-09-27T00:00:00"/>
    <n v="10"/>
    <n v="0.02"/>
    <n v="8.33"/>
    <n v="1.99"/>
    <n v="83.3"/>
  </r>
  <r>
    <n v="3462"/>
    <n v="90975"/>
    <s v="Justin Jacobs"/>
    <s v="Express Road Cargo"/>
    <x v="1"/>
    <x v="0"/>
    <s v="Medium"/>
    <s v="Pinot Gris"/>
    <x v="0"/>
    <x v="2"/>
    <s v="Robert Oatley Signature Chardonnay 2013"/>
    <s v="Large Crate"/>
    <s v="Maryborough"/>
    <x v="13"/>
    <d v="2011-09-26T00:00:00"/>
    <n v="5"/>
    <n v="0"/>
    <n v="30.98"/>
    <n v="6.5"/>
    <n v="154.9"/>
  </r>
  <r>
    <n v="3463"/>
    <n v="90975"/>
    <s v="Justin Jacobs"/>
    <s v="Road Cargo"/>
    <x v="2"/>
    <x v="0"/>
    <s v="Medium"/>
    <s v="Grenache Rose"/>
    <x v="0"/>
    <x v="2"/>
    <s v="Gerard Bertrand Cote des Roses Rose 2014"/>
    <s v="Large Crate"/>
    <s v="Gympie"/>
    <x v="13"/>
    <d v="2011-09-26T00:00:00"/>
    <n v="21"/>
    <n v="0.06"/>
    <n v="22.98"/>
    <n v="7.58"/>
    <n v="482.58"/>
  </r>
  <r>
    <n v="3464"/>
    <n v="87489"/>
    <s v="Matthew Medina"/>
    <s v="Express Road Cargo"/>
    <x v="1"/>
    <x v="1"/>
    <s v="Critical"/>
    <s v="Reisling"/>
    <x v="0"/>
    <x v="2"/>
    <s v="Grgich Hills Chardonnay 2012"/>
    <s v="Large Crate"/>
    <s v="Launceston"/>
    <x v="435"/>
    <d v="2011-05-28T00:00:00"/>
    <n v="3"/>
    <n v="7.0000000000000007E-2"/>
    <n v="27.48"/>
    <n v="4"/>
    <n v="82.44"/>
  </r>
  <r>
    <n v="3465"/>
    <n v="90034"/>
    <s v="Arthur Henderson"/>
    <s v="Road Cargo"/>
    <x v="0"/>
    <x v="3"/>
    <s v="Critical"/>
    <s v="Zinfandel"/>
    <x v="0"/>
    <x v="2"/>
    <s v="JCB N¬∞21 Brut Cremant de Bourgogne"/>
    <s v="Large Crate"/>
    <s v="Newcastle"/>
    <x v="185"/>
    <d v="2012-04-08T00:00:00"/>
    <n v="4"/>
    <n v="0.05"/>
    <n v="7.77"/>
    <n v="9.23"/>
    <n v="31.08"/>
  </r>
  <r>
    <n v="3466"/>
    <n v="88146"/>
    <s v="Dennis Fernandez"/>
    <s v="Express Road Cargo"/>
    <x v="1"/>
    <x v="0"/>
    <s v="Not Specified"/>
    <s v="Sauvignon Blanc"/>
    <x v="0"/>
    <x v="2"/>
    <s v="St. Supery Sauvignon Blanc 2015"/>
    <s v="Large Crate"/>
    <s v="Darwin"/>
    <x v="19"/>
    <d v="2013-05-08T00:00:00"/>
    <n v="1"/>
    <n v="0"/>
    <n v="20.97"/>
    <n v="6.5"/>
    <n v="20.97"/>
  </r>
  <r>
    <n v="3467"/>
    <n v="88146"/>
    <s v="Dennis Fernandez"/>
    <s v="Road Cargo"/>
    <x v="0"/>
    <x v="0"/>
    <s v="Not Specified"/>
    <s v="Shiraz"/>
    <x v="0"/>
    <x v="2"/>
    <s v="Dopff &amp; Irion Cremant Rose Brut"/>
    <s v="Full Container"/>
    <s v="Darwin"/>
    <x v="19"/>
    <d v="2013-05-09T00:00:00"/>
    <n v="10"/>
    <n v="0.08"/>
    <n v="2.1"/>
    <n v="0.7"/>
    <n v="21"/>
  </r>
  <r>
    <n v="3468"/>
    <n v="88072"/>
    <s v="Gregory Shaw"/>
    <s v="Express Road Cargo"/>
    <x v="0"/>
    <x v="3"/>
    <s v="Critical"/>
    <s v="Zinfandel"/>
    <x v="0"/>
    <x v="2"/>
    <s v="Gerard Bertrand Cote des Roses Rose 2014"/>
    <s v="Large Crate"/>
    <s v="Goulburn"/>
    <x v="1111"/>
    <d v="2012-08-26T00:00:00"/>
    <n v="21"/>
    <n v="0.04"/>
    <n v="60.97"/>
    <n v="4.5"/>
    <n v="1280.3699999999999"/>
  </r>
  <r>
    <n v="3469"/>
    <n v="90019"/>
    <s v="Terry Garrett"/>
    <s v="Express Road Cargo"/>
    <x v="0"/>
    <x v="1"/>
    <s v="Critical"/>
    <s v="Sangiovese"/>
    <x v="0"/>
    <x v="2"/>
    <s v="Chateau d'Esclans Garrus Rose 2013"/>
    <s v="Large Crate"/>
    <s v="Canberra"/>
    <x v="825"/>
    <d v="2012-11-12T00:00:00"/>
    <n v="31"/>
    <n v="0.02"/>
    <n v="15.31"/>
    <n v="8.7799999999999994"/>
    <n v="474.61"/>
  </r>
  <r>
    <n v="3470"/>
    <n v="86966"/>
    <s v="Nicholas Day"/>
    <s v="Express Road Cargo"/>
    <x v="1"/>
    <x v="0"/>
    <s v="Medium"/>
    <s v="Sauvignon Blanc"/>
    <x v="0"/>
    <x v="2"/>
    <s v="The White Knight Sauvignon Blanc 2014"/>
    <s v="Large Crate"/>
    <s v="Palmerston"/>
    <x v="693"/>
    <d v="2010-08-10T00:00:00"/>
    <n v="19"/>
    <n v="7.0000000000000007E-2"/>
    <n v="20.95"/>
    <n v="5.99"/>
    <n v="398.05"/>
  </r>
  <r>
    <n v="3471"/>
    <n v="90418"/>
    <s v="Michael Ferguson"/>
    <s v="Express Road Cargo"/>
    <x v="0"/>
    <x v="3"/>
    <s v="Medium"/>
    <s v="Cabernet Sauvignon"/>
    <x v="0"/>
    <x v="2"/>
    <s v="Roederer Estate Brut"/>
    <s v="Loose Wrap"/>
    <s v="Campbeltown"/>
    <x v="1112"/>
    <d v="2011-10-12T00:00:00"/>
    <n v="13"/>
    <n v="0.02"/>
    <n v="14.42"/>
    <n v="6.75"/>
    <n v="187.46"/>
  </r>
  <r>
    <n v="3472"/>
    <n v="90466"/>
    <s v="Anthony Moreno"/>
    <s v="Express Road Cargo"/>
    <x v="0"/>
    <x v="3"/>
    <s v="High"/>
    <s v="Cabernet Sauvignon"/>
    <x v="0"/>
    <x v="2"/>
    <s v="Dopff &amp; Irion Cremant Rose Brut"/>
    <s v="Large Crate"/>
    <s v="Paramatta"/>
    <x v="732"/>
    <d v="2013-08-22T00:00:00"/>
    <n v="15"/>
    <n v="0.03"/>
    <n v="30.98"/>
    <n v="19.510000000000002"/>
    <n v="464.7"/>
  </r>
  <r>
    <n v="3473"/>
    <n v="90466"/>
    <s v="Raymond Lawrence"/>
    <s v="Air Cargo"/>
    <x v="0"/>
    <x v="1"/>
    <s v="High"/>
    <s v="Shiraz"/>
    <x v="0"/>
    <x v="2"/>
    <s v="Domaine Lafond Roc-Epine Tavel Rose 2014"/>
    <s v="Extra Large Crate"/>
    <s v="Mount Barker"/>
    <x v="732"/>
    <d v="2013-08-22T00:00:00"/>
    <n v="11"/>
    <n v="0.01"/>
    <n v="68.81"/>
    <n v="60"/>
    <n v="756.91000000000008"/>
  </r>
  <r>
    <n v="3474"/>
    <n v="90466"/>
    <s v="Andrew Black"/>
    <s v="Express Road Cargo"/>
    <x v="0"/>
    <x v="1"/>
    <s v="High"/>
    <s v="Merlot"/>
    <x v="0"/>
    <x v="2"/>
    <s v="Laurent-Perrier Brut Millesime 2006"/>
    <s v="Full Container"/>
    <s v="Port Lincoln"/>
    <x v="732"/>
    <d v="2013-08-22T00:00:00"/>
    <n v="9"/>
    <n v="0"/>
    <n v="5.84"/>
    <n v="1.2"/>
    <n v="52.56"/>
  </r>
  <r>
    <n v="3475"/>
    <n v="86689"/>
    <s v="Joshua Vasquez"/>
    <s v="Road Cargo"/>
    <x v="0"/>
    <x v="3"/>
    <s v="Critical"/>
    <s v="Malbec"/>
    <x v="0"/>
    <x v="2"/>
    <s v="Chateau de Campuget Costieres de Nimes Tradition Rose 2015"/>
    <s v="Full Container"/>
    <s v="Grafton"/>
    <x v="1113"/>
    <d v="2011-08-08T00:00:00"/>
    <n v="18"/>
    <n v="0.01"/>
    <n v="37.94"/>
    <n v="5.08"/>
    <n v="682.92"/>
  </r>
  <r>
    <n v="3476"/>
    <n v="86689"/>
    <s v="Joshua Vasquez"/>
    <s v="Express Road Cargo"/>
    <x v="0"/>
    <x v="3"/>
    <s v="Critical"/>
    <s v="Zinfandel"/>
    <x v="0"/>
    <x v="2"/>
    <s v="Veuve Clicquot Brut Yellow Label"/>
    <s v="Large Crate"/>
    <s v="Queanbeyan"/>
    <x v="1113"/>
    <d v="2011-08-06T00:00:00"/>
    <n v="8"/>
    <n v="0.01"/>
    <n v="111.03"/>
    <n v="8.64"/>
    <n v="888.24"/>
  </r>
  <r>
    <n v="3477"/>
    <n v="87996"/>
    <s v="Gregory Nguyen"/>
    <s v="Express Road Cargo"/>
    <x v="2"/>
    <x v="1"/>
    <s v="Low"/>
    <s v="Champagne"/>
    <x v="0"/>
    <x v="2"/>
    <s v="Miraval Rose 2014"/>
    <s v="Large Crate"/>
    <s v="Launceston"/>
    <x v="815"/>
    <d v="2012-08-15T00:00:00"/>
    <n v="16"/>
    <n v="7.0000000000000007E-2"/>
    <n v="32.479999999999997"/>
    <n v="7.09"/>
    <n v="519.67999999999995"/>
  </r>
  <r>
    <n v="3478"/>
    <n v="89638"/>
    <s v="Joseph Bryant"/>
    <s v="Express Road Cargo"/>
    <x v="0"/>
    <x v="1"/>
    <s v="Medium"/>
    <s v="Pinot Noir"/>
    <x v="0"/>
    <x v="2"/>
    <s v="Dopff &amp; Irion Cremant Rose Brut"/>
    <s v="Large Crate"/>
    <s v="Mount Barker"/>
    <x v="126"/>
    <d v="2013-09-12T00:00:00"/>
    <n v="15"/>
    <n v="0.01"/>
    <n v="40.99"/>
    <n v="19.989999999999998"/>
    <n v="614.85"/>
  </r>
  <r>
    <n v="3479"/>
    <n v="89638"/>
    <s v="Jimmy Ellis"/>
    <s v="Express Road Cargo"/>
    <x v="2"/>
    <x v="1"/>
    <s v="Medium"/>
    <s v="Cremant"/>
    <x v="0"/>
    <x v="2"/>
    <s v="Bertani Bertarose 2014"/>
    <s v="Mini Crate"/>
    <s v="Victor Harbor"/>
    <x v="126"/>
    <d v="2013-09-12T00:00:00"/>
    <n v="11"/>
    <n v="0.05"/>
    <n v="136.97999999999999"/>
    <n v="24.49"/>
    <n v="1506.78"/>
  </r>
  <r>
    <n v="3480"/>
    <n v="90979"/>
    <s v="Howard Lewis"/>
    <s v="Air Cargo"/>
    <x v="2"/>
    <x v="1"/>
    <s v="Medium"/>
    <s v="Grenache Rose"/>
    <x v="0"/>
    <x v="2"/>
    <s v="Orin Swift Cellars Fragile Rose 2014"/>
    <s v="Extra Large Crate"/>
    <s v="Frankston"/>
    <x v="186"/>
    <d v="2012-04-13T00:00:00"/>
    <n v="1"/>
    <n v="0.01"/>
    <n v="110.98"/>
    <n v="30"/>
    <n v="110.98"/>
  </r>
  <r>
    <n v="3481"/>
    <n v="90979"/>
    <s v="Howard Lewis"/>
    <s v="Express Road Cargo"/>
    <x v="1"/>
    <x v="1"/>
    <s v="Medium"/>
    <s v="Chardonnay"/>
    <x v="0"/>
    <x v="2"/>
    <s v="Dog Point Vineyard Sauvignon Blanc 2014"/>
    <s v="Standard Size Crate"/>
    <s v="Mildura"/>
    <x v="186"/>
    <d v="2012-04-14T00:00:00"/>
    <n v="14"/>
    <n v="7.0000000000000007E-2"/>
    <n v="20.99"/>
    <n v="3.3"/>
    <n v="293.85999999999996"/>
  </r>
  <r>
    <n v="3482"/>
    <n v="90521"/>
    <s v="Earl Fernandez"/>
    <s v="Express Road Cargo"/>
    <x v="0"/>
    <x v="3"/>
    <s v="Not Specified"/>
    <s v="Cabernet Sauvignon"/>
    <x v="0"/>
    <x v="2"/>
    <s v="Louis Roederer Cristal Brut 2006"/>
    <s v="Large Crate"/>
    <s v="Queanbeyan"/>
    <x v="282"/>
    <d v="2013-04-07T00:00:00"/>
    <n v="11"/>
    <n v="0.05"/>
    <n v="2.08"/>
    <n v="1.49"/>
    <n v="22.880000000000003"/>
  </r>
  <r>
    <n v="3483"/>
    <n v="88529"/>
    <s v="Joseph Foster"/>
    <s v="Express Road Cargo"/>
    <x v="1"/>
    <x v="0"/>
    <s v="Low"/>
    <s v="Chardonnay"/>
    <x v="0"/>
    <x v="2"/>
    <s v="Cloudy Bay Sauvignon Blanc 2015"/>
    <s v="Large Crate"/>
    <s v="Palmerston"/>
    <x v="643"/>
    <d v="2011-09-24T00:00:00"/>
    <n v="21"/>
    <n v="0.03"/>
    <n v="65.989999999999995"/>
    <n v="8.99"/>
    <n v="1385.79"/>
  </r>
  <r>
    <n v="3484"/>
    <n v="87349"/>
    <s v="Maria Gardner"/>
    <s v="Air Cargo"/>
    <x v="2"/>
    <x v="1"/>
    <s v="Critical"/>
    <s v="Champagne"/>
    <x v="0"/>
    <x v="2"/>
    <s v="Bertani Bertarose 2014"/>
    <s v="Small Crate"/>
    <s v="Port Lincoln"/>
    <x v="423"/>
    <d v="2011-03-27T00:00:00"/>
    <n v="6"/>
    <n v="0.02"/>
    <n v="296.18"/>
    <n v="54.12"/>
    <n v="1777.08"/>
  </r>
  <r>
    <n v="3485"/>
    <n v="90375"/>
    <s v="Janet Black"/>
    <s v="Air Cargo"/>
    <x v="1"/>
    <x v="0"/>
    <s v="Medium"/>
    <s v="Sauvignon Blanc"/>
    <x v="0"/>
    <x v="2"/>
    <s v="Dog Point Vineyard Sauvignon Blanc 2014"/>
    <s v="Extra Large Crate"/>
    <s v="Gold Coast"/>
    <x v="1114"/>
    <d v="2012-02-25T00:00:00"/>
    <n v="11"/>
    <n v="0.09"/>
    <n v="120.97"/>
    <n v="26.3"/>
    <n v="1330.67"/>
  </r>
  <r>
    <n v="3486"/>
    <n v="90375"/>
    <s v="Janet Black"/>
    <s v="Express Road Cargo"/>
    <x v="0"/>
    <x v="0"/>
    <s v="Medium"/>
    <s v="Merlot"/>
    <x v="0"/>
    <x v="2"/>
    <s v="Marques de Caceres Rioja Rosado 2014"/>
    <s v="Large Crate"/>
    <s v="Bundaberg"/>
    <x v="1114"/>
    <d v="2012-02-25T00:00:00"/>
    <n v="10"/>
    <n v="7.0000000000000007E-2"/>
    <n v="5.78"/>
    <n v="7.64"/>
    <n v="57.800000000000004"/>
  </r>
  <r>
    <n v="3487"/>
    <n v="88040"/>
    <s v="Willie Perry"/>
    <s v="Express Road Cargo"/>
    <x v="0"/>
    <x v="0"/>
    <s v="Medium"/>
    <s v="Sangiovese"/>
    <x v="0"/>
    <x v="2"/>
    <s v="Francis Ford Coppola Sofia Rose 2014"/>
    <s v="Large Crate"/>
    <s v="Darwin"/>
    <x v="1115"/>
    <d v="2010-08-15T00:00:00"/>
    <n v="5"/>
    <n v="7.0000000000000007E-2"/>
    <n v="5.98"/>
    <n v="5.46"/>
    <n v="29.900000000000002"/>
  </r>
  <r>
    <n v="3488"/>
    <n v="87073"/>
    <s v="Joe Coleman"/>
    <s v="Express Road Cargo"/>
    <x v="0"/>
    <x v="3"/>
    <s v="Critical"/>
    <s v="Malbec"/>
    <x v="0"/>
    <x v="2"/>
    <s v="Laurent-Perrier Brut Millesime 2006"/>
    <s v="Large Crate"/>
    <s v="Newcastle"/>
    <x v="16"/>
    <d v="2011-02-06T00:00:00"/>
    <n v="1"/>
    <n v="0.02"/>
    <n v="4.9800000000000004"/>
    <n v="4.75"/>
    <n v="4.9800000000000004"/>
  </r>
  <r>
    <n v="3489"/>
    <n v="86790"/>
    <s v="Patrick Ruiz"/>
    <s v="Air Cargo"/>
    <x v="2"/>
    <x v="2"/>
    <s v="High"/>
    <s v="Sangiovese Rose"/>
    <x v="0"/>
    <x v="2"/>
    <s v="Chateau de Campuget Costieres de Nimes Tradition Rose 2015"/>
    <s v="Extra Large Crate"/>
    <s v="Bunbury"/>
    <x v="40"/>
    <d v="2010-06-23T00:00:00"/>
    <n v="3"/>
    <n v="0.1"/>
    <n v="180.98"/>
    <n v="26.2"/>
    <n v="542.93999999999994"/>
  </r>
  <r>
    <n v="3490"/>
    <n v="88229"/>
    <s v="Walter Watkins"/>
    <s v="Air Cargo"/>
    <x v="2"/>
    <x v="0"/>
    <s v="High"/>
    <s v="Cremant"/>
    <x v="0"/>
    <x v="2"/>
    <s v="Gerard Bertrand Cote des Roses Rose 2014"/>
    <s v="Small Crate"/>
    <s v="Palmerston"/>
    <x v="1116"/>
    <d v="2012-09-27T00:00:00"/>
    <n v="11"/>
    <n v="0.01"/>
    <n v="348.21"/>
    <n v="40.19"/>
    <n v="3830.31"/>
  </r>
  <r>
    <n v="3491"/>
    <n v="88229"/>
    <s v="Walter Watkins"/>
    <s v="Express Road Cargo"/>
    <x v="1"/>
    <x v="0"/>
    <s v="High"/>
    <s v="Reisling"/>
    <x v="0"/>
    <x v="2"/>
    <s v="Dog Point Vineyard Sauvignon Blanc 2014"/>
    <s v="Large Crate"/>
    <s v="Darwin"/>
    <x v="1116"/>
    <d v="2012-09-26T00:00:00"/>
    <n v="16"/>
    <n v="0.09"/>
    <n v="195.99"/>
    <n v="4.2"/>
    <n v="3135.84"/>
  </r>
  <r>
    <n v="3492"/>
    <n v="86183"/>
    <s v="Scott Patterson"/>
    <s v="Express Road Cargo"/>
    <x v="0"/>
    <x v="3"/>
    <s v="Not Specified"/>
    <s v="Sangiovese"/>
    <x v="0"/>
    <x v="2"/>
    <s v="Langlois Chateau Cremant de Loire Brut"/>
    <s v="Full Container"/>
    <s v="Wagga Wagga"/>
    <x v="747"/>
    <d v="2013-03-17T00:00:00"/>
    <n v="3"/>
    <n v="0.06"/>
    <n v="6.45"/>
    <n v="1.34"/>
    <n v="19.350000000000001"/>
  </r>
  <r>
    <n v="3493"/>
    <n v="90976"/>
    <s v="Cynthia Webb"/>
    <s v="Air Cargo"/>
    <x v="2"/>
    <x v="2"/>
    <s v="Medium"/>
    <s v="Champagne"/>
    <x v="0"/>
    <x v="2"/>
    <s v="Pietradolce Etna Rosato 2014"/>
    <s v="Extra Large Crate"/>
    <s v="Albany"/>
    <x v="335"/>
    <d v="2013-08-30T00:00:00"/>
    <n v="14"/>
    <n v="0.08"/>
    <n v="130.97999999999999"/>
    <n v="30"/>
    <n v="1833.7199999999998"/>
  </r>
  <r>
    <n v="3494"/>
    <n v="90986"/>
    <s v="Kathy Harvey"/>
    <s v="Express Road Cargo"/>
    <x v="0"/>
    <x v="2"/>
    <s v="Low"/>
    <s v="Cabernet Sauvignon"/>
    <x v="0"/>
    <x v="2"/>
    <s v="Pietradolce Etna Rosato 2014"/>
    <s v="Large Crate"/>
    <s v="Albany"/>
    <x v="1117"/>
    <d v="2010-06-26T00:00:00"/>
    <n v="14"/>
    <n v="0"/>
    <n v="8.74"/>
    <n v="8.2899999999999991"/>
    <n v="122.36"/>
  </r>
  <r>
    <n v="3495"/>
    <n v="88464"/>
    <s v="David Vasquez"/>
    <s v="Express Road Cargo"/>
    <x v="0"/>
    <x v="2"/>
    <s v="Critical"/>
    <s v="Malbec"/>
    <x v="0"/>
    <x v="2"/>
    <s v="Bollinger Brut Special Cuvee"/>
    <s v="Large Crate"/>
    <s v="Mandurah"/>
    <x v="1118"/>
    <d v="2012-06-09T00:00:00"/>
    <n v="20"/>
    <n v="0.09"/>
    <n v="4.28"/>
    <n v="5.17"/>
    <n v="85.600000000000009"/>
  </r>
  <r>
    <n v="3496"/>
    <n v="88464"/>
    <s v="David Vasquez"/>
    <s v="Express Road Cargo"/>
    <x v="0"/>
    <x v="2"/>
    <s v="Critical"/>
    <s v="Merlot"/>
    <x v="0"/>
    <x v="2"/>
    <s v="Chateau Gaudrelle Cremant d'Loire Brut"/>
    <s v="Loose Wrap"/>
    <s v="Mandurah"/>
    <x v="1118"/>
    <d v="2012-06-09T00:00:00"/>
    <n v="3"/>
    <n v="0.09"/>
    <n v="28.28"/>
    <n v="13.99"/>
    <n v="84.84"/>
  </r>
  <r>
    <n v="3497"/>
    <n v="88464"/>
    <s v="David Vasquez"/>
    <s v="Express Road Cargo"/>
    <x v="1"/>
    <x v="2"/>
    <s v="Critical"/>
    <s v="Pinot Gris"/>
    <x v="0"/>
    <x v="2"/>
    <s v="Hewitson LuLu Sauvignon Blanc 2014"/>
    <s v="Standard Size Crate"/>
    <s v="Freemantle"/>
    <x v="1118"/>
    <d v="2012-06-09T00:00:00"/>
    <n v="17"/>
    <n v="0.09"/>
    <n v="55.99"/>
    <n v="5"/>
    <n v="951.83"/>
  </r>
  <r>
    <n v="3498"/>
    <n v="88804"/>
    <s v="Raymond Bishop"/>
    <s v="Express Road Cargo"/>
    <x v="0"/>
    <x v="1"/>
    <s v="Medium"/>
    <s v="Shiraz"/>
    <x v="0"/>
    <x v="2"/>
    <s v="Sutter Home White Zinfandel"/>
    <s v="Full Container"/>
    <s v="Canberra"/>
    <x v="603"/>
    <d v="2011-09-05T00:00:00"/>
    <n v="21"/>
    <n v="0.06"/>
    <n v="5.81"/>
    <n v="3.37"/>
    <n v="122.00999999999999"/>
  </r>
  <r>
    <n v="3499"/>
    <n v="88804"/>
    <s v="Andrew Henry"/>
    <s v="Express Road Cargo"/>
    <x v="1"/>
    <x v="1"/>
    <s v="Medium"/>
    <s v="Reisling"/>
    <x v="0"/>
    <x v="2"/>
    <s v="Cloudy Bay Sauvignon Blanc 2015"/>
    <s v="Large Crate"/>
    <s v="Port Adelaide"/>
    <x v="603"/>
    <d v="2011-09-05T00:00:00"/>
    <n v="10"/>
    <n v="0"/>
    <n v="15.99"/>
    <n v="9.4"/>
    <n v="159.9"/>
  </r>
  <r>
    <n v="3500"/>
    <n v="90027"/>
    <s v="Mildred Fox"/>
    <s v="Express Road Cargo"/>
    <x v="0"/>
    <x v="1"/>
    <s v="Not Specified"/>
    <s v="Pinot Noir"/>
    <x v="0"/>
    <x v="2"/>
    <s v="Louis Roederer Cristal Brut with Gift Box 2007"/>
    <s v="Large Crate"/>
    <s v="Melbourne"/>
    <x v="739"/>
    <d v="2010-07-18T00:00:00"/>
    <n v="13"/>
    <n v="0"/>
    <n v="1.88"/>
    <n v="1.49"/>
    <n v="24.439999999999998"/>
  </r>
  <r>
    <n v="3501"/>
    <n v="90027"/>
    <s v="Mildred Fox"/>
    <s v="Express Road Cargo"/>
    <x v="0"/>
    <x v="1"/>
    <s v="Not Specified"/>
    <s v="Sangiovese"/>
    <x v="0"/>
    <x v="2"/>
    <s v="Louis Roederer Cristal Brut 2006"/>
    <s v="Large Crate"/>
    <s v="Frankston"/>
    <x v="739"/>
    <d v="2010-07-18T00:00:00"/>
    <n v="15"/>
    <n v="0.06"/>
    <n v="5.78"/>
    <n v="5.67"/>
    <n v="86.7"/>
  </r>
  <r>
    <n v="3502"/>
    <n v="90861"/>
    <s v="Ronald Sanders"/>
    <s v="Express Road Cargo"/>
    <x v="0"/>
    <x v="3"/>
    <s v="Low"/>
    <s v="Pinot Noir"/>
    <x v="0"/>
    <x v="2"/>
    <s v="Langlois Chateau Cremant de Loire Brut"/>
    <s v="Mini Crate"/>
    <s v="Bathurst"/>
    <x v="871"/>
    <d v="2010-11-02T00:00:00"/>
    <n v="37"/>
    <n v="0.08"/>
    <n v="4.4800000000000004"/>
    <n v="49"/>
    <n v="165.76000000000002"/>
  </r>
  <r>
    <n v="3503"/>
    <n v="90861"/>
    <s v="Ronald Sanders"/>
    <s v="Express Road Cargo"/>
    <x v="2"/>
    <x v="3"/>
    <s v="Low"/>
    <s v="Grenache Rose"/>
    <x v="0"/>
    <x v="2"/>
    <s v="La Playa Estate Cabernet Sauvignon Rose 2015"/>
    <s v="Standard Size Crate"/>
    <s v="Blue Mountains"/>
    <x v="871"/>
    <d v="2010-11-09T00:00:00"/>
    <n v="9"/>
    <n v="0"/>
    <n v="17.670000000000002"/>
    <n v="8.99"/>
    <n v="159.03000000000003"/>
  </r>
  <r>
    <n v="3504"/>
    <n v="88555"/>
    <s v="Fred Willis"/>
    <s v="Express Road Cargo"/>
    <x v="1"/>
    <x v="1"/>
    <s v="Not Specified"/>
    <s v="Reisling"/>
    <x v="0"/>
    <x v="2"/>
    <s v="Lucky Chardonnay 2012"/>
    <s v="Standard Size Crate"/>
    <s v="Port Lincoln"/>
    <x v="1049"/>
    <d v="2010-08-01T00:00:00"/>
    <n v="23"/>
    <n v="0.03"/>
    <n v="60.98"/>
    <n v="1.99"/>
    <n v="1402.54"/>
  </r>
  <r>
    <n v="3505"/>
    <n v="88555"/>
    <s v="Fred Willis"/>
    <s v="Express Road Cargo"/>
    <x v="0"/>
    <x v="1"/>
    <s v="Not Specified"/>
    <s v="Merlot"/>
    <x v="0"/>
    <x v="2"/>
    <s v="Gerard Bertrand Cote des Roses Rose 2014"/>
    <s v="Large Crate"/>
    <s v="Mount Gambier"/>
    <x v="1049"/>
    <d v="2010-08-02T00:00:00"/>
    <n v="11"/>
    <n v="0.04"/>
    <n v="3.08"/>
    <n v="0.99"/>
    <n v="33.880000000000003"/>
  </r>
  <r>
    <n v="3506"/>
    <n v="88555"/>
    <s v="Larry Jacobs"/>
    <s v="Express Road Cargo"/>
    <x v="0"/>
    <x v="1"/>
    <s v="Not Specified"/>
    <s v="Merlot"/>
    <x v="0"/>
    <x v="2"/>
    <s v="Locations by Dave Phinney F Rose"/>
    <s v="Full Container"/>
    <s v="Port Lincoln"/>
    <x v="1049"/>
    <d v="2010-08-03T00:00:00"/>
    <n v="23"/>
    <n v="0"/>
    <n v="10.31"/>
    <n v="1.79"/>
    <n v="237.13000000000002"/>
  </r>
  <r>
    <n v="3507"/>
    <n v="89237"/>
    <s v="Robin Watkins"/>
    <s v="Express Road Cargo"/>
    <x v="1"/>
    <x v="3"/>
    <s v="Medium"/>
    <s v="Reisling"/>
    <x v="0"/>
    <x v="2"/>
    <s v="Rombauer Chardonnay 2014"/>
    <s v="Large Crate"/>
    <s v="Sydney"/>
    <x v="1028"/>
    <d v="2012-04-12T00:00:00"/>
    <n v="13"/>
    <n v="0.04"/>
    <n v="99.99"/>
    <n v="19.989999999999998"/>
    <n v="1299.8699999999999"/>
  </r>
  <r>
    <n v="3508"/>
    <n v="89237"/>
    <s v="Robin Watkins"/>
    <s v="Express Road Cargo"/>
    <x v="2"/>
    <x v="3"/>
    <s v="Medium"/>
    <s v="Champagne"/>
    <x v="0"/>
    <x v="2"/>
    <s v="Sutter Home White Zinfandel"/>
    <s v="Loose Wrap"/>
    <s v="Cessnock"/>
    <x v="1028"/>
    <d v="2012-04-11T00:00:00"/>
    <n v="13"/>
    <n v="0.01"/>
    <n v="55.5"/>
    <n v="52.2"/>
    <n v="721.5"/>
  </r>
  <r>
    <n v="3509"/>
    <n v="89237"/>
    <s v="Robin Watkins"/>
    <s v="Road Cargo"/>
    <x v="0"/>
    <x v="3"/>
    <s v="Medium"/>
    <s v="Pinot Noir"/>
    <x v="0"/>
    <x v="2"/>
    <s v="Dom Perignon 2006"/>
    <s v="Large Crate"/>
    <s v="Paramatta"/>
    <x v="1028"/>
    <d v="2012-04-12T00:00:00"/>
    <n v="3"/>
    <n v="0.09"/>
    <n v="33.29"/>
    <n v="8.74"/>
    <n v="99.87"/>
  </r>
  <r>
    <n v="3510"/>
    <n v="85933"/>
    <s v="Douglas Murray"/>
    <s v="Express Road Cargo"/>
    <x v="0"/>
    <x v="3"/>
    <s v="Not Specified"/>
    <s v="Shiraz"/>
    <x v="0"/>
    <x v="2"/>
    <s v="Dom Perignon 2006"/>
    <s v="Large Crate"/>
    <s v="Grafton"/>
    <x v="886"/>
    <d v="2013-04-03T00:00:00"/>
    <n v="9"/>
    <n v="0.06"/>
    <n v="5.68"/>
    <n v="1.39"/>
    <n v="51.12"/>
  </r>
  <r>
    <n v="3511"/>
    <n v="85933"/>
    <s v="Douglas Murray"/>
    <s v="Express Road Cargo"/>
    <x v="0"/>
    <x v="3"/>
    <s v="Not Specified"/>
    <s v="Malbec"/>
    <x v="0"/>
    <x v="2"/>
    <s v="Chateau de Campuget Costieres de Nimes Tradition Rose 2015"/>
    <s v="Full Container"/>
    <s v="Dubbo"/>
    <x v="886"/>
    <d v="2013-04-03T00:00:00"/>
    <n v="9"/>
    <n v="0.08"/>
    <n v="2.2799999999999998"/>
    <n v="5.2"/>
    <n v="20.52"/>
  </r>
  <r>
    <n v="3512"/>
    <n v="90543"/>
    <s v="Gerald Greene"/>
    <s v="Express Road Cargo"/>
    <x v="0"/>
    <x v="1"/>
    <s v="Not Specified"/>
    <s v="Malbec"/>
    <x v="0"/>
    <x v="2"/>
    <s v="Lucien Albrecht Cremant d'Alsace Brut"/>
    <s v="Large Crate"/>
    <s v="Adelaide"/>
    <x v="193"/>
    <d v="2011-08-07T00:00:00"/>
    <n v="12"/>
    <n v="0.08"/>
    <n v="363.25"/>
    <n v="19.989999999999998"/>
    <n v="4359"/>
  </r>
  <r>
    <n v="3513"/>
    <n v="90543"/>
    <s v="Ralph Baker"/>
    <s v="Express Road Cargo"/>
    <x v="0"/>
    <x v="1"/>
    <s v="Not Specified"/>
    <s v="Sangiovese"/>
    <x v="0"/>
    <x v="2"/>
    <s v="Belle Glos Oeil de Perdrix Pinot Noir Blanc 2014"/>
    <s v="Full Container"/>
    <s v="Port Adelaide"/>
    <x v="193"/>
    <d v="2011-08-07T00:00:00"/>
    <n v="12"/>
    <n v="0"/>
    <n v="2.88"/>
    <n v="0.7"/>
    <n v="34.56"/>
  </r>
  <r>
    <n v="3514"/>
    <n v="90122"/>
    <s v="Matthew Gilbert"/>
    <s v="Express Road Cargo"/>
    <x v="0"/>
    <x v="1"/>
    <s v="Medium"/>
    <s v="Sangiovese"/>
    <x v="0"/>
    <x v="2"/>
    <s v="Sutter Home Pink Moscato"/>
    <s v="Large Crate"/>
    <s v="Mildura"/>
    <x v="483"/>
    <d v="2011-09-12T00:00:00"/>
    <n v="13"/>
    <n v="0.1"/>
    <n v="40.99"/>
    <n v="19.989999999999998"/>
    <n v="532.87"/>
  </r>
  <r>
    <n v="3515"/>
    <n v="86539"/>
    <s v="Andrew Mills"/>
    <s v="Express Road Cargo"/>
    <x v="1"/>
    <x v="1"/>
    <s v="Medium"/>
    <s v="Reisling"/>
    <x v="0"/>
    <x v="2"/>
    <s v="Dog Point Vineyard Sauvignon Blanc 2014"/>
    <s v="Large Crate"/>
    <s v="Port Lincoln"/>
    <x v="3"/>
    <d v="2011-09-20T00:00:00"/>
    <n v="13"/>
    <n v="0.09"/>
    <n v="34.99"/>
    <n v="5.5"/>
    <n v="454.87"/>
  </r>
  <r>
    <n v="3516"/>
    <n v="90711"/>
    <s v="Roy Pierce"/>
    <s v="Express Road Cargo"/>
    <x v="1"/>
    <x v="1"/>
    <s v="Low"/>
    <s v="Pinot Gris"/>
    <x v="0"/>
    <x v="2"/>
    <s v="The White Knight Sauvignon Blanc 2014"/>
    <s v="Standard Size Crate"/>
    <s v="Ballarat"/>
    <x v="1087"/>
    <d v="2011-07-29T00:00:00"/>
    <n v="1"/>
    <n v="0.05"/>
    <n v="20.89"/>
    <n v="1.99"/>
    <n v="20.89"/>
  </r>
  <r>
    <n v="3517"/>
    <n v="90711"/>
    <s v="Roy Pierce"/>
    <s v="Air Cargo"/>
    <x v="2"/>
    <x v="1"/>
    <s v="Low"/>
    <s v="Sangiovese Rose"/>
    <x v="0"/>
    <x v="2"/>
    <s v="Francis Ford Coppola Sofia Rose 2014"/>
    <s v="Small Crate"/>
    <s v="Melbourne"/>
    <x v="1087"/>
    <d v="2011-07-29T00:00:00"/>
    <n v="8"/>
    <n v="0.08"/>
    <n v="400.98"/>
    <n v="76.37"/>
    <n v="3207.84"/>
  </r>
  <r>
    <n v="3518"/>
    <n v="90923"/>
    <s v="Lillian Stanley"/>
    <s v="Express Road Cargo"/>
    <x v="2"/>
    <x v="1"/>
    <s v="Critical"/>
    <s v="Cremant"/>
    <x v="0"/>
    <x v="2"/>
    <s v="Domaine Lafage Miraflors Rose 2013"/>
    <s v="Mini Crate"/>
    <s v="Frankston"/>
    <x v="824"/>
    <d v="2012-02-13T00:00:00"/>
    <n v="1"/>
    <n v="0"/>
    <n v="140.81"/>
    <n v="24.49"/>
    <n v="140.81"/>
  </r>
  <r>
    <n v="3519"/>
    <n v="87568"/>
    <s v="Eric Grant"/>
    <s v="Express Road Cargo"/>
    <x v="2"/>
    <x v="1"/>
    <s v="Not Specified"/>
    <s v="Cremant"/>
    <x v="0"/>
    <x v="2"/>
    <s v="Pietradolce Etna Rosato 2014"/>
    <s v="Full Container"/>
    <s v="Canberra"/>
    <x v="1119"/>
    <d v="2013-11-06T00:00:00"/>
    <n v="18"/>
    <n v="0"/>
    <n v="7.59"/>
    <n v="4"/>
    <n v="136.62"/>
  </r>
  <r>
    <n v="3520"/>
    <n v="88497"/>
    <s v="Steve Jones"/>
    <s v="Express Road Cargo"/>
    <x v="1"/>
    <x v="1"/>
    <s v="Low"/>
    <s v="Pinot Gris"/>
    <x v="0"/>
    <x v="2"/>
    <s v="Rombauer Chardonnay 2014"/>
    <s v="Large Crate"/>
    <s v="Adelaide"/>
    <x v="255"/>
    <d v="2012-09-17T00:00:00"/>
    <n v="9"/>
    <n v="0.06"/>
    <n v="49.99"/>
    <n v="19.989999999999998"/>
    <n v="449.91"/>
  </r>
  <r>
    <n v="3521"/>
    <n v="88011"/>
    <s v="John Perry"/>
    <s v="Express Road Cargo"/>
    <x v="2"/>
    <x v="2"/>
    <s v="Low"/>
    <s v="Cremant"/>
    <x v="0"/>
    <x v="2"/>
    <s v="La Playa Estate Cabernet Sauvignon Rose 2015"/>
    <s v="Standard Size Crate"/>
    <s v="Busseltol"/>
    <x v="938"/>
    <d v="2013-01-14T00:00:00"/>
    <n v="7"/>
    <n v="7.0000000000000007E-2"/>
    <n v="13.4"/>
    <n v="4.95"/>
    <n v="93.8"/>
  </r>
  <r>
    <n v="3522"/>
    <n v="88447"/>
    <s v="Daniel Taylor"/>
    <s v="Express Road Cargo"/>
    <x v="1"/>
    <x v="3"/>
    <s v="Medium"/>
    <s v="Sauvignon Blanc"/>
    <x v="0"/>
    <x v="2"/>
    <s v="Lincourt Courtney's Chardonnay 2012"/>
    <s v="Standard Size Crate"/>
    <s v="Dubbo"/>
    <x v="607"/>
    <d v="2010-02-28T00:00:00"/>
    <n v="6"/>
    <n v="7.0000000000000007E-2"/>
    <n v="8.33"/>
    <n v="1.99"/>
    <n v="49.980000000000004"/>
  </r>
  <r>
    <n v="3523"/>
    <n v="88447"/>
    <s v="Daniel Taylor"/>
    <s v="Express Road Cargo"/>
    <x v="1"/>
    <x v="3"/>
    <s v="Medium"/>
    <s v="Pinot Gris"/>
    <x v="0"/>
    <x v="2"/>
    <s v="Villa Maria Private Bin Sauvignon Blanc 2015"/>
    <s v="Mini Crate"/>
    <s v="Liverpool"/>
    <x v="607"/>
    <d v="2010-02-27T00:00:00"/>
    <n v="5"/>
    <n v="0.03"/>
    <n v="499.99"/>
    <n v="24.49"/>
    <n v="2499.9499999999998"/>
  </r>
  <r>
    <n v="3524"/>
    <n v="89621"/>
    <s v="Charles Lynch"/>
    <s v="Road Cargo"/>
    <x v="0"/>
    <x v="0"/>
    <s v="Low"/>
    <s v="Shiraz"/>
    <x v="0"/>
    <x v="2"/>
    <s v="Chateau d'Esclans Whispering Angel Rose 2014"/>
    <s v="Large Crate"/>
    <s v="Palmerston"/>
    <x v="316"/>
    <d v="2011-02-06T00:00:00"/>
    <n v="6"/>
    <n v="0.08"/>
    <n v="19.98"/>
    <n v="8.68"/>
    <n v="119.88"/>
  </r>
  <r>
    <n v="3525"/>
    <n v="89621"/>
    <s v="Charles Lynch"/>
    <s v="Express Road Cargo"/>
    <x v="0"/>
    <x v="0"/>
    <s v="Low"/>
    <s v="Sangiovese"/>
    <x v="0"/>
    <x v="2"/>
    <s v="Orin Swift Cellars Fragile Rose 2014"/>
    <s v="Full Container"/>
    <s v="Darwin"/>
    <x v="316"/>
    <d v="2011-02-02T00:00:00"/>
    <n v="9"/>
    <n v="0.03"/>
    <n v="7.08"/>
    <n v="2.35"/>
    <n v="63.72"/>
  </r>
  <r>
    <n v="3526"/>
    <n v="89093"/>
    <s v="Thomas Taylor"/>
    <s v="Express Road Cargo"/>
    <x v="0"/>
    <x v="2"/>
    <s v="High"/>
    <s v="Sangiovese"/>
    <x v="0"/>
    <x v="2"/>
    <s v="Moet &amp; Chandon Imperial"/>
    <s v="Large Crate"/>
    <s v="Bunbury"/>
    <x v="157"/>
    <d v="2010-10-11T00:00:00"/>
    <n v="14"/>
    <n v="0.05"/>
    <n v="3.8"/>
    <n v="1.49"/>
    <n v="53.199999999999996"/>
  </r>
  <r>
    <n v="3527"/>
    <n v="89093"/>
    <s v="Thomas Taylor"/>
    <s v="Express Road Cargo"/>
    <x v="1"/>
    <x v="2"/>
    <s v="High"/>
    <s v="Pinot Gris"/>
    <x v="0"/>
    <x v="2"/>
    <s v="Dog Point Vineyard Sauvignon Blanc 2014"/>
    <s v="Large Crate"/>
    <s v="Mandurah"/>
    <x v="157"/>
    <d v="2010-10-09T00:00:00"/>
    <n v="7"/>
    <n v="0.09"/>
    <n v="30.73"/>
    <n v="4"/>
    <n v="215.11"/>
  </r>
  <r>
    <n v="3528"/>
    <n v="89093"/>
    <s v="Thomas Taylor"/>
    <s v="Express Road Cargo"/>
    <x v="1"/>
    <x v="2"/>
    <s v="High"/>
    <s v="Reisling"/>
    <x v="0"/>
    <x v="2"/>
    <s v="Robert Oatley Sauvignon Blanc 2013"/>
    <s v="Large Crate"/>
    <s v="Geraldton"/>
    <x v="157"/>
    <d v="2010-10-10T00:00:00"/>
    <n v="22"/>
    <n v="0"/>
    <n v="125.99"/>
    <n v="8.08"/>
    <n v="2771.7799999999997"/>
  </r>
  <r>
    <n v="3529"/>
    <n v="88727"/>
    <s v="Daniel Allen"/>
    <s v="Road Cargo"/>
    <x v="0"/>
    <x v="2"/>
    <s v="Not Specified"/>
    <s v="Sangiovese"/>
    <x v="0"/>
    <x v="2"/>
    <s v="Chateau Gaudrelle Cremant d'Loire Brut"/>
    <s v="Full Container"/>
    <s v="Bunbury"/>
    <x v="1120"/>
    <d v="2010-04-24T00:00:00"/>
    <n v="1"/>
    <n v="0"/>
    <n v="2.88"/>
    <n v="0.7"/>
    <n v="2.88"/>
  </r>
  <r>
    <n v="3530"/>
    <n v="87498"/>
    <s v="Matthew Medina"/>
    <s v="Road Cargo"/>
    <x v="0"/>
    <x v="1"/>
    <s v="Medium"/>
    <s v="Cabernet Sauvignon"/>
    <x v="0"/>
    <x v="2"/>
    <s v="Gerard Bertrand Cote des Roses Rose 2014"/>
    <s v="Large Crate"/>
    <s v="Burnie"/>
    <x v="10"/>
    <d v="2012-06-18T00:00:00"/>
    <n v="8"/>
    <n v="0.1"/>
    <n v="7.28"/>
    <n v="11.15"/>
    <n v="58.24"/>
  </r>
  <r>
    <n v="3531"/>
    <n v="87498"/>
    <s v="Ralph Burton"/>
    <s v="Road Cargo"/>
    <x v="0"/>
    <x v="1"/>
    <s v="Medium"/>
    <s v="Zinfandel"/>
    <x v="0"/>
    <x v="2"/>
    <s v="Chateau Gaudrelle Cremant d'Loire Brut"/>
    <s v="Large Crate"/>
    <s v="Hobart"/>
    <x v="10"/>
    <d v="2012-06-18T00:00:00"/>
    <n v="12"/>
    <n v="0.01"/>
    <n v="6.48"/>
    <n v="10.050000000000001"/>
    <n v="77.760000000000005"/>
  </r>
  <r>
    <n v="3532"/>
    <n v="88024"/>
    <s v="Patricia Bishop"/>
    <s v="Express Road Cargo"/>
    <x v="0"/>
    <x v="0"/>
    <s v="Critical"/>
    <s v="Cabernet Sauvignon"/>
    <x v="0"/>
    <x v="2"/>
    <s v="Chateau Gaudrelle Cremant d'Loire Brut"/>
    <s v="Large Crate"/>
    <s v="Mount Isa"/>
    <x v="1057"/>
    <d v="2011-07-18T00:00:00"/>
    <n v="12"/>
    <n v="0"/>
    <n v="5.78"/>
    <n v="7.96"/>
    <n v="69.36"/>
  </r>
  <r>
    <n v="3533"/>
    <n v="90999"/>
    <s v="Patrick Ruiz"/>
    <s v="Express Road Cargo"/>
    <x v="0"/>
    <x v="2"/>
    <s v="High"/>
    <s v="Sangiovese"/>
    <x v="0"/>
    <x v="2"/>
    <s v="Lucien Albrecht Cremant d'Alsace Brut Rose"/>
    <s v="Large Crate"/>
    <s v="Freemantle"/>
    <x v="528"/>
    <d v="2013-12-02T00:00:00"/>
    <n v="3"/>
    <n v="0"/>
    <n v="70.97"/>
    <n v="3.5"/>
    <n v="212.91"/>
  </r>
  <r>
    <n v="3534"/>
    <n v="90999"/>
    <s v="Patrick Ruiz"/>
    <s v="Express Road Cargo"/>
    <x v="0"/>
    <x v="2"/>
    <s v="High"/>
    <s v="Pinot Noir"/>
    <x v="0"/>
    <x v="2"/>
    <s v="Bollinger Brut Special Cuvee"/>
    <s v="Full Container"/>
    <s v="Mandurah"/>
    <x v="528"/>
    <d v="2013-12-01T00:00:00"/>
    <n v="32"/>
    <n v="0.08"/>
    <n v="37.94"/>
    <n v="5.08"/>
    <n v="1214.08"/>
  </r>
  <r>
    <n v="3535"/>
    <n v="90999"/>
    <s v="Gerald Ortiz"/>
    <s v="Air Cargo"/>
    <x v="1"/>
    <x v="2"/>
    <s v="High"/>
    <s v="Sauvignon Blanc"/>
    <x v="0"/>
    <x v="2"/>
    <s v="The White Knight Sauvignon Blanc 2014"/>
    <s v="Extra Large Crate"/>
    <s v="Albany"/>
    <x v="528"/>
    <d v="2013-12-02T00:00:00"/>
    <n v="3"/>
    <n v="0.06"/>
    <n v="2036.48"/>
    <n v="14.7"/>
    <n v="6109.4400000000005"/>
  </r>
  <r>
    <n v="3536"/>
    <n v="87169"/>
    <s v="Jesse Young"/>
    <s v="Express Road Cargo"/>
    <x v="1"/>
    <x v="0"/>
    <s v="Low"/>
    <s v="Reisling"/>
    <x v="0"/>
    <x v="2"/>
    <s v="Los Vascos Sauvignon Blanc 2015"/>
    <s v="Large Crate"/>
    <s v="Darwin"/>
    <x v="1121"/>
    <d v="2012-01-17T00:00:00"/>
    <n v="11"/>
    <n v="0"/>
    <n v="35.99"/>
    <n v="5"/>
    <n v="395.89000000000004"/>
  </r>
  <r>
    <n v="3537"/>
    <n v="88390"/>
    <s v="Keith Torres"/>
    <s v="Express Road Cargo"/>
    <x v="0"/>
    <x v="0"/>
    <s v="Medium"/>
    <s v="Sangiovese"/>
    <x v="0"/>
    <x v="2"/>
    <s v="Lucien Albrecht Cremant d'Alsace Brut Rose"/>
    <s v="Standard Size Crate"/>
    <s v="Darwin"/>
    <x v="1122"/>
    <d v="2010-09-18T00:00:00"/>
    <n v="14"/>
    <n v="0"/>
    <n v="43.98"/>
    <n v="8.99"/>
    <n v="615.71999999999991"/>
  </r>
  <r>
    <n v="3538"/>
    <n v="86212"/>
    <s v="Sean King"/>
    <s v="Express Road Cargo"/>
    <x v="0"/>
    <x v="1"/>
    <s v="Critical"/>
    <s v="Cabernet Sauvignon"/>
    <x v="0"/>
    <x v="2"/>
    <s v="Chateau D'Aqueria Tavel Rose 2013"/>
    <s v="Large Crate"/>
    <s v="Port Adelaide"/>
    <x v="188"/>
    <d v="2013-04-12T00:00:00"/>
    <n v="9"/>
    <n v="0.09"/>
    <n v="207.48"/>
    <n v="0.99"/>
    <n v="1867.32"/>
  </r>
  <r>
    <n v="3539"/>
    <n v="91007"/>
    <s v="Arthur Brooks"/>
    <s v="Express Road Cargo"/>
    <x v="0"/>
    <x v="3"/>
    <s v="Low"/>
    <s v="Zinfandel"/>
    <x v="0"/>
    <x v="2"/>
    <s v="Chateau d'Esclans Garrus Rose 2013"/>
    <s v="Large Crate"/>
    <s v="Broken Hill"/>
    <x v="393"/>
    <d v="2013-10-02T00:00:00"/>
    <n v="11"/>
    <n v="0.09"/>
    <n v="7.28"/>
    <n v="5.47"/>
    <n v="80.08"/>
  </r>
  <r>
    <n v="3540"/>
    <n v="89032"/>
    <s v="Carlos Mills"/>
    <s v="Express Road Cargo"/>
    <x v="0"/>
    <x v="1"/>
    <s v="Low"/>
    <s v="Cabernet Sauvignon"/>
    <x v="0"/>
    <x v="0"/>
    <s v="Chateau D'Aqueria Tavel Rose 2013"/>
    <s v="Large Crate"/>
    <s v="Launceston"/>
    <x v="678"/>
    <d v="2012-09-26T00:00:00"/>
    <n v="10"/>
    <n v="0.03"/>
    <n v="3.75"/>
    <n v="0.5"/>
    <n v="37.5"/>
  </r>
  <r>
    <n v="3541"/>
    <n v="89245"/>
    <s v="Steven Greene"/>
    <s v="Express Road Cargo"/>
    <x v="1"/>
    <x v="0"/>
    <s v="Not Specified"/>
    <s v="Sauvignon Blanc"/>
    <x v="0"/>
    <x v="0"/>
    <s v="Los Vascos Sauvignon Blanc 2015"/>
    <s v="Large Crate"/>
    <s v="Mackay"/>
    <x v="98"/>
    <d v="2012-12-07T00:00:00"/>
    <n v="15"/>
    <n v="0.05"/>
    <n v="20.95"/>
    <n v="4"/>
    <n v="314.25"/>
  </r>
  <r>
    <n v="3542"/>
    <n v="87259"/>
    <s v="Keith Ramos"/>
    <s v="Air Cargo"/>
    <x v="2"/>
    <x v="2"/>
    <s v="Low"/>
    <s v="Cremant"/>
    <x v="0"/>
    <x v="0"/>
    <s v="Chateau d'Esclans Whispering Angel Rose 2014"/>
    <s v="Extra Large Crate"/>
    <s v="Bunbury"/>
    <x v="839"/>
    <d v="2010-09-05T00:00:00"/>
    <n v="2"/>
    <n v="0.03"/>
    <n v="284.98"/>
    <n v="69.55"/>
    <n v="569.96"/>
  </r>
  <r>
    <n v="3543"/>
    <n v="87259"/>
    <s v="Keith Ramos"/>
    <s v="Express Road Cargo"/>
    <x v="2"/>
    <x v="2"/>
    <s v="Low"/>
    <s v="Grenache Rose"/>
    <x v="0"/>
    <x v="0"/>
    <s v="Gerard Bertrand Cote des Roses Rose 2014"/>
    <s v="Mini Crate"/>
    <s v="Freemantle"/>
    <x v="839"/>
    <d v="2010-08-29T00:00:00"/>
    <n v="1"/>
    <n v="0"/>
    <n v="12.99"/>
    <n v="14.37"/>
    <n v="12.99"/>
  </r>
  <r>
    <n v="3544"/>
    <n v="90519"/>
    <s v="Earl Fernandez"/>
    <s v="Road Cargo"/>
    <x v="0"/>
    <x v="3"/>
    <s v="Medium"/>
    <s v="Zinfandel"/>
    <x v="0"/>
    <x v="0"/>
    <s v="Chateau de Campuget Costieres de Nimes Tradition Rose 2015"/>
    <s v="Large Crate"/>
    <s v="Broken Hill"/>
    <x v="1123"/>
    <d v="2013-01-09T00:00:00"/>
    <n v="8"/>
    <n v="0.09"/>
    <n v="20.98"/>
    <n v="8.83"/>
    <n v="167.84"/>
  </r>
  <r>
    <n v="3545"/>
    <n v="90513"/>
    <s v="Earl Fernandez"/>
    <s v="Express Road Cargo"/>
    <x v="1"/>
    <x v="3"/>
    <s v="Medium"/>
    <s v="Chardonnay"/>
    <x v="0"/>
    <x v="0"/>
    <s v="Los Vascos Sauvignon Blanc 2015"/>
    <s v="Large Crate"/>
    <s v="Broken Hill"/>
    <x v="690"/>
    <d v="2010-01-10T00:00:00"/>
    <n v="1"/>
    <n v="0.03"/>
    <n v="73.98"/>
    <n v="14.52"/>
    <n v="73.98"/>
  </r>
  <r>
    <n v="3546"/>
    <n v="87216"/>
    <s v="Andrea Butler"/>
    <s v="Express Road Cargo"/>
    <x v="2"/>
    <x v="1"/>
    <s v="High"/>
    <s v="Grenache Rose"/>
    <x v="0"/>
    <x v="0"/>
    <s v="Belle Glos Oeil de Perdrix Pinot Noir Blanc 2014"/>
    <s v="Large Crate"/>
    <s v="Canberra"/>
    <x v="1124"/>
    <d v="2012-03-12T00:00:00"/>
    <n v="12"/>
    <n v="0.04"/>
    <n v="10.64"/>
    <n v="5.16"/>
    <n v="127.68"/>
  </r>
  <r>
    <n v="3547"/>
    <n v="87216"/>
    <s v="Larry Baker"/>
    <s v="Road Cargo"/>
    <x v="0"/>
    <x v="1"/>
    <s v="High"/>
    <s v="Merlot"/>
    <x v="0"/>
    <x v="0"/>
    <s v="Chateau d'Esclans Garrus Rose 2013"/>
    <s v="Loose Wrap"/>
    <s v="Canberra"/>
    <x v="1124"/>
    <d v="2012-03-12T00:00:00"/>
    <n v="4"/>
    <n v="0.1"/>
    <n v="14.42"/>
    <n v="6.75"/>
    <n v="57.68"/>
  </r>
  <r>
    <n v="3548"/>
    <n v="87216"/>
    <s v="Larry Baker"/>
    <s v="Air Cargo"/>
    <x v="0"/>
    <x v="1"/>
    <s v="High"/>
    <s v="Sangiovese"/>
    <x v="0"/>
    <x v="0"/>
    <s v="Roederer Estate L'Ermitage 2007"/>
    <s v="Extra Large Crate"/>
    <s v="Canberra"/>
    <x v="1124"/>
    <d v="2012-03-14T00:00:00"/>
    <n v="1"/>
    <n v="0.08"/>
    <n v="279.81"/>
    <n v="23.19"/>
    <n v="279.81"/>
  </r>
  <r>
    <n v="3549"/>
    <n v="87216"/>
    <s v="Larry Baker"/>
    <s v="Road Cargo"/>
    <x v="0"/>
    <x v="1"/>
    <s v="High"/>
    <s v="Pinot Noir"/>
    <x v="0"/>
    <x v="0"/>
    <s v="Miraval Rose (1.5 Liter Magnum) 2014"/>
    <s v="Full Container"/>
    <s v="Canberra"/>
    <x v="1124"/>
    <d v="2012-03-14T00:00:00"/>
    <n v="3"/>
    <n v="0.02"/>
    <n v="5.84"/>
    <n v="0.83"/>
    <n v="17.52"/>
  </r>
  <r>
    <n v="3550"/>
    <n v="91009"/>
    <s v="Heather Griffin"/>
    <s v="Air Cargo"/>
    <x v="0"/>
    <x v="1"/>
    <s v="High"/>
    <s v="Shiraz"/>
    <x v="0"/>
    <x v="0"/>
    <s v="Domaine Lafond Roc-Epine Tavel Rose 2014"/>
    <s v="Extra Large Crate"/>
    <s v="Canberra"/>
    <x v="946"/>
    <d v="2013-03-30T00:00:00"/>
    <n v="7"/>
    <n v="0.02"/>
    <n v="180.98"/>
    <n v="55.24"/>
    <n v="1266.8599999999999"/>
  </r>
  <r>
    <n v="3551"/>
    <n v="91009"/>
    <s v="Heather Griffin"/>
    <s v="Air Cargo"/>
    <x v="2"/>
    <x v="1"/>
    <s v="High"/>
    <s v="Cremant"/>
    <x v="0"/>
    <x v="0"/>
    <s v="Domaine Lafond Roc-Epine Tavel Rose 2014"/>
    <s v="Small Crate"/>
    <s v="Canberra"/>
    <x v="946"/>
    <d v="2013-03-28T00:00:00"/>
    <n v="9"/>
    <n v="0.01"/>
    <n v="150.97999999999999"/>
    <n v="66.27"/>
    <n v="1358.82"/>
  </r>
  <r>
    <n v="3552"/>
    <n v="91009"/>
    <s v="Heather Griffin"/>
    <s v="Express Road Cargo"/>
    <x v="0"/>
    <x v="1"/>
    <s v="High"/>
    <s v="Zinfandel"/>
    <x v="0"/>
    <x v="0"/>
    <s v="Locations by Dave Phinney F Rose"/>
    <s v="Full Container"/>
    <s v="Canberra"/>
    <x v="946"/>
    <d v="2013-03-30T00:00:00"/>
    <n v="8"/>
    <n v="0.05"/>
    <n v="6.45"/>
    <n v="1.34"/>
    <n v="51.6"/>
  </r>
  <r>
    <n v="3553"/>
    <n v="91009"/>
    <s v="Heather Griffin"/>
    <s v="Express Road Cargo"/>
    <x v="0"/>
    <x v="1"/>
    <s v="High"/>
    <s v="Sangiovese"/>
    <x v="0"/>
    <x v="0"/>
    <s v="Dom Perignon 2006"/>
    <s v="Full Container"/>
    <s v="Canberra"/>
    <x v="946"/>
    <d v="2013-03-30T00:00:00"/>
    <n v="10"/>
    <n v="0.01"/>
    <n v="1.89"/>
    <n v="0.76"/>
    <n v="18.899999999999999"/>
  </r>
  <r>
    <n v="3554"/>
    <n v="91010"/>
    <s v="Patrick Graham"/>
    <s v="Express Road Cargo"/>
    <x v="0"/>
    <x v="1"/>
    <s v="High"/>
    <s v="Zinfandel"/>
    <x v="0"/>
    <x v="0"/>
    <s v="Gerard Bertrand Cote des Roses Rose 2014"/>
    <s v="Mini Crate"/>
    <s v="Bendigo"/>
    <x v="369"/>
    <d v="2011-04-17T00:00:00"/>
    <n v="3"/>
    <n v="0.05"/>
    <n v="64.650000000000006"/>
    <n v="35"/>
    <n v="193.95000000000002"/>
  </r>
  <r>
    <n v="3555"/>
    <n v="87267"/>
    <s v="Keith Ramos"/>
    <s v="Express Road Cargo"/>
    <x v="0"/>
    <x v="2"/>
    <s v="Low"/>
    <s v="Malbec"/>
    <x v="0"/>
    <x v="0"/>
    <s v="Miraval Rose 2014"/>
    <s v="Large Crate"/>
    <s v="Bunbury"/>
    <x v="1107"/>
    <d v="2013-05-30T00:00:00"/>
    <n v="8"/>
    <n v="0.09"/>
    <n v="11.09"/>
    <n v="5.25"/>
    <n v="88.72"/>
  </r>
  <r>
    <n v="3556"/>
    <n v="87267"/>
    <s v="Keith Ramos"/>
    <s v="Road Cargo"/>
    <x v="1"/>
    <x v="2"/>
    <s v="Low"/>
    <s v="Reisling"/>
    <x v="0"/>
    <x v="0"/>
    <s v="St. Supery Sauvignon Blanc 2015"/>
    <s v="Loose Wrap"/>
    <s v="Mandurah"/>
    <x v="1107"/>
    <d v="2013-05-21T00:00:00"/>
    <n v="8"/>
    <n v="0.08"/>
    <n v="120.97"/>
    <n v="7.11"/>
    <n v="967.76"/>
  </r>
  <r>
    <n v="3557"/>
    <n v="86956"/>
    <s v="Joseph Burke"/>
    <s v="Express Road Cargo"/>
    <x v="0"/>
    <x v="1"/>
    <s v="Not Specified"/>
    <s v="Merlot"/>
    <x v="0"/>
    <x v="0"/>
    <s v="Moet &amp; Chandon Imperial"/>
    <s v="Full Container"/>
    <s v="Canberra"/>
    <x v="1125"/>
    <d v="2010-02-20T00:00:00"/>
    <n v="9"/>
    <n v="0"/>
    <n v="5.98"/>
    <n v="0.96"/>
    <n v="53.820000000000007"/>
  </r>
  <r>
    <n v="3558"/>
    <n v="86964"/>
    <s v="Joseph Burke"/>
    <s v="Express Road Cargo"/>
    <x v="0"/>
    <x v="1"/>
    <s v="Not Specified"/>
    <s v="Sangiovese"/>
    <x v="0"/>
    <x v="0"/>
    <s v="Bollinger Brut Special Cuvee"/>
    <s v="Standard Size Crate"/>
    <s v="Canberra"/>
    <x v="605"/>
    <d v="2013-02-20T00:00:00"/>
    <n v="1"/>
    <n v="0.02"/>
    <n v="2.08"/>
    <n v="2.56"/>
    <n v="2.08"/>
  </r>
  <r>
    <n v="3559"/>
    <n v="86956"/>
    <s v="Fred Peterson"/>
    <s v="Express Road Cargo"/>
    <x v="0"/>
    <x v="1"/>
    <s v="Not Specified"/>
    <s v="Pinot Noir"/>
    <x v="0"/>
    <x v="0"/>
    <s v="JCB N¬∞21 Brut Cremant de Bourgogne"/>
    <s v="Large Crate"/>
    <s v="Canberra"/>
    <x v="1125"/>
    <d v="2010-02-20T00:00:00"/>
    <n v="7"/>
    <n v="0.02"/>
    <n v="5.98"/>
    <n v="5.46"/>
    <n v="41.86"/>
  </r>
  <r>
    <n v="3560"/>
    <n v="90001"/>
    <s v="Brian Long"/>
    <s v="Express Road Cargo"/>
    <x v="1"/>
    <x v="3"/>
    <s v="High"/>
    <s v="Reisling"/>
    <x v="0"/>
    <x v="0"/>
    <s v="St. Supery Sauvignon Blanc 2015"/>
    <s v="Large Crate"/>
    <s v="Cessnock"/>
    <x v="93"/>
    <d v="2010-05-16T00:00:00"/>
    <n v="11"/>
    <n v="0.01"/>
    <n v="30.98"/>
    <n v="6.5"/>
    <n v="340.78000000000003"/>
  </r>
  <r>
    <n v="3561"/>
    <n v="90001"/>
    <s v="Brian Long"/>
    <s v="Express Road Cargo"/>
    <x v="0"/>
    <x v="3"/>
    <s v="High"/>
    <s v="Malbec"/>
    <x v="0"/>
    <x v="0"/>
    <s v="Pierre Sparr Cremant d'Alsace Reserve Brut Rose"/>
    <s v="Large Crate"/>
    <s v="Grafton"/>
    <x v="93"/>
    <d v="2010-05-18T00:00:00"/>
    <n v="11"/>
    <n v="0.01"/>
    <n v="40.99"/>
    <n v="19.989999999999998"/>
    <n v="450.89000000000004"/>
  </r>
  <r>
    <n v="3562"/>
    <n v="86513"/>
    <s v="Katherine Richardson"/>
    <s v="Air Cargo"/>
    <x v="2"/>
    <x v="3"/>
    <s v="Medium"/>
    <s v="Grenache Rose"/>
    <x v="0"/>
    <x v="0"/>
    <s v="Gerard Bertrand Cote des Roses Rose 2014"/>
    <s v="Small Crate"/>
    <s v="Penrith"/>
    <x v="194"/>
    <d v="2013-02-12T00:00:00"/>
    <n v="11"/>
    <n v="0.08"/>
    <n v="58.14"/>
    <n v="36.61"/>
    <n v="639.54"/>
  </r>
  <r>
    <n v="3563"/>
    <n v="86513"/>
    <s v="Katherine Richardson"/>
    <s v="Express Road Cargo"/>
    <x v="1"/>
    <x v="3"/>
    <s v="Medium"/>
    <s v="Reisling"/>
    <x v="0"/>
    <x v="0"/>
    <s v="Dog Point Vineyard Sauvignon Blanc 2014"/>
    <s v="Large Crate"/>
    <s v="Blue Mountains"/>
    <x v="194"/>
    <d v="2013-02-12T00:00:00"/>
    <n v="8"/>
    <n v="0.02"/>
    <n v="32.979999999999997"/>
    <n v="5.5"/>
    <n v="263.83999999999997"/>
  </r>
  <r>
    <n v="3564"/>
    <n v="86513"/>
    <s v="Katherine Richardson"/>
    <s v="Express Road Cargo"/>
    <x v="0"/>
    <x v="3"/>
    <s v="Medium"/>
    <s v="Malbec"/>
    <x v="0"/>
    <x v="0"/>
    <s v="Orin Swift Cellars Fragile Rose 2014"/>
    <s v="Mini Crate"/>
    <s v="Broken Hill"/>
    <x v="194"/>
    <d v="2013-02-13T00:00:00"/>
    <n v="8"/>
    <n v="0.01"/>
    <n v="80.98"/>
    <n v="35"/>
    <n v="647.84"/>
  </r>
  <r>
    <n v="3565"/>
    <n v="87515"/>
    <s v="Timothy Lee"/>
    <s v="Air Cargo"/>
    <x v="1"/>
    <x v="3"/>
    <s v="Not Specified"/>
    <s v="Chardonnay"/>
    <x v="0"/>
    <x v="0"/>
    <s v="Robert Oatley Sauvignon Blanc 2013"/>
    <s v="Extra Large Crate"/>
    <s v="Goulburn"/>
    <x v="231"/>
    <d v="2012-05-07T00:00:00"/>
    <n v="18"/>
    <n v="0.03"/>
    <n v="145.44999999999999"/>
    <n v="17.850000000000001"/>
    <n v="2618.1"/>
  </r>
  <r>
    <n v="3566"/>
    <n v="87515"/>
    <s v="Timothy Lee"/>
    <s v="Express Road Cargo"/>
    <x v="1"/>
    <x v="3"/>
    <s v="Not Specified"/>
    <s v="Chardonnay"/>
    <x v="0"/>
    <x v="0"/>
    <s v="Dog Point Vineyard Sauvignon Blanc 2014"/>
    <s v="Large Crate"/>
    <s v="Wagga Wagga"/>
    <x v="231"/>
    <d v="2012-05-07T00:00:00"/>
    <n v="5"/>
    <n v="0.06"/>
    <n v="85.99"/>
    <n v="2.79"/>
    <n v="429.95"/>
  </r>
  <r>
    <n v="3567"/>
    <n v="86673"/>
    <s v="Sean Shaw"/>
    <s v="Express Road Cargo"/>
    <x v="0"/>
    <x v="1"/>
    <s v="Critical"/>
    <s v="Cabernet Sauvignon"/>
    <x v="0"/>
    <x v="0"/>
    <s v="Orin Swift Cellars Fragile Rose 2014"/>
    <s v="Large Crate"/>
    <s v="Mildura"/>
    <x v="575"/>
    <d v="2012-05-01T00:00:00"/>
    <n v="9"/>
    <n v="7.0000000000000007E-2"/>
    <n v="10.98"/>
    <n v="3.99"/>
    <n v="98.820000000000007"/>
  </r>
  <r>
    <n v="3568"/>
    <n v="86673"/>
    <s v="Sean Shaw"/>
    <s v="Express Road Cargo"/>
    <x v="0"/>
    <x v="1"/>
    <s v="Critical"/>
    <s v="Cabernet Sauvignon"/>
    <x v="0"/>
    <x v="0"/>
    <s v="Francis Ford Coppola Sofia Rose 2014"/>
    <s v="Large Crate"/>
    <s v="Mildura"/>
    <x v="575"/>
    <d v="2012-05-02T00:00:00"/>
    <n v="6"/>
    <n v="0.03"/>
    <n v="5.78"/>
    <n v="7.96"/>
    <n v="34.68"/>
  </r>
  <r>
    <n v="3569"/>
    <n v="87091"/>
    <s v="Jeffrey Andrews"/>
    <s v="Express Road Cargo"/>
    <x v="2"/>
    <x v="2"/>
    <s v="Not Specified"/>
    <s v="Cremant"/>
    <x v="0"/>
    <x v="0"/>
    <s v="Gerard Bertrand Cote des Roses Rose 2014"/>
    <s v="Large Crate"/>
    <s v="Bunbury"/>
    <x v="189"/>
    <d v="2011-12-31T00:00:00"/>
    <n v="1"/>
    <n v="0.02"/>
    <n v="20.28"/>
    <n v="14.39"/>
    <n v="20.28"/>
  </r>
  <r>
    <n v="3570"/>
    <n v="87091"/>
    <s v="Paul Howard"/>
    <s v="Express Road Cargo"/>
    <x v="1"/>
    <x v="2"/>
    <s v="Not Specified"/>
    <s v="Sauvignon Blanc"/>
    <x v="0"/>
    <x v="0"/>
    <s v="Angeline Sauvignon Blanc 2014"/>
    <s v="Large Crate"/>
    <s v="Rockingham"/>
    <x v="189"/>
    <d v="2012-01-02T00:00:00"/>
    <n v="12"/>
    <n v="0"/>
    <n v="65.989999999999995"/>
    <n v="5.99"/>
    <n v="791.87999999999988"/>
  </r>
  <r>
    <n v="3571"/>
    <n v="87344"/>
    <s v="Christopher Reed"/>
    <s v="Air Cargo"/>
    <x v="2"/>
    <x v="3"/>
    <s v="Critical"/>
    <s v="Cremant"/>
    <x v="0"/>
    <x v="0"/>
    <s v="Chateau d'Esclans Garrus Rose 2013"/>
    <s v="Extra Large Crate"/>
    <s v="Goulburn"/>
    <x v="402"/>
    <d v="2013-10-31T00:00:00"/>
    <n v="26"/>
    <n v="0.04"/>
    <n v="25.98"/>
    <n v="14.36"/>
    <n v="675.48"/>
  </r>
  <r>
    <n v="3572"/>
    <n v="87997"/>
    <s v="Gregory Nguyen"/>
    <s v="Express Road Cargo"/>
    <x v="0"/>
    <x v="1"/>
    <s v="Not Specified"/>
    <s v="Merlot"/>
    <x v="0"/>
    <x v="1"/>
    <s v="Bertani Bertarose 2014"/>
    <s v="Standard Size Crate"/>
    <s v="Burnie"/>
    <x v="170"/>
    <d v="2012-10-21T00:00:00"/>
    <n v="14"/>
    <n v="0.09"/>
    <n v="8.4499999999999993"/>
    <n v="7.77"/>
    <n v="118.29999999999998"/>
  </r>
  <r>
    <n v="3573"/>
    <n v="87997"/>
    <s v="Gregory Nguyen"/>
    <s v="Express Road Cargo"/>
    <x v="0"/>
    <x v="1"/>
    <s v="Not Specified"/>
    <s v="Malbec"/>
    <x v="0"/>
    <x v="1"/>
    <s v="Chateau d'Esclans Garrus Rose 2013"/>
    <s v="Large Crate"/>
    <s v="Launceston"/>
    <x v="170"/>
    <d v="2012-10-22T00:00:00"/>
    <n v="15"/>
    <n v="0.01"/>
    <n v="15.42"/>
    <n v="10.68"/>
    <n v="231.3"/>
  </r>
  <r>
    <n v="3574"/>
    <n v="90888"/>
    <s v="Antonio Jacobs"/>
    <s v="Express Road Cargo"/>
    <x v="0"/>
    <x v="3"/>
    <s v="Not Specified"/>
    <s v="Sangiovese"/>
    <x v="0"/>
    <x v="1"/>
    <s v="Pietradolce Etna Rosato 2014"/>
    <s v="Large Crate"/>
    <s v="Albury"/>
    <x v="1126"/>
    <d v="2010-11-07T00:00:00"/>
    <n v="23"/>
    <n v="0.01"/>
    <n v="15.31"/>
    <n v="8.7799999999999994"/>
    <n v="352.13"/>
  </r>
  <r>
    <n v="3575"/>
    <n v="90888"/>
    <s v="Antonio Jacobs"/>
    <s v="Road Cargo"/>
    <x v="1"/>
    <x v="3"/>
    <s v="Not Specified"/>
    <s v="Sauvignon Blanc"/>
    <x v="0"/>
    <x v="1"/>
    <s v="Leeuwin Estate Art Series Chardonnay 2012"/>
    <s v="Loose Wrap"/>
    <s v="Campbeltown"/>
    <x v="1126"/>
    <d v="2010-11-08T00:00:00"/>
    <n v="4"/>
    <n v="0.05"/>
    <n v="7.99"/>
    <n v="5.03"/>
    <n v="31.96"/>
  </r>
  <r>
    <n v="3576"/>
    <n v="86211"/>
    <s v="Martin Mcdonald"/>
    <s v="Road Cargo"/>
    <x v="1"/>
    <x v="1"/>
    <s v="Low"/>
    <s v="Reisling"/>
    <x v="0"/>
    <x v="1"/>
    <s v="St. Supery Sauvignon Blanc 2015"/>
    <s v="Standard Size Crate"/>
    <s v="Ballarat"/>
    <x v="190"/>
    <d v="2012-12-30T00:00:00"/>
    <n v="18"/>
    <n v="0.1"/>
    <n v="8.33"/>
    <n v="1.99"/>
    <n v="149.94"/>
  </r>
  <r>
    <n v="3577"/>
    <n v="87243"/>
    <s v="Sean Gilbert"/>
    <s v="Express Road Cargo"/>
    <x v="0"/>
    <x v="0"/>
    <s v="Not Specified"/>
    <s v="Shiraz"/>
    <x v="0"/>
    <x v="1"/>
    <s v="Gerard Bertrand Cote des Roses Rose 2014"/>
    <s v="Large Crate"/>
    <s v="Rockhampton"/>
    <x v="191"/>
    <d v="2010-01-10T00:00:00"/>
    <n v="2"/>
    <n v="0.02"/>
    <n v="4.13"/>
    <n v="6.89"/>
    <n v="8.26"/>
  </r>
  <r>
    <n v="3578"/>
    <n v="87039"/>
    <s v="Benjamin Gardner"/>
    <s v="Express Road Cargo"/>
    <x v="0"/>
    <x v="2"/>
    <s v="Critical"/>
    <s v="Malbec"/>
    <x v="0"/>
    <x v="1"/>
    <s v="Barnard Griffin Rose of Sangiovese 2014"/>
    <s v="Full Container"/>
    <s v="Bunbury"/>
    <x v="131"/>
    <d v="2012-12-22T00:00:00"/>
    <n v="21"/>
    <n v="0.1"/>
    <n v="3.98"/>
    <n v="2.97"/>
    <n v="83.58"/>
  </r>
  <r>
    <n v="3579"/>
    <n v="91024"/>
    <s v="Bobby Hansen"/>
    <s v="Express Road Cargo"/>
    <x v="0"/>
    <x v="3"/>
    <s v="Critical"/>
    <s v="Pinot Noir"/>
    <x v="0"/>
    <x v="1"/>
    <s v="Laurent-Perrier Brut Rose"/>
    <s v="Standard Size Crate"/>
    <s v="Paramatta"/>
    <x v="393"/>
    <d v="2013-10-01T00:00:00"/>
    <n v="1"/>
    <n v="0.04"/>
    <n v="10.98"/>
    <n v="3.37"/>
    <n v="10.98"/>
  </r>
  <r>
    <n v="3580"/>
    <n v="89719"/>
    <s v="Sara Wheeler"/>
    <s v="Express Road Cargo"/>
    <x v="1"/>
    <x v="0"/>
    <s v="High"/>
    <s v="Chardonnay"/>
    <x v="0"/>
    <x v="1"/>
    <s v="Robert Oatley Signature Chardonnay 2013"/>
    <s v="Large Crate"/>
    <s v="Maryborough"/>
    <x v="678"/>
    <d v="2012-09-23T00:00:00"/>
    <n v="11"/>
    <n v="0.06"/>
    <n v="300.97000000000003"/>
    <n v="7.18"/>
    <n v="3310.67"/>
  </r>
  <r>
    <n v="3581"/>
    <n v="89719"/>
    <s v="Sara Wheeler"/>
    <s v="Air Cargo"/>
    <x v="2"/>
    <x v="0"/>
    <s v="High"/>
    <s v="Champagne"/>
    <x v="0"/>
    <x v="1"/>
    <s v="Domaine Lafage Miraflors Rose 2013"/>
    <s v="Small Crate"/>
    <s v="Maryborough"/>
    <x v="678"/>
    <d v="2012-09-24T00:00:00"/>
    <n v="9"/>
    <n v="0.09"/>
    <n v="70.89"/>
    <n v="89.3"/>
    <n v="638.01"/>
  </r>
  <r>
    <n v="3582"/>
    <n v="86274"/>
    <s v="Julia Baker"/>
    <s v="Express Road Cargo"/>
    <x v="0"/>
    <x v="1"/>
    <s v="Critical"/>
    <s v="Shiraz"/>
    <x v="0"/>
    <x v="1"/>
    <s v="Miraval Rose (1.5 Liter Magnum) 2014"/>
    <s v="Loose Wrap"/>
    <s v="Mount Barker"/>
    <x v="1127"/>
    <d v="2013-02-02T00:00:00"/>
    <n v="2"/>
    <n v="0.1"/>
    <n v="78.650000000000006"/>
    <n v="13.99"/>
    <n v="157.30000000000001"/>
  </r>
  <r>
    <n v="3583"/>
    <n v="86267"/>
    <s v="Julia Baker"/>
    <s v="Express Road Cargo"/>
    <x v="0"/>
    <x v="1"/>
    <s v="Critical"/>
    <s v="Shiraz"/>
    <x v="0"/>
    <x v="1"/>
    <s v="Gerard Bertrand Cote des Roses Rose 2014"/>
    <s v="Standard Size Crate"/>
    <s v="Adelaide"/>
    <x v="397"/>
    <d v="2010-02-02T00:00:00"/>
    <n v="4"/>
    <n v="0.03"/>
    <n v="8.34"/>
    <n v="2.64"/>
    <n v="33.36"/>
  </r>
  <r>
    <n v="3584"/>
    <n v="90039"/>
    <s v="Louise Medina"/>
    <s v="Air Cargo"/>
    <x v="2"/>
    <x v="3"/>
    <s v="Low"/>
    <s v="Grenache Rose"/>
    <x v="0"/>
    <x v="1"/>
    <s v="Sutter Home White Zinfandel"/>
    <s v="Extra Large Crate"/>
    <s v="Campbeltown"/>
    <x v="192"/>
    <d v="2013-10-04T00:00:00"/>
    <n v="22"/>
    <n v="0.02"/>
    <n v="110.98"/>
    <n v="30"/>
    <n v="2441.56"/>
  </r>
  <r>
    <n v="3585"/>
    <n v="90039"/>
    <s v="Louise Medina"/>
    <s v="Express Road Cargo"/>
    <x v="0"/>
    <x v="3"/>
    <s v="Low"/>
    <s v="Shiraz"/>
    <x v="0"/>
    <x v="1"/>
    <s v="JCB N¬∞21 Brut Cremant de Bourgogne"/>
    <s v="Large Crate"/>
    <s v="Newcastle"/>
    <x v="192"/>
    <d v="2013-10-04T00:00:00"/>
    <n v="17"/>
    <n v="0.01"/>
    <n v="12.53"/>
    <n v="0.5"/>
    <n v="213.01"/>
  </r>
  <r>
    <n v="3586"/>
    <n v="89428"/>
    <s v="Tammy Rodriguez"/>
    <s v="Express Road Cargo"/>
    <x v="0"/>
    <x v="3"/>
    <s v="Medium"/>
    <s v="Malbec"/>
    <x v="0"/>
    <x v="1"/>
    <s v="Langlois Chateau Cremant de Loire Brut"/>
    <s v="Large Crate"/>
    <s v="Albury"/>
    <x v="389"/>
    <d v="2011-09-27T00:00:00"/>
    <n v="17"/>
    <n v="0.1"/>
    <n v="2.88"/>
    <n v="0.5"/>
    <n v="48.96"/>
  </r>
  <r>
    <n v="3587"/>
    <n v="87605"/>
    <s v="Walter Day"/>
    <s v="Road Cargo"/>
    <x v="0"/>
    <x v="1"/>
    <s v="Critical"/>
    <s v="Malbec"/>
    <x v="0"/>
    <x v="1"/>
    <s v="Louis Roederer Cristal Brut 2006"/>
    <s v="Large Crate"/>
    <s v="Mount Gambier"/>
    <x v="193"/>
    <d v="2011-08-09T00:00:00"/>
    <n v="11"/>
    <n v="0.1"/>
    <n v="14.48"/>
    <n v="6.46"/>
    <n v="159.28"/>
  </r>
  <r>
    <n v="3588"/>
    <n v="87605"/>
    <s v="Walter Day"/>
    <s v="Express Road Cargo"/>
    <x v="2"/>
    <x v="1"/>
    <s v="Critical"/>
    <s v="Sangiovese Rose"/>
    <x v="0"/>
    <x v="1"/>
    <s v="La Playa Estate Cabernet Sauvignon Rose 2015"/>
    <s v="Mini Crate"/>
    <s v="Adelaide"/>
    <x v="193"/>
    <d v="2011-08-08T00:00:00"/>
    <n v="21"/>
    <n v="0.03"/>
    <n v="102.3"/>
    <n v="21.26"/>
    <n v="2148.2999999999997"/>
  </r>
  <r>
    <n v="3589"/>
    <n v="89150"/>
    <s v="Larry Day"/>
    <s v="Express Road Cargo"/>
    <x v="0"/>
    <x v="1"/>
    <s v="Medium"/>
    <s v="Shiraz"/>
    <x v="0"/>
    <x v="1"/>
    <s v="Chateau d'Esclans Garrus Rose 2013"/>
    <s v="Large Crate"/>
    <s v="Burnie"/>
    <x v="49"/>
    <d v="2011-12-21T00:00:00"/>
    <n v="2"/>
    <n v="0.01"/>
    <n v="3.69"/>
    <n v="0.5"/>
    <n v="7.38"/>
  </r>
  <r>
    <n v="3590"/>
    <n v="86083"/>
    <s v="Shawn Baker"/>
    <s v="Air Cargo"/>
    <x v="2"/>
    <x v="3"/>
    <s v="Low"/>
    <s v="Sangiovese Rose"/>
    <x v="0"/>
    <x v="1"/>
    <s v="La Playa Estate Cabernet Sauvignon Rose 2015"/>
    <s v="Extra Large Crate"/>
    <s v="Albury"/>
    <x v="362"/>
    <d v="2013-09-12T00:00:00"/>
    <n v="6"/>
    <n v="0.05"/>
    <n v="95.98"/>
    <n v="58.2"/>
    <n v="575.88"/>
  </r>
  <r>
    <n v="3591"/>
    <n v="86083"/>
    <s v="Shawn Baker"/>
    <s v="Air Cargo"/>
    <x v="2"/>
    <x v="3"/>
    <s v="Low"/>
    <s v="Grenache Rose"/>
    <x v="0"/>
    <x v="1"/>
    <s v="Miraval Rose (1.5 Liter Magnum) 2014"/>
    <s v="Small Crate"/>
    <s v="Tamworth"/>
    <x v="362"/>
    <d v="2013-09-10T00:00:00"/>
    <n v="6"/>
    <n v="0.04"/>
    <n v="286.85000000000002"/>
    <n v="61.76"/>
    <n v="1721.1000000000001"/>
  </r>
  <r>
    <n v="3592"/>
    <n v="86916"/>
    <s v="Jimmy Spencer"/>
    <s v="Express Road Cargo"/>
    <x v="0"/>
    <x v="3"/>
    <s v="Not Specified"/>
    <s v="Shiraz"/>
    <x v="0"/>
    <x v="1"/>
    <s v="Moet &amp; Chandon Imperial"/>
    <s v="Large Crate"/>
    <s v="Broken Hill"/>
    <x v="395"/>
    <d v="2012-03-07T00:00:00"/>
    <n v="14"/>
    <n v="0.04"/>
    <n v="304.99"/>
    <n v="19.989999999999998"/>
    <n v="4269.8600000000006"/>
  </r>
  <r>
    <n v="3593"/>
    <n v="86916"/>
    <s v="Jimmy Spencer"/>
    <s v="Express Road Cargo"/>
    <x v="0"/>
    <x v="3"/>
    <s v="Not Specified"/>
    <s v="Zinfandel"/>
    <x v="0"/>
    <x v="1"/>
    <s v="Dom Perignon 2006"/>
    <s v="Large Crate"/>
    <s v="Armidale"/>
    <x v="395"/>
    <d v="2012-03-07T00:00:00"/>
    <n v="4"/>
    <n v="0.09"/>
    <n v="2.89"/>
    <n v="0.5"/>
    <n v="11.56"/>
  </r>
  <r>
    <n v="3594"/>
    <n v="86916"/>
    <s v="Jimmy Spencer"/>
    <s v="Express Road Cargo"/>
    <x v="1"/>
    <x v="3"/>
    <s v="Not Specified"/>
    <s v="Sauvignon Blanc"/>
    <x v="0"/>
    <x v="1"/>
    <s v="Chardonnais Napa Valley Chardonnay 2013"/>
    <s v="Large Crate"/>
    <s v="Cessnock"/>
    <x v="395"/>
    <d v="2012-03-06T00:00:00"/>
    <n v="11"/>
    <n v="0.1"/>
    <n v="125.99"/>
    <n v="4.2"/>
    <n v="1385.8899999999999"/>
  </r>
  <r>
    <n v="3595"/>
    <n v="89880"/>
    <s v="Patrick Garcia"/>
    <s v="Express Road Cargo"/>
    <x v="0"/>
    <x v="3"/>
    <s v="High"/>
    <s v="Malbec"/>
    <x v="0"/>
    <x v="1"/>
    <s v="Dopff &amp; Irion Cremant Rose Brut"/>
    <s v="Large Crate"/>
    <s v="Paramatta"/>
    <x v="1128"/>
    <d v="2010-12-25T00:00:00"/>
    <n v="18"/>
    <n v="0.01"/>
    <n v="7.1"/>
    <n v="6.05"/>
    <n v="127.8"/>
  </r>
  <r>
    <n v="3596"/>
    <n v="89880"/>
    <s v="Patrick Garcia"/>
    <s v="Express Road Cargo"/>
    <x v="0"/>
    <x v="3"/>
    <s v="High"/>
    <s v="Merlot"/>
    <x v="0"/>
    <x v="1"/>
    <s v="Laurent-Perrier Brut Millesime 2006"/>
    <s v="Large Crate"/>
    <s v="Blue Mountains"/>
    <x v="1128"/>
    <d v="2010-12-25T00:00:00"/>
    <n v="5"/>
    <n v="0.05"/>
    <n v="18.97"/>
    <n v="9.0299999999999994"/>
    <n v="94.85"/>
  </r>
  <r>
    <n v="3597"/>
    <n v="91025"/>
    <s v="Todd Gilbert"/>
    <s v="Express Road Cargo"/>
    <x v="1"/>
    <x v="3"/>
    <s v="Medium"/>
    <s v="Chardonnay"/>
    <x v="0"/>
    <x v="1"/>
    <s v="The White Knight Sauvignon Blanc 2014"/>
    <s v="Standard Size Crate"/>
    <s v="Wagga Wagga"/>
    <x v="802"/>
    <d v="2010-08-14T00:00:00"/>
    <n v="1"/>
    <n v="0"/>
    <n v="55.99"/>
    <n v="2.5"/>
    <n v="55.99"/>
  </r>
  <r>
    <n v="3598"/>
    <n v="86075"/>
    <s v="Ryan Hernandez"/>
    <s v="Express Road Cargo"/>
    <x v="2"/>
    <x v="3"/>
    <s v="Medium"/>
    <s v="Champagne"/>
    <x v="0"/>
    <x v="1"/>
    <s v="Orin Swift Cellars Fragile Rose 2014"/>
    <s v="Loose Wrap"/>
    <s v="Blue Mountains"/>
    <x v="1129"/>
    <d v="2010-08-02T00:00:00"/>
    <n v="9"/>
    <n v="0.03"/>
    <n v="128.24"/>
    <n v="12.65"/>
    <n v="1154.1600000000001"/>
  </r>
  <r>
    <n v="3599"/>
    <n v="86075"/>
    <s v="Shawn Baker"/>
    <s v="Air Cargo"/>
    <x v="2"/>
    <x v="3"/>
    <s v="Medium"/>
    <s v="Grenache Rose"/>
    <x v="0"/>
    <x v="1"/>
    <s v="Domaine Lafage Miraflors Rose 2013"/>
    <s v="Extra Large Crate"/>
    <s v="Newcastle"/>
    <x v="1129"/>
    <d v="2010-08-02T00:00:00"/>
    <n v="10"/>
    <n v="0.01"/>
    <n v="160.97999999999999"/>
    <n v="30"/>
    <n v="1609.8"/>
  </r>
  <r>
    <n v="3600"/>
    <n v="91030"/>
    <s v="Jose Miller"/>
    <s v="Air Cargo"/>
    <x v="2"/>
    <x v="1"/>
    <s v="Not Specified"/>
    <s v="Sangiovese Rose"/>
    <x v="0"/>
    <x v="1"/>
    <s v="Locations by Dave Phinney F Rose&quot;"/>
    <s v="Small Crate"/>
    <s v="Canberra"/>
    <x v="711"/>
    <d v="2010-09-27T00:00:00"/>
    <n v="4"/>
    <n v="0.03"/>
    <n v="140.97999999999999"/>
    <n v="36.090000000000003"/>
    <n v="563.91999999999996"/>
  </r>
  <r>
    <n v="3601"/>
    <n v="91030"/>
    <s v="Jose Miller"/>
    <s v="Express Road Cargo"/>
    <x v="1"/>
    <x v="1"/>
    <s v="Not Specified"/>
    <s v="Sauvignon Blanc"/>
    <x v="0"/>
    <x v="1"/>
    <s v="Lucky Chardonnay 2012"/>
    <s v="Large Crate"/>
    <s v="Canberra"/>
    <x v="711"/>
    <d v="2010-09-26T00:00:00"/>
    <n v="15"/>
    <n v="0.08"/>
    <n v="65.989999999999995"/>
    <n v="8.99"/>
    <n v="989.84999999999991"/>
  </r>
  <r>
    <n v="3602"/>
    <n v="91037"/>
    <s v="Samuel Adams"/>
    <s v="Express Road Cargo"/>
    <x v="0"/>
    <x v="3"/>
    <s v="Low"/>
    <s v="Pinot Noir"/>
    <x v="0"/>
    <x v="1"/>
    <s v="La Playa Estate Cabernet Sauvignon Rose 2015"/>
    <s v="Large Crate"/>
    <s v="Grafton"/>
    <x v="1130"/>
    <d v="2013-05-24T00:00:00"/>
    <n v="3"/>
    <n v="0.03"/>
    <n v="22.38"/>
    <n v="15.1"/>
    <n v="67.14"/>
  </r>
  <r>
    <n v="3603"/>
    <n v="91037"/>
    <s v="Samuel Adams"/>
    <s v="Express Road Cargo"/>
    <x v="0"/>
    <x v="3"/>
    <s v="Low"/>
    <s v="Cabernet Sauvignon"/>
    <x v="0"/>
    <x v="1"/>
    <s v="Domaine Lafond Roc-Epine Tavel Rose 2014"/>
    <s v="Large Crate"/>
    <s v="Albury"/>
    <x v="1130"/>
    <d v="2013-05-27T00:00:00"/>
    <n v="2"/>
    <n v="0.02"/>
    <n v="5.94"/>
    <n v="9.92"/>
    <n v="11.88"/>
  </r>
  <r>
    <n v="3604"/>
    <n v="91037"/>
    <s v="James Fox"/>
    <s v="Road Cargo"/>
    <x v="0"/>
    <x v="3"/>
    <s v="Low"/>
    <s v="Zinfandel"/>
    <x v="0"/>
    <x v="1"/>
    <s v="Lucien Albrecht Cremant d'Alsace Brut Rose"/>
    <s v="Full Container"/>
    <s v="Goulburn"/>
    <x v="1130"/>
    <d v="2013-05-29T00:00:00"/>
    <n v="14"/>
    <n v="0.01"/>
    <n v="6.98"/>
    <n v="1.6"/>
    <n v="97.72"/>
  </r>
  <r>
    <n v="3605"/>
    <n v="85837"/>
    <s v="Samuel Wright"/>
    <s v="Road Cargo"/>
    <x v="2"/>
    <x v="3"/>
    <s v="Not Specified"/>
    <s v="Grenache Rose"/>
    <x v="0"/>
    <x v="1"/>
    <s v="Chateau de Campuget Costieres de Nimes Tradition Rose 2015"/>
    <s v="Mini Crate"/>
    <s v="Broken Hill"/>
    <x v="101"/>
    <d v="2011-04-22T00:00:00"/>
    <n v="5"/>
    <n v="0.09"/>
    <n v="102.3"/>
    <n v="21.26"/>
    <n v="511.5"/>
  </r>
  <r>
    <n v="3606"/>
    <n v="89942"/>
    <s v="Russell Adams"/>
    <s v="Express Road Cargo"/>
    <x v="2"/>
    <x v="1"/>
    <s v="Not Specified"/>
    <s v="Sangiovese Rose"/>
    <x v="0"/>
    <x v="1"/>
    <s v="La Playa Estate Cabernet Sauvignon Rose 2015"/>
    <s v="Mini Crate"/>
    <s v="Port Lincoln"/>
    <x v="491"/>
    <d v="2010-10-03T00:00:00"/>
    <n v="12"/>
    <n v="0.03"/>
    <n v="19.989999999999998"/>
    <n v="11.17"/>
    <n v="239.88"/>
  </r>
  <r>
    <n v="3607"/>
    <n v="91039"/>
    <s v="Rachel Baker"/>
    <s v="Express Road Cargo"/>
    <x v="0"/>
    <x v="0"/>
    <s v="High"/>
    <s v="Merlot"/>
    <x v="0"/>
    <x v="1"/>
    <s v="Dopff &amp; Irion Cremant Rose Brut"/>
    <s v="Large Crate"/>
    <s v="Palmerston"/>
    <x v="37"/>
    <d v="2012-03-18T00:00:00"/>
    <n v="14"/>
    <n v="0"/>
    <n v="30.98"/>
    <n v="9.18"/>
    <n v="433.72"/>
  </r>
  <r>
    <n v="3608"/>
    <n v="86883"/>
    <s v="Larry Carroll"/>
    <s v="Air Cargo"/>
    <x v="1"/>
    <x v="2"/>
    <s v="High"/>
    <s v="Pinot Gris"/>
    <x v="0"/>
    <x v="1"/>
    <s v="Rombauer Chardonnay 2014"/>
    <s v="Extra Large Crate"/>
    <s v="Bunbury"/>
    <x v="462"/>
    <d v="2010-02-13T00:00:00"/>
    <n v="2"/>
    <n v="0.01"/>
    <n v="2036.48"/>
    <n v="14.7"/>
    <n v="4072.96"/>
  </r>
  <r>
    <n v="3609"/>
    <n v="91041"/>
    <s v="Jeffrey Long"/>
    <s v="Road Cargo"/>
    <x v="0"/>
    <x v="1"/>
    <s v="Critical"/>
    <s v="Merlot"/>
    <x v="0"/>
    <x v="1"/>
    <s v="Roederer Estate L'Ermitage 2007"/>
    <s v="Large Crate"/>
    <s v="Hobart"/>
    <x v="963"/>
    <d v="2010-02-26T00:00:00"/>
    <n v="3"/>
    <n v="0.03"/>
    <n v="48.58"/>
    <n v="3.99"/>
    <n v="145.74"/>
  </r>
  <r>
    <n v="3610"/>
    <n v="88568"/>
    <s v="Janice Frazier"/>
    <s v="Express Road Cargo"/>
    <x v="2"/>
    <x v="2"/>
    <s v="Low"/>
    <s v="Champagne"/>
    <x v="0"/>
    <x v="1"/>
    <s v="Sutter Home Pink Moscato"/>
    <s v="Mini Crate"/>
    <s v="Rockingham"/>
    <x v="1131"/>
    <d v="2010-02-27T00:00:00"/>
    <n v="6"/>
    <n v="0.1"/>
    <n v="50.98"/>
    <n v="22.24"/>
    <n v="305.88"/>
  </r>
  <r>
    <n v="3611"/>
    <n v="89261"/>
    <s v="Gerald Harvey"/>
    <s v="Express Road Cargo"/>
    <x v="1"/>
    <x v="3"/>
    <s v="Low"/>
    <s v="Pinot Gris"/>
    <x v="0"/>
    <x v="6"/>
    <s v="Los Vascos Sauvignon Blanc 2015"/>
    <s v="Large Crate"/>
    <s v="Bathurst"/>
    <x v="456"/>
    <d v="2011-12-30T00:00:00"/>
    <n v="16"/>
    <n v="0.03"/>
    <n v="65.989999999999995"/>
    <n v="8.99"/>
    <n v="1055.8399999999999"/>
  </r>
  <r>
    <n v="3612"/>
    <n v="87268"/>
    <s v="Julia Kim"/>
    <s v="Express Road Cargo"/>
    <x v="0"/>
    <x v="2"/>
    <s v="High"/>
    <s v="Sangiovese"/>
    <x v="0"/>
    <x v="6"/>
    <s v="Domaine Lafond Roc-Epine Tavel Rose 2014"/>
    <s v="Large Crate"/>
    <s v="Geraldton"/>
    <x v="421"/>
    <d v="2013-08-05T00:00:00"/>
    <n v="3"/>
    <n v="0.09"/>
    <n v="131.12"/>
    <n v="0.99"/>
    <n v="393.36"/>
  </r>
  <r>
    <n v="3613"/>
    <n v="87268"/>
    <s v="Keith Ramos"/>
    <s v="Express Road Cargo"/>
    <x v="0"/>
    <x v="2"/>
    <s v="High"/>
    <s v="Shiraz"/>
    <x v="0"/>
    <x v="6"/>
    <s v="Veuve Clicquot Brut Yellow Label"/>
    <s v="Large Crate"/>
    <s v="Bunbury"/>
    <x v="421"/>
    <d v="2013-08-05T00:00:00"/>
    <n v="22"/>
    <n v="0.05"/>
    <n v="11.09"/>
    <n v="5.25"/>
    <n v="243.98"/>
  </r>
  <r>
    <n v="3614"/>
    <n v="87268"/>
    <s v="Ruby Gray"/>
    <s v="Express Road Cargo"/>
    <x v="2"/>
    <x v="2"/>
    <s v="High"/>
    <s v="Cremant"/>
    <x v="0"/>
    <x v="4"/>
    <s v="Domaine Lafage Miraflors Rose 2013"/>
    <s v="Large Crate"/>
    <s v="Freemantle"/>
    <x v="421"/>
    <d v="2013-08-07T00:00:00"/>
    <n v="20"/>
    <n v="0.06"/>
    <n v="13.79"/>
    <n v="8.7799999999999994"/>
    <n v="275.79999999999995"/>
  </r>
  <r>
    <n v="3615"/>
    <n v="90825"/>
    <s v="Gary Williamson"/>
    <s v="Road Cargo"/>
    <x v="0"/>
    <x v="3"/>
    <s v="Critical"/>
    <s v="Pinot Noir"/>
    <x v="0"/>
    <x v="6"/>
    <s v="Domaine Lafond Roc-Epine Tavel Rose 2014"/>
    <s v="Large Crate"/>
    <s v="Lithgow"/>
    <x v="1132"/>
    <d v="2013-12-17T00:00:00"/>
    <n v="16"/>
    <n v="0.04"/>
    <n v="5.98"/>
    <n v="10.39"/>
    <n v="95.68"/>
  </r>
  <r>
    <n v="3616"/>
    <n v="89031"/>
    <s v="Carlos Mills"/>
    <s v="Road Cargo"/>
    <x v="0"/>
    <x v="1"/>
    <s v="High"/>
    <s v="Pinot Noir"/>
    <x v="0"/>
    <x v="6"/>
    <s v="Gerard Bertrand Cote des Roses Rose 2014"/>
    <s v="Large Crate"/>
    <s v="Launceston"/>
    <x v="1133"/>
    <d v="2012-09-21T00:00:00"/>
    <n v="8"/>
    <n v="0.01"/>
    <n v="19.98"/>
    <n v="5.97"/>
    <n v="159.84"/>
  </r>
  <r>
    <n v="3617"/>
    <n v="89687"/>
    <s v="Philip Cruz"/>
    <s v="Express Road Cargo"/>
    <x v="0"/>
    <x v="3"/>
    <s v="Critical"/>
    <s v="Zinfandel"/>
    <x v="0"/>
    <x v="6"/>
    <s v="Pierre Sparr Cremant d'Alsace Reserve Brut Rose"/>
    <s v="Full Container"/>
    <s v="Albury"/>
    <x v="1134"/>
    <d v="2011-01-19T00:00:00"/>
    <n v="8"/>
    <n v="0.03"/>
    <n v="6.68"/>
    <n v="1.5"/>
    <n v="53.44"/>
  </r>
  <r>
    <n v="3618"/>
    <n v="87015"/>
    <s v="Willie Hicks"/>
    <s v="Express Road Cargo"/>
    <x v="0"/>
    <x v="2"/>
    <s v="High"/>
    <s v="Merlot"/>
    <x v="0"/>
    <x v="6"/>
    <s v="Sutter Home White Zinfandel"/>
    <s v="Large Crate"/>
    <s v="Freemantle"/>
    <x v="1135"/>
    <d v="2010-09-18T00:00:00"/>
    <n v="14"/>
    <n v="0.03"/>
    <n v="7.3"/>
    <n v="7.72"/>
    <n v="102.2"/>
  </r>
  <r>
    <n v="3619"/>
    <n v="91020"/>
    <s v="Fred Long"/>
    <s v="Air Cargo"/>
    <x v="2"/>
    <x v="3"/>
    <s v="Not Specified"/>
    <s v="Cremant"/>
    <x v="0"/>
    <x v="6"/>
    <s v="Domaine Lafage Miraflors Rose 2013"/>
    <s v="Extra Large Crate"/>
    <s v="Albury"/>
    <x v="1054"/>
    <d v="2012-06-25T00:00:00"/>
    <n v="2"/>
    <n v="0.1"/>
    <n v="25.98"/>
    <n v="14.36"/>
    <n v="51.96"/>
  </r>
  <r>
    <n v="3620"/>
    <n v="91020"/>
    <s v="Fred Long"/>
    <s v="Express Road Cargo"/>
    <x v="1"/>
    <x v="3"/>
    <s v="Not Specified"/>
    <s v="Reisling"/>
    <x v="0"/>
    <x v="6"/>
    <s v="Angeline Sauvignon Blanc 2014"/>
    <s v="Mini Crate"/>
    <s v="Liverpool"/>
    <x v="1054"/>
    <d v="2012-06-26T00:00:00"/>
    <n v="12"/>
    <n v="0"/>
    <n v="449.99"/>
    <n v="24.49"/>
    <n v="5399.88"/>
  </r>
  <r>
    <n v="3621"/>
    <n v="86280"/>
    <s v="Carol Black"/>
    <s v="Express Road Cargo"/>
    <x v="1"/>
    <x v="2"/>
    <s v="Not Specified"/>
    <s v="Pinot Gris"/>
    <x v="0"/>
    <x v="6"/>
    <s v="Dog Point Vineyard Sauvignon Blanc 2014"/>
    <s v="Full Container"/>
    <s v="Mandurah"/>
    <x v="207"/>
    <d v="2011-12-07T00:00:00"/>
    <n v="4"/>
    <n v="0"/>
    <n v="20.99"/>
    <n v="0.99"/>
    <n v="83.96"/>
  </r>
  <r>
    <n v="3622"/>
    <n v="88248"/>
    <s v="Carl Ramirez"/>
    <s v="Express Road Cargo"/>
    <x v="0"/>
    <x v="1"/>
    <s v="Critical"/>
    <s v="Pinot Noir"/>
    <x v="0"/>
    <x v="6"/>
    <s v="Domaine Lafond Roc-Epine Tavel Rose 2014"/>
    <s v="Large Crate"/>
    <s v="Melbourne"/>
    <x v="195"/>
    <d v="2013-05-05T00:00:00"/>
    <n v="5"/>
    <n v="0.08"/>
    <n v="2.08"/>
    <n v="1.49"/>
    <n v="10.4"/>
  </r>
  <r>
    <n v="3623"/>
    <n v="87693"/>
    <s v="Nicholas Coleman"/>
    <s v="Express Road Cargo"/>
    <x v="1"/>
    <x v="1"/>
    <s v="Not Specified"/>
    <s v="Reisling"/>
    <x v="0"/>
    <x v="6"/>
    <s v="Rombauer Chardonnay 2014"/>
    <s v="Loose Wrap"/>
    <s v="Melbourne"/>
    <x v="622"/>
    <d v="2013-10-28T00:00:00"/>
    <n v="4"/>
    <n v="0.1"/>
    <n v="999.99"/>
    <n v="13.99"/>
    <n v="3999.96"/>
  </r>
  <r>
    <n v="3624"/>
    <n v="91049"/>
    <s v="Charles Schmidt"/>
    <s v="Express Road Cargo"/>
    <x v="0"/>
    <x v="1"/>
    <s v="Low"/>
    <s v="Cabernet Sauvignon"/>
    <x v="0"/>
    <x v="6"/>
    <s v="Lucien Albrecht Cremant d'Alsace Brut"/>
    <s v="Loose Wrap"/>
    <s v="Bendigo"/>
    <x v="1136"/>
    <d v="2010-07-03T00:00:00"/>
    <n v="15"/>
    <n v="0"/>
    <n v="17.52"/>
    <n v="8.17"/>
    <n v="262.8"/>
  </r>
  <r>
    <n v="3625"/>
    <n v="90786"/>
    <s v="Mark Lawson"/>
    <s v="Express Road Cargo"/>
    <x v="1"/>
    <x v="3"/>
    <s v="Medium"/>
    <s v="Reisling"/>
    <x v="0"/>
    <x v="6"/>
    <s v="Lincourt Courtney's Chardonnay 2012"/>
    <s v="Standard Size Crate"/>
    <s v="Penrith"/>
    <x v="461"/>
    <d v="2010-01-19T00:00:00"/>
    <n v="8"/>
    <n v="0.06"/>
    <n v="16.48"/>
    <n v="1.99"/>
    <n v="131.84"/>
  </r>
  <r>
    <n v="3626"/>
    <n v="88582"/>
    <s v="Steven Butler"/>
    <s v="Express Road Cargo"/>
    <x v="0"/>
    <x v="1"/>
    <s v="Critical"/>
    <s v="Cabernet Sauvignon"/>
    <x v="0"/>
    <x v="6"/>
    <s v="Bertani Bertarose 2014"/>
    <s v="Large Crate"/>
    <s v="Devonport"/>
    <x v="689"/>
    <d v="2011-05-04T00:00:00"/>
    <n v="12"/>
    <n v="7.0000000000000007E-2"/>
    <n v="6.48"/>
    <n v="10.050000000000001"/>
    <n v="77.760000000000005"/>
  </r>
  <r>
    <n v="3627"/>
    <n v="87066"/>
    <s v="Karen Williams"/>
    <s v="Air Cargo"/>
    <x v="1"/>
    <x v="0"/>
    <s v="Low"/>
    <s v="Chardonnay"/>
    <x v="0"/>
    <x v="6"/>
    <s v="Lucky Chardonnay 2012"/>
    <s v="Extra Large Crate"/>
    <s v="Gympie"/>
    <x v="161"/>
    <d v="2013-03-05T00:00:00"/>
    <n v="8"/>
    <n v="0.05"/>
    <n v="90.97"/>
    <n v="14"/>
    <n v="727.76"/>
  </r>
  <r>
    <n v="3628"/>
    <n v="89296"/>
    <s v="Marilyn Rivera"/>
    <s v="Express Road Cargo"/>
    <x v="0"/>
    <x v="1"/>
    <s v="Critical"/>
    <s v="Zinfandel"/>
    <x v="0"/>
    <x v="6"/>
    <s v="Louis Roederer Cristal Brut with Gift Box 2007"/>
    <s v="Full Container"/>
    <s v="Wodonga"/>
    <x v="854"/>
    <d v="2012-06-30T00:00:00"/>
    <n v="7"/>
    <n v="0.09"/>
    <n v="3.98"/>
    <n v="2.97"/>
    <n v="27.86"/>
  </r>
  <r>
    <n v="3629"/>
    <n v="89296"/>
    <s v="Dennis Berry"/>
    <s v="Road Cargo"/>
    <x v="1"/>
    <x v="1"/>
    <s v="Critical"/>
    <s v="Pinot Gris"/>
    <x v="0"/>
    <x v="6"/>
    <s v="Robert Oatley Signature Chardonnay 2013"/>
    <s v="Large Crate"/>
    <s v="Wodonga"/>
    <x v="854"/>
    <d v="2012-07-01T00:00:00"/>
    <n v="4"/>
    <n v="0.03"/>
    <n v="35.99"/>
    <n v="5"/>
    <n v="143.96"/>
  </r>
  <r>
    <n v="3630"/>
    <n v="87535"/>
    <s v="Earl Dunn"/>
    <s v="Express Road Cargo"/>
    <x v="0"/>
    <x v="2"/>
    <s v="Low"/>
    <s v="Cabernet Sauvignon"/>
    <x v="0"/>
    <x v="6"/>
    <s v="Locations by Dave Phinney F Rose"/>
    <s v="Large Crate"/>
    <s v="Perth"/>
    <x v="827"/>
    <d v="2010-06-09T00:00:00"/>
    <n v="7"/>
    <n v="0"/>
    <n v="1270.99"/>
    <n v="19.989999999999998"/>
    <n v="8896.93"/>
  </r>
  <r>
    <n v="3631"/>
    <n v="87662"/>
    <s v="Jacqueline Frazier"/>
    <s v="Express Road Cargo"/>
    <x v="0"/>
    <x v="2"/>
    <s v="High"/>
    <s v="Cabernet Sauvignon"/>
    <x v="0"/>
    <x v="6"/>
    <s v="Lucien Albrecht Cremant d'Alsace Brut Rose"/>
    <s v="Standard Size Crate"/>
    <s v="Freemantle"/>
    <x v="321"/>
    <d v="2012-12-20T00:00:00"/>
    <n v="5"/>
    <n v="0.06"/>
    <n v="21.38"/>
    <n v="8.99"/>
    <n v="106.89999999999999"/>
  </r>
  <r>
    <n v="3632"/>
    <n v="87093"/>
    <s v="Paul Howard"/>
    <s v="Express Road Cargo"/>
    <x v="0"/>
    <x v="2"/>
    <s v="Low"/>
    <s v="Merlot"/>
    <x v="0"/>
    <x v="6"/>
    <s v="Chateau d'Esclans Whispering Angel Rose 2014"/>
    <s v="Large Crate"/>
    <s v="Geraldton"/>
    <x v="197"/>
    <d v="2012-07-30T00:00:00"/>
    <n v="1"/>
    <n v="0.08"/>
    <n v="10.89"/>
    <n v="4.5"/>
    <n v="10.89"/>
  </r>
  <r>
    <n v="3633"/>
    <n v="87093"/>
    <s v="Paul Howard"/>
    <s v="Express Road Cargo"/>
    <x v="0"/>
    <x v="2"/>
    <s v="Low"/>
    <s v="Shiraz"/>
    <x v="0"/>
    <x v="6"/>
    <s v="Gerard Bertrand Cote des Roses Rose 2014"/>
    <s v="Large Crate"/>
    <s v="Geraldton"/>
    <x v="197"/>
    <d v="2012-08-04T00:00:00"/>
    <n v="15"/>
    <n v="0.04"/>
    <n v="42.98"/>
    <n v="4.62"/>
    <n v="644.69999999999993"/>
  </r>
  <r>
    <n v="3634"/>
    <n v="90114"/>
    <s v="Bruce Hanson"/>
    <s v="Express Road Cargo"/>
    <x v="0"/>
    <x v="1"/>
    <s v="Critical"/>
    <s v="Pinot Noir"/>
    <x v="0"/>
    <x v="6"/>
    <s v="Laurent-Perrier Brut Rose"/>
    <s v="Large Crate"/>
    <s v="Mount Barker"/>
    <x v="198"/>
    <d v="2010-03-02T00:00:00"/>
    <n v="2"/>
    <n v="7.0000000000000007E-2"/>
    <n v="40.98"/>
    <n v="7.47"/>
    <n v="81.96"/>
  </r>
  <r>
    <n v="3635"/>
    <n v="88762"/>
    <s v="Joseph Carter"/>
    <s v="Express Road Cargo"/>
    <x v="1"/>
    <x v="1"/>
    <s v="Low"/>
    <s v="Sauvignon Blanc"/>
    <x v="0"/>
    <x v="6"/>
    <s v="Rombauer Chardonnay 2014"/>
    <s v="Loose Wrap"/>
    <s v="Adelaide"/>
    <x v="1137"/>
    <d v="2013-04-13T00:00:00"/>
    <n v="8"/>
    <n v="0.08"/>
    <n v="150.97999999999999"/>
    <n v="13.99"/>
    <n v="1207.8399999999999"/>
  </r>
  <r>
    <n v="3636"/>
    <n v="88762"/>
    <s v="Joseph Carter"/>
    <s v="Express Road Cargo"/>
    <x v="0"/>
    <x v="1"/>
    <s v="Low"/>
    <s v="Zinfandel"/>
    <x v="0"/>
    <x v="6"/>
    <s v="Laurent-Perrier Brut Millesime 2006"/>
    <s v="Large Crate"/>
    <s v="Canberra"/>
    <x v="1137"/>
    <d v="2013-04-18T00:00:00"/>
    <n v="7"/>
    <n v="7.0000000000000007E-2"/>
    <n v="9.7100000000000009"/>
    <n v="9.4499999999999993"/>
    <n v="67.97"/>
  </r>
  <r>
    <n v="3637"/>
    <n v="87651"/>
    <s v="Jacqueline Frazier"/>
    <s v="Express Road Cargo"/>
    <x v="0"/>
    <x v="2"/>
    <s v="High"/>
    <s v="Zinfandel"/>
    <x v="0"/>
    <x v="6"/>
    <s v="Lucien Albrecht Cremant d'Alsace Brut Rose"/>
    <s v="Large Crate"/>
    <s v="Rockingham"/>
    <x v="178"/>
    <d v="2010-01-29T00:00:00"/>
    <n v="1"/>
    <n v="0.06"/>
    <n v="55.48"/>
    <n v="14.3"/>
    <n v="55.48"/>
  </r>
  <r>
    <n v="3638"/>
    <n v="87651"/>
    <s v="Jacqueline Frazier"/>
    <s v="Express Road Cargo"/>
    <x v="0"/>
    <x v="2"/>
    <s v="High"/>
    <s v="Malbec"/>
    <x v="0"/>
    <x v="6"/>
    <s v="Schramsberg Cremant Demi-Sec 2011"/>
    <s v="Full Container"/>
    <s v="Bunbury"/>
    <x v="178"/>
    <d v="2010-01-30T00:00:00"/>
    <n v="1"/>
    <n v="0.02"/>
    <n v="1.68"/>
    <n v="1.57"/>
    <n v="1.68"/>
  </r>
  <r>
    <n v="3639"/>
    <n v="91053"/>
    <s v="Sarah Howard"/>
    <s v="Express Road Cargo"/>
    <x v="2"/>
    <x v="1"/>
    <s v="Not Specified"/>
    <s v="Cremant"/>
    <x v="0"/>
    <x v="4"/>
    <s v="Miraval Rose (1.5 Liter Magnum) 2014"/>
    <s v="Large Crate"/>
    <s v="Mount Barker"/>
    <x v="1117"/>
    <d v="2010-06-25T00:00:00"/>
    <n v="6"/>
    <n v="0.04"/>
    <n v="10.64"/>
    <n v="5.16"/>
    <n v="63.84"/>
  </r>
  <r>
    <n v="3640"/>
    <n v="91053"/>
    <s v="Sarah Howard"/>
    <s v="Road Cargo"/>
    <x v="0"/>
    <x v="1"/>
    <s v="Not Specified"/>
    <s v="Pinot Noir"/>
    <x v="0"/>
    <x v="4"/>
    <s v="Lucien Albrecht Cremant d'Alsace Brut"/>
    <s v="Full Container"/>
    <s v="Canberra"/>
    <x v="1117"/>
    <d v="2010-06-26T00:00:00"/>
    <n v="15"/>
    <n v="0.03"/>
    <n v="2.78"/>
    <n v="1.34"/>
    <n v="41.699999999999996"/>
  </r>
  <r>
    <n v="3641"/>
    <n v="86116"/>
    <s v="Wanda Garrett"/>
    <s v="Air Cargo"/>
    <x v="0"/>
    <x v="1"/>
    <s v="Critical"/>
    <s v="Zinfandel"/>
    <x v="0"/>
    <x v="6"/>
    <s v="Jean-Baptiste Adam Les Natures Cremant d'Alsace Brut"/>
    <s v="Extra Large Crate"/>
    <s v="Devonport"/>
    <x v="427"/>
    <d v="2013-06-27T00:00:00"/>
    <n v="6"/>
    <n v="0.01"/>
    <n v="208.16"/>
    <n v="68.02"/>
    <n v="1248.96"/>
  </r>
  <r>
    <n v="3642"/>
    <n v="89211"/>
    <s v="Eric Rodriguez"/>
    <s v="Express Road Cargo"/>
    <x v="1"/>
    <x v="1"/>
    <s v="Critical"/>
    <s v="Chardonnay"/>
    <x v="0"/>
    <x v="6"/>
    <s v="Robert Oatley Sauvignon Blanc 2013"/>
    <s v="Large Crate"/>
    <s v="Melbourne"/>
    <x v="1138"/>
    <d v="2010-09-27T00:00:00"/>
    <n v="16"/>
    <n v="0.01"/>
    <n v="50.98"/>
    <n v="6.5"/>
    <n v="815.68"/>
  </r>
  <r>
    <n v="3643"/>
    <n v="90353"/>
    <s v="Steve Cruz"/>
    <s v="Express Road Cargo"/>
    <x v="0"/>
    <x v="2"/>
    <s v="Critical"/>
    <s v="Sangiovese"/>
    <x v="0"/>
    <x v="6"/>
    <s v="Francis Ford Coppola Sofia Rose 2014"/>
    <s v="Large Crate"/>
    <s v="Mandurah"/>
    <x v="100"/>
    <d v="2010-07-28T00:00:00"/>
    <n v="6"/>
    <n v="0.03"/>
    <n v="11.97"/>
    <n v="4.9800000000000004"/>
    <n v="71.820000000000007"/>
  </r>
  <r>
    <n v="3644"/>
    <n v="87682"/>
    <s v="Nicholas Coleman"/>
    <s v="Express Road Cargo"/>
    <x v="1"/>
    <x v="1"/>
    <s v="High"/>
    <s v="Sauvignon Blanc"/>
    <x v="0"/>
    <x v="6"/>
    <s v="Robert Oatley Sauvignon Blanc 2013"/>
    <s v="Large Crate"/>
    <s v="Frankston"/>
    <x v="106"/>
    <d v="2011-08-12T00:00:00"/>
    <n v="22"/>
    <n v="0.03"/>
    <n v="125.99"/>
    <n v="8.08"/>
    <n v="2771.7799999999997"/>
  </r>
  <r>
    <n v="3645"/>
    <n v="89279"/>
    <s v="Brandon Hernandez"/>
    <s v="Express Road Cargo"/>
    <x v="0"/>
    <x v="0"/>
    <s v="High"/>
    <s v="Shiraz"/>
    <x v="0"/>
    <x v="6"/>
    <s v="Moet &amp; Chandon Imperial"/>
    <s v="Large Crate"/>
    <s v="Darwin"/>
    <x v="84"/>
    <d v="2010-10-30T00:00:00"/>
    <n v="14"/>
    <n v="0.1"/>
    <n v="48.91"/>
    <n v="5.97"/>
    <n v="684.74"/>
  </r>
  <r>
    <n v="3646"/>
    <n v="89279"/>
    <s v="Brandon Hernandez"/>
    <s v="Express Road Cargo"/>
    <x v="0"/>
    <x v="0"/>
    <s v="High"/>
    <s v="Pinot Noir"/>
    <x v="0"/>
    <x v="6"/>
    <s v="JCB N¬∞21 Brut Cremant de Bourgogne"/>
    <s v="Large Crate"/>
    <s v="Darwin"/>
    <x v="84"/>
    <d v="2010-10-28T00:00:00"/>
    <n v="13"/>
    <n v="0.08"/>
    <n v="5.98"/>
    <n v="5.46"/>
    <n v="77.740000000000009"/>
  </r>
  <r>
    <n v="3647"/>
    <n v="91057"/>
    <s v="Patrick Lane"/>
    <s v="Express Road Cargo"/>
    <x v="1"/>
    <x v="0"/>
    <s v="Low"/>
    <s v="Reisling"/>
    <x v="0"/>
    <x v="6"/>
    <s v="St. Supery Sauvignon Blanc 2015"/>
    <s v="Standard Size Crate"/>
    <s v="Mackay"/>
    <x v="47"/>
    <d v="2010-10-09T00:00:00"/>
    <n v="11"/>
    <n v="0.04"/>
    <n v="8.33"/>
    <n v="1.99"/>
    <n v="91.63"/>
  </r>
  <r>
    <n v="3648"/>
    <n v="89508"/>
    <s v="Bruce Hernandez"/>
    <s v="Express Road Cargo"/>
    <x v="1"/>
    <x v="0"/>
    <s v="Not Specified"/>
    <s v="Pinot Gris"/>
    <x v="0"/>
    <x v="6"/>
    <s v="Robert Oatley Sauvignon Blanc 2013"/>
    <s v="Standard Size Crate"/>
    <s v="Darwin"/>
    <x v="522"/>
    <d v="2011-08-06T00:00:00"/>
    <n v="20"/>
    <n v="0"/>
    <n v="35.99"/>
    <n v="1.25"/>
    <n v="719.80000000000007"/>
  </r>
  <r>
    <n v="3649"/>
    <n v="86560"/>
    <s v="Beverly Rodriguez"/>
    <s v="Road Cargo"/>
    <x v="0"/>
    <x v="2"/>
    <s v="Low"/>
    <s v="Cabernet Sauvignon"/>
    <x v="0"/>
    <x v="6"/>
    <s v="Laurent-Perrier Brut Millesime 2006"/>
    <s v="Large Crate"/>
    <s v="Geraldton"/>
    <x v="1139"/>
    <d v="2012-09-10T00:00:00"/>
    <n v="15"/>
    <n v="0.01"/>
    <n v="12.28"/>
    <n v="6.13"/>
    <n v="184.2"/>
  </r>
  <r>
    <n v="3650"/>
    <n v="85881"/>
    <s v="Gregory James"/>
    <s v="Express Road Cargo"/>
    <x v="0"/>
    <x v="0"/>
    <s v="Not Specified"/>
    <s v="Pinot Noir"/>
    <x v="0"/>
    <x v="4"/>
    <s v="Sutter Home Pink Moscato"/>
    <s v="Large Crate"/>
    <s v="Gladstone"/>
    <x v="1140"/>
    <d v="2011-12-04T00:00:00"/>
    <n v="7"/>
    <n v="0.01"/>
    <n v="5.98"/>
    <n v="5.15"/>
    <n v="41.86"/>
  </r>
  <r>
    <n v="3651"/>
    <n v="90432"/>
    <s v="Larry Brown"/>
    <s v="Express Road Cargo"/>
    <x v="0"/>
    <x v="3"/>
    <s v="Medium"/>
    <s v="Shiraz"/>
    <x v="0"/>
    <x v="6"/>
    <s v="Pietradolce Etna Rosato 2014"/>
    <s v="Large Crate"/>
    <s v="Blue Mountains"/>
    <x v="595"/>
    <d v="2010-10-01T00:00:00"/>
    <n v="21"/>
    <n v="7.0000000000000007E-2"/>
    <n v="6.54"/>
    <n v="5.27"/>
    <n v="137.34"/>
  </r>
  <r>
    <n v="3652"/>
    <n v="90432"/>
    <s v="Cynthia Webb"/>
    <s v="Express Road Cargo"/>
    <x v="0"/>
    <x v="3"/>
    <s v="Medium"/>
    <s v="Pinot Noir"/>
    <x v="0"/>
    <x v="6"/>
    <s v="Veuve Clicquot Brut Yellow Label"/>
    <s v="Full Container"/>
    <s v="Goulburn"/>
    <x v="595"/>
    <d v="2010-10-01T00:00:00"/>
    <n v="23"/>
    <n v="0.09"/>
    <n v="3.29"/>
    <n v="1.35"/>
    <n v="75.67"/>
  </r>
  <r>
    <n v="3653"/>
    <n v="86787"/>
    <s v="Keith Bailey"/>
    <s v="Air Cargo"/>
    <x v="1"/>
    <x v="2"/>
    <s v="High"/>
    <s v="Pinot Gris"/>
    <x v="0"/>
    <x v="4"/>
    <s v="Lucky Chardonnay 2012"/>
    <s v="Extra Large Crate"/>
    <s v="Freemantle"/>
    <x v="1141"/>
    <d v="2013-11-05T00:00:00"/>
    <n v="3"/>
    <n v="7.0000000000000007E-2"/>
    <n v="810.98"/>
    <n v="16.059999999999999"/>
    <n v="2432.94"/>
  </r>
  <r>
    <n v="3654"/>
    <n v="89752"/>
    <s v="Bobby Knight"/>
    <s v="Express Road Cargo"/>
    <x v="0"/>
    <x v="1"/>
    <s v="Medium"/>
    <s v="Malbec"/>
    <x v="0"/>
    <x v="6"/>
    <s v="Sutter Home Pink Moscato"/>
    <s v="Large Crate"/>
    <s v="Benalla"/>
    <x v="310"/>
    <d v="2011-07-18T00:00:00"/>
    <n v="15"/>
    <n v="0.05"/>
    <n v="4.24"/>
    <n v="5.41"/>
    <n v="63.6"/>
  </r>
  <r>
    <n v="3655"/>
    <n v="89752"/>
    <s v="Jason Ramos"/>
    <s v="Express Road Cargo"/>
    <x v="1"/>
    <x v="2"/>
    <s v="Medium"/>
    <s v="Pinot Gris"/>
    <x v="0"/>
    <x v="6"/>
    <s v="Rombauer Chardonnay 2014"/>
    <s v="Loose Wrap"/>
    <s v="Bunbury"/>
    <x v="310"/>
    <d v="2011-07-18T00:00:00"/>
    <n v="11"/>
    <n v="0.02"/>
    <n v="179.99"/>
    <n v="13.99"/>
    <n v="1979.89"/>
  </r>
  <r>
    <n v="3656"/>
    <n v="89752"/>
    <s v="Roy Graham"/>
    <s v="Express Road Cargo"/>
    <x v="1"/>
    <x v="2"/>
    <s v="Medium"/>
    <s v="Pinot Gris"/>
    <x v="0"/>
    <x v="6"/>
    <s v="Chardonnais Napa Valley Chardonnay 2013"/>
    <s v="Large Crate"/>
    <s v="Geraldton"/>
    <x v="310"/>
    <d v="2011-07-17T00:00:00"/>
    <n v="6"/>
    <n v="0.06"/>
    <n v="65.989999999999995"/>
    <n v="2.5"/>
    <n v="395.93999999999994"/>
  </r>
  <r>
    <n v="3657"/>
    <n v="89752"/>
    <s v="John Lawson"/>
    <s v="Express Road Cargo"/>
    <x v="1"/>
    <x v="2"/>
    <s v="Medium"/>
    <s v="Pinot Gris"/>
    <x v="0"/>
    <x v="6"/>
    <s v="Cloudy Bay Sauvignon Blanc 2015"/>
    <s v="Standard Size Crate"/>
    <s v="Mandurah"/>
    <x v="310"/>
    <d v="2011-07-18T00:00:00"/>
    <n v="14"/>
    <n v="0"/>
    <n v="33.979999999999997"/>
    <n v="1.99"/>
    <n v="475.71999999999997"/>
  </r>
  <r>
    <n v="3658"/>
    <n v="87005"/>
    <s v="Eric Myers"/>
    <s v="Express Road Cargo"/>
    <x v="1"/>
    <x v="3"/>
    <s v="Low"/>
    <s v="Sauvignon Blanc"/>
    <x v="0"/>
    <x v="6"/>
    <s v="Chardonnais Napa Valley Chardonnay 2013"/>
    <s v="Large Crate"/>
    <s v="Sydney"/>
    <x v="635"/>
    <d v="2010-08-26T00:00:00"/>
    <n v="9"/>
    <n v="0.01"/>
    <n v="65.989999999999995"/>
    <n v="5.31"/>
    <n v="593.91"/>
  </r>
  <r>
    <n v="3659"/>
    <n v="91061"/>
    <s v="Earl Campbell"/>
    <s v="Express Road Cargo"/>
    <x v="2"/>
    <x v="3"/>
    <s v="Medium"/>
    <s v="Sangiovese Rose"/>
    <x v="0"/>
    <x v="6"/>
    <s v="Barnard Griffin Rose of Sangiovese 2014"/>
    <s v="Standard Size Crate"/>
    <s v="Campbeltown"/>
    <x v="687"/>
    <d v="2013-09-19T00:00:00"/>
    <n v="14"/>
    <n v="0.1"/>
    <n v="8.75"/>
    <n v="8.5399999999999991"/>
    <n v="122.5"/>
  </r>
  <r>
    <n v="3660"/>
    <n v="91060"/>
    <s v="Joe Simmons"/>
    <s v="Express Road Cargo"/>
    <x v="0"/>
    <x v="3"/>
    <s v="Medium"/>
    <s v="Merlot"/>
    <x v="0"/>
    <x v="6"/>
    <s v="Louis Roederer Cristal Brut with Gift Box 2007"/>
    <s v="Large Crate"/>
    <s v="Campbeltown"/>
    <x v="1122"/>
    <d v="2010-09-20T00:00:00"/>
    <n v="13"/>
    <n v="0.03"/>
    <n v="55.98"/>
    <n v="4.8600000000000003"/>
    <n v="727.74"/>
  </r>
  <r>
    <n v="3661"/>
    <n v="88660"/>
    <s v="Jimmy Schmidt"/>
    <s v="Express Road Cargo"/>
    <x v="0"/>
    <x v="1"/>
    <s v="Medium"/>
    <s v="Zinfandel"/>
    <x v="0"/>
    <x v="4"/>
    <s v="Schramsberg Cremant Demi-Sec 2011"/>
    <s v="Large Crate"/>
    <s v="Port Lincoln"/>
    <x v="199"/>
    <d v="2011-07-27T00:00:00"/>
    <n v="14"/>
    <n v="0.04"/>
    <n v="26.38"/>
    <n v="5.86"/>
    <n v="369.32"/>
  </r>
  <r>
    <n v="3662"/>
    <n v="88660"/>
    <s v="Jimmy Schmidt"/>
    <s v="Express Road Cargo"/>
    <x v="0"/>
    <x v="1"/>
    <s v="Medium"/>
    <s v="Sangiovese"/>
    <x v="0"/>
    <x v="6"/>
    <s v="La Playa Estate Cabernet Sauvignon Rose 2015"/>
    <s v="Full Container"/>
    <s v="Adelaide"/>
    <x v="199"/>
    <d v="2011-07-28T00:00:00"/>
    <n v="9"/>
    <n v="0"/>
    <n v="3.26"/>
    <n v="1.86"/>
    <n v="29.339999999999996"/>
  </r>
  <r>
    <n v="3663"/>
    <n v="89507"/>
    <s v="Bruce Hernandez"/>
    <s v="Express Road Cargo"/>
    <x v="0"/>
    <x v="0"/>
    <s v="Low"/>
    <s v="Malbec"/>
    <x v="0"/>
    <x v="6"/>
    <s v="La Playa Estate Cabernet Sauvignon Rose 2015"/>
    <s v="Large Crate"/>
    <s v="Palmerston"/>
    <x v="761"/>
    <d v="2011-04-03T00:00:00"/>
    <n v="10"/>
    <n v="0"/>
    <n v="2.08"/>
    <n v="1.49"/>
    <n v="20.8"/>
  </r>
  <r>
    <n v="3664"/>
    <n v="89507"/>
    <s v="Bruce Hernandez"/>
    <s v="Air Cargo"/>
    <x v="2"/>
    <x v="0"/>
    <s v="Low"/>
    <s v="Grenache Rose"/>
    <x v="0"/>
    <x v="6"/>
    <s v="Chateau de Campuget Costieres de Nimes Tradition Rose 2015"/>
    <s v="Extra Large Crate"/>
    <s v="Darwin"/>
    <x v="761"/>
    <d v="2011-04-01T00:00:00"/>
    <n v="8"/>
    <n v="0.1"/>
    <n v="25.98"/>
    <n v="14.36"/>
    <n v="207.84"/>
  </r>
  <r>
    <n v="3665"/>
    <n v="87731"/>
    <s v="Joyce Thompson"/>
    <s v="Express Road Cargo"/>
    <x v="0"/>
    <x v="1"/>
    <s v="Not Specified"/>
    <s v="Sangiovese"/>
    <x v="0"/>
    <x v="6"/>
    <s v="Belle Glos Oeil de Perdrix Pinot Noir Blanc 2014"/>
    <s v="Large Crate"/>
    <s v="Bendigo"/>
    <x v="498"/>
    <d v="2013-03-17T00:00:00"/>
    <n v="6"/>
    <n v="0.1"/>
    <n v="3.08"/>
    <n v="0.99"/>
    <n v="18.48"/>
  </r>
  <r>
    <n v="3666"/>
    <n v="87731"/>
    <s v="Joyce Thompson"/>
    <s v="Express Road Cargo"/>
    <x v="0"/>
    <x v="1"/>
    <s v="Not Specified"/>
    <s v="Cabernet Sauvignon"/>
    <x v="0"/>
    <x v="6"/>
    <s v="Chateau Gaudrelle Cremant d'Loire Brut"/>
    <s v="Full Container"/>
    <s v="Mildura"/>
    <x v="498"/>
    <d v="2013-03-16T00:00:00"/>
    <n v="3"/>
    <n v="0"/>
    <n v="1.26"/>
    <n v="0.7"/>
    <n v="3.7800000000000002"/>
  </r>
  <r>
    <n v="3667"/>
    <n v="89257"/>
    <s v="Gerald Harvey"/>
    <s v="Express Road Cargo"/>
    <x v="2"/>
    <x v="3"/>
    <s v="Low"/>
    <s v="Champagne"/>
    <x v="0"/>
    <x v="6"/>
    <s v="Marques de Caceres Rioja Rosado 2014"/>
    <s v="Large Crate"/>
    <s v="Newcastle"/>
    <x v="234"/>
    <d v="2010-07-17T00:00:00"/>
    <n v="13"/>
    <n v="0.04"/>
    <n v="6.24"/>
    <n v="5.22"/>
    <n v="81.12"/>
  </r>
  <r>
    <n v="3668"/>
    <n v="89269"/>
    <s v="Gerald Harvey"/>
    <s v="Express Road Cargo"/>
    <x v="0"/>
    <x v="3"/>
    <s v="Low"/>
    <s v="Pinot Noir"/>
    <x v="0"/>
    <x v="6"/>
    <s v="Bertani Bertarose 2014"/>
    <s v="Full Container"/>
    <s v="Campbeltown"/>
    <x v="577"/>
    <d v="2013-07-14T00:00:00"/>
    <n v="2"/>
    <n v="0.09"/>
    <n v="6.68"/>
    <n v="1.5"/>
    <n v="13.36"/>
  </r>
  <r>
    <n v="3669"/>
    <n v="89257"/>
    <s v="Adam Torres"/>
    <s v="Air Cargo"/>
    <x v="2"/>
    <x v="3"/>
    <s v="Low"/>
    <s v="Sangiovese Rose"/>
    <x v="0"/>
    <x v="6"/>
    <s v="Chateau de Campuget Costieres de Nimes Tradition Rose 2015"/>
    <s v="Small Crate"/>
    <s v="Wagga Wagga"/>
    <x v="234"/>
    <d v="2010-07-19T00:00:00"/>
    <n v="8"/>
    <n v="0.09"/>
    <n v="260.98"/>
    <n v="41.91"/>
    <n v="2087.84"/>
  </r>
  <r>
    <n v="3670"/>
    <n v="90270"/>
    <s v="Samuel Bennett"/>
    <s v="Express Road Cargo"/>
    <x v="0"/>
    <x v="1"/>
    <s v="High"/>
    <s v="Sangiovese"/>
    <x v="0"/>
    <x v="6"/>
    <s v="Barnard Griffin Rose of Sangiovese 2014"/>
    <s v="Loose Wrap"/>
    <s v="Canberra"/>
    <x v="286"/>
    <d v="2010-01-24T00:00:00"/>
    <n v="6"/>
    <n v="0.01"/>
    <n v="14.42"/>
    <n v="6.75"/>
    <n v="86.52"/>
  </r>
  <r>
    <n v="3671"/>
    <n v="90425"/>
    <s v="Mark Griffin"/>
    <s v="Express Road Cargo"/>
    <x v="0"/>
    <x v="2"/>
    <s v="High"/>
    <s v="Pinot Noir"/>
    <x v="0"/>
    <x v="6"/>
    <s v="Barnard Griffin Rose of Sangiovese 2014"/>
    <s v="Large Crate"/>
    <s v="Bunbury"/>
    <x v="94"/>
    <d v="2012-10-01T00:00:00"/>
    <n v="20"/>
    <n v="0.09"/>
    <n v="3.98"/>
    <n v="5.26"/>
    <n v="79.599999999999994"/>
  </r>
  <r>
    <n v="3672"/>
    <n v="90425"/>
    <s v="Mark Griffin"/>
    <s v="Express Road Cargo"/>
    <x v="0"/>
    <x v="2"/>
    <s v="High"/>
    <s v="Cabernet Sauvignon"/>
    <x v="0"/>
    <x v="6"/>
    <s v="Sutter Home Pink Moscato"/>
    <s v="Full Container"/>
    <s v="Albany"/>
    <x v="94"/>
    <d v="2012-09-30T00:00:00"/>
    <n v="11"/>
    <n v="7.0000000000000007E-2"/>
    <n v="4.7300000000000004"/>
    <n v="1.52"/>
    <n v="52.03"/>
  </r>
  <r>
    <n v="3673"/>
    <n v="89125"/>
    <s v="Sean Willis"/>
    <s v="Road Cargo"/>
    <x v="0"/>
    <x v="2"/>
    <s v="High"/>
    <s v="Shiraz"/>
    <x v="0"/>
    <x v="6"/>
    <s v="Miraval Rose (1.5 Liter Magnum) 2014"/>
    <s v="Full Container"/>
    <s v="Geraldton"/>
    <x v="788"/>
    <d v="2011-04-12T00:00:00"/>
    <n v="11"/>
    <n v="0.04"/>
    <n v="1.68"/>
    <n v="1.57"/>
    <n v="18.48"/>
  </r>
  <r>
    <n v="3674"/>
    <n v="91062"/>
    <s v="Carlos Adams"/>
    <s v="Express Road Cargo"/>
    <x v="0"/>
    <x v="2"/>
    <s v="High"/>
    <s v="Shiraz"/>
    <x v="0"/>
    <x v="6"/>
    <s v="Miraval Rose (1.5 Liter Magnum) 2014"/>
    <s v="Large Crate"/>
    <s v="Albany"/>
    <x v="232"/>
    <d v="2010-03-20T00:00:00"/>
    <n v="3"/>
    <n v="0.05"/>
    <n v="2.88"/>
    <n v="0.5"/>
    <n v="8.64"/>
  </r>
  <r>
    <n v="3675"/>
    <n v="90641"/>
    <s v="William Fisher"/>
    <s v="Express Road Cargo"/>
    <x v="0"/>
    <x v="3"/>
    <s v="Critical"/>
    <s v="Shiraz"/>
    <x v="0"/>
    <x v="6"/>
    <s v="Miraval Rose (1.5 Liter Magnum) 2014"/>
    <s v="Full Container"/>
    <s v="Queanbeyan"/>
    <x v="596"/>
    <d v="2010-12-17T00:00:00"/>
    <n v="5"/>
    <n v="0.1"/>
    <n v="7.64"/>
    <n v="5.83"/>
    <n v="38.199999999999996"/>
  </r>
  <r>
    <n v="3676"/>
    <n v="88695"/>
    <s v="Clarence Nelson"/>
    <s v="Express Road Cargo"/>
    <x v="2"/>
    <x v="1"/>
    <s v="Not Specified"/>
    <s v="Champagne"/>
    <x v="0"/>
    <x v="6"/>
    <s v="Sutter Home Pink Moscato"/>
    <s v="Large Crate"/>
    <s v="Launceston"/>
    <x v="516"/>
    <d v="2011-03-09T00:00:00"/>
    <n v="9"/>
    <n v="7.0000000000000007E-2"/>
    <n v="7.96"/>
    <n v="4.95"/>
    <n v="71.64"/>
  </r>
  <r>
    <n v="3677"/>
    <n v="88695"/>
    <s v="Clarence Nelson"/>
    <s v="Express Road Cargo"/>
    <x v="1"/>
    <x v="1"/>
    <s v="Not Specified"/>
    <s v="Pinot Gris"/>
    <x v="0"/>
    <x v="6"/>
    <s v="Mercer Canyons Chardonnay 2013"/>
    <s v="Large Crate"/>
    <s v="Hobart"/>
    <x v="516"/>
    <d v="2011-03-08T00:00:00"/>
    <n v="2"/>
    <n v="0.03"/>
    <n v="45.99"/>
    <n v="4.99"/>
    <n v="91.98"/>
  </r>
  <r>
    <n v="3678"/>
    <n v="87066"/>
    <s v="Karen Williams"/>
    <s v="Air Cargo"/>
    <x v="2"/>
    <x v="0"/>
    <s v="High"/>
    <s v="Champagne"/>
    <x v="0"/>
    <x v="6"/>
    <s v="Bertani Bertarose 2014"/>
    <s v="Small Crate"/>
    <s v="Gladstone"/>
    <x v="161"/>
    <d v="2013-03-01T00:00:00"/>
    <n v="12"/>
    <n v="0.06"/>
    <n v="179.29"/>
    <n v="29.21"/>
    <n v="2151.48"/>
  </r>
  <r>
    <n v="3679"/>
    <n v="85989"/>
    <s v="Ryan Murray"/>
    <s v="Express Road Cargo"/>
    <x v="0"/>
    <x v="3"/>
    <s v="Low"/>
    <s v="Pinot Noir"/>
    <x v="0"/>
    <x v="6"/>
    <s v="Jean-Baptiste Adam Les Natures Cremant d'Alsace Brut"/>
    <s v="Large Crate"/>
    <s v="Albury"/>
    <x v="453"/>
    <d v="2013-10-02T00:00:00"/>
    <n v="11"/>
    <n v="0.06"/>
    <n v="37.700000000000003"/>
    <n v="2.99"/>
    <n v="414.70000000000005"/>
  </r>
  <r>
    <n v="3680"/>
    <n v="85989"/>
    <s v="Ryan Murray"/>
    <s v="Express Road Cargo"/>
    <x v="0"/>
    <x v="3"/>
    <s v="Low"/>
    <s v="Merlot"/>
    <x v="0"/>
    <x v="6"/>
    <s v="Chateau d'Esclans Garrus Rose 2013"/>
    <s v="Full Container"/>
    <s v="Blue Mountains"/>
    <x v="453"/>
    <d v="2013-09-30T00:00:00"/>
    <n v="23"/>
    <n v="7.0000000000000007E-2"/>
    <n v="8.56"/>
    <n v="5.16"/>
    <n v="196.88000000000002"/>
  </r>
  <r>
    <n v="3681"/>
    <n v="85989"/>
    <s v="Ralph Sanders"/>
    <s v="Express Road Cargo"/>
    <x v="2"/>
    <x v="1"/>
    <s v="Low"/>
    <s v="Sangiovese Rose"/>
    <x v="0"/>
    <x v="6"/>
    <s v="Bertani Bertarose 2014"/>
    <s v="Standard Size Crate"/>
    <s v="Hobart"/>
    <x v="453"/>
    <d v="2013-09-25T00:00:00"/>
    <n v="11"/>
    <n v="0.05"/>
    <n v="25.38"/>
    <n v="8.99"/>
    <n v="279.18"/>
  </r>
  <r>
    <n v="3682"/>
    <n v="88963"/>
    <s v="James Stewart"/>
    <s v="Express Road Cargo"/>
    <x v="0"/>
    <x v="3"/>
    <s v="High"/>
    <s v="Malbec"/>
    <x v="0"/>
    <x v="4"/>
    <s v="Barnard Griffin Rose of Sangiovese 2014"/>
    <s v="Large Crate"/>
    <s v="Queanbeyan"/>
    <x v="167"/>
    <d v="2012-07-06T00:00:00"/>
    <n v="15"/>
    <n v="0.1"/>
    <n v="6.68"/>
    <n v="5.66"/>
    <n v="100.19999999999999"/>
  </r>
  <r>
    <n v="3683"/>
    <n v="88963"/>
    <s v="James Stewart"/>
    <s v="Express Road Cargo"/>
    <x v="0"/>
    <x v="3"/>
    <s v="High"/>
    <s v="Pinot Noir"/>
    <x v="0"/>
    <x v="4"/>
    <s v="Chateau de Campuget Costieres de Nimes Tradition Rose 2015"/>
    <s v="Full Container"/>
    <s v="Goulburn"/>
    <x v="167"/>
    <d v="2012-07-07T00:00:00"/>
    <n v="14"/>
    <n v="0.04"/>
    <n v="5.98"/>
    <n v="0.96"/>
    <n v="83.72"/>
  </r>
  <r>
    <n v="3684"/>
    <n v="89114"/>
    <s v="Peter Nguyen"/>
    <s v="Express Road Cargo"/>
    <x v="0"/>
    <x v="1"/>
    <s v="Medium"/>
    <s v="Zinfandel"/>
    <x v="0"/>
    <x v="6"/>
    <s v="Roederer Estate L'Ermitage 2007"/>
    <s v="Large Crate"/>
    <s v="Mount Barker"/>
    <x v="200"/>
    <d v="2012-01-17T00:00:00"/>
    <n v="8"/>
    <n v="0.03"/>
    <n v="5.98"/>
    <n v="5.2"/>
    <n v="47.84"/>
  </r>
  <r>
    <n v="3685"/>
    <n v="89523"/>
    <s v="Clarence Sanders"/>
    <s v="Express Road Cargo"/>
    <x v="0"/>
    <x v="3"/>
    <s v="High"/>
    <s v="Malbec"/>
    <x v="0"/>
    <x v="6"/>
    <s v="Roederer Estate L'Ermitage 2007"/>
    <s v="Large Crate"/>
    <s v="Sydney"/>
    <x v="1142"/>
    <d v="2010-04-22T00:00:00"/>
    <n v="5"/>
    <n v="0.09"/>
    <n v="5.98"/>
    <n v="2.5"/>
    <n v="29.900000000000002"/>
  </r>
  <r>
    <n v="3686"/>
    <n v="90174"/>
    <s v="Andrew Wilson"/>
    <s v="Express Road Cargo"/>
    <x v="1"/>
    <x v="3"/>
    <s v="Medium"/>
    <s v="Chardonnay"/>
    <x v="0"/>
    <x v="6"/>
    <s v="Cloudy Bay Sauvignon Blanc 2015"/>
    <s v="Full Container"/>
    <s v="Orange"/>
    <x v="128"/>
    <d v="2013-12-26T00:00:00"/>
    <n v="8"/>
    <n v="0.05"/>
    <n v="20.99"/>
    <n v="0.99"/>
    <n v="167.92"/>
  </r>
  <r>
    <n v="3687"/>
    <n v="90174"/>
    <s v="Andrew Wilson"/>
    <s v="Express Road Cargo"/>
    <x v="1"/>
    <x v="3"/>
    <s v="Medium"/>
    <s v="Pinot Gris"/>
    <x v="0"/>
    <x v="7"/>
    <s v="Rombauer Chardonnay 2014"/>
    <s v="Large Crate"/>
    <s v="Campbeltown"/>
    <x v="128"/>
    <d v="2013-12-28T00:00:00"/>
    <n v="3"/>
    <n v="0.05"/>
    <n v="125.99"/>
    <n v="8.8000000000000007"/>
    <n v="377.96999999999997"/>
  </r>
  <r>
    <n v="3688"/>
    <n v="86479"/>
    <s v="Henry Butler"/>
    <s v="Express Road Cargo"/>
    <x v="0"/>
    <x v="2"/>
    <s v="Neutral"/>
    <s v="Zinfandel"/>
    <x v="0"/>
    <x v="7"/>
    <s v="Chateau d'Esclans Garrus Rose 2013"/>
    <s v="Large Crate"/>
    <s v="Busseltol"/>
    <x v="980"/>
    <d v="2012-04-09T00:00:00"/>
    <n v="8"/>
    <n v="0.09"/>
    <n v="1.98"/>
    <n v="4.7699999999999996"/>
    <n v="15.84"/>
  </r>
  <r>
    <n v="3689"/>
    <n v="86479"/>
    <s v="Henry Butler"/>
    <s v="Express Road Cargo"/>
    <x v="1"/>
    <x v="2"/>
    <s v="Neutral"/>
    <s v="Pinot Gris"/>
    <x v="0"/>
    <x v="7"/>
    <s v="Angeline Sauvignon Blanc 2014"/>
    <s v="Large Crate"/>
    <s v="Mandurah"/>
    <x v="980"/>
    <d v="2012-04-10T00:00:00"/>
    <n v="10"/>
    <n v="0.05"/>
    <n v="35.99"/>
    <n v="1.1000000000000001"/>
    <n v="359.90000000000003"/>
  </r>
  <r>
    <n v="3690"/>
    <n v="91072"/>
    <s v="Martin Bowman"/>
    <s v="Express Road Cargo"/>
    <x v="0"/>
    <x v="2"/>
    <s v="Not Specified"/>
    <s v="Merlot"/>
    <x v="0"/>
    <x v="7"/>
    <s v="Moet &amp; Chandon Imperial"/>
    <s v="Standard Size Crate"/>
    <s v="Geraldton"/>
    <x v="147"/>
    <d v="2013-09-25T00:00:00"/>
    <n v="18"/>
    <n v="0"/>
    <n v="5.68"/>
    <n v="3.6"/>
    <n v="102.24"/>
  </r>
  <r>
    <n v="3691"/>
    <n v="89402"/>
    <s v="Alice Wilson"/>
    <s v="Air Cargo"/>
    <x v="2"/>
    <x v="2"/>
    <s v="Not Specified"/>
    <s v="Sangiovese Rose"/>
    <x v="0"/>
    <x v="7"/>
    <s v="Chateau de Campuget Costieres de Nimes Tradition Rose 2015"/>
    <s v="Small Crate"/>
    <s v="Busseltol"/>
    <x v="1143"/>
    <d v="2010-08-24T00:00:00"/>
    <n v="1"/>
    <n v="0.05"/>
    <n v="124.49"/>
    <n v="51.94"/>
    <n v="124.49"/>
  </r>
  <r>
    <n v="3692"/>
    <n v="88006"/>
    <s v="John Perry"/>
    <s v="Express Road Cargo"/>
    <x v="0"/>
    <x v="2"/>
    <s v="Critical"/>
    <s v="Shiraz"/>
    <x v="0"/>
    <x v="7"/>
    <s v="Chateau de Campuget Costieres de Nimes Tradition Rose 2015"/>
    <s v="Mini Crate"/>
    <s v="Mandurah"/>
    <x v="438"/>
    <d v="2011-11-15T00:00:00"/>
    <n v="33"/>
    <n v="0.03"/>
    <n v="167.27"/>
    <n v="35"/>
    <n v="5519.9100000000008"/>
  </r>
  <r>
    <n v="3693"/>
    <n v="90322"/>
    <s v="Ernest Hudson"/>
    <s v="Express Road Cargo"/>
    <x v="0"/>
    <x v="3"/>
    <s v="Not Specified"/>
    <s v="Malbec"/>
    <x v="0"/>
    <x v="7"/>
    <s v="Gerard Bertrand Cote des Roses Rose 2014"/>
    <s v="Full Container"/>
    <s v="Campbeltown"/>
    <x v="954"/>
    <d v="2010-05-25T00:00:00"/>
    <n v="1"/>
    <n v="0.08"/>
    <n v="4.13"/>
    <n v="1.17"/>
    <n v="4.13"/>
  </r>
  <r>
    <n v="3694"/>
    <n v="86520"/>
    <s v="Thomas Jenkins"/>
    <s v="Express Road Cargo"/>
    <x v="0"/>
    <x v="3"/>
    <s v="High"/>
    <s v="Shiraz"/>
    <x v="0"/>
    <x v="7"/>
    <s v="Bertani Bertarose 2014"/>
    <s v="Large Crate"/>
    <s v="Orange"/>
    <x v="234"/>
    <d v="2010-07-13T00:00:00"/>
    <n v="10"/>
    <n v="0.05"/>
    <n v="6.3"/>
    <n v="0.5"/>
    <n v="63"/>
  </r>
  <r>
    <n v="3695"/>
    <n v="86520"/>
    <s v="Thomas Jenkins"/>
    <s v="Road Cargo"/>
    <x v="1"/>
    <x v="3"/>
    <s v="High"/>
    <s v="Chardonnay"/>
    <x v="0"/>
    <x v="7"/>
    <s v="Hewitson LuLu Sauvignon Blanc 2014"/>
    <s v="Large Crate"/>
    <s v="Blue Mountains"/>
    <x v="234"/>
    <d v="2010-07-14T00:00:00"/>
    <n v="10"/>
    <n v="0.09"/>
    <n v="205.99"/>
    <n v="3"/>
    <n v="2059.9"/>
  </r>
  <r>
    <n v="3696"/>
    <n v="90396"/>
    <s v="Timothy Sanders"/>
    <s v="Express Road Cargo"/>
    <x v="0"/>
    <x v="1"/>
    <s v="Medium"/>
    <s v="Malbec"/>
    <x v="0"/>
    <x v="7"/>
    <s v="Belle Glos Oeil de Perdrix Pinot Noir Blanc 2014"/>
    <s v="Mini Crate"/>
    <s v="Victor Harbor"/>
    <x v="1144"/>
    <d v="2012-09-21T00:00:00"/>
    <n v="1"/>
    <n v="0"/>
    <n v="80.98"/>
    <n v="35"/>
    <n v="80.98"/>
  </r>
  <r>
    <n v="3697"/>
    <n v="91074"/>
    <s v="Gregory Mitchell"/>
    <s v="Express Road Cargo"/>
    <x v="2"/>
    <x v="0"/>
    <s v="High"/>
    <s v="Cremant"/>
    <x v="0"/>
    <x v="7"/>
    <s v="Miraval Rose 2014"/>
    <s v="Large Crate"/>
    <s v="Darwin"/>
    <x v="454"/>
    <d v="2011-12-14T00:00:00"/>
    <n v="4"/>
    <n v="0.08"/>
    <n v="78.69"/>
    <n v="19.989999999999998"/>
    <n v="314.76"/>
  </r>
  <r>
    <n v="3698"/>
    <n v="91074"/>
    <s v="Gregory Mitchell"/>
    <s v="Express Road Cargo"/>
    <x v="0"/>
    <x v="0"/>
    <s v="High"/>
    <s v="Malbec"/>
    <x v="0"/>
    <x v="7"/>
    <s v="Chateau D'Aqueria Tavel Rose 2013"/>
    <s v="Standard Size Crate"/>
    <s v="Darwin"/>
    <x v="454"/>
    <d v="2011-12-13T00:00:00"/>
    <n v="15"/>
    <n v="0.02"/>
    <n v="21.98"/>
    <n v="2.87"/>
    <n v="329.7"/>
  </r>
  <r>
    <n v="3699"/>
    <n v="89319"/>
    <s v="Earl Dunn"/>
    <s v="Express Road Cargo"/>
    <x v="2"/>
    <x v="1"/>
    <s v="Critical"/>
    <s v="Cremant"/>
    <x v="0"/>
    <x v="7"/>
    <s v="Miraval Rose (1.5 Liter Magnum) 2014"/>
    <s v="Mini Crate"/>
    <s v="Benalla"/>
    <x v="381"/>
    <d v="2010-02-03T00:00:00"/>
    <n v="8"/>
    <n v="0.1"/>
    <n v="154.13"/>
    <n v="69"/>
    <n v="1233.04"/>
  </r>
  <r>
    <n v="3700"/>
    <n v="88669"/>
    <s v="Fred Nelson"/>
    <s v="Express Road Cargo"/>
    <x v="2"/>
    <x v="1"/>
    <s v="High"/>
    <s v="Grenache Rose"/>
    <x v="0"/>
    <x v="7"/>
    <s v="Marques de Caceres Rioja Rosado 2014"/>
    <s v="Standard Size Crate"/>
    <s v="Mount Barker"/>
    <x v="380"/>
    <d v="2011-01-14T00:00:00"/>
    <n v="10"/>
    <n v="0.05"/>
    <n v="22.23"/>
    <n v="8.99"/>
    <n v="222.3"/>
  </r>
  <r>
    <n v="3701"/>
    <n v="88669"/>
    <s v="Fred Nelson"/>
    <s v="Express Road Cargo"/>
    <x v="0"/>
    <x v="1"/>
    <s v="High"/>
    <s v="Sangiovese"/>
    <x v="0"/>
    <x v="7"/>
    <s v="Miraval Rose (1.5 Liter Magnum) 2014"/>
    <s v="Standard Size Crate"/>
    <s v="Adelaide"/>
    <x v="380"/>
    <d v="2011-01-15T00:00:00"/>
    <n v="1"/>
    <n v="0.03"/>
    <n v="2.74"/>
    <n v="3.5"/>
    <n v="2.74"/>
  </r>
  <r>
    <n v="3702"/>
    <n v="90668"/>
    <s v="Matthew James"/>
    <s v="Express Road Cargo"/>
    <x v="0"/>
    <x v="3"/>
    <s v="Not Specified"/>
    <s v="Shiraz"/>
    <x v="0"/>
    <x v="7"/>
    <s v="Sutter Home White Zinfandel"/>
    <s v="Mini Crate"/>
    <s v="Queanbeyan"/>
    <x v="227"/>
    <d v="2013-11-24T00:00:00"/>
    <n v="8"/>
    <n v="0.02"/>
    <n v="35.479999999999997"/>
    <n v="35"/>
    <n v="283.83999999999997"/>
  </r>
  <r>
    <n v="3703"/>
    <n v="88075"/>
    <s v="Amanda Nguyen"/>
    <s v="Express Road Cargo"/>
    <x v="0"/>
    <x v="1"/>
    <s v="Medium"/>
    <s v="Malbec"/>
    <x v="0"/>
    <x v="7"/>
    <s v="Louis Roederer Cristal Brut 2006"/>
    <s v="Large Crate"/>
    <s v="Devonport"/>
    <x v="1006"/>
    <d v="2010-10-21T00:00:00"/>
    <n v="20"/>
    <n v="0.06"/>
    <n v="3.8"/>
    <n v="1.49"/>
    <n v="76"/>
  </r>
  <r>
    <n v="3704"/>
    <n v="88075"/>
    <s v="Amanda Nguyen"/>
    <s v="Express Road Cargo"/>
    <x v="0"/>
    <x v="1"/>
    <s v="Medium"/>
    <s v="Cabernet Sauvignon"/>
    <x v="0"/>
    <x v="7"/>
    <s v="Moet &amp; Chandon Imperial"/>
    <s v="Full Container"/>
    <s v="Devonport"/>
    <x v="1006"/>
    <d v="2010-10-21T00:00:00"/>
    <n v="17"/>
    <n v="0.06"/>
    <n v="1.76"/>
    <n v="0.7"/>
    <n v="29.92"/>
  </r>
  <r>
    <n v="3705"/>
    <n v="91083"/>
    <s v="Joshua Holmes"/>
    <s v="Express Road Cargo"/>
    <x v="0"/>
    <x v="1"/>
    <s v="High"/>
    <s v="Shiraz"/>
    <x v="0"/>
    <x v="7"/>
    <s v="Marques de Caceres Rioja Rosado 2014"/>
    <s v="Full Container"/>
    <s v="Adelaide"/>
    <x v="750"/>
    <d v="2012-12-01T00:00:00"/>
    <n v="37"/>
    <n v="0.04"/>
    <n v="3.6"/>
    <n v="2.2000000000000002"/>
    <n v="133.20000000000002"/>
  </r>
  <r>
    <n v="3706"/>
    <n v="91091"/>
    <s v="Barbara Fowler"/>
    <s v="Express Road Cargo"/>
    <x v="0"/>
    <x v="2"/>
    <s v="Critical"/>
    <s v="Sangiovese"/>
    <x v="0"/>
    <x v="7"/>
    <s v="Langlois Chateau Cremant de Loire Brut"/>
    <s v="Standard Size Crate"/>
    <s v="Freemantle"/>
    <x v="367"/>
    <d v="2011-01-15T00:00:00"/>
    <n v="2"/>
    <n v="7.0000000000000007E-2"/>
    <n v="10.23"/>
    <n v="4.68"/>
    <n v="20.46"/>
  </r>
  <r>
    <n v="3707"/>
    <n v="87021"/>
    <s v="Carl Watkins"/>
    <s v="Express Road Cargo"/>
    <x v="0"/>
    <x v="1"/>
    <s v="Low"/>
    <s v="Sangiovese"/>
    <x v="0"/>
    <x v="7"/>
    <s v="Lucien Albrecht Cremant d'Alsace Brut"/>
    <s v="Large Crate"/>
    <s v="Canberra"/>
    <x v="691"/>
    <d v="2011-02-15T00:00:00"/>
    <n v="9"/>
    <n v="0.08"/>
    <n v="6.68"/>
    <n v="7.3"/>
    <n v="60.12"/>
  </r>
  <r>
    <n v="3708"/>
    <n v="87021"/>
    <s v="Marilyn Peterson"/>
    <s v="Express Road Cargo"/>
    <x v="0"/>
    <x v="1"/>
    <s v="Low"/>
    <s v="Malbec"/>
    <x v="0"/>
    <x v="7"/>
    <s v="JCB N¬∞21 Brut Cremant de Bourgogne"/>
    <s v="Full Container"/>
    <s v="Mount Barker"/>
    <x v="691"/>
    <d v="2011-02-18T00:00:00"/>
    <n v="2"/>
    <n v="0"/>
    <n v="9.11"/>
    <n v="2.15"/>
    <n v="18.22"/>
  </r>
  <r>
    <n v="3709"/>
    <n v="87957"/>
    <s v="Melissa Wright"/>
    <s v="Air Cargo"/>
    <x v="2"/>
    <x v="2"/>
    <s v="Not Specified"/>
    <s v="Sangiovese Rose"/>
    <x v="0"/>
    <x v="7"/>
    <s v="Marques de Caceres Rioja Rosado 2014"/>
    <s v="Extra Large Crate"/>
    <s v="Geraldton"/>
    <x v="202"/>
    <d v="2012-01-16T00:00:00"/>
    <n v="21"/>
    <n v="7.0000000000000007E-2"/>
    <n v="130.97999999999999"/>
    <n v="30"/>
    <n v="2750.58"/>
  </r>
  <r>
    <n v="3710"/>
    <n v="87957"/>
    <s v="Melissa Wright"/>
    <s v="Express Road Cargo"/>
    <x v="0"/>
    <x v="2"/>
    <s v="Not Specified"/>
    <s v="Shiraz"/>
    <x v="0"/>
    <x v="7"/>
    <s v="JCB N¬∞21 Brut Cremant de Bourgogne"/>
    <s v="Large Crate"/>
    <s v="Geraldton"/>
    <x v="202"/>
    <d v="2012-01-10T00:00:00"/>
    <n v="10"/>
    <n v="0.09"/>
    <n v="55.98"/>
    <n v="4.8600000000000003"/>
    <n v="559.79999999999995"/>
  </r>
  <r>
    <n v="3711"/>
    <n v="87957"/>
    <s v="Melissa Wright"/>
    <s v="Express Road Cargo"/>
    <x v="1"/>
    <x v="2"/>
    <s v="Not Specified"/>
    <s v="Sauvignon Blanc"/>
    <x v="0"/>
    <x v="7"/>
    <s v="Robert Oatley Sauvignon Blanc 2013"/>
    <s v="Large Crate"/>
    <s v="Busseltol"/>
    <x v="202"/>
    <d v="2012-01-27T00:00:00"/>
    <n v="16"/>
    <n v="0.08"/>
    <n v="115.99"/>
    <n v="4.2300000000000004"/>
    <n v="1855.84"/>
  </r>
  <r>
    <n v="3712"/>
    <n v="86287"/>
    <s v="Gerald Powell"/>
    <s v="Express Road Cargo"/>
    <x v="0"/>
    <x v="3"/>
    <s v="Low"/>
    <s v="Pinot Noir"/>
    <x v="0"/>
    <x v="7"/>
    <s v="Dom Perignon 2006"/>
    <s v="Full Container"/>
    <s v="Wagga Wagga"/>
    <x v="570"/>
    <d v="2012-11-03T00:00:00"/>
    <n v="13"/>
    <n v="0.08"/>
    <n v="2.62"/>
    <n v="0.8"/>
    <n v="34.06"/>
  </r>
  <r>
    <n v="3713"/>
    <n v="86287"/>
    <s v="Gerald Powell"/>
    <s v="Express Road Cargo"/>
    <x v="0"/>
    <x v="3"/>
    <s v="Low"/>
    <s v="Cabernet Sauvignon"/>
    <x v="0"/>
    <x v="7"/>
    <s v="Orin Swift Cellars Fragile Rose 2014"/>
    <s v="Large Crate"/>
    <s v="Liverpool"/>
    <x v="570"/>
    <d v="2012-10-30T00:00:00"/>
    <n v="4"/>
    <n v="0.05"/>
    <n v="33.89"/>
    <n v="5.0999999999999996"/>
    <n v="135.56"/>
  </r>
  <r>
    <n v="3714"/>
    <n v="89120"/>
    <s v="Michael Taylor"/>
    <s v="Express Road Cargo"/>
    <x v="0"/>
    <x v="1"/>
    <s v="Low"/>
    <s v="Merlot"/>
    <x v="0"/>
    <x v="7"/>
    <s v="Pietradolce Etna Rosato 2014"/>
    <s v="Full Container"/>
    <s v="Mount Gambier"/>
    <x v="768"/>
    <d v="2012-02-28T00:00:00"/>
    <n v="1"/>
    <n v="0.04"/>
    <n v="3.29"/>
    <n v="1.35"/>
    <n v="3.29"/>
  </r>
  <r>
    <n v="3715"/>
    <n v="89972"/>
    <s v="Philip Morales"/>
    <s v="Express Road Cargo"/>
    <x v="0"/>
    <x v="1"/>
    <s v="High"/>
    <s v="Sangiovese"/>
    <x v="0"/>
    <x v="7"/>
    <s v="Pierre Sparr Cremant d'Alsace Reserve Brut Rose"/>
    <s v="Large Crate"/>
    <s v="Canberra"/>
    <x v="369"/>
    <d v="2011-04-17T00:00:00"/>
    <n v="8"/>
    <n v="0.01"/>
    <n v="8.34"/>
    <n v="4.82"/>
    <n v="66.72"/>
  </r>
  <r>
    <n v="3716"/>
    <n v="89972"/>
    <s v="Philip Morales"/>
    <s v="Road Cargo"/>
    <x v="1"/>
    <x v="1"/>
    <s v="High"/>
    <s v="Chardonnay"/>
    <x v="0"/>
    <x v="7"/>
    <s v="St. Supery Sauvignon Blanc 2015"/>
    <s v="Large Crate"/>
    <s v="Canberra"/>
    <x v="369"/>
    <d v="2011-04-16T00:00:00"/>
    <n v="5"/>
    <n v="0.02"/>
    <n v="155.99"/>
    <n v="8.99"/>
    <n v="779.95"/>
  </r>
  <r>
    <n v="3717"/>
    <n v="89972"/>
    <s v="Gary Medina"/>
    <s v="Road Cargo"/>
    <x v="1"/>
    <x v="1"/>
    <s v="High"/>
    <s v="Chardonnay"/>
    <x v="0"/>
    <x v="7"/>
    <s v="Dog Point Vineyard Sauvignon Blanc 2014"/>
    <s v="Full Container"/>
    <s v="Canberra"/>
    <x v="369"/>
    <d v="2011-04-18T00:00:00"/>
    <n v="4"/>
    <n v="7.0000000000000007E-2"/>
    <n v="85.99"/>
    <n v="0.99"/>
    <n v="343.96"/>
  </r>
  <r>
    <n v="3718"/>
    <n v="86003"/>
    <s v="Justin Fernandez"/>
    <s v="Air Cargo"/>
    <x v="1"/>
    <x v="3"/>
    <s v="Critical"/>
    <s v="Sauvignon Blanc"/>
    <x v="0"/>
    <x v="7"/>
    <s v="Dog Point Vineyard Sauvignon Blanc 2014"/>
    <s v="Extra Large Crate"/>
    <s v="Wagga Wagga"/>
    <x v="552"/>
    <d v="2010-04-17T00:00:00"/>
    <n v="2"/>
    <n v="0.05"/>
    <n v="2550.14"/>
    <n v="29.7"/>
    <n v="5100.28"/>
  </r>
  <r>
    <n v="3719"/>
    <n v="89695"/>
    <s v="Philip Cruz"/>
    <s v="Express Road Cargo"/>
    <x v="0"/>
    <x v="3"/>
    <s v="Not Specified"/>
    <s v="Cabernet Sauvignon"/>
    <x v="0"/>
    <x v="7"/>
    <s v="Schramsberg Cremant Demi-Sec 2011"/>
    <s v="Standard Size Crate"/>
    <s v="Cessnock"/>
    <x v="319"/>
    <d v="2013-11-03T00:00:00"/>
    <n v="32"/>
    <n v="0.1"/>
    <n v="2.08"/>
    <n v="2.56"/>
    <n v="66.56"/>
  </r>
  <r>
    <n v="3720"/>
    <n v="90637"/>
    <s v="Anthony Schmidt"/>
    <s v="Express Road Cargo"/>
    <x v="0"/>
    <x v="1"/>
    <s v="High"/>
    <s v="Merlot"/>
    <x v="0"/>
    <x v="7"/>
    <s v="Locations by Dave Phinney F Rose"/>
    <s v="Standard Size Crate"/>
    <s v="Bendigo"/>
    <x v="763"/>
    <d v="2012-12-23T00:00:00"/>
    <n v="2"/>
    <n v="0"/>
    <n v="28.15"/>
    <n v="6.17"/>
    <n v="56.3"/>
  </r>
  <r>
    <n v="3721"/>
    <n v="90637"/>
    <s v="Anthony Schmidt"/>
    <s v="Road Cargo"/>
    <x v="0"/>
    <x v="1"/>
    <s v="High"/>
    <s v="Shiraz"/>
    <x v="0"/>
    <x v="7"/>
    <s v="Miraval Rose 2014"/>
    <s v="Full Container"/>
    <s v="Frankston"/>
    <x v="763"/>
    <d v="2012-12-23T00:00:00"/>
    <n v="21"/>
    <n v="0.06"/>
    <n v="2.78"/>
    <n v="1.25"/>
    <n v="58.379999999999995"/>
  </r>
  <r>
    <n v="3722"/>
    <n v="88498"/>
    <s v="Steve Jones"/>
    <s v="Express Road Cargo"/>
    <x v="1"/>
    <x v="1"/>
    <s v="Low"/>
    <s v="Reisling"/>
    <x v="0"/>
    <x v="7"/>
    <s v="Robert Oatley Signature Chardonnay 2013"/>
    <s v="Loose Wrap"/>
    <s v="Adelaide"/>
    <x v="805"/>
    <d v="2013-01-22T00:00:00"/>
    <n v="10"/>
    <n v="0.03"/>
    <n v="23.99"/>
    <n v="6.3"/>
    <n v="239.89999999999998"/>
  </r>
  <r>
    <n v="3723"/>
    <n v="88498"/>
    <s v="Steve Jones"/>
    <s v="Express Road Cargo"/>
    <x v="1"/>
    <x v="1"/>
    <s v="Low"/>
    <s v="Pinot Gris"/>
    <x v="0"/>
    <x v="7"/>
    <s v="Dog Point Vineyard Sauvignon Blanc 2014"/>
    <s v="Large Crate"/>
    <s v="Victor Harbor"/>
    <x v="805"/>
    <d v="2013-01-20T00:00:00"/>
    <n v="1"/>
    <n v="7.0000000000000007E-2"/>
    <n v="65.989999999999995"/>
    <n v="8.99"/>
    <n v="65.989999999999995"/>
  </r>
  <r>
    <n v="3724"/>
    <n v="89673"/>
    <s v="Russell Hunter"/>
    <s v="Express Road Cargo"/>
    <x v="0"/>
    <x v="0"/>
    <s v="Critical"/>
    <s v="Merlot"/>
    <x v="0"/>
    <x v="7"/>
    <s v="Domaine Lafond Roc-Epine Tavel Rose 2014"/>
    <s v="Full Container"/>
    <s v="Cairns"/>
    <x v="675"/>
    <d v="2012-09-08T00:00:00"/>
    <n v="10"/>
    <n v="0.04"/>
    <n v="3.14"/>
    <n v="1.92"/>
    <n v="31.400000000000002"/>
  </r>
  <r>
    <n v="3725"/>
    <n v="89673"/>
    <s v="Russell Hunter"/>
    <s v="Road Cargo"/>
    <x v="0"/>
    <x v="0"/>
    <s v="Critical"/>
    <s v="Shiraz"/>
    <x v="0"/>
    <x v="7"/>
    <s v="Chateau Gaudrelle Cremant d'Loire Brut"/>
    <s v="Loose Wrap"/>
    <s v="Bundaberg"/>
    <x v="675"/>
    <d v="2012-09-08T00:00:00"/>
    <n v="7"/>
    <n v="0.08"/>
    <n v="7.98"/>
    <n v="6.5"/>
    <n v="55.86"/>
  </r>
  <r>
    <n v="3726"/>
    <n v="86968"/>
    <s v="Nicholas Day"/>
    <s v="Road Cargo"/>
    <x v="0"/>
    <x v="0"/>
    <s v="High"/>
    <s v="Shiraz"/>
    <x v="0"/>
    <x v="7"/>
    <s v="Marques de Caceres Rioja Rosado 2014"/>
    <s v="Loose Wrap"/>
    <s v="Darwin"/>
    <x v="1145"/>
    <d v="2012-05-06T00:00:00"/>
    <n v="10"/>
    <n v="0.05"/>
    <n v="14.42"/>
    <n v="6.75"/>
    <n v="144.19999999999999"/>
  </r>
  <r>
    <n v="3727"/>
    <n v="86968"/>
    <s v="Nicholas Day"/>
    <s v="Air Cargo"/>
    <x v="2"/>
    <x v="0"/>
    <s v="High"/>
    <s v="Sangiovese Rose"/>
    <x v="0"/>
    <x v="7"/>
    <s v="Sutter Home White Zinfandel"/>
    <s v="Small Crate"/>
    <s v="Darwin"/>
    <x v="1145"/>
    <d v="2012-05-05T00:00:00"/>
    <n v="14"/>
    <n v="0.1"/>
    <n v="31.76"/>
    <n v="45.51"/>
    <n v="444.64000000000004"/>
  </r>
  <r>
    <n v="3728"/>
    <n v="89722"/>
    <s v="Sara Wheeler"/>
    <s v="Air Cargo"/>
    <x v="2"/>
    <x v="0"/>
    <s v="Critical"/>
    <s v="Champagne"/>
    <x v="0"/>
    <x v="7"/>
    <s v="Sutter Home White Zinfandel"/>
    <s v="Extra Large Crate"/>
    <s v="Rockhampton"/>
    <x v="604"/>
    <d v="2013-06-03T00:00:00"/>
    <n v="11"/>
    <n v="0.01"/>
    <n v="89.99"/>
    <n v="42"/>
    <n v="989.89"/>
  </r>
  <r>
    <n v="3729"/>
    <n v="89722"/>
    <s v="Sara Wheeler"/>
    <s v="Express Road Cargo"/>
    <x v="1"/>
    <x v="0"/>
    <s v="Critical"/>
    <s v="Sauvignon Blanc"/>
    <x v="0"/>
    <x v="7"/>
    <s v="Leeuwin Estate Art Series Chardonnay 2012"/>
    <s v="Large Crate"/>
    <s v="Mackay"/>
    <x v="604"/>
    <d v="2013-06-04T00:00:00"/>
    <n v="13"/>
    <n v="0.05"/>
    <n v="65.989999999999995"/>
    <n v="3.99"/>
    <n v="857.86999999999989"/>
  </r>
  <r>
    <n v="3730"/>
    <n v="86588"/>
    <s v="Earl Cook"/>
    <s v="Express Road Cargo"/>
    <x v="0"/>
    <x v="3"/>
    <s v="Not Specified"/>
    <s v="Malbec"/>
    <x v="0"/>
    <x v="7"/>
    <s v="Louis Roederer Cristal Brut 2006"/>
    <s v="Large Crate"/>
    <s v="Sydney"/>
    <x v="1146"/>
    <d v="2013-09-11T00:00:00"/>
    <n v="18"/>
    <n v="7.0000000000000007E-2"/>
    <n v="3.58"/>
    <n v="5.47"/>
    <n v="64.44"/>
  </r>
  <r>
    <n v="3731"/>
    <n v="91103"/>
    <s v="Paul Webb"/>
    <s v="Express Road Cargo"/>
    <x v="2"/>
    <x v="0"/>
    <s v="High"/>
    <s v="Grenache Rose"/>
    <x v="0"/>
    <x v="7"/>
    <s v="Barnard Griffin Rose of Sangiovese 2014"/>
    <s v="Large Crate"/>
    <s v="Palmerston"/>
    <x v="154"/>
    <d v="2012-01-09T00:00:00"/>
    <n v="2"/>
    <n v="0.04"/>
    <n v="46.94"/>
    <n v="6.77"/>
    <n v="93.88"/>
  </r>
  <r>
    <n v="3732"/>
    <n v="87715"/>
    <s v="Michelle Hicks"/>
    <s v="Express Road Cargo"/>
    <x v="1"/>
    <x v="2"/>
    <s v="High"/>
    <s v="Pinot Gris"/>
    <x v="0"/>
    <x v="7"/>
    <s v="Grgich Hills Chardonnay 2012"/>
    <s v="Standard Size Crate"/>
    <s v="Rockingham"/>
    <x v="1147"/>
    <d v="2013-01-12T00:00:00"/>
    <n v="9"/>
    <n v="0.06"/>
    <n v="39.24"/>
    <n v="1.99"/>
    <n v="353.16"/>
  </r>
  <r>
    <n v="3733"/>
    <n v="87712"/>
    <s v="Michelle Hicks"/>
    <s v="Express Road Cargo"/>
    <x v="1"/>
    <x v="2"/>
    <s v="Medium"/>
    <s v="Chardonnay"/>
    <x v="0"/>
    <x v="7"/>
    <s v="Dog Point Vineyard Sauvignon Blanc 2014"/>
    <s v="Loose Wrap"/>
    <s v="Geraldton"/>
    <x v="836"/>
    <d v="2011-08-15T00:00:00"/>
    <n v="1"/>
    <n v="0.06"/>
    <n v="17.98"/>
    <n v="8.51"/>
    <n v="17.98"/>
  </r>
  <r>
    <n v="3734"/>
    <n v="87712"/>
    <s v="Johnny Stephens"/>
    <s v="Express Road Cargo"/>
    <x v="0"/>
    <x v="2"/>
    <s v="Medium"/>
    <s v="Shiraz"/>
    <x v="0"/>
    <x v="7"/>
    <s v="Pietradolce Etna Rosato 2014"/>
    <s v="Large Crate"/>
    <s v="Busseltol"/>
    <x v="836"/>
    <d v="2011-08-17T00:00:00"/>
    <n v="5"/>
    <n v="0.04"/>
    <n v="12.95"/>
    <n v="4.9800000000000004"/>
    <n v="64.75"/>
  </r>
  <r>
    <n v="3735"/>
    <n v="90516"/>
    <s v="Earl Fernandez"/>
    <s v="Express Road Cargo"/>
    <x v="0"/>
    <x v="3"/>
    <s v="Medium"/>
    <s v="Pinot Noir"/>
    <x v="0"/>
    <x v="7"/>
    <s v="Pietradolce Etna Rosato 2014"/>
    <s v="Full Container"/>
    <s v="Albury"/>
    <x v="772"/>
    <d v="2011-08-14T00:00:00"/>
    <n v="15"/>
    <n v="0.06"/>
    <n v="1.48"/>
    <n v="0.7"/>
    <n v="22.2"/>
  </r>
  <r>
    <n v="3736"/>
    <n v="90516"/>
    <s v="Earl Fernandez"/>
    <s v="Express Road Cargo"/>
    <x v="1"/>
    <x v="3"/>
    <s v="Medium"/>
    <s v="Sauvignon Blanc"/>
    <x v="0"/>
    <x v="7"/>
    <s v="Rombauer Chardonnay 2014"/>
    <s v="Large Crate"/>
    <s v="Dubbo"/>
    <x v="772"/>
    <d v="2011-08-15T00:00:00"/>
    <n v="10"/>
    <n v="0.1"/>
    <n v="45.99"/>
    <n v="4.99"/>
    <n v="459.90000000000003"/>
  </r>
  <r>
    <n v="3737"/>
    <n v="91110"/>
    <s v="Adam Ward"/>
    <s v="Express Road Cargo"/>
    <x v="1"/>
    <x v="3"/>
    <s v="Low"/>
    <s v="Sauvignon Blanc"/>
    <x v="0"/>
    <x v="7"/>
    <s v="Robert Oatley Sauvignon Blanc 2013"/>
    <s v="Large Crate"/>
    <s v="Cessnock"/>
    <x v="741"/>
    <d v="2010-10-06T00:00:00"/>
    <n v="2"/>
    <n v="0.03"/>
    <n v="140.99"/>
    <n v="4.2"/>
    <n v="281.98"/>
  </r>
  <r>
    <n v="3738"/>
    <n v="89359"/>
    <s v="James Adams"/>
    <s v="Express Road Cargo"/>
    <x v="1"/>
    <x v="3"/>
    <s v="Low"/>
    <s v="Chardonnay"/>
    <x v="0"/>
    <x v="7"/>
    <s v="Robert Oatley Signature Chardonnay 2013"/>
    <s v="Loose Wrap"/>
    <s v="Campbeltown"/>
    <x v="966"/>
    <d v="2013-06-29T00:00:00"/>
    <n v="2"/>
    <n v="0.03"/>
    <n v="13.99"/>
    <n v="7.51"/>
    <n v="27.98"/>
  </r>
  <r>
    <n v="3739"/>
    <n v="89303"/>
    <s v="Johnny Wright"/>
    <s v="Express Road Cargo"/>
    <x v="0"/>
    <x v="3"/>
    <s v="Medium"/>
    <s v="Cabernet Sauvignon"/>
    <x v="0"/>
    <x v="7"/>
    <s v="Laurent-Perrier Brut Rose"/>
    <s v="Large Crate"/>
    <s v="Grafton"/>
    <x v="1148"/>
    <d v="2011-03-16T00:00:00"/>
    <n v="10"/>
    <n v="0.09"/>
    <n v="11.97"/>
    <n v="4.9800000000000004"/>
    <n v="119.7"/>
  </r>
  <r>
    <n v="3740"/>
    <n v="91121"/>
    <s v="Eugene Garrett"/>
    <s v="Express Road Cargo"/>
    <x v="2"/>
    <x v="3"/>
    <s v="High"/>
    <s v="Sangiovese Rose"/>
    <x v="0"/>
    <x v="7"/>
    <s v="Belle Glos Oeil de Perdrix Pinot Noir Blanc 2014"/>
    <s v="Full Container"/>
    <s v="Blue Mountains"/>
    <x v="130"/>
    <d v="2013-12-19T00:00:00"/>
    <n v="13"/>
    <n v="0.09"/>
    <n v="45.98"/>
    <n v="4.8"/>
    <n v="597.74"/>
  </r>
  <r>
    <n v="3741"/>
    <n v="91121"/>
    <s v="Brian Stewart"/>
    <s v="Express Road Cargo"/>
    <x v="1"/>
    <x v="3"/>
    <s v="High"/>
    <s v="Reisling"/>
    <x v="0"/>
    <x v="7"/>
    <s v="Lucky Chardonnay 2012"/>
    <s v="Large Crate"/>
    <s v="Tamworth"/>
    <x v="130"/>
    <d v="2013-12-19T00:00:00"/>
    <n v="15"/>
    <n v="0.03"/>
    <n v="300.97000000000003"/>
    <n v="7.18"/>
    <n v="4514.55"/>
  </r>
  <r>
    <n v="3742"/>
    <n v="91121"/>
    <s v="Brian Stewart"/>
    <s v="Express Road Cargo"/>
    <x v="1"/>
    <x v="3"/>
    <s v="High"/>
    <s v="Reisling"/>
    <x v="0"/>
    <x v="7"/>
    <s v="Robert Oatley Sauvignon Blanc 2013"/>
    <s v="Standard Size Crate"/>
    <s v="Albury"/>
    <x v="130"/>
    <d v="2013-12-20T00:00:00"/>
    <n v="1"/>
    <n v="0"/>
    <n v="29.89"/>
    <n v="1.99"/>
    <n v="29.89"/>
  </r>
  <r>
    <n v="3743"/>
    <n v="91121"/>
    <s v="Brian Stewart"/>
    <s v="Express Road Cargo"/>
    <x v="0"/>
    <x v="3"/>
    <s v="High"/>
    <s v="Pinot Noir"/>
    <x v="0"/>
    <x v="7"/>
    <s v="Langlois Chateau Cremant de Loire Brut"/>
    <s v="Large Crate"/>
    <s v="Cessnock"/>
    <x v="130"/>
    <d v="2013-12-19T00:00:00"/>
    <n v="25"/>
    <n v="0"/>
    <n v="15.57"/>
    <n v="1.39"/>
    <n v="389.25"/>
  </r>
  <r>
    <n v="3744"/>
    <n v="87967"/>
    <s v="Jeffrey Rogers"/>
    <s v="Express Road Cargo"/>
    <x v="0"/>
    <x v="0"/>
    <s v="Not Specified"/>
    <s v="Shiraz"/>
    <x v="0"/>
    <x v="7"/>
    <s v="Chateau de Campuget Costieres de Nimes Tradition Rose 2015"/>
    <s v="Large Crate"/>
    <s v="Palmerston"/>
    <x v="522"/>
    <d v="2011-08-05T00:00:00"/>
    <n v="3"/>
    <n v="0.01"/>
    <n v="18.97"/>
    <n v="5.21"/>
    <n v="56.91"/>
  </r>
  <r>
    <n v="3745"/>
    <n v="85926"/>
    <s v="Edward Ford"/>
    <s v="Express Road Cargo"/>
    <x v="0"/>
    <x v="0"/>
    <s v="Not Specified"/>
    <s v="Shiraz"/>
    <x v="0"/>
    <x v="5"/>
    <s v="Pierre Sparr Cremant d'Alsace Reserve Brut Rose"/>
    <s v="Large Crate"/>
    <s v="Logan City"/>
    <x v="330"/>
    <d v="2013-10-19T00:00:00"/>
    <n v="12"/>
    <n v="0.06"/>
    <n v="15.01"/>
    <n v="8.4"/>
    <n v="180.12"/>
  </r>
  <r>
    <n v="3746"/>
    <n v="85926"/>
    <s v="Edward Ford"/>
    <s v="Express Road Cargo"/>
    <x v="0"/>
    <x v="0"/>
    <s v="Not Specified"/>
    <s v="Pinot Noir"/>
    <x v="0"/>
    <x v="5"/>
    <s v="Chateau d'Esclans Whispering Angel Rose 2014"/>
    <s v="Large Crate"/>
    <s v="Mackay"/>
    <x v="330"/>
    <d v="2013-10-21T00:00:00"/>
    <n v="1"/>
    <n v="0.05"/>
    <n v="59.78"/>
    <n v="10.29"/>
    <n v="59.78"/>
  </r>
  <r>
    <n v="3747"/>
    <n v="85926"/>
    <s v="Matthew Thompson"/>
    <s v="Express Road Cargo"/>
    <x v="1"/>
    <x v="0"/>
    <s v="Not Specified"/>
    <s v="Reisling"/>
    <x v="0"/>
    <x v="5"/>
    <s v="Mercer Canyons Chardonnay 2013"/>
    <s v="Large Crate"/>
    <s v="Cairns"/>
    <x v="330"/>
    <d v="2013-10-21T00:00:00"/>
    <n v="13"/>
    <n v="0.04"/>
    <n v="155.99"/>
    <n v="8.08"/>
    <n v="2027.8700000000001"/>
  </r>
  <r>
    <n v="3748"/>
    <n v="89381"/>
    <s v="Gerald Mason"/>
    <s v="Express Road Cargo"/>
    <x v="0"/>
    <x v="3"/>
    <s v="Low"/>
    <s v="Shiraz"/>
    <x v="0"/>
    <x v="5"/>
    <s v="Pierre Sparr Cremant d'Alsace Reserve Brut Rose"/>
    <s v="Full Container"/>
    <s v="Tamworth"/>
    <x v="473"/>
    <d v="2013-10-22T00:00:00"/>
    <n v="9"/>
    <n v="0.06"/>
    <n v="1.81"/>
    <n v="0.75"/>
    <n v="16.29"/>
  </r>
  <r>
    <n v="3749"/>
    <n v="91125"/>
    <s v="Matthew Martin"/>
    <s v="Road Cargo"/>
    <x v="0"/>
    <x v="1"/>
    <s v="Low"/>
    <s v="Merlot"/>
    <x v="0"/>
    <x v="5"/>
    <s v="JCB N¬∞21 Brut Cremant de Bourgogne"/>
    <s v="Standard Size Crate"/>
    <s v="Hobart"/>
    <x v="253"/>
    <d v="2012-08-13T00:00:00"/>
    <n v="24"/>
    <n v="0.01"/>
    <n v="8.57"/>
    <n v="6.14"/>
    <n v="205.68"/>
  </r>
  <r>
    <n v="3750"/>
    <n v="89587"/>
    <s v="Phillip Greene"/>
    <s v="Air Cargo"/>
    <x v="2"/>
    <x v="2"/>
    <s v="Low"/>
    <s v="Sangiovese Rose"/>
    <x v="0"/>
    <x v="5"/>
    <s v="Miraval Rose (1.5 Liter Magnum) 2014"/>
    <s v="Small Crate"/>
    <s v="Albany"/>
    <x v="203"/>
    <d v="2011-04-07T00:00:00"/>
    <n v="1"/>
    <n v="0.01"/>
    <n v="550.98"/>
    <n v="45.7"/>
    <n v="550.98"/>
  </r>
  <r>
    <n v="3751"/>
    <n v="88369"/>
    <s v="Fred Cooper"/>
    <s v="Express Road Cargo"/>
    <x v="1"/>
    <x v="1"/>
    <s v="Critical"/>
    <s v="Chardonnay"/>
    <x v="0"/>
    <x v="5"/>
    <s v="Grgich Hills Chardonnay 2012"/>
    <s v="Large Crate"/>
    <s v="Canberra"/>
    <x v="630"/>
    <d v="2011-03-03T00:00:00"/>
    <n v="7"/>
    <n v="0.05"/>
    <n v="45.99"/>
    <n v="2.5"/>
    <n v="321.93"/>
  </r>
  <r>
    <n v="3752"/>
    <n v="86602"/>
    <s v="Stephen Taylor"/>
    <s v="Express Road Cargo"/>
    <x v="0"/>
    <x v="2"/>
    <s v="Not Specified"/>
    <s v="Shiraz"/>
    <x v="0"/>
    <x v="5"/>
    <s v="Chateau D'Aqueria Tavel Rose 2013"/>
    <s v="Large Crate"/>
    <s v="Bunbury"/>
    <x v="423"/>
    <d v="2011-03-28T00:00:00"/>
    <n v="8"/>
    <n v="0.03"/>
    <n v="4.9800000000000004"/>
    <n v="6.07"/>
    <n v="39.840000000000003"/>
  </r>
  <r>
    <n v="3753"/>
    <n v="90070"/>
    <s v="Anthony Hicks"/>
    <s v="Air Cargo"/>
    <x v="1"/>
    <x v="1"/>
    <s v="Critical"/>
    <s v="Pinot Gris"/>
    <x v="0"/>
    <x v="5"/>
    <s v="Cloudy Bay Sauvignon Blanc 2015"/>
    <s v="Small Crate"/>
    <s v="Bendigo"/>
    <x v="672"/>
    <d v="2011-05-27T00:00:00"/>
    <n v="9"/>
    <n v="0.08"/>
    <n v="400.97"/>
    <n v="48.26"/>
    <n v="3608.7300000000005"/>
  </r>
  <r>
    <n v="3754"/>
    <n v="87300"/>
    <s v="Jason Owens"/>
    <s v="Express Road Cargo"/>
    <x v="0"/>
    <x v="1"/>
    <s v="Low"/>
    <s v="Shiraz"/>
    <x v="0"/>
    <x v="5"/>
    <s v="Miraval Rose 2014"/>
    <s v="Standard Size Crate"/>
    <s v="Launceston"/>
    <x v="204"/>
    <d v="2012-01-22T00:00:00"/>
    <n v="8"/>
    <n v="0.03"/>
    <n v="11.97"/>
    <n v="5.81"/>
    <n v="95.76"/>
  </r>
  <r>
    <n v="3755"/>
    <n v="87300"/>
    <s v="Jason Owens"/>
    <s v="Express Road Cargo"/>
    <x v="1"/>
    <x v="1"/>
    <s v="Low"/>
    <s v="Reisling"/>
    <x v="0"/>
    <x v="5"/>
    <s v="Villa Maria Private Bin Sauvignon Blanc 2015"/>
    <s v="Large Crate"/>
    <s v="Devonport"/>
    <x v="204"/>
    <d v="2012-01-26T00:00:00"/>
    <n v="3"/>
    <n v="0.08"/>
    <n v="195.99"/>
    <n v="4.2"/>
    <n v="587.97"/>
  </r>
  <r>
    <n v="3756"/>
    <n v="87300"/>
    <s v="Janet Lee"/>
    <s v="Road Cargo"/>
    <x v="1"/>
    <x v="3"/>
    <s v="Low"/>
    <s v="Pinot Gris"/>
    <x v="0"/>
    <x v="5"/>
    <s v="Angeline Sauvignon Blanc 2014"/>
    <s v="Large Crate"/>
    <s v="Queanbeyan"/>
    <x v="204"/>
    <d v="2012-01-14T00:00:00"/>
    <n v="20"/>
    <n v="0.06"/>
    <n v="125.99"/>
    <n v="8.08"/>
    <n v="2519.7999999999997"/>
  </r>
  <r>
    <n v="3757"/>
    <n v="86537"/>
    <s v="Bobby Matthews"/>
    <s v="Express Road Cargo"/>
    <x v="1"/>
    <x v="1"/>
    <s v="Medium"/>
    <s v="Reisling"/>
    <x v="0"/>
    <x v="5"/>
    <s v="Cloudy Bay Sauvignon Blanc 2015"/>
    <s v="Large Crate"/>
    <s v="Mount Barker"/>
    <x v="490"/>
    <d v="2011-07-29T00:00:00"/>
    <n v="10"/>
    <n v="0.02"/>
    <n v="155.99"/>
    <n v="8.99"/>
    <n v="1559.9"/>
  </r>
  <r>
    <n v="3758"/>
    <n v="89182"/>
    <s v="Raymond Gibson"/>
    <s v="Express Road Cargo"/>
    <x v="0"/>
    <x v="1"/>
    <s v="High"/>
    <s v="Merlot"/>
    <x v="0"/>
    <x v="5"/>
    <s v="Veuve Clicquot Brut Yellow Label"/>
    <s v="Large Crate"/>
    <s v="Devonport"/>
    <x v="394"/>
    <d v="2013-06-09T00:00:00"/>
    <n v="12"/>
    <n v="0"/>
    <n v="9.7100000000000009"/>
    <n v="9.4499999999999993"/>
    <n v="116.52000000000001"/>
  </r>
  <r>
    <n v="3759"/>
    <n v="86062"/>
    <s v="Scott Ford"/>
    <s v="Express Road Cargo"/>
    <x v="0"/>
    <x v="1"/>
    <s v="Critical"/>
    <s v="Shiraz"/>
    <x v="0"/>
    <x v="5"/>
    <s v="Louis Roederer Cristal Brut 2006"/>
    <s v="Large Crate"/>
    <s v="Canberra"/>
    <x v="137"/>
    <d v="2013-08-14T00:00:00"/>
    <n v="10"/>
    <n v="0.04"/>
    <n v="4.13"/>
    <n v="0.5"/>
    <n v="41.3"/>
  </r>
  <r>
    <n v="3760"/>
    <n v="86062"/>
    <s v="Scott Ford"/>
    <s v="Air Cargo"/>
    <x v="2"/>
    <x v="1"/>
    <s v="Critical"/>
    <s v="Sangiovese Rose"/>
    <x v="0"/>
    <x v="5"/>
    <s v="Francis Ford Coppola Sofia Rose 2014"/>
    <s v="Small Crate"/>
    <s v="Canberra"/>
    <x v="137"/>
    <d v="2013-08-14T00:00:00"/>
    <n v="13"/>
    <n v="0.01"/>
    <n v="550.98"/>
    <n v="64.59"/>
    <n v="7162.74"/>
  </r>
  <r>
    <n v="3761"/>
    <n v="91129"/>
    <s v="Wayne Clark"/>
    <s v="Express Road Cargo"/>
    <x v="0"/>
    <x v="3"/>
    <s v="High"/>
    <s v="Pinot Noir"/>
    <x v="0"/>
    <x v="5"/>
    <s v="Miraval Rose 2014"/>
    <s v="Loose Wrap"/>
    <s v="Tamworth"/>
    <x v="733"/>
    <d v="2012-10-07T00:00:00"/>
    <n v="21"/>
    <n v="7.0000000000000007E-2"/>
    <n v="25.98"/>
    <n v="5.37"/>
    <n v="545.58000000000004"/>
  </r>
  <r>
    <n v="3762"/>
    <n v="91129"/>
    <s v="Wayne Clark"/>
    <s v="Air Cargo"/>
    <x v="2"/>
    <x v="3"/>
    <s v="High"/>
    <s v="Grenache Rose"/>
    <x v="0"/>
    <x v="5"/>
    <s v="Chateau D'Aqueria Tavel Rose 2013"/>
    <s v="Extra Large Crate"/>
    <s v="Cessnock"/>
    <x v="733"/>
    <d v="2012-10-08T00:00:00"/>
    <n v="19"/>
    <n v="0.01"/>
    <n v="135.99"/>
    <n v="28.63"/>
    <n v="2583.8100000000004"/>
  </r>
  <r>
    <n v="3763"/>
    <n v="91129"/>
    <s v="Wayne Clark"/>
    <s v="Express Road Cargo"/>
    <x v="1"/>
    <x v="3"/>
    <s v="High"/>
    <s v="Sauvignon Blanc"/>
    <x v="0"/>
    <x v="5"/>
    <s v="Dog Point Vineyard Sauvignon Blanc 2014"/>
    <s v="Loose Wrap"/>
    <s v="Orange"/>
    <x v="733"/>
    <d v="2012-10-06T00:00:00"/>
    <n v="19"/>
    <n v="7.0000000000000007E-2"/>
    <n v="150.97999999999999"/>
    <n v="13.99"/>
    <n v="2868.62"/>
  </r>
  <r>
    <n v="3764"/>
    <n v="86151"/>
    <s v="Nicholas Carter"/>
    <s v="Express Road Cargo"/>
    <x v="0"/>
    <x v="1"/>
    <s v="Critical"/>
    <s v="Shiraz"/>
    <x v="0"/>
    <x v="5"/>
    <s v="Dopff &amp; Irion Cremant Rose Brut"/>
    <s v="Large Crate"/>
    <s v="Port Lincoln"/>
    <x v="205"/>
    <d v="2013-11-14T00:00:00"/>
    <n v="17"/>
    <n v="0.06"/>
    <n v="1.88"/>
    <n v="1.49"/>
    <n v="31.959999999999997"/>
  </r>
  <r>
    <n v="3765"/>
    <n v="86151"/>
    <s v="Nicholas Carter"/>
    <s v="Express Road Cargo"/>
    <x v="1"/>
    <x v="1"/>
    <s v="Critical"/>
    <s v="Chardonnay"/>
    <x v="0"/>
    <x v="5"/>
    <s v="The White Knight Sauvignon Blanc 2014"/>
    <s v="Standard Size Crate"/>
    <s v="Mount Gambier"/>
    <x v="205"/>
    <d v="2013-11-14T00:00:00"/>
    <n v="37"/>
    <n v="0.09"/>
    <n v="29.89"/>
    <n v="1.99"/>
    <n v="1105.93"/>
  </r>
  <r>
    <n v="3766"/>
    <n v="91131"/>
    <s v="Irene Arnold"/>
    <s v="Air Cargo"/>
    <x v="2"/>
    <x v="1"/>
    <s v="Critical"/>
    <s v="Grenache Rose"/>
    <x v="0"/>
    <x v="5"/>
    <s v="Miraval Rose (1.5 Liter Magnum) 2014"/>
    <s v="Small Crate"/>
    <s v="Hamilton"/>
    <x v="942"/>
    <d v="2010-11-25T00:00:00"/>
    <n v="14"/>
    <n v="7.0000000000000007E-2"/>
    <n v="124.49"/>
    <n v="51.94"/>
    <n v="1742.86"/>
  </r>
  <r>
    <n v="3767"/>
    <n v="88563"/>
    <s v="Larry Jacobs"/>
    <s v="Express Road Cargo"/>
    <x v="2"/>
    <x v="1"/>
    <s v="Critical"/>
    <s v="Cremant"/>
    <x v="0"/>
    <x v="5"/>
    <s v="Chateau D'Aqueria Tavel Rose 2013"/>
    <s v="Standard Size Crate"/>
    <s v="Canberra"/>
    <x v="1149"/>
    <d v="2013-06-18T00:00:00"/>
    <n v="2"/>
    <n v="0.04"/>
    <n v="14.98"/>
    <n v="8.99"/>
    <n v="29.96"/>
  </r>
  <r>
    <n v="3768"/>
    <n v="87167"/>
    <s v="Jesse Young"/>
    <s v="Air Cargo"/>
    <x v="0"/>
    <x v="0"/>
    <s v="High"/>
    <s v="Sangiovese"/>
    <x v="0"/>
    <x v="5"/>
    <s v="Chateau D'Aqueria Tavel Rose 2013"/>
    <s v="Extra Large Crate"/>
    <s v="Darwin"/>
    <x v="230"/>
    <d v="2011-11-05T00:00:00"/>
    <n v="12"/>
    <n v="0.1"/>
    <n v="279.81"/>
    <n v="23.19"/>
    <n v="3357.7200000000003"/>
  </r>
  <r>
    <n v="3769"/>
    <n v="87167"/>
    <s v="Jesse Young"/>
    <s v="Express Road Cargo"/>
    <x v="0"/>
    <x v="0"/>
    <s v="High"/>
    <s v="Malbec"/>
    <x v="0"/>
    <x v="5"/>
    <s v="Louis Roederer Cristal Brut 2006"/>
    <s v="Large Crate"/>
    <s v="Palmerston"/>
    <x v="230"/>
    <d v="2011-11-05T00:00:00"/>
    <n v="19"/>
    <n v="7.0000000000000007E-2"/>
    <n v="12.28"/>
    <n v="6.13"/>
    <n v="233.32"/>
  </r>
  <r>
    <n v="3770"/>
    <n v="85940"/>
    <s v="Billy Alvarez"/>
    <s v="Express Road Cargo"/>
    <x v="0"/>
    <x v="3"/>
    <s v="Not Specified"/>
    <s v="Cabernet Sauvignon"/>
    <x v="0"/>
    <x v="5"/>
    <s v="Miraval Rose 2014"/>
    <s v="Loose Wrap"/>
    <s v="Dubbo"/>
    <x v="269"/>
    <d v="2010-04-13T00:00:00"/>
    <n v="8"/>
    <n v="0.08"/>
    <n v="11.7"/>
    <n v="6.96"/>
    <n v="93.6"/>
  </r>
  <r>
    <n v="3771"/>
    <n v="90077"/>
    <s v="Anthony Hicks"/>
    <s v="Express Road Cargo"/>
    <x v="1"/>
    <x v="1"/>
    <s v="Medium"/>
    <s v="Sauvignon Blanc"/>
    <x v="0"/>
    <x v="5"/>
    <s v="The White Knight Sauvignon Blanc 2014"/>
    <s v="Standard Size Crate"/>
    <s v="Melton"/>
    <x v="137"/>
    <d v="2013-08-13T00:00:00"/>
    <n v="5"/>
    <n v="0.1"/>
    <n v="4.7699999999999996"/>
    <n v="2.39"/>
    <n v="23.849999999999998"/>
  </r>
  <r>
    <n v="3772"/>
    <n v="91139"/>
    <s v="Debra Hudson"/>
    <s v="Express Road Cargo"/>
    <x v="1"/>
    <x v="3"/>
    <s v="Medium"/>
    <s v="Pinot Gris"/>
    <x v="0"/>
    <x v="5"/>
    <s v="Robert Oatley Signature Chardonnay 2013"/>
    <s v="Large Crate"/>
    <s v="Liverpool"/>
    <x v="915"/>
    <d v="2013-01-31T00:00:00"/>
    <n v="11"/>
    <n v="0.05"/>
    <n v="19.98"/>
    <n v="4"/>
    <n v="219.78"/>
  </r>
  <r>
    <n v="3773"/>
    <n v="91139"/>
    <s v="Barbara Reid"/>
    <s v="Express Road Cargo"/>
    <x v="1"/>
    <x v="1"/>
    <s v="Medium"/>
    <s v="Chardonnay"/>
    <x v="0"/>
    <x v="5"/>
    <s v="Chardonnais Napa Valley Chardonnay 2013"/>
    <s v="Standard Size Crate"/>
    <s v="Devonport"/>
    <x v="915"/>
    <d v="2013-02-01T00:00:00"/>
    <n v="1"/>
    <n v="0.09"/>
    <n v="35.99"/>
    <n v="0.99"/>
    <n v="35.99"/>
  </r>
  <r>
    <n v="3774"/>
    <n v="88327"/>
    <s v="Peter Williams"/>
    <s v="Express Road Cargo"/>
    <x v="0"/>
    <x v="2"/>
    <s v="Not Specified"/>
    <s v="Sangiovese"/>
    <x v="0"/>
    <x v="5"/>
    <s v="Louis Roederer Cristal Brut with Gift Box 2007"/>
    <s v="Full Container"/>
    <s v="Perth"/>
    <x v="421"/>
    <d v="2013-08-06T00:00:00"/>
    <n v="25"/>
    <n v="0.08"/>
    <n v="1.68"/>
    <n v="1.57"/>
    <n v="42"/>
  </r>
  <r>
    <n v="3775"/>
    <n v="88047"/>
    <s v="Willie Perry"/>
    <s v="Express Road Cargo"/>
    <x v="1"/>
    <x v="0"/>
    <s v="Medium"/>
    <s v="Chardonnay"/>
    <x v="0"/>
    <x v="5"/>
    <s v="The White Knight Sauvignon Blanc 2014"/>
    <s v="Standard Size Crate"/>
    <s v="Palmerston"/>
    <x v="1119"/>
    <d v="2013-11-07T00:00:00"/>
    <n v="7"/>
    <n v="0.06"/>
    <n v="17.48"/>
    <n v="1.99"/>
    <n v="122.36"/>
  </r>
  <r>
    <n v="3776"/>
    <n v="88489"/>
    <s v="Steve Jones"/>
    <s v="Express Road Cargo"/>
    <x v="1"/>
    <x v="1"/>
    <s v="Critical"/>
    <s v="Chardonnay"/>
    <x v="0"/>
    <x v="5"/>
    <s v="Los Vascos Sauvignon Blanc 2015"/>
    <s v="Mini Crate"/>
    <s v="Canberra"/>
    <x v="972"/>
    <d v="2011-05-23T00:00:00"/>
    <n v="2"/>
    <n v="0.04"/>
    <n v="499.99"/>
    <n v="24.49"/>
    <n v="999.98"/>
  </r>
  <r>
    <n v="3777"/>
    <n v="90791"/>
    <s v="Steve Hicks"/>
    <s v="Air Cargo"/>
    <x v="2"/>
    <x v="0"/>
    <s v="Not Specified"/>
    <s v="Champagne"/>
    <x v="0"/>
    <x v="5"/>
    <s v="Domaine Lafage Miraflors Rose 2013"/>
    <s v="Small Crate"/>
    <s v="Gold Coast"/>
    <x v="207"/>
    <d v="2011-12-08T00:00:00"/>
    <n v="13"/>
    <n v="0.03"/>
    <n v="150.97999999999999"/>
    <n v="66.27"/>
    <n v="1962.7399999999998"/>
  </r>
  <r>
    <n v="3778"/>
    <n v="90791"/>
    <s v="Steve Hicks"/>
    <s v="Express Road Cargo"/>
    <x v="1"/>
    <x v="0"/>
    <s v="Not Specified"/>
    <s v="Pinot Gris"/>
    <x v="0"/>
    <x v="5"/>
    <s v="Cloudy Bay Sauvignon Blanc 2015"/>
    <s v="Large Crate"/>
    <s v="Gympie"/>
    <x v="207"/>
    <d v="2011-12-07T00:00:00"/>
    <n v="10"/>
    <n v="0.03"/>
    <n v="95.99"/>
    <n v="4.9000000000000004"/>
    <n v="959.9"/>
  </r>
  <r>
    <n v="3779"/>
    <n v="90791"/>
    <s v="Mark Lawson"/>
    <s v="Express Road Cargo"/>
    <x v="0"/>
    <x v="3"/>
    <s v="Not Specified"/>
    <s v="Cabernet Sauvignon"/>
    <x v="0"/>
    <x v="5"/>
    <s v="Orin Swift Cellars Fragile Rose 2014"/>
    <s v="Large Crate"/>
    <s v="Tamworth"/>
    <x v="207"/>
    <d v="2011-12-05T00:00:00"/>
    <n v="12"/>
    <n v="0.1"/>
    <n v="11.97"/>
    <n v="4.9800000000000004"/>
    <n v="143.64000000000001"/>
  </r>
  <r>
    <n v="3780"/>
    <n v="90791"/>
    <s v="Mark Lawson"/>
    <s v="Express Road Cargo"/>
    <x v="1"/>
    <x v="3"/>
    <s v="Not Specified"/>
    <s v="Pinot Gris"/>
    <x v="0"/>
    <x v="5"/>
    <s v="Mercer Canyons Chardonnay 2013"/>
    <s v="Large Crate"/>
    <s v="Queanbeyan"/>
    <x v="207"/>
    <d v="2011-12-07T00:00:00"/>
    <n v="20"/>
    <n v="0.03"/>
    <n v="26.31"/>
    <n v="5.89"/>
    <n v="526.19999999999993"/>
  </r>
  <r>
    <n v="3781"/>
    <n v="89511"/>
    <s v="Bruce Hernandez"/>
    <s v="Express Road Cargo"/>
    <x v="2"/>
    <x v="0"/>
    <s v="Low"/>
    <s v="Cremant"/>
    <x v="0"/>
    <x v="5"/>
    <s v="Chateau d'Esclans Garrus Rose 2013"/>
    <s v="Large Crate"/>
    <s v="Palmerston"/>
    <x v="938"/>
    <d v="2013-01-15T00:00:00"/>
    <n v="10"/>
    <n v="0.02"/>
    <n v="29.18"/>
    <n v="8.5500000000000007"/>
    <n v="291.8"/>
  </r>
  <r>
    <n v="3782"/>
    <n v="89503"/>
    <s v="Bruce Hernandez"/>
    <s v="Air Cargo"/>
    <x v="1"/>
    <x v="0"/>
    <s v="Low"/>
    <s v="Chardonnay"/>
    <x v="0"/>
    <x v="5"/>
    <s v="Angeline Sauvignon Blanc 2014"/>
    <s v="Extra Large Crate"/>
    <s v="Darwin"/>
    <x v="152"/>
    <d v="2010-01-15T00:00:00"/>
    <n v="12"/>
    <n v="0.03"/>
    <n v="297.64"/>
    <n v="14.7"/>
    <n v="3571.68"/>
  </r>
  <r>
    <n v="3783"/>
    <n v="90012"/>
    <s v="Mark Henry"/>
    <s v="Express Road Cargo"/>
    <x v="2"/>
    <x v="1"/>
    <s v="Low"/>
    <s v="Cremant"/>
    <x v="0"/>
    <x v="5"/>
    <s v="Bertani Bertarose 2014"/>
    <s v="Large Crate"/>
    <s v="Adelaide"/>
    <x v="387"/>
    <d v="2011-02-28T00:00:00"/>
    <n v="11"/>
    <n v="0.05"/>
    <n v="4.1399999999999997"/>
    <n v="6.6"/>
    <n v="45.54"/>
  </r>
  <r>
    <n v="3784"/>
    <n v="91143"/>
    <s v="Terry Gray"/>
    <s v="Express Road Cargo"/>
    <x v="0"/>
    <x v="1"/>
    <s v="Critical"/>
    <s v="Cabernet Sauvignon"/>
    <x v="0"/>
    <x v="5"/>
    <s v="Chateau D'Aqueria Tavel Rose 2013"/>
    <s v="Large Crate"/>
    <s v="Ararat"/>
    <x v="1021"/>
    <d v="2013-09-03T00:00:00"/>
    <n v="2"/>
    <n v="0.02"/>
    <n v="11.58"/>
    <n v="5.72"/>
    <n v="23.16"/>
  </r>
  <r>
    <n v="3785"/>
    <n v="91143"/>
    <s v="Terry Gray"/>
    <s v="Express Road Cargo"/>
    <x v="0"/>
    <x v="1"/>
    <s v="Critical"/>
    <s v="Pinot Noir"/>
    <x v="0"/>
    <x v="5"/>
    <s v="Dom Perignon 2006"/>
    <s v="Large Crate"/>
    <s v="Geelong"/>
    <x v="1021"/>
    <d v="2013-09-04T00:00:00"/>
    <n v="8"/>
    <n v="0"/>
    <n v="30.98"/>
    <n v="8.74"/>
    <n v="247.84"/>
  </r>
  <r>
    <n v="3786"/>
    <n v="91146"/>
    <s v="Judith Garrett"/>
    <s v="Express Road Cargo"/>
    <x v="0"/>
    <x v="1"/>
    <s v="Critical"/>
    <s v="Zinfandel"/>
    <x v="0"/>
    <x v="5"/>
    <s v="Veuve Clicquot Brut Yellow Label"/>
    <s v="Large Crate"/>
    <s v="Launceston"/>
    <x v="208"/>
    <d v="2012-02-29T00:00:00"/>
    <n v="3"/>
    <n v="0.09"/>
    <n v="5.53"/>
    <n v="6.98"/>
    <n v="16.59"/>
  </r>
  <r>
    <n v="3787"/>
    <n v="87788"/>
    <s v="Larry Smith"/>
    <s v="Express Road Cargo"/>
    <x v="2"/>
    <x v="3"/>
    <s v="Critical"/>
    <s v="Grenache Rose"/>
    <x v="0"/>
    <x v="5"/>
    <s v="Sutter Home White Zinfandel"/>
    <s v="Large Crate"/>
    <s v="Queanbeyan"/>
    <x v="1150"/>
    <d v="2013-09-28T00:00:00"/>
    <n v="3"/>
    <n v="7.0000000000000007E-2"/>
    <n v="40.89"/>
    <n v="18.98"/>
    <n v="122.67"/>
  </r>
  <r>
    <n v="3788"/>
    <n v="91156"/>
    <s v="Ann Clark"/>
    <s v="Air Cargo"/>
    <x v="2"/>
    <x v="2"/>
    <s v="Medium"/>
    <s v="Champagne"/>
    <x v="0"/>
    <x v="5"/>
    <s v="La Playa Estate Cabernet Sauvignon Rose 2015"/>
    <s v="Extra Large Crate"/>
    <s v="Perth"/>
    <x v="1151"/>
    <d v="2012-09-19T00:00:00"/>
    <n v="15"/>
    <n v="0.1"/>
    <n v="25.98"/>
    <n v="14.36"/>
    <n v="389.7"/>
  </r>
  <r>
    <n v="3789"/>
    <n v="89364"/>
    <s v="Earl Hanson"/>
    <s v="Air Cargo"/>
    <x v="2"/>
    <x v="2"/>
    <s v="Low"/>
    <s v="Cremant"/>
    <x v="0"/>
    <x v="3"/>
    <s v="Miraval Rose (1.5 Liter Magnum) 2014"/>
    <s v="Small Crate"/>
    <s v="Bunbury"/>
    <x v="317"/>
    <d v="2013-08-24T00:00:00"/>
    <n v="18"/>
    <n v="0.03"/>
    <n v="179.29"/>
    <n v="29.21"/>
    <n v="3227.22"/>
  </r>
  <r>
    <n v="3790"/>
    <n v="90366"/>
    <s v="Mary Carr"/>
    <s v="Express Road Cargo"/>
    <x v="1"/>
    <x v="2"/>
    <s v="Medium"/>
    <s v="Pinot Gris"/>
    <x v="0"/>
    <x v="3"/>
    <s v="Mercer Canyons Chardonnay 2013"/>
    <s v="Large Crate"/>
    <s v="Albany"/>
    <x v="929"/>
    <d v="2012-12-10T00:00:00"/>
    <n v="6"/>
    <n v="0.04"/>
    <n v="15.99"/>
    <n v="9.4"/>
    <n v="95.94"/>
  </r>
  <r>
    <n v="3791"/>
    <n v="90366"/>
    <s v="Rose Smith"/>
    <s v="Express Road Cargo"/>
    <x v="2"/>
    <x v="1"/>
    <s v="Medium"/>
    <s v="Sangiovese Rose"/>
    <x v="0"/>
    <x v="3"/>
    <s v="Chateau D'Aqueria Tavel Rose 2013"/>
    <s v="Standard Size Crate"/>
    <s v="Mildura"/>
    <x v="929"/>
    <d v="2012-12-08T00:00:00"/>
    <n v="4"/>
    <n v="0.03"/>
    <n v="22.72"/>
    <n v="8.99"/>
    <n v="90.88"/>
  </r>
  <r>
    <n v="3792"/>
    <n v="88508"/>
    <s v="Eugene Perry"/>
    <s v="Express Road Cargo"/>
    <x v="1"/>
    <x v="0"/>
    <s v="High"/>
    <s v="Chardonnay"/>
    <x v="0"/>
    <x v="3"/>
    <s v="St. Supery Sauvignon Blanc 2015"/>
    <s v="Standard Size Crate"/>
    <s v="Palmerston"/>
    <x v="855"/>
    <d v="2012-06-06T00:00:00"/>
    <n v="6"/>
    <n v="0.03"/>
    <n v="22.24"/>
    <n v="1.99"/>
    <n v="133.44"/>
  </r>
  <r>
    <n v="3793"/>
    <n v="86492"/>
    <s v="Janice Rivera"/>
    <s v="Express Road Cargo"/>
    <x v="1"/>
    <x v="3"/>
    <s v="Medium"/>
    <s v="Reisling"/>
    <x v="0"/>
    <x v="3"/>
    <s v="Rombauer Chardonnay 2014"/>
    <s v="Loose Wrap"/>
    <s v="Orange"/>
    <x v="691"/>
    <d v="2011-02-12T00:00:00"/>
    <n v="8"/>
    <n v="0"/>
    <n v="9.99"/>
    <n v="6.24"/>
    <n v="79.92"/>
  </r>
  <r>
    <n v="3794"/>
    <n v="86492"/>
    <s v="Jonathan Burton"/>
    <s v="Road Cargo"/>
    <x v="1"/>
    <x v="3"/>
    <s v="Medium"/>
    <s v="Sauvignon Blanc"/>
    <x v="0"/>
    <x v="3"/>
    <s v="Robert Oatley Sauvignon Blanc 2013"/>
    <s v="Large Crate"/>
    <s v="Cessnock"/>
    <x v="691"/>
    <d v="2011-02-13T00:00:00"/>
    <n v="6"/>
    <n v="0.1"/>
    <n v="30.42"/>
    <n v="8.65"/>
    <n v="182.52"/>
  </r>
  <r>
    <n v="3795"/>
    <n v="89344"/>
    <s v="Craig George"/>
    <s v="Express Road Cargo"/>
    <x v="1"/>
    <x v="0"/>
    <s v="Not Specified"/>
    <s v="Chardonnay"/>
    <x v="0"/>
    <x v="3"/>
    <s v="Lincourt Courtney's Chardonnay 2012"/>
    <s v="Standard Size Crate"/>
    <s v="Bundaberg"/>
    <x v="155"/>
    <d v="2010-09-02T00:00:00"/>
    <n v="14"/>
    <n v="0"/>
    <n v="8.5"/>
    <n v="1.99"/>
    <n v="119"/>
  </r>
  <r>
    <n v="3796"/>
    <n v="89344"/>
    <s v="Craig George"/>
    <s v="Express Road Cargo"/>
    <x v="0"/>
    <x v="0"/>
    <s v="Not Specified"/>
    <s v="Zinfandel"/>
    <x v="0"/>
    <x v="3"/>
    <s v="JCB N¬∞21 Brut Cremant de Bourgogne"/>
    <s v="Large Crate"/>
    <s v="Townsville"/>
    <x v="155"/>
    <d v="2010-09-02T00:00:00"/>
    <n v="2"/>
    <n v="0.03"/>
    <n v="95.43"/>
    <n v="19.989999999999998"/>
    <n v="190.86"/>
  </r>
  <r>
    <n v="3797"/>
    <n v="90807"/>
    <s v="Harry Barnes"/>
    <s v="Air Cargo"/>
    <x v="1"/>
    <x v="2"/>
    <s v="Low"/>
    <s v="Pinot Gris"/>
    <x v="0"/>
    <x v="3"/>
    <s v="Angeline Sauvignon Blanc 2014"/>
    <s v="Extra Large Crate"/>
    <s v="Bunbury"/>
    <x v="1042"/>
    <d v="2011-05-24T00:00:00"/>
    <n v="11"/>
    <n v="0.01"/>
    <n v="270.97000000000003"/>
    <n v="28.06"/>
    <n v="2980.67"/>
  </r>
  <r>
    <n v="3798"/>
    <n v="88096"/>
    <s v="Paul Gilbert"/>
    <s v="Express Road Cargo"/>
    <x v="1"/>
    <x v="3"/>
    <s v="Low"/>
    <s v="Sauvignon Blanc"/>
    <x v="0"/>
    <x v="3"/>
    <s v="Lincourt Courtney's Chardonnay 2012"/>
    <s v="Large Crate"/>
    <s v="Dubbo"/>
    <x v="1124"/>
    <d v="2012-03-16T00:00:00"/>
    <n v="7"/>
    <n v="0.02"/>
    <n v="20.97"/>
    <n v="6.5"/>
    <n v="146.79"/>
  </r>
  <r>
    <n v="3799"/>
    <n v="88096"/>
    <s v="Paul Gilbert"/>
    <s v="Express Road Cargo"/>
    <x v="0"/>
    <x v="3"/>
    <s v="Low"/>
    <s v="Shiraz"/>
    <x v="0"/>
    <x v="3"/>
    <s v="Veuve Clicquot Brut Yellow Label"/>
    <s v="Large Crate"/>
    <s v="Wagga Wagga"/>
    <x v="1124"/>
    <d v="2012-03-19T00:00:00"/>
    <n v="13"/>
    <n v="0.1"/>
    <n v="6.48"/>
    <n v="7.37"/>
    <n v="84.240000000000009"/>
  </r>
  <r>
    <n v="3800"/>
    <n v="86435"/>
    <s v="Ryan Austin"/>
    <s v="Express Road Cargo"/>
    <x v="0"/>
    <x v="3"/>
    <s v="Critical"/>
    <s v="Sangiovese"/>
    <x v="0"/>
    <x v="3"/>
    <s v="Bertani Bertarose 2014"/>
    <s v="Large Crate"/>
    <s v="Sydney"/>
    <x v="1110"/>
    <d v="2013-06-30T00:00:00"/>
    <n v="17"/>
    <n v="0.03"/>
    <n v="2.61"/>
    <n v="0.5"/>
    <n v="44.37"/>
  </r>
  <r>
    <n v="3801"/>
    <n v="86432"/>
    <s v="Christopher Simmons"/>
    <s v="Air Cargo"/>
    <x v="2"/>
    <x v="3"/>
    <s v="Critical"/>
    <s v="Cremant"/>
    <x v="0"/>
    <x v="3"/>
    <s v="Gerard Bertrand Cote des Roses Rose 2014"/>
    <s v="Extra Large Crate"/>
    <s v="Armidale"/>
    <x v="361"/>
    <d v="2010-07-02T00:00:00"/>
    <n v="11"/>
    <n v="0.08"/>
    <n v="349.45"/>
    <n v="60"/>
    <n v="3843.95"/>
  </r>
  <r>
    <n v="3802"/>
    <n v="91162"/>
    <s v="Todd Thompson"/>
    <s v="Road Cargo"/>
    <x v="0"/>
    <x v="2"/>
    <s v="Low"/>
    <s v="Sangiovese"/>
    <x v="0"/>
    <x v="3"/>
    <s v="Orin Swift Cellars Fragile Rose 2014"/>
    <s v="Full Container"/>
    <s v="Albany"/>
    <x v="547"/>
    <d v="2012-10-24T00:00:00"/>
    <n v="21"/>
    <n v="0.08"/>
    <n v="10.31"/>
    <n v="1.79"/>
    <n v="216.51000000000002"/>
  </r>
  <r>
    <n v="3803"/>
    <n v="85890"/>
    <s v="Patrick Peterson"/>
    <s v="Express Road Cargo"/>
    <x v="0"/>
    <x v="1"/>
    <s v="Medium"/>
    <s v="Zinfandel"/>
    <x v="0"/>
    <x v="3"/>
    <s v="Bollinger Brut Special Cuvee"/>
    <s v="Large Crate"/>
    <s v="Launceston"/>
    <x v="228"/>
    <d v="2013-02-09T00:00:00"/>
    <n v="10"/>
    <n v="0.03"/>
    <n v="15.16"/>
    <n v="15.09"/>
    <n v="151.6"/>
  </r>
  <r>
    <n v="3804"/>
    <n v="88267"/>
    <s v="Juan Richards"/>
    <s v="Express Road Cargo"/>
    <x v="1"/>
    <x v="3"/>
    <s v="Low"/>
    <s v="Sauvignon Blanc"/>
    <x v="0"/>
    <x v="3"/>
    <s v="Giesen Sauvignon Blanc 2014"/>
    <s v="Large Crate"/>
    <s v="Liverpool"/>
    <x v="936"/>
    <d v="2010-03-08T00:00:00"/>
    <n v="2"/>
    <n v="0.1"/>
    <n v="205.99"/>
    <n v="8.99"/>
    <n v="411.98"/>
  </r>
  <r>
    <n v="3805"/>
    <n v="90732"/>
    <s v="Shawn Rice"/>
    <s v="Express Road Cargo"/>
    <x v="1"/>
    <x v="3"/>
    <s v="Low"/>
    <s v="Chardonnay"/>
    <x v="0"/>
    <x v="3"/>
    <s v="Leeuwin Estate Art Series Chardonnay 2012"/>
    <s v="Standard Size Crate"/>
    <s v="Bathurst"/>
    <x v="400"/>
    <d v="2011-10-13T00:00:00"/>
    <n v="16"/>
    <n v="0.04"/>
    <n v="45.19"/>
    <n v="1.99"/>
    <n v="723.04"/>
  </r>
  <r>
    <n v="3806"/>
    <n v="91163"/>
    <s v="Brandon Lawrence"/>
    <s v="Express Road Cargo"/>
    <x v="0"/>
    <x v="0"/>
    <s v="Medium"/>
    <s v="Shiraz"/>
    <x v="0"/>
    <x v="3"/>
    <s v="Bollinger Brut Special Cuvee"/>
    <s v="Large Crate"/>
    <s v="Mount Isa"/>
    <x v="789"/>
    <d v="2011-11-09T00:00:00"/>
    <n v="20"/>
    <n v="7.0000000000000007E-2"/>
    <n v="3.52"/>
    <n v="6.83"/>
    <n v="70.400000000000006"/>
  </r>
  <r>
    <n v="3807"/>
    <n v="88640"/>
    <s v="Henry Fuller"/>
    <s v="Express Road Cargo"/>
    <x v="2"/>
    <x v="1"/>
    <s v="High"/>
    <s v="Champagne"/>
    <x v="0"/>
    <x v="3"/>
    <s v="Barnard Griffin Rose of Sangiovese 2014"/>
    <s v="Standard Size Crate"/>
    <s v="Devonport"/>
    <x v="1152"/>
    <d v="2013-03-15T00:00:00"/>
    <n v="3"/>
    <n v="0.1"/>
    <n v="20.239999999999998"/>
    <n v="6.67"/>
    <n v="60.72"/>
  </r>
  <r>
    <n v="3808"/>
    <n v="87336"/>
    <s v="Walter Adams"/>
    <s v="Express Road Cargo"/>
    <x v="0"/>
    <x v="2"/>
    <s v="Low"/>
    <s v="Cabernet Sauvignon"/>
    <x v="0"/>
    <x v="3"/>
    <s v="Jean-Baptiste Adam Les Natures Cremant d'Alsace Brut"/>
    <s v="Large Crate"/>
    <s v="Mandurah"/>
    <x v="199"/>
    <d v="2011-08-02T00:00:00"/>
    <n v="10"/>
    <n v="0.09"/>
    <n v="3.98"/>
    <n v="5.26"/>
    <n v="39.799999999999997"/>
  </r>
  <r>
    <n v="3809"/>
    <n v="87336"/>
    <s v="Walter Adams"/>
    <s v="Express Road Cargo"/>
    <x v="0"/>
    <x v="2"/>
    <s v="Low"/>
    <s v="Merlot"/>
    <x v="0"/>
    <x v="3"/>
    <s v="Sutter Home White Zinfandel"/>
    <s v="Full Container"/>
    <s v="Rockingham"/>
    <x v="199"/>
    <d v="2011-08-02T00:00:00"/>
    <n v="7"/>
    <n v="0.1"/>
    <n v="5.84"/>
    <n v="0.83"/>
    <n v="40.879999999999995"/>
  </r>
  <r>
    <n v="3810"/>
    <n v="89686"/>
    <s v="Andrew Matthews"/>
    <s v="Express Road Cargo"/>
    <x v="0"/>
    <x v="3"/>
    <s v="Low"/>
    <s v="Shiraz"/>
    <x v="0"/>
    <x v="3"/>
    <s v="Sutter Home Pink Moscato"/>
    <s v="Full Container"/>
    <s v="Paramatta"/>
    <x v="1153"/>
    <d v="2010-11-06T00:00:00"/>
    <n v="21"/>
    <n v="0.1"/>
    <n v="2.62"/>
    <n v="0.8"/>
    <n v="55.02"/>
  </r>
  <r>
    <n v="3811"/>
    <n v="91033"/>
    <s v="Jeremy Andrews"/>
    <s v="Express Road Cargo"/>
    <x v="0"/>
    <x v="1"/>
    <s v="Low"/>
    <s v="Malbec"/>
    <x v="0"/>
    <x v="3"/>
    <s v="Francis Ford Coppola Sofia Rose 2014"/>
    <s v="Large Crate"/>
    <s v="Canberra"/>
    <x v="1127"/>
    <d v="2013-02-05T00:00:00"/>
    <n v="7"/>
    <n v="0.01"/>
    <n v="20.89"/>
    <n v="11.52"/>
    <n v="146.23000000000002"/>
  </r>
  <r>
    <n v="3812"/>
    <n v="89238"/>
    <s v="Robin Watkins"/>
    <s v="Express Road Cargo"/>
    <x v="0"/>
    <x v="3"/>
    <s v="Critical"/>
    <s v="Merlot"/>
    <x v="0"/>
    <x v="3"/>
    <s v="Dopff &amp; Irion Cremant Rose Brut"/>
    <s v="Full Container"/>
    <s v="Liverpool"/>
    <x v="557"/>
    <d v="2012-05-25T00:00:00"/>
    <n v="16"/>
    <n v="0.05"/>
    <n v="12.88"/>
    <n v="4.59"/>
    <n v="206.08"/>
  </r>
  <r>
    <n v="3813"/>
    <n v="86409"/>
    <s v="Roger Watson"/>
    <s v="Road Cargo"/>
    <x v="0"/>
    <x v="3"/>
    <s v="Medium"/>
    <s v="Sangiovese"/>
    <x v="0"/>
    <x v="3"/>
    <s v="Dom Perignon 2006"/>
    <s v="Large Crate"/>
    <s v="Blue Mountains"/>
    <x v="210"/>
    <d v="2010-05-20T00:00:00"/>
    <n v="9"/>
    <n v="0.09"/>
    <n v="31.74"/>
    <n v="12.62"/>
    <n v="285.65999999999997"/>
  </r>
  <r>
    <n v="3814"/>
    <n v="86409"/>
    <s v="Roger Watson"/>
    <s v="Express Road Cargo"/>
    <x v="0"/>
    <x v="3"/>
    <s v="Medium"/>
    <s v="Pinot Noir"/>
    <x v="0"/>
    <x v="3"/>
    <s v="Sutter Home White Zinfandel"/>
    <s v="Full Container"/>
    <s v="Paramatta"/>
    <x v="210"/>
    <d v="2010-05-23T00:00:00"/>
    <n v="13"/>
    <n v="0.04"/>
    <n v="6.35"/>
    <n v="1.02"/>
    <n v="82.55"/>
  </r>
  <r>
    <n v="3815"/>
    <n v="86409"/>
    <s v="Roger Watson"/>
    <s v="Road Cargo"/>
    <x v="1"/>
    <x v="3"/>
    <s v="Medium"/>
    <s v="Sauvignon Blanc"/>
    <x v="0"/>
    <x v="3"/>
    <s v="Rombauer Chardonnay 2014"/>
    <s v="Large Crate"/>
    <s v="Dubbo"/>
    <x v="210"/>
    <d v="2010-05-21T00:00:00"/>
    <n v="8"/>
    <n v="0.02"/>
    <n v="65.989999999999995"/>
    <n v="8.99"/>
    <n v="527.91999999999996"/>
  </r>
  <r>
    <n v="3816"/>
    <n v="91167"/>
    <s v="John Hill"/>
    <s v="Express Road Cargo"/>
    <x v="2"/>
    <x v="3"/>
    <s v="Not Specified"/>
    <s v="Grenache Rose"/>
    <x v="0"/>
    <x v="3"/>
    <s v="La Playa Estate Cabernet Sauvignon Rose 2015"/>
    <s v="Standard Size Crate"/>
    <s v="Goulburn"/>
    <x v="1154"/>
    <d v="2010-12-26T00:00:00"/>
    <n v="12"/>
    <n v="0.02"/>
    <n v="22.72"/>
    <n v="8.99"/>
    <n v="272.64"/>
  </r>
  <r>
    <n v="3817"/>
    <n v="91174"/>
    <s v="Joan Fernandez"/>
    <s v="Express Road Cargo"/>
    <x v="0"/>
    <x v="2"/>
    <s v="Medium"/>
    <s v="Zinfandel"/>
    <x v="0"/>
    <x v="3"/>
    <s v="Dom Perignon 2006"/>
    <s v="Large Crate"/>
    <s v="Geraldton"/>
    <x v="1155"/>
    <d v="2010-11-15T00:00:00"/>
    <n v="7"/>
    <n v="0.05"/>
    <n v="59.78"/>
    <n v="10.29"/>
    <n v="418.46000000000004"/>
  </r>
  <r>
    <n v="3818"/>
    <n v="91174"/>
    <s v="Peter Burke"/>
    <s v="Express Road Cargo"/>
    <x v="1"/>
    <x v="2"/>
    <s v="Medium"/>
    <s v="Pinot Gris"/>
    <x v="0"/>
    <x v="3"/>
    <s v="St. Supery Sauvignon Blanc 2015"/>
    <s v="Standard Size Crate"/>
    <s v="Albany"/>
    <x v="1155"/>
    <d v="2010-11-16T00:00:00"/>
    <n v="28"/>
    <n v="0.08"/>
    <n v="20.99"/>
    <n v="1.25"/>
    <n v="587.71999999999991"/>
  </r>
  <r>
    <n v="3819"/>
    <n v="90152"/>
    <s v="Peter Wallace"/>
    <s v="Express Road Cargo"/>
    <x v="0"/>
    <x v="1"/>
    <s v="Medium"/>
    <s v="Zinfandel"/>
    <x v="0"/>
    <x v="3"/>
    <s v="Simonnet-Febvre Cremant de Bourgogne Blanc"/>
    <s v="Loose Wrap"/>
    <s v="Launceston"/>
    <x v="1156"/>
    <d v="2013-11-08T00:00:00"/>
    <n v="23"/>
    <n v="0.08"/>
    <n v="17.52"/>
    <n v="8.17"/>
    <n v="402.96"/>
  </r>
  <r>
    <n v="3820"/>
    <n v="90152"/>
    <s v="Peter Wallace"/>
    <s v="Express Road Cargo"/>
    <x v="1"/>
    <x v="1"/>
    <s v="Medium"/>
    <s v="Reisling"/>
    <x v="0"/>
    <x v="3"/>
    <s v="The White Knight Sauvignon Blanc 2014"/>
    <s v="Large Crate"/>
    <s v="Devonport"/>
    <x v="1156"/>
    <d v="2013-11-09T00:00:00"/>
    <n v="5"/>
    <n v="0"/>
    <n v="20.95"/>
    <n v="4"/>
    <n v="104.75"/>
  </r>
  <r>
    <n v="3821"/>
    <n v="91186"/>
    <s v="Richard Riley"/>
    <s v="Express Road Cargo"/>
    <x v="0"/>
    <x v="1"/>
    <s v="Critical"/>
    <s v="Merlot"/>
    <x v="0"/>
    <x v="3"/>
    <s v="Moet &amp; Chandon Imperial"/>
    <s v="Large Crate"/>
    <s v="Canberra"/>
    <x v="1157"/>
    <d v="2013-06-30T00:00:00"/>
    <n v="17"/>
    <n v="0.06"/>
    <n v="3.58"/>
    <n v="5.47"/>
    <n v="60.86"/>
  </r>
  <r>
    <n v="3822"/>
    <n v="91180"/>
    <s v="Richard Riley"/>
    <s v="Air Cargo"/>
    <x v="2"/>
    <x v="1"/>
    <s v="Critical"/>
    <s v="Grenache Rose"/>
    <x v="0"/>
    <x v="3"/>
    <s v="Bertani Bertarose 2014"/>
    <s v="Small Crate"/>
    <s v="Canberra"/>
    <x v="1136"/>
    <d v="2010-06-28T00:00:00"/>
    <n v="17"/>
    <n v="0.09"/>
    <n v="100.98"/>
    <n v="35.840000000000003"/>
    <n v="1716.66"/>
  </r>
  <r>
    <n v="3823"/>
    <n v="91180"/>
    <s v="Richard Riley"/>
    <s v="Express Road Cargo"/>
    <x v="0"/>
    <x v="1"/>
    <s v="Critical"/>
    <s v="Merlot"/>
    <x v="0"/>
    <x v="3"/>
    <s v="Simonnet-Febvre Cremant de Bourgogne Blanc"/>
    <s v="Large Crate"/>
    <s v="Canberra"/>
    <x v="1136"/>
    <d v="2010-06-28T00:00:00"/>
    <n v="6"/>
    <n v="0.1"/>
    <n v="5.78"/>
    <n v="7.96"/>
    <n v="34.68"/>
  </r>
  <r>
    <n v="3824"/>
    <n v="87622"/>
    <s v="Bruce Kim"/>
    <s v="Air Cargo"/>
    <x v="1"/>
    <x v="2"/>
    <s v="Critical"/>
    <s v="Reisling"/>
    <x v="0"/>
    <x v="3"/>
    <s v="Villa Maria Private Bin Sauvignon Blanc 2015"/>
    <s v="Small Crate"/>
    <s v="Mandurah"/>
    <x v="1158"/>
    <d v="2011-07-05T00:00:00"/>
    <n v="11"/>
    <n v="0.06"/>
    <n v="119.99"/>
    <n v="56.14"/>
    <n v="1319.8899999999999"/>
  </r>
  <r>
    <n v="3825"/>
    <n v="87622"/>
    <s v="Bruce Kim"/>
    <s v="Express Road Cargo"/>
    <x v="0"/>
    <x v="2"/>
    <s v="Critical"/>
    <s v="Cabernet Sauvignon"/>
    <x v="0"/>
    <x v="3"/>
    <s v="Chateau d'Esclans Whispering Angel Rose 2014"/>
    <s v="Full Container"/>
    <s v="Freemantle"/>
    <x v="1158"/>
    <d v="2011-07-06T00:00:00"/>
    <n v="7"/>
    <n v="7.0000000000000007E-2"/>
    <n v="36.549999999999997"/>
    <n v="13.89"/>
    <n v="255.84999999999997"/>
  </r>
  <r>
    <n v="3826"/>
    <n v="88357"/>
    <s v="John Thompson"/>
    <s v="Express Road Cargo"/>
    <x v="0"/>
    <x v="1"/>
    <s v="Critical"/>
    <s v="Pinot Noir"/>
    <x v="0"/>
    <x v="3"/>
    <s v="Marques de Caceres Rioja Rosado 2014"/>
    <s v="Large Crate"/>
    <s v="Devonport"/>
    <x v="213"/>
    <d v="2013-09-21T00:00:00"/>
    <n v="13"/>
    <n v="0.02"/>
    <n v="3.15"/>
    <n v="0.49"/>
    <n v="40.949999999999996"/>
  </r>
  <r>
    <n v="3827"/>
    <n v="91126"/>
    <s v="Matthew Martin"/>
    <s v="Express Road Cargo"/>
    <x v="0"/>
    <x v="1"/>
    <s v="Low"/>
    <s v="Pinot Noir"/>
    <x v="0"/>
    <x v="3"/>
    <s v="Bertani Bertarose 2014"/>
    <s v="Large Crate"/>
    <s v="Burnie"/>
    <x v="1159"/>
    <d v="2012-11-01T00:00:00"/>
    <n v="15"/>
    <n v="0.08"/>
    <n v="14.03"/>
    <n v="9.3699999999999992"/>
    <n v="210.45"/>
  </r>
  <r>
    <n v="3828"/>
    <n v="91126"/>
    <s v="Matthew Martin"/>
    <s v="Air Cargo"/>
    <x v="2"/>
    <x v="1"/>
    <s v="Low"/>
    <s v="Grenache Rose"/>
    <x v="0"/>
    <x v="3"/>
    <s v="Chateau D'Aqueria Tavel Rose 2013"/>
    <s v="Small Crate"/>
    <s v="Burnie"/>
    <x v="1159"/>
    <d v="2012-10-29T00:00:00"/>
    <n v="16"/>
    <n v="0.04"/>
    <n v="212.6"/>
    <n v="110.2"/>
    <n v="3401.6"/>
  </r>
  <r>
    <n v="3829"/>
    <n v="90717"/>
    <s v="Justin Myers"/>
    <s v="Express Road Cargo"/>
    <x v="0"/>
    <x v="1"/>
    <s v="Critical"/>
    <s v="Shiraz"/>
    <x v="0"/>
    <x v="3"/>
    <s v="Lucien Albrecht Cremant d'Alsace Brut Rose"/>
    <s v="Full Container"/>
    <s v="Canberra"/>
    <x v="539"/>
    <d v="2011-02-27T00:00:00"/>
    <n v="9"/>
    <n v="0.09"/>
    <n v="1.26"/>
    <n v="0.7"/>
    <n v="11.34"/>
  </r>
  <r>
    <n v="3830"/>
    <n v="88556"/>
    <s v="Larry Jacobs"/>
    <s v="Air Cargo"/>
    <x v="2"/>
    <x v="1"/>
    <s v="High"/>
    <s v="Sangiovese Rose"/>
    <x v="0"/>
    <x v="3"/>
    <s v="Chateau d'Esclans Garrus Rose 2013"/>
    <s v="Small Crate"/>
    <s v="Canberra"/>
    <x v="1160"/>
    <d v="2010-08-13T00:00:00"/>
    <n v="14"/>
    <n v="0.09"/>
    <n v="260.98"/>
    <n v="41.91"/>
    <n v="3653.7200000000003"/>
  </r>
  <r>
    <n v="3831"/>
    <n v="88556"/>
    <s v="Larry Jacobs"/>
    <s v="Express Road Cargo"/>
    <x v="2"/>
    <x v="1"/>
    <s v="High"/>
    <s v="Champagne"/>
    <x v="0"/>
    <x v="3"/>
    <s v="Pietradolce Etna Rosato 2014"/>
    <s v="Standard Size Crate"/>
    <s v="Port Lincoln"/>
    <x v="1160"/>
    <d v="2010-08-13T00:00:00"/>
    <n v="11"/>
    <n v="0.01"/>
    <n v="10.52"/>
    <n v="7.94"/>
    <n v="115.72"/>
  </r>
  <r>
    <n v="3832"/>
    <n v="88556"/>
    <s v="Larry Jacobs"/>
    <s v="Road Cargo"/>
    <x v="0"/>
    <x v="1"/>
    <s v="High"/>
    <s v="Sangiovese"/>
    <x v="0"/>
    <x v="3"/>
    <s v="Bertani Bertarose 2014"/>
    <s v="Large Crate"/>
    <s v="Port Adelaide"/>
    <x v="1160"/>
    <d v="2010-08-13T00:00:00"/>
    <n v="14"/>
    <n v="0.02"/>
    <n v="5.98"/>
    <n v="7.5"/>
    <n v="83.72"/>
  </r>
  <r>
    <n v="3833"/>
    <n v="88157"/>
    <s v="Aaron Chapman"/>
    <s v="Road Cargo"/>
    <x v="1"/>
    <x v="1"/>
    <s v="Not Specified"/>
    <s v="Chardonnay"/>
    <x v="0"/>
    <x v="3"/>
    <s v="Robert Oatley Sauvignon Blanc 2013"/>
    <s v="Large Crate"/>
    <s v="Mildura"/>
    <x v="155"/>
    <d v="2010-09-03T00:00:00"/>
    <n v="16"/>
    <n v="0.05"/>
    <n v="34.979999999999997"/>
    <n v="7.53"/>
    <n v="559.67999999999995"/>
  </r>
  <r>
    <n v="3834"/>
    <n v="88157"/>
    <s v="Aaron Chapman"/>
    <s v="Express Road Cargo"/>
    <x v="0"/>
    <x v="1"/>
    <s v="Not Specified"/>
    <s v="Zinfandel"/>
    <x v="0"/>
    <x v="3"/>
    <s v="JCB N¬∞21 Brut Cremant de Bourgogne"/>
    <s v="Full Container"/>
    <s v="Wodonga"/>
    <x v="155"/>
    <d v="2010-09-02T00:00:00"/>
    <n v="8"/>
    <n v="0"/>
    <n v="3.14"/>
    <n v="1.92"/>
    <n v="25.12"/>
  </r>
  <r>
    <n v="3835"/>
    <n v="89595"/>
    <s v="Joshua Snyder"/>
    <s v="Express Road Cargo"/>
    <x v="0"/>
    <x v="1"/>
    <s v="High"/>
    <s v="Zinfandel"/>
    <x v="0"/>
    <x v="3"/>
    <s v="Belle Glos Oeil de Perdrix Pinot Noir Blanc 2014"/>
    <s v="Large Crate"/>
    <s v="Mount Gambier"/>
    <x v="1094"/>
    <d v="2010-01-28T00:00:00"/>
    <n v="1"/>
    <n v="0.01"/>
    <n v="2.89"/>
    <n v="0.5"/>
    <n v="2.89"/>
  </r>
  <r>
    <n v="3836"/>
    <n v="89595"/>
    <s v="Albert Dixon"/>
    <s v="Express Road Cargo"/>
    <x v="2"/>
    <x v="1"/>
    <s v="High"/>
    <s v="Cremant"/>
    <x v="0"/>
    <x v="3"/>
    <s v="Bertani Bertarose 2014"/>
    <s v="Standard Size Crate"/>
    <s v="Canberra"/>
    <x v="1094"/>
    <d v="2010-01-27T00:00:00"/>
    <n v="8"/>
    <n v="0.03"/>
    <n v="14.34"/>
    <n v="5"/>
    <n v="114.72"/>
  </r>
  <r>
    <n v="3837"/>
    <n v="91189"/>
    <s v="Steve Ryan"/>
    <s v="Road Cargo"/>
    <x v="0"/>
    <x v="1"/>
    <s v="Critical"/>
    <s v="Zinfandel"/>
    <x v="0"/>
    <x v="3"/>
    <s v="La Playa Estate Cabernet Sauvignon Rose 2015"/>
    <s v="Large Crate"/>
    <s v="Canberra"/>
    <x v="799"/>
    <d v="2012-08-03T00:00:00"/>
    <n v="11"/>
    <n v="0.02"/>
    <n v="3.69"/>
    <n v="2.5"/>
    <n v="40.589999999999996"/>
  </r>
  <r>
    <n v="3838"/>
    <n v="87453"/>
    <s v="Timothy Morales"/>
    <s v="Express Road Cargo"/>
    <x v="0"/>
    <x v="1"/>
    <s v="Medium"/>
    <s v="Zinfandel"/>
    <x v="0"/>
    <x v="3"/>
    <s v="Bertani Bertarose 2014"/>
    <s v="Large Crate"/>
    <s v="Canberra"/>
    <x v="904"/>
    <d v="2011-01-04T00:00:00"/>
    <n v="5"/>
    <n v="0.1"/>
    <n v="67.28"/>
    <n v="19.989999999999998"/>
    <n v="336.4"/>
  </r>
  <r>
    <n v="3839"/>
    <n v="86788"/>
    <s v="Keith Bailey"/>
    <s v="Air Cargo"/>
    <x v="2"/>
    <x v="2"/>
    <s v="Critical"/>
    <s v="Grenache Rose"/>
    <x v="0"/>
    <x v="3"/>
    <s v="Bertani Bertarose 2014"/>
    <s v="Small Crate"/>
    <s v="Bunbury"/>
    <x v="1161"/>
    <d v="2013-12-10T00:00:00"/>
    <n v="13"/>
    <n v="0.03"/>
    <n v="259.70999999999998"/>
    <n v="66.67"/>
    <n v="3376.2299999999996"/>
  </r>
  <r>
    <n v="3840"/>
    <n v="89324"/>
    <s v="Earl Dunn"/>
    <s v="Express Road Cargo"/>
    <x v="0"/>
    <x v="1"/>
    <s v="Critical"/>
    <s v="Shiraz"/>
    <x v="0"/>
    <x v="3"/>
    <s v="Domaine Lafond Roc-Epine Tavel Rose 2014"/>
    <s v="Full Container"/>
    <s v="Bendigo"/>
    <x v="99"/>
    <d v="2013-05-27T00:00:00"/>
    <n v="2"/>
    <n v="0.1"/>
    <n v="8.9499999999999993"/>
    <n v="2.0099999999999998"/>
    <n v="17.899999999999999"/>
  </r>
  <r>
    <n v="3841"/>
    <n v="89324"/>
    <s v="Annie Hughes"/>
    <s v="Express Road Cargo"/>
    <x v="0"/>
    <x v="1"/>
    <s v="Critical"/>
    <s v="Shiraz"/>
    <x v="0"/>
    <x v="3"/>
    <s v="La Playa Estate Cabernet Sauvignon Rose 2015"/>
    <s v="Large Crate"/>
    <s v="Ararat"/>
    <x v="99"/>
    <d v="2013-05-27T00:00:00"/>
    <n v="11"/>
    <n v="0.04"/>
    <n v="55.29"/>
    <n v="5.08"/>
    <n v="608.18999999999994"/>
  </r>
  <r>
    <n v="3842"/>
    <n v="89324"/>
    <s v="Annie Hughes"/>
    <s v="Air Cargo"/>
    <x v="2"/>
    <x v="1"/>
    <s v="Critical"/>
    <s v="Sangiovese Rose"/>
    <x v="0"/>
    <x v="3"/>
    <s v="Chateau D'Aqueria Tavel Rose 2013"/>
    <s v="Small Crate"/>
    <s v="Benalla"/>
    <x v="99"/>
    <d v="2013-05-27T00:00:00"/>
    <n v="6"/>
    <n v="0.1"/>
    <n v="550.98"/>
    <n v="45.7"/>
    <n v="3305.88"/>
  </r>
  <r>
    <n v="3843"/>
    <n v="90893"/>
    <s v="Dennis Andrews"/>
    <s v="Express Road Cargo"/>
    <x v="2"/>
    <x v="3"/>
    <s v="Medium"/>
    <s v="Sangiovese Rose"/>
    <x v="0"/>
    <x v="3"/>
    <s v="Domaine Lafage Miraflors Rose 2013"/>
    <s v="Standard Size Crate"/>
    <s v="Broken Hill"/>
    <x v="958"/>
    <d v="2012-03-12T00:00:00"/>
    <n v="6"/>
    <n v="7.0000000000000007E-2"/>
    <n v="19.23"/>
    <n v="6.15"/>
    <n v="115.38"/>
  </r>
  <r>
    <n v="3844"/>
    <n v="90893"/>
    <s v="Dennis Andrews"/>
    <s v="Road Cargo"/>
    <x v="1"/>
    <x v="3"/>
    <s v="Medium"/>
    <s v="Pinot Gris"/>
    <x v="0"/>
    <x v="3"/>
    <s v="Los Vascos Sauvignon Blanc 2015"/>
    <s v="Full Container"/>
    <s v="Wagga Wagga"/>
    <x v="958"/>
    <d v="2012-03-12T00:00:00"/>
    <n v="5"/>
    <n v="0.08"/>
    <n v="85.99"/>
    <n v="0.99"/>
    <n v="429.95"/>
  </r>
  <r>
    <n v="3845"/>
    <n v="91196"/>
    <s v="Raymond Hart"/>
    <s v="Road Cargo"/>
    <x v="1"/>
    <x v="1"/>
    <s v="Critical"/>
    <s v="Reisling"/>
    <x v="0"/>
    <x v="3"/>
    <s v="Chardonnais Napa Valley Chardonnay 2013"/>
    <s v="Large Crate"/>
    <s v="Canberra"/>
    <x v="561"/>
    <d v="2011-06-29T00:00:00"/>
    <n v="3"/>
    <n v="0.08"/>
    <n v="65.989999999999995"/>
    <n v="8.99"/>
    <n v="197.96999999999997"/>
  </r>
  <r>
    <n v="3846"/>
    <n v="87146"/>
    <s v="Louis Ortiz"/>
    <s v="Express Road Cargo"/>
    <x v="0"/>
    <x v="3"/>
    <s v="Medium"/>
    <s v="Pinot Noir"/>
    <x v="0"/>
    <x v="3"/>
    <s v="JCB N¬∞21 Brut Cremant de Bourgogne"/>
    <s v="Large Crate"/>
    <s v="Wagga Wagga"/>
    <x v="1162"/>
    <d v="2010-02-01T00:00:00"/>
    <n v="10"/>
    <n v="0.02"/>
    <n v="420.98"/>
    <n v="19.989999999999998"/>
    <n v="4209.8"/>
  </r>
  <r>
    <n v="3847"/>
    <n v="89882"/>
    <s v="Sara Hawkins"/>
    <s v="Air Cargo"/>
    <x v="2"/>
    <x v="1"/>
    <s v="Medium"/>
    <s v="Cremant"/>
    <x v="0"/>
    <x v="3"/>
    <s v="Sutter Home White Zinfandel"/>
    <s v="Small Crate"/>
    <s v="Port Lincoln"/>
    <x v="135"/>
    <d v="2012-07-18T00:00:00"/>
    <n v="13"/>
    <n v="0.04"/>
    <n v="120.98"/>
    <n v="60.19"/>
    <n v="1572.74"/>
  </r>
  <r>
    <n v="3848"/>
    <n v="89882"/>
    <s v="Sara Hawkins"/>
    <s v="Express Road Cargo"/>
    <x v="0"/>
    <x v="1"/>
    <s v="Medium"/>
    <s v="Pinot Noir"/>
    <x v="0"/>
    <x v="3"/>
    <s v="JCB N¬∞21 Brut Cremant de Bourgogne"/>
    <s v="Large Crate"/>
    <s v="Mount Gambier"/>
    <x v="135"/>
    <d v="2012-07-20T00:00:00"/>
    <n v="13"/>
    <n v="0.03"/>
    <n v="12.28"/>
    <n v="5.09"/>
    <n v="159.63999999999999"/>
  </r>
  <r>
    <n v="3849"/>
    <n v="90899"/>
    <s v="Joshua Simpson"/>
    <s v="Express Road Cargo"/>
    <x v="1"/>
    <x v="3"/>
    <s v="Critical"/>
    <s v="Pinot Gris"/>
    <x v="0"/>
    <x v="3"/>
    <s v="Lucky Chardonnay 2012"/>
    <s v="Large Crate"/>
    <s v="Orange"/>
    <x v="1162"/>
    <d v="2010-01-31T00:00:00"/>
    <n v="4"/>
    <n v="0.09"/>
    <n v="95.99"/>
    <n v="4.9000000000000004"/>
    <n v="383.96"/>
  </r>
  <r>
    <n v="3850"/>
    <n v="87369"/>
    <s v="Sara Hawkins"/>
    <s v="Express Road Cargo"/>
    <x v="0"/>
    <x v="1"/>
    <s v="High"/>
    <s v="Pinot Noir"/>
    <x v="0"/>
    <x v="3"/>
    <s v="Dopff &amp; Irion Cremant Rose Brut"/>
    <s v="Full Container"/>
    <s v="Ararat"/>
    <x v="395"/>
    <d v="2012-03-06T00:00:00"/>
    <n v="12"/>
    <n v="0.01"/>
    <n v="3.85"/>
    <n v="0.7"/>
    <n v="46.2"/>
  </r>
  <r>
    <n v="3851"/>
    <n v="88522"/>
    <s v="Cheryl Shaw"/>
    <s v="Air Cargo"/>
    <x v="0"/>
    <x v="3"/>
    <s v="High"/>
    <s v="Cabernet Sauvignon"/>
    <x v="0"/>
    <x v="3"/>
    <s v="Miraval Rose 2014"/>
    <s v="Full Container"/>
    <s v="Goulburn"/>
    <x v="132"/>
    <d v="2010-07-08T00:00:00"/>
    <n v="4"/>
    <n v="0.01"/>
    <n v="2.84"/>
    <n v="0.93"/>
    <n v="11.36"/>
  </r>
  <r>
    <n v="3852"/>
    <n v="90105"/>
    <s v="Craig Cox"/>
    <s v="Express Road Cargo"/>
    <x v="0"/>
    <x v="3"/>
    <s v="Low"/>
    <s v="Zinfandel"/>
    <x v="0"/>
    <x v="3"/>
    <s v="Domaine Lafage Miraflors Rose 2013"/>
    <s v="Full Container"/>
    <s v="Broken Hill"/>
    <x v="692"/>
    <d v="2011-09-17T00:00:00"/>
    <n v="18"/>
    <n v="0.03"/>
    <n v="2.94"/>
    <n v="0.96"/>
    <n v="52.92"/>
  </r>
  <r>
    <n v="3853"/>
    <n v="87383"/>
    <s v="Albert Brooks"/>
    <s v="Express Road Cargo"/>
    <x v="1"/>
    <x v="1"/>
    <s v="Critical"/>
    <s v="Sauvignon Blanc"/>
    <x v="0"/>
    <x v="3"/>
    <s v="Cloudy Bay Sauvignon Blanc 2015"/>
    <s v="Large Crate"/>
    <s v="Adelaide"/>
    <x v="933"/>
    <d v="2010-10-06T00:00:00"/>
    <n v="22"/>
    <n v="7.0000000000000007E-2"/>
    <n v="200.99"/>
    <n v="4.2"/>
    <n v="4421.7800000000007"/>
  </r>
  <r>
    <n v="3854"/>
    <n v="87383"/>
    <s v="Raymond Wells"/>
    <s v="Air Cargo"/>
    <x v="1"/>
    <x v="1"/>
    <s v="Critical"/>
    <s v="Pinot Gris"/>
    <x v="0"/>
    <x v="3"/>
    <s v="Mercer Canyons Chardonnay 2013"/>
    <s v="Extra Large Crate"/>
    <s v="Adelaide"/>
    <x v="933"/>
    <d v="2010-10-06T00:00:00"/>
    <n v="3"/>
    <n v="0.01"/>
    <n v="297.48"/>
    <n v="18.059999999999999"/>
    <n v="892.44"/>
  </r>
  <r>
    <n v="3855"/>
    <n v="86010"/>
    <s v="Ruby Cox"/>
    <s v="Express Road Cargo"/>
    <x v="1"/>
    <x v="2"/>
    <s v="High"/>
    <s v="Pinot Gris"/>
    <x v="0"/>
    <x v="3"/>
    <s v="Rombauer Chardonnay 2014"/>
    <s v="Loose Wrap"/>
    <s v="Busseltol"/>
    <x v="269"/>
    <d v="2010-04-11T00:00:00"/>
    <n v="2"/>
    <n v="0.03"/>
    <n v="15.99"/>
    <n v="11.28"/>
    <n v="31.98"/>
  </r>
  <r>
    <n v="3856"/>
    <n v="89048"/>
    <s v="Keith Ramos"/>
    <s v="Air Cargo"/>
    <x v="2"/>
    <x v="3"/>
    <s v="Not Specified"/>
    <s v="Sangiovese Rose"/>
    <x v="0"/>
    <x v="3"/>
    <s v="Francis Ford Coppola Sofia Rose 2014"/>
    <s v="Extra Large Crate"/>
    <s v="Newcastle"/>
    <x v="103"/>
    <d v="2011-10-10T00:00:00"/>
    <n v="1"/>
    <n v="0.05"/>
    <n v="284.98"/>
    <n v="69.55"/>
    <n v="284.98"/>
  </r>
  <r>
    <n v="3857"/>
    <n v="89048"/>
    <s v="Keith Ramos"/>
    <s v="Express Road Cargo"/>
    <x v="0"/>
    <x v="3"/>
    <s v="Not Specified"/>
    <s v="Merlot"/>
    <x v="0"/>
    <x v="3"/>
    <s v="Miraval Rose (1.5 Liter Magnum) 2014"/>
    <s v="Large Crate"/>
    <s v="Campbeltown"/>
    <x v="103"/>
    <d v="2011-10-11T00:00:00"/>
    <n v="14"/>
    <n v="0.02"/>
    <n v="40.99"/>
    <n v="5.86"/>
    <n v="573.86"/>
  </r>
  <r>
    <n v="3858"/>
    <n v="89048"/>
    <s v="Keith Ramos"/>
    <s v="Express Road Cargo"/>
    <x v="2"/>
    <x v="3"/>
    <s v="Not Specified"/>
    <s v="Champagne"/>
    <x v="0"/>
    <x v="3"/>
    <s v="La Playa Estate Cabernet Sauvignon Rose 2015"/>
    <s v="Mini Crate"/>
    <s v="Penrith"/>
    <x v="103"/>
    <d v="2011-10-11T00:00:00"/>
    <n v="18"/>
    <n v="0.02"/>
    <n v="71.37"/>
    <n v="69"/>
    <n v="1284.6600000000001"/>
  </r>
  <r>
    <n v="3859"/>
    <n v="91200"/>
    <s v="Donald Stanley"/>
    <s v="Express Road Cargo"/>
    <x v="0"/>
    <x v="0"/>
    <s v="Not Specified"/>
    <s v="Cabernet Sauvignon"/>
    <x v="0"/>
    <x v="3"/>
    <s v="Domaine Lafage Miraflors Rose 2013"/>
    <s v="Large Crate"/>
    <s v="Darwin"/>
    <x v="857"/>
    <d v="2010-01-13T00:00:00"/>
    <n v="10"/>
    <n v="0.09"/>
    <n v="27.75"/>
    <n v="19.989999999999998"/>
    <n v="277.5"/>
  </r>
  <r>
    <n v="3860"/>
    <n v="91168"/>
    <s v="John Hill"/>
    <s v="Express Road Cargo"/>
    <x v="0"/>
    <x v="3"/>
    <s v="Critical"/>
    <s v="Sangiovese"/>
    <x v="0"/>
    <x v="3"/>
    <s v="Veuve Clicquot Brut Yellow Label"/>
    <s v="Large Crate"/>
    <s v="Tamworth"/>
    <x v="449"/>
    <d v="2011-02-11T00:00:00"/>
    <n v="4"/>
    <n v="0.05"/>
    <n v="39.06"/>
    <n v="10.55"/>
    <n v="156.24"/>
  </r>
  <r>
    <n v="3861"/>
    <n v="86732"/>
    <s v="Ernest Bryant"/>
    <s v="Express Road Cargo"/>
    <x v="1"/>
    <x v="3"/>
    <s v="Medium"/>
    <s v="Sauvignon Blanc"/>
    <x v="0"/>
    <x v="3"/>
    <s v="Rombauer Chardonnay 2014"/>
    <s v="Large Crate"/>
    <s v="Wagga Wagga"/>
    <x v="565"/>
    <d v="2013-10-04T00:00:00"/>
    <n v="8"/>
    <n v="0.1"/>
    <n v="110.99"/>
    <n v="8.99"/>
    <n v="887.92"/>
  </r>
  <r>
    <n v="3862"/>
    <n v="90593"/>
    <s v="Eric Webb"/>
    <s v="Road Cargo"/>
    <x v="1"/>
    <x v="3"/>
    <s v="High"/>
    <s v="Reisling"/>
    <x v="0"/>
    <x v="3"/>
    <s v="Giesen Sauvignon Blanc 2014"/>
    <s v="Large Crate"/>
    <s v="Albury"/>
    <x v="1163"/>
    <d v="2010-05-20T00:00:00"/>
    <n v="17"/>
    <n v="0"/>
    <n v="73.98"/>
    <n v="12.14"/>
    <n v="1257.6600000000001"/>
  </r>
  <r>
    <n v="3863"/>
    <n v="89651"/>
    <s v="Louise Cook"/>
    <s v="Road Cargo"/>
    <x v="0"/>
    <x v="1"/>
    <s v="Medium"/>
    <s v="Pinot Noir"/>
    <x v="0"/>
    <x v="3"/>
    <s v="Louis Roederer Cristal Brut with Gift Box 2007"/>
    <s v="Full Container"/>
    <s v="Ararat"/>
    <x v="621"/>
    <d v="2013-04-16T00:00:00"/>
    <n v="7"/>
    <n v="0.02"/>
    <n v="4.76"/>
    <n v="3.01"/>
    <n v="33.32"/>
  </r>
  <r>
    <n v="3864"/>
    <n v="89474"/>
    <s v="Maria Crawford"/>
    <s v="Express Road Cargo"/>
    <x v="0"/>
    <x v="1"/>
    <s v="High"/>
    <s v="Malbec"/>
    <x v="0"/>
    <x v="3"/>
    <s v="Chateau Gaudrelle Cremant d'Loire Brut"/>
    <s v="Large Crate"/>
    <s v="Canberra"/>
    <x v="1164"/>
    <d v="2013-05-20T00:00:00"/>
    <n v="10"/>
    <n v="0.02"/>
    <n v="4.13"/>
    <n v="0.5"/>
    <n v="41.3"/>
  </r>
  <r>
    <n v="3865"/>
    <n v="89474"/>
    <s v="Louis Boyd"/>
    <s v="Air Cargo"/>
    <x v="0"/>
    <x v="0"/>
    <s v="High"/>
    <s v="Malbec"/>
    <x v="0"/>
    <x v="3"/>
    <s v="Chateau d'Esclans Garrus Rose 2013"/>
    <s v="Extra Large Crate"/>
    <s v="Gold Coast"/>
    <x v="1164"/>
    <d v="2013-05-19T00:00:00"/>
    <n v="15"/>
    <n v="0.02"/>
    <n v="20.98"/>
    <n v="45"/>
    <n v="314.7"/>
  </r>
  <r>
    <n v="3866"/>
    <n v="88805"/>
    <s v="Andrew Henry"/>
    <s v="Express Road Cargo"/>
    <x v="1"/>
    <x v="1"/>
    <s v="Medium"/>
    <s v="Reisling"/>
    <x v="0"/>
    <x v="3"/>
    <s v="Los Vascos Sauvignon Blanc 2015"/>
    <s v="Large Crate"/>
    <s v="Mount Barker"/>
    <x v="1165"/>
    <d v="2012-04-01T00:00:00"/>
    <n v="11"/>
    <n v="0.04"/>
    <n v="35.99"/>
    <n v="1.1000000000000001"/>
    <n v="395.89000000000004"/>
  </r>
  <r>
    <n v="3867"/>
    <n v="87836"/>
    <s v="Gregory Fox"/>
    <s v="Air Cargo"/>
    <x v="1"/>
    <x v="0"/>
    <s v="High"/>
    <s v="Reisling"/>
    <x v="0"/>
    <x v="3"/>
    <s v="Hewitson LuLu Sauvignon Blanc 2014"/>
    <s v="Extra Large Crate"/>
    <s v="Darwin"/>
    <x v="1166"/>
    <d v="2011-12-09T00:00:00"/>
    <n v="17"/>
    <n v="0"/>
    <n v="500.97"/>
    <n v="69.3"/>
    <n v="8516.49"/>
  </r>
  <r>
    <n v="3868"/>
    <n v="87056"/>
    <s v="Victor Hansen"/>
    <s v="Express Road Cargo"/>
    <x v="0"/>
    <x v="1"/>
    <s v="Low"/>
    <s v="Pinot Noir"/>
    <x v="0"/>
    <x v="3"/>
    <s v="Miraval Rose (1.5 Liter Magnum) 2014"/>
    <s v="Large Crate"/>
    <s v="Mount Gambier"/>
    <x v="43"/>
    <d v="2013-11-26T00:00:00"/>
    <n v="20"/>
    <n v="0.04"/>
    <n v="1.88"/>
    <n v="1.49"/>
    <n v="37.599999999999994"/>
  </r>
  <r>
    <n v="3869"/>
    <n v="89898"/>
    <s v="Sharon Crawford"/>
    <s v="Express Road Cargo"/>
    <x v="0"/>
    <x v="2"/>
    <s v="Medium"/>
    <s v="Merlot"/>
    <x v="0"/>
    <x v="3"/>
    <s v="Pierre Sparr Cremant d'Alsace Reserve Brut Rose"/>
    <s v="Large Crate"/>
    <s v="Freemantle"/>
    <x v="1102"/>
    <d v="2011-08-14T00:00:00"/>
    <n v="14"/>
    <n v="0.06"/>
    <n v="161.55000000000001"/>
    <n v="19.989999999999998"/>
    <n v="2261.7000000000003"/>
  </r>
  <r>
    <n v="3870"/>
    <n v="90526"/>
    <s v="Joshua Murphy"/>
    <s v="Express Road Cargo"/>
    <x v="0"/>
    <x v="1"/>
    <s v="Low"/>
    <s v="Merlot"/>
    <x v="0"/>
    <x v="3"/>
    <s v="Barnard Griffin Rose of Sangiovese 2014"/>
    <s v="Full Container"/>
    <s v="Burnie"/>
    <x v="818"/>
    <d v="2011-02-10T00:00:00"/>
    <n v="1"/>
    <n v="0.03"/>
    <n v="4.71"/>
    <n v="0.7"/>
    <n v="4.71"/>
  </r>
  <r>
    <n v="3871"/>
    <n v="90526"/>
    <s v="Aaron Daniels"/>
    <s v="Express Road Cargo"/>
    <x v="0"/>
    <x v="1"/>
    <s v="Low"/>
    <s v="Shiraz"/>
    <x v="0"/>
    <x v="3"/>
    <s v="Pierre Sparr Cremant d'Alsace Reserve Brut Rose"/>
    <s v="Large Crate"/>
    <s v="Burnie"/>
    <x v="818"/>
    <d v="2011-02-15T00:00:00"/>
    <n v="1"/>
    <n v="0.06"/>
    <n v="3.08"/>
    <n v="0.99"/>
    <n v="3.08"/>
  </r>
  <r>
    <n v="3872"/>
    <n v="90526"/>
    <s v="Aaron Daniels"/>
    <s v="Express Road Cargo"/>
    <x v="0"/>
    <x v="1"/>
    <s v="Low"/>
    <s v="Merlot"/>
    <x v="0"/>
    <x v="3"/>
    <s v="Pietradolce Etna Rosato 2014"/>
    <s v="Large Crate"/>
    <s v="Burnie"/>
    <x v="818"/>
    <d v="2011-02-15T00:00:00"/>
    <n v="10"/>
    <n v="0.09"/>
    <n v="419.19"/>
    <n v="19.989999999999998"/>
    <n v="4191.8999999999996"/>
  </r>
  <r>
    <n v="3873"/>
    <n v="89706"/>
    <s v="Albert Ward"/>
    <s v="Road Cargo"/>
    <x v="2"/>
    <x v="2"/>
    <s v="High"/>
    <s v="Champagne"/>
    <x v="0"/>
    <x v="3"/>
    <s v="Sutter Home White Zinfandel"/>
    <s v="Mini Crate"/>
    <s v="Freemantle"/>
    <x v="234"/>
    <d v="2010-07-14T00:00:00"/>
    <n v="12"/>
    <n v="0.04"/>
    <n v="136.97999999999999"/>
    <n v="24.49"/>
    <n v="1643.7599999999998"/>
  </r>
  <r>
    <n v="3874"/>
    <n v="91209"/>
    <s v="Roy Stewart"/>
    <s v="Express Road Cargo"/>
    <x v="0"/>
    <x v="3"/>
    <s v="High"/>
    <s v="Shiraz"/>
    <x v="0"/>
    <x v="3"/>
    <s v="Chateau de Campuget Costieres de Nimes Tradition Rose 2015"/>
    <s v="Large Crate"/>
    <s v="Penrith"/>
    <x v="1160"/>
    <d v="2010-08-11T00:00:00"/>
    <n v="2"/>
    <n v="0.1"/>
    <n v="4.13"/>
    <n v="0.99"/>
    <n v="8.26"/>
  </r>
  <r>
    <n v="3875"/>
    <n v="91209"/>
    <s v="Roy Stewart"/>
    <s v="Express Road Cargo"/>
    <x v="0"/>
    <x v="3"/>
    <s v="High"/>
    <s v="Sangiovese"/>
    <x v="0"/>
    <x v="3"/>
    <s v="Gerard Bertrand Cote des Roses Rose 2014"/>
    <s v="Large Crate"/>
    <s v="Bathurst"/>
    <x v="1160"/>
    <d v="2010-08-13T00:00:00"/>
    <n v="2"/>
    <n v="0.04"/>
    <n v="4.9800000000000004"/>
    <n v="0.49"/>
    <n v="9.9600000000000009"/>
  </r>
  <r>
    <n v="3876"/>
    <n v="89008"/>
    <s v="Edward Hunter"/>
    <s v="Express Road Cargo"/>
    <x v="1"/>
    <x v="1"/>
    <s v="High"/>
    <s v="Chardonnay"/>
    <x v="0"/>
    <x v="3"/>
    <s v="Dog Point Vineyard Sauvignon Blanc 2014"/>
    <s v="Standard Size Crate"/>
    <s v="Hobart"/>
    <x v="375"/>
    <d v="2010-11-30T00:00:00"/>
    <n v="26"/>
    <n v="0.1"/>
    <n v="5.98"/>
    <n v="3.85"/>
    <n v="155.48000000000002"/>
  </r>
  <r>
    <n v="3877"/>
    <n v="89008"/>
    <s v="Edward Hunter"/>
    <s v="Express Road Cargo"/>
    <x v="0"/>
    <x v="1"/>
    <s v="High"/>
    <s v="Merlot"/>
    <x v="0"/>
    <x v="3"/>
    <s v="Domaine Lafage Miraflors Rose 2013"/>
    <s v="Large Crate"/>
    <s v="Hobart"/>
    <x v="375"/>
    <d v="2010-12-01T00:00:00"/>
    <n v="22"/>
    <n v="7.0000000000000007E-2"/>
    <n v="2.61"/>
    <n v="0.5"/>
    <n v="57.419999999999995"/>
  </r>
  <r>
    <n v="3878"/>
    <n v="91212"/>
    <s v="Anna Brown"/>
    <s v="Express Road Cargo"/>
    <x v="0"/>
    <x v="2"/>
    <s v="Critical"/>
    <s v="Zinfandel"/>
    <x v="0"/>
    <x v="3"/>
    <s v="Pietradolce Etna Rosato 2014"/>
    <s v="Large Crate"/>
    <s v="Freemantle"/>
    <x v="549"/>
    <d v="2010-01-21T00:00:00"/>
    <n v="1"/>
    <n v="0.1"/>
    <n v="18.97"/>
    <n v="9.0299999999999994"/>
    <n v="18.97"/>
  </r>
  <r>
    <n v="3879"/>
    <n v="91212"/>
    <s v="Jennifer Fuller"/>
    <s v="Air Cargo"/>
    <x v="1"/>
    <x v="3"/>
    <s v="Critical"/>
    <s v="Pinot Gris"/>
    <x v="0"/>
    <x v="3"/>
    <s v="Mercer Canyons Chardonnay 2013"/>
    <s v="Small Crate"/>
    <s v="Wagga Wagga"/>
    <x v="549"/>
    <d v="2010-01-20T00:00:00"/>
    <n v="5"/>
    <n v="0"/>
    <n v="119.99"/>
    <n v="56.14"/>
    <n v="599.94999999999993"/>
  </r>
  <r>
    <n v="3880"/>
    <n v="90199"/>
    <s v="Shawn Perez"/>
    <s v="Air Cargo"/>
    <x v="2"/>
    <x v="2"/>
    <s v="Medium"/>
    <s v="Champagne"/>
    <x v="0"/>
    <x v="3"/>
    <s v="Orin Swift Cellars Fragile Rose 2014"/>
    <s v="Small Crate"/>
    <s v="Freemantle"/>
    <x v="359"/>
    <d v="2012-12-26T00:00:00"/>
    <n v="5"/>
    <n v="0.08"/>
    <n v="140.97999999999999"/>
    <n v="36.090000000000003"/>
    <n v="704.9"/>
  </r>
  <r>
    <n v="3881"/>
    <n v="90199"/>
    <s v="Earl Watson"/>
    <s v="Air Cargo"/>
    <x v="2"/>
    <x v="1"/>
    <s v="Medium"/>
    <s v="Champagne"/>
    <x v="0"/>
    <x v="3"/>
    <s v="Locations by Dave Phinney F Rose&quot;"/>
    <s v="Small Crate"/>
    <s v="Mount Gambier"/>
    <x v="359"/>
    <d v="2012-12-27T00:00:00"/>
    <n v="8"/>
    <n v="0.1"/>
    <n v="286.85000000000002"/>
    <n v="61.76"/>
    <n v="2294.8000000000002"/>
  </r>
  <r>
    <n v="3882"/>
    <n v="87008"/>
    <s v="Eric Myers"/>
    <s v="Express Road Cargo"/>
    <x v="0"/>
    <x v="3"/>
    <s v="Low"/>
    <s v="Merlot"/>
    <x v="0"/>
    <x v="3"/>
    <s v="Dopff &amp; Irion Cremant Rose Brut"/>
    <s v="Standard Size Crate"/>
    <s v="Queanbeyan"/>
    <x v="247"/>
    <d v="2011-11-06T00:00:00"/>
    <n v="19"/>
    <n v="0.1"/>
    <n v="43.98"/>
    <n v="8.99"/>
    <n v="835.61999999999989"/>
  </r>
  <r>
    <n v="3883"/>
    <n v="89500"/>
    <s v="Brian Rivera"/>
    <s v="Road Cargo"/>
    <x v="0"/>
    <x v="0"/>
    <s v="High"/>
    <s v="Zinfandel"/>
    <x v="0"/>
    <x v="3"/>
    <s v="Domaine Lafage Miraflors Rose 2013"/>
    <s v="Large Crate"/>
    <s v="Cairns"/>
    <x v="1167"/>
    <d v="2012-12-16T00:00:00"/>
    <n v="20"/>
    <n v="0"/>
    <n v="5.28"/>
    <n v="8.16"/>
    <n v="105.60000000000001"/>
  </r>
  <r>
    <n v="3884"/>
    <n v="88388"/>
    <s v="Harry Kelly"/>
    <s v="Express Road Cargo"/>
    <x v="0"/>
    <x v="0"/>
    <s v="Not Specified"/>
    <s v="Shiraz"/>
    <x v="0"/>
    <x v="3"/>
    <s v="Bertani Bertarose 2014"/>
    <s v="Large Crate"/>
    <s v="Cairns"/>
    <x v="670"/>
    <d v="2010-03-06T00:00:00"/>
    <n v="11"/>
    <n v="0.08"/>
    <n v="10.91"/>
    <n v="2.99"/>
    <n v="120.01"/>
  </r>
  <r>
    <n v="3885"/>
    <n v="89049"/>
    <s v="Keith Ramos"/>
    <s v="Air Cargo"/>
    <x v="1"/>
    <x v="3"/>
    <s v="Low"/>
    <s v="Pinot Gris"/>
    <x v="0"/>
    <x v="3"/>
    <s v="Mercer Canyons Chardonnay 2013"/>
    <s v="Extra Large Crate"/>
    <s v="Wagga Wagga"/>
    <x v="718"/>
    <d v="2012-12-03T00:00:00"/>
    <n v="11"/>
    <n v="0.08"/>
    <n v="442.14"/>
    <n v="14.7"/>
    <n v="4863.54"/>
  </r>
  <r>
    <n v="3886"/>
    <n v="87399"/>
    <s v="Jack Bennett"/>
    <s v="Express Road Cargo"/>
    <x v="0"/>
    <x v="3"/>
    <s v="High"/>
    <s v="Shiraz"/>
    <x v="0"/>
    <x v="3"/>
    <s v="Sutter Home White Zinfandel"/>
    <s v="Large Crate"/>
    <s v="Queanbeyan"/>
    <x v="1168"/>
    <d v="2012-01-13T00:00:00"/>
    <n v="3"/>
    <n v="0.06"/>
    <n v="5.53"/>
    <n v="6.98"/>
    <n v="16.59"/>
  </r>
  <r>
    <n v="3887"/>
    <n v="87399"/>
    <s v="Jack Bennett"/>
    <s v="Express Road Cargo"/>
    <x v="2"/>
    <x v="3"/>
    <s v="High"/>
    <s v="Grenache Rose"/>
    <x v="0"/>
    <x v="3"/>
    <s v="Domaine Lafond Roc-Epine Tavel Rose 2014"/>
    <s v="Large Crate"/>
    <s v="Albury"/>
    <x v="1168"/>
    <d v="2012-01-12T00:00:00"/>
    <n v="10"/>
    <n v="0.08"/>
    <n v="12.58"/>
    <n v="5.16"/>
    <n v="125.8"/>
  </r>
  <r>
    <n v="3888"/>
    <n v="87399"/>
    <s v="Jack Bennett"/>
    <s v="Express Road Cargo"/>
    <x v="0"/>
    <x v="3"/>
    <s v="High"/>
    <s v="Shiraz"/>
    <x v="0"/>
    <x v="3"/>
    <s v="Pietradolce Etna Rosato 2014"/>
    <s v="Large Crate"/>
    <s v="Newcastle"/>
    <x v="1168"/>
    <d v="2012-01-11T00:00:00"/>
    <n v="1"/>
    <n v="0.06"/>
    <n v="4.28"/>
    <n v="4.79"/>
    <n v="4.28"/>
  </r>
  <r>
    <n v="3889"/>
    <n v="87399"/>
    <s v="Jack Bennett"/>
    <s v="Express Road Cargo"/>
    <x v="0"/>
    <x v="3"/>
    <s v="High"/>
    <s v="Shiraz"/>
    <x v="0"/>
    <x v="3"/>
    <s v="Orin Swift Cellars Fragile Rose 2014"/>
    <s v="Full Container"/>
    <s v="Dubbo"/>
    <x v="1168"/>
    <d v="2012-01-11T00:00:00"/>
    <n v="3"/>
    <n v="0.1"/>
    <n v="3.85"/>
    <n v="0.7"/>
    <n v="11.55"/>
  </r>
  <r>
    <n v="3890"/>
    <n v="86000"/>
    <s v="Martin Richardson"/>
    <s v="Express Road Cargo"/>
    <x v="1"/>
    <x v="1"/>
    <s v="Not Specified"/>
    <s v="Chardonnay"/>
    <x v="0"/>
    <x v="3"/>
    <s v="Giesen Sauvignon Blanc 2014"/>
    <s v="Standard Size Crate"/>
    <s v="Burnie"/>
    <x v="168"/>
    <d v="2013-07-22T00:00:00"/>
    <n v="6"/>
    <n v="0.1"/>
    <n v="35.99"/>
    <n v="3.3"/>
    <n v="215.94"/>
  </r>
  <r>
    <n v="3891"/>
    <n v="86000"/>
    <s v="Peter Bradley"/>
    <s v="Air Cargo"/>
    <x v="2"/>
    <x v="1"/>
    <s v="Not Specified"/>
    <s v="Cremant"/>
    <x v="0"/>
    <x v="3"/>
    <s v="Chateau de Campuget Costieres de Nimes Tradition Rose 2015"/>
    <s v="Extra Large Crate"/>
    <s v="Canberra"/>
    <x v="168"/>
    <d v="2013-07-23T00:00:00"/>
    <n v="14"/>
    <n v="0.08"/>
    <n v="160.97999999999999"/>
    <n v="30"/>
    <n v="2253.7199999999998"/>
  </r>
  <r>
    <n v="3892"/>
    <n v="86538"/>
    <s v="Roy Murphy"/>
    <s v="Express Road Cargo"/>
    <x v="0"/>
    <x v="0"/>
    <s v="Not Specified"/>
    <s v="Shiraz"/>
    <x v="0"/>
    <x v="3"/>
    <s v="Bertani Bertarose 2014"/>
    <s v="Large Crate"/>
    <s v="Darwin"/>
    <x v="1169"/>
    <d v="2011-07-30T00:00:00"/>
    <n v="14"/>
    <n v="0.06"/>
    <n v="1.88"/>
    <n v="1.49"/>
    <n v="26.32"/>
  </r>
  <r>
    <n v="3893"/>
    <n v="86538"/>
    <s v="Roy Murphy"/>
    <s v="Express Road Cargo"/>
    <x v="0"/>
    <x v="0"/>
    <s v="Not Specified"/>
    <s v="Merlot"/>
    <x v="0"/>
    <x v="3"/>
    <s v="Chateau d'Esclans Whispering Angel Rose 2014"/>
    <s v="Full Container"/>
    <s v="Palmerston"/>
    <x v="1169"/>
    <d v="2011-08-01T00:00:00"/>
    <n v="12"/>
    <n v="0.08"/>
    <n v="2.84"/>
    <n v="0.93"/>
    <n v="34.08"/>
  </r>
  <r>
    <n v="3894"/>
    <n v="87052"/>
    <s v="Victor Hansen"/>
    <s v="Express Road Cargo"/>
    <x v="0"/>
    <x v="1"/>
    <s v="Not Specified"/>
    <s v="Sangiovese"/>
    <x v="0"/>
    <x v="3"/>
    <s v="Miraval Rose (1.5 Liter Magnum) 2014"/>
    <s v="Full Container"/>
    <s v="Mount Barker"/>
    <x v="697"/>
    <d v="2013-04-11T00:00:00"/>
    <n v="1"/>
    <n v="0.05"/>
    <n v="3.28"/>
    <n v="3.97"/>
    <n v="3.28"/>
  </r>
  <r>
    <n v="3895"/>
    <n v="87041"/>
    <s v="Victor Hansen"/>
    <s v="Express Road Cargo"/>
    <x v="0"/>
    <x v="1"/>
    <s v="Not Specified"/>
    <s v="Shiraz"/>
    <x v="0"/>
    <x v="3"/>
    <s v="Jean-Baptiste Adam Les Natures Cremant d'Alsace Brut"/>
    <s v="Standard Size Crate"/>
    <s v="Mount Gambier"/>
    <x v="269"/>
    <d v="2010-04-11T00:00:00"/>
    <n v="5"/>
    <n v="0.03"/>
    <n v="10.98"/>
    <n v="3.37"/>
    <n v="54.900000000000006"/>
  </r>
  <r>
    <n v="3896"/>
    <n v="90073"/>
    <s v="Anthony Hicks"/>
    <s v="Express Road Cargo"/>
    <x v="2"/>
    <x v="1"/>
    <s v="High"/>
    <s v="Sangiovese Rose"/>
    <x v="0"/>
    <x v="3"/>
    <s v="Chateau d'Esclans Whispering Angel Rose 2014"/>
    <s v="Standard Size Crate"/>
    <s v="Mildura"/>
    <x v="98"/>
    <d v="2012-12-08T00:00:00"/>
    <n v="10"/>
    <n v="0.06"/>
    <n v="13.4"/>
    <n v="4.95"/>
    <n v="134"/>
  </r>
  <r>
    <n v="3897"/>
    <n v="91051"/>
    <s v="Charles Schmidt"/>
    <s v="Express Road Cargo"/>
    <x v="0"/>
    <x v="1"/>
    <s v="Low"/>
    <s v="Merlot"/>
    <x v="0"/>
    <x v="3"/>
    <s v="Louis Roederer Cristal Brut with Gift Box 2007"/>
    <s v="Large Crate"/>
    <s v="Ararat"/>
    <x v="103"/>
    <d v="2011-10-16T00:00:00"/>
    <n v="4"/>
    <n v="0.03"/>
    <n v="178.47"/>
    <n v="19.989999999999998"/>
    <n v="713.88"/>
  </r>
  <r>
    <n v="3898"/>
    <n v="90497"/>
    <s v="Sandra Diaz"/>
    <s v="Express Road Cargo"/>
    <x v="1"/>
    <x v="2"/>
    <s v="Medium"/>
    <s v="Reisling"/>
    <x v="0"/>
    <x v="3"/>
    <s v="St. Supery Sauvignon Blanc 2015"/>
    <s v="Large Crate"/>
    <s v="Freemantle"/>
    <x v="570"/>
    <d v="2012-11-01T00:00:00"/>
    <n v="16"/>
    <n v="0.09"/>
    <n v="65.989999999999995"/>
    <n v="5.63"/>
    <n v="1055.8399999999999"/>
  </r>
  <r>
    <n v="3899"/>
    <n v="86299"/>
    <s v="Frank Williams"/>
    <s v="Express Road Cargo"/>
    <x v="0"/>
    <x v="1"/>
    <s v="Low"/>
    <s v="Sangiovese"/>
    <x v="0"/>
    <x v="3"/>
    <s v="Moet &amp; Chandon Imperial"/>
    <s v="Large Crate"/>
    <s v="Wodonga"/>
    <x v="520"/>
    <d v="2011-04-21T00:00:00"/>
    <n v="2"/>
    <n v="0.04"/>
    <n v="54.96"/>
    <n v="10.75"/>
    <n v="109.92"/>
  </r>
  <r>
    <n v="3900"/>
    <n v="89119"/>
    <s v="Peter Tucker"/>
    <s v="Express Road Cargo"/>
    <x v="1"/>
    <x v="2"/>
    <s v="Low"/>
    <s v="Pinot Gris"/>
    <x v="0"/>
    <x v="3"/>
    <s v="Grgich Hills Chardonnay 2012"/>
    <s v="Large Crate"/>
    <s v="Mandurah"/>
    <x v="30"/>
    <d v="2011-11-26T00:00:00"/>
    <n v="43"/>
    <n v="0"/>
    <n v="45.99"/>
    <n v="4.99"/>
    <n v="1977.5700000000002"/>
  </r>
  <r>
    <n v="3901"/>
    <n v="90854"/>
    <s v="Timothy Richardson"/>
    <s v="Air Cargo"/>
    <x v="2"/>
    <x v="1"/>
    <s v="High"/>
    <s v="Cremant"/>
    <x v="0"/>
    <x v="3"/>
    <s v="Bertani Bertarose 2014"/>
    <s v="Small Crate"/>
    <s v="Adelaide"/>
    <x v="210"/>
    <d v="2010-05-21T00:00:00"/>
    <n v="1"/>
    <n v="0.04"/>
    <n v="100.98"/>
    <n v="35.840000000000003"/>
    <n v="100.98"/>
  </r>
  <r>
    <n v="3902"/>
    <n v="89023"/>
    <s v="Christopher Sanders"/>
    <s v="Express Road Cargo"/>
    <x v="0"/>
    <x v="2"/>
    <s v="High"/>
    <s v="Cabernet Sauvignon"/>
    <x v="0"/>
    <x v="3"/>
    <s v="Laurent-Perrier Brut Rose"/>
    <s v="Full Container"/>
    <s v="Perth"/>
    <x v="796"/>
    <d v="2013-07-31T00:00:00"/>
    <n v="13"/>
    <n v="0.02"/>
    <n v="3.26"/>
    <n v="1.86"/>
    <n v="42.379999999999995"/>
  </r>
  <r>
    <n v="3903"/>
    <n v="87421"/>
    <s v="Edward Sanders"/>
    <s v="Express Road Cargo"/>
    <x v="1"/>
    <x v="3"/>
    <s v="High"/>
    <s v="Sauvignon Blanc"/>
    <x v="0"/>
    <x v="3"/>
    <s v="Angeline Sauvignon Blanc 2014"/>
    <s v="Standard Size Crate"/>
    <s v="Wagga Wagga"/>
    <x v="27"/>
    <d v="2013-08-28T00:00:00"/>
    <n v="23"/>
    <n v="0.05"/>
    <n v="55.99"/>
    <n v="5"/>
    <n v="1287.77"/>
  </r>
  <r>
    <n v="3904"/>
    <n v="86385"/>
    <s v="Jennifer Ford"/>
    <s v="Air Cargo"/>
    <x v="1"/>
    <x v="1"/>
    <s v="Critical"/>
    <s v="Reisling"/>
    <x v="0"/>
    <x v="3"/>
    <s v="Villa Maria Private Bin Sauvignon Blanc 2015"/>
    <s v="Extra Large Crate"/>
    <s v="Burnie"/>
    <x v="1170"/>
    <d v="2011-01-21T00:00:00"/>
    <n v="1"/>
    <n v="0.09"/>
    <n v="264.98"/>
    <n v="17.86"/>
    <n v="264.98"/>
  </r>
  <r>
    <n v="3905"/>
    <n v="86147"/>
    <s v="Nicholas Carter"/>
    <s v="Express Road Cargo"/>
    <x v="1"/>
    <x v="1"/>
    <s v="Low"/>
    <s v="Sauvignon Blanc"/>
    <x v="0"/>
    <x v="3"/>
    <s v="Robert Oatley Sauvignon Blanc 2013"/>
    <s v="Large Crate"/>
    <s v="Mount Gambier"/>
    <x v="211"/>
    <d v="2012-11-23T00:00:00"/>
    <n v="16"/>
    <n v="0.1"/>
    <n v="10.97"/>
    <n v="6.5"/>
    <n v="175.52"/>
  </r>
  <r>
    <n v="3906"/>
    <n v="86875"/>
    <s v="Roy Romero"/>
    <s v="Express Road Cargo"/>
    <x v="1"/>
    <x v="1"/>
    <s v="Not Specified"/>
    <s v="Sauvignon Blanc"/>
    <x v="0"/>
    <x v="3"/>
    <s v="St. Supery Sauvignon Blanc 2015"/>
    <s v="Mini Crate"/>
    <s v="Mount Barker"/>
    <x v="367"/>
    <d v="2011-01-16T00:00:00"/>
    <n v="9"/>
    <n v="0.06"/>
    <n v="199.99"/>
    <n v="24.49"/>
    <n v="1799.91"/>
  </r>
  <r>
    <n v="3907"/>
    <n v="90097"/>
    <s v="Carl Dixon"/>
    <s v="Express Road Cargo"/>
    <x v="1"/>
    <x v="3"/>
    <s v="Critical"/>
    <s v="Reisling"/>
    <x v="0"/>
    <x v="3"/>
    <s v="Hewitson LuLu Sauvignon Blanc 2014"/>
    <s v="Large Crate"/>
    <s v="Sydney"/>
    <x v="114"/>
    <d v="2013-04-01T00:00:00"/>
    <n v="3"/>
    <n v="0.04"/>
    <n v="65.989999999999995"/>
    <n v="8.99"/>
    <n v="197.96999999999997"/>
  </r>
  <r>
    <n v="3908"/>
    <n v="86165"/>
    <s v="Ernest Grant"/>
    <s v="Express Road Cargo"/>
    <x v="0"/>
    <x v="0"/>
    <s v="Critical"/>
    <s v="Sangiovese"/>
    <x v="0"/>
    <x v="3"/>
    <s v="Dopff &amp; Irion Cremant Rose Brut"/>
    <s v="Large Crate"/>
    <s v="Gympie"/>
    <x v="74"/>
    <d v="2010-12-23T00:00:00"/>
    <n v="18"/>
    <n v="0.06"/>
    <n v="59.76"/>
    <n v="9.7100000000000009"/>
    <n v="1075.68"/>
  </r>
  <r>
    <n v="3909"/>
    <n v="86165"/>
    <s v="Ernest Grant"/>
    <s v="Express Road Cargo"/>
    <x v="1"/>
    <x v="0"/>
    <s v="Critical"/>
    <s v="Sauvignon Blanc"/>
    <x v="0"/>
    <x v="3"/>
    <s v="St. Supery Sauvignon Blanc 2015"/>
    <s v="Large Crate"/>
    <s v="Brisbane"/>
    <x v="74"/>
    <d v="2010-12-23T00:00:00"/>
    <n v="4"/>
    <n v="7.0000000000000007E-2"/>
    <n v="195.99"/>
    <n v="4.2"/>
    <n v="783.96"/>
  </r>
  <r>
    <n v="3910"/>
    <n v="90411"/>
    <s v="Peter Gordon"/>
    <s v="Express Road Cargo"/>
    <x v="0"/>
    <x v="3"/>
    <s v="Low"/>
    <s v="Merlot"/>
    <x v="0"/>
    <x v="3"/>
    <s v="Pierre Sparr Cremant d'Alsace Reserve Brut Rose"/>
    <s v="Full Container"/>
    <s v="Queanbeyan"/>
    <x v="1171"/>
    <d v="2011-09-22T00:00:00"/>
    <n v="5"/>
    <n v="0.06"/>
    <n v="3.85"/>
    <n v="0.7"/>
    <n v="19.25"/>
  </r>
  <r>
    <n v="3911"/>
    <n v="90411"/>
    <s v="Andrew Dunn"/>
    <s v="Express Road Cargo"/>
    <x v="1"/>
    <x v="3"/>
    <s v="Low"/>
    <s v="Pinot Gris"/>
    <x v="0"/>
    <x v="3"/>
    <s v="Los Vascos Sauvignon Blanc 2015"/>
    <s v="Standard Size Crate"/>
    <s v="Blue Mountains"/>
    <x v="1171"/>
    <d v="2011-09-22T00:00:00"/>
    <n v="16"/>
    <n v="0.01"/>
    <n v="22.24"/>
    <n v="1.99"/>
    <n v="355.84"/>
  </r>
  <r>
    <n v="3912"/>
    <n v="90411"/>
    <s v="Andrew Dunn"/>
    <s v="Express Road Cargo"/>
    <x v="2"/>
    <x v="3"/>
    <s v="Low"/>
    <s v="Champagne"/>
    <x v="0"/>
    <x v="3"/>
    <s v="Sutter Home Pink Moscato"/>
    <s v="Large Crate"/>
    <s v="Wagga Wagga"/>
    <x v="1171"/>
    <d v="2011-09-25T00:00:00"/>
    <n v="10"/>
    <n v="0.04"/>
    <n v="54.74"/>
    <n v="14.83"/>
    <n v="547.4"/>
  </r>
  <r>
    <n v="3913"/>
    <n v="90207"/>
    <s v="Jonathan Cox"/>
    <s v="Express Road Cargo"/>
    <x v="1"/>
    <x v="0"/>
    <s v="High"/>
    <s v="Pinot Gris"/>
    <x v="0"/>
    <x v="3"/>
    <s v="Leeuwin Estate Art Series Chardonnay 2012"/>
    <s v="Mini Crate"/>
    <s v="Rockhampton"/>
    <x v="712"/>
    <d v="2012-03-15T00:00:00"/>
    <n v="14"/>
    <n v="0.09"/>
    <n v="599.99"/>
    <n v="24.49"/>
    <n v="8399.86"/>
  </r>
  <r>
    <n v="3914"/>
    <n v="90207"/>
    <s v="Jonathan Cox"/>
    <s v="Express Road Cargo"/>
    <x v="1"/>
    <x v="0"/>
    <s v="High"/>
    <s v="Sauvignon Blanc"/>
    <x v="0"/>
    <x v="3"/>
    <s v="Giesen Sauvignon Blanc 2014"/>
    <s v="Large Crate"/>
    <s v="Gympie"/>
    <x v="712"/>
    <d v="2012-03-16T00:00:00"/>
    <n v="2"/>
    <n v="0.03"/>
    <n v="125.99"/>
    <n v="8.08"/>
    <n v="251.98"/>
  </r>
  <r>
    <n v="3915"/>
    <n v="90682"/>
    <s v="Earl Burke"/>
    <s v="Air Cargo"/>
    <x v="2"/>
    <x v="2"/>
    <s v="Medium"/>
    <s v="Champagne"/>
    <x v="0"/>
    <x v="4"/>
    <s v="Pietradolce Etna Rosato 2014"/>
    <s v="Small Crate"/>
    <s v="Mandurah"/>
    <x v="326"/>
    <d v="2013-03-28T00:00:00"/>
    <n v="9"/>
    <n v="0.01"/>
    <n v="150.97999999999999"/>
    <n v="66.27"/>
    <n v="1358.82"/>
  </r>
  <r>
    <n v="3916"/>
    <n v="91220"/>
    <s v="Jerry Bell"/>
    <s v="Express Road Cargo"/>
    <x v="0"/>
    <x v="1"/>
    <s v="Medium"/>
    <s v="Zinfandel"/>
    <x v="0"/>
    <x v="4"/>
    <s v="Chateau d'Esclans Garrus Rose 2013"/>
    <s v="Full Container"/>
    <s v="Burnie"/>
    <x v="558"/>
    <d v="2011-12-30T00:00:00"/>
    <n v="16"/>
    <n v="0.05"/>
    <n v="5.84"/>
    <n v="1.2"/>
    <n v="93.44"/>
  </r>
  <r>
    <n v="3917"/>
    <n v="90517"/>
    <s v="Earl Fernandez"/>
    <s v="Express Road Cargo"/>
    <x v="1"/>
    <x v="3"/>
    <s v="Not Specified"/>
    <s v="Sauvignon Blanc"/>
    <x v="0"/>
    <x v="4"/>
    <s v="Cloudy Bay Sauvignon Blanc 2015"/>
    <s v="Large Crate"/>
    <s v="Liverpool"/>
    <x v="809"/>
    <d v="2011-09-13T00:00:00"/>
    <n v="17"/>
    <n v="0.1"/>
    <n v="15.98"/>
    <n v="6.5"/>
    <n v="271.66000000000003"/>
  </r>
  <r>
    <n v="3918"/>
    <n v="91211"/>
    <s v="Roy Stewart"/>
    <s v="Express Road Cargo"/>
    <x v="0"/>
    <x v="3"/>
    <s v="Critical"/>
    <s v="Merlot"/>
    <x v="0"/>
    <x v="4"/>
    <s v="Moet &amp; Chandon Imperial"/>
    <s v="Large Crate"/>
    <s v="Albury"/>
    <x v="653"/>
    <d v="2013-06-09T00:00:00"/>
    <n v="14"/>
    <n v="0.04"/>
    <n v="11.58"/>
    <n v="6.97"/>
    <n v="162.12"/>
  </r>
  <r>
    <n v="3919"/>
    <n v="91222"/>
    <s v="Gerald Rice"/>
    <s v="Express Road Cargo"/>
    <x v="1"/>
    <x v="1"/>
    <s v="Low"/>
    <s v="Reisling"/>
    <x v="0"/>
    <x v="4"/>
    <s v="Villa Maria Private Bin Sauvignon Blanc 2015"/>
    <s v="Standard Size Crate"/>
    <s v="Devonport"/>
    <x v="212"/>
    <d v="2012-02-10T00:00:00"/>
    <n v="8"/>
    <n v="0.04"/>
    <n v="39.479999999999997"/>
    <n v="1.99"/>
    <n v="315.83999999999997"/>
  </r>
  <r>
    <n v="3920"/>
    <n v="90412"/>
    <s v="Andrew Dunn"/>
    <s v="Express Road Cargo"/>
    <x v="0"/>
    <x v="3"/>
    <s v="Low"/>
    <s v="Shiraz"/>
    <x v="0"/>
    <x v="4"/>
    <s v="Miraval Rose (1.5 Liter Magnum) 2014"/>
    <s v="Full Container"/>
    <s v="Cessnock"/>
    <x v="1172"/>
    <d v="2012-04-19T00:00:00"/>
    <n v="14"/>
    <n v="0"/>
    <n v="7.08"/>
    <n v="2.35"/>
    <n v="99.12"/>
  </r>
  <r>
    <n v="3921"/>
    <n v="90412"/>
    <s v="Andrew Dunn"/>
    <s v="Air Cargo"/>
    <x v="2"/>
    <x v="3"/>
    <s v="Low"/>
    <s v="Champagne"/>
    <x v="0"/>
    <x v="4"/>
    <s v="Miraval Rose 2014"/>
    <s v="Small Crate"/>
    <s v="Broken Hill"/>
    <x v="1172"/>
    <d v="2012-04-15T00:00:00"/>
    <n v="13"/>
    <n v="0"/>
    <n v="145.97999999999999"/>
    <n v="51.92"/>
    <n v="1897.7399999999998"/>
  </r>
  <r>
    <n v="3922"/>
    <n v="90505"/>
    <s v="Amanda Patterson"/>
    <s v="Air Cargo"/>
    <x v="2"/>
    <x v="1"/>
    <s v="Medium"/>
    <s v="Grenache Rose"/>
    <x v="0"/>
    <x v="4"/>
    <s v="Belle Glos Oeil de Perdrix Pinot Noir Blanc 2014"/>
    <s v="Extra Large Crate"/>
    <s v="Melbourne"/>
    <x v="704"/>
    <d v="2012-07-30T00:00:00"/>
    <n v="1"/>
    <n v="7.0000000000000007E-2"/>
    <n v="122.99"/>
    <n v="70.2"/>
    <n v="122.99"/>
  </r>
  <r>
    <n v="3923"/>
    <n v="90339"/>
    <s v="Laura Palmer"/>
    <s v="Road Cargo"/>
    <x v="0"/>
    <x v="1"/>
    <s v="High"/>
    <s v="Zinfandel"/>
    <x v="0"/>
    <x v="4"/>
    <s v="Chateau D'Aqueria Tavel Rose 2013"/>
    <s v="Large Crate"/>
    <s v="Bendigo"/>
    <x v="129"/>
    <d v="2010-12-14T00:00:00"/>
    <n v="15"/>
    <n v="0.1"/>
    <n v="8.8800000000000008"/>
    <n v="6.28"/>
    <n v="133.20000000000002"/>
  </r>
  <r>
    <n v="3924"/>
    <n v="90880"/>
    <s v="Jimmy Sullivan"/>
    <s v="Express Road Cargo"/>
    <x v="0"/>
    <x v="3"/>
    <s v="Not Specified"/>
    <s v="Cabernet Sauvignon"/>
    <x v="0"/>
    <x v="4"/>
    <s v="JCB N¬∞21 Brut Cremant de Bourgogne"/>
    <s v="Large Crate"/>
    <s v="Cessnock"/>
    <x v="945"/>
    <d v="2010-09-17T00:00:00"/>
    <n v="23"/>
    <n v="0"/>
    <n v="387.99"/>
    <n v="19.989999999999998"/>
    <n v="8923.77"/>
  </r>
  <r>
    <n v="3925"/>
    <n v="91225"/>
    <s v="Patrick Ray"/>
    <s v="Express Road Cargo"/>
    <x v="0"/>
    <x v="3"/>
    <s v="Not Specified"/>
    <s v="Sangiovese"/>
    <x v="0"/>
    <x v="4"/>
    <s v="La Playa Estate Cabernet Sauvignon Rose 2015"/>
    <s v="Full Container"/>
    <s v="Liverpool"/>
    <x v="754"/>
    <d v="2012-02-27T00:00:00"/>
    <n v="5"/>
    <n v="0.08"/>
    <n v="9.27"/>
    <n v="4.3899999999999997"/>
    <n v="46.349999999999994"/>
  </r>
  <r>
    <n v="3926"/>
    <n v="86759"/>
    <s v="Brian Freeman"/>
    <s v="Express Road Cargo"/>
    <x v="0"/>
    <x v="3"/>
    <s v="High"/>
    <s v="Zinfandel"/>
    <x v="0"/>
    <x v="4"/>
    <s v="Locations by Dave Phinney F Rose"/>
    <s v="Large Crate"/>
    <s v="Grafton"/>
    <x v="983"/>
    <d v="2012-02-06T00:00:00"/>
    <n v="1"/>
    <n v="7.0000000000000007E-2"/>
    <n v="19.98"/>
    <n v="5.97"/>
    <n v="19.98"/>
  </r>
  <r>
    <n v="3927"/>
    <n v="90181"/>
    <s v="Aaron Smith"/>
    <s v="Road Cargo"/>
    <x v="0"/>
    <x v="2"/>
    <s v="Low"/>
    <s v="Cabernet Sauvignon"/>
    <x v="0"/>
    <x v="4"/>
    <s v="Chateau Gaudrelle Cremant d'Loire Brut"/>
    <s v="Full Container"/>
    <s v="Freemantle"/>
    <x v="1118"/>
    <d v="2012-06-11T00:00:00"/>
    <n v="2"/>
    <n v="0.05"/>
    <n v="2.98"/>
    <n v="2.0299999999999998"/>
    <n v="5.96"/>
  </r>
  <r>
    <n v="3928"/>
    <n v="89977"/>
    <s v="Gary Medina"/>
    <s v="Express Road Cargo"/>
    <x v="1"/>
    <x v="1"/>
    <s v="Critical"/>
    <s v="Pinot Gris"/>
    <x v="0"/>
    <x v="4"/>
    <s v="Angeline Sauvignon Blanc 2014"/>
    <s v="Mini Crate"/>
    <s v="Canberra"/>
    <x v="1173"/>
    <d v="2012-09-23T00:00:00"/>
    <n v="14"/>
    <n v="0.04"/>
    <n v="699.99"/>
    <n v="24.49"/>
    <n v="9799.86"/>
  </r>
  <r>
    <n v="3929"/>
    <n v="86839"/>
    <s v="Nicholas Gray"/>
    <s v="Express Road Cargo"/>
    <x v="0"/>
    <x v="1"/>
    <s v="Medium"/>
    <s v="Malbec"/>
    <x v="0"/>
    <x v="4"/>
    <s v="Bollinger Brut Special Cuvee"/>
    <s v="Large Crate"/>
    <s v="Hobart"/>
    <x v="523"/>
    <d v="2010-05-28T00:00:00"/>
    <n v="10"/>
    <n v="0.01"/>
    <n v="35.94"/>
    <n v="6.66"/>
    <n v="359.4"/>
  </r>
  <r>
    <n v="3930"/>
    <n v="89563"/>
    <s v="Larry Hudson"/>
    <s v="Express Road Cargo"/>
    <x v="1"/>
    <x v="2"/>
    <s v="High"/>
    <s v="Reisling"/>
    <x v="0"/>
    <x v="4"/>
    <s v="Lincourt Courtney's Chardonnay 2012"/>
    <s v="Loose Wrap"/>
    <s v="Albany"/>
    <x v="1174"/>
    <d v="2013-11-14T00:00:00"/>
    <n v="43"/>
    <n v="0.01"/>
    <n v="140.99"/>
    <n v="13.99"/>
    <n v="6062.5700000000006"/>
  </r>
  <r>
    <n v="3931"/>
    <n v="88984"/>
    <s v="Roy Black"/>
    <s v="Air Cargo"/>
    <x v="1"/>
    <x v="1"/>
    <s v="Not Specified"/>
    <s v="Sauvignon Blanc"/>
    <x v="0"/>
    <x v="4"/>
    <s v="St. Supery Sauvignon Blanc 2015"/>
    <s v="Extra Large Crate"/>
    <s v="Melton"/>
    <x v="1175"/>
    <d v="2013-12-25T00:00:00"/>
    <n v="2"/>
    <n v="7.0000000000000007E-2"/>
    <n v="120.97"/>
    <n v="26.3"/>
    <n v="241.94"/>
  </r>
  <r>
    <n v="3932"/>
    <n v="87023"/>
    <s v="Marilyn Peterson"/>
    <s v="Express Road Cargo"/>
    <x v="2"/>
    <x v="1"/>
    <s v="Not Specified"/>
    <s v="Cremant"/>
    <x v="0"/>
    <x v="4"/>
    <s v="Marques de Caceres Rioja Rosado 2014"/>
    <s v="Full Container"/>
    <s v="Adelaide"/>
    <x v="1176"/>
    <d v="2013-02-05T00:00:00"/>
    <n v="9"/>
    <n v="0.1"/>
    <n v="5.08"/>
    <n v="3.63"/>
    <n v="45.72"/>
  </r>
  <r>
    <n v="3933"/>
    <n v="87020"/>
    <s v="Marilyn Peterson"/>
    <s v="Express Road Cargo"/>
    <x v="1"/>
    <x v="1"/>
    <s v="Not Specified"/>
    <s v="Reisling"/>
    <x v="0"/>
    <x v="4"/>
    <s v="Rombauer Chardonnay 2014"/>
    <s v="Large Crate"/>
    <s v="Canberra"/>
    <x v="1177"/>
    <d v="2010-02-05T00:00:00"/>
    <n v="7"/>
    <n v="0.02"/>
    <n v="35.99"/>
    <n v="5"/>
    <n v="251.93"/>
  </r>
  <r>
    <n v="3934"/>
    <n v="86407"/>
    <s v="Adam Grant"/>
    <s v="Air Cargo"/>
    <x v="2"/>
    <x v="1"/>
    <s v="Not Specified"/>
    <s v="Cremant"/>
    <x v="0"/>
    <x v="4"/>
    <s v="Miraval Rose 2014"/>
    <s v="Small Crate"/>
    <s v="Canberra"/>
    <x v="498"/>
    <d v="2013-03-16T00:00:00"/>
    <n v="1"/>
    <n v="0.1"/>
    <n v="100.98"/>
    <n v="26.22"/>
    <n v="100.98"/>
  </r>
  <r>
    <n v="3935"/>
    <n v="86407"/>
    <s v="Adam Grant"/>
    <s v="Express Road Cargo"/>
    <x v="2"/>
    <x v="1"/>
    <s v="Not Specified"/>
    <s v="Champagne"/>
    <x v="0"/>
    <x v="4"/>
    <s v="Chateau d'Esclans Whispering Angel Rose 2014"/>
    <s v="Loose Wrap"/>
    <s v="Port Lincoln"/>
    <x v="498"/>
    <d v="2013-03-16T00:00:00"/>
    <n v="2"/>
    <n v="0.03"/>
    <n v="51.65"/>
    <n v="18.45"/>
    <n v="103.3"/>
  </r>
  <r>
    <n v="3936"/>
    <n v="87060"/>
    <s v="Steven Ortiz"/>
    <s v="Express Road Cargo"/>
    <x v="0"/>
    <x v="0"/>
    <s v="Low"/>
    <s v="Malbec"/>
    <x v="0"/>
    <x v="4"/>
    <s v="Chateau D'Aqueria Tavel Rose 2013"/>
    <s v="Large Crate"/>
    <s v="Mount Isa"/>
    <x v="3"/>
    <d v="2011-09-21T00:00:00"/>
    <n v="10"/>
    <n v="0.02"/>
    <n v="48.58"/>
    <n v="3.99"/>
    <n v="485.79999999999995"/>
  </r>
  <r>
    <n v="3937"/>
    <n v="87060"/>
    <s v="Steven Ortiz"/>
    <s v="Express Road Cargo"/>
    <x v="1"/>
    <x v="0"/>
    <s v="Low"/>
    <s v="Sauvignon Blanc"/>
    <x v="0"/>
    <x v="4"/>
    <s v="Giesen Sauvignon Blanc 2014"/>
    <s v="Large Crate"/>
    <s v="Mount Isa"/>
    <x v="3"/>
    <d v="2011-09-21T00:00:00"/>
    <n v="3"/>
    <n v="0.03"/>
    <n v="205.99"/>
    <n v="8.99"/>
    <n v="617.97"/>
  </r>
  <r>
    <n v="3938"/>
    <n v="89494"/>
    <s v="Walter Ryan"/>
    <s v="Express Road Cargo"/>
    <x v="0"/>
    <x v="3"/>
    <s v="Medium"/>
    <s v="Malbec"/>
    <x v="0"/>
    <x v="4"/>
    <s v="Domaine Lafage Miraflors Rose 2013"/>
    <s v="Large Crate"/>
    <s v="Wagga Wagga"/>
    <x v="1178"/>
    <d v="2013-04-18T00:00:00"/>
    <n v="1"/>
    <n v="0.04"/>
    <n v="83.93"/>
    <n v="19.989999999999998"/>
    <n v="83.93"/>
  </r>
  <r>
    <n v="3939"/>
    <n v="88682"/>
    <s v="Lillian James"/>
    <s v="Express Road Cargo"/>
    <x v="0"/>
    <x v="2"/>
    <s v="Medium"/>
    <s v="Shiraz"/>
    <x v="0"/>
    <x v="4"/>
    <s v="Jean-Baptiste Adam Les Natures Cremant d'Alsace Brut"/>
    <s v="Full Container"/>
    <s v="Mandurah"/>
    <x v="1158"/>
    <d v="2011-07-04T00:00:00"/>
    <n v="10"/>
    <n v="0.02"/>
    <n v="1.68"/>
    <n v="1.57"/>
    <n v="16.8"/>
  </r>
  <r>
    <n v="3940"/>
    <n v="88682"/>
    <s v="Lillian James"/>
    <s v="Express Road Cargo"/>
    <x v="0"/>
    <x v="2"/>
    <s v="Medium"/>
    <s v="Pinot Noir"/>
    <x v="0"/>
    <x v="4"/>
    <s v="JCB N¬∞21 Brut Cremant de Bourgogne"/>
    <s v="Full Container"/>
    <s v="Geraldton"/>
    <x v="1158"/>
    <d v="2011-07-05T00:00:00"/>
    <n v="14"/>
    <n v="0.1"/>
    <n v="7.08"/>
    <n v="2.35"/>
    <n v="99.12"/>
  </r>
  <r>
    <n v="3941"/>
    <n v="87847"/>
    <s v="Steve Phillips"/>
    <s v="Road Cargo"/>
    <x v="0"/>
    <x v="2"/>
    <s v="Critical"/>
    <s v="Pinot Noir"/>
    <x v="0"/>
    <x v="4"/>
    <s v="Barnard Griffin Rose of Sangiovese 2014"/>
    <s v="Loose Wrap"/>
    <s v="Mandurah"/>
    <x v="562"/>
    <d v="2010-05-17T00:00:00"/>
    <n v="6"/>
    <n v="0"/>
    <n v="14.42"/>
    <n v="6.75"/>
    <n v="86.52"/>
  </r>
  <r>
    <n v="3942"/>
    <n v="88298"/>
    <s v="Matthew Hayes"/>
    <s v="Express Road Cargo"/>
    <x v="0"/>
    <x v="3"/>
    <s v="Low"/>
    <s v="Malbec"/>
    <x v="0"/>
    <x v="4"/>
    <s v="Miraval Rose (1.5 Liter Magnum) 2014"/>
    <s v="Large Crate"/>
    <s v="Grafton"/>
    <x v="871"/>
    <d v="2010-11-04T00:00:00"/>
    <n v="5"/>
    <n v="0.04"/>
    <n v="8.6"/>
    <n v="6.19"/>
    <n v="43"/>
  </r>
  <r>
    <n v="3943"/>
    <n v="88298"/>
    <s v="Matthew Hayes"/>
    <s v="Express Road Cargo"/>
    <x v="0"/>
    <x v="3"/>
    <s v="Low"/>
    <s v="Malbec"/>
    <x v="0"/>
    <x v="4"/>
    <s v="Chateau Gaudrelle Cremant d'Loire Brut"/>
    <s v="Full Container"/>
    <s v="Liverpool"/>
    <x v="871"/>
    <d v="2010-11-06T00:00:00"/>
    <n v="26"/>
    <n v="0.01"/>
    <n v="3.58"/>
    <n v="1.63"/>
    <n v="93.08"/>
  </r>
  <r>
    <n v="3944"/>
    <n v="88298"/>
    <s v="Matthew Hayes"/>
    <s v="Air Cargo"/>
    <x v="2"/>
    <x v="3"/>
    <s v="Low"/>
    <s v="Cremant"/>
    <x v="0"/>
    <x v="4"/>
    <s v="Chateau d'Esclans Garrus Rose 2013"/>
    <s v="Small Crate"/>
    <s v="Liverpool"/>
    <x v="871"/>
    <d v="2010-11-09T00:00:00"/>
    <n v="34"/>
    <n v="0.08"/>
    <n v="105.49"/>
    <n v="41.64"/>
    <n v="3586.66"/>
  </r>
  <r>
    <n v="3945"/>
    <n v="87235"/>
    <s v="Walter Young"/>
    <s v="Express Road Cargo"/>
    <x v="0"/>
    <x v="1"/>
    <s v="High"/>
    <s v="Shiraz"/>
    <x v="0"/>
    <x v="4"/>
    <s v="Sutter Home Pink Moscato"/>
    <s v="Large Crate"/>
    <s v="Canberra"/>
    <x v="496"/>
    <d v="2011-07-06T00:00:00"/>
    <n v="12"/>
    <n v="0.1"/>
    <n v="37.700000000000003"/>
    <n v="2.99"/>
    <n v="452.40000000000003"/>
  </r>
  <r>
    <n v="3946"/>
    <n v="90363"/>
    <s v="Joan Bowman"/>
    <s v="Express Road Cargo"/>
    <x v="0"/>
    <x v="1"/>
    <s v="Medium"/>
    <s v="Pinot Noir"/>
    <x v="0"/>
    <x v="4"/>
    <s v="Laurent-Perrier Brut Rose"/>
    <s v="Large Crate"/>
    <s v="Mildura"/>
    <x v="792"/>
    <d v="2011-05-02T00:00:00"/>
    <n v="3"/>
    <n v="0.03"/>
    <n v="14.98"/>
    <n v="7.69"/>
    <n v="44.94"/>
  </r>
  <r>
    <n v="3947"/>
    <n v="90363"/>
    <s v="Mildred Stevens"/>
    <s v="Air Cargo"/>
    <x v="1"/>
    <x v="2"/>
    <s v="Medium"/>
    <s v="Chardonnay"/>
    <x v="0"/>
    <x v="4"/>
    <s v="Mercer Canyons Chardonnay 2013"/>
    <s v="Extra Large Crate"/>
    <s v="Rockingham"/>
    <x v="792"/>
    <d v="2011-04-30T00:00:00"/>
    <n v="1"/>
    <n v="0.01"/>
    <n v="449.99"/>
    <n v="49"/>
    <n v="449.99"/>
  </r>
  <r>
    <n v="3948"/>
    <n v="90363"/>
    <s v="Victor Long"/>
    <s v="Air Cargo"/>
    <x v="2"/>
    <x v="1"/>
    <s v="Medium"/>
    <s v="Champagne"/>
    <x v="0"/>
    <x v="4"/>
    <s v="Chateau d'Esclans Whispering Angel Rose 2014"/>
    <s v="Extra Large Crate"/>
    <s v="Ballarat"/>
    <x v="792"/>
    <d v="2011-04-30T00:00:00"/>
    <n v="11"/>
    <n v="0.04"/>
    <n v="23.99"/>
    <n v="15.68"/>
    <n v="263.89"/>
  </r>
  <r>
    <n v="3949"/>
    <n v="90705"/>
    <s v="Victor Kennedy"/>
    <s v="Express Road Cargo"/>
    <x v="1"/>
    <x v="1"/>
    <s v="Low"/>
    <s v="Reisling"/>
    <x v="0"/>
    <x v="2"/>
    <s v="Lincourt Courtney's Chardonnay 2012"/>
    <s v="Standard Size Crate"/>
    <s v="Canberra"/>
    <x v="364"/>
    <d v="2013-12-13T00:00:00"/>
    <n v="15"/>
    <n v="0.08"/>
    <n v="20.89"/>
    <n v="1.99"/>
    <n v="313.35000000000002"/>
  </r>
  <r>
    <n v="3950"/>
    <n v="90705"/>
    <s v="Walter Gonzales"/>
    <s v="Express Road Cargo"/>
    <x v="0"/>
    <x v="1"/>
    <s v="Low"/>
    <s v="Shiraz"/>
    <x v="0"/>
    <x v="2"/>
    <s v="Schramsberg Cremant Demi-Sec 2011"/>
    <s v="Large Crate"/>
    <s v="Mount Gambier"/>
    <x v="364"/>
    <d v="2013-12-18T00:00:00"/>
    <n v="20"/>
    <n v="0.05"/>
    <n v="2.89"/>
    <n v="0.5"/>
    <n v="57.800000000000004"/>
  </r>
  <r>
    <n v="3951"/>
    <n v="90705"/>
    <s v="Christine Miller"/>
    <s v="Express Road Cargo"/>
    <x v="2"/>
    <x v="2"/>
    <s v="Low"/>
    <s v="Grenache Rose"/>
    <x v="0"/>
    <x v="2"/>
    <s v="Chateau D'Aqueria Tavel Rose 2013"/>
    <s v="Loose Wrap"/>
    <s v="Albany"/>
    <x v="364"/>
    <d v="2013-12-16T00:00:00"/>
    <n v="24"/>
    <n v="0.01"/>
    <n v="41.32"/>
    <n v="8.66"/>
    <n v="991.68000000000006"/>
  </r>
  <r>
    <n v="3952"/>
    <n v="90181"/>
    <s v="Aaron Smith"/>
    <s v="Express Road Cargo"/>
    <x v="0"/>
    <x v="2"/>
    <s v="High"/>
    <s v="Shiraz"/>
    <x v="0"/>
    <x v="2"/>
    <s v="Domaine Lafond Roc-Epine Tavel Rose 2014"/>
    <s v="Large Crate"/>
    <s v="Bunbury"/>
    <x v="1118"/>
    <d v="2012-06-07T00:00:00"/>
    <n v="19"/>
    <n v="0.09"/>
    <n v="9.06"/>
    <n v="9.86"/>
    <n v="172.14000000000001"/>
  </r>
  <r>
    <n v="3953"/>
    <n v="88705"/>
    <s v="Raymond Arnold"/>
    <s v="Express Road Cargo"/>
    <x v="0"/>
    <x v="1"/>
    <s v="Medium"/>
    <s v="Pinot Noir"/>
    <x v="0"/>
    <x v="2"/>
    <s v="Laurent-Perrier Brut Rose"/>
    <s v="Large Crate"/>
    <s v="Mount Barker"/>
    <x v="1114"/>
    <d v="2012-02-25T00:00:00"/>
    <n v="8"/>
    <n v="0.01"/>
    <n v="9.06"/>
    <n v="9.86"/>
    <n v="72.48"/>
  </r>
  <r>
    <n v="3954"/>
    <n v="88496"/>
    <s v="Stephen Sanchez"/>
    <s v="Express Road Cargo"/>
    <x v="0"/>
    <x v="1"/>
    <s v="Medium"/>
    <s v="Shiraz"/>
    <x v="0"/>
    <x v="2"/>
    <s v="Bollinger Brut Special Cuvee"/>
    <s v="Large Crate"/>
    <s v="Mount Gambier"/>
    <x v="822"/>
    <d v="2012-08-08T00:00:00"/>
    <n v="17"/>
    <n v="0.08"/>
    <n v="28.53"/>
    <n v="1.49"/>
    <n v="485.01"/>
  </r>
  <r>
    <n v="3955"/>
    <n v="88496"/>
    <s v="Stephen Sanchez"/>
    <s v="Express Road Cargo"/>
    <x v="1"/>
    <x v="1"/>
    <s v="Medium"/>
    <s v="Chardonnay"/>
    <x v="0"/>
    <x v="2"/>
    <s v="Angeline Sauvignon Blanc 2014"/>
    <s v="Large Crate"/>
    <s v="Port Adelaide"/>
    <x v="822"/>
    <d v="2012-08-10T00:00:00"/>
    <n v="8"/>
    <n v="7.0000000000000007E-2"/>
    <n v="99.99"/>
    <n v="19.989999999999998"/>
    <n v="799.92"/>
  </r>
  <r>
    <n v="3956"/>
    <n v="90737"/>
    <s v="Nicholas George"/>
    <s v="Air Cargo"/>
    <x v="2"/>
    <x v="1"/>
    <s v="High"/>
    <s v="Champagne"/>
    <x v="0"/>
    <x v="2"/>
    <s v="Pietradolce Etna Rosato 2014"/>
    <s v="Extra Large Crate"/>
    <s v="Canberra"/>
    <x v="1179"/>
    <d v="2012-01-16T00:00:00"/>
    <n v="10"/>
    <n v="0.05"/>
    <n v="150.88999999999999"/>
    <n v="60.2"/>
    <n v="1508.8999999999999"/>
  </r>
  <r>
    <n v="3957"/>
    <n v="87467"/>
    <s v="Virginia Richards"/>
    <s v="Air Cargo"/>
    <x v="2"/>
    <x v="3"/>
    <s v="Critical"/>
    <s v="Champagne"/>
    <x v="0"/>
    <x v="2"/>
    <s v="Miraval Rose (1.5 Liter Magnum) 2014"/>
    <s v="Extra Large Crate"/>
    <s v="Lithgow"/>
    <x v="564"/>
    <d v="2013-01-14T00:00:00"/>
    <n v="6"/>
    <n v="0.04"/>
    <n v="300.98"/>
    <n v="64.73"/>
    <n v="1805.88"/>
  </r>
  <r>
    <n v="3958"/>
    <n v="87467"/>
    <s v="Virginia Richards"/>
    <s v="Express Road Cargo"/>
    <x v="1"/>
    <x v="3"/>
    <s v="Critical"/>
    <s v="Reisling"/>
    <x v="0"/>
    <x v="2"/>
    <s v="Chardonnais Napa Valley Chardonnay 2013"/>
    <s v="Large Crate"/>
    <s v="Wagga Wagga"/>
    <x v="564"/>
    <d v="2013-01-14T00:00:00"/>
    <n v="3"/>
    <n v="0.08"/>
    <n v="29.99"/>
    <n v="5.5"/>
    <n v="89.97"/>
  </r>
  <r>
    <n v="3959"/>
    <n v="87467"/>
    <s v="Anne Fields"/>
    <s v="Express Road Cargo"/>
    <x v="0"/>
    <x v="3"/>
    <s v="Critical"/>
    <s v="Malbec"/>
    <x v="0"/>
    <x v="2"/>
    <s v="La Playa Estate Cabernet Sauvignon Rose 2015"/>
    <s v="Large Crate"/>
    <s v="Lithgow"/>
    <x v="564"/>
    <d v="2013-01-15T00:00:00"/>
    <n v="7"/>
    <n v="0"/>
    <n v="4.9800000000000004"/>
    <n v="7.44"/>
    <n v="34.86"/>
  </r>
  <r>
    <n v="3960"/>
    <n v="91229"/>
    <s v="Steven Nelson"/>
    <s v="Express Road Cargo"/>
    <x v="1"/>
    <x v="2"/>
    <s v="Low"/>
    <s v="Chardonnay"/>
    <x v="0"/>
    <x v="2"/>
    <s v="Giesen Sauvignon Blanc 2014"/>
    <s v="Mini Crate"/>
    <s v="Mandurah"/>
    <x v="781"/>
    <d v="2010-02-04T00:00:00"/>
    <n v="8"/>
    <n v="7.0000000000000007E-2"/>
    <n v="574.74"/>
    <n v="24.49"/>
    <n v="4597.92"/>
  </r>
  <r>
    <n v="3961"/>
    <n v="89338"/>
    <s v="Chris Gardner"/>
    <s v="Road Cargo"/>
    <x v="0"/>
    <x v="3"/>
    <s v="Critical"/>
    <s v="Cabernet Sauvignon"/>
    <x v="0"/>
    <x v="2"/>
    <s v="Veuve Clicquot Brut Yellow Label"/>
    <s v="Mini Crate"/>
    <s v="Tamworth"/>
    <x v="530"/>
    <d v="2013-05-03T00:00:00"/>
    <n v="5"/>
    <n v="0.01"/>
    <n v="123.38"/>
    <n v="24.49"/>
    <n v="616.9"/>
  </r>
  <r>
    <n v="3962"/>
    <n v="91021"/>
    <s v="Fred Long"/>
    <s v="Express Road Cargo"/>
    <x v="0"/>
    <x v="3"/>
    <s v="Not Specified"/>
    <s v="Sangiovese"/>
    <x v="0"/>
    <x v="2"/>
    <s v="Pietradolce Etna Rosato 2014"/>
    <s v="Large Crate"/>
    <s v="Bathurst"/>
    <x v="1034"/>
    <d v="2012-07-15T00:00:00"/>
    <n v="13"/>
    <n v="0.09"/>
    <n v="3.52"/>
    <n v="6.83"/>
    <n v="45.76"/>
  </r>
  <r>
    <n v="3963"/>
    <n v="91021"/>
    <s v="Fred Long"/>
    <s v="Express Road Cargo"/>
    <x v="0"/>
    <x v="3"/>
    <s v="Not Specified"/>
    <s v="Merlot"/>
    <x v="0"/>
    <x v="2"/>
    <s v="Pierre Sparr Cremant d'Alsace Reserve Brut Rose"/>
    <s v="Full Container"/>
    <s v="Goulburn"/>
    <x v="1034"/>
    <d v="2012-07-14T00:00:00"/>
    <n v="9"/>
    <n v="0.02"/>
    <n v="7.28"/>
    <n v="4.2300000000000004"/>
    <n v="65.52"/>
  </r>
  <r>
    <n v="3964"/>
    <n v="90747"/>
    <s v="William Gordon"/>
    <s v="Express Road Cargo"/>
    <x v="0"/>
    <x v="3"/>
    <s v="Critical"/>
    <s v="Zinfandel"/>
    <x v="0"/>
    <x v="2"/>
    <s v="Locations by Dave Phinney F Rose"/>
    <s v="Full Container"/>
    <s v="Orange"/>
    <x v="1145"/>
    <d v="2012-05-06T00:00:00"/>
    <n v="13"/>
    <n v="0.05"/>
    <n v="3.38"/>
    <n v="1.0900000000000001"/>
    <n v="43.94"/>
  </r>
  <r>
    <n v="3965"/>
    <n v="90747"/>
    <s v="William Gordon"/>
    <s v="Express Road Cargo"/>
    <x v="0"/>
    <x v="3"/>
    <s v="Critical"/>
    <s v="Shiraz"/>
    <x v="0"/>
    <x v="2"/>
    <s v="Domaine Lafage Miraflors Rose 2013"/>
    <s v="Mini Crate"/>
    <s v="Queanbeyan"/>
    <x v="1145"/>
    <d v="2012-05-06T00:00:00"/>
    <n v="18"/>
    <n v="0.05"/>
    <n v="80.98"/>
    <n v="35"/>
    <n v="1457.64"/>
  </r>
  <r>
    <n v="3966"/>
    <n v="90747"/>
    <s v="William Gordon"/>
    <s v="Express Road Cargo"/>
    <x v="1"/>
    <x v="3"/>
    <s v="Critical"/>
    <s v="Sauvignon Blanc"/>
    <x v="0"/>
    <x v="2"/>
    <s v="Robert Oatley Sauvignon Blanc 2013"/>
    <s v="Large Crate"/>
    <s v="Albury"/>
    <x v="1145"/>
    <d v="2012-05-05T00:00:00"/>
    <n v="13"/>
    <n v="0.05"/>
    <n v="125.99"/>
    <n v="5.63"/>
    <n v="1637.87"/>
  </r>
  <r>
    <n v="3967"/>
    <n v="90747"/>
    <s v="Willie Payne"/>
    <s v="Road Cargo"/>
    <x v="0"/>
    <x v="1"/>
    <s v="Critical"/>
    <s v="Pinot Noir"/>
    <x v="0"/>
    <x v="2"/>
    <s v="Moet &amp; Chandon Imperial"/>
    <s v="Full Container"/>
    <s v="Mount Gambier"/>
    <x v="1145"/>
    <d v="2012-05-04T00:00:00"/>
    <n v="17"/>
    <n v="0.09"/>
    <n v="2.52"/>
    <n v="1.92"/>
    <n v="42.84"/>
  </r>
  <r>
    <n v="3968"/>
    <n v="90821"/>
    <s v="Gary Williamson"/>
    <s v="Air Cargo"/>
    <x v="2"/>
    <x v="3"/>
    <s v="Low"/>
    <s v="Cremant"/>
    <x v="0"/>
    <x v="2"/>
    <s v="Sutter Home Pink Moscato"/>
    <s v="Small Crate"/>
    <s v="Queanbeyan"/>
    <x v="986"/>
    <d v="2011-01-01T00:00:00"/>
    <n v="22"/>
    <n v="0.02"/>
    <n v="58.14"/>
    <n v="36.61"/>
    <n v="1279.08"/>
  </r>
  <r>
    <n v="3969"/>
    <n v="90821"/>
    <s v="Gary Williamson"/>
    <s v="Express Road Cargo"/>
    <x v="0"/>
    <x v="3"/>
    <s v="Low"/>
    <s v="Sangiovese"/>
    <x v="0"/>
    <x v="2"/>
    <s v="Simonnet-Febvre Cremant de Bourgogne Blanc"/>
    <s v="Large Crate"/>
    <s v="Campbeltown"/>
    <x v="986"/>
    <d v="2011-01-01T00:00:00"/>
    <n v="22"/>
    <n v="0.03"/>
    <n v="15.57"/>
    <n v="1.39"/>
    <n v="342.54"/>
  </r>
  <r>
    <n v="3970"/>
    <n v="89104"/>
    <s v="Scott George"/>
    <s v="Express Road Cargo"/>
    <x v="0"/>
    <x v="3"/>
    <s v="Medium"/>
    <s v="Merlot"/>
    <x v="0"/>
    <x v="2"/>
    <s v="Sutter Home Pink Moscato"/>
    <s v="Full Container"/>
    <s v="Goulburn"/>
    <x v="1172"/>
    <d v="2012-04-16T00:00:00"/>
    <n v="5"/>
    <n v="0.09"/>
    <n v="2.1"/>
    <n v="0.7"/>
    <n v="10.5"/>
  </r>
  <r>
    <n v="3971"/>
    <n v="88668"/>
    <s v="Fred Nelson"/>
    <s v="Road Cargo"/>
    <x v="0"/>
    <x v="1"/>
    <s v="Low"/>
    <s v="Shiraz"/>
    <x v="0"/>
    <x v="2"/>
    <s v="JCB N¬∞21 Brut Cremant de Bourgogne"/>
    <s v="Large Crate"/>
    <s v="Port Adelaide"/>
    <x v="862"/>
    <d v="2010-11-21T00:00:00"/>
    <n v="12"/>
    <n v="0.02"/>
    <n v="4.0599999999999996"/>
    <n v="6.89"/>
    <n v="48.72"/>
  </r>
  <r>
    <n v="3972"/>
    <n v="88668"/>
    <s v="Fred Nelson"/>
    <s v="Express Road Cargo"/>
    <x v="1"/>
    <x v="1"/>
    <s v="Low"/>
    <s v="Chardonnay"/>
    <x v="0"/>
    <x v="2"/>
    <s v="Villa Maria Private Bin Sauvignon Blanc 2015"/>
    <s v="Loose Wrap"/>
    <s v="Mount Barker"/>
    <x v="862"/>
    <d v="2010-11-21T00:00:00"/>
    <n v="37"/>
    <n v="7.0000000000000007E-2"/>
    <n v="9.49"/>
    <n v="5.76"/>
    <n v="351.13"/>
  </r>
  <r>
    <n v="3973"/>
    <n v="87188"/>
    <s v="Howard Burton"/>
    <s v="Road Cargo"/>
    <x v="0"/>
    <x v="3"/>
    <s v="Not Specified"/>
    <s v="Zinfandel"/>
    <x v="0"/>
    <x v="2"/>
    <s v="Lucien Albrecht Cremant d'Alsace Brut Rose"/>
    <s v="Standard Size Crate"/>
    <s v="Goulburn"/>
    <x v="290"/>
    <d v="2011-06-05T00:00:00"/>
    <n v="6"/>
    <n v="0.02"/>
    <n v="10.98"/>
    <n v="3.37"/>
    <n v="65.88"/>
  </r>
  <r>
    <n v="3974"/>
    <n v="88737"/>
    <s v="Daniel Allen"/>
    <s v="Express Road Cargo"/>
    <x v="1"/>
    <x v="2"/>
    <s v="Critical"/>
    <s v="Pinot Gris"/>
    <x v="0"/>
    <x v="2"/>
    <s v="Hewitson LuLu Sauvignon Blanc 2014"/>
    <s v="Standard Size Crate"/>
    <s v="Albany"/>
    <x v="406"/>
    <d v="2012-02-22T00:00:00"/>
    <n v="11"/>
    <n v="0.06"/>
    <n v="14.48"/>
    <n v="1.99"/>
    <n v="159.28"/>
  </r>
  <r>
    <n v="3975"/>
    <n v="88737"/>
    <s v="Daniel Allen"/>
    <s v="Air Cargo"/>
    <x v="2"/>
    <x v="2"/>
    <s v="Critical"/>
    <s v="Champagne"/>
    <x v="0"/>
    <x v="2"/>
    <s v="Miraval Rose (1.5 Liter Magnum) 2014"/>
    <s v="Small Crate"/>
    <s v="Freemantle"/>
    <x v="406"/>
    <d v="2012-02-21T00:00:00"/>
    <n v="4"/>
    <n v="0.06"/>
    <n v="417.4"/>
    <n v="75.23"/>
    <n v="1669.6"/>
  </r>
  <r>
    <n v="3976"/>
    <n v="90534"/>
    <s v="Martin Gardner"/>
    <s v="Express Road Cargo"/>
    <x v="0"/>
    <x v="1"/>
    <s v="Low"/>
    <s v="Malbec"/>
    <x v="0"/>
    <x v="2"/>
    <s v="Locations by Dave Phinney F Rose"/>
    <s v="Large Crate"/>
    <s v="Burnie"/>
    <x v="742"/>
    <d v="2012-05-21T00:00:00"/>
    <n v="3"/>
    <n v="0.01"/>
    <n v="24.95"/>
    <n v="2.99"/>
    <n v="74.849999999999994"/>
  </r>
  <r>
    <n v="3977"/>
    <n v="90534"/>
    <s v="Roy Hart"/>
    <s v="Express Road Cargo"/>
    <x v="0"/>
    <x v="1"/>
    <s v="Low"/>
    <s v="Sangiovese"/>
    <x v="0"/>
    <x v="2"/>
    <s v="Lucien Albrecht Cremant d'Alsace Brut Rose"/>
    <s v="Full Container"/>
    <s v="Launceston"/>
    <x v="742"/>
    <d v="2012-05-23T00:00:00"/>
    <n v="16"/>
    <n v="0.06"/>
    <n v="6.88"/>
    <n v="2"/>
    <n v="110.08"/>
  </r>
  <r>
    <n v="3978"/>
    <n v="85905"/>
    <s v="Johnny Wheeler"/>
    <s v="Express Road Cargo"/>
    <x v="2"/>
    <x v="0"/>
    <s v="Low"/>
    <s v="Cremant"/>
    <x v="0"/>
    <x v="2"/>
    <s v="Pietradolce Etna Rosato 2014"/>
    <s v="Standard Size Crate"/>
    <s v="Gold Coast"/>
    <x v="542"/>
    <d v="2013-03-04T00:00:00"/>
    <n v="4"/>
    <n v="0.01"/>
    <n v="25.38"/>
    <n v="8.99"/>
    <n v="101.52"/>
  </r>
  <r>
    <n v="3979"/>
    <n v="85905"/>
    <s v="Johnny Wheeler"/>
    <s v="Express Road Cargo"/>
    <x v="0"/>
    <x v="0"/>
    <s v="Low"/>
    <s v="Sangiovese"/>
    <x v="0"/>
    <x v="2"/>
    <s v="Simonnet-Febvre Cremant de Bourgogne Blanc"/>
    <s v="Large Crate"/>
    <s v="Rockhampton"/>
    <x v="542"/>
    <d v="2013-03-06T00:00:00"/>
    <n v="8"/>
    <n v="0.05"/>
    <n v="48.04"/>
    <n v="5.79"/>
    <n v="384.32"/>
  </r>
  <r>
    <n v="3980"/>
    <n v="91166"/>
    <s v="John Hill"/>
    <s v="Road Cargo"/>
    <x v="0"/>
    <x v="3"/>
    <s v="Medium"/>
    <s v="Cabernet Sauvignon"/>
    <x v="0"/>
    <x v="2"/>
    <s v="Dom Perignon 2006"/>
    <s v="Large Crate"/>
    <s v="Sydney"/>
    <x v="1180"/>
    <d v="2010-08-29T00:00:00"/>
    <n v="18"/>
    <n v="0.01"/>
    <n v="6.48"/>
    <n v="6.57"/>
    <n v="116.64000000000001"/>
  </r>
  <r>
    <n v="3981"/>
    <n v="90607"/>
    <s v="Richard Freeman"/>
    <s v="Air Cargo"/>
    <x v="2"/>
    <x v="1"/>
    <s v="Low"/>
    <s v="Champagne"/>
    <x v="0"/>
    <x v="2"/>
    <s v="La Playa Estate Cabernet Sauvignon Rose 2015"/>
    <s v="Extra Large Crate"/>
    <s v="Hobart"/>
    <x v="181"/>
    <d v="2013-12-03T00:00:00"/>
    <n v="2"/>
    <n v="7.0000000000000007E-2"/>
    <n v="284.98"/>
    <n v="69.55"/>
    <n v="569.96"/>
  </r>
  <r>
    <n v="3982"/>
    <n v="88641"/>
    <s v="Henry Fuller"/>
    <s v="Express Road Cargo"/>
    <x v="0"/>
    <x v="1"/>
    <s v="High"/>
    <s v="Cabernet Sauvignon"/>
    <x v="0"/>
    <x v="2"/>
    <s v="Louis Roederer Cristal Brut with Gift Box 2007"/>
    <s v="Large Crate"/>
    <s v="Launceston"/>
    <x v="376"/>
    <d v="2013-07-05T00:00:00"/>
    <n v="5"/>
    <n v="0.04"/>
    <n v="3.69"/>
    <n v="0.5"/>
    <n v="18.45"/>
  </r>
  <r>
    <n v="3983"/>
    <n v="90997"/>
    <s v="Rebecca Carpenter"/>
    <s v="Road Cargo"/>
    <x v="1"/>
    <x v="2"/>
    <s v="High"/>
    <s v="Reisling"/>
    <x v="0"/>
    <x v="2"/>
    <s v="Hewitson LuLu Sauvignon Blanc 2014"/>
    <s v="Standard Size Crate"/>
    <s v="Perth"/>
    <x v="494"/>
    <d v="2013-05-08T00:00:00"/>
    <n v="5"/>
    <n v="0.04"/>
    <n v="22.24"/>
    <n v="1.99"/>
    <n v="111.19999999999999"/>
  </r>
  <r>
    <n v="3984"/>
    <n v="89465"/>
    <s v="Andrew Knight"/>
    <s v="Express Road Cargo"/>
    <x v="0"/>
    <x v="2"/>
    <s v="Medium"/>
    <s v="Sangiovese"/>
    <x v="0"/>
    <x v="2"/>
    <s v="JCB N¬∞21 Brut Cremant de Bourgogne"/>
    <s v="Full Container"/>
    <s v="Rockingham"/>
    <x v="100"/>
    <d v="2010-07-29T00:00:00"/>
    <n v="9"/>
    <n v="0.08"/>
    <n v="2.94"/>
    <n v="0.96"/>
    <n v="26.46"/>
  </r>
  <r>
    <n v="3985"/>
    <n v="87981"/>
    <s v="Rose Hanson"/>
    <s v="Express Road Cargo"/>
    <x v="0"/>
    <x v="2"/>
    <s v="Medium"/>
    <s v="Cabernet Sauvignon"/>
    <x v="0"/>
    <x v="2"/>
    <s v="Chateau d'Esclans Whispering Angel Rose 2014"/>
    <s v="Full Container"/>
    <s v="Albany"/>
    <x v="214"/>
    <d v="2011-07-10T00:00:00"/>
    <n v="5"/>
    <n v="0.04"/>
    <n v="21.98"/>
    <n v="8.32"/>
    <n v="109.9"/>
  </r>
  <r>
    <n v="3986"/>
    <n v="87981"/>
    <s v="Rose Hanson"/>
    <s v="Express Road Cargo"/>
    <x v="2"/>
    <x v="2"/>
    <s v="Medium"/>
    <s v="Champagne"/>
    <x v="0"/>
    <x v="2"/>
    <s v="Sutter Home Pink Moscato"/>
    <s v="Mini Crate"/>
    <s v="Mandurah"/>
    <x v="214"/>
    <d v="2011-07-09T00:00:00"/>
    <n v="12"/>
    <n v="0.05"/>
    <n v="71.37"/>
    <n v="69"/>
    <n v="856.44"/>
  </r>
  <r>
    <n v="3987"/>
    <n v="91231"/>
    <s v="Carlos Welch"/>
    <s v="Express Road Cargo"/>
    <x v="0"/>
    <x v="1"/>
    <s v="High"/>
    <s v="Sangiovese"/>
    <x v="0"/>
    <x v="2"/>
    <s v="Dopff &amp; Irion Cremant Rose Brut"/>
    <s v="Standard Size Crate"/>
    <s v="Port Adelaide"/>
    <x v="742"/>
    <d v="2012-05-22T00:00:00"/>
    <n v="7"/>
    <n v="0.04"/>
    <n v="21.38"/>
    <n v="8.99"/>
    <n v="149.66"/>
  </r>
  <r>
    <n v="3988"/>
    <n v="91231"/>
    <s v="Carlos Welch"/>
    <s v="Air Cargo"/>
    <x v="2"/>
    <x v="1"/>
    <s v="High"/>
    <s v="Cremant"/>
    <x v="0"/>
    <x v="2"/>
    <s v="Orin Swift Cellars Fragile Rose 2014"/>
    <s v="Small Crate"/>
    <s v="Adelaide"/>
    <x v="742"/>
    <d v="2012-05-22T00:00:00"/>
    <n v="17"/>
    <n v="0.05"/>
    <n v="348.21"/>
    <n v="84.84"/>
    <n v="5919.57"/>
  </r>
  <r>
    <n v="3989"/>
    <n v="89928"/>
    <s v="Phillip Owens"/>
    <s v="Express Road Cargo"/>
    <x v="2"/>
    <x v="1"/>
    <s v="Critical"/>
    <s v="Champagne"/>
    <x v="0"/>
    <x v="2"/>
    <s v="Miraval Rose 2014"/>
    <s v="Mini Crate"/>
    <s v="Port Lincoln"/>
    <x v="215"/>
    <d v="2010-02-15T00:00:00"/>
    <n v="11"/>
    <n v="0.03"/>
    <n v="194.3"/>
    <n v="11.54"/>
    <n v="2137.3000000000002"/>
  </r>
  <r>
    <n v="3990"/>
    <n v="89634"/>
    <s v="Harry Bryant"/>
    <s v="Express Road Cargo"/>
    <x v="0"/>
    <x v="1"/>
    <s v="Critical"/>
    <s v="Shiraz"/>
    <x v="0"/>
    <x v="2"/>
    <s v="Pietradolce Etna Rosato 2014"/>
    <s v="Large Crate"/>
    <s v="Mount Barker"/>
    <x v="613"/>
    <d v="2013-04-27T00:00:00"/>
    <n v="8"/>
    <n v="0.05"/>
    <n v="3.08"/>
    <n v="0.99"/>
    <n v="24.64"/>
  </r>
  <r>
    <n v="3991"/>
    <n v="89634"/>
    <s v="Harry Bryant"/>
    <s v="Express Road Cargo"/>
    <x v="2"/>
    <x v="1"/>
    <s v="Critical"/>
    <s v="Champagne"/>
    <x v="0"/>
    <x v="2"/>
    <s v="Chateau d'Esclans Whispering Angel Rose 2014"/>
    <s v="Standard Size Crate"/>
    <s v="Canberra"/>
    <x v="613"/>
    <d v="2013-04-27T00:00:00"/>
    <n v="2"/>
    <n v="0"/>
    <n v="9.48"/>
    <n v="3.72"/>
    <n v="18.96"/>
  </r>
  <r>
    <n v="3992"/>
    <n v="89634"/>
    <s v="Harry Bryant"/>
    <s v="Air Cargo"/>
    <x v="2"/>
    <x v="1"/>
    <s v="Critical"/>
    <s v="Sangiovese Rose"/>
    <x v="0"/>
    <x v="2"/>
    <s v="Marques de Caceres Rioja Rosado 2014"/>
    <s v="Small Crate"/>
    <s v="Mount Barker"/>
    <x v="613"/>
    <d v="2013-04-27T00:00:00"/>
    <n v="1"/>
    <n v="0.04"/>
    <n v="70.89"/>
    <n v="89.3"/>
    <n v="70.89"/>
  </r>
  <r>
    <n v="3993"/>
    <n v="87590"/>
    <s v="Lawrence Berry"/>
    <s v="Express Road Cargo"/>
    <x v="1"/>
    <x v="2"/>
    <s v="Critical"/>
    <s v="Sauvignon Blanc"/>
    <x v="0"/>
    <x v="2"/>
    <s v="Dog Point Vineyard Sauvignon Blanc 2014"/>
    <s v="Standard Size Crate"/>
    <s v="Busseltol"/>
    <x v="216"/>
    <d v="2011-01-16T00:00:00"/>
    <n v="8"/>
    <n v="0"/>
    <n v="2.12"/>
    <n v="1.99"/>
    <n v="16.96"/>
  </r>
  <r>
    <n v="3994"/>
    <n v="88943"/>
    <s v="Paul Long"/>
    <s v="Express Road Cargo"/>
    <x v="0"/>
    <x v="1"/>
    <s v="Low"/>
    <s v="Malbec"/>
    <x v="0"/>
    <x v="2"/>
    <s v="Pietradolce Etna Rosato 2014"/>
    <s v="Full Container"/>
    <s v="Melbourne"/>
    <x v="217"/>
    <d v="2011-04-11T00:00:00"/>
    <n v="4"/>
    <n v="0.03"/>
    <n v="10.14"/>
    <n v="2.27"/>
    <n v="40.56"/>
  </r>
  <r>
    <n v="3995"/>
    <n v="89099"/>
    <s v="Sean Rogers"/>
    <s v="Express Road Cargo"/>
    <x v="0"/>
    <x v="0"/>
    <s v="Low"/>
    <s v="Merlot"/>
    <x v="0"/>
    <x v="2"/>
    <s v="Schramsberg Cremant Demi-Sec 2011"/>
    <s v="Mini Crate"/>
    <s v="Mount Isa"/>
    <x v="185"/>
    <d v="2012-04-06T00:00:00"/>
    <n v="6"/>
    <n v="0.09"/>
    <n v="113.64"/>
    <n v="35"/>
    <n v="681.84"/>
  </r>
  <r>
    <n v="3996"/>
    <n v="87486"/>
    <s v="Ralph Burton"/>
    <s v="Air Cargo"/>
    <x v="2"/>
    <x v="1"/>
    <s v="Critical"/>
    <s v="Champagne"/>
    <x v="0"/>
    <x v="2"/>
    <s v="Sutter Home Pink Moscato"/>
    <s v="Small Crate"/>
    <s v="Hobart"/>
    <x v="903"/>
    <d v="2010-07-04T00:00:00"/>
    <n v="2"/>
    <n v="0.01"/>
    <n v="348.21"/>
    <n v="40.19"/>
    <n v="696.42"/>
  </r>
  <r>
    <n v="3997"/>
    <n v="90896"/>
    <s v="Dennis Andrews"/>
    <s v="Road Cargo"/>
    <x v="0"/>
    <x v="3"/>
    <s v="Medium"/>
    <s v="Merlot"/>
    <x v="0"/>
    <x v="2"/>
    <s v="Barnard Griffin Rose of Sangiovese 2014"/>
    <s v="Large Crate"/>
    <s v="Paramatta"/>
    <x v="886"/>
    <d v="2013-04-03T00:00:00"/>
    <n v="2"/>
    <n v="0.02"/>
    <n v="387.99"/>
    <n v="19.989999999999998"/>
    <n v="775.98"/>
  </r>
  <r>
    <n v="3998"/>
    <n v="90709"/>
    <s v="Marie Stevens"/>
    <s v="Air Cargo"/>
    <x v="2"/>
    <x v="3"/>
    <s v="High"/>
    <s v="Sangiovese Rose"/>
    <x v="0"/>
    <x v="2"/>
    <s v="Chateau de Campuget Costieres de Nimes Tradition Rose 2015"/>
    <s v="Extra Large Crate"/>
    <s v="Grafton"/>
    <x v="305"/>
    <d v="2013-04-10T00:00:00"/>
    <n v="8"/>
    <n v="0.08"/>
    <n v="60.98"/>
    <n v="30"/>
    <n v="487.84"/>
  </r>
  <r>
    <n v="3999"/>
    <n v="90709"/>
    <s v="Angela Knight"/>
    <s v="Express Road Cargo"/>
    <x v="2"/>
    <x v="3"/>
    <s v="High"/>
    <s v="Grenache Rose"/>
    <x v="0"/>
    <x v="2"/>
    <s v="La Playa Estate Cabernet Sauvignon Rose 2015"/>
    <s v="Large Crate"/>
    <s v="Albury"/>
    <x v="305"/>
    <d v="2013-04-10T00:00:00"/>
    <n v="12"/>
    <n v="0.1"/>
    <n v="10.64"/>
    <n v="5.16"/>
    <n v="127.68"/>
  </r>
  <r>
    <n v="4000"/>
    <n v="90464"/>
    <s v="Benjamin Snyder"/>
    <s v="Road Cargo"/>
    <x v="1"/>
    <x v="3"/>
    <s v="Medium"/>
    <s v="Reisling"/>
    <x v="0"/>
    <x v="2"/>
    <s v="The White Knight Sauvignon Blanc 2014"/>
    <s v="Large Crate"/>
    <s v="Paramatta"/>
    <x v="686"/>
    <d v="2012-01-23T00:00:00"/>
    <n v="12"/>
    <n v="0.06"/>
    <n v="32.979999999999997"/>
    <n v="5.5"/>
    <n v="395.76"/>
  </r>
  <r>
    <n v="4001"/>
    <n v="90464"/>
    <s v="Keith Fernandez"/>
    <s v="Express Road Cargo"/>
    <x v="1"/>
    <x v="1"/>
    <s v="Medium"/>
    <s v="Pinot Gris"/>
    <x v="0"/>
    <x v="2"/>
    <s v="Cloudy Bay Sauvignon Blanc 2015"/>
    <s v="Standard Size Crate"/>
    <s v="Port Adelaide"/>
    <x v="686"/>
    <d v="2012-01-23T00:00:00"/>
    <n v="8"/>
    <n v="0.06"/>
    <n v="17.48"/>
    <n v="1.99"/>
    <n v="139.84"/>
  </r>
  <r>
    <n v="4002"/>
    <n v="91237"/>
    <s v="Willie Lynch"/>
    <s v="Express Road Cargo"/>
    <x v="0"/>
    <x v="2"/>
    <s v="Not Specified"/>
    <s v="Merlot"/>
    <x v="0"/>
    <x v="2"/>
    <s v="Sutter Home White Zinfandel"/>
    <s v="Full Container"/>
    <s v="Freemantle"/>
    <x v="498"/>
    <d v="2013-03-17T00:00:00"/>
    <n v="4"/>
    <n v="0.09"/>
    <n v="36.549999999999997"/>
    <n v="13.89"/>
    <n v="146.19999999999999"/>
  </r>
  <r>
    <n v="4003"/>
    <n v="85894"/>
    <s v="Johnny Wheeler"/>
    <s v="Express Road Cargo"/>
    <x v="2"/>
    <x v="0"/>
    <s v="Medium"/>
    <s v="Grenache Rose"/>
    <x v="0"/>
    <x v="2"/>
    <s v="La Playa Estate Cabernet Sauvignon Rose 2015"/>
    <s v="Standard Size Crate"/>
    <s v="Rockhampton"/>
    <x v="325"/>
    <d v="2010-03-28T00:00:00"/>
    <n v="7"/>
    <n v="0.08"/>
    <n v="18.7"/>
    <n v="8.99"/>
    <n v="130.9"/>
  </r>
  <r>
    <n v="4004"/>
    <n v="91243"/>
    <s v="Philip Kelly"/>
    <s v="Air Cargo"/>
    <x v="0"/>
    <x v="1"/>
    <s v="Not Specified"/>
    <s v="Shiraz"/>
    <x v="0"/>
    <x v="2"/>
    <s v="JCB N¬∞21 Brut Cremant de Bourgogne"/>
    <s v="Extra Large Crate"/>
    <s v="Hamilton"/>
    <x v="386"/>
    <d v="2013-10-29T00:00:00"/>
    <n v="4"/>
    <n v="0.1"/>
    <n v="208.16"/>
    <n v="68.02"/>
    <n v="832.64"/>
  </r>
  <r>
    <n v="4005"/>
    <n v="91243"/>
    <s v="Philip Kelly"/>
    <s v="Express Road Cargo"/>
    <x v="1"/>
    <x v="1"/>
    <s v="Not Specified"/>
    <s v="Reisling"/>
    <x v="0"/>
    <x v="2"/>
    <s v="Cloudy Bay Sauvignon Blanc 2015"/>
    <s v="Loose Wrap"/>
    <s v="Mildura"/>
    <x v="386"/>
    <d v="2013-10-31T00:00:00"/>
    <n v="1"/>
    <n v="7.0000000000000007E-2"/>
    <n v="1938.02"/>
    <n v="13.99"/>
    <n v="1938.02"/>
  </r>
  <r>
    <n v="4006"/>
    <n v="90335"/>
    <s v="Nicholas Alvarez"/>
    <s v="Express Road Cargo"/>
    <x v="0"/>
    <x v="1"/>
    <s v="Low"/>
    <s v="Shiraz"/>
    <x v="0"/>
    <x v="2"/>
    <s v="Veuve Clicquot Brut Yellow Label"/>
    <s v="Large Crate"/>
    <s v="Burnie"/>
    <x v="582"/>
    <d v="2010-12-02T00:00:00"/>
    <n v="1"/>
    <n v="0"/>
    <n v="24.92"/>
    <n v="12.98"/>
    <n v="24.92"/>
  </r>
  <r>
    <n v="4007"/>
    <n v="91251"/>
    <s v="Roy Cole"/>
    <s v="Road Cargo"/>
    <x v="0"/>
    <x v="1"/>
    <s v="Low"/>
    <s v="Pinot Noir"/>
    <x v="0"/>
    <x v="2"/>
    <s v="Locations by Dave Phinney F Rose"/>
    <s v="Large Crate"/>
    <s v="Victor Harbor"/>
    <x v="107"/>
    <d v="2013-08-17T00:00:00"/>
    <n v="8"/>
    <n v="0"/>
    <n v="22.38"/>
    <n v="15.1"/>
    <n v="179.04"/>
  </r>
  <r>
    <n v="4008"/>
    <n v="91244"/>
    <s v="Roy Cole"/>
    <s v="Express Road Cargo"/>
    <x v="0"/>
    <x v="1"/>
    <s v="Low"/>
    <s v="Sangiovese"/>
    <x v="0"/>
    <x v="2"/>
    <s v="Louis Roederer Cristal Brut 2006"/>
    <s v="Large Crate"/>
    <s v="Mount Gambier"/>
    <x v="108"/>
    <d v="2010-08-15T00:00:00"/>
    <n v="3"/>
    <n v="7.0000000000000007E-2"/>
    <n v="5.98"/>
    <n v="4.6900000000000004"/>
    <n v="17.940000000000001"/>
  </r>
  <r>
    <n v="4009"/>
    <n v="91244"/>
    <s v="Martin Peterson"/>
    <s v="Express Road Cargo"/>
    <x v="1"/>
    <x v="2"/>
    <s v="Low"/>
    <s v="Sauvignon Blanc"/>
    <x v="0"/>
    <x v="2"/>
    <s v="Hewitson LuLu Sauvignon Blanc 2014"/>
    <s v="Standard Size Crate"/>
    <s v="Rockingham"/>
    <x v="108"/>
    <d v="2010-08-10T00:00:00"/>
    <n v="16"/>
    <n v="0.02"/>
    <n v="55.99"/>
    <n v="3.3"/>
    <n v="895.84"/>
  </r>
  <r>
    <n v="4010"/>
    <n v="89816"/>
    <s v="Donald Bailey"/>
    <s v="Express Road Cargo"/>
    <x v="0"/>
    <x v="3"/>
    <s v="High"/>
    <s v="Sangiovese"/>
    <x v="0"/>
    <x v="2"/>
    <s v="Barnard Griffin Rose of Sangiovese 2014"/>
    <s v="Large Crate"/>
    <s v="Grafton"/>
    <x v="770"/>
    <d v="2013-04-17T00:00:00"/>
    <n v="3"/>
    <n v="0.03"/>
    <n v="30.98"/>
    <n v="8.74"/>
    <n v="92.94"/>
  </r>
  <r>
    <n v="4011"/>
    <n v="91253"/>
    <s v="Denise Morgan"/>
    <s v="Express Road Cargo"/>
    <x v="0"/>
    <x v="2"/>
    <s v="High"/>
    <s v="Zinfandel"/>
    <x v="0"/>
    <x v="2"/>
    <s v="Domaine Lafage Miraflors Rose 2013"/>
    <s v="Large Crate"/>
    <s v="Busseltol"/>
    <x v="998"/>
    <d v="2012-02-04T00:00:00"/>
    <n v="7"/>
    <n v="7.0000000000000007E-2"/>
    <n v="5.94"/>
    <n v="9.92"/>
    <n v="41.580000000000005"/>
  </r>
  <r>
    <n v="4012"/>
    <n v="91253"/>
    <s v="Denise Morgan"/>
    <s v="Express Road Cargo"/>
    <x v="2"/>
    <x v="2"/>
    <s v="High"/>
    <s v="Sangiovese Rose"/>
    <x v="0"/>
    <x v="2"/>
    <s v="Domaine Lafage Miraflors Rose 2013"/>
    <s v="Full Container"/>
    <s v="Rockingham"/>
    <x v="998"/>
    <d v="2012-02-03T00:00:00"/>
    <n v="1"/>
    <n v="0.01"/>
    <n v="39.979999999999997"/>
    <n v="9.1999999999999993"/>
    <n v="39.979999999999997"/>
  </r>
  <r>
    <n v="4013"/>
    <n v="91253"/>
    <s v="Denise Morgan"/>
    <s v="Express Road Cargo"/>
    <x v="2"/>
    <x v="2"/>
    <s v="High"/>
    <s v="Cremant"/>
    <x v="0"/>
    <x v="2"/>
    <s v="Sutter Home Pink Moscato"/>
    <s v="Mini Crate"/>
    <s v="Mandurah"/>
    <x v="998"/>
    <d v="2012-02-02T00:00:00"/>
    <n v="11"/>
    <n v="0.02"/>
    <n v="194.3"/>
    <n v="11.54"/>
    <n v="2137.3000000000002"/>
  </r>
  <r>
    <n v="4014"/>
    <n v="91253"/>
    <s v="Denise Morgan"/>
    <s v="Express Road Cargo"/>
    <x v="0"/>
    <x v="2"/>
    <s v="High"/>
    <s v="Zinfandel"/>
    <x v="0"/>
    <x v="2"/>
    <s v="Miraval Rose 2014"/>
    <s v="Large Crate"/>
    <s v="Perth"/>
    <x v="998"/>
    <d v="2012-02-02T00:00:00"/>
    <n v="6"/>
    <n v="7.0000000000000007E-2"/>
    <n v="6.98"/>
    <n v="9.69"/>
    <n v="41.88"/>
  </r>
  <r>
    <n v="4015"/>
    <n v="86306"/>
    <s v="Frank Williams"/>
    <s v="Road Cargo"/>
    <x v="1"/>
    <x v="1"/>
    <s v="High"/>
    <s v="Sauvignon Blanc"/>
    <x v="0"/>
    <x v="2"/>
    <s v="Rombauer Chardonnay 2014"/>
    <s v="Large Crate"/>
    <s v="Geelong"/>
    <x v="1071"/>
    <d v="2013-10-16T00:00:00"/>
    <n v="3"/>
    <n v="0.09"/>
    <n v="115.99"/>
    <n v="2.5"/>
    <n v="347.96999999999997"/>
  </r>
  <r>
    <n v="4016"/>
    <n v="87249"/>
    <s v="Earl Burns"/>
    <s v="Express Road Cargo"/>
    <x v="2"/>
    <x v="0"/>
    <s v="High"/>
    <s v="Champagne"/>
    <x v="0"/>
    <x v="2"/>
    <s v="Chateau D'Aqueria Tavel Rose 2013"/>
    <s v="Large Crate"/>
    <s v="Rockhampton"/>
    <x v="218"/>
    <d v="2012-01-12T00:00:00"/>
    <n v="7"/>
    <n v="0"/>
    <n v="78.69"/>
    <n v="19.989999999999998"/>
    <n v="550.82999999999993"/>
  </r>
  <r>
    <n v="4017"/>
    <n v="89806"/>
    <s v="Louis Simpson"/>
    <s v="Express Road Cargo"/>
    <x v="1"/>
    <x v="1"/>
    <s v="High"/>
    <s v="Chardonnay"/>
    <x v="0"/>
    <x v="2"/>
    <s v="Dog Point Vineyard Sauvignon Blanc 2014"/>
    <s v="Standard Size Crate"/>
    <s v="Victor Harbor"/>
    <x v="425"/>
    <d v="2011-06-18T00:00:00"/>
    <n v="6"/>
    <n v="0.02"/>
    <n v="45.19"/>
    <n v="1.99"/>
    <n v="271.14"/>
  </r>
  <r>
    <n v="4018"/>
    <n v="89668"/>
    <s v="Russell Hunter"/>
    <s v="Express Road Cargo"/>
    <x v="0"/>
    <x v="0"/>
    <s v="Medium"/>
    <s v="Shiraz"/>
    <x v="0"/>
    <x v="2"/>
    <s v="Louis Roederer Cristal Brut 2006"/>
    <s v="Large Crate"/>
    <s v="Mackay"/>
    <x v="676"/>
    <d v="2011-10-22T00:00:00"/>
    <n v="6"/>
    <n v="0.02"/>
    <n v="19.350000000000001"/>
    <n v="12.79"/>
    <n v="116.10000000000001"/>
  </r>
  <r>
    <n v="4019"/>
    <n v="89224"/>
    <s v="Steve King"/>
    <s v="Air Cargo"/>
    <x v="2"/>
    <x v="3"/>
    <s v="Not Specified"/>
    <s v="Grenache Rose"/>
    <x v="0"/>
    <x v="2"/>
    <s v="Francis Ford Coppola Sofia Rose 2014"/>
    <s v="Extra Large Crate"/>
    <s v="Blue Mountains"/>
    <x v="551"/>
    <d v="2011-12-18T00:00:00"/>
    <n v="19"/>
    <n v="0.01"/>
    <n v="122.99"/>
    <n v="70.2"/>
    <n v="2336.81"/>
  </r>
  <r>
    <n v="4020"/>
    <n v="87406"/>
    <s v="Edward Sanders"/>
    <s v="Express Road Cargo"/>
    <x v="0"/>
    <x v="3"/>
    <s v="High"/>
    <s v="Shiraz"/>
    <x v="0"/>
    <x v="2"/>
    <s v="Simonnet-Febvre Cremant de Bourgogne Blanc"/>
    <s v="Large Crate"/>
    <s v="Queanbeyan"/>
    <x v="509"/>
    <d v="2010-03-04T00:00:00"/>
    <n v="1"/>
    <n v="0"/>
    <n v="3.69"/>
    <n v="0.5"/>
    <n v="3.69"/>
  </r>
  <r>
    <n v="4021"/>
    <n v="87414"/>
    <s v="Edward Sanders"/>
    <s v="Express Road Cargo"/>
    <x v="2"/>
    <x v="3"/>
    <s v="High"/>
    <s v="Sangiovese Rose"/>
    <x v="0"/>
    <x v="2"/>
    <s v="Bertani Bertarose 2014"/>
    <s v="Loose Wrap"/>
    <s v="Armidale"/>
    <x v="542"/>
    <d v="2013-03-04T00:00:00"/>
    <n v="5"/>
    <n v="0.03"/>
    <n v="92.23"/>
    <n v="39.61"/>
    <n v="461.15000000000003"/>
  </r>
  <r>
    <n v="4022"/>
    <n v="87406"/>
    <s v="Edward Sanders"/>
    <s v="Road Cargo"/>
    <x v="1"/>
    <x v="3"/>
    <s v="High"/>
    <s v="Pinot Gris"/>
    <x v="0"/>
    <x v="2"/>
    <s v="Villa Maria Private Bin Sauvignon Blanc 2015"/>
    <s v="Large Crate"/>
    <s v="Dubbo"/>
    <x v="509"/>
    <d v="2010-03-02T00:00:00"/>
    <n v="4"/>
    <n v="0.02"/>
    <n v="175.99"/>
    <n v="4.99"/>
    <n v="703.96"/>
  </r>
  <r>
    <n v="4023"/>
    <n v="88752"/>
    <s v="Martin Sims"/>
    <s v="Express Road Cargo"/>
    <x v="0"/>
    <x v="1"/>
    <s v="Low"/>
    <s v="Sangiovese"/>
    <x v="0"/>
    <x v="2"/>
    <s v="JCB N¬∞21 Brut Cremant de Bourgogne"/>
    <s v="Large Crate"/>
    <s v="Melbourne"/>
    <x v="172"/>
    <d v="2013-12-10T00:00:00"/>
    <n v="14"/>
    <n v="0"/>
    <n v="4.13"/>
    <n v="5.34"/>
    <n v="57.82"/>
  </r>
  <r>
    <n v="4024"/>
    <n v="88752"/>
    <s v="Martin Sims"/>
    <s v="Express Road Cargo"/>
    <x v="2"/>
    <x v="1"/>
    <s v="Low"/>
    <s v="Cremant"/>
    <x v="0"/>
    <x v="2"/>
    <s v="Chateau d'Esclans Whispering Angel Rose 2014"/>
    <s v="Loose Wrap"/>
    <s v="Melbourne"/>
    <x v="172"/>
    <d v="2013-12-13T00:00:00"/>
    <n v="7"/>
    <n v="0.08"/>
    <n v="79.52"/>
    <n v="48.2"/>
    <n v="556.64"/>
  </r>
  <r>
    <n v="4025"/>
    <n v="87157"/>
    <s v="Louis Ortiz"/>
    <s v="Express Road Cargo"/>
    <x v="0"/>
    <x v="3"/>
    <s v="Low"/>
    <s v="Pinot Noir"/>
    <x v="0"/>
    <x v="2"/>
    <s v="Roederer Estate Brut"/>
    <s v="Mini Crate"/>
    <s v="Bathurst"/>
    <x v="718"/>
    <d v="2012-11-26T00:00:00"/>
    <n v="22"/>
    <n v="0.08"/>
    <n v="60.98"/>
    <n v="49"/>
    <n v="1341.56"/>
  </r>
  <r>
    <n v="4026"/>
    <n v="85836"/>
    <s v="Samuel Wright"/>
    <s v="Express Road Cargo"/>
    <x v="2"/>
    <x v="3"/>
    <s v="Not Specified"/>
    <s v="Sangiovese Rose"/>
    <x v="0"/>
    <x v="2"/>
    <s v="Chateau D'Aqueria Tavel Rose 2013"/>
    <s v="Large Crate"/>
    <s v="Paramatta"/>
    <x v="468"/>
    <d v="2011-03-11T00:00:00"/>
    <n v="6"/>
    <n v="0.04"/>
    <n v="9.98"/>
    <n v="12.52"/>
    <n v="59.88"/>
  </r>
  <r>
    <n v="4027"/>
    <n v="85836"/>
    <s v="Samuel Wright"/>
    <s v="Express Road Cargo"/>
    <x v="1"/>
    <x v="3"/>
    <s v="Not Specified"/>
    <s v="Pinot Gris"/>
    <x v="0"/>
    <x v="2"/>
    <s v="Angeline Sauvignon Blanc 2014"/>
    <s v="Large Crate"/>
    <s v="Newcastle"/>
    <x v="468"/>
    <d v="2011-03-12T00:00:00"/>
    <n v="4"/>
    <n v="0.02"/>
    <n v="155.99"/>
    <n v="8.99"/>
    <n v="623.96"/>
  </r>
  <r>
    <n v="4028"/>
    <n v="86891"/>
    <s v="Larry Carroll"/>
    <s v="Express Road Cargo"/>
    <x v="2"/>
    <x v="2"/>
    <s v="Not Specified"/>
    <s v="Sangiovese Rose"/>
    <x v="0"/>
    <x v="2"/>
    <s v="Barnard Griffin Rose of Sangiovese 2014"/>
    <s v="Large Crate"/>
    <s v="Albany"/>
    <x v="219"/>
    <d v="2012-01-31T00:00:00"/>
    <n v="3"/>
    <n v="0.08"/>
    <n v="7.38"/>
    <n v="5.21"/>
    <n v="22.14"/>
  </r>
  <r>
    <n v="4029"/>
    <n v="91257"/>
    <s v="Phyllis Woods"/>
    <s v="Express Road Cargo"/>
    <x v="1"/>
    <x v="2"/>
    <s v="Low"/>
    <s v="Reisling"/>
    <x v="0"/>
    <x v="2"/>
    <s v="Los Vascos Sauvignon Blanc 2015"/>
    <s v="Large Crate"/>
    <s v="Bunbury"/>
    <x v="1181"/>
    <d v="2013-06-02T00:00:00"/>
    <n v="7"/>
    <n v="7.0000000000000007E-2"/>
    <n v="65.989999999999995"/>
    <n v="3.99"/>
    <n v="461.92999999999995"/>
  </r>
  <r>
    <n v="4030"/>
    <n v="88191"/>
    <s v="Eugene Reyes"/>
    <s v="Air Cargo"/>
    <x v="2"/>
    <x v="1"/>
    <s v="High"/>
    <s v="Cremant"/>
    <x v="0"/>
    <x v="2"/>
    <s v="Orin Swift Cellars Fragile Rose 2014"/>
    <s v="Extra Large Crate"/>
    <s v="Canberra"/>
    <x v="652"/>
    <d v="2010-06-03T00:00:00"/>
    <n v="15"/>
    <n v="0.03"/>
    <n v="120.98"/>
    <n v="30"/>
    <n v="1814.7"/>
  </r>
  <r>
    <n v="4031"/>
    <n v="88191"/>
    <s v="Eugene Reyes"/>
    <s v="Express Road Cargo"/>
    <x v="2"/>
    <x v="1"/>
    <s v="High"/>
    <s v="Sangiovese Rose"/>
    <x v="0"/>
    <x v="2"/>
    <s v="Orin Swift Cellars Fragile Rose 2014"/>
    <s v="Standard Size Crate"/>
    <s v="Canberra"/>
    <x v="652"/>
    <d v="2010-06-03T00:00:00"/>
    <n v="12"/>
    <n v="0.01"/>
    <n v="15.68"/>
    <n v="3.73"/>
    <n v="188.16"/>
  </r>
  <r>
    <n v="4032"/>
    <n v="90960"/>
    <s v="Samuel Martinez"/>
    <s v="Express Road Cargo"/>
    <x v="0"/>
    <x v="1"/>
    <s v="Not Specified"/>
    <s v="Malbec"/>
    <x v="0"/>
    <x v="2"/>
    <s v="Laurent-Perrier Brut Millesime 2006"/>
    <s v="Large Crate"/>
    <s v="Canberra"/>
    <x v="396"/>
    <d v="2013-09-27T00:00:00"/>
    <n v="14"/>
    <n v="0.09"/>
    <n v="14.48"/>
    <n v="6.46"/>
    <n v="202.72"/>
  </r>
  <r>
    <n v="4033"/>
    <n v="89065"/>
    <s v="Edward Greene"/>
    <s v="Road Cargo"/>
    <x v="1"/>
    <x v="1"/>
    <s v="Not Specified"/>
    <s v="Reisling"/>
    <x v="0"/>
    <x v="2"/>
    <s v="Chardonnais Napa Valley Chardonnay 2013"/>
    <s v="Large Crate"/>
    <s v="Canberra"/>
    <x v="1047"/>
    <d v="2011-06-14T00:00:00"/>
    <n v="4"/>
    <n v="0.05"/>
    <n v="27.48"/>
    <n v="4"/>
    <n v="109.92"/>
  </r>
  <r>
    <n v="4034"/>
    <n v="89065"/>
    <s v="Edward Greene"/>
    <s v="Express Road Cargo"/>
    <x v="0"/>
    <x v="1"/>
    <s v="Not Specified"/>
    <s v="Pinot Noir"/>
    <x v="0"/>
    <x v="2"/>
    <s v="Chateau de Campuget Costieres de Nimes Tradition Rose 2015"/>
    <s v="Large Crate"/>
    <s v="Port Adelaide"/>
    <x v="1047"/>
    <d v="2011-06-15T00:00:00"/>
    <n v="11"/>
    <n v="0.1"/>
    <n v="18.97"/>
    <n v="9.0299999999999994"/>
    <n v="208.67"/>
  </r>
  <r>
    <n v="4035"/>
    <n v="90510"/>
    <s v="Amanda Patterson"/>
    <s v="Express Road Cargo"/>
    <x v="1"/>
    <x v="1"/>
    <s v="Low"/>
    <s v="Reisling"/>
    <x v="0"/>
    <x v="2"/>
    <s v="Chardonnais Napa Valley Chardonnay 2013"/>
    <s v="Large Crate"/>
    <s v="Melbourne"/>
    <x v="268"/>
    <d v="2013-05-10T00:00:00"/>
    <n v="15"/>
    <n v="0.04"/>
    <n v="99.99"/>
    <n v="19.989999999999998"/>
    <n v="1499.85"/>
  </r>
  <r>
    <n v="4036"/>
    <n v="90510"/>
    <s v="Amanda Patterson"/>
    <s v="Express Road Cargo"/>
    <x v="1"/>
    <x v="1"/>
    <s v="Low"/>
    <s v="Pinot Gris"/>
    <x v="0"/>
    <x v="2"/>
    <s v="Angeline Sauvignon Blanc 2014"/>
    <s v="Loose Wrap"/>
    <s v="Melton"/>
    <x v="268"/>
    <d v="2013-05-06T00:00:00"/>
    <n v="1"/>
    <n v="0.01"/>
    <n v="20.99"/>
    <n v="4.8099999999999996"/>
    <n v="20.99"/>
  </r>
  <r>
    <n v="4037"/>
    <n v="90510"/>
    <s v="Justin Hayes"/>
    <s v="Express Road Cargo"/>
    <x v="0"/>
    <x v="1"/>
    <s v="Low"/>
    <s v="Sangiovese"/>
    <x v="0"/>
    <x v="2"/>
    <s v="Louis Roederer Cristal Brut 2006"/>
    <s v="Large Crate"/>
    <s v="Ararat"/>
    <x v="268"/>
    <d v="2013-05-13T00:00:00"/>
    <n v="13"/>
    <n v="0.1"/>
    <n v="15.67"/>
    <n v="1.39"/>
    <n v="203.71"/>
  </r>
  <r>
    <n v="4038"/>
    <n v="88408"/>
    <s v="Steve Fox"/>
    <s v="Road Cargo"/>
    <x v="0"/>
    <x v="3"/>
    <s v="Not Specified"/>
    <s v="Shiraz"/>
    <x v="0"/>
    <x v="2"/>
    <s v="Miraval Rose (1.5 Liter Magnum) 2014"/>
    <s v="Full Container"/>
    <s v="Broken Hill"/>
    <x v="408"/>
    <d v="2012-04-20T00:00:00"/>
    <n v="12"/>
    <n v="0.05"/>
    <n v="2.6"/>
    <n v="2.4"/>
    <n v="31.200000000000003"/>
  </r>
  <r>
    <n v="4039"/>
    <n v="86359"/>
    <s v="Doris Hernandez"/>
    <s v="Road Cargo"/>
    <x v="2"/>
    <x v="3"/>
    <s v="Low"/>
    <s v="Champagne"/>
    <x v="0"/>
    <x v="2"/>
    <s v="Miraval Rose (1.5 Liter Magnum) 2014"/>
    <s v="Loose Wrap"/>
    <s v="Broken Hill"/>
    <x v="345"/>
    <d v="2012-02-14T00:00:00"/>
    <n v="10"/>
    <n v="0.04"/>
    <n v="90.98"/>
    <n v="56.2"/>
    <n v="909.80000000000007"/>
  </r>
  <r>
    <n v="4040"/>
    <n v="87270"/>
    <s v="Ruby Gray"/>
    <s v="Express Road Cargo"/>
    <x v="0"/>
    <x v="2"/>
    <s v="Not Specified"/>
    <s v="Merlot"/>
    <x v="0"/>
    <x v="2"/>
    <s v="Domaine Lafond Roc-Epine Tavel Rose 2014"/>
    <s v="Large Crate"/>
    <s v="Perth"/>
    <x v="1182"/>
    <d v="2013-11-11T00:00:00"/>
    <n v="23"/>
    <n v="0.06"/>
    <n v="56.96"/>
    <n v="13.22"/>
    <n v="1310.08"/>
  </r>
  <r>
    <n v="4041"/>
    <n v="87270"/>
    <s v="Ruby Gray"/>
    <s v="Road Cargo"/>
    <x v="1"/>
    <x v="2"/>
    <s v="Not Specified"/>
    <s v="Chardonnay"/>
    <x v="0"/>
    <x v="2"/>
    <s v="The White Knight Sauvignon Blanc 2014"/>
    <s v="Large Crate"/>
    <s v="Albany"/>
    <x v="1182"/>
    <d v="2013-11-10T00:00:00"/>
    <n v="19"/>
    <n v="7.0000000000000007E-2"/>
    <n v="73.98"/>
    <n v="4"/>
    <n v="1405.6200000000001"/>
  </r>
  <r>
    <n v="4042"/>
    <n v="89426"/>
    <s v="Tammy Rodriguez"/>
    <s v="Air Cargo"/>
    <x v="1"/>
    <x v="3"/>
    <s v="Low"/>
    <s v="Pinot Gris"/>
    <x v="0"/>
    <x v="2"/>
    <s v="Villa Maria Private Bin Sauvignon Blanc 2015"/>
    <s v="Small Crate"/>
    <s v="Cessnock"/>
    <x v="1183"/>
    <d v="2010-01-18T00:00:00"/>
    <n v="5"/>
    <n v="0.08"/>
    <n v="399.98"/>
    <n v="12.06"/>
    <n v="1999.9"/>
  </r>
  <r>
    <n v="4043"/>
    <n v="90952"/>
    <s v="Samuel Martinez"/>
    <s v="Express Road Cargo"/>
    <x v="0"/>
    <x v="1"/>
    <s v="Not Specified"/>
    <s v="Malbec"/>
    <x v="0"/>
    <x v="2"/>
    <s v="Pierre Sparr Cremant d'Alsace Reserve Brut Rose"/>
    <s v="Large Crate"/>
    <s v="Canberra"/>
    <x v="683"/>
    <d v="2010-09-19T00:00:00"/>
    <n v="3"/>
    <n v="0.05"/>
    <n v="4.9800000000000004"/>
    <n v="0.49"/>
    <n v="14.940000000000001"/>
  </r>
  <r>
    <n v="4044"/>
    <n v="86115"/>
    <s v="Wanda Garrett"/>
    <s v="Express Road Cargo"/>
    <x v="0"/>
    <x v="1"/>
    <s v="Neutral"/>
    <s v="Pinot Noir"/>
    <x v="0"/>
    <x v="2"/>
    <s v="Miraval Rose (1.5 Liter Magnum) 2014"/>
    <s v="Large Crate"/>
    <s v="Launceston"/>
    <x v="282"/>
    <d v="2013-04-07T00:00:00"/>
    <n v="12"/>
    <n v="0.05"/>
    <n v="3.69"/>
    <n v="0.5"/>
    <n v="44.28"/>
  </r>
  <r>
    <n v="4045"/>
    <n v="86115"/>
    <s v="Wanda Garrett"/>
    <s v="Express Road Cargo"/>
    <x v="0"/>
    <x v="1"/>
    <s v="Neutral"/>
    <s v="Zinfandel"/>
    <x v="0"/>
    <x v="2"/>
    <s v="Lucien Albrecht Cremant d'Alsace Brut"/>
    <s v="Full Container"/>
    <s v="Burnie"/>
    <x v="282"/>
    <d v="2013-04-05T00:00:00"/>
    <n v="7"/>
    <n v="0.08"/>
    <n v="3.14"/>
    <n v="1.92"/>
    <n v="21.98"/>
  </r>
  <r>
    <n v="4046"/>
    <n v="90287"/>
    <s v="Kenneth Robertson"/>
    <s v="Express Road Cargo"/>
    <x v="2"/>
    <x v="1"/>
    <s v="High"/>
    <s v="Cremant"/>
    <x v="0"/>
    <x v="2"/>
    <s v="Chateau d'Esclans Whispering Angel Rose 2014"/>
    <s v="Large Crate"/>
    <s v="Canberra"/>
    <x v="211"/>
    <d v="2012-11-19T00:00:00"/>
    <n v="36"/>
    <n v="7.0000000000000007E-2"/>
    <n v="9.74"/>
    <n v="5.71"/>
    <n v="350.64"/>
  </r>
  <r>
    <n v="4047"/>
    <n v="91259"/>
    <s v="Jack Price"/>
    <s v="Road Cargo"/>
    <x v="2"/>
    <x v="1"/>
    <s v="Critical"/>
    <s v="Cremant"/>
    <x v="0"/>
    <x v="2"/>
    <s v="Domaine Lafage Miraflors Rose 2013"/>
    <s v="Full Container"/>
    <s v="Launceston"/>
    <x v="512"/>
    <d v="2013-04-29T00:00:00"/>
    <n v="2"/>
    <n v="0.06"/>
    <n v="7.59"/>
    <n v="4"/>
    <n v="15.18"/>
  </r>
  <r>
    <n v="4048"/>
    <n v="90488"/>
    <s v="Anthony Lopez"/>
    <s v="Express Road Cargo"/>
    <x v="1"/>
    <x v="3"/>
    <s v="Critical"/>
    <s v="Pinot Gris"/>
    <x v="0"/>
    <x v="2"/>
    <s v="Grgich Hills Chardonnay 2012"/>
    <s v="Standard Size Crate"/>
    <s v="Bathurst"/>
    <x v="682"/>
    <d v="2010-08-20T00:00:00"/>
    <n v="2"/>
    <n v="0.06"/>
    <n v="47.98"/>
    <n v="3.61"/>
    <n v="95.96"/>
  </r>
  <r>
    <n v="4049"/>
    <n v="89498"/>
    <s v="Brian Rivera"/>
    <s v="Road Cargo"/>
    <x v="0"/>
    <x v="0"/>
    <s v="Not Specified"/>
    <s v="Merlot"/>
    <x v="0"/>
    <x v="2"/>
    <s v="Bertani Bertarose 2014"/>
    <s v="Large Crate"/>
    <s v="Gold Coast"/>
    <x v="1184"/>
    <d v="2011-09-12T00:00:00"/>
    <n v="1"/>
    <n v="0.09"/>
    <n v="14.27"/>
    <n v="7.27"/>
    <n v="14.27"/>
  </r>
  <r>
    <n v="4050"/>
    <n v="89498"/>
    <s v="Brian Rivera"/>
    <s v="Express Road Cargo"/>
    <x v="1"/>
    <x v="0"/>
    <s v="Not Specified"/>
    <s v="Sauvignon Blanc"/>
    <x v="0"/>
    <x v="2"/>
    <s v="Cloudy Bay Sauvignon Blanc 2015"/>
    <s v="Mini Crate"/>
    <s v="Gladstone"/>
    <x v="1184"/>
    <d v="2011-09-14T00:00:00"/>
    <n v="2"/>
    <n v="0.06"/>
    <n v="6783.02"/>
    <n v="24.49"/>
    <n v="13566.04"/>
  </r>
  <r>
    <n v="4051"/>
    <n v="89498"/>
    <s v="Brian Rivera"/>
    <s v="Express Road Cargo"/>
    <x v="0"/>
    <x v="0"/>
    <s v="Not Specified"/>
    <s v="Malbec"/>
    <x v="0"/>
    <x v="2"/>
    <s v="Marques de Caceres Rioja Rosado 2014"/>
    <s v="Full Container"/>
    <s v="Gympie"/>
    <x v="1184"/>
    <d v="2011-09-13T00:00:00"/>
    <n v="21"/>
    <n v="0"/>
    <n v="8.14"/>
    <n v="3.12"/>
    <n v="170.94"/>
  </r>
  <r>
    <n v="4052"/>
    <n v="88506"/>
    <s v="Eugene Perry"/>
    <s v="Express Road Cargo"/>
    <x v="0"/>
    <x v="0"/>
    <s v="Not Specified"/>
    <s v="Cabernet Sauvignon"/>
    <x v="0"/>
    <x v="2"/>
    <s v="Locations by Dave Phinney F Rose"/>
    <s v="Large Crate"/>
    <s v="Palmerston"/>
    <x v="328"/>
    <d v="2011-11-22T00:00:00"/>
    <n v="23"/>
    <n v="0.03"/>
    <n v="2.84"/>
    <n v="5.44"/>
    <n v="65.319999999999993"/>
  </r>
  <r>
    <n v="4053"/>
    <n v="88506"/>
    <s v="Eugene Perry"/>
    <s v="Express Road Cargo"/>
    <x v="0"/>
    <x v="0"/>
    <s v="Not Specified"/>
    <s v="Sangiovese"/>
    <x v="0"/>
    <x v="2"/>
    <s v="Domaine Lafond Roc-Epine Tavel Rose 2014"/>
    <s v="Large Crate"/>
    <s v="Palmerston"/>
    <x v="328"/>
    <d v="2011-11-22T00:00:00"/>
    <n v="11"/>
    <n v="0"/>
    <n v="10.98"/>
    <n v="5.14"/>
    <n v="120.78"/>
  </r>
  <r>
    <n v="4054"/>
    <n v="90974"/>
    <s v="Cynthia Webb"/>
    <s v="Express Road Cargo"/>
    <x v="2"/>
    <x v="2"/>
    <s v="Low"/>
    <s v="Sangiovese Rose"/>
    <x v="0"/>
    <x v="2"/>
    <s v="Marques de Caceres Rioja Rosado 2014"/>
    <s v="Large Crate"/>
    <s v="Albany"/>
    <x v="459"/>
    <d v="2011-04-08T00:00:00"/>
    <n v="5"/>
    <n v="0.08"/>
    <n v="51.75"/>
    <n v="19.989999999999998"/>
    <n v="258.75"/>
  </r>
  <r>
    <n v="4055"/>
    <n v="90974"/>
    <s v="Cynthia Webb"/>
    <s v="Express Road Cargo"/>
    <x v="0"/>
    <x v="2"/>
    <s v="Low"/>
    <s v="Malbec"/>
    <x v="0"/>
    <x v="2"/>
    <s v="Langlois Chateau Cremant de Loire Brut"/>
    <s v="Large Crate"/>
    <s v="Freemantle"/>
    <x v="459"/>
    <d v="2011-04-03T00:00:00"/>
    <n v="4"/>
    <n v="0.1"/>
    <n v="55.29"/>
    <n v="5.08"/>
    <n v="221.16"/>
  </r>
  <r>
    <n v="4056"/>
    <n v="91093"/>
    <s v="Margaret Palmer"/>
    <s v="Express Road Cargo"/>
    <x v="0"/>
    <x v="1"/>
    <s v="High"/>
    <s v="Zinfandel"/>
    <x v="0"/>
    <x v="2"/>
    <s v="Jean-Baptiste Adam Les Natures Cremant d'Alsace Brut"/>
    <s v="Full Container"/>
    <s v="Canberra"/>
    <x v="5"/>
    <d v="2012-01-26T00:00:00"/>
    <n v="8"/>
    <n v="0.01"/>
    <n v="2.94"/>
    <n v="0.96"/>
    <n v="23.52"/>
  </r>
  <r>
    <n v="4057"/>
    <n v="91093"/>
    <s v="Barbara Fowler"/>
    <s v="Express Road Cargo"/>
    <x v="0"/>
    <x v="2"/>
    <s v="High"/>
    <s v="Merlot"/>
    <x v="0"/>
    <x v="2"/>
    <s v="Sutter Home Pink Moscato"/>
    <s v="Large Crate"/>
    <s v="Geraldton"/>
    <x v="5"/>
    <d v="2012-01-26T00:00:00"/>
    <n v="12"/>
    <n v="0.06"/>
    <n v="11.58"/>
    <n v="6.97"/>
    <n v="138.96"/>
  </r>
  <r>
    <n v="4058"/>
    <n v="86961"/>
    <s v="Fred Peterson"/>
    <s v="Express Road Cargo"/>
    <x v="0"/>
    <x v="1"/>
    <s v="High"/>
    <s v="Cabernet Sauvignon"/>
    <x v="0"/>
    <x v="2"/>
    <s v="Dom Perignon 2006"/>
    <s v="Large Crate"/>
    <s v="Canberra"/>
    <x v="496"/>
    <d v="2011-07-06T00:00:00"/>
    <n v="2"/>
    <n v="0.06"/>
    <n v="4.91"/>
    <n v="4.97"/>
    <n v="9.82"/>
  </r>
  <r>
    <n v="4059"/>
    <n v="88189"/>
    <s v="Howard Watson"/>
    <s v="Road Cargo"/>
    <x v="0"/>
    <x v="3"/>
    <s v="Critical"/>
    <s v="Shiraz"/>
    <x v="0"/>
    <x v="2"/>
    <s v="Chateau Gaudrelle Cremant d'Loire Brut"/>
    <s v="Large Crate"/>
    <s v="Liverpool"/>
    <x v="745"/>
    <d v="2012-10-25T00:00:00"/>
    <n v="15"/>
    <n v="0.01"/>
    <n v="17.07"/>
    <n v="8.1300000000000008"/>
    <n v="256.05"/>
  </r>
  <r>
    <n v="4060"/>
    <n v="91264"/>
    <s v="Clarence Jacobs"/>
    <s v="Express Road Cargo"/>
    <x v="0"/>
    <x v="0"/>
    <s v="Critical"/>
    <s v="Pinot Noir"/>
    <x v="0"/>
    <x v="2"/>
    <s v="Langlois Chateau Cremant de Loire Brut"/>
    <s v="Full Container"/>
    <s v="Darwin"/>
    <x v="1185"/>
    <d v="2012-12-20T00:00:00"/>
    <n v="3"/>
    <n v="0.1"/>
    <n v="9.68"/>
    <n v="2.0299999999999998"/>
    <n v="29.04"/>
  </r>
  <r>
    <n v="4061"/>
    <n v="90796"/>
    <s v="Victor Gonzalez"/>
    <s v="Air Cargo"/>
    <x v="2"/>
    <x v="3"/>
    <s v="High"/>
    <s v="Sangiovese Rose"/>
    <x v="0"/>
    <x v="2"/>
    <s v="La Playa Estate Cabernet Sauvignon Rose 2015"/>
    <s v="Extra Large Crate"/>
    <s v="Liverpool"/>
    <x v="950"/>
    <d v="2010-11-12T00:00:00"/>
    <n v="14"/>
    <n v="0.01"/>
    <n v="500.98"/>
    <n v="26"/>
    <n v="7013.72"/>
  </r>
  <r>
    <n v="4062"/>
    <n v="90796"/>
    <s v="Victor Gonzalez"/>
    <s v="Express Road Cargo"/>
    <x v="2"/>
    <x v="3"/>
    <s v="High"/>
    <s v="Sangiovese Rose"/>
    <x v="0"/>
    <x v="2"/>
    <s v="Belle Glos Oeil de Perdrix Pinot Noir Blanc 2014"/>
    <s v="Loose Wrap"/>
    <s v="Tamworth"/>
    <x v="950"/>
    <d v="2010-11-12T00:00:00"/>
    <n v="9"/>
    <n v="0.08"/>
    <n v="9.77"/>
    <n v="6.02"/>
    <n v="87.929999999999993"/>
  </r>
  <r>
    <n v="4063"/>
    <n v="90796"/>
    <s v="Victor Gonzalez"/>
    <s v="Express Road Cargo"/>
    <x v="0"/>
    <x v="3"/>
    <s v="High"/>
    <s v="Cabernet Sauvignon"/>
    <x v="0"/>
    <x v="2"/>
    <s v="Miraval Rose 2014"/>
    <s v="Full Container"/>
    <s v="Armidale"/>
    <x v="950"/>
    <d v="2010-11-13T00:00:00"/>
    <n v="42"/>
    <n v="0.09"/>
    <n v="3.28"/>
    <n v="0.98"/>
    <n v="137.76"/>
  </r>
  <r>
    <n v="4064"/>
    <n v="88309"/>
    <s v="Philip Hanson"/>
    <s v="Express Road Cargo"/>
    <x v="1"/>
    <x v="3"/>
    <s v="Not Specified"/>
    <s v="Sauvignon Blanc"/>
    <x v="0"/>
    <x v="2"/>
    <s v="Grgich Hills Chardonnay 2012"/>
    <s v="Large Crate"/>
    <s v="Orange"/>
    <x v="577"/>
    <d v="2013-07-14T00:00:00"/>
    <n v="1"/>
    <n v="0.03"/>
    <n v="77.510000000000005"/>
    <n v="4"/>
    <n v="77.510000000000005"/>
  </r>
  <r>
    <n v="4065"/>
    <n v="86605"/>
    <s v="Stephen Taylor"/>
    <s v="Air Cargo"/>
    <x v="2"/>
    <x v="2"/>
    <s v="High"/>
    <s v="Grenache Rose"/>
    <x v="0"/>
    <x v="2"/>
    <s v="Miraval Rose 2014"/>
    <s v="Extra Large Crate"/>
    <s v="Albany"/>
    <x v="226"/>
    <d v="2012-12-11T00:00:00"/>
    <n v="12"/>
    <n v="0.06"/>
    <n v="350.98"/>
    <n v="30"/>
    <n v="4211.76"/>
  </r>
  <r>
    <n v="4066"/>
    <n v="89307"/>
    <s v="Johnny Wright"/>
    <s v="Express Road Cargo"/>
    <x v="1"/>
    <x v="3"/>
    <s v="High"/>
    <s v="Sauvignon Blanc"/>
    <x v="0"/>
    <x v="2"/>
    <s v="The White Knight Sauvignon Blanc 2014"/>
    <s v="Large Crate"/>
    <s v="Wagga Wagga"/>
    <x v="304"/>
    <d v="2012-02-03T00:00:00"/>
    <n v="1"/>
    <n v="0.02"/>
    <n v="65.989999999999995"/>
    <n v="8.99"/>
    <n v="65.989999999999995"/>
  </r>
  <r>
    <n v="4067"/>
    <n v="87633"/>
    <s v="Jack Alvarez"/>
    <s v="Express Road Cargo"/>
    <x v="0"/>
    <x v="1"/>
    <s v="High"/>
    <s v="Zinfandel"/>
    <x v="0"/>
    <x v="0"/>
    <s v="Domaine Lafage Miraflors Rose 2013"/>
    <s v="Large Crate"/>
    <s v="Ballarat"/>
    <x v="220"/>
    <d v="2010-06-06T00:00:00"/>
    <n v="5"/>
    <n v="0.09"/>
    <n v="363.25"/>
    <n v="19.989999999999998"/>
    <n v="1816.25"/>
  </r>
  <r>
    <n v="4068"/>
    <n v="88405"/>
    <s v="Steve Fox"/>
    <s v="Air Cargo"/>
    <x v="2"/>
    <x v="3"/>
    <s v="Critical"/>
    <s v="Sangiovese Rose"/>
    <x v="0"/>
    <x v="0"/>
    <s v="Chateau d'Esclans Garrus Rose 2013"/>
    <s v="Extra Large Crate"/>
    <s v="Newcastle"/>
    <x v="1038"/>
    <d v="2010-08-27T00:00:00"/>
    <n v="1"/>
    <n v="7.0000000000000007E-2"/>
    <n v="226.67"/>
    <n v="28.16"/>
    <n v="226.67"/>
  </r>
  <r>
    <n v="4069"/>
    <n v="88405"/>
    <s v="Steve Fox"/>
    <s v="Air Cargo"/>
    <x v="0"/>
    <x v="3"/>
    <s v="Critical"/>
    <s v="Sangiovese"/>
    <x v="0"/>
    <x v="0"/>
    <s v="Lucien Albrecht Cremant d'Alsace Brut"/>
    <s v="Extra Large Crate"/>
    <s v="Campbeltown"/>
    <x v="1038"/>
    <d v="2010-08-28T00:00:00"/>
    <n v="20"/>
    <n v="0.08"/>
    <n v="20.98"/>
    <n v="53.03"/>
    <n v="419.6"/>
  </r>
  <r>
    <n v="4070"/>
    <n v="89886"/>
    <s v="Raymond Shaw"/>
    <s v="Air Cargo"/>
    <x v="0"/>
    <x v="2"/>
    <s v="Medium"/>
    <s v="Merlot"/>
    <x v="0"/>
    <x v="0"/>
    <s v="Schramsberg Cremant Demi-Sec 2011"/>
    <s v="Extra Large Crate"/>
    <s v="Mandurah"/>
    <x v="774"/>
    <d v="2011-03-30T00:00:00"/>
    <n v="1"/>
    <n v="0.06"/>
    <n v="328.14"/>
    <n v="91.05"/>
    <n v="328.14"/>
  </r>
  <r>
    <n v="4071"/>
    <n v="86940"/>
    <s v="Harry Wright"/>
    <s v="Express Road Cargo"/>
    <x v="2"/>
    <x v="1"/>
    <s v="Low"/>
    <s v="Grenache Rose"/>
    <x v="0"/>
    <x v="0"/>
    <s v="Bertani Bertarose 2014"/>
    <s v="Full Container"/>
    <s v="Mount Barker"/>
    <x v="1186"/>
    <d v="2012-02-10T00:00:00"/>
    <n v="3"/>
    <n v="0.03"/>
    <n v="12.07"/>
    <n v="6.2"/>
    <n v="36.21"/>
  </r>
  <r>
    <n v="4072"/>
    <n v="86940"/>
    <s v="Harry Wright"/>
    <s v="Express Road Cargo"/>
    <x v="1"/>
    <x v="1"/>
    <s v="Low"/>
    <s v="Chardonnay"/>
    <x v="0"/>
    <x v="0"/>
    <s v="Chardonnais Napa Valley Chardonnay 2013"/>
    <s v="Large Crate"/>
    <s v="Port Lincoln"/>
    <x v="1186"/>
    <d v="2012-02-10T00:00:00"/>
    <n v="10"/>
    <n v="0.04"/>
    <n v="125.99"/>
    <n v="4.2"/>
    <n v="1259.8999999999999"/>
  </r>
  <r>
    <n v="4073"/>
    <n v="86740"/>
    <s v="Bruce Torres"/>
    <s v="Express Road Cargo"/>
    <x v="0"/>
    <x v="1"/>
    <s v="Critical"/>
    <s v="Shiraz"/>
    <x v="0"/>
    <x v="0"/>
    <s v="Miraval Rose (1.5 Liter Magnum) 2014"/>
    <s v="Large Crate"/>
    <s v="Canberra"/>
    <x v="1042"/>
    <d v="2011-05-18T00:00:00"/>
    <n v="13"/>
    <n v="0.01"/>
    <n v="13.48"/>
    <n v="4.51"/>
    <n v="175.24"/>
  </r>
  <r>
    <n v="4074"/>
    <n v="86710"/>
    <s v="Walter Washington"/>
    <s v="Air Cargo"/>
    <x v="1"/>
    <x v="0"/>
    <s v="Critical"/>
    <s v="Sauvignon Blanc"/>
    <x v="0"/>
    <x v="0"/>
    <s v="Cloudy Bay Sauvignon Blanc 2015"/>
    <s v="Extra Large Crate"/>
    <s v="Darwin"/>
    <x v="783"/>
    <d v="2011-04-04T00:00:00"/>
    <n v="1"/>
    <n v="7.0000000000000007E-2"/>
    <n v="1500.97"/>
    <n v="29.7"/>
    <n v="1500.97"/>
  </r>
  <r>
    <n v="4075"/>
    <n v="87698"/>
    <s v="Bruce Bishop"/>
    <s v="Express Road Cargo"/>
    <x v="0"/>
    <x v="3"/>
    <s v="Not Specified"/>
    <s v="Sangiovese"/>
    <x v="0"/>
    <x v="0"/>
    <s v="La Playa Estate Cabernet Sauvignon Rose 2015"/>
    <s v="Large Crate"/>
    <s v="Broken Hill"/>
    <x v="190"/>
    <d v="2013-01-01T00:00:00"/>
    <n v="20"/>
    <n v="0.01"/>
    <n v="4.9800000000000004"/>
    <n v="7.44"/>
    <n v="99.600000000000009"/>
  </r>
  <r>
    <n v="4076"/>
    <n v="88774"/>
    <s v="Louis Kennedy"/>
    <s v="Express Road Cargo"/>
    <x v="0"/>
    <x v="1"/>
    <s v="Critical"/>
    <s v="Shiraz"/>
    <x v="0"/>
    <x v="0"/>
    <s v="Locations by Dave Phinney F Rose"/>
    <s v="Large Crate"/>
    <s v="Canberra"/>
    <x v="1187"/>
    <d v="2011-08-23T00:00:00"/>
    <n v="14"/>
    <n v="0.1"/>
    <n v="18.989999999999998"/>
    <n v="5.23"/>
    <n v="265.85999999999996"/>
  </r>
  <r>
    <n v="4077"/>
    <n v="86253"/>
    <s v="Sharon Henry"/>
    <s v="Express Road Cargo"/>
    <x v="2"/>
    <x v="3"/>
    <s v="Medium"/>
    <s v="Champagne"/>
    <x v="0"/>
    <x v="0"/>
    <s v="Belle Glos Oeil de Perdrix Pinot Noir Blanc 2014"/>
    <s v="Standard Size Crate"/>
    <s v="Campbeltown"/>
    <x v="490"/>
    <d v="2011-07-31T00:00:00"/>
    <n v="10"/>
    <n v="7.0000000000000007E-2"/>
    <n v="6.98"/>
    <n v="2.83"/>
    <n v="69.800000000000011"/>
  </r>
  <r>
    <n v="4078"/>
    <n v="89846"/>
    <s v="Thomas Rivera"/>
    <s v="Air Cargo"/>
    <x v="2"/>
    <x v="1"/>
    <s v="Medium"/>
    <s v="Sangiovese Rose"/>
    <x v="0"/>
    <x v="0"/>
    <s v="Sutter Home Pink Moscato"/>
    <s v="Extra Large Crate"/>
    <s v="Burnie"/>
    <x v="453"/>
    <d v="2013-09-25T00:00:00"/>
    <n v="21"/>
    <n v="0.05"/>
    <n v="160.97999999999999"/>
    <n v="30"/>
    <n v="3380.58"/>
  </r>
  <r>
    <n v="4079"/>
    <n v="90588"/>
    <s v="Paula Long"/>
    <s v="Road Cargo"/>
    <x v="0"/>
    <x v="2"/>
    <s v="Critical"/>
    <s v="Merlot"/>
    <x v="0"/>
    <x v="0"/>
    <s v="Barnard Griffin Rose of Sangiovese 2014"/>
    <s v="Full Container"/>
    <s v="Albany"/>
    <x v="1188"/>
    <d v="2010-02-19T00:00:00"/>
    <n v="1"/>
    <n v="0.05"/>
    <n v="6.04"/>
    <n v="2.14"/>
    <n v="6.04"/>
  </r>
  <r>
    <n v="4080"/>
    <n v="89691"/>
    <s v="Andrew Matthews"/>
    <s v="Express Road Cargo"/>
    <x v="0"/>
    <x v="3"/>
    <s v="Low"/>
    <s v="Merlot"/>
    <x v="0"/>
    <x v="0"/>
    <s v="Barnard Griffin Rose of Sangiovese 2014"/>
    <s v="Large Crate"/>
    <s v="Liverpool"/>
    <x v="685"/>
    <d v="2013-03-11T00:00:00"/>
    <n v="10"/>
    <n v="0.1"/>
    <n v="6.48"/>
    <n v="7.37"/>
    <n v="64.800000000000011"/>
  </r>
  <r>
    <n v="4081"/>
    <n v="89691"/>
    <s v="Andrew Matthews"/>
    <s v="Express Road Cargo"/>
    <x v="0"/>
    <x v="3"/>
    <s v="Low"/>
    <s v="Merlot"/>
    <x v="0"/>
    <x v="0"/>
    <s v="Gerard Bertrand Cote des Roses Rose 2014"/>
    <s v="Large Crate"/>
    <s v="Blue Mountains"/>
    <x v="685"/>
    <d v="2013-03-09T00:00:00"/>
    <n v="7"/>
    <n v="7.0000000000000007E-2"/>
    <n v="17.7"/>
    <n v="9.4700000000000006"/>
    <n v="123.89999999999999"/>
  </r>
  <r>
    <n v="4082"/>
    <n v="91267"/>
    <s v="Joe Sanders"/>
    <s v="Air Cargo"/>
    <x v="2"/>
    <x v="3"/>
    <s v="Medium"/>
    <s v="Cremant"/>
    <x v="0"/>
    <x v="0"/>
    <s v="Chateau de Campuget Costieres de Nimes Tradition Rose 2015"/>
    <s v="Extra Large Crate"/>
    <s v="Orange"/>
    <x v="1167"/>
    <d v="2012-12-16T00:00:00"/>
    <n v="11"/>
    <n v="0.08"/>
    <n v="95.95"/>
    <n v="74.349999999999994"/>
    <n v="1055.45"/>
  </r>
  <r>
    <n v="4083"/>
    <n v="87594"/>
    <s v="Gerald Gomez"/>
    <s v="Air Cargo"/>
    <x v="1"/>
    <x v="1"/>
    <s v="Low"/>
    <s v="Pinot Gris"/>
    <x v="0"/>
    <x v="0"/>
    <s v="Dog Point Vineyard Sauvignon Blanc 2014"/>
    <s v="Extra Large Crate"/>
    <s v="Ararat"/>
    <x v="425"/>
    <d v="2011-06-15T00:00:00"/>
    <n v="2"/>
    <n v="0.02"/>
    <n v="145.44999999999999"/>
    <n v="17.850000000000001"/>
    <n v="290.89999999999998"/>
  </r>
  <r>
    <n v="4084"/>
    <n v="88976"/>
    <s v="Lawrence Bennett"/>
    <s v="Road Cargo"/>
    <x v="0"/>
    <x v="1"/>
    <s v="Critical"/>
    <s v="Cabernet Sauvignon"/>
    <x v="0"/>
    <x v="0"/>
    <s v="JCB N¬∞21 Brut Cremant de Bourgogne"/>
    <s v="Large Crate"/>
    <s v="Melbourne"/>
    <x v="1189"/>
    <d v="2011-08-13T00:00:00"/>
    <n v="7"/>
    <n v="0.03"/>
    <n v="35.44"/>
    <n v="7.5"/>
    <n v="248.07999999999998"/>
  </r>
  <r>
    <n v="4085"/>
    <n v="88976"/>
    <s v="Lawrence Bennett"/>
    <s v="Express Road Cargo"/>
    <x v="0"/>
    <x v="1"/>
    <s v="Critical"/>
    <s v="Sangiovese"/>
    <x v="0"/>
    <x v="0"/>
    <s v="Veuve Clicquot Brut Yellow Label"/>
    <s v="Full Container"/>
    <s v="Benalla"/>
    <x v="1189"/>
    <d v="2011-08-15T00:00:00"/>
    <n v="2"/>
    <n v="0.1"/>
    <n v="3.28"/>
    <n v="3.97"/>
    <n v="6.56"/>
  </r>
  <r>
    <n v="4086"/>
    <n v="89299"/>
    <s v="Kenneth Porter"/>
    <s v="Express Road Cargo"/>
    <x v="0"/>
    <x v="3"/>
    <s v="High"/>
    <s v="Pinot Noir"/>
    <x v="0"/>
    <x v="0"/>
    <s v="Barnard Griffin Rose of Sangiovese 2014"/>
    <s v="Large Crate"/>
    <s v="Lithgow"/>
    <x v="1190"/>
    <d v="2010-01-18T00:00:00"/>
    <n v="13"/>
    <n v="0.05"/>
    <n v="58.1"/>
    <n v="1.49"/>
    <n v="755.30000000000007"/>
  </r>
  <r>
    <n v="4087"/>
    <n v="91219"/>
    <s v="Jerry Bell"/>
    <s v="Express Road Cargo"/>
    <x v="0"/>
    <x v="1"/>
    <s v="Low"/>
    <s v="Shiraz"/>
    <x v="0"/>
    <x v="0"/>
    <s v="Bollinger Brut Special Cuvee"/>
    <s v="Large Crate"/>
    <s v="Launceston"/>
    <x v="346"/>
    <d v="2010-07-29T00:00:00"/>
    <n v="6"/>
    <n v="7.0000000000000007E-2"/>
    <n v="49.43"/>
    <n v="19.989999999999998"/>
    <n v="296.58"/>
  </r>
  <r>
    <n v="4088"/>
    <n v="88677"/>
    <s v="Larry Romero"/>
    <s v="Express Road Cargo"/>
    <x v="2"/>
    <x v="3"/>
    <s v="Low"/>
    <s v="Sangiovese Rose"/>
    <x v="0"/>
    <x v="1"/>
    <s v="Sutter Home White Zinfandel"/>
    <s v="Standard Size Crate"/>
    <s v="Newcastle"/>
    <x v="221"/>
    <d v="2010-01-20T00:00:00"/>
    <n v="9"/>
    <n v="0.04"/>
    <n v="22.72"/>
    <n v="8.99"/>
    <n v="204.48"/>
  </r>
  <r>
    <n v="4089"/>
    <n v="90699"/>
    <s v="Peter Hunter"/>
    <s v="Express Road Cargo"/>
    <x v="0"/>
    <x v="1"/>
    <s v="Low"/>
    <s v="Merlot"/>
    <x v="0"/>
    <x v="1"/>
    <s v="Miraval Rose 2014"/>
    <s v="Full Container"/>
    <s v="Canberra"/>
    <x v="1191"/>
    <d v="2012-09-25T00:00:00"/>
    <n v="23"/>
    <n v="7.0000000000000007E-2"/>
    <n v="4.26"/>
    <n v="1.2"/>
    <n v="97.97999999999999"/>
  </r>
  <r>
    <n v="4090"/>
    <n v="90699"/>
    <s v="Julie Collins"/>
    <s v="Express Road Cargo"/>
    <x v="0"/>
    <x v="1"/>
    <s v="Low"/>
    <s v="Zinfandel"/>
    <x v="0"/>
    <x v="1"/>
    <s v="Laurent-Perrier Brut Millesime 2006"/>
    <s v="Full Container"/>
    <s v="Melton"/>
    <x v="1191"/>
    <d v="2012-09-28T00:00:00"/>
    <n v="8"/>
    <n v="0.09"/>
    <n v="2.88"/>
    <n v="1.01"/>
    <n v="23.04"/>
  </r>
  <r>
    <n v="4091"/>
    <n v="88931"/>
    <s v="Nicholas Shaw"/>
    <s v="Express Road Cargo"/>
    <x v="2"/>
    <x v="2"/>
    <s v="High"/>
    <s v="Cremant"/>
    <x v="0"/>
    <x v="1"/>
    <s v="Chateau d'Esclans Garrus Rose 2013"/>
    <s v="Large Crate"/>
    <s v="Perth"/>
    <x v="1019"/>
    <d v="2011-07-31T00:00:00"/>
    <n v="15"/>
    <n v="0.1"/>
    <n v="9.65"/>
    <n v="6.22"/>
    <n v="144.75"/>
  </r>
  <r>
    <n v="4092"/>
    <n v="88931"/>
    <s v="Ryan Bishop"/>
    <s v="Express Road Cargo"/>
    <x v="0"/>
    <x v="1"/>
    <s v="High"/>
    <s v="Cabernet Sauvignon"/>
    <x v="0"/>
    <x v="1"/>
    <s v="Marques de Caceres Rioja Rosado 2014"/>
    <s v="Large Crate"/>
    <s v="Victor Harbor"/>
    <x v="1019"/>
    <d v="2011-08-01T00:00:00"/>
    <n v="6"/>
    <n v="0.04"/>
    <n v="24.92"/>
    <n v="12.98"/>
    <n v="149.52000000000001"/>
  </r>
  <r>
    <n v="4093"/>
    <n v="87411"/>
    <s v="Jimmy Garcia"/>
    <s v="Express Road Cargo"/>
    <x v="0"/>
    <x v="3"/>
    <s v="Low"/>
    <s v="Shiraz"/>
    <x v="0"/>
    <x v="1"/>
    <s v="Schramsberg Cremant Demi-Sec 2011"/>
    <s v="Full Container"/>
    <s v="Blue Mountains"/>
    <x v="14"/>
    <d v="2012-10-16T00:00:00"/>
    <n v="20"/>
    <n v="0.03"/>
    <n v="6.08"/>
    <n v="1.82"/>
    <n v="121.6"/>
  </r>
  <r>
    <n v="4094"/>
    <n v="89272"/>
    <s v="Adam Torres"/>
    <s v="Express Road Cargo"/>
    <x v="0"/>
    <x v="3"/>
    <s v="Medium"/>
    <s v="Cabernet Sauvignon"/>
    <x v="0"/>
    <x v="1"/>
    <s v="Jean-Baptiste Adam Les Natures Cremant d'Alsace Brut"/>
    <s v="Large Crate"/>
    <s v="Lithgow"/>
    <x v="300"/>
    <d v="2013-09-06T00:00:00"/>
    <n v="2"/>
    <n v="0.09"/>
    <n v="12.53"/>
    <n v="7.17"/>
    <n v="25.06"/>
  </r>
  <r>
    <n v="4095"/>
    <n v="89272"/>
    <s v="Adam Torres"/>
    <s v="Express Road Cargo"/>
    <x v="1"/>
    <x v="3"/>
    <s v="Medium"/>
    <s v="Reisling"/>
    <x v="0"/>
    <x v="1"/>
    <s v="Angeline Sauvignon Blanc 2014"/>
    <s v="Large Crate"/>
    <s v="Newcastle"/>
    <x v="300"/>
    <d v="2013-09-08T00:00:00"/>
    <n v="5"/>
    <n v="0.06"/>
    <n v="19.98"/>
    <n v="4"/>
    <n v="99.9"/>
  </r>
  <r>
    <n v="4096"/>
    <n v="89272"/>
    <s v="Adam Torres"/>
    <s v="Road Cargo"/>
    <x v="2"/>
    <x v="3"/>
    <s v="Medium"/>
    <s v="Grenache Rose"/>
    <x v="0"/>
    <x v="1"/>
    <s v="Chateau de Campuget Costieres de Nimes Tradition Rose 2015"/>
    <s v="Mini Crate"/>
    <s v="Newcastle"/>
    <x v="300"/>
    <d v="2013-09-07T00:00:00"/>
    <n v="25"/>
    <n v="0.09"/>
    <n v="49.34"/>
    <n v="10.25"/>
    <n v="1233.5"/>
  </r>
  <r>
    <n v="4097"/>
    <n v="89794"/>
    <s v="Margaret Bailey"/>
    <s v="Express Road Cargo"/>
    <x v="0"/>
    <x v="1"/>
    <s v="Medium"/>
    <s v="Shiraz"/>
    <x v="0"/>
    <x v="1"/>
    <s v="Chateau de Campuget Costieres de Nimes Tradition Rose 2015"/>
    <s v="Full Container"/>
    <s v="Adelaide"/>
    <x v="1192"/>
    <d v="2013-04-24T00:00:00"/>
    <n v="8"/>
    <n v="0.06"/>
    <n v="5.84"/>
    <n v="1"/>
    <n v="46.72"/>
  </r>
  <r>
    <n v="4098"/>
    <n v="87186"/>
    <s v="Howard Burton"/>
    <s v="Express Road Cargo"/>
    <x v="1"/>
    <x v="3"/>
    <s v="High"/>
    <s v="Reisling"/>
    <x v="0"/>
    <x v="1"/>
    <s v="Angeline Sauvignon Blanc 2014"/>
    <s v="Large Crate"/>
    <s v="Lithgow"/>
    <x v="896"/>
    <d v="2010-10-15T00:00:00"/>
    <n v="17"/>
    <n v="0.01"/>
    <n v="30.97"/>
    <n v="4"/>
    <n v="526.49"/>
  </r>
  <r>
    <n v="4099"/>
    <n v="87186"/>
    <s v="Howard Burton"/>
    <s v="Express Road Cargo"/>
    <x v="1"/>
    <x v="3"/>
    <s v="High"/>
    <s v="Reisling"/>
    <x v="0"/>
    <x v="1"/>
    <s v="Robert Oatley Sauvignon Blanc 2013"/>
    <s v="Large Crate"/>
    <s v="Newcastle"/>
    <x v="896"/>
    <d v="2010-10-15T00:00:00"/>
    <n v="23"/>
    <n v="0.08"/>
    <n v="125.99"/>
    <n v="7.69"/>
    <n v="2897.77"/>
  </r>
  <r>
    <n v="4100"/>
    <n v="90757"/>
    <s v="Nicole Matthews"/>
    <s v="Express Road Cargo"/>
    <x v="0"/>
    <x v="3"/>
    <s v="Critical"/>
    <s v="Merlot"/>
    <x v="0"/>
    <x v="1"/>
    <s v="Marques de Caceres Rioja Rosado 2014"/>
    <s v="Full Container"/>
    <s v="Grafton"/>
    <x v="1133"/>
    <d v="2012-09-21T00:00:00"/>
    <n v="18"/>
    <n v="0.1"/>
    <n v="29.14"/>
    <n v="4.8600000000000003"/>
    <n v="524.52"/>
  </r>
  <r>
    <n v="4101"/>
    <n v="86071"/>
    <s v="Scott Daniels"/>
    <s v="Express Road Cargo"/>
    <x v="0"/>
    <x v="1"/>
    <s v="Not Specified"/>
    <s v="Pinot Noir"/>
    <x v="0"/>
    <x v="1"/>
    <s v="Chateau de Campuget Costieres de Nimes Tradition Rose 2015"/>
    <s v="Large Crate"/>
    <s v="Ararat"/>
    <x v="1193"/>
    <d v="2012-10-05T00:00:00"/>
    <n v="15"/>
    <n v="0.08"/>
    <n v="30.98"/>
    <n v="19.989999999999998"/>
    <n v="464.7"/>
  </r>
  <r>
    <n v="4102"/>
    <n v="86071"/>
    <s v="Scott Daniels"/>
    <s v="Air Cargo"/>
    <x v="2"/>
    <x v="1"/>
    <s v="Not Specified"/>
    <s v="Grenache Rose"/>
    <x v="0"/>
    <x v="1"/>
    <s v="Chateau de Campuget Costieres de Nimes Tradition Rose 2015"/>
    <s v="Small Crate"/>
    <s v="Hamilton"/>
    <x v="1193"/>
    <d v="2012-10-04T00:00:00"/>
    <n v="23"/>
    <n v="0"/>
    <n v="376.13"/>
    <n v="85.63"/>
    <n v="8650.99"/>
  </r>
  <r>
    <n v="4103"/>
    <n v="91272"/>
    <s v="Tammy Franklin"/>
    <s v="Express Road Cargo"/>
    <x v="0"/>
    <x v="2"/>
    <s v="Medium"/>
    <s v="Sangiovese"/>
    <x v="0"/>
    <x v="1"/>
    <s v="Bollinger Brut Special Cuvee"/>
    <s v="Large Crate"/>
    <s v="Rockingham"/>
    <x v="357"/>
    <d v="2011-09-18T00:00:00"/>
    <n v="9"/>
    <n v="0.01"/>
    <n v="5.98"/>
    <n v="1.49"/>
    <n v="53.820000000000007"/>
  </r>
  <r>
    <n v="4104"/>
    <n v="87030"/>
    <s v="Dennis Larson"/>
    <s v="Express Road Cargo"/>
    <x v="0"/>
    <x v="2"/>
    <s v="Not Specified"/>
    <s v="Shiraz"/>
    <x v="0"/>
    <x v="1"/>
    <s v="Chateau de Campuget Costieres de Nimes Tradition Rose 2015"/>
    <s v="Large Crate"/>
    <s v="Mandurah"/>
    <x v="1055"/>
    <d v="2010-06-17T00:00:00"/>
    <n v="19"/>
    <n v="0.04"/>
    <n v="6.48"/>
    <n v="9.5399999999999991"/>
    <n v="123.12"/>
  </r>
  <r>
    <n v="4105"/>
    <n v="89520"/>
    <s v="Carol Oliver"/>
    <s v="Express Road Cargo"/>
    <x v="0"/>
    <x v="3"/>
    <s v="Critical"/>
    <s v="Merlot"/>
    <x v="0"/>
    <x v="1"/>
    <s v="Chateau d'Esclans Garrus Rose 2013"/>
    <s v="Full Container"/>
    <s v="Wagga Wagga"/>
    <x v="374"/>
    <d v="2010-01-16T00:00:00"/>
    <n v="2"/>
    <n v="0.09"/>
    <n v="2.88"/>
    <n v="0.7"/>
    <n v="5.76"/>
  </r>
  <r>
    <n v="4106"/>
    <n v="86585"/>
    <s v="Earl Cook"/>
    <s v="Express Road Cargo"/>
    <x v="1"/>
    <x v="3"/>
    <s v="High"/>
    <s v="Pinot Gris"/>
    <x v="0"/>
    <x v="1"/>
    <s v="Giesen Sauvignon Blanc 2014"/>
    <s v="Large Crate"/>
    <s v="Armidale"/>
    <x v="268"/>
    <d v="2013-05-08T00:00:00"/>
    <n v="12"/>
    <n v="0.1"/>
    <n v="152.47999999999999"/>
    <n v="4"/>
    <n v="1829.7599999999998"/>
  </r>
  <r>
    <n v="4107"/>
    <n v="86585"/>
    <s v="Earl Cook"/>
    <s v="Express Road Cargo"/>
    <x v="1"/>
    <x v="3"/>
    <s v="High"/>
    <s v="Reisling"/>
    <x v="0"/>
    <x v="1"/>
    <s v="Villa Maria Private Bin Sauvignon Blanc 2015"/>
    <s v="Standard Size Crate"/>
    <s v="Tamworth"/>
    <x v="268"/>
    <d v="2013-05-08T00:00:00"/>
    <n v="10"/>
    <n v="0.08"/>
    <n v="35.409999999999997"/>
    <n v="1.99"/>
    <n v="354.09999999999997"/>
  </r>
  <r>
    <n v="4108"/>
    <n v="87132"/>
    <s v="Richard Richards"/>
    <s v="Express Road Cargo"/>
    <x v="0"/>
    <x v="3"/>
    <s v="Not Specified"/>
    <s v="Cabernet Sauvignon"/>
    <x v="0"/>
    <x v="1"/>
    <s v="Bertani Bertarose 2014"/>
    <s v="Large Crate"/>
    <s v="Wollongong"/>
    <x v="1175"/>
    <d v="2013-12-25T00:00:00"/>
    <n v="22"/>
    <n v="0.03"/>
    <n v="54.96"/>
    <n v="10.75"/>
    <n v="1209.1200000000001"/>
  </r>
  <r>
    <n v="4109"/>
    <n v="89785"/>
    <s v="Raymond Freeman"/>
    <s v="Express Road Cargo"/>
    <x v="0"/>
    <x v="3"/>
    <s v="Low"/>
    <s v="Sangiovese"/>
    <x v="0"/>
    <x v="1"/>
    <s v="Lucien Albrecht Cremant d'Alsace Brut Rose"/>
    <s v="Full Container"/>
    <s v="Newcastle"/>
    <x v="521"/>
    <d v="2012-11-29T00:00:00"/>
    <n v="20"/>
    <n v="0.1"/>
    <n v="1.76"/>
    <n v="0.7"/>
    <n v="35.200000000000003"/>
  </r>
  <r>
    <n v="4110"/>
    <n v="87906"/>
    <s v="Melissa Garcia"/>
    <s v="Express Road Cargo"/>
    <x v="0"/>
    <x v="1"/>
    <s v="Medium"/>
    <s v="Zinfandel"/>
    <x v="0"/>
    <x v="1"/>
    <s v="Chateau Gaudrelle Cremant d'Loire Brut"/>
    <s v="Large Crate"/>
    <s v="Ararat"/>
    <x v="916"/>
    <d v="2011-05-15T00:00:00"/>
    <n v="13"/>
    <n v="0.05"/>
    <n v="5.28"/>
    <n v="5.0599999999999996"/>
    <n v="68.64"/>
  </r>
  <r>
    <n v="4111"/>
    <n v="87906"/>
    <s v="Jose Evans"/>
    <s v="Express Road Cargo"/>
    <x v="1"/>
    <x v="1"/>
    <s v="Medium"/>
    <s v="Sauvignon Blanc"/>
    <x v="0"/>
    <x v="1"/>
    <s v="Lucky Chardonnay 2012"/>
    <s v="Large Crate"/>
    <s v="Mount Gambier"/>
    <x v="916"/>
    <d v="2011-05-15T00:00:00"/>
    <n v="9"/>
    <n v="0.09"/>
    <n v="35.770000000000003"/>
    <n v="9.02"/>
    <n v="321.93"/>
  </r>
  <r>
    <n v="4112"/>
    <n v="86639"/>
    <s v="Patricia Hunt"/>
    <s v="Express Road Cargo"/>
    <x v="1"/>
    <x v="2"/>
    <s v="Low"/>
    <s v="Reisling"/>
    <x v="0"/>
    <x v="1"/>
    <s v="Giesen Sauvignon Blanc 2014"/>
    <s v="Standard Size Crate"/>
    <s v="Perth"/>
    <x v="1194"/>
    <d v="2010-06-05T00:00:00"/>
    <n v="5"/>
    <n v="0"/>
    <n v="20.99"/>
    <n v="3.3"/>
    <n v="104.94999999999999"/>
  </r>
  <r>
    <n v="4113"/>
    <n v="86428"/>
    <s v="Frank Woods"/>
    <s v="Express Road Cargo"/>
    <x v="1"/>
    <x v="1"/>
    <s v="Medium"/>
    <s v="Sauvignon Blanc"/>
    <x v="0"/>
    <x v="1"/>
    <s v="Hewitson LuLu Sauvignon Blanc 2014"/>
    <s v="Standard Size Crate"/>
    <s v="Canberra"/>
    <x v="1195"/>
    <d v="2011-02-20T00:00:00"/>
    <n v="1"/>
    <n v="0.04"/>
    <n v="39.24"/>
    <n v="1.99"/>
    <n v="39.24"/>
  </r>
  <r>
    <n v="4114"/>
    <n v="86428"/>
    <s v="Frank Woods"/>
    <s v="Air Cargo"/>
    <x v="1"/>
    <x v="1"/>
    <s v="Medium"/>
    <s v="Chardonnay"/>
    <x v="0"/>
    <x v="1"/>
    <s v="St. Supery Sauvignon Blanc 2015"/>
    <s v="Small Crate"/>
    <s v="Canberra"/>
    <x v="1195"/>
    <d v="2011-02-21T00:00:00"/>
    <n v="8"/>
    <n v="0.08"/>
    <n v="119.99"/>
    <n v="56.14"/>
    <n v="959.92"/>
  </r>
  <r>
    <n v="4115"/>
    <n v="86428"/>
    <s v="Frank Woods"/>
    <s v="Express Road Cargo"/>
    <x v="0"/>
    <x v="1"/>
    <s v="Medium"/>
    <s v="Pinot Noir"/>
    <x v="0"/>
    <x v="1"/>
    <s v="Domaine Lafage Miraflors Rose 2013"/>
    <s v="Mini Crate"/>
    <s v="Canberra"/>
    <x v="1195"/>
    <d v="2011-02-20T00:00:00"/>
    <n v="9"/>
    <n v="0.01"/>
    <n v="80.98"/>
    <n v="35"/>
    <n v="728.82"/>
  </r>
  <r>
    <n v="4116"/>
    <n v="89147"/>
    <s v="Larry Day"/>
    <s v="Express Road Cargo"/>
    <x v="0"/>
    <x v="1"/>
    <s v="High"/>
    <s v="Malbec"/>
    <x v="0"/>
    <x v="1"/>
    <s v="Marques de Caceres Rioja Rosado 2014"/>
    <s v="Large Crate"/>
    <s v="Devonport"/>
    <x v="146"/>
    <d v="2010-04-05T00:00:00"/>
    <n v="2"/>
    <n v="0"/>
    <n v="7.38"/>
    <n v="11.51"/>
    <n v="14.76"/>
  </r>
  <r>
    <n v="4117"/>
    <n v="86256"/>
    <s v="Sharon Henry"/>
    <s v="Road Cargo"/>
    <x v="0"/>
    <x v="3"/>
    <s v="High"/>
    <s v="Pinot Noir"/>
    <x v="0"/>
    <x v="1"/>
    <s v="Sutter Home Pink Moscato"/>
    <s v="Large Crate"/>
    <s v="Campbeltown"/>
    <x v="946"/>
    <d v="2013-03-29T00:00:00"/>
    <n v="7"/>
    <n v="0.05"/>
    <n v="8.74"/>
    <n v="8.2899999999999991"/>
    <n v="61.18"/>
  </r>
  <r>
    <n v="4118"/>
    <n v="88893"/>
    <s v="Carol Diaz"/>
    <s v="Express Road Cargo"/>
    <x v="0"/>
    <x v="3"/>
    <s v="Not Specified"/>
    <s v="Cabernet Sauvignon"/>
    <x v="0"/>
    <x v="1"/>
    <s v="Bertani Bertarose 2014"/>
    <s v="Large Crate"/>
    <s v="Paramatta"/>
    <x v="1196"/>
    <d v="2012-04-08T00:00:00"/>
    <n v="12"/>
    <n v="0.04"/>
    <n v="18.97"/>
    <n v="9.5399999999999991"/>
    <n v="227.64"/>
  </r>
  <r>
    <n v="4119"/>
    <n v="86012"/>
    <s v="Ruby Cox"/>
    <s v="Express Road Cargo"/>
    <x v="0"/>
    <x v="2"/>
    <s v="Critical"/>
    <s v="Zinfandel"/>
    <x v="0"/>
    <x v="1"/>
    <s v="Langlois Chateau Cremant de Loire Brut"/>
    <s v="Large Crate"/>
    <s v="Busseltol"/>
    <x v="1103"/>
    <d v="2010-05-28T00:00:00"/>
    <n v="12"/>
    <n v="0.04"/>
    <n v="37.700000000000003"/>
    <n v="2.99"/>
    <n v="452.40000000000003"/>
  </r>
  <r>
    <n v="4120"/>
    <n v="86012"/>
    <s v="Gloria Myers"/>
    <s v="Express Road Cargo"/>
    <x v="1"/>
    <x v="2"/>
    <s v="Critical"/>
    <s v="Reisling"/>
    <x v="0"/>
    <x v="1"/>
    <s v="Lucky Chardonnay 2012"/>
    <s v="Standard Size Crate"/>
    <s v="Albany"/>
    <x v="1103"/>
    <d v="2010-05-28T00:00:00"/>
    <n v="1"/>
    <n v="0.01"/>
    <n v="55.99"/>
    <n v="5"/>
    <n v="55.99"/>
  </r>
  <r>
    <n v="4121"/>
    <n v="86860"/>
    <s v="Anne Myers"/>
    <s v="Express Road Cargo"/>
    <x v="0"/>
    <x v="3"/>
    <s v="High"/>
    <s v="Pinot Noir"/>
    <x v="0"/>
    <x v="1"/>
    <s v="Francis Ford Coppola Sofia Rose 2014"/>
    <s v="Large Crate"/>
    <s v="Penrith"/>
    <x v="862"/>
    <d v="2010-11-18T00:00:00"/>
    <n v="17"/>
    <n v="7.0000000000000007E-2"/>
    <n v="34.54"/>
    <n v="14.72"/>
    <n v="587.17999999999995"/>
  </r>
  <r>
    <n v="4122"/>
    <n v="86860"/>
    <s v="Anne Myers"/>
    <s v="Express Road Cargo"/>
    <x v="0"/>
    <x v="3"/>
    <s v="High"/>
    <s v="Pinot Noir"/>
    <x v="0"/>
    <x v="1"/>
    <s v="Orin Swift Cellars Fragile Rose 2014"/>
    <s v="Large Crate"/>
    <s v="Grafton"/>
    <x v="862"/>
    <d v="2010-11-17T00:00:00"/>
    <n v="9"/>
    <n v="0.02"/>
    <n v="12.28"/>
    <n v="6.47"/>
    <n v="110.52"/>
  </r>
  <r>
    <n v="4123"/>
    <n v="86860"/>
    <s v="Anne Myers"/>
    <s v="Road Cargo"/>
    <x v="0"/>
    <x v="3"/>
    <s v="High"/>
    <s v="Cabernet Sauvignon"/>
    <x v="0"/>
    <x v="6"/>
    <s v="Francis Ford Coppola Sofia Rose 2014"/>
    <s v="Standard Size Crate"/>
    <s v="Wagga Wagga"/>
    <x v="862"/>
    <d v="2010-11-19T00:00:00"/>
    <n v="13"/>
    <n v="0.06"/>
    <n v="34.58"/>
    <n v="8.99"/>
    <n v="449.53999999999996"/>
  </r>
  <r>
    <n v="4124"/>
    <n v="86825"/>
    <s v="Keith Reid"/>
    <s v="Express Road Cargo"/>
    <x v="0"/>
    <x v="3"/>
    <s v="Not Specified"/>
    <s v="Pinot Noir"/>
    <x v="0"/>
    <x v="6"/>
    <s v="Miraval Rose (1.5 Liter Magnum) 2014"/>
    <s v="Large Crate"/>
    <s v="Orange"/>
    <x v="1197"/>
    <d v="2013-11-29T00:00:00"/>
    <n v="41"/>
    <n v="0.06"/>
    <n v="60.98"/>
    <n v="19.989999999999998"/>
    <n v="2500.1799999999998"/>
  </r>
  <r>
    <n v="4125"/>
    <n v="88128"/>
    <s v="Scott Bennett"/>
    <s v="Express Road Cargo"/>
    <x v="1"/>
    <x v="2"/>
    <s v="Critical"/>
    <s v="Chardonnay"/>
    <x v="0"/>
    <x v="6"/>
    <s v="Leeuwin Estate Art Series Chardonnay 2012"/>
    <s v="Full Container"/>
    <s v="Rockingham"/>
    <x v="465"/>
    <d v="2012-03-05T00:00:00"/>
    <n v="12"/>
    <n v="0.05"/>
    <n v="20.99"/>
    <n v="0.99"/>
    <n v="251.88"/>
  </r>
  <r>
    <n v="4126"/>
    <n v="88520"/>
    <s v="Albert Powell"/>
    <s v="Express Road Cargo"/>
    <x v="0"/>
    <x v="3"/>
    <s v="Critical"/>
    <s v="Shiraz"/>
    <x v="0"/>
    <x v="6"/>
    <s v="Dom Perignon 2006"/>
    <s v="Large Crate"/>
    <s v="Blue Mountains"/>
    <x v="1030"/>
    <d v="2013-08-31T00:00:00"/>
    <n v="2"/>
    <n v="0.1"/>
    <n v="4.54"/>
    <n v="5.83"/>
    <n v="9.08"/>
  </r>
  <r>
    <n v="4127"/>
    <n v="88520"/>
    <s v="Janet Owens"/>
    <s v="Express Road Cargo"/>
    <x v="0"/>
    <x v="3"/>
    <s v="Critical"/>
    <s v="Cabernet Sauvignon"/>
    <x v="0"/>
    <x v="6"/>
    <s v="Jean-Baptiste Adam Les Natures Cremant d'Alsace Brut"/>
    <s v="Full Container"/>
    <s v="Dubbo"/>
    <x v="1030"/>
    <d v="2013-08-31T00:00:00"/>
    <n v="20"/>
    <n v="0.01"/>
    <n v="3.28"/>
    <n v="3.97"/>
    <n v="65.599999999999994"/>
  </r>
  <r>
    <n v="4128"/>
    <n v="86810"/>
    <s v="Anne Fields"/>
    <s v="Air Cargo"/>
    <x v="2"/>
    <x v="2"/>
    <s v="High"/>
    <s v="Sangiovese Rose"/>
    <x v="0"/>
    <x v="6"/>
    <s v="Barnard Griffin Rose of Sangiovese 2014"/>
    <s v="Extra Large Crate"/>
    <s v="Rockingham"/>
    <x v="168"/>
    <d v="2013-07-22T00:00:00"/>
    <n v="1"/>
    <n v="0.04"/>
    <n v="270.98"/>
    <n v="50"/>
    <n v="270.98"/>
  </r>
  <r>
    <n v="4129"/>
    <n v="88552"/>
    <s v="Clarence Sanders"/>
    <s v="Air Cargo"/>
    <x v="2"/>
    <x v="2"/>
    <s v="Low"/>
    <s v="Champagne"/>
    <x v="0"/>
    <x v="6"/>
    <s v="La Playa Estate Cabernet Sauvignon Rose 2015"/>
    <s v="Extra Large Crate"/>
    <s v="Busseltol"/>
    <x v="946"/>
    <d v="2013-04-04T00:00:00"/>
    <n v="8"/>
    <n v="7.0000000000000007E-2"/>
    <n v="180.98"/>
    <n v="30"/>
    <n v="1447.84"/>
  </r>
  <r>
    <n v="4130"/>
    <n v="88552"/>
    <s v="Clarence Sanders"/>
    <s v="Express Road Cargo"/>
    <x v="0"/>
    <x v="2"/>
    <s v="Low"/>
    <s v="Shiraz"/>
    <x v="0"/>
    <x v="6"/>
    <s v="Bertani Bertarose 2014"/>
    <s v="Full Container"/>
    <s v="Busseltol"/>
    <x v="946"/>
    <d v="2013-04-04T00:00:00"/>
    <n v="10"/>
    <n v="0.02"/>
    <n v="10.31"/>
    <n v="1.79"/>
    <n v="103.10000000000001"/>
  </r>
  <r>
    <n v="4131"/>
    <n v="88243"/>
    <s v="Carl Ramirez"/>
    <s v="Express Road Cargo"/>
    <x v="0"/>
    <x v="1"/>
    <s v="Neutral"/>
    <s v="Shiraz"/>
    <x v="0"/>
    <x v="6"/>
    <s v="Jean-Baptiste Adam Les Natures Cremant d'Alsace Brut"/>
    <s v="Large Crate"/>
    <s v="Ararat"/>
    <x v="222"/>
    <d v="2011-06-10T00:00:00"/>
    <n v="5"/>
    <n v="0"/>
    <n v="20.98"/>
    <n v="8.83"/>
    <n v="104.9"/>
  </r>
  <r>
    <n v="4132"/>
    <n v="88243"/>
    <s v="Carl Ramirez"/>
    <s v="Express Road Cargo"/>
    <x v="0"/>
    <x v="1"/>
    <s v="Neutral"/>
    <s v="Zinfandel"/>
    <x v="0"/>
    <x v="6"/>
    <s v="Chateau d'Esclans Garrus Rose 2013"/>
    <s v="Full Container"/>
    <s v="Hamilton"/>
    <x v="222"/>
    <d v="2011-06-11T00:00:00"/>
    <n v="4"/>
    <n v="0.03"/>
    <n v="5.68"/>
    <n v="1.46"/>
    <n v="22.72"/>
  </r>
  <r>
    <n v="4133"/>
    <n v="88243"/>
    <s v="Katherine Brooks"/>
    <s v="Express Road Cargo"/>
    <x v="2"/>
    <x v="1"/>
    <s v="Neutral"/>
    <s v="Sangiovese Rose"/>
    <x v="0"/>
    <x v="6"/>
    <s v="Chateau d'Esclans Garrus Rose 2013"/>
    <s v="Large Crate"/>
    <s v="Bendigo"/>
    <x v="222"/>
    <d v="2011-06-12T00:00:00"/>
    <n v="7"/>
    <n v="0"/>
    <n v="7.96"/>
    <n v="4.95"/>
    <n v="55.72"/>
  </r>
  <r>
    <n v="4134"/>
    <n v="88493"/>
    <s v="Stephen Sanchez"/>
    <s v="Express Road Cargo"/>
    <x v="0"/>
    <x v="1"/>
    <s v="High"/>
    <s v="Cabernet Sauvignon"/>
    <x v="0"/>
    <x v="6"/>
    <s v="Belle Glos Oeil de Perdrix Pinot Noir Blanc 2014"/>
    <s v="Mini Crate"/>
    <s v="Canberra"/>
    <x v="1112"/>
    <d v="2011-10-13T00:00:00"/>
    <n v="11"/>
    <n v="0.03"/>
    <n v="60.98"/>
    <n v="49"/>
    <n v="670.78"/>
  </r>
  <r>
    <n v="4135"/>
    <n v="88493"/>
    <s v="Stephen Sanchez"/>
    <s v="Express Road Cargo"/>
    <x v="2"/>
    <x v="1"/>
    <s v="High"/>
    <s v="Cremant"/>
    <x v="0"/>
    <x v="6"/>
    <s v="Orin Swift Cellars Fragile Rose 2014"/>
    <s v="Mini Crate"/>
    <s v="Victor Harbor"/>
    <x v="1112"/>
    <d v="2011-10-13T00:00:00"/>
    <n v="10"/>
    <n v="0.02"/>
    <n v="290.98"/>
    <n v="69"/>
    <n v="2909.8"/>
  </r>
  <r>
    <n v="4136"/>
    <n v="88493"/>
    <s v="Henry Simpson"/>
    <s v="Express Road Cargo"/>
    <x v="1"/>
    <x v="2"/>
    <s v="High"/>
    <s v="Sauvignon Blanc"/>
    <x v="0"/>
    <x v="6"/>
    <s v="Robert Oatley Sauvignon Blanc 2013"/>
    <s v="Loose Wrap"/>
    <s v="Freemantle"/>
    <x v="1112"/>
    <d v="2011-10-13T00:00:00"/>
    <n v="20"/>
    <n v="0.1"/>
    <n v="7.99"/>
    <n v="5.03"/>
    <n v="159.80000000000001"/>
  </r>
  <r>
    <n v="4137"/>
    <n v="91066"/>
    <s v="Carlos Adams"/>
    <s v="Air Cargo"/>
    <x v="1"/>
    <x v="2"/>
    <s v="Medium"/>
    <s v="Reisling"/>
    <x v="0"/>
    <x v="6"/>
    <s v="Villa Maria Private Bin Sauvignon Blanc 2015"/>
    <s v="Extra Large Crate"/>
    <s v="Albany"/>
    <x v="512"/>
    <d v="2013-04-29T00:00:00"/>
    <n v="9"/>
    <n v="0.04"/>
    <n v="90.97"/>
    <n v="28"/>
    <n v="818.73"/>
  </r>
  <r>
    <n v="4138"/>
    <n v="87513"/>
    <s v="Mark Thomas"/>
    <s v="Express Road Cargo"/>
    <x v="1"/>
    <x v="1"/>
    <s v="Critical"/>
    <s v="Pinot Gris"/>
    <x v="0"/>
    <x v="6"/>
    <s v="Rombauer Chardonnay 2014"/>
    <s v="Standard Size Crate"/>
    <s v="Launceston"/>
    <x v="771"/>
    <d v="2011-11-10T00:00:00"/>
    <n v="17"/>
    <n v="0.05"/>
    <n v="1.7"/>
    <n v="1.99"/>
    <n v="28.9"/>
  </r>
  <r>
    <n v="4139"/>
    <n v="87711"/>
    <s v="Johnny Stephens"/>
    <s v="Road Cargo"/>
    <x v="0"/>
    <x v="2"/>
    <s v="High"/>
    <s v="Merlot"/>
    <x v="0"/>
    <x v="6"/>
    <s v="Locations by Dave Phinney F Rose"/>
    <s v="Large Crate"/>
    <s v="Perth"/>
    <x v="1198"/>
    <d v="2011-05-19T00:00:00"/>
    <n v="1"/>
    <n v="0.04"/>
    <n v="7.64"/>
    <n v="1.39"/>
    <n v="7.64"/>
  </r>
  <r>
    <n v="4140"/>
    <n v="87475"/>
    <s v="Joseph Castillo"/>
    <s v="Express Road Cargo"/>
    <x v="0"/>
    <x v="0"/>
    <s v="Medium"/>
    <s v="Malbec"/>
    <x v="0"/>
    <x v="6"/>
    <s v="Miraval Rose 2014"/>
    <s v="Large Crate"/>
    <s v="Mackay"/>
    <x v="860"/>
    <d v="2011-05-07T00:00:00"/>
    <n v="10"/>
    <n v="0.02"/>
    <n v="56.96"/>
    <n v="13.22"/>
    <n v="569.6"/>
  </r>
  <r>
    <n v="4141"/>
    <n v="86320"/>
    <s v="Jimmy Robertson"/>
    <s v="Express Road Cargo"/>
    <x v="0"/>
    <x v="2"/>
    <s v="Critical"/>
    <s v="Merlot"/>
    <x v="0"/>
    <x v="6"/>
    <s v="La Playa Estate Cabernet Sauvignon Rose 2015"/>
    <s v="Large Crate"/>
    <s v="Rockingham"/>
    <x v="164"/>
    <d v="2012-02-08T00:00:00"/>
    <n v="4"/>
    <n v="0.03"/>
    <n v="8.85"/>
    <n v="5.6"/>
    <n v="35.4"/>
  </r>
  <r>
    <n v="4142"/>
    <n v="88875"/>
    <s v="Kenneth West"/>
    <s v="Express Road Cargo"/>
    <x v="0"/>
    <x v="1"/>
    <s v="Medium"/>
    <s v="Malbec"/>
    <x v="0"/>
    <x v="6"/>
    <s v="Chateau d'Esclans Garrus Rose 2013"/>
    <s v="Large Crate"/>
    <s v="Launceston"/>
    <x v="135"/>
    <d v="2012-07-20T00:00:00"/>
    <n v="1"/>
    <n v="0"/>
    <n v="83.93"/>
    <n v="19.989999999999998"/>
    <n v="83.93"/>
  </r>
  <r>
    <n v="4143"/>
    <n v="88003"/>
    <s v="Victor Holmes"/>
    <s v="Express Road Cargo"/>
    <x v="2"/>
    <x v="1"/>
    <s v="Critical"/>
    <s v="Grenache Rose"/>
    <x v="0"/>
    <x v="6"/>
    <s v="La Playa Estate Cabernet Sauvignon Rose 2015"/>
    <s v="Standard Size Crate"/>
    <s v="Burnie"/>
    <x v="1199"/>
    <d v="2012-01-22T00:00:00"/>
    <n v="2"/>
    <n v="7.0000000000000007E-2"/>
    <n v="17.670000000000002"/>
    <n v="8.99"/>
    <n v="35.340000000000003"/>
  </r>
  <r>
    <n v="4144"/>
    <n v="88003"/>
    <s v="Margaret Bailey"/>
    <s v="Express Road Cargo"/>
    <x v="0"/>
    <x v="1"/>
    <s v="Critical"/>
    <s v="Cabernet Sauvignon"/>
    <x v="0"/>
    <x v="6"/>
    <s v="Chateau d'Esclans Garrus Rose 2013"/>
    <s v="Large Crate"/>
    <s v="Hobart"/>
    <x v="1199"/>
    <d v="2012-01-22T00:00:00"/>
    <n v="14"/>
    <n v="0.03"/>
    <n v="8.67"/>
    <n v="3.5"/>
    <n v="121.38"/>
  </r>
  <r>
    <n v="4145"/>
    <n v="88003"/>
    <s v="Margaret Bailey"/>
    <s v="Road Cargo"/>
    <x v="1"/>
    <x v="1"/>
    <s v="Critical"/>
    <s v="Chardonnay"/>
    <x v="0"/>
    <x v="4"/>
    <s v="Mercer Canyons Chardonnay 2013"/>
    <s v="Large Crate"/>
    <s v="Burnie"/>
    <x v="1199"/>
    <d v="2012-01-22T00:00:00"/>
    <n v="1"/>
    <n v="0.03"/>
    <n v="99.99"/>
    <n v="19.989999999999998"/>
    <n v="99.99"/>
  </r>
  <r>
    <n v="4146"/>
    <n v="90600"/>
    <s v="Richard Freeman"/>
    <s v="Air Cargo"/>
    <x v="1"/>
    <x v="1"/>
    <s v="Medium"/>
    <s v="Chardonnay"/>
    <x v="0"/>
    <x v="6"/>
    <s v="Angeline Sauvignon Blanc 2014"/>
    <s v="Extra Large Crate"/>
    <s v="Devonport"/>
    <x v="325"/>
    <d v="2010-03-29T00:00:00"/>
    <n v="12"/>
    <n v="0.08"/>
    <n v="213.45"/>
    <n v="14.7"/>
    <n v="2561.3999999999996"/>
  </r>
  <r>
    <n v="4147"/>
    <n v="90600"/>
    <s v="Richard Freeman"/>
    <s v="Express Road Cargo"/>
    <x v="0"/>
    <x v="1"/>
    <s v="Medium"/>
    <s v="Malbec"/>
    <x v="0"/>
    <x v="6"/>
    <s v="Chateau Gaudrelle Cremant d'Loire Brut"/>
    <s v="Large Crate"/>
    <s v="Hobart"/>
    <x v="325"/>
    <d v="2010-03-29T00:00:00"/>
    <n v="8"/>
    <n v="0.1"/>
    <n v="55.98"/>
    <n v="13.88"/>
    <n v="447.84"/>
  </r>
  <r>
    <n v="4148"/>
    <n v="90600"/>
    <s v="Richard Freeman"/>
    <s v="Express Road Cargo"/>
    <x v="0"/>
    <x v="1"/>
    <s v="Medium"/>
    <s v="Malbec"/>
    <x v="0"/>
    <x v="6"/>
    <s v="Roederer Estate Brut"/>
    <s v="Large Crate"/>
    <s v="Devonport"/>
    <x v="325"/>
    <d v="2010-03-28T00:00:00"/>
    <n v="1"/>
    <n v="0"/>
    <n v="16.059999999999999"/>
    <n v="8.34"/>
    <n v="16.059999999999999"/>
  </r>
  <r>
    <n v="4149"/>
    <n v="91279"/>
    <s v="Todd Robinson"/>
    <s v="Express Road Cargo"/>
    <x v="2"/>
    <x v="3"/>
    <s v="Critical"/>
    <s v="Champagne"/>
    <x v="0"/>
    <x v="6"/>
    <s v="Gerard Bertrand Cote des Roses Rose 2014"/>
    <s v="Full Container"/>
    <s v="Goulburn"/>
    <x v="209"/>
    <d v="2013-05-23T00:00:00"/>
    <n v="10"/>
    <n v="0.06"/>
    <n v="7.7"/>
    <n v="3.68"/>
    <n v="77"/>
  </r>
  <r>
    <n v="4150"/>
    <n v="87197"/>
    <s v="Jesse Bradley"/>
    <s v="Express Road Cargo"/>
    <x v="0"/>
    <x v="1"/>
    <s v="Critical"/>
    <s v="Sangiovese"/>
    <x v="0"/>
    <x v="6"/>
    <s v="Lucien Albrecht Cremant d'Alsace Brut Rose"/>
    <s v="Full Container"/>
    <s v="Bendigo"/>
    <x v="124"/>
    <d v="2011-07-01T00:00:00"/>
    <n v="6"/>
    <n v="0.02"/>
    <n v="5.18"/>
    <n v="2.04"/>
    <n v="31.08"/>
  </r>
  <r>
    <n v="4151"/>
    <n v="87197"/>
    <s v="Jesse Bradley"/>
    <s v="Air Cargo"/>
    <x v="2"/>
    <x v="1"/>
    <s v="Critical"/>
    <s v="Sangiovese Rose"/>
    <x v="0"/>
    <x v="6"/>
    <s v="Orin Swift Cellars Fragile Rose 2014"/>
    <s v="Small Crate"/>
    <s v="Melton"/>
    <x v="124"/>
    <d v="2011-07-01T00:00:00"/>
    <n v="13"/>
    <n v="0.04"/>
    <n v="218.75"/>
    <n v="69.64"/>
    <n v="2843.75"/>
  </r>
  <r>
    <n v="4152"/>
    <n v="87805"/>
    <s v="Bonnie Hawkins"/>
    <s v="Express Road Cargo"/>
    <x v="2"/>
    <x v="1"/>
    <s v="Low"/>
    <s v="Grenache Rose"/>
    <x v="0"/>
    <x v="6"/>
    <s v="Bertani Bertarose 2014"/>
    <s v="Large Crate"/>
    <s v="Bendigo"/>
    <x v="783"/>
    <d v="2011-04-08T00:00:00"/>
    <n v="8"/>
    <n v="0.09"/>
    <n v="63.94"/>
    <n v="14.48"/>
    <n v="511.52"/>
  </r>
  <r>
    <n v="4153"/>
    <n v="87805"/>
    <s v="Julie Alexander"/>
    <s v="Air Cargo"/>
    <x v="2"/>
    <x v="2"/>
    <s v="Low"/>
    <s v="Sangiovese Rose"/>
    <x v="0"/>
    <x v="4"/>
    <s v="Belle Glos Oeil de Perdrix Pinot Noir Blanc 2014"/>
    <s v="Small Crate"/>
    <s v="Albany"/>
    <x v="783"/>
    <d v="2011-04-03T00:00:00"/>
    <n v="12"/>
    <n v="0.03"/>
    <n v="150.97999999999999"/>
    <n v="66.27"/>
    <n v="1811.7599999999998"/>
  </r>
  <r>
    <n v="4154"/>
    <n v="88406"/>
    <s v="Raymond Cox"/>
    <s v="Air Cargo"/>
    <x v="2"/>
    <x v="3"/>
    <s v="Medium"/>
    <s v="Grenache Rose"/>
    <x v="0"/>
    <x v="6"/>
    <s v="Gerard Bertrand Cote des Roses Rose 2014"/>
    <s v="Extra Large Crate"/>
    <s v="Paramatta"/>
    <x v="705"/>
    <d v="2010-11-01T00:00:00"/>
    <n v="14"/>
    <n v="0.02"/>
    <n v="95.95"/>
    <n v="74.349999999999994"/>
    <n v="1343.3"/>
  </r>
  <r>
    <n v="4155"/>
    <n v="86106"/>
    <s v="Wanda Garrett"/>
    <s v="Express Road Cargo"/>
    <x v="1"/>
    <x v="1"/>
    <s v="Low"/>
    <s v="Pinot Gris"/>
    <x v="0"/>
    <x v="6"/>
    <s v="Los Vascos Sauvignon Blanc 2015"/>
    <s v="Large Crate"/>
    <s v="Hobart"/>
    <x v="369"/>
    <d v="2011-04-20T00:00:00"/>
    <n v="1"/>
    <n v="0.05"/>
    <n v="73.98"/>
    <n v="14.52"/>
    <n v="73.98"/>
  </r>
  <r>
    <n v="4156"/>
    <n v="90119"/>
    <s v="Bruce Hanson"/>
    <s v="Road Cargo"/>
    <x v="1"/>
    <x v="1"/>
    <s v="Not Specified"/>
    <s v="Reisling"/>
    <x v="0"/>
    <x v="6"/>
    <s v="The White Knight Sauvignon Blanc 2014"/>
    <s v="Large Crate"/>
    <s v="Adelaide"/>
    <x v="223"/>
    <d v="2011-12-24T00:00:00"/>
    <n v="5"/>
    <n v="0.05"/>
    <n v="30.98"/>
    <n v="6.5"/>
    <n v="154.9"/>
  </r>
  <r>
    <n v="4157"/>
    <n v="88708"/>
    <s v="Raymond Arnold"/>
    <s v="Road Cargo"/>
    <x v="1"/>
    <x v="1"/>
    <s v="High"/>
    <s v="Chardonnay"/>
    <x v="0"/>
    <x v="6"/>
    <s v="Cloudy Bay Sauvignon Blanc 2015"/>
    <s v="Large Crate"/>
    <s v="Mount Gambier"/>
    <x v="773"/>
    <d v="2012-10-30T00:00:00"/>
    <n v="18"/>
    <n v="0"/>
    <n v="256.99"/>
    <n v="11.25"/>
    <n v="4625.82"/>
  </r>
  <r>
    <n v="4158"/>
    <n v="88708"/>
    <s v="Raymond Arnold"/>
    <s v="Express Road Cargo"/>
    <x v="0"/>
    <x v="1"/>
    <s v="High"/>
    <s v="Malbec"/>
    <x v="0"/>
    <x v="6"/>
    <s v="Pierre Sparr Cremant d'Alsace Reserve Brut Rose"/>
    <s v="Full Container"/>
    <s v="Mount Barker"/>
    <x v="773"/>
    <d v="2012-10-30T00:00:00"/>
    <n v="4"/>
    <n v="0.05"/>
    <n v="3.95"/>
    <n v="2"/>
    <n v="15.8"/>
  </r>
  <r>
    <n v="4159"/>
    <n v="90071"/>
    <s v="Anthony Hicks"/>
    <s v="Express Road Cargo"/>
    <x v="0"/>
    <x v="1"/>
    <s v="Not Specified"/>
    <s v="Sangiovese"/>
    <x v="0"/>
    <x v="6"/>
    <s v="JCB N¬∞21 Brut Cremant de Bourgogne"/>
    <s v="Full Container"/>
    <s v="Bendigo"/>
    <x v="389"/>
    <d v="2011-09-29T00:00:00"/>
    <n v="5"/>
    <n v="0.05"/>
    <n v="1.68"/>
    <n v="0.7"/>
    <n v="8.4"/>
  </r>
  <r>
    <n v="4160"/>
    <n v="90090"/>
    <s v="Walter Hudson"/>
    <s v="Air Cargo"/>
    <x v="2"/>
    <x v="0"/>
    <s v="Low"/>
    <s v="Grenache Rose"/>
    <x v="0"/>
    <x v="6"/>
    <s v="Marques de Caceres Rioja Rosado 2014"/>
    <s v="Extra Large Crate"/>
    <s v="Darwin"/>
    <x v="1147"/>
    <d v="2013-01-11T00:00:00"/>
    <n v="10"/>
    <n v="7.0000000000000007E-2"/>
    <n v="280.98"/>
    <n v="57"/>
    <n v="2809.8"/>
  </r>
  <r>
    <n v="4161"/>
    <n v="90090"/>
    <s v="Walter Hudson"/>
    <s v="Air Cargo"/>
    <x v="1"/>
    <x v="0"/>
    <s v="Low"/>
    <s v="Reisling"/>
    <x v="0"/>
    <x v="6"/>
    <s v="Robert Oatley Sauvignon Blanc 2013"/>
    <s v="Extra Large Crate"/>
    <s v="Palmerston"/>
    <x v="1147"/>
    <d v="2013-01-16T00:00:00"/>
    <n v="4"/>
    <n v="0.08"/>
    <n v="500.98"/>
    <n v="28.14"/>
    <n v="2003.92"/>
  </r>
  <r>
    <n v="4162"/>
    <n v="89160"/>
    <s v="Earl Lopez"/>
    <s v="Express Road Cargo"/>
    <x v="1"/>
    <x v="1"/>
    <s v="Medium"/>
    <s v="Reisling"/>
    <x v="0"/>
    <x v="6"/>
    <s v="Robert Oatley Sauvignon Blanc 2013"/>
    <s v="Large Crate"/>
    <s v="Port Adelaide"/>
    <x v="1178"/>
    <d v="2013-04-18T00:00:00"/>
    <n v="10"/>
    <n v="0.1"/>
    <n v="65.989999999999995"/>
    <n v="5.63"/>
    <n v="659.9"/>
  </r>
  <r>
    <n v="4163"/>
    <n v="89650"/>
    <s v="Louise Cook"/>
    <s v="Express Road Cargo"/>
    <x v="0"/>
    <x v="1"/>
    <s v="Low"/>
    <s v="Pinot Noir"/>
    <x v="0"/>
    <x v="6"/>
    <s v="Locations by Dave Phinney F Rose"/>
    <s v="Large Crate"/>
    <s v="Bendigo"/>
    <x v="171"/>
    <d v="2012-10-11T00:00:00"/>
    <n v="19"/>
    <n v="0.1"/>
    <n v="67.84"/>
    <n v="0.99"/>
    <n v="1288.96"/>
  </r>
  <r>
    <n v="4164"/>
    <n v="89940"/>
    <s v="Russell Adams"/>
    <s v="Express Road Cargo"/>
    <x v="0"/>
    <x v="1"/>
    <s v="Low"/>
    <s v="Zinfandel"/>
    <x v="0"/>
    <x v="6"/>
    <s v="Bertani Bertarose 2014"/>
    <s v="Full Container"/>
    <s v="Mount Gambier"/>
    <x v="301"/>
    <d v="2010-07-08T00:00:00"/>
    <n v="13"/>
    <n v="0.02"/>
    <n v="10.06"/>
    <n v="2.06"/>
    <n v="130.78"/>
  </r>
  <r>
    <n v="4165"/>
    <n v="87870"/>
    <s v="Michael Griffin"/>
    <s v="Express Road Cargo"/>
    <x v="0"/>
    <x v="0"/>
    <s v="Not Specified"/>
    <s v="Malbec"/>
    <x v="0"/>
    <x v="6"/>
    <s v="Chateau d'Esclans Garrus Rose 2013"/>
    <s v="Large Crate"/>
    <s v="Palmerston"/>
    <x v="127"/>
    <d v="2012-07-03T00:00:00"/>
    <n v="15"/>
    <n v="7.0000000000000007E-2"/>
    <n v="6.48"/>
    <n v="6.65"/>
    <n v="97.2"/>
  </r>
  <r>
    <n v="4166"/>
    <n v="89173"/>
    <s v="Raymond Lawrence"/>
    <s v="Express Road Cargo"/>
    <x v="0"/>
    <x v="2"/>
    <s v="Low"/>
    <s v="Sangiovese"/>
    <x v="0"/>
    <x v="6"/>
    <s v="Chateau d'Esclans Whispering Angel Rose 2014"/>
    <s v="Mini Crate"/>
    <s v="Albany"/>
    <x v="1161"/>
    <d v="2013-12-12T00:00:00"/>
    <n v="1"/>
    <n v="0.1"/>
    <n v="110.98"/>
    <n v="35"/>
    <n v="110.98"/>
  </r>
  <r>
    <n v="4167"/>
    <n v="87602"/>
    <s v="Walter Day"/>
    <s v="Express Road Cargo"/>
    <x v="0"/>
    <x v="1"/>
    <s v="Medium"/>
    <s v="Pinot Noir"/>
    <x v="0"/>
    <x v="6"/>
    <s v="Moet &amp; Chandon Imperial"/>
    <s v="Large Crate"/>
    <s v="Port Adelaide"/>
    <x v="224"/>
    <d v="2010-03-31T00:00:00"/>
    <n v="9"/>
    <n v="0"/>
    <n v="4.91"/>
    <n v="5.68"/>
    <n v="44.19"/>
  </r>
  <r>
    <n v="4168"/>
    <n v="87602"/>
    <s v="Eugene Butler"/>
    <s v="Express Road Cargo"/>
    <x v="0"/>
    <x v="1"/>
    <s v="Medium"/>
    <s v="Shiraz"/>
    <x v="0"/>
    <x v="6"/>
    <s v="Louis Roederer Cristal Brut with Gift Box 2007"/>
    <s v="Large Crate"/>
    <s v="Mount Gambier"/>
    <x v="224"/>
    <d v="2010-04-01T00:00:00"/>
    <n v="11"/>
    <n v="0.04"/>
    <n v="5.34"/>
    <n v="2.99"/>
    <n v="58.739999999999995"/>
  </r>
  <r>
    <n v="4169"/>
    <n v="87602"/>
    <s v="Eugene Butler"/>
    <s v="Express Road Cargo"/>
    <x v="1"/>
    <x v="1"/>
    <s v="Medium"/>
    <s v="Reisling"/>
    <x v="0"/>
    <x v="6"/>
    <s v="Grgich Hills Chardonnay 2012"/>
    <s v="Standard Size Crate"/>
    <s v="Canberra"/>
    <x v="224"/>
    <d v="2010-04-01T00:00:00"/>
    <n v="1"/>
    <n v="0.06"/>
    <n v="55.99"/>
    <n v="5"/>
    <n v="55.99"/>
  </r>
  <r>
    <n v="4170"/>
    <n v="86187"/>
    <s v="Johnny Carroll"/>
    <s v="Road Cargo"/>
    <x v="0"/>
    <x v="0"/>
    <s v="Medium"/>
    <s v="Pinot Noir"/>
    <x v="0"/>
    <x v="4"/>
    <s v="Pierre Sparr Cremant d'Alsace Reserve Brut Rose"/>
    <s v="Full Container"/>
    <s v="Logan City"/>
    <x v="225"/>
    <d v="2012-04-05T00:00:00"/>
    <n v="10"/>
    <n v="0.06"/>
    <n v="1.26"/>
    <n v="0.7"/>
    <n v="12.6"/>
  </r>
  <r>
    <n v="4171"/>
    <n v="89969"/>
    <s v="Joe Garrett"/>
    <s v="Air Cargo"/>
    <x v="2"/>
    <x v="3"/>
    <s v="Critical"/>
    <s v="Grenache Rose"/>
    <x v="0"/>
    <x v="4"/>
    <s v="Locations by Dave Phinney F Rose&quot;"/>
    <s v="Small Crate"/>
    <s v="Tamworth"/>
    <x v="409"/>
    <d v="2013-11-23T00:00:00"/>
    <n v="24"/>
    <n v="0.05"/>
    <n v="262.11"/>
    <n v="62.74"/>
    <n v="6290.64"/>
  </r>
  <r>
    <n v="4172"/>
    <n v="89184"/>
    <s v="Nicholas Carr"/>
    <s v="Air Cargo"/>
    <x v="2"/>
    <x v="1"/>
    <s v="Critical"/>
    <s v="Sangiovese Rose"/>
    <x v="0"/>
    <x v="6"/>
    <s v="Bertani Bertarose 2014"/>
    <s v="Extra Large Crate"/>
    <s v="Canberra"/>
    <x v="460"/>
    <d v="2010-05-24T00:00:00"/>
    <n v="18"/>
    <n v="0.1"/>
    <n v="130.97999999999999"/>
    <n v="30"/>
    <n v="2357.64"/>
  </r>
  <r>
    <n v="4173"/>
    <n v="89190"/>
    <s v="Nicholas Carr"/>
    <s v="Express Road Cargo"/>
    <x v="1"/>
    <x v="1"/>
    <s v="Low"/>
    <s v="Reisling"/>
    <x v="0"/>
    <x v="6"/>
    <s v="St. Supery Sauvignon Blanc 2015"/>
    <s v="Large Crate"/>
    <s v="Canberra"/>
    <x v="1130"/>
    <d v="2013-05-26T00:00:00"/>
    <n v="6"/>
    <n v="0.08"/>
    <n v="19.98"/>
    <n v="4"/>
    <n v="119.88"/>
  </r>
  <r>
    <n v="4174"/>
    <n v="88313"/>
    <s v="Philip Hanson"/>
    <s v="Express Road Cargo"/>
    <x v="0"/>
    <x v="3"/>
    <s v="High"/>
    <s v="Zinfandel"/>
    <x v="0"/>
    <x v="6"/>
    <s v="La Playa Estate Cabernet Sauvignon Rose 2015"/>
    <s v="Full Container"/>
    <s v="Orange"/>
    <x v="766"/>
    <d v="2013-11-12T00:00:00"/>
    <n v="1"/>
    <n v="0.06"/>
    <n v="2.52"/>
    <n v="4.28"/>
    <n v="2.52"/>
  </r>
  <r>
    <n v="4175"/>
    <n v="85908"/>
    <s v="Kathy Myers"/>
    <s v="Express Road Cargo"/>
    <x v="1"/>
    <x v="3"/>
    <s v="High"/>
    <s v="Chardonnay"/>
    <x v="0"/>
    <x v="6"/>
    <s v="Giesen Sauvignon Blanc 2014"/>
    <s v="Standard Size Crate"/>
    <s v="Wagga Wagga"/>
    <x v="709"/>
    <d v="2011-08-19T00:00:00"/>
    <n v="15"/>
    <n v="0.05"/>
    <n v="5.98"/>
    <n v="4.38"/>
    <n v="89.7"/>
  </r>
  <r>
    <n v="4176"/>
    <n v="85908"/>
    <s v="Denise Watson"/>
    <s v="Express Road Cargo"/>
    <x v="0"/>
    <x v="1"/>
    <s v="High"/>
    <s v="Zinfandel"/>
    <x v="0"/>
    <x v="6"/>
    <s v="Locations by Dave Phinney F Rose"/>
    <s v="Full Container"/>
    <s v="Wodonga"/>
    <x v="709"/>
    <d v="2011-08-20T00:00:00"/>
    <n v="8"/>
    <n v="0"/>
    <n v="7.89"/>
    <n v="2.82"/>
    <n v="63.12"/>
  </r>
  <r>
    <n v="4177"/>
    <n v="86894"/>
    <s v="Larry Carroll"/>
    <s v="Express Road Cargo"/>
    <x v="0"/>
    <x v="2"/>
    <s v="Not Specified"/>
    <s v="Cabernet Sauvignon"/>
    <x v="0"/>
    <x v="4"/>
    <s v="Roederer Estate L'Ermitage 2007"/>
    <s v="Mini Crate"/>
    <s v="Rockingham"/>
    <x v="226"/>
    <d v="2012-12-11T00:00:00"/>
    <n v="10"/>
    <n v="0.01"/>
    <n v="4.4800000000000004"/>
    <n v="49"/>
    <n v="44.800000000000004"/>
  </r>
  <r>
    <n v="4178"/>
    <n v="86894"/>
    <s v="Larry Carroll"/>
    <s v="Air Cargo"/>
    <x v="2"/>
    <x v="2"/>
    <s v="Not Specified"/>
    <s v="Sangiovese Rose"/>
    <x v="0"/>
    <x v="6"/>
    <s v="Domaine Lafage Miraflors Rose 2013"/>
    <s v="Extra Large Crate"/>
    <s v="Geraldton"/>
    <x v="226"/>
    <d v="2012-12-12T00:00:00"/>
    <n v="23"/>
    <n v="0.02"/>
    <n v="130.97999999999999"/>
    <n v="30"/>
    <n v="3012.54"/>
  </r>
  <r>
    <n v="4179"/>
    <n v="86894"/>
    <s v="Larry Carroll"/>
    <s v="Express Road Cargo"/>
    <x v="1"/>
    <x v="2"/>
    <s v="Not Specified"/>
    <s v="Chardonnay"/>
    <x v="0"/>
    <x v="6"/>
    <s v="St. Supery Sauvignon Blanc 2015"/>
    <s v="Large Crate"/>
    <s v="Rockingham"/>
    <x v="226"/>
    <d v="2012-12-12T00:00:00"/>
    <n v="2"/>
    <n v="0.09"/>
    <n v="15.98"/>
    <n v="6.5"/>
    <n v="31.96"/>
  </r>
  <r>
    <n v="4180"/>
    <n v="86081"/>
    <s v="Shawn Baker"/>
    <s v="Express Road Cargo"/>
    <x v="0"/>
    <x v="3"/>
    <s v="Not Specified"/>
    <s v="Zinfandel"/>
    <x v="0"/>
    <x v="4"/>
    <s v="Domaine Lafage Miraflors Rose 2013"/>
    <s v="Large Crate"/>
    <s v="Paramatta"/>
    <x v="1200"/>
    <d v="2012-02-15T00:00:00"/>
    <n v="8"/>
    <n v="0.08"/>
    <n v="11.7"/>
    <n v="5.63"/>
    <n v="93.6"/>
  </r>
  <r>
    <n v="4181"/>
    <n v="86081"/>
    <s v="Shawn Baker"/>
    <s v="Road Cargo"/>
    <x v="0"/>
    <x v="3"/>
    <s v="Not Specified"/>
    <s v="Pinot Noir"/>
    <x v="0"/>
    <x v="6"/>
    <s v="Francis Ford Coppola Sofia Rose 2014"/>
    <s v="Full Container"/>
    <s v="Lithgow"/>
    <x v="1200"/>
    <d v="2012-02-16T00:00:00"/>
    <n v="10"/>
    <n v="0"/>
    <n v="2.78"/>
    <n v="1.34"/>
    <n v="27.799999999999997"/>
  </r>
  <r>
    <n v="4182"/>
    <n v="86081"/>
    <s v="Shawn Baker"/>
    <s v="Express Road Cargo"/>
    <x v="0"/>
    <x v="3"/>
    <s v="Not Specified"/>
    <s v="Sangiovese"/>
    <x v="0"/>
    <x v="6"/>
    <s v="Domaine Lafond Roc-Epine Tavel Rose 2014"/>
    <s v="Large Crate"/>
    <s v="Liverpool"/>
    <x v="1200"/>
    <d v="2012-02-16T00:00:00"/>
    <n v="8"/>
    <n v="0.01"/>
    <n v="6.98"/>
    <n v="9.69"/>
    <n v="55.84"/>
  </r>
  <r>
    <n v="4183"/>
    <n v="86081"/>
    <s v="Shawn Baker"/>
    <s v="Express Road Cargo"/>
    <x v="1"/>
    <x v="3"/>
    <s v="Not Specified"/>
    <s v="Reisling"/>
    <x v="0"/>
    <x v="4"/>
    <s v="Dog Point Vineyard Sauvignon Blanc 2014"/>
    <s v="Large Crate"/>
    <s v="Bathurst"/>
    <x v="1200"/>
    <d v="2012-02-16T00:00:00"/>
    <n v="7"/>
    <n v="0.05"/>
    <n v="205.99"/>
    <n v="3"/>
    <n v="1441.93"/>
  </r>
  <r>
    <n v="4184"/>
    <n v="90671"/>
    <s v="Rose Stephens"/>
    <s v="Express Road Cargo"/>
    <x v="1"/>
    <x v="2"/>
    <s v="Medium"/>
    <s v="Chardonnay"/>
    <x v="0"/>
    <x v="6"/>
    <s v="Robert Oatley Sauvignon Blanc 2013"/>
    <s v="Large Crate"/>
    <s v="Rockingham"/>
    <x v="575"/>
    <d v="2012-05-01T00:00:00"/>
    <n v="1"/>
    <n v="0.08"/>
    <n v="27.48"/>
    <n v="4"/>
    <n v="27.48"/>
  </r>
  <r>
    <n v="4185"/>
    <n v="88387"/>
    <s v="Harry Kelly"/>
    <s v="Express Road Cargo"/>
    <x v="1"/>
    <x v="0"/>
    <s v="Critical"/>
    <s v="Sauvignon Blanc"/>
    <x v="0"/>
    <x v="6"/>
    <s v="Giesen Sauvignon Blanc 2014"/>
    <s v="Standard Size Crate"/>
    <s v="Logan City"/>
    <x v="198"/>
    <d v="2010-03-02T00:00:00"/>
    <n v="6"/>
    <n v="0.09"/>
    <n v="28.48"/>
    <n v="1.99"/>
    <n v="170.88"/>
  </r>
  <r>
    <n v="4186"/>
    <n v="88387"/>
    <s v="Harry Kelly"/>
    <s v="Express Road Cargo"/>
    <x v="2"/>
    <x v="0"/>
    <s v="Critical"/>
    <s v="Cremant"/>
    <x v="0"/>
    <x v="6"/>
    <s v="Pietradolce Etna Rosato 2014"/>
    <s v="Large Crate"/>
    <s v="Rockhampton"/>
    <x v="198"/>
    <d v="2010-03-03T00:00:00"/>
    <n v="3"/>
    <n v="0"/>
    <n v="2.08"/>
    <n v="5.33"/>
    <n v="6.24"/>
  </r>
  <r>
    <n v="4187"/>
    <n v="88387"/>
    <s v="Harry Kelly"/>
    <s v="Road Cargo"/>
    <x v="1"/>
    <x v="0"/>
    <s v="Critical"/>
    <s v="Pinot Gris"/>
    <x v="0"/>
    <x v="6"/>
    <s v="Lucky Chardonnay 2012"/>
    <s v="Large Crate"/>
    <s v="Gympie"/>
    <x v="198"/>
    <d v="2010-03-02T00:00:00"/>
    <n v="10"/>
    <n v="0.06"/>
    <n v="45.99"/>
    <n v="4.99"/>
    <n v="459.90000000000003"/>
  </r>
  <r>
    <n v="4188"/>
    <n v="91281"/>
    <s v="Karen Bennett"/>
    <s v="Express Road Cargo"/>
    <x v="1"/>
    <x v="1"/>
    <s v="Medium"/>
    <s v="Sauvignon Blanc"/>
    <x v="0"/>
    <x v="6"/>
    <s v="Angeline Sauvignon Blanc 2014"/>
    <s v="Standard Size Crate"/>
    <s v="Melton"/>
    <x v="1026"/>
    <d v="2011-06-02T00:00:00"/>
    <n v="5"/>
    <n v="0.01"/>
    <n v="1.7"/>
    <n v="1.99"/>
    <n v="8.5"/>
  </r>
  <r>
    <n v="4189"/>
    <n v="90111"/>
    <s v="Roy Hamilton"/>
    <s v="Express Road Cargo"/>
    <x v="0"/>
    <x v="3"/>
    <s v="Medium"/>
    <s v="Malbec"/>
    <x v="0"/>
    <x v="6"/>
    <s v="Orin Swift Cellars Fragile Rose 2014"/>
    <s v="Large Crate"/>
    <s v="Tamworth"/>
    <x v="291"/>
    <d v="2011-04-07T00:00:00"/>
    <n v="8"/>
    <n v="0.04"/>
    <n v="14.03"/>
    <n v="9.3699999999999992"/>
    <n v="112.24"/>
  </r>
  <r>
    <n v="4190"/>
    <n v="87891"/>
    <s v="Raymond Armstrong"/>
    <s v="Express Road Cargo"/>
    <x v="0"/>
    <x v="1"/>
    <s v="Critical"/>
    <s v="Malbec"/>
    <x v="0"/>
    <x v="6"/>
    <s v="Locations by Dave Phinney F Rose"/>
    <s v="Full Container"/>
    <s v="Devonport"/>
    <x v="165"/>
    <d v="2011-09-15T00:00:00"/>
    <n v="5"/>
    <n v="0.03"/>
    <n v="6.69"/>
    <n v="3.1"/>
    <n v="33.450000000000003"/>
  </r>
  <r>
    <n v="4191"/>
    <n v="91286"/>
    <s v="Ralph Spencer"/>
    <s v="Express Road Cargo"/>
    <x v="0"/>
    <x v="1"/>
    <s v="Medium"/>
    <s v="Sangiovese"/>
    <x v="0"/>
    <x v="6"/>
    <s v="Pierre Sparr Cremant d'Alsace Reserve Brut Rose"/>
    <s v="Full Container"/>
    <s v="Canberra"/>
    <x v="710"/>
    <d v="2010-11-25T00:00:00"/>
    <n v="3"/>
    <n v="0.05"/>
    <n v="12.88"/>
    <n v="4.59"/>
    <n v="38.64"/>
  </r>
  <r>
    <n v="4192"/>
    <n v="86540"/>
    <s v="Roy Murphy"/>
    <s v="Express Road Cargo"/>
    <x v="2"/>
    <x v="0"/>
    <s v="Not Specified"/>
    <s v="Grenache Rose"/>
    <x v="0"/>
    <x v="6"/>
    <s v="Miraval Rose 2014"/>
    <s v="Mini Crate"/>
    <s v="Darwin"/>
    <x v="28"/>
    <d v="2011-11-19T00:00:00"/>
    <n v="29"/>
    <n v="7.0000000000000007E-2"/>
    <n v="276.2"/>
    <n v="24.49"/>
    <n v="8009.7999999999993"/>
  </r>
  <r>
    <n v="4193"/>
    <n v="90777"/>
    <s v="Mark Berry"/>
    <s v="Road Cargo"/>
    <x v="0"/>
    <x v="2"/>
    <s v="Low"/>
    <s v="Pinot Noir"/>
    <x v="0"/>
    <x v="6"/>
    <s v="La Playa Estate Cabernet Sauvignon Rose 2015"/>
    <s v="Large Crate"/>
    <s v="Perth"/>
    <x v="568"/>
    <d v="2011-10-20T00:00:00"/>
    <n v="15"/>
    <n v="0.03"/>
    <n v="304.99"/>
    <n v="19.989999999999998"/>
    <n v="4574.8500000000004"/>
  </r>
  <r>
    <n v="4194"/>
    <n v="88732"/>
    <s v="Daniel Allen"/>
    <s v="Road Cargo"/>
    <x v="0"/>
    <x v="2"/>
    <s v="Critical"/>
    <s v="Merlot"/>
    <x v="0"/>
    <x v="6"/>
    <s v="Domaine Lafond Roc-Epine Tavel Rose 2014"/>
    <s v="Large Crate"/>
    <s v="Mandurah"/>
    <x v="105"/>
    <d v="2011-06-26T00:00:00"/>
    <n v="12"/>
    <n v="0.06"/>
    <n v="4.9800000000000004"/>
    <n v="4.72"/>
    <n v="59.760000000000005"/>
  </r>
  <r>
    <n v="4195"/>
    <n v="88732"/>
    <s v="Phillip Snyder"/>
    <s v="Air Cargo"/>
    <x v="2"/>
    <x v="2"/>
    <s v="Critical"/>
    <s v="Cremant"/>
    <x v="0"/>
    <x v="6"/>
    <s v="Miraval Rose (1.5 Liter Magnum) 2014"/>
    <s v="Small Crate"/>
    <s v="Bunbury"/>
    <x v="105"/>
    <d v="2011-06-28T00:00:00"/>
    <n v="9"/>
    <n v="0.06"/>
    <n v="348.21"/>
    <n v="40.19"/>
    <n v="3133.89"/>
  </r>
  <r>
    <n v="4196"/>
    <n v="88732"/>
    <s v="Phillip Snyder"/>
    <s v="Express Road Cargo"/>
    <x v="1"/>
    <x v="2"/>
    <s v="Critical"/>
    <s v="Reisling"/>
    <x v="0"/>
    <x v="6"/>
    <s v="Villa Maria Private Bin Sauvignon Blanc 2015"/>
    <s v="Full Container"/>
    <s v="Busseltol"/>
    <x v="105"/>
    <d v="2011-06-26T00:00:00"/>
    <n v="19"/>
    <n v="0.02"/>
    <n v="35.99"/>
    <n v="5.99"/>
    <n v="683.81000000000006"/>
  </r>
  <r>
    <n v="4197"/>
    <n v="87663"/>
    <s v="Jacqueline Frazier"/>
    <s v="Express Road Cargo"/>
    <x v="0"/>
    <x v="2"/>
    <s v="Critical"/>
    <s v="Zinfandel"/>
    <x v="0"/>
    <x v="6"/>
    <s v="Bollinger Brut Special Cuvee"/>
    <s v="Loose Wrap"/>
    <s v="Albany"/>
    <x v="832"/>
    <d v="2013-01-14T00:00:00"/>
    <n v="8"/>
    <n v="7.0000000000000007E-2"/>
    <n v="11.7"/>
    <n v="6.96"/>
    <n v="93.6"/>
  </r>
  <r>
    <n v="4198"/>
    <n v="88817"/>
    <s v="Adam Reyes"/>
    <s v="Express Road Cargo"/>
    <x v="0"/>
    <x v="1"/>
    <s v="Medium"/>
    <s v="Zinfandel"/>
    <x v="0"/>
    <x v="6"/>
    <s v="Simonnet-Febvre Cremant de Bourgogne Blanc"/>
    <s v="Large Crate"/>
    <s v="Mount Barker"/>
    <x v="493"/>
    <d v="2013-02-03T00:00:00"/>
    <n v="5"/>
    <n v="0.04"/>
    <n v="6.48"/>
    <n v="10.050000000000001"/>
    <n v="32.400000000000006"/>
  </r>
  <r>
    <n v="4199"/>
    <n v="89219"/>
    <s v="Harold Bell"/>
    <s v="Road Cargo"/>
    <x v="1"/>
    <x v="3"/>
    <s v="Medium"/>
    <s v="Sauvignon Blanc"/>
    <x v="0"/>
    <x v="7"/>
    <s v="Grgich Hills Chardonnay 2012"/>
    <s v="Mini Crate"/>
    <s v="Liverpool"/>
    <x v="198"/>
    <d v="2010-03-04T00:00:00"/>
    <n v="1"/>
    <n v="0.06"/>
    <n v="3499.99"/>
    <n v="24.49"/>
    <n v="3499.99"/>
  </r>
  <r>
    <n v="4200"/>
    <n v="88852"/>
    <s v="Martin Bell"/>
    <s v="Express Road Cargo"/>
    <x v="0"/>
    <x v="3"/>
    <s v="Critical"/>
    <s v="Merlot"/>
    <x v="0"/>
    <x v="7"/>
    <s v="Gerard Bertrand Cote des Roses Rose 2014"/>
    <s v="Large Crate"/>
    <s v="Wagga Wagga"/>
    <x v="739"/>
    <d v="2010-07-18T00:00:00"/>
    <n v="6"/>
    <n v="7.0000000000000007E-2"/>
    <n v="4.91"/>
    <n v="0.5"/>
    <n v="29.46"/>
  </r>
  <r>
    <n v="4201"/>
    <n v="86427"/>
    <s v="Frank Woods"/>
    <s v="Express Road Cargo"/>
    <x v="2"/>
    <x v="1"/>
    <s v="Low"/>
    <s v="Sangiovese Rose"/>
    <x v="0"/>
    <x v="7"/>
    <s v="Belle Glos Oeil de Perdrix Pinot Noir Blanc 2014"/>
    <s v="Standard Size Crate"/>
    <s v="Canberra"/>
    <x v="4"/>
    <d v="2010-12-25T00:00:00"/>
    <n v="9"/>
    <n v="0.09"/>
    <n v="12.22"/>
    <n v="2.85"/>
    <n v="109.98"/>
  </r>
  <r>
    <n v="4202"/>
    <n v="91292"/>
    <s v="Ryan Hamilton"/>
    <s v="Express Road Cargo"/>
    <x v="0"/>
    <x v="3"/>
    <s v="Low"/>
    <s v="Shiraz"/>
    <x v="0"/>
    <x v="7"/>
    <s v="Francis Ford Coppola Sofia Rose 2014"/>
    <s v="Mini Crate"/>
    <s v="Goulburn"/>
    <x v="162"/>
    <d v="2012-12-28T00:00:00"/>
    <n v="15"/>
    <n v="0.1"/>
    <n v="64.650000000000006"/>
    <n v="35"/>
    <n v="969.75000000000011"/>
  </r>
  <r>
    <n v="4203"/>
    <n v="86945"/>
    <s v="Harry Wright"/>
    <s v="Express Road Cargo"/>
    <x v="1"/>
    <x v="1"/>
    <s v="Medium"/>
    <s v="Reisling"/>
    <x v="0"/>
    <x v="7"/>
    <s v="Villa Maria Private Bin Sauvignon Blanc 2015"/>
    <s v="Large Crate"/>
    <s v="Port Adelaide"/>
    <x v="195"/>
    <d v="2013-05-03T00:00:00"/>
    <n v="8"/>
    <n v="0.1"/>
    <n v="65.989999999999995"/>
    <n v="8.99"/>
    <n v="527.91999999999996"/>
  </r>
  <r>
    <n v="4204"/>
    <n v="88527"/>
    <s v="Joseph Foster"/>
    <s v="Air Cargo"/>
    <x v="2"/>
    <x v="0"/>
    <s v="Medium"/>
    <s v="Grenache Rose"/>
    <x v="0"/>
    <x v="7"/>
    <s v="Chateau D'Aqueria Tavel Rose 2013"/>
    <s v="Extra Large Crate"/>
    <s v="Darwin"/>
    <x v="680"/>
    <d v="2010-04-03T00:00:00"/>
    <n v="7"/>
    <n v="0.03"/>
    <n v="60.89"/>
    <n v="32.409999999999997"/>
    <n v="426.23"/>
  </r>
  <r>
    <n v="4205"/>
    <n v="87566"/>
    <s v="Eric Grant"/>
    <s v="Express Road Cargo"/>
    <x v="0"/>
    <x v="1"/>
    <s v="Not Specified"/>
    <s v="Pinot Noir"/>
    <x v="0"/>
    <x v="7"/>
    <s v="Locations by Dave Phinney F Rose"/>
    <s v="Loose Wrap"/>
    <s v="Canberra"/>
    <x v="565"/>
    <d v="2013-10-02T00:00:00"/>
    <n v="9"/>
    <n v="0"/>
    <n v="12.44"/>
    <n v="6.27"/>
    <n v="111.96"/>
  </r>
  <r>
    <n v="4206"/>
    <n v="87566"/>
    <s v="Steve Wilson"/>
    <s v="Express Road Cargo"/>
    <x v="0"/>
    <x v="1"/>
    <s v="Not Specified"/>
    <s v="Cabernet Sauvignon"/>
    <x v="0"/>
    <x v="7"/>
    <s v="Schramsberg Cremant Demi-Sec 2011"/>
    <s v="Large Crate"/>
    <s v="Canberra"/>
    <x v="565"/>
    <d v="2013-10-02T00:00:00"/>
    <n v="5"/>
    <n v="0.06"/>
    <n v="4.9800000000000004"/>
    <n v="5.49"/>
    <n v="24.900000000000002"/>
  </r>
  <r>
    <n v="4207"/>
    <n v="89375"/>
    <s v="Gerald Mason"/>
    <s v="Road Cargo"/>
    <x v="0"/>
    <x v="3"/>
    <s v="Critical"/>
    <s v="Shiraz"/>
    <x v="0"/>
    <x v="7"/>
    <s v="Jean-Baptiste Adam Les Natures Cremant d'Alsace Brut"/>
    <s v="Large Crate"/>
    <s v="Campbeltown"/>
    <x v="157"/>
    <d v="2010-10-11T00:00:00"/>
    <n v="5"/>
    <n v="0.1"/>
    <n v="120.98"/>
    <n v="9.07"/>
    <n v="604.9"/>
  </r>
  <r>
    <n v="4208"/>
    <n v="89375"/>
    <s v="Gerald Mason"/>
    <s v="Road Cargo"/>
    <x v="1"/>
    <x v="3"/>
    <s v="Critical"/>
    <s v="Chardonnay"/>
    <x v="0"/>
    <x v="7"/>
    <s v="Mercer Canyons Chardonnay 2013"/>
    <s v="Large Crate"/>
    <s v="Armidale"/>
    <x v="157"/>
    <d v="2010-10-11T00:00:00"/>
    <n v="1"/>
    <n v="0.02"/>
    <n v="152.47999999999999"/>
    <n v="6.5"/>
    <n v="152.47999999999999"/>
  </r>
  <r>
    <n v="4209"/>
    <n v="88873"/>
    <s v="Kenneth West"/>
    <s v="Express Road Cargo"/>
    <x v="1"/>
    <x v="1"/>
    <s v="Low"/>
    <s v="Reisling"/>
    <x v="0"/>
    <x v="7"/>
    <s v="Robert Oatley Sauvignon Blanc 2013"/>
    <s v="Standard Size Crate"/>
    <s v="Launceston"/>
    <x v="425"/>
    <d v="2011-06-22T00:00:00"/>
    <n v="1"/>
    <n v="0.01"/>
    <n v="10.01"/>
    <n v="1.99"/>
    <n v="10.01"/>
  </r>
  <r>
    <n v="4210"/>
    <n v="87975"/>
    <s v="Kevin Reyes"/>
    <s v="Express Road Cargo"/>
    <x v="0"/>
    <x v="3"/>
    <s v="Low"/>
    <s v="Malbec"/>
    <x v="0"/>
    <x v="7"/>
    <s v="Domaine Lafond Roc-Epine Tavel Rose 2014"/>
    <s v="Large Crate"/>
    <s v="Broken Hill"/>
    <x v="1077"/>
    <d v="2011-07-27T00:00:00"/>
    <n v="6"/>
    <n v="0.02"/>
    <n v="7.68"/>
    <n v="6.16"/>
    <n v="46.08"/>
  </r>
  <r>
    <n v="4211"/>
    <n v="87975"/>
    <s v="Kevin Reyes"/>
    <s v="Express Road Cargo"/>
    <x v="0"/>
    <x v="3"/>
    <s v="Low"/>
    <s v="Malbec"/>
    <x v="0"/>
    <x v="7"/>
    <s v="Chateau de Campuget Costieres de Nimes Tradition Rose 2015"/>
    <s v="Large Crate"/>
    <s v="Campbeltown"/>
    <x v="1077"/>
    <d v="2011-07-22T00:00:00"/>
    <n v="2"/>
    <n v="0.08"/>
    <n v="367.99"/>
    <n v="19.989999999999998"/>
    <n v="735.98"/>
  </r>
  <r>
    <n v="4212"/>
    <n v="87975"/>
    <s v="Kevin Reyes"/>
    <s v="Air Cargo"/>
    <x v="2"/>
    <x v="3"/>
    <s v="Low"/>
    <s v="Sangiovese Rose"/>
    <x v="0"/>
    <x v="7"/>
    <s v="Bertani Bertarose 2014"/>
    <s v="Small Crate"/>
    <s v="Broken Hill"/>
    <x v="1077"/>
    <d v="2011-07-27T00:00:00"/>
    <n v="3"/>
    <n v="0.08"/>
    <n v="262.11"/>
    <n v="62.74"/>
    <n v="786.33"/>
  </r>
  <r>
    <n v="4213"/>
    <n v="86885"/>
    <s v="Larry Carroll"/>
    <s v="Express Road Cargo"/>
    <x v="0"/>
    <x v="2"/>
    <s v="Medium"/>
    <s v="Malbec"/>
    <x v="0"/>
    <x v="7"/>
    <s v="Dopff &amp; Irion Cremant Rose Brut"/>
    <s v="Large Crate"/>
    <s v="Mandurah"/>
    <x v="123"/>
    <d v="2010-04-27T00:00:00"/>
    <n v="5"/>
    <n v="0.04"/>
    <n v="419.19"/>
    <n v="19.989999999999998"/>
    <n v="2095.9499999999998"/>
  </r>
  <r>
    <n v="4214"/>
    <n v="89204"/>
    <s v="Ruby Harris"/>
    <s v="Express Road Cargo"/>
    <x v="0"/>
    <x v="2"/>
    <s v="Critical"/>
    <s v="Sangiovese"/>
    <x v="0"/>
    <x v="7"/>
    <s v="Chateau D'Aqueria Tavel Rose 2013"/>
    <s v="Full Container"/>
    <s v="Rockingham"/>
    <x v="400"/>
    <d v="2011-10-08T00:00:00"/>
    <n v="15"/>
    <n v="0.08"/>
    <n v="8.9499999999999993"/>
    <n v="2.0099999999999998"/>
    <n v="134.25"/>
  </r>
  <r>
    <n v="4215"/>
    <n v="90674"/>
    <s v="Teresa Coleman"/>
    <s v="Express Road Cargo"/>
    <x v="2"/>
    <x v="1"/>
    <s v="Critical"/>
    <s v="Grenache Rose"/>
    <x v="0"/>
    <x v="7"/>
    <s v="Bertani Bertarose 2014"/>
    <s v="Full Container"/>
    <s v="Mount Gambier"/>
    <x v="1103"/>
    <d v="2010-05-28T00:00:00"/>
    <n v="18"/>
    <n v="0.03"/>
    <n v="14.2"/>
    <n v="5.3"/>
    <n v="255.6"/>
  </r>
  <r>
    <n v="4216"/>
    <n v="87825"/>
    <s v="Antonio Williamson"/>
    <s v="Express Road Cargo"/>
    <x v="0"/>
    <x v="2"/>
    <s v="Medium"/>
    <s v="Sangiovese"/>
    <x v="0"/>
    <x v="7"/>
    <s v="Domaine Lafond Roc-Epine Tavel Rose 2014"/>
    <s v="Large Crate"/>
    <s v="Geraldton"/>
    <x v="255"/>
    <d v="2012-09-17T00:00:00"/>
    <n v="4"/>
    <n v="0.09"/>
    <n v="40.99"/>
    <n v="19.989999999999998"/>
    <n v="163.96"/>
  </r>
  <r>
    <n v="4217"/>
    <n v="87825"/>
    <s v="Douglas Reid"/>
    <s v="Express Road Cargo"/>
    <x v="0"/>
    <x v="1"/>
    <s v="Medium"/>
    <s v="Shiraz"/>
    <x v="0"/>
    <x v="7"/>
    <s v="Chateau de Campuget Costieres de Nimes Tradition Rose 2015"/>
    <s v="Large Crate"/>
    <s v="Canberra"/>
    <x v="255"/>
    <d v="2012-09-15T00:00:00"/>
    <n v="9"/>
    <n v="0.1"/>
    <n v="9.7799999999999994"/>
    <n v="5.76"/>
    <n v="88.02"/>
  </r>
  <r>
    <n v="4218"/>
    <n v="87825"/>
    <s v="Gregory Perkins"/>
    <s v="Express Road Cargo"/>
    <x v="0"/>
    <x v="1"/>
    <s v="Medium"/>
    <s v="Merlot"/>
    <x v="0"/>
    <x v="7"/>
    <s v="Gerard Bertrand Cote des Roses Rose 2014"/>
    <s v="Standard Size Crate"/>
    <s v="Frankston"/>
    <x v="255"/>
    <d v="2012-09-17T00:00:00"/>
    <n v="19"/>
    <n v="7.0000000000000007E-2"/>
    <n v="15.73"/>
    <n v="7.42"/>
    <n v="298.87"/>
  </r>
  <r>
    <n v="4219"/>
    <n v="90107"/>
    <s v="Craig Cox"/>
    <s v="Road Cargo"/>
    <x v="2"/>
    <x v="3"/>
    <s v="Medium"/>
    <s v="Cremant"/>
    <x v="0"/>
    <x v="7"/>
    <s v="Gerard Bertrand Cote des Roses Rose 2014"/>
    <s v="Standard Size Crate"/>
    <s v="Cessnock"/>
    <x v="980"/>
    <d v="2012-04-10T00:00:00"/>
    <n v="1"/>
    <n v="0.02"/>
    <n v="6.98"/>
    <n v="2.83"/>
    <n v="6.98"/>
  </r>
  <r>
    <n v="4220"/>
    <n v="90107"/>
    <s v="Patrick Lane"/>
    <s v="Express Road Cargo"/>
    <x v="0"/>
    <x v="3"/>
    <s v="Medium"/>
    <s v="Pinot Noir"/>
    <x v="0"/>
    <x v="7"/>
    <s v="Roederer Estate Brut"/>
    <s v="Full Container"/>
    <s v="Lithgow"/>
    <x v="980"/>
    <d v="2012-04-12T00:00:00"/>
    <n v="7"/>
    <n v="0.01"/>
    <n v="5.81"/>
    <n v="3.37"/>
    <n v="40.669999999999995"/>
  </r>
  <r>
    <n v="4221"/>
    <n v="87153"/>
    <s v="Louis Ortiz"/>
    <s v="Air Cargo"/>
    <x v="1"/>
    <x v="3"/>
    <s v="Medium"/>
    <s v="Pinot Gris"/>
    <x v="0"/>
    <x v="7"/>
    <s v="Angeline Sauvignon Blanc 2014"/>
    <s v="Extra Large Crate"/>
    <s v="Albury"/>
    <x v="769"/>
    <d v="2011-10-22T00:00:00"/>
    <n v="16"/>
    <n v="0.05"/>
    <n v="810.98"/>
    <n v="16.059999999999999"/>
    <n v="12975.68"/>
  </r>
  <r>
    <n v="4222"/>
    <n v="87471"/>
    <s v="Jason Diaz"/>
    <s v="Express Road Cargo"/>
    <x v="0"/>
    <x v="3"/>
    <s v="Medium"/>
    <s v="Malbec"/>
    <x v="0"/>
    <x v="7"/>
    <s v="Chateau d'Esclans Garrus Rose 2013"/>
    <s v="Large Crate"/>
    <s v="Liverpool"/>
    <x v="242"/>
    <d v="2012-06-14T00:00:00"/>
    <n v="3"/>
    <n v="7.0000000000000007E-2"/>
    <n v="5.38"/>
    <n v="7.57"/>
    <n v="16.14"/>
  </r>
  <r>
    <n v="4223"/>
    <n v="90843"/>
    <s v="Sara Henderson"/>
    <s v="Express Road Cargo"/>
    <x v="2"/>
    <x v="1"/>
    <s v="Medium"/>
    <s v="Champagne"/>
    <x v="0"/>
    <x v="7"/>
    <s v="Belle Glos Oeil de Perdrix Pinot Noir Blanc 2014"/>
    <s v="Mini Crate"/>
    <s v="Canberra"/>
    <x v="396"/>
    <d v="2013-09-26T00:00:00"/>
    <n v="22"/>
    <n v="0.01"/>
    <n v="218.08"/>
    <n v="18.059999999999999"/>
    <n v="4797.76"/>
  </r>
  <r>
    <n v="4224"/>
    <n v="90837"/>
    <s v="Sara Henderson"/>
    <s v="Express Road Cargo"/>
    <x v="1"/>
    <x v="1"/>
    <s v="Medium"/>
    <s v="Chardonnay"/>
    <x v="0"/>
    <x v="7"/>
    <s v="Robert Oatley Sauvignon Blanc 2013"/>
    <s v="Standard Size Crate"/>
    <s v="Mount Gambier"/>
    <x v="711"/>
    <d v="2010-09-26T00:00:00"/>
    <n v="20"/>
    <n v="0.04"/>
    <n v="4.9800000000000004"/>
    <n v="4.62"/>
    <n v="99.600000000000009"/>
  </r>
  <r>
    <n v="4225"/>
    <n v="90688"/>
    <s v="Harry Hawkins"/>
    <s v="Express Road Cargo"/>
    <x v="2"/>
    <x v="0"/>
    <s v="High"/>
    <s v="Sangiovese Rose"/>
    <x v="0"/>
    <x v="7"/>
    <s v="Miraval Rose 2014"/>
    <s v="Standard Size Crate"/>
    <s v="Palmerston"/>
    <x v="228"/>
    <d v="2013-02-10T00:00:00"/>
    <n v="5"/>
    <n v="0.05"/>
    <n v="99.23"/>
    <n v="8.99"/>
    <n v="496.15000000000003"/>
  </r>
  <r>
    <n v="4226"/>
    <n v="90688"/>
    <s v="Harry Hawkins"/>
    <s v="Express Road Cargo"/>
    <x v="0"/>
    <x v="0"/>
    <s v="High"/>
    <s v="Sangiovese"/>
    <x v="0"/>
    <x v="7"/>
    <s v="Dopff &amp; Irion Cremant Rose Brut"/>
    <s v="Full Container"/>
    <s v="Palmerston"/>
    <x v="228"/>
    <d v="2013-02-08T00:00:00"/>
    <n v="4"/>
    <n v="0.02"/>
    <n v="7.08"/>
    <n v="2.35"/>
    <n v="28.32"/>
  </r>
  <r>
    <n v="4227"/>
    <n v="89543"/>
    <s v="Larry Hudson"/>
    <s v="Road Cargo"/>
    <x v="1"/>
    <x v="2"/>
    <s v="Low"/>
    <s v="Sauvignon Blanc"/>
    <x v="0"/>
    <x v="7"/>
    <s v="Dog Point Vineyard Sauvignon Blanc 2014"/>
    <s v="Mini Crate"/>
    <s v="Freemantle"/>
    <x v="692"/>
    <d v="2011-09-22T00:00:00"/>
    <n v="21"/>
    <n v="0"/>
    <n v="499.99"/>
    <n v="24.49"/>
    <n v="10499.79"/>
  </r>
  <r>
    <n v="4228"/>
    <n v="86854"/>
    <s v="John Holmes"/>
    <s v="Express Road Cargo"/>
    <x v="0"/>
    <x v="3"/>
    <s v="Critical"/>
    <s v="Merlot"/>
    <x v="0"/>
    <x v="7"/>
    <s v="Sutter Home Pink Moscato"/>
    <s v="Large Crate"/>
    <s v="Armidale"/>
    <x v="669"/>
    <d v="2012-06-25T00:00:00"/>
    <n v="11"/>
    <n v="7.0000000000000007E-2"/>
    <n v="6.48"/>
    <n v="5.1100000000000003"/>
    <n v="71.28"/>
  </r>
  <r>
    <n v="4229"/>
    <n v="86854"/>
    <s v="Stephen Hayes"/>
    <s v="Express Road Cargo"/>
    <x v="1"/>
    <x v="1"/>
    <s v="Critical"/>
    <s v="Chardonnay"/>
    <x v="0"/>
    <x v="7"/>
    <s v="Dog Point Vineyard Sauvignon Blanc 2014"/>
    <s v="Large Crate"/>
    <s v="Canberra"/>
    <x v="669"/>
    <d v="2012-06-25T00:00:00"/>
    <n v="9"/>
    <n v="0.1"/>
    <n v="80.98"/>
    <n v="7.18"/>
    <n v="728.82"/>
  </r>
  <r>
    <n v="4230"/>
    <n v="87934"/>
    <s v="Jose Rivera"/>
    <s v="Road Cargo"/>
    <x v="2"/>
    <x v="0"/>
    <s v="High"/>
    <s v="Champagne"/>
    <x v="0"/>
    <x v="7"/>
    <s v="Sutter Home Pink Moscato"/>
    <s v="Mini Crate"/>
    <s v="Cairns"/>
    <x v="145"/>
    <d v="2010-05-23T00:00:00"/>
    <n v="7"/>
    <n v="0.06"/>
    <n v="218.08"/>
    <n v="18.059999999999999"/>
    <n v="1526.5600000000002"/>
  </r>
  <r>
    <n v="4231"/>
    <n v="89589"/>
    <s v="Phillip Greene"/>
    <s v="Express Road Cargo"/>
    <x v="1"/>
    <x v="2"/>
    <s v="Low"/>
    <s v="Reisling"/>
    <x v="0"/>
    <x v="7"/>
    <s v="Giesen Sauvignon Blanc 2014"/>
    <s v="Loose Wrap"/>
    <s v="Mandurah"/>
    <x v="229"/>
    <d v="2013-04-29T00:00:00"/>
    <n v="3"/>
    <n v="7.0000000000000007E-2"/>
    <n v="96.45"/>
    <n v="13.99"/>
    <n v="289.35000000000002"/>
  </r>
  <r>
    <n v="4232"/>
    <n v="90749"/>
    <s v="William Gordon"/>
    <s v="Air Cargo"/>
    <x v="2"/>
    <x v="3"/>
    <s v="Low"/>
    <s v="Cremant"/>
    <x v="0"/>
    <x v="7"/>
    <s v="Miraval Rose (1.5 Liter Magnum) 2014"/>
    <s v="Extra Large Crate"/>
    <s v="Wagga Wagga"/>
    <x v="1201"/>
    <d v="2013-07-28T00:00:00"/>
    <n v="6"/>
    <n v="0.06"/>
    <n v="216.6"/>
    <n v="64.2"/>
    <n v="1299.5999999999999"/>
  </r>
  <r>
    <n v="4233"/>
    <n v="90749"/>
    <s v="William Gordon"/>
    <s v="Express Road Cargo"/>
    <x v="0"/>
    <x v="3"/>
    <s v="Low"/>
    <s v="Sangiovese"/>
    <x v="0"/>
    <x v="7"/>
    <s v="Orin Swift Cellars Fragile Rose 2014"/>
    <s v="Large Crate"/>
    <s v="Orange"/>
    <x v="1201"/>
    <d v="2013-08-02T00:00:00"/>
    <n v="3"/>
    <n v="0.03"/>
    <n v="16.739999999999998"/>
    <n v="7.04"/>
    <n v="50.22"/>
  </r>
  <r>
    <n v="4234"/>
    <n v="90862"/>
    <s v="Ronald Sanders"/>
    <s v="Express Road Cargo"/>
    <x v="0"/>
    <x v="3"/>
    <s v="High"/>
    <s v="Zinfandel"/>
    <x v="0"/>
    <x v="7"/>
    <s v="Pietradolce Etna Rosato 2014"/>
    <s v="Full Container"/>
    <s v="Newcastle"/>
    <x v="923"/>
    <d v="2012-08-01T00:00:00"/>
    <n v="13"/>
    <n v="0.05"/>
    <n v="8.17"/>
    <n v="1.69"/>
    <n v="106.21"/>
  </r>
  <r>
    <n v="4235"/>
    <n v="90862"/>
    <s v="Ronald Sanders"/>
    <s v="Express Road Cargo"/>
    <x v="0"/>
    <x v="3"/>
    <s v="High"/>
    <s v="Pinot Noir"/>
    <x v="0"/>
    <x v="7"/>
    <s v="Sutter Home Pink Moscato"/>
    <s v="Standard Size Crate"/>
    <s v="Campbeltown"/>
    <x v="923"/>
    <d v="2012-08-01T00:00:00"/>
    <n v="16"/>
    <n v="0.02"/>
    <n v="11.97"/>
    <n v="5.81"/>
    <n v="191.52"/>
  </r>
  <r>
    <n v="4236"/>
    <n v="86221"/>
    <s v="Jennifer Phillips"/>
    <s v="Road Cargo"/>
    <x v="0"/>
    <x v="1"/>
    <s v="High"/>
    <s v="Pinot Noir"/>
    <x v="0"/>
    <x v="7"/>
    <s v="Dopff &amp; Irion Cremant Rose Brut"/>
    <s v="Large Crate"/>
    <s v="Mildura"/>
    <x v="797"/>
    <d v="2010-05-25T00:00:00"/>
    <n v="3"/>
    <n v="0.08"/>
    <n v="40.98"/>
    <n v="7.2"/>
    <n v="122.94"/>
  </r>
  <r>
    <n v="4237"/>
    <n v="86221"/>
    <s v="Jennifer Phillips"/>
    <s v="Road Cargo"/>
    <x v="1"/>
    <x v="1"/>
    <s v="High"/>
    <s v="Sauvignon Blanc"/>
    <x v="0"/>
    <x v="7"/>
    <s v="Mercer Canyons Chardonnay 2013"/>
    <s v="Standard Size Crate"/>
    <s v="Benalla"/>
    <x v="797"/>
    <d v="2010-05-25T00:00:00"/>
    <n v="12"/>
    <n v="0.08"/>
    <n v="8.1199999999999992"/>
    <n v="2.83"/>
    <n v="97.44"/>
  </r>
  <r>
    <n v="4238"/>
    <n v="86221"/>
    <s v="Jennifer Phillips"/>
    <s v="Air Cargo"/>
    <x v="2"/>
    <x v="1"/>
    <s v="High"/>
    <s v="Champagne"/>
    <x v="0"/>
    <x v="7"/>
    <s v="Chateau d'Esclans Garrus Rose 2013"/>
    <s v="Small Crate"/>
    <s v="Wodonga"/>
    <x v="797"/>
    <d v="2010-05-25T00:00:00"/>
    <n v="9"/>
    <n v="0.02"/>
    <n v="262.11"/>
    <n v="62.74"/>
    <n v="2358.9900000000002"/>
  </r>
  <r>
    <n v="4239"/>
    <n v="88703"/>
    <s v="Raymond Arnold"/>
    <s v="Express Road Cargo"/>
    <x v="0"/>
    <x v="1"/>
    <s v="Critical"/>
    <s v="Shiraz"/>
    <x v="0"/>
    <x v="7"/>
    <s v="Bertani Bertarose 2014"/>
    <s v="Large Crate"/>
    <s v="Canberra"/>
    <x v="475"/>
    <d v="2011-10-23T00:00:00"/>
    <n v="5"/>
    <n v="0.1"/>
    <n v="30.98"/>
    <n v="8.74"/>
    <n v="154.9"/>
  </r>
  <r>
    <n v="4240"/>
    <n v="86034"/>
    <s v="James Ford"/>
    <s v="Road Cargo"/>
    <x v="1"/>
    <x v="3"/>
    <s v="High"/>
    <s v="Chardonnay"/>
    <x v="0"/>
    <x v="7"/>
    <s v="Rombauer Chardonnay 2014"/>
    <s v="Large Crate"/>
    <s v="Campbeltown"/>
    <x v="587"/>
    <d v="2011-04-17T00:00:00"/>
    <n v="4"/>
    <n v="0.03"/>
    <n v="39.979999999999997"/>
    <n v="7.12"/>
    <n v="159.91999999999999"/>
  </r>
  <r>
    <n v="4241"/>
    <n v="86034"/>
    <s v="James Ford"/>
    <s v="Express Road Cargo"/>
    <x v="0"/>
    <x v="3"/>
    <s v="High"/>
    <s v="Merlot"/>
    <x v="0"/>
    <x v="7"/>
    <s v="Marques de Caceres Rioja Rosado 2014"/>
    <s v="Large Crate"/>
    <s v="Cessnock"/>
    <x v="587"/>
    <d v="2011-04-17T00:00:00"/>
    <n v="8"/>
    <n v="0.03"/>
    <n v="4.9800000000000004"/>
    <n v="0.49"/>
    <n v="39.840000000000003"/>
  </r>
  <r>
    <n v="4242"/>
    <n v="86034"/>
    <s v="James Ford"/>
    <s v="Express Road Cargo"/>
    <x v="0"/>
    <x v="3"/>
    <s v="High"/>
    <s v="Cabernet Sauvignon"/>
    <x v="0"/>
    <x v="7"/>
    <s v="Chateau Gaudrelle Cremant d'Loire Brut"/>
    <s v="Large Crate"/>
    <s v="Lithgow"/>
    <x v="587"/>
    <d v="2011-04-16T00:00:00"/>
    <n v="5"/>
    <n v="0.06"/>
    <n v="6.48"/>
    <n v="8.74"/>
    <n v="32.400000000000006"/>
  </r>
  <r>
    <n v="4243"/>
    <n v="89545"/>
    <s v="Larry Hudson"/>
    <s v="Express Road Cargo"/>
    <x v="2"/>
    <x v="2"/>
    <s v="High"/>
    <s v="Champagne"/>
    <x v="0"/>
    <x v="7"/>
    <s v="Barnard Griffin Rose of Sangiovese 2014"/>
    <s v="Small Crate"/>
    <s v="Perth"/>
    <x v="167"/>
    <d v="2012-07-07T00:00:00"/>
    <n v="2"/>
    <n v="0.02"/>
    <n v="2.88"/>
    <n v="0.5"/>
    <n v="5.76"/>
  </r>
  <r>
    <n v="4244"/>
    <n v="88062"/>
    <s v="Larry Hall"/>
    <s v="Air Cargo"/>
    <x v="1"/>
    <x v="2"/>
    <s v="High"/>
    <s v="Pinot Gris"/>
    <x v="0"/>
    <x v="7"/>
    <s v="Lincourt Courtney's Chardonnay 2012"/>
    <s v="Extra Large Crate"/>
    <s v="Busseltol"/>
    <x v="1202"/>
    <d v="2011-04-02T00:00:00"/>
    <n v="6"/>
    <n v="0.05"/>
    <n v="115.99"/>
    <n v="56.14"/>
    <n v="695.93999999999994"/>
  </r>
  <r>
    <n v="4245"/>
    <n v="86281"/>
    <s v="Carol Black"/>
    <s v="Express Road Cargo"/>
    <x v="0"/>
    <x v="2"/>
    <s v="Critical"/>
    <s v="Shiraz"/>
    <x v="0"/>
    <x v="7"/>
    <s v="Roederer Estate Brut"/>
    <s v="Large Crate"/>
    <s v="Geraldton"/>
    <x v="717"/>
    <d v="2011-12-09T00:00:00"/>
    <n v="7"/>
    <n v="0.02"/>
    <n v="6.48"/>
    <n v="6.81"/>
    <n v="45.36"/>
  </r>
  <r>
    <n v="4246"/>
    <n v="86281"/>
    <s v="Martin Stephens"/>
    <s v="Express Road Cargo"/>
    <x v="0"/>
    <x v="2"/>
    <s v="Critical"/>
    <s v="Malbec"/>
    <x v="0"/>
    <x v="5"/>
    <s v="Gerard Bertrand Cote des Roses Rose 2014"/>
    <s v="Large Crate"/>
    <s v="Perth"/>
    <x v="717"/>
    <d v="2011-12-09T00:00:00"/>
    <n v="12"/>
    <n v="0.06"/>
    <n v="2.88"/>
    <n v="0.99"/>
    <n v="34.56"/>
  </r>
  <r>
    <n v="4247"/>
    <n v="90626"/>
    <s v="Paul Gonzales"/>
    <s v="Express Road Cargo"/>
    <x v="0"/>
    <x v="1"/>
    <s v="High"/>
    <s v="Zinfandel"/>
    <x v="0"/>
    <x v="5"/>
    <s v="Chateau d'Esclans Whispering Angel Rose 2014"/>
    <s v="Large Crate"/>
    <s v="Melbourne"/>
    <x v="46"/>
    <d v="2013-01-18T00:00:00"/>
    <n v="1"/>
    <n v="0.02"/>
    <n v="48.04"/>
    <n v="5.79"/>
    <n v="48.04"/>
  </r>
  <r>
    <n v="4248"/>
    <n v="90626"/>
    <s v="Douglas Hudson"/>
    <s v="Road Cargo"/>
    <x v="0"/>
    <x v="1"/>
    <s v="High"/>
    <s v="Malbec"/>
    <x v="0"/>
    <x v="5"/>
    <s v="Simonnet-Febvre Cremant de Bourgogne Blanc"/>
    <s v="Full Container"/>
    <s v="Canberra"/>
    <x v="46"/>
    <d v="2013-01-18T00:00:00"/>
    <n v="4"/>
    <n v="0.09"/>
    <n v="3.6"/>
    <n v="2.2000000000000002"/>
    <n v="14.4"/>
  </r>
  <r>
    <n v="4249"/>
    <n v="88273"/>
    <s v="Juan Richards"/>
    <s v="Air Cargo"/>
    <x v="0"/>
    <x v="3"/>
    <s v="Low"/>
    <s v="Merlot"/>
    <x v="0"/>
    <x v="5"/>
    <s v="Laurent-Perrier Brut Rose"/>
    <s v="Extra Large Crate"/>
    <s v="Bathurst"/>
    <x v="637"/>
    <d v="2012-03-17T00:00:00"/>
    <n v="6"/>
    <n v="0.04"/>
    <n v="68.81"/>
    <n v="60"/>
    <n v="412.86"/>
  </r>
  <r>
    <n v="4250"/>
    <n v="88273"/>
    <s v="Juan Richards"/>
    <s v="Road Cargo"/>
    <x v="1"/>
    <x v="3"/>
    <s v="Low"/>
    <s v="Chardonnay"/>
    <x v="0"/>
    <x v="5"/>
    <s v="Angeline Sauvignon Blanc 2014"/>
    <s v="Large Crate"/>
    <s v="Campbeltown"/>
    <x v="637"/>
    <d v="2012-03-18T00:00:00"/>
    <n v="12"/>
    <n v="0.05"/>
    <n v="195.99"/>
    <n v="3.99"/>
    <n v="2351.88"/>
  </r>
  <r>
    <n v="4251"/>
    <n v="88363"/>
    <s v="Phillip Ray"/>
    <s v="Air Cargo"/>
    <x v="1"/>
    <x v="2"/>
    <s v="High"/>
    <s v="Sauvignon Blanc"/>
    <x v="0"/>
    <x v="5"/>
    <s v="Lucky Chardonnay 2012"/>
    <s v="Extra Large Crate"/>
    <s v="Geraldton"/>
    <x v="230"/>
    <d v="2011-11-04T00:00:00"/>
    <n v="1"/>
    <n v="0.09"/>
    <n v="808.49"/>
    <n v="55.3"/>
    <n v="808.49"/>
  </r>
  <r>
    <n v="4252"/>
    <n v="87666"/>
    <s v="Evelyn Kim"/>
    <s v="Express Road Cargo"/>
    <x v="0"/>
    <x v="2"/>
    <s v="Critical"/>
    <s v="Cabernet Sauvignon"/>
    <x v="0"/>
    <x v="5"/>
    <s v="Veuve Clicquot Brut Yellow Label"/>
    <s v="Loose Wrap"/>
    <s v="Mandurah"/>
    <x v="731"/>
    <d v="2013-07-04T00:00:00"/>
    <n v="7"/>
    <n v="0.06"/>
    <n v="25.98"/>
    <n v="5.37"/>
    <n v="181.86"/>
  </r>
  <r>
    <n v="4253"/>
    <n v="87666"/>
    <s v="Evelyn Kim"/>
    <s v="Express Road Cargo"/>
    <x v="0"/>
    <x v="2"/>
    <s v="Critical"/>
    <s v="Merlot"/>
    <x v="0"/>
    <x v="5"/>
    <s v="Laurent-Perrier Brut Rose"/>
    <s v="Large Crate"/>
    <s v="Geraldton"/>
    <x v="731"/>
    <d v="2013-07-04T00:00:00"/>
    <n v="12"/>
    <n v="0.05"/>
    <n v="155.06"/>
    <n v="7.07"/>
    <n v="1860.72"/>
  </r>
  <r>
    <n v="4254"/>
    <n v="87657"/>
    <s v="Evelyn Kim"/>
    <s v="Express Road Cargo"/>
    <x v="1"/>
    <x v="2"/>
    <s v="High"/>
    <s v="Sauvignon Blanc"/>
    <x v="0"/>
    <x v="5"/>
    <s v="Lucky Chardonnay 2012"/>
    <s v="Standard Size Crate"/>
    <s v="Busseltol"/>
    <x v="143"/>
    <d v="2012-04-20T00:00:00"/>
    <n v="1"/>
    <n v="0.02"/>
    <n v="5.98"/>
    <n v="3.85"/>
    <n v="5.98"/>
  </r>
  <r>
    <n v="4255"/>
    <n v="87657"/>
    <s v="Evelyn Kim"/>
    <s v="Express Road Cargo"/>
    <x v="0"/>
    <x v="2"/>
    <s v="High"/>
    <s v="Zinfandel"/>
    <x v="0"/>
    <x v="5"/>
    <s v="Sutter Home White Zinfandel"/>
    <s v="Large Crate"/>
    <s v="Geraldton"/>
    <x v="143"/>
    <d v="2012-04-20T00:00:00"/>
    <n v="1"/>
    <n v="0.05"/>
    <n v="5.98"/>
    <n v="5.2"/>
    <n v="5.98"/>
  </r>
  <r>
    <n v="4256"/>
    <n v="89246"/>
    <s v="Steven Greene"/>
    <s v="Express Road Cargo"/>
    <x v="0"/>
    <x v="0"/>
    <s v="Not Specified"/>
    <s v="Shiraz"/>
    <x v="0"/>
    <x v="5"/>
    <s v="Miraval Rose (1.5 Liter Magnum) 2014"/>
    <s v="Large Crate"/>
    <s v="Townsville"/>
    <x v="599"/>
    <d v="2013-06-22T00:00:00"/>
    <n v="15"/>
    <n v="0.09"/>
    <n v="6.48"/>
    <n v="6.22"/>
    <n v="97.2"/>
  </r>
  <r>
    <n v="4257"/>
    <n v="89484"/>
    <s v="Justin Ford"/>
    <s v="Air Cargo"/>
    <x v="1"/>
    <x v="0"/>
    <s v="High"/>
    <s v="Sauvignon Blanc"/>
    <x v="0"/>
    <x v="5"/>
    <s v="Los Vascos Sauvignon Blanc 2015"/>
    <s v="Extra Large Crate"/>
    <s v="Maryborough"/>
    <x v="692"/>
    <d v="2011-09-16T00:00:00"/>
    <n v="18"/>
    <n v="0.03"/>
    <n v="145.44999999999999"/>
    <n v="17.850000000000001"/>
    <n v="2618.1"/>
  </r>
  <r>
    <n v="4258"/>
    <n v="91294"/>
    <s v="Raymond Rogers"/>
    <s v="Express Road Cargo"/>
    <x v="1"/>
    <x v="2"/>
    <s v="Low"/>
    <s v="Reisling"/>
    <x v="0"/>
    <x v="5"/>
    <s v="Dog Point Vineyard Sauvignon Blanc 2014"/>
    <s v="Loose Wrap"/>
    <s v="Freemantle"/>
    <x v="204"/>
    <d v="2012-01-19T00:00:00"/>
    <n v="2"/>
    <n v="0.05"/>
    <n v="7.99"/>
    <n v="5.03"/>
    <n v="15.98"/>
  </r>
  <r>
    <n v="4259"/>
    <n v="91294"/>
    <s v="Raymond Rogers"/>
    <s v="Express Road Cargo"/>
    <x v="1"/>
    <x v="2"/>
    <s v="Low"/>
    <s v="Sauvignon Blanc"/>
    <x v="0"/>
    <x v="5"/>
    <s v="Giesen Sauvignon Blanc 2014"/>
    <s v="Large Crate"/>
    <s v="Perth"/>
    <x v="204"/>
    <d v="2011-12-30T00:00:00"/>
    <n v="22"/>
    <n v="0.05"/>
    <n v="125.99"/>
    <n v="8.99"/>
    <n v="2771.7799999999997"/>
  </r>
  <r>
    <n v="4260"/>
    <n v="85962"/>
    <s v="Bobby Sullivan"/>
    <s v="Express Road Cargo"/>
    <x v="0"/>
    <x v="3"/>
    <s v="Medium"/>
    <s v="Shiraz"/>
    <x v="0"/>
    <x v="5"/>
    <s v="Belle Glos Oeil de Perdrix Pinot Noir Blanc 2014"/>
    <s v="Loose Wrap"/>
    <s v="Blue Mountains"/>
    <x v="421"/>
    <d v="2013-08-06T00:00:00"/>
    <n v="22"/>
    <n v="0.04"/>
    <n v="14.42"/>
    <n v="6.75"/>
    <n v="317.24"/>
  </r>
  <r>
    <n v="4261"/>
    <n v="85950"/>
    <s v="Bobby Sullivan"/>
    <s v="Express Road Cargo"/>
    <x v="0"/>
    <x v="3"/>
    <s v="Medium"/>
    <s v="Cabernet Sauvignon"/>
    <x v="0"/>
    <x v="5"/>
    <s v="Locations by Dave Phinney F Rose"/>
    <s v="Large Crate"/>
    <s v="Newcastle"/>
    <x v="206"/>
    <d v="2010-08-07T00:00:00"/>
    <n v="14"/>
    <n v="0.04"/>
    <n v="5.98"/>
    <n v="5.79"/>
    <n v="83.72"/>
  </r>
  <r>
    <n v="4262"/>
    <n v="85962"/>
    <s v="Bobby Sullivan"/>
    <s v="Express Road Cargo"/>
    <x v="1"/>
    <x v="3"/>
    <s v="Medium"/>
    <s v="Sauvignon Blanc"/>
    <x v="0"/>
    <x v="5"/>
    <s v="Lucky Chardonnay 2012"/>
    <s v="Large Crate"/>
    <s v="Bathurst"/>
    <x v="421"/>
    <d v="2013-08-06T00:00:00"/>
    <n v="8"/>
    <n v="0.03"/>
    <n v="65.989999999999995"/>
    <n v="8.99"/>
    <n v="527.91999999999996"/>
  </r>
  <r>
    <n v="4263"/>
    <n v="90190"/>
    <s v="Juan Coleman"/>
    <s v="Road Cargo"/>
    <x v="0"/>
    <x v="3"/>
    <s v="Low"/>
    <s v="Shiraz"/>
    <x v="0"/>
    <x v="5"/>
    <s v="Chateau D'Aqueria Tavel Rose 2013"/>
    <s v="Large Crate"/>
    <s v="Paramatta"/>
    <x v="1203"/>
    <d v="2010-05-11T00:00:00"/>
    <n v="11"/>
    <n v="0.01"/>
    <n v="15.67"/>
    <n v="1.39"/>
    <n v="172.37"/>
  </r>
  <r>
    <n v="4264"/>
    <n v="91133"/>
    <s v="Irene Arnold"/>
    <s v="Express Road Cargo"/>
    <x v="0"/>
    <x v="1"/>
    <s v="Critical"/>
    <s v="Pinot Noir"/>
    <x v="0"/>
    <x v="5"/>
    <s v="Chateau Gaudrelle Cremant d'Loire Brut"/>
    <s v="Full Container"/>
    <s v="Benalla"/>
    <x v="1158"/>
    <d v="2011-07-04T00:00:00"/>
    <n v="1"/>
    <n v="0.06"/>
    <n v="1.26"/>
    <n v="0.7"/>
    <n v="1.26"/>
  </r>
  <r>
    <n v="4265"/>
    <n v="91133"/>
    <s v="Irene Arnold"/>
    <s v="Express Road Cargo"/>
    <x v="0"/>
    <x v="1"/>
    <s v="Critical"/>
    <s v="Merlot"/>
    <x v="0"/>
    <x v="5"/>
    <s v="Roederer Estate Brut"/>
    <s v="Mini Crate"/>
    <s v="Mildura"/>
    <x v="1158"/>
    <d v="2011-07-04T00:00:00"/>
    <n v="11"/>
    <n v="0.04"/>
    <n v="80.98"/>
    <n v="35"/>
    <n v="890.78000000000009"/>
  </r>
  <r>
    <n v="4266"/>
    <n v="91133"/>
    <s v="Irene Arnold"/>
    <s v="Express Road Cargo"/>
    <x v="1"/>
    <x v="1"/>
    <s v="Critical"/>
    <s v="Pinot Gris"/>
    <x v="0"/>
    <x v="5"/>
    <s v="Dog Point Vineyard Sauvignon Blanc 2014"/>
    <s v="Large Crate"/>
    <s v="Benalla"/>
    <x v="1158"/>
    <d v="2011-07-03T00:00:00"/>
    <n v="2"/>
    <n v="7.0000000000000007E-2"/>
    <n v="65.989999999999995"/>
    <n v="5.26"/>
    <n v="131.97999999999999"/>
  </r>
  <r>
    <n v="4267"/>
    <n v="88768"/>
    <s v="Earl Carr"/>
    <s v="Express Road Cargo"/>
    <x v="2"/>
    <x v="1"/>
    <s v="Medium"/>
    <s v="Champagne"/>
    <x v="0"/>
    <x v="5"/>
    <s v="Belle Glos Oeil de Perdrix Pinot Noir Blanc 2014"/>
    <s v="Large Crate"/>
    <s v="Hamilton"/>
    <x v="1204"/>
    <d v="2011-08-29T00:00:00"/>
    <n v="20"/>
    <n v="0.1"/>
    <n v="19.98"/>
    <n v="10.49"/>
    <n v="399.6"/>
  </r>
  <r>
    <n v="4268"/>
    <n v="88823"/>
    <s v="Matthew Chapman"/>
    <s v="Express Road Cargo"/>
    <x v="0"/>
    <x v="3"/>
    <s v="Low"/>
    <s v="Pinot Noir"/>
    <x v="0"/>
    <x v="5"/>
    <s v="Sutter Home Pink Moscato"/>
    <s v="Large Crate"/>
    <s v="Tamworth"/>
    <x v="1205"/>
    <d v="2013-06-05T00:00:00"/>
    <n v="15"/>
    <n v="0.02"/>
    <n v="4.91"/>
    <n v="4.97"/>
    <n v="73.650000000000006"/>
  </r>
  <r>
    <n v="4269"/>
    <n v="90741"/>
    <s v="Jean Morris"/>
    <s v="Express Road Cargo"/>
    <x v="2"/>
    <x v="2"/>
    <s v="High"/>
    <s v="Grenache Rose"/>
    <x v="0"/>
    <x v="5"/>
    <s v="Chateau d'Esclans Garrus Rose 2013"/>
    <s v="Standard Size Crate"/>
    <s v="Busseltol"/>
    <x v="87"/>
    <d v="2011-11-21T00:00:00"/>
    <n v="10"/>
    <n v="0.06"/>
    <n v="10.52"/>
    <n v="7.94"/>
    <n v="105.19999999999999"/>
  </r>
  <r>
    <n v="4270"/>
    <n v="90741"/>
    <s v="Jean Morris"/>
    <s v="Express Road Cargo"/>
    <x v="0"/>
    <x v="2"/>
    <s v="High"/>
    <s v="Pinot Noir"/>
    <x v="0"/>
    <x v="5"/>
    <s v="Lucien Albrecht Cremant d'Alsace Brut Rose"/>
    <s v="Large Crate"/>
    <s v="Rockingham"/>
    <x v="87"/>
    <d v="2011-11-19T00:00:00"/>
    <n v="4"/>
    <n v="0.04"/>
    <n v="54.1"/>
    <n v="19.989999999999998"/>
    <n v="216.4"/>
  </r>
  <r>
    <n v="4271"/>
    <n v="90601"/>
    <s v="Richard Freeman"/>
    <s v="Express Road Cargo"/>
    <x v="2"/>
    <x v="1"/>
    <s v="Medium"/>
    <s v="Champagne"/>
    <x v="0"/>
    <x v="5"/>
    <s v="Bertani Bertarose 2014"/>
    <s v="Mini Crate"/>
    <s v="Launceston"/>
    <x v="932"/>
    <d v="2010-08-18T00:00:00"/>
    <n v="11"/>
    <n v="0"/>
    <n v="209.37"/>
    <n v="69"/>
    <n v="2303.0700000000002"/>
  </r>
  <r>
    <n v="4272"/>
    <n v="86501"/>
    <s v="Joe Fowler"/>
    <s v="Express Road Cargo"/>
    <x v="0"/>
    <x v="1"/>
    <s v="High"/>
    <s v="Shiraz"/>
    <x v="0"/>
    <x v="5"/>
    <s v="Moet &amp; Chandon Imperial"/>
    <s v="Large Crate"/>
    <s v="Frankston"/>
    <x v="792"/>
    <d v="2011-04-30T00:00:00"/>
    <n v="11"/>
    <n v="0.01"/>
    <n v="2.08"/>
    <n v="1.49"/>
    <n v="22.880000000000003"/>
  </r>
  <r>
    <n v="4273"/>
    <n v="90942"/>
    <s v="Michael Ferguson"/>
    <s v="Express Road Cargo"/>
    <x v="1"/>
    <x v="2"/>
    <s v="Medium"/>
    <s v="Reisling"/>
    <x v="0"/>
    <x v="5"/>
    <s v="St. Supery Sauvignon Blanc 2015"/>
    <s v="Standard Size Crate"/>
    <s v="Bunbury"/>
    <x v="622"/>
    <d v="2013-10-29T00:00:00"/>
    <n v="16"/>
    <n v="0.01"/>
    <n v="39.479999999999997"/>
    <n v="1.99"/>
    <n v="631.67999999999995"/>
  </r>
  <r>
    <n v="4274"/>
    <n v="87681"/>
    <s v="Nicholas Coleman"/>
    <s v="Air Cargo"/>
    <x v="1"/>
    <x v="1"/>
    <s v="Low"/>
    <s v="Chardonnay"/>
    <x v="0"/>
    <x v="5"/>
    <s v="Rombauer Chardonnay 2014"/>
    <s v="Small Crate"/>
    <s v="Hamilton"/>
    <x v="1206"/>
    <d v="2011-06-20T00:00:00"/>
    <n v="11"/>
    <n v="0.08"/>
    <n v="399.98"/>
    <n v="12.06"/>
    <n v="4399.7800000000007"/>
  </r>
  <r>
    <n v="4275"/>
    <n v="87579"/>
    <s v="Jeffrey Rose"/>
    <s v="Express Road Cargo"/>
    <x v="0"/>
    <x v="0"/>
    <s v="Medium"/>
    <s v="Cabernet Sauvignon"/>
    <x v="0"/>
    <x v="5"/>
    <s v="Dom Perignon 2006"/>
    <s v="Large Crate"/>
    <s v="Logan City"/>
    <x v="1207"/>
    <d v="2010-03-14T00:00:00"/>
    <n v="5"/>
    <n v="0.06"/>
    <n v="6.48"/>
    <n v="7.37"/>
    <n v="32.400000000000006"/>
  </r>
  <r>
    <n v="4276"/>
    <n v="88770"/>
    <s v="Earl Carr"/>
    <s v="Road Cargo"/>
    <x v="0"/>
    <x v="1"/>
    <s v="High"/>
    <s v="Zinfandel"/>
    <x v="0"/>
    <x v="5"/>
    <s v="Lucien Albrecht Cremant d'Alsace Brut Rose"/>
    <s v="Large Crate"/>
    <s v="Frankston"/>
    <x v="633"/>
    <d v="2011-12-29T00:00:00"/>
    <n v="6"/>
    <n v="0.01"/>
    <n v="13.48"/>
    <n v="4.51"/>
    <n v="80.88"/>
  </r>
  <r>
    <n v="4277"/>
    <n v="89377"/>
    <s v="Lawrence Perry"/>
    <s v="Express Road Cargo"/>
    <x v="1"/>
    <x v="3"/>
    <s v="Critical"/>
    <s v="Chardonnay"/>
    <x v="0"/>
    <x v="5"/>
    <s v="Dog Point Vineyard Sauvignon Blanc 2014"/>
    <s v="Standard Size Crate"/>
    <s v="Dubbo"/>
    <x v="1208"/>
    <d v="2012-02-18T00:00:00"/>
    <n v="13"/>
    <n v="7.0000000000000007E-2"/>
    <n v="22.98"/>
    <n v="1.99"/>
    <n v="298.74"/>
  </r>
  <r>
    <n v="4278"/>
    <n v="89377"/>
    <s v="Lawrence Perry"/>
    <s v="Express Road Cargo"/>
    <x v="0"/>
    <x v="3"/>
    <s v="Critical"/>
    <s v="Pinot Noir"/>
    <x v="0"/>
    <x v="5"/>
    <s v="Simonnet-Febvre Cremant de Bourgogne Blanc"/>
    <s v="Full Container"/>
    <s v="Queanbeyan"/>
    <x v="1208"/>
    <d v="2012-02-17T00:00:00"/>
    <n v="3"/>
    <n v="0.09"/>
    <n v="2.52"/>
    <n v="1.92"/>
    <n v="7.5600000000000005"/>
  </r>
  <r>
    <n v="4279"/>
    <n v="87730"/>
    <s v="Joyce Thompson"/>
    <s v="Express Road Cargo"/>
    <x v="0"/>
    <x v="1"/>
    <s v="Low"/>
    <s v="Malbec"/>
    <x v="0"/>
    <x v="5"/>
    <s v="Orin Swift Cellars Fragile Rose 2014"/>
    <s v="Large Crate"/>
    <s v="Mildura"/>
    <x v="253"/>
    <d v="2012-08-15T00:00:00"/>
    <n v="15"/>
    <n v="0.09"/>
    <n v="15.01"/>
    <n v="8.4"/>
    <n v="225.15"/>
  </r>
  <r>
    <n v="4280"/>
    <n v="87730"/>
    <s v="Joyce Thompson"/>
    <s v="Express Road Cargo"/>
    <x v="0"/>
    <x v="1"/>
    <s v="Low"/>
    <s v="Pinot Noir"/>
    <x v="0"/>
    <x v="5"/>
    <s v="Bertani Bertarose 2014"/>
    <s v="Large Crate"/>
    <s v="Bendigo"/>
    <x v="253"/>
    <d v="2012-08-17T00:00:00"/>
    <n v="11"/>
    <n v="0.03"/>
    <n v="120.98"/>
    <n v="9.07"/>
    <n v="1330.78"/>
  </r>
  <r>
    <n v="4281"/>
    <n v="89250"/>
    <s v="Christine Daniels"/>
    <s v="Express Road Cargo"/>
    <x v="0"/>
    <x v="2"/>
    <s v="High"/>
    <s v="Merlot"/>
    <x v="0"/>
    <x v="5"/>
    <s v="Domaine Lafage Miraflors Rose 2013"/>
    <s v="Large Crate"/>
    <s v="Albany"/>
    <x v="386"/>
    <d v="2013-10-30T00:00:00"/>
    <n v="22"/>
    <n v="0.02"/>
    <n v="22.84"/>
    <n v="8.18"/>
    <n v="502.48"/>
  </r>
  <r>
    <n v="4282"/>
    <n v="88928"/>
    <s v="Ryan Bishop"/>
    <s v="Express Road Cargo"/>
    <x v="0"/>
    <x v="1"/>
    <s v="Critical"/>
    <s v="Merlot"/>
    <x v="0"/>
    <x v="5"/>
    <s v="Bollinger Brut Special Cuvee"/>
    <s v="Large Crate"/>
    <s v="Port Lincoln"/>
    <x v="174"/>
    <d v="2010-03-19T00:00:00"/>
    <n v="7"/>
    <n v="0.06"/>
    <n v="5.34"/>
    <n v="5.63"/>
    <n v="37.379999999999995"/>
  </r>
  <r>
    <n v="4283"/>
    <n v="88928"/>
    <s v="Ryan Bishop"/>
    <s v="Road Cargo"/>
    <x v="1"/>
    <x v="1"/>
    <s v="Critical"/>
    <s v="Pinot Gris"/>
    <x v="0"/>
    <x v="5"/>
    <s v="St. Supery Sauvignon Blanc 2015"/>
    <s v="Large Crate"/>
    <s v="Port Adelaide"/>
    <x v="174"/>
    <d v="2010-03-21T00:00:00"/>
    <n v="5"/>
    <n v="7.0000000000000007E-2"/>
    <n v="65.989999999999995"/>
    <n v="5.26"/>
    <n v="329.95"/>
  </r>
  <r>
    <n v="4284"/>
    <n v="89856"/>
    <s v="Joe Rice"/>
    <s v="Express Road Cargo"/>
    <x v="0"/>
    <x v="2"/>
    <s v="High"/>
    <s v="Pinot Noir"/>
    <x v="0"/>
    <x v="5"/>
    <s v="Pierre Sparr Cremant d'Alsace Reserve Brut Rose"/>
    <s v="Full Container"/>
    <s v="Albany"/>
    <x v="842"/>
    <d v="2010-01-08T00:00:00"/>
    <n v="7"/>
    <n v="0.03"/>
    <n v="3.28"/>
    <n v="3.97"/>
    <n v="22.959999999999997"/>
  </r>
  <r>
    <n v="4285"/>
    <n v="87853"/>
    <s v="Donald Perez"/>
    <s v="Air Cargo"/>
    <x v="2"/>
    <x v="2"/>
    <s v="Critical"/>
    <s v="Cremant"/>
    <x v="0"/>
    <x v="5"/>
    <s v="Pietradolce Etna Rosato 2014"/>
    <s v="Small Crate"/>
    <s v="Rockingham"/>
    <x v="842"/>
    <d v="2010-01-07T00:00:00"/>
    <n v="8"/>
    <n v="0.04"/>
    <n v="880.98"/>
    <n v="44.55"/>
    <n v="7047.84"/>
  </r>
  <r>
    <n v="4286"/>
    <n v="86987"/>
    <s v="Paul Porter"/>
    <s v="Road Cargo"/>
    <x v="1"/>
    <x v="0"/>
    <s v="High"/>
    <s v="Reisling"/>
    <x v="0"/>
    <x v="5"/>
    <s v="Angeline Sauvignon Blanc 2014"/>
    <s v="Standard Size Crate"/>
    <s v="Gympie"/>
    <x v="335"/>
    <d v="2013-08-28T00:00:00"/>
    <n v="21"/>
    <n v="0.02"/>
    <n v="47.98"/>
    <n v="3.61"/>
    <n v="1007.5799999999999"/>
  </r>
  <r>
    <n v="4287"/>
    <n v="89247"/>
    <s v="Louis Campbell"/>
    <s v="Express Road Cargo"/>
    <x v="2"/>
    <x v="3"/>
    <s v="Critical"/>
    <s v="Champagne"/>
    <x v="0"/>
    <x v="5"/>
    <s v="Domaine Lafond Roc-Epine Tavel Rose 2014"/>
    <s v="Mini Crate"/>
    <s v="Blue Mountains"/>
    <x v="73"/>
    <d v="2012-04-12T00:00:00"/>
    <n v="2"/>
    <n v="0.02"/>
    <n v="19.989999999999998"/>
    <n v="11.17"/>
    <n v="39.979999999999997"/>
  </r>
  <r>
    <n v="4288"/>
    <n v="89247"/>
    <s v="Susan Chavez"/>
    <s v="Road Cargo"/>
    <x v="1"/>
    <x v="1"/>
    <s v="Critical"/>
    <s v="Chardonnay"/>
    <x v="0"/>
    <x v="5"/>
    <s v="The White Knight Sauvignon Blanc 2014"/>
    <s v="Large Crate"/>
    <s v="Mount Gambier"/>
    <x v="73"/>
    <d v="2012-04-13T00:00:00"/>
    <n v="6"/>
    <n v="0.06"/>
    <n v="65.989999999999995"/>
    <n v="8.99"/>
    <n v="395.93999999999994"/>
  </r>
  <r>
    <n v="4289"/>
    <n v="89247"/>
    <s v="Carl Ramirez"/>
    <s v="Express Road Cargo"/>
    <x v="1"/>
    <x v="1"/>
    <s v="Critical"/>
    <s v="Pinot Gris"/>
    <x v="0"/>
    <x v="5"/>
    <s v="Robert Oatley Sauvignon Blanc 2013"/>
    <s v="Large Crate"/>
    <s v="Port Lincoln"/>
    <x v="73"/>
    <d v="2012-04-12T00:00:00"/>
    <n v="5"/>
    <n v="0.1"/>
    <n v="159.99"/>
    <n v="5.5"/>
    <n v="799.95"/>
  </r>
  <r>
    <n v="4290"/>
    <n v="89247"/>
    <s v="Katherine Brooks"/>
    <s v="Express Road Cargo"/>
    <x v="0"/>
    <x v="1"/>
    <s v="Critical"/>
    <s v="Shiraz"/>
    <x v="0"/>
    <x v="5"/>
    <s v="Francis Ford Coppola Sofia Rose 2014"/>
    <s v="Large Crate"/>
    <s v="Mount Barker"/>
    <x v="73"/>
    <d v="2012-04-13T00:00:00"/>
    <n v="10"/>
    <n v="0.1"/>
    <n v="6.48"/>
    <n v="8.73"/>
    <n v="64.800000000000011"/>
  </r>
  <r>
    <n v="4291"/>
    <n v="87396"/>
    <s v="Harold Howell"/>
    <s v="Road Cargo"/>
    <x v="0"/>
    <x v="3"/>
    <s v="High"/>
    <s v="Malbec"/>
    <x v="0"/>
    <x v="5"/>
    <s v="Langlois Chateau Cremant de Loire Brut"/>
    <s v="Large Crate"/>
    <s v="Blue Mountains"/>
    <x v="513"/>
    <d v="2010-04-30T00:00:00"/>
    <n v="7"/>
    <n v="0.04"/>
    <n v="4.13"/>
    <n v="0.99"/>
    <n v="28.91"/>
  </r>
  <r>
    <n v="4292"/>
    <n v="87396"/>
    <s v="Harold Howell"/>
    <s v="Express Road Cargo"/>
    <x v="0"/>
    <x v="3"/>
    <s v="High"/>
    <s v="Shiraz"/>
    <x v="0"/>
    <x v="5"/>
    <s v="Sutter Home Pink Moscato"/>
    <s v="Large Crate"/>
    <s v="Campbeltown"/>
    <x v="513"/>
    <d v="2010-04-30T00:00:00"/>
    <n v="12"/>
    <n v="0.06"/>
    <n v="55.48"/>
    <n v="14.3"/>
    <n v="665.76"/>
  </r>
  <r>
    <n v="4293"/>
    <n v="87670"/>
    <s v="Raymond Daniels"/>
    <s v="Express Road Cargo"/>
    <x v="0"/>
    <x v="2"/>
    <s v="High"/>
    <s v="Malbec"/>
    <x v="0"/>
    <x v="5"/>
    <s v="Jean-Baptiste Adam Les Natures Cremant d'Alsace Brut"/>
    <s v="Large Crate"/>
    <s v="Rockingham"/>
    <x v="819"/>
    <d v="2013-12-12T00:00:00"/>
    <n v="15"/>
    <n v="0.09"/>
    <n v="3.69"/>
    <n v="0.5"/>
    <n v="55.35"/>
  </r>
  <r>
    <n v="4294"/>
    <n v="87670"/>
    <s v="Raymond Daniels"/>
    <s v="Express Road Cargo"/>
    <x v="1"/>
    <x v="2"/>
    <s v="High"/>
    <s v="Sauvignon Blanc"/>
    <x v="0"/>
    <x v="5"/>
    <s v="Giesen Sauvignon Blanc 2014"/>
    <s v="Large Crate"/>
    <s v="Mandurah"/>
    <x v="819"/>
    <d v="2013-12-12T00:00:00"/>
    <n v="3"/>
    <n v="0.06"/>
    <n v="65.989999999999995"/>
    <n v="8.99"/>
    <n v="197.96999999999997"/>
  </r>
  <r>
    <n v="4295"/>
    <n v="90094"/>
    <s v="Carl Dixon"/>
    <s v="Road Cargo"/>
    <x v="0"/>
    <x v="3"/>
    <s v="Medium"/>
    <s v="Zinfandel"/>
    <x v="0"/>
    <x v="5"/>
    <s v="Dom Perignon 2006"/>
    <s v="Large Crate"/>
    <s v="Dubbo"/>
    <x v="154"/>
    <d v="2012-01-10T00:00:00"/>
    <n v="10"/>
    <n v="0.05"/>
    <n v="363.25"/>
    <n v="19.989999999999998"/>
    <n v="3632.5"/>
  </r>
  <r>
    <n v="4296"/>
    <n v="85903"/>
    <s v="Jeffrey Stephens"/>
    <s v="Express Road Cargo"/>
    <x v="2"/>
    <x v="0"/>
    <s v="Not Specified"/>
    <s v="Sangiovese Rose"/>
    <x v="0"/>
    <x v="3"/>
    <s v="Chateau d'Esclans Whispering Angel Rose 2014"/>
    <s v="Mini Crate"/>
    <s v="Rockhampton"/>
    <x v="486"/>
    <d v="2012-06-01T00:00:00"/>
    <n v="3"/>
    <n v="0.02"/>
    <n v="136.97999999999999"/>
    <n v="24.49"/>
    <n v="410.93999999999994"/>
  </r>
  <r>
    <n v="4297"/>
    <n v="89255"/>
    <s v="Carl Thomas"/>
    <s v="Express Road Cargo"/>
    <x v="0"/>
    <x v="3"/>
    <s v="Low"/>
    <s v="Merlot"/>
    <x v="0"/>
    <x v="3"/>
    <s v="Moet &amp; Chandon Imperial"/>
    <s v="Large Crate"/>
    <s v="Grafton"/>
    <x v="626"/>
    <d v="2012-08-11T00:00:00"/>
    <n v="2"/>
    <n v="0.01"/>
    <n v="4.9800000000000004"/>
    <n v="4.72"/>
    <n v="9.9600000000000009"/>
  </r>
  <r>
    <n v="4298"/>
    <n v="89255"/>
    <s v="Carl Thomas"/>
    <s v="Air Cargo"/>
    <x v="2"/>
    <x v="3"/>
    <s v="Low"/>
    <s v="Grenache Rose"/>
    <x v="0"/>
    <x v="3"/>
    <s v="Chateau d'Esclans Garrus Rose 2013"/>
    <s v="Small Crate"/>
    <s v="Grafton"/>
    <x v="626"/>
    <d v="2012-08-14T00:00:00"/>
    <n v="8"/>
    <n v="0.03"/>
    <n v="31.76"/>
    <n v="45.51"/>
    <n v="254.08"/>
  </r>
  <r>
    <n v="4299"/>
    <n v="89260"/>
    <s v="Adam Torres"/>
    <s v="Road Cargo"/>
    <x v="0"/>
    <x v="3"/>
    <s v="Low"/>
    <s v="Shiraz"/>
    <x v="0"/>
    <x v="3"/>
    <s v="Bollinger Brut Special Cuvee"/>
    <s v="Large Crate"/>
    <s v="Tamworth"/>
    <x v="1057"/>
    <d v="2011-07-25T00:00:00"/>
    <n v="4"/>
    <n v="0.03"/>
    <n v="28.53"/>
    <n v="1.49"/>
    <n v="114.12"/>
  </r>
  <r>
    <n v="4300"/>
    <n v="89260"/>
    <s v="Adam Torres"/>
    <s v="Express Road Cargo"/>
    <x v="1"/>
    <x v="3"/>
    <s v="Low"/>
    <s v="Chardonnay"/>
    <x v="0"/>
    <x v="3"/>
    <s v="Hewitson LuLu Sauvignon Blanc 2014"/>
    <s v="Loose Wrap"/>
    <s v="Albury"/>
    <x v="1057"/>
    <d v="2011-07-23T00:00:00"/>
    <n v="3"/>
    <n v="0.02"/>
    <n v="17.98"/>
    <n v="8.51"/>
    <n v="53.94"/>
  </r>
  <r>
    <n v="4301"/>
    <n v="87718"/>
    <s v="Johnny Stephens"/>
    <s v="Air Cargo"/>
    <x v="1"/>
    <x v="2"/>
    <s v="Critical"/>
    <s v="Pinot Gris"/>
    <x v="0"/>
    <x v="3"/>
    <s v="Dog Point Vineyard Sauvignon Blanc 2014"/>
    <s v="Extra Large Crate"/>
    <s v="Mandurah"/>
    <x v="441"/>
    <d v="2013-03-14T00:00:00"/>
    <n v="4"/>
    <n v="0.06"/>
    <n v="200.97"/>
    <n v="15.59"/>
    <n v="803.88"/>
  </r>
  <r>
    <n v="4302"/>
    <n v="91276"/>
    <s v="Tammy Franklin"/>
    <s v="Express Road Cargo"/>
    <x v="0"/>
    <x v="2"/>
    <s v="Critical"/>
    <s v="Zinfandel"/>
    <x v="0"/>
    <x v="3"/>
    <s v="Marques de Caceres Rioja Rosado 2014"/>
    <s v="Full Container"/>
    <s v="Albany"/>
    <x v="918"/>
    <d v="2013-11-01T00:00:00"/>
    <n v="23"/>
    <n v="0.06"/>
    <n v="4.28"/>
    <n v="1.6"/>
    <n v="98.440000000000012"/>
  </r>
  <r>
    <n v="4303"/>
    <n v="88528"/>
    <s v="Joseph Foster"/>
    <s v="Express Road Cargo"/>
    <x v="0"/>
    <x v="0"/>
    <s v="Medium"/>
    <s v="Zinfandel"/>
    <x v="0"/>
    <x v="3"/>
    <s v="Bertani Bertarose 2014"/>
    <s v="Large Crate"/>
    <s v="Palmerston"/>
    <x v="367"/>
    <d v="2011-01-17T00:00:00"/>
    <n v="8"/>
    <n v="0.03"/>
    <n v="6.48"/>
    <n v="5.74"/>
    <n v="51.84"/>
  </r>
  <r>
    <n v="4304"/>
    <n v="89728"/>
    <s v="Janet Black"/>
    <s v="Express Road Cargo"/>
    <x v="1"/>
    <x v="3"/>
    <s v="Medium"/>
    <s v="Pinot Gris"/>
    <x v="0"/>
    <x v="3"/>
    <s v="Grgich Hills Chardonnay 2012"/>
    <s v="Mini Crate"/>
    <s v="Blue Mountains"/>
    <x v="335"/>
    <d v="2013-08-28T00:00:00"/>
    <n v="24"/>
    <n v="0.09"/>
    <n v="199.99"/>
    <n v="24.49"/>
    <n v="4799.76"/>
  </r>
  <r>
    <n v="4305"/>
    <n v="87985"/>
    <s v="Rose Hanson"/>
    <s v="Road Cargo"/>
    <x v="0"/>
    <x v="2"/>
    <s v="Not Specified"/>
    <s v="Malbec"/>
    <x v="0"/>
    <x v="3"/>
    <s v="Locations by Dave Phinney F Rose"/>
    <s v="Large Crate"/>
    <s v="Perth"/>
    <x v="231"/>
    <d v="2012-05-07T00:00:00"/>
    <n v="2"/>
    <n v="0.04"/>
    <n v="37.700000000000003"/>
    <n v="2.99"/>
    <n v="75.400000000000006"/>
  </r>
  <r>
    <n v="4306"/>
    <n v="89480"/>
    <s v="Todd Cole"/>
    <s v="Express Road Cargo"/>
    <x v="1"/>
    <x v="3"/>
    <s v="Medium"/>
    <s v="Pinot Gris"/>
    <x v="0"/>
    <x v="3"/>
    <s v="Dog Point Vineyard Sauvignon Blanc 2014"/>
    <s v="Large Crate"/>
    <s v="Queanbeyan"/>
    <x v="1209"/>
    <d v="2013-11-29T00:00:00"/>
    <n v="41"/>
    <n v="0.02"/>
    <n v="65.989999999999995"/>
    <n v="5.26"/>
    <n v="2705.5899999999997"/>
  </r>
  <r>
    <n v="4307"/>
    <n v="87461"/>
    <s v="Robert Ward"/>
    <s v="Express Road Cargo"/>
    <x v="1"/>
    <x v="1"/>
    <s v="Medium"/>
    <s v="Sauvignon Blanc"/>
    <x v="0"/>
    <x v="3"/>
    <s v="Robert Oatley Sauvignon Blanc 2013"/>
    <s v="Loose Wrap"/>
    <s v="Canberra"/>
    <x v="810"/>
    <d v="2013-12-22T00:00:00"/>
    <n v="4"/>
    <n v="0.06"/>
    <n v="150.97999999999999"/>
    <n v="13.99"/>
    <n v="603.91999999999996"/>
  </r>
  <r>
    <n v="4308"/>
    <n v="87461"/>
    <s v="Ronald Baker"/>
    <s v="Express Road Cargo"/>
    <x v="2"/>
    <x v="2"/>
    <s v="Medium"/>
    <s v="Grenache Rose"/>
    <x v="0"/>
    <x v="3"/>
    <s v="Francis Ford Coppola Sofia Rose 2014"/>
    <s v="Large Crate"/>
    <s v="Bunbury"/>
    <x v="810"/>
    <d v="2013-12-23T00:00:00"/>
    <n v="23"/>
    <n v="0.02"/>
    <n v="6.24"/>
    <n v="5.22"/>
    <n v="143.52000000000001"/>
  </r>
  <r>
    <n v="4309"/>
    <n v="87461"/>
    <s v="Albert Burns"/>
    <s v="Express Road Cargo"/>
    <x v="1"/>
    <x v="2"/>
    <s v="Medium"/>
    <s v="Reisling"/>
    <x v="0"/>
    <x v="3"/>
    <s v="Grgich Hills Chardonnay 2012"/>
    <s v="Large Crate"/>
    <s v="Freemantle"/>
    <x v="810"/>
    <d v="2013-12-24T00:00:00"/>
    <n v="24"/>
    <n v="0.06"/>
    <n v="65.989999999999995"/>
    <n v="5.92"/>
    <n v="1583.7599999999998"/>
  </r>
  <r>
    <n v="4310"/>
    <n v="88046"/>
    <s v="Willie Perry"/>
    <s v="Express Road Cargo"/>
    <x v="1"/>
    <x v="0"/>
    <s v="Critical"/>
    <s v="Sauvignon Blanc"/>
    <x v="0"/>
    <x v="3"/>
    <s v="Los Vascos Sauvignon Blanc 2015"/>
    <s v="Large Crate"/>
    <s v="Palmerston"/>
    <x v="147"/>
    <d v="2013-09-25T00:00:00"/>
    <n v="23"/>
    <n v="0.03"/>
    <n v="152.47999999999999"/>
    <n v="6.5"/>
    <n v="3507.04"/>
  </r>
  <r>
    <n v="4311"/>
    <n v="88046"/>
    <s v="Willie Perry"/>
    <s v="Express Road Cargo"/>
    <x v="0"/>
    <x v="0"/>
    <s v="Critical"/>
    <s v="Sangiovese"/>
    <x v="0"/>
    <x v="3"/>
    <s v="Pierre Sparr Cremant d'Alsace Reserve Brut Rose"/>
    <s v="Large Crate"/>
    <s v="Darwin"/>
    <x v="147"/>
    <d v="2013-09-25T00:00:00"/>
    <n v="2"/>
    <n v="0.1"/>
    <n v="2.61"/>
    <n v="0.5"/>
    <n v="5.22"/>
  </r>
  <r>
    <n v="4312"/>
    <n v="90595"/>
    <s v="Antonio Campbell"/>
    <s v="Express Road Cargo"/>
    <x v="1"/>
    <x v="3"/>
    <s v="High"/>
    <s v="Sauvignon Blanc"/>
    <x v="0"/>
    <x v="3"/>
    <s v="Rombauer Chardonnay 2014"/>
    <s v="Large Crate"/>
    <s v="Wagga Wagga"/>
    <x v="300"/>
    <d v="2013-09-08T00:00:00"/>
    <n v="16"/>
    <n v="0.1"/>
    <n v="195.99"/>
    <n v="4.2"/>
    <n v="3135.84"/>
  </r>
  <r>
    <n v="4313"/>
    <n v="90595"/>
    <s v="Antonio Campbell"/>
    <s v="Express Road Cargo"/>
    <x v="1"/>
    <x v="3"/>
    <s v="High"/>
    <s v="Chardonnay"/>
    <x v="0"/>
    <x v="3"/>
    <s v="Angeline Sauvignon Blanc 2014"/>
    <s v="Large Crate"/>
    <s v="Lithgow"/>
    <x v="300"/>
    <d v="2013-09-06T00:00:00"/>
    <n v="22"/>
    <n v="0.01"/>
    <n v="125.99"/>
    <n v="8.08"/>
    <n v="2771.7799999999997"/>
  </r>
  <r>
    <n v="4314"/>
    <n v="87619"/>
    <s v="Bruce Kim"/>
    <s v="Express Road Cargo"/>
    <x v="0"/>
    <x v="2"/>
    <s v="Not Specified"/>
    <s v="Zinfandel"/>
    <x v="0"/>
    <x v="3"/>
    <s v="Orin Swift Cellars Fragile Rose 2014"/>
    <s v="Full Container"/>
    <s v="Bunbury"/>
    <x v="1210"/>
    <d v="2010-08-30T00:00:00"/>
    <n v="12"/>
    <n v="0.1"/>
    <n v="11.55"/>
    <n v="2.36"/>
    <n v="138.60000000000002"/>
  </r>
  <r>
    <n v="4315"/>
    <n v="90422"/>
    <s v="Mark Griffin"/>
    <s v="Air Cargo"/>
    <x v="2"/>
    <x v="2"/>
    <s v="Not Specified"/>
    <s v="Sangiovese Rose"/>
    <x v="0"/>
    <x v="3"/>
    <s v="Chateau d'Esclans Garrus Rose 2013"/>
    <s v="Small Crate"/>
    <s v="Rockingham"/>
    <x v="1211"/>
    <d v="2011-11-07T00:00:00"/>
    <n v="7"/>
    <n v="0.1"/>
    <n v="320.64"/>
    <n v="43.57"/>
    <n v="2244.48"/>
  </r>
  <r>
    <n v="4316"/>
    <n v="90253"/>
    <s v="Ronald Hunter"/>
    <s v="Road Cargo"/>
    <x v="0"/>
    <x v="1"/>
    <s v="High"/>
    <s v="Zinfandel"/>
    <x v="0"/>
    <x v="3"/>
    <s v="Chateau Gaudrelle Cremant d'Loire Brut"/>
    <s v="Mini Crate"/>
    <s v="Port Adelaide"/>
    <x v="1164"/>
    <d v="2013-05-21T00:00:00"/>
    <n v="14"/>
    <n v="0"/>
    <n v="95.99"/>
    <n v="35"/>
    <n v="1343.86"/>
  </r>
  <r>
    <n v="4317"/>
    <n v="90278"/>
    <s v="Samuel Bennett"/>
    <s v="Express Road Cargo"/>
    <x v="1"/>
    <x v="1"/>
    <s v="Not Specified"/>
    <s v="Chardonnay"/>
    <x v="0"/>
    <x v="3"/>
    <s v="Mercer Canyons Chardonnay 2013"/>
    <s v="Large Crate"/>
    <s v="Port Adelaide"/>
    <x v="311"/>
    <d v="2013-06-30T00:00:00"/>
    <n v="17"/>
    <n v="0.08"/>
    <n v="205.99"/>
    <n v="5"/>
    <n v="3501.83"/>
  </r>
  <r>
    <n v="4318"/>
    <n v="91265"/>
    <s v="Clarence Jacobs"/>
    <s v="Express Road Cargo"/>
    <x v="1"/>
    <x v="0"/>
    <s v="Not Specified"/>
    <s v="Sauvignon Blanc"/>
    <x v="0"/>
    <x v="3"/>
    <s v="Rombauer Chardonnay 2014"/>
    <s v="Large Crate"/>
    <s v="Palmerston"/>
    <x v="1197"/>
    <d v="2013-12-01T00:00:00"/>
    <n v="34"/>
    <n v="0.05"/>
    <n v="115.99"/>
    <n v="5.92"/>
    <n v="3943.66"/>
  </r>
  <r>
    <n v="4319"/>
    <n v="90061"/>
    <s v="Rachel Black"/>
    <s v="Express Road Cargo"/>
    <x v="0"/>
    <x v="2"/>
    <s v="Critical"/>
    <s v="Malbec"/>
    <x v="0"/>
    <x v="3"/>
    <s v="Laurent-Perrier Brut Millesime 2006"/>
    <s v="Large Crate"/>
    <s v="Rockingham"/>
    <x v="786"/>
    <d v="2011-07-27T00:00:00"/>
    <n v="5"/>
    <n v="0.08"/>
    <n v="7.28"/>
    <n v="5.47"/>
    <n v="36.4"/>
  </r>
  <r>
    <n v="4320"/>
    <n v="90836"/>
    <s v="Gerald Butler"/>
    <s v="Express Road Cargo"/>
    <x v="2"/>
    <x v="1"/>
    <s v="Low"/>
    <s v="Champagne"/>
    <x v="0"/>
    <x v="3"/>
    <s v="Bertani Bertarose 2014"/>
    <s v="Loose Wrap"/>
    <s v="Port Lincoln"/>
    <x v="355"/>
    <d v="2013-12-05T00:00:00"/>
    <n v="6"/>
    <n v="0.06"/>
    <n v="55.5"/>
    <n v="52.2"/>
    <n v="333"/>
  </r>
  <r>
    <n v="4321"/>
    <n v="90836"/>
    <s v="Gerald Butler"/>
    <s v="Air Cargo"/>
    <x v="2"/>
    <x v="1"/>
    <s v="Low"/>
    <s v="Grenache Rose"/>
    <x v="0"/>
    <x v="3"/>
    <s v="Orin Swift Cellars Fragile Rose 2014"/>
    <s v="Small Crate"/>
    <s v="Port Adelaide"/>
    <x v="355"/>
    <d v="2013-12-09T00:00:00"/>
    <n v="24"/>
    <n v="0"/>
    <n v="227.55"/>
    <n v="32.479999999999997"/>
    <n v="5461.2000000000007"/>
  </r>
  <r>
    <n v="4322"/>
    <n v="86915"/>
    <s v="Carlos Peterson"/>
    <s v="Express Road Cargo"/>
    <x v="1"/>
    <x v="3"/>
    <s v="High"/>
    <s v="Pinot Gris"/>
    <x v="0"/>
    <x v="3"/>
    <s v="Dog Point Vineyard Sauvignon Blanc 2014"/>
    <s v="Standard Size Crate"/>
    <s v="Goulburn"/>
    <x v="546"/>
    <d v="2011-12-16T00:00:00"/>
    <n v="5"/>
    <n v="0.06"/>
    <n v="40.97"/>
    <n v="1.99"/>
    <n v="204.85"/>
  </r>
  <r>
    <n v="4323"/>
    <n v="90865"/>
    <s v="Ronald Sanders"/>
    <s v="Air Cargo"/>
    <x v="0"/>
    <x v="3"/>
    <s v="High"/>
    <s v="Cabernet Sauvignon"/>
    <x v="0"/>
    <x v="3"/>
    <s v="Francis Ford Coppola Sofia Rose 2014"/>
    <s v="Extra Large Crate"/>
    <s v="Tamworth"/>
    <x v="107"/>
    <d v="2013-08-12T00:00:00"/>
    <n v="13"/>
    <n v="0.02"/>
    <n v="225.02"/>
    <n v="28.66"/>
    <n v="2925.26"/>
  </r>
  <r>
    <n v="4324"/>
    <n v="86184"/>
    <s v="Douglas Payne"/>
    <s v="Air Cargo"/>
    <x v="2"/>
    <x v="1"/>
    <s v="Medium"/>
    <s v="Champagne"/>
    <x v="0"/>
    <x v="3"/>
    <s v="Francis Ford Coppola Sofia Rose 2014"/>
    <s v="Small Crate"/>
    <s v="Melbourne"/>
    <x v="232"/>
    <d v="2010-03-19T00:00:00"/>
    <n v="11"/>
    <n v="0.01"/>
    <n v="220.98"/>
    <n v="64.66"/>
    <n v="2430.7799999999997"/>
  </r>
  <r>
    <n v="4325"/>
    <n v="85946"/>
    <s v="Billy Alvarez"/>
    <s v="Express Road Cargo"/>
    <x v="0"/>
    <x v="3"/>
    <s v="Not Specified"/>
    <s v="Malbec"/>
    <x v="0"/>
    <x v="3"/>
    <s v="Jean-Baptiste Adam Les Natures Cremant d'Alsace Brut"/>
    <s v="Large Crate"/>
    <s v="Blue Mountains"/>
    <x v="833"/>
    <d v="2013-11-27T00:00:00"/>
    <n v="14"/>
    <n v="0.06"/>
    <n v="31.98"/>
    <n v="6.72"/>
    <n v="447.72"/>
  </r>
  <r>
    <n v="4326"/>
    <n v="88645"/>
    <s v="Brandon Lawson"/>
    <s v="Express Road Cargo"/>
    <x v="0"/>
    <x v="2"/>
    <s v="Low"/>
    <s v="Merlot"/>
    <x v="0"/>
    <x v="3"/>
    <s v="JCB N¬∞21 Brut Cremant de Bourgogne"/>
    <s v="Mini Crate"/>
    <s v="Perth"/>
    <x v="1212"/>
    <d v="2010-07-17T00:00:00"/>
    <n v="4"/>
    <n v="0.06"/>
    <n v="4.4800000000000004"/>
    <n v="49"/>
    <n v="17.920000000000002"/>
  </r>
  <r>
    <n v="4327"/>
    <n v="88950"/>
    <s v="Paul Long"/>
    <s v="Express Road Cargo"/>
    <x v="0"/>
    <x v="1"/>
    <s v="Critical"/>
    <s v="Malbec"/>
    <x v="0"/>
    <x v="3"/>
    <s v="La Playa Estate Cabernet Sauvignon Rose 2015"/>
    <s v="Large Crate"/>
    <s v="Wodonga"/>
    <x v="233"/>
    <d v="2012-11-02T00:00:00"/>
    <n v="15"/>
    <n v="0"/>
    <n v="6.48"/>
    <n v="5.84"/>
    <n v="97.2"/>
  </r>
  <r>
    <n v="4328"/>
    <n v="91221"/>
    <s v="Timothy Andrews"/>
    <s v="Air Cargo"/>
    <x v="2"/>
    <x v="1"/>
    <s v="Low"/>
    <s v="Cremant"/>
    <x v="0"/>
    <x v="3"/>
    <s v="Marques de Caceres Rioja Rosado 2014"/>
    <s v="Extra Large Crate"/>
    <s v="Hobart"/>
    <x v="104"/>
    <d v="2011-01-10T00:00:00"/>
    <n v="12"/>
    <n v="0.09"/>
    <n v="500.98"/>
    <n v="26"/>
    <n v="6011.76"/>
  </r>
  <r>
    <n v="4329"/>
    <n v="91221"/>
    <s v="Timothy Andrews"/>
    <s v="Express Road Cargo"/>
    <x v="0"/>
    <x v="1"/>
    <s v="Low"/>
    <s v="Pinot Noir"/>
    <x v="0"/>
    <x v="3"/>
    <s v="Chateau d'Esclans Whispering Angel Rose 2014"/>
    <s v="Mini Crate"/>
    <s v="Launceston"/>
    <x v="104"/>
    <d v="2011-01-15T00:00:00"/>
    <n v="2"/>
    <n v="0.09"/>
    <n v="20.34"/>
    <n v="35"/>
    <n v="40.68"/>
  </r>
  <r>
    <n v="4330"/>
    <n v="86767"/>
    <s v="Keith Bailey"/>
    <s v="Express Road Cargo"/>
    <x v="0"/>
    <x v="2"/>
    <s v="Low"/>
    <s v="Shiraz"/>
    <x v="0"/>
    <x v="3"/>
    <s v="Sutter Home Pink Moscato"/>
    <s v="Large Crate"/>
    <s v="Bunbury"/>
    <x v="439"/>
    <d v="2010-02-14T00:00:00"/>
    <n v="8"/>
    <n v="0.04"/>
    <n v="19.98"/>
    <n v="8.68"/>
    <n v="159.84"/>
  </r>
  <r>
    <n v="4331"/>
    <n v="86767"/>
    <s v="Keith Bailey"/>
    <s v="Express Road Cargo"/>
    <x v="1"/>
    <x v="2"/>
    <s v="Low"/>
    <s v="Reisling"/>
    <x v="0"/>
    <x v="3"/>
    <s v="Robert Oatley Signature Chardonnay 2013"/>
    <s v="Large Crate"/>
    <s v="Geraldton"/>
    <x v="439"/>
    <d v="2010-02-09T00:00:00"/>
    <n v="7"/>
    <n v="0.08"/>
    <n v="125.99"/>
    <n v="7.69"/>
    <n v="881.93"/>
  </r>
  <r>
    <n v="4332"/>
    <n v="87925"/>
    <s v="Clarence Bishop"/>
    <s v="Express Road Cargo"/>
    <x v="0"/>
    <x v="3"/>
    <s v="Not Specified"/>
    <s v="Pinot Noir"/>
    <x v="0"/>
    <x v="3"/>
    <s v="Pietradolce Etna Rosato 2014"/>
    <s v="Large Crate"/>
    <s v="Newcastle"/>
    <x v="1213"/>
    <d v="2013-06-06T00:00:00"/>
    <n v="3"/>
    <n v="0.1"/>
    <n v="12.97"/>
    <n v="1.49"/>
    <n v="38.910000000000004"/>
  </r>
  <r>
    <n v="4333"/>
    <n v="89136"/>
    <s v="Brian Duncan"/>
    <s v="Air Cargo"/>
    <x v="1"/>
    <x v="1"/>
    <s v="Critical"/>
    <s v="Reisling"/>
    <x v="0"/>
    <x v="3"/>
    <s v="Cloudy Bay Sauvignon Blanc 2015"/>
    <s v="Extra Large Crate"/>
    <s v="Hamilton"/>
    <x v="429"/>
    <d v="2013-07-27T00:00:00"/>
    <n v="11"/>
    <n v="0.1"/>
    <n v="200.97"/>
    <n v="15.59"/>
    <n v="2210.67"/>
  </r>
  <r>
    <n v="4334"/>
    <n v="87910"/>
    <s v="Laura Wilson"/>
    <s v="Express Road Cargo"/>
    <x v="0"/>
    <x v="3"/>
    <s v="Low"/>
    <s v="Malbec"/>
    <x v="0"/>
    <x v="3"/>
    <s v="JCB N¬∞21 Brut Cremant de Bourgogne"/>
    <s v="Large Crate"/>
    <s v="Bathurst"/>
    <x v="357"/>
    <d v="2011-09-24T00:00:00"/>
    <n v="9"/>
    <n v="0.1"/>
    <n v="6.68"/>
    <n v="6.92"/>
    <n v="60.12"/>
  </r>
  <r>
    <n v="4335"/>
    <n v="88163"/>
    <s v="Carl Montgomery"/>
    <s v="Express Road Cargo"/>
    <x v="0"/>
    <x v="1"/>
    <s v="Not Specified"/>
    <s v="Pinot Noir"/>
    <x v="0"/>
    <x v="3"/>
    <s v="Laurent-Perrier Brut Rose"/>
    <s v="Large Crate"/>
    <s v="Canberra"/>
    <x v="1214"/>
    <d v="2010-07-08T00:00:00"/>
    <n v="12"/>
    <n v="0"/>
    <n v="42.98"/>
    <n v="4.62"/>
    <n v="515.76"/>
  </r>
  <r>
    <n v="4336"/>
    <n v="88163"/>
    <s v="Carl Montgomery"/>
    <s v="Express Road Cargo"/>
    <x v="0"/>
    <x v="1"/>
    <s v="Not Specified"/>
    <s v="Zinfandel"/>
    <x v="0"/>
    <x v="3"/>
    <s v="Belle Glos Oeil de Perdrix Pinot Noir Blanc 2014"/>
    <s v="Loose Wrap"/>
    <s v="Canberra"/>
    <x v="1214"/>
    <d v="2010-07-08T00:00:00"/>
    <n v="13"/>
    <n v="0.03"/>
    <n v="21.78"/>
    <n v="5.94"/>
    <n v="283.14"/>
  </r>
  <r>
    <n v="4337"/>
    <n v="88168"/>
    <s v="Carl Montgomery"/>
    <s v="Express Road Cargo"/>
    <x v="0"/>
    <x v="1"/>
    <s v="Not Specified"/>
    <s v="Zinfandel"/>
    <x v="0"/>
    <x v="3"/>
    <s v="Chateau d'Esclans Whispering Angel Rose 2014"/>
    <s v="Large Crate"/>
    <s v="Canberra"/>
    <x v="760"/>
    <d v="2013-07-07T00:00:00"/>
    <n v="4"/>
    <n v="0.08"/>
    <n v="3.15"/>
    <n v="0.5"/>
    <n v="12.6"/>
  </r>
  <r>
    <n v="4338"/>
    <n v="89562"/>
    <s v="Sean Elliott"/>
    <s v="Express Road Cargo"/>
    <x v="1"/>
    <x v="3"/>
    <s v="Not Specified"/>
    <s v="Chardonnay"/>
    <x v="0"/>
    <x v="3"/>
    <s v="Lucky Chardonnay 2012"/>
    <s v="Large Crate"/>
    <s v="Paramatta"/>
    <x v="1182"/>
    <d v="2013-11-11T00:00:00"/>
    <n v="6"/>
    <n v="0.01"/>
    <n v="200.99"/>
    <n v="4.2"/>
    <n v="1205.94"/>
  </r>
  <r>
    <n v="4339"/>
    <n v="86886"/>
    <s v="Larry Carroll"/>
    <s v="Express Road Cargo"/>
    <x v="1"/>
    <x v="2"/>
    <s v="Not Specified"/>
    <s v="Reisling"/>
    <x v="0"/>
    <x v="3"/>
    <s v="Dog Point Vineyard Sauvignon Blanc 2014"/>
    <s v="Large Crate"/>
    <s v="Geraldton"/>
    <x v="234"/>
    <d v="2010-07-12T00:00:00"/>
    <n v="9"/>
    <n v="7.0000000000000007E-2"/>
    <n v="65.989999999999995"/>
    <n v="8.8000000000000007"/>
    <n v="593.91"/>
  </r>
  <r>
    <n v="4340"/>
    <n v="86886"/>
    <s v="Todd Marshall"/>
    <s v="Road Cargo"/>
    <x v="1"/>
    <x v="2"/>
    <s v="Not Specified"/>
    <s v="Sauvignon Blanc"/>
    <x v="0"/>
    <x v="3"/>
    <s v="Lincourt Courtney's Chardonnay 2012"/>
    <s v="Standard Size Crate"/>
    <s v="Albany"/>
    <x v="234"/>
    <d v="2010-07-14T00:00:00"/>
    <n v="11"/>
    <n v="0"/>
    <n v="10.01"/>
    <n v="1.99"/>
    <n v="110.11"/>
  </r>
  <r>
    <n v="4341"/>
    <n v="90995"/>
    <s v="Patrick Ruiz"/>
    <s v="Road Cargo"/>
    <x v="0"/>
    <x v="2"/>
    <s v="Critical"/>
    <s v="Sangiovese"/>
    <x v="0"/>
    <x v="3"/>
    <s v="Orin Swift Cellars Fragile Rose 2014"/>
    <s v="Large Crate"/>
    <s v="Albany"/>
    <x v="1056"/>
    <d v="2011-09-21T00:00:00"/>
    <n v="17"/>
    <n v="0.1"/>
    <n v="8.67"/>
    <n v="3.5"/>
    <n v="147.38999999999999"/>
  </r>
  <r>
    <n v="4342"/>
    <n v="85846"/>
    <s v="Alan Richardson"/>
    <s v="Express Road Cargo"/>
    <x v="1"/>
    <x v="1"/>
    <s v="Not Specified"/>
    <s v="Sauvignon Blanc"/>
    <x v="0"/>
    <x v="3"/>
    <s v="Leeuwin Estate Art Series Chardonnay 2012"/>
    <s v="Large Crate"/>
    <s v="Canberra"/>
    <x v="700"/>
    <d v="2012-07-14T00:00:00"/>
    <n v="2"/>
    <n v="0.05"/>
    <n v="65.989999999999995"/>
    <n v="2.5"/>
    <n v="131.97999999999999"/>
  </r>
  <r>
    <n v="4343"/>
    <n v="89921"/>
    <s v="Antonio Green"/>
    <s v="Air Cargo"/>
    <x v="2"/>
    <x v="3"/>
    <s v="Critical"/>
    <s v="Grenache Rose"/>
    <x v="0"/>
    <x v="3"/>
    <s v="Miraval Rose (1.5 Liter Magnum) 2014"/>
    <s v="Extra Large Crate"/>
    <s v="Goulburn"/>
    <x v="1215"/>
    <d v="2013-06-02T00:00:00"/>
    <n v="8"/>
    <n v="0.1"/>
    <n v="122.99"/>
    <n v="70.2"/>
    <n v="983.92"/>
  </r>
  <r>
    <n v="4344"/>
    <n v="89921"/>
    <s v="Antonio Green"/>
    <s v="Express Road Cargo"/>
    <x v="1"/>
    <x v="3"/>
    <s v="Critical"/>
    <s v="Reisling"/>
    <x v="0"/>
    <x v="3"/>
    <s v="Los Vascos Sauvignon Blanc 2015"/>
    <s v="Large Crate"/>
    <s v="Bathurst"/>
    <x v="1215"/>
    <d v="2013-06-02T00:00:00"/>
    <n v="7"/>
    <n v="0.03"/>
    <n v="50.98"/>
    <n v="6.5"/>
    <n v="356.85999999999996"/>
  </r>
  <r>
    <n v="4345"/>
    <n v="89921"/>
    <s v="Antonio Green"/>
    <s v="Express Road Cargo"/>
    <x v="0"/>
    <x v="3"/>
    <s v="Critical"/>
    <s v="Pinot Noir"/>
    <x v="0"/>
    <x v="3"/>
    <s v="Veuve Clicquot Brut Yellow Label"/>
    <s v="Large Crate"/>
    <s v="Dubbo"/>
    <x v="1215"/>
    <d v="2013-06-02T00:00:00"/>
    <n v="1"/>
    <n v="0"/>
    <n v="35.44"/>
    <n v="7.5"/>
    <n v="35.44"/>
  </r>
  <r>
    <n v="4346"/>
    <n v="86460"/>
    <s v="Jack Grant"/>
    <s v="Express Road Cargo"/>
    <x v="0"/>
    <x v="0"/>
    <s v="Medium"/>
    <s v="Cabernet Sauvignon"/>
    <x v="0"/>
    <x v="3"/>
    <s v="Lucien Albrecht Cremant d'Alsace Brut"/>
    <s v="Full Container"/>
    <s v="Darwin"/>
    <x v="1216"/>
    <d v="2010-12-19T00:00:00"/>
    <n v="12"/>
    <n v="0.09"/>
    <n v="2.6"/>
    <n v="2.4"/>
    <n v="31.200000000000003"/>
  </r>
  <r>
    <n v="4347"/>
    <n v="88861"/>
    <s v="Matthew Anderson"/>
    <s v="Express Road Cargo"/>
    <x v="0"/>
    <x v="1"/>
    <s v="Medium"/>
    <s v="Malbec"/>
    <x v="0"/>
    <x v="3"/>
    <s v="Locations by Dave Phinney F Rose"/>
    <s v="Mini Crate"/>
    <s v="Victor Harbor"/>
    <x v="235"/>
    <d v="2012-04-09T00:00:00"/>
    <n v="6"/>
    <n v="0.03"/>
    <n v="4.4800000000000004"/>
    <n v="49"/>
    <n v="26.880000000000003"/>
  </r>
  <r>
    <n v="4348"/>
    <n v="88861"/>
    <s v="Matthew Anderson"/>
    <s v="Air Cargo"/>
    <x v="2"/>
    <x v="1"/>
    <s v="Medium"/>
    <s v="Sangiovese Rose"/>
    <x v="0"/>
    <x v="3"/>
    <s v="Domaine Lafond Roc-Epine Tavel Rose 2014"/>
    <s v="Extra Large Crate"/>
    <s v="Mount Gambier"/>
    <x v="235"/>
    <d v="2012-04-11T00:00:00"/>
    <n v="3"/>
    <n v="0.02"/>
    <n v="150.88999999999999"/>
    <n v="60.2"/>
    <n v="452.66999999999996"/>
  </r>
  <r>
    <n v="4349"/>
    <n v="90441"/>
    <s v="Marie Evans"/>
    <s v="Express Road Cargo"/>
    <x v="0"/>
    <x v="1"/>
    <s v="Critical"/>
    <s v="Zinfandel"/>
    <x v="0"/>
    <x v="3"/>
    <s v="Chateau d'Esclans Garrus Rose 2013"/>
    <s v="Standard Size Crate"/>
    <s v="Wodonga"/>
    <x v="669"/>
    <d v="2012-06-25T00:00:00"/>
    <n v="10"/>
    <n v="0.03"/>
    <n v="15.94"/>
    <n v="5.45"/>
    <n v="159.4"/>
  </r>
  <r>
    <n v="4350"/>
    <n v="86208"/>
    <s v="Richard Turner"/>
    <s v="Express Road Cargo"/>
    <x v="0"/>
    <x v="1"/>
    <s v="Critical"/>
    <s v="Zinfandel"/>
    <x v="0"/>
    <x v="3"/>
    <s v="Sutter Home White Zinfandel"/>
    <s v="Large Crate"/>
    <s v="Port Adelaide"/>
    <x v="236"/>
    <d v="2012-03-07T00:00:00"/>
    <n v="5"/>
    <n v="0.05"/>
    <n v="6.48"/>
    <n v="5.84"/>
    <n v="32.400000000000006"/>
  </r>
  <r>
    <n v="4351"/>
    <n v="89258"/>
    <s v="Scott Jacobs"/>
    <s v="Express Road Cargo"/>
    <x v="0"/>
    <x v="3"/>
    <s v="Critical"/>
    <s v="Pinot Noir"/>
    <x v="0"/>
    <x v="3"/>
    <s v="Sutter Home White Zinfandel"/>
    <s v="Large Crate"/>
    <s v="Liverpool"/>
    <x v="11"/>
    <d v="2010-11-24T00:00:00"/>
    <n v="4"/>
    <n v="0"/>
    <n v="11.97"/>
    <n v="4.9800000000000004"/>
    <n v="47.88"/>
  </r>
  <r>
    <n v="4352"/>
    <n v="88571"/>
    <s v="Paul Hayes"/>
    <s v="Express Road Cargo"/>
    <x v="0"/>
    <x v="1"/>
    <s v="Critical"/>
    <s v="Malbec"/>
    <x v="0"/>
    <x v="3"/>
    <s v="Pierre Sparr Cremant d'Alsace Reserve Brut Rose"/>
    <s v="Full Container"/>
    <s v="Canberra"/>
    <x v="1217"/>
    <d v="2010-11-02T00:00:00"/>
    <n v="22"/>
    <n v="0.06"/>
    <n v="1.76"/>
    <n v="0.7"/>
    <n v="38.72"/>
  </r>
  <r>
    <n v="4353"/>
    <n v="88571"/>
    <s v="Louise Lynch"/>
    <s v="Express Road Cargo"/>
    <x v="0"/>
    <x v="1"/>
    <s v="Critical"/>
    <s v="Shiraz"/>
    <x v="0"/>
    <x v="3"/>
    <s v="Chateau d'Esclans Garrus Rose 2013"/>
    <s v="Large Crate"/>
    <s v="Canberra"/>
    <x v="1217"/>
    <d v="2010-11-01T00:00:00"/>
    <n v="23"/>
    <n v="0.02"/>
    <n v="24.98"/>
    <n v="8.7899999999999991"/>
    <n v="574.54"/>
  </r>
  <r>
    <n v="4354"/>
    <n v="88571"/>
    <s v="Janice Frazier"/>
    <s v="Express Road Cargo"/>
    <x v="0"/>
    <x v="2"/>
    <s v="Critical"/>
    <s v="Merlot"/>
    <x v="0"/>
    <x v="3"/>
    <s v="Chateau Gaudrelle Cremant d'Loire Brut"/>
    <s v="Full Container"/>
    <s v="Rockingham"/>
    <x v="1217"/>
    <d v="2010-10-31T00:00:00"/>
    <n v="4"/>
    <n v="0.06"/>
    <n v="1.26"/>
    <n v="0.7"/>
    <n v="5.04"/>
  </r>
  <r>
    <n v="4355"/>
    <n v="88571"/>
    <s v="Alan Payne"/>
    <s v="Road Cargo"/>
    <x v="1"/>
    <x v="1"/>
    <s v="Critical"/>
    <s v="Reisling"/>
    <x v="0"/>
    <x v="3"/>
    <s v="Robert Oatley Signature Chardonnay 2013"/>
    <s v="Full Container"/>
    <s v="Wodonga"/>
    <x v="1217"/>
    <d v="2010-11-02T00:00:00"/>
    <n v="2"/>
    <n v="0.05"/>
    <n v="35.99"/>
    <n v="5.99"/>
    <n v="71.98"/>
  </r>
  <r>
    <n v="4356"/>
    <n v="89107"/>
    <s v="Antonio Lawrence"/>
    <s v="Express Road Cargo"/>
    <x v="1"/>
    <x v="2"/>
    <s v="Low"/>
    <s v="Sauvignon Blanc"/>
    <x v="0"/>
    <x v="3"/>
    <s v="The White Knight Sauvignon Blanc 2014"/>
    <s v="Standard Size Crate"/>
    <s v="Busseltol"/>
    <x v="457"/>
    <d v="2011-09-02T00:00:00"/>
    <n v="12"/>
    <n v="0.08"/>
    <n v="20.89"/>
    <n v="1.99"/>
    <n v="250.68"/>
  </r>
  <r>
    <n v="4357"/>
    <n v="89107"/>
    <s v="Antonio Lawrence"/>
    <s v="Express Road Cargo"/>
    <x v="0"/>
    <x v="2"/>
    <s v="Low"/>
    <s v="Pinot Noir"/>
    <x v="0"/>
    <x v="3"/>
    <s v="Dopff &amp; Irion Cremant Rose Brut"/>
    <s v="Large Crate"/>
    <s v="Albany"/>
    <x v="457"/>
    <d v="2011-09-02T00:00:00"/>
    <n v="13"/>
    <n v="0.06"/>
    <n v="11.58"/>
    <n v="6.97"/>
    <n v="150.54"/>
  </r>
  <r>
    <n v="4358"/>
    <n v="89107"/>
    <s v="Antonio Lawrence"/>
    <s v="Express Road Cargo"/>
    <x v="0"/>
    <x v="2"/>
    <s v="Low"/>
    <s v="Shiraz"/>
    <x v="0"/>
    <x v="3"/>
    <s v="Laurent-Perrier Brut Rose"/>
    <s v="Large Crate"/>
    <s v="Albany"/>
    <x v="457"/>
    <d v="2011-08-30T00:00:00"/>
    <n v="19"/>
    <n v="0.09"/>
    <n v="4.13"/>
    <n v="0.5"/>
    <n v="78.47"/>
  </r>
  <r>
    <n v="4359"/>
    <n v="88383"/>
    <s v="Sarah Flores"/>
    <s v="Air Cargo"/>
    <x v="2"/>
    <x v="3"/>
    <s v="High"/>
    <s v="Grenache Rose"/>
    <x v="0"/>
    <x v="3"/>
    <s v="Domaine Lafond Roc-Epine Tavel Rose 2014"/>
    <s v="Extra Large Crate"/>
    <s v="Bathurst"/>
    <x v="941"/>
    <d v="2012-01-04T00:00:00"/>
    <n v="14"/>
    <n v="0"/>
    <n v="23.99"/>
    <n v="15.68"/>
    <n v="335.85999999999996"/>
  </r>
  <r>
    <n v="4360"/>
    <n v="88495"/>
    <s v="Henry Simpson"/>
    <s v="Express Road Cargo"/>
    <x v="0"/>
    <x v="2"/>
    <s v="High"/>
    <s v="Pinot Noir"/>
    <x v="0"/>
    <x v="3"/>
    <s v="Chateau d'Esclans Whispering Angel Rose 2014"/>
    <s v="Full Container"/>
    <s v="Perth"/>
    <x v="1089"/>
    <d v="2012-06-22T00:00:00"/>
    <n v="16"/>
    <n v="0.1"/>
    <n v="2.78"/>
    <n v="1.34"/>
    <n v="44.48"/>
  </r>
  <r>
    <n v="4361"/>
    <n v="88495"/>
    <s v="Walter Spencer"/>
    <s v="Road Cargo"/>
    <x v="1"/>
    <x v="1"/>
    <s v="High"/>
    <s v="Sauvignon Blanc"/>
    <x v="0"/>
    <x v="3"/>
    <s v="Villa Maria Private Bin Sauvignon Blanc 2015"/>
    <s v="Large Crate"/>
    <s v="Port Adelaide"/>
    <x v="1089"/>
    <d v="2012-06-22T00:00:00"/>
    <n v="6"/>
    <n v="0"/>
    <n v="65.989999999999995"/>
    <n v="5.26"/>
    <n v="395.93999999999994"/>
  </r>
  <r>
    <n v="4362"/>
    <n v="88779"/>
    <s v="Louis Kennedy"/>
    <s v="Express Road Cargo"/>
    <x v="1"/>
    <x v="1"/>
    <s v="Not Specified"/>
    <s v="Sauvignon Blanc"/>
    <x v="0"/>
    <x v="3"/>
    <s v="Robert Oatley Sauvignon Blanc 2013"/>
    <s v="Standard Size Crate"/>
    <s v="Canberra"/>
    <x v="1218"/>
    <d v="2013-07-19T00:00:00"/>
    <n v="2"/>
    <n v="0.1"/>
    <n v="40.98"/>
    <n v="1.99"/>
    <n v="81.96"/>
  </r>
  <r>
    <n v="4363"/>
    <n v="86137"/>
    <s v="Stephen Walker"/>
    <s v="Air Cargo"/>
    <x v="1"/>
    <x v="1"/>
    <s v="Medium"/>
    <s v="Reisling"/>
    <x v="0"/>
    <x v="3"/>
    <s v="Villa Maria Private Bin Sauvignon Blanc 2015"/>
    <s v="Extra Large Crate"/>
    <s v="Canberra"/>
    <x v="786"/>
    <d v="2011-07-28T00:00:00"/>
    <n v="7"/>
    <n v="7.0000000000000007E-2"/>
    <n v="297.64"/>
    <n v="14.7"/>
    <n v="2083.48"/>
  </r>
  <r>
    <n v="4364"/>
    <n v="89692"/>
    <s v="Andrew Matthews"/>
    <s v="Air Cargo"/>
    <x v="2"/>
    <x v="3"/>
    <s v="High"/>
    <s v="Champagne"/>
    <x v="0"/>
    <x v="3"/>
    <s v="Gerard Bertrand Cote des Roses Rose 2014"/>
    <s v="Small Crate"/>
    <s v="Paramatta"/>
    <x v="884"/>
    <d v="2013-04-15T00:00:00"/>
    <n v="8"/>
    <n v="7.0000000000000007E-2"/>
    <n v="150.97999999999999"/>
    <n v="66.27"/>
    <n v="1207.8399999999999"/>
  </r>
  <r>
    <n v="4365"/>
    <n v="91233"/>
    <s v="John Ruiz"/>
    <s v="Road Cargo"/>
    <x v="0"/>
    <x v="2"/>
    <s v="High"/>
    <s v="Malbec"/>
    <x v="0"/>
    <x v="3"/>
    <s v="Locations by Dave Phinney F Rose"/>
    <s v="Large Crate"/>
    <s v="Busseltol"/>
    <x v="703"/>
    <d v="2013-08-24T00:00:00"/>
    <n v="15"/>
    <n v="7.0000000000000007E-2"/>
    <n v="3.98"/>
    <n v="5.26"/>
    <n v="59.7"/>
  </r>
  <r>
    <n v="4366"/>
    <n v="91233"/>
    <s v="Carlos Welch"/>
    <s v="Express Road Cargo"/>
    <x v="0"/>
    <x v="1"/>
    <s v="High"/>
    <s v="Merlot"/>
    <x v="0"/>
    <x v="3"/>
    <s v="Marques de Caceres Rioja Rosado 2014"/>
    <s v="Large Crate"/>
    <s v="Canberra"/>
    <x v="703"/>
    <d v="2013-08-23T00:00:00"/>
    <n v="10"/>
    <n v="7.0000000000000007E-2"/>
    <n v="5.98"/>
    <n v="7.5"/>
    <n v="59.800000000000004"/>
  </r>
  <r>
    <n v="4367"/>
    <n v="91233"/>
    <s v="Carlos Welch"/>
    <s v="Road Cargo"/>
    <x v="1"/>
    <x v="1"/>
    <s v="High"/>
    <s v="Sauvignon Blanc"/>
    <x v="0"/>
    <x v="3"/>
    <s v="Los Vascos Sauvignon Blanc 2015"/>
    <s v="Large Crate"/>
    <s v="Mount Gambier"/>
    <x v="703"/>
    <d v="2013-08-23T00:00:00"/>
    <n v="23"/>
    <n v="0.03"/>
    <n v="65.989999999999995"/>
    <n v="5.92"/>
    <n v="1517.77"/>
  </r>
  <r>
    <n v="4368"/>
    <n v="85968"/>
    <s v="Fred Willis"/>
    <s v="Air Cargo"/>
    <x v="2"/>
    <x v="1"/>
    <s v="Low"/>
    <s v="Champagne"/>
    <x v="0"/>
    <x v="3"/>
    <s v="Chateau d'Esclans Garrus Rose 2013"/>
    <s v="Small Crate"/>
    <s v="Burnie"/>
    <x v="310"/>
    <d v="2011-07-23T00:00:00"/>
    <n v="6"/>
    <n v="0.02"/>
    <n v="376.13"/>
    <n v="85.63"/>
    <n v="2256.7799999999997"/>
  </r>
  <r>
    <n v="4369"/>
    <n v="86111"/>
    <s v="James Mcdonald"/>
    <s v="Express Road Cargo"/>
    <x v="0"/>
    <x v="1"/>
    <s v="High"/>
    <s v="Zinfandel"/>
    <x v="0"/>
    <x v="3"/>
    <s v="Laurent-Perrier Brut Rose"/>
    <s v="Large Crate"/>
    <s v="Burnie"/>
    <x v="712"/>
    <d v="2012-03-16T00:00:00"/>
    <n v="10"/>
    <n v="0.1"/>
    <n v="4.91"/>
    <n v="4.97"/>
    <n v="49.1"/>
  </r>
  <r>
    <n v="4370"/>
    <n v="86111"/>
    <s v="James Mcdonald"/>
    <s v="Express Road Cargo"/>
    <x v="2"/>
    <x v="1"/>
    <s v="High"/>
    <s v="Cremant"/>
    <x v="0"/>
    <x v="3"/>
    <s v="Sutter Home Pink Moscato"/>
    <s v="Mini Crate"/>
    <s v="Devonport"/>
    <x v="712"/>
    <d v="2012-03-16T00:00:00"/>
    <n v="1"/>
    <n v="0.1"/>
    <n v="140.81"/>
    <n v="24.49"/>
    <n v="140.81"/>
  </r>
  <r>
    <n v="4371"/>
    <n v="86111"/>
    <s v="Earl Jordan"/>
    <s v="Road Cargo"/>
    <x v="0"/>
    <x v="1"/>
    <s v="High"/>
    <s v="Malbec"/>
    <x v="0"/>
    <x v="3"/>
    <s v="Moet &amp; Chandon Imperial"/>
    <s v="Full Container"/>
    <s v="Devonport"/>
    <x v="712"/>
    <d v="2012-03-16T00:00:00"/>
    <n v="13"/>
    <n v="0"/>
    <n v="5.58"/>
    <n v="0.7"/>
    <n v="72.540000000000006"/>
  </r>
  <r>
    <n v="4372"/>
    <n v="90240"/>
    <s v="Alice Marshall"/>
    <s v="Express Road Cargo"/>
    <x v="1"/>
    <x v="2"/>
    <s v="High"/>
    <s v="Sauvignon Blanc"/>
    <x v="0"/>
    <x v="3"/>
    <s v="Giesen Sauvignon Blanc 2014"/>
    <s v="Standard Size Crate"/>
    <s v="Freemantle"/>
    <x v="522"/>
    <d v="2011-08-04T00:00:00"/>
    <n v="1"/>
    <n v="0"/>
    <n v="14.48"/>
    <n v="1.99"/>
    <n v="14.48"/>
  </r>
  <r>
    <n v="4373"/>
    <n v="90240"/>
    <s v="Alice Marshall"/>
    <s v="Express Road Cargo"/>
    <x v="1"/>
    <x v="2"/>
    <s v="High"/>
    <s v="Pinot Gris"/>
    <x v="0"/>
    <x v="3"/>
    <s v="The White Knight Sauvignon Blanc 2014"/>
    <s v="Large Crate"/>
    <s v="Freemantle"/>
    <x v="522"/>
    <d v="2011-08-06T00:00:00"/>
    <n v="12"/>
    <n v="0.04"/>
    <n v="99.99"/>
    <n v="19.989999999999998"/>
    <n v="1199.8799999999999"/>
  </r>
  <r>
    <n v="4374"/>
    <n v="90240"/>
    <s v="Alice Marshall"/>
    <s v="Express Road Cargo"/>
    <x v="0"/>
    <x v="2"/>
    <s v="High"/>
    <s v="Shiraz"/>
    <x v="0"/>
    <x v="3"/>
    <s v="Roederer Estate L'Ermitage 2007"/>
    <s v="Large Crate"/>
    <s v="Geraldton"/>
    <x v="522"/>
    <d v="2011-08-06T00:00:00"/>
    <n v="1"/>
    <n v="0.01"/>
    <n v="4.9800000000000004"/>
    <n v="4.8600000000000003"/>
    <n v="4.9800000000000004"/>
  </r>
  <r>
    <n v="4375"/>
    <n v="90887"/>
    <s v="Jimmy Sullivan"/>
    <s v="Express Road Cargo"/>
    <x v="0"/>
    <x v="3"/>
    <s v="Critical"/>
    <s v="Cabernet Sauvignon"/>
    <x v="0"/>
    <x v="3"/>
    <s v="Dopff &amp; Irion Cremant Rose Brut"/>
    <s v="Large Crate"/>
    <s v="Grafton"/>
    <x v="1178"/>
    <d v="2013-04-18T00:00:00"/>
    <n v="11"/>
    <n v="0.05"/>
    <n v="4.82"/>
    <n v="1.49"/>
    <n v="53.02"/>
  </r>
  <r>
    <n v="4376"/>
    <n v="90887"/>
    <s v="Jimmy Sullivan"/>
    <s v="Express Road Cargo"/>
    <x v="0"/>
    <x v="3"/>
    <s v="Critical"/>
    <s v="Merlot"/>
    <x v="0"/>
    <x v="3"/>
    <s v="La Playa Estate Cabernet Sauvignon Rose 2015"/>
    <s v="Full Container"/>
    <s v="Newcastle"/>
    <x v="1178"/>
    <d v="2013-04-19T00:00:00"/>
    <n v="3"/>
    <n v="0.05"/>
    <n v="7.64"/>
    <n v="5.83"/>
    <n v="22.919999999999998"/>
  </r>
  <r>
    <n v="4377"/>
    <n v="90887"/>
    <s v="Jimmy Sullivan"/>
    <s v="Express Road Cargo"/>
    <x v="1"/>
    <x v="3"/>
    <s v="Critical"/>
    <s v="Pinot Gris"/>
    <x v="0"/>
    <x v="3"/>
    <s v="Robert Oatley Signature Chardonnay 2013"/>
    <s v="Large Crate"/>
    <s v="Bathurst"/>
    <x v="1178"/>
    <d v="2013-04-18T00:00:00"/>
    <n v="8"/>
    <n v="0.02"/>
    <n v="155.99"/>
    <n v="8.99"/>
    <n v="1247.92"/>
  </r>
  <r>
    <n v="4378"/>
    <n v="88697"/>
    <s v="Clarence Nelson"/>
    <s v="Express Road Cargo"/>
    <x v="1"/>
    <x v="1"/>
    <s v="Not Specified"/>
    <s v="Sauvignon Blanc"/>
    <x v="0"/>
    <x v="3"/>
    <s v="Giesen Sauvignon Blanc 2014"/>
    <s v="Large Crate"/>
    <s v="Devonport"/>
    <x v="1096"/>
    <d v="2012-05-21T00:00:00"/>
    <n v="2"/>
    <n v="0.01"/>
    <n v="30.98"/>
    <n v="6.5"/>
    <n v="61.96"/>
  </r>
  <r>
    <n v="4379"/>
    <n v="88697"/>
    <s v="Clarence Nelson"/>
    <s v="Express Road Cargo"/>
    <x v="0"/>
    <x v="1"/>
    <s v="Not Specified"/>
    <s v="Sangiovese"/>
    <x v="0"/>
    <x v="3"/>
    <s v="Simonnet-Febvre Cremant de Bourgogne Blanc"/>
    <s v="Mini Crate"/>
    <s v="Launceston"/>
    <x v="1096"/>
    <d v="2012-05-21T00:00:00"/>
    <n v="14"/>
    <n v="0"/>
    <n v="20.34"/>
    <n v="35"/>
    <n v="284.76"/>
  </r>
  <r>
    <n v="4380"/>
    <n v="89754"/>
    <s v="Phillip Ryan"/>
    <s v="Express Road Cargo"/>
    <x v="0"/>
    <x v="1"/>
    <s v="Critical"/>
    <s v="Sangiovese"/>
    <x v="0"/>
    <x v="3"/>
    <s v="Chateau Gaudrelle Cremant d'Loire Brut"/>
    <s v="Large Crate"/>
    <s v="Frankston"/>
    <x v="366"/>
    <d v="2011-12-01T00:00:00"/>
    <n v="43"/>
    <n v="0.03"/>
    <n v="37.76"/>
    <n v="12.9"/>
    <n v="1623.6799999999998"/>
  </r>
  <r>
    <n v="4381"/>
    <n v="87880"/>
    <s v="Joshua Hart"/>
    <s v="Express Road Cargo"/>
    <x v="0"/>
    <x v="2"/>
    <s v="High"/>
    <s v="Cabernet Sauvignon"/>
    <x v="0"/>
    <x v="3"/>
    <s v="Gerard Bertrand Cote des Roses Rose 2014"/>
    <s v="Full Container"/>
    <s v="Bunbury"/>
    <x v="590"/>
    <d v="2011-11-25T00:00:00"/>
    <n v="11"/>
    <n v="0.1"/>
    <n v="21.98"/>
    <n v="8.32"/>
    <n v="241.78"/>
  </r>
  <r>
    <n v="4382"/>
    <n v="87880"/>
    <s v="Joshua Hart"/>
    <s v="Express Road Cargo"/>
    <x v="1"/>
    <x v="2"/>
    <s v="High"/>
    <s v="Sauvignon Blanc"/>
    <x v="0"/>
    <x v="3"/>
    <s v="The White Knight Sauvignon Blanc 2014"/>
    <s v="Large Crate"/>
    <s v="Rockingham"/>
    <x v="590"/>
    <d v="2011-11-25T00:00:00"/>
    <n v="37"/>
    <n v="0.09"/>
    <n v="195.99"/>
    <n v="3.99"/>
    <n v="7251.63"/>
  </r>
  <r>
    <n v="4383"/>
    <n v="86965"/>
    <s v="Fred Peterson"/>
    <s v="Express Road Cargo"/>
    <x v="0"/>
    <x v="1"/>
    <s v="Low"/>
    <s v="Zinfandel"/>
    <x v="0"/>
    <x v="3"/>
    <s v="Miraval Rose (1.5 Liter Magnum) 2014"/>
    <s v="Large Crate"/>
    <s v="Canberra"/>
    <x v="760"/>
    <d v="2013-07-11T00:00:00"/>
    <n v="1"/>
    <n v="0.03"/>
    <n v="6.75"/>
    <n v="2.99"/>
    <n v="6.75"/>
  </r>
  <r>
    <n v="4384"/>
    <n v="86960"/>
    <s v="Fred Peterson"/>
    <s v="Express Road Cargo"/>
    <x v="0"/>
    <x v="1"/>
    <s v="Low"/>
    <s v="Malbec"/>
    <x v="0"/>
    <x v="3"/>
    <s v="Bertani Bertarose 2014"/>
    <s v="Large Crate"/>
    <s v="Canberra"/>
    <x v="1214"/>
    <d v="2010-07-06T00:00:00"/>
    <n v="14"/>
    <n v="0.05"/>
    <n v="7.1"/>
    <n v="6.05"/>
    <n v="99.399999999999991"/>
  </r>
  <r>
    <n v="4385"/>
    <n v="86960"/>
    <s v="Fred Peterson"/>
    <s v="Express Road Cargo"/>
    <x v="1"/>
    <x v="1"/>
    <s v="Low"/>
    <s v="Reisling"/>
    <x v="0"/>
    <x v="3"/>
    <s v="Robert Oatley Sauvignon Blanc 2013"/>
    <s v="Large Crate"/>
    <s v="Canberra"/>
    <x v="1214"/>
    <d v="2010-07-11T00:00:00"/>
    <n v="7"/>
    <n v="0.04"/>
    <n v="20.95"/>
    <n v="4"/>
    <n v="146.65"/>
  </r>
  <r>
    <n v="4386"/>
    <n v="86960"/>
    <s v="Paul Gordon"/>
    <s v="Express Road Cargo"/>
    <x v="0"/>
    <x v="1"/>
    <s v="Low"/>
    <s v="Sangiovese"/>
    <x v="0"/>
    <x v="3"/>
    <s v="Chateau Gaudrelle Cremant d'Loire Brut"/>
    <s v="Large Crate"/>
    <s v="Canberra"/>
    <x v="1214"/>
    <d v="2010-07-13T00:00:00"/>
    <n v="9"/>
    <n v="0.05"/>
    <n v="39.06"/>
    <n v="10.55"/>
    <n v="351.54"/>
  </r>
  <r>
    <n v="4387"/>
    <n v="86960"/>
    <s v="Paul Gordon"/>
    <s v="Express Road Cargo"/>
    <x v="0"/>
    <x v="1"/>
    <s v="Low"/>
    <s v="Merlot"/>
    <x v="0"/>
    <x v="3"/>
    <s v="JCB N¬∞21 Brut Cremant de Bourgogne"/>
    <s v="Large Crate"/>
    <s v="Canberra"/>
    <x v="1214"/>
    <d v="2010-07-15T00:00:00"/>
    <n v="4"/>
    <n v="0.04"/>
    <n v="3.52"/>
    <n v="6.83"/>
    <n v="14.08"/>
  </r>
  <r>
    <n v="4388"/>
    <n v="86960"/>
    <s v="Paul Gordon"/>
    <s v="Express Road Cargo"/>
    <x v="0"/>
    <x v="1"/>
    <s v="Low"/>
    <s v="Merlot"/>
    <x v="0"/>
    <x v="3"/>
    <s v="Veuve Clicquot Brut Yellow Label"/>
    <s v="Large Crate"/>
    <s v="Canberra"/>
    <x v="1214"/>
    <d v="2010-07-13T00:00:00"/>
    <n v="1"/>
    <n v="0.02"/>
    <n v="15.51"/>
    <n v="17.78"/>
    <n v="15.51"/>
  </r>
  <r>
    <n v="4389"/>
    <n v="87223"/>
    <s v="Thomas Morgan"/>
    <s v="Express Road Cargo"/>
    <x v="0"/>
    <x v="3"/>
    <s v="Low"/>
    <s v="Merlot"/>
    <x v="0"/>
    <x v="3"/>
    <s v="Moet &amp; Chandon Imperial"/>
    <s v="Large Crate"/>
    <s v="Liverpool"/>
    <x v="580"/>
    <d v="2011-01-24T00:00:00"/>
    <n v="3"/>
    <n v="0.1"/>
    <n v="30.44"/>
    <n v="1.49"/>
    <n v="91.320000000000007"/>
  </r>
  <r>
    <n v="4390"/>
    <n v="89526"/>
    <s v="Carol Oliver"/>
    <s v="Express Road Cargo"/>
    <x v="1"/>
    <x v="3"/>
    <s v="Medium"/>
    <s v="Chardonnay"/>
    <x v="0"/>
    <x v="3"/>
    <s v="St. Supery Sauvignon Blanc 2015"/>
    <s v="Large Crate"/>
    <s v="Armidale"/>
    <x v="304"/>
    <d v="2012-02-02T00:00:00"/>
    <n v="12"/>
    <n v="0.06"/>
    <n v="95.99"/>
    <n v="4.9000000000000004"/>
    <n v="1151.8799999999999"/>
  </r>
  <r>
    <n v="4391"/>
    <n v="86085"/>
    <s v="Billy Stephens"/>
    <s v="Express Road Cargo"/>
    <x v="0"/>
    <x v="3"/>
    <s v="Not Specified"/>
    <s v="Shiraz"/>
    <x v="0"/>
    <x v="3"/>
    <s v="Simonnet-Febvre Cremant de Bourgogne Blanc"/>
    <s v="Full Container"/>
    <s v="Goulburn"/>
    <x v="1219"/>
    <d v="2010-08-24T00:00:00"/>
    <n v="1"/>
    <n v="0.08"/>
    <n v="9.68"/>
    <n v="2.0299999999999998"/>
    <n v="9.68"/>
  </r>
  <r>
    <n v="4392"/>
    <n v="86085"/>
    <s v="Billy Stephens"/>
    <s v="Air Cargo"/>
    <x v="2"/>
    <x v="3"/>
    <s v="Not Specified"/>
    <s v="Champagne"/>
    <x v="0"/>
    <x v="3"/>
    <s v="Bertani Bertarose 2014"/>
    <s v="Small Crate"/>
    <s v="Cessnock"/>
    <x v="1219"/>
    <d v="2010-08-23T00:00:00"/>
    <n v="5"/>
    <n v="0.04"/>
    <n v="150.97999999999999"/>
    <n v="16.010000000000002"/>
    <n v="754.9"/>
  </r>
  <r>
    <n v="4393"/>
    <n v="90917"/>
    <s v="Joseph Castillo"/>
    <s v="Air Cargo"/>
    <x v="2"/>
    <x v="3"/>
    <s v="High"/>
    <s v="Cremant"/>
    <x v="0"/>
    <x v="3"/>
    <s v="Chateau de Campuget Costieres de Nimes Tradition Rose 2015"/>
    <s v="Small Crate"/>
    <s v="Wagga Wagga"/>
    <x v="237"/>
    <d v="2010-03-16T00:00:00"/>
    <n v="11"/>
    <n v="0.02"/>
    <n v="200.98"/>
    <n v="55.96"/>
    <n v="2210.7799999999997"/>
  </r>
  <r>
    <n v="4394"/>
    <n v="90917"/>
    <s v="Joseph Castillo"/>
    <s v="Express Road Cargo"/>
    <x v="0"/>
    <x v="3"/>
    <s v="High"/>
    <s v="Pinot Noir"/>
    <x v="0"/>
    <x v="3"/>
    <s v="Gerard Bertrand Cote des Roses Rose 2014"/>
    <s v="Large Crate"/>
    <s v="Cessnock"/>
    <x v="237"/>
    <d v="2010-03-15T00:00:00"/>
    <n v="6"/>
    <n v="0.02"/>
    <n v="4.28"/>
    <n v="5.17"/>
    <n v="25.68"/>
  </r>
  <r>
    <n v="4395"/>
    <n v="90921"/>
    <s v="Joseph Castillo"/>
    <s v="Express Road Cargo"/>
    <x v="1"/>
    <x v="3"/>
    <s v="High"/>
    <s v="Sauvignon Blanc"/>
    <x v="0"/>
    <x v="3"/>
    <s v="Hewitson LuLu Sauvignon Blanc 2014"/>
    <s v="Full Container"/>
    <s v="Goulburn"/>
    <x v="156"/>
    <d v="2013-03-16T00:00:00"/>
    <n v="5"/>
    <n v="0.04"/>
    <n v="85.99"/>
    <n v="0.99"/>
    <n v="429.95"/>
  </r>
  <r>
    <n v="4396"/>
    <n v="91111"/>
    <s v="Adam Ward"/>
    <s v="Express Road Cargo"/>
    <x v="0"/>
    <x v="3"/>
    <s v="High"/>
    <s v="Pinot Noir"/>
    <x v="0"/>
    <x v="3"/>
    <s v="Chateau D'Aqueria Tavel Rose 2013"/>
    <s v="Large Crate"/>
    <s v="Tamworth"/>
    <x v="1169"/>
    <d v="2011-07-31T00:00:00"/>
    <n v="1"/>
    <n v="0.08"/>
    <n v="4.28"/>
    <n v="5.17"/>
    <n v="4.28"/>
  </r>
  <r>
    <n v="4397"/>
    <n v="91111"/>
    <s v="Adam Ward"/>
    <s v="Express Road Cargo"/>
    <x v="0"/>
    <x v="3"/>
    <s v="High"/>
    <s v="Zinfandel"/>
    <x v="0"/>
    <x v="3"/>
    <s v="Langlois Chateau Cremant de Loire Brut"/>
    <s v="Large Crate"/>
    <s v="Dubbo"/>
    <x v="1169"/>
    <d v="2011-08-01T00:00:00"/>
    <n v="7"/>
    <n v="0.05"/>
    <n v="43.57"/>
    <n v="16.36"/>
    <n v="304.99"/>
  </r>
  <r>
    <n v="4398"/>
    <n v="90772"/>
    <s v="Roger Gomez"/>
    <s v="Road Cargo"/>
    <x v="1"/>
    <x v="3"/>
    <s v="Low"/>
    <s v="Chardonnay"/>
    <x v="0"/>
    <x v="3"/>
    <s v="Grgich Hills Chardonnay 2012"/>
    <s v="Large Crate"/>
    <s v="Armidale"/>
    <x v="526"/>
    <d v="2011-02-10T00:00:00"/>
    <n v="10"/>
    <n v="0"/>
    <n v="55.94"/>
    <n v="6.55"/>
    <n v="559.4"/>
  </r>
  <r>
    <n v="4399"/>
    <n v="90772"/>
    <s v="Roger Gomez"/>
    <s v="Express Road Cargo"/>
    <x v="1"/>
    <x v="3"/>
    <s v="Low"/>
    <s v="Chardonnay"/>
    <x v="0"/>
    <x v="3"/>
    <s v="Dog Point Vineyard Sauvignon Blanc 2014"/>
    <s v="Standard Size Crate"/>
    <s v="Broken Hill"/>
    <x v="526"/>
    <d v="2011-02-10T00:00:00"/>
    <n v="1"/>
    <n v="0.05"/>
    <n v="20.99"/>
    <n v="1.25"/>
    <n v="20.99"/>
  </r>
  <r>
    <n v="4400"/>
    <n v="88766"/>
    <s v="Earl Carr"/>
    <s v="Express Road Cargo"/>
    <x v="1"/>
    <x v="1"/>
    <s v="Critical"/>
    <s v="Pinot Gris"/>
    <x v="0"/>
    <x v="3"/>
    <s v="Robert Oatley Sauvignon Blanc 2013"/>
    <s v="Large Crate"/>
    <s v="Bendigo"/>
    <x v="1220"/>
    <d v="2010-06-17T00:00:00"/>
    <n v="6"/>
    <n v="0"/>
    <n v="40.479999999999997"/>
    <n v="19.989999999999998"/>
    <n v="242.88"/>
  </r>
  <r>
    <n v="4401"/>
    <n v="89701"/>
    <s v="Kenneth Peters"/>
    <s v="Express Road Cargo"/>
    <x v="1"/>
    <x v="3"/>
    <s v="Medium"/>
    <s v="Chardonnay"/>
    <x v="0"/>
    <x v="3"/>
    <s v="Villa Maria Private Bin Sauvignon Blanc 2015"/>
    <s v="Large Crate"/>
    <s v="Bathurst"/>
    <x v="296"/>
    <d v="2011-08-18T00:00:00"/>
    <n v="11"/>
    <n v="0.01"/>
    <n v="85.99"/>
    <n v="2.79"/>
    <n v="945.89"/>
  </r>
  <r>
    <n v="4402"/>
    <n v="85965"/>
    <s v="Fred Willis"/>
    <s v="Express Road Cargo"/>
    <x v="0"/>
    <x v="1"/>
    <s v="Low"/>
    <s v="Malbec"/>
    <x v="0"/>
    <x v="3"/>
    <s v="Domaine Lafage Miraflors Rose 2013"/>
    <s v="Full Container"/>
    <s v="Burnie"/>
    <x v="739"/>
    <d v="2010-07-21T00:00:00"/>
    <n v="9"/>
    <n v="0.05"/>
    <n v="1.86"/>
    <n v="2.58"/>
    <n v="16.740000000000002"/>
  </r>
  <r>
    <n v="4403"/>
    <n v="89005"/>
    <s v="Edward Hunter"/>
    <s v="Express Road Cargo"/>
    <x v="1"/>
    <x v="1"/>
    <s v="Not Specified"/>
    <s v="Sauvignon Blanc"/>
    <x v="0"/>
    <x v="3"/>
    <s v="Dog Point Vineyard Sauvignon Blanc 2014"/>
    <s v="Large Crate"/>
    <s v="Burnie"/>
    <x v="503"/>
    <d v="2010-08-07T00:00:00"/>
    <n v="22"/>
    <n v="0.08"/>
    <n v="65.989999999999995"/>
    <n v="5.92"/>
    <n v="1451.78"/>
  </r>
  <r>
    <n v="4404"/>
    <n v="87241"/>
    <s v="Walter Martin"/>
    <s v="Road Cargo"/>
    <x v="0"/>
    <x v="0"/>
    <s v="Not Specified"/>
    <s v="Zinfandel"/>
    <x v="0"/>
    <x v="4"/>
    <s v="Belle Glos Oeil de Perdrix Pinot Noir Blanc 2014"/>
    <s v="Large Crate"/>
    <s v="Mackay"/>
    <x v="1221"/>
    <d v="2011-10-04T00:00:00"/>
    <n v="22"/>
    <n v="0.09"/>
    <n v="11.97"/>
    <n v="4.9800000000000004"/>
    <n v="263.34000000000003"/>
  </r>
  <r>
    <n v="4405"/>
    <n v="87333"/>
    <s v="Ruth Scott"/>
    <s v="Express Road Cargo"/>
    <x v="0"/>
    <x v="0"/>
    <s v="Critical"/>
    <s v="Pinot Noir"/>
    <x v="0"/>
    <x v="4"/>
    <s v="Chateau d'Esclans Garrus Rose 2013"/>
    <s v="Large Crate"/>
    <s v="Brisbane"/>
    <x v="356"/>
    <d v="2013-09-19T00:00:00"/>
    <n v="15"/>
    <n v="0.06"/>
    <n v="33.29"/>
    <n v="8.74"/>
    <n v="499.34999999999997"/>
  </r>
  <r>
    <n v="4406"/>
    <n v="87565"/>
    <s v="Steve Wilson"/>
    <s v="Air Cargo"/>
    <x v="2"/>
    <x v="1"/>
    <s v="Low"/>
    <s v="Cremant"/>
    <x v="0"/>
    <x v="4"/>
    <s v="Orin Swift Cellars Fragile Rose 2014"/>
    <s v="Extra Large Crate"/>
    <s v="Adelaide"/>
    <x v="702"/>
    <d v="2013-09-22T00:00:00"/>
    <n v="8"/>
    <n v="0.1"/>
    <n v="33.94"/>
    <n v="19.190000000000001"/>
    <n v="271.52"/>
  </r>
  <r>
    <n v="4407"/>
    <n v="90850"/>
    <s v="Virginia Sanders"/>
    <s v="Air Cargo"/>
    <x v="1"/>
    <x v="2"/>
    <s v="High"/>
    <s v="Reisling"/>
    <x v="0"/>
    <x v="4"/>
    <s v="Los Vascos Sauvignon Blanc 2015"/>
    <s v="Extra Large Crate"/>
    <s v="Bunbury"/>
    <x v="238"/>
    <d v="2010-08-03T00:00:00"/>
    <n v="11"/>
    <n v="0.03"/>
    <n v="200.97"/>
    <n v="15.59"/>
    <n v="2210.67"/>
  </r>
  <r>
    <n v="4408"/>
    <n v="91204"/>
    <s v="Donald Stanley"/>
    <s v="Express Road Cargo"/>
    <x v="0"/>
    <x v="0"/>
    <s v="Critical"/>
    <s v="Zinfandel"/>
    <x v="0"/>
    <x v="4"/>
    <s v="Gerard Bertrand Cote des Roses Rose 2014"/>
    <s v="Large Crate"/>
    <s v="Palmerston"/>
    <x v="94"/>
    <d v="2012-10-01T00:00:00"/>
    <n v="18"/>
    <n v="0.05"/>
    <n v="44.01"/>
    <n v="3.5"/>
    <n v="792.18"/>
  </r>
  <r>
    <n v="4409"/>
    <n v="91204"/>
    <s v="Donald Stanley"/>
    <s v="Express Road Cargo"/>
    <x v="0"/>
    <x v="0"/>
    <s v="Critical"/>
    <s v="Pinot Noir"/>
    <x v="0"/>
    <x v="4"/>
    <s v="Marques de Caceres Rioja Rosado 2014"/>
    <s v="Full Container"/>
    <s v="Palmerston"/>
    <x v="94"/>
    <d v="2012-09-30T00:00:00"/>
    <n v="6"/>
    <n v="0.06"/>
    <n v="6.68"/>
    <n v="1.5"/>
    <n v="40.08"/>
  </r>
  <r>
    <n v="4410"/>
    <n v="86511"/>
    <s v="Katherine Richardson"/>
    <s v="Express Road Cargo"/>
    <x v="0"/>
    <x v="3"/>
    <s v="Critical"/>
    <s v="Cabernet Sauvignon"/>
    <x v="0"/>
    <x v="4"/>
    <s v="Lucien Albrecht Cremant d'Alsace Brut Rose"/>
    <s v="Full Container"/>
    <s v="Blue Mountains"/>
    <x v="660"/>
    <d v="2011-05-10T00:00:00"/>
    <n v="12"/>
    <n v="0.03"/>
    <n v="3.14"/>
    <n v="1.1399999999999999"/>
    <n v="37.68"/>
  </r>
  <r>
    <n v="4411"/>
    <n v="87058"/>
    <s v="Steven Ortiz"/>
    <s v="Air Cargo"/>
    <x v="2"/>
    <x v="0"/>
    <s v="Medium"/>
    <s v="Champagne"/>
    <x v="0"/>
    <x v="4"/>
    <s v="Gerard Bertrand Cote des Roses Rose 2014"/>
    <s v="Extra Large Crate"/>
    <s v="Maryborough"/>
    <x v="239"/>
    <d v="2011-05-13T00:00:00"/>
    <n v="13"/>
    <n v="0.06"/>
    <n v="350.99"/>
    <n v="39"/>
    <n v="4562.87"/>
  </r>
  <r>
    <n v="4412"/>
    <n v="88503"/>
    <s v="Eugene Perry"/>
    <s v="Express Road Cargo"/>
    <x v="0"/>
    <x v="0"/>
    <s v="Critical"/>
    <s v="Pinot Noir"/>
    <x v="0"/>
    <x v="4"/>
    <s v="Roederer Estate L'Ermitage 2007"/>
    <s v="Mini Crate"/>
    <s v="Darwin"/>
    <x v="562"/>
    <d v="2010-05-16T00:00:00"/>
    <n v="10"/>
    <n v="7.0000000000000007E-2"/>
    <n v="279.48"/>
    <n v="35"/>
    <n v="2794.8"/>
  </r>
  <r>
    <n v="4413"/>
    <n v="87123"/>
    <s v="Steven Berry"/>
    <s v="Express Road Cargo"/>
    <x v="0"/>
    <x v="3"/>
    <s v="Medium"/>
    <s v="Malbec"/>
    <x v="0"/>
    <x v="4"/>
    <s v="Marques de Caceres Rioja Rosado 2014"/>
    <s v="Large Crate"/>
    <s v="Penrith"/>
    <x v="1222"/>
    <d v="2012-03-28T00:00:00"/>
    <n v="12"/>
    <n v="0.06"/>
    <n v="4.91"/>
    <n v="0.5"/>
    <n v="58.92"/>
  </r>
  <r>
    <n v="4414"/>
    <n v="87123"/>
    <s v="Steven Berry"/>
    <s v="Express Road Cargo"/>
    <x v="0"/>
    <x v="3"/>
    <s v="Medium"/>
    <s v="Pinot Noir"/>
    <x v="0"/>
    <x v="4"/>
    <s v="Gerard Bertrand Cote des Roses Rose 2014"/>
    <s v="Large Crate"/>
    <s v="Sydney"/>
    <x v="1222"/>
    <d v="2012-03-28T00:00:00"/>
    <n v="6"/>
    <n v="7.0000000000000007E-2"/>
    <n v="193.17"/>
    <n v="19.989999999999998"/>
    <n v="1159.02"/>
  </r>
  <r>
    <n v="4415"/>
    <n v="87123"/>
    <s v="Steven Berry"/>
    <s v="Express Road Cargo"/>
    <x v="1"/>
    <x v="3"/>
    <s v="Medium"/>
    <s v="Pinot Gris"/>
    <x v="0"/>
    <x v="4"/>
    <s v="Dog Point Vineyard Sauvignon Blanc 2014"/>
    <s v="Large Crate"/>
    <s v="Campbeltown"/>
    <x v="1222"/>
    <d v="2012-03-28T00:00:00"/>
    <n v="6"/>
    <n v="0.1"/>
    <n v="155.99"/>
    <n v="8.99"/>
    <n v="935.94"/>
  </r>
  <r>
    <n v="4416"/>
    <n v="88515"/>
    <s v="Dorothy Bowman"/>
    <s v="Express Road Cargo"/>
    <x v="1"/>
    <x v="0"/>
    <s v="High"/>
    <s v="Chardonnay"/>
    <x v="0"/>
    <x v="4"/>
    <s v="Mercer Canyons Chardonnay 2013"/>
    <s v="Large Crate"/>
    <s v="Palmerston"/>
    <x v="527"/>
    <d v="2013-06-28T00:00:00"/>
    <n v="15"/>
    <n v="0.03"/>
    <n v="100.97"/>
    <n v="7.18"/>
    <n v="1514.55"/>
  </r>
  <r>
    <n v="4417"/>
    <n v="88515"/>
    <s v="Dorothy Bowman"/>
    <s v="Express Road Cargo"/>
    <x v="1"/>
    <x v="0"/>
    <s v="High"/>
    <s v="Sauvignon Blanc"/>
    <x v="0"/>
    <x v="4"/>
    <s v="Cloudy Bay Sauvignon Blanc 2015"/>
    <s v="Large Crate"/>
    <s v="Darwin"/>
    <x v="527"/>
    <d v="2013-06-28T00:00:00"/>
    <n v="5"/>
    <n v="0.01"/>
    <n v="40.98"/>
    <n v="6.5"/>
    <n v="204.89999999999998"/>
  </r>
  <r>
    <n v="4418"/>
    <n v="88515"/>
    <s v="Dorothy Bowman"/>
    <s v="Road Cargo"/>
    <x v="0"/>
    <x v="0"/>
    <s v="High"/>
    <s v="Merlot"/>
    <x v="0"/>
    <x v="4"/>
    <s v="Locations by Dave Phinney F Rose"/>
    <s v="Large Crate"/>
    <s v="Darwin"/>
    <x v="527"/>
    <d v="2013-06-27T00:00:00"/>
    <n v="6"/>
    <n v="0"/>
    <n v="4.13"/>
    <n v="0.99"/>
    <n v="24.78"/>
  </r>
  <r>
    <n v="4419"/>
    <n v="91177"/>
    <s v="Peter Burke"/>
    <s v="Express Road Cargo"/>
    <x v="2"/>
    <x v="2"/>
    <s v="Critical"/>
    <s v="Grenache Rose"/>
    <x v="0"/>
    <x v="4"/>
    <s v="Domaine Lafage Miraflors Rose 2013"/>
    <s v="Mini Crate"/>
    <s v="Perth"/>
    <x v="1223"/>
    <d v="2012-08-11T00:00:00"/>
    <n v="11"/>
    <n v="0.01"/>
    <n v="40.97"/>
    <n v="14.45"/>
    <n v="450.66999999999996"/>
  </r>
  <r>
    <n v="4420"/>
    <n v="91177"/>
    <s v="Peter Burke"/>
    <s v="Air Cargo"/>
    <x v="2"/>
    <x v="2"/>
    <s v="Critical"/>
    <s v="Sangiovese Rose"/>
    <x v="0"/>
    <x v="4"/>
    <s v="Francis Ford Coppola Sofia Rose 2014"/>
    <s v="Extra Large Crate"/>
    <s v="Rockingham"/>
    <x v="1223"/>
    <d v="2012-08-10T00:00:00"/>
    <n v="8"/>
    <n v="0.04"/>
    <n v="349.45"/>
    <n v="60"/>
    <n v="2795.6"/>
  </r>
  <r>
    <n v="4421"/>
    <n v="88602"/>
    <s v="Kevin Patterson"/>
    <s v="Air Cargo"/>
    <x v="1"/>
    <x v="1"/>
    <s v="Critical"/>
    <s v="Chardonnay"/>
    <x v="0"/>
    <x v="4"/>
    <s v="Dog Point Vineyard Sauvignon Blanc 2014"/>
    <s v="Extra Large Crate"/>
    <s v="Canberra"/>
    <x v="1224"/>
    <d v="2012-01-27T00:00:00"/>
    <n v="4"/>
    <n v="0"/>
    <n v="549.99"/>
    <n v="49"/>
    <n v="2199.96"/>
  </r>
  <r>
    <n v="4422"/>
    <n v="90639"/>
    <s v="Anthony Schmidt"/>
    <s v="Road Cargo"/>
    <x v="1"/>
    <x v="1"/>
    <s v="Low"/>
    <s v="Reisling"/>
    <x v="0"/>
    <x v="4"/>
    <s v="Dog Point Vineyard Sauvignon Blanc 2014"/>
    <s v="Large Crate"/>
    <s v="Melbourne"/>
    <x v="1070"/>
    <d v="2013-06-08T00:00:00"/>
    <n v="1"/>
    <n v="0.1"/>
    <n v="50.98"/>
    <n v="6.5"/>
    <n v="50.98"/>
  </r>
  <r>
    <n v="4423"/>
    <n v="88114"/>
    <s v="Andrew Duncan"/>
    <s v="Air Cargo"/>
    <x v="2"/>
    <x v="3"/>
    <s v="Low"/>
    <s v="Cremant"/>
    <x v="0"/>
    <x v="4"/>
    <s v="Belle Glos Oeil de Perdrix Pinot Noir Blanc 2014"/>
    <s v="Small Crate"/>
    <s v="Blue Mountains"/>
    <x v="639"/>
    <d v="2010-03-10T00:00:00"/>
    <n v="4"/>
    <n v="0.08"/>
    <n v="230.98"/>
    <n v="23.78"/>
    <n v="923.92"/>
  </r>
  <r>
    <n v="4424"/>
    <n v="85912"/>
    <s v="Clarence Nelson"/>
    <s v="Air Cargo"/>
    <x v="2"/>
    <x v="1"/>
    <s v="Critical"/>
    <s v="Cremant"/>
    <x v="0"/>
    <x v="4"/>
    <s v="Miraval Rose (1.5 Liter Magnum) 2014"/>
    <s v="Small Crate"/>
    <s v="Ararat"/>
    <x v="1225"/>
    <d v="2012-12-31T00:00:00"/>
    <n v="10"/>
    <n v="0.06"/>
    <n v="179.29"/>
    <n v="29.21"/>
    <n v="1792.8999999999999"/>
  </r>
  <r>
    <n v="4425"/>
    <n v="88289"/>
    <s v="Larry Grant"/>
    <s v="Air Cargo"/>
    <x v="2"/>
    <x v="3"/>
    <s v="High"/>
    <s v="Champagne"/>
    <x v="0"/>
    <x v="4"/>
    <s v="Belle Glos Oeil de Perdrix Pinot Noir Blanc 2014"/>
    <s v="Small Crate"/>
    <s v="Campbeltown"/>
    <x v="681"/>
    <d v="2013-02-08T00:00:00"/>
    <n v="12"/>
    <n v="0.05"/>
    <n v="236.97"/>
    <n v="59.24"/>
    <n v="2843.64"/>
  </r>
  <r>
    <n v="4426"/>
    <n v="89044"/>
    <s v="Sean Morgan"/>
    <s v="Express Road Cargo"/>
    <x v="0"/>
    <x v="1"/>
    <s v="Critical"/>
    <s v="Malbec"/>
    <x v="0"/>
    <x v="4"/>
    <s v="Lucien Albrecht Cremant d'Alsace Brut"/>
    <s v="Large Crate"/>
    <s v="Port Adelaide"/>
    <x v="21"/>
    <d v="2013-07-11T00:00:00"/>
    <n v="13"/>
    <n v="0.02"/>
    <n v="11.97"/>
    <n v="4.9800000000000004"/>
    <n v="155.61000000000001"/>
  </r>
  <r>
    <n v="4427"/>
    <n v="89044"/>
    <s v="Sean Morgan"/>
    <s v="Road Cargo"/>
    <x v="2"/>
    <x v="1"/>
    <s v="Critical"/>
    <s v="Champagne"/>
    <x v="0"/>
    <x v="4"/>
    <s v="Chateau d'Esclans Whispering Angel Rose 2014"/>
    <s v="Standard Size Crate"/>
    <s v="Mount Gambier"/>
    <x v="21"/>
    <d v="2013-07-12T00:00:00"/>
    <n v="14"/>
    <n v="0.08"/>
    <n v="9.48"/>
    <n v="7.29"/>
    <n v="132.72"/>
  </r>
  <r>
    <n v="4428"/>
    <n v="89044"/>
    <s v="Sean Morgan"/>
    <s v="Express Road Cargo"/>
    <x v="0"/>
    <x v="1"/>
    <s v="Critical"/>
    <s v="Sangiovese"/>
    <x v="0"/>
    <x v="4"/>
    <s v="Chateau Gaudrelle Cremant d'Loire Brut"/>
    <s v="Large Crate"/>
    <s v="Canberra"/>
    <x v="21"/>
    <d v="2013-07-11T00:00:00"/>
    <n v="1"/>
    <n v="0.03"/>
    <n v="5.98"/>
    <n v="5.79"/>
    <n v="5.98"/>
  </r>
  <r>
    <n v="4429"/>
    <n v="88501"/>
    <s v="Walter Spencer"/>
    <s v="Air Cargo"/>
    <x v="0"/>
    <x v="1"/>
    <s v="Critical"/>
    <s v="Merlot"/>
    <x v="0"/>
    <x v="4"/>
    <s v="Lucien Albrecht Cremant d'Alsace Brut Rose"/>
    <s v="Extra Large Crate"/>
    <s v="Port Lincoln"/>
    <x v="181"/>
    <d v="2013-12-04T00:00:00"/>
    <n v="12"/>
    <n v="0.06"/>
    <n v="68.81"/>
    <n v="60"/>
    <n v="825.72"/>
  </r>
  <r>
    <n v="4430"/>
    <n v="85979"/>
    <s v="Ryan Murray"/>
    <s v="Express Road Cargo"/>
    <x v="0"/>
    <x v="3"/>
    <s v="High"/>
    <s v="Pinot Noir"/>
    <x v="0"/>
    <x v="4"/>
    <s v="Miraval Rose (1.5 Liter Magnum) 2014"/>
    <s v="Large Crate"/>
    <s v="Campbeltown"/>
    <x v="411"/>
    <d v="2010-05-07T00:00:00"/>
    <n v="7"/>
    <n v="0.08"/>
    <n v="6.48"/>
    <n v="8.4"/>
    <n v="45.36"/>
  </r>
  <r>
    <n v="4431"/>
    <n v="91245"/>
    <s v="Roy Cole"/>
    <s v="Express Road Cargo"/>
    <x v="1"/>
    <x v="1"/>
    <s v="Not Specified"/>
    <s v="Reisling"/>
    <x v="0"/>
    <x v="4"/>
    <s v="Robert Oatley Sauvignon Blanc 2013"/>
    <s v="Standard Size Crate"/>
    <s v="Mount Barker"/>
    <x v="240"/>
    <d v="2010-12-08T00:00:00"/>
    <n v="4"/>
    <n v="0"/>
    <n v="20.89"/>
    <n v="1.99"/>
    <n v="83.56"/>
  </r>
  <r>
    <n v="4432"/>
    <n v="91245"/>
    <s v="Roy Cole"/>
    <s v="Express Road Cargo"/>
    <x v="0"/>
    <x v="1"/>
    <s v="Not Specified"/>
    <s v="Shiraz"/>
    <x v="0"/>
    <x v="4"/>
    <s v="Schramsberg Cremant Demi-Sec 2011"/>
    <s v="Full Container"/>
    <s v="Mount Barker"/>
    <x v="240"/>
    <d v="2010-12-09T00:00:00"/>
    <n v="19"/>
    <n v="7.0000000000000007E-2"/>
    <n v="3.98"/>
    <n v="0.83"/>
    <n v="75.62"/>
  </r>
  <r>
    <n v="4433"/>
    <n v="87507"/>
    <s v="Douglas Sanchez"/>
    <s v="Express Road Cargo"/>
    <x v="1"/>
    <x v="0"/>
    <s v="Medium"/>
    <s v="Chardonnay"/>
    <x v="0"/>
    <x v="4"/>
    <s v="Dog Point Vineyard Sauvignon Blanc 2014"/>
    <s v="Standard Size Crate"/>
    <s v="Gympie"/>
    <x v="241"/>
    <d v="2012-04-23T00:00:00"/>
    <n v="1"/>
    <n v="0.03"/>
    <n v="8.1199999999999992"/>
    <n v="2.83"/>
    <n v="8.1199999999999992"/>
  </r>
  <r>
    <n v="4434"/>
    <n v="87507"/>
    <s v="Douglas Sanchez"/>
    <s v="Express Road Cargo"/>
    <x v="0"/>
    <x v="0"/>
    <s v="Medium"/>
    <s v="Shiraz"/>
    <x v="0"/>
    <x v="4"/>
    <s v="Bertani Bertarose 2014"/>
    <s v="Full Container"/>
    <s v="Rockhampton"/>
    <x v="241"/>
    <d v="2012-04-23T00:00:00"/>
    <n v="4"/>
    <n v="0"/>
    <n v="1.76"/>
    <n v="0.7"/>
    <n v="7.04"/>
  </r>
  <r>
    <n v="4435"/>
    <n v="87878"/>
    <s v="Joshua Hart"/>
    <s v="Air Cargo"/>
    <x v="1"/>
    <x v="2"/>
    <s v="Critical"/>
    <s v="Chardonnay"/>
    <x v="0"/>
    <x v="4"/>
    <s v="Lincourt Courtney's Chardonnay 2012"/>
    <s v="Extra Large Crate"/>
    <s v="Geraldton"/>
    <x v="50"/>
    <d v="2011-05-08T00:00:00"/>
    <n v="15"/>
    <n v="0.1"/>
    <n v="80.97"/>
    <n v="33.6"/>
    <n v="1214.55"/>
  </r>
  <r>
    <n v="4436"/>
    <n v="86415"/>
    <s v="Roger Watson"/>
    <s v="Express Road Cargo"/>
    <x v="0"/>
    <x v="3"/>
    <s v="Critical"/>
    <s v="Shiraz"/>
    <x v="0"/>
    <x v="4"/>
    <s v="Barnard Griffin Rose of Sangiovese 2014"/>
    <s v="Large Crate"/>
    <s v="Goulburn"/>
    <x v="242"/>
    <d v="2012-06-12T00:00:00"/>
    <n v="9"/>
    <n v="0.03"/>
    <n v="5.34"/>
    <n v="5.63"/>
    <n v="48.06"/>
  </r>
  <r>
    <n v="4437"/>
    <n v="86899"/>
    <s v="Theresa Washington"/>
    <s v="Road Cargo"/>
    <x v="1"/>
    <x v="3"/>
    <s v="High"/>
    <s v="Chardonnay"/>
    <x v="0"/>
    <x v="4"/>
    <s v="Villa Maria Private Bin Sauvignon Blanc 2015"/>
    <s v="Loose Wrap"/>
    <s v="Tamworth"/>
    <x v="1094"/>
    <d v="2010-01-27T00:00:00"/>
    <n v="8"/>
    <n v="0.08"/>
    <n v="150.97999999999999"/>
    <n v="13.99"/>
    <n v="1207.8399999999999"/>
  </r>
  <r>
    <n v="4438"/>
    <n v="86899"/>
    <s v="Julie Roberts"/>
    <s v="Air Cargo"/>
    <x v="2"/>
    <x v="3"/>
    <s v="High"/>
    <s v="Cremant"/>
    <x v="0"/>
    <x v="4"/>
    <s v="Gerard Bertrand Cote des Roses Rose 2014"/>
    <s v="Extra Large Crate"/>
    <s v="Orange"/>
    <x v="1094"/>
    <d v="2010-01-27T00:00:00"/>
    <n v="4"/>
    <n v="0.03"/>
    <n v="25.98"/>
    <n v="14.36"/>
    <n v="103.92"/>
  </r>
  <r>
    <n v="4439"/>
    <n v="86899"/>
    <s v="Julie Roberts"/>
    <s v="Express Road Cargo"/>
    <x v="0"/>
    <x v="3"/>
    <s v="High"/>
    <s v="Pinot Noir"/>
    <x v="0"/>
    <x v="4"/>
    <s v="Domaine Lafond Roc-Epine Tavel Rose 2014"/>
    <s v="Mini Crate"/>
    <s v="Armidale"/>
    <x v="1094"/>
    <d v="2010-01-27T00:00:00"/>
    <n v="10"/>
    <n v="0.1"/>
    <n v="32.479999999999997"/>
    <n v="35"/>
    <n v="324.79999999999995"/>
  </r>
  <r>
    <n v="4440"/>
    <n v="86584"/>
    <s v="Russell Ramos"/>
    <s v="Express Road Cargo"/>
    <x v="0"/>
    <x v="3"/>
    <s v="Critical"/>
    <s v="Malbec"/>
    <x v="0"/>
    <x v="4"/>
    <s v="Barnard Griffin Rose of Sangiovese 2014"/>
    <s v="Standard Size Crate"/>
    <s v="Bathurst"/>
    <x v="75"/>
    <d v="2013-03-27T00:00:00"/>
    <n v="2"/>
    <n v="0.04"/>
    <n v="10.98"/>
    <n v="3.37"/>
    <n v="21.96"/>
  </r>
  <r>
    <n v="4441"/>
    <n v="87264"/>
    <s v="Ruby Gray"/>
    <s v="Road Cargo"/>
    <x v="2"/>
    <x v="2"/>
    <s v="High"/>
    <s v="Cremant"/>
    <x v="0"/>
    <x v="4"/>
    <s v="Locations by Dave Phinney F Rose&quot;"/>
    <s v="Large Crate"/>
    <s v="Freemantle"/>
    <x v="1226"/>
    <d v="2012-03-15T00:00:00"/>
    <n v="9"/>
    <n v="0.04"/>
    <n v="7.96"/>
    <n v="4.95"/>
    <n v="71.64"/>
  </r>
  <r>
    <n v="4442"/>
    <n v="91193"/>
    <s v="Steve Ryan"/>
    <s v="Express Road Cargo"/>
    <x v="1"/>
    <x v="1"/>
    <s v="Not Specified"/>
    <s v="Chardonnay"/>
    <x v="0"/>
    <x v="4"/>
    <s v="Los Vascos Sauvignon Blanc 2015"/>
    <s v="Loose Wrap"/>
    <s v="Canberra"/>
    <x v="819"/>
    <d v="2013-12-13T00:00:00"/>
    <n v="15"/>
    <n v="0.03"/>
    <n v="20.99"/>
    <n v="4.8099999999999996"/>
    <n v="314.84999999999997"/>
  </r>
  <r>
    <n v="4443"/>
    <n v="91193"/>
    <s v="Robert Gilbert"/>
    <s v="Express Road Cargo"/>
    <x v="2"/>
    <x v="1"/>
    <s v="Not Specified"/>
    <s v="Champagne"/>
    <x v="0"/>
    <x v="4"/>
    <s v="Chateau d'Esclans Whispering Angel Rose 2014"/>
    <s v="Large Crate"/>
    <s v="Canberra"/>
    <x v="819"/>
    <d v="2013-12-13T00:00:00"/>
    <n v="5"/>
    <n v="0.05"/>
    <n v="14.58"/>
    <n v="7.4"/>
    <n v="72.900000000000006"/>
  </r>
  <r>
    <n v="4444"/>
    <n v="89419"/>
    <s v="Christine Daniels"/>
    <s v="Express Road Cargo"/>
    <x v="0"/>
    <x v="0"/>
    <s v="Medium"/>
    <s v="Pinot Noir"/>
    <x v="0"/>
    <x v="4"/>
    <s v="Pierre Sparr Cremant d'Alsace Reserve Brut Rose"/>
    <s v="Large Crate"/>
    <s v="Gold Coast"/>
    <x v="12"/>
    <d v="2011-03-02T00:00:00"/>
    <n v="2"/>
    <n v="0.05"/>
    <n v="22.84"/>
    <n v="5.47"/>
    <n v="45.68"/>
  </r>
  <r>
    <n v="4445"/>
    <n v="86589"/>
    <s v="Russell Ramos"/>
    <s v="Express Road Cargo"/>
    <x v="0"/>
    <x v="3"/>
    <s v="High"/>
    <s v="Merlot"/>
    <x v="0"/>
    <x v="4"/>
    <s v="Roederer Estate Brut"/>
    <s v="Mini Crate"/>
    <s v="Albury"/>
    <x v="428"/>
    <d v="2013-11-19T00:00:00"/>
    <n v="41"/>
    <n v="0.02"/>
    <n v="300.64999999999998"/>
    <n v="24.49"/>
    <n v="12326.65"/>
  </r>
  <r>
    <n v="4446"/>
    <n v="86589"/>
    <s v="Russell Ramos"/>
    <s v="Express Road Cargo"/>
    <x v="0"/>
    <x v="3"/>
    <s v="High"/>
    <s v="Merlot"/>
    <x v="0"/>
    <x v="4"/>
    <s v="Locations by Dave Phinney F Rose"/>
    <s v="Large Crate"/>
    <s v="Tamworth"/>
    <x v="428"/>
    <d v="2013-11-20T00:00:00"/>
    <n v="36"/>
    <n v="0.08"/>
    <n v="11.97"/>
    <n v="4.9800000000000004"/>
    <n v="430.92"/>
  </r>
  <r>
    <n v="4447"/>
    <n v="90401"/>
    <s v="Lawrence Scott"/>
    <s v="Express Road Cargo"/>
    <x v="0"/>
    <x v="1"/>
    <s v="High"/>
    <s v="Zinfandel"/>
    <x v="0"/>
    <x v="4"/>
    <s v="Louis Roederer Cristal Brut 2006"/>
    <s v="Standard Size Crate"/>
    <s v="Canberra"/>
    <x v="1227"/>
    <d v="2013-06-24T00:00:00"/>
    <n v="9"/>
    <n v="0.08"/>
    <n v="43.98"/>
    <n v="8.99"/>
    <n v="395.82"/>
  </r>
  <r>
    <n v="4448"/>
    <n v="90401"/>
    <s v="Mark Morrison"/>
    <s v="Express Road Cargo"/>
    <x v="2"/>
    <x v="1"/>
    <s v="High"/>
    <s v="Grenache Rose"/>
    <x v="0"/>
    <x v="4"/>
    <s v="Bertani Bertarose 2014"/>
    <s v="Standard Size Crate"/>
    <s v="Mount Barker"/>
    <x v="1227"/>
    <d v="2013-06-25T00:00:00"/>
    <n v="5"/>
    <n v="0.01"/>
    <n v="2.23"/>
    <n v="4.57"/>
    <n v="11.15"/>
  </r>
  <r>
    <n v="4449"/>
    <n v="90515"/>
    <s v="Lawrence Evans"/>
    <s v="Express Road Cargo"/>
    <x v="0"/>
    <x v="3"/>
    <s v="High"/>
    <s v="Malbec"/>
    <x v="0"/>
    <x v="2"/>
    <s v="Chateau de Campuget Costieres de Nimes Tradition Rose 2015"/>
    <s v="Large Crate"/>
    <s v="Tamworth"/>
    <x v="1228"/>
    <d v="2011-04-10T00:00:00"/>
    <n v="2"/>
    <n v="0.03"/>
    <n v="4.55"/>
    <n v="1.49"/>
    <n v="9.1"/>
  </r>
  <r>
    <n v="4450"/>
    <n v="87279"/>
    <s v="Anthony Cook"/>
    <s v="Express Road Cargo"/>
    <x v="0"/>
    <x v="2"/>
    <s v="Critical"/>
    <s v="Cabernet Sauvignon"/>
    <x v="0"/>
    <x v="2"/>
    <s v="Simonnet-Febvre Cremant de Bourgogne Blanc"/>
    <s v="Large Crate"/>
    <s v="Albany"/>
    <x v="626"/>
    <d v="2012-08-12T00:00:00"/>
    <n v="8"/>
    <n v="0.06"/>
    <n v="2.16"/>
    <n v="6.05"/>
    <n v="17.28"/>
  </r>
  <r>
    <n v="4451"/>
    <n v="87692"/>
    <s v="Nicholas Coleman"/>
    <s v="Express Road Cargo"/>
    <x v="0"/>
    <x v="1"/>
    <s v="Medium"/>
    <s v="Cabernet Sauvignon"/>
    <x v="0"/>
    <x v="2"/>
    <s v="Marques de Caceres Rioja Rosado 2014"/>
    <s v="Large Crate"/>
    <s v="Melbourne"/>
    <x v="51"/>
    <d v="2013-08-15T00:00:00"/>
    <n v="25"/>
    <n v="7.0000000000000007E-2"/>
    <n v="4.18"/>
    <n v="2.99"/>
    <n v="104.5"/>
  </r>
  <r>
    <n v="4452"/>
    <n v="89403"/>
    <s v="Alice Wilson"/>
    <s v="Air Cargo"/>
    <x v="2"/>
    <x v="2"/>
    <s v="Not Specified"/>
    <s v="Cremant"/>
    <x v="0"/>
    <x v="2"/>
    <s v="Marques de Caceres Rioja Rosado 2014"/>
    <s v="Extra Large Crate"/>
    <s v="Rockingham"/>
    <x v="243"/>
    <d v="2011-01-20T00:00:00"/>
    <n v="1"/>
    <n v="0.01"/>
    <n v="200.98"/>
    <n v="23.76"/>
    <n v="200.98"/>
  </r>
  <r>
    <n v="4453"/>
    <n v="87999"/>
    <s v="Kevin Jacobs"/>
    <s v="Express Road Cargo"/>
    <x v="1"/>
    <x v="1"/>
    <s v="Low"/>
    <s v="Sauvignon Blanc"/>
    <x v="0"/>
    <x v="2"/>
    <s v="Robert Oatley Sauvignon Blanc 2013"/>
    <s v="Mini Crate"/>
    <s v="Hobart"/>
    <x v="931"/>
    <d v="2013-07-25T00:00:00"/>
    <n v="6"/>
    <n v="0"/>
    <n v="599.99"/>
    <n v="24.49"/>
    <n v="3599.94"/>
  </r>
  <r>
    <n v="4454"/>
    <n v="87999"/>
    <s v="Kevin Jacobs"/>
    <s v="Express Road Cargo"/>
    <x v="0"/>
    <x v="1"/>
    <s v="Low"/>
    <s v="Malbec"/>
    <x v="0"/>
    <x v="2"/>
    <s v="JCB N¬∞21 Brut Cremant de Bourgogne"/>
    <s v="Large Crate"/>
    <s v="Devonport"/>
    <x v="931"/>
    <d v="2013-07-25T00:00:00"/>
    <n v="13"/>
    <n v="0.01"/>
    <n v="6.48"/>
    <n v="6.6"/>
    <n v="84.240000000000009"/>
  </r>
  <r>
    <n v="4455"/>
    <n v="87999"/>
    <s v="Kevin Jacobs"/>
    <s v="Express Road Cargo"/>
    <x v="0"/>
    <x v="1"/>
    <s v="Low"/>
    <s v="Malbec"/>
    <x v="0"/>
    <x v="2"/>
    <s v="Veuve Clicquot Brut Yellow Label"/>
    <s v="Full Container"/>
    <s v="Hobart"/>
    <x v="931"/>
    <d v="2013-07-25T00:00:00"/>
    <n v="14"/>
    <n v="0.01"/>
    <n v="19.84"/>
    <n v="4.0999999999999996"/>
    <n v="277.76"/>
  </r>
  <r>
    <n v="4456"/>
    <n v="86815"/>
    <s v="Carl Jacobs"/>
    <s v="Express Road Cargo"/>
    <x v="1"/>
    <x v="3"/>
    <s v="Low"/>
    <s v="Reisling"/>
    <x v="0"/>
    <x v="2"/>
    <s v="The White Knight Sauvignon Blanc 2014"/>
    <s v="Large Crate"/>
    <s v="Orange"/>
    <x v="11"/>
    <d v="2010-11-28T00:00:00"/>
    <n v="28"/>
    <n v="0.09"/>
    <n v="50.98"/>
    <n v="6.5"/>
    <n v="1427.4399999999998"/>
  </r>
  <r>
    <n v="4457"/>
    <n v="91169"/>
    <s v="John Hill"/>
    <s v="Air Cargo"/>
    <x v="2"/>
    <x v="3"/>
    <s v="Medium"/>
    <s v="Champagne"/>
    <x v="0"/>
    <x v="2"/>
    <s v="Bertani Bertarose 2014"/>
    <s v="Extra Large Crate"/>
    <s v="Liverpool"/>
    <x v="885"/>
    <d v="2012-01-30T00:00:00"/>
    <n v="3"/>
    <n v="0.06"/>
    <n v="113.98"/>
    <n v="30"/>
    <n v="341.94"/>
  </r>
  <r>
    <n v="4458"/>
    <n v="90586"/>
    <s v="Fred Woods"/>
    <s v="Express Road Cargo"/>
    <x v="1"/>
    <x v="1"/>
    <s v="Medium"/>
    <s v="Chardonnay"/>
    <x v="0"/>
    <x v="2"/>
    <s v="Chardonnais Napa Valley Chardonnay 2013"/>
    <s v="Standard Size Crate"/>
    <s v="Bendigo"/>
    <x v="340"/>
    <d v="2013-05-01T00:00:00"/>
    <n v="8"/>
    <n v="0"/>
    <n v="85.99"/>
    <n v="1.25"/>
    <n v="687.92"/>
  </r>
  <r>
    <n v="4459"/>
    <n v="89836"/>
    <s v="Gloria Gardner"/>
    <s v="Road Cargo"/>
    <x v="0"/>
    <x v="1"/>
    <s v="Critical"/>
    <s v="Malbec"/>
    <x v="0"/>
    <x v="2"/>
    <s v="Sutter Home Pink Moscato"/>
    <s v="Large Crate"/>
    <s v="Mount Barker"/>
    <x v="1229"/>
    <d v="2010-07-30T00:00:00"/>
    <n v="12"/>
    <n v="0.01"/>
    <n v="60.97"/>
    <n v="4.5"/>
    <n v="731.64"/>
  </r>
  <r>
    <n v="4460"/>
    <n v="89836"/>
    <s v="Eric Webb"/>
    <s v="Air Cargo"/>
    <x v="2"/>
    <x v="1"/>
    <s v="Critical"/>
    <s v="Cremant"/>
    <x v="0"/>
    <x v="2"/>
    <s v="Sutter Home White Zinfandel"/>
    <s v="Extra Large Crate"/>
    <s v="Bendigo"/>
    <x v="1229"/>
    <d v="2010-07-29T00:00:00"/>
    <n v="14"/>
    <n v="0"/>
    <n v="122.99"/>
    <n v="70.2"/>
    <n v="1721.86"/>
  </r>
  <r>
    <n v="4461"/>
    <n v="90108"/>
    <s v="Patrick Lane"/>
    <s v="Express Road Cargo"/>
    <x v="0"/>
    <x v="3"/>
    <s v="Medium"/>
    <s v="Merlot"/>
    <x v="0"/>
    <x v="2"/>
    <s v="Moet &amp; Chandon Imperial"/>
    <s v="Large Crate"/>
    <s v="Tamworth"/>
    <x v="1172"/>
    <d v="2012-04-16T00:00:00"/>
    <n v="13"/>
    <n v="0.09"/>
    <n v="15.67"/>
    <n v="1.39"/>
    <n v="203.71"/>
  </r>
  <r>
    <n v="4462"/>
    <n v="90108"/>
    <s v="Patrick Lane"/>
    <s v="Express Road Cargo"/>
    <x v="0"/>
    <x v="3"/>
    <s v="Medium"/>
    <s v="Shiraz"/>
    <x v="0"/>
    <x v="2"/>
    <s v="Miraval Rose 2014"/>
    <s v="Full Container"/>
    <s v="Blue Mountains"/>
    <x v="1172"/>
    <d v="2012-04-17T00:00:00"/>
    <n v="6"/>
    <n v="0"/>
    <n v="2.88"/>
    <n v="0.7"/>
    <n v="17.28"/>
  </r>
  <r>
    <n v="4463"/>
    <n v="91123"/>
    <s v="Benjamin Larson"/>
    <s v="Express Road Cargo"/>
    <x v="1"/>
    <x v="1"/>
    <s v="Not Specified"/>
    <s v="Sauvignon Blanc"/>
    <x v="0"/>
    <x v="2"/>
    <s v="Hewitson LuLu Sauvignon Blanc 2014"/>
    <s v="Loose Wrap"/>
    <s v="Devonport"/>
    <x v="889"/>
    <d v="2010-06-06T00:00:00"/>
    <n v="1"/>
    <n v="0"/>
    <n v="999.99"/>
    <n v="13.99"/>
    <n v="999.99"/>
  </r>
  <r>
    <n v="4464"/>
    <n v="91123"/>
    <s v="Benjamin Larson"/>
    <s v="Road Cargo"/>
    <x v="0"/>
    <x v="1"/>
    <s v="Not Specified"/>
    <s v="Merlot"/>
    <x v="0"/>
    <x v="2"/>
    <s v="Barnard Griffin Rose of Sangiovese 2014"/>
    <s v="Large Crate"/>
    <s v="Launceston"/>
    <x v="889"/>
    <d v="2010-06-05T00:00:00"/>
    <n v="13"/>
    <n v="0.05"/>
    <n v="6.48"/>
    <n v="5.14"/>
    <n v="84.240000000000009"/>
  </r>
  <r>
    <n v="4465"/>
    <n v="89317"/>
    <s v="Patricia Sanchez"/>
    <s v="Express Road Cargo"/>
    <x v="2"/>
    <x v="1"/>
    <s v="Medium"/>
    <s v="Champagne"/>
    <x v="0"/>
    <x v="2"/>
    <s v="Belle Glos Oeil de Perdrix Pinot Noir Blanc 2014"/>
    <s v="Full Container"/>
    <s v="Burnie"/>
    <x v="973"/>
    <d v="2013-03-20T00:00:00"/>
    <n v="1"/>
    <n v="0.02"/>
    <n v="7.59"/>
    <n v="4"/>
    <n v="7.59"/>
  </r>
  <r>
    <n v="4466"/>
    <n v="89317"/>
    <s v="Patricia Sanchez"/>
    <s v="Express Road Cargo"/>
    <x v="0"/>
    <x v="1"/>
    <s v="Medium"/>
    <s v="Pinot Noir"/>
    <x v="0"/>
    <x v="2"/>
    <s v="Francis Ford Coppola Sofia Rose 2014"/>
    <s v="Full Container"/>
    <s v="Burnie"/>
    <x v="973"/>
    <d v="2013-03-19T00:00:00"/>
    <n v="9"/>
    <n v="0.09"/>
    <n v="5.43"/>
    <n v="0.95"/>
    <n v="48.87"/>
  </r>
  <r>
    <n v="4467"/>
    <n v="89317"/>
    <s v="Patricia Sanchez"/>
    <s v="Express Road Cargo"/>
    <x v="0"/>
    <x v="1"/>
    <s v="Medium"/>
    <s v="Shiraz"/>
    <x v="0"/>
    <x v="2"/>
    <s v="Miraval Rose (1.5 Liter Magnum) 2014"/>
    <s v="Mini Crate"/>
    <s v="Burnie"/>
    <x v="973"/>
    <d v="2013-03-19T00:00:00"/>
    <n v="9"/>
    <n v="0.06"/>
    <n v="279.48"/>
    <n v="35"/>
    <n v="2515.3200000000002"/>
  </r>
  <r>
    <n v="4468"/>
    <n v="90182"/>
    <s v="Aaron Smith"/>
    <s v="Express Road Cargo"/>
    <x v="1"/>
    <x v="2"/>
    <s v="Low"/>
    <s v="Pinot Gris"/>
    <x v="0"/>
    <x v="2"/>
    <s v="The White Knight Sauvignon Blanc 2014"/>
    <s v="Standard Size Crate"/>
    <s v="Rockingham"/>
    <x v="659"/>
    <d v="2013-03-07T00:00:00"/>
    <n v="11"/>
    <n v="0.05"/>
    <n v="8.5"/>
    <n v="1.99"/>
    <n v="93.5"/>
  </r>
  <r>
    <n v="4469"/>
    <n v="90281"/>
    <s v="Stephen Miller"/>
    <s v="Express Road Cargo"/>
    <x v="1"/>
    <x v="1"/>
    <s v="Not Specified"/>
    <s v="Sauvignon Blanc"/>
    <x v="0"/>
    <x v="2"/>
    <s v="Dog Point Vineyard Sauvignon Blanc 2014"/>
    <s v="Standard Size Crate"/>
    <s v="Geelong"/>
    <x v="1230"/>
    <d v="2012-05-08T00:00:00"/>
    <n v="3"/>
    <n v="0.09"/>
    <n v="4.7699999999999996"/>
    <n v="2.39"/>
    <n v="14.309999999999999"/>
  </r>
  <r>
    <n v="4470"/>
    <n v="88054"/>
    <s v="Johnny Boyd"/>
    <s v="Express Road Cargo"/>
    <x v="0"/>
    <x v="3"/>
    <s v="Critical"/>
    <s v="Malbec"/>
    <x v="0"/>
    <x v="2"/>
    <s v="Miraval Rose 2014"/>
    <s v="Large Crate"/>
    <s v="Bathurst"/>
    <x v="255"/>
    <d v="2012-09-17T00:00:00"/>
    <n v="17"/>
    <n v="0.03"/>
    <n v="7.3"/>
    <n v="7.72"/>
    <n v="124.1"/>
  </r>
  <r>
    <n v="4471"/>
    <n v="88054"/>
    <s v="Johnny Boyd"/>
    <s v="Express Road Cargo"/>
    <x v="1"/>
    <x v="3"/>
    <s v="Critical"/>
    <s v="Reisling"/>
    <x v="0"/>
    <x v="2"/>
    <s v="Lincourt Courtney's Chardonnay 2012"/>
    <s v="Standard Size Crate"/>
    <s v="Cessnock"/>
    <x v="255"/>
    <d v="2012-09-17T00:00:00"/>
    <n v="7"/>
    <n v="0"/>
    <n v="29.89"/>
    <n v="1.99"/>
    <n v="209.23000000000002"/>
  </r>
  <r>
    <n v="4472"/>
    <n v="89633"/>
    <s v="Harry Butler"/>
    <s v="Express Road Cargo"/>
    <x v="2"/>
    <x v="1"/>
    <s v="Medium"/>
    <s v="Champagne"/>
    <x v="0"/>
    <x v="2"/>
    <s v="Miraval Rose (1.5 Liter Magnum) 2014"/>
    <s v="Mini Crate"/>
    <s v="Port Lincoln"/>
    <x v="852"/>
    <d v="2013-03-11T00:00:00"/>
    <n v="4"/>
    <n v="0"/>
    <n v="136.97999999999999"/>
    <n v="24.49"/>
    <n v="547.91999999999996"/>
  </r>
  <r>
    <n v="4473"/>
    <n v="89633"/>
    <s v="Harry Butler"/>
    <s v="Express Road Cargo"/>
    <x v="0"/>
    <x v="1"/>
    <s v="Medium"/>
    <s v="Cabernet Sauvignon"/>
    <x v="0"/>
    <x v="2"/>
    <s v="Lucien Albrecht Cremant d'Alsace Brut Rose"/>
    <s v="Full Container"/>
    <s v="Mount Gambier"/>
    <x v="852"/>
    <d v="2013-03-12T00:00:00"/>
    <n v="1"/>
    <n v="0.1"/>
    <n v="1.48"/>
    <n v="0.7"/>
    <n v="1.48"/>
  </r>
  <r>
    <n v="4474"/>
    <n v="91026"/>
    <s v="Todd Gilbert"/>
    <s v="Express Road Cargo"/>
    <x v="0"/>
    <x v="3"/>
    <s v="Low"/>
    <s v="Merlot"/>
    <x v="0"/>
    <x v="2"/>
    <s v="Jean-Baptiste Adam Les Natures Cremant d'Alsace Brut"/>
    <s v="Large Crate"/>
    <s v="Broken Hill"/>
    <x v="176"/>
    <d v="2011-10-04T00:00:00"/>
    <n v="1"/>
    <n v="0.05"/>
    <n v="4.9800000000000004"/>
    <n v="7.44"/>
    <n v="4.9800000000000004"/>
  </r>
  <r>
    <n v="4475"/>
    <n v="86117"/>
    <s v="Earl Jordan"/>
    <s v="Air Cargo"/>
    <x v="2"/>
    <x v="1"/>
    <s v="High"/>
    <s v="Cremant"/>
    <x v="0"/>
    <x v="2"/>
    <s v="La Playa Estate Cabernet Sauvignon Rose 2015"/>
    <s v="Extra Large Crate"/>
    <s v="Devonport"/>
    <x v="172"/>
    <d v="2013-12-09T00:00:00"/>
    <n v="2"/>
    <n v="0.09"/>
    <n v="180.98"/>
    <n v="26.2"/>
    <n v="361.96"/>
  </r>
  <r>
    <n v="4476"/>
    <n v="86104"/>
    <s v="Earl Jordan"/>
    <s v="Express Road Cargo"/>
    <x v="0"/>
    <x v="1"/>
    <s v="High"/>
    <s v="Pinot Noir"/>
    <x v="0"/>
    <x v="2"/>
    <s v="Jean-Baptiste Adam Les Natures Cremant d'Alsace Brut"/>
    <s v="Large Crate"/>
    <s v="Devonport"/>
    <x v="240"/>
    <d v="2010-12-07T00:00:00"/>
    <n v="12"/>
    <n v="0"/>
    <n v="6.48"/>
    <n v="5.19"/>
    <n v="77.760000000000005"/>
  </r>
  <r>
    <n v="4477"/>
    <n v="88349"/>
    <s v="John Thompson"/>
    <s v="Express Road Cargo"/>
    <x v="2"/>
    <x v="1"/>
    <s v="Medium"/>
    <s v="Grenache Rose"/>
    <x v="0"/>
    <x v="2"/>
    <s v="Chateau d'Esclans Whispering Angel Rose 2014"/>
    <s v="Loose Wrap"/>
    <s v="Hobart"/>
    <x v="104"/>
    <d v="2011-01-11T00:00:00"/>
    <n v="3"/>
    <n v="0.04"/>
    <n v="92.23"/>
    <n v="39.61"/>
    <n v="276.69"/>
  </r>
  <r>
    <n v="4478"/>
    <n v="88349"/>
    <s v="John Thompson"/>
    <s v="Road Cargo"/>
    <x v="0"/>
    <x v="1"/>
    <s v="Medium"/>
    <s v="Zinfandel"/>
    <x v="0"/>
    <x v="2"/>
    <s v="Pietradolce Etna Rosato 2014"/>
    <s v="Full Container"/>
    <s v="Launceston"/>
    <x v="104"/>
    <d v="2011-01-10T00:00:00"/>
    <n v="9"/>
    <n v="0.09"/>
    <n v="3.28"/>
    <n v="5"/>
    <n v="29.52"/>
  </r>
  <r>
    <n v="4479"/>
    <n v="86804"/>
    <s v="Patrick Ruiz"/>
    <s v="Air Cargo"/>
    <x v="2"/>
    <x v="2"/>
    <s v="Low"/>
    <s v="Champagne"/>
    <x v="0"/>
    <x v="2"/>
    <s v="Chateau d'Esclans Garrus Rose 2013"/>
    <s v="Extra Large Crate"/>
    <s v="Freemantle"/>
    <x v="1157"/>
    <d v="2013-07-05T00:00:00"/>
    <n v="18"/>
    <n v="0.06"/>
    <n v="216.6"/>
    <n v="64.2"/>
    <n v="3898.7999999999997"/>
  </r>
  <r>
    <n v="4480"/>
    <n v="86804"/>
    <s v="Patrick Ruiz"/>
    <s v="Express Road Cargo"/>
    <x v="2"/>
    <x v="2"/>
    <s v="Low"/>
    <s v="Cremant"/>
    <x v="0"/>
    <x v="2"/>
    <s v="Chateau de Campuget Costieres de Nimes Tradition Rose 2015"/>
    <s v="Mini Crate"/>
    <s v="Albany"/>
    <x v="1157"/>
    <d v="2013-07-03T00:00:00"/>
    <n v="10"/>
    <n v="0"/>
    <n v="140.81"/>
    <n v="24.49"/>
    <n v="1408.1"/>
  </r>
  <r>
    <n v="4481"/>
    <n v="90770"/>
    <s v="Dennis Berry"/>
    <s v="Air Cargo"/>
    <x v="2"/>
    <x v="1"/>
    <s v="Critical"/>
    <s v="Cremant"/>
    <x v="0"/>
    <x v="2"/>
    <s v="Chateau d'Esclans Whispering Angel Rose 2014"/>
    <s v="Small Crate"/>
    <s v="Burnie"/>
    <x v="588"/>
    <d v="2013-02-19T00:00:00"/>
    <n v="4"/>
    <n v="0"/>
    <n v="100.98"/>
    <n v="56.22"/>
    <n v="403.92"/>
  </r>
  <r>
    <n v="4482"/>
    <n v="90770"/>
    <s v="Dennis Berry"/>
    <s v="Express Road Cargo"/>
    <x v="2"/>
    <x v="1"/>
    <s v="Critical"/>
    <s v="Champagne"/>
    <x v="0"/>
    <x v="2"/>
    <s v="Chateau d'Esclans Garrus Rose 2013"/>
    <s v="Large Crate"/>
    <s v="Launceston"/>
    <x v="588"/>
    <d v="2013-02-18T00:00:00"/>
    <n v="2"/>
    <n v="0.06"/>
    <n v="14.58"/>
    <n v="57.4"/>
    <n v="29.16"/>
  </r>
  <r>
    <n v="4483"/>
    <n v="87239"/>
    <s v="Thomas Gomez"/>
    <s v="Express Road Cargo"/>
    <x v="0"/>
    <x v="1"/>
    <s v="High"/>
    <s v="Pinot Noir"/>
    <x v="0"/>
    <x v="2"/>
    <s v="Louis Roederer Cristal Brut with Gift Box 2007"/>
    <s v="Large Crate"/>
    <s v="Canberra"/>
    <x v="1022"/>
    <d v="2013-11-16T00:00:00"/>
    <n v="3"/>
    <n v="0"/>
    <n v="3.89"/>
    <n v="7.01"/>
    <n v="11.67"/>
  </r>
  <r>
    <n v="4484"/>
    <n v="87239"/>
    <s v="Thomas Gomez"/>
    <s v="Express Road Cargo"/>
    <x v="2"/>
    <x v="1"/>
    <s v="High"/>
    <s v="Grenache Rose"/>
    <x v="0"/>
    <x v="2"/>
    <s v="Belle Glos Oeil de Perdrix Pinot Noir Blanc 2014"/>
    <s v="Mini Crate"/>
    <s v="Canberra"/>
    <x v="1022"/>
    <d v="2013-11-16T00:00:00"/>
    <n v="6"/>
    <n v="0.01"/>
    <n v="88.84"/>
    <n v="20.79"/>
    <n v="533.04"/>
  </r>
  <r>
    <n v="4485"/>
    <n v="87239"/>
    <s v="Thomas Gomez"/>
    <s v="Express Road Cargo"/>
    <x v="1"/>
    <x v="1"/>
    <s v="High"/>
    <s v="Pinot Gris"/>
    <x v="0"/>
    <x v="2"/>
    <s v="Angeline Sauvignon Blanc 2014"/>
    <s v="Large Crate"/>
    <s v="Canberra"/>
    <x v="1022"/>
    <d v="2013-11-16T00:00:00"/>
    <n v="9"/>
    <n v="0.02"/>
    <n v="115.99"/>
    <n v="5.99"/>
    <n v="1043.9099999999999"/>
  </r>
  <r>
    <n v="4486"/>
    <n v="91296"/>
    <s v="James Moore"/>
    <s v="Express Road Cargo"/>
    <x v="1"/>
    <x v="3"/>
    <s v="Medium"/>
    <s v="Reisling"/>
    <x v="0"/>
    <x v="2"/>
    <s v="Giesen Sauvignon Blanc 2014"/>
    <s v="Large Crate"/>
    <s v="Queanbeyan"/>
    <x v="953"/>
    <d v="2010-01-25T00:00:00"/>
    <n v="5"/>
    <n v="0.01"/>
    <n v="73.98"/>
    <n v="12.14"/>
    <n v="369.90000000000003"/>
  </r>
  <r>
    <n v="4487"/>
    <n v="89798"/>
    <s v="David Little"/>
    <s v="Express Road Cargo"/>
    <x v="0"/>
    <x v="0"/>
    <s v="Not Specified"/>
    <s v="Sangiovese"/>
    <x v="0"/>
    <x v="2"/>
    <s v="Roederer Estate L'Ermitage 2007"/>
    <s v="Large Crate"/>
    <s v="Mackay"/>
    <x v="949"/>
    <d v="2012-05-29T00:00:00"/>
    <n v="8"/>
    <n v="0"/>
    <n v="9.7100000000000009"/>
    <n v="9.4499999999999993"/>
    <n v="77.680000000000007"/>
  </r>
  <r>
    <n v="4488"/>
    <n v="89113"/>
    <s v="Peter Nguyen"/>
    <s v="Express Road Cargo"/>
    <x v="0"/>
    <x v="1"/>
    <s v="Not Specified"/>
    <s v="Malbec"/>
    <x v="0"/>
    <x v="2"/>
    <s v="JCB N¬∞21 Brut Cremant de Bourgogne"/>
    <s v="Large Crate"/>
    <s v="Port Lincoln"/>
    <x v="66"/>
    <d v="2011-09-08T00:00:00"/>
    <n v="9"/>
    <n v="0.05"/>
    <n v="5.18"/>
    <n v="5.74"/>
    <n v="46.62"/>
  </r>
  <r>
    <n v="4489"/>
    <n v="90014"/>
    <s v="Eugene Green"/>
    <s v="Air Cargo"/>
    <x v="2"/>
    <x v="1"/>
    <s v="Not Specified"/>
    <s v="Cremant"/>
    <x v="0"/>
    <x v="2"/>
    <s v="Miraval Rose 2014"/>
    <s v="Small Crate"/>
    <s v="Adelaide"/>
    <x v="310"/>
    <d v="2011-07-18T00:00:00"/>
    <n v="14"/>
    <n v="0.08"/>
    <n v="124.49"/>
    <n v="51.94"/>
    <n v="1742.86"/>
  </r>
  <r>
    <n v="4490"/>
    <n v="85986"/>
    <s v="Ryan Murray"/>
    <s v="Express Road Cargo"/>
    <x v="0"/>
    <x v="3"/>
    <s v="High"/>
    <s v="Shiraz"/>
    <x v="0"/>
    <x v="2"/>
    <s v="Chateau D'Aqueria Tavel Rose 2013"/>
    <s v="Large Crate"/>
    <s v="Liverpool"/>
    <x v="20"/>
    <d v="2013-03-20T00:00:00"/>
    <n v="12"/>
    <n v="0.04"/>
    <n v="3.69"/>
    <n v="2.5"/>
    <n v="44.28"/>
  </r>
  <r>
    <n v="4491"/>
    <n v="89095"/>
    <s v="Russell Ortiz"/>
    <s v="Express Road Cargo"/>
    <x v="0"/>
    <x v="0"/>
    <s v="Not Specified"/>
    <s v="Zinfandel"/>
    <x v="0"/>
    <x v="2"/>
    <s v="Belle Glos Oeil de Perdrix Pinot Noir Blanc 2014"/>
    <s v="Large Crate"/>
    <s v="Gympie"/>
    <x v="244"/>
    <d v="2010-06-11T00:00:00"/>
    <n v="5"/>
    <n v="0.05"/>
    <n v="8.85"/>
    <n v="5.6"/>
    <n v="44.25"/>
  </r>
  <r>
    <n v="4492"/>
    <n v="86722"/>
    <s v="Ernest Bryant"/>
    <s v="Express Road Cargo"/>
    <x v="1"/>
    <x v="3"/>
    <s v="Low"/>
    <s v="Reisling"/>
    <x v="0"/>
    <x v="2"/>
    <s v="Villa Maria Private Bin Sauvignon Blanc 2015"/>
    <s v="Standard Size Crate"/>
    <s v="Bathurst"/>
    <x v="1120"/>
    <d v="2010-04-26T00:00:00"/>
    <n v="10"/>
    <n v="0.03"/>
    <n v="35.409999999999997"/>
    <n v="1.99"/>
    <n v="354.09999999999997"/>
  </r>
  <r>
    <n v="4493"/>
    <n v="86722"/>
    <s v="Ernest Bryant"/>
    <s v="Express Road Cargo"/>
    <x v="0"/>
    <x v="3"/>
    <s v="Low"/>
    <s v="Cabernet Sauvignon"/>
    <x v="0"/>
    <x v="2"/>
    <s v="Chateau de Campuget Costieres de Nimes Tradition Rose 2015"/>
    <s v="Large Crate"/>
    <s v="Liverpool"/>
    <x v="1120"/>
    <d v="2010-05-03T00:00:00"/>
    <n v="11"/>
    <n v="0"/>
    <n v="142.86000000000001"/>
    <n v="19.989999999999998"/>
    <n v="1571.46"/>
  </r>
  <r>
    <n v="4494"/>
    <n v="87108"/>
    <s v="Peter Rodriguez"/>
    <s v="Express Road Cargo"/>
    <x v="2"/>
    <x v="2"/>
    <s v="Medium"/>
    <s v="Champagne"/>
    <x v="0"/>
    <x v="2"/>
    <s v="Chateau d'Esclans Whispering Angel Rose 2014"/>
    <s v="Standard Size Crate"/>
    <s v="Geraldton"/>
    <x v="531"/>
    <d v="2012-03-24T00:00:00"/>
    <n v="2"/>
    <n v="0.04"/>
    <n v="22.72"/>
    <n v="8.99"/>
    <n v="45.44"/>
  </r>
  <r>
    <n v="4495"/>
    <n v="90085"/>
    <s v="Walter Hudson"/>
    <s v="Express Road Cargo"/>
    <x v="0"/>
    <x v="0"/>
    <s v="Not Specified"/>
    <s v="Merlot"/>
    <x v="0"/>
    <x v="2"/>
    <s v="Barnard Griffin Rose of Sangiovese 2014"/>
    <s v="Full Container"/>
    <s v="Palmerston"/>
    <x v="571"/>
    <d v="2012-08-22T00:00:00"/>
    <n v="18"/>
    <n v="0.08"/>
    <n v="7.08"/>
    <n v="2.35"/>
    <n v="127.44"/>
  </r>
  <r>
    <n v="4496"/>
    <n v="90409"/>
    <s v="Andrew Dunn"/>
    <s v="Express Road Cargo"/>
    <x v="0"/>
    <x v="3"/>
    <s v="High"/>
    <s v="Pinot Noir"/>
    <x v="0"/>
    <x v="2"/>
    <s v="Lucien Albrecht Cremant d'Alsace Brut"/>
    <s v="Full Container"/>
    <s v="Cessnock"/>
    <x v="435"/>
    <d v="2011-05-28T00:00:00"/>
    <n v="16"/>
    <n v="0.03"/>
    <n v="5.18"/>
    <n v="2.04"/>
    <n v="82.88"/>
  </r>
  <r>
    <n v="4497"/>
    <n v="88018"/>
    <s v="Henry Ray"/>
    <s v="Express Road Cargo"/>
    <x v="0"/>
    <x v="0"/>
    <s v="Low"/>
    <s v="Zinfandel"/>
    <x v="0"/>
    <x v="2"/>
    <s v="Lucien Albrecht Cremant d'Alsace Brut"/>
    <s v="Large Crate"/>
    <s v="Darwin"/>
    <x v="245"/>
    <d v="2011-10-26T00:00:00"/>
    <n v="15"/>
    <n v="0.05"/>
    <n v="48.91"/>
    <n v="5.81"/>
    <n v="733.65"/>
  </r>
  <r>
    <n v="4498"/>
    <n v="90687"/>
    <s v="Harry Hawkins"/>
    <s v="Express Road Cargo"/>
    <x v="0"/>
    <x v="0"/>
    <s v="Low"/>
    <s v="Pinot Noir"/>
    <x v="0"/>
    <x v="2"/>
    <s v="Domaine Lafage Miraflors Rose 2013"/>
    <s v="Large Crate"/>
    <s v="Palmerston"/>
    <x v="33"/>
    <d v="2012-11-11T00:00:00"/>
    <n v="8"/>
    <n v="0.05"/>
    <n v="16.739999999999998"/>
    <n v="5.08"/>
    <n v="133.91999999999999"/>
  </r>
  <r>
    <n v="4499"/>
    <n v="87053"/>
    <s v="Bruce Stewart"/>
    <s v="Air Cargo"/>
    <x v="2"/>
    <x v="1"/>
    <s v="Low"/>
    <s v="Champagne"/>
    <x v="0"/>
    <x v="2"/>
    <s v="Barnard Griffin Rose of Sangiovese 2014"/>
    <s v="Small Crate"/>
    <s v="Adelaide"/>
    <x v="1201"/>
    <d v="2013-07-28T00:00:00"/>
    <n v="11"/>
    <n v="0.01"/>
    <n v="100.98"/>
    <n v="57.38"/>
    <n v="1110.78"/>
  </r>
  <r>
    <n v="4500"/>
    <n v="87042"/>
    <s v="Bruce Stewart"/>
    <s v="Express Road Cargo"/>
    <x v="0"/>
    <x v="1"/>
    <s v="Low"/>
    <s v="Pinot Noir"/>
    <x v="0"/>
    <x v="2"/>
    <s v="Roederer Estate Brut"/>
    <s v="Full Container"/>
    <s v="Victor Harbor"/>
    <x v="533"/>
    <d v="2010-07-28T00:00:00"/>
    <n v="4"/>
    <n v="0.01"/>
    <n v="10.14"/>
    <n v="2.27"/>
    <n v="40.56"/>
  </r>
  <r>
    <n v="4501"/>
    <n v="89262"/>
    <s v="Scott Jacobs"/>
    <s v="Road Cargo"/>
    <x v="1"/>
    <x v="3"/>
    <s v="High"/>
    <s v="Pinot Gris"/>
    <x v="0"/>
    <x v="2"/>
    <s v="Giesen Sauvignon Blanc 2014"/>
    <s v="Large Crate"/>
    <s v="Queanbeyan"/>
    <x v="1065"/>
    <d v="2012-01-28T00:00:00"/>
    <n v="13"/>
    <n v="0.01"/>
    <n v="34.979999999999997"/>
    <n v="7.53"/>
    <n v="454.73999999999995"/>
  </r>
  <r>
    <n v="4502"/>
    <n v="89262"/>
    <s v="Scott Jacobs"/>
    <s v="Express Road Cargo"/>
    <x v="0"/>
    <x v="3"/>
    <s v="High"/>
    <s v="Sangiovese"/>
    <x v="0"/>
    <x v="2"/>
    <s v="Chateau d'Esclans Garrus Rose 2013"/>
    <s v="Full Container"/>
    <s v="Grafton"/>
    <x v="1065"/>
    <d v="2012-01-28T00:00:00"/>
    <n v="10"/>
    <n v="0"/>
    <n v="37.94"/>
    <n v="5.08"/>
    <n v="379.4"/>
  </r>
  <r>
    <n v="4503"/>
    <n v="89262"/>
    <s v="Scott Jacobs"/>
    <s v="Express Road Cargo"/>
    <x v="0"/>
    <x v="3"/>
    <s v="High"/>
    <s v="Malbec"/>
    <x v="0"/>
    <x v="2"/>
    <s v="Sutter Home Pink Moscato"/>
    <s v="Large Crate"/>
    <s v="Dubbo"/>
    <x v="1065"/>
    <d v="2012-01-29T00:00:00"/>
    <n v="5"/>
    <n v="0.03"/>
    <n v="6.48"/>
    <n v="5.87"/>
    <n v="32.400000000000006"/>
  </r>
  <r>
    <n v="4504"/>
    <n v="89262"/>
    <s v="Scott Jacobs"/>
    <s v="Express Road Cargo"/>
    <x v="1"/>
    <x v="3"/>
    <s v="High"/>
    <s v="Reisling"/>
    <x v="0"/>
    <x v="2"/>
    <s v="Dog Point Vineyard Sauvignon Blanc 2014"/>
    <s v="Large Crate"/>
    <s v="Lithgow"/>
    <x v="1065"/>
    <d v="2012-01-28T00:00:00"/>
    <n v="10"/>
    <n v="0.04"/>
    <n v="200.99"/>
    <n v="4.2"/>
    <n v="2009.9"/>
  </r>
  <r>
    <n v="4505"/>
    <n v="88430"/>
    <s v="Philip Rodriguez"/>
    <s v="Air Cargo"/>
    <x v="2"/>
    <x v="0"/>
    <s v="Low"/>
    <s v="Cremant"/>
    <x v="0"/>
    <x v="2"/>
    <s v="Chateau d'Esclans Whispering Angel Rose 2014"/>
    <s v="Small Crate"/>
    <s v="Mount Isa"/>
    <x v="579"/>
    <d v="2011-02-02T00:00:00"/>
    <n v="2"/>
    <n v="0.04"/>
    <n v="58.14"/>
    <n v="36.61"/>
    <n v="116.28"/>
  </r>
  <r>
    <n v="4506"/>
    <n v="88494"/>
    <s v="Walter Spencer"/>
    <s v="Road Cargo"/>
    <x v="0"/>
    <x v="1"/>
    <s v="Low"/>
    <s v="Pinot Noir"/>
    <x v="0"/>
    <x v="2"/>
    <s v="Domaine Lafage Miraflors Rose 2013"/>
    <s v="Large Crate"/>
    <s v="Mount Barker"/>
    <x v="1231"/>
    <d v="2012-04-03T00:00:00"/>
    <n v="2"/>
    <n v="7.0000000000000007E-2"/>
    <n v="420.98"/>
    <n v="19.989999999999998"/>
    <n v="841.96"/>
  </r>
  <r>
    <n v="4507"/>
    <n v="88494"/>
    <s v="Walter Spencer"/>
    <s v="Express Road Cargo"/>
    <x v="2"/>
    <x v="1"/>
    <s v="Low"/>
    <s v="Cremant"/>
    <x v="0"/>
    <x v="2"/>
    <s v="Barnard Griffin Rose of Sangiovese 2014"/>
    <s v="Large Crate"/>
    <s v="Mount Barker"/>
    <x v="1231"/>
    <d v="2012-03-29T00:00:00"/>
    <n v="12"/>
    <n v="0.09"/>
    <n v="29.18"/>
    <n v="8.5500000000000007"/>
    <n v="350.15999999999997"/>
  </r>
  <r>
    <n v="4508"/>
    <n v="90211"/>
    <s v="Jonathan Cox"/>
    <s v="Express Road Cargo"/>
    <x v="0"/>
    <x v="0"/>
    <s v="Medium"/>
    <s v="Merlot"/>
    <x v="0"/>
    <x v="2"/>
    <s v="Chateau de Campuget Costieres de Nimes Tradition Rose 2015"/>
    <s v="Large Crate"/>
    <s v="Gympie"/>
    <x v="1232"/>
    <d v="2012-12-18T00:00:00"/>
    <n v="17"/>
    <n v="0"/>
    <n v="120.33"/>
    <n v="19.989999999999998"/>
    <n v="2045.61"/>
  </r>
  <r>
    <n v="4509"/>
    <n v="90918"/>
    <s v="Joseph Castillo"/>
    <s v="Express Road Cargo"/>
    <x v="1"/>
    <x v="3"/>
    <s v="High"/>
    <s v="Reisling"/>
    <x v="0"/>
    <x v="2"/>
    <s v="Dog Point Vineyard Sauvignon Blanc 2014"/>
    <s v="Standard Size Crate"/>
    <s v="Wagga Wagga"/>
    <x v="1233"/>
    <d v="2011-03-13T00:00:00"/>
    <n v="9"/>
    <n v="0.09"/>
    <n v="55.99"/>
    <n v="2.5"/>
    <n v="503.91"/>
  </r>
  <r>
    <n v="4510"/>
    <n v="87321"/>
    <s v="Juan Dean"/>
    <s v="Express Road Cargo"/>
    <x v="0"/>
    <x v="3"/>
    <s v="Critical"/>
    <s v="Malbec"/>
    <x v="0"/>
    <x v="2"/>
    <s v="Chateau D'Aqueria Tavel Rose 2013"/>
    <s v="Loose Wrap"/>
    <s v="Campbeltown"/>
    <x v="1116"/>
    <d v="2012-09-26T00:00:00"/>
    <n v="18"/>
    <n v="0.01"/>
    <n v="46.89"/>
    <n v="5.0999999999999996"/>
    <n v="844.02"/>
  </r>
  <r>
    <n v="4511"/>
    <n v="87321"/>
    <s v="Juan Dean"/>
    <s v="Express Road Cargo"/>
    <x v="1"/>
    <x v="3"/>
    <s v="Critical"/>
    <s v="Reisling"/>
    <x v="0"/>
    <x v="2"/>
    <s v="Cloudy Bay Sauvignon Blanc 2015"/>
    <s v="Standard Size Crate"/>
    <s v="Cessnock"/>
    <x v="1116"/>
    <d v="2012-09-27T00:00:00"/>
    <n v="1"/>
    <n v="0.09"/>
    <n v="85.99"/>
    <n v="1.25"/>
    <n v="85.99"/>
  </r>
  <r>
    <n v="4512"/>
    <n v="91306"/>
    <s v="Kenneth Bailey"/>
    <s v="Air Cargo"/>
    <x v="2"/>
    <x v="2"/>
    <s v="Medium"/>
    <s v="Cremant"/>
    <x v="0"/>
    <x v="2"/>
    <s v="Marques de Caceres Rioja Rosado 2014"/>
    <s v="Small Crate"/>
    <s v="Geraldton"/>
    <x v="596"/>
    <d v="2010-12-18T00:00:00"/>
    <n v="12"/>
    <n v="0.06"/>
    <n v="146.34"/>
    <n v="43.75"/>
    <n v="1756.08"/>
  </r>
  <r>
    <n v="4513"/>
    <n v="91309"/>
    <s v="Lillian Evans"/>
    <s v="Air Cargo"/>
    <x v="2"/>
    <x v="3"/>
    <s v="Critical"/>
    <s v="Grenache Rose"/>
    <x v="0"/>
    <x v="2"/>
    <s v="Belle Glos Oeil de Perdrix Pinot Noir Blanc 2014"/>
    <s v="Small Crate"/>
    <s v="Paramatta"/>
    <x v="1234"/>
    <d v="2012-01-06T00:00:00"/>
    <n v="1"/>
    <n v="0.02"/>
    <n v="81.94"/>
    <n v="55.81"/>
    <n v="81.94"/>
  </r>
  <r>
    <n v="4514"/>
    <n v="91309"/>
    <s v="Lillian Evans"/>
    <s v="Road Cargo"/>
    <x v="0"/>
    <x v="3"/>
    <s v="Critical"/>
    <s v="Sangiovese"/>
    <x v="0"/>
    <x v="2"/>
    <s v="Veuve Clicquot Brut Yellow Label"/>
    <s v="Full Container"/>
    <s v="Dubbo"/>
    <x v="1234"/>
    <d v="2012-01-07T00:00:00"/>
    <n v="4"/>
    <n v="0"/>
    <n v="37.94"/>
    <n v="5.08"/>
    <n v="151.76"/>
  </r>
  <r>
    <n v="4515"/>
    <n v="90011"/>
    <s v="Earl Simmons"/>
    <s v="Express Road Cargo"/>
    <x v="2"/>
    <x v="1"/>
    <s v="High"/>
    <s v="Grenache Rose"/>
    <x v="0"/>
    <x v="2"/>
    <s v="Marques de Caceres Rioja Rosado 2014"/>
    <s v="Mini Crate"/>
    <s v="Adelaide"/>
    <x v="808"/>
    <d v="2010-08-25T00:00:00"/>
    <n v="11"/>
    <n v="0.1"/>
    <n v="209.37"/>
    <n v="69"/>
    <n v="2303.0700000000002"/>
  </r>
  <r>
    <n v="4516"/>
    <n v="90011"/>
    <s v="Eugene Green"/>
    <s v="Express Road Cargo"/>
    <x v="0"/>
    <x v="1"/>
    <s v="High"/>
    <s v="Cabernet Sauvignon"/>
    <x v="0"/>
    <x v="2"/>
    <s v="Pierre Sparr Cremant d'Alsace Reserve Brut Rose"/>
    <s v="Large Crate"/>
    <s v="Canberra"/>
    <x v="808"/>
    <d v="2010-08-24T00:00:00"/>
    <n v="9"/>
    <n v="7.0000000000000007E-2"/>
    <n v="4.9800000000000004"/>
    <n v="4.7"/>
    <n v="44.820000000000007"/>
  </r>
  <r>
    <n v="4517"/>
    <n v="89385"/>
    <s v="Keith Stone"/>
    <s v="Express Road Cargo"/>
    <x v="0"/>
    <x v="3"/>
    <s v="Not Specified"/>
    <s v="Malbec"/>
    <x v="0"/>
    <x v="2"/>
    <s v="Louis Roederer Cristal Brut 2006"/>
    <s v="Large Crate"/>
    <s v="Newcastle"/>
    <x v="987"/>
    <d v="2011-09-23T00:00:00"/>
    <n v="19"/>
    <n v="0"/>
    <n v="6.48"/>
    <n v="8.19"/>
    <n v="123.12"/>
  </r>
  <r>
    <n v="4518"/>
    <n v="91127"/>
    <s v="Wayne Clark"/>
    <s v="Express Road Cargo"/>
    <x v="0"/>
    <x v="3"/>
    <s v="Not Specified"/>
    <s v="Merlot"/>
    <x v="0"/>
    <x v="2"/>
    <s v="Roederer Estate Brut"/>
    <s v="Large Crate"/>
    <s v="Sydney"/>
    <x v="785"/>
    <d v="2010-07-22T00:00:00"/>
    <n v="2"/>
    <n v="0.03"/>
    <n v="1270.99"/>
    <n v="19.989999999999998"/>
    <n v="2541.98"/>
  </r>
  <r>
    <n v="4519"/>
    <n v="91127"/>
    <s v="Wayne Clark"/>
    <s v="Air Cargo"/>
    <x v="1"/>
    <x v="3"/>
    <s v="Not Specified"/>
    <s v="Sauvignon Blanc"/>
    <x v="0"/>
    <x v="2"/>
    <s v="Robert Oatley Sauvignon Blanc 2013"/>
    <s v="Extra Large Crate"/>
    <s v="Tamworth"/>
    <x v="785"/>
    <d v="2010-07-22T00:00:00"/>
    <n v="1"/>
    <n v="7.0000000000000007E-2"/>
    <n v="2036.48"/>
    <n v="14.7"/>
    <n v="2036.48"/>
  </r>
  <r>
    <n v="4520"/>
    <n v="91312"/>
    <s v="Juan Schmidt"/>
    <s v="Express Road Cargo"/>
    <x v="0"/>
    <x v="3"/>
    <s v="Medium"/>
    <s v="Shiraz"/>
    <x v="0"/>
    <x v="2"/>
    <s v="Simonnet-Febvre Cremant de Bourgogne Blanc"/>
    <s v="Large Crate"/>
    <s v="Cessnock"/>
    <x v="1185"/>
    <d v="2012-12-20T00:00:00"/>
    <n v="10"/>
    <n v="0.1"/>
    <n v="48.04"/>
    <n v="7.23"/>
    <n v="480.4"/>
  </r>
  <r>
    <n v="4521"/>
    <n v="87639"/>
    <s v="Jack Alvarez"/>
    <s v="Express Road Cargo"/>
    <x v="0"/>
    <x v="1"/>
    <s v="Critical"/>
    <s v="Sangiovese"/>
    <x v="0"/>
    <x v="2"/>
    <s v="Barnard Griffin Rose of Sangiovese 2014"/>
    <s v="Loose Wrap"/>
    <s v="Hamilton"/>
    <x v="247"/>
    <d v="2011-11-01T00:00:00"/>
    <n v="2"/>
    <n v="0.03"/>
    <n v="14.42"/>
    <n v="6.75"/>
    <n v="28.84"/>
  </r>
  <r>
    <n v="4522"/>
    <n v="87639"/>
    <s v="Jack Alvarez"/>
    <s v="Express Road Cargo"/>
    <x v="0"/>
    <x v="1"/>
    <s v="Critical"/>
    <s v="Malbec"/>
    <x v="0"/>
    <x v="2"/>
    <s v="Roederer Estate L'Ermitage 2007"/>
    <s v="Large Crate"/>
    <s v="Mildura"/>
    <x v="247"/>
    <d v="2011-11-01T00:00:00"/>
    <n v="4"/>
    <n v="0.04"/>
    <n v="420.98"/>
    <n v="19.989999999999998"/>
    <n v="1683.92"/>
  </r>
  <r>
    <n v="4523"/>
    <n v="86914"/>
    <s v="Carlos Peterson"/>
    <s v="Express Road Cargo"/>
    <x v="1"/>
    <x v="3"/>
    <s v="Not Specified"/>
    <s v="Chardonnay"/>
    <x v="0"/>
    <x v="2"/>
    <s v="Robert Oatley Sauvignon Blanc 2013"/>
    <s v="Standard Size Crate"/>
    <s v="Orange"/>
    <x v="658"/>
    <d v="2010-06-29T00:00:00"/>
    <n v="9"/>
    <n v="0.04"/>
    <n v="35.99"/>
    <n v="3.3"/>
    <n v="323.91000000000003"/>
  </r>
  <r>
    <n v="4524"/>
    <n v="86934"/>
    <s v="Harry Wright"/>
    <s v="Express Road Cargo"/>
    <x v="0"/>
    <x v="1"/>
    <s v="Medium"/>
    <s v="Merlot"/>
    <x v="0"/>
    <x v="2"/>
    <s v="Chateau d'Esclans Whispering Angel Rose 2014"/>
    <s v="Large Crate"/>
    <s v="Port Adelaide"/>
    <x v="1195"/>
    <d v="2011-02-22T00:00:00"/>
    <n v="1"/>
    <n v="0.01"/>
    <n v="34.54"/>
    <n v="14.72"/>
    <n v="34.54"/>
  </r>
  <r>
    <n v="4525"/>
    <n v="87447"/>
    <s v="Steve Freeman"/>
    <s v="Road Cargo"/>
    <x v="0"/>
    <x v="2"/>
    <s v="High"/>
    <s v="Sangiovese"/>
    <x v="0"/>
    <x v="2"/>
    <s v="JCB N¬∞21 Brut Cremant de Bourgogne"/>
    <s v="Large Crate"/>
    <s v="Perth"/>
    <x v="642"/>
    <d v="2011-12-03T00:00:00"/>
    <n v="3"/>
    <n v="0.08"/>
    <n v="21.38"/>
    <n v="2.99"/>
    <n v="64.14"/>
  </r>
  <r>
    <n v="4526"/>
    <n v="87447"/>
    <s v="Joshua Morales"/>
    <s v="Express Road Cargo"/>
    <x v="0"/>
    <x v="2"/>
    <s v="High"/>
    <s v="Merlot"/>
    <x v="0"/>
    <x v="2"/>
    <s v="Bertani Bertarose 2014"/>
    <s v="Full Container"/>
    <s v="Busseltol"/>
    <x v="642"/>
    <d v="2011-12-03T00:00:00"/>
    <n v="4"/>
    <n v="0.09"/>
    <n v="1.81"/>
    <n v="0.75"/>
    <n v="7.24"/>
  </r>
  <r>
    <n v="4527"/>
    <n v="87447"/>
    <s v="Roger Owens"/>
    <s v="Express Road Cargo"/>
    <x v="0"/>
    <x v="3"/>
    <s v="High"/>
    <s v="Pinot Noir"/>
    <x v="0"/>
    <x v="2"/>
    <s v="Louis Roederer Cristal Brut with Gift Box 2007"/>
    <s v="Full Container"/>
    <s v="Queanbeyan"/>
    <x v="642"/>
    <d v="2011-12-03T00:00:00"/>
    <n v="19"/>
    <n v="7.0000000000000007E-2"/>
    <n v="5.84"/>
    <n v="1"/>
    <n v="110.96"/>
  </r>
  <r>
    <n v="4528"/>
    <n v="90063"/>
    <s v="Janice Marshall"/>
    <s v="Express Road Cargo"/>
    <x v="0"/>
    <x v="3"/>
    <s v="Low"/>
    <s v="Shiraz"/>
    <x v="0"/>
    <x v="2"/>
    <s v="Langlois Chateau Cremant de Loire Brut"/>
    <s v="Large Crate"/>
    <s v="Paramatta"/>
    <x v="1235"/>
    <d v="2012-01-30T00:00:00"/>
    <n v="5"/>
    <n v="0.06"/>
    <n v="39.979999999999997"/>
    <n v="9.83"/>
    <n v="199.89999999999998"/>
  </r>
  <r>
    <n v="4529"/>
    <n v="90063"/>
    <s v="Janice Marshall"/>
    <s v="Air Cargo"/>
    <x v="1"/>
    <x v="3"/>
    <s v="Low"/>
    <s v="Reisling"/>
    <x v="0"/>
    <x v="2"/>
    <s v="Robert Oatley Sauvignon Blanc 2013"/>
    <s v="Extra Large Crate"/>
    <s v="Armidale"/>
    <x v="1235"/>
    <d v="2012-01-25T00:00:00"/>
    <n v="11"/>
    <n v="0.08"/>
    <n v="115.99"/>
    <n v="56.14"/>
    <n v="1275.8899999999999"/>
  </r>
  <r>
    <n v="4530"/>
    <n v="90145"/>
    <s v="Peter Wallace"/>
    <s v="Express Road Cargo"/>
    <x v="0"/>
    <x v="1"/>
    <s v="Medium"/>
    <s v="Pinot Noir"/>
    <x v="0"/>
    <x v="2"/>
    <s v="Sutter Home White Zinfandel"/>
    <s v="Large Crate"/>
    <s v="Devonport"/>
    <x v="184"/>
    <d v="2010-02-06T00:00:00"/>
    <n v="12"/>
    <n v="0"/>
    <n v="4.91"/>
    <n v="0.5"/>
    <n v="58.92"/>
  </r>
  <r>
    <n v="4531"/>
    <n v="90145"/>
    <s v="Peter Wallace"/>
    <s v="Express Road Cargo"/>
    <x v="0"/>
    <x v="1"/>
    <s v="Medium"/>
    <s v="Malbec"/>
    <x v="0"/>
    <x v="2"/>
    <s v="Gerard Bertrand Cote des Roses Rose 2014"/>
    <s v="Large Crate"/>
    <s v="Devonport"/>
    <x v="184"/>
    <d v="2010-02-05T00:00:00"/>
    <n v="6"/>
    <n v="0.01"/>
    <n v="7.28"/>
    <n v="11.15"/>
    <n v="43.68"/>
  </r>
  <r>
    <n v="4532"/>
    <n v="90145"/>
    <s v="Peter Wallace"/>
    <s v="Express Road Cargo"/>
    <x v="0"/>
    <x v="1"/>
    <s v="Medium"/>
    <s v="Merlot"/>
    <x v="0"/>
    <x v="2"/>
    <s v="Laurent-Perrier Brut Millesime 2006"/>
    <s v="Large Crate"/>
    <s v="Burnie"/>
    <x v="184"/>
    <d v="2010-02-07T00:00:00"/>
    <n v="3"/>
    <n v="0.1"/>
    <n v="6.68"/>
    <n v="6.93"/>
    <n v="20.04"/>
  </r>
  <r>
    <n v="4533"/>
    <n v="90321"/>
    <s v="Brandon Chapman"/>
    <s v="Express Road Cargo"/>
    <x v="0"/>
    <x v="1"/>
    <s v="Critical"/>
    <s v="Malbec"/>
    <x v="0"/>
    <x v="2"/>
    <s v="Miraval Rose (1.5 Liter Magnum) 2014"/>
    <s v="Full Container"/>
    <s v="Geelong"/>
    <x v="1071"/>
    <d v="2013-10-17T00:00:00"/>
    <n v="15"/>
    <n v="7.0000000000000007E-2"/>
    <n v="7.08"/>
    <n v="2.35"/>
    <n v="106.2"/>
  </r>
  <r>
    <n v="4534"/>
    <n v="88314"/>
    <s v="Ralph Hicks"/>
    <s v="Express Road Cargo"/>
    <x v="0"/>
    <x v="1"/>
    <s v="High"/>
    <s v="Sangiovese"/>
    <x v="0"/>
    <x v="2"/>
    <s v="Sutter Home Pink Moscato"/>
    <s v="Full Container"/>
    <s v="Port Lincoln"/>
    <x v="910"/>
    <d v="2011-08-21T00:00:00"/>
    <n v="7"/>
    <n v="0.1"/>
    <n v="6.68"/>
    <n v="1.5"/>
    <n v="46.76"/>
  </r>
  <r>
    <n v="4535"/>
    <n v="87750"/>
    <s v="Joe Olson"/>
    <s v="Express Road Cargo"/>
    <x v="2"/>
    <x v="1"/>
    <s v="Low"/>
    <s v="Sangiovese Rose"/>
    <x v="0"/>
    <x v="2"/>
    <s v="Domaine Lafond Roc-Epine Tavel Rose 2014"/>
    <s v="Mini Crate"/>
    <s v="Bendigo"/>
    <x v="1170"/>
    <d v="2011-01-27T00:00:00"/>
    <n v="12"/>
    <n v="0"/>
    <n v="19.940000000000001"/>
    <n v="14.87"/>
    <n v="239.28000000000003"/>
  </r>
  <r>
    <n v="4536"/>
    <n v="87750"/>
    <s v="Joe Olson"/>
    <s v="Express Road Cargo"/>
    <x v="0"/>
    <x v="1"/>
    <s v="Low"/>
    <s v="Zinfandel"/>
    <x v="0"/>
    <x v="2"/>
    <s v="Chateau de Campuget Costieres de Nimes Tradition Rose 2015"/>
    <s v="Full Container"/>
    <s v="Geelong"/>
    <x v="1170"/>
    <d v="2011-01-27T00:00:00"/>
    <n v="4"/>
    <n v="0.08"/>
    <n v="6.69"/>
    <n v="3.1"/>
    <n v="26.76"/>
  </r>
  <r>
    <n v="4537"/>
    <n v="89837"/>
    <s v="Jeffrey Allen"/>
    <s v="Express Road Cargo"/>
    <x v="0"/>
    <x v="2"/>
    <s v="High"/>
    <s v="Cabernet Sauvignon"/>
    <x v="0"/>
    <x v="2"/>
    <s v="Lucien Albrecht Cremant d'Alsace Brut Rose"/>
    <s v="Large Crate"/>
    <s v="Freemantle"/>
    <x v="726"/>
    <d v="2011-05-27T00:00:00"/>
    <n v="9"/>
    <n v="0.02"/>
    <n v="22.84"/>
    <n v="8.18"/>
    <n v="205.56"/>
  </r>
  <r>
    <n v="4538"/>
    <n v="89837"/>
    <s v="David Wilson"/>
    <s v="Express Road Cargo"/>
    <x v="0"/>
    <x v="3"/>
    <s v="High"/>
    <s v="Malbec"/>
    <x v="0"/>
    <x v="2"/>
    <s v="Schramsberg Cremant Demi-Sec 2011"/>
    <s v="Full Container"/>
    <s v="Tamworth"/>
    <x v="726"/>
    <d v="2011-05-26T00:00:00"/>
    <n v="17"/>
    <n v="7.0000000000000007E-2"/>
    <n v="5.84"/>
    <n v="1.2"/>
    <n v="99.28"/>
  </r>
  <r>
    <n v="4539"/>
    <n v="90374"/>
    <s v="Janet Black"/>
    <s v="Express Road Cargo"/>
    <x v="1"/>
    <x v="0"/>
    <s v="Medium"/>
    <s v="Sauvignon Blanc"/>
    <x v="0"/>
    <x v="2"/>
    <s v="The White Knight Sauvignon Blanc 2014"/>
    <s v="Large Crate"/>
    <s v="Gold Coast"/>
    <x v="729"/>
    <d v="2012-01-05T00:00:00"/>
    <n v="6"/>
    <n v="0"/>
    <n v="85.99"/>
    <n v="2.5"/>
    <n v="515.93999999999994"/>
  </r>
  <r>
    <n v="4540"/>
    <n v="86478"/>
    <s v="Heather Greene"/>
    <s v="Express Road Cargo"/>
    <x v="1"/>
    <x v="2"/>
    <s v="Medium"/>
    <s v="Sauvignon Blanc"/>
    <x v="0"/>
    <x v="2"/>
    <s v="Chardonnais Napa Valley Chardonnay 2013"/>
    <s v="Large Crate"/>
    <s v="Busseltol"/>
    <x v="1165"/>
    <d v="2012-03-30T00:00:00"/>
    <n v="12"/>
    <n v="0.05"/>
    <n v="115.99"/>
    <n v="2.5"/>
    <n v="1391.8799999999999"/>
  </r>
  <r>
    <n v="4541"/>
    <n v="88180"/>
    <s v="Harry Hamilton"/>
    <s v="Road Cargo"/>
    <x v="1"/>
    <x v="1"/>
    <s v="Medium"/>
    <s v="Reisling"/>
    <x v="0"/>
    <x v="2"/>
    <s v="Lincourt Courtney's Chardonnay 2012"/>
    <s v="Standard Size Crate"/>
    <s v="Canberra"/>
    <x v="1236"/>
    <d v="2012-12-03T00:00:00"/>
    <n v="17"/>
    <n v="0.05"/>
    <n v="8.33"/>
    <n v="1.99"/>
    <n v="141.61000000000001"/>
  </r>
  <r>
    <n v="4542"/>
    <n v="88180"/>
    <s v="Harry Hamilton"/>
    <s v="Express Road Cargo"/>
    <x v="0"/>
    <x v="1"/>
    <s v="Medium"/>
    <s v="Malbec"/>
    <x v="0"/>
    <x v="2"/>
    <s v="Miraval Rose (1.5 Liter Magnum) 2014"/>
    <s v="Large Crate"/>
    <s v="Canberra"/>
    <x v="1236"/>
    <d v="2012-12-02T00:00:00"/>
    <n v="13"/>
    <n v="0.1"/>
    <n v="48.91"/>
    <n v="5.81"/>
    <n v="635.82999999999993"/>
  </r>
  <r>
    <n v="4543"/>
    <n v="87483"/>
    <s v="Joseph Castillo"/>
    <s v="Express Road Cargo"/>
    <x v="0"/>
    <x v="0"/>
    <s v="Medium"/>
    <s v="Cabernet Sauvignon"/>
    <x v="0"/>
    <x v="2"/>
    <s v="Gerard Bertrand Cote des Roses Rose 2014"/>
    <s v="Large Crate"/>
    <s v="Mackay"/>
    <x v="961"/>
    <d v="2013-11-08T00:00:00"/>
    <n v="31"/>
    <n v="0.09"/>
    <n v="28.53"/>
    <n v="1.49"/>
    <n v="884.43000000000006"/>
  </r>
  <r>
    <n v="4544"/>
    <n v="89740"/>
    <s v="Larry Warren"/>
    <s v="Express Road Cargo"/>
    <x v="0"/>
    <x v="3"/>
    <s v="Critical"/>
    <s v="Malbec"/>
    <x v="0"/>
    <x v="2"/>
    <s v="JCB N¬∞21 Brut Cremant de Bourgogne"/>
    <s v="Large Crate"/>
    <s v="Wollongong"/>
    <x v="357"/>
    <d v="2011-09-19T00:00:00"/>
    <n v="16"/>
    <n v="0.06"/>
    <n v="8.85"/>
    <n v="5.6"/>
    <n v="141.6"/>
  </r>
  <r>
    <n v="4545"/>
    <n v="86664"/>
    <s v="Elizabeth Murray"/>
    <s v="Express Road Cargo"/>
    <x v="0"/>
    <x v="3"/>
    <s v="Neutral"/>
    <s v="Zinfandel"/>
    <x v="0"/>
    <x v="2"/>
    <s v="Laurent-Perrier Brut Rose"/>
    <s v="Large Crate"/>
    <s v="Armidale"/>
    <x v="742"/>
    <d v="2012-05-23T00:00:00"/>
    <n v="6"/>
    <n v="0.01"/>
    <n v="10.91"/>
    <n v="2.99"/>
    <n v="65.460000000000008"/>
  </r>
  <r>
    <n v="4546"/>
    <n v="86664"/>
    <s v="Amanda Nguyen"/>
    <s v="Express Road Cargo"/>
    <x v="0"/>
    <x v="2"/>
    <s v="Neutral"/>
    <s v="Sangiovese"/>
    <x v="0"/>
    <x v="2"/>
    <s v="Lucien Albrecht Cremant d'Alsace Brut"/>
    <s v="Full Container"/>
    <s v="Freemantle"/>
    <x v="742"/>
    <d v="2012-05-22T00:00:00"/>
    <n v="18"/>
    <n v="0.03"/>
    <n v="4.13"/>
    <n v="1.17"/>
    <n v="74.34"/>
  </r>
  <r>
    <n v="4547"/>
    <n v="86859"/>
    <s v="John Lopez"/>
    <s v="Express Road Cargo"/>
    <x v="0"/>
    <x v="3"/>
    <s v="Critical"/>
    <s v="Zinfandel"/>
    <x v="0"/>
    <x v="2"/>
    <s v="Lucien Albrecht Cremant d'Alsace Brut"/>
    <s v="Standard Size Crate"/>
    <s v="Grafton"/>
    <x v="302"/>
    <d v="2013-08-23T00:00:00"/>
    <n v="10"/>
    <n v="0.05"/>
    <n v="22.01"/>
    <n v="5.53"/>
    <n v="220.10000000000002"/>
  </r>
  <r>
    <n v="4548"/>
    <n v="91004"/>
    <s v="Justin Warren"/>
    <s v="Express Road Cargo"/>
    <x v="1"/>
    <x v="3"/>
    <s v="High"/>
    <s v="Pinot Gris"/>
    <x v="0"/>
    <x v="2"/>
    <s v="Robert Oatley Signature Chardonnay 2013"/>
    <s v="Large Crate"/>
    <s v="Orange"/>
    <x v="985"/>
    <d v="2013-02-26T00:00:00"/>
    <n v="11"/>
    <n v="0"/>
    <n v="205.99"/>
    <n v="5"/>
    <n v="2265.8900000000003"/>
  </r>
  <r>
    <n v="4549"/>
    <n v="89947"/>
    <s v="Russell Adams"/>
    <s v="Road Cargo"/>
    <x v="0"/>
    <x v="1"/>
    <s v="Low"/>
    <s v="Cabernet Sauvignon"/>
    <x v="0"/>
    <x v="2"/>
    <s v="Marques de Caceres Rioja Rosado 2014"/>
    <s v="Loose Wrap"/>
    <s v="Adelaide"/>
    <x v="1237"/>
    <d v="2011-12-02T00:00:00"/>
    <n v="17"/>
    <n v="7.0000000000000007E-2"/>
    <n v="225.04"/>
    <n v="11.79"/>
    <n v="3825.68"/>
  </r>
  <r>
    <n v="4550"/>
    <n v="89947"/>
    <s v="Russell Adams"/>
    <s v="Express Road Cargo"/>
    <x v="0"/>
    <x v="1"/>
    <s v="Low"/>
    <s v="Shiraz"/>
    <x v="0"/>
    <x v="2"/>
    <s v="Dopff &amp; Irion Cremant Rose Brut"/>
    <s v="Full Container"/>
    <s v="Victor Harbor"/>
    <x v="1237"/>
    <d v="2011-12-02T00:00:00"/>
    <n v="10"/>
    <n v="0"/>
    <n v="2.84"/>
    <n v="0.93"/>
    <n v="28.4"/>
  </r>
  <r>
    <n v="4551"/>
    <n v="89947"/>
    <s v="Russell Adams"/>
    <s v="Air Cargo"/>
    <x v="2"/>
    <x v="1"/>
    <s v="Low"/>
    <s v="Cremant"/>
    <x v="0"/>
    <x v="2"/>
    <s v="Chateau d'Esclans Garrus Rose 2013"/>
    <s v="Small Crate"/>
    <s v="Port Adelaide"/>
    <x v="1237"/>
    <d v="2011-12-04T00:00:00"/>
    <n v="17"/>
    <n v="0"/>
    <n v="31.76"/>
    <n v="45.51"/>
    <n v="539.92000000000007"/>
  </r>
  <r>
    <n v="4552"/>
    <n v="87859"/>
    <s v="Donald Perez"/>
    <s v="Road Cargo"/>
    <x v="2"/>
    <x v="2"/>
    <s v="Critical"/>
    <s v="Champagne"/>
    <x v="0"/>
    <x v="2"/>
    <s v="Marques de Caceres Rioja Rosado 2014"/>
    <s v="Large Crate"/>
    <s v="Albany"/>
    <x v="368"/>
    <d v="2012-11-21T00:00:00"/>
    <n v="19"/>
    <n v="0.05"/>
    <n v="19.98"/>
    <n v="10.49"/>
    <n v="379.62"/>
  </r>
  <r>
    <n v="4553"/>
    <n v="90419"/>
    <s v="Michael Ferguson"/>
    <s v="Express Road Cargo"/>
    <x v="0"/>
    <x v="3"/>
    <s v="Critical"/>
    <s v="Sangiovese"/>
    <x v="0"/>
    <x v="2"/>
    <s v="Pierre Sparr Cremant d'Alsace Reserve Brut Rose"/>
    <s v="Large Crate"/>
    <s v="Broken Hill"/>
    <x v="368"/>
    <d v="2012-11-21T00:00:00"/>
    <n v="1"/>
    <n v="0.09"/>
    <n v="1.88"/>
    <n v="1.49"/>
    <n v="1.88"/>
  </r>
  <r>
    <n v="4554"/>
    <n v="86989"/>
    <s v="Jimmy Lane"/>
    <s v="Express Road Cargo"/>
    <x v="0"/>
    <x v="1"/>
    <s v="Low"/>
    <s v="Pinot Noir"/>
    <x v="0"/>
    <x v="2"/>
    <s v="Bertani Bertarose 2014"/>
    <s v="Large Crate"/>
    <s v="Canberra"/>
    <x v="905"/>
    <d v="2010-06-19T00:00:00"/>
    <n v="11"/>
    <n v="7.0000000000000007E-2"/>
    <n v="35.44"/>
    <n v="7.5"/>
    <n v="389.84"/>
  </r>
  <r>
    <n v="4555"/>
    <n v="88629"/>
    <s v="Christopher Phillips"/>
    <s v="Express Road Cargo"/>
    <x v="0"/>
    <x v="3"/>
    <s v="Critical"/>
    <s v="Malbec"/>
    <x v="0"/>
    <x v="2"/>
    <s v="Dom Perignon 2006"/>
    <s v="Large Crate"/>
    <s v="Wollongong"/>
    <x v="1020"/>
    <d v="2013-05-11T00:00:00"/>
    <n v="2"/>
    <n v="0.08"/>
    <n v="56.96"/>
    <n v="13.22"/>
    <n v="113.92"/>
  </r>
  <r>
    <n v="4556"/>
    <n v="88629"/>
    <s v="Christopher Phillips"/>
    <s v="Express Road Cargo"/>
    <x v="1"/>
    <x v="3"/>
    <s v="Critical"/>
    <s v="Chardonnay"/>
    <x v="0"/>
    <x v="2"/>
    <s v="Lucky Chardonnay 2012"/>
    <s v="Standard Size Crate"/>
    <s v="Paramatta"/>
    <x v="1020"/>
    <d v="2013-05-11T00:00:00"/>
    <n v="2"/>
    <n v="0.09"/>
    <n v="55.99"/>
    <n v="1.25"/>
    <n v="111.98"/>
  </r>
  <r>
    <n v="4557"/>
    <n v="87799"/>
    <s v="Jack Collins"/>
    <s v="Express Road Cargo"/>
    <x v="0"/>
    <x v="3"/>
    <s v="Medium"/>
    <s v="Zinfandel"/>
    <x v="0"/>
    <x v="2"/>
    <s v="Bertani Bertarose 2014"/>
    <s v="Large Crate"/>
    <s v="Grafton"/>
    <x v="1140"/>
    <d v="2011-12-05T00:00:00"/>
    <n v="14"/>
    <n v="0"/>
    <n v="80.98"/>
    <n v="4.5"/>
    <n v="1133.72"/>
  </r>
  <r>
    <n v="4558"/>
    <n v="87799"/>
    <s v="Jack Collins"/>
    <s v="Express Road Cargo"/>
    <x v="0"/>
    <x v="3"/>
    <s v="Medium"/>
    <s v="Zinfandel"/>
    <x v="0"/>
    <x v="2"/>
    <s v="Chateau d'Esclans Whispering Angel Rose 2014"/>
    <s v="Full Container"/>
    <s v="Campbeltown"/>
    <x v="1140"/>
    <d v="2011-12-05T00:00:00"/>
    <n v="11"/>
    <n v="0.06"/>
    <n v="2.1"/>
    <n v="0.7"/>
    <n v="23.1"/>
  </r>
  <r>
    <n v="4559"/>
    <n v="90548"/>
    <s v="Ralph Baker"/>
    <s v="Express Road Cargo"/>
    <x v="2"/>
    <x v="1"/>
    <s v="Critical"/>
    <s v="Sangiovese Rose"/>
    <x v="0"/>
    <x v="2"/>
    <s v="Miraval Rose 2014"/>
    <s v="Large Crate"/>
    <s v="Mount Gambier"/>
    <x v="1222"/>
    <d v="2012-03-27T00:00:00"/>
    <n v="3"/>
    <n v="0.09"/>
    <n v="6.28"/>
    <n v="5.29"/>
    <n v="18.84"/>
  </r>
  <r>
    <n v="4560"/>
    <n v="88904"/>
    <s v="Larry West"/>
    <s v="Air Cargo"/>
    <x v="1"/>
    <x v="2"/>
    <s v="Low"/>
    <s v="Sauvignon Blanc"/>
    <x v="0"/>
    <x v="2"/>
    <s v="St. Supery Sauvignon Blanc 2015"/>
    <s v="Extra Large Crate"/>
    <s v="Busseltol"/>
    <x v="833"/>
    <d v="2013-12-03T00:00:00"/>
    <n v="3"/>
    <n v="0.09"/>
    <n v="1500.97"/>
    <n v="29.7"/>
    <n v="4502.91"/>
  </r>
  <r>
    <n v="4561"/>
    <n v="90743"/>
    <s v="Jean Morris"/>
    <s v="Express Road Cargo"/>
    <x v="1"/>
    <x v="2"/>
    <s v="High"/>
    <s v="Chardonnay"/>
    <x v="0"/>
    <x v="2"/>
    <s v="Los Vascos Sauvignon Blanc 2015"/>
    <s v="Large Crate"/>
    <s v="Rockingham"/>
    <x v="1185"/>
    <d v="2012-12-20T00:00:00"/>
    <n v="24"/>
    <n v="0.09"/>
    <n v="95.99"/>
    <n v="7.69"/>
    <n v="2303.7599999999998"/>
  </r>
  <r>
    <n v="4562"/>
    <n v="91315"/>
    <s v="Gregory Martinez"/>
    <s v="Express Road Cargo"/>
    <x v="0"/>
    <x v="3"/>
    <s v="Not Specified"/>
    <s v="Cabernet Sauvignon"/>
    <x v="0"/>
    <x v="2"/>
    <s v="Belle Glos Oeil de Perdrix Pinot Noir Blanc 2014"/>
    <s v="Large Crate"/>
    <s v="Wollongong"/>
    <x v="332"/>
    <d v="2012-06-08T00:00:00"/>
    <n v="7"/>
    <n v="0.01"/>
    <n v="6.48"/>
    <n v="9.68"/>
    <n v="45.36"/>
  </r>
  <r>
    <n v="4563"/>
    <n v="88579"/>
    <s v="Steven Butler"/>
    <s v="Air Cargo"/>
    <x v="2"/>
    <x v="1"/>
    <s v="High"/>
    <s v="Grenache Rose"/>
    <x v="0"/>
    <x v="2"/>
    <s v="Miraval Rose (1.5 Liter Magnum) 2014"/>
    <s v="Small Crate"/>
    <s v="Burnie"/>
    <x v="1238"/>
    <d v="2010-02-06T00:00:00"/>
    <n v="8"/>
    <n v="0.02"/>
    <n v="259.70999999999998"/>
    <n v="66.67"/>
    <n v="2077.6799999999998"/>
  </r>
  <r>
    <n v="4564"/>
    <n v="88216"/>
    <s v="Adam Bradley"/>
    <s v="Express Road Cargo"/>
    <x v="0"/>
    <x v="1"/>
    <s v="High"/>
    <s v="Sangiovese"/>
    <x v="0"/>
    <x v="2"/>
    <s v="Miraval Rose 2014"/>
    <s v="Large Crate"/>
    <s v="Canberra"/>
    <x v="62"/>
    <d v="2013-01-07T00:00:00"/>
    <n v="9"/>
    <n v="0.08"/>
    <n v="55.48"/>
    <n v="4.8499999999999996"/>
    <n v="499.32"/>
  </r>
  <r>
    <n v="4565"/>
    <n v="88216"/>
    <s v="Ryan Taylor"/>
    <s v="Express Road Cargo"/>
    <x v="0"/>
    <x v="2"/>
    <s v="High"/>
    <s v="Cabernet Sauvignon"/>
    <x v="0"/>
    <x v="2"/>
    <s v="Chateau d'Esclans Garrus Rose 2013"/>
    <s v="Large Crate"/>
    <s v="Busseltol"/>
    <x v="62"/>
    <d v="2013-01-07T00:00:00"/>
    <n v="11"/>
    <n v="0.02"/>
    <n v="11.34"/>
    <n v="5.01"/>
    <n v="124.74"/>
  </r>
  <r>
    <n v="4566"/>
    <n v="87173"/>
    <s v="Jesse Young"/>
    <s v="Express Road Cargo"/>
    <x v="1"/>
    <x v="0"/>
    <s v="Medium"/>
    <s v="Reisling"/>
    <x v="0"/>
    <x v="2"/>
    <s v="Robert Oatley Sauvignon Blanc 2013"/>
    <s v="Loose Wrap"/>
    <s v="Palmerston"/>
    <x v="714"/>
    <d v="2013-09-22T00:00:00"/>
    <n v="17"/>
    <n v="0.01"/>
    <n v="15.99"/>
    <n v="11.28"/>
    <n v="271.83"/>
  </r>
  <r>
    <n v="4567"/>
    <n v="89897"/>
    <s v="Sharon Crawford"/>
    <s v="Express Road Cargo"/>
    <x v="0"/>
    <x v="2"/>
    <s v="Low"/>
    <s v="Pinot Noir"/>
    <x v="0"/>
    <x v="2"/>
    <s v="Moet &amp; Chandon Imperial"/>
    <s v="Large Crate"/>
    <s v="Bunbury"/>
    <x v="716"/>
    <d v="2010-05-27T00:00:00"/>
    <n v="17"/>
    <n v="0.08"/>
    <n v="30.56"/>
    <n v="2.99"/>
    <n v="519.52"/>
  </r>
  <r>
    <n v="4568"/>
    <n v="88966"/>
    <s v="James Stewart"/>
    <s v="Express Road Cargo"/>
    <x v="2"/>
    <x v="3"/>
    <s v="Not Specified"/>
    <s v="Champagne"/>
    <x v="0"/>
    <x v="2"/>
    <s v="Miraval Rose 2014"/>
    <s v="Standard Size Crate"/>
    <s v="Goulburn"/>
    <x v="434"/>
    <d v="2013-05-24T00:00:00"/>
    <n v="8"/>
    <n v="0.09"/>
    <n v="22.72"/>
    <n v="8.99"/>
    <n v="181.76"/>
  </r>
  <r>
    <n v="4569"/>
    <n v="88966"/>
    <s v="James Stewart"/>
    <s v="Air Cargo"/>
    <x v="2"/>
    <x v="3"/>
    <s v="Not Specified"/>
    <s v="Grenache Rose"/>
    <x v="0"/>
    <x v="2"/>
    <s v="Belle Glos Oeil de Perdrix Pinot Noir Blanc 2014"/>
    <s v="Small Crate"/>
    <s v="Lithgow"/>
    <x v="434"/>
    <d v="2013-05-26T00:00:00"/>
    <n v="6"/>
    <n v="0.03"/>
    <n v="296.18"/>
    <n v="54.12"/>
    <n v="1777.08"/>
  </r>
  <r>
    <n v="4570"/>
    <n v="87804"/>
    <s v="Shirley Adams"/>
    <s v="Express Road Cargo"/>
    <x v="0"/>
    <x v="1"/>
    <s v="High"/>
    <s v="Cabernet Sauvignon"/>
    <x v="0"/>
    <x v="2"/>
    <s v="Dopff &amp; Irion Cremant Rose Brut"/>
    <s v="Full Container"/>
    <s v="Canberra"/>
    <x v="145"/>
    <d v="2010-05-22T00:00:00"/>
    <n v="15"/>
    <n v="0.03"/>
    <n v="4.9800000000000004"/>
    <n v="0.8"/>
    <n v="74.7"/>
  </r>
  <r>
    <n v="4571"/>
    <n v="89442"/>
    <s v="Chris Kelly"/>
    <s v="Air Cargo"/>
    <x v="1"/>
    <x v="0"/>
    <s v="High"/>
    <s v="Reisling"/>
    <x v="0"/>
    <x v="2"/>
    <s v="St. Supery Sauvignon Blanc 2015"/>
    <s v="Extra Large Crate"/>
    <s v="Darwin"/>
    <x v="17"/>
    <d v="2013-10-16T00:00:00"/>
    <n v="19"/>
    <n v="0.05"/>
    <n v="500.98"/>
    <n v="28.14"/>
    <n v="9518.6200000000008"/>
  </r>
  <r>
    <n v="4572"/>
    <n v="89442"/>
    <s v="Chris Kelly"/>
    <s v="Express Road Cargo"/>
    <x v="0"/>
    <x v="0"/>
    <s v="High"/>
    <s v="Malbec"/>
    <x v="0"/>
    <x v="2"/>
    <s v="Moet &amp; Chandon Imperial"/>
    <s v="Large Crate"/>
    <s v="Palmerston"/>
    <x v="17"/>
    <d v="2013-10-17T00:00:00"/>
    <n v="11"/>
    <n v="0.08"/>
    <n v="40.99"/>
    <n v="17.48"/>
    <n v="450.89000000000004"/>
  </r>
  <r>
    <n v="4573"/>
    <n v="88368"/>
    <s v="Fred Cooper"/>
    <s v="Express Road Cargo"/>
    <x v="0"/>
    <x v="1"/>
    <s v="Critical"/>
    <s v="Sangiovese"/>
    <x v="0"/>
    <x v="2"/>
    <s v="Langlois Chateau Cremant de Loire Brut"/>
    <s v="Large Crate"/>
    <s v="Canberra"/>
    <x v="146"/>
    <d v="2010-04-04T00:00:00"/>
    <n v="12"/>
    <n v="0.06"/>
    <n v="6.48"/>
    <n v="7.49"/>
    <n v="77.760000000000005"/>
  </r>
  <r>
    <n v="4574"/>
    <n v="89896"/>
    <s v="Jennifer Stewart"/>
    <s v="Express Road Cargo"/>
    <x v="1"/>
    <x v="2"/>
    <s v="Not Specified"/>
    <s v="Sauvignon Blanc"/>
    <x v="0"/>
    <x v="2"/>
    <s v="Dog Point Vineyard Sauvignon Blanc 2014"/>
    <s v="Standard Size Crate"/>
    <s v="Bunbury"/>
    <x v="192"/>
    <d v="2013-10-04T00:00:00"/>
    <n v="11"/>
    <n v="0.09"/>
    <n v="35.409999999999997"/>
    <n v="1.99"/>
    <n v="389.51"/>
  </r>
  <r>
    <n v="4575"/>
    <n v="89896"/>
    <s v="Jennifer Stewart"/>
    <s v="Express Road Cargo"/>
    <x v="1"/>
    <x v="2"/>
    <s v="Not Specified"/>
    <s v="Chardonnay"/>
    <x v="0"/>
    <x v="2"/>
    <s v="Robert Oatley Signature Chardonnay 2013"/>
    <s v="Mini Crate"/>
    <s v="Freemantle"/>
    <x v="192"/>
    <d v="2013-10-03T00:00:00"/>
    <n v="2"/>
    <n v="0.05"/>
    <n v="3499.99"/>
    <n v="24.49"/>
    <n v="6999.98"/>
  </r>
  <r>
    <n v="4576"/>
    <n v="86651"/>
    <s v="Jeremy Howard"/>
    <s v="Express Road Cargo"/>
    <x v="1"/>
    <x v="1"/>
    <s v="Critical"/>
    <s v="Sauvignon Blanc"/>
    <x v="0"/>
    <x v="2"/>
    <s v="St. Supery Sauvignon Blanc 2015"/>
    <s v="Large Crate"/>
    <s v="Geelong"/>
    <x v="229"/>
    <d v="2013-04-24T00:00:00"/>
    <n v="12"/>
    <n v="0.01"/>
    <n v="115.99"/>
    <n v="2.5"/>
    <n v="1391.8799999999999"/>
  </r>
  <r>
    <n v="4577"/>
    <n v="86651"/>
    <s v="Kevin Oliver"/>
    <s v="Express Road Cargo"/>
    <x v="0"/>
    <x v="1"/>
    <s v="Critical"/>
    <s v="Malbec"/>
    <x v="0"/>
    <x v="2"/>
    <s v="Simonnet-Febvre Cremant de Bourgogne Blanc"/>
    <s v="Full Container"/>
    <s v="Ballarat"/>
    <x v="229"/>
    <d v="2013-04-26T00:00:00"/>
    <n v="13"/>
    <n v="0.09"/>
    <n v="6.08"/>
    <n v="1.82"/>
    <n v="79.040000000000006"/>
  </r>
  <r>
    <n v="4578"/>
    <n v="86390"/>
    <s v="Jennifer Ford"/>
    <s v="Express Road Cargo"/>
    <x v="1"/>
    <x v="1"/>
    <s v="Critical"/>
    <s v="Pinot Gris"/>
    <x v="0"/>
    <x v="2"/>
    <s v="Grgich Hills Chardonnay 2012"/>
    <s v="Standard Size Crate"/>
    <s v="Hobart"/>
    <x v="939"/>
    <d v="2012-04-28T00:00:00"/>
    <n v="1"/>
    <n v="0.04"/>
    <n v="85.99"/>
    <n v="1.25"/>
    <n v="85.99"/>
  </r>
  <r>
    <n v="4579"/>
    <n v="86768"/>
    <s v="Albert Peters"/>
    <s v="Express Road Cargo"/>
    <x v="0"/>
    <x v="1"/>
    <s v="Not Specified"/>
    <s v="Sangiovese"/>
    <x v="0"/>
    <x v="2"/>
    <s v="Louis Roederer Cristal Brut with Gift Box 2007"/>
    <s v="Mini Crate"/>
    <s v="Ararat"/>
    <x v="206"/>
    <d v="2010-08-06T00:00:00"/>
    <n v="4"/>
    <n v="0.06"/>
    <n v="64.650000000000006"/>
    <n v="35"/>
    <n v="258.60000000000002"/>
  </r>
  <r>
    <n v="4580"/>
    <n v="87677"/>
    <s v="Nicholas Coleman"/>
    <s v="Express Road Cargo"/>
    <x v="0"/>
    <x v="1"/>
    <s v="Critical"/>
    <s v="Zinfandel"/>
    <x v="0"/>
    <x v="2"/>
    <s v="Orin Swift Cellars Fragile Rose 2014"/>
    <s v="Large Crate"/>
    <s v="Melbourne"/>
    <x v="460"/>
    <d v="2010-05-24T00:00:00"/>
    <n v="16"/>
    <n v="0.06"/>
    <n v="4.9800000000000004"/>
    <n v="4.95"/>
    <n v="79.680000000000007"/>
  </r>
  <r>
    <n v="4581"/>
    <n v="91095"/>
    <s v="Sara Wheeler"/>
    <s v="Express Road Cargo"/>
    <x v="0"/>
    <x v="3"/>
    <s v="Low"/>
    <s v="Malbec"/>
    <x v="0"/>
    <x v="2"/>
    <s v="Chateau D'Aqueria Tavel Rose 2013"/>
    <s v="Full Container"/>
    <s v="Paramatta"/>
    <x v="469"/>
    <d v="2012-07-22T00:00:00"/>
    <n v="6"/>
    <n v="0.03"/>
    <n v="9.93"/>
    <n v="1.0900000000000001"/>
    <n v="59.58"/>
  </r>
  <r>
    <n v="4582"/>
    <n v="90408"/>
    <s v="Andrew Dunn"/>
    <s v="Express Road Cargo"/>
    <x v="0"/>
    <x v="3"/>
    <s v="Low"/>
    <s v="Pinot Noir"/>
    <x v="0"/>
    <x v="2"/>
    <s v="Chateau de Campuget Costieres de Nimes Tradition Rose 2015"/>
    <s v="Large Crate"/>
    <s v="Tamworth"/>
    <x v="1031"/>
    <d v="2010-01-15T00:00:00"/>
    <n v="13"/>
    <n v="7.0000000000000007E-2"/>
    <n v="5.98"/>
    <n v="5.79"/>
    <n v="77.740000000000009"/>
  </r>
  <r>
    <n v="4583"/>
    <n v="91227"/>
    <s v="Patrick Ray"/>
    <s v="Road Cargo"/>
    <x v="0"/>
    <x v="3"/>
    <s v="Low"/>
    <s v="Sangiovese"/>
    <x v="0"/>
    <x v="2"/>
    <s v="Chateau d'Esclans Whispering Angel Rose 2014"/>
    <s v="Full Container"/>
    <s v="Penrith"/>
    <x v="1239"/>
    <d v="2013-12-30T00:00:00"/>
    <n v="19"/>
    <n v="0.09"/>
    <n v="7.28"/>
    <n v="4.2300000000000004"/>
    <n v="138.32"/>
  </r>
  <r>
    <n v="4584"/>
    <n v="88914"/>
    <s v="Terry Black"/>
    <s v="Express Road Cargo"/>
    <x v="0"/>
    <x v="3"/>
    <s v="High"/>
    <s v="Malbec"/>
    <x v="0"/>
    <x v="2"/>
    <s v="Dopff &amp; Irion Cremant Rose Brut"/>
    <s v="Large Crate"/>
    <s v="Wagga Wagga"/>
    <x v="21"/>
    <d v="2013-07-11T00:00:00"/>
    <n v="9"/>
    <n v="0.09"/>
    <n v="12.28"/>
    <n v="6.47"/>
    <n v="110.52"/>
  </r>
  <r>
    <n v="4585"/>
    <n v="88203"/>
    <s v="Wanda Williamson"/>
    <s v="Express Road Cargo"/>
    <x v="0"/>
    <x v="1"/>
    <s v="Critical"/>
    <s v="Merlot"/>
    <x v="0"/>
    <x v="2"/>
    <s v="Lucien Albrecht Cremant d'Alsace Brut"/>
    <s v="Mini Crate"/>
    <s v="Port Adelaide"/>
    <x v="306"/>
    <d v="2013-08-20T00:00:00"/>
    <n v="21"/>
    <n v="0.08"/>
    <n v="89.83"/>
    <n v="35"/>
    <n v="1886.43"/>
  </r>
  <r>
    <n v="4586"/>
    <n v="91320"/>
    <s v="Chris Edwards"/>
    <s v="Air Cargo"/>
    <x v="2"/>
    <x v="3"/>
    <s v="Not Specified"/>
    <s v="Champagne"/>
    <x v="0"/>
    <x v="2"/>
    <s v="Domaine Lafage Miraflors Rose 2013"/>
    <s v="Small Crate"/>
    <s v="Wagga Wagga"/>
    <x v="441"/>
    <d v="2013-03-12T00:00:00"/>
    <n v="12"/>
    <n v="0"/>
    <n v="100.98"/>
    <n v="57.38"/>
    <n v="1211.76"/>
  </r>
  <r>
    <n v="4587"/>
    <n v="91316"/>
    <s v="Chris Edwards"/>
    <s v="Road Cargo"/>
    <x v="1"/>
    <x v="3"/>
    <s v="Not Specified"/>
    <s v="Reisling"/>
    <x v="0"/>
    <x v="2"/>
    <s v="Dog Point Vineyard Sauvignon Blanc 2014"/>
    <s v="Standard Size Crate"/>
    <s v="Orange"/>
    <x v="1002"/>
    <d v="2010-03-13T00:00:00"/>
    <n v="8"/>
    <n v="0.01"/>
    <n v="47.98"/>
    <n v="3.61"/>
    <n v="383.84"/>
  </r>
  <r>
    <n v="4588"/>
    <n v="86283"/>
    <s v="Gerald Powell"/>
    <s v="Express Road Cargo"/>
    <x v="0"/>
    <x v="3"/>
    <s v="Medium"/>
    <s v="Shiraz"/>
    <x v="0"/>
    <x v="2"/>
    <s v="Schramsberg Cremant Demi-Sec 2011"/>
    <s v="Large Crate"/>
    <s v="Goulburn"/>
    <x v="563"/>
    <d v="2010-01-06T00:00:00"/>
    <n v="11"/>
    <n v="0.09"/>
    <n v="5.98"/>
    <n v="4.6900000000000004"/>
    <n v="65.78"/>
  </r>
  <r>
    <n v="4589"/>
    <n v="90996"/>
    <s v="Rebecca Carpenter"/>
    <s v="Express Road Cargo"/>
    <x v="0"/>
    <x v="2"/>
    <s v="Low"/>
    <s v="Sangiovese"/>
    <x v="0"/>
    <x v="2"/>
    <s v="Langlois Chateau Cremant de Loire Brut"/>
    <s v="Large Crate"/>
    <s v="Freemantle"/>
    <x v="395"/>
    <d v="2012-03-07T00:00:00"/>
    <n v="6"/>
    <n v="0.04"/>
    <n v="35.89"/>
    <n v="14.72"/>
    <n v="215.34"/>
  </r>
  <r>
    <n v="4590"/>
    <n v="90017"/>
    <s v="Mark Henry"/>
    <s v="Air Cargo"/>
    <x v="2"/>
    <x v="1"/>
    <s v="Low"/>
    <s v="Grenache Rose"/>
    <x v="0"/>
    <x v="2"/>
    <s v="Marques de Caceres Rioja Rosado 2014"/>
    <s v="Small Crate"/>
    <s v="Canberra"/>
    <x v="578"/>
    <d v="2012-08-06T00:00:00"/>
    <n v="18"/>
    <n v="0.06"/>
    <n v="145.97999999999999"/>
    <n v="51.92"/>
    <n v="2627.64"/>
  </r>
  <r>
    <n v="4591"/>
    <n v="91323"/>
    <s v="Richard Martinez"/>
    <s v="Express Road Cargo"/>
    <x v="1"/>
    <x v="2"/>
    <s v="Not Specified"/>
    <s v="Pinot Gris"/>
    <x v="0"/>
    <x v="2"/>
    <s v="Lincourt Courtney's Chardonnay 2012"/>
    <s v="Large Crate"/>
    <s v="Geraldton"/>
    <x v="490"/>
    <d v="2011-08-01T00:00:00"/>
    <n v="9"/>
    <n v="0.03"/>
    <n v="20.95"/>
    <n v="4"/>
    <n v="188.54999999999998"/>
  </r>
  <r>
    <n v="4592"/>
    <n v="91323"/>
    <s v="Richard Martinez"/>
    <s v="Road Cargo"/>
    <x v="0"/>
    <x v="2"/>
    <s v="Not Specified"/>
    <s v="Shiraz"/>
    <x v="0"/>
    <x v="2"/>
    <s v="Jean-Baptiste Adam Les Natures Cremant d'Alsace Brut"/>
    <s v="Large Crate"/>
    <s v="Mandurah"/>
    <x v="490"/>
    <d v="2011-07-30T00:00:00"/>
    <n v="8"/>
    <n v="0.03"/>
    <n v="23.99"/>
    <n v="6.71"/>
    <n v="191.92"/>
  </r>
  <r>
    <n v="4593"/>
    <n v="90024"/>
    <s v="Eugene Green"/>
    <s v="Road Cargo"/>
    <x v="0"/>
    <x v="1"/>
    <s v="Critical"/>
    <s v="Zinfandel"/>
    <x v="0"/>
    <x v="2"/>
    <s v="Dom Perignon 2006"/>
    <s v="Large Crate"/>
    <s v="Canberra"/>
    <x v="1205"/>
    <d v="2013-05-30T00:00:00"/>
    <n v="5"/>
    <n v="0.04"/>
    <n v="42.98"/>
    <n v="4.62"/>
    <n v="214.89999999999998"/>
  </r>
  <r>
    <n v="4594"/>
    <n v="90024"/>
    <s v="Mark Henry"/>
    <s v="Express Road Cargo"/>
    <x v="2"/>
    <x v="1"/>
    <s v="Critical"/>
    <s v="Champagne"/>
    <x v="0"/>
    <x v="2"/>
    <s v="Bertani Bertarose 2014"/>
    <s v="Full Container"/>
    <s v="Mount Gambier"/>
    <x v="1205"/>
    <d v="2013-05-30T00:00:00"/>
    <n v="7"/>
    <n v="0.09"/>
    <n v="5.08"/>
    <n v="3.63"/>
    <n v="35.56"/>
  </r>
  <r>
    <n v="4595"/>
    <n v="90885"/>
    <s v="Benjamin Brown"/>
    <s v="Air Cargo"/>
    <x v="2"/>
    <x v="3"/>
    <s v="Not Specified"/>
    <s v="Champagne"/>
    <x v="0"/>
    <x v="2"/>
    <s v="Chateau de Campuget Costieres de Nimes Tradition Rose 2015"/>
    <s v="Small Crate"/>
    <s v="Grafton"/>
    <x v="1240"/>
    <d v="2013-02-27T00:00:00"/>
    <n v="3"/>
    <n v="0.1"/>
    <n v="259.70999999999998"/>
    <n v="66.67"/>
    <n v="779.12999999999988"/>
  </r>
  <r>
    <n v="4596"/>
    <n v="91328"/>
    <s v="Antonio Barnes"/>
    <s v="Express Road Cargo"/>
    <x v="1"/>
    <x v="0"/>
    <s v="High"/>
    <s v="Reisling"/>
    <x v="0"/>
    <x v="2"/>
    <s v="Angeline Sauvignon Blanc 2014"/>
    <s v="Standard Size Crate"/>
    <s v="Darwin"/>
    <x v="1241"/>
    <d v="2010-08-07T00:00:00"/>
    <n v="14"/>
    <n v="0.02"/>
    <n v="4.8899999999999997"/>
    <n v="4.93"/>
    <n v="68.459999999999994"/>
  </r>
  <r>
    <n v="4597"/>
    <n v="91328"/>
    <s v="Antonio Barnes"/>
    <s v="Express Road Cargo"/>
    <x v="0"/>
    <x v="0"/>
    <s v="High"/>
    <s v="Sangiovese"/>
    <x v="0"/>
    <x v="2"/>
    <s v="Miraval Rose 2014"/>
    <s v="Full Container"/>
    <s v="Palmerston"/>
    <x v="1241"/>
    <d v="2010-08-07T00:00:00"/>
    <n v="5"/>
    <n v="7.0000000000000007E-2"/>
    <n v="10.06"/>
    <n v="2.06"/>
    <n v="50.300000000000004"/>
  </r>
  <r>
    <n v="4598"/>
    <n v="89959"/>
    <s v="Mark Cook"/>
    <s v="Express Road Cargo"/>
    <x v="0"/>
    <x v="3"/>
    <s v="Critical"/>
    <s v="Shiraz"/>
    <x v="0"/>
    <x v="2"/>
    <s v="Langlois Chateau Cremant de Loire Brut"/>
    <s v="Large Crate"/>
    <s v="Queanbeyan"/>
    <x v="1021"/>
    <d v="2013-09-02T00:00:00"/>
    <n v="12"/>
    <n v="0.1"/>
    <n v="12.21"/>
    <n v="4.8099999999999996"/>
    <n v="146.52000000000001"/>
  </r>
  <r>
    <n v="4599"/>
    <n v="89959"/>
    <s v="Jesse Wallace"/>
    <s v="Express Road Cargo"/>
    <x v="0"/>
    <x v="2"/>
    <s v="Critical"/>
    <s v="Shiraz"/>
    <x v="0"/>
    <x v="2"/>
    <s v="Chateau d'Esclans Garrus Rose 2013"/>
    <s v="Large Crate"/>
    <s v="Perth"/>
    <x v="1021"/>
    <d v="2013-09-03T00:00:00"/>
    <n v="19"/>
    <n v="0.06"/>
    <n v="140.85"/>
    <n v="19.989999999999998"/>
    <n v="2676.15"/>
  </r>
  <r>
    <n v="4600"/>
    <n v="88364"/>
    <s v="Jennifer James"/>
    <s v="Express Road Cargo"/>
    <x v="0"/>
    <x v="2"/>
    <s v="Critical"/>
    <s v="Malbec"/>
    <x v="0"/>
    <x v="2"/>
    <s v="Gerard Bertrand Cote des Roses Rose 2014"/>
    <s v="Large Crate"/>
    <s v="Bunbury"/>
    <x v="200"/>
    <d v="2012-01-16T00:00:00"/>
    <n v="3"/>
    <n v="0.02"/>
    <n v="3.69"/>
    <n v="0.5"/>
    <n v="11.07"/>
  </r>
  <r>
    <n v="4601"/>
    <n v="87250"/>
    <s v="Earl Burns"/>
    <s v="Express Road Cargo"/>
    <x v="1"/>
    <x v="0"/>
    <s v="Low"/>
    <s v="Pinot Gris"/>
    <x v="0"/>
    <x v="2"/>
    <s v="Hewitson LuLu Sauvignon Blanc 2014"/>
    <s v="Standard Size Crate"/>
    <s v="Bundaberg"/>
    <x v="248"/>
    <d v="2012-04-26T00:00:00"/>
    <n v="13"/>
    <n v="0.02"/>
    <n v="8.4600000000000009"/>
    <n v="3.62"/>
    <n v="109.98000000000002"/>
  </r>
  <r>
    <n v="4602"/>
    <n v="87883"/>
    <s v="Alan Mitchell"/>
    <s v="Express Road Cargo"/>
    <x v="0"/>
    <x v="2"/>
    <s v="Low"/>
    <s v="Zinfandel"/>
    <x v="0"/>
    <x v="2"/>
    <s v="Gerard Bertrand Cote des Roses Rose 2014"/>
    <s v="Large Crate"/>
    <s v="Geraldton"/>
    <x v="497"/>
    <d v="2013-05-17T00:00:00"/>
    <n v="8"/>
    <n v="0.09"/>
    <n v="24.92"/>
    <n v="12.98"/>
    <n v="199.36"/>
  </r>
  <r>
    <n v="4603"/>
    <n v="88223"/>
    <s v="Walter Watkins"/>
    <s v="Express Road Cargo"/>
    <x v="0"/>
    <x v="0"/>
    <s v="Not Specified"/>
    <s v="Malbec"/>
    <x v="0"/>
    <x v="2"/>
    <s v="La Playa Estate Cabernet Sauvignon Rose 2015"/>
    <s v="Full Container"/>
    <s v="Palmerston"/>
    <x v="202"/>
    <d v="2012-01-13T00:00:00"/>
    <n v="21"/>
    <n v="0.02"/>
    <n v="5.58"/>
    <n v="1.99"/>
    <n v="117.18"/>
  </r>
  <r>
    <n v="4604"/>
    <n v="89094"/>
    <s v="Thomas Taylor"/>
    <s v="Express Road Cargo"/>
    <x v="1"/>
    <x v="2"/>
    <s v="High"/>
    <s v="Chardonnay"/>
    <x v="0"/>
    <x v="2"/>
    <s v="Robert Oatley Sauvignon Blanc 2013"/>
    <s v="Standard Size Crate"/>
    <s v="Geraldton"/>
    <x v="738"/>
    <d v="2013-03-03T00:00:00"/>
    <n v="2"/>
    <n v="0.08"/>
    <n v="39.479999999999997"/>
    <n v="1.99"/>
    <n v="78.959999999999994"/>
  </r>
  <r>
    <n v="4605"/>
    <n v="89094"/>
    <s v="Thomas Taylor"/>
    <s v="Express Road Cargo"/>
    <x v="0"/>
    <x v="2"/>
    <s v="High"/>
    <s v="Pinot Noir"/>
    <x v="0"/>
    <x v="2"/>
    <s v="Chateau de Campuget Costieres de Nimes Tradition Rose 2015"/>
    <s v="Large Crate"/>
    <s v="Freemantle"/>
    <x v="738"/>
    <d v="2013-03-04T00:00:00"/>
    <n v="4"/>
    <n v="0.04"/>
    <n v="38.76"/>
    <n v="13.26"/>
    <n v="155.04"/>
  </r>
  <r>
    <n v="4606"/>
    <n v="87431"/>
    <s v="Victor Jenkins"/>
    <s v="Express Road Cargo"/>
    <x v="1"/>
    <x v="3"/>
    <s v="Low"/>
    <s v="Chardonnay"/>
    <x v="0"/>
    <x v="2"/>
    <s v="Robert Oatley Signature Chardonnay 2013"/>
    <s v="Large Crate"/>
    <s v="Paramatta"/>
    <x v="759"/>
    <d v="2013-04-09T00:00:00"/>
    <n v="7"/>
    <n v="0.04"/>
    <n v="155.99"/>
    <n v="8.99"/>
    <n v="1091.93"/>
  </r>
  <r>
    <n v="4607"/>
    <n v="87724"/>
    <s v="John Olson"/>
    <s v="Express Road Cargo"/>
    <x v="1"/>
    <x v="2"/>
    <s v="Not Specified"/>
    <s v="Reisling"/>
    <x v="0"/>
    <x v="2"/>
    <s v="Grgich Hills Chardonnay 2012"/>
    <s v="Standard Size Crate"/>
    <s v="Geraldton"/>
    <x v="1242"/>
    <d v="2013-09-03T00:00:00"/>
    <n v="15"/>
    <n v="0"/>
    <n v="31.78"/>
    <n v="1.99"/>
    <n v="476.70000000000005"/>
  </r>
  <r>
    <n v="4608"/>
    <n v="90223"/>
    <s v="Brandon Freeman"/>
    <s v="Express Road Cargo"/>
    <x v="0"/>
    <x v="1"/>
    <s v="Low"/>
    <s v="Sangiovese"/>
    <x v="0"/>
    <x v="2"/>
    <s v="Locations by Dave Phinney F Rose"/>
    <s v="Full Container"/>
    <s v="Launceston"/>
    <x v="1114"/>
    <d v="2012-02-27T00:00:00"/>
    <n v="11"/>
    <n v="0.05"/>
    <n v="3.34"/>
    <n v="7.49"/>
    <n v="36.739999999999995"/>
  </r>
  <r>
    <n v="4609"/>
    <n v="88890"/>
    <s v="Carol Diaz"/>
    <s v="Express Road Cargo"/>
    <x v="0"/>
    <x v="3"/>
    <s v="Medium"/>
    <s v="Malbec"/>
    <x v="0"/>
    <x v="2"/>
    <s v="La Playa Estate Cabernet Sauvignon Rose 2015"/>
    <s v="Large Crate"/>
    <s v="Newcastle"/>
    <x v="981"/>
    <d v="2010-09-05T00:00:00"/>
    <n v="2"/>
    <n v="0.01"/>
    <n v="3.95"/>
    <n v="5.13"/>
    <n v="7.9"/>
  </r>
  <r>
    <n v="4610"/>
    <n v="88890"/>
    <s v="Carol Diaz"/>
    <s v="Express Road Cargo"/>
    <x v="0"/>
    <x v="3"/>
    <s v="Medium"/>
    <s v="Cabernet Sauvignon"/>
    <x v="0"/>
    <x v="2"/>
    <s v="Laurent-Perrier Brut Millesime 2006"/>
    <s v="Large Crate"/>
    <s v="Campbeltown"/>
    <x v="981"/>
    <d v="2010-09-05T00:00:00"/>
    <n v="17"/>
    <n v="0.02"/>
    <n v="367.99"/>
    <n v="19.989999999999998"/>
    <n v="6255.83"/>
  </r>
  <r>
    <n v="4611"/>
    <n v="88895"/>
    <s v="Carol Diaz"/>
    <s v="Air Cargo"/>
    <x v="2"/>
    <x v="3"/>
    <s v="Medium"/>
    <s v="Grenache Rose"/>
    <x v="0"/>
    <x v="2"/>
    <s v="Bertani Bertarose 2014"/>
    <s v="Small Crate"/>
    <s v="Lithgow"/>
    <x v="673"/>
    <d v="2013-09-05T00:00:00"/>
    <n v="20"/>
    <n v="0"/>
    <n v="376.13"/>
    <n v="85.63"/>
    <n v="7522.6"/>
  </r>
  <r>
    <n v="4612"/>
    <n v="88890"/>
    <s v="Wanda Foster"/>
    <s v="Express Road Cargo"/>
    <x v="1"/>
    <x v="3"/>
    <s v="Medium"/>
    <s v="Chardonnay"/>
    <x v="0"/>
    <x v="2"/>
    <s v="Hewitson LuLu Sauvignon Blanc 2014"/>
    <s v="Large Crate"/>
    <s v="Lithgow"/>
    <x v="981"/>
    <d v="2010-09-06T00:00:00"/>
    <n v="3"/>
    <n v="0.04"/>
    <n v="95.99"/>
    <n v="4.9000000000000004"/>
    <n v="287.96999999999997"/>
  </r>
  <r>
    <n v="4613"/>
    <n v="88169"/>
    <s v="Bruce Hawkins"/>
    <s v="Express Road Cargo"/>
    <x v="0"/>
    <x v="1"/>
    <s v="Not Specified"/>
    <s v="Pinot Noir"/>
    <x v="0"/>
    <x v="2"/>
    <s v="Dom Perignon 2006"/>
    <s v="Full Container"/>
    <s v="Canberra"/>
    <x v="984"/>
    <d v="2013-07-22T00:00:00"/>
    <n v="16"/>
    <n v="0.02"/>
    <n v="10.31"/>
    <n v="1.79"/>
    <n v="164.96"/>
  </r>
  <r>
    <n v="4614"/>
    <n v="88169"/>
    <s v="Bruce Hawkins"/>
    <s v="Express Road Cargo"/>
    <x v="0"/>
    <x v="1"/>
    <s v="Not Specified"/>
    <s v="Malbec"/>
    <x v="0"/>
    <x v="2"/>
    <s v="Miraval Rose 2014"/>
    <s v="Full Container"/>
    <s v="Canberra"/>
    <x v="984"/>
    <d v="2013-07-19T00:00:00"/>
    <n v="9"/>
    <n v="0.06"/>
    <n v="5.85"/>
    <n v="2.27"/>
    <n v="52.65"/>
  </r>
  <r>
    <n v="4615"/>
    <n v="90559"/>
    <s v="Edward Thompson"/>
    <s v="Express Road Cargo"/>
    <x v="0"/>
    <x v="3"/>
    <s v="Not Specified"/>
    <s v="Malbec"/>
    <x v="0"/>
    <x v="2"/>
    <s v="Bertani Bertarose 2014"/>
    <s v="Standard Size Crate"/>
    <s v="Armidale"/>
    <x v="590"/>
    <d v="2011-11-25T00:00:00"/>
    <n v="30"/>
    <n v="0.01"/>
    <n v="6.84"/>
    <n v="4.42"/>
    <n v="205.2"/>
  </r>
  <r>
    <n v="4616"/>
    <n v="90559"/>
    <s v="Jason Adams"/>
    <s v="Express Road Cargo"/>
    <x v="0"/>
    <x v="1"/>
    <s v="Not Specified"/>
    <s v="Merlot"/>
    <x v="0"/>
    <x v="2"/>
    <s v="Belle Glos Oeil de Perdrix Pinot Noir Blanc 2014"/>
    <s v="Full Container"/>
    <s v="Launceston"/>
    <x v="590"/>
    <d v="2011-11-24T00:00:00"/>
    <n v="25"/>
    <n v="0.08"/>
    <n v="5.84"/>
    <n v="1"/>
    <n v="146"/>
  </r>
  <r>
    <n v="4617"/>
    <n v="90559"/>
    <s v="Jason Adams"/>
    <s v="Air Cargo"/>
    <x v="2"/>
    <x v="1"/>
    <s v="Not Specified"/>
    <s v="Grenache Rose"/>
    <x v="0"/>
    <x v="2"/>
    <s v="Gerard Bertrand Cote des Roses Rose 2014"/>
    <s v="Small Crate"/>
    <s v="Hobart"/>
    <x v="590"/>
    <d v="2011-11-23T00:00:00"/>
    <n v="26"/>
    <n v="0.01"/>
    <n v="286.85000000000002"/>
    <n v="61.76"/>
    <n v="7458.1"/>
  </r>
  <r>
    <n v="4618"/>
    <n v="85993"/>
    <s v="Peter Bradley"/>
    <s v="Express Road Cargo"/>
    <x v="0"/>
    <x v="1"/>
    <s v="Low"/>
    <s v="Sangiovese"/>
    <x v="0"/>
    <x v="2"/>
    <s v="Langlois Chateau Cremant de Loire Brut"/>
    <s v="Large Crate"/>
    <s v="Canberra"/>
    <x v="50"/>
    <d v="2011-05-06T00:00:00"/>
    <n v="2"/>
    <n v="0.1"/>
    <n v="4.0599999999999996"/>
    <n v="6.89"/>
    <n v="8.1199999999999992"/>
  </r>
  <r>
    <n v="4619"/>
    <n v="85993"/>
    <s v="Peter Bradley"/>
    <s v="Express Road Cargo"/>
    <x v="0"/>
    <x v="1"/>
    <s v="Low"/>
    <s v="Pinot Noir"/>
    <x v="0"/>
    <x v="2"/>
    <s v="Bertani Bertarose 2014"/>
    <s v="Large Crate"/>
    <s v="Mount Gambier"/>
    <x v="50"/>
    <d v="2011-05-11T00:00:00"/>
    <n v="4"/>
    <n v="0.05"/>
    <n v="15.28"/>
    <n v="10.91"/>
    <n v="61.12"/>
  </r>
  <r>
    <n v="4620"/>
    <n v="90767"/>
    <s v="Dennis Berry"/>
    <s v="Express Road Cargo"/>
    <x v="1"/>
    <x v="1"/>
    <s v="Medium"/>
    <s v="Chardonnay"/>
    <x v="0"/>
    <x v="2"/>
    <s v="Lincourt Courtney's Chardonnay 2012"/>
    <s v="Large Crate"/>
    <s v="Hobart"/>
    <x v="377"/>
    <d v="2010-09-16T00:00:00"/>
    <n v="3"/>
    <n v="0.01"/>
    <n v="45.99"/>
    <n v="4.99"/>
    <n v="137.97"/>
  </r>
  <r>
    <n v="4621"/>
    <n v="87521"/>
    <s v="Henry Mason"/>
    <s v="Road Cargo"/>
    <x v="0"/>
    <x v="1"/>
    <s v="Low"/>
    <s v="Cabernet Sauvignon"/>
    <x v="0"/>
    <x v="2"/>
    <s v="Francis Ford Coppola Sofia Rose 2014"/>
    <s v="Large Crate"/>
    <s v="Burnie"/>
    <x v="507"/>
    <d v="2011-01-04T00:00:00"/>
    <n v="2"/>
    <n v="0.05"/>
    <n v="83.98"/>
    <n v="5.01"/>
    <n v="167.96"/>
  </r>
  <r>
    <n v="4622"/>
    <n v="87521"/>
    <s v="Henry Mason"/>
    <s v="Express Road Cargo"/>
    <x v="1"/>
    <x v="1"/>
    <s v="Low"/>
    <s v="Reisling"/>
    <x v="0"/>
    <x v="2"/>
    <s v="Dog Point Vineyard Sauvignon Blanc 2014"/>
    <s v="Large Crate"/>
    <s v="Launceston"/>
    <x v="507"/>
    <d v="2011-01-11T00:00:00"/>
    <n v="6"/>
    <n v="7.0000000000000007E-2"/>
    <n v="65.989999999999995"/>
    <n v="19.989999999999998"/>
    <n v="395.93999999999994"/>
  </r>
  <r>
    <n v="4623"/>
    <n v="89332"/>
    <s v="Bonnie Cole"/>
    <s v="Air Cargo"/>
    <x v="1"/>
    <x v="2"/>
    <s v="High"/>
    <s v="Reisling"/>
    <x v="0"/>
    <x v="2"/>
    <s v="Lucky Chardonnay 2012"/>
    <s v="Extra Large Crate"/>
    <s v="Rockingham"/>
    <x v="1067"/>
    <d v="2013-08-08T00:00:00"/>
    <n v="22"/>
    <n v="0.03"/>
    <n v="535.64"/>
    <n v="14.7"/>
    <n v="11784.08"/>
  </r>
  <r>
    <n v="4624"/>
    <n v="91333"/>
    <s v="George Reyes"/>
    <s v="Road Cargo"/>
    <x v="1"/>
    <x v="3"/>
    <s v="Not Specified"/>
    <s v="Pinot Gris"/>
    <x v="0"/>
    <x v="2"/>
    <s v="Robert Oatley Sauvignon Blanc 2013"/>
    <s v="Loose Wrap"/>
    <s v="Grafton"/>
    <x v="241"/>
    <d v="2012-04-24T00:00:00"/>
    <n v="5"/>
    <n v="0"/>
    <n v="20.99"/>
    <n v="4.8099999999999996"/>
    <n v="104.94999999999999"/>
  </r>
  <r>
    <n v="4625"/>
    <n v="91336"/>
    <s v="Laura Jacobs"/>
    <s v="Express Road Cargo"/>
    <x v="2"/>
    <x v="2"/>
    <s v="Low"/>
    <s v="Grenache Rose"/>
    <x v="0"/>
    <x v="2"/>
    <s v="Francis Ford Coppola Sofia Rose 2014"/>
    <s v="Standard Size Crate"/>
    <s v="Mandurah"/>
    <x v="451"/>
    <d v="2011-06-10T00:00:00"/>
    <n v="9"/>
    <n v="0.04"/>
    <n v="14.34"/>
    <n v="5"/>
    <n v="129.06"/>
  </r>
  <r>
    <n v="4626"/>
    <n v="86257"/>
    <s v="Sharon Henry"/>
    <s v="Express Road Cargo"/>
    <x v="0"/>
    <x v="3"/>
    <s v="Medium"/>
    <s v="Shiraz"/>
    <x v="0"/>
    <x v="2"/>
    <s v="Miraval Rose 2014"/>
    <s v="Large Crate"/>
    <s v="Liverpool"/>
    <x v="1178"/>
    <d v="2013-04-20T00:00:00"/>
    <n v="9"/>
    <n v="0.09"/>
    <n v="19.350000000000001"/>
    <n v="12.79"/>
    <n v="174.15"/>
  </r>
  <r>
    <n v="4627"/>
    <n v="89505"/>
    <s v="Bruce Hernandez"/>
    <s v="Air Cargo"/>
    <x v="2"/>
    <x v="0"/>
    <s v="High"/>
    <s v="Champagne"/>
    <x v="0"/>
    <x v="2"/>
    <s v="Barnard Griffin Rose of Sangiovese 2014"/>
    <s v="Small Crate"/>
    <s v="Palmerston"/>
    <x v="34"/>
    <d v="2010-11-21T00:00:00"/>
    <n v="17"/>
    <n v="0.1"/>
    <n v="218.75"/>
    <n v="69.64"/>
    <n v="3718.75"/>
  </r>
  <r>
    <n v="4628"/>
    <n v="89513"/>
    <s v="Ernest Simmons"/>
    <s v="Express Road Cargo"/>
    <x v="0"/>
    <x v="0"/>
    <s v="High"/>
    <s v="Cabernet Sauvignon"/>
    <x v="0"/>
    <x v="2"/>
    <s v="Bollinger Brut Special Cuvee"/>
    <s v="Large Crate"/>
    <s v="Darwin"/>
    <x v="638"/>
    <d v="2013-11-22T00:00:00"/>
    <n v="21"/>
    <n v="0.05"/>
    <n v="14.27"/>
    <n v="7.27"/>
    <n v="299.67"/>
  </r>
  <r>
    <n v="4629"/>
    <n v="90724"/>
    <s v="Ralph Alvarez"/>
    <s v="Express Road Cargo"/>
    <x v="0"/>
    <x v="1"/>
    <s v="Medium"/>
    <s v="Malbec"/>
    <x v="0"/>
    <x v="2"/>
    <s v="Laurent-Perrier Brut Millesime 2006"/>
    <s v="Large Crate"/>
    <s v="Canberra"/>
    <x v="467"/>
    <d v="2010-04-22T00:00:00"/>
    <n v="4"/>
    <n v="0.02"/>
    <n v="29.74"/>
    <n v="6.64"/>
    <n v="118.96"/>
  </r>
  <r>
    <n v="4630"/>
    <n v="90724"/>
    <s v="Matthew Fernandez"/>
    <s v="Express Road Cargo"/>
    <x v="0"/>
    <x v="1"/>
    <s v="Medium"/>
    <s v="Pinot Noir"/>
    <x v="0"/>
    <x v="2"/>
    <s v="Gerard Bertrand Cote des Roses Rose 2014"/>
    <s v="Standard Size Crate"/>
    <s v="Canberra"/>
    <x v="467"/>
    <d v="2010-04-24T00:00:00"/>
    <n v="11"/>
    <n v="0.08"/>
    <n v="22.01"/>
    <n v="5.53"/>
    <n v="242.11"/>
  </r>
  <r>
    <n v="4631"/>
    <n v="86770"/>
    <s v="Albert Peters"/>
    <s v="Express Road Cargo"/>
    <x v="1"/>
    <x v="1"/>
    <s v="High"/>
    <s v="Chardonnay"/>
    <x v="0"/>
    <x v="2"/>
    <s v="Dog Point Vineyard Sauvignon Blanc 2014"/>
    <s v="Large Crate"/>
    <s v="Melton"/>
    <x v="603"/>
    <d v="2011-09-05T00:00:00"/>
    <n v="23"/>
    <n v="0.03"/>
    <n v="65.989999999999995"/>
    <n v="8.99"/>
    <n v="1517.77"/>
  </r>
  <r>
    <n v="4632"/>
    <n v="88041"/>
    <s v="Antonio Garza"/>
    <s v="Express Road Cargo"/>
    <x v="0"/>
    <x v="0"/>
    <s v="Critical"/>
    <s v="Merlot"/>
    <x v="0"/>
    <x v="2"/>
    <s v="Marques de Caceres Rioja Rosado 2014"/>
    <s v="Full Container"/>
    <s v="Palmerston"/>
    <x v="990"/>
    <d v="2010-09-28T00:00:00"/>
    <n v="12"/>
    <n v="0.1"/>
    <n v="9.85"/>
    <n v="4.82"/>
    <n v="118.19999999999999"/>
  </r>
  <r>
    <n v="4633"/>
    <n v="88041"/>
    <s v="Antonio Garza"/>
    <s v="Express Road Cargo"/>
    <x v="1"/>
    <x v="0"/>
    <s v="Critical"/>
    <s v="Pinot Gris"/>
    <x v="0"/>
    <x v="2"/>
    <s v="Robert Oatley Sauvignon Blanc 2013"/>
    <s v="Large Crate"/>
    <s v="Darwin"/>
    <x v="990"/>
    <d v="2010-09-28T00:00:00"/>
    <n v="9"/>
    <n v="0.04"/>
    <n v="125.99"/>
    <n v="7.69"/>
    <n v="1133.9099999999999"/>
  </r>
  <r>
    <n v="4634"/>
    <n v="90937"/>
    <s v="Louis Carr"/>
    <s v="Express Road Cargo"/>
    <x v="0"/>
    <x v="1"/>
    <s v="Not Specified"/>
    <s v="Malbec"/>
    <x v="0"/>
    <x v="2"/>
    <s v="Roederer Estate L'Ermitage 2007"/>
    <s v="Large Crate"/>
    <s v="Mount Gambier"/>
    <x v="1145"/>
    <d v="2012-05-06T00:00:00"/>
    <n v="4"/>
    <n v="0.03"/>
    <n v="16.059999999999999"/>
    <n v="8.34"/>
    <n v="64.239999999999995"/>
  </r>
  <r>
    <n v="4635"/>
    <n v="86245"/>
    <s v="Mark Snyder"/>
    <s v="Express Road Cargo"/>
    <x v="2"/>
    <x v="1"/>
    <s v="Low"/>
    <s v="Champagne"/>
    <x v="0"/>
    <x v="2"/>
    <s v="Pietradolce Etna Rosato 2014"/>
    <s v="Standard Size Crate"/>
    <s v="Hobart"/>
    <x v="1021"/>
    <d v="2013-09-04T00:00:00"/>
    <n v="26"/>
    <n v="0.1"/>
    <n v="4.91"/>
    <n v="3.05"/>
    <n v="127.66"/>
  </r>
  <r>
    <n v="4636"/>
    <n v="86245"/>
    <s v="Mark Snyder"/>
    <s v="Express Road Cargo"/>
    <x v="0"/>
    <x v="1"/>
    <s v="Low"/>
    <s v="Cabernet Sauvignon"/>
    <x v="0"/>
    <x v="2"/>
    <s v="Sutter Home Pink Moscato"/>
    <s v="Full Container"/>
    <s v="Launceston"/>
    <x v="1021"/>
    <d v="2013-09-06T00:00:00"/>
    <n v="12"/>
    <n v="0.1"/>
    <n v="3.78"/>
    <n v="0.71"/>
    <n v="45.36"/>
  </r>
  <r>
    <n v="4637"/>
    <n v="89834"/>
    <s v="Louis Ramirez"/>
    <s v="Express Road Cargo"/>
    <x v="0"/>
    <x v="2"/>
    <s v="Medium"/>
    <s v="Cabernet Sauvignon"/>
    <x v="0"/>
    <x v="2"/>
    <s v="Pietradolce Etna Rosato 2014"/>
    <s v="Large Crate"/>
    <s v="Geraldton"/>
    <x v="1243"/>
    <d v="2013-06-23T00:00:00"/>
    <n v="18"/>
    <n v="0.08"/>
    <n v="5.78"/>
    <n v="4.96"/>
    <n v="104.04"/>
  </r>
  <r>
    <n v="4638"/>
    <n v="89818"/>
    <s v="Robert Henderson"/>
    <s v="Express Road Cargo"/>
    <x v="1"/>
    <x v="0"/>
    <s v="High"/>
    <s v="Reisling"/>
    <x v="0"/>
    <x v="2"/>
    <s v="St. Supery Sauvignon Blanc 2015"/>
    <s v="Large Crate"/>
    <s v="Palmerston"/>
    <x v="875"/>
    <d v="2010-10-09T00:00:00"/>
    <n v="1"/>
    <n v="0.09"/>
    <n v="77.510000000000005"/>
    <n v="4"/>
    <n v="77.510000000000005"/>
  </r>
  <r>
    <n v="4639"/>
    <n v="89827"/>
    <s v="Robert Henderson"/>
    <s v="Road Cargo"/>
    <x v="1"/>
    <x v="0"/>
    <s v="High"/>
    <s v="Pinot Gris"/>
    <x v="0"/>
    <x v="2"/>
    <s v="Lincourt Courtney's Chardonnay 2012"/>
    <s v="Large Crate"/>
    <s v="Palmerston"/>
    <x v="426"/>
    <d v="2013-10-09T00:00:00"/>
    <n v="23"/>
    <n v="0.08"/>
    <n v="45.99"/>
    <n v="4.99"/>
    <n v="1057.77"/>
  </r>
  <r>
    <n v="4640"/>
    <n v="86897"/>
    <s v="Todd Marshall"/>
    <s v="Express Road Cargo"/>
    <x v="1"/>
    <x v="2"/>
    <s v="Critical"/>
    <s v="Chardonnay"/>
    <x v="0"/>
    <x v="2"/>
    <s v="Lincourt Courtney's Chardonnay 2012"/>
    <s v="Loose Wrap"/>
    <s v="Geraldton"/>
    <x v="249"/>
    <d v="2013-09-16T00:00:00"/>
    <n v="9"/>
    <n v="0"/>
    <n v="20.99"/>
    <n v="4.8099999999999996"/>
    <n v="188.91"/>
  </r>
  <r>
    <n v="4641"/>
    <n v="91339"/>
    <s v="Mildred Mcdonald"/>
    <s v="Express Road Cargo"/>
    <x v="0"/>
    <x v="2"/>
    <s v="High"/>
    <s v="Cabernet Sauvignon"/>
    <x v="0"/>
    <x v="0"/>
    <s v="Gerard Bertrand Cote des Roses Rose 2014"/>
    <s v="Full Container"/>
    <s v="Freemantle"/>
    <x v="910"/>
    <d v="2011-08-21T00:00:00"/>
    <n v="22"/>
    <n v="0.03"/>
    <n v="2.4700000000000002"/>
    <n v="1.02"/>
    <n v="54.34"/>
  </r>
  <r>
    <n v="4642"/>
    <n v="86581"/>
    <s v="Brian Payne"/>
    <s v="Express Road Cargo"/>
    <x v="0"/>
    <x v="3"/>
    <s v="High"/>
    <s v="Sangiovese"/>
    <x v="0"/>
    <x v="0"/>
    <s v="Lucien Albrecht Cremant d'Alsace Brut"/>
    <s v="Large Crate"/>
    <s v="Bathurst"/>
    <x v="586"/>
    <d v="2012-06-17T00:00:00"/>
    <n v="18"/>
    <n v="0.09"/>
    <n v="8.74"/>
    <n v="8.2899999999999991"/>
    <n v="157.32"/>
  </r>
  <r>
    <n v="4643"/>
    <n v="87233"/>
    <s v="Wayne Perez"/>
    <s v="Air Cargo"/>
    <x v="2"/>
    <x v="2"/>
    <s v="High"/>
    <s v="Grenache Rose"/>
    <x v="0"/>
    <x v="0"/>
    <s v="Chateau d'Esclans Whispering Angel Rose 2014"/>
    <s v="Extra Large Crate"/>
    <s v="Bunbury"/>
    <x v="837"/>
    <d v="2013-06-29T00:00:00"/>
    <n v="8"/>
    <n v="0"/>
    <n v="33.94"/>
    <n v="19.190000000000001"/>
    <n v="271.52"/>
  </r>
  <r>
    <n v="4644"/>
    <n v="87229"/>
    <s v="Wayne Perez"/>
    <s v="Express Road Cargo"/>
    <x v="1"/>
    <x v="2"/>
    <s v="High"/>
    <s v="Reisling"/>
    <x v="0"/>
    <x v="0"/>
    <s v="The White Knight Sauvignon Blanc 2014"/>
    <s v="Standard Size Crate"/>
    <s v="Mandurah"/>
    <x v="728"/>
    <d v="2011-06-28T00:00:00"/>
    <n v="12"/>
    <n v="7.0000000000000007E-2"/>
    <n v="8.33"/>
    <n v="1.99"/>
    <n v="99.960000000000008"/>
  </r>
  <r>
    <n v="4645"/>
    <n v="90277"/>
    <s v="Samuel Bennett"/>
    <s v="Road Cargo"/>
    <x v="0"/>
    <x v="1"/>
    <s v="Low"/>
    <s v="Merlot"/>
    <x v="0"/>
    <x v="0"/>
    <s v="Gerard Bertrand Cote des Roses Rose 2014"/>
    <s v="Large Crate"/>
    <s v="Port Adelaide"/>
    <x v="447"/>
    <d v="2013-01-24T00:00:00"/>
    <n v="13"/>
    <n v="7.0000000000000007E-2"/>
    <n v="18.97"/>
    <n v="9.0299999999999994"/>
    <n v="246.60999999999999"/>
  </r>
  <r>
    <n v="4646"/>
    <n v="89483"/>
    <s v="Justin Ford"/>
    <s v="Express Road Cargo"/>
    <x v="2"/>
    <x v="0"/>
    <s v="Critical"/>
    <s v="Cremant"/>
    <x v="0"/>
    <x v="0"/>
    <s v="Domaine Lafage Miraflors Rose 2013"/>
    <s v="Mini Crate"/>
    <s v="Gympie"/>
    <x v="102"/>
    <d v="2011-02-14T00:00:00"/>
    <n v="12"/>
    <n v="0.09"/>
    <n v="8.3699999999999992"/>
    <n v="10.16"/>
    <n v="100.44"/>
  </r>
  <r>
    <n v="4647"/>
    <n v="89866"/>
    <s v="Joe Rice"/>
    <s v="Express Road Cargo"/>
    <x v="1"/>
    <x v="2"/>
    <s v="Not Specified"/>
    <s v="Sauvignon Blanc"/>
    <x v="0"/>
    <x v="0"/>
    <s v="Lucky Chardonnay 2012"/>
    <s v="Large Crate"/>
    <s v="Freemantle"/>
    <x v="921"/>
    <d v="2013-11-26T00:00:00"/>
    <n v="41"/>
    <n v="0.04"/>
    <n v="152.47999999999999"/>
    <n v="4"/>
    <n v="6251.6799999999994"/>
  </r>
  <r>
    <n v="4648"/>
    <n v="87782"/>
    <s v="Philip Harper"/>
    <s v="Road Cargo"/>
    <x v="0"/>
    <x v="1"/>
    <s v="Low"/>
    <s v="Pinot Noir"/>
    <x v="0"/>
    <x v="0"/>
    <s v="Moet &amp; Chandon Imperial"/>
    <s v="Large Crate"/>
    <s v="Geelong"/>
    <x v="153"/>
    <d v="2013-10-21T00:00:00"/>
    <n v="17"/>
    <n v="0.03"/>
    <n v="6.68"/>
    <n v="7.3"/>
    <n v="113.56"/>
  </r>
  <r>
    <n v="4649"/>
    <n v="86324"/>
    <s v="Jimmy Robertson"/>
    <s v="Express Road Cargo"/>
    <x v="0"/>
    <x v="2"/>
    <s v="Critical"/>
    <s v="Merlot"/>
    <x v="0"/>
    <x v="0"/>
    <s v="Pietradolce Etna Rosato 2014"/>
    <s v="Large Crate"/>
    <s v="Freemantle"/>
    <x v="402"/>
    <d v="2013-10-30T00:00:00"/>
    <n v="19"/>
    <n v="0.04"/>
    <n v="18.97"/>
    <n v="9.0299999999999994"/>
    <n v="360.42999999999995"/>
  </r>
  <r>
    <n v="4650"/>
    <n v="89337"/>
    <s v="Albert Lynch"/>
    <s v="Express Road Cargo"/>
    <x v="0"/>
    <x v="0"/>
    <s v="High"/>
    <s v="Cabernet Sauvignon"/>
    <x v="0"/>
    <x v="0"/>
    <s v="La Playa Estate Cabernet Sauvignon Rose 2015"/>
    <s v="Large Crate"/>
    <s v="Palmerston"/>
    <x v="1244"/>
    <d v="2012-10-27T00:00:00"/>
    <n v="14"/>
    <n v="0.1"/>
    <n v="2.88"/>
    <n v="0.99"/>
    <n v="40.32"/>
  </r>
  <r>
    <n v="4651"/>
    <n v="91334"/>
    <s v="George Reyes"/>
    <s v="Express Road Cargo"/>
    <x v="0"/>
    <x v="3"/>
    <s v="Low"/>
    <s v="Pinot Noir"/>
    <x v="0"/>
    <x v="0"/>
    <s v="Moet &amp; Chandon Imperial"/>
    <s v="Large Crate"/>
    <s v="Armidale"/>
    <x v="589"/>
    <d v="2012-07-08T00:00:00"/>
    <n v="6"/>
    <n v="0"/>
    <n v="4.91"/>
    <n v="5.68"/>
    <n v="29.46"/>
  </r>
  <r>
    <n v="4652"/>
    <n v="91334"/>
    <s v="George Reyes"/>
    <s v="Express Road Cargo"/>
    <x v="2"/>
    <x v="3"/>
    <s v="Low"/>
    <s v="Champagne"/>
    <x v="0"/>
    <x v="0"/>
    <s v="Chateau d'Esclans Whispering Angel Rose 2014"/>
    <s v="Large Crate"/>
    <s v="Liverpool"/>
    <x v="589"/>
    <d v="2012-07-04T00:00:00"/>
    <n v="17"/>
    <n v="0.04"/>
    <n v="9.98"/>
    <n v="12.52"/>
    <n v="169.66"/>
  </r>
  <r>
    <n v="4653"/>
    <n v="91334"/>
    <s v="George Reyes"/>
    <s v="Express Road Cargo"/>
    <x v="2"/>
    <x v="3"/>
    <s v="Low"/>
    <s v="Sangiovese Rose"/>
    <x v="0"/>
    <x v="0"/>
    <s v="Chateau D'Aqueria Tavel Rose 2013"/>
    <s v="Large Crate"/>
    <s v="Wagga Wagga"/>
    <x v="589"/>
    <d v="2012-07-06T00:00:00"/>
    <n v="9"/>
    <n v="0.1"/>
    <n v="29.34"/>
    <n v="7.87"/>
    <n v="264.06"/>
  </r>
  <r>
    <n v="4654"/>
    <n v="87756"/>
    <s v="Joe Olson"/>
    <s v="Express Road Cargo"/>
    <x v="0"/>
    <x v="1"/>
    <s v="Low"/>
    <s v="Cabernet Sauvignon"/>
    <x v="0"/>
    <x v="0"/>
    <s v="Orin Swift Cellars Fragile Rose 2014"/>
    <s v="Large Crate"/>
    <s v="Melbourne"/>
    <x v="920"/>
    <d v="2013-10-18T00:00:00"/>
    <n v="7"/>
    <n v="0.03"/>
    <n v="104.65"/>
    <n v="18.93"/>
    <n v="732.55000000000007"/>
  </r>
  <r>
    <n v="4655"/>
    <n v="87749"/>
    <s v="Joe Olson"/>
    <s v="Express Road Cargo"/>
    <x v="0"/>
    <x v="1"/>
    <s v="Low"/>
    <s v="Sangiovese"/>
    <x v="0"/>
    <x v="0"/>
    <s v="Moet &amp; Chandon Imperial"/>
    <s v="Standard Size Crate"/>
    <s v="Frankston"/>
    <x v="934"/>
    <d v="2010-10-20T00:00:00"/>
    <n v="22"/>
    <n v="0.03"/>
    <n v="11.66"/>
    <n v="7.95"/>
    <n v="256.52"/>
  </r>
  <r>
    <n v="4656"/>
    <n v="88237"/>
    <s v="Benjamin Roberts"/>
    <s v="Express Road Cargo"/>
    <x v="0"/>
    <x v="3"/>
    <s v="High"/>
    <s v="Zinfandel"/>
    <x v="0"/>
    <x v="0"/>
    <s v="Langlois Chateau Cremant de Loire Brut"/>
    <s v="Large Crate"/>
    <s v="Campbeltown"/>
    <x v="368"/>
    <d v="2012-11-21T00:00:00"/>
    <n v="12"/>
    <n v="0.06"/>
    <n v="6.48"/>
    <n v="8.19"/>
    <n v="77.760000000000005"/>
  </r>
  <r>
    <n v="4657"/>
    <n v="88237"/>
    <s v="Benjamin Roberts"/>
    <s v="Express Road Cargo"/>
    <x v="1"/>
    <x v="3"/>
    <s v="High"/>
    <s v="Pinot Gris"/>
    <x v="0"/>
    <x v="0"/>
    <s v="Dog Point Vineyard Sauvignon Blanc 2014"/>
    <s v="Loose Wrap"/>
    <s v="Orange"/>
    <x v="368"/>
    <d v="2012-11-20T00:00:00"/>
    <n v="26"/>
    <n v="0.03"/>
    <n v="20.99"/>
    <n v="4.8099999999999996"/>
    <n v="545.74"/>
  </r>
  <r>
    <n v="4658"/>
    <n v="90131"/>
    <s v="Martin Parker"/>
    <s v="Air Cargo"/>
    <x v="2"/>
    <x v="2"/>
    <s v="Not Specified"/>
    <s v="Cremant"/>
    <x v="0"/>
    <x v="0"/>
    <s v="Gerard Bertrand Cote des Roses Rose 2014"/>
    <s v="Small Crate"/>
    <s v="Rockingham"/>
    <x v="748"/>
    <d v="2011-01-19T00:00:00"/>
    <n v="8"/>
    <n v="0.01"/>
    <n v="150.97999999999999"/>
    <n v="66.27"/>
    <n v="1207.8399999999999"/>
  </r>
  <r>
    <n v="4659"/>
    <n v="90131"/>
    <s v="Donald Ford"/>
    <s v="Air Cargo"/>
    <x v="2"/>
    <x v="0"/>
    <s v="Not Specified"/>
    <s v="Champagne"/>
    <x v="0"/>
    <x v="0"/>
    <s v="Sutter Home Pink Moscato"/>
    <s v="Extra Large Crate"/>
    <s v="Palmerston"/>
    <x v="748"/>
    <d v="2011-01-16T00:00:00"/>
    <n v="1"/>
    <n v="0.08"/>
    <n v="200.98"/>
    <n v="23.76"/>
    <n v="200.98"/>
  </r>
  <r>
    <n v="4660"/>
    <n v="90920"/>
    <s v="Joseph Castillo"/>
    <s v="Road Cargo"/>
    <x v="0"/>
    <x v="3"/>
    <s v="Medium"/>
    <s v="Pinot Noir"/>
    <x v="0"/>
    <x v="0"/>
    <s v="Lucien Albrecht Cremant d'Alsace Brut"/>
    <s v="Large Crate"/>
    <s v="Broken Hill"/>
    <x v="250"/>
    <d v="2012-11-21T00:00:00"/>
    <n v="16"/>
    <n v="0.1"/>
    <n v="15.74"/>
    <n v="1.39"/>
    <n v="251.84"/>
  </r>
  <r>
    <n v="4661"/>
    <n v="90920"/>
    <s v="Joseph Castillo"/>
    <s v="Express Road Cargo"/>
    <x v="2"/>
    <x v="3"/>
    <s v="Medium"/>
    <s v="Cremant"/>
    <x v="0"/>
    <x v="0"/>
    <s v="Domaine Lafage Miraflors Rose 2013"/>
    <s v="Large Crate"/>
    <s v="Bathurst"/>
    <x v="250"/>
    <d v="2012-11-21T00:00:00"/>
    <n v="35"/>
    <n v="0.08"/>
    <n v="46.94"/>
    <n v="6.77"/>
    <n v="1642.8999999999999"/>
  </r>
  <r>
    <n v="4662"/>
    <n v="86311"/>
    <s v="Ralph Simpson"/>
    <s v="Express Road Cargo"/>
    <x v="1"/>
    <x v="1"/>
    <s v="Critical"/>
    <s v="Reisling"/>
    <x v="0"/>
    <x v="0"/>
    <s v="Robert Oatley Sauvignon Blanc 2013"/>
    <s v="Standard Size Crate"/>
    <s v="Canberra"/>
    <x v="821"/>
    <d v="2010-12-22T00:00:00"/>
    <n v="18"/>
    <n v="0.04"/>
    <n v="39.479999999999997"/>
    <n v="1.99"/>
    <n v="710.64"/>
  </r>
  <r>
    <n v="4663"/>
    <n v="86311"/>
    <s v="Ralph Simpson"/>
    <s v="Express Road Cargo"/>
    <x v="2"/>
    <x v="1"/>
    <s v="Critical"/>
    <s v="Sangiovese Rose"/>
    <x v="0"/>
    <x v="0"/>
    <s v="Francis Ford Coppola Sofia Rose 2014"/>
    <s v="Full Container"/>
    <s v="Victor Harbor"/>
    <x v="821"/>
    <d v="2010-12-20T00:00:00"/>
    <n v="18"/>
    <n v="0.04"/>
    <n v="3.7"/>
    <n v="1.61"/>
    <n v="66.600000000000009"/>
  </r>
  <r>
    <n v="4664"/>
    <n v="91346"/>
    <s v="Ernest Berry"/>
    <s v="Express Road Cargo"/>
    <x v="0"/>
    <x v="1"/>
    <s v="Low"/>
    <s v="Merlot"/>
    <x v="0"/>
    <x v="0"/>
    <s v="Francis Ford Coppola Sofia Rose 2014"/>
    <s v="Full Container"/>
    <s v="Canberra"/>
    <x v="740"/>
    <d v="2012-07-20T00:00:00"/>
    <n v="14"/>
    <n v="0.08"/>
    <n v="1.82"/>
    <n v="1"/>
    <n v="25.48"/>
  </r>
  <r>
    <n v="4665"/>
    <n v="85952"/>
    <s v="Bobby Sullivan"/>
    <s v="Express Road Cargo"/>
    <x v="1"/>
    <x v="3"/>
    <s v="High"/>
    <s v="Chardonnay"/>
    <x v="0"/>
    <x v="0"/>
    <s v="Angeline Sauvignon Blanc 2014"/>
    <s v="Standard Size Crate"/>
    <s v="Newcastle"/>
    <x v="1245"/>
    <d v="2011-08-05T00:00:00"/>
    <n v="7"/>
    <n v="0.09"/>
    <n v="8.4600000000000009"/>
    <n v="3.62"/>
    <n v="59.220000000000006"/>
  </r>
  <r>
    <n v="4666"/>
    <n v="86562"/>
    <s v="Beverly Rodriguez"/>
    <s v="Road Cargo"/>
    <x v="2"/>
    <x v="2"/>
    <s v="Low"/>
    <s v="Champagne"/>
    <x v="0"/>
    <x v="0"/>
    <s v="Locations by Dave Phinney F Rose&quot;"/>
    <s v="Mini Crate"/>
    <s v="Bunbury"/>
    <x v="311"/>
    <d v="2013-07-08T00:00:00"/>
    <n v="2"/>
    <n v="0.04"/>
    <n v="140.81"/>
    <n v="24.49"/>
    <n v="281.62"/>
  </r>
  <r>
    <n v="4667"/>
    <n v="87951"/>
    <s v="Brandon Cox"/>
    <s v="Express Road Cargo"/>
    <x v="0"/>
    <x v="2"/>
    <s v="High"/>
    <s v="Zinfandel"/>
    <x v="0"/>
    <x v="0"/>
    <s v="Orin Swift Cellars Fragile Rose 2014"/>
    <s v="Full Container"/>
    <s v="Mandurah"/>
    <x v="251"/>
    <d v="2013-06-13T00:00:00"/>
    <n v="15"/>
    <n v="0.06"/>
    <n v="9.11"/>
    <n v="2.15"/>
    <n v="136.64999999999998"/>
  </r>
  <r>
    <n v="4668"/>
    <n v="90935"/>
    <s v="Stephen Mitchell"/>
    <s v="Express Road Cargo"/>
    <x v="1"/>
    <x v="1"/>
    <s v="Low"/>
    <s v="Sauvignon Blanc"/>
    <x v="0"/>
    <x v="0"/>
    <s v="Robert Oatley Sauvignon Blanc 2013"/>
    <s v="Loose Wrap"/>
    <s v="Adelaide"/>
    <x v="1184"/>
    <d v="2011-09-16T00:00:00"/>
    <n v="9"/>
    <n v="0"/>
    <n v="999.99"/>
    <n v="13.99"/>
    <n v="8999.91"/>
  </r>
  <r>
    <n v="4669"/>
    <n v="90935"/>
    <s v="Jack Weaver"/>
    <s v="Road Cargo"/>
    <x v="2"/>
    <x v="2"/>
    <s v="Low"/>
    <s v="Cremant"/>
    <x v="0"/>
    <x v="0"/>
    <s v="Barnard Griffin Rose of Sangiovese 2014"/>
    <s v="Loose Wrap"/>
    <s v="Bunbury"/>
    <x v="1184"/>
    <d v="2011-09-19T00:00:00"/>
    <n v="10"/>
    <n v="0"/>
    <n v="170.98"/>
    <n v="13.99"/>
    <n v="1709.8"/>
  </r>
  <r>
    <n v="4670"/>
    <n v="87761"/>
    <s v="Charles Davis"/>
    <s v="Express Road Cargo"/>
    <x v="1"/>
    <x v="1"/>
    <s v="Medium"/>
    <s v="Pinot Gris"/>
    <x v="0"/>
    <x v="0"/>
    <s v="Lucky Chardonnay 2012"/>
    <s v="Large Crate"/>
    <s v="Port Lincoln"/>
    <x v="1246"/>
    <d v="2012-06-28T00:00:00"/>
    <n v="7"/>
    <n v="0.02"/>
    <n v="49.99"/>
    <n v="19.989999999999998"/>
    <n v="349.93"/>
  </r>
  <r>
    <n v="4671"/>
    <n v="86587"/>
    <s v="Brian Payne"/>
    <s v="Express Road Cargo"/>
    <x v="1"/>
    <x v="3"/>
    <s v="Not Specified"/>
    <s v="Sauvignon Blanc"/>
    <x v="0"/>
    <x v="0"/>
    <s v="Dog Point Vineyard Sauvignon Blanc 2014"/>
    <s v="Standard Size Crate"/>
    <s v="Sydney"/>
    <x v="270"/>
    <d v="2013-08-01T00:00:00"/>
    <n v="2"/>
    <n v="0.04"/>
    <n v="35.99"/>
    <n v="1.25"/>
    <n v="71.98"/>
  </r>
  <r>
    <n v="4672"/>
    <n v="87217"/>
    <s v="Larry Baker"/>
    <s v="Express Road Cargo"/>
    <x v="1"/>
    <x v="1"/>
    <s v="Medium"/>
    <s v="Pinot Gris"/>
    <x v="0"/>
    <x v="0"/>
    <s v="Hewitson LuLu Sauvignon Blanc 2014"/>
    <s v="Large Crate"/>
    <s v="Canberra"/>
    <x v="1247"/>
    <d v="2012-03-20T00:00:00"/>
    <n v="12"/>
    <n v="0.02"/>
    <n v="205.99"/>
    <n v="5.99"/>
    <n v="2471.88"/>
  </r>
  <r>
    <n v="4673"/>
    <n v="86702"/>
    <s v="Ronald Stewart"/>
    <s v="Express Road Cargo"/>
    <x v="0"/>
    <x v="1"/>
    <s v="Medium"/>
    <s v="Zinfandel"/>
    <x v="0"/>
    <x v="0"/>
    <s v="Gerard Bertrand Cote des Roses Rose 2014"/>
    <s v="Large Crate"/>
    <s v="Adelaide"/>
    <x v="1237"/>
    <d v="2011-12-04T00:00:00"/>
    <n v="23"/>
    <n v="7.0000000000000007E-2"/>
    <n v="22.38"/>
    <n v="15.1"/>
    <n v="514.74"/>
  </r>
  <r>
    <n v="4674"/>
    <n v="86702"/>
    <s v="Ronald Stewart"/>
    <s v="Air Cargo"/>
    <x v="2"/>
    <x v="1"/>
    <s v="Medium"/>
    <s v="Cremant"/>
    <x v="0"/>
    <x v="0"/>
    <s v="Francis Ford Coppola Sofia Rose 2014"/>
    <s v="Small Crate"/>
    <s v="Canberra"/>
    <x v="1237"/>
    <d v="2011-12-03T00:00:00"/>
    <n v="6"/>
    <n v="0.01"/>
    <n v="262.11"/>
    <n v="62.74"/>
    <n v="1572.66"/>
  </r>
  <r>
    <n v="4675"/>
    <n v="91069"/>
    <s v="Carlos Adams"/>
    <s v="Air Cargo"/>
    <x v="2"/>
    <x v="2"/>
    <s v="Low"/>
    <s v="Grenache Rose"/>
    <x v="0"/>
    <x v="0"/>
    <s v="Sutter Home White Zinfandel"/>
    <s v="Small Crate"/>
    <s v="Bunbury"/>
    <x v="474"/>
    <d v="2013-11-03T00:00:00"/>
    <n v="20"/>
    <n v="0.05"/>
    <n v="200.98"/>
    <n v="55.96"/>
    <n v="4019.6"/>
  </r>
  <r>
    <n v="4676"/>
    <n v="91069"/>
    <s v="Sharon Schmidt"/>
    <s v="Express Road Cargo"/>
    <x v="2"/>
    <x v="1"/>
    <s v="Low"/>
    <s v="Champagne"/>
    <x v="0"/>
    <x v="0"/>
    <s v="Chateau D'Aqueria Tavel Rose 2013"/>
    <s v="Mini Crate"/>
    <s v="Port Lincoln"/>
    <x v="474"/>
    <d v="2013-11-04T00:00:00"/>
    <n v="8"/>
    <n v="0"/>
    <n v="209.37"/>
    <n v="69"/>
    <n v="1674.96"/>
  </r>
  <r>
    <n v="4677"/>
    <n v="88429"/>
    <s v="Linda Rice"/>
    <s v="Express Road Cargo"/>
    <x v="0"/>
    <x v="3"/>
    <s v="Low"/>
    <s v="Merlot"/>
    <x v="0"/>
    <x v="0"/>
    <s v="Pierre Sparr Cremant d'Alsace Reserve Brut Rose"/>
    <s v="Large Crate"/>
    <s v="Cessnock"/>
    <x v="605"/>
    <d v="2013-02-21T00:00:00"/>
    <n v="11"/>
    <n v="0.09"/>
    <n v="3.08"/>
    <n v="0.99"/>
    <n v="33.880000000000003"/>
  </r>
  <r>
    <n v="4678"/>
    <n v="88720"/>
    <s v="Alan Stewart"/>
    <s v="Express Road Cargo"/>
    <x v="0"/>
    <x v="3"/>
    <s v="Not Specified"/>
    <s v="Shiraz"/>
    <x v="0"/>
    <x v="0"/>
    <s v="Belle Glos Oeil de Perdrix Pinot Noir Blanc 2014"/>
    <s v="Large Crate"/>
    <s v="Goulburn"/>
    <x v="796"/>
    <d v="2013-07-31T00:00:00"/>
    <n v="2"/>
    <n v="0.05"/>
    <n v="15.67"/>
    <n v="1.39"/>
    <n v="31.34"/>
  </r>
  <r>
    <n v="4679"/>
    <n v="88720"/>
    <s v="Alan Stewart"/>
    <s v="Express Road Cargo"/>
    <x v="0"/>
    <x v="3"/>
    <s v="Not Specified"/>
    <s v="Cabernet Sauvignon"/>
    <x v="0"/>
    <x v="0"/>
    <s v="Dom Perignon 2006"/>
    <s v="Large Crate"/>
    <s v="Lithgow"/>
    <x v="796"/>
    <d v="2013-07-30T00:00:00"/>
    <n v="7"/>
    <n v="0.09"/>
    <n v="5.98"/>
    <n v="5.14"/>
    <n v="41.86"/>
  </r>
  <r>
    <n v="4680"/>
    <n v="89652"/>
    <s v="Louise Cook"/>
    <s v="Express Road Cargo"/>
    <x v="1"/>
    <x v="1"/>
    <s v="High"/>
    <s v="Chardonnay"/>
    <x v="0"/>
    <x v="0"/>
    <s v="Giesen Sauvignon Blanc 2014"/>
    <s v="Large Crate"/>
    <s v="Wodonga"/>
    <x v="975"/>
    <d v="2013-05-28T00:00:00"/>
    <n v="13"/>
    <n v="0.1"/>
    <n v="40.98"/>
    <n v="6.5"/>
    <n v="532.74"/>
  </r>
  <r>
    <n v="4681"/>
    <n v="89652"/>
    <s v="Louise Cook"/>
    <s v="Express Road Cargo"/>
    <x v="0"/>
    <x v="1"/>
    <s v="High"/>
    <s v="Shiraz"/>
    <x v="0"/>
    <x v="0"/>
    <s v="Simonnet-Febvre Cremant de Bourgogne Blanc"/>
    <s v="Large Crate"/>
    <s v="Bendigo"/>
    <x v="975"/>
    <d v="2013-05-27T00:00:00"/>
    <n v="15"/>
    <n v="0.04"/>
    <n v="62.18"/>
    <n v="12.78"/>
    <n v="932.7"/>
  </r>
  <r>
    <n v="4682"/>
    <n v="89193"/>
    <s v="Jeffrey Rogers"/>
    <s v="Express Road Cargo"/>
    <x v="0"/>
    <x v="3"/>
    <s v="Critical"/>
    <s v="Shiraz"/>
    <x v="0"/>
    <x v="0"/>
    <s v="Francis Ford Coppola Sofia Rose 2014"/>
    <s v="Large Crate"/>
    <s v="Armidale"/>
    <x v="1248"/>
    <d v="2010-11-10T00:00:00"/>
    <n v="38"/>
    <n v="0.08"/>
    <n v="3.69"/>
    <n v="0.5"/>
    <n v="140.22"/>
  </r>
  <r>
    <n v="4683"/>
    <n v="86045"/>
    <s v="Ernest Powell"/>
    <s v="Air Cargo"/>
    <x v="2"/>
    <x v="1"/>
    <s v="Critical"/>
    <s v="Sangiovese Rose"/>
    <x v="0"/>
    <x v="0"/>
    <s v="Pietradolce Etna Rosato 2014"/>
    <s v="Small Crate"/>
    <s v="Launceston"/>
    <x v="1249"/>
    <d v="2011-07-30T00:00:00"/>
    <n v="2"/>
    <n v="0.03"/>
    <n v="124.49"/>
    <n v="51.94"/>
    <n v="248.98"/>
  </r>
  <r>
    <n v="4684"/>
    <n v="88869"/>
    <s v="Joshua Anderson"/>
    <s v="Express Road Cargo"/>
    <x v="0"/>
    <x v="1"/>
    <s v="Low"/>
    <s v="Zinfandel"/>
    <x v="0"/>
    <x v="0"/>
    <s v="Dom Perignon 2006"/>
    <s v="Large Crate"/>
    <s v="Adelaide"/>
    <x v="473"/>
    <d v="2013-10-27T00:00:00"/>
    <n v="13"/>
    <n v="0.02"/>
    <n v="9.99"/>
    <n v="11.59"/>
    <n v="129.87"/>
  </r>
  <r>
    <n v="4685"/>
    <n v="88857"/>
    <s v="Joshua Anderson"/>
    <s v="Express Road Cargo"/>
    <x v="0"/>
    <x v="1"/>
    <s v="Low"/>
    <s v="Shiraz"/>
    <x v="0"/>
    <x v="0"/>
    <s v="Sutter Home Pink Moscato"/>
    <s v="Large Crate"/>
    <s v="Mount Gambier"/>
    <x v="252"/>
    <d v="2010-10-23T00:00:00"/>
    <n v="18"/>
    <n v="0.02"/>
    <n v="48.04"/>
    <n v="5.79"/>
    <n v="864.72"/>
  </r>
  <r>
    <n v="4686"/>
    <n v="88857"/>
    <s v="Joshua Anderson"/>
    <s v="Express Road Cargo"/>
    <x v="0"/>
    <x v="1"/>
    <s v="Low"/>
    <s v="Pinot Noir"/>
    <x v="0"/>
    <x v="0"/>
    <s v="Orin Swift Cellars Fragile Rose 2014"/>
    <s v="Large Crate"/>
    <s v="Mount Gambier"/>
    <x v="252"/>
    <d v="2010-10-25T00:00:00"/>
    <n v="1"/>
    <n v="0.04"/>
    <n v="6.68"/>
    <n v="4.91"/>
    <n v="6.68"/>
  </r>
  <r>
    <n v="4687"/>
    <n v="87045"/>
    <s v="Bruce Stewart"/>
    <s v="Express Road Cargo"/>
    <x v="1"/>
    <x v="1"/>
    <s v="Medium"/>
    <s v="Reisling"/>
    <x v="0"/>
    <x v="0"/>
    <s v="Rombauer Chardonnay 2014"/>
    <s v="Large Crate"/>
    <s v="Victor Harbor"/>
    <x v="566"/>
    <d v="2011-07-17T00:00:00"/>
    <n v="8"/>
    <n v="0.01"/>
    <n v="85.99"/>
    <n v="2.5"/>
    <n v="687.92"/>
  </r>
  <r>
    <n v="4688"/>
    <n v="91248"/>
    <s v="Lawrence Hart"/>
    <s v="Express Road Cargo"/>
    <x v="0"/>
    <x v="2"/>
    <s v="Not Specified"/>
    <s v="Shiraz"/>
    <x v="0"/>
    <x v="0"/>
    <s v="Roederer Estate L'Ermitage 2007"/>
    <s v="Large Crate"/>
    <s v="Busseltol"/>
    <x v="253"/>
    <d v="2012-08-10T00:00:00"/>
    <n v="6"/>
    <n v="0.08"/>
    <n v="22.84"/>
    <n v="5.47"/>
    <n v="137.04"/>
  </r>
  <r>
    <n v="4689"/>
    <n v="91248"/>
    <s v="Lawrence Hart"/>
    <s v="Road Cargo"/>
    <x v="0"/>
    <x v="2"/>
    <s v="Not Specified"/>
    <s v="Shiraz"/>
    <x v="0"/>
    <x v="1"/>
    <s v="Sutter Home White Zinfandel"/>
    <s v="Large Crate"/>
    <s v="Perth"/>
    <x v="253"/>
    <d v="2012-08-10T00:00:00"/>
    <n v="10"/>
    <n v="0.09"/>
    <n v="34.76"/>
    <n v="5.49"/>
    <n v="347.59999999999997"/>
  </r>
  <r>
    <n v="4690"/>
    <n v="88702"/>
    <s v="Billy Garrett"/>
    <s v="Express Road Cargo"/>
    <x v="1"/>
    <x v="1"/>
    <s v="Low"/>
    <s v="Sauvignon Blanc"/>
    <x v="0"/>
    <x v="1"/>
    <s v="Los Vascos Sauvignon Blanc 2015"/>
    <s v="Standard Size Crate"/>
    <s v="Adelaide"/>
    <x v="234"/>
    <d v="2010-07-16T00:00:00"/>
    <n v="1"/>
    <n v="0.01"/>
    <n v="29.89"/>
    <n v="1.99"/>
    <n v="29.89"/>
  </r>
  <r>
    <n v="4691"/>
    <n v="88925"/>
    <s v="Virginia Sanders"/>
    <s v="Express Road Cargo"/>
    <x v="0"/>
    <x v="1"/>
    <s v="Medium"/>
    <s v="Zinfandel"/>
    <x v="0"/>
    <x v="1"/>
    <s v="Laurent-Perrier Brut Rose"/>
    <s v="Large Crate"/>
    <s v="Devonport"/>
    <x v="292"/>
    <d v="2013-07-25T00:00:00"/>
    <n v="2"/>
    <n v="0.08"/>
    <n v="40.98"/>
    <n v="5.33"/>
    <n v="81.96"/>
  </r>
  <r>
    <n v="4692"/>
    <n v="87757"/>
    <s v="Charles Davis"/>
    <s v="Express Road Cargo"/>
    <x v="1"/>
    <x v="1"/>
    <s v="Not Specified"/>
    <s v="Sauvignon Blanc"/>
    <x v="0"/>
    <x v="1"/>
    <s v="Lucky Chardonnay 2012"/>
    <s v="Standard Size Crate"/>
    <s v="Mount Barker"/>
    <x v="800"/>
    <d v="2010-11-06T00:00:00"/>
    <n v="4"/>
    <n v="0.05"/>
    <n v="20.99"/>
    <n v="3.3"/>
    <n v="83.96"/>
  </r>
  <r>
    <n v="4693"/>
    <n v="87138"/>
    <s v="Katherine Medina"/>
    <s v="Express Road Cargo"/>
    <x v="0"/>
    <x v="1"/>
    <s v="Medium"/>
    <s v="Merlot"/>
    <x v="0"/>
    <x v="1"/>
    <s v="Domaine Lafage Miraflors Rose 2013"/>
    <s v="Large Crate"/>
    <s v="Geelong"/>
    <x v="139"/>
    <d v="2011-10-15T00:00:00"/>
    <n v="1"/>
    <n v="7.0000000000000007E-2"/>
    <n v="420.98"/>
    <n v="19.989999999999998"/>
    <n v="420.98"/>
  </r>
  <r>
    <n v="4694"/>
    <n v="88110"/>
    <s v="Scott Baker"/>
    <s v="Express Road Cargo"/>
    <x v="0"/>
    <x v="3"/>
    <s v="Not Specified"/>
    <s v="Pinot Noir"/>
    <x v="0"/>
    <x v="1"/>
    <s v="Laurent-Perrier Brut Rose"/>
    <s v="Large Crate"/>
    <s v="Queanbeyan"/>
    <x v="186"/>
    <d v="2012-04-15T00:00:00"/>
    <n v="11"/>
    <n v="0.09"/>
    <n v="4.24"/>
    <n v="5.41"/>
    <n v="46.64"/>
  </r>
  <r>
    <n v="4695"/>
    <n v="86048"/>
    <s v="Ernest Powell"/>
    <s v="Express Road Cargo"/>
    <x v="0"/>
    <x v="1"/>
    <s v="Critical"/>
    <s v="Merlot"/>
    <x v="0"/>
    <x v="1"/>
    <s v="Veuve Clicquot Brut Yellow Label"/>
    <s v="Mini Crate"/>
    <s v="Hobart"/>
    <x v="329"/>
    <d v="2013-06-21T00:00:00"/>
    <n v="13"/>
    <n v="0.04"/>
    <n v="279.48"/>
    <n v="35"/>
    <n v="3633.2400000000002"/>
  </r>
  <r>
    <n v="4696"/>
    <n v="86048"/>
    <s v="Ernest Powell"/>
    <s v="Express Road Cargo"/>
    <x v="1"/>
    <x v="1"/>
    <s v="Critical"/>
    <s v="Sauvignon Blanc"/>
    <x v="0"/>
    <x v="1"/>
    <s v="The White Knight Sauvignon Blanc 2014"/>
    <s v="Large Crate"/>
    <s v="Burnie"/>
    <x v="329"/>
    <d v="2013-06-20T00:00:00"/>
    <n v="6"/>
    <n v="0.1"/>
    <n v="155.99"/>
    <n v="8.99"/>
    <n v="935.94"/>
  </r>
  <r>
    <n v="4697"/>
    <n v="88348"/>
    <s v="John Thompson"/>
    <s v="Express Road Cargo"/>
    <x v="0"/>
    <x v="1"/>
    <s v="Low"/>
    <s v="Cabernet Sauvignon"/>
    <x v="0"/>
    <x v="1"/>
    <s v="Simonnet-Febvre Cremant de Bourgogne Blanc"/>
    <s v="Large Crate"/>
    <s v="Launceston"/>
    <x v="1250"/>
    <d v="2011-01-06T00:00:00"/>
    <n v="17"/>
    <n v="0.06"/>
    <n v="38.06"/>
    <n v="4.5"/>
    <n v="647.02"/>
  </r>
  <r>
    <n v="4698"/>
    <n v="88348"/>
    <s v="John Thompson"/>
    <s v="Express Road Cargo"/>
    <x v="1"/>
    <x v="1"/>
    <s v="Low"/>
    <s v="Reisling"/>
    <x v="0"/>
    <x v="1"/>
    <s v="Giesen Sauvignon Blanc 2014"/>
    <s v="Mini Crate"/>
    <s v="Devonport"/>
    <x v="1250"/>
    <d v="2011-01-08T00:00:00"/>
    <n v="22"/>
    <n v="0.08"/>
    <n v="599.99"/>
    <n v="24.49"/>
    <n v="13199.78"/>
  </r>
  <r>
    <n v="4699"/>
    <n v="88348"/>
    <s v="John Thompson"/>
    <s v="Road Cargo"/>
    <x v="0"/>
    <x v="1"/>
    <s v="Low"/>
    <s v="Malbec"/>
    <x v="0"/>
    <x v="1"/>
    <s v="Marques de Caceres Rioja Rosado 2014"/>
    <s v="Full Container"/>
    <s v="Launceston"/>
    <x v="1250"/>
    <d v="2011-01-04T00:00:00"/>
    <n v="5"/>
    <n v="0.1"/>
    <n v="3.98"/>
    <n v="2.97"/>
    <n v="19.899999999999999"/>
  </r>
  <r>
    <n v="4700"/>
    <n v="87627"/>
    <s v="Bruce Kim"/>
    <s v="Road Cargo"/>
    <x v="2"/>
    <x v="2"/>
    <s v="Critical"/>
    <s v="Champagne"/>
    <x v="0"/>
    <x v="1"/>
    <s v="Domaine Lafond Roc-Epine Tavel Rose 2014"/>
    <s v="Large Crate"/>
    <s v="Rockingham"/>
    <x v="1251"/>
    <d v="2012-11-29T00:00:00"/>
    <n v="3"/>
    <n v="0.03"/>
    <n v="9.65"/>
    <n v="6.22"/>
    <n v="28.950000000000003"/>
  </r>
  <r>
    <n v="4701"/>
    <n v="87627"/>
    <s v="Bruce Kim"/>
    <s v="Express Road Cargo"/>
    <x v="0"/>
    <x v="2"/>
    <s v="Critical"/>
    <s v="Sangiovese"/>
    <x v="0"/>
    <x v="1"/>
    <s v="Jean-Baptiste Adam Les Natures Cremant d'Alsace Brut"/>
    <s v="Full Container"/>
    <s v="Albany"/>
    <x v="1251"/>
    <d v="2012-11-30T00:00:00"/>
    <n v="41"/>
    <n v="0.08"/>
    <n v="5.58"/>
    <n v="0.7"/>
    <n v="228.78"/>
  </r>
  <r>
    <n v="4702"/>
    <n v="91352"/>
    <s v="Bruce Wells"/>
    <s v="Express Road Cargo"/>
    <x v="1"/>
    <x v="0"/>
    <s v="Medium"/>
    <s v="Pinot Gris"/>
    <x v="0"/>
    <x v="1"/>
    <s v="Angeline Sauvignon Blanc 2014"/>
    <s v="Large Crate"/>
    <s v="Darwin"/>
    <x v="255"/>
    <d v="2012-09-16T00:00:00"/>
    <n v="19"/>
    <n v="0"/>
    <n v="30.98"/>
    <n v="6.5"/>
    <n v="588.62"/>
  </r>
  <r>
    <n v="4703"/>
    <n v="91352"/>
    <s v="Bruce Wells"/>
    <s v="Express Road Cargo"/>
    <x v="0"/>
    <x v="0"/>
    <s v="Medium"/>
    <s v="Merlot"/>
    <x v="0"/>
    <x v="1"/>
    <s v="Francis Ford Coppola Sofia Rose 2014"/>
    <s v="Large Crate"/>
    <s v="Darwin"/>
    <x v="255"/>
    <d v="2012-09-15T00:00:00"/>
    <n v="18"/>
    <n v="0.04"/>
    <n v="4.28"/>
    <n v="5.74"/>
    <n v="77.040000000000006"/>
  </r>
  <r>
    <n v="4704"/>
    <n v="91352"/>
    <s v="Bruce Wells"/>
    <s v="Express Road Cargo"/>
    <x v="1"/>
    <x v="0"/>
    <s v="Medium"/>
    <s v="Pinot Gris"/>
    <x v="0"/>
    <x v="1"/>
    <s v="Rombauer Chardonnay 2014"/>
    <s v="Large Crate"/>
    <s v="Darwin"/>
    <x v="255"/>
    <d v="2012-09-17T00:00:00"/>
    <n v="11"/>
    <n v="0.1"/>
    <n v="65.989999999999995"/>
    <n v="4.99"/>
    <n v="725.89"/>
  </r>
  <r>
    <n v="4705"/>
    <n v="88549"/>
    <s v="Clarence Sanders"/>
    <s v="Express Road Cargo"/>
    <x v="0"/>
    <x v="2"/>
    <s v="High"/>
    <s v="Malbec"/>
    <x v="0"/>
    <x v="1"/>
    <s v="Sutter Home Pink Moscato"/>
    <s v="Large Crate"/>
    <s v="Bunbury"/>
    <x v="403"/>
    <d v="2012-12-11T00:00:00"/>
    <n v="13"/>
    <n v="0.03"/>
    <n v="10.89"/>
    <n v="4.5"/>
    <n v="141.57"/>
  </r>
  <r>
    <n v="4706"/>
    <n v="88549"/>
    <s v="Clarence Sanders"/>
    <s v="Express Road Cargo"/>
    <x v="2"/>
    <x v="2"/>
    <s v="High"/>
    <s v="Sangiovese Rose"/>
    <x v="0"/>
    <x v="1"/>
    <s v="Domaine Lafond Roc-Epine Tavel Rose 2014"/>
    <s v="Mini Crate"/>
    <s v="Busseltol"/>
    <x v="403"/>
    <d v="2012-12-12T00:00:00"/>
    <n v="13"/>
    <n v="0.06"/>
    <n v="50.98"/>
    <n v="22.24"/>
    <n v="662.74"/>
  </r>
  <r>
    <n v="4707"/>
    <n v="87161"/>
    <s v="Jesse Young"/>
    <s v="Express Road Cargo"/>
    <x v="1"/>
    <x v="0"/>
    <s v="Critical"/>
    <s v="Pinot Gris"/>
    <x v="0"/>
    <x v="1"/>
    <s v="Robert Oatley Signature Chardonnay 2013"/>
    <s v="Full Container"/>
    <s v="Palmerston"/>
    <x v="506"/>
    <d v="2010-06-12T00:00:00"/>
    <n v="11"/>
    <n v="0.01"/>
    <n v="35.99"/>
    <n v="5.99"/>
    <n v="395.89000000000004"/>
  </r>
  <r>
    <n v="4708"/>
    <n v="86304"/>
    <s v="Louise Carr"/>
    <s v="Express Road Cargo"/>
    <x v="0"/>
    <x v="1"/>
    <s v="Medium"/>
    <s v="Zinfandel"/>
    <x v="0"/>
    <x v="1"/>
    <s v="Miraval Rose (1.5 Liter Magnum) 2014"/>
    <s v="Large Crate"/>
    <s v="Mildura"/>
    <x v="270"/>
    <d v="2013-07-31T00:00:00"/>
    <n v="18"/>
    <n v="0.04"/>
    <n v="6.68"/>
    <n v="6.93"/>
    <n v="120.24"/>
  </r>
  <r>
    <n v="4709"/>
    <n v="87077"/>
    <s v="Wayne Butler"/>
    <s v="Express Road Cargo"/>
    <x v="0"/>
    <x v="1"/>
    <s v="High"/>
    <s v="Pinot Noir"/>
    <x v="0"/>
    <x v="1"/>
    <s v="Dopff &amp; Irion Cremant Rose Brut"/>
    <s v="Large Crate"/>
    <s v="Frankston"/>
    <x v="861"/>
    <d v="2010-03-22T00:00:00"/>
    <n v="10"/>
    <n v="0.03"/>
    <n v="420.98"/>
    <n v="19.989999999999998"/>
    <n v="4209.8"/>
  </r>
  <r>
    <n v="4710"/>
    <n v="86797"/>
    <s v="Patrick Ruiz"/>
    <s v="Express Road Cargo"/>
    <x v="0"/>
    <x v="2"/>
    <s v="Medium"/>
    <s v="Shiraz"/>
    <x v="0"/>
    <x v="1"/>
    <s v="Pietradolce Etna Rosato 2014"/>
    <s v="Large Crate"/>
    <s v="Albany"/>
    <x v="1106"/>
    <d v="2011-02-22T00:00:00"/>
    <n v="3"/>
    <n v="0.05"/>
    <n v="2.88"/>
    <n v="0.5"/>
    <n v="8.64"/>
  </r>
  <r>
    <n v="4711"/>
    <n v="86495"/>
    <s v="Jonathan Burton"/>
    <s v="Express Road Cargo"/>
    <x v="0"/>
    <x v="3"/>
    <s v="Medium"/>
    <s v="Cabernet Sauvignon"/>
    <x v="0"/>
    <x v="1"/>
    <s v="Chateau d'Esclans Garrus Rose 2013"/>
    <s v="Large Crate"/>
    <s v="Armidale"/>
    <x v="1252"/>
    <d v="2012-04-23T00:00:00"/>
    <n v="13"/>
    <n v="0.1"/>
    <n v="15.57"/>
    <n v="1.39"/>
    <n v="202.41"/>
  </r>
  <r>
    <n v="4712"/>
    <n v="86495"/>
    <s v="Jonathan Burton"/>
    <s v="Express Road Cargo"/>
    <x v="2"/>
    <x v="3"/>
    <s v="Medium"/>
    <s v="Champagne"/>
    <x v="0"/>
    <x v="1"/>
    <s v="Marques de Caceres Rioja Rosado 2014"/>
    <s v="Large Crate"/>
    <s v="Paramatta"/>
    <x v="1252"/>
    <d v="2012-04-22T00:00:00"/>
    <n v="3"/>
    <n v="0.01"/>
    <n v="19.98"/>
    <n v="10.49"/>
    <n v="59.94"/>
  </r>
  <r>
    <n v="4713"/>
    <n v="90953"/>
    <s v="Samuel Martinez"/>
    <s v="Express Road Cargo"/>
    <x v="0"/>
    <x v="1"/>
    <s v="Low"/>
    <s v="Sangiovese"/>
    <x v="0"/>
    <x v="1"/>
    <s v="Sutter Home Pink Moscato"/>
    <s v="Large Crate"/>
    <s v="Canberra"/>
    <x v="1253"/>
    <d v="2012-02-01T00:00:00"/>
    <n v="5"/>
    <n v="0.05"/>
    <n v="11.34"/>
    <n v="11.25"/>
    <n v="56.7"/>
  </r>
  <r>
    <n v="4714"/>
    <n v="90953"/>
    <s v="Walter Webb"/>
    <s v="Air Cargo"/>
    <x v="1"/>
    <x v="1"/>
    <s v="Low"/>
    <s v="Sauvignon Blanc"/>
    <x v="0"/>
    <x v="1"/>
    <s v="Rombauer Chardonnay 2014"/>
    <s v="Extra Large Crate"/>
    <s v="Bendigo"/>
    <x v="1253"/>
    <d v="2012-02-01T00:00:00"/>
    <n v="11"/>
    <n v="0.08"/>
    <n v="297.64"/>
    <n v="14.7"/>
    <n v="3274.04"/>
  </r>
  <r>
    <n v="4715"/>
    <n v="88991"/>
    <s v="Douglas Ward"/>
    <s v="Express Road Cargo"/>
    <x v="1"/>
    <x v="2"/>
    <s v="Medium"/>
    <s v="Pinot Gris"/>
    <x v="0"/>
    <x v="1"/>
    <s v="Rombauer Chardonnay 2014"/>
    <s v="Large Crate"/>
    <s v="Bunbury"/>
    <x v="1089"/>
    <d v="2012-06-22T00:00:00"/>
    <n v="11"/>
    <n v="0"/>
    <n v="205.99"/>
    <n v="5.26"/>
    <n v="2265.8900000000003"/>
  </r>
  <r>
    <n v="4716"/>
    <n v="86255"/>
    <s v="Sharon Henry"/>
    <s v="Express Road Cargo"/>
    <x v="0"/>
    <x v="3"/>
    <s v="Not Specified"/>
    <s v="Shiraz"/>
    <x v="0"/>
    <x v="1"/>
    <s v="Chateau Gaudrelle Cremant d'Loire Brut"/>
    <s v="Large Crate"/>
    <s v="Sydney"/>
    <x v="1254"/>
    <d v="2013-03-22T00:00:00"/>
    <n v="8"/>
    <n v="0.02"/>
    <n v="3.98"/>
    <n v="5.26"/>
    <n v="31.84"/>
  </r>
  <r>
    <n v="4717"/>
    <n v="90469"/>
    <s v="Theresa Montgomery"/>
    <s v="Express Road Cargo"/>
    <x v="0"/>
    <x v="1"/>
    <s v="Medium"/>
    <s v="Shiraz"/>
    <x v="0"/>
    <x v="1"/>
    <s v="Pierre Sparr Cremant d'Alsace Reserve Brut Rose"/>
    <s v="Large Crate"/>
    <s v="Melbourne"/>
    <x v="814"/>
    <d v="2010-10-22T00:00:00"/>
    <n v="22"/>
    <n v="0.02"/>
    <n v="419.19"/>
    <n v="19.989999999999998"/>
    <n v="9222.18"/>
  </r>
  <r>
    <n v="4718"/>
    <n v="86792"/>
    <s v="Rebecca Carpenter"/>
    <s v="Express Road Cargo"/>
    <x v="0"/>
    <x v="2"/>
    <s v="Critical"/>
    <s v="Pinot Noir"/>
    <x v="0"/>
    <x v="1"/>
    <s v="Chateau Gaudrelle Cremant d'Loire Brut"/>
    <s v="Large Crate"/>
    <s v="Rockingham"/>
    <x v="981"/>
    <d v="2010-09-04T00:00:00"/>
    <n v="4"/>
    <n v="0.08"/>
    <n v="5.4"/>
    <n v="7.78"/>
    <n v="21.6"/>
  </r>
  <r>
    <n v="4719"/>
    <n v="86792"/>
    <s v="Rebecca Carpenter"/>
    <s v="Road Cargo"/>
    <x v="1"/>
    <x v="2"/>
    <s v="Critical"/>
    <s v="Pinot Gris"/>
    <x v="0"/>
    <x v="1"/>
    <s v="Hewitson LuLu Sauvignon Blanc 2014"/>
    <s v="Standard Size Crate"/>
    <s v="Perth"/>
    <x v="981"/>
    <d v="2010-09-07T00:00:00"/>
    <n v="5"/>
    <n v="0.09"/>
    <n v="8.4600000000000009"/>
    <n v="8.99"/>
    <n v="42.300000000000004"/>
  </r>
  <r>
    <n v="4720"/>
    <n v="86792"/>
    <s v="Rebecca Carpenter"/>
    <s v="Express Road Cargo"/>
    <x v="2"/>
    <x v="2"/>
    <s v="Critical"/>
    <s v="Grenache Rose"/>
    <x v="0"/>
    <x v="1"/>
    <s v="Locations by Dave Phinney F Rose&quot;"/>
    <s v="Standard Size Crate"/>
    <s v="Perth"/>
    <x v="981"/>
    <d v="2010-09-05T00:00:00"/>
    <n v="10"/>
    <n v="0.21"/>
    <n v="14.98"/>
    <n v="8.99"/>
    <n v="149.80000000000001"/>
  </r>
  <r>
    <n v="4721"/>
    <n v="86792"/>
    <s v="Rebecca Carpenter"/>
    <s v="Express Road Cargo"/>
    <x v="1"/>
    <x v="2"/>
    <s v="Critical"/>
    <s v="Chardonnay"/>
    <x v="0"/>
    <x v="1"/>
    <s v="Lincourt Courtney's Chardonnay 2012"/>
    <s v="Large Crate"/>
    <s v="Geraldton"/>
    <x v="981"/>
    <d v="2010-09-05T00:00:00"/>
    <n v="22"/>
    <n v="0.04"/>
    <n v="155.99"/>
    <n v="8.08"/>
    <n v="3431.78"/>
  </r>
  <r>
    <n v="4722"/>
    <n v="90003"/>
    <s v="Brian Long"/>
    <s v="Express Road Cargo"/>
    <x v="0"/>
    <x v="3"/>
    <s v="Medium"/>
    <s v="Merlot"/>
    <x v="0"/>
    <x v="1"/>
    <s v="Langlois Chateau Cremant de Loire Brut"/>
    <s v="Full Container"/>
    <s v="Albury"/>
    <x v="1153"/>
    <d v="2010-10-30T00:00:00"/>
    <n v="11"/>
    <n v="0.1"/>
    <n v="1.6"/>
    <n v="1.29"/>
    <n v="17.600000000000001"/>
  </r>
  <r>
    <n v="4723"/>
    <n v="86753"/>
    <s v="Brian Freeman"/>
    <s v="Express Road Cargo"/>
    <x v="1"/>
    <x v="3"/>
    <s v="High"/>
    <s v="Sauvignon Blanc"/>
    <x v="0"/>
    <x v="1"/>
    <s v="Chardonnais Napa Valley Chardonnay 2013"/>
    <s v="Mini Crate"/>
    <s v="Wollongong"/>
    <x v="1255"/>
    <d v="2010-07-11T00:00:00"/>
    <n v="11"/>
    <n v="0.1"/>
    <n v="599.99"/>
    <n v="24.49"/>
    <n v="6599.89"/>
  </r>
  <r>
    <n v="4724"/>
    <n v="86753"/>
    <s v="Brian Freeman"/>
    <s v="Express Road Cargo"/>
    <x v="0"/>
    <x v="3"/>
    <s v="High"/>
    <s v="Cabernet Sauvignon"/>
    <x v="0"/>
    <x v="1"/>
    <s v="Marques de Caceres Rioja Rosado 2014"/>
    <s v="Full Container"/>
    <s v="Campbeltown"/>
    <x v="1255"/>
    <d v="2010-07-12T00:00:00"/>
    <n v="10"/>
    <n v="0.06"/>
    <n v="2.78"/>
    <n v="1.25"/>
    <n v="27.799999999999997"/>
  </r>
  <r>
    <n v="4725"/>
    <n v="88350"/>
    <s v="John Thompson"/>
    <s v="Express Road Cargo"/>
    <x v="0"/>
    <x v="1"/>
    <s v="High"/>
    <s v="Malbec"/>
    <x v="0"/>
    <x v="1"/>
    <s v="Jean-Baptiste Adam Les Natures Cremant d'Alsace Brut"/>
    <s v="Large Crate"/>
    <s v="Burnie"/>
    <x v="1256"/>
    <d v="2011-11-29T00:00:00"/>
    <n v="8"/>
    <n v="0.02"/>
    <n v="6.48"/>
    <n v="7.37"/>
    <n v="51.84"/>
  </r>
  <r>
    <n v="4726"/>
    <n v="89887"/>
    <s v="Raymond Shaw"/>
    <s v="Express Road Cargo"/>
    <x v="0"/>
    <x v="2"/>
    <s v="Critical"/>
    <s v="Merlot"/>
    <x v="0"/>
    <x v="1"/>
    <s v="Lucien Albrecht Cremant d'Alsace Brut Rose"/>
    <s v="Large Crate"/>
    <s v="Mandurah"/>
    <x v="437"/>
    <d v="2011-11-01T00:00:00"/>
    <n v="31"/>
    <n v="0"/>
    <n v="5.98"/>
    <n v="10.39"/>
    <n v="185.38000000000002"/>
  </r>
  <r>
    <n v="4727"/>
    <n v="87803"/>
    <s v="Jack Collins"/>
    <s v="Express Road Cargo"/>
    <x v="0"/>
    <x v="3"/>
    <s v="Medium"/>
    <s v="Shiraz"/>
    <x v="0"/>
    <x v="1"/>
    <s v="Louis Roederer Cristal Brut with Gift Box 2007"/>
    <s v="Large Crate"/>
    <s v="Bathurst"/>
    <x v="1083"/>
    <d v="2013-10-01T00:00:00"/>
    <n v="15"/>
    <n v="0.06"/>
    <n v="40.98"/>
    <n v="7.47"/>
    <n v="614.69999999999993"/>
  </r>
  <r>
    <n v="4728"/>
    <n v="88335"/>
    <s v="Ryan Boyd"/>
    <s v="Express Road Cargo"/>
    <x v="0"/>
    <x v="2"/>
    <s v="High"/>
    <s v="Zinfandel"/>
    <x v="0"/>
    <x v="1"/>
    <s v="Chateau de Campuget Costieres de Nimes Tradition Rose 2015"/>
    <s v="Large Crate"/>
    <s v="Rockingham"/>
    <x v="763"/>
    <d v="2012-12-22T00:00:00"/>
    <n v="9"/>
    <n v="0.05"/>
    <n v="3.98"/>
    <n v="5.26"/>
    <n v="35.82"/>
  </r>
  <r>
    <n v="4729"/>
    <n v="91150"/>
    <s v="Judith Garrett"/>
    <s v="Express Road Cargo"/>
    <x v="0"/>
    <x v="1"/>
    <s v="Medium"/>
    <s v="Merlot"/>
    <x v="0"/>
    <x v="1"/>
    <s v="Dom Perignon 2006"/>
    <s v="Full Container"/>
    <s v="Hobart"/>
    <x v="2"/>
    <d v="2013-03-18T00:00:00"/>
    <n v="1"/>
    <n v="0.1"/>
    <n v="8.9499999999999993"/>
    <n v="2.0099999999999998"/>
    <n v="8.9499999999999993"/>
  </r>
  <r>
    <n v="4730"/>
    <n v="90874"/>
    <s v="Robert Duncan"/>
    <s v="Express Road Cargo"/>
    <x v="1"/>
    <x v="3"/>
    <s v="Medium"/>
    <s v="Chardonnay"/>
    <x v="0"/>
    <x v="1"/>
    <s v="Cloudy Bay Sauvignon Blanc 2015"/>
    <s v="Large Crate"/>
    <s v="Goulburn"/>
    <x v="1257"/>
    <d v="2013-12-20T00:00:00"/>
    <n v="16"/>
    <n v="0.02"/>
    <n v="65.989999999999995"/>
    <n v="4.99"/>
    <n v="1055.8399999999999"/>
  </r>
  <r>
    <n v="4731"/>
    <n v="91278"/>
    <s v="Todd Robinson"/>
    <s v="Express Road Cargo"/>
    <x v="0"/>
    <x v="3"/>
    <s v="Medium"/>
    <s v="Shiraz"/>
    <x v="0"/>
    <x v="1"/>
    <s v="Marques de Caceres Rioja Rosado 2014"/>
    <s v="Large Crate"/>
    <s v="Albury"/>
    <x v="484"/>
    <d v="2011-08-20T00:00:00"/>
    <n v="9"/>
    <n v="0.06"/>
    <n v="20.27"/>
    <n v="3.99"/>
    <n v="182.43"/>
  </r>
  <r>
    <n v="4732"/>
    <n v="91278"/>
    <s v="Todd Robinson"/>
    <s v="Express Road Cargo"/>
    <x v="0"/>
    <x v="3"/>
    <s v="Medium"/>
    <s v="Pinot Noir"/>
    <x v="0"/>
    <x v="1"/>
    <s v="Miraval Rose 2014"/>
    <s v="Full Container"/>
    <s v="Albury"/>
    <x v="484"/>
    <d v="2011-08-19T00:00:00"/>
    <n v="3"/>
    <n v="0.09"/>
    <n v="9.93"/>
    <n v="1.0900000000000001"/>
    <n v="29.79"/>
  </r>
  <r>
    <n v="4733"/>
    <n v="88548"/>
    <s v="Clarence Sanders"/>
    <s v="Express Road Cargo"/>
    <x v="2"/>
    <x v="2"/>
    <s v="High"/>
    <s v="Sangiovese Rose"/>
    <x v="0"/>
    <x v="6"/>
    <s v="Francis Ford Coppola Sofia Rose 2014"/>
    <s v="Standard Size Crate"/>
    <s v="Rockingham"/>
    <x v="741"/>
    <d v="2010-10-02T00:00:00"/>
    <n v="1"/>
    <n v="0.01"/>
    <n v="99.23"/>
    <n v="8.99"/>
    <n v="99.23"/>
  </r>
  <r>
    <n v="4734"/>
    <n v="87577"/>
    <s v="Harold Burns"/>
    <s v="Express Road Cargo"/>
    <x v="0"/>
    <x v="0"/>
    <s v="Not Specified"/>
    <s v="Shiraz"/>
    <x v="0"/>
    <x v="6"/>
    <s v="Orin Swift Cellars Fragile Rose 2014"/>
    <s v="Large Crate"/>
    <s v="Darwin"/>
    <x v="1258"/>
    <d v="2013-08-04T00:00:00"/>
    <n v="19"/>
    <n v="7.0000000000000007E-2"/>
    <n v="7.68"/>
    <n v="6.16"/>
    <n v="145.91999999999999"/>
  </r>
  <r>
    <n v="4735"/>
    <n v="88843"/>
    <s v="Lori Henry"/>
    <s v="Road Cargo"/>
    <x v="1"/>
    <x v="1"/>
    <s v="Medium"/>
    <s v="Reisling"/>
    <x v="0"/>
    <x v="6"/>
    <s v="Rombauer Chardonnay 2014"/>
    <s v="Standard Size Crate"/>
    <s v="Frankston"/>
    <x v="1187"/>
    <d v="2011-08-23T00:00:00"/>
    <n v="20"/>
    <n v="0.06"/>
    <n v="55.99"/>
    <n v="1.25"/>
    <n v="1119.8"/>
  </r>
  <r>
    <n v="4736"/>
    <n v="91351"/>
    <s v="Craig Wallace"/>
    <s v="Express Road Cargo"/>
    <x v="0"/>
    <x v="3"/>
    <s v="Not Specified"/>
    <s v="Pinot Noir"/>
    <x v="0"/>
    <x v="6"/>
    <s v="Dopff &amp; Irion Cremant Rose Brut"/>
    <s v="Full Container"/>
    <s v="Blue Mountains"/>
    <x v="256"/>
    <d v="2011-06-08T00:00:00"/>
    <n v="16"/>
    <n v="0.01"/>
    <n v="8.34"/>
    <n v="1.43"/>
    <n v="133.44"/>
  </r>
  <r>
    <n v="4737"/>
    <n v="87319"/>
    <s v="Juan Dean"/>
    <s v="Express Road Cargo"/>
    <x v="1"/>
    <x v="3"/>
    <s v="Low"/>
    <s v="Chardonnay"/>
    <x v="0"/>
    <x v="4"/>
    <s v="Dog Point Vineyard Sauvignon Blanc 2014"/>
    <s v="Large Crate"/>
    <s v="Wagga Wagga"/>
    <x v="465"/>
    <d v="2012-03-08T00:00:00"/>
    <n v="2"/>
    <n v="0.03"/>
    <n v="65.989999999999995"/>
    <n v="7.69"/>
    <n v="131.97999999999999"/>
  </r>
  <r>
    <n v="4738"/>
    <n v="87700"/>
    <s v="Bonnie West"/>
    <s v="Express Road Cargo"/>
    <x v="1"/>
    <x v="1"/>
    <s v="Critical"/>
    <s v="Reisling"/>
    <x v="0"/>
    <x v="6"/>
    <s v="Chardonnais Napa Valley Chardonnay 2013"/>
    <s v="Loose Wrap"/>
    <s v="Mount Gambier"/>
    <x v="1238"/>
    <d v="2010-02-08T00:00:00"/>
    <n v="1"/>
    <n v="0.09"/>
    <n v="999.99"/>
    <n v="13.99"/>
    <n v="999.99"/>
  </r>
  <r>
    <n v="4739"/>
    <n v="91035"/>
    <s v="Jeremy Andrews"/>
    <s v="Express Road Cargo"/>
    <x v="0"/>
    <x v="1"/>
    <s v="High"/>
    <s v="Malbec"/>
    <x v="0"/>
    <x v="6"/>
    <s v="Moet &amp; Chandon Imperial"/>
    <s v="Large Crate"/>
    <s v="Canberra"/>
    <x v="629"/>
    <d v="2013-12-27T00:00:00"/>
    <n v="19"/>
    <n v="0.02"/>
    <n v="4.37"/>
    <n v="5.15"/>
    <n v="83.03"/>
  </r>
  <r>
    <n v="4740"/>
    <n v="91035"/>
    <s v="Jeremy Andrews"/>
    <s v="Express Road Cargo"/>
    <x v="0"/>
    <x v="1"/>
    <s v="High"/>
    <s v="Sangiovese"/>
    <x v="0"/>
    <x v="6"/>
    <s v="Schramsberg Cremant Demi-Sec 2011"/>
    <s v="Mini Crate"/>
    <s v="Canberra"/>
    <x v="629"/>
    <d v="2013-12-29T00:00:00"/>
    <n v="6"/>
    <n v="0.08"/>
    <n v="3.48"/>
    <n v="49"/>
    <n v="20.88"/>
  </r>
  <r>
    <n v="4741"/>
    <n v="91035"/>
    <s v="Jeremy Andrews"/>
    <s v="Express Road Cargo"/>
    <x v="0"/>
    <x v="1"/>
    <s v="High"/>
    <s v="Sangiovese"/>
    <x v="0"/>
    <x v="6"/>
    <s v="Dopff &amp; Irion Cremant Rose Brut"/>
    <s v="Large Crate"/>
    <s v="Canberra"/>
    <x v="629"/>
    <d v="2013-12-28T00:00:00"/>
    <n v="21"/>
    <n v="0.05"/>
    <n v="20.98"/>
    <n v="1.49"/>
    <n v="440.58"/>
  </r>
  <r>
    <n v="4742"/>
    <n v="86149"/>
    <s v="Nicholas Carter"/>
    <s v="Express Road Cargo"/>
    <x v="1"/>
    <x v="1"/>
    <s v="Medium"/>
    <s v="Reisling"/>
    <x v="0"/>
    <x v="6"/>
    <s v="Lucky Chardonnay 2012"/>
    <s v="Large Crate"/>
    <s v="Victor Harbor"/>
    <x v="257"/>
    <d v="2013-05-10T00:00:00"/>
    <n v="8"/>
    <n v="7.0000000000000007E-2"/>
    <n v="30.97"/>
    <n v="4"/>
    <n v="247.76"/>
  </r>
  <r>
    <n v="4743"/>
    <n v="86149"/>
    <s v="Nicholas Carter"/>
    <s v="Express Road Cargo"/>
    <x v="0"/>
    <x v="1"/>
    <s v="Medium"/>
    <s v="Shiraz"/>
    <x v="0"/>
    <x v="6"/>
    <s v="JCB N¬∞21 Brut Cremant de Bourgogne"/>
    <s v="Large Crate"/>
    <s v="Mount Gambier"/>
    <x v="257"/>
    <d v="2013-05-12T00:00:00"/>
    <n v="13"/>
    <n v="0.09"/>
    <n v="6.48"/>
    <n v="6.22"/>
    <n v="84.240000000000009"/>
  </r>
  <r>
    <n v="4744"/>
    <n v="86149"/>
    <s v="Nicholas Carter"/>
    <s v="Express Road Cargo"/>
    <x v="0"/>
    <x v="1"/>
    <s v="Medium"/>
    <s v="Shiraz"/>
    <x v="0"/>
    <x v="6"/>
    <s v="Sutter Home White Zinfandel"/>
    <s v="Large Crate"/>
    <s v="Victor Harbor"/>
    <x v="257"/>
    <d v="2013-05-12T00:00:00"/>
    <n v="7"/>
    <n v="7.0000000000000007E-2"/>
    <n v="6.48"/>
    <n v="7.37"/>
    <n v="45.36"/>
  </r>
  <r>
    <n v="4745"/>
    <n v="90524"/>
    <s v="Aaron Daniels"/>
    <s v="Road Cargo"/>
    <x v="1"/>
    <x v="1"/>
    <s v="Not Specified"/>
    <s v="Reisling"/>
    <x v="0"/>
    <x v="6"/>
    <s v="Dog Point Vineyard Sauvignon Blanc 2014"/>
    <s v="Large Crate"/>
    <s v="Devonport"/>
    <x v="954"/>
    <d v="2010-05-25T00:00:00"/>
    <n v="17"/>
    <n v="0.09"/>
    <n v="77.510000000000005"/>
    <n v="4"/>
    <n v="1317.67"/>
  </r>
  <r>
    <n v="4746"/>
    <n v="90524"/>
    <s v="Aaron Daniels"/>
    <s v="Express Road Cargo"/>
    <x v="0"/>
    <x v="1"/>
    <s v="Not Specified"/>
    <s v="Shiraz"/>
    <x v="0"/>
    <x v="6"/>
    <s v="Barnard Griffin Rose of Sangiovese 2014"/>
    <s v="Full Container"/>
    <s v="Launceston"/>
    <x v="954"/>
    <d v="2010-05-25T00:00:00"/>
    <n v="13"/>
    <n v="0"/>
    <n v="2.88"/>
    <n v="0.7"/>
    <n v="37.44"/>
  </r>
  <r>
    <n v="4747"/>
    <n v="88484"/>
    <s v="Steven Brown"/>
    <s v="Express Road Cargo"/>
    <x v="0"/>
    <x v="1"/>
    <s v="High"/>
    <s v="Shiraz"/>
    <x v="0"/>
    <x v="6"/>
    <s v="Laurent-Perrier Brut Millesime 2006"/>
    <s v="Large Crate"/>
    <s v="Benalla"/>
    <x v="1259"/>
    <d v="2013-01-27T00:00:00"/>
    <n v="8"/>
    <n v="0.03"/>
    <n v="7.84"/>
    <n v="4.71"/>
    <n v="62.72"/>
  </r>
  <r>
    <n v="4748"/>
    <n v="87982"/>
    <s v="Katherine Mendoza"/>
    <s v="Air Cargo"/>
    <x v="2"/>
    <x v="1"/>
    <s v="Critical"/>
    <s v="Sangiovese Rose"/>
    <x v="0"/>
    <x v="6"/>
    <s v="Sutter Home White Zinfandel"/>
    <s v="Extra Large Crate"/>
    <s v="Adelaide"/>
    <x v="258"/>
    <d v="2011-07-24T00:00:00"/>
    <n v="4"/>
    <n v="0.02"/>
    <n v="120.98"/>
    <n v="30"/>
    <n v="483.92"/>
  </r>
  <r>
    <n v="4749"/>
    <n v="87982"/>
    <s v="Eugene Crawford"/>
    <s v="Express Road Cargo"/>
    <x v="1"/>
    <x v="1"/>
    <s v="Critical"/>
    <s v="Pinot Gris"/>
    <x v="0"/>
    <x v="6"/>
    <s v="The White Knight Sauvignon Blanc 2014"/>
    <s v="Loose Wrap"/>
    <s v="Victor Harbor"/>
    <x v="258"/>
    <d v="2011-07-24T00:00:00"/>
    <n v="10"/>
    <n v="0.09"/>
    <n v="13.99"/>
    <n v="7.51"/>
    <n v="139.9"/>
  </r>
  <r>
    <n v="4750"/>
    <n v="88412"/>
    <s v="Nicholas Morris"/>
    <s v="Express Road Cargo"/>
    <x v="0"/>
    <x v="2"/>
    <s v="Medium"/>
    <s v="Pinot Noir"/>
    <x v="0"/>
    <x v="6"/>
    <s v="Bertani Bertarose 2014"/>
    <s v="Large Crate"/>
    <s v="Geraldton"/>
    <x v="804"/>
    <d v="2011-04-08T00:00:00"/>
    <n v="7"/>
    <n v="0.08"/>
    <n v="10.98"/>
    <n v="3.99"/>
    <n v="76.86"/>
  </r>
  <r>
    <n v="4751"/>
    <n v="91266"/>
    <s v="Joe Sanders"/>
    <s v="Road Cargo"/>
    <x v="0"/>
    <x v="3"/>
    <s v="High"/>
    <s v="Zinfandel"/>
    <x v="0"/>
    <x v="6"/>
    <s v="Francis Ford Coppola Sofia Rose 2014"/>
    <s v="Large Crate"/>
    <s v="Broken Hill"/>
    <x v="1133"/>
    <d v="2012-09-21T00:00:00"/>
    <n v="12"/>
    <n v="0.08"/>
    <n v="48.04"/>
    <n v="5.79"/>
    <n v="576.48"/>
  </r>
  <r>
    <n v="4752"/>
    <n v="86403"/>
    <s v="Adam Grant"/>
    <s v="Express Road Cargo"/>
    <x v="0"/>
    <x v="1"/>
    <s v="Low"/>
    <s v="Pinot Noir"/>
    <x v="0"/>
    <x v="6"/>
    <s v="Pietradolce Etna Rosato 2014"/>
    <s v="Large Crate"/>
    <s v="Port Adelaide"/>
    <x v="725"/>
    <d v="2012-05-06T00:00:00"/>
    <n v="13"/>
    <n v="0.08"/>
    <n v="11.29"/>
    <n v="5.03"/>
    <n v="146.76999999999998"/>
  </r>
  <r>
    <n v="4753"/>
    <n v="91358"/>
    <s v="Roger Williams"/>
    <s v="Express Road Cargo"/>
    <x v="0"/>
    <x v="1"/>
    <s v="Not Specified"/>
    <s v="Sangiovese"/>
    <x v="0"/>
    <x v="6"/>
    <s v="Gerard Bertrand Cote des Roses Rose 2014"/>
    <s v="Large Crate"/>
    <s v="Devonport"/>
    <x v="76"/>
    <d v="2013-01-09T00:00:00"/>
    <n v="6"/>
    <n v="0.05"/>
    <n v="8.85"/>
    <n v="5.6"/>
    <n v="53.099999999999994"/>
  </r>
  <r>
    <n v="4754"/>
    <n v="91358"/>
    <s v="Dennis Baker"/>
    <s v="Road Cargo"/>
    <x v="0"/>
    <x v="1"/>
    <s v="Not Specified"/>
    <s v="Sangiovese"/>
    <x v="0"/>
    <x v="4"/>
    <s v="Louis Roederer Cristal Brut with Gift Box 2007"/>
    <s v="Large Crate"/>
    <s v="Devonport"/>
    <x v="76"/>
    <d v="2013-01-10T00:00:00"/>
    <n v="1"/>
    <n v="0.01"/>
    <n v="11.97"/>
    <n v="4.9800000000000004"/>
    <n v="11.97"/>
  </r>
  <r>
    <n v="4755"/>
    <n v="91358"/>
    <s v="Dennis Baker"/>
    <s v="Express Road Cargo"/>
    <x v="0"/>
    <x v="1"/>
    <s v="Not Specified"/>
    <s v="Zinfandel"/>
    <x v="0"/>
    <x v="6"/>
    <s v="Louis Roederer Cristal Brut 2006"/>
    <s v="Large Crate"/>
    <s v="Burnie"/>
    <x v="76"/>
    <d v="2013-01-09T00:00:00"/>
    <n v="10"/>
    <n v="0.1"/>
    <n v="7.3"/>
    <n v="7.72"/>
    <n v="73"/>
  </r>
  <r>
    <n v="4756"/>
    <n v="91364"/>
    <s v="Philip Ortiz"/>
    <s v="Express Road Cargo"/>
    <x v="1"/>
    <x v="1"/>
    <s v="High"/>
    <s v="Pinot Gris"/>
    <x v="0"/>
    <x v="6"/>
    <s v="Dog Point Vineyard Sauvignon Blanc 2014"/>
    <s v="Standard Size Crate"/>
    <s v="Victor Harbor"/>
    <x v="260"/>
    <d v="2012-07-26T00:00:00"/>
    <n v="15"/>
    <n v="7.0000000000000007E-2"/>
    <n v="1.7"/>
    <n v="1.99"/>
    <n v="25.5"/>
  </r>
  <r>
    <n v="4757"/>
    <n v="86650"/>
    <s v="Kevin Oliver"/>
    <s v="Express Road Cargo"/>
    <x v="0"/>
    <x v="1"/>
    <s v="Critical"/>
    <s v="Malbec"/>
    <x v="0"/>
    <x v="6"/>
    <s v="Bertani Bertarose 2014"/>
    <s v="Large Crate"/>
    <s v="Wodonga"/>
    <x v="1040"/>
    <d v="2013-03-08T00:00:00"/>
    <n v="1"/>
    <n v="0.06"/>
    <n v="4.9800000000000004"/>
    <n v="6.07"/>
    <n v="4.9800000000000004"/>
  </r>
  <r>
    <n v="4758"/>
    <n v="89878"/>
    <s v="Charles Bailey"/>
    <s v="Express Road Cargo"/>
    <x v="0"/>
    <x v="1"/>
    <s v="Low"/>
    <s v="Zinfandel"/>
    <x v="0"/>
    <x v="6"/>
    <s v="Belle Glos Oeil de Perdrix Pinot Noir Blanc 2014"/>
    <s v="Large Crate"/>
    <s v="Mildura"/>
    <x v="251"/>
    <d v="2013-06-16T00:00:00"/>
    <n v="8"/>
    <n v="0"/>
    <n v="2.66"/>
    <n v="6.35"/>
    <n v="21.28"/>
  </r>
  <r>
    <n v="4759"/>
    <n v="91365"/>
    <s v="Susan Spencer"/>
    <s v="Express Road Cargo"/>
    <x v="2"/>
    <x v="2"/>
    <s v="Not Specified"/>
    <s v="Champagne"/>
    <x v="0"/>
    <x v="6"/>
    <s v="Gerard Bertrand Cote des Roses Rose 2014"/>
    <s v="Standard Size Crate"/>
    <s v="Mandurah"/>
    <x v="811"/>
    <d v="2010-06-22T00:00:00"/>
    <n v="1"/>
    <n v="0.02"/>
    <n v="25.38"/>
    <n v="8.99"/>
    <n v="25.38"/>
  </r>
  <r>
    <n v="4760"/>
    <n v="90859"/>
    <s v="Ronald Sanders"/>
    <s v="Express Road Cargo"/>
    <x v="2"/>
    <x v="3"/>
    <s v="High"/>
    <s v="Sangiovese Rose"/>
    <x v="0"/>
    <x v="6"/>
    <s v="Belle Glos Oeil de Perdrix Pinot Noir Blanc 2014"/>
    <s v="Standard Size Crate"/>
    <s v="Dubbo"/>
    <x v="645"/>
    <d v="2010-03-16T00:00:00"/>
    <n v="3"/>
    <n v="0.08"/>
    <n v="30.93"/>
    <n v="3.92"/>
    <n v="92.789999999999992"/>
  </r>
  <r>
    <n v="4761"/>
    <n v="90415"/>
    <s v="Michael Ferguson"/>
    <s v="Air Cargo"/>
    <x v="2"/>
    <x v="3"/>
    <s v="Low"/>
    <s v="Cremant"/>
    <x v="0"/>
    <x v="6"/>
    <s v="Bertani Bertarose 2014"/>
    <s v="Small Crate"/>
    <s v="Grafton"/>
    <x v="1049"/>
    <d v="2010-08-05T00:00:00"/>
    <n v="12"/>
    <n v="0.05"/>
    <n v="424.21"/>
    <n v="110.2"/>
    <n v="5090.5199999999995"/>
  </r>
  <r>
    <n v="4762"/>
    <n v="90035"/>
    <s v="Louise Medina"/>
    <s v="Road Cargo"/>
    <x v="0"/>
    <x v="3"/>
    <s v="Critical"/>
    <s v="Pinot Noir"/>
    <x v="0"/>
    <x v="6"/>
    <s v="Lucien Albrecht Cremant d'Alsace Brut Rose"/>
    <s v="Large Crate"/>
    <s v="Tamworth"/>
    <x v="261"/>
    <d v="2012-05-16T00:00:00"/>
    <n v="15"/>
    <n v="0.08"/>
    <n v="42.98"/>
    <n v="4.62"/>
    <n v="644.69999999999993"/>
  </r>
  <r>
    <n v="4763"/>
    <n v="90035"/>
    <s v="Louise Medina"/>
    <s v="Road Cargo"/>
    <x v="0"/>
    <x v="3"/>
    <s v="Critical"/>
    <s v="Malbec"/>
    <x v="0"/>
    <x v="6"/>
    <s v="Dom Perignon 2006"/>
    <s v="Large Crate"/>
    <s v="Blue Mountains"/>
    <x v="261"/>
    <d v="2012-05-15T00:00:00"/>
    <n v="9"/>
    <n v="7.0000000000000007E-2"/>
    <n v="8.0399999999999991"/>
    <n v="8.94"/>
    <n v="72.359999999999985"/>
  </r>
  <r>
    <n v="4764"/>
    <n v="87040"/>
    <s v="Alan Lynch"/>
    <s v="Express Road Cargo"/>
    <x v="1"/>
    <x v="1"/>
    <s v="Low"/>
    <s v="Pinot Gris"/>
    <x v="0"/>
    <x v="6"/>
    <s v="Giesen Sauvignon Blanc 2014"/>
    <s v="Large Crate"/>
    <s v="Canberra"/>
    <x v="433"/>
    <d v="2013-05-01T00:00:00"/>
    <n v="5"/>
    <n v="7.0000000000000007E-2"/>
    <n v="205.99"/>
    <n v="5.26"/>
    <n v="1029.95"/>
  </r>
  <r>
    <n v="4765"/>
    <n v="87040"/>
    <s v="Scott Carr"/>
    <s v="Express Road Cargo"/>
    <x v="1"/>
    <x v="2"/>
    <s v="Low"/>
    <s v="Pinot Gris"/>
    <x v="0"/>
    <x v="6"/>
    <s v="Dog Point Vineyard Sauvignon Blanc 2014"/>
    <s v="Large Crate"/>
    <s v="Busseltol"/>
    <x v="433"/>
    <d v="2013-05-06T00:00:00"/>
    <n v="5"/>
    <n v="0.08"/>
    <n v="53.98"/>
    <n v="5.5"/>
    <n v="269.89999999999998"/>
  </r>
  <r>
    <n v="4766"/>
    <n v="89524"/>
    <s v="Carol Oliver"/>
    <s v="Express Road Cargo"/>
    <x v="1"/>
    <x v="3"/>
    <s v="High"/>
    <s v="Sauvignon Blanc"/>
    <x v="0"/>
    <x v="6"/>
    <s v="Grgich Hills Chardonnay 2012"/>
    <s v="Large Crate"/>
    <s v="Campbeltown"/>
    <x v="741"/>
    <d v="2010-10-01T00:00:00"/>
    <n v="5"/>
    <n v="0.01"/>
    <n v="65.989999999999995"/>
    <n v="8.99"/>
    <n v="329.95"/>
  </r>
  <r>
    <n v="4767"/>
    <n v="89873"/>
    <s v="Charles Bailey"/>
    <s v="Express Road Cargo"/>
    <x v="0"/>
    <x v="1"/>
    <s v="Low"/>
    <s v="Pinot Noir"/>
    <x v="0"/>
    <x v="6"/>
    <s v="Langlois Chateau Cremant de Loire Brut"/>
    <s v="Full Container"/>
    <s v="Melton"/>
    <x v="424"/>
    <d v="2010-04-15T00:00:00"/>
    <n v="4"/>
    <n v="0.05"/>
    <n v="4.84"/>
    <n v="0.71"/>
    <n v="19.36"/>
  </r>
  <r>
    <n v="4768"/>
    <n v="88277"/>
    <s v="Billy Montgomery"/>
    <s v="Express Road Cargo"/>
    <x v="0"/>
    <x v="3"/>
    <s v="Low"/>
    <s v="Cabernet Sauvignon"/>
    <x v="0"/>
    <x v="6"/>
    <s v="Pierre Sparr Cremant d'Alsace Reserve Brut Rose"/>
    <s v="Mini Crate"/>
    <s v="Paramatta"/>
    <x v="115"/>
    <d v="2013-12-12T00:00:00"/>
    <n v="6"/>
    <n v="0.03"/>
    <n v="300.64999999999998"/>
    <n v="24.49"/>
    <n v="1803.8999999999999"/>
  </r>
  <r>
    <n v="4769"/>
    <n v="88277"/>
    <s v="Billy Montgomery"/>
    <s v="Express Road Cargo"/>
    <x v="0"/>
    <x v="3"/>
    <s v="Low"/>
    <s v="Pinot Noir"/>
    <x v="0"/>
    <x v="6"/>
    <s v="Pietradolce Etna Rosato 2014"/>
    <s v="Large Crate"/>
    <s v="Cessnock"/>
    <x v="115"/>
    <d v="2013-12-12T00:00:00"/>
    <n v="16"/>
    <n v="0.1"/>
    <n v="4.9800000000000004"/>
    <n v="7.54"/>
    <n v="79.680000000000007"/>
  </r>
  <r>
    <n v="4770"/>
    <n v="89730"/>
    <s v="Christopher Elliott"/>
    <s v="Express Road Cargo"/>
    <x v="1"/>
    <x v="1"/>
    <s v="Critical"/>
    <s v="Pinot Gris"/>
    <x v="0"/>
    <x v="6"/>
    <s v="Robert Oatley Signature Chardonnay 2013"/>
    <s v="Large Crate"/>
    <s v="Mount Barker"/>
    <x v="1248"/>
    <d v="2010-11-10T00:00:00"/>
    <n v="5"/>
    <n v="0.02"/>
    <n v="73.98"/>
    <n v="14.52"/>
    <n v="369.90000000000003"/>
  </r>
  <r>
    <n v="4771"/>
    <n v="88265"/>
    <s v="Billy Montgomery"/>
    <s v="Express Road Cargo"/>
    <x v="0"/>
    <x v="3"/>
    <s v="Critical"/>
    <s v="Sangiovese"/>
    <x v="0"/>
    <x v="6"/>
    <s v="La Playa Estate Cabernet Sauvignon Rose 2015"/>
    <s v="Full Container"/>
    <s v="Bathurst"/>
    <x v="348"/>
    <d v="2010-02-05T00:00:00"/>
    <n v="7"/>
    <n v="0"/>
    <n v="7.28"/>
    <n v="1.77"/>
    <n v="50.96"/>
  </r>
  <r>
    <n v="4772"/>
    <n v="88540"/>
    <s v="Anne Fowler"/>
    <s v="Air Cargo"/>
    <x v="2"/>
    <x v="3"/>
    <s v="High"/>
    <s v="Champagne"/>
    <x v="0"/>
    <x v="6"/>
    <s v="Chateau d'Esclans Whispering Angel Rose 2014"/>
    <s v="Extra Large Crate"/>
    <s v="Orange"/>
    <x v="843"/>
    <d v="2011-06-07T00:00:00"/>
    <n v="2"/>
    <n v="0.01"/>
    <n v="100.8"/>
    <n v="60"/>
    <n v="201.6"/>
  </r>
  <r>
    <n v="4773"/>
    <n v="88034"/>
    <s v="Alan Harris"/>
    <s v="Road Cargo"/>
    <x v="0"/>
    <x v="0"/>
    <s v="High"/>
    <s v="Sangiovese"/>
    <x v="0"/>
    <x v="4"/>
    <s v="Domaine Lafage Miraflors Rose 2013"/>
    <s v="Full Container"/>
    <s v="Gympie"/>
    <x v="826"/>
    <d v="2012-11-23T00:00:00"/>
    <n v="18"/>
    <n v="0.03"/>
    <n v="9.11"/>
    <n v="2.25"/>
    <n v="163.98"/>
  </r>
  <r>
    <n v="4774"/>
    <n v="88034"/>
    <s v="Larry Allen"/>
    <s v="Express Road Cargo"/>
    <x v="0"/>
    <x v="1"/>
    <s v="High"/>
    <s v="Cabernet Sauvignon"/>
    <x v="0"/>
    <x v="4"/>
    <s v="Simonnet-Febvre Cremant de Bourgogne Blanc"/>
    <s v="Large Crate"/>
    <s v="Ararat"/>
    <x v="826"/>
    <d v="2012-11-23T00:00:00"/>
    <n v="32"/>
    <n v="0.05"/>
    <n v="7.3"/>
    <n v="7.72"/>
    <n v="233.6"/>
  </r>
  <r>
    <n v="4775"/>
    <n v="90192"/>
    <s v="Tina Washington"/>
    <s v="Express Road Cargo"/>
    <x v="2"/>
    <x v="1"/>
    <s v="Critical"/>
    <s v="Sangiovese Rose"/>
    <x v="0"/>
    <x v="6"/>
    <s v="Marques de Caceres Rioja Rosado 2014"/>
    <s v="Standard Size Crate"/>
    <s v="Canberra"/>
    <x v="1073"/>
    <d v="2010-08-17T00:00:00"/>
    <n v="22"/>
    <n v="0.06"/>
    <n v="9.48"/>
    <n v="7.29"/>
    <n v="208.56"/>
  </r>
  <r>
    <n v="4776"/>
    <n v="91372"/>
    <s v="James Weaver"/>
    <s v="Express Road Cargo"/>
    <x v="1"/>
    <x v="1"/>
    <s v="Not Specified"/>
    <s v="Pinot Gris"/>
    <x v="0"/>
    <x v="6"/>
    <s v="Robert Oatley Sauvignon Blanc 2013"/>
    <s v="Loose Wrap"/>
    <s v="Ararat"/>
    <x v="1260"/>
    <d v="2011-04-09T00:00:00"/>
    <n v="1"/>
    <n v="0.05"/>
    <n v="150.97999999999999"/>
    <n v="13.99"/>
    <n v="150.97999999999999"/>
  </r>
  <r>
    <n v="4777"/>
    <n v="86807"/>
    <s v="Anne Fields"/>
    <s v="Express Road Cargo"/>
    <x v="0"/>
    <x v="2"/>
    <s v="High"/>
    <s v="Malbec"/>
    <x v="0"/>
    <x v="6"/>
    <s v="Domaine Lafage Miraflors Rose 2013"/>
    <s v="Large Crate"/>
    <s v="Perth"/>
    <x v="1096"/>
    <d v="2012-05-21T00:00:00"/>
    <n v="17"/>
    <n v="0.02"/>
    <n v="15.67"/>
    <n v="1.39"/>
    <n v="266.39"/>
  </r>
  <r>
    <n v="4778"/>
    <n v="86807"/>
    <s v="Anne Fields"/>
    <s v="Express Road Cargo"/>
    <x v="2"/>
    <x v="2"/>
    <s v="High"/>
    <s v="Grenache Rose"/>
    <x v="0"/>
    <x v="4"/>
    <s v="Marques de Caceres Rioja Rosado 2014"/>
    <s v="Loose Wrap"/>
    <s v="Rockingham"/>
    <x v="1096"/>
    <d v="2012-05-22T00:00:00"/>
    <n v="11"/>
    <n v="7.0000000000000007E-2"/>
    <n v="51.65"/>
    <n v="18.45"/>
    <n v="568.15"/>
  </r>
  <r>
    <n v="4779"/>
    <n v="86807"/>
    <s v="Anne Fields"/>
    <s v="Road Cargo"/>
    <x v="1"/>
    <x v="2"/>
    <s v="High"/>
    <s v="Pinot Gris"/>
    <x v="0"/>
    <x v="4"/>
    <s v="Robert Oatley Signature Chardonnay 2013"/>
    <s v="Large Crate"/>
    <s v="Bunbury"/>
    <x v="1096"/>
    <d v="2012-05-21T00:00:00"/>
    <n v="4"/>
    <n v="0.04"/>
    <n v="125.99"/>
    <n v="8.99"/>
    <n v="503.96"/>
  </r>
  <r>
    <n v="4780"/>
    <n v="91181"/>
    <s v="Bobby Fox"/>
    <s v="Express Road Cargo"/>
    <x v="1"/>
    <x v="1"/>
    <s v="Medium"/>
    <s v="Sauvignon Blanc"/>
    <x v="0"/>
    <x v="4"/>
    <s v="Lucky Chardonnay 2012"/>
    <s v="Mini Crate"/>
    <s v="Devonport"/>
    <x v="105"/>
    <d v="2011-06-27T00:00:00"/>
    <n v="17"/>
    <n v="0"/>
    <n v="599.99"/>
    <n v="24.49"/>
    <n v="10199.83"/>
  </r>
  <r>
    <n v="4781"/>
    <n v="91181"/>
    <s v="Bobby Fox"/>
    <s v="Express Road Cargo"/>
    <x v="0"/>
    <x v="1"/>
    <s v="Medium"/>
    <s v="Sangiovese"/>
    <x v="0"/>
    <x v="6"/>
    <s v="Simonnet-Febvre Cremant de Bourgogne Blanc"/>
    <s v="Large Crate"/>
    <s v="Burnie"/>
    <x v="105"/>
    <d v="2011-06-27T00:00:00"/>
    <n v="18"/>
    <n v="0.04"/>
    <n v="40.99"/>
    <n v="5.86"/>
    <n v="737.82"/>
  </r>
  <r>
    <n v="4782"/>
    <n v="91181"/>
    <s v="Bobby Fox"/>
    <s v="Road Cargo"/>
    <x v="0"/>
    <x v="1"/>
    <s v="Medium"/>
    <s v="Shiraz"/>
    <x v="0"/>
    <x v="6"/>
    <s v="Moet &amp; Chandon Imperial"/>
    <s v="Large Crate"/>
    <s v="Devonport"/>
    <x v="105"/>
    <d v="2011-06-27T00:00:00"/>
    <n v="18"/>
    <n v="0.09"/>
    <n v="15.31"/>
    <n v="8.7799999999999994"/>
    <n v="275.58"/>
  </r>
  <r>
    <n v="4783"/>
    <n v="91181"/>
    <s v="Richard Riley"/>
    <s v="Express Road Cargo"/>
    <x v="0"/>
    <x v="1"/>
    <s v="Medium"/>
    <s v="Shiraz"/>
    <x v="0"/>
    <x v="6"/>
    <s v="Veuve Clicquot Brut Yellow Label"/>
    <s v="Large Crate"/>
    <s v="Canberra"/>
    <x v="105"/>
    <d v="2011-06-26T00:00:00"/>
    <n v="1"/>
    <n v="0.01"/>
    <n v="18.97"/>
    <n v="9.0299999999999994"/>
    <n v="18.97"/>
  </r>
  <r>
    <n v="4784"/>
    <n v="89567"/>
    <s v="Jesse Moreno"/>
    <s v="Express Road Cargo"/>
    <x v="0"/>
    <x v="2"/>
    <s v="Medium"/>
    <s v="Malbec"/>
    <x v="0"/>
    <x v="6"/>
    <s v="Miraval Rose (1.5 Liter Magnum) 2014"/>
    <s v="Full Container"/>
    <s v="Rockingham"/>
    <x v="946"/>
    <d v="2013-03-30T00:00:00"/>
    <n v="11"/>
    <n v="0.05"/>
    <n v="7.98"/>
    <n v="1.25"/>
    <n v="87.78"/>
  </r>
  <r>
    <n v="4785"/>
    <n v="89567"/>
    <s v="Jesse Moreno"/>
    <s v="Express Road Cargo"/>
    <x v="1"/>
    <x v="2"/>
    <s v="Medium"/>
    <s v="Sauvignon Blanc"/>
    <x v="0"/>
    <x v="6"/>
    <s v="Hewitson LuLu Sauvignon Blanc 2014"/>
    <s v="Large Crate"/>
    <s v="Albany"/>
    <x v="946"/>
    <d v="2013-03-30T00:00:00"/>
    <n v="13"/>
    <n v="0.09"/>
    <n v="155.99"/>
    <n v="8.08"/>
    <n v="2027.8700000000001"/>
  </r>
  <r>
    <n v="4786"/>
    <n v="89933"/>
    <s v="Phillip Owens"/>
    <s v="Express Road Cargo"/>
    <x v="1"/>
    <x v="1"/>
    <s v="Medium"/>
    <s v="Reisling"/>
    <x v="0"/>
    <x v="6"/>
    <s v="Grgich Hills Chardonnay 2012"/>
    <s v="Standard Size Crate"/>
    <s v="Adelaide"/>
    <x v="262"/>
    <d v="2013-08-30T00:00:00"/>
    <n v="7"/>
    <n v="0.08"/>
    <n v="55.99"/>
    <n v="1.25"/>
    <n v="391.93"/>
  </r>
  <r>
    <n v="4787"/>
    <n v="89933"/>
    <s v="Juan Hunter"/>
    <s v="Express Road Cargo"/>
    <x v="0"/>
    <x v="1"/>
    <s v="Medium"/>
    <s v="Cabernet Sauvignon"/>
    <x v="0"/>
    <x v="6"/>
    <s v="Pietradolce Etna Rosato 2014"/>
    <s v="Large Crate"/>
    <s v="Canberra"/>
    <x v="262"/>
    <d v="2013-08-31T00:00:00"/>
    <n v="22"/>
    <n v="0.04"/>
    <n v="16.91"/>
    <n v="6.25"/>
    <n v="372.02"/>
  </r>
  <r>
    <n v="4788"/>
    <n v="88674"/>
    <s v="Fred Nelson"/>
    <s v="Road Cargo"/>
    <x v="0"/>
    <x v="1"/>
    <s v="Not Specified"/>
    <s v="Cabernet Sauvignon"/>
    <x v="0"/>
    <x v="4"/>
    <s v="Dom Perignon 2006"/>
    <s v="Large Crate"/>
    <s v="Mount Barker"/>
    <x v="512"/>
    <d v="2013-04-29T00:00:00"/>
    <n v="9"/>
    <n v="0.05"/>
    <n v="55.48"/>
    <n v="14.3"/>
    <n v="499.32"/>
  </r>
  <r>
    <n v="4789"/>
    <n v="85971"/>
    <s v="Fred Willis"/>
    <s v="Express Road Cargo"/>
    <x v="0"/>
    <x v="1"/>
    <s v="Medium"/>
    <s v="Merlot"/>
    <x v="0"/>
    <x v="6"/>
    <s v="Louis Roederer Cristal Brut with Gift Box 2007"/>
    <s v="Large Crate"/>
    <s v="Devonport"/>
    <x v="202"/>
    <d v="2011-12-30T00:00:00"/>
    <n v="2"/>
    <n v="0.09"/>
    <n v="10.94"/>
    <n v="1.39"/>
    <n v="21.88"/>
  </r>
  <r>
    <n v="4790"/>
    <n v="87603"/>
    <s v="Eugene Butler"/>
    <s v="Express Road Cargo"/>
    <x v="0"/>
    <x v="1"/>
    <s v="Low"/>
    <s v="Malbec"/>
    <x v="0"/>
    <x v="6"/>
    <s v="Roederer Estate L'Ermitage 2007"/>
    <s v="Mini Crate"/>
    <s v="Adelaide"/>
    <x v="263"/>
    <d v="2010-07-09T00:00:00"/>
    <n v="8"/>
    <n v="0.05"/>
    <n v="80.98"/>
    <n v="35"/>
    <n v="647.84"/>
  </r>
  <r>
    <n v="4791"/>
    <n v="87603"/>
    <s v="Eugene Butler"/>
    <s v="Express Road Cargo"/>
    <x v="0"/>
    <x v="1"/>
    <s v="Low"/>
    <s v="Merlot"/>
    <x v="0"/>
    <x v="6"/>
    <s v="Domaine Lafage Miraflors Rose 2013"/>
    <s v="Mini Crate"/>
    <s v="Port Adelaide"/>
    <x v="263"/>
    <d v="2010-07-05T00:00:00"/>
    <n v="8"/>
    <n v="0.05"/>
    <n v="279.48"/>
    <n v="35"/>
    <n v="2235.84"/>
  </r>
  <r>
    <n v="4792"/>
    <n v="90088"/>
    <s v="Walter Hudson"/>
    <s v="Express Road Cargo"/>
    <x v="0"/>
    <x v="0"/>
    <s v="Low"/>
    <s v="Malbec"/>
    <x v="0"/>
    <x v="4"/>
    <s v="Schramsberg Cremant Demi-Sec 2011"/>
    <s v="Large Crate"/>
    <s v="Darwin"/>
    <x v="38"/>
    <d v="2012-12-31T00:00:00"/>
    <n v="12"/>
    <n v="0.03"/>
    <n v="56.96"/>
    <n v="13.22"/>
    <n v="683.52"/>
  </r>
  <r>
    <n v="4793"/>
    <n v="90329"/>
    <s v="Clarence Hunt"/>
    <s v="Express Road Cargo"/>
    <x v="1"/>
    <x v="3"/>
    <s v="High"/>
    <s v="Chardonnay"/>
    <x v="0"/>
    <x v="6"/>
    <s v="The White Knight Sauvignon Blanc 2014"/>
    <s v="Mini Crate"/>
    <s v="Armidale"/>
    <x v="264"/>
    <d v="2011-11-23T00:00:00"/>
    <n v="21"/>
    <n v="0.06"/>
    <n v="599.99"/>
    <n v="24.49"/>
    <n v="12599.79"/>
  </r>
  <r>
    <n v="4794"/>
    <n v="90329"/>
    <s v="Clarence Hunt"/>
    <s v="Express Road Cargo"/>
    <x v="0"/>
    <x v="3"/>
    <s v="High"/>
    <s v="Shiraz"/>
    <x v="0"/>
    <x v="6"/>
    <s v="JCB N¬∞21 Brut Cremant de Bourgogne"/>
    <s v="Large Crate"/>
    <s v="Armidale"/>
    <x v="264"/>
    <d v="2011-11-23T00:00:00"/>
    <n v="32"/>
    <n v="0.05"/>
    <n v="4.28"/>
    <n v="6.72"/>
    <n v="136.96"/>
  </r>
  <r>
    <n v="4795"/>
    <n v="88912"/>
    <s v="Terry Black"/>
    <s v="Express Road Cargo"/>
    <x v="1"/>
    <x v="3"/>
    <s v="Critical"/>
    <s v="Chardonnay"/>
    <x v="0"/>
    <x v="4"/>
    <s v="Cloudy Bay Sauvignon Blanc 2015"/>
    <s v="Loose Wrap"/>
    <s v="Wagga Wagga"/>
    <x v="265"/>
    <d v="2011-03-17T00:00:00"/>
    <n v="3"/>
    <n v="0"/>
    <n v="140.99"/>
    <n v="13.99"/>
    <n v="422.97"/>
  </r>
  <r>
    <n v="4796"/>
    <n v="89233"/>
    <s v="Harold Bell"/>
    <s v="Express Road Cargo"/>
    <x v="0"/>
    <x v="3"/>
    <s v="Not Specified"/>
    <s v="Zinfandel"/>
    <x v="0"/>
    <x v="6"/>
    <s v="Lucien Albrecht Cremant d'Alsace Brut Rose"/>
    <s v="Large Crate"/>
    <s v="Goulburn"/>
    <x v="137"/>
    <d v="2013-08-13T00:00:00"/>
    <n v="11"/>
    <n v="0.03"/>
    <n v="6.48"/>
    <n v="5.86"/>
    <n v="71.28"/>
  </r>
  <r>
    <n v="4797"/>
    <n v="86140"/>
    <s v="Stephen Walker"/>
    <s v="Express Road Cargo"/>
    <x v="0"/>
    <x v="1"/>
    <s v="Not Specified"/>
    <s v="Sangiovese"/>
    <x v="0"/>
    <x v="6"/>
    <s v="Bertani Bertarose 2014"/>
    <s v="Large Crate"/>
    <s v="Canberra"/>
    <x v="1208"/>
    <d v="2012-02-17T00:00:00"/>
    <n v="10"/>
    <n v="0.01"/>
    <n v="5.98"/>
    <n v="2.5"/>
    <n v="59.800000000000004"/>
  </r>
  <r>
    <n v="4798"/>
    <n v="86140"/>
    <s v="Stephen Walker"/>
    <s v="Express Road Cargo"/>
    <x v="2"/>
    <x v="1"/>
    <s v="Not Specified"/>
    <s v="Grenache Rose"/>
    <x v="0"/>
    <x v="6"/>
    <s v="Locations by Dave Phinney F Rose&quot;"/>
    <s v="Standard Size Crate"/>
    <s v="Canberra"/>
    <x v="1208"/>
    <d v="2012-02-17T00:00:00"/>
    <n v="1"/>
    <n v="0"/>
    <n v="10.4"/>
    <n v="5.4"/>
    <n v="10.4"/>
  </r>
  <r>
    <n v="4799"/>
    <n v="86943"/>
    <s v="Harry Wright"/>
    <s v="Express Road Cargo"/>
    <x v="0"/>
    <x v="1"/>
    <s v="High"/>
    <s v="Cabernet Sauvignon"/>
    <x v="0"/>
    <x v="6"/>
    <s v="Pierre Sparr Cremant d'Alsace Reserve Brut Rose"/>
    <s v="Large Crate"/>
    <s v="Mount Barker"/>
    <x v="1236"/>
    <d v="2012-12-03T00:00:00"/>
    <n v="1"/>
    <n v="0.06"/>
    <n v="10.91"/>
    <n v="2.99"/>
    <n v="10.91"/>
  </r>
  <r>
    <n v="4800"/>
    <n v="86943"/>
    <s v="Harry Wright"/>
    <s v="Express Road Cargo"/>
    <x v="0"/>
    <x v="1"/>
    <s v="High"/>
    <s v="Zinfandel"/>
    <x v="0"/>
    <x v="4"/>
    <s v="Dom Perignon 2006"/>
    <s v="Large Crate"/>
    <s v="Victor Harbor"/>
    <x v="1236"/>
    <d v="2012-12-01T00:00:00"/>
    <n v="25"/>
    <n v="0.08"/>
    <n v="10.67"/>
    <n v="1.39"/>
    <n v="266.75"/>
  </r>
  <r>
    <n v="4801"/>
    <n v="86943"/>
    <s v="Justin Lynch"/>
    <s v="Air Cargo"/>
    <x v="2"/>
    <x v="1"/>
    <s v="High"/>
    <s v="Grenache Rose"/>
    <x v="0"/>
    <x v="6"/>
    <s v="Sutter Home White Zinfandel"/>
    <s v="Extra Large Crate"/>
    <s v="Mount Gambier"/>
    <x v="1236"/>
    <d v="2012-12-03T00:00:00"/>
    <n v="15"/>
    <n v="0.08"/>
    <n v="130.97999999999999"/>
    <n v="30"/>
    <n v="1964.6999999999998"/>
  </r>
  <r>
    <n v="4802"/>
    <n v="86943"/>
    <s v="Justin Lynch"/>
    <s v="Express Road Cargo"/>
    <x v="2"/>
    <x v="1"/>
    <s v="High"/>
    <s v="Sangiovese Rose"/>
    <x v="0"/>
    <x v="6"/>
    <s v="Pietradolce Etna Rosato 2014"/>
    <s v="Standard Size Crate"/>
    <s v="Port Adelaide"/>
    <x v="1236"/>
    <d v="2012-12-03T00:00:00"/>
    <n v="21"/>
    <n v="0.05"/>
    <n v="22.23"/>
    <n v="3.63"/>
    <n v="466.83"/>
  </r>
  <r>
    <n v="4803"/>
    <n v="86943"/>
    <s v="Justin Lynch"/>
    <s v="Express Road Cargo"/>
    <x v="0"/>
    <x v="1"/>
    <s v="High"/>
    <s v="Malbec"/>
    <x v="0"/>
    <x v="6"/>
    <s v="Louis Roederer Cristal Brut with Gift Box 2007"/>
    <s v="Full Container"/>
    <s v="Mount Gambier"/>
    <x v="1236"/>
    <d v="2012-12-03T00:00:00"/>
    <n v="5"/>
    <n v="0.08"/>
    <n v="6.68"/>
    <n v="1.5"/>
    <n v="33.4"/>
  </r>
  <r>
    <n v="4804"/>
    <n v="86133"/>
    <s v="Jack Collins"/>
    <s v="Express Road Cargo"/>
    <x v="1"/>
    <x v="2"/>
    <s v="Critical"/>
    <s v="Chardonnay"/>
    <x v="0"/>
    <x v="6"/>
    <s v="Lincourt Courtney's Chardonnay 2012"/>
    <s v="Large Crate"/>
    <s v="Albany"/>
    <x v="228"/>
    <d v="2013-02-10T00:00:00"/>
    <n v="12"/>
    <n v="0.01"/>
    <n v="10.97"/>
    <n v="6.5"/>
    <n v="131.64000000000001"/>
  </r>
  <r>
    <n v="4805"/>
    <n v="91235"/>
    <s v="Willie Lynch"/>
    <s v="Express Road Cargo"/>
    <x v="1"/>
    <x v="2"/>
    <s v="High"/>
    <s v="Chardonnay"/>
    <x v="0"/>
    <x v="6"/>
    <s v="Leeuwin Estate Art Series Chardonnay 2012"/>
    <s v="Large Crate"/>
    <s v="Perth"/>
    <x v="665"/>
    <d v="2010-03-14T00:00:00"/>
    <n v="3"/>
    <n v="0.06"/>
    <n v="99.99"/>
    <n v="19.989999999999998"/>
    <n v="299.96999999999997"/>
  </r>
  <r>
    <n v="4806"/>
    <n v="91235"/>
    <s v="Willie Lynch"/>
    <s v="Express Road Cargo"/>
    <x v="0"/>
    <x v="2"/>
    <s v="High"/>
    <s v="Merlot"/>
    <x v="0"/>
    <x v="6"/>
    <s v="Bollinger Brut Special Cuvee"/>
    <s v="Large Crate"/>
    <s v="Bunbury"/>
    <x v="665"/>
    <d v="2010-03-12T00:00:00"/>
    <n v="5"/>
    <n v="0"/>
    <n v="193.17"/>
    <n v="19.989999999999998"/>
    <n v="965.84999999999991"/>
  </r>
  <r>
    <n v="4807"/>
    <n v="91235"/>
    <s v="Willie Lynch"/>
    <s v="Road Cargo"/>
    <x v="1"/>
    <x v="2"/>
    <s v="High"/>
    <s v="Chardonnay"/>
    <x v="0"/>
    <x v="6"/>
    <s v="Cloudy Bay Sauvignon Blanc 2015"/>
    <s v="Standard Size Crate"/>
    <s v="Bunbury"/>
    <x v="665"/>
    <d v="2010-03-11T00:00:00"/>
    <n v="11"/>
    <n v="0.08"/>
    <n v="20.99"/>
    <n v="3.3"/>
    <n v="230.89"/>
  </r>
  <r>
    <n v="4808"/>
    <n v="88536"/>
    <s v="Barbara Rodriguez"/>
    <s v="Express Road Cargo"/>
    <x v="1"/>
    <x v="2"/>
    <s v="High"/>
    <s v="Pinot Gris"/>
    <x v="0"/>
    <x v="6"/>
    <s v="Lincourt Courtney's Chardonnay 2012"/>
    <s v="Large Crate"/>
    <s v="Freemantle"/>
    <x v="38"/>
    <d v="2013-01-02T00:00:00"/>
    <n v="1"/>
    <n v="0.02"/>
    <n v="35.99"/>
    <n v="1.1000000000000001"/>
    <n v="35.99"/>
  </r>
  <r>
    <n v="4809"/>
    <n v="86199"/>
    <s v="Emily Davis"/>
    <s v="Air Cargo"/>
    <x v="2"/>
    <x v="3"/>
    <s v="High"/>
    <s v="Sangiovese Rose"/>
    <x v="0"/>
    <x v="6"/>
    <s v="Chateau de Campuget Costieres de Nimes Tradition Rose 2015"/>
    <s v="Small Crate"/>
    <s v="Orange"/>
    <x v="266"/>
    <d v="2013-06-01T00:00:00"/>
    <n v="10"/>
    <n v="7.0000000000000007E-2"/>
    <n v="100.98"/>
    <n v="35.840000000000003"/>
    <n v="1009.8000000000001"/>
  </r>
  <r>
    <n v="4810"/>
    <n v="86199"/>
    <s v="Emily Davis"/>
    <s v="Express Road Cargo"/>
    <x v="1"/>
    <x v="3"/>
    <s v="High"/>
    <s v="Reisling"/>
    <x v="0"/>
    <x v="6"/>
    <s v="Dog Point Vineyard Sauvignon Blanc 2014"/>
    <s v="Large Crate"/>
    <s v="Wollongong"/>
    <x v="266"/>
    <d v="2013-06-01T00:00:00"/>
    <n v="12"/>
    <n v="0.1"/>
    <n v="65.989999999999995"/>
    <n v="8.99"/>
    <n v="791.87999999999988"/>
  </r>
  <r>
    <n v="4811"/>
    <n v="87775"/>
    <s v="Philip Harper"/>
    <s v="Express Road Cargo"/>
    <x v="2"/>
    <x v="1"/>
    <s v="Not Specified"/>
    <s v="Cremant"/>
    <x v="0"/>
    <x v="6"/>
    <s v="Francis Ford Coppola Sofia Rose 2014"/>
    <s v="Large Crate"/>
    <s v="Hamilton"/>
    <x v="16"/>
    <d v="2011-02-05T00:00:00"/>
    <n v="6"/>
    <n v="0.03"/>
    <n v="19.04"/>
    <n v="6.38"/>
    <n v="114.24"/>
  </r>
  <r>
    <n v="4812"/>
    <n v="87775"/>
    <s v="Philip Harper"/>
    <s v="Express Road Cargo"/>
    <x v="0"/>
    <x v="1"/>
    <s v="Not Specified"/>
    <s v="Pinot Noir"/>
    <x v="0"/>
    <x v="6"/>
    <s v="Miraval Rose 2014"/>
    <s v="Large Crate"/>
    <s v="Geelong"/>
    <x v="16"/>
    <d v="2011-02-05T00:00:00"/>
    <n v="7"/>
    <n v="0.06"/>
    <n v="59.76"/>
    <n v="9.7100000000000009"/>
    <n v="418.32"/>
  </r>
  <r>
    <n v="4813"/>
    <n v="88009"/>
    <s v="John Perry"/>
    <s v="Express Road Cargo"/>
    <x v="0"/>
    <x v="2"/>
    <s v="Not Specified"/>
    <s v="Sangiovese"/>
    <x v="0"/>
    <x v="6"/>
    <s v="Dom Perignon 2006"/>
    <s v="Large Crate"/>
    <s v="Geraldton"/>
    <x v="443"/>
    <d v="2012-09-12T00:00:00"/>
    <n v="8"/>
    <n v="0.01"/>
    <n v="6.54"/>
    <n v="5.27"/>
    <n v="52.32"/>
  </r>
  <r>
    <n v="4814"/>
    <n v="87309"/>
    <s v="David Gilbert"/>
    <s v="Express Road Cargo"/>
    <x v="1"/>
    <x v="1"/>
    <s v="Critical"/>
    <s v="Pinot Gris"/>
    <x v="0"/>
    <x v="6"/>
    <s v="The White Knight Sauvignon Blanc 2014"/>
    <s v="Large Crate"/>
    <s v="Burnie"/>
    <x v="267"/>
    <d v="2012-10-10T00:00:00"/>
    <n v="8"/>
    <n v="0.09"/>
    <n v="35.99"/>
    <n v="5"/>
    <n v="287.92"/>
  </r>
  <r>
    <n v="4815"/>
    <n v="90269"/>
    <s v="Fred Chavez"/>
    <s v="Air Cargo"/>
    <x v="2"/>
    <x v="3"/>
    <s v="High"/>
    <s v="Champagne"/>
    <x v="0"/>
    <x v="6"/>
    <s v="Chateau d'Esclans Garrus Rose 2013"/>
    <s v="Extra Large Crate"/>
    <s v="Bathurst"/>
    <x v="778"/>
    <d v="2013-07-25T00:00:00"/>
    <n v="4"/>
    <n v="0.02"/>
    <n v="500.98"/>
    <n v="26"/>
    <n v="2003.92"/>
  </r>
  <r>
    <n v="4816"/>
    <n v="90269"/>
    <s v="Fred Chavez"/>
    <s v="Air Cargo"/>
    <x v="2"/>
    <x v="3"/>
    <s v="High"/>
    <s v="Sangiovese Rose"/>
    <x v="0"/>
    <x v="7"/>
    <s v="Barnard Griffin Rose of Sangiovese 2014"/>
    <s v="Small Crate"/>
    <s v="Newcastle"/>
    <x v="778"/>
    <d v="2013-07-25T00:00:00"/>
    <n v="16"/>
    <n v="0.01"/>
    <n v="70.89"/>
    <n v="89.3"/>
    <n v="1134.24"/>
  </r>
  <r>
    <n v="4817"/>
    <n v="90797"/>
    <s v="Victor Gonzalez"/>
    <s v="Express Road Cargo"/>
    <x v="1"/>
    <x v="3"/>
    <s v="Not Specified"/>
    <s v="Chardonnay"/>
    <x v="0"/>
    <x v="7"/>
    <s v="Robert Oatley Sauvignon Blanc 2013"/>
    <s v="Standard Size Crate"/>
    <s v="Orange"/>
    <x v="972"/>
    <d v="2011-05-23T00:00:00"/>
    <n v="4"/>
    <n v="0.08"/>
    <n v="7.28"/>
    <n v="3.52"/>
    <n v="29.12"/>
  </r>
  <r>
    <n v="4818"/>
    <n v="89241"/>
    <s v="Steven Greene"/>
    <s v="Express Road Cargo"/>
    <x v="0"/>
    <x v="0"/>
    <s v="Not Specified"/>
    <s v="Malbec"/>
    <x v="0"/>
    <x v="7"/>
    <s v="Chateau d'Esclans Garrus Rose 2013"/>
    <s v="Large Crate"/>
    <s v="Rockhampton"/>
    <x v="484"/>
    <d v="2011-08-20T00:00:00"/>
    <n v="9"/>
    <n v="0.05"/>
    <n v="34.99"/>
    <n v="7.73"/>
    <n v="314.91000000000003"/>
  </r>
  <r>
    <n v="4819"/>
    <n v="87414"/>
    <s v="Jimmy Garcia"/>
    <s v="Express Road Cargo"/>
    <x v="0"/>
    <x v="3"/>
    <s v="High"/>
    <s v="Zinfandel"/>
    <x v="0"/>
    <x v="7"/>
    <s v="Gerard Bertrand Cote des Roses Rose 2014"/>
    <s v="Large Crate"/>
    <s v="Newcastle"/>
    <x v="542"/>
    <d v="2013-03-03T00:00:00"/>
    <n v="5"/>
    <n v="0.04"/>
    <n v="19.98"/>
    <n v="5.86"/>
    <n v="99.9"/>
  </r>
  <r>
    <n v="4820"/>
    <n v="89195"/>
    <s v="Ernest Morales"/>
    <s v="Express Road Cargo"/>
    <x v="2"/>
    <x v="2"/>
    <s v="Low"/>
    <s v="Cremant"/>
    <x v="0"/>
    <x v="7"/>
    <s v="Sutter Home White Zinfandel"/>
    <s v="Mini Crate"/>
    <s v="Geraldton"/>
    <x v="1261"/>
    <d v="2012-06-06T00:00:00"/>
    <n v="1"/>
    <n v="0.02"/>
    <n v="19.989999999999998"/>
    <n v="11.17"/>
    <n v="19.989999999999998"/>
  </r>
  <r>
    <n v="4821"/>
    <n v="88681"/>
    <s v="Larry Romero"/>
    <s v="Express Road Cargo"/>
    <x v="1"/>
    <x v="3"/>
    <s v="Critical"/>
    <s v="Chardonnay"/>
    <x v="0"/>
    <x v="7"/>
    <s v="The White Knight Sauvignon Blanc 2014"/>
    <s v="Mini Crate"/>
    <s v="Grafton"/>
    <x v="268"/>
    <d v="2013-05-06T00:00:00"/>
    <n v="16"/>
    <n v="0.02"/>
    <n v="299.99"/>
    <n v="11.64"/>
    <n v="4799.84"/>
  </r>
  <r>
    <n v="4822"/>
    <n v="88681"/>
    <s v="Russell Pierce"/>
    <s v="Road Cargo"/>
    <x v="0"/>
    <x v="3"/>
    <s v="Critical"/>
    <s v="Pinot Noir"/>
    <x v="0"/>
    <x v="7"/>
    <s v="Langlois Chateau Cremant de Loire Brut"/>
    <s v="Large Crate"/>
    <s v="Paramatta"/>
    <x v="268"/>
    <d v="2013-05-07T00:00:00"/>
    <n v="12"/>
    <n v="0.05"/>
    <n v="162.93"/>
    <n v="19.989999999999998"/>
    <n v="1955.16"/>
  </r>
  <r>
    <n v="4823"/>
    <n v="88681"/>
    <s v="Russell Pierce"/>
    <s v="Road Cargo"/>
    <x v="2"/>
    <x v="3"/>
    <s v="Critical"/>
    <s v="Sangiovese Rose"/>
    <x v="0"/>
    <x v="7"/>
    <s v="Chateau d'Esclans Whispering Angel Rose 2014"/>
    <s v="Full Container"/>
    <s v="Campbeltown"/>
    <x v="268"/>
    <d v="2013-05-08T00:00:00"/>
    <n v="16"/>
    <n v="0.03"/>
    <n v="8.34"/>
    <n v="0.96"/>
    <n v="133.44"/>
  </r>
  <r>
    <n v="4824"/>
    <n v="87218"/>
    <s v="Larry Baker"/>
    <s v="Express Road Cargo"/>
    <x v="1"/>
    <x v="1"/>
    <s v="Critical"/>
    <s v="Chardonnay"/>
    <x v="0"/>
    <x v="7"/>
    <s v="Lucky Chardonnay 2012"/>
    <s v="Standard Size Crate"/>
    <s v="Canberra"/>
    <x v="583"/>
    <d v="2012-09-11T00:00:00"/>
    <n v="4"/>
    <n v="0.03"/>
    <n v="115.79"/>
    <n v="1.99"/>
    <n v="463.16"/>
  </r>
  <r>
    <n v="4825"/>
    <n v="89793"/>
    <s v="Joyce Kelley"/>
    <s v="Air Cargo"/>
    <x v="2"/>
    <x v="2"/>
    <s v="Neutral"/>
    <s v="Sangiovese Rose"/>
    <x v="0"/>
    <x v="7"/>
    <s v="Chateau de Campuget Costieres de Nimes Tradition Rose 2015"/>
    <s v="Extra Large Crate"/>
    <s v="Rockingham"/>
    <x v="1095"/>
    <d v="2012-09-15T00:00:00"/>
    <n v="4"/>
    <n v="0"/>
    <n v="33.94"/>
    <n v="19.190000000000001"/>
    <n v="135.76"/>
  </r>
  <r>
    <n v="4826"/>
    <n v="91375"/>
    <s v="Nicholas Reid"/>
    <s v="Express Road Cargo"/>
    <x v="1"/>
    <x v="1"/>
    <s v="Low"/>
    <s v="Pinot Gris"/>
    <x v="0"/>
    <x v="7"/>
    <s v="Grgich Hills Chardonnay 2012"/>
    <s v="Mini Crate"/>
    <s v="Port Adelaide"/>
    <x v="368"/>
    <d v="2012-11-23T00:00:00"/>
    <n v="34"/>
    <n v="0.09"/>
    <n v="199.99"/>
    <n v="24.49"/>
    <n v="6799.66"/>
  </r>
  <r>
    <n v="4827"/>
    <n v="91375"/>
    <s v="Nicholas Reid"/>
    <s v="Express Road Cargo"/>
    <x v="0"/>
    <x v="1"/>
    <s v="Low"/>
    <s v="Merlot"/>
    <x v="0"/>
    <x v="7"/>
    <s v="Marques de Caceres Rioja Rosado 2014"/>
    <s v="Large Crate"/>
    <s v="Canberra"/>
    <x v="368"/>
    <d v="2012-11-24T00:00:00"/>
    <n v="26"/>
    <n v="0.04"/>
    <n v="4.9800000000000004"/>
    <n v="4.8600000000000003"/>
    <n v="129.48000000000002"/>
  </r>
  <r>
    <n v="4828"/>
    <n v="86099"/>
    <s v="Brian Bishop"/>
    <s v="Express Road Cargo"/>
    <x v="2"/>
    <x v="1"/>
    <s v="Critical"/>
    <s v="Cremant"/>
    <x v="0"/>
    <x v="7"/>
    <s v="La Playa Estate Cabernet Sauvignon Rose 2015"/>
    <s v="Mini Crate"/>
    <s v="Geelong"/>
    <x v="421"/>
    <d v="2013-08-07T00:00:00"/>
    <n v="21"/>
    <n v="0.1"/>
    <n v="19.940000000000001"/>
    <n v="14.87"/>
    <n v="418.74"/>
  </r>
  <r>
    <n v="4829"/>
    <n v="91381"/>
    <s v="Brandon Cox"/>
    <s v="Express Road Cargo"/>
    <x v="1"/>
    <x v="1"/>
    <s v="Neutral"/>
    <s v="Sauvignon Blanc"/>
    <x v="0"/>
    <x v="7"/>
    <s v="Hewitson LuLu Sauvignon Blanc 2014"/>
    <s v="Large Crate"/>
    <s v="Frankston"/>
    <x v="393"/>
    <d v="2013-10-01T00:00:00"/>
    <n v="26"/>
    <n v="0.1"/>
    <n v="73.98"/>
    <n v="4"/>
    <n v="1923.48"/>
  </r>
  <r>
    <n v="4830"/>
    <n v="91381"/>
    <s v="Brandon Cox"/>
    <s v="Express Road Cargo"/>
    <x v="0"/>
    <x v="1"/>
    <s v="Neutral"/>
    <s v="Malbec"/>
    <x v="0"/>
    <x v="7"/>
    <s v="Sutter Home Pink Moscato"/>
    <s v="Full Container"/>
    <s v="Ararat"/>
    <x v="393"/>
    <d v="2013-09-30T00:00:00"/>
    <n v="14"/>
    <n v="0.04"/>
    <n v="2.1"/>
    <n v="0.7"/>
    <n v="29.400000000000002"/>
  </r>
  <r>
    <n v="4831"/>
    <n v="89607"/>
    <s v="Shawn Morales"/>
    <s v="Express Road Cargo"/>
    <x v="2"/>
    <x v="1"/>
    <s v="Low"/>
    <s v="Cremant"/>
    <x v="0"/>
    <x v="7"/>
    <s v="La Playa Estate Cabernet Sauvignon Rose 2015"/>
    <s v="Large Crate"/>
    <s v="Bendigo"/>
    <x v="749"/>
    <d v="2013-09-12T00:00:00"/>
    <n v="8"/>
    <n v="0.04"/>
    <n v="13.79"/>
    <n v="8.7799999999999994"/>
    <n v="110.32"/>
  </r>
  <r>
    <n v="4832"/>
    <n v="89607"/>
    <s v="Shawn Morales"/>
    <s v="Express Road Cargo"/>
    <x v="0"/>
    <x v="1"/>
    <s v="Low"/>
    <s v="Pinot Noir"/>
    <x v="0"/>
    <x v="7"/>
    <s v="Roederer Estate Brut"/>
    <s v="Large Crate"/>
    <s v="Wodonga"/>
    <x v="749"/>
    <d v="2013-09-12T00:00:00"/>
    <n v="2"/>
    <n v="0.08"/>
    <n v="48.91"/>
    <n v="5.81"/>
    <n v="97.82"/>
  </r>
  <r>
    <n v="4833"/>
    <n v="90385"/>
    <s v="Mark Morrison"/>
    <s v="Express Road Cargo"/>
    <x v="2"/>
    <x v="1"/>
    <s v="Low"/>
    <s v="Champagne"/>
    <x v="0"/>
    <x v="7"/>
    <s v="Miraval Rose (1.5 Liter Magnum) 2014"/>
    <s v="Loose Wrap"/>
    <s v="Mount Gambier"/>
    <x v="945"/>
    <d v="2010-09-16T00:00:00"/>
    <n v="4"/>
    <n v="0.05"/>
    <n v="55.5"/>
    <n v="52.2"/>
    <n v="222"/>
  </r>
  <r>
    <n v="4834"/>
    <n v="90385"/>
    <s v="Mark Morrison"/>
    <s v="Air Cargo"/>
    <x v="1"/>
    <x v="1"/>
    <s v="Low"/>
    <s v="Chardonnay"/>
    <x v="0"/>
    <x v="7"/>
    <s v="St. Supery Sauvignon Blanc 2015"/>
    <s v="Extra Large Crate"/>
    <s v="Adelaide"/>
    <x v="945"/>
    <d v="2010-09-25T00:00:00"/>
    <n v="14"/>
    <n v="0.05"/>
    <n v="442.14"/>
    <n v="14.7"/>
    <n v="6189.96"/>
  </r>
  <r>
    <n v="4835"/>
    <n v="86850"/>
    <s v="Patrick Torres"/>
    <s v="Express Road Cargo"/>
    <x v="0"/>
    <x v="2"/>
    <s v="Low"/>
    <s v="Sangiovese"/>
    <x v="0"/>
    <x v="7"/>
    <s v="Moet &amp; Chandon Imperial"/>
    <s v="Large Crate"/>
    <s v="Freemantle"/>
    <x v="1211"/>
    <d v="2011-11-06T00:00:00"/>
    <n v="20"/>
    <n v="0.03"/>
    <n v="2.66"/>
    <n v="6.35"/>
    <n v="53.2"/>
  </r>
  <r>
    <n v="4836"/>
    <n v="90209"/>
    <s v="Stephanie Bryant"/>
    <s v="Express Road Cargo"/>
    <x v="0"/>
    <x v="2"/>
    <s v="Medium"/>
    <s v="Pinot Noir"/>
    <x v="0"/>
    <x v="7"/>
    <s v="Chateau de Campuget Costieres de Nimes Tradition Rose 2015"/>
    <s v="Mini Crate"/>
    <s v="Bunbury"/>
    <x v="976"/>
    <d v="2012-10-20T00:00:00"/>
    <n v="3"/>
    <n v="7.0000000000000007E-2"/>
    <n v="101.41"/>
    <n v="35"/>
    <n v="304.23"/>
  </r>
  <r>
    <n v="4837"/>
    <n v="90209"/>
    <s v="Jonathan Cox"/>
    <s v="Express Road Cargo"/>
    <x v="2"/>
    <x v="0"/>
    <s v="Medium"/>
    <s v="Champagne"/>
    <x v="0"/>
    <x v="7"/>
    <s v="Chateau D'Aqueria Tavel Rose 2013"/>
    <s v="Standard Size Crate"/>
    <s v="Rockhampton"/>
    <x v="976"/>
    <d v="2012-10-19T00:00:00"/>
    <n v="8"/>
    <n v="0.06"/>
    <n v="20.239999999999998"/>
    <n v="6.67"/>
    <n v="161.91999999999999"/>
  </r>
  <r>
    <n v="4838"/>
    <n v="89782"/>
    <s v="Raymond Freeman"/>
    <s v="Express Road Cargo"/>
    <x v="0"/>
    <x v="3"/>
    <s v="Medium"/>
    <s v="Malbec"/>
    <x v="0"/>
    <x v="7"/>
    <s v="Bollinger Brut Special Cuvee"/>
    <s v="Large Crate"/>
    <s v="Lithgow"/>
    <x v="1096"/>
    <d v="2012-05-22T00:00:00"/>
    <n v="10"/>
    <n v="0.04"/>
    <n v="2.88"/>
    <n v="1.49"/>
    <n v="28.799999999999997"/>
  </r>
  <r>
    <n v="4839"/>
    <n v="89782"/>
    <s v="Raymond Freeman"/>
    <s v="Express Road Cargo"/>
    <x v="1"/>
    <x v="3"/>
    <s v="Medium"/>
    <s v="Chardonnay"/>
    <x v="0"/>
    <x v="7"/>
    <s v="Robert Oatley Sauvignon Blanc 2013"/>
    <s v="Large Crate"/>
    <s v="Penrith"/>
    <x v="1096"/>
    <d v="2012-05-22T00:00:00"/>
    <n v="11"/>
    <n v="0.06"/>
    <n v="65.989999999999995"/>
    <n v="3.99"/>
    <n v="725.89"/>
  </r>
  <r>
    <n v="4840"/>
    <n v="88968"/>
    <s v="Douglas Parker"/>
    <s v="Express Road Cargo"/>
    <x v="1"/>
    <x v="2"/>
    <s v="Low"/>
    <s v="Pinot Gris"/>
    <x v="0"/>
    <x v="7"/>
    <s v="Robert Oatley Sauvignon Blanc 2013"/>
    <s v="Loose Wrap"/>
    <s v="Geraldton"/>
    <x v="542"/>
    <d v="2013-03-11T00:00:00"/>
    <n v="9"/>
    <n v="0"/>
    <n v="150.97999999999999"/>
    <n v="13.99"/>
    <n v="1358.82"/>
  </r>
  <r>
    <n v="4841"/>
    <n v="88776"/>
    <s v="Louis Kennedy"/>
    <s v="Express Road Cargo"/>
    <x v="2"/>
    <x v="1"/>
    <s v="Critical"/>
    <s v="Cremant"/>
    <x v="0"/>
    <x v="7"/>
    <s v="Chateau de Campuget Costieres de Nimes Tradition Rose 2015"/>
    <s v="Loose Wrap"/>
    <s v="Canberra"/>
    <x v="1166"/>
    <d v="2011-12-10T00:00:00"/>
    <n v="6"/>
    <n v="7.0000000000000007E-2"/>
    <n v="9.77"/>
    <n v="6.02"/>
    <n v="58.62"/>
  </r>
  <r>
    <n v="4842"/>
    <n v="88841"/>
    <s v="Lori Henry"/>
    <s v="Express Road Cargo"/>
    <x v="0"/>
    <x v="1"/>
    <s v="Low"/>
    <s v="Pinot Noir"/>
    <x v="0"/>
    <x v="7"/>
    <s v="Schramsberg Cremant Demi-Sec 2011"/>
    <s v="Large Crate"/>
    <s v="Benalla"/>
    <x v="422"/>
    <d v="2011-02-25T00:00:00"/>
    <n v="10"/>
    <n v="0.01"/>
    <n v="9.99"/>
    <n v="4.78"/>
    <n v="99.9"/>
  </r>
  <r>
    <n v="4843"/>
    <n v="88841"/>
    <s v="Lori Henry"/>
    <s v="Road Cargo"/>
    <x v="0"/>
    <x v="1"/>
    <s v="Low"/>
    <s v="Merlot"/>
    <x v="0"/>
    <x v="7"/>
    <s v="Veuve Clicquot Brut Yellow Label"/>
    <s v="Full Container"/>
    <s v="Melbourne"/>
    <x v="422"/>
    <d v="2011-03-02T00:00:00"/>
    <n v="8"/>
    <n v="0.02"/>
    <n v="12.88"/>
    <n v="4.59"/>
    <n v="103.04"/>
  </r>
  <r>
    <n v="4844"/>
    <n v="88531"/>
    <s v="Stephanie Rice"/>
    <s v="Express Road Cargo"/>
    <x v="0"/>
    <x v="1"/>
    <s v="High"/>
    <s v="Malbec"/>
    <x v="0"/>
    <x v="7"/>
    <s v="Barnard Griffin Rose of Sangiovese 2014"/>
    <s v="Full Container"/>
    <s v="Victor Harbor"/>
    <x v="894"/>
    <d v="2012-02-01T00:00:00"/>
    <n v="3"/>
    <n v="0.1"/>
    <n v="7.08"/>
    <n v="2.35"/>
    <n v="21.240000000000002"/>
  </r>
  <r>
    <n v="4845"/>
    <n v="88531"/>
    <s v="Katherine Richardson"/>
    <s v="Express Road Cargo"/>
    <x v="2"/>
    <x v="2"/>
    <s v="High"/>
    <s v="Sangiovese Rose"/>
    <x v="0"/>
    <x v="7"/>
    <s v="Miraval Rose (1.5 Liter Magnum) 2014"/>
    <s v="Loose Wrap"/>
    <s v="Rockingham"/>
    <x v="894"/>
    <d v="2012-02-01T00:00:00"/>
    <n v="1"/>
    <n v="0.08"/>
    <n v="105.98"/>
    <n v="13.99"/>
    <n v="105.98"/>
  </r>
  <r>
    <n v="4846"/>
    <n v="89515"/>
    <s v="Jonathan Ramos"/>
    <s v="Express Road Cargo"/>
    <x v="2"/>
    <x v="3"/>
    <s v="Not Specified"/>
    <s v="Sangiovese Rose"/>
    <x v="0"/>
    <x v="7"/>
    <s v="Sutter Home White Zinfandel"/>
    <s v="Loose Wrap"/>
    <s v="Paramatta"/>
    <x v="619"/>
    <d v="2010-05-13T00:00:00"/>
    <n v="3"/>
    <n v="0.08"/>
    <n v="128.24"/>
    <n v="12.65"/>
    <n v="384.72"/>
  </r>
  <r>
    <n v="4847"/>
    <n v="89515"/>
    <s v="Jonathan Ramos"/>
    <s v="Express Road Cargo"/>
    <x v="1"/>
    <x v="3"/>
    <s v="Not Specified"/>
    <s v="Reisling"/>
    <x v="0"/>
    <x v="7"/>
    <s v="Dog Point Vineyard Sauvignon Blanc 2014"/>
    <s v="Standard Size Crate"/>
    <s v="Bathurst"/>
    <x v="619"/>
    <d v="2010-05-14T00:00:00"/>
    <n v="11"/>
    <n v="0.04"/>
    <n v="5.98"/>
    <n v="4.38"/>
    <n v="65.78"/>
  </r>
  <r>
    <n v="4848"/>
    <n v="86251"/>
    <s v="Lawrence White"/>
    <s v="Road Cargo"/>
    <x v="0"/>
    <x v="3"/>
    <s v="Critical"/>
    <s v="Shiraz"/>
    <x v="0"/>
    <x v="7"/>
    <s v="Lucien Albrecht Cremant d'Alsace Brut Rose"/>
    <s v="Large Crate"/>
    <s v="Cessnock"/>
    <x v="387"/>
    <d v="2011-02-26T00:00:00"/>
    <n v="10"/>
    <n v="0.09"/>
    <n v="2.88"/>
    <n v="0.5"/>
    <n v="28.799999999999997"/>
  </r>
  <r>
    <n v="4849"/>
    <n v="86251"/>
    <s v="Lawrence White"/>
    <s v="Express Road Cargo"/>
    <x v="0"/>
    <x v="3"/>
    <s v="Critical"/>
    <s v="Malbec"/>
    <x v="0"/>
    <x v="7"/>
    <s v="Jean-Baptiste Adam Les Natures Cremant d'Alsace Brut"/>
    <s v="Large Crate"/>
    <s v="Goulburn"/>
    <x v="387"/>
    <d v="2011-02-26T00:00:00"/>
    <n v="7"/>
    <n v="0.01"/>
    <n v="40.99"/>
    <n v="19.989999999999998"/>
    <n v="286.93"/>
  </r>
  <r>
    <n v="4850"/>
    <n v="88826"/>
    <s v="Wanda Morris"/>
    <s v="Express Road Cargo"/>
    <x v="2"/>
    <x v="3"/>
    <s v="Medium"/>
    <s v="Champagne"/>
    <x v="0"/>
    <x v="7"/>
    <s v="Belle Glos Oeil de Perdrix Pinot Noir Blanc 2014"/>
    <s v="Standard Size Crate"/>
    <s v="Lithgow"/>
    <x v="1262"/>
    <d v="2010-11-15T00:00:00"/>
    <n v="26"/>
    <n v="0"/>
    <n v="25.38"/>
    <n v="8.99"/>
    <n v="659.88"/>
  </r>
  <r>
    <n v="4851"/>
    <n v="88835"/>
    <s v="Wanda Morris"/>
    <s v="Express Road Cargo"/>
    <x v="0"/>
    <x v="3"/>
    <s v="Medium"/>
    <s v="Zinfandel"/>
    <x v="0"/>
    <x v="7"/>
    <s v="Laurent-Perrier Brut Millesime 2006"/>
    <s v="Large Crate"/>
    <s v="Grafton"/>
    <x v="205"/>
    <d v="2013-11-14T00:00:00"/>
    <n v="9"/>
    <n v="0.01"/>
    <n v="4.9800000000000004"/>
    <n v="4.72"/>
    <n v="44.820000000000007"/>
  </r>
  <r>
    <n v="4852"/>
    <n v="91383"/>
    <s v="Aaron West"/>
    <s v="Express Road Cargo"/>
    <x v="0"/>
    <x v="0"/>
    <s v="Not Specified"/>
    <s v="Pinot Noir"/>
    <x v="0"/>
    <x v="7"/>
    <s v="Chateau Gaudrelle Cremant d'Loire Brut"/>
    <s v="Large Crate"/>
    <s v="Gympie"/>
    <x v="156"/>
    <d v="2013-03-16T00:00:00"/>
    <n v="5"/>
    <n v="0.02"/>
    <n v="31.74"/>
    <n v="12.62"/>
    <n v="158.69999999999999"/>
  </r>
  <r>
    <n v="4853"/>
    <n v="85928"/>
    <s v="Douglas Murray"/>
    <s v="Express Road Cargo"/>
    <x v="0"/>
    <x v="3"/>
    <s v="Not Specified"/>
    <s v="Merlot"/>
    <x v="0"/>
    <x v="7"/>
    <s v="Laurent-Perrier Brut Millesime 2006"/>
    <s v="Large Crate"/>
    <s v="Lithgow"/>
    <x v="540"/>
    <d v="2010-04-11T00:00:00"/>
    <n v="3"/>
    <n v="0.04"/>
    <n v="90.48"/>
    <n v="19.989999999999998"/>
    <n v="271.44"/>
  </r>
  <r>
    <n v="4854"/>
    <n v="85928"/>
    <s v="Douglas Murray"/>
    <s v="Express Road Cargo"/>
    <x v="2"/>
    <x v="3"/>
    <s v="Not Specified"/>
    <s v="Sangiovese Rose"/>
    <x v="0"/>
    <x v="7"/>
    <s v="Chateau D'Aqueria Tavel Rose 2013"/>
    <s v="Loose Wrap"/>
    <s v="Dubbo"/>
    <x v="540"/>
    <d v="2010-04-10T00:00:00"/>
    <n v="9"/>
    <n v="0.02"/>
    <n v="9.77"/>
    <n v="6.02"/>
    <n v="87.929999999999993"/>
  </r>
  <r>
    <n v="4855"/>
    <n v="85928"/>
    <s v="Douglas Murray"/>
    <s v="Express Road Cargo"/>
    <x v="0"/>
    <x v="3"/>
    <s v="Not Specified"/>
    <s v="Shiraz"/>
    <x v="0"/>
    <x v="7"/>
    <s v="Locations by Dave Phinney F Rose"/>
    <s v="Large Crate"/>
    <s v="Cessnock"/>
    <x v="540"/>
    <d v="2010-04-11T00:00:00"/>
    <n v="1"/>
    <n v="0.09"/>
    <n v="34.99"/>
    <n v="7.73"/>
    <n v="34.99"/>
  </r>
  <r>
    <n v="4856"/>
    <n v="87826"/>
    <s v="Scott Crawford"/>
    <s v="Express Road Cargo"/>
    <x v="0"/>
    <x v="2"/>
    <s v="Not Specified"/>
    <s v="Shiraz"/>
    <x v="0"/>
    <x v="7"/>
    <s v="JCB N¬∞21 Brut Cremant de Bourgogne"/>
    <s v="Large Crate"/>
    <s v="Bunbury"/>
    <x v="840"/>
    <d v="2013-02-03T00:00:00"/>
    <n v="13"/>
    <n v="0.02"/>
    <n v="6.48"/>
    <n v="7.37"/>
    <n v="84.240000000000009"/>
  </r>
  <r>
    <n v="4857"/>
    <n v="87559"/>
    <s v="Steve Wilson"/>
    <s v="Express Road Cargo"/>
    <x v="2"/>
    <x v="1"/>
    <s v="Medium"/>
    <s v="Sangiovese Rose"/>
    <x v="0"/>
    <x v="7"/>
    <s v="Belle Glos Oeil de Perdrix Pinot Noir Blanc 2014"/>
    <s v="Standard Size Crate"/>
    <s v="Adelaide"/>
    <x v="366"/>
    <d v="2011-12-03T00:00:00"/>
    <n v="31"/>
    <n v="0.09"/>
    <n v="10.4"/>
    <n v="5.4"/>
    <n v="322.40000000000003"/>
  </r>
  <r>
    <n v="4858"/>
    <n v="86978"/>
    <s v="Joe Day"/>
    <s v="Air Cargo"/>
    <x v="0"/>
    <x v="2"/>
    <s v="Medium"/>
    <s v="Merlot"/>
    <x v="0"/>
    <x v="7"/>
    <s v="Laurent-Perrier Brut Millesime 2006"/>
    <s v="Extra Large Crate"/>
    <s v="Bunbury"/>
    <x v="829"/>
    <d v="2012-08-14T00:00:00"/>
    <n v="24"/>
    <n v="0.03"/>
    <n v="370.98"/>
    <n v="99"/>
    <n v="8903.52"/>
  </r>
  <r>
    <n v="4859"/>
    <n v="86978"/>
    <s v="Joe Day"/>
    <s v="Express Road Cargo"/>
    <x v="1"/>
    <x v="2"/>
    <s v="Medium"/>
    <s v="Chardonnay"/>
    <x v="0"/>
    <x v="7"/>
    <s v="Lincourt Courtney's Chardonnay 2012"/>
    <s v="Loose Wrap"/>
    <s v="Geraldton"/>
    <x v="829"/>
    <d v="2012-08-14T00:00:00"/>
    <n v="8"/>
    <n v="0"/>
    <n v="179.99"/>
    <n v="13.99"/>
    <n v="1439.92"/>
  </r>
  <r>
    <n v="4860"/>
    <n v="87351"/>
    <s v="Barbara Wells"/>
    <s v="Air Cargo"/>
    <x v="2"/>
    <x v="2"/>
    <s v="Critical"/>
    <s v="Champagne"/>
    <x v="0"/>
    <x v="7"/>
    <s v="Sutter Home Pink Moscato"/>
    <s v="Small Crate"/>
    <s v="Freemantle"/>
    <x v="958"/>
    <d v="2012-03-12T00:00:00"/>
    <n v="13"/>
    <n v="0.02"/>
    <n v="348.21"/>
    <n v="40.19"/>
    <n v="4526.7299999999996"/>
  </r>
  <r>
    <n v="4861"/>
    <n v="89394"/>
    <s v="Ernest Perry"/>
    <s v="Express Road Cargo"/>
    <x v="0"/>
    <x v="2"/>
    <s v="Critical"/>
    <s v="Sangiovese"/>
    <x v="0"/>
    <x v="7"/>
    <s v="Miraval Rose (1.5 Liter Magnum) 2014"/>
    <s v="Full Container"/>
    <s v="Albany"/>
    <x v="647"/>
    <d v="2010-09-03T00:00:00"/>
    <n v="15"/>
    <n v="0.1"/>
    <n v="6.74"/>
    <n v="1.72"/>
    <n v="101.10000000000001"/>
  </r>
  <r>
    <n v="4862"/>
    <n v="89749"/>
    <s v="Stephen Brown"/>
    <s v="Express Road Cargo"/>
    <x v="0"/>
    <x v="1"/>
    <s v="Low"/>
    <s v="Pinot Noir"/>
    <x v="0"/>
    <x v="7"/>
    <s v="Chateau d'Esclans Garrus Rose 2013"/>
    <s v="Large Crate"/>
    <s v="Bendigo"/>
    <x v="228"/>
    <d v="2013-02-13T00:00:00"/>
    <n v="5"/>
    <n v="0.02"/>
    <n v="2.88"/>
    <n v="5.33"/>
    <n v="14.399999999999999"/>
  </r>
  <r>
    <n v="4863"/>
    <n v="87729"/>
    <s v="Joyce Thompson"/>
    <s v="Express Road Cargo"/>
    <x v="0"/>
    <x v="1"/>
    <s v="Not Specified"/>
    <s v="Malbec"/>
    <x v="0"/>
    <x v="7"/>
    <s v="Jean-Baptiste Adam Les Natures Cremant d'Alsace Brut"/>
    <s v="Large Crate"/>
    <s v="Benalla"/>
    <x v="1263"/>
    <d v="2012-07-08T00:00:00"/>
    <n v="7"/>
    <n v="0.1"/>
    <n v="21.38"/>
    <n v="2.99"/>
    <n v="149.66"/>
  </r>
  <r>
    <n v="4864"/>
    <n v="90198"/>
    <s v="Jose Sanders"/>
    <s v="Express Road Cargo"/>
    <x v="0"/>
    <x v="2"/>
    <s v="High"/>
    <s v="Malbec"/>
    <x v="0"/>
    <x v="7"/>
    <s v="Miraval Rose 2014"/>
    <s v="Large Crate"/>
    <s v="Albany"/>
    <x v="570"/>
    <d v="2012-10-31T00:00:00"/>
    <n v="19"/>
    <n v="0.05"/>
    <n v="12.28"/>
    <n v="4.8600000000000003"/>
    <n v="233.32"/>
  </r>
  <r>
    <n v="4865"/>
    <n v="89546"/>
    <s v="Sean Elliott"/>
    <s v="Road Cargo"/>
    <x v="1"/>
    <x v="3"/>
    <s v="Medium"/>
    <s v="Sauvignon Blanc"/>
    <x v="0"/>
    <x v="7"/>
    <s v="Robert Oatley Sauvignon Blanc 2013"/>
    <s v="Standard Size Crate"/>
    <s v="Queanbeyan"/>
    <x v="255"/>
    <d v="2012-09-17T00:00:00"/>
    <n v="10"/>
    <n v="0.02"/>
    <n v="39.479999999999997"/>
    <n v="1.99"/>
    <n v="394.79999999999995"/>
  </r>
  <r>
    <n v="4866"/>
    <n v="89546"/>
    <s v="Sean Elliott"/>
    <s v="Express Road Cargo"/>
    <x v="2"/>
    <x v="3"/>
    <s v="Medium"/>
    <s v="Cremant"/>
    <x v="0"/>
    <x v="7"/>
    <s v="Belle Glos Oeil de Perdrix Pinot Noir Blanc 2014"/>
    <s v="Standard Size Crate"/>
    <s v="Blue Mountains"/>
    <x v="255"/>
    <d v="2012-09-16T00:00:00"/>
    <n v="12"/>
    <n v="0.04"/>
    <n v="17.670000000000002"/>
    <n v="8.99"/>
    <n v="212.04000000000002"/>
  </r>
  <r>
    <n v="4867"/>
    <n v="89546"/>
    <s v="Sean Elliott"/>
    <s v="Express Road Cargo"/>
    <x v="2"/>
    <x v="3"/>
    <s v="Medium"/>
    <s v="Cremant"/>
    <x v="0"/>
    <x v="7"/>
    <s v="Gerard Bertrand Cote des Roses Rose 2014"/>
    <s v="Small Crate"/>
    <s v="Blue Mountains"/>
    <x v="255"/>
    <d v="2012-09-16T00:00:00"/>
    <n v="18"/>
    <n v="7.0000000000000007E-2"/>
    <n v="1.88"/>
    <n v="1.49"/>
    <n v="33.839999999999996"/>
  </r>
  <r>
    <n v="4868"/>
    <n v="90165"/>
    <s v="Thomas Jenkins"/>
    <s v="Express Road Cargo"/>
    <x v="1"/>
    <x v="3"/>
    <s v="Low"/>
    <s v="Sauvignon Blanc"/>
    <x v="0"/>
    <x v="7"/>
    <s v="Los Vascos Sauvignon Blanc 2015"/>
    <s v="Mini Crate"/>
    <s v="Queanbeyan"/>
    <x v="270"/>
    <d v="2013-08-01T00:00:00"/>
    <n v="1"/>
    <n v="0.09"/>
    <n v="199.99"/>
    <n v="24.49"/>
    <n v="199.99"/>
  </r>
  <r>
    <n v="4869"/>
    <n v="86168"/>
    <s v="Ernest Grant"/>
    <s v="Air Cargo"/>
    <x v="2"/>
    <x v="0"/>
    <s v="Medium"/>
    <s v="Cremant"/>
    <x v="0"/>
    <x v="7"/>
    <s v="Miraval Rose 2014"/>
    <s v="Small Crate"/>
    <s v="Gladstone"/>
    <x v="299"/>
    <d v="2012-02-07T00:00:00"/>
    <n v="1"/>
    <n v="0.09"/>
    <n v="320.64"/>
    <n v="43.57"/>
    <n v="320.64"/>
  </r>
  <r>
    <n v="4870"/>
    <n v="91242"/>
    <s v="Philip Kelly"/>
    <s v="Express Road Cargo"/>
    <x v="0"/>
    <x v="1"/>
    <s v="High"/>
    <s v="Pinot Noir"/>
    <x v="0"/>
    <x v="7"/>
    <s v="Moet &amp; Chandon Imperial"/>
    <s v="Large Crate"/>
    <s v="Hamilton"/>
    <x v="147"/>
    <d v="2013-09-26T00:00:00"/>
    <n v="6"/>
    <n v="0.02"/>
    <n v="7.64"/>
    <n v="1.39"/>
    <n v="45.839999999999996"/>
  </r>
  <r>
    <n v="4871"/>
    <n v="90045"/>
    <s v="Carlos James"/>
    <s v="Express Road Cargo"/>
    <x v="0"/>
    <x v="2"/>
    <s v="Critical"/>
    <s v="Cabernet Sauvignon"/>
    <x v="0"/>
    <x v="7"/>
    <s v="Moet &amp; Chandon Imperial"/>
    <s v="Large Crate"/>
    <s v="Perth"/>
    <x v="579"/>
    <d v="2011-01-27T00:00:00"/>
    <n v="8"/>
    <n v="0.1"/>
    <n v="10.89"/>
    <n v="4.5"/>
    <n v="87.12"/>
  </r>
  <r>
    <n v="4872"/>
    <n v="90045"/>
    <s v="Carlos James"/>
    <s v="Express Road Cargo"/>
    <x v="0"/>
    <x v="2"/>
    <s v="Critical"/>
    <s v="Shiraz"/>
    <x v="0"/>
    <x v="7"/>
    <s v="Orin Swift Cellars Fragile Rose 2014"/>
    <s v="Large Crate"/>
    <s v="Albany"/>
    <x v="579"/>
    <d v="2011-01-27T00:00:00"/>
    <n v="5"/>
    <n v="0.01"/>
    <n v="6.48"/>
    <n v="6.6"/>
    <n v="32.400000000000006"/>
  </r>
  <r>
    <n v="4873"/>
    <n v="86358"/>
    <s v="Doris Hernandez"/>
    <s v="Express Road Cargo"/>
    <x v="0"/>
    <x v="3"/>
    <s v="Medium"/>
    <s v="Cabernet Sauvignon"/>
    <x v="0"/>
    <x v="7"/>
    <s v="Sutter Home Pink Moscato"/>
    <s v="Large Crate"/>
    <s v="Paramatta"/>
    <x v="30"/>
    <d v="2011-11-25T00:00:00"/>
    <n v="6"/>
    <n v="0.06"/>
    <n v="4.9800000000000004"/>
    <n v="4.7"/>
    <n v="29.880000000000003"/>
  </r>
  <r>
    <n v="4874"/>
    <n v="86358"/>
    <s v="Doris Hernandez"/>
    <s v="Express Road Cargo"/>
    <x v="0"/>
    <x v="3"/>
    <s v="Medium"/>
    <s v="Pinot Noir"/>
    <x v="0"/>
    <x v="7"/>
    <s v="Chateau de Campuget Costieres de Nimes Tradition Rose 2015"/>
    <s v="Full Container"/>
    <s v="Broken Hill"/>
    <x v="30"/>
    <d v="2011-11-26T00:00:00"/>
    <n v="26"/>
    <n v="0.04"/>
    <n v="6.08"/>
    <n v="1.17"/>
    <n v="158.08000000000001"/>
  </r>
  <r>
    <n v="4875"/>
    <n v="87200"/>
    <s v="Jesse Bradley"/>
    <s v="Express Road Cargo"/>
    <x v="0"/>
    <x v="1"/>
    <s v="Low"/>
    <s v="Pinot Noir"/>
    <x v="0"/>
    <x v="7"/>
    <s v="Dopff &amp; Irion Cremant Rose Brut"/>
    <s v="Standard Size Crate"/>
    <s v="Geelong"/>
    <x v="1139"/>
    <d v="2012-09-07T00:00:00"/>
    <n v="1"/>
    <n v="0.06"/>
    <n v="10.48"/>
    <n v="2.89"/>
    <n v="10.48"/>
  </r>
  <r>
    <n v="4876"/>
    <n v="91101"/>
    <s v="Paul Webb"/>
    <s v="Express Road Cargo"/>
    <x v="0"/>
    <x v="0"/>
    <s v="Medium"/>
    <s v="Cabernet Sauvignon"/>
    <x v="0"/>
    <x v="7"/>
    <s v="Simonnet-Febvre Cremant de Bourgogne Blanc"/>
    <s v="Large Crate"/>
    <s v="Darwin"/>
    <x v="1014"/>
    <d v="2011-04-24T00:00:00"/>
    <n v="10"/>
    <n v="0.1"/>
    <n v="7.1"/>
    <n v="6.05"/>
    <n v="71"/>
  </r>
  <r>
    <n v="4877"/>
    <n v="89790"/>
    <s v="Michelle Hicks"/>
    <s v="Express Road Cargo"/>
    <x v="0"/>
    <x v="2"/>
    <s v="Low"/>
    <s v="Merlot"/>
    <x v="0"/>
    <x v="7"/>
    <s v="Francis Ford Coppola Sofia Rose 2014"/>
    <s v="Large Crate"/>
    <s v="Geraldton"/>
    <x v="870"/>
    <d v="2011-03-11T00:00:00"/>
    <n v="5"/>
    <n v="0.08"/>
    <n v="12.28"/>
    <n v="4.8600000000000003"/>
    <n v="61.4"/>
  </r>
  <r>
    <n v="4878"/>
    <n v="90810"/>
    <s v="Harry Barnes"/>
    <s v="Express Road Cargo"/>
    <x v="0"/>
    <x v="2"/>
    <s v="High"/>
    <s v="Pinot Noir"/>
    <x v="0"/>
    <x v="7"/>
    <s v="Simonnet-Febvre Cremant de Bourgogne Blanc"/>
    <s v="Large Crate"/>
    <s v="Mandurah"/>
    <x v="1133"/>
    <d v="2012-09-21T00:00:00"/>
    <n v="6"/>
    <n v="0.06"/>
    <n v="7.45"/>
    <n v="6.28"/>
    <n v="44.7"/>
  </r>
  <r>
    <n v="4879"/>
    <n v="90758"/>
    <s v="George Webb"/>
    <s v="Express Road Cargo"/>
    <x v="0"/>
    <x v="3"/>
    <s v="Critical"/>
    <s v="Malbec"/>
    <x v="0"/>
    <x v="7"/>
    <s v="Miraval Rose (1.5 Liter Magnum) 2014"/>
    <s v="Large Crate"/>
    <s v="Orange"/>
    <x v="1244"/>
    <d v="2012-10-29T00:00:00"/>
    <n v="9"/>
    <n v="0.05"/>
    <n v="3.75"/>
    <n v="7.5"/>
    <n v="33.75"/>
  </r>
  <r>
    <n v="4880"/>
    <n v="91387"/>
    <s v="Benjamin Long"/>
    <s v="Express Road Cargo"/>
    <x v="0"/>
    <x v="2"/>
    <s v="Critical"/>
    <s v="Zinfandel"/>
    <x v="0"/>
    <x v="7"/>
    <s v="Chateau de Campuget Costieres de Nimes Tradition Rose 2015"/>
    <s v="Large Crate"/>
    <s v="Perth"/>
    <x v="1245"/>
    <d v="2011-08-04T00:00:00"/>
    <n v="10"/>
    <n v="0.01"/>
    <n v="4.54"/>
    <n v="5.83"/>
    <n v="45.4"/>
  </r>
  <r>
    <n v="4881"/>
    <n v="86017"/>
    <s v="Gloria Myers"/>
    <s v="Air Cargo"/>
    <x v="2"/>
    <x v="2"/>
    <s v="Low"/>
    <s v="Champagne"/>
    <x v="0"/>
    <x v="7"/>
    <s v="Belle Glos Oeil de Perdrix Pinot Noir Blanc 2014"/>
    <s v="Small Crate"/>
    <s v="Bunbury"/>
    <x v="1056"/>
    <d v="2011-09-24T00:00:00"/>
    <n v="19"/>
    <n v="0.01"/>
    <n v="146.05000000000001"/>
    <n v="80.2"/>
    <n v="2774.9500000000003"/>
  </r>
  <r>
    <n v="4882"/>
    <n v="90249"/>
    <s v="Gary Morrison"/>
    <s v="Express Road Cargo"/>
    <x v="2"/>
    <x v="2"/>
    <s v="Critical"/>
    <s v="Champagne"/>
    <x v="0"/>
    <x v="7"/>
    <s v="Marques de Caceres Rioja Rosado 2014"/>
    <s v="Large Crate"/>
    <s v="Mandurah"/>
    <x v="641"/>
    <d v="2011-12-05T00:00:00"/>
    <n v="1"/>
    <n v="0.1"/>
    <n v="29.34"/>
    <n v="7.87"/>
    <n v="29.34"/>
  </r>
  <r>
    <n v="4883"/>
    <n v="90249"/>
    <s v="Gary Morrison"/>
    <s v="Express Road Cargo"/>
    <x v="0"/>
    <x v="2"/>
    <s v="Critical"/>
    <s v="Shiraz"/>
    <x v="0"/>
    <x v="7"/>
    <s v="Schramsberg Cremant Demi-Sec 2011"/>
    <s v="Full Container"/>
    <s v="Albany"/>
    <x v="641"/>
    <d v="2011-12-05T00:00:00"/>
    <n v="19"/>
    <n v="7.0000000000000007E-2"/>
    <n v="4.76"/>
    <n v="0.88"/>
    <n v="90.44"/>
  </r>
  <r>
    <n v="4884"/>
    <n v="90249"/>
    <s v="Ronald Hunter"/>
    <s v="Express Road Cargo"/>
    <x v="1"/>
    <x v="1"/>
    <s v="Critical"/>
    <s v="Pinot Gris"/>
    <x v="0"/>
    <x v="7"/>
    <s v="Dog Point Vineyard Sauvignon Blanc 2014"/>
    <s v="Mini Crate"/>
    <s v="Port Lincoln"/>
    <x v="641"/>
    <d v="2011-12-04T00:00:00"/>
    <n v="1"/>
    <n v="0.04"/>
    <n v="499.99"/>
    <n v="24.49"/>
    <n v="499.99"/>
  </r>
  <r>
    <n v="4885"/>
    <n v="90660"/>
    <s v="Robert Fox"/>
    <s v="Air Cargo"/>
    <x v="2"/>
    <x v="0"/>
    <s v="Low"/>
    <s v="Champagne"/>
    <x v="0"/>
    <x v="7"/>
    <s v="Pietradolce Etna Rosato 2014"/>
    <s v="Small Crate"/>
    <s v="Logan City"/>
    <x v="330"/>
    <d v="2013-10-23T00:00:00"/>
    <n v="6"/>
    <n v="0"/>
    <n v="58.14"/>
    <n v="36.61"/>
    <n v="348.84000000000003"/>
  </r>
  <r>
    <n v="4886"/>
    <n v="90660"/>
    <s v="Robert Fox"/>
    <s v="Air Cargo"/>
    <x v="1"/>
    <x v="0"/>
    <s v="Low"/>
    <s v="Reisling"/>
    <x v="0"/>
    <x v="7"/>
    <s v="Chardonnais Napa Valley Chardonnay 2013"/>
    <s v="Extra Large Crate"/>
    <s v="Cairns"/>
    <x v="330"/>
    <d v="2013-10-19T00:00:00"/>
    <n v="9"/>
    <n v="0.09"/>
    <n v="449.99"/>
    <n v="49"/>
    <n v="4049.91"/>
  </r>
  <r>
    <n v="4887"/>
    <n v="88559"/>
    <s v="Bobby Perkins"/>
    <s v="Road Cargo"/>
    <x v="0"/>
    <x v="0"/>
    <s v="Low"/>
    <s v="Sangiovese"/>
    <x v="0"/>
    <x v="7"/>
    <s v="Marques de Caceres Rioja Rosado 2014"/>
    <s v="Large Crate"/>
    <s v="Palmerston"/>
    <x v="689"/>
    <d v="2011-05-08T00:00:00"/>
    <n v="15"/>
    <n v="0.04"/>
    <n v="4.9800000000000004"/>
    <n v="7.28"/>
    <n v="74.7"/>
  </r>
  <r>
    <n v="4888"/>
    <n v="88286"/>
    <s v="Larry Grant"/>
    <s v="Express Road Cargo"/>
    <x v="1"/>
    <x v="3"/>
    <s v="Critical"/>
    <s v="Pinot Gris"/>
    <x v="0"/>
    <x v="5"/>
    <s v="Robert Oatley Signature Chardonnay 2013"/>
    <s v="Mini Crate"/>
    <s v="Blue Mountains"/>
    <x v="404"/>
    <d v="2012-09-04T00:00:00"/>
    <n v="5"/>
    <n v="0.02"/>
    <n v="599.99"/>
    <n v="24.49"/>
    <n v="2999.95"/>
  </r>
  <r>
    <n v="4889"/>
    <n v="88286"/>
    <s v="Howard Watkins"/>
    <s v="Express Road Cargo"/>
    <x v="0"/>
    <x v="2"/>
    <s v="Critical"/>
    <s v="Merlot"/>
    <x v="0"/>
    <x v="5"/>
    <s v="Jean-Baptiste Adam Les Natures Cremant d'Alsace Brut"/>
    <s v="Large Crate"/>
    <s v="Bunbury"/>
    <x v="404"/>
    <d v="2012-09-04T00:00:00"/>
    <n v="1"/>
    <n v="0.02"/>
    <n v="223.98"/>
    <n v="15.01"/>
    <n v="223.98"/>
  </r>
  <r>
    <n v="4890"/>
    <n v="88286"/>
    <s v="Howard Watkins"/>
    <s v="Air Cargo"/>
    <x v="2"/>
    <x v="2"/>
    <s v="Critical"/>
    <s v="Sangiovese Rose"/>
    <x v="0"/>
    <x v="5"/>
    <s v="Sutter Home Pink Moscato"/>
    <s v="Small Crate"/>
    <s v="Mandurah"/>
    <x v="404"/>
    <d v="2012-09-04T00:00:00"/>
    <n v="17"/>
    <n v="7.0000000000000007E-2"/>
    <n v="140.97999999999999"/>
    <n v="36.090000000000003"/>
    <n v="2396.66"/>
  </r>
  <r>
    <n v="4891"/>
    <n v="89979"/>
    <s v="Gary Medina"/>
    <s v="Express Road Cargo"/>
    <x v="0"/>
    <x v="1"/>
    <s v="Critical"/>
    <s v="Zinfandel"/>
    <x v="0"/>
    <x v="5"/>
    <s v="Chateau d'Esclans Garrus Rose 2013"/>
    <s v="Large Crate"/>
    <s v="Canberra"/>
    <x v="9"/>
    <d v="2013-10-21T00:00:00"/>
    <n v="9"/>
    <n v="0.02"/>
    <n v="3.08"/>
    <n v="0.99"/>
    <n v="27.72"/>
  </r>
  <r>
    <n v="4892"/>
    <n v="89979"/>
    <s v="Gary Medina"/>
    <s v="Express Road Cargo"/>
    <x v="0"/>
    <x v="1"/>
    <s v="Critical"/>
    <s v="Malbec"/>
    <x v="0"/>
    <x v="5"/>
    <s v="Domaine Lafond Roc-Epine Tavel Rose 2014"/>
    <s v="Full Container"/>
    <s v="Canberra"/>
    <x v="9"/>
    <d v="2013-10-20T00:00:00"/>
    <n v="20"/>
    <n v="0"/>
    <n v="3.68"/>
    <n v="1.32"/>
    <n v="73.600000000000009"/>
  </r>
  <r>
    <n v="4893"/>
    <n v="89979"/>
    <s v="Donald Reid"/>
    <s v="Express Road Cargo"/>
    <x v="1"/>
    <x v="1"/>
    <s v="Critical"/>
    <s v="Sauvignon Blanc"/>
    <x v="0"/>
    <x v="5"/>
    <s v="Giesen Sauvignon Blanc 2014"/>
    <s v="Standard Size Crate"/>
    <s v="Canberra"/>
    <x v="9"/>
    <d v="2013-10-21T00:00:00"/>
    <n v="20"/>
    <n v="0.05"/>
    <n v="43.98"/>
    <n v="1.99"/>
    <n v="879.59999999999991"/>
  </r>
  <r>
    <n v="4894"/>
    <n v="88916"/>
    <s v="John Mendoza"/>
    <s v="Express Road Cargo"/>
    <x v="0"/>
    <x v="1"/>
    <s v="High"/>
    <s v="Merlot"/>
    <x v="0"/>
    <x v="5"/>
    <s v="Chateau D'Aqueria Tavel Rose 2013"/>
    <s v="Large Crate"/>
    <s v="Port Adelaide"/>
    <x v="255"/>
    <d v="2012-09-17T00:00:00"/>
    <n v="23"/>
    <n v="0"/>
    <n v="3.69"/>
    <n v="2.5"/>
    <n v="84.87"/>
  </r>
  <r>
    <n v="4895"/>
    <n v="89612"/>
    <s v="Shawn Snyder"/>
    <s v="Road Cargo"/>
    <x v="1"/>
    <x v="3"/>
    <s v="Low"/>
    <s v="Reisling"/>
    <x v="0"/>
    <x v="5"/>
    <s v="Hewitson LuLu Sauvignon Blanc 2014"/>
    <s v="Standard Size Crate"/>
    <s v="Dubbo"/>
    <x v="579"/>
    <d v="2011-02-02T00:00:00"/>
    <n v="2"/>
    <n v="0.01"/>
    <n v="20.89"/>
    <n v="1.99"/>
    <n v="41.78"/>
  </r>
  <r>
    <n v="4896"/>
    <n v="88257"/>
    <s v="Fred Burton"/>
    <s v="Road Cargo"/>
    <x v="0"/>
    <x v="1"/>
    <s v="High"/>
    <s v="Malbec"/>
    <x v="0"/>
    <x v="5"/>
    <s v="Orin Swift Cellars Fragile Rose 2014"/>
    <s v="Large Crate"/>
    <s v="Ballarat"/>
    <x v="553"/>
    <d v="2011-01-30T00:00:00"/>
    <n v="8"/>
    <n v="0.02"/>
    <n v="6.3"/>
    <n v="0.5"/>
    <n v="50.4"/>
  </r>
  <r>
    <n v="4897"/>
    <n v="88661"/>
    <s v="Charles Hunter"/>
    <s v="Express Road Cargo"/>
    <x v="0"/>
    <x v="1"/>
    <s v="Not Specified"/>
    <s v="Shiraz"/>
    <x v="0"/>
    <x v="5"/>
    <s v="Laurent-Perrier Brut Rose"/>
    <s v="Large Crate"/>
    <s v="Frankston"/>
    <x v="236"/>
    <d v="2012-03-06T00:00:00"/>
    <n v="9"/>
    <n v="0.09"/>
    <n v="6.81"/>
    <n v="5.48"/>
    <n v="61.29"/>
  </r>
  <r>
    <n v="4898"/>
    <n v="88661"/>
    <s v="Jimmy Schmidt"/>
    <s v="Express Road Cargo"/>
    <x v="0"/>
    <x v="1"/>
    <s v="Not Specified"/>
    <s v="Zinfandel"/>
    <x v="0"/>
    <x v="5"/>
    <s v="Schramsberg Cremant Demi-Sec 2011"/>
    <s v="Large Crate"/>
    <s v="Port Lincoln"/>
    <x v="236"/>
    <d v="2012-03-05T00:00:00"/>
    <n v="1"/>
    <n v="0.06"/>
    <n v="15.99"/>
    <n v="13.18"/>
    <n v="15.99"/>
  </r>
  <r>
    <n v="4899"/>
    <n v="88554"/>
    <s v="Bobby Perkins"/>
    <s v="Express Road Cargo"/>
    <x v="1"/>
    <x v="0"/>
    <s v="Medium"/>
    <s v="Chardonnay"/>
    <x v="0"/>
    <x v="5"/>
    <s v="Lucky Chardonnay 2012"/>
    <s v="Large Crate"/>
    <s v="Palmerston"/>
    <x v="857"/>
    <d v="2010-01-14T00:00:00"/>
    <n v="3"/>
    <n v="0.1"/>
    <n v="40.98"/>
    <n v="6.5"/>
    <n v="122.94"/>
  </r>
  <r>
    <n v="4900"/>
    <n v="90079"/>
    <s v="Walter Hudson"/>
    <s v="Air Cargo"/>
    <x v="2"/>
    <x v="0"/>
    <s v="High"/>
    <s v="Cremant"/>
    <x v="0"/>
    <x v="5"/>
    <s v="Orin Swift Cellars Fragile Rose 2014"/>
    <s v="Small Crate"/>
    <s v="Palmerston"/>
    <x v="301"/>
    <d v="2010-07-04T00:00:00"/>
    <n v="2"/>
    <n v="0.09"/>
    <n v="150.97999999999999"/>
    <n v="66.27"/>
    <n v="301.95999999999998"/>
  </r>
  <r>
    <n v="4901"/>
    <n v="86446"/>
    <s v="Carlos Gibson"/>
    <s v="Express Road Cargo"/>
    <x v="0"/>
    <x v="1"/>
    <s v="High"/>
    <s v="Merlot"/>
    <x v="0"/>
    <x v="5"/>
    <s v="Bollinger Brut Special Cuvee"/>
    <s v="Full Container"/>
    <s v="Launceston"/>
    <x v="271"/>
    <d v="2013-09-18T00:00:00"/>
    <n v="17"/>
    <n v="0.05"/>
    <n v="2.1"/>
    <n v="0.7"/>
    <n v="35.700000000000003"/>
  </r>
  <r>
    <n v="4902"/>
    <n v="87236"/>
    <s v="Thomas Gomez"/>
    <s v="Express Road Cargo"/>
    <x v="1"/>
    <x v="1"/>
    <s v="Medium"/>
    <s v="Pinot Gris"/>
    <x v="0"/>
    <x v="5"/>
    <s v="Rombauer Chardonnay 2014"/>
    <s v="Standard Size Crate"/>
    <s v="Canberra"/>
    <x v="925"/>
    <d v="2011-09-07T00:00:00"/>
    <n v="12"/>
    <n v="0.01"/>
    <n v="4.8899999999999997"/>
    <n v="4.93"/>
    <n v="58.679999999999993"/>
  </r>
  <r>
    <n v="4903"/>
    <n v="89802"/>
    <s v="Patrick Davis"/>
    <s v="Express Road Cargo"/>
    <x v="0"/>
    <x v="2"/>
    <s v="Low"/>
    <s v="Merlot"/>
    <x v="0"/>
    <x v="5"/>
    <s v="La Playa Estate Cabernet Sauvignon Rose 2015"/>
    <s v="Large Crate"/>
    <s v="Busseltol"/>
    <x v="854"/>
    <d v="2012-07-06T00:00:00"/>
    <n v="1"/>
    <n v="0.09"/>
    <n v="5.8"/>
    <n v="5.59"/>
    <n v="5.8"/>
  </r>
  <r>
    <n v="4904"/>
    <n v="89802"/>
    <s v="Antonio Stone"/>
    <s v="Express Road Cargo"/>
    <x v="0"/>
    <x v="0"/>
    <s v="Low"/>
    <s v="Pinot Noir"/>
    <x v="0"/>
    <x v="5"/>
    <s v="Miraval Rose (1.5 Liter Magnum) 2014"/>
    <s v="Large Crate"/>
    <s v="Gympie"/>
    <x v="854"/>
    <d v="2012-07-01T00:00:00"/>
    <n v="11"/>
    <n v="0.04"/>
    <n v="4.9800000000000004"/>
    <n v="5.49"/>
    <n v="54.78"/>
  </r>
  <r>
    <n v="4905"/>
    <n v="90051"/>
    <s v="Bobby Scott"/>
    <s v="Express Road Cargo"/>
    <x v="0"/>
    <x v="3"/>
    <s v="Not Specified"/>
    <s v="Merlot"/>
    <x v="0"/>
    <x v="5"/>
    <s v="Sutter Home White Zinfandel"/>
    <s v="Large Crate"/>
    <s v="Bathurst"/>
    <x v="1034"/>
    <d v="2012-07-14T00:00:00"/>
    <n v="12"/>
    <n v="0.1"/>
    <n v="6.3"/>
    <n v="0.5"/>
    <n v="75.599999999999994"/>
  </r>
  <r>
    <n v="4906"/>
    <n v="91394"/>
    <s v="Deborah Diaz"/>
    <s v="Express Road Cargo"/>
    <x v="0"/>
    <x v="0"/>
    <s v="Not Specified"/>
    <s v="Zinfandel"/>
    <x v="0"/>
    <x v="5"/>
    <s v="Belle Glos Oeil de Perdrix Pinot Noir Blanc 2014"/>
    <s v="Large Crate"/>
    <s v="Cairns"/>
    <x v="272"/>
    <d v="2012-10-15T00:00:00"/>
    <n v="12"/>
    <n v="0.01"/>
    <n v="14.27"/>
    <n v="7.27"/>
    <n v="171.24"/>
  </r>
  <r>
    <n v="4907"/>
    <n v="86757"/>
    <s v="Edward Ortiz"/>
    <s v="Express Road Cargo"/>
    <x v="0"/>
    <x v="3"/>
    <s v="Low"/>
    <s v="Sangiovese"/>
    <x v="0"/>
    <x v="5"/>
    <s v="Locations by Dave Phinney F Rose"/>
    <s v="Mini Crate"/>
    <s v="Grafton"/>
    <x v="850"/>
    <d v="2011-03-31T00:00:00"/>
    <n v="1"/>
    <n v="0.1"/>
    <n v="3.48"/>
    <n v="49"/>
    <n v="3.48"/>
  </r>
  <r>
    <n v="4908"/>
    <n v="91399"/>
    <s v="Walter Ryan"/>
    <s v="Express Road Cargo"/>
    <x v="0"/>
    <x v="1"/>
    <s v="Low"/>
    <s v="Malbec"/>
    <x v="0"/>
    <x v="5"/>
    <s v="Jean-Baptiste Adam Les Natures Cremant d'Alsace Brut"/>
    <s v="Standard Size Crate"/>
    <s v="Launceston"/>
    <x v="964"/>
    <d v="2011-09-14T00:00:00"/>
    <n v="20"/>
    <n v="0.03"/>
    <n v="16.989999999999998"/>
    <n v="8.99"/>
    <n v="339.79999999999995"/>
  </r>
  <r>
    <n v="4909"/>
    <n v="90826"/>
    <s v="Douglas Wagner"/>
    <s v="Express Road Cargo"/>
    <x v="0"/>
    <x v="3"/>
    <s v="Medium"/>
    <s v="Pinot Noir"/>
    <x v="0"/>
    <x v="5"/>
    <s v="Domaine Lafage Miraflors Rose 2013"/>
    <s v="Large Crate"/>
    <s v="Tamworth"/>
    <x v="387"/>
    <d v="2011-02-27T00:00:00"/>
    <n v="11"/>
    <n v="0.08"/>
    <n v="15.74"/>
    <n v="1.39"/>
    <n v="173.14000000000001"/>
  </r>
  <r>
    <n v="4910"/>
    <n v="90826"/>
    <s v="Douglas Wagner"/>
    <s v="Road Cargo"/>
    <x v="2"/>
    <x v="3"/>
    <s v="Medium"/>
    <s v="Grenache Rose"/>
    <x v="0"/>
    <x v="5"/>
    <s v="Bertani Bertarose 2014"/>
    <s v="Large Crate"/>
    <s v="Bathurst"/>
    <x v="387"/>
    <d v="2011-02-28T00:00:00"/>
    <n v="8"/>
    <n v="0.01"/>
    <n v="9.65"/>
    <n v="6.22"/>
    <n v="77.2"/>
  </r>
  <r>
    <n v="4911"/>
    <n v="86624"/>
    <s v="Phillip Rose"/>
    <s v="Express Road Cargo"/>
    <x v="1"/>
    <x v="1"/>
    <s v="High"/>
    <s v="Chardonnay"/>
    <x v="0"/>
    <x v="5"/>
    <s v="Giesen Sauvignon Blanc 2014"/>
    <s v="Large Crate"/>
    <s v="Victor Harbor"/>
    <x v="22"/>
    <d v="2012-09-04T00:00:00"/>
    <n v="4"/>
    <n v="0.02"/>
    <n v="65.989999999999995"/>
    <n v="8.99"/>
    <n v="263.95999999999998"/>
  </r>
  <r>
    <n v="4912"/>
    <n v="86378"/>
    <s v="Gerald Olson"/>
    <s v="Express Road Cargo"/>
    <x v="0"/>
    <x v="2"/>
    <s v="Critical"/>
    <s v="Shiraz"/>
    <x v="0"/>
    <x v="5"/>
    <s v="Miraval Rose (1.5 Liter Magnum) 2014"/>
    <s v="Large Crate"/>
    <s v="Mandurah"/>
    <x v="122"/>
    <d v="2013-02-09T00:00:00"/>
    <n v="1"/>
    <n v="0.09"/>
    <n v="54.96"/>
    <n v="10.75"/>
    <n v="54.96"/>
  </r>
  <r>
    <n v="4913"/>
    <n v="86378"/>
    <s v="Gerald Olson"/>
    <s v="Express Road Cargo"/>
    <x v="0"/>
    <x v="2"/>
    <s v="Critical"/>
    <s v="Shiraz"/>
    <x v="0"/>
    <x v="5"/>
    <s v="Domaine Lafond Roc-Epine Tavel Rose 2014"/>
    <s v="Full Container"/>
    <s v="Bunbury"/>
    <x v="122"/>
    <d v="2013-02-10T00:00:00"/>
    <n v="12"/>
    <n v="7.0000000000000007E-2"/>
    <n v="1.26"/>
    <n v="0.7"/>
    <n v="15.120000000000001"/>
  </r>
  <r>
    <n v="4914"/>
    <n v="88853"/>
    <s v="Martin Bell"/>
    <s v="Express Road Cargo"/>
    <x v="1"/>
    <x v="3"/>
    <s v="High"/>
    <s v="Pinot Gris"/>
    <x v="0"/>
    <x v="5"/>
    <s v="Dog Point Vineyard Sauvignon Blanc 2014"/>
    <s v="Standard Size Crate"/>
    <s v="Lithgow"/>
    <x v="1263"/>
    <d v="2012-07-09T00:00:00"/>
    <n v="8"/>
    <n v="7.0000000000000007E-2"/>
    <n v="55.99"/>
    <n v="1.25"/>
    <n v="447.92"/>
  </r>
  <r>
    <n v="4915"/>
    <n v="88853"/>
    <s v="Earl Howell"/>
    <s v="Air Cargo"/>
    <x v="1"/>
    <x v="2"/>
    <s v="High"/>
    <s v="Sauvignon Blanc"/>
    <x v="0"/>
    <x v="5"/>
    <s v="Cloudy Bay Sauvignon Blanc 2015"/>
    <s v="Small Crate"/>
    <s v="Geraldton"/>
    <x v="1263"/>
    <d v="2012-07-09T00:00:00"/>
    <n v="1"/>
    <n v="0.06"/>
    <n v="3502.14"/>
    <n v="8.73"/>
    <n v="3502.14"/>
  </r>
  <r>
    <n v="4916"/>
    <n v="87029"/>
    <s v="Terry Day"/>
    <s v="Express Road Cargo"/>
    <x v="0"/>
    <x v="1"/>
    <s v="Medium"/>
    <s v="Malbec"/>
    <x v="0"/>
    <x v="5"/>
    <s v="Dopff &amp; Irion Cremant Rose Brut"/>
    <s v="Large Crate"/>
    <s v="Ararat"/>
    <x v="15"/>
    <d v="2010-05-05T00:00:00"/>
    <n v="15"/>
    <n v="0.05"/>
    <n v="30.98"/>
    <n v="9.18"/>
    <n v="464.7"/>
  </r>
  <r>
    <n v="4917"/>
    <n v="88542"/>
    <s v="Margaret Hawkins"/>
    <s v="Express Road Cargo"/>
    <x v="0"/>
    <x v="3"/>
    <s v="Medium"/>
    <s v="Merlot"/>
    <x v="0"/>
    <x v="5"/>
    <s v="Roederer Estate L'Ermitage 2007"/>
    <s v="Large Crate"/>
    <s v="Cessnock"/>
    <x v="697"/>
    <d v="2013-04-12T00:00:00"/>
    <n v="2"/>
    <n v="0"/>
    <n v="6.68"/>
    <n v="5.66"/>
    <n v="13.36"/>
  </r>
  <r>
    <n v="4918"/>
    <n v="86784"/>
    <s v="Albert Peters"/>
    <s v="Air Cargo"/>
    <x v="2"/>
    <x v="1"/>
    <s v="Low"/>
    <s v="Cremant"/>
    <x v="0"/>
    <x v="5"/>
    <s v="Chateau D'Aqueria Tavel Rose 2013"/>
    <s v="Small Crate"/>
    <s v="Geelong"/>
    <x v="394"/>
    <d v="2013-06-15T00:00:00"/>
    <n v="16"/>
    <n v="0.04"/>
    <n v="130.97999999999999"/>
    <n v="54.74"/>
    <n v="2095.6799999999998"/>
  </r>
  <r>
    <n v="4919"/>
    <n v="86769"/>
    <s v="Albert Peters"/>
    <s v="Express Road Cargo"/>
    <x v="1"/>
    <x v="1"/>
    <s v="Low"/>
    <s v="Chardonnay"/>
    <x v="0"/>
    <x v="5"/>
    <s v="Hewitson LuLu Sauvignon Blanc 2014"/>
    <s v="Large Crate"/>
    <s v="Frankston"/>
    <x v="451"/>
    <d v="2011-06-12T00:00:00"/>
    <n v="3"/>
    <n v="0.03"/>
    <n v="83.1"/>
    <n v="6.13"/>
    <n v="249.29999999999998"/>
  </r>
  <r>
    <n v="4920"/>
    <n v="86784"/>
    <s v="Albert Peters"/>
    <s v="Air Cargo"/>
    <x v="0"/>
    <x v="1"/>
    <s v="Low"/>
    <s v="Pinot Noir"/>
    <x v="0"/>
    <x v="5"/>
    <s v="Sutter Home White Zinfandel"/>
    <s v="Extra Large Crate"/>
    <s v="Bendigo"/>
    <x v="394"/>
    <d v="2013-06-13T00:00:00"/>
    <n v="12"/>
    <n v="0.1"/>
    <n v="20.98"/>
    <n v="53.03"/>
    <n v="251.76"/>
  </r>
  <r>
    <n v="4921"/>
    <n v="86271"/>
    <s v="Julia Baker"/>
    <s v="Express Road Cargo"/>
    <x v="2"/>
    <x v="1"/>
    <s v="High"/>
    <s v="Cremant"/>
    <x v="0"/>
    <x v="5"/>
    <s v="Locations by Dave Phinney F Rose&quot;"/>
    <s v="Loose Wrap"/>
    <s v="Mount Barker"/>
    <x v="342"/>
    <d v="2011-10-08T00:00:00"/>
    <n v="16"/>
    <n v="0.08"/>
    <n v="26.64"/>
    <n v="5.3"/>
    <n v="426.24"/>
  </r>
  <r>
    <n v="4922"/>
    <n v="86271"/>
    <s v="Julia Baker"/>
    <s v="Express Road Cargo"/>
    <x v="2"/>
    <x v="1"/>
    <s v="High"/>
    <s v="Grenache Rose"/>
    <x v="0"/>
    <x v="5"/>
    <s v="Barnard Griffin Rose of Sangiovese 2014"/>
    <s v="Full Container"/>
    <s v="Port Lincoln"/>
    <x v="342"/>
    <d v="2011-10-08T00:00:00"/>
    <n v="12"/>
    <n v="0.08"/>
    <n v="12.07"/>
    <n v="6.2"/>
    <n v="144.84"/>
  </r>
  <r>
    <n v="4923"/>
    <n v="86271"/>
    <s v="Anthony Lopez"/>
    <s v="Road Cargo"/>
    <x v="1"/>
    <x v="1"/>
    <s v="High"/>
    <s v="Pinot Gris"/>
    <x v="0"/>
    <x v="5"/>
    <s v="St. Supery Sauvignon Blanc 2015"/>
    <s v="Standard Size Crate"/>
    <s v="Adelaide"/>
    <x v="342"/>
    <d v="2011-10-09T00:00:00"/>
    <n v="14"/>
    <n v="0.09"/>
    <n v="28.48"/>
    <n v="1.99"/>
    <n v="398.72"/>
  </r>
  <r>
    <n v="4924"/>
    <n v="89393"/>
    <s v="Jonathan Day"/>
    <s v="Express Road Cargo"/>
    <x v="2"/>
    <x v="3"/>
    <s v="Critical"/>
    <s v="Grenache Rose"/>
    <x v="0"/>
    <x v="5"/>
    <s v="Francis Ford Coppola Sofia Rose 2014"/>
    <s v="Mini Crate"/>
    <s v="Wagga Wagga"/>
    <x v="151"/>
    <d v="2013-06-14T00:00:00"/>
    <n v="15"/>
    <n v="0.02"/>
    <n v="209.84"/>
    <n v="21.21"/>
    <n v="3147.6"/>
  </r>
  <r>
    <n v="4925"/>
    <n v="89393"/>
    <s v="Sean Campbell"/>
    <s v="Express Road Cargo"/>
    <x v="2"/>
    <x v="2"/>
    <s v="Critical"/>
    <s v="Champagne"/>
    <x v="0"/>
    <x v="5"/>
    <s v="Barnard Griffin Rose of Sangiovese 2014"/>
    <s v="Mini Crate"/>
    <s v="Perth"/>
    <x v="151"/>
    <d v="2013-06-16T00:00:00"/>
    <n v="8"/>
    <n v="0.01"/>
    <n v="194.3"/>
    <n v="11.54"/>
    <n v="1554.4"/>
  </r>
  <r>
    <n v="4926"/>
    <n v="89680"/>
    <s v="Eric Mitchell"/>
    <s v="Express Road Cargo"/>
    <x v="0"/>
    <x v="0"/>
    <s v="Critical"/>
    <s v="Shiraz"/>
    <x v="0"/>
    <x v="5"/>
    <s v="Marques de Caceres Rioja Rosado 2014"/>
    <s v="Full Container"/>
    <s v="Rockhampton"/>
    <x v="1086"/>
    <d v="2010-10-12T00:00:00"/>
    <n v="2"/>
    <n v="0.1"/>
    <n v="9.11"/>
    <n v="2.15"/>
    <n v="18.22"/>
  </r>
  <r>
    <n v="4927"/>
    <n v="91340"/>
    <s v="Mildred Mcdonald"/>
    <s v="Express Road Cargo"/>
    <x v="0"/>
    <x v="2"/>
    <s v="Critical"/>
    <s v="Malbec"/>
    <x v="0"/>
    <x v="5"/>
    <s v="Laurent-Perrier Brut Rose"/>
    <s v="Large Crate"/>
    <s v="Perth"/>
    <x v="1247"/>
    <d v="2012-03-21T00:00:00"/>
    <n v="9"/>
    <n v="0.09"/>
    <n v="4.9800000000000004"/>
    <n v="6.07"/>
    <n v="44.820000000000007"/>
  </r>
  <r>
    <n v="4928"/>
    <n v="90214"/>
    <s v="Stephanie Bryant"/>
    <s v="Express Road Cargo"/>
    <x v="0"/>
    <x v="2"/>
    <s v="Not Specified"/>
    <s v="Merlot"/>
    <x v="0"/>
    <x v="5"/>
    <s v="Laurent-Perrier Brut Rose"/>
    <s v="Mini Crate"/>
    <s v="Busseltol"/>
    <x v="305"/>
    <d v="2013-04-09T00:00:00"/>
    <n v="6"/>
    <n v="0.03"/>
    <n v="3.48"/>
    <n v="49"/>
    <n v="20.88"/>
  </r>
  <r>
    <n v="4929"/>
    <n v="90204"/>
    <s v="Stephanie Bryant"/>
    <s v="Express Road Cargo"/>
    <x v="0"/>
    <x v="2"/>
    <s v="Not Specified"/>
    <s v="Pinot Noir"/>
    <x v="0"/>
    <x v="5"/>
    <s v="Louis Roederer Cristal Brut with Gift Box 2007"/>
    <s v="Standard Size Crate"/>
    <s v="Perth"/>
    <x v="1260"/>
    <d v="2011-04-09T00:00:00"/>
    <n v="5"/>
    <n v="0.02"/>
    <n v="11.66"/>
    <n v="7.95"/>
    <n v="58.3"/>
  </r>
  <r>
    <n v="4930"/>
    <n v="90204"/>
    <s v="Stephanie Bryant"/>
    <s v="Express Road Cargo"/>
    <x v="0"/>
    <x v="2"/>
    <s v="Not Specified"/>
    <s v="Cabernet Sauvignon"/>
    <x v="0"/>
    <x v="5"/>
    <s v="Marques de Caceres Rioja Rosado 2014"/>
    <s v="Standard Size Crate"/>
    <s v="Albany"/>
    <x v="1260"/>
    <d v="2011-04-09T00:00:00"/>
    <n v="5"/>
    <n v="0.04"/>
    <n v="12.98"/>
    <n v="3.14"/>
    <n v="64.900000000000006"/>
  </r>
  <r>
    <n v="4931"/>
    <n v="90453"/>
    <s v="Dennis Gilbert"/>
    <s v="Air Cargo"/>
    <x v="2"/>
    <x v="3"/>
    <s v="High"/>
    <s v="Sangiovese Rose"/>
    <x v="0"/>
    <x v="5"/>
    <s v="Domaine Lafond Roc-Epine Tavel Rose 2014"/>
    <s v="Extra Large Crate"/>
    <s v="Bathurst"/>
    <x v="303"/>
    <d v="2011-09-16T00:00:00"/>
    <n v="7"/>
    <n v="7.0000000000000007E-2"/>
    <n v="180.98"/>
    <n v="26.2"/>
    <n v="1266.8599999999999"/>
  </r>
  <r>
    <n v="4932"/>
    <n v="90453"/>
    <s v="Dennis Gilbert"/>
    <s v="Air Cargo"/>
    <x v="2"/>
    <x v="3"/>
    <s v="High"/>
    <s v="Sangiovese Rose"/>
    <x v="0"/>
    <x v="5"/>
    <s v="Barnard Griffin Rose of Sangiovese 2014"/>
    <s v="Extra Large Crate"/>
    <s v="Blue Mountains"/>
    <x v="303"/>
    <d v="2011-09-16T00:00:00"/>
    <n v="17"/>
    <n v="0.04"/>
    <n v="216.6"/>
    <n v="64.2"/>
    <n v="3682.2"/>
  </r>
  <r>
    <n v="4933"/>
    <n v="90458"/>
    <s v="Dennis Gilbert"/>
    <s v="Express Road Cargo"/>
    <x v="1"/>
    <x v="3"/>
    <s v="High"/>
    <s v="Sauvignon Blanc"/>
    <x v="0"/>
    <x v="5"/>
    <s v="Leeuwin Estate Art Series Chardonnay 2012"/>
    <s v="Standard Size Crate"/>
    <s v="Orange"/>
    <x v="249"/>
    <d v="2013-09-17T00:00:00"/>
    <n v="9"/>
    <n v="0.01"/>
    <n v="6.6"/>
    <n v="4.07"/>
    <n v="59.4"/>
  </r>
  <r>
    <n v="4934"/>
    <n v="87113"/>
    <s v="Martin Hill"/>
    <s v="Express Road Cargo"/>
    <x v="0"/>
    <x v="2"/>
    <s v="Not Specified"/>
    <s v="Cabernet Sauvignon"/>
    <x v="0"/>
    <x v="5"/>
    <s v="Veuve Clicquot Brut Yellow Label"/>
    <s v="Large Crate"/>
    <s v="Bunbury"/>
    <x v="1046"/>
    <d v="2012-05-10T00:00:00"/>
    <n v="7"/>
    <n v="0.03"/>
    <n v="18.989999999999998"/>
    <n v="5.23"/>
    <n v="132.92999999999998"/>
  </r>
  <r>
    <n v="4935"/>
    <n v="87965"/>
    <s v="Jack Roberts"/>
    <s v="Express Road Cargo"/>
    <x v="0"/>
    <x v="0"/>
    <s v="High"/>
    <s v="Cabernet Sauvignon"/>
    <x v="0"/>
    <x v="5"/>
    <s v="Laurent-Perrier Brut Rose"/>
    <s v="Large Crate"/>
    <s v="Darwin"/>
    <x v="129"/>
    <d v="2010-12-13T00:00:00"/>
    <n v="14"/>
    <n v="0.06"/>
    <n v="6.68"/>
    <n v="6.93"/>
    <n v="93.52"/>
  </r>
  <r>
    <n v="4936"/>
    <n v="86301"/>
    <s v="Louise Carr"/>
    <s v="Express Road Cargo"/>
    <x v="0"/>
    <x v="1"/>
    <s v="Medium"/>
    <s v="Pinot Noir"/>
    <x v="0"/>
    <x v="5"/>
    <s v="Sutter Home Pink Moscato"/>
    <s v="Full Container"/>
    <s v="Ballarat"/>
    <x v="1264"/>
    <d v="2011-09-02T00:00:00"/>
    <n v="20"/>
    <n v="0.03"/>
    <n v="19.84"/>
    <n v="4.0999999999999996"/>
    <n v="396.8"/>
  </r>
  <r>
    <n v="4937"/>
    <n v="86301"/>
    <s v="Louise Carr"/>
    <s v="Express Road Cargo"/>
    <x v="0"/>
    <x v="1"/>
    <s v="Medium"/>
    <s v="Sangiovese"/>
    <x v="0"/>
    <x v="5"/>
    <s v="Miraval Rose (1.5 Liter Magnum) 2014"/>
    <s v="Full Container"/>
    <s v="Mildura"/>
    <x v="1264"/>
    <d v="2011-09-02T00:00:00"/>
    <n v="1"/>
    <n v="0.08"/>
    <n v="5.84"/>
    <n v="1"/>
    <n v="5.84"/>
  </r>
  <r>
    <n v="4938"/>
    <n v="85845"/>
    <s v="Alan Richardson"/>
    <s v="Express Road Cargo"/>
    <x v="1"/>
    <x v="1"/>
    <s v="Low"/>
    <s v="Reisling"/>
    <x v="0"/>
    <x v="5"/>
    <s v="Cloudy Bay Sauvignon Blanc 2015"/>
    <s v="Large Crate"/>
    <s v="Canberra"/>
    <x v="457"/>
    <d v="2011-08-28T00:00:00"/>
    <n v="10"/>
    <n v="0.08"/>
    <n v="27.48"/>
    <n v="4"/>
    <n v="274.8"/>
  </r>
  <r>
    <n v="4939"/>
    <n v="90247"/>
    <s v="Earl Allen"/>
    <s v="Road Cargo"/>
    <x v="0"/>
    <x v="3"/>
    <s v="Low"/>
    <s v="Sangiovese"/>
    <x v="0"/>
    <x v="5"/>
    <s v="Simonnet-Febvre Cremant de Bourgogne Blanc"/>
    <s v="Full Container"/>
    <s v="Dubbo"/>
    <x v="1107"/>
    <d v="2013-05-26T00:00:00"/>
    <n v="1"/>
    <n v="0.02"/>
    <n v="5.18"/>
    <n v="2.04"/>
    <n v="5.18"/>
  </r>
  <r>
    <n v="4940"/>
    <n v="90244"/>
    <s v="Earl Allen"/>
    <s v="Express Road Cargo"/>
    <x v="0"/>
    <x v="3"/>
    <s v="Low"/>
    <s v="Merlot"/>
    <x v="0"/>
    <x v="5"/>
    <s v="Francis Ford Coppola Sofia Rose 2014"/>
    <s v="Full Container"/>
    <s v="Dubbo"/>
    <x v="145"/>
    <d v="2010-05-25T00:00:00"/>
    <n v="1"/>
    <n v="0.09"/>
    <n v="5.84"/>
    <n v="0.83"/>
    <n v="5.84"/>
  </r>
  <r>
    <n v="4941"/>
    <n v="90263"/>
    <s v="Juan Mills"/>
    <s v="Express Road Cargo"/>
    <x v="2"/>
    <x v="2"/>
    <s v="Medium"/>
    <s v="Champagne"/>
    <x v="0"/>
    <x v="5"/>
    <s v="Orin Swift Cellars Fragile Rose 2014"/>
    <s v="Loose Wrap"/>
    <s v="Freemantle"/>
    <x v="872"/>
    <d v="2013-05-16T00:00:00"/>
    <n v="14"/>
    <n v="0"/>
    <n v="55.5"/>
    <n v="52.2"/>
    <n v="777"/>
  </r>
  <r>
    <n v="4942"/>
    <n v="87458"/>
    <s v="Adam Ryan"/>
    <s v="Express Road Cargo"/>
    <x v="0"/>
    <x v="2"/>
    <s v="Medium"/>
    <s v="Malbec"/>
    <x v="0"/>
    <x v="5"/>
    <s v="Gerard Bertrand Cote des Roses Rose 2014"/>
    <s v="Large Crate"/>
    <s v="Bunbury"/>
    <x v="1265"/>
    <d v="2013-01-27T00:00:00"/>
    <n v="1"/>
    <n v="0.05"/>
    <n v="19.98"/>
    <n v="5.86"/>
    <n v="19.98"/>
  </r>
  <r>
    <n v="4943"/>
    <n v="89077"/>
    <s v="Shawn Allen"/>
    <s v="Road Cargo"/>
    <x v="0"/>
    <x v="0"/>
    <s v="Low"/>
    <s v="Shiraz"/>
    <x v="0"/>
    <x v="5"/>
    <s v="Chateau d'Esclans Whispering Angel Rose 2014"/>
    <s v="Large Crate"/>
    <s v="Darwin"/>
    <x v="1266"/>
    <d v="2010-08-03T00:00:00"/>
    <n v="7"/>
    <n v="0.02"/>
    <n v="15.99"/>
    <n v="13.18"/>
    <n v="111.93"/>
  </r>
  <r>
    <n v="4944"/>
    <n v="89077"/>
    <s v="Shawn Allen"/>
    <s v="Road Cargo"/>
    <x v="2"/>
    <x v="0"/>
    <s v="Low"/>
    <s v="Champagne"/>
    <x v="0"/>
    <x v="5"/>
    <s v="Locations by Dave Phinney F Rose&quot;"/>
    <s v="Large Crate"/>
    <s v="Darwin"/>
    <x v="1266"/>
    <d v="2010-07-30T00:00:00"/>
    <n v="10"/>
    <n v="0.09"/>
    <n v="46.94"/>
    <n v="6.77"/>
    <n v="469.4"/>
  </r>
  <r>
    <n v="4945"/>
    <n v="91043"/>
    <s v="Ryan Patterson"/>
    <s v="Express Road Cargo"/>
    <x v="0"/>
    <x v="2"/>
    <s v="Critical"/>
    <s v="Malbec"/>
    <x v="0"/>
    <x v="5"/>
    <s v="Sutter Home White Zinfandel"/>
    <s v="Loose Wrap"/>
    <s v="Freemantle"/>
    <x v="711"/>
    <d v="2010-09-27T00:00:00"/>
    <n v="17"/>
    <n v="0.08"/>
    <n v="46.89"/>
    <n v="5.0999999999999996"/>
    <n v="797.13"/>
  </r>
  <r>
    <n v="4946"/>
    <n v="91043"/>
    <s v="Ryan Patterson"/>
    <s v="Express Road Cargo"/>
    <x v="0"/>
    <x v="2"/>
    <s v="Critical"/>
    <s v="Cabernet Sauvignon"/>
    <x v="0"/>
    <x v="5"/>
    <s v="Schramsberg Cremant Demi-Sec 2011"/>
    <s v="Standard Size Crate"/>
    <s v="Bunbury"/>
    <x v="711"/>
    <d v="2010-09-25T00:00:00"/>
    <n v="18"/>
    <n v="0.05"/>
    <n v="12.98"/>
    <n v="3.14"/>
    <n v="233.64000000000001"/>
  </r>
  <r>
    <n v="4947"/>
    <n v="90361"/>
    <s v="Ryan Owens"/>
    <s v="Air Cargo"/>
    <x v="2"/>
    <x v="1"/>
    <s v="Not Specified"/>
    <s v="Grenache Rose"/>
    <x v="0"/>
    <x v="5"/>
    <s v="Belle Glos Oeil de Perdrix Pinot Noir Blanc 2014"/>
    <s v="Small Crate"/>
    <s v="Port Lincoln"/>
    <x v="1055"/>
    <d v="2010-06-16T00:00:00"/>
    <n v="4"/>
    <n v="0.02"/>
    <n v="70.98"/>
    <n v="46.74"/>
    <n v="283.92"/>
  </r>
  <r>
    <n v="4948"/>
    <n v="90361"/>
    <s v="Scott Ferguson"/>
    <s v="Air Cargo"/>
    <x v="2"/>
    <x v="2"/>
    <s v="Not Specified"/>
    <s v="Sangiovese Rose"/>
    <x v="0"/>
    <x v="5"/>
    <s v="Pietradolce Etna Rosato 2014"/>
    <s v="Extra Large Crate"/>
    <s v="Freemantle"/>
    <x v="1055"/>
    <d v="2010-06-17T00:00:00"/>
    <n v="6"/>
    <n v="0.06"/>
    <n v="350.98"/>
    <n v="30"/>
    <n v="2105.88"/>
  </r>
  <r>
    <n v="4949"/>
    <n v="90361"/>
    <s v="Anna Myers"/>
    <s v="Express Road Cargo"/>
    <x v="1"/>
    <x v="1"/>
    <s v="Not Specified"/>
    <s v="Chardonnay"/>
    <x v="0"/>
    <x v="5"/>
    <s v="Chardonnais Napa Valley Chardonnay 2013"/>
    <s v="Large Crate"/>
    <s v="Victor Harbor"/>
    <x v="1055"/>
    <d v="2010-06-17T00:00:00"/>
    <n v="15"/>
    <n v="0.04"/>
    <n v="27.48"/>
    <n v="4"/>
    <n v="412.2"/>
  </r>
  <r>
    <n v="4950"/>
    <n v="87547"/>
    <s v="Earl Dunn"/>
    <s v="Express Road Cargo"/>
    <x v="0"/>
    <x v="2"/>
    <s v="Medium"/>
    <s v="Sangiovese"/>
    <x v="0"/>
    <x v="5"/>
    <s v="Lucien Albrecht Cremant d'Alsace Brut"/>
    <s v="Large Crate"/>
    <s v="Albany"/>
    <x v="21"/>
    <d v="2013-07-11T00:00:00"/>
    <n v="1"/>
    <n v="0.05"/>
    <n v="10.91"/>
    <n v="2.99"/>
    <n v="10.91"/>
  </r>
  <r>
    <n v="4951"/>
    <n v="89412"/>
    <s v="Benjamin Peterson"/>
    <s v="Express Road Cargo"/>
    <x v="1"/>
    <x v="3"/>
    <s v="Medium"/>
    <s v="Reisling"/>
    <x v="0"/>
    <x v="5"/>
    <s v="Angeline Sauvignon Blanc 2014"/>
    <s v="Large Crate"/>
    <s v="Queanbeyan"/>
    <x v="228"/>
    <d v="2013-02-09T00:00:00"/>
    <n v="13"/>
    <n v="0"/>
    <n v="175.99"/>
    <n v="8.99"/>
    <n v="2287.87"/>
  </r>
  <r>
    <n v="4952"/>
    <n v="87341"/>
    <s v="Walter Adams"/>
    <s v="Express Road Cargo"/>
    <x v="0"/>
    <x v="2"/>
    <s v="Critical"/>
    <s v="Cabernet Sauvignon"/>
    <x v="0"/>
    <x v="5"/>
    <s v="Miraval Rose 2014"/>
    <s v="Large Crate"/>
    <s v="Bunbury"/>
    <x v="1257"/>
    <d v="2013-12-20T00:00:00"/>
    <n v="13"/>
    <n v="7.0000000000000007E-2"/>
    <n v="6.23"/>
    <n v="6.97"/>
    <n v="80.990000000000009"/>
  </r>
  <r>
    <n v="4953"/>
    <n v="90120"/>
    <s v="Matthew Gilbert"/>
    <s v="Express Road Cargo"/>
    <x v="0"/>
    <x v="1"/>
    <s v="Critical"/>
    <s v="Shiraz"/>
    <x v="0"/>
    <x v="3"/>
    <s v="Simonnet-Febvre Cremant de Bourgogne Blanc"/>
    <s v="Mini Crate"/>
    <s v="Frankston"/>
    <x v="274"/>
    <d v="2010-01-24T00:00:00"/>
    <n v="3"/>
    <n v="0.01"/>
    <n v="80.98"/>
    <n v="35"/>
    <n v="242.94"/>
  </r>
  <r>
    <n v="4954"/>
    <n v="88864"/>
    <s v="Joshua Anderson"/>
    <s v="Express Road Cargo"/>
    <x v="2"/>
    <x v="1"/>
    <s v="Critical"/>
    <s v="Champagne"/>
    <x v="0"/>
    <x v="3"/>
    <s v="Pietradolce Etna Rosato 2014"/>
    <s v="Large Crate"/>
    <s v="Adelaide"/>
    <x v="280"/>
    <d v="2013-01-22T00:00:00"/>
    <n v="2"/>
    <n v="0"/>
    <n v="20.28"/>
    <n v="14.39"/>
    <n v="40.56"/>
  </r>
  <r>
    <n v="4955"/>
    <n v="89577"/>
    <s v="Todd Jones"/>
    <s v="Express Road Cargo"/>
    <x v="0"/>
    <x v="3"/>
    <s v="Not Specified"/>
    <s v="Shiraz"/>
    <x v="0"/>
    <x v="3"/>
    <s v="Laurent-Perrier Brut Rose"/>
    <s v="Large Crate"/>
    <s v="Wagga Wagga"/>
    <x v="295"/>
    <d v="2013-07-12T00:00:00"/>
    <n v="2"/>
    <n v="0"/>
    <n v="60.98"/>
    <n v="19.989999999999998"/>
    <n v="121.96"/>
  </r>
  <r>
    <n v="4956"/>
    <n v="87356"/>
    <s v="Pamela Ortiz"/>
    <s v="Air Cargo"/>
    <x v="0"/>
    <x v="0"/>
    <s v="High"/>
    <s v="Merlot"/>
    <x v="0"/>
    <x v="3"/>
    <s v="Francis Ford Coppola Sofia Rose 2014"/>
    <s v="Extra Large Crate"/>
    <s v="Darwin"/>
    <x v="1267"/>
    <d v="2010-02-23T00:00:00"/>
    <n v="5"/>
    <n v="0.01"/>
    <n v="20.98"/>
    <n v="53.03"/>
    <n v="104.9"/>
  </r>
  <r>
    <n v="4957"/>
    <n v="90710"/>
    <s v="Roy Pierce"/>
    <s v="Express Road Cargo"/>
    <x v="1"/>
    <x v="1"/>
    <s v="Critical"/>
    <s v="Sauvignon Blanc"/>
    <x v="0"/>
    <x v="3"/>
    <s v="St. Supery Sauvignon Blanc 2015"/>
    <s v="Large Crate"/>
    <s v="Mildura"/>
    <x v="1207"/>
    <d v="2010-03-13T00:00:00"/>
    <n v="1"/>
    <n v="7.0000000000000007E-2"/>
    <n v="125.99"/>
    <n v="2.5"/>
    <n v="125.99"/>
  </r>
  <r>
    <n v="4958"/>
    <n v="90710"/>
    <s v="Ryan Stevens"/>
    <s v="Express Road Cargo"/>
    <x v="1"/>
    <x v="1"/>
    <s v="Critical"/>
    <s v="Pinot Gris"/>
    <x v="0"/>
    <x v="3"/>
    <s v="Robert Oatley Sauvignon Blanc 2013"/>
    <s v="Large Crate"/>
    <s v="Melbourne"/>
    <x v="1207"/>
    <d v="2010-03-14T00:00:00"/>
    <n v="6"/>
    <n v="0.03"/>
    <n v="99.99"/>
    <n v="19.989999999999998"/>
    <n v="599.93999999999994"/>
  </r>
  <r>
    <n v="4959"/>
    <n v="90820"/>
    <s v="Gary Williamson"/>
    <s v="Express Road Cargo"/>
    <x v="1"/>
    <x v="3"/>
    <s v="High"/>
    <s v="Chardonnay"/>
    <x v="0"/>
    <x v="3"/>
    <s v="Mercer Canyons Chardonnay 2013"/>
    <s v="Large Crate"/>
    <s v="Orange"/>
    <x v="39"/>
    <d v="2010-11-06T00:00:00"/>
    <n v="19"/>
    <n v="0.06"/>
    <n v="10.97"/>
    <n v="6.5"/>
    <n v="208.43"/>
  </r>
  <r>
    <n v="4960"/>
    <n v="89329"/>
    <s v="Bonnie Cole"/>
    <s v="Express Road Cargo"/>
    <x v="0"/>
    <x v="2"/>
    <s v="Medium"/>
    <s v="Sangiovese"/>
    <x v="0"/>
    <x v="3"/>
    <s v="Roederer Estate Brut"/>
    <s v="Large Crate"/>
    <s v="Busseltol"/>
    <x v="189"/>
    <d v="2012-01-01T00:00:00"/>
    <n v="12"/>
    <n v="0.05"/>
    <n v="11.34"/>
    <n v="5.01"/>
    <n v="136.07999999999998"/>
  </r>
  <r>
    <n v="4961"/>
    <n v="87104"/>
    <s v="Peter Rodriguez"/>
    <s v="Express Road Cargo"/>
    <x v="0"/>
    <x v="2"/>
    <s v="High"/>
    <s v="Malbec"/>
    <x v="0"/>
    <x v="3"/>
    <s v="Schramsberg Cremant Demi-Sec 2011"/>
    <s v="Large Crate"/>
    <s v="Geraldton"/>
    <x v="367"/>
    <d v="2011-01-15T00:00:00"/>
    <n v="8"/>
    <n v="0.01"/>
    <n v="4.9800000000000004"/>
    <n v="4.75"/>
    <n v="39.840000000000003"/>
  </r>
  <r>
    <n v="4962"/>
    <n v="90078"/>
    <s v="Antonio Powell"/>
    <s v="Road Cargo"/>
    <x v="1"/>
    <x v="0"/>
    <s v="Low"/>
    <s v="Pinot Gris"/>
    <x v="0"/>
    <x v="3"/>
    <s v="Robert Oatley Sauvignon Blanc 2013"/>
    <s v="Large Crate"/>
    <s v="Darwin"/>
    <x v="152"/>
    <d v="2010-01-14T00:00:00"/>
    <n v="11"/>
    <n v="0.05"/>
    <n v="30.42"/>
    <n v="8.65"/>
    <n v="334.62"/>
  </r>
  <r>
    <n v="4963"/>
    <n v="90089"/>
    <s v="Antonio Powell"/>
    <s v="Road Cargo"/>
    <x v="0"/>
    <x v="0"/>
    <s v="Low"/>
    <s v="Pinot Noir"/>
    <x v="0"/>
    <x v="3"/>
    <s v="Belle Glos Oeil de Perdrix Pinot Noir Blanc 2014"/>
    <s v="Large Crate"/>
    <s v="Darwin"/>
    <x v="938"/>
    <d v="2013-01-12T00:00:00"/>
    <n v="1"/>
    <n v="0.01"/>
    <n v="161.55000000000001"/>
    <n v="19.989999999999998"/>
    <n v="161.55000000000001"/>
  </r>
  <r>
    <n v="4964"/>
    <n v="88879"/>
    <s v="Kevin Miller"/>
    <s v="Air Cargo"/>
    <x v="2"/>
    <x v="1"/>
    <s v="Critical"/>
    <s v="Cremant"/>
    <x v="0"/>
    <x v="3"/>
    <s v="Chateau d'Esclans Whispering Angel Rose 2014"/>
    <s v="Extra Large Crate"/>
    <s v="Hobart"/>
    <x v="936"/>
    <d v="2010-03-05T00:00:00"/>
    <n v="4"/>
    <n v="0.02"/>
    <n v="280.98"/>
    <n v="57"/>
    <n v="1123.92"/>
  </r>
  <r>
    <n v="4965"/>
    <n v="89339"/>
    <s v="Albert Lynch"/>
    <s v="Express Road Cargo"/>
    <x v="0"/>
    <x v="0"/>
    <s v="High"/>
    <s v="Cabernet Sauvignon"/>
    <x v="0"/>
    <x v="3"/>
    <s v="Marques de Caceres Rioja Rosado 2014"/>
    <s v="Full Container"/>
    <s v="Palmerston"/>
    <x v="1130"/>
    <d v="2013-05-23T00:00:00"/>
    <n v="15"/>
    <n v="0"/>
    <n v="1.26"/>
    <n v="0.7"/>
    <n v="18.899999999999999"/>
  </r>
  <r>
    <n v="4966"/>
    <n v="88244"/>
    <s v="Katherine Brooks"/>
    <s v="Express Road Cargo"/>
    <x v="0"/>
    <x v="1"/>
    <s v="Medium"/>
    <s v="Cabernet Sauvignon"/>
    <x v="0"/>
    <x v="3"/>
    <s v="Lucien Albrecht Cremant d'Alsace Brut"/>
    <s v="Large Crate"/>
    <s v="Ballarat"/>
    <x v="275"/>
    <d v="2011-08-01T00:00:00"/>
    <n v="13"/>
    <n v="0.03"/>
    <n v="3.08"/>
    <n v="0.99"/>
    <n v="40.04"/>
  </r>
  <r>
    <n v="4967"/>
    <n v="86582"/>
    <s v="Brian Payne"/>
    <s v="Express Road Cargo"/>
    <x v="0"/>
    <x v="3"/>
    <s v="High"/>
    <s v="Merlot"/>
    <x v="0"/>
    <x v="3"/>
    <s v="Chateau d'Esclans Whispering Angel Rose 2014"/>
    <s v="Large Crate"/>
    <s v="Armidale"/>
    <x v="822"/>
    <d v="2012-08-09T00:00:00"/>
    <n v="24"/>
    <n v="0.09"/>
    <n v="8.67"/>
    <n v="3.5"/>
    <n v="208.07999999999998"/>
  </r>
  <r>
    <n v="4968"/>
    <n v="90491"/>
    <s v="Jeremy James"/>
    <s v="Express Road Cargo"/>
    <x v="1"/>
    <x v="2"/>
    <s v="Low"/>
    <s v="Chardonnay"/>
    <x v="0"/>
    <x v="3"/>
    <s v="Lincourt Courtney's Chardonnay 2012"/>
    <s v="Large Crate"/>
    <s v="Perth"/>
    <x v="325"/>
    <d v="2010-04-01T00:00:00"/>
    <n v="9"/>
    <n v="0.1"/>
    <n v="15.98"/>
    <n v="4"/>
    <n v="143.82"/>
  </r>
  <r>
    <n v="4969"/>
    <n v="90582"/>
    <s v="Harold Kim"/>
    <s v="Express Road Cargo"/>
    <x v="0"/>
    <x v="0"/>
    <s v="Not Specified"/>
    <s v="Zinfandel"/>
    <x v="0"/>
    <x v="3"/>
    <s v="Domaine Lafond Roc-Epine Tavel Rose 2014"/>
    <s v="Large Crate"/>
    <s v="Logan City"/>
    <x v="1107"/>
    <d v="2013-05-22T00:00:00"/>
    <n v="16"/>
    <n v="0.02"/>
    <n v="7.3"/>
    <n v="7.72"/>
    <n v="116.8"/>
  </r>
  <r>
    <n v="4970"/>
    <n v="90580"/>
    <s v="Harold Kim"/>
    <s v="Express Road Cargo"/>
    <x v="0"/>
    <x v="0"/>
    <s v="Not Specified"/>
    <s v="Malbec"/>
    <x v="0"/>
    <x v="3"/>
    <s v="Louis Roederer Cristal Brut with Gift Box 2007"/>
    <s v="Full Container"/>
    <s v="Mount Isa"/>
    <x v="972"/>
    <d v="2011-05-22T00:00:00"/>
    <n v="16"/>
    <n v="0.02"/>
    <n v="2.4700000000000002"/>
    <n v="1.02"/>
    <n v="39.520000000000003"/>
  </r>
  <r>
    <n v="4971"/>
    <n v="86684"/>
    <s v="Peter Gonzalez"/>
    <s v="Express Road Cargo"/>
    <x v="0"/>
    <x v="2"/>
    <s v="Not Specified"/>
    <s v="Cabernet Sauvignon"/>
    <x v="0"/>
    <x v="3"/>
    <s v="Lucien Albrecht Cremant d'Alsace Brut"/>
    <s v="Large Crate"/>
    <s v="Bunbury"/>
    <x v="311"/>
    <d v="2013-06-30T00:00:00"/>
    <n v="14"/>
    <n v="0.03"/>
    <n v="83.93"/>
    <n v="19.989999999999998"/>
    <n v="1175.02"/>
  </r>
  <r>
    <n v="4972"/>
    <n v="86684"/>
    <s v="Peter Gonzalez"/>
    <s v="Express Road Cargo"/>
    <x v="0"/>
    <x v="2"/>
    <s v="Not Specified"/>
    <s v="Malbec"/>
    <x v="0"/>
    <x v="3"/>
    <s v="Sutter Home Pink Moscato"/>
    <s v="Large Crate"/>
    <s v="Busseltol"/>
    <x v="311"/>
    <d v="2013-06-30T00:00:00"/>
    <n v="5"/>
    <n v="0.06"/>
    <n v="22.84"/>
    <n v="5.47"/>
    <n v="114.2"/>
  </r>
  <r>
    <n v="4973"/>
    <n v="90386"/>
    <s v="Mark Morrison"/>
    <s v="Express Road Cargo"/>
    <x v="2"/>
    <x v="1"/>
    <s v="High"/>
    <s v="Cremant"/>
    <x v="0"/>
    <x v="3"/>
    <s v="Chateau d'Esclans Whispering Angel Rose 2014"/>
    <s v="Standard Size Crate"/>
    <s v="Victor Harbor"/>
    <x v="442"/>
    <d v="2010-11-04T00:00:00"/>
    <n v="19"/>
    <n v="7.0000000000000007E-2"/>
    <n v="30.93"/>
    <n v="3.92"/>
    <n v="587.66999999999996"/>
  </r>
  <r>
    <n v="4974"/>
    <n v="90386"/>
    <s v="Mark Morrison"/>
    <s v="Air Cargo"/>
    <x v="1"/>
    <x v="1"/>
    <s v="High"/>
    <s v="Chardonnay"/>
    <x v="0"/>
    <x v="3"/>
    <s v="Chardonnais Napa Valley Chardonnay 2013"/>
    <s v="Extra Large Crate"/>
    <s v="Victor Harbor"/>
    <x v="442"/>
    <d v="2010-11-04T00:00:00"/>
    <n v="14"/>
    <n v="0.05"/>
    <n v="297.48"/>
    <n v="18.059999999999999"/>
    <n v="4164.72"/>
  </r>
  <r>
    <n v="4975"/>
    <n v="90386"/>
    <s v="Mark Morrison"/>
    <s v="Air Cargo"/>
    <x v="2"/>
    <x v="1"/>
    <s v="High"/>
    <s v="Sangiovese Rose"/>
    <x v="0"/>
    <x v="3"/>
    <s v="Chateau d'Esclans Whispering Angel Rose 2014"/>
    <s v="Small Crate"/>
    <s v="Victor Harbor"/>
    <x v="442"/>
    <d v="2010-11-05T00:00:00"/>
    <n v="6"/>
    <n v="7.0000000000000007E-2"/>
    <n v="296.18"/>
    <n v="54.12"/>
    <n v="1777.08"/>
  </r>
  <r>
    <n v="4976"/>
    <n v="91406"/>
    <s v="Michael Green"/>
    <s v="Express Road Cargo"/>
    <x v="2"/>
    <x v="0"/>
    <s v="High"/>
    <s v="Sangiovese Rose"/>
    <x v="0"/>
    <x v="3"/>
    <s v="La Playa Estate Cabernet Sauvignon Rose 2015"/>
    <s v="Large Crate"/>
    <s v="Gympie"/>
    <x v="122"/>
    <d v="2013-02-09T00:00:00"/>
    <n v="11"/>
    <n v="0.1"/>
    <n v="20.28"/>
    <n v="6.68"/>
    <n v="223.08"/>
  </r>
  <r>
    <n v="4977"/>
    <n v="91408"/>
    <s v="Bruce Myers"/>
    <s v="Road Cargo"/>
    <x v="0"/>
    <x v="3"/>
    <s v="Low"/>
    <s v="Malbec"/>
    <x v="0"/>
    <x v="3"/>
    <s v="Roederer Estate Brut"/>
    <s v="Large Crate"/>
    <s v="Goulburn"/>
    <x v="1217"/>
    <d v="2010-11-04T00:00:00"/>
    <n v="4"/>
    <n v="0.03"/>
    <n v="13.48"/>
    <n v="4.51"/>
    <n v="53.92"/>
  </r>
  <r>
    <n v="4978"/>
    <n v="90351"/>
    <s v="Alan Lawrence"/>
    <s v="Road Cargo"/>
    <x v="0"/>
    <x v="1"/>
    <s v="Low"/>
    <s v="Pinot Noir"/>
    <x v="0"/>
    <x v="3"/>
    <s v="Jean-Baptiste Adam Les Natures Cremant d'Alsace Brut"/>
    <s v="Large Crate"/>
    <s v="Mildura"/>
    <x v="147"/>
    <d v="2013-09-24T00:00:00"/>
    <n v="1"/>
    <n v="0.08"/>
    <n v="15.57"/>
    <n v="1.39"/>
    <n v="15.57"/>
  </r>
  <r>
    <n v="4979"/>
    <n v="85914"/>
    <s v="Matthew Thompson"/>
    <s v="Express Road Cargo"/>
    <x v="2"/>
    <x v="0"/>
    <s v="Critical"/>
    <s v="Champagne"/>
    <x v="0"/>
    <x v="3"/>
    <s v="Domaine Lafond Roc-Epine Tavel Rose 2014"/>
    <s v="Mini Crate"/>
    <s v="Gold Coast"/>
    <x v="563"/>
    <d v="2010-01-07T00:00:00"/>
    <n v="5"/>
    <n v="0.01"/>
    <n v="194.3"/>
    <n v="11.54"/>
    <n v="971.5"/>
  </r>
  <r>
    <n v="4980"/>
    <n v="85914"/>
    <s v="Matthew Thompson"/>
    <s v="Express Road Cargo"/>
    <x v="2"/>
    <x v="0"/>
    <s v="Critical"/>
    <s v="Sangiovese Rose"/>
    <x v="0"/>
    <x v="3"/>
    <s v="Gerard Bertrand Cote des Roses Rose 2014"/>
    <s v="Mini Crate"/>
    <s v="Logan City"/>
    <x v="563"/>
    <d v="2010-01-06T00:00:00"/>
    <n v="10"/>
    <n v="0.02"/>
    <n v="209.84"/>
    <n v="21.21"/>
    <n v="2098.4"/>
  </r>
  <r>
    <n v="4981"/>
    <n v="85914"/>
    <s v="Matthew Thompson"/>
    <s v="Air Cargo"/>
    <x v="1"/>
    <x v="0"/>
    <s v="Critical"/>
    <s v="Chardonnay"/>
    <x v="0"/>
    <x v="3"/>
    <s v="Los Vascos Sauvignon Blanc 2015"/>
    <s v="Extra Large Crate"/>
    <s v="Logan City"/>
    <x v="563"/>
    <d v="2010-01-07T00:00:00"/>
    <n v="8"/>
    <n v="0"/>
    <n v="145.44999999999999"/>
    <n v="17.850000000000001"/>
    <n v="1163.5999999999999"/>
  </r>
  <r>
    <n v="4982"/>
    <n v="87876"/>
    <s v="Michael Griffin"/>
    <s v="Express Road Cargo"/>
    <x v="0"/>
    <x v="0"/>
    <s v="Critical"/>
    <s v="Zinfandel"/>
    <x v="0"/>
    <x v="3"/>
    <s v="Moet &amp; Chandon Imperial"/>
    <s v="Loose Wrap"/>
    <s v="Darwin"/>
    <x v="276"/>
    <d v="2013-12-28T00:00:00"/>
    <n v="13"/>
    <n v="0.04"/>
    <n v="21.66"/>
    <n v="13.99"/>
    <n v="281.58"/>
  </r>
  <r>
    <n v="4983"/>
    <n v="86552"/>
    <s v="Carlos Oliver"/>
    <s v="Express Road Cargo"/>
    <x v="0"/>
    <x v="1"/>
    <s v="Medium"/>
    <s v="Merlot"/>
    <x v="0"/>
    <x v="3"/>
    <s v="Chateau d'Esclans Whispering Angel Rose 2014"/>
    <s v="Large Crate"/>
    <s v="Benalla"/>
    <x v="978"/>
    <d v="2013-08-07T00:00:00"/>
    <n v="13"/>
    <n v="7.0000000000000007E-2"/>
    <n v="6.48"/>
    <n v="6.74"/>
    <n v="84.240000000000009"/>
  </r>
  <r>
    <n v="4984"/>
    <n v="87490"/>
    <s v="Ralph Burton"/>
    <s v="Express Road Cargo"/>
    <x v="1"/>
    <x v="1"/>
    <s v="Medium"/>
    <s v="Reisling"/>
    <x v="0"/>
    <x v="3"/>
    <s v="Chardonnais Napa Valley Chardonnay 2013"/>
    <s v="Large Crate"/>
    <s v="Launceston"/>
    <x v="1026"/>
    <d v="2011-06-01T00:00:00"/>
    <n v="4"/>
    <n v="0.06"/>
    <n v="20.95"/>
    <n v="5.99"/>
    <n v="83.8"/>
  </r>
  <r>
    <n v="4985"/>
    <n v="87490"/>
    <s v="Ralph Burton"/>
    <s v="Express Road Cargo"/>
    <x v="1"/>
    <x v="1"/>
    <s v="Medium"/>
    <s v="Reisling"/>
    <x v="0"/>
    <x v="3"/>
    <s v="St. Supery Sauvignon Blanc 2015"/>
    <s v="Standard Size Crate"/>
    <s v="Burnie"/>
    <x v="1026"/>
    <d v="2011-05-31T00:00:00"/>
    <n v="13"/>
    <n v="0.02"/>
    <n v="20.89"/>
    <n v="1.99"/>
    <n v="271.57"/>
  </r>
  <r>
    <n v="4986"/>
    <n v="90714"/>
    <s v="Justin Myers"/>
    <s v="Express Road Cargo"/>
    <x v="0"/>
    <x v="1"/>
    <s v="Medium"/>
    <s v="Cabernet Sauvignon"/>
    <x v="0"/>
    <x v="3"/>
    <s v="Miraval Rose 2014"/>
    <s v="Full Container"/>
    <s v="Canberra"/>
    <x v="645"/>
    <d v="2010-03-16T00:00:00"/>
    <n v="4"/>
    <n v="0.01"/>
    <n v="1.76"/>
    <n v="0.7"/>
    <n v="7.04"/>
  </r>
  <r>
    <n v="4987"/>
    <n v="86215"/>
    <s v="Christopher Berry"/>
    <s v="Express Road Cargo"/>
    <x v="2"/>
    <x v="0"/>
    <s v="Critical"/>
    <s v="Sangiovese Rose"/>
    <x v="0"/>
    <x v="3"/>
    <s v="Miraval Rose 2014"/>
    <s v="Full Container"/>
    <s v="Gladstone"/>
    <x v="277"/>
    <d v="2011-03-10T00:00:00"/>
    <n v="6"/>
    <n v="0.03"/>
    <n v="5.08"/>
    <n v="3.63"/>
    <n v="30.48"/>
  </r>
  <r>
    <n v="4988"/>
    <n v="86215"/>
    <s v="Christopher Berry"/>
    <s v="Express Road Cargo"/>
    <x v="0"/>
    <x v="0"/>
    <s v="Critical"/>
    <s v="Malbec"/>
    <x v="0"/>
    <x v="3"/>
    <s v="Sutter Home Pink Moscato"/>
    <s v="Large Crate"/>
    <s v="Gympie"/>
    <x v="277"/>
    <d v="2011-03-08T00:00:00"/>
    <n v="10"/>
    <n v="0"/>
    <n v="4.28"/>
    <n v="6.72"/>
    <n v="42.800000000000004"/>
  </r>
  <r>
    <n v="4989"/>
    <n v="88741"/>
    <s v="Phillip Snyder"/>
    <s v="Express Road Cargo"/>
    <x v="0"/>
    <x v="2"/>
    <s v="High"/>
    <s v="Merlot"/>
    <x v="0"/>
    <x v="3"/>
    <s v="Lucien Albrecht Cremant d'Alsace Brut Rose"/>
    <s v="Full Container"/>
    <s v="Perth"/>
    <x v="564"/>
    <d v="2013-01-12T00:00:00"/>
    <n v="3"/>
    <n v="7.0000000000000007E-2"/>
    <n v="4.28"/>
    <n v="0.94"/>
    <n v="12.84"/>
  </r>
  <r>
    <n v="4990"/>
    <n v="86556"/>
    <s v="Sharon Kim"/>
    <s v="Express Road Cargo"/>
    <x v="0"/>
    <x v="2"/>
    <s v="High"/>
    <s v="Cabernet Sauvignon"/>
    <x v="0"/>
    <x v="3"/>
    <s v="JCB N¬∞21 Brut Cremant de Bourgogne"/>
    <s v="Large Crate"/>
    <s v="Albany"/>
    <x v="1038"/>
    <d v="2010-08-27T00:00:00"/>
    <n v="1"/>
    <n v="0.08"/>
    <n v="415.88"/>
    <n v="11.37"/>
    <n v="415.88"/>
  </r>
  <r>
    <n v="4991"/>
    <n v="89335"/>
    <s v="Albert Lynch"/>
    <s v="Express Road Cargo"/>
    <x v="1"/>
    <x v="0"/>
    <s v="Medium"/>
    <s v="Sauvignon Blanc"/>
    <x v="0"/>
    <x v="3"/>
    <s v="Robert Oatley Sauvignon Blanc 2013"/>
    <s v="Large Crate"/>
    <s v="Palmerston"/>
    <x v="1268"/>
    <d v="2011-04-28T00:00:00"/>
    <n v="3"/>
    <n v="0.09"/>
    <n v="30.73"/>
    <n v="4"/>
    <n v="92.19"/>
  </r>
  <r>
    <n v="4992"/>
    <n v="89335"/>
    <s v="Albert Lynch"/>
    <s v="Express Road Cargo"/>
    <x v="0"/>
    <x v="0"/>
    <s v="Medium"/>
    <s v="Zinfandel"/>
    <x v="0"/>
    <x v="3"/>
    <s v="Chateau d'Esclans Whispering Angel Rose 2014"/>
    <s v="Large Crate"/>
    <s v="Darwin"/>
    <x v="1268"/>
    <d v="2011-04-29T00:00:00"/>
    <n v="3"/>
    <n v="0.1"/>
    <n v="19.98"/>
    <n v="5.77"/>
    <n v="59.94"/>
  </r>
  <r>
    <n v="4993"/>
    <n v="89335"/>
    <s v="Albert Lynch"/>
    <s v="Express Road Cargo"/>
    <x v="0"/>
    <x v="0"/>
    <s v="Medium"/>
    <s v="Malbec"/>
    <x v="0"/>
    <x v="3"/>
    <s v="Gerard Bertrand Cote des Roses Rose 2014"/>
    <s v="Large Crate"/>
    <s v="Darwin"/>
    <x v="1268"/>
    <d v="2011-04-29T00:00:00"/>
    <n v="5"/>
    <n v="0.05"/>
    <n v="419.19"/>
    <n v="19.989999999999998"/>
    <n v="2095.9499999999998"/>
  </r>
  <r>
    <n v="4994"/>
    <n v="91230"/>
    <s v="David Griffin"/>
    <s v="Express Road Cargo"/>
    <x v="1"/>
    <x v="1"/>
    <s v="High"/>
    <s v="Pinot Gris"/>
    <x v="0"/>
    <x v="3"/>
    <s v="The White Knight Sauvignon Blanc 2014"/>
    <s v="Standard Size Crate"/>
    <s v="Melton"/>
    <x v="1269"/>
    <d v="2011-07-02T00:00:00"/>
    <n v="18"/>
    <n v="0.1"/>
    <n v="8.32"/>
    <n v="2.38"/>
    <n v="149.76"/>
  </r>
  <r>
    <n v="4995"/>
    <n v="91230"/>
    <s v="Brian Harrison"/>
    <s v="Express Road Cargo"/>
    <x v="0"/>
    <x v="1"/>
    <s v="High"/>
    <s v="Shiraz"/>
    <x v="0"/>
    <x v="3"/>
    <s v="Sutter Home White Zinfandel"/>
    <s v="Large Crate"/>
    <s v="Canberra"/>
    <x v="1269"/>
    <d v="2011-07-01T00:00:00"/>
    <n v="12"/>
    <n v="0"/>
    <n v="21.38"/>
    <n v="2.99"/>
    <n v="256.56"/>
  </r>
  <r>
    <n v="4996"/>
    <n v="90989"/>
    <s v="Kathy Harvey"/>
    <s v="Express Road Cargo"/>
    <x v="1"/>
    <x v="2"/>
    <s v="High"/>
    <s v="Chardonnay"/>
    <x v="0"/>
    <x v="3"/>
    <s v="Hewitson LuLu Sauvignon Blanc 2014"/>
    <s v="Full Container"/>
    <s v="Albany"/>
    <x v="1270"/>
    <d v="2011-06-24T00:00:00"/>
    <n v="2"/>
    <n v="0.09"/>
    <n v="85.99"/>
    <n v="0.99"/>
    <n v="171.98"/>
  </r>
  <r>
    <n v="4997"/>
    <n v="88058"/>
    <s v="Johnny Boyd"/>
    <s v="Express Road Cargo"/>
    <x v="0"/>
    <x v="3"/>
    <s v="Critical"/>
    <s v="Malbec"/>
    <x v="0"/>
    <x v="3"/>
    <s v="Francis Ford Coppola Sofia Rose 2014"/>
    <s v="Large Crate"/>
    <s v="Sydney"/>
    <x v="335"/>
    <d v="2013-08-29T00:00:00"/>
    <n v="12"/>
    <n v="7.0000000000000007E-2"/>
    <n v="2.78"/>
    <n v="1.49"/>
    <n v="33.36"/>
  </r>
  <r>
    <n v="4998"/>
    <n v="88583"/>
    <s v="Steven Butler"/>
    <s v="Express Road Cargo"/>
    <x v="0"/>
    <x v="1"/>
    <s v="High"/>
    <s v="Zinfandel"/>
    <x v="0"/>
    <x v="3"/>
    <s v="Domaine Lafond Roc-Epine Tavel Rose 2014"/>
    <s v="Large Crate"/>
    <s v="Hobart"/>
    <x v="1271"/>
    <d v="2012-08-24T00:00:00"/>
    <n v="7"/>
    <n v="0.1"/>
    <n v="363.25"/>
    <n v="19.989999999999998"/>
    <n v="2542.75"/>
  </r>
  <r>
    <n v="4999"/>
    <n v="91202"/>
    <s v="Donald Stanley"/>
    <s v="Air Cargo"/>
    <x v="1"/>
    <x v="0"/>
    <s v="Not Specified"/>
    <s v="Chardonnay"/>
    <x v="0"/>
    <x v="3"/>
    <s v="Grgich Hills Chardonnay 2012"/>
    <s v="Extra Large Crate"/>
    <s v="Darwin"/>
    <x v="96"/>
    <d v="2012-03-23T00:00:00"/>
    <n v="12"/>
    <n v="0.09"/>
    <n v="500.97"/>
    <n v="69.3"/>
    <n v="6011.64"/>
  </r>
  <r>
    <n v="5000"/>
    <n v="91202"/>
    <s v="Donald Stanley"/>
    <s v="Express Road Cargo"/>
    <x v="0"/>
    <x v="0"/>
    <s v="Not Specified"/>
    <s v="Pinot Noir"/>
    <x v="0"/>
    <x v="3"/>
    <s v="Laurent-Perrier Brut Millesime 2006"/>
    <s v="Full Container"/>
    <s v="Palmerston"/>
    <x v="96"/>
    <d v="2012-03-21T00:00:00"/>
    <n v="1"/>
    <n v="0.1"/>
    <n v="4.76"/>
    <n v="3.01"/>
    <n v="4.76"/>
  </r>
  <r>
    <n v="5001"/>
    <n v="91148"/>
    <s v="Judith Garrett"/>
    <s v="Express Road Cargo"/>
    <x v="0"/>
    <x v="1"/>
    <s v="Medium"/>
    <s v="Pinot Noir"/>
    <x v="0"/>
    <x v="3"/>
    <s v="Barnard Griffin Rose of Sangiovese 2014"/>
    <s v="Large Crate"/>
    <s v="Hobart"/>
    <x v="279"/>
    <d v="2012-12-09T00:00:00"/>
    <n v="1"/>
    <n v="0.06"/>
    <n v="24.92"/>
    <n v="12.98"/>
    <n v="24.92"/>
  </r>
  <r>
    <n v="5002"/>
    <n v="91148"/>
    <s v="Judith Garrett"/>
    <s v="Express Road Cargo"/>
    <x v="0"/>
    <x v="1"/>
    <s v="Medium"/>
    <s v="Malbec"/>
    <x v="0"/>
    <x v="3"/>
    <s v="Roederer Estate Brut"/>
    <s v="Full Container"/>
    <s v="Burnie"/>
    <x v="279"/>
    <d v="2012-12-09T00:00:00"/>
    <n v="18"/>
    <n v="0.04"/>
    <n v="4.9800000000000004"/>
    <n v="0.8"/>
    <n v="89.640000000000015"/>
  </r>
  <r>
    <n v="5003"/>
    <n v="87310"/>
    <s v="Jennifer Phillips"/>
    <s v="Road Cargo"/>
    <x v="1"/>
    <x v="1"/>
    <s v="High"/>
    <s v="Pinot Gris"/>
    <x v="0"/>
    <x v="3"/>
    <s v="St. Supery Sauvignon Blanc 2015"/>
    <s v="Standard Size Crate"/>
    <s v="Burnie"/>
    <x v="280"/>
    <d v="2013-01-23T00:00:00"/>
    <n v="11"/>
    <n v="0.06"/>
    <n v="39.24"/>
    <n v="1.99"/>
    <n v="431.64000000000004"/>
  </r>
  <r>
    <n v="5004"/>
    <n v="87310"/>
    <s v="Jennifer Phillips"/>
    <s v="Express Road Cargo"/>
    <x v="0"/>
    <x v="1"/>
    <s v="High"/>
    <s v="Sangiovese"/>
    <x v="0"/>
    <x v="3"/>
    <s v="Barnard Griffin Rose of Sangiovese 2014"/>
    <s v="Full Container"/>
    <s v="Burnie"/>
    <x v="280"/>
    <d v="2013-01-23T00:00:00"/>
    <n v="12"/>
    <n v="0.02"/>
    <n v="8.01"/>
    <n v="2.87"/>
    <n v="96.12"/>
  </r>
  <r>
    <n v="5005"/>
    <n v="86725"/>
    <s v="Larry Price"/>
    <s v="Express Road Cargo"/>
    <x v="0"/>
    <x v="3"/>
    <s v="Critical"/>
    <s v="Shiraz"/>
    <x v="0"/>
    <x v="3"/>
    <s v="Simonnet-Febvre Cremant de Bourgogne Blanc"/>
    <s v="Large Crate"/>
    <s v="Albury"/>
    <x v="1272"/>
    <d v="2010-11-13T00:00:00"/>
    <n v="21"/>
    <n v="0.03"/>
    <n v="223.98"/>
    <n v="15.01"/>
    <n v="4703.58"/>
  </r>
  <r>
    <n v="5006"/>
    <n v="88082"/>
    <s v="Amanda Nguyen"/>
    <s v="Express Road Cargo"/>
    <x v="0"/>
    <x v="1"/>
    <s v="Low"/>
    <s v="Cabernet Sauvignon"/>
    <x v="0"/>
    <x v="3"/>
    <s v="Laurent-Perrier Brut Rose"/>
    <s v="Large Crate"/>
    <s v="Burnie"/>
    <x v="629"/>
    <d v="2013-12-30T00:00:00"/>
    <n v="15"/>
    <n v="0.1"/>
    <n v="525.98"/>
    <n v="19.989999999999998"/>
    <n v="7889.7000000000007"/>
  </r>
  <r>
    <n v="5007"/>
    <n v="88082"/>
    <s v="Amanda Nguyen"/>
    <s v="Express Road Cargo"/>
    <x v="1"/>
    <x v="1"/>
    <s v="Low"/>
    <s v="Sauvignon Blanc"/>
    <x v="0"/>
    <x v="3"/>
    <s v="Robert Oatley Signature Chardonnay 2013"/>
    <s v="Large Crate"/>
    <s v="Hobart"/>
    <x v="629"/>
    <d v="2013-12-29T00:00:00"/>
    <n v="21"/>
    <n v="0.1"/>
    <n v="115.99"/>
    <n v="8.99"/>
    <n v="2435.79"/>
  </r>
  <r>
    <n v="5008"/>
    <n v="86902"/>
    <s v="Julie Roberts"/>
    <s v="Express Road Cargo"/>
    <x v="1"/>
    <x v="3"/>
    <s v="Critical"/>
    <s v="Sauvignon Blanc"/>
    <x v="0"/>
    <x v="3"/>
    <s v="Villa Maria Private Bin Sauvignon Blanc 2015"/>
    <s v="Large Crate"/>
    <s v="Blue Mountains"/>
    <x v="1273"/>
    <d v="2010-10-21T00:00:00"/>
    <n v="23"/>
    <n v="0.05"/>
    <n v="159.99"/>
    <n v="5.5"/>
    <n v="3679.7700000000004"/>
  </r>
  <r>
    <n v="5009"/>
    <n v="85840"/>
    <s v="Billy Webb"/>
    <s v="Road Cargo"/>
    <x v="1"/>
    <x v="0"/>
    <s v="Not Specified"/>
    <s v="Chardonnay"/>
    <x v="0"/>
    <x v="3"/>
    <s v="Hewitson LuLu Sauvignon Blanc 2014"/>
    <s v="Standard Size Crate"/>
    <s v="Darwin"/>
    <x v="58"/>
    <d v="2012-10-13T00:00:00"/>
    <n v="16"/>
    <n v="0.05"/>
    <n v="8.32"/>
    <n v="2.38"/>
    <n v="133.12"/>
  </r>
  <r>
    <n v="5010"/>
    <n v="85920"/>
    <s v="Matthew Thompson"/>
    <s v="Express Road Cargo"/>
    <x v="0"/>
    <x v="0"/>
    <s v="High"/>
    <s v="Pinot Noir"/>
    <x v="0"/>
    <x v="3"/>
    <s v="Dom Perignon 2006"/>
    <s v="Large Crate"/>
    <s v="Cairns"/>
    <x v="1072"/>
    <d v="2012-01-20T00:00:00"/>
    <n v="11"/>
    <n v="0"/>
    <n v="5.28"/>
    <n v="2.99"/>
    <n v="58.080000000000005"/>
  </r>
  <r>
    <n v="5011"/>
    <n v="85920"/>
    <s v="Matthew Thompson"/>
    <s v="Express Road Cargo"/>
    <x v="1"/>
    <x v="0"/>
    <s v="High"/>
    <s v="Pinot Gris"/>
    <x v="0"/>
    <x v="3"/>
    <s v="Angeline Sauvignon Blanc 2014"/>
    <s v="Large Crate"/>
    <s v="Cairns"/>
    <x v="1072"/>
    <d v="2012-01-20T00:00:00"/>
    <n v="8"/>
    <n v="0"/>
    <n v="65.989999999999995"/>
    <n v="19.989999999999998"/>
    <n v="527.91999999999996"/>
  </r>
  <r>
    <n v="5012"/>
    <n v="88436"/>
    <s v="Patricia Fernandez"/>
    <s v="Express Road Cargo"/>
    <x v="0"/>
    <x v="2"/>
    <s v="High"/>
    <s v="Sangiovese"/>
    <x v="0"/>
    <x v="3"/>
    <s v="Louis Roederer Cristal Brut 2006"/>
    <s v="Large Crate"/>
    <s v="Albany"/>
    <x v="1268"/>
    <d v="2011-04-28T00:00:00"/>
    <n v="4"/>
    <n v="0.09"/>
    <n v="41.94"/>
    <n v="2.99"/>
    <n v="167.76"/>
  </r>
  <r>
    <n v="5013"/>
    <n v="91144"/>
    <s v="Judith Garrett"/>
    <s v="Road Cargo"/>
    <x v="2"/>
    <x v="1"/>
    <s v="Critical"/>
    <s v="Cremant"/>
    <x v="0"/>
    <x v="3"/>
    <s v="Orin Swift Cellars Fragile Rose 2014"/>
    <s v="Mini Crate"/>
    <s v="Devonport"/>
    <x v="237"/>
    <d v="2010-03-15T00:00:00"/>
    <n v="10"/>
    <n v="0.09"/>
    <n v="154.13"/>
    <n v="69"/>
    <n v="1541.3"/>
  </r>
  <r>
    <n v="5014"/>
    <n v="88255"/>
    <s v="Bruce Morgan"/>
    <s v="Express Road Cargo"/>
    <x v="0"/>
    <x v="1"/>
    <s v="High"/>
    <s v="Zinfandel"/>
    <x v="0"/>
    <x v="3"/>
    <s v="Louis Roederer Cristal Brut with Gift Box 2007"/>
    <s v="Large Crate"/>
    <s v="Frankston"/>
    <x v="625"/>
    <d v="2012-08-16T00:00:00"/>
    <n v="13"/>
    <n v="0"/>
    <n v="5.78"/>
    <n v="5.67"/>
    <n v="75.14"/>
  </r>
  <r>
    <n v="5015"/>
    <n v="89400"/>
    <s v="Ernest Perry"/>
    <s v="Express Road Cargo"/>
    <x v="1"/>
    <x v="2"/>
    <s v="Critical"/>
    <s v="Chardonnay"/>
    <x v="0"/>
    <x v="3"/>
    <s v="Angeline Sauvignon Blanc 2014"/>
    <s v="Large Crate"/>
    <s v="Rockingham"/>
    <x v="698"/>
    <d v="2013-10-09T00:00:00"/>
    <n v="8"/>
    <n v="0.1"/>
    <n v="65.989999999999995"/>
    <n v="5.92"/>
    <n v="527.91999999999996"/>
  </r>
  <r>
    <n v="5016"/>
    <n v="89334"/>
    <s v="Keith Simpson"/>
    <s v="Express Road Cargo"/>
    <x v="0"/>
    <x v="1"/>
    <s v="High"/>
    <s v="Zinfandel"/>
    <x v="0"/>
    <x v="3"/>
    <s v="Miraval Rose 2014"/>
    <s v="Large Crate"/>
    <s v="Burnie"/>
    <x v="407"/>
    <d v="2010-04-21T00:00:00"/>
    <n v="7"/>
    <n v="0.06"/>
    <n v="40.99"/>
    <n v="17.48"/>
    <n v="286.93"/>
  </r>
  <r>
    <n v="5017"/>
    <n v="86024"/>
    <s v="Gloria Myers"/>
    <s v="Express Road Cargo"/>
    <x v="0"/>
    <x v="2"/>
    <s v="Critical"/>
    <s v="Sangiovese"/>
    <x v="0"/>
    <x v="3"/>
    <s v="Chateau Gaudrelle Cremant d'Loire Brut"/>
    <s v="Standard Size Crate"/>
    <s v="Freemantle"/>
    <x v="1193"/>
    <d v="2012-10-05T00:00:00"/>
    <n v="25"/>
    <n v="0.04"/>
    <n v="8.4499999999999993"/>
    <n v="7.77"/>
    <n v="211.24999999999997"/>
  </r>
  <r>
    <n v="5018"/>
    <n v="86024"/>
    <s v="Gloria Myers"/>
    <s v="Express Road Cargo"/>
    <x v="1"/>
    <x v="2"/>
    <s v="Critical"/>
    <s v="Pinot Gris"/>
    <x v="0"/>
    <x v="3"/>
    <s v="Dog Point Vineyard Sauvignon Blanc 2014"/>
    <s v="Large Crate"/>
    <s v="Freemantle"/>
    <x v="1193"/>
    <d v="2012-10-05T00:00:00"/>
    <n v="8"/>
    <n v="0.04"/>
    <n v="115.99"/>
    <n v="4.2300000000000004"/>
    <n v="927.92"/>
  </r>
  <r>
    <n v="5019"/>
    <n v="87926"/>
    <s v="Clarence Bishop"/>
    <s v="Express Road Cargo"/>
    <x v="0"/>
    <x v="3"/>
    <s v="Medium"/>
    <s v="Sangiovese"/>
    <x v="0"/>
    <x v="3"/>
    <s v="JCB N¬∞21 Brut Cremant de Bourgogne"/>
    <s v="Large Crate"/>
    <s v="Broken Hill"/>
    <x v="107"/>
    <d v="2013-08-12T00:00:00"/>
    <n v="1"/>
    <n v="0.03"/>
    <n v="8.6"/>
    <n v="6.19"/>
    <n v="8.6"/>
  </r>
  <r>
    <n v="5020"/>
    <n v="87926"/>
    <s v="Clarence Bishop"/>
    <s v="Express Road Cargo"/>
    <x v="0"/>
    <x v="3"/>
    <s v="Medium"/>
    <s v="Merlot"/>
    <x v="0"/>
    <x v="3"/>
    <s v="Bertani Bertarose 2014"/>
    <s v="Large Crate"/>
    <s v="Grafton"/>
    <x v="107"/>
    <d v="2013-08-11T00:00:00"/>
    <n v="5"/>
    <n v="0.08"/>
    <n v="165.2"/>
    <n v="19.989999999999998"/>
    <n v="826"/>
  </r>
  <r>
    <n v="5021"/>
    <n v="90050"/>
    <s v="Anthony Ferguson"/>
    <s v="Express Road Cargo"/>
    <x v="0"/>
    <x v="3"/>
    <s v="Not Specified"/>
    <s v="Shiraz"/>
    <x v="0"/>
    <x v="3"/>
    <s v="Moet &amp; Chandon Imperial"/>
    <s v="Full Container"/>
    <s v="Sydney"/>
    <x v="208"/>
    <d v="2012-02-29T00:00:00"/>
    <n v="4"/>
    <n v="0.02"/>
    <n v="5.43"/>
    <n v="0.95"/>
    <n v="21.72"/>
  </r>
  <r>
    <n v="5022"/>
    <n v="90050"/>
    <s v="Anthony Ferguson"/>
    <s v="Express Road Cargo"/>
    <x v="0"/>
    <x v="3"/>
    <s v="Not Specified"/>
    <s v="Malbec"/>
    <x v="0"/>
    <x v="3"/>
    <s v="Dopff &amp; Irion Cremant Rose Brut"/>
    <s v="Standard Size Crate"/>
    <s v="Armidale"/>
    <x v="208"/>
    <d v="2012-02-29T00:00:00"/>
    <n v="1"/>
    <n v="0.04"/>
    <n v="10.98"/>
    <n v="3.37"/>
    <n v="10.98"/>
  </r>
  <r>
    <n v="5023"/>
    <n v="88982"/>
    <s v="Lawrence Bennett"/>
    <s v="Express Road Cargo"/>
    <x v="0"/>
    <x v="1"/>
    <s v="Low"/>
    <s v="Shiraz"/>
    <x v="0"/>
    <x v="3"/>
    <s v="Langlois Chateau Cremant de Loire Brut"/>
    <s v="Large Crate"/>
    <s v="Ballarat"/>
    <x v="340"/>
    <d v="2013-04-29T00:00:00"/>
    <n v="9"/>
    <n v="0.09"/>
    <n v="16.91"/>
    <n v="6.25"/>
    <n v="152.19"/>
  </r>
  <r>
    <n v="5024"/>
    <n v="88982"/>
    <s v="Lawrence Bennett"/>
    <s v="Air Cargo"/>
    <x v="2"/>
    <x v="1"/>
    <s v="Low"/>
    <s v="Grenache Rose"/>
    <x v="0"/>
    <x v="3"/>
    <s v="Chateau de Campuget Costieres de Nimes Tradition Rose 2015"/>
    <s v="Small Crate"/>
    <s v="Wodonga"/>
    <x v="340"/>
    <d v="2013-05-06T00:00:00"/>
    <n v="2"/>
    <n v="0.04"/>
    <n v="376.13"/>
    <n v="85.63"/>
    <n v="752.26"/>
  </r>
  <r>
    <n v="5025"/>
    <n v="90410"/>
    <s v="Andrew Dunn"/>
    <s v="Express Road Cargo"/>
    <x v="1"/>
    <x v="3"/>
    <s v="Low"/>
    <s v="Pinot Gris"/>
    <x v="0"/>
    <x v="3"/>
    <s v="Hewitson LuLu Sauvignon Blanc 2014"/>
    <s v="Standard Size Crate"/>
    <s v="Dubbo"/>
    <x v="576"/>
    <d v="2011-08-28T00:00:00"/>
    <n v="3"/>
    <n v="0.02"/>
    <n v="33.29"/>
    <n v="1.99"/>
    <n v="99.87"/>
  </r>
  <r>
    <n v="5026"/>
    <n v="91414"/>
    <s v="Aaron Chapman"/>
    <s v="Express Road Cargo"/>
    <x v="2"/>
    <x v="1"/>
    <s v="High"/>
    <s v="Champagne"/>
    <x v="0"/>
    <x v="3"/>
    <s v="Miraval Rose (1.5 Liter Magnum) 2014"/>
    <s v="Mini Crate"/>
    <s v="Frankston"/>
    <x v="1238"/>
    <d v="2010-02-07T00:00:00"/>
    <n v="4"/>
    <n v="0.02"/>
    <n v="71.37"/>
    <n v="69"/>
    <n v="285.48"/>
  </r>
  <r>
    <n v="5027"/>
    <n v="91414"/>
    <s v="Aaron Chapman"/>
    <s v="Road Cargo"/>
    <x v="1"/>
    <x v="1"/>
    <s v="High"/>
    <s v="Reisling"/>
    <x v="0"/>
    <x v="3"/>
    <s v="Angeline Sauvignon Blanc 2014"/>
    <s v="Large Crate"/>
    <s v="Geelong"/>
    <x v="1238"/>
    <d v="2010-02-08T00:00:00"/>
    <n v="1"/>
    <n v="0.03"/>
    <n v="205.99"/>
    <n v="8.99"/>
    <n v="205.99"/>
  </r>
  <r>
    <n v="5028"/>
    <n v="89186"/>
    <s v="Nicholas Carr"/>
    <s v="Express Road Cargo"/>
    <x v="1"/>
    <x v="1"/>
    <s v="Low"/>
    <s v="Chardonnay"/>
    <x v="0"/>
    <x v="3"/>
    <s v="Mercer Canyons Chardonnay 2013"/>
    <s v="Standard Size Crate"/>
    <s v="Canberra"/>
    <x v="1186"/>
    <d v="2012-02-17T00:00:00"/>
    <n v="13"/>
    <n v="0.05"/>
    <n v="55.99"/>
    <n v="5"/>
    <n v="727.87"/>
  </r>
  <r>
    <n v="5029"/>
    <n v="89069"/>
    <s v="Edward Greene"/>
    <s v="Express Road Cargo"/>
    <x v="0"/>
    <x v="1"/>
    <s v="High"/>
    <s v="Malbec"/>
    <x v="0"/>
    <x v="3"/>
    <s v="Roederer Estate L'Ermitage 2007"/>
    <s v="Large Crate"/>
    <s v="Victor Harbor"/>
    <x v="1274"/>
    <d v="2013-01-02T00:00:00"/>
    <n v="9"/>
    <n v="0.1"/>
    <n v="5.98"/>
    <n v="4.6900000000000004"/>
    <n v="53.820000000000007"/>
  </r>
  <r>
    <n v="5030"/>
    <n v="86138"/>
    <s v="Stephen Walker"/>
    <s v="Road Cargo"/>
    <x v="2"/>
    <x v="1"/>
    <s v="High"/>
    <s v="Champagne"/>
    <x v="0"/>
    <x v="3"/>
    <s v="Chateau d'Esclans Garrus Rose 2013"/>
    <s v="Standard Size Crate"/>
    <s v="Canberra"/>
    <x v="1066"/>
    <d v="2011-11-06T00:00:00"/>
    <n v="20"/>
    <n v="0.08"/>
    <n v="17.670000000000002"/>
    <n v="8.99"/>
    <n v="353.40000000000003"/>
  </r>
  <r>
    <n v="5031"/>
    <n v="86138"/>
    <s v="Frank Ortiz"/>
    <s v="Road Cargo"/>
    <x v="0"/>
    <x v="1"/>
    <s v="High"/>
    <s v="Malbec"/>
    <x v="0"/>
    <x v="3"/>
    <s v="Chateau d'Esclans Whispering Angel Rose 2014"/>
    <s v="Large Crate"/>
    <s v="Canberra"/>
    <x v="1066"/>
    <d v="2011-11-07T00:00:00"/>
    <n v="31"/>
    <n v="0"/>
    <n v="8.34"/>
    <n v="4.82"/>
    <n v="258.54000000000002"/>
  </r>
  <r>
    <n v="5032"/>
    <n v="86138"/>
    <s v="Frank Ortiz"/>
    <s v="Express Road Cargo"/>
    <x v="1"/>
    <x v="1"/>
    <s v="High"/>
    <s v="Sauvignon Blanc"/>
    <x v="0"/>
    <x v="3"/>
    <s v="Mercer Canyons Chardonnay 2013"/>
    <s v="Large Crate"/>
    <s v="Canberra"/>
    <x v="1066"/>
    <d v="2011-11-06T00:00:00"/>
    <n v="19"/>
    <n v="0.02"/>
    <n v="205.99"/>
    <n v="3"/>
    <n v="3913.8100000000004"/>
  </r>
  <r>
    <n v="5033"/>
    <n v="89641"/>
    <s v="Juan Williamson"/>
    <s v="Express Road Cargo"/>
    <x v="0"/>
    <x v="3"/>
    <s v="Medium"/>
    <s v="Zinfandel"/>
    <x v="0"/>
    <x v="3"/>
    <s v="Jean-Baptiste Adam Les Natures Cremant d'Alsace Brut"/>
    <s v="Mini Crate"/>
    <s v="Queanbeyan"/>
    <x v="997"/>
    <d v="2012-04-04T00:00:00"/>
    <n v="4"/>
    <n v="7.0000000000000007E-2"/>
    <n v="3.48"/>
    <n v="49"/>
    <n v="13.92"/>
  </r>
  <r>
    <n v="5034"/>
    <n v="89641"/>
    <s v="Juan Williamson"/>
    <s v="Express Road Cargo"/>
    <x v="0"/>
    <x v="3"/>
    <s v="Medium"/>
    <s v="Pinot Noir"/>
    <x v="0"/>
    <x v="3"/>
    <s v="Locations by Dave Phinney F Rose"/>
    <s v="Large Crate"/>
    <s v="Orange"/>
    <x v="997"/>
    <d v="2012-04-04T00:00:00"/>
    <n v="1"/>
    <n v="7.0000000000000007E-2"/>
    <n v="5.98"/>
    <n v="1.49"/>
    <n v="5.98"/>
  </r>
  <r>
    <n v="5035"/>
    <n v="89641"/>
    <s v="Juan Williamson"/>
    <s v="Express Road Cargo"/>
    <x v="0"/>
    <x v="3"/>
    <s v="Medium"/>
    <s v="Cabernet Sauvignon"/>
    <x v="0"/>
    <x v="3"/>
    <s v="Domaine Lafage Miraflors Rose 2013"/>
    <s v="Standard Size Crate"/>
    <s v="Lithgow"/>
    <x v="997"/>
    <d v="2012-04-04T00:00:00"/>
    <n v="13"/>
    <n v="0.05"/>
    <n v="10.23"/>
    <n v="4.68"/>
    <n v="132.99"/>
  </r>
  <r>
    <n v="5036"/>
    <n v="90330"/>
    <s v="Eric Mcdonald"/>
    <s v="Road Cargo"/>
    <x v="0"/>
    <x v="2"/>
    <s v="High"/>
    <s v="Malbec"/>
    <x v="0"/>
    <x v="3"/>
    <s v="Roederer Estate L'Ermitage 2007"/>
    <s v="Large Crate"/>
    <s v="Geraldton"/>
    <x v="281"/>
    <d v="2012-04-01T00:00:00"/>
    <n v="3"/>
    <n v="0.02"/>
    <n v="4.9800000000000004"/>
    <n v="8.33"/>
    <n v="14.940000000000001"/>
  </r>
  <r>
    <n v="5037"/>
    <n v="90494"/>
    <s v="Dorothy Baker"/>
    <s v="Road Cargo"/>
    <x v="0"/>
    <x v="2"/>
    <s v="Medium"/>
    <s v="Pinot Noir"/>
    <x v="0"/>
    <x v="3"/>
    <s v="Lucien Albrecht Cremant d'Alsace Brut Rose"/>
    <s v="Large Crate"/>
    <s v="Rockingham"/>
    <x v="65"/>
    <d v="2011-09-25T00:00:00"/>
    <n v="21"/>
    <n v="0.1"/>
    <n v="35.89"/>
    <n v="14.72"/>
    <n v="753.69"/>
  </r>
  <r>
    <n v="5038"/>
    <n v="90494"/>
    <s v="Jeremy James"/>
    <s v="Express Road Cargo"/>
    <x v="0"/>
    <x v="2"/>
    <s v="Medium"/>
    <s v="Cabernet Sauvignon"/>
    <x v="0"/>
    <x v="3"/>
    <s v="Locations by Dave Phinney F Rose"/>
    <s v="Large Crate"/>
    <s v="Geraldton"/>
    <x v="65"/>
    <d v="2011-09-26T00:00:00"/>
    <n v="20"/>
    <n v="0.03"/>
    <n v="2.08"/>
    <n v="1.49"/>
    <n v="41.6"/>
  </r>
  <r>
    <n v="5039"/>
    <n v="89153"/>
    <s v="Larry Day"/>
    <s v="Express Road Cargo"/>
    <x v="0"/>
    <x v="1"/>
    <s v="Not Specified"/>
    <s v="Malbec"/>
    <x v="0"/>
    <x v="3"/>
    <s v="Chateau de Campuget Costieres de Nimes Tradition Rose 2015"/>
    <s v="Large Crate"/>
    <s v="Launceston"/>
    <x v="1275"/>
    <d v="2013-04-02T00:00:00"/>
    <n v="1"/>
    <n v="0.08"/>
    <n v="178.47"/>
    <n v="19.989999999999998"/>
    <n v="178.47"/>
  </r>
  <r>
    <n v="5040"/>
    <n v="88601"/>
    <s v="Kevin Patterson"/>
    <s v="Express Road Cargo"/>
    <x v="1"/>
    <x v="1"/>
    <s v="High"/>
    <s v="Reisling"/>
    <x v="0"/>
    <x v="3"/>
    <s v="Angeline Sauvignon Blanc 2014"/>
    <s v="Large Crate"/>
    <s v="Adelaide"/>
    <x v="537"/>
    <d v="2011-10-25T00:00:00"/>
    <n v="23"/>
    <n v="0.06"/>
    <n v="195.99"/>
    <n v="4.2"/>
    <n v="4507.7700000000004"/>
  </r>
  <r>
    <n v="5041"/>
    <n v="88601"/>
    <s v="Thomas Meyer"/>
    <s v="Express Road Cargo"/>
    <x v="0"/>
    <x v="1"/>
    <s v="High"/>
    <s v="Zinfandel"/>
    <x v="0"/>
    <x v="3"/>
    <s v="Roederer Estate L'Ermitage 2007"/>
    <s v="Large Crate"/>
    <s v="Port Lincoln"/>
    <x v="537"/>
    <d v="2011-10-26T00:00:00"/>
    <n v="3"/>
    <n v="0.06"/>
    <n v="172.99"/>
    <n v="19.989999999999998"/>
    <n v="518.97"/>
  </r>
  <r>
    <n v="5042"/>
    <n v="90239"/>
    <s v="Mary Moore"/>
    <s v="Road Cargo"/>
    <x v="0"/>
    <x v="1"/>
    <s v="Low"/>
    <s v="Zinfandel"/>
    <x v="0"/>
    <x v="3"/>
    <s v="La Playa Estate Cabernet Sauvignon Rose 2015"/>
    <s v="Full Container"/>
    <s v="Canberra"/>
    <x v="513"/>
    <d v="2010-04-30T00:00:00"/>
    <n v="8"/>
    <n v="0.06"/>
    <n v="3.34"/>
    <n v="7.49"/>
    <n v="26.72"/>
  </r>
  <r>
    <n v="5043"/>
    <n v="87971"/>
    <s v="Jack Roberts"/>
    <s v="Express Road Cargo"/>
    <x v="1"/>
    <x v="0"/>
    <s v="Medium"/>
    <s v="Pinot Gris"/>
    <x v="0"/>
    <x v="3"/>
    <s v="Chardonnais Napa Valley Chardonnay 2013"/>
    <s v="Large Crate"/>
    <s v="Palmerston"/>
    <x v="469"/>
    <d v="2012-07-23T00:00:00"/>
    <n v="15"/>
    <n v="0.1"/>
    <n v="20.97"/>
    <n v="6.5"/>
    <n v="314.54999999999995"/>
  </r>
  <r>
    <n v="5044"/>
    <n v="87971"/>
    <s v="Jack Roberts"/>
    <s v="Express Road Cargo"/>
    <x v="0"/>
    <x v="0"/>
    <s v="Medium"/>
    <s v="Zinfandel"/>
    <x v="0"/>
    <x v="3"/>
    <s v="Pierre Sparr Cremant d'Alsace Reserve Brut Rose"/>
    <s v="Large Crate"/>
    <s v="Palmerston"/>
    <x v="469"/>
    <d v="2012-07-23T00:00:00"/>
    <n v="2"/>
    <n v="0.03"/>
    <n v="104.85"/>
    <n v="19.989999999999998"/>
    <n v="209.7"/>
  </r>
  <r>
    <n v="5045"/>
    <n v="87971"/>
    <s v="Jack Roberts"/>
    <s v="Express Road Cargo"/>
    <x v="1"/>
    <x v="0"/>
    <s v="Medium"/>
    <s v="Sauvignon Blanc"/>
    <x v="0"/>
    <x v="3"/>
    <s v="Grgich Hills Chardonnay 2012"/>
    <s v="Large Crate"/>
    <s v="Palmerston"/>
    <x v="469"/>
    <d v="2012-07-24T00:00:00"/>
    <n v="9"/>
    <n v="0.02"/>
    <n v="95.99"/>
    <n v="8.99"/>
    <n v="863.91"/>
  </r>
  <r>
    <n v="5046"/>
    <n v="88923"/>
    <s v="Virginia Sanders"/>
    <s v="Express Road Cargo"/>
    <x v="0"/>
    <x v="1"/>
    <s v="High"/>
    <s v="Pinot Noir"/>
    <x v="0"/>
    <x v="3"/>
    <s v="Bertani Bertarose 2014"/>
    <s v="Large Crate"/>
    <s v="Hobart"/>
    <x v="282"/>
    <d v="2013-04-06T00:00:00"/>
    <n v="8"/>
    <n v="0.05"/>
    <n v="6.48"/>
    <n v="8.73"/>
    <n v="51.84"/>
  </r>
  <r>
    <n v="5047"/>
    <n v="91205"/>
    <s v="Donald Stanley"/>
    <s v="Express Road Cargo"/>
    <x v="1"/>
    <x v="0"/>
    <s v="High"/>
    <s v="Reisling"/>
    <x v="0"/>
    <x v="3"/>
    <s v="Robert Oatley Signature Chardonnay 2013"/>
    <s v="Large Crate"/>
    <s v="Palmerston"/>
    <x v="825"/>
    <d v="2012-11-11T00:00:00"/>
    <n v="23"/>
    <n v="0.03"/>
    <n v="40.98"/>
    <n v="6.5"/>
    <n v="942.54"/>
  </r>
  <r>
    <n v="5048"/>
    <n v="91205"/>
    <s v="Raymond Burton"/>
    <s v="Express Road Cargo"/>
    <x v="1"/>
    <x v="2"/>
    <s v="High"/>
    <s v="Reisling"/>
    <x v="0"/>
    <x v="3"/>
    <s v="Lucky Chardonnay 2012"/>
    <s v="Large Crate"/>
    <s v="Perth"/>
    <x v="825"/>
    <d v="2012-11-13T00:00:00"/>
    <n v="30"/>
    <n v="0.05"/>
    <n v="115.99"/>
    <n v="2.5"/>
    <n v="3479.7"/>
  </r>
  <r>
    <n v="5049"/>
    <n v="86643"/>
    <s v="Patricia Hunt"/>
    <s v="Express Road Cargo"/>
    <x v="1"/>
    <x v="2"/>
    <s v="High"/>
    <s v="Sauvignon Blanc"/>
    <x v="0"/>
    <x v="3"/>
    <s v="Chardonnais Napa Valley Chardonnay 2013"/>
    <s v="Standard Size Crate"/>
    <s v="Geraldton"/>
    <x v="621"/>
    <d v="2013-04-15T00:00:00"/>
    <n v="3"/>
    <n v="0.08"/>
    <n v="5.0199999999999996"/>
    <n v="5.14"/>
    <n v="15.059999999999999"/>
  </r>
  <r>
    <n v="5050"/>
    <n v="87221"/>
    <s v="Paul Rose"/>
    <s v="Express Road Cargo"/>
    <x v="0"/>
    <x v="3"/>
    <s v="Medium"/>
    <s v="Sangiovese"/>
    <x v="0"/>
    <x v="3"/>
    <s v="Marques de Caceres Rioja Rosado 2014"/>
    <s v="Large Crate"/>
    <s v="Campbeltown"/>
    <x v="1143"/>
    <d v="2010-08-26T00:00:00"/>
    <n v="16"/>
    <n v="0.02"/>
    <n v="4.0599999999999996"/>
    <n v="6.89"/>
    <n v="64.959999999999994"/>
  </r>
  <r>
    <n v="5051"/>
    <n v="87228"/>
    <s v="Paul Rose"/>
    <s v="Express Road Cargo"/>
    <x v="0"/>
    <x v="3"/>
    <s v="Medium"/>
    <s v="Sangiovese"/>
    <x v="0"/>
    <x v="3"/>
    <s v="Chateau de Campuget Costieres de Nimes Tradition Rose 2015"/>
    <s v="Large Crate"/>
    <s v="Liverpool"/>
    <x v="201"/>
    <d v="2013-08-26T00:00:00"/>
    <n v="7"/>
    <n v="7.0000000000000007E-2"/>
    <n v="60.98"/>
    <n v="19.989999999999998"/>
    <n v="426.85999999999996"/>
  </r>
  <r>
    <n v="5052"/>
    <n v="90394"/>
    <s v="Timothy Sanders"/>
    <s v="Express Road Cargo"/>
    <x v="0"/>
    <x v="1"/>
    <s v="Low"/>
    <s v="Merlot"/>
    <x v="0"/>
    <x v="3"/>
    <s v="Domaine Lafage Miraflors Rose 2013"/>
    <s v="Large Crate"/>
    <s v="Canberra"/>
    <x v="734"/>
    <d v="2012-05-28T00:00:00"/>
    <n v="17"/>
    <n v="0.1"/>
    <n v="5.78"/>
    <n v="7.96"/>
    <n v="98.26"/>
  </r>
  <r>
    <n v="5053"/>
    <n v="86972"/>
    <s v="Phillip Fields"/>
    <s v="Express Road Cargo"/>
    <x v="1"/>
    <x v="0"/>
    <s v="Low"/>
    <s v="Pinot Gris"/>
    <x v="0"/>
    <x v="3"/>
    <s v="St. Supery Sauvignon Blanc 2015"/>
    <s v="Large Crate"/>
    <s v="Darwin"/>
    <x v="151"/>
    <d v="2013-06-16T00:00:00"/>
    <n v="10"/>
    <n v="0.06"/>
    <n v="205.99"/>
    <n v="5"/>
    <n v="2059.9"/>
  </r>
  <r>
    <n v="5054"/>
    <n v="87276"/>
    <s v="Bobby Henderson"/>
    <s v="Express Road Cargo"/>
    <x v="0"/>
    <x v="1"/>
    <s v="High"/>
    <s v="Zinfandel"/>
    <x v="0"/>
    <x v="3"/>
    <s v="Moet &amp; Chandon Imperial"/>
    <s v="Large Crate"/>
    <s v="Mount Gambier"/>
    <x v="1004"/>
    <d v="2013-06-12T00:00:00"/>
    <n v="9"/>
    <n v="0.1"/>
    <n v="40.99"/>
    <n v="5.86"/>
    <n v="368.91"/>
  </r>
  <r>
    <n v="5055"/>
    <n v="91018"/>
    <s v="Fred Long"/>
    <s v="Express Road Cargo"/>
    <x v="0"/>
    <x v="3"/>
    <s v="Low"/>
    <s v="Sangiovese"/>
    <x v="0"/>
    <x v="3"/>
    <s v="Veuve Clicquot Brut Yellow Label"/>
    <s v="Large Crate"/>
    <s v="Blue Mountains"/>
    <x v="159"/>
    <d v="2011-05-02T00:00:00"/>
    <n v="1"/>
    <n v="0.02"/>
    <n v="59.98"/>
    <n v="3.99"/>
    <n v="59.98"/>
  </r>
  <r>
    <n v="5056"/>
    <n v="91018"/>
    <s v="Fred Long"/>
    <s v="Express Road Cargo"/>
    <x v="1"/>
    <x v="3"/>
    <s v="Low"/>
    <s v="Pinot Gris"/>
    <x v="0"/>
    <x v="3"/>
    <s v="Dog Point Vineyard Sauvignon Blanc 2014"/>
    <s v="Large Crate"/>
    <s v="Liverpool"/>
    <x v="159"/>
    <d v="2011-04-30T00:00:00"/>
    <n v="6"/>
    <n v="0.09"/>
    <n v="256.99"/>
    <n v="11.25"/>
    <n v="1541.94"/>
  </r>
  <r>
    <n v="5057"/>
    <n v="91018"/>
    <s v="Fred Long"/>
    <s v="Express Road Cargo"/>
    <x v="1"/>
    <x v="3"/>
    <s v="Low"/>
    <s v="Chardonnay"/>
    <x v="0"/>
    <x v="3"/>
    <s v="St. Supery Sauvignon Blanc 2015"/>
    <s v="Full Container"/>
    <s v="Campbeltown"/>
    <x v="159"/>
    <d v="2011-05-02T00:00:00"/>
    <n v="12"/>
    <n v="0.01"/>
    <n v="35.99"/>
    <n v="5"/>
    <n v="431.88"/>
  </r>
  <r>
    <n v="5058"/>
    <n v="90228"/>
    <s v="Brandon Freeman"/>
    <s v="Express Road Cargo"/>
    <x v="0"/>
    <x v="1"/>
    <s v="Medium"/>
    <s v="Cabernet Sauvignon"/>
    <x v="0"/>
    <x v="3"/>
    <s v="Roederer Estate Brut"/>
    <s v="Large Crate"/>
    <s v="Launceston"/>
    <x v="470"/>
    <d v="2013-10-10T00:00:00"/>
    <n v="19"/>
    <n v="0.08"/>
    <n v="6.48"/>
    <n v="8.19"/>
    <n v="123.12"/>
  </r>
  <r>
    <n v="5059"/>
    <n v="90228"/>
    <s v="Mark Howell"/>
    <s v="Express Road Cargo"/>
    <x v="0"/>
    <x v="1"/>
    <s v="Medium"/>
    <s v="Malbec"/>
    <x v="0"/>
    <x v="3"/>
    <s v="Locations by Dave Phinney F Rose"/>
    <s v="Large Crate"/>
    <s v="Burnie"/>
    <x v="470"/>
    <d v="2013-10-11T00:00:00"/>
    <n v="24"/>
    <n v="0.09"/>
    <n v="16.98"/>
    <n v="12.39"/>
    <n v="407.52"/>
  </r>
  <r>
    <n v="5060"/>
    <n v="91210"/>
    <s v="Roy Stewart"/>
    <s v="Road Cargo"/>
    <x v="2"/>
    <x v="3"/>
    <s v="Low"/>
    <s v="Cremant"/>
    <x v="0"/>
    <x v="3"/>
    <s v="Orin Swift Cellars Fragile Rose 2014"/>
    <s v="Standard Size Crate"/>
    <s v="Bathurst"/>
    <x v="415"/>
    <d v="2011-07-21T00:00:00"/>
    <n v="7"/>
    <n v="0"/>
    <n v="10.4"/>
    <n v="5.4"/>
    <n v="72.8"/>
  </r>
  <r>
    <n v="5061"/>
    <n v="91210"/>
    <s v="Charles Robertson"/>
    <s v="Express Road Cargo"/>
    <x v="0"/>
    <x v="3"/>
    <s v="Low"/>
    <s v="Shiraz"/>
    <x v="0"/>
    <x v="3"/>
    <s v="Louis Roederer Cristal Brut 2006"/>
    <s v="Full Container"/>
    <s v="Blue Mountains"/>
    <x v="415"/>
    <d v="2011-07-28T00:00:00"/>
    <n v="5"/>
    <n v="0.1"/>
    <n v="5.85"/>
    <n v="2.27"/>
    <n v="29.25"/>
  </r>
  <r>
    <n v="5062"/>
    <n v="89071"/>
    <s v="Arthur Henderson"/>
    <s v="Express Road Cargo"/>
    <x v="0"/>
    <x v="2"/>
    <s v="Critical"/>
    <s v="Zinfandel"/>
    <x v="0"/>
    <x v="3"/>
    <s v="Orin Swift Cellars Fragile Rose 2014"/>
    <s v="Large Crate"/>
    <s v="Bunbury"/>
    <x v="401"/>
    <d v="2010-07-10T00:00:00"/>
    <n v="1"/>
    <n v="0.01"/>
    <n v="5.58"/>
    <n v="5.3"/>
    <n v="5.58"/>
  </r>
  <r>
    <n v="5063"/>
    <n v="89071"/>
    <s v="Arthur Henderson"/>
    <s v="Express Road Cargo"/>
    <x v="0"/>
    <x v="2"/>
    <s v="Critical"/>
    <s v="Merlot"/>
    <x v="0"/>
    <x v="3"/>
    <s v="Langlois Chateau Cremant de Loire Brut"/>
    <s v="Full Container"/>
    <s v="Mandurah"/>
    <x v="401"/>
    <d v="2010-07-10T00:00:00"/>
    <n v="11"/>
    <n v="0.03"/>
    <n v="3.98"/>
    <n v="0.7"/>
    <n v="43.78"/>
  </r>
  <r>
    <n v="5064"/>
    <n v="88452"/>
    <s v="Daniel Taylor"/>
    <s v="Express Road Cargo"/>
    <x v="1"/>
    <x v="3"/>
    <s v="Medium"/>
    <s v="Pinot Gris"/>
    <x v="0"/>
    <x v="3"/>
    <s v="Lucky Chardonnay 2012"/>
    <s v="Large Crate"/>
    <s v="Goulburn"/>
    <x v="1197"/>
    <d v="2013-11-29T00:00:00"/>
    <n v="11"/>
    <n v="0"/>
    <n v="100.98"/>
    <n v="7.18"/>
    <n v="1110.78"/>
  </r>
  <r>
    <n v="5065"/>
    <n v="88452"/>
    <s v="Edward Sanders"/>
    <s v="Air Cargo"/>
    <x v="2"/>
    <x v="3"/>
    <s v="Medium"/>
    <s v="Sangiovese Rose"/>
    <x v="0"/>
    <x v="3"/>
    <s v="Bertani Bertarose 2014"/>
    <s v="Extra Large Crate"/>
    <s v="Liverpool"/>
    <x v="1197"/>
    <d v="2013-11-30T00:00:00"/>
    <n v="23"/>
    <n v="7.0000000000000007E-2"/>
    <n v="160.97999999999999"/>
    <n v="30"/>
    <n v="3702.54"/>
  </r>
  <r>
    <n v="5066"/>
    <n v="88452"/>
    <s v="Edward Sanders"/>
    <s v="Road Cargo"/>
    <x v="1"/>
    <x v="3"/>
    <s v="Medium"/>
    <s v="Pinot Gris"/>
    <x v="0"/>
    <x v="3"/>
    <s v="Mercer Canyons Chardonnay 2013"/>
    <s v="Loose Wrap"/>
    <s v="Bathurst"/>
    <x v="1197"/>
    <d v="2013-11-30T00:00:00"/>
    <n v="23"/>
    <n v="0"/>
    <n v="120.97"/>
    <n v="7.11"/>
    <n v="2782.31"/>
  </r>
  <r>
    <n v="5067"/>
    <n v="90476"/>
    <s v="Stephen Wallace"/>
    <s v="Express Road Cargo"/>
    <x v="1"/>
    <x v="1"/>
    <s v="Not Specified"/>
    <s v="Pinot Gris"/>
    <x v="0"/>
    <x v="3"/>
    <s v="The White Knight Sauvignon Blanc 2014"/>
    <s v="Large Crate"/>
    <s v="Burnie"/>
    <x v="1099"/>
    <d v="2012-12-06T00:00:00"/>
    <n v="19"/>
    <n v="0.09"/>
    <n v="205.99"/>
    <n v="2.5"/>
    <n v="3913.8100000000004"/>
  </r>
  <r>
    <n v="5068"/>
    <n v="85911"/>
    <s v="Louis Elliott"/>
    <s v="Road Cargo"/>
    <x v="0"/>
    <x v="1"/>
    <s v="Critical"/>
    <s v="Malbec"/>
    <x v="0"/>
    <x v="3"/>
    <s v="Langlois Chateau Cremant de Loire Brut"/>
    <s v="Large Crate"/>
    <s v="Victor Harbor"/>
    <x v="1133"/>
    <d v="2012-09-20T00:00:00"/>
    <n v="20"/>
    <n v="0.1"/>
    <n v="178.47"/>
    <n v="19.989999999999998"/>
    <n v="3569.4"/>
  </r>
  <r>
    <n v="5069"/>
    <n v="90306"/>
    <s v="Stephen Butler"/>
    <s v="Express Road Cargo"/>
    <x v="0"/>
    <x v="1"/>
    <s v="High"/>
    <s v="Pinot Noir"/>
    <x v="0"/>
    <x v="3"/>
    <s v="La Playa Estate Cabernet Sauvignon Rose 2015"/>
    <s v="Large Crate"/>
    <s v="Port Adelaide"/>
    <x v="1276"/>
    <d v="2011-05-13T00:00:00"/>
    <n v="3"/>
    <n v="0"/>
    <n v="30.98"/>
    <n v="5.76"/>
    <n v="92.94"/>
  </r>
  <r>
    <n v="5070"/>
    <n v="90306"/>
    <s v="Stephen Butler"/>
    <s v="Express Road Cargo"/>
    <x v="0"/>
    <x v="1"/>
    <s v="High"/>
    <s v="Sangiovese"/>
    <x v="0"/>
    <x v="3"/>
    <s v="Langlois Chateau Cremant de Loire Brut"/>
    <s v="Large Crate"/>
    <s v="Port Lincoln"/>
    <x v="1276"/>
    <d v="2011-05-13T00:00:00"/>
    <n v="12"/>
    <n v="0.04"/>
    <n v="19.98"/>
    <n v="8.68"/>
    <n v="239.76"/>
  </r>
  <r>
    <n v="5071"/>
    <n v="88740"/>
    <s v="Harry Duncan"/>
    <s v="Express Road Cargo"/>
    <x v="1"/>
    <x v="3"/>
    <s v="High"/>
    <s v="Chardonnay"/>
    <x v="0"/>
    <x v="3"/>
    <s v="Rombauer Chardonnay 2014"/>
    <s v="Standard Size Crate"/>
    <s v="Bathurst"/>
    <x v="938"/>
    <d v="2013-01-11T00:00:00"/>
    <n v="9"/>
    <n v="0.02"/>
    <n v="33.979999999999997"/>
    <n v="1.99"/>
    <n v="305.82"/>
  </r>
  <r>
    <n v="5072"/>
    <n v="89670"/>
    <s v="Russell Hunter"/>
    <s v="Air Cargo"/>
    <x v="1"/>
    <x v="0"/>
    <s v="Critical"/>
    <s v="Sauvignon Blanc"/>
    <x v="0"/>
    <x v="3"/>
    <s v="Rombauer Chardonnay 2014"/>
    <s v="Extra Large Crate"/>
    <s v="Mackay"/>
    <x v="983"/>
    <d v="2012-02-07T00:00:00"/>
    <n v="12"/>
    <n v="0.08"/>
    <n v="400.97"/>
    <n v="14.7"/>
    <n v="4811.6400000000003"/>
  </r>
  <r>
    <n v="5073"/>
    <n v="88288"/>
    <s v="Howard Watkins"/>
    <s v="Express Road Cargo"/>
    <x v="0"/>
    <x v="2"/>
    <s v="Medium"/>
    <s v="Cabernet Sauvignon"/>
    <x v="0"/>
    <x v="3"/>
    <s v="Locations by Dave Phinney F Rose"/>
    <s v="Full Container"/>
    <s v="Albany"/>
    <x v="1277"/>
    <d v="2013-01-03T00:00:00"/>
    <n v="3"/>
    <n v="0.05"/>
    <n v="19.84"/>
    <n v="4.0999999999999996"/>
    <n v="59.519999999999996"/>
  </r>
  <r>
    <n v="5074"/>
    <n v="85982"/>
    <s v="Ryan Murray"/>
    <s v="Express Road Cargo"/>
    <x v="0"/>
    <x v="3"/>
    <s v="High"/>
    <s v="Malbec"/>
    <x v="0"/>
    <x v="3"/>
    <s v="Louis Roederer Cristal Brut 2006"/>
    <s v="Large Crate"/>
    <s v="Broken Hill"/>
    <x v="904"/>
    <d v="2011-01-05T00:00:00"/>
    <n v="11"/>
    <n v="0.02"/>
    <n v="6.48"/>
    <n v="6.35"/>
    <n v="71.28"/>
  </r>
  <r>
    <n v="5075"/>
    <n v="85982"/>
    <s v="Ryan Murray"/>
    <s v="Express Road Cargo"/>
    <x v="0"/>
    <x v="3"/>
    <s v="High"/>
    <s v="Shiraz"/>
    <x v="0"/>
    <x v="3"/>
    <s v="Marques de Caceres Rioja Rosado 2014"/>
    <s v="Full Container"/>
    <s v="Cessnock"/>
    <x v="904"/>
    <d v="2011-01-04T00:00:00"/>
    <n v="6"/>
    <n v="0.06"/>
    <n v="5.84"/>
    <n v="1"/>
    <n v="35.04"/>
  </r>
  <r>
    <n v="5076"/>
    <n v="85982"/>
    <s v="Ryan Murray"/>
    <s v="Express Road Cargo"/>
    <x v="0"/>
    <x v="3"/>
    <s v="High"/>
    <s v="Malbec"/>
    <x v="0"/>
    <x v="3"/>
    <s v="Moet &amp; Chandon Imperial"/>
    <s v="Large Crate"/>
    <s v="Wollongong"/>
    <x v="904"/>
    <d v="2011-01-03T00:00:00"/>
    <n v="10"/>
    <n v="0.04"/>
    <n v="24.98"/>
    <n v="8.7899999999999991"/>
    <n v="249.8"/>
  </r>
  <r>
    <n v="5077"/>
    <n v="85982"/>
    <s v="Catherine Moore"/>
    <s v="Air Cargo"/>
    <x v="2"/>
    <x v="2"/>
    <s v="High"/>
    <s v="Cremant"/>
    <x v="0"/>
    <x v="3"/>
    <s v="Miraval Rose 2014"/>
    <s v="Small Crate"/>
    <s v="Bunbury"/>
    <x v="904"/>
    <d v="2011-01-05T00:00:00"/>
    <n v="8"/>
    <n v="7.0000000000000007E-2"/>
    <n v="880.98"/>
    <n v="44.55"/>
    <n v="7047.84"/>
  </r>
  <r>
    <n v="5078"/>
    <n v="88456"/>
    <s v="Shawn King"/>
    <s v="Express Road Cargo"/>
    <x v="0"/>
    <x v="2"/>
    <s v="Medium"/>
    <s v="Malbec"/>
    <x v="0"/>
    <x v="3"/>
    <s v="Chateau de Campuget Costieres de Nimes Tradition Rose 2015"/>
    <s v="Large Crate"/>
    <s v="Rockingham"/>
    <x v="46"/>
    <d v="2013-01-17T00:00:00"/>
    <n v="7"/>
    <n v="0.02"/>
    <n v="4.13"/>
    <n v="0.99"/>
    <n v="28.91"/>
  </r>
  <r>
    <n v="5079"/>
    <n v="88456"/>
    <s v="Shawn King"/>
    <s v="Express Road Cargo"/>
    <x v="0"/>
    <x v="2"/>
    <s v="Medium"/>
    <s v="Malbec"/>
    <x v="0"/>
    <x v="3"/>
    <s v="Belle Glos Oeil de Perdrix Pinot Noir Blanc 2014"/>
    <s v="Large Crate"/>
    <s v="Bunbury"/>
    <x v="46"/>
    <d v="2013-01-16T00:00:00"/>
    <n v="10"/>
    <n v="0.02"/>
    <n v="10.48"/>
    <n v="6.91"/>
    <n v="104.80000000000001"/>
  </r>
  <r>
    <n v="5080"/>
    <n v="90046"/>
    <s v="Carlos James"/>
    <s v="Express Road Cargo"/>
    <x v="0"/>
    <x v="2"/>
    <s v="Not Specified"/>
    <s v="Sangiovese"/>
    <x v="0"/>
    <x v="3"/>
    <s v="Miraval Rose (1.5 Liter Magnum) 2014"/>
    <s v="Large Crate"/>
    <s v="Rockingham"/>
    <x v="545"/>
    <d v="2012-03-09T00:00:00"/>
    <n v="11"/>
    <n v="0.01"/>
    <n v="6.75"/>
    <n v="2.99"/>
    <n v="74.25"/>
  </r>
  <r>
    <n v="5081"/>
    <n v="87427"/>
    <s v="Victor Jenkins"/>
    <s v="Express Road Cargo"/>
    <x v="0"/>
    <x v="3"/>
    <s v="Low"/>
    <s v="Zinfandel"/>
    <x v="0"/>
    <x v="3"/>
    <s v="Chateau d'Esclans Whispering Angel Rose 2014"/>
    <s v="Large Crate"/>
    <s v="Penrith"/>
    <x v="1276"/>
    <d v="2011-05-14T00:00:00"/>
    <n v="16"/>
    <n v="0.08"/>
    <n v="40.98"/>
    <n v="7.47"/>
    <n v="655.68"/>
  </r>
  <r>
    <n v="5082"/>
    <n v="87427"/>
    <s v="Victor Jenkins"/>
    <s v="Air Cargo"/>
    <x v="2"/>
    <x v="3"/>
    <s v="Low"/>
    <s v="Sangiovese Rose"/>
    <x v="0"/>
    <x v="3"/>
    <s v="Sutter Home White Zinfandel"/>
    <s v="Small Crate"/>
    <s v="Queanbeyan"/>
    <x v="1276"/>
    <d v="2011-05-17T00:00:00"/>
    <n v="8"/>
    <n v="0.05"/>
    <n v="70.98"/>
    <n v="26.74"/>
    <n v="567.84"/>
  </r>
  <r>
    <n v="5083"/>
    <n v="88488"/>
    <s v="Walter Spencer"/>
    <s v="Express Road Cargo"/>
    <x v="1"/>
    <x v="1"/>
    <s v="Medium"/>
    <s v="Pinot Gris"/>
    <x v="0"/>
    <x v="3"/>
    <s v="Lincourt Courtney's Chardonnay 2012"/>
    <s v="Large Crate"/>
    <s v="Adelaide"/>
    <x v="77"/>
    <d v="2011-04-13T00:00:00"/>
    <n v="8"/>
    <n v="0.08"/>
    <n v="125.99"/>
    <n v="7.69"/>
    <n v="1007.92"/>
  </r>
  <r>
    <n v="5084"/>
    <n v="90819"/>
    <s v="Richard Alvarez"/>
    <s v="Express Road Cargo"/>
    <x v="0"/>
    <x v="3"/>
    <s v="Critical"/>
    <s v="Pinot Noir"/>
    <x v="0"/>
    <x v="3"/>
    <s v="Sutter Home Pink Moscato"/>
    <s v="Full Container"/>
    <s v="Queanbeyan"/>
    <x v="1278"/>
    <d v="2010-04-02T00:00:00"/>
    <n v="5"/>
    <n v="0.06"/>
    <n v="1.68"/>
    <n v="1"/>
    <n v="8.4"/>
  </r>
  <r>
    <n v="5085"/>
    <n v="88949"/>
    <s v="Paul Long"/>
    <s v="Express Road Cargo"/>
    <x v="1"/>
    <x v="1"/>
    <s v="Low"/>
    <s v="Chardonnay"/>
    <x v="0"/>
    <x v="3"/>
    <s v="Dog Point Vineyard Sauvignon Blanc 2014"/>
    <s v="Standard Size Crate"/>
    <s v="Geelong"/>
    <x v="283"/>
    <d v="2012-07-27T00:00:00"/>
    <n v="1"/>
    <n v="0"/>
    <n v="17.48"/>
    <n v="1.99"/>
    <n v="17.48"/>
  </r>
  <r>
    <n v="5086"/>
    <n v="88949"/>
    <s v="Paul Long"/>
    <s v="Express Road Cargo"/>
    <x v="0"/>
    <x v="1"/>
    <s v="Low"/>
    <s v="Merlot"/>
    <x v="0"/>
    <x v="3"/>
    <s v="Pietradolce Etna Rosato 2014"/>
    <s v="Large Crate"/>
    <s v="Ararat"/>
    <x v="283"/>
    <d v="2012-07-23T00:00:00"/>
    <n v="4"/>
    <n v="0.06"/>
    <n v="6.98"/>
    <n v="9.69"/>
    <n v="27.92"/>
  </r>
  <r>
    <n v="5087"/>
    <n v="88392"/>
    <s v="Harry Kelly"/>
    <s v="Express Road Cargo"/>
    <x v="1"/>
    <x v="0"/>
    <s v="Low"/>
    <s v="Chardonnay"/>
    <x v="0"/>
    <x v="3"/>
    <s v="Chardonnais Napa Valley Chardonnay 2013"/>
    <s v="Large Crate"/>
    <s v="Townsville"/>
    <x v="951"/>
    <d v="2011-03-01T00:00:00"/>
    <n v="3"/>
    <n v="7.0000000000000007E-2"/>
    <n v="20.97"/>
    <n v="4"/>
    <n v="62.91"/>
  </r>
  <r>
    <n v="5088"/>
    <n v="86059"/>
    <s v="Scott Ford"/>
    <s v="Air Cargo"/>
    <x v="2"/>
    <x v="1"/>
    <s v="High"/>
    <s v="Sangiovese Rose"/>
    <x v="0"/>
    <x v="3"/>
    <s v="Chateau d'Esclans Whispering Angel Rose 2014"/>
    <s v="Extra Large Crate"/>
    <s v="Canberra"/>
    <x v="170"/>
    <d v="2012-10-21T00:00:00"/>
    <n v="6"/>
    <n v="7.0000000000000007E-2"/>
    <n v="200.98"/>
    <n v="23.76"/>
    <n v="1205.8799999999999"/>
  </r>
  <r>
    <n v="5089"/>
    <n v="88759"/>
    <s v="Joseph Carter"/>
    <s v="Express Road Cargo"/>
    <x v="0"/>
    <x v="1"/>
    <s v="High"/>
    <s v="Merlot"/>
    <x v="0"/>
    <x v="3"/>
    <s v="Sutter Home Pink Moscato"/>
    <s v="Large Crate"/>
    <s v="Victor Harbor"/>
    <x v="1170"/>
    <d v="2011-01-21T00:00:00"/>
    <n v="2"/>
    <n v="0.03"/>
    <n v="56.96"/>
    <n v="13.22"/>
    <n v="113.92"/>
  </r>
  <r>
    <n v="5090"/>
    <n v="88759"/>
    <s v="Joseph Carter"/>
    <s v="Road Cargo"/>
    <x v="2"/>
    <x v="1"/>
    <s v="High"/>
    <s v="Grenache Rose"/>
    <x v="0"/>
    <x v="3"/>
    <s v="Chateau de Campuget Costieres de Nimes Tradition Rose 2015"/>
    <s v="Mini Crate"/>
    <s v="Canberra"/>
    <x v="1170"/>
    <d v="2011-01-22T00:00:00"/>
    <n v="12"/>
    <n v="0.04"/>
    <n v="8.3699999999999992"/>
    <n v="10.16"/>
    <n v="100.44"/>
  </r>
  <r>
    <n v="5091"/>
    <n v="88759"/>
    <s v="Thomas Simpson"/>
    <s v="Road Cargo"/>
    <x v="0"/>
    <x v="1"/>
    <s v="High"/>
    <s v="Merlot"/>
    <x v="0"/>
    <x v="3"/>
    <s v="Pietradolce Etna Rosato 2014"/>
    <s v="Large Crate"/>
    <s v="Mount Barker"/>
    <x v="1170"/>
    <d v="2011-01-22T00:00:00"/>
    <n v="1"/>
    <n v="0.02"/>
    <n v="40.99"/>
    <n v="17.48"/>
    <n v="40.99"/>
  </r>
  <r>
    <n v="5092"/>
    <n v="87172"/>
    <s v="Christopher Stone"/>
    <s v="Express Road Cargo"/>
    <x v="0"/>
    <x v="2"/>
    <s v="Low"/>
    <s v="Zinfandel"/>
    <x v="0"/>
    <x v="3"/>
    <s v="Moet &amp; Chandon Imperial"/>
    <s v="Large Crate"/>
    <s v="Bunbury"/>
    <x v="125"/>
    <d v="2013-08-04T00:00:00"/>
    <n v="2"/>
    <n v="0.03"/>
    <n v="24.92"/>
    <n v="12.98"/>
    <n v="49.84"/>
  </r>
  <r>
    <n v="5093"/>
    <n v="87162"/>
    <s v="Christopher Stone"/>
    <s v="Express Road Cargo"/>
    <x v="0"/>
    <x v="2"/>
    <s v="Low"/>
    <s v="Shiraz"/>
    <x v="0"/>
    <x v="3"/>
    <s v="Jean-Baptiste Adam Les Natures Cremant d'Alsace Brut"/>
    <s v="Large Crate"/>
    <s v="Rockingham"/>
    <x v="1129"/>
    <d v="2010-08-04T00:00:00"/>
    <n v="2"/>
    <n v="0.09"/>
    <n v="2.16"/>
    <n v="6.05"/>
    <n v="4.32"/>
  </r>
  <r>
    <n v="5094"/>
    <n v="87162"/>
    <s v="Christopher Stone"/>
    <s v="Air Cargo"/>
    <x v="1"/>
    <x v="2"/>
    <s v="Low"/>
    <s v="Chardonnay"/>
    <x v="0"/>
    <x v="3"/>
    <s v="Dog Point Vineyard Sauvignon Blanc 2014"/>
    <s v="Extra Large Crate"/>
    <s v="Freemantle"/>
    <x v="1129"/>
    <d v="2010-08-07T00:00:00"/>
    <n v="11"/>
    <n v="0.03"/>
    <n v="808.49"/>
    <n v="55.3"/>
    <n v="8893.39"/>
  </r>
  <r>
    <n v="5095"/>
    <n v="87162"/>
    <s v="Christopher Stone"/>
    <s v="Express Road Cargo"/>
    <x v="0"/>
    <x v="2"/>
    <s v="Low"/>
    <s v="Zinfandel"/>
    <x v="0"/>
    <x v="3"/>
    <s v="La Playa Estate Cabernet Sauvignon Rose 2015"/>
    <s v="Large Crate"/>
    <s v="Bunbury"/>
    <x v="1129"/>
    <d v="2010-08-07T00:00:00"/>
    <n v="3"/>
    <n v="0"/>
    <n v="6.48"/>
    <n v="8.19"/>
    <n v="19.440000000000001"/>
  </r>
  <r>
    <n v="5096"/>
    <n v="87172"/>
    <s v="Christopher Stone"/>
    <s v="Express Road Cargo"/>
    <x v="0"/>
    <x v="2"/>
    <s v="Low"/>
    <s v="Malbec"/>
    <x v="0"/>
    <x v="3"/>
    <s v="Marques de Caceres Rioja Rosado 2014"/>
    <s v="Standard Size Crate"/>
    <s v="Albany"/>
    <x v="125"/>
    <d v="2013-08-04T00:00:00"/>
    <n v="15"/>
    <n v="0.03"/>
    <n v="10.98"/>
    <n v="3.37"/>
    <n v="164.70000000000002"/>
  </r>
  <r>
    <n v="5097"/>
    <n v="86039"/>
    <s v="James Ford"/>
    <s v="Air Cargo"/>
    <x v="2"/>
    <x v="3"/>
    <s v="Medium"/>
    <s v="Cremant"/>
    <x v="0"/>
    <x v="3"/>
    <s v="Francis Ford Coppola Sofia Rose 2014"/>
    <s v="Small Crate"/>
    <s v="Lithgow"/>
    <x v="1157"/>
    <d v="2013-06-29T00:00:00"/>
    <n v="10"/>
    <n v="0.09"/>
    <n v="296.18"/>
    <n v="54.12"/>
    <n v="2961.8"/>
  </r>
  <r>
    <n v="5098"/>
    <n v="90537"/>
    <s v="Roy Hart"/>
    <s v="Express Road Cargo"/>
    <x v="1"/>
    <x v="1"/>
    <s v="Critical"/>
    <s v="Pinot Gris"/>
    <x v="0"/>
    <x v="3"/>
    <s v="Leeuwin Estate Art Series Chardonnay 2012"/>
    <s v="Large Crate"/>
    <s v="Burnie"/>
    <x v="140"/>
    <d v="2013-12-30T00:00:00"/>
    <n v="23"/>
    <n v="0.1"/>
    <n v="43.22"/>
    <n v="4"/>
    <n v="994.06"/>
  </r>
  <r>
    <n v="5099"/>
    <n v="90537"/>
    <s v="Roy Hart"/>
    <s v="Air Cargo"/>
    <x v="2"/>
    <x v="1"/>
    <s v="Critical"/>
    <s v="Sangiovese Rose"/>
    <x v="0"/>
    <x v="3"/>
    <s v="Locations by Dave Phinney F Rose&quot;"/>
    <s v="Small Crate"/>
    <s v="Devonport"/>
    <x v="140"/>
    <d v="2013-12-30T00:00:00"/>
    <n v="9"/>
    <n v="0.04"/>
    <n v="218.75"/>
    <n v="69.64"/>
    <n v="1968.75"/>
  </r>
  <r>
    <n v="5100"/>
    <n v="89968"/>
    <s v="Joe Garrett"/>
    <s v="Road Cargo"/>
    <x v="2"/>
    <x v="3"/>
    <s v="Low"/>
    <s v="Cremant"/>
    <x v="0"/>
    <x v="3"/>
    <s v="Sutter Home White Zinfandel"/>
    <s v="Loose Wrap"/>
    <s v="Orange"/>
    <x v="1205"/>
    <d v="2013-05-29T00:00:00"/>
    <n v="6"/>
    <n v="0.04"/>
    <n v="92.23"/>
    <n v="39.61"/>
    <n v="553.38"/>
  </r>
  <r>
    <n v="5101"/>
    <n v="89968"/>
    <s v="Joe Garrett"/>
    <s v="Express Road Cargo"/>
    <x v="0"/>
    <x v="3"/>
    <s v="Low"/>
    <s v="Cabernet Sauvignon"/>
    <x v="0"/>
    <x v="3"/>
    <s v="Miraval Rose (1.5 Liter Magnum) 2014"/>
    <s v="Full Container"/>
    <s v="Tamworth"/>
    <x v="1205"/>
    <d v="2013-05-29T00:00:00"/>
    <n v="8"/>
    <n v="0.04"/>
    <n v="2.88"/>
    <n v="0.7"/>
    <n v="23.04"/>
  </r>
  <r>
    <n v="5102"/>
    <n v="89968"/>
    <s v="Karen Schmidt"/>
    <s v="Express Road Cargo"/>
    <x v="1"/>
    <x v="3"/>
    <s v="Low"/>
    <s v="Chardonnay"/>
    <x v="0"/>
    <x v="3"/>
    <s v="Rombauer Chardonnay 2014"/>
    <s v="Large Crate"/>
    <s v="Lithgow"/>
    <x v="1205"/>
    <d v="2013-05-31T00:00:00"/>
    <n v="4"/>
    <n v="0.02"/>
    <n v="205.99"/>
    <n v="8.99"/>
    <n v="823.96"/>
  </r>
  <r>
    <n v="5103"/>
    <n v="91109"/>
    <s v="Adam Ward"/>
    <s v="Express Road Cargo"/>
    <x v="0"/>
    <x v="3"/>
    <s v="Not Specified"/>
    <s v="Pinot Noir"/>
    <x v="0"/>
    <x v="3"/>
    <s v="Gerard Bertrand Cote des Roses Rose 2014"/>
    <s v="Full Container"/>
    <s v="Armidale"/>
    <x v="269"/>
    <d v="2010-04-11T00:00:00"/>
    <n v="7"/>
    <n v="0.04"/>
    <n v="7.08"/>
    <n v="2.35"/>
    <n v="49.56"/>
  </r>
  <r>
    <n v="5104"/>
    <n v="88359"/>
    <s v="Steven Hunter"/>
    <s v="Road Cargo"/>
    <x v="0"/>
    <x v="1"/>
    <s v="Medium"/>
    <s v="Sangiovese"/>
    <x v="0"/>
    <x v="3"/>
    <s v="Orin Swift Cellars Fragile Rose 2014"/>
    <s v="Large Crate"/>
    <s v="Burnie"/>
    <x v="140"/>
    <d v="2013-12-29T00:00:00"/>
    <n v="18"/>
    <n v="0.08"/>
    <n v="367.99"/>
    <n v="19.989999999999998"/>
    <n v="6623.82"/>
  </r>
  <r>
    <n v="5105"/>
    <n v="87828"/>
    <s v="Scott Crawford"/>
    <s v="Express Road Cargo"/>
    <x v="0"/>
    <x v="2"/>
    <s v="High"/>
    <s v="Sangiovese"/>
    <x v="0"/>
    <x v="3"/>
    <s v="Pierre Sparr Cremant d'Alsace Reserve Brut Rose"/>
    <s v="Full Container"/>
    <s v="Geraldton"/>
    <x v="1205"/>
    <d v="2013-06-01T00:00:00"/>
    <n v="13"/>
    <n v="0"/>
    <n v="7.64"/>
    <n v="5.83"/>
    <n v="99.32"/>
  </r>
  <r>
    <n v="5106"/>
    <n v="89937"/>
    <s v="Brandon Jones"/>
    <s v="Air Cargo"/>
    <x v="2"/>
    <x v="0"/>
    <s v="High"/>
    <s v="Grenache Rose"/>
    <x v="0"/>
    <x v="3"/>
    <s v="Domaine Lafage Miraflors Rose 2013"/>
    <s v="Extra Large Crate"/>
    <s v="Gold Coast"/>
    <x v="805"/>
    <d v="2013-01-22T00:00:00"/>
    <n v="13"/>
    <n v="0.04"/>
    <n v="500.98"/>
    <n v="26"/>
    <n v="6512.74"/>
  </r>
  <r>
    <n v="5107"/>
    <n v="91422"/>
    <s v="Howard Olson"/>
    <s v="Express Road Cargo"/>
    <x v="2"/>
    <x v="3"/>
    <s v="Low"/>
    <s v="Cremant"/>
    <x v="0"/>
    <x v="3"/>
    <s v="Domaine Lafond Roc-Epine Tavel Rose 2014"/>
    <s v="Mini Crate"/>
    <s v="Campbeltown"/>
    <x v="284"/>
    <d v="2012-06-17T00:00:00"/>
    <n v="5"/>
    <n v="0.1"/>
    <n v="276.2"/>
    <n v="24.49"/>
    <n v="1381"/>
  </r>
  <r>
    <n v="5108"/>
    <n v="91422"/>
    <s v="Howard Olson"/>
    <s v="Road Cargo"/>
    <x v="0"/>
    <x v="3"/>
    <s v="Low"/>
    <s v="Pinot Noir"/>
    <x v="0"/>
    <x v="3"/>
    <s v="Barnard Griffin Rose of Sangiovese 2014"/>
    <s v="Full Container"/>
    <s v="Wagga Wagga"/>
    <x v="284"/>
    <d v="2012-06-18T00:00:00"/>
    <n v="19"/>
    <n v="0.05"/>
    <n v="6.35"/>
    <n v="1.02"/>
    <n v="120.64999999999999"/>
  </r>
  <r>
    <n v="5109"/>
    <n v="90243"/>
    <s v="Mary Moore"/>
    <s v="Express Road Cargo"/>
    <x v="0"/>
    <x v="1"/>
    <s v="Low"/>
    <s v="Zinfandel"/>
    <x v="0"/>
    <x v="3"/>
    <s v="Chateau Gaudrelle Cremant d'Loire Brut"/>
    <s v="Large Crate"/>
    <s v="Canberra"/>
    <x v="978"/>
    <d v="2013-08-10T00:00:00"/>
    <n v="5"/>
    <n v="0.01"/>
    <n v="6.48"/>
    <n v="5.19"/>
    <n v="32.400000000000006"/>
  </r>
  <r>
    <n v="5110"/>
    <n v="87641"/>
    <s v="Antonio Knight"/>
    <s v="Road Cargo"/>
    <x v="1"/>
    <x v="1"/>
    <s v="Low"/>
    <s v="Pinot Gris"/>
    <x v="0"/>
    <x v="3"/>
    <s v="Leeuwin Estate Art Series Chardonnay 2012"/>
    <s v="Large Crate"/>
    <s v="Hamilton"/>
    <x v="285"/>
    <d v="2012-12-07T00:00:00"/>
    <n v="6"/>
    <n v="0.03"/>
    <n v="65.989999999999995"/>
    <n v="8.99"/>
    <n v="395.93999999999994"/>
  </r>
  <r>
    <n v="5111"/>
    <n v="87809"/>
    <s v="Ryan Reid"/>
    <s v="Express Road Cargo"/>
    <x v="0"/>
    <x v="2"/>
    <s v="Medium"/>
    <s v="Sangiovese"/>
    <x v="0"/>
    <x v="3"/>
    <s v="Lucien Albrecht Cremant d'Alsace Brut"/>
    <s v="Standard Size Crate"/>
    <s v="Rockingham"/>
    <x v="946"/>
    <d v="2013-03-29T00:00:00"/>
    <n v="5"/>
    <n v="0"/>
    <n v="11.66"/>
    <n v="7.95"/>
    <n v="58.3"/>
  </r>
  <r>
    <n v="5112"/>
    <n v="87809"/>
    <s v="Joseph Hicks"/>
    <s v="Express Road Cargo"/>
    <x v="1"/>
    <x v="1"/>
    <s v="Medium"/>
    <s v="Chardonnay"/>
    <x v="0"/>
    <x v="3"/>
    <s v="Giesen Sauvignon Blanc 2014"/>
    <s v="Standard Size Crate"/>
    <s v="Wodonga"/>
    <x v="946"/>
    <d v="2013-03-29T00:00:00"/>
    <n v="8"/>
    <n v="0.06"/>
    <n v="28.38"/>
    <n v="1.99"/>
    <n v="227.04"/>
  </r>
  <r>
    <n v="5113"/>
    <n v="90648"/>
    <s v="Gary Sanchez"/>
    <s v="Express Road Cargo"/>
    <x v="0"/>
    <x v="0"/>
    <s v="Medium"/>
    <s v="Pinot Noir"/>
    <x v="0"/>
    <x v="3"/>
    <s v="Chateau de Campuget Costieres de Nimes Tradition Rose 2015"/>
    <s v="Large Crate"/>
    <s v="Maryborough"/>
    <x v="1197"/>
    <d v="2013-11-30T00:00:00"/>
    <n v="4"/>
    <n v="0.1"/>
    <n v="6.48"/>
    <n v="9.5399999999999991"/>
    <n v="25.92"/>
  </r>
  <r>
    <n v="5114"/>
    <n v="86572"/>
    <s v="Lori Woods"/>
    <s v="Air Cargo"/>
    <x v="2"/>
    <x v="2"/>
    <s v="Medium"/>
    <s v="Grenache Rose"/>
    <x v="0"/>
    <x v="3"/>
    <s v="Francis Ford Coppola Sofia Rose 2014"/>
    <s v="Small Crate"/>
    <s v="Bunbury"/>
    <x v="697"/>
    <d v="2013-04-12T00:00:00"/>
    <n v="5"/>
    <n v="0.01"/>
    <n v="400.98"/>
    <n v="42.52"/>
    <n v="2004.9"/>
  </r>
  <r>
    <n v="5115"/>
    <n v="88425"/>
    <s v="Linda Rice"/>
    <s v="Air Cargo"/>
    <x v="1"/>
    <x v="3"/>
    <s v="Critical"/>
    <s v="Reisling"/>
    <x v="0"/>
    <x v="3"/>
    <s v="Villa Maria Private Bin Sauvignon Blanc 2015"/>
    <s v="Small Crate"/>
    <s v="Albury"/>
    <x v="1229"/>
    <d v="2010-07-30T00:00:00"/>
    <n v="1"/>
    <n v="7.0000000000000007E-2"/>
    <n v="3502.14"/>
    <n v="8.73"/>
    <n v="3502.14"/>
  </r>
  <r>
    <n v="5116"/>
    <n v="87943"/>
    <s v="Juan Hunt"/>
    <s v="Express Road Cargo"/>
    <x v="0"/>
    <x v="2"/>
    <s v="High"/>
    <s v="Cabernet Sauvignon"/>
    <x v="0"/>
    <x v="3"/>
    <s v="Roederer Estate Brut"/>
    <s v="Large Crate"/>
    <s v="Perth"/>
    <x v="731"/>
    <d v="2013-07-04T00:00:00"/>
    <n v="18"/>
    <n v="0.1"/>
    <n v="5.74"/>
    <n v="5.01"/>
    <n v="103.32000000000001"/>
  </r>
  <r>
    <n v="5117"/>
    <n v="87940"/>
    <s v="Juan Hunt"/>
    <s v="Air Cargo"/>
    <x v="1"/>
    <x v="2"/>
    <s v="High"/>
    <s v="Sauvignon Blanc"/>
    <x v="0"/>
    <x v="3"/>
    <s v="Robert Oatley Sauvignon Blanc 2013"/>
    <s v="Extra Large Crate"/>
    <s v="Busseltol"/>
    <x v="120"/>
    <d v="2010-07-04T00:00:00"/>
    <n v="15"/>
    <n v="0.09"/>
    <n v="270.97000000000003"/>
    <n v="28.06"/>
    <n v="4064.55"/>
  </r>
  <r>
    <n v="5118"/>
    <n v="87280"/>
    <s v="Anthony Cook"/>
    <s v="Air Cargo"/>
    <x v="2"/>
    <x v="2"/>
    <s v="Medium"/>
    <s v="Cremant"/>
    <x v="0"/>
    <x v="3"/>
    <s v="Marques de Caceres Rioja Rosado 2014"/>
    <s v="Extra Large Crate"/>
    <s v="Mandurah"/>
    <x v="41"/>
    <d v="2012-10-04T00:00:00"/>
    <n v="20"/>
    <n v="0.08"/>
    <n v="200.98"/>
    <n v="23.76"/>
    <n v="4019.6"/>
  </r>
  <r>
    <n v="5119"/>
    <n v="87280"/>
    <s v="Anthony Cook"/>
    <s v="Air Cargo"/>
    <x v="1"/>
    <x v="2"/>
    <s v="Medium"/>
    <s v="Reisling"/>
    <x v="0"/>
    <x v="3"/>
    <s v="Robert Oatley Sauvignon Blanc 2013"/>
    <s v="Extra Large Crate"/>
    <s v="Rockingham"/>
    <x v="41"/>
    <d v="2012-10-03T00:00:00"/>
    <n v="10"/>
    <n v="0.06"/>
    <n v="810.98"/>
    <n v="16.059999999999999"/>
    <n v="8109.8"/>
  </r>
  <r>
    <n v="5120"/>
    <n v="87280"/>
    <s v="Anthony Cook"/>
    <s v="Express Road Cargo"/>
    <x v="0"/>
    <x v="2"/>
    <s v="Medium"/>
    <s v="Malbec"/>
    <x v="0"/>
    <x v="3"/>
    <s v="Bertani Bertarose 2014"/>
    <s v="Full Container"/>
    <s v="Busseltol"/>
    <x v="41"/>
    <d v="2012-10-02T00:00:00"/>
    <n v="15"/>
    <n v="0.06"/>
    <n v="4.71"/>
    <n v="0.7"/>
    <n v="70.650000000000006"/>
  </r>
  <r>
    <n v="5121"/>
    <n v="88483"/>
    <s v="Steven Brown"/>
    <s v="Road Cargo"/>
    <x v="0"/>
    <x v="1"/>
    <s v="High"/>
    <s v="Pinot Noir"/>
    <x v="0"/>
    <x v="3"/>
    <s v="Lucien Albrecht Cremant d'Alsace Brut"/>
    <s v="Mini Crate"/>
    <s v="Mildura"/>
    <x v="890"/>
    <d v="2012-07-01T00:00:00"/>
    <n v="9"/>
    <n v="0.04"/>
    <n v="138.13999999999999"/>
    <n v="35"/>
    <n v="1243.2599999999998"/>
  </r>
  <r>
    <n v="5122"/>
    <n v="88483"/>
    <s v="Steven Brown"/>
    <s v="Express Road Cargo"/>
    <x v="1"/>
    <x v="1"/>
    <s v="High"/>
    <s v="Sauvignon Blanc"/>
    <x v="0"/>
    <x v="3"/>
    <s v="Villa Maria Private Bin Sauvignon Blanc 2015"/>
    <s v="Large Crate"/>
    <s v="Ararat"/>
    <x v="890"/>
    <d v="2012-07-01T00:00:00"/>
    <n v="14"/>
    <n v="0.1"/>
    <n v="125.99"/>
    <n v="8.08"/>
    <n v="1763.86"/>
  </r>
  <r>
    <n v="5123"/>
    <n v="89112"/>
    <s v="Peter Nguyen"/>
    <s v="Express Road Cargo"/>
    <x v="2"/>
    <x v="1"/>
    <s v="Low"/>
    <s v="Cremant"/>
    <x v="0"/>
    <x v="3"/>
    <s v="Belle Glos Oeil de Perdrix Pinot Noir Blanc 2014"/>
    <s v="Mini Crate"/>
    <s v="Canberra"/>
    <x v="286"/>
    <d v="2010-01-26T00:00:00"/>
    <n v="8"/>
    <n v="0.1"/>
    <n v="238.4"/>
    <n v="24.49"/>
    <n v="1907.2"/>
  </r>
  <r>
    <n v="5124"/>
    <n v="89112"/>
    <s v="Peter Nguyen"/>
    <s v="Road Cargo"/>
    <x v="1"/>
    <x v="1"/>
    <s v="Low"/>
    <s v="Reisling"/>
    <x v="0"/>
    <x v="3"/>
    <s v="Robert Oatley Sauvignon Blanc 2013"/>
    <s v="Mini Crate"/>
    <s v="Mount Barker"/>
    <x v="286"/>
    <d v="2010-01-26T00:00:00"/>
    <n v="5"/>
    <n v="0.03"/>
    <n v="199.99"/>
    <n v="24.49"/>
    <n v="999.95"/>
  </r>
  <r>
    <n v="5125"/>
    <n v="90934"/>
    <s v="Anthony Hawkins"/>
    <s v="Express Road Cargo"/>
    <x v="0"/>
    <x v="1"/>
    <s v="Low"/>
    <s v="Zinfandel"/>
    <x v="0"/>
    <x v="4"/>
    <s v="Chateau d'Esclans Garrus Rose 2013"/>
    <s v="Large Crate"/>
    <s v="Ararat"/>
    <x v="932"/>
    <d v="2010-08-20T00:00:00"/>
    <n v="1"/>
    <n v="0.1"/>
    <n v="11.58"/>
    <n v="6.97"/>
    <n v="11.58"/>
  </r>
  <r>
    <n v="5126"/>
    <n v="86910"/>
    <s v="Julie Roberts"/>
    <s v="Express Road Cargo"/>
    <x v="0"/>
    <x v="3"/>
    <s v="Medium"/>
    <s v="Sangiovese"/>
    <x v="0"/>
    <x v="4"/>
    <s v="Domaine Lafond Roc-Epine Tavel Rose 2014"/>
    <s v="Large Crate"/>
    <s v="Dubbo"/>
    <x v="137"/>
    <d v="2013-08-14T00:00:00"/>
    <n v="25"/>
    <n v="7.0000000000000007E-2"/>
    <n v="40.99"/>
    <n v="19.989999999999998"/>
    <n v="1024.75"/>
  </r>
  <r>
    <n v="5127"/>
    <n v="90696"/>
    <s v="Julie Banks"/>
    <s v="Express Road Cargo"/>
    <x v="1"/>
    <x v="1"/>
    <s v="High"/>
    <s v="Reisling"/>
    <x v="0"/>
    <x v="4"/>
    <s v="Los Vascos Sauvignon Blanc 2015"/>
    <s v="Large Crate"/>
    <s v="Melton"/>
    <x v="222"/>
    <d v="2011-06-12T00:00:00"/>
    <n v="17"/>
    <n v="0.04"/>
    <n v="65.989999999999995"/>
    <n v="2.5"/>
    <n v="1121.83"/>
  </r>
  <r>
    <n v="5128"/>
    <n v="90696"/>
    <s v="Tammy Chapman"/>
    <s v="Express Road Cargo"/>
    <x v="0"/>
    <x v="1"/>
    <s v="High"/>
    <s v="Sangiovese"/>
    <x v="0"/>
    <x v="4"/>
    <s v="JCB N¬∞21 Brut Cremant de Bourgogne"/>
    <s v="Large Crate"/>
    <s v="Mount Barker"/>
    <x v="222"/>
    <d v="2011-06-12T00:00:00"/>
    <n v="12"/>
    <n v="0.1"/>
    <n v="5.28"/>
    <n v="5.57"/>
    <n v="63.36"/>
  </r>
  <r>
    <n v="5129"/>
    <n v="87585"/>
    <s v="Fred Ross"/>
    <s v="Express Road Cargo"/>
    <x v="0"/>
    <x v="1"/>
    <s v="High"/>
    <s v="Cabernet Sauvignon"/>
    <x v="0"/>
    <x v="4"/>
    <s v="La Playa Estate Cabernet Sauvignon Rose 2015"/>
    <s v="Large Crate"/>
    <s v="Adelaide"/>
    <x v="287"/>
    <d v="2010-08-27T00:00:00"/>
    <n v="21"/>
    <n v="0.05"/>
    <n v="52.4"/>
    <n v="16.11"/>
    <n v="1100.3999999999999"/>
  </r>
  <r>
    <n v="5130"/>
    <n v="87585"/>
    <s v="Joe Frazier"/>
    <s v="Express Road Cargo"/>
    <x v="0"/>
    <x v="2"/>
    <s v="High"/>
    <s v="Malbec"/>
    <x v="0"/>
    <x v="4"/>
    <s v="Miraval Rose 2014"/>
    <s v="Large Crate"/>
    <s v="Bunbury"/>
    <x v="287"/>
    <d v="2010-08-28T00:00:00"/>
    <n v="5"/>
    <n v="0.1"/>
    <n v="15.14"/>
    <n v="4.53"/>
    <n v="75.7"/>
  </r>
  <r>
    <n v="5131"/>
    <n v="87585"/>
    <s v="Victor Wells"/>
    <s v="Road Cargo"/>
    <x v="0"/>
    <x v="1"/>
    <s v="High"/>
    <s v="Sangiovese"/>
    <x v="0"/>
    <x v="4"/>
    <s v="La Playa Estate Cabernet Sauvignon Rose 2015"/>
    <s v="Full Container"/>
    <s v="Victor Harbor"/>
    <x v="287"/>
    <d v="2010-08-26T00:00:00"/>
    <n v="21"/>
    <n v="0.05"/>
    <n v="36.549999999999997"/>
    <n v="13.89"/>
    <n v="767.55"/>
  </r>
  <r>
    <n v="5132"/>
    <n v="86597"/>
    <s v="Richard Cruz"/>
    <s v="Express Road Cargo"/>
    <x v="0"/>
    <x v="0"/>
    <s v="Medium"/>
    <s v="Pinot Noir"/>
    <x v="0"/>
    <x v="4"/>
    <s v="Pierre Sparr Cremant d'Alsace Reserve Brut Rose"/>
    <s v="Large Crate"/>
    <s v="Gold Coast"/>
    <x v="1193"/>
    <d v="2012-10-05T00:00:00"/>
    <n v="8"/>
    <n v="0.05"/>
    <n v="304.99"/>
    <n v="19.989999999999998"/>
    <n v="2439.92"/>
  </r>
  <r>
    <n v="5133"/>
    <n v="89703"/>
    <s v="Kenneth Peters"/>
    <s v="Express Road Cargo"/>
    <x v="0"/>
    <x v="3"/>
    <s v="Critical"/>
    <s v="Sangiovese"/>
    <x v="0"/>
    <x v="4"/>
    <s v="Jean-Baptiste Adam Les Natures Cremant d'Alsace Brut"/>
    <s v="Large Crate"/>
    <s v="Liverpool"/>
    <x v="1279"/>
    <d v="2013-08-13T00:00:00"/>
    <n v="10"/>
    <n v="0.09"/>
    <n v="155.06"/>
    <n v="7.07"/>
    <n v="1550.6"/>
  </r>
  <r>
    <n v="5134"/>
    <n v="88971"/>
    <s v="Elizabeth Frazier"/>
    <s v="Express Road Cargo"/>
    <x v="0"/>
    <x v="0"/>
    <s v="High"/>
    <s v="Shiraz"/>
    <x v="0"/>
    <x v="4"/>
    <s v="Bollinger Brut Special Cuvee"/>
    <s v="Large Crate"/>
    <s v="Gympie"/>
    <x v="1007"/>
    <d v="2010-04-28T00:00:00"/>
    <n v="3"/>
    <n v="0.09"/>
    <n v="12.28"/>
    <n v="4.8600000000000003"/>
    <n v="36.839999999999996"/>
  </r>
  <r>
    <n v="5135"/>
    <n v="90544"/>
    <s v="Ralph Baker"/>
    <s v="Express Road Cargo"/>
    <x v="0"/>
    <x v="1"/>
    <s v="High"/>
    <s v="Sangiovese"/>
    <x v="0"/>
    <x v="4"/>
    <s v="Laurent-Perrier Brut Rose"/>
    <s v="Large Crate"/>
    <s v="Port Adelaide"/>
    <x v="1280"/>
    <d v="2011-11-20T00:00:00"/>
    <n v="36"/>
    <n v="0.05"/>
    <n v="5.68"/>
    <n v="1.39"/>
    <n v="204.48"/>
  </r>
  <r>
    <n v="5136"/>
    <n v="90544"/>
    <s v="Ralph Baker"/>
    <s v="Road Cargo"/>
    <x v="2"/>
    <x v="1"/>
    <s v="High"/>
    <s v="Cremant"/>
    <x v="0"/>
    <x v="4"/>
    <s v="Miraval Rose 2014"/>
    <s v="Large Crate"/>
    <s v="Adelaide"/>
    <x v="1280"/>
    <d v="2011-11-19T00:00:00"/>
    <n v="29"/>
    <n v="7.0000000000000007E-2"/>
    <n v="19.98"/>
    <n v="10.49"/>
    <n v="579.41999999999996"/>
  </r>
  <r>
    <n v="5137"/>
    <n v="86676"/>
    <s v="Anthony Hunt"/>
    <s v="Express Road Cargo"/>
    <x v="1"/>
    <x v="1"/>
    <s v="Medium"/>
    <s v="Chardonnay"/>
    <x v="0"/>
    <x v="4"/>
    <s v="Rombauer Chardonnay 2014"/>
    <s v="Standard Size Crate"/>
    <s v="Geelong"/>
    <x v="211"/>
    <d v="2012-11-20T00:00:00"/>
    <n v="17"/>
    <n v="7.0000000000000007E-2"/>
    <n v="8.32"/>
    <n v="2.38"/>
    <n v="141.44"/>
  </r>
  <r>
    <n v="5138"/>
    <n v="86676"/>
    <s v="Anthony Hunt"/>
    <s v="Express Road Cargo"/>
    <x v="0"/>
    <x v="1"/>
    <s v="Medium"/>
    <s v="Shiraz"/>
    <x v="0"/>
    <x v="4"/>
    <s v="Locations by Dave Phinney F Rose"/>
    <s v="Large Crate"/>
    <s v="Wodonga"/>
    <x v="211"/>
    <d v="2012-11-19T00:00:00"/>
    <n v="24"/>
    <n v="0.04"/>
    <n v="6.48"/>
    <n v="8.73"/>
    <n v="155.52000000000001"/>
  </r>
  <r>
    <n v="5139"/>
    <n v="86676"/>
    <s v="Anthony Hunt"/>
    <s v="Express Road Cargo"/>
    <x v="1"/>
    <x v="1"/>
    <s v="Medium"/>
    <s v="Reisling"/>
    <x v="0"/>
    <x v="4"/>
    <s v="Mercer Canyons Chardonnay 2013"/>
    <s v="Large Crate"/>
    <s v="Bendigo"/>
    <x v="211"/>
    <d v="2012-11-20T00:00:00"/>
    <n v="25"/>
    <n v="7.0000000000000007E-2"/>
    <n v="115.99"/>
    <n v="2.5"/>
    <n v="2899.75"/>
  </r>
  <r>
    <n v="5140"/>
    <n v="86676"/>
    <s v="Sean Shaw"/>
    <s v="Express Road Cargo"/>
    <x v="2"/>
    <x v="1"/>
    <s v="Medium"/>
    <s v="Cremant"/>
    <x v="0"/>
    <x v="4"/>
    <s v="Chateau d'Esclans Whispering Angel Rose 2014"/>
    <s v="Full Container"/>
    <s v="Wodonga"/>
    <x v="211"/>
    <d v="2012-11-19T00:00:00"/>
    <n v="26"/>
    <n v="0.09"/>
    <n v="7.59"/>
    <n v="4"/>
    <n v="197.34"/>
  </r>
  <r>
    <n v="5141"/>
    <n v="88138"/>
    <s v="Harold Barnes"/>
    <s v="Air Cargo"/>
    <x v="1"/>
    <x v="1"/>
    <s v="Not Specified"/>
    <s v="Chardonnay"/>
    <x v="0"/>
    <x v="4"/>
    <s v="St. Supery Sauvignon Blanc 2015"/>
    <s v="Small Crate"/>
    <s v="Canberra"/>
    <x v="1281"/>
    <d v="2011-05-03T00:00:00"/>
    <n v="16"/>
    <n v="7.0000000000000007E-2"/>
    <n v="119.99"/>
    <n v="56.14"/>
    <n v="1919.84"/>
  </r>
  <r>
    <n v="5142"/>
    <n v="86928"/>
    <s v="Aaron Sanchez"/>
    <s v="Express Road Cargo"/>
    <x v="1"/>
    <x v="1"/>
    <s v="High"/>
    <s v="Sauvignon Blanc"/>
    <x v="0"/>
    <x v="4"/>
    <s v="Robert Oatley Sauvignon Blanc 2013"/>
    <s v="Standard Size Crate"/>
    <s v="Canberra"/>
    <x v="1121"/>
    <d v="2012-01-15T00:00:00"/>
    <n v="6"/>
    <n v="0.09"/>
    <n v="1.7"/>
    <n v="1.99"/>
    <n v="10.199999999999999"/>
  </r>
  <r>
    <n v="5143"/>
    <n v="91059"/>
    <s v="Joe Simmons"/>
    <s v="Express Road Cargo"/>
    <x v="1"/>
    <x v="3"/>
    <s v="Critical"/>
    <s v="Pinot Gris"/>
    <x v="0"/>
    <x v="4"/>
    <s v="Chardonnais Napa Valley Chardonnay 2013"/>
    <s v="Loose Wrap"/>
    <s v="Orange"/>
    <x v="1282"/>
    <d v="2010-09-17T00:00:00"/>
    <n v="16"/>
    <n v="0.04"/>
    <n v="120.97"/>
    <n v="7.11"/>
    <n v="1935.52"/>
  </r>
  <r>
    <n v="5144"/>
    <n v="91059"/>
    <s v="Joe Simmons"/>
    <s v="Express Road Cargo"/>
    <x v="1"/>
    <x v="3"/>
    <s v="Critical"/>
    <s v="Pinot Gris"/>
    <x v="0"/>
    <x v="4"/>
    <s v="Los Vascos Sauvignon Blanc 2015"/>
    <s v="Large Crate"/>
    <s v="Blue Mountains"/>
    <x v="1282"/>
    <d v="2010-09-19T00:00:00"/>
    <n v="16"/>
    <n v="0"/>
    <n v="195.99"/>
    <n v="4.2"/>
    <n v="3135.84"/>
  </r>
  <r>
    <n v="5145"/>
    <n v="90864"/>
    <s v="Steven Willis"/>
    <s v="Express Road Cargo"/>
    <x v="0"/>
    <x v="3"/>
    <s v="High"/>
    <s v="Pinot Noir"/>
    <x v="0"/>
    <x v="4"/>
    <s v="Domaine Lafage Miraflors Rose 2013"/>
    <s v="Large Crate"/>
    <s v="Blue Mountains"/>
    <x v="1043"/>
    <d v="2013-04-07T00:00:00"/>
    <n v="7"/>
    <n v="7.0000000000000007E-2"/>
    <n v="2.2200000000000002"/>
    <n v="5"/>
    <n v="15.540000000000001"/>
  </r>
  <r>
    <n v="5146"/>
    <n v="90864"/>
    <s v="Steven Willis"/>
    <s v="Express Road Cargo"/>
    <x v="0"/>
    <x v="3"/>
    <s v="High"/>
    <s v="Cabernet Sauvignon"/>
    <x v="0"/>
    <x v="4"/>
    <s v="Domaine Lafond Roc-Epine Tavel Rose 2014"/>
    <s v="Large Crate"/>
    <s v="Sydney"/>
    <x v="1043"/>
    <d v="2013-04-07T00:00:00"/>
    <n v="8"/>
    <n v="0.02"/>
    <n v="15.67"/>
    <n v="1.39"/>
    <n v="125.36"/>
  </r>
  <r>
    <n v="5147"/>
    <n v="90864"/>
    <s v="Steven Willis"/>
    <s v="Air Cargo"/>
    <x v="1"/>
    <x v="3"/>
    <s v="High"/>
    <s v="Chardonnay"/>
    <x v="0"/>
    <x v="4"/>
    <s v="Hewitson LuLu Sauvignon Blanc 2014"/>
    <s v="Small Crate"/>
    <s v="Blue Mountains"/>
    <x v="1043"/>
    <d v="2013-04-06T00:00:00"/>
    <n v="10"/>
    <n v="0.02"/>
    <n v="400.97"/>
    <n v="48.26"/>
    <n v="4009.7000000000003"/>
  </r>
  <r>
    <n v="5148"/>
    <n v="90864"/>
    <s v="Steven Willis"/>
    <s v="Express Road Cargo"/>
    <x v="1"/>
    <x v="3"/>
    <s v="High"/>
    <s v="Chardonnay"/>
    <x v="0"/>
    <x v="4"/>
    <s v="Lincourt Courtney's Chardonnay 2012"/>
    <s v="Loose Wrap"/>
    <s v="Newcastle"/>
    <x v="1043"/>
    <d v="2013-04-06T00:00:00"/>
    <n v="11"/>
    <n v="0.04"/>
    <n v="23.99"/>
    <n v="6.3"/>
    <n v="263.89"/>
  </r>
  <r>
    <n v="5149"/>
    <n v="86399"/>
    <s v="Harry Meyer"/>
    <s v="Air Cargo"/>
    <x v="1"/>
    <x v="1"/>
    <s v="High"/>
    <s v="Pinot Gris"/>
    <x v="0"/>
    <x v="4"/>
    <s v="St. Supery Sauvignon Blanc 2015"/>
    <s v="Extra Large Crate"/>
    <s v="Mount Barker"/>
    <x v="341"/>
    <d v="2011-10-01T00:00:00"/>
    <n v="13"/>
    <n v="0.09"/>
    <n v="90.97"/>
    <n v="28"/>
    <n v="1182.6099999999999"/>
  </r>
  <r>
    <n v="5150"/>
    <n v="87449"/>
    <s v="Johnny Webb"/>
    <s v="Air Cargo"/>
    <x v="2"/>
    <x v="1"/>
    <s v="Medium"/>
    <s v="Grenache Rose"/>
    <x v="0"/>
    <x v="4"/>
    <s v="Barnard Griffin Rose of Sangiovese 2014"/>
    <s v="Small Crate"/>
    <s v="Victor Harbor"/>
    <x v="318"/>
    <d v="2013-02-16T00:00:00"/>
    <n v="10"/>
    <n v="0"/>
    <n v="320.64"/>
    <n v="29.2"/>
    <n v="3206.3999999999996"/>
  </r>
  <r>
    <n v="5151"/>
    <n v="87449"/>
    <s v="Raymond Lane"/>
    <s v="Express Road Cargo"/>
    <x v="1"/>
    <x v="1"/>
    <s v="Medium"/>
    <s v="Pinot Gris"/>
    <x v="0"/>
    <x v="4"/>
    <s v="Los Vascos Sauvignon Blanc 2015"/>
    <s v="Loose Wrap"/>
    <s v="Melton"/>
    <x v="318"/>
    <d v="2013-02-17T00:00:00"/>
    <n v="8"/>
    <n v="0.05"/>
    <n v="7.99"/>
    <n v="5.03"/>
    <n v="63.92"/>
  </r>
  <r>
    <n v="5152"/>
    <n v="88186"/>
    <s v="Howard Watson"/>
    <s v="Express Road Cargo"/>
    <x v="2"/>
    <x v="3"/>
    <s v="High"/>
    <s v="Grenache Rose"/>
    <x v="0"/>
    <x v="2"/>
    <s v="Marques de Caceres Rioja Rosado 2014"/>
    <s v="Standard Size Crate"/>
    <s v="Armidale"/>
    <x v="372"/>
    <d v="2011-02-24T00:00:00"/>
    <n v="12"/>
    <n v="0.09"/>
    <n v="4.91"/>
    <n v="3.05"/>
    <n v="58.92"/>
  </r>
  <r>
    <n v="5153"/>
    <n v="88186"/>
    <s v="Billy Snyder"/>
    <s v="Air Cargo"/>
    <x v="2"/>
    <x v="3"/>
    <s v="High"/>
    <s v="Champagne"/>
    <x v="0"/>
    <x v="2"/>
    <s v="Miraval Rose (1.5 Liter Magnum) 2014"/>
    <s v="Small Crate"/>
    <s v="Albury"/>
    <x v="372"/>
    <d v="2011-02-25T00:00:00"/>
    <n v="1"/>
    <n v="0"/>
    <n v="880.98"/>
    <n v="44.55"/>
    <n v="880.98"/>
  </r>
  <r>
    <n v="5154"/>
    <n v="89643"/>
    <s v="Harold Black"/>
    <s v="Express Road Cargo"/>
    <x v="1"/>
    <x v="3"/>
    <s v="High"/>
    <s v="Pinot Gris"/>
    <x v="0"/>
    <x v="2"/>
    <s v="Cloudy Bay Sauvignon Blanc 2015"/>
    <s v="Full Container"/>
    <s v="Liverpool"/>
    <x v="541"/>
    <d v="2013-04-12T00:00:00"/>
    <n v="4"/>
    <n v="0.01"/>
    <n v="20.99"/>
    <n v="0.99"/>
    <n v="83.96"/>
  </r>
  <r>
    <n v="5155"/>
    <n v="91425"/>
    <s v="Howard Alexander"/>
    <s v="Air Cargo"/>
    <x v="2"/>
    <x v="3"/>
    <s v="Not Specified"/>
    <s v="Sangiovese Rose"/>
    <x v="0"/>
    <x v="2"/>
    <s v="Chateau d'Esclans Garrus Rose 2013"/>
    <s v="Small Crate"/>
    <s v="Paramatta"/>
    <x v="336"/>
    <d v="2011-09-25T00:00:00"/>
    <n v="9"/>
    <n v="0.04"/>
    <n v="70.98"/>
    <n v="26.85"/>
    <n v="638.82000000000005"/>
  </r>
  <r>
    <n v="5156"/>
    <n v="91425"/>
    <s v="Howard Alexander"/>
    <s v="Express Road Cargo"/>
    <x v="0"/>
    <x v="3"/>
    <s v="Not Specified"/>
    <s v="Malbec"/>
    <x v="0"/>
    <x v="2"/>
    <s v="Louis Roederer Cristal Brut 2006"/>
    <s v="Large Crate"/>
    <s v="Campbeltown"/>
    <x v="336"/>
    <d v="2011-09-23T00:00:00"/>
    <n v="15"/>
    <n v="0.1"/>
    <n v="38.76"/>
    <n v="13.26"/>
    <n v="581.4"/>
  </r>
  <r>
    <n v="5157"/>
    <n v="86033"/>
    <s v="Clarence White"/>
    <s v="Road Cargo"/>
    <x v="0"/>
    <x v="2"/>
    <s v="Medium"/>
    <s v="Merlot"/>
    <x v="0"/>
    <x v="2"/>
    <s v="Locations by Dave Phinney F Rose"/>
    <s v="Full Container"/>
    <s v="Freemantle"/>
    <x v="629"/>
    <d v="2013-12-28T00:00:00"/>
    <n v="11"/>
    <n v="0.02"/>
    <n v="1.76"/>
    <n v="0.7"/>
    <n v="19.36"/>
  </r>
  <r>
    <n v="5158"/>
    <n v="88615"/>
    <s v="Gary Bailey"/>
    <s v="Express Road Cargo"/>
    <x v="0"/>
    <x v="0"/>
    <s v="Critical"/>
    <s v="Cabernet Sauvignon"/>
    <x v="0"/>
    <x v="2"/>
    <s v="Domaine Lafage Miraflors Rose 2013"/>
    <s v="Large Crate"/>
    <s v="Mount Isa"/>
    <x v="382"/>
    <d v="2012-06-16T00:00:00"/>
    <n v="19"/>
    <n v="0.01"/>
    <n v="4.55"/>
    <n v="1.49"/>
    <n v="86.45"/>
  </r>
  <r>
    <n v="5159"/>
    <n v="88615"/>
    <s v="Gary Bailey"/>
    <s v="Express Road Cargo"/>
    <x v="0"/>
    <x v="0"/>
    <s v="Critical"/>
    <s v="Malbec"/>
    <x v="0"/>
    <x v="2"/>
    <s v="Dom Perignon 2006"/>
    <s v="Large Crate"/>
    <s v="Bundaberg"/>
    <x v="382"/>
    <d v="2012-06-15T00:00:00"/>
    <n v="3"/>
    <n v="0.05"/>
    <n v="1.88"/>
    <n v="1.49"/>
    <n v="5.64"/>
  </r>
  <r>
    <n v="5160"/>
    <n v="87642"/>
    <s v="Antonio Knight"/>
    <s v="Air Cargo"/>
    <x v="2"/>
    <x v="1"/>
    <s v="Low"/>
    <s v="Grenache Rose"/>
    <x v="0"/>
    <x v="2"/>
    <s v="La Playa Estate Cabernet Sauvignon Rose 2015"/>
    <s v="Small Crate"/>
    <s v="Geelong"/>
    <x v="289"/>
    <d v="2013-02-11T00:00:00"/>
    <n v="4"/>
    <n v="0.04"/>
    <n v="280.98"/>
    <n v="35.67"/>
    <n v="1123.92"/>
  </r>
  <r>
    <n v="5161"/>
    <n v="87642"/>
    <s v="Antonio Knight"/>
    <s v="Express Road Cargo"/>
    <x v="1"/>
    <x v="1"/>
    <s v="Low"/>
    <s v="Reisling"/>
    <x v="0"/>
    <x v="2"/>
    <s v="Dog Point Vineyard Sauvignon Blanc 2014"/>
    <s v="Large Crate"/>
    <s v="Mildura"/>
    <x v="289"/>
    <d v="2013-02-14T00:00:00"/>
    <n v="10"/>
    <n v="0.05"/>
    <n v="35.99"/>
    <n v="1.1000000000000001"/>
    <n v="359.90000000000003"/>
  </r>
  <r>
    <n v="5162"/>
    <n v="87112"/>
    <s v="Martin Hill"/>
    <s v="Air Cargo"/>
    <x v="2"/>
    <x v="2"/>
    <s v="Critical"/>
    <s v="Champagne"/>
    <x v="0"/>
    <x v="2"/>
    <s v="Miraval Rose (1.5 Liter Magnum) 2014"/>
    <s v="Small Crate"/>
    <s v="Perth"/>
    <x v="1172"/>
    <d v="2012-04-17T00:00:00"/>
    <n v="6"/>
    <n v="0.01"/>
    <n v="260.98"/>
    <n v="41.91"/>
    <n v="1565.88"/>
  </r>
  <r>
    <n v="5163"/>
    <n v="88124"/>
    <s v="Ralph Morris"/>
    <s v="Air Cargo"/>
    <x v="0"/>
    <x v="3"/>
    <s v="Medium"/>
    <s v="Pinot Noir"/>
    <x v="0"/>
    <x v="2"/>
    <s v="Bollinger Brut Special Cuvee"/>
    <s v="Extra Large Crate"/>
    <s v="Cessnock"/>
    <x v="436"/>
    <d v="2013-09-09T00:00:00"/>
    <n v="3"/>
    <n v="0.05"/>
    <n v="100.98"/>
    <n v="15.66"/>
    <n v="302.94"/>
  </r>
  <r>
    <n v="5164"/>
    <n v="88124"/>
    <s v="Ralph Morris"/>
    <s v="Air Cargo"/>
    <x v="2"/>
    <x v="3"/>
    <s v="Medium"/>
    <s v="Champagne"/>
    <x v="0"/>
    <x v="2"/>
    <s v="Barnard Griffin Rose of Sangiovese 2014"/>
    <s v="Small Crate"/>
    <s v="Newcastle"/>
    <x v="436"/>
    <d v="2013-09-09T00:00:00"/>
    <n v="6"/>
    <n v="7.0000000000000007E-2"/>
    <n v="220.98"/>
    <n v="64.66"/>
    <n v="1325.8799999999999"/>
  </r>
  <r>
    <n v="5165"/>
    <n v="88124"/>
    <s v="Ralph Morris"/>
    <s v="Express Road Cargo"/>
    <x v="0"/>
    <x v="3"/>
    <s v="Medium"/>
    <s v="Shiraz"/>
    <x v="0"/>
    <x v="2"/>
    <s v="Gerard Bertrand Cote des Roses Rose 2014"/>
    <s v="Large Crate"/>
    <s v="Sydney"/>
    <x v="436"/>
    <d v="2013-09-09T00:00:00"/>
    <n v="14"/>
    <n v="0.03"/>
    <n v="35.44"/>
    <n v="19.989999999999998"/>
    <n v="496.15999999999997"/>
  </r>
  <r>
    <n v="5166"/>
    <n v="91431"/>
    <s v="Steve Moreno"/>
    <s v="Road Cargo"/>
    <x v="0"/>
    <x v="3"/>
    <s v="Low"/>
    <s v="Zinfandel"/>
    <x v="0"/>
    <x v="2"/>
    <s v="Jean-Baptiste Adam Les Natures Cremant d'Alsace Brut"/>
    <s v="Large Crate"/>
    <s v="Bathurst"/>
    <x v="213"/>
    <d v="2013-09-28T00:00:00"/>
    <n v="16"/>
    <n v="0.08"/>
    <n v="10.89"/>
    <n v="4.5"/>
    <n v="174.24"/>
  </r>
  <r>
    <n v="5167"/>
    <n v="88716"/>
    <s v="Alan Stewart"/>
    <s v="Express Road Cargo"/>
    <x v="0"/>
    <x v="3"/>
    <s v="High"/>
    <s v="Cabernet Sauvignon"/>
    <x v="0"/>
    <x v="2"/>
    <s v="Orin Swift Cellars Fragile Rose 2014"/>
    <s v="Large Crate"/>
    <s v="Sydney"/>
    <x v="823"/>
    <d v="2012-04-24T00:00:00"/>
    <n v="7"/>
    <n v="0.1"/>
    <n v="9.7799999999999994"/>
    <n v="1.39"/>
    <n v="68.459999999999994"/>
  </r>
  <r>
    <n v="5168"/>
    <n v="88118"/>
    <s v="Ralph Morris"/>
    <s v="Express Road Cargo"/>
    <x v="1"/>
    <x v="3"/>
    <s v="High"/>
    <s v="Pinot Gris"/>
    <x v="0"/>
    <x v="2"/>
    <s v="Mercer Canyons Chardonnay 2013"/>
    <s v="Mini Crate"/>
    <s v="Campbeltown"/>
    <x v="127"/>
    <d v="2012-07-04T00:00:00"/>
    <n v="16"/>
    <n v="7.0000000000000007E-2"/>
    <n v="599.99"/>
    <n v="24.49"/>
    <n v="9599.84"/>
  </r>
  <r>
    <n v="5169"/>
    <n v="88118"/>
    <s v="Ralph Morris"/>
    <s v="Express Road Cargo"/>
    <x v="0"/>
    <x v="3"/>
    <s v="High"/>
    <s v="Malbec"/>
    <x v="0"/>
    <x v="2"/>
    <s v="Sutter Home Pink Moscato"/>
    <s v="Large Crate"/>
    <s v="Armidale"/>
    <x v="127"/>
    <d v="2012-07-05T00:00:00"/>
    <n v="10"/>
    <n v="0.1"/>
    <n v="18.97"/>
    <n v="5.21"/>
    <n v="189.7"/>
  </r>
  <r>
    <n v="5170"/>
    <n v="87635"/>
    <s v="Antonio Knight"/>
    <s v="Air Cargo"/>
    <x v="2"/>
    <x v="1"/>
    <s v="Not Specified"/>
    <s v="Grenache Rose"/>
    <x v="0"/>
    <x v="2"/>
    <s v="Pietradolce Etna Rosato 2014"/>
    <s v="Small Crate"/>
    <s v="Mildura"/>
    <x v="290"/>
    <d v="2011-06-04T00:00:00"/>
    <n v="7"/>
    <n v="0.1"/>
    <n v="150.97999999999999"/>
    <n v="16.010000000000002"/>
    <n v="1056.8599999999999"/>
  </r>
  <r>
    <n v="5171"/>
    <n v="85959"/>
    <s v="Bobby Sullivan"/>
    <s v="Express Road Cargo"/>
    <x v="0"/>
    <x v="3"/>
    <s v="Critical"/>
    <s v="Merlot"/>
    <x v="0"/>
    <x v="2"/>
    <s v="Bertani Bertarose 2014"/>
    <s v="Large Crate"/>
    <s v="Albury"/>
    <x v="46"/>
    <d v="2013-01-18T00:00:00"/>
    <n v="12"/>
    <n v="0.05"/>
    <n v="18.97"/>
    <n v="9.5399999999999991"/>
    <n v="227.64"/>
  </r>
  <r>
    <n v="5172"/>
    <n v="86336"/>
    <s v="Gregory Russell"/>
    <s v="Express Road Cargo"/>
    <x v="0"/>
    <x v="1"/>
    <s v="Medium"/>
    <s v="Merlot"/>
    <x v="0"/>
    <x v="2"/>
    <s v="Belle Glos Oeil de Perdrix Pinot Noir Blanc 2014"/>
    <s v="Large Crate"/>
    <s v="Mount Barker"/>
    <x v="1152"/>
    <d v="2013-03-15T00:00:00"/>
    <n v="5"/>
    <n v="0.05"/>
    <n v="12.28"/>
    <n v="5.09"/>
    <n v="61.4"/>
  </r>
  <r>
    <n v="5173"/>
    <n v="88612"/>
    <s v="Gary Bailey"/>
    <s v="Express Road Cargo"/>
    <x v="0"/>
    <x v="0"/>
    <s v="Critical"/>
    <s v="Sangiovese"/>
    <x v="0"/>
    <x v="2"/>
    <s v="Dopff &amp; Irion Cremant Rose Brut"/>
    <s v="Loose Wrap"/>
    <s v="Maryborough"/>
    <x v="40"/>
    <d v="2010-06-23T00:00:00"/>
    <n v="4"/>
    <n v="0.01"/>
    <n v="7.98"/>
    <n v="6.5"/>
    <n v="31.92"/>
  </r>
  <r>
    <n v="5174"/>
    <n v="90026"/>
    <s v="Mildred Fox"/>
    <s v="Express Road Cargo"/>
    <x v="1"/>
    <x v="1"/>
    <s v="High"/>
    <s v="Chardonnay"/>
    <x v="0"/>
    <x v="2"/>
    <s v="Chardonnais Napa Valley Chardonnay 2013"/>
    <s v="Loose Wrap"/>
    <s v="Benalla"/>
    <x v="716"/>
    <d v="2010-05-27T00:00:00"/>
    <n v="12"/>
    <n v="0.09"/>
    <n v="17.98"/>
    <n v="8.51"/>
    <n v="215.76"/>
  </r>
  <r>
    <n v="5175"/>
    <n v="87779"/>
    <s v="Philip Harper"/>
    <s v="Express Road Cargo"/>
    <x v="0"/>
    <x v="1"/>
    <s v="Critical"/>
    <s v="Zinfandel"/>
    <x v="0"/>
    <x v="2"/>
    <s v="Dom Perignon 2006"/>
    <s v="Full Container"/>
    <s v="Melton"/>
    <x v="1283"/>
    <d v="2012-04-19T00:00:00"/>
    <n v="2"/>
    <n v="0.04"/>
    <n v="2.6"/>
    <n v="2.4"/>
    <n v="5.2"/>
  </r>
  <r>
    <n v="5176"/>
    <n v="87141"/>
    <s v="Albert Mills"/>
    <s v="Express Road Cargo"/>
    <x v="1"/>
    <x v="3"/>
    <s v="Not Specified"/>
    <s v="Reisling"/>
    <x v="0"/>
    <x v="2"/>
    <s v="Leeuwin Estate Art Series Chardonnay 2012"/>
    <s v="Standard Size Crate"/>
    <s v="Dubbo"/>
    <x v="190"/>
    <d v="2013-01-01T00:00:00"/>
    <n v="22"/>
    <n v="0.08"/>
    <n v="8.32"/>
    <n v="2.38"/>
    <n v="183.04000000000002"/>
  </r>
  <r>
    <n v="5177"/>
    <n v="87141"/>
    <s v="Philip Hart"/>
    <s v="Express Road Cargo"/>
    <x v="0"/>
    <x v="2"/>
    <s v="Not Specified"/>
    <s v="Sangiovese"/>
    <x v="0"/>
    <x v="2"/>
    <s v="Chateau de Campuget Costieres de Nimes Tradition Rose 2015"/>
    <s v="Large Crate"/>
    <s v="Geraldton"/>
    <x v="190"/>
    <d v="2012-12-31T00:00:00"/>
    <n v="15"/>
    <n v="0.09"/>
    <n v="5.28"/>
    <n v="8.16"/>
    <n v="79.2"/>
  </r>
  <r>
    <n v="5178"/>
    <n v="89292"/>
    <s v="Pamela Hanson"/>
    <s v="Express Road Cargo"/>
    <x v="0"/>
    <x v="1"/>
    <s v="High"/>
    <s v="Pinot Noir"/>
    <x v="0"/>
    <x v="2"/>
    <s v="Chateau d'Esclans Whispering Angel Rose 2014"/>
    <s v="Large Crate"/>
    <s v="Canberra"/>
    <x v="346"/>
    <d v="2010-07-25T00:00:00"/>
    <n v="4"/>
    <n v="0.09"/>
    <n v="15.28"/>
    <n v="10.91"/>
    <n v="61.12"/>
  </r>
  <r>
    <n v="5179"/>
    <n v="86412"/>
    <s v="Roger Watson"/>
    <s v="Express Road Cargo"/>
    <x v="0"/>
    <x v="3"/>
    <s v="Critical"/>
    <s v="Zinfandel"/>
    <x v="0"/>
    <x v="2"/>
    <s v="Chateau d'Esclans Garrus Rose 2013"/>
    <s v="Large Crate"/>
    <s v="Orange"/>
    <x v="500"/>
    <d v="2011-03-23T00:00:00"/>
    <n v="11"/>
    <n v="0.02"/>
    <n v="34.99"/>
    <n v="7.73"/>
    <n v="384.89000000000004"/>
  </r>
  <r>
    <n v="5180"/>
    <n v="87599"/>
    <s v="Harry George"/>
    <s v="Express Road Cargo"/>
    <x v="0"/>
    <x v="2"/>
    <s v="Medium"/>
    <s v="Sangiovese"/>
    <x v="0"/>
    <x v="2"/>
    <s v="Moet &amp; Chandon Imperial"/>
    <s v="Large Crate"/>
    <s v="Geraldton"/>
    <x v="1043"/>
    <d v="2013-04-07T00:00:00"/>
    <n v="2"/>
    <n v="0.01"/>
    <n v="3.08"/>
    <n v="0.99"/>
    <n v="6.16"/>
  </r>
  <r>
    <n v="5181"/>
    <n v="86332"/>
    <s v="Gregory Russell"/>
    <s v="Air Cargo"/>
    <x v="2"/>
    <x v="1"/>
    <s v="Critical"/>
    <s v="Sangiovese Rose"/>
    <x v="0"/>
    <x v="2"/>
    <s v="Domaine Lafond Roc-Epine Tavel Rose 2014"/>
    <s v="Small Crate"/>
    <s v="Port Adelaide"/>
    <x v="719"/>
    <d v="2011-06-18T00:00:00"/>
    <n v="8"/>
    <n v="0.08"/>
    <n v="150.97999999999999"/>
    <n v="39.25"/>
    <n v="1207.8399999999999"/>
  </r>
  <r>
    <n v="5182"/>
    <n v="90420"/>
    <s v="Michael Ferguson"/>
    <s v="Express Road Cargo"/>
    <x v="1"/>
    <x v="3"/>
    <s v="Medium"/>
    <s v="Sauvignon Blanc"/>
    <x v="0"/>
    <x v="2"/>
    <s v="Leeuwin Estate Art Series Chardonnay 2012"/>
    <s v="Standard Size Crate"/>
    <s v="Liverpool"/>
    <x v="376"/>
    <d v="2013-07-04T00:00:00"/>
    <n v="17"/>
    <n v="0.06"/>
    <n v="35.99"/>
    <n v="1.25"/>
    <n v="611.83000000000004"/>
  </r>
  <r>
    <n v="5183"/>
    <n v="90420"/>
    <s v="Aaron West"/>
    <s v="Express Road Cargo"/>
    <x v="0"/>
    <x v="3"/>
    <s v="Medium"/>
    <s v="Sangiovese"/>
    <x v="0"/>
    <x v="2"/>
    <s v="Laurent-Perrier Brut Rose"/>
    <s v="Loose Wrap"/>
    <s v="Bathurst"/>
    <x v="376"/>
    <d v="2013-07-06T00:00:00"/>
    <n v="15"/>
    <n v="0.02"/>
    <n v="25.98"/>
    <n v="5.37"/>
    <n v="389.7"/>
  </r>
  <r>
    <n v="5184"/>
    <n v="90420"/>
    <s v="Aaron West"/>
    <s v="Express Road Cargo"/>
    <x v="2"/>
    <x v="3"/>
    <s v="Medium"/>
    <s v="Sangiovese Rose"/>
    <x v="0"/>
    <x v="2"/>
    <s v="Chateau de Campuget Costieres de Nimes Tradition Rose 2015"/>
    <s v="Large Crate"/>
    <s v="Blue Mountains"/>
    <x v="376"/>
    <d v="2013-07-05T00:00:00"/>
    <n v="7"/>
    <n v="0.03"/>
    <n v="6.24"/>
    <n v="5.22"/>
    <n v="43.68"/>
  </r>
  <r>
    <n v="5185"/>
    <n v="87834"/>
    <s v="Brian Fields"/>
    <s v="Express Road Cargo"/>
    <x v="0"/>
    <x v="1"/>
    <s v="Critical"/>
    <s v="Merlot"/>
    <x v="0"/>
    <x v="2"/>
    <s v="Barnard Griffin Rose of Sangiovese 2014"/>
    <s v="Full Container"/>
    <s v="Mount Barker"/>
    <x v="1245"/>
    <d v="2011-08-05T00:00:00"/>
    <n v="7"/>
    <n v="0.03"/>
    <n v="1.48"/>
    <n v="0.7"/>
    <n v="10.36"/>
  </r>
  <r>
    <n v="5186"/>
    <n v="87834"/>
    <s v="Gregory Fox"/>
    <s v="Air Cargo"/>
    <x v="2"/>
    <x v="0"/>
    <s v="Critical"/>
    <s v="Sangiovese Rose"/>
    <x v="0"/>
    <x v="2"/>
    <s v="Domaine Lafage Miraflors Rose 2013"/>
    <s v="Extra Large Crate"/>
    <s v="Palmerston"/>
    <x v="1245"/>
    <d v="2011-08-04T00:00:00"/>
    <n v="15"/>
    <n v="0.03"/>
    <n v="95.95"/>
    <n v="74.349999999999994"/>
    <n v="1439.25"/>
  </r>
  <r>
    <n v="5187"/>
    <n v="87068"/>
    <s v="Steven Ortiz"/>
    <s v="Road Cargo"/>
    <x v="0"/>
    <x v="0"/>
    <s v="Critical"/>
    <s v="Zinfandel"/>
    <x v="0"/>
    <x v="2"/>
    <s v="Dopff &amp; Irion Cremant Rose Brut"/>
    <s v="Large Crate"/>
    <s v="Townsville"/>
    <x v="292"/>
    <d v="2013-07-23T00:00:00"/>
    <n v="4"/>
    <n v="0"/>
    <n v="15.01"/>
    <n v="8.4"/>
    <n v="60.04"/>
  </r>
  <r>
    <n v="5188"/>
    <n v="85938"/>
    <s v="Billy Alvarez"/>
    <s v="Express Road Cargo"/>
    <x v="1"/>
    <x v="3"/>
    <s v="Medium"/>
    <s v="Reisling"/>
    <x v="0"/>
    <x v="2"/>
    <s v="Leeuwin Estate Art Series Chardonnay 2012"/>
    <s v="Mini Crate"/>
    <s v="Liverpool"/>
    <x v="861"/>
    <d v="2010-03-22T00:00:00"/>
    <n v="3"/>
    <n v="0"/>
    <n v="6783.02"/>
    <n v="24.49"/>
    <n v="20349.060000000001"/>
  </r>
  <r>
    <n v="5189"/>
    <n v="85943"/>
    <s v="Billy Alvarez"/>
    <s v="Express Road Cargo"/>
    <x v="1"/>
    <x v="3"/>
    <s v="Medium"/>
    <s v="Chardonnay"/>
    <x v="0"/>
    <x v="2"/>
    <s v="Robert Oatley Sauvignon Blanc 2013"/>
    <s v="Large Crate"/>
    <s v="Broken Hill"/>
    <x v="757"/>
    <d v="2013-03-21T00:00:00"/>
    <n v="10"/>
    <n v="0.08"/>
    <n v="205.99"/>
    <n v="8.99"/>
    <n v="2059.9"/>
  </r>
  <r>
    <n v="5190"/>
    <n v="89732"/>
    <s v="Christopher Elliott"/>
    <s v="Express Road Cargo"/>
    <x v="0"/>
    <x v="1"/>
    <s v="High"/>
    <s v="Shiraz"/>
    <x v="0"/>
    <x v="2"/>
    <s v="Marques de Caceres Rioja Rosado 2014"/>
    <s v="Large Crate"/>
    <s v="Canberra"/>
    <x v="983"/>
    <d v="2012-02-06T00:00:00"/>
    <n v="13"/>
    <n v="0.06"/>
    <n v="90.24"/>
    <n v="0.99"/>
    <n v="1173.1199999999999"/>
  </r>
  <r>
    <n v="5191"/>
    <n v="87544"/>
    <s v="Earl Dunn"/>
    <s v="Express Road Cargo"/>
    <x v="0"/>
    <x v="2"/>
    <s v="High"/>
    <s v="Pinot Noir"/>
    <x v="0"/>
    <x v="2"/>
    <s v="Orin Swift Cellars Fragile Rose 2014"/>
    <s v="Large Crate"/>
    <s v="Albany"/>
    <x v="521"/>
    <d v="2012-11-26T00:00:00"/>
    <n v="42"/>
    <n v="0.05"/>
    <n v="387.99"/>
    <n v="19.989999999999998"/>
    <n v="16295.58"/>
  </r>
  <r>
    <n v="5192"/>
    <n v="87544"/>
    <s v="Annie Hughes"/>
    <s v="Air Cargo"/>
    <x v="2"/>
    <x v="2"/>
    <s v="High"/>
    <s v="Grenache Rose"/>
    <x v="0"/>
    <x v="2"/>
    <s v="Belle Glos Oeil de Perdrix Pinot Noir Blanc 2014"/>
    <s v="Small Crate"/>
    <s v="Rockingham"/>
    <x v="521"/>
    <d v="2012-11-26T00:00:00"/>
    <n v="41"/>
    <n v="0"/>
    <n v="160.97999999999999"/>
    <n v="35.020000000000003"/>
    <n v="6600.1799999999994"/>
  </r>
  <r>
    <n v="5193"/>
    <n v="89469"/>
    <s v="Randy King"/>
    <s v="Express Road Cargo"/>
    <x v="2"/>
    <x v="2"/>
    <s v="High"/>
    <s v="Champagne"/>
    <x v="0"/>
    <x v="2"/>
    <s v="Chateau d'Esclans Whispering Angel Rose 2014"/>
    <s v="Mini Crate"/>
    <s v="Geraldton"/>
    <x v="909"/>
    <d v="2011-06-28T00:00:00"/>
    <n v="19"/>
    <n v="0.05"/>
    <n v="14.89"/>
    <n v="13.56"/>
    <n v="282.91000000000003"/>
  </r>
  <r>
    <n v="5194"/>
    <n v="88197"/>
    <s v="Wanda Williamson"/>
    <s v="Express Road Cargo"/>
    <x v="1"/>
    <x v="1"/>
    <s v="Critical"/>
    <s v="Chardonnay"/>
    <x v="0"/>
    <x v="2"/>
    <s v="Giesen Sauvignon Blanc 2014"/>
    <s v="Large Crate"/>
    <s v="Mount Gambier"/>
    <x v="752"/>
    <d v="2010-09-25T00:00:00"/>
    <n v="4"/>
    <n v="0.06"/>
    <n v="17.98"/>
    <n v="4"/>
    <n v="71.92"/>
  </r>
  <r>
    <n v="5195"/>
    <n v="88120"/>
    <s v="Jeffrey Duncan"/>
    <s v="Express Road Cargo"/>
    <x v="1"/>
    <x v="3"/>
    <s v="Critical"/>
    <s v="Reisling"/>
    <x v="0"/>
    <x v="2"/>
    <s v="Dog Point Vineyard Sauvignon Blanc 2014"/>
    <s v="Large Crate"/>
    <s v="Armidale"/>
    <x v="700"/>
    <d v="2012-07-15T00:00:00"/>
    <n v="12"/>
    <n v="0.01"/>
    <n v="26.31"/>
    <n v="5.89"/>
    <n v="315.71999999999997"/>
  </r>
  <r>
    <n v="5196"/>
    <n v="87628"/>
    <s v="Bruce Kim"/>
    <s v="Air Cargo"/>
    <x v="0"/>
    <x v="2"/>
    <s v="Critical"/>
    <s v="Pinot Noir"/>
    <x v="0"/>
    <x v="2"/>
    <s v="Domaine Lafond Roc-Epine Tavel Rose 2014"/>
    <s v="Extra Large Crate"/>
    <s v="Albany"/>
    <x v="109"/>
    <d v="2013-03-30T00:00:00"/>
    <n v="7"/>
    <n v="0"/>
    <n v="68.81"/>
    <n v="60"/>
    <n v="481.67"/>
  </r>
  <r>
    <n v="5197"/>
    <n v="88230"/>
    <s v="Walter Watkins"/>
    <s v="Express Road Cargo"/>
    <x v="0"/>
    <x v="0"/>
    <s v="Medium"/>
    <s v="Merlot"/>
    <x v="0"/>
    <x v="2"/>
    <s v="Dom Perignon 2006"/>
    <s v="Full Container"/>
    <s v="Palmerston"/>
    <x v="394"/>
    <d v="2013-06-11T00:00:00"/>
    <n v="9"/>
    <n v="0.04"/>
    <n v="4.9800000000000004"/>
    <n v="0.8"/>
    <n v="44.820000000000007"/>
  </r>
  <r>
    <n v="5198"/>
    <n v="90785"/>
    <s v="Louise Morrison"/>
    <s v="Air Cargo"/>
    <x v="2"/>
    <x v="1"/>
    <s v="Medium"/>
    <s v="Grenache Rose"/>
    <x v="0"/>
    <x v="2"/>
    <s v="Bertani Bertarose 2014"/>
    <s v="Small Crate"/>
    <s v="Burnie"/>
    <x v="482"/>
    <d v="2013-12-14T00:00:00"/>
    <n v="21"/>
    <n v="7.0000000000000007E-2"/>
    <n v="140.97999999999999"/>
    <n v="36.090000000000003"/>
    <n v="2960.58"/>
  </r>
  <r>
    <n v="5199"/>
    <n v="89130"/>
    <s v="Joyce Mason"/>
    <s v="Express Road Cargo"/>
    <x v="0"/>
    <x v="3"/>
    <s v="Critical"/>
    <s v="Sangiovese"/>
    <x v="0"/>
    <x v="2"/>
    <s v="Domaine Lafage Miraflors Rose 2013"/>
    <s v="Large Crate"/>
    <s v="Tamworth"/>
    <x v="762"/>
    <d v="2010-09-16T00:00:00"/>
    <n v="22"/>
    <n v="0.08"/>
    <n v="178.47"/>
    <n v="19.989999999999998"/>
    <n v="3926.34"/>
  </r>
  <r>
    <n v="5200"/>
    <n v="88088"/>
    <s v="Norma Lee"/>
    <s v="Express Road Cargo"/>
    <x v="0"/>
    <x v="2"/>
    <s v="Critical"/>
    <s v="Merlot"/>
    <x v="0"/>
    <x v="2"/>
    <s v="Lucien Albrecht Cremant d'Alsace Brut"/>
    <s v="Large Crate"/>
    <s v="Perth"/>
    <x v="613"/>
    <d v="2013-04-26T00:00:00"/>
    <n v="3"/>
    <n v="0.03"/>
    <n v="3.08"/>
    <n v="0.99"/>
    <n v="9.24"/>
  </r>
  <r>
    <n v="5201"/>
    <n v="86006"/>
    <s v="Justin Fernandez"/>
    <s v="Express Road Cargo"/>
    <x v="0"/>
    <x v="3"/>
    <s v="Medium"/>
    <s v="Zinfandel"/>
    <x v="0"/>
    <x v="2"/>
    <s v="Dom Perignon 2006"/>
    <s v="Large Crate"/>
    <s v="Broken Hill"/>
    <x v="532"/>
    <d v="2012-06-21T00:00:00"/>
    <n v="14"/>
    <n v="0.08"/>
    <n v="6.48"/>
    <n v="5.86"/>
    <n v="90.72"/>
  </r>
  <r>
    <n v="5202"/>
    <n v="88658"/>
    <s v="Charles Hunter"/>
    <s v="Express Road Cargo"/>
    <x v="0"/>
    <x v="1"/>
    <s v="Not Specified"/>
    <s v="Pinot Noir"/>
    <x v="0"/>
    <x v="2"/>
    <s v="Lucien Albrecht Cremant d'Alsace Brut"/>
    <s v="Full Container"/>
    <s v="Ararat"/>
    <x v="293"/>
    <d v="2010-12-07T00:00:00"/>
    <n v="20"/>
    <n v="0.09"/>
    <n v="5.98"/>
    <n v="1.67"/>
    <n v="119.60000000000001"/>
  </r>
  <r>
    <n v="5203"/>
    <n v="88622"/>
    <s v="Gregory Robertson"/>
    <s v="Air Cargo"/>
    <x v="0"/>
    <x v="1"/>
    <s v="Medium"/>
    <s v="Zinfandel"/>
    <x v="0"/>
    <x v="2"/>
    <s v="Locations by Dave Phinney F Rose"/>
    <s v="Extra Large Crate"/>
    <s v="Frankston"/>
    <x v="1149"/>
    <d v="2013-06-17T00:00:00"/>
    <n v="9"/>
    <n v="7.0000000000000007E-2"/>
    <n v="225.02"/>
    <n v="28.66"/>
    <n v="2025.18"/>
  </r>
  <r>
    <n v="5204"/>
    <n v="90320"/>
    <s v="Brandon Chapman"/>
    <s v="Express Road Cargo"/>
    <x v="2"/>
    <x v="1"/>
    <s v="Low"/>
    <s v="Sangiovese Rose"/>
    <x v="0"/>
    <x v="2"/>
    <s v="Sutter Home Pink Moscato"/>
    <s v="Full Container"/>
    <s v="Frankston"/>
    <x v="436"/>
    <d v="2013-09-16T00:00:00"/>
    <n v="23"/>
    <n v="0.05"/>
    <n v="13.73"/>
    <n v="6.85"/>
    <n v="315.79000000000002"/>
  </r>
  <r>
    <n v="5205"/>
    <n v="90315"/>
    <s v="Brandon Chapman"/>
    <s v="Express Road Cargo"/>
    <x v="0"/>
    <x v="1"/>
    <s v="Low"/>
    <s v="Zinfandel"/>
    <x v="0"/>
    <x v="2"/>
    <s v="Chateau d'Esclans Garrus Rose 2013"/>
    <s v="Large Crate"/>
    <s v="Ararat"/>
    <x v="964"/>
    <d v="2011-09-16T00:00:00"/>
    <n v="22"/>
    <n v="0.09"/>
    <n v="6.68"/>
    <n v="6.92"/>
    <n v="146.95999999999998"/>
  </r>
  <r>
    <n v="5206"/>
    <n v="90693"/>
    <s v="Joshua Bowman"/>
    <s v="Air Cargo"/>
    <x v="2"/>
    <x v="3"/>
    <s v="Medium"/>
    <s v="Champagne"/>
    <x v="0"/>
    <x v="2"/>
    <s v="Chateau de Campuget Costieres de Nimes Tradition Rose 2015"/>
    <s v="Small Crate"/>
    <s v="Wagga Wagga"/>
    <x v="769"/>
    <d v="2011-10-21T00:00:00"/>
    <n v="19"/>
    <n v="0.03"/>
    <n v="160.97999999999999"/>
    <n v="35.020000000000003"/>
    <n v="3058.62"/>
  </r>
  <r>
    <n v="5207"/>
    <n v="86114"/>
    <s v="Earl Jordan"/>
    <s v="Express Road Cargo"/>
    <x v="0"/>
    <x v="1"/>
    <s v="Medium"/>
    <s v="Cabernet Sauvignon"/>
    <x v="0"/>
    <x v="2"/>
    <s v="Moet &amp; Chandon Imperial"/>
    <s v="Large Crate"/>
    <s v="Burnie"/>
    <x v="385"/>
    <d v="2013-03-25T00:00:00"/>
    <n v="8"/>
    <n v="0.06"/>
    <n v="120.98"/>
    <n v="9.07"/>
    <n v="967.84"/>
  </r>
  <r>
    <n v="5208"/>
    <n v="87323"/>
    <s v="Juan Dean"/>
    <s v="Express Road Cargo"/>
    <x v="0"/>
    <x v="3"/>
    <s v="Medium"/>
    <s v="Malbec"/>
    <x v="0"/>
    <x v="2"/>
    <s v="Francis Ford Coppola Sofia Rose 2014"/>
    <s v="Large Crate"/>
    <s v="Armidale"/>
    <x v="90"/>
    <d v="2013-03-24T00:00:00"/>
    <n v="2"/>
    <n v="0"/>
    <n v="2.08"/>
    <n v="1.49"/>
    <n v="4.16"/>
  </r>
  <r>
    <n v="5209"/>
    <n v="88516"/>
    <s v="Dorothy Bowman"/>
    <s v="Express Road Cargo"/>
    <x v="0"/>
    <x v="0"/>
    <s v="High"/>
    <s v="Malbec"/>
    <x v="0"/>
    <x v="2"/>
    <s v="Chateau d'Esclans Garrus Rose 2013"/>
    <s v="Large Crate"/>
    <s v="Darwin"/>
    <x v="309"/>
    <d v="2013-11-08T00:00:00"/>
    <n v="17"/>
    <n v="0.03"/>
    <n v="12.95"/>
    <n v="4.9800000000000004"/>
    <n v="220.14999999999998"/>
  </r>
  <r>
    <n v="5210"/>
    <n v="90869"/>
    <s v="Judy Hernandez"/>
    <s v="Express Road Cargo"/>
    <x v="0"/>
    <x v="0"/>
    <s v="Critical"/>
    <s v="Shiraz"/>
    <x v="0"/>
    <x v="2"/>
    <s v="Miraval Rose (1.5 Liter Magnum) 2014"/>
    <s v="Large Crate"/>
    <s v="Palmerston"/>
    <x v="345"/>
    <d v="2012-02-10T00:00:00"/>
    <n v="12"/>
    <n v="0.02"/>
    <n v="14.45"/>
    <n v="7.17"/>
    <n v="173.39999999999998"/>
  </r>
  <r>
    <n v="5211"/>
    <n v="88192"/>
    <s v="Eugene Reyes"/>
    <s v="Express Road Cargo"/>
    <x v="0"/>
    <x v="1"/>
    <s v="Critical"/>
    <s v="Pinot Noir"/>
    <x v="0"/>
    <x v="2"/>
    <s v="Domaine Lafage Miraflors Rose 2013"/>
    <s v="Full Container"/>
    <s v="Canberra"/>
    <x v="150"/>
    <d v="2010-08-15T00:00:00"/>
    <n v="22"/>
    <n v="0.09"/>
    <n v="1.82"/>
    <n v="0.83"/>
    <n v="40.04"/>
  </r>
  <r>
    <n v="5212"/>
    <n v="90188"/>
    <s v="Michelle Kelly"/>
    <s v="Air Cargo"/>
    <x v="2"/>
    <x v="0"/>
    <s v="Critical"/>
    <s v="Cremant"/>
    <x v="0"/>
    <x v="2"/>
    <s v="Miraval Rose (1.5 Liter Magnum) 2014"/>
    <s v="Extra Large Crate"/>
    <s v="Maryborough"/>
    <x v="334"/>
    <d v="2011-03-14T00:00:00"/>
    <n v="7"/>
    <n v="0.08"/>
    <n v="95.98"/>
    <n v="58.2"/>
    <n v="671.86"/>
  </r>
  <r>
    <n v="5213"/>
    <n v="90188"/>
    <s v="Judy Weaver"/>
    <s v="Express Road Cargo"/>
    <x v="0"/>
    <x v="3"/>
    <s v="Critical"/>
    <s v="Malbec"/>
    <x v="0"/>
    <x v="2"/>
    <s v="Miraval Rose 2014"/>
    <s v="Large Crate"/>
    <s v="Penrith"/>
    <x v="334"/>
    <d v="2011-03-14T00:00:00"/>
    <n v="8"/>
    <n v="7.0000000000000007E-2"/>
    <n v="48.04"/>
    <n v="7.23"/>
    <n v="384.32"/>
  </r>
  <r>
    <n v="5214"/>
    <n v="87062"/>
    <s v="Steven Ortiz"/>
    <s v="Express Road Cargo"/>
    <x v="0"/>
    <x v="0"/>
    <s v="High"/>
    <s v="Zinfandel"/>
    <x v="0"/>
    <x v="2"/>
    <s v="Bollinger Brut Special Cuvee"/>
    <s v="Large Crate"/>
    <s v="Bundaberg"/>
    <x v="294"/>
    <d v="2012-01-07T00:00:00"/>
    <n v="13"/>
    <n v="0"/>
    <n v="6.37"/>
    <n v="5.19"/>
    <n v="82.81"/>
  </r>
  <r>
    <n v="5215"/>
    <n v="87062"/>
    <s v="Steven Ortiz"/>
    <s v="Air Cargo"/>
    <x v="2"/>
    <x v="0"/>
    <s v="High"/>
    <s v="Sangiovese Rose"/>
    <x v="0"/>
    <x v="2"/>
    <s v="Gerard Bertrand Cote des Roses Rose 2014"/>
    <s v="Extra Large Crate"/>
    <s v="Maryborough"/>
    <x v="294"/>
    <d v="2012-01-08T00:00:00"/>
    <n v="9"/>
    <n v="0.1"/>
    <n v="500.98"/>
    <n v="26"/>
    <n v="4508.82"/>
  </r>
  <r>
    <n v="5216"/>
    <n v="90126"/>
    <s v="Matthew Gilbert"/>
    <s v="Express Road Cargo"/>
    <x v="0"/>
    <x v="1"/>
    <s v="Critical"/>
    <s v="Shiraz"/>
    <x v="0"/>
    <x v="2"/>
    <s v="Marques de Caceres Rioja Rosado 2014"/>
    <s v="Large Crate"/>
    <s v="Benalla"/>
    <x v="295"/>
    <d v="2013-07-13T00:00:00"/>
    <n v="1"/>
    <n v="0.06"/>
    <n v="8.0399999999999991"/>
    <n v="8.94"/>
    <n v="8.0399999999999991"/>
  </r>
  <r>
    <n v="5217"/>
    <n v="88866"/>
    <s v="Joshua Anderson"/>
    <s v="Road Cargo"/>
    <x v="2"/>
    <x v="1"/>
    <s v="Critical"/>
    <s v="Champagne"/>
    <x v="0"/>
    <x v="2"/>
    <s v="Belle Glos Oeil de Perdrix Pinot Noir Blanc 2014"/>
    <s v="Large Crate"/>
    <s v="Adelaide"/>
    <x v="295"/>
    <d v="2013-07-12T00:00:00"/>
    <n v="8"/>
    <n v="0.03"/>
    <n v="7.96"/>
    <n v="4.95"/>
    <n v="63.68"/>
  </r>
  <r>
    <n v="5218"/>
    <n v="88761"/>
    <s v="Thomas Simpson"/>
    <s v="Express Road Cargo"/>
    <x v="0"/>
    <x v="1"/>
    <s v="Critical"/>
    <s v="Malbec"/>
    <x v="0"/>
    <x v="2"/>
    <s v="Dom Perignon 2006"/>
    <s v="Large Crate"/>
    <s v="Victor Harbor"/>
    <x v="127"/>
    <d v="2012-07-03T00:00:00"/>
    <n v="14"/>
    <n v="0.03"/>
    <n v="37.700000000000003"/>
    <n v="2.99"/>
    <n v="527.80000000000007"/>
  </r>
  <r>
    <n v="5219"/>
    <n v="89207"/>
    <s v="Ruby Harris"/>
    <s v="Air Cargo"/>
    <x v="1"/>
    <x v="2"/>
    <s v="High"/>
    <s v="Reisling"/>
    <x v="0"/>
    <x v="2"/>
    <s v="Cloudy Bay Sauvignon Blanc 2015"/>
    <s v="Extra Large Crate"/>
    <s v="Perth"/>
    <x v="251"/>
    <d v="2013-06-14T00:00:00"/>
    <n v="5"/>
    <n v="0.06"/>
    <n v="449.99"/>
    <n v="49"/>
    <n v="2249.9499999999998"/>
  </r>
  <r>
    <n v="5220"/>
    <n v="88630"/>
    <s v="Christopher Phillips"/>
    <s v="Express Road Cargo"/>
    <x v="0"/>
    <x v="3"/>
    <s v="Low"/>
    <s v="Cabernet Sauvignon"/>
    <x v="0"/>
    <x v="2"/>
    <s v="La Playa Estate Cabernet Sauvignon Rose 2015"/>
    <s v="Large Crate"/>
    <s v="Grafton"/>
    <x v="721"/>
    <d v="2013-10-07T00:00:00"/>
    <n v="22"/>
    <n v="0.06"/>
    <n v="3.15"/>
    <n v="0.49"/>
    <n v="69.3"/>
  </r>
  <r>
    <n v="5221"/>
    <n v="90337"/>
    <s v="Alan Lawrence"/>
    <s v="Express Road Cargo"/>
    <x v="0"/>
    <x v="1"/>
    <s v="Critical"/>
    <s v="Shiraz"/>
    <x v="0"/>
    <x v="2"/>
    <s v="Chateau d'Esclans Whispering Angel Rose 2014"/>
    <s v="Large Crate"/>
    <s v="Ararat"/>
    <x v="86"/>
    <d v="2010-01-05T00:00:00"/>
    <n v="4"/>
    <n v="0.03"/>
    <n v="5.28"/>
    <n v="5.66"/>
    <n v="21.12"/>
  </r>
  <r>
    <n v="5222"/>
    <n v="90337"/>
    <s v="Alan Lawrence"/>
    <s v="Express Road Cargo"/>
    <x v="1"/>
    <x v="1"/>
    <s v="Critical"/>
    <s v="Sauvignon Blanc"/>
    <x v="0"/>
    <x v="2"/>
    <s v="The White Knight Sauvignon Blanc 2014"/>
    <s v="Large Crate"/>
    <s v="Wodonga"/>
    <x v="86"/>
    <d v="2010-01-06T00:00:00"/>
    <n v="2"/>
    <n v="0.01"/>
    <n v="110.99"/>
    <n v="2.5"/>
    <n v="221.98"/>
  </r>
  <r>
    <n v="5223"/>
    <n v="88736"/>
    <s v="Ryan Hayes"/>
    <s v="Air Cargo"/>
    <x v="1"/>
    <x v="1"/>
    <s v="Low"/>
    <s v="Reisling"/>
    <x v="0"/>
    <x v="2"/>
    <s v="Leeuwin Estate Art Series Chardonnay 2012"/>
    <s v="Extra Large Crate"/>
    <s v="Port Adelaide"/>
    <x v="308"/>
    <d v="2011-10-19T00:00:00"/>
    <n v="15"/>
    <n v="0.02"/>
    <n v="449.99"/>
    <n v="49"/>
    <n v="6749.85"/>
  </r>
  <r>
    <n v="5224"/>
    <n v="88736"/>
    <s v="Chris Gibson"/>
    <s v="Express Road Cargo"/>
    <x v="0"/>
    <x v="1"/>
    <s v="Low"/>
    <s v="Zinfandel"/>
    <x v="0"/>
    <x v="2"/>
    <s v="Simonnet-Febvre Cremant de Bourgogne Blanc"/>
    <s v="Large Crate"/>
    <s v="Canberra"/>
    <x v="308"/>
    <d v="2011-10-24T00:00:00"/>
    <n v="6"/>
    <n v="0.1"/>
    <n v="11.35"/>
    <n v="8.6"/>
    <n v="68.099999999999994"/>
  </r>
  <r>
    <n v="5225"/>
    <n v="88736"/>
    <s v="Steve Ross"/>
    <s v="Air Cargo"/>
    <x v="1"/>
    <x v="2"/>
    <s v="Low"/>
    <s v="Sauvignon Blanc"/>
    <x v="0"/>
    <x v="2"/>
    <s v="Giesen Sauvignon Blanc 2014"/>
    <s v="Small Crate"/>
    <s v="Freemantle"/>
    <x v="308"/>
    <d v="2011-10-17T00:00:00"/>
    <n v="13"/>
    <n v="0.1"/>
    <n v="400.97"/>
    <n v="48.26"/>
    <n v="5212.6100000000006"/>
  </r>
  <r>
    <n v="5226"/>
    <n v="88736"/>
    <s v="Thomas Rogers"/>
    <s v="Express Road Cargo"/>
    <x v="0"/>
    <x v="1"/>
    <s v="Low"/>
    <s v="Pinot Noir"/>
    <x v="0"/>
    <x v="2"/>
    <s v="Locations by Dave Phinney F Rose"/>
    <s v="Standard Size Crate"/>
    <s v="Frankston"/>
    <x v="308"/>
    <d v="2011-10-15T00:00:00"/>
    <n v="16"/>
    <n v="0"/>
    <n v="21.38"/>
    <n v="8.99"/>
    <n v="342.08"/>
  </r>
  <r>
    <n v="5227"/>
    <n v="86473"/>
    <s v="Gregory Murray"/>
    <s v="Air Cargo"/>
    <x v="0"/>
    <x v="1"/>
    <s v="Medium"/>
    <s v="Cabernet Sauvignon"/>
    <x v="0"/>
    <x v="2"/>
    <s v="JCB N¬∞21 Brut Cremant de Bourgogne"/>
    <s v="Extra Large Crate"/>
    <s v="Port Lincoln"/>
    <x v="284"/>
    <d v="2012-06-15T00:00:00"/>
    <n v="18"/>
    <n v="0.06"/>
    <n v="180.98"/>
    <n v="55.24"/>
    <n v="3257.64"/>
  </r>
  <r>
    <n v="5228"/>
    <n v="91275"/>
    <s v="Tammy Franklin"/>
    <s v="Express Road Cargo"/>
    <x v="0"/>
    <x v="2"/>
    <s v="Not Specified"/>
    <s v="Malbec"/>
    <x v="0"/>
    <x v="2"/>
    <s v="Belle Glos Oeil de Perdrix Pinot Noir Blanc 2014"/>
    <s v="Full Container"/>
    <s v="Perth"/>
    <x v="1254"/>
    <d v="2013-03-21T00:00:00"/>
    <n v="11"/>
    <n v="0.02"/>
    <n v="5.85"/>
    <n v="2.27"/>
    <n v="64.349999999999994"/>
  </r>
  <r>
    <n v="5229"/>
    <n v="89664"/>
    <s v="Russell Hunter"/>
    <s v="Air Cargo"/>
    <x v="1"/>
    <x v="0"/>
    <s v="Critical"/>
    <s v="Chardonnay"/>
    <x v="0"/>
    <x v="2"/>
    <s v="Cloudy Bay Sauvignon Blanc 2015"/>
    <s v="Extra Large Crate"/>
    <s v="Gympie"/>
    <x v="743"/>
    <d v="2010-02-03T00:00:00"/>
    <n v="10"/>
    <n v="0.06"/>
    <n v="80.97"/>
    <n v="33.6"/>
    <n v="809.7"/>
  </r>
  <r>
    <n v="5230"/>
    <n v="87372"/>
    <s v="Sara Hawkins"/>
    <s v="Express Road Cargo"/>
    <x v="2"/>
    <x v="1"/>
    <s v="High"/>
    <s v="Sangiovese Rose"/>
    <x v="0"/>
    <x v="2"/>
    <s v="Chateau d'Esclans Whispering Angel Rose 2014"/>
    <s v="Large Crate"/>
    <s v="Frankston"/>
    <x v="1242"/>
    <d v="2013-09-03T00:00:00"/>
    <n v="17"/>
    <n v="0.03"/>
    <n v="9.3800000000000008"/>
    <n v="4.93"/>
    <n v="159.46"/>
  </r>
  <r>
    <n v="5231"/>
    <n v="88399"/>
    <s v="Harry Kelly"/>
    <s v="Express Road Cargo"/>
    <x v="0"/>
    <x v="0"/>
    <s v="High"/>
    <s v="Malbec"/>
    <x v="0"/>
    <x v="2"/>
    <s v="Roederer Estate Brut"/>
    <s v="Large Crate"/>
    <s v="Gold Coast"/>
    <x v="1232"/>
    <d v="2012-12-19T00:00:00"/>
    <n v="13"/>
    <n v="0.05"/>
    <n v="8.0399999999999991"/>
    <n v="8.94"/>
    <n v="104.51999999999998"/>
  </r>
  <r>
    <n v="5232"/>
    <n v="87888"/>
    <s v="Raymond Armstrong"/>
    <s v="Express Road Cargo"/>
    <x v="0"/>
    <x v="1"/>
    <s v="Not Specified"/>
    <s v="Malbec"/>
    <x v="0"/>
    <x v="2"/>
    <s v="Langlois Chateau Cremant de Loire Brut"/>
    <s v="Large Crate"/>
    <s v="Hobart"/>
    <x v="735"/>
    <d v="2010-01-09T00:00:00"/>
    <n v="6"/>
    <n v="7.0000000000000007E-2"/>
    <n v="14.56"/>
    <n v="3.5"/>
    <n v="87.36"/>
  </r>
  <r>
    <n v="5233"/>
    <n v="86438"/>
    <s v="Carlos Gibson"/>
    <s v="Road Cargo"/>
    <x v="1"/>
    <x v="1"/>
    <s v="Low"/>
    <s v="Chardonnay"/>
    <x v="0"/>
    <x v="2"/>
    <s v="Hewitson LuLu Sauvignon Blanc 2014"/>
    <s v="Mini Crate"/>
    <s v="Burnie"/>
    <x v="296"/>
    <d v="2011-08-23T00:00:00"/>
    <n v="3"/>
    <n v="0.09"/>
    <n v="699.99"/>
    <n v="24.49"/>
    <n v="2099.9700000000003"/>
  </r>
  <r>
    <n v="5234"/>
    <n v="87346"/>
    <s v="Mark Henry"/>
    <s v="Air Cargo"/>
    <x v="2"/>
    <x v="1"/>
    <s v="Low"/>
    <s v="Grenache Rose"/>
    <x v="0"/>
    <x v="2"/>
    <s v="Pietradolce Etna Rosato 2014"/>
    <s v="Small Crate"/>
    <s v="Port Adelaide"/>
    <x v="358"/>
    <d v="2012-08-11T00:00:00"/>
    <n v="12"/>
    <n v="0.08"/>
    <n v="218.75"/>
    <n v="69.64"/>
    <n v="2625"/>
  </r>
  <r>
    <n v="5235"/>
    <n v="88201"/>
    <s v="Christine White"/>
    <s v="Express Road Cargo"/>
    <x v="2"/>
    <x v="1"/>
    <s v="Not Specified"/>
    <s v="Grenache Rose"/>
    <x v="0"/>
    <x v="2"/>
    <s v="Domaine Lafage Miraflors Rose 2013"/>
    <s v="Large Crate"/>
    <s v="Port Lincoln"/>
    <x v="70"/>
    <d v="2013-06-19T00:00:00"/>
    <n v="14"/>
    <n v="0.06"/>
    <n v="19.98"/>
    <n v="10.49"/>
    <n v="279.72000000000003"/>
  </r>
  <r>
    <n v="5236"/>
    <n v="90403"/>
    <s v="Howard Simpson"/>
    <s v="Express Road Cargo"/>
    <x v="0"/>
    <x v="1"/>
    <s v="Medium"/>
    <s v="Cabernet Sauvignon"/>
    <x v="0"/>
    <x v="2"/>
    <s v="Jean-Baptiste Adam Les Natures Cremant d'Alsace Brut"/>
    <s v="Large Crate"/>
    <s v="Mount Barker"/>
    <x v="482"/>
    <d v="2013-12-13T00:00:00"/>
    <n v="4"/>
    <n v="0.1"/>
    <n v="2.08"/>
    <n v="1.49"/>
    <n v="8.32"/>
  </r>
  <r>
    <n v="5237"/>
    <n v="90390"/>
    <s v="Arthur Jordan"/>
    <s v="Air Cargo"/>
    <x v="2"/>
    <x v="1"/>
    <s v="Medium"/>
    <s v="Champagne"/>
    <x v="0"/>
    <x v="2"/>
    <s v="Francis Ford Coppola Sofia Rose 2014"/>
    <s v="Extra Large Crate"/>
    <s v="Mount Barker"/>
    <x v="454"/>
    <d v="2011-12-14T00:00:00"/>
    <n v="2"/>
    <n v="0.09"/>
    <n v="33.94"/>
    <n v="19.190000000000001"/>
    <n v="67.88"/>
  </r>
  <r>
    <n v="5238"/>
    <n v="90390"/>
    <s v="Arthur Jordan"/>
    <s v="Express Road Cargo"/>
    <x v="2"/>
    <x v="1"/>
    <s v="Medium"/>
    <s v="Grenache Rose"/>
    <x v="0"/>
    <x v="2"/>
    <s v="Bertani Bertarose 2014"/>
    <s v="Large Crate"/>
    <s v="Mount Barker"/>
    <x v="454"/>
    <d v="2011-12-15T00:00:00"/>
    <n v="23"/>
    <n v="0.03"/>
    <n v="13.79"/>
    <n v="8.7799999999999994"/>
    <n v="317.16999999999996"/>
  </r>
  <r>
    <n v="5239"/>
    <n v="90195"/>
    <s v="Earl Grant"/>
    <s v="Express Road Cargo"/>
    <x v="0"/>
    <x v="1"/>
    <s v="Critical"/>
    <s v="Cabernet Sauvignon"/>
    <x v="0"/>
    <x v="2"/>
    <s v="Bertani Bertarose 2014"/>
    <s v="Large Crate"/>
    <s v="Port Lincoln"/>
    <x v="511"/>
    <d v="2011-10-05T00:00:00"/>
    <n v="14"/>
    <n v="0.06"/>
    <n v="15.57"/>
    <n v="1.39"/>
    <n v="217.98000000000002"/>
  </r>
  <r>
    <n v="5240"/>
    <n v="86852"/>
    <s v="Justin Miller"/>
    <s v="Express Road Cargo"/>
    <x v="0"/>
    <x v="1"/>
    <s v="Not Specified"/>
    <s v="Zinfandel"/>
    <x v="0"/>
    <x v="2"/>
    <s v="Schramsberg Cremant Demi-Sec 2011"/>
    <s v="Large Crate"/>
    <s v="Mount Barker"/>
    <x v="885"/>
    <d v="2012-01-31T00:00:00"/>
    <n v="9"/>
    <n v="0.02"/>
    <n v="24.92"/>
    <n v="12.98"/>
    <n v="224.28000000000003"/>
  </r>
  <r>
    <n v="5241"/>
    <n v="89522"/>
    <s v="Carol Oliver"/>
    <s v="Express Road Cargo"/>
    <x v="2"/>
    <x v="3"/>
    <s v="Low"/>
    <s v="Cremant"/>
    <x v="0"/>
    <x v="2"/>
    <s v="Sutter Home Pink Moscato"/>
    <s v="Loose Wrap"/>
    <s v="Wagga Wagga"/>
    <x v="600"/>
    <d v="2010-04-26T00:00:00"/>
    <n v="8"/>
    <n v="0.01"/>
    <n v="79.52"/>
    <n v="48.2"/>
    <n v="636.16"/>
  </r>
  <r>
    <n v="5242"/>
    <n v="91240"/>
    <s v="Philip Kelly"/>
    <s v="Express Road Cargo"/>
    <x v="1"/>
    <x v="1"/>
    <s v="Low"/>
    <s v="Reisling"/>
    <x v="0"/>
    <x v="2"/>
    <s v="Villa Maria Private Bin Sauvignon Blanc 2015"/>
    <s v="Large Crate"/>
    <s v="Mildura"/>
    <x v="931"/>
    <d v="2013-07-16T00:00:00"/>
    <n v="16"/>
    <n v="0.1"/>
    <n v="45.99"/>
    <n v="4.99"/>
    <n v="735.84"/>
  </r>
  <r>
    <n v="5243"/>
    <n v="86482"/>
    <s v="Heather Greene"/>
    <s v="Express Road Cargo"/>
    <x v="0"/>
    <x v="2"/>
    <s v="Medium"/>
    <s v="Shiraz"/>
    <x v="0"/>
    <x v="2"/>
    <s v="Chateau d'Esclans Garrus Rose 2013"/>
    <s v="Full Container"/>
    <s v="Bunbury"/>
    <x v="653"/>
    <d v="2013-06-08T00:00:00"/>
    <n v="7"/>
    <n v="0.05"/>
    <n v="7.4"/>
    <n v="1.71"/>
    <n v="51.800000000000004"/>
  </r>
  <r>
    <n v="5244"/>
    <n v="85898"/>
    <s v="Jeffrey Stephens"/>
    <s v="Road Cargo"/>
    <x v="0"/>
    <x v="0"/>
    <s v="Low"/>
    <s v="Zinfandel"/>
    <x v="0"/>
    <x v="2"/>
    <s v="Lucien Albrecht Cremant d'Alsace Brut Rose"/>
    <s v="Large Crate"/>
    <s v="Gold Coast"/>
    <x v="47"/>
    <d v="2010-10-11T00:00:00"/>
    <n v="17"/>
    <n v="0.1"/>
    <n v="10.44"/>
    <n v="5.75"/>
    <n v="177.48"/>
  </r>
  <r>
    <n v="5245"/>
    <n v="91432"/>
    <s v="Joyce George"/>
    <s v="Express Road Cargo"/>
    <x v="1"/>
    <x v="1"/>
    <s v="Medium"/>
    <s v="Reisling"/>
    <x v="0"/>
    <x v="2"/>
    <s v="The White Knight Sauvignon Blanc 2014"/>
    <s v="Large Crate"/>
    <s v="Frankston"/>
    <x v="607"/>
    <d v="2010-02-28T00:00:00"/>
    <n v="6"/>
    <n v="0.06"/>
    <n v="195.99"/>
    <n v="8.99"/>
    <n v="1175.94"/>
  </r>
  <r>
    <n v="5246"/>
    <n v="91432"/>
    <s v="Ernest Howard"/>
    <s v="Express Road Cargo"/>
    <x v="0"/>
    <x v="1"/>
    <s v="Medium"/>
    <s v="Cabernet Sauvignon"/>
    <x v="0"/>
    <x v="2"/>
    <s v="Miraval Rose 2014"/>
    <s v="Full Container"/>
    <s v="Canberra"/>
    <x v="607"/>
    <d v="2010-02-27T00:00:00"/>
    <n v="5"/>
    <n v="0.1"/>
    <n v="6.88"/>
    <n v="2"/>
    <n v="34.4"/>
  </r>
  <r>
    <n v="5247"/>
    <n v="90305"/>
    <s v="Stephen Butler"/>
    <s v="Express Road Cargo"/>
    <x v="0"/>
    <x v="1"/>
    <s v="Critical"/>
    <s v="Merlot"/>
    <x v="0"/>
    <x v="2"/>
    <s v="Locations by Dave Phinney F Rose"/>
    <s v="Large Crate"/>
    <s v="Port Lincoln"/>
    <x v="315"/>
    <d v="2011-05-07T00:00:00"/>
    <n v="16"/>
    <n v="0.09"/>
    <n v="60.22"/>
    <n v="3.5"/>
    <n v="963.52"/>
  </r>
  <r>
    <n v="5248"/>
    <n v="90305"/>
    <s v="Stephen Butler"/>
    <s v="Express Road Cargo"/>
    <x v="1"/>
    <x v="1"/>
    <s v="Critical"/>
    <s v="Chardonnay"/>
    <x v="0"/>
    <x v="2"/>
    <s v="The White Knight Sauvignon Blanc 2014"/>
    <s v="Mini Crate"/>
    <s v="Victor Harbor"/>
    <x v="315"/>
    <d v="2011-05-07T00:00:00"/>
    <n v="8"/>
    <n v="7.0000000000000007E-2"/>
    <n v="199.99"/>
    <n v="24.49"/>
    <n v="1599.92"/>
  </r>
  <r>
    <n v="5249"/>
    <n v="88653"/>
    <s v="Brian Perkins"/>
    <s v="Express Road Cargo"/>
    <x v="1"/>
    <x v="1"/>
    <s v="Low"/>
    <s v="Pinot Gris"/>
    <x v="0"/>
    <x v="2"/>
    <s v="Grgich Hills Chardonnay 2012"/>
    <s v="Large Crate"/>
    <s v="Canberra"/>
    <x v="1111"/>
    <d v="2012-08-30T00:00:00"/>
    <n v="22"/>
    <n v="0"/>
    <n v="35.99"/>
    <n v="1.1000000000000001"/>
    <n v="791.78000000000009"/>
  </r>
  <r>
    <n v="5250"/>
    <n v="88653"/>
    <s v="Helen Nichols"/>
    <s v="Air Cargo"/>
    <x v="2"/>
    <x v="1"/>
    <s v="Low"/>
    <s v="Sangiovese Rose"/>
    <x v="0"/>
    <x v="2"/>
    <s v="Barnard Griffin Rose of Sangiovese 2014"/>
    <s v="Small Crate"/>
    <s v="Mount Barker"/>
    <x v="1111"/>
    <d v="2012-08-30T00:00:00"/>
    <n v="17"/>
    <n v="0.1"/>
    <n v="296.18"/>
    <n v="54.12"/>
    <n v="5035.0600000000004"/>
  </r>
  <r>
    <n v="5251"/>
    <n v="86814"/>
    <s v="Carl Jacobs"/>
    <s v="Express Road Cargo"/>
    <x v="1"/>
    <x v="3"/>
    <s v="Low"/>
    <s v="Chardonnay"/>
    <x v="0"/>
    <x v="2"/>
    <s v="Rombauer Chardonnay 2014"/>
    <s v="Large Crate"/>
    <s v="Grafton"/>
    <x v="595"/>
    <d v="2010-10-09T00:00:00"/>
    <n v="23"/>
    <n v="0.03"/>
    <n v="65.989999999999995"/>
    <n v="5.26"/>
    <n v="1517.77"/>
  </r>
  <r>
    <n v="5252"/>
    <n v="89122"/>
    <s v="Benjamin Henderson"/>
    <s v="Express Road Cargo"/>
    <x v="0"/>
    <x v="1"/>
    <s v="Critical"/>
    <s v="Shiraz"/>
    <x v="0"/>
    <x v="2"/>
    <s v="Sutter Home White Zinfandel"/>
    <s v="Large Crate"/>
    <s v="Adelaide"/>
    <x v="279"/>
    <d v="2012-12-07T00:00:00"/>
    <n v="13"/>
    <n v="0.1"/>
    <n v="60.97"/>
    <n v="4.5"/>
    <n v="792.61"/>
  </r>
  <r>
    <n v="5253"/>
    <n v="89122"/>
    <s v="Ralph Wells"/>
    <s v="Air Cargo"/>
    <x v="1"/>
    <x v="1"/>
    <s v="Critical"/>
    <s v="Sauvignon Blanc"/>
    <x v="0"/>
    <x v="2"/>
    <s v="Lincourt Courtney's Chardonnay 2012"/>
    <s v="Small Crate"/>
    <s v="Mount Barker"/>
    <x v="279"/>
    <d v="2012-12-08T00:00:00"/>
    <n v="20"/>
    <n v="0.06"/>
    <n v="517.48"/>
    <n v="16.63"/>
    <n v="10349.6"/>
  </r>
  <r>
    <n v="5254"/>
    <n v="91331"/>
    <s v="Richard Ellis"/>
    <s v="Express Road Cargo"/>
    <x v="0"/>
    <x v="3"/>
    <s v="Medium"/>
    <s v="Merlot"/>
    <x v="0"/>
    <x v="2"/>
    <s v="Veuve Clicquot Brut Yellow Label"/>
    <s v="Large Crate"/>
    <s v="Albury"/>
    <x v="322"/>
    <d v="2011-03-22T00:00:00"/>
    <n v="4"/>
    <n v="0.08"/>
    <n v="1.8"/>
    <n v="4.79"/>
    <n v="7.2"/>
  </r>
  <r>
    <n v="5255"/>
    <n v="89808"/>
    <s v="Louis Simpson"/>
    <s v="Express Road Cargo"/>
    <x v="1"/>
    <x v="1"/>
    <s v="Medium"/>
    <s v="Sauvignon Blanc"/>
    <x v="0"/>
    <x v="2"/>
    <s v="Angeline Sauvignon Blanc 2014"/>
    <s v="Large Crate"/>
    <s v="Port Adelaide"/>
    <x v="1284"/>
    <d v="2013-04-28T00:00:00"/>
    <n v="5"/>
    <n v="0.1"/>
    <n v="125.99"/>
    <n v="8.8000000000000007"/>
    <n v="629.94999999999993"/>
  </r>
  <r>
    <n v="5256"/>
    <n v="86443"/>
    <s v="Deborah Reid"/>
    <s v="Express Road Cargo"/>
    <x v="0"/>
    <x v="1"/>
    <s v="Medium"/>
    <s v="Cabernet Sauvignon"/>
    <x v="0"/>
    <x v="2"/>
    <s v="Laurent-Perrier Brut Millesime 2006"/>
    <s v="Large Crate"/>
    <s v="Launceston"/>
    <x v="695"/>
    <d v="2013-01-31T00:00:00"/>
    <n v="8"/>
    <n v="0.06"/>
    <n v="193.17"/>
    <n v="19.989999999999998"/>
    <n v="1545.36"/>
  </r>
  <r>
    <n v="5257"/>
    <n v="86050"/>
    <s v="Scott Ford"/>
    <s v="Air Cargo"/>
    <x v="2"/>
    <x v="1"/>
    <s v="Low"/>
    <s v="Cremant"/>
    <x v="0"/>
    <x v="2"/>
    <s v="Chateau de Campuget Costieres de Nimes Tradition Rose 2015"/>
    <s v="Extra Large Crate"/>
    <s v="Canberra"/>
    <x v="397"/>
    <d v="2010-01-31T00:00:00"/>
    <n v="11"/>
    <n v="0.09"/>
    <n v="160.97999999999999"/>
    <n v="30"/>
    <n v="1770.78"/>
  </r>
  <r>
    <n v="5258"/>
    <n v="86050"/>
    <s v="Scott Ford"/>
    <s v="Express Road Cargo"/>
    <x v="0"/>
    <x v="1"/>
    <s v="Low"/>
    <s v="Shiraz"/>
    <x v="0"/>
    <x v="2"/>
    <s v="Chateau Gaudrelle Cremant d'Loire Brut"/>
    <s v="Large Crate"/>
    <s v="Canberra"/>
    <x v="397"/>
    <d v="2010-01-31T00:00:00"/>
    <n v="10"/>
    <n v="0.09"/>
    <n v="6.3"/>
    <n v="0.5"/>
    <n v="63"/>
  </r>
  <r>
    <n v="5259"/>
    <n v="86050"/>
    <s v="Scott Ford"/>
    <s v="Express Road Cargo"/>
    <x v="0"/>
    <x v="1"/>
    <s v="Low"/>
    <s v="Malbec"/>
    <x v="0"/>
    <x v="2"/>
    <s v="Chateau D'Aqueria Tavel Rose 2013"/>
    <s v="Full Container"/>
    <s v="Canberra"/>
    <x v="397"/>
    <d v="2010-02-07T00:00:00"/>
    <n v="8"/>
    <n v="0"/>
    <n v="4.9800000000000004"/>
    <n v="0.8"/>
    <n v="39.840000000000003"/>
  </r>
  <r>
    <n v="5260"/>
    <n v="90371"/>
    <s v="Ralph Olson"/>
    <s v="Express Road Cargo"/>
    <x v="1"/>
    <x v="3"/>
    <s v="Critical"/>
    <s v="Pinot Gris"/>
    <x v="0"/>
    <x v="2"/>
    <s v="Giesen Sauvignon Blanc 2014"/>
    <s v="Large Crate"/>
    <s v="Grafton"/>
    <x v="1107"/>
    <d v="2013-05-22T00:00:00"/>
    <n v="16"/>
    <n v="0"/>
    <n v="30.42"/>
    <n v="8.65"/>
    <n v="486.72"/>
  </r>
  <r>
    <n v="5261"/>
    <n v="90371"/>
    <s v="Martin Freeman"/>
    <s v="Express Road Cargo"/>
    <x v="0"/>
    <x v="3"/>
    <s v="Critical"/>
    <s v="Merlot"/>
    <x v="0"/>
    <x v="2"/>
    <s v="Roederer Estate L'Ermitage 2007"/>
    <s v="Large Crate"/>
    <s v="Wollongong"/>
    <x v="1107"/>
    <d v="2013-05-23T00:00:00"/>
    <n v="9"/>
    <n v="0.08"/>
    <n v="4.91"/>
    <n v="0.5"/>
    <n v="44.19"/>
  </r>
  <r>
    <n v="5262"/>
    <n v="91434"/>
    <s v="Carlos Sanders"/>
    <s v="Express Road Cargo"/>
    <x v="1"/>
    <x v="0"/>
    <s v="Critical"/>
    <s v="Sauvignon Blanc"/>
    <x v="0"/>
    <x v="2"/>
    <s v="Los Vascos Sauvignon Blanc 2015"/>
    <s v="Mini Crate"/>
    <s v="Palmerston"/>
    <x v="1107"/>
    <d v="2013-05-23T00:00:00"/>
    <n v="3"/>
    <n v="0.09"/>
    <n v="6783.02"/>
    <n v="24.49"/>
    <n v="20349.060000000001"/>
  </r>
  <r>
    <n v="5263"/>
    <n v="90712"/>
    <s v="Ryan Stevens"/>
    <s v="Express Road Cargo"/>
    <x v="0"/>
    <x v="1"/>
    <s v="Critical"/>
    <s v="Malbec"/>
    <x v="0"/>
    <x v="2"/>
    <s v="JCB N¬∞21 Brut Cremant de Bourgogne"/>
    <s v="Large Crate"/>
    <s v="Hamilton"/>
    <x v="581"/>
    <d v="2012-03-25T00:00:00"/>
    <n v="4"/>
    <n v="0"/>
    <n v="4.9800000000000004"/>
    <n v="7.54"/>
    <n v="19.920000000000002"/>
  </r>
  <r>
    <n v="5264"/>
    <n v="90712"/>
    <s v="Ryan Stevens"/>
    <s v="Express Road Cargo"/>
    <x v="0"/>
    <x v="1"/>
    <s v="Critical"/>
    <s v="Pinot Noir"/>
    <x v="0"/>
    <x v="2"/>
    <s v="Miraval Rose 2014"/>
    <s v="Standard Size Crate"/>
    <s v="Frankston"/>
    <x v="581"/>
    <d v="2012-03-25T00:00:00"/>
    <n v="6"/>
    <n v="0.03"/>
    <n v="8.34"/>
    <n v="2.64"/>
    <n v="50.04"/>
  </r>
  <r>
    <n v="5265"/>
    <n v="89851"/>
    <s v="Shawn Murphy"/>
    <s v="Express Road Cargo"/>
    <x v="2"/>
    <x v="1"/>
    <s v="High"/>
    <s v="Champagne"/>
    <x v="0"/>
    <x v="2"/>
    <s v="Miraval Rose 2014"/>
    <s v="Standard Size Crate"/>
    <s v="Adelaide"/>
    <x v="298"/>
    <d v="2011-09-01T00:00:00"/>
    <n v="1"/>
    <n v="0.1"/>
    <n v="12.22"/>
    <n v="2.85"/>
    <n v="12.22"/>
  </r>
  <r>
    <n v="5266"/>
    <n v="89506"/>
    <s v="Ernest Simmons"/>
    <s v="Express Road Cargo"/>
    <x v="0"/>
    <x v="0"/>
    <s v="Critical"/>
    <s v="Zinfandel"/>
    <x v="0"/>
    <x v="2"/>
    <s v="Orin Swift Cellars Fragile Rose 2014"/>
    <s v="Large Crate"/>
    <s v="Darwin"/>
    <x v="322"/>
    <d v="2011-03-22T00:00:00"/>
    <n v="3"/>
    <n v="7.0000000000000007E-2"/>
    <n v="59.98"/>
    <n v="3.99"/>
    <n v="179.94"/>
  </r>
  <r>
    <n v="5267"/>
    <n v="89506"/>
    <s v="Ernest Simmons"/>
    <s v="Express Road Cargo"/>
    <x v="1"/>
    <x v="0"/>
    <s v="Critical"/>
    <s v="Chardonnay"/>
    <x v="0"/>
    <x v="2"/>
    <s v="Dog Point Vineyard Sauvignon Blanc 2014"/>
    <s v="Standard Size Crate"/>
    <s v="Palmerston"/>
    <x v="322"/>
    <d v="2011-03-22T00:00:00"/>
    <n v="11"/>
    <n v="0"/>
    <n v="28.48"/>
    <n v="1.99"/>
    <n v="313.28000000000003"/>
  </r>
  <r>
    <n v="5268"/>
    <n v="88680"/>
    <s v="Russell Pierce"/>
    <s v="Express Road Cargo"/>
    <x v="0"/>
    <x v="3"/>
    <s v="Low"/>
    <s v="Sangiovese"/>
    <x v="0"/>
    <x v="2"/>
    <s v="Chateau D'Aqueria Tavel Rose 2013"/>
    <s v="Large Crate"/>
    <s v="Penrith"/>
    <x v="195"/>
    <d v="2013-05-07T00:00:00"/>
    <n v="7"/>
    <n v="0.03"/>
    <n v="3.36"/>
    <n v="6.27"/>
    <n v="23.52"/>
  </r>
  <r>
    <n v="5269"/>
    <n v="89570"/>
    <s v="Jesse Moreno"/>
    <s v="Express Road Cargo"/>
    <x v="0"/>
    <x v="2"/>
    <s v="Medium"/>
    <s v="Malbec"/>
    <x v="0"/>
    <x v="2"/>
    <s v="Laurent-Perrier Brut Rose"/>
    <s v="Large Crate"/>
    <s v="Bunbury"/>
    <x v="473"/>
    <d v="2013-10-20T00:00:00"/>
    <n v="20"/>
    <n v="7.0000000000000007E-2"/>
    <n v="5.98"/>
    <n v="5.15"/>
    <n v="119.60000000000001"/>
  </r>
  <r>
    <n v="5270"/>
    <n v="86922"/>
    <s v="Carlos Peterson"/>
    <s v="Road Cargo"/>
    <x v="0"/>
    <x v="3"/>
    <s v="High"/>
    <s v="Malbec"/>
    <x v="0"/>
    <x v="2"/>
    <s v="Pierre Sparr Cremant d'Alsace Reserve Brut Rose"/>
    <s v="Large Crate"/>
    <s v="Queanbeyan"/>
    <x v="1108"/>
    <d v="2013-07-12T00:00:00"/>
    <n v="14"/>
    <n v="0.05"/>
    <n v="7.3"/>
    <n v="7.72"/>
    <n v="102.2"/>
  </r>
  <r>
    <n v="5271"/>
    <n v="86922"/>
    <s v="Carlos Peterson"/>
    <s v="Express Road Cargo"/>
    <x v="0"/>
    <x v="3"/>
    <s v="High"/>
    <s v="Cabernet Sauvignon"/>
    <x v="0"/>
    <x v="2"/>
    <s v="Orin Swift Cellars Fragile Rose 2014"/>
    <s v="Large Crate"/>
    <s v="Orange"/>
    <x v="1108"/>
    <d v="2013-07-11T00:00:00"/>
    <n v="8"/>
    <n v="0.09"/>
    <n v="161.55000000000001"/>
    <n v="19.989999999999998"/>
    <n v="1292.4000000000001"/>
  </r>
  <r>
    <n v="5272"/>
    <n v="90529"/>
    <s v="Nicholas Tucker"/>
    <s v="Air Cargo"/>
    <x v="2"/>
    <x v="1"/>
    <s v="Low"/>
    <s v="Champagne"/>
    <x v="0"/>
    <x v="2"/>
    <s v="Barnard Griffin Rose of Sangiovese 2014"/>
    <s v="Small Crate"/>
    <s v="Devonport"/>
    <x v="512"/>
    <d v="2013-05-03T00:00:00"/>
    <n v="2"/>
    <n v="0.05"/>
    <n v="400.98"/>
    <n v="42.52"/>
    <n v="801.96"/>
  </r>
  <r>
    <n v="5273"/>
    <n v="87772"/>
    <s v="Philip Harper"/>
    <s v="Express Road Cargo"/>
    <x v="0"/>
    <x v="1"/>
    <s v="Low"/>
    <s v="Zinfandel"/>
    <x v="0"/>
    <x v="2"/>
    <s v="Miraval Rose (1.5 Liter Magnum) 2014"/>
    <s v="Large Crate"/>
    <s v="Bendigo"/>
    <x v="116"/>
    <d v="2010-04-17T00:00:00"/>
    <n v="10"/>
    <n v="0.02"/>
    <n v="419.19"/>
    <n v="19.989999999999998"/>
    <n v="4191.8999999999996"/>
  </r>
  <r>
    <n v="5274"/>
    <n v="90324"/>
    <s v="Ernest Hudson"/>
    <s v="Road Cargo"/>
    <x v="0"/>
    <x v="3"/>
    <s v="Medium"/>
    <s v="Sangiovese"/>
    <x v="0"/>
    <x v="2"/>
    <s v="Lucien Albrecht Cremant d'Alsace Brut Rose"/>
    <s v="Standard Size Crate"/>
    <s v="Grafton"/>
    <x v="816"/>
    <d v="2011-06-09T00:00:00"/>
    <n v="6"/>
    <n v="0"/>
    <n v="13.9"/>
    <n v="7.59"/>
    <n v="83.4"/>
  </r>
  <r>
    <n v="5275"/>
    <n v="86365"/>
    <s v="Doris Hernandez"/>
    <s v="Road Cargo"/>
    <x v="0"/>
    <x v="3"/>
    <s v="Low"/>
    <s v="Cabernet Sauvignon"/>
    <x v="0"/>
    <x v="2"/>
    <s v="Louis Roederer Cristal Brut 2006"/>
    <s v="Large Crate"/>
    <s v="Liverpool"/>
    <x v="1285"/>
    <d v="2013-07-12T00:00:00"/>
    <n v="11"/>
    <n v="0.09"/>
    <n v="3.89"/>
    <n v="7.01"/>
    <n v="42.79"/>
  </r>
  <r>
    <n v="5276"/>
    <n v="88792"/>
    <s v="Larry Ross"/>
    <s v="Express Road Cargo"/>
    <x v="0"/>
    <x v="1"/>
    <s v="Critical"/>
    <s v="Sangiovese"/>
    <x v="0"/>
    <x v="2"/>
    <s v="Chateau D'Aqueria Tavel Rose 2013"/>
    <s v="Large Crate"/>
    <s v="Canberra"/>
    <x v="794"/>
    <d v="2013-08-16T00:00:00"/>
    <n v="3"/>
    <n v="0.05"/>
    <n v="420.98"/>
    <n v="19.989999999999998"/>
    <n v="1262.94"/>
  </r>
  <r>
    <n v="5277"/>
    <n v="87738"/>
    <s v="Carl Austin"/>
    <s v="Express Road Cargo"/>
    <x v="0"/>
    <x v="1"/>
    <s v="Not Specified"/>
    <s v="Malbec"/>
    <x v="0"/>
    <x v="2"/>
    <s v="Langlois Chateau Cremant de Loire Brut"/>
    <s v="Full Container"/>
    <s v="Geelong"/>
    <x v="128"/>
    <d v="2013-12-27T00:00:00"/>
    <n v="23"/>
    <n v="0.1"/>
    <n v="7.08"/>
    <n v="2.35"/>
    <n v="162.84"/>
  </r>
  <r>
    <n v="5278"/>
    <n v="89421"/>
    <s v="Christine Daniels"/>
    <s v="Road Cargo"/>
    <x v="0"/>
    <x v="0"/>
    <s v="Critical"/>
    <s v="Sangiovese"/>
    <x v="0"/>
    <x v="2"/>
    <s v="Roederer Estate L'Ermitage 2007"/>
    <s v="Large Crate"/>
    <s v="Gladstone"/>
    <x v="299"/>
    <d v="2012-02-08T00:00:00"/>
    <n v="10"/>
    <n v="0.03"/>
    <n v="20.98"/>
    <n v="8.83"/>
    <n v="209.8"/>
  </r>
  <r>
    <n v="5279"/>
    <n v="89421"/>
    <s v="Christine Daniels"/>
    <s v="Express Road Cargo"/>
    <x v="0"/>
    <x v="0"/>
    <s v="Critical"/>
    <s v="Merlot"/>
    <x v="0"/>
    <x v="2"/>
    <s v="Laurent-Perrier Brut Rose"/>
    <s v="Large Crate"/>
    <s v="Bundaberg"/>
    <x v="299"/>
    <d v="2012-02-08T00:00:00"/>
    <n v="9"/>
    <n v="0.06"/>
    <n v="5.98"/>
    <n v="5.35"/>
    <n v="53.820000000000007"/>
  </r>
  <r>
    <n v="5280"/>
    <n v="86325"/>
    <s v="Ralph Simpson"/>
    <s v="Express Road Cargo"/>
    <x v="0"/>
    <x v="1"/>
    <s v="High"/>
    <s v="Merlot"/>
    <x v="0"/>
    <x v="2"/>
    <s v="Pierre Sparr Cremant d'Alsace Reserve Brut Rose"/>
    <s v="Large Crate"/>
    <s v="Mount Gambier"/>
    <x v="474"/>
    <d v="2013-11-01T00:00:00"/>
    <n v="8"/>
    <n v="0.1"/>
    <n v="5.98"/>
    <n v="2.5"/>
    <n v="47.84"/>
  </r>
  <r>
    <n v="5281"/>
    <n v="86325"/>
    <s v="Ralph Simpson"/>
    <s v="Express Road Cargo"/>
    <x v="0"/>
    <x v="1"/>
    <s v="High"/>
    <s v="Cabernet Sauvignon"/>
    <x v="0"/>
    <x v="2"/>
    <s v="Dopff &amp; Irion Cremant Rose Brut"/>
    <s v="Full Container"/>
    <s v="Mount Barker"/>
    <x v="474"/>
    <d v="2013-11-01T00:00:00"/>
    <n v="17"/>
    <n v="0.01"/>
    <n v="5.84"/>
    <n v="1.2"/>
    <n v="99.28"/>
  </r>
  <r>
    <n v="5282"/>
    <n v="91441"/>
    <s v="Martin Johnston"/>
    <s v="Express Road Cargo"/>
    <x v="0"/>
    <x v="3"/>
    <s v="High"/>
    <s v="Zinfandel"/>
    <x v="0"/>
    <x v="2"/>
    <s v="Miraval Rose (1.5 Liter Magnum) 2014"/>
    <s v="Large Crate"/>
    <s v="Paramatta"/>
    <x v="718"/>
    <d v="2012-11-27T00:00:00"/>
    <n v="24"/>
    <n v="0.03"/>
    <n v="15.22"/>
    <n v="9.73"/>
    <n v="365.28000000000003"/>
  </r>
  <r>
    <n v="5283"/>
    <n v="91441"/>
    <s v="Martin Johnston"/>
    <s v="Road Cargo"/>
    <x v="0"/>
    <x v="3"/>
    <s v="High"/>
    <s v="Shiraz"/>
    <x v="0"/>
    <x v="2"/>
    <s v="Francis Ford Coppola Sofia Rose 2014"/>
    <s v="Large Crate"/>
    <s v="Tamworth"/>
    <x v="718"/>
    <d v="2012-11-27T00:00:00"/>
    <n v="20"/>
    <n v="0.04"/>
    <n v="11.09"/>
    <n v="5.25"/>
    <n v="221.8"/>
  </r>
  <r>
    <n v="5284"/>
    <n v="91441"/>
    <s v="Martin Johnston"/>
    <s v="Express Road Cargo"/>
    <x v="0"/>
    <x v="3"/>
    <s v="High"/>
    <s v="Sangiovese"/>
    <x v="0"/>
    <x v="2"/>
    <s v="Laurent-Perrier Brut Rose"/>
    <s v="Large Crate"/>
    <s v="Newcastle"/>
    <x v="718"/>
    <d v="2012-11-28T00:00:00"/>
    <n v="38"/>
    <n v="0.05"/>
    <n v="11.34"/>
    <n v="5.01"/>
    <n v="430.92"/>
  </r>
  <r>
    <n v="5285"/>
    <n v="91441"/>
    <s v="Craig Burns"/>
    <s v="Air Cargo"/>
    <x v="2"/>
    <x v="3"/>
    <s v="High"/>
    <s v="Sangiovese Rose"/>
    <x v="0"/>
    <x v="2"/>
    <s v="Belle Glos Oeil de Perdrix Pinot Noir Blanc 2014"/>
    <s v="Small Crate"/>
    <s v="Campbeltown"/>
    <x v="718"/>
    <d v="2012-11-28T00:00:00"/>
    <n v="8"/>
    <n v="0.04"/>
    <n v="180.98"/>
    <n v="23.58"/>
    <n v="1447.84"/>
  </r>
  <r>
    <n v="5286"/>
    <n v="86459"/>
    <s v="Jack Grant"/>
    <s v="Express Road Cargo"/>
    <x v="1"/>
    <x v="0"/>
    <s v="Critical"/>
    <s v="Chardonnay"/>
    <x v="0"/>
    <x v="2"/>
    <s v="Robert Oatley Sauvignon Blanc 2013"/>
    <s v="Full Container"/>
    <s v="Darwin"/>
    <x v="607"/>
    <d v="2010-02-27T00:00:00"/>
    <n v="5"/>
    <n v="0.09"/>
    <n v="35.99"/>
    <n v="5.99"/>
    <n v="179.95000000000002"/>
  </r>
  <r>
    <n v="5287"/>
    <n v="85931"/>
    <s v="Gary Ramirez"/>
    <s v="Road Cargo"/>
    <x v="1"/>
    <x v="3"/>
    <s v="Medium"/>
    <s v="Chardonnay"/>
    <x v="0"/>
    <x v="2"/>
    <s v="Lincourt Courtney's Chardonnay 2012"/>
    <s v="Large Crate"/>
    <s v="Goulburn"/>
    <x v="197"/>
    <d v="2012-07-28T00:00:00"/>
    <n v="11"/>
    <n v="0.04"/>
    <n v="55.94"/>
    <n v="4"/>
    <n v="615.33999999999992"/>
  </r>
  <r>
    <n v="5288"/>
    <n v="90840"/>
    <s v="Sara Henderson"/>
    <s v="Express Road Cargo"/>
    <x v="0"/>
    <x v="1"/>
    <s v="Low"/>
    <s v="Zinfandel"/>
    <x v="0"/>
    <x v="2"/>
    <s v="Miraval Rose (1.5 Liter Magnum) 2014"/>
    <s v="Large Crate"/>
    <s v="Adelaide"/>
    <x v="535"/>
    <d v="2012-07-03T00:00:00"/>
    <n v="11"/>
    <n v="0.02"/>
    <n v="6.48"/>
    <n v="9.5399999999999991"/>
    <n v="71.28"/>
  </r>
  <r>
    <n v="5289"/>
    <n v="86507"/>
    <s v="Katherine Richardson"/>
    <s v="Air Cargo"/>
    <x v="0"/>
    <x v="3"/>
    <s v="High"/>
    <s v="Merlot"/>
    <x v="0"/>
    <x v="2"/>
    <s v="Roederer Estate L'Ermitage 2007"/>
    <s v="Extra Large Crate"/>
    <s v="Liverpool"/>
    <x v="880"/>
    <d v="2010-01-14T00:00:00"/>
    <n v="4"/>
    <n v="0.1"/>
    <n v="208.16"/>
    <n v="68.02"/>
    <n v="832.64"/>
  </r>
  <r>
    <n v="5290"/>
    <n v="86507"/>
    <s v="Victor Hunt"/>
    <s v="Express Road Cargo"/>
    <x v="0"/>
    <x v="3"/>
    <s v="High"/>
    <s v="Merlot"/>
    <x v="0"/>
    <x v="2"/>
    <s v="Louis Roederer Cristal Brut with Gift Box 2007"/>
    <s v="Large Crate"/>
    <s v="Grafton"/>
    <x v="880"/>
    <d v="2010-01-15T00:00:00"/>
    <n v="2"/>
    <n v="7.0000000000000007E-2"/>
    <n v="90.48"/>
    <n v="19.989999999999998"/>
    <n v="180.96"/>
  </r>
  <r>
    <n v="5291"/>
    <n v="86507"/>
    <s v="Victor Hunt"/>
    <s v="Road Cargo"/>
    <x v="2"/>
    <x v="3"/>
    <s v="High"/>
    <s v="Cremant"/>
    <x v="0"/>
    <x v="2"/>
    <s v="Chateau D'Aqueria Tavel Rose 2013"/>
    <s v="Standard Size Crate"/>
    <s v="Cessnock"/>
    <x v="880"/>
    <d v="2010-01-16T00:00:00"/>
    <n v="1"/>
    <n v="0.01"/>
    <n v="9.48"/>
    <n v="7.29"/>
    <n v="9.48"/>
  </r>
  <r>
    <n v="5292"/>
    <n v="86507"/>
    <s v="Victor Hunt"/>
    <s v="Express Road Cargo"/>
    <x v="0"/>
    <x v="3"/>
    <s v="High"/>
    <s v="Merlot"/>
    <x v="0"/>
    <x v="2"/>
    <s v="Chateau D'Aqueria Tavel Rose 2013"/>
    <s v="Full Container"/>
    <s v="Bathurst"/>
    <x v="880"/>
    <d v="2010-01-15T00:00:00"/>
    <n v="4"/>
    <n v="0.02"/>
    <n v="4.28"/>
    <n v="0.94"/>
    <n v="17.12"/>
  </r>
  <r>
    <n v="5293"/>
    <n v="89492"/>
    <s v="Craig Ramirez"/>
    <s v="Road Cargo"/>
    <x v="2"/>
    <x v="3"/>
    <s v="Critical"/>
    <s v="Grenache Rose"/>
    <x v="0"/>
    <x v="2"/>
    <s v="Sutter Home Pink Moscato"/>
    <s v="Large Crate"/>
    <s v="Orange"/>
    <x v="664"/>
    <d v="2012-07-27T00:00:00"/>
    <n v="7"/>
    <n v="0.04"/>
    <n v="4.18"/>
    <n v="6.92"/>
    <n v="29.259999999999998"/>
  </r>
  <r>
    <n v="5294"/>
    <n v="89492"/>
    <s v="Craig Ramirez"/>
    <s v="Express Road Cargo"/>
    <x v="0"/>
    <x v="3"/>
    <s v="Critical"/>
    <s v="Merlot"/>
    <x v="0"/>
    <x v="2"/>
    <s v="Orin Swift Cellars Fragile Rose 2014"/>
    <s v="Standard Size Crate"/>
    <s v="Broken Hill"/>
    <x v="664"/>
    <d v="2012-07-28T00:00:00"/>
    <n v="14"/>
    <n v="0.06"/>
    <n v="34.58"/>
    <n v="8.99"/>
    <n v="484.12"/>
  </r>
  <r>
    <n v="5295"/>
    <n v="89619"/>
    <s v="Shawn Snyder"/>
    <s v="Express Road Cargo"/>
    <x v="2"/>
    <x v="3"/>
    <s v="High"/>
    <s v="Champagne"/>
    <x v="0"/>
    <x v="2"/>
    <s v="Sutter Home Pink Moscato"/>
    <s v="Full Container"/>
    <s v="Wagga Wagga"/>
    <x v="421"/>
    <d v="2013-08-07T00:00:00"/>
    <n v="9"/>
    <n v="7.0000000000000007E-2"/>
    <n v="5.08"/>
    <n v="2.0299999999999998"/>
    <n v="45.72"/>
  </r>
  <r>
    <n v="5296"/>
    <n v="89619"/>
    <s v="Shawn Snyder"/>
    <s v="Express Road Cargo"/>
    <x v="0"/>
    <x v="3"/>
    <s v="High"/>
    <s v="Malbec"/>
    <x v="0"/>
    <x v="2"/>
    <s v="Chateau Gaudrelle Cremant d'Loire Brut"/>
    <s v="Large Crate"/>
    <s v="Armidale"/>
    <x v="421"/>
    <d v="2013-08-06T00:00:00"/>
    <n v="21"/>
    <n v="0.03"/>
    <n v="15.14"/>
    <n v="4.53"/>
    <n v="317.94"/>
  </r>
  <r>
    <n v="5297"/>
    <n v="89162"/>
    <s v="James Watson"/>
    <s v="Express Road Cargo"/>
    <x v="0"/>
    <x v="3"/>
    <s v="Not Specified"/>
    <s v="Cabernet Sauvignon"/>
    <x v="0"/>
    <x v="2"/>
    <s v="Langlois Chateau Cremant de Loire Brut"/>
    <s v="Full Container"/>
    <s v="Dubbo"/>
    <x v="416"/>
    <d v="2013-02-12T00:00:00"/>
    <n v="6"/>
    <n v="0.05"/>
    <n v="4.76"/>
    <n v="0.88"/>
    <n v="28.56"/>
  </r>
  <r>
    <n v="5298"/>
    <n v="90176"/>
    <s v="Jeremy Gray"/>
    <s v="Express Road Cargo"/>
    <x v="0"/>
    <x v="3"/>
    <s v="Critical"/>
    <s v="Malbec"/>
    <x v="0"/>
    <x v="2"/>
    <s v="Laurent-Perrier Brut Millesime 2006"/>
    <s v="Large Crate"/>
    <s v="Armidale"/>
    <x v="78"/>
    <d v="2011-02-08T00:00:00"/>
    <n v="9"/>
    <n v="0.04"/>
    <n v="12.53"/>
    <n v="7.17"/>
    <n v="112.77"/>
  </r>
  <r>
    <n v="5299"/>
    <n v="90176"/>
    <s v="Jeremy Gray"/>
    <s v="Road Cargo"/>
    <x v="2"/>
    <x v="3"/>
    <s v="Critical"/>
    <s v="Cremant"/>
    <x v="0"/>
    <x v="2"/>
    <s v="Miraval Rose 2014"/>
    <s v="Mini Crate"/>
    <s v="Cessnock"/>
    <x v="78"/>
    <d v="2011-02-10T00:00:00"/>
    <n v="6"/>
    <n v="0.06"/>
    <n v="105.29"/>
    <n v="10.119999999999999"/>
    <n v="631.74"/>
  </r>
  <r>
    <n v="5300"/>
    <n v="89227"/>
    <s v="Harold Bell"/>
    <s v="Road Cargo"/>
    <x v="0"/>
    <x v="3"/>
    <s v="Critical"/>
    <s v="Shiraz"/>
    <x v="0"/>
    <x v="2"/>
    <s v="Chateau d'Esclans Garrus Rose 2013"/>
    <s v="Full Container"/>
    <s v="Tamworth"/>
    <x v="31"/>
    <d v="2012-04-26T00:00:00"/>
    <n v="6"/>
    <n v="0.1"/>
    <n v="9.93"/>
    <n v="1.0900000000000001"/>
    <n v="59.58"/>
  </r>
  <r>
    <n v="5301"/>
    <n v="91445"/>
    <s v="Richard Oliver"/>
    <s v="Road Cargo"/>
    <x v="1"/>
    <x v="0"/>
    <s v="High"/>
    <s v="Sauvignon Blanc"/>
    <x v="0"/>
    <x v="2"/>
    <s v="St. Supery Sauvignon Blanc 2015"/>
    <s v="Large Crate"/>
    <s v="Darwin"/>
    <x v="1286"/>
    <d v="2012-05-11T00:00:00"/>
    <n v="2"/>
    <n v="0.06"/>
    <n v="43.22"/>
    <n v="16.71"/>
    <n v="86.44"/>
  </r>
  <r>
    <n v="5302"/>
    <n v="91445"/>
    <s v="Richard Oliver"/>
    <s v="Express Road Cargo"/>
    <x v="1"/>
    <x v="0"/>
    <s v="High"/>
    <s v="Pinot Gris"/>
    <x v="0"/>
    <x v="0"/>
    <s v="Rombauer Chardonnay 2014"/>
    <s v="Standard Size Crate"/>
    <s v="Darwin"/>
    <x v="1286"/>
    <d v="2012-05-12T00:00:00"/>
    <n v="3"/>
    <n v="0.01"/>
    <n v="22.24"/>
    <n v="1.99"/>
    <n v="66.72"/>
  </r>
  <r>
    <n v="5303"/>
    <n v="91341"/>
    <s v="Mildred Mcdonald"/>
    <s v="Express Road Cargo"/>
    <x v="1"/>
    <x v="2"/>
    <s v="Medium"/>
    <s v="Pinot Gris"/>
    <x v="0"/>
    <x v="0"/>
    <s v="Dog Point Vineyard Sauvignon Blanc 2014"/>
    <s v="Mini Crate"/>
    <s v="Busseltol"/>
    <x v="1222"/>
    <d v="2012-03-27T00:00:00"/>
    <n v="10"/>
    <n v="0.08"/>
    <n v="499.99"/>
    <n v="24.49"/>
    <n v="4999.8999999999996"/>
  </r>
  <r>
    <n v="5304"/>
    <n v="91341"/>
    <s v="Mildred Mcdonald"/>
    <s v="Express Road Cargo"/>
    <x v="0"/>
    <x v="2"/>
    <s v="Medium"/>
    <s v="Cabernet Sauvignon"/>
    <x v="0"/>
    <x v="0"/>
    <s v="Pierre Sparr Cremant d'Alsace Reserve Brut Rose"/>
    <s v="Mini Crate"/>
    <s v="Albany"/>
    <x v="1222"/>
    <d v="2012-03-28T00:00:00"/>
    <n v="12"/>
    <n v="0.05"/>
    <n v="138.13999999999999"/>
    <n v="35"/>
    <n v="1657.6799999999998"/>
  </r>
  <r>
    <n v="5305"/>
    <n v="88876"/>
    <s v="Kenneth West"/>
    <s v="Express Road Cargo"/>
    <x v="1"/>
    <x v="1"/>
    <s v="Critical"/>
    <s v="Pinot Gris"/>
    <x v="0"/>
    <x v="0"/>
    <s v="Robert Oatley Sauvignon Blanc 2013"/>
    <s v="Full Container"/>
    <s v="Burnie"/>
    <x v="1287"/>
    <d v="2012-09-15T00:00:00"/>
    <n v="22"/>
    <n v="0.08"/>
    <n v="85.99"/>
    <n v="0.99"/>
    <n v="1891.78"/>
  </r>
  <r>
    <n v="5306"/>
    <n v="88926"/>
    <s v="Virginia Sanders"/>
    <s v="Express Road Cargo"/>
    <x v="2"/>
    <x v="1"/>
    <s v="Critical"/>
    <s v="Cremant"/>
    <x v="0"/>
    <x v="0"/>
    <s v="La Playa Estate Cabernet Sauvignon Rose 2015"/>
    <s v="Mini Crate"/>
    <s v="Devonport"/>
    <x v="300"/>
    <d v="2013-09-08T00:00:00"/>
    <n v="8"/>
    <n v="0.02"/>
    <n v="71.37"/>
    <n v="69"/>
    <n v="570.96"/>
  </r>
  <r>
    <n v="5307"/>
    <n v="87810"/>
    <s v="Donald Garcia"/>
    <s v="Express Road Cargo"/>
    <x v="0"/>
    <x v="2"/>
    <s v="Low"/>
    <s v="Pinot Noir"/>
    <x v="0"/>
    <x v="0"/>
    <s v="Langlois Chateau Cremant de Loire Brut"/>
    <s v="Large Crate"/>
    <s v="Geraldton"/>
    <x v="1288"/>
    <d v="2013-10-04T00:00:00"/>
    <n v="3"/>
    <n v="7.0000000000000007E-2"/>
    <n v="5.74"/>
    <n v="5.01"/>
    <n v="17.22"/>
  </r>
  <r>
    <n v="5308"/>
    <n v="87810"/>
    <s v="Donald Garcia"/>
    <s v="Road Cargo"/>
    <x v="1"/>
    <x v="2"/>
    <s v="Low"/>
    <s v="Pinot Gris"/>
    <x v="0"/>
    <x v="0"/>
    <s v="Hewitson LuLu Sauvignon Blanc 2014"/>
    <s v="Standard Size Crate"/>
    <s v="Albany"/>
    <x v="1288"/>
    <d v="2013-10-04T00:00:00"/>
    <n v="19"/>
    <n v="0.01"/>
    <n v="43.98"/>
    <n v="1.99"/>
    <n v="835.61999999999989"/>
  </r>
  <r>
    <n v="5309"/>
    <n v="87810"/>
    <s v="Joseph Hicks"/>
    <s v="Road Cargo"/>
    <x v="2"/>
    <x v="1"/>
    <s v="Low"/>
    <s v="Cremant"/>
    <x v="0"/>
    <x v="0"/>
    <s v="Bertani Bertarose 2014"/>
    <s v="Mini Crate"/>
    <s v="Mildura"/>
    <x v="1288"/>
    <d v="2013-10-02T00:00:00"/>
    <n v="14"/>
    <n v="0.09"/>
    <n v="95.46"/>
    <n v="18.13"/>
    <n v="1336.4399999999998"/>
  </r>
  <r>
    <n v="5310"/>
    <n v="89016"/>
    <s v="Roger Carter"/>
    <s v="Air Cargo"/>
    <x v="1"/>
    <x v="1"/>
    <s v="Medium"/>
    <s v="Pinot Gris"/>
    <x v="0"/>
    <x v="0"/>
    <s v="Angeline Sauvignon Blanc 2014"/>
    <s v="Extra Large Crate"/>
    <s v="Burnie"/>
    <x v="276"/>
    <d v="2013-12-29T00:00:00"/>
    <n v="20"/>
    <n v="0.08"/>
    <n v="449.99"/>
    <n v="49"/>
    <n v="8999.7999999999993"/>
  </r>
  <r>
    <n v="5311"/>
    <n v="87079"/>
    <s v="Antonio James"/>
    <s v="Express Road Cargo"/>
    <x v="0"/>
    <x v="1"/>
    <s v="Medium"/>
    <s v="Cabernet Sauvignon"/>
    <x v="0"/>
    <x v="0"/>
    <s v="Miraval Rose (1.5 Liter Magnum) 2014"/>
    <s v="Large Crate"/>
    <s v="Mildura"/>
    <x v="602"/>
    <d v="2010-11-26T00:00:00"/>
    <n v="30"/>
    <n v="0.05"/>
    <n v="20.27"/>
    <n v="3.99"/>
    <n v="608.1"/>
  </r>
  <r>
    <n v="5312"/>
    <n v="86506"/>
    <s v="Phillip Webb"/>
    <s v="Road Cargo"/>
    <x v="0"/>
    <x v="1"/>
    <s v="Medium"/>
    <s v="Malbec"/>
    <x v="0"/>
    <x v="0"/>
    <s v="JCB N¬∞21 Brut Cremant de Bourgogne"/>
    <s v="Large Crate"/>
    <s v="Frankston"/>
    <x v="778"/>
    <d v="2013-07-27T00:00:00"/>
    <n v="10"/>
    <n v="7.0000000000000007E-2"/>
    <n v="41.71"/>
    <n v="4.5"/>
    <n v="417.1"/>
  </r>
  <r>
    <n v="5313"/>
    <n v="90846"/>
    <s v="Harold Morales"/>
    <s v="Express Road Cargo"/>
    <x v="2"/>
    <x v="2"/>
    <s v="Low"/>
    <s v="Sangiovese Rose"/>
    <x v="0"/>
    <x v="0"/>
    <s v="Miraval Rose (1.5 Liter Magnum) 2014"/>
    <s v="Mini Crate"/>
    <s v="Busseltol"/>
    <x v="775"/>
    <d v="2011-11-29T00:00:00"/>
    <n v="17"/>
    <n v="0.09"/>
    <n v="209.37"/>
    <n v="69"/>
    <n v="3559.29"/>
  </r>
  <r>
    <n v="5314"/>
    <n v="90260"/>
    <s v="Juan Mills"/>
    <s v="Road Cargo"/>
    <x v="0"/>
    <x v="2"/>
    <s v="Medium"/>
    <s v="Shiraz"/>
    <x v="0"/>
    <x v="0"/>
    <s v="Belle Glos Oeil de Perdrix Pinot Noir Blanc 2014"/>
    <s v="Full Container"/>
    <s v="Bunbury"/>
    <x v="204"/>
    <d v="2011-12-26T00:00:00"/>
    <n v="2"/>
    <n v="0.08"/>
    <n v="3.38"/>
    <n v="0.85"/>
    <n v="6.76"/>
  </r>
  <r>
    <n v="5315"/>
    <n v="90260"/>
    <s v="Juan Mills"/>
    <s v="Express Road Cargo"/>
    <x v="0"/>
    <x v="2"/>
    <s v="Medium"/>
    <s v="Pinot Noir"/>
    <x v="0"/>
    <x v="0"/>
    <s v="Chateau Gaudrelle Cremant d'Loire Brut"/>
    <s v="Standard Size Crate"/>
    <s v="Mandurah"/>
    <x v="204"/>
    <d v="2011-12-27T00:00:00"/>
    <n v="19"/>
    <n v="0.1"/>
    <n v="11.66"/>
    <n v="7.95"/>
    <n v="221.54"/>
  </r>
  <r>
    <n v="5316"/>
    <n v="86011"/>
    <s v="Clarence White"/>
    <s v="Express Road Cargo"/>
    <x v="2"/>
    <x v="2"/>
    <s v="High"/>
    <s v="Champagne"/>
    <x v="0"/>
    <x v="0"/>
    <s v="Orin Swift Cellars Fragile Rose 2014"/>
    <s v="Large Crate"/>
    <s v="Albany"/>
    <x v="82"/>
    <d v="2010-05-10T00:00:00"/>
    <n v="1"/>
    <n v="0.03"/>
    <n v="29.34"/>
    <n v="7.87"/>
    <n v="29.34"/>
  </r>
  <r>
    <n v="5317"/>
    <n v="87304"/>
    <s v="Jason Owens"/>
    <s v="Air Cargo"/>
    <x v="2"/>
    <x v="1"/>
    <s v="Medium"/>
    <s v="Sangiovese Rose"/>
    <x v="0"/>
    <x v="0"/>
    <s v="Belle Glos Oeil de Perdrix Pinot Noir Blanc 2014"/>
    <s v="Small Crate"/>
    <s v="Burnie"/>
    <x v="19"/>
    <d v="2013-05-09T00:00:00"/>
    <n v="3"/>
    <n v="0.06"/>
    <n v="70.98"/>
    <n v="26.74"/>
    <n v="212.94"/>
  </r>
  <r>
    <n v="5318"/>
    <n v="87304"/>
    <s v="Jason Owens"/>
    <s v="Express Road Cargo"/>
    <x v="0"/>
    <x v="1"/>
    <s v="Medium"/>
    <s v="Pinot Noir"/>
    <x v="0"/>
    <x v="0"/>
    <s v="Sutter Home White Zinfandel"/>
    <s v="Full Container"/>
    <s v="Hobart"/>
    <x v="19"/>
    <d v="2013-05-08T00:00:00"/>
    <n v="16"/>
    <n v="0.02"/>
    <n v="6.7"/>
    <n v="1.56"/>
    <n v="107.2"/>
  </r>
  <r>
    <n v="5319"/>
    <n v="91285"/>
    <s v="Ralph Spencer"/>
    <s v="Express Road Cargo"/>
    <x v="0"/>
    <x v="1"/>
    <s v="High"/>
    <s v="Sangiovese"/>
    <x v="0"/>
    <x v="0"/>
    <s v="Chateau D'Aqueria Tavel Rose 2013"/>
    <s v="Large Crate"/>
    <s v="Canberra"/>
    <x v="301"/>
    <d v="2010-07-05T00:00:00"/>
    <n v="2"/>
    <n v="0.03"/>
    <n v="6.48"/>
    <n v="8.73"/>
    <n v="12.96"/>
  </r>
  <r>
    <n v="5320"/>
    <n v="91289"/>
    <s v="Brian Crawford"/>
    <s v="Express Road Cargo"/>
    <x v="0"/>
    <x v="1"/>
    <s v="High"/>
    <s v="Cabernet Sauvignon"/>
    <x v="0"/>
    <x v="0"/>
    <s v="Sutter Home White Zinfandel"/>
    <s v="Full Container"/>
    <s v="Canberra"/>
    <x v="376"/>
    <d v="2013-07-06T00:00:00"/>
    <n v="13"/>
    <n v="7.0000000000000007E-2"/>
    <n v="9.93"/>
    <n v="1.0900000000000001"/>
    <n v="129.09"/>
  </r>
  <r>
    <n v="5321"/>
    <n v="87691"/>
    <s v="Carlos Taylor"/>
    <s v="Express Road Cargo"/>
    <x v="0"/>
    <x v="1"/>
    <s v="Medium"/>
    <s v="Cabernet Sauvignon"/>
    <x v="0"/>
    <x v="0"/>
    <s v="Domaine Lafage Miraflors Rose 2013"/>
    <s v="Full Container"/>
    <s v="Canberra"/>
    <x v="931"/>
    <d v="2013-07-16T00:00:00"/>
    <n v="8"/>
    <n v="0.01"/>
    <n v="2.78"/>
    <n v="1.34"/>
    <n v="22.24"/>
  </r>
  <r>
    <n v="5322"/>
    <n v="87691"/>
    <s v="Carlos Taylor"/>
    <s v="Express Road Cargo"/>
    <x v="0"/>
    <x v="1"/>
    <s v="Medium"/>
    <s v="Cabernet Sauvignon"/>
    <x v="0"/>
    <x v="0"/>
    <s v="Sutter Home White Zinfandel"/>
    <s v="Large Crate"/>
    <s v="Canberra"/>
    <x v="931"/>
    <d v="2013-07-17T00:00:00"/>
    <n v="1"/>
    <n v="0.06"/>
    <n v="15.42"/>
    <n v="10.68"/>
    <n v="15.42"/>
  </r>
  <r>
    <n v="5323"/>
    <n v="87401"/>
    <s v="Harold Howell"/>
    <s v="Express Road Cargo"/>
    <x v="1"/>
    <x v="3"/>
    <s v="High"/>
    <s v="Sauvignon Blanc"/>
    <x v="0"/>
    <x v="0"/>
    <s v="St. Supery Sauvignon Blanc 2015"/>
    <s v="Large Crate"/>
    <s v="Newcastle"/>
    <x v="160"/>
    <d v="2012-09-28T00:00:00"/>
    <n v="21"/>
    <n v="0.05"/>
    <n v="175.99"/>
    <n v="8.99"/>
    <n v="3695.79"/>
  </r>
  <r>
    <n v="5324"/>
    <n v="89263"/>
    <s v="Scott Jacobs"/>
    <s v="Road Cargo"/>
    <x v="0"/>
    <x v="3"/>
    <s v="Critical"/>
    <s v="Cabernet Sauvignon"/>
    <x v="0"/>
    <x v="0"/>
    <s v="Francis Ford Coppola Sofia Rose 2014"/>
    <s v="Full Container"/>
    <s v="Wagga Wagga"/>
    <x v="980"/>
    <d v="2012-04-10T00:00:00"/>
    <n v="6"/>
    <n v="0.1"/>
    <n v="2.21"/>
    <n v="1.1200000000000001"/>
    <n v="13.26"/>
  </r>
  <r>
    <n v="5325"/>
    <n v="89792"/>
    <s v="Michelle Hicks"/>
    <s v="Air Cargo"/>
    <x v="2"/>
    <x v="2"/>
    <s v="Medium"/>
    <s v="Sangiovese Rose"/>
    <x v="0"/>
    <x v="0"/>
    <s v="La Playa Estate Cabernet Sauvignon Rose 2015"/>
    <s v="Small Crate"/>
    <s v="Mandurah"/>
    <x v="23"/>
    <d v="2012-05-03T00:00:00"/>
    <n v="5"/>
    <n v="0.09"/>
    <n v="348.21"/>
    <n v="40.19"/>
    <n v="1741.05"/>
  </r>
  <r>
    <n v="5326"/>
    <n v="85945"/>
    <s v="Billy Alvarez"/>
    <s v="Express Road Cargo"/>
    <x v="0"/>
    <x v="3"/>
    <s v="Low"/>
    <s v="Shiraz"/>
    <x v="0"/>
    <x v="0"/>
    <s v="Orin Swift Cellars Fragile Rose 2014"/>
    <s v="Standard Size Crate"/>
    <s v="Grafton"/>
    <x v="1289"/>
    <d v="2013-09-25T00:00:00"/>
    <n v="8"/>
    <n v="0.08"/>
    <n v="21.38"/>
    <n v="8.99"/>
    <n v="171.04"/>
  </r>
  <r>
    <n v="5327"/>
    <n v="87671"/>
    <s v="Sandra Ortiz"/>
    <s v="Express Road Cargo"/>
    <x v="1"/>
    <x v="1"/>
    <s v="Critical"/>
    <s v="Chardonnay"/>
    <x v="0"/>
    <x v="0"/>
    <s v="Leeuwin Estate Art Series Chardonnay 2012"/>
    <s v="Large Crate"/>
    <s v="Mount Gambier"/>
    <x v="873"/>
    <d v="2010-05-15T00:00:00"/>
    <n v="13"/>
    <n v="0.01"/>
    <n v="95.99"/>
    <n v="4.9000000000000004"/>
    <n v="1247.8699999999999"/>
  </r>
  <r>
    <n v="5328"/>
    <n v="89575"/>
    <s v="Todd Jones"/>
    <s v="Express Road Cargo"/>
    <x v="0"/>
    <x v="3"/>
    <s v="Medium"/>
    <s v="Cabernet Sauvignon"/>
    <x v="0"/>
    <x v="0"/>
    <s v="Chateau d'Esclans Whispering Angel Rose 2014"/>
    <s v="Full Container"/>
    <s v="Grafton"/>
    <x v="1290"/>
    <d v="2012-07-30T00:00:00"/>
    <n v="5"/>
    <n v="0.06"/>
    <n v="2.1800000000000002"/>
    <n v="7.09"/>
    <n v="10.9"/>
  </r>
  <r>
    <n v="5329"/>
    <n v="89575"/>
    <s v="George Peters"/>
    <s v="Express Road Cargo"/>
    <x v="0"/>
    <x v="1"/>
    <s v="Medium"/>
    <s v="Merlot"/>
    <x v="0"/>
    <x v="0"/>
    <s v="Jean-Baptiste Adam Les Natures Cremant d'Alsace Brut"/>
    <s v="Large Crate"/>
    <s v="Devonport"/>
    <x v="1290"/>
    <d v="2012-07-30T00:00:00"/>
    <n v="14"/>
    <n v="0.04"/>
    <n v="6.3"/>
    <n v="0.5"/>
    <n v="88.2"/>
  </r>
  <r>
    <n v="5330"/>
    <n v="87307"/>
    <s v="Jennifer Phillips"/>
    <s v="Express Road Cargo"/>
    <x v="0"/>
    <x v="1"/>
    <s v="Medium"/>
    <s v="Pinot Noir"/>
    <x v="0"/>
    <x v="0"/>
    <s v="Sutter Home White Zinfandel"/>
    <s v="Full Container"/>
    <s v="Devonport"/>
    <x v="1187"/>
    <d v="2011-08-22T00:00:00"/>
    <n v="14"/>
    <n v="0.1"/>
    <n v="6.98"/>
    <n v="1.6"/>
    <n v="97.72"/>
  </r>
  <r>
    <n v="5331"/>
    <n v="88650"/>
    <s v="Russell Franklin"/>
    <s v="Air Cargo"/>
    <x v="2"/>
    <x v="1"/>
    <s v="Low"/>
    <s v="Sangiovese Rose"/>
    <x v="0"/>
    <x v="0"/>
    <s v="Domaine Lafond Roc-Epine Tavel Rose 2014"/>
    <s v="Small Crate"/>
    <s v="Bendigo"/>
    <x v="389"/>
    <d v="2011-10-01T00:00:00"/>
    <n v="3"/>
    <n v="0.05"/>
    <n v="146.05000000000001"/>
    <n v="80.2"/>
    <n v="438.15000000000003"/>
  </r>
  <r>
    <n v="5332"/>
    <n v="88592"/>
    <s v="Louise Cook"/>
    <s v="Express Road Cargo"/>
    <x v="0"/>
    <x v="2"/>
    <s v="High"/>
    <s v="Sangiovese"/>
    <x v="0"/>
    <x v="0"/>
    <s v="Moet &amp; Chandon Imperial"/>
    <s v="Large Crate"/>
    <s v="Albany"/>
    <x v="849"/>
    <d v="2011-06-22T00:00:00"/>
    <n v="9"/>
    <n v="0.09"/>
    <n v="9.7100000000000009"/>
    <n v="9.4499999999999993"/>
    <n v="87.390000000000015"/>
  </r>
  <r>
    <n v="5333"/>
    <n v="87126"/>
    <s v="Douglas Alvarez"/>
    <s v="Express Road Cargo"/>
    <x v="0"/>
    <x v="3"/>
    <s v="Low"/>
    <s v="Merlot"/>
    <x v="0"/>
    <x v="0"/>
    <s v="Simonnet-Febvre Cremant de Bourgogne Blanc"/>
    <s v="Large Crate"/>
    <s v="Armidale"/>
    <x v="497"/>
    <d v="2013-05-17T00:00:00"/>
    <n v="9"/>
    <n v="0.02"/>
    <n v="193.17"/>
    <n v="19.989999999999998"/>
    <n v="1738.53"/>
  </r>
  <r>
    <n v="5334"/>
    <n v="86029"/>
    <s v="Clarence White"/>
    <s v="Express Road Cargo"/>
    <x v="1"/>
    <x v="2"/>
    <s v="Critical"/>
    <s v="Chardonnay"/>
    <x v="0"/>
    <x v="0"/>
    <s v="St. Supery Sauvignon Blanc 2015"/>
    <s v="Large Crate"/>
    <s v="Freemantle"/>
    <x v="1285"/>
    <d v="2013-07-07T00:00:00"/>
    <n v="15"/>
    <n v="7.0000000000000007E-2"/>
    <n v="115.99"/>
    <n v="5.92"/>
    <n v="1739.85"/>
  </r>
  <r>
    <n v="5335"/>
    <n v="87327"/>
    <s v="Juan Dean"/>
    <s v="Express Road Cargo"/>
    <x v="0"/>
    <x v="3"/>
    <s v="Medium"/>
    <s v="Pinot Noir"/>
    <x v="0"/>
    <x v="0"/>
    <s v="Langlois Chateau Cremant de Loire Brut"/>
    <s v="Large Crate"/>
    <s v="Cessnock"/>
    <x v="714"/>
    <d v="2013-09-23T00:00:00"/>
    <n v="12"/>
    <n v="0.01"/>
    <n v="5.98"/>
    <n v="1.49"/>
    <n v="71.760000000000005"/>
  </r>
  <r>
    <n v="5336"/>
    <n v="87327"/>
    <s v="Antonio Campbell"/>
    <s v="Express Road Cargo"/>
    <x v="1"/>
    <x v="3"/>
    <s v="Medium"/>
    <s v="Reisling"/>
    <x v="0"/>
    <x v="0"/>
    <s v="Leeuwin Estate Art Series Chardonnay 2012"/>
    <s v="Standard Size Crate"/>
    <s v="Liverpool"/>
    <x v="714"/>
    <d v="2013-09-24T00:00:00"/>
    <n v="19"/>
    <n v="0.08"/>
    <n v="22.24"/>
    <n v="1.99"/>
    <n v="422.55999999999995"/>
  </r>
  <r>
    <n v="5337"/>
    <n v="87327"/>
    <s v="Antonio Campbell"/>
    <s v="Express Road Cargo"/>
    <x v="0"/>
    <x v="3"/>
    <s v="Medium"/>
    <s v="Zinfandel"/>
    <x v="0"/>
    <x v="0"/>
    <s v="Domaine Lafond Roc-Epine Tavel Rose 2014"/>
    <s v="Large Crate"/>
    <s v="Wagga Wagga"/>
    <x v="714"/>
    <d v="2013-09-24T00:00:00"/>
    <n v="23"/>
    <n v="0.02"/>
    <n v="2.89"/>
    <n v="0.5"/>
    <n v="66.47"/>
  </r>
  <r>
    <n v="5338"/>
    <n v="87327"/>
    <s v="Antonio Campbell"/>
    <s v="Road Cargo"/>
    <x v="2"/>
    <x v="3"/>
    <s v="Medium"/>
    <s v="Champagne"/>
    <x v="0"/>
    <x v="1"/>
    <s v="La Playa Estate Cabernet Sauvignon Rose 2015"/>
    <s v="Large Crate"/>
    <s v="Newcastle"/>
    <x v="714"/>
    <d v="2013-09-24T00:00:00"/>
    <n v="13"/>
    <n v="7.0000000000000007E-2"/>
    <n v="19.98"/>
    <n v="10.49"/>
    <n v="259.74"/>
  </r>
  <r>
    <n v="5339"/>
    <n v="89669"/>
    <s v="Russell Hunter"/>
    <s v="Express Road Cargo"/>
    <x v="1"/>
    <x v="0"/>
    <s v="Low"/>
    <s v="Pinot Gris"/>
    <x v="0"/>
    <x v="1"/>
    <s v="Lincourt Courtney's Chardonnay 2012"/>
    <s v="Standard Size Crate"/>
    <s v="Brisbane"/>
    <x v="437"/>
    <d v="2011-11-03T00:00:00"/>
    <n v="9"/>
    <n v="0.06"/>
    <n v="8.1199999999999992"/>
    <n v="2.83"/>
    <n v="73.08"/>
  </r>
  <r>
    <n v="5340"/>
    <n v="89669"/>
    <s v="Russell Hunter"/>
    <s v="Express Road Cargo"/>
    <x v="1"/>
    <x v="0"/>
    <s v="Low"/>
    <s v="Sauvignon Blanc"/>
    <x v="0"/>
    <x v="1"/>
    <s v="Lucky Chardonnay 2012"/>
    <s v="Loose Wrap"/>
    <s v="Townsville"/>
    <x v="437"/>
    <d v="2011-11-05T00:00:00"/>
    <n v="7"/>
    <n v="0.06"/>
    <n v="96.45"/>
    <n v="13.99"/>
    <n v="675.15"/>
  </r>
  <r>
    <n v="5341"/>
    <n v="90226"/>
    <s v="Mark Howell"/>
    <s v="Express Road Cargo"/>
    <x v="0"/>
    <x v="1"/>
    <s v="Critical"/>
    <s v="Pinot Noir"/>
    <x v="0"/>
    <x v="1"/>
    <s v="Schramsberg Cremant Demi-Sec 2011"/>
    <s v="Large Crate"/>
    <s v="Burnie"/>
    <x v="119"/>
    <d v="2012-06-23T00:00:00"/>
    <n v="13"/>
    <n v="0.01"/>
    <n v="16.739999999999998"/>
    <n v="5.08"/>
    <n v="217.61999999999998"/>
  </r>
  <r>
    <n v="5342"/>
    <n v="91343"/>
    <s v="Mildred Mcdonald"/>
    <s v="Express Road Cargo"/>
    <x v="0"/>
    <x v="2"/>
    <s v="Low"/>
    <s v="Sangiovese"/>
    <x v="0"/>
    <x v="1"/>
    <s v="Barnard Griffin Rose of Sangiovese 2014"/>
    <s v="Large Crate"/>
    <s v="Perth"/>
    <x v="1064"/>
    <d v="2013-07-18T00:00:00"/>
    <n v="6"/>
    <n v="0.03"/>
    <n v="41.94"/>
    <n v="2.99"/>
    <n v="251.64"/>
  </r>
  <r>
    <n v="5343"/>
    <n v="91338"/>
    <s v="Mildred Mcdonald"/>
    <s v="Express Road Cargo"/>
    <x v="0"/>
    <x v="2"/>
    <s v="Low"/>
    <s v="Sangiovese"/>
    <x v="0"/>
    <x v="1"/>
    <s v="Barnard Griffin Rose of Sangiovese 2014"/>
    <s v="Large Crate"/>
    <s v="Bunbury"/>
    <x v="668"/>
    <d v="2011-07-18T00:00:00"/>
    <n v="14"/>
    <n v="0.01"/>
    <n v="7.31"/>
    <n v="0.49"/>
    <n v="102.33999999999999"/>
  </r>
  <r>
    <n v="5344"/>
    <n v="87505"/>
    <s v="Ralph Burton"/>
    <s v="Express Road Cargo"/>
    <x v="1"/>
    <x v="1"/>
    <s v="High"/>
    <s v="Pinot Gris"/>
    <x v="0"/>
    <x v="1"/>
    <s v="Lincourt Courtney's Chardonnay 2012"/>
    <s v="Standard Size Crate"/>
    <s v="Launceston"/>
    <x v="505"/>
    <d v="2013-10-24T00:00:00"/>
    <n v="5"/>
    <n v="7.0000000000000007E-2"/>
    <n v="40.97"/>
    <n v="1.99"/>
    <n v="204.85"/>
  </r>
  <r>
    <n v="5345"/>
    <n v="90325"/>
    <s v="Ernest Hudson"/>
    <s v="Air Cargo"/>
    <x v="0"/>
    <x v="3"/>
    <s v="Low"/>
    <s v="Shiraz"/>
    <x v="0"/>
    <x v="1"/>
    <s v="Lucien Albrecht Cremant d'Alsace Brut"/>
    <s v="Extra Large Crate"/>
    <s v="Goulburn"/>
    <x v="795"/>
    <d v="2012-02-19T00:00:00"/>
    <n v="8"/>
    <n v="0.1"/>
    <n v="279.81"/>
    <n v="23.19"/>
    <n v="2238.48"/>
  </r>
  <r>
    <n v="5346"/>
    <n v="90325"/>
    <s v="Ernest Hudson"/>
    <s v="Air Cargo"/>
    <x v="2"/>
    <x v="3"/>
    <s v="Low"/>
    <s v="Grenache Rose"/>
    <x v="0"/>
    <x v="1"/>
    <s v="Belle Glos Oeil de Perdrix Pinot Noir Blanc 2014"/>
    <s v="Extra Large Crate"/>
    <s v="Orange"/>
    <x v="795"/>
    <d v="2012-02-17T00:00:00"/>
    <n v="6"/>
    <n v="0.09"/>
    <n v="180.98"/>
    <n v="30"/>
    <n v="1085.8799999999999"/>
  </r>
  <r>
    <n v="5347"/>
    <n v="86439"/>
    <s v="Deborah Reid"/>
    <s v="Express Road Cargo"/>
    <x v="1"/>
    <x v="1"/>
    <s v="Not Specified"/>
    <s v="Reisling"/>
    <x v="0"/>
    <x v="1"/>
    <s v="Dog Point Vineyard Sauvignon Blanc 2014"/>
    <s v="Large Crate"/>
    <s v="Hobart"/>
    <x v="303"/>
    <d v="2011-09-16T00:00:00"/>
    <n v="10"/>
    <n v="0.1"/>
    <n v="39.979999999999997"/>
    <n v="4"/>
    <n v="399.79999999999995"/>
  </r>
  <r>
    <n v="5348"/>
    <n v="86445"/>
    <s v="Deborah Reid"/>
    <s v="Express Road Cargo"/>
    <x v="0"/>
    <x v="1"/>
    <s v="Not Specified"/>
    <s v="Sangiovese"/>
    <x v="0"/>
    <x v="1"/>
    <s v="Lucien Albrecht Cremant d'Alsace Brut Rose"/>
    <s v="Large Crate"/>
    <s v="Devonport"/>
    <x v="249"/>
    <d v="2013-09-16T00:00:00"/>
    <n v="10"/>
    <n v="0.1"/>
    <n v="29.74"/>
    <n v="6.64"/>
    <n v="297.39999999999998"/>
  </r>
  <r>
    <n v="5349"/>
    <n v="87976"/>
    <s v="Katherine Baker"/>
    <s v="Air Cargo"/>
    <x v="2"/>
    <x v="3"/>
    <s v="Medium"/>
    <s v="Champagne"/>
    <x v="0"/>
    <x v="1"/>
    <s v="Sutter Home Pink Moscato"/>
    <s v="Extra Large Crate"/>
    <s v="Newcastle"/>
    <x v="448"/>
    <d v="2013-11-20T00:00:00"/>
    <n v="23"/>
    <n v="0.05"/>
    <n v="120.98"/>
    <n v="30"/>
    <n v="2782.54"/>
  </r>
  <r>
    <n v="5350"/>
    <n v="87976"/>
    <s v="Katherine Baker"/>
    <s v="Express Road Cargo"/>
    <x v="0"/>
    <x v="3"/>
    <s v="Medium"/>
    <s v="Cabernet Sauvignon"/>
    <x v="0"/>
    <x v="1"/>
    <s v="Miraval Rose (1.5 Liter Magnum) 2014"/>
    <s v="Full Container"/>
    <s v="Albury"/>
    <x v="448"/>
    <d v="2013-11-20T00:00:00"/>
    <n v="43"/>
    <n v="0.03"/>
    <n v="2.78"/>
    <n v="1.2"/>
    <n v="119.53999999999999"/>
  </r>
  <r>
    <n v="5351"/>
    <n v="88479"/>
    <s v="Sean Elliott"/>
    <s v="Express Road Cargo"/>
    <x v="1"/>
    <x v="0"/>
    <s v="High"/>
    <s v="Reisling"/>
    <x v="0"/>
    <x v="1"/>
    <s v="Chardonnais Napa Valley Chardonnay 2013"/>
    <s v="Standard Size Crate"/>
    <s v="Cairns"/>
    <x v="1024"/>
    <d v="2010-07-16T00:00:00"/>
    <n v="15"/>
    <n v="0.02"/>
    <n v="15.28"/>
    <n v="1.99"/>
    <n v="229.2"/>
  </r>
  <r>
    <n v="5352"/>
    <n v="88479"/>
    <s v="Sean Elliott"/>
    <s v="Express Road Cargo"/>
    <x v="1"/>
    <x v="0"/>
    <s v="High"/>
    <s v="Chardonnay"/>
    <x v="0"/>
    <x v="1"/>
    <s v="Chardonnais Napa Valley Chardonnay 2013"/>
    <s v="Standard Size Crate"/>
    <s v="Mackay"/>
    <x v="1024"/>
    <d v="2010-07-16T00:00:00"/>
    <n v="1"/>
    <n v="0"/>
    <n v="85.99"/>
    <n v="3.3"/>
    <n v="85.99"/>
  </r>
  <r>
    <n v="5353"/>
    <n v="86080"/>
    <s v="Shawn Baker"/>
    <s v="Express Road Cargo"/>
    <x v="1"/>
    <x v="3"/>
    <s v="Critical"/>
    <s v="Sauvignon Blanc"/>
    <x v="0"/>
    <x v="1"/>
    <s v="Robert Oatley Signature Chardonnay 2013"/>
    <s v="Large Crate"/>
    <s v="Broken Hill"/>
    <x v="345"/>
    <d v="2012-02-08T00:00:00"/>
    <n v="12"/>
    <n v="0.08"/>
    <n v="110.99"/>
    <n v="2.5"/>
    <n v="1331.8799999999999"/>
  </r>
  <r>
    <n v="5354"/>
    <n v="86080"/>
    <s v="Charles Reynolds"/>
    <s v="Express Road Cargo"/>
    <x v="0"/>
    <x v="3"/>
    <s v="Critical"/>
    <s v="Pinot Noir"/>
    <x v="0"/>
    <x v="1"/>
    <s v="Chateau d'Esclans Garrus Rose 2013"/>
    <s v="Standard Size Crate"/>
    <s v="Tamworth"/>
    <x v="345"/>
    <d v="2012-02-10T00:00:00"/>
    <n v="10"/>
    <n v="0.02"/>
    <n v="6.84"/>
    <n v="4.42"/>
    <n v="68.400000000000006"/>
  </r>
  <r>
    <n v="5355"/>
    <n v="86549"/>
    <s v="Carlos Oliver"/>
    <s v="Express Road Cargo"/>
    <x v="0"/>
    <x v="1"/>
    <s v="Low"/>
    <s v="Merlot"/>
    <x v="0"/>
    <x v="1"/>
    <s v="Chateau d'Esclans Garrus Rose 2013"/>
    <s v="Large Crate"/>
    <s v="Frankston"/>
    <x v="646"/>
    <d v="2011-12-04T00:00:00"/>
    <n v="3"/>
    <n v="0.08"/>
    <n v="172.99"/>
    <n v="19.989999999999998"/>
    <n v="518.97"/>
  </r>
  <r>
    <n v="5356"/>
    <n v="86300"/>
    <s v="Louise Carr"/>
    <s v="Express Road Cargo"/>
    <x v="2"/>
    <x v="1"/>
    <s v="Medium"/>
    <s v="Champagne"/>
    <x v="0"/>
    <x v="1"/>
    <s v="Chateau d'Esclans Garrus Rose 2013"/>
    <s v="Large Crate"/>
    <s v="Wodonga"/>
    <x v="786"/>
    <d v="2011-07-28T00:00:00"/>
    <n v="12"/>
    <n v="0.02"/>
    <n v="46.94"/>
    <n v="6.77"/>
    <n v="563.28"/>
  </r>
  <r>
    <n v="5357"/>
    <n v="86300"/>
    <s v="Louise Carr"/>
    <s v="Express Road Cargo"/>
    <x v="0"/>
    <x v="1"/>
    <s v="Medium"/>
    <s v="Malbec"/>
    <x v="0"/>
    <x v="1"/>
    <s v="Chateau d'Esclans Whispering Angel Rose 2014"/>
    <s v="Mini Crate"/>
    <s v="Melbourne"/>
    <x v="786"/>
    <d v="2011-07-25T00:00:00"/>
    <n v="8"/>
    <n v="7.0000000000000007E-2"/>
    <n v="167.27"/>
    <n v="35"/>
    <n v="1338.16"/>
  </r>
  <r>
    <n v="5358"/>
    <n v="91176"/>
    <s v="Peter Burke"/>
    <s v="Express Road Cargo"/>
    <x v="1"/>
    <x v="2"/>
    <s v="Not Specified"/>
    <s v="Reisling"/>
    <x v="0"/>
    <x v="1"/>
    <s v="Villa Maria Private Bin Sauvignon Blanc 2015"/>
    <s v="Large Crate"/>
    <s v="Geraldton"/>
    <x v="947"/>
    <d v="2011-10-25T00:00:00"/>
    <n v="16"/>
    <n v="0.06"/>
    <n v="65.989999999999995"/>
    <n v="3.9"/>
    <n v="1055.8399999999999"/>
  </r>
  <r>
    <n v="5359"/>
    <n v="89514"/>
    <s v="Jonathan Ramos"/>
    <s v="Express Road Cargo"/>
    <x v="1"/>
    <x v="3"/>
    <s v="Critical"/>
    <s v="Chardonnay"/>
    <x v="0"/>
    <x v="1"/>
    <s v="Dog Point Vineyard Sauvignon Blanc 2014"/>
    <s v="Loose Wrap"/>
    <s v="Campbeltown"/>
    <x v="912"/>
    <d v="2010-02-11T00:00:00"/>
    <n v="2"/>
    <n v="0.01"/>
    <n v="13.99"/>
    <n v="7.51"/>
    <n v="27.98"/>
  </r>
  <r>
    <n v="5360"/>
    <n v="91003"/>
    <s v="Justin Warren"/>
    <s v="Express Road Cargo"/>
    <x v="0"/>
    <x v="3"/>
    <s v="Low"/>
    <s v="Cabernet Sauvignon"/>
    <x v="0"/>
    <x v="1"/>
    <s v="Gerard Bertrand Cote des Roses Rose 2014"/>
    <s v="Large Crate"/>
    <s v="Tamworth"/>
    <x v="1045"/>
    <d v="2013-02-16T00:00:00"/>
    <n v="9"/>
    <n v="0"/>
    <n v="2.61"/>
    <n v="0.5"/>
    <n v="23.49"/>
  </r>
  <r>
    <n v="5361"/>
    <n v="91003"/>
    <s v="Justin Warren"/>
    <s v="Express Road Cargo"/>
    <x v="2"/>
    <x v="3"/>
    <s v="Low"/>
    <s v="Cremant"/>
    <x v="0"/>
    <x v="1"/>
    <s v="Chateau de Campuget Costieres de Nimes Tradition Rose 2015"/>
    <s v="Large Crate"/>
    <s v="Dubbo"/>
    <x v="1045"/>
    <d v="2013-02-21T00:00:00"/>
    <n v="2"/>
    <n v="0.03"/>
    <n v="25.13"/>
    <n v="9.8699999999999992"/>
    <n v="50.26"/>
  </r>
  <r>
    <n v="5362"/>
    <n v="91003"/>
    <s v="Justin Warren"/>
    <s v="Express Road Cargo"/>
    <x v="0"/>
    <x v="3"/>
    <s v="Low"/>
    <s v="Pinot Noir"/>
    <x v="0"/>
    <x v="1"/>
    <s v="Lucien Albrecht Cremant d'Alsace Brut Rose"/>
    <s v="Standard Size Crate"/>
    <s v="Paramatta"/>
    <x v="1045"/>
    <d v="2013-02-18T00:00:00"/>
    <n v="11"/>
    <n v="0.01"/>
    <n v="5.68"/>
    <n v="3.6"/>
    <n v="62.48"/>
  </r>
  <r>
    <n v="5363"/>
    <n v="91003"/>
    <s v="Antonio Carroll"/>
    <s v="Express Road Cargo"/>
    <x v="1"/>
    <x v="3"/>
    <s v="Low"/>
    <s v="Reisling"/>
    <x v="0"/>
    <x v="1"/>
    <s v="Robert Oatley Sauvignon Blanc 2013"/>
    <s v="Large Crate"/>
    <s v="Queanbeyan"/>
    <x v="1045"/>
    <d v="2013-02-23T00:00:00"/>
    <n v="11"/>
    <n v="0"/>
    <n v="125.99"/>
    <n v="5.63"/>
    <n v="1385.8899999999999"/>
  </r>
  <r>
    <n v="5364"/>
    <n v="87330"/>
    <s v="Ruth Scott"/>
    <s v="Express Road Cargo"/>
    <x v="0"/>
    <x v="0"/>
    <s v="Low"/>
    <s v="Malbec"/>
    <x v="0"/>
    <x v="1"/>
    <s v="Sutter Home Pink Moscato"/>
    <s v="Large Crate"/>
    <s v="Townsville"/>
    <x v="1100"/>
    <d v="2012-11-01T00:00:00"/>
    <n v="24"/>
    <n v="0.08"/>
    <n v="31.74"/>
    <n v="12.62"/>
    <n v="761.76"/>
  </r>
  <r>
    <n v="5365"/>
    <n v="86373"/>
    <s v="Gerald Olson"/>
    <s v="Express Road Cargo"/>
    <x v="0"/>
    <x v="2"/>
    <s v="Not Specified"/>
    <s v="Merlot"/>
    <x v="0"/>
    <x v="1"/>
    <s v="Louis Roederer Cristal Brut 2006"/>
    <s v="Full Container"/>
    <s v="Busseltol"/>
    <x v="1143"/>
    <d v="2010-08-26T00:00:00"/>
    <n v="12"/>
    <n v="0.03"/>
    <n v="7.64"/>
    <n v="5.83"/>
    <n v="91.679999999999993"/>
  </r>
  <r>
    <n v="5366"/>
    <n v="86297"/>
    <s v="Louise Carr"/>
    <s v="Air Cargo"/>
    <x v="2"/>
    <x v="1"/>
    <s v="High"/>
    <s v="Champagne"/>
    <x v="0"/>
    <x v="1"/>
    <s v="Sutter Home Pink Moscato"/>
    <s v="Small Crate"/>
    <s v="Benalla"/>
    <x v="1291"/>
    <d v="2010-01-23T00:00:00"/>
    <n v="9"/>
    <n v="0.05"/>
    <n v="31.76"/>
    <n v="45.51"/>
    <n v="285.84000000000003"/>
  </r>
  <r>
    <n v="5367"/>
    <n v="90161"/>
    <s v="Thomas Jenkins"/>
    <s v="Express Road Cargo"/>
    <x v="0"/>
    <x v="3"/>
    <s v="Critical"/>
    <s v="Zinfandel"/>
    <x v="0"/>
    <x v="1"/>
    <s v="Domaine Lafond Roc-Epine Tavel Rose 2014"/>
    <s v="Large Crate"/>
    <s v="Orange"/>
    <x v="304"/>
    <d v="2012-02-02T00:00:00"/>
    <n v="1"/>
    <n v="0.03"/>
    <n v="3.08"/>
    <n v="0.99"/>
    <n v="3.08"/>
  </r>
  <r>
    <n v="5368"/>
    <n v="88990"/>
    <s v="Douglas Ward"/>
    <s v="Express Road Cargo"/>
    <x v="2"/>
    <x v="2"/>
    <s v="Low"/>
    <s v="Grenache Rose"/>
    <x v="0"/>
    <x v="1"/>
    <s v="Chateau d'Esclans Whispering Angel Rose 2014"/>
    <s v="Mini Crate"/>
    <s v="Geraldton"/>
    <x v="969"/>
    <d v="2012-06-13T00:00:00"/>
    <n v="2"/>
    <n v="0.06"/>
    <n v="40.97"/>
    <n v="14.45"/>
    <n v="81.94"/>
  </r>
  <r>
    <n v="5369"/>
    <n v="89815"/>
    <s v="Donald Bailey"/>
    <s v="Express Road Cargo"/>
    <x v="1"/>
    <x v="3"/>
    <s v="Medium"/>
    <s v="Reisling"/>
    <x v="0"/>
    <x v="1"/>
    <s v="Angeline Sauvignon Blanc 2014"/>
    <s v="Standard Size Crate"/>
    <s v="Grafton"/>
    <x v="417"/>
    <d v="2013-01-29T00:00:00"/>
    <n v="9"/>
    <n v="0.09"/>
    <n v="10.130000000000001"/>
    <n v="1.99"/>
    <n v="91.17"/>
  </r>
  <r>
    <n v="5370"/>
    <n v="91447"/>
    <s v="Anthony Snyder"/>
    <s v="Express Road Cargo"/>
    <x v="0"/>
    <x v="1"/>
    <s v="Not Specified"/>
    <s v="Zinfandel"/>
    <x v="0"/>
    <x v="1"/>
    <s v="Moet &amp; Chandon Imperial"/>
    <s v="Large Crate"/>
    <s v="Canberra"/>
    <x v="611"/>
    <d v="2010-04-09T00:00:00"/>
    <n v="9"/>
    <n v="0.08"/>
    <n v="4.55"/>
    <n v="1.49"/>
    <n v="40.949999999999996"/>
  </r>
  <r>
    <n v="5371"/>
    <n v="86751"/>
    <s v="Edward Ortiz"/>
    <s v="Express Road Cargo"/>
    <x v="0"/>
    <x v="3"/>
    <s v="Not Specified"/>
    <s v="Zinfandel"/>
    <x v="0"/>
    <x v="1"/>
    <s v="Lucien Albrecht Cremant d'Alsace Brut Rose"/>
    <s v="Loose Wrap"/>
    <s v="Wollongong"/>
    <x v="720"/>
    <d v="2010-03-26T00:00:00"/>
    <n v="5"/>
    <n v="7.0000000000000007E-2"/>
    <n v="225.04"/>
    <n v="11.79"/>
    <n v="1125.2"/>
  </r>
  <r>
    <n v="5372"/>
    <n v="86751"/>
    <s v="Edward Ortiz"/>
    <s v="Express Road Cargo"/>
    <x v="0"/>
    <x v="3"/>
    <s v="Not Specified"/>
    <s v="Pinot Noir"/>
    <x v="0"/>
    <x v="1"/>
    <s v="Roederer Estate L'Ermitage 2007"/>
    <s v="Large Crate"/>
    <s v="Wagga Wagga"/>
    <x v="720"/>
    <d v="2010-03-29T00:00:00"/>
    <n v="7"/>
    <n v="0.03"/>
    <n v="7.84"/>
    <n v="4.71"/>
    <n v="54.879999999999995"/>
  </r>
  <r>
    <n v="5373"/>
    <n v="88837"/>
    <s v="Lori Henry"/>
    <s v="Road Cargo"/>
    <x v="0"/>
    <x v="1"/>
    <s v="Critical"/>
    <s v="Shiraz"/>
    <x v="0"/>
    <x v="1"/>
    <s v="Veuve Clicquot Brut Yellow Label"/>
    <s v="Large Crate"/>
    <s v="Melton"/>
    <x v="1138"/>
    <d v="2010-09-29T00:00:00"/>
    <n v="12"/>
    <n v="0"/>
    <n v="19.98"/>
    <n v="5.97"/>
    <n v="239.76"/>
  </r>
  <r>
    <n v="5374"/>
    <n v="87816"/>
    <s v="Sharon Hughes"/>
    <s v="Express Road Cargo"/>
    <x v="2"/>
    <x v="1"/>
    <s v="Low"/>
    <s v="Grenache Rose"/>
    <x v="0"/>
    <x v="1"/>
    <s v="Gerard Bertrand Cote des Roses Rose 2014"/>
    <s v="Standard Size Crate"/>
    <s v="Port Adelaide"/>
    <x v="1187"/>
    <d v="2011-08-26T00:00:00"/>
    <n v="6"/>
    <n v="0.02"/>
    <n v="14.34"/>
    <n v="5"/>
    <n v="86.039999999999992"/>
  </r>
  <r>
    <n v="5375"/>
    <n v="87821"/>
    <s v="Sharon Hughes"/>
    <s v="Express Road Cargo"/>
    <x v="0"/>
    <x v="1"/>
    <s v="Low"/>
    <s v="Shiraz"/>
    <x v="0"/>
    <x v="1"/>
    <s v="Chateau Gaudrelle Cremant d'Loire Brut"/>
    <s v="Full Container"/>
    <s v="Victor Harbor"/>
    <x v="302"/>
    <d v="2013-08-21T00:00:00"/>
    <n v="4"/>
    <n v="0"/>
    <n v="1.1399999999999999"/>
    <n v="0.7"/>
    <n v="4.5599999999999996"/>
  </r>
  <r>
    <n v="5376"/>
    <n v="91349"/>
    <s v="Steven Harris"/>
    <s v="Air Cargo"/>
    <x v="2"/>
    <x v="3"/>
    <s v="High"/>
    <s v="Champagne"/>
    <x v="0"/>
    <x v="1"/>
    <s v="Belle Glos Oeil de Perdrix Pinot Noir Blanc 2014"/>
    <s v="Small Crate"/>
    <s v="Cessnock"/>
    <x v="1030"/>
    <d v="2013-09-01T00:00:00"/>
    <n v="5"/>
    <n v="0.01"/>
    <n v="286.85000000000002"/>
    <n v="61.76"/>
    <n v="1434.25"/>
  </r>
  <r>
    <n v="5377"/>
    <n v="86023"/>
    <s v="Clarence White"/>
    <s v="Express Road Cargo"/>
    <x v="1"/>
    <x v="2"/>
    <s v="Low"/>
    <s v="Sauvignon Blanc"/>
    <x v="0"/>
    <x v="1"/>
    <s v="Robert Oatley Signature Chardonnay 2013"/>
    <s v="Standard Size Crate"/>
    <s v="Bunbury"/>
    <x v="383"/>
    <d v="2012-09-28T00:00:00"/>
    <n v="20"/>
    <n v="0.06"/>
    <n v="31.78"/>
    <n v="1.99"/>
    <n v="635.6"/>
  </r>
  <r>
    <n v="5378"/>
    <n v="86023"/>
    <s v="Clarence White"/>
    <s v="Express Road Cargo"/>
    <x v="0"/>
    <x v="2"/>
    <s v="Low"/>
    <s v="Cabernet Sauvignon"/>
    <x v="0"/>
    <x v="1"/>
    <s v="Roederer Estate Brut"/>
    <s v="Large Crate"/>
    <s v="Rockingham"/>
    <x v="383"/>
    <d v="2012-09-26T00:00:00"/>
    <n v="1"/>
    <n v="0.06"/>
    <n v="4.9800000000000004"/>
    <n v="5.0199999999999996"/>
    <n v="4.9800000000000004"/>
  </r>
  <r>
    <n v="5379"/>
    <n v="86023"/>
    <s v="Clarence White"/>
    <s v="Express Road Cargo"/>
    <x v="0"/>
    <x v="2"/>
    <s v="Low"/>
    <s v="Merlot"/>
    <x v="0"/>
    <x v="1"/>
    <s v="Orin Swift Cellars Fragile Rose 2014"/>
    <s v="Standard Size Crate"/>
    <s v="Geraldton"/>
    <x v="383"/>
    <d v="2012-09-28T00:00:00"/>
    <n v="17"/>
    <n v="0.06"/>
    <n v="16.989999999999998"/>
    <n v="8.99"/>
    <n v="288.83"/>
  </r>
  <r>
    <n v="5380"/>
    <n v="86023"/>
    <s v="Clarence White"/>
    <s v="Express Road Cargo"/>
    <x v="2"/>
    <x v="2"/>
    <s v="Low"/>
    <s v="Grenache Rose"/>
    <x v="0"/>
    <x v="1"/>
    <s v="La Playa Estate Cabernet Sauvignon Rose 2015"/>
    <s v="Mini Crate"/>
    <s v="Rockingham"/>
    <x v="383"/>
    <d v="2012-10-03T00:00:00"/>
    <n v="9"/>
    <n v="0"/>
    <n v="209.37"/>
    <n v="69"/>
    <n v="1884.33"/>
  </r>
  <r>
    <n v="5381"/>
    <n v="91452"/>
    <s v="Gary Mason"/>
    <s v="Express Road Cargo"/>
    <x v="0"/>
    <x v="2"/>
    <s v="Not Specified"/>
    <s v="Malbec"/>
    <x v="0"/>
    <x v="1"/>
    <s v="Pietradolce Etna Rosato 2014"/>
    <s v="Large Crate"/>
    <s v="Bunbury"/>
    <x v="1292"/>
    <d v="2012-07-29T00:00:00"/>
    <n v="4"/>
    <n v="0"/>
    <n v="42.8"/>
    <n v="2.99"/>
    <n v="171.2"/>
  </r>
  <r>
    <n v="5382"/>
    <n v="89778"/>
    <s v="Henry Cruz"/>
    <s v="Road Cargo"/>
    <x v="0"/>
    <x v="0"/>
    <s v="Medium"/>
    <s v="Shiraz"/>
    <x v="0"/>
    <x v="1"/>
    <s v="Simonnet-Febvre Cremant de Bourgogne Blanc"/>
    <s v="Large Crate"/>
    <s v="Darwin"/>
    <x v="1293"/>
    <d v="2011-08-24T00:00:00"/>
    <n v="9"/>
    <n v="0.09"/>
    <n v="363.25"/>
    <n v="19.989999999999998"/>
    <n v="3269.25"/>
  </r>
  <r>
    <n v="5383"/>
    <n v="91345"/>
    <s v="Steven Harris"/>
    <s v="Express Road Cargo"/>
    <x v="1"/>
    <x v="3"/>
    <s v="Low"/>
    <s v="Chardonnay"/>
    <x v="0"/>
    <x v="1"/>
    <s v="The White Knight Sauvignon Blanc 2014"/>
    <s v="Standard Size Crate"/>
    <s v="Grafton"/>
    <x v="576"/>
    <d v="2011-09-02T00:00:00"/>
    <n v="9"/>
    <n v="0.05"/>
    <n v="33.979999999999997"/>
    <n v="1.99"/>
    <n v="305.82"/>
  </r>
  <r>
    <n v="5384"/>
    <n v="87567"/>
    <s v="Steve Wilson"/>
    <s v="Air Cargo"/>
    <x v="1"/>
    <x v="1"/>
    <s v="High"/>
    <s v="Sauvignon Blanc"/>
    <x v="0"/>
    <x v="6"/>
    <s v="Robert Oatley Sauvignon Blanc 2013"/>
    <s v="Small Crate"/>
    <s v="Port Lincoln"/>
    <x v="1294"/>
    <d v="2013-10-04T00:00:00"/>
    <n v="8"/>
    <n v="0.04"/>
    <n v="399.98"/>
    <n v="12.06"/>
    <n v="3199.84"/>
  </r>
  <r>
    <n v="5385"/>
    <n v="88997"/>
    <s v="Douglas Ward"/>
    <s v="Air Cargo"/>
    <x v="2"/>
    <x v="2"/>
    <s v="Medium"/>
    <s v="Champagne"/>
    <x v="0"/>
    <x v="6"/>
    <s v="Chateau D'Aqueria Tavel Rose 2013"/>
    <s v="Extra Large Crate"/>
    <s v="Perth"/>
    <x v="227"/>
    <d v="2013-11-24T00:00:00"/>
    <n v="19"/>
    <n v="0"/>
    <n v="299.05"/>
    <n v="87.01"/>
    <n v="5681.95"/>
  </r>
  <r>
    <n v="5386"/>
    <n v="88997"/>
    <s v="Douglas Ward"/>
    <s v="Air Cargo"/>
    <x v="2"/>
    <x v="2"/>
    <s v="Medium"/>
    <s v="Champagne"/>
    <x v="0"/>
    <x v="6"/>
    <s v="La Playa Estate Cabernet Sauvignon Rose 2015"/>
    <s v="Extra Large Crate"/>
    <s v="Mandurah"/>
    <x v="227"/>
    <d v="2013-11-25T00:00:00"/>
    <n v="3"/>
    <n v="0.1"/>
    <n v="291.73"/>
    <n v="48.8"/>
    <n v="875.19"/>
  </r>
  <r>
    <n v="5387"/>
    <n v="88997"/>
    <s v="Douglas Ward"/>
    <s v="Express Road Cargo"/>
    <x v="1"/>
    <x v="2"/>
    <s v="Medium"/>
    <s v="Pinot Gris"/>
    <x v="0"/>
    <x v="6"/>
    <s v="Mercer Canyons Chardonnay 2013"/>
    <s v="Large Crate"/>
    <s v="Mandurah"/>
    <x v="227"/>
    <d v="2013-11-25T00:00:00"/>
    <n v="5"/>
    <n v="0.03"/>
    <n v="30.42"/>
    <n v="8.65"/>
    <n v="152.10000000000002"/>
  </r>
  <r>
    <n v="5388"/>
    <n v="87526"/>
    <s v="Ernest Alvarez"/>
    <s v="Express Road Cargo"/>
    <x v="2"/>
    <x v="3"/>
    <s v="Low"/>
    <s v="Cremant"/>
    <x v="0"/>
    <x v="6"/>
    <s v="Barnard Griffin Rose of Sangiovese 2014"/>
    <s v="Mini Crate"/>
    <s v="Blue Mountains"/>
    <x v="863"/>
    <d v="2012-04-27T00:00:00"/>
    <n v="1"/>
    <n v="0.03"/>
    <n v="8.3699999999999992"/>
    <n v="10.16"/>
    <n v="8.3699999999999992"/>
  </r>
  <r>
    <n v="5389"/>
    <n v="90723"/>
    <s v="Justin Myers"/>
    <s v="Express Road Cargo"/>
    <x v="0"/>
    <x v="1"/>
    <s v="Low"/>
    <s v="Merlot"/>
    <x v="0"/>
    <x v="6"/>
    <s v="Langlois Chateau Cremant de Loire Brut"/>
    <s v="Large Crate"/>
    <s v="Canberra"/>
    <x v="306"/>
    <d v="2013-08-25T00:00:00"/>
    <n v="20"/>
    <n v="0.08"/>
    <n v="17.989999999999998"/>
    <n v="8.65"/>
    <n v="359.79999999999995"/>
  </r>
  <r>
    <n v="5390"/>
    <n v="90723"/>
    <s v="Harold Burke"/>
    <s v="Express Road Cargo"/>
    <x v="0"/>
    <x v="1"/>
    <s v="Low"/>
    <s v="Pinot Noir"/>
    <x v="0"/>
    <x v="6"/>
    <s v="Chateau d'Esclans Garrus Rose 2013"/>
    <s v="Large Crate"/>
    <s v="Canberra"/>
    <x v="306"/>
    <d v="2013-08-27T00:00:00"/>
    <n v="22"/>
    <n v="0.01"/>
    <n v="35.44"/>
    <n v="4.92"/>
    <n v="779.68"/>
  </r>
  <r>
    <n v="5391"/>
    <n v="86414"/>
    <s v="Roger Watson"/>
    <s v="Express Road Cargo"/>
    <x v="0"/>
    <x v="3"/>
    <s v="Low"/>
    <s v="Sangiovese"/>
    <x v="0"/>
    <x v="4"/>
    <s v="Schramsberg Cremant Demi-Sec 2011"/>
    <s v="Large Crate"/>
    <s v="Sydney"/>
    <x v="307"/>
    <d v="2011-10-20T00:00:00"/>
    <n v="14"/>
    <n v="0.06"/>
    <n v="3.75"/>
    <n v="0.5"/>
    <n v="52.5"/>
  </r>
  <r>
    <n v="5392"/>
    <n v="86730"/>
    <s v="Larry Price"/>
    <s v="Express Road Cargo"/>
    <x v="1"/>
    <x v="3"/>
    <s v="High"/>
    <s v="Pinot Gris"/>
    <x v="0"/>
    <x v="4"/>
    <s v="Rombauer Chardonnay 2014"/>
    <s v="Standard Size Crate"/>
    <s v="Orange"/>
    <x v="148"/>
    <d v="2013-08-03T00:00:00"/>
    <n v="21"/>
    <n v="0.04"/>
    <n v="115.79"/>
    <n v="1.99"/>
    <n v="2431.59"/>
  </r>
  <r>
    <n v="5393"/>
    <n v="89391"/>
    <s v="Eric King"/>
    <s v="Road Cargo"/>
    <x v="0"/>
    <x v="1"/>
    <s v="Low"/>
    <s v="Merlot"/>
    <x v="0"/>
    <x v="6"/>
    <s v="Simonnet-Febvre Cremant de Bourgogne Blanc"/>
    <s v="Large Crate"/>
    <s v="Hamilton"/>
    <x v="96"/>
    <d v="2012-03-22T00:00:00"/>
    <n v="14"/>
    <n v="0.09"/>
    <n v="5.98"/>
    <n v="1.49"/>
    <n v="83.72"/>
  </r>
  <r>
    <n v="5394"/>
    <n v="91444"/>
    <s v="Richard Oliver"/>
    <s v="Express Road Cargo"/>
    <x v="0"/>
    <x v="0"/>
    <s v="High"/>
    <s v="Merlot"/>
    <x v="0"/>
    <x v="6"/>
    <s v="Roederer Estate Brut"/>
    <s v="Full Container"/>
    <s v="Darwin"/>
    <x v="585"/>
    <d v="2011-06-02T00:00:00"/>
    <n v="1"/>
    <n v="0.04"/>
    <n v="5.98"/>
    <n v="1.67"/>
    <n v="5.98"/>
  </r>
  <r>
    <n v="5395"/>
    <n v="91444"/>
    <s v="Richard Oliver"/>
    <s v="Express Road Cargo"/>
    <x v="0"/>
    <x v="0"/>
    <s v="High"/>
    <s v="Malbec"/>
    <x v="0"/>
    <x v="6"/>
    <s v="Domaine Lafage Miraflors Rose 2013"/>
    <s v="Large Crate"/>
    <s v="Darwin"/>
    <x v="585"/>
    <d v="2011-06-02T00:00:00"/>
    <n v="14"/>
    <n v="0.02"/>
    <n v="13.43"/>
    <n v="5.5"/>
    <n v="188.01999999999998"/>
  </r>
  <r>
    <n v="5396"/>
    <n v="88929"/>
    <s v="Tina Hicks"/>
    <s v="Express Road Cargo"/>
    <x v="0"/>
    <x v="2"/>
    <s v="High"/>
    <s v="Zinfandel"/>
    <x v="0"/>
    <x v="6"/>
    <s v="JCB N¬∞21 Brut Cremant de Bourgogne"/>
    <s v="Large Crate"/>
    <s v="Bunbury"/>
    <x v="856"/>
    <d v="2010-05-01T00:00:00"/>
    <n v="1"/>
    <n v="7.0000000000000007E-2"/>
    <n v="415.88"/>
    <n v="11.37"/>
    <n v="415.88"/>
  </r>
  <r>
    <n v="5397"/>
    <n v="88214"/>
    <s v="Timothy Cox"/>
    <s v="Express Road Cargo"/>
    <x v="0"/>
    <x v="1"/>
    <s v="Low"/>
    <s v="Malbec"/>
    <x v="0"/>
    <x v="6"/>
    <s v="Schramsberg Cremant Demi-Sec 2011"/>
    <s v="Large Crate"/>
    <s v="Hamilton"/>
    <x v="50"/>
    <d v="2011-05-13T00:00:00"/>
    <n v="8"/>
    <n v="0.1"/>
    <n v="6.48"/>
    <n v="5.16"/>
    <n v="51.84"/>
  </r>
  <r>
    <n v="5398"/>
    <n v="88214"/>
    <s v="Earl Mcdonald"/>
    <s v="Express Road Cargo"/>
    <x v="0"/>
    <x v="3"/>
    <s v="Low"/>
    <s v="Pinot Noir"/>
    <x v="0"/>
    <x v="6"/>
    <s v="Chateau D'Aqueria Tavel Rose 2013"/>
    <s v="Mini Crate"/>
    <s v="Campbeltown"/>
    <x v="50"/>
    <d v="2011-05-10T00:00:00"/>
    <n v="16"/>
    <n v="0.1"/>
    <n v="78.8"/>
    <n v="35"/>
    <n v="1260.8"/>
  </r>
  <r>
    <n v="5399"/>
    <n v="91208"/>
    <s v="Raymond Burton"/>
    <s v="Express Road Cargo"/>
    <x v="2"/>
    <x v="2"/>
    <s v="Critical"/>
    <s v="Cremant"/>
    <x v="0"/>
    <x v="6"/>
    <s v="Chateau d'Esclans Whispering Angel Rose 2014"/>
    <s v="Mini Crate"/>
    <s v="Perth"/>
    <x v="1062"/>
    <d v="2013-05-12T00:00:00"/>
    <n v="1"/>
    <n v="0.04"/>
    <n v="19.940000000000001"/>
    <n v="14.87"/>
    <n v="19.940000000000001"/>
  </r>
  <r>
    <n v="5400"/>
    <n v="91208"/>
    <s v="Raymond Burton"/>
    <s v="Express Road Cargo"/>
    <x v="0"/>
    <x v="2"/>
    <s v="Critical"/>
    <s v="Cabernet Sauvignon"/>
    <x v="0"/>
    <x v="6"/>
    <s v="Bollinger Brut Special Cuvee"/>
    <s v="Full Container"/>
    <s v="Freemantle"/>
    <x v="1062"/>
    <d v="2013-05-13T00:00:00"/>
    <n v="10"/>
    <n v="0.09"/>
    <n v="3.68"/>
    <n v="1.32"/>
    <n v="36.800000000000004"/>
  </r>
  <r>
    <n v="5401"/>
    <n v="91455"/>
    <s v="Lillian Sanchez"/>
    <s v="Express Road Cargo"/>
    <x v="1"/>
    <x v="3"/>
    <s v="Low"/>
    <s v="Chardonnay"/>
    <x v="0"/>
    <x v="6"/>
    <s v="Leeuwin Estate Art Series Chardonnay 2012"/>
    <s v="Large Crate"/>
    <s v="Liverpool"/>
    <x v="1295"/>
    <d v="2012-11-06T00:00:00"/>
    <n v="8"/>
    <n v="0.09"/>
    <n v="45.99"/>
    <n v="4.99"/>
    <n v="367.92"/>
  </r>
  <r>
    <n v="5402"/>
    <n v="90905"/>
    <s v="Jeffrey Carpenter"/>
    <s v="Express Road Cargo"/>
    <x v="1"/>
    <x v="1"/>
    <s v="Low"/>
    <s v="Chardonnay"/>
    <x v="0"/>
    <x v="6"/>
    <s v="Cloudy Bay Sauvignon Blanc 2015"/>
    <s v="Large Crate"/>
    <s v="Canberra"/>
    <x v="206"/>
    <d v="2010-08-09T00:00:00"/>
    <n v="18"/>
    <n v="0.09"/>
    <n v="125.99"/>
    <n v="2.5"/>
    <n v="2267.8199999999997"/>
  </r>
  <r>
    <n v="5403"/>
    <n v="86947"/>
    <s v="Justin Lynch"/>
    <s v="Express Road Cargo"/>
    <x v="0"/>
    <x v="1"/>
    <s v="High"/>
    <s v="Pinot Noir"/>
    <x v="0"/>
    <x v="6"/>
    <s v="Locations by Dave Phinney F Rose"/>
    <s v="Large Crate"/>
    <s v="Mount Barker"/>
    <x v="1022"/>
    <d v="2013-11-17T00:00:00"/>
    <n v="9"/>
    <n v="0.02"/>
    <n v="21.38"/>
    <n v="2.99"/>
    <n v="192.42"/>
  </r>
  <r>
    <n v="5404"/>
    <n v="91136"/>
    <s v="Irene Arnold"/>
    <s v="Express Road Cargo"/>
    <x v="0"/>
    <x v="1"/>
    <s v="High"/>
    <s v="Shiraz"/>
    <x v="0"/>
    <x v="6"/>
    <s v="Chateau Gaudrelle Cremant d'Loire Brut"/>
    <s v="Mini Crate"/>
    <s v="Ararat"/>
    <x v="27"/>
    <d v="2013-08-28T00:00:00"/>
    <n v="5"/>
    <n v="0.08"/>
    <n v="110.98"/>
    <n v="35"/>
    <n v="554.9"/>
  </r>
  <r>
    <n v="5405"/>
    <n v="87658"/>
    <s v="Raymond Daniels"/>
    <s v="Express Road Cargo"/>
    <x v="0"/>
    <x v="2"/>
    <s v="Medium"/>
    <s v="Pinot Noir"/>
    <x v="0"/>
    <x v="6"/>
    <s v="Sutter Home Pink Moscato"/>
    <s v="Large Crate"/>
    <s v="Perth"/>
    <x v="1246"/>
    <d v="2012-06-29T00:00:00"/>
    <n v="11"/>
    <n v="0.08"/>
    <n v="59.98"/>
    <n v="3.99"/>
    <n v="659.78"/>
  </r>
  <r>
    <n v="5406"/>
    <n v="88322"/>
    <s v="Peter Williams"/>
    <s v="Express Road Cargo"/>
    <x v="0"/>
    <x v="2"/>
    <s v="Critical"/>
    <s v="Sangiovese"/>
    <x v="0"/>
    <x v="6"/>
    <s v="Chateau D'Aqueria Tavel Rose 2013"/>
    <s v="Large Crate"/>
    <s v="Geraldton"/>
    <x v="308"/>
    <d v="2011-10-17T00:00:00"/>
    <n v="12"/>
    <n v="0.04"/>
    <n v="11.97"/>
    <n v="4.9800000000000004"/>
    <n v="143.64000000000001"/>
  </r>
  <r>
    <n v="5407"/>
    <n v="88322"/>
    <s v="Peter Williams"/>
    <s v="Road Cargo"/>
    <x v="0"/>
    <x v="2"/>
    <s v="Critical"/>
    <s v="Merlot"/>
    <x v="0"/>
    <x v="6"/>
    <s v="Dopff &amp; Irion Cremant Rose Brut"/>
    <s v="Large Crate"/>
    <s v="Albany"/>
    <x v="308"/>
    <d v="2011-10-18T00:00:00"/>
    <n v="15"/>
    <n v="0.09"/>
    <n v="29.74"/>
    <n v="6.64"/>
    <n v="446.09999999999997"/>
  </r>
  <r>
    <n v="5408"/>
    <n v="88328"/>
    <s v="Peter Williams"/>
    <s v="Express Road Cargo"/>
    <x v="0"/>
    <x v="2"/>
    <s v="Critical"/>
    <s v="Cabernet Sauvignon"/>
    <x v="0"/>
    <x v="6"/>
    <s v="Barnard Griffin Rose of Sangiovese 2014"/>
    <s v="Large Crate"/>
    <s v="Geraldton"/>
    <x v="1071"/>
    <d v="2013-10-16T00:00:00"/>
    <n v="12"/>
    <n v="0.03"/>
    <n v="95.43"/>
    <n v="19.989999999999998"/>
    <n v="1145.1600000000001"/>
  </r>
  <r>
    <n v="5409"/>
    <n v="88233"/>
    <s v="Benjamin Roberts"/>
    <s v="Road Cargo"/>
    <x v="2"/>
    <x v="3"/>
    <s v="High"/>
    <s v="Grenache Rose"/>
    <x v="0"/>
    <x v="6"/>
    <s v="Miraval Rose 2014"/>
    <s v="Standard Size Crate"/>
    <s v="Queanbeyan"/>
    <x v="866"/>
    <d v="2010-10-18T00:00:00"/>
    <n v="4"/>
    <n v="0"/>
    <n v="12.2"/>
    <n v="6.02"/>
    <n v="48.8"/>
  </r>
  <r>
    <n v="5410"/>
    <n v="88988"/>
    <s v="Ralph Smith"/>
    <s v="Road Cargo"/>
    <x v="0"/>
    <x v="3"/>
    <s v="Low"/>
    <s v="Pinot Noir"/>
    <x v="0"/>
    <x v="6"/>
    <s v="Jean-Baptiste Adam Les Natures Cremant d'Alsace Brut"/>
    <s v="Large Crate"/>
    <s v="Bathurst"/>
    <x v="597"/>
    <d v="2013-08-08T00:00:00"/>
    <n v="10"/>
    <n v="0.06"/>
    <n v="8.69"/>
    <n v="2.99"/>
    <n v="86.899999999999991"/>
  </r>
  <r>
    <n v="5411"/>
    <n v="88985"/>
    <s v="Ralph Smith"/>
    <s v="Express Road Cargo"/>
    <x v="0"/>
    <x v="3"/>
    <s v="Low"/>
    <s v="Pinot Noir"/>
    <x v="0"/>
    <x v="6"/>
    <s v="Miraval Rose (1.5 Liter Magnum) 2014"/>
    <s v="Large Crate"/>
    <s v="Newcastle"/>
    <x v="522"/>
    <d v="2011-08-11T00:00:00"/>
    <n v="15"/>
    <n v="0.03"/>
    <n v="34.76"/>
    <n v="8.2200000000000006"/>
    <n v="521.4"/>
  </r>
  <r>
    <n v="5412"/>
    <n v="91319"/>
    <s v="Chris Edwards"/>
    <s v="Express Road Cargo"/>
    <x v="2"/>
    <x v="3"/>
    <s v="High"/>
    <s v="Cremant"/>
    <x v="0"/>
    <x v="6"/>
    <s v="Chateau de Campuget Costieres de Nimes Tradition Rose 2015"/>
    <s v="Large Crate"/>
    <s v="Newcastle"/>
    <x v="1251"/>
    <d v="2012-11-29T00:00:00"/>
    <n v="20"/>
    <n v="0.09"/>
    <n v="5.89"/>
    <n v="5.57"/>
    <n v="117.8"/>
  </r>
  <r>
    <n v="5413"/>
    <n v="86707"/>
    <s v="Ronald Stewart"/>
    <s v="Express Road Cargo"/>
    <x v="2"/>
    <x v="1"/>
    <s v="Medium"/>
    <s v="Grenache Rose"/>
    <x v="0"/>
    <x v="6"/>
    <s v="Francis Ford Coppola Sofia Rose 2014"/>
    <s v="Standard Size Crate"/>
    <s v="Canberra"/>
    <x v="99"/>
    <d v="2013-05-27T00:00:00"/>
    <n v="5"/>
    <n v="0.04"/>
    <n v="22.23"/>
    <n v="3.63"/>
    <n v="111.15"/>
  </r>
  <r>
    <n v="5414"/>
    <n v="86700"/>
    <s v="Ryan Clark"/>
    <s v="Air Cargo"/>
    <x v="2"/>
    <x v="1"/>
    <s v="Medium"/>
    <s v="Cremant"/>
    <x v="0"/>
    <x v="6"/>
    <s v="Belle Glos Oeil de Perdrix Pinot Noir Blanc 2014"/>
    <s v="Extra Large Crate"/>
    <s v="Port Lincoln"/>
    <x v="726"/>
    <d v="2011-05-27T00:00:00"/>
    <n v="15"/>
    <n v="0.03"/>
    <n v="25.98"/>
    <n v="14.36"/>
    <n v="389.7"/>
  </r>
  <r>
    <n v="5415"/>
    <n v="91430"/>
    <s v="Steve Moreno"/>
    <s v="Express Road Cargo"/>
    <x v="1"/>
    <x v="3"/>
    <s v="Low"/>
    <s v="Sauvignon Blanc"/>
    <x v="0"/>
    <x v="6"/>
    <s v="Dog Point Vineyard Sauvignon Blanc 2014"/>
    <s v="Standard Size Crate"/>
    <s v="Tamworth"/>
    <x v="278"/>
    <d v="2013-03-10T00:00:00"/>
    <n v="4"/>
    <n v="0.1"/>
    <n v="6.48"/>
    <n v="2.74"/>
    <n v="25.92"/>
  </r>
  <r>
    <n v="5416"/>
    <n v="91430"/>
    <s v="Steve Moreno"/>
    <s v="Express Road Cargo"/>
    <x v="0"/>
    <x v="3"/>
    <s v="Low"/>
    <s v="Cabernet Sauvignon"/>
    <x v="0"/>
    <x v="6"/>
    <s v="Gerard Bertrand Cote des Roses Rose 2014"/>
    <s v="Large Crate"/>
    <s v="Dubbo"/>
    <x v="278"/>
    <d v="2013-03-13T00:00:00"/>
    <n v="5"/>
    <n v="0"/>
    <n v="8.74"/>
    <n v="8.2899999999999991"/>
    <n v="43.7"/>
  </r>
  <r>
    <n v="5417"/>
    <n v="87018"/>
    <s v="Willie Hicks"/>
    <s v="Air Cargo"/>
    <x v="2"/>
    <x v="2"/>
    <s v="Low"/>
    <s v="Sangiovese Rose"/>
    <x v="0"/>
    <x v="6"/>
    <s v="Sutter Home White Zinfandel"/>
    <s v="Extra Large Crate"/>
    <s v="Geraldton"/>
    <x v="874"/>
    <d v="2012-06-28T00:00:00"/>
    <n v="4"/>
    <n v="0.08"/>
    <n v="100.89"/>
    <n v="42"/>
    <n v="403.56"/>
  </r>
  <r>
    <n v="5418"/>
    <n v="87422"/>
    <s v="Jimmy Garcia"/>
    <s v="Express Road Cargo"/>
    <x v="1"/>
    <x v="3"/>
    <s v="High"/>
    <s v="Sauvignon Blanc"/>
    <x v="0"/>
    <x v="4"/>
    <s v="The White Knight Sauvignon Blanc 2014"/>
    <s v="Standard Size Crate"/>
    <s v="Cessnock"/>
    <x v="1296"/>
    <d v="2013-11-14T00:00:00"/>
    <n v="15"/>
    <n v="0"/>
    <n v="22.24"/>
    <n v="1.99"/>
    <n v="333.59999999999997"/>
  </r>
  <r>
    <n v="5419"/>
    <n v="87422"/>
    <s v="Jimmy Garcia"/>
    <s v="Express Road Cargo"/>
    <x v="1"/>
    <x v="3"/>
    <s v="High"/>
    <s v="Chardonnay"/>
    <x v="0"/>
    <x v="6"/>
    <s v="Robert Oatley Sauvignon Blanc 2013"/>
    <s v="Standard Size Crate"/>
    <s v="Cessnock"/>
    <x v="1296"/>
    <d v="2013-11-12T00:00:00"/>
    <n v="22"/>
    <n v="0"/>
    <n v="29.89"/>
    <n v="1.99"/>
    <n v="657.58"/>
  </r>
  <r>
    <n v="5420"/>
    <n v="88778"/>
    <s v="Louis Kennedy"/>
    <s v="Express Road Cargo"/>
    <x v="0"/>
    <x v="1"/>
    <s v="Critical"/>
    <s v="Malbec"/>
    <x v="0"/>
    <x v="6"/>
    <s v="Chateau de Campuget Costieres de Nimes Tradition Rose 2015"/>
    <s v="Large Crate"/>
    <s v="Canberra"/>
    <x v="938"/>
    <d v="2013-01-12T00:00:00"/>
    <n v="9"/>
    <n v="0.09"/>
    <n v="162.93"/>
    <n v="19.989999999999998"/>
    <n v="1466.3700000000001"/>
  </r>
  <r>
    <n v="5421"/>
    <n v="89275"/>
    <s v="Benjamin Fisher"/>
    <s v="Express Road Cargo"/>
    <x v="2"/>
    <x v="3"/>
    <s v="Critical"/>
    <s v="Champagne"/>
    <x v="0"/>
    <x v="6"/>
    <s v="Belle Glos Oeil de Perdrix Pinot Noir Blanc 2014"/>
    <s v="Mini Crate"/>
    <s v="Grafton"/>
    <x v="79"/>
    <d v="2013-01-04T00:00:00"/>
    <n v="10"/>
    <n v="0"/>
    <n v="88.84"/>
    <n v="20.79"/>
    <n v="888.40000000000009"/>
  </r>
  <r>
    <n v="5422"/>
    <n v="89275"/>
    <s v="Benjamin Fisher"/>
    <s v="Air Cargo"/>
    <x v="1"/>
    <x v="3"/>
    <s v="Critical"/>
    <s v="Pinot Gris"/>
    <x v="0"/>
    <x v="4"/>
    <s v="Los Vascos Sauvignon Blanc 2015"/>
    <s v="Extra Large Crate"/>
    <s v="Campbeltown"/>
    <x v="79"/>
    <d v="2013-01-07T00:00:00"/>
    <n v="1"/>
    <n v="0.02"/>
    <n v="90.97"/>
    <n v="28"/>
    <n v="90.97"/>
  </r>
  <r>
    <n v="5423"/>
    <n v="89342"/>
    <s v="Larry Hill"/>
    <s v="Express Road Cargo"/>
    <x v="2"/>
    <x v="0"/>
    <s v="Critical"/>
    <s v="Grenache Rose"/>
    <x v="0"/>
    <x v="6"/>
    <s v="Locations by Dave Phinney F Rose&quot;"/>
    <s v="Full Container"/>
    <s v="Palmerston"/>
    <x v="1290"/>
    <d v="2012-07-28T00:00:00"/>
    <n v="12"/>
    <n v="7.0000000000000007E-2"/>
    <n v="7.7"/>
    <n v="3.68"/>
    <n v="92.4"/>
  </r>
  <r>
    <n v="5424"/>
    <n v="91155"/>
    <s v="Sarah Spencer"/>
    <s v="Express Road Cargo"/>
    <x v="0"/>
    <x v="2"/>
    <s v="Low"/>
    <s v="Malbec"/>
    <x v="0"/>
    <x v="4"/>
    <s v="Roederer Estate L'Ermitage 2007"/>
    <s v="Mini Crate"/>
    <s v="Busseltol"/>
    <x v="283"/>
    <d v="2012-07-28T00:00:00"/>
    <n v="4"/>
    <n v="0.04"/>
    <n v="300.64999999999998"/>
    <n v="24.49"/>
    <n v="1202.5999999999999"/>
  </r>
  <r>
    <n v="5425"/>
    <n v="91155"/>
    <s v="Sarah Spencer"/>
    <s v="Express Road Cargo"/>
    <x v="1"/>
    <x v="2"/>
    <s v="Low"/>
    <s v="Reisling"/>
    <x v="0"/>
    <x v="6"/>
    <s v="Mercer Canyons Chardonnay 2013"/>
    <s v="Standard Size Crate"/>
    <s v="Mandurah"/>
    <x v="283"/>
    <d v="2012-07-23T00:00:00"/>
    <n v="14"/>
    <n v="0.08"/>
    <n v="45.19"/>
    <n v="1.99"/>
    <n v="632.66"/>
  </r>
  <r>
    <n v="5426"/>
    <n v="89532"/>
    <s v="Carol Oliver"/>
    <s v="Road Cargo"/>
    <x v="1"/>
    <x v="3"/>
    <s v="Low"/>
    <s v="Reisling"/>
    <x v="0"/>
    <x v="6"/>
    <s v="The White Knight Sauvignon Blanc 2014"/>
    <s v="Large Crate"/>
    <s v="Paramatta"/>
    <x v="757"/>
    <d v="2013-03-25T00:00:00"/>
    <n v="6"/>
    <n v="0.05"/>
    <n v="43.22"/>
    <n v="4"/>
    <n v="259.32"/>
  </r>
  <r>
    <n v="5427"/>
    <n v="89532"/>
    <s v="Carol Oliver"/>
    <s v="Road Cargo"/>
    <x v="1"/>
    <x v="3"/>
    <s v="Low"/>
    <s v="Chardonnay"/>
    <x v="0"/>
    <x v="6"/>
    <s v="Rombauer Chardonnay 2014"/>
    <s v="Large Crate"/>
    <s v="Penrith"/>
    <x v="757"/>
    <d v="2013-03-30T00:00:00"/>
    <n v="6"/>
    <n v="0"/>
    <n v="205.99"/>
    <n v="5.26"/>
    <n v="1235.94"/>
  </r>
  <r>
    <n v="5428"/>
    <n v="86630"/>
    <s v="Roy Vasquez"/>
    <s v="Express Road Cargo"/>
    <x v="1"/>
    <x v="2"/>
    <s v="Critical"/>
    <s v="Pinot Gris"/>
    <x v="0"/>
    <x v="6"/>
    <s v="Dog Point Vineyard Sauvignon Blanc 2014"/>
    <s v="Standard Size Crate"/>
    <s v="Bunbury"/>
    <x v="514"/>
    <d v="2011-06-06T00:00:00"/>
    <n v="2"/>
    <n v="0.06"/>
    <n v="8.33"/>
    <n v="1.99"/>
    <n v="16.66"/>
  </r>
  <r>
    <n v="5429"/>
    <n v="86630"/>
    <s v="Roy Vasquez"/>
    <s v="Express Road Cargo"/>
    <x v="0"/>
    <x v="2"/>
    <s v="Critical"/>
    <s v="Shiraz"/>
    <x v="0"/>
    <x v="6"/>
    <s v="Lucien Albrecht Cremant d'Alsace Brut Rose"/>
    <s v="Large Crate"/>
    <s v="Geraldton"/>
    <x v="514"/>
    <d v="2011-06-07T00:00:00"/>
    <n v="10"/>
    <n v="0.06"/>
    <n v="111.03"/>
    <n v="8.64"/>
    <n v="1110.3"/>
  </r>
  <r>
    <n v="5430"/>
    <n v="86595"/>
    <s v="Richard Cruz"/>
    <s v="Express Road Cargo"/>
    <x v="0"/>
    <x v="0"/>
    <s v="Critical"/>
    <s v="Merlot"/>
    <x v="0"/>
    <x v="6"/>
    <s v="Chateau d'Esclans Garrus Rose 2013"/>
    <s v="Large Crate"/>
    <s v="Bundaberg"/>
    <x v="576"/>
    <d v="2011-08-29T00:00:00"/>
    <n v="20"/>
    <n v="0.08"/>
    <n v="4.24"/>
    <n v="5.41"/>
    <n v="84.800000000000011"/>
  </r>
  <r>
    <n v="5431"/>
    <n v="86595"/>
    <s v="Richard Cruz"/>
    <s v="Express Road Cargo"/>
    <x v="0"/>
    <x v="0"/>
    <s v="Critical"/>
    <s v="Cabernet Sauvignon"/>
    <x v="0"/>
    <x v="6"/>
    <s v="Laurent-Perrier Brut Millesime 2006"/>
    <s v="Large Crate"/>
    <s v="Bundaberg"/>
    <x v="576"/>
    <d v="2011-08-29T00:00:00"/>
    <n v="21"/>
    <n v="0.04"/>
    <n v="3.08"/>
    <n v="0.99"/>
    <n v="64.680000000000007"/>
  </r>
  <r>
    <n v="5432"/>
    <n v="88285"/>
    <s v="Howard Watkins"/>
    <s v="Express Road Cargo"/>
    <x v="0"/>
    <x v="2"/>
    <s v="Critical"/>
    <s v="Zinfandel"/>
    <x v="0"/>
    <x v="4"/>
    <s v="Locations by Dave Phinney F Rose"/>
    <s v="Large Crate"/>
    <s v="Mandurah"/>
    <x v="1297"/>
    <d v="2012-07-11T00:00:00"/>
    <n v="5"/>
    <n v="0.02"/>
    <n v="28.53"/>
    <n v="1.49"/>
    <n v="142.65"/>
  </r>
  <r>
    <n v="5433"/>
    <n v="91386"/>
    <s v="Benjamin Long"/>
    <s v="Express Road Cargo"/>
    <x v="0"/>
    <x v="2"/>
    <s v="Low"/>
    <s v="Zinfandel"/>
    <x v="0"/>
    <x v="4"/>
    <s v="Chateau d'Esclans Garrus Rose 2013"/>
    <s v="Large Crate"/>
    <s v="Geraldton"/>
    <x v="1282"/>
    <d v="2010-09-24T00:00:00"/>
    <n v="5"/>
    <n v="0.1"/>
    <n v="10.98"/>
    <n v="3.99"/>
    <n v="54.900000000000006"/>
  </r>
  <r>
    <n v="5434"/>
    <n v="91386"/>
    <s v="Benjamin Long"/>
    <s v="Express Road Cargo"/>
    <x v="2"/>
    <x v="2"/>
    <s v="Low"/>
    <s v="Cremant"/>
    <x v="0"/>
    <x v="4"/>
    <s v="Pietradolce Etna Rosato 2014"/>
    <s v="Full Container"/>
    <s v="Perth"/>
    <x v="1282"/>
    <d v="2010-09-19T00:00:00"/>
    <n v="4"/>
    <n v="0.01"/>
    <n v="39.979999999999997"/>
    <n v="9.1999999999999993"/>
    <n v="159.91999999999999"/>
  </r>
  <r>
    <n v="5435"/>
    <n v="91104"/>
    <s v="Paul Webb"/>
    <s v="Express Road Cargo"/>
    <x v="1"/>
    <x v="0"/>
    <s v="Critical"/>
    <s v="Chardonnay"/>
    <x v="0"/>
    <x v="6"/>
    <s v="The White Knight Sauvignon Blanc 2014"/>
    <s v="Large Crate"/>
    <s v="Darwin"/>
    <x v="815"/>
    <d v="2012-08-13T00:00:00"/>
    <n v="10"/>
    <n v="0.05"/>
    <n v="65.989999999999995"/>
    <n v="2.5"/>
    <n v="659.9"/>
  </r>
  <r>
    <n v="5436"/>
    <n v="91460"/>
    <s v="Jose Richards"/>
    <s v="Express Road Cargo"/>
    <x v="1"/>
    <x v="0"/>
    <s v="High"/>
    <s v="Chardonnay"/>
    <x v="0"/>
    <x v="6"/>
    <s v="Leeuwin Estate Art Series Chardonnay 2012"/>
    <s v="Standard Size Crate"/>
    <s v="Darwin"/>
    <x v="571"/>
    <d v="2012-08-20T00:00:00"/>
    <n v="4"/>
    <n v="0"/>
    <n v="8.32"/>
    <n v="2.38"/>
    <n v="33.28"/>
  </r>
  <r>
    <n v="5437"/>
    <n v="91460"/>
    <s v="Jose Richards"/>
    <s v="Express Road Cargo"/>
    <x v="0"/>
    <x v="0"/>
    <s v="High"/>
    <s v="Pinot Noir"/>
    <x v="0"/>
    <x v="6"/>
    <s v="Langlois Chateau Cremant de Loire Brut"/>
    <s v="Large Crate"/>
    <s v="Darwin"/>
    <x v="571"/>
    <d v="2012-08-22T00:00:00"/>
    <n v="5"/>
    <n v="0.03"/>
    <n v="6.68"/>
    <n v="7.3"/>
    <n v="33.4"/>
  </r>
  <r>
    <n v="5438"/>
    <n v="90857"/>
    <s v="Gregory Gutierrez"/>
    <s v="Express Road Cargo"/>
    <x v="1"/>
    <x v="2"/>
    <s v="Not Specified"/>
    <s v="Reisling"/>
    <x v="0"/>
    <x v="6"/>
    <s v="Lucky Chardonnay 2012"/>
    <s v="Large Crate"/>
    <s v="Busseltol"/>
    <x v="1036"/>
    <d v="2011-08-12T00:00:00"/>
    <n v="9"/>
    <n v="0.02"/>
    <n v="77.510000000000005"/>
    <n v="4"/>
    <n v="697.59"/>
  </r>
  <r>
    <n v="5439"/>
    <n v="89425"/>
    <s v="Christine Daniels"/>
    <s v="Express Road Cargo"/>
    <x v="0"/>
    <x v="0"/>
    <s v="Neutral"/>
    <s v="Pinot Noir"/>
    <x v="0"/>
    <x v="6"/>
    <s v="Moet &amp; Chandon Imperial"/>
    <s v="Large Crate"/>
    <s v="Rockhampton"/>
    <x v="309"/>
    <d v="2013-11-08T00:00:00"/>
    <n v="34"/>
    <n v="0.02"/>
    <n v="5.28"/>
    <n v="5.66"/>
    <n v="179.52"/>
  </r>
  <r>
    <n v="5440"/>
    <n v="88647"/>
    <s v="Debra Gardner"/>
    <s v="Express Road Cargo"/>
    <x v="0"/>
    <x v="2"/>
    <s v="Low"/>
    <s v="Merlot"/>
    <x v="0"/>
    <x v="6"/>
    <s v="Chateau d'Esclans Whispering Angel Rose 2014"/>
    <s v="Mini Crate"/>
    <s v="Bunbury"/>
    <x v="468"/>
    <d v="2011-03-18T00:00:00"/>
    <n v="11"/>
    <n v="0.09"/>
    <n v="76.72"/>
    <n v="19.95"/>
    <n v="843.92"/>
  </r>
  <r>
    <n v="5441"/>
    <n v="87295"/>
    <s v="Ralph Rivera"/>
    <s v="Express Road Cargo"/>
    <x v="0"/>
    <x v="2"/>
    <s v="Critical"/>
    <s v="Shiraz"/>
    <x v="0"/>
    <x v="6"/>
    <s v="Jean-Baptiste Adam Les Natures Cremant d'Alsace Brut"/>
    <s v="Full Container"/>
    <s v="Freemantle"/>
    <x v="271"/>
    <d v="2013-09-19T00:00:00"/>
    <n v="8"/>
    <n v="0.02"/>
    <n v="5.68"/>
    <n v="1.46"/>
    <n v="45.44"/>
  </r>
  <r>
    <n v="5442"/>
    <n v="87295"/>
    <s v="Ralph Rivera"/>
    <s v="Road Cargo"/>
    <x v="0"/>
    <x v="2"/>
    <s v="Critical"/>
    <s v="Sangiovese"/>
    <x v="0"/>
    <x v="6"/>
    <s v="Jean-Baptiste Adam Les Natures Cremant d'Alsace Brut"/>
    <s v="Large Crate"/>
    <s v="Freemantle"/>
    <x v="271"/>
    <d v="2013-09-18T00:00:00"/>
    <n v="15"/>
    <n v="0.04"/>
    <n v="15.51"/>
    <n v="17.78"/>
    <n v="232.65"/>
  </r>
  <r>
    <n v="5443"/>
    <n v="89142"/>
    <s v="Janet Lee"/>
    <s v="Express Road Cargo"/>
    <x v="0"/>
    <x v="3"/>
    <s v="High"/>
    <s v="Malbec"/>
    <x v="0"/>
    <x v="4"/>
    <s v="Orin Swift Cellars Fragile Rose 2014"/>
    <s v="Full Container"/>
    <s v="Albury"/>
    <x v="574"/>
    <d v="2012-05-19T00:00:00"/>
    <n v="17"/>
    <n v="7.0000000000000007E-2"/>
    <n v="2.78"/>
    <n v="1.34"/>
    <n v="47.26"/>
  </r>
  <r>
    <n v="5444"/>
    <n v="88794"/>
    <s v="Donald Nelson"/>
    <s v="Express Road Cargo"/>
    <x v="0"/>
    <x v="1"/>
    <s v="Not Specified"/>
    <s v="Shiraz"/>
    <x v="0"/>
    <x v="6"/>
    <s v="Simonnet-Febvre Cremant de Bourgogne Blanc"/>
    <s v="Full Container"/>
    <s v="Frankston"/>
    <x v="191"/>
    <d v="2010-01-11T00:00:00"/>
    <n v="6"/>
    <n v="0.09"/>
    <n v="2.78"/>
    <n v="0.97"/>
    <n v="16.68"/>
  </r>
  <r>
    <n v="5445"/>
    <n v="88794"/>
    <s v="Craig Washington"/>
    <s v="Express Road Cargo"/>
    <x v="0"/>
    <x v="2"/>
    <s v="Not Specified"/>
    <s v="Sangiovese"/>
    <x v="0"/>
    <x v="6"/>
    <s v="Lucien Albrecht Cremant d'Alsace Brut"/>
    <s v="Large Crate"/>
    <s v="Geraldton"/>
    <x v="191"/>
    <d v="2010-01-10T00:00:00"/>
    <n v="3"/>
    <n v="0.01"/>
    <n v="5.38"/>
    <n v="7.57"/>
    <n v="16.14"/>
  </r>
  <r>
    <n v="5446"/>
    <n v="88794"/>
    <s v="Craig Washington"/>
    <s v="Express Road Cargo"/>
    <x v="0"/>
    <x v="2"/>
    <s v="Not Specified"/>
    <s v="Sangiovese"/>
    <x v="0"/>
    <x v="6"/>
    <s v="Francis Ford Coppola Sofia Rose 2014"/>
    <s v="Full Container"/>
    <s v="Mandurah"/>
    <x v="191"/>
    <d v="2010-01-09T00:00:00"/>
    <n v="11"/>
    <n v="0.05"/>
    <n v="3.28"/>
    <n v="3.97"/>
    <n v="36.08"/>
  </r>
  <r>
    <n v="5447"/>
    <n v="87210"/>
    <s v="Peter Baker"/>
    <s v="Express Road Cargo"/>
    <x v="1"/>
    <x v="3"/>
    <s v="Low"/>
    <s v="Reisling"/>
    <x v="0"/>
    <x v="6"/>
    <s v="The White Knight Sauvignon Blanc 2014"/>
    <s v="Large Crate"/>
    <s v="Queanbeyan"/>
    <x v="1256"/>
    <d v="2011-12-01T00:00:00"/>
    <n v="20"/>
    <n v="0.03"/>
    <n v="65.989999999999995"/>
    <n v="7.69"/>
    <n v="1319.8"/>
  </r>
  <r>
    <n v="5448"/>
    <n v="87210"/>
    <s v="Peter Baker"/>
    <s v="Express Road Cargo"/>
    <x v="1"/>
    <x v="3"/>
    <s v="Low"/>
    <s v="Chardonnay"/>
    <x v="0"/>
    <x v="6"/>
    <s v="Cloudy Bay Sauvignon Blanc 2015"/>
    <s v="Large Crate"/>
    <s v="Newcastle"/>
    <x v="1256"/>
    <d v="2011-12-04T00:00:00"/>
    <n v="17"/>
    <n v="0.1"/>
    <n v="65.989999999999995"/>
    <n v="8.99"/>
    <n v="1121.83"/>
  </r>
  <r>
    <n v="5449"/>
    <n v="91413"/>
    <s v="Bruce Myers"/>
    <s v="Express Road Cargo"/>
    <x v="0"/>
    <x v="3"/>
    <s v="Medium"/>
    <s v="Pinot Noir"/>
    <x v="0"/>
    <x v="6"/>
    <s v="Belle Glos Oeil de Perdrix Pinot Noir Blanc 2014"/>
    <s v="Large Crate"/>
    <s v="Wagga Wagga"/>
    <x v="126"/>
    <d v="2013-09-10T00:00:00"/>
    <n v="6"/>
    <n v="0"/>
    <n v="6.48"/>
    <n v="7.37"/>
    <n v="38.880000000000003"/>
  </r>
  <r>
    <n v="5450"/>
    <n v="87440"/>
    <s v="Anne Peters"/>
    <s v="Road Cargo"/>
    <x v="0"/>
    <x v="3"/>
    <s v="High"/>
    <s v="Malbec"/>
    <x v="0"/>
    <x v="6"/>
    <s v="Miraval Rose (1.5 Liter Magnum) 2014"/>
    <s v="Large Crate"/>
    <s v="Blue Mountains"/>
    <x v="1053"/>
    <d v="2012-05-28T00:00:00"/>
    <n v="12"/>
    <n v="0.1"/>
    <n v="14.27"/>
    <n v="7.27"/>
    <n v="171.24"/>
  </r>
  <r>
    <n v="5451"/>
    <n v="89384"/>
    <s v="Charles Willis"/>
    <s v="Air Cargo"/>
    <x v="2"/>
    <x v="0"/>
    <s v="Not Specified"/>
    <s v="Champagne"/>
    <x v="0"/>
    <x v="4"/>
    <s v="Domaine Lafage Miraflors Rose 2013"/>
    <s v="Extra Large Crate"/>
    <s v="Brisbane"/>
    <x v="1018"/>
    <d v="2012-10-21T00:00:00"/>
    <n v="16"/>
    <n v="7.0000000000000007E-2"/>
    <n v="200.98"/>
    <n v="23.76"/>
    <n v="3215.68"/>
  </r>
  <r>
    <n v="5452"/>
    <n v="89384"/>
    <s v="Charles Willis"/>
    <s v="Express Road Cargo"/>
    <x v="0"/>
    <x v="0"/>
    <s v="Not Specified"/>
    <s v="Malbec"/>
    <x v="0"/>
    <x v="6"/>
    <s v="Orin Swift Cellars Fragile Rose 2014"/>
    <s v="Large Crate"/>
    <s v="Bundaberg"/>
    <x v="1018"/>
    <d v="2012-10-19T00:00:00"/>
    <n v="5"/>
    <n v="0.01"/>
    <n v="12.28"/>
    <n v="6.47"/>
    <n v="61.4"/>
  </r>
  <r>
    <n v="5453"/>
    <n v="89280"/>
    <s v="Brandon Hernandez"/>
    <s v="Road Cargo"/>
    <x v="0"/>
    <x v="0"/>
    <s v="Medium"/>
    <s v="Merlot"/>
    <x v="0"/>
    <x v="4"/>
    <s v="Miraval Rose (1.5 Liter Magnum) 2014"/>
    <s v="Large Crate"/>
    <s v="Darwin"/>
    <x v="297"/>
    <d v="2011-01-31T00:00:00"/>
    <n v="4"/>
    <n v="0.08"/>
    <n v="42.98"/>
    <n v="4.62"/>
    <n v="171.92"/>
  </r>
  <r>
    <n v="5454"/>
    <n v="86789"/>
    <s v="Rebecca Carpenter"/>
    <s v="Express Road Cargo"/>
    <x v="0"/>
    <x v="2"/>
    <s v="Medium"/>
    <s v="Cabernet Sauvignon"/>
    <x v="0"/>
    <x v="6"/>
    <s v="Dopff &amp; Irion Cremant Rose Brut"/>
    <s v="Large Crate"/>
    <s v="Albany"/>
    <x v="221"/>
    <d v="2010-01-17T00:00:00"/>
    <n v="12"/>
    <n v="0.1"/>
    <n v="5.81"/>
    <n v="8.49"/>
    <n v="69.72"/>
  </r>
  <r>
    <n v="5455"/>
    <n v="86789"/>
    <s v="Rebecca Carpenter"/>
    <s v="Express Road Cargo"/>
    <x v="0"/>
    <x v="2"/>
    <s v="Medium"/>
    <s v="Zinfandel"/>
    <x v="0"/>
    <x v="4"/>
    <s v="Lucien Albrecht Cremant d'Alsace Brut"/>
    <s v="Full Container"/>
    <s v="Perth"/>
    <x v="221"/>
    <d v="2010-01-17T00:00:00"/>
    <n v="10"/>
    <n v="0.03"/>
    <n v="1.81"/>
    <n v="0.75"/>
    <n v="18.100000000000001"/>
  </r>
  <r>
    <n v="5456"/>
    <n v="88802"/>
    <s v="Raymond Bishop"/>
    <s v="Express Road Cargo"/>
    <x v="0"/>
    <x v="1"/>
    <s v="High"/>
    <s v="Zinfandel"/>
    <x v="0"/>
    <x v="6"/>
    <s v="Miraval Rose (1.5 Liter Magnum) 2014"/>
    <s v="Large Crate"/>
    <s v="Canberra"/>
    <x v="1249"/>
    <d v="2011-07-30T00:00:00"/>
    <n v="1"/>
    <n v="0.1"/>
    <n v="9.7799999999999994"/>
    <n v="5.76"/>
    <n v="9.7799999999999994"/>
  </r>
  <r>
    <n v="5457"/>
    <n v="91464"/>
    <s v="Shawn Chapman"/>
    <s v="Express Road Cargo"/>
    <x v="2"/>
    <x v="3"/>
    <s v="Critical"/>
    <s v="Sangiovese Rose"/>
    <x v="0"/>
    <x v="6"/>
    <s v="Sutter Home Pink Moscato"/>
    <s v="Full Container"/>
    <s v="Cessnock"/>
    <x v="1107"/>
    <d v="2013-05-21T00:00:00"/>
    <n v="15"/>
    <n v="0.03"/>
    <n v="7.28"/>
    <n v="7.98"/>
    <n v="109.2"/>
  </r>
  <r>
    <n v="5458"/>
    <n v="91013"/>
    <s v="Patrick Graham"/>
    <s v="Express Road Cargo"/>
    <x v="0"/>
    <x v="1"/>
    <s v="High"/>
    <s v="Pinot Noir"/>
    <x v="0"/>
    <x v="4"/>
    <s v="Bollinger Brut Special Cuvee"/>
    <s v="Large Crate"/>
    <s v="Hamilton"/>
    <x v="1298"/>
    <d v="2012-08-02T00:00:00"/>
    <n v="5"/>
    <n v="0.02"/>
    <n v="40.99"/>
    <n v="19.989999999999998"/>
    <n v="204.95000000000002"/>
  </r>
  <r>
    <n v="5459"/>
    <n v="91013"/>
    <s v="Stephen Wheeler"/>
    <s v="Express Road Cargo"/>
    <x v="0"/>
    <x v="1"/>
    <s v="High"/>
    <s v="Pinot Noir"/>
    <x v="0"/>
    <x v="6"/>
    <s v="Chateau d'Esclans Garrus Rose 2013"/>
    <s v="Full Container"/>
    <s v="Melbourne"/>
    <x v="1298"/>
    <d v="2012-08-02T00:00:00"/>
    <n v="10"/>
    <n v="0.06"/>
    <n v="1.26"/>
    <n v="0.7"/>
    <n v="12.6"/>
  </r>
  <r>
    <n v="5460"/>
    <n v="91421"/>
    <s v="Howard Olson"/>
    <s v="Express Road Cargo"/>
    <x v="1"/>
    <x v="3"/>
    <s v="Medium"/>
    <s v="Chardonnay"/>
    <x v="0"/>
    <x v="6"/>
    <s v="Chardonnais Napa Valley Chardonnay 2013"/>
    <s v="Standard Size Crate"/>
    <s v="Orange"/>
    <x v="310"/>
    <d v="2011-07-17T00:00:00"/>
    <n v="3"/>
    <n v="0.06"/>
    <n v="17.48"/>
    <n v="1.99"/>
    <n v="52.44"/>
  </r>
  <r>
    <n v="5461"/>
    <n v="91118"/>
    <s v="Brian Stewart"/>
    <s v="Air Cargo"/>
    <x v="2"/>
    <x v="3"/>
    <s v="Not Specified"/>
    <s v="Sangiovese Rose"/>
    <x v="0"/>
    <x v="6"/>
    <s v="Gerard Bertrand Cote des Roses Rose 2014"/>
    <s v="Small Crate"/>
    <s v="Broken Hill"/>
    <x v="1299"/>
    <d v="2012-07-02T00:00:00"/>
    <n v="5"/>
    <n v="0.09"/>
    <n v="150.97999999999999"/>
    <n v="66.27"/>
    <n v="754.9"/>
  </r>
  <r>
    <n v="5462"/>
    <n v="89371"/>
    <s v="Nicholas Bowman"/>
    <s v="Air Cargo"/>
    <x v="0"/>
    <x v="2"/>
    <s v="Low"/>
    <s v="Zinfandel"/>
    <x v="0"/>
    <x v="6"/>
    <s v="JCB N¬∞21 Brut Cremant de Bourgogne"/>
    <s v="Extra Large Crate"/>
    <s v="Busseltol"/>
    <x v="1300"/>
    <d v="2013-10-22T00:00:00"/>
    <n v="19"/>
    <n v="0.04"/>
    <n v="100.98"/>
    <n v="15.66"/>
    <n v="1918.6200000000001"/>
  </r>
  <r>
    <n v="5463"/>
    <n v="89371"/>
    <s v="Scott Nelson"/>
    <s v="Express Road Cargo"/>
    <x v="0"/>
    <x v="1"/>
    <s v="Low"/>
    <s v="Zinfandel"/>
    <x v="0"/>
    <x v="6"/>
    <s v="Miraval Rose (1.5 Liter Magnum) 2014"/>
    <s v="Full Container"/>
    <s v="Canberra"/>
    <x v="1300"/>
    <d v="2013-10-29T00:00:00"/>
    <n v="6"/>
    <n v="0.05"/>
    <n v="10.06"/>
    <n v="2.06"/>
    <n v="60.36"/>
  </r>
  <r>
    <n v="5464"/>
    <n v="90603"/>
    <s v="Richard Freeman"/>
    <s v="Air Cargo"/>
    <x v="2"/>
    <x v="1"/>
    <s v="Critical"/>
    <s v="Grenache Rose"/>
    <x v="0"/>
    <x v="6"/>
    <s v="Chateau D'Aqueria Tavel Rose 2013"/>
    <s v="Extra Large Crate"/>
    <s v="Burnie"/>
    <x v="928"/>
    <d v="2012-08-15T00:00:00"/>
    <n v="3"/>
    <n v="0.03"/>
    <n v="33.94"/>
    <n v="19.190000000000001"/>
    <n v="101.82"/>
  </r>
  <r>
    <n v="5465"/>
    <n v="89525"/>
    <s v="Carol Oliver"/>
    <s v="Express Road Cargo"/>
    <x v="1"/>
    <x v="3"/>
    <s v="Low"/>
    <s v="Chardonnay"/>
    <x v="0"/>
    <x v="7"/>
    <s v="Robert Oatley Signature Chardonnay 2013"/>
    <s v="Large Crate"/>
    <s v="Grafton"/>
    <x v="4"/>
    <d v="2010-12-22T00:00:00"/>
    <n v="21"/>
    <n v="0.1"/>
    <n v="39.979999999999997"/>
    <n v="4"/>
    <n v="839.57999999999993"/>
  </r>
  <r>
    <n v="5466"/>
    <n v="89930"/>
    <s v="Juan Hunter"/>
    <s v="Road Cargo"/>
    <x v="0"/>
    <x v="1"/>
    <s v="Low"/>
    <s v="Cabernet Sauvignon"/>
    <x v="0"/>
    <x v="7"/>
    <s v="Francis Ford Coppola Sofia Rose 2014"/>
    <s v="Large Crate"/>
    <s v="Victor Harbor"/>
    <x v="66"/>
    <d v="2011-09-10T00:00:00"/>
    <n v="15"/>
    <n v="0.06"/>
    <n v="83.98"/>
    <n v="5.01"/>
    <n v="1259.7"/>
  </r>
  <r>
    <n v="5467"/>
    <n v="89930"/>
    <s v="Juan Hunter"/>
    <s v="Air Cargo"/>
    <x v="2"/>
    <x v="1"/>
    <s v="Low"/>
    <s v="Cremant"/>
    <x v="0"/>
    <x v="7"/>
    <s v="Locations by Dave Phinney F Rose&quot;"/>
    <s v="Extra Large Crate"/>
    <s v="Mount Gambier"/>
    <x v="66"/>
    <d v="2011-09-10T00:00:00"/>
    <n v="14"/>
    <n v="0.09"/>
    <n v="159.31"/>
    <n v="60"/>
    <n v="2230.34"/>
  </r>
  <r>
    <n v="5468"/>
    <n v="91466"/>
    <s v="Jesse Henderson"/>
    <s v="Express Road Cargo"/>
    <x v="0"/>
    <x v="3"/>
    <s v="Low"/>
    <s v="Merlot"/>
    <x v="0"/>
    <x v="7"/>
    <s v="Sutter Home Pink Moscato"/>
    <s v="Large Crate"/>
    <s v="Blue Mountains"/>
    <x v="1088"/>
    <d v="2010-11-13T00:00:00"/>
    <n v="2"/>
    <n v="0.05"/>
    <n v="70.97"/>
    <n v="3.5"/>
    <n v="141.94"/>
  </r>
  <r>
    <n v="5469"/>
    <n v="91468"/>
    <s v="Jesse Henderson"/>
    <s v="Express Road Cargo"/>
    <x v="1"/>
    <x v="3"/>
    <s v="Low"/>
    <s v="Reisling"/>
    <x v="0"/>
    <x v="7"/>
    <s v="Dog Point Vineyard Sauvignon Blanc 2014"/>
    <s v="Large Crate"/>
    <s v="Cessnock"/>
    <x v="1156"/>
    <d v="2013-11-15T00:00:00"/>
    <n v="13"/>
    <n v="0.06"/>
    <n v="205.99"/>
    <n v="8.99"/>
    <n v="2677.87"/>
  </r>
  <r>
    <n v="5470"/>
    <n v="91468"/>
    <s v="Jesse Henderson"/>
    <s v="Express Road Cargo"/>
    <x v="1"/>
    <x v="3"/>
    <s v="Low"/>
    <s v="Sauvignon Blanc"/>
    <x v="0"/>
    <x v="7"/>
    <s v="Villa Maria Private Bin Sauvignon Blanc 2015"/>
    <s v="Large Crate"/>
    <s v="Paramatta"/>
    <x v="1156"/>
    <d v="2013-11-15T00:00:00"/>
    <n v="45"/>
    <n v="0.06"/>
    <n v="205.99"/>
    <n v="8.99"/>
    <n v="9269.5500000000011"/>
  </r>
  <r>
    <n v="5471"/>
    <n v="91466"/>
    <s v="Keith Anderson"/>
    <s v="Express Road Cargo"/>
    <x v="0"/>
    <x v="3"/>
    <s v="Low"/>
    <s v="Merlot"/>
    <x v="0"/>
    <x v="7"/>
    <s v="Miraval Rose (1.5 Liter Magnum) 2014"/>
    <s v="Large Crate"/>
    <s v="Goulburn"/>
    <x v="1088"/>
    <d v="2010-11-15T00:00:00"/>
    <n v="36"/>
    <n v="0"/>
    <n v="5.28"/>
    <n v="6.26"/>
    <n v="190.08"/>
  </r>
  <r>
    <n v="5472"/>
    <n v="87054"/>
    <s v="Bruce Stewart"/>
    <s v="Road Cargo"/>
    <x v="0"/>
    <x v="1"/>
    <s v="High"/>
    <s v="Zinfandel"/>
    <x v="0"/>
    <x v="7"/>
    <s v="Sutter Home Pink Moscato"/>
    <s v="Standard Size Crate"/>
    <s v="Mount Gambier"/>
    <x v="702"/>
    <d v="2013-09-15T00:00:00"/>
    <n v="15"/>
    <n v="0.03"/>
    <n v="10.98"/>
    <n v="3.37"/>
    <n v="164.70000000000002"/>
  </r>
  <r>
    <n v="5473"/>
    <n v="87054"/>
    <s v="Bruce Stewart"/>
    <s v="Air Cargo"/>
    <x v="2"/>
    <x v="1"/>
    <s v="High"/>
    <s v="Champagne"/>
    <x v="0"/>
    <x v="7"/>
    <s v="Sutter Home Pink Moscato"/>
    <s v="Small Crate"/>
    <s v="Mount Gambier"/>
    <x v="702"/>
    <d v="2013-09-15T00:00:00"/>
    <n v="20"/>
    <n v="0.05"/>
    <n v="348.21"/>
    <n v="84.84"/>
    <n v="6964.2"/>
  </r>
  <r>
    <n v="5474"/>
    <n v="87359"/>
    <s v="Pamela Ortiz"/>
    <s v="Express Road Cargo"/>
    <x v="0"/>
    <x v="0"/>
    <s v="High"/>
    <s v="Merlot"/>
    <x v="0"/>
    <x v="7"/>
    <s v="Dom Perignon 2006"/>
    <s v="Mini Crate"/>
    <s v="Darwin"/>
    <x v="1230"/>
    <d v="2012-05-08T00:00:00"/>
    <n v="3"/>
    <n v="0.08"/>
    <n v="95.99"/>
    <n v="35"/>
    <n v="287.96999999999997"/>
  </r>
  <r>
    <n v="5475"/>
    <n v="86410"/>
    <s v="Jerry Welch"/>
    <s v="Express Road Cargo"/>
    <x v="2"/>
    <x v="3"/>
    <s v="Medium"/>
    <s v="Champagne"/>
    <x v="0"/>
    <x v="7"/>
    <s v="Chateau D'Aqueria Tavel Rose 2013"/>
    <s v="Mini Crate"/>
    <s v="Bathurst"/>
    <x v="658"/>
    <d v="2010-06-29T00:00:00"/>
    <n v="13"/>
    <n v="0.08"/>
    <n v="8.3699999999999992"/>
    <n v="10.16"/>
    <n v="108.80999999999999"/>
  </r>
  <r>
    <n v="5476"/>
    <n v="87237"/>
    <s v="Thomas Gomez"/>
    <s v="Express Road Cargo"/>
    <x v="0"/>
    <x v="1"/>
    <s v="Medium"/>
    <s v="Malbec"/>
    <x v="0"/>
    <x v="7"/>
    <s v="Louis Roederer Cristal Brut 2006"/>
    <s v="Full Container"/>
    <s v="Canberra"/>
    <x v="1185"/>
    <d v="2012-12-18T00:00:00"/>
    <n v="7"/>
    <n v="0.04"/>
    <n v="9.27"/>
    <n v="4.3899999999999997"/>
    <n v="64.89"/>
  </r>
  <r>
    <n v="5477"/>
    <n v="87237"/>
    <s v="Thomas Gomez"/>
    <s v="Express Road Cargo"/>
    <x v="1"/>
    <x v="1"/>
    <s v="Medium"/>
    <s v="Chardonnay"/>
    <x v="0"/>
    <x v="7"/>
    <s v="Giesen Sauvignon Blanc 2014"/>
    <s v="Large Crate"/>
    <s v="Canberra"/>
    <x v="1185"/>
    <d v="2012-12-19T00:00:00"/>
    <n v="21"/>
    <n v="0.01"/>
    <n v="155.99"/>
    <n v="8.99"/>
    <n v="3275.79"/>
  </r>
  <r>
    <n v="5478"/>
    <n v="86598"/>
    <s v="Richard Cruz"/>
    <s v="Express Road Cargo"/>
    <x v="1"/>
    <x v="0"/>
    <s v="Low"/>
    <s v="Reisling"/>
    <x v="0"/>
    <x v="7"/>
    <s v="Villa Maria Private Bin Sauvignon Blanc 2015"/>
    <s v="Standard Size Crate"/>
    <s v="Cairns"/>
    <x v="508"/>
    <d v="2013-05-23T00:00:00"/>
    <n v="12"/>
    <n v="0"/>
    <n v="8.4600000000000009"/>
    <n v="3.62"/>
    <n v="101.52000000000001"/>
  </r>
  <r>
    <n v="5479"/>
    <n v="90048"/>
    <s v="Anthony Ferguson"/>
    <s v="Express Road Cargo"/>
    <x v="1"/>
    <x v="3"/>
    <s v="Medium"/>
    <s v="Sauvignon Blanc"/>
    <x v="0"/>
    <x v="7"/>
    <s v="Chardonnais Napa Valley Chardonnay 2013"/>
    <s v="Large Crate"/>
    <s v="Paramatta"/>
    <x v="705"/>
    <d v="2010-10-30T00:00:00"/>
    <n v="3"/>
    <n v="0.03"/>
    <n v="35.99"/>
    <n v="5"/>
    <n v="107.97"/>
  </r>
  <r>
    <n v="5480"/>
    <n v="87050"/>
    <s v="Bruce Stewart"/>
    <s v="Air Cargo"/>
    <x v="2"/>
    <x v="1"/>
    <s v="Medium"/>
    <s v="Grenache Rose"/>
    <x v="0"/>
    <x v="7"/>
    <s v="Pietradolce Etna Rosato 2014"/>
    <s v="Extra Large Crate"/>
    <s v="Mount Gambier"/>
    <x v="1290"/>
    <d v="2012-07-28T00:00:00"/>
    <n v="4"/>
    <n v="0.08"/>
    <n v="89.99"/>
    <n v="42"/>
    <n v="359.96"/>
  </r>
  <r>
    <n v="5481"/>
    <n v="87050"/>
    <s v="Andrew Walker"/>
    <s v="Express Road Cargo"/>
    <x v="2"/>
    <x v="1"/>
    <s v="Medium"/>
    <s v="Sangiovese Rose"/>
    <x v="0"/>
    <x v="7"/>
    <s v="La Playa Estate Cabernet Sauvignon Rose 2015"/>
    <s v="Full Container"/>
    <s v="Canberra"/>
    <x v="1290"/>
    <d v="2012-07-29T00:00:00"/>
    <n v="16"/>
    <n v="0.05"/>
    <n v="7.59"/>
    <n v="4"/>
    <n v="121.44"/>
  </r>
  <r>
    <n v="5482"/>
    <n v="88948"/>
    <s v="Gloria Gardner"/>
    <s v="Express Road Cargo"/>
    <x v="1"/>
    <x v="1"/>
    <s v="High"/>
    <s v="Reisling"/>
    <x v="0"/>
    <x v="7"/>
    <s v="Dog Point Vineyard Sauvignon Blanc 2014"/>
    <s v="Large Crate"/>
    <s v="Ballarat"/>
    <x v="312"/>
    <d v="2012-06-27T00:00:00"/>
    <n v="5"/>
    <n v="7.0000000000000007E-2"/>
    <n v="140.99"/>
    <n v="4.2"/>
    <n v="704.95"/>
  </r>
  <r>
    <n v="5483"/>
    <n v="89456"/>
    <s v="Jerry Garrett"/>
    <s v="Road Cargo"/>
    <x v="0"/>
    <x v="1"/>
    <s v="Medium"/>
    <s v="Pinot Noir"/>
    <x v="0"/>
    <x v="7"/>
    <s v="Belle Glos Oeil de Perdrix Pinot Noir Blanc 2014"/>
    <s v="Loose Wrap"/>
    <s v="Canberra"/>
    <x v="232"/>
    <d v="2010-03-19T00:00:00"/>
    <n v="8"/>
    <n v="0.01"/>
    <n v="78.650000000000006"/>
    <n v="13.99"/>
    <n v="629.20000000000005"/>
  </r>
  <r>
    <n v="5484"/>
    <n v="89464"/>
    <s v="Jerry Garrett"/>
    <s v="Express Road Cargo"/>
    <x v="0"/>
    <x v="1"/>
    <s v="Medium"/>
    <s v="Zinfandel"/>
    <x v="0"/>
    <x v="7"/>
    <s v="Langlois Chateau Cremant de Loire Brut"/>
    <s v="Large Crate"/>
    <s v="Canberra"/>
    <x v="2"/>
    <d v="2013-03-20T00:00:00"/>
    <n v="2"/>
    <n v="7.0000000000000007E-2"/>
    <n v="6.48"/>
    <n v="9.68"/>
    <n v="12.96"/>
  </r>
  <r>
    <n v="5485"/>
    <n v="91426"/>
    <s v="Howard Alexander"/>
    <s v="Express Road Cargo"/>
    <x v="2"/>
    <x v="3"/>
    <s v="Not Specified"/>
    <s v="Cremant"/>
    <x v="0"/>
    <x v="7"/>
    <s v="Chateau D'Aqueria Tavel Rose 2013"/>
    <s v="Loose Wrap"/>
    <s v="Penrith"/>
    <x v="869"/>
    <d v="2012-05-13T00:00:00"/>
    <n v="6"/>
    <n v="0.03"/>
    <n v="26.64"/>
    <n v="5.3"/>
    <n v="159.84"/>
  </r>
  <r>
    <n v="5486"/>
    <n v="91426"/>
    <s v="Howard Alexander"/>
    <s v="Express Road Cargo"/>
    <x v="0"/>
    <x v="3"/>
    <s v="Not Specified"/>
    <s v="Merlot"/>
    <x v="0"/>
    <x v="7"/>
    <s v="Laurent-Perrier Brut Rose"/>
    <s v="Large Crate"/>
    <s v="Grafton"/>
    <x v="869"/>
    <d v="2012-05-14T00:00:00"/>
    <n v="6"/>
    <n v="7.0000000000000007E-2"/>
    <n v="7.28"/>
    <n v="11.15"/>
    <n v="43.68"/>
  </r>
  <r>
    <n v="5487"/>
    <n v="91442"/>
    <s v="Craig Burns"/>
    <s v="Express Road Cargo"/>
    <x v="0"/>
    <x v="3"/>
    <s v="Low"/>
    <s v="Malbec"/>
    <x v="0"/>
    <x v="7"/>
    <s v="Pierre Sparr Cremant d'Alsace Reserve Brut Rose"/>
    <s v="Full Container"/>
    <s v="Liverpool"/>
    <x v="656"/>
    <d v="2013-09-15T00:00:00"/>
    <n v="26"/>
    <n v="0.05"/>
    <n v="3.29"/>
    <n v="1.35"/>
    <n v="85.54"/>
  </r>
  <r>
    <n v="5488"/>
    <n v="91442"/>
    <s v="Craig Burns"/>
    <s v="Air Cargo"/>
    <x v="2"/>
    <x v="3"/>
    <s v="Low"/>
    <s v="Grenache Rose"/>
    <x v="0"/>
    <x v="7"/>
    <s v="Gerard Bertrand Cote des Roses Rose 2014"/>
    <s v="Small Crate"/>
    <s v="Queanbeyan"/>
    <x v="656"/>
    <d v="2013-09-20T00:00:00"/>
    <n v="14"/>
    <n v="0.02"/>
    <n v="550.98"/>
    <n v="147.12"/>
    <n v="7713.72"/>
  </r>
  <r>
    <n v="5489"/>
    <n v="91404"/>
    <s v="Michael Green"/>
    <s v="Express Road Cargo"/>
    <x v="2"/>
    <x v="0"/>
    <s v="Low"/>
    <s v="Grenache Rose"/>
    <x v="0"/>
    <x v="7"/>
    <s v="La Playa Estate Cabernet Sauvignon Rose 2015"/>
    <s v="Standard Size Crate"/>
    <s v="Gladstone"/>
    <x v="1100"/>
    <d v="2012-11-02T00:00:00"/>
    <n v="11"/>
    <n v="7.0000000000000007E-2"/>
    <n v="22.23"/>
    <n v="3.63"/>
    <n v="244.53"/>
  </r>
  <r>
    <n v="5490"/>
    <n v="91404"/>
    <s v="Michael Green"/>
    <s v="Express Road Cargo"/>
    <x v="1"/>
    <x v="0"/>
    <s v="Low"/>
    <s v="Chardonnay"/>
    <x v="0"/>
    <x v="7"/>
    <s v="Lucky Chardonnay 2012"/>
    <s v="Loose Wrap"/>
    <s v="Logan City"/>
    <x v="1100"/>
    <d v="2012-10-30T00:00:00"/>
    <n v="5"/>
    <n v="0"/>
    <n v="300.98"/>
    <n v="13.99"/>
    <n v="1504.9"/>
  </r>
  <r>
    <n v="5491"/>
    <n v="86652"/>
    <s v="Kevin Oliver"/>
    <s v="Express Road Cargo"/>
    <x v="1"/>
    <x v="1"/>
    <s v="Low"/>
    <s v="Chardonnay"/>
    <x v="0"/>
    <x v="7"/>
    <s v="Dog Point Vineyard Sauvignon Blanc 2014"/>
    <s v="Large Crate"/>
    <s v="Melbourne"/>
    <x v="60"/>
    <d v="2013-07-24T00:00:00"/>
    <n v="13"/>
    <n v="0.03"/>
    <n v="30.98"/>
    <n v="6.5"/>
    <n v="402.74"/>
  </r>
  <r>
    <n v="5492"/>
    <n v="86652"/>
    <s v="Kevin Oliver"/>
    <s v="Express Road Cargo"/>
    <x v="2"/>
    <x v="1"/>
    <s v="Low"/>
    <s v="Champagne"/>
    <x v="0"/>
    <x v="7"/>
    <s v="Sutter Home White Zinfandel"/>
    <s v="Large Crate"/>
    <s v="Mildura"/>
    <x v="60"/>
    <d v="2013-07-20T00:00:00"/>
    <n v="2"/>
    <n v="7.0000000000000007E-2"/>
    <n v="13.79"/>
    <n v="8.7799999999999994"/>
    <n v="27.58"/>
  </r>
  <r>
    <n v="5493"/>
    <n v="88830"/>
    <s v="Lori Kim"/>
    <s v="Air Cargo"/>
    <x v="2"/>
    <x v="3"/>
    <s v="Low"/>
    <s v="Sangiovese Rose"/>
    <x v="0"/>
    <x v="7"/>
    <s v="Locations by Dave Phinney F Rose&quot;"/>
    <s v="Small Crate"/>
    <s v="Broken Hill"/>
    <x v="983"/>
    <d v="2012-02-09T00:00:00"/>
    <n v="11"/>
    <n v="0.06"/>
    <n v="417.4"/>
    <n v="75.23"/>
    <n v="4591.3999999999996"/>
  </r>
  <r>
    <n v="5494"/>
    <n v="85921"/>
    <s v="Matthew Thompson"/>
    <s v="Express Road Cargo"/>
    <x v="0"/>
    <x v="0"/>
    <s v="Medium"/>
    <s v="Malbec"/>
    <x v="0"/>
    <x v="7"/>
    <s v="Domaine Lafond Roc-Epine Tavel Rose 2014"/>
    <s v="Large Crate"/>
    <s v="Mount Isa"/>
    <x v="648"/>
    <d v="2012-10-07T00:00:00"/>
    <n v="3"/>
    <n v="7.0000000000000007E-2"/>
    <n v="54.96"/>
    <n v="10.75"/>
    <n v="164.88"/>
  </r>
  <r>
    <n v="5495"/>
    <n v="85921"/>
    <s v="Matthew Thompson"/>
    <s v="Express Road Cargo"/>
    <x v="0"/>
    <x v="0"/>
    <s v="Medium"/>
    <s v="Pinot Noir"/>
    <x v="0"/>
    <x v="7"/>
    <s v="Domaine Lafage Miraflors Rose 2013"/>
    <s v="Large Crate"/>
    <s v="Gympie"/>
    <x v="648"/>
    <d v="2012-10-06T00:00:00"/>
    <n v="12"/>
    <n v="7.0000000000000007E-2"/>
    <n v="14.97"/>
    <n v="7.51"/>
    <n v="179.64000000000001"/>
  </r>
  <r>
    <n v="5496"/>
    <n v="88102"/>
    <s v="Juan Jackson"/>
    <s v="Express Road Cargo"/>
    <x v="0"/>
    <x v="3"/>
    <s v="Low"/>
    <s v="Pinot Noir"/>
    <x v="0"/>
    <x v="7"/>
    <s v="Pietradolce Etna Rosato 2014"/>
    <s v="Large Crate"/>
    <s v="Wollongong"/>
    <x v="313"/>
    <d v="2010-02-23T00:00:00"/>
    <n v="9"/>
    <n v="0.04"/>
    <n v="8.6"/>
    <n v="6.19"/>
    <n v="77.399999999999991"/>
  </r>
  <r>
    <n v="5497"/>
    <n v="88102"/>
    <s v="Juan Jackson"/>
    <s v="Express Road Cargo"/>
    <x v="1"/>
    <x v="3"/>
    <s v="Low"/>
    <s v="Sauvignon Blanc"/>
    <x v="0"/>
    <x v="7"/>
    <s v="Lucky Chardonnay 2012"/>
    <s v="Mini Crate"/>
    <s v="Newcastle"/>
    <x v="313"/>
    <d v="2010-02-20T00:00:00"/>
    <n v="4"/>
    <n v="7.0000000000000007E-2"/>
    <n v="699.99"/>
    <n v="24.49"/>
    <n v="2799.96"/>
  </r>
  <r>
    <n v="5498"/>
    <n v="89315"/>
    <s v="Patricia Sanchez"/>
    <s v="Road Cargo"/>
    <x v="0"/>
    <x v="1"/>
    <s v="Low"/>
    <s v="Shiraz"/>
    <x v="0"/>
    <x v="7"/>
    <s v="Dom Perignon 2006"/>
    <s v="Loose Wrap"/>
    <s v="Burnie"/>
    <x v="71"/>
    <d v="2010-06-19T00:00:00"/>
    <n v="10"/>
    <n v="0"/>
    <n v="11.7"/>
    <n v="6.96"/>
    <n v="117"/>
  </r>
  <r>
    <n v="5499"/>
    <n v="90573"/>
    <s v="Terry Fuller"/>
    <s v="Express Road Cargo"/>
    <x v="1"/>
    <x v="1"/>
    <s v="Medium"/>
    <s v="Pinot Gris"/>
    <x v="0"/>
    <x v="7"/>
    <s v="Robert Oatley Sauvignon Blanc 2013"/>
    <s v="Loose Wrap"/>
    <s v="Hobart"/>
    <x v="314"/>
    <d v="2012-12-03T00:00:00"/>
    <n v="13"/>
    <n v="0.09"/>
    <n v="17.98"/>
    <n v="8.51"/>
    <n v="233.74"/>
  </r>
  <r>
    <n v="5500"/>
    <n v="88182"/>
    <s v="Henry Freeman"/>
    <s v="Express Road Cargo"/>
    <x v="1"/>
    <x v="0"/>
    <s v="High"/>
    <s v="Chardonnay"/>
    <x v="0"/>
    <x v="7"/>
    <s v="Los Vascos Sauvignon Blanc 2015"/>
    <s v="Large Crate"/>
    <s v="Darwin"/>
    <x v="441"/>
    <d v="2013-03-13T00:00:00"/>
    <n v="7"/>
    <n v="0.06"/>
    <n v="125.99"/>
    <n v="7.69"/>
    <n v="881.93"/>
  </r>
  <r>
    <n v="5501"/>
    <n v="89998"/>
    <s v="Mark Duncan"/>
    <s v="Air Cargo"/>
    <x v="1"/>
    <x v="0"/>
    <s v="Not Specified"/>
    <s v="Sauvignon Blanc"/>
    <x v="0"/>
    <x v="7"/>
    <s v="Grgich Hills Chardonnay 2012"/>
    <s v="Extra Large Crate"/>
    <s v="Maryborough"/>
    <x v="368"/>
    <d v="2012-11-19T00:00:00"/>
    <n v="7"/>
    <n v="7.0000000000000007E-2"/>
    <n v="145.44999999999999"/>
    <n v="17.850000000000001"/>
    <n v="1018.1499999999999"/>
  </r>
  <r>
    <n v="5502"/>
    <n v="89998"/>
    <s v="Brian Hernandez"/>
    <s v="Express Road Cargo"/>
    <x v="0"/>
    <x v="3"/>
    <s v="Not Specified"/>
    <s v="Cabernet Sauvignon"/>
    <x v="0"/>
    <x v="7"/>
    <s v="Belle Glos Oeil de Perdrix Pinot Noir Blanc 2014"/>
    <s v="Large Crate"/>
    <s v="Wagga Wagga"/>
    <x v="368"/>
    <d v="2012-11-21T00:00:00"/>
    <n v="14"/>
    <n v="0.09"/>
    <n v="6.48"/>
    <n v="9.68"/>
    <n v="90.72"/>
  </r>
  <r>
    <n v="5503"/>
    <n v="88297"/>
    <s v="Philip Hanson"/>
    <s v="Express Road Cargo"/>
    <x v="2"/>
    <x v="3"/>
    <s v="Medium"/>
    <s v="Cremant"/>
    <x v="0"/>
    <x v="7"/>
    <s v="Pietradolce Etna Rosato 2014"/>
    <s v="Large Crate"/>
    <s v="Armidale"/>
    <x v="739"/>
    <d v="2010-07-17T00:00:00"/>
    <n v="15"/>
    <n v="7.0000000000000007E-2"/>
    <n v="1.76"/>
    <n v="4.8600000000000003"/>
    <n v="26.4"/>
  </r>
  <r>
    <n v="5504"/>
    <n v="91471"/>
    <s v="Donald Fowler"/>
    <s v="Express Road Cargo"/>
    <x v="0"/>
    <x v="2"/>
    <s v="Not Specified"/>
    <s v="Malbec"/>
    <x v="0"/>
    <x v="7"/>
    <s v="Miraval Rose 2014"/>
    <s v="Large Crate"/>
    <s v="Bunbury"/>
    <x v="45"/>
    <d v="2013-05-05T00:00:00"/>
    <n v="13"/>
    <n v="0.08"/>
    <n v="12.28"/>
    <n v="6.47"/>
    <n v="159.63999999999999"/>
  </r>
  <r>
    <n v="5505"/>
    <n v="88045"/>
    <s v="Antonio Garza"/>
    <s v="Express Road Cargo"/>
    <x v="1"/>
    <x v="0"/>
    <s v="Medium"/>
    <s v="Chardonnay"/>
    <x v="0"/>
    <x v="7"/>
    <s v="Grgich Hills Chardonnay 2012"/>
    <s v="Standard Size Crate"/>
    <s v="Palmerston"/>
    <x v="434"/>
    <d v="2013-05-25T00:00:00"/>
    <n v="9"/>
    <n v="0.08"/>
    <n v="40.98"/>
    <n v="1.99"/>
    <n v="368.82"/>
  </r>
  <r>
    <n v="5506"/>
    <n v="87148"/>
    <s v="Louis Ortiz"/>
    <s v="Air Cargo"/>
    <x v="2"/>
    <x v="3"/>
    <s v="Low"/>
    <s v="Cremant"/>
    <x v="0"/>
    <x v="7"/>
    <s v="Chateau D'Aqueria Tavel Rose 2013"/>
    <s v="Extra Large Crate"/>
    <s v="Orange"/>
    <x v="1154"/>
    <d v="2010-12-30T00:00:00"/>
    <n v="22"/>
    <n v="0.04"/>
    <n v="291.73"/>
    <n v="48.8"/>
    <n v="6418.06"/>
  </r>
  <r>
    <n v="5507"/>
    <n v="91479"/>
    <s v="Judith Stone"/>
    <s v="Express Road Cargo"/>
    <x v="0"/>
    <x v="0"/>
    <s v="Medium"/>
    <s v="Sangiovese"/>
    <x v="0"/>
    <x v="7"/>
    <s v="Orin Swift Cellars Fragile Rose 2014"/>
    <s v="Large Crate"/>
    <s v="Gladstone"/>
    <x v="1016"/>
    <d v="2013-12-16T00:00:00"/>
    <n v="1"/>
    <n v="0.02"/>
    <n v="6.48"/>
    <n v="6.22"/>
    <n v="6.48"/>
  </r>
  <r>
    <n v="5508"/>
    <n v="90496"/>
    <s v="Dorothy Baker"/>
    <s v="Express Road Cargo"/>
    <x v="0"/>
    <x v="2"/>
    <s v="Critical"/>
    <s v="Shiraz"/>
    <x v="0"/>
    <x v="7"/>
    <s v="Dopff &amp; Irion Cremant Rose Brut"/>
    <s v="Large Crate"/>
    <s v="Geraldton"/>
    <x v="1299"/>
    <d v="2012-07-03T00:00:00"/>
    <n v="7"/>
    <n v="7.0000000000000007E-2"/>
    <n v="6.48"/>
    <n v="8.74"/>
    <n v="45.36"/>
  </r>
  <r>
    <n v="5509"/>
    <n v="90496"/>
    <s v="Sandra Diaz"/>
    <s v="Air Cargo"/>
    <x v="1"/>
    <x v="2"/>
    <s v="Critical"/>
    <s v="Reisling"/>
    <x v="0"/>
    <x v="7"/>
    <s v="St. Supery Sauvignon Blanc 2015"/>
    <s v="Extra Large Crate"/>
    <s v="Bunbury"/>
    <x v="1299"/>
    <d v="2012-07-04T00:00:00"/>
    <n v="1"/>
    <n v="0.01"/>
    <n v="2036.48"/>
    <n v="14.7"/>
    <n v="2036.48"/>
  </r>
  <r>
    <n v="5510"/>
    <n v="90774"/>
    <s v="Roger Gomez"/>
    <s v="Express Road Cargo"/>
    <x v="0"/>
    <x v="3"/>
    <s v="Critical"/>
    <s v="Pinot Noir"/>
    <x v="0"/>
    <x v="7"/>
    <s v="Bertani Bertarose 2014"/>
    <s v="Full Container"/>
    <s v="Queanbeyan"/>
    <x v="629"/>
    <d v="2013-12-29T00:00:00"/>
    <n v="17"/>
    <n v="0.03"/>
    <n v="3.78"/>
    <n v="0.71"/>
    <n v="64.259999999999991"/>
  </r>
  <r>
    <n v="5511"/>
    <n v="90892"/>
    <s v="Dennis Andrews"/>
    <s v="Express Road Cargo"/>
    <x v="1"/>
    <x v="3"/>
    <s v="High"/>
    <s v="Pinot Gris"/>
    <x v="0"/>
    <x v="7"/>
    <s v="Los Vascos Sauvignon Blanc 2015"/>
    <s v="Large Crate"/>
    <s v="Blue Mountains"/>
    <x v="775"/>
    <d v="2011-11-27T00:00:00"/>
    <n v="31"/>
    <n v="0"/>
    <n v="39.979999999999997"/>
    <n v="7.12"/>
    <n v="1239.3799999999999"/>
  </r>
  <r>
    <n v="5512"/>
    <n v="90892"/>
    <s v="Dennis Andrews"/>
    <s v="Express Road Cargo"/>
    <x v="1"/>
    <x v="3"/>
    <s v="High"/>
    <s v="Reisling"/>
    <x v="0"/>
    <x v="7"/>
    <s v="Cloudy Bay Sauvignon Blanc 2015"/>
    <s v="Loose Wrap"/>
    <s v="Queanbeyan"/>
    <x v="775"/>
    <d v="2011-11-27T00:00:00"/>
    <n v="14"/>
    <n v="0.08"/>
    <n v="11.99"/>
    <n v="5.99"/>
    <n v="167.86"/>
  </r>
  <r>
    <n v="5513"/>
    <n v="90379"/>
    <s v="Billy Hicks"/>
    <s v="Express Road Cargo"/>
    <x v="0"/>
    <x v="3"/>
    <s v="Not Specified"/>
    <s v="Zinfandel"/>
    <x v="0"/>
    <x v="7"/>
    <s v="Chateau d'Esclans Whispering Angel Rose 2014"/>
    <s v="Large Crate"/>
    <s v="Armidale"/>
    <x v="316"/>
    <d v="2011-02-03T00:00:00"/>
    <n v="3"/>
    <n v="0.02"/>
    <n v="5.78"/>
    <n v="4.96"/>
    <n v="17.34"/>
  </r>
  <r>
    <n v="5514"/>
    <n v="90379"/>
    <s v="Billy Hicks"/>
    <s v="Express Road Cargo"/>
    <x v="0"/>
    <x v="3"/>
    <s v="Not Specified"/>
    <s v="Pinot Noir"/>
    <x v="0"/>
    <x v="7"/>
    <s v="Sutter Home Pink Moscato"/>
    <s v="Full Container"/>
    <s v="Campbeltown"/>
    <x v="316"/>
    <d v="2011-02-03T00:00:00"/>
    <n v="9"/>
    <n v="7.0000000000000007E-2"/>
    <n v="3.28"/>
    <n v="3.97"/>
    <n v="29.52"/>
  </r>
  <r>
    <n v="5515"/>
    <n v="90379"/>
    <s v="Billy Hicks"/>
    <s v="Air Cargo"/>
    <x v="2"/>
    <x v="3"/>
    <s v="Not Specified"/>
    <s v="Sangiovese Rose"/>
    <x v="0"/>
    <x v="7"/>
    <s v="Bertani Bertarose 2014"/>
    <s v="Small Crate"/>
    <s v="Newcastle"/>
    <x v="316"/>
    <d v="2011-02-03T00:00:00"/>
    <n v="6"/>
    <n v="0.1"/>
    <n v="296.18"/>
    <n v="54.12"/>
    <n v="1777.08"/>
  </r>
  <r>
    <n v="5516"/>
    <n v="90659"/>
    <s v="Robert Fox"/>
    <s v="Express Road Cargo"/>
    <x v="1"/>
    <x v="0"/>
    <s v="Not Specified"/>
    <s v="Chardonnay"/>
    <x v="0"/>
    <x v="7"/>
    <s v="Angeline Sauvignon Blanc 2014"/>
    <s v="Large Crate"/>
    <s v="Mackay"/>
    <x v="17"/>
    <d v="2013-10-16T00:00:00"/>
    <n v="25"/>
    <n v="0.06"/>
    <n v="73.98"/>
    <n v="14.52"/>
    <n v="1849.5"/>
  </r>
  <r>
    <n v="5517"/>
    <n v="90659"/>
    <s v="Robert Fox"/>
    <s v="Express Road Cargo"/>
    <x v="1"/>
    <x v="0"/>
    <s v="Not Specified"/>
    <s v="Reisling"/>
    <x v="0"/>
    <x v="7"/>
    <s v="Lucky Chardonnay 2012"/>
    <s v="Full Container"/>
    <s v="Gladstone"/>
    <x v="17"/>
    <d v="2013-10-15T00:00:00"/>
    <n v="20"/>
    <n v="0.02"/>
    <n v="85.99"/>
    <n v="0.99"/>
    <n v="1719.8"/>
  </r>
  <r>
    <n v="5518"/>
    <n v="89331"/>
    <s v="Kenneth Walker"/>
    <s v="Express Road Cargo"/>
    <x v="1"/>
    <x v="2"/>
    <s v="Not Specified"/>
    <s v="Reisling"/>
    <x v="0"/>
    <x v="5"/>
    <s v="St. Supery Sauvignon Blanc 2015"/>
    <s v="Large Crate"/>
    <s v="Rockingham"/>
    <x v="492"/>
    <d v="2013-02-18T00:00:00"/>
    <n v="1"/>
    <n v="0.03"/>
    <n v="45.99"/>
    <n v="2.5"/>
    <n v="45.99"/>
  </r>
  <r>
    <n v="5519"/>
    <n v="91160"/>
    <s v="Todd Thompson"/>
    <s v="Road Cargo"/>
    <x v="0"/>
    <x v="2"/>
    <s v="Low"/>
    <s v="Zinfandel"/>
    <x v="0"/>
    <x v="5"/>
    <s v="Bollinger Brut Special Cuvee"/>
    <s v="Large Crate"/>
    <s v="Busseltol"/>
    <x v="769"/>
    <d v="2011-10-22T00:00:00"/>
    <n v="2"/>
    <n v="0.1"/>
    <n v="6.68"/>
    <n v="6.93"/>
    <n v="13.36"/>
  </r>
  <r>
    <n v="5520"/>
    <n v="91160"/>
    <s v="Todd Thompson"/>
    <s v="Express Road Cargo"/>
    <x v="0"/>
    <x v="2"/>
    <s v="Low"/>
    <s v="Sangiovese"/>
    <x v="0"/>
    <x v="5"/>
    <s v="Laurent-Perrier Brut Millesime 2006"/>
    <s v="Full Container"/>
    <s v="Freemantle"/>
    <x v="769"/>
    <d v="2011-10-25T00:00:00"/>
    <n v="12"/>
    <n v="0.02"/>
    <n v="3.93"/>
    <n v="0.99"/>
    <n v="47.160000000000004"/>
  </r>
  <r>
    <n v="5521"/>
    <n v="91482"/>
    <s v="Thomas Stephens"/>
    <s v="Express Road Cargo"/>
    <x v="0"/>
    <x v="3"/>
    <s v="Medium"/>
    <s v="Pinot Noir"/>
    <x v="0"/>
    <x v="5"/>
    <s v="Simonnet-Febvre Cremant de Bourgogne Blanc"/>
    <s v="Large Crate"/>
    <s v="Armidale"/>
    <x v="602"/>
    <d v="2010-11-28T00:00:00"/>
    <n v="6"/>
    <n v="0.05"/>
    <n v="11.58"/>
    <n v="6.97"/>
    <n v="69.48"/>
  </r>
  <r>
    <n v="5522"/>
    <n v="89784"/>
    <s v="Henry Cruz"/>
    <s v="Express Road Cargo"/>
    <x v="1"/>
    <x v="0"/>
    <s v="Medium"/>
    <s v="Reisling"/>
    <x v="0"/>
    <x v="5"/>
    <s v="Leeuwin Estate Art Series Chardonnay 2012"/>
    <s v="Standard Size Crate"/>
    <s v="Darwin"/>
    <x v="694"/>
    <d v="2012-11-09T00:00:00"/>
    <n v="26"/>
    <n v="0.02"/>
    <n v="7.37"/>
    <n v="5.53"/>
    <n v="191.62"/>
  </r>
  <r>
    <n v="5523"/>
    <n v="88600"/>
    <s v="Thomas Meyer"/>
    <s v="Express Road Cargo"/>
    <x v="0"/>
    <x v="1"/>
    <s v="High"/>
    <s v="Sangiovese"/>
    <x v="0"/>
    <x v="5"/>
    <s v="Veuve Clicquot Brut Yellow Label"/>
    <s v="Large Crate"/>
    <s v="Adelaide"/>
    <x v="1024"/>
    <d v="2010-07-16T00:00:00"/>
    <n v="12"/>
    <n v="0.08"/>
    <n v="4.91"/>
    <n v="4.97"/>
    <n v="58.92"/>
  </r>
  <r>
    <n v="5524"/>
    <n v="88600"/>
    <s v="Thomas Meyer"/>
    <s v="Express Road Cargo"/>
    <x v="1"/>
    <x v="1"/>
    <s v="High"/>
    <s v="Sauvignon Blanc"/>
    <x v="0"/>
    <x v="5"/>
    <s v="Cloudy Bay Sauvignon Blanc 2015"/>
    <s v="Mini Crate"/>
    <s v="Mount Barker"/>
    <x v="1024"/>
    <d v="2010-07-16T00:00:00"/>
    <n v="1"/>
    <n v="0.01"/>
    <n v="3499.99"/>
    <n v="24.49"/>
    <n v="3499.99"/>
  </r>
  <r>
    <n v="5525"/>
    <n v="88600"/>
    <s v="Wayne Boyd"/>
    <s v="Express Road Cargo"/>
    <x v="0"/>
    <x v="1"/>
    <s v="High"/>
    <s v="Merlot"/>
    <x v="0"/>
    <x v="5"/>
    <s v="Chateau D'Aqueria Tavel Rose 2013"/>
    <s v="Full Container"/>
    <s v="Adelaide"/>
    <x v="1024"/>
    <d v="2010-07-17T00:00:00"/>
    <n v="2"/>
    <n v="0.03"/>
    <n v="5.84"/>
    <n v="1.2"/>
    <n v="11.68"/>
  </r>
  <r>
    <n v="5526"/>
    <n v="89963"/>
    <s v="Karen Schmidt"/>
    <s v="Express Road Cargo"/>
    <x v="0"/>
    <x v="3"/>
    <s v="Critical"/>
    <s v="Zinfandel"/>
    <x v="0"/>
    <x v="5"/>
    <s v="Orin Swift Cellars Fragile Rose 2014"/>
    <s v="Full Container"/>
    <s v="Sydney"/>
    <x v="1066"/>
    <d v="2011-11-06T00:00:00"/>
    <n v="30"/>
    <n v="0.01"/>
    <n v="5.84"/>
    <n v="1.2"/>
    <n v="175.2"/>
  </r>
  <r>
    <n v="5527"/>
    <n v="86559"/>
    <s v="Sharon Kim"/>
    <s v="Express Road Cargo"/>
    <x v="1"/>
    <x v="2"/>
    <s v="High"/>
    <s v="Pinot Gris"/>
    <x v="0"/>
    <x v="5"/>
    <s v="Dog Point Vineyard Sauvignon Blanc 2014"/>
    <s v="Loose Wrap"/>
    <s v="Mandurah"/>
    <x v="298"/>
    <d v="2011-08-30T00:00:00"/>
    <n v="4"/>
    <n v="0.02"/>
    <n v="150.97999999999999"/>
    <n v="13.99"/>
    <n v="603.91999999999996"/>
  </r>
  <r>
    <n v="5528"/>
    <n v="86559"/>
    <s v="Sharon Kim"/>
    <s v="Express Road Cargo"/>
    <x v="0"/>
    <x v="2"/>
    <s v="High"/>
    <s v="Shiraz"/>
    <x v="0"/>
    <x v="5"/>
    <s v="Laurent-Perrier Brut Rose"/>
    <s v="Full Container"/>
    <s v="Mandurah"/>
    <x v="298"/>
    <d v="2011-08-31T00:00:00"/>
    <n v="7"/>
    <n v="0"/>
    <n v="1.76"/>
    <n v="0.7"/>
    <n v="12.32"/>
  </r>
  <r>
    <n v="5529"/>
    <n v="89089"/>
    <s v="Kimberly Austin"/>
    <s v="Express Road Cargo"/>
    <x v="2"/>
    <x v="3"/>
    <s v="High"/>
    <s v="Sangiovese Rose"/>
    <x v="0"/>
    <x v="5"/>
    <s v="Chateau D'Aqueria Tavel Rose 2013"/>
    <s v="Full Container"/>
    <s v="Lithgow"/>
    <x v="317"/>
    <d v="2013-08-20T00:00:00"/>
    <n v="23"/>
    <n v="7.0000000000000007E-2"/>
    <n v="39.979999999999997"/>
    <n v="9.1999999999999993"/>
    <n v="919.54"/>
  </r>
  <r>
    <n v="5530"/>
    <n v="89828"/>
    <s v="Robert Henderson"/>
    <s v="Express Road Cargo"/>
    <x v="0"/>
    <x v="0"/>
    <s v="Low"/>
    <s v="Merlot"/>
    <x v="0"/>
    <x v="5"/>
    <s v="JCB N¬∞21 Brut Cremant de Bourgogne"/>
    <s v="Full Container"/>
    <s v="Palmerston"/>
    <x v="319"/>
    <d v="2013-11-05T00:00:00"/>
    <n v="40"/>
    <n v="0.01"/>
    <n v="4.26"/>
    <n v="1.2"/>
    <n v="170.39999999999998"/>
  </r>
  <r>
    <n v="5531"/>
    <n v="91491"/>
    <s v="Jerry Greene"/>
    <s v="Express Road Cargo"/>
    <x v="2"/>
    <x v="2"/>
    <s v="Medium"/>
    <s v="Sangiovese Rose"/>
    <x v="0"/>
    <x v="5"/>
    <s v="Gerard Bertrand Cote des Roses Rose 2014"/>
    <s v="Mini Crate"/>
    <s v="Freemantle"/>
    <x v="1119"/>
    <d v="2013-11-05T00:00:00"/>
    <n v="12"/>
    <n v="0.01"/>
    <n v="12.99"/>
    <n v="14.37"/>
    <n v="155.88"/>
  </r>
  <r>
    <n v="5532"/>
    <n v="91488"/>
    <s v="Jerry Greene"/>
    <s v="Express Road Cargo"/>
    <x v="0"/>
    <x v="2"/>
    <s v="Medium"/>
    <s v="Pinot Noir"/>
    <x v="0"/>
    <x v="5"/>
    <s v="Sutter Home Pink Moscato"/>
    <s v="Large Crate"/>
    <s v="Rockingham"/>
    <x v="800"/>
    <d v="2010-11-06T00:00:00"/>
    <n v="3"/>
    <n v="0.02"/>
    <n v="15.14"/>
    <n v="4.53"/>
    <n v="45.42"/>
  </r>
  <r>
    <n v="5533"/>
    <n v="88153"/>
    <s v="Juan Hunter"/>
    <s v="Express Road Cargo"/>
    <x v="1"/>
    <x v="2"/>
    <s v="Low"/>
    <s v="Reisling"/>
    <x v="0"/>
    <x v="5"/>
    <s v="Robert Oatley Sauvignon Blanc 2013"/>
    <s v="Large Crate"/>
    <s v="Mandurah"/>
    <x v="318"/>
    <d v="2013-02-22T00:00:00"/>
    <n v="12"/>
    <n v="0.04"/>
    <n v="115.99"/>
    <n v="5.99"/>
    <n v="1391.8799999999999"/>
  </r>
  <r>
    <n v="5534"/>
    <n v="88153"/>
    <s v="Billy Mcdonald"/>
    <s v="Express Road Cargo"/>
    <x v="0"/>
    <x v="1"/>
    <s v="Low"/>
    <s v="Shiraz"/>
    <x v="0"/>
    <x v="5"/>
    <s v="La Playa Estate Cabernet Sauvignon Rose 2015"/>
    <s v="Full Container"/>
    <s v="Canberra"/>
    <x v="318"/>
    <d v="2013-02-17T00:00:00"/>
    <n v="1"/>
    <n v="7.0000000000000007E-2"/>
    <n v="11.55"/>
    <n v="2.36"/>
    <n v="11.55"/>
  </r>
  <r>
    <n v="5535"/>
    <n v="85915"/>
    <s v="Matthew Thompson"/>
    <s v="Express Road Cargo"/>
    <x v="1"/>
    <x v="0"/>
    <s v="High"/>
    <s v="Reisling"/>
    <x v="0"/>
    <x v="5"/>
    <s v="Dog Point Vineyard Sauvignon Blanc 2014"/>
    <s v="Large Crate"/>
    <s v="Cairns"/>
    <x v="690"/>
    <d v="2010-01-08T00:00:00"/>
    <n v="3"/>
    <n v="7.0000000000000007E-2"/>
    <n v="65.989999999999995"/>
    <n v="5.99"/>
    <n v="197.96999999999997"/>
  </r>
  <r>
    <n v="5536"/>
    <n v="87128"/>
    <s v="Jack Reed"/>
    <s v="Express Road Cargo"/>
    <x v="1"/>
    <x v="1"/>
    <s v="High"/>
    <s v="Sauvignon Blanc"/>
    <x v="0"/>
    <x v="5"/>
    <s v="Grgich Hills Chardonnay 2012"/>
    <s v="Standard Size Crate"/>
    <s v="Frankston"/>
    <x v="258"/>
    <d v="2011-07-24T00:00:00"/>
    <n v="1"/>
    <n v="0.01"/>
    <n v="8.4600000000000009"/>
    <n v="3.62"/>
    <n v="8.4600000000000009"/>
  </r>
  <r>
    <n v="5537"/>
    <n v="87128"/>
    <s v="Jack Reed"/>
    <s v="Express Road Cargo"/>
    <x v="0"/>
    <x v="1"/>
    <s v="High"/>
    <s v="Merlot"/>
    <x v="0"/>
    <x v="5"/>
    <s v="Laurent-Perrier Brut Millesime 2006"/>
    <s v="Large Crate"/>
    <s v="Wodonga"/>
    <x v="258"/>
    <d v="2011-07-23T00:00:00"/>
    <n v="1"/>
    <n v="0.06"/>
    <n v="22.84"/>
    <n v="8.18"/>
    <n v="22.84"/>
  </r>
  <r>
    <n v="5538"/>
    <n v="87128"/>
    <s v="Jack Reed"/>
    <s v="Express Road Cargo"/>
    <x v="1"/>
    <x v="1"/>
    <s v="High"/>
    <s v="Chardonnay"/>
    <x v="0"/>
    <x v="5"/>
    <s v="Chardonnais Napa Valley Chardonnay 2013"/>
    <s v="Loose Wrap"/>
    <s v="Bendigo"/>
    <x v="258"/>
    <d v="2011-07-25T00:00:00"/>
    <n v="11"/>
    <n v="0.02"/>
    <n v="7.99"/>
    <n v="5.03"/>
    <n v="87.89"/>
  </r>
  <r>
    <n v="5539"/>
    <n v="90173"/>
    <s v="Wayne Wright"/>
    <s v="Express Road Cargo"/>
    <x v="2"/>
    <x v="0"/>
    <s v="Critical"/>
    <s v="Grenache Rose"/>
    <x v="0"/>
    <x v="5"/>
    <s v="Locations by Dave Phinney F Rose&quot;"/>
    <s v="Large Crate"/>
    <s v="Mackay"/>
    <x v="319"/>
    <d v="2013-11-02T00:00:00"/>
    <n v="41"/>
    <n v="0"/>
    <n v="22.98"/>
    <n v="7.58"/>
    <n v="942.18000000000006"/>
  </r>
  <r>
    <n v="5540"/>
    <n v="89682"/>
    <s v="Kevin Lopez"/>
    <s v="Express Road Cargo"/>
    <x v="2"/>
    <x v="1"/>
    <s v="High"/>
    <s v="Champagne"/>
    <x v="0"/>
    <x v="5"/>
    <s v="Chateau d'Esclans Garrus Rose 2013"/>
    <s v="Mini Crate"/>
    <s v="Burnie"/>
    <x v="379"/>
    <d v="2011-11-01T00:00:00"/>
    <n v="23"/>
    <n v="0.09"/>
    <n v="19.989999999999998"/>
    <n v="11.17"/>
    <n v="459.77"/>
  </r>
  <r>
    <n v="5541"/>
    <n v="88609"/>
    <s v="Thomas Meyer"/>
    <s v="Air Cargo"/>
    <x v="2"/>
    <x v="1"/>
    <s v="Low"/>
    <s v="Grenache Rose"/>
    <x v="0"/>
    <x v="5"/>
    <s v="Pietradolce Etna Rosato 2014"/>
    <s v="Small Crate"/>
    <s v="Port Lincoln"/>
    <x v="1067"/>
    <d v="2013-08-14T00:00:00"/>
    <n v="23"/>
    <n v="0.02"/>
    <n v="550.98"/>
    <n v="147.12"/>
    <n v="12672.54"/>
  </r>
  <r>
    <n v="5542"/>
    <n v="90578"/>
    <s v="Harold Kim"/>
    <s v="Express Road Cargo"/>
    <x v="0"/>
    <x v="0"/>
    <s v="Not Specified"/>
    <s v="Zinfandel"/>
    <x v="0"/>
    <x v="5"/>
    <s v="Moet &amp; Chandon Imperial"/>
    <s v="Large Crate"/>
    <s v="Cairns"/>
    <x v="210"/>
    <d v="2010-05-23T00:00:00"/>
    <n v="12"/>
    <n v="0.01"/>
    <n v="5.94"/>
    <n v="9.92"/>
    <n v="71.28"/>
  </r>
  <r>
    <n v="5543"/>
    <n v="90578"/>
    <s v="Harold Kim"/>
    <s v="Express Road Cargo"/>
    <x v="0"/>
    <x v="0"/>
    <s v="Not Specified"/>
    <s v="Cabernet Sauvignon"/>
    <x v="0"/>
    <x v="5"/>
    <s v="Chateau Gaudrelle Cremant d'Loire Brut"/>
    <s v="Large Crate"/>
    <s v="Townsville"/>
    <x v="210"/>
    <d v="2010-05-22T00:00:00"/>
    <n v="18"/>
    <n v="0"/>
    <n v="6.48"/>
    <n v="5.1100000000000003"/>
    <n v="116.64000000000001"/>
  </r>
  <r>
    <n v="5544"/>
    <n v="91106"/>
    <s v="Paul Webb"/>
    <s v="Express Road Cargo"/>
    <x v="0"/>
    <x v="0"/>
    <s v="Not Specified"/>
    <s v="Sangiovese"/>
    <x v="0"/>
    <x v="5"/>
    <s v="Bollinger Brut Special Cuvee"/>
    <s v="Large Crate"/>
    <s v="Darwin"/>
    <x v="1301"/>
    <d v="2013-10-11T00:00:00"/>
    <n v="6"/>
    <n v="0.1"/>
    <n v="67.28"/>
    <n v="19.989999999999998"/>
    <n v="403.68"/>
  </r>
  <r>
    <n v="5545"/>
    <n v="91106"/>
    <s v="Paul Webb"/>
    <s v="Air Cargo"/>
    <x v="2"/>
    <x v="0"/>
    <s v="Not Specified"/>
    <s v="Grenache Rose"/>
    <x v="0"/>
    <x v="5"/>
    <s v="Chateau d'Esclans Whispering Angel Rose 2014"/>
    <s v="Small Crate"/>
    <s v="Palmerston"/>
    <x v="1301"/>
    <d v="2013-10-12T00:00:00"/>
    <n v="25"/>
    <n v="0.08"/>
    <n v="145.97999999999999"/>
    <n v="46.2"/>
    <n v="3649.4999999999995"/>
  </r>
  <r>
    <n v="5546"/>
    <n v="89920"/>
    <s v="Antonio Green"/>
    <s v="Express Road Cargo"/>
    <x v="1"/>
    <x v="3"/>
    <s v="Critical"/>
    <s v="Reisling"/>
    <x v="0"/>
    <x v="5"/>
    <s v="St. Supery Sauvignon Blanc 2015"/>
    <s v="Loose Wrap"/>
    <s v="Newcastle"/>
    <x v="53"/>
    <d v="2013-04-20T00:00:00"/>
    <n v="1"/>
    <n v="0"/>
    <n v="1938.02"/>
    <n v="13.99"/>
    <n v="1938.02"/>
  </r>
  <r>
    <n v="5547"/>
    <n v="87139"/>
    <s v="Victor Tucker"/>
    <s v="Air Cargo"/>
    <x v="2"/>
    <x v="3"/>
    <s v="Medium"/>
    <s v="Cremant"/>
    <x v="0"/>
    <x v="5"/>
    <s v="Belle Glos Oeil de Perdrix Pinot Noir Blanc 2014"/>
    <s v="Small Crate"/>
    <s v="Wagga Wagga"/>
    <x v="379"/>
    <d v="2011-11-01T00:00:00"/>
    <n v="4"/>
    <n v="0"/>
    <n v="15.23"/>
    <n v="27.75"/>
    <n v="60.92"/>
  </r>
  <r>
    <n v="5548"/>
    <n v="87139"/>
    <s v="Ruby Andrews"/>
    <s v="Express Road Cargo"/>
    <x v="1"/>
    <x v="2"/>
    <s v="Medium"/>
    <s v="Reisling"/>
    <x v="0"/>
    <x v="5"/>
    <s v="Robert Oatley Signature Chardonnay 2013"/>
    <s v="Large Crate"/>
    <s v="Perth"/>
    <x v="379"/>
    <d v="2011-11-02T00:00:00"/>
    <n v="10"/>
    <n v="7.0000000000000007E-2"/>
    <n v="39.99"/>
    <n v="10.25"/>
    <n v="399.90000000000003"/>
  </r>
  <r>
    <n v="5549"/>
    <n v="87139"/>
    <s v="Brian Hart"/>
    <s v="Road Cargo"/>
    <x v="1"/>
    <x v="1"/>
    <s v="Medium"/>
    <s v="Pinot Gris"/>
    <x v="0"/>
    <x v="5"/>
    <s v="Los Vascos Sauvignon Blanc 2015"/>
    <s v="Large Crate"/>
    <s v="Canberra"/>
    <x v="379"/>
    <d v="2011-11-01T00:00:00"/>
    <n v="1"/>
    <n v="0.06"/>
    <n v="65.989999999999995"/>
    <n v="8.8000000000000007"/>
    <n v="65.989999999999995"/>
  </r>
  <r>
    <n v="5550"/>
    <n v="90404"/>
    <s v="Philip Robertson"/>
    <s v="Air Cargo"/>
    <x v="2"/>
    <x v="1"/>
    <s v="Not Specified"/>
    <s v="Grenache Rose"/>
    <x v="0"/>
    <x v="5"/>
    <s v="Pietradolce Etna Rosato 2014"/>
    <s v="Extra Large Crate"/>
    <s v="Canberra"/>
    <x v="563"/>
    <d v="2010-01-06T00:00:00"/>
    <n v="1"/>
    <n v="0.08"/>
    <n v="243.98"/>
    <n v="43.32"/>
    <n v="243.98"/>
  </r>
  <r>
    <n v="5551"/>
    <n v="87991"/>
    <s v="Bonnie Stone"/>
    <s v="Express Road Cargo"/>
    <x v="1"/>
    <x v="2"/>
    <s v="Medium"/>
    <s v="Chardonnay"/>
    <x v="0"/>
    <x v="5"/>
    <s v="Lucky Chardonnay 2012"/>
    <s v="Standard Size Crate"/>
    <s v="Mandurah"/>
    <x v="796"/>
    <d v="2013-07-31T00:00:00"/>
    <n v="12"/>
    <n v="7.0000000000000007E-2"/>
    <n v="5.0199999999999996"/>
    <n v="5.14"/>
    <n v="60.239999999999995"/>
  </r>
  <r>
    <n v="5552"/>
    <n v="87991"/>
    <s v="Ruby Patterson"/>
    <s v="Air Cargo"/>
    <x v="2"/>
    <x v="1"/>
    <s v="Medium"/>
    <s v="Grenache Rose"/>
    <x v="0"/>
    <x v="5"/>
    <s v="Domaine Lafage Miraflors Rose 2013"/>
    <s v="Extra Large Crate"/>
    <s v="Frankston"/>
    <x v="796"/>
    <d v="2013-07-31T00:00:00"/>
    <n v="7"/>
    <n v="7.0000000000000007E-2"/>
    <n v="280.98"/>
    <n v="57"/>
    <n v="1966.8600000000001"/>
  </r>
  <r>
    <n v="5553"/>
    <n v="90436"/>
    <s v="Cynthia Webb"/>
    <s v="Express Road Cargo"/>
    <x v="0"/>
    <x v="3"/>
    <s v="Critical"/>
    <s v="Merlot"/>
    <x v="0"/>
    <x v="5"/>
    <s v="Domaine Lafage Miraflors Rose 2013"/>
    <s v="Large Crate"/>
    <s v="Blue Mountains"/>
    <x v="364"/>
    <d v="2013-12-10T00:00:00"/>
    <n v="20"/>
    <n v="0.08"/>
    <n v="7.28"/>
    <n v="11.15"/>
    <n v="145.6"/>
  </r>
  <r>
    <n v="5554"/>
    <n v="90436"/>
    <s v="Cynthia Webb"/>
    <s v="Air Cargo"/>
    <x v="2"/>
    <x v="3"/>
    <s v="Critical"/>
    <s v="Champagne"/>
    <x v="0"/>
    <x v="5"/>
    <s v="Chateau d'Esclans Garrus Rose 2013"/>
    <s v="Small Crate"/>
    <s v="Albury"/>
    <x v="364"/>
    <d v="2013-12-10T00:00:00"/>
    <n v="6"/>
    <n v="0.08"/>
    <n v="424.21"/>
    <n v="110.2"/>
    <n v="2545.2599999999998"/>
  </r>
  <r>
    <n v="5555"/>
    <n v="90436"/>
    <s v="Cynthia Webb"/>
    <s v="Road Cargo"/>
    <x v="1"/>
    <x v="3"/>
    <s v="Critical"/>
    <s v="Reisling"/>
    <x v="0"/>
    <x v="5"/>
    <s v="Lucky Chardonnay 2012"/>
    <s v="Large Crate"/>
    <s v="Dubbo"/>
    <x v="364"/>
    <d v="2013-12-10T00:00:00"/>
    <n v="22"/>
    <n v="0.09"/>
    <n v="200.99"/>
    <n v="8.08"/>
    <n v="4421.7800000000007"/>
  </r>
  <r>
    <n v="5556"/>
    <n v="87064"/>
    <s v="Maria George"/>
    <s v="Air Cargo"/>
    <x v="2"/>
    <x v="0"/>
    <s v="Medium"/>
    <s v="Champagne"/>
    <x v="0"/>
    <x v="5"/>
    <s v="Belle Glos Oeil de Perdrix Pinot Noir Blanc 2014"/>
    <s v="Small Crate"/>
    <s v="Cairns"/>
    <x v="321"/>
    <d v="2012-12-19T00:00:00"/>
    <n v="19"/>
    <n v="0.1"/>
    <n v="70.89"/>
    <n v="89.3"/>
    <n v="1346.91"/>
  </r>
  <r>
    <n v="5557"/>
    <n v="91108"/>
    <s v="Adam Ward"/>
    <s v="Express Road Cargo"/>
    <x v="0"/>
    <x v="3"/>
    <s v="Not Specified"/>
    <s v="Malbec"/>
    <x v="0"/>
    <x v="5"/>
    <s v="Lucien Albrecht Cremant d'Alsace Brut Rose"/>
    <s v="Large Crate"/>
    <s v="Orange"/>
    <x v="536"/>
    <d v="2010-03-25T00:00:00"/>
    <n v="11"/>
    <n v="0.1"/>
    <n v="14.28"/>
    <n v="2.99"/>
    <n v="157.07999999999998"/>
  </r>
  <r>
    <n v="5558"/>
    <n v="89783"/>
    <s v="Henry Cruz"/>
    <s v="Express Road Cargo"/>
    <x v="0"/>
    <x v="0"/>
    <s v="Medium"/>
    <s v="Malbec"/>
    <x v="0"/>
    <x v="5"/>
    <s v="La Playa Estate Cabernet Sauvignon Rose 2015"/>
    <s v="Large Crate"/>
    <s v="Palmerston"/>
    <x v="135"/>
    <d v="2012-07-19T00:00:00"/>
    <n v="1"/>
    <n v="0.09"/>
    <n v="2.88"/>
    <n v="0.5"/>
    <n v="2.88"/>
  </r>
  <r>
    <n v="5559"/>
    <n v="91494"/>
    <s v="Albert Bishop"/>
    <s v="Express Road Cargo"/>
    <x v="0"/>
    <x v="1"/>
    <s v="Critical"/>
    <s v="Sangiovese"/>
    <x v="0"/>
    <x v="5"/>
    <s v="Belle Glos Oeil de Perdrix Pinot Noir Blanc 2014"/>
    <s v="Large Crate"/>
    <s v="Mildura"/>
    <x v="281"/>
    <d v="2012-04-01T00:00:00"/>
    <n v="3"/>
    <n v="0.05"/>
    <n v="6.81"/>
    <n v="5.48"/>
    <n v="20.43"/>
  </r>
  <r>
    <n v="5560"/>
    <n v="86066"/>
    <s v="Scott Daniels"/>
    <s v="Express Road Cargo"/>
    <x v="1"/>
    <x v="1"/>
    <s v="High"/>
    <s v="Reisling"/>
    <x v="0"/>
    <x v="5"/>
    <s v="Angeline Sauvignon Blanc 2014"/>
    <s v="Large Crate"/>
    <s v="Ballarat"/>
    <x v="336"/>
    <d v="2011-09-24T00:00:00"/>
    <n v="20"/>
    <n v="0"/>
    <n v="99.99"/>
    <n v="19.989999999999998"/>
    <n v="1999.8"/>
  </r>
  <r>
    <n v="5561"/>
    <n v="88844"/>
    <s v="Lori Henry"/>
    <s v="Air Cargo"/>
    <x v="2"/>
    <x v="1"/>
    <s v="Medium"/>
    <s v="Cremant"/>
    <x v="0"/>
    <x v="5"/>
    <s v="Marques de Caceres Rioja Rosado 2014"/>
    <s v="Extra Large Crate"/>
    <s v="Ararat"/>
    <x v="1302"/>
    <d v="2012-02-05T00:00:00"/>
    <n v="3"/>
    <n v="0.1"/>
    <n v="300.98"/>
    <n v="64.73"/>
    <n v="902.94"/>
  </r>
  <r>
    <n v="5562"/>
    <n v="87675"/>
    <s v="Sandra Ortiz"/>
    <s v="Express Road Cargo"/>
    <x v="0"/>
    <x v="1"/>
    <s v="Low"/>
    <s v="Pinot Noir"/>
    <x v="0"/>
    <x v="5"/>
    <s v="Francis Ford Coppola Sofia Rose 2014"/>
    <s v="Large Crate"/>
    <s v="Adelaide"/>
    <x v="493"/>
    <d v="2013-02-07T00:00:00"/>
    <n v="6"/>
    <n v="0.03"/>
    <n v="165.98"/>
    <n v="19.989999999999998"/>
    <n v="995.87999999999988"/>
  </r>
  <r>
    <n v="5563"/>
    <n v="87675"/>
    <s v="Carol Nguyen"/>
    <s v="Express Road Cargo"/>
    <x v="0"/>
    <x v="1"/>
    <s v="Low"/>
    <s v="Sangiovese"/>
    <x v="0"/>
    <x v="5"/>
    <s v="Barnard Griffin Rose of Sangiovese 2014"/>
    <s v="Full Container"/>
    <s v="Canberra"/>
    <x v="493"/>
    <d v="2013-02-07T00:00:00"/>
    <n v="10"/>
    <n v="0.01"/>
    <n v="1.6"/>
    <n v="1.29"/>
    <n v="16"/>
  </r>
  <r>
    <n v="5564"/>
    <n v="89750"/>
    <s v="Stephen Brown"/>
    <s v="Express Road Cargo"/>
    <x v="0"/>
    <x v="1"/>
    <s v="Critical"/>
    <s v="Pinot Noir"/>
    <x v="0"/>
    <x v="5"/>
    <s v="JCB N¬∞21 Brut Cremant de Bourgogne"/>
    <s v="Large Crate"/>
    <s v="Bendigo"/>
    <x v="505"/>
    <d v="2013-10-26T00:00:00"/>
    <n v="4"/>
    <n v="0.01"/>
    <n v="7.78"/>
    <n v="2.5"/>
    <n v="31.12"/>
  </r>
  <r>
    <n v="5565"/>
    <n v="89479"/>
    <s v="Lawrence Knight"/>
    <s v="Express Road Cargo"/>
    <x v="0"/>
    <x v="3"/>
    <s v="Low"/>
    <s v="Cabernet Sauvignon"/>
    <x v="0"/>
    <x v="5"/>
    <s v="Barnard Griffin Rose of Sangiovese 2014"/>
    <s v="Large Crate"/>
    <s v="Newcastle"/>
    <x v="698"/>
    <d v="2013-10-13T00:00:00"/>
    <n v="4"/>
    <n v="0.09"/>
    <n v="10.89"/>
    <n v="4.5"/>
    <n v="43.56"/>
  </r>
  <r>
    <n v="5566"/>
    <n v="89935"/>
    <s v="Clarence Garcia"/>
    <s v="Express Road Cargo"/>
    <x v="0"/>
    <x v="0"/>
    <s v="Critical"/>
    <s v="Zinfandel"/>
    <x v="0"/>
    <x v="5"/>
    <s v="Chateau D'Aqueria Tavel Rose 2013"/>
    <s v="Large Crate"/>
    <s v="Gold Coast"/>
    <x v="715"/>
    <d v="2012-03-20T00:00:00"/>
    <n v="2"/>
    <n v="0"/>
    <n v="22.38"/>
    <n v="15.1"/>
    <n v="44.76"/>
  </r>
  <r>
    <n v="5567"/>
    <n v="89935"/>
    <s v="Clarence Garcia"/>
    <s v="Express Road Cargo"/>
    <x v="1"/>
    <x v="0"/>
    <s v="Critical"/>
    <s v="Pinot Gris"/>
    <x v="0"/>
    <x v="5"/>
    <s v="Lucky Chardonnay 2012"/>
    <s v="Standard Size Crate"/>
    <s v="Brisbane"/>
    <x v="715"/>
    <d v="2012-03-19T00:00:00"/>
    <n v="13"/>
    <n v="0.1"/>
    <n v="35.99"/>
    <n v="1.25"/>
    <n v="467.87"/>
  </r>
  <r>
    <n v="5568"/>
    <n v="91497"/>
    <s v="Willie Elliott"/>
    <s v="Express Road Cargo"/>
    <x v="0"/>
    <x v="0"/>
    <s v="High"/>
    <s v="Sangiovese"/>
    <x v="0"/>
    <x v="5"/>
    <s v="Dopff &amp; Irion Cremant Rose Brut"/>
    <s v="Full Container"/>
    <s v="Darwin"/>
    <x v="255"/>
    <d v="2012-09-15T00:00:00"/>
    <n v="11"/>
    <n v="0.03"/>
    <n v="7.4"/>
    <n v="1.71"/>
    <n v="81.400000000000006"/>
  </r>
  <r>
    <n v="5569"/>
    <n v="91497"/>
    <s v="Willie Elliott"/>
    <s v="Express Road Cargo"/>
    <x v="0"/>
    <x v="0"/>
    <s v="High"/>
    <s v="Pinot Noir"/>
    <x v="0"/>
    <x v="5"/>
    <s v="Gerard Bertrand Cote des Roses Rose 2014"/>
    <s v="Large Crate"/>
    <s v="Darwin"/>
    <x v="255"/>
    <d v="2012-09-17T00:00:00"/>
    <n v="19"/>
    <n v="0.05"/>
    <n v="6.48"/>
    <n v="8.74"/>
    <n v="123.12"/>
  </r>
  <r>
    <n v="5570"/>
    <n v="90296"/>
    <s v="Carlos Taylor"/>
    <s v="Road Cargo"/>
    <x v="2"/>
    <x v="1"/>
    <s v="High"/>
    <s v="Grenache Rose"/>
    <x v="0"/>
    <x v="5"/>
    <s v="Francis Ford Coppola Sofia Rose 2014"/>
    <s v="Mini Crate"/>
    <s v="Port Adelaide"/>
    <x v="992"/>
    <d v="2010-06-26T00:00:00"/>
    <n v="10"/>
    <n v="7.0000000000000007E-2"/>
    <n v="105.34"/>
    <n v="24.49"/>
    <n v="1053.4000000000001"/>
  </r>
  <r>
    <n v="5571"/>
    <n v="88750"/>
    <s v="Jason Carpenter"/>
    <s v="Express Road Cargo"/>
    <x v="0"/>
    <x v="1"/>
    <s v="High"/>
    <s v="Zinfandel"/>
    <x v="0"/>
    <x v="5"/>
    <s v="Simonnet-Febvre Cremant de Bourgogne Blanc"/>
    <s v="Large Crate"/>
    <s v="Frankston"/>
    <x v="1130"/>
    <d v="2013-05-24T00:00:00"/>
    <n v="7"/>
    <n v="0.05"/>
    <n v="70.97"/>
    <n v="3.5"/>
    <n v="496.78999999999996"/>
  </r>
  <r>
    <n v="5572"/>
    <n v="87913"/>
    <s v="Laura Wilson"/>
    <s v="Express Road Cargo"/>
    <x v="0"/>
    <x v="3"/>
    <s v="Medium"/>
    <s v="Cabernet Sauvignon"/>
    <x v="0"/>
    <x v="5"/>
    <s v="Jean-Baptiste Adam Les Natures Cremant d'Alsace Brut"/>
    <s v="Standard Size Crate"/>
    <s v="Dubbo"/>
    <x v="317"/>
    <d v="2013-08-20T00:00:00"/>
    <n v="24"/>
    <n v="0.04"/>
    <n v="6.84"/>
    <n v="8.3699999999999992"/>
    <n v="164.16"/>
  </r>
  <r>
    <n v="5573"/>
    <n v="87913"/>
    <s v="Laura Wilson"/>
    <s v="Express Road Cargo"/>
    <x v="1"/>
    <x v="3"/>
    <s v="Medium"/>
    <s v="Pinot Gris"/>
    <x v="0"/>
    <x v="5"/>
    <s v="Leeuwin Estate Art Series Chardonnay 2012"/>
    <s v="Large Crate"/>
    <s v="Bathurst"/>
    <x v="317"/>
    <d v="2013-08-20T00:00:00"/>
    <n v="10"/>
    <n v="7.0000000000000007E-2"/>
    <n v="125.99"/>
    <n v="7.69"/>
    <n v="1259.8999999999999"/>
  </r>
  <r>
    <n v="5574"/>
    <n v="88136"/>
    <s v="Harold Barnes"/>
    <s v="Express Road Cargo"/>
    <x v="0"/>
    <x v="1"/>
    <s v="Medium"/>
    <s v="Cabernet Sauvignon"/>
    <x v="0"/>
    <x v="5"/>
    <s v="Laurent-Perrier Brut Millesime 2006"/>
    <s v="Large Crate"/>
    <s v="Canberra"/>
    <x v="464"/>
    <d v="2010-08-29T00:00:00"/>
    <n v="7"/>
    <n v="0.04"/>
    <n v="2.08"/>
    <n v="1.49"/>
    <n v="14.56"/>
  </r>
  <r>
    <n v="5575"/>
    <n v="88149"/>
    <s v="Harold Barnes"/>
    <s v="Air Cargo"/>
    <x v="2"/>
    <x v="1"/>
    <s v="Medium"/>
    <s v="Cremant"/>
    <x v="0"/>
    <x v="5"/>
    <s v="Chateau D'Aqueria Tavel Rose 2013"/>
    <s v="Extra Large Crate"/>
    <s v="Port Lincoln"/>
    <x v="627"/>
    <d v="2013-08-28T00:00:00"/>
    <n v="10"/>
    <n v="0"/>
    <n v="180.98"/>
    <n v="30"/>
    <n v="1809.8"/>
  </r>
  <r>
    <n v="5576"/>
    <n v="88136"/>
    <s v="Harold Barnes"/>
    <s v="Road Cargo"/>
    <x v="1"/>
    <x v="1"/>
    <s v="Medium"/>
    <s v="Chardonnay"/>
    <x v="0"/>
    <x v="5"/>
    <s v="Cloudy Bay Sauvignon Blanc 2015"/>
    <s v="Large Crate"/>
    <s v="Mount Gambier"/>
    <x v="464"/>
    <d v="2010-08-28T00:00:00"/>
    <n v="8"/>
    <n v="0.02"/>
    <n v="53.98"/>
    <n v="5.5"/>
    <n v="431.84"/>
  </r>
  <r>
    <n v="5577"/>
    <n v="88136"/>
    <s v="Harold Barnes"/>
    <s v="Express Road Cargo"/>
    <x v="0"/>
    <x v="1"/>
    <s v="Medium"/>
    <s v="Sangiovese"/>
    <x v="0"/>
    <x v="5"/>
    <s v="Louis Roederer Cristal Brut with Gift Box 2007"/>
    <s v="Large Crate"/>
    <s v="Adelaide"/>
    <x v="464"/>
    <d v="2010-08-27T00:00:00"/>
    <n v="7"/>
    <n v="0.05"/>
    <n v="4.9800000000000004"/>
    <n v="5.0199999999999996"/>
    <n v="34.86"/>
  </r>
  <r>
    <n v="5578"/>
    <n v="91505"/>
    <s v="Michael Gomez"/>
    <s v="Road Cargo"/>
    <x v="0"/>
    <x v="1"/>
    <s v="Low"/>
    <s v="Merlot"/>
    <x v="0"/>
    <x v="3"/>
    <s v="Sutter Home Pink Moscato"/>
    <s v="Standard Size Crate"/>
    <s v="Launceston"/>
    <x v="1303"/>
    <d v="2012-12-23T00:00:00"/>
    <n v="16"/>
    <n v="0.01"/>
    <n v="43.98"/>
    <n v="8.99"/>
    <n v="703.68"/>
  </r>
  <r>
    <n v="5579"/>
    <n v="91505"/>
    <s v="Michael Gomez"/>
    <s v="Express Road Cargo"/>
    <x v="0"/>
    <x v="1"/>
    <s v="Low"/>
    <s v="Merlot"/>
    <x v="0"/>
    <x v="3"/>
    <s v="Pierre Sparr Cremant d'Alsace Reserve Brut Rose"/>
    <s v="Mini Crate"/>
    <s v="Launceston"/>
    <x v="1303"/>
    <d v="2012-12-18T00:00:00"/>
    <n v="19"/>
    <n v="0"/>
    <n v="135.31"/>
    <n v="35"/>
    <n v="2570.89"/>
  </r>
  <r>
    <n v="5580"/>
    <n v="91505"/>
    <s v="Michael Gomez"/>
    <s v="Road Cargo"/>
    <x v="1"/>
    <x v="1"/>
    <s v="Low"/>
    <s v="Reisling"/>
    <x v="0"/>
    <x v="3"/>
    <s v="Angeline Sauvignon Blanc 2014"/>
    <s v="Large Crate"/>
    <s v="Burnie"/>
    <x v="1303"/>
    <d v="2012-12-18T00:00:00"/>
    <n v="21"/>
    <n v="0.02"/>
    <n v="195.99"/>
    <n v="3.99"/>
    <n v="4115.79"/>
  </r>
  <r>
    <n v="5581"/>
    <n v="86488"/>
    <s v="Jesse Romero"/>
    <s v="Express Road Cargo"/>
    <x v="0"/>
    <x v="1"/>
    <s v="High"/>
    <s v="Pinot Noir"/>
    <x v="0"/>
    <x v="3"/>
    <s v="Simonnet-Febvre Cremant de Bourgogne Blanc"/>
    <s v="Large Crate"/>
    <s v="Port Adelaide"/>
    <x v="702"/>
    <d v="2013-09-17T00:00:00"/>
    <n v="9"/>
    <n v="0.04"/>
    <n v="6.81"/>
    <n v="5.48"/>
    <n v="61.29"/>
  </r>
  <r>
    <n v="5582"/>
    <n v="86488"/>
    <s v="Brandon Hall"/>
    <s v="Road Cargo"/>
    <x v="0"/>
    <x v="1"/>
    <s v="High"/>
    <s v="Pinot Noir"/>
    <x v="0"/>
    <x v="3"/>
    <s v="Jean-Baptiste Adam Les Natures Cremant d'Alsace Brut"/>
    <s v="Large Crate"/>
    <s v="Canberra"/>
    <x v="702"/>
    <d v="2013-09-17T00:00:00"/>
    <n v="6"/>
    <n v="0.04"/>
    <n v="12.28"/>
    <n v="6.47"/>
    <n v="73.679999999999993"/>
  </r>
  <r>
    <n v="5583"/>
    <n v="87604"/>
    <s v="Adam Cox"/>
    <s v="Express Road Cargo"/>
    <x v="0"/>
    <x v="1"/>
    <s v="High"/>
    <s v="Cabernet Sauvignon"/>
    <x v="0"/>
    <x v="3"/>
    <s v="Laurent-Perrier Brut Rose"/>
    <s v="Large Crate"/>
    <s v="Canberra"/>
    <x v="322"/>
    <d v="2011-03-22T00:00:00"/>
    <n v="5"/>
    <n v="0.05"/>
    <n v="8.85"/>
    <n v="5.6"/>
    <n v="44.25"/>
  </r>
  <r>
    <n v="5584"/>
    <n v="89553"/>
    <s v="Sean Elliott"/>
    <s v="Express Road Cargo"/>
    <x v="1"/>
    <x v="3"/>
    <s v="Medium"/>
    <s v="Pinot Gris"/>
    <x v="0"/>
    <x v="3"/>
    <s v="Hewitson LuLu Sauvignon Blanc 2014"/>
    <s v="Standard Size Crate"/>
    <s v="Dubbo"/>
    <x v="109"/>
    <d v="2013-03-31T00:00:00"/>
    <n v="13"/>
    <n v="0.02"/>
    <n v="28.48"/>
    <n v="1.99"/>
    <n v="370.24"/>
  </r>
  <r>
    <n v="5585"/>
    <n v="91510"/>
    <s v="Paul Lewis"/>
    <s v="Express Road Cargo"/>
    <x v="1"/>
    <x v="3"/>
    <s v="High"/>
    <s v="Sauvignon Blanc"/>
    <x v="0"/>
    <x v="3"/>
    <s v="Rombauer Chardonnay 2014"/>
    <s v="Large Crate"/>
    <s v="Broken Hill"/>
    <x v="211"/>
    <d v="2012-11-20T00:00:00"/>
    <n v="27"/>
    <n v="7.0000000000000007E-2"/>
    <n v="20.97"/>
    <n v="4"/>
    <n v="566.18999999999994"/>
  </r>
  <r>
    <n v="5586"/>
    <n v="91510"/>
    <s v="Paul Lewis"/>
    <s v="Air Cargo"/>
    <x v="2"/>
    <x v="3"/>
    <s v="High"/>
    <s v="Sangiovese Rose"/>
    <x v="0"/>
    <x v="3"/>
    <s v="La Playa Estate Cabernet Sauvignon Rose 2015"/>
    <s v="Small Crate"/>
    <s v="Penrith"/>
    <x v="211"/>
    <d v="2012-11-20T00:00:00"/>
    <n v="23"/>
    <n v="0.06"/>
    <n v="348.21"/>
    <n v="84.84"/>
    <n v="8008.83"/>
  </r>
  <r>
    <n v="5587"/>
    <n v="85867"/>
    <s v="Victor George"/>
    <s v="Air Cargo"/>
    <x v="2"/>
    <x v="0"/>
    <s v="High"/>
    <s v="Grenache Rose"/>
    <x v="0"/>
    <x v="3"/>
    <s v="Belle Glos Oeil de Perdrix Pinot Noir Blanc 2014"/>
    <s v="Extra Large Crate"/>
    <s v="Darwin"/>
    <x v="442"/>
    <d v="2010-11-04T00:00:00"/>
    <n v="17"/>
    <n v="0.09"/>
    <n v="349.45"/>
    <n v="60"/>
    <n v="5940.65"/>
  </r>
  <r>
    <n v="5588"/>
    <n v="89952"/>
    <s v="Todd Olson"/>
    <s v="Express Road Cargo"/>
    <x v="1"/>
    <x v="1"/>
    <s v="Critical"/>
    <s v="Pinot Gris"/>
    <x v="0"/>
    <x v="3"/>
    <s v="St. Supery Sauvignon Blanc 2015"/>
    <s v="Standard Size Crate"/>
    <s v="Mount Gambier"/>
    <x v="840"/>
    <d v="2013-02-04T00:00:00"/>
    <n v="9"/>
    <n v="0.06"/>
    <n v="45.19"/>
    <n v="1.99"/>
    <n v="406.71"/>
  </r>
  <r>
    <n v="5589"/>
    <n v="86052"/>
    <s v="Andrew Mills"/>
    <s v="Air Cargo"/>
    <x v="1"/>
    <x v="1"/>
    <s v="Critical"/>
    <s v="Pinot Gris"/>
    <x v="0"/>
    <x v="3"/>
    <s v="Robert Oatley Sauvignon Blanc 2013"/>
    <s v="Small Crate"/>
    <s v="Canberra"/>
    <x v="617"/>
    <d v="2010-07-06T00:00:00"/>
    <n v="2"/>
    <n v="0.03"/>
    <n v="399.98"/>
    <n v="12.06"/>
    <n v="799.96"/>
  </r>
  <r>
    <n v="5590"/>
    <n v="90787"/>
    <s v="Steve Hicks"/>
    <s v="Express Road Cargo"/>
    <x v="0"/>
    <x v="0"/>
    <s v="High"/>
    <s v="Pinot Noir"/>
    <x v="0"/>
    <x v="3"/>
    <s v="Dom Perignon 2006"/>
    <s v="Loose Wrap"/>
    <s v="Mackay"/>
    <x v="323"/>
    <d v="2010-11-17T00:00:00"/>
    <n v="37"/>
    <n v="0.04"/>
    <n v="12.44"/>
    <n v="6.27"/>
    <n v="460.28"/>
  </r>
  <r>
    <n v="5591"/>
    <n v="91437"/>
    <s v="Craig Burns"/>
    <s v="Express Road Cargo"/>
    <x v="0"/>
    <x v="3"/>
    <s v="High"/>
    <s v="Zinfandel"/>
    <x v="0"/>
    <x v="3"/>
    <s v="Francis Ford Coppola Sofia Rose 2014"/>
    <s v="Large Crate"/>
    <s v="Tamworth"/>
    <x v="84"/>
    <d v="2010-10-30T00:00:00"/>
    <n v="6"/>
    <n v="0.09"/>
    <n v="28.53"/>
    <n v="1.49"/>
    <n v="171.18"/>
  </r>
  <r>
    <n v="5592"/>
    <n v="86382"/>
    <s v="Jennifer Ford"/>
    <s v="Express Road Cargo"/>
    <x v="0"/>
    <x v="1"/>
    <s v="Low"/>
    <s v="Pinot Noir"/>
    <x v="0"/>
    <x v="3"/>
    <s v="Simonnet-Febvre Cremant de Bourgogne Blanc"/>
    <s v="Large Crate"/>
    <s v="Burnie"/>
    <x v="1304"/>
    <d v="2010-02-22T00:00:00"/>
    <n v="3"/>
    <n v="7.0000000000000007E-2"/>
    <n v="9.7100000000000009"/>
    <n v="9.4499999999999993"/>
    <n v="29.130000000000003"/>
  </r>
  <r>
    <n v="5593"/>
    <n v="87538"/>
    <s v="Annie Hughes"/>
    <s v="Express Road Cargo"/>
    <x v="0"/>
    <x v="2"/>
    <s v="Critical"/>
    <s v="Zinfandel"/>
    <x v="0"/>
    <x v="3"/>
    <s v="Miraval Rose 2014"/>
    <s v="Large Crate"/>
    <s v="Bunbury"/>
    <x v="860"/>
    <d v="2011-05-09T00:00:00"/>
    <n v="7"/>
    <n v="0.01"/>
    <n v="177.98"/>
    <n v="0.99"/>
    <n v="1245.8599999999999"/>
  </r>
  <r>
    <n v="5594"/>
    <n v="90000"/>
    <s v="Brian Long"/>
    <s v="Air Cargo"/>
    <x v="2"/>
    <x v="3"/>
    <s v="Not Specified"/>
    <s v="Cremant"/>
    <x v="0"/>
    <x v="3"/>
    <s v="Chateau d'Esclans Whispering Angel Rose 2014"/>
    <s v="Extra Large Crate"/>
    <s v="Tamworth"/>
    <x v="1291"/>
    <d v="2010-01-22T00:00:00"/>
    <n v="8"/>
    <n v="0.04"/>
    <n v="355.98"/>
    <n v="58.92"/>
    <n v="2847.84"/>
  </r>
  <r>
    <n v="5595"/>
    <n v="90000"/>
    <s v="Brian Long"/>
    <s v="Express Road Cargo"/>
    <x v="0"/>
    <x v="3"/>
    <s v="Not Specified"/>
    <s v="Cabernet Sauvignon"/>
    <x v="0"/>
    <x v="3"/>
    <s v="Simonnet-Febvre Cremant de Bourgogne Blanc"/>
    <s v="Large Crate"/>
    <s v="Queanbeyan"/>
    <x v="1291"/>
    <d v="2010-01-22T00:00:00"/>
    <n v="5"/>
    <n v="0.09"/>
    <n v="19.98"/>
    <n v="8.68"/>
    <n v="99.9"/>
  </r>
  <r>
    <n v="5596"/>
    <n v="90006"/>
    <s v="Brian Long"/>
    <s v="Express Road Cargo"/>
    <x v="0"/>
    <x v="3"/>
    <s v="Not Specified"/>
    <s v="Merlot"/>
    <x v="0"/>
    <x v="3"/>
    <s v="Gerard Bertrand Cote des Roses Rose 2014"/>
    <s v="Large Crate"/>
    <s v="Newcastle"/>
    <x v="979"/>
    <d v="2013-01-23T00:00:00"/>
    <n v="11"/>
    <n v="7.0000000000000007E-2"/>
    <n v="19.98"/>
    <n v="8.68"/>
    <n v="219.78"/>
  </r>
  <r>
    <n v="5597"/>
    <n v="88098"/>
    <s v="Paul Gilbert"/>
    <s v="Road Cargo"/>
    <x v="0"/>
    <x v="3"/>
    <s v="Medium"/>
    <s v="Sangiovese"/>
    <x v="0"/>
    <x v="3"/>
    <s v="Pietradolce Etna Rosato 2014"/>
    <s v="Large Crate"/>
    <s v="Goulburn"/>
    <x v="1303"/>
    <d v="2012-12-17T00:00:00"/>
    <n v="25"/>
    <n v="0.08"/>
    <n v="7.84"/>
    <n v="4.71"/>
    <n v="196"/>
  </r>
  <r>
    <n v="5598"/>
    <n v="88098"/>
    <s v="Paul Gilbert"/>
    <s v="Express Road Cargo"/>
    <x v="0"/>
    <x v="3"/>
    <s v="Medium"/>
    <s v="Shiraz"/>
    <x v="0"/>
    <x v="3"/>
    <s v="Chateau D'Aqueria Tavel Rose 2013"/>
    <s v="Large Crate"/>
    <s v="Newcastle"/>
    <x v="1303"/>
    <d v="2012-12-18T00:00:00"/>
    <n v="11"/>
    <n v="0.06"/>
    <n v="4.4800000000000004"/>
    <n v="2.5"/>
    <n v="49.28"/>
  </r>
  <r>
    <n v="5599"/>
    <n v="87873"/>
    <s v="Michael Griffin"/>
    <s v="Express Road Cargo"/>
    <x v="0"/>
    <x v="0"/>
    <s v="Medium"/>
    <s v="Merlot"/>
    <x v="0"/>
    <x v="3"/>
    <s v="Dom Perignon 2006"/>
    <s v="Large Crate"/>
    <s v="Darwin"/>
    <x v="126"/>
    <d v="2013-09-10T00:00:00"/>
    <n v="26"/>
    <n v="7.0000000000000007E-2"/>
    <n v="3.75"/>
    <n v="0.5"/>
    <n v="97.5"/>
  </r>
  <r>
    <n v="5600"/>
    <n v="87873"/>
    <s v="Howard Hamilton"/>
    <s v="Express Road Cargo"/>
    <x v="0"/>
    <x v="0"/>
    <s v="Medium"/>
    <s v="Sangiovese"/>
    <x v="0"/>
    <x v="3"/>
    <s v="Locations by Dave Phinney F Rose"/>
    <s v="Large Crate"/>
    <s v="Darwin"/>
    <x v="126"/>
    <d v="2013-09-11T00:00:00"/>
    <n v="11"/>
    <n v="0.02"/>
    <n v="3.98"/>
    <n v="5.26"/>
    <n v="43.78"/>
  </r>
  <r>
    <n v="5601"/>
    <n v="87856"/>
    <s v="Donald Perez"/>
    <s v="Express Road Cargo"/>
    <x v="2"/>
    <x v="2"/>
    <s v="Critical"/>
    <s v="Cremant"/>
    <x v="0"/>
    <x v="3"/>
    <s v="Orin Swift Cellars Fragile Rose 2014"/>
    <s v="Standard Size Crate"/>
    <s v="Albany"/>
    <x v="324"/>
    <d v="2012-06-22T00:00:00"/>
    <n v="3"/>
    <n v="0.02"/>
    <n v="20.239999999999998"/>
    <n v="8.99"/>
    <n v="60.72"/>
  </r>
  <r>
    <n v="5602"/>
    <n v="87869"/>
    <s v="Howard Hamilton"/>
    <s v="Road Cargo"/>
    <x v="0"/>
    <x v="0"/>
    <s v="High"/>
    <s v="Zinfandel"/>
    <x v="0"/>
    <x v="3"/>
    <s v="Pietradolce Etna Rosato 2014"/>
    <s v="Large Crate"/>
    <s v="Darwin"/>
    <x v="324"/>
    <d v="2012-06-22T00:00:00"/>
    <n v="20"/>
    <n v="0.1"/>
    <n v="3.69"/>
    <n v="0.5"/>
    <n v="73.8"/>
  </r>
  <r>
    <n v="5603"/>
    <n v="87869"/>
    <s v="Howard Hamilton"/>
    <s v="Express Road Cargo"/>
    <x v="0"/>
    <x v="0"/>
    <s v="High"/>
    <s v="Merlot"/>
    <x v="0"/>
    <x v="3"/>
    <s v="Marques de Caceres Rioja Rosado 2014"/>
    <s v="Large Crate"/>
    <s v="Darwin"/>
    <x v="324"/>
    <d v="2012-06-23T00:00:00"/>
    <n v="14"/>
    <n v="0.02"/>
    <n v="6.68"/>
    <n v="5.2"/>
    <n v="93.52"/>
  </r>
  <r>
    <n v="5604"/>
    <n v="91311"/>
    <s v="Juan Schmidt"/>
    <s v="Express Road Cargo"/>
    <x v="1"/>
    <x v="3"/>
    <s v="Critical"/>
    <s v="Chardonnay"/>
    <x v="0"/>
    <x v="3"/>
    <s v="Robert Oatley Sauvignon Blanc 2013"/>
    <s v="Large Crate"/>
    <s v="Queanbeyan"/>
    <x v="1204"/>
    <d v="2011-08-28T00:00:00"/>
    <n v="18"/>
    <n v="0.1"/>
    <n v="115.99"/>
    <n v="5.92"/>
    <n v="2087.8199999999997"/>
  </r>
  <r>
    <n v="5605"/>
    <n v="89954"/>
    <s v="Todd Olson"/>
    <s v="Express Road Cargo"/>
    <x v="1"/>
    <x v="1"/>
    <s v="Medium"/>
    <s v="Sauvignon Blanc"/>
    <x v="0"/>
    <x v="3"/>
    <s v="Angeline Sauvignon Blanc 2014"/>
    <s v="Large Crate"/>
    <s v="Port Adelaide"/>
    <x v="1285"/>
    <d v="2013-07-09T00:00:00"/>
    <n v="5"/>
    <n v="0.05"/>
    <n v="45.99"/>
    <n v="4.99"/>
    <n v="229.95000000000002"/>
  </r>
  <r>
    <n v="5606"/>
    <n v="88958"/>
    <s v="Shawn Medina"/>
    <s v="Express Road Cargo"/>
    <x v="0"/>
    <x v="3"/>
    <s v="Not Specified"/>
    <s v="Zinfandel"/>
    <x v="0"/>
    <x v="3"/>
    <s v="Sutter Home Pink Moscato"/>
    <s v="Standard Size Crate"/>
    <s v="Armidale"/>
    <x v="461"/>
    <d v="2010-01-18T00:00:00"/>
    <n v="10"/>
    <n v="0.05"/>
    <n v="28.15"/>
    <n v="6.17"/>
    <n v="281.5"/>
  </r>
  <r>
    <n v="5607"/>
    <n v="89847"/>
    <s v="Shawn Murphy"/>
    <s v="Express Road Cargo"/>
    <x v="1"/>
    <x v="1"/>
    <s v="Medium"/>
    <s v="Chardonnay"/>
    <x v="0"/>
    <x v="3"/>
    <s v="Grgich Hills Chardonnay 2012"/>
    <s v="Standard Size Crate"/>
    <s v="Adelaide"/>
    <x v="325"/>
    <d v="2010-03-28T00:00:00"/>
    <n v="10"/>
    <n v="0.06"/>
    <n v="8.1199999999999992"/>
    <n v="2.83"/>
    <n v="81.199999999999989"/>
  </r>
  <r>
    <n v="5608"/>
    <n v="89847"/>
    <s v="Shawn Murphy"/>
    <s v="Express Road Cargo"/>
    <x v="2"/>
    <x v="1"/>
    <s v="Medium"/>
    <s v="Sangiovese Rose"/>
    <x v="0"/>
    <x v="3"/>
    <s v="Gerard Bertrand Cote des Roses Rose 2014"/>
    <s v="Loose Wrap"/>
    <s v="Port Lincoln"/>
    <x v="325"/>
    <d v="2010-03-28T00:00:00"/>
    <n v="12"/>
    <n v="0.05"/>
    <n v="51.65"/>
    <n v="18.45"/>
    <n v="619.79999999999995"/>
  </r>
  <r>
    <n v="5609"/>
    <n v="89854"/>
    <s v="Shawn Murphy"/>
    <s v="Express Road Cargo"/>
    <x v="0"/>
    <x v="1"/>
    <s v="Medium"/>
    <s v="Cabernet Sauvignon"/>
    <x v="0"/>
    <x v="3"/>
    <s v="Miraval Rose 2014"/>
    <s v="Full Container"/>
    <s v="Mount Gambier"/>
    <x v="326"/>
    <d v="2013-03-28T00:00:00"/>
    <n v="1"/>
    <n v="0.01"/>
    <n v="6.68"/>
    <n v="1.5"/>
    <n v="6.68"/>
  </r>
  <r>
    <n v="5610"/>
    <n v="89847"/>
    <s v="Irene Berry"/>
    <s v="Express Road Cargo"/>
    <x v="1"/>
    <x v="1"/>
    <s v="Medium"/>
    <s v="Chardonnay"/>
    <x v="0"/>
    <x v="3"/>
    <s v="Rombauer Chardonnay 2014"/>
    <s v="Large Crate"/>
    <s v="Mount Barker"/>
    <x v="325"/>
    <d v="2010-03-28T00:00:00"/>
    <n v="10"/>
    <n v="0.1"/>
    <n v="175.99"/>
    <n v="8.99"/>
    <n v="1759.9"/>
  </r>
  <r>
    <n v="5611"/>
    <n v="89496"/>
    <s v="Craig Ramirez"/>
    <s v="Express Road Cargo"/>
    <x v="1"/>
    <x v="3"/>
    <s v="High"/>
    <s v="Pinot Gris"/>
    <x v="0"/>
    <x v="3"/>
    <s v="Chardonnais Napa Valley Chardonnay 2013"/>
    <s v="Large Crate"/>
    <s v="Albury"/>
    <x v="1079"/>
    <d v="2013-10-28T00:00:00"/>
    <n v="5"/>
    <n v="0.04"/>
    <n v="10.97"/>
    <n v="6.5"/>
    <n v="54.85"/>
  </r>
  <r>
    <n v="5612"/>
    <n v="89496"/>
    <s v="Craig Ramirez"/>
    <s v="Air Cargo"/>
    <x v="1"/>
    <x v="3"/>
    <s v="High"/>
    <s v="Pinot Gris"/>
    <x v="0"/>
    <x v="3"/>
    <s v="Robert Oatley Signature Chardonnay 2013"/>
    <s v="Extra Large Crate"/>
    <s v="Orange"/>
    <x v="1079"/>
    <d v="2013-10-28T00:00:00"/>
    <n v="7"/>
    <n v="0.03"/>
    <n v="145.44999999999999"/>
    <n v="17.850000000000001"/>
    <n v="1018.1499999999999"/>
  </r>
  <r>
    <n v="5613"/>
    <n v="89496"/>
    <s v="Martin Rodriguez"/>
    <s v="Road Cargo"/>
    <x v="1"/>
    <x v="1"/>
    <s v="High"/>
    <s v="Reisling"/>
    <x v="0"/>
    <x v="3"/>
    <s v="Angeline Sauvignon Blanc 2014"/>
    <s v="Large Crate"/>
    <s v="Devonport"/>
    <x v="1079"/>
    <d v="2013-10-29T00:00:00"/>
    <n v="22"/>
    <n v="0"/>
    <n v="20.97"/>
    <n v="4"/>
    <n v="461.34"/>
  </r>
  <r>
    <n v="5614"/>
    <n v="88141"/>
    <s v="Harold Barnes"/>
    <s v="Express Road Cargo"/>
    <x v="0"/>
    <x v="1"/>
    <s v="Critical"/>
    <s v="Pinot Noir"/>
    <x v="0"/>
    <x v="3"/>
    <s v="Domaine Lafage Miraflors Rose 2013"/>
    <s v="Large Crate"/>
    <s v="Canberra"/>
    <x v="1168"/>
    <d v="2012-01-11T00:00:00"/>
    <n v="4"/>
    <n v="0"/>
    <n v="3.75"/>
    <n v="0.5"/>
    <n v="15"/>
  </r>
  <r>
    <n v="5615"/>
    <n v="91517"/>
    <s v="Ashley Gomez"/>
    <s v="Road Cargo"/>
    <x v="0"/>
    <x v="1"/>
    <s v="High"/>
    <s v="Sangiovese"/>
    <x v="0"/>
    <x v="3"/>
    <s v="Laurent-Perrier Brut Rose"/>
    <s v="Full Container"/>
    <s v="Port Adelaide"/>
    <x v="738"/>
    <d v="2013-03-04T00:00:00"/>
    <n v="9"/>
    <n v="0.03"/>
    <n v="4.26"/>
    <n v="1.2"/>
    <n v="38.339999999999996"/>
  </r>
  <r>
    <n v="5616"/>
    <n v="91517"/>
    <s v="Ronald Freeman"/>
    <s v="Air Cargo"/>
    <x v="0"/>
    <x v="2"/>
    <s v="High"/>
    <s v="Merlot"/>
    <x v="0"/>
    <x v="3"/>
    <s v="Bertani Bertarose 2014"/>
    <s v="Extra Large Crate"/>
    <s v="Mandurah"/>
    <x v="738"/>
    <d v="2013-03-05T00:00:00"/>
    <n v="6"/>
    <n v="0.05"/>
    <n v="68.81"/>
    <n v="60"/>
    <n v="412.86"/>
  </r>
  <r>
    <n v="5617"/>
    <n v="91517"/>
    <s v="Ronald Freeman"/>
    <s v="Express Road Cargo"/>
    <x v="0"/>
    <x v="2"/>
    <s v="High"/>
    <s v="Malbec"/>
    <x v="0"/>
    <x v="3"/>
    <s v="JCB N¬∞21 Brut Cremant de Bourgogne"/>
    <s v="Standard Size Crate"/>
    <s v="Freemantle"/>
    <x v="738"/>
    <d v="2013-03-05T00:00:00"/>
    <n v="2"/>
    <n v="0.03"/>
    <n v="6.84"/>
    <n v="8.3699999999999992"/>
    <n v="13.68"/>
  </r>
  <r>
    <n v="5618"/>
    <n v="89064"/>
    <s v="Larry Ferguson"/>
    <s v="Express Road Cargo"/>
    <x v="0"/>
    <x v="1"/>
    <s v="Low"/>
    <s v="Pinot Noir"/>
    <x v="0"/>
    <x v="3"/>
    <s v="Domaine Lafond Roc-Epine Tavel Rose 2014"/>
    <s v="Large Crate"/>
    <s v="Hobart"/>
    <x v="1201"/>
    <d v="2013-08-02T00:00:00"/>
    <n v="11"/>
    <n v="7.0000000000000007E-2"/>
    <n v="15.31"/>
    <n v="8.7799999999999994"/>
    <n v="168.41"/>
  </r>
  <r>
    <n v="5619"/>
    <n v="87154"/>
    <s v="Louis Ortiz"/>
    <s v="Express Road Cargo"/>
    <x v="0"/>
    <x v="3"/>
    <s v="Low"/>
    <s v="Zinfandel"/>
    <x v="0"/>
    <x v="3"/>
    <s v="Sutter Home Pink Moscato"/>
    <s v="Large Crate"/>
    <s v="Campbeltown"/>
    <x v="32"/>
    <d v="2012-05-06T00:00:00"/>
    <n v="3"/>
    <n v="0.05"/>
    <n v="5.68"/>
    <n v="1.39"/>
    <n v="17.04"/>
  </r>
  <r>
    <n v="5620"/>
    <n v="87154"/>
    <s v="Louis Ortiz"/>
    <s v="Express Road Cargo"/>
    <x v="0"/>
    <x v="3"/>
    <s v="Low"/>
    <s v="Sangiovese"/>
    <x v="0"/>
    <x v="3"/>
    <s v="Marques de Caceres Rioja Rosado 2014"/>
    <s v="Large Crate"/>
    <s v="Lithgow"/>
    <x v="32"/>
    <d v="2012-05-07T00:00:00"/>
    <n v="5"/>
    <n v="0.09"/>
    <n v="12.21"/>
    <n v="4.8099999999999996"/>
    <n v="61.050000000000004"/>
  </r>
  <r>
    <n v="5621"/>
    <n v="91390"/>
    <s v="Deborah Diaz"/>
    <s v="Express Road Cargo"/>
    <x v="0"/>
    <x v="0"/>
    <s v="Low"/>
    <s v="Zinfandel"/>
    <x v="0"/>
    <x v="3"/>
    <s v="Louis Roederer Cristal Brut with Gift Box 2007"/>
    <s v="Large Crate"/>
    <s v="Townsville"/>
    <x v="327"/>
    <d v="2011-02-22T00:00:00"/>
    <n v="8"/>
    <n v="0.06"/>
    <n v="2.88"/>
    <n v="0.5"/>
    <n v="23.04"/>
  </r>
  <r>
    <n v="5622"/>
    <n v="91390"/>
    <s v="Deborah Diaz"/>
    <s v="Express Road Cargo"/>
    <x v="0"/>
    <x v="0"/>
    <s v="Low"/>
    <s v="Zinfandel"/>
    <x v="0"/>
    <x v="3"/>
    <s v="Pietradolce Etna Rosato 2014"/>
    <s v="Loose Wrap"/>
    <s v="Gympie"/>
    <x v="327"/>
    <d v="2011-02-20T00:00:00"/>
    <n v="6"/>
    <n v="0.08"/>
    <n v="12.44"/>
    <n v="6.27"/>
    <n v="74.64"/>
  </r>
  <r>
    <n v="5623"/>
    <n v="86601"/>
    <s v="Stephen Taylor"/>
    <s v="Express Road Cargo"/>
    <x v="1"/>
    <x v="2"/>
    <s v="Low"/>
    <s v="Reisling"/>
    <x v="0"/>
    <x v="3"/>
    <s v="Cloudy Bay Sauvignon Blanc 2015"/>
    <s v="Mini Crate"/>
    <s v="Perth"/>
    <x v="753"/>
    <d v="2011-01-13T00:00:00"/>
    <n v="12"/>
    <n v="0.05"/>
    <n v="599.99"/>
    <n v="24.49"/>
    <n v="7199.88"/>
  </r>
  <r>
    <n v="5624"/>
    <n v="88621"/>
    <s v="Brandon Murphy"/>
    <s v="Express Road Cargo"/>
    <x v="0"/>
    <x v="1"/>
    <s v="High"/>
    <s v="Pinot Noir"/>
    <x v="0"/>
    <x v="3"/>
    <s v="Marques de Caceres Rioja Rosado 2014"/>
    <s v="Full Container"/>
    <s v="Mildura"/>
    <x v="1114"/>
    <d v="2012-02-25T00:00:00"/>
    <n v="1"/>
    <n v="0.04"/>
    <n v="3.98"/>
    <n v="2.97"/>
    <n v="3.98"/>
  </r>
  <r>
    <n v="5625"/>
    <n v="88621"/>
    <s v="Benjamin Cooper"/>
    <s v="Express Road Cargo"/>
    <x v="1"/>
    <x v="1"/>
    <s v="High"/>
    <s v="Chardonnay"/>
    <x v="0"/>
    <x v="3"/>
    <s v="Robert Oatley Signature Chardonnay 2013"/>
    <s v="Large Crate"/>
    <s v="Port Adelaide"/>
    <x v="1114"/>
    <d v="2012-02-25T00:00:00"/>
    <n v="7"/>
    <n v="0.1"/>
    <n v="99.99"/>
    <n v="19.989999999999998"/>
    <n v="699.93"/>
  </r>
  <r>
    <n v="5626"/>
    <n v="89907"/>
    <s v="Mildred Nichols"/>
    <s v="Air Cargo"/>
    <x v="1"/>
    <x v="3"/>
    <s v="Low"/>
    <s v="Pinot Gris"/>
    <x v="0"/>
    <x v="3"/>
    <s v="Lincourt Courtney's Chardonnay 2012"/>
    <s v="Extra Large Crate"/>
    <s v="Cessnock"/>
    <x v="1265"/>
    <d v="2013-02-02T00:00:00"/>
    <n v="1"/>
    <n v="0.08"/>
    <n v="270.97000000000003"/>
    <n v="28.06"/>
    <n v="270.97000000000003"/>
  </r>
  <r>
    <n v="5627"/>
    <n v="89907"/>
    <s v="Mildred Nichols"/>
    <s v="Express Road Cargo"/>
    <x v="0"/>
    <x v="3"/>
    <s v="Low"/>
    <s v="Merlot"/>
    <x v="0"/>
    <x v="3"/>
    <s v="Moet &amp; Chandon Imperial"/>
    <s v="Full Container"/>
    <s v="Goulburn"/>
    <x v="1265"/>
    <d v="2013-01-30T00:00:00"/>
    <n v="12"/>
    <n v="0.01"/>
    <n v="1.6"/>
    <n v="1.29"/>
    <n v="19.200000000000003"/>
  </r>
  <r>
    <n v="5628"/>
    <n v="88834"/>
    <s v="Lori Kim"/>
    <s v="Express Road Cargo"/>
    <x v="0"/>
    <x v="3"/>
    <s v="Critical"/>
    <s v="Malbec"/>
    <x v="0"/>
    <x v="3"/>
    <s v="Chateau de Campuget Costieres de Nimes Tradition Rose 2015"/>
    <s v="Large Crate"/>
    <s v="Albury"/>
    <x v="271"/>
    <d v="2013-09-16T00:00:00"/>
    <n v="18"/>
    <n v="0.05"/>
    <n v="6.48"/>
    <n v="8.73"/>
    <n v="116.64000000000001"/>
  </r>
  <r>
    <n v="5629"/>
    <n v="86967"/>
    <s v="Phillip Fields"/>
    <s v="Express Road Cargo"/>
    <x v="2"/>
    <x v="0"/>
    <s v="Critical"/>
    <s v="Cremant"/>
    <x v="0"/>
    <x v="3"/>
    <s v="Chateau d'Esclans Garrus Rose 2013"/>
    <s v="Large Crate"/>
    <s v="Palmerston"/>
    <x v="551"/>
    <d v="2011-12-20T00:00:00"/>
    <n v="7"/>
    <n v="0.09"/>
    <n v="17.78"/>
    <n v="5.03"/>
    <n v="124.46000000000001"/>
  </r>
  <r>
    <n v="5630"/>
    <n v="86967"/>
    <s v="Phillip Fields"/>
    <s v="Express Road Cargo"/>
    <x v="1"/>
    <x v="0"/>
    <s v="Critical"/>
    <s v="Reisling"/>
    <x v="0"/>
    <x v="3"/>
    <s v="Robert Oatley Signature Chardonnay 2013"/>
    <s v="Large Crate"/>
    <s v="Darwin"/>
    <x v="551"/>
    <d v="2011-12-19T00:00:00"/>
    <n v="1"/>
    <n v="0.04"/>
    <n v="65.989999999999995"/>
    <n v="3.9"/>
    <n v="65.989999999999995"/>
  </r>
  <r>
    <n v="5631"/>
    <n v="89078"/>
    <s v="Shawn Allen"/>
    <s v="Air Cargo"/>
    <x v="2"/>
    <x v="0"/>
    <s v="Not Specified"/>
    <s v="Grenache Rose"/>
    <x v="0"/>
    <x v="3"/>
    <s v="Barnard Griffin Rose of Sangiovese 2014"/>
    <s v="Small Crate"/>
    <s v="Darwin"/>
    <x v="341"/>
    <d v="2011-09-30T00:00:00"/>
    <n v="6"/>
    <n v="0.1"/>
    <n v="130.97999999999999"/>
    <n v="54.74"/>
    <n v="785.87999999999988"/>
  </r>
  <r>
    <n v="5632"/>
    <n v="90844"/>
    <s v="Michael Long"/>
    <s v="Air Cargo"/>
    <x v="2"/>
    <x v="1"/>
    <s v="Low"/>
    <s v="Sangiovese Rose"/>
    <x v="0"/>
    <x v="3"/>
    <s v="Sutter Home Pink Moscato"/>
    <s v="Small Crate"/>
    <s v="Canberra"/>
    <x v="883"/>
    <d v="2010-04-19T00:00:00"/>
    <n v="4"/>
    <n v="0.09"/>
    <n v="100.98"/>
    <n v="35.840000000000003"/>
    <n v="403.92"/>
  </r>
  <r>
    <n v="5633"/>
    <n v="89431"/>
    <s v="Thomas Dunn"/>
    <s v="Express Road Cargo"/>
    <x v="0"/>
    <x v="1"/>
    <s v="Low"/>
    <s v="Shiraz"/>
    <x v="0"/>
    <x v="3"/>
    <s v="Chateau d'Esclans Garrus Rose 2013"/>
    <s v="Large Crate"/>
    <s v="Port Adelaide"/>
    <x v="286"/>
    <d v="2010-01-29T00:00:00"/>
    <n v="1"/>
    <n v="0.08"/>
    <n v="67.84"/>
    <n v="0.99"/>
    <n v="67.84"/>
  </r>
  <r>
    <n v="5634"/>
    <n v="88617"/>
    <s v="Gary Bailey"/>
    <s v="Air Cargo"/>
    <x v="2"/>
    <x v="0"/>
    <s v="High"/>
    <s v="Champagne"/>
    <x v="0"/>
    <x v="3"/>
    <s v="Gerard Bertrand Cote des Roses Rose 2014"/>
    <s v="Small Crate"/>
    <s v="Townsville"/>
    <x v="615"/>
    <d v="2013-06-02T00:00:00"/>
    <n v="13"/>
    <n v="0.02"/>
    <n v="417.4"/>
    <n v="75.23"/>
    <n v="5426.2"/>
  </r>
  <r>
    <n v="5635"/>
    <n v="88617"/>
    <s v="Gary Bailey"/>
    <s v="Express Road Cargo"/>
    <x v="1"/>
    <x v="0"/>
    <s v="High"/>
    <s v="Sauvignon Blanc"/>
    <x v="0"/>
    <x v="3"/>
    <s v="Chardonnais Napa Valley Chardonnay 2013"/>
    <s v="Large Crate"/>
    <s v="Gladstone"/>
    <x v="615"/>
    <d v="2013-06-01T00:00:00"/>
    <n v="3"/>
    <n v="0.1"/>
    <n v="115.99"/>
    <n v="2.5"/>
    <n v="347.96999999999997"/>
  </r>
  <r>
    <n v="5636"/>
    <n v="86244"/>
    <s v="Mark Snyder"/>
    <s v="Air Cargo"/>
    <x v="2"/>
    <x v="1"/>
    <s v="High"/>
    <s v="Grenache Rose"/>
    <x v="0"/>
    <x v="3"/>
    <s v="Pietradolce Etna Rosato 2014"/>
    <s v="Extra Large Crate"/>
    <s v="Launceston"/>
    <x v="201"/>
    <d v="2013-08-26T00:00:00"/>
    <n v="12"/>
    <n v="0.08"/>
    <n v="23.99"/>
    <n v="15.68"/>
    <n v="287.88"/>
  </r>
  <r>
    <n v="5637"/>
    <n v="86244"/>
    <s v="Mark Snyder"/>
    <s v="Express Road Cargo"/>
    <x v="0"/>
    <x v="1"/>
    <s v="High"/>
    <s v="Pinot Noir"/>
    <x v="0"/>
    <x v="3"/>
    <s v="Dom Perignon 2006"/>
    <s v="Large Crate"/>
    <s v="Launceston"/>
    <x v="201"/>
    <d v="2013-08-25T00:00:00"/>
    <n v="9"/>
    <n v="0.02"/>
    <n v="6.48"/>
    <n v="6.65"/>
    <n v="58.320000000000007"/>
  </r>
  <r>
    <n v="5638"/>
    <n v="85899"/>
    <s v="Jeffrey Stephens"/>
    <s v="Express Road Cargo"/>
    <x v="0"/>
    <x v="0"/>
    <s v="High"/>
    <s v="Shiraz"/>
    <x v="0"/>
    <x v="3"/>
    <s v="Sutter Home White Zinfandel"/>
    <s v="Large Crate"/>
    <s v="Maryborough"/>
    <x v="1195"/>
    <d v="2011-02-20T00:00:00"/>
    <n v="1"/>
    <n v="0.05"/>
    <n v="3.74"/>
    <n v="4.6900000000000004"/>
    <n v="3.74"/>
  </r>
  <r>
    <n v="5639"/>
    <n v="90376"/>
    <s v="Carolyn Gordon"/>
    <s v="Express Road Cargo"/>
    <x v="0"/>
    <x v="0"/>
    <s v="High"/>
    <s v="Malbec"/>
    <x v="0"/>
    <x v="3"/>
    <s v="Roederer Estate L'Ermitage 2007"/>
    <s v="Large Crate"/>
    <s v="Cairns"/>
    <x v="26"/>
    <d v="2012-07-17T00:00:00"/>
    <n v="16"/>
    <n v="0.06"/>
    <n v="111.03"/>
    <n v="8.64"/>
    <n v="1776.48"/>
  </r>
  <r>
    <n v="5640"/>
    <n v="87258"/>
    <s v="Judith Cruz"/>
    <s v="Express Road Cargo"/>
    <x v="0"/>
    <x v="3"/>
    <s v="Medium"/>
    <s v="Sangiovese"/>
    <x v="0"/>
    <x v="3"/>
    <s v="Roederer Estate L'Ermitage 2007"/>
    <s v="Large Crate"/>
    <s v="Queanbeyan"/>
    <x v="206"/>
    <d v="2010-08-06T00:00:00"/>
    <n v="12"/>
    <n v="0"/>
    <n v="37.76"/>
    <n v="12.9"/>
    <n v="453.12"/>
  </r>
  <r>
    <n v="5641"/>
    <n v="87901"/>
    <s v="Daniel Gonzales"/>
    <s v="Express Road Cargo"/>
    <x v="0"/>
    <x v="0"/>
    <s v="High"/>
    <s v="Pinot Noir"/>
    <x v="0"/>
    <x v="3"/>
    <s v="Laurent-Perrier Brut Millesime 2006"/>
    <s v="Large Crate"/>
    <s v="Palmerston"/>
    <x v="1235"/>
    <d v="2012-01-27T00:00:00"/>
    <n v="7"/>
    <n v="0.02"/>
    <n v="9.99"/>
    <n v="11.59"/>
    <n v="69.930000000000007"/>
  </r>
  <r>
    <n v="5642"/>
    <n v="91307"/>
    <s v="Kenneth Bailey"/>
    <s v="Express Road Cargo"/>
    <x v="1"/>
    <x v="2"/>
    <s v="Not Specified"/>
    <s v="Sauvignon Blanc"/>
    <x v="0"/>
    <x v="3"/>
    <s v="Hewitson LuLu Sauvignon Blanc 2014"/>
    <s v="Large Crate"/>
    <s v="Rockingham"/>
    <x v="318"/>
    <d v="2013-02-17T00:00:00"/>
    <n v="8"/>
    <n v="0.01"/>
    <n v="159.99"/>
    <n v="5.5"/>
    <n v="1279.92"/>
  </r>
  <r>
    <n v="5643"/>
    <n v="91304"/>
    <s v="Kenneth Bailey"/>
    <s v="Express Road Cargo"/>
    <x v="2"/>
    <x v="2"/>
    <s v="Not Specified"/>
    <s v="Cremant"/>
    <x v="0"/>
    <x v="3"/>
    <s v="Bertani Bertarose 2014"/>
    <s v="Large Crate"/>
    <s v="Freemantle"/>
    <x v="1304"/>
    <d v="2010-02-16T00:00:00"/>
    <n v="9"/>
    <n v="0.1"/>
    <n v="78.69"/>
    <n v="19.989999999999998"/>
    <n v="708.21"/>
  </r>
  <r>
    <n v="5644"/>
    <n v="91031"/>
    <s v="Jeremy Andrews"/>
    <s v="Air Cargo"/>
    <x v="1"/>
    <x v="1"/>
    <s v="Low"/>
    <s v="Chardonnay"/>
    <x v="0"/>
    <x v="3"/>
    <s v="Hewitson LuLu Sauvignon Blanc 2014"/>
    <s v="Small Crate"/>
    <s v="Canberra"/>
    <x v="592"/>
    <d v="2011-06-26T00:00:00"/>
    <n v="8"/>
    <n v="0"/>
    <n v="400.97"/>
    <n v="48.26"/>
    <n v="3207.76"/>
  </r>
  <r>
    <n v="5645"/>
    <n v="88284"/>
    <s v="Howard Watkins"/>
    <s v="Air Cargo"/>
    <x v="2"/>
    <x v="2"/>
    <s v="Medium"/>
    <s v="Grenache Rose"/>
    <x v="0"/>
    <x v="3"/>
    <s v="Francis Ford Coppola Sofia Rose 2014"/>
    <s v="Small Crate"/>
    <s v="Perth"/>
    <x v="30"/>
    <d v="2011-11-26T00:00:00"/>
    <n v="35"/>
    <n v="0.08"/>
    <n v="150.97999999999999"/>
    <n v="66.27"/>
    <n v="5284.2999999999993"/>
  </r>
  <r>
    <n v="5646"/>
    <n v="90210"/>
    <s v="Stephanie Bryant"/>
    <s v="Road Cargo"/>
    <x v="2"/>
    <x v="2"/>
    <s v="Critical"/>
    <s v="Grenache Rose"/>
    <x v="0"/>
    <x v="3"/>
    <s v="Gerard Bertrand Cote des Roses Rose 2014"/>
    <s v="Loose Wrap"/>
    <s v="Albany"/>
    <x v="113"/>
    <d v="2012-11-13T00:00:00"/>
    <n v="39"/>
    <n v="0.01"/>
    <n v="128.24"/>
    <n v="12.65"/>
    <n v="5001.3600000000006"/>
  </r>
  <r>
    <n v="5647"/>
    <n v="90210"/>
    <s v="Stephanie Bryant"/>
    <s v="Express Road Cargo"/>
    <x v="0"/>
    <x v="2"/>
    <s v="Critical"/>
    <s v="Sangiovese"/>
    <x v="0"/>
    <x v="3"/>
    <s v="Simonnet-Febvre Cremant de Bourgogne Blanc"/>
    <s v="Large Crate"/>
    <s v="Busseltol"/>
    <x v="113"/>
    <d v="2012-11-14T00:00:00"/>
    <n v="24"/>
    <n v="0.06"/>
    <n v="6.3"/>
    <n v="0.5"/>
    <n v="151.19999999999999"/>
  </r>
  <r>
    <n v="5648"/>
    <n v="86440"/>
    <s v="Deborah Reid"/>
    <s v="Express Road Cargo"/>
    <x v="1"/>
    <x v="1"/>
    <s v="Critical"/>
    <s v="Pinot Gris"/>
    <x v="0"/>
    <x v="3"/>
    <s v="St. Supery Sauvignon Blanc 2015"/>
    <s v="Large Crate"/>
    <s v="Devonport"/>
    <x v="328"/>
    <d v="2011-11-23T00:00:00"/>
    <n v="16"/>
    <n v="0"/>
    <n v="155.99"/>
    <n v="8.99"/>
    <n v="2495.84"/>
  </r>
  <r>
    <n v="5649"/>
    <n v="86741"/>
    <s v="Johnny Collins"/>
    <s v="Express Road Cargo"/>
    <x v="1"/>
    <x v="1"/>
    <s v="Critical"/>
    <s v="Pinot Gris"/>
    <x v="0"/>
    <x v="3"/>
    <s v="Dog Point Vineyard Sauvignon Blanc 2014"/>
    <s v="Large Crate"/>
    <s v="Mount Barker"/>
    <x v="1245"/>
    <d v="2011-08-06T00:00:00"/>
    <n v="3"/>
    <n v="0.09"/>
    <n v="65.989999999999995"/>
    <n v="4.2"/>
    <n v="197.96999999999997"/>
  </r>
  <r>
    <n v="5650"/>
    <n v="91207"/>
    <s v="Raymond Burton"/>
    <s v="Express Road Cargo"/>
    <x v="1"/>
    <x v="2"/>
    <s v="Medium"/>
    <s v="Pinot Gris"/>
    <x v="0"/>
    <x v="3"/>
    <s v="Robert Oatley Sauvignon Blanc 2013"/>
    <s v="Full Container"/>
    <s v="Busseltol"/>
    <x v="433"/>
    <d v="2013-04-29T00:00:00"/>
    <n v="1"/>
    <n v="0.01"/>
    <n v="20.99"/>
    <n v="0.99"/>
    <n v="20.99"/>
  </r>
  <r>
    <n v="5651"/>
    <n v="89628"/>
    <s v="Charles Lynch"/>
    <s v="Express Road Cargo"/>
    <x v="0"/>
    <x v="0"/>
    <s v="Not Specified"/>
    <s v="Pinot Noir"/>
    <x v="0"/>
    <x v="3"/>
    <s v="Sutter Home White Zinfandel"/>
    <s v="Large Crate"/>
    <s v="Darwin"/>
    <x v="1305"/>
    <d v="2013-02-15T00:00:00"/>
    <n v="8"/>
    <n v="0"/>
    <n v="11.7"/>
    <n v="5.63"/>
    <n v="93.6"/>
  </r>
  <r>
    <n v="5652"/>
    <n v="89628"/>
    <s v="Charles Lynch"/>
    <s v="Express Road Cargo"/>
    <x v="0"/>
    <x v="0"/>
    <s v="Not Specified"/>
    <s v="Cabernet Sauvignon"/>
    <x v="0"/>
    <x v="3"/>
    <s v="Orin Swift Cellars Fragile Rose 2014"/>
    <s v="Large Crate"/>
    <s v="Darwin"/>
    <x v="1305"/>
    <d v="2013-02-15T00:00:00"/>
    <n v="1"/>
    <n v="0.09"/>
    <n v="1889.99"/>
    <n v="19.989999999999998"/>
    <n v="1889.99"/>
  </r>
  <r>
    <n v="5653"/>
    <n v="88902"/>
    <s v="Larry West"/>
    <s v="Express Road Cargo"/>
    <x v="1"/>
    <x v="2"/>
    <s v="Low"/>
    <s v="Chardonnay"/>
    <x v="0"/>
    <x v="3"/>
    <s v="Chardonnais Napa Valley Chardonnay 2013"/>
    <s v="Large Crate"/>
    <s v="Rockingham"/>
    <x v="335"/>
    <d v="2013-08-30T00:00:00"/>
    <n v="12"/>
    <n v="0.01"/>
    <n v="65.989999999999995"/>
    <n v="5.26"/>
    <n v="791.87999999999988"/>
  </r>
  <r>
    <n v="5654"/>
    <n v="89497"/>
    <s v="Brian Rivera"/>
    <s v="Express Road Cargo"/>
    <x v="1"/>
    <x v="0"/>
    <s v="Low"/>
    <s v="Pinot Gris"/>
    <x v="0"/>
    <x v="3"/>
    <s v="Angeline Sauvignon Blanc 2014"/>
    <s v="Large Crate"/>
    <s v="Cairns"/>
    <x v="34"/>
    <d v="2010-11-27T00:00:00"/>
    <n v="3"/>
    <n v="0.02"/>
    <n v="27.48"/>
    <n v="4"/>
    <n v="82.44"/>
  </r>
  <r>
    <n v="5655"/>
    <n v="89497"/>
    <s v="Brian Rivera"/>
    <s v="Express Road Cargo"/>
    <x v="0"/>
    <x v="0"/>
    <s v="Low"/>
    <s v="Shiraz"/>
    <x v="0"/>
    <x v="3"/>
    <s v="Chateau Gaudrelle Cremant d'Loire Brut"/>
    <s v="Full Container"/>
    <s v="Gympie"/>
    <x v="34"/>
    <d v="2010-11-24T00:00:00"/>
    <n v="4"/>
    <n v="0.08"/>
    <n v="10.06"/>
    <n v="2.06"/>
    <n v="40.24"/>
  </r>
  <r>
    <n v="5656"/>
    <n v="89004"/>
    <s v="Roger Carter"/>
    <s v="Express Road Cargo"/>
    <x v="1"/>
    <x v="1"/>
    <s v="High"/>
    <s v="Reisling"/>
    <x v="0"/>
    <x v="3"/>
    <s v="Leeuwin Estate Art Series Chardonnay 2012"/>
    <s v="Large Crate"/>
    <s v="Burnie"/>
    <x v="1002"/>
    <d v="2010-03-13T00:00:00"/>
    <n v="5"/>
    <n v="0.1"/>
    <n v="73.98"/>
    <n v="4"/>
    <n v="369.90000000000003"/>
  </r>
  <r>
    <n v="5657"/>
    <n v="89004"/>
    <s v="Roger Carter"/>
    <s v="Express Road Cargo"/>
    <x v="1"/>
    <x v="1"/>
    <s v="High"/>
    <s v="Chardonnay"/>
    <x v="0"/>
    <x v="3"/>
    <s v="Robert Oatley Signature Chardonnay 2013"/>
    <s v="Loose Wrap"/>
    <s v="Hobart"/>
    <x v="1002"/>
    <d v="2010-03-13T00:00:00"/>
    <n v="9"/>
    <n v="0.05"/>
    <n v="51.98"/>
    <n v="10.17"/>
    <n v="467.82"/>
  </r>
  <r>
    <n v="5658"/>
    <n v="89445"/>
    <s v="Todd Gonzalez"/>
    <s v="Express Road Cargo"/>
    <x v="0"/>
    <x v="3"/>
    <s v="Not Specified"/>
    <s v="Merlot"/>
    <x v="0"/>
    <x v="3"/>
    <s v="Lucien Albrecht Cremant d'Alsace Brut"/>
    <s v="Large Crate"/>
    <s v="Albury"/>
    <x v="1306"/>
    <d v="2013-01-08T00:00:00"/>
    <n v="7"/>
    <n v="7.0000000000000007E-2"/>
    <n v="4.57"/>
    <n v="5.42"/>
    <n v="31.990000000000002"/>
  </r>
  <r>
    <n v="5659"/>
    <n v="89443"/>
    <s v="Todd Gonzalez"/>
    <s v="Express Road Cargo"/>
    <x v="2"/>
    <x v="3"/>
    <s v="Not Specified"/>
    <s v="Cremant"/>
    <x v="0"/>
    <x v="3"/>
    <s v="Domaine Lafond Roc-Epine Tavel Rose 2014"/>
    <s v="Large Crate"/>
    <s v="Liverpool"/>
    <x v="1307"/>
    <d v="2011-01-07T00:00:00"/>
    <n v="7"/>
    <n v="0.04"/>
    <n v="16.16"/>
    <n v="7.74"/>
    <n v="113.12"/>
  </r>
  <r>
    <n v="5660"/>
    <n v="86418"/>
    <s v="Jerry Welch"/>
    <s v="Air Cargo"/>
    <x v="2"/>
    <x v="3"/>
    <s v="High"/>
    <s v="Sangiovese Rose"/>
    <x v="0"/>
    <x v="3"/>
    <s v="Miraval Rose (1.5 Liter Magnum) 2014"/>
    <s v="Extra Large Crate"/>
    <s v="Liverpool"/>
    <x v="226"/>
    <d v="2012-12-11T00:00:00"/>
    <n v="16"/>
    <n v="0"/>
    <n v="216.6"/>
    <n v="64.2"/>
    <n v="3465.6"/>
  </r>
  <r>
    <n v="5661"/>
    <n v="88880"/>
    <s v="Kevin Miller"/>
    <s v="Express Road Cargo"/>
    <x v="0"/>
    <x v="1"/>
    <s v="Not Specified"/>
    <s v="Sangiovese"/>
    <x v="0"/>
    <x v="3"/>
    <s v="Louis Roederer Cristal Brut 2006"/>
    <s v="Large Crate"/>
    <s v="Hobart"/>
    <x v="1308"/>
    <d v="2010-04-15T00:00:00"/>
    <n v="12"/>
    <n v="0.09"/>
    <n v="70.97"/>
    <n v="3.5"/>
    <n v="851.64"/>
  </r>
  <r>
    <n v="5662"/>
    <n v="88887"/>
    <s v="Kevin Miller"/>
    <s v="Express Road Cargo"/>
    <x v="2"/>
    <x v="1"/>
    <s v="Not Specified"/>
    <s v="Sangiovese Rose"/>
    <x v="0"/>
    <x v="3"/>
    <s v="Locations by Dave Phinney F Rose&quot;"/>
    <s v="Large Crate"/>
    <s v="Burnie"/>
    <x v="621"/>
    <d v="2013-04-18T00:00:00"/>
    <n v="10"/>
    <n v="0.1"/>
    <n v="19.98"/>
    <n v="10.49"/>
    <n v="199.8"/>
  </r>
  <r>
    <n v="5663"/>
    <n v="86895"/>
    <s v="Todd Marshall"/>
    <s v="Express Road Cargo"/>
    <x v="0"/>
    <x v="2"/>
    <s v="Medium"/>
    <s v="Cabernet Sauvignon"/>
    <x v="0"/>
    <x v="3"/>
    <s v="Lucien Albrecht Cremant d'Alsace Brut Rose"/>
    <s v="Large Crate"/>
    <s v="Geraldton"/>
    <x v="329"/>
    <d v="2013-06-21T00:00:00"/>
    <n v="7"/>
    <n v="0.05"/>
    <n v="22.38"/>
    <n v="15.1"/>
    <n v="156.66"/>
  </r>
  <r>
    <n v="5664"/>
    <n v="86895"/>
    <s v="Todd Marshall"/>
    <s v="Air Cargo"/>
    <x v="2"/>
    <x v="2"/>
    <s v="Medium"/>
    <s v="Grenache Rose"/>
    <x v="0"/>
    <x v="3"/>
    <s v="Locations by Dave Phinney F Rose&quot;"/>
    <s v="Extra Large Crate"/>
    <s v="Rockingham"/>
    <x v="329"/>
    <d v="2013-06-20T00:00:00"/>
    <n v="11"/>
    <n v="0.1"/>
    <n v="60.98"/>
    <n v="30"/>
    <n v="670.78"/>
  </r>
  <r>
    <n v="5665"/>
    <n v="86895"/>
    <s v="Todd Marshall"/>
    <s v="Express Road Cargo"/>
    <x v="0"/>
    <x v="2"/>
    <s v="Medium"/>
    <s v="Cabernet Sauvignon"/>
    <x v="0"/>
    <x v="3"/>
    <s v="Lucien Albrecht Cremant d'Alsace Brut"/>
    <s v="Full Container"/>
    <s v="Albany"/>
    <x v="329"/>
    <d v="2013-06-21T00:00:00"/>
    <n v="18"/>
    <n v="0.02"/>
    <n v="2.88"/>
    <n v="0.7"/>
    <n v="51.839999999999996"/>
  </r>
  <r>
    <n v="5666"/>
    <n v="89076"/>
    <s v="Shawn Allen"/>
    <s v="Express Road Cargo"/>
    <x v="0"/>
    <x v="0"/>
    <s v="Not Specified"/>
    <s v="Pinot Noir"/>
    <x v="0"/>
    <x v="3"/>
    <s v="Sutter Home White Zinfandel"/>
    <s v="Large Crate"/>
    <s v="Darwin"/>
    <x v="992"/>
    <d v="2010-06-27T00:00:00"/>
    <n v="15"/>
    <n v="0.04"/>
    <n v="177.98"/>
    <n v="0.99"/>
    <n v="2669.7"/>
  </r>
  <r>
    <n v="5667"/>
    <n v="87379"/>
    <s v="Brandon Lawson"/>
    <s v="Express Road Cargo"/>
    <x v="0"/>
    <x v="1"/>
    <s v="Not Specified"/>
    <s v="Cabernet Sauvignon"/>
    <x v="0"/>
    <x v="3"/>
    <s v="Louis Roederer Cristal Brut with Gift Box 2007"/>
    <s v="Full Container"/>
    <s v="Mount Gambier"/>
    <x v="750"/>
    <d v="2012-12-02T00:00:00"/>
    <n v="5"/>
    <n v="0.08"/>
    <n v="4.13"/>
    <n v="1.17"/>
    <n v="20.65"/>
  </r>
  <r>
    <n v="5668"/>
    <n v="87379"/>
    <s v="David Larson"/>
    <s v="Express Road Cargo"/>
    <x v="1"/>
    <x v="1"/>
    <s v="Not Specified"/>
    <s v="Pinot Gris"/>
    <x v="0"/>
    <x v="3"/>
    <s v="Robert Oatley Sauvignon Blanc 2013"/>
    <s v="Standard Size Crate"/>
    <s v="Wodonga"/>
    <x v="750"/>
    <d v="2012-12-02T00:00:00"/>
    <n v="14"/>
    <n v="0.04"/>
    <n v="35.99"/>
    <n v="3.3"/>
    <n v="503.86"/>
  </r>
  <r>
    <n v="5669"/>
    <n v="85904"/>
    <s v="Jeffrey Stephens"/>
    <s v="Express Road Cargo"/>
    <x v="2"/>
    <x v="0"/>
    <s v="Not Specified"/>
    <s v="Sangiovese Rose"/>
    <x v="0"/>
    <x v="3"/>
    <s v="Francis Ford Coppola Sofia Rose 2014"/>
    <s v="Full Container"/>
    <s v="Gold Coast"/>
    <x v="1309"/>
    <d v="2012-11-05T00:00:00"/>
    <n v="9"/>
    <n v="0.01"/>
    <n v="39.979999999999997"/>
    <n v="9.1999999999999993"/>
    <n v="359.82"/>
  </r>
  <r>
    <n v="5670"/>
    <n v="89875"/>
    <s v="Charles Bailey"/>
    <s v="Road Cargo"/>
    <x v="0"/>
    <x v="1"/>
    <s v="Critical"/>
    <s v="Malbec"/>
    <x v="0"/>
    <x v="3"/>
    <s v="Simonnet-Febvre Cremant de Bourgogne Blanc"/>
    <s v="Large Crate"/>
    <s v="Benalla"/>
    <x v="989"/>
    <d v="2011-06-25T00:00:00"/>
    <n v="7"/>
    <n v="0.08"/>
    <n v="5.28"/>
    <n v="5.66"/>
    <n v="36.96"/>
  </r>
  <r>
    <n v="5671"/>
    <n v="90663"/>
    <s v="Matthew James"/>
    <s v="Air Cargo"/>
    <x v="2"/>
    <x v="3"/>
    <s v="Medium"/>
    <s v="Cremant"/>
    <x v="0"/>
    <x v="3"/>
    <s v="Chateau D'Aqueria Tavel Rose 2013"/>
    <s v="Small Crate"/>
    <s v="Sydney"/>
    <x v="881"/>
    <d v="2011-03-20T00:00:00"/>
    <n v="12"/>
    <n v="0.02"/>
    <n v="218.75"/>
    <n v="69.64"/>
    <n v="2625"/>
  </r>
  <r>
    <n v="5672"/>
    <n v="86879"/>
    <s v="Roy Romero"/>
    <s v="Express Road Cargo"/>
    <x v="2"/>
    <x v="1"/>
    <s v="Low"/>
    <s v="Sangiovese Rose"/>
    <x v="0"/>
    <x v="3"/>
    <s v="Miraval Rose (1.5 Liter Magnum) 2014"/>
    <s v="Standard Size Crate"/>
    <s v="Mount Barker"/>
    <x v="1275"/>
    <d v="2013-04-02T00:00:00"/>
    <n v="5"/>
    <n v="0.01"/>
    <n v="22.23"/>
    <n v="8.99"/>
    <n v="111.15"/>
  </r>
  <r>
    <n v="5673"/>
    <n v="90564"/>
    <s v="Edward Thompson"/>
    <s v="Express Road Cargo"/>
    <x v="0"/>
    <x v="3"/>
    <s v="High"/>
    <s v="Zinfandel"/>
    <x v="0"/>
    <x v="3"/>
    <s v="Pietradolce Etna Rosato 2014"/>
    <s v="Large Crate"/>
    <s v="Wagga Wagga"/>
    <x v="485"/>
    <d v="2013-01-20T00:00:00"/>
    <n v="1"/>
    <n v="0.01"/>
    <n v="12.28"/>
    <n v="6.13"/>
    <n v="12.28"/>
  </r>
  <r>
    <n v="5674"/>
    <n v="86657"/>
    <s v="Fred Kelley"/>
    <s v="Air Cargo"/>
    <x v="1"/>
    <x v="1"/>
    <s v="Critical"/>
    <s v="Reisling"/>
    <x v="0"/>
    <x v="3"/>
    <s v="Chardonnais Napa Valley Chardonnay 2013"/>
    <s v="Extra Large Crate"/>
    <s v="Canberra"/>
    <x v="241"/>
    <d v="2012-04-25T00:00:00"/>
    <n v="12"/>
    <n v="0"/>
    <n v="270.97000000000003"/>
    <n v="28.06"/>
    <n v="3251.6400000000003"/>
  </r>
  <r>
    <n v="5675"/>
    <n v="87827"/>
    <s v="Scott Crawford"/>
    <s v="Express Road Cargo"/>
    <x v="0"/>
    <x v="2"/>
    <s v="High"/>
    <s v="Merlot"/>
    <x v="0"/>
    <x v="3"/>
    <s v="Simonnet-Febvre Cremant de Bourgogne Blanc"/>
    <s v="Mini Crate"/>
    <s v="Mandurah"/>
    <x v="1062"/>
    <d v="2013-05-13T00:00:00"/>
    <n v="11"/>
    <n v="0.08"/>
    <n v="4.4800000000000004"/>
    <n v="49"/>
    <n v="49.28"/>
  </r>
  <r>
    <n v="5676"/>
    <n v="87824"/>
    <s v="Scott Crawford"/>
    <s v="Express Road Cargo"/>
    <x v="0"/>
    <x v="2"/>
    <s v="High"/>
    <s v="Sangiovese"/>
    <x v="0"/>
    <x v="3"/>
    <s v="Chateau d'Esclans Garrus Rose 2013"/>
    <s v="Large Crate"/>
    <s v="Bunbury"/>
    <x v="1203"/>
    <d v="2010-05-12T00:00:00"/>
    <n v="7"/>
    <n v="0.03"/>
    <n v="2.16"/>
    <n v="6.05"/>
    <n v="15.120000000000001"/>
  </r>
  <r>
    <n v="5677"/>
    <n v="87824"/>
    <s v="Scott Crawford"/>
    <s v="Express Road Cargo"/>
    <x v="0"/>
    <x v="2"/>
    <s v="High"/>
    <s v="Shiraz"/>
    <x v="0"/>
    <x v="3"/>
    <s v="Lucien Albrecht Cremant d'Alsace Brut"/>
    <s v="Large Crate"/>
    <s v="Mandurah"/>
    <x v="1203"/>
    <d v="2010-05-11T00:00:00"/>
    <n v="2"/>
    <n v="0.03"/>
    <n v="9.7100000000000009"/>
    <n v="9.4499999999999993"/>
    <n v="19.420000000000002"/>
  </r>
  <r>
    <n v="5678"/>
    <n v="87827"/>
    <s v="Scott Crawford"/>
    <s v="Express Road Cargo"/>
    <x v="1"/>
    <x v="2"/>
    <s v="High"/>
    <s v="Pinot Gris"/>
    <x v="0"/>
    <x v="3"/>
    <s v="Chardonnais Napa Valley Chardonnay 2013"/>
    <s v="Standard Size Crate"/>
    <s v="Perth"/>
    <x v="1062"/>
    <d v="2013-05-13T00:00:00"/>
    <n v="4"/>
    <n v="0.09"/>
    <n v="55.99"/>
    <n v="1.25"/>
    <n v="223.96"/>
  </r>
  <r>
    <n v="5679"/>
    <n v="89631"/>
    <s v="Harry Butler"/>
    <s v="Air Cargo"/>
    <x v="2"/>
    <x v="1"/>
    <s v="Not Specified"/>
    <s v="Grenache Rose"/>
    <x v="0"/>
    <x v="3"/>
    <s v="Orin Swift Cellars Fragile Rose 2014"/>
    <s v="Extra Large Crate"/>
    <s v="Port Lincoln"/>
    <x v="325"/>
    <d v="2010-03-30T00:00:00"/>
    <n v="3"/>
    <n v="0.01"/>
    <n v="150.88999999999999"/>
    <n v="60.2"/>
    <n v="452.66999999999996"/>
  </r>
  <r>
    <n v="5680"/>
    <n v="88580"/>
    <s v="Larry Fisher"/>
    <s v="Express Road Cargo"/>
    <x v="0"/>
    <x v="1"/>
    <s v="Not Specified"/>
    <s v="Malbec"/>
    <x v="0"/>
    <x v="3"/>
    <s v="Schramsberg Cremant Demi-Sec 2011"/>
    <s v="Large Crate"/>
    <s v="Devonport"/>
    <x v="430"/>
    <d v="2010-07-21T00:00:00"/>
    <n v="1"/>
    <n v="0.1"/>
    <n v="1889.99"/>
    <n v="19.989999999999998"/>
    <n v="1889.99"/>
  </r>
  <r>
    <n v="5681"/>
    <n v="88936"/>
    <s v="Tina Hicks"/>
    <s v="Express Road Cargo"/>
    <x v="0"/>
    <x v="2"/>
    <s v="High"/>
    <s v="Malbec"/>
    <x v="0"/>
    <x v="3"/>
    <s v="Louis Roederer Cristal Brut with Gift Box 2007"/>
    <s v="Full Container"/>
    <s v="Bunbury"/>
    <x v="1298"/>
    <d v="2012-08-02T00:00:00"/>
    <n v="7"/>
    <n v="0.06"/>
    <n v="5.18"/>
    <n v="2.04"/>
    <n v="36.26"/>
  </r>
  <r>
    <n v="5682"/>
    <n v="88936"/>
    <s v="Tina Hicks"/>
    <s v="Express Road Cargo"/>
    <x v="0"/>
    <x v="2"/>
    <s v="High"/>
    <s v="Merlot"/>
    <x v="0"/>
    <x v="4"/>
    <s v="Laurent-Perrier Brut Rose"/>
    <s v="Standard Size Crate"/>
    <s v="Mandurah"/>
    <x v="1298"/>
    <d v="2012-08-01T00:00:00"/>
    <n v="6"/>
    <n v="0.04"/>
    <n v="17.239999999999998"/>
    <n v="3.26"/>
    <n v="103.44"/>
  </r>
  <r>
    <n v="5683"/>
    <n v="89786"/>
    <s v="Henry Cruz"/>
    <s v="Express Road Cargo"/>
    <x v="0"/>
    <x v="0"/>
    <s v="High"/>
    <s v="Cabernet Sauvignon"/>
    <x v="0"/>
    <x v="4"/>
    <s v="Pietradolce Etna Rosato 2014"/>
    <s v="Large Crate"/>
    <s v="Palmerston"/>
    <x v="433"/>
    <d v="2013-04-28T00:00:00"/>
    <n v="6"/>
    <n v="0.1"/>
    <n v="39.979999999999997"/>
    <n v="9.83"/>
    <n v="239.88"/>
  </r>
  <r>
    <n v="5684"/>
    <n v="86635"/>
    <s v="Michael Ward"/>
    <s v="Express Road Cargo"/>
    <x v="0"/>
    <x v="3"/>
    <s v="Not Specified"/>
    <s v="Cabernet Sauvignon"/>
    <x v="0"/>
    <x v="4"/>
    <s v="Marques de Caceres Rioja Rosado 2014"/>
    <s v="Full Container"/>
    <s v="Armidale"/>
    <x v="416"/>
    <d v="2013-02-10T00:00:00"/>
    <n v="2"/>
    <n v="0.03"/>
    <n v="4.13"/>
    <n v="1.17"/>
    <n v="8.26"/>
  </r>
  <r>
    <n v="5685"/>
    <n v="87719"/>
    <s v="Johnny Stephens"/>
    <s v="Express Road Cargo"/>
    <x v="0"/>
    <x v="2"/>
    <s v="Medium"/>
    <s v="Shiraz"/>
    <x v="0"/>
    <x v="4"/>
    <s v="Louis Roederer Cristal Brut 2006"/>
    <s v="Full Container"/>
    <s v="Mandurah"/>
    <x v="399"/>
    <d v="2013-10-07T00:00:00"/>
    <n v="6"/>
    <n v="0.09"/>
    <n v="2.6"/>
    <n v="2.4"/>
    <n v="15.600000000000001"/>
  </r>
  <r>
    <n v="5686"/>
    <n v="87719"/>
    <s v="Johnny Stephens"/>
    <s v="Express Road Cargo"/>
    <x v="0"/>
    <x v="2"/>
    <s v="Medium"/>
    <s v="Cabernet Sauvignon"/>
    <x v="0"/>
    <x v="4"/>
    <s v="Bollinger Brut Special Cuvee"/>
    <s v="Large Crate"/>
    <s v="Geraldton"/>
    <x v="399"/>
    <d v="2013-10-08T00:00:00"/>
    <n v="4"/>
    <n v="7.0000000000000007E-2"/>
    <n v="14.97"/>
    <n v="7.51"/>
    <n v="59.88"/>
  </r>
  <r>
    <n v="5687"/>
    <n v="90780"/>
    <s v="Mark Berry"/>
    <s v="Air Cargo"/>
    <x v="2"/>
    <x v="2"/>
    <s v="Low"/>
    <s v="Grenache Rose"/>
    <x v="0"/>
    <x v="4"/>
    <s v="Locations by Dave Phinney F Rose&quot;"/>
    <s v="Small Crate"/>
    <s v="Mandurah"/>
    <x v="452"/>
    <d v="2013-08-07T00:00:00"/>
    <n v="9"/>
    <n v="7.0000000000000007E-2"/>
    <n v="100.98"/>
    <n v="35.840000000000003"/>
    <n v="908.82"/>
  </r>
  <r>
    <n v="5688"/>
    <n v="90780"/>
    <s v="Mark Berry"/>
    <s v="Air Cargo"/>
    <x v="2"/>
    <x v="2"/>
    <s v="Low"/>
    <s v="Cremant"/>
    <x v="0"/>
    <x v="4"/>
    <s v="Miraval Rose (1.5 Liter Magnum) 2014"/>
    <s v="Small Crate"/>
    <s v="Bunbury"/>
    <x v="452"/>
    <d v="2013-08-07T00:00:00"/>
    <n v="25"/>
    <n v="0.01"/>
    <n v="70.98"/>
    <n v="26.74"/>
    <n v="1774.5"/>
  </r>
  <r>
    <n v="5689"/>
    <n v="90780"/>
    <s v="Mark Berry"/>
    <s v="Express Road Cargo"/>
    <x v="2"/>
    <x v="2"/>
    <s v="Low"/>
    <s v="Champagne"/>
    <x v="0"/>
    <x v="4"/>
    <s v="Chateau d'Esclans Garrus Rose 2013"/>
    <s v="Mini Crate"/>
    <s v="Rockingham"/>
    <x v="452"/>
    <d v="2013-08-04T00:00:00"/>
    <n v="8"/>
    <n v="0.05"/>
    <n v="182.55"/>
    <n v="69"/>
    <n v="1460.4"/>
  </r>
  <r>
    <n v="5690"/>
    <n v="89510"/>
    <s v="Ernest Simmons"/>
    <s v="Express Road Cargo"/>
    <x v="0"/>
    <x v="0"/>
    <s v="Low"/>
    <s v="Merlot"/>
    <x v="0"/>
    <x v="4"/>
    <s v="La Playa Estate Cabernet Sauvignon Rose 2015"/>
    <s v="Standard Size Crate"/>
    <s v="Palmerston"/>
    <x v="534"/>
    <d v="2012-01-04T00:00:00"/>
    <n v="14"/>
    <n v="0.08"/>
    <n v="12.98"/>
    <n v="3.14"/>
    <n v="181.72"/>
  </r>
  <r>
    <n v="5691"/>
    <n v="86420"/>
    <s v="Jerry Welch"/>
    <s v="Express Road Cargo"/>
    <x v="0"/>
    <x v="3"/>
    <s v="High"/>
    <s v="Merlot"/>
    <x v="0"/>
    <x v="4"/>
    <s v="Pierre Sparr Cremant d'Alsace Reserve Brut Rose"/>
    <s v="Large Crate"/>
    <s v="Grafton"/>
    <x v="330"/>
    <d v="2013-10-21T00:00:00"/>
    <n v="15"/>
    <n v="0.08"/>
    <n v="10.35"/>
    <n v="0.99"/>
    <n v="155.25"/>
  </r>
  <r>
    <n v="5692"/>
    <n v="91521"/>
    <s v="Henry Boyd"/>
    <s v="Road Cargo"/>
    <x v="0"/>
    <x v="0"/>
    <s v="High"/>
    <s v="Sangiovese"/>
    <x v="0"/>
    <x v="4"/>
    <s v="Bertani Bertarose 2014"/>
    <s v="Full Container"/>
    <s v="Rockhampton"/>
    <x v="331"/>
    <d v="2011-06-16T00:00:00"/>
    <n v="8"/>
    <n v="0.04"/>
    <n v="5.88"/>
    <n v="3.04"/>
    <n v="47.04"/>
  </r>
  <r>
    <n v="5693"/>
    <n v="86040"/>
    <s v="John Carter"/>
    <s v="Express Road Cargo"/>
    <x v="0"/>
    <x v="0"/>
    <s v="Critical"/>
    <s v="Malbec"/>
    <x v="0"/>
    <x v="4"/>
    <s v="Gerard Bertrand Cote des Roses Rose 2014"/>
    <s v="Large Crate"/>
    <s v="Gympie"/>
    <x v="687"/>
    <d v="2013-09-20T00:00:00"/>
    <n v="26"/>
    <n v="7.0000000000000007E-2"/>
    <n v="15.01"/>
    <n v="8.4"/>
    <n v="390.26"/>
  </r>
  <r>
    <n v="5694"/>
    <n v="86040"/>
    <s v="John Carter"/>
    <s v="Express Road Cargo"/>
    <x v="0"/>
    <x v="0"/>
    <s v="Critical"/>
    <s v="Shiraz"/>
    <x v="0"/>
    <x v="4"/>
    <s v="Moet &amp; Chandon Imperial"/>
    <s v="Full Container"/>
    <s v="Maryborough"/>
    <x v="687"/>
    <d v="2013-09-20T00:00:00"/>
    <n v="14"/>
    <n v="0.06"/>
    <n v="8.56"/>
    <n v="5.16"/>
    <n v="119.84"/>
  </r>
  <r>
    <n v="5695"/>
    <n v="86040"/>
    <s v="James Ford"/>
    <s v="Express Road Cargo"/>
    <x v="0"/>
    <x v="3"/>
    <s v="Critical"/>
    <s v="Pinot Noir"/>
    <x v="0"/>
    <x v="4"/>
    <s v="Gerard Bertrand Cote des Roses Rose 2014"/>
    <s v="Large Crate"/>
    <s v="Queanbeyan"/>
    <x v="687"/>
    <d v="2013-09-20T00:00:00"/>
    <n v="13"/>
    <n v="0.04"/>
    <n v="6.48"/>
    <n v="5.1100000000000003"/>
    <n v="84.240000000000009"/>
  </r>
  <r>
    <n v="5696"/>
    <n v="87506"/>
    <s v="Douglas Sanchez"/>
    <s v="Express Road Cargo"/>
    <x v="0"/>
    <x v="0"/>
    <s v="Low"/>
    <s v="Merlot"/>
    <x v="0"/>
    <x v="4"/>
    <s v="Domaine Lafond Roc-Epine Tavel Rose 2014"/>
    <s v="Full Container"/>
    <s v="Gladstone"/>
    <x v="13"/>
    <d v="2011-09-29T00:00:00"/>
    <n v="15"/>
    <n v="0.09"/>
    <n v="4"/>
    <n v="1.3"/>
    <n v="60"/>
  </r>
  <r>
    <n v="5697"/>
    <n v="87506"/>
    <s v="Douglas Sanchez"/>
    <s v="Road Cargo"/>
    <x v="1"/>
    <x v="0"/>
    <s v="Low"/>
    <s v="Pinot Gris"/>
    <x v="0"/>
    <x v="4"/>
    <s v="Leeuwin Estate Art Series Chardonnay 2012"/>
    <s v="Large Crate"/>
    <s v="Mount Isa"/>
    <x v="13"/>
    <d v="2011-09-25T00:00:00"/>
    <n v="16"/>
    <n v="7.0000000000000007E-2"/>
    <n v="85.99"/>
    <n v="10.78"/>
    <n v="1375.84"/>
  </r>
  <r>
    <n v="5698"/>
    <n v="90508"/>
    <s v="Justin Hayes"/>
    <s v="Express Road Cargo"/>
    <x v="2"/>
    <x v="1"/>
    <s v="High"/>
    <s v="Champagne"/>
    <x v="0"/>
    <x v="4"/>
    <s v="Domaine Lafage Miraflors Rose 2013"/>
    <s v="Large Crate"/>
    <s v="Frankston"/>
    <x v="314"/>
    <d v="2012-12-03T00:00:00"/>
    <n v="21"/>
    <n v="0.03"/>
    <n v="6.24"/>
    <n v="5.22"/>
    <n v="131.04"/>
  </r>
  <r>
    <n v="5699"/>
    <n v="90508"/>
    <s v="Justin Hayes"/>
    <s v="Express Road Cargo"/>
    <x v="0"/>
    <x v="1"/>
    <s v="High"/>
    <s v="Malbec"/>
    <x v="0"/>
    <x v="4"/>
    <s v="Schramsberg Cremant Demi-Sec 2011"/>
    <s v="Large Crate"/>
    <s v="Bendigo"/>
    <x v="314"/>
    <d v="2012-12-02T00:00:00"/>
    <n v="6"/>
    <n v="0.06"/>
    <n v="40.99"/>
    <n v="17.48"/>
    <n v="245.94"/>
  </r>
  <r>
    <n v="5700"/>
    <n v="88270"/>
    <s v="Billy Montgomery"/>
    <s v="Express Road Cargo"/>
    <x v="0"/>
    <x v="3"/>
    <s v="Medium"/>
    <s v="Malbec"/>
    <x v="0"/>
    <x v="4"/>
    <s v="Moet &amp; Chandon Imperial"/>
    <s v="Full Container"/>
    <s v="Armidale"/>
    <x v="772"/>
    <d v="2011-08-15T00:00:00"/>
    <n v="12"/>
    <n v="7.0000000000000007E-2"/>
    <n v="1.76"/>
    <n v="0.7"/>
    <n v="21.12"/>
  </r>
  <r>
    <n v="5701"/>
    <n v="88270"/>
    <s v="Billy Montgomery"/>
    <s v="Express Road Cargo"/>
    <x v="1"/>
    <x v="3"/>
    <s v="Medium"/>
    <s v="Pinot Gris"/>
    <x v="0"/>
    <x v="4"/>
    <s v="Villa Maria Private Bin Sauvignon Blanc 2015"/>
    <s v="Standard Size Crate"/>
    <s v="Queanbeyan"/>
    <x v="772"/>
    <d v="2011-08-14T00:00:00"/>
    <n v="4"/>
    <n v="0.02"/>
    <n v="20.99"/>
    <n v="3.3"/>
    <n v="83.96"/>
  </r>
  <r>
    <n v="5702"/>
    <n v="87063"/>
    <s v="Maria George"/>
    <s v="Express Road Cargo"/>
    <x v="0"/>
    <x v="0"/>
    <s v="Low"/>
    <s v="Zinfandel"/>
    <x v="0"/>
    <x v="4"/>
    <s v="Domaine Lafond Roc-Epine Tavel Rose 2014"/>
    <s v="Full Container"/>
    <s v="Bundaberg"/>
    <x v="332"/>
    <d v="2012-06-10T00:00:00"/>
    <n v="9"/>
    <n v="0.1"/>
    <n v="9.85"/>
    <n v="4.82"/>
    <n v="88.649999999999991"/>
  </r>
  <r>
    <n v="5703"/>
    <n v="87205"/>
    <s v="Jesse Bradley"/>
    <s v="Express Road Cargo"/>
    <x v="2"/>
    <x v="1"/>
    <s v="Critical"/>
    <s v="Sangiovese Rose"/>
    <x v="0"/>
    <x v="4"/>
    <s v="Sutter Home White Zinfandel"/>
    <s v="Standard Size Crate"/>
    <s v="Bendigo"/>
    <x v="329"/>
    <d v="2013-06-19T00:00:00"/>
    <n v="16"/>
    <n v="0.08"/>
    <n v="12.2"/>
    <n v="6.02"/>
    <n v="195.2"/>
  </r>
  <r>
    <n v="5704"/>
    <n v="91453"/>
    <s v="Gary Mason"/>
    <s v="Express Road Cargo"/>
    <x v="2"/>
    <x v="2"/>
    <s v="Medium"/>
    <s v="Cremant"/>
    <x v="0"/>
    <x v="4"/>
    <s v="Chateau D'Aqueria Tavel Rose 2013"/>
    <s v="Loose Wrap"/>
    <s v="Busseltol"/>
    <x v="168"/>
    <d v="2013-07-22T00:00:00"/>
    <n v="4"/>
    <n v="0.02"/>
    <n v="55.5"/>
    <n v="52.2"/>
    <n v="222"/>
  </r>
  <r>
    <n v="5705"/>
    <n v="91453"/>
    <s v="Gary Mason"/>
    <s v="Road Cargo"/>
    <x v="0"/>
    <x v="2"/>
    <s v="Medium"/>
    <s v="Sangiovese"/>
    <x v="0"/>
    <x v="4"/>
    <s v="Chateau D'Aqueria Tavel Rose 2013"/>
    <s v="Large Crate"/>
    <s v="Mandurah"/>
    <x v="168"/>
    <d v="2013-07-22T00:00:00"/>
    <n v="8"/>
    <n v="0.01"/>
    <n v="15.51"/>
    <n v="5.8"/>
    <n v="124.08"/>
  </r>
  <r>
    <n v="5706"/>
    <n v="91036"/>
    <s v="James Fox"/>
    <s v="Express Road Cargo"/>
    <x v="2"/>
    <x v="3"/>
    <s v="Low"/>
    <s v="Sangiovese Rose"/>
    <x v="0"/>
    <x v="4"/>
    <s v="Sutter Home White Zinfandel"/>
    <s v="Full Container"/>
    <s v="Armidale"/>
    <x v="1180"/>
    <d v="2010-09-01T00:00:00"/>
    <n v="4"/>
    <n v="0.09"/>
    <n v="14.2"/>
    <n v="5.3"/>
    <n v="56.8"/>
  </r>
  <r>
    <n v="5707"/>
    <n v="88347"/>
    <s v="Walter Bailey"/>
    <s v="Express Road Cargo"/>
    <x v="0"/>
    <x v="1"/>
    <s v="Not Specified"/>
    <s v="Malbec"/>
    <x v="0"/>
    <x v="4"/>
    <s v="Schramsberg Cremant Demi-Sec 2011"/>
    <s v="Large Crate"/>
    <s v="Canberra"/>
    <x v="1132"/>
    <d v="2013-12-18T00:00:00"/>
    <n v="23"/>
    <n v="0.05"/>
    <n v="5.74"/>
    <n v="5.01"/>
    <n v="132.02000000000001"/>
  </r>
  <r>
    <n v="5708"/>
    <n v="88347"/>
    <s v="Walter Bailey"/>
    <s v="Air Cargo"/>
    <x v="1"/>
    <x v="1"/>
    <s v="Not Specified"/>
    <s v="Reisling"/>
    <x v="0"/>
    <x v="4"/>
    <s v="Dog Point Vineyard Sauvignon Blanc 2014"/>
    <s v="Extra Large Crate"/>
    <s v="Canberra"/>
    <x v="1132"/>
    <d v="2013-12-18T00:00:00"/>
    <n v="1"/>
    <n v="0.01"/>
    <n v="1500.97"/>
    <n v="29.7"/>
    <n v="1500.97"/>
  </r>
  <r>
    <n v="5709"/>
    <n v="88347"/>
    <s v="Walter Bailey"/>
    <s v="Express Road Cargo"/>
    <x v="1"/>
    <x v="1"/>
    <s v="Not Specified"/>
    <s v="Chardonnay"/>
    <x v="0"/>
    <x v="4"/>
    <s v="Villa Maria Private Bin Sauvignon Blanc 2015"/>
    <s v="Large Crate"/>
    <s v="Canberra"/>
    <x v="1132"/>
    <d v="2013-12-16T00:00:00"/>
    <n v="10"/>
    <n v="7.0000000000000007E-2"/>
    <n v="205.99"/>
    <n v="5.26"/>
    <n v="2059.9"/>
  </r>
  <r>
    <n v="5710"/>
    <n v="88384"/>
    <s v="Sarah Flores"/>
    <s v="Express Road Cargo"/>
    <x v="2"/>
    <x v="3"/>
    <s v="Medium"/>
    <s v="Cremant"/>
    <x v="0"/>
    <x v="4"/>
    <s v="Orin Swift Cellars Fragile Rose 2014"/>
    <s v="Full Container"/>
    <s v="Campbeltown"/>
    <x v="944"/>
    <d v="2012-10-14T00:00:00"/>
    <n v="1"/>
    <n v="0.03"/>
    <n v="5.08"/>
    <n v="2.0299999999999998"/>
    <n v="5.08"/>
  </r>
  <r>
    <n v="5711"/>
    <n v="90503"/>
    <s v="Justin Hayes"/>
    <s v="Air Cargo"/>
    <x v="2"/>
    <x v="1"/>
    <s v="Critical"/>
    <s v="Grenache Rose"/>
    <x v="0"/>
    <x v="4"/>
    <s v="Barnard Griffin Rose of Sangiovese 2014"/>
    <s v="Small Crate"/>
    <s v="Ballarat"/>
    <x v="511"/>
    <d v="2011-10-04T00:00:00"/>
    <n v="7"/>
    <n v="0.06"/>
    <n v="150.97999999999999"/>
    <n v="16.010000000000002"/>
    <n v="1056.8599999999999"/>
  </r>
  <r>
    <n v="5712"/>
    <n v="86109"/>
    <s v="Earl Jordan"/>
    <s v="Express Road Cargo"/>
    <x v="0"/>
    <x v="1"/>
    <s v="Low"/>
    <s v="Pinot Noir"/>
    <x v="0"/>
    <x v="2"/>
    <s v="Jean-Baptiste Adam Les Natures Cremant d'Alsace Brut"/>
    <s v="Large Crate"/>
    <s v="Hobart"/>
    <x v="400"/>
    <d v="2011-10-08T00:00:00"/>
    <n v="19"/>
    <n v="0.06"/>
    <n v="4.28"/>
    <n v="4.79"/>
    <n v="81.320000000000007"/>
  </r>
  <r>
    <n v="5713"/>
    <n v="90157"/>
    <s v="Alan Lawrence"/>
    <s v="Express Road Cargo"/>
    <x v="0"/>
    <x v="2"/>
    <s v="High"/>
    <s v="Pinot Noir"/>
    <x v="0"/>
    <x v="2"/>
    <s v="Miraval Rose (1.5 Liter Magnum) 2014"/>
    <s v="Large Crate"/>
    <s v="Freemantle"/>
    <x v="893"/>
    <d v="2012-08-20T00:00:00"/>
    <n v="5"/>
    <n v="0.04"/>
    <n v="5.4"/>
    <n v="7.78"/>
    <n v="27"/>
  </r>
  <r>
    <n v="5714"/>
    <n v="90795"/>
    <s v="Steve Hicks"/>
    <s v="Express Road Cargo"/>
    <x v="0"/>
    <x v="0"/>
    <s v="Critical"/>
    <s v="Malbec"/>
    <x v="0"/>
    <x v="2"/>
    <s v="Moet &amp; Chandon Imperial"/>
    <s v="Large Crate"/>
    <s v="Maryborough"/>
    <x v="333"/>
    <d v="2013-04-05T00:00:00"/>
    <n v="11"/>
    <n v="0.04"/>
    <n v="3.52"/>
    <n v="6.83"/>
    <n v="38.72"/>
  </r>
  <r>
    <n v="5715"/>
    <n v="89033"/>
    <s v="Carlos Mills"/>
    <s v="Express Road Cargo"/>
    <x v="2"/>
    <x v="1"/>
    <s v="High"/>
    <s v="Champagne"/>
    <x v="0"/>
    <x v="2"/>
    <s v="Gerard Bertrand Cote des Roses Rose 2014"/>
    <s v="Standard Size Crate"/>
    <s v="Hobart"/>
    <x v="868"/>
    <d v="2013-03-03T00:00:00"/>
    <n v="12"/>
    <n v="0.05"/>
    <n v="8.75"/>
    <n v="8.5399999999999991"/>
    <n v="105"/>
  </r>
  <r>
    <n v="5716"/>
    <n v="87311"/>
    <s v="Jennifer Phillips"/>
    <s v="Express Road Cargo"/>
    <x v="1"/>
    <x v="1"/>
    <s v="Critical"/>
    <s v="Reisling"/>
    <x v="0"/>
    <x v="2"/>
    <s v="Rombauer Chardonnay 2014"/>
    <s v="Large Crate"/>
    <s v="Launceston"/>
    <x v="1152"/>
    <d v="2013-03-14T00:00:00"/>
    <n v="2"/>
    <n v="0.06"/>
    <n v="115.99"/>
    <n v="5.26"/>
    <n v="231.98"/>
  </r>
  <r>
    <n v="5717"/>
    <n v="89328"/>
    <s v="Kenneth Walker"/>
    <s v="Express Road Cargo"/>
    <x v="0"/>
    <x v="2"/>
    <s v="Not Specified"/>
    <s v="Malbec"/>
    <x v="0"/>
    <x v="2"/>
    <s v="Pietradolce Etna Rosato 2014"/>
    <s v="Large Crate"/>
    <s v="Bunbury"/>
    <x v="183"/>
    <d v="2011-09-02T00:00:00"/>
    <n v="18"/>
    <n v="0.05"/>
    <n v="6.48"/>
    <n v="7.86"/>
    <n v="116.64000000000001"/>
  </r>
  <r>
    <n v="5718"/>
    <n v="86263"/>
    <s v="Dennis Simmons"/>
    <s v="Air Cargo"/>
    <x v="1"/>
    <x v="1"/>
    <s v="High"/>
    <s v="Sauvignon Blanc"/>
    <x v="0"/>
    <x v="2"/>
    <s v="Dog Point Vineyard Sauvignon Blanc 2014"/>
    <s v="Extra Large Crate"/>
    <s v="Victor Harbor"/>
    <x v="234"/>
    <d v="2010-07-13T00:00:00"/>
    <n v="2"/>
    <n v="0.04"/>
    <n v="90.97"/>
    <n v="28"/>
    <n v="181.94"/>
  </r>
  <r>
    <n v="5719"/>
    <n v="86263"/>
    <s v="Dennis Simmons"/>
    <s v="Express Road Cargo"/>
    <x v="0"/>
    <x v="1"/>
    <s v="High"/>
    <s v="Malbec"/>
    <x v="0"/>
    <x v="2"/>
    <s v="Jean-Baptiste Adam Les Natures Cremant d'Alsace Brut"/>
    <s v="Mini Crate"/>
    <s v="Canberra"/>
    <x v="234"/>
    <d v="2010-07-13T00:00:00"/>
    <n v="1"/>
    <n v="7.0000000000000007E-2"/>
    <n v="20.34"/>
    <n v="35"/>
    <n v="20.34"/>
  </r>
  <r>
    <n v="5720"/>
    <n v="90566"/>
    <s v="Edward Thompson"/>
    <s v="Express Road Cargo"/>
    <x v="2"/>
    <x v="3"/>
    <s v="Low"/>
    <s v="Grenache Rose"/>
    <x v="0"/>
    <x v="2"/>
    <s v="Marques de Caceres Rioja Rosado 2014"/>
    <s v="Standard Size Crate"/>
    <s v="Penrith"/>
    <x v="1310"/>
    <d v="2013-11-26T00:00:00"/>
    <n v="32"/>
    <n v="7.0000000000000007E-2"/>
    <n v="5.47"/>
    <n v="5.26"/>
    <n v="175.04"/>
  </r>
  <r>
    <n v="5721"/>
    <n v="88226"/>
    <s v="Carl Perkins"/>
    <s v="Air Cargo"/>
    <x v="2"/>
    <x v="1"/>
    <s v="Low"/>
    <s v="Champagne"/>
    <x v="0"/>
    <x v="2"/>
    <s v="Bertani Bertarose 2014"/>
    <s v="Extra Large Crate"/>
    <s v="Devonport"/>
    <x v="1311"/>
    <d v="2012-05-30T00:00:00"/>
    <n v="18"/>
    <n v="0.08"/>
    <n v="284.98"/>
    <n v="69.55"/>
    <n v="5129.6400000000003"/>
  </r>
  <r>
    <n v="5722"/>
    <n v="89035"/>
    <s v="Carlos Mills"/>
    <s v="Express Road Cargo"/>
    <x v="2"/>
    <x v="1"/>
    <s v="High"/>
    <s v="Champagne"/>
    <x v="0"/>
    <x v="2"/>
    <s v="Chateau d'Esclans Garrus Rose 2013"/>
    <s v="Mini Crate"/>
    <s v="Hobart"/>
    <x v="931"/>
    <d v="2013-07-18T00:00:00"/>
    <n v="6"/>
    <n v="0.02"/>
    <n v="209.37"/>
    <n v="69"/>
    <n v="1256.22"/>
  </r>
  <r>
    <n v="5723"/>
    <n v="88276"/>
    <s v="Phillip Gray"/>
    <s v="Express Road Cargo"/>
    <x v="0"/>
    <x v="3"/>
    <s v="High"/>
    <s v="Merlot"/>
    <x v="0"/>
    <x v="2"/>
    <s v="Laurent-Perrier Brut Millesime 2006"/>
    <s v="Full Container"/>
    <s v="Blue Mountains"/>
    <x v="433"/>
    <d v="2013-04-29T00:00:00"/>
    <n v="13"/>
    <n v="0.03"/>
    <n v="4.13"/>
    <n v="1.23"/>
    <n v="53.69"/>
  </r>
  <r>
    <n v="5724"/>
    <n v="88276"/>
    <s v="Phillip Gray"/>
    <s v="Express Road Cargo"/>
    <x v="0"/>
    <x v="3"/>
    <s v="High"/>
    <s v="Pinot Noir"/>
    <x v="0"/>
    <x v="2"/>
    <s v="Lucien Albrecht Cremant d'Alsace Brut Rose"/>
    <s v="Full Container"/>
    <s v="Wagga Wagga"/>
    <x v="433"/>
    <d v="2013-04-28T00:00:00"/>
    <n v="1"/>
    <n v="0.06"/>
    <n v="3.28"/>
    <n v="5"/>
    <n v="3.28"/>
  </r>
  <r>
    <n v="5725"/>
    <n v="88068"/>
    <s v="Larry Hall"/>
    <s v="Express Road Cargo"/>
    <x v="1"/>
    <x v="2"/>
    <s v="High"/>
    <s v="Chardonnay"/>
    <x v="0"/>
    <x v="2"/>
    <s v="Mercer Canyons Chardonnay 2013"/>
    <s v="Large Crate"/>
    <s v="Bunbury"/>
    <x v="19"/>
    <d v="2013-05-09T00:00:00"/>
    <n v="1"/>
    <n v="0.06"/>
    <n v="27.48"/>
    <n v="4"/>
    <n v="27.48"/>
  </r>
  <r>
    <n v="5726"/>
    <n v="90462"/>
    <s v="Kathy Sanchez"/>
    <s v="Express Road Cargo"/>
    <x v="0"/>
    <x v="2"/>
    <s v="Low"/>
    <s v="Sangiovese"/>
    <x v="0"/>
    <x v="2"/>
    <s v="Dom Perignon 2006"/>
    <s v="Large Crate"/>
    <s v="Rockingham"/>
    <x v="533"/>
    <d v="2010-08-02T00:00:00"/>
    <n v="5"/>
    <n v="7.0000000000000007E-2"/>
    <n v="16.739999999999998"/>
    <n v="7.04"/>
    <n v="83.699999999999989"/>
  </r>
  <r>
    <n v="5727"/>
    <n v="90462"/>
    <s v="Tammy Pierce"/>
    <s v="Air Cargo"/>
    <x v="2"/>
    <x v="1"/>
    <s v="Low"/>
    <s v="Grenache Rose"/>
    <x v="0"/>
    <x v="2"/>
    <s v="Pietradolce Etna Rosato 2014"/>
    <s v="Extra Large Crate"/>
    <s v="Port Lincoln"/>
    <x v="533"/>
    <d v="2010-07-30T00:00:00"/>
    <n v="4"/>
    <n v="0.05"/>
    <n v="122.99"/>
    <n v="70.2"/>
    <n v="491.96"/>
  </r>
  <r>
    <n v="5728"/>
    <n v="90462"/>
    <s v="Sarah Brooks"/>
    <s v="Express Road Cargo"/>
    <x v="0"/>
    <x v="2"/>
    <s v="Low"/>
    <s v="Sangiovese"/>
    <x v="0"/>
    <x v="2"/>
    <s v="Roederer Estate L'Ermitage 2007"/>
    <s v="Full Container"/>
    <s v="Bunbury"/>
    <x v="533"/>
    <d v="2010-07-31T00:00:00"/>
    <n v="9"/>
    <n v="0.06"/>
    <n v="6.45"/>
    <n v="1.34"/>
    <n v="58.050000000000004"/>
  </r>
  <r>
    <n v="5729"/>
    <n v="89349"/>
    <s v="Craig George"/>
    <s v="Express Road Cargo"/>
    <x v="0"/>
    <x v="0"/>
    <s v="Low"/>
    <s v="Malbec"/>
    <x v="0"/>
    <x v="2"/>
    <s v="Langlois Chateau Cremant de Loire Brut"/>
    <s v="Large Crate"/>
    <s v="Maryborough"/>
    <x v="1196"/>
    <d v="2012-04-11T00:00:00"/>
    <n v="10"/>
    <n v="0"/>
    <n v="6.48"/>
    <n v="8.19"/>
    <n v="64.800000000000011"/>
  </r>
  <r>
    <n v="5730"/>
    <n v="88882"/>
    <s v="Kevin Miller"/>
    <s v="Road Cargo"/>
    <x v="0"/>
    <x v="1"/>
    <s v="Medium"/>
    <s v="Sangiovese"/>
    <x v="0"/>
    <x v="2"/>
    <s v="Louis Roederer Cristal Brut 2006"/>
    <s v="Large Crate"/>
    <s v="Launceston"/>
    <x v="1080"/>
    <d v="2010-10-03T00:00:00"/>
    <n v="16"/>
    <n v="0.08"/>
    <n v="67.28"/>
    <n v="19.989999999999998"/>
    <n v="1076.48"/>
  </r>
  <r>
    <n v="5731"/>
    <n v="87667"/>
    <s v="Raymond Daniels"/>
    <s v="Road Cargo"/>
    <x v="0"/>
    <x v="2"/>
    <s v="Low"/>
    <s v="Sangiovese"/>
    <x v="0"/>
    <x v="2"/>
    <s v="Jean-Baptiste Adam Les Natures Cremant d'Alsace Brut"/>
    <s v="Large Crate"/>
    <s v="Geraldton"/>
    <x v="1021"/>
    <d v="2013-09-03T00:00:00"/>
    <n v="7"/>
    <n v="0"/>
    <n v="2.89"/>
    <n v="0.5"/>
    <n v="20.23"/>
  </r>
  <r>
    <n v="5732"/>
    <n v="87105"/>
    <s v="Peter Rodriguez"/>
    <s v="Express Road Cargo"/>
    <x v="1"/>
    <x v="2"/>
    <s v="Not Specified"/>
    <s v="Reisling"/>
    <x v="0"/>
    <x v="2"/>
    <s v="Leeuwin Estate Art Series Chardonnay 2012"/>
    <s v="Standard Size Crate"/>
    <s v="Rockingham"/>
    <x v="957"/>
    <d v="2011-02-07T00:00:00"/>
    <n v="1"/>
    <n v="0.08"/>
    <n v="60.98"/>
    <n v="1.99"/>
    <n v="60.98"/>
  </r>
  <r>
    <n v="5733"/>
    <n v="87105"/>
    <s v="Peter Rodriguez"/>
    <s v="Express Road Cargo"/>
    <x v="0"/>
    <x v="2"/>
    <s v="Not Specified"/>
    <s v="Shiraz"/>
    <x v="0"/>
    <x v="2"/>
    <s v="Miraval Rose (1.5 Liter Magnum) 2014"/>
    <s v="Large Crate"/>
    <s v="Rockingham"/>
    <x v="957"/>
    <d v="2011-02-07T00:00:00"/>
    <n v="6"/>
    <n v="0"/>
    <n v="29.74"/>
    <n v="6.64"/>
    <n v="178.44"/>
  </r>
  <r>
    <n v="5734"/>
    <n v="87105"/>
    <s v="Peter Rodriguez"/>
    <s v="Road Cargo"/>
    <x v="0"/>
    <x v="2"/>
    <s v="Not Specified"/>
    <s v="Zinfandel"/>
    <x v="0"/>
    <x v="2"/>
    <s v="Sutter Home White Zinfandel"/>
    <s v="Large Crate"/>
    <s v="Perth"/>
    <x v="957"/>
    <d v="2011-02-08T00:00:00"/>
    <n v="1"/>
    <n v="0.08"/>
    <n v="12.21"/>
    <n v="4.8099999999999996"/>
    <n v="12.21"/>
  </r>
  <r>
    <n v="5735"/>
    <n v="90486"/>
    <s v="Laura Campbell"/>
    <s v="Express Road Cargo"/>
    <x v="0"/>
    <x v="1"/>
    <s v="High"/>
    <s v="Pinot Noir"/>
    <x v="0"/>
    <x v="2"/>
    <s v="Louis Roederer Cristal Brut 2006"/>
    <s v="Mini Crate"/>
    <s v="Adelaide"/>
    <x v="213"/>
    <d v="2013-09-20T00:00:00"/>
    <n v="14"/>
    <n v="7.0000000000000007E-2"/>
    <n v="279.48"/>
    <n v="35"/>
    <n v="3912.7200000000003"/>
  </r>
  <r>
    <n v="5736"/>
    <n v="85877"/>
    <s v="Victor George"/>
    <s v="Air Cargo"/>
    <x v="2"/>
    <x v="0"/>
    <s v="High"/>
    <s v="Champagne"/>
    <x v="0"/>
    <x v="2"/>
    <s v="Orin Swift Cellars Fragile Rose 2014"/>
    <s v="Extra Large Crate"/>
    <s v="Palmerston"/>
    <x v="698"/>
    <d v="2013-10-09T00:00:00"/>
    <n v="14"/>
    <n v="0.02"/>
    <n v="284.98"/>
    <n v="69.55"/>
    <n v="3989.7200000000003"/>
  </r>
  <r>
    <n v="5737"/>
    <n v="85877"/>
    <s v="Victor George"/>
    <s v="Express Road Cargo"/>
    <x v="0"/>
    <x v="0"/>
    <s v="High"/>
    <s v="Merlot"/>
    <x v="0"/>
    <x v="2"/>
    <s v="Belle Glos Oeil de Perdrix Pinot Noir Blanc 2014"/>
    <s v="Full Container"/>
    <s v="Palmerston"/>
    <x v="698"/>
    <d v="2013-10-08T00:00:00"/>
    <n v="17"/>
    <n v="0.09"/>
    <n v="3.58"/>
    <n v="1.63"/>
    <n v="60.86"/>
  </r>
  <r>
    <n v="5738"/>
    <n v="85877"/>
    <s v="Justin Harrison"/>
    <s v="Express Road Cargo"/>
    <x v="0"/>
    <x v="0"/>
    <s v="High"/>
    <s v="Pinot Noir"/>
    <x v="0"/>
    <x v="2"/>
    <s v="Chateau D'Aqueria Tavel Rose 2013"/>
    <s v="Large Crate"/>
    <s v="Darwin"/>
    <x v="698"/>
    <d v="2013-10-10T00:00:00"/>
    <n v="6"/>
    <n v="0.05"/>
    <n v="11.29"/>
    <n v="5.03"/>
    <n v="67.739999999999995"/>
  </r>
  <r>
    <n v="5739"/>
    <n v="91363"/>
    <s v="Philip Ortiz"/>
    <s v="Express Road Cargo"/>
    <x v="2"/>
    <x v="1"/>
    <s v="Not Specified"/>
    <s v="Grenache Rose"/>
    <x v="0"/>
    <x v="2"/>
    <s v="Orin Swift Cellars Fragile Rose 2014"/>
    <s v="Large Crate"/>
    <s v="Mount Barker"/>
    <x v="1180"/>
    <d v="2010-08-29T00:00:00"/>
    <n v="15"/>
    <n v="0.05"/>
    <n v="9.65"/>
    <n v="6.22"/>
    <n v="144.75"/>
  </r>
  <r>
    <n v="5740"/>
    <n v="90234"/>
    <s v="Jeffrey Roberts"/>
    <s v="Express Road Cargo"/>
    <x v="0"/>
    <x v="2"/>
    <s v="Not Specified"/>
    <s v="Cabernet Sauvignon"/>
    <x v="0"/>
    <x v="2"/>
    <s v="Louis Roederer Cristal Brut 2006"/>
    <s v="Full Container"/>
    <s v="Mandurah"/>
    <x v="632"/>
    <d v="2012-10-18T00:00:00"/>
    <n v="6"/>
    <n v="0.05"/>
    <n v="29.14"/>
    <n v="4.8600000000000003"/>
    <n v="174.84"/>
  </r>
  <r>
    <n v="5741"/>
    <n v="90628"/>
    <s v="Mark Peters"/>
    <s v="Express Road Cargo"/>
    <x v="0"/>
    <x v="1"/>
    <s v="High"/>
    <s v="Sangiovese"/>
    <x v="0"/>
    <x v="2"/>
    <s v="Roederer Estate L'Ermitage 2007"/>
    <s v="Standard Size Crate"/>
    <s v="Canberra"/>
    <x v="597"/>
    <d v="2013-08-05T00:00:00"/>
    <n v="23"/>
    <n v="0.06"/>
    <n v="10.48"/>
    <n v="2.89"/>
    <n v="241.04000000000002"/>
  </r>
  <r>
    <n v="5742"/>
    <n v="90118"/>
    <s v="Bruce Hanson"/>
    <s v="Express Road Cargo"/>
    <x v="1"/>
    <x v="1"/>
    <s v="Not Specified"/>
    <s v="Pinot Gris"/>
    <x v="0"/>
    <x v="2"/>
    <s v="Grgich Hills Chardonnay 2012"/>
    <s v="Mini Crate"/>
    <s v="Adelaide"/>
    <x v="336"/>
    <d v="2011-09-25T00:00:00"/>
    <n v="10"/>
    <n v="0.08"/>
    <n v="499.99"/>
    <n v="24.49"/>
    <n v="4999.8999999999996"/>
  </r>
  <r>
    <n v="5743"/>
    <n v="86237"/>
    <s v="Mark Snyder"/>
    <s v="Express Road Cargo"/>
    <x v="0"/>
    <x v="1"/>
    <s v="Critical"/>
    <s v="Shiraz"/>
    <x v="0"/>
    <x v="2"/>
    <s v="Laurent-Perrier Brut Rose"/>
    <s v="Full Container"/>
    <s v="Burnie"/>
    <x v="1186"/>
    <d v="2012-02-11T00:00:00"/>
    <n v="9"/>
    <n v="0.01"/>
    <n v="7.08"/>
    <n v="2.35"/>
    <n v="63.72"/>
  </r>
  <r>
    <n v="5744"/>
    <n v="86237"/>
    <s v="Jeffrey Burton"/>
    <s v="Express Road Cargo"/>
    <x v="0"/>
    <x v="3"/>
    <s v="Critical"/>
    <s v="Cabernet Sauvignon"/>
    <x v="0"/>
    <x v="2"/>
    <s v="Louis Roederer Cristal Brut 2006"/>
    <s v="Large Crate"/>
    <s v="Grafton"/>
    <x v="1186"/>
    <d v="2012-02-12T00:00:00"/>
    <n v="1"/>
    <n v="0"/>
    <n v="120.33"/>
    <n v="19.989999999999998"/>
    <n v="120.33"/>
  </r>
  <r>
    <n v="5745"/>
    <n v="86237"/>
    <s v="Jeffrey Burton"/>
    <s v="Road Cargo"/>
    <x v="1"/>
    <x v="3"/>
    <s v="Critical"/>
    <s v="Reisling"/>
    <x v="0"/>
    <x v="2"/>
    <s v="Dog Point Vineyard Sauvignon Blanc 2014"/>
    <s v="Large Crate"/>
    <s v="Albury"/>
    <x v="1186"/>
    <d v="2012-02-11T00:00:00"/>
    <n v="2"/>
    <n v="0.06"/>
    <n v="205.99"/>
    <n v="8.99"/>
    <n v="411.98"/>
  </r>
  <r>
    <n v="5746"/>
    <n v="90477"/>
    <s v="Brian Barnes"/>
    <s v="Express Road Cargo"/>
    <x v="0"/>
    <x v="1"/>
    <s v="Critical"/>
    <s v="Cabernet Sauvignon"/>
    <x v="0"/>
    <x v="2"/>
    <s v="Louis Roederer Cristal Brut 2006"/>
    <s v="Large Crate"/>
    <s v="Launceston"/>
    <x v="837"/>
    <d v="2013-06-28T00:00:00"/>
    <n v="6"/>
    <n v="0.03"/>
    <n v="15.16"/>
    <n v="15.09"/>
    <n v="90.960000000000008"/>
  </r>
  <r>
    <n v="5747"/>
    <n v="88628"/>
    <s v="Christopher Phillips"/>
    <s v="Express Road Cargo"/>
    <x v="2"/>
    <x v="3"/>
    <s v="Critical"/>
    <s v="Cremant"/>
    <x v="0"/>
    <x v="2"/>
    <s v="Marques de Caceres Rioja Rosado 2014"/>
    <s v="Standard Size Crate"/>
    <s v="Armidale"/>
    <x v="121"/>
    <d v="2012-02-24T00:00:00"/>
    <n v="5"/>
    <n v="0.06"/>
    <n v="4.91"/>
    <n v="3.05"/>
    <n v="24.55"/>
  </r>
  <r>
    <n v="5748"/>
    <n v="88060"/>
    <s v="Dorothy Gilbert"/>
    <s v="Air Cargo"/>
    <x v="1"/>
    <x v="2"/>
    <s v="High"/>
    <s v="Chardonnay"/>
    <x v="0"/>
    <x v="2"/>
    <s v="St. Supery Sauvignon Blanc 2015"/>
    <s v="Extra Large Crate"/>
    <s v="Albany"/>
    <x v="1183"/>
    <d v="2010-01-11T00:00:00"/>
    <n v="5"/>
    <n v="0.08"/>
    <n v="297.64"/>
    <n v="14.7"/>
    <n v="1488.1999999999998"/>
  </r>
  <r>
    <n v="5749"/>
    <n v="88060"/>
    <s v="Gloria Carr"/>
    <s v="Express Road Cargo"/>
    <x v="2"/>
    <x v="2"/>
    <s v="High"/>
    <s v="Cremant"/>
    <x v="0"/>
    <x v="2"/>
    <s v="Locations by Dave Phinney F Rose&quot;"/>
    <s v="Mini Crate"/>
    <s v="Rockingham"/>
    <x v="1183"/>
    <d v="2010-01-12T00:00:00"/>
    <n v="11"/>
    <n v="0.02"/>
    <n v="12.99"/>
    <n v="14.37"/>
    <n v="142.89000000000001"/>
  </r>
  <r>
    <n v="5750"/>
    <n v="88060"/>
    <s v="Walter Henry"/>
    <s v="Express Road Cargo"/>
    <x v="0"/>
    <x v="2"/>
    <s v="High"/>
    <s v="Shiraz"/>
    <x v="0"/>
    <x v="2"/>
    <s v="Miraval Rose 2014"/>
    <s v="Loose Wrap"/>
    <s v="Mandurah"/>
    <x v="1183"/>
    <d v="2010-01-12T00:00:00"/>
    <n v="5"/>
    <n v="0.06"/>
    <n v="14.42"/>
    <n v="6.75"/>
    <n v="72.099999999999994"/>
  </r>
  <r>
    <n v="5751"/>
    <n v="88060"/>
    <s v="Jonathan Bradley"/>
    <s v="Road Cargo"/>
    <x v="2"/>
    <x v="1"/>
    <s v="High"/>
    <s v="Cremant"/>
    <x v="0"/>
    <x v="2"/>
    <s v="Miraval Rose (1.5 Liter Magnum) 2014"/>
    <s v="Large Crate"/>
    <s v="Port Lincoln"/>
    <x v="1183"/>
    <d v="2010-01-13T00:00:00"/>
    <n v="7"/>
    <n v="0.05"/>
    <n v="4.1399999999999997"/>
    <n v="6.6"/>
    <n v="28.979999999999997"/>
  </r>
  <r>
    <n v="5752"/>
    <n v="88060"/>
    <s v="Cheryl Ross"/>
    <s v="Express Road Cargo"/>
    <x v="0"/>
    <x v="1"/>
    <s v="High"/>
    <s v="Cabernet Sauvignon"/>
    <x v="0"/>
    <x v="2"/>
    <s v="Sutter Home Pink Moscato"/>
    <s v="Large Crate"/>
    <s v="Victor Harbor"/>
    <x v="1183"/>
    <d v="2010-01-11T00:00:00"/>
    <n v="5"/>
    <n v="0.03"/>
    <n v="11.34"/>
    <n v="5.01"/>
    <n v="56.7"/>
  </r>
  <r>
    <n v="5753"/>
    <n v="91314"/>
    <s v="Gregory Martinez"/>
    <s v="Express Road Cargo"/>
    <x v="0"/>
    <x v="3"/>
    <s v="Critical"/>
    <s v="Pinot Noir"/>
    <x v="0"/>
    <x v="2"/>
    <s v="Jean-Baptiste Adam Les Natures Cremant d'Alsace Brut"/>
    <s v="Full Container"/>
    <s v="Bathurst"/>
    <x v="398"/>
    <d v="2012-03-03T00:00:00"/>
    <n v="5"/>
    <n v="0.06"/>
    <n v="2.78"/>
    <n v="1.34"/>
    <n v="13.899999999999999"/>
  </r>
  <r>
    <n v="5754"/>
    <n v="88946"/>
    <s v="Gloria Gardner"/>
    <s v="Express Road Cargo"/>
    <x v="2"/>
    <x v="1"/>
    <s v="Low"/>
    <s v="Champagne"/>
    <x v="0"/>
    <x v="2"/>
    <s v="Domaine Lafond Roc-Epine Tavel Rose 2014"/>
    <s v="Standard Size Crate"/>
    <s v="Benalla"/>
    <x v="337"/>
    <d v="2011-12-23T00:00:00"/>
    <n v="6"/>
    <n v="0.03"/>
    <n v="14.34"/>
    <n v="5"/>
    <n v="86.039999999999992"/>
  </r>
  <r>
    <n v="5755"/>
    <n v="87797"/>
    <s v="Jack Collins"/>
    <s v="Express Road Cargo"/>
    <x v="0"/>
    <x v="3"/>
    <s v="Critical"/>
    <s v="Malbec"/>
    <x v="0"/>
    <x v="2"/>
    <s v="Marques de Caceres Rioja Rosado 2014"/>
    <s v="Full Container"/>
    <s v="Orange"/>
    <x v="792"/>
    <d v="2011-04-30T00:00:00"/>
    <n v="5"/>
    <n v="0"/>
    <n v="7.04"/>
    <n v="2.17"/>
    <n v="35.200000000000003"/>
  </r>
  <r>
    <n v="5756"/>
    <n v="87647"/>
    <s v="Maria Gardner"/>
    <s v="Express Road Cargo"/>
    <x v="0"/>
    <x v="0"/>
    <s v="Medium"/>
    <s v="Sangiovese"/>
    <x v="0"/>
    <x v="2"/>
    <s v="Chateau D'Aqueria Tavel Rose 2013"/>
    <s v="Large Crate"/>
    <s v="Mount Isa"/>
    <x v="1270"/>
    <d v="2011-06-23T00:00:00"/>
    <n v="8"/>
    <n v="0.03"/>
    <n v="5.58"/>
    <n v="5.3"/>
    <n v="44.64"/>
  </r>
  <r>
    <n v="5757"/>
    <n v="91236"/>
    <s v="Mark Flores"/>
    <s v="Express Road Cargo"/>
    <x v="0"/>
    <x v="2"/>
    <s v="Not Specified"/>
    <s v="Cabernet Sauvignon"/>
    <x v="0"/>
    <x v="2"/>
    <s v="Roederer Estate L'Ermitage 2007"/>
    <s v="Large Crate"/>
    <s v="Geraldton"/>
    <x v="1312"/>
    <d v="2010-08-23T00:00:00"/>
    <n v="14"/>
    <n v="0.04"/>
    <n v="11.5"/>
    <n v="7.19"/>
    <n v="161"/>
  </r>
  <r>
    <n v="5758"/>
    <n v="91236"/>
    <s v="Mark Flores"/>
    <s v="Express Road Cargo"/>
    <x v="0"/>
    <x v="2"/>
    <s v="Not Specified"/>
    <s v="Zinfandel"/>
    <x v="0"/>
    <x v="2"/>
    <s v="Laurent-Perrier Brut Millesime 2006"/>
    <s v="Large Crate"/>
    <s v="Perth"/>
    <x v="1312"/>
    <d v="2010-08-21T00:00:00"/>
    <n v="1"/>
    <n v="0.02"/>
    <n v="15.7"/>
    <n v="11.25"/>
    <n v="15.7"/>
  </r>
  <r>
    <n v="5759"/>
    <n v="91236"/>
    <s v="Mark Flores"/>
    <s v="Air Cargo"/>
    <x v="0"/>
    <x v="2"/>
    <s v="Not Specified"/>
    <s v="Cabernet Sauvignon"/>
    <x v="0"/>
    <x v="2"/>
    <s v="Lucien Albrecht Cremant d'Alsace Brut"/>
    <s v="Extra Large Crate"/>
    <s v="Rockingham"/>
    <x v="1312"/>
    <d v="2010-08-22T00:00:00"/>
    <n v="21"/>
    <n v="0.05"/>
    <n v="225.02"/>
    <n v="28.66"/>
    <n v="4725.42"/>
  </r>
  <r>
    <n v="5760"/>
    <n v="88178"/>
    <s v="Henry Freeman"/>
    <s v="Air Cargo"/>
    <x v="0"/>
    <x v="0"/>
    <s v="Low"/>
    <s v="Shiraz"/>
    <x v="0"/>
    <x v="2"/>
    <s v="Francis Ford Coppola Sofia Rose 2014"/>
    <s v="Extra Large Crate"/>
    <s v="Darwin"/>
    <x v="1211"/>
    <d v="2011-11-11T00:00:00"/>
    <n v="39"/>
    <n v="0"/>
    <n v="180.98"/>
    <n v="55.24"/>
    <n v="7058.2199999999993"/>
  </r>
  <r>
    <n v="5761"/>
    <n v="88178"/>
    <s v="Henry Freeman"/>
    <s v="Express Road Cargo"/>
    <x v="0"/>
    <x v="0"/>
    <s v="Low"/>
    <s v="Cabernet Sauvignon"/>
    <x v="0"/>
    <x v="2"/>
    <s v="Laurent-Perrier Brut Rose"/>
    <s v="Large Crate"/>
    <s v="Darwin"/>
    <x v="1211"/>
    <d v="2011-11-13T00:00:00"/>
    <n v="37"/>
    <n v="0.06"/>
    <n v="8.67"/>
    <n v="3.5"/>
    <n v="320.79000000000002"/>
  </r>
  <r>
    <n v="5762"/>
    <n v="88178"/>
    <s v="Henry Freeman"/>
    <s v="Express Road Cargo"/>
    <x v="0"/>
    <x v="0"/>
    <s v="Low"/>
    <s v="Merlot"/>
    <x v="0"/>
    <x v="2"/>
    <s v="Francis Ford Coppola Sofia Rose 2014"/>
    <s v="Large Crate"/>
    <s v="Palmerston"/>
    <x v="1211"/>
    <d v="2011-11-10T00:00:00"/>
    <n v="23"/>
    <n v="0.04"/>
    <n v="5.98"/>
    <n v="2.5"/>
    <n v="137.54000000000002"/>
  </r>
  <r>
    <n v="5763"/>
    <n v="88178"/>
    <s v="Henry Freeman"/>
    <s v="Express Road Cargo"/>
    <x v="0"/>
    <x v="0"/>
    <s v="Low"/>
    <s v="Merlot"/>
    <x v="0"/>
    <x v="2"/>
    <s v="Dom Perignon 2006"/>
    <s v="Large Crate"/>
    <s v="Darwin"/>
    <x v="1211"/>
    <d v="2011-11-08T00:00:00"/>
    <n v="33"/>
    <n v="0.01"/>
    <n v="2.88"/>
    <n v="0.5"/>
    <n v="95.039999999999992"/>
  </r>
  <r>
    <n v="5764"/>
    <n v="86430"/>
    <s v="Joshua Green"/>
    <s v="Express Road Cargo"/>
    <x v="0"/>
    <x v="1"/>
    <s v="Not Specified"/>
    <s v="Merlot"/>
    <x v="0"/>
    <x v="2"/>
    <s v="Lucien Albrecht Cremant d'Alsace Brut Rose"/>
    <s v="Large Crate"/>
    <s v="Canberra"/>
    <x v="1109"/>
    <d v="2013-09-22T00:00:00"/>
    <n v="3"/>
    <n v="0"/>
    <n v="35.89"/>
    <n v="14.72"/>
    <n v="107.67"/>
  </r>
  <r>
    <n v="5765"/>
    <n v="86430"/>
    <s v="Joshua Green"/>
    <s v="Express Road Cargo"/>
    <x v="0"/>
    <x v="1"/>
    <s v="Not Specified"/>
    <s v="Malbec"/>
    <x v="0"/>
    <x v="2"/>
    <s v="La Playa Estate Cabernet Sauvignon Rose 2015"/>
    <s v="Full Container"/>
    <s v="Canberra"/>
    <x v="1109"/>
    <d v="2013-09-21T00:00:00"/>
    <n v="8"/>
    <n v="0.09"/>
    <n v="5.85"/>
    <n v="2.27"/>
    <n v="46.8"/>
  </r>
  <r>
    <n v="5766"/>
    <n v="90134"/>
    <s v="Martin Parker"/>
    <s v="Express Road Cargo"/>
    <x v="0"/>
    <x v="2"/>
    <s v="Critical"/>
    <s v="Shiraz"/>
    <x v="0"/>
    <x v="2"/>
    <s v="Dopff &amp; Irion Cremant Rose Brut"/>
    <s v="Full Container"/>
    <s v="Mandurah"/>
    <x v="331"/>
    <d v="2011-06-17T00:00:00"/>
    <n v="5"/>
    <n v="0"/>
    <n v="9.27"/>
    <n v="4.3899999999999997"/>
    <n v="46.349999999999994"/>
  </r>
  <r>
    <n v="5767"/>
    <n v="90134"/>
    <s v="Martin Parker"/>
    <s v="Express Road Cargo"/>
    <x v="0"/>
    <x v="2"/>
    <s v="Critical"/>
    <s v="Shiraz"/>
    <x v="0"/>
    <x v="2"/>
    <s v="Moet &amp; Chandon Imperial"/>
    <s v="Standard Size Crate"/>
    <s v="Geraldton"/>
    <x v="331"/>
    <d v="2011-06-15T00:00:00"/>
    <n v="2"/>
    <n v="0.02"/>
    <n v="6.84"/>
    <n v="8.3699999999999992"/>
    <n v="13.68"/>
  </r>
  <r>
    <n v="5768"/>
    <n v="90134"/>
    <s v="Billy Gomez"/>
    <s v="Express Road Cargo"/>
    <x v="1"/>
    <x v="2"/>
    <s v="Critical"/>
    <s v="Pinot Gris"/>
    <x v="0"/>
    <x v="2"/>
    <s v="Chardonnais Napa Valley Chardonnay 2013"/>
    <s v="Standard Size Crate"/>
    <s v="Busseltol"/>
    <x v="331"/>
    <d v="2011-06-16T00:00:00"/>
    <n v="18"/>
    <n v="0.09"/>
    <n v="4.9800000000000004"/>
    <n v="4.62"/>
    <n v="89.640000000000015"/>
  </r>
  <r>
    <n v="5769"/>
    <n v="90134"/>
    <s v="Billy Gomez"/>
    <s v="Road Cargo"/>
    <x v="1"/>
    <x v="2"/>
    <s v="Critical"/>
    <s v="Sauvignon Blanc"/>
    <x v="0"/>
    <x v="2"/>
    <s v="Dog Point Vineyard Sauvignon Blanc 2014"/>
    <s v="Large Crate"/>
    <s v="Freemantle"/>
    <x v="331"/>
    <d v="2011-06-16T00:00:00"/>
    <n v="5"/>
    <n v="0.04"/>
    <n v="32.979999999999997"/>
    <n v="5.5"/>
    <n v="164.89999999999998"/>
  </r>
  <r>
    <n v="5770"/>
    <n v="89060"/>
    <s v="Larry Ferguson"/>
    <s v="Air Cargo"/>
    <x v="2"/>
    <x v="1"/>
    <s v="Low"/>
    <s v="Grenache Rose"/>
    <x v="0"/>
    <x v="2"/>
    <s v="Miraval Rose 2014"/>
    <s v="Extra Large Crate"/>
    <s v="Devonport"/>
    <x v="761"/>
    <d v="2011-04-08T00:00:00"/>
    <n v="9"/>
    <n v="0.05"/>
    <n v="50.98"/>
    <n v="14.19"/>
    <n v="458.82"/>
  </r>
  <r>
    <n v="5771"/>
    <n v="86557"/>
    <s v="Sharon Kim"/>
    <s v="Air Cargo"/>
    <x v="1"/>
    <x v="2"/>
    <s v="Not Specified"/>
    <s v="Chardonnay"/>
    <x v="0"/>
    <x v="2"/>
    <s v="Cloudy Bay Sauvignon Blanc 2015"/>
    <s v="Extra Large Crate"/>
    <s v="Freemantle"/>
    <x v="539"/>
    <d v="2011-02-27T00:00:00"/>
    <n v="8"/>
    <n v="0.06"/>
    <n v="500.97"/>
    <n v="69.3"/>
    <n v="4007.76"/>
  </r>
  <r>
    <n v="5772"/>
    <n v="87353"/>
    <s v="Barbara Wells"/>
    <s v="Express Road Cargo"/>
    <x v="1"/>
    <x v="2"/>
    <s v="Low"/>
    <s v="Reisling"/>
    <x v="0"/>
    <x v="2"/>
    <s v="Chardonnais Napa Valley Chardonnay 2013"/>
    <s v="Large Crate"/>
    <s v="Rockingham"/>
    <x v="1123"/>
    <d v="2013-01-11T00:00:00"/>
    <n v="9"/>
    <n v="0.05"/>
    <n v="65.989999999999995"/>
    <n v="5.99"/>
    <n v="593.91"/>
  </r>
  <r>
    <n v="5773"/>
    <n v="90428"/>
    <s v="Mark Griffin"/>
    <s v="Air Cargo"/>
    <x v="1"/>
    <x v="2"/>
    <s v="Not Specified"/>
    <s v="Pinot Gris"/>
    <x v="0"/>
    <x v="2"/>
    <s v="Robert Oatley Signature Chardonnay 2013"/>
    <s v="Extra Large Crate"/>
    <s v="Perth"/>
    <x v="473"/>
    <d v="2013-10-20T00:00:00"/>
    <n v="6"/>
    <n v="0.05"/>
    <n v="500.98"/>
    <n v="28.14"/>
    <n v="3005.88"/>
  </r>
  <r>
    <n v="5774"/>
    <n v="91273"/>
    <s v="Andrea Chavez"/>
    <s v="Express Road Cargo"/>
    <x v="0"/>
    <x v="2"/>
    <s v="Low"/>
    <s v="Shiraz"/>
    <x v="0"/>
    <x v="2"/>
    <s v="Lucien Albrecht Cremant d'Alsace Brut Rose"/>
    <s v="Large Crate"/>
    <s v="Albany"/>
    <x v="414"/>
    <d v="2012-05-07T00:00:00"/>
    <n v="18"/>
    <n v="0.03"/>
    <n v="30.98"/>
    <n v="19.989999999999998"/>
    <n v="557.64"/>
  </r>
  <r>
    <n v="5775"/>
    <n v="86842"/>
    <s v="Nicholas Gray"/>
    <s v="Express Road Cargo"/>
    <x v="2"/>
    <x v="1"/>
    <s v="Low"/>
    <s v="Sangiovese Rose"/>
    <x v="0"/>
    <x v="2"/>
    <s v="Chateau de Campuget Costieres de Nimes Tradition Rose 2015"/>
    <s v="Full Container"/>
    <s v="Hobart"/>
    <x v="485"/>
    <d v="2013-01-21T00:00:00"/>
    <n v="4"/>
    <n v="0"/>
    <n v="7.59"/>
    <n v="4"/>
    <n v="30.36"/>
  </r>
  <r>
    <n v="5776"/>
    <n v="88796"/>
    <s v="Mark Frazier"/>
    <s v="Express Road Cargo"/>
    <x v="1"/>
    <x v="2"/>
    <s v="Critical"/>
    <s v="Pinot Gris"/>
    <x v="0"/>
    <x v="2"/>
    <s v="Dog Point Vineyard Sauvignon Blanc 2014"/>
    <s v="Standard Size Crate"/>
    <s v="Rockingham"/>
    <x v="998"/>
    <d v="2012-02-04T00:00:00"/>
    <n v="8"/>
    <n v="0.1"/>
    <n v="20.99"/>
    <n v="3.3"/>
    <n v="167.92"/>
  </r>
  <r>
    <n v="5777"/>
    <n v="88796"/>
    <s v="Ryan Lane"/>
    <s v="Express Road Cargo"/>
    <x v="0"/>
    <x v="2"/>
    <s v="Critical"/>
    <s v="Sangiovese"/>
    <x v="0"/>
    <x v="2"/>
    <s v="Langlois Chateau Cremant de Loire Brut"/>
    <s v="Large Crate"/>
    <s v="Busseltol"/>
    <x v="998"/>
    <d v="2012-02-04T00:00:00"/>
    <n v="4"/>
    <n v="0.09"/>
    <n v="25.99"/>
    <n v="5.37"/>
    <n v="103.96"/>
  </r>
  <r>
    <n v="5778"/>
    <n v="88151"/>
    <s v="Russell Ward"/>
    <s v="Air Cargo"/>
    <x v="2"/>
    <x v="1"/>
    <s v="Critical"/>
    <s v="Champagne"/>
    <x v="0"/>
    <x v="2"/>
    <s v="Pietradolce Etna Rosato 2014"/>
    <s v="Small Crate"/>
    <s v="Melbourne"/>
    <x v="1129"/>
    <d v="2010-08-01T00:00:00"/>
    <n v="7"/>
    <n v="0.03"/>
    <n v="15.23"/>
    <n v="27.75"/>
    <n v="106.61"/>
  </r>
  <r>
    <n v="5779"/>
    <n v="87626"/>
    <s v="Ryan King"/>
    <s v="Air Cargo"/>
    <x v="2"/>
    <x v="3"/>
    <s v="High"/>
    <s v="Sangiovese Rose"/>
    <x v="0"/>
    <x v="2"/>
    <s v="Orin Swift Cellars Fragile Rose 2014"/>
    <s v="Extra Large Crate"/>
    <s v="Queanbeyan"/>
    <x v="1159"/>
    <d v="2012-10-26T00:00:00"/>
    <n v="9"/>
    <n v="0.1"/>
    <n v="90.98"/>
    <n v="30"/>
    <n v="818.82"/>
  </r>
  <r>
    <n v="5780"/>
    <n v="87626"/>
    <s v="Bruce Kim"/>
    <s v="Express Road Cargo"/>
    <x v="1"/>
    <x v="2"/>
    <s v="High"/>
    <s v="Pinot Gris"/>
    <x v="0"/>
    <x v="2"/>
    <s v="Lucky Chardonnay 2012"/>
    <s v="Large Crate"/>
    <s v="Perth"/>
    <x v="1159"/>
    <d v="2012-10-26T00:00:00"/>
    <n v="13"/>
    <n v="7.0000000000000007E-2"/>
    <n v="65.989999999999995"/>
    <n v="3.99"/>
    <n v="857.86999999999989"/>
  </r>
  <r>
    <n v="5781"/>
    <n v="87552"/>
    <s v="Steve Wilson"/>
    <s v="Express Road Cargo"/>
    <x v="1"/>
    <x v="1"/>
    <s v="Medium"/>
    <s v="Sauvignon Blanc"/>
    <x v="0"/>
    <x v="2"/>
    <s v="Hewitson LuLu Sauvignon Blanc 2014"/>
    <s v="Standard Size Crate"/>
    <s v="Victor Harbor"/>
    <x v="152"/>
    <d v="2010-01-11T00:00:00"/>
    <n v="8"/>
    <n v="0"/>
    <n v="5.0199999999999996"/>
    <n v="5.14"/>
    <n v="40.159999999999997"/>
  </r>
  <r>
    <n v="5782"/>
    <n v="88014"/>
    <s v="Henry Ray"/>
    <s v="Road Cargo"/>
    <x v="0"/>
    <x v="0"/>
    <s v="High"/>
    <s v="Malbec"/>
    <x v="0"/>
    <x v="2"/>
    <s v="Moet &amp; Chandon Imperial"/>
    <s v="Full Container"/>
    <s v="Palmerston"/>
    <x v="338"/>
    <d v="2010-03-23T00:00:00"/>
    <n v="5"/>
    <n v="0.05"/>
    <n v="4.84"/>
    <n v="0.71"/>
    <n v="24.2"/>
  </r>
  <r>
    <n v="5783"/>
    <n v="88021"/>
    <s v="Henry Ray"/>
    <s v="Express Road Cargo"/>
    <x v="0"/>
    <x v="0"/>
    <s v="High"/>
    <s v="Zinfandel"/>
    <x v="0"/>
    <x v="2"/>
    <s v="La Playa Estate Cabernet Sauvignon Rose 2015"/>
    <s v="Large Crate"/>
    <s v="Darwin"/>
    <x v="385"/>
    <d v="2013-03-25T00:00:00"/>
    <n v="7"/>
    <n v="0.01"/>
    <n v="14.98"/>
    <n v="7.69"/>
    <n v="104.86"/>
  </r>
  <r>
    <n v="5784"/>
    <n v="89685"/>
    <s v="Kevin Lopez"/>
    <s v="Express Road Cargo"/>
    <x v="2"/>
    <x v="1"/>
    <s v="Not Specified"/>
    <s v="Grenache Rose"/>
    <x v="0"/>
    <x v="2"/>
    <s v="Miraval Rose (1.5 Liter Magnum) 2014"/>
    <s v="Standard Size Crate"/>
    <s v="Launceston"/>
    <x v="68"/>
    <d v="2013-11-05T00:00:00"/>
    <n v="5"/>
    <n v="0.06"/>
    <n v="6.64"/>
    <n v="4.95"/>
    <n v="33.199999999999996"/>
  </r>
  <r>
    <n v="5785"/>
    <n v="89685"/>
    <s v="Kevin Lopez"/>
    <s v="Express Road Cargo"/>
    <x v="2"/>
    <x v="1"/>
    <s v="Not Specified"/>
    <s v="Sangiovese Rose"/>
    <x v="0"/>
    <x v="2"/>
    <s v="Miraval Rose 2014"/>
    <s v="Standard Size Crate"/>
    <s v="Hobart"/>
    <x v="68"/>
    <d v="2013-11-03T00:00:00"/>
    <n v="45"/>
    <n v="0.05"/>
    <n v="4.91"/>
    <n v="3.05"/>
    <n v="220.95000000000002"/>
  </r>
  <r>
    <n v="5786"/>
    <n v="89853"/>
    <s v="Irene Berry"/>
    <s v="Express Road Cargo"/>
    <x v="2"/>
    <x v="1"/>
    <s v="Low"/>
    <s v="Sangiovese Rose"/>
    <x v="0"/>
    <x v="2"/>
    <s v="Gerard Bertrand Cote des Roses Rose 2014"/>
    <s v="Standard Size Crate"/>
    <s v="Mount Gambier"/>
    <x v="339"/>
    <d v="2012-03-30T00:00:00"/>
    <n v="1"/>
    <n v="0.04"/>
    <n v="22.23"/>
    <n v="3.63"/>
    <n v="22.23"/>
  </r>
  <r>
    <n v="5787"/>
    <n v="90456"/>
    <s v="Dennis Gilbert"/>
    <s v="Express Road Cargo"/>
    <x v="0"/>
    <x v="3"/>
    <s v="Not Specified"/>
    <s v="Pinot Noir"/>
    <x v="0"/>
    <x v="2"/>
    <s v="Chateau Gaudrelle Cremant d'Loire Brut"/>
    <s v="Large Crate"/>
    <s v="Wollongong"/>
    <x v="1100"/>
    <d v="2012-10-29T00:00:00"/>
    <n v="9"/>
    <n v="0.1"/>
    <n v="142.86000000000001"/>
    <n v="19.989999999999998"/>
    <n v="1285.7400000000002"/>
  </r>
  <r>
    <n v="5788"/>
    <n v="90456"/>
    <s v="Kevin Jacobs"/>
    <s v="Express Road Cargo"/>
    <x v="0"/>
    <x v="3"/>
    <s v="Not Specified"/>
    <s v="Pinot Noir"/>
    <x v="0"/>
    <x v="2"/>
    <s v="Francis Ford Coppola Sofia Rose 2014"/>
    <s v="Large Crate"/>
    <s v="Broken Hill"/>
    <x v="1100"/>
    <d v="2012-10-29T00:00:00"/>
    <n v="10"/>
    <n v="7.0000000000000007E-2"/>
    <n v="1.88"/>
    <n v="1.49"/>
    <n v="18.799999999999997"/>
  </r>
  <r>
    <n v="5789"/>
    <n v="90456"/>
    <s v="Kevin Jacobs"/>
    <s v="Express Road Cargo"/>
    <x v="0"/>
    <x v="3"/>
    <s v="Not Specified"/>
    <s v="Zinfandel"/>
    <x v="0"/>
    <x v="2"/>
    <s v="Chateau de Campuget Costieres de Nimes Tradition Rose 2015"/>
    <s v="Standard Size Crate"/>
    <s v="Orange"/>
    <x v="1100"/>
    <d v="2012-10-30T00:00:00"/>
    <n v="17"/>
    <n v="0.02"/>
    <n v="21.38"/>
    <n v="8.99"/>
    <n v="363.46"/>
  </r>
  <r>
    <n v="5790"/>
    <n v="90842"/>
    <s v="Sara Henderson"/>
    <s v="Road Cargo"/>
    <x v="1"/>
    <x v="1"/>
    <s v="Medium"/>
    <s v="Reisling"/>
    <x v="0"/>
    <x v="2"/>
    <s v="Lincourt Courtney's Chardonnay 2012"/>
    <s v="Standard Size Crate"/>
    <s v="Mount Gambier"/>
    <x v="1084"/>
    <d v="2013-02-05T00:00:00"/>
    <n v="7"/>
    <n v="0.02"/>
    <n v="55.99"/>
    <n v="5"/>
    <n v="391.93"/>
  </r>
  <r>
    <n v="5791"/>
    <n v="89101"/>
    <s v="Russell Ortiz"/>
    <s v="Express Road Cargo"/>
    <x v="1"/>
    <x v="0"/>
    <s v="High"/>
    <s v="Chardonnay"/>
    <x v="0"/>
    <x v="2"/>
    <s v="St. Supery Sauvignon Blanc 2015"/>
    <s v="Large Crate"/>
    <s v="Gladstone"/>
    <x v="340"/>
    <d v="2013-05-01T00:00:00"/>
    <n v="10"/>
    <n v="0.04"/>
    <n v="65.989999999999995"/>
    <n v="2.5"/>
    <n v="659.9"/>
  </r>
  <r>
    <n v="5792"/>
    <n v="91076"/>
    <s v="Joshua Holmes"/>
    <s v="Express Road Cargo"/>
    <x v="1"/>
    <x v="1"/>
    <s v="Low"/>
    <s v="Chardonnay"/>
    <x v="0"/>
    <x v="2"/>
    <s v="Robert Oatley Sauvignon Blanc 2013"/>
    <s v="Large Crate"/>
    <s v="Victor Harbor"/>
    <x v="346"/>
    <d v="2010-07-28T00:00:00"/>
    <n v="9"/>
    <n v="0.05"/>
    <n v="115.99"/>
    <n v="5.26"/>
    <n v="1043.9099999999999"/>
  </r>
  <r>
    <n v="5793"/>
    <n v="89624"/>
    <s v="Charles Lynch"/>
    <s v="Express Road Cargo"/>
    <x v="1"/>
    <x v="0"/>
    <s v="Critical"/>
    <s v="Reisling"/>
    <x v="0"/>
    <x v="2"/>
    <s v="Hewitson LuLu Sauvignon Blanc 2014"/>
    <s v="Loose Wrap"/>
    <s v="Palmerston"/>
    <x v="1313"/>
    <d v="2012-09-03T00:00:00"/>
    <n v="6"/>
    <n v="0.1"/>
    <n v="28.99"/>
    <n v="8.59"/>
    <n v="173.94"/>
  </r>
  <r>
    <n v="5794"/>
    <n v="86241"/>
    <s v="Jeffrey Burton"/>
    <s v="Express Road Cargo"/>
    <x v="0"/>
    <x v="3"/>
    <s v="High"/>
    <s v="Pinot Noir"/>
    <x v="0"/>
    <x v="2"/>
    <s v="Chateau Gaudrelle Cremant d'Loire Brut"/>
    <s v="Large Crate"/>
    <s v="Liverpool"/>
    <x v="122"/>
    <d v="2013-02-09T00:00:00"/>
    <n v="11"/>
    <n v="0.06"/>
    <n v="6.75"/>
    <n v="2.99"/>
    <n v="74.25"/>
  </r>
  <r>
    <n v="5795"/>
    <n v="89036"/>
    <s v="Carlos Mills"/>
    <s v="Express Road Cargo"/>
    <x v="0"/>
    <x v="1"/>
    <s v="Critical"/>
    <s v="Sangiovese"/>
    <x v="0"/>
    <x v="2"/>
    <s v="Laurent-Perrier Brut Millesime 2006"/>
    <s v="Large Crate"/>
    <s v="Burnie"/>
    <x v="302"/>
    <d v="2013-08-22T00:00:00"/>
    <n v="17"/>
    <n v="0.06"/>
    <n v="4.13"/>
    <n v="0.99"/>
    <n v="70.209999999999994"/>
  </r>
  <r>
    <n v="5796"/>
    <n v="85910"/>
    <s v="Kelly Garcia"/>
    <s v="Express Road Cargo"/>
    <x v="1"/>
    <x v="1"/>
    <s v="Not Specified"/>
    <s v="Pinot Gris"/>
    <x v="0"/>
    <x v="2"/>
    <s v="Hewitson LuLu Sauvignon Blanc 2014"/>
    <s v="Large Crate"/>
    <s v="Ballarat"/>
    <x v="371"/>
    <d v="2012-09-10T00:00:00"/>
    <n v="13"/>
    <n v="0.1"/>
    <n v="205.99"/>
    <n v="8.99"/>
    <n v="2677.87"/>
  </r>
  <r>
    <n v="5797"/>
    <n v="91523"/>
    <s v="Kathy Jenkins"/>
    <s v="Express Road Cargo"/>
    <x v="0"/>
    <x v="2"/>
    <s v="High"/>
    <s v="Cabernet Sauvignon"/>
    <x v="0"/>
    <x v="2"/>
    <s v="Lucien Albrecht Cremant d'Alsace Brut"/>
    <s v="Large Crate"/>
    <s v="Freemantle"/>
    <x v="794"/>
    <d v="2013-08-18T00:00:00"/>
    <n v="7"/>
    <n v="0.02"/>
    <n v="2.61"/>
    <n v="0.5"/>
    <n v="18.27"/>
  </r>
  <r>
    <n v="5798"/>
    <n v="91522"/>
    <s v="Kathy Jenkins"/>
    <s v="Express Road Cargo"/>
    <x v="0"/>
    <x v="2"/>
    <s v="High"/>
    <s v="Shiraz"/>
    <x v="0"/>
    <x v="2"/>
    <s v="Locations by Dave Phinney F Rose"/>
    <s v="Large Crate"/>
    <s v="Geraldton"/>
    <x v="1073"/>
    <d v="2010-08-16T00:00:00"/>
    <n v="12"/>
    <n v="0.1"/>
    <n v="7.31"/>
    <n v="0.49"/>
    <n v="87.72"/>
  </r>
  <r>
    <n v="5799"/>
    <n v="91522"/>
    <s v="Kathy Jenkins"/>
    <s v="Express Road Cargo"/>
    <x v="1"/>
    <x v="2"/>
    <s v="High"/>
    <s v="Chardonnay"/>
    <x v="0"/>
    <x v="2"/>
    <s v="Dog Point Vineyard Sauvignon Blanc 2014"/>
    <s v="Full Container"/>
    <s v="Freemantle"/>
    <x v="1073"/>
    <d v="2010-08-16T00:00:00"/>
    <n v="23"/>
    <n v="0.1"/>
    <n v="20.99"/>
    <n v="2.5"/>
    <n v="482.77"/>
  </r>
  <r>
    <n v="5800"/>
    <n v="90369"/>
    <s v="Martin Freeman"/>
    <s v="Express Road Cargo"/>
    <x v="1"/>
    <x v="3"/>
    <s v="Not Specified"/>
    <s v="Reisling"/>
    <x v="0"/>
    <x v="2"/>
    <s v="Villa Maria Private Bin Sauvignon Blanc 2015"/>
    <s v="Standard Size Crate"/>
    <s v="Lithgow"/>
    <x v="548"/>
    <d v="2012-11-04T00:00:00"/>
    <n v="18"/>
    <n v="7.0000000000000007E-2"/>
    <n v="14.48"/>
    <n v="1.99"/>
    <n v="260.64"/>
  </r>
  <r>
    <n v="5801"/>
    <n v="89672"/>
    <s v="Scott James"/>
    <s v="Road Cargo"/>
    <x v="0"/>
    <x v="0"/>
    <s v="High"/>
    <s v="Cabernet Sauvignon"/>
    <x v="0"/>
    <x v="2"/>
    <s v="JCB N¬∞21 Brut Cremant de Bourgogne"/>
    <s v="Large Crate"/>
    <s v="Gympie"/>
    <x v="22"/>
    <d v="2012-09-03T00:00:00"/>
    <n v="1"/>
    <n v="0.02"/>
    <n v="5.78"/>
    <n v="8.09"/>
    <n v="5.78"/>
  </r>
  <r>
    <n v="5802"/>
    <n v="86049"/>
    <s v="Ernest Powell"/>
    <s v="Express Road Cargo"/>
    <x v="2"/>
    <x v="1"/>
    <s v="Critical"/>
    <s v="Sangiovese Rose"/>
    <x v="0"/>
    <x v="2"/>
    <s v="Miraval Rose 2014"/>
    <s v="Standard Size Crate"/>
    <s v="Burnie"/>
    <x v="1314"/>
    <d v="2013-10-19T00:00:00"/>
    <n v="16"/>
    <n v="0.05"/>
    <n v="10.52"/>
    <n v="7.94"/>
    <n v="168.32"/>
  </r>
  <r>
    <n v="5803"/>
    <n v="86981"/>
    <s v="Paul Porter"/>
    <s v="Express Road Cargo"/>
    <x v="2"/>
    <x v="0"/>
    <s v="High"/>
    <s v="Cremant"/>
    <x v="0"/>
    <x v="2"/>
    <s v="Domaine Lafond Roc-Epine Tavel Rose 2014"/>
    <s v="Full Container"/>
    <s v="Townsville"/>
    <x v="111"/>
    <d v="2011-08-26T00:00:00"/>
    <n v="22"/>
    <n v="0.04"/>
    <n v="14.2"/>
    <n v="5.3"/>
    <n v="312.39999999999998"/>
  </r>
  <r>
    <n v="5804"/>
    <n v="86981"/>
    <s v="Paul Porter"/>
    <s v="Express Road Cargo"/>
    <x v="0"/>
    <x v="0"/>
    <s v="High"/>
    <s v="Merlot"/>
    <x v="0"/>
    <x v="2"/>
    <s v="Miraval Rose 2014"/>
    <s v="Large Crate"/>
    <s v="Rockhampton"/>
    <x v="111"/>
    <d v="2011-08-26T00:00:00"/>
    <n v="13"/>
    <n v="0.03"/>
    <n v="35.44"/>
    <n v="4.92"/>
    <n v="460.71999999999997"/>
  </r>
  <r>
    <n v="5805"/>
    <n v="87412"/>
    <s v="Jimmy Garcia"/>
    <s v="Express Road Cargo"/>
    <x v="0"/>
    <x v="3"/>
    <s v="High"/>
    <s v="Cabernet Sauvignon"/>
    <x v="0"/>
    <x v="2"/>
    <s v="Miraval Rose 2014"/>
    <s v="Full Container"/>
    <s v="Paramatta"/>
    <x v="1305"/>
    <d v="2013-02-16T00:00:00"/>
    <n v="4"/>
    <n v="0.1"/>
    <n v="9.93"/>
    <n v="1.0900000000000001"/>
    <n v="39.72"/>
  </r>
  <r>
    <n v="5806"/>
    <n v="91154"/>
    <s v="Sarah Spencer"/>
    <s v="Express Road Cargo"/>
    <x v="0"/>
    <x v="2"/>
    <s v="High"/>
    <s v="Zinfandel"/>
    <x v="0"/>
    <x v="2"/>
    <s v="Bollinger Brut Special Cuvee"/>
    <s v="Large Crate"/>
    <s v="Mandurah"/>
    <x v="598"/>
    <d v="2012-05-15T00:00:00"/>
    <n v="2"/>
    <n v="0.02"/>
    <n v="5.34"/>
    <n v="2.99"/>
    <n v="10.68"/>
  </r>
  <r>
    <n v="5807"/>
    <n v="86141"/>
    <s v="Frank Ortiz"/>
    <s v="Express Road Cargo"/>
    <x v="0"/>
    <x v="1"/>
    <s v="Low"/>
    <s v="Merlot"/>
    <x v="0"/>
    <x v="2"/>
    <s v="Jean-Baptiste Adam Les Natures Cremant d'Alsace Brut"/>
    <s v="Large Crate"/>
    <s v="Canberra"/>
    <x v="698"/>
    <d v="2013-10-08T00:00:00"/>
    <n v="2"/>
    <n v="0.08"/>
    <n v="52.71"/>
    <n v="2.5"/>
    <n v="105.42"/>
  </r>
  <r>
    <n v="5808"/>
    <n v="91254"/>
    <s v="Phillip Rose"/>
    <s v="Express Road Cargo"/>
    <x v="2"/>
    <x v="2"/>
    <s v="High"/>
    <s v="Cremant"/>
    <x v="0"/>
    <x v="2"/>
    <s v="Belle Glos Oeil de Perdrix Pinot Noir Blanc 2014"/>
    <s v="Standard Size Crate"/>
    <s v="Busseltol"/>
    <x v="824"/>
    <d v="2012-02-13T00:00:00"/>
    <n v="3"/>
    <n v="0.08"/>
    <n v="8.75"/>
    <n v="8.5399999999999991"/>
    <n v="26.25"/>
  </r>
  <r>
    <n v="5809"/>
    <n v="91254"/>
    <s v="Phillip Rose"/>
    <s v="Road Cargo"/>
    <x v="0"/>
    <x v="2"/>
    <s v="High"/>
    <s v="Sangiovese"/>
    <x v="0"/>
    <x v="2"/>
    <s v="Sutter Home Pink Moscato"/>
    <s v="Large Crate"/>
    <s v="Albany"/>
    <x v="824"/>
    <d v="2012-02-12T00:00:00"/>
    <n v="11"/>
    <n v="0.04"/>
    <n v="7.28"/>
    <n v="11.15"/>
    <n v="80.08"/>
  </r>
  <r>
    <n v="5810"/>
    <n v="91254"/>
    <s v="Phillip Rose"/>
    <s v="Express Road Cargo"/>
    <x v="0"/>
    <x v="2"/>
    <s v="High"/>
    <s v="Shiraz"/>
    <x v="0"/>
    <x v="2"/>
    <s v="Chateau d'Esclans Garrus Rose 2013"/>
    <s v="Mini Crate"/>
    <s v="Perth"/>
    <x v="824"/>
    <d v="2012-02-13T00:00:00"/>
    <n v="10"/>
    <n v="0.02"/>
    <n v="35.479999999999997"/>
    <n v="35"/>
    <n v="354.79999999999995"/>
  </r>
  <r>
    <n v="5811"/>
    <n v="86413"/>
    <s v="Jerry Welch"/>
    <s v="Road Cargo"/>
    <x v="1"/>
    <x v="3"/>
    <s v="Low"/>
    <s v="Pinot Gris"/>
    <x v="0"/>
    <x v="2"/>
    <s v="The White Knight Sauvignon Blanc 2014"/>
    <s v="Standard Size Crate"/>
    <s v="Paramatta"/>
    <x v="341"/>
    <d v="2011-10-08T00:00:00"/>
    <n v="11"/>
    <n v="0"/>
    <n v="7.37"/>
    <n v="5.53"/>
    <n v="81.070000000000007"/>
  </r>
  <r>
    <n v="5812"/>
    <n v="86413"/>
    <s v="Jerry Welch"/>
    <s v="Express Road Cargo"/>
    <x v="1"/>
    <x v="3"/>
    <s v="Low"/>
    <s v="Chardonnay"/>
    <x v="0"/>
    <x v="2"/>
    <s v="Villa Maria Private Bin Sauvignon Blanc 2015"/>
    <s v="Standard Size Crate"/>
    <s v="Armidale"/>
    <x v="341"/>
    <d v="2011-10-01T00:00:00"/>
    <n v="2"/>
    <n v="0.04"/>
    <n v="31.78"/>
    <n v="1.99"/>
    <n v="63.56"/>
  </r>
  <r>
    <n v="5813"/>
    <n v="90447"/>
    <s v="Charles Ortiz"/>
    <s v="Express Road Cargo"/>
    <x v="0"/>
    <x v="3"/>
    <s v="Medium"/>
    <s v="Sangiovese"/>
    <x v="0"/>
    <x v="2"/>
    <s v="Lucien Albrecht Cremant d'Alsace Brut Rose"/>
    <s v="Large Crate"/>
    <s v="Wagga Wagga"/>
    <x v="122"/>
    <d v="2013-02-08T00:00:00"/>
    <n v="11"/>
    <n v="0.05"/>
    <n v="4.28"/>
    <n v="4.79"/>
    <n v="47.080000000000005"/>
  </r>
  <r>
    <n v="5814"/>
    <n v="90851"/>
    <s v="Virginia Sanders"/>
    <s v="Express Road Cargo"/>
    <x v="0"/>
    <x v="2"/>
    <s v="Critical"/>
    <s v="Pinot Noir"/>
    <x v="0"/>
    <x v="2"/>
    <s v="Sutter Home Pink Moscato"/>
    <s v="Large Crate"/>
    <s v="Albany"/>
    <x v="342"/>
    <d v="2011-10-08T00:00:00"/>
    <n v="22"/>
    <n v="0.03"/>
    <n v="4.0599999999999996"/>
    <n v="6.89"/>
    <n v="89.32"/>
  </r>
  <r>
    <n v="5815"/>
    <n v="90851"/>
    <s v="Virginia Sanders"/>
    <s v="Express Road Cargo"/>
    <x v="1"/>
    <x v="2"/>
    <s v="Critical"/>
    <s v="Pinot Gris"/>
    <x v="0"/>
    <x v="2"/>
    <s v="Grgich Hills Chardonnay 2012"/>
    <s v="Large Crate"/>
    <s v="Mandurah"/>
    <x v="342"/>
    <d v="2011-10-08T00:00:00"/>
    <n v="8"/>
    <n v="0.03"/>
    <n v="99.99"/>
    <n v="19.989999999999998"/>
    <n v="799.92"/>
  </r>
  <r>
    <n v="5816"/>
    <n v="90851"/>
    <s v="Frank Graham"/>
    <s v="Express Road Cargo"/>
    <x v="0"/>
    <x v="2"/>
    <s v="Critical"/>
    <s v="Pinot Noir"/>
    <x v="0"/>
    <x v="2"/>
    <s v="Lucien Albrecht Cremant d'Alsace Brut"/>
    <s v="Large Crate"/>
    <s v="Geraldton"/>
    <x v="342"/>
    <d v="2011-10-09T00:00:00"/>
    <n v="12"/>
    <n v="0.01"/>
    <n v="11.58"/>
    <n v="6.97"/>
    <n v="138.96"/>
  </r>
  <r>
    <n v="5817"/>
    <n v="90539"/>
    <s v="Ralph Baker"/>
    <s v="Express Road Cargo"/>
    <x v="0"/>
    <x v="1"/>
    <s v="Low"/>
    <s v="Pinot Noir"/>
    <x v="0"/>
    <x v="2"/>
    <s v="Chateau D'Aqueria Tavel Rose 2013"/>
    <s v="Full Container"/>
    <s v="Mount Gambier"/>
    <x v="903"/>
    <d v="2010-07-03T00:00:00"/>
    <n v="8"/>
    <n v="7.0000000000000007E-2"/>
    <n v="4.84"/>
    <n v="0.71"/>
    <n v="38.72"/>
  </r>
  <r>
    <n v="5818"/>
    <n v="89450"/>
    <s v="Henry Hayes"/>
    <s v="Air Cargo"/>
    <x v="1"/>
    <x v="1"/>
    <s v="Low"/>
    <s v="Pinot Gris"/>
    <x v="0"/>
    <x v="2"/>
    <s v="Angeline Sauvignon Blanc 2014"/>
    <s v="Extra Large Crate"/>
    <s v="Canberra"/>
    <x v="903"/>
    <d v="2010-07-06T00:00:00"/>
    <n v="1"/>
    <n v="0.04"/>
    <n v="2036.48"/>
    <n v="14.7"/>
    <n v="2036.48"/>
  </r>
  <r>
    <n v="5819"/>
    <n v="90183"/>
    <s v="Aaron Smith"/>
    <s v="Air Cargo"/>
    <x v="2"/>
    <x v="2"/>
    <s v="Not Specified"/>
    <s v="Cremant"/>
    <x v="0"/>
    <x v="2"/>
    <s v="Chateau de Campuget Costieres de Nimes Tradition Rose 2015"/>
    <s v="Extra Large Crate"/>
    <s v="Perth"/>
    <x v="946"/>
    <d v="2013-03-30T00:00:00"/>
    <n v="1"/>
    <n v="0.1"/>
    <n v="349.45"/>
    <n v="60"/>
    <n v="349.45"/>
  </r>
  <r>
    <n v="5820"/>
    <n v="89760"/>
    <s v="Jose Carr"/>
    <s v="Express Road Cargo"/>
    <x v="0"/>
    <x v="1"/>
    <s v="High"/>
    <s v="Merlot"/>
    <x v="0"/>
    <x v="2"/>
    <s v="JCB N¬∞21 Brut Cremant de Bourgogne"/>
    <s v="Large Crate"/>
    <s v="Canberra"/>
    <x v="649"/>
    <d v="2013-09-08T00:00:00"/>
    <n v="8"/>
    <n v="0"/>
    <n v="4.37"/>
    <n v="5.15"/>
    <n v="34.96"/>
  </r>
  <r>
    <n v="5821"/>
    <n v="91321"/>
    <s v="Edward Sanders"/>
    <s v="Express Road Cargo"/>
    <x v="0"/>
    <x v="0"/>
    <s v="High"/>
    <s v="Pinot Noir"/>
    <x v="0"/>
    <x v="2"/>
    <s v="Miraval Rose (1.5 Liter Magnum) 2014"/>
    <s v="Full Container"/>
    <s v="Gladstone"/>
    <x v="977"/>
    <d v="2010-09-06T00:00:00"/>
    <n v="18"/>
    <n v="0.05"/>
    <n v="3.28"/>
    <n v="3.97"/>
    <n v="59.04"/>
  </r>
  <r>
    <n v="5822"/>
    <n v="91321"/>
    <s v="Edward Sanders"/>
    <s v="Express Road Cargo"/>
    <x v="0"/>
    <x v="0"/>
    <s v="High"/>
    <s v="Zinfandel"/>
    <x v="0"/>
    <x v="2"/>
    <s v="Locations by Dave Phinney F Rose"/>
    <s v="Large Crate"/>
    <s v="Brisbane"/>
    <x v="977"/>
    <d v="2010-09-07T00:00:00"/>
    <n v="15"/>
    <n v="0.03"/>
    <n v="6.98"/>
    <n v="9.69"/>
    <n v="104.7"/>
  </r>
  <r>
    <n v="5823"/>
    <n v="86386"/>
    <s v="Jennifer Ford"/>
    <s v="Road Cargo"/>
    <x v="2"/>
    <x v="1"/>
    <s v="Medium"/>
    <s v="Cremant"/>
    <x v="0"/>
    <x v="2"/>
    <s v="Sutter Home White Zinfandel"/>
    <s v="Standard Size Crate"/>
    <s v="Devonport"/>
    <x v="916"/>
    <d v="2011-05-15T00:00:00"/>
    <n v="13"/>
    <n v="0.04"/>
    <n v="99.23"/>
    <n v="8.99"/>
    <n v="1289.99"/>
  </r>
  <r>
    <n v="5824"/>
    <n v="86200"/>
    <s v="Lillian James"/>
    <s v="Road Cargo"/>
    <x v="0"/>
    <x v="2"/>
    <s v="Low"/>
    <s v="Merlot"/>
    <x v="0"/>
    <x v="2"/>
    <s v="Gerard Bertrand Cote des Roses Rose 2014"/>
    <s v="Large Crate"/>
    <s v="Geraldton"/>
    <x v="1269"/>
    <d v="2011-07-05T00:00:00"/>
    <n v="10"/>
    <n v="0.04"/>
    <n v="38.76"/>
    <n v="13.26"/>
    <n v="387.59999999999997"/>
  </r>
  <r>
    <n v="5825"/>
    <n v="88613"/>
    <s v="Carlos Austin"/>
    <s v="Air Cargo"/>
    <x v="1"/>
    <x v="1"/>
    <s v="Medium"/>
    <s v="Reisling"/>
    <x v="0"/>
    <x v="2"/>
    <s v="Hewitson LuLu Sauvignon Blanc 2014"/>
    <s v="Extra Large Crate"/>
    <s v="Mildura"/>
    <x v="459"/>
    <d v="2011-04-03T00:00:00"/>
    <n v="5"/>
    <n v="0.05"/>
    <n v="510.14"/>
    <n v="14.7"/>
    <n v="2550.6999999999998"/>
  </r>
  <r>
    <n v="5826"/>
    <n v="91451"/>
    <s v="Gary Mason"/>
    <s v="Express Road Cargo"/>
    <x v="1"/>
    <x v="2"/>
    <s v="Low"/>
    <s v="Reisling"/>
    <x v="0"/>
    <x v="2"/>
    <s v="Hewitson LuLu Sauvignon Blanc 2014"/>
    <s v="Standard Size Crate"/>
    <s v="Geraldton"/>
    <x v="361"/>
    <d v="2010-07-07T00:00:00"/>
    <n v="16"/>
    <n v="0.04"/>
    <n v="8.33"/>
    <n v="1.99"/>
    <n v="133.28"/>
  </r>
  <r>
    <n v="5827"/>
    <n v="91423"/>
    <s v="Howard Olson"/>
    <s v="Express Road Cargo"/>
    <x v="0"/>
    <x v="3"/>
    <s v="Low"/>
    <s v="Merlot"/>
    <x v="0"/>
    <x v="2"/>
    <s v="Roederer Estate L'Ermitage 2007"/>
    <s v="Standard Size Crate"/>
    <s v="Bathurst"/>
    <x v="343"/>
    <d v="2013-12-28T00:00:00"/>
    <n v="13"/>
    <n v="0.01"/>
    <n v="3.57"/>
    <n v="4.17"/>
    <n v="46.41"/>
  </r>
  <r>
    <n v="5828"/>
    <n v="91423"/>
    <s v="Howard Olson"/>
    <s v="Express Road Cargo"/>
    <x v="1"/>
    <x v="3"/>
    <s v="Low"/>
    <s v="Sauvignon Blanc"/>
    <x v="0"/>
    <x v="2"/>
    <s v="Robert Oatley Signature Chardonnay 2013"/>
    <s v="Large Crate"/>
    <s v="Armidale"/>
    <x v="343"/>
    <d v="2013-12-29T00:00:00"/>
    <n v="9"/>
    <n v="0.04"/>
    <n v="65.989999999999995"/>
    <n v="4.2"/>
    <n v="593.91"/>
  </r>
  <r>
    <n v="5829"/>
    <n v="86953"/>
    <s v="Brandon Carr"/>
    <s v="Express Road Cargo"/>
    <x v="0"/>
    <x v="1"/>
    <s v="High"/>
    <s v="Zinfandel"/>
    <x v="0"/>
    <x v="2"/>
    <s v="Dopff &amp; Irion Cremant Rose Brut"/>
    <s v="Mini Crate"/>
    <s v="Benalla"/>
    <x v="1281"/>
    <d v="2011-05-04T00:00:00"/>
    <n v="14"/>
    <n v="0.05"/>
    <n v="80.98"/>
    <n v="35"/>
    <n v="1133.72"/>
  </r>
  <r>
    <n v="5830"/>
    <n v="86953"/>
    <s v="Benjamin Mitchell"/>
    <s v="Road Cargo"/>
    <x v="0"/>
    <x v="1"/>
    <s v="High"/>
    <s v="Malbec"/>
    <x v="0"/>
    <x v="2"/>
    <s v="Locations by Dave Phinney F Rose"/>
    <s v="Large Crate"/>
    <s v="Ararat"/>
    <x v="1281"/>
    <d v="2011-05-05T00:00:00"/>
    <n v="4"/>
    <n v="7.0000000000000007E-2"/>
    <n v="3.15"/>
    <n v="0.5"/>
    <n v="12.6"/>
  </r>
  <r>
    <n v="5831"/>
    <n v="89127"/>
    <s v="Sean Willis"/>
    <s v="Express Road Cargo"/>
    <x v="0"/>
    <x v="2"/>
    <s v="Medium"/>
    <s v="Malbec"/>
    <x v="0"/>
    <x v="2"/>
    <s v="Jean-Baptiste Adam Les Natures Cremant d'Alsace Brut"/>
    <s v="Full Container"/>
    <s v="Bunbury"/>
    <x v="1091"/>
    <d v="2013-09-29T00:00:00"/>
    <n v="15"/>
    <n v="0.02"/>
    <n v="4.71"/>
    <n v="0.7"/>
    <n v="70.650000000000006"/>
  </r>
  <r>
    <n v="5832"/>
    <n v="91409"/>
    <s v="Bruce Myers"/>
    <s v="Express Road Cargo"/>
    <x v="0"/>
    <x v="3"/>
    <s v="Low"/>
    <s v="Merlot"/>
    <x v="0"/>
    <x v="2"/>
    <s v="Chateau d'Esclans Garrus Rose 2013"/>
    <s v="Large Crate"/>
    <s v="Blue Mountains"/>
    <x v="1019"/>
    <d v="2011-07-31T00:00:00"/>
    <n v="12"/>
    <n v="0.03"/>
    <n v="35.89"/>
    <n v="14.72"/>
    <n v="430.68"/>
  </r>
  <r>
    <n v="5833"/>
    <n v="91017"/>
    <s v="Fred Long"/>
    <s v="Express Road Cargo"/>
    <x v="0"/>
    <x v="3"/>
    <s v="Not Specified"/>
    <s v="Merlot"/>
    <x v="0"/>
    <x v="2"/>
    <s v="Barnard Griffin Rose of Sangiovese 2014"/>
    <s v="Large Crate"/>
    <s v="Cessnock"/>
    <x v="64"/>
    <d v="2010-04-08T00:00:00"/>
    <n v="5"/>
    <n v="0.08"/>
    <n v="12.53"/>
    <n v="0.5"/>
    <n v="62.65"/>
  </r>
  <r>
    <n v="5834"/>
    <n v="91017"/>
    <s v="Douglas Kelly"/>
    <s v="Express Road Cargo"/>
    <x v="0"/>
    <x v="3"/>
    <s v="Not Specified"/>
    <s v="Malbec"/>
    <x v="0"/>
    <x v="2"/>
    <s v="Barnard Griffin Rose of Sangiovese 2014"/>
    <s v="Large Crate"/>
    <s v="Liverpool"/>
    <x v="64"/>
    <d v="2010-04-08T00:00:00"/>
    <n v="1"/>
    <n v="0.02"/>
    <n v="178.47"/>
    <n v="19.989999999999998"/>
    <n v="178.47"/>
  </r>
  <r>
    <n v="5835"/>
    <n v="89766"/>
    <s v="Sharon Crawford"/>
    <s v="Express Road Cargo"/>
    <x v="0"/>
    <x v="1"/>
    <s v="Medium"/>
    <s v="Cabernet Sauvignon"/>
    <x v="0"/>
    <x v="2"/>
    <s v="Lucien Albrecht Cremant d'Alsace Brut"/>
    <s v="Large Crate"/>
    <s v="Launceston"/>
    <x v="876"/>
    <d v="2012-05-10T00:00:00"/>
    <n v="6"/>
    <n v="0.08"/>
    <n v="1.8"/>
    <n v="4.79"/>
    <n v="10.8"/>
  </r>
  <r>
    <n v="5836"/>
    <n v="89766"/>
    <s v="Sharon Crawford"/>
    <s v="Express Road Cargo"/>
    <x v="0"/>
    <x v="1"/>
    <s v="Medium"/>
    <s v="Cabernet Sauvignon"/>
    <x v="0"/>
    <x v="2"/>
    <s v="Belle Glos Oeil de Perdrix Pinot Noir Blanc 2014"/>
    <s v="Large Crate"/>
    <s v="Burnie"/>
    <x v="876"/>
    <d v="2012-05-11T00:00:00"/>
    <n v="9"/>
    <n v="0.04"/>
    <n v="4.9800000000000004"/>
    <n v="0.49"/>
    <n v="44.820000000000007"/>
  </r>
  <r>
    <n v="5837"/>
    <n v="85990"/>
    <s v="Peter Bradley"/>
    <s v="Express Road Cargo"/>
    <x v="0"/>
    <x v="1"/>
    <s v="Low"/>
    <s v="Malbec"/>
    <x v="0"/>
    <x v="2"/>
    <s v="Sutter Home Pink Moscato"/>
    <s v="Standard Size Crate"/>
    <s v="Port Lincoln"/>
    <x v="206"/>
    <d v="2010-08-07T00:00:00"/>
    <n v="19"/>
    <n v="0.01"/>
    <n v="10.48"/>
    <n v="2.89"/>
    <n v="199.12"/>
  </r>
  <r>
    <n v="5838"/>
    <n v="86402"/>
    <s v="Harry Meyer"/>
    <s v="Express Road Cargo"/>
    <x v="0"/>
    <x v="1"/>
    <s v="High"/>
    <s v="Shiraz"/>
    <x v="0"/>
    <x v="2"/>
    <s v="Chateau d'Esclans Whispering Angel Rose 2014"/>
    <s v="Standard Size Crate"/>
    <s v="Victor Harbor"/>
    <x v="807"/>
    <d v="2011-12-12T00:00:00"/>
    <n v="13"/>
    <n v="0.04"/>
    <n v="20.149999999999999"/>
    <n v="8.99"/>
    <n v="261.95"/>
  </r>
  <r>
    <n v="5839"/>
    <n v="91477"/>
    <s v="Judith Stone"/>
    <s v="Air Cargo"/>
    <x v="2"/>
    <x v="0"/>
    <s v="Critical"/>
    <s v="Cremant"/>
    <x v="0"/>
    <x v="2"/>
    <s v="Chateau D'Aqueria Tavel Rose 2013"/>
    <s v="Small Crate"/>
    <s v="Brisbane"/>
    <x v="840"/>
    <d v="2013-02-02T00:00:00"/>
    <n v="8"/>
    <n v="0.08"/>
    <n v="100.98"/>
    <n v="57.38"/>
    <n v="807.84"/>
  </r>
  <r>
    <n v="5840"/>
    <n v="89805"/>
    <s v="Cynthia Webb"/>
    <s v="Express Road Cargo"/>
    <x v="0"/>
    <x v="3"/>
    <s v="Medium"/>
    <s v="Sangiovese"/>
    <x v="0"/>
    <x v="2"/>
    <s v="Pietradolce Etna Rosato 2014"/>
    <s v="Large Crate"/>
    <s v="Liverpool"/>
    <x v="1032"/>
    <d v="2010-03-11T00:00:00"/>
    <n v="9"/>
    <n v="0.1"/>
    <n v="4.9800000000000004"/>
    <n v="7.54"/>
    <n v="44.820000000000007"/>
  </r>
  <r>
    <n v="5841"/>
    <n v="89805"/>
    <s v="Cynthia Webb"/>
    <s v="Express Road Cargo"/>
    <x v="0"/>
    <x v="3"/>
    <s v="Medium"/>
    <s v="Zinfandel"/>
    <x v="0"/>
    <x v="2"/>
    <s v="Marques de Caceres Rioja Rosado 2014"/>
    <s v="Large Crate"/>
    <s v="Blue Mountains"/>
    <x v="1032"/>
    <d v="2010-03-12T00:00:00"/>
    <n v="6"/>
    <n v="0"/>
    <n v="22.84"/>
    <n v="8.18"/>
    <n v="137.04"/>
  </r>
  <r>
    <n v="5842"/>
    <n v="89146"/>
    <s v="Daniel Larson"/>
    <s v="Road Cargo"/>
    <x v="0"/>
    <x v="3"/>
    <s v="Low"/>
    <s v="Malbec"/>
    <x v="0"/>
    <x v="2"/>
    <s v="Laurent-Perrier Brut Rose"/>
    <s v="Large Crate"/>
    <s v="Wagga Wagga"/>
    <x v="1304"/>
    <d v="2010-02-20T00:00:00"/>
    <n v="1"/>
    <n v="0.09"/>
    <n v="8.74"/>
    <n v="1.39"/>
    <n v="8.74"/>
  </r>
  <r>
    <n v="5843"/>
    <n v="89146"/>
    <s v="Daniel Larson"/>
    <s v="Express Road Cargo"/>
    <x v="0"/>
    <x v="3"/>
    <s v="Low"/>
    <s v="Cabernet Sauvignon"/>
    <x v="0"/>
    <x v="2"/>
    <s v="Barnard Griffin Rose of Sangiovese 2014"/>
    <s v="Large Crate"/>
    <s v="Albury"/>
    <x v="1304"/>
    <d v="2010-02-20T00:00:00"/>
    <n v="1"/>
    <n v="0.09"/>
    <n v="18.97"/>
    <n v="9.0299999999999994"/>
    <n v="18.97"/>
  </r>
  <r>
    <n v="5844"/>
    <n v="90474"/>
    <s v="Brian Barnes"/>
    <s v="Air Cargo"/>
    <x v="2"/>
    <x v="1"/>
    <s v="Medium"/>
    <s v="Sangiovese Rose"/>
    <x v="0"/>
    <x v="2"/>
    <s v="Barnard Griffin Rose of Sangiovese 2014"/>
    <s v="Extra Large Crate"/>
    <s v="Launceston"/>
    <x v="1057"/>
    <d v="2011-07-19T00:00:00"/>
    <n v="1"/>
    <n v="0.01"/>
    <n v="243.98"/>
    <n v="62.94"/>
    <n v="243.98"/>
  </r>
  <r>
    <n v="5845"/>
    <n v="90609"/>
    <s v="Jose Johnson"/>
    <s v="Road Cargo"/>
    <x v="0"/>
    <x v="1"/>
    <s v="Low"/>
    <s v="Zinfandel"/>
    <x v="0"/>
    <x v="2"/>
    <s v="Domaine Lafond Roc-Epine Tavel Rose 2014"/>
    <s v="Large Crate"/>
    <s v="Hamilton"/>
    <x v="298"/>
    <d v="2011-09-01T00:00:00"/>
    <n v="10"/>
    <n v="0.06"/>
    <n v="67.84"/>
    <n v="0.99"/>
    <n v="678.40000000000009"/>
  </r>
  <r>
    <n v="5846"/>
    <n v="90609"/>
    <s v="Jose Johnson"/>
    <s v="Express Road Cargo"/>
    <x v="1"/>
    <x v="1"/>
    <s v="Low"/>
    <s v="Pinot Gris"/>
    <x v="0"/>
    <x v="2"/>
    <s v="Lucky Chardonnay 2012"/>
    <s v="Standard Size Crate"/>
    <s v="Bendigo"/>
    <x v="298"/>
    <d v="2011-09-04T00:00:00"/>
    <n v="17"/>
    <n v="0.09"/>
    <n v="17.48"/>
    <n v="1.99"/>
    <n v="297.16000000000003"/>
  </r>
  <r>
    <n v="5847"/>
    <n v="90609"/>
    <s v="Jose Johnson"/>
    <s v="Air Cargo"/>
    <x v="2"/>
    <x v="1"/>
    <s v="Low"/>
    <s v="Cremant"/>
    <x v="0"/>
    <x v="2"/>
    <s v="Belle Glos Oeil de Perdrix Pinot Noir Blanc 2014"/>
    <s v="Small Crate"/>
    <s v="Benalla"/>
    <x v="298"/>
    <d v="2011-09-04T00:00:00"/>
    <n v="3"/>
    <n v="0.03"/>
    <n v="150.97999999999999"/>
    <n v="16.010000000000002"/>
    <n v="452.93999999999994"/>
  </r>
  <r>
    <n v="5848"/>
    <n v="87026"/>
    <s v="Marilyn Peterson"/>
    <s v="Road Cargo"/>
    <x v="0"/>
    <x v="1"/>
    <s v="Low"/>
    <s v="Malbec"/>
    <x v="0"/>
    <x v="2"/>
    <s v="Louis Roederer Cristal Brut with Gift Box 2007"/>
    <s v="Large Crate"/>
    <s v="Mount Barker"/>
    <x v="819"/>
    <d v="2013-12-18T00:00:00"/>
    <n v="21"/>
    <n v="0.04"/>
    <n v="30.98"/>
    <n v="19.510000000000002"/>
    <n v="650.58000000000004"/>
  </r>
  <r>
    <n v="5849"/>
    <n v="87198"/>
    <s v="Jesse Bradley"/>
    <s v="Express Road Cargo"/>
    <x v="1"/>
    <x v="1"/>
    <s v="Low"/>
    <s v="Sauvignon Blanc"/>
    <x v="0"/>
    <x v="2"/>
    <s v="Chardonnais Napa Valley Chardonnay 2013"/>
    <s v="Standard Size Crate"/>
    <s v="Melbourne"/>
    <x v="111"/>
    <d v="2011-08-26T00:00:00"/>
    <n v="10"/>
    <n v="0.1"/>
    <n v="28.38"/>
    <n v="1.99"/>
    <n v="283.8"/>
  </r>
  <r>
    <n v="5850"/>
    <n v="85980"/>
    <s v="Catherine Moore"/>
    <s v="Express Road Cargo"/>
    <x v="1"/>
    <x v="2"/>
    <s v="Medium"/>
    <s v="Sauvignon Blanc"/>
    <x v="0"/>
    <x v="2"/>
    <s v="Dog Point Vineyard Sauvignon Blanc 2014"/>
    <s v="Large Crate"/>
    <s v="Rockingham"/>
    <x v="1212"/>
    <d v="2010-07-14T00:00:00"/>
    <n v="14"/>
    <n v="0.08"/>
    <n v="125.99"/>
    <n v="4.2"/>
    <n v="1763.86"/>
  </r>
  <r>
    <n v="5851"/>
    <n v="91262"/>
    <s v="Clarence Jacobs"/>
    <s v="Air Cargo"/>
    <x v="2"/>
    <x v="0"/>
    <s v="Low"/>
    <s v="Cremant"/>
    <x v="0"/>
    <x v="2"/>
    <s v="Domaine Lafage Miraflors Rose 2013"/>
    <s v="Extra Large Crate"/>
    <s v="Palmerston"/>
    <x v="123"/>
    <d v="2010-04-30T00:00:00"/>
    <n v="5"/>
    <n v="0.03"/>
    <n v="180.98"/>
    <n v="26.2"/>
    <n v="904.9"/>
  </r>
  <r>
    <n v="5852"/>
    <n v="87145"/>
    <s v="Barbara Cruz"/>
    <s v="Express Road Cargo"/>
    <x v="0"/>
    <x v="1"/>
    <s v="Medium"/>
    <s v="Sangiovese"/>
    <x v="0"/>
    <x v="2"/>
    <s v="Francis Ford Coppola Sofia Rose 2014"/>
    <s v="Large Crate"/>
    <s v="Port Lincoln"/>
    <x v="984"/>
    <d v="2013-07-20T00:00:00"/>
    <n v="4"/>
    <n v="7.0000000000000007E-2"/>
    <n v="40.99"/>
    <n v="17.48"/>
    <n v="163.96"/>
  </r>
  <r>
    <n v="5853"/>
    <n v="87430"/>
    <s v="Victor Jenkins"/>
    <s v="Express Road Cargo"/>
    <x v="0"/>
    <x v="3"/>
    <s v="Critical"/>
    <s v="Cabernet Sauvignon"/>
    <x v="0"/>
    <x v="2"/>
    <s v="Bertani Bertarose 2014"/>
    <s v="Large Crate"/>
    <s v="Goulburn"/>
    <x v="756"/>
    <d v="2012-09-01T00:00:00"/>
    <n v="19"/>
    <n v="0.05"/>
    <n v="7.68"/>
    <n v="6.16"/>
    <n v="145.91999999999999"/>
  </r>
  <r>
    <n v="5854"/>
    <n v="86019"/>
    <s v="Clarence White"/>
    <s v="Road Cargo"/>
    <x v="1"/>
    <x v="2"/>
    <s v="Medium"/>
    <s v="Sauvignon Blanc"/>
    <x v="0"/>
    <x v="2"/>
    <s v="Leeuwin Estate Art Series Chardonnay 2012"/>
    <s v="Large Crate"/>
    <s v="Geraldton"/>
    <x v="1315"/>
    <d v="2011-12-18T00:00:00"/>
    <n v="4"/>
    <n v="7.0000000000000007E-2"/>
    <n v="125.99"/>
    <n v="2.5"/>
    <n v="503.96"/>
  </r>
  <r>
    <n v="5855"/>
    <n v="88785"/>
    <s v="Larry Ross"/>
    <s v="Express Road Cargo"/>
    <x v="2"/>
    <x v="1"/>
    <s v="Low"/>
    <s v="Grenache Rose"/>
    <x v="0"/>
    <x v="2"/>
    <s v="Chateau D'Aqueria Tavel Rose 2013"/>
    <s v="Full Container"/>
    <s v="Canberra"/>
    <x v="432"/>
    <d v="2011-03-07T00:00:00"/>
    <n v="7"/>
    <n v="0.08"/>
    <n v="7.7"/>
    <n v="3.68"/>
    <n v="53.9"/>
  </r>
  <r>
    <n v="5856"/>
    <n v="88785"/>
    <s v="Larry Ross"/>
    <s v="Express Road Cargo"/>
    <x v="0"/>
    <x v="1"/>
    <s v="Low"/>
    <s v="Pinot Noir"/>
    <x v="0"/>
    <x v="2"/>
    <s v="Orin Swift Cellars Fragile Rose 2014"/>
    <s v="Large Crate"/>
    <s v="Canberra"/>
    <x v="432"/>
    <d v="2011-03-07T00:00:00"/>
    <n v="7"/>
    <n v="0.05"/>
    <n v="30.98"/>
    <n v="17.079999999999998"/>
    <n v="216.86"/>
  </r>
  <r>
    <n v="5857"/>
    <n v="90354"/>
    <s v="Steve Cruz"/>
    <s v="Express Road Cargo"/>
    <x v="0"/>
    <x v="2"/>
    <s v="High"/>
    <s v="Shiraz"/>
    <x v="0"/>
    <x v="2"/>
    <s v="Laurent-Perrier Brut Millesime 2006"/>
    <s v="Large Crate"/>
    <s v="Geraldton"/>
    <x v="1316"/>
    <d v="2010-10-24T00:00:00"/>
    <n v="2"/>
    <n v="0.06"/>
    <n v="3.36"/>
    <n v="6.27"/>
    <n v="6.72"/>
  </r>
  <r>
    <n v="5858"/>
    <n v="90354"/>
    <s v="Steve Cruz"/>
    <s v="Express Road Cargo"/>
    <x v="1"/>
    <x v="2"/>
    <s v="High"/>
    <s v="Sauvignon Blanc"/>
    <x v="0"/>
    <x v="0"/>
    <s v="Leeuwin Estate Art Series Chardonnay 2012"/>
    <s v="Mini Crate"/>
    <s v="Geraldton"/>
    <x v="1316"/>
    <d v="2010-10-25T00:00:00"/>
    <n v="9"/>
    <n v="7.0000000000000007E-2"/>
    <n v="699.99"/>
    <n v="24.49"/>
    <n v="6299.91"/>
  </r>
  <r>
    <n v="5859"/>
    <n v="88953"/>
    <s v="Bruce Gilbert"/>
    <s v="Road Cargo"/>
    <x v="0"/>
    <x v="1"/>
    <s v="Low"/>
    <s v="Malbec"/>
    <x v="0"/>
    <x v="0"/>
    <s v="Chateau D'Aqueria Tavel Rose 2013"/>
    <s v="Large Crate"/>
    <s v="Hobart"/>
    <x v="315"/>
    <d v="2011-05-14T00:00:00"/>
    <n v="17"/>
    <n v="0.04"/>
    <n v="30.98"/>
    <n v="19.510000000000002"/>
    <n v="526.66"/>
  </r>
  <r>
    <n v="5860"/>
    <n v="87409"/>
    <s v="Jimmy Garcia"/>
    <s v="Air Cargo"/>
    <x v="2"/>
    <x v="3"/>
    <s v="Medium"/>
    <s v="Grenache Rose"/>
    <x v="0"/>
    <x v="0"/>
    <s v="La Playa Estate Cabernet Sauvignon Rose 2015"/>
    <s v="Small Crate"/>
    <s v="Albury"/>
    <x v="28"/>
    <d v="2011-11-18T00:00:00"/>
    <n v="28"/>
    <n v="0.05"/>
    <n v="81.94"/>
    <n v="55.81"/>
    <n v="2294.3199999999997"/>
  </r>
  <r>
    <n v="5861"/>
    <n v="87737"/>
    <s v="Carl Austin"/>
    <s v="Express Road Cargo"/>
    <x v="0"/>
    <x v="1"/>
    <s v="High"/>
    <s v="Pinot Noir"/>
    <x v="0"/>
    <x v="0"/>
    <s v="Gerard Bertrand Cote des Roses Rose 2014"/>
    <s v="Large Crate"/>
    <s v="Hamilton"/>
    <x v="448"/>
    <d v="2013-11-21T00:00:00"/>
    <n v="38"/>
    <n v="0"/>
    <n v="5.77"/>
    <n v="4.97"/>
    <n v="219.26"/>
  </r>
  <r>
    <n v="5862"/>
    <n v="90769"/>
    <s v="Dennis Berry"/>
    <s v="Express Road Cargo"/>
    <x v="0"/>
    <x v="1"/>
    <s v="High"/>
    <s v="Zinfandel"/>
    <x v="0"/>
    <x v="0"/>
    <s v="Pietradolce Etna Rosato 2014"/>
    <s v="Large Crate"/>
    <s v="Hobart"/>
    <x v="22"/>
    <d v="2012-09-04T00:00:00"/>
    <n v="2"/>
    <n v="0.1"/>
    <n v="4.91"/>
    <n v="5.68"/>
    <n v="9.82"/>
  </r>
  <r>
    <n v="5863"/>
    <n v="90769"/>
    <s v="Randy Hudson"/>
    <s v="Express Road Cargo"/>
    <x v="2"/>
    <x v="1"/>
    <s v="High"/>
    <s v="Grenache Rose"/>
    <x v="0"/>
    <x v="0"/>
    <s v="Domaine Lafage Miraflors Rose 2013"/>
    <s v="Loose Wrap"/>
    <s v="Burnie"/>
    <x v="22"/>
    <d v="2012-09-05T00:00:00"/>
    <n v="18"/>
    <n v="0.01"/>
    <n v="107.53"/>
    <n v="5.81"/>
    <n v="1935.54"/>
  </r>
  <r>
    <n v="5864"/>
    <n v="89220"/>
    <s v="Earl Alvarez"/>
    <s v="Express Road Cargo"/>
    <x v="2"/>
    <x v="3"/>
    <s v="Critical"/>
    <s v="Grenache Rose"/>
    <x v="0"/>
    <x v="0"/>
    <s v="Barnard Griffin Rose of Sangiovese 2014"/>
    <s v="Large Crate"/>
    <s v="Armidale"/>
    <x v="1170"/>
    <d v="2011-01-22T00:00:00"/>
    <n v="7"/>
    <n v="0.09"/>
    <n v="33.979999999999997"/>
    <n v="19.989999999999998"/>
    <n v="237.85999999999999"/>
  </r>
  <r>
    <n v="5865"/>
    <n v="90811"/>
    <s v="Evelyn Freeman"/>
    <s v="Air Cargo"/>
    <x v="0"/>
    <x v="1"/>
    <s v="Critical"/>
    <s v="Pinot Noir"/>
    <x v="0"/>
    <x v="0"/>
    <s v="La Playa Estate Cabernet Sauvignon Rose 2015"/>
    <s v="Extra Large Crate"/>
    <s v="Port Lincoln"/>
    <x v="938"/>
    <d v="2013-01-12T00:00:00"/>
    <n v="10"/>
    <n v="0.09"/>
    <n v="370.98"/>
    <n v="99"/>
    <n v="3709.8"/>
  </r>
  <r>
    <n v="5866"/>
    <n v="91002"/>
    <s v="Antonio Carroll"/>
    <s v="Air Cargo"/>
    <x v="1"/>
    <x v="3"/>
    <s v="Not Specified"/>
    <s v="Reisling"/>
    <x v="0"/>
    <x v="0"/>
    <s v="Robert Oatley Signature Chardonnay 2013"/>
    <s v="Extra Large Crate"/>
    <s v="Tamworth"/>
    <x v="994"/>
    <d v="2012-07-08T00:00:00"/>
    <n v="13"/>
    <n v="0.05"/>
    <n v="808.49"/>
    <n v="55.3"/>
    <n v="10510.37"/>
  </r>
  <r>
    <n v="5867"/>
    <n v="86014"/>
    <s v="Terry Banks"/>
    <s v="Express Road Cargo"/>
    <x v="0"/>
    <x v="1"/>
    <s v="Low"/>
    <s v="Shiraz"/>
    <x v="0"/>
    <x v="0"/>
    <s v="Pierre Sparr Cremant d'Alsace Reserve Brut Rose"/>
    <s v="Large Crate"/>
    <s v="Port Lincoln"/>
    <x v="710"/>
    <d v="2010-11-30T00:00:00"/>
    <n v="31"/>
    <n v="7.0000000000000007E-2"/>
    <n v="16.91"/>
    <n v="6.25"/>
    <n v="524.21"/>
  </r>
  <r>
    <n v="5868"/>
    <n v="88666"/>
    <s v="Fred Nelson"/>
    <s v="Express Road Cargo"/>
    <x v="0"/>
    <x v="1"/>
    <s v="Critical"/>
    <s v="Zinfandel"/>
    <x v="0"/>
    <x v="0"/>
    <s v="Louis Roederer Cristal Brut with Gift Box 2007"/>
    <s v="Large Crate"/>
    <s v="Victor Harbor"/>
    <x v="880"/>
    <d v="2010-01-16T00:00:00"/>
    <n v="7"/>
    <n v="0.08"/>
    <n v="7.77"/>
    <n v="9.23"/>
    <n v="54.39"/>
  </r>
  <r>
    <n v="5869"/>
    <n v="88673"/>
    <s v="Fred Nelson"/>
    <s v="Air Cargo"/>
    <x v="1"/>
    <x v="1"/>
    <s v="Critical"/>
    <s v="Chardonnay"/>
    <x v="0"/>
    <x v="0"/>
    <s v="The White Knight Sauvignon Blanc 2014"/>
    <s v="Extra Large Crate"/>
    <s v="Mount Gambier"/>
    <x v="1317"/>
    <d v="2013-01-14T00:00:00"/>
    <n v="6"/>
    <n v="0.02"/>
    <n v="306.14"/>
    <n v="26.53"/>
    <n v="1836.84"/>
  </r>
  <r>
    <n v="5870"/>
    <n v="88666"/>
    <s v="Fred Nelson"/>
    <s v="Road Cargo"/>
    <x v="0"/>
    <x v="1"/>
    <s v="Critical"/>
    <s v="Shiraz"/>
    <x v="0"/>
    <x v="0"/>
    <s v="Dom Perignon 2006"/>
    <s v="Large Crate"/>
    <s v="Mount Gambier"/>
    <x v="880"/>
    <d v="2010-01-16T00:00:00"/>
    <n v="3"/>
    <n v="0.1"/>
    <n v="18.97"/>
    <n v="9.5399999999999991"/>
    <n v="56.91"/>
  </r>
  <r>
    <n v="5871"/>
    <n v="90858"/>
    <s v="Donald Nguyen"/>
    <s v="Express Road Cargo"/>
    <x v="2"/>
    <x v="1"/>
    <s v="Low"/>
    <s v="Champagne"/>
    <x v="0"/>
    <x v="0"/>
    <s v="Locations by Dave Phinney F Rose&quot;"/>
    <s v="Large Crate"/>
    <s v="Mount Gambier"/>
    <x v="939"/>
    <d v="2012-04-28T00:00:00"/>
    <n v="3"/>
    <n v="0.04"/>
    <n v="4.4800000000000004"/>
    <n v="7.24"/>
    <n v="13.440000000000001"/>
  </r>
  <r>
    <n v="5872"/>
    <n v="91525"/>
    <s v="Virginia Romero"/>
    <s v="Express Road Cargo"/>
    <x v="0"/>
    <x v="1"/>
    <s v="Medium"/>
    <s v="Sangiovese"/>
    <x v="0"/>
    <x v="0"/>
    <s v="La Playa Estate Cabernet Sauvignon Rose 2015"/>
    <s v="Standard Size Crate"/>
    <s v="Canberra"/>
    <x v="437"/>
    <d v="2011-11-02T00:00:00"/>
    <n v="39"/>
    <n v="0.01"/>
    <n v="10.23"/>
    <n v="4.68"/>
    <n v="398.97"/>
  </r>
  <r>
    <n v="5873"/>
    <n v="91533"/>
    <s v="Justin Campbell"/>
    <s v="Air Cargo"/>
    <x v="1"/>
    <x v="1"/>
    <s v="Medium"/>
    <s v="Chardonnay"/>
    <x v="0"/>
    <x v="0"/>
    <s v="Mercer Canyons Chardonnay 2013"/>
    <s v="Extra Large Crate"/>
    <s v="Melbourne"/>
    <x v="364"/>
    <d v="2013-12-11T00:00:00"/>
    <n v="2"/>
    <n v="0.06"/>
    <n v="1500.97"/>
    <n v="29.7"/>
    <n v="3001.94"/>
  </r>
  <r>
    <n v="5874"/>
    <n v="91533"/>
    <s v="Justin Campbell"/>
    <s v="Air Cargo"/>
    <x v="1"/>
    <x v="1"/>
    <s v="Medium"/>
    <s v="Reisling"/>
    <x v="0"/>
    <x v="0"/>
    <s v="Rombauer Chardonnay 2014"/>
    <s v="Small Crate"/>
    <s v="Wodonga"/>
    <x v="364"/>
    <d v="2013-12-12T00:00:00"/>
    <n v="23"/>
    <n v="0.06"/>
    <n v="80.97"/>
    <n v="30.06"/>
    <n v="1862.31"/>
  </r>
  <r>
    <n v="5875"/>
    <n v="91533"/>
    <s v="Justin Campbell"/>
    <s v="Express Road Cargo"/>
    <x v="1"/>
    <x v="1"/>
    <s v="Medium"/>
    <s v="Pinot Gris"/>
    <x v="0"/>
    <x v="0"/>
    <s v="Robert Oatley Sauvignon Blanc 2013"/>
    <s v="Large Crate"/>
    <s v="Melton"/>
    <x v="364"/>
    <d v="2013-12-11T00:00:00"/>
    <n v="15"/>
    <n v="0.09"/>
    <n v="65.989999999999995"/>
    <n v="8.99"/>
    <n v="989.84999999999991"/>
  </r>
  <r>
    <n v="5876"/>
    <n v="89756"/>
    <s v="Philip Adams"/>
    <s v="Express Road Cargo"/>
    <x v="0"/>
    <x v="1"/>
    <s v="Low"/>
    <s v="Sangiovese"/>
    <x v="0"/>
    <x v="0"/>
    <s v="Moet &amp; Chandon Imperial"/>
    <s v="Mini Crate"/>
    <s v="Port Lincoln"/>
    <x v="1290"/>
    <d v="2012-07-29T00:00:00"/>
    <n v="5"/>
    <n v="0.08"/>
    <n v="138.13999999999999"/>
    <n v="35"/>
    <n v="690.69999999999993"/>
  </r>
  <r>
    <n v="5877"/>
    <n v="86129"/>
    <s v="Randy Ward"/>
    <s v="Road Cargo"/>
    <x v="0"/>
    <x v="1"/>
    <s v="Low"/>
    <s v="Sangiovese"/>
    <x v="0"/>
    <x v="0"/>
    <s v="Chateau de Campuget Costieres de Nimes Tradition Rose 2015"/>
    <s v="Large Crate"/>
    <s v="Launceston"/>
    <x v="637"/>
    <d v="2012-03-17T00:00:00"/>
    <n v="6"/>
    <n v="0.1"/>
    <n v="8.0399999999999991"/>
    <n v="8.94"/>
    <n v="48.239999999999995"/>
  </r>
  <r>
    <n v="5878"/>
    <n v="89763"/>
    <s v="Sharon Crawford"/>
    <s v="Express Road Cargo"/>
    <x v="1"/>
    <x v="1"/>
    <s v="High"/>
    <s v="Chardonnay"/>
    <x v="0"/>
    <x v="0"/>
    <s v="Robert Oatley Sauvignon Blanc 2013"/>
    <s v="Full Container"/>
    <s v="Devonport"/>
    <x v="243"/>
    <d v="2011-01-20T00:00:00"/>
    <n v="2"/>
    <n v="0.09"/>
    <n v="20.99"/>
    <n v="0.99"/>
    <n v="41.98"/>
  </r>
  <r>
    <n v="5879"/>
    <n v="88308"/>
    <s v="Philip Hanson"/>
    <s v="Express Road Cargo"/>
    <x v="0"/>
    <x v="3"/>
    <s v="Critical"/>
    <s v="Cabernet Sauvignon"/>
    <x v="0"/>
    <x v="0"/>
    <s v="Moet &amp; Chandon Imperial"/>
    <s v="Full Container"/>
    <s v="Campbeltown"/>
    <x v="1213"/>
    <d v="2013-06-06T00:00:00"/>
    <n v="6"/>
    <n v="0.03"/>
    <n v="37.94"/>
    <n v="5.08"/>
    <n v="227.64"/>
  </r>
  <r>
    <n v="5880"/>
    <n v="91530"/>
    <s v="Justin Campbell"/>
    <s v="Road Cargo"/>
    <x v="0"/>
    <x v="1"/>
    <s v="High"/>
    <s v="Zinfandel"/>
    <x v="0"/>
    <x v="0"/>
    <s v="Sutter Home Pink Moscato"/>
    <s v="Large Crate"/>
    <s v="Ballarat"/>
    <x v="1181"/>
    <d v="2013-05-30T00:00:00"/>
    <n v="13"/>
    <n v="0.1"/>
    <n v="6.48"/>
    <n v="6.22"/>
    <n v="84.240000000000009"/>
  </r>
  <r>
    <n v="5881"/>
    <n v="91079"/>
    <s v="Joshua Holmes"/>
    <s v="Air Cargo"/>
    <x v="2"/>
    <x v="1"/>
    <s v="Critical"/>
    <s v="Champagne"/>
    <x v="0"/>
    <x v="0"/>
    <s v="Chateau d'Esclans Garrus Rose 2013"/>
    <s v="Small Crate"/>
    <s v="Mount Gambier"/>
    <x v="158"/>
    <d v="2011-01-28T00:00:00"/>
    <n v="11"/>
    <n v="0.01"/>
    <n v="400.98"/>
    <n v="42.52"/>
    <n v="4410.7800000000007"/>
  </r>
  <r>
    <n v="5882"/>
    <n v="88772"/>
    <s v="Louis Kennedy"/>
    <s v="Express Road Cargo"/>
    <x v="0"/>
    <x v="1"/>
    <s v="Low"/>
    <s v="Shiraz"/>
    <x v="0"/>
    <x v="0"/>
    <s v="Pierre Sparr Cremant d'Alsace Reserve Brut Rose"/>
    <s v="Standard Size Crate"/>
    <s v="Canberra"/>
    <x v="1105"/>
    <d v="2011-03-02T00:00:00"/>
    <n v="4"/>
    <n v="0.05"/>
    <n v="30.98"/>
    <n v="8.99"/>
    <n v="123.92"/>
  </r>
  <r>
    <n v="5883"/>
    <n v="87407"/>
    <s v="Bobby Garza"/>
    <s v="Express Road Cargo"/>
    <x v="0"/>
    <x v="3"/>
    <s v="High"/>
    <s v="Sangiovese"/>
    <x v="0"/>
    <x v="0"/>
    <s v="Sutter Home White Zinfandel"/>
    <s v="Large Crate"/>
    <s v="Sydney"/>
    <x v="1318"/>
    <d v="2010-11-11T00:00:00"/>
    <n v="3"/>
    <n v="0.02"/>
    <n v="5.98"/>
    <n v="5.15"/>
    <n v="17.940000000000001"/>
  </r>
  <r>
    <n v="5884"/>
    <n v="91534"/>
    <s v="Shawn Allen"/>
    <s v="Express Road Cargo"/>
    <x v="2"/>
    <x v="1"/>
    <s v="Medium"/>
    <s v="Sangiovese Rose"/>
    <x v="0"/>
    <x v="1"/>
    <s v="Orin Swift Cellars Fragile Rose 2014"/>
    <s v="Full Container"/>
    <s v="Canberra"/>
    <x v="1230"/>
    <d v="2012-05-09T00:00:00"/>
    <n v="15"/>
    <n v="0.03"/>
    <n v="7.59"/>
    <n v="4"/>
    <n v="113.85"/>
  </r>
  <r>
    <n v="5885"/>
    <n v="91534"/>
    <s v="Shawn Allen"/>
    <s v="Express Road Cargo"/>
    <x v="0"/>
    <x v="1"/>
    <s v="Medium"/>
    <s v="Pinot Noir"/>
    <x v="0"/>
    <x v="1"/>
    <s v="Dom Perignon 2006"/>
    <s v="Large Crate"/>
    <s v="Canberra"/>
    <x v="1230"/>
    <d v="2012-05-07T00:00:00"/>
    <n v="4"/>
    <n v="0.01"/>
    <n v="104.85"/>
    <n v="19.989999999999998"/>
    <n v="419.4"/>
  </r>
  <r>
    <n v="5886"/>
    <n v="90015"/>
    <s v="Robert Vasquez"/>
    <s v="Express Road Cargo"/>
    <x v="0"/>
    <x v="1"/>
    <s v="Not Specified"/>
    <s v="Cabernet Sauvignon"/>
    <x v="0"/>
    <x v="1"/>
    <s v="Lucien Albrecht Cremant d'Alsace Brut Rose"/>
    <s v="Large Crate"/>
    <s v="Canberra"/>
    <x v="1319"/>
    <d v="2011-11-05T00:00:00"/>
    <n v="25"/>
    <n v="0.1"/>
    <n v="41.71"/>
    <n v="4.5"/>
    <n v="1042.75"/>
  </r>
  <r>
    <n v="5887"/>
    <n v="90015"/>
    <s v="George Warren"/>
    <s v="Express Road Cargo"/>
    <x v="0"/>
    <x v="1"/>
    <s v="Not Specified"/>
    <s v="Sangiovese"/>
    <x v="0"/>
    <x v="1"/>
    <s v="Locations by Dave Phinney F Rose"/>
    <s v="Large Crate"/>
    <s v="Canberra"/>
    <x v="1319"/>
    <d v="2011-11-07T00:00:00"/>
    <n v="37"/>
    <n v="0.1"/>
    <n v="60.98"/>
    <n v="19.989999999999998"/>
    <n v="2256.2599999999998"/>
  </r>
  <r>
    <n v="5888"/>
    <n v="87794"/>
    <s v="Mark Young"/>
    <s v="Express Road Cargo"/>
    <x v="1"/>
    <x v="1"/>
    <s v="Not Specified"/>
    <s v="Pinot Gris"/>
    <x v="0"/>
    <x v="1"/>
    <s v="Villa Maria Private Bin Sauvignon Blanc 2015"/>
    <s v="Standard Size Crate"/>
    <s v="Canberra"/>
    <x v="1108"/>
    <d v="2013-07-11T00:00:00"/>
    <n v="8"/>
    <n v="0.04"/>
    <n v="43.98"/>
    <n v="1.99"/>
    <n v="351.84"/>
  </r>
  <r>
    <n v="5889"/>
    <n v="87865"/>
    <s v="Howard Hamilton"/>
    <s v="Express Road Cargo"/>
    <x v="0"/>
    <x v="0"/>
    <s v="Critical"/>
    <s v="Merlot"/>
    <x v="0"/>
    <x v="1"/>
    <s v="Chateau d'Esclans Whispering Angel Rose 2014"/>
    <s v="Large Crate"/>
    <s v="Darwin"/>
    <x v="344"/>
    <d v="2011-10-14T00:00:00"/>
    <n v="1"/>
    <n v="0.1"/>
    <n v="4.13"/>
    <n v="0.5"/>
    <n v="4.13"/>
  </r>
  <r>
    <n v="5890"/>
    <n v="87865"/>
    <s v="Howard Hamilton"/>
    <s v="Express Road Cargo"/>
    <x v="0"/>
    <x v="0"/>
    <s v="Critical"/>
    <s v="Pinot Noir"/>
    <x v="0"/>
    <x v="1"/>
    <s v="Chateau d'Esclans Garrus Rose 2013"/>
    <s v="Full Container"/>
    <s v="Palmerston"/>
    <x v="344"/>
    <d v="2011-10-13T00:00:00"/>
    <n v="10"/>
    <n v="0.08"/>
    <n v="4.7300000000000004"/>
    <n v="1.52"/>
    <n v="47.300000000000004"/>
  </r>
  <r>
    <n v="5891"/>
    <n v="87865"/>
    <s v="Howard Hamilton"/>
    <s v="Express Road Cargo"/>
    <x v="0"/>
    <x v="0"/>
    <s v="Critical"/>
    <s v="Cabernet Sauvignon"/>
    <x v="0"/>
    <x v="1"/>
    <s v="Veuve Clicquot Brut Yellow Label"/>
    <s v="Large Crate"/>
    <s v="Darwin"/>
    <x v="344"/>
    <d v="2011-10-13T00:00:00"/>
    <n v="1"/>
    <n v="7.0000000000000007E-2"/>
    <n v="419.19"/>
    <n v="19.989999999999998"/>
    <n v="419.19"/>
  </r>
  <r>
    <n v="5892"/>
    <n v="88763"/>
    <s v="Thomas Simpson"/>
    <s v="Express Road Cargo"/>
    <x v="0"/>
    <x v="1"/>
    <s v="Low"/>
    <s v="Merlot"/>
    <x v="0"/>
    <x v="1"/>
    <s v="Francis Ford Coppola Sofia Rose 2014"/>
    <s v="Large Crate"/>
    <s v="Port Adelaide"/>
    <x v="300"/>
    <d v="2013-09-09T00:00:00"/>
    <n v="14"/>
    <n v="0.04"/>
    <n v="2.08"/>
    <n v="1.49"/>
    <n v="29.12"/>
  </r>
  <r>
    <n v="5893"/>
    <n v="86058"/>
    <s v="Andrew Mills"/>
    <s v="Express Road Cargo"/>
    <x v="2"/>
    <x v="1"/>
    <s v="Critical"/>
    <s v="Sangiovese Rose"/>
    <x v="0"/>
    <x v="1"/>
    <s v="Sutter Home Pink Moscato"/>
    <s v="Full Container"/>
    <s v="Canberra"/>
    <x v="94"/>
    <d v="2012-10-02T00:00:00"/>
    <n v="24"/>
    <n v="0.16"/>
    <n v="13.73"/>
    <n v="6.85"/>
    <n v="329.52"/>
  </r>
  <r>
    <n v="5894"/>
    <n v="87840"/>
    <s v="Brian Fields"/>
    <s v="Express Road Cargo"/>
    <x v="0"/>
    <x v="1"/>
    <s v="High"/>
    <s v="Zinfandel"/>
    <x v="0"/>
    <x v="1"/>
    <s v="Lucien Albrecht Cremant d'Alsace Brut Rose"/>
    <s v="Large Crate"/>
    <s v="Mount Gambier"/>
    <x v="271"/>
    <d v="2013-09-17T00:00:00"/>
    <n v="23"/>
    <n v="0.04"/>
    <n v="6.48"/>
    <n v="5.19"/>
    <n v="149.04000000000002"/>
  </r>
  <r>
    <n v="5895"/>
    <n v="86441"/>
    <s v="Deborah Reid"/>
    <s v="Express Road Cargo"/>
    <x v="0"/>
    <x v="1"/>
    <s v="Medium"/>
    <s v="Zinfandel"/>
    <x v="0"/>
    <x v="1"/>
    <s v="Dom Perignon 2006"/>
    <s v="Large Crate"/>
    <s v="Hobart"/>
    <x v="345"/>
    <d v="2012-02-09T00:00:00"/>
    <n v="10"/>
    <n v="0.01"/>
    <n v="4.9800000000000004"/>
    <n v="4.95"/>
    <n v="49.800000000000004"/>
  </r>
  <r>
    <n v="5896"/>
    <n v="91151"/>
    <s v="Betty Lane"/>
    <s v="Express Road Cargo"/>
    <x v="0"/>
    <x v="1"/>
    <s v="Critical"/>
    <s v="Sangiovese"/>
    <x v="0"/>
    <x v="1"/>
    <s v="Orin Swift Cellars Fragile Rose 2014"/>
    <s v="Large Crate"/>
    <s v="Hobart"/>
    <x v="1320"/>
    <d v="2013-07-25T00:00:00"/>
    <n v="15"/>
    <n v="0.03"/>
    <n v="1.88"/>
    <n v="1.49"/>
    <n v="28.2"/>
  </r>
  <r>
    <n v="5897"/>
    <n v="88815"/>
    <s v="Adam Reyes"/>
    <s v="Express Road Cargo"/>
    <x v="1"/>
    <x v="1"/>
    <s v="Critical"/>
    <s v="Chardonnay"/>
    <x v="0"/>
    <x v="1"/>
    <s v="Cloudy Bay Sauvignon Blanc 2015"/>
    <s v="Full Container"/>
    <s v="Adelaide"/>
    <x v="39"/>
    <d v="2010-11-05T00:00:00"/>
    <n v="26"/>
    <n v="0.05"/>
    <n v="35.99"/>
    <n v="5.99"/>
    <n v="935.74"/>
  </r>
  <r>
    <n v="5898"/>
    <n v="88846"/>
    <s v="Lori Henry"/>
    <s v="Express Road Cargo"/>
    <x v="0"/>
    <x v="1"/>
    <s v="Medium"/>
    <s v="Sangiovese"/>
    <x v="0"/>
    <x v="1"/>
    <s v="Roederer Estate L'Ermitage 2007"/>
    <s v="Large Crate"/>
    <s v="Wodonga"/>
    <x v="826"/>
    <d v="2012-11-24T00:00:00"/>
    <n v="13"/>
    <n v="0"/>
    <n v="6.81"/>
    <n v="5.48"/>
    <n v="88.53"/>
  </r>
  <r>
    <n v="5899"/>
    <n v="89028"/>
    <s v="Carlos Mills"/>
    <s v="Road Cargo"/>
    <x v="2"/>
    <x v="1"/>
    <s v="High"/>
    <s v="Sangiovese Rose"/>
    <x v="0"/>
    <x v="1"/>
    <s v="Chateau de Campuget Costieres de Nimes Tradition Rose 2015"/>
    <s v="Standard Size Crate"/>
    <s v="Hobart"/>
    <x v="767"/>
    <d v="2011-08-11T00:00:00"/>
    <n v="1"/>
    <n v="0.08"/>
    <n v="4.82"/>
    <n v="5.72"/>
    <n v="4.82"/>
  </r>
  <r>
    <n v="5900"/>
    <n v="91090"/>
    <s v="Carlos Miller"/>
    <s v="Air Cargo"/>
    <x v="2"/>
    <x v="3"/>
    <s v="Medium"/>
    <s v="Grenache Rose"/>
    <x v="0"/>
    <x v="1"/>
    <s v="La Playa Estate Cabernet Sauvignon Rose 2015"/>
    <s v="Extra Large Crate"/>
    <s v="Queanbeyan"/>
    <x v="1316"/>
    <d v="2010-10-24T00:00:00"/>
    <n v="5"/>
    <n v="0.06"/>
    <n v="180.98"/>
    <n v="26.2"/>
    <n v="904.9"/>
  </r>
  <r>
    <n v="5901"/>
    <n v="91100"/>
    <s v="Carlos Miller"/>
    <s v="Express Road Cargo"/>
    <x v="2"/>
    <x v="3"/>
    <s v="Medium"/>
    <s v="Cremant"/>
    <x v="0"/>
    <x v="1"/>
    <s v="Bertani Bertarose 2014"/>
    <s v="Full Container"/>
    <s v="Broken Hill"/>
    <x v="350"/>
    <d v="2013-10-25T00:00:00"/>
    <n v="13"/>
    <n v="0.01"/>
    <n v="7.28"/>
    <n v="7.98"/>
    <n v="94.64"/>
  </r>
  <r>
    <n v="5902"/>
    <n v="91270"/>
    <s v="Andrea Chavez"/>
    <s v="Air Cargo"/>
    <x v="0"/>
    <x v="2"/>
    <s v="Critical"/>
    <s v="Zinfandel"/>
    <x v="0"/>
    <x v="1"/>
    <s v="Sutter Home Pink Moscato"/>
    <s v="Extra Large Crate"/>
    <s v="Busseltol"/>
    <x v="380"/>
    <d v="2011-01-12T00:00:00"/>
    <n v="4"/>
    <n v="0.08"/>
    <n v="68.81"/>
    <n v="60"/>
    <n v="275.24"/>
  </r>
  <r>
    <n v="5903"/>
    <n v="88813"/>
    <s v="Raymond Bishop"/>
    <s v="Air Cargo"/>
    <x v="2"/>
    <x v="1"/>
    <s v="Medium"/>
    <s v="Cremant"/>
    <x v="0"/>
    <x v="1"/>
    <s v="Pietradolce Etna Rosato 2014"/>
    <s v="Extra Large Crate"/>
    <s v="Canberra"/>
    <x v="1310"/>
    <d v="2013-11-26T00:00:00"/>
    <n v="41"/>
    <n v="0.02"/>
    <n v="95.95"/>
    <n v="74.349999999999994"/>
    <n v="3933.9500000000003"/>
  </r>
  <r>
    <n v="5904"/>
    <n v="88813"/>
    <s v="Raymond Bishop"/>
    <s v="Express Road Cargo"/>
    <x v="0"/>
    <x v="1"/>
    <s v="Medium"/>
    <s v="Cabernet Sauvignon"/>
    <x v="0"/>
    <x v="1"/>
    <s v="Roederer Estate Brut"/>
    <s v="Large Crate"/>
    <s v="Canberra"/>
    <x v="1310"/>
    <d v="2013-11-25T00:00:00"/>
    <n v="26"/>
    <n v="0.08"/>
    <n v="5.98"/>
    <n v="5.46"/>
    <n v="155.48000000000002"/>
  </r>
  <r>
    <n v="5905"/>
    <n v="86319"/>
    <s v="Ralph Simpson"/>
    <s v="Express Road Cargo"/>
    <x v="0"/>
    <x v="1"/>
    <s v="High"/>
    <s v="Pinot Noir"/>
    <x v="0"/>
    <x v="1"/>
    <s v="Belle Glos Oeil de Perdrix Pinot Noir Blanc 2014"/>
    <s v="Large Crate"/>
    <s v="Canberra"/>
    <x v="1302"/>
    <d v="2012-02-06T00:00:00"/>
    <n v="14"/>
    <n v="0.08"/>
    <n v="3.52"/>
    <n v="6.83"/>
    <n v="49.28"/>
  </r>
  <r>
    <n v="5906"/>
    <n v="87683"/>
    <s v="Carlos Taylor"/>
    <s v="Express Road Cargo"/>
    <x v="1"/>
    <x v="1"/>
    <s v="Critical"/>
    <s v="Pinot Gris"/>
    <x v="0"/>
    <x v="1"/>
    <s v="Lincourt Courtney's Chardonnay 2012"/>
    <s v="Standard Size Crate"/>
    <s v="Canberra"/>
    <x v="722"/>
    <d v="2011-09-30T00:00:00"/>
    <n v="7"/>
    <n v="0"/>
    <n v="39.479999999999997"/>
    <n v="1.99"/>
    <n v="276.35999999999996"/>
  </r>
  <r>
    <n v="5907"/>
    <n v="88593"/>
    <s v="Louise Cook"/>
    <s v="Express Road Cargo"/>
    <x v="2"/>
    <x v="2"/>
    <s v="Medium"/>
    <s v="Cremant"/>
    <x v="0"/>
    <x v="1"/>
    <s v="Chateau d'Esclans Garrus Rose 2013"/>
    <s v="Standard Size Crate"/>
    <s v="Perth"/>
    <x v="1321"/>
    <d v="2011-08-04T00:00:00"/>
    <n v="3"/>
    <n v="0.01"/>
    <n v="18.649999999999999"/>
    <n v="3.77"/>
    <n v="55.949999999999996"/>
  </r>
  <r>
    <n v="5908"/>
    <n v="88593"/>
    <s v="Louise Cook"/>
    <s v="Road Cargo"/>
    <x v="0"/>
    <x v="2"/>
    <s v="Medium"/>
    <s v="Pinot Noir"/>
    <x v="0"/>
    <x v="1"/>
    <s v="Bollinger Brut Special Cuvee"/>
    <s v="Large Crate"/>
    <s v="Albany"/>
    <x v="1321"/>
    <d v="2011-08-04T00:00:00"/>
    <n v="11"/>
    <n v="0.06"/>
    <n v="34.76"/>
    <n v="5.49"/>
    <n v="382.35999999999996"/>
  </r>
  <r>
    <n v="5909"/>
    <n v="88597"/>
    <s v="Diane Howard"/>
    <s v="Express Road Cargo"/>
    <x v="0"/>
    <x v="2"/>
    <s v="Medium"/>
    <s v="Malbec"/>
    <x v="0"/>
    <x v="1"/>
    <s v="Orin Swift Cellars Fragile Rose 2014"/>
    <s v="Loose Wrap"/>
    <s v="Busseltol"/>
    <x v="452"/>
    <d v="2013-08-04T00:00:00"/>
    <n v="6"/>
    <n v="0.01"/>
    <n v="46.89"/>
    <n v="5.0999999999999996"/>
    <n v="281.34000000000003"/>
  </r>
  <r>
    <n v="5910"/>
    <n v="91192"/>
    <s v="Raymond Hall"/>
    <s v="Express Road Cargo"/>
    <x v="0"/>
    <x v="1"/>
    <s v="Not Specified"/>
    <s v="Shiraz"/>
    <x v="0"/>
    <x v="1"/>
    <s v="Roederer Estate L'Ermitage 2007"/>
    <s v="Standard Size Crate"/>
    <s v="Canberra"/>
    <x v="115"/>
    <d v="2013-12-12T00:00:00"/>
    <n v="7"/>
    <n v="0.09"/>
    <n v="10.98"/>
    <n v="3.37"/>
    <n v="76.86"/>
  </r>
  <r>
    <n v="5911"/>
    <n v="86453"/>
    <s v="Thomas Taylor"/>
    <s v="Express Road Cargo"/>
    <x v="0"/>
    <x v="3"/>
    <s v="Medium"/>
    <s v="Cabernet Sauvignon"/>
    <x v="0"/>
    <x v="1"/>
    <s v="Moet &amp; Chandon Imperial"/>
    <s v="Large Crate"/>
    <s v="Penrith"/>
    <x v="394"/>
    <d v="2013-06-08T00:00:00"/>
    <n v="4"/>
    <n v="0.04"/>
    <n v="11.97"/>
    <n v="4.9800000000000004"/>
    <n v="47.88"/>
  </r>
  <r>
    <n v="5912"/>
    <n v="86453"/>
    <s v="Sean Murphy"/>
    <s v="Express Road Cargo"/>
    <x v="1"/>
    <x v="3"/>
    <s v="Medium"/>
    <s v="Pinot Gris"/>
    <x v="0"/>
    <x v="1"/>
    <s v="Robert Oatley Sauvignon Blanc 2013"/>
    <s v="Large Crate"/>
    <s v="Liverpool"/>
    <x v="394"/>
    <d v="2013-06-09T00:00:00"/>
    <n v="4"/>
    <n v="0.08"/>
    <n v="195.99"/>
    <n v="4.2"/>
    <n v="783.96"/>
  </r>
  <r>
    <n v="5913"/>
    <n v="87503"/>
    <s v="Ralph Burton"/>
    <s v="Express Road Cargo"/>
    <x v="0"/>
    <x v="1"/>
    <s v="Not Specified"/>
    <s v="Shiraz"/>
    <x v="0"/>
    <x v="1"/>
    <s v="Moet &amp; Chandon Imperial"/>
    <s v="Large Crate"/>
    <s v="Hobart"/>
    <x v="53"/>
    <d v="2013-04-21T00:00:00"/>
    <n v="11"/>
    <n v="0.03"/>
    <n v="10.9"/>
    <n v="7.46"/>
    <n v="119.9"/>
  </r>
  <r>
    <n v="5914"/>
    <n v="87994"/>
    <s v="Kevin Jacobs"/>
    <s v="Express Road Cargo"/>
    <x v="0"/>
    <x v="1"/>
    <s v="Not Specified"/>
    <s v="Shiraz"/>
    <x v="0"/>
    <x v="1"/>
    <s v="Marques de Caceres Rioja Rosado 2014"/>
    <s v="Large Crate"/>
    <s v="Launceston"/>
    <x v="1308"/>
    <d v="2010-04-15T00:00:00"/>
    <n v="7"/>
    <n v="0.01"/>
    <n v="15.16"/>
    <n v="15.09"/>
    <n v="106.12"/>
  </r>
  <r>
    <n v="5915"/>
    <n v="85954"/>
    <s v="Bobby Sullivan"/>
    <s v="Express Road Cargo"/>
    <x v="1"/>
    <x v="3"/>
    <s v="Not Specified"/>
    <s v="Sauvignon Blanc"/>
    <x v="0"/>
    <x v="1"/>
    <s v="Robert Oatley Sauvignon Blanc 2013"/>
    <s v="Large Crate"/>
    <s v="Campbeltown"/>
    <x v="1237"/>
    <d v="2011-12-03T00:00:00"/>
    <n v="11"/>
    <n v="0.06"/>
    <n v="50.98"/>
    <n v="6.5"/>
    <n v="560.78"/>
  </r>
  <r>
    <n v="5916"/>
    <n v="91102"/>
    <s v="Edward Henderson"/>
    <s v="Road Cargo"/>
    <x v="0"/>
    <x v="0"/>
    <s v="Not Specified"/>
    <s v="Sangiovese"/>
    <x v="0"/>
    <x v="1"/>
    <s v="Bertani Bertarose 2014"/>
    <s v="Full Container"/>
    <s v="Darwin"/>
    <x v="1098"/>
    <d v="2011-07-20T00:00:00"/>
    <n v="14"/>
    <n v="0.01"/>
    <n v="2.62"/>
    <n v="0.8"/>
    <n v="36.68"/>
  </r>
  <r>
    <n v="5917"/>
    <n v="91102"/>
    <s v="Edward Henderson"/>
    <s v="Express Road Cargo"/>
    <x v="1"/>
    <x v="0"/>
    <s v="Not Specified"/>
    <s v="Chardonnay"/>
    <x v="0"/>
    <x v="1"/>
    <s v="Angeline Sauvignon Blanc 2014"/>
    <s v="Large Crate"/>
    <s v="Darwin"/>
    <x v="1098"/>
    <d v="2011-07-20T00:00:00"/>
    <n v="3"/>
    <n v="0.06"/>
    <n v="125.99"/>
    <n v="8.08"/>
    <n v="377.96999999999997"/>
  </r>
  <r>
    <n v="5918"/>
    <n v="86266"/>
    <s v="Heather Gibson"/>
    <s v="Express Road Cargo"/>
    <x v="0"/>
    <x v="3"/>
    <s v="Medium"/>
    <s v="Zinfandel"/>
    <x v="0"/>
    <x v="6"/>
    <s v="Chateau d'Esclans Whispering Angel Rose 2014"/>
    <s v="Large Crate"/>
    <s v="Paramatta"/>
    <x v="347"/>
    <d v="2013-04-04T00:00:00"/>
    <n v="11"/>
    <n v="0.1"/>
    <n v="13.48"/>
    <n v="4.51"/>
    <n v="148.28"/>
  </r>
  <r>
    <n v="5919"/>
    <n v="86193"/>
    <s v="Emily Davis"/>
    <s v="Road Cargo"/>
    <x v="0"/>
    <x v="3"/>
    <s v="Medium"/>
    <s v="Merlot"/>
    <x v="0"/>
    <x v="6"/>
    <s v="Domaine Lafond Roc-Epine Tavel Rose 2014"/>
    <s v="Large Crate"/>
    <s v="Grafton"/>
    <x v="166"/>
    <d v="2011-07-24T00:00:00"/>
    <n v="6"/>
    <n v="0.1"/>
    <n v="7.1"/>
    <n v="6.05"/>
    <n v="42.599999999999994"/>
  </r>
  <r>
    <n v="5920"/>
    <n v="86193"/>
    <s v="Emily Davis"/>
    <s v="Air Cargo"/>
    <x v="2"/>
    <x v="3"/>
    <s v="Medium"/>
    <s v="Grenache Rose"/>
    <x v="0"/>
    <x v="6"/>
    <s v="Chateau de Campuget Costieres de Nimes Tradition Rose 2015"/>
    <s v="Extra Large Crate"/>
    <s v="Paramatta"/>
    <x v="166"/>
    <d v="2011-07-25T00:00:00"/>
    <n v="4"/>
    <n v="7.0000000000000007E-2"/>
    <n v="284.98"/>
    <n v="69.55"/>
    <n v="1139.92"/>
  </r>
  <r>
    <n v="5921"/>
    <n v="86193"/>
    <s v="Emily Davis"/>
    <s v="Road Cargo"/>
    <x v="2"/>
    <x v="3"/>
    <s v="Medium"/>
    <s v="Cremant"/>
    <x v="0"/>
    <x v="6"/>
    <s v="Marques de Caceres Rioja Rosado 2014"/>
    <s v="Loose Wrap"/>
    <s v="Cessnock"/>
    <x v="166"/>
    <d v="2011-07-25T00:00:00"/>
    <n v="14"/>
    <n v="0.03"/>
    <n v="107.53"/>
    <n v="5.81"/>
    <n v="1505.42"/>
  </r>
  <r>
    <n v="5922"/>
    <n v="91368"/>
    <s v="George Lawson"/>
    <s v="Express Road Cargo"/>
    <x v="0"/>
    <x v="2"/>
    <s v="Medium"/>
    <s v="Cabernet Sauvignon"/>
    <x v="0"/>
    <x v="6"/>
    <s v="Schramsberg Cremant Demi-Sec 2011"/>
    <s v="Full Container"/>
    <s v="Rockingham"/>
    <x v="816"/>
    <d v="2011-06-11T00:00:00"/>
    <n v="12"/>
    <n v="0"/>
    <n v="4.71"/>
    <n v="0.7"/>
    <n v="56.519999999999996"/>
  </r>
  <r>
    <n v="5923"/>
    <n v="85957"/>
    <s v="Ryan Ramirez"/>
    <s v="Express Road Cargo"/>
    <x v="0"/>
    <x v="1"/>
    <s v="High"/>
    <s v="Zinfandel"/>
    <x v="0"/>
    <x v="6"/>
    <s v="Pierre Sparr Cremant d'Alsace Reserve Brut Rose"/>
    <s v="Full Container"/>
    <s v="Canberra"/>
    <x v="14"/>
    <d v="2012-10-08T00:00:00"/>
    <n v="14"/>
    <n v="0.06"/>
    <n v="2.94"/>
    <n v="0.96"/>
    <n v="41.16"/>
  </r>
  <r>
    <n v="5924"/>
    <n v="89557"/>
    <s v="Sean Elliott"/>
    <s v="Express Road Cargo"/>
    <x v="2"/>
    <x v="3"/>
    <s v="High"/>
    <s v="Cremant"/>
    <x v="0"/>
    <x v="6"/>
    <s v="Sutter Home Pink Moscato"/>
    <s v="Small Crate"/>
    <s v="Penrith"/>
    <x v="51"/>
    <d v="2013-08-16T00:00:00"/>
    <n v="7"/>
    <n v="0.02"/>
    <n v="4.9800000000000004"/>
    <n v="4.95"/>
    <n v="34.86"/>
  </r>
  <r>
    <n v="5925"/>
    <n v="89541"/>
    <s v="Mildred Harper"/>
    <s v="Road Cargo"/>
    <x v="2"/>
    <x v="3"/>
    <s v="High"/>
    <s v="Grenache Rose"/>
    <x v="0"/>
    <x v="4"/>
    <s v="Barnard Griffin Rose of Sangiovese 2014"/>
    <s v="Mini Crate"/>
    <s v="Lithgow"/>
    <x v="1102"/>
    <d v="2011-08-16T00:00:00"/>
    <n v="14"/>
    <n v="0.01"/>
    <n v="60.98"/>
    <n v="19.989999999999998"/>
    <n v="853.71999999999991"/>
  </r>
  <r>
    <n v="5926"/>
    <n v="90348"/>
    <s v="Alan Lawrence"/>
    <s v="Express Road Cargo"/>
    <x v="1"/>
    <x v="1"/>
    <s v="High"/>
    <s v="Chardonnay"/>
    <x v="0"/>
    <x v="6"/>
    <s v="Grgich Hills Chardonnay 2012"/>
    <s v="Large Crate"/>
    <s v="Ballarat"/>
    <x v="390"/>
    <d v="2013-04-25T00:00:00"/>
    <n v="1"/>
    <n v="0.04"/>
    <n v="29.99"/>
    <n v="5.5"/>
    <n v="29.99"/>
  </r>
  <r>
    <n v="5927"/>
    <n v="90348"/>
    <s v="Alan Lawrence"/>
    <s v="Express Road Cargo"/>
    <x v="2"/>
    <x v="1"/>
    <s v="High"/>
    <s v="Champagne"/>
    <x v="0"/>
    <x v="6"/>
    <s v="Chateau D'Aqueria Tavel Rose 2013"/>
    <s v="Mini Crate"/>
    <s v="Ararat"/>
    <x v="390"/>
    <d v="2013-04-24T00:00:00"/>
    <n v="5"/>
    <n v="0"/>
    <n v="19.940000000000001"/>
    <n v="14.87"/>
    <n v="99.7"/>
  </r>
  <r>
    <n v="5928"/>
    <n v="91291"/>
    <s v="Ryan Hamilton"/>
    <s v="Express Road Cargo"/>
    <x v="0"/>
    <x v="3"/>
    <s v="High"/>
    <s v="Malbec"/>
    <x v="0"/>
    <x v="6"/>
    <s v="Marques de Caceres Rioja Rosado 2014"/>
    <s v="Large Crate"/>
    <s v="Liverpool"/>
    <x v="976"/>
    <d v="2012-10-19T00:00:00"/>
    <n v="7"/>
    <n v="0.01"/>
    <n v="896.99"/>
    <n v="19.989999999999998"/>
    <n v="6278.93"/>
  </r>
  <r>
    <n v="5929"/>
    <n v="91291"/>
    <s v="Ryan Hamilton"/>
    <s v="Express Road Cargo"/>
    <x v="1"/>
    <x v="3"/>
    <s v="High"/>
    <s v="Reisling"/>
    <x v="0"/>
    <x v="6"/>
    <s v="Robert Oatley Sauvignon Blanc 2013"/>
    <s v="Standard Size Crate"/>
    <s v="Queanbeyan"/>
    <x v="976"/>
    <d v="2012-10-20T00:00:00"/>
    <n v="24"/>
    <n v="0.02"/>
    <n v="29.89"/>
    <n v="1.99"/>
    <n v="717.36"/>
  </r>
  <r>
    <n v="5930"/>
    <n v="87328"/>
    <s v="Terry Gutierrez"/>
    <s v="Express Road Cargo"/>
    <x v="0"/>
    <x v="0"/>
    <s v="Critical"/>
    <s v="Cabernet Sauvignon"/>
    <x v="0"/>
    <x v="6"/>
    <s v="Domaine Lafage Miraflors Rose 2013"/>
    <s v="Large Crate"/>
    <s v="Mount Isa"/>
    <x v="514"/>
    <d v="2011-06-07T00:00:00"/>
    <n v="15"/>
    <n v="0.08"/>
    <n v="23.99"/>
    <n v="6.71"/>
    <n v="359.84999999999997"/>
  </r>
  <r>
    <n v="5931"/>
    <n v="86064"/>
    <s v="Scott Daniels"/>
    <s v="Express Road Cargo"/>
    <x v="0"/>
    <x v="1"/>
    <s v="Critical"/>
    <s v="Pinot Noir"/>
    <x v="0"/>
    <x v="6"/>
    <s v="Miraval Rose 2014"/>
    <s v="Full Container"/>
    <s v="Ballarat"/>
    <x v="1322"/>
    <d v="2010-10-09T00:00:00"/>
    <n v="10"/>
    <n v="7.0000000000000007E-2"/>
    <n v="2.94"/>
    <n v="0.81"/>
    <n v="29.4"/>
  </r>
  <r>
    <n v="5932"/>
    <n v="86339"/>
    <s v="Ronald White"/>
    <s v="Road Cargo"/>
    <x v="0"/>
    <x v="0"/>
    <s v="High"/>
    <s v="Sangiovese"/>
    <x v="0"/>
    <x v="6"/>
    <s v="Langlois Chateau Cremant de Loire Brut"/>
    <s v="Large Crate"/>
    <s v="Cairns"/>
    <x v="169"/>
    <d v="2011-07-19T00:00:00"/>
    <n v="12"/>
    <n v="0.05"/>
    <n v="5.34"/>
    <n v="2.99"/>
    <n v="64.08"/>
  </r>
  <r>
    <n v="5933"/>
    <n v="86343"/>
    <s v="Ronald White"/>
    <s v="Express Road Cargo"/>
    <x v="0"/>
    <x v="0"/>
    <s v="High"/>
    <s v="Merlot"/>
    <x v="0"/>
    <x v="6"/>
    <s v="Belle Glos Oeil de Perdrix Pinot Noir Blanc 2014"/>
    <s v="Large Crate"/>
    <s v="Cairns"/>
    <x v="1218"/>
    <d v="2013-07-20T00:00:00"/>
    <n v="16"/>
    <n v="0.1"/>
    <n v="23.99"/>
    <n v="6.71"/>
    <n v="383.84"/>
  </r>
  <r>
    <n v="5934"/>
    <n v="88811"/>
    <s v="Raymond Bishop"/>
    <s v="Express Road Cargo"/>
    <x v="0"/>
    <x v="1"/>
    <s v="High"/>
    <s v="Merlot"/>
    <x v="0"/>
    <x v="6"/>
    <s v="Domaine Lafond Roc-Epine Tavel Rose 2014"/>
    <s v="Large Crate"/>
    <s v="Canberra"/>
    <x v="1069"/>
    <d v="2013-01-19T00:00:00"/>
    <n v="8"/>
    <n v="0.02"/>
    <n v="8.69"/>
    <n v="2.99"/>
    <n v="69.52"/>
  </r>
  <r>
    <n v="5935"/>
    <n v="88799"/>
    <s v="Andrew Henry"/>
    <s v="Air Cargo"/>
    <x v="1"/>
    <x v="1"/>
    <s v="High"/>
    <s v="Pinot Gris"/>
    <x v="0"/>
    <x v="6"/>
    <s v="Leeuwin Estate Art Series Chardonnay 2012"/>
    <s v="Small Crate"/>
    <s v="Canberra"/>
    <x v="243"/>
    <d v="2011-01-19T00:00:00"/>
    <n v="1"/>
    <n v="0.05"/>
    <n v="3502.14"/>
    <n v="8.73"/>
    <n v="3502.14"/>
  </r>
  <r>
    <n v="5936"/>
    <n v="88799"/>
    <s v="Andrew Henry"/>
    <s v="Express Road Cargo"/>
    <x v="0"/>
    <x v="1"/>
    <s v="High"/>
    <s v="Pinot Noir"/>
    <x v="0"/>
    <x v="6"/>
    <s v="Belle Glos Oeil de Perdrix Pinot Noir Blanc 2014"/>
    <s v="Standard Size Crate"/>
    <s v="Canberra"/>
    <x v="243"/>
    <d v="2011-01-20T00:00:00"/>
    <n v="6"/>
    <n v="0.05"/>
    <n v="34.58"/>
    <n v="8.99"/>
    <n v="207.48"/>
  </r>
  <r>
    <n v="5937"/>
    <n v="88799"/>
    <s v="Andrew Henry"/>
    <s v="Express Road Cargo"/>
    <x v="0"/>
    <x v="1"/>
    <s v="High"/>
    <s v="Zinfandel"/>
    <x v="0"/>
    <x v="6"/>
    <s v="Domaine Lafond Roc-Epine Tavel Rose 2014"/>
    <s v="Large Crate"/>
    <s v="Port Lincoln"/>
    <x v="243"/>
    <d v="2011-01-20T00:00:00"/>
    <n v="8"/>
    <n v="7.0000000000000007E-2"/>
    <n v="12.21"/>
    <n v="4.8099999999999996"/>
    <n v="97.68"/>
  </r>
  <r>
    <n v="5938"/>
    <n v="87612"/>
    <s v="Terry Gordon"/>
    <s v="Express Road Cargo"/>
    <x v="0"/>
    <x v="1"/>
    <s v="Medium"/>
    <s v="Merlot"/>
    <x v="0"/>
    <x v="6"/>
    <s v="Moet &amp; Chandon Imperial"/>
    <s v="Large Crate"/>
    <s v="Port Adelaide"/>
    <x v="809"/>
    <d v="2011-09-12T00:00:00"/>
    <n v="13"/>
    <n v="0.02"/>
    <n v="67.28"/>
    <n v="19.989999999999998"/>
    <n v="874.64"/>
  </r>
  <r>
    <n v="5939"/>
    <n v="91537"/>
    <s v="Todd Bishop"/>
    <s v="Express Road Cargo"/>
    <x v="2"/>
    <x v="1"/>
    <s v="Low"/>
    <s v="Cremant"/>
    <x v="0"/>
    <x v="6"/>
    <s v="Belle Glos Oeil de Perdrix Pinot Noir Blanc 2014"/>
    <s v="Standard Size Crate"/>
    <s v="Melton"/>
    <x v="1014"/>
    <d v="2011-04-24T00:00:00"/>
    <n v="3"/>
    <n v="0.03"/>
    <n v="20.239999999999998"/>
    <n v="6.67"/>
    <n v="60.72"/>
  </r>
  <r>
    <n v="5940"/>
    <n v="91326"/>
    <s v="Edward Sanders"/>
    <s v="Air Cargo"/>
    <x v="2"/>
    <x v="0"/>
    <s v="Not Specified"/>
    <s v="Sangiovese Rose"/>
    <x v="0"/>
    <x v="6"/>
    <s v="Sutter Home White Zinfandel"/>
    <s v="Small Crate"/>
    <s v="Gold Coast"/>
    <x v="1152"/>
    <d v="2013-03-15T00:00:00"/>
    <n v="7"/>
    <n v="0.09"/>
    <n v="240.98"/>
    <n v="60.2"/>
    <n v="1686.86"/>
  </r>
  <r>
    <n v="5941"/>
    <n v="91326"/>
    <s v="Edward Sanders"/>
    <s v="Express Road Cargo"/>
    <x v="1"/>
    <x v="0"/>
    <s v="Not Specified"/>
    <s v="Sauvignon Blanc"/>
    <x v="0"/>
    <x v="6"/>
    <s v="St. Supery Sauvignon Blanc 2015"/>
    <s v="Large Crate"/>
    <s v="Rockhampton"/>
    <x v="1152"/>
    <d v="2013-03-15T00:00:00"/>
    <n v="3"/>
    <n v="0.02"/>
    <n v="125.99"/>
    <n v="8.08"/>
    <n v="377.96999999999997"/>
  </r>
  <r>
    <n v="5942"/>
    <n v="86188"/>
    <s v="Douglas Payne"/>
    <s v="Express Road Cargo"/>
    <x v="2"/>
    <x v="1"/>
    <s v="Medium"/>
    <s v="Cremant"/>
    <x v="0"/>
    <x v="6"/>
    <s v="Miraval Rose 2014"/>
    <s v="Large Crate"/>
    <s v="Geelong"/>
    <x v="1084"/>
    <d v="2013-02-07T00:00:00"/>
    <n v="4"/>
    <n v="0.08"/>
    <n v="9.98"/>
    <n v="12.52"/>
    <n v="39.92"/>
  </r>
  <r>
    <n v="5943"/>
    <n v="86015"/>
    <s v="Katherine Matthews"/>
    <s v="Express Road Cargo"/>
    <x v="1"/>
    <x v="2"/>
    <s v="Low"/>
    <s v="Pinot Gris"/>
    <x v="0"/>
    <x v="6"/>
    <s v="Dog Point Vineyard Sauvignon Blanc 2014"/>
    <s v="Large Crate"/>
    <s v="Bunbury"/>
    <x v="843"/>
    <d v="2011-06-11T00:00:00"/>
    <n v="7"/>
    <n v="0.03"/>
    <n v="10.97"/>
    <n v="6.5"/>
    <n v="76.790000000000006"/>
  </r>
  <r>
    <n v="5944"/>
    <n v="87495"/>
    <s v="Ralph Burton"/>
    <s v="Road Cargo"/>
    <x v="1"/>
    <x v="1"/>
    <s v="Low"/>
    <s v="Chardonnay"/>
    <x v="0"/>
    <x v="6"/>
    <s v="Los Vascos Sauvignon Blanc 2015"/>
    <s v="Large Crate"/>
    <s v="Burnie"/>
    <x v="939"/>
    <d v="2012-04-28T00:00:00"/>
    <n v="8"/>
    <n v="0.1"/>
    <n v="65.989999999999995"/>
    <n v="5.63"/>
    <n v="527.91999999999996"/>
  </r>
  <r>
    <n v="5945"/>
    <n v="90841"/>
    <s v="Martin Mcdonald"/>
    <s v="Express Road Cargo"/>
    <x v="0"/>
    <x v="1"/>
    <s v="Critical"/>
    <s v="Cabernet Sauvignon"/>
    <x v="0"/>
    <x v="6"/>
    <s v="Langlois Chateau Cremant de Loire Brut"/>
    <s v="Large Crate"/>
    <s v="Victor Harbor"/>
    <x v="113"/>
    <d v="2012-11-13T00:00:00"/>
    <n v="18"/>
    <n v="0.08"/>
    <n v="5.28"/>
    <n v="6.26"/>
    <n v="95.04"/>
  </r>
  <r>
    <n v="5946"/>
    <n v="90841"/>
    <s v="Martin Mcdonald"/>
    <s v="Express Road Cargo"/>
    <x v="0"/>
    <x v="1"/>
    <s v="Critical"/>
    <s v="Malbec"/>
    <x v="0"/>
    <x v="6"/>
    <s v="Pierre Sparr Cremant d'Alsace Reserve Brut Rose"/>
    <s v="Large Crate"/>
    <s v="Mount Gambier"/>
    <x v="113"/>
    <d v="2012-11-14T00:00:00"/>
    <n v="32"/>
    <n v="0.01"/>
    <n v="59.76"/>
    <n v="9.7100000000000009"/>
    <n v="1912.32"/>
  </r>
  <r>
    <n v="5947"/>
    <n v="86087"/>
    <s v="Billy Stephens"/>
    <s v="Express Road Cargo"/>
    <x v="0"/>
    <x v="3"/>
    <s v="Not Specified"/>
    <s v="Pinot Noir"/>
    <x v="0"/>
    <x v="6"/>
    <s v="Pierre Sparr Cremant d'Alsace Reserve Brut Rose"/>
    <s v="Large Crate"/>
    <s v="Grafton"/>
    <x v="646"/>
    <d v="2011-11-30T00:00:00"/>
    <n v="3"/>
    <n v="0.02"/>
    <n v="30.56"/>
    <n v="2.99"/>
    <n v="91.679999999999993"/>
  </r>
  <r>
    <n v="5948"/>
    <n v="86091"/>
    <s v="Billy Stephens"/>
    <s v="Air Cargo"/>
    <x v="2"/>
    <x v="3"/>
    <s v="Not Specified"/>
    <s v="Cremant"/>
    <x v="0"/>
    <x v="6"/>
    <s v="Domaine Lafond Roc-Epine Tavel Rose 2014"/>
    <s v="Extra Large Crate"/>
    <s v="Armidale"/>
    <x v="971"/>
    <d v="2013-11-30T00:00:00"/>
    <n v="14"/>
    <n v="0.04"/>
    <n v="33.94"/>
    <n v="19.190000000000001"/>
    <n v="475.15999999999997"/>
  </r>
  <r>
    <n v="5949"/>
    <n v="86087"/>
    <s v="Billy Stephens"/>
    <s v="Express Road Cargo"/>
    <x v="1"/>
    <x v="3"/>
    <s v="Not Specified"/>
    <s v="Pinot Gris"/>
    <x v="0"/>
    <x v="4"/>
    <s v="Villa Maria Private Bin Sauvignon Blanc 2015"/>
    <s v="Loose Wrap"/>
    <s v="Dubbo"/>
    <x v="646"/>
    <d v="2011-12-01T00:00:00"/>
    <n v="2"/>
    <n v="0.04"/>
    <n v="9.49"/>
    <n v="5.76"/>
    <n v="18.98"/>
  </r>
  <r>
    <n v="5950"/>
    <n v="88933"/>
    <s v="Tina Hicks"/>
    <s v="Express Road Cargo"/>
    <x v="0"/>
    <x v="2"/>
    <s v="High"/>
    <s v="Cabernet Sauvignon"/>
    <x v="0"/>
    <x v="4"/>
    <s v="Laurent-Perrier Brut Rose"/>
    <s v="Full Container"/>
    <s v="Busseltol"/>
    <x v="1168"/>
    <d v="2012-01-10T00:00:00"/>
    <n v="11"/>
    <n v="7.0000000000000007E-2"/>
    <n v="5.84"/>
    <n v="1.2"/>
    <n v="64.239999999999995"/>
  </r>
  <r>
    <n v="5951"/>
    <n v="88933"/>
    <s v="Tina Hicks"/>
    <s v="Air Cargo"/>
    <x v="2"/>
    <x v="2"/>
    <s v="High"/>
    <s v="Sangiovese Rose"/>
    <x v="0"/>
    <x v="6"/>
    <s v="Sutter Home White Zinfandel"/>
    <s v="Small Crate"/>
    <s v="Mandurah"/>
    <x v="1168"/>
    <d v="2012-01-12T00:00:00"/>
    <n v="8"/>
    <n v="7.0000000000000007E-2"/>
    <n v="218.75"/>
    <n v="69.64"/>
    <n v="1750"/>
  </r>
  <r>
    <n v="5952"/>
    <n v="86176"/>
    <s v="Jessica Fisher"/>
    <s v="Express Road Cargo"/>
    <x v="1"/>
    <x v="1"/>
    <s v="High"/>
    <s v="Sauvignon Blanc"/>
    <x v="0"/>
    <x v="6"/>
    <s v="The White Knight Sauvignon Blanc 2014"/>
    <s v="Large Crate"/>
    <s v="Mildura"/>
    <x v="199"/>
    <d v="2011-07-27T00:00:00"/>
    <n v="6"/>
    <n v="0.02"/>
    <n v="65.989999999999995"/>
    <n v="8.99"/>
    <n v="395.93999999999994"/>
  </r>
  <r>
    <n v="5953"/>
    <n v="88414"/>
    <s v="Louis Gibson"/>
    <s v="Express Road Cargo"/>
    <x v="1"/>
    <x v="1"/>
    <s v="Low"/>
    <s v="Sauvignon Blanc"/>
    <x v="0"/>
    <x v="6"/>
    <s v="Lucky Chardonnay 2012"/>
    <s v="Large Crate"/>
    <s v="Canberra"/>
    <x v="420"/>
    <d v="2012-03-23T00:00:00"/>
    <n v="2"/>
    <n v="0.02"/>
    <n v="65.989999999999995"/>
    <n v="3.99"/>
    <n v="131.97999999999999"/>
  </r>
  <r>
    <n v="5954"/>
    <n v="88771"/>
    <s v="Brandon Ruiz"/>
    <s v="Express Road Cargo"/>
    <x v="1"/>
    <x v="1"/>
    <s v="Not Specified"/>
    <s v="Chardonnay"/>
    <x v="0"/>
    <x v="4"/>
    <s v="Hewitson LuLu Sauvignon Blanc 2014"/>
    <s v="Large Crate"/>
    <s v="Wodonga"/>
    <x v="107"/>
    <d v="2013-08-12T00:00:00"/>
    <n v="21"/>
    <n v="0.02"/>
    <n v="99.99"/>
    <n v="19.989999999999998"/>
    <n v="2099.79"/>
  </r>
  <r>
    <n v="5955"/>
    <n v="90676"/>
    <s v="Rachel Garrett"/>
    <s v="Express Road Cargo"/>
    <x v="0"/>
    <x v="1"/>
    <s v="Medium"/>
    <s v="Sangiovese"/>
    <x v="0"/>
    <x v="6"/>
    <s v="Chateau D'Aqueria Tavel Rose 2013"/>
    <s v="Large Crate"/>
    <s v="Port Adelaide"/>
    <x v="630"/>
    <d v="2011-03-03T00:00:00"/>
    <n v="3"/>
    <n v="0.02"/>
    <n v="2.89"/>
    <n v="0.49"/>
    <n v="8.67"/>
  </r>
  <r>
    <n v="5956"/>
    <n v="90676"/>
    <s v="Rachel Garrett"/>
    <s v="Express Road Cargo"/>
    <x v="2"/>
    <x v="1"/>
    <s v="Medium"/>
    <s v="Grenache Rose"/>
    <x v="0"/>
    <x v="6"/>
    <s v="Chateau D'Aqueria Tavel Rose 2013"/>
    <s v="Loose Wrap"/>
    <s v="Mount Barker"/>
    <x v="630"/>
    <d v="2011-03-05T00:00:00"/>
    <n v="9"/>
    <n v="0.08"/>
    <n v="41.32"/>
    <n v="8.66"/>
    <n v="371.88"/>
  </r>
  <r>
    <n v="5957"/>
    <n v="90676"/>
    <s v="Rachel Garrett"/>
    <s v="Express Road Cargo"/>
    <x v="0"/>
    <x v="1"/>
    <s v="Medium"/>
    <s v="Merlot"/>
    <x v="0"/>
    <x v="4"/>
    <s v="Chateau de Campuget Costieres de Nimes Tradition Rose 2015"/>
    <s v="Full Container"/>
    <s v="Port Lincoln"/>
    <x v="630"/>
    <d v="2011-03-03T00:00:00"/>
    <n v="3"/>
    <n v="0.06"/>
    <n v="8.9499999999999993"/>
    <n v="2.0099999999999998"/>
    <n v="26.849999999999998"/>
  </r>
  <r>
    <n v="5958"/>
    <n v="89009"/>
    <s v="Johnny Dean"/>
    <s v="Express Road Cargo"/>
    <x v="0"/>
    <x v="1"/>
    <s v="Medium"/>
    <s v="Zinfandel"/>
    <x v="0"/>
    <x v="6"/>
    <s v="Pietradolce Etna Rosato 2014"/>
    <s v="Large Crate"/>
    <s v="Burnie"/>
    <x v="679"/>
    <d v="2011-06-07T00:00:00"/>
    <n v="2"/>
    <n v="0.09"/>
    <n v="30.98"/>
    <n v="5.76"/>
    <n v="61.96"/>
  </r>
  <r>
    <n v="5959"/>
    <n v="89009"/>
    <s v="Johnny Dean"/>
    <s v="Express Road Cargo"/>
    <x v="1"/>
    <x v="1"/>
    <s v="Medium"/>
    <s v="Pinot Gris"/>
    <x v="0"/>
    <x v="6"/>
    <s v="Mercer Canyons Chardonnay 2013"/>
    <s v="Large Crate"/>
    <s v="Launceston"/>
    <x v="679"/>
    <d v="2011-06-08T00:00:00"/>
    <n v="5"/>
    <n v="0.1"/>
    <n v="125.99"/>
    <n v="7.69"/>
    <n v="629.94999999999993"/>
  </r>
  <r>
    <n v="5960"/>
    <n v="90156"/>
    <s v="Wanda Cooper"/>
    <s v="Express Road Cargo"/>
    <x v="0"/>
    <x v="2"/>
    <s v="Critical"/>
    <s v="Sangiovese"/>
    <x v="0"/>
    <x v="6"/>
    <s v="Veuve Clicquot Brut Yellow Label"/>
    <s v="Large Crate"/>
    <s v="Geraldton"/>
    <x v="143"/>
    <d v="2012-04-20T00:00:00"/>
    <n v="1"/>
    <n v="0.04"/>
    <n v="8.8800000000000008"/>
    <n v="6.28"/>
    <n v="8.8800000000000008"/>
  </r>
  <r>
    <n v="5961"/>
    <n v="91518"/>
    <s v="Ronald Freeman"/>
    <s v="Road Cargo"/>
    <x v="0"/>
    <x v="2"/>
    <s v="Medium"/>
    <s v="Cabernet Sauvignon"/>
    <x v="0"/>
    <x v="6"/>
    <s v="Chateau Gaudrelle Cremant d'Loire Brut"/>
    <s v="Large Crate"/>
    <s v="Perth"/>
    <x v="1043"/>
    <d v="2013-04-07T00:00:00"/>
    <n v="10"/>
    <n v="0.09"/>
    <n v="18.97"/>
    <n v="9.0299999999999994"/>
    <n v="189.7"/>
  </r>
  <r>
    <n v="5962"/>
    <n v="91513"/>
    <s v="Ronald Freeman"/>
    <s v="Express Road Cargo"/>
    <x v="0"/>
    <x v="2"/>
    <s v="Medium"/>
    <s v="Pinot Noir"/>
    <x v="0"/>
    <x v="6"/>
    <s v="Jean-Baptiste Adam Les Natures Cremant d'Alsace Brut"/>
    <s v="Large Crate"/>
    <s v="Geraldton"/>
    <x v="424"/>
    <d v="2010-04-07T00:00:00"/>
    <n v="9"/>
    <n v="0"/>
    <n v="8.34"/>
    <n v="4.82"/>
    <n v="75.06"/>
  </r>
  <r>
    <n v="5963"/>
    <n v="88219"/>
    <s v="Carl Perkins"/>
    <s v="Express Road Cargo"/>
    <x v="0"/>
    <x v="1"/>
    <s v="Critical"/>
    <s v="Sangiovese"/>
    <x v="0"/>
    <x v="6"/>
    <s v="Jean-Baptiste Adam Les Natures Cremant d'Alsace Brut"/>
    <s v="Large Crate"/>
    <s v="Launceston"/>
    <x v="129"/>
    <d v="2010-12-14T00:00:00"/>
    <n v="7"/>
    <n v="0.04"/>
    <n v="4.28"/>
    <n v="5.68"/>
    <n v="29.96"/>
  </r>
  <r>
    <n v="5964"/>
    <n v="88219"/>
    <s v="Carl Perkins"/>
    <s v="Air Cargo"/>
    <x v="2"/>
    <x v="1"/>
    <s v="Critical"/>
    <s v="Grenache Rose"/>
    <x v="0"/>
    <x v="6"/>
    <s v="Sutter Home Pink Moscato"/>
    <s v="Small Crate"/>
    <s v="Burnie"/>
    <x v="129"/>
    <d v="2010-12-14T00:00:00"/>
    <n v="13"/>
    <n v="0.06"/>
    <n v="376.13"/>
    <n v="85.63"/>
    <n v="4889.6899999999996"/>
  </r>
  <r>
    <n v="5965"/>
    <n v="88219"/>
    <s v="Carl Perkins"/>
    <s v="Air Cargo"/>
    <x v="2"/>
    <x v="1"/>
    <s v="Critical"/>
    <s v="Sangiovese Rose"/>
    <x v="0"/>
    <x v="6"/>
    <s v="Miraval Rose 2014"/>
    <s v="Small Crate"/>
    <s v="Burnie"/>
    <x v="129"/>
    <d v="2010-12-13T00:00:00"/>
    <n v="17"/>
    <n v="0.06"/>
    <n v="424.21"/>
    <n v="110.2"/>
    <n v="7211.57"/>
  </r>
  <r>
    <n v="5966"/>
    <n v="88219"/>
    <s v="Carl Perkins"/>
    <s v="Express Road Cargo"/>
    <x v="1"/>
    <x v="1"/>
    <s v="Critical"/>
    <s v="Chardonnay"/>
    <x v="0"/>
    <x v="4"/>
    <s v="Chardonnais Napa Valley Chardonnay 2013"/>
    <s v="Large Crate"/>
    <s v="Hobart"/>
    <x v="129"/>
    <d v="2010-12-14T00:00:00"/>
    <n v="4"/>
    <n v="0.06"/>
    <n v="195.99"/>
    <n v="8.99"/>
    <n v="783.96"/>
  </r>
  <r>
    <n v="5967"/>
    <n v="88119"/>
    <s v="Jeffrey Duncan"/>
    <s v="Express Road Cargo"/>
    <x v="0"/>
    <x v="3"/>
    <s v="Low"/>
    <s v="Sangiovese"/>
    <x v="0"/>
    <x v="6"/>
    <s v="Belle Glos Oeil de Perdrix Pinot Noir Blanc 2014"/>
    <s v="Large Crate"/>
    <s v="Penrith"/>
    <x v="1323"/>
    <d v="2012-07-19T00:00:00"/>
    <n v="8"/>
    <n v="0.06"/>
    <n v="6.48"/>
    <n v="7.81"/>
    <n v="51.84"/>
  </r>
  <r>
    <n v="5968"/>
    <n v="90884"/>
    <s v="Benjamin Brown"/>
    <s v="Express Road Cargo"/>
    <x v="0"/>
    <x v="3"/>
    <s v="High"/>
    <s v="Zinfandel"/>
    <x v="0"/>
    <x v="6"/>
    <s v="Miraval Rose 2014"/>
    <s v="Large Crate"/>
    <s v="Queanbeyan"/>
    <x v="882"/>
    <d v="2013-02-23T00:00:00"/>
    <n v="2"/>
    <n v="0.01"/>
    <n v="6.48"/>
    <n v="9.68"/>
    <n v="12.96"/>
  </r>
  <r>
    <n v="5969"/>
    <n v="91540"/>
    <s v="Willie Black"/>
    <s v="Express Road Cargo"/>
    <x v="0"/>
    <x v="1"/>
    <s v="Low"/>
    <s v="Shiraz"/>
    <x v="0"/>
    <x v="6"/>
    <s v="Jean-Baptiste Adam Les Natures Cremant d'Alsace Brut"/>
    <s v="Large Crate"/>
    <s v="Burnie"/>
    <x v="834"/>
    <d v="2012-01-23T00:00:00"/>
    <n v="11"/>
    <n v="0.04"/>
    <n v="4.91"/>
    <n v="5.68"/>
    <n v="54.010000000000005"/>
  </r>
  <r>
    <n v="5970"/>
    <n v="90768"/>
    <s v="Randy Hudson"/>
    <s v="Express Road Cargo"/>
    <x v="0"/>
    <x v="1"/>
    <s v="High"/>
    <s v="Cabernet Sauvignon"/>
    <x v="0"/>
    <x v="6"/>
    <s v="Chateau d'Esclans Whispering Angel Rose 2014"/>
    <s v="Large Crate"/>
    <s v="Launceston"/>
    <x v="774"/>
    <d v="2011-03-30T00:00:00"/>
    <n v="6"/>
    <n v="0"/>
    <n v="3.58"/>
    <n v="5.47"/>
    <n v="21.48"/>
  </r>
  <r>
    <n v="5971"/>
    <n v="90768"/>
    <s v="Randy Hudson"/>
    <s v="Express Road Cargo"/>
    <x v="0"/>
    <x v="1"/>
    <s v="High"/>
    <s v="Merlot"/>
    <x v="0"/>
    <x v="6"/>
    <s v="Sutter Home White Zinfandel"/>
    <s v="Full Container"/>
    <s v="Launceston"/>
    <x v="774"/>
    <d v="2011-03-30T00:00:00"/>
    <n v="11"/>
    <n v="0.08"/>
    <n v="1.81"/>
    <n v="0.75"/>
    <n v="19.91"/>
  </r>
  <r>
    <n v="5972"/>
    <n v="86634"/>
    <s v="Phillip Brooks"/>
    <s v="Express Road Cargo"/>
    <x v="0"/>
    <x v="3"/>
    <s v="High"/>
    <s v="Merlot"/>
    <x v="0"/>
    <x v="6"/>
    <s v="Locations by Dave Phinney F Rose"/>
    <s v="Full Container"/>
    <s v="Liverpool"/>
    <x v="1221"/>
    <d v="2011-10-04T00:00:00"/>
    <n v="2"/>
    <n v="0.08"/>
    <n v="10.31"/>
    <n v="1.79"/>
    <n v="20.62"/>
  </r>
  <r>
    <n v="5973"/>
    <n v="86093"/>
    <s v="Brian Bishop"/>
    <s v="Express Road Cargo"/>
    <x v="2"/>
    <x v="1"/>
    <s v="Low"/>
    <s v="Cremant"/>
    <x v="0"/>
    <x v="6"/>
    <s v="Sutter Home White Zinfandel"/>
    <s v="Loose Wrap"/>
    <s v="Geelong"/>
    <x v="423"/>
    <d v="2011-04-01T00:00:00"/>
    <n v="4"/>
    <n v="0.05"/>
    <n v="110.98"/>
    <n v="13.99"/>
    <n v="443.92"/>
  </r>
  <r>
    <n v="5974"/>
    <n v="86093"/>
    <s v="Brian Bishop"/>
    <s v="Express Road Cargo"/>
    <x v="0"/>
    <x v="1"/>
    <s v="Low"/>
    <s v="Sangiovese"/>
    <x v="0"/>
    <x v="6"/>
    <s v="Laurent-Perrier Brut Millesime 2006"/>
    <s v="Full Container"/>
    <s v="Ararat"/>
    <x v="423"/>
    <d v="2011-03-29T00:00:00"/>
    <n v="12"/>
    <n v="0.1"/>
    <n v="2.84"/>
    <n v="0.93"/>
    <n v="34.08"/>
  </r>
  <r>
    <n v="5975"/>
    <n v="86093"/>
    <s v="Brian Bishop"/>
    <s v="Express Road Cargo"/>
    <x v="1"/>
    <x v="1"/>
    <s v="Low"/>
    <s v="Sauvignon Blanc"/>
    <x v="0"/>
    <x v="6"/>
    <s v="St. Supery Sauvignon Blanc 2015"/>
    <s v="Large Crate"/>
    <s v="Wodonga"/>
    <x v="423"/>
    <d v="2011-03-27T00:00:00"/>
    <n v="8"/>
    <n v="0.08"/>
    <n v="65.989999999999995"/>
    <n v="8.99"/>
    <n v="527.91999999999996"/>
  </r>
  <r>
    <n v="5976"/>
    <n v="87736"/>
    <s v="Carl Austin"/>
    <s v="Express Road Cargo"/>
    <x v="0"/>
    <x v="1"/>
    <s v="Critical"/>
    <s v="Sangiovese"/>
    <x v="0"/>
    <x v="6"/>
    <s v="JCB N¬∞21 Brut Cremant de Bourgogne"/>
    <s v="Full Container"/>
    <s v="Ararat"/>
    <x v="319"/>
    <d v="2013-11-03T00:00:00"/>
    <n v="33"/>
    <n v="0.03"/>
    <n v="1.26"/>
    <n v="0.7"/>
    <n v="41.58"/>
  </r>
  <r>
    <n v="5977"/>
    <n v="89408"/>
    <s v="Benjamin Peterson"/>
    <s v="Express Road Cargo"/>
    <x v="0"/>
    <x v="3"/>
    <s v="Low"/>
    <s v="Sangiovese"/>
    <x v="0"/>
    <x v="4"/>
    <s v="Domaine Lafage Miraflors Rose 2013"/>
    <s v="Large Crate"/>
    <s v="Lithgow"/>
    <x v="544"/>
    <d v="2010-12-14T00:00:00"/>
    <n v="21"/>
    <n v="0.02"/>
    <n v="70.97"/>
    <n v="3.5"/>
    <n v="1490.37"/>
  </r>
  <r>
    <n v="5978"/>
    <n v="91548"/>
    <s v="Gary Cunningham"/>
    <s v="Express Road Cargo"/>
    <x v="0"/>
    <x v="3"/>
    <s v="Critical"/>
    <s v="Sangiovese"/>
    <x v="0"/>
    <x v="6"/>
    <s v="Orin Swift Cellars Fragile Rose 2014"/>
    <s v="Large Crate"/>
    <s v="Dubbo"/>
    <x v="1215"/>
    <d v="2013-06-01T00:00:00"/>
    <n v="4"/>
    <n v="0.08"/>
    <n v="4.49"/>
    <n v="1.49"/>
    <n v="17.96"/>
  </r>
  <r>
    <n v="5979"/>
    <n v="91543"/>
    <s v="Gary Cunningham"/>
    <s v="Express Road Cargo"/>
    <x v="0"/>
    <x v="3"/>
    <s v="Critical"/>
    <s v="Pinot Noir"/>
    <x v="0"/>
    <x v="6"/>
    <s v="Gerard Bertrand Cote des Roses Rose 2014"/>
    <s v="Full Container"/>
    <s v="Bathurst"/>
    <x v="652"/>
    <d v="2010-06-02T00:00:00"/>
    <n v="11"/>
    <n v="0.04"/>
    <n v="3.68"/>
    <n v="1.32"/>
    <n v="40.480000000000004"/>
  </r>
  <r>
    <n v="5980"/>
    <n v="91302"/>
    <s v="James Moore"/>
    <s v="Road Cargo"/>
    <x v="0"/>
    <x v="3"/>
    <s v="High"/>
    <s v="Malbec"/>
    <x v="0"/>
    <x v="6"/>
    <s v="Langlois Chateau Cremant de Loire Brut"/>
    <s v="Full Container"/>
    <s v="Wollongong"/>
    <x v="717"/>
    <d v="2011-12-09T00:00:00"/>
    <n v="3"/>
    <n v="0.03"/>
    <n v="5.84"/>
    <n v="1.2"/>
    <n v="17.52"/>
  </r>
  <r>
    <n v="5981"/>
    <n v="91302"/>
    <s v="James Moore"/>
    <s v="Express Road Cargo"/>
    <x v="1"/>
    <x v="3"/>
    <s v="High"/>
    <s v="Chardonnay"/>
    <x v="0"/>
    <x v="6"/>
    <s v="Giesen Sauvignon Blanc 2014"/>
    <s v="Large Crate"/>
    <s v="Liverpool"/>
    <x v="717"/>
    <d v="2011-12-09T00:00:00"/>
    <n v="19"/>
    <n v="0.03"/>
    <n v="35.99"/>
    <n v="1.1000000000000001"/>
    <n v="683.81000000000006"/>
  </r>
  <r>
    <n v="5982"/>
    <n v="90939"/>
    <s v="Carl Price"/>
    <s v="Road Cargo"/>
    <x v="2"/>
    <x v="2"/>
    <s v="Medium"/>
    <s v="Cremant"/>
    <x v="0"/>
    <x v="6"/>
    <s v="Sutter Home Pink Moscato"/>
    <s v="Standard Size Crate"/>
    <s v="Bunbury"/>
    <x v="416"/>
    <d v="2013-02-12T00:00:00"/>
    <n v="9"/>
    <n v="0.02"/>
    <n v="12.64"/>
    <n v="4.9800000000000004"/>
    <n v="113.76"/>
  </r>
  <r>
    <n v="5983"/>
    <n v="90179"/>
    <s v="Russell Knight"/>
    <s v="Express Road Cargo"/>
    <x v="2"/>
    <x v="1"/>
    <s v="Medium"/>
    <s v="Champagne"/>
    <x v="0"/>
    <x v="6"/>
    <s v="Domaine Lafage Miraflors Rose 2013"/>
    <s v="Mini Crate"/>
    <s v="Mount Gambier"/>
    <x v="1200"/>
    <d v="2012-02-15T00:00:00"/>
    <n v="5"/>
    <n v="0.01"/>
    <n v="111.96"/>
    <n v="69"/>
    <n v="559.79999999999995"/>
  </r>
  <r>
    <n v="5984"/>
    <n v="88167"/>
    <s v="Bruce Hawkins"/>
    <s v="Express Road Cargo"/>
    <x v="1"/>
    <x v="1"/>
    <s v="Low"/>
    <s v="Pinot Gris"/>
    <x v="0"/>
    <x v="4"/>
    <s v="Lincourt Courtney's Chardonnay 2012"/>
    <s v="Large Crate"/>
    <s v="Canberra"/>
    <x v="1324"/>
    <d v="2011-11-01T00:00:00"/>
    <n v="12"/>
    <n v="0.09"/>
    <n v="99.99"/>
    <n v="19.989999999999998"/>
    <n v="1199.8799999999999"/>
  </r>
  <r>
    <n v="5985"/>
    <n v="89559"/>
    <s v="Mildred Harper"/>
    <s v="Air Cargo"/>
    <x v="2"/>
    <x v="3"/>
    <s v="Not Specified"/>
    <s v="Champagne"/>
    <x v="0"/>
    <x v="6"/>
    <s v="Gerard Bertrand Cote des Roses Rose 2014"/>
    <s v="Small Crate"/>
    <s v="Broken Hill"/>
    <x v="147"/>
    <d v="2013-09-26T00:00:00"/>
    <n v="18"/>
    <n v="0.05"/>
    <n v="130.97999999999999"/>
    <n v="54.74"/>
    <n v="2357.64"/>
  </r>
  <r>
    <n v="5986"/>
    <n v="88095"/>
    <s v="Jeremy Romero"/>
    <s v="Air Cargo"/>
    <x v="2"/>
    <x v="3"/>
    <s v="Medium"/>
    <s v="Sangiovese Rose"/>
    <x v="0"/>
    <x v="6"/>
    <s v="Chateau D'Aqueria Tavel Rose 2013"/>
    <s v="Extra Large Crate"/>
    <s v="Bathurst"/>
    <x v="236"/>
    <d v="2012-03-05T00:00:00"/>
    <n v="14"/>
    <n v="0.08"/>
    <n v="243.98"/>
    <n v="43.32"/>
    <n v="3415.72"/>
  </r>
  <r>
    <n v="5987"/>
    <n v="88095"/>
    <s v="Paul Gilbert"/>
    <s v="Express Road Cargo"/>
    <x v="1"/>
    <x v="3"/>
    <s v="Medium"/>
    <s v="Pinot Gris"/>
    <x v="0"/>
    <x v="6"/>
    <s v="Hewitson LuLu Sauvignon Blanc 2014"/>
    <s v="Standard Size Crate"/>
    <s v="Goulburn"/>
    <x v="236"/>
    <d v="2012-03-06T00:00:00"/>
    <n v="4"/>
    <n v="0.1"/>
    <n v="4.8899999999999997"/>
    <n v="4.93"/>
    <n v="19.559999999999999"/>
  </r>
  <r>
    <n v="5988"/>
    <n v="88095"/>
    <s v="Paul Gilbert"/>
    <s v="Express Road Cargo"/>
    <x v="0"/>
    <x v="3"/>
    <s v="Medium"/>
    <s v="Malbec"/>
    <x v="0"/>
    <x v="6"/>
    <s v="Bertani Bertarose 2014"/>
    <s v="Full Container"/>
    <s v="Dubbo"/>
    <x v="236"/>
    <d v="2012-03-04T00:00:00"/>
    <n v="1"/>
    <n v="7.0000000000000007E-2"/>
    <n v="4.9800000000000004"/>
    <n v="0.8"/>
    <n v="4.9800000000000004"/>
  </r>
  <r>
    <n v="5989"/>
    <n v="86309"/>
    <s v="Ralph Simpson"/>
    <s v="Express Road Cargo"/>
    <x v="2"/>
    <x v="1"/>
    <s v="Critical"/>
    <s v="Champagne"/>
    <x v="0"/>
    <x v="6"/>
    <s v="Bertani Bertarose 2014"/>
    <s v="Large Crate"/>
    <s v="Adelaide"/>
    <x v="1135"/>
    <d v="2010-09-17T00:00:00"/>
    <n v="1"/>
    <n v="0.09"/>
    <n v="13.79"/>
    <n v="8.7799999999999994"/>
    <n v="13.79"/>
  </r>
  <r>
    <n v="5990"/>
    <n v="91539"/>
    <s v="Todd Bishop"/>
    <s v="Road Cargo"/>
    <x v="0"/>
    <x v="1"/>
    <s v="Medium"/>
    <s v="Shiraz"/>
    <x v="0"/>
    <x v="6"/>
    <s v="Domaine Lafond Roc-Epine Tavel Rose 2014"/>
    <s v="Large Crate"/>
    <s v="Geelong"/>
    <x v="414"/>
    <d v="2012-05-03T00:00:00"/>
    <n v="6"/>
    <n v="0.08"/>
    <n v="9.7100000000000009"/>
    <n v="9.4499999999999993"/>
    <n v="58.260000000000005"/>
  </r>
  <r>
    <n v="5991"/>
    <n v="89833"/>
    <s v="Louis Ramirez"/>
    <s v="Express Road Cargo"/>
    <x v="2"/>
    <x v="2"/>
    <s v="Critical"/>
    <s v="Sangiovese Rose"/>
    <x v="0"/>
    <x v="4"/>
    <s v="Barnard Griffin Rose of Sangiovese 2014"/>
    <s v="Standard Size Crate"/>
    <s v="Mandurah"/>
    <x v="825"/>
    <d v="2012-11-11T00:00:00"/>
    <n v="37"/>
    <n v="0.03"/>
    <n v="4.82"/>
    <n v="5.72"/>
    <n v="178.34"/>
  </r>
  <r>
    <n v="5992"/>
    <n v="90470"/>
    <s v="Theresa Montgomery"/>
    <s v="Air Cargo"/>
    <x v="2"/>
    <x v="1"/>
    <s v="Low"/>
    <s v="Cremant"/>
    <x v="0"/>
    <x v="4"/>
    <s v="Pietradolce Etna Rosato 2014"/>
    <s v="Small Crate"/>
    <s v="Melbourne"/>
    <x v="1047"/>
    <d v="2011-06-15T00:00:00"/>
    <n v="12"/>
    <n v="0.1"/>
    <n v="58.14"/>
    <n v="36.61"/>
    <n v="697.68000000000006"/>
  </r>
  <r>
    <n v="5993"/>
    <n v="88631"/>
    <s v="Shawn Moreno"/>
    <s v="Express Road Cargo"/>
    <x v="1"/>
    <x v="3"/>
    <s v="Critical"/>
    <s v="Pinot Gris"/>
    <x v="0"/>
    <x v="6"/>
    <s v="Los Vascos Sauvignon Blanc 2015"/>
    <s v="Large Crate"/>
    <s v="Cessnock"/>
    <x v="141"/>
    <d v="2013-12-03T00:00:00"/>
    <n v="2"/>
    <n v="0"/>
    <n v="99.99"/>
    <n v="19.989999999999998"/>
    <n v="199.98"/>
  </r>
  <r>
    <n v="5994"/>
    <n v="85997"/>
    <s v="Antonio Robinson"/>
    <s v="Express Road Cargo"/>
    <x v="0"/>
    <x v="1"/>
    <s v="Medium"/>
    <s v="Pinot Noir"/>
    <x v="0"/>
    <x v="6"/>
    <s v="Louis Roederer Cristal Brut 2006"/>
    <s v="Large Crate"/>
    <s v="Adelaide"/>
    <x v="171"/>
    <d v="2012-10-11T00:00:00"/>
    <n v="4"/>
    <n v="0.1"/>
    <n v="4.82"/>
    <n v="1.49"/>
    <n v="19.28"/>
  </r>
  <r>
    <n v="5995"/>
    <n v="85997"/>
    <s v="Antonio Robinson"/>
    <s v="Express Road Cargo"/>
    <x v="0"/>
    <x v="1"/>
    <s v="Medium"/>
    <s v="Sangiovese"/>
    <x v="0"/>
    <x v="7"/>
    <s v="Chateau d'Esclans Whispering Angel Rose 2014"/>
    <s v="Large Crate"/>
    <s v="Adelaide"/>
    <x v="171"/>
    <d v="2012-10-11T00:00:00"/>
    <n v="12"/>
    <n v="0.02"/>
    <n v="6.48"/>
    <n v="5.74"/>
    <n v="77.760000000000005"/>
  </r>
  <r>
    <n v="5996"/>
    <n v="87166"/>
    <s v="Christopher Stone"/>
    <s v="Air Cargo"/>
    <x v="2"/>
    <x v="2"/>
    <s v="Low"/>
    <s v="Sangiovese Rose"/>
    <x v="0"/>
    <x v="7"/>
    <s v="Belle Glos Oeil de Perdrix Pinot Noir Blanc 2014"/>
    <s v="Small Crate"/>
    <s v="Perth"/>
    <x v="987"/>
    <d v="2011-09-23T00:00:00"/>
    <n v="10"/>
    <n v="0.01"/>
    <n v="100.98"/>
    <n v="26.22"/>
    <n v="1009.8000000000001"/>
  </r>
  <r>
    <n v="5997"/>
    <n v="86197"/>
    <s v="Emily Davis"/>
    <s v="Express Road Cargo"/>
    <x v="1"/>
    <x v="3"/>
    <s v="Low"/>
    <s v="Reisling"/>
    <x v="0"/>
    <x v="7"/>
    <s v="Lincourt Courtney's Chardonnay 2012"/>
    <s v="Loose Wrap"/>
    <s v="Dubbo"/>
    <x v="349"/>
    <d v="2012-08-08T00:00:00"/>
    <n v="5"/>
    <n v="7.0000000000000007E-2"/>
    <n v="96.45"/>
    <n v="13.99"/>
    <n v="482.25"/>
  </r>
  <r>
    <n v="5998"/>
    <n v="89962"/>
    <s v="Jessica Daniels"/>
    <s v="Express Road Cargo"/>
    <x v="0"/>
    <x v="3"/>
    <s v="High"/>
    <s v="Shiraz"/>
    <x v="0"/>
    <x v="7"/>
    <s v="Orin Swift Cellars Fragile Rose 2014"/>
    <s v="Large Crate"/>
    <s v="Armidale"/>
    <x v="798"/>
    <d v="2011-10-04T00:00:00"/>
    <n v="22"/>
    <n v="0.05"/>
    <n v="6.48"/>
    <n v="9.17"/>
    <n v="142.56"/>
  </r>
  <r>
    <n v="5999"/>
    <n v="89690"/>
    <s v="Carlos Meyer"/>
    <s v="Road Cargo"/>
    <x v="2"/>
    <x v="3"/>
    <s v="Not Specified"/>
    <s v="Champagne"/>
    <x v="0"/>
    <x v="7"/>
    <s v="Bertani Bertarose 2014"/>
    <s v="Standard Size Crate"/>
    <s v="Blue Mountains"/>
    <x v="211"/>
    <d v="2012-11-19T00:00:00"/>
    <n v="41"/>
    <n v="0.06"/>
    <n v="12.64"/>
    <n v="4.9800000000000004"/>
    <n v="518.24"/>
  </r>
  <r>
    <n v="6000"/>
    <n v="88250"/>
    <s v="Katherine Brooks"/>
    <s v="Express Road Cargo"/>
    <x v="1"/>
    <x v="1"/>
    <s v="High"/>
    <s v="Reisling"/>
    <x v="0"/>
    <x v="7"/>
    <s v="Lincourt Courtney's Chardonnay 2012"/>
    <s v="Large Crate"/>
    <s v="Geelong"/>
    <x v="350"/>
    <d v="2013-10-24T00:00:00"/>
    <n v="22"/>
    <n v="0.1"/>
    <n v="100.97"/>
    <n v="7.18"/>
    <n v="2221.34"/>
  </r>
  <r>
    <n v="6001"/>
    <n v="88250"/>
    <s v="Katherine Brooks"/>
    <s v="Express Road Cargo"/>
    <x v="0"/>
    <x v="1"/>
    <s v="High"/>
    <s v="Zinfandel"/>
    <x v="0"/>
    <x v="7"/>
    <s v="Orin Swift Cellars Fragile Rose 2014"/>
    <s v="Large Crate"/>
    <s v="Geelong"/>
    <x v="350"/>
    <d v="2013-10-23T00:00:00"/>
    <n v="13"/>
    <n v="0"/>
    <n v="5.28"/>
    <n v="8.16"/>
    <n v="68.64"/>
  </r>
  <r>
    <n v="6002"/>
    <n v="89388"/>
    <s v="Keith Stone"/>
    <s v="Express Road Cargo"/>
    <x v="0"/>
    <x v="3"/>
    <s v="Medium"/>
    <s v="Zinfandel"/>
    <x v="0"/>
    <x v="7"/>
    <s v="Louis Roederer Cristal Brut with Gift Box 2007"/>
    <s v="Large Crate"/>
    <s v="Orange"/>
    <x v="1314"/>
    <d v="2013-10-17T00:00:00"/>
    <n v="26"/>
    <n v="0.04"/>
    <n v="28.53"/>
    <n v="1.49"/>
    <n v="741.78"/>
  </r>
  <r>
    <n v="6003"/>
    <n v="88824"/>
    <s v="Lori Kim"/>
    <s v="Express Road Cargo"/>
    <x v="1"/>
    <x v="3"/>
    <s v="High"/>
    <s v="Sauvignon Blanc"/>
    <x v="0"/>
    <x v="7"/>
    <s v="Los Vascos Sauvignon Blanc 2015"/>
    <s v="Large Crate"/>
    <s v="Broken Hill"/>
    <x v="861"/>
    <d v="2010-03-23T00:00:00"/>
    <n v="11"/>
    <n v="0.02"/>
    <n v="55.94"/>
    <n v="6.55"/>
    <n v="615.33999999999992"/>
  </r>
  <r>
    <n v="6004"/>
    <n v="89993"/>
    <s v="Brian Hernandez"/>
    <s v="Express Road Cargo"/>
    <x v="0"/>
    <x v="3"/>
    <s v="Medium"/>
    <s v="Malbec"/>
    <x v="0"/>
    <x v="7"/>
    <s v="Bertani Bertarose 2014"/>
    <s v="Large Crate"/>
    <s v="Wagga Wagga"/>
    <x v="184"/>
    <d v="2010-02-06T00:00:00"/>
    <n v="2"/>
    <n v="0.05"/>
    <n v="12.97"/>
    <n v="1.49"/>
    <n v="25.94"/>
  </r>
  <r>
    <n v="6005"/>
    <n v="89993"/>
    <s v="Brian Hernandez"/>
    <s v="Express Road Cargo"/>
    <x v="0"/>
    <x v="3"/>
    <s v="Medium"/>
    <s v="Merlot"/>
    <x v="0"/>
    <x v="7"/>
    <s v="Roederer Estate L'Ermitage 2007"/>
    <s v="Full Container"/>
    <s v="Tamworth"/>
    <x v="184"/>
    <d v="2010-02-06T00:00:00"/>
    <n v="9"/>
    <n v="0.06"/>
    <n v="5.81"/>
    <n v="3.37"/>
    <n v="52.29"/>
  </r>
  <r>
    <n v="6006"/>
    <n v="89390"/>
    <s v="Patrick Clark"/>
    <s v="Express Road Cargo"/>
    <x v="0"/>
    <x v="1"/>
    <s v="Critical"/>
    <s v="Shiraz"/>
    <x v="0"/>
    <x v="7"/>
    <s v="Chateau d'Esclans Whispering Angel Rose 2014"/>
    <s v="Full Container"/>
    <s v="Canberra"/>
    <x v="351"/>
    <d v="2011-09-10T00:00:00"/>
    <n v="16"/>
    <n v="0.09"/>
    <n v="4.13"/>
    <n v="1.23"/>
    <n v="66.08"/>
  </r>
  <r>
    <n v="6007"/>
    <n v="91337"/>
    <s v="Laura Jacobs"/>
    <s v="Express Road Cargo"/>
    <x v="0"/>
    <x v="2"/>
    <s v="Medium"/>
    <s v="Sangiovese"/>
    <x v="0"/>
    <x v="7"/>
    <s v="Louis Roederer Cristal Brut 2006"/>
    <s v="Full Container"/>
    <s v="Busseltol"/>
    <x v="970"/>
    <d v="2012-01-19T00:00:00"/>
    <n v="2"/>
    <n v="0.01"/>
    <n v="4.28"/>
    <n v="1.6"/>
    <n v="8.56"/>
  </r>
  <r>
    <n v="6008"/>
    <n v="91544"/>
    <s v="Gary Cunningham"/>
    <s v="Express Road Cargo"/>
    <x v="0"/>
    <x v="3"/>
    <s v="Low"/>
    <s v="Zinfandel"/>
    <x v="0"/>
    <x v="7"/>
    <s v="Barnard Griffin Rose of Sangiovese 2014"/>
    <s v="Large Crate"/>
    <s v="Lithgow"/>
    <x v="1325"/>
    <d v="2012-08-12T00:00:00"/>
    <n v="21"/>
    <n v="0.09"/>
    <n v="165.98"/>
    <n v="19.989999999999998"/>
    <n v="3485.58"/>
  </r>
  <r>
    <n v="6009"/>
    <n v="91544"/>
    <s v="Gary Cunningham"/>
    <s v="Air Cargo"/>
    <x v="2"/>
    <x v="3"/>
    <s v="Low"/>
    <s v="Sangiovese Rose"/>
    <x v="0"/>
    <x v="7"/>
    <s v="Barnard Griffin Rose of Sangiovese 2014"/>
    <s v="Small Crate"/>
    <s v="Liverpool"/>
    <x v="1325"/>
    <d v="2012-08-10T00:00:00"/>
    <n v="6"/>
    <n v="0.06"/>
    <n v="105.49"/>
    <n v="41.64"/>
    <n v="632.93999999999994"/>
  </r>
  <r>
    <n v="6010"/>
    <n v="89352"/>
    <s v="Craig George"/>
    <s v="Express Road Cargo"/>
    <x v="0"/>
    <x v="0"/>
    <s v="Critical"/>
    <s v="Shiraz"/>
    <x v="0"/>
    <x v="7"/>
    <s v="Lucien Albrecht Cremant d'Alsace Brut"/>
    <s v="Large Crate"/>
    <s v="Mount Isa"/>
    <x v="959"/>
    <d v="2013-01-04T00:00:00"/>
    <n v="13"/>
    <n v="0.1"/>
    <n v="15.57"/>
    <n v="1.39"/>
    <n v="202.41"/>
  </r>
  <r>
    <n v="6011"/>
    <n v="89352"/>
    <s v="Craig George"/>
    <s v="Express Road Cargo"/>
    <x v="0"/>
    <x v="0"/>
    <s v="Critical"/>
    <s v="Zinfandel"/>
    <x v="0"/>
    <x v="7"/>
    <s v="Locations by Dave Phinney F Rose"/>
    <s v="Full Container"/>
    <s v="Mackay"/>
    <x v="959"/>
    <d v="2013-01-05T00:00:00"/>
    <n v="2"/>
    <n v="0.1"/>
    <n v="1.76"/>
    <n v="0.7"/>
    <n v="3.52"/>
  </r>
  <r>
    <n v="6012"/>
    <n v="89764"/>
    <s v="Sharon Crawford"/>
    <s v="Air Cargo"/>
    <x v="2"/>
    <x v="1"/>
    <s v="Critical"/>
    <s v="Sangiovese Rose"/>
    <x v="0"/>
    <x v="7"/>
    <s v="Marques de Caceres Rioja Rosado 2014"/>
    <s v="Extra Large Crate"/>
    <s v="Devonport"/>
    <x v="580"/>
    <d v="2011-01-24T00:00:00"/>
    <n v="6"/>
    <n v="0.08"/>
    <n v="113.98"/>
    <n v="30"/>
    <n v="683.88"/>
  </r>
  <r>
    <n v="6013"/>
    <n v="89768"/>
    <s v="Sharon Crawford"/>
    <s v="Express Road Cargo"/>
    <x v="1"/>
    <x v="1"/>
    <s v="Critical"/>
    <s v="Reisling"/>
    <x v="0"/>
    <x v="7"/>
    <s v="Los Vascos Sauvignon Blanc 2015"/>
    <s v="Large Crate"/>
    <s v="Launceston"/>
    <x v="280"/>
    <d v="2013-01-24T00:00:00"/>
    <n v="1"/>
    <n v="0.09"/>
    <n v="30.73"/>
    <n v="4"/>
    <n v="30.73"/>
  </r>
  <r>
    <n v="6014"/>
    <n v="89764"/>
    <s v="Sharon Crawford"/>
    <s v="Express Road Cargo"/>
    <x v="0"/>
    <x v="1"/>
    <s v="Critical"/>
    <s v="Shiraz"/>
    <x v="0"/>
    <x v="7"/>
    <s v="Louis Roederer Cristal Brut 2006"/>
    <s v="Large Crate"/>
    <s v="Launceston"/>
    <x v="580"/>
    <d v="2011-01-24T00:00:00"/>
    <n v="5"/>
    <n v="0.08"/>
    <n v="47.9"/>
    <n v="5.86"/>
    <n v="239.5"/>
  </r>
  <r>
    <n v="6015"/>
    <n v="90752"/>
    <s v="George Webb"/>
    <s v="Road Cargo"/>
    <x v="0"/>
    <x v="3"/>
    <s v="Critical"/>
    <s v="Cabernet Sauvignon"/>
    <x v="0"/>
    <x v="7"/>
    <s v="Lucien Albrecht Cremant d'Alsace Brut Rose"/>
    <s v="Large Crate"/>
    <s v="Liverpool"/>
    <x v="407"/>
    <d v="2010-04-21T00:00:00"/>
    <n v="5"/>
    <n v="0.05"/>
    <n v="363.25"/>
    <n v="19.989999999999998"/>
    <n v="1816.25"/>
  </r>
  <r>
    <n v="6016"/>
    <n v="90759"/>
    <s v="George Webb"/>
    <s v="Road Cargo"/>
    <x v="2"/>
    <x v="3"/>
    <s v="Critical"/>
    <s v="Grenache Rose"/>
    <x v="0"/>
    <x v="7"/>
    <s v="Miraval Rose 2014"/>
    <s v="Full Container"/>
    <s v="Newcastle"/>
    <x v="72"/>
    <d v="2013-04-21T00:00:00"/>
    <n v="5"/>
    <n v="0.06"/>
    <n v="7.59"/>
    <n v="4"/>
    <n v="37.950000000000003"/>
  </r>
  <r>
    <n v="6017"/>
    <n v="86607"/>
    <s v="Stephen Taylor"/>
    <s v="Express Road Cargo"/>
    <x v="2"/>
    <x v="2"/>
    <s v="High"/>
    <s v="Grenache Rose"/>
    <x v="0"/>
    <x v="7"/>
    <s v="Orin Swift Cellars Fragile Rose 2014"/>
    <s v="Large Crate"/>
    <s v="Geraldton"/>
    <x v="326"/>
    <d v="2013-03-28T00:00:00"/>
    <n v="3"/>
    <n v="0.08"/>
    <n v="29.18"/>
    <n v="8.5500000000000007"/>
    <n v="87.539999999999992"/>
  </r>
  <r>
    <n v="6018"/>
    <n v="88944"/>
    <s v="Gloria Gardner"/>
    <s v="Express Road Cargo"/>
    <x v="0"/>
    <x v="1"/>
    <s v="High"/>
    <s v="Shiraz"/>
    <x v="0"/>
    <x v="7"/>
    <s v="Dopff &amp; Irion Cremant Rose Brut"/>
    <s v="Large Crate"/>
    <s v="Ararat"/>
    <x v="81"/>
    <d v="2011-05-30T00:00:00"/>
    <n v="13"/>
    <n v="0.04"/>
    <n v="4.91"/>
    <n v="0.5"/>
    <n v="63.83"/>
  </r>
  <r>
    <n v="6019"/>
    <n v="88944"/>
    <s v="Gloria Gardner"/>
    <s v="Express Road Cargo"/>
    <x v="1"/>
    <x v="1"/>
    <s v="High"/>
    <s v="Chardonnay"/>
    <x v="0"/>
    <x v="7"/>
    <s v="Chardonnais Napa Valley Chardonnay 2013"/>
    <s v="Full Container"/>
    <s v="Melton"/>
    <x v="81"/>
    <d v="2011-05-31T00:00:00"/>
    <n v="18"/>
    <n v="0.08"/>
    <n v="85.99"/>
    <n v="0.99"/>
    <n v="1547.82"/>
  </r>
  <r>
    <n v="6020"/>
    <n v="89180"/>
    <s v="Raymond Gibson"/>
    <s v="Express Road Cargo"/>
    <x v="0"/>
    <x v="1"/>
    <s v="Medium"/>
    <s v="Merlot"/>
    <x v="0"/>
    <x v="7"/>
    <s v="Barnard Griffin Rose of Sangiovese 2014"/>
    <s v="Large Crate"/>
    <s v="Launceston"/>
    <x v="1046"/>
    <d v="2012-05-09T00:00:00"/>
    <n v="9"/>
    <n v="0.06"/>
    <n v="9.9"/>
    <n v="1.39"/>
    <n v="89.100000000000009"/>
  </r>
  <r>
    <n v="6021"/>
    <n v="89180"/>
    <s v="Joseph Hawkins"/>
    <s v="Express Road Cargo"/>
    <x v="1"/>
    <x v="1"/>
    <s v="Medium"/>
    <s v="Chardonnay"/>
    <x v="0"/>
    <x v="7"/>
    <s v="Mercer Canyons Chardonnay 2013"/>
    <s v="Large Crate"/>
    <s v="Hobart"/>
    <x v="1046"/>
    <d v="2012-05-09T00:00:00"/>
    <n v="19"/>
    <n v="7.0000000000000007E-2"/>
    <n v="125.99"/>
    <n v="8.08"/>
    <n v="2393.81"/>
  </r>
  <r>
    <n v="6022"/>
    <n v="90164"/>
    <s v="Thomas Jenkins"/>
    <s v="Express Road Cargo"/>
    <x v="0"/>
    <x v="3"/>
    <s v="High"/>
    <s v="Cabernet Sauvignon"/>
    <x v="0"/>
    <x v="7"/>
    <s v="Roederer Estate Brut"/>
    <s v="Large Crate"/>
    <s v="Armidale"/>
    <x v="352"/>
    <d v="2013-05-26T00:00:00"/>
    <n v="6"/>
    <n v="0.03"/>
    <n v="2.88"/>
    <n v="0.99"/>
    <n v="17.28"/>
  </r>
  <r>
    <n v="6023"/>
    <n v="87262"/>
    <s v="Mark Butler"/>
    <s v="Air Cargo"/>
    <x v="2"/>
    <x v="1"/>
    <s v="High"/>
    <s v="Cremant"/>
    <x v="0"/>
    <x v="7"/>
    <s v="Miraval Rose (1.5 Liter Magnum) 2014"/>
    <s v="Small Crate"/>
    <s v="Port Lincoln"/>
    <x v="294"/>
    <d v="2012-01-08T00:00:00"/>
    <n v="4"/>
    <n v="0.05"/>
    <n v="376.13"/>
    <n v="85.63"/>
    <n v="1504.52"/>
  </r>
  <r>
    <n v="6024"/>
    <n v="87882"/>
    <s v="Alan Mitchell"/>
    <s v="Road Cargo"/>
    <x v="1"/>
    <x v="2"/>
    <s v="Critical"/>
    <s v="Chardonnay"/>
    <x v="0"/>
    <x v="7"/>
    <s v="St. Supery Sauvignon Blanc 2015"/>
    <s v="Standard Size Crate"/>
    <s v="Rockingham"/>
    <x v="915"/>
    <d v="2013-01-30T00:00:00"/>
    <n v="6"/>
    <n v="0.08"/>
    <n v="15.98"/>
    <n v="8.99"/>
    <n v="95.88"/>
  </r>
  <r>
    <n v="6025"/>
    <n v="90276"/>
    <s v="Samuel Bennett"/>
    <s v="Express Road Cargo"/>
    <x v="0"/>
    <x v="1"/>
    <s v="High"/>
    <s v="Pinot Noir"/>
    <x v="0"/>
    <x v="7"/>
    <s v="Gerard Bertrand Cote des Roses Rose 2014"/>
    <s v="Standard Size Crate"/>
    <s v="Adelaide"/>
    <x v="382"/>
    <d v="2012-06-14T00:00:00"/>
    <n v="13"/>
    <n v="0.06"/>
    <n v="10.98"/>
    <n v="3.37"/>
    <n v="142.74"/>
  </r>
  <r>
    <n v="6026"/>
    <n v="86078"/>
    <s v="Charles Reynolds"/>
    <s v="Express Road Cargo"/>
    <x v="0"/>
    <x v="3"/>
    <s v="High"/>
    <s v="Cabernet Sauvignon"/>
    <x v="0"/>
    <x v="7"/>
    <s v="La Playa Estate Cabernet Sauvignon Rose 2015"/>
    <s v="Large Crate"/>
    <s v="Wollongong"/>
    <x v="726"/>
    <d v="2011-05-28T00:00:00"/>
    <n v="11"/>
    <n v="0.08"/>
    <n v="4.28"/>
    <n v="5.68"/>
    <n v="47.080000000000005"/>
  </r>
  <r>
    <n v="6027"/>
    <n v="90911"/>
    <s v="Kenneth Willis"/>
    <s v="Express Road Cargo"/>
    <x v="0"/>
    <x v="3"/>
    <s v="Medium"/>
    <s v="Zinfandel"/>
    <x v="0"/>
    <x v="7"/>
    <s v="Orin Swift Cellars Fragile Rose 2014"/>
    <s v="Large Crate"/>
    <s v="Liverpool"/>
    <x v="772"/>
    <d v="2011-08-14T00:00:00"/>
    <n v="5"/>
    <n v="0.03"/>
    <n v="40.99"/>
    <n v="17.48"/>
    <n v="204.95000000000002"/>
  </r>
  <r>
    <n v="6028"/>
    <n v="90911"/>
    <s v="Howard Mccoy"/>
    <s v="Express Road Cargo"/>
    <x v="0"/>
    <x v="3"/>
    <s v="Medium"/>
    <s v="Shiraz"/>
    <x v="0"/>
    <x v="7"/>
    <s v="Laurent-Perrier Brut Millesime 2006"/>
    <s v="Full Container"/>
    <s v="Broken Hill"/>
    <x v="772"/>
    <d v="2011-08-15T00:00:00"/>
    <n v="20"/>
    <n v="0.08"/>
    <n v="3.6"/>
    <n v="2.2000000000000002"/>
    <n v="72"/>
  </r>
  <r>
    <n v="6029"/>
    <n v="87266"/>
    <s v="Mark Butler"/>
    <s v="Road Cargo"/>
    <x v="0"/>
    <x v="1"/>
    <s v="Low"/>
    <s v="Shiraz"/>
    <x v="0"/>
    <x v="7"/>
    <s v="Chateau d'Esclans Whispering Angel Rose 2014"/>
    <s v="Full Container"/>
    <s v="Port Adelaide"/>
    <x v="605"/>
    <d v="2013-02-24T00:00:00"/>
    <n v="5"/>
    <n v="0.09"/>
    <n v="1.68"/>
    <n v="1.57"/>
    <n v="8.4"/>
  </r>
  <r>
    <n v="6030"/>
    <n v="88086"/>
    <s v="Carlos Berry"/>
    <s v="Express Road Cargo"/>
    <x v="0"/>
    <x v="1"/>
    <s v="High"/>
    <s v="Pinot Noir"/>
    <x v="0"/>
    <x v="7"/>
    <s v="Roederer Estate Brut"/>
    <s v="Large Crate"/>
    <s v="Ballarat"/>
    <x v="454"/>
    <d v="2011-12-14T00:00:00"/>
    <n v="19"/>
    <n v="0.06"/>
    <n v="5.78"/>
    <n v="7.64"/>
    <n v="109.82000000000001"/>
  </r>
  <r>
    <n v="6031"/>
    <n v="88092"/>
    <s v="Carlos Berry"/>
    <s v="Road Cargo"/>
    <x v="0"/>
    <x v="1"/>
    <s v="High"/>
    <s v="Zinfandel"/>
    <x v="0"/>
    <x v="7"/>
    <s v="Laurent-Perrier Brut Rose"/>
    <s v="Large Crate"/>
    <s v="Wodonga"/>
    <x v="482"/>
    <d v="2013-12-13T00:00:00"/>
    <n v="23"/>
    <n v="0.1"/>
    <n v="12.21"/>
    <n v="4.8099999999999996"/>
    <n v="280.83000000000004"/>
  </r>
  <r>
    <n v="6032"/>
    <n v="91551"/>
    <s v="Billy Ramirez"/>
    <s v="Road Cargo"/>
    <x v="1"/>
    <x v="1"/>
    <s v="High"/>
    <s v="Sauvignon Blanc"/>
    <x v="0"/>
    <x v="7"/>
    <s v="Rombauer Chardonnay 2014"/>
    <s v="Standard Size Crate"/>
    <s v="Hobart"/>
    <x v="30"/>
    <d v="2011-11-25T00:00:00"/>
    <n v="24"/>
    <n v="0.02"/>
    <n v="35.99"/>
    <n v="3.3"/>
    <n v="863.76"/>
  </r>
  <r>
    <n v="6033"/>
    <n v="91551"/>
    <s v="Steve Fields"/>
    <s v="Express Road Cargo"/>
    <x v="0"/>
    <x v="1"/>
    <s v="High"/>
    <s v="Merlot"/>
    <x v="0"/>
    <x v="7"/>
    <s v="Bollinger Brut Special Cuvee"/>
    <s v="Large Crate"/>
    <s v="Launceston"/>
    <x v="30"/>
    <d v="2011-11-26T00:00:00"/>
    <n v="21"/>
    <n v="0.09"/>
    <n v="6.48"/>
    <n v="8.4"/>
    <n v="136.08000000000001"/>
  </r>
  <r>
    <n v="6034"/>
    <n v="91551"/>
    <s v="Steve Fields"/>
    <s v="Express Road Cargo"/>
    <x v="1"/>
    <x v="1"/>
    <s v="High"/>
    <s v="Pinot Gris"/>
    <x v="0"/>
    <x v="7"/>
    <s v="Angeline Sauvignon Blanc 2014"/>
    <s v="Standard Size Crate"/>
    <s v="Burnie"/>
    <x v="30"/>
    <d v="2011-11-26T00:00:00"/>
    <n v="31"/>
    <n v="0.05"/>
    <n v="20.99"/>
    <n v="1.25"/>
    <n v="650.68999999999994"/>
  </r>
  <r>
    <n v="6035"/>
    <n v="87316"/>
    <s v="Antonio Campbell"/>
    <s v="Express Road Cargo"/>
    <x v="0"/>
    <x v="3"/>
    <s v="Medium"/>
    <s v="Cabernet Sauvignon"/>
    <x v="0"/>
    <x v="7"/>
    <s v="Louis Roederer Cristal Brut 2006"/>
    <s v="Large Crate"/>
    <s v="Queanbeyan"/>
    <x v="1291"/>
    <d v="2010-01-22T00:00:00"/>
    <n v="10"/>
    <n v="0.08"/>
    <n v="7.84"/>
    <n v="4.71"/>
    <n v="78.400000000000006"/>
  </r>
  <r>
    <n v="6036"/>
    <n v="87316"/>
    <s v="Antonio Campbell"/>
    <s v="Express Road Cargo"/>
    <x v="2"/>
    <x v="3"/>
    <s v="Medium"/>
    <s v="Sangiovese Rose"/>
    <x v="0"/>
    <x v="7"/>
    <s v="Chateau d'Esclans Whispering Angel Rose 2014"/>
    <s v="Mini Crate"/>
    <s v="Orange"/>
    <x v="1291"/>
    <d v="2010-01-22T00:00:00"/>
    <n v="10"/>
    <n v="0.03"/>
    <n v="105.34"/>
    <n v="24.49"/>
    <n v="1053.4000000000001"/>
  </r>
  <r>
    <n v="6037"/>
    <n v="86044"/>
    <s v="Anthony Moreno"/>
    <s v="Air Cargo"/>
    <x v="2"/>
    <x v="2"/>
    <s v="Medium"/>
    <s v="Champagne"/>
    <x v="0"/>
    <x v="7"/>
    <s v="Belle Glos Oeil de Perdrix Pinot Noir Blanc 2014"/>
    <s v="Extra Large Crate"/>
    <s v="Rockingham"/>
    <x v="1326"/>
    <d v="2013-11-19T00:00:00"/>
    <n v="5"/>
    <n v="0.05"/>
    <n v="280.98"/>
    <n v="57"/>
    <n v="1404.9"/>
  </r>
  <r>
    <n v="6038"/>
    <n v="86044"/>
    <s v="Anthony Moreno"/>
    <s v="Express Road Cargo"/>
    <x v="0"/>
    <x v="2"/>
    <s v="Medium"/>
    <s v="Merlot"/>
    <x v="0"/>
    <x v="7"/>
    <s v="Laurent-Perrier Brut Millesime 2006"/>
    <s v="Large Crate"/>
    <s v="Rockingham"/>
    <x v="1326"/>
    <d v="2013-11-18T00:00:00"/>
    <n v="43"/>
    <n v="0.09"/>
    <n v="14.03"/>
    <n v="9.3699999999999992"/>
    <n v="603.29"/>
  </r>
  <r>
    <n v="6039"/>
    <n v="87428"/>
    <s v="Victor Jenkins"/>
    <s v="Express Road Cargo"/>
    <x v="0"/>
    <x v="3"/>
    <s v="Critical"/>
    <s v="Zinfandel"/>
    <x v="0"/>
    <x v="7"/>
    <s v="Pietradolce Etna Rosato 2014"/>
    <s v="Large Crate"/>
    <s v="Campbeltown"/>
    <x v="865"/>
    <d v="2011-05-30T00:00:00"/>
    <n v="17"/>
    <n v="0.03"/>
    <n v="2.88"/>
    <n v="5.33"/>
    <n v="48.96"/>
  </r>
  <r>
    <n v="6040"/>
    <n v="89170"/>
    <s v="Raymond Lawrence"/>
    <s v="Express Road Cargo"/>
    <x v="0"/>
    <x v="2"/>
    <s v="Medium"/>
    <s v="Merlot"/>
    <x v="0"/>
    <x v="7"/>
    <s v="Orin Swift Cellars Fragile Rose 2014"/>
    <s v="Large Crate"/>
    <s v="Freemantle"/>
    <x v="738"/>
    <d v="2013-03-05T00:00:00"/>
    <n v="5"/>
    <n v="0.05"/>
    <n v="6.23"/>
    <n v="6.97"/>
    <n v="31.150000000000002"/>
  </r>
  <r>
    <n v="6041"/>
    <n v="88989"/>
    <s v="Douglas Ward"/>
    <s v="Express Road Cargo"/>
    <x v="0"/>
    <x v="2"/>
    <s v="Low"/>
    <s v="Shiraz"/>
    <x v="0"/>
    <x v="5"/>
    <s v="Marques de Caceres Rioja Rosado 2014"/>
    <s v="Large Crate"/>
    <s v="Perth"/>
    <x v="339"/>
    <d v="2012-03-30T00:00:00"/>
    <n v="13"/>
    <n v="0.05"/>
    <n v="22.38"/>
    <n v="15.1"/>
    <n v="290.94"/>
  </r>
  <r>
    <n v="6042"/>
    <n v="88989"/>
    <s v="James Frazier"/>
    <s v="Express Road Cargo"/>
    <x v="0"/>
    <x v="2"/>
    <s v="Low"/>
    <s v="Pinot Noir"/>
    <x v="0"/>
    <x v="5"/>
    <s v="Laurent-Perrier Brut Millesime 2006"/>
    <s v="Large Crate"/>
    <s v="Perth"/>
    <x v="339"/>
    <d v="2012-04-01T00:00:00"/>
    <n v="13"/>
    <n v="0.09"/>
    <n v="12.95"/>
    <n v="4.9800000000000004"/>
    <n v="168.35"/>
  </r>
  <r>
    <n v="6043"/>
    <n v="87120"/>
    <s v="Douglas Alvarez"/>
    <s v="Express Road Cargo"/>
    <x v="0"/>
    <x v="3"/>
    <s v="Medium"/>
    <s v="Shiraz"/>
    <x v="0"/>
    <x v="5"/>
    <s v="Dom Perignon 2006"/>
    <s v="Large Crate"/>
    <s v="Cessnock"/>
    <x v="379"/>
    <d v="2011-11-02T00:00:00"/>
    <n v="18"/>
    <n v="0.04"/>
    <n v="4.91"/>
    <n v="5.68"/>
    <n v="88.38"/>
  </r>
  <r>
    <n v="6044"/>
    <n v="87120"/>
    <s v="Douglas Alvarez"/>
    <s v="Express Road Cargo"/>
    <x v="0"/>
    <x v="3"/>
    <s v="Medium"/>
    <s v="Sangiovese"/>
    <x v="0"/>
    <x v="5"/>
    <s v="Locations by Dave Phinney F Rose"/>
    <s v="Large Crate"/>
    <s v="Queanbeyan"/>
    <x v="379"/>
    <d v="2011-11-02T00:00:00"/>
    <n v="22"/>
    <n v="0.01"/>
    <n v="19.98"/>
    <n v="5.77"/>
    <n v="439.56"/>
  </r>
  <r>
    <n v="6045"/>
    <n v="89753"/>
    <s v="Jeffrey Spencer"/>
    <s v="Road Cargo"/>
    <x v="0"/>
    <x v="1"/>
    <s v="Low"/>
    <s v="Zinfandel"/>
    <x v="0"/>
    <x v="5"/>
    <s v="Locations by Dave Phinney F Rose"/>
    <s v="Large Crate"/>
    <s v="Canberra"/>
    <x v="357"/>
    <d v="2011-09-21T00:00:00"/>
    <n v="1"/>
    <n v="0.05"/>
    <n v="14.98"/>
    <n v="7.69"/>
    <n v="14.98"/>
  </r>
  <r>
    <n v="6046"/>
    <n v="88722"/>
    <s v="Albert Wagner"/>
    <s v="Road Cargo"/>
    <x v="1"/>
    <x v="2"/>
    <s v="Not Specified"/>
    <s v="Chardonnay"/>
    <x v="0"/>
    <x v="5"/>
    <s v="Los Vascos Sauvignon Blanc 2015"/>
    <s v="Standard Size Crate"/>
    <s v="Rockingham"/>
    <x v="821"/>
    <d v="2010-12-19T00:00:00"/>
    <n v="7"/>
    <n v="0.06"/>
    <n v="4.9800000000000004"/>
    <n v="4.62"/>
    <n v="34.86"/>
  </r>
  <r>
    <n v="6047"/>
    <n v="90946"/>
    <s v="Kelly Robinson"/>
    <s v="Express Road Cargo"/>
    <x v="0"/>
    <x v="1"/>
    <s v="High"/>
    <s v="Shiraz"/>
    <x v="0"/>
    <x v="5"/>
    <s v="Pietradolce Etna Rosato 2014"/>
    <s v="Full Container"/>
    <s v="Hobart"/>
    <x v="153"/>
    <d v="2013-10-18T00:00:00"/>
    <n v="5"/>
    <n v="0"/>
    <n v="1.76"/>
    <n v="0.7"/>
    <n v="8.8000000000000007"/>
  </r>
  <r>
    <n v="6048"/>
    <n v="89590"/>
    <s v="Phillip Greene"/>
    <s v="Express Road Cargo"/>
    <x v="0"/>
    <x v="2"/>
    <s v="High"/>
    <s v="Malbec"/>
    <x v="0"/>
    <x v="5"/>
    <s v="Pierre Sparr Cremant d'Alsace Reserve Brut Rose"/>
    <s v="Full Container"/>
    <s v="Rockingham"/>
    <x v="142"/>
    <d v="2013-08-18T00:00:00"/>
    <n v="13"/>
    <n v="0.02"/>
    <n v="3.28"/>
    <n v="5"/>
    <n v="42.64"/>
  </r>
  <r>
    <n v="6049"/>
    <n v="91359"/>
    <s v="Dennis Baker"/>
    <s v="Express Road Cargo"/>
    <x v="0"/>
    <x v="1"/>
    <s v="High"/>
    <s v="Pinot Noir"/>
    <x v="0"/>
    <x v="5"/>
    <s v="Laurent-Perrier Brut Millesime 2006"/>
    <s v="Large Crate"/>
    <s v="Devonport"/>
    <x v="588"/>
    <d v="2013-02-17T00:00:00"/>
    <n v="8"/>
    <n v="0.03"/>
    <n v="16.98"/>
    <n v="12.39"/>
    <n v="135.84"/>
  </r>
  <r>
    <n v="6050"/>
    <n v="87144"/>
    <s v="Clarence Allen"/>
    <s v="Road Cargo"/>
    <x v="0"/>
    <x v="2"/>
    <s v="High"/>
    <s v="Sangiovese"/>
    <x v="0"/>
    <x v="5"/>
    <s v="Roederer Estate L'Ermitage 2007"/>
    <s v="Large Crate"/>
    <s v="Mandurah"/>
    <x v="1327"/>
    <d v="2013-07-06T00:00:00"/>
    <n v="13"/>
    <n v="0.04"/>
    <n v="165.2"/>
    <n v="19.989999999999998"/>
    <n v="2147.6"/>
  </r>
  <r>
    <n v="6051"/>
    <n v="90236"/>
    <s v="Mary Moore"/>
    <s v="Air Cargo"/>
    <x v="0"/>
    <x v="1"/>
    <s v="Critical"/>
    <s v="Zinfandel"/>
    <x v="0"/>
    <x v="5"/>
    <s v="Chateau d'Esclans Whispering Angel Rose 2014"/>
    <s v="Extra Large Crate"/>
    <s v="Canberra"/>
    <x v="348"/>
    <d v="2010-02-06T00:00:00"/>
    <n v="6"/>
    <n v="0.06"/>
    <n v="279.81"/>
    <n v="23.19"/>
    <n v="1678.8600000000001"/>
  </r>
  <r>
    <n v="6052"/>
    <n v="88942"/>
    <s v="Gloria Gardner"/>
    <s v="Express Road Cargo"/>
    <x v="0"/>
    <x v="1"/>
    <s v="Low"/>
    <s v="Zinfandel"/>
    <x v="0"/>
    <x v="5"/>
    <s v="Veuve Clicquot Brut Yellow Label"/>
    <s v="Large Crate"/>
    <s v="Melton"/>
    <x v="354"/>
    <d v="2010-12-10T00:00:00"/>
    <n v="6"/>
    <n v="0.09"/>
    <n v="35.94"/>
    <n v="6.66"/>
    <n v="215.64"/>
  </r>
  <r>
    <n v="6053"/>
    <n v="88942"/>
    <s v="Gloria Gardner"/>
    <s v="Express Road Cargo"/>
    <x v="2"/>
    <x v="1"/>
    <s v="Low"/>
    <s v="Grenache Rose"/>
    <x v="0"/>
    <x v="5"/>
    <s v="Marques de Caceres Rioja Rosado 2014"/>
    <s v="Loose Wrap"/>
    <s v="Hamilton"/>
    <x v="354"/>
    <d v="2010-12-12T00:00:00"/>
    <n v="7"/>
    <n v="0"/>
    <n v="170.98"/>
    <n v="13.99"/>
    <n v="1196.8599999999999"/>
  </r>
  <r>
    <n v="6054"/>
    <n v="88942"/>
    <s v="Gloria Gardner"/>
    <s v="Express Road Cargo"/>
    <x v="0"/>
    <x v="1"/>
    <s v="Low"/>
    <s v="Shiraz"/>
    <x v="0"/>
    <x v="5"/>
    <s v="Miraval Rose 2014"/>
    <s v="Large Crate"/>
    <s v="Frankston"/>
    <x v="354"/>
    <d v="2010-12-07T00:00:00"/>
    <n v="9"/>
    <n v="0.09"/>
    <n v="4.9800000000000004"/>
    <n v="7.44"/>
    <n v="44.820000000000007"/>
  </r>
  <r>
    <n v="6055"/>
    <n v="91288"/>
    <s v="Brian Crawford"/>
    <s v="Express Road Cargo"/>
    <x v="0"/>
    <x v="1"/>
    <s v="Low"/>
    <s v="Shiraz"/>
    <x v="0"/>
    <x v="5"/>
    <s v="Belle Glos Oeil de Perdrix Pinot Noir Blanc 2014"/>
    <s v="Full Container"/>
    <s v="Canberra"/>
    <x v="357"/>
    <d v="2011-09-22T00:00:00"/>
    <n v="15"/>
    <n v="0.08"/>
    <n v="2.88"/>
    <n v="0.7"/>
    <n v="43.199999999999996"/>
  </r>
  <r>
    <n v="6056"/>
    <n v="91288"/>
    <s v="Brian Crawford"/>
    <s v="Express Road Cargo"/>
    <x v="0"/>
    <x v="1"/>
    <s v="Low"/>
    <s v="Sangiovese"/>
    <x v="0"/>
    <x v="5"/>
    <s v="Lucien Albrecht Cremant d'Alsace Brut Rose"/>
    <s v="Mini Crate"/>
    <s v="Canberra"/>
    <x v="357"/>
    <d v="2011-09-22T00:00:00"/>
    <n v="7"/>
    <n v="0.09"/>
    <n v="64.650000000000006"/>
    <n v="35"/>
    <n v="452.55000000000007"/>
  </r>
  <r>
    <n v="6057"/>
    <n v="90435"/>
    <s v="Cynthia Webb"/>
    <s v="Air Cargo"/>
    <x v="2"/>
    <x v="3"/>
    <s v="High"/>
    <s v="Cremant"/>
    <x v="0"/>
    <x v="5"/>
    <s v="Miraval Rose (1.5 Liter Magnum) 2014"/>
    <s v="Small Crate"/>
    <s v="Liverpool"/>
    <x v="732"/>
    <d v="2013-08-21T00:00:00"/>
    <n v="2"/>
    <n v="0.09"/>
    <n v="140.97999999999999"/>
    <n v="53.48"/>
    <n v="281.95999999999998"/>
  </r>
  <r>
    <n v="6058"/>
    <n v="89995"/>
    <s v="Brian Hernandez"/>
    <s v="Express Road Cargo"/>
    <x v="2"/>
    <x v="3"/>
    <s v="Not Specified"/>
    <s v="Grenache Rose"/>
    <x v="0"/>
    <x v="5"/>
    <s v="Barnard Griffin Rose of Sangiovese 2014"/>
    <s v="Full Container"/>
    <s v="Wagga Wagga"/>
    <x v="701"/>
    <d v="2011-05-21T00:00:00"/>
    <n v="13"/>
    <n v="0.03"/>
    <n v="12.07"/>
    <n v="6.2"/>
    <n v="156.91"/>
  </r>
  <r>
    <n v="6059"/>
    <n v="89229"/>
    <s v="Earl Alvarez"/>
    <s v="Express Road Cargo"/>
    <x v="2"/>
    <x v="3"/>
    <s v="Critical"/>
    <s v="Cremant"/>
    <x v="0"/>
    <x v="5"/>
    <s v="Domaine Lafage Miraflors Rose 2013"/>
    <s v="Standard Size Crate"/>
    <s v="Wollongong"/>
    <x v="340"/>
    <d v="2013-05-01T00:00:00"/>
    <n v="3"/>
    <n v="0.01"/>
    <n v="4.82"/>
    <n v="5.72"/>
    <n v="14.46"/>
  </r>
  <r>
    <n v="6060"/>
    <n v="89229"/>
    <s v="Earl Alvarez"/>
    <s v="Express Road Cargo"/>
    <x v="1"/>
    <x v="3"/>
    <s v="Critical"/>
    <s v="Chardonnay"/>
    <x v="0"/>
    <x v="5"/>
    <s v="Rombauer Chardonnay 2014"/>
    <s v="Standard Size Crate"/>
    <s v="Lithgow"/>
    <x v="340"/>
    <d v="2013-05-01T00:00:00"/>
    <n v="11"/>
    <n v="0.03"/>
    <n v="35.99"/>
    <n v="0.99"/>
    <n v="395.89000000000004"/>
  </r>
  <r>
    <n v="6061"/>
    <n v="91241"/>
    <s v="Russell Reynolds"/>
    <s v="Express Road Cargo"/>
    <x v="1"/>
    <x v="1"/>
    <s v="Critical"/>
    <s v="Pinot Gris"/>
    <x v="0"/>
    <x v="5"/>
    <s v="Rombauer Chardonnay 2014"/>
    <s v="Large Crate"/>
    <s v="Ballarat"/>
    <x v="656"/>
    <d v="2013-09-14T00:00:00"/>
    <n v="12"/>
    <n v="0.1"/>
    <n v="17.98"/>
    <n v="4"/>
    <n v="215.76"/>
  </r>
  <r>
    <n v="6062"/>
    <n v="87175"/>
    <s v="Thomas Rivera"/>
    <s v="Express Road Cargo"/>
    <x v="0"/>
    <x v="3"/>
    <s v="High"/>
    <s v="Sangiovese"/>
    <x v="0"/>
    <x v="5"/>
    <s v="Gerard Bertrand Cote des Roses Rose 2014"/>
    <s v="Full Container"/>
    <s v="Lithgow"/>
    <x v="713"/>
    <d v="2010-05-19T00:00:00"/>
    <n v="16"/>
    <n v="7.0000000000000007E-2"/>
    <n v="8.34"/>
    <n v="1.43"/>
    <n v="133.44"/>
  </r>
  <r>
    <n v="6063"/>
    <n v="87175"/>
    <s v="Thomas Rivera"/>
    <s v="Express Road Cargo"/>
    <x v="0"/>
    <x v="3"/>
    <s v="High"/>
    <s v="Pinot Noir"/>
    <x v="0"/>
    <x v="5"/>
    <s v="Roederer Estate Brut"/>
    <s v="Large Crate"/>
    <s v="Blue Mountains"/>
    <x v="713"/>
    <d v="2010-05-18T00:00:00"/>
    <n v="9"/>
    <n v="0.09"/>
    <n v="4.9800000000000004"/>
    <n v="6.07"/>
    <n v="44.820000000000007"/>
  </r>
  <r>
    <n v="6064"/>
    <n v="87175"/>
    <s v="Mary Lawrence"/>
    <s v="Express Road Cargo"/>
    <x v="0"/>
    <x v="2"/>
    <s v="High"/>
    <s v="Sangiovese"/>
    <x v="0"/>
    <x v="5"/>
    <s v="Roederer Estate Brut"/>
    <s v="Full Container"/>
    <s v="Bunbury"/>
    <x v="713"/>
    <d v="2010-05-18T00:00:00"/>
    <n v="9"/>
    <n v="7.0000000000000007E-2"/>
    <n v="19.84"/>
    <n v="4.0999999999999996"/>
    <n v="178.56"/>
  </r>
  <r>
    <n v="6065"/>
    <n v="86714"/>
    <s v="Henry Williams"/>
    <s v="Air Cargo"/>
    <x v="2"/>
    <x v="1"/>
    <s v="Low"/>
    <s v="Cremant"/>
    <x v="0"/>
    <x v="5"/>
    <s v="Domaine Lafond Roc-Epine Tavel Rose 2014"/>
    <s v="Small Crate"/>
    <s v="Mount Gambier"/>
    <x v="541"/>
    <d v="2013-04-14T00:00:00"/>
    <n v="1"/>
    <n v="0.03"/>
    <n v="236.97"/>
    <n v="59.24"/>
    <n v="236.97"/>
  </r>
  <r>
    <n v="6066"/>
    <n v="87448"/>
    <s v="Arthur Elliott"/>
    <s v="Express Road Cargo"/>
    <x v="0"/>
    <x v="1"/>
    <s v="Medium"/>
    <s v="Zinfandel"/>
    <x v="0"/>
    <x v="5"/>
    <s v="Dom Perignon 2006"/>
    <s v="Large Crate"/>
    <s v="Adelaide"/>
    <x v="571"/>
    <d v="2012-08-21T00:00:00"/>
    <n v="3"/>
    <n v="0"/>
    <n v="19.98"/>
    <n v="8.68"/>
    <n v="59.94"/>
  </r>
  <r>
    <n v="6067"/>
    <n v="87539"/>
    <s v="Annie Hughes"/>
    <s v="Express Road Cargo"/>
    <x v="1"/>
    <x v="2"/>
    <s v="Low"/>
    <s v="Chardonnay"/>
    <x v="0"/>
    <x v="5"/>
    <s v="Dog Point Vineyard Sauvignon Blanc 2014"/>
    <s v="Large Crate"/>
    <s v="Busseltol"/>
    <x v="264"/>
    <d v="2011-11-22T00:00:00"/>
    <n v="5"/>
    <n v="0.01"/>
    <n v="155.99"/>
    <n v="8.99"/>
    <n v="779.95"/>
  </r>
  <r>
    <n v="6068"/>
    <n v="89581"/>
    <s v="Carol Morris"/>
    <s v="Express Road Cargo"/>
    <x v="1"/>
    <x v="2"/>
    <s v="High"/>
    <s v="Sauvignon Blanc"/>
    <x v="0"/>
    <x v="5"/>
    <s v="Los Vascos Sauvignon Blanc 2015"/>
    <s v="Standard Size Crate"/>
    <s v="Albany"/>
    <x v="601"/>
    <d v="2012-05-31T00:00:00"/>
    <n v="13"/>
    <n v="0.02"/>
    <n v="35.99"/>
    <n v="3.3"/>
    <n v="467.87"/>
  </r>
  <r>
    <n v="6069"/>
    <n v="88134"/>
    <s v="Dorothy Roberts"/>
    <s v="Road Cargo"/>
    <x v="1"/>
    <x v="2"/>
    <s v="Low"/>
    <s v="Reisling"/>
    <x v="0"/>
    <x v="5"/>
    <s v="Lincourt Courtney's Chardonnay 2012"/>
    <s v="Large Crate"/>
    <s v="Bunbury"/>
    <x v="43"/>
    <d v="2013-11-29T00:00:00"/>
    <n v="11"/>
    <n v="0"/>
    <n v="205.99"/>
    <n v="8.99"/>
    <n v="2265.8900000000003"/>
  </r>
  <r>
    <n v="6070"/>
    <n v="91405"/>
    <s v="Philip Powell"/>
    <s v="Express Road Cargo"/>
    <x v="0"/>
    <x v="0"/>
    <s v="Critical"/>
    <s v="Merlot"/>
    <x v="0"/>
    <x v="5"/>
    <s v="Dom Perignon 2006"/>
    <s v="Large Crate"/>
    <s v="Townsville"/>
    <x v="46"/>
    <d v="2013-01-17T00:00:00"/>
    <n v="2"/>
    <n v="0.03"/>
    <n v="4.49"/>
    <n v="1.49"/>
    <n v="8.98"/>
  </r>
  <r>
    <n v="6071"/>
    <n v="86620"/>
    <s v="Ralph Meyer"/>
    <s v="Express Road Cargo"/>
    <x v="0"/>
    <x v="0"/>
    <s v="Low"/>
    <s v="Sangiovese"/>
    <x v="0"/>
    <x v="5"/>
    <s v="Dom Perignon 2006"/>
    <s v="Large Crate"/>
    <s v="Darwin"/>
    <x v="1119"/>
    <d v="2013-11-05T00:00:00"/>
    <n v="29"/>
    <n v="7.0000000000000007E-2"/>
    <n v="14.45"/>
    <n v="7.17"/>
    <n v="419.04999999999995"/>
  </r>
  <r>
    <n v="6072"/>
    <n v="87986"/>
    <s v="Paula Patterson"/>
    <s v="Express Road Cargo"/>
    <x v="1"/>
    <x v="2"/>
    <s v="Not Specified"/>
    <s v="Pinot Gris"/>
    <x v="0"/>
    <x v="5"/>
    <s v="Hewitson LuLu Sauvignon Blanc 2014"/>
    <s v="Standard Size Crate"/>
    <s v="Perth"/>
    <x v="358"/>
    <d v="2012-08-08T00:00:00"/>
    <n v="3"/>
    <n v="7.0000000000000007E-2"/>
    <n v="4.9800000000000004"/>
    <n v="4.32"/>
    <n v="14.940000000000001"/>
  </r>
  <r>
    <n v="6073"/>
    <n v="87986"/>
    <s v="Denise Knight"/>
    <s v="Express Road Cargo"/>
    <x v="2"/>
    <x v="1"/>
    <s v="Not Specified"/>
    <s v="Grenache Rose"/>
    <x v="0"/>
    <x v="5"/>
    <s v="Chateau de Campuget Costieres de Nimes Tradition Rose 2015"/>
    <s v="Loose Wrap"/>
    <s v="Canberra"/>
    <x v="358"/>
    <d v="2012-08-07T00:00:00"/>
    <n v="3"/>
    <n v="0.09"/>
    <n v="9.77"/>
    <n v="6.02"/>
    <n v="29.31"/>
  </r>
  <r>
    <n v="6074"/>
    <n v="88822"/>
    <s v="Eugene Martin"/>
    <s v="Road Cargo"/>
    <x v="0"/>
    <x v="3"/>
    <s v="Medium"/>
    <s v="Sangiovese"/>
    <x v="0"/>
    <x v="5"/>
    <s v="Bollinger Brut Special Cuvee"/>
    <s v="Large Crate"/>
    <s v="Bathurst"/>
    <x v="195"/>
    <d v="2013-05-05T00:00:00"/>
    <n v="5"/>
    <n v="0.09"/>
    <n v="120.98"/>
    <n v="3.99"/>
    <n v="604.9"/>
  </r>
  <r>
    <n v="6075"/>
    <n v="91172"/>
    <s v="Joe Torres"/>
    <s v="Express Road Cargo"/>
    <x v="1"/>
    <x v="3"/>
    <s v="Not Specified"/>
    <s v="Reisling"/>
    <x v="0"/>
    <x v="5"/>
    <s v="Lincourt Courtney's Chardonnay 2012"/>
    <s v="Loose Wrap"/>
    <s v="Liverpool"/>
    <x v="1289"/>
    <d v="2013-09-24T00:00:00"/>
    <n v="6"/>
    <n v="0.02"/>
    <n v="120.97"/>
    <n v="7.11"/>
    <n v="725.81999999999994"/>
  </r>
  <r>
    <n v="6076"/>
    <n v="91172"/>
    <s v="Joe Torres"/>
    <s v="Air Cargo"/>
    <x v="2"/>
    <x v="3"/>
    <s v="Not Specified"/>
    <s v="Champagne"/>
    <x v="0"/>
    <x v="5"/>
    <s v="La Playa Estate Cabernet Sauvignon Rose 2015"/>
    <s v="Small Crate"/>
    <s v="Queanbeyan"/>
    <x v="1289"/>
    <d v="2013-09-23T00:00:00"/>
    <n v="13"/>
    <n v="0.01"/>
    <n v="146.34"/>
    <n v="43.75"/>
    <n v="1902.42"/>
  </r>
  <r>
    <n v="6077"/>
    <n v="88329"/>
    <s v="Nancy Welch"/>
    <s v="Express Road Cargo"/>
    <x v="1"/>
    <x v="1"/>
    <s v="High"/>
    <s v="Sauvignon Blanc"/>
    <x v="0"/>
    <x v="5"/>
    <s v="Los Vascos Sauvignon Blanc 2015"/>
    <s v="Standard Size Crate"/>
    <s v="Canberra"/>
    <x v="244"/>
    <d v="2010-06-10T00:00:00"/>
    <n v="3"/>
    <n v="0"/>
    <n v="7.28"/>
    <n v="3.52"/>
    <n v="21.84"/>
  </r>
  <r>
    <n v="6078"/>
    <n v="86636"/>
    <s v="Phillip Brooks"/>
    <s v="Express Road Cargo"/>
    <x v="1"/>
    <x v="3"/>
    <s v="High"/>
    <s v="Chardonnay"/>
    <x v="0"/>
    <x v="5"/>
    <s v="Dog Point Vineyard Sauvignon Blanc 2014"/>
    <s v="Standard Size Crate"/>
    <s v="Penrith"/>
    <x v="161"/>
    <d v="2013-03-01T00:00:00"/>
    <n v="11"/>
    <n v="0.08"/>
    <n v="20.89"/>
    <n v="1.99"/>
    <n v="229.79000000000002"/>
  </r>
  <r>
    <n v="6079"/>
    <n v="88523"/>
    <s v="Cheryl Shaw"/>
    <s v="Air Cargo"/>
    <x v="0"/>
    <x v="3"/>
    <s v="High"/>
    <s v="Malbec"/>
    <x v="0"/>
    <x v="5"/>
    <s v="Roederer Estate Brut"/>
    <s v="Large Crate"/>
    <s v="Orange"/>
    <x v="1087"/>
    <d v="2011-07-28T00:00:00"/>
    <n v="7"/>
    <n v="0.03"/>
    <n v="6.68"/>
    <n v="6.15"/>
    <n v="46.76"/>
  </r>
  <r>
    <n v="6080"/>
    <n v="88523"/>
    <s v="Cheryl Shaw"/>
    <s v="Express Road Cargo"/>
    <x v="0"/>
    <x v="3"/>
    <s v="High"/>
    <s v="Pinot Noir"/>
    <x v="0"/>
    <x v="5"/>
    <s v="Chateau d'Esclans Whispering Angel Rose 2014"/>
    <s v="Standard Size Crate"/>
    <s v="Albury"/>
    <x v="1087"/>
    <d v="2011-07-28T00:00:00"/>
    <n v="7"/>
    <n v="0.01"/>
    <n v="5.68"/>
    <n v="3.6"/>
    <n v="39.76"/>
  </r>
  <r>
    <n v="6081"/>
    <n v="88523"/>
    <s v="Cheryl Shaw"/>
    <s v="Air Cargo"/>
    <x v="1"/>
    <x v="3"/>
    <s v="High"/>
    <s v="Sauvignon Blanc"/>
    <x v="0"/>
    <x v="5"/>
    <s v="Angeline Sauvignon Blanc 2014"/>
    <s v="Large Crate"/>
    <s v="Wagga Wagga"/>
    <x v="1087"/>
    <d v="2011-07-27T00:00:00"/>
    <n v="8"/>
    <n v="0"/>
    <n v="205.99"/>
    <n v="2.5"/>
    <n v="1647.92"/>
  </r>
  <r>
    <n v="6082"/>
    <n v="88891"/>
    <s v="Wanda Foster"/>
    <s v="Express Road Cargo"/>
    <x v="0"/>
    <x v="3"/>
    <s v="Critical"/>
    <s v="Sangiovese"/>
    <x v="0"/>
    <x v="5"/>
    <s v="Lucien Albrecht Cremant d'Alsace Brut Rose"/>
    <s v="Large Crate"/>
    <s v="Newcastle"/>
    <x v="853"/>
    <d v="2011-02-08T00:00:00"/>
    <n v="5"/>
    <n v="0.05"/>
    <n v="4.9800000000000004"/>
    <n v="7.54"/>
    <n v="24.900000000000002"/>
  </r>
  <r>
    <n v="6083"/>
    <n v="88891"/>
    <s v="Wanda Foster"/>
    <s v="Express Road Cargo"/>
    <x v="0"/>
    <x v="3"/>
    <s v="Critical"/>
    <s v="Malbec"/>
    <x v="0"/>
    <x v="5"/>
    <s v="La Playa Estate Cabernet Sauvignon Rose 2015"/>
    <s v="Large Crate"/>
    <s v="Goulburn"/>
    <x v="853"/>
    <d v="2011-02-07T00:00:00"/>
    <n v="9"/>
    <n v="0.09"/>
    <n v="22.84"/>
    <n v="16.87"/>
    <n v="205.56"/>
  </r>
  <r>
    <n v="6084"/>
    <n v="86318"/>
    <s v="Laura Wheeler"/>
    <s v="Express Road Cargo"/>
    <x v="1"/>
    <x v="1"/>
    <s v="Medium"/>
    <s v="Chardonnay"/>
    <x v="0"/>
    <x v="5"/>
    <s v="Dog Point Vineyard Sauvignon Blanc 2014"/>
    <s v="Large Crate"/>
    <s v="Mount Barker"/>
    <x v="202"/>
    <d v="2012-01-10T00:00:00"/>
    <n v="6"/>
    <n v="0.04"/>
    <n v="100.98"/>
    <n v="7.18"/>
    <n v="605.88"/>
  </r>
  <r>
    <n v="6085"/>
    <n v="86318"/>
    <s v="Laura Wheeler"/>
    <s v="Road Cargo"/>
    <x v="0"/>
    <x v="1"/>
    <s v="Medium"/>
    <s v="Sangiovese"/>
    <x v="0"/>
    <x v="5"/>
    <s v="Francis Ford Coppola Sofia Rose 2014"/>
    <s v="Large Crate"/>
    <s v="Adelaide"/>
    <x v="202"/>
    <d v="2012-01-14T00:00:00"/>
    <n v="12"/>
    <n v="0.09"/>
    <n v="6.48"/>
    <n v="7.49"/>
    <n v="77.760000000000005"/>
  </r>
  <r>
    <n v="6086"/>
    <n v="90159"/>
    <s v="Billy Ramos"/>
    <s v="Express Road Cargo"/>
    <x v="0"/>
    <x v="1"/>
    <s v="Medium"/>
    <s v="Malbec"/>
    <x v="0"/>
    <x v="5"/>
    <s v="Pietradolce Etna Rosato 2014"/>
    <s v="Large Crate"/>
    <s v="Canberra"/>
    <x v="732"/>
    <d v="2013-08-22T00:00:00"/>
    <n v="23"/>
    <n v="0.04"/>
    <n v="12.95"/>
    <n v="4.9800000000000004"/>
    <n v="297.84999999999997"/>
  </r>
  <r>
    <n v="6087"/>
    <n v="91019"/>
    <s v="Douglas Kelly"/>
    <s v="Express Road Cargo"/>
    <x v="0"/>
    <x v="3"/>
    <s v="Medium"/>
    <s v="Malbec"/>
    <x v="0"/>
    <x v="5"/>
    <s v="Locations by Dave Phinney F Rose"/>
    <s v="Large Crate"/>
    <s v="Broken Hill"/>
    <x v="603"/>
    <d v="2011-09-06T00:00:00"/>
    <n v="5"/>
    <n v="0.09"/>
    <n v="30.56"/>
    <n v="2.99"/>
    <n v="152.79999999999998"/>
  </r>
  <r>
    <n v="6088"/>
    <n v="89103"/>
    <s v="Scott George"/>
    <s v="Express Road Cargo"/>
    <x v="1"/>
    <x v="3"/>
    <s v="High"/>
    <s v="Reisling"/>
    <x v="0"/>
    <x v="5"/>
    <s v="Hewitson LuLu Sauvignon Blanc 2014"/>
    <s v="Large Crate"/>
    <s v="Cessnock"/>
    <x v="307"/>
    <d v="2011-10-20T00:00:00"/>
    <n v="2"/>
    <n v="0.08"/>
    <n v="15.98"/>
    <n v="6.5"/>
    <n v="31.96"/>
  </r>
  <r>
    <n v="6089"/>
    <n v="90733"/>
    <s v="Stephen Hunter"/>
    <s v="Express Road Cargo"/>
    <x v="0"/>
    <x v="3"/>
    <s v="Medium"/>
    <s v="Pinot Noir"/>
    <x v="0"/>
    <x v="5"/>
    <s v="JCB N¬∞21 Brut Cremant de Bourgogne"/>
    <s v="Large Crate"/>
    <s v="Orange"/>
    <x v="1328"/>
    <d v="2013-06-07T00:00:00"/>
    <n v="5"/>
    <n v="7.0000000000000007E-2"/>
    <n v="363.25"/>
    <n v="19.989999999999998"/>
    <n v="1816.25"/>
  </r>
  <r>
    <n v="6090"/>
    <n v="85966"/>
    <s v="Fred Willis"/>
    <s v="Road Cargo"/>
    <x v="0"/>
    <x v="1"/>
    <s v="Medium"/>
    <s v="Zinfandel"/>
    <x v="0"/>
    <x v="5"/>
    <s v="Domaine Lafage Miraflors Rose 2013"/>
    <s v="Large Crate"/>
    <s v="Burnie"/>
    <x v="582"/>
    <d v="2010-12-02T00:00:00"/>
    <n v="4"/>
    <n v="0.09"/>
    <n v="5.4"/>
    <n v="7.78"/>
    <n v="21.6"/>
  </r>
  <r>
    <n v="6091"/>
    <n v="85966"/>
    <s v="Fred Willis"/>
    <s v="Express Road Cargo"/>
    <x v="2"/>
    <x v="1"/>
    <s v="Medium"/>
    <s v="Champagne"/>
    <x v="0"/>
    <x v="5"/>
    <s v="Marques de Caceres Rioja Rosado 2014"/>
    <s v="Large Crate"/>
    <s v="Devonport"/>
    <x v="582"/>
    <d v="2010-12-02T00:00:00"/>
    <n v="3"/>
    <n v="0.02"/>
    <n v="20.28"/>
    <n v="6.68"/>
    <n v="60.84"/>
  </r>
  <r>
    <n v="6092"/>
    <n v="85966"/>
    <s v="Fred Willis"/>
    <s v="Express Road Cargo"/>
    <x v="0"/>
    <x v="1"/>
    <s v="Medium"/>
    <s v="Malbec"/>
    <x v="0"/>
    <x v="3"/>
    <s v="Domaine Lafond Roc-Epine Tavel Rose 2014"/>
    <s v="Full Container"/>
    <s v="Devonport"/>
    <x v="582"/>
    <d v="2010-12-03T00:00:00"/>
    <n v="5"/>
    <n v="0"/>
    <n v="11.55"/>
    <n v="2.36"/>
    <n v="57.75"/>
  </r>
  <r>
    <n v="6093"/>
    <n v="85966"/>
    <s v="Kathy Jenkins"/>
    <s v="Express Road Cargo"/>
    <x v="0"/>
    <x v="1"/>
    <s v="Medium"/>
    <s v="Zinfandel"/>
    <x v="0"/>
    <x v="3"/>
    <s v="Gerard Bertrand Cote des Roses Rose 2014"/>
    <s v="Standard Size Crate"/>
    <s v="Burnie"/>
    <x v="582"/>
    <d v="2010-12-03T00:00:00"/>
    <n v="20"/>
    <n v="0.05"/>
    <n v="2.08"/>
    <n v="2.56"/>
    <n v="41.6"/>
  </r>
  <r>
    <n v="6094"/>
    <n v="87988"/>
    <s v="Paula Patterson"/>
    <s v="Air Cargo"/>
    <x v="2"/>
    <x v="2"/>
    <s v="Medium"/>
    <s v="Sangiovese Rose"/>
    <x v="0"/>
    <x v="3"/>
    <s v="Miraval Rose 2014"/>
    <s v="Extra Large Crate"/>
    <s v="Geraldton"/>
    <x v="359"/>
    <d v="2012-12-27T00:00:00"/>
    <n v="23"/>
    <n v="0.01"/>
    <n v="100.98"/>
    <n v="45"/>
    <n v="2322.54"/>
  </r>
  <r>
    <n v="6095"/>
    <n v="87988"/>
    <s v="Paula Patterson"/>
    <s v="Express Road Cargo"/>
    <x v="0"/>
    <x v="2"/>
    <s v="Medium"/>
    <s v="Shiraz"/>
    <x v="0"/>
    <x v="3"/>
    <s v="Dopff &amp; Irion Cremant Rose Brut"/>
    <s v="Large Crate"/>
    <s v="Albany"/>
    <x v="359"/>
    <d v="2012-12-27T00:00:00"/>
    <n v="17"/>
    <n v="0.08"/>
    <n v="3.75"/>
    <n v="0.5"/>
    <n v="63.75"/>
  </r>
  <r>
    <n v="6096"/>
    <n v="87527"/>
    <s v="Ernest Alvarez"/>
    <s v="Air Cargo"/>
    <x v="1"/>
    <x v="3"/>
    <s v="Not Specified"/>
    <s v="Reisling"/>
    <x v="0"/>
    <x v="3"/>
    <s v="Leeuwin Estate Art Series Chardonnay 2012"/>
    <s v="Extra Large Crate"/>
    <s v="Lithgow"/>
    <x v="1317"/>
    <d v="2013-01-15T00:00:00"/>
    <n v="10"/>
    <n v="0.01"/>
    <n v="449.99"/>
    <n v="49"/>
    <n v="4499.8999999999996"/>
  </r>
  <r>
    <n v="6097"/>
    <n v="86124"/>
    <s v="Randy Ward"/>
    <s v="Express Road Cargo"/>
    <x v="1"/>
    <x v="1"/>
    <s v="Not Specified"/>
    <s v="Pinot Gris"/>
    <x v="0"/>
    <x v="3"/>
    <s v="Hewitson LuLu Sauvignon Blanc 2014"/>
    <s v="Large Crate"/>
    <s v="Burnie"/>
    <x v="755"/>
    <d v="2010-05-15T00:00:00"/>
    <n v="10"/>
    <n v="0.06"/>
    <n v="30.42"/>
    <n v="8.65"/>
    <n v="304.20000000000005"/>
  </r>
  <r>
    <n v="6098"/>
    <n v="86124"/>
    <s v="Randy Ward"/>
    <s v="Express Road Cargo"/>
    <x v="0"/>
    <x v="1"/>
    <s v="Not Specified"/>
    <s v="Malbec"/>
    <x v="0"/>
    <x v="3"/>
    <s v="Louis Roederer Cristal Brut with Gift Box 2007"/>
    <s v="Full Container"/>
    <s v="Launceston"/>
    <x v="755"/>
    <d v="2010-05-14T00:00:00"/>
    <n v="8"/>
    <n v="0.02"/>
    <n v="37.94"/>
    <n v="5.08"/>
    <n v="303.52"/>
  </r>
  <r>
    <n v="6099"/>
    <n v="88345"/>
    <s v="Walter Bailey"/>
    <s v="Express Road Cargo"/>
    <x v="0"/>
    <x v="1"/>
    <s v="High"/>
    <s v="Shiraz"/>
    <x v="0"/>
    <x v="3"/>
    <s v="Dopff &amp; Irion Cremant Rose Brut"/>
    <s v="Large Crate"/>
    <s v="Canberra"/>
    <x v="1329"/>
    <d v="2012-11-24T00:00:00"/>
    <n v="2"/>
    <n v="0.06"/>
    <n v="30.98"/>
    <n v="5.76"/>
    <n v="61.96"/>
  </r>
  <r>
    <n v="6100"/>
    <n v="90370"/>
    <s v="Martin Freeman"/>
    <s v="Express Road Cargo"/>
    <x v="1"/>
    <x v="3"/>
    <s v="High"/>
    <s v="Sauvignon Blanc"/>
    <x v="0"/>
    <x v="3"/>
    <s v="Villa Maria Private Bin Sauvignon Blanc 2015"/>
    <s v="Standard Size Crate"/>
    <s v="Dubbo"/>
    <x v="33"/>
    <d v="2012-11-10T00:00:00"/>
    <n v="27"/>
    <n v="0.09"/>
    <n v="20.89"/>
    <n v="1.99"/>
    <n v="564.03"/>
  </r>
  <r>
    <n v="6101"/>
    <n v="86806"/>
    <s v="Carol Mitchell"/>
    <s v="Express Road Cargo"/>
    <x v="1"/>
    <x v="1"/>
    <s v="High"/>
    <s v="Pinot Gris"/>
    <x v="0"/>
    <x v="3"/>
    <s v="Dog Point Vineyard Sauvignon Blanc 2014"/>
    <s v="Large Crate"/>
    <s v="Bendigo"/>
    <x v="831"/>
    <d v="2013-10-14T00:00:00"/>
    <n v="2"/>
    <n v="0.05"/>
    <n v="125.99"/>
    <n v="8.99"/>
    <n v="251.98"/>
  </r>
  <r>
    <n v="6102"/>
    <n v="86554"/>
    <s v="Carlos Oliver"/>
    <s v="Express Road Cargo"/>
    <x v="0"/>
    <x v="1"/>
    <s v="Low"/>
    <s v="Pinot Noir"/>
    <x v="0"/>
    <x v="3"/>
    <s v="Chateau D'Aqueria Tavel Rose 2013"/>
    <s v="Large Crate"/>
    <s v="Mildura"/>
    <x v="528"/>
    <d v="2013-12-04T00:00:00"/>
    <n v="40"/>
    <n v="0.08"/>
    <n v="6.48"/>
    <n v="5.82"/>
    <n v="259.20000000000005"/>
  </r>
  <r>
    <n v="6103"/>
    <n v="86548"/>
    <s v="Carlos Oliver"/>
    <s v="Express Road Cargo"/>
    <x v="0"/>
    <x v="1"/>
    <s v="Low"/>
    <s v="Pinot Noir"/>
    <x v="0"/>
    <x v="3"/>
    <s v="Chateau D'Aqueria Tavel Rose 2013"/>
    <s v="Full Container"/>
    <s v="Wodonga"/>
    <x v="529"/>
    <d v="2010-12-04T00:00:00"/>
    <n v="39"/>
    <n v="0.04"/>
    <n v="2.88"/>
    <n v="1.01"/>
    <n v="112.32"/>
  </r>
  <r>
    <n v="6104"/>
    <n v="89748"/>
    <s v="Jesse Cook"/>
    <s v="Road Cargo"/>
    <x v="0"/>
    <x v="1"/>
    <s v="Not Specified"/>
    <s v="Cabernet Sauvignon"/>
    <x v="0"/>
    <x v="3"/>
    <s v="Jean-Baptiste Adam Les Natures Cremant d'Alsace Brut"/>
    <s v="Large Crate"/>
    <s v="Frankston"/>
    <x v="417"/>
    <d v="2013-01-28T00:00:00"/>
    <n v="9"/>
    <n v="0.08"/>
    <n v="6.23"/>
    <n v="6.97"/>
    <n v="56.070000000000007"/>
  </r>
  <r>
    <n v="6105"/>
    <n v="88517"/>
    <s v="Janet Owens"/>
    <s v="Express Road Cargo"/>
    <x v="0"/>
    <x v="3"/>
    <s v="Medium"/>
    <s v="Malbec"/>
    <x v="0"/>
    <x v="3"/>
    <s v="Bertani Bertarose 2014"/>
    <s v="Full Container"/>
    <s v="Queanbeyan"/>
    <x v="483"/>
    <d v="2011-09-10T00:00:00"/>
    <n v="3"/>
    <n v="0.03"/>
    <n v="6.08"/>
    <n v="0.91"/>
    <n v="18.240000000000002"/>
  </r>
  <r>
    <n v="6106"/>
    <n v="88521"/>
    <s v="Nancy Lane"/>
    <s v="Express Road Cargo"/>
    <x v="0"/>
    <x v="3"/>
    <s v="Medium"/>
    <s v="Pinot Noir"/>
    <x v="0"/>
    <x v="3"/>
    <s v="Miraval Rose 2014"/>
    <s v="Standard Size Crate"/>
    <s v="Albury"/>
    <x v="859"/>
    <d v="2013-09-11T00:00:00"/>
    <n v="23"/>
    <n v="0.02"/>
    <n v="22.01"/>
    <n v="5.53"/>
    <n v="506.23"/>
  </r>
  <r>
    <n v="6107"/>
    <n v="88513"/>
    <s v="Dorothy Bowman"/>
    <s v="Express Road Cargo"/>
    <x v="2"/>
    <x v="0"/>
    <s v="Not Specified"/>
    <s v="Cremant"/>
    <x v="0"/>
    <x v="3"/>
    <s v="Pietradolce Etna Rosato 2014"/>
    <s v="Mini Crate"/>
    <s v="Palmerston"/>
    <x v="925"/>
    <d v="2011-09-05T00:00:00"/>
    <n v="3"/>
    <n v="0.02"/>
    <n v="12.99"/>
    <n v="14.37"/>
    <n v="38.97"/>
  </r>
  <r>
    <n v="6108"/>
    <n v="88513"/>
    <s v="Howard Rice"/>
    <s v="Express Road Cargo"/>
    <x v="2"/>
    <x v="3"/>
    <s v="Not Specified"/>
    <s v="Cremant"/>
    <x v="0"/>
    <x v="3"/>
    <s v="Locations by Dave Phinney F Rose&quot;"/>
    <s v="Standard Size Crate"/>
    <s v="Albury"/>
    <x v="925"/>
    <d v="2011-09-07T00:00:00"/>
    <n v="20"/>
    <n v="0.02"/>
    <n v="20.239999999999998"/>
    <n v="6.67"/>
    <n v="404.79999999999995"/>
  </r>
  <r>
    <n v="6109"/>
    <n v="88513"/>
    <s v="Howard Rice"/>
    <s v="Express Road Cargo"/>
    <x v="0"/>
    <x v="3"/>
    <s v="Not Specified"/>
    <s v="Zinfandel"/>
    <x v="0"/>
    <x v="3"/>
    <s v="Miraval Rose 2014"/>
    <s v="Full Container"/>
    <s v="Bathurst"/>
    <x v="925"/>
    <d v="2011-09-08T00:00:00"/>
    <n v="12"/>
    <n v="0.09"/>
    <n v="4.71"/>
    <n v="0.7"/>
    <n v="56.519999999999996"/>
  </r>
  <r>
    <n v="6110"/>
    <n v="91555"/>
    <s v="Matthew Ortiz"/>
    <s v="Express Road Cargo"/>
    <x v="0"/>
    <x v="3"/>
    <s v="High"/>
    <s v="Shiraz"/>
    <x v="0"/>
    <x v="3"/>
    <s v="Roederer Estate L'Ermitage 2007"/>
    <s v="Large Crate"/>
    <s v="Albury"/>
    <x v="360"/>
    <d v="2010-04-06T00:00:00"/>
    <n v="7"/>
    <n v="0.1"/>
    <n v="22.38"/>
    <n v="15.1"/>
    <n v="156.66"/>
  </r>
  <r>
    <n v="6111"/>
    <n v="91555"/>
    <s v="Matthew Ortiz"/>
    <s v="Express Road Cargo"/>
    <x v="2"/>
    <x v="3"/>
    <s v="High"/>
    <s v="Champagne"/>
    <x v="0"/>
    <x v="3"/>
    <s v="Orin Swift Cellars Fragile Rose 2014"/>
    <s v="Standard Size Crate"/>
    <s v="Wagga Wagga"/>
    <x v="360"/>
    <d v="2010-04-07T00:00:00"/>
    <n v="5"/>
    <n v="0.04"/>
    <n v="6.98"/>
    <n v="2.83"/>
    <n v="34.900000000000006"/>
  </r>
  <r>
    <n v="6112"/>
    <n v="88532"/>
    <s v="Annie Bishop"/>
    <s v="Express Road Cargo"/>
    <x v="0"/>
    <x v="2"/>
    <s v="Critical"/>
    <s v="Merlot"/>
    <x v="0"/>
    <x v="3"/>
    <s v="Domaine Lafond Roc-Epine Tavel Rose 2014"/>
    <s v="Loose Wrap"/>
    <s v="Mandurah"/>
    <x v="1082"/>
    <d v="2012-02-21T00:00:00"/>
    <n v="2"/>
    <n v="0.05"/>
    <n v="7.98"/>
    <n v="6.5"/>
    <n v="15.96"/>
  </r>
  <r>
    <n v="6113"/>
    <n v="87003"/>
    <s v="Eric Myers"/>
    <s v="Express Road Cargo"/>
    <x v="1"/>
    <x v="3"/>
    <s v="High"/>
    <s v="Sauvignon Blanc"/>
    <x v="0"/>
    <x v="3"/>
    <s v="Robert Oatley Signature Chardonnay 2013"/>
    <s v="Standard Size Crate"/>
    <s v="Tamworth"/>
    <x v="1125"/>
    <d v="2010-02-21T00:00:00"/>
    <n v="12"/>
    <n v="0.03"/>
    <n v="39.479999999999997"/>
    <n v="1.99"/>
    <n v="473.76"/>
  </r>
  <r>
    <n v="6114"/>
    <n v="86878"/>
    <s v="Roy Romero"/>
    <s v="Express Road Cargo"/>
    <x v="0"/>
    <x v="1"/>
    <s v="Medium"/>
    <s v="Merlot"/>
    <x v="0"/>
    <x v="3"/>
    <s v="La Playa Estate Cabernet Sauvignon Rose 2015"/>
    <s v="Large Crate"/>
    <s v="Canberra"/>
    <x v="1293"/>
    <d v="2011-08-23T00:00:00"/>
    <n v="20"/>
    <n v="7.0000000000000007E-2"/>
    <n v="28.53"/>
    <n v="1.49"/>
    <n v="570.6"/>
  </r>
  <r>
    <n v="6115"/>
    <n v="90381"/>
    <s v="Billy Hicks"/>
    <s v="Road Cargo"/>
    <x v="0"/>
    <x v="3"/>
    <s v="Medium"/>
    <s v="Pinot Noir"/>
    <x v="0"/>
    <x v="3"/>
    <s v="Laurent-Perrier Brut Rose"/>
    <s v="Large Crate"/>
    <s v="Armidale"/>
    <x v="167"/>
    <d v="2012-07-06T00:00:00"/>
    <n v="2"/>
    <n v="0.1"/>
    <n v="5.98"/>
    <n v="5.15"/>
    <n v="11.96"/>
  </r>
  <r>
    <n v="6116"/>
    <n v="90381"/>
    <s v="John Sanchez"/>
    <s v="Air Cargo"/>
    <x v="0"/>
    <x v="3"/>
    <s v="Medium"/>
    <s v="Sangiovese"/>
    <x v="0"/>
    <x v="3"/>
    <s v="Laurent-Perrier Brut Rose"/>
    <s v="Extra Large Crate"/>
    <s v="Queanbeyan"/>
    <x v="167"/>
    <d v="2012-07-06T00:00:00"/>
    <n v="16"/>
    <n v="0.06"/>
    <n v="328.14"/>
    <n v="91.05"/>
    <n v="5250.24"/>
  </r>
  <r>
    <n v="6117"/>
    <n v="90381"/>
    <s v="John Sanchez"/>
    <s v="Road Cargo"/>
    <x v="2"/>
    <x v="3"/>
    <s v="Medium"/>
    <s v="Grenache Rose"/>
    <x v="0"/>
    <x v="3"/>
    <s v="Miraval Rose (1.5 Liter Magnum) 2014"/>
    <s v="Mini Crate"/>
    <s v="Blue Mountains"/>
    <x v="167"/>
    <d v="2012-07-07T00:00:00"/>
    <n v="9"/>
    <n v="7.0000000000000007E-2"/>
    <n v="105.34"/>
    <n v="24.49"/>
    <n v="948.06000000000006"/>
  </r>
  <r>
    <n v="6118"/>
    <n v="90914"/>
    <s v="Howard Mccoy"/>
    <s v="Road Cargo"/>
    <x v="1"/>
    <x v="3"/>
    <s v="Critical"/>
    <s v="Reisling"/>
    <x v="0"/>
    <x v="3"/>
    <s v="Dog Point Vineyard Sauvignon Blanc 2014"/>
    <s v="Large Crate"/>
    <s v="Bathurst"/>
    <x v="179"/>
    <d v="2013-01-29T00:00:00"/>
    <n v="11"/>
    <n v="0.01"/>
    <n v="65.989999999999995"/>
    <n v="3.9"/>
    <n v="725.89"/>
  </r>
  <r>
    <n v="6119"/>
    <n v="86090"/>
    <s v="George Coleman"/>
    <s v="Air Cargo"/>
    <x v="2"/>
    <x v="3"/>
    <s v="Not Specified"/>
    <s v="Grenache Rose"/>
    <x v="0"/>
    <x v="3"/>
    <s v="La Playa Estate Cabernet Sauvignon Rose 2015"/>
    <s v="Extra Large Crate"/>
    <s v="Paramatta"/>
    <x v="946"/>
    <d v="2013-03-29T00:00:00"/>
    <n v="8"/>
    <n v="0.04"/>
    <n v="355.98"/>
    <n v="58.92"/>
    <n v="2847.84"/>
  </r>
  <r>
    <n v="6120"/>
    <n v="86090"/>
    <s v="George Coleman"/>
    <s v="Express Road Cargo"/>
    <x v="2"/>
    <x v="3"/>
    <s v="Not Specified"/>
    <s v="Grenache Rose"/>
    <x v="0"/>
    <x v="3"/>
    <s v="Pietradolce Etna Rosato 2014"/>
    <s v="Mini Crate"/>
    <s v="Dubbo"/>
    <x v="946"/>
    <d v="2013-03-31T00:00:00"/>
    <n v="1"/>
    <n v="0.06"/>
    <n v="19.989999999999998"/>
    <n v="11.17"/>
    <n v="19.989999999999998"/>
  </r>
  <r>
    <n v="6121"/>
    <n v="88315"/>
    <s v="Ralph Hicks"/>
    <s v="Express Road Cargo"/>
    <x v="1"/>
    <x v="1"/>
    <s v="Medium"/>
    <s v="Pinot Gris"/>
    <x v="0"/>
    <x v="3"/>
    <s v="Los Vascos Sauvignon Blanc 2015"/>
    <s v="Large Crate"/>
    <s v="Port Adelaide"/>
    <x v="664"/>
    <d v="2012-07-28T00:00:00"/>
    <n v="3"/>
    <n v="0.1"/>
    <n v="100.98"/>
    <n v="7.18"/>
    <n v="302.94"/>
  </r>
  <r>
    <n v="6122"/>
    <n v="90632"/>
    <s v="Anthony Schmidt"/>
    <s v="Express Road Cargo"/>
    <x v="0"/>
    <x v="1"/>
    <s v="Not Specified"/>
    <s v="Malbec"/>
    <x v="0"/>
    <x v="3"/>
    <s v="Marques de Caceres Rioja Rosado 2014"/>
    <s v="Large Crate"/>
    <s v="Melton"/>
    <x v="12"/>
    <d v="2011-03-02T00:00:00"/>
    <n v="5"/>
    <n v="0.03"/>
    <n v="48.58"/>
    <n v="3.99"/>
    <n v="242.89999999999998"/>
  </r>
  <r>
    <n v="6123"/>
    <n v="90632"/>
    <s v="Anthony Schmidt"/>
    <s v="Express Road Cargo"/>
    <x v="1"/>
    <x v="1"/>
    <s v="Not Specified"/>
    <s v="Reisling"/>
    <x v="0"/>
    <x v="3"/>
    <s v="Robert Oatley Sauvignon Blanc 2013"/>
    <s v="Large Crate"/>
    <s v="Wodonga"/>
    <x v="12"/>
    <d v="2011-03-03T00:00:00"/>
    <n v="2"/>
    <n v="0.06"/>
    <n v="20.95"/>
    <n v="4"/>
    <n v="41.9"/>
  </r>
  <r>
    <n v="6124"/>
    <n v="88696"/>
    <s v="Paul Owens"/>
    <s v="Express Road Cargo"/>
    <x v="0"/>
    <x v="3"/>
    <s v="Low"/>
    <s v="Cabernet Sauvignon"/>
    <x v="0"/>
    <x v="3"/>
    <s v="Gerard Bertrand Cote des Roses Rose 2014"/>
    <s v="Large Crate"/>
    <s v="Paramatta"/>
    <x v="247"/>
    <d v="2011-11-01T00:00:00"/>
    <n v="4"/>
    <n v="0.06"/>
    <n v="4.9800000000000004"/>
    <n v="7.54"/>
    <n v="19.920000000000002"/>
  </r>
  <r>
    <n v="6125"/>
    <n v="89188"/>
    <s v="Nicholas Carr"/>
    <s v="Express Road Cargo"/>
    <x v="0"/>
    <x v="1"/>
    <s v="Low"/>
    <s v="Sangiovese"/>
    <x v="0"/>
    <x v="3"/>
    <s v="Pietradolce Etna Rosato 2014"/>
    <s v="Standard Size Crate"/>
    <s v="Canberra"/>
    <x v="1330"/>
    <d v="2012-10-02T00:00:00"/>
    <n v="20"/>
    <n v="0.1"/>
    <n v="21.98"/>
    <n v="2.87"/>
    <n v="439.6"/>
  </r>
  <r>
    <n v="6126"/>
    <n v="89188"/>
    <s v="Johnny Carter"/>
    <s v="Express Road Cargo"/>
    <x v="0"/>
    <x v="1"/>
    <s v="Low"/>
    <s v="Sangiovese"/>
    <x v="0"/>
    <x v="3"/>
    <s v="Sutter Home White Zinfandel"/>
    <s v="Large Crate"/>
    <s v="Canberra"/>
    <x v="1330"/>
    <d v="2012-10-05T00:00:00"/>
    <n v="24"/>
    <n v="0.05"/>
    <n v="90.48"/>
    <n v="19.989999999999998"/>
    <n v="2171.52"/>
  </r>
  <r>
    <n v="6127"/>
    <n v="86025"/>
    <s v="Bobby Stephens"/>
    <s v="Express Road Cargo"/>
    <x v="0"/>
    <x v="2"/>
    <s v="High"/>
    <s v="Sangiovese"/>
    <x v="0"/>
    <x v="3"/>
    <s v="Laurent-Perrier Brut Rose"/>
    <s v="Large Crate"/>
    <s v="Perth"/>
    <x v="1081"/>
    <d v="2013-05-16T00:00:00"/>
    <n v="3"/>
    <n v="0"/>
    <n v="4.9800000000000004"/>
    <n v="5.49"/>
    <n v="14.940000000000001"/>
  </r>
  <r>
    <n v="6128"/>
    <n v="90871"/>
    <s v="Robert Duncan"/>
    <s v="Express Road Cargo"/>
    <x v="2"/>
    <x v="3"/>
    <s v="Critical"/>
    <s v="Cremant"/>
    <x v="0"/>
    <x v="3"/>
    <s v="Sutter Home White Zinfandel"/>
    <s v="Large Crate"/>
    <s v="Broken Hill"/>
    <x v="1267"/>
    <d v="2010-02-25T00:00:00"/>
    <n v="4"/>
    <n v="0.01"/>
    <n v="13.79"/>
    <n v="8.7799999999999994"/>
    <n v="55.16"/>
  </r>
  <r>
    <n v="6129"/>
    <n v="90871"/>
    <s v="Robert Duncan"/>
    <s v="Express Road Cargo"/>
    <x v="0"/>
    <x v="3"/>
    <s v="Critical"/>
    <s v="Sangiovese"/>
    <x v="0"/>
    <x v="3"/>
    <s v="Dom Perignon 2006"/>
    <s v="Large Crate"/>
    <s v="Broken Hill"/>
    <x v="1267"/>
    <d v="2010-02-24T00:00:00"/>
    <n v="8"/>
    <n v="0.04"/>
    <n v="33.29"/>
    <n v="8.74"/>
    <n v="266.32"/>
  </r>
  <r>
    <n v="6130"/>
    <n v="88467"/>
    <s v="David Vasquez"/>
    <s v="Express Road Cargo"/>
    <x v="1"/>
    <x v="2"/>
    <s v="High"/>
    <s v="Sauvignon Blanc"/>
    <x v="0"/>
    <x v="3"/>
    <s v="Robert Oatley Sauvignon Blanc 2013"/>
    <s v="Large Crate"/>
    <s v="Mandurah"/>
    <x v="872"/>
    <d v="2013-05-14T00:00:00"/>
    <n v="8"/>
    <n v="0.06"/>
    <n v="99.99"/>
    <n v="19.989999999999998"/>
    <n v="799.92"/>
  </r>
  <r>
    <n v="6131"/>
    <n v="85823"/>
    <s v="Raymond Campbell"/>
    <s v="Road Cargo"/>
    <x v="0"/>
    <x v="2"/>
    <s v="Medium"/>
    <s v="Zinfandel"/>
    <x v="0"/>
    <x v="3"/>
    <s v="Veuve Clicquot Brut Yellow Label"/>
    <s v="Mini Crate"/>
    <s v="Freemantle"/>
    <x v="394"/>
    <d v="2013-06-09T00:00:00"/>
    <n v="9"/>
    <n v="0.04"/>
    <n v="48.91"/>
    <n v="35"/>
    <n v="440.18999999999994"/>
  </r>
  <r>
    <n v="6132"/>
    <n v="87979"/>
    <s v="Paula Patterson"/>
    <s v="Express Road Cargo"/>
    <x v="0"/>
    <x v="2"/>
    <s v="High"/>
    <s v="Shiraz"/>
    <x v="0"/>
    <x v="3"/>
    <s v="Locations by Dave Phinney F Rose"/>
    <s v="Full Container"/>
    <s v="Bunbury"/>
    <x v="361"/>
    <d v="2010-07-01T00:00:00"/>
    <n v="8"/>
    <n v="0.01"/>
    <n v="7.89"/>
    <n v="2.82"/>
    <n v="63.12"/>
  </r>
  <r>
    <n v="6133"/>
    <n v="87979"/>
    <s v="Paula Patterson"/>
    <s v="Express Road Cargo"/>
    <x v="0"/>
    <x v="2"/>
    <s v="High"/>
    <s v="Sangiovese"/>
    <x v="0"/>
    <x v="3"/>
    <s v="Bertani Bertarose 2014"/>
    <s v="Full Container"/>
    <s v="Bunbury"/>
    <x v="361"/>
    <d v="2010-07-01T00:00:00"/>
    <n v="6"/>
    <n v="0.09"/>
    <n v="3.68"/>
    <n v="1.32"/>
    <n v="22.080000000000002"/>
  </r>
  <r>
    <n v="6134"/>
    <n v="87979"/>
    <s v="Paula Patterson"/>
    <s v="Express Road Cargo"/>
    <x v="0"/>
    <x v="2"/>
    <s v="High"/>
    <s v="Cabernet Sauvignon"/>
    <x v="0"/>
    <x v="3"/>
    <s v="Chateau Gaudrelle Cremant d'Loire Brut"/>
    <s v="Large Crate"/>
    <s v="Bunbury"/>
    <x v="361"/>
    <d v="2010-07-03T00:00:00"/>
    <n v="7"/>
    <n v="0.1"/>
    <n v="9.7100000000000009"/>
    <n v="9.4499999999999993"/>
    <n v="67.97"/>
  </r>
  <r>
    <n v="6135"/>
    <n v="88051"/>
    <s v="Johnny Boyd"/>
    <s v="Express Road Cargo"/>
    <x v="1"/>
    <x v="3"/>
    <s v="Low"/>
    <s v="Pinot Gris"/>
    <x v="0"/>
    <x v="3"/>
    <s v="Dog Point Vineyard Sauvignon Blanc 2014"/>
    <s v="Standard Size Crate"/>
    <s v="Tamworth"/>
    <x v="165"/>
    <d v="2011-09-20T00:00:00"/>
    <n v="9"/>
    <n v="0"/>
    <n v="55.99"/>
    <n v="5"/>
    <n v="503.91"/>
  </r>
  <r>
    <n v="6136"/>
    <n v="88509"/>
    <s v="Howard Campbell"/>
    <s v="Express Road Cargo"/>
    <x v="0"/>
    <x v="0"/>
    <s v="High"/>
    <s v="Merlot"/>
    <x v="0"/>
    <x v="3"/>
    <s v="Francis Ford Coppola Sofia Rose 2014"/>
    <s v="Full Container"/>
    <s v="Palmerston"/>
    <x v="127"/>
    <d v="2012-07-06T00:00:00"/>
    <n v="13"/>
    <n v="0.04"/>
    <n v="2.94"/>
    <n v="0.81"/>
    <n v="38.22"/>
  </r>
  <r>
    <n v="6137"/>
    <n v="86954"/>
    <s v="Benjamin Mitchell"/>
    <s v="Air Cargo"/>
    <x v="1"/>
    <x v="1"/>
    <s v="Not Specified"/>
    <s v="Chardonnay"/>
    <x v="0"/>
    <x v="3"/>
    <s v="Lincourt Courtney's Chardonnay 2012"/>
    <s v="Extra Large Crate"/>
    <s v="Ararat"/>
    <x v="57"/>
    <d v="2012-08-27T00:00:00"/>
    <n v="16"/>
    <n v="0.08"/>
    <n v="100.97"/>
    <n v="14"/>
    <n v="1615.52"/>
  </r>
  <r>
    <n v="6138"/>
    <n v="86954"/>
    <s v="Benjamin Mitchell"/>
    <s v="Express Road Cargo"/>
    <x v="0"/>
    <x v="1"/>
    <s v="Not Specified"/>
    <s v="Shiraz"/>
    <x v="0"/>
    <x v="3"/>
    <s v="Belle Glos Oeil de Perdrix Pinot Noir Blanc 2014"/>
    <s v="Large Crate"/>
    <s v="Bendigo"/>
    <x v="57"/>
    <d v="2012-08-26T00:00:00"/>
    <n v="7"/>
    <n v="0.04"/>
    <n v="22.84"/>
    <n v="8.18"/>
    <n v="159.88"/>
  </r>
  <r>
    <n v="6139"/>
    <n v="88487"/>
    <s v="Jerry Elliott"/>
    <s v="Express Road Cargo"/>
    <x v="1"/>
    <x v="1"/>
    <s v="Low"/>
    <s v="Pinot Gris"/>
    <x v="0"/>
    <x v="3"/>
    <s v="Villa Maria Private Bin Sauvignon Blanc 2015"/>
    <s v="Mini Crate"/>
    <s v="Port Lincoln"/>
    <x v="913"/>
    <d v="2010-12-25T00:00:00"/>
    <n v="18"/>
    <n v="0"/>
    <n v="599.99"/>
    <n v="24.49"/>
    <n v="10799.82"/>
  </r>
  <r>
    <n v="6140"/>
    <n v="89239"/>
    <s v="Ralph Dunn"/>
    <s v="Express Road Cargo"/>
    <x v="1"/>
    <x v="3"/>
    <s v="Critical"/>
    <s v="Sauvignon Blanc"/>
    <x v="0"/>
    <x v="3"/>
    <s v="Dog Point Vineyard Sauvignon Blanc 2014"/>
    <s v="Large Crate"/>
    <s v="Bathurst"/>
    <x v="974"/>
    <d v="2012-09-02T00:00:00"/>
    <n v="14"/>
    <n v="0.1"/>
    <n v="65.989999999999995"/>
    <n v="8.99"/>
    <n v="923.8599999999999"/>
  </r>
  <r>
    <n v="6141"/>
    <n v="88053"/>
    <s v="Johnny Boyd"/>
    <s v="Road Cargo"/>
    <x v="0"/>
    <x v="3"/>
    <s v="High"/>
    <s v="Merlot"/>
    <x v="0"/>
    <x v="3"/>
    <s v="Chateau d'Esclans Whispering Angel Rose 2014"/>
    <s v="Full Container"/>
    <s v="Tamworth"/>
    <x v="586"/>
    <d v="2012-06-17T00:00:00"/>
    <n v="18"/>
    <n v="7.0000000000000007E-2"/>
    <n v="3.14"/>
    <n v="1.1399999999999999"/>
    <n v="56.52"/>
  </r>
  <r>
    <n v="6142"/>
    <n v="88053"/>
    <s v="Johnny Boyd"/>
    <s v="Express Road Cargo"/>
    <x v="0"/>
    <x v="3"/>
    <s v="High"/>
    <s v="Merlot"/>
    <x v="0"/>
    <x v="3"/>
    <s v="Chateau d'Esclans Whispering Angel Rose 2014"/>
    <s v="Standard Size Crate"/>
    <s v="Grafton"/>
    <x v="586"/>
    <d v="2012-06-18T00:00:00"/>
    <n v="8"/>
    <n v="0.08"/>
    <n v="3.57"/>
    <n v="4.17"/>
    <n v="28.56"/>
  </r>
  <r>
    <n v="6143"/>
    <n v="88087"/>
    <s v="Carlos Berry"/>
    <s v="Express Road Cargo"/>
    <x v="0"/>
    <x v="1"/>
    <s v="High"/>
    <s v="Pinot Noir"/>
    <x v="0"/>
    <x v="3"/>
    <s v="Dom Perignon 2006"/>
    <s v="Large Crate"/>
    <s v="Hamilton"/>
    <x v="1137"/>
    <d v="2013-04-13T00:00:00"/>
    <n v="12"/>
    <n v="0.1"/>
    <n v="20.98"/>
    <n v="1.49"/>
    <n v="251.76"/>
  </r>
  <r>
    <n v="6144"/>
    <n v="88083"/>
    <s v="Carlos Berry"/>
    <s v="Express Road Cargo"/>
    <x v="0"/>
    <x v="1"/>
    <s v="High"/>
    <s v="Sangiovese"/>
    <x v="0"/>
    <x v="3"/>
    <s v="Orin Swift Cellars Fragile Rose 2014"/>
    <s v="Large Crate"/>
    <s v="Ballarat"/>
    <x v="1331"/>
    <d v="2010-04-13T00:00:00"/>
    <n v="2"/>
    <n v="0.03"/>
    <n v="48.04"/>
    <n v="19.989999999999998"/>
    <n v="96.08"/>
  </r>
  <r>
    <n v="6145"/>
    <n v="91366"/>
    <s v="George Lawson"/>
    <s v="Express Road Cargo"/>
    <x v="0"/>
    <x v="2"/>
    <s v="Medium"/>
    <s v="Pinot Noir"/>
    <x v="0"/>
    <x v="3"/>
    <s v="Chateau d'Esclans Garrus Rose 2013"/>
    <s v="Full Container"/>
    <s v="Perth"/>
    <x v="375"/>
    <d v="2010-11-30T00:00:00"/>
    <n v="40"/>
    <n v="0.02"/>
    <n v="3.78"/>
    <n v="0.71"/>
    <n v="151.19999999999999"/>
  </r>
  <r>
    <n v="6146"/>
    <n v="88845"/>
    <s v="Nicholas Shaw"/>
    <s v="Express Road Cargo"/>
    <x v="1"/>
    <x v="1"/>
    <s v="Medium"/>
    <s v="Pinot Gris"/>
    <x v="0"/>
    <x v="3"/>
    <s v="The White Knight Sauvignon Blanc 2014"/>
    <s v="Loose Wrap"/>
    <s v="Wodonga"/>
    <x v="1133"/>
    <d v="2012-09-21T00:00:00"/>
    <n v="22"/>
    <n v="0.01"/>
    <n v="12.99"/>
    <n v="9.44"/>
    <n v="285.78000000000003"/>
  </r>
  <r>
    <n v="6147"/>
    <n v="88845"/>
    <s v="Nicholas Shaw"/>
    <s v="Express Road Cargo"/>
    <x v="1"/>
    <x v="1"/>
    <s v="Medium"/>
    <s v="Sauvignon Blanc"/>
    <x v="0"/>
    <x v="3"/>
    <s v="Dog Point Vineyard Sauvignon Blanc 2014"/>
    <s v="Large Crate"/>
    <s v="Wodonga"/>
    <x v="1133"/>
    <d v="2012-09-21T00:00:00"/>
    <n v="12"/>
    <n v="7.0000000000000007E-2"/>
    <n v="125.99"/>
    <n v="7.69"/>
    <n v="1511.8799999999999"/>
  </r>
  <r>
    <n v="6148"/>
    <n v="90606"/>
    <s v="Bruce Larson"/>
    <s v="Express Road Cargo"/>
    <x v="1"/>
    <x v="3"/>
    <s v="Critical"/>
    <s v="Pinot Gris"/>
    <x v="0"/>
    <x v="3"/>
    <s v="Villa Maria Private Bin Sauvignon Blanc 2015"/>
    <s v="Large Crate"/>
    <s v="Sydney"/>
    <x v="610"/>
    <d v="2013-08-25T00:00:00"/>
    <n v="21"/>
    <n v="0.05"/>
    <n v="65.989999999999995"/>
    <n v="8.99"/>
    <n v="1385.79"/>
  </r>
  <r>
    <n v="6149"/>
    <n v="86739"/>
    <s v="Peter Ramos"/>
    <s v="Express Road Cargo"/>
    <x v="1"/>
    <x v="1"/>
    <s v="Not Specified"/>
    <s v="Sauvignon Blanc"/>
    <x v="0"/>
    <x v="3"/>
    <s v="Angeline Sauvignon Blanc 2014"/>
    <s v="Large Crate"/>
    <s v="Canberra"/>
    <x v="265"/>
    <d v="2011-03-16T00:00:00"/>
    <n v="7"/>
    <n v="0.03"/>
    <n v="65.989999999999995"/>
    <n v="5.99"/>
    <n v="461.92999999999995"/>
  </r>
  <r>
    <n v="6150"/>
    <n v="86739"/>
    <s v="John Butler"/>
    <s v="Express Road Cargo"/>
    <x v="1"/>
    <x v="2"/>
    <s v="Not Specified"/>
    <s v="Sauvignon Blanc"/>
    <x v="0"/>
    <x v="3"/>
    <s v="Robert Oatley Sauvignon Blanc 2013"/>
    <s v="Large Crate"/>
    <s v="Busseltol"/>
    <x v="265"/>
    <d v="2011-03-16T00:00:00"/>
    <n v="3"/>
    <n v="0.02"/>
    <n v="99.99"/>
    <n v="19.989999999999998"/>
    <n v="299.96999999999997"/>
  </r>
  <r>
    <n v="6151"/>
    <n v="86739"/>
    <s v="John Butler"/>
    <s v="Express Road Cargo"/>
    <x v="0"/>
    <x v="2"/>
    <s v="Not Specified"/>
    <s v="Merlot"/>
    <x v="0"/>
    <x v="3"/>
    <s v="Chateau d'Esclans Whispering Angel Rose 2014"/>
    <s v="Full Container"/>
    <s v="Rockingham"/>
    <x v="265"/>
    <d v="2011-03-16T00:00:00"/>
    <n v="3"/>
    <n v="0.04"/>
    <n v="3.28"/>
    <n v="4.2"/>
    <n v="9.84"/>
  </r>
  <r>
    <n v="6152"/>
    <n v="86466"/>
    <s v="Christopher Porter"/>
    <s v="Express Road Cargo"/>
    <x v="0"/>
    <x v="1"/>
    <s v="Not Specified"/>
    <s v="Zinfandel"/>
    <x v="0"/>
    <x v="3"/>
    <s v="Langlois Chateau Cremant de Loire Brut"/>
    <s v="Large Crate"/>
    <s v="Hobart"/>
    <x v="1322"/>
    <d v="2010-10-10T00:00:00"/>
    <n v="7"/>
    <n v="7.0000000000000007E-2"/>
    <n v="3.98"/>
    <n v="5.26"/>
    <n v="27.86"/>
  </r>
  <r>
    <n v="6153"/>
    <n v="86466"/>
    <s v="Christopher Porter"/>
    <s v="Express Road Cargo"/>
    <x v="2"/>
    <x v="1"/>
    <s v="Not Specified"/>
    <s v="Champagne"/>
    <x v="0"/>
    <x v="3"/>
    <s v="Miraval Rose 2014"/>
    <s v="Standard Size Crate"/>
    <s v="Burnie"/>
    <x v="1322"/>
    <d v="2010-10-08T00:00:00"/>
    <n v="12"/>
    <n v="7.0000000000000007E-2"/>
    <n v="12.22"/>
    <n v="2.85"/>
    <n v="146.64000000000001"/>
  </r>
  <r>
    <n v="6154"/>
    <n v="91560"/>
    <s v="Timothy Garza"/>
    <s v="Express Road Cargo"/>
    <x v="0"/>
    <x v="3"/>
    <s v="Critical"/>
    <s v="Merlot"/>
    <x v="0"/>
    <x v="3"/>
    <s v="Roederer Estate L'Ermitage 2007"/>
    <s v="Full Container"/>
    <s v="Broken Hill"/>
    <x v="337"/>
    <d v="2011-12-22T00:00:00"/>
    <n v="12"/>
    <n v="0.08"/>
    <n v="5.68"/>
    <n v="1.46"/>
    <n v="68.16"/>
  </r>
  <r>
    <n v="6155"/>
    <n v="91560"/>
    <s v="Timothy Garza"/>
    <s v="Express Road Cargo"/>
    <x v="1"/>
    <x v="3"/>
    <s v="Critical"/>
    <s v="Sauvignon Blanc"/>
    <x v="0"/>
    <x v="3"/>
    <s v="Hewitson LuLu Sauvignon Blanc 2014"/>
    <s v="Standard Size Crate"/>
    <s v="Liverpool"/>
    <x v="337"/>
    <d v="2011-12-21T00:00:00"/>
    <n v="3"/>
    <n v="0.01"/>
    <n v="55.99"/>
    <n v="5"/>
    <n v="167.97"/>
  </r>
  <r>
    <n v="6156"/>
    <n v="90574"/>
    <s v="Terry Fuller"/>
    <s v="Express Road Cargo"/>
    <x v="2"/>
    <x v="1"/>
    <s v="Critical"/>
    <s v="Cremant"/>
    <x v="0"/>
    <x v="3"/>
    <s v="Gerard Bertrand Cote des Roses Rose 2014"/>
    <s v="Full Container"/>
    <s v="Hobart"/>
    <x v="362"/>
    <d v="2013-09-09T00:00:00"/>
    <n v="2"/>
    <n v="0.1"/>
    <n v="7.59"/>
    <n v="4"/>
    <n v="15.18"/>
  </r>
  <r>
    <n v="6157"/>
    <n v="90664"/>
    <s v="Brian Carroll"/>
    <s v="Express Road Cargo"/>
    <x v="0"/>
    <x v="0"/>
    <s v="Medium"/>
    <s v="Merlot"/>
    <x v="0"/>
    <x v="3"/>
    <s v="Langlois Chateau Cremant de Loire Brut"/>
    <s v="Large Crate"/>
    <s v="Gold Coast"/>
    <x v="67"/>
    <d v="2011-05-15T00:00:00"/>
    <n v="3"/>
    <n v="7.0000000000000007E-2"/>
    <n v="2.88"/>
    <n v="0.99"/>
    <n v="8.64"/>
  </r>
  <r>
    <n v="6158"/>
    <n v="90664"/>
    <s v="Brian Carroll"/>
    <s v="Air Cargo"/>
    <x v="1"/>
    <x v="0"/>
    <s v="Medium"/>
    <s v="Reisling"/>
    <x v="0"/>
    <x v="3"/>
    <s v="Grgich Hills Chardonnay 2012"/>
    <s v="Extra Large Crate"/>
    <s v="Gympie"/>
    <x v="67"/>
    <d v="2011-05-17T00:00:00"/>
    <n v="6"/>
    <n v="0.09"/>
    <n v="808.49"/>
    <n v="55.3"/>
    <n v="4850.9400000000005"/>
  </r>
  <r>
    <n v="6159"/>
    <n v="90664"/>
    <s v="Matthew James"/>
    <s v="Express Road Cargo"/>
    <x v="0"/>
    <x v="3"/>
    <s v="Medium"/>
    <s v="Sangiovese"/>
    <x v="0"/>
    <x v="3"/>
    <s v="Laurent-Perrier Brut Rose"/>
    <s v="Large Crate"/>
    <s v="Armidale"/>
    <x v="67"/>
    <d v="2011-05-15T00:00:00"/>
    <n v="17"/>
    <n v="0.1"/>
    <n v="6.48"/>
    <n v="6.35"/>
    <n v="110.16000000000001"/>
  </r>
  <r>
    <n v="6160"/>
    <n v="90654"/>
    <s v="Robert Fox"/>
    <s v="Express Road Cargo"/>
    <x v="0"/>
    <x v="0"/>
    <s v="Not Specified"/>
    <s v="Zinfandel"/>
    <x v="0"/>
    <x v="3"/>
    <s v="Bollinger Brut Special Cuvee"/>
    <s v="Large Crate"/>
    <s v="Cairns"/>
    <x v="336"/>
    <d v="2011-09-25T00:00:00"/>
    <n v="11"/>
    <n v="0.05"/>
    <n v="83.98"/>
    <n v="5.01"/>
    <n v="923.78000000000009"/>
  </r>
  <r>
    <n v="6161"/>
    <n v="87390"/>
    <s v="Kevin Reyes"/>
    <s v="Road Cargo"/>
    <x v="0"/>
    <x v="2"/>
    <s v="High"/>
    <s v="Merlot"/>
    <x v="0"/>
    <x v="3"/>
    <s v="Jean-Baptiste Adam Les Natures Cremant d'Alsace Brut"/>
    <s v="Large Crate"/>
    <s v="Rockingham"/>
    <x v="483"/>
    <d v="2011-09-11T00:00:00"/>
    <n v="2"/>
    <n v="0.05"/>
    <n v="10.89"/>
    <n v="4.5"/>
    <n v="21.78"/>
  </r>
  <r>
    <n v="6162"/>
    <n v="88711"/>
    <s v="Billy Garrett"/>
    <s v="Express Road Cargo"/>
    <x v="0"/>
    <x v="1"/>
    <s v="Not Specified"/>
    <s v="Shiraz"/>
    <x v="0"/>
    <x v="3"/>
    <s v="Domaine Lafage Miraflors Rose 2013"/>
    <s v="Large Crate"/>
    <s v="Port Adelaide"/>
    <x v="597"/>
    <d v="2013-08-06T00:00:00"/>
    <n v="21"/>
    <n v="0.05"/>
    <n v="2.88"/>
    <n v="0.99"/>
    <n v="60.48"/>
  </r>
  <r>
    <n v="6163"/>
    <n v="88711"/>
    <s v="Billy Garrett"/>
    <s v="Road Cargo"/>
    <x v="2"/>
    <x v="1"/>
    <s v="Not Specified"/>
    <s v="Cremant"/>
    <x v="0"/>
    <x v="3"/>
    <s v="Gerard Bertrand Cote des Roses Rose 2014"/>
    <s v="Large Crate"/>
    <s v="Mount Barker"/>
    <x v="597"/>
    <d v="2013-08-06T00:00:00"/>
    <n v="1"/>
    <n v="0.05"/>
    <n v="2.08"/>
    <n v="5.33"/>
    <n v="2.08"/>
  </r>
  <r>
    <n v="6164"/>
    <n v="88711"/>
    <s v="Billy Garrett"/>
    <s v="Express Road Cargo"/>
    <x v="1"/>
    <x v="1"/>
    <s v="Not Specified"/>
    <s v="Sauvignon Blanc"/>
    <x v="0"/>
    <x v="3"/>
    <s v="Chardonnais Napa Valley Chardonnay 2013"/>
    <s v="Large Crate"/>
    <s v="Victor Harbor"/>
    <x v="597"/>
    <d v="2013-08-06T00:00:00"/>
    <n v="1"/>
    <n v="0.09"/>
    <n v="65.989999999999995"/>
    <n v="2.5"/>
    <n v="65.989999999999995"/>
  </r>
  <r>
    <n v="6165"/>
    <n v="87047"/>
    <s v="Andrew Walker"/>
    <s v="Express Road Cargo"/>
    <x v="2"/>
    <x v="1"/>
    <s v="Medium"/>
    <s v="Sangiovese Rose"/>
    <x v="0"/>
    <x v="3"/>
    <s v="Domaine Lafond Roc-Epine Tavel Rose 2014"/>
    <s v="Large Crate"/>
    <s v="Port Adelaide"/>
    <x v="525"/>
    <d v="2011-12-16T00:00:00"/>
    <n v="3"/>
    <n v="0"/>
    <n v="34.229999999999997"/>
    <n v="5.0199999999999996"/>
    <n v="102.69"/>
  </r>
  <r>
    <n v="6166"/>
    <n v="87047"/>
    <s v="Andrew Walker"/>
    <s v="Road Cargo"/>
    <x v="1"/>
    <x v="1"/>
    <s v="Medium"/>
    <s v="Reisling"/>
    <x v="0"/>
    <x v="3"/>
    <s v="Rombauer Chardonnay 2014"/>
    <s v="Large Crate"/>
    <s v="Victor Harbor"/>
    <x v="525"/>
    <d v="2011-12-16T00:00:00"/>
    <n v="13"/>
    <n v="7.0000000000000007E-2"/>
    <n v="65.989999999999995"/>
    <n v="5.26"/>
    <n v="857.86999999999989"/>
  </r>
  <r>
    <n v="6167"/>
    <n v="91384"/>
    <s v="Aaron West"/>
    <s v="Express Road Cargo"/>
    <x v="0"/>
    <x v="0"/>
    <s v="Medium"/>
    <s v="Cabernet Sauvignon"/>
    <x v="0"/>
    <x v="3"/>
    <s v="Moet &amp; Chandon Imperial"/>
    <s v="Large Crate"/>
    <s v="Rockhampton"/>
    <x v="747"/>
    <d v="2013-03-17T00:00:00"/>
    <n v="4"/>
    <n v="0.1"/>
    <n v="15.57"/>
    <n v="1.39"/>
    <n v="62.28"/>
  </r>
  <r>
    <n v="6168"/>
    <n v="90703"/>
    <s v="Paul Harris"/>
    <s v="Express Road Cargo"/>
    <x v="0"/>
    <x v="2"/>
    <s v="Low"/>
    <s v="Merlot"/>
    <x v="0"/>
    <x v="3"/>
    <s v="Jean-Baptiste Adam Les Natures Cremant d'Alsace Brut"/>
    <s v="Large Crate"/>
    <s v="Bunbury"/>
    <x v="1215"/>
    <d v="2013-06-08T00:00:00"/>
    <n v="16"/>
    <n v="0.09"/>
    <n v="12.97"/>
    <n v="1.49"/>
    <n v="207.52"/>
  </r>
  <r>
    <n v="6169"/>
    <n v="90703"/>
    <s v="Paul Harris"/>
    <s v="Road Cargo"/>
    <x v="1"/>
    <x v="2"/>
    <s v="Low"/>
    <s v="Reisling"/>
    <x v="0"/>
    <x v="3"/>
    <s v="Dog Point Vineyard Sauvignon Blanc 2014"/>
    <s v="Standard Size Crate"/>
    <s v="Rockingham"/>
    <x v="1215"/>
    <d v="2013-06-06T00:00:00"/>
    <n v="9"/>
    <n v="0.06"/>
    <n v="2.12"/>
    <n v="1.99"/>
    <n v="19.080000000000002"/>
  </r>
  <r>
    <n v="6170"/>
    <n v="87082"/>
    <s v="Antonio James"/>
    <s v="Express Road Cargo"/>
    <x v="0"/>
    <x v="1"/>
    <s v="Low"/>
    <s v="Sangiovese"/>
    <x v="0"/>
    <x v="3"/>
    <s v="Locations by Dave Phinney F Rose"/>
    <s v="Large Crate"/>
    <s v="Bendigo"/>
    <x v="295"/>
    <d v="2013-07-18T00:00:00"/>
    <n v="9"/>
    <n v="0"/>
    <n v="6.68"/>
    <n v="7.3"/>
    <n v="60.12"/>
  </r>
  <r>
    <n v="6171"/>
    <n v="88765"/>
    <s v="Thomas Simpson"/>
    <s v="Air Cargo"/>
    <x v="2"/>
    <x v="1"/>
    <s v="Low"/>
    <s v="Grenache Rose"/>
    <x v="0"/>
    <x v="3"/>
    <s v="Chateau d'Esclans Whispering Angel Rose 2014"/>
    <s v="Small Crate"/>
    <s v="Mount Gambier"/>
    <x v="343"/>
    <d v="2013-12-26T00:00:00"/>
    <n v="6"/>
    <n v="0.01"/>
    <n v="170.98"/>
    <n v="35.89"/>
    <n v="1025.8799999999999"/>
  </r>
  <r>
    <n v="6172"/>
    <n v="88838"/>
    <s v="Nicholas Shaw"/>
    <s v="Express Road Cargo"/>
    <x v="0"/>
    <x v="1"/>
    <s v="Critical"/>
    <s v="Cabernet Sauvignon"/>
    <x v="0"/>
    <x v="3"/>
    <s v="Miraval Rose 2014"/>
    <s v="Large Crate"/>
    <s v="Ararat"/>
    <x v="1006"/>
    <d v="2010-10-22T00:00:00"/>
    <n v="18"/>
    <n v="0.03"/>
    <n v="315.98"/>
    <n v="19.989999999999998"/>
    <n v="5687.64"/>
  </r>
  <r>
    <n v="6173"/>
    <n v="88838"/>
    <s v="Nicholas Shaw"/>
    <s v="Express Road Cargo"/>
    <x v="2"/>
    <x v="1"/>
    <s v="Critical"/>
    <s v="Sangiovese Rose"/>
    <x v="0"/>
    <x v="3"/>
    <s v="Orin Swift Cellars Fragile Rose 2014"/>
    <s v="Mini Crate"/>
    <s v="Frankston"/>
    <x v="1006"/>
    <d v="2010-10-21T00:00:00"/>
    <n v="11"/>
    <n v="0.09"/>
    <n v="276.2"/>
    <n v="24.49"/>
    <n v="3038.2"/>
  </r>
  <r>
    <n v="6174"/>
    <n v="88838"/>
    <s v="Nicholas Shaw"/>
    <s v="Express Road Cargo"/>
    <x v="2"/>
    <x v="1"/>
    <s v="Critical"/>
    <s v="Cremant"/>
    <x v="0"/>
    <x v="3"/>
    <s v="Gerard Bertrand Cote des Roses Rose 2014"/>
    <s v="Large Crate"/>
    <s v="Mildura"/>
    <x v="1006"/>
    <d v="2010-10-21T00:00:00"/>
    <n v="8"/>
    <n v="0.03"/>
    <n v="63.94"/>
    <n v="14.48"/>
    <n v="511.52"/>
  </r>
  <r>
    <n v="6175"/>
    <n v="86606"/>
    <s v="Stephen Taylor"/>
    <s v="Express Road Cargo"/>
    <x v="0"/>
    <x v="2"/>
    <s v="Medium"/>
    <s v="Malbec"/>
    <x v="0"/>
    <x v="3"/>
    <s v="Domaine Lafage Miraflors Rose 2013"/>
    <s v="Large Crate"/>
    <s v="Freemantle"/>
    <x v="1332"/>
    <d v="2013-03-01T00:00:00"/>
    <n v="11"/>
    <n v="0.08"/>
    <n v="387.99"/>
    <n v="19.989999999999998"/>
    <n v="4267.8900000000003"/>
  </r>
  <r>
    <n v="6176"/>
    <n v="89675"/>
    <s v="Scott James"/>
    <s v="Road Cargo"/>
    <x v="0"/>
    <x v="0"/>
    <s v="Low"/>
    <s v="Zinfandel"/>
    <x v="0"/>
    <x v="3"/>
    <s v="Roederer Estate Brut"/>
    <s v="Large Crate"/>
    <s v="Mount Isa"/>
    <x v="305"/>
    <d v="2013-04-17T00:00:00"/>
    <n v="1"/>
    <n v="0.06"/>
    <n v="6.3"/>
    <n v="0.5"/>
    <n v="6.3"/>
  </r>
  <r>
    <n v="6177"/>
    <n v="91563"/>
    <s v="Jose Taylor"/>
    <s v="Express Road Cargo"/>
    <x v="0"/>
    <x v="1"/>
    <s v="Low"/>
    <s v="Zinfandel"/>
    <x v="0"/>
    <x v="3"/>
    <s v="Chateau d'Esclans Whispering Angel Rose 2014"/>
    <s v="Full Container"/>
    <s v="Devonport"/>
    <x v="796"/>
    <d v="2013-07-31T00:00:00"/>
    <n v="3"/>
    <n v="0.05"/>
    <n v="6.08"/>
    <n v="0.91"/>
    <n v="18.240000000000002"/>
  </r>
  <r>
    <n v="6178"/>
    <n v="90060"/>
    <s v="Janice Marshall"/>
    <s v="Express Road Cargo"/>
    <x v="0"/>
    <x v="3"/>
    <s v="Low"/>
    <s v="Shiraz"/>
    <x v="0"/>
    <x v="3"/>
    <s v="Roederer Estate Brut"/>
    <s v="Large Crate"/>
    <s v="Armidale"/>
    <x v="784"/>
    <d v="2011-03-26T00:00:00"/>
    <n v="8"/>
    <n v="0.1"/>
    <n v="210.55"/>
    <n v="9.99"/>
    <n v="1684.4"/>
  </r>
  <r>
    <n v="6179"/>
    <n v="89789"/>
    <s v="Michelle Hicks"/>
    <s v="Road Cargo"/>
    <x v="2"/>
    <x v="2"/>
    <s v="High"/>
    <s v="Grenache Rose"/>
    <x v="0"/>
    <x v="3"/>
    <s v="Marques de Caceres Rioja Rosado 2014"/>
    <s v="Mini Crate"/>
    <s v="Freemantle"/>
    <x v="977"/>
    <d v="2010-09-07T00:00:00"/>
    <n v="10"/>
    <n v="0.06"/>
    <n v="276.2"/>
    <n v="24.49"/>
    <n v="2762"/>
  </r>
  <r>
    <n v="6180"/>
    <n v="89795"/>
    <s v="Michelle Hicks"/>
    <s v="Express Road Cargo"/>
    <x v="0"/>
    <x v="2"/>
    <s v="High"/>
    <s v="Sangiovese"/>
    <x v="0"/>
    <x v="3"/>
    <s v="Marques de Caceres Rioja Rosado 2014"/>
    <s v="Full Container"/>
    <s v="Rockingham"/>
    <x v="300"/>
    <d v="2013-09-07T00:00:00"/>
    <n v="8"/>
    <n v="0.09"/>
    <n v="2.88"/>
    <n v="0.7"/>
    <n v="23.04"/>
  </r>
  <r>
    <n v="6181"/>
    <n v="88746"/>
    <s v="Jason Carpenter"/>
    <s v="Express Road Cargo"/>
    <x v="0"/>
    <x v="1"/>
    <s v="Critical"/>
    <s v="Cabernet Sauvignon"/>
    <x v="0"/>
    <x v="3"/>
    <s v="Simonnet-Febvre Cremant de Bourgogne Blanc"/>
    <s v="Large Crate"/>
    <s v="Ballarat"/>
    <x v="442"/>
    <d v="2010-11-05T00:00:00"/>
    <n v="10"/>
    <n v="0"/>
    <n v="2.61"/>
    <n v="0.5"/>
    <n v="26.099999999999998"/>
  </r>
  <r>
    <n v="6182"/>
    <n v="88746"/>
    <s v="Jason Carpenter"/>
    <s v="Road Cargo"/>
    <x v="2"/>
    <x v="1"/>
    <s v="Critical"/>
    <s v="Cremant"/>
    <x v="0"/>
    <x v="3"/>
    <s v="Sutter Home White Zinfandel"/>
    <s v="Standard Size Crate"/>
    <s v="Wodonga"/>
    <x v="442"/>
    <d v="2010-11-06T00:00:00"/>
    <n v="35"/>
    <n v="0.04"/>
    <n v="25.38"/>
    <n v="8.99"/>
    <n v="888.3"/>
  </r>
  <r>
    <n v="6183"/>
    <n v="88751"/>
    <s v="Jason Carpenter"/>
    <s v="Express Road Cargo"/>
    <x v="0"/>
    <x v="1"/>
    <s v="Critical"/>
    <s v="Merlot"/>
    <x v="0"/>
    <x v="3"/>
    <s v="JCB N¬∞21 Brut Cremant de Bourgogne"/>
    <s v="Mini Crate"/>
    <s v="Wodonga"/>
    <x v="68"/>
    <d v="2013-11-03T00:00:00"/>
    <n v="19"/>
    <n v="0.04"/>
    <n v="167.27"/>
    <n v="35"/>
    <n v="3178.13"/>
  </r>
  <r>
    <n v="6184"/>
    <n v="91199"/>
    <s v="Raymond Hart"/>
    <s v="Express Road Cargo"/>
    <x v="0"/>
    <x v="1"/>
    <s v="Critical"/>
    <s v="Shiraz"/>
    <x v="0"/>
    <x v="3"/>
    <s v="Louis Roederer Cristal Brut with Gift Box 2007"/>
    <s v="Large Crate"/>
    <s v="Canberra"/>
    <x v="656"/>
    <d v="2013-09-14T00:00:00"/>
    <n v="16"/>
    <n v="0.08"/>
    <n v="6.68"/>
    <n v="5.66"/>
    <n v="106.88"/>
  </r>
  <r>
    <n v="6185"/>
    <n v="91096"/>
    <s v="Carlos Miller"/>
    <s v="Express Road Cargo"/>
    <x v="0"/>
    <x v="3"/>
    <s v="Low"/>
    <s v="Cabernet Sauvignon"/>
    <x v="0"/>
    <x v="3"/>
    <s v="Belle Glos Oeil de Perdrix Pinot Noir Blanc 2014"/>
    <s v="Large Crate"/>
    <s v="Tamworth"/>
    <x v="99"/>
    <d v="2013-05-25T00:00:00"/>
    <n v="15"/>
    <n v="0.04"/>
    <n v="80.98"/>
    <n v="4.5"/>
    <n v="1214.7"/>
  </r>
  <r>
    <n v="6186"/>
    <n v="91096"/>
    <s v="Carlos Miller"/>
    <s v="Express Road Cargo"/>
    <x v="0"/>
    <x v="3"/>
    <s v="Low"/>
    <s v="Zinfandel"/>
    <x v="0"/>
    <x v="4"/>
    <s v="Lucien Albrecht Cremant d'Alsace Brut"/>
    <s v="Large Crate"/>
    <s v="Newcastle"/>
    <x v="99"/>
    <d v="2013-05-29T00:00:00"/>
    <n v="12"/>
    <n v="0"/>
    <n v="33.29"/>
    <n v="8.74"/>
    <n v="399.48"/>
  </r>
  <r>
    <n v="6187"/>
    <n v="90968"/>
    <s v="Edward Turner"/>
    <s v="Express Road Cargo"/>
    <x v="1"/>
    <x v="1"/>
    <s v="Medium"/>
    <s v="Sauvignon Blanc"/>
    <x v="0"/>
    <x v="4"/>
    <s v="Dog Point Vineyard Sauvignon Blanc 2014"/>
    <s v="Standard Size Crate"/>
    <s v="Canberra"/>
    <x v="1330"/>
    <d v="2012-09-30T00:00:00"/>
    <n v="17"/>
    <n v="0.01"/>
    <n v="85.99"/>
    <n v="3.3"/>
    <n v="1461.83"/>
  </r>
  <r>
    <n v="6188"/>
    <n v="88947"/>
    <s v="David Wilson"/>
    <s v="Express Road Cargo"/>
    <x v="0"/>
    <x v="1"/>
    <s v="High"/>
    <s v="Malbec"/>
    <x v="0"/>
    <x v="4"/>
    <s v="Veuve Clicquot Brut Yellow Label"/>
    <s v="Full Container"/>
    <s v="Geelong"/>
    <x v="363"/>
    <d v="2012-01-19T00:00:00"/>
    <n v="13"/>
    <n v="0.1"/>
    <n v="4.28"/>
    <n v="1.6"/>
    <n v="55.64"/>
  </r>
  <r>
    <n v="6189"/>
    <n v="87795"/>
    <s v="Jack Collins"/>
    <s v="Express Road Cargo"/>
    <x v="0"/>
    <x v="3"/>
    <s v="Low"/>
    <s v="Zinfandel"/>
    <x v="0"/>
    <x v="4"/>
    <s v="Lucien Albrecht Cremant d'Alsace Brut Rose"/>
    <s v="Large Crate"/>
    <s v="Bathurst"/>
    <x v="132"/>
    <d v="2010-07-12T00:00:00"/>
    <n v="6"/>
    <n v="0.04"/>
    <n v="33.89"/>
    <n v="5.0999999999999996"/>
    <n v="203.34"/>
  </r>
  <r>
    <n v="6190"/>
    <n v="87441"/>
    <s v="Anne Peters"/>
    <s v="Express Road Cargo"/>
    <x v="0"/>
    <x v="3"/>
    <s v="High"/>
    <s v="Sangiovese"/>
    <x v="0"/>
    <x v="4"/>
    <s v="Miraval Rose 2014"/>
    <s v="Large Crate"/>
    <s v="Bathurst"/>
    <x v="1323"/>
    <d v="2012-07-13T00:00:00"/>
    <n v="11"/>
    <n v="7.0000000000000007E-2"/>
    <n v="3.69"/>
    <n v="0.5"/>
    <n v="40.589999999999996"/>
  </r>
  <r>
    <n v="6191"/>
    <n v="89327"/>
    <s v="Kenneth Walker"/>
    <s v="Road Cargo"/>
    <x v="1"/>
    <x v="2"/>
    <s v="Medium"/>
    <s v="Reisling"/>
    <x v="0"/>
    <x v="4"/>
    <s v="Dog Point Vineyard Sauvignon Blanc 2014"/>
    <s v="Loose Wrap"/>
    <s v="Perth"/>
    <x v="1333"/>
    <d v="2010-12-24T00:00:00"/>
    <n v="3"/>
    <n v="0.02"/>
    <n v="150.97999999999999"/>
    <n v="13.99"/>
    <n v="452.93999999999994"/>
  </r>
  <r>
    <n v="6192"/>
    <n v="89327"/>
    <s v="Kenneth Walker"/>
    <s v="Express Road Cargo"/>
    <x v="0"/>
    <x v="2"/>
    <s v="Medium"/>
    <s v="Malbec"/>
    <x v="0"/>
    <x v="4"/>
    <s v="Chateau Gaudrelle Cremant d'Loire Brut"/>
    <s v="Full Container"/>
    <s v="Geraldton"/>
    <x v="1333"/>
    <d v="2010-12-24T00:00:00"/>
    <n v="1"/>
    <n v="0.1"/>
    <n v="5.43"/>
    <n v="0.95"/>
    <n v="5.43"/>
  </r>
  <r>
    <n v="6193"/>
    <n v="89327"/>
    <s v="Kenneth Walker"/>
    <s v="Air Cargo"/>
    <x v="2"/>
    <x v="2"/>
    <s v="Medium"/>
    <s v="Cremant"/>
    <x v="0"/>
    <x v="4"/>
    <s v="Orin Swift Cellars Fragile Rose 2014"/>
    <s v="Small Crate"/>
    <s v="Mandurah"/>
    <x v="1333"/>
    <d v="2010-12-23T00:00:00"/>
    <n v="21"/>
    <n v="0.01"/>
    <n v="179.29"/>
    <n v="29.21"/>
    <n v="3765.0899999999997"/>
  </r>
  <r>
    <n v="6194"/>
    <n v="87178"/>
    <s v="Thomas Rivera"/>
    <s v="Road Cargo"/>
    <x v="0"/>
    <x v="3"/>
    <s v="Medium"/>
    <s v="Pinot Noir"/>
    <x v="0"/>
    <x v="4"/>
    <s v="Moet &amp; Chandon Imperial"/>
    <s v="Standard Size Crate"/>
    <s v="Newcastle"/>
    <x v="544"/>
    <d v="2010-12-09T00:00:00"/>
    <n v="16"/>
    <n v="0.04"/>
    <n v="12.98"/>
    <n v="3.14"/>
    <n v="207.68"/>
  </r>
  <r>
    <n v="6195"/>
    <n v="89187"/>
    <s v="Johnny Carter"/>
    <s v="Air Cargo"/>
    <x v="2"/>
    <x v="1"/>
    <s v="Critical"/>
    <s v="Grenache Rose"/>
    <x v="0"/>
    <x v="4"/>
    <s v="Marques de Caceres Rioja Rosado 2014"/>
    <s v="Extra Large Crate"/>
    <s v="Canberra"/>
    <x v="10"/>
    <d v="2012-06-17T00:00:00"/>
    <n v="17"/>
    <n v="0.03"/>
    <n v="130.97999999999999"/>
    <n v="30"/>
    <n v="2226.66"/>
  </r>
  <r>
    <n v="6196"/>
    <n v="87937"/>
    <s v="Jose Rivera"/>
    <s v="Express Road Cargo"/>
    <x v="0"/>
    <x v="0"/>
    <s v="High"/>
    <s v="Zinfandel"/>
    <x v="0"/>
    <x v="4"/>
    <s v="Veuve Clicquot Brut Yellow Label"/>
    <s v="Large Crate"/>
    <s v="Mount Isa"/>
    <x v="207"/>
    <d v="2011-12-06T00:00:00"/>
    <n v="18"/>
    <n v="0"/>
    <n v="2.61"/>
    <n v="0.5"/>
    <n v="46.98"/>
  </r>
  <r>
    <n v="6197"/>
    <n v="88896"/>
    <s v="Wanda Foster"/>
    <s v="Express Road Cargo"/>
    <x v="2"/>
    <x v="3"/>
    <s v="Low"/>
    <s v="Sangiovese Rose"/>
    <x v="0"/>
    <x v="4"/>
    <s v="La Playa Estate Cabernet Sauvignon Rose 2015"/>
    <s v="Large Crate"/>
    <s v="Newcastle"/>
    <x v="1083"/>
    <d v="2013-10-04T00:00:00"/>
    <n v="26"/>
    <n v="7.0000000000000007E-2"/>
    <n v="9.98"/>
    <n v="12.52"/>
    <n v="259.48"/>
  </r>
  <r>
    <n v="6198"/>
    <n v="88896"/>
    <s v="Wanda Foster"/>
    <s v="Express Road Cargo"/>
    <x v="0"/>
    <x v="3"/>
    <s v="Low"/>
    <s v="Zinfandel"/>
    <x v="0"/>
    <x v="4"/>
    <s v="Laurent-Perrier Brut Rose"/>
    <s v="Large Crate"/>
    <s v="Armidale"/>
    <x v="1083"/>
    <d v="2013-10-06T00:00:00"/>
    <n v="22"/>
    <n v="0.1"/>
    <n v="6.48"/>
    <n v="9.5399999999999991"/>
    <n v="142.56"/>
  </r>
  <r>
    <n v="6199"/>
    <n v="88896"/>
    <s v="Wanda Foster"/>
    <s v="Express Road Cargo"/>
    <x v="0"/>
    <x v="3"/>
    <s v="Low"/>
    <s v="Shiraz"/>
    <x v="0"/>
    <x v="4"/>
    <s v="Louis Roederer Cristal Brut with Gift Box 2007"/>
    <s v="Large Crate"/>
    <s v="Liverpool"/>
    <x v="1083"/>
    <d v="2013-10-01T00:00:00"/>
    <n v="4"/>
    <n v="0.02"/>
    <n v="6.48"/>
    <n v="5.19"/>
    <n v="25.92"/>
  </r>
  <r>
    <n v="6200"/>
    <n v="90910"/>
    <s v="Howard Mccoy"/>
    <s v="Air Cargo"/>
    <x v="1"/>
    <x v="3"/>
    <s v="Medium"/>
    <s v="Chardonnay"/>
    <x v="0"/>
    <x v="4"/>
    <s v="Lincourt Courtney's Chardonnay 2012"/>
    <s v="Extra Large Crate"/>
    <s v="Liverpool"/>
    <x v="129"/>
    <d v="2010-12-13T00:00:00"/>
    <n v="13"/>
    <n v="0.06"/>
    <n v="549.99"/>
    <n v="49"/>
    <n v="7149.87"/>
  </r>
  <r>
    <n v="6201"/>
    <n v="90910"/>
    <s v="Howard Mccoy"/>
    <s v="Road Cargo"/>
    <x v="1"/>
    <x v="3"/>
    <s v="Medium"/>
    <s v="Pinot Gris"/>
    <x v="0"/>
    <x v="4"/>
    <s v="Angeline Sauvignon Blanc 2014"/>
    <s v="Large Crate"/>
    <s v="Goulburn"/>
    <x v="129"/>
    <d v="2010-12-13T00:00:00"/>
    <n v="1"/>
    <n v="0.08"/>
    <n v="115.99"/>
    <n v="5.99"/>
    <n v="115.99"/>
  </r>
  <r>
    <n v="6202"/>
    <n v="90753"/>
    <s v="George Webb"/>
    <s v="Express Road Cargo"/>
    <x v="1"/>
    <x v="3"/>
    <s v="High"/>
    <s v="Reisling"/>
    <x v="0"/>
    <x v="4"/>
    <s v="Angeline Sauvignon Blanc 2014"/>
    <s v="Standard Size Crate"/>
    <s v="Lithgow"/>
    <x v="1334"/>
    <d v="2010-11-11T00:00:00"/>
    <n v="31"/>
    <n v="0.03"/>
    <n v="17.48"/>
    <n v="1.99"/>
    <n v="541.88"/>
  </r>
  <r>
    <n v="6203"/>
    <n v="87315"/>
    <s v="Gregory Lawson"/>
    <s v="Express Road Cargo"/>
    <x v="2"/>
    <x v="1"/>
    <s v="High"/>
    <s v="Cremant"/>
    <x v="0"/>
    <x v="4"/>
    <s v="Belle Glos Oeil de Perdrix Pinot Noir Blanc 2014"/>
    <s v="Standard Size Crate"/>
    <s v="Burnie"/>
    <x v="364"/>
    <d v="2013-12-10T00:00:00"/>
    <n v="25"/>
    <n v="0"/>
    <n v="17.670000000000002"/>
    <n v="8.99"/>
    <n v="441.75000000000006"/>
  </r>
  <r>
    <n v="6204"/>
    <n v="87317"/>
    <s v="Antonio Campbell"/>
    <s v="Express Road Cargo"/>
    <x v="1"/>
    <x v="3"/>
    <s v="Low"/>
    <s v="Chardonnay"/>
    <x v="0"/>
    <x v="4"/>
    <s v="The White Knight Sauvignon Blanc 2014"/>
    <s v="Mini Crate"/>
    <s v="Albury"/>
    <x v="1032"/>
    <d v="2010-03-14T00:00:00"/>
    <n v="1"/>
    <n v="0.09"/>
    <n v="6783.02"/>
    <n v="24.49"/>
    <n v="6783.02"/>
  </r>
  <r>
    <n v="6205"/>
    <n v="90344"/>
    <s v="Alan Lawrence"/>
    <s v="Air Cargo"/>
    <x v="2"/>
    <x v="1"/>
    <s v="High"/>
    <s v="Sangiovese Rose"/>
    <x v="0"/>
    <x v="4"/>
    <s v="Miraval Rose (1.5 Liter Magnum) 2014"/>
    <s v="Extra Large Crate"/>
    <s v="Ballarat"/>
    <x v="712"/>
    <d v="2012-03-16T00:00:00"/>
    <n v="12"/>
    <n v="0.01"/>
    <n v="216.6"/>
    <n v="64.2"/>
    <n v="2599.1999999999998"/>
  </r>
  <r>
    <n v="6206"/>
    <n v="87131"/>
    <s v="Jack Reed"/>
    <s v="Air Cargo"/>
    <x v="2"/>
    <x v="1"/>
    <s v="High"/>
    <s v="Sangiovese Rose"/>
    <x v="0"/>
    <x v="4"/>
    <s v="Barnard Griffin Rose of Sangiovese 2014"/>
    <s v="Small Crate"/>
    <s v="Ararat"/>
    <x v="492"/>
    <d v="2013-02-19T00:00:00"/>
    <n v="13"/>
    <n v="0.05"/>
    <n v="15.23"/>
    <n v="27.75"/>
    <n v="197.99"/>
  </r>
  <r>
    <n v="6207"/>
    <n v="91547"/>
    <s v="Gary Cunningham"/>
    <s v="Express Road Cargo"/>
    <x v="1"/>
    <x v="3"/>
    <s v="Low"/>
    <s v="Reisling"/>
    <x v="0"/>
    <x v="4"/>
    <s v="Lincourt Courtney's Chardonnay 2012"/>
    <s v="Mini Crate"/>
    <s v="Cessnock"/>
    <x v="114"/>
    <d v="2013-04-01T00:00:00"/>
    <n v="8"/>
    <n v="0.1"/>
    <n v="699.99"/>
    <n v="24.49"/>
    <n v="5599.92"/>
  </r>
  <r>
    <n v="6208"/>
    <n v="86593"/>
    <s v="Brandon Franklin"/>
    <s v="Express Road Cargo"/>
    <x v="0"/>
    <x v="1"/>
    <s v="High"/>
    <s v="Shiraz"/>
    <x v="0"/>
    <x v="4"/>
    <s v="Laurent-Perrier Brut Millesime 2006"/>
    <s v="Full Container"/>
    <s v="Port Adelaide"/>
    <x v="367"/>
    <d v="2011-01-15T00:00:00"/>
    <n v="12"/>
    <n v="0"/>
    <n v="1.48"/>
    <n v="0.7"/>
    <n v="17.759999999999998"/>
  </r>
  <r>
    <n v="6209"/>
    <n v="87753"/>
    <s v="Joe Olson"/>
    <s v="Express Road Cargo"/>
    <x v="0"/>
    <x v="1"/>
    <s v="High"/>
    <s v="Cabernet Sauvignon"/>
    <x v="0"/>
    <x v="4"/>
    <s v="Dopff &amp; Irion Cremant Rose Brut"/>
    <s v="Full Container"/>
    <s v="Hamilton"/>
    <x v="798"/>
    <d v="2011-10-03T00:00:00"/>
    <n v="9"/>
    <n v="0.03"/>
    <n v="9.11"/>
    <n v="2.15"/>
    <n v="81.99"/>
  </r>
  <r>
    <n v="6210"/>
    <n v="86450"/>
    <s v="Sean Murphy"/>
    <s v="Air Cargo"/>
    <x v="2"/>
    <x v="3"/>
    <s v="Medium"/>
    <s v="Sangiovese Rose"/>
    <x v="0"/>
    <x v="4"/>
    <s v="Barnard Griffin Rose of Sangiovese 2014"/>
    <s v="Extra Large Crate"/>
    <s v="Dubbo"/>
    <x v="1335"/>
    <d v="2012-05-24T00:00:00"/>
    <n v="15"/>
    <n v="0.02"/>
    <n v="113.98"/>
    <n v="30"/>
    <n v="1709.7"/>
  </r>
  <r>
    <n v="6211"/>
    <n v="86450"/>
    <s v="Sean Murphy"/>
    <s v="Express Road Cargo"/>
    <x v="1"/>
    <x v="3"/>
    <s v="Medium"/>
    <s v="Reisling"/>
    <x v="0"/>
    <x v="4"/>
    <s v="Leeuwin Estate Art Series Chardonnay 2012"/>
    <s v="Large Crate"/>
    <s v="Goulburn"/>
    <x v="1335"/>
    <d v="2012-05-24T00:00:00"/>
    <n v="18"/>
    <n v="0.04"/>
    <n v="65.989999999999995"/>
    <n v="8.8000000000000007"/>
    <n v="1187.82"/>
  </r>
  <r>
    <n v="6212"/>
    <n v="89221"/>
    <s v="Earl Alvarez"/>
    <s v="Express Road Cargo"/>
    <x v="0"/>
    <x v="3"/>
    <s v="High"/>
    <s v="Cabernet Sauvignon"/>
    <x v="0"/>
    <x v="4"/>
    <s v="Roederer Estate Brut"/>
    <s v="Large Crate"/>
    <s v="Broken Hill"/>
    <x v="149"/>
    <d v="2011-02-22T00:00:00"/>
    <n v="10"/>
    <n v="0.01"/>
    <n v="5.28"/>
    <n v="5.0599999999999996"/>
    <n v="52.800000000000004"/>
  </r>
  <r>
    <n v="6213"/>
    <n v="86628"/>
    <s v="Phillip Rose"/>
    <s v="Express Road Cargo"/>
    <x v="0"/>
    <x v="1"/>
    <s v="Low"/>
    <s v="Sangiovese"/>
    <x v="0"/>
    <x v="4"/>
    <s v="Barnard Griffin Rose of Sangiovese 2014"/>
    <s v="Large Crate"/>
    <s v="Canberra"/>
    <x v="714"/>
    <d v="2013-09-27T00:00:00"/>
    <n v="13"/>
    <n v="0.05"/>
    <n v="6.48"/>
    <n v="7.37"/>
    <n v="84.240000000000009"/>
  </r>
  <r>
    <n v="6214"/>
    <n v="86832"/>
    <s v="Gregory Morrison"/>
    <s v="Express Road Cargo"/>
    <x v="0"/>
    <x v="1"/>
    <s v="High"/>
    <s v="Shiraz"/>
    <x v="0"/>
    <x v="4"/>
    <s v="Miraval Rose (1.5 Liter Magnum) 2014"/>
    <s v="Full Container"/>
    <s v="Adelaide"/>
    <x v="918"/>
    <d v="2013-11-01T00:00:00"/>
    <n v="4"/>
    <n v="0.02"/>
    <n v="2.6"/>
    <n v="2.4"/>
    <n v="10.4"/>
  </r>
  <r>
    <n v="6215"/>
    <n v="91149"/>
    <s v="Betty Lane"/>
    <s v="Road Cargo"/>
    <x v="0"/>
    <x v="1"/>
    <s v="Critical"/>
    <s v="Malbec"/>
    <x v="0"/>
    <x v="4"/>
    <s v="Gerard Bertrand Cote des Roses Rose 2014"/>
    <s v="Large Crate"/>
    <s v="Burnie"/>
    <x v="365"/>
    <d v="2013-03-05T00:00:00"/>
    <n v="6"/>
    <n v="0.04"/>
    <n v="4.9800000000000004"/>
    <n v="8.33"/>
    <n v="29.880000000000003"/>
  </r>
  <r>
    <n v="6216"/>
    <n v="91556"/>
    <s v="Matthew Ortiz"/>
    <s v="Express Road Cargo"/>
    <x v="0"/>
    <x v="3"/>
    <s v="High"/>
    <s v="Pinot Noir"/>
    <x v="0"/>
    <x v="4"/>
    <s v="Chateau D'Aqueria Tavel Rose 2013"/>
    <s v="Large Crate"/>
    <s v="Dubbo"/>
    <x v="366"/>
    <d v="2011-12-01T00:00:00"/>
    <n v="20"/>
    <n v="0.01"/>
    <n v="20.98"/>
    <n v="8.83"/>
    <n v="419.6"/>
  </r>
  <r>
    <n v="6217"/>
    <n v="87009"/>
    <s v="Charles Crawford"/>
    <s v="Express Road Cargo"/>
    <x v="0"/>
    <x v="3"/>
    <s v="High"/>
    <s v="Zinfandel"/>
    <x v="0"/>
    <x v="4"/>
    <s v="Sutter Home Pink Moscato"/>
    <s v="Large Crate"/>
    <s v="Armidale"/>
    <x v="337"/>
    <d v="2011-12-21T00:00:00"/>
    <n v="13"/>
    <n v="0"/>
    <n v="60.97"/>
    <n v="4.5"/>
    <n v="792.61"/>
  </r>
  <r>
    <n v="6218"/>
    <n v="87009"/>
    <s v="Charles Crawford"/>
    <s v="Express Road Cargo"/>
    <x v="0"/>
    <x v="3"/>
    <s v="High"/>
    <s v="Zinfandel"/>
    <x v="0"/>
    <x v="4"/>
    <s v="Chateau d'Esclans Whispering Angel Rose 2014"/>
    <s v="Large Crate"/>
    <s v="Orange"/>
    <x v="337"/>
    <d v="2011-12-20T00:00:00"/>
    <n v="11"/>
    <n v="0.08"/>
    <n v="6.48"/>
    <n v="5.82"/>
    <n v="71.28"/>
  </r>
  <r>
    <n v="6219"/>
    <n v="91440"/>
    <s v="Craig Burns"/>
    <s v="Road Cargo"/>
    <x v="1"/>
    <x v="3"/>
    <s v="Low"/>
    <s v="Reisling"/>
    <x v="0"/>
    <x v="4"/>
    <s v="Robert Oatley Signature Chardonnay 2013"/>
    <s v="Large Crate"/>
    <s v="Liverpool"/>
    <x v="825"/>
    <d v="2012-11-14T00:00:00"/>
    <n v="18"/>
    <n v="7.0000000000000007E-2"/>
    <n v="155.99"/>
    <n v="8.99"/>
    <n v="2807.82"/>
  </r>
  <r>
    <n v="6220"/>
    <n v="91440"/>
    <s v="Barbara Wells"/>
    <s v="Express Road Cargo"/>
    <x v="0"/>
    <x v="3"/>
    <s v="Low"/>
    <s v="Shiraz"/>
    <x v="0"/>
    <x v="4"/>
    <s v="Sutter Home Pink Moscato"/>
    <s v="Large Crate"/>
    <s v="Orange"/>
    <x v="825"/>
    <d v="2012-11-17T00:00:00"/>
    <n v="34"/>
    <n v="0.09"/>
    <n v="17.7"/>
    <n v="9.4700000000000006"/>
    <n v="601.79999999999995"/>
  </r>
  <r>
    <n v="6221"/>
    <n v="91440"/>
    <s v="Barbara Wells"/>
    <s v="Express Road Cargo"/>
    <x v="0"/>
    <x v="3"/>
    <s v="Low"/>
    <s v="Pinot Noir"/>
    <x v="0"/>
    <x v="4"/>
    <s v="Chateau de Campuget Costieres de Nimes Tradition Rose 2015"/>
    <s v="Mini Crate"/>
    <s v="Liverpool"/>
    <x v="825"/>
    <d v="2012-11-15T00:00:00"/>
    <n v="32"/>
    <n v="0.01"/>
    <n v="135.31"/>
    <n v="35"/>
    <n v="4329.92"/>
  </r>
  <r>
    <n v="6222"/>
    <n v="87088"/>
    <s v="Paul Howard"/>
    <s v="Express Road Cargo"/>
    <x v="0"/>
    <x v="2"/>
    <s v="High"/>
    <s v="Malbec"/>
    <x v="0"/>
    <x v="4"/>
    <s v="Chateau d'Esclans Whispering Angel Rose 2014"/>
    <s v="Large Crate"/>
    <s v="Perth"/>
    <x v="367"/>
    <d v="2011-01-15T00:00:00"/>
    <n v="3"/>
    <n v="0.03"/>
    <n v="35.94"/>
    <n v="6.66"/>
    <n v="107.82"/>
  </r>
  <r>
    <n v="6223"/>
    <n v="89422"/>
    <s v="Christine Daniels"/>
    <s v="Express Road Cargo"/>
    <x v="0"/>
    <x v="0"/>
    <s v="Low"/>
    <s v="Malbec"/>
    <x v="0"/>
    <x v="4"/>
    <s v="Louis Roederer Cristal Brut 2006"/>
    <s v="Large Crate"/>
    <s v="Logan City"/>
    <x v="368"/>
    <d v="2012-11-21T00:00:00"/>
    <n v="18"/>
    <n v="0.03"/>
    <n v="70.97"/>
    <n v="3.5"/>
    <n v="1277.46"/>
  </r>
  <r>
    <n v="6224"/>
    <n v="89422"/>
    <s v="Christine Daniels"/>
    <s v="Express Road Cargo"/>
    <x v="1"/>
    <x v="0"/>
    <s v="Low"/>
    <s v="Pinot Gris"/>
    <x v="0"/>
    <x v="2"/>
    <s v="Cloudy Bay Sauvignon Blanc 2015"/>
    <s v="Standard Size Crate"/>
    <s v="Townsville"/>
    <x v="368"/>
    <d v="2012-11-23T00:00:00"/>
    <n v="1"/>
    <n v="0.02"/>
    <n v="8.32"/>
    <n v="2.38"/>
    <n v="8.32"/>
  </r>
  <r>
    <n v="6225"/>
    <n v="89422"/>
    <s v="Christine Daniels"/>
    <s v="Express Road Cargo"/>
    <x v="1"/>
    <x v="0"/>
    <s v="Low"/>
    <s v="Sauvignon Blanc"/>
    <x v="0"/>
    <x v="2"/>
    <s v="Lincourt Courtney's Chardonnay 2012"/>
    <s v="Large Crate"/>
    <s v="Gold Coast"/>
    <x v="368"/>
    <d v="2012-11-21T00:00:00"/>
    <n v="43"/>
    <n v="0.1"/>
    <n v="49.99"/>
    <n v="19.989999999999998"/>
    <n v="2149.5700000000002"/>
  </r>
  <r>
    <n v="6226"/>
    <n v="89422"/>
    <s v="Marie Sims"/>
    <s v="Air Cargo"/>
    <x v="2"/>
    <x v="0"/>
    <s v="Low"/>
    <s v="Grenache Rose"/>
    <x v="0"/>
    <x v="2"/>
    <s v="Domaine Lafond Roc-Epine Tavel Rose 2014"/>
    <s v="Small Crate"/>
    <s v="Brisbane"/>
    <x v="368"/>
    <d v="2012-11-24T00:00:00"/>
    <n v="29"/>
    <n v="0.03"/>
    <n v="880.98"/>
    <n v="44.55"/>
    <n v="25548.420000000002"/>
  </r>
  <r>
    <n v="6227"/>
    <n v="85824"/>
    <s v="Joshua Fuller"/>
    <s v="Express Road Cargo"/>
    <x v="1"/>
    <x v="2"/>
    <s v="High"/>
    <s v="Pinot Gris"/>
    <x v="0"/>
    <x v="2"/>
    <s v="Leeuwin Estate Art Series Chardonnay 2012"/>
    <s v="Large Crate"/>
    <s v="Freemantle"/>
    <x v="1242"/>
    <d v="2013-09-01T00:00:00"/>
    <n v="24"/>
    <n v="0.09"/>
    <n v="26.31"/>
    <n v="5.89"/>
    <n v="631.43999999999994"/>
  </r>
  <r>
    <n v="6228"/>
    <n v="91263"/>
    <s v="Gerald Miller"/>
    <s v="Express Road Cargo"/>
    <x v="0"/>
    <x v="3"/>
    <s v="High"/>
    <s v="Cabernet Sauvignon"/>
    <x v="0"/>
    <x v="2"/>
    <s v="Miraval Rose 2014"/>
    <s v="Large Crate"/>
    <s v="Wollongong"/>
    <x v="1122"/>
    <d v="2010-09-19T00:00:00"/>
    <n v="13"/>
    <n v="0.01"/>
    <n v="26.17"/>
    <n v="1.39"/>
    <n v="340.21000000000004"/>
  </r>
  <r>
    <n v="6229"/>
    <n v="88280"/>
    <s v="Jerry Hanson"/>
    <s v="Express Road Cargo"/>
    <x v="1"/>
    <x v="1"/>
    <s v="Medium"/>
    <s v="Reisling"/>
    <x v="0"/>
    <x v="2"/>
    <s v="Leeuwin Estate Art Series Chardonnay 2012"/>
    <s v="Loose Wrap"/>
    <s v="Launceston"/>
    <x v="1180"/>
    <d v="2010-08-29T00:00:00"/>
    <n v="11"/>
    <n v="0.05"/>
    <n v="20.99"/>
    <n v="4.8099999999999996"/>
    <n v="230.89"/>
  </r>
  <r>
    <n v="6230"/>
    <n v="86032"/>
    <s v="Mary Hudson"/>
    <s v="Express Road Cargo"/>
    <x v="2"/>
    <x v="2"/>
    <s v="Low"/>
    <s v="Champagne"/>
    <x v="0"/>
    <x v="2"/>
    <s v="Belle Glos Oeil de Perdrix Pinot Noir Blanc 2014"/>
    <s v="Standard Size Crate"/>
    <s v="Mandurah"/>
    <x v="319"/>
    <d v="2013-11-05T00:00:00"/>
    <n v="16"/>
    <n v="0.09"/>
    <n v="6.64"/>
    <n v="4.95"/>
    <n v="106.24"/>
  </r>
  <r>
    <n v="6231"/>
    <n v="86032"/>
    <s v="Deborah Ramirez"/>
    <s v="Express Road Cargo"/>
    <x v="1"/>
    <x v="1"/>
    <s v="Low"/>
    <s v="Pinot Gris"/>
    <x v="0"/>
    <x v="2"/>
    <s v="Hewitson LuLu Sauvignon Blanc 2014"/>
    <s v="Large Crate"/>
    <s v="Victor Harbor"/>
    <x v="319"/>
    <d v="2013-11-05T00:00:00"/>
    <n v="20"/>
    <n v="0.04"/>
    <n v="110.99"/>
    <n v="2.5"/>
    <n v="2219.7999999999997"/>
  </r>
  <r>
    <n v="6232"/>
    <n v="86032"/>
    <s v="Philip Sims"/>
    <s v="Express Road Cargo"/>
    <x v="0"/>
    <x v="1"/>
    <s v="Low"/>
    <s v="Zinfandel"/>
    <x v="0"/>
    <x v="2"/>
    <s v="Simonnet-Febvre Cremant de Bourgogne Blanc"/>
    <s v="Full Container"/>
    <s v="Canberra"/>
    <x v="319"/>
    <d v="2013-11-06T00:00:00"/>
    <n v="41"/>
    <n v="0.05"/>
    <n v="2.98"/>
    <n v="1.58"/>
    <n v="122.17999999999999"/>
  </r>
  <r>
    <n v="6233"/>
    <n v="87158"/>
    <s v="Louis Ortiz"/>
    <s v="Express Road Cargo"/>
    <x v="2"/>
    <x v="3"/>
    <s v="Not Specified"/>
    <s v="Sangiovese Rose"/>
    <x v="0"/>
    <x v="2"/>
    <s v="Locations by Dave Phinney F Rose&quot;"/>
    <s v="Full Container"/>
    <s v="Grafton"/>
    <x v="731"/>
    <d v="2013-07-03T00:00:00"/>
    <n v="15"/>
    <n v="0"/>
    <n v="70.709999999999994"/>
    <n v="37.58"/>
    <n v="1060.6499999999999"/>
  </r>
  <r>
    <n v="6234"/>
    <n v="87158"/>
    <s v="Louis Ortiz"/>
    <s v="Road Cargo"/>
    <x v="1"/>
    <x v="3"/>
    <s v="Not Specified"/>
    <s v="Reisling"/>
    <x v="0"/>
    <x v="2"/>
    <s v="Robert Oatley Signature Chardonnay 2013"/>
    <s v="Large Crate"/>
    <s v="Armidale"/>
    <x v="731"/>
    <d v="2013-07-04T00:00:00"/>
    <n v="6"/>
    <n v="7.0000000000000007E-2"/>
    <n v="65.989999999999995"/>
    <n v="8.99"/>
    <n v="395.93999999999994"/>
  </r>
  <r>
    <n v="6235"/>
    <n v="91483"/>
    <s v="Thomas Stephens"/>
    <s v="Express Road Cargo"/>
    <x v="2"/>
    <x v="3"/>
    <s v="Medium"/>
    <s v="Champagne"/>
    <x v="0"/>
    <x v="2"/>
    <s v="Gerard Bertrand Cote des Roses Rose 2014"/>
    <s v="Loose Wrap"/>
    <s v="Broken Hill"/>
    <x v="1145"/>
    <d v="2012-05-05T00:00:00"/>
    <n v="8"/>
    <n v="0.04"/>
    <n v="9.77"/>
    <n v="6.02"/>
    <n v="78.16"/>
  </r>
  <r>
    <n v="6236"/>
    <n v="91191"/>
    <s v="Raymond Hall"/>
    <s v="Express Road Cargo"/>
    <x v="0"/>
    <x v="1"/>
    <s v="Low"/>
    <s v="Cabernet Sauvignon"/>
    <x v="0"/>
    <x v="2"/>
    <s v="Roederer Estate Brut"/>
    <s v="Large Crate"/>
    <s v="Canberra"/>
    <x v="1328"/>
    <d v="2013-06-12T00:00:00"/>
    <n v="16"/>
    <n v="0.1"/>
    <n v="4.28"/>
    <n v="5.17"/>
    <n v="68.48"/>
  </r>
  <r>
    <n v="6237"/>
    <n v="91191"/>
    <s v="Raymond Hall"/>
    <s v="Road Cargo"/>
    <x v="1"/>
    <x v="1"/>
    <s v="Low"/>
    <s v="Pinot Gris"/>
    <x v="0"/>
    <x v="2"/>
    <s v="Robert Oatley Sauvignon Blanc 2013"/>
    <s v="Large Crate"/>
    <s v="Canberra"/>
    <x v="1328"/>
    <d v="2013-06-12T00:00:00"/>
    <n v="12"/>
    <n v="0.05"/>
    <n v="175.99"/>
    <n v="4.99"/>
    <n v="2111.88"/>
  </r>
  <r>
    <n v="6238"/>
    <n v="89098"/>
    <s v="Russell Ortiz"/>
    <s v="Express Road Cargo"/>
    <x v="2"/>
    <x v="0"/>
    <s v="Medium"/>
    <s v="Sangiovese Rose"/>
    <x v="0"/>
    <x v="2"/>
    <s v="Bertani Bertarose 2014"/>
    <s v="Large Crate"/>
    <s v="Cairns"/>
    <x v="369"/>
    <d v="2011-04-17T00:00:00"/>
    <n v="8"/>
    <n v="7.0000000000000007E-2"/>
    <n v="33.979999999999997"/>
    <n v="19.989999999999998"/>
    <n v="271.83999999999997"/>
  </r>
  <r>
    <n v="6239"/>
    <n v="91297"/>
    <s v="Scott Campbell"/>
    <s v="Express Road Cargo"/>
    <x v="0"/>
    <x v="3"/>
    <s v="Critical"/>
    <s v="Malbec"/>
    <x v="0"/>
    <x v="2"/>
    <s v="Pierre Sparr Cremant d'Alsace Reserve Brut Rose"/>
    <s v="Large Crate"/>
    <s v="Lithgow"/>
    <x v="982"/>
    <d v="2010-08-06T00:00:00"/>
    <n v="17"/>
    <n v="0.1"/>
    <n v="10.89"/>
    <n v="4.5"/>
    <n v="185.13"/>
  </r>
  <r>
    <n v="6240"/>
    <n v="87569"/>
    <s v="Earl Fisher"/>
    <s v="Express Road Cargo"/>
    <x v="0"/>
    <x v="3"/>
    <s v="High"/>
    <s v="Shiraz"/>
    <x v="0"/>
    <x v="2"/>
    <s v="Barnard Griffin Rose of Sangiovese 2014"/>
    <s v="Large Crate"/>
    <s v="Newcastle"/>
    <x v="392"/>
    <d v="2010-06-16T00:00:00"/>
    <n v="12"/>
    <n v="0.08"/>
    <n v="17.149999999999999"/>
    <n v="4.96"/>
    <n v="205.79999999999998"/>
  </r>
  <r>
    <n v="6241"/>
    <n v="89640"/>
    <s v="Rachel White"/>
    <s v="Road Cargo"/>
    <x v="2"/>
    <x v="3"/>
    <s v="Critical"/>
    <s v="Cremant"/>
    <x v="0"/>
    <x v="2"/>
    <s v="Chateau d'Esclans Whispering Angel Rose 2014"/>
    <s v="Large Crate"/>
    <s v="Campbeltown"/>
    <x v="327"/>
    <d v="2011-02-17T00:00:00"/>
    <n v="2"/>
    <n v="0.03"/>
    <n v="78.69"/>
    <n v="19.989999999999998"/>
    <n v="157.38"/>
  </r>
  <r>
    <n v="6242"/>
    <n v="88585"/>
    <s v="Larry Fisher"/>
    <s v="Express Road Cargo"/>
    <x v="0"/>
    <x v="1"/>
    <s v="Critical"/>
    <s v="Sangiovese"/>
    <x v="0"/>
    <x v="2"/>
    <s v="Pierre Sparr Cremant d'Alsace Reserve Brut Rose"/>
    <s v="Standard Size Crate"/>
    <s v="Hobart"/>
    <x v="209"/>
    <d v="2013-05-21T00:00:00"/>
    <n v="2"/>
    <n v="7.0000000000000007E-2"/>
    <n v="22.99"/>
    <n v="8.99"/>
    <n v="45.98"/>
  </r>
  <r>
    <n v="6243"/>
    <n v="87607"/>
    <s v="Adam Cox"/>
    <s v="Express Road Cargo"/>
    <x v="2"/>
    <x v="1"/>
    <s v="Critical"/>
    <s v="Champagne"/>
    <x v="0"/>
    <x v="2"/>
    <s v="Belle Glos Oeil de Perdrix Pinot Noir Blanc 2014"/>
    <s v="Loose Wrap"/>
    <s v="Adelaide"/>
    <x v="370"/>
    <d v="2012-04-02T00:00:00"/>
    <n v="8"/>
    <n v="0.08"/>
    <n v="26.64"/>
    <n v="5.3"/>
    <n v="213.12"/>
  </r>
  <r>
    <n v="6244"/>
    <n v="87607"/>
    <s v="Adam Cox"/>
    <s v="Express Road Cargo"/>
    <x v="0"/>
    <x v="1"/>
    <s v="Critical"/>
    <s v="Merlot"/>
    <x v="0"/>
    <x v="2"/>
    <s v="Orin Swift Cellars Fragile Rose 2014"/>
    <s v="Large Crate"/>
    <s v="Victor Harbor"/>
    <x v="370"/>
    <d v="2012-04-02T00:00:00"/>
    <n v="13"/>
    <n v="0"/>
    <n v="9.99"/>
    <n v="4.78"/>
    <n v="129.87"/>
  </r>
  <r>
    <n v="6245"/>
    <n v="87607"/>
    <s v="Adam Cox"/>
    <s v="Express Road Cargo"/>
    <x v="0"/>
    <x v="1"/>
    <s v="Critical"/>
    <s v="Merlot"/>
    <x v="0"/>
    <x v="2"/>
    <s v="Schramsberg Cremant Demi-Sec 2011"/>
    <s v="Full Container"/>
    <s v="Mount Gambier"/>
    <x v="370"/>
    <d v="2012-04-02T00:00:00"/>
    <n v="12"/>
    <n v="7.0000000000000007E-2"/>
    <n v="3.55"/>
    <n v="1.43"/>
    <n v="42.599999999999994"/>
  </r>
  <r>
    <n v="6246"/>
    <n v="89347"/>
    <s v="Mildred Franklin"/>
    <s v="Air Cargo"/>
    <x v="1"/>
    <x v="1"/>
    <s v="Medium"/>
    <s v="Chardonnay"/>
    <x v="0"/>
    <x v="2"/>
    <s v="Robert Oatley Signature Chardonnay 2013"/>
    <s v="Small Crate"/>
    <s v="Adelaide"/>
    <x v="344"/>
    <d v="2011-10-14T00:00:00"/>
    <n v="20"/>
    <n v="0.03"/>
    <n v="400.97"/>
    <n v="48.26"/>
    <n v="8019.4000000000005"/>
  </r>
  <r>
    <n v="6247"/>
    <n v="88195"/>
    <s v="Eugene Reyes"/>
    <s v="Express Road Cargo"/>
    <x v="0"/>
    <x v="1"/>
    <s v="High"/>
    <s v="Shiraz"/>
    <x v="0"/>
    <x v="2"/>
    <s v="Sutter Home Pink Moscato"/>
    <s v="Standard Size Crate"/>
    <s v="Canberra"/>
    <x v="1258"/>
    <d v="2013-08-05T00:00:00"/>
    <n v="9"/>
    <n v="0.03"/>
    <n v="10.98"/>
    <n v="3.37"/>
    <n v="98.820000000000007"/>
  </r>
  <r>
    <n v="6248"/>
    <n v="88689"/>
    <s v="Scott Campbell"/>
    <s v="Air Cargo"/>
    <x v="2"/>
    <x v="1"/>
    <s v="Low"/>
    <s v="Champagne"/>
    <x v="0"/>
    <x v="2"/>
    <s v="Chateau d'Esclans Whispering Angel Rose 2014"/>
    <s v="Small Crate"/>
    <s v="Devonport"/>
    <x v="371"/>
    <d v="2012-09-11T00:00:00"/>
    <n v="19"/>
    <n v="0.09"/>
    <n v="550.98"/>
    <n v="64.59"/>
    <n v="10468.620000000001"/>
  </r>
  <r>
    <n v="6249"/>
    <n v="87163"/>
    <s v="Jeffrey Hill"/>
    <s v="Express Road Cargo"/>
    <x v="2"/>
    <x v="3"/>
    <s v="Not Specified"/>
    <s v="Champagne"/>
    <x v="0"/>
    <x v="2"/>
    <s v="La Playa Estate Cabernet Sauvignon Rose 2015"/>
    <s v="Large Crate"/>
    <s v="Armidale"/>
    <x v="1009"/>
    <d v="2011-06-25T00:00:00"/>
    <n v="12"/>
    <n v="0.03"/>
    <n v="9.3800000000000008"/>
    <n v="4.93"/>
    <n v="112.56"/>
  </r>
  <r>
    <n v="6250"/>
    <n v="87163"/>
    <s v="Christopher Stone"/>
    <s v="Air Cargo"/>
    <x v="0"/>
    <x v="2"/>
    <s v="Not Specified"/>
    <s v="Shiraz"/>
    <x v="0"/>
    <x v="2"/>
    <s v="Sutter Home Pink Moscato"/>
    <s v="Extra Large Crate"/>
    <s v="Bunbury"/>
    <x v="1009"/>
    <d v="2011-06-24T00:00:00"/>
    <n v="15"/>
    <n v="0.04"/>
    <n v="208.16"/>
    <n v="68.02"/>
    <n v="3122.4"/>
  </r>
  <r>
    <n v="6251"/>
    <n v="91261"/>
    <s v="Gerald Miller"/>
    <s v="Air Cargo"/>
    <x v="2"/>
    <x v="3"/>
    <s v="Critical"/>
    <s v="Cremant"/>
    <x v="0"/>
    <x v="2"/>
    <s v="Domaine Lafond Roc-Epine Tavel Rose 2014"/>
    <s v="Extra Large Crate"/>
    <s v="Campbeltown"/>
    <x v="963"/>
    <d v="2010-02-25T00:00:00"/>
    <n v="12"/>
    <n v="0"/>
    <n v="300.98"/>
    <n v="164.73"/>
    <n v="3611.76"/>
  </r>
  <r>
    <n v="6252"/>
    <n v="91261"/>
    <s v="Gerald Miller"/>
    <s v="Express Road Cargo"/>
    <x v="0"/>
    <x v="3"/>
    <s v="Critical"/>
    <s v="Shiraz"/>
    <x v="0"/>
    <x v="2"/>
    <s v="Bollinger Brut Special Cuvee"/>
    <s v="Full Container"/>
    <s v="Campbeltown"/>
    <x v="963"/>
    <d v="2010-02-26T00:00:00"/>
    <n v="1"/>
    <n v="0.09"/>
    <n v="2.94"/>
    <n v="0.96"/>
    <n v="2.94"/>
  </r>
  <r>
    <n v="6253"/>
    <n v="89467"/>
    <s v="Mark Morales"/>
    <s v="Express Road Cargo"/>
    <x v="0"/>
    <x v="2"/>
    <s v="Not Specified"/>
    <s v="Sangiovese"/>
    <x v="0"/>
    <x v="2"/>
    <s v="Orin Swift Cellars Fragile Rose 2014"/>
    <s v="Large Crate"/>
    <s v="Mandurah"/>
    <x v="369"/>
    <d v="2011-04-15T00:00:00"/>
    <n v="13"/>
    <n v="0.08"/>
    <n v="59.98"/>
    <n v="3.99"/>
    <n v="779.74"/>
  </r>
  <r>
    <n v="6254"/>
    <n v="89467"/>
    <s v="Jerry Patterson"/>
    <s v="Express Road Cargo"/>
    <x v="1"/>
    <x v="1"/>
    <s v="Not Specified"/>
    <s v="Pinot Gris"/>
    <x v="0"/>
    <x v="2"/>
    <s v="Dog Point Vineyard Sauvignon Blanc 2014"/>
    <s v="Large Crate"/>
    <s v="Port Lincoln"/>
    <x v="369"/>
    <d v="2011-04-17T00:00:00"/>
    <n v="5"/>
    <n v="0.01"/>
    <n v="115.99"/>
    <n v="2.5"/>
    <n v="579.94999999999993"/>
  </r>
  <r>
    <n v="6255"/>
    <n v="86625"/>
    <s v="Phillip Rose"/>
    <s v="Express Road Cargo"/>
    <x v="0"/>
    <x v="1"/>
    <s v="High"/>
    <s v="Cabernet Sauvignon"/>
    <x v="0"/>
    <x v="2"/>
    <s v="Simonnet-Febvre Cremant de Bourgogne Blanc"/>
    <s v="Large Crate"/>
    <s v="Victor Harbor"/>
    <x v="492"/>
    <d v="2013-02-19T00:00:00"/>
    <n v="9"/>
    <n v="0.05"/>
    <n v="60.22"/>
    <n v="3.5"/>
    <n v="541.98"/>
  </r>
  <r>
    <n v="6256"/>
    <n v="87031"/>
    <s v="Jeremy Phillips"/>
    <s v="Express Road Cargo"/>
    <x v="0"/>
    <x v="1"/>
    <s v="Low"/>
    <s v="Cabernet Sauvignon"/>
    <x v="0"/>
    <x v="2"/>
    <s v="Belle Glos Oeil de Perdrix Pinot Noir Blanc 2014"/>
    <s v="Large Crate"/>
    <s v="Bendigo"/>
    <x v="1336"/>
    <d v="2010-07-12T00:00:00"/>
    <n v="7"/>
    <n v="0.02"/>
    <n v="5.81"/>
    <n v="8.49"/>
    <n v="40.669999999999995"/>
  </r>
  <r>
    <n v="6257"/>
    <n v="88338"/>
    <s v="Kenneth Wheeler"/>
    <s v="Express Road Cargo"/>
    <x v="0"/>
    <x v="2"/>
    <s v="Low"/>
    <s v="Merlot"/>
    <x v="0"/>
    <x v="2"/>
    <s v="Miraval Rose 2014"/>
    <s v="Full Container"/>
    <s v="Perth"/>
    <x v="565"/>
    <d v="2013-10-05T00:00:00"/>
    <n v="22"/>
    <n v="0.1"/>
    <n v="2.1800000000000002"/>
    <n v="5"/>
    <n v="47.96"/>
  </r>
  <r>
    <n v="6258"/>
    <n v="88330"/>
    <s v="Heather Hart"/>
    <s v="Express Road Cargo"/>
    <x v="0"/>
    <x v="2"/>
    <s v="Low"/>
    <s v="Cabernet Sauvignon"/>
    <x v="0"/>
    <x v="2"/>
    <s v="Langlois Chateau Cremant de Loire Brut"/>
    <s v="Full Container"/>
    <s v="Albany"/>
    <x v="1080"/>
    <d v="2010-10-01T00:00:00"/>
    <n v="4"/>
    <n v="0.06"/>
    <n v="5.18"/>
    <n v="2.04"/>
    <n v="20.72"/>
  </r>
  <r>
    <n v="6259"/>
    <n v="88129"/>
    <s v="Dorothy Roberts"/>
    <s v="Express Road Cargo"/>
    <x v="0"/>
    <x v="2"/>
    <s v="Low"/>
    <s v="Pinot Noir"/>
    <x v="0"/>
    <x v="2"/>
    <s v="Simonnet-Febvre Cremant de Bourgogne Blanc"/>
    <s v="Large Crate"/>
    <s v="Freemantle"/>
    <x v="569"/>
    <d v="2012-06-05T00:00:00"/>
    <n v="1"/>
    <n v="0.03"/>
    <n v="16.98"/>
    <n v="12.39"/>
    <n v="16.98"/>
  </r>
  <r>
    <n v="6260"/>
    <n v="88129"/>
    <s v="Norma Nichols"/>
    <s v="Road Cargo"/>
    <x v="0"/>
    <x v="2"/>
    <s v="Low"/>
    <s v="Sangiovese"/>
    <x v="0"/>
    <x v="2"/>
    <s v="Marques de Caceres Rioja Rosado 2014"/>
    <s v="Loose Wrap"/>
    <s v="Mandurah"/>
    <x v="569"/>
    <d v="2012-06-05T00:00:00"/>
    <n v="4"/>
    <n v="0.03"/>
    <n v="225.04"/>
    <n v="11.79"/>
    <n v="900.16"/>
  </r>
  <r>
    <n v="6261"/>
    <n v="88129"/>
    <s v="Norma Nichols"/>
    <s v="Express Road Cargo"/>
    <x v="1"/>
    <x v="2"/>
    <s v="Low"/>
    <s v="Pinot Gris"/>
    <x v="0"/>
    <x v="2"/>
    <s v="Lincourt Courtney's Chardonnay 2012"/>
    <s v="Loose Wrap"/>
    <s v="Mandurah"/>
    <x v="569"/>
    <d v="2012-06-08T00:00:00"/>
    <n v="17"/>
    <n v="0.05"/>
    <n v="9.49"/>
    <n v="5.76"/>
    <n v="161.33000000000001"/>
  </r>
  <r>
    <n v="6262"/>
    <n v="91424"/>
    <s v="Howard Alexander"/>
    <s v="Express Road Cargo"/>
    <x v="0"/>
    <x v="3"/>
    <s v="Critical"/>
    <s v="Shiraz"/>
    <x v="0"/>
    <x v="2"/>
    <s v="Louis Roederer Cristal Brut with Gift Box 2007"/>
    <s v="Large Crate"/>
    <s v="Lithgow"/>
    <x v="891"/>
    <d v="2010-03-08T00:00:00"/>
    <n v="4"/>
    <n v="0.02"/>
    <n v="161.55000000000001"/>
    <n v="19.989999999999998"/>
    <n v="646.20000000000005"/>
  </r>
  <r>
    <n v="6263"/>
    <n v="87949"/>
    <s v="Larry Fields"/>
    <s v="Air Cargo"/>
    <x v="2"/>
    <x v="2"/>
    <s v="Low"/>
    <s v="Cremant"/>
    <x v="0"/>
    <x v="2"/>
    <s v="Chateau de Campuget Costieres de Nimes Tradition Rose 2015"/>
    <s v="Extra Large Crate"/>
    <s v="Rockingham"/>
    <x v="1277"/>
    <d v="2013-01-02T00:00:00"/>
    <n v="1"/>
    <n v="0"/>
    <n v="291.73"/>
    <n v="48.8"/>
    <n v="291.73"/>
  </r>
  <r>
    <n v="6264"/>
    <n v="87949"/>
    <s v="Larry Fields"/>
    <s v="Air Cargo"/>
    <x v="2"/>
    <x v="2"/>
    <s v="Low"/>
    <s v="Cremant"/>
    <x v="0"/>
    <x v="2"/>
    <s v="Chateau D'Aqueria Tavel Rose 2013"/>
    <s v="Extra Large Crate"/>
    <s v="Rockingham"/>
    <x v="1277"/>
    <d v="2013-01-04T00:00:00"/>
    <n v="12"/>
    <n v="7.0000000000000007E-2"/>
    <n v="100.98"/>
    <n v="45"/>
    <n v="1211.76"/>
  </r>
  <r>
    <n v="6265"/>
    <n v="87946"/>
    <s v="Larry Fields"/>
    <s v="Express Road Cargo"/>
    <x v="0"/>
    <x v="2"/>
    <s v="Low"/>
    <s v="Malbec"/>
    <x v="0"/>
    <x v="2"/>
    <s v="Jean-Baptiste Adam Les Natures Cremant d'Alsace Brut"/>
    <s v="Large Crate"/>
    <s v="Rockingham"/>
    <x v="97"/>
    <d v="2010-01-09T00:00:00"/>
    <n v="8"/>
    <n v="0.05"/>
    <n v="155.06"/>
    <n v="7.07"/>
    <n v="1240.48"/>
  </r>
  <r>
    <n v="6266"/>
    <n v="86641"/>
    <s v="Patricia Hunt"/>
    <s v="Express Road Cargo"/>
    <x v="1"/>
    <x v="2"/>
    <s v="Medium"/>
    <s v="Pinot Gris"/>
    <x v="0"/>
    <x v="2"/>
    <s v="Robert Oatley Sauvignon Blanc 2013"/>
    <s v="Large Crate"/>
    <s v="Perth"/>
    <x v="387"/>
    <d v="2011-02-28T00:00:00"/>
    <n v="1"/>
    <n v="0.01"/>
    <n v="20.95"/>
    <n v="5.99"/>
    <n v="20.95"/>
  </r>
  <r>
    <n v="6267"/>
    <n v="86641"/>
    <s v="Patricia Hunt"/>
    <s v="Road Cargo"/>
    <x v="0"/>
    <x v="2"/>
    <s v="Medium"/>
    <s v="Shiraz"/>
    <x v="0"/>
    <x v="2"/>
    <s v="Chateau Gaudrelle Cremant d'Loire Brut"/>
    <s v="Large Crate"/>
    <s v="Rockingham"/>
    <x v="387"/>
    <d v="2011-02-27T00:00:00"/>
    <n v="3"/>
    <n v="0.08"/>
    <n v="55.98"/>
    <n v="13.88"/>
    <n v="167.94"/>
  </r>
  <r>
    <n v="6268"/>
    <n v="86641"/>
    <s v="Patricia Hunt"/>
    <s v="Express Road Cargo"/>
    <x v="0"/>
    <x v="2"/>
    <s v="Medium"/>
    <s v="Zinfandel"/>
    <x v="0"/>
    <x v="2"/>
    <s v="Belle Glos Oeil de Perdrix Pinot Noir Blanc 2014"/>
    <s v="Mini Crate"/>
    <s v="Geraldton"/>
    <x v="387"/>
    <d v="2011-02-28T00:00:00"/>
    <n v="5"/>
    <n v="0.1"/>
    <n v="80.98"/>
    <n v="35"/>
    <n v="404.90000000000003"/>
  </r>
  <r>
    <n v="6269"/>
    <n v="89202"/>
    <s v="Ruby Harris"/>
    <s v="Road Cargo"/>
    <x v="1"/>
    <x v="2"/>
    <s v="Medium"/>
    <s v="Pinot Gris"/>
    <x v="0"/>
    <x v="2"/>
    <s v="Rombauer Chardonnay 2014"/>
    <s v="Large Crate"/>
    <s v="Rockingham"/>
    <x v="785"/>
    <d v="2010-07-22T00:00:00"/>
    <n v="8"/>
    <n v="0.09"/>
    <n v="125.99"/>
    <n v="7.69"/>
    <n v="1007.92"/>
  </r>
  <r>
    <n v="6270"/>
    <n v="86779"/>
    <s v="Albert Peters"/>
    <s v="Express Road Cargo"/>
    <x v="0"/>
    <x v="1"/>
    <s v="Medium"/>
    <s v="Zinfandel"/>
    <x v="0"/>
    <x v="2"/>
    <s v="Dopff &amp; Irion Cremant Rose Brut"/>
    <s v="Full Container"/>
    <s v="Mildura"/>
    <x v="38"/>
    <d v="2013-01-01T00:00:00"/>
    <n v="3"/>
    <n v="0.01"/>
    <n v="36.549999999999997"/>
    <n v="13.89"/>
    <n v="109.64999999999999"/>
  </r>
  <r>
    <n v="6271"/>
    <n v="86670"/>
    <s v="Anthony Hunt"/>
    <s v="Express Road Cargo"/>
    <x v="0"/>
    <x v="1"/>
    <s v="High"/>
    <s v="Shiraz"/>
    <x v="0"/>
    <x v="2"/>
    <s v="Francis Ford Coppola Sofia Rose 2014"/>
    <s v="Large Crate"/>
    <s v="Bendigo"/>
    <x v="1245"/>
    <d v="2011-08-05T00:00:00"/>
    <n v="10"/>
    <n v="0.01"/>
    <n v="5.34"/>
    <n v="2.99"/>
    <n v="53.4"/>
  </r>
  <r>
    <n v="6272"/>
    <n v="88560"/>
    <s v="Bobby Perkins"/>
    <s v="Express Road Cargo"/>
    <x v="1"/>
    <x v="0"/>
    <s v="Medium"/>
    <s v="Reisling"/>
    <x v="0"/>
    <x v="2"/>
    <s v="Giesen Sauvignon Blanc 2014"/>
    <s v="Standard Size Crate"/>
    <s v="Darwin"/>
    <x v="30"/>
    <d v="2011-11-26T00:00:00"/>
    <n v="43"/>
    <n v="0"/>
    <n v="45.19"/>
    <n v="1.99"/>
    <n v="1943.1699999999998"/>
  </r>
  <r>
    <n v="6273"/>
    <n v="88567"/>
    <s v="Bobby Perkins"/>
    <s v="Express Road Cargo"/>
    <x v="1"/>
    <x v="0"/>
    <s v="Medium"/>
    <s v="Sauvignon Blanc"/>
    <x v="0"/>
    <x v="2"/>
    <s v="Rombauer Chardonnay 2014"/>
    <s v="Standard Size Crate"/>
    <s v="Palmerston"/>
    <x v="1310"/>
    <d v="2013-11-26T00:00:00"/>
    <n v="21"/>
    <n v="0.03"/>
    <n v="45.19"/>
    <n v="1.99"/>
    <n v="948.99"/>
  </r>
  <r>
    <n v="6274"/>
    <n v="90328"/>
    <s v="Eric Mcdonald"/>
    <s v="Road Cargo"/>
    <x v="0"/>
    <x v="2"/>
    <s v="Critical"/>
    <s v="Sangiovese"/>
    <x v="0"/>
    <x v="2"/>
    <s v="Lucien Albrecht Cremant d'Alsace Brut"/>
    <s v="Large Crate"/>
    <s v="Bunbury"/>
    <x v="372"/>
    <d v="2011-02-23T00:00:00"/>
    <n v="1"/>
    <n v="0.05"/>
    <n v="4.9800000000000004"/>
    <n v="4.8600000000000003"/>
    <n v="4.9800000000000004"/>
  </r>
  <r>
    <n v="6275"/>
    <n v="90328"/>
    <s v="Eric Mcdonald"/>
    <s v="Express Road Cargo"/>
    <x v="0"/>
    <x v="2"/>
    <s v="Critical"/>
    <s v="Cabernet Sauvignon"/>
    <x v="0"/>
    <x v="2"/>
    <s v="La Playa Estate Cabernet Sauvignon Rose 2015"/>
    <s v="Standard Size Crate"/>
    <s v="Bunbury"/>
    <x v="372"/>
    <d v="2011-02-24T00:00:00"/>
    <n v="10"/>
    <n v="0.03"/>
    <n v="3.57"/>
    <n v="4.17"/>
    <n v="35.699999999999996"/>
  </r>
  <r>
    <n v="6276"/>
    <n v="90328"/>
    <s v="Eric Mcdonald"/>
    <s v="Express Road Cargo"/>
    <x v="0"/>
    <x v="2"/>
    <s v="Critical"/>
    <s v="Merlot"/>
    <x v="0"/>
    <x v="2"/>
    <s v="Dopff &amp; Irion Cremant Rose Brut"/>
    <s v="Full Container"/>
    <s v="Rockingham"/>
    <x v="372"/>
    <d v="2011-02-24T00:00:00"/>
    <n v="5"/>
    <n v="0.06"/>
    <n v="3.28"/>
    <n v="3.97"/>
    <n v="16.399999999999999"/>
  </r>
  <r>
    <n v="6277"/>
    <n v="90358"/>
    <s v="Steve Cruz"/>
    <s v="Express Road Cargo"/>
    <x v="0"/>
    <x v="2"/>
    <s v="Medium"/>
    <s v="Pinot Noir"/>
    <x v="0"/>
    <x v="2"/>
    <s v="Laurent-Perrier Brut Millesime 2006"/>
    <s v="Large Crate"/>
    <s v="Geraldton"/>
    <x v="1107"/>
    <d v="2013-05-22T00:00:00"/>
    <n v="10"/>
    <n v="7.0000000000000007E-2"/>
    <n v="12.21"/>
    <n v="4.8099999999999996"/>
    <n v="122.10000000000001"/>
  </r>
  <r>
    <n v="6278"/>
    <n v="86843"/>
    <s v="Nicholas Gray"/>
    <s v="Express Road Cargo"/>
    <x v="0"/>
    <x v="1"/>
    <s v="Low"/>
    <s v="Malbec"/>
    <x v="0"/>
    <x v="2"/>
    <s v="Miraval Rose (1.5 Liter Magnum) 2014"/>
    <s v="Large Crate"/>
    <s v="Launceston"/>
    <x v="979"/>
    <d v="2013-01-23T00:00:00"/>
    <n v="9"/>
    <n v="7.0000000000000007E-2"/>
    <n v="4.13"/>
    <n v="6.89"/>
    <n v="37.17"/>
  </r>
  <r>
    <n v="6279"/>
    <n v="86072"/>
    <s v="Gregory Moreno"/>
    <s v="Express Road Cargo"/>
    <x v="0"/>
    <x v="1"/>
    <s v="High"/>
    <s v="Sangiovese"/>
    <x v="0"/>
    <x v="2"/>
    <s v="Domaine Lafage Miraflors Rose 2013"/>
    <s v="Large Crate"/>
    <s v="Bendigo"/>
    <x v="314"/>
    <d v="2012-12-03T00:00:00"/>
    <n v="16"/>
    <n v="0.03"/>
    <n v="14.48"/>
    <n v="6.46"/>
    <n v="231.68"/>
  </r>
  <r>
    <n v="6280"/>
    <n v="88591"/>
    <s v="Diane Howard"/>
    <s v="Express Road Cargo"/>
    <x v="1"/>
    <x v="2"/>
    <s v="Low"/>
    <s v="Chardonnay"/>
    <x v="0"/>
    <x v="2"/>
    <s v="Dog Point Vineyard Sauvignon Blanc 2014"/>
    <s v="Loose Wrap"/>
    <s v="Freemantle"/>
    <x v="661"/>
    <d v="2011-01-08T00:00:00"/>
    <n v="8"/>
    <n v="0.01"/>
    <n v="13.99"/>
    <n v="7.51"/>
    <n v="111.92"/>
  </r>
  <r>
    <n v="6281"/>
    <n v="87368"/>
    <s v="Patrick Garcia"/>
    <s v="Road Cargo"/>
    <x v="0"/>
    <x v="1"/>
    <s v="High"/>
    <s v="Merlot"/>
    <x v="0"/>
    <x v="2"/>
    <s v="Schramsberg Cremant Demi-Sec 2011"/>
    <s v="Large Crate"/>
    <s v="Benalla"/>
    <x v="502"/>
    <d v="2011-10-31T00:00:00"/>
    <n v="18"/>
    <n v="0.02"/>
    <n v="232.58"/>
    <n v="19.989999999999998"/>
    <n v="4186.4400000000005"/>
  </r>
  <r>
    <n v="6282"/>
    <n v="87368"/>
    <s v="Patrick Garcia"/>
    <s v="Express Road Cargo"/>
    <x v="0"/>
    <x v="1"/>
    <s v="High"/>
    <s v="Shiraz"/>
    <x v="0"/>
    <x v="2"/>
    <s v="Lucien Albrecht Cremant d'Alsace Brut Rose"/>
    <s v="Large Crate"/>
    <s v="Hamilton"/>
    <x v="502"/>
    <d v="2011-10-31T00:00:00"/>
    <n v="14"/>
    <n v="0.08"/>
    <n v="26.17"/>
    <n v="1.39"/>
    <n v="366.38"/>
  </r>
  <r>
    <n v="6283"/>
    <n v="87368"/>
    <s v="Patrick Garcia"/>
    <s v="Express Road Cargo"/>
    <x v="0"/>
    <x v="1"/>
    <s v="High"/>
    <s v="Merlot"/>
    <x v="0"/>
    <x v="2"/>
    <s v="Simonnet-Febvre Cremant de Bourgogne Blanc"/>
    <s v="Large Crate"/>
    <s v="Melbourne"/>
    <x v="502"/>
    <d v="2011-11-01T00:00:00"/>
    <n v="2"/>
    <n v="0"/>
    <n v="15.31"/>
    <n v="8.7799999999999994"/>
    <n v="30.62"/>
  </r>
  <r>
    <n v="6284"/>
    <n v="86289"/>
    <s v="Gerald Powell"/>
    <s v="Express Road Cargo"/>
    <x v="0"/>
    <x v="3"/>
    <s v="Medium"/>
    <s v="Shiraz"/>
    <x v="0"/>
    <x v="2"/>
    <s v="Roederer Estate Brut"/>
    <s v="Large Crate"/>
    <s v="Dubbo"/>
    <x v="21"/>
    <d v="2013-07-11T00:00:00"/>
    <n v="2"/>
    <n v="0.04"/>
    <n v="3.81"/>
    <n v="5.44"/>
    <n v="7.62"/>
  </r>
  <r>
    <n v="6285"/>
    <n v="86284"/>
    <s v="Gerald Powell"/>
    <s v="Express Road Cargo"/>
    <x v="0"/>
    <x v="3"/>
    <s v="Medium"/>
    <s v="Sangiovese"/>
    <x v="0"/>
    <x v="2"/>
    <s v="Chateau Gaudrelle Cremant d'Loire Brut"/>
    <s v="Full Container"/>
    <s v="Dubbo"/>
    <x v="401"/>
    <d v="2010-07-09T00:00:00"/>
    <n v="12"/>
    <n v="0.02"/>
    <n v="4"/>
    <n v="1.3"/>
    <n v="48"/>
  </r>
  <r>
    <n v="6286"/>
    <n v="91389"/>
    <s v="Deborah Diaz"/>
    <s v="Road Cargo"/>
    <x v="0"/>
    <x v="0"/>
    <s v="Critical"/>
    <s v="Sangiovese"/>
    <x v="0"/>
    <x v="2"/>
    <s v="Louis Roederer Cristal Brut with Gift Box 2007"/>
    <s v="Large Crate"/>
    <s v="Mackay"/>
    <x v="1337"/>
    <d v="2010-12-11T00:00:00"/>
    <n v="12"/>
    <n v="0.05"/>
    <n v="122.99"/>
    <n v="19.989999999999998"/>
    <n v="1475.8799999999999"/>
  </r>
  <r>
    <n v="6287"/>
    <n v="87124"/>
    <s v="Douglas Alvarez"/>
    <s v="Express Road Cargo"/>
    <x v="0"/>
    <x v="3"/>
    <s v="Not Specified"/>
    <s v="Cabernet Sauvignon"/>
    <x v="0"/>
    <x v="2"/>
    <s v="Chateau d'Esclans Garrus Rose 2013"/>
    <s v="Large Crate"/>
    <s v="Lithgow"/>
    <x v="908"/>
    <d v="2012-06-12T00:00:00"/>
    <n v="18"/>
    <n v="0.05"/>
    <n v="13.48"/>
    <n v="4.51"/>
    <n v="242.64000000000001"/>
  </r>
  <r>
    <n v="6288"/>
    <n v="86144"/>
    <s v="William Wood"/>
    <s v="Express Road Cargo"/>
    <x v="0"/>
    <x v="1"/>
    <s v="Not Specified"/>
    <s v="Merlot"/>
    <x v="0"/>
    <x v="2"/>
    <s v="Chateau de Campuget Costieres de Nimes Tradition Rose 2015"/>
    <s v="Large Crate"/>
    <s v="Mount Barker"/>
    <x v="374"/>
    <d v="2010-01-15T00:00:00"/>
    <n v="12"/>
    <n v="0"/>
    <n v="8.6"/>
    <n v="6.19"/>
    <n v="103.19999999999999"/>
  </r>
  <r>
    <n v="6289"/>
    <n v="90624"/>
    <s v="Peter Murray"/>
    <s v="Express Road Cargo"/>
    <x v="0"/>
    <x v="3"/>
    <s v="Critical"/>
    <s v="Sangiovese"/>
    <x v="0"/>
    <x v="2"/>
    <s v="La Playa Estate Cabernet Sauvignon Rose 2015"/>
    <s v="Large Crate"/>
    <s v="Lithgow"/>
    <x v="39"/>
    <d v="2010-11-04T00:00:00"/>
    <n v="20"/>
    <n v="0.01"/>
    <n v="30.98"/>
    <n v="9.18"/>
    <n v="619.6"/>
  </r>
  <r>
    <n v="6290"/>
    <n v="90624"/>
    <s v="Terry Diaz"/>
    <s v="Express Road Cargo"/>
    <x v="0"/>
    <x v="1"/>
    <s v="Critical"/>
    <s v="Shiraz"/>
    <x v="0"/>
    <x v="2"/>
    <s v="Langlois Chateau Cremant de Loire Brut"/>
    <s v="Large Crate"/>
    <s v="Port Adelaide"/>
    <x v="39"/>
    <d v="2010-11-06T00:00:00"/>
    <n v="21"/>
    <n v="0.09"/>
    <n v="3.75"/>
    <n v="0.5"/>
    <n v="78.75"/>
  </r>
  <r>
    <n v="6291"/>
    <n v="89176"/>
    <s v="Joseph Hawkins"/>
    <s v="Express Road Cargo"/>
    <x v="1"/>
    <x v="1"/>
    <s v="Critical"/>
    <s v="Chardonnay"/>
    <x v="0"/>
    <x v="2"/>
    <s v="Hewitson LuLu Sauvignon Blanc 2014"/>
    <s v="Large Crate"/>
    <s v="Burnie"/>
    <x v="1154"/>
    <d v="2010-12-27T00:00:00"/>
    <n v="7"/>
    <n v="0.08"/>
    <n v="100.97"/>
    <n v="7.18"/>
    <n v="706.79"/>
  </r>
  <r>
    <n v="6292"/>
    <n v="89176"/>
    <s v="Joseph Hawkins"/>
    <s v="Express Road Cargo"/>
    <x v="2"/>
    <x v="1"/>
    <s v="Critical"/>
    <s v="Grenache Rose"/>
    <x v="0"/>
    <x v="2"/>
    <s v="La Playa Estate Cabernet Sauvignon Rose 2015"/>
    <s v="Standard Size Crate"/>
    <s v="Launceston"/>
    <x v="1154"/>
    <d v="2010-12-27T00:00:00"/>
    <n v="19"/>
    <n v="0"/>
    <n v="13.4"/>
    <n v="4.95"/>
    <n v="254.6"/>
  </r>
  <r>
    <n v="6293"/>
    <n v="87057"/>
    <s v="Maria George"/>
    <s v="Express Road Cargo"/>
    <x v="1"/>
    <x v="0"/>
    <s v="High"/>
    <s v="Reisling"/>
    <x v="0"/>
    <x v="2"/>
    <s v="Villa Maria Private Bin Sauvignon Blanc 2015"/>
    <s v="Standard Size Crate"/>
    <s v="Townsville"/>
    <x v="150"/>
    <d v="2010-08-15T00:00:00"/>
    <n v="8"/>
    <n v="0.01"/>
    <n v="8.33"/>
    <n v="1.99"/>
    <n v="66.64"/>
  </r>
  <r>
    <n v="6294"/>
    <n v="87057"/>
    <s v="Maria George"/>
    <s v="Express Road Cargo"/>
    <x v="1"/>
    <x v="0"/>
    <s v="High"/>
    <s v="Reisling"/>
    <x v="0"/>
    <x v="2"/>
    <s v="Lincourt Courtney's Chardonnay 2012"/>
    <s v="Full Container"/>
    <s v="Maryborough"/>
    <x v="150"/>
    <d v="2010-08-16T00:00:00"/>
    <n v="17"/>
    <n v="0.04"/>
    <n v="85.99"/>
    <n v="0.99"/>
    <n v="1461.83"/>
  </r>
  <r>
    <n v="6295"/>
    <n v="90830"/>
    <s v="Douglas Wagner"/>
    <s v="Express Road Cargo"/>
    <x v="0"/>
    <x v="3"/>
    <s v="Medium"/>
    <s v="Zinfandel"/>
    <x v="0"/>
    <x v="2"/>
    <s v="Bertani Bertarose 2014"/>
    <s v="Large Crate"/>
    <s v="Campbeltown"/>
    <x v="1070"/>
    <d v="2013-06-07T00:00:00"/>
    <n v="8"/>
    <n v="0.02"/>
    <n v="6.48"/>
    <n v="6.74"/>
    <n v="51.84"/>
  </r>
  <r>
    <n v="6296"/>
    <n v="88080"/>
    <s v="Amanda Nguyen"/>
    <s v="Express Road Cargo"/>
    <x v="0"/>
    <x v="1"/>
    <s v="High"/>
    <s v="Sangiovese"/>
    <x v="0"/>
    <x v="2"/>
    <s v="Chateau d'Esclans Garrus Rose 2013"/>
    <s v="Large Crate"/>
    <s v="Launceston"/>
    <x v="228"/>
    <d v="2013-02-09T00:00:00"/>
    <n v="7"/>
    <n v="0.1"/>
    <n v="5.94"/>
    <n v="9.92"/>
    <n v="41.580000000000005"/>
  </r>
  <r>
    <n v="6297"/>
    <n v="88080"/>
    <s v="Amanda Nguyen"/>
    <s v="Express Road Cargo"/>
    <x v="1"/>
    <x v="1"/>
    <s v="High"/>
    <s v="Chardonnay"/>
    <x v="0"/>
    <x v="2"/>
    <s v="Leeuwin Estate Art Series Chardonnay 2012"/>
    <s v="Large Crate"/>
    <s v="Hobart"/>
    <x v="228"/>
    <d v="2013-02-09T00:00:00"/>
    <n v="6"/>
    <n v="0.1"/>
    <n v="65.989999999999995"/>
    <n v="2.5"/>
    <n v="395.93999999999994"/>
  </r>
  <r>
    <n v="6298"/>
    <n v="91260"/>
    <s v="Jack Price"/>
    <s v="Road Cargo"/>
    <x v="0"/>
    <x v="1"/>
    <s v="Low"/>
    <s v="Zinfandel"/>
    <x v="0"/>
    <x v="2"/>
    <s v="Chateau d'Esclans Whispering Angel Rose 2014"/>
    <s v="Large Crate"/>
    <s v="Launceston"/>
    <x v="1310"/>
    <d v="2013-11-29T00:00:00"/>
    <n v="6"/>
    <n v="0.09"/>
    <n v="4.0599999999999996"/>
    <n v="6.89"/>
    <n v="24.36"/>
  </r>
  <r>
    <n v="6299"/>
    <n v="91260"/>
    <s v="Jack Price"/>
    <s v="Express Road Cargo"/>
    <x v="0"/>
    <x v="1"/>
    <s v="Low"/>
    <s v="Pinot Noir"/>
    <x v="0"/>
    <x v="2"/>
    <s v="Locations by Dave Phinney F Rose"/>
    <s v="Large Crate"/>
    <s v="Devonport"/>
    <x v="1310"/>
    <d v="2013-11-28T00:00:00"/>
    <n v="16"/>
    <n v="0.01"/>
    <n v="35.44"/>
    <n v="5.09"/>
    <n v="567.04"/>
  </r>
  <r>
    <n v="6300"/>
    <n v="91260"/>
    <s v="Eric Gutierrez"/>
    <s v="Air Cargo"/>
    <x v="2"/>
    <x v="1"/>
    <s v="Low"/>
    <s v="Cremant"/>
    <x v="0"/>
    <x v="2"/>
    <s v="Francis Ford Coppola Sofia Rose 2014"/>
    <s v="Extra Large Crate"/>
    <s v="Launceston"/>
    <x v="1310"/>
    <d v="2013-11-29T00:00:00"/>
    <n v="11"/>
    <n v="0.01"/>
    <n v="113.98"/>
    <n v="30"/>
    <n v="1253.78"/>
  </r>
  <r>
    <n v="6301"/>
    <n v="91348"/>
    <s v="Jesse Greene"/>
    <s v="Express Road Cargo"/>
    <x v="0"/>
    <x v="1"/>
    <s v="High"/>
    <s v="Merlot"/>
    <x v="0"/>
    <x v="2"/>
    <s v="Locations by Dave Phinney F Rose"/>
    <s v="Full Container"/>
    <s v="Mount Gambier"/>
    <x v="1225"/>
    <d v="2012-12-30T00:00:00"/>
    <n v="7"/>
    <n v="0.09"/>
    <n v="2.78"/>
    <n v="0.97"/>
    <n v="19.459999999999997"/>
  </r>
  <r>
    <n v="6302"/>
    <n v="91348"/>
    <s v="Scott Stevens"/>
    <s v="Express Road Cargo"/>
    <x v="0"/>
    <x v="2"/>
    <s v="High"/>
    <s v="Cabernet Sauvignon"/>
    <x v="0"/>
    <x v="2"/>
    <s v="Marques de Caceres Rioja Rosado 2014"/>
    <s v="Large Crate"/>
    <s v="Busseltol"/>
    <x v="1225"/>
    <d v="2012-12-31T00:00:00"/>
    <n v="25"/>
    <n v="0.01"/>
    <n v="3.69"/>
    <n v="0.5"/>
    <n v="92.25"/>
  </r>
  <r>
    <n v="6303"/>
    <n v="88461"/>
    <s v="David Vasquez"/>
    <s v="Express Road Cargo"/>
    <x v="0"/>
    <x v="2"/>
    <s v="Not Specified"/>
    <s v="Cabernet Sauvignon"/>
    <x v="0"/>
    <x v="2"/>
    <s v="Chateau de Campuget Costieres de Nimes Tradition Rose 2015"/>
    <s v="Standard Size Crate"/>
    <s v="Busseltol"/>
    <x v="1088"/>
    <d v="2010-11-09T00:00:00"/>
    <n v="14"/>
    <n v="0.08"/>
    <n v="13.9"/>
    <n v="7.59"/>
    <n v="194.6"/>
  </r>
  <r>
    <n v="6304"/>
    <n v="90557"/>
    <s v="Edward Thompson"/>
    <s v="Express Road Cargo"/>
    <x v="2"/>
    <x v="3"/>
    <s v="Low"/>
    <s v="Cremant"/>
    <x v="0"/>
    <x v="2"/>
    <s v="Domaine Lafage Miraflors Rose 2013"/>
    <s v="Standard Size Crate"/>
    <s v="Orange"/>
    <x v="536"/>
    <d v="2010-03-26T00:00:00"/>
    <n v="2"/>
    <n v="0.08"/>
    <n v="9.48"/>
    <n v="7.29"/>
    <n v="18.96"/>
  </r>
  <r>
    <n v="6305"/>
    <n v="90557"/>
    <s v="Edward Thompson"/>
    <s v="Express Road Cargo"/>
    <x v="0"/>
    <x v="3"/>
    <s v="Low"/>
    <s v="Malbec"/>
    <x v="0"/>
    <x v="2"/>
    <s v="Belle Glos Oeil de Perdrix Pinot Noir Blanc 2014"/>
    <s v="Large Crate"/>
    <s v="Paramatta"/>
    <x v="536"/>
    <d v="2010-03-28T00:00:00"/>
    <n v="8"/>
    <n v="0.03"/>
    <n v="193.17"/>
    <n v="19.989999999999998"/>
    <n v="1545.36"/>
  </r>
  <r>
    <n v="6306"/>
    <n v="90784"/>
    <s v="Louise Morrison"/>
    <s v="Air Cargo"/>
    <x v="2"/>
    <x v="1"/>
    <s v="High"/>
    <s v="Sangiovese Rose"/>
    <x v="0"/>
    <x v="2"/>
    <s v="Locations by Dave Phinney F Rose&quot;"/>
    <s v="Extra Large Crate"/>
    <s v="Burnie"/>
    <x v="1141"/>
    <d v="2013-11-04T00:00:00"/>
    <n v="21"/>
    <n v="0.09"/>
    <n v="291.73"/>
    <n v="48.8"/>
    <n v="6126.33"/>
  </r>
  <r>
    <n v="6307"/>
    <n v="88037"/>
    <s v="Larry Allen"/>
    <s v="Express Road Cargo"/>
    <x v="0"/>
    <x v="1"/>
    <s v="Low"/>
    <s v="Zinfandel"/>
    <x v="0"/>
    <x v="2"/>
    <s v="Sutter Home Pink Moscato"/>
    <s v="Large Crate"/>
    <s v="Benalla"/>
    <x v="292"/>
    <d v="2013-07-24T00:00:00"/>
    <n v="15"/>
    <n v="0.06"/>
    <n v="11.97"/>
    <n v="4.9800000000000004"/>
    <n v="179.55"/>
  </r>
  <r>
    <n v="6308"/>
    <n v="88030"/>
    <s v="Larry Allen"/>
    <s v="Express Road Cargo"/>
    <x v="0"/>
    <x v="1"/>
    <s v="Low"/>
    <s v="Shiraz"/>
    <x v="0"/>
    <x v="2"/>
    <s v="Sutter Home White Zinfandel"/>
    <s v="Full Container"/>
    <s v="Mildura"/>
    <x v="1012"/>
    <d v="2010-07-29T00:00:00"/>
    <n v="12"/>
    <n v="0.06"/>
    <n v="6.98"/>
    <n v="1.6"/>
    <n v="83.76"/>
  </r>
  <r>
    <n v="6309"/>
    <n v="89527"/>
    <s v="Elizabeth Ortiz"/>
    <s v="Express Road Cargo"/>
    <x v="0"/>
    <x v="3"/>
    <s v="Medium"/>
    <s v="Sangiovese"/>
    <x v="0"/>
    <x v="2"/>
    <s v="Dopff &amp; Irion Cremant Rose Brut"/>
    <s v="Large Crate"/>
    <s v="Albury"/>
    <x v="823"/>
    <d v="2012-04-25T00:00:00"/>
    <n v="13"/>
    <n v="0.03"/>
    <n v="6.78"/>
    <n v="6.18"/>
    <n v="88.14"/>
  </r>
  <r>
    <n v="6310"/>
    <n v="91290"/>
    <s v="Clarence Romero"/>
    <s v="Express Road Cargo"/>
    <x v="1"/>
    <x v="3"/>
    <s v="Low"/>
    <s v="Reisling"/>
    <x v="0"/>
    <x v="2"/>
    <s v="Dog Point Vineyard Sauvignon Blanc 2014"/>
    <s v="Large Crate"/>
    <s v="Orange"/>
    <x v="863"/>
    <d v="2012-04-25T00:00:00"/>
    <n v="6"/>
    <n v="0.04"/>
    <n v="20.97"/>
    <n v="4"/>
    <n v="125.82"/>
  </r>
  <r>
    <n v="6311"/>
    <n v="91290"/>
    <s v="Clarence Romero"/>
    <s v="Express Road Cargo"/>
    <x v="0"/>
    <x v="3"/>
    <s v="Low"/>
    <s v="Malbec"/>
    <x v="0"/>
    <x v="2"/>
    <s v="Gerard Bertrand Cote des Roses Rose 2014"/>
    <s v="Large Crate"/>
    <s v="Penrith"/>
    <x v="863"/>
    <d v="2012-04-22T00:00:00"/>
    <n v="12"/>
    <n v="0.01"/>
    <n v="4.91"/>
    <n v="0.5"/>
    <n v="58.92"/>
  </r>
  <r>
    <n v="6312"/>
    <n v="91350"/>
    <s v="Douglas Simpson"/>
    <s v="Express Road Cargo"/>
    <x v="0"/>
    <x v="2"/>
    <s v="Not Specified"/>
    <s v="Merlot"/>
    <x v="0"/>
    <x v="2"/>
    <s v="Miraval Rose 2014"/>
    <s v="Large Crate"/>
    <s v="Albany"/>
    <x v="1083"/>
    <d v="2013-10-01T00:00:00"/>
    <n v="15"/>
    <n v="0"/>
    <n v="8.74"/>
    <n v="8.2899999999999991"/>
    <n v="131.1"/>
  </r>
  <r>
    <n v="6313"/>
    <n v="88545"/>
    <s v="Clarence Sanders"/>
    <s v="Road Cargo"/>
    <x v="0"/>
    <x v="2"/>
    <s v="High"/>
    <s v="Cabernet Sauvignon"/>
    <x v="0"/>
    <x v="2"/>
    <s v="Bollinger Brut Special Cuvee"/>
    <s v="Large Crate"/>
    <s v="Perth"/>
    <x v="932"/>
    <d v="2010-08-18T00:00:00"/>
    <n v="18"/>
    <n v="0.05"/>
    <n v="25.99"/>
    <n v="5.37"/>
    <n v="467.82"/>
  </r>
  <r>
    <n v="6314"/>
    <n v="89774"/>
    <s v="Doris Williamson"/>
    <s v="Express Road Cargo"/>
    <x v="1"/>
    <x v="1"/>
    <s v="Not Specified"/>
    <s v="Chardonnay"/>
    <x v="0"/>
    <x v="2"/>
    <s v="Villa Maria Private Bin Sauvignon Blanc 2015"/>
    <s v="Large Crate"/>
    <s v="Canberra"/>
    <x v="1201"/>
    <d v="2013-07-28T00:00:00"/>
    <n v="11"/>
    <n v="0.08"/>
    <n v="15.98"/>
    <n v="4"/>
    <n v="175.78"/>
  </r>
  <r>
    <n v="6315"/>
    <n v="87296"/>
    <s v="Jason Owens"/>
    <s v="Express Road Cargo"/>
    <x v="0"/>
    <x v="1"/>
    <s v="Critical"/>
    <s v="Sangiovese"/>
    <x v="0"/>
    <x v="2"/>
    <s v="Roederer Estate Brut"/>
    <s v="Large Crate"/>
    <s v="Devonport"/>
    <x v="224"/>
    <d v="2010-04-01T00:00:00"/>
    <n v="1"/>
    <n v="0.01"/>
    <n v="11.34"/>
    <n v="5.01"/>
    <n v="11.34"/>
  </r>
  <r>
    <n v="6316"/>
    <n v="91324"/>
    <s v="Jeffrey Webb"/>
    <s v="Express Road Cargo"/>
    <x v="2"/>
    <x v="2"/>
    <s v="Medium"/>
    <s v="Sangiovese Rose"/>
    <x v="0"/>
    <x v="2"/>
    <s v="Orin Swift Cellars Fragile Rose 2014"/>
    <s v="Loose Wrap"/>
    <s v="Perth"/>
    <x v="1204"/>
    <d v="2011-08-29T00:00:00"/>
    <n v="1"/>
    <n v="7.0000000000000007E-2"/>
    <n v="55.5"/>
    <n v="52.2"/>
    <n v="55.5"/>
  </r>
  <r>
    <n v="6317"/>
    <n v="87781"/>
    <s v="Philip Harper"/>
    <s v="Express Road Cargo"/>
    <x v="0"/>
    <x v="1"/>
    <s v="Not Specified"/>
    <s v="Sangiovese"/>
    <x v="0"/>
    <x v="2"/>
    <s v="Francis Ford Coppola Sofia Rose 2014"/>
    <s v="Large Crate"/>
    <s v="Benalla"/>
    <x v="1338"/>
    <d v="2012-12-30T00:00:00"/>
    <n v="16"/>
    <n v="0.09"/>
    <n v="30.98"/>
    <n v="5.76"/>
    <n v="495.68"/>
  </r>
  <r>
    <n v="6318"/>
    <n v="89081"/>
    <s v="Shawn Allen"/>
    <s v="Express Road Cargo"/>
    <x v="0"/>
    <x v="0"/>
    <s v="Not Specified"/>
    <s v="Cabernet Sauvignon"/>
    <x v="0"/>
    <x v="2"/>
    <s v="Jean-Baptiste Adam Les Natures Cremant d'Alsace Brut"/>
    <s v="Large Crate"/>
    <s v="Palmerston"/>
    <x v="564"/>
    <d v="2013-01-15T00:00:00"/>
    <n v="7"/>
    <n v="0.01"/>
    <n v="59.98"/>
    <n v="3.99"/>
    <n v="419.85999999999996"/>
  </r>
  <r>
    <n v="6319"/>
    <n v="90196"/>
    <s v="Jack Armstrong"/>
    <s v="Express Road Cargo"/>
    <x v="0"/>
    <x v="1"/>
    <s v="High"/>
    <s v="Shiraz"/>
    <x v="0"/>
    <x v="2"/>
    <s v="Louis Roederer Cristal Brut 2006"/>
    <s v="Standard Size Crate"/>
    <s v="Canberra"/>
    <x v="1114"/>
    <d v="2012-02-26T00:00:00"/>
    <n v="8"/>
    <n v="0.04"/>
    <n v="10.98"/>
    <n v="3.37"/>
    <n v="87.84"/>
  </r>
  <r>
    <n v="6320"/>
    <n v="90303"/>
    <s v="Dennis Martin"/>
    <s v="Express Road Cargo"/>
    <x v="0"/>
    <x v="1"/>
    <s v="Critical"/>
    <s v="Malbec"/>
    <x v="0"/>
    <x v="2"/>
    <s v="Simonnet-Febvre Cremant de Bourgogne Blanc"/>
    <s v="Large Crate"/>
    <s v="Mount Barker"/>
    <x v="1333"/>
    <d v="2010-12-24T00:00:00"/>
    <n v="14"/>
    <n v="0.09"/>
    <n v="20.98"/>
    <n v="1.49"/>
    <n v="293.72000000000003"/>
  </r>
  <r>
    <n v="6321"/>
    <n v="89883"/>
    <s v="Sara Hawkins"/>
    <s v="Express Road Cargo"/>
    <x v="0"/>
    <x v="1"/>
    <s v="High"/>
    <s v="Shiraz"/>
    <x v="0"/>
    <x v="2"/>
    <s v="Domaine Lafage Miraflors Rose 2013"/>
    <s v="Large Crate"/>
    <s v="Mount Gambier"/>
    <x v="170"/>
    <d v="2012-10-22T00:00:00"/>
    <n v="12"/>
    <n v="0.04"/>
    <n v="6.48"/>
    <n v="6.6"/>
    <n v="77.760000000000005"/>
  </r>
  <r>
    <n v="6322"/>
    <n v="89883"/>
    <s v="Sara Hawkins"/>
    <s v="Road Cargo"/>
    <x v="0"/>
    <x v="1"/>
    <s v="High"/>
    <s v="Pinot Noir"/>
    <x v="0"/>
    <x v="2"/>
    <s v="Roederer Estate L'Ermitage 2007"/>
    <s v="Full Container"/>
    <s v="Mount Gambier"/>
    <x v="170"/>
    <d v="2012-10-22T00:00:00"/>
    <n v="10"/>
    <n v="0.06"/>
    <n v="1.98"/>
    <n v="0.7"/>
    <n v="19.8"/>
  </r>
  <r>
    <n v="6323"/>
    <n v="89883"/>
    <s v="Sara Hawkins"/>
    <s v="Air Cargo"/>
    <x v="2"/>
    <x v="1"/>
    <s v="High"/>
    <s v="Sangiovese Rose"/>
    <x v="0"/>
    <x v="2"/>
    <s v="Marques de Caceres Rioja Rosado 2014"/>
    <s v="Small Crate"/>
    <s v="Port Adelaide"/>
    <x v="170"/>
    <d v="2012-10-20T00:00:00"/>
    <n v="2"/>
    <n v="0.02"/>
    <n v="259.70999999999998"/>
    <n v="66.67"/>
    <n v="519.41999999999996"/>
  </r>
  <r>
    <n v="6324"/>
    <n v="89883"/>
    <s v="Sara Hawkins"/>
    <s v="Express Road Cargo"/>
    <x v="1"/>
    <x v="1"/>
    <s v="High"/>
    <s v="Sauvignon Blanc"/>
    <x v="0"/>
    <x v="2"/>
    <s v="Robert Oatley Sauvignon Blanc 2013"/>
    <s v="Loose Wrap"/>
    <s v="Victor Harbor"/>
    <x v="170"/>
    <d v="2012-10-22T00:00:00"/>
    <n v="16"/>
    <n v="0.03"/>
    <n v="179.99"/>
    <n v="13.99"/>
    <n v="2879.84"/>
  </r>
  <r>
    <n v="6325"/>
    <n v="86042"/>
    <s v="Carolyn Price"/>
    <s v="Express Road Cargo"/>
    <x v="1"/>
    <x v="1"/>
    <s v="Medium"/>
    <s v="Pinot Gris"/>
    <x v="0"/>
    <x v="2"/>
    <s v="Robert Oatley Sauvignon Blanc 2013"/>
    <s v="Large Crate"/>
    <s v="Victor Harbor"/>
    <x v="136"/>
    <d v="2012-11-25T00:00:00"/>
    <n v="12"/>
    <n v="0.04"/>
    <n v="29.99"/>
    <n v="5.5"/>
    <n v="359.88"/>
  </r>
  <r>
    <n v="6326"/>
    <n v="87067"/>
    <s v="Maria George"/>
    <s v="Express Road Cargo"/>
    <x v="0"/>
    <x v="0"/>
    <s v="Critical"/>
    <s v="Sangiovese"/>
    <x v="0"/>
    <x v="2"/>
    <s v="Domaine Lafage Miraflors Rose 2013"/>
    <s v="Full Container"/>
    <s v="Logan City"/>
    <x v="114"/>
    <d v="2013-04-02T00:00:00"/>
    <n v="4"/>
    <n v="0.1"/>
    <n v="21.98"/>
    <n v="8.32"/>
    <n v="87.92"/>
  </r>
  <r>
    <n v="6327"/>
    <n v="87466"/>
    <s v="Anne Fields"/>
    <s v="Express Road Cargo"/>
    <x v="1"/>
    <x v="3"/>
    <s v="Critical"/>
    <s v="Chardonnay"/>
    <x v="0"/>
    <x v="2"/>
    <s v="Grgich Hills Chardonnay 2012"/>
    <s v="Standard Size Crate"/>
    <s v="Wagga Wagga"/>
    <x v="668"/>
    <d v="2011-07-16T00:00:00"/>
    <n v="14"/>
    <n v="0.04"/>
    <n v="8.4600000000000009"/>
    <n v="8.99"/>
    <n v="118.44000000000001"/>
  </r>
  <r>
    <n v="6328"/>
    <n v="91443"/>
    <s v="Benjamin Hernandez"/>
    <s v="Express Road Cargo"/>
    <x v="0"/>
    <x v="0"/>
    <s v="Not Specified"/>
    <s v="Cabernet Sauvignon"/>
    <x v="0"/>
    <x v="2"/>
    <s v="Bertani Bertarose 2014"/>
    <s v="Large Crate"/>
    <s v="Palmerston"/>
    <x v="112"/>
    <d v="2011-03-28T00:00:00"/>
    <n v="7"/>
    <n v="0.01"/>
    <n v="6.48"/>
    <n v="6.81"/>
    <n v="45.36"/>
  </r>
  <r>
    <n v="6329"/>
    <n v="90551"/>
    <s v="Terry Johnson"/>
    <s v="Express Road Cargo"/>
    <x v="0"/>
    <x v="3"/>
    <s v="High"/>
    <s v="Merlot"/>
    <x v="0"/>
    <x v="2"/>
    <s v="Chateau D'Aqueria Tavel Rose 2013"/>
    <s v="Large Crate"/>
    <s v="Bathurst"/>
    <x v="375"/>
    <d v="2010-11-29T00:00:00"/>
    <n v="42"/>
    <n v="0.05"/>
    <n v="165.2"/>
    <n v="19.989999999999998"/>
    <n v="6938.4"/>
  </r>
  <r>
    <n v="6330"/>
    <n v="90555"/>
    <s v="Roger Powell"/>
    <s v="Express Road Cargo"/>
    <x v="0"/>
    <x v="3"/>
    <s v="High"/>
    <s v="Malbec"/>
    <x v="0"/>
    <x v="2"/>
    <s v="Domaine Lafage Miraflors Rose 2013"/>
    <s v="Large Crate"/>
    <s v="Goulburn"/>
    <x v="971"/>
    <d v="2013-11-29T00:00:00"/>
    <n v="19"/>
    <n v="0.09"/>
    <n v="17.989999999999998"/>
    <n v="8.65"/>
    <n v="341.80999999999995"/>
  </r>
  <r>
    <n v="6331"/>
    <n v="91188"/>
    <s v="Raymond Hall"/>
    <s v="Air Cargo"/>
    <x v="1"/>
    <x v="1"/>
    <s v="Medium"/>
    <s v="Sauvignon Blanc"/>
    <x v="0"/>
    <x v="2"/>
    <s v="Leeuwin Estate Art Series Chardonnay 2012"/>
    <s v="Extra Large Crate"/>
    <s v="Canberra"/>
    <x v="389"/>
    <d v="2011-09-27T00:00:00"/>
    <n v="21"/>
    <n v="0.1"/>
    <n v="90.97"/>
    <n v="14"/>
    <n v="1910.37"/>
  </r>
  <r>
    <n v="6332"/>
    <n v="91188"/>
    <s v="Raymond Hall"/>
    <s v="Express Road Cargo"/>
    <x v="1"/>
    <x v="1"/>
    <s v="Medium"/>
    <s v="Sauvignon Blanc"/>
    <x v="0"/>
    <x v="2"/>
    <s v="Rombauer Chardonnay 2014"/>
    <s v="Large Crate"/>
    <s v="Canberra"/>
    <x v="389"/>
    <d v="2011-09-27T00:00:00"/>
    <n v="14"/>
    <n v="0.05"/>
    <n v="65.989999999999995"/>
    <n v="3.99"/>
    <n v="923.8599999999999"/>
  </r>
  <r>
    <n v="6333"/>
    <n v="88975"/>
    <s v="Lawrence Bennett"/>
    <s v="Express Road Cargo"/>
    <x v="0"/>
    <x v="1"/>
    <s v="Critical"/>
    <s v="Shiraz"/>
    <x v="0"/>
    <x v="2"/>
    <s v="Jean-Baptiste Adam Les Natures Cremant d'Alsace Brut"/>
    <s v="Full Container"/>
    <s v="Wodonga"/>
    <x v="782"/>
    <d v="2010-09-10T00:00:00"/>
    <n v="14"/>
    <n v="0.02"/>
    <n v="11.55"/>
    <n v="2.36"/>
    <n v="161.70000000000002"/>
  </r>
  <r>
    <n v="6334"/>
    <n v="90697"/>
    <s v="Paul Harris"/>
    <s v="Express Road Cargo"/>
    <x v="0"/>
    <x v="2"/>
    <s v="High"/>
    <s v="Merlot"/>
    <x v="0"/>
    <x v="2"/>
    <s v="Sutter Home Pink Moscato"/>
    <s v="Large Crate"/>
    <s v="Albany"/>
    <x v="1319"/>
    <d v="2011-11-06T00:00:00"/>
    <n v="26"/>
    <n v="0"/>
    <n v="6.81"/>
    <n v="5.48"/>
    <n v="177.06"/>
  </r>
  <r>
    <n v="6335"/>
    <n v="87696"/>
    <s v="Patrick Jordan"/>
    <s v="Express Road Cargo"/>
    <x v="0"/>
    <x v="3"/>
    <s v="High"/>
    <s v="Merlot"/>
    <x v="0"/>
    <x v="2"/>
    <s v="Chateau de Campuget Costieres de Nimes Tradition Rose 2015"/>
    <s v="Large Crate"/>
    <s v="Campbeltown"/>
    <x v="301"/>
    <d v="2010-07-04T00:00:00"/>
    <n v="8"/>
    <n v="0.1"/>
    <n v="12.53"/>
    <n v="0.49"/>
    <n v="100.24"/>
  </r>
  <r>
    <n v="6336"/>
    <n v="87696"/>
    <s v="Patrick Jordan"/>
    <s v="Air Cargo"/>
    <x v="2"/>
    <x v="3"/>
    <s v="High"/>
    <s v="Champagne"/>
    <x v="0"/>
    <x v="2"/>
    <s v="Barnard Griffin Rose of Sangiovese 2014"/>
    <s v="Small Crate"/>
    <s v="Wagga Wagga"/>
    <x v="301"/>
    <d v="2010-07-04T00:00:00"/>
    <n v="2"/>
    <n v="0.1"/>
    <n v="146.34"/>
    <n v="43.75"/>
    <n v="292.68"/>
  </r>
  <r>
    <n v="6337"/>
    <n v="88860"/>
    <s v="Gerald Nelson"/>
    <s v="Express Road Cargo"/>
    <x v="0"/>
    <x v="1"/>
    <s v="Not Specified"/>
    <s v="Cabernet Sauvignon"/>
    <x v="0"/>
    <x v="2"/>
    <s v="Miraval Rose 2014"/>
    <s v="Large Crate"/>
    <s v="Port Lincoln"/>
    <x v="225"/>
    <d v="2012-04-05T00:00:00"/>
    <n v="3"/>
    <n v="0.08"/>
    <n v="16.059999999999999"/>
    <n v="8.34"/>
    <n v="48.179999999999993"/>
  </r>
  <r>
    <n v="6338"/>
    <n v="91182"/>
    <s v="Bobby Fox"/>
    <s v="Express Road Cargo"/>
    <x v="0"/>
    <x v="1"/>
    <s v="Low"/>
    <s v="Cabernet Sauvignon"/>
    <x v="0"/>
    <x v="2"/>
    <s v="Louis Roederer Cristal Brut with Gift Box 2007"/>
    <s v="Full Container"/>
    <s v="Launceston"/>
    <x v="1077"/>
    <d v="2011-07-24T00:00:00"/>
    <n v="8"/>
    <n v="0.06"/>
    <n v="4.9800000000000004"/>
    <n v="0.8"/>
    <n v="39.840000000000003"/>
  </r>
  <r>
    <n v="6339"/>
    <n v="91182"/>
    <s v="Bobby Fox"/>
    <s v="Express Road Cargo"/>
    <x v="1"/>
    <x v="1"/>
    <s v="Low"/>
    <s v="Pinot Gris"/>
    <x v="0"/>
    <x v="2"/>
    <s v="Giesen Sauvignon Blanc 2014"/>
    <s v="Large Crate"/>
    <s v="Launceston"/>
    <x v="1077"/>
    <d v="2011-07-27T00:00:00"/>
    <n v="8"/>
    <n v="0.08"/>
    <n v="125.99"/>
    <n v="7.69"/>
    <n v="1007.92"/>
  </r>
  <r>
    <n v="6340"/>
    <n v="87563"/>
    <s v="Steve Wilson"/>
    <s v="Air Cargo"/>
    <x v="0"/>
    <x v="1"/>
    <s v="Medium"/>
    <s v="Merlot"/>
    <x v="0"/>
    <x v="2"/>
    <s v="Louis Roederer Cristal Brut 2006"/>
    <s v="Extra Large Crate"/>
    <s v="Mount Barker"/>
    <x v="979"/>
    <d v="2013-01-22T00:00:00"/>
    <n v="4"/>
    <n v="0.04"/>
    <n v="279.81"/>
    <n v="23.19"/>
    <n v="1119.24"/>
  </r>
  <r>
    <n v="6341"/>
    <n v="87553"/>
    <s v="Steve Wilson"/>
    <s v="Express Road Cargo"/>
    <x v="0"/>
    <x v="1"/>
    <s v="Medium"/>
    <s v="Malbec"/>
    <x v="0"/>
    <x v="2"/>
    <s v="Sutter Home Pink Moscato"/>
    <s v="Large Crate"/>
    <s v="Port Lincoln"/>
    <x v="1291"/>
    <d v="2010-01-22T00:00:00"/>
    <n v="9"/>
    <n v="0.02"/>
    <n v="4.91"/>
    <n v="0.5"/>
    <n v="44.19"/>
  </r>
  <r>
    <n v="6342"/>
    <n v="87553"/>
    <s v="Carlos Hicks"/>
    <s v="Express Road Cargo"/>
    <x v="0"/>
    <x v="1"/>
    <s v="Medium"/>
    <s v="Merlot"/>
    <x v="0"/>
    <x v="2"/>
    <s v="Miraval Rose 2014"/>
    <s v="Large Crate"/>
    <s v="Canberra"/>
    <x v="1291"/>
    <d v="2010-01-23T00:00:00"/>
    <n v="12"/>
    <n v="0.02"/>
    <n v="30.44"/>
    <n v="1.49"/>
    <n v="365.28000000000003"/>
  </r>
  <r>
    <n v="6343"/>
    <n v="91567"/>
    <s v="Susan Stewart"/>
    <s v="Express Road Cargo"/>
    <x v="1"/>
    <x v="1"/>
    <s v="High"/>
    <s v="Pinot Gris"/>
    <x v="0"/>
    <x v="2"/>
    <s v="Lincourt Courtney's Chardonnay 2012"/>
    <s v="Large Crate"/>
    <s v="Launceston"/>
    <x v="1059"/>
    <d v="2011-01-24T00:00:00"/>
    <n v="11"/>
    <n v="0.1"/>
    <n v="65.989999999999995"/>
    <n v="5.63"/>
    <n v="725.89"/>
  </r>
  <r>
    <n v="6344"/>
    <n v="91568"/>
    <s v="Beverly Hart"/>
    <s v="Express Road Cargo"/>
    <x v="2"/>
    <x v="1"/>
    <s v="High"/>
    <s v="Cremant"/>
    <x v="0"/>
    <x v="2"/>
    <s v="Barnard Griffin Rose of Sangiovese 2014"/>
    <s v="Loose Wrap"/>
    <s v="Hobart"/>
    <x v="447"/>
    <d v="2013-01-25T00:00:00"/>
    <n v="13"/>
    <n v="0.05"/>
    <n v="5.77"/>
    <n v="5.92"/>
    <n v="75.009999999999991"/>
  </r>
  <r>
    <n v="6345"/>
    <n v="87892"/>
    <s v="Raymond Armstrong"/>
    <s v="Road Cargo"/>
    <x v="0"/>
    <x v="1"/>
    <s v="Not Specified"/>
    <s v="Shiraz"/>
    <x v="0"/>
    <x v="2"/>
    <s v="Gerard Bertrand Cote des Roses Rose 2014"/>
    <s v="Full Container"/>
    <s v="Devonport"/>
    <x v="559"/>
    <d v="2011-10-27T00:00:00"/>
    <n v="14"/>
    <n v="0.09"/>
    <n v="5.98"/>
    <n v="1.67"/>
    <n v="83.72"/>
  </r>
  <r>
    <n v="6346"/>
    <n v="87892"/>
    <s v="Raymond Armstrong"/>
    <s v="Express Road Cargo"/>
    <x v="0"/>
    <x v="1"/>
    <s v="Not Specified"/>
    <s v="Zinfandel"/>
    <x v="0"/>
    <x v="2"/>
    <s v="Domaine Lafond Roc-Epine Tavel Rose 2014"/>
    <s v="Full Container"/>
    <s v="Burnie"/>
    <x v="559"/>
    <d v="2011-10-28T00:00:00"/>
    <n v="16"/>
    <n v="0.04"/>
    <n v="2.88"/>
    <n v="0.7"/>
    <n v="46.08"/>
  </r>
  <r>
    <n v="6347"/>
    <n v="87892"/>
    <s v="Raymond Armstrong"/>
    <s v="Express Road Cargo"/>
    <x v="2"/>
    <x v="1"/>
    <s v="Not Specified"/>
    <s v="Sangiovese Rose"/>
    <x v="0"/>
    <x v="2"/>
    <s v="Domaine Lafage Miraflors Rose 2013"/>
    <s v="Mini Crate"/>
    <s v="Hobart"/>
    <x v="559"/>
    <d v="2011-10-28T00:00:00"/>
    <n v="6"/>
    <n v="0.04"/>
    <n v="111.96"/>
    <n v="69"/>
    <n v="671.76"/>
  </r>
  <r>
    <n v="6348"/>
    <n v="89380"/>
    <s v="Lawrence Perry"/>
    <s v="Express Road Cargo"/>
    <x v="1"/>
    <x v="3"/>
    <s v="Low"/>
    <s v="Pinot Gris"/>
    <x v="0"/>
    <x v="2"/>
    <s v="Robert Oatley Signature Chardonnay 2013"/>
    <s v="Standard Size Crate"/>
    <s v="Cessnock"/>
    <x v="318"/>
    <d v="2013-02-15T00:00:00"/>
    <n v="3"/>
    <n v="0.03"/>
    <n v="40.98"/>
    <n v="1.99"/>
    <n v="122.94"/>
  </r>
  <r>
    <n v="6349"/>
    <n v="90613"/>
    <s v="Victor Rice"/>
    <s v="Express Road Cargo"/>
    <x v="0"/>
    <x v="3"/>
    <s v="Not Specified"/>
    <s v="Sangiovese"/>
    <x v="0"/>
    <x v="2"/>
    <s v="Roederer Estate L'Ermitage 2007"/>
    <s v="Large Crate"/>
    <s v="Albury"/>
    <x v="377"/>
    <d v="2010-09-15T00:00:00"/>
    <n v="12"/>
    <n v="0.08"/>
    <n v="4.9800000000000004"/>
    <n v="4.7"/>
    <n v="59.760000000000005"/>
  </r>
  <r>
    <n v="6350"/>
    <n v="91435"/>
    <s v="Barbara Wells"/>
    <s v="Express Road Cargo"/>
    <x v="0"/>
    <x v="3"/>
    <s v="Medium"/>
    <s v="Merlot"/>
    <x v="0"/>
    <x v="2"/>
    <s v="Sutter Home Pink Moscato"/>
    <s v="Full Container"/>
    <s v="Paramatta"/>
    <x v="117"/>
    <d v="2010-03-22T00:00:00"/>
    <n v="3"/>
    <n v="0.02"/>
    <n v="9.11"/>
    <n v="2.15"/>
    <n v="27.33"/>
  </r>
  <r>
    <n v="6351"/>
    <n v="91435"/>
    <s v="Chris Palmer"/>
    <s v="Express Road Cargo"/>
    <x v="2"/>
    <x v="3"/>
    <s v="Medium"/>
    <s v="Sangiovese Rose"/>
    <x v="0"/>
    <x v="2"/>
    <s v="Miraval Rose (1.5 Liter Magnum) 2014"/>
    <s v="Standard Size Crate"/>
    <s v="Penrith"/>
    <x v="117"/>
    <d v="2010-03-22T00:00:00"/>
    <n v="8"/>
    <n v="0.06"/>
    <n v="12.64"/>
    <n v="4.9800000000000004"/>
    <n v="101.12"/>
  </r>
  <r>
    <n v="6352"/>
    <n v="88360"/>
    <s v="Joshua Bowman"/>
    <s v="Express Road Cargo"/>
    <x v="1"/>
    <x v="2"/>
    <s v="Critical"/>
    <s v="Pinot Gris"/>
    <x v="0"/>
    <x v="2"/>
    <s v="Cloudy Bay Sauvignon Blanc 2015"/>
    <s v="Large Crate"/>
    <s v="Albany"/>
    <x v="378"/>
    <d v="2010-02-21T00:00:00"/>
    <n v="5"/>
    <n v="0.02"/>
    <n v="49.99"/>
    <n v="19.989999999999998"/>
    <n v="249.95000000000002"/>
  </r>
  <r>
    <n v="6353"/>
    <n v="90041"/>
    <s v="Jeffrey Sullivan"/>
    <s v="Express Road Cargo"/>
    <x v="0"/>
    <x v="1"/>
    <s v="Low"/>
    <s v="Merlot"/>
    <x v="0"/>
    <x v="2"/>
    <s v="Veuve Clicquot Brut Yellow Label"/>
    <s v="Large Crate"/>
    <s v="Ballarat"/>
    <x v="101"/>
    <d v="2011-04-25T00:00:00"/>
    <n v="7"/>
    <n v="0.01"/>
    <n v="15.7"/>
    <n v="11.25"/>
    <n v="109.89999999999999"/>
  </r>
  <r>
    <n v="6354"/>
    <n v="87494"/>
    <s v="Nicholas Price"/>
    <s v="Express Road Cargo"/>
    <x v="1"/>
    <x v="1"/>
    <s v="Not Specified"/>
    <s v="Pinot Gris"/>
    <x v="0"/>
    <x v="2"/>
    <s v="Grgich Hills Chardonnay 2012"/>
    <s v="Large Crate"/>
    <s v="Hobart"/>
    <x v="143"/>
    <d v="2012-04-20T00:00:00"/>
    <n v="2"/>
    <n v="0.09"/>
    <n v="19.98"/>
    <n v="4"/>
    <n v="39.96"/>
  </r>
  <r>
    <n v="6355"/>
    <n v="91099"/>
    <s v="Carlos Miller"/>
    <s v="Express Road Cargo"/>
    <x v="0"/>
    <x v="3"/>
    <s v="High"/>
    <s v="Sangiovese"/>
    <x v="0"/>
    <x v="2"/>
    <s v="Miraval Rose (1.5 Liter Magnum) 2014"/>
    <s v="Large Crate"/>
    <s v="Bathurst"/>
    <x v="749"/>
    <d v="2013-09-14T00:00:00"/>
    <n v="17"/>
    <n v="7.0000000000000007E-2"/>
    <n v="1.88"/>
    <n v="1.49"/>
    <n v="31.959999999999997"/>
  </r>
  <r>
    <n v="6356"/>
    <n v="91088"/>
    <s v="Carlos Miller"/>
    <s v="Express Road Cargo"/>
    <x v="2"/>
    <x v="3"/>
    <s v="High"/>
    <s v="Cremant"/>
    <x v="0"/>
    <x v="2"/>
    <s v="Barnard Griffin Rose of Sangiovese 2014"/>
    <s v="Full Container"/>
    <s v="Orange"/>
    <x v="618"/>
    <d v="2010-09-13T00:00:00"/>
    <n v="4"/>
    <n v="0.01"/>
    <n v="45.98"/>
    <n v="4.8"/>
    <n v="183.92"/>
  </r>
  <r>
    <n v="6357"/>
    <n v="89594"/>
    <s v="Christopher Lawrence"/>
    <s v="Express Road Cargo"/>
    <x v="2"/>
    <x v="1"/>
    <s v="Low"/>
    <s v="Cremant"/>
    <x v="0"/>
    <x v="2"/>
    <s v="Sutter Home White Zinfandel"/>
    <s v="Mini Crate"/>
    <s v="Adelaide"/>
    <x v="279"/>
    <d v="2012-12-07T00:00:00"/>
    <n v="21"/>
    <n v="0.08"/>
    <n v="19.940000000000001"/>
    <n v="14.87"/>
    <n v="418.74"/>
  </r>
  <r>
    <n v="6358"/>
    <n v="89594"/>
    <s v="Gary Foster"/>
    <s v="Express Road Cargo"/>
    <x v="0"/>
    <x v="2"/>
    <s v="Low"/>
    <s v="Cabernet Sauvignon"/>
    <x v="0"/>
    <x v="2"/>
    <s v="Dopff &amp; Irion Cremant Rose Brut"/>
    <s v="Large Crate"/>
    <s v="Mandurah"/>
    <x v="279"/>
    <d v="2012-12-11T00:00:00"/>
    <n v="23"/>
    <n v="0.03"/>
    <n v="7.68"/>
    <n v="6.16"/>
    <n v="176.64"/>
  </r>
  <r>
    <n v="6359"/>
    <n v="89222"/>
    <s v="Earl Alvarez"/>
    <s v="Road Cargo"/>
    <x v="0"/>
    <x v="3"/>
    <s v="High"/>
    <s v="Pinot Noir"/>
    <x v="0"/>
    <x v="2"/>
    <s v="Belle Glos Oeil de Perdrix Pinot Noir Blanc 2014"/>
    <s v="Large Crate"/>
    <s v="Wagga Wagga"/>
    <x v="836"/>
    <d v="2011-08-16T00:00:00"/>
    <n v="18"/>
    <n v="0.01"/>
    <n v="5.28"/>
    <n v="5.57"/>
    <n v="95.04"/>
  </r>
  <r>
    <n v="6360"/>
    <n v="89222"/>
    <s v="Earl Alvarez"/>
    <s v="Road Cargo"/>
    <x v="0"/>
    <x v="3"/>
    <s v="High"/>
    <s v="Pinot Noir"/>
    <x v="0"/>
    <x v="2"/>
    <s v="Miraval Rose (1.5 Liter Magnum) 2014"/>
    <s v="Full Container"/>
    <s v="Broken Hill"/>
    <x v="836"/>
    <d v="2011-08-17T00:00:00"/>
    <n v="22"/>
    <n v="0.06"/>
    <n v="9.11"/>
    <n v="2.25"/>
    <n v="200.42"/>
  </r>
  <r>
    <n v="6361"/>
    <n v="86484"/>
    <s v="Heather Greene"/>
    <s v="Express Road Cargo"/>
    <x v="0"/>
    <x v="2"/>
    <s v="Medium"/>
    <s v="Malbec"/>
    <x v="0"/>
    <x v="2"/>
    <s v="Chateau Gaudrelle Cremant d'Loire Brut"/>
    <s v="Large Crate"/>
    <s v="Rockingham"/>
    <x v="1030"/>
    <d v="2013-08-30T00:00:00"/>
    <n v="16"/>
    <n v="0.02"/>
    <n v="4.91"/>
    <n v="0.5"/>
    <n v="78.56"/>
  </r>
  <r>
    <n v="6362"/>
    <n v="88965"/>
    <s v="Shawn Medina"/>
    <s v="Express Road Cargo"/>
    <x v="0"/>
    <x v="3"/>
    <s v="High"/>
    <s v="Zinfandel"/>
    <x v="0"/>
    <x v="2"/>
    <s v="Jean-Baptiste Adam Les Natures Cremant d'Alsace Brut"/>
    <s v="Mini Crate"/>
    <s v="Armidale"/>
    <x v="1130"/>
    <d v="2013-05-22T00:00:00"/>
    <n v="15"/>
    <n v="7.0000000000000007E-2"/>
    <n v="64.650000000000006"/>
    <n v="35"/>
    <n v="969.75000000000011"/>
  </r>
  <r>
    <n v="6363"/>
    <n v="89733"/>
    <s v="Christopher Elliott"/>
    <s v="Road Cargo"/>
    <x v="0"/>
    <x v="1"/>
    <s v="Medium"/>
    <s v="Cabernet Sauvignon"/>
    <x v="0"/>
    <x v="2"/>
    <s v="La Playa Estate Cabernet Sauvignon Rose 2015"/>
    <s v="Large Crate"/>
    <s v="Canberra"/>
    <x v="1339"/>
    <d v="2012-04-05T00:00:00"/>
    <n v="7"/>
    <n v="0.09"/>
    <n v="4.9800000000000004"/>
    <n v="0.49"/>
    <n v="34.86"/>
  </r>
  <r>
    <n v="6364"/>
    <n v="89733"/>
    <s v="Scott Day"/>
    <s v="Express Road Cargo"/>
    <x v="0"/>
    <x v="1"/>
    <s v="Medium"/>
    <s v="Malbec"/>
    <x v="0"/>
    <x v="2"/>
    <s v="Jean-Baptiste Adam Les Natures Cremant d'Alsace Brut"/>
    <s v="Mini Crate"/>
    <s v="Canberra"/>
    <x v="1339"/>
    <d v="2012-04-06T00:00:00"/>
    <n v="13"/>
    <n v="7.0000000000000007E-2"/>
    <n v="80.98"/>
    <n v="35"/>
    <n v="1052.74"/>
  </r>
  <r>
    <n v="6365"/>
    <n v="89733"/>
    <s v="Scott Day"/>
    <s v="Express Road Cargo"/>
    <x v="1"/>
    <x v="1"/>
    <s v="Medium"/>
    <s v="Pinot Gris"/>
    <x v="0"/>
    <x v="2"/>
    <s v="Villa Maria Private Bin Sauvignon Blanc 2015"/>
    <s v="Large Crate"/>
    <s v="Canberra"/>
    <x v="1339"/>
    <d v="2012-04-06T00:00:00"/>
    <n v="11"/>
    <n v="0"/>
    <n v="115.99"/>
    <n v="2.5"/>
    <n v="1275.8899999999999"/>
  </r>
  <r>
    <n v="6366"/>
    <n v="89620"/>
    <s v="Charles Lynch"/>
    <s v="Express Road Cargo"/>
    <x v="1"/>
    <x v="0"/>
    <s v="Critical"/>
    <s v="Chardonnay"/>
    <x v="0"/>
    <x v="2"/>
    <s v="St. Supery Sauvignon Blanc 2015"/>
    <s v="Loose Wrap"/>
    <s v="Palmerston"/>
    <x v="507"/>
    <d v="2011-01-03T00:00:00"/>
    <n v="11"/>
    <n v="7.0000000000000007E-2"/>
    <n v="20.99"/>
    <n v="4.8099999999999996"/>
    <n v="230.89"/>
  </r>
  <r>
    <n v="6367"/>
    <n v="89620"/>
    <s v="Roy Peters"/>
    <s v="Road Cargo"/>
    <x v="0"/>
    <x v="0"/>
    <s v="Critical"/>
    <s v="Cabernet Sauvignon"/>
    <x v="0"/>
    <x v="2"/>
    <s v="Roederer Estate Brut"/>
    <s v="Large Crate"/>
    <s v="Palmerston"/>
    <x v="507"/>
    <d v="2011-01-04T00:00:00"/>
    <n v="10"/>
    <n v="0.09"/>
    <n v="104.85"/>
    <n v="19.989999999999998"/>
    <n v="1048.5"/>
  </r>
  <r>
    <n v="6368"/>
    <n v="89820"/>
    <s v="Douglas Black"/>
    <s v="Express Road Cargo"/>
    <x v="1"/>
    <x v="1"/>
    <s v="High"/>
    <s v="Pinot Gris"/>
    <x v="0"/>
    <x v="2"/>
    <s v="Leeuwin Estate Art Series Chardonnay 2012"/>
    <s v="Large Crate"/>
    <s v="Port Adelaide"/>
    <x v="821"/>
    <d v="2010-12-21T00:00:00"/>
    <n v="19"/>
    <n v="0.09"/>
    <n v="40.98"/>
    <n v="6.5"/>
    <n v="778.61999999999989"/>
  </r>
  <r>
    <n v="6369"/>
    <n v="89829"/>
    <s v="Robert Henderson"/>
    <s v="Express Road Cargo"/>
    <x v="0"/>
    <x v="0"/>
    <s v="High"/>
    <s v="Sangiovese"/>
    <x v="0"/>
    <x v="2"/>
    <s v="Orin Swift Cellars Fragile Rose 2014"/>
    <s v="Large Crate"/>
    <s v="Palmerston"/>
    <x v="1257"/>
    <d v="2013-12-19T00:00:00"/>
    <n v="2"/>
    <n v="0.04"/>
    <n v="8.6"/>
    <n v="6.19"/>
    <n v="17.2"/>
  </r>
  <r>
    <n v="6370"/>
    <n v="91401"/>
    <s v="Walter Ryan"/>
    <s v="Express Road Cargo"/>
    <x v="0"/>
    <x v="1"/>
    <s v="Critical"/>
    <s v="Sangiovese"/>
    <x v="0"/>
    <x v="2"/>
    <s v="Moet &amp; Chandon Imperial"/>
    <s v="Large Crate"/>
    <s v="Burnie"/>
    <x v="1340"/>
    <d v="2012-11-17T00:00:00"/>
    <n v="33"/>
    <n v="7.0000000000000007E-2"/>
    <n v="1.88"/>
    <n v="1.49"/>
    <n v="62.04"/>
  </r>
  <r>
    <n v="6371"/>
    <n v="91569"/>
    <s v="Cheryl Rogers"/>
    <s v="Express Road Cargo"/>
    <x v="2"/>
    <x v="1"/>
    <s v="High"/>
    <s v="Champagne"/>
    <x v="0"/>
    <x v="2"/>
    <s v="La Playa Estate Cabernet Sauvignon Rose 2015"/>
    <s v="Mini Crate"/>
    <s v="Wodonga"/>
    <x v="908"/>
    <d v="2012-06-12T00:00:00"/>
    <n v="4"/>
    <n v="0.08"/>
    <n v="140.81"/>
    <n v="24.49"/>
    <n v="563.24"/>
  </r>
  <r>
    <n v="6372"/>
    <n v="91569"/>
    <s v="Cheryl Rogers"/>
    <s v="Express Road Cargo"/>
    <x v="0"/>
    <x v="1"/>
    <s v="High"/>
    <s v="Merlot"/>
    <x v="0"/>
    <x v="2"/>
    <s v="Veuve Clicquot Brut Yellow Label"/>
    <s v="Large Crate"/>
    <s v="Wodonga"/>
    <x v="908"/>
    <d v="2012-06-12T00:00:00"/>
    <n v="11"/>
    <n v="0.06"/>
    <n v="43.57"/>
    <n v="16.36"/>
    <n v="479.27"/>
  </r>
  <r>
    <n v="6373"/>
    <n v="91569"/>
    <s v="Cheryl Rogers"/>
    <s v="Road Cargo"/>
    <x v="1"/>
    <x v="1"/>
    <s v="High"/>
    <s v="Chardonnay"/>
    <x v="0"/>
    <x v="2"/>
    <s v="Leeuwin Estate Art Series Chardonnay 2012"/>
    <s v="Standard Size Crate"/>
    <s v="Geelong"/>
    <x v="908"/>
    <d v="2012-06-11T00:00:00"/>
    <n v="4"/>
    <n v="0.02"/>
    <n v="55.99"/>
    <n v="1.25"/>
    <n v="223.96"/>
  </r>
  <r>
    <n v="6374"/>
    <n v="89568"/>
    <s v="Jesse Moreno"/>
    <s v="Express Road Cargo"/>
    <x v="2"/>
    <x v="2"/>
    <s v="Medium"/>
    <s v="Grenache Rose"/>
    <x v="0"/>
    <x v="2"/>
    <s v="Domaine Lafage Miraflors Rose 2013"/>
    <s v="Full Container"/>
    <s v="Mandurah"/>
    <x v="340"/>
    <d v="2013-05-01T00:00:00"/>
    <n v="1"/>
    <n v="0.05"/>
    <n v="7.59"/>
    <n v="4"/>
    <n v="7.59"/>
  </r>
  <r>
    <n v="6375"/>
    <n v="90955"/>
    <s v="Walter Webb"/>
    <s v="Express Road Cargo"/>
    <x v="0"/>
    <x v="1"/>
    <s v="High"/>
    <s v="Zinfandel"/>
    <x v="0"/>
    <x v="2"/>
    <s v="La Playa Estate Cabernet Sauvignon Rose 2015"/>
    <s v="Large Crate"/>
    <s v="Geelong"/>
    <x v="480"/>
    <d v="2012-03-24T00:00:00"/>
    <n v="2"/>
    <n v="0.09"/>
    <n v="3.58"/>
    <n v="5.47"/>
    <n v="7.16"/>
  </r>
  <r>
    <n v="6376"/>
    <n v="91503"/>
    <s v="Michael Gomez"/>
    <s v="Express Road Cargo"/>
    <x v="1"/>
    <x v="1"/>
    <s v="Critical"/>
    <s v="Chardonnay"/>
    <x v="0"/>
    <x v="2"/>
    <s v="Robert Oatley Sauvignon Blanc 2013"/>
    <s v="Large Crate"/>
    <s v="Burnie"/>
    <x v="575"/>
    <d v="2012-05-02T00:00:00"/>
    <n v="6"/>
    <n v="0.08"/>
    <n v="155.99"/>
    <n v="8.08"/>
    <n v="935.94"/>
  </r>
  <r>
    <n v="6377"/>
    <n v="88499"/>
    <s v="Jerry Elliott"/>
    <s v="Express Road Cargo"/>
    <x v="0"/>
    <x v="1"/>
    <s v="High"/>
    <s v="Shiraz"/>
    <x v="0"/>
    <x v="2"/>
    <s v="Roederer Estate Brut"/>
    <s v="Mini Crate"/>
    <s v="Canberra"/>
    <x v="888"/>
    <d v="2013-04-17T00:00:00"/>
    <n v="1"/>
    <n v="0.08"/>
    <n v="3.48"/>
    <n v="49"/>
    <n v="3.48"/>
  </r>
  <r>
    <n v="6378"/>
    <n v="89913"/>
    <s v="Carolyn Ramirez"/>
    <s v="Road Cargo"/>
    <x v="0"/>
    <x v="3"/>
    <s v="Medium"/>
    <s v="Merlot"/>
    <x v="0"/>
    <x v="2"/>
    <s v="Belle Glos Oeil de Perdrix Pinot Noir Blanc 2014"/>
    <s v="Large Crate"/>
    <s v="Campbeltown"/>
    <x v="823"/>
    <d v="2012-04-25T00:00:00"/>
    <n v="3"/>
    <n v="0.1"/>
    <n v="140.85"/>
    <n v="19.989999999999998"/>
    <n v="422.54999999999995"/>
  </r>
  <r>
    <n v="6379"/>
    <n v="85848"/>
    <s v="Alan Richardson"/>
    <s v="Express Road Cargo"/>
    <x v="0"/>
    <x v="1"/>
    <s v="Critical"/>
    <s v="Malbec"/>
    <x v="0"/>
    <x v="2"/>
    <s v="Veuve Clicquot Brut Yellow Label"/>
    <s v="Large Crate"/>
    <s v="Canberra"/>
    <x v="721"/>
    <d v="2013-10-06T00:00:00"/>
    <n v="7"/>
    <n v="7.0000000000000007E-2"/>
    <n v="6.75"/>
    <n v="2.99"/>
    <n v="47.25"/>
  </r>
  <r>
    <n v="6380"/>
    <n v="85848"/>
    <s v="Sean Edwards"/>
    <s v="Express Road Cargo"/>
    <x v="1"/>
    <x v="1"/>
    <s v="Critical"/>
    <s v="Chardonnay"/>
    <x v="0"/>
    <x v="2"/>
    <s v="Grgich Hills Chardonnay 2012"/>
    <s v="Large Crate"/>
    <s v="Canberra"/>
    <x v="721"/>
    <d v="2013-10-06T00:00:00"/>
    <n v="16"/>
    <n v="0"/>
    <n v="10.97"/>
    <n v="6.5"/>
    <n v="175.52"/>
  </r>
  <r>
    <n v="6381"/>
    <n v="86206"/>
    <s v="Christopher Perez"/>
    <s v="Express Road Cargo"/>
    <x v="0"/>
    <x v="3"/>
    <s v="Medium"/>
    <s v="Zinfandel"/>
    <x v="0"/>
    <x v="2"/>
    <s v="Miraval Rose (1.5 Liter Magnum) 2014"/>
    <s v="Full Container"/>
    <s v="Campbeltown"/>
    <x v="379"/>
    <d v="2011-11-02T00:00:00"/>
    <n v="21"/>
    <n v="0.09"/>
    <n v="2.88"/>
    <n v="0.7"/>
    <n v="60.48"/>
  </r>
  <r>
    <n v="6382"/>
    <n v="86898"/>
    <s v="Julie Roberts"/>
    <s v="Express Road Cargo"/>
    <x v="0"/>
    <x v="3"/>
    <s v="Critical"/>
    <s v="Cabernet Sauvignon"/>
    <x v="0"/>
    <x v="2"/>
    <s v="Sutter Home White Zinfandel"/>
    <s v="Large Crate"/>
    <s v="Bathurst"/>
    <x v="1341"/>
    <d v="2010-01-21T00:00:00"/>
    <n v="9"/>
    <n v="0.02"/>
    <n v="60.22"/>
    <n v="3.5"/>
    <n v="541.98"/>
  </r>
  <r>
    <n v="6383"/>
    <n v="91063"/>
    <s v="Thomas Brooks"/>
    <s v="Express Road Cargo"/>
    <x v="1"/>
    <x v="2"/>
    <s v="Medium"/>
    <s v="Sauvignon Blanc"/>
    <x v="0"/>
    <x v="2"/>
    <s v="Cloudy Bay Sauvignon Blanc 2015"/>
    <s v="Full Container"/>
    <s v="Geraldton"/>
    <x v="1163"/>
    <d v="2010-05-18T00:00:00"/>
    <n v="14"/>
    <n v="0.09"/>
    <n v="20.99"/>
    <n v="0.99"/>
    <n v="293.85999999999996"/>
  </r>
  <r>
    <n v="6384"/>
    <n v="91063"/>
    <s v="Sharon Fernandez"/>
    <s v="Road Cargo"/>
    <x v="0"/>
    <x v="1"/>
    <s v="Medium"/>
    <s v="Cabernet Sauvignon"/>
    <x v="0"/>
    <x v="2"/>
    <s v="Dom Perignon 2006"/>
    <s v="Large Crate"/>
    <s v="Hamilton"/>
    <x v="1163"/>
    <d v="2010-05-19T00:00:00"/>
    <n v="5"/>
    <n v="0.1"/>
    <n v="3.36"/>
    <n v="6.27"/>
    <n v="16.8"/>
  </r>
  <r>
    <n v="6385"/>
    <n v="91063"/>
    <s v="Kimberly Dixon"/>
    <s v="Express Road Cargo"/>
    <x v="0"/>
    <x v="1"/>
    <s v="Medium"/>
    <s v="Merlot"/>
    <x v="0"/>
    <x v="2"/>
    <s v="Louis Roederer Cristal Brut with Gift Box 2007"/>
    <s v="Large Crate"/>
    <s v="Bendigo"/>
    <x v="1163"/>
    <d v="2010-05-20T00:00:00"/>
    <n v="2"/>
    <n v="7.0000000000000007E-2"/>
    <n v="12.28"/>
    <n v="4.8600000000000003"/>
    <n v="24.56"/>
  </r>
  <r>
    <n v="6386"/>
    <n v="87589"/>
    <s v="Dennis Young"/>
    <s v="Express Road Cargo"/>
    <x v="2"/>
    <x v="3"/>
    <s v="Not Specified"/>
    <s v="Champagne"/>
    <x v="0"/>
    <x v="2"/>
    <s v="Pietradolce Etna Rosato 2014"/>
    <s v="Mini Crate"/>
    <s v="Tamworth"/>
    <x v="380"/>
    <d v="2011-01-13T00:00:00"/>
    <n v="1"/>
    <n v="0.02"/>
    <n v="71.37"/>
    <n v="69"/>
    <n v="71.37"/>
  </r>
  <r>
    <n v="6387"/>
    <n v="86550"/>
    <s v="Keith Howard"/>
    <s v="Express Road Cargo"/>
    <x v="0"/>
    <x v="1"/>
    <s v="High"/>
    <s v="Cabernet Sauvignon"/>
    <x v="0"/>
    <x v="2"/>
    <s v="Chateau Gaudrelle Cremant d'Loire Brut"/>
    <s v="Full Container"/>
    <s v="Frankston"/>
    <x v="917"/>
    <d v="2012-04-05T00:00:00"/>
    <n v="14"/>
    <n v="0"/>
    <n v="3.14"/>
    <n v="1.1399999999999999"/>
    <n v="43.96"/>
  </r>
  <r>
    <n v="6388"/>
    <n v="89007"/>
    <s v="Johnny Dean"/>
    <s v="Road Cargo"/>
    <x v="1"/>
    <x v="1"/>
    <s v="Not Specified"/>
    <s v="Reisling"/>
    <x v="0"/>
    <x v="2"/>
    <s v="Dog Point Vineyard Sauvignon Blanc 2014"/>
    <s v="Large Crate"/>
    <s v="Launceston"/>
    <x v="1088"/>
    <d v="2010-11-09T00:00:00"/>
    <n v="20"/>
    <n v="0.05"/>
    <n v="83.1"/>
    <n v="6.13"/>
    <n v="1662"/>
  </r>
  <r>
    <n v="6389"/>
    <n v="86175"/>
    <s v="Juan Myers"/>
    <s v="Express Road Cargo"/>
    <x v="2"/>
    <x v="1"/>
    <s v="High"/>
    <s v="Champagne"/>
    <x v="0"/>
    <x v="2"/>
    <s v="Chateau d'Esclans Garrus Rose 2013"/>
    <s v="Loose Wrap"/>
    <s v="Canberra"/>
    <x v="67"/>
    <d v="2011-05-15T00:00:00"/>
    <n v="17"/>
    <n v="0"/>
    <n v="20.98"/>
    <n v="21.2"/>
    <n v="356.66"/>
  </r>
  <r>
    <n v="6390"/>
    <n v="86175"/>
    <s v="Carol Reid"/>
    <s v="Express Road Cargo"/>
    <x v="0"/>
    <x v="1"/>
    <s v="High"/>
    <s v="Pinot Noir"/>
    <x v="0"/>
    <x v="2"/>
    <s v="Lucien Albrecht Cremant d'Alsace Brut"/>
    <s v="Full Container"/>
    <s v="Canberra"/>
    <x v="67"/>
    <d v="2011-05-16T00:00:00"/>
    <n v="12"/>
    <n v="7.0000000000000007E-2"/>
    <n v="9.68"/>
    <n v="2.0299999999999998"/>
    <n v="116.16"/>
  </r>
  <r>
    <n v="6391"/>
    <n v="86250"/>
    <s v="Lawrence White"/>
    <s v="Road Cargo"/>
    <x v="2"/>
    <x v="3"/>
    <s v="Not Specified"/>
    <s v="Sangiovese Rose"/>
    <x v="0"/>
    <x v="2"/>
    <s v="Chateau d'Esclans Whispering Angel Rose 2014"/>
    <s v="Full Container"/>
    <s v="Campbeltown"/>
    <x v="644"/>
    <d v="2010-12-15T00:00:00"/>
    <n v="4"/>
    <n v="0.03"/>
    <n v="13.73"/>
    <n v="6.85"/>
    <n v="54.92"/>
  </r>
  <r>
    <n v="6392"/>
    <n v="91484"/>
    <s v="Matthew Little"/>
    <s v="Express Road Cargo"/>
    <x v="0"/>
    <x v="0"/>
    <s v="Low"/>
    <s v="Merlot"/>
    <x v="0"/>
    <x v="2"/>
    <s v="Laurent-Perrier Brut Millesime 2006"/>
    <s v="Large Crate"/>
    <s v="Rockhampton"/>
    <x v="742"/>
    <d v="2012-05-25T00:00:00"/>
    <n v="19"/>
    <n v="0.01"/>
    <n v="2.88"/>
    <n v="0.99"/>
    <n v="54.72"/>
  </r>
  <r>
    <n v="6393"/>
    <n v="91011"/>
    <s v="Stephen Wheeler"/>
    <s v="Express Road Cargo"/>
    <x v="2"/>
    <x v="1"/>
    <s v="Medium"/>
    <s v="Cremant"/>
    <x v="0"/>
    <x v="2"/>
    <s v="La Playa Estate Cabernet Sauvignon Rose 2015"/>
    <s v="Full Container"/>
    <s v="Geelong"/>
    <x v="566"/>
    <d v="2011-07-18T00:00:00"/>
    <n v="9"/>
    <n v="0.1"/>
    <n v="7.59"/>
    <n v="4"/>
    <n v="68.31"/>
  </r>
  <r>
    <n v="6394"/>
    <n v="87848"/>
    <s v="Steve Phillips"/>
    <s v="Air Cargo"/>
    <x v="2"/>
    <x v="2"/>
    <s v="Medium"/>
    <s v="Sangiovese Rose"/>
    <x v="0"/>
    <x v="2"/>
    <s v="Locations by Dave Phinney F Rose&quot;"/>
    <s v="Small Crate"/>
    <s v="Albany"/>
    <x v="1237"/>
    <d v="2011-12-03T00:00:00"/>
    <n v="6"/>
    <n v="0.01"/>
    <n v="58.14"/>
    <n v="36.61"/>
    <n v="348.84000000000003"/>
  </r>
  <r>
    <n v="6395"/>
    <n v="89267"/>
    <s v="Scott Jacobs"/>
    <s v="Air Cargo"/>
    <x v="2"/>
    <x v="3"/>
    <s v="Critical"/>
    <s v="Grenache Rose"/>
    <x v="0"/>
    <x v="2"/>
    <s v="Chateau D'Aqueria Tavel Rose 2013"/>
    <s v="Small Crate"/>
    <s v="Grafton"/>
    <x v="494"/>
    <d v="2013-05-09T00:00:00"/>
    <n v="6"/>
    <n v="0.04"/>
    <n v="212.6"/>
    <n v="52.2"/>
    <n v="1275.5999999999999"/>
  </r>
  <r>
    <n v="6396"/>
    <n v="89267"/>
    <s v="Dennis Hansen"/>
    <s v="Express Road Cargo"/>
    <x v="0"/>
    <x v="3"/>
    <s v="Critical"/>
    <s v="Pinot Noir"/>
    <x v="0"/>
    <x v="2"/>
    <s v="Simonnet-Febvre Cremant de Bourgogne Blanc"/>
    <s v="Full Container"/>
    <s v="Blue Mountains"/>
    <x v="494"/>
    <d v="2013-05-09T00:00:00"/>
    <n v="6"/>
    <n v="0.08"/>
    <n v="3.28"/>
    <n v="2.31"/>
    <n v="19.68"/>
  </r>
  <r>
    <n v="6397"/>
    <n v="86917"/>
    <s v="Carlos Peterson"/>
    <s v="Express Road Cargo"/>
    <x v="1"/>
    <x v="3"/>
    <s v="Critical"/>
    <s v="Chardonnay"/>
    <x v="0"/>
    <x v="2"/>
    <s v="Giesen Sauvignon Blanc 2014"/>
    <s v="Large Crate"/>
    <s v="Broken Hill"/>
    <x v="486"/>
    <d v="2012-06-02T00:00:00"/>
    <n v="6"/>
    <n v="0.08"/>
    <n v="39.979999999999997"/>
    <n v="4"/>
    <n v="239.88"/>
  </r>
  <r>
    <n v="6398"/>
    <n v="86917"/>
    <s v="Carlos Peterson"/>
    <s v="Express Road Cargo"/>
    <x v="0"/>
    <x v="3"/>
    <s v="Critical"/>
    <s v="Zinfandel"/>
    <x v="0"/>
    <x v="2"/>
    <s v="Marques de Caceres Rioja Rosado 2014"/>
    <s v="Large Crate"/>
    <s v="Grafton"/>
    <x v="486"/>
    <d v="2012-06-01T00:00:00"/>
    <n v="7"/>
    <n v="0.05"/>
    <n v="6.68"/>
    <n v="5.66"/>
    <n v="46.76"/>
  </r>
  <r>
    <n v="6399"/>
    <n v="87842"/>
    <s v="Juan Hernandez"/>
    <s v="Express Road Cargo"/>
    <x v="0"/>
    <x v="1"/>
    <s v="Critical"/>
    <s v="Pinot Noir"/>
    <x v="0"/>
    <x v="2"/>
    <s v="Chateau d'Esclans Garrus Rose 2013"/>
    <s v="Large Crate"/>
    <s v="Mildura"/>
    <x v="1025"/>
    <d v="2012-08-18T00:00:00"/>
    <n v="11"/>
    <n v="0.08"/>
    <n v="5.98"/>
    <n v="5.46"/>
    <n v="65.78"/>
  </r>
  <r>
    <n v="6400"/>
    <n v="87842"/>
    <s v="William West"/>
    <s v="Express Road Cargo"/>
    <x v="0"/>
    <x v="1"/>
    <s v="Critical"/>
    <s v="Shiraz"/>
    <x v="0"/>
    <x v="2"/>
    <s v="Chateau Gaudrelle Cremant d'Loire Brut"/>
    <s v="Large Crate"/>
    <s v="Melbourne"/>
    <x v="1025"/>
    <d v="2012-08-19T00:00:00"/>
    <n v="18"/>
    <n v="0.04"/>
    <n v="2.89"/>
    <n v="0.5"/>
    <n v="52.02"/>
  </r>
  <r>
    <n v="6401"/>
    <n v="85918"/>
    <s v="David Wagner"/>
    <s v="Express Road Cargo"/>
    <x v="0"/>
    <x v="0"/>
    <s v="Critical"/>
    <s v="Shiraz"/>
    <x v="0"/>
    <x v="2"/>
    <s v="Lucien Albrecht Cremant d'Alsace Brut"/>
    <s v="Large Crate"/>
    <s v="Gold Coast"/>
    <x v="149"/>
    <d v="2011-02-22T00:00:00"/>
    <n v="6"/>
    <n v="7.0000000000000007E-2"/>
    <n v="4.9800000000000004"/>
    <n v="4.72"/>
    <n v="29.880000000000003"/>
  </r>
  <r>
    <n v="6402"/>
    <n v="87546"/>
    <s v="Paula Mason"/>
    <s v="Express Road Cargo"/>
    <x v="1"/>
    <x v="3"/>
    <s v="Critical"/>
    <s v="Sauvignon Blanc"/>
    <x v="0"/>
    <x v="2"/>
    <s v="Giesen Sauvignon Blanc 2014"/>
    <s v="Standard Size Crate"/>
    <s v="Tamworth"/>
    <x v="433"/>
    <d v="2013-04-29T00:00:00"/>
    <n v="8"/>
    <n v="7.0000000000000007E-2"/>
    <n v="115.79"/>
    <n v="1.99"/>
    <n v="926.32"/>
  </r>
  <r>
    <n v="6403"/>
    <n v="87546"/>
    <s v="Paula Mason"/>
    <s v="Express Road Cargo"/>
    <x v="0"/>
    <x v="3"/>
    <s v="Critical"/>
    <s v="Zinfandel"/>
    <x v="0"/>
    <x v="2"/>
    <s v="Langlois Chateau Cremant de Loire Brut"/>
    <s v="Full Container"/>
    <s v="Campbeltown"/>
    <x v="433"/>
    <d v="2013-04-30T00:00:00"/>
    <n v="1"/>
    <n v="0.02"/>
    <n v="37.44"/>
    <n v="4.2699999999999996"/>
    <n v="37.44"/>
  </r>
  <r>
    <n v="6404"/>
    <n v="90121"/>
    <s v="Chris Sims"/>
    <s v="Express Road Cargo"/>
    <x v="0"/>
    <x v="1"/>
    <s v="Critical"/>
    <s v="Sangiovese"/>
    <x v="0"/>
    <x v="2"/>
    <s v="Marques de Caceres Rioja Rosado 2014"/>
    <s v="Large Crate"/>
    <s v="Mildura"/>
    <x v="513"/>
    <d v="2010-04-29T00:00:00"/>
    <n v="3"/>
    <n v="0.05"/>
    <n v="6.48"/>
    <n v="6.22"/>
    <n v="19.440000000000001"/>
  </r>
  <r>
    <n v="6405"/>
    <n v="90109"/>
    <s v="Roy Hamilton"/>
    <s v="Express Road Cargo"/>
    <x v="0"/>
    <x v="3"/>
    <s v="Low"/>
    <s v="Merlot"/>
    <x v="0"/>
    <x v="0"/>
    <s v="Locations by Dave Phinney F Rose"/>
    <s v="Large Crate"/>
    <s v="Orange"/>
    <x v="15"/>
    <d v="2010-05-05T00:00:00"/>
    <n v="17"/>
    <n v="0.04"/>
    <n v="120.98"/>
    <n v="3.99"/>
    <n v="2056.66"/>
  </r>
  <r>
    <n v="6406"/>
    <n v="90109"/>
    <s v="Roy Hamilton"/>
    <s v="Express Road Cargo"/>
    <x v="1"/>
    <x v="3"/>
    <s v="Low"/>
    <s v="Pinot Gris"/>
    <x v="0"/>
    <x v="0"/>
    <s v="Chardonnais Napa Valley Chardonnay 2013"/>
    <s v="Standard Size Crate"/>
    <s v="Bathurst"/>
    <x v="15"/>
    <d v="2010-05-05T00:00:00"/>
    <n v="4"/>
    <n v="0.02"/>
    <n v="55.99"/>
    <n v="5"/>
    <n v="223.96"/>
  </r>
  <r>
    <n v="6407"/>
    <n v="90109"/>
    <s v="George Clark"/>
    <s v="Air Cargo"/>
    <x v="2"/>
    <x v="3"/>
    <s v="Low"/>
    <s v="Cremant"/>
    <x v="0"/>
    <x v="0"/>
    <s v="Miraval Rose 2014"/>
    <s v="Extra Large Crate"/>
    <s v="Wollongong"/>
    <x v="15"/>
    <d v="2010-05-09T00:00:00"/>
    <n v="12"/>
    <n v="0.05"/>
    <n v="23.99"/>
    <n v="15.68"/>
    <n v="287.88"/>
  </r>
  <r>
    <n v="6408"/>
    <n v="89877"/>
    <s v="Russell Hill"/>
    <s v="Express Road Cargo"/>
    <x v="0"/>
    <x v="3"/>
    <s v="Critical"/>
    <s v="Cabernet Sauvignon"/>
    <x v="0"/>
    <x v="0"/>
    <s v="Pierre Sparr Cremant d'Alsace Reserve Brut Rose"/>
    <s v="Large Crate"/>
    <s v="Dubbo"/>
    <x v="131"/>
    <d v="2012-12-22T00:00:00"/>
    <n v="5"/>
    <n v="7.0000000000000007E-2"/>
    <n v="7.31"/>
    <n v="0.5"/>
    <n v="36.549999999999997"/>
  </r>
  <r>
    <n v="6409"/>
    <n v="89877"/>
    <s v="Charles Bailey"/>
    <s v="Express Road Cargo"/>
    <x v="1"/>
    <x v="1"/>
    <s v="Critical"/>
    <s v="Sauvignon Blanc"/>
    <x v="0"/>
    <x v="0"/>
    <s v="Angeline Sauvignon Blanc 2014"/>
    <s v="Full Container"/>
    <s v="Hamilton"/>
    <x v="131"/>
    <d v="2012-12-21T00:00:00"/>
    <n v="18"/>
    <n v="7.0000000000000007E-2"/>
    <n v="85.99"/>
    <n v="0.99"/>
    <n v="1547.82"/>
  </r>
  <r>
    <n v="6410"/>
    <n v="90170"/>
    <s v="Wayne Wright"/>
    <s v="Express Road Cargo"/>
    <x v="0"/>
    <x v="0"/>
    <s v="Low"/>
    <s v="Shiraz"/>
    <x v="0"/>
    <x v="0"/>
    <s v="Veuve Clicquot Brut Yellow Label"/>
    <s v="Full Container"/>
    <s v="Mackay"/>
    <x v="493"/>
    <d v="2013-02-02T00:00:00"/>
    <n v="10"/>
    <n v="0.02"/>
    <n v="1.1399999999999999"/>
    <n v="0.7"/>
    <n v="11.399999999999999"/>
  </r>
  <r>
    <n v="6411"/>
    <n v="86360"/>
    <s v="Doris Hernandez"/>
    <s v="Express Road Cargo"/>
    <x v="0"/>
    <x v="3"/>
    <s v="Critical"/>
    <s v="Merlot"/>
    <x v="0"/>
    <x v="0"/>
    <s v="Francis Ford Coppola Sofia Rose 2014"/>
    <s v="Large Crate"/>
    <s v="Newcastle"/>
    <x v="1283"/>
    <d v="2012-04-17T00:00:00"/>
    <n v="13"/>
    <n v="0.03"/>
    <n v="40.98"/>
    <n v="2.99"/>
    <n v="532.74"/>
  </r>
  <r>
    <n v="6412"/>
    <n v="86360"/>
    <s v="Christina Dixon"/>
    <s v="Express Road Cargo"/>
    <x v="0"/>
    <x v="3"/>
    <s v="Critical"/>
    <s v="Zinfandel"/>
    <x v="0"/>
    <x v="0"/>
    <s v="Sutter Home Pink Moscato"/>
    <s v="Large Crate"/>
    <s v="Campbeltown"/>
    <x v="1283"/>
    <d v="2012-04-17T00:00:00"/>
    <n v="4"/>
    <n v="0.05"/>
    <n v="49.43"/>
    <n v="19.989999999999998"/>
    <n v="197.72"/>
  </r>
  <r>
    <n v="6413"/>
    <n v="86820"/>
    <s v="Carl Jacobs"/>
    <s v="Road Cargo"/>
    <x v="0"/>
    <x v="3"/>
    <s v="Low"/>
    <s v="Shiraz"/>
    <x v="0"/>
    <x v="0"/>
    <s v="Chateau d'Esclans Garrus Rose 2013"/>
    <s v="Full Container"/>
    <s v="Grafton"/>
    <x v="1342"/>
    <d v="2012-12-12T00:00:00"/>
    <n v="13"/>
    <n v="0.02"/>
    <n v="4.2"/>
    <n v="2.2599999999999998"/>
    <n v="54.6"/>
  </r>
  <r>
    <n v="6414"/>
    <n v="90620"/>
    <s v="Justin Kennedy"/>
    <s v="Express Road Cargo"/>
    <x v="0"/>
    <x v="1"/>
    <s v="High"/>
    <s v="Sangiovese"/>
    <x v="0"/>
    <x v="0"/>
    <s v="Schramsberg Cremant Demi-Sec 2011"/>
    <s v="Full Container"/>
    <s v="Geelong"/>
    <x v="1218"/>
    <d v="2013-07-19T00:00:00"/>
    <n v="15"/>
    <n v="7.0000000000000007E-2"/>
    <n v="2.94"/>
    <n v="0.7"/>
    <n v="44.1"/>
  </r>
  <r>
    <n v="6415"/>
    <n v="91572"/>
    <s v="Justin Fernandez"/>
    <s v="Express Road Cargo"/>
    <x v="2"/>
    <x v="0"/>
    <s v="Critical"/>
    <s v="Champagne"/>
    <x v="0"/>
    <x v="0"/>
    <s v="Pietradolce Etna Rosato 2014"/>
    <s v="Standard Size Crate"/>
    <s v="Palmerston"/>
    <x v="974"/>
    <d v="2012-09-01T00:00:00"/>
    <n v="9"/>
    <n v="0.1"/>
    <n v="9.48"/>
    <n v="7.29"/>
    <n v="85.320000000000007"/>
  </r>
  <r>
    <n v="6416"/>
    <n v="86793"/>
    <s v="Barbara Rodriguez"/>
    <s v="Air Cargo"/>
    <x v="2"/>
    <x v="1"/>
    <s v="Critical"/>
    <s v="Cremant"/>
    <x v="0"/>
    <x v="0"/>
    <s v="Barnard Griffin Rose of Sangiovese 2014"/>
    <s v="Extra Large Crate"/>
    <s v="Adelaide"/>
    <x v="871"/>
    <d v="2010-11-05T00:00:00"/>
    <n v="31"/>
    <n v="0.09"/>
    <n v="280.98"/>
    <n v="57"/>
    <n v="8710.380000000001"/>
  </r>
  <r>
    <n v="6417"/>
    <n v="90502"/>
    <s v="Justin Hayes"/>
    <s v="Express Road Cargo"/>
    <x v="1"/>
    <x v="1"/>
    <s v="Critical"/>
    <s v="Reisling"/>
    <x v="0"/>
    <x v="0"/>
    <s v="Mercer Canyons Chardonnay 2013"/>
    <s v="Large Crate"/>
    <s v="Mildura"/>
    <x v="871"/>
    <d v="2010-11-03T00:00:00"/>
    <n v="26"/>
    <n v="0.08"/>
    <n v="30.97"/>
    <n v="4"/>
    <n v="805.22"/>
  </r>
  <r>
    <n v="6418"/>
    <n v="90502"/>
    <s v="Justin Hayes"/>
    <s v="Road Cargo"/>
    <x v="0"/>
    <x v="1"/>
    <s v="Critical"/>
    <s v="Pinot Noir"/>
    <x v="0"/>
    <x v="0"/>
    <s v="Francis Ford Coppola Sofia Rose 2014"/>
    <s v="Large Crate"/>
    <s v="Bendigo"/>
    <x v="871"/>
    <d v="2010-11-04T00:00:00"/>
    <n v="18"/>
    <n v="0.1"/>
    <n v="4.13"/>
    <n v="0.5"/>
    <n v="74.34"/>
  </r>
  <r>
    <n v="6419"/>
    <n v="86957"/>
    <s v="Paul Gordon"/>
    <s v="Road Cargo"/>
    <x v="2"/>
    <x v="1"/>
    <s v="Critical"/>
    <s v="Sangiovese Rose"/>
    <x v="0"/>
    <x v="0"/>
    <s v="Miraval Rose 2014"/>
    <s v="Large Crate"/>
    <s v="Canberra"/>
    <x v="567"/>
    <d v="2010-03-27T00:00:00"/>
    <n v="5"/>
    <n v="0.01"/>
    <n v="10.64"/>
    <n v="5.16"/>
    <n v="53.2"/>
  </r>
  <r>
    <n v="6420"/>
    <n v="87721"/>
    <s v="Wayne Schmidt"/>
    <s v="Express Road Cargo"/>
    <x v="1"/>
    <x v="2"/>
    <s v="Medium"/>
    <s v="Reisling"/>
    <x v="0"/>
    <x v="0"/>
    <s v="St. Supery Sauvignon Blanc 2015"/>
    <s v="Standard Size Crate"/>
    <s v="Perth"/>
    <x v="835"/>
    <d v="2010-12-02T00:00:00"/>
    <n v="12"/>
    <n v="7.0000000000000007E-2"/>
    <n v="39.479999999999997"/>
    <n v="1.99"/>
    <n v="473.76"/>
  </r>
  <r>
    <n v="6421"/>
    <n v="87179"/>
    <s v="Thomas Rivera"/>
    <s v="Express Road Cargo"/>
    <x v="0"/>
    <x v="3"/>
    <s v="Medium"/>
    <s v="Zinfandel"/>
    <x v="0"/>
    <x v="0"/>
    <s v="Lucien Albrecht Cremant d'Alsace Brut Rose"/>
    <s v="Full Container"/>
    <s v="Penrith"/>
    <x v="203"/>
    <d v="2011-04-03T00:00:00"/>
    <n v="5"/>
    <n v="0.06"/>
    <n v="9.85"/>
    <n v="4.82"/>
    <n v="49.25"/>
  </r>
  <r>
    <n v="6422"/>
    <n v="91576"/>
    <s v="Rebecca Owens"/>
    <s v="Air Cargo"/>
    <x v="2"/>
    <x v="0"/>
    <s v="Low"/>
    <s v="Champagne"/>
    <x v="0"/>
    <x v="0"/>
    <s v="Chateau D'Aqueria Tavel Rose 2013"/>
    <s v="Small Crate"/>
    <s v="Brisbane"/>
    <x v="1073"/>
    <d v="2010-08-19T00:00:00"/>
    <n v="8"/>
    <n v="0.04"/>
    <n v="880.98"/>
    <n v="44.55"/>
    <n v="7047.84"/>
  </r>
  <r>
    <n v="6423"/>
    <n v="91576"/>
    <s v="Rebecca Owens"/>
    <s v="Express Road Cargo"/>
    <x v="2"/>
    <x v="0"/>
    <s v="Low"/>
    <s v="Grenache Rose"/>
    <x v="0"/>
    <x v="0"/>
    <s v="Sutter Home White Zinfandel"/>
    <s v="Standard Size Crate"/>
    <s v="Maryborough"/>
    <x v="1073"/>
    <d v="2010-08-20T00:00:00"/>
    <n v="11"/>
    <n v="7.0000000000000007E-2"/>
    <n v="13.4"/>
    <n v="4.95"/>
    <n v="147.4"/>
  </r>
  <r>
    <n v="6424"/>
    <n v="91576"/>
    <s v="Rebecca Owens"/>
    <s v="Express Road Cargo"/>
    <x v="1"/>
    <x v="0"/>
    <s v="Low"/>
    <s v="Chardonnay"/>
    <x v="0"/>
    <x v="0"/>
    <s v="Angeline Sauvignon Blanc 2014"/>
    <s v="Loose Wrap"/>
    <s v="Mackay"/>
    <x v="1073"/>
    <d v="2010-08-22T00:00:00"/>
    <n v="12"/>
    <n v="0.01"/>
    <n v="15.99"/>
    <n v="11.28"/>
    <n v="191.88"/>
  </r>
  <r>
    <n v="6425"/>
    <n v="90362"/>
    <s v="Kelly Burke"/>
    <s v="Express Road Cargo"/>
    <x v="0"/>
    <x v="2"/>
    <s v="High"/>
    <s v="Zinfandel"/>
    <x v="0"/>
    <x v="0"/>
    <s v="Schramsberg Cremant Demi-Sec 2011"/>
    <s v="Mini Crate"/>
    <s v="Busseltol"/>
    <x v="1343"/>
    <d v="2010-10-27T00:00:00"/>
    <n v="12"/>
    <n v="0.09"/>
    <n v="101.41"/>
    <n v="35"/>
    <n v="1216.92"/>
  </r>
  <r>
    <n v="6426"/>
    <n v="89286"/>
    <s v="Edward Bryant"/>
    <s v="Road Cargo"/>
    <x v="1"/>
    <x v="1"/>
    <s v="Not Specified"/>
    <s v="Reisling"/>
    <x v="0"/>
    <x v="0"/>
    <s v="Lucky Chardonnay 2012"/>
    <s v="Large Crate"/>
    <s v="Canberra"/>
    <x v="1280"/>
    <d v="2011-11-19T00:00:00"/>
    <n v="24"/>
    <n v="0.06"/>
    <n v="99.99"/>
    <n v="19.989999999999998"/>
    <n v="2399.7599999999998"/>
  </r>
  <r>
    <n v="6427"/>
    <n v="89286"/>
    <s v="Edward Bryant"/>
    <s v="Express Road Cargo"/>
    <x v="0"/>
    <x v="1"/>
    <s v="Not Specified"/>
    <s v="Zinfandel"/>
    <x v="0"/>
    <x v="0"/>
    <s v="Locations by Dave Phinney F Rose"/>
    <s v="Large Crate"/>
    <s v="Canberra"/>
    <x v="1280"/>
    <d v="2011-11-19T00:00:00"/>
    <n v="10"/>
    <n v="0.02"/>
    <n v="5.98"/>
    <n v="2.5"/>
    <n v="59.800000000000004"/>
  </r>
  <r>
    <n v="6428"/>
    <n v="87922"/>
    <s v="Clarence Bishop"/>
    <s v="Express Road Cargo"/>
    <x v="1"/>
    <x v="3"/>
    <s v="Low"/>
    <s v="Reisling"/>
    <x v="0"/>
    <x v="0"/>
    <s v="Angeline Sauvignon Blanc 2014"/>
    <s v="Standard Size Crate"/>
    <s v="Newcastle"/>
    <x v="773"/>
    <d v="2012-11-03T00:00:00"/>
    <n v="11"/>
    <n v="0.06"/>
    <n v="35.99"/>
    <n v="1.25"/>
    <n v="395.89000000000004"/>
  </r>
  <r>
    <n v="6429"/>
    <n v="91473"/>
    <s v="Judith Stone"/>
    <s v="Express Road Cargo"/>
    <x v="1"/>
    <x v="0"/>
    <s v="Medium"/>
    <s v="Pinot Gris"/>
    <x v="0"/>
    <x v="0"/>
    <s v="Los Vascos Sauvignon Blanc 2015"/>
    <s v="Large Crate"/>
    <s v="Mackay"/>
    <x v="1344"/>
    <d v="2011-04-18T00:00:00"/>
    <n v="3"/>
    <n v="7.0000000000000007E-2"/>
    <n v="195.99"/>
    <n v="3.99"/>
    <n v="587.97"/>
  </r>
  <r>
    <n v="6430"/>
    <n v="88791"/>
    <s v="Ronald Dean"/>
    <s v="Express Road Cargo"/>
    <x v="0"/>
    <x v="1"/>
    <s v="Low"/>
    <s v="Pinot Noir"/>
    <x v="0"/>
    <x v="0"/>
    <s v="Laurent-Perrier Brut Millesime 2006"/>
    <s v="Large Crate"/>
    <s v="Victor Harbor"/>
    <x v="107"/>
    <d v="2013-08-17T00:00:00"/>
    <n v="21"/>
    <n v="0.09"/>
    <n v="4.13"/>
    <n v="5.34"/>
    <n v="86.73"/>
  </r>
  <r>
    <n v="6431"/>
    <n v="88791"/>
    <s v="Ronald Dean"/>
    <s v="Air Cargo"/>
    <x v="2"/>
    <x v="1"/>
    <s v="Low"/>
    <s v="Sangiovese Rose"/>
    <x v="0"/>
    <x v="0"/>
    <s v="Miraval Rose 2014"/>
    <s v="Extra Large Crate"/>
    <s v="Mount Barker"/>
    <x v="107"/>
    <d v="2013-08-15T00:00:00"/>
    <n v="2"/>
    <n v="7.0000000000000007E-2"/>
    <n v="180.98"/>
    <n v="26.2"/>
    <n v="361.96"/>
  </r>
  <r>
    <n v="6432"/>
    <n v="88791"/>
    <s v="Larry Ross"/>
    <s v="Express Road Cargo"/>
    <x v="0"/>
    <x v="1"/>
    <s v="Low"/>
    <s v="Zinfandel"/>
    <x v="0"/>
    <x v="0"/>
    <s v="Pietradolce Etna Rosato 2014"/>
    <s v="Large Crate"/>
    <s v="Canberra"/>
    <x v="107"/>
    <d v="2013-08-10T00:00:00"/>
    <n v="7"/>
    <n v="0.01"/>
    <n v="4.91"/>
    <n v="0.5"/>
    <n v="34.370000000000005"/>
  </r>
  <r>
    <n v="6433"/>
    <n v="90856"/>
    <s v="Keith Hayes"/>
    <s v="Express Road Cargo"/>
    <x v="1"/>
    <x v="2"/>
    <s v="Not Specified"/>
    <s v="Chardonnay"/>
    <x v="0"/>
    <x v="0"/>
    <s v="Lucky Chardonnay 2012"/>
    <s v="Standard Size Crate"/>
    <s v="Rockingham"/>
    <x v="736"/>
    <d v="2011-05-29T00:00:00"/>
    <n v="14"/>
    <n v="0.01"/>
    <n v="31.78"/>
    <n v="1.99"/>
    <n v="444.92"/>
  </r>
  <r>
    <n v="6434"/>
    <n v="85870"/>
    <s v="Justin Harrison"/>
    <s v="Express Road Cargo"/>
    <x v="1"/>
    <x v="0"/>
    <s v="Low"/>
    <s v="Chardonnay"/>
    <x v="0"/>
    <x v="0"/>
    <s v="Giesen Sauvignon Blanc 2014"/>
    <s v="Large Crate"/>
    <s v="Darwin"/>
    <x v="761"/>
    <d v="2011-04-03T00:00:00"/>
    <n v="12"/>
    <n v="0.04"/>
    <n v="83.1"/>
    <n v="6.13"/>
    <n v="997.19999999999993"/>
  </r>
  <r>
    <n v="6435"/>
    <n v="85870"/>
    <s v="Justin Harrison"/>
    <s v="Air Cargo"/>
    <x v="2"/>
    <x v="0"/>
    <s v="Low"/>
    <s v="Grenache Rose"/>
    <x v="0"/>
    <x v="0"/>
    <s v="Miraval Rose 2014"/>
    <s v="Small Crate"/>
    <s v="Darwin"/>
    <x v="761"/>
    <d v="2011-04-06T00:00:00"/>
    <n v="8"/>
    <n v="0.05"/>
    <n v="124.49"/>
    <n v="51.94"/>
    <n v="995.92"/>
  </r>
  <r>
    <n v="6436"/>
    <n v="90835"/>
    <s v="Gerald Butler"/>
    <s v="Express Road Cargo"/>
    <x v="0"/>
    <x v="1"/>
    <s v="High"/>
    <s v="Sangiovese"/>
    <x v="0"/>
    <x v="0"/>
    <s v="Chateau Gaudrelle Cremant d'Loire Brut"/>
    <s v="Large Crate"/>
    <s v="Port Adelaide"/>
    <x v="737"/>
    <d v="2013-02-13T00:00:00"/>
    <n v="12"/>
    <n v="0.04"/>
    <n v="6.48"/>
    <n v="6.6"/>
    <n v="77.760000000000005"/>
  </r>
  <r>
    <n v="6437"/>
    <n v="90835"/>
    <s v="Gerald Butler"/>
    <s v="Express Road Cargo"/>
    <x v="1"/>
    <x v="1"/>
    <s v="High"/>
    <s v="Reisling"/>
    <x v="0"/>
    <x v="0"/>
    <s v="Robert Oatley Sauvignon Blanc 2013"/>
    <s v="Standard Size Crate"/>
    <s v="Canberra"/>
    <x v="737"/>
    <d v="2013-02-15T00:00:00"/>
    <n v="2"/>
    <n v="0.09"/>
    <n v="35.99"/>
    <n v="0.99"/>
    <n v="71.98"/>
  </r>
  <r>
    <n v="6438"/>
    <n v="87051"/>
    <s v="Andrew Walker"/>
    <s v="Express Road Cargo"/>
    <x v="1"/>
    <x v="1"/>
    <s v="Low"/>
    <s v="Sauvignon Blanc"/>
    <x v="0"/>
    <x v="0"/>
    <s v="Angeline Sauvignon Blanc 2014"/>
    <s v="Loose Wrap"/>
    <s v="Victor Harbor"/>
    <x v="805"/>
    <d v="2013-01-24T00:00:00"/>
    <n v="8"/>
    <n v="0.02"/>
    <n v="23.99"/>
    <n v="6.3"/>
    <n v="191.92"/>
  </r>
  <r>
    <n v="6439"/>
    <n v="87868"/>
    <s v="Henry Jenkins"/>
    <s v="Express Road Cargo"/>
    <x v="1"/>
    <x v="0"/>
    <s v="Low"/>
    <s v="Chardonnay"/>
    <x v="0"/>
    <x v="0"/>
    <s v="Chardonnais Napa Valley Chardonnay 2013"/>
    <s v="Mini Crate"/>
    <s v="Darwin"/>
    <x v="382"/>
    <d v="2012-06-21T00:00:00"/>
    <n v="1"/>
    <n v="0.02"/>
    <n v="699.99"/>
    <n v="24.49"/>
    <n v="699.99"/>
  </r>
  <r>
    <n v="6440"/>
    <n v="90460"/>
    <s v="Gary Harper"/>
    <s v="Express Road Cargo"/>
    <x v="2"/>
    <x v="2"/>
    <s v="Critical"/>
    <s v="Grenache Rose"/>
    <x v="0"/>
    <x v="0"/>
    <s v="Sutter Home Pink Moscato"/>
    <s v="Standard Size Crate"/>
    <s v="Rockingham"/>
    <x v="536"/>
    <d v="2010-03-26T00:00:00"/>
    <n v="4"/>
    <n v="0.1"/>
    <n v="6.64"/>
    <n v="54.95"/>
    <n v="26.56"/>
  </r>
  <r>
    <n v="6441"/>
    <n v="90460"/>
    <s v="Louis Ramirez"/>
    <s v="Express Road Cargo"/>
    <x v="0"/>
    <x v="2"/>
    <s v="Critical"/>
    <s v="Merlot"/>
    <x v="0"/>
    <x v="0"/>
    <s v="Francis Ford Coppola Sofia Rose 2014"/>
    <s v="Large Crate"/>
    <s v="Freemantle"/>
    <x v="536"/>
    <d v="2010-03-25T00:00:00"/>
    <n v="4"/>
    <n v="0.05"/>
    <n v="90.48"/>
    <n v="19.989999999999998"/>
    <n v="361.92"/>
  </r>
  <r>
    <n v="6442"/>
    <n v="90629"/>
    <s v="Jerry Flores"/>
    <s v="Express Road Cargo"/>
    <x v="0"/>
    <x v="1"/>
    <s v="Critical"/>
    <s v="Malbec"/>
    <x v="0"/>
    <x v="0"/>
    <s v="Jean-Baptiste Adam Les Natures Cremant d'Alsace Brut"/>
    <s v="Large Crate"/>
    <s v="Wodonga"/>
    <x v="1109"/>
    <d v="2013-09-22T00:00:00"/>
    <n v="20"/>
    <n v="0"/>
    <n v="64.98"/>
    <n v="6.88"/>
    <n v="1299.6000000000001"/>
  </r>
  <r>
    <n v="6443"/>
    <n v="90629"/>
    <s v="Peter Murray"/>
    <s v="Express Road Cargo"/>
    <x v="1"/>
    <x v="3"/>
    <s v="Critical"/>
    <s v="Sauvignon Blanc"/>
    <x v="0"/>
    <x v="0"/>
    <s v="Dog Point Vineyard Sauvignon Blanc 2014"/>
    <s v="Large Crate"/>
    <s v="Tamworth"/>
    <x v="1109"/>
    <d v="2013-09-21T00:00:00"/>
    <n v="5"/>
    <n v="0.09"/>
    <n v="19.98"/>
    <n v="4"/>
    <n v="99.9"/>
  </r>
  <r>
    <n v="6444"/>
    <n v="89982"/>
    <s v="Albert Robertson"/>
    <s v="Express Road Cargo"/>
    <x v="0"/>
    <x v="3"/>
    <s v="Medium"/>
    <s v="Merlot"/>
    <x v="0"/>
    <x v="0"/>
    <s v="Bollinger Brut Special Cuvee"/>
    <s v="Large Crate"/>
    <s v="Queanbeyan"/>
    <x v="145"/>
    <d v="2010-05-23T00:00:00"/>
    <n v="16"/>
    <n v="0.04"/>
    <n v="2.08"/>
    <n v="1.49"/>
    <n v="33.28"/>
  </r>
  <r>
    <n v="6445"/>
    <n v="91135"/>
    <s v="Martin Johnston"/>
    <s v="Road Cargo"/>
    <x v="1"/>
    <x v="1"/>
    <s v="Critical"/>
    <s v="Reisling"/>
    <x v="0"/>
    <x v="0"/>
    <s v="Dog Point Vineyard Sauvignon Blanc 2014"/>
    <s v="Large Crate"/>
    <s v="Canberra"/>
    <x v="19"/>
    <d v="2013-05-09T00:00:00"/>
    <n v="14"/>
    <n v="0.09"/>
    <n v="65.989999999999995"/>
    <n v="8.99"/>
    <n v="923.8599999999999"/>
  </r>
  <r>
    <n v="6446"/>
    <n v="85996"/>
    <s v="Antonio Robinson"/>
    <s v="Express Road Cargo"/>
    <x v="0"/>
    <x v="1"/>
    <s v="Not Specified"/>
    <s v="Cabernet Sauvignon"/>
    <x v="0"/>
    <x v="0"/>
    <s v="Laurent-Perrier Brut Millesime 2006"/>
    <s v="Mini Crate"/>
    <s v="Victor Harbor"/>
    <x v="383"/>
    <d v="2012-09-26T00:00:00"/>
    <n v="3"/>
    <n v="0"/>
    <n v="60.98"/>
    <n v="49"/>
    <n v="182.94"/>
  </r>
  <r>
    <n v="6447"/>
    <n v="90392"/>
    <s v="Juan Myers"/>
    <s v="Express Road Cargo"/>
    <x v="0"/>
    <x v="1"/>
    <s v="Medium"/>
    <s v="Malbec"/>
    <x v="0"/>
    <x v="0"/>
    <s v="Chateau d'Esclans Whispering Angel Rose 2014"/>
    <s v="Large Crate"/>
    <s v="Canberra"/>
    <x v="212"/>
    <d v="2012-02-05T00:00:00"/>
    <n v="14"/>
    <n v="0.09"/>
    <n v="6.3"/>
    <n v="0.5"/>
    <n v="88.2"/>
  </r>
  <r>
    <n v="6448"/>
    <n v="89807"/>
    <s v="Cynthia Webb"/>
    <s v="Air Cargo"/>
    <x v="2"/>
    <x v="3"/>
    <s v="Medium"/>
    <s v="Sangiovese Rose"/>
    <x v="0"/>
    <x v="0"/>
    <s v="Marques de Caceres Rioja Rosado 2014"/>
    <s v="Extra Large Crate"/>
    <s v="Lithgow"/>
    <x v="995"/>
    <d v="2012-06-20T00:00:00"/>
    <n v="4"/>
    <n v="0.09"/>
    <n v="23.99"/>
    <n v="15.68"/>
    <n v="95.96"/>
  </r>
  <r>
    <n v="6449"/>
    <n v="90992"/>
    <s v="Kathy Harvey"/>
    <s v="Express Road Cargo"/>
    <x v="0"/>
    <x v="2"/>
    <s v="Low"/>
    <s v="Pinot Noir"/>
    <x v="0"/>
    <x v="0"/>
    <s v="Simonnet-Febvre Cremant de Bourgogne Blanc"/>
    <s v="Full Container"/>
    <s v="Freemantle"/>
    <x v="1325"/>
    <d v="2012-08-05T00:00:00"/>
    <n v="11"/>
    <n v="0.05"/>
    <n v="3.28"/>
    <n v="5"/>
    <n v="36.08"/>
  </r>
  <r>
    <n v="6450"/>
    <n v="89179"/>
    <s v="Joseph Hawkins"/>
    <s v="Express Road Cargo"/>
    <x v="2"/>
    <x v="1"/>
    <s v="High"/>
    <s v="Grenache Rose"/>
    <x v="0"/>
    <x v="0"/>
    <s v="Miraval Rose (1.5 Liter Magnum) 2014"/>
    <s v="Large Crate"/>
    <s v="Burnie"/>
    <x v="651"/>
    <d v="2011-11-15T00:00:00"/>
    <n v="8"/>
    <n v="0.1"/>
    <n v="10.64"/>
    <n v="5.16"/>
    <n v="85.12"/>
  </r>
  <r>
    <n v="6451"/>
    <n v="89183"/>
    <s v="Joseph Hawkins"/>
    <s v="Air Cargo"/>
    <x v="2"/>
    <x v="1"/>
    <s v="High"/>
    <s v="Champagne"/>
    <x v="0"/>
    <x v="0"/>
    <s v="Chateau d'Esclans Whispering Angel Rose 2014"/>
    <s v="Extra Large Crate"/>
    <s v="Hobart"/>
    <x v="1174"/>
    <d v="2013-11-15T00:00:00"/>
    <n v="4"/>
    <n v="0.04"/>
    <n v="23.99"/>
    <n v="15.68"/>
    <n v="95.96"/>
  </r>
  <r>
    <n v="6452"/>
    <n v="90994"/>
    <s v="Rebecca Carpenter"/>
    <s v="Air Cargo"/>
    <x v="2"/>
    <x v="2"/>
    <s v="Low"/>
    <s v="Cremant"/>
    <x v="0"/>
    <x v="0"/>
    <s v="Belle Glos Oeil de Perdrix Pinot Noir Blanc 2014"/>
    <s v="Small Crate"/>
    <s v="Busseltol"/>
    <x v="1148"/>
    <d v="2011-03-21T00:00:00"/>
    <n v="6"/>
    <n v="0.03"/>
    <n v="70.89"/>
    <n v="89.3"/>
    <n v="425.34000000000003"/>
  </r>
  <r>
    <n v="6453"/>
    <n v="85988"/>
    <s v="Catherine Moore"/>
    <s v="Express Road Cargo"/>
    <x v="1"/>
    <x v="2"/>
    <s v="Medium"/>
    <s v="Reisling"/>
    <x v="0"/>
    <x v="0"/>
    <s v="Robert Oatley Sauvignon Blanc 2013"/>
    <s v="Standard Size Crate"/>
    <s v="Bunbury"/>
    <x v="209"/>
    <d v="2013-05-21T00:00:00"/>
    <n v="1"/>
    <n v="0.02"/>
    <n v="4.9800000000000004"/>
    <n v="4.62"/>
    <n v="4.9800000000000004"/>
  </r>
  <r>
    <n v="6454"/>
    <n v="87931"/>
    <s v="Douglas Morris"/>
    <s v="Express Road Cargo"/>
    <x v="0"/>
    <x v="3"/>
    <s v="High"/>
    <s v="Zinfandel"/>
    <x v="0"/>
    <x v="0"/>
    <s v="Langlois Chateau Cremant de Loire Brut"/>
    <s v="Large Crate"/>
    <s v="Bathurst"/>
    <x v="1132"/>
    <d v="2013-12-17T00:00:00"/>
    <n v="3"/>
    <n v="0.06"/>
    <n v="43.41"/>
    <n v="2.99"/>
    <n v="130.22999999999999"/>
  </r>
  <r>
    <n v="6455"/>
    <n v="91514"/>
    <s v="Ronald Freeman"/>
    <s v="Air Cargo"/>
    <x v="2"/>
    <x v="2"/>
    <s v="Medium"/>
    <s v="Cremant"/>
    <x v="0"/>
    <x v="0"/>
    <s v="Barnard Griffin Rose of Sangiovese 2014"/>
    <s v="Small Crate"/>
    <s v="Perth"/>
    <x v="792"/>
    <d v="2011-05-01T00:00:00"/>
    <n v="9"/>
    <n v="0.02"/>
    <n v="348.21"/>
    <n v="40.19"/>
    <n v="3133.89"/>
  </r>
  <r>
    <n v="6456"/>
    <n v="86027"/>
    <s v="Virginia Ruiz"/>
    <s v="Express Road Cargo"/>
    <x v="0"/>
    <x v="1"/>
    <s v="Critical"/>
    <s v="Cabernet Sauvignon"/>
    <x v="0"/>
    <x v="0"/>
    <s v="Pierre Sparr Cremant d'Alsace Reserve Brut Rose"/>
    <s v="Large Crate"/>
    <s v="Bendigo"/>
    <x v="1345"/>
    <d v="2013-06-11T00:00:00"/>
    <n v="1"/>
    <n v="0.06"/>
    <n v="3.74"/>
    <n v="4.6900000000000004"/>
    <n v="3.74"/>
  </r>
  <r>
    <n v="6457"/>
    <n v="87586"/>
    <s v="Jason Howard"/>
    <s v="Express Road Cargo"/>
    <x v="0"/>
    <x v="3"/>
    <s v="Not Specified"/>
    <s v="Malbec"/>
    <x v="0"/>
    <x v="0"/>
    <s v="Sutter Home White Zinfandel"/>
    <s v="Large Crate"/>
    <s v="Wollongong"/>
    <x v="384"/>
    <d v="2010-11-03T00:00:00"/>
    <n v="21"/>
    <n v="0.03"/>
    <n v="5.98"/>
    <n v="1.49"/>
    <n v="125.58000000000001"/>
  </r>
  <r>
    <n v="6458"/>
    <n v="90981"/>
    <s v="Howard Lewis"/>
    <s v="Express Road Cargo"/>
    <x v="1"/>
    <x v="1"/>
    <s v="Low"/>
    <s v="Chardonnay"/>
    <x v="0"/>
    <x v="1"/>
    <s v="Angeline Sauvignon Blanc 2014"/>
    <s v="Large Crate"/>
    <s v="Hamilton"/>
    <x v="385"/>
    <d v="2013-03-27T00:00:00"/>
    <n v="3"/>
    <n v="0.04"/>
    <n v="65.989999999999995"/>
    <n v="2.5"/>
    <n v="197.96999999999997"/>
  </r>
  <r>
    <n v="6459"/>
    <n v="89957"/>
    <s v="Sean Ruiz"/>
    <s v="Express Road Cargo"/>
    <x v="0"/>
    <x v="1"/>
    <s v="Critical"/>
    <s v="Cabernet Sauvignon"/>
    <x v="0"/>
    <x v="1"/>
    <s v="Gerard Bertrand Cote des Roses Rose 2014"/>
    <s v="Large Crate"/>
    <s v="Mildura"/>
    <x v="644"/>
    <d v="2010-12-14T00:00:00"/>
    <n v="19"/>
    <n v="0.06"/>
    <n v="55.48"/>
    <n v="4.8499999999999996"/>
    <n v="1054.1199999999999"/>
  </r>
  <r>
    <n v="6460"/>
    <n v="89957"/>
    <s v="Larry Sullivan"/>
    <s v="Air Cargo"/>
    <x v="2"/>
    <x v="1"/>
    <s v="Critical"/>
    <s v="Sangiovese Rose"/>
    <x v="0"/>
    <x v="1"/>
    <s v="Belle Glos Oeil de Perdrix Pinot Noir Blanc 2014"/>
    <s v="Extra Large Crate"/>
    <s v="Canberra"/>
    <x v="644"/>
    <d v="2010-12-15T00:00:00"/>
    <n v="17"/>
    <n v="0.1"/>
    <n v="122.99"/>
    <n v="70.2"/>
    <n v="2090.83"/>
  </r>
  <r>
    <n v="6461"/>
    <n v="87944"/>
    <s v="Juan Hunt"/>
    <s v="Express Road Cargo"/>
    <x v="0"/>
    <x v="2"/>
    <s v="High"/>
    <s v="Malbec"/>
    <x v="0"/>
    <x v="1"/>
    <s v="Chateau d'Esclans Garrus Rose 2013"/>
    <s v="Large Crate"/>
    <s v="Bunbury"/>
    <x v="573"/>
    <d v="2013-08-18T00:00:00"/>
    <n v="24"/>
    <n v="0.03"/>
    <n v="5.28"/>
    <n v="5.66"/>
    <n v="126.72"/>
  </r>
  <r>
    <n v="6462"/>
    <n v="87944"/>
    <s v="Juan Hunt"/>
    <s v="Air Cargo"/>
    <x v="2"/>
    <x v="2"/>
    <s v="High"/>
    <s v="Cremant"/>
    <x v="0"/>
    <x v="1"/>
    <s v="Sutter Home Pink Moscato"/>
    <s v="Small Crate"/>
    <s v="Bunbury"/>
    <x v="573"/>
    <d v="2013-08-18T00:00:00"/>
    <n v="10"/>
    <n v="0.06"/>
    <n v="296.18"/>
    <n v="54.12"/>
    <n v="2961.8"/>
  </r>
  <r>
    <n v="6463"/>
    <n v="91298"/>
    <s v="Scott Campbell"/>
    <s v="Road Cargo"/>
    <x v="0"/>
    <x v="3"/>
    <s v="High"/>
    <s v="Sangiovese"/>
    <x v="0"/>
    <x v="1"/>
    <s v="Chateau D'Aqueria Tavel Rose 2013"/>
    <s v="Full Container"/>
    <s v="Blue Mountains"/>
    <x v="503"/>
    <d v="2010-08-09T00:00:00"/>
    <n v="12"/>
    <n v="0.06"/>
    <n v="6.7"/>
    <n v="1.56"/>
    <n v="80.400000000000006"/>
  </r>
  <r>
    <n v="6464"/>
    <n v="90993"/>
    <s v="Kathy Harvey"/>
    <s v="Express Road Cargo"/>
    <x v="0"/>
    <x v="2"/>
    <s v="Critical"/>
    <s v="Pinot Noir"/>
    <x v="0"/>
    <x v="1"/>
    <s v="Miraval Rose 2014"/>
    <s v="Large Crate"/>
    <s v="Geraldton"/>
    <x v="505"/>
    <d v="2013-10-25T00:00:00"/>
    <n v="13"/>
    <n v="0.02"/>
    <n v="14.45"/>
    <n v="7.17"/>
    <n v="187.85"/>
  </r>
  <r>
    <n v="6465"/>
    <n v="90987"/>
    <s v="Kathy Harvey"/>
    <s v="Express Road Cargo"/>
    <x v="0"/>
    <x v="2"/>
    <s v="Critical"/>
    <s v="Cabernet Sauvignon"/>
    <x v="0"/>
    <x v="1"/>
    <s v="Miraval Rose (1.5 Liter Magnum) 2014"/>
    <s v="Full Container"/>
    <s v="Mandurah"/>
    <x v="765"/>
    <d v="2010-10-26T00:00:00"/>
    <n v="23"/>
    <n v="7.0000000000000007E-2"/>
    <n v="5.58"/>
    <n v="1.99"/>
    <n v="128.34"/>
  </r>
  <r>
    <n v="6466"/>
    <n v="88155"/>
    <s v="James Adams"/>
    <s v="Express Road Cargo"/>
    <x v="1"/>
    <x v="1"/>
    <s v="Low"/>
    <s v="Sauvignon Blanc"/>
    <x v="0"/>
    <x v="1"/>
    <s v="Robert Oatley Sauvignon Blanc 2013"/>
    <s v="Large Crate"/>
    <s v="Adelaide"/>
    <x v="386"/>
    <d v="2013-10-30T00:00:00"/>
    <n v="24"/>
    <n v="0.01"/>
    <n v="152.47999999999999"/>
    <n v="4"/>
    <n v="3659.5199999999995"/>
  </r>
  <r>
    <n v="6467"/>
    <n v="88155"/>
    <s v="Ralph Sanders"/>
    <s v="Express Road Cargo"/>
    <x v="1"/>
    <x v="1"/>
    <s v="Low"/>
    <s v="Reisling"/>
    <x v="0"/>
    <x v="1"/>
    <s v="Chardonnais Napa Valley Chardonnay 2013"/>
    <s v="Large Crate"/>
    <s v="Canberra"/>
    <x v="386"/>
    <d v="2013-11-04T00:00:00"/>
    <n v="14"/>
    <n v="0.02"/>
    <n v="65.989999999999995"/>
    <n v="4.99"/>
    <n v="923.8599999999999"/>
  </r>
  <r>
    <n v="6468"/>
    <n v="86567"/>
    <s v="Lori Woods"/>
    <s v="Express Road Cargo"/>
    <x v="0"/>
    <x v="2"/>
    <s v="Not Specified"/>
    <s v="Cabernet Sauvignon"/>
    <x v="0"/>
    <x v="1"/>
    <s v="Francis Ford Coppola Sofia Rose 2014"/>
    <s v="Large Crate"/>
    <s v="Geraldton"/>
    <x v="926"/>
    <d v="2010-09-06T00:00:00"/>
    <n v="3"/>
    <n v="0.03"/>
    <n v="31.74"/>
    <n v="12.62"/>
    <n v="95.22"/>
  </r>
  <r>
    <n v="6469"/>
    <n v="90998"/>
    <s v="Patrick Ruiz"/>
    <s v="Express Road Cargo"/>
    <x v="2"/>
    <x v="2"/>
    <s v="Medium"/>
    <s v="Champagne"/>
    <x v="0"/>
    <x v="1"/>
    <s v="Orin Swift Cellars Fragile Rose 2014"/>
    <s v="Large Crate"/>
    <s v="Geraldton"/>
    <x v="266"/>
    <d v="2013-05-31T00:00:00"/>
    <n v="14"/>
    <n v="0.08"/>
    <n v="10.64"/>
    <n v="5.16"/>
    <n v="148.96"/>
  </r>
  <r>
    <n v="6470"/>
    <n v="90583"/>
    <s v="Fred Woods"/>
    <s v="Express Road Cargo"/>
    <x v="0"/>
    <x v="1"/>
    <s v="Medium"/>
    <s v="Cabernet Sauvignon"/>
    <x v="0"/>
    <x v="1"/>
    <s v="Lucien Albrecht Cremant d'Alsace Brut"/>
    <s v="Large Crate"/>
    <s v="Wodonga"/>
    <x v="1282"/>
    <d v="2010-09-18T00:00:00"/>
    <n v="5"/>
    <n v="0.08"/>
    <n v="7.77"/>
    <n v="9.23"/>
    <n v="38.849999999999994"/>
  </r>
  <r>
    <n v="6471"/>
    <n v="90583"/>
    <s v="Fred Woods"/>
    <s v="Express Road Cargo"/>
    <x v="2"/>
    <x v="1"/>
    <s v="Medium"/>
    <s v="Grenache Rose"/>
    <x v="0"/>
    <x v="1"/>
    <s v="La Playa Estate Cabernet Sauvignon Rose 2015"/>
    <s v="Full Container"/>
    <s v="Benalla"/>
    <x v="1282"/>
    <d v="2010-09-19T00:00:00"/>
    <n v="15"/>
    <n v="7.0000000000000007E-2"/>
    <n v="7.59"/>
    <n v="4"/>
    <n v="113.85"/>
  </r>
  <r>
    <n v="6472"/>
    <n v="89780"/>
    <s v="Henry Cruz"/>
    <s v="Express Road Cargo"/>
    <x v="1"/>
    <x v="0"/>
    <s v="Low"/>
    <s v="Reisling"/>
    <x v="0"/>
    <x v="1"/>
    <s v="Los Vascos Sauvignon Blanc 2015"/>
    <s v="Large Crate"/>
    <s v="Palmerston"/>
    <x v="328"/>
    <d v="2011-11-28T00:00:00"/>
    <n v="9"/>
    <n v="0.02"/>
    <n v="65.989999999999995"/>
    <n v="8.8000000000000007"/>
    <n v="593.91"/>
  </r>
  <r>
    <n v="6473"/>
    <n v="89185"/>
    <s v="Johnny Carter"/>
    <s v="Express Road Cargo"/>
    <x v="1"/>
    <x v="1"/>
    <s v="Medium"/>
    <s v="Reisling"/>
    <x v="0"/>
    <x v="1"/>
    <s v="Chardonnais Napa Valley Chardonnay 2013"/>
    <s v="Large Crate"/>
    <s v="Canberra"/>
    <x v="101"/>
    <d v="2011-04-21T00:00:00"/>
    <n v="4"/>
    <n v="0.02"/>
    <n v="125.99"/>
    <n v="8.08"/>
    <n v="503.96"/>
  </r>
  <r>
    <n v="6474"/>
    <n v="89185"/>
    <s v="Charles Armstrong"/>
    <s v="Air Cargo"/>
    <x v="2"/>
    <x v="1"/>
    <s v="Medium"/>
    <s v="Champagne"/>
    <x v="0"/>
    <x v="1"/>
    <s v="Orin Swift Cellars Fragile Rose 2014"/>
    <s v="Extra Large Crate"/>
    <s v="Canberra"/>
    <x v="101"/>
    <d v="2011-04-21T00:00:00"/>
    <n v="12"/>
    <n v="0.01"/>
    <n v="500.98"/>
    <n v="26"/>
    <n v="6011.76"/>
  </r>
  <r>
    <n v="6475"/>
    <n v="89185"/>
    <s v="Charles Armstrong"/>
    <s v="Express Road Cargo"/>
    <x v="0"/>
    <x v="1"/>
    <s v="Medium"/>
    <s v="Zinfandel"/>
    <x v="0"/>
    <x v="1"/>
    <s v="Chateau d'Esclans Whispering Angel Rose 2014"/>
    <s v="Full Container"/>
    <s v="Canberra"/>
    <x v="101"/>
    <d v="2011-04-22T00:00:00"/>
    <n v="8"/>
    <n v="0.09"/>
    <n v="29.14"/>
    <n v="4.8600000000000003"/>
    <n v="233.12"/>
  </r>
  <r>
    <n v="6476"/>
    <n v="89863"/>
    <s v="Joe Rice"/>
    <s v="Express Road Cargo"/>
    <x v="0"/>
    <x v="2"/>
    <s v="Not Specified"/>
    <s v="Malbec"/>
    <x v="0"/>
    <x v="1"/>
    <s v="Roederer Estate L'Ermitage 2007"/>
    <s v="Large Crate"/>
    <s v="Freemantle"/>
    <x v="855"/>
    <d v="2012-06-06T00:00:00"/>
    <n v="4"/>
    <n v="0.03"/>
    <n v="155.06"/>
    <n v="7.07"/>
    <n v="620.24"/>
  </r>
  <r>
    <n v="6477"/>
    <n v="89863"/>
    <s v="Joe Rice"/>
    <s v="Road Cargo"/>
    <x v="1"/>
    <x v="2"/>
    <s v="Not Specified"/>
    <s v="Reisling"/>
    <x v="0"/>
    <x v="1"/>
    <s v="Dog Point Vineyard Sauvignon Blanc 2014"/>
    <s v="Loose Wrap"/>
    <s v="Mandurah"/>
    <x v="855"/>
    <d v="2012-06-06T00:00:00"/>
    <n v="18"/>
    <n v="0.05"/>
    <n v="179.99"/>
    <n v="13.99"/>
    <n v="3239.82"/>
  </r>
  <r>
    <n v="6478"/>
    <n v="87920"/>
    <s v="Douglas Morris"/>
    <s v="Express Road Cargo"/>
    <x v="0"/>
    <x v="3"/>
    <s v="Not Specified"/>
    <s v="Zinfandel"/>
    <x v="0"/>
    <x v="1"/>
    <s v="Dopff &amp; Irion Cremant Rose Brut"/>
    <s v="Large Crate"/>
    <s v="Grafton"/>
    <x v="1299"/>
    <d v="2012-07-03T00:00:00"/>
    <n v="8"/>
    <n v="0.02"/>
    <n v="4.38"/>
    <n v="6.21"/>
    <n v="35.04"/>
  </r>
  <r>
    <n v="6479"/>
    <n v="87920"/>
    <s v="Douglas Morris"/>
    <s v="Express Road Cargo"/>
    <x v="0"/>
    <x v="3"/>
    <s v="Not Specified"/>
    <s v="Pinot Noir"/>
    <x v="0"/>
    <x v="1"/>
    <s v="Dopff &amp; Irion Cremant Rose Brut"/>
    <s v="Full Container"/>
    <s v="Newcastle"/>
    <x v="1299"/>
    <d v="2012-07-03T00:00:00"/>
    <n v="13"/>
    <n v="0.08"/>
    <n v="1.89"/>
    <n v="0.76"/>
    <n v="24.57"/>
  </r>
  <r>
    <n v="6480"/>
    <n v="87920"/>
    <s v="Douglas Morris"/>
    <s v="Express Road Cargo"/>
    <x v="0"/>
    <x v="3"/>
    <s v="Not Specified"/>
    <s v="Merlot"/>
    <x v="0"/>
    <x v="1"/>
    <s v="Bertani Bertarose 2014"/>
    <s v="Standard Size Crate"/>
    <s v="Goulburn"/>
    <x v="1299"/>
    <d v="2012-07-05T00:00:00"/>
    <n v="10"/>
    <n v="0.03"/>
    <n v="9.31"/>
    <n v="3.98"/>
    <n v="93.100000000000009"/>
  </r>
  <r>
    <n v="6481"/>
    <n v="87385"/>
    <s v="Robert Hunter"/>
    <s v="Express Road Cargo"/>
    <x v="0"/>
    <x v="1"/>
    <s v="Critical"/>
    <s v="Malbec"/>
    <x v="0"/>
    <x v="1"/>
    <s v="Barnard Griffin Rose of Sangiovese 2014"/>
    <s v="Large Crate"/>
    <s v="Port Lincoln"/>
    <x v="59"/>
    <d v="2011-12-27T00:00:00"/>
    <n v="21"/>
    <n v="0.03"/>
    <n v="19.98"/>
    <n v="8.68"/>
    <n v="419.58"/>
  </r>
  <r>
    <n v="6482"/>
    <n v="87389"/>
    <s v="Clarence Perry"/>
    <s v="Air Cargo"/>
    <x v="1"/>
    <x v="2"/>
    <s v="Critical"/>
    <s v="Reisling"/>
    <x v="0"/>
    <x v="1"/>
    <s v="Giesen Sauvignon Blanc 2014"/>
    <s v="Extra Large Crate"/>
    <s v="Freemantle"/>
    <x v="128"/>
    <d v="2013-12-26T00:00:00"/>
    <n v="8"/>
    <n v="0.09"/>
    <n v="449.99"/>
    <n v="49"/>
    <n v="3599.92"/>
  </r>
  <r>
    <n v="6483"/>
    <n v="91416"/>
    <s v="Aaron Chapman"/>
    <s v="Air Cargo"/>
    <x v="2"/>
    <x v="1"/>
    <s v="Low"/>
    <s v="Champagne"/>
    <x v="0"/>
    <x v="1"/>
    <s v="Bertani Bertarose 2014"/>
    <s v="Extra Large Crate"/>
    <s v="Wodonga"/>
    <x v="1346"/>
    <d v="2010-08-05T00:00:00"/>
    <n v="11"/>
    <n v="0"/>
    <n v="180.98"/>
    <n v="30"/>
    <n v="1990.78"/>
  </r>
  <r>
    <n v="6484"/>
    <n v="89418"/>
    <s v="Marie Sims"/>
    <s v="Air Cargo"/>
    <x v="2"/>
    <x v="0"/>
    <s v="Low"/>
    <s v="Grenache Rose"/>
    <x v="0"/>
    <x v="1"/>
    <s v="Bertani Bertarose 2014"/>
    <s v="Extra Large Crate"/>
    <s v="Mackay"/>
    <x v="387"/>
    <d v="2011-02-26T00:00:00"/>
    <n v="12"/>
    <n v="7.0000000000000007E-2"/>
    <n v="70.98"/>
    <n v="59.81"/>
    <n v="851.76"/>
  </r>
  <r>
    <n v="6485"/>
    <n v="89418"/>
    <s v="Marie Sims"/>
    <s v="Express Road Cargo"/>
    <x v="1"/>
    <x v="0"/>
    <s v="Low"/>
    <s v="Chardonnay"/>
    <x v="0"/>
    <x v="1"/>
    <s v="Rombauer Chardonnay 2014"/>
    <s v="Large Crate"/>
    <s v="Brisbane"/>
    <x v="387"/>
    <d v="2011-03-03T00:00:00"/>
    <n v="9"/>
    <n v="0.06"/>
    <n v="82.99"/>
    <n v="5.5"/>
    <n v="746.91"/>
  </r>
  <r>
    <n v="6486"/>
    <n v="89418"/>
    <s v="Marie Sims"/>
    <s v="Express Road Cargo"/>
    <x v="0"/>
    <x v="0"/>
    <s v="Low"/>
    <s v="Zinfandel"/>
    <x v="0"/>
    <x v="1"/>
    <s v="Domaine Lafond Roc-Epine Tavel Rose 2014"/>
    <s v="Full Container"/>
    <s v="Townsville"/>
    <x v="387"/>
    <d v="2011-03-03T00:00:00"/>
    <n v="8"/>
    <n v="0.02"/>
    <n v="1.95"/>
    <n v="1.63"/>
    <n v="15.6"/>
  </r>
  <r>
    <n v="6487"/>
    <n v="88039"/>
    <s v="Antonio Garza"/>
    <s v="Express Road Cargo"/>
    <x v="1"/>
    <x v="0"/>
    <s v="Not Specified"/>
    <s v="Pinot Gris"/>
    <x v="0"/>
    <x v="1"/>
    <s v="St. Supery Sauvignon Blanc 2015"/>
    <s v="Standard Size Crate"/>
    <s v="Palmerston"/>
    <x v="739"/>
    <d v="2010-07-18T00:00:00"/>
    <n v="13"/>
    <n v="0.09"/>
    <n v="28.48"/>
    <n v="1.99"/>
    <n v="370.24"/>
  </r>
  <r>
    <n v="6488"/>
    <n v="88999"/>
    <s v="Raymond Wood"/>
    <s v="Air Cargo"/>
    <x v="2"/>
    <x v="3"/>
    <s v="Not Specified"/>
    <s v="Grenache Rose"/>
    <x v="0"/>
    <x v="1"/>
    <s v="Miraval Rose (1.5 Liter Magnum) 2014"/>
    <s v="Extra Large Crate"/>
    <s v="Lithgow"/>
    <x v="939"/>
    <d v="2012-04-30T00:00:00"/>
    <n v="8"/>
    <n v="0"/>
    <n v="122.99"/>
    <n v="70.2"/>
    <n v="983.92"/>
  </r>
  <r>
    <n v="6489"/>
    <n v="87875"/>
    <s v="Henry Jenkins"/>
    <s v="Air Cargo"/>
    <x v="1"/>
    <x v="0"/>
    <s v="Medium"/>
    <s v="Pinot Gris"/>
    <x v="0"/>
    <x v="1"/>
    <s v="Lincourt Courtney's Chardonnay 2012"/>
    <s v="Small Crate"/>
    <s v="Darwin"/>
    <x v="172"/>
    <d v="2013-12-06T00:00:00"/>
    <n v="7"/>
    <n v="0.05"/>
    <n v="399.98"/>
    <n v="12.06"/>
    <n v="2799.86"/>
  </r>
  <r>
    <n v="6490"/>
    <n v="87862"/>
    <s v="Henry Jenkins"/>
    <s v="Express Road Cargo"/>
    <x v="0"/>
    <x v="0"/>
    <s v="Medium"/>
    <s v="Cabernet Sauvignon"/>
    <x v="0"/>
    <x v="1"/>
    <s v="Barnard Griffin Rose of Sangiovese 2014"/>
    <s v="Large Crate"/>
    <s v="Palmerston"/>
    <x v="240"/>
    <d v="2010-12-06T00:00:00"/>
    <n v="5"/>
    <n v="7.0000000000000007E-2"/>
    <n v="6.48"/>
    <n v="5.74"/>
    <n v="32.400000000000006"/>
  </r>
  <r>
    <n v="6491"/>
    <n v="89291"/>
    <s v="Adam Williams"/>
    <s v="Express Road Cargo"/>
    <x v="1"/>
    <x v="1"/>
    <s v="Critical"/>
    <s v="Chardonnay"/>
    <x v="0"/>
    <x v="1"/>
    <s v="Angeline Sauvignon Blanc 2014"/>
    <s v="Standard Size Crate"/>
    <s v="Adelaide"/>
    <x v="145"/>
    <d v="2010-05-22T00:00:00"/>
    <n v="9"/>
    <n v="0.03"/>
    <n v="55.99"/>
    <n v="5"/>
    <n v="503.91"/>
  </r>
  <r>
    <n v="6492"/>
    <n v="89291"/>
    <s v="Jeffrey Burton"/>
    <s v="Road Cargo"/>
    <x v="0"/>
    <x v="1"/>
    <s v="Critical"/>
    <s v="Malbec"/>
    <x v="0"/>
    <x v="1"/>
    <s v="Veuve Clicquot Brut Yellow Label"/>
    <s v="Full Container"/>
    <s v="Canberra"/>
    <x v="145"/>
    <d v="2010-05-22T00:00:00"/>
    <n v="3"/>
    <n v="0.04"/>
    <n v="1.98"/>
    <n v="0.7"/>
    <n v="5.9399999999999995"/>
  </r>
  <r>
    <n v="6493"/>
    <n v="87661"/>
    <s v="Russell Powell"/>
    <s v="Road Cargo"/>
    <x v="2"/>
    <x v="2"/>
    <s v="Critical"/>
    <s v="Cremant"/>
    <x v="0"/>
    <x v="1"/>
    <s v="Barnard Griffin Rose of Sangiovese 2014"/>
    <s v="Large Crate"/>
    <s v="Albany"/>
    <x v="1244"/>
    <d v="2012-10-26T00:00:00"/>
    <n v="23"/>
    <n v="0"/>
    <n v="8.09"/>
    <n v="7.96"/>
    <n v="186.07"/>
  </r>
  <r>
    <n v="6494"/>
    <n v="87661"/>
    <s v="Russell Powell"/>
    <s v="Express Road Cargo"/>
    <x v="2"/>
    <x v="2"/>
    <s v="Critical"/>
    <s v="Grenache Rose"/>
    <x v="0"/>
    <x v="1"/>
    <s v="Gerard Bertrand Cote des Roses Rose 2014"/>
    <s v="Full Container"/>
    <s v="Mandurah"/>
    <x v="1244"/>
    <d v="2012-10-28T00:00:00"/>
    <n v="11"/>
    <n v="0.06"/>
    <n v="14.2"/>
    <n v="5.3"/>
    <n v="156.19999999999999"/>
  </r>
  <r>
    <n v="6495"/>
    <n v="87893"/>
    <s v="Raymond Armstrong"/>
    <s v="Express Road Cargo"/>
    <x v="0"/>
    <x v="1"/>
    <s v="Not Specified"/>
    <s v="Merlot"/>
    <x v="0"/>
    <x v="1"/>
    <s v="Moet &amp; Chandon Imperial"/>
    <s v="Large Crate"/>
    <s v="Devonport"/>
    <x v="223"/>
    <d v="2011-12-23T00:00:00"/>
    <n v="6"/>
    <n v="0.09"/>
    <n v="3.69"/>
    <n v="0.5"/>
    <n v="22.14"/>
  </r>
  <r>
    <n v="6496"/>
    <n v="87893"/>
    <s v="Fred Parker"/>
    <s v="Road Cargo"/>
    <x v="0"/>
    <x v="1"/>
    <s v="Not Specified"/>
    <s v="Pinot Noir"/>
    <x v="0"/>
    <x v="1"/>
    <s v="Laurent-Perrier Brut Millesime 2006"/>
    <s v="Mini Crate"/>
    <s v="Devonport"/>
    <x v="223"/>
    <d v="2011-12-23T00:00:00"/>
    <n v="17"/>
    <n v="7.0000000000000007E-2"/>
    <n v="20.34"/>
    <n v="35"/>
    <n v="345.78"/>
  </r>
  <r>
    <n v="6497"/>
    <n v="89199"/>
    <s v="Ruby Harris"/>
    <s v="Express Road Cargo"/>
    <x v="0"/>
    <x v="2"/>
    <s v="High"/>
    <s v="Sangiovese"/>
    <x v="0"/>
    <x v="1"/>
    <s v="Louis Roederer Cristal Brut with Gift Box 2007"/>
    <s v="Large Crate"/>
    <s v="Geraldton"/>
    <x v="820"/>
    <d v="2010-02-23T00:00:00"/>
    <n v="13"/>
    <n v="0.08"/>
    <n v="34.99"/>
    <n v="7.73"/>
    <n v="454.87"/>
  </r>
  <r>
    <n v="6498"/>
    <n v="87689"/>
    <s v="Carlos Taylor"/>
    <s v="Express Road Cargo"/>
    <x v="0"/>
    <x v="1"/>
    <s v="Not Specified"/>
    <s v="Malbec"/>
    <x v="0"/>
    <x v="1"/>
    <s v="Chateau Gaudrelle Cremant d'Loire Brut"/>
    <s v="Large Crate"/>
    <s v="Canberra"/>
    <x v="605"/>
    <d v="2013-02-20T00:00:00"/>
    <n v="13"/>
    <n v="0.01"/>
    <n v="10.35"/>
    <n v="0.99"/>
    <n v="134.54999999999998"/>
  </r>
  <r>
    <n v="6499"/>
    <n v="87299"/>
    <s v="Jason Owens"/>
    <s v="Express Road Cargo"/>
    <x v="0"/>
    <x v="1"/>
    <s v="Critical"/>
    <s v="Zinfandel"/>
    <x v="0"/>
    <x v="1"/>
    <s v="Roederer Estate L'Ermitage 2007"/>
    <s v="Large Crate"/>
    <s v="Launceston"/>
    <x v="388"/>
    <d v="2010-12-12T00:00:00"/>
    <n v="19"/>
    <n v="0.02"/>
    <n v="5.28"/>
    <n v="6.26"/>
    <n v="100.32000000000001"/>
  </r>
  <r>
    <n v="6500"/>
    <n v="90314"/>
    <s v="Brandon Chapman"/>
    <s v="Express Road Cargo"/>
    <x v="0"/>
    <x v="1"/>
    <s v="Low"/>
    <s v="Pinot Noir"/>
    <x v="0"/>
    <x v="1"/>
    <s v="Lucien Albrecht Cremant d'Alsace Brut"/>
    <s v="Full Container"/>
    <s v="Mildura"/>
    <x v="1347"/>
    <d v="2010-06-23T00:00:00"/>
    <n v="4"/>
    <n v="7.0000000000000007E-2"/>
    <n v="3.28"/>
    <n v="3.97"/>
    <n v="13.12"/>
  </r>
  <r>
    <n v="6501"/>
    <n v="90314"/>
    <s v="Jesse Mcdonald"/>
    <s v="Express Road Cargo"/>
    <x v="1"/>
    <x v="1"/>
    <s v="Low"/>
    <s v="Pinot Gris"/>
    <x v="0"/>
    <x v="6"/>
    <s v="Dog Point Vineyard Sauvignon Blanc 2014"/>
    <s v="Large Crate"/>
    <s v="Ararat"/>
    <x v="1347"/>
    <d v="2010-06-30T00:00:00"/>
    <n v="3"/>
    <n v="0.02"/>
    <n v="256.99"/>
    <n v="11.25"/>
    <n v="770.97"/>
  </r>
  <r>
    <n v="6502"/>
    <n v="90314"/>
    <s v="Jesse Mcdonald"/>
    <s v="Express Road Cargo"/>
    <x v="0"/>
    <x v="1"/>
    <s v="Low"/>
    <s v="Malbec"/>
    <x v="0"/>
    <x v="6"/>
    <s v="Bertani Bertarose 2014"/>
    <s v="Large Crate"/>
    <s v="Ballarat"/>
    <x v="1347"/>
    <d v="2010-06-25T00:00:00"/>
    <n v="10"/>
    <n v="0.01"/>
    <n v="6.48"/>
    <n v="5.14"/>
    <n v="64.800000000000011"/>
  </r>
  <r>
    <n v="6503"/>
    <n v="89435"/>
    <s v="Samuel Medina"/>
    <s v="Express Road Cargo"/>
    <x v="0"/>
    <x v="2"/>
    <s v="High"/>
    <s v="Sangiovese"/>
    <x v="0"/>
    <x v="6"/>
    <s v="Pierre Sparr Cremant d'Alsace Reserve Brut Rose"/>
    <s v="Large Crate"/>
    <s v="Busseltol"/>
    <x v="675"/>
    <d v="2012-09-07T00:00:00"/>
    <n v="22"/>
    <n v="0.09"/>
    <n v="1.68"/>
    <n v="5.28"/>
    <n v="36.96"/>
  </r>
  <r>
    <n v="6504"/>
    <n v="89731"/>
    <s v="Scott Day"/>
    <s v="Express Road Cargo"/>
    <x v="2"/>
    <x v="1"/>
    <s v="Medium"/>
    <s v="Cremant"/>
    <x v="0"/>
    <x v="6"/>
    <s v="Miraval Rose 2014"/>
    <s v="Mini Crate"/>
    <s v="Mount Gambier"/>
    <x v="1348"/>
    <d v="2011-02-05T00:00:00"/>
    <n v="4"/>
    <n v="0.1"/>
    <n v="194.3"/>
    <n v="11.54"/>
    <n v="777.2"/>
  </r>
  <r>
    <n v="6505"/>
    <n v="90442"/>
    <s v="Jacqueline Young"/>
    <s v="Express Road Cargo"/>
    <x v="0"/>
    <x v="1"/>
    <s v="Medium"/>
    <s v="Cabernet Sauvignon"/>
    <x v="0"/>
    <x v="6"/>
    <s v="Schramsberg Cremant Demi-Sec 2011"/>
    <s v="Large Crate"/>
    <s v="Ararat"/>
    <x v="664"/>
    <d v="2012-07-28T00:00:00"/>
    <n v="1"/>
    <n v="0.09"/>
    <n v="178.47"/>
    <n v="19.989999999999998"/>
    <n v="178.47"/>
  </r>
  <r>
    <n v="6506"/>
    <n v="90442"/>
    <s v="Marie Evans"/>
    <s v="Express Road Cargo"/>
    <x v="1"/>
    <x v="1"/>
    <s v="Medium"/>
    <s v="Pinot Gris"/>
    <x v="0"/>
    <x v="6"/>
    <s v="Villa Maria Private Bin Sauvignon Blanc 2015"/>
    <s v="Large Crate"/>
    <s v="Frankston"/>
    <x v="664"/>
    <d v="2012-07-27T00:00:00"/>
    <n v="7"/>
    <n v="0.05"/>
    <n v="300.97000000000003"/>
    <n v="7.18"/>
    <n v="2106.79"/>
  </r>
  <r>
    <n v="6507"/>
    <n v="89075"/>
    <s v="Arthur Henderson"/>
    <s v="Express Road Cargo"/>
    <x v="1"/>
    <x v="2"/>
    <s v="High"/>
    <s v="Sauvignon Blanc"/>
    <x v="0"/>
    <x v="6"/>
    <s v="Giesen Sauvignon Blanc 2014"/>
    <s v="Large Crate"/>
    <s v="Busseltol"/>
    <x v="966"/>
    <d v="2013-06-26T00:00:00"/>
    <n v="18"/>
    <n v="0.02"/>
    <n v="65.989999999999995"/>
    <n v="3.99"/>
    <n v="1187.82"/>
  </r>
  <r>
    <n v="6508"/>
    <n v="86773"/>
    <s v="Christopher Gordon"/>
    <s v="Express Road Cargo"/>
    <x v="2"/>
    <x v="1"/>
    <s v="Not Specified"/>
    <s v="Grenache Rose"/>
    <x v="0"/>
    <x v="6"/>
    <s v="Marques de Caceres Rioja Rosado 2014"/>
    <s v="Mini Crate"/>
    <s v="Ballarat"/>
    <x v="438"/>
    <d v="2011-11-15T00:00:00"/>
    <n v="26"/>
    <n v="0.09"/>
    <n v="209.84"/>
    <n v="21.21"/>
    <n v="5455.84"/>
  </r>
  <r>
    <n v="6509"/>
    <n v="88829"/>
    <s v="Lori Kim"/>
    <s v="Air Cargo"/>
    <x v="2"/>
    <x v="3"/>
    <s v="Low"/>
    <s v="Sangiovese Rose"/>
    <x v="0"/>
    <x v="6"/>
    <s v="Chateau d'Esclans Whispering Angel Rose 2014"/>
    <s v="Small Crate"/>
    <s v="Sydney"/>
    <x v="1075"/>
    <d v="2011-10-02T00:00:00"/>
    <n v="12"/>
    <n v="0.02"/>
    <n v="81.94"/>
    <n v="55.81"/>
    <n v="983.28"/>
  </r>
  <r>
    <n v="6510"/>
    <n v="86645"/>
    <s v="Kevin Oliver"/>
    <s v="Express Road Cargo"/>
    <x v="0"/>
    <x v="1"/>
    <s v="Low"/>
    <s v="Sangiovese"/>
    <x v="0"/>
    <x v="6"/>
    <s v="Laurent-Perrier Brut Millesime 2006"/>
    <s v="Large Crate"/>
    <s v="Benalla"/>
    <x v="817"/>
    <d v="2010-05-05T00:00:00"/>
    <n v="18"/>
    <n v="0.09"/>
    <n v="30.98"/>
    <n v="19.510000000000002"/>
    <n v="557.64"/>
  </r>
  <r>
    <n v="6511"/>
    <n v="86645"/>
    <s v="Kevin Oliver"/>
    <s v="Express Road Cargo"/>
    <x v="2"/>
    <x v="1"/>
    <s v="Low"/>
    <s v="Grenache Rose"/>
    <x v="0"/>
    <x v="6"/>
    <s v="Chateau de Campuget Costieres de Nimes Tradition Rose 2015"/>
    <s v="Mini Crate"/>
    <s v="Benalla"/>
    <x v="817"/>
    <d v="2010-05-05T00:00:00"/>
    <n v="17"/>
    <n v="0.03"/>
    <n v="49.34"/>
    <n v="10.25"/>
    <n v="838.78000000000009"/>
  </r>
  <r>
    <n v="6512"/>
    <n v="88073"/>
    <s v="Gregory Shaw"/>
    <s v="Air Cargo"/>
    <x v="2"/>
    <x v="3"/>
    <s v="Not Specified"/>
    <s v="Cremant"/>
    <x v="0"/>
    <x v="6"/>
    <s v="Sutter Home Pink Moscato"/>
    <s v="Small Crate"/>
    <s v="Wagga Wagga"/>
    <x v="1043"/>
    <d v="2013-04-06T00:00:00"/>
    <n v="12"/>
    <n v="0.05"/>
    <n v="150.97999999999999"/>
    <n v="66.27"/>
    <n v="1811.7599999999998"/>
  </r>
  <r>
    <n v="6513"/>
    <n v="90302"/>
    <s v="Daniel Russell"/>
    <s v="Express Road Cargo"/>
    <x v="0"/>
    <x v="3"/>
    <s v="High"/>
    <s v="Shiraz"/>
    <x v="0"/>
    <x v="6"/>
    <s v="Jean-Baptiste Adam Les Natures Cremant d'Alsace Brut"/>
    <s v="Large Crate"/>
    <s v="Cessnock"/>
    <x v="1029"/>
    <d v="2013-05-20T00:00:00"/>
    <n v="7"/>
    <n v="7.0000000000000007E-2"/>
    <n v="37.700000000000003"/>
    <n v="2.99"/>
    <n v="263.90000000000003"/>
  </r>
  <r>
    <n v="6514"/>
    <n v="90302"/>
    <s v="Daniel Russell"/>
    <s v="Express Road Cargo"/>
    <x v="0"/>
    <x v="3"/>
    <s v="High"/>
    <s v="Pinot Noir"/>
    <x v="0"/>
    <x v="6"/>
    <s v="Orin Swift Cellars Fragile Rose 2014"/>
    <s v="Large Crate"/>
    <s v="Tamworth"/>
    <x v="1029"/>
    <d v="2013-05-19T00:00:00"/>
    <n v="16"/>
    <n v="0"/>
    <n v="19.98"/>
    <n v="8.68"/>
    <n v="319.68"/>
  </r>
  <r>
    <n v="6515"/>
    <n v="90302"/>
    <s v="Daniel Russell"/>
    <s v="Express Road Cargo"/>
    <x v="0"/>
    <x v="3"/>
    <s v="High"/>
    <s v="Pinot Noir"/>
    <x v="0"/>
    <x v="4"/>
    <s v="Bertani Bertarose 2014"/>
    <s v="Standard Size Crate"/>
    <s v="Paramatta"/>
    <x v="1029"/>
    <d v="2013-05-19T00:00:00"/>
    <n v="10"/>
    <n v="0.06"/>
    <n v="10.48"/>
    <n v="2.89"/>
    <n v="104.80000000000001"/>
  </r>
  <r>
    <n v="6516"/>
    <n v="87038"/>
    <s v="Gary Jordan"/>
    <s v="Express Road Cargo"/>
    <x v="0"/>
    <x v="1"/>
    <s v="Medium"/>
    <s v="Malbec"/>
    <x v="0"/>
    <x v="6"/>
    <s v="Chateau Gaudrelle Cremant d'Loire Brut"/>
    <s v="Full Container"/>
    <s v="Canberra"/>
    <x v="1111"/>
    <d v="2012-08-27T00:00:00"/>
    <n v="2"/>
    <n v="0"/>
    <n v="4.84"/>
    <n v="0.71"/>
    <n v="9.68"/>
  </r>
  <r>
    <n v="6517"/>
    <n v="89056"/>
    <s v="Paul Nelson"/>
    <s v="Express Road Cargo"/>
    <x v="0"/>
    <x v="3"/>
    <s v="Low"/>
    <s v="Sangiovese"/>
    <x v="0"/>
    <x v="6"/>
    <s v="JCB N¬∞21 Brut Cremant de Bourgogne"/>
    <s v="Large Crate"/>
    <s v="Grafton"/>
    <x v="105"/>
    <d v="2011-07-02T00:00:00"/>
    <n v="14"/>
    <n v="0.04"/>
    <n v="232.58"/>
    <n v="19.989999999999998"/>
    <n v="3256.1200000000003"/>
  </r>
  <r>
    <n v="6518"/>
    <n v="89056"/>
    <s v="Paul Nelson"/>
    <s v="Express Road Cargo"/>
    <x v="0"/>
    <x v="3"/>
    <s v="Low"/>
    <s v="Zinfandel"/>
    <x v="0"/>
    <x v="6"/>
    <s v="La Playa Estate Cabernet Sauvignon Rose 2015"/>
    <s v="Large Crate"/>
    <s v="Orange"/>
    <x v="105"/>
    <d v="2011-07-02T00:00:00"/>
    <n v="10"/>
    <n v="0"/>
    <n v="5.98"/>
    <n v="7.5"/>
    <n v="59.800000000000004"/>
  </r>
  <r>
    <n v="6519"/>
    <n v="89679"/>
    <s v="Kevin Lopez"/>
    <s v="Express Road Cargo"/>
    <x v="0"/>
    <x v="1"/>
    <s v="Critical"/>
    <s v="Cabernet Sauvignon"/>
    <x v="0"/>
    <x v="6"/>
    <s v="Veuve Clicquot Brut Yellow Label"/>
    <s v="Full Container"/>
    <s v="Hobart"/>
    <x v="221"/>
    <d v="2010-01-18T00:00:00"/>
    <n v="9"/>
    <n v="0.09"/>
    <n v="2.1800000000000002"/>
    <n v="0.78"/>
    <n v="19.62"/>
  </r>
  <r>
    <n v="6520"/>
    <n v="89679"/>
    <s v="Kevin Lopez"/>
    <s v="Air Cargo"/>
    <x v="2"/>
    <x v="1"/>
    <s v="Critical"/>
    <s v="Cremant"/>
    <x v="0"/>
    <x v="6"/>
    <s v="Orin Swift Cellars Fragile Rose 2014"/>
    <s v="Small Crate"/>
    <s v="Launceston"/>
    <x v="221"/>
    <d v="2010-01-18T00:00:00"/>
    <n v="1"/>
    <n v="0.05"/>
    <n v="179.29"/>
    <n v="29.21"/>
    <n v="179.29"/>
  </r>
  <r>
    <n v="6521"/>
    <n v="87659"/>
    <s v="Russell Powell"/>
    <s v="Express Road Cargo"/>
    <x v="0"/>
    <x v="2"/>
    <s v="Low"/>
    <s v="Sangiovese"/>
    <x v="0"/>
    <x v="6"/>
    <s v="JCB N¬∞21 Brut Cremant de Bourgogne"/>
    <s v="Large Crate"/>
    <s v="Busseltol"/>
    <x v="1323"/>
    <d v="2012-07-14T00:00:00"/>
    <n v="4"/>
    <n v="0.1"/>
    <n v="35.44"/>
    <n v="19.989999999999998"/>
    <n v="141.76"/>
  </r>
  <r>
    <n v="6522"/>
    <n v="87659"/>
    <s v="Russell Powell"/>
    <s v="Express Road Cargo"/>
    <x v="0"/>
    <x v="2"/>
    <s v="Low"/>
    <s v="Shiraz"/>
    <x v="0"/>
    <x v="6"/>
    <s v="Chateau d'Esclans Garrus Rose 2013"/>
    <s v="Large Crate"/>
    <s v="Perth"/>
    <x v="1323"/>
    <d v="2012-07-17T00:00:00"/>
    <n v="9"/>
    <n v="0.06"/>
    <n v="55.48"/>
    <n v="14.3"/>
    <n v="499.32"/>
  </r>
  <r>
    <n v="6523"/>
    <n v="88801"/>
    <s v="Andrew Henry"/>
    <s v="Express Road Cargo"/>
    <x v="0"/>
    <x v="1"/>
    <s v="Medium"/>
    <s v="Malbec"/>
    <x v="0"/>
    <x v="6"/>
    <s v="Orin Swift Cellars Fragile Rose 2014"/>
    <s v="Loose Wrap"/>
    <s v="Canberra"/>
    <x v="668"/>
    <d v="2011-07-16T00:00:00"/>
    <n v="10"/>
    <n v="0"/>
    <n v="21.66"/>
    <n v="13.99"/>
    <n v="216.6"/>
  </r>
  <r>
    <n v="6524"/>
    <n v="86205"/>
    <s v="Alice Boyd"/>
    <s v="Road Cargo"/>
    <x v="0"/>
    <x v="1"/>
    <s v="Critical"/>
    <s v="Sangiovese"/>
    <x v="0"/>
    <x v="6"/>
    <s v="Bollinger Brut Special Cuvee"/>
    <s v="Large Crate"/>
    <s v="Mount Barker"/>
    <x v="389"/>
    <d v="2011-09-27T00:00:00"/>
    <n v="4"/>
    <n v="0.1"/>
    <n v="40.98"/>
    <n v="2.99"/>
    <n v="163.92"/>
  </r>
  <r>
    <n v="6525"/>
    <n v="91577"/>
    <s v="Joshua Sanders"/>
    <s v="Express Road Cargo"/>
    <x v="0"/>
    <x v="0"/>
    <s v="Critical"/>
    <s v="Shiraz"/>
    <x v="0"/>
    <x v="6"/>
    <s v="Miraval Rose (1.5 Liter Magnum) 2014"/>
    <s v="Full Container"/>
    <s v="Darwin"/>
    <x v="19"/>
    <d v="2013-05-08T00:00:00"/>
    <n v="15"/>
    <n v="0.02"/>
    <n v="4.28"/>
    <n v="0.94"/>
    <n v="64.2"/>
  </r>
  <r>
    <n v="6526"/>
    <n v="88576"/>
    <s v="Eric Martinez"/>
    <s v="Express Road Cargo"/>
    <x v="0"/>
    <x v="2"/>
    <s v="High"/>
    <s v="Pinot Noir"/>
    <x v="0"/>
    <x v="6"/>
    <s v="Bertani Bertarose 2014"/>
    <s v="Large Crate"/>
    <s v="Perth"/>
    <x v="627"/>
    <d v="2013-08-29T00:00:00"/>
    <n v="7"/>
    <n v="0.09"/>
    <n v="2.61"/>
    <n v="0.5"/>
    <n v="18.27"/>
  </r>
  <r>
    <n v="6527"/>
    <n v="88576"/>
    <s v="Gerald Graham"/>
    <s v="Express Road Cargo"/>
    <x v="0"/>
    <x v="3"/>
    <s v="High"/>
    <s v="Shiraz"/>
    <x v="0"/>
    <x v="6"/>
    <s v="Domaine Lafond Roc-Epine Tavel Rose 2014"/>
    <s v="Mini Crate"/>
    <s v="Bathurst"/>
    <x v="627"/>
    <d v="2013-08-29T00:00:00"/>
    <n v="8"/>
    <n v="0.09"/>
    <n v="60.98"/>
    <n v="49"/>
    <n v="487.84"/>
  </r>
  <r>
    <n v="6528"/>
    <n v="86291"/>
    <s v="Gerald Bennett"/>
    <s v="Express Road Cargo"/>
    <x v="2"/>
    <x v="1"/>
    <s v="High"/>
    <s v="Champagne"/>
    <x v="0"/>
    <x v="6"/>
    <s v="Orin Swift Cellars Fragile Rose 2014"/>
    <s v="Large Crate"/>
    <s v="Benalla"/>
    <x v="243"/>
    <d v="2011-01-20T00:00:00"/>
    <n v="7"/>
    <n v="0.08"/>
    <n v="17.78"/>
    <n v="5.03"/>
    <n v="124.46000000000001"/>
  </r>
  <r>
    <n v="6529"/>
    <n v="86291"/>
    <s v="Gerald Bennett"/>
    <s v="Express Road Cargo"/>
    <x v="0"/>
    <x v="1"/>
    <s v="High"/>
    <s v="Sangiovese"/>
    <x v="0"/>
    <x v="6"/>
    <s v="JCB N¬∞21 Brut Cremant de Bourgogne"/>
    <s v="Loose Wrap"/>
    <s v="Melton"/>
    <x v="243"/>
    <d v="2011-01-19T00:00:00"/>
    <n v="12"/>
    <n v="0.09"/>
    <n v="28.28"/>
    <n v="13.99"/>
    <n v="339.36"/>
  </r>
  <r>
    <n v="6530"/>
    <n v="89158"/>
    <s v="Gary Henry"/>
    <s v="Road Cargo"/>
    <x v="0"/>
    <x v="1"/>
    <s v="Not Specified"/>
    <s v="Merlot"/>
    <x v="0"/>
    <x v="6"/>
    <s v="La Playa Estate Cabernet Sauvignon Rose 2015"/>
    <s v="Large Crate"/>
    <s v="Mount Barker"/>
    <x v="241"/>
    <d v="2012-04-24T00:00:00"/>
    <n v="12"/>
    <n v="0.02"/>
    <n v="7.1"/>
    <n v="6.05"/>
    <n v="85.199999999999989"/>
  </r>
  <r>
    <n v="6531"/>
    <n v="89158"/>
    <s v="Gary Henry"/>
    <s v="Express Road Cargo"/>
    <x v="0"/>
    <x v="1"/>
    <s v="Not Specified"/>
    <s v="Malbec"/>
    <x v="0"/>
    <x v="6"/>
    <s v="Simonnet-Febvre Cremant de Bourgogne Blanc"/>
    <s v="Full Container"/>
    <s v="Victor Harbor"/>
    <x v="241"/>
    <d v="2012-04-25T00:00:00"/>
    <n v="13"/>
    <n v="0.1"/>
    <n v="3.74"/>
    <n v="0.94"/>
    <n v="48.620000000000005"/>
  </r>
  <r>
    <n v="6532"/>
    <n v="88190"/>
    <s v="Billy Snyder"/>
    <s v="Express Road Cargo"/>
    <x v="1"/>
    <x v="3"/>
    <s v="Low"/>
    <s v="Chardonnay"/>
    <x v="0"/>
    <x v="6"/>
    <s v="Lucky Chardonnay 2012"/>
    <s v="Standard Size Crate"/>
    <s v="Grafton"/>
    <x v="1079"/>
    <d v="2013-11-02T00:00:00"/>
    <n v="8"/>
    <n v="0.06"/>
    <n v="35.99"/>
    <n v="2.5"/>
    <n v="287.92"/>
  </r>
  <r>
    <n v="6533"/>
    <n v="89453"/>
    <s v="Mark Hughes"/>
    <s v="Express Road Cargo"/>
    <x v="0"/>
    <x v="1"/>
    <s v="High"/>
    <s v="Cabernet Sauvignon"/>
    <x v="0"/>
    <x v="6"/>
    <s v="Langlois Chateau Cremant de Loire Brut"/>
    <s v="Full Container"/>
    <s v="Canberra"/>
    <x v="299"/>
    <d v="2012-02-06T00:00:00"/>
    <n v="3"/>
    <n v="7.0000000000000007E-2"/>
    <n v="5.81"/>
    <n v="3.37"/>
    <n v="17.43"/>
  </r>
  <r>
    <n v="6534"/>
    <n v="91470"/>
    <s v="Matthew Martin"/>
    <s v="Express Road Cargo"/>
    <x v="0"/>
    <x v="2"/>
    <s v="High"/>
    <s v="Cabernet Sauvignon"/>
    <x v="0"/>
    <x v="6"/>
    <s v="Moet &amp; Chandon Imperial"/>
    <s v="Large Crate"/>
    <s v="Rockingham"/>
    <x v="390"/>
    <d v="2013-04-24T00:00:00"/>
    <n v="2"/>
    <n v="0.01"/>
    <n v="4.0599999999999996"/>
    <n v="6.89"/>
    <n v="8.1199999999999992"/>
  </r>
  <r>
    <n v="6535"/>
    <n v="88870"/>
    <s v="Ronald Bell"/>
    <s v="Express Road Cargo"/>
    <x v="0"/>
    <x v="3"/>
    <s v="Medium"/>
    <s v="Pinot Noir"/>
    <x v="0"/>
    <x v="4"/>
    <s v="Miraval Rose 2014"/>
    <s v="Standard Size Crate"/>
    <s v="Orange"/>
    <x v="91"/>
    <d v="2010-03-24T00:00:00"/>
    <n v="1"/>
    <n v="0.08"/>
    <n v="6.84"/>
    <n v="8.3699999999999992"/>
    <n v="6.84"/>
  </r>
  <r>
    <n v="6536"/>
    <n v="88870"/>
    <s v="Kenneth West"/>
    <s v="Road Cargo"/>
    <x v="1"/>
    <x v="1"/>
    <s v="Medium"/>
    <s v="Pinot Gris"/>
    <x v="0"/>
    <x v="6"/>
    <s v="Giesen Sauvignon Blanc 2014"/>
    <s v="Large Crate"/>
    <s v="Hobart"/>
    <x v="91"/>
    <d v="2010-03-23T00:00:00"/>
    <n v="4"/>
    <n v="0.1"/>
    <n v="152.47999999999999"/>
    <n v="4"/>
    <n v="609.91999999999996"/>
  </r>
  <r>
    <n v="6537"/>
    <n v="90650"/>
    <s v="Frank Fields"/>
    <s v="Road Cargo"/>
    <x v="0"/>
    <x v="3"/>
    <s v="Critical"/>
    <s v="Pinot Noir"/>
    <x v="0"/>
    <x v="6"/>
    <s v="Louis Roederer Cristal Brut 2006"/>
    <s v="Standard Size Crate"/>
    <s v="Liverpool"/>
    <x v="169"/>
    <d v="2011-07-18T00:00:00"/>
    <n v="9"/>
    <n v="0"/>
    <n v="5.74"/>
    <n v="5.3"/>
    <n v="51.660000000000004"/>
  </r>
  <r>
    <n v="6538"/>
    <n v="89997"/>
    <s v="Brian Hernandez"/>
    <s v="Road Cargo"/>
    <x v="0"/>
    <x v="3"/>
    <s v="High"/>
    <s v="Shiraz"/>
    <x v="0"/>
    <x v="6"/>
    <s v="Langlois Chateau Cremant de Loire Brut"/>
    <s v="Large Crate"/>
    <s v="Albury"/>
    <x v="1287"/>
    <d v="2012-09-14T00:00:00"/>
    <n v="11"/>
    <n v="0.06"/>
    <n v="5.81"/>
    <n v="8.49"/>
    <n v="63.91"/>
  </r>
  <r>
    <n v="6539"/>
    <n v="88863"/>
    <s v="Gerald Nelson"/>
    <s v="Road Cargo"/>
    <x v="2"/>
    <x v="1"/>
    <s v="Critical"/>
    <s v="Grenache Rose"/>
    <x v="0"/>
    <x v="6"/>
    <s v="Marques de Caceres Rioja Rosado 2014"/>
    <s v="Mini Crate"/>
    <s v="Port Adelaide"/>
    <x v="171"/>
    <d v="2012-10-10T00:00:00"/>
    <n v="2"/>
    <n v="0.01"/>
    <n v="40.97"/>
    <n v="14.45"/>
    <n v="81.94"/>
  </r>
  <r>
    <n v="6540"/>
    <n v="89613"/>
    <s v="Shawn Snyder"/>
    <s v="Express Road Cargo"/>
    <x v="2"/>
    <x v="3"/>
    <s v="Critical"/>
    <s v="Champagne"/>
    <x v="0"/>
    <x v="6"/>
    <s v="Locations by Dave Phinney F Rose&quot;"/>
    <s v="Mini Crate"/>
    <s v="Blue Mountains"/>
    <x v="353"/>
    <d v="2011-02-19T00:00:00"/>
    <n v="8"/>
    <n v="0.1"/>
    <n v="320.98"/>
    <n v="24.49"/>
    <n v="2567.84"/>
  </r>
  <r>
    <n v="6541"/>
    <n v="89613"/>
    <s v="Shawn Snyder"/>
    <s v="Express Road Cargo"/>
    <x v="0"/>
    <x v="3"/>
    <s v="Critical"/>
    <s v="Zinfandel"/>
    <x v="0"/>
    <x v="6"/>
    <s v="Lucien Albrecht Cremant d'Alsace Brut Rose"/>
    <s v="Large Crate"/>
    <s v="Cessnock"/>
    <x v="353"/>
    <d v="2011-02-17T00:00:00"/>
    <n v="5"/>
    <n v="0.01"/>
    <n v="4.9800000000000004"/>
    <n v="4.7"/>
    <n v="24.900000000000002"/>
  </r>
  <r>
    <n v="6542"/>
    <n v="91122"/>
    <s v="Benjamin Larson"/>
    <s v="Express Road Cargo"/>
    <x v="1"/>
    <x v="1"/>
    <s v="Not Specified"/>
    <s v="Sauvignon Blanc"/>
    <x v="0"/>
    <x v="6"/>
    <s v="Lucky Chardonnay 2012"/>
    <s v="Standard Size Crate"/>
    <s v="Hobart"/>
    <x v="716"/>
    <d v="2010-05-26T00:00:00"/>
    <n v="9"/>
    <n v="0.06"/>
    <n v="4.7699999999999996"/>
    <n v="2.39"/>
    <n v="42.929999999999993"/>
  </r>
  <r>
    <n v="6543"/>
    <n v="91122"/>
    <s v="Benjamin Larson"/>
    <s v="Express Road Cargo"/>
    <x v="0"/>
    <x v="1"/>
    <s v="Not Specified"/>
    <s v="Sangiovese"/>
    <x v="0"/>
    <x v="6"/>
    <s v="Domaine Lafond Roc-Epine Tavel Rose 2014"/>
    <s v="Large Crate"/>
    <s v="Burnie"/>
    <x v="716"/>
    <d v="2010-05-27T00:00:00"/>
    <n v="12"/>
    <n v="0.1"/>
    <n v="27.18"/>
    <n v="8.23"/>
    <n v="326.15999999999997"/>
  </r>
  <r>
    <n v="6544"/>
    <n v="90235"/>
    <s v="Jeffrey Roberts"/>
    <s v="Express Road Cargo"/>
    <x v="2"/>
    <x v="2"/>
    <s v="High"/>
    <s v="Sangiovese Rose"/>
    <x v="0"/>
    <x v="4"/>
    <s v="Pietradolce Etna Rosato 2014"/>
    <s v="Loose Wrap"/>
    <s v="Perth"/>
    <x v="1182"/>
    <d v="2013-11-10T00:00:00"/>
    <n v="26"/>
    <n v="0.06"/>
    <n v="92.23"/>
    <n v="39.61"/>
    <n v="2397.98"/>
  </r>
  <r>
    <n v="6545"/>
    <n v="90235"/>
    <s v="Gary Fields"/>
    <s v="Express Road Cargo"/>
    <x v="0"/>
    <x v="2"/>
    <s v="High"/>
    <s v="Sangiovese"/>
    <x v="0"/>
    <x v="6"/>
    <s v="Marques de Caceres Rioja Rosado 2014"/>
    <s v="Large Crate"/>
    <s v="Bunbury"/>
    <x v="1182"/>
    <d v="2013-11-11T00:00:00"/>
    <n v="14"/>
    <n v="0.03"/>
    <n v="1270.99"/>
    <n v="19.989999999999998"/>
    <n v="17793.86"/>
  </r>
  <r>
    <n v="6546"/>
    <n v="89268"/>
    <s v="Dennis Hansen"/>
    <s v="Road Cargo"/>
    <x v="1"/>
    <x v="3"/>
    <s v="High"/>
    <s v="Chardonnay"/>
    <x v="0"/>
    <x v="4"/>
    <s v="Dog Point Vineyard Sauvignon Blanc 2014"/>
    <s v="Standard Size Crate"/>
    <s v="Orange"/>
    <x v="1081"/>
    <d v="2013-05-17T00:00:00"/>
    <n v="10"/>
    <n v="0.1"/>
    <n v="29.89"/>
    <n v="1.99"/>
    <n v="298.89999999999998"/>
  </r>
  <r>
    <n v="6547"/>
    <n v="88634"/>
    <s v="Henry Fuller"/>
    <s v="Express Road Cargo"/>
    <x v="0"/>
    <x v="1"/>
    <s v="Critical"/>
    <s v="Sangiovese"/>
    <x v="0"/>
    <x v="6"/>
    <s v="Sutter Home White Zinfandel"/>
    <s v="Large Crate"/>
    <s v="Launceston"/>
    <x v="1241"/>
    <d v="2010-08-07T00:00:00"/>
    <n v="20"/>
    <n v="7.0000000000000007E-2"/>
    <n v="4.13"/>
    <n v="5.04"/>
    <n v="82.6"/>
  </r>
  <r>
    <n v="6548"/>
    <n v="88634"/>
    <s v="Henry Fuller"/>
    <s v="Express Road Cargo"/>
    <x v="0"/>
    <x v="1"/>
    <s v="Critical"/>
    <s v="Merlot"/>
    <x v="0"/>
    <x v="6"/>
    <s v="Miraval Rose (1.5 Liter Magnum) 2014"/>
    <s v="Large Crate"/>
    <s v="Burnie"/>
    <x v="1241"/>
    <d v="2010-08-08T00:00:00"/>
    <n v="14"/>
    <n v="0"/>
    <n v="4.4800000000000004"/>
    <n v="2.5"/>
    <n v="62.720000000000006"/>
  </r>
  <r>
    <n v="6549"/>
    <n v="90463"/>
    <s v="Ruth Martin"/>
    <s v="Express Road Cargo"/>
    <x v="1"/>
    <x v="2"/>
    <s v="Medium"/>
    <s v="Pinot Gris"/>
    <x v="0"/>
    <x v="6"/>
    <s v="Mercer Canyons Chardonnay 2013"/>
    <s v="Loose Wrap"/>
    <s v="Rockingham"/>
    <x v="1280"/>
    <d v="2011-11-19T00:00:00"/>
    <n v="20"/>
    <n v="0.09"/>
    <n v="9.49"/>
    <n v="5.76"/>
    <n v="189.8"/>
  </r>
  <r>
    <n v="6550"/>
    <n v="90057"/>
    <s v="George Cox"/>
    <s v="Express Road Cargo"/>
    <x v="0"/>
    <x v="3"/>
    <s v="Medium"/>
    <s v="Shiraz"/>
    <x v="0"/>
    <x v="6"/>
    <s v="Louis Roederer Cristal Brut 2006"/>
    <s v="Large Crate"/>
    <s v="Liverpool"/>
    <x v="391"/>
    <d v="2013-12-19T00:00:00"/>
    <n v="14"/>
    <n v="0.1"/>
    <n v="10.98"/>
    <n v="5.14"/>
    <n v="153.72"/>
  </r>
  <r>
    <n v="6551"/>
    <n v="89191"/>
    <s v="Charles Armstrong"/>
    <s v="Express Road Cargo"/>
    <x v="1"/>
    <x v="1"/>
    <s v="Critical"/>
    <s v="Pinot Gris"/>
    <x v="0"/>
    <x v="6"/>
    <s v="Villa Maria Private Bin Sauvignon Blanc 2015"/>
    <s v="Large Crate"/>
    <s v="Canberra"/>
    <x v="142"/>
    <d v="2013-08-18T00:00:00"/>
    <n v="12"/>
    <n v="0.05"/>
    <n v="65.989999999999995"/>
    <n v="5.99"/>
    <n v="791.87999999999988"/>
  </r>
  <r>
    <n v="6552"/>
    <n v="87618"/>
    <s v="Antonio Patterson"/>
    <s v="Express Road Cargo"/>
    <x v="0"/>
    <x v="1"/>
    <s v="Critical"/>
    <s v="Sangiovese"/>
    <x v="0"/>
    <x v="6"/>
    <s v="Dom Perignon 2006"/>
    <s v="Full Container"/>
    <s v="Mount Barker"/>
    <x v="777"/>
    <d v="2010-05-27T00:00:00"/>
    <n v="8"/>
    <n v="0.05"/>
    <n v="2.62"/>
    <n v="0.8"/>
    <n v="20.96"/>
  </r>
  <r>
    <n v="6553"/>
    <n v="88104"/>
    <s v="Juan Jackson"/>
    <s v="Express Road Cargo"/>
    <x v="1"/>
    <x v="3"/>
    <s v="Low"/>
    <s v="Reisling"/>
    <x v="0"/>
    <x v="6"/>
    <s v="Angeline Sauvignon Blanc 2014"/>
    <s v="Large Crate"/>
    <s v="Tamworth"/>
    <x v="392"/>
    <d v="2010-06-17T00:00:00"/>
    <n v="11"/>
    <n v="0.03"/>
    <n v="30.98"/>
    <n v="6.5"/>
    <n v="340.78000000000003"/>
  </r>
  <r>
    <n v="6554"/>
    <n v="87855"/>
    <s v="Donald Perez"/>
    <s v="Air Cargo"/>
    <x v="2"/>
    <x v="2"/>
    <s v="Critical"/>
    <s v="Cremant"/>
    <x v="0"/>
    <x v="6"/>
    <s v="Miraval Rose 2014"/>
    <s v="Extra Large Crate"/>
    <s v="Albany"/>
    <x v="902"/>
    <d v="2012-06-02T00:00:00"/>
    <n v="17"/>
    <n v="0.03"/>
    <n v="122.99"/>
    <n v="70.2"/>
    <n v="2090.83"/>
  </r>
  <r>
    <n v="6555"/>
    <n v="91379"/>
    <s v="Brandon Cox"/>
    <s v="Express Road Cargo"/>
    <x v="0"/>
    <x v="1"/>
    <s v="Neutral"/>
    <s v="Sangiovese"/>
    <x v="0"/>
    <x v="6"/>
    <s v="Sutter Home White Zinfandel"/>
    <s v="Large Crate"/>
    <s v="Frankston"/>
    <x v="42"/>
    <d v="2013-05-04T00:00:00"/>
    <n v="8"/>
    <n v="0.09"/>
    <n v="7.1"/>
    <n v="6.05"/>
    <n v="56.8"/>
  </r>
  <r>
    <n v="6556"/>
    <n v="91379"/>
    <s v="Brandon Cox"/>
    <s v="Express Road Cargo"/>
    <x v="1"/>
    <x v="1"/>
    <s v="Neutral"/>
    <s v="Sauvignon Blanc"/>
    <x v="0"/>
    <x v="4"/>
    <s v="Lucky Chardonnay 2012"/>
    <s v="Large Crate"/>
    <s v="Ballarat"/>
    <x v="42"/>
    <d v="2013-05-03T00:00:00"/>
    <n v="6"/>
    <n v="0.02"/>
    <n v="125.99"/>
    <n v="2.5"/>
    <n v="755.93999999999994"/>
  </r>
  <r>
    <n v="6557"/>
    <n v="85949"/>
    <s v="Ryan Ramirez"/>
    <s v="Road Cargo"/>
    <x v="0"/>
    <x v="1"/>
    <s v="Low"/>
    <s v="Zinfandel"/>
    <x v="0"/>
    <x v="6"/>
    <s v="Pierre Sparr Cremant d'Alsace Reserve Brut Rose"/>
    <s v="Large Crate"/>
    <s v="Canberra"/>
    <x v="40"/>
    <d v="2010-06-26T00:00:00"/>
    <n v="7"/>
    <n v="0.04"/>
    <n v="4.4800000000000004"/>
    <n v="2.5"/>
    <n v="31.360000000000003"/>
  </r>
  <r>
    <n v="6558"/>
    <n v="88952"/>
    <s v="David Wilson"/>
    <s v="Express Road Cargo"/>
    <x v="0"/>
    <x v="1"/>
    <s v="Low"/>
    <s v="Merlot"/>
    <x v="0"/>
    <x v="6"/>
    <s v="Sutter Home White Zinfandel"/>
    <s v="Standard Size Crate"/>
    <s v="Frankston"/>
    <x v="137"/>
    <d v="2013-08-12T00:00:00"/>
    <n v="19"/>
    <n v="0.02"/>
    <n v="11.97"/>
    <n v="5.81"/>
    <n v="227.43"/>
  </r>
  <r>
    <n v="6559"/>
    <n v="90798"/>
    <s v="Victor Gonzalez"/>
    <s v="Express Road Cargo"/>
    <x v="1"/>
    <x v="3"/>
    <s v="Not Specified"/>
    <s v="Reisling"/>
    <x v="0"/>
    <x v="4"/>
    <s v="Chardonnais Napa Valley Chardonnay 2013"/>
    <s v="Large Crate"/>
    <s v="Armidale"/>
    <x v="1283"/>
    <d v="2012-04-19T00:00:00"/>
    <n v="11"/>
    <n v="0.03"/>
    <n v="40.479999999999997"/>
    <n v="19.989999999999998"/>
    <n v="445.28"/>
  </r>
  <r>
    <n v="6560"/>
    <n v="90798"/>
    <s v="Victor Gonzalez"/>
    <s v="Express Road Cargo"/>
    <x v="0"/>
    <x v="3"/>
    <s v="Not Specified"/>
    <s v="Pinot Noir"/>
    <x v="0"/>
    <x v="4"/>
    <s v="Marques de Caceres Rioja Rosado 2014"/>
    <s v="Large Crate"/>
    <s v="Paramatta"/>
    <x v="1283"/>
    <d v="2012-04-19T00:00:00"/>
    <n v="11"/>
    <n v="0.08"/>
    <n v="4.28"/>
    <n v="5.68"/>
    <n v="47.080000000000005"/>
  </r>
  <r>
    <n v="6561"/>
    <n v="90798"/>
    <s v="Jack Woods"/>
    <s v="Express Road Cargo"/>
    <x v="1"/>
    <x v="0"/>
    <s v="Not Specified"/>
    <s v="Sauvignon Blanc"/>
    <x v="0"/>
    <x v="6"/>
    <s v="Hewitson LuLu Sauvignon Blanc 2014"/>
    <s v="Large Crate"/>
    <s v="Mount Isa"/>
    <x v="1283"/>
    <d v="2012-04-20T00:00:00"/>
    <n v="9"/>
    <n v="0.01"/>
    <n v="200.99"/>
    <n v="4.2"/>
    <n v="1808.91"/>
  </r>
  <r>
    <n v="6562"/>
    <n v="86724"/>
    <s v="Larry Price"/>
    <s v="Express Road Cargo"/>
    <x v="0"/>
    <x v="3"/>
    <s v="Low"/>
    <s v="Pinot Noir"/>
    <x v="0"/>
    <x v="6"/>
    <s v="La Playa Estate Cabernet Sauvignon Rose 2015"/>
    <s v="Large Crate"/>
    <s v="Cessnock"/>
    <x v="693"/>
    <d v="2010-08-13T00:00:00"/>
    <n v="13"/>
    <n v="0.1"/>
    <n v="4.13"/>
    <n v="0.99"/>
    <n v="53.69"/>
  </r>
  <r>
    <n v="6563"/>
    <n v="89225"/>
    <s v="Wayne Chapman"/>
    <s v="Express Road Cargo"/>
    <x v="0"/>
    <x v="1"/>
    <s v="Low"/>
    <s v="Merlot"/>
    <x v="0"/>
    <x v="6"/>
    <s v="Chateau Gaudrelle Cremant d'Loire Brut"/>
    <s v="Full Container"/>
    <s v="Canberra"/>
    <x v="1283"/>
    <d v="2012-04-26T00:00:00"/>
    <n v="8"/>
    <n v="0.01"/>
    <n v="6.88"/>
    <n v="2"/>
    <n v="55.04"/>
  </r>
  <r>
    <n v="6564"/>
    <n v="90866"/>
    <s v="Steven Willis"/>
    <s v="Express Road Cargo"/>
    <x v="0"/>
    <x v="3"/>
    <s v="Low"/>
    <s v="Merlot"/>
    <x v="0"/>
    <x v="6"/>
    <s v="Gerard Bertrand Cote des Roses Rose 2014"/>
    <s v="Large Crate"/>
    <s v="Broken Hill"/>
    <x v="673"/>
    <d v="2013-09-09T00:00:00"/>
    <n v="20"/>
    <n v="0.01"/>
    <n v="27.18"/>
    <n v="8.23"/>
    <n v="543.6"/>
  </r>
  <r>
    <n v="6565"/>
    <n v="88698"/>
    <s v="Paul Owens"/>
    <s v="Express Road Cargo"/>
    <x v="2"/>
    <x v="3"/>
    <s v="Not Specified"/>
    <s v="Cremant"/>
    <x v="0"/>
    <x v="4"/>
    <s v="Belle Glos Oeil de Perdrix Pinot Noir Blanc 2014"/>
    <s v="Full Container"/>
    <s v="Penrith"/>
    <x v="1225"/>
    <d v="2012-12-30T00:00:00"/>
    <n v="16"/>
    <n v="0.01"/>
    <n v="5.08"/>
    <n v="3.63"/>
    <n v="81.28"/>
  </r>
  <r>
    <n v="6566"/>
    <n v="88807"/>
    <s v="Andrew Henry"/>
    <s v="Express Road Cargo"/>
    <x v="0"/>
    <x v="1"/>
    <s v="Not Specified"/>
    <s v="Pinot Noir"/>
    <x v="0"/>
    <x v="6"/>
    <s v="Miraval Rose (1.5 Liter Magnum) 2014"/>
    <s v="Large Crate"/>
    <s v="Adelaide"/>
    <x v="574"/>
    <d v="2012-05-21T00:00:00"/>
    <n v="1"/>
    <n v="0.04"/>
    <n v="3.52"/>
    <n v="6.83"/>
    <n v="3.52"/>
  </r>
  <r>
    <n v="6567"/>
    <n v="86529"/>
    <s v="Jason King"/>
    <s v="Express Road Cargo"/>
    <x v="0"/>
    <x v="3"/>
    <s v="Critical"/>
    <s v="Pinot Noir"/>
    <x v="0"/>
    <x v="6"/>
    <s v="Pierre Sparr Cremant d'Alsace Reserve Brut Rose"/>
    <s v="Large Crate"/>
    <s v="Dubbo"/>
    <x v="238"/>
    <d v="2010-08-03T00:00:00"/>
    <n v="19"/>
    <n v="0"/>
    <n v="12.97"/>
    <n v="1.49"/>
    <n v="246.43"/>
  </r>
  <r>
    <n v="6568"/>
    <n v="86529"/>
    <s v="Jason King"/>
    <s v="Express Road Cargo"/>
    <x v="0"/>
    <x v="3"/>
    <s v="Critical"/>
    <s v="Sangiovese"/>
    <x v="0"/>
    <x v="6"/>
    <s v="Bollinger Brut Special Cuvee"/>
    <s v="Large Crate"/>
    <s v="Penrith"/>
    <x v="238"/>
    <d v="2010-08-02T00:00:00"/>
    <n v="9"/>
    <n v="0.06"/>
    <n v="4.91"/>
    <n v="0.5"/>
    <n v="44.19"/>
  </r>
  <r>
    <n v="6569"/>
    <n v="91075"/>
    <s v="Kevin Watkins"/>
    <s v="Road Cargo"/>
    <x v="0"/>
    <x v="1"/>
    <s v="Low"/>
    <s v="Malbec"/>
    <x v="0"/>
    <x v="6"/>
    <s v="Chateau d'Esclans Garrus Rose 2013"/>
    <s v="Full Container"/>
    <s v="Ballarat"/>
    <x v="598"/>
    <d v="2012-05-21T00:00:00"/>
    <n v="4"/>
    <n v="0"/>
    <n v="7.64"/>
    <n v="5.83"/>
    <n v="30.56"/>
  </r>
  <r>
    <n v="6570"/>
    <n v="88067"/>
    <s v="Robin Bell"/>
    <s v="Express Road Cargo"/>
    <x v="2"/>
    <x v="2"/>
    <s v="High"/>
    <s v="Sangiovese Rose"/>
    <x v="0"/>
    <x v="6"/>
    <s v="Locations by Dave Phinney F Rose&quot;"/>
    <s v="Full Container"/>
    <s v="Geraldton"/>
    <x v="1232"/>
    <d v="2012-12-19T00:00:00"/>
    <n v="17"/>
    <n v="0.08"/>
    <n v="39.979999999999997"/>
    <n v="9.1999999999999993"/>
    <n v="679.66"/>
  </r>
  <r>
    <n v="6571"/>
    <n v="88067"/>
    <s v="Robin Bell"/>
    <s v="Express Road Cargo"/>
    <x v="0"/>
    <x v="2"/>
    <s v="High"/>
    <s v="Zinfandel"/>
    <x v="0"/>
    <x v="6"/>
    <s v="Domaine Lafond Roc-Epine Tavel Rose 2014"/>
    <s v="Full Container"/>
    <s v="Busseltol"/>
    <x v="1232"/>
    <d v="2012-12-19T00:00:00"/>
    <n v="14"/>
    <n v="0.02"/>
    <n v="5.84"/>
    <n v="1.2"/>
    <n v="81.759999999999991"/>
  </r>
  <r>
    <n v="6572"/>
    <n v="88432"/>
    <s v="Philip Rodriguez"/>
    <s v="Express Road Cargo"/>
    <x v="2"/>
    <x v="0"/>
    <s v="Low"/>
    <s v="Champagne"/>
    <x v="0"/>
    <x v="4"/>
    <s v="Chateau d'Esclans Garrus Rose 2013"/>
    <s v="Mini Crate"/>
    <s v="Townsville"/>
    <x v="79"/>
    <d v="2013-01-08T00:00:00"/>
    <n v="4"/>
    <n v="0.02"/>
    <n v="49.34"/>
    <n v="10.25"/>
    <n v="197.36"/>
  </r>
  <r>
    <n v="6573"/>
    <n v="86600"/>
    <s v="Stephen Taylor"/>
    <s v="Road Cargo"/>
    <x v="1"/>
    <x v="2"/>
    <s v="High"/>
    <s v="Chardonnay"/>
    <x v="0"/>
    <x v="6"/>
    <s v="Mercer Canyons Chardonnay 2013"/>
    <s v="Large Crate"/>
    <s v="Rockingham"/>
    <x v="1273"/>
    <d v="2010-10-20T00:00:00"/>
    <n v="5"/>
    <n v="0.01"/>
    <n v="155.99"/>
    <n v="8.99"/>
    <n v="779.95"/>
  </r>
  <r>
    <n v="6574"/>
    <n v="86600"/>
    <s v="Sean Shaw"/>
    <s v="Express Road Cargo"/>
    <x v="0"/>
    <x v="2"/>
    <s v="High"/>
    <s v="Merlot"/>
    <x v="0"/>
    <x v="6"/>
    <s v="Chateau de Campuget Costieres de Nimes Tradition Rose 2015"/>
    <s v="Large Crate"/>
    <s v="Albany"/>
    <x v="1273"/>
    <d v="2010-10-21T00:00:00"/>
    <n v="4"/>
    <n v="0.01"/>
    <n v="5.98"/>
    <n v="5.46"/>
    <n v="23.92"/>
  </r>
  <r>
    <n v="6575"/>
    <n v="89066"/>
    <s v="Edward Greene"/>
    <s v="Air Cargo"/>
    <x v="2"/>
    <x v="1"/>
    <s v="Not Specified"/>
    <s v="Champagne"/>
    <x v="0"/>
    <x v="6"/>
    <s v="Domaine Lafage Miraflors Rose 2013"/>
    <s v="Extra Large Crate"/>
    <s v="Mount Barker"/>
    <x v="1169"/>
    <d v="2011-08-02T00:00:00"/>
    <n v="3"/>
    <n v="0"/>
    <n v="89.99"/>
    <n v="42"/>
    <n v="269.96999999999997"/>
  </r>
  <r>
    <n v="6576"/>
    <n v="89066"/>
    <s v="Edward Greene"/>
    <s v="Express Road Cargo"/>
    <x v="2"/>
    <x v="1"/>
    <s v="Not Specified"/>
    <s v="Champagne"/>
    <x v="0"/>
    <x v="6"/>
    <s v="Chateau d'Esclans Garrus Rose 2013"/>
    <s v="Full Container"/>
    <s v="Canberra"/>
    <x v="1169"/>
    <d v="2011-07-31T00:00:00"/>
    <n v="14"/>
    <n v="0.08"/>
    <n v="7.28"/>
    <n v="7.98"/>
    <n v="101.92"/>
  </r>
  <r>
    <n v="6577"/>
    <n v="85987"/>
    <s v="Catherine Moore"/>
    <s v="Express Road Cargo"/>
    <x v="0"/>
    <x v="2"/>
    <s v="Low"/>
    <s v="Cabernet Sauvignon"/>
    <x v="0"/>
    <x v="6"/>
    <s v="Dom Perignon 2006"/>
    <s v="Large Crate"/>
    <s v="Freemantle"/>
    <x v="95"/>
    <d v="2013-05-06T00:00:00"/>
    <n v="2"/>
    <n v="0.03"/>
    <n v="2.88"/>
    <n v="0.5"/>
    <n v="5.76"/>
  </r>
  <r>
    <n v="6578"/>
    <n v="85987"/>
    <s v="Catherine Moore"/>
    <s v="Express Road Cargo"/>
    <x v="1"/>
    <x v="2"/>
    <s v="Low"/>
    <s v="Sauvignon Blanc"/>
    <x v="0"/>
    <x v="6"/>
    <s v="Lucky Chardonnay 2012"/>
    <s v="Large Crate"/>
    <s v="Albany"/>
    <x v="95"/>
    <d v="2013-05-09T00:00:00"/>
    <n v="1"/>
    <n v="0.03"/>
    <n v="195.99"/>
    <n v="8.99"/>
    <n v="195.99"/>
  </r>
  <r>
    <n v="6579"/>
    <n v="87097"/>
    <s v="Paul Howard"/>
    <s v="Road Cargo"/>
    <x v="0"/>
    <x v="2"/>
    <s v="Medium"/>
    <s v="Pinot Noir"/>
    <x v="0"/>
    <x v="6"/>
    <s v="Chateau D'Aqueria Tavel Rose 2013"/>
    <s v="Large Crate"/>
    <s v="Albany"/>
    <x v="393"/>
    <d v="2013-10-01T00:00:00"/>
    <n v="20"/>
    <n v="0.03"/>
    <n v="21.38"/>
    <n v="2.99"/>
    <n v="427.59999999999997"/>
  </r>
  <r>
    <n v="6580"/>
    <n v="88290"/>
    <s v="Jerry Hanson"/>
    <s v="Express Road Cargo"/>
    <x v="1"/>
    <x v="1"/>
    <s v="High"/>
    <s v="Pinot Gris"/>
    <x v="0"/>
    <x v="6"/>
    <s v="Hewitson LuLu Sauvignon Blanc 2014"/>
    <s v="Standard Size Crate"/>
    <s v="Launceston"/>
    <x v="385"/>
    <d v="2013-03-23T00:00:00"/>
    <n v="9"/>
    <n v="0.03"/>
    <n v="7.28"/>
    <n v="3.52"/>
    <n v="65.52"/>
  </r>
  <r>
    <n v="6581"/>
    <n v="88524"/>
    <s v="Cheryl Shaw"/>
    <s v="Air Cargo"/>
    <x v="0"/>
    <x v="3"/>
    <s v="Medium"/>
    <s v="Zinfandel"/>
    <x v="0"/>
    <x v="6"/>
    <s v="Laurent-Perrier Brut Rose"/>
    <s v="Large Crate"/>
    <s v="Broken Hill"/>
    <x v="771"/>
    <d v="2011-11-11T00:00:00"/>
    <n v="37"/>
    <n v="0.09"/>
    <n v="55.48"/>
    <n v="14.3"/>
    <n v="2052.7599999999998"/>
  </r>
  <r>
    <n v="6582"/>
    <n v="91047"/>
    <s v="Ryan Patterson"/>
    <s v="Express Road Cargo"/>
    <x v="0"/>
    <x v="2"/>
    <s v="High"/>
    <s v="Zinfandel"/>
    <x v="0"/>
    <x v="4"/>
    <s v="Belle Glos Oeil de Perdrix Pinot Noir Blanc 2014"/>
    <s v="Large Crate"/>
    <s v="Albany"/>
    <x v="1223"/>
    <d v="2012-08-13T00:00:00"/>
    <n v="15"/>
    <n v="0.04"/>
    <n v="18.989999999999998"/>
    <n v="5.23"/>
    <n v="284.84999999999997"/>
  </r>
  <r>
    <n v="6583"/>
    <n v="91047"/>
    <s v="Ryan Patterson"/>
    <s v="Express Road Cargo"/>
    <x v="2"/>
    <x v="2"/>
    <s v="High"/>
    <s v="Grenache Rose"/>
    <x v="0"/>
    <x v="6"/>
    <s v="Miraval Rose 2014"/>
    <s v="Mini Crate"/>
    <s v="Freemantle"/>
    <x v="1223"/>
    <d v="2012-08-11T00:00:00"/>
    <n v="20"/>
    <n v="0.1"/>
    <n v="218.08"/>
    <n v="18.059999999999999"/>
    <n v="4361.6000000000004"/>
  </r>
  <r>
    <n v="6584"/>
    <n v="91047"/>
    <s v="Ryan Patterson"/>
    <s v="Express Road Cargo"/>
    <x v="2"/>
    <x v="2"/>
    <s v="High"/>
    <s v="Grenache Rose"/>
    <x v="0"/>
    <x v="6"/>
    <s v="Sutter Home Pink Moscato"/>
    <s v="Standard Size Crate"/>
    <s v="Perth"/>
    <x v="1223"/>
    <d v="2012-08-11T00:00:00"/>
    <n v="3"/>
    <n v="0.09"/>
    <n v="20.239999999999998"/>
    <n v="6.67"/>
    <n v="60.72"/>
  </r>
  <r>
    <n v="6585"/>
    <n v="91047"/>
    <s v="Ryan Patterson"/>
    <s v="Express Road Cargo"/>
    <x v="0"/>
    <x v="2"/>
    <s v="High"/>
    <s v="Zinfandel"/>
    <x v="0"/>
    <x v="6"/>
    <s v="Veuve Clicquot Brut Yellow Label"/>
    <s v="Full Container"/>
    <s v="Busseltol"/>
    <x v="1223"/>
    <d v="2012-08-12T00:00:00"/>
    <n v="15"/>
    <n v="0"/>
    <n v="2.1800000000000002"/>
    <n v="0.78"/>
    <n v="32.700000000000003"/>
  </r>
  <r>
    <n v="6586"/>
    <n v="90554"/>
    <s v="Roger Powell"/>
    <s v="Air Cargo"/>
    <x v="0"/>
    <x v="3"/>
    <s v="Not Specified"/>
    <s v="Merlot"/>
    <x v="0"/>
    <x v="6"/>
    <s v="Lucien Albrecht Cremant d'Alsace Brut Rose"/>
    <s v="Extra Large Crate"/>
    <s v="Grafton"/>
    <x v="394"/>
    <d v="2013-06-09T00:00:00"/>
    <n v="1"/>
    <n v="0.06"/>
    <n v="328.14"/>
    <n v="91.05"/>
    <n v="328.14"/>
  </r>
  <r>
    <n v="6587"/>
    <n v="90554"/>
    <s v="Roger Powell"/>
    <s v="Express Road Cargo"/>
    <x v="1"/>
    <x v="3"/>
    <s v="Not Specified"/>
    <s v="Sauvignon Blanc"/>
    <x v="0"/>
    <x v="6"/>
    <s v="Lincourt Courtney's Chardonnay 2012"/>
    <s v="Large Crate"/>
    <s v="Paramatta"/>
    <x v="394"/>
    <d v="2013-06-09T00:00:00"/>
    <n v="18"/>
    <n v="0"/>
    <n v="65.989999999999995"/>
    <n v="5.26"/>
    <n v="1187.82"/>
  </r>
  <r>
    <n v="6588"/>
    <n v="90602"/>
    <s v="Bruce Larson"/>
    <s v="Express Road Cargo"/>
    <x v="0"/>
    <x v="3"/>
    <s v="High"/>
    <s v="Zinfandel"/>
    <x v="0"/>
    <x v="6"/>
    <s v="Francis Ford Coppola Sofia Rose 2014"/>
    <s v="Large Crate"/>
    <s v="Dubbo"/>
    <x v="790"/>
    <d v="2010-11-30T00:00:00"/>
    <n v="17"/>
    <n v="0.06"/>
    <n v="43.57"/>
    <n v="16.36"/>
    <n v="740.69"/>
  </r>
  <r>
    <n v="6589"/>
    <n v="85964"/>
    <s v="Kathy Jenkins"/>
    <s v="Express Road Cargo"/>
    <x v="0"/>
    <x v="1"/>
    <s v="Medium"/>
    <s v="Shiraz"/>
    <x v="0"/>
    <x v="6"/>
    <s v="Sutter Home White Zinfandel"/>
    <s v="Full Container"/>
    <s v="Burnie"/>
    <x v="1214"/>
    <d v="2010-07-08T00:00:00"/>
    <n v="2"/>
    <n v="0.01"/>
    <n v="10.06"/>
    <n v="2.06"/>
    <n v="20.12"/>
  </r>
  <r>
    <n v="6590"/>
    <n v="85964"/>
    <s v="Kathy Jenkins"/>
    <s v="Express Road Cargo"/>
    <x v="1"/>
    <x v="1"/>
    <s v="Medium"/>
    <s v="Reisling"/>
    <x v="0"/>
    <x v="6"/>
    <s v="Robert Oatley Signature Chardonnay 2013"/>
    <s v="Large Crate"/>
    <s v="Hobart"/>
    <x v="1214"/>
    <d v="2010-07-08T00:00:00"/>
    <n v="3"/>
    <n v="0"/>
    <n v="65.989999999999995"/>
    <n v="5.92"/>
    <n v="197.96999999999997"/>
  </r>
  <r>
    <n v="6591"/>
    <n v="85975"/>
    <s v="Kathy Jenkins"/>
    <s v="Express Road Cargo"/>
    <x v="1"/>
    <x v="1"/>
    <s v="Medium"/>
    <s v="Chardonnay"/>
    <x v="0"/>
    <x v="6"/>
    <s v="Lucky Chardonnay 2012"/>
    <s v="Large Crate"/>
    <s v="Burnie"/>
    <x v="760"/>
    <d v="2013-07-07T00:00:00"/>
    <n v="14"/>
    <n v="0.04"/>
    <n v="155.99"/>
    <n v="8.99"/>
    <n v="2183.86"/>
  </r>
  <r>
    <n v="6592"/>
    <n v="88706"/>
    <s v="Billy Garrett"/>
    <s v="Air Cargo"/>
    <x v="1"/>
    <x v="1"/>
    <s v="Not Specified"/>
    <s v="Pinot Gris"/>
    <x v="0"/>
    <x v="6"/>
    <s v="Cloudy Bay Sauvignon Blanc 2015"/>
    <s v="Extra Large Crate"/>
    <s v="Victor Harbor"/>
    <x v="1145"/>
    <d v="2012-05-05T00:00:00"/>
    <n v="3"/>
    <n v="0.05"/>
    <n v="115.99"/>
    <n v="56.14"/>
    <n v="347.96999999999997"/>
  </r>
  <r>
    <n v="6593"/>
    <n v="87224"/>
    <s v="Paul Rose"/>
    <s v="Express Road Cargo"/>
    <x v="2"/>
    <x v="3"/>
    <s v="High"/>
    <s v="Cremant"/>
    <x v="0"/>
    <x v="6"/>
    <s v="Gerard Bertrand Cote des Roses Rose 2014"/>
    <s v="Large Crate"/>
    <s v="Armidale"/>
    <x v="728"/>
    <d v="2011-06-29T00:00:00"/>
    <n v="5"/>
    <n v="0"/>
    <n v="7.96"/>
    <n v="4.95"/>
    <n v="39.799999999999997"/>
  </r>
  <r>
    <n v="6594"/>
    <n v="87224"/>
    <s v="Paul Rose"/>
    <s v="Air Cargo"/>
    <x v="1"/>
    <x v="3"/>
    <s v="High"/>
    <s v="Pinot Gris"/>
    <x v="0"/>
    <x v="6"/>
    <s v="Rombauer Chardonnay 2014"/>
    <s v="Extra Large Crate"/>
    <s v="Cessnock"/>
    <x v="728"/>
    <d v="2011-06-29T00:00:00"/>
    <n v="17"/>
    <n v="0.01"/>
    <n v="264.98"/>
    <n v="17.86"/>
    <n v="4504.66"/>
  </r>
  <r>
    <n v="6595"/>
    <n v="87224"/>
    <s v="Paul Rose"/>
    <s v="Express Road Cargo"/>
    <x v="0"/>
    <x v="3"/>
    <s v="High"/>
    <s v="Cabernet Sauvignon"/>
    <x v="0"/>
    <x v="6"/>
    <s v="Sutter Home White Zinfandel"/>
    <s v="Full Container"/>
    <s v="Wagga Wagga"/>
    <x v="728"/>
    <d v="2011-06-29T00:00:00"/>
    <n v="16"/>
    <n v="0.06"/>
    <n v="2.6"/>
    <n v="2.4"/>
    <n v="41.6"/>
  </r>
  <r>
    <n v="6596"/>
    <n v="89200"/>
    <s v="Ruby Harris"/>
    <s v="Express Road Cargo"/>
    <x v="1"/>
    <x v="2"/>
    <s v="High"/>
    <s v="Chardonnay"/>
    <x v="0"/>
    <x v="6"/>
    <s v="Leeuwin Estate Art Series Chardonnay 2012"/>
    <s v="Loose Wrap"/>
    <s v="Bunbury"/>
    <x v="325"/>
    <d v="2010-03-28T00:00:00"/>
    <n v="2"/>
    <n v="0.01"/>
    <n v="17.98"/>
    <n v="8.51"/>
    <n v="35.96"/>
  </r>
  <r>
    <n v="6597"/>
    <n v="90360"/>
    <s v="Louise Kelley"/>
    <s v="Express Road Cargo"/>
    <x v="0"/>
    <x v="1"/>
    <s v="Low"/>
    <s v="Merlot"/>
    <x v="0"/>
    <x v="6"/>
    <s v="Belle Glos Oeil de Perdrix Pinot Noir Blanc 2014"/>
    <s v="Large Crate"/>
    <s v="Mount Gambier"/>
    <x v="827"/>
    <d v="2010-06-14T00:00:00"/>
    <n v="12"/>
    <n v="0.02"/>
    <n v="48.04"/>
    <n v="5.79"/>
    <n v="576.48"/>
  </r>
  <r>
    <n v="6598"/>
    <n v="90367"/>
    <s v="Jeffrey Larson"/>
    <s v="Express Road Cargo"/>
    <x v="2"/>
    <x v="1"/>
    <s v="Low"/>
    <s v="Champagne"/>
    <x v="0"/>
    <x v="6"/>
    <s v="Chateau de Campuget Costieres de Nimes Tradition Rose 2015"/>
    <s v="Full Container"/>
    <s v="Melbourne"/>
    <x v="653"/>
    <d v="2013-06-09T00:00:00"/>
    <n v="18"/>
    <n v="0.04"/>
    <n v="45.98"/>
    <n v="4.8"/>
    <n v="827.64"/>
  </r>
  <r>
    <n v="6599"/>
    <n v="90025"/>
    <s v="Robert Vasquez"/>
    <s v="Express Road Cargo"/>
    <x v="0"/>
    <x v="1"/>
    <s v="Not Specified"/>
    <s v="Pinot Noir"/>
    <x v="0"/>
    <x v="4"/>
    <s v="Chateau d'Esclans Whispering Angel Rose 2014"/>
    <s v="Large Crate"/>
    <s v="Canberra"/>
    <x v="1109"/>
    <d v="2013-09-22T00:00:00"/>
    <n v="10"/>
    <n v="0.04"/>
    <n v="4.0599999999999996"/>
    <n v="6.89"/>
    <n v="40.599999999999994"/>
  </r>
  <r>
    <n v="6600"/>
    <n v="90025"/>
    <s v="Robert Vasquez"/>
    <s v="Express Road Cargo"/>
    <x v="0"/>
    <x v="1"/>
    <s v="Not Specified"/>
    <s v="Pinot Noir"/>
    <x v="0"/>
    <x v="6"/>
    <s v="Langlois Chateau Cremant de Loire Brut"/>
    <s v="Large Crate"/>
    <s v="Canberra"/>
    <x v="1109"/>
    <d v="2013-09-22T00:00:00"/>
    <n v="16"/>
    <n v="0.02"/>
    <n v="8.85"/>
    <n v="5.6"/>
    <n v="141.6"/>
  </r>
  <r>
    <n v="6601"/>
    <n v="90025"/>
    <s v="Robert Vasquez"/>
    <s v="Express Road Cargo"/>
    <x v="0"/>
    <x v="1"/>
    <s v="Not Specified"/>
    <s v="Pinot Noir"/>
    <x v="0"/>
    <x v="6"/>
    <s v="Domaine Lafage Miraflors Rose 2013"/>
    <s v="Large Crate"/>
    <s v="Canberra"/>
    <x v="1109"/>
    <d v="2013-09-21T00:00:00"/>
    <n v="15"/>
    <n v="0.02"/>
    <n v="3.15"/>
    <n v="0.5"/>
    <n v="47.25"/>
  </r>
  <r>
    <n v="6602"/>
    <n v="91067"/>
    <s v="Kimberly Sullivan"/>
    <s v="Express Road Cargo"/>
    <x v="0"/>
    <x v="2"/>
    <s v="Low"/>
    <s v="Zinfandel"/>
    <x v="0"/>
    <x v="7"/>
    <s v="JCB N¬∞21 Brut Cremant de Bourgogne"/>
    <s v="Large Crate"/>
    <s v="Busseltol"/>
    <x v="1021"/>
    <d v="2013-09-09T00:00:00"/>
    <n v="26"/>
    <n v="0.03"/>
    <n v="39.979999999999997"/>
    <n v="9.83"/>
    <n v="1039.48"/>
  </r>
  <r>
    <n v="6603"/>
    <n v="91067"/>
    <s v="Kimberly Sullivan"/>
    <s v="Express Road Cargo"/>
    <x v="1"/>
    <x v="2"/>
    <s v="Low"/>
    <s v="Chardonnay"/>
    <x v="0"/>
    <x v="7"/>
    <s v="Robert Oatley Signature Chardonnay 2013"/>
    <s v="Large Crate"/>
    <s v="Geraldton"/>
    <x v="1021"/>
    <d v="2013-09-06T00:00:00"/>
    <n v="16"/>
    <n v="0.03"/>
    <n v="125.99"/>
    <n v="2.5"/>
    <n v="2015.84"/>
  </r>
  <r>
    <n v="6604"/>
    <n v="89449"/>
    <s v="Mark Hughes"/>
    <s v="Express Road Cargo"/>
    <x v="0"/>
    <x v="1"/>
    <s v="Not Specified"/>
    <s v="Pinot Noir"/>
    <x v="0"/>
    <x v="7"/>
    <s v="Sutter Home Pink Moscato"/>
    <s v="Large Crate"/>
    <s v="Mount Gambier"/>
    <x v="787"/>
    <d v="2010-06-22T00:00:00"/>
    <n v="15"/>
    <n v="0.05"/>
    <n v="8.0399999999999991"/>
    <n v="8.94"/>
    <n v="120.6"/>
  </r>
  <r>
    <n v="6605"/>
    <n v="88833"/>
    <s v="Lori Kim"/>
    <s v="Express Road Cargo"/>
    <x v="0"/>
    <x v="3"/>
    <s v="Critical"/>
    <s v="Shiraz"/>
    <x v="0"/>
    <x v="7"/>
    <s v="Jean-Baptiste Adam Les Natures Cremant d'Alsace Brut"/>
    <s v="Large Crate"/>
    <s v="Blue Mountains"/>
    <x v="493"/>
    <d v="2013-02-03T00:00:00"/>
    <n v="12"/>
    <n v="0.03"/>
    <n v="6.48"/>
    <n v="6.6"/>
    <n v="77.760000000000005"/>
  </r>
  <r>
    <n v="6606"/>
    <n v="86454"/>
    <s v="Charles Willis"/>
    <s v="Express Road Cargo"/>
    <x v="1"/>
    <x v="3"/>
    <s v="Low"/>
    <s v="Chardonnay"/>
    <x v="0"/>
    <x v="7"/>
    <s v="Chardonnais Napa Valley Chardonnay 2013"/>
    <s v="Large Crate"/>
    <s v="Armidale"/>
    <x v="540"/>
    <d v="2010-04-13T00:00:00"/>
    <n v="11"/>
    <n v="0.05"/>
    <n v="115.99"/>
    <n v="8.99"/>
    <n v="1275.8899999999999"/>
  </r>
  <r>
    <n v="6607"/>
    <n v="87348"/>
    <s v="Barbara Wells"/>
    <s v="Express Road Cargo"/>
    <x v="0"/>
    <x v="2"/>
    <s v="Medium"/>
    <s v="Cabernet Sauvignon"/>
    <x v="0"/>
    <x v="7"/>
    <s v="Miraval Rose 2014"/>
    <s v="Large Crate"/>
    <s v="Perth"/>
    <x v="584"/>
    <d v="2011-01-03T00:00:00"/>
    <n v="11"/>
    <n v="0.01"/>
    <n v="6.68"/>
    <n v="6.92"/>
    <n v="73.47999999999999"/>
  </r>
  <r>
    <n v="6608"/>
    <n v="91218"/>
    <s v="Jesse Meyer"/>
    <s v="Road Cargo"/>
    <x v="2"/>
    <x v="2"/>
    <s v="Medium"/>
    <s v="Cremant"/>
    <x v="0"/>
    <x v="7"/>
    <s v="Miraval Rose 2014"/>
    <s v="Loose Wrap"/>
    <s v="Mandurah"/>
    <x v="1257"/>
    <d v="2013-12-19T00:00:00"/>
    <n v="19"/>
    <n v="0.08"/>
    <n v="41.32"/>
    <n v="8.66"/>
    <n v="785.08"/>
  </r>
  <r>
    <n v="6609"/>
    <n v="91215"/>
    <s v="Jessica Romero"/>
    <s v="Road Cargo"/>
    <x v="1"/>
    <x v="1"/>
    <s v="Medium"/>
    <s v="Pinot Gris"/>
    <x v="0"/>
    <x v="7"/>
    <s v="Lucky Chardonnay 2012"/>
    <s v="Large Crate"/>
    <s v="Hamilton"/>
    <x v="337"/>
    <d v="2011-12-20T00:00:00"/>
    <n v="10"/>
    <n v="0.01"/>
    <n v="65.989999999999995"/>
    <n v="3.99"/>
    <n v="659.9"/>
  </r>
  <r>
    <n v="6610"/>
    <n v="91078"/>
    <s v="Joshua Holmes"/>
    <s v="Express Road Cargo"/>
    <x v="0"/>
    <x v="1"/>
    <s v="Not Specified"/>
    <s v="Merlot"/>
    <x v="0"/>
    <x v="7"/>
    <s v="Belle Glos Oeil de Perdrix Pinot Noir Blanc 2014"/>
    <s v="Large Crate"/>
    <s v="Mount Gambier"/>
    <x v="835"/>
    <d v="2010-12-02T00:00:00"/>
    <n v="22"/>
    <n v="0.09"/>
    <n v="95.43"/>
    <n v="19.989999999999998"/>
    <n v="2099.46"/>
  </r>
  <r>
    <n v="6611"/>
    <n v="89414"/>
    <s v="Shawn Perez"/>
    <s v="Express Road Cargo"/>
    <x v="0"/>
    <x v="1"/>
    <s v="Critical"/>
    <s v="Merlot"/>
    <x v="0"/>
    <x v="7"/>
    <s v="Roederer Estate L'Ermitage 2007"/>
    <s v="Large Crate"/>
    <s v="Canberra"/>
    <x v="926"/>
    <d v="2010-09-07T00:00:00"/>
    <n v="20"/>
    <n v="0.05"/>
    <n v="9.99"/>
    <n v="4.78"/>
    <n v="199.8"/>
  </r>
  <r>
    <n v="6612"/>
    <n v="91206"/>
    <s v="Raymond Burton"/>
    <s v="Express Road Cargo"/>
    <x v="1"/>
    <x v="2"/>
    <s v="Low"/>
    <s v="Chardonnay"/>
    <x v="0"/>
    <x v="7"/>
    <s v="Cloudy Bay Sauvignon Blanc 2015"/>
    <s v="Standard Size Crate"/>
    <s v="Perth"/>
    <x v="161"/>
    <d v="2013-03-06T00:00:00"/>
    <n v="4"/>
    <n v="0.06"/>
    <n v="4.9800000000000004"/>
    <n v="4.62"/>
    <n v="19.920000000000002"/>
  </r>
  <r>
    <n v="6613"/>
    <n v="91201"/>
    <s v="Anna Grant"/>
    <s v="Air Cargo"/>
    <x v="2"/>
    <x v="0"/>
    <s v="Low"/>
    <s v="Sangiovese Rose"/>
    <x v="0"/>
    <x v="7"/>
    <s v="Orin Swift Cellars Fragile Rose 2014"/>
    <s v="Small Crate"/>
    <s v="Darwin"/>
    <x v="844"/>
    <d v="2010-03-06T00:00:00"/>
    <n v="3"/>
    <n v="0.06"/>
    <n v="130.97999999999999"/>
    <n v="54.74"/>
    <n v="392.93999999999994"/>
  </r>
  <r>
    <n v="6614"/>
    <n v="89707"/>
    <s v="Albert Ward"/>
    <s v="Express Road Cargo"/>
    <x v="0"/>
    <x v="2"/>
    <s v="Not Specified"/>
    <s v="Sangiovese"/>
    <x v="0"/>
    <x v="7"/>
    <s v="Laurent-Perrier Brut Rose"/>
    <s v="Large Crate"/>
    <s v="Perth"/>
    <x v="217"/>
    <d v="2011-04-05T00:00:00"/>
    <n v="7"/>
    <n v="0.08"/>
    <n v="4.38"/>
    <n v="6.21"/>
    <n v="30.66"/>
  </r>
  <r>
    <n v="6615"/>
    <n v="89707"/>
    <s v="Albert Ward"/>
    <s v="Express Road Cargo"/>
    <x v="0"/>
    <x v="2"/>
    <s v="Not Specified"/>
    <s v="Sangiovese"/>
    <x v="0"/>
    <x v="7"/>
    <s v="Langlois Chateau Cremant de Loire Brut"/>
    <s v="Large Crate"/>
    <s v="Perth"/>
    <x v="217"/>
    <d v="2011-04-05T00:00:00"/>
    <n v="12"/>
    <n v="0.08"/>
    <n v="64.98"/>
    <n v="6.88"/>
    <n v="779.76"/>
  </r>
  <r>
    <n v="6616"/>
    <n v="89712"/>
    <s v="Albert Ward"/>
    <s v="Express Road Cargo"/>
    <x v="1"/>
    <x v="2"/>
    <s v="Not Specified"/>
    <s v="Reisling"/>
    <x v="0"/>
    <x v="7"/>
    <s v="Dog Point Vineyard Sauvignon Blanc 2014"/>
    <s v="Large Crate"/>
    <s v="Rockingham"/>
    <x v="555"/>
    <d v="2013-04-06T00:00:00"/>
    <n v="5"/>
    <n v="0.08"/>
    <n v="155.99"/>
    <n v="8.99"/>
    <n v="779.95"/>
  </r>
  <r>
    <n v="6617"/>
    <n v="87403"/>
    <s v="Donald Martin"/>
    <s v="Express Road Cargo"/>
    <x v="0"/>
    <x v="3"/>
    <s v="Critical"/>
    <s v="Pinot Noir"/>
    <x v="0"/>
    <x v="7"/>
    <s v="La Playa Estate Cabernet Sauvignon Rose 2015"/>
    <s v="Large Crate"/>
    <s v="Wagga Wagga"/>
    <x v="1349"/>
    <d v="2013-02-23T00:00:00"/>
    <n v="1"/>
    <n v="0.01"/>
    <n v="2.88"/>
    <n v="0.99"/>
    <n v="2.88"/>
  </r>
  <r>
    <n v="6618"/>
    <n v="89478"/>
    <s v="Lawrence Knight"/>
    <s v="Express Road Cargo"/>
    <x v="0"/>
    <x v="3"/>
    <s v="High"/>
    <s v="Pinot Noir"/>
    <x v="0"/>
    <x v="7"/>
    <s v="Bertani Bertarose 2014"/>
    <s v="Large Crate"/>
    <s v="Armidale"/>
    <x v="884"/>
    <d v="2013-04-15T00:00:00"/>
    <n v="11"/>
    <n v="0.08"/>
    <n v="387.99"/>
    <n v="19.989999999999998"/>
    <n v="4267.8900000000003"/>
  </r>
  <r>
    <n v="6619"/>
    <n v="89478"/>
    <s v="Lawrence Knight"/>
    <s v="Express Road Cargo"/>
    <x v="0"/>
    <x v="3"/>
    <s v="High"/>
    <s v="Pinot Noir"/>
    <x v="0"/>
    <x v="7"/>
    <s v="Louis Roederer Cristal Brut with Gift Box 2007"/>
    <s v="Large Crate"/>
    <s v="Lithgow"/>
    <x v="884"/>
    <d v="2013-04-15T00:00:00"/>
    <n v="12"/>
    <n v="0.05"/>
    <n v="18.989999999999998"/>
    <n v="5.23"/>
    <n v="227.88"/>
  </r>
  <r>
    <n v="6620"/>
    <n v="89478"/>
    <s v="Lawrence Knight"/>
    <s v="Air Cargo"/>
    <x v="2"/>
    <x v="3"/>
    <s v="High"/>
    <s v="Sangiovese Rose"/>
    <x v="0"/>
    <x v="7"/>
    <s v="Domaine Lafage Miraflors Rose 2013"/>
    <s v="Small Crate"/>
    <s v="Wagga Wagga"/>
    <x v="884"/>
    <d v="2013-04-15T00:00:00"/>
    <n v="10"/>
    <n v="0.04"/>
    <n v="124.49"/>
    <n v="51.94"/>
    <n v="1244.8999999999999"/>
  </r>
  <r>
    <n v="6621"/>
    <n v="89234"/>
    <s v="Wayne Chapman"/>
    <s v="Express Road Cargo"/>
    <x v="0"/>
    <x v="1"/>
    <s v="Critical"/>
    <s v="Malbec"/>
    <x v="0"/>
    <x v="7"/>
    <s v="Dom Perignon 2006"/>
    <s v="Full Container"/>
    <s v="Canberra"/>
    <x v="142"/>
    <d v="2013-08-18T00:00:00"/>
    <n v="21"/>
    <n v="0.04"/>
    <n v="2.1800000000000002"/>
    <n v="0.78"/>
    <n v="45.78"/>
  </r>
  <r>
    <n v="6622"/>
    <n v="86348"/>
    <s v="Jack Armstrong"/>
    <s v="Air Cargo"/>
    <x v="2"/>
    <x v="1"/>
    <s v="Not Specified"/>
    <s v="Grenache Rose"/>
    <x v="0"/>
    <x v="7"/>
    <s v="Domaine Lafage Miraflors Rose 2013"/>
    <s v="Small Crate"/>
    <s v="Devonport"/>
    <x v="395"/>
    <d v="2012-03-07T00:00:00"/>
    <n v="14"/>
    <n v="0"/>
    <n v="150.97999999999999"/>
    <n v="39.25"/>
    <n v="2113.7199999999998"/>
  </r>
  <r>
    <n v="6623"/>
    <n v="87364"/>
    <s v="Patrick Garcia"/>
    <s v="Express Road Cargo"/>
    <x v="2"/>
    <x v="1"/>
    <s v="High"/>
    <s v="Grenache Rose"/>
    <x v="0"/>
    <x v="7"/>
    <s v="Marques de Caceres Rioja Rosado 2014"/>
    <s v="Large Crate"/>
    <s v="Benalla"/>
    <x v="381"/>
    <d v="2010-02-03T00:00:00"/>
    <n v="11"/>
    <n v="0"/>
    <n v="8.09"/>
    <n v="7.96"/>
    <n v="88.99"/>
  </r>
  <r>
    <n v="6624"/>
    <n v="87191"/>
    <s v="Howard Burton"/>
    <s v="Express Road Cargo"/>
    <x v="0"/>
    <x v="3"/>
    <s v="Medium"/>
    <s v="Merlot"/>
    <x v="0"/>
    <x v="7"/>
    <s v="Laurent-Perrier Brut Rose"/>
    <s v="Full Container"/>
    <s v="Orange"/>
    <x v="973"/>
    <d v="2013-03-19T00:00:00"/>
    <n v="6"/>
    <n v="0.04"/>
    <n v="3.38"/>
    <n v="1.0900000000000001"/>
    <n v="20.28"/>
  </r>
  <r>
    <n v="6625"/>
    <n v="89714"/>
    <s v="Ronald Wilson"/>
    <s v="Express Road Cargo"/>
    <x v="1"/>
    <x v="2"/>
    <s v="Low"/>
    <s v="Reisling"/>
    <x v="0"/>
    <x v="7"/>
    <s v="Grgich Hills Chardonnay 2012"/>
    <s v="Large Crate"/>
    <s v="Busseltol"/>
    <x v="1030"/>
    <d v="2013-09-07T00:00:00"/>
    <n v="6"/>
    <n v="0.05"/>
    <n v="30.73"/>
    <n v="4"/>
    <n v="184.38"/>
  </r>
  <r>
    <n v="6626"/>
    <n v="88147"/>
    <s v="Richard Martin"/>
    <s v="Express Road Cargo"/>
    <x v="0"/>
    <x v="0"/>
    <s v="Low"/>
    <s v="Malbec"/>
    <x v="0"/>
    <x v="7"/>
    <s v="Sutter Home White Zinfandel"/>
    <s v="Large Crate"/>
    <s v="Darwin"/>
    <x v="257"/>
    <d v="2013-05-12T00:00:00"/>
    <n v="7"/>
    <n v="0.1"/>
    <n v="34.99"/>
    <n v="7.73"/>
    <n v="244.93"/>
  </r>
  <r>
    <n v="6627"/>
    <n v="90924"/>
    <s v="Lillian Stanley"/>
    <s v="Express Road Cargo"/>
    <x v="1"/>
    <x v="1"/>
    <s v="Low"/>
    <s v="Pinot Gris"/>
    <x v="0"/>
    <x v="7"/>
    <s v="Lucky Chardonnay 2012"/>
    <s v="Large Crate"/>
    <s v="Geelong"/>
    <x v="1114"/>
    <d v="2012-03-03T00:00:00"/>
    <n v="14"/>
    <n v="0"/>
    <n v="175.99"/>
    <n v="4.99"/>
    <n v="2463.86"/>
  </r>
  <r>
    <n v="6628"/>
    <n v="88117"/>
    <s v="Jeffrey Duncan"/>
    <s v="Express Road Cargo"/>
    <x v="0"/>
    <x v="3"/>
    <s v="Medium"/>
    <s v="Shiraz"/>
    <x v="0"/>
    <x v="7"/>
    <s v="Laurent-Perrier Brut Rose"/>
    <s v="Large Crate"/>
    <s v="Sydney"/>
    <x v="1350"/>
    <d v="2012-05-23T00:00:00"/>
    <n v="16"/>
    <n v="7.0000000000000007E-2"/>
    <n v="2.78"/>
    <n v="1.49"/>
    <n v="44.48"/>
  </r>
  <r>
    <n v="6629"/>
    <n v="87733"/>
    <s v="Carl Austin"/>
    <s v="Express Road Cargo"/>
    <x v="0"/>
    <x v="1"/>
    <s v="High"/>
    <s v="Malbec"/>
    <x v="0"/>
    <x v="7"/>
    <s v="Jean-Baptiste Adam Les Natures Cremant d'Alsace Brut"/>
    <s v="Standard Size Crate"/>
    <s v="Wodonga"/>
    <x v="1345"/>
    <d v="2013-06-11T00:00:00"/>
    <n v="2"/>
    <n v="0.1"/>
    <n v="34.58"/>
    <n v="8.99"/>
    <n v="69.16"/>
  </r>
  <r>
    <n v="6630"/>
    <n v="87171"/>
    <s v="Jeffrey Hill"/>
    <s v="Express Road Cargo"/>
    <x v="1"/>
    <x v="3"/>
    <s v="High"/>
    <s v="Reisling"/>
    <x v="0"/>
    <x v="7"/>
    <s v="Robert Oatley Sauvignon Blanc 2013"/>
    <s v="Standard Size Crate"/>
    <s v="Dubbo"/>
    <x v="653"/>
    <d v="2013-06-08T00:00:00"/>
    <n v="6"/>
    <n v="0.02"/>
    <n v="1.7"/>
    <n v="1.99"/>
    <n v="10.199999999999999"/>
  </r>
  <r>
    <n v="6631"/>
    <n v="87171"/>
    <s v="Jeffrey Hill"/>
    <s v="Express Road Cargo"/>
    <x v="1"/>
    <x v="3"/>
    <s v="High"/>
    <s v="Reisling"/>
    <x v="0"/>
    <x v="7"/>
    <s v="Robert Oatley Sauvignon Blanc 2013"/>
    <s v="Standard Size Crate"/>
    <s v="Armidale"/>
    <x v="653"/>
    <d v="2013-06-09T00:00:00"/>
    <n v="5"/>
    <n v="0.09"/>
    <n v="20.99"/>
    <n v="3.3"/>
    <n v="104.94999999999999"/>
  </r>
  <r>
    <n v="6632"/>
    <n v="86350"/>
    <s v="Jack Armstrong"/>
    <s v="Express Road Cargo"/>
    <x v="0"/>
    <x v="1"/>
    <s v="Not Specified"/>
    <s v="Zinfandel"/>
    <x v="0"/>
    <x v="7"/>
    <s v="Veuve Clicquot Brut Yellow Label"/>
    <s v="Large Crate"/>
    <s v="Burnie"/>
    <x v="396"/>
    <d v="2013-09-26T00:00:00"/>
    <n v="18"/>
    <n v="0.03"/>
    <n v="6.3"/>
    <n v="0.5"/>
    <n v="113.39999999999999"/>
  </r>
  <r>
    <n v="6633"/>
    <n v="86350"/>
    <s v="Jack Armstrong"/>
    <s v="Express Road Cargo"/>
    <x v="0"/>
    <x v="1"/>
    <s v="Not Specified"/>
    <s v="Malbec"/>
    <x v="0"/>
    <x v="7"/>
    <s v="JCB N¬∞21 Brut Cremant de Bourgogne"/>
    <s v="Large Crate"/>
    <s v="Burnie"/>
    <x v="396"/>
    <d v="2013-09-27T00:00:00"/>
    <n v="19"/>
    <n v="0.01"/>
    <n v="3.69"/>
    <n v="0.5"/>
    <n v="70.11"/>
  </r>
  <r>
    <n v="6634"/>
    <n v="86350"/>
    <s v="Nancy Sullivan"/>
    <s v="Express Road Cargo"/>
    <x v="0"/>
    <x v="1"/>
    <s v="Not Specified"/>
    <s v="Cabernet Sauvignon"/>
    <x v="0"/>
    <x v="7"/>
    <s v="Chateau D'Aqueria Tavel Rose 2013"/>
    <s v="Large Crate"/>
    <s v="Hobart"/>
    <x v="396"/>
    <d v="2013-09-28T00:00:00"/>
    <n v="10"/>
    <n v="0.05"/>
    <n v="5.0599999999999996"/>
    <n v="2.99"/>
    <n v="50.599999999999994"/>
  </r>
  <r>
    <n v="6635"/>
    <n v="91578"/>
    <s v="Earl Jordan"/>
    <s v="Express Road Cargo"/>
    <x v="0"/>
    <x v="3"/>
    <s v="Medium"/>
    <s v="Zinfandel"/>
    <x v="0"/>
    <x v="7"/>
    <s v="Bertani Bertarose 2014"/>
    <s v="Large Crate"/>
    <s v="Newcastle"/>
    <x v="1114"/>
    <d v="2012-02-26T00:00:00"/>
    <n v="13"/>
    <n v="0.1"/>
    <n v="39.479999999999997"/>
    <n v="3.99"/>
    <n v="513.24"/>
  </r>
  <r>
    <n v="6636"/>
    <n v="89472"/>
    <s v="Alan West"/>
    <s v="Express Road Cargo"/>
    <x v="2"/>
    <x v="1"/>
    <s v="High"/>
    <s v="Champagne"/>
    <x v="0"/>
    <x v="7"/>
    <s v="Locations by Dave Phinney F Rose&quot;"/>
    <s v="Full Container"/>
    <s v="Bendigo"/>
    <x v="778"/>
    <d v="2013-07-28T00:00:00"/>
    <n v="7"/>
    <n v="0.1"/>
    <n v="45.98"/>
    <n v="4.8"/>
    <n v="321.85999999999996"/>
  </r>
  <r>
    <n v="6637"/>
    <n v="89470"/>
    <s v="Victor Henry"/>
    <s v="Express Road Cargo"/>
    <x v="0"/>
    <x v="1"/>
    <s v="High"/>
    <s v="Pinot Noir"/>
    <x v="0"/>
    <x v="7"/>
    <s v="JCB N¬∞21 Brut Cremant de Bourgogne"/>
    <s v="Large Crate"/>
    <s v="Port Adelaide"/>
    <x v="786"/>
    <d v="2011-07-25T00:00:00"/>
    <n v="3"/>
    <n v="0.03"/>
    <n v="13.48"/>
    <n v="4.51"/>
    <n v="40.44"/>
  </r>
  <r>
    <n v="6638"/>
    <n v="89201"/>
    <s v="Thomas Miller"/>
    <s v="Express Road Cargo"/>
    <x v="0"/>
    <x v="2"/>
    <s v="Low"/>
    <s v="Sangiovese"/>
    <x v="0"/>
    <x v="7"/>
    <s v="Bollinger Brut Special Cuvee"/>
    <s v="Large Crate"/>
    <s v="Bunbury"/>
    <x v="1055"/>
    <d v="2010-06-17T00:00:00"/>
    <n v="13"/>
    <n v="0.03"/>
    <n v="4.24"/>
    <n v="5.41"/>
    <n v="55.120000000000005"/>
  </r>
  <r>
    <n v="6639"/>
    <n v="89201"/>
    <s v="Thomas Miller"/>
    <s v="Express Road Cargo"/>
    <x v="0"/>
    <x v="2"/>
    <s v="Low"/>
    <s v="Zinfandel"/>
    <x v="0"/>
    <x v="7"/>
    <s v="Chateau d'Esclans Garrus Rose 2013"/>
    <s v="Full Container"/>
    <s v="Mandurah"/>
    <x v="1055"/>
    <d v="2010-06-16T00:00:00"/>
    <n v="18"/>
    <n v="0.04"/>
    <n v="2.94"/>
    <n v="0.7"/>
    <n v="52.92"/>
  </r>
  <r>
    <n v="6640"/>
    <n v="90009"/>
    <s v="Brian Long"/>
    <s v="Express Road Cargo"/>
    <x v="0"/>
    <x v="3"/>
    <s v="Not Specified"/>
    <s v="Merlot"/>
    <x v="0"/>
    <x v="7"/>
    <s v="Lucien Albrecht Cremant d'Alsace Brut"/>
    <s v="Full Container"/>
    <s v="Goulburn"/>
    <x v="262"/>
    <d v="2013-09-01T00:00:00"/>
    <n v="23"/>
    <n v="0.02"/>
    <n v="4.13"/>
    <n v="1.17"/>
    <n v="94.99"/>
  </r>
  <r>
    <n v="6641"/>
    <n v="90567"/>
    <s v="Gary Hudson"/>
    <s v="Air Cargo"/>
    <x v="1"/>
    <x v="3"/>
    <s v="Low"/>
    <s v="Reisling"/>
    <x v="0"/>
    <x v="7"/>
    <s v="Leeuwin Estate Art Series Chardonnay 2012"/>
    <s v="Extra Large Crate"/>
    <s v="Newcastle"/>
    <x v="528"/>
    <d v="2013-12-07T00:00:00"/>
    <n v="8"/>
    <n v="0.06"/>
    <n v="2550.14"/>
    <n v="29.7"/>
    <n v="20401.12"/>
  </r>
  <r>
    <n v="6642"/>
    <n v="87911"/>
    <s v="Laura Wilson"/>
    <s v="Road Cargo"/>
    <x v="0"/>
    <x v="3"/>
    <s v="Medium"/>
    <s v="Shiraz"/>
    <x v="0"/>
    <x v="7"/>
    <s v="Louis Roederer Cristal Brut 2006"/>
    <s v="Large Crate"/>
    <s v="Albury"/>
    <x v="958"/>
    <d v="2012-03-11T00:00:00"/>
    <n v="13"/>
    <n v="0"/>
    <n v="12.28"/>
    <n v="4.8600000000000003"/>
    <n v="159.63999999999999"/>
  </r>
  <r>
    <n v="6643"/>
    <n v="91238"/>
    <s v="Mark Flores"/>
    <s v="Express Road Cargo"/>
    <x v="1"/>
    <x v="2"/>
    <s v="Not Specified"/>
    <s v="Chardonnay"/>
    <x v="0"/>
    <x v="7"/>
    <s v="Robert Oatley Signature Chardonnay 2013"/>
    <s v="Large Crate"/>
    <s v="Geraldton"/>
    <x v="653"/>
    <d v="2013-06-08T00:00:00"/>
    <n v="4"/>
    <n v="0.02"/>
    <n v="65.989999999999995"/>
    <n v="8.99"/>
    <n v="263.95999999999998"/>
  </r>
  <r>
    <n v="6644"/>
    <n v="89914"/>
    <s v="Carolyn Ramirez"/>
    <s v="Express Road Cargo"/>
    <x v="1"/>
    <x v="3"/>
    <s v="High"/>
    <s v="Reisling"/>
    <x v="0"/>
    <x v="7"/>
    <s v="Lucky Chardonnay 2012"/>
    <s v="Mini Crate"/>
    <s v="Cessnock"/>
    <x v="588"/>
    <d v="2013-02-18T00:00:00"/>
    <n v="12"/>
    <n v="0.06"/>
    <n v="449.99"/>
    <n v="24.49"/>
    <n v="5399.88"/>
  </r>
  <r>
    <n v="6645"/>
    <n v="89914"/>
    <s v="Carolyn Ramirez"/>
    <s v="Road Cargo"/>
    <x v="1"/>
    <x v="3"/>
    <s v="High"/>
    <s v="Reisling"/>
    <x v="0"/>
    <x v="7"/>
    <s v="Robert Oatley Sauvignon Blanc 2013"/>
    <s v="Full Container"/>
    <s v="Lithgow"/>
    <x v="588"/>
    <d v="2013-02-18T00:00:00"/>
    <n v="1"/>
    <n v="0.04"/>
    <n v="20.99"/>
    <n v="0.99"/>
    <n v="20.99"/>
  </r>
  <r>
    <n v="6646"/>
    <n v="87716"/>
    <s v="Johnny Stephens"/>
    <s v="Express Road Cargo"/>
    <x v="1"/>
    <x v="2"/>
    <s v="Low"/>
    <s v="Pinot Gris"/>
    <x v="0"/>
    <x v="7"/>
    <s v="Lincourt Courtney's Chardonnay 2012"/>
    <s v="Large Crate"/>
    <s v="Freemantle"/>
    <x v="588"/>
    <d v="2013-02-19T00:00:00"/>
    <n v="10"/>
    <n v="0"/>
    <n v="65.989999999999995"/>
    <n v="5.31"/>
    <n v="659.9"/>
  </r>
  <r>
    <n v="6647"/>
    <n v="89708"/>
    <s v="Ronald Wilson"/>
    <s v="Air Cargo"/>
    <x v="2"/>
    <x v="2"/>
    <s v="Low"/>
    <s v="Champagne"/>
    <x v="0"/>
    <x v="7"/>
    <s v="Domaine Lafond Roc-Epine Tavel Rose 2014"/>
    <s v="Extra Large Crate"/>
    <s v="Freemantle"/>
    <x v="101"/>
    <d v="2011-04-22T00:00:00"/>
    <n v="1"/>
    <n v="0.02"/>
    <n v="160.97999999999999"/>
    <n v="30"/>
    <n v="160.97999999999999"/>
  </r>
  <r>
    <n v="6648"/>
    <n v="89713"/>
    <s v="Ronald Wilson"/>
    <s v="Express Road Cargo"/>
    <x v="0"/>
    <x v="2"/>
    <s v="Low"/>
    <s v="Sangiovese"/>
    <x v="0"/>
    <x v="7"/>
    <s v="Laurent-Perrier Brut Rose"/>
    <s v="Large Crate"/>
    <s v="Busseltol"/>
    <x v="1351"/>
    <d v="2013-04-24T00:00:00"/>
    <n v="1"/>
    <n v="0.1"/>
    <n v="64.98"/>
    <n v="6.88"/>
    <n v="64.98"/>
  </r>
  <r>
    <n v="6649"/>
    <n v="89713"/>
    <s v="Ronald Wilson"/>
    <s v="Air Cargo"/>
    <x v="2"/>
    <x v="2"/>
    <s v="Low"/>
    <s v="Sangiovese Rose"/>
    <x v="0"/>
    <x v="7"/>
    <s v="Sutter Home White Zinfandel"/>
    <s v="Small Crate"/>
    <s v="Perth"/>
    <x v="1351"/>
    <d v="2013-04-20T00:00:00"/>
    <n v="6"/>
    <n v="0"/>
    <n v="348.21"/>
    <n v="40.19"/>
    <n v="2089.2599999999998"/>
  </r>
  <r>
    <n v="6650"/>
    <n v="86527"/>
    <s v="Jason King"/>
    <s v="Express Road Cargo"/>
    <x v="0"/>
    <x v="3"/>
    <s v="Low"/>
    <s v="Malbec"/>
    <x v="0"/>
    <x v="7"/>
    <s v="Lucien Albrecht Cremant d'Alsace Brut"/>
    <s v="Full Container"/>
    <s v="Blue Mountains"/>
    <x v="191"/>
    <d v="2010-01-14T00:00:00"/>
    <n v="12"/>
    <n v="0.1"/>
    <n v="2.6"/>
    <n v="2.4"/>
    <n v="31.200000000000003"/>
  </r>
  <r>
    <n v="6651"/>
    <n v="90074"/>
    <s v="Anthony Hicks"/>
    <s v="Express Road Cargo"/>
    <x v="0"/>
    <x v="1"/>
    <s v="Low"/>
    <s v="Shiraz"/>
    <x v="0"/>
    <x v="7"/>
    <s v="Pietradolce Etna Rosato 2014"/>
    <s v="Large Crate"/>
    <s v="Hamilton"/>
    <x v="1084"/>
    <d v="2013-02-07T00:00:00"/>
    <n v="12"/>
    <n v="0"/>
    <n v="11.5"/>
    <n v="7.19"/>
    <n v="138"/>
  </r>
  <r>
    <n v="6652"/>
    <n v="90074"/>
    <s v="Anthony Hicks"/>
    <s v="Express Road Cargo"/>
    <x v="0"/>
    <x v="1"/>
    <s v="Low"/>
    <s v="Zinfandel"/>
    <x v="0"/>
    <x v="7"/>
    <s v="Schramsberg Cremant Demi-Sec 2011"/>
    <s v="Full Container"/>
    <s v="Geelong"/>
    <x v="1084"/>
    <d v="2013-02-09T00:00:00"/>
    <n v="13"/>
    <n v="0"/>
    <n v="9.68"/>
    <n v="2.0299999999999998"/>
    <n v="125.84"/>
  </r>
  <r>
    <n v="6653"/>
    <n v="88161"/>
    <s v="Aaron Chapman"/>
    <s v="Express Road Cargo"/>
    <x v="0"/>
    <x v="1"/>
    <s v="Low"/>
    <s v="Cabernet Sauvignon"/>
    <x v="0"/>
    <x v="7"/>
    <s v="Francis Ford Coppola Sofia Rose 2014"/>
    <s v="Large Crate"/>
    <s v="Wodonga"/>
    <x v="848"/>
    <d v="2013-02-08T00:00:00"/>
    <n v="12"/>
    <n v="0"/>
    <n v="19.98"/>
    <n v="5.77"/>
    <n v="239.76"/>
  </r>
  <r>
    <n v="6654"/>
    <n v="90793"/>
    <s v="Steve Hicks"/>
    <s v="Road Cargo"/>
    <x v="1"/>
    <x v="0"/>
    <s v="Low"/>
    <s v="Chardonnay"/>
    <x v="0"/>
    <x v="7"/>
    <s v="Leeuwin Estate Art Series Chardonnay 2012"/>
    <s v="Large Crate"/>
    <s v="Logan City"/>
    <x v="1127"/>
    <d v="2013-02-05T00:00:00"/>
    <n v="13"/>
    <n v="0.1"/>
    <n v="49.99"/>
    <n v="19.989999999999998"/>
    <n v="649.87"/>
  </r>
  <r>
    <n v="6655"/>
    <n v="86522"/>
    <s v="Thomas Jenkins"/>
    <s v="Road Cargo"/>
    <x v="0"/>
    <x v="3"/>
    <s v="Medium"/>
    <s v="Merlot"/>
    <x v="0"/>
    <x v="7"/>
    <s v="Simonnet-Febvre Cremant de Bourgogne Blanc"/>
    <s v="Large Crate"/>
    <s v="Wagga Wagga"/>
    <x v="212"/>
    <d v="2012-02-05T00:00:00"/>
    <n v="13"/>
    <n v="0.06"/>
    <n v="8.67"/>
    <n v="3.5"/>
    <n v="112.71"/>
  </r>
  <r>
    <n v="6656"/>
    <n v="91092"/>
    <s v="Kathleen Morrison"/>
    <s v="Express Road Cargo"/>
    <x v="0"/>
    <x v="3"/>
    <s v="High"/>
    <s v="Shiraz"/>
    <x v="0"/>
    <x v="7"/>
    <s v="Louis Roederer Cristal Brut with Gift Box 2007"/>
    <s v="Loose Wrap"/>
    <s v="Campbeltown"/>
    <x v="65"/>
    <d v="2011-09-27T00:00:00"/>
    <n v="3"/>
    <n v="0"/>
    <n v="46.89"/>
    <n v="5.0999999999999996"/>
    <n v="140.67000000000002"/>
  </r>
  <r>
    <n v="6657"/>
    <n v="88894"/>
    <s v="Wanda Foster"/>
    <s v="Air Cargo"/>
    <x v="2"/>
    <x v="3"/>
    <s v="Low"/>
    <s v="Sangiovese Rose"/>
    <x v="0"/>
    <x v="7"/>
    <s v="Francis Ford Coppola Sofia Rose 2014"/>
    <s v="Small Crate"/>
    <s v="Lithgow"/>
    <x v="289"/>
    <d v="2013-02-16T00:00:00"/>
    <n v="11"/>
    <n v="0.01"/>
    <n v="240.98"/>
    <n v="60.2"/>
    <n v="2650.7799999999997"/>
  </r>
  <r>
    <n v="6658"/>
    <n v="87380"/>
    <s v="Daniel Stewart"/>
    <s v="Express Road Cargo"/>
    <x v="0"/>
    <x v="3"/>
    <s v="Low"/>
    <s v="Cabernet Sauvignon"/>
    <x v="0"/>
    <x v="7"/>
    <s v="Chateau de Campuget Costieres de Nimes Tradition Rose 2015"/>
    <s v="Large Crate"/>
    <s v="Cessnock"/>
    <x v="42"/>
    <d v="2013-05-02T00:00:00"/>
    <n v="8"/>
    <n v="0.06"/>
    <n v="9.06"/>
    <n v="9.86"/>
    <n v="72.48"/>
  </r>
  <r>
    <n v="6659"/>
    <n v="90467"/>
    <s v="Joshua Evans"/>
    <s v="Air Cargo"/>
    <x v="2"/>
    <x v="2"/>
    <s v="Low"/>
    <s v="Cremant"/>
    <x v="0"/>
    <x v="7"/>
    <s v="Gerard Bertrand Cote des Roses Rose 2014"/>
    <s v="Extra Large Crate"/>
    <s v="Rockingham"/>
    <x v="882"/>
    <d v="2013-03-01T00:00:00"/>
    <n v="7"/>
    <n v="0.04"/>
    <n v="50.98"/>
    <n v="14.19"/>
    <n v="356.85999999999996"/>
  </r>
  <r>
    <n v="6660"/>
    <n v="90467"/>
    <s v="Joshua Evans"/>
    <s v="Air Cargo"/>
    <x v="2"/>
    <x v="2"/>
    <s v="Low"/>
    <s v="Sangiovese Rose"/>
    <x v="0"/>
    <x v="7"/>
    <s v="Francis Ford Coppola Sofia Rose 2014"/>
    <s v="Small Crate"/>
    <s v="Freemantle"/>
    <x v="882"/>
    <d v="2013-03-01T00:00:00"/>
    <n v="9"/>
    <n v="0.04"/>
    <n v="124.49"/>
    <n v="51.94"/>
    <n v="1120.4099999999999"/>
  </r>
  <r>
    <n v="6661"/>
    <n v="90467"/>
    <s v="Steve Mendoza"/>
    <s v="Express Road Cargo"/>
    <x v="0"/>
    <x v="2"/>
    <s v="Low"/>
    <s v="Zinfandel"/>
    <x v="0"/>
    <x v="7"/>
    <s v="Domaine Lafage Miraflors Rose 2013"/>
    <s v="Large Crate"/>
    <s v="Geraldton"/>
    <x v="882"/>
    <d v="2013-03-03T00:00:00"/>
    <n v="4"/>
    <n v="0.09"/>
    <n v="22.38"/>
    <n v="15.1"/>
    <n v="89.52"/>
  </r>
  <r>
    <n v="6662"/>
    <n v="88917"/>
    <s v="John Mendoza"/>
    <s v="Express Road Cargo"/>
    <x v="0"/>
    <x v="1"/>
    <s v="Low"/>
    <s v="Pinot Noir"/>
    <x v="0"/>
    <x v="7"/>
    <s v="Bollinger Brut Special Cuvee"/>
    <s v="Large Crate"/>
    <s v="Mount Barker"/>
    <x v="171"/>
    <d v="2012-10-16T00:00:00"/>
    <n v="5"/>
    <n v="0.1"/>
    <n v="10.89"/>
    <n v="4.5"/>
    <n v="54.45"/>
  </r>
  <r>
    <n v="6663"/>
    <n v="88917"/>
    <s v="John Mendoza"/>
    <s v="Express Road Cargo"/>
    <x v="1"/>
    <x v="1"/>
    <s v="Low"/>
    <s v="Pinot Gris"/>
    <x v="0"/>
    <x v="7"/>
    <s v="Lincourt Courtney's Chardonnay 2012"/>
    <s v="Standard Size Crate"/>
    <s v="Mount Barker"/>
    <x v="171"/>
    <d v="2012-10-13T00:00:00"/>
    <n v="21"/>
    <n v="0.01"/>
    <n v="31.78"/>
    <n v="1.99"/>
    <n v="667.38"/>
  </r>
  <r>
    <n v="6664"/>
    <n v="88917"/>
    <s v="John Mendoza"/>
    <s v="Express Road Cargo"/>
    <x v="0"/>
    <x v="1"/>
    <s v="Low"/>
    <s v="Zinfandel"/>
    <x v="0"/>
    <x v="7"/>
    <s v="Chateau d'Esclans Whispering Angel Rose 2014"/>
    <s v="Large Crate"/>
    <s v="Port Adelaide"/>
    <x v="171"/>
    <d v="2012-10-14T00:00:00"/>
    <n v="1"/>
    <n v="0"/>
    <n v="4.9800000000000004"/>
    <n v="4.72"/>
    <n v="4.9800000000000004"/>
  </r>
  <r>
    <n v="6665"/>
    <n v="87861"/>
    <s v="Donald Perez"/>
    <s v="Express Road Cargo"/>
    <x v="2"/>
    <x v="2"/>
    <s v="Critical"/>
    <s v="Grenache Rose"/>
    <x v="0"/>
    <x v="7"/>
    <s v="La Playa Estate Cabernet Sauvignon Rose 2015"/>
    <s v="Large Crate"/>
    <s v="Rockingham"/>
    <x v="1071"/>
    <d v="2013-10-16T00:00:00"/>
    <n v="12"/>
    <n v="0.1"/>
    <n v="63.94"/>
    <n v="14.48"/>
    <n v="767.28"/>
  </r>
  <r>
    <n v="6666"/>
    <n v="86036"/>
    <s v="John Carter"/>
    <s v="Express Road Cargo"/>
    <x v="0"/>
    <x v="0"/>
    <s v="Critical"/>
    <s v="Sangiovese"/>
    <x v="0"/>
    <x v="7"/>
    <s v="Sutter Home White Zinfandel"/>
    <s v="Large Crate"/>
    <s v="Mount Isa"/>
    <x v="447"/>
    <d v="2013-01-26T00:00:00"/>
    <n v="8"/>
    <n v="0.03"/>
    <n v="55.98"/>
    <n v="5.15"/>
    <n v="447.84"/>
  </r>
  <r>
    <n v="6667"/>
    <n v="89346"/>
    <s v="Mildred Franklin"/>
    <s v="Express Road Cargo"/>
    <x v="2"/>
    <x v="1"/>
    <s v="Not Specified"/>
    <s v="Sangiovese Rose"/>
    <x v="0"/>
    <x v="7"/>
    <s v="Francis Ford Coppola Sofia Rose 2014"/>
    <s v="Large Crate"/>
    <s v="Victor Harbor"/>
    <x v="788"/>
    <d v="2011-04-12T00:00:00"/>
    <n v="2"/>
    <n v="0.04"/>
    <n v="22.98"/>
    <n v="7.58"/>
    <n v="45.96"/>
  </r>
  <r>
    <n v="6668"/>
    <n v="88025"/>
    <s v="Patricia Bishop"/>
    <s v="Express Road Cargo"/>
    <x v="0"/>
    <x v="0"/>
    <s v="High"/>
    <s v="Cabernet Sauvignon"/>
    <x v="0"/>
    <x v="7"/>
    <s v="Francis Ford Coppola Sofia Rose 2014"/>
    <s v="Large Crate"/>
    <s v="Brisbane"/>
    <x v="398"/>
    <d v="2012-03-05T00:00:00"/>
    <n v="14"/>
    <n v="7.0000000000000007E-2"/>
    <n v="8.6199999999999992"/>
    <n v="4.5"/>
    <n v="120.67999999999999"/>
  </r>
  <r>
    <n v="6669"/>
    <n v="86009"/>
    <s v="Justin Fernandez"/>
    <s v="Road Cargo"/>
    <x v="1"/>
    <x v="3"/>
    <s v="High"/>
    <s v="Sauvignon Blanc"/>
    <x v="0"/>
    <x v="7"/>
    <s v="Robert Oatley Sauvignon Blanc 2013"/>
    <s v="Large Crate"/>
    <s v="Liverpool"/>
    <x v="1021"/>
    <d v="2013-09-02T00:00:00"/>
    <n v="18"/>
    <n v="7.0000000000000007E-2"/>
    <n v="115.99"/>
    <n v="2.5"/>
    <n v="2087.8199999999997"/>
  </r>
  <r>
    <n v="6670"/>
    <n v="87061"/>
    <s v="Kathy Sanchez"/>
    <s v="Air Cargo"/>
    <x v="2"/>
    <x v="0"/>
    <s v="Medium"/>
    <s v="Grenache Rose"/>
    <x v="0"/>
    <x v="7"/>
    <s v="Chateau D'Aqueria Tavel Rose 2013"/>
    <s v="Extra Large Crate"/>
    <s v="Mackay"/>
    <x v="400"/>
    <d v="2011-10-07T00:00:00"/>
    <n v="14"/>
    <n v="0.1"/>
    <n v="160.97999999999999"/>
    <n v="30"/>
    <n v="2253.7199999999998"/>
  </r>
  <r>
    <n v="6671"/>
    <n v="87061"/>
    <s v="Kathy Sanchez"/>
    <s v="Air Cargo"/>
    <x v="1"/>
    <x v="0"/>
    <s v="Medium"/>
    <s v="Sauvignon Blanc"/>
    <x v="0"/>
    <x v="7"/>
    <s v="Robert Oatley Sauvignon Blanc 2013"/>
    <s v="Small Crate"/>
    <s v="Brisbane"/>
    <x v="400"/>
    <d v="2011-10-08T00:00:00"/>
    <n v="7"/>
    <n v="0"/>
    <n v="119.99"/>
    <n v="56.14"/>
    <n v="839.93"/>
  </r>
  <r>
    <n v="6672"/>
    <n v="87061"/>
    <s v="Kathy Sanchez"/>
    <s v="Express Road Cargo"/>
    <x v="1"/>
    <x v="0"/>
    <s v="Medium"/>
    <s v="Chardonnay"/>
    <x v="0"/>
    <x v="7"/>
    <s v="Lucky Chardonnay 2012"/>
    <s v="Large Crate"/>
    <s v="Gympie"/>
    <x v="400"/>
    <d v="2011-10-08T00:00:00"/>
    <n v="15"/>
    <n v="0.02"/>
    <n v="35.99"/>
    <n v="5"/>
    <n v="539.85"/>
  </r>
  <r>
    <n v="6673"/>
    <n v="87634"/>
    <s v="Antonio Knight"/>
    <s v="Road Cargo"/>
    <x v="2"/>
    <x v="1"/>
    <s v="Low"/>
    <s v="Sangiovese Rose"/>
    <x v="0"/>
    <x v="5"/>
    <s v="Miraval Rose 2014"/>
    <s v="Large Crate"/>
    <s v="Mildura"/>
    <x v="361"/>
    <d v="2010-07-07T00:00:00"/>
    <n v="5"/>
    <n v="0.05"/>
    <n v="63.94"/>
    <n v="14.48"/>
    <n v="319.7"/>
  </r>
  <r>
    <n v="6674"/>
    <n v="86159"/>
    <s v="Walter Fuller"/>
    <s v="Express Road Cargo"/>
    <x v="0"/>
    <x v="0"/>
    <s v="Low"/>
    <s v="Cabernet Sauvignon"/>
    <x v="0"/>
    <x v="5"/>
    <s v="Bertani Bertarose 2014"/>
    <s v="Large Crate"/>
    <s v="Palmerston"/>
    <x v="154"/>
    <d v="2012-01-16T00:00:00"/>
    <n v="14"/>
    <n v="0.06"/>
    <n v="16.739999999999998"/>
    <n v="5.08"/>
    <n v="234.35999999999999"/>
  </r>
  <r>
    <n v="6675"/>
    <n v="86159"/>
    <s v="Walter Fuller"/>
    <s v="Air Cargo"/>
    <x v="2"/>
    <x v="0"/>
    <s v="Low"/>
    <s v="Grenache Rose"/>
    <x v="0"/>
    <x v="5"/>
    <s v="Barnard Griffin Rose of Sangiovese 2014"/>
    <s v="Extra Large Crate"/>
    <s v="Palmerston"/>
    <x v="154"/>
    <d v="2012-01-11T00:00:00"/>
    <n v="13"/>
    <n v="0.05"/>
    <n v="122.99"/>
    <n v="70.2"/>
    <n v="1598.87"/>
  </r>
  <r>
    <n v="6676"/>
    <n v="91128"/>
    <s v="Wayne Clark"/>
    <s v="Express Road Cargo"/>
    <x v="2"/>
    <x v="3"/>
    <s v="Not Specified"/>
    <s v="Cremant"/>
    <x v="0"/>
    <x v="5"/>
    <s v="Miraval Rose (1.5 Liter Magnum) 2014"/>
    <s v="Mini Crate"/>
    <s v="Campbeltown"/>
    <x v="1187"/>
    <d v="2011-08-22T00:00:00"/>
    <n v="11"/>
    <n v="0.06"/>
    <n v="140.81"/>
    <n v="24.49"/>
    <n v="1548.91"/>
  </r>
  <r>
    <n v="6677"/>
    <n v="89609"/>
    <s v="Ronald Sims"/>
    <s v="Express Road Cargo"/>
    <x v="0"/>
    <x v="3"/>
    <s v="Not Specified"/>
    <s v="Shiraz"/>
    <x v="0"/>
    <x v="5"/>
    <s v="Sutter Home Pink Moscato"/>
    <s v="Large Crate"/>
    <s v="Paramatta"/>
    <x v="540"/>
    <d v="2010-04-11T00:00:00"/>
    <n v="8"/>
    <n v="0.05"/>
    <n v="14.81"/>
    <n v="13.32"/>
    <n v="118.48"/>
  </r>
  <r>
    <n v="6678"/>
    <n v="89609"/>
    <s v="Ronald Sims"/>
    <s v="Express Road Cargo"/>
    <x v="0"/>
    <x v="3"/>
    <s v="Not Specified"/>
    <s v="Sangiovese"/>
    <x v="0"/>
    <x v="5"/>
    <s v="Belle Glos Oeil de Perdrix Pinot Noir Blanc 2014"/>
    <s v="Full Container"/>
    <s v="Liverpool"/>
    <x v="540"/>
    <d v="2010-04-10T00:00:00"/>
    <n v="7"/>
    <n v="0.08"/>
    <n v="2.78"/>
    <n v="1.25"/>
    <n v="19.459999999999997"/>
  </r>
  <r>
    <n v="6679"/>
    <n v="86990"/>
    <s v="Jimmy Lane"/>
    <s v="Road Cargo"/>
    <x v="1"/>
    <x v="1"/>
    <s v="Medium"/>
    <s v="Sauvignon Blanc"/>
    <x v="0"/>
    <x v="5"/>
    <s v="Los Vascos Sauvignon Blanc 2015"/>
    <s v="Standard Size Crate"/>
    <s v="Canberra"/>
    <x v="344"/>
    <d v="2011-10-13T00:00:00"/>
    <n v="2"/>
    <n v="0.08"/>
    <n v="4.9800000000000004"/>
    <n v="4.32"/>
    <n v="9.9600000000000009"/>
  </r>
  <r>
    <n v="6680"/>
    <n v="89519"/>
    <s v="Thomas James"/>
    <s v="Road Cargo"/>
    <x v="0"/>
    <x v="3"/>
    <s v="Critical"/>
    <s v="Pinot Noir"/>
    <x v="0"/>
    <x v="5"/>
    <s v="Langlois Chateau Cremant de Loire Brut"/>
    <s v="Large Crate"/>
    <s v="Broken Hill"/>
    <x v="1141"/>
    <d v="2013-11-06T00:00:00"/>
    <n v="32"/>
    <n v="0.03"/>
    <n v="9.06"/>
    <n v="9.86"/>
    <n v="289.92"/>
  </r>
  <r>
    <n v="6681"/>
    <n v="89519"/>
    <s v="Thomas James"/>
    <s v="Express Road Cargo"/>
    <x v="0"/>
    <x v="3"/>
    <s v="Critical"/>
    <s v="Merlot"/>
    <x v="0"/>
    <x v="5"/>
    <s v="Langlois Chateau Cremant de Loire Brut"/>
    <s v="Full Container"/>
    <s v="Newcastle"/>
    <x v="1141"/>
    <d v="2013-11-06T00:00:00"/>
    <n v="23"/>
    <n v="0.05"/>
    <n v="2.94"/>
    <n v="1.05"/>
    <n v="67.62"/>
  </r>
  <r>
    <n v="6682"/>
    <n v="86766"/>
    <s v="Edward Ortiz"/>
    <s v="Express Road Cargo"/>
    <x v="0"/>
    <x v="3"/>
    <s v="Not Specified"/>
    <s v="Pinot Noir"/>
    <x v="0"/>
    <x v="5"/>
    <s v="Sutter Home White Zinfandel"/>
    <s v="Large Crate"/>
    <s v="Wollongong"/>
    <x v="833"/>
    <d v="2013-11-27T00:00:00"/>
    <n v="23"/>
    <n v="0.01"/>
    <n v="2.88"/>
    <n v="0.99"/>
    <n v="66.239999999999995"/>
  </r>
  <r>
    <n v="6683"/>
    <n v="86766"/>
    <s v="Edward Ortiz"/>
    <s v="Express Road Cargo"/>
    <x v="0"/>
    <x v="3"/>
    <s v="Not Specified"/>
    <s v="Merlot"/>
    <x v="0"/>
    <x v="5"/>
    <s v="Chateau de Campuget Costieres de Nimes Tradition Rose 2015"/>
    <s v="Full Container"/>
    <s v="Goulburn"/>
    <x v="833"/>
    <d v="2013-11-27T00:00:00"/>
    <n v="4"/>
    <n v="0.04"/>
    <n v="10.14"/>
    <n v="2.27"/>
    <n v="40.56"/>
  </r>
  <r>
    <n v="6684"/>
    <n v="89427"/>
    <s v="Janice Rivera"/>
    <s v="Express Road Cargo"/>
    <x v="0"/>
    <x v="3"/>
    <s v="High"/>
    <s v="Malbec"/>
    <x v="0"/>
    <x v="5"/>
    <s v="La Playa Estate Cabernet Sauvignon Rose 2015"/>
    <s v="Large Crate"/>
    <s v="Orange"/>
    <x v="1009"/>
    <d v="2011-06-25T00:00:00"/>
    <n v="9"/>
    <n v="0.09"/>
    <n v="67.28"/>
    <n v="19.989999999999998"/>
    <n v="605.52"/>
  </r>
  <r>
    <n v="6685"/>
    <n v="89427"/>
    <s v="Janice Rivera"/>
    <s v="Express Road Cargo"/>
    <x v="0"/>
    <x v="3"/>
    <s v="High"/>
    <s v="Zinfandel"/>
    <x v="0"/>
    <x v="5"/>
    <s v="Locations by Dave Phinney F Rose"/>
    <s v="Large Crate"/>
    <s v="Queanbeyan"/>
    <x v="1009"/>
    <d v="2011-06-24T00:00:00"/>
    <n v="7"/>
    <n v="0.1"/>
    <n v="42.76"/>
    <n v="6.22"/>
    <n v="299.32"/>
  </r>
  <r>
    <n v="6686"/>
    <n v="88604"/>
    <s v="Wayne Boyd"/>
    <s v="Express Road Cargo"/>
    <x v="0"/>
    <x v="1"/>
    <s v="Medium"/>
    <s v="Cabernet Sauvignon"/>
    <x v="0"/>
    <x v="5"/>
    <s v="Louis Roederer Cristal Brut 2006"/>
    <s v="Large Crate"/>
    <s v="Canberra"/>
    <x v="1352"/>
    <d v="2012-05-15T00:00:00"/>
    <n v="16"/>
    <n v="0.06"/>
    <n v="3.69"/>
    <n v="2.5"/>
    <n v="59.04"/>
  </r>
  <r>
    <n v="6687"/>
    <n v="88604"/>
    <s v="Wayne Boyd"/>
    <s v="Express Road Cargo"/>
    <x v="0"/>
    <x v="1"/>
    <s v="Medium"/>
    <s v="Shiraz"/>
    <x v="0"/>
    <x v="5"/>
    <s v="Sutter Home Pink Moscato"/>
    <s v="Large Crate"/>
    <s v="Mount Gambier"/>
    <x v="1352"/>
    <d v="2012-05-15T00:00:00"/>
    <n v="14"/>
    <n v="0.09"/>
    <n v="4.28"/>
    <n v="5.74"/>
    <n v="59.92"/>
  </r>
  <r>
    <n v="6688"/>
    <n v="88305"/>
    <s v="Philip Hanson"/>
    <s v="Express Road Cargo"/>
    <x v="0"/>
    <x v="3"/>
    <s v="High"/>
    <s v="Malbec"/>
    <x v="0"/>
    <x v="5"/>
    <s v="Gerard Bertrand Cote des Roses Rose 2014"/>
    <s v="Large Crate"/>
    <s v="Queanbeyan"/>
    <x v="959"/>
    <d v="2013-01-04T00:00:00"/>
    <n v="8"/>
    <n v="0.03"/>
    <n v="5.58"/>
    <n v="2.99"/>
    <n v="44.64"/>
  </r>
  <r>
    <n v="6689"/>
    <n v="88296"/>
    <s v="Philip Hanson"/>
    <s v="Air Cargo"/>
    <x v="2"/>
    <x v="3"/>
    <s v="High"/>
    <s v="Sangiovese Rose"/>
    <x v="0"/>
    <x v="5"/>
    <s v="Francis Ford Coppola Sofia Rose 2014"/>
    <s v="Small Crate"/>
    <s v="Dubbo"/>
    <x v="86"/>
    <d v="2010-01-04T00:00:00"/>
    <n v="1"/>
    <n v="0.09"/>
    <n v="212.6"/>
    <n v="52.2"/>
    <n v="212.6"/>
  </r>
  <r>
    <n v="6690"/>
    <n v="86796"/>
    <s v="Lillian Bishop"/>
    <s v="Road Cargo"/>
    <x v="0"/>
    <x v="2"/>
    <s v="High"/>
    <s v="Sangiovese"/>
    <x v="0"/>
    <x v="5"/>
    <s v="Langlois Chateau Cremant de Loire Brut"/>
    <s v="Large Crate"/>
    <s v="Rockingham"/>
    <x v="821"/>
    <d v="2010-12-21T00:00:00"/>
    <n v="22"/>
    <n v="0.05"/>
    <n v="4.0599999999999996"/>
    <n v="6.89"/>
    <n v="89.32"/>
  </r>
  <r>
    <n v="6691"/>
    <n v="86923"/>
    <s v="Carlos Peterson"/>
    <s v="Express Road Cargo"/>
    <x v="0"/>
    <x v="3"/>
    <s v="Not Specified"/>
    <s v="Pinot Noir"/>
    <x v="0"/>
    <x v="5"/>
    <s v="Bertani Bertarose 2014"/>
    <s v="Large Crate"/>
    <s v="Queanbeyan"/>
    <x v="168"/>
    <d v="2013-07-22T00:00:00"/>
    <n v="1"/>
    <n v="0.05"/>
    <n v="56.96"/>
    <n v="13.22"/>
    <n v="56.96"/>
  </r>
  <r>
    <n v="6692"/>
    <n v="90129"/>
    <s v="Henry Collins"/>
    <s v="Road Cargo"/>
    <x v="0"/>
    <x v="3"/>
    <s v="High"/>
    <s v="Sangiovese"/>
    <x v="0"/>
    <x v="5"/>
    <s v="Veuve Clicquot Brut Yellow Label"/>
    <s v="Large Crate"/>
    <s v="Wagga Wagga"/>
    <x v="1082"/>
    <d v="2012-02-20T00:00:00"/>
    <n v="8"/>
    <n v="0"/>
    <n v="98.31"/>
    <n v="0.49"/>
    <n v="786.48"/>
  </r>
  <r>
    <n v="6693"/>
    <n v="87897"/>
    <s v="Fred Parker"/>
    <s v="Express Road Cargo"/>
    <x v="0"/>
    <x v="1"/>
    <s v="Critical"/>
    <s v="Malbec"/>
    <x v="0"/>
    <x v="5"/>
    <s v="Marques de Caceres Rioja Rosado 2014"/>
    <s v="Full Container"/>
    <s v="Burnie"/>
    <x v="1320"/>
    <d v="2013-07-26T00:00:00"/>
    <n v="6"/>
    <n v="0.1"/>
    <n v="4.28"/>
    <n v="0.94"/>
    <n v="25.68"/>
  </r>
  <r>
    <n v="6694"/>
    <n v="89888"/>
    <s v="Raymond Shaw"/>
    <s v="Express Road Cargo"/>
    <x v="0"/>
    <x v="2"/>
    <s v="High"/>
    <s v="Shiraz"/>
    <x v="0"/>
    <x v="5"/>
    <s v="JCB N¬∞21 Brut Cremant de Bourgogne"/>
    <s v="Large Crate"/>
    <s v="Albany"/>
    <x v="1168"/>
    <d v="2012-01-12T00:00:00"/>
    <n v="6"/>
    <n v="0.1"/>
    <n v="2.88"/>
    <n v="1.49"/>
    <n v="17.28"/>
  </r>
  <r>
    <n v="6695"/>
    <n v="89888"/>
    <s v="Raymond Shaw"/>
    <s v="Express Road Cargo"/>
    <x v="1"/>
    <x v="2"/>
    <s v="High"/>
    <s v="Reisling"/>
    <x v="0"/>
    <x v="5"/>
    <s v="Cloudy Bay Sauvignon Blanc 2015"/>
    <s v="Full Container"/>
    <s v="Rockingham"/>
    <x v="1168"/>
    <d v="2012-01-12T00:00:00"/>
    <n v="14"/>
    <n v="0.08"/>
    <n v="20.99"/>
    <n v="0.99"/>
    <n v="293.85999999999996"/>
  </r>
  <r>
    <n v="6696"/>
    <n v="86649"/>
    <s v="Kevin Oliver"/>
    <s v="Road Cargo"/>
    <x v="1"/>
    <x v="1"/>
    <s v="Critical"/>
    <s v="Pinot Gris"/>
    <x v="0"/>
    <x v="5"/>
    <s v="Grgich Hills Chardonnay 2012"/>
    <s v="Large Crate"/>
    <s v="Mildura"/>
    <x v="135"/>
    <d v="2012-07-20T00:00:00"/>
    <n v="13"/>
    <n v="0.06"/>
    <n v="65.989999999999995"/>
    <n v="3.99"/>
    <n v="857.86999999999989"/>
  </r>
  <r>
    <n v="6697"/>
    <n v="90274"/>
    <s v="Linda Hunter"/>
    <s v="Express Road Cargo"/>
    <x v="0"/>
    <x v="0"/>
    <s v="Not Specified"/>
    <s v="Pinot Noir"/>
    <x v="0"/>
    <x v="5"/>
    <s v="Lucien Albrecht Cremant d'Alsace Brut"/>
    <s v="Standard Size Crate"/>
    <s v="Logan City"/>
    <x v="1252"/>
    <d v="2012-04-24T00:00:00"/>
    <n v="12"/>
    <n v="0.1"/>
    <n v="30.98"/>
    <n v="8.99"/>
    <n v="371.76"/>
  </r>
  <r>
    <n v="6698"/>
    <n v="86405"/>
    <s v="Harry Meyer"/>
    <s v="Road Cargo"/>
    <x v="0"/>
    <x v="1"/>
    <s v="Critical"/>
    <s v="Sangiovese"/>
    <x v="0"/>
    <x v="5"/>
    <s v="La Playa Estate Cabernet Sauvignon Rose 2015"/>
    <s v="Large Crate"/>
    <s v="Port Lincoln"/>
    <x v="279"/>
    <d v="2012-12-07T00:00:00"/>
    <n v="10"/>
    <n v="0.06"/>
    <n v="420.98"/>
    <n v="19.989999999999998"/>
    <n v="4209.8"/>
  </r>
  <r>
    <n v="6699"/>
    <n v="86405"/>
    <s v="Harry Meyer"/>
    <s v="Express Road Cargo"/>
    <x v="2"/>
    <x v="1"/>
    <s v="Critical"/>
    <s v="Grenache Rose"/>
    <x v="0"/>
    <x v="5"/>
    <s v="Gerard Bertrand Cote des Roses Rose 2014"/>
    <s v="Large Crate"/>
    <s v="Canberra"/>
    <x v="279"/>
    <d v="2012-12-09T00:00:00"/>
    <n v="25"/>
    <n v="0.1"/>
    <n v="26.48"/>
    <n v="6.93"/>
    <n v="662"/>
  </r>
  <r>
    <n v="6700"/>
    <n v="90589"/>
    <s v="Paula Long"/>
    <s v="Express Road Cargo"/>
    <x v="0"/>
    <x v="2"/>
    <s v="Not Specified"/>
    <s v="Malbec"/>
    <x v="0"/>
    <x v="5"/>
    <s v="Francis Ford Coppola Sofia Rose 2014"/>
    <s v="Large Crate"/>
    <s v="Albany"/>
    <x v="1035"/>
    <d v="2010-12-27T00:00:00"/>
    <n v="17"/>
    <n v="0.05"/>
    <n v="5.98"/>
    <n v="5.46"/>
    <n v="101.66000000000001"/>
  </r>
  <r>
    <n v="6701"/>
    <n v="90589"/>
    <s v="Cheryl George"/>
    <s v="Express Road Cargo"/>
    <x v="1"/>
    <x v="2"/>
    <s v="Not Specified"/>
    <s v="Chardonnay"/>
    <x v="0"/>
    <x v="5"/>
    <s v="Giesen Sauvignon Blanc 2014"/>
    <s v="Large Crate"/>
    <s v="Freemantle"/>
    <x v="1035"/>
    <d v="2010-12-28T00:00:00"/>
    <n v="3"/>
    <n v="0.01"/>
    <n v="65.989999999999995"/>
    <n v="3.99"/>
    <n v="197.96999999999997"/>
  </r>
  <r>
    <n v="6702"/>
    <n v="91459"/>
    <s v="Jose Richards"/>
    <s v="Express Road Cargo"/>
    <x v="0"/>
    <x v="0"/>
    <s v="Medium"/>
    <s v="Sangiovese"/>
    <x v="0"/>
    <x v="5"/>
    <s v="Dopff &amp; Irion Cremant Rose Brut"/>
    <s v="Large Crate"/>
    <s v="Palmerston"/>
    <x v="357"/>
    <d v="2011-09-18T00:00:00"/>
    <n v="19"/>
    <n v="0.06"/>
    <n v="9.9"/>
    <n v="1.39"/>
    <n v="188.1"/>
  </r>
  <r>
    <n v="6703"/>
    <n v="86555"/>
    <s v="Sharon Kim"/>
    <s v="Express Road Cargo"/>
    <x v="0"/>
    <x v="2"/>
    <s v="Critical"/>
    <s v="Cabernet Sauvignon"/>
    <x v="0"/>
    <x v="5"/>
    <s v="Roederer Estate Brut"/>
    <s v="Large Crate"/>
    <s v="Rockingham"/>
    <x v="1207"/>
    <d v="2010-03-14T00:00:00"/>
    <n v="1"/>
    <n v="0.05"/>
    <n v="4.13"/>
    <n v="5.04"/>
    <n v="4.13"/>
  </r>
  <r>
    <n v="6704"/>
    <n v="86638"/>
    <s v="Phillip Brooks"/>
    <s v="Express Road Cargo"/>
    <x v="0"/>
    <x v="3"/>
    <s v="Critical"/>
    <s v="Shiraz"/>
    <x v="0"/>
    <x v="5"/>
    <s v="Sutter Home Pink Moscato"/>
    <s v="Full Container"/>
    <s v="Goulburn"/>
    <x v="810"/>
    <d v="2013-12-23T00:00:00"/>
    <n v="19"/>
    <n v="0.08"/>
    <n v="2.1800000000000002"/>
    <n v="1.38"/>
    <n v="41.42"/>
  </r>
  <r>
    <n v="6705"/>
    <n v="89608"/>
    <s v="Ronald Sims"/>
    <s v="Express Road Cargo"/>
    <x v="2"/>
    <x v="3"/>
    <s v="Low"/>
    <s v="Sangiovese Rose"/>
    <x v="0"/>
    <x v="5"/>
    <s v="Marques de Caceres Rioja Rosado 2014"/>
    <s v="Loose Wrap"/>
    <s v="Blue Mountains"/>
    <x v="424"/>
    <d v="2010-04-08T00:00:00"/>
    <n v="10"/>
    <n v="0.06"/>
    <n v="60.65"/>
    <n v="12.23"/>
    <n v="606.5"/>
  </r>
  <r>
    <n v="6706"/>
    <n v="91040"/>
    <s v="Stephanie Roberts"/>
    <s v="Road Cargo"/>
    <x v="1"/>
    <x v="0"/>
    <s v="Critical"/>
    <s v="Reisling"/>
    <x v="0"/>
    <x v="5"/>
    <s v="Mercer Canyons Chardonnay 2013"/>
    <s v="Loose Wrap"/>
    <s v="Palmerston"/>
    <x v="21"/>
    <d v="2013-07-11T00:00:00"/>
    <n v="16"/>
    <n v="0.06"/>
    <n v="179.99"/>
    <n v="13.99"/>
    <n v="2879.84"/>
  </r>
  <r>
    <n v="6707"/>
    <n v="86395"/>
    <s v="Terry Martin"/>
    <s v="Express Road Cargo"/>
    <x v="0"/>
    <x v="1"/>
    <s v="High"/>
    <s v="Merlot"/>
    <x v="0"/>
    <x v="5"/>
    <s v="Roederer Estate Brut"/>
    <s v="Large Crate"/>
    <s v="Mount Gambier"/>
    <x v="317"/>
    <d v="2013-08-21T00:00:00"/>
    <n v="15"/>
    <n v="0.05"/>
    <n v="18.97"/>
    <n v="9.5399999999999991"/>
    <n v="284.54999999999995"/>
  </r>
  <r>
    <n v="6708"/>
    <n v="86395"/>
    <s v="Terry Martin"/>
    <s v="Express Road Cargo"/>
    <x v="0"/>
    <x v="1"/>
    <s v="High"/>
    <s v="Merlot"/>
    <x v="0"/>
    <x v="5"/>
    <s v="Chateau d'Esclans Garrus Rose 2013"/>
    <s v="Large Crate"/>
    <s v="Mount Barker"/>
    <x v="317"/>
    <d v="2013-08-20T00:00:00"/>
    <n v="20"/>
    <n v="0.01"/>
    <n v="5.28"/>
    <n v="5.66"/>
    <n v="105.60000000000001"/>
  </r>
  <r>
    <n v="6709"/>
    <n v="86462"/>
    <s v="Jack Grant"/>
    <s v="Road Cargo"/>
    <x v="0"/>
    <x v="0"/>
    <s v="Not Specified"/>
    <s v="Malbec"/>
    <x v="0"/>
    <x v="5"/>
    <s v="Roederer Estate L'Ermitage 2007"/>
    <s v="Large Crate"/>
    <s v="Darwin"/>
    <x v="946"/>
    <d v="2013-03-30T00:00:00"/>
    <n v="3"/>
    <n v="0.02"/>
    <n v="4.28"/>
    <n v="5.17"/>
    <n v="12.84"/>
  </r>
  <r>
    <n v="6710"/>
    <n v="86462"/>
    <s v="Jack Grant"/>
    <s v="Express Road Cargo"/>
    <x v="1"/>
    <x v="0"/>
    <s v="Not Specified"/>
    <s v="Reisling"/>
    <x v="0"/>
    <x v="5"/>
    <s v="Dog Point Vineyard Sauvignon Blanc 2014"/>
    <s v="Standard Size Crate"/>
    <s v="Darwin"/>
    <x v="946"/>
    <d v="2013-03-30T00:00:00"/>
    <n v="11"/>
    <n v="0"/>
    <n v="35.99"/>
    <n v="3.3"/>
    <n v="395.89000000000004"/>
  </r>
  <r>
    <n v="6711"/>
    <n v="91392"/>
    <s v="Deborah Diaz"/>
    <s v="Express Road Cargo"/>
    <x v="0"/>
    <x v="0"/>
    <s v="High"/>
    <s v="Zinfandel"/>
    <x v="0"/>
    <x v="5"/>
    <s v="Laurent-Perrier Brut Rose"/>
    <s v="Full Container"/>
    <s v="Mackay"/>
    <x v="208"/>
    <d v="2012-02-29T00:00:00"/>
    <n v="3"/>
    <n v="0.1"/>
    <n v="2.21"/>
    <n v="1.1200000000000001"/>
    <n v="6.63"/>
  </r>
  <r>
    <n v="6712"/>
    <n v="88687"/>
    <s v="Scott Campbell"/>
    <s v="Express Road Cargo"/>
    <x v="0"/>
    <x v="1"/>
    <s v="Critical"/>
    <s v="Pinot Noir"/>
    <x v="0"/>
    <x v="5"/>
    <s v="Miraval Rose (1.5 Liter Magnum) 2014"/>
    <s v="Large Crate"/>
    <s v="Devonport"/>
    <x v="225"/>
    <d v="2012-04-07T00:00:00"/>
    <n v="6"/>
    <n v="0.05"/>
    <n v="11.58"/>
    <n v="5.72"/>
    <n v="69.48"/>
  </r>
  <r>
    <n v="6713"/>
    <n v="90860"/>
    <s v="Steven Willis"/>
    <s v="Express Road Cargo"/>
    <x v="0"/>
    <x v="3"/>
    <s v="High"/>
    <s v="Pinot Noir"/>
    <x v="0"/>
    <x v="5"/>
    <s v="Laurent-Perrier Brut Millesime 2006"/>
    <s v="Large Crate"/>
    <s v="Wagga Wagga"/>
    <x v="1353"/>
    <d v="2010-08-18T00:00:00"/>
    <n v="21"/>
    <n v="0.03"/>
    <n v="40.99"/>
    <n v="19.989999999999998"/>
    <n v="860.79000000000008"/>
  </r>
  <r>
    <n v="6714"/>
    <n v="87070"/>
    <s v="Kathy Sanchez"/>
    <s v="Air Cargo"/>
    <x v="2"/>
    <x v="0"/>
    <s v="Low"/>
    <s v="Champagne"/>
    <x v="0"/>
    <x v="5"/>
    <s v="Miraval Rose (1.5 Liter Magnum) 2014"/>
    <s v="Small Crate"/>
    <s v="Cairns"/>
    <x v="402"/>
    <d v="2013-10-31T00:00:00"/>
    <n v="8"/>
    <n v="0.04"/>
    <n v="100.98"/>
    <n v="35.840000000000003"/>
    <n v="807.84"/>
  </r>
  <r>
    <n v="6715"/>
    <n v="86275"/>
    <s v="Anthony Lopez"/>
    <s v="Express Road Cargo"/>
    <x v="0"/>
    <x v="1"/>
    <s v="Low"/>
    <s v="Cabernet Sauvignon"/>
    <x v="0"/>
    <x v="5"/>
    <s v="JCB N¬∞21 Brut Cremant de Bourgogne"/>
    <s v="Large Crate"/>
    <s v="Victor Harbor"/>
    <x v="588"/>
    <d v="2013-02-22T00:00:00"/>
    <n v="4"/>
    <n v="0.02"/>
    <n v="10.94"/>
    <n v="1.39"/>
    <n v="43.76"/>
  </r>
  <r>
    <n v="6716"/>
    <n v="90579"/>
    <s v="Harold Kim"/>
    <s v="Express Road Cargo"/>
    <x v="0"/>
    <x v="0"/>
    <s v="Low"/>
    <s v="Sangiovese"/>
    <x v="0"/>
    <x v="5"/>
    <s v="Simonnet-Febvre Cremant de Bourgogne Blanc"/>
    <s v="Large Crate"/>
    <s v="Gladstone"/>
    <x v="1063"/>
    <d v="2011-05-05T00:00:00"/>
    <n v="11"/>
    <n v="7.0000000000000007E-2"/>
    <n v="67.28"/>
    <n v="19.989999999999998"/>
    <n v="740.08"/>
  </r>
  <r>
    <n v="6717"/>
    <n v="91545"/>
    <s v="Jason Berry"/>
    <s v="Express Road Cargo"/>
    <x v="0"/>
    <x v="1"/>
    <s v="Low"/>
    <s v="Zinfandel"/>
    <x v="0"/>
    <x v="5"/>
    <s v="Miraval Rose (1.5 Liter Magnum) 2014"/>
    <s v="Full Container"/>
    <s v="Melton"/>
    <x v="1123"/>
    <d v="2013-01-12T00:00:00"/>
    <n v="2"/>
    <n v="0.01"/>
    <n v="1.76"/>
    <n v="0.7"/>
    <n v="3.52"/>
  </r>
  <r>
    <n v="6718"/>
    <n v="91022"/>
    <s v="Douglas Kelly"/>
    <s v="Road Cargo"/>
    <x v="0"/>
    <x v="3"/>
    <s v="Medium"/>
    <s v="Sangiovese"/>
    <x v="0"/>
    <x v="5"/>
    <s v="Lucien Albrecht Cremant d'Alsace Brut"/>
    <s v="Large Crate"/>
    <s v="Paramatta"/>
    <x v="979"/>
    <d v="2013-01-22T00:00:00"/>
    <n v="11"/>
    <n v="0.08"/>
    <n v="2.61"/>
    <n v="0.5"/>
    <n v="28.709999999999997"/>
  </r>
  <r>
    <n v="6719"/>
    <n v="91115"/>
    <s v="Clarence Pierce"/>
    <s v="Express Road Cargo"/>
    <x v="1"/>
    <x v="1"/>
    <s v="High"/>
    <s v="Chardonnay"/>
    <x v="0"/>
    <x v="5"/>
    <s v="The White Knight Sauvignon Blanc 2014"/>
    <s v="Large Crate"/>
    <s v="Ballarat"/>
    <x v="506"/>
    <d v="2010-06-13T00:00:00"/>
    <n v="10"/>
    <n v="0"/>
    <n v="65.989999999999995"/>
    <n v="8.99"/>
    <n v="659.9"/>
  </r>
  <r>
    <n v="6720"/>
    <n v="90815"/>
    <s v="Wayne Perez"/>
    <s v="Express Road Cargo"/>
    <x v="0"/>
    <x v="3"/>
    <s v="High"/>
    <s v="Zinfandel"/>
    <x v="0"/>
    <x v="5"/>
    <s v="Veuve Clicquot Brut Yellow Label"/>
    <s v="Full Container"/>
    <s v="Campbeltown"/>
    <x v="1354"/>
    <d v="2010-10-13T00:00:00"/>
    <n v="7"/>
    <n v="0.03"/>
    <n v="6.68"/>
    <n v="1.5"/>
    <n v="46.76"/>
  </r>
  <r>
    <n v="6721"/>
    <n v="91071"/>
    <s v="Martin Bowman"/>
    <s v="Express Road Cargo"/>
    <x v="0"/>
    <x v="2"/>
    <s v="Low"/>
    <s v="Cabernet Sauvignon"/>
    <x v="0"/>
    <x v="5"/>
    <s v="Louis Roederer Cristal Brut 2006"/>
    <s v="Loose Wrap"/>
    <s v="Freemantle"/>
    <x v="410"/>
    <d v="2012-04-21T00:00:00"/>
    <n v="5"/>
    <n v="0.09"/>
    <n v="11.33"/>
    <n v="6.12"/>
    <n v="56.65"/>
  </r>
  <r>
    <n v="6722"/>
    <n v="90958"/>
    <s v="Walter Webb"/>
    <s v="Express Road Cargo"/>
    <x v="0"/>
    <x v="1"/>
    <s v="Critical"/>
    <s v="Cabernet Sauvignon"/>
    <x v="0"/>
    <x v="5"/>
    <s v="Bertani Bertarose 2014"/>
    <s v="Full Container"/>
    <s v="Melbourne"/>
    <x v="1305"/>
    <d v="2013-02-14T00:00:00"/>
    <n v="4"/>
    <n v="0"/>
    <n v="7.89"/>
    <n v="2.82"/>
    <n v="31.56"/>
  </r>
  <r>
    <n v="6723"/>
    <n v="87159"/>
    <s v="Carl Myers"/>
    <s v="Express Road Cargo"/>
    <x v="2"/>
    <x v="3"/>
    <s v="Low"/>
    <s v="Sangiovese Rose"/>
    <x v="0"/>
    <x v="5"/>
    <s v="Sutter Home Pink Moscato"/>
    <s v="Large Crate"/>
    <s v="Lithgow"/>
    <x v="1326"/>
    <d v="2013-11-22T00:00:00"/>
    <n v="21"/>
    <n v="7.0000000000000007E-2"/>
    <n v="12.58"/>
    <n v="5.16"/>
    <n v="264.18"/>
  </r>
  <r>
    <n v="6724"/>
    <n v="91085"/>
    <s v="Joshua Holmes"/>
    <s v="Express Road Cargo"/>
    <x v="0"/>
    <x v="1"/>
    <s v="Not Specified"/>
    <s v="Malbec"/>
    <x v="0"/>
    <x v="5"/>
    <s v="JCB N¬∞21 Brut Cremant de Bourgogne"/>
    <s v="Large Crate"/>
    <s v="Mount Gambier"/>
    <x v="1013"/>
    <d v="2013-12-04T00:00:00"/>
    <n v="21"/>
    <n v="0.05"/>
    <n v="6.48"/>
    <n v="7.91"/>
    <n v="136.08000000000001"/>
  </r>
  <r>
    <n v="6725"/>
    <n v="91081"/>
    <s v="Fred Turner"/>
    <s v="Express Road Cargo"/>
    <x v="0"/>
    <x v="1"/>
    <s v="Not Specified"/>
    <s v="Zinfandel"/>
    <x v="0"/>
    <x v="5"/>
    <s v="Louis Roederer Cristal Brut 2006"/>
    <s v="Large Crate"/>
    <s v="Mount Barker"/>
    <x v="641"/>
    <d v="2011-12-06T00:00:00"/>
    <n v="8"/>
    <n v="0.06"/>
    <n v="5.68"/>
    <n v="1.39"/>
    <n v="45.44"/>
  </r>
  <r>
    <n v="6726"/>
    <n v="90313"/>
    <s v="Nicholas Gonzales"/>
    <s v="Express Road Cargo"/>
    <x v="0"/>
    <x v="1"/>
    <s v="Not Specified"/>
    <s v="Cabernet Sauvignon"/>
    <x v="0"/>
    <x v="5"/>
    <s v="Pietradolce Etna Rosato 2014"/>
    <s v="Large Crate"/>
    <s v="Mount Gambier"/>
    <x v="1355"/>
    <d v="2013-07-01T00:00:00"/>
    <n v="7"/>
    <n v="7.0000000000000007E-2"/>
    <n v="6.48"/>
    <n v="6.22"/>
    <n v="45.36"/>
  </r>
  <r>
    <n v="6727"/>
    <n v="88618"/>
    <s v="Carlos Austin"/>
    <s v="Air Cargo"/>
    <x v="1"/>
    <x v="1"/>
    <s v="High"/>
    <s v="Sauvignon Blanc"/>
    <x v="0"/>
    <x v="5"/>
    <s v="The White Knight Sauvignon Blanc 2014"/>
    <s v="Extra Large Crate"/>
    <s v="Melbourne"/>
    <x v="751"/>
    <d v="2013-09-04T00:00:00"/>
    <n v="15"/>
    <n v="0.04"/>
    <n v="115.99"/>
    <n v="56.14"/>
    <n v="1739.85"/>
  </r>
  <r>
    <n v="6728"/>
    <n v="89491"/>
    <s v="Martin Rodriguez"/>
    <s v="Express Road Cargo"/>
    <x v="0"/>
    <x v="1"/>
    <s v="Low"/>
    <s v="Sangiovese"/>
    <x v="0"/>
    <x v="5"/>
    <s v="Orin Swift Cellars Fragile Rose 2014"/>
    <s v="Large Crate"/>
    <s v="Hobart"/>
    <x v="54"/>
    <d v="2012-04-18T00:00:00"/>
    <n v="6"/>
    <n v="0.08"/>
    <n v="3.8"/>
    <n v="1.49"/>
    <n v="22.799999999999997"/>
  </r>
  <r>
    <n v="6729"/>
    <n v="89491"/>
    <s v="Martin Rodriguez"/>
    <s v="Air Cargo"/>
    <x v="2"/>
    <x v="1"/>
    <s v="Low"/>
    <s v="Sangiovese Rose"/>
    <x v="0"/>
    <x v="5"/>
    <s v="Domaine Lafage Miraflors Rose 2013"/>
    <s v="Extra Large Crate"/>
    <s v="Hobart"/>
    <x v="54"/>
    <d v="2012-04-15T00:00:00"/>
    <n v="10"/>
    <n v="0.04"/>
    <n v="300.98"/>
    <n v="64.73"/>
    <n v="3009.8"/>
  </r>
  <r>
    <n v="6730"/>
    <n v="86134"/>
    <s v="Jack Collins"/>
    <s v="Air Cargo"/>
    <x v="2"/>
    <x v="2"/>
    <s v="Medium"/>
    <s v="Champagne"/>
    <x v="0"/>
    <x v="5"/>
    <s v="Orin Swift Cellars Fragile Rose 2014"/>
    <s v="Extra Large Crate"/>
    <s v="Geraldton"/>
    <x v="441"/>
    <d v="2013-03-14T00:00:00"/>
    <n v="9"/>
    <n v="0.06"/>
    <n v="122.99"/>
    <n v="70.2"/>
    <n v="1106.9099999999999"/>
  </r>
  <r>
    <n v="6731"/>
    <n v="89767"/>
    <s v="Sharon Crawford"/>
    <s v="Express Road Cargo"/>
    <x v="0"/>
    <x v="1"/>
    <s v="Critical"/>
    <s v="Shiraz"/>
    <x v="0"/>
    <x v="5"/>
    <s v="Roederer Estate L'Ermitage 2007"/>
    <s v="Large Crate"/>
    <s v="Launceston"/>
    <x v="879"/>
    <d v="2012-09-07T00:00:00"/>
    <n v="4"/>
    <n v="0"/>
    <n v="5.4"/>
    <n v="7.78"/>
    <n v="21.6"/>
  </r>
  <r>
    <n v="6732"/>
    <n v="90886"/>
    <s v="Benjamin Brown"/>
    <s v="Express Road Cargo"/>
    <x v="2"/>
    <x v="3"/>
    <s v="High"/>
    <s v="Champagne"/>
    <x v="0"/>
    <x v="5"/>
    <s v="Francis Ford Coppola Sofia Rose 2014"/>
    <s v="Standard Size Crate"/>
    <s v="Cessnock"/>
    <x v="109"/>
    <d v="2013-03-30T00:00:00"/>
    <n v="6"/>
    <n v="0.03"/>
    <n v="20.239999999999998"/>
    <n v="6.67"/>
    <n v="121.44"/>
  </r>
  <r>
    <n v="6733"/>
    <n v="91486"/>
    <s v="Matthew Little"/>
    <s v="Express Road Cargo"/>
    <x v="1"/>
    <x v="0"/>
    <s v="Low"/>
    <s v="Pinot Gris"/>
    <x v="0"/>
    <x v="5"/>
    <s v="Mercer Canyons Chardonnay 2013"/>
    <s v="Large Crate"/>
    <s v="Bundaberg"/>
    <x v="1078"/>
    <d v="2013-07-24T00:00:00"/>
    <n v="17"/>
    <n v="0.04"/>
    <n v="65.989999999999995"/>
    <n v="2.5"/>
    <n v="1121.83"/>
  </r>
  <r>
    <n v="6734"/>
    <n v="87611"/>
    <s v="Terry Gordon"/>
    <s v="Express Road Cargo"/>
    <x v="0"/>
    <x v="1"/>
    <s v="High"/>
    <s v="Zinfandel"/>
    <x v="0"/>
    <x v="5"/>
    <s v="JCB N¬∞21 Brut Cremant de Bourgogne"/>
    <s v="Large Crate"/>
    <s v="Port Lincoln"/>
    <x v="942"/>
    <d v="2010-11-26T00:00:00"/>
    <n v="22"/>
    <n v="0.06"/>
    <n v="15.01"/>
    <n v="8.4"/>
    <n v="330.21999999999997"/>
  </r>
  <r>
    <n v="6735"/>
    <n v="87611"/>
    <s v="Terry Gordon"/>
    <s v="Express Road Cargo"/>
    <x v="1"/>
    <x v="1"/>
    <s v="High"/>
    <s v="Sauvignon Blanc"/>
    <x v="0"/>
    <x v="5"/>
    <s v="Robert Oatley Sauvignon Blanc 2013"/>
    <s v="Large Crate"/>
    <s v="Port Lincoln"/>
    <x v="942"/>
    <d v="2010-11-26T00:00:00"/>
    <n v="12"/>
    <n v="0.09"/>
    <n v="40.479999999999997"/>
    <n v="19.989999999999998"/>
    <n v="485.76"/>
  </r>
  <r>
    <n v="6736"/>
    <n v="87611"/>
    <s v="Terry Gordon"/>
    <s v="Express Road Cargo"/>
    <x v="0"/>
    <x v="1"/>
    <s v="High"/>
    <s v="Merlot"/>
    <x v="0"/>
    <x v="5"/>
    <s v="Lucien Albrecht Cremant d'Alsace Brut Rose"/>
    <s v="Large Crate"/>
    <s v="Adelaide"/>
    <x v="942"/>
    <d v="2010-11-25T00:00:00"/>
    <n v="1"/>
    <n v="0.05"/>
    <n v="12.28"/>
    <n v="6.13"/>
    <n v="12.28"/>
  </r>
  <r>
    <n v="6737"/>
    <n v="91458"/>
    <s v="Lillian Sanchez"/>
    <s v="Express Road Cargo"/>
    <x v="2"/>
    <x v="3"/>
    <s v="Low"/>
    <s v="Sangiovese Rose"/>
    <x v="0"/>
    <x v="5"/>
    <s v="La Playa Estate Cabernet Sauvignon Rose 2015"/>
    <s v="Large Crate"/>
    <s v="Wagga Wagga"/>
    <x v="833"/>
    <d v="2013-11-29T00:00:00"/>
    <n v="36"/>
    <n v="7.0000000000000007E-2"/>
    <n v="8.09"/>
    <n v="7.96"/>
    <n v="291.24"/>
  </r>
  <r>
    <n v="6738"/>
    <n v="91458"/>
    <s v="Lillian Sanchez"/>
    <s v="Express Road Cargo"/>
    <x v="1"/>
    <x v="3"/>
    <s v="Low"/>
    <s v="Sauvignon Blanc"/>
    <x v="0"/>
    <x v="5"/>
    <s v="St. Supery Sauvignon Blanc 2015"/>
    <s v="Standard Size Crate"/>
    <s v="Armidale"/>
    <x v="833"/>
    <d v="2013-11-27T00:00:00"/>
    <n v="9"/>
    <n v="0.03"/>
    <n v="20.99"/>
    <n v="1.25"/>
    <n v="188.91"/>
  </r>
  <r>
    <n v="6739"/>
    <n v="90124"/>
    <s v="Chris Sims"/>
    <s v="Air Cargo"/>
    <x v="1"/>
    <x v="1"/>
    <s v="Medium"/>
    <s v="Pinot Gris"/>
    <x v="0"/>
    <x v="5"/>
    <s v="Dog Point Vineyard Sauvignon Blanc 2014"/>
    <s v="Small Crate"/>
    <s v="Melbourne"/>
    <x v="1275"/>
    <d v="2013-04-01T00:00:00"/>
    <n v="6"/>
    <n v="0.04"/>
    <n v="119.99"/>
    <n v="56.14"/>
    <n v="719.93999999999994"/>
  </r>
  <r>
    <n v="6740"/>
    <n v="90728"/>
    <s v="Carlos Martinez"/>
    <s v="Express Road Cargo"/>
    <x v="0"/>
    <x v="1"/>
    <s v="High"/>
    <s v="Sangiovese"/>
    <x v="0"/>
    <x v="5"/>
    <s v="Simonnet-Febvre Cremant de Bourgogne Blanc"/>
    <s v="Mini Crate"/>
    <s v="Canberra"/>
    <x v="434"/>
    <d v="2013-05-24T00:00:00"/>
    <n v="1"/>
    <n v="0.06"/>
    <n v="300.64999999999998"/>
    <n v="24.49"/>
    <n v="300.64999999999998"/>
  </r>
  <r>
    <n v="6741"/>
    <n v="91223"/>
    <s v="Timothy Andrews"/>
    <s v="Express Road Cargo"/>
    <x v="1"/>
    <x v="1"/>
    <s v="Critical"/>
    <s v="Pinot Gris"/>
    <x v="0"/>
    <x v="5"/>
    <s v="Lincourt Courtney's Chardonnay 2012"/>
    <s v="Large Crate"/>
    <s v="Hobart"/>
    <x v="403"/>
    <d v="2012-12-11T00:00:00"/>
    <n v="22"/>
    <n v="0.08"/>
    <n v="300.97000000000003"/>
    <n v="7.18"/>
    <n v="6621.34"/>
  </r>
  <r>
    <n v="6742"/>
    <n v="91223"/>
    <s v="Timothy Andrews"/>
    <s v="Express Road Cargo"/>
    <x v="2"/>
    <x v="1"/>
    <s v="Critical"/>
    <s v="Sangiovese Rose"/>
    <x v="0"/>
    <x v="3"/>
    <s v="Bertani Bertarose 2014"/>
    <s v="Large Crate"/>
    <s v="Launceston"/>
    <x v="403"/>
    <d v="2012-12-13T00:00:00"/>
    <n v="14"/>
    <n v="0"/>
    <n v="4.95"/>
    <n v="5.32"/>
    <n v="69.3"/>
  </r>
  <r>
    <n v="6743"/>
    <n v="89950"/>
    <s v="Todd Olson"/>
    <s v="Express Road Cargo"/>
    <x v="0"/>
    <x v="1"/>
    <s v="Not Specified"/>
    <s v="Shiraz"/>
    <x v="0"/>
    <x v="3"/>
    <s v="Bertani Bertarose 2014"/>
    <s v="Large Crate"/>
    <s v="Mount Barker"/>
    <x v="1287"/>
    <d v="2012-09-15T00:00:00"/>
    <n v="16"/>
    <n v="0.03"/>
    <n v="8.85"/>
    <n v="5.6"/>
    <n v="141.6"/>
  </r>
  <r>
    <n v="6744"/>
    <n v="89950"/>
    <s v="Todd Olson"/>
    <s v="Air Cargo"/>
    <x v="2"/>
    <x v="1"/>
    <s v="Not Specified"/>
    <s v="Grenache Rose"/>
    <x v="0"/>
    <x v="3"/>
    <s v="Chateau d'Esclans Garrus Rose 2013"/>
    <s v="Extra Large Crate"/>
    <s v="Adelaide"/>
    <x v="1287"/>
    <d v="2012-09-15T00:00:00"/>
    <n v="9"/>
    <n v="0.05"/>
    <n v="110.98"/>
    <n v="30"/>
    <n v="998.82"/>
  </r>
  <r>
    <n v="6745"/>
    <n v="86209"/>
    <s v="Sara Henderson"/>
    <s v="Road Cargo"/>
    <x v="0"/>
    <x v="1"/>
    <s v="Medium"/>
    <s v="Cabernet Sauvignon"/>
    <x v="0"/>
    <x v="3"/>
    <s v="Chateau d'Esclans Whispering Angel Rose 2014"/>
    <s v="Full Container"/>
    <s v="Canberra"/>
    <x v="404"/>
    <d v="2012-09-03T00:00:00"/>
    <n v="10"/>
    <n v="0.03"/>
    <n v="7.4"/>
    <n v="1.71"/>
    <n v="74"/>
  </r>
  <r>
    <n v="6746"/>
    <n v="86463"/>
    <s v="Keith Palmer"/>
    <s v="Express Road Cargo"/>
    <x v="1"/>
    <x v="0"/>
    <s v="Medium"/>
    <s v="Reisling"/>
    <x v="0"/>
    <x v="3"/>
    <s v="Lincourt Courtney's Chardonnay 2012"/>
    <s v="Standard Size Crate"/>
    <s v="Palmerston"/>
    <x v="796"/>
    <d v="2013-07-31T00:00:00"/>
    <n v="14"/>
    <n v="0.02"/>
    <n v="6.6"/>
    <n v="4.07"/>
    <n v="92.399999999999991"/>
  </r>
  <r>
    <n v="6747"/>
    <n v="86463"/>
    <s v="Keith Palmer"/>
    <s v="Road Cargo"/>
    <x v="1"/>
    <x v="0"/>
    <s v="Medium"/>
    <s v="Reisling"/>
    <x v="0"/>
    <x v="3"/>
    <s v="Robert Oatley Signature Chardonnay 2013"/>
    <s v="Large Crate"/>
    <s v="Darwin"/>
    <x v="796"/>
    <d v="2013-07-31T00:00:00"/>
    <n v="8"/>
    <n v="0.02"/>
    <n v="155.99"/>
    <n v="8.08"/>
    <n v="1247.92"/>
  </r>
  <r>
    <n v="6748"/>
    <n v="87287"/>
    <s v="Ralph Rivera"/>
    <s v="Express Road Cargo"/>
    <x v="0"/>
    <x v="2"/>
    <s v="Low"/>
    <s v="Malbec"/>
    <x v="0"/>
    <x v="3"/>
    <s v="Jean-Baptiste Adam Les Natures Cremant d'Alsace Brut"/>
    <s v="Large Crate"/>
    <s v="Rockingham"/>
    <x v="132"/>
    <d v="2010-07-09T00:00:00"/>
    <n v="8"/>
    <n v="0.02"/>
    <n v="7.1"/>
    <n v="6.05"/>
    <n v="56.8"/>
  </r>
  <r>
    <n v="6749"/>
    <n v="87773"/>
    <s v="Philip Harper"/>
    <s v="Express Road Cargo"/>
    <x v="1"/>
    <x v="1"/>
    <s v="Low"/>
    <s v="Sauvignon Blanc"/>
    <x v="0"/>
    <x v="3"/>
    <s v="Dog Point Vineyard Sauvignon Blanc 2014"/>
    <s v="Full Container"/>
    <s v="Mildura"/>
    <x v="618"/>
    <d v="2010-09-17T00:00:00"/>
    <n v="2"/>
    <n v="0.01"/>
    <n v="85.99"/>
    <n v="0.99"/>
    <n v="171.98"/>
  </r>
  <r>
    <n v="6750"/>
    <n v="90254"/>
    <s v="Gary Morrison"/>
    <s v="Express Road Cargo"/>
    <x v="0"/>
    <x v="2"/>
    <s v="High"/>
    <s v="Shiraz"/>
    <x v="0"/>
    <x v="3"/>
    <s v="Louis Roederer Cristal Brut 2006"/>
    <s v="Full Container"/>
    <s v="Rockingham"/>
    <x v="180"/>
    <d v="2013-05-28T00:00:00"/>
    <n v="12"/>
    <n v="0.06"/>
    <n v="2.52"/>
    <n v="4.28"/>
    <n v="30.240000000000002"/>
  </r>
  <r>
    <n v="6751"/>
    <n v="91147"/>
    <s v="Betty Lane"/>
    <s v="Express Road Cargo"/>
    <x v="0"/>
    <x v="1"/>
    <s v="Not Specified"/>
    <s v="Malbec"/>
    <x v="0"/>
    <x v="3"/>
    <s v="Bertani Bertarose 2014"/>
    <s v="Full Container"/>
    <s v="Hobart"/>
    <x v="405"/>
    <d v="2012-11-14T00:00:00"/>
    <n v="24"/>
    <n v="0.01"/>
    <n v="1.76"/>
    <n v="0.7"/>
    <n v="42.24"/>
  </r>
  <r>
    <n v="6752"/>
    <n v="91147"/>
    <s v="Betty Lane"/>
    <s v="Express Road Cargo"/>
    <x v="1"/>
    <x v="1"/>
    <s v="Not Specified"/>
    <s v="Pinot Gris"/>
    <x v="0"/>
    <x v="3"/>
    <s v="Rombauer Chardonnay 2014"/>
    <s v="Large Crate"/>
    <s v="Launceston"/>
    <x v="405"/>
    <d v="2012-11-15T00:00:00"/>
    <n v="9"/>
    <n v="7.0000000000000007E-2"/>
    <n v="45.99"/>
    <n v="4.99"/>
    <n v="413.91"/>
  </r>
  <r>
    <n v="6753"/>
    <n v="90345"/>
    <s v="Alan Lawrence"/>
    <s v="Express Road Cargo"/>
    <x v="0"/>
    <x v="1"/>
    <s v="Medium"/>
    <s v="Shiraz"/>
    <x v="0"/>
    <x v="3"/>
    <s v="Louis Roederer Cristal Brut 2006"/>
    <s v="Large Crate"/>
    <s v="Wodonga"/>
    <x v="1165"/>
    <d v="2012-03-31T00:00:00"/>
    <n v="2"/>
    <n v="0.02"/>
    <n v="3.15"/>
    <n v="0.5"/>
    <n v="6.3"/>
  </r>
  <r>
    <n v="6754"/>
    <n v="89441"/>
    <s v="Chris Kelly"/>
    <s v="Express Road Cargo"/>
    <x v="0"/>
    <x v="0"/>
    <s v="Critical"/>
    <s v="Merlot"/>
    <x v="0"/>
    <x v="3"/>
    <s v="Barnard Griffin Rose of Sangiovese 2014"/>
    <s v="Large Crate"/>
    <s v="Palmerston"/>
    <x v="406"/>
    <d v="2012-02-21T00:00:00"/>
    <n v="8"/>
    <n v="0.03"/>
    <n v="54.48"/>
    <n v="0.99"/>
    <n v="435.84"/>
  </r>
  <r>
    <n v="6755"/>
    <n v="89441"/>
    <s v="Chris Kelly"/>
    <s v="Express Road Cargo"/>
    <x v="1"/>
    <x v="0"/>
    <s v="Critical"/>
    <s v="Chardonnay"/>
    <x v="0"/>
    <x v="3"/>
    <s v="Robert Oatley Sauvignon Blanc 2013"/>
    <s v="Large Crate"/>
    <s v="Darwin"/>
    <x v="406"/>
    <d v="2012-02-21T00:00:00"/>
    <n v="8"/>
    <n v="0"/>
    <n v="125.99"/>
    <n v="8.99"/>
    <n v="1007.92"/>
  </r>
  <r>
    <n v="6756"/>
    <n v="89000"/>
    <s v="Raymond Wood"/>
    <s v="Express Road Cargo"/>
    <x v="0"/>
    <x v="3"/>
    <s v="Critical"/>
    <s v="Pinot Noir"/>
    <x v="0"/>
    <x v="3"/>
    <s v="Miraval Rose 2014"/>
    <s v="Standard Size Crate"/>
    <s v="Penrith"/>
    <x v="1350"/>
    <d v="2012-05-26T00:00:00"/>
    <n v="16"/>
    <n v="0"/>
    <n v="6.84"/>
    <n v="8.3699999999999992"/>
    <n v="109.44"/>
  </r>
  <r>
    <n v="6757"/>
    <n v="90387"/>
    <s v="Jimmy Banks"/>
    <s v="Air Cargo"/>
    <x v="2"/>
    <x v="1"/>
    <s v="Medium"/>
    <s v="Champagne"/>
    <x v="0"/>
    <x v="3"/>
    <s v="Miraval Rose (1.5 Liter Magnum) 2014"/>
    <s v="Extra Large Crate"/>
    <s v="Port Lincoln"/>
    <x v="34"/>
    <d v="2010-11-22T00:00:00"/>
    <n v="41"/>
    <n v="0.09"/>
    <n v="159.31"/>
    <n v="60"/>
    <n v="6531.71"/>
  </r>
  <r>
    <n v="6758"/>
    <n v="90387"/>
    <s v="Jimmy Banks"/>
    <s v="Express Road Cargo"/>
    <x v="1"/>
    <x v="1"/>
    <s v="Medium"/>
    <s v="Sauvignon Blanc"/>
    <x v="0"/>
    <x v="3"/>
    <s v="Rombauer Chardonnay 2014"/>
    <s v="Standard Size Crate"/>
    <s v="Adelaide"/>
    <x v="34"/>
    <d v="2010-11-22T00:00:00"/>
    <n v="33"/>
    <n v="0.06"/>
    <n v="55.99"/>
    <n v="5"/>
    <n v="1847.67"/>
  </r>
  <r>
    <n v="6759"/>
    <n v="90387"/>
    <s v="Arthur Jordan"/>
    <s v="Express Road Cargo"/>
    <x v="0"/>
    <x v="1"/>
    <s v="Medium"/>
    <s v="Pinot Noir"/>
    <x v="0"/>
    <x v="3"/>
    <s v="Roederer Estate L'Ermitage 2007"/>
    <s v="Large Crate"/>
    <s v="Mount Barker"/>
    <x v="34"/>
    <d v="2010-11-21T00:00:00"/>
    <n v="25"/>
    <n v="0.08"/>
    <n v="30.98"/>
    <n v="8.74"/>
    <n v="774.5"/>
  </r>
  <r>
    <n v="6760"/>
    <n v="88623"/>
    <s v="Jason Cruz"/>
    <s v="Express Road Cargo"/>
    <x v="0"/>
    <x v="1"/>
    <s v="High"/>
    <s v="Merlot"/>
    <x v="0"/>
    <x v="3"/>
    <s v="Chateau Gaudrelle Cremant d'Loire Brut"/>
    <s v="Large Crate"/>
    <s v="Canberra"/>
    <x v="470"/>
    <d v="2013-10-11T00:00:00"/>
    <n v="22"/>
    <n v="0.1"/>
    <n v="20.98"/>
    <n v="1.49"/>
    <n v="461.56"/>
  </r>
  <r>
    <n v="6761"/>
    <n v="88657"/>
    <s v="Charles Hunter"/>
    <s v="Road Cargo"/>
    <x v="0"/>
    <x v="1"/>
    <s v="Low"/>
    <s v="Pinot Noir"/>
    <x v="0"/>
    <x v="3"/>
    <s v="Sutter Home White Zinfandel"/>
    <s v="Large Crate"/>
    <s v="Geelong"/>
    <x v="407"/>
    <d v="2010-04-21T00:00:00"/>
    <n v="3"/>
    <n v="0.05"/>
    <n v="30.98"/>
    <n v="9.18"/>
    <n v="92.94"/>
  </r>
  <r>
    <n v="6762"/>
    <n v="88657"/>
    <s v="Charles Hunter"/>
    <s v="Express Road Cargo"/>
    <x v="0"/>
    <x v="1"/>
    <s v="Low"/>
    <s v="Zinfandel"/>
    <x v="0"/>
    <x v="3"/>
    <s v="Domaine Lafage Miraflors Rose 2013"/>
    <s v="Standard Size Crate"/>
    <s v="Ararat"/>
    <x v="407"/>
    <d v="2010-04-28T00:00:00"/>
    <n v="9"/>
    <n v="0.05"/>
    <n v="22.99"/>
    <n v="8.99"/>
    <n v="206.91"/>
  </r>
  <r>
    <n v="6763"/>
    <n v="88662"/>
    <s v="Charles Hunter"/>
    <s v="Express Road Cargo"/>
    <x v="0"/>
    <x v="1"/>
    <s v="Low"/>
    <s v="Cabernet Sauvignon"/>
    <x v="0"/>
    <x v="3"/>
    <s v="Sutter Home Pink Moscato"/>
    <s v="Large Crate"/>
    <s v="Hamilton"/>
    <x v="72"/>
    <d v="2013-04-23T00:00:00"/>
    <n v="1"/>
    <n v="0.03"/>
    <n v="14.97"/>
    <n v="7.51"/>
    <n v="14.97"/>
  </r>
  <r>
    <n v="6764"/>
    <n v="88657"/>
    <s v="Charles Hunter"/>
    <s v="Air Cargo"/>
    <x v="2"/>
    <x v="1"/>
    <s v="Low"/>
    <s v="Grenache Rose"/>
    <x v="0"/>
    <x v="3"/>
    <s v="Miraval Rose (1.5 Liter Magnum) 2014"/>
    <s v="Small Crate"/>
    <s v="Melbourne"/>
    <x v="407"/>
    <d v="2010-04-25T00:00:00"/>
    <n v="8"/>
    <n v="0.04"/>
    <n v="212.6"/>
    <n v="110.2"/>
    <n v="1700.8"/>
  </r>
  <r>
    <n v="6765"/>
    <n v="87459"/>
    <s v="Adam Ryan"/>
    <s v="Express Road Cargo"/>
    <x v="1"/>
    <x v="2"/>
    <s v="Medium"/>
    <s v="Chardonnay"/>
    <x v="0"/>
    <x v="3"/>
    <s v="Giesen Sauvignon Blanc 2014"/>
    <s v="Standard Size Crate"/>
    <s v="Freemantle"/>
    <x v="42"/>
    <d v="2013-05-03T00:00:00"/>
    <n v="14"/>
    <n v="0.05"/>
    <n v="29.89"/>
    <n v="1.99"/>
    <n v="418.46000000000004"/>
  </r>
  <r>
    <n v="6766"/>
    <n v="87452"/>
    <s v="Adam Ryan"/>
    <s v="Express Road Cargo"/>
    <x v="0"/>
    <x v="2"/>
    <s v="Medium"/>
    <s v="Pinot Noir"/>
    <x v="0"/>
    <x v="3"/>
    <s v="JCB N¬∞21 Brut Cremant de Bourgogne"/>
    <s v="Full Container"/>
    <s v="Mandurah"/>
    <x v="1356"/>
    <d v="2010-05-04T00:00:00"/>
    <n v="14"/>
    <n v="0.08"/>
    <n v="4"/>
    <n v="1.3"/>
    <n v="56"/>
  </r>
  <r>
    <n v="6767"/>
    <n v="90980"/>
    <s v="Howard Lewis"/>
    <s v="Air Cargo"/>
    <x v="2"/>
    <x v="1"/>
    <s v="Medium"/>
    <s v="Grenache Rose"/>
    <x v="0"/>
    <x v="3"/>
    <s v="Marques de Caceres Rioja Rosado 2014"/>
    <s v="Extra Large Crate"/>
    <s v="Wodonga"/>
    <x v="408"/>
    <d v="2012-04-20T00:00:00"/>
    <n v="2"/>
    <n v="0.1"/>
    <n v="89.99"/>
    <n v="42"/>
    <n v="179.98"/>
  </r>
  <r>
    <n v="6768"/>
    <n v="90980"/>
    <s v="Howard Lewis"/>
    <s v="Road Cargo"/>
    <x v="0"/>
    <x v="1"/>
    <s v="Medium"/>
    <s v="Sangiovese"/>
    <x v="0"/>
    <x v="3"/>
    <s v="Louis Roederer Cristal Brut 2006"/>
    <s v="Full Container"/>
    <s v="Geelong"/>
    <x v="408"/>
    <d v="2012-04-19T00:00:00"/>
    <n v="5"/>
    <n v="0.1"/>
    <n v="3.14"/>
    <n v="1.92"/>
    <n v="15.700000000000001"/>
  </r>
  <r>
    <n v="6769"/>
    <n v="86158"/>
    <s v="Albert Torres"/>
    <s v="Express Road Cargo"/>
    <x v="1"/>
    <x v="1"/>
    <s v="Critical"/>
    <s v="Sauvignon Blanc"/>
    <x v="0"/>
    <x v="3"/>
    <s v="Dog Point Vineyard Sauvignon Blanc 2014"/>
    <s v="Large Crate"/>
    <s v="Benalla"/>
    <x v="75"/>
    <d v="2013-03-29T00:00:00"/>
    <n v="1"/>
    <n v="0.08"/>
    <n v="34.979999999999997"/>
    <n v="7.53"/>
    <n v="34.979999999999997"/>
  </r>
  <r>
    <n v="6770"/>
    <n v="87863"/>
    <s v="Henry Jenkins"/>
    <s v="Road Cargo"/>
    <x v="0"/>
    <x v="0"/>
    <s v="Medium"/>
    <s v="Sangiovese"/>
    <x v="0"/>
    <x v="3"/>
    <s v="Moet &amp; Chandon Imperial"/>
    <s v="Large Crate"/>
    <s v="Darwin"/>
    <x v="303"/>
    <d v="2011-09-14T00:00:00"/>
    <n v="12"/>
    <n v="0.08"/>
    <n v="14.27"/>
    <n v="7.27"/>
    <n v="171.24"/>
  </r>
  <r>
    <n v="6771"/>
    <n v="87874"/>
    <s v="Henry Jenkins"/>
    <s v="Express Road Cargo"/>
    <x v="1"/>
    <x v="0"/>
    <s v="Medium"/>
    <s v="Chardonnay"/>
    <x v="0"/>
    <x v="3"/>
    <s v="Giesen Sauvignon Blanc 2014"/>
    <s v="Loose Wrap"/>
    <s v="Palmerston"/>
    <x v="249"/>
    <d v="2013-09-15T00:00:00"/>
    <n v="24"/>
    <n v="0.09"/>
    <n v="300.98"/>
    <n v="13.99"/>
    <n v="7223.52"/>
  </r>
  <r>
    <n v="6772"/>
    <n v="87874"/>
    <s v="Henry Jenkins"/>
    <s v="Road Cargo"/>
    <x v="0"/>
    <x v="0"/>
    <s v="Medium"/>
    <s v="Malbec"/>
    <x v="0"/>
    <x v="3"/>
    <s v="Chateau de Campuget Costieres de Nimes Tradition Rose 2015"/>
    <s v="Full Container"/>
    <s v="Palmerston"/>
    <x v="249"/>
    <d v="2013-09-16T00:00:00"/>
    <n v="11"/>
    <n v="0"/>
    <n v="5.84"/>
    <n v="1.2"/>
    <n v="64.239999999999995"/>
  </r>
  <r>
    <n v="6773"/>
    <n v="87874"/>
    <s v="Henry Jenkins"/>
    <s v="Air Cargo"/>
    <x v="2"/>
    <x v="0"/>
    <s v="Medium"/>
    <s v="Sangiovese Rose"/>
    <x v="0"/>
    <x v="3"/>
    <s v="Chateau d'Esclans Whispering Angel Rose 2014"/>
    <s v="Small Crate"/>
    <s v="Palmerston"/>
    <x v="249"/>
    <d v="2013-09-15T00:00:00"/>
    <n v="24"/>
    <n v="0.04"/>
    <n v="400.98"/>
    <n v="42.52"/>
    <n v="9623.52"/>
  </r>
  <r>
    <n v="6774"/>
    <n v="86355"/>
    <s v="Brian Ray"/>
    <s v="Express Road Cargo"/>
    <x v="0"/>
    <x v="2"/>
    <s v="Low"/>
    <s v="Cabernet Sauvignon"/>
    <x v="0"/>
    <x v="3"/>
    <s v="Lucien Albrecht Cremant d'Alsace Brut Rose"/>
    <s v="Standard Size Crate"/>
    <s v="Bunbury"/>
    <x v="409"/>
    <d v="2013-11-23T00:00:00"/>
    <n v="20"/>
    <n v="0.01"/>
    <n v="21.38"/>
    <n v="8.99"/>
    <n v="427.59999999999997"/>
  </r>
  <r>
    <n v="6775"/>
    <n v="86355"/>
    <s v="Brian Ray"/>
    <s v="Express Road Cargo"/>
    <x v="1"/>
    <x v="2"/>
    <s v="Low"/>
    <s v="Reisling"/>
    <x v="0"/>
    <x v="3"/>
    <s v="Angeline Sauvignon Blanc 2014"/>
    <s v="Standard Size Crate"/>
    <s v="Busseltol"/>
    <x v="409"/>
    <d v="2013-11-28T00:00:00"/>
    <n v="9"/>
    <n v="0.04"/>
    <n v="35.99"/>
    <n v="0.99"/>
    <n v="323.91000000000003"/>
  </r>
  <r>
    <n v="6776"/>
    <n v="86355"/>
    <s v="Brian Ray"/>
    <s v="Express Road Cargo"/>
    <x v="1"/>
    <x v="2"/>
    <s v="Low"/>
    <s v="Reisling"/>
    <x v="0"/>
    <x v="3"/>
    <s v="Angeline Sauvignon Blanc 2014"/>
    <s v="Standard Size Crate"/>
    <s v="Albany"/>
    <x v="409"/>
    <d v="2013-11-28T00:00:00"/>
    <n v="23"/>
    <n v="0.06"/>
    <n v="85.99"/>
    <n v="1.25"/>
    <n v="1977.77"/>
  </r>
  <r>
    <n v="6777"/>
    <n v="86735"/>
    <s v="John Butler"/>
    <s v="Road Cargo"/>
    <x v="2"/>
    <x v="2"/>
    <s v="Medium"/>
    <s v="Grenache Rose"/>
    <x v="0"/>
    <x v="3"/>
    <s v="Miraval Rose 2014"/>
    <s v="Mini Crate"/>
    <s v="Bunbury"/>
    <x v="797"/>
    <d v="2010-05-25T00:00:00"/>
    <n v="12"/>
    <n v="0.1"/>
    <n v="218.08"/>
    <n v="18.059999999999999"/>
    <n v="2616.96"/>
  </r>
  <r>
    <n v="6778"/>
    <n v="87074"/>
    <s v="Joe Coleman"/>
    <s v="Express Road Cargo"/>
    <x v="0"/>
    <x v="3"/>
    <s v="Low"/>
    <s v="Cabernet Sauvignon"/>
    <x v="0"/>
    <x v="3"/>
    <s v="Dopff &amp; Irion Cremant Rose Brut"/>
    <s v="Large Crate"/>
    <s v="Paramatta"/>
    <x v="1306"/>
    <d v="2013-01-08T00:00:00"/>
    <n v="13"/>
    <n v="0.09"/>
    <n v="6.48"/>
    <n v="8.73"/>
    <n v="84.240000000000009"/>
  </r>
  <r>
    <n v="6779"/>
    <n v="87071"/>
    <s v="Joe Coleman"/>
    <s v="Express Road Cargo"/>
    <x v="0"/>
    <x v="3"/>
    <s v="Low"/>
    <s v="Shiraz"/>
    <x v="0"/>
    <x v="3"/>
    <s v="Schramsberg Cremant Demi-Sec 2011"/>
    <s v="Mini Crate"/>
    <s v="Albury"/>
    <x v="842"/>
    <d v="2010-01-10T00:00:00"/>
    <n v="2"/>
    <n v="0.05"/>
    <n v="20.34"/>
    <n v="35"/>
    <n v="40.68"/>
  </r>
  <r>
    <n v="6780"/>
    <n v="89556"/>
    <s v="Mildred Harper"/>
    <s v="Express Road Cargo"/>
    <x v="2"/>
    <x v="3"/>
    <s v="Low"/>
    <s v="Cremant"/>
    <x v="0"/>
    <x v="3"/>
    <s v="Locations by Dave Phinney F Rose&quot;"/>
    <s v="Loose Wrap"/>
    <s v="Cessnock"/>
    <x v="1285"/>
    <d v="2013-07-09T00:00:00"/>
    <n v="12"/>
    <n v="0.09"/>
    <n v="26.64"/>
    <n v="5.3"/>
    <n v="319.68"/>
  </r>
  <r>
    <n v="6781"/>
    <n v="89556"/>
    <s v="Mildred Harper"/>
    <s v="Express Road Cargo"/>
    <x v="2"/>
    <x v="3"/>
    <s v="Low"/>
    <s v="Cremant"/>
    <x v="0"/>
    <x v="3"/>
    <s v="Francis Ford Coppola Sofia Rose 2014"/>
    <s v="Loose Wrap"/>
    <s v="Albury"/>
    <x v="1285"/>
    <d v="2013-07-09T00:00:00"/>
    <n v="5"/>
    <n v="0.02"/>
    <n v="3.08"/>
    <n v="0.99"/>
    <n v="15.4"/>
  </r>
  <r>
    <n v="6782"/>
    <n v="89538"/>
    <s v="Rebecca Myers"/>
    <s v="Road Cargo"/>
    <x v="2"/>
    <x v="3"/>
    <s v="Not Specified"/>
    <s v="Sangiovese Rose"/>
    <x v="0"/>
    <x v="3"/>
    <s v="Sutter Home White Zinfandel"/>
    <s v="Standard Size Crate"/>
    <s v="Tamworth"/>
    <x v="1106"/>
    <d v="2011-02-23T00:00:00"/>
    <n v="7"/>
    <n v="0.06"/>
    <n v="1.74"/>
    <n v="4.08"/>
    <n v="12.18"/>
  </r>
  <r>
    <n v="6783"/>
    <n v="86162"/>
    <s v="Patrick Sullivan"/>
    <s v="Express Road Cargo"/>
    <x v="0"/>
    <x v="3"/>
    <s v="Low"/>
    <s v="Merlot"/>
    <x v="0"/>
    <x v="3"/>
    <s v="Roederer Estate Brut"/>
    <s v="Large Crate"/>
    <s v="Bathurst"/>
    <x v="172"/>
    <d v="2013-12-11T00:00:00"/>
    <n v="14"/>
    <n v="0.04"/>
    <n v="11.34"/>
    <n v="5.01"/>
    <n v="158.76"/>
  </r>
  <r>
    <n v="6784"/>
    <n v="90698"/>
    <s v="Paul Harris"/>
    <s v="Express Road Cargo"/>
    <x v="0"/>
    <x v="2"/>
    <s v="High"/>
    <s v="Pinot Noir"/>
    <x v="0"/>
    <x v="3"/>
    <s v="Lucien Albrecht Cremant d'Alsace Brut Rose"/>
    <s v="Mini Crate"/>
    <s v="Busseltol"/>
    <x v="22"/>
    <d v="2012-09-04T00:00:00"/>
    <n v="24"/>
    <n v="0.03"/>
    <n v="76.72"/>
    <n v="19.95"/>
    <n v="1841.28"/>
  </r>
  <r>
    <n v="6785"/>
    <n v="90698"/>
    <s v="Paul Harris"/>
    <s v="Express Road Cargo"/>
    <x v="0"/>
    <x v="2"/>
    <s v="High"/>
    <s v="Zinfandel"/>
    <x v="0"/>
    <x v="3"/>
    <s v="Dopff &amp; Irion Cremant Rose Brut"/>
    <s v="Large Crate"/>
    <s v="Mandurah"/>
    <x v="22"/>
    <d v="2012-09-05T00:00:00"/>
    <n v="14"/>
    <n v="0.1"/>
    <n v="1.88"/>
    <n v="1.49"/>
    <n v="26.32"/>
  </r>
  <r>
    <n v="6786"/>
    <n v="87717"/>
    <s v="Johnny Stephens"/>
    <s v="Express Road Cargo"/>
    <x v="1"/>
    <x v="2"/>
    <s v="Medium"/>
    <s v="Sauvignon Blanc"/>
    <x v="0"/>
    <x v="3"/>
    <s v="Hewitson LuLu Sauvignon Blanc 2014"/>
    <s v="Large Crate"/>
    <s v="Albany"/>
    <x v="542"/>
    <d v="2013-03-03T00:00:00"/>
    <n v="7"/>
    <n v="0.1"/>
    <n v="30.73"/>
    <n v="4"/>
    <n v="215.11"/>
  </r>
  <r>
    <n v="6787"/>
    <n v="87240"/>
    <s v="Lawrence Griffin"/>
    <s v="Express Road Cargo"/>
    <x v="0"/>
    <x v="0"/>
    <s v="Low"/>
    <s v="Shiraz"/>
    <x v="0"/>
    <x v="3"/>
    <s v="Bertani Bertarose 2014"/>
    <s v="Standard Size Crate"/>
    <s v="Gladstone"/>
    <x v="450"/>
    <d v="2010-05-02T00:00:00"/>
    <n v="11"/>
    <n v="0.02"/>
    <n v="21.98"/>
    <n v="2.87"/>
    <n v="241.78"/>
  </r>
  <r>
    <n v="6788"/>
    <n v="86892"/>
    <s v="Todd Marshall"/>
    <s v="Express Road Cargo"/>
    <x v="2"/>
    <x v="2"/>
    <s v="Medium"/>
    <s v="Grenache Rose"/>
    <x v="0"/>
    <x v="3"/>
    <s v="Francis Ford Coppola Sofia Rose 2014"/>
    <s v="Loose Wrap"/>
    <s v="Geraldton"/>
    <x v="410"/>
    <d v="2012-04-18T00:00:00"/>
    <n v="11"/>
    <n v="0.09"/>
    <n v="107.53"/>
    <n v="5.81"/>
    <n v="1182.83"/>
  </r>
  <r>
    <n v="6789"/>
    <n v="91369"/>
    <s v="George Lawson"/>
    <s v="Express Road Cargo"/>
    <x v="0"/>
    <x v="2"/>
    <s v="High"/>
    <s v="Sangiovese"/>
    <x v="0"/>
    <x v="3"/>
    <s v="Chateau Gaudrelle Cremant d'Loire Brut"/>
    <s v="Large Crate"/>
    <s v="Rockingham"/>
    <x v="678"/>
    <d v="2012-09-24T00:00:00"/>
    <n v="3"/>
    <n v="0.02"/>
    <n v="15.7"/>
    <n v="11.25"/>
    <n v="47.099999999999994"/>
  </r>
  <r>
    <n v="6790"/>
    <n v="90587"/>
    <s v="Catherine Moore"/>
    <s v="Express Road Cargo"/>
    <x v="0"/>
    <x v="1"/>
    <s v="Critical"/>
    <s v="Pinot Noir"/>
    <x v="0"/>
    <x v="3"/>
    <s v="Pietradolce Etna Rosato 2014"/>
    <s v="Large Crate"/>
    <s v="Wodonga"/>
    <x v="172"/>
    <d v="2013-12-07T00:00:00"/>
    <n v="1"/>
    <n v="0.08"/>
    <n v="5.78"/>
    <n v="7.96"/>
    <n v="5.78"/>
  </r>
  <r>
    <n v="6791"/>
    <n v="87185"/>
    <s v="Thomas Rivera"/>
    <s v="Express Road Cargo"/>
    <x v="1"/>
    <x v="3"/>
    <s v="High"/>
    <s v="Pinot Gris"/>
    <x v="0"/>
    <x v="3"/>
    <s v="Lucky Chardonnay 2012"/>
    <s v="Standard Size Crate"/>
    <s v="Blue Mountains"/>
    <x v="43"/>
    <d v="2013-11-23T00:00:00"/>
    <n v="30"/>
    <n v="0.08"/>
    <n v="20.99"/>
    <n v="0.99"/>
    <n v="629.69999999999993"/>
  </r>
  <r>
    <n v="6792"/>
    <n v="87180"/>
    <s v="Sharon Washington"/>
    <s v="Road Cargo"/>
    <x v="0"/>
    <x v="3"/>
    <s v="High"/>
    <s v="Malbec"/>
    <x v="0"/>
    <x v="3"/>
    <s v="Francis Ford Coppola Sofia Rose 2014"/>
    <s v="Large Crate"/>
    <s v="Liverpool"/>
    <x v="264"/>
    <d v="2011-11-24T00:00:00"/>
    <n v="11"/>
    <n v="0.01"/>
    <n v="9.7799999999999994"/>
    <n v="1.39"/>
    <n v="107.58"/>
  </r>
  <r>
    <n v="6793"/>
    <n v="86579"/>
    <s v="Brian Payne"/>
    <s v="Express Road Cargo"/>
    <x v="0"/>
    <x v="3"/>
    <s v="Low"/>
    <s v="Merlot"/>
    <x v="0"/>
    <x v="3"/>
    <s v="Louis Roederer Cristal Brut with Gift Box 2007"/>
    <s v="Full Container"/>
    <s v="Queanbeyan"/>
    <x v="176"/>
    <d v="2011-09-30T00:00:00"/>
    <n v="4"/>
    <n v="0"/>
    <n v="5.58"/>
    <n v="0.7"/>
    <n v="22.32"/>
  </r>
  <r>
    <n v="6794"/>
    <n v="86579"/>
    <s v="Clarence Freeman"/>
    <s v="Express Road Cargo"/>
    <x v="0"/>
    <x v="3"/>
    <s v="Low"/>
    <s v="Shiraz"/>
    <x v="0"/>
    <x v="3"/>
    <s v="Belle Glos Oeil de Perdrix Pinot Noir Blanc 2014"/>
    <s v="Large Crate"/>
    <s v="Liverpool"/>
    <x v="176"/>
    <d v="2011-10-04T00:00:00"/>
    <n v="11"/>
    <n v="0.03"/>
    <n v="5.78"/>
    <n v="4.96"/>
    <n v="63.580000000000005"/>
  </r>
  <r>
    <n v="6795"/>
    <n v="88448"/>
    <s v="Edward Sanders"/>
    <s v="Express Road Cargo"/>
    <x v="0"/>
    <x v="3"/>
    <s v="Low"/>
    <s v="Pinot Noir"/>
    <x v="0"/>
    <x v="3"/>
    <s v="Chateau de Campuget Costieres de Nimes Tradition Rose 2015"/>
    <s v="Full Container"/>
    <s v="Lithgow"/>
    <x v="696"/>
    <d v="2010-07-19T00:00:00"/>
    <n v="9"/>
    <n v="0.03"/>
    <n v="6.45"/>
    <n v="1.34"/>
    <n v="58.050000000000004"/>
  </r>
  <r>
    <n v="6796"/>
    <n v="91371"/>
    <s v="James Weaver"/>
    <s v="Express Road Cargo"/>
    <x v="0"/>
    <x v="1"/>
    <s v="Not Specified"/>
    <s v="Merlot"/>
    <x v="0"/>
    <x v="3"/>
    <s v="Chateau d'Esclans Garrus Rose 2013"/>
    <s v="Large Crate"/>
    <s v="Ararat"/>
    <x v="903"/>
    <d v="2010-07-02T00:00:00"/>
    <n v="2"/>
    <n v="0.02"/>
    <n v="29.17"/>
    <n v="6.27"/>
    <n v="58.34"/>
  </r>
  <r>
    <n v="6797"/>
    <n v="91373"/>
    <s v="James Weaver"/>
    <s v="Air Cargo"/>
    <x v="2"/>
    <x v="1"/>
    <s v="Not Specified"/>
    <s v="Champagne"/>
    <x v="0"/>
    <x v="3"/>
    <s v="Miraval Rose 2014"/>
    <s v="Small Crate"/>
    <s v="Hamilton"/>
    <x v="1355"/>
    <d v="2013-07-03T00:00:00"/>
    <n v="16"/>
    <n v="0"/>
    <n v="179.29"/>
    <n v="29.21"/>
    <n v="2868.64"/>
  </r>
  <r>
    <n v="6798"/>
    <n v="87793"/>
    <s v="Mark Young"/>
    <s v="Road Cargo"/>
    <x v="0"/>
    <x v="1"/>
    <s v="High"/>
    <s v="Merlot"/>
    <x v="0"/>
    <x v="3"/>
    <s v="Langlois Chateau Cremant de Loire Brut"/>
    <s v="Large Crate"/>
    <s v="Canberra"/>
    <x v="1034"/>
    <d v="2012-07-15T00:00:00"/>
    <n v="8"/>
    <n v="0.03"/>
    <n v="55.48"/>
    <n v="6.79"/>
    <n v="443.84"/>
  </r>
  <r>
    <n v="6799"/>
    <n v="89983"/>
    <s v="Albert Robertson"/>
    <s v="Express Road Cargo"/>
    <x v="0"/>
    <x v="3"/>
    <s v="Critical"/>
    <s v="Pinot Noir"/>
    <x v="0"/>
    <x v="3"/>
    <s v="Gerard Bertrand Cote des Roses Rose 2014"/>
    <s v="Mini Crate"/>
    <s v="Queanbeyan"/>
    <x v="618"/>
    <d v="2010-09-13T00:00:00"/>
    <n v="2"/>
    <n v="0.06"/>
    <n v="80.98"/>
    <n v="35"/>
    <n v="161.96"/>
  </r>
  <r>
    <n v="6800"/>
    <n v="88239"/>
    <s v="Katherine Brooks"/>
    <s v="Express Road Cargo"/>
    <x v="1"/>
    <x v="1"/>
    <s v="Medium"/>
    <s v="Chardonnay"/>
    <x v="0"/>
    <x v="3"/>
    <s v="Robert Oatley Sauvignon Blanc 2013"/>
    <s v="Large Crate"/>
    <s v="Geelong"/>
    <x v="411"/>
    <d v="2010-05-09T00:00:00"/>
    <n v="2"/>
    <n v="7.0000000000000007E-2"/>
    <n v="300.97000000000003"/>
    <n v="7.18"/>
    <n v="601.94000000000005"/>
  </r>
  <r>
    <n v="6801"/>
    <n v="91124"/>
    <s v="Benjamin Larson"/>
    <s v="Express Road Cargo"/>
    <x v="2"/>
    <x v="1"/>
    <s v="Critical"/>
    <s v="Champagne"/>
    <x v="0"/>
    <x v="3"/>
    <s v="Francis Ford Coppola Sofia Rose 2014"/>
    <s v="Loose Wrap"/>
    <s v="Launceston"/>
    <x v="1168"/>
    <d v="2012-01-12T00:00:00"/>
    <n v="5"/>
    <n v="0.08"/>
    <n v="107.53"/>
    <n v="5.81"/>
    <n v="537.65"/>
  </r>
  <r>
    <n v="6802"/>
    <n v="88897"/>
    <s v="Ashley Black"/>
    <s v="Express Road Cargo"/>
    <x v="2"/>
    <x v="3"/>
    <s v="Low"/>
    <s v="Sangiovese Rose"/>
    <x v="0"/>
    <x v="3"/>
    <s v="Domaine Lafond Roc-Epine Tavel Rose 2014"/>
    <s v="Loose Wrap"/>
    <s v="Grafton"/>
    <x v="473"/>
    <d v="2013-10-25T00:00:00"/>
    <n v="12"/>
    <n v="0.01"/>
    <n v="60.65"/>
    <n v="12.23"/>
    <n v="727.8"/>
  </r>
  <r>
    <n v="6803"/>
    <n v="87771"/>
    <s v="Richard Thomas"/>
    <s v="Express Road Cargo"/>
    <x v="0"/>
    <x v="3"/>
    <s v="Medium"/>
    <s v="Sangiovese"/>
    <x v="0"/>
    <x v="3"/>
    <s v="Moet &amp; Chandon Imperial"/>
    <s v="Large Crate"/>
    <s v="Goulburn"/>
    <x v="1327"/>
    <d v="2013-07-06T00:00:00"/>
    <n v="14"/>
    <n v="0.08"/>
    <n v="24.92"/>
    <n v="12.98"/>
    <n v="348.88"/>
  </r>
  <r>
    <n v="6804"/>
    <n v="90765"/>
    <s v="Alan Garcia"/>
    <s v="Express Road Cargo"/>
    <x v="0"/>
    <x v="1"/>
    <s v="Medium"/>
    <s v="Zinfandel"/>
    <x v="0"/>
    <x v="3"/>
    <s v="Francis Ford Coppola Sofia Rose 2014"/>
    <s v="Large Crate"/>
    <s v="Victor Harbor"/>
    <x v="271"/>
    <d v="2013-09-17T00:00:00"/>
    <n v="21"/>
    <n v="0.09"/>
    <n v="6.48"/>
    <n v="6.22"/>
    <n v="136.08000000000001"/>
  </r>
  <r>
    <n v="6805"/>
    <n v="91028"/>
    <s v="Alan Weaver"/>
    <s v="Express Road Cargo"/>
    <x v="1"/>
    <x v="3"/>
    <s v="Not Specified"/>
    <s v="Chardonnay"/>
    <x v="0"/>
    <x v="3"/>
    <s v="Chardonnais Napa Valley Chardonnay 2013"/>
    <s v="Standard Size Crate"/>
    <s v="Newcastle"/>
    <x v="1127"/>
    <d v="2013-02-01T00:00:00"/>
    <n v="6"/>
    <n v="0.05"/>
    <n v="39.479999999999997"/>
    <n v="1.99"/>
    <n v="236.88"/>
  </r>
  <r>
    <n v="6806"/>
    <n v="88782"/>
    <s v="Ronald Dean"/>
    <s v="Express Road Cargo"/>
    <x v="0"/>
    <x v="1"/>
    <s v="Not Specified"/>
    <s v="Cabernet Sauvignon"/>
    <x v="0"/>
    <x v="3"/>
    <s v="JCB N¬∞21 Brut Cremant de Bourgogne"/>
    <s v="Large Crate"/>
    <s v="Port Adelaide"/>
    <x v="430"/>
    <d v="2010-07-22T00:00:00"/>
    <n v="2"/>
    <n v="0.01"/>
    <n v="14.28"/>
    <n v="2.99"/>
    <n v="28.56"/>
  </r>
  <r>
    <n v="6807"/>
    <n v="88790"/>
    <s v="Ronald Dean"/>
    <s v="Express Road Cargo"/>
    <x v="1"/>
    <x v="1"/>
    <s v="Not Specified"/>
    <s v="Sauvignon Blanc"/>
    <x v="0"/>
    <x v="3"/>
    <s v="Leeuwin Estate Art Series Chardonnay 2012"/>
    <s v="Large Crate"/>
    <s v="Port Lincoln"/>
    <x v="168"/>
    <d v="2013-07-24T00:00:00"/>
    <n v="1"/>
    <n v="0"/>
    <n v="205.99"/>
    <n v="5.99"/>
    <n v="205.99"/>
  </r>
  <r>
    <n v="6808"/>
    <n v="90065"/>
    <s v="Janice Marshall"/>
    <s v="Road Cargo"/>
    <x v="0"/>
    <x v="3"/>
    <s v="Low"/>
    <s v="Pinot Noir"/>
    <x v="0"/>
    <x v="3"/>
    <s v="Roederer Estate L'Ermitage 2007"/>
    <s v="Large Crate"/>
    <s v="Newcastle"/>
    <x v="171"/>
    <d v="2012-10-18T00:00:00"/>
    <n v="10"/>
    <n v="0"/>
    <n v="56.96"/>
    <n v="13.22"/>
    <n v="569.6"/>
  </r>
  <r>
    <n v="6809"/>
    <n v="90895"/>
    <s v="Dennis Andrews"/>
    <s v="Express Road Cargo"/>
    <x v="0"/>
    <x v="3"/>
    <s v="Medium"/>
    <s v="Merlot"/>
    <x v="0"/>
    <x v="3"/>
    <s v="Chateau Gaudrelle Cremant d'Loire Brut"/>
    <s v="Full Container"/>
    <s v="Campbeltown"/>
    <x v="493"/>
    <d v="2013-02-02T00:00:00"/>
    <n v="9"/>
    <n v="0.04"/>
    <n v="1.88"/>
    <n v="0.79"/>
    <n v="16.919999999999998"/>
  </r>
  <r>
    <n v="6810"/>
    <n v="89710"/>
    <s v="Ronald Wilson"/>
    <s v="Road Cargo"/>
    <x v="0"/>
    <x v="2"/>
    <s v="Critical"/>
    <s v="Merlot"/>
    <x v="0"/>
    <x v="3"/>
    <s v="Jean-Baptiste Adam Les Natures Cremant d'Alsace Brut"/>
    <s v="Large Crate"/>
    <s v="Mandurah"/>
    <x v="1232"/>
    <d v="2012-12-18T00:00:00"/>
    <n v="22"/>
    <n v="0"/>
    <n v="7.38"/>
    <n v="11.51"/>
    <n v="162.35999999999999"/>
  </r>
  <r>
    <n v="6811"/>
    <n v="89710"/>
    <s v="Ronald Wilson"/>
    <s v="Road Cargo"/>
    <x v="2"/>
    <x v="2"/>
    <s v="Critical"/>
    <s v="Cremant"/>
    <x v="0"/>
    <x v="3"/>
    <s v="Domaine Lafond Roc-Epine Tavel Rose 2014"/>
    <s v="Standard Size Crate"/>
    <s v="Mandurah"/>
    <x v="1232"/>
    <d v="2012-12-19T00:00:00"/>
    <n v="2"/>
    <n v="0.08"/>
    <n v="20.239999999999998"/>
    <n v="8.99"/>
    <n v="40.479999999999997"/>
  </r>
  <r>
    <n v="6812"/>
    <n v="89710"/>
    <s v="Ronald Wilson"/>
    <s v="Express Road Cargo"/>
    <x v="0"/>
    <x v="2"/>
    <s v="Critical"/>
    <s v="Sangiovese"/>
    <x v="0"/>
    <x v="3"/>
    <s v="Lucien Albrecht Cremant d'Alsace Brut Rose"/>
    <s v="Loose Wrap"/>
    <s v="Geraldton"/>
    <x v="1232"/>
    <d v="2012-12-19T00:00:00"/>
    <n v="20"/>
    <n v="7.0000000000000007E-2"/>
    <n v="12.44"/>
    <n v="6.27"/>
    <n v="248.79999999999998"/>
  </r>
  <r>
    <n v="6813"/>
    <n v="90801"/>
    <s v="Phillip Harris"/>
    <s v="Express Road Cargo"/>
    <x v="0"/>
    <x v="1"/>
    <s v="Medium"/>
    <s v="Sangiovese"/>
    <x v="0"/>
    <x v="3"/>
    <s v="Moet &amp; Chandon Imperial"/>
    <s v="Large Crate"/>
    <s v="Canberra"/>
    <x v="412"/>
    <d v="2011-05-09T00:00:00"/>
    <n v="1"/>
    <n v="0.01"/>
    <n v="419.19"/>
    <n v="19.989999999999998"/>
    <n v="419.19"/>
  </r>
  <r>
    <n v="6814"/>
    <n v="90900"/>
    <s v="Joshua Simpson"/>
    <s v="Express Road Cargo"/>
    <x v="1"/>
    <x v="3"/>
    <s v="Not Specified"/>
    <s v="Reisling"/>
    <x v="0"/>
    <x v="3"/>
    <s v="Robert Oatley Sauvignon Blanc 2013"/>
    <s v="Large Crate"/>
    <s v="Tamworth"/>
    <x v="336"/>
    <d v="2011-09-24T00:00:00"/>
    <n v="22"/>
    <n v="0.08"/>
    <n v="205.99"/>
    <n v="8.99"/>
    <n v="4531.7800000000007"/>
  </r>
  <r>
    <n v="6815"/>
    <n v="87085"/>
    <s v="Antonio James"/>
    <s v="Air Cargo"/>
    <x v="2"/>
    <x v="1"/>
    <s v="Not Specified"/>
    <s v="Champagne"/>
    <x v="0"/>
    <x v="3"/>
    <s v="Chateau D'Aqueria Tavel Rose 2013"/>
    <s v="Extra Large Crate"/>
    <s v="Bendigo"/>
    <x v="402"/>
    <d v="2013-11-01T00:00:00"/>
    <n v="16"/>
    <n v="0.03"/>
    <n v="180.98"/>
    <n v="30"/>
    <n v="2895.68"/>
  </r>
  <r>
    <n v="6816"/>
    <n v="87085"/>
    <s v="Antonio James"/>
    <s v="Express Road Cargo"/>
    <x v="1"/>
    <x v="1"/>
    <s v="Not Specified"/>
    <s v="Sauvignon Blanc"/>
    <x v="0"/>
    <x v="3"/>
    <s v="Hewitson LuLu Sauvignon Blanc 2014"/>
    <s v="Standard Size Crate"/>
    <s v="Mildura"/>
    <x v="402"/>
    <d v="2013-10-31T00:00:00"/>
    <n v="22"/>
    <n v="0.05"/>
    <n v="29.89"/>
    <n v="1.99"/>
    <n v="657.58"/>
  </r>
  <r>
    <n v="6817"/>
    <n v="89758"/>
    <s v="Anthony Jordan"/>
    <s v="Express Road Cargo"/>
    <x v="0"/>
    <x v="1"/>
    <s v="Low"/>
    <s v="Shiraz"/>
    <x v="0"/>
    <x v="3"/>
    <s v="Marques de Caceres Rioja Rosado 2014"/>
    <s v="Large Crate"/>
    <s v="Melton"/>
    <x v="497"/>
    <d v="2013-05-19T00:00:00"/>
    <n v="12"/>
    <n v="0.04"/>
    <n v="41.94"/>
    <n v="2.99"/>
    <n v="503.28"/>
  </r>
  <r>
    <n v="6818"/>
    <n v="89751"/>
    <s v="Joe Henry"/>
    <s v="Air Cargo"/>
    <x v="2"/>
    <x v="1"/>
    <s v="Low"/>
    <s v="Sangiovese Rose"/>
    <x v="0"/>
    <x v="3"/>
    <s v="Chateau d'Esclans Garrus Rose 2013"/>
    <s v="Extra Large Crate"/>
    <s v="Adelaide"/>
    <x v="1276"/>
    <d v="2011-05-16T00:00:00"/>
    <n v="14"/>
    <n v="0.03"/>
    <n v="70.98"/>
    <n v="59.81"/>
    <n v="993.72"/>
  </r>
  <r>
    <n v="6819"/>
    <n v="88935"/>
    <s v="Tina Hicks"/>
    <s v="Express Road Cargo"/>
    <x v="0"/>
    <x v="2"/>
    <s v="High"/>
    <s v="Merlot"/>
    <x v="0"/>
    <x v="3"/>
    <s v="Pietradolce Etna Rosato 2014"/>
    <s v="Large Crate"/>
    <s v="Freemantle"/>
    <x v="80"/>
    <d v="2012-07-23T00:00:00"/>
    <n v="1"/>
    <n v="0"/>
    <n v="11.5"/>
    <n v="7.19"/>
    <n v="11.5"/>
  </r>
  <r>
    <n v="6820"/>
    <n v="87043"/>
    <s v="Andrew Walker"/>
    <s v="Express Road Cargo"/>
    <x v="0"/>
    <x v="1"/>
    <s v="Not Specified"/>
    <s v="Pinot Noir"/>
    <x v="0"/>
    <x v="3"/>
    <s v="Pierre Sparr Cremant d'Alsace Reserve Brut Rose"/>
    <s v="Large Crate"/>
    <s v="Canberra"/>
    <x v="1282"/>
    <d v="2010-09-19T00:00:00"/>
    <n v="21"/>
    <n v="0.03"/>
    <n v="5.4"/>
    <n v="7.78"/>
    <n v="113.4"/>
  </r>
  <r>
    <n v="6821"/>
    <n v="87762"/>
    <s v="Antonio Wagner"/>
    <s v="Express Road Cargo"/>
    <x v="1"/>
    <x v="1"/>
    <s v="Low"/>
    <s v="Chardonnay"/>
    <x v="0"/>
    <x v="3"/>
    <s v="Robert Oatley Sauvignon Blanc 2013"/>
    <s v="Mini Crate"/>
    <s v="Mount Barker"/>
    <x v="846"/>
    <d v="2012-11-23T00:00:00"/>
    <n v="14"/>
    <n v="0.08"/>
    <n v="599.99"/>
    <n v="24.49"/>
    <n v="8399.86"/>
  </r>
  <r>
    <n v="6822"/>
    <n v="87762"/>
    <s v="Antonio Wagner"/>
    <s v="Express Road Cargo"/>
    <x v="2"/>
    <x v="1"/>
    <s v="Low"/>
    <s v="Cremant"/>
    <x v="0"/>
    <x v="3"/>
    <s v="Sutter Home White Zinfandel"/>
    <s v="Mini Crate"/>
    <s v="Port Lincoln"/>
    <x v="846"/>
    <d v="2012-11-18T00:00:00"/>
    <n v="39"/>
    <n v="0.08"/>
    <n v="40.97"/>
    <n v="14.45"/>
    <n v="1597.83"/>
  </r>
  <r>
    <n v="6823"/>
    <n v="87762"/>
    <s v="Antonio Wagner"/>
    <s v="Express Road Cargo"/>
    <x v="0"/>
    <x v="1"/>
    <s v="Low"/>
    <s v="Pinot Noir"/>
    <x v="0"/>
    <x v="3"/>
    <s v="Belle Glos Oeil de Perdrix Pinot Noir Blanc 2014"/>
    <s v="Large Crate"/>
    <s v="Port Adelaide"/>
    <x v="846"/>
    <d v="2012-11-20T00:00:00"/>
    <n v="20"/>
    <n v="0.01"/>
    <n v="6.48"/>
    <n v="6"/>
    <n v="129.60000000000002"/>
  </r>
  <r>
    <n v="6824"/>
    <n v="89434"/>
    <s v="Shawn Bennett"/>
    <s v="Express Road Cargo"/>
    <x v="0"/>
    <x v="1"/>
    <s v="Low"/>
    <s v="Pinot Noir"/>
    <x v="0"/>
    <x v="3"/>
    <s v="Laurent-Perrier Brut Rose"/>
    <s v="Full Container"/>
    <s v="Geelong"/>
    <x v="1334"/>
    <d v="2010-11-15T00:00:00"/>
    <n v="9"/>
    <n v="0.09"/>
    <n v="7.64"/>
    <n v="5.83"/>
    <n v="68.759999999999991"/>
  </r>
  <r>
    <n v="6825"/>
    <n v="90597"/>
    <s v="Sarah Flores"/>
    <s v="Express Road Cargo"/>
    <x v="0"/>
    <x v="2"/>
    <s v="High"/>
    <s v="Cabernet Sauvignon"/>
    <x v="0"/>
    <x v="3"/>
    <s v="Lucien Albrecht Cremant d'Alsace Brut Rose"/>
    <s v="Large Crate"/>
    <s v="Rockingham"/>
    <x v="1357"/>
    <d v="2010-09-23T00:00:00"/>
    <n v="9"/>
    <n v="0.09"/>
    <n v="4.91"/>
    <n v="0.5"/>
    <n v="44.19"/>
  </r>
  <r>
    <n v="6826"/>
    <n v="90597"/>
    <s v="Sarah Flores"/>
    <s v="Air Cargo"/>
    <x v="2"/>
    <x v="2"/>
    <s v="High"/>
    <s v="Cremant"/>
    <x v="0"/>
    <x v="3"/>
    <s v="Bertani Bertarose 2014"/>
    <s v="Small Crate"/>
    <s v="Perth"/>
    <x v="1357"/>
    <d v="2010-09-25T00:00:00"/>
    <n v="9"/>
    <n v="0.01"/>
    <n v="296.18"/>
    <n v="54.12"/>
    <n v="2665.62"/>
  </r>
  <r>
    <n v="6827"/>
    <n v="87303"/>
    <s v="Jimmy Graham"/>
    <s v="Express Road Cargo"/>
    <x v="0"/>
    <x v="0"/>
    <s v="Medium"/>
    <s v="Malbec"/>
    <x v="0"/>
    <x v="3"/>
    <s v="Laurent-Perrier Brut Rose"/>
    <s v="Large Crate"/>
    <s v="Mackay"/>
    <x v="413"/>
    <d v="2013-01-24T00:00:00"/>
    <n v="11"/>
    <n v="0"/>
    <n v="4.91"/>
    <n v="5.68"/>
    <n v="54.010000000000005"/>
  </r>
  <r>
    <n v="6828"/>
    <n v="85889"/>
    <s v="Patrick Peterson"/>
    <s v="Road Cargo"/>
    <x v="0"/>
    <x v="1"/>
    <s v="Low"/>
    <s v="Pinot Noir"/>
    <x v="0"/>
    <x v="3"/>
    <s v="La Playa Estate Cabernet Sauvignon Rose 2015"/>
    <s v="Large Crate"/>
    <s v="Launceston"/>
    <x v="413"/>
    <d v="2013-01-30T00:00:00"/>
    <n v="13"/>
    <n v="0.01"/>
    <n v="5.38"/>
    <n v="7.57"/>
    <n v="69.94"/>
  </r>
  <r>
    <n v="6829"/>
    <n v="90318"/>
    <s v="Jesse Mcdonald"/>
    <s v="Air Cargo"/>
    <x v="2"/>
    <x v="1"/>
    <s v="Not Specified"/>
    <s v="Champagne"/>
    <x v="0"/>
    <x v="3"/>
    <s v="Miraval Rose 2014"/>
    <s v="Small Crate"/>
    <s v="Melton"/>
    <x v="1351"/>
    <d v="2013-04-22T00:00:00"/>
    <n v="9"/>
    <n v="0"/>
    <n v="100.98"/>
    <n v="35.840000000000003"/>
    <n v="908.82"/>
  </r>
  <r>
    <n v="6830"/>
    <n v="90318"/>
    <s v="Jesse Mcdonald"/>
    <s v="Express Road Cargo"/>
    <x v="1"/>
    <x v="1"/>
    <s v="Not Specified"/>
    <s v="Pinot Gris"/>
    <x v="0"/>
    <x v="3"/>
    <s v="St. Supery Sauvignon Blanc 2015"/>
    <s v="Standard Size Crate"/>
    <s v="Bendigo"/>
    <x v="1351"/>
    <d v="2013-04-22T00:00:00"/>
    <n v="13"/>
    <n v="0.09"/>
    <n v="4.7699999999999996"/>
    <n v="2.39"/>
    <n v="62.009999999999991"/>
  </r>
  <r>
    <n v="6831"/>
    <n v="90399"/>
    <s v="Jimmy Banks"/>
    <s v="Express Road Cargo"/>
    <x v="0"/>
    <x v="1"/>
    <s v="High"/>
    <s v="Shiraz"/>
    <x v="0"/>
    <x v="3"/>
    <s v="La Playa Estate Cabernet Sauvignon Rose 2015"/>
    <s v="Full Container"/>
    <s v="Canberra"/>
    <x v="615"/>
    <d v="2013-06-01T00:00:00"/>
    <n v="16"/>
    <n v="7.0000000000000007E-2"/>
    <n v="1.86"/>
    <n v="2.58"/>
    <n v="29.76"/>
  </r>
  <r>
    <n v="6832"/>
    <n v="87388"/>
    <s v="Aaron Moore"/>
    <s v="Express Road Cargo"/>
    <x v="0"/>
    <x v="3"/>
    <s v="Critical"/>
    <s v="Pinot Noir"/>
    <x v="0"/>
    <x v="3"/>
    <s v="Pietradolce Etna Rosato 2014"/>
    <s v="Large Crate"/>
    <s v="Dubbo"/>
    <x v="386"/>
    <d v="2013-10-30T00:00:00"/>
    <n v="11"/>
    <n v="7.0000000000000007E-2"/>
    <n v="15.51"/>
    <n v="5.8"/>
    <n v="170.60999999999999"/>
  </r>
  <r>
    <n v="6833"/>
    <n v="86094"/>
    <s v="Brian Bishop"/>
    <s v="Air Cargo"/>
    <x v="2"/>
    <x v="1"/>
    <s v="High"/>
    <s v="Grenache Rose"/>
    <x v="0"/>
    <x v="3"/>
    <s v="Orin Swift Cellars Fragile Rose 2014"/>
    <s v="Extra Large Crate"/>
    <s v="Mildura"/>
    <x v="65"/>
    <d v="2011-09-26T00:00:00"/>
    <n v="18"/>
    <n v="0.05"/>
    <n v="500.98"/>
    <n v="26"/>
    <n v="9017.64"/>
  </r>
  <r>
    <n v="6834"/>
    <n v="87958"/>
    <s v="Phillip Price"/>
    <s v="Road Cargo"/>
    <x v="0"/>
    <x v="2"/>
    <s v="High"/>
    <s v="Zinfandel"/>
    <x v="0"/>
    <x v="3"/>
    <s v="Miraval Rose (1.5 Liter Magnum) 2014"/>
    <s v="Full Container"/>
    <s v="Freemantle"/>
    <x v="414"/>
    <d v="2012-05-05T00:00:00"/>
    <n v="9"/>
    <n v="0.04"/>
    <n v="1.6"/>
    <n v="1.29"/>
    <n v="14.4"/>
  </r>
  <r>
    <n v="6835"/>
    <n v="87958"/>
    <s v="Phillip Price"/>
    <s v="Express Road Cargo"/>
    <x v="1"/>
    <x v="2"/>
    <s v="High"/>
    <s v="Chardonnay"/>
    <x v="0"/>
    <x v="3"/>
    <s v="The White Knight Sauvignon Blanc 2014"/>
    <s v="Large Crate"/>
    <s v="Geraldton"/>
    <x v="414"/>
    <d v="2012-05-04T00:00:00"/>
    <n v="16"/>
    <n v="0.04"/>
    <n v="65.989999999999995"/>
    <n v="8.99"/>
    <n v="1055.8399999999999"/>
  </r>
  <r>
    <n v="6836"/>
    <n v="89666"/>
    <s v="Eugene West"/>
    <s v="Air Cargo"/>
    <x v="2"/>
    <x v="0"/>
    <s v="High"/>
    <s v="Cremant"/>
    <x v="0"/>
    <x v="3"/>
    <s v="Orin Swift Cellars Fragile Rose 2014"/>
    <s v="Small Crate"/>
    <s v="Brisbane"/>
    <x v="1138"/>
    <d v="2010-09-27T00:00:00"/>
    <n v="21"/>
    <n v="0.03"/>
    <n v="124.49"/>
    <n v="51.94"/>
    <n v="2614.29"/>
  </r>
  <r>
    <n v="6837"/>
    <n v="90338"/>
    <s v="Billy Ramos"/>
    <s v="Air Cargo"/>
    <x v="2"/>
    <x v="1"/>
    <s v="Low"/>
    <s v="Sangiovese Rose"/>
    <x v="0"/>
    <x v="3"/>
    <s v="Belle Glos Oeil de Perdrix Pinot Noir Blanc 2014"/>
    <s v="Extra Large Crate"/>
    <s v="Melbourne"/>
    <x v="1238"/>
    <d v="2010-02-10T00:00:00"/>
    <n v="11"/>
    <n v="0.03"/>
    <n v="160.97999999999999"/>
    <n v="30"/>
    <n v="1770.78"/>
  </r>
  <r>
    <n v="6838"/>
    <n v="90347"/>
    <s v="Billy Ramos"/>
    <s v="Express Road Cargo"/>
    <x v="1"/>
    <x v="1"/>
    <s v="Low"/>
    <s v="Sauvignon Blanc"/>
    <x v="0"/>
    <x v="3"/>
    <s v="Angeline Sauvignon Blanc 2014"/>
    <s v="Large Crate"/>
    <s v="Ararat"/>
    <x v="681"/>
    <d v="2013-02-10T00:00:00"/>
    <n v="6"/>
    <n v="0.03"/>
    <n v="65.989999999999995"/>
    <n v="3.99"/>
    <n v="395.93999999999994"/>
  </r>
  <r>
    <n v="6839"/>
    <n v="86502"/>
    <s v="Phillip Webb"/>
    <s v="Express Road Cargo"/>
    <x v="0"/>
    <x v="1"/>
    <s v="Critical"/>
    <s v="Zinfandel"/>
    <x v="0"/>
    <x v="3"/>
    <s v="Miraval Rose 2014"/>
    <s v="Large Crate"/>
    <s v="Melbourne"/>
    <x v="415"/>
    <d v="2011-07-22T00:00:00"/>
    <n v="15"/>
    <n v="0.06"/>
    <n v="12.28"/>
    <n v="6.47"/>
    <n v="184.2"/>
  </r>
  <r>
    <n v="6840"/>
    <n v="88858"/>
    <s v="Gerald Nelson"/>
    <s v="Express Road Cargo"/>
    <x v="2"/>
    <x v="1"/>
    <s v="Critical"/>
    <s v="Grenache Rose"/>
    <x v="0"/>
    <x v="3"/>
    <s v="Miraval Rose 2014"/>
    <s v="Full Container"/>
    <s v="Victor Harbor"/>
    <x v="415"/>
    <d v="2011-07-23T00:00:00"/>
    <n v="5"/>
    <n v="0.03"/>
    <n v="3.7"/>
    <n v="1.61"/>
    <n v="18.5"/>
  </r>
  <r>
    <n v="6841"/>
    <n v="86401"/>
    <s v="Harry Meyer"/>
    <s v="Express Road Cargo"/>
    <x v="0"/>
    <x v="1"/>
    <s v="Not Specified"/>
    <s v="Zinfandel"/>
    <x v="0"/>
    <x v="3"/>
    <s v="Pietradolce Etna Rosato 2014"/>
    <s v="Large Crate"/>
    <s v="Victor Harbor"/>
    <x v="1140"/>
    <d v="2011-12-05T00:00:00"/>
    <n v="11"/>
    <n v="0.09"/>
    <n v="104.85"/>
    <n v="4.6500000000000004"/>
    <n v="1153.3499999999999"/>
  </r>
  <r>
    <n v="6842"/>
    <n v="90635"/>
    <s v="Randy Riley"/>
    <s v="Express Road Cargo"/>
    <x v="0"/>
    <x v="1"/>
    <s v="Low"/>
    <s v="Sangiovese"/>
    <x v="0"/>
    <x v="3"/>
    <s v="Bollinger Brut Special Cuvee"/>
    <s v="Standard Size Crate"/>
    <s v="Ararat"/>
    <x v="332"/>
    <d v="2012-06-15T00:00:00"/>
    <n v="17"/>
    <n v="0"/>
    <n v="20.149999999999999"/>
    <n v="8.99"/>
    <n v="342.54999999999995"/>
  </r>
  <r>
    <n v="6843"/>
    <n v="91064"/>
    <s v="Kimberly Sullivan"/>
    <s v="Express Road Cargo"/>
    <x v="0"/>
    <x v="2"/>
    <s v="High"/>
    <s v="Malbec"/>
    <x v="0"/>
    <x v="3"/>
    <s v="Langlois Chateau Cremant de Loire Brut"/>
    <s v="Standard Size Crate"/>
    <s v="Rockingham"/>
    <x v="1056"/>
    <d v="2011-09-22T00:00:00"/>
    <n v="10"/>
    <n v="0.01"/>
    <n v="11.97"/>
    <n v="5.81"/>
    <n v="119.7"/>
  </r>
  <r>
    <n v="6844"/>
    <n v="88101"/>
    <s v="Juan Jackson"/>
    <s v="Express Road Cargo"/>
    <x v="0"/>
    <x v="3"/>
    <s v="Medium"/>
    <s v="Zinfandel"/>
    <x v="0"/>
    <x v="3"/>
    <s v="Chateau de Campuget Costieres de Nimes Tradition Rose 2015"/>
    <s v="Large Crate"/>
    <s v="Cessnock"/>
    <x v="912"/>
    <d v="2010-02-11T00:00:00"/>
    <n v="6"/>
    <n v="0.06"/>
    <n v="6.37"/>
    <n v="5.19"/>
    <n v="38.22"/>
  </r>
  <r>
    <n v="6845"/>
    <n v="87932"/>
    <s v="Douglas Morris"/>
    <s v="Express Road Cargo"/>
    <x v="0"/>
    <x v="3"/>
    <s v="Medium"/>
    <s v="Merlot"/>
    <x v="0"/>
    <x v="3"/>
    <s v="Louis Roederer Cristal Brut 2006"/>
    <s v="Large Crate"/>
    <s v="Broken Hill"/>
    <x v="128"/>
    <d v="2013-12-26T00:00:00"/>
    <n v="2"/>
    <n v="0.02"/>
    <n v="24.92"/>
    <n v="12.98"/>
    <n v="49.84"/>
  </r>
  <r>
    <n v="6846"/>
    <n v="88084"/>
    <s v="Carlos Berry"/>
    <s v="Air Cargo"/>
    <x v="2"/>
    <x v="1"/>
    <s v="High"/>
    <s v="Cremant"/>
    <x v="0"/>
    <x v="3"/>
    <s v="Orin Swift Cellars Fragile Rose 2014"/>
    <s v="Small Crate"/>
    <s v="Hamilton"/>
    <x v="1347"/>
    <d v="2010-06-24T00:00:00"/>
    <n v="9"/>
    <n v="0.09"/>
    <n v="200.98"/>
    <n v="55.96"/>
    <n v="1808.82"/>
  </r>
  <r>
    <n v="6847"/>
    <n v="88084"/>
    <s v="Carlos Berry"/>
    <s v="Express Road Cargo"/>
    <x v="0"/>
    <x v="1"/>
    <s v="High"/>
    <s v="Sangiovese"/>
    <x v="0"/>
    <x v="3"/>
    <s v="Bertani Bertarose 2014"/>
    <s v="Full Container"/>
    <s v="Melton"/>
    <x v="1347"/>
    <d v="2010-06-24T00:00:00"/>
    <n v="11"/>
    <n v="0.09"/>
    <n v="2.78"/>
    <n v="0.97"/>
    <n v="30.58"/>
  </r>
  <r>
    <n v="6848"/>
    <n v="87395"/>
    <s v="Christopher Perez"/>
    <s v="Express Road Cargo"/>
    <x v="0"/>
    <x v="1"/>
    <s v="Medium"/>
    <s v="Zinfandel"/>
    <x v="0"/>
    <x v="3"/>
    <s v="Gerard Bertrand Cote des Roses Rose 2014"/>
    <s v="Large Crate"/>
    <s v="Canberra"/>
    <x v="1257"/>
    <d v="2013-12-21T00:00:00"/>
    <n v="18"/>
    <n v="0.1"/>
    <n v="120.98"/>
    <n v="9.07"/>
    <n v="2177.64"/>
  </r>
  <r>
    <n v="6849"/>
    <n v="88303"/>
    <s v="Philip Hanson"/>
    <s v="Express Road Cargo"/>
    <x v="1"/>
    <x v="3"/>
    <s v="Low"/>
    <s v="Reisling"/>
    <x v="0"/>
    <x v="3"/>
    <s v="Robert Oatley Sauvignon Blanc 2013"/>
    <s v="Standard Size Crate"/>
    <s v="Penrith"/>
    <x v="642"/>
    <d v="2011-12-08T00:00:00"/>
    <n v="16"/>
    <n v="0.05"/>
    <n v="55.99"/>
    <n v="5"/>
    <n v="895.84"/>
  </r>
  <r>
    <n v="6850"/>
    <n v="86387"/>
    <s v="Terry Martin"/>
    <s v="Air Cargo"/>
    <x v="2"/>
    <x v="1"/>
    <s v="Low"/>
    <s v="Cremant"/>
    <x v="0"/>
    <x v="3"/>
    <s v="Chateau D'Aqueria Tavel Rose 2013"/>
    <s v="Extra Large Crate"/>
    <s v="Canberra"/>
    <x v="771"/>
    <d v="2011-11-09T00:00:00"/>
    <n v="25"/>
    <n v="0"/>
    <n v="122.99"/>
    <n v="70.2"/>
    <n v="3074.75"/>
  </r>
  <r>
    <n v="6851"/>
    <n v="86464"/>
    <s v="Keith Palmer"/>
    <s v="Express Road Cargo"/>
    <x v="1"/>
    <x v="0"/>
    <s v="Not Specified"/>
    <s v="Reisling"/>
    <x v="0"/>
    <x v="3"/>
    <s v="Chardonnais Napa Valley Chardonnay 2013"/>
    <s v="Standard Size Crate"/>
    <s v="Darwin"/>
    <x v="373"/>
    <d v="2013-12-09T00:00:00"/>
    <n v="4"/>
    <n v="0.06"/>
    <n v="8.33"/>
    <n v="1.99"/>
    <n v="33.32"/>
  </r>
  <r>
    <n v="6852"/>
    <n v="86464"/>
    <s v="Keith Palmer"/>
    <s v="Express Road Cargo"/>
    <x v="0"/>
    <x v="0"/>
    <s v="Not Specified"/>
    <s v="Cabernet Sauvignon"/>
    <x v="0"/>
    <x v="3"/>
    <s v="Domaine Lafond Roc-Epine Tavel Rose 2014"/>
    <s v="Large Crate"/>
    <s v="Palmerston"/>
    <x v="373"/>
    <d v="2013-12-10T00:00:00"/>
    <n v="5"/>
    <n v="0.01"/>
    <n v="34.99"/>
    <n v="7.73"/>
    <n v="174.95000000000002"/>
  </r>
  <r>
    <n v="6853"/>
    <n v="90691"/>
    <s v="Harry Hawkins"/>
    <s v="Express Road Cargo"/>
    <x v="2"/>
    <x v="0"/>
    <s v="Critical"/>
    <s v="Grenache Rose"/>
    <x v="0"/>
    <x v="3"/>
    <s v="Miraval Rose 2014"/>
    <s v="Loose Wrap"/>
    <s v="Palmerston"/>
    <x v="51"/>
    <d v="2013-08-15T00:00:00"/>
    <n v="24"/>
    <n v="0.03"/>
    <n v="107.53"/>
    <n v="5.81"/>
    <n v="2580.7200000000003"/>
  </r>
  <r>
    <n v="6854"/>
    <n v="90685"/>
    <s v="Mark Murray"/>
    <s v="Express Road Cargo"/>
    <x v="0"/>
    <x v="0"/>
    <s v="Critical"/>
    <s v="Shiraz"/>
    <x v="0"/>
    <x v="3"/>
    <s v="Locations by Dave Phinney F Rose"/>
    <s v="Standard Size Crate"/>
    <s v="Darwin"/>
    <x v="150"/>
    <d v="2010-08-16T00:00:00"/>
    <n v="11"/>
    <n v="0.05"/>
    <n v="16.98"/>
    <n v="7.78"/>
    <n v="186.78"/>
  </r>
  <r>
    <n v="6855"/>
    <n v="90685"/>
    <s v="Mark Murray"/>
    <s v="Express Road Cargo"/>
    <x v="1"/>
    <x v="0"/>
    <s v="Critical"/>
    <s v="Chardonnay"/>
    <x v="0"/>
    <x v="3"/>
    <s v="Dog Point Vineyard Sauvignon Blanc 2014"/>
    <s v="Large Crate"/>
    <s v="Palmerston"/>
    <x v="150"/>
    <d v="2010-08-16T00:00:00"/>
    <n v="12"/>
    <n v="0.03"/>
    <n v="115.99"/>
    <n v="4.2300000000000004"/>
    <n v="1391.8799999999999"/>
  </r>
  <r>
    <n v="6856"/>
    <n v="90282"/>
    <s v="Harry Greene"/>
    <s v="Express Road Cargo"/>
    <x v="1"/>
    <x v="0"/>
    <s v="Critical"/>
    <s v="Pinot Gris"/>
    <x v="0"/>
    <x v="3"/>
    <s v="Angeline Sauvignon Blanc 2014"/>
    <s v="Standard Size Crate"/>
    <s v="Palmerston"/>
    <x v="1099"/>
    <d v="2012-12-04T00:00:00"/>
    <n v="3"/>
    <n v="0"/>
    <n v="9.7799999999999994"/>
    <n v="1.99"/>
    <n v="29.339999999999996"/>
  </r>
  <r>
    <n v="6857"/>
    <n v="90282"/>
    <s v="Harry Greene"/>
    <s v="Express Road Cargo"/>
    <x v="0"/>
    <x v="0"/>
    <s v="Critical"/>
    <s v="Pinot Noir"/>
    <x v="0"/>
    <x v="3"/>
    <s v="Miraval Rose 2014"/>
    <s v="Standard Size Crate"/>
    <s v="Palmerston"/>
    <x v="1099"/>
    <d v="2012-12-06T00:00:00"/>
    <n v="20"/>
    <n v="7.0000000000000007E-2"/>
    <n v="25.98"/>
    <n v="4.08"/>
    <n v="519.6"/>
  </r>
  <r>
    <n v="6858"/>
    <n v="90963"/>
    <s v="Amanda Parker"/>
    <s v="Road Cargo"/>
    <x v="1"/>
    <x v="1"/>
    <s v="Medium"/>
    <s v="Pinot Gris"/>
    <x v="0"/>
    <x v="3"/>
    <s v="Chardonnais Napa Valley Chardonnay 2013"/>
    <s v="Loose Wrap"/>
    <s v="Canberra"/>
    <x v="738"/>
    <d v="2013-03-04T00:00:00"/>
    <n v="7"/>
    <n v="0.1"/>
    <n v="28.99"/>
    <n v="8.59"/>
    <n v="202.92999999999998"/>
  </r>
  <r>
    <n v="6859"/>
    <n v="91427"/>
    <s v="Howard Alexander"/>
    <s v="Express Road Cargo"/>
    <x v="1"/>
    <x v="3"/>
    <s v="High"/>
    <s v="Sauvignon Blanc"/>
    <x v="0"/>
    <x v="3"/>
    <s v="Dog Point Vineyard Sauvignon Blanc 2014"/>
    <s v="Large Crate"/>
    <s v="Wollongong"/>
    <x v="599"/>
    <d v="2013-06-23T00:00:00"/>
    <n v="7"/>
    <n v="0.03"/>
    <n v="65.989999999999995"/>
    <n v="5.31"/>
    <n v="461.92999999999995"/>
  </r>
  <r>
    <n v="6860"/>
    <n v="91528"/>
    <s v="Virginia Romero"/>
    <s v="Express Road Cargo"/>
    <x v="0"/>
    <x v="1"/>
    <s v="Critical"/>
    <s v="Cabernet Sauvignon"/>
    <x v="0"/>
    <x v="3"/>
    <s v="Laurent-Perrier Brut Rose"/>
    <s v="Standard Size Crate"/>
    <s v="Canberra"/>
    <x v="181"/>
    <d v="2013-12-05T00:00:00"/>
    <n v="25"/>
    <n v="0.02"/>
    <n v="12.98"/>
    <n v="3.14"/>
    <n v="324.5"/>
  </r>
  <r>
    <n v="6861"/>
    <n v="91178"/>
    <s v="Peter Burke"/>
    <s v="Road Cargo"/>
    <x v="0"/>
    <x v="2"/>
    <s v="Not Specified"/>
    <s v="Sangiovese"/>
    <x v="0"/>
    <x v="3"/>
    <s v="Pietradolce Etna Rosato 2014"/>
    <s v="Mini Crate"/>
    <s v="Perth"/>
    <x v="801"/>
    <d v="2013-07-15T00:00:00"/>
    <n v="16"/>
    <n v="0.03"/>
    <n v="4.4800000000000004"/>
    <n v="49"/>
    <n v="71.680000000000007"/>
  </r>
  <r>
    <n v="6862"/>
    <n v="88754"/>
    <s v="George Bradley"/>
    <s v="Express Road Cargo"/>
    <x v="1"/>
    <x v="0"/>
    <s v="Not Specified"/>
    <s v="Reisling"/>
    <x v="0"/>
    <x v="3"/>
    <s v="Robert Oatley Sauvignon Blanc 2013"/>
    <s v="Large Crate"/>
    <s v="Bundaberg"/>
    <x v="223"/>
    <d v="2011-12-23T00:00:00"/>
    <n v="10"/>
    <n v="0.03"/>
    <n v="152.47999999999999"/>
    <n v="4"/>
    <n v="1524.8"/>
  </r>
  <r>
    <n v="6863"/>
    <n v="88757"/>
    <s v="George Bradley"/>
    <s v="Express Road Cargo"/>
    <x v="0"/>
    <x v="0"/>
    <s v="Not Specified"/>
    <s v="Zinfandel"/>
    <x v="0"/>
    <x v="3"/>
    <s v="Miraval Rose 2014"/>
    <s v="Large Crate"/>
    <s v="Brisbane"/>
    <x v="1175"/>
    <d v="2013-12-24T00:00:00"/>
    <n v="3"/>
    <n v="0.02"/>
    <n v="4.28"/>
    <n v="6.72"/>
    <n v="12.84"/>
  </r>
  <r>
    <n v="6864"/>
    <n v="87366"/>
    <s v="Patrick Garcia"/>
    <s v="Express Road Cargo"/>
    <x v="0"/>
    <x v="1"/>
    <s v="High"/>
    <s v="Malbec"/>
    <x v="0"/>
    <x v="3"/>
    <s v="Pietradolce Etna Rosato 2014"/>
    <s v="Large Crate"/>
    <s v="Mildura"/>
    <x v="595"/>
    <d v="2010-10-02T00:00:00"/>
    <n v="13"/>
    <n v="0.08"/>
    <n v="896.99"/>
    <n v="19.989999999999998"/>
    <n v="11660.87"/>
  </r>
  <r>
    <n v="6865"/>
    <n v="87373"/>
    <s v="Patrick Garcia"/>
    <s v="Air Cargo"/>
    <x v="2"/>
    <x v="1"/>
    <s v="High"/>
    <s v="Cremant"/>
    <x v="0"/>
    <x v="3"/>
    <s v="Francis Ford Coppola Sofia Rose 2014"/>
    <s v="Extra Large Crate"/>
    <s v="Wodonga"/>
    <x v="393"/>
    <d v="2013-10-01T00:00:00"/>
    <n v="5"/>
    <n v="0.02"/>
    <n v="243.98"/>
    <n v="62.94"/>
    <n v="1219.8999999999999"/>
  </r>
  <r>
    <n v="6866"/>
    <n v="90383"/>
    <s v="John Sanchez"/>
    <s v="Express Road Cargo"/>
    <x v="0"/>
    <x v="3"/>
    <s v="Low"/>
    <s v="Merlot"/>
    <x v="0"/>
    <x v="3"/>
    <s v="Laurent-Perrier Brut Millesime 2006"/>
    <s v="Large Crate"/>
    <s v="Tamworth"/>
    <x v="417"/>
    <d v="2013-02-01T00:00:00"/>
    <n v="6"/>
    <n v="0.04"/>
    <n v="315.98"/>
    <n v="19.989999999999998"/>
    <n v="1895.88"/>
  </r>
  <r>
    <n v="6867"/>
    <n v="90383"/>
    <s v="John Sanchez"/>
    <s v="Express Road Cargo"/>
    <x v="2"/>
    <x v="3"/>
    <s v="Low"/>
    <s v="Sangiovese Rose"/>
    <x v="0"/>
    <x v="3"/>
    <s v="Domaine Lafond Roc-Epine Tavel Rose 2014"/>
    <s v="Large Crate"/>
    <s v="Armidale"/>
    <x v="417"/>
    <d v="2013-02-03T00:00:00"/>
    <n v="6"/>
    <n v="0"/>
    <n v="9.98"/>
    <n v="12.52"/>
    <n v="59.88"/>
  </r>
  <r>
    <n v="6868"/>
    <n v="90383"/>
    <s v="John Sanchez"/>
    <s v="Express Road Cargo"/>
    <x v="1"/>
    <x v="3"/>
    <s v="Low"/>
    <s v="Sauvignon Blanc"/>
    <x v="0"/>
    <x v="3"/>
    <s v="Dog Point Vineyard Sauvignon Blanc 2014"/>
    <s v="Large Crate"/>
    <s v="Albury"/>
    <x v="417"/>
    <d v="2013-02-01T00:00:00"/>
    <n v="2"/>
    <n v="0.08"/>
    <n v="115.99"/>
    <n v="2.5"/>
    <n v="231.98"/>
  </r>
  <r>
    <n v="6869"/>
    <n v="90383"/>
    <s v="John Sanchez"/>
    <s v="Express Road Cargo"/>
    <x v="1"/>
    <x v="3"/>
    <s v="Low"/>
    <s v="Sauvignon Blanc"/>
    <x v="0"/>
    <x v="3"/>
    <s v="Giesen Sauvignon Blanc 2014"/>
    <s v="Large Crate"/>
    <s v="Orange"/>
    <x v="417"/>
    <d v="2013-02-01T00:00:00"/>
    <n v="11"/>
    <n v="0.05"/>
    <n v="95.99"/>
    <n v="8.99"/>
    <n v="1055.8899999999999"/>
  </r>
  <r>
    <n v="6870"/>
    <n v="90630"/>
    <s v="Randy Riley"/>
    <s v="Air Cargo"/>
    <x v="2"/>
    <x v="1"/>
    <s v="Not Specified"/>
    <s v="Champagne"/>
    <x v="0"/>
    <x v="3"/>
    <s v="Bertani Bertarose 2014"/>
    <s v="Small Crate"/>
    <s v="Benalla"/>
    <x v="933"/>
    <d v="2010-10-07T00:00:00"/>
    <n v="7"/>
    <n v="0.03"/>
    <n v="320.64"/>
    <n v="29.2"/>
    <n v="2244.48"/>
  </r>
  <r>
    <n v="6871"/>
    <n v="91438"/>
    <s v="Chris Palmer"/>
    <s v="Express Road Cargo"/>
    <x v="0"/>
    <x v="3"/>
    <s v="Medium"/>
    <s v="Sangiovese"/>
    <x v="0"/>
    <x v="3"/>
    <s v="Marques de Caceres Rioja Rosado 2014"/>
    <s v="Large Crate"/>
    <s v="Cessnock"/>
    <x v="877"/>
    <d v="2010-12-11T00:00:00"/>
    <n v="19"/>
    <n v="0.03"/>
    <n v="4.9800000000000004"/>
    <n v="4.95"/>
    <n v="94.62"/>
  </r>
  <r>
    <n v="6872"/>
    <n v="86667"/>
    <s v="Carolyn Burke"/>
    <s v="Express Road Cargo"/>
    <x v="0"/>
    <x v="2"/>
    <s v="Critical"/>
    <s v="Zinfandel"/>
    <x v="0"/>
    <x v="3"/>
    <s v="Schramsberg Cremant Demi-Sec 2011"/>
    <s v="Large Crate"/>
    <s v="Freemantle"/>
    <x v="1146"/>
    <d v="2013-09-12T00:00:00"/>
    <n v="4"/>
    <n v="0"/>
    <n v="34.54"/>
    <n v="14.72"/>
    <n v="138.16"/>
  </r>
  <r>
    <n v="6873"/>
    <n v="86667"/>
    <s v="Linda Rice"/>
    <s v="Air Cargo"/>
    <x v="1"/>
    <x v="0"/>
    <s v="Critical"/>
    <s v="Reisling"/>
    <x v="0"/>
    <x v="3"/>
    <s v="Lincourt Courtney's Chardonnay 2012"/>
    <s v="Extra Large Crate"/>
    <s v="Darwin"/>
    <x v="1146"/>
    <d v="2013-09-12T00:00:00"/>
    <n v="5"/>
    <n v="0.01"/>
    <n v="500.98"/>
    <n v="28.14"/>
    <n v="2504.9"/>
  </r>
  <r>
    <n v="6874"/>
    <n v="90031"/>
    <s v="Louise Medina"/>
    <s v="Express Road Cargo"/>
    <x v="2"/>
    <x v="3"/>
    <s v="High"/>
    <s v="Cremant"/>
    <x v="0"/>
    <x v="3"/>
    <s v="Miraval Rose 2014"/>
    <s v="Large Crate"/>
    <s v="Sydney"/>
    <x v="93"/>
    <d v="2010-05-16T00:00:00"/>
    <n v="17"/>
    <n v="0.05"/>
    <n v="26.48"/>
    <n v="6.93"/>
    <n v="450.16"/>
  </r>
  <r>
    <n v="6875"/>
    <n v="90004"/>
    <s v="John Peterson"/>
    <s v="Express Road Cargo"/>
    <x v="0"/>
    <x v="3"/>
    <s v="Critical"/>
    <s v="Sangiovese"/>
    <x v="0"/>
    <x v="3"/>
    <s v="Francis Ford Coppola Sofia Rose 2014"/>
    <s v="Large Crate"/>
    <s v="Dubbo"/>
    <x v="949"/>
    <d v="2012-05-28T00:00:00"/>
    <n v="19"/>
    <n v="0.06"/>
    <n v="17.989999999999998"/>
    <n v="8.65"/>
    <n v="341.80999999999995"/>
  </r>
  <r>
    <n v="6876"/>
    <n v="90004"/>
    <s v="John Peterson"/>
    <s v="Express Road Cargo"/>
    <x v="0"/>
    <x v="3"/>
    <s v="Critical"/>
    <s v="Malbec"/>
    <x v="0"/>
    <x v="3"/>
    <s v="La Playa Estate Cabernet Sauvignon Rose 2015"/>
    <s v="Full Container"/>
    <s v="Armidale"/>
    <x v="949"/>
    <d v="2012-05-29T00:00:00"/>
    <n v="8"/>
    <n v="0.04"/>
    <n v="2.78"/>
    <n v="0.97"/>
    <n v="22.24"/>
  </r>
  <r>
    <n v="6877"/>
    <n v="90004"/>
    <s v="John Peterson"/>
    <s v="Express Road Cargo"/>
    <x v="1"/>
    <x v="3"/>
    <s v="Critical"/>
    <s v="Chardonnay"/>
    <x v="0"/>
    <x v="3"/>
    <s v="Dog Point Vineyard Sauvignon Blanc 2014"/>
    <s v="Loose Wrap"/>
    <s v="Tamworth"/>
    <x v="949"/>
    <d v="2012-05-29T00:00:00"/>
    <n v="19"/>
    <n v="0.06"/>
    <n v="20.99"/>
    <n v="4.8099999999999996"/>
    <n v="398.80999999999995"/>
  </r>
  <r>
    <n v="6878"/>
    <n v="85874"/>
    <s v="Justin Harrison"/>
    <s v="Express Road Cargo"/>
    <x v="1"/>
    <x v="0"/>
    <s v="High"/>
    <s v="Sauvignon Blanc"/>
    <x v="0"/>
    <x v="3"/>
    <s v="Cloudy Bay Sauvignon Blanc 2015"/>
    <s v="Large Crate"/>
    <s v="Darwin"/>
    <x v="1227"/>
    <d v="2013-06-24T00:00:00"/>
    <n v="8"/>
    <n v="0.04"/>
    <n v="65.989999999999995"/>
    <n v="4.99"/>
    <n v="527.91999999999996"/>
  </r>
  <r>
    <n v="6879"/>
    <n v="87760"/>
    <s v="Antonio Wagner"/>
    <s v="Express Road Cargo"/>
    <x v="0"/>
    <x v="1"/>
    <s v="Not Specified"/>
    <s v="Merlot"/>
    <x v="0"/>
    <x v="3"/>
    <s v="Bertani Bertarose 2014"/>
    <s v="Large Crate"/>
    <s v="Canberra"/>
    <x v="496"/>
    <d v="2011-07-05T00:00:00"/>
    <n v="2"/>
    <n v="0.01"/>
    <n v="18.940000000000001"/>
    <n v="1.49"/>
    <n v="37.880000000000003"/>
  </r>
  <r>
    <n v="6880"/>
    <n v="87760"/>
    <s v="Joshua Jones"/>
    <s v="Express Road Cargo"/>
    <x v="0"/>
    <x v="1"/>
    <s v="Not Specified"/>
    <s v="Merlot"/>
    <x v="0"/>
    <x v="3"/>
    <s v="Orin Swift Cellars Fragile Rose 2014"/>
    <s v="Full Container"/>
    <s v="Adelaide"/>
    <x v="496"/>
    <d v="2011-07-06T00:00:00"/>
    <n v="10"/>
    <n v="0.09"/>
    <n v="2.98"/>
    <n v="2.0299999999999998"/>
    <n v="29.8"/>
  </r>
  <r>
    <n v="6881"/>
    <n v="90098"/>
    <s v="Carl Dixon"/>
    <s v="Express Road Cargo"/>
    <x v="1"/>
    <x v="3"/>
    <s v="Critical"/>
    <s v="Reisling"/>
    <x v="0"/>
    <x v="3"/>
    <s v="Robert Oatley Signature Chardonnay 2013"/>
    <s v="Large Crate"/>
    <s v="Orange"/>
    <x v="703"/>
    <d v="2013-08-23T00:00:00"/>
    <n v="22"/>
    <n v="0.02"/>
    <n v="73.98"/>
    <n v="4"/>
    <n v="1627.5600000000002"/>
  </r>
  <r>
    <n v="6882"/>
    <n v="86791"/>
    <s v="Anne Cole"/>
    <s v="Air Cargo"/>
    <x v="2"/>
    <x v="1"/>
    <s v="Critical"/>
    <s v="Champagne"/>
    <x v="0"/>
    <x v="3"/>
    <s v="Sutter Home Pink Moscato"/>
    <s v="Extra Large Crate"/>
    <s v="Mildura"/>
    <x v="1219"/>
    <d v="2010-08-22T00:00:00"/>
    <n v="23"/>
    <n v="0.03"/>
    <n v="150.88999999999999"/>
    <n v="60.2"/>
    <n v="3470.47"/>
  </r>
  <r>
    <n v="6883"/>
    <n v="90364"/>
    <s v="Chris Brooks"/>
    <s v="Road Cargo"/>
    <x v="2"/>
    <x v="1"/>
    <s v="Medium"/>
    <s v="Cremant"/>
    <x v="0"/>
    <x v="3"/>
    <s v="Barnard Griffin Rose of Sangiovese 2014"/>
    <s v="Loose Wrap"/>
    <s v="Melbourne"/>
    <x v="568"/>
    <d v="2011-10-18T00:00:00"/>
    <n v="2"/>
    <n v="0.03"/>
    <n v="9.77"/>
    <n v="6.02"/>
    <n v="19.54"/>
  </r>
  <r>
    <n v="6884"/>
    <n v="90364"/>
    <s v="Phillip Harrison"/>
    <s v="Air Cargo"/>
    <x v="2"/>
    <x v="1"/>
    <s v="Medium"/>
    <s v="Grenache Rose"/>
    <x v="0"/>
    <x v="3"/>
    <s v="Chateau d'Esclans Garrus Rose 2013"/>
    <s v="Extra Large Crate"/>
    <s v="Adelaide"/>
    <x v="568"/>
    <d v="2011-10-18T00:00:00"/>
    <n v="1"/>
    <n v="0.05"/>
    <n v="258.98"/>
    <n v="54.31"/>
    <n v="258.98"/>
  </r>
  <r>
    <n v="6885"/>
    <n v="88435"/>
    <s v="Ralph Bradley"/>
    <s v="Air Cargo"/>
    <x v="1"/>
    <x v="1"/>
    <s v="Low"/>
    <s v="Reisling"/>
    <x v="0"/>
    <x v="3"/>
    <s v="Leeuwin Estate Art Series Chardonnay 2012"/>
    <s v="Extra Large Crate"/>
    <s v="Devonport"/>
    <x v="588"/>
    <d v="2013-02-24T00:00:00"/>
    <n v="11"/>
    <n v="0"/>
    <n v="120.97"/>
    <n v="26.3"/>
    <n v="1330.67"/>
  </r>
  <r>
    <n v="6886"/>
    <n v="88457"/>
    <s v="Shawn King"/>
    <s v="Air Cargo"/>
    <x v="1"/>
    <x v="2"/>
    <s v="Not Specified"/>
    <s v="Reisling"/>
    <x v="0"/>
    <x v="3"/>
    <s v="Cloudy Bay Sauvignon Blanc 2015"/>
    <s v="Small Crate"/>
    <s v="Geraldton"/>
    <x v="168"/>
    <d v="2013-07-23T00:00:00"/>
    <n v="15"/>
    <n v="0.03"/>
    <n v="80.97"/>
    <n v="30.06"/>
    <n v="1214.55"/>
  </r>
  <r>
    <n v="6887"/>
    <n v="88457"/>
    <s v="Shawn King"/>
    <s v="Express Road Cargo"/>
    <x v="0"/>
    <x v="2"/>
    <s v="Not Specified"/>
    <s v="Malbec"/>
    <x v="0"/>
    <x v="3"/>
    <s v="Miraval Rose 2014"/>
    <s v="Large Crate"/>
    <s v="Bunbury"/>
    <x v="168"/>
    <d v="2013-07-22T00:00:00"/>
    <n v="13"/>
    <n v="0.05"/>
    <n v="5.28"/>
    <n v="5.66"/>
    <n v="68.64"/>
  </r>
  <r>
    <n v="6888"/>
    <n v="87867"/>
    <s v="Roy Hayes"/>
    <s v="Road Cargo"/>
    <x v="2"/>
    <x v="0"/>
    <s v="Low"/>
    <s v="Cremant"/>
    <x v="0"/>
    <x v="3"/>
    <s v="Miraval Rose (1.5 Liter Magnum) 2014"/>
    <s v="Large Crate"/>
    <s v="Palmerston"/>
    <x v="418"/>
    <d v="2012-05-11T00:00:00"/>
    <n v="18"/>
    <n v="0.04"/>
    <n v="9.65"/>
    <n v="6.22"/>
    <n v="173.70000000000002"/>
  </r>
  <r>
    <n v="6889"/>
    <n v="90284"/>
    <s v="Kenneth Robertson"/>
    <s v="Express Road Cargo"/>
    <x v="0"/>
    <x v="1"/>
    <s v="Low"/>
    <s v="Zinfandel"/>
    <x v="0"/>
    <x v="3"/>
    <s v="Laurent-Perrier Brut Millesime 2006"/>
    <s v="Large Crate"/>
    <s v="Adelaide"/>
    <x v="1358"/>
    <d v="2011-11-28T00:00:00"/>
    <n v="20"/>
    <n v="0.02"/>
    <n v="19.98"/>
    <n v="5.97"/>
    <n v="399.6"/>
  </r>
  <r>
    <n v="6890"/>
    <n v="88587"/>
    <s v="Diane Howard"/>
    <s v="Express Road Cargo"/>
    <x v="0"/>
    <x v="2"/>
    <s v="Low"/>
    <s v="Malbec"/>
    <x v="0"/>
    <x v="3"/>
    <s v="Locations by Dave Phinney F Rose"/>
    <s v="Large Crate"/>
    <s v="Mandurah"/>
    <x v="1359"/>
    <d v="2010-03-09T00:00:00"/>
    <n v="5"/>
    <n v="0.1"/>
    <n v="120.98"/>
    <n v="9.07"/>
    <n v="604.9"/>
  </r>
  <r>
    <n v="6891"/>
    <n v="88587"/>
    <s v="Diane Howard"/>
    <s v="Road Cargo"/>
    <x v="1"/>
    <x v="2"/>
    <s v="Low"/>
    <s v="Pinot Gris"/>
    <x v="0"/>
    <x v="4"/>
    <s v="Lucky Chardonnay 2012"/>
    <s v="Standard Size Crate"/>
    <s v="Bunbury"/>
    <x v="1359"/>
    <d v="2010-03-04T00:00:00"/>
    <n v="6"/>
    <n v="0.08"/>
    <n v="8.32"/>
    <n v="2.38"/>
    <n v="49.92"/>
  </r>
  <r>
    <n v="6892"/>
    <n v="88587"/>
    <s v="Diane Howard"/>
    <s v="Express Road Cargo"/>
    <x v="1"/>
    <x v="2"/>
    <s v="Low"/>
    <s v="Reisling"/>
    <x v="0"/>
    <x v="4"/>
    <s v="Lucky Chardonnay 2012"/>
    <s v="Large Crate"/>
    <s v="Freemantle"/>
    <x v="1359"/>
    <d v="2010-02-28T00:00:00"/>
    <n v="7"/>
    <n v="0.1"/>
    <n v="125.99"/>
    <n v="4.2"/>
    <n v="881.93"/>
  </r>
  <r>
    <n v="6893"/>
    <n v="85854"/>
    <s v="Carlos Miller"/>
    <s v="Express Road Cargo"/>
    <x v="2"/>
    <x v="3"/>
    <s v="High"/>
    <s v="Sangiovese Rose"/>
    <x v="0"/>
    <x v="4"/>
    <s v="Domaine Lafage Miraflors Rose 2013"/>
    <s v="Large Crate"/>
    <s v="Broken Hill"/>
    <x v="1335"/>
    <d v="2012-05-23T00:00:00"/>
    <n v="9"/>
    <n v="0.08"/>
    <n v="40.89"/>
    <n v="18.98"/>
    <n v="368.01"/>
  </r>
  <r>
    <n v="6894"/>
    <n v="90297"/>
    <s v="Carlos Taylor"/>
    <s v="Express Road Cargo"/>
    <x v="1"/>
    <x v="1"/>
    <s v="Critical"/>
    <s v="Pinot Gris"/>
    <x v="0"/>
    <x v="4"/>
    <s v="Dog Point Vineyard Sauvignon Blanc 2014"/>
    <s v="Mini Crate"/>
    <s v="Victor Harbor"/>
    <x v="1168"/>
    <d v="2012-01-12T00:00:00"/>
    <n v="2"/>
    <n v="0.05"/>
    <n v="3499.99"/>
    <n v="24.49"/>
    <n v="6999.98"/>
  </r>
  <r>
    <n v="6895"/>
    <n v="89210"/>
    <s v="Jerry Reynolds"/>
    <s v="Air Cargo"/>
    <x v="2"/>
    <x v="1"/>
    <s v="Medium"/>
    <s v="Champagne"/>
    <x v="0"/>
    <x v="4"/>
    <s v="Barnard Griffin Rose of Sangiovese 2014"/>
    <s v="Extra Large Crate"/>
    <s v="Canberra"/>
    <x v="882"/>
    <d v="2013-02-26T00:00:00"/>
    <n v="8"/>
    <n v="0.04"/>
    <n v="500.98"/>
    <n v="26"/>
    <n v="4007.84"/>
  </r>
  <r>
    <n v="6896"/>
    <n v="89210"/>
    <s v="Jerry Reynolds"/>
    <s v="Road Cargo"/>
    <x v="0"/>
    <x v="1"/>
    <s v="Medium"/>
    <s v="Merlot"/>
    <x v="0"/>
    <x v="4"/>
    <s v="Chateau Gaudrelle Cremant d'Loire Brut"/>
    <s v="Large Crate"/>
    <s v="Canberra"/>
    <x v="882"/>
    <d v="2013-02-24T00:00:00"/>
    <n v="7"/>
    <n v="0.04"/>
    <n v="11.58"/>
    <n v="6.97"/>
    <n v="81.06"/>
  </r>
  <r>
    <n v="6897"/>
    <n v="91117"/>
    <s v="Clarence Pierce"/>
    <s v="Express Road Cargo"/>
    <x v="0"/>
    <x v="1"/>
    <s v="High"/>
    <s v="Malbec"/>
    <x v="0"/>
    <x v="4"/>
    <s v="Chateau de Campuget Costieres de Nimes Tradition Rose 2015"/>
    <s v="Large Crate"/>
    <s v="Mildura"/>
    <x v="983"/>
    <d v="2012-02-06T00:00:00"/>
    <n v="5"/>
    <n v="0.08"/>
    <n v="6.48"/>
    <n v="5.14"/>
    <n v="32.400000000000006"/>
  </r>
  <r>
    <n v="6898"/>
    <n v="91117"/>
    <s v="Clarence Pierce"/>
    <s v="Express Road Cargo"/>
    <x v="0"/>
    <x v="1"/>
    <s v="High"/>
    <s v="Shiraz"/>
    <x v="0"/>
    <x v="4"/>
    <s v="Francis Ford Coppola Sofia Rose 2014"/>
    <s v="Large Crate"/>
    <s v="Wodonga"/>
    <x v="983"/>
    <d v="2012-02-05T00:00:00"/>
    <n v="12"/>
    <n v="0"/>
    <n v="34.76"/>
    <n v="8.2200000000000006"/>
    <n v="417.12"/>
  </r>
  <r>
    <n v="6899"/>
    <n v="86061"/>
    <s v="Andrew Mills"/>
    <s v="Road Cargo"/>
    <x v="0"/>
    <x v="1"/>
    <s v="Not Specified"/>
    <s v="Malbec"/>
    <x v="0"/>
    <x v="4"/>
    <s v="Bollinger Brut Special Cuvee"/>
    <s v="Large Crate"/>
    <s v="Canberra"/>
    <x v="801"/>
    <d v="2013-07-16T00:00:00"/>
    <n v="16"/>
    <n v="0.02"/>
    <n v="48.04"/>
    <n v="7.23"/>
    <n v="768.64"/>
  </r>
  <r>
    <n v="6900"/>
    <n v="91580"/>
    <s v="Joshua Sims"/>
    <s v="Road Cargo"/>
    <x v="0"/>
    <x v="0"/>
    <s v="Medium"/>
    <s v="Malbec"/>
    <x v="0"/>
    <x v="4"/>
    <s v="Schramsberg Cremant Demi-Sec 2011"/>
    <s v="Large Crate"/>
    <s v="Darwin"/>
    <x v="1360"/>
    <d v="2012-12-13T00:00:00"/>
    <n v="11"/>
    <n v="0.06"/>
    <n v="16.91"/>
    <n v="6.25"/>
    <n v="186.01"/>
  </r>
  <r>
    <n v="6901"/>
    <n v="91580"/>
    <s v="Justin Gonzales"/>
    <s v="Express Road Cargo"/>
    <x v="1"/>
    <x v="0"/>
    <s v="Medium"/>
    <s v="Sauvignon Blanc"/>
    <x v="0"/>
    <x v="4"/>
    <s v="Robert Oatley Sauvignon Blanc 2013"/>
    <s v="Standard Size Crate"/>
    <s v="Palmerston"/>
    <x v="1360"/>
    <d v="2012-12-14T00:00:00"/>
    <n v="8"/>
    <n v="0"/>
    <n v="4.8899999999999997"/>
    <n v="4.93"/>
    <n v="39.119999999999997"/>
  </r>
  <r>
    <n v="6902"/>
    <n v="91395"/>
    <s v="Alan Murray"/>
    <s v="Air Cargo"/>
    <x v="2"/>
    <x v="0"/>
    <s v="Not Specified"/>
    <s v="Cremant"/>
    <x v="0"/>
    <x v="4"/>
    <s v="Marques de Caceres Rioja Rosado 2014"/>
    <s v="Small Crate"/>
    <s v="Bundaberg"/>
    <x v="419"/>
    <d v="2012-10-22T00:00:00"/>
    <n v="12"/>
    <n v="0.05"/>
    <n v="320.64"/>
    <n v="29.2"/>
    <n v="3847.68"/>
  </r>
  <r>
    <n v="6903"/>
    <n v="86051"/>
    <s v="Andrew Mills"/>
    <s v="Air Cargo"/>
    <x v="1"/>
    <x v="1"/>
    <s v="Low"/>
    <s v="Sauvignon Blanc"/>
    <x v="0"/>
    <x v="4"/>
    <s v="Mercer Canyons Chardonnay 2013"/>
    <s v="Extra Large Crate"/>
    <s v="Canberra"/>
    <x v="184"/>
    <d v="2010-02-04T00:00:00"/>
    <n v="8"/>
    <n v="0.08"/>
    <n v="145.44999999999999"/>
    <n v="17.850000000000001"/>
    <n v="1163.5999999999999"/>
  </r>
  <r>
    <n v="6904"/>
    <n v="86051"/>
    <s v="Fred Reynolds"/>
    <s v="Air Cargo"/>
    <x v="2"/>
    <x v="1"/>
    <s v="Low"/>
    <s v="Sangiovese Rose"/>
    <x v="0"/>
    <x v="4"/>
    <s v="Miraval Rose (1.5 Liter Magnum) 2014"/>
    <s v="Extra Large Crate"/>
    <s v="Canberra"/>
    <x v="184"/>
    <d v="2010-02-08T00:00:00"/>
    <n v="5"/>
    <n v="7.0000000000000007E-2"/>
    <n v="33.94"/>
    <n v="19.190000000000001"/>
    <n v="169.7"/>
  </r>
  <r>
    <n v="6905"/>
    <n v="86060"/>
    <s v="Fred Reynolds"/>
    <s v="Express Road Cargo"/>
    <x v="0"/>
    <x v="1"/>
    <s v="Low"/>
    <s v="Shiraz"/>
    <x v="0"/>
    <x v="4"/>
    <s v="Barnard Griffin Rose of Sangiovese 2014"/>
    <s v="Large Crate"/>
    <s v="Canberra"/>
    <x v="848"/>
    <d v="2013-02-08T00:00:00"/>
    <n v="4"/>
    <n v="0.1"/>
    <n v="13.43"/>
    <n v="5.5"/>
    <n v="53.72"/>
  </r>
  <r>
    <n v="6906"/>
    <n v="87838"/>
    <s v="Brian Fields"/>
    <s v="Air Cargo"/>
    <x v="2"/>
    <x v="1"/>
    <s v="Low"/>
    <s v="Cremant"/>
    <x v="0"/>
    <x v="4"/>
    <s v="Barnard Griffin Rose of Sangiovese 2014"/>
    <s v="Extra Large Crate"/>
    <s v="Victor Harbor"/>
    <x v="1185"/>
    <d v="2012-12-23T00:00:00"/>
    <n v="18"/>
    <n v="0.06"/>
    <n v="50.98"/>
    <n v="14.19"/>
    <n v="917.64"/>
  </r>
  <r>
    <n v="6907"/>
    <n v="87838"/>
    <s v="Brian Fields"/>
    <s v="Express Road Cargo"/>
    <x v="2"/>
    <x v="1"/>
    <s v="Low"/>
    <s v="Sangiovese Rose"/>
    <x v="0"/>
    <x v="4"/>
    <s v="Francis Ford Coppola Sofia Rose 2014"/>
    <s v="Large Crate"/>
    <s v="Adelaide"/>
    <x v="1185"/>
    <d v="2012-12-22T00:00:00"/>
    <n v="18"/>
    <n v="0"/>
    <n v="14.58"/>
    <n v="7.4"/>
    <n v="262.44"/>
  </r>
  <r>
    <n v="6908"/>
    <n v="87838"/>
    <s v="Brian Fields"/>
    <s v="Express Road Cargo"/>
    <x v="2"/>
    <x v="1"/>
    <s v="Low"/>
    <s v="Cremant"/>
    <x v="0"/>
    <x v="2"/>
    <s v="Orin Swift Cellars Fragile Rose 2014"/>
    <s v="Full Container"/>
    <s v="Adelaide"/>
    <x v="1185"/>
    <d v="2012-12-22T00:00:00"/>
    <n v="9"/>
    <n v="0.06"/>
    <n v="45.98"/>
    <n v="4.8"/>
    <n v="413.82"/>
  </r>
  <r>
    <n v="6909"/>
    <n v="89987"/>
    <s v="Albert Robertson"/>
    <s v="Express Road Cargo"/>
    <x v="0"/>
    <x v="3"/>
    <s v="Medium"/>
    <s v="Malbec"/>
    <x v="0"/>
    <x v="2"/>
    <s v="Moet &amp; Chandon Imperial"/>
    <s v="Large Crate"/>
    <s v="Wollongong"/>
    <x v="147"/>
    <d v="2013-09-25T00:00:00"/>
    <n v="24"/>
    <n v="0.04"/>
    <n v="7.3"/>
    <n v="7.72"/>
    <n v="175.2"/>
  </r>
  <r>
    <n v="6910"/>
    <n v="89984"/>
    <s v="Albert Robertson"/>
    <s v="Express Road Cargo"/>
    <x v="0"/>
    <x v="3"/>
    <s v="Medium"/>
    <s v="Shiraz"/>
    <x v="0"/>
    <x v="2"/>
    <s v="Lucien Albrecht Cremant d'Alsace Brut"/>
    <s v="Full Container"/>
    <s v="Wagga Wagga"/>
    <x v="752"/>
    <d v="2010-09-25T00:00:00"/>
    <n v="5"/>
    <n v="0.06"/>
    <n v="3.95"/>
    <n v="2"/>
    <n v="19.75"/>
  </r>
  <r>
    <n v="6911"/>
    <n v="90332"/>
    <s v="Alan Mcdonald"/>
    <s v="Express Road Cargo"/>
    <x v="0"/>
    <x v="2"/>
    <s v="Medium"/>
    <s v="Zinfandel"/>
    <x v="0"/>
    <x v="2"/>
    <s v="Roederer Estate L'Ermitage 2007"/>
    <s v="Large Crate"/>
    <s v="Perth"/>
    <x v="249"/>
    <d v="2013-09-16T00:00:00"/>
    <n v="17"/>
    <n v="0.01"/>
    <n v="2.88"/>
    <n v="1.49"/>
    <n v="48.96"/>
  </r>
  <r>
    <n v="6912"/>
    <n v="89741"/>
    <s v="Justin Martin"/>
    <s v="Express Road Cargo"/>
    <x v="0"/>
    <x v="3"/>
    <s v="Low"/>
    <s v="Shiraz"/>
    <x v="0"/>
    <x v="2"/>
    <s v="Miraval Rose (1.5 Liter Magnum) 2014"/>
    <s v="Large Crate"/>
    <s v="Bathurst"/>
    <x v="1168"/>
    <d v="2012-01-15T00:00:00"/>
    <n v="10"/>
    <n v="0.04"/>
    <n v="5.18"/>
    <n v="5.74"/>
    <n v="51.8"/>
  </r>
  <r>
    <n v="6913"/>
    <n v="89741"/>
    <s v="Justin Martin"/>
    <s v="Express Road Cargo"/>
    <x v="0"/>
    <x v="3"/>
    <s v="Low"/>
    <s v="Merlot"/>
    <x v="0"/>
    <x v="2"/>
    <s v="Locations by Dave Phinney F Rose"/>
    <s v="Large Crate"/>
    <s v="Armidale"/>
    <x v="1168"/>
    <d v="2012-01-12T00:00:00"/>
    <n v="1"/>
    <n v="0.08"/>
    <n v="10.94"/>
    <n v="1.39"/>
    <n v="10.94"/>
  </r>
  <r>
    <n v="6914"/>
    <n v="89741"/>
    <s v="Justin Martin"/>
    <s v="Express Road Cargo"/>
    <x v="1"/>
    <x v="3"/>
    <s v="Low"/>
    <s v="Reisling"/>
    <x v="0"/>
    <x v="2"/>
    <s v="Mercer Canyons Chardonnay 2013"/>
    <s v="Large Crate"/>
    <s v="Grafton"/>
    <x v="1168"/>
    <d v="2012-01-15T00:00:00"/>
    <n v="7"/>
    <n v="0.02"/>
    <n v="65.989999999999995"/>
    <n v="8.8000000000000007"/>
    <n v="461.92999999999995"/>
  </r>
  <r>
    <n v="6915"/>
    <n v="86504"/>
    <s v="Phillip Webb"/>
    <s v="Express Road Cargo"/>
    <x v="0"/>
    <x v="1"/>
    <s v="Critical"/>
    <s v="Cabernet Sauvignon"/>
    <x v="0"/>
    <x v="2"/>
    <s v="Jean-Baptiste Adam Les Natures Cremant d'Alsace Brut"/>
    <s v="Full Container"/>
    <s v="Benalla"/>
    <x v="1185"/>
    <d v="2012-12-20T00:00:00"/>
    <n v="8"/>
    <n v="0.03"/>
    <n v="4.76"/>
    <n v="3.01"/>
    <n v="38.08"/>
  </r>
  <r>
    <n v="6916"/>
    <n v="89992"/>
    <s v="Bobby Myers"/>
    <s v="Express Road Cargo"/>
    <x v="2"/>
    <x v="0"/>
    <s v="Critical"/>
    <s v="Cremant"/>
    <x v="0"/>
    <x v="2"/>
    <s v="Barnard Griffin Rose of Sangiovese 2014"/>
    <s v="Mini Crate"/>
    <s v="Mount Isa"/>
    <x v="403"/>
    <d v="2012-12-13T00:00:00"/>
    <n v="19"/>
    <n v="0.03"/>
    <n v="140.81"/>
    <n v="24.49"/>
    <n v="2675.39"/>
  </r>
  <r>
    <n v="6917"/>
    <n v="89992"/>
    <s v="Bobby Myers"/>
    <s v="Express Road Cargo"/>
    <x v="0"/>
    <x v="0"/>
    <s v="Critical"/>
    <s v="Shiraz"/>
    <x v="0"/>
    <x v="2"/>
    <s v="Miraval Rose (1.5 Liter Magnum) 2014"/>
    <s v="Large Crate"/>
    <s v="Townsville"/>
    <x v="403"/>
    <d v="2012-12-13T00:00:00"/>
    <n v="18"/>
    <n v="0.04"/>
    <n v="6.48"/>
    <n v="6.22"/>
    <n v="116.64000000000001"/>
  </r>
  <r>
    <n v="6918"/>
    <n v="89992"/>
    <s v="Bobby Myers"/>
    <s v="Express Road Cargo"/>
    <x v="0"/>
    <x v="0"/>
    <s v="Critical"/>
    <s v="Pinot Noir"/>
    <x v="0"/>
    <x v="2"/>
    <s v="JCB N¬∞21 Brut Cremant de Bourgogne"/>
    <s v="Standard Size Crate"/>
    <s v="Cairns"/>
    <x v="403"/>
    <d v="2012-12-11T00:00:00"/>
    <n v="17"/>
    <n v="0.05"/>
    <n v="2.08"/>
    <n v="2.56"/>
    <n v="35.36"/>
  </r>
  <r>
    <n v="6919"/>
    <n v="88422"/>
    <s v="Kenneth George"/>
    <s v="Express Road Cargo"/>
    <x v="0"/>
    <x v="3"/>
    <s v="High"/>
    <s v="Sangiovese"/>
    <x v="0"/>
    <x v="2"/>
    <s v="Jean-Baptiste Adam Les Natures Cremant d'Alsace Brut"/>
    <s v="Full Container"/>
    <s v="Broken Hill"/>
    <x v="254"/>
    <d v="2011-07-23T00:00:00"/>
    <n v="5"/>
    <n v="0.09"/>
    <n v="2.78"/>
    <n v="0.97"/>
    <n v="13.899999999999999"/>
  </r>
  <r>
    <n v="6920"/>
    <n v="86388"/>
    <s v="Terry Martin"/>
    <s v="Express Road Cargo"/>
    <x v="1"/>
    <x v="1"/>
    <s v="High"/>
    <s v="Sauvignon Blanc"/>
    <x v="0"/>
    <x v="2"/>
    <s v="Lincourt Courtney's Chardonnay 2012"/>
    <s v="Large Crate"/>
    <s v="Port Lincoln"/>
    <x v="791"/>
    <d v="2011-12-26T00:00:00"/>
    <n v="7"/>
    <n v="0.01"/>
    <n v="195.99"/>
    <n v="8.99"/>
    <n v="1371.93"/>
  </r>
  <r>
    <n v="6921"/>
    <n v="86781"/>
    <s v="Christopher Gordon"/>
    <s v="Express Road Cargo"/>
    <x v="1"/>
    <x v="1"/>
    <s v="Critical"/>
    <s v="Chardonnay"/>
    <x v="0"/>
    <x v="2"/>
    <s v="Robert Oatley Sauvignon Blanc 2013"/>
    <s v="Standard Size Crate"/>
    <s v="Ballarat"/>
    <x v="492"/>
    <d v="2013-02-18T00:00:00"/>
    <n v="5"/>
    <n v="0.01"/>
    <n v="31.78"/>
    <n v="1.99"/>
    <n v="158.9"/>
  </r>
  <r>
    <n v="6922"/>
    <n v="86781"/>
    <s v="Christopher Gordon"/>
    <s v="Express Road Cargo"/>
    <x v="0"/>
    <x v="1"/>
    <s v="Critical"/>
    <s v="Merlot"/>
    <x v="0"/>
    <x v="2"/>
    <s v="Roederer Estate Brut"/>
    <s v="Loose Wrap"/>
    <s v="Hamilton"/>
    <x v="492"/>
    <d v="2013-02-19T00:00:00"/>
    <n v="5"/>
    <n v="0.02"/>
    <n v="28.28"/>
    <n v="13.99"/>
    <n v="141.4"/>
  </r>
  <r>
    <n v="6923"/>
    <n v="85978"/>
    <s v="Kathy Jenkins"/>
    <s v="Road Cargo"/>
    <x v="0"/>
    <x v="1"/>
    <s v="Medium"/>
    <s v="Malbec"/>
    <x v="0"/>
    <x v="2"/>
    <s v="Roederer Estate L'Ermitage 2007"/>
    <s v="Mini Crate"/>
    <s v="Burnie"/>
    <x v="1361"/>
    <d v="2013-11-14T00:00:00"/>
    <n v="9"/>
    <n v="0.01"/>
    <n v="64.650000000000006"/>
    <n v="35"/>
    <n v="581.85"/>
  </r>
  <r>
    <n v="6924"/>
    <n v="89889"/>
    <s v="Christopher Wells"/>
    <s v="Express Road Cargo"/>
    <x v="0"/>
    <x v="2"/>
    <s v="Critical"/>
    <s v="Malbec"/>
    <x v="0"/>
    <x v="2"/>
    <s v="Roederer Estate L'Ermitage 2007"/>
    <s v="Full Container"/>
    <s v="Freemantle"/>
    <x v="170"/>
    <d v="2012-10-23T00:00:00"/>
    <n v="5"/>
    <n v="7.0000000000000007E-2"/>
    <n v="3.98"/>
    <n v="2.97"/>
    <n v="19.899999999999999"/>
  </r>
  <r>
    <n v="6925"/>
    <n v="87938"/>
    <s v="Jose Rivera"/>
    <s v="Express Road Cargo"/>
    <x v="1"/>
    <x v="0"/>
    <s v="High"/>
    <s v="Reisling"/>
    <x v="0"/>
    <x v="2"/>
    <s v="Robert Oatley Signature Chardonnay 2013"/>
    <s v="Large Crate"/>
    <s v="Mackay"/>
    <x v="546"/>
    <d v="2011-12-18T00:00:00"/>
    <n v="16"/>
    <n v="0.05"/>
    <n v="155.99"/>
    <n v="3.9"/>
    <n v="2495.84"/>
  </r>
  <r>
    <n v="6926"/>
    <n v="88919"/>
    <s v="John Mendoza"/>
    <s v="Express Road Cargo"/>
    <x v="1"/>
    <x v="1"/>
    <s v="Not Specified"/>
    <s v="Pinot Gris"/>
    <x v="0"/>
    <x v="2"/>
    <s v="Angeline Sauvignon Blanc 2014"/>
    <s v="Loose Wrap"/>
    <s v="Port Adelaide"/>
    <x v="266"/>
    <d v="2013-05-31T00:00:00"/>
    <n v="16"/>
    <n v="0.03"/>
    <n v="28.99"/>
    <n v="8.59"/>
    <n v="463.84"/>
  </r>
  <r>
    <n v="6927"/>
    <n v="88919"/>
    <s v="Kevin Richardson"/>
    <s v="Express Road Cargo"/>
    <x v="2"/>
    <x v="1"/>
    <s v="Not Specified"/>
    <s v="Cremant"/>
    <x v="0"/>
    <x v="2"/>
    <s v="Marques de Caceres Rioja Rosado 2014"/>
    <s v="Loose Wrap"/>
    <s v="Canberra"/>
    <x v="266"/>
    <d v="2013-06-02T00:00:00"/>
    <n v="12"/>
    <n v="0"/>
    <n v="9.77"/>
    <n v="6.02"/>
    <n v="117.24"/>
  </r>
  <r>
    <n v="6928"/>
    <n v="87710"/>
    <s v="Johnny Stephens"/>
    <s v="Express Road Cargo"/>
    <x v="0"/>
    <x v="2"/>
    <s v="High"/>
    <s v="Zinfandel"/>
    <x v="0"/>
    <x v="2"/>
    <s v="Simonnet-Febvre Cremant de Bourgogne Blanc"/>
    <s v="Large Crate"/>
    <s v="Busseltol"/>
    <x v="1362"/>
    <d v="2011-03-29T00:00:00"/>
    <n v="1"/>
    <n v="0.08"/>
    <n v="67.84"/>
    <n v="0.99"/>
    <n v="67.84"/>
  </r>
  <r>
    <n v="6929"/>
    <n v="87710"/>
    <s v="Joyce Kelley"/>
    <s v="Express Road Cargo"/>
    <x v="2"/>
    <x v="2"/>
    <s v="High"/>
    <s v="Champagne"/>
    <x v="0"/>
    <x v="2"/>
    <s v="La Playa Estate Cabernet Sauvignon Rose 2015"/>
    <s v="Mini Crate"/>
    <s v="Rockingham"/>
    <x v="1362"/>
    <d v="2011-04-01T00:00:00"/>
    <n v="8"/>
    <n v="0.04"/>
    <n v="276.2"/>
    <n v="24.49"/>
    <n v="2209.6"/>
  </r>
  <r>
    <n v="6930"/>
    <n v="88365"/>
    <s v="Donald Frazier"/>
    <s v="Express Road Cargo"/>
    <x v="0"/>
    <x v="1"/>
    <s v="Critical"/>
    <s v="Cabernet Sauvignon"/>
    <x v="0"/>
    <x v="2"/>
    <s v="Roederer Estate Brut"/>
    <s v="Large Crate"/>
    <s v="Benalla"/>
    <x v="420"/>
    <d v="2012-03-23T00:00:00"/>
    <n v="13"/>
    <n v="0.08"/>
    <n v="2.61"/>
    <n v="0.5"/>
    <n v="33.93"/>
  </r>
  <r>
    <n v="6931"/>
    <n v="88961"/>
    <s v="Shawn Medina"/>
    <s v="Express Road Cargo"/>
    <x v="2"/>
    <x v="3"/>
    <s v="Low"/>
    <s v="Cremant"/>
    <x v="0"/>
    <x v="2"/>
    <s v="Pietradolce Etna Rosato 2014"/>
    <s v="Standard Size Crate"/>
    <s v="Broken Hill"/>
    <x v="557"/>
    <d v="2012-05-31T00:00:00"/>
    <n v="18"/>
    <n v="0.03"/>
    <n v="12.22"/>
    <n v="2.85"/>
    <n v="219.96"/>
  </r>
  <r>
    <n v="6932"/>
    <n v="88961"/>
    <s v="Shawn Medina"/>
    <s v="Express Road Cargo"/>
    <x v="0"/>
    <x v="3"/>
    <s v="Low"/>
    <s v="Pinot Noir"/>
    <x v="0"/>
    <x v="2"/>
    <s v="Sutter Home Pink Moscato"/>
    <s v="Large Crate"/>
    <s v="Grafton"/>
    <x v="557"/>
    <d v="2012-05-31T00:00:00"/>
    <n v="11"/>
    <n v="0.02"/>
    <n v="6.48"/>
    <n v="5.84"/>
    <n v="71.28"/>
  </r>
  <r>
    <n v="6933"/>
    <n v="86452"/>
    <s v="Sean Murphy"/>
    <s v="Road Cargo"/>
    <x v="0"/>
    <x v="3"/>
    <s v="High"/>
    <s v="Cabernet Sauvignon"/>
    <x v="0"/>
    <x v="2"/>
    <s v="Louis Roederer Cristal Brut with Gift Box 2007"/>
    <s v="Large Crate"/>
    <s v="Newcastle"/>
    <x v="886"/>
    <d v="2013-04-02T00:00:00"/>
    <n v="6"/>
    <n v="0.09"/>
    <n v="11.5"/>
    <n v="7.19"/>
    <n v="69"/>
  </r>
  <r>
    <n v="6934"/>
    <n v="86452"/>
    <s v="Sean Murphy"/>
    <s v="Express Road Cargo"/>
    <x v="1"/>
    <x v="3"/>
    <s v="High"/>
    <s v="Chardonnay"/>
    <x v="0"/>
    <x v="2"/>
    <s v="Angeline Sauvignon Blanc 2014"/>
    <s v="Large Crate"/>
    <s v="Campbeltown"/>
    <x v="886"/>
    <d v="2013-04-02T00:00:00"/>
    <n v="4"/>
    <n v="0.1"/>
    <n v="100.97"/>
    <n v="7.18"/>
    <n v="403.88"/>
  </r>
  <r>
    <n v="6935"/>
    <n v="86452"/>
    <s v="Sean Murphy"/>
    <s v="Express Road Cargo"/>
    <x v="1"/>
    <x v="3"/>
    <s v="High"/>
    <s v="Pinot Gris"/>
    <x v="0"/>
    <x v="2"/>
    <s v="The White Knight Sauvignon Blanc 2014"/>
    <s v="Large Crate"/>
    <s v="Cessnock"/>
    <x v="886"/>
    <d v="2013-04-02T00:00:00"/>
    <n v="6"/>
    <n v="7.0000000000000007E-2"/>
    <n v="99.99"/>
    <n v="19.989999999999998"/>
    <n v="599.93999999999994"/>
  </r>
  <r>
    <n v="6936"/>
    <n v="89152"/>
    <s v="Daniel Larson"/>
    <s v="Express Road Cargo"/>
    <x v="0"/>
    <x v="3"/>
    <s v="Medium"/>
    <s v="Pinot Noir"/>
    <x v="0"/>
    <x v="2"/>
    <s v="Barnard Griffin Rose of Sangiovese 2014"/>
    <s v="Large Crate"/>
    <s v="Dubbo"/>
    <x v="246"/>
    <d v="2013-03-13T00:00:00"/>
    <n v="11"/>
    <n v="0.02"/>
    <n v="43.41"/>
    <n v="2.99"/>
    <n v="477.51"/>
  </r>
  <r>
    <n v="6937"/>
    <n v="89152"/>
    <s v="Daniel Larson"/>
    <s v="Express Road Cargo"/>
    <x v="0"/>
    <x v="3"/>
    <s v="Medium"/>
    <s v="Shiraz"/>
    <x v="0"/>
    <x v="2"/>
    <s v="Moet &amp; Chandon Imperial"/>
    <s v="Large Crate"/>
    <s v="Penrith"/>
    <x v="246"/>
    <d v="2013-03-13T00:00:00"/>
    <n v="5"/>
    <n v="0.05"/>
    <n v="7.35"/>
    <n v="5.96"/>
    <n v="36.75"/>
  </r>
  <r>
    <n v="6938"/>
    <n v="87102"/>
    <s v="Karen Schmidt"/>
    <s v="Express Road Cargo"/>
    <x v="1"/>
    <x v="3"/>
    <s v="Low"/>
    <s v="Chardonnay"/>
    <x v="0"/>
    <x v="2"/>
    <s v="Cloudy Bay Sauvignon Blanc 2015"/>
    <s v="Large Crate"/>
    <s v="Orange"/>
    <x v="1284"/>
    <d v="2013-04-27T00:00:00"/>
    <n v="10"/>
    <n v="7.0000000000000007E-2"/>
    <n v="77.510000000000005"/>
    <n v="4"/>
    <n v="775.1"/>
  </r>
  <r>
    <n v="6939"/>
    <n v="87102"/>
    <s v="Karen Schmidt"/>
    <s v="Express Road Cargo"/>
    <x v="0"/>
    <x v="3"/>
    <s v="Low"/>
    <s v="Malbec"/>
    <x v="0"/>
    <x v="2"/>
    <s v="Langlois Chateau Cremant de Loire Brut"/>
    <s v="Full Container"/>
    <s v="Armidale"/>
    <x v="1284"/>
    <d v="2013-04-28T00:00:00"/>
    <n v="1"/>
    <n v="0.05"/>
    <n v="4.84"/>
    <n v="0.71"/>
    <n v="4.84"/>
  </r>
  <r>
    <n v="6940"/>
    <n v="86941"/>
    <s v="Justin Lynch"/>
    <s v="Express Road Cargo"/>
    <x v="1"/>
    <x v="1"/>
    <s v="High"/>
    <s v="Pinot Gris"/>
    <x v="0"/>
    <x v="2"/>
    <s v="Los Vascos Sauvignon Blanc 2015"/>
    <s v="Large Crate"/>
    <s v="Port Adelaide"/>
    <x v="22"/>
    <d v="2012-09-05T00:00:00"/>
    <n v="11"/>
    <n v="0.01"/>
    <n v="99.99"/>
    <n v="19.989999999999998"/>
    <n v="1099.8899999999999"/>
  </r>
  <r>
    <n v="6941"/>
    <n v="86941"/>
    <s v="Justin Lynch"/>
    <s v="Road Cargo"/>
    <x v="2"/>
    <x v="1"/>
    <s v="High"/>
    <s v="Sangiovese Rose"/>
    <x v="0"/>
    <x v="2"/>
    <s v="Barnard Griffin Rose of Sangiovese 2014"/>
    <s v="Full Container"/>
    <s v="Port Adelaide"/>
    <x v="22"/>
    <d v="2012-09-05T00:00:00"/>
    <n v="22"/>
    <n v="0.1"/>
    <n v="12.07"/>
    <n v="6.2"/>
    <n v="265.54000000000002"/>
  </r>
  <r>
    <n v="6942"/>
    <n v="87078"/>
    <s v="Antonio James"/>
    <s v="Road Cargo"/>
    <x v="1"/>
    <x v="1"/>
    <s v="Not Specified"/>
    <s v="Chardonnay"/>
    <x v="0"/>
    <x v="2"/>
    <s v="Mercer Canyons Chardonnay 2013"/>
    <s v="Large Crate"/>
    <s v="Bendigo"/>
    <x v="361"/>
    <d v="2010-07-01T00:00:00"/>
    <n v="17"/>
    <n v="0.02"/>
    <n v="30.98"/>
    <n v="6.5"/>
    <n v="526.66"/>
  </r>
  <r>
    <n v="6943"/>
    <n v="86685"/>
    <s v="Peter Gonzalez"/>
    <s v="Express Road Cargo"/>
    <x v="0"/>
    <x v="2"/>
    <s v="High"/>
    <s v="Cabernet Sauvignon"/>
    <x v="0"/>
    <x v="2"/>
    <s v="Bertani Bertarose 2014"/>
    <s v="Large Crate"/>
    <s v="Rockingham"/>
    <x v="249"/>
    <d v="2013-09-16T00:00:00"/>
    <n v="2"/>
    <n v="0.1"/>
    <n v="8.69"/>
    <n v="2.99"/>
    <n v="17.38"/>
  </r>
  <r>
    <n v="6944"/>
    <n v="86685"/>
    <s v="Jeremy Nichols"/>
    <s v="Express Road Cargo"/>
    <x v="0"/>
    <x v="2"/>
    <s v="High"/>
    <s v="Shiraz"/>
    <x v="0"/>
    <x v="2"/>
    <s v="Dopff &amp; Irion Cremant Rose Brut"/>
    <s v="Large Crate"/>
    <s v="Rockingham"/>
    <x v="249"/>
    <d v="2013-09-16T00:00:00"/>
    <n v="10"/>
    <n v="0.06"/>
    <n v="40.98"/>
    <n v="5.33"/>
    <n v="409.79999999999995"/>
  </r>
  <r>
    <n v="6945"/>
    <n v="86685"/>
    <s v="Larry Armstrong"/>
    <s v="Express Road Cargo"/>
    <x v="0"/>
    <x v="1"/>
    <s v="High"/>
    <s v="Merlot"/>
    <x v="0"/>
    <x v="2"/>
    <s v="Dom Perignon 2006"/>
    <s v="Full Container"/>
    <s v="Canberra"/>
    <x v="249"/>
    <d v="2013-09-16T00:00:00"/>
    <n v="9"/>
    <n v="0.03"/>
    <n v="2.2799999999999998"/>
    <n v="5.2"/>
    <n v="20.52"/>
  </r>
  <r>
    <n v="6946"/>
    <n v="87377"/>
    <s v="Ryan Davis"/>
    <s v="Express Road Cargo"/>
    <x v="2"/>
    <x v="1"/>
    <s v="Medium"/>
    <s v="Cremant"/>
    <x v="0"/>
    <x v="2"/>
    <s v="Chateau D'Aqueria Tavel Rose 2013"/>
    <s v="Large Crate"/>
    <s v="Ararat"/>
    <x v="251"/>
    <d v="2013-06-15T00:00:00"/>
    <n v="6"/>
    <n v="0.09"/>
    <n v="4.8600000000000003"/>
    <n v="7.1"/>
    <n v="29.160000000000004"/>
  </r>
  <r>
    <n v="6947"/>
    <n v="89572"/>
    <s v="George Peters"/>
    <s v="Express Road Cargo"/>
    <x v="0"/>
    <x v="1"/>
    <s v="Low"/>
    <s v="Sangiovese"/>
    <x v="0"/>
    <x v="2"/>
    <s v="Locations by Dave Phinney F Rose"/>
    <s v="Large Crate"/>
    <s v="Hobart"/>
    <x v="1241"/>
    <d v="2010-08-08T00:00:00"/>
    <n v="18"/>
    <n v="0.01"/>
    <n v="20.48"/>
    <n v="6.32"/>
    <n v="368.64"/>
  </r>
  <r>
    <n v="6948"/>
    <n v="89572"/>
    <s v="George Peters"/>
    <s v="Express Road Cargo"/>
    <x v="0"/>
    <x v="1"/>
    <s v="Low"/>
    <s v="Sangiovese"/>
    <x v="0"/>
    <x v="2"/>
    <s v="Domaine Lafond Roc-Epine Tavel Rose 2014"/>
    <s v="Full Container"/>
    <s v="Devonport"/>
    <x v="1241"/>
    <d v="2010-08-11T00:00:00"/>
    <n v="12"/>
    <n v="0.09"/>
    <n v="1.86"/>
    <n v="2.58"/>
    <n v="22.32"/>
  </r>
  <r>
    <n v="6949"/>
    <n v="89572"/>
    <s v="George Peters"/>
    <s v="Express Road Cargo"/>
    <x v="1"/>
    <x v="1"/>
    <s v="Low"/>
    <s v="Sauvignon Blanc"/>
    <x v="0"/>
    <x v="2"/>
    <s v="Los Vascos Sauvignon Blanc 2015"/>
    <s v="Large Crate"/>
    <s v="Hobart"/>
    <x v="1241"/>
    <d v="2010-08-11T00:00:00"/>
    <n v="17"/>
    <n v="0.08"/>
    <n v="205.99"/>
    <n v="2.5"/>
    <n v="3501.83"/>
  </r>
  <r>
    <n v="6950"/>
    <n v="87652"/>
    <s v="Russell Powell"/>
    <s v="Express Road Cargo"/>
    <x v="2"/>
    <x v="2"/>
    <s v="Low"/>
    <s v="Champagne"/>
    <x v="0"/>
    <x v="2"/>
    <s v="Domaine Lafage Miraflors Rose 2013"/>
    <s v="Large Crate"/>
    <s v="Perth"/>
    <x v="871"/>
    <d v="2010-11-04T00:00:00"/>
    <n v="12"/>
    <n v="0.04"/>
    <n v="4.1399999999999997"/>
    <n v="6.6"/>
    <n v="49.679999999999993"/>
  </r>
  <r>
    <n v="6951"/>
    <n v="87668"/>
    <s v="Russell Powell"/>
    <s v="Express Road Cargo"/>
    <x v="1"/>
    <x v="2"/>
    <s v="Low"/>
    <s v="Reisling"/>
    <x v="0"/>
    <x v="2"/>
    <s v="Giesen Sauvignon Blanc 2014"/>
    <s v="Large Crate"/>
    <s v="Busseltol"/>
    <x v="699"/>
    <d v="2013-11-04T00:00:00"/>
    <n v="29"/>
    <n v="0.01"/>
    <n v="65.989999999999995"/>
    <n v="8.99"/>
    <n v="1913.7099999999998"/>
  </r>
  <r>
    <n v="6952"/>
    <n v="88200"/>
    <s v="Christine White"/>
    <s v="Express Road Cargo"/>
    <x v="0"/>
    <x v="1"/>
    <s v="Critical"/>
    <s v="Cabernet Sauvignon"/>
    <x v="0"/>
    <x v="2"/>
    <s v="Belle Glos Oeil de Perdrix Pinot Noir Blanc 2014"/>
    <s v="Large Crate"/>
    <s v="Adelaide"/>
    <x v="737"/>
    <d v="2013-02-12T00:00:00"/>
    <n v="8"/>
    <n v="0.02"/>
    <n v="6.48"/>
    <n v="9.68"/>
    <n v="51.84"/>
  </r>
  <r>
    <n v="6953"/>
    <n v="86396"/>
    <s v="Kevin Castillo"/>
    <s v="Air Cargo"/>
    <x v="2"/>
    <x v="0"/>
    <s v="High"/>
    <s v="Champagne"/>
    <x v="0"/>
    <x v="2"/>
    <s v="Bertani Bertarose 2014"/>
    <s v="Small Crate"/>
    <s v="Palmerston"/>
    <x v="673"/>
    <d v="2013-09-06T00:00:00"/>
    <n v="23"/>
    <n v="7.0000000000000007E-2"/>
    <n v="286.85000000000002"/>
    <n v="61.76"/>
    <n v="6597.55"/>
  </r>
  <r>
    <n v="6954"/>
    <n v="86396"/>
    <s v="Terry Martin"/>
    <s v="Express Road Cargo"/>
    <x v="0"/>
    <x v="1"/>
    <s v="High"/>
    <s v="Merlot"/>
    <x v="0"/>
    <x v="2"/>
    <s v="Schramsberg Cremant Demi-Sec 2011"/>
    <s v="Large Crate"/>
    <s v="Adelaide"/>
    <x v="673"/>
    <d v="2013-09-05T00:00:00"/>
    <n v="13"/>
    <n v="0.01"/>
    <n v="12.28"/>
    <n v="5.09"/>
    <n v="159.63999999999999"/>
  </r>
  <r>
    <n v="6955"/>
    <n v="90295"/>
    <s v="Annie Boyd"/>
    <s v="Air Cargo"/>
    <x v="2"/>
    <x v="2"/>
    <s v="Critical"/>
    <s v="Grenache Rose"/>
    <x v="0"/>
    <x v="2"/>
    <s v="Chateau d'Esclans Garrus Rose 2013"/>
    <s v="Small Crate"/>
    <s v="Busseltol"/>
    <x v="51"/>
    <d v="2013-08-16T00:00:00"/>
    <n v="23"/>
    <n v="0.04"/>
    <n v="70.98"/>
    <n v="26.85"/>
    <n v="1632.5400000000002"/>
  </r>
  <r>
    <n v="6956"/>
    <n v="90295"/>
    <s v="Annie Boyd"/>
    <s v="Express Road Cargo"/>
    <x v="0"/>
    <x v="2"/>
    <s v="Critical"/>
    <s v="Malbec"/>
    <x v="0"/>
    <x v="2"/>
    <s v="Belle Glos Oeil de Perdrix Pinot Noir Blanc 2014"/>
    <s v="Large Crate"/>
    <s v="Perth"/>
    <x v="51"/>
    <d v="2013-08-15T00:00:00"/>
    <n v="16"/>
    <n v="0.03"/>
    <n v="40.99"/>
    <n v="17.48"/>
    <n v="655.84"/>
  </r>
  <r>
    <n v="6957"/>
    <n v="90876"/>
    <s v="Lawrence Lee"/>
    <s v="Express Road Cargo"/>
    <x v="1"/>
    <x v="3"/>
    <s v="Critical"/>
    <s v="Chardonnay"/>
    <x v="0"/>
    <x v="2"/>
    <s v="Leeuwin Estate Art Series Chardonnay 2012"/>
    <s v="Standard Size Crate"/>
    <s v="Penrith"/>
    <x v="1113"/>
    <d v="2011-08-06T00:00:00"/>
    <n v="20"/>
    <n v="0.01"/>
    <n v="17.48"/>
    <n v="1.99"/>
    <n v="349.6"/>
  </r>
  <r>
    <n v="6958"/>
    <n v="91274"/>
    <s v="Andrea Chavez"/>
    <s v="Express Road Cargo"/>
    <x v="0"/>
    <x v="2"/>
    <s v="High"/>
    <s v="Zinfandel"/>
    <x v="0"/>
    <x v="2"/>
    <s v="Domaine Lafage Miraflors Rose 2013"/>
    <s v="Large Crate"/>
    <s v="Freemantle"/>
    <x v="1363"/>
    <d v="2012-11-23T00:00:00"/>
    <n v="28"/>
    <n v="7.0000000000000007E-2"/>
    <n v="3.81"/>
    <n v="4.83"/>
    <n v="106.68"/>
  </r>
  <r>
    <n v="6959"/>
    <n v="85942"/>
    <s v="Billy Alvarez"/>
    <s v="Road Cargo"/>
    <x v="0"/>
    <x v="3"/>
    <s v="Not Specified"/>
    <s v="Sangiovese"/>
    <x v="0"/>
    <x v="2"/>
    <s v="Chateau de Campuget Costieres de Nimes Tradition Rose 2015"/>
    <s v="Large Crate"/>
    <s v="Wollongong"/>
    <x v="1025"/>
    <d v="2012-08-18T00:00:00"/>
    <n v="5"/>
    <n v="0.1"/>
    <n v="10.91"/>
    <n v="2.99"/>
    <n v="54.55"/>
  </r>
  <r>
    <n v="6960"/>
    <n v="89629"/>
    <s v="Roy Peters"/>
    <s v="Road Cargo"/>
    <x v="1"/>
    <x v="0"/>
    <s v="Critical"/>
    <s v="Reisling"/>
    <x v="0"/>
    <x v="2"/>
    <s v="Robert Oatley Sauvignon Blanc 2013"/>
    <s v="Standard Size Crate"/>
    <s v="Darwin"/>
    <x v="1218"/>
    <d v="2013-07-17T00:00:00"/>
    <n v="7"/>
    <n v="0.08"/>
    <n v="10.01"/>
    <n v="1.99"/>
    <n v="70.069999999999993"/>
  </r>
  <r>
    <n v="6961"/>
    <n v="89629"/>
    <s v="Sean Williamson"/>
    <s v="Express Road Cargo"/>
    <x v="0"/>
    <x v="0"/>
    <s v="Critical"/>
    <s v="Merlot"/>
    <x v="0"/>
    <x v="2"/>
    <s v="Laurent-Perrier Brut Rose"/>
    <s v="Large Crate"/>
    <s v="Palmerston"/>
    <x v="1218"/>
    <d v="2013-07-18T00:00:00"/>
    <n v="16"/>
    <n v="0"/>
    <n v="16.739999999999998"/>
    <n v="5.08"/>
    <n v="267.83999999999997"/>
  </r>
  <r>
    <n v="6962"/>
    <n v="89629"/>
    <s v="Sean Williamson"/>
    <s v="Express Road Cargo"/>
    <x v="0"/>
    <x v="0"/>
    <s v="Critical"/>
    <s v="Merlot"/>
    <x v="0"/>
    <x v="2"/>
    <s v="La Playa Estate Cabernet Sauvignon Rose 2015"/>
    <s v="Large Crate"/>
    <s v="Darwin"/>
    <x v="1218"/>
    <d v="2013-07-19T00:00:00"/>
    <n v="4"/>
    <n v="0"/>
    <n v="59.78"/>
    <n v="10.29"/>
    <n v="239.12"/>
  </r>
  <r>
    <n v="6963"/>
    <n v="86671"/>
    <s v="Anthony Hunt"/>
    <s v="Road Cargo"/>
    <x v="0"/>
    <x v="1"/>
    <s v="High"/>
    <s v="Shiraz"/>
    <x v="0"/>
    <x v="2"/>
    <s v="La Playa Estate Cabernet Sauvignon Rose 2015"/>
    <s v="Full Container"/>
    <s v="Frankston"/>
    <x v="1058"/>
    <d v="2011-10-02T00:00:00"/>
    <n v="20"/>
    <n v="0.03"/>
    <n v="2.94"/>
    <n v="0.7"/>
    <n v="58.8"/>
  </r>
  <r>
    <n v="6964"/>
    <n v="88317"/>
    <s v="Ralph Hicks"/>
    <s v="Express Road Cargo"/>
    <x v="1"/>
    <x v="1"/>
    <s v="Low"/>
    <s v="Pinot Gris"/>
    <x v="0"/>
    <x v="2"/>
    <s v="Los Vascos Sauvignon Blanc 2015"/>
    <s v="Large Crate"/>
    <s v="Mount Gambier"/>
    <x v="35"/>
    <d v="2013-08-11T00:00:00"/>
    <n v="22"/>
    <n v="0.03"/>
    <n v="19.98"/>
    <n v="4"/>
    <n v="439.56"/>
  </r>
  <r>
    <n v="6965"/>
    <n v="88317"/>
    <s v="Anthony Wilson"/>
    <s v="Express Road Cargo"/>
    <x v="1"/>
    <x v="1"/>
    <s v="Low"/>
    <s v="Chardonnay"/>
    <x v="0"/>
    <x v="2"/>
    <s v="The White Knight Sauvignon Blanc 2014"/>
    <s v="Large Crate"/>
    <s v="Adelaide"/>
    <x v="35"/>
    <d v="2013-08-14T00:00:00"/>
    <n v="21"/>
    <n v="0.06"/>
    <n v="10.97"/>
    <n v="6.5"/>
    <n v="230.37"/>
  </r>
  <r>
    <n v="6966"/>
    <n v="91415"/>
    <s v="Bobby Smith"/>
    <s v="Express Road Cargo"/>
    <x v="0"/>
    <x v="1"/>
    <s v="Not Specified"/>
    <s v="Malbec"/>
    <x v="0"/>
    <x v="2"/>
    <s v="Sutter Home Pink Moscato"/>
    <s v="Large Crate"/>
    <s v="Bendigo"/>
    <x v="787"/>
    <d v="2010-06-21T00:00:00"/>
    <n v="14"/>
    <n v="0.04"/>
    <n v="3.08"/>
    <n v="0.99"/>
    <n v="43.120000000000005"/>
  </r>
  <r>
    <n v="6967"/>
    <n v="91415"/>
    <s v="Bobby Smith"/>
    <s v="Express Road Cargo"/>
    <x v="0"/>
    <x v="1"/>
    <s v="Not Specified"/>
    <s v="Pinot Noir"/>
    <x v="0"/>
    <x v="2"/>
    <s v="Jean-Baptiste Adam Les Natures Cremant d'Alsace Brut"/>
    <s v="Full Container"/>
    <s v="Melbourne"/>
    <x v="787"/>
    <d v="2010-06-21T00:00:00"/>
    <n v="18"/>
    <n v="0.1"/>
    <n v="2.78"/>
    <n v="1.25"/>
    <n v="50.04"/>
  </r>
  <r>
    <n v="6968"/>
    <n v="89131"/>
    <s v="Joyce Mason"/>
    <s v="Express Road Cargo"/>
    <x v="0"/>
    <x v="3"/>
    <s v="High"/>
    <s v="Zinfandel"/>
    <x v="0"/>
    <x v="2"/>
    <s v="Roederer Estate Brut"/>
    <s v="Large Crate"/>
    <s v="Campbeltown"/>
    <x v="1364"/>
    <d v="2011-01-23T00:00:00"/>
    <n v="3"/>
    <n v="0.08"/>
    <n v="5.98"/>
    <n v="5.15"/>
    <n v="17.940000000000001"/>
  </r>
  <r>
    <n v="6969"/>
    <n v="87282"/>
    <s v="Kathy Graham"/>
    <s v="Air Cargo"/>
    <x v="1"/>
    <x v="2"/>
    <s v="Critical"/>
    <s v="Pinot Gris"/>
    <x v="0"/>
    <x v="2"/>
    <s v="St. Supery Sauvignon Blanc 2015"/>
    <s v="Small Crate"/>
    <s v="Mandurah"/>
    <x v="35"/>
    <d v="2013-08-10T00:00:00"/>
    <n v="15"/>
    <n v="0.09"/>
    <n v="400.97"/>
    <n v="48.26"/>
    <n v="6014.55"/>
  </r>
  <r>
    <n v="6970"/>
    <n v="90644"/>
    <s v="William Fisher"/>
    <s v="Air Cargo"/>
    <x v="1"/>
    <x v="3"/>
    <s v="Critical"/>
    <s v="Pinot Gris"/>
    <x v="0"/>
    <x v="2"/>
    <s v="Dog Point Vineyard Sauvignon Blanc 2014"/>
    <s v="Extra Large Crate"/>
    <s v="Liverpool"/>
    <x v="659"/>
    <d v="2013-03-07T00:00:00"/>
    <n v="11"/>
    <n v="0.06"/>
    <n v="449.99"/>
    <n v="49"/>
    <n v="4949.8900000000003"/>
  </r>
  <r>
    <n v="6971"/>
    <n v="90644"/>
    <s v="William Fisher"/>
    <s v="Express Road Cargo"/>
    <x v="0"/>
    <x v="3"/>
    <s v="Critical"/>
    <s v="Merlot"/>
    <x v="0"/>
    <x v="2"/>
    <s v="Miraval Rose 2014"/>
    <s v="Standard Size Crate"/>
    <s v="Newcastle"/>
    <x v="659"/>
    <d v="2013-03-06T00:00:00"/>
    <n v="4"/>
    <n v="0.03"/>
    <n v="21.38"/>
    <n v="8.99"/>
    <n v="85.52"/>
  </r>
  <r>
    <n v="6972"/>
    <n v="86468"/>
    <s v="Christopher Stone"/>
    <s v="Express Road Cargo"/>
    <x v="0"/>
    <x v="1"/>
    <s v="Not Specified"/>
    <s v="Pinot Noir"/>
    <x v="0"/>
    <x v="2"/>
    <s v="Roederer Estate L'Ermitage 2007"/>
    <s v="Full Container"/>
    <s v="Launceston"/>
    <x v="592"/>
    <d v="2011-06-20T00:00:00"/>
    <n v="11"/>
    <n v="0.01"/>
    <n v="5.84"/>
    <n v="1"/>
    <n v="64.239999999999995"/>
  </r>
  <r>
    <n v="6973"/>
    <n v="85851"/>
    <s v="Carlos Miller"/>
    <s v="Express Road Cargo"/>
    <x v="0"/>
    <x v="3"/>
    <s v="Medium"/>
    <s v="Shiraz"/>
    <x v="0"/>
    <x v="2"/>
    <s v="Bertani Bertarose 2014"/>
    <s v="Large Crate"/>
    <s v="Goulburn"/>
    <x v="456"/>
    <d v="2011-12-22T00:00:00"/>
    <n v="7"/>
    <n v="0.08"/>
    <n v="6.48"/>
    <n v="5.74"/>
    <n v="45.36"/>
  </r>
  <r>
    <n v="6974"/>
    <n v="89865"/>
    <s v="Eric Washington"/>
    <s v="Express Road Cargo"/>
    <x v="0"/>
    <x v="2"/>
    <s v="High"/>
    <s v="Cabernet Sauvignon"/>
    <x v="0"/>
    <x v="2"/>
    <s v="Jean-Baptiste Adam Les Natures Cremant d'Alsace Brut"/>
    <s v="Large Crate"/>
    <s v="Albany"/>
    <x v="17"/>
    <d v="2013-10-14T00:00:00"/>
    <n v="5"/>
    <n v="0.01"/>
    <n v="22.38"/>
    <n v="15.1"/>
    <n v="111.89999999999999"/>
  </r>
  <r>
    <n v="6975"/>
    <n v="89860"/>
    <s v="Eric Washington"/>
    <s v="Road Cargo"/>
    <x v="1"/>
    <x v="2"/>
    <s v="High"/>
    <s v="Reisling"/>
    <x v="0"/>
    <x v="2"/>
    <s v="Mercer Canyons Chardonnay 2013"/>
    <s v="Large Crate"/>
    <s v="Albany"/>
    <x v="1051"/>
    <d v="2011-10-16T00:00:00"/>
    <n v="18"/>
    <n v="0"/>
    <n v="30.98"/>
    <n v="6.5"/>
    <n v="557.64"/>
  </r>
  <r>
    <n v="6976"/>
    <n v="89860"/>
    <s v="Eric Washington"/>
    <s v="Express Road Cargo"/>
    <x v="1"/>
    <x v="2"/>
    <s v="High"/>
    <s v="Reisling"/>
    <x v="0"/>
    <x v="2"/>
    <s v="Rombauer Chardonnay 2014"/>
    <s v="Large Crate"/>
    <s v="Busseltol"/>
    <x v="1051"/>
    <d v="2011-10-16T00:00:00"/>
    <n v="5"/>
    <n v="0.09"/>
    <n v="195.99"/>
    <n v="8.99"/>
    <n v="979.95"/>
  </r>
  <r>
    <n v="6977"/>
    <n v="86764"/>
    <s v="Albert Hamilton"/>
    <s v="Express Road Cargo"/>
    <x v="0"/>
    <x v="1"/>
    <s v="Not Specified"/>
    <s v="Pinot Noir"/>
    <x v="0"/>
    <x v="2"/>
    <s v="Pierre Sparr Cremant d'Alsace Reserve Brut Rose"/>
    <s v="Large Crate"/>
    <s v="Canberra"/>
    <x v="1156"/>
    <d v="2013-11-09T00:00:00"/>
    <n v="28"/>
    <n v="0.09"/>
    <n v="31.74"/>
    <n v="12.62"/>
    <n v="888.71999999999991"/>
  </r>
  <r>
    <n v="6978"/>
    <n v="86764"/>
    <s v="Adam Warren"/>
    <s v="Express Road Cargo"/>
    <x v="0"/>
    <x v="1"/>
    <s v="Not Specified"/>
    <s v="Merlot"/>
    <x v="0"/>
    <x v="2"/>
    <s v="Laurent-Perrier Brut Millesime 2006"/>
    <s v="Large Crate"/>
    <s v="Ballarat"/>
    <x v="1156"/>
    <d v="2013-11-09T00:00:00"/>
    <n v="16"/>
    <n v="0.05"/>
    <n v="120.98"/>
    <n v="9.07"/>
    <n v="1935.68"/>
  </r>
  <r>
    <n v="6979"/>
    <n v="90812"/>
    <s v="Joshua Diaz"/>
    <s v="Express Road Cargo"/>
    <x v="0"/>
    <x v="1"/>
    <s v="Low"/>
    <s v="Cabernet Sauvignon"/>
    <x v="0"/>
    <x v="2"/>
    <s v="Schramsberg Cremant Demi-Sec 2011"/>
    <s v="Full Container"/>
    <s v="Port Lincoln"/>
    <x v="685"/>
    <d v="2013-03-11T00:00:00"/>
    <n v="6"/>
    <n v="0.09"/>
    <n v="1.95"/>
    <n v="1.63"/>
    <n v="11.7"/>
  </r>
  <r>
    <n v="6980"/>
    <n v="90966"/>
    <s v="Edward Turner"/>
    <s v="Express Road Cargo"/>
    <x v="0"/>
    <x v="1"/>
    <s v="Not Specified"/>
    <s v="Shiraz"/>
    <x v="0"/>
    <x v="2"/>
    <s v="Belle Glos Oeil de Perdrix Pinot Noir Blanc 2014"/>
    <s v="Large Crate"/>
    <s v="Canberra"/>
    <x v="1348"/>
    <d v="2011-02-07T00:00:00"/>
    <n v="10"/>
    <n v="0.04"/>
    <n v="48.92"/>
    <n v="4.5"/>
    <n v="489.20000000000005"/>
  </r>
  <r>
    <n v="6981"/>
    <n v="90966"/>
    <s v="Edward Turner"/>
    <s v="Express Road Cargo"/>
    <x v="0"/>
    <x v="1"/>
    <s v="Not Specified"/>
    <s v="Merlot"/>
    <x v="0"/>
    <x v="2"/>
    <s v="Marques de Caceres Rioja Rosado 2014"/>
    <s v="Large Crate"/>
    <s v="Canberra"/>
    <x v="1348"/>
    <d v="2011-02-07T00:00:00"/>
    <n v="1"/>
    <n v="0.03"/>
    <n v="8.69"/>
    <n v="2.99"/>
    <n v="8.69"/>
  </r>
  <r>
    <n v="6982"/>
    <n v="88206"/>
    <s v="Stephanie Mccoy"/>
    <s v="Express Road Cargo"/>
    <x v="0"/>
    <x v="2"/>
    <s v="Medium"/>
    <s v="Pinot Noir"/>
    <x v="0"/>
    <x v="2"/>
    <s v="Bollinger Brut Special Cuvee"/>
    <s v="Large Crate"/>
    <s v="Albany"/>
    <x v="422"/>
    <d v="2011-02-25T00:00:00"/>
    <n v="9"/>
    <n v="0.02"/>
    <n v="35.44"/>
    <n v="19.989999999999998"/>
    <n v="318.95999999999998"/>
  </r>
  <r>
    <n v="6983"/>
    <n v="88206"/>
    <s v="Stephen Mccoy"/>
    <s v="Express Road Cargo"/>
    <x v="0"/>
    <x v="2"/>
    <s v="Medium"/>
    <s v="Merlot"/>
    <x v="0"/>
    <x v="2"/>
    <s v="Orin Swift Cellars Fragile Rose 2014"/>
    <s v="Large Crate"/>
    <s v="Rockingham"/>
    <x v="422"/>
    <d v="2011-02-24T00:00:00"/>
    <n v="3"/>
    <n v="0.02"/>
    <n v="17.7"/>
    <n v="9.4700000000000006"/>
    <n v="53.099999999999994"/>
  </r>
  <r>
    <n v="6984"/>
    <n v="88211"/>
    <s v="Sean Meyer"/>
    <s v="Road Cargo"/>
    <x v="1"/>
    <x v="2"/>
    <s v="Medium"/>
    <s v="Sauvignon Blanc"/>
    <x v="0"/>
    <x v="2"/>
    <s v="Lincourt Courtney's Chardonnay 2012"/>
    <s v="Standard Size Crate"/>
    <s v="Geraldton"/>
    <x v="882"/>
    <d v="2013-02-24T00:00:00"/>
    <n v="8"/>
    <n v="0.02"/>
    <n v="9.7799999999999994"/>
    <n v="1.99"/>
    <n v="78.239999999999995"/>
  </r>
  <r>
    <n v="6985"/>
    <n v="88206"/>
    <s v="Gerald Butler"/>
    <s v="Express Road Cargo"/>
    <x v="0"/>
    <x v="1"/>
    <s v="Medium"/>
    <s v="Cabernet Sauvignon"/>
    <x v="0"/>
    <x v="2"/>
    <s v="Roederer Estate L'Ermitage 2007"/>
    <s v="Full Container"/>
    <s v="Canberra"/>
    <x v="422"/>
    <d v="2011-02-25T00:00:00"/>
    <n v="12"/>
    <n v="0.01"/>
    <n v="3.49"/>
    <n v="0.76"/>
    <n v="41.88"/>
  </r>
  <r>
    <n v="6986"/>
    <n v="88206"/>
    <s v="Terry Gutierrez"/>
    <s v="Express Road Cargo"/>
    <x v="0"/>
    <x v="1"/>
    <s v="Medium"/>
    <s v="Cabernet Sauvignon"/>
    <x v="0"/>
    <x v="2"/>
    <s v="Gerard Bertrand Cote des Roses Rose 2014"/>
    <s v="Large Crate"/>
    <s v="Canberra"/>
    <x v="422"/>
    <d v="2011-02-24T00:00:00"/>
    <n v="7"/>
    <n v="0.02"/>
    <n v="6.48"/>
    <n v="9.17"/>
    <n v="45.36"/>
  </r>
  <r>
    <n v="6987"/>
    <n v="87709"/>
    <s v="Richard Riley"/>
    <s v="Express Road Cargo"/>
    <x v="0"/>
    <x v="1"/>
    <s v="Low"/>
    <s v="Shiraz"/>
    <x v="0"/>
    <x v="0"/>
    <s v="Langlois Chateau Cremant de Loire Brut"/>
    <s v="Full Container"/>
    <s v="Mount Gambier"/>
    <x v="1301"/>
    <d v="2013-10-14T00:00:00"/>
    <n v="1"/>
    <n v="0.08"/>
    <n v="2.78"/>
    <n v="0.97"/>
    <n v="2.78"/>
  </r>
  <r>
    <n v="6988"/>
    <n v="87703"/>
    <s v="Clarence Wells"/>
    <s v="Express Road Cargo"/>
    <x v="0"/>
    <x v="2"/>
    <s v="Low"/>
    <s v="Shiraz"/>
    <x v="0"/>
    <x v="0"/>
    <s v="Laurent-Perrier Brut Rose"/>
    <s v="Large Crate"/>
    <s v="Perth"/>
    <x v="744"/>
    <d v="2011-10-15T00:00:00"/>
    <n v="4"/>
    <n v="0.03"/>
    <n v="5.98"/>
    <n v="7.5"/>
    <n v="23.92"/>
  </r>
  <r>
    <n v="6989"/>
    <n v="87703"/>
    <s v="Todd Fernandez"/>
    <s v="Express Road Cargo"/>
    <x v="0"/>
    <x v="1"/>
    <s v="Low"/>
    <s v="Merlot"/>
    <x v="0"/>
    <x v="0"/>
    <s v="Simonnet-Febvre Cremant de Bourgogne Blanc"/>
    <s v="Large Crate"/>
    <s v="Adelaide"/>
    <x v="744"/>
    <d v="2011-10-14T00:00:00"/>
    <n v="22"/>
    <n v="0.04"/>
    <n v="60.22"/>
    <n v="3.5"/>
    <n v="1324.84"/>
  </r>
  <r>
    <n v="6990"/>
    <n v="89582"/>
    <s v="Carol Morris"/>
    <s v="Road Cargo"/>
    <x v="1"/>
    <x v="2"/>
    <s v="Low"/>
    <s v="Chardonnay"/>
    <x v="0"/>
    <x v="0"/>
    <s v="St. Supery Sauvignon Blanc 2015"/>
    <s v="Large Crate"/>
    <s v="Freemantle"/>
    <x v="681"/>
    <d v="2013-02-08T00:00:00"/>
    <n v="4"/>
    <n v="7.0000000000000007E-2"/>
    <n v="85.99"/>
    <n v="2.5"/>
    <n v="343.96"/>
  </r>
  <r>
    <n v="6991"/>
    <n v="89890"/>
    <s v="Christopher Wells"/>
    <s v="Road Cargo"/>
    <x v="0"/>
    <x v="2"/>
    <s v="Medium"/>
    <s v="Shiraz"/>
    <x v="0"/>
    <x v="0"/>
    <s v="Jean-Baptiste Adam Les Natures Cremant d'Alsace Brut"/>
    <s v="Large Crate"/>
    <s v="Perth"/>
    <x v="137"/>
    <d v="2013-08-12T00:00:00"/>
    <n v="4"/>
    <n v="7.0000000000000007E-2"/>
    <n v="4.24"/>
    <n v="5.41"/>
    <n v="16.96"/>
  </r>
  <r>
    <n v="6992"/>
    <n v="91327"/>
    <s v="Jeffrey Webb"/>
    <s v="Air Cargo"/>
    <x v="2"/>
    <x v="2"/>
    <s v="Low"/>
    <s v="Champagne"/>
    <x v="0"/>
    <x v="0"/>
    <s v="Pietradolce Etna Rosato 2014"/>
    <s v="Extra Large Crate"/>
    <s v="Perth"/>
    <x v="749"/>
    <d v="2013-09-19T00:00:00"/>
    <n v="18"/>
    <n v="0.02"/>
    <n v="200.98"/>
    <n v="23.76"/>
    <n v="3617.64"/>
  </r>
  <r>
    <n v="6993"/>
    <n v="86345"/>
    <s v="Ronald White"/>
    <s v="Express Road Cargo"/>
    <x v="0"/>
    <x v="0"/>
    <s v="Low"/>
    <s v="Malbec"/>
    <x v="0"/>
    <x v="0"/>
    <s v="Bollinger Brut Special Cuvee"/>
    <s v="Large Crate"/>
    <s v="Cairns"/>
    <x v="714"/>
    <d v="2013-09-29T00:00:00"/>
    <n v="17"/>
    <n v="0.04"/>
    <n v="8.69"/>
    <n v="2.99"/>
    <n v="147.72999999999999"/>
  </r>
  <r>
    <n v="6994"/>
    <n v="88336"/>
    <s v="Kenneth Wheeler"/>
    <s v="Air Cargo"/>
    <x v="2"/>
    <x v="2"/>
    <s v="Critical"/>
    <s v="Cremant"/>
    <x v="0"/>
    <x v="0"/>
    <s v="Bertani Bertarose 2014"/>
    <s v="Small Crate"/>
    <s v="Busseltol"/>
    <x v="1147"/>
    <d v="2013-01-13T00:00:00"/>
    <n v="3"/>
    <n v="0"/>
    <n v="146.34"/>
    <n v="43.75"/>
    <n v="439.02"/>
  </r>
  <r>
    <n v="6995"/>
    <n v="87578"/>
    <s v="Harold Burns"/>
    <s v="Express Road Cargo"/>
    <x v="0"/>
    <x v="0"/>
    <s v="Medium"/>
    <s v="Sangiovese"/>
    <x v="0"/>
    <x v="0"/>
    <s v="Louis Roederer Cristal Brut with Gift Box 2007"/>
    <s v="Full Container"/>
    <s v="Darwin"/>
    <x v="51"/>
    <d v="2013-08-16T00:00:00"/>
    <n v="5"/>
    <n v="0.05"/>
    <n v="5.58"/>
    <n v="0.7"/>
    <n v="27.9"/>
  </r>
  <r>
    <n v="6996"/>
    <n v="88022"/>
    <s v="Henry Ray"/>
    <s v="Express Road Cargo"/>
    <x v="1"/>
    <x v="0"/>
    <s v="Medium"/>
    <s v="Sauvignon Blanc"/>
    <x v="0"/>
    <x v="0"/>
    <s v="Mercer Canyons Chardonnay 2013"/>
    <s v="Standard Size Crate"/>
    <s v="Darwin"/>
    <x v="967"/>
    <d v="2013-03-27T00:00:00"/>
    <n v="1"/>
    <n v="0.04"/>
    <n v="4.9800000000000004"/>
    <n v="4.32"/>
    <n v="4.9800000000000004"/>
  </r>
  <r>
    <n v="6997"/>
    <n v="88204"/>
    <s v="Shawn Gibson"/>
    <s v="Air Cargo"/>
    <x v="2"/>
    <x v="2"/>
    <s v="Medium"/>
    <s v="Champagne"/>
    <x v="0"/>
    <x v="0"/>
    <s v="Marques de Caceres Rioja Rosado 2014"/>
    <s v="Small Crate"/>
    <s v="Albany"/>
    <x v="424"/>
    <d v="2010-04-07T00:00:00"/>
    <n v="8"/>
    <n v="0.04"/>
    <n v="300.98"/>
    <n v="54.92"/>
    <n v="2407.84"/>
  </r>
  <r>
    <n v="6998"/>
    <n v="89823"/>
    <s v="Douglas Black"/>
    <s v="Air Cargo"/>
    <x v="2"/>
    <x v="1"/>
    <s v="Not Specified"/>
    <s v="Sangiovese Rose"/>
    <x v="0"/>
    <x v="0"/>
    <s v="Domaine Lafond Roc-Epine Tavel Rose 2014"/>
    <s v="Extra Large Crate"/>
    <s v="Canberra"/>
    <x v="231"/>
    <d v="2012-05-07T00:00:00"/>
    <n v="2"/>
    <n v="0.01"/>
    <n v="349.45"/>
    <n v="60"/>
    <n v="698.9"/>
  </r>
  <r>
    <n v="6999"/>
    <n v="91042"/>
    <s v="Ralph Jones"/>
    <s v="Express Road Cargo"/>
    <x v="1"/>
    <x v="0"/>
    <s v="High"/>
    <s v="Pinot Gris"/>
    <x v="0"/>
    <x v="0"/>
    <s v="Grgich Hills Chardonnay 2012"/>
    <s v="Standard Size Crate"/>
    <s v="Darwin"/>
    <x v="56"/>
    <d v="2010-05-09T00:00:00"/>
    <n v="15"/>
    <n v="0.05"/>
    <n v="6.48"/>
    <n v="2.74"/>
    <n v="97.2"/>
  </r>
  <r>
    <n v="7000"/>
    <n v="91042"/>
    <s v="Ralph Jones"/>
    <s v="Express Road Cargo"/>
    <x v="0"/>
    <x v="0"/>
    <s v="High"/>
    <s v="Pinot Noir"/>
    <x v="0"/>
    <x v="0"/>
    <s v="Schramsberg Cremant Demi-Sec 2011"/>
    <s v="Large Crate"/>
    <s v="Darwin"/>
    <x v="56"/>
    <d v="2010-05-10T00:00:00"/>
    <n v="7"/>
    <n v="0.09"/>
    <n v="12.53"/>
    <n v="0.5"/>
    <n v="87.71"/>
  </r>
  <r>
    <n v="7001"/>
    <n v="91048"/>
    <s v="Ralph Jones"/>
    <s v="Express Road Cargo"/>
    <x v="0"/>
    <x v="0"/>
    <s v="High"/>
    <s v="Shiraz"/>
    <x v="0"/>
    <x v="0"/>
    <s v="Belle Glos Oeil de Perdrix Pinot Noir Blanc 2014"/>
    <s v="Large Crate"/>
    <s v="Darwin"/>
    <x v="1020"/>
    <d v="2013-05-10T00:00:00"/>
    <n v="14"/>
    <n v="0.06"/>
    <n v="6.68"/>
    <n v="5.41"/>
    <n v="93.52"/>
  </r>
  <r>
    <n v="7002"/>
    <n v="91042"/>
    <s v="Ralph Jones"/>
    <s v="Road Cargo"/>
    <x v="1"/>
    <x v="0"/>
    <s v="High"/>
    <s v="Reisling"/>
    <x v="0"/>
    <x v="0"/>
    <s v="Giesen Sauvignon Blanc 2014"/>
    <s v="Large Crate"/>
    <s v="Palmerston"/>
    <x v="56"/>
    <d v="2010-05-11T00:00:00"/>
    <n v="8"/>
    <n v="0.08"/>
    <n v="65.989999999999995"/>
    <n v="8.99"/>
    <n v="527.91999999999996"/>
  </r>
  <r>
    <n v="7003"/>
    <n v="87769"/>
    <s v="Sean Snyder"/>
    <s v="Express Road Cargo"/>
    <x v="0"/>
    <x v="3"/>
    <s v="Low"/>
    <s v="Malbec"/>
    <x v="0"/>
    <x v="0"/>
    <s v="Belle Glos Oeil de Perdrix Pinot Noir Blanc 2014"/>
    <s v="Large Crate"/>
    <s v="Grafton"/>
    <x v="1193"/>
    <d v="2012-10-05T00:00:00"/>
    <n v="24"/>
    <n v="0.03"/>
    <n v="19.98"/>
    <n v="5.97"/>
    <n v="479.52"/>
  </r>
  <r>
    <n v="7004"/>
    <n v="86329"/>
    <s v="Stephen Mccoy"/>
    <s v="Express Road Cargo"/>
    <x v="0"/>
    <x v="0"/>
    <s v="Medium"/>
    <s v="Sangiovese"/>
    <x v="0"/>
    <x v="0"/>
    <s v="Orin Swift Cellars Fragile Rose 2014"/>
    <s v="Large Crate"/>
    <s v="Maryborough"/>
    <x v="138"/>
    <d v="2013-06-15T00:00:00"/>
    <n v="11"/>
    <n v="0.08"/>
    <n v="5.28"/>
    <n v="2.99"/>
    <n v="58.080000000000005"/>
  </r>
  <r>
    <n v="7005"/>
    <n v="86530"/>
    <s v="Jason King"/>
    <s v="Express Road Cargo"/>
    <x v="0"/>
    <x v="3"/>
    <s v="Low"/>
    <s v="Malbec"/>
    <x v="0"/>
    <x v="0"/>
    <s v="Miraval Rose 2014"/>
    <s v="Large Crate"/>
    <s v="Broken Hill"/>
    <x v="722"/>
    <d v="2011-10-02T00:00:00"/>
    <n v="20"/>
    <n v="0.02"/>
    <n v="420.98"/>
    <n v="19.989999999999998"/>
    <n v="8419.6"/>
  </r>
  <r>
    <n v="7006"/>
    <n v="86530"/>
    <s v="Jason King"/>
    <s v="Express Road Cargo"/>
    <x v="0"/>
    <x v="3"/>
    <s v="Low"/>
    <s v="Malbec"/>
    <x v="0"/>
    <x v="0"/>
    <s v="Louis Roederer Cristal Brut with Gift Box 2007"/>
    <s v="Large Crate"/>
    <s v="Albury"/>
    <x v="722"/>
    <d v="2011-10-02T00:00:00"/>
    <n v="22"/>
    <n v="0.04"/>
    <n v="16.739999999999998"/>
    <n v="7.04"/>
    <n v="368.28"/>
  </r>
  <r>
    <n v="7007"/>
    <n v="87034"/>
    <s v="Billy Wilson"/>
    <s v="Express Road Cargo"/>
    <x v="2"/>
    <x v="2"/>
    <s v="Low"/>
    <s v="Champagne"/>
    <x v="0"/>
    <x v="0"/>
    <s v="Orin Swift Cellars Fragile Rose 2014"/>
    <s v="Large Crate"/>
    <s v="Rockingham"/>
    <x v="672"/>
    <d v="2011-06-02T00:00:00"/>
    <n v="18"/>
    <n v="0"/>
    <n v="46.94"/>
    <n v="6.77"/>
    <n v="844.92"/>
  </r>
  <r>
    <n v="7008"/>
    <n v="87034"/>
    <s v="Billy Wilson"/>
    <s v="Express Road Cargo"/>
    <x v="0"/>
    <x v="2"/>
    <s v="Low"/>
    <s v="Sangiovese"/>
    <x v="0"/>
    <x v="0"/>
    <s v="Chateau Gaudrelle Cremant d'Loire Brut"/>
    <s v="Large Crate"/>
    <s v="Perth"/>
    <x v="672"/>
    <d v="2011-05-28T00:00:00"/>
    <n v="3"/>
    <n v="0.09"/>
    <n v="161.55000000000001"/>
    <n v="19.989999999999998"/>
    <n v="484.65000000000003"/>
  </r>
  <r>
    <n v="7009"/>
    <n v="88625"/>
    <s v="Earl Ruiz"/>
    <s v="Express Road Cargo"/>
    <x v="0"/>
    <x v="1"/>
    <s v="Medium"/>
    <s v="Shiraz"/>
    <x v="0"/>
    <x v="1"/>
    <s v="Langlois Chateau Cremant de Loire Brut"/>
    <s v="Large Crate"/>
    <s v="Canberra"/>
    <x v="131"/>
    <d v="2012-12-22T00:00:00"/>
    <n v="21"/>
    <n v="0.08"/>
    <n v="5.98"/>
    <n v="7.5"/>
    <n v="125.58000000000001"/>
  </r>
  <r>
    <n v="7010"/>
    <n v="88625"/>
    <s v="Earl Ruiz"/>
    <s v="Express Road Cargo"/>
    <x v="0"/>
    <x v="1"/>
    <s v="Medium"/>
    <s v="Sangiovese"/>
    <x v="0"/>
    <x v="1"/>
    <s v="Louis Roederer Cristal Brut 2006"/>
    <s v="Large Crate"/>
    <s v="Canberra"/>
    <x v="131"/>
    <d v="2012-12-21T00:00:00"/>
    <n v="21"/>
    <n v="0.03"/>
    <n v="6.48"/>
    <n v="8.73"/>
    <n v="136.08000000000001"/>
  </r>
  <r>
    <n v="7011"/>
    <n v="90186"/>
    <s v="Judy Weaver"/>
    <s v="Express Road Cargo"/>
    <x v="0"/>
    <x v="3"/>
    <s v="High"/>
    <s v="Shiraz"/>
    <x v="0"/>
    <x v="1"/>
    <s v="Bollinger Brut Special Cuvee"/>
    <s v="Large Crate"/>
    <s v="Blue Mountains"/>
    <x v="146"/>
    <d v="2010-04-06T00:00:00"/>
    <n v="8"/>
    <n v="0.01"/>
    <n v="59.76"/>
    <n v="9.7100000000000009"/>
    <n v="478.08"/>
  </r>
  <r>
    <n v="7012"/>
    <n v="90047"/>
    <s v="Carlos James"/>
    <s v="Express Road Cargo"/>
    <x v="1"/>
    <x v="2"/>
    <s v="Not Specified"/>
    <s v="Chardonnay"/>
    <x v="0"/>
    <x v="1"/>
    <s v="Lincourt Courtney's Chardonnay 2012"/>
    <s v="Large Crate"/>
    <s v="Albany"/>
    <x v="1175"/>
    <d v="2013-12-24T00:00:00"/>
    <n v="6"/>
    <n v="0.02"/>
    <n v="65.989999999999995"/>
    <n v="5.31"/>
    <n v="395.93999999999994"/>
  </r>
  <r>
    <n v="7013"/>
    <n v="87610"/>
    <s v="Adam Cox"/>
    <s v="Express Road Cargo"/>
    <x v="0"/>
    <x v="1"/>
    <s v="Not Specified"/>
    <s v="Sangiovese"/>
    <x v="0"/>
    <x v="1"/>
    <s v="Sutter Home Pink Moscato"/>
    <s v="Large Crate"/>
    <s v="Adelaide"/>
    <x v="426"/>
    <d v="2013-10-08T00:00:00"/>
    <n v="12"/>
    <n v="0"/>
    <n v="48.92"/>
    <n v="4.5"/>
    <n v="587.04"/>
  </r>
  <r>
    <n v="7014"/>
    <n v="87610"/>
    <s v="Adam Cox"/>
    <s v="Express Road Cargo"/>
    <x v="2"/>
    <x v="1"/>
    <s v="Not Specified"/>
    <s v="Sangiovese Rose"/>
    <x v="0"/>
    <x v="1"/>
    <s v="Miraval Rose 2014"/>
    <s v="Large Crate"/>
    <s v="Port Adelaide"/>
    <x v="426"/>
    <d v="2013-10-09T00:00:00"/>
    <n v="1"/>
    <n v="7.0000000000000007E-2"/>
    <n v="7.38"/>
    <n v="5.21"/>
    <n v="7.38"/>
  </r>
  <r>
    <n v="7015"/>
    <n v="87010"/>
    <s v="Charles Crawford"/>
    <s v="Express Road Cargo"/>
    <x v="0"/>
    <x v="3"/>
    <s v="Medium"/>
    <s v="Shiraz"/>
    <x v="0"/>
    <x v="1"/>
    <s v="Schramsberg Cremant Demi-Sec 2011"/>
    <s v="Large Crate"/>
    <s v="Campbeltown"/>
    <x v="32"/>
    <d v="2012-05-03T00:00:00"/>
    <n v="7"/>
    <n v="0.04"/>
    <n v="12.28"/>
    <n v="6.13"/>
    <n v="85.96"/>
  </r>
  <r>
    <n v="7016"/>
    <n v="90225"/>
    <s v="Mark Howell"/>
    <s v="Air Cargo"/>
    <x v="2"/>
    <x v="1"/>
    <s v="Not Specified"/>
    <s v="Sangiovese Rose"/>
    <x v="0"/>
    <x v="1"/>
    <s v="Sutter Home White Zinfandel"/>
    <s v="Extra Large Crate"/>
    <s v="Devonport"/>
    <x v="725"/>
    <d v="2012-04-30T00:00:00"/>
    <n v="3"/>
    <n v="0.01"/>
    <n v="500.98"/>
    <n v="26"/>
    <n v="1502.94"/>
  </r>
  <r>
    <n v="7017"/>
    <n v="90225"/>
    <s v="Mark Howell"/>
    <s v="Express Road Cargo"/>
    <x v="0"/>
    <x v="1"/>
    <s v="Not Specified"/>
    <s v="Zinfandel"/>
    <x v="0"/>
    <x v="1"/>
    <s v="Barnard Griffin Rose of Sangiovese 2014"/>
    <s v="Standard Size Crate"/>
    <s v="Launceston"/>
    <x v="725"/>
    <d v="2012-04-30T00:00:00"/>
    <n v="6"/>
    <n v="0.1"/>
    <n v="8.4499999999999993"/>
    <n v="7.77"/>
    <n v="50.699999999999996"/>
  </r>
  <r>
    <n v="7018"/>
    <n v="90484"/>
    <s v="Laura Campbell"/>
    <s v="Express Road Cargo"/>
    <x v="1"/>
    <x v="1"/>
    <s v="Medium"/>
    <s v="Chardonnay"/>
    <x v="0"/>
    <x v="1"/>
    <s v="St. Supery Sauvignon Blanc 2015"/>
    <s v="Large Crate"/>
    <s v="Victor Harbor"/>
    <x v="1069"/>
    <d v="2013-01-20T00:00:00"/>
    <n v="12"/>
    <n v="0.1"/>
    <n v="115.99"/>
    <n v="3"/>
    <n v="1391.8799999999999"/>
  </r>
  <r>
    <n v="7019"/>
    <n v="90879"/>
    <s v="George Stephens"/>
    <s v="Express Road Cargo"/>
    <x v="0"/>
    <x v="1"/>
    <s v="Critical"/>
    <s v="Zinfandel"/>
    <x v="0"/>
    <x v="1"/>
    <s v="Langlois Chateau Cremant de Loire Brut"/>
    <s v="Large Crate"/>
    <s v="Victor Harbor"/>
    <x v="201"/>
    <d v="2013-08-25T00:00:00"/>
    <n v="16"/>
    <n v="0.04"/>
    <n v="10.98"/>
    <n v="5.14"/>
    <n v="175.68"/>
  </r>
  <r>
    <n v="7020"/>
    <n v="87930"/>
    <s v="Jack Hanson"/>
    <s v="Express Road Cargo"/>
    <x v="1"/>
    <x v="1"/>
    <s v="Critical"/>
    <s v="Chardonnay"/>
    <x v="0"/>
    <x v="1"/>
    <s v="Leeuwin Estate Art Series Chardonnay 2012"/>
    <s v="Large Crate"/>
    <s v="Launceston"/>
    <x v="766"/>
    <d v="2013-11-12T00:00:00"/>
    <n v="11"/>
    <n v="7.0000000000000007E-2"/>
    <n v="152.47999999999999"/>
    <n v="4"/>
    <n v="1677.28"/>
  </r>
  <r>
    <n v="7021"/>
    <n v="87930"/>
    <s v="Jack Hanson"/>
    <s v="Express Road Cargo"/>
    <x v="0"/>
    <x v="1"/>
    <s v="Critical"/>
    <s v="Merlot"/>
    <x v="0"/>
    <x v="1"/>
    <s v="Marques de Caceres Rioja Rosado 2014"/>
    <s v="Full Container"/>
    <s v="Hobart"/>
    <x v="766"/>
    <d v="2013-11-11T00:00:00"/>
    <n v="38"/>
    <n v="0.05"/>
    <n v="15.04"/>
    <n v="1.97"/>
    <n v="571.52"/>
  </r>
  <r>
    <n v="7022"/>
    <n v="89531"/>
    <s v="Elizabeth Ortiz"/>
    <s v="Express Road Cargo"/>
    <x v="0"/>
    <x v="3"/>
    <s v="Critical"/>
    <s v="Pinot Noir"/>
    <x v="0"/>
    <x v="1"/>
    <s v="Domaine Lafond Roc-Epine Tavel Rose 2014"/>
    <s v="Full Container"/>
    <s v="Dubbo"/>
    <x v="272"/>
    <d v="2012-10-15T00:00:00"/>
    <n v="13"/>
    <n v="0.1"/>
    <n v="10.14"/>
    <n v="2.27"/>
    <n v="131.82"/>
  </r>
  <r>
    <n v="7023"/>
    <n v="87101"/>
    <s v="Karen Schmidt"/>
    <s v="Express Road Cargo"/>
    <x v="0"/>
    <x v="3"/>
    <s v="Low"/>
    <s v="Shiraz"/>
    <x v="0"/>
    <x v="1"/>
    <s v="Locations by Dave Phinney F Rose"/>
    <s v="Large Crate"/>
    <s v="Sydney"/>
    <x v="1045"/>
    <d v="2013-02-23T00:00:00"/>
    <n v="7"/>
    <n v="0.1"/>
    <n v="5.28"/>
    <n v="2.99"/>
    <n v="36.96"/>
  </r>
  <r>
    <n v="7024"/>
    <n v="89420"/>
    <s v="Marie Sims"/>
    <s v="Road Cargo"/>
    <x v="0"/>
    <x v="0"/>
    <s v="Medium"/>
    <s v="Pinot Noir"/>
    <x v="0"/>
    <x v="1"/>
    <s v="Bertani Bertarose 2014"/>
    <s v="Large Crate"/>
    <s v="Logan City"/>
    <x v="105"/>
    <d v="2011-06-27T00:00:00"/>
    <n v="3"/>
    <n v="0.05"/>
    <n v="4.28"/>
    <n v="6.18"/>
    <n v="12.84"/>
  </r>
  <r>
    <n v="7025"/>
    <n v="89090"/>
    <s v="Kimberly Austin"/>
    <s v="Express Road Cargo"/>
    <x v="0"/>
    <x v="3"/>
    <s v="Not Specified"/>
    <s v="Sangiovese"/>
    <x v="0"/>
    <x v="1"/>
    <s v="Barnard Griffin Rose of Sangiovese 2014"/>
    <s v="Full Container"/>
    <s v="Cessnock"/>
    <x v="399"/>
    <d v="2013-10-08T00:00:00"/>
    <n v="26"/>
    <n v="0.01"/>
    <n v="7.64"/>
    <n v="5.83"/>
    <n v="198.64"/>
  </r>
  <r>
    <n v="7026"/>
    <n v="89254"/>
    <s v="Carl Thomas"/>
    <s v="Road Cargo"/>
    <x v="1"/>
    <x v="3"/>
    <s v="Medium"/>
    <s v="Reisling"/>
    <x v="0"/>
    <x v="1"/>
    <s v="Rombauer Chardonnay 2014"/>
    <s v="Large Crate"/>
    <s v="Broken Hill"/>
    <x v="324"/>
    <d v="2012-06-22T00:00:00"/>
    <n v="11"/>
    <n v="0.05"/>
    <n v="29.99"/>
    <n v="5.5"/>
    <n v="329.89"/>
  </r>
  <r>
    <n v="7027"/>
    <n v="89743"/>
    <s v="Jesse Cook"/>
    <s v="Road Cargo"/>
    <x v="0"/>
    <x v="1"/>
    <s v="High"/>
    <s v="Sangiovese"/>
    <x v="0"/>
    <x v="1"/>
    <s v="Sutter Home White Zinfandel"/>
    <s v="Full Container"/>
    <s v="Hamilton"/>
    <x v="652"/>
    <d v="2010-06-02T00:00:00"/>
    <n v="2"/>
    <n v="0.05"/>
    <n v="4.71"/>
    <n v="0.7"/>
    <n v="9.42"/>
  </r>
  <r>
    <n v="7028"/>
    <n v="89743"/>
    <s v="Jesse Cook"/>
    <s v="Road Cargo"/>
    <x v="1"/>
    <x v="1"/>
    <s v="High"/>
    <s v="Sauvignon Blanc"/>
    <x v="0"/>
    <x v="1"/>
    <s v="Mercer Canyons Chardonnay 2013"/>
    <s v="Standard Size Crate"/>
    <s v="Melton"/>
    <x v="652"/>
    <d v="2010-06-02T00:00:00"/>
    <n v="3"/>
    <n v="0.04"/>
    <n v="55.99"/>
    <n v="1.25"/>
    <n v="167.97"/>
  </r>
  <r>
    <n v="7029"/>
    <n v="88908"/>
    <s v="Heather Lawson"/>
    <s v="Express Road Cargo"/>
    <x v="0"/>
    <x v="3"/>
    <s v="Not Specified"/>
    <s v="Malbec"/>
    <x v="0"/>
    <x v="1"/>
    <s v="Sutter Home Pink Moscato"/>
    <s v="Large Crate"/>
    <s v="Bathurst"/>
    <x v="74"/>
    <d v="2010-12-22T00:00:00"/>
    <n v="6"/>
    <n v="0.02"/>
    <n v="9.06"/>
    <n v="9.86"/>
    <n v="54.36"/>
  </r>
  <r>
    <n v="7030"/>
    <n v="86201"/>
    <s v="Lillian James"/>
    <s v="Express Road Cargo"/>
    <x v="0"/>
    <x v="2"/>
    <s v="Neutral"/>
    <s v="Merlot"/>
    <x v="0"/>
    <x v="1"/>
    <s v="Roederer Estate L'Ermitage 2007"/>
    <s v="Loose Wrap"/>
    <s v="Rockingham"/>
    <x v="780"/>
    <d v="2012-07-10T00:00:00"/>
    <n v="6"/>
    <n v="0.05"/>
    <n v="7.98"/>
    <n v="6.5"/>
    <n v="47.88"/>
  </r>
  <r>
    <n v="7031"/>
    <n v="85953"/>
    <s v="Ryan Ramirez"/>
    <s v="Road Cargo"/>
    <x v="0"/>
    <x v="1"/>
    <s v="Low"/>
    <s v="Zinfandel"/>
    <x v="0"/>
    <x v="1"/>
    <s v="Louis Roederer Cristal Brut 2006"/>
    <s v="Large Crate"/>
    <s v="Mount Gambier"/>
    <x v="1365"/>
    <d v="2011-10-29T00:00:00"/>
    <n v="8"/>
    <n v="0.08"/>
    <n v="11.97"/>
    <n v="4.9800000000000004"/>
    <n v="95.76"/>
  </r>
  <r>
    <n v="7032"/>
    <n v="86756"/>
    <s v="Nicholas Duncan"/>
    <s v="Air Cargo"/>
    <x v="2"/>
    <x v="1"/>
    <s v="Not Specified"/>
    <s v="Champagne"/>
    <x v="0"/>
    <x v="1"/>
    <s v="Chateau d'Esclans Garrus Rose 2013"/>
    <s v="Small Crate"/>
    <s v="Canberra"/>
    <x v="624"/>
    <d v="2011-03-12T00:00:00"/>
    <n v="7"/>
    <n v="0.04"/>
    <n v="400.98"/>
    <n v="42.52"/>
    <n v="2806.86"/>
  </r>
  <r>
    <n v="7033"/>
    <n v="91553"/>
    <s v="Steve Fields"/>
    <s v="Express Road Cargo"/>
    <x v="0"/>
    <x v="1"/>
    <s v="Medium"/>
    <s v="Sangiovese"/>
    <x v="0"/>
    <x v="1"/>
    <s v="Gerard Bertrand Cote des Roses Rose 2014"/>
    <s v="Large Crate"/>
    <s v="Burnie"/>
    <x v="76"/>
    <d v="2013-01-10T00:00:00"/>
    <n v="12"/>
    <n v="0.02"/>
    <n v="3.75"/>
    <n v="0.5"/>
    <n v="45"/>
  </r>
  <r>
    <n v="7034"/>
    <n v="90761"/>
    <s v="Gary Ramos"/>
    <s v="Express Road Cargo"/>
    <x v="0"/>
    <x v="3"/>
    <s v="Medium"/>
    <s v="Shiraz"/>
    <x v="0"/>
    <x v="1"/>
    <s v="Sutter Home White Zinfandel"/>
    <s v="Large Crate"/>
    <s v="Orange"/>
    <x v="1345"/>
    <d v="2013-06-11T00:00:00"/>
    <n v="1"/>
    <n v="0.01"/>
    <n v="9.7799999999999994"/>
    <n v="5.76"/>
    <n v="9.7799999999999994"/>
  </r>
  <r>
    <n v="7035"/>
    <n v="90761"/>
    <s v="Gary Ramos"/>
    <s v="Express Road Cargo"/>
    <x v="0"/>
    <x v="3"/>
    <s v="Medium"/>
    <s v="Malbec"/>
    <x v="0"/>
    <x v="6"/>
    <s v="Chateau de Campuget Costieres de Nimes Tradition Rose 2015"/>
    <s v="Standard Size Crate"/>
    <s v="Tamworth"/>
    <x v="1345"/>
    <d v="2013-06-12T00:00:00"/>
    <n v="4"/>
    <n v="0.04"/>
    <n v="21.38"/>
    <n v="8.99"/>
    <n v="85.52"/>
  </r>
  <r>
    <n v="7036"/>
    <n v="90761"/>
    <s v="Gary Ramos"/>
    <s v="Air Cargo"/>
    <x v="2"/>
    <x v="3"/>
    <s v="Medium"/>
    <s v="Champagne"/>
    <x v="0"/>
    <x v="6"/>
    <s v="Miraval Rose (1.5 Liter Magnum) 2014"/>
    <s v="Small Crate"/>
    <s v="Grafton"/>
    <x v="1345"/>
    <d v="2013-06-12T00:00:00"/>
    <n v="1"/>
    <n v="0.01"/>
    <n v="145.97999999999999"/>
    <n v="51.92"/>
    <n v="145.97999999999999"/>
  </r>
  <r>
    <n v="7037"/>
    <n v="90049"/>
    <s v="Antonio Hall"/>
    <s v="Express Road Cargo"/>
    <x v="0"/>
    <x v="3"/>
    <s v="Not Specified"/>
    <s v="Sangiovese"/>
    <x v="0"/>
    <x v="6"/>
    <s v="Veuve Clicquot Brut Yellow Label"/>
    <s v="Large Crate"/>
    <s v="Goulburn"/>
    <x v="689"/>
    <d v="2011-05-06T00:00:00"/>
    <n v="1"/>
    <n v="0.05"/>
    <n v="11.35"/>
    <n v="8.6"/>
    <n v="11.35"/>
  </r>
  <r>
    <n v="7038"/>
    <n v="88353"/>
    <s v="Johnny Shaw"/>
    <s v="Express Road Cargo"/>
    <x v="0"/>
    <x v="1"/>
    <s v="High"/>
    <s v="Pinot Noir"/>
    <x v="0"/>
    <x v="6"/>
    <s v="Orin Swift Cellars Fragile Rose 2014"/>
    <s v="Large Crate"/>
    <s v="Adelaide"/>
    <x v="1335"/>
    <d v="2012-05-24T00:00:00"/>
    <n v="18"/>
    <n v="7.0000000000000007E-2"/>
    <n v="14.27"/>
    <n v="7.27"/>
    <n v="256.86"/>
  </r>
  <r>
    <n v="7039"/>
    <n v="88353"/>
    <s v="Johnny Shaw"/>
    <s v="Express Road Cargo"/>
    <x v="1"/>
    <x v="1"/>
    <s v="High"/>
    <s v="Pinot Gris"/>
    <x v="0"/>
    <x v="6"/>
    <s v="Angeline Sauvignon Blanc 2014"/>
    <s v="Loose Wrap"/>
    <s v="Port Lincoln"/>
    <x v="1335"/>
    <d v="2012-05-24T00:00:00"/>
    <n v="18"/>
    <n v="0.1"/>
    <n v="9.49"/>
    <n v="5.76"/>
    <n v="170.82"/>
  </r>
  <r>
    <n v="7040"/>
    <n v="88353"/>
    <s v="Steven Hunter"/>
    <s v="Road Cargo"/>
    <x v="0"/>
    <x v="1"/>
    <s v="High"/>
    <s v="Malbec"/>
    <x v="0"/>
    <x v="6"/>
    <s v="JCB N¬∞21 Brut Cremant de Bourgogne"/>
    <s v="Large Crate"/>
    <s v="Launceston"/>
    <x v="1335"/>
    <d v="2012-05-24T00:00:00"/>
    <n v="15"/>
    <n v="0.02"/>
    <n v="11.5"/>
    <n v="7.19"/>
    <n v="172.5"/>
  </r>
  <r>
    <n v="7041"/>
    <n v="90591"/>
    <s v="Cheryl George"/>
    <s v="Road Cargo"/>
    <x v="1"/>
    <x v="2"/>
    <s v="Medium"/>
    <s v="Reisling"/>
    <x v="0"/>
    <x v="6"/>
    <s v="Leeuwin Estate Art Series Chardonnay 2012"/>
    <s v="Large Crate"/>
    <s v="Mandurah"/>
    <x v="733"/>
    <d v="2012-10-07T00:00:00"/>
    <n v="3"/>
    <n v="0.04"/>
    <n v="195.99"/>
    <n v="4.2"/>
    <n v="587.97"/>
  </r>
  <r>
    <n v="7042"/>
    <n v="89117"/>
    <s v="Peter Nguyen"/>
    <s v="Air Cargo"/>
    <x v="2"/>
    <x v="1"/>
    <s v="Critical"/>
    <s v="Champagne"/>
    <x v="0"/>
    <x v="6"/>
    <s v="Barnard Griffin Rose of Sangiovese 2014"/>
    <s v="Extra Large Crate"/>
    <s v="Mount Barker"/>
    <x v="428"/>
    <d v="2013-11-19T00:00:00"/>
    <n v="39"/>
    <n v="0"/>
    <n v="216.6"/>
    <n v="64.2"/>
    <n v="8447.4"/>
  </r>
  <r>
    <n v="7043"/>
    <n v="87694"/>
    <s v="Carlos Taylor"/>
    <s v="Express Road Cargo"/>
    <x v="0"/>
    <x v="1"/>
    <s v="Not Specified"/>
    <s v="Zinfandel"/>
    <x v="0"/>
    <x v="6"/>
    <s v="Laurent-Perrier Brut Rose"/>
    <s v="Large Crate"/>
    <s v="Canberra"/>
    <x v="140"/>
    <d v="2013-12-29T00:00:00"/>
    <n v="23"/>
    <n v="7.0000000000000007E-2"/>
    <n v="3.95"/>
    <n v="5.13"/>
    <n v="90.850000000000009"/>
  </r>
  <r>
    <n v="7044"/>
    <n v="89659"/>
    <s v="Steven Gordon"/>
    <s v="Express Road Cargo"/>
    <x v="1"/>
    <x v="1"/>
    <s v="Low"/>
    <s v="Sauvignon Blanc"/>
    <x v="0"/>
    <x v="6"/>
    <s v="Lincourt Courtney's Chardonnay 2012"/>
    <s v="Standard Size Crate"/>
    <s v="Adelaide"/>
    <x v="457"/>
    <d v="2011-08-28T00:00:00"/>
    <n v="2"/>
    <n v="0"/>
    <n v="35.409999999999997"/>
    <n v="1.99"/>
    <n v="70.819999999999993"/>
  </r>
  <r>
    <n v="7045"/>
    <n v="90038"/>
    <s v="Louise Medina"/>
    <s v="Express Road Cargo"/>
    <x v="0"/>
    <x v="3"/>
    <s v="Critical"/>
    <s v="Merlot"/>
    <x v="0"/>
    <x v="6"/>
    <s v="Lucien Albrecht Cremant d'Alsace Brut"/>
    <s v="Full Container"/>
    <s v="Newcastle"/>
    <x v="1107"/>
    <d v="2013-05-22T00:00:00"/>
    <n v="13"/>
    <n v="0.08"/>
    <n v="5"/>
    <n v="3.39"/>
    <n v="65"/>
  </r>
  <r>
    <n v="7046"/>
    <n v="90032"/>
    <s v="Eugene Larson"/>
    <s v="Express Road Cargo"/>
    <x v="1"/>
    <x v="3"/>
    <s v="Low"/>
    <s v="Sauvignon Blanc"/>
    <x v="0"/>
    <x v="6"/>
    <s v="St. Supery Sauvignon Blanc 2015"/>
    <s v="Loose Wrap"/>
    <s v="Campbeltown"/>
    <x v="145"/>
    <d v="2010-05-23T00:00:00"/>
    <n v="18"/>
    <n v="7.0000000000000007E-2"/>
    <n v="12.99"/>
    <n v="9.44"/>
    <n v="233.82"/>
  </r>
  <r>
    <n v="7047"/>
    <n v="89037"/>
    <s v="Carlos Mills"/>
    <s v="Express Road Cargo"/>
    <x v="1"/>
    <x v="1"/>
    <s v="High"/>
    <s v="Reisling"/>
    <x v="0"/>
    <x v="6"/>
    <s v="Robert Oatley Sauvignon Blanc 2013"/>
    <s v="Standard Size Crate"/>
    <s v="Hobart"/>
    <x v="703"/>
    <d v="2013-08-23T00:00:00"/>
    <n v="19"/>
    <n v="0.09"/>
    <n v="35.99"/>
    <n v="1.25"/>
    <n v="683.81000000000006"/>
  </r>
  <r>
    <n v="7048"/>
    <n v="91564"/>
    <s v="Jose Taylor"/>
    <s v="Express Road Cargo"/>
    <x v="1"/>
    <x v="1"/>
    <s v="Critical"/>
    <s v="Reisling"/>
    <x v="0"/>
    <x v="6"/>
    <s v="Villa Maria Private Bin Sauvignon Blanc 2015"/>
    <s v="Large Crate"/>
    <s v="Launceston"/>
    <x v="271"/>
    <d v="2013-09-18T00:00:00"/>
    <n v="11"/>
    <n v="0.09"/>
    <n v="125.99"/>
    <n v="8.8000000000000007"/>
    <n v="1385.8899999999999"/>
  </r>
  <r>
    <n v="7049"/>
    <n v="87970"/>
    <s v="Jack Roberts"/>
    <s v="Air Cargo"/>
    <x v="2"/>
    <x v="0"/>
    <s v="Not Specified"/>
    <s v="Champagne"/>
    <x v="0"/>
    <x v="6"/>
    <s v="Gerard Bertrand Cote des Roses Rose 2014"/>
    <s v="Extra Large Crate"/>
    <s v="Darwin"/>
    <x v="23"/>
    <d v="2012-05-03T00:00:00"/>
    <n v="11"/>
    <n v="0.02"/>
    <n v="90.98"/>
    <n v="30"/>
    <n v="1000.7800000000001"/>
  </r>
  <r>
    <n v="7050"/>
    <n v="87294"/>
    <s v="Ralph Rivera"/>
    <s v="Express Road Cargo"/>
    <x v="0"/>
    <x v="2"/>
    <s v="Critical"/>
    <s v="Sangiovese"/>
    <x v="0"/>
    <x v="6"/>
    <s v="Sutter Home White Zinfandel"/>
    <s v="Large Crate"/>
    <s v="Albany"/>
    <x v="266"/>
    <d v="2013-06-01T00:00:00"/>
    <n v="1"/>
    <n v="0.05"/>
    <n v="896.99"/>
    <n v="19.989999999999998"/>
    <n v="896.99"/>
  </r>
  <r>
    <n v="7051"/>
    <n v="88910"/>
    <s v="Donald Foster"/>
    <s v="Road Cargo"/>
    <x v="2"/>
    <x v="3"/>
    <s v="Low"/>
    <s v="Sangiovese Rose"/>
    <x v="0"/>
    <x v="6"/>
    <s v="Pietradolce Etna Rosato 2014"/>
    <s v="Mini Crate"/>
    <s v="Armidale"/>
    <x v="429"/>
    <d v="2013-08-05T00:00:00"/>
    <n v="4"/>
    <n v="0.02"/>
    <n v="105.34"/>
    <n v="24.49"/>
    <n v="421.36"/>
  </r>
  <r>
    <n v="7052"/>
    <n v="88910"/>
    <s v="Heather Lawson"/>
    <s v="Express Road Cargo"/>
    <x v="2"/>
    <x v="3"/>
    <s v="Low"/>
    <s v="Grenache Rose"/>
    <x v="0"/>
    <x v="4"/>
    <s v="Chateau d'Esclans Whispering Angel Rose 2014"/>
    <s v="Full Container"/>
    <s v="Blue Mountains"/>
    <x v="429"/>
    <d v="2013-08-01T00:00:00"/>
    <n v="15"/>
    <n v="0.08"/>
    <n v="39.89"/>
    <n v="3.04"/>
    <n v="598.35"/>
  </r>
  <r>
    <n v="7053"/>
    <n v="88133"/>
    <s v="Norma Nichols"/>
    <s v="Express Road Cargo"/>
    <x v="0"/>
    <x v="2"/>
    <s v="Critical"/>
    <s v="Shiraz"/>
    <x v="0"/>
    <x v="6"/>
    <s v="Chateau Gaudrelle Cremant d'Loire Brut"/>
    <s v="Full Container"/>
    <s v="Mandurah"/>
    <x v="470"/>
    <d v="2013-10-09T00:00:00"/>
    <n v="21"/>
    <n v="0"/>
    <n v="5.68"/>
    <n v="1.46"/>
    <n v="119.28"/>
  </r>
  <r>
    <n v="7054"/>
    <n v="88133"/>
    <s v="Norma Nichols"/>
    <s v="Express Road Cargo"/>
    <x v="0"/>
    <x v="2"/>
    <s v="Critical"/>
    <s v="Zinfandel"/>
    <x v="0"/>
    <x v="6"/>
    <s v="Sutter Home Pink Moscato"/>
    <s v="Full Container"/>
    <s v="Bunbury"/>
    <x v="470"/>
    <d v="2013-10-11T00:00:00"/>
    <n v="13"/>
    <n v="0.02"/>
    <n v="10.14"/>
    <n v="2.27"/>
    <n v="131.82"/>
  </r>
  <r>
    <n v="7055"/>
    <n v="88806"/>
    <s v="Raymond Bishop"/>
    <s v="Express Road Cargo"/>
    <x v="2"/>
    <x v="1"/>
    <s v="Low"/>
    <s v="Cremant"/>
    <x v="0"/>
    <x v="6"/>
    <s v="Belle Glos Oeil de Perdrix Pinot Noir Blanc 2014"/>
    <s v="Mini Crate"/>
    <s v="Canberra"/>
    <x v="241"/>
    <d v="2012-04-26T00:00:00"/>
    <n v="14"/>
    <n v="0.08"/>
    <n v="50.98"/>
    <n v="22.24"/>
    <n v="713.71999999999991"/>
  </r>
  <r>
    <n v="7056"/>
    <n v="88806"/>
    <s v="Andrew Henry"/>
    <s v="Express Road Cargo"/>
    <x v="0"/>
    <x v="1"/>
    <s v="Low"/>
    <s v="Pinot Noir"/>
    <x v="0"/>
    <x v="6"/>
    <s v="Sutter Home Pink Moscato"/>
    <s v="Large Crate"/>
    <s v="Mount Gambier"/>
    <x v="241"/>
    <d v="2012-04-27T00:00:00"/>
    <n v="12"/>
    <n v="0.08"/>
    <n v="34.76"/>
    <n v="8.2200000000000006"/>
    <n v="417.12"/>
  </r>
  <r>
    <n v="7057"/>
    <n v="87665"/>
    <s v="Shirley Ortiz"/>
    <s v="Express Road Cargo"/>
    <x v="0"/>
    <x v="2"/>
    <s v="Critical"/>
    <s v="Zinfandel"/>
    <x v="0"/>
    <x v="4"/>
    <s v="Bollinger Brut Special Cuvee"/>
    <s v="Loose Wrap"/>
    <s v="Busseltol"/>
    <x v="888"/>
    <d v="2013-04-16T00:00:00"/>
    <n v="1"/>
    <n v="7.0000000000000007E-2"/>
    <n v="225.04"/>
    <n v="11.79"/>
    <n v="225.04"/>
  </r>
  <r>
    <n v="7058"/>
    <n v="91277"/>
    <s v="Todd Robinson"/>
    <s v="Express Road Cargo"/>
    <x v="0"/>
    <x v="3"/>
    <s v="Medium"/>
    <s v="Pinot Noir"/>
    <x v="0"/>
    <x v="6"/>
    <s v="Jean-Baptiste Adam Les Natures Cremant d'Alsace Brut"/>
    <s v="Large Crate"/>
    <s v="Broken Hill"/>
    <x v="866"/>
    <d v="2010-10-19T00:00:00"/>
    <n v="10"/>
    <n v="0.06"/>
    <n v="4.24"/>
    <n v="5.41"/>
    <n v="42.400000000000006"/>
  </r>
  <r>
    <n v="7059"/>
    <n v="91277"/>
    <s v="Todd Robinson"/>
    <s v="Express Road Cargo"/>
    <x v="1"/>
    <x v="3"/>
    <s v="Medium"/>
    <s v="Chardonnay"/>
    <x v="0"/>
    <x v="6"/>
    <s v="Cloudy Bay Sauvignon Blanc 2015"/>
    <s v="Mini Crate"/>
    <s v="Orange"/>
    <x v="866"/>
    <d v="2010-10-19T00:00:00"/>
    <n v="1"/>
    <n v="0.04"/>
    <n v="6783.02"/>
    <n v="24.49"/>
    <n v="6783.02"/>
  </r>
  <r>
    <n v="7060"/>
    <n v="88148"/>
    <s v="Richard Martin"/>
    <s v="Express Road Cargo"/>
    <x v="2"/>
    <x v="0"/>
    <s v="Medium"/>
    <s v="Cremant"/>
    <x v="0"/>
    <x v="6"/>
    <s v="Francis Ford Coppola Sofia Rose 2014"/>
    <s v="Mini Crate"/>
    <s v="Palmerston"/>
    <x v="151"/>
    <d v="2013-06-16T00:00:00"/>
    <n v="18"/>
    <n v="0.01"/>
    <n v="105.29"/>
    <n v="10.119999999999999"/>
    <n v="1895.22"/>
  </r>
  <r>
    <n v="7061"/>
    <n v="88148"/>
    <s v="Richard Martin"/>
    <s v="Air Cargo"/>
    <x v="2"/>
    <x v="0"/>
    <s v="Medium"/>
    <s v="Grenache Rose"/>
    <x v="0"/>
    <x v="6"/>
    <s v="Sutter Home White Zinfandel"/>
    <s v="Small Crate"/>
    <s v="Palmerston"/>
    <x v="151"/>
    <d v="2013-06-14T00:00:00"/>
    <n v="5"/>
    <n v="0.05"/>
    <n v="31.76"/>
    <n v="45.51"/>
    <n v="158.80000000000001"/>
  </r>
  <r>
    <n v="7062"/>
    <n v="91475"/>
    <s v="Judith Stone"/>
    <s v="Air Cargo"/>
    <x v="2"/>
    <x v="0"/>
    <s v="Medium"/>
    <s v="Champagne"/>
    <x v="0"/>
    <x v="6"/>
    <s v="Sutter Home Pink Moscato"/>
    <s v="Extra Large Crate"/>
    <s v="Gold Coast"/>
    <x v="719"/>
    <d v="2011-06-16T00:00:00"/>
    <n v="12"/>
    <n v="0.06"/>
    <n v="113.98"/>
    <n v="30"/>
    <n v="1367.76"/>
  </r>
  <r>
    <n v="7063"/>
    <n v="86145"/>
    <s v="William Wood"/>
    <s v="Express Road Cargo"/>
    <x v="1"/>
    <x v="1"/>
    <s v="Medium"/>
    <s v="Chardonnay"/>
    <x v="0"/>
    <x v="6"/>
    <s v="Dog Point Vineyard Sauvignon Blanc 2014"/>
    <s v="Large Crate"/>
    <s v="Adelaide"/>
    <x v="430"/>
    <d v="2010-07-22T00:00:00"/>
    <n v="12"/>
    <n v="0.04"/>
    <n v="30.73"/>
    <n v="4"/>
    <n v="368.76"/>
  </r>
  <r>
    <n v="7064"/>
    <n v="89980"/>
    <s v="Donald Reid"/>
    <s v="Air Cargo"/>
    <x v="1"/>
    <x v="1"/>
    <s v="High"/>
    <s v="Reisling"/>
    <x v="0"/>
    <x v="6"/>
    <s v="Mercer Canyons Chardonnay 2013"/>
    <s v="Extra Large Crate"/>
    <s v="Canberra"/>
    <x v="386"/>
    <d v="2013-10-31T00:00:00"/>
    <n v="26"/>
    <n v="0.1"/>
    <n v="100.97"/>
    <n v="14"/>
    <n v="2625.22"/>
  </r>
  <r>
    <n v="7065"/>
    <n v="88469"/>
    <s v="Jesse Pierce"/>
    <s v="Express Road Cargo"/>
    <x v="0"/>
    <x v="2"/>
    <s v="Critical"/>
    <s v="Sangiovese"/>
    <x v="0"/>
    <x v="6"/>
    <s v="Chateau d'Esclans Garrus Rose 2013"/>
    <s v="Large Crate"/>
    <s v="Albany"/>
    <x v="810"/>
    <d v="2013-12-22T00:00:00"/>
    <n v="10"/>
    <n v="0.06"/>
    <n v="15.01"/>
    <n v="8.4"/>
    <n v="150.1"/>
  </r>
  <r>
    <n v="7066"/>
    <n v="88469"/>
    <s v="Jesse Pierce"/>
    <s v="Express Road Cargo"/>
    <x v="1"/>
    <x v="2"/>
    <s v="Critical"/>
    <s v="Reisling"/>
    <x v="0"/>
    <x v="6"/>
    <s v="Lucky Chardonnay 2012"/>
    <s v="Large Crate"/>
    <s v="Bunbury"/>
    <x v="810"/>
    <d v="2013-12-22T00:00:00"/>
    <n v="13"/>
    <n v="0.05"/>
    <n v="20.97"/>
    <n v="6.5"/>
    <n v="272.61"/>
  </r>
  <r>
    <n v="7067"/>
    <n v="88469"/>
    <s v="Jesse Pierce"/>
    <s v="Express Road Cargo"/>
    <x v="1"/>
    <x v="2"/>
    <s v="Critical"/>
    <s v="Reisling"/>
    <x v="0"/>
    <x v="6"/>
    <s v="Giesen Sauvignon Blanc 2014"/>
    <s v="Standard Size Crate"/>
    <s v="Bunbury"/>
    <x v="810"/>
    <d v="2013-12-22T00:00:00"/>
    <n v="5"/>
    <n v="0.06"/>
    <n v="10.01"/>
    <n v="1.99"/>
    <n v="50.05"/>
  </r>
  <r>
    <n v="7068"/>
    <n v="87968"/>
    <s v="Jack Roberts"/>
    <s v="Express Road Cargo"/>
    <x v="0"/>
    <x v="0"/>
    <s v="High"/>
    <s v="Merlot"/>
    <x v="0"/>
    <x v="6"/>
    <s v="Francis Ford Coppola Sofia Rose 2014"/>
    <s v="Large Crate"/>
    <s v="Palmerston"/>
    <x v="299"/>
    <d v="2012-02-06T00:00:00"/>
    <n v="1"/>
    <n v="0"/>
    <n v="4.9800000000000004"/>
    <n v="5.0199999999999996"/>
    <n v="4.9800000000000004"/>
  </r>
  <r>
    <n v="7069"/>
    <n v="87968"/>
    <s v="Gregory Hawkins"/>
    <s v="Express Road Cargo"/>
    <x v="1"/>
    <x v="0"/>
    <s v="High"/>
    <s v="Reisling"/>
    <x v="0"/>
    <x v="6"/>
    <s v="Los Vascos Sauvignon Blanc 2015"/>
    <s v="Mini Crate"/>
    <s v="Palmerston"/>
    <x v="299"/>
    <d v="2012-02-08T00:00:00"/>
    <n v="1"/>
    <n v="0.05"/>
    <n v="3499.99"/>
    <n v="24.49"/>
    <n v="3499.99"/>
  </r>
  <r>
    <n v="7070"/>
    <n v="90018"/>
    <s v="Eugene Green"/>
    <s v="Express Road Cargo"/>
    <x v="0"/>
    <x v="1"/>
    <s v="High"/>
    <s v="Merlot"/>
    <x v="0"/>
    <x v="6"/>
    <s v="Marques de Caceres Rioja Rosado 2014"/>
    <s v="Large Crate"/>
    <s v="Victor Harbor"/>
    <x v="466"/>
    <d v="2012-09-13T00:00:00"/>
    <n v="13"/>
    <n v="0.01"/>
    <n v="165.98"/>
    <n v="19.989999999999998"/>
    <n v="2157.7399999999998"/>
  </r>
  <r>
    <n v="7071"/>
    <n v="87122"/>
    <s v="Douglas Alvarez"/>
    <s v="Express Road Cargo"/>
    <x v="0"/>
    <x v="3"/>
    <s v="High"/>
    <s v="Cabernet Sauvignon"/>
    <x v="0"/>
    <x v="4"/>
    <s v="Chateau de Campuget Costieres de Nimes Tradition Rose 2015"/>
    <s v="Large Crate"/>
    <s v="Liverpool"/>
    <x v="754"/>
    <d v="2012-02-27T00:00:00"/>
    <n v="11"/>
    <n v="0.05"/>
    <n v="155.06"/>
    <n v="7.07"/>
    <n v="1705.66"/>
  </r>
  <r>
    <n v="7072"/>
    <n v="88035"/>
    <s v="Larry Allen"/>
    <s v="Express Road Cargo"/>
    <x v="0"/>
    <x v="1"/>
    <s v="Low"/>
    <s v="Zinfandel"/>
    <x v="0"/>
    <x v="6"/>
    <s v="Chateau de Campuget Costieres de Nimes Tradition Rose 2015"/>
    <s v="Large Crate"/>
    <s v="Ararat"/>
    <x v="156"/>
    <d v="2013-03-18T00:00:00"/>
    <n v="11"/>
    <n v="0.06"/>
    <n v="30.56"/>
    <n v="2.99"/>
    <n v="336.15999999999997"/>
  </r>
  <r>
    <n v="7073"/>
    <n v="88035"/>
    <s v="Larry Allen"/>
    <s v="Air Cargo"/>
    <x v="2"/>
    <x v="1"/>
    <s v="Low"/>
    <s v="Grenache Rose"/>
    <x v="0"/>
    <x v="6"/>
    <s v="Locations by Dave Phinney F Rose&quot;"/>
    <s v="Small Crate"/>
    <s v="Hamilton"/>
    <x v="156"/>
    <d v="2013-03-16T00:00:00"/>
    <n v="13"/>
    <n v="7.0000000000000007E-2"/>
    <n v="137.47999999999999"/>
    <n v="32.18"/>
    <n v="1787.2399999999998"/>
  </r>
  <r>
    <n v="7074"/>
    <n v="88418"/>
    <s v="Scott Fisher"/>
    <s v="Express Road Cargo"/>
    <x v="0"/>
    <x v="1"/>
    <s v="Critical"/>
    <s v="Shiraz"/>
    <x v="0"/>
    <x v="6"/>
    <s v="Schramsberg Cremant Demi-Sec 2011"/>
    <s v="Large Crate"/>
    <s v="Adelaide"/>
    <x v="232"/>
    <d v="2010-03-20T00:00:00"/>
    <n v="6"/>
    <n v="0.1"/>
    <n v="5.98"/>
    <n v="5.14"/>
    <n v="35.880000000000003"/>
  </r>
  <r>
    <n v="7075"/>
    <n v="87702"/>
    <s v="Clarence Wells"/>
    <s v="Air Cargo"/>
    <x v="1"/>
    <x v="2"/>
    <s v="Low"/>
    <s v="Reisling"/>
    <x v="0"/>
    <x v="7"/>
    <s v="St. Supery Sauvignon Blanc 2015"/>
    <s v="Extra Large Crate"/>
    <s v="Busseltol"/>
    <x v="616"/>
    <d v="2011-05-20T00:00:00"/>
    <n v="9"/>
    <n v="0.04"/>
    <n v="306.14"/>
    <n v="26.53"/>
    <n v="2755.2599999999998"/>
  </r>
  <r>
    <n v="7076"/>
    <n v="87702"/>
    <s v="Clarence Wells"/>
    <s v="Express Road Cargo"/>
    <x v="0"/>
    <x v="2"/>
    <s v="Low"/>
    <s v="Cabernet Sauvignon"/>
    <x v="0"/>
    <x v="7"/>
    <s v="Domaine Lafond Roc-Epine Tavel Rose 2014"/>
    <s v="Large Crate"/>
    <s v="Albany"/>
    <x v="616"/>
    <d v="2011-05-17T00:00:00"/>
    <n v="15"/>
    <n v="0"/>
    <n v="30.98"/>
    <n v="17.079999999999998"/>
    <n v="464.7"/>
  </r>
  <r>
    <n v="7077"/>
    <n v="86092"/>
    <s v="Joshua Nichols"/>
    <s v="Express Road Cargo"/>
    <x v="0"/>
    <x v="1"/>
    <s v="Low"/>
    <s v="Sangiovese"/>
    <x v="0"/>
    <x v="7"/>
    <s v="Pietradolce Etna Rosato 2014"/>
    <s v="Full Container"/>
    <s v="Launceston"/>
    <x v="301"/>
    <d v="2010-07-05T00:00:00"/>
    <n v="6"/>
    <n v="0.09"/>
    <n v="1.48"/>
    <n v="0.7"/>
    <n v="8.879999999999999"/>
  </r>
  <r>
    <n v="7078"/>
    <n v="87623"/>
    <s v="Walter Hughes"/>
    <s v="Express Road Cargo"/>
    <x v="0"/>
    <x v="1"/>
    <s v="Not Specified"/>
    <s v="Zinfandel"/>
    <x v="0"/>
    <x v="7"/>
    <s v="Chateau D'Aqueria Tavel Rose 2013"/>
    <s v="Large Crate"/>
    <s v="Port Adelaide"/>
    <x v="1019"/>
    <d v="2011-08-01T00:00:00"/>
    <n v="1"/>
    <n v="0.01"/>
    <n v="172.99"/>
    <n v="19.989999999999998"/>
    <n v="172.99"/>
  </r>
  <r>
    <n v="7079"/>
    <n v="87623"/>
    <s v="Matthew Kelley"/>
    <s v="Express Road Cargo"/>
    <x v="1"/>
    <x v="1"/>
    <s v="Not Specified"/>
    <s v="Sauvignon Blanc"/>
    <x v="0"/>
    <x v="7"/>
    <s v="Angeline Sauvignon Blanc 2014"/>
    <s v="Full Container"/>
    <s v="Canberra"/>
    <x v="1019"/>
    <d v="2011-08-01T00:00:00"/>
    <n v="5"/>
    <n v="0.04"/>
    <n v="85.99"/>
    <n v="0.99"/>
    <n v="429.95"/>
  </r>
  <r>
    <n v="7080"/>
    <n v="87291"/>
    <s v="Ralph Rivera"/>
    <s v="Express Road Cargo"/>
    <x v="0"/>
    <x v="2"/>
    <s v="High"/>
    <s v="Malbec"/>
    <x v="0"/>
    <x v="7"/>
    <s v="JCB N¬∞21 Brut Cremant de Bourgogne"/>
    <s v="Large Crate"/>
    <s v="Geraldton"/>
    <x v="18"/>
    <d v="2013-02-16T00:00:00"/>
    <n v="8"/>
    <n v="0.02"/>
    <n v="6.68"/>
    <n v="5.2"/>
    <n v="53.44"/>
  </r>
  <r>
    <n v="7081"/>
    <n v="87755"/>
    <s v="Joe Olson"/>
    <s v="Road Cargo"/>
    <x v="1"/>
    <x v="1"/>
    <s v="Medium"/>
    <s v="Reisling"/>
    <x v="0"/>
    <x v="7"/>
    <s v="Leeuwin Estate Art Series Chardonnay 2012"/>
    <s v="Standard Size Crate"/>
    <s v="Melbourne"/>
    <x v="610"/>
    <d v="2013-08-24T00:00:00"/>
    <n v="8"/>
    <n v="0"/>
    <n v="35.409999999999997"/>
    <n v="1.99"/>
    <n v="283.27999999999997"/>
  </r>
  <r>
    <n v="7082"/>
    <n v="88258"/>
    <s v="Fred Burton"/>
    <s v="Express Road Cargo"/>
    <x v="2"/>
    <x v="1"/>
    <s v="Low"/>
    <s v="Champagne"/>
    <x v="0"/>
    <x v="7"/>
    <s v="Chateau D'Aqueria Tavel Rose 2013"/>
    <s v="Mini Crate"/>
    <s v="Mildura"/>
    <x v="816"/>
    <d v="2011-06-13T00:00:00"/>
    <n v="17"/>
    <n v="0.02"/>
    <n v="49.34"/>
    <n v="10.25"/>
    <n v="838.78000000000009"/>
  </r>
  <r>
    <n v="7083"/>
    <n v="88258"/>
    <s v="Fred Burton"/>
    <s v="Express Road Cargo"/>
    <x v="0"/>
    <x v="1"/>
    <s v="Low"/>
    <s v="Pinot Noir"/>
    <x v="0"/>
    <x v="7"/>
    <s v="Pierre Sparr Cremant d'Alsace Reserve Brut Rose"/>
    <s v="Full Container"/>
    <s v="Hamilton"/>
    <x v="816"/>
    <d v="2011-06-16T00:00:00"/>
    <n v="15"/>
    <n v="0.05"/>
    <n v="3.28"/>
    <n v="1.95"/>
    <n v="49.199999999999996"/>
  </r>
  <r>
    <n v="7084"/>
    <n v="88258"/>
    <s v="Fred Burton"/>
    <s v="Express Road Cargo"/>
    <x v="0"/>
    <x v="1"/>
    <s v="Low"/>
    <s v="Pinot Noir"/>
    <x v="0"/>
    <x v="7"/>
    <s v="Langlois Chateau Cremant de Loire Brut"/>
    <s v="Full Container"/>
    <s v="Wodonga"/>
    <x v="816"/>
    <d v="2011-06-11T00:00:00"/>
    <n v="3"/>
    <n v="0.05"/>
    <n v="1.81"/>
    <n v="1.56"/>
    <n v="5.43"/>
  </r>
  <r>
    <n v="7085"/>
    <n v="87481"/>
    <s v="Joseph Castillo"/>
    <s v="Road Cargo"/>
    <x v="0"/>
    <x v="0"/>
    <s v="Critical"/>
    <s v="Shiraz"/>
    <x v="0"/>
    <x v="7"/>
    <s v="Jean-Baptiste Adam Les Natures Cremant d'Alsace Brut"/>
    <s v="Large Crate"/>
    <s v="Bundaberg"/>
    <x v="329"/>
    <d v="2013-06-21T00:00:00"/>
    <n v="11"/>
    <n v="0.04"/>
    <n v="6.48"/>
    <n v="6.35"/>
    <n v="71.28"/>
  </r>
  <r>
    <n v="7086"/>
    <n v="90231"/>
    <s v="Gary Fields"/>
    <s v="Express Road Cargo"/>
    <x v="2"/>
    <x v="2"/>
    <s v="Not Specified"/>
    <s v="Cremant"/>
    <x v="0"/>
    <x v="7"/>
    <s v="Locations by Dave Phinney F Rose&quot;"/>
    <s v="Loose Wrap"/>
    <s v="Perth"/>
    <x v="1158"/>
    <d v="2011-07-05T00:00:00"/>
    <n v="6"/>
    <n v="0"/>
    <n v="9.77"/>
    <n v="6.02"/>
    <n v="58.62"/>
  </r>
  <r>
    <n v="7087"/>
    <n v="87866"/>
    <s v="Roy Hayes"/>
    <s v="Express Road Cargo"/>
    <x v="0"/>
    <x v="0"/>
    <s v="Not Specified"/>
    <s v="Merlot"/>
    <x v="0"/>
    <x v="7"/>
    <s v="Dopff &amp; Irion Cremant Rose Brut"/>
    <s v="Large Crate"/>
    <s v="Palmerston"/>
    <x v="37"/>
    <d v="2012-03-18T00:00:00"/>
    <n v="4"/>
    <n v="0.02"/>
    <n v="18.940000000000001"/>
    <n v="1.49"/>
    <n v="75.760000000000005"/>
  </r>
  <r>
    <n v="7088"/>
    <n v="91247"/>
    <s v="Lawrence Hart"/>
    <s v="Road Cargo"/>
    <x v="0"/>
    <x v="2"/>
    <s v="Critical"/>
    <s v="Merlot"/>
    <x v="0"/>
    <x v="7"/>
    <s v="Veuve Clicquot Brut Yellow Label"/>
    <s v="Mini Crate"/>
    <s v="Freemantle"/>
    <x v="431"/>
    <d v="2012-05-18T00:00:00"/>
    <n v="7"/>
    <n v="0.05"/>
    <n v="76.72"/>
    <n v="19.95"/>
    <n v="537.04"/>
  </r>
  <r>
    <n v="7089"/>
    <n v="88100"/>
    <s v="Paul Gilbert"/>
    <s v="Express Road Cargo"/>
    <x v="0"/>
    <x v="3"/>
    <s v="Critical"/>
    <s v="Zinfandel"/>
    <x v="0"/>
    <x v="7"/>
    <s v="La Playa Estate Cabernet Sauvignon Rose 2015"/>
    <s v="Large Crate"/>
    <s v="Sydney"/>
    <x v="697"/>
    <d v="2013-04-12T00:00:00"/>
    <n v="4"/>
    <n v="0"/>
    <n v="48.91"/>
    <n v="5.81"/>
    <n v="195.64"/>
  </r>
  <r>
    <n v="7090"/>
    <n v="88100"/>
    <s v="Steven Reed"/>
    <s v="Express Road Cargo"/>
    <x v="0"/>
    <x v="3"/>
    <s v="Critical"/>
    <s v="Shiraz"/>
    <x v="0"/>
    <x v="7"/>
    <s v="Laurent-Perrier Brut Rose"/>
    <s v="Large Crate"/>
    <s v="Campbeltown"/>
    <x v="697"/>
    <d v="2013-04-12T00:00:00"/>
    <n v="6"/>
    <n v="0.08"/>
    <n v="165.98"/>
    <n v="19.989999999999998"/>
    <n v="995.87999999999988"/>
  </r>
  <r>
    <n v="7091"/>
    <n v="87518"/>
    <s v="Mark Thomas"/>
    <s v="Express Road Cargo"/>
    <x v="0"/>
    <x v="1"/>
    <s v="Critical"/>
    <s v="Cabernet Sauvignon"/>
    <x v="0"/>
    <x v="7"/>
    <s v="Marques de Caceres Rioja Rosado 2014"/>
    <s v="Large Crate"/>
    <s v="Burnie"/>
    <x v="1242"/>
    <d v="2013-09-03T00:00:00"/>
    <n v="18"/>
    <n v="0.06"/>
    <n v="10.35"/>
    <n v="0.99"/>
    <n v="186.29999999999998"/>
  </r>
  <r>
    <n v="7092"/>
    <n v="87740"/>
    <s v="Keith Cooper"/>
    <s v="Express Road Cargo"/>
    <x v="0"/>
    <x v="1"/>
    <s v="Medium"/>
    <s v="Sangiovese"/>
    <x v="0"/>
    <x v="7"/>
    <s v="Roederer Estate Brut"/>
    <s v="Full Container"/>
    <s v="Launceston"/>
    <x v="432"/>
    <d v="2011-03-04T00:00:00"/>
    <n v="1"/>
    <n v="0.03"/>
    <n v="2.6"/>
    <n v="2.4"/>
    <n v="2.6"/>
  </r>
  <r>
    <n v="7093"/>
    <n v="90007"/>
    <s v="John Peterson"/>
    <s v="Express Road Cargo"/>
    <x v="0"/>
    <x v="3"/>
    <s v="Medium"/>
    <s v="Pinot Noir"/>
    <x v="0"/>
    <x v="7"/>
    <s v="Moet &amp; Chandon Imperial"/>
    <s v="Large Crate"/>
    <s v="Penrith"/>
    <x v="738"/>
    <d v="2013-03-04T00:00:00"/>
    <n v="10"/>
    <n v="0.06"/>
    <n v="40.98"/>
    <n v="7.47"/>
    <n v="409.79999999999995"/>
  </r>
  <r>
    <n v="7094"/>
    <n v="88832"/>
    <s v="Lori Kim"/>
    <s v="Express Road Cargo"/>
    <x v="1"/>
    <x v="3"/>
    <s v="High"/>
    <s v="Reisling"/>
    <x v="0"/>
    <x v="7"/>
    <s v="Los Vascos Sauvignon Blanc 2015"/>
    <s v="Mini Crate"/>
    <s v="Liverpool"/>
    <x v="572"/>
    <d v="2012-07-12T00:00:00"/>
    <n v="11"/>
    <n v="0.1"/>
    <n v="199.99"/>
    <n v="24.49"/>
    <n v="2199.8900000000003"/>
  </r>
  <r>
    <n v="7095"/>
    <n v="88832"/>
    <s v="Lori Kim"/>
    <s v="Express Road Cargo"/>
    <x v="0"/>
    <x v="3"/>
    <s v="High"/>
    <s v="Cabernet Sauvignon"/>
    <x v="0"/>
    <x v="7"/>
    <s v="Domaine Lafage Miraflors Rose 2013"/>
    <s v="Large Crate"/>
    <s v="Paramatta"/>
    <x v="572"/>
    <d v="2012-07-12T00:00:00"/>
    <n v="5"/>
    <n v="0.03"/>
    <n v="6.48"/>
    <n v="7.37"/>
    <n v="32.400000000000006"/>
  </r>
  <r>
    <n v="7096"/>
    <n v="89970"/>
    <s v="Donald Reid"/>
    <s v="Air Cargo"/>
    <x v="2"/>
    <x v="1"/>
    <s v="Critical"/>
    <s v="Champagne"/>
    <x v="0"/>
    <x v="7"/>
    <s v="Gerard Bertrand Cote des Roses Rose 2014"/>
    <s v="Extra Large Crate"/>
    <s v="Canberra"/>
    <x v="25"/>
    <d v="2010-08-22T00:00:00"/>
    <n v="15"/>
    <n v="0"/>
    <n v="100.89"/>
    <n v="42"/>
    <n v="1513.35"/>
  </r>
  <r>
    <n v="7097"/>
    <n v="89978"/>
    <s v="Donald Reid"/>
    <s v="Express Road Cargo"/>
    <x v="0"/>
    <x v="1"/>
    <s v="Critical"/>
    <s v="Shiraz"/>
    <x v="0"/>
    <x v="7"/>
    <s v="Chateau D'Aqueria Tavel Rose 2013"/>
    <s v="Mini Crate"/>
    <s v="Canberra"/>
    <x v="302"/>
    <d v="2013-08-23T00:00:00"/>
    <n v="22"/>
    <n v="0.01"/>
    <n v="48.91"/>
    <n v="35"/>
    <n v="1076.02"/>
  </r>
  <r>
    <n v="7098"/>
    <n v="89367"/>
    <s v="Christine Wheeler"/>
    <s v="Express Road Cargo"/>
    <x v="1"/>
    <x v="2"/>
    <s v="Low"/>
    <s v="Pinot Gris"/>
    <x v="0"/>
    <x v="7"/>
    <s v="Angeline Sauvignon Blanc 2014"/>
    <s v="Large Crate"/>
    <s v="Geraldton"/>
    <x v="1271"/>
    <d v="2012-08-30T00:00:00"/>
    <n v="19"/>
    <n v="0.03"/>
    <n v="205.99"/>
    <n v="5"/>
    <n v="3913.8100000000004"/>
  </r>
  <r>
    <n v="7099"/>
    <n v="89367"/>
    <s v="Annie Alexander"/>
    <s v="Express Road Cargo"/>
    <x v="0"/>
    <x v="1"/>
    <s v="Low"/>
    <s v="Merlot"/>
    <x v="0"/>
    <x v="7"/>
    <s v="Chateau de Campuget Costieres de Nimes Tradition Rose 2015"/>
    <s v="Full Container"/>
    <s v="Canberra"/>
    <x v="1271"/>
    <d v="2012-09-01T00:00:00"/>
    <n v="2"/>
    <n v="0.09"/>
    <n v="1.95"/>
    <n v="1.63"/>
    <n v="3.9"/>
  </r>
  <r>
    <n v="7100"/>
    <n v="89367"/>
    <s v="Carlos Arnold"/>
    <s v="Express Road Cargo"/>
    <x v="1"/>
    <x v="1"/>
    <s v="Low"/>
    <s v="Chardonnay"/>
    <x v="0"/>
    <x v="7"/>
    <s v="Lincourt Courtney's Chardonnay 2012"/>
    <s v="Full Container"/>
    <s v="Ballarat"/>
    <x v="1271"/>
    <d v="2012-09-01T00:00:00"/>
    <n v="21"/>
    <n v="7.0000000000000007E-2"/>
    <n v="20.99"/>
    <n v="0.99"/>
    <n v="440.78999999999996"/>
  </r>
  <r>
    <n v="7101"/>
    <n v="90132"/>
    <s v="Billy Gomez"/>
    <s v="Express Road Cargo"/>
    <x v="0"/>
    <x v="2"/>
    <s v="Medium"/>
    <s v="Pinot Noir"/>
    <x v="0"/>
    <x v="7"/>
    <s v="Jean-Baptiste Adam Les Natures Cremant d'Alsace Brut"/>
    <s v="Large Crate"/>
    <s v="Busseltol"/>
    <x v="516"/>
    <d v="2011-03-10T00:00:00"/>
    <n v="11"/>
    <n v="0.09"/>
    <n v="59.98"/>
    <n v="3.99"/>
    <n v="659.78"/>
  </r>
  <r>
    <n v="7102"/>
    <n v="91250"/>
    <s v="Lawrence Hart"/>
    <s v="Express Road Cargo"/>
    <x v="1"/>
    <x v="2"/>
    <s v="Not Specified"/>
    <s v="Reisling"/>
    <x v="0"/>
    <x v="7"/>
    <s v="Dog Point Vineyard Sauvignon Blanc 2014"/>
    <s v="Large Crate"/>
    <s v="Bunbury"/>
    <x v="433"/>
    <d v="2013-04-28T00:00:00"/>
    <n v="10"/>
    <n v="0.03"/>
    <n v="65.989999999999995"/>
    <n v="8.99"/>
    <n v="659.9"/>
  </r>
  <r>
    <n v="7103"/>
    <n v="89938"/>
    <s v="Clarence Garcia"/>
    <s v="Road Cargo"/>
    <x v="0"/>
    <x v="0"/>
    <s v="High"/>
    <s v="Cabernet Sauvignon"/>
    <x v="0"/>
    <x v="7"/>
    <s v="Gerard Bertrand Cote des Roses Rose 2014"/>
    <s v="Large Crate"/>
    <s v="Mackay"/>
    <x v="859"/>
    <d v="2013-09-10T00:00:00"/>
    <n v="16"/>
    <n v="0.03"/>
    <n v="55.48"/>
    <n v="14.3"/>
    <n v="887.68"/>
  </r>
  <r>
    <n v="7104"/>
    <n v="86699"/>
    <s v="Ryan Clark"/>
    <s v="Express Road Cargo"/>
    <x v="2"/>
    <x v="1"/>
    <s v="Low"/>
    <s v="Grenache Rose"/>
    <x v="0"/>
    <x v="7"/>
    <s v="Barnard Griffin Rose of Sangiovese 2014"/>
    <s v="Large Crate"/>
    <s v="Canberra"/>
    <x v="896"/>
    <d v="2010-10-20T00:00:00"/>
    <n v="22"/>
    <n v="0"/>
    <n v="2.08"/>
    <n v="5.33"/>
    <n v="45.760000000000005"/>
  </r>
  <r>
    <n v="7105"/>
    <n v="91228"/>
    <s v="Robert Olson"/>
    <s v="Air Cargo"/>
    <x v="2"/>
    <x v="0"/>
    <s v="Critical"/>
    <s v="Grenache Rose"/>
    <x v="0"/>
    <x v="7"/>
    <s v="La Playa Estate Cabernet Sauvignon Rose 2015"/>
    <s v="Extra Large Crate"/>
    <s v="Rockhampton"/>
    <x v="857"/>
    <d v="2010-01-15T00:00:00"/>
    <n v="11"/>
    <n v="0.03"/>
    <n v="350.98"/>
    <n v="30"/>
    <n v="3860.78"/>
  </r>
  <r>
    <n v="7106"/>
    <n v="91228"/>
    <s v="Robert Olson"/>
    <s v="Express Road Cargo"/>
    <x v="0"/>
    <x v="0"/>
    <s v="Critical"/>
    <s v="Malbec"/>
    <x v="0"/>
    <x v="5"/>
    <s v="Chateau Gaudrelle Cremant d'Loire Brut"/>
    <s v="Full Container"/>
    <s v="Cairns"/>
    <x v="857"/>
    <d v="2010-01-14T00:00:00"/>
    <n v="8"/>
    <n v="0.04"/>
    <n v="1.68"/>
    <n v="1"/>
    <n v="13.44"/>
  </r>
  <r>
    <n v="7107"/>
    <n v="87896"/>
    <s v="Fred Parker"/>
    <s v="Air Cargo"/>
    <x v="2"/>
    <x v="1"/>
    <s v="Critical"/>
    <s v="Grenache Rose"/>
    <x v="0"/>
    <x v="5"/>
    <s v="Locations by Dave Phinney F Rose&quot;"/>
    <s v="Extra Large Crate"/>
    <s v="Launceston"/>
    <x v="1139"/>
    <d v="2012-09-07T00:00:00"/>
    <n v="17"/>
    <n v="0.03"/>
    <n v="350.99"/>
    <n v="59"/>
    <n v="5966.83"/>
  </r>
  <r>
    <n v="7108"/>
    <n v="87292"/>
    <s v="Eugene Howell"/>
    <s v="Express Road Cargo"/>
    <x v="0"/>
    <x v="2"/>
    <s v="High"/>
    <s v="Zinfandel"/>
    <x v="0"/>
    <x v="5"/>
    <s v="Louis Roederer Cristal Brut with Gift Box 2007"/>
    <s v="Large Crate"/>
    <s v="Albany"/>
    <x v="759"/>
    <d v="2013-04-10T00:00:00"/>
    <n v="5"/>
    <n v="0.04"/>
    <n v="23.99"/>
    <n v="6.71"/>
    <n v="119.94999999999999"/>
  </r>
  <r>
    <n v="7109"/>
    <n v="90827"/>
    <s v="Richard Alvarez"/>
    <s v="Express Road Cargo"/>
    <x v="0"/>
    <x v="3"/>
    <s v="Critical"/>
    <s v="Pinot Noir"/>
    <x v="0"/>
    <x v="5"/>
    <s v="Chateau d'Esclans Whispering Angel Rose 2014"/>
    <s v="Large Crate"/>
    <s v="Wollongong"/>
    <x v="468"/>
    <d v="2011-03-12T00:00:00"/>
    <n v="1"/>
    <n v="0.08"/>
    <n v="6.48"/>
    <n v="5.14"/>
    <n v="6.48"/>
  </r>
  <r>
    <n v="7110"/>
    <n v="90827"/>
    <s v="Richard Alvarez"/>
    <s v="Road Cargo"/>
    <x v="0"/>
    <x v="3"/>
    <s v="Critical"/>
    <s v="Zinfandel"/>
    <x v="0"/>
    <x v="5"/>
    <s v="Simonnet-Febvre Cremant de Bourgogne Blanc"/>
    <s v="Standard Size Crate"/>
    <s v="Queanbeyan"/>
    <x v="468"/>
    <d v="2011-03-10T00:00:00"/>
    <n v="4"/>
    <n v="0.04"/>
    <n v="8.34"/>
    <n v="2.64"/>
    <n v="33.36"/>
  </r>
  <r>
    <n v="7111"/>
    <n v="90827"/>
    <s v="Richard Alvarez"/>
    <s v="Express Road Cargo"/>
    <x v="0"/>
    <x v="3"/>
    <s v="Critical"/>
    <s v="Malbec"/>
    <x v="0"/>
    <x v="5"/>
    <s v="Louis Roederer Cristal Brut 2006"/>
    <s v="Mini Crate"/>
    <s v="Sydney"/>
    <x v="468"/>
    <d v="2011-03-09T00:00:00"/>
    <n v="5"/>
    <n v="0.01"/>
    <n v="64.650000000000006"/>
    <n v="35"/>
    <n v="323.25"/>
  </r>
  <r>
    <n v="7112"/>
    <n v="90144"/>
    <s v="Billy Gomez"/>
    <s v="Express Road Cargo"/>
    <x v="0"/>
    <x v="2"/>
    <s v="Medium"/>
    <s v="Cabernet Sauvignon"/>
    <x v="0"/>
    <x v="5"/>
    <s v="JCB N¬∞21 Brut Cremant de Bourgogne"/>
    <s v="Large Crate"/>
    <s v="Mandurah"/>
    <x v="1366"/>
    <d v="2014-01-02T00:00:00"/>
    <n v="20"/>
    <n v="0.03"/>
    <n v="162.93"/>
    <n v="19.989999999999998"/>
    <n v="3258.6000000000004"/>
  </r>
  <r>
    <n v="7113"/>
    <n v="89366"/>
    <s v="Christina Woods"/>
    <s v="Air Cargo"/>
    <x v="2"/>
    <x v="2"/>
    <s v="Critical"/>
    <s v="Sangiovese Rose"/>
    <x v="0"/>
    <x v="5"/>
    <s v="Francis Ford Coppola Sofia Rose 2014"/>
    <s v="Extra Large Crate"/>
    <s v="Albany"/>
    <x v="869"/>
    <d v="2012-05-13T00:00:00"/>
    <n v="14"/>
    <n v="0.08"/>
    <n v="60.89"/>
    <n v="32.409999999999997"/>
    <n v="852.46"/>
  </r>
  <r>
    <n v="7114"/>
    <n v="90792"/>
    <s v="Larry Wallace"/>
    <s v="Air Cargo"/>
    <x v="2"/>
    <x v="0"/>
    <s v="Not Specified"/>
    <s v="Grenache Rose"/>
    <x v="0"/>
    <x v="5"/>
    <s v="Miraval Rose (1.5 Liter Magnum) 2014"/>
    <s v="Extra Large Crate"/>
    <s v="Cairns"/>
    <x v="175"/>
    <d v="2012-04-25T00:00:00"/>
    <n v="3"/>
    <n v="7.0000000000000007E-2"/>
    <n v="159.31"/>
    <n v="60"/>
    <n v="477.93"/>
  </r>
  <r>
    <n v="7115"/>
    <n v="90909"/>
    <s v="Howard Mccoy"/>
    <s v="Express Road Cargo"/>
    <x v="0"/>
    <x v="3"/>
    <s v="High"/>
    <s v="Pinot Noir"/>
    <x v="0"/>
    <x v="5"/>
    <s v="Simonnet-Febvre Cremant de Bourgogne Blanc"/>
    <s v="Full Container"/>
    <s v="Lithgow"/>
    <x v="1266"/>
    <d v="2010-07-31T00:00:00"/>
    <n v="11"/>
    <n v="0.05"/>
    <n v="1.68"/>
    <n v="1.57"/>
    <n v="18.48"/>
  </r>
  <r>
    <n v="7116"/>
    <n v="90909"/>
    <s v="Howard Mccoy"/>
    <s v="Air Cargo"/>
    <x v="2"/>
    <x v="3"/>
    <s v="High"/>
    <s v="Sangiovese Rose"/>
    <x v="0"/>
    <x v="5"/>
    <s v="Pietradolce Etna Rosato 2014"/>
    <s v="Small Crate"/>
    <s v="Goulburn"/>
    <x v="1266"/>
    <d v="2010-08-01T00:00:00"/>
    <n v="1"/>
    <n v="0.1"/>
    <n v="218.75"/>
    <n v="69.64"/>
    <n v="218.75"/>
  </r>
  <r>
    <n v="7117"/>
    <n v="90909"/>
    <s v="Tina Foster"/>
    <s v="Express Road Cargo"/>
    <x v="0"/>
    <x v="3"/>
    <s v="High"/>
    <s v="Zinfandel"/>
    <x v="0"/>
    <x v="5"/>
    <s v="Chateau de Campuget Costieres de Nimes Tradition Rose 2015"/>
    <s v="Full Container"/>
    <s v="Grafton"/>
    <x v="1266"/>
    <d v="2010-08-01T00:00:00"/>
    <n v="2"/>
    <n v="0"/>
    <n v="15.04"/>
    <n v="1.97"/>
    <n v="30.08"/>
  </r>
  <r>
    <n v="7118"/>
    <n v="90084"/>
    <s v="Antonio Powell"/>
    <s v="Road Cargo"/>
    <x v="0"/>
    <x v="0"/>
    <s v="Not Specified"/>
    <s v="Sangiovese"/>
    <x v="0"/>
    <x v="5"/>
    <s v="Bertani Bertarose 2014"/>
    <s v="Large Crate"/>
    <s v="Darwin"/>
    <x v="893"/>
    <d v="2012-08-20T00:00:00"/>
    <n v="17"/>
    <n v="0.04"/>
    <n v="22.98"/>
    <n v="4.5"/>
    <n v="390.66"/>
  </r>
  <r>
    <n v="7119"/>
    <n v="86777"/>
    <s v="Christopher Gordon"/>
    <s v="Express Road Cargo"/>
    <x v="1"/>
    <x v="1"/>
    <s v="Critical"/>
    <s v="Chardonnay"/>
    <x v="0"/>
    <x v="5"/>
    <s v="Grgich Hills Chardonnay 2012"/>
    <s v="Mini Crate"/>
    <s v="Ararat"/>
    <x v="33"/>
    <d v="2012-11-08T00:00:00"/>
    <n v="22"/>
    <n v="0.05"/>
    <n v="574.74"/>
    <n v="24.49"/>
    <n v="12644.28"/>
  </r>
  <r>
    <n v="7120"/>
    <n v="89298"/>
    <s v="Ashley Griffin"/>
    <s v="Express Road Cargo"/>
    <x v="0"/>
    <x v="1"/>
    <s v="Medium"/>
    <s v="Merlot"/>
    <x v="0"/>
    <x v="5"/>
    <s v="Marques de Caceres Rioja Rosado 2014"/>
    <s v="Large Crate"/>
    <s v="Canberra"/>
    <x v="1004"/>
    <d v="2013-06-12T00:00:00"/>
    <n v="1"/>
    <n v="7.0000000000000007E-2"/>
    <n v="8.0399999999999991"/>
    <n v="8.94"/>
    <n v="8.0399999999999991"/>
  </r>
  <r>
    <n v="7121"/>
    <n v="91485"/>
    <s v="Matthew Little"/>
    <s v="Express Road Cargo"/>
    <x v="0"/>
    <x v="0"/>
    <s v="Critical"/>
    <s v="Zinfandel"/>
    <x v="0"/>
    <x v="5"/>
    <s v="Dom Perignon 2006"/>
    <s v="Large Crate"/>
    <s v="Rockhampton"/>
    <x v="1367"/>
    <d v="2013-06-19T00:00:00"/>
    <n v="17"/>
    <n v="0.08"/>
    <n v="48.92"/>
    <n v="4.5"/>
    <n v="831.64"/>
  </r>
  <r>
    <n v="7122"/>
    <n v="91485"/>
    <s v="Matthew Little"/>
    <s v="Express Road Cargo"/>
    <x v="0"/>
    <x v="0"/>
    <s v="Critical"/>
    <s v="Zinfandel"/>
    <x v="0"/>
    <x v="5"/>
    <s v="Sutter Home Pink Moscato"/>
    <s v="Large Crate"/>
    <s v="Cairns"/>
    <x v="1367"/>
    <d v="2013-06-19T00:00:00"/>
    <n v="17"/>
    <n v="0"/>
    <n v="15.57"/>
    <n v="1.39"/>
    <n v="264.69"/>
  </r>
  <r>
    <n v="7123"/>
    <n v="91485"/>
    <s v="Matthew Little"/>
    <s v="Express Road Cargo"/>
    <x v="2"/>
    <x v="0"/>
    <s v="Critical"/>
    <s v="Grenache Rose"/>
    <x v="0"/>
    <x v="5"/>
    <s v="Marques de Caceres Rioja Rosado 2014"/>
    <s v="Standard Size Crate"/>
    <s v="Gold Coast"/>
    <x v="1367"/>
    <d v="2013-06-19T00:00:00"/>
    <n v="11"/>
    <n v="0.1"/>
    <n v="20.239999999999998"/>
    <n v="6.67"/>
    <n v="222.64"/>
  </r>
  <r>
    <n v="7124"/>
    <n v="91485"/>
    <s v="Victor Hawkins"/>
    <s v="Express Road Cargo"/>
    <x v="0"/>
    <x v="0"/>
    <s v="Critical"/>
    <s v="Sangiovese"/>
    <x v="0"/>
    <x v="5"/>
    <s v="Domaine Lafond Roc-Epine Tavel Rose 2014"/>
    <s v="Large Crate"/>
    <s v="Townsville"/>
    <x v="1367"/>
    <d v="2013-06-20T00:00:00"/>
    <n v="5"/>
    <n v="0.05"/>
    <n v="14.48"/>
    <n v="6.46"/>
    <n v="72.400000000000006"/>
  </r>
  <r>
    <n v="7125"/>
    <n v="91485"/>
    <s v="Victor Hawkins"/>
    <s v="Express Road Cargo"/>
    <x v="1"/>
    <x v="0"/>
    <s v="Critical"/>
    <s v="Reisling"/>
    <x v="0"/>
    <x v="5"/>
    <s v="Grgich Hills Chardonnay 2012"/>
    <s v="Mini Crate"/>
    <s v="Mount Isa"/>
    <x v="1367"/>
    <d v="2013-06-20T00:00:00"/>
    <n v="1"/>
    <n v="0.06"/>
    <n v="449.99"/>
    <n v="24.49"/>
    <n v="449.99"/>
  </r>
  <r>
    <n v="7126"/>
    <n v="91005"/>
    <s v="Antonio Carroll"/>
    <s v="Express Road Cargo"/>
    <x v="0"/>
    <x v="3"/>
    <s v="High"/>
    <s v="Cabernet Sauvignon"/>
    <x v="0"/>
    <x v="5"/>
    <s v="Domaine Lafond Roc-Epine Tavel Rose 2014"/>
    <s v="Large Crate"/>
    <s v="Tamworth"/>
    <x v="257"/>
    <d v="2013-05-11T00:00:00"/>
    <n v="7"/>
    <n v="0.03"/>
    <n v="6.48"/>
    <n v="5.94"/>
    <n v="45.36"/>
  </r>
  <r>
    <n v="7127"/>
    <n v="91005"/>
    <s v="Antonio Carroll"/>
    <s v="Express Road Cargo"/>
    <x v="0"/>
    <x v="3"/>
    <s v="High"/>
    <s v="Pinot Noir"/>
    <x v="0"/>
    <x v="5"/>
    <s v="Domaine Lafage Miraflors Rose 2013"/>
    <s v="Large Crate"/>
    <s v="Sydney"/>
    <x v="257"/>
    <d v="2013-05-12T00:00:00"/>
    <n v="5"/>
    <n v="0.05"/>
    <n v="4.9800000000000004"/>
    <n v="4.7"/>
    <n v="24.900000000000002"/>
  </r>
  <r>
    <n v="7128"/>
    <n v="91005"/>
    <s v="Antonio Carroll"/>
    <s v="Express Road Cargo"/>
    <x v="1"/>
    <x v="3"/>
    <s v="High"/>
    <s v="Reisling"/>
    <x v="0"/>
    <x v="5"/>
    <s v="Dog Point Vineyard Sauvignon Blanc 2014"/>
    <s v="Standard Size Crate"/>
    <s v="Dubbo"/>
    <x v="257"/>
    <d v="2013-05-13T00:00:00"/>
    <n v="12"/>
    <n v="0.1"/>
    <n v="55.99"/>
    <n v="5"/>
    <n v="671.88"/>
  </r>
  <r>
    <n v="7129"/>
    <n v="90680"/>
    <s v="Earl Burke"/>
    <s v="Express Road Cargo"/>
    <x v="1"/>
    <x v="2"/>
    <s v="Medium"/>
    <s v="Reisling"/>
    <x v="0"/>
    <x v="5"/>
    <s v="Robert Oatley Signature Chardonnay 2013"/>
    <s v="Loose Wrap"/>
    <s v="Mandurah"/>
    <x v="959"/>
    <d v="2013-01-04T00:00:00"/>
    <n v="1"/>
    <n v="0.09"/>
    <n v="1938.02"/>
    <n v="13.99"/>
    <n v="1938.02"/>
  </r>
  <r>
    <n v="7130"/>
    <n v="88924"/>
    <s v="Virginia Sanders"/>
    <s v="Express Road Cargo"/>
    <x v="0"/>
    <x v="1"/>
    <s v="Medium"/>
    <s v="Merlot"/>
    <x v="0"/>
    <x v="5"/>
    <s v="Laurent-Perrier Brut Millesime 2006"/>
    <s v="Large Crate"/>
    <s v="Burnie"/>
    <x v="434"/>
    <d v="2013-05-25T00:00:00"/>
    <n v="16"/>
    <n v="0.04"/>
    <n v="5.98"/>
    <n v="5.46"/>
    <n v="95.68"/>
  </r>
  <r>
    <n v="7131"/>
    <n v="87059"/>
    <s v="Kathy Sanchez"/>
    <s v="Express Road Cargo"/>
    <x v="0"/>
    <x v="0"/>
    <s v="High"/>
    <s v="Cabernet Sauvignon"/>
    <x v="0"/>
    <x v="5"/>
    <s v="Dom Perignon 2006"/>
    <s v="Large Crate"/>
    <s v="Bundaberg"/>
    <x v="435"/>
    <d v="2011-05-26T00:00:00"/>
    <n v="18"/>
    <n v="7.0000000000000007E-2"/>
    <n v="11.58"/>
    <n v="6.97"/>
    <n v="208.44"/>
  </r>
  <r>
    <n v="7132"/>
    <n v="87059"/>
    <s v="Kathy Sanchez"/>
    <s v="Express Road Cargo"/>
    <x v="0"/>
    <x v="0"/>
    <s v="High"/>
    <s v="Sangiovese"/>
    <x v="0"/>
    <x v="5"/>
    <s v="Lucien Albrecht Cremant d'Alsace Brut Rose"/>
    <s v="Large Crate"/>
    <s v="Maryborough"/>
    <x v="435"/>
    <d v="2011-05-27T00:00:00"/>
    <n v="7"/>
    <n v="0"/>
    <n v="15.31"/>
    <n v="8.7799999999999994"/>
    <n v="107.17"/>
  </r>
  <r>
    <n v="7133"/>
    <n v="86043"/>
    <s v="Rebecca Kennedy"/>
    <s v="Express Road Cargo"/>
    <x v="0"/>
    <x v="1"/>
    <s v="Medium"/>
    <s v="Cabernet Sauvignon"/>
    <x v="0"/>
    <x v="5"/>
    <s v="Orin Swift Cellars Fragile Rose 2014"/>
    <s v="Large Crate"/>
    <s v="Mount Barker"/>
    <x v="1081"/>
    <d v="2013-05-15T00:00:00"/>
    <n v="9"/>
    <n v="0.05"/>
    <n v="4.9800000000000004"/>
    <n v="4.72"/>
    <n v="44.820000000000007"/>
  </r>
  <r>
    <n v="7134"/>
    <n v="91407"/>
    <s v="Bruce Myers"/>
    <s v="Express Road Cargo"/>
    <x v="0"/>
    <x v="3"/>
    <s v="Critical"/>
    <s v="Zinfandel"/>
    <x v="0"/>
    <x v="5"/>
    <s v="Chateau d'Esclans Garrus Rose 2013"/>
    <s v="Full Container"/>
    <s v="Newcastle"/>
    <x v="1153"/>
    <d v="2010-11-02T00:00:00"/>
    <n v="4"/>
    <n v="0.06"/>
    <n v="3.6"/>
    <n v="2.2000000000000002"/>
    <n v="14.4"/>
  </r>
  <r>
    <n v="7135"/>
    <n v="86865"/>
    <s v="Anne Myers"/>
    <s v="Express Road Cargo"/>
    <x v="0"/>
    <x v="3"/>
    <s v="Medium"/>
    <s v="Pinot Noir"/>
    <x v="0"/>
    <x v="5"/>
    <s v="Locations by Dave Phinney F Rose"/>
    <s v="Full Container"/>
    <s v="Wollongong"/>
    <x v="376"/>
    <d v="2013-07-05T00:00:00"/>
    <n v="12"/>
    <n v="0"/>
    <n v="1.26"/>
    <n v="0.7"/>
    <n v="15.120000000000001"/>
  </r>
  <r>
    <n v="7136"/>
    <n v="90227"/>
    <s v="Mark Howell"/>
    <s v="Express Road Cargo"/>
    <x v="0"/>
    <x v="1"/>
    <s v="Low"/>
    <s v="Malbec"/>
    <x v="0"/>
    <x v="5"/>
    <s v="Chateau D'Aqueria Tavel Rose 2013"/>
    <s v="Full Container"/>
    <s v="Hobart"/>
    <x v="292"/>
    <d v="2013-07-27T00:00:00"/>
    <n v="11"/>
    <n v="0.02"/>
    <n v="15.04"/>
    <n v="1.97"/>
    <n v="165.44"/>
  </r>
  <r>
    <n v="7137"/>
    <n v="91377"/>
    <s v="Brandon Cox"/>
    <s v="Road Cargo"/>
    <x v="0"/>
    <x v="1"/>
    <s v="Critical"/>
    <s v="Cabernet Sauvignon"/>
    <x v="0"/>
    <x v="5"/>
    <s v="Chateau d'Esclans Garrus Rose 2013"/>
    <s v="Large Crate"/>
    <s v="Frankston"/>
    <x v="988"/>
    <d v="2011-11-12T00:00:00"/>
    <n v="16"/>
    <n v="0.08"/>
    <n v="55.48"/>
    <n v="6.79"/>
    <n v="887.68"/>
  </r>
  <r>
    <n v="7138"/>
    <n v="89715"/>
    <s v="Thomas Reid"/>
    <s v="Express Road Cargo"/>
    <x v="0"/>
    <x v="3"/>
    <s v="Medium"/>
    <s v="Cabernet Sauvignon"/>
    <x v="0"/>
    <x v="5"/>
    <s v="Pietradolce Etna Rosato 2014"/>
    <s v="Full Container"/>
    <s v="Cessnock"/>
    <x v="1242"/>
    <d v="2013-09-02T00:00:00"/>
    <n v="3"/>
    <n v="0.09"/>
    <n v="3.38"/>
    <n v="1.0900000000000001"/>
    <n v="10.14"/>
  </r>
  <r>
    <n v="7139"/>
    <n v="89715"/>
    <s v="Albert Torres"/>
    <s v="Air Cargo"/>
    <x v="2"/>
    <x v="1"/>
    <s v="Medium"/>
    <s v="Grenache Rose"/>
    <x v="0"/>
    <x v="5"/>
    <s v="Barnard Griffin Rose of Sangiovese 2014"/>
    <s v="Small Crate"/>
    <s v="Mildura"/>
    <x v="1242"/>
    <d v="2013-09-04T00:00:00"/>
    <n v="8"/>
    <n v="0.04"/>
    <n v="236.97"/>
    <n v="59.24"/>
    <n v="1895.76"/>
  </r>
  <r>
    <n v="7140"/>
    <n v="87084"/>
    <s v="George Watson"/>
    <s v="Road Cargo"/>
    <x v="2"/>
    <x v="1"/>
    <s v="Critical"/>
    <s v="Champagne"/>
    <x v="0"/>
    <x v="3"/>
    <s v="Belle Glos Oeil de Perdrix Pinot Noir Blanc 2014"/>
    <s v="Loose Wrap"/>
    <s v="Geelong"/>
    <x v="859"/>
    <d v="2013-09-12T00:00:00"/>
    <n v="13"/>
    <n v="0.06"/>
    <n v="128.24"/>
    <n v="12.65"/>
    <n v="1667.1200000000001"/>
  </r>
  <r>
    <n v="7141"/>
    <n v="90473"/>
    <s v="Brian Barnes"/>
    <s v="Express Road Cargo"/>
    <x v="0"/>
    <x v="1"/>
    <s v="Medium"/>
    <s v="Pinot Noir"/>
    <x v="0"/>
    <x v="3"/>
    <s v="Pietradolce Etna Rosato 2014"/>
    <s v="Large Crate"/>
    <s v="Burnie"/>
    <x v="461"/>
    <d v="2010-01-20T00:00:00"/>
    <n v="3"/>
    <n v="0.05"/>
    <n v="14.81"/>
    <n v="13.32"/>
    <n v="44.43"/>
  </r>
  <r>
    <n v="7142"/>
    <n v="90473"/>
    <s v="Brian Barnes"/>
    <s v="Road Cargo"/>
    <x v="0"/>
    <x v="1"/>
    <s v="Medium"/>
    <s v="Cabernet Sauvignon"/>
    <x v="0"/>
    <x v="3"/>
    <s v="Jean-Baptiste Adam Les Natures Cremant d'Alsace Brut"/>
    <s v="Full Container"/>
    <s v="Devonport"/>
    <x v="461"/>
    <d v="2010-01-19T00:00:00"/>
    <n v="3"/>
    <n v="0.05"/>
    <n v="4.2"/>
    <n v="2.2599999999999998"/>
    <n v="12.600000000000001"/>
  </r>
  <r>
    <n v="7143"/>
    <n v="88847"/>
    <s v="Tina Hicks"/>
    <s v="Express Road Cargo"/>
    <x v="1"/>
    <x v="1"/>
    <s v="Medium"/>
    <s v="Sauvignon Blanc"/>
    <x v="0"/>
    <x v="3"/>
    <s v="Giesen Sauvignon Blanc 2014"/>
    <s v="Mini Crate"/>
    <s v="Frankston"/>
    <x v="385"/>
    <d v="2013-03-24T00:00:00"/>
    <n v="1"/>
    <n v="0.06"/>
    <n v="599.99"/>
    <n v="24.49"/>
    <n v="599.99"/>
  </r>
  <r>
    <n v="7144"/>
    <n v="88836"/>
    <s v="Tina Hicks"/>
    <s v="Express Road Cargo"/>
    <x v="0"/>
    <x v="1"/>
    <s v="Medium"/>
    <s v="Zinfandel"/>
    <x v="0"/>
    <x v="3"/>
    <s v="Laurent-Perrier Brut Rose"/>
    <s v="Standard Size Crate"/>
    <s v="Mildura"/>
    <x v="338"/>
    <d v="2010-03-25T00:00:00"/>
    <n v="2"/>
    <n v="0.05"/>
    <n v="11.97"/>
    <n v="5.81"/>
    <n v="23.94"/>
  </r>
  <r>
    <n v="7145"/>
    <n v="89535"/>
    <s v="Elizabeth Ortiz"/>
    <s v="Express Road Cargo"/>
    <x v="0"/>
    <x v="3"/>
    <s v="High"/>
    <s v="Merlot"/>
    <x v="0"/>
    <x v="3"/>
    <s v="Miraval Rose (1.5 Liter Magnum) 2014"/>
    <s v="Full Container"/>
    <s v="Lithgow"/>
    <x v="474"/>
    <d v="2013-10-30T00:00:00"/>
    <n v="2"/>
    <n v="7.0000000000000007E-2"/>
    <n v="3.29"/>
    <n v="1.35"/>
    <n v="6.58"/>
  </r>
  <r>
    <n v="7146"/>
    <n v="89535"/>
    <s v="Elizabeth Ortiz"/>
    <s v="Road Cargo"/>
    <x v="0"/>
    <x v="3"/>
    <s v="High"/>
    <s v="Zinfandel"/>
    <x v="0"/>
    <x v="3"/>
    <s v="Lucien Albrecht Cremant d'Alsace Brut"/>
    <s v="Standard Size Crate"/>
    <s v="Blue Mountains"/>
    <x v="474"/>
    <d v="2013-10-31T00:00:00"/>
    <n v="20"/>
    <n v="0"/>
    <n v="15.73"/>
    <n v="7.42"/>
    <n v="314.60000000000002"/>
  </r>
  <r>
    <n v="7147"/>
    <n v="89535"/>
    <s v="Elizabeth Ortiz"/>
    <s v="Express Road Cargo"/>
    <x v="0"/>
    <x v="3"/>
    <s v="High"/>
    <s v="Merlot"/>
    <x v="0"/>
    <x v="3"/>
    <s v="Chateau d'Esclans Garrus Rose 2013"/>
    <s v="Large Crate"/>
    <s v="Albury"/>
    <x v="474"/>
    <d v="2013-11-01T00:00:00"/>
    <n v="5"/>
    <n v="0.06"/>
    <n v="34.76"/>
    <n v="8.2200000000000006"/>
    <n v="173.79999999999998"/>
  </r>
  <r>
    <n v="7148"/>
    <n v="90744"/>
    <s v="Arthur Alvarez"/>
    <s v="Express Road Cargo"/>
    <x v="1"/>
    <x v="2"/>
    <s v="Medium"/>
    <s v="Pinot Gris"/>
    <x v="0"/>
    <x v="3"/>
    <s v="Chardonnais Napa Valley Chardonnay 2013"/>
    <s v="Large Crate"/>
    <s v="Perth"/>
    <x v="627"/>
    <d v="2013-08-29T00:00:00"/>
    <n v="7"/>
    <n v="0.06"/>
    <n v="155.99"/>
    <n v="8.99"/>
    <n v="1091.93"/>
  </r>
  <r>
    <n v="7149"/>
    <n v="89566"/>
    <s v="Jesse Moreno"/>
    <s v="Express Road Cargo"/>
    <x v="1"/>
    <x v="2"/>
    <s v="Medium"/>
    <s v="Chardonnay"/>
    <x v="0"/>
    <x v="3"/>
    <s v="Robert Oatley Sauvignon Blanc 2013"/>
    <s v="Large Crate"/>
    <s v="Mandurah"/>
    <x v="1230"/>
    <d v="2012-05-08T00:00:00"/>
    <n v="6"/>
    <n v="0.05"/>
    <n v="83.1"/>
    <n v="6.13"/>
    <n v="498.59999999999997"/>
  </r>
  <r>
    <n v="7150"/>
    <n v="88664"/>
    <s v="Peter Smith"/>
    <s v="Express Road Cargo"/>
    <x v="0"/>
    <x v="1"/>
    <s v="Medium"/>
    <s v="Zinfandel"/>
    <x v="0"/>
    <x v="3"/>
    <s v="Chateau d'Esclans Garrus Rose 2013"/>
    <s v="Full Container"/>
    <s v="Mount Barker"/>
    <x v="436"/>
    <d v="2013-09-09T00:00:00"/>
    <n v="6"/>
    <n v="0.05"/>
    <n v="2.6"/>
    <n v="2.4"/>
    <n v="15.600000000000001"/>
  </r>
  <r>
    <n v="7151"/>
    <n v="90571"/>
    <s v="Terry Fuller"/>
    <s v="Express Road Cargo"/>
    <x v="0"/>
    <x v="1"/>
    <s v="Low"/>
    <s v="Zinfandel"/>
    <x v="0"/>
    <x v="3"/>
    <s v="Bollinger Brut Special Cuvee"/>
    <s v="Large Crate"/>
    <s v="Devonport"/>
    <x v="437"/>
    <d v="2011-11-01T00:00:00"/>
    <n v="37"/>
    <n v="0.02"/>
    <n v="54.48"/>
    <n v="0.99"/>
    <n v="2015.76"/>
  </r>
  <r>
    <n v="7152"/>
    <n v="90571"/>
    <s v="Terry Fuller"/>
    <s v="Express Road Cargo"/>
    <x v="1"/>
    <x v="1"/>
    <s v="Low"/>
    <s v="Chardonnay"/>
    <x v="0"/>
    <x v="3"/>
    <s v="Giesen Sauvignon Blanc 2014"/>
    <s v="Large Crate"/>
    <s v="Launceston"/>
    <x v="437"/>
    <d v="2011-11-03T00:00:00"/>
    <n v="22"/>
    <n v="0.04"/>
    <n v="50.98"/>
    <n v="6.5"/>
    <n v="1121.56"/>
  </r>
  <r>
    <n v="7153"/>
    <n v="90571"/>
    <s v="Terry Fuller"/>
    <s v="Express Road Cargo"/>
    <x v="0"/>
    <x v="1"/>
    <s v="Low"/>
    <s v="Pinot Noir"/>
    <x v="0"/>
    <x v="3"/>
    <s v="Roederer Estate L'Ermitage 2007"/>
    <s v="Large Crate"/>
    <s v="Devonport"/>
    <x v="437"/>
    <d v="2011-11-03T00:00:00"/>
    <n v="35"/>
    <n v="0.08"/>
    <n v="6.68"/>
    <n v="6.15"/>
    <n v="233.79999999999998"/>
  </r>
  <r>
    <n v="7154"/>
    <n v="90571"/>
    <s v="Terry Fuller"/>
    <s v="Express Road Cargo"/>
    <x v="1"/>
    <x v="1"/>
    <s v="Low"/>
    <s v="Sauvignon Blanc"/>
    <x v="0"/>
    <x v="3"/>
    <s v="Robert Oatley Sauvignon Blanc 2013"/>
    <s v="Large Crate"/>
    <s v="Hobart"/>
    <x v="437"/>
    <d v="2011-11-01T00:00:00"/>
    <n v="27"/>
    <n v="0.02"/>
    <n v="45.99"/>
    <n v="2.5"/>
    <n v="1241.73"/>
  </r>
  <r>
    <n v="7155"/>
    <n v="90571"/>
    <s v="Billy Andrews"/>
    <s v="Express Road Cargo"/>
    <x v="0"/>
    <x v="3"/>
    <s v="Low"/>
    <s v="Pinot Noir"/>
    <x v="0"/>
    <x v="3"/>
    <s v="Louis Roederer Cristal Brut with Gift Box 2007"/>
    <s v="Loose Wrap"/>
    <s v="Tamworth"/>
    <x v="437"/>
    <d v="2011-11-08T00:00:00"/>
    <n v="4"/>
    <n v="7.0000000000000007E-2"/>
    <n v="25.98"/>
    <n v="5.37"/>
    <n v="103.92"/>
  </r>
  <r>
    <n v="7156"/>
    <n v="90571"/>
    <s v="Billy Andrews"/>
    <s v="Express Road Cargo"/>
    <x v="0"/>
    <x v="3"/>
    <s v="Low"/>
    <s v="Merlot"/>
    <x v="0"/>
    <x v="3"/>
    <s v="Dom Perignon 2006"/>
    <s v="Full Container"/>
    <s v="Albury"/>
    <x v="437"/>
    <d v="2011-11-05T00:00:00"/>
    <n v="1"/>
    <n v="0.04"/>
    <n v="3.55"/>
    <n v="1.43"/>
    <n v="3.55"/>
  </r>
  <r>
    <n v="7157"/>
    <n v="89164"/>
    <s v="Ralph Montgomery"/>
    <s v="Express Road Cargo"/>
    <x v="0"/>
    <x v="3"/>
    <s v="High"/>
    <s v="Pinot Noir"/>
    <x v="0"/>
    <x v="3"/>
    <s v="La Playa Estate Cabernet Sauvignon Rose 2015"/>
    <s v="Large Crate"/>
    <s v="Grafton"/>
    <x v="837"/>
    <d v="2013-06-29T00:00:00"/>
    <n v="16"/>
    <n v="0.08"/>
    <n v="15.14"/>
    <n v="4.53"/>
    <n v="242.24"/>
  </r>
  <r>
    <n v="7158"/>
    <n v="89340"/>
    <s v="Keith Simpson"/>
    <s v="Express Road Cargo"/>
    <x v="2"/>
    <x v="1"/>
    <s v="High"/>
    <s v="Grenache Rose"/>
    <x v="0"/>
    <x v="3"/>
    <s v="Domaine Lafond Roc-Epine Tavel Rose 2014"/>
    <s v="Mini Crate"/>
    <s v="Burnie"/>
    <x v="302"/>
    <d v="2013-08-24T00:00:00"/>
    <n v="10"/>
    <n v="0.09"/>
    <n v="209.84"/>
    <n v="21.21"/>
    <n v="2098.4"/>
  </r>
  <r>
    <n v="7159"/>
    <n v="86640"/>
    <s v="Patricia Hunt"/>
    <s v="Express Road Cargo"/>
    <x v="0"/>
    <x v="2"/>
    <s v="Not Specified"/>
    <s v="Sangiovese"/>
    <x v="0"/>
    <x v="3"/>
    <s v="Louis Roederer Cristal Brut 2006"/>
    <s v="Large Crate"/>
    <s v="Freemantle"/>
    <x v="316"/>
    <d v="2011-02-02T00:00:00"/>
    <n v="11"/>
    <n v="0.05"/>
    <n v="10.94"/>
    <n v="1.39"/>
    <n v="120.33999999999999"/>
  </r>
  <r>
    <n v="7160"/>
    <n v="86640"/>
    <s v="Alan Jordan"/>
    <s v="Road Cargo"/>
    <x v="0"/>
    <x v="2"/>
    <s v="Not Specified"/>
    <s v="Shiraz"/>
    <x v="0"/>
    <x v="3"/>
    <s v="Bertani Bertarose 2014"/>
    <s v="Large Crate"/>
    <s v="Bunbury"/>
    <x v="316"/>
    <d v="2011-02-03T00:00:00"/>
    <n v="5"/>
    <n v="0.02"/>
    <n v="40.98"/>
    <n v="2.99"/>
    <n v="204.89999999999998"/>
  </r>
  <r>
    <n v="7161"/>
    <n v="91507"/>
    <s v="Paul Lewis"/>
    <s v="Express Road Cargo"/>
    <x v="0"/>
    <x v="3"/>
    <s v="Medium"/>
    <s v="Pinot Noir"/>
    <x v="0"/>
    <x v="3"/>
    <s v="Lucien Albrecht Cremant d'Alsace Brut Rose"/>
    <s v="Large Crate"/>
    <s v="Queanbeyan"/>
    <x v="438"/>
    <d v="2011-11-15T00:00:00"/>
    <n v="23"/>
    <n v="0"/>
    <n v="6.75"/>
    <n v="2.99"/>
    <n v="155.25"/>
  </r>
  <r>
    <n v="7162"/>
    <n v="88507"/>
    <s v="Howard Campbell"/>
    <s v="Express Road Cargo"/>
    <x v="2"/>
    <x v="0"/>
    <s v="Low"/>
    <s v="Grenache Rose"/>
    <x v="0"/>
    <x v="3"/>
    <s v="Miraval Rose 2014"/>
    <s v="Large Crate"/>
    <s v="Palmerston"/>
    <x v="294"/>
    <d v="2012-01-13T00:00:00"/>
    <n v="4"/>
    <n v="0.04"/>
    <n v="6.24"/>
    <n v="5.22"/>
    <n v="24.96"/>
  </r>
  <r>
    <n v="7163"/>
    <n v="88646"/>
    <s v="Diana Wheeler"/>
    <s v="Express Road Cargo"/>
    <x v="0"/>
    <x v="2"/>
    <s v="Not Specified"/>
    <s v="Shiraz"/>
    <x v="0"/>
    <x v="3"/>
    <s v="Bertani Bertarose 2014"/>
    <s v="Large Crate"/>
    <s v="Geraldton"/>
    <x v="430"/>
    <d v="2010-07-23T00:00:00"/>
    <n v="7"/>
    <n v="0.04"/>
    <n v="15.51"/>
    <n v="17.78"/>
    <n v="108.57"/>
  </r>
  <r>
    <n v="7164"/>
    <n v="87092"/>
    <s v="Paul Howard"/>
    <s v="Express Road Cargo"/>
    <x v="0"/>
    <x v="2"/>
    <s v="Medium"/>
    <s v="Pinot Noir"/>
    <x v="0"/>
    <x v="3"/>
    <s v="Louis Roederer Cristal Brut with Gift Box 2007"/>
    <s v="Large Crate"/>
    <s v="Bunbury"/>
    <x v="154"/>
    <d v="2012-01-10T00:00:00"/>
    <n v="11"/>
    <n v="0.09"/>
    <n v="5.28"/>
    <n v="2.99"/>
    <n v="58.080000000000005"/>
  </r>
  <r>
    <n v="7165"/>
    <n v="87092"/>
    <s v="Paul Howard"/>
    <s v="Express Road Cargo"/>
    <x v="0"/>
    <x v="2"/>
    <s v="Medium"/>
    <s v="Malbec"/>
    <x v="0"/>
    <x v="3"/>
    <s v="Louis Roederer Cristal Brut 2006"/>
    <s v="Full Container"/>
    <s v="Albany"/>
    <x v="154"/>
    <d v="2012-01-10T00:00:00"/>
    <n v="13"/>
    <n v="0.03"/>
    <n v="4.2"/>
    <n v="2.2599999999999998"/>
    <n v="54.6"/>
  </r>
  <r>
    <n v="7166"/>
    <n v="87001"/>
    <s v="Jack Howard"/>
    <s v="Express Road Cargo"/>
    <x v="0"/>
    <x v="2"/>
    <s v="Not Specified"/>
    <s v="Malbec"/>
    <x v="0"/>
    <x v="3"/>
    <s v="Roederer Estate L'Ermitage 2007"/>
    <s v="Large Crate"/>
    <s v="Bunbury"/>
    <x v="922"/>
    <d v="2013-06-14T00:00:00"/>
    <n v="15"/>
    <n v="7.0000000000000007E-2"/>
    <n v="16.510000000000002"/>
    <n v="2.99"/>
    <n v="247.65000000000003"/>
  </r>
  <r>
    <n v="7167"/>
    <n v="87001"/>
    <s v="Jack Howard"/>
    <s v="Express Road Cargo"/>
    <x v="0"/>
    <x v="2"/>
    <s v="Not Specified"/>
    <s v="Malbec"/>
    <x v="0"/>
    <x v="3"/>
    <s v="Sutter Home Pink Moscato"/>
    <s v="Large Crate"/>
    <s v="Albany"/>
    <x v="922"/>
    <d v="2013-06-14T00:00:00"/>
    <n v="8"/>
    <n v="0.01"/>
    <n v="55.48"/>
    <n v="6.79"/>
    <n v="443.84"/>
  </r>
  <r>
    <n v="7168"/>
    <n v="87001"/>
    <s v="Jack Howard"/>
    <s v="Express Road Cargo"/>
    <x v="0"/>
    <x v="2"/>
    <s v="Not Specified"/>
    <s v="Pinot Noir"/>
    <x v="0"/>
    <x v="3"/>
    <s v="Orin Swift Cellars Fragile Rose 2014"/>
    <s v="Mini Crate"/>
    <s v="Perth"/>
    <x v="922"/>
    <d v="2013-06-14T00:00:00"/>
    <n v="17"/>
    <n v="0.03"/>
    <n v="78.8"/>
    <n v="35"/>
    <n v="1339.6"/>
  </r>
  <r>
    <n v="7169"/>
    <n v="90205"/>
    <s v="Stephanie Bryant"/>
    <s v="Express Road Cargo"/>
    <x v="1"/>
    <x v="2"/>
    <s v="High"/>
    <s v="Sauvignon Blanc"/>
    <x v="0"/>
    <x v="3"/>
    <s v="Chardonnais Napa Valley Chardonnay 2013"/>
    <s v="Large Crate"/>
    <s v="Bunbury"/>
    <x v="379"/>
    <d v="2011-10-31T00:00:00"/>
    <n v="11"/>
    <n v="0.02"/>
    <n v="45.99"/>
    <n v="4.99"/>
    <n v="505.89000000000004"/>
  </r>
  <r>
    <n v="7170"/>
    <n v="90678"/>
    <s v="Earl Burke"/>
    <s v="Express Road Cargo"/>
    <x v="0"/>
    <x v="2"/>
    <s v="High"/>
    <s v="Pinot Noir"/>
    <x v="0"/>
    <x v="3"/>
    <s v="Dopff &amp; Irion Cremant Rose Brut"/>
    <s v="Full Container"/>
    <s v="Bunbury"/>
    <x v="607"/>
    <d v="2010-02-27T00:00:00"/>
    <n v="2"/>
    <n v="0.1"/>
    <n v="3.6"/>
    <n v="2.2000000000000002"/>
    <n v="7.2"/>
  </r>
  <r>
    <n v="7171"/>
    <n v="90042"/>
    <s v="Jeffrey Sullivan"/>
    <s v="Express Road Cargo"/>
    <x v="0"/>
    <x v="1"/>
    <s v="High"/>
    <s v="Zinfandel"/>
    <x v="0"/>
    <x v="3"/>
    <s v="Miraval Rose 2014"/>
    <s v="Full Container"/>
    <s v="Geelong"/>
    <x v="1345"/>
    <d v="2013-06-11T00:00:00"/>
    <n v="17"/>
    <n v="0.09"/>
    <n v="3.28"/>
    <n v="5"/>
    <n v="55.76"/>
  </r>
  <r>
    <n v="7172"/>
    <n v="90113"/>
    <s v="George Clark"/>
    <s v="Road Cargo"/>
    <x v="0"/>
    <x v="3"/>
    <s v="Critical"/>
    <s v="Zinfandel"/>
    <x v="0"/>
    <x v="3"/>
    <s v="Barnard Griffin Rose of Sangiovese 2014"/>
    <s v="Loose Wrap"/>
    <s v="Tamworth"/>
    <x v="279"/>
    <d v="2012-12-10T00:00:00"/>
    <n v="12"/>
    <n v="0.03"/>
    <n v="14.42"/>
    <n v="6.75"/>
    <n v="173.04"/>
  </r>
  <r>
    <n v="7173"/>
    <n v="90113"/>
    <s v="George Clark"/>
    <s v="Air Cargo"/>
    <x v="2"/>
    <x v="3"/>
    <s v="Critical"/>
    <s v="Cremant"/>
    <x v="0"/>
    <x v="3"/>
    <s v="Barnard Griffin Rose of Sangiovese 2014"/>
    <s v="Extra Large Crate"/>
    <s v="Liverpool"/>
    <x v="279"/>
    <d v="2012-12-09T00:00:00"/>
    <n v="9"/>
    <n v="7.0000000000000007E-2"/>
    <n v="150.97999999999999"/>
    <n v="143.71"/>
    <n v="1358.82"/>
  </r>
  <r>
    <n v="7174"/>
    <n v="90113"/>
    <s v="George Clark"/>
    <s v="Express Road Cargo"/>
    <x v="1"/>
    <x v="3"/>
    <s v="Critical"/>
    <s v="Sauvignon Blanc"/>
    <x v="0"/>
    <x v="3"/>
    <s v="Cloudy Bay Sauvignon Blanc 2015"/>
    <s v="Loose Wrap"/>
    <s v="Newcastle"/>
    <x v="279"/>
    <d v="2012-12-09T00:00:00"/>
    <n v="20"/>
    <n v="0.01"/>
    <n v="17.98"/>
    <n v="8.51"/>
    <n v="359.6"/>
  </r>
  <r>
    <n v="7175"/>
    <n v="90113"/>
    <s v="George Clark"/>
    <s v="Express Road Cargo"/>
    <x v="1"/>
    <x v="3"/>
    <s v="Critical"/>
    <s v="Chardonnay"/>
    <x v="0"/>
    <x v="3"/>
    <s v="Chardonnais Napa Valley Chardonnay 2013"/>
    <s v="Large Crate"/>
    <s v="Campbeltown"/>
    <x v="279"/>
    <d v="2012-12-08T00:00:00"/>
    <n v="8"/>
    <n v="0.02"/>
    <n v="195.99"/>
    <n v="8.99"/>
    <n v="1567.92"/>
  </r>
  <r>
    <n v="7176"/>
    <n v="90113"/>
    <s v="George Clark"/>
    <s v="Express Road Cargo"/>
    <x v="1"/>
    <x v="3"/>
    <s v="Critical"/>
    <s v="Sauvignon Blanc"/>
    <x v="0"/>
    <x v="3"/>
    <s v="Rombauer Chardonnay 2014"/>
    <s v="Large Crate"/>
    <s v="Bathurst"/>
    <x v="279"/>
    <d v="2012-12-09T00:00:00"/>
    <n v="13"/>
    <n v="7.0000000000000007E-2"/>
    <n v="125.99"/>
    <n v="7.69"/>
    <n v="1637.87"/>
  </r>
  <r>
    <n v="7177"/>
    <n v="86130"/>
    <s v="Randy Ward"/>
    <s v="Road Cargo"/>
    <x v="0"/>
    <x v="1"/>
    <s v="Low"/>
    <s v="Cabernet Sauvignon"/>
    <x v="0"/>
    <x v="3"/>
    <s v="Louis Roederer Cristal Brut with Gift Box 2007"/>
    <s v="Large Crate"/>
    <s v="Hobart"/>
    <x v="498"/>
    <d v="2013-03-15T00:00:00"/>
    <n v="9"/>
    <n v="0.09"/>
    <n v="16.91"/>
    <n v="6.25"/>
    <n v="152.19"/>
  </r>
  <r>
    <n v="7178"/>
    <n v="90558"/>
    <s v="Gary Hudson"/>
    <s v="Express Road Cargo"/>
    <x v="1"/>
    <x v="3"/>
    <s v="Not Specified"/>
    <s v="Pinot Gris"/>
    <x v="0"/>
    <x v="3"/>
    <s v="Mercer Canyons Chardonnay 2013"/>
    <s v="Standard Size Crate"/>
    <s v="Armidale"/>
    <x v="1368"/>
    <d v="2011-05-03T00:00:00"/>
    <n v="16"/>
    <n v="0.08"/>
    <n v="10.01"/>
    <n v="1.99"/>
    <n v="160.16"/>
  </r>
  <r>
    <n v="7179"/>
    <n v="90558"/>
    <s v="Gary Hudson"/>
    <s v="Express Road Cargo"/>
    <x v="1"/>
    <x v="3"/>
    <s v="Not Specified"/>
    <s v="Reisling"/>
    <x v="0"/>
    <x v="3"/>
    <s v="Los Vascos Sauvignon Blanc 2015"/>
    <s v="Large Crate"/>
    <s v="Campbeltown"/>
    <x v="1368"/>
    <d v="2011-05-02T00:00:00"/>
    <n v="11"/>
    <n v="0.01"/>
    <n v="125.99"/>
    <n v="7.69"/>
    <n v="1385.8899999999999"/>
  </r>
  <r>
    <n v="7180"/>
    <n v="86288"/>
    <s v="Gerald Powell"/>
    <s v="Express Road Cargo"/>
    <x v="1"/>
    <x v="3"/>
    <s v="High"/>
    <s v="Reisling"/>
    <x v="0"/>
    <x v="3"/>
    <s v="Mercer Canyons Chardonnay 2013"/>
    <s v="Large Crate"/>
    <s v="Newcastle"/>
    <x v="228"/>
    <d v="2013-02-09T00:00:00"/>
    <n v="13"/>
    <n v="0.04"/>
    <n v="73.98"/>
    <n v="14.52"/>
    <n v="961.74"/>
  </r>
  <r>
    <n v="7181"/>
    <n v="85976"/>
    <s v="Kathy Jenkins"/>
    <s v="Air Cargo"/>
    <x v="2"/>
    <x v="1"/>
    <s v="Critical"/>
    <s v="Champagne"/>
    <x v="0"/>
    <x v="3"/>
    <s v="Sutter Home Pink Moscato"/>
    <s v="Small Crate"/>
    <s v="Devonport"/>
    <x v="187"/>
    <d v="2013-07-20T00:00:00"/>
    <n v="15"/>
    <n v="0"/>
    <n v="31.76"/>
    <n v="45.51"/>
    <n v="476.40000000000003"/>
  </r>
  <r>
    <n v="7182"/>
    <n v="91575"/>
    <s v="Rebecca Owens"/>
    <s v="Express Road Cargo"/>
    <x v="0"/>
    <x v="0"/>
    <s v="High"/>
    <s v="Shiraz"/>
    <x v="0"/>
    <x v="3"/>
    <s v="Domaine Lafage Miraflors Rose 2013"/>
    <s v="Large Crate"/>
    <s v="Mount Isa"/>
    <x v="690"/>
    <d v="2010-01-08T00:00:00"/>
    <n v="12"/>
    <n v="0.08"/>
    <n v="15.99"/>
    <n v="13.18"/>
    <n v="191.88"/>
  </r>
  <r>
    <n v="7183"/>
    <n v="89716"/>
    <s v="Sara Wheeler"/>
    <s v="Express Road Cargo"/>
    <x v="2"/>
    <x v="0"/>
    <s v="Medium"/>
    <s v="Sangiovese Rose"/>
    <x v="0"/>
    <x v="3"/>
    <s v="La Playa Estate Cabernet Sauvignon Rose 2015"/>
    <s v="Mini Crate"/>
    <s v="Brisbane"/>
    <x v="880"/>
    <d v="2010-01-14T00:00:00"/>
    <n v="7"/>
    <n v="0.06"/>
    <n v="19.989999999999998"/>
    <n v="11.17"/>
    <n v="139.92999999999998"/>
  </r>
  <r>
    <n v="7184"/>
    <n v="89721"/>
    <s v="Sara Wheeler"/>
    <s v="Air Cargo"/>
    <x v="1"/>
    <x v="0"/>
    <s v="Medium"/>
    <s v="Pinot Gris"/>
    <x v="0"/>
    <x v="3"/>
    <s v="Lincourt Courtney's Chardonnay 2012"/>
    <s v="Extra Large Crate"/>
    <s v="Maryborough"/>
    <x v="1317"/>
    <d v="2013-01-15T00:00:00"/>
    <n v="10"/>
    <n v="0"/>
    <n v="264.98"/>
    <n v="17.86"/>
    <n v="2649.8"/>
  </r>
  <r>
    <n v="7185"/>
    <n v="89716"/>
    <s v="Kathleen Morrison"/>
    <s v="Air Cargo"/>
    <x v="2"/>
    <x v="0"/>
    <s v="Medium"/>
    <s v="Champagne"/>
    <x v="0"/>
    <x v="3"/>
    <s v="Pietradolce Etna Rosato 2014"/>
    <s v="Extra Large Crate"/>
    <s v="Maryborough"/>
    <x v="880"/>
    <d v="2010-01-16T00:00:00"/>
    <n v="6"/>
    <n v="0.06"/>
    <n v="320.98"/>
    <n v="58.95"/>
    <n v="1925.88"/>
  </r>
  <r>
    <n v="7186"/>
    <n v="88883"/>
    <s v="Kevin Miller"/>
    <s v="Express Road Cargo"/>
    <x v="0"/>
    <x v="1"/>
    <s v="Critical"/>
    <s v="Zinfandel"/>
    <x v="0"/>
    <x v="3"/>
    <s v="Louis Roederer Cristal Brut 2006"/>
    <s v="Standard Size Crate"/>
    <s v="Burnie"/>
    <x v="334"/>
    <d v="2011-03-14T00:00:00"/>
    <n v="11"/>
    <n v="0.08"/>
    <n v="15.94"/>
    <n v="5.45"/>
    <n v="175.34"/>
  </r>
  <r>
    <n v="7187"/>
    <n v="85974"/>
    <s v="Kathy Jenkins"/>
    <s v="Express Road Cargo"/>
    <x v="1"/>
    <x v="1"/>
    <s v="Critical"/>
    <s v="Pinot Gris"/>
    <x v="0"/>
    <x v="3"/>
    <s v="Chardonnais Napa Valley Chardonnay 2013"/>
    <s v="Large Crate"/>
    <s v="Hobart"/>
    <x v="1369"/>
    <d v="2013-02-22T00:00:00"/>
    <n v="3"/>
    <n v="0.09"/>
    <n v="200.99"/>
    <n v="4.2"/>
    <n v="602.97"/>
  </r>
  <r>
    <n v="7188"/>
    <n v="85967"/>
    <s v="Sean Meyer"/>
    <s v="Express Road Cargo"/>
    <x v="0"/>
    <x v="1"/>
    <s v="Critical"/>
    <s v="Shiraz"/>
    <x v="0"/>
    <x v="3"/>
    <s v="Jean-Baptiste Adam Les Natures Cremant d'Alsace Brut"/>
    <s v="Standard Size Crate"/>
    <s v="Devonport"/>
    <x v="1106"/>
    <d v="2011-02-22T00:00:00"/>
    <n v="11"/>
    <n v="0.08"/>
    <n v="40.97"/>
    <n v="8.99"/>
    <n v="450.66999999999996"/>
  </r>
  <r>
    <n v="7189"/>
    <n v="91214"/>
    <s v="Melissa Cruz"/>
    <s v="Express Road Cargo"/>
    <x v="1"/>
    <x v="1"/>
    <s v="Low"/>
    <s v="Chardonnay"/>
    <x v="0"/>
    <x v="3"/>
    <s v="Lucky Chardonnay 2012"/>
    <s v="Large Crate"/>
    <s v="Canberra"/>
    <x v="654"/>
    <d v="2011-03-18T00:00:00"/>
    <n v="3"/>
    <n v="0"/>
    <n v="65.989999999999995"/>
    <n v="8.99"/>
    <n v="197.96999999999997"/>
  </r>
  <r>
    <n v="7190"/>
    <n v="86749"/>
    <s v="John Butler"/>
    <s v="Express Road Cargo"/>
    <x v="0"/>
    <x v="2"/>
    <s v="Not Specified"/>
    <s v="Zinfandel"/>
    <x v="0"/>
    <x v="3"/>
    <s v="Miraval Rose 2014"/>
    <s v="Large Crate"/>
    <s v="Perth"/>
    <x v="271"/>
    <d v="2013-09-17T00:00:00"/>
    <n v="4"/>
    <n v="0.03"/>
    <n v="7.64"/>
    <n v="1.39"/>
    <n v="30.56"/>
  </r>
  <r>
    <n v="7191"/>
    <n v="88578"/>
    <s v="Johnny Rivera"/>
    <s v="Express Road Cargo"/>
    <x v="0"/>
    <x v="1"/>
    <s v="Not Specified"/>
    <s v="Cabernet Sauvignon"/>
    <x v="0"/>
    <x v="3"/>
    <s v="La Playa Estate Cabernet Sauvignon Rose 2015"/>
    <s v="Large Crate"/>
    <s v="Ballarat"/>
    <x v="48"/>
    <d v="2013-10-04T00:00:00"/>
    <n v="9"/>
    <n v="0.05"/>
    <n v="4.28"/>
    <n v="6.72"/>
    <n v="38.520000000000003"/>
  </r>
  <r>
    <n v="7192"/>
    <n v="88578"/>
    <s v="Linda Carter"/>
    <s v="Express Road Cargo"/>
    <x v="0"/>
    <x v="2"/>
    <s v="Not Specified"/>
    <s v="Malbec"/>
    <x v="0"/>
    <x v="3"/>
    <s v="Sutter Home White Zinfandel"/>
    <s v="Large Crate"/>
    <s v="Geraldton"/>
    <x v="48"/>
    <d v="2013-10-04T00:00:00"/>
    <n v="9"/>
    <n v="0.06"/>
    <n v="7.1"/>
    <n v="6.05"/>
    <n v="63.9"/>
  </r>
  <r>
    <n v="7193"/>
    <n v="88578"/>
    <s v="Linda Carter"/>
    <s v="Express Road Cargo"/>
    <x v="2"/>
    <x v="2"/>
    <s v="Not Specified"/>
    <s v="Sangiovese Rose"/>
    <x v="0"/>
    <x v="3"/>
    <s v="Gerard Bertrand Cote des Roses Rose 2014"/>
    <s v="Large Crate"/>
    <s v="Albany"/>
    <x v="48"/>
    <d v="2013-10-05T00:00:00"/>
    <n v="10"/>
    <n v="0.05"/>
    <n v="17.78"/>
    <n v="5.03"/>
    <n v="177.8"/>
  </r>
  <r>
    <n v="7194"/>
    <n v="88578"/>
    <s v="Jeremy Powell"/>
    <s v="Express Road Cargo"/>
    <x v="0"/>
    <x v="1"/>
    <s v="Not Specified"/>
    <s v="Zinfandel"/>
    <x v="0"/>
    <x v="3"/>
    <s v="Schramsberg Cremant Demi-Sec 2011"/>
    <s v="Large Crate"/>
    <s v="Canberra"/>
    <x v="48"/>
    <d v="2013-10-04T00:00:00"/>
    <n v="8"/>
    <n v="0"/>
    <n v="30.98"/>
    <n v="19.510000000000002"/>
    <n v="247.84"/>
  </r>
  <r>
    <n v="7195"/>
    <n v="90794"/>
    <s v="Larry Wallace"/>
    <s v="Express Road Cargo"/>
    <x v="0"/>
    <x v="0"/>
    <s v="Medium"/>
    <s v="Shiraz"/>
    <x v="0"/>
    <x v="4"/>
    <s v="Bollinger Brut Special Cuvee"/>
    <s v="Large Crate"/>
    <s v="Gympie"/>
    <x v="122"/>
    <d v="2013-02-09T00:00:00"/>
    <n v="12"/>
    <n v="0.05"/>
    <n v="6.68"/>
    <n v="5.66"/>
    <n v="80.16"/>
  </r>
  <r>
    <n v="7196"/>
    <n v="90794"/>
    <s v="Larry Wallace"/>
    <s v="Express Road Cargo"/>
    <x v="0"/>
    <x v="0"/>
    <s v="Medium"/>
    <s v="Shiraz"/>
    <x v="0"/>
    <x v="4"/>
    <s v="Dopff &amp; Irion Cremant Rose Brut"/>
    <s v="Large Crate"/>
    <s v="Brisbane"/>
    <x v="122"/>
    <d v="2013-02-07T00:00:00"/>
    <n v="4"/>
    <n v="0.03"/>
    <n v="17.7"/>
    <n v="9.4700000000000006"/>
    <n v="70.8"/>
  </r>
  <r>
    <n v="7197"/>
    <n v="91295"/>
    <s v="Raymond Rogers"/>
    <s v="Express Road Cargo"/>
    <x v="0"/>
    <x v="2"/>
    <s v="Low"/>
    <s v="Sangiovese"/>
    <x v="0"/>
    <x v="4"/>
    <s v="Belle Glos Oeil de Perdrix Pinot Noir Blanc 2014"/>
    <s v="Large Crate"/>
    <s v="Geraldton"/>
    <x v="163"/>
    <d v="2012-11-21T00:00:00"/>
    <n v="32"/>
    <n v="0.09"/>
    <n v="5.34"/>
    <n v="2.99"/>
    <n v="170.88"/>
  </r>
  <r>
    <n v="7198"/>
    <n v="91391"/>
    <s v="Alan Murray"/>
    <s v="Express Road Cargo"/>
    <x v="1"/>
    <x v="0"/>
    <s v="Medium"/>
    <s v="Reisling"/>
    <x v="0"/>
    <x v="4"/>
    <s v="Chardonnais Napa Valley Chardonnay 2013"/>
    <s v="Large Crate"/>
    <s v="Mount Isa"/>
    <x v="440"/>
    <d v="2011-09-04T00:00:00"/>
    <n v="3"/>
    <n v="0.02"/>
    <n v="99.99"/>
    <n v="19.989999999999998"/>
    <n v="299.96999999999997"/>
  </r>
  <r>
    <n v="7199"/>
    <n v="87792"/>
    <s v="Scott Ruiz"/>
    <s v="Express Road Cargo"/>
    <x v="0"/>
    <x v="1"/>
    <s v="Medium"/>
    <s v="Shiraz"/>
    <x v="0"/>
    <x v="4"/>
    <s v="Louis Roederer Cristal Brut with Gift Box 2007"/>
    <s v="Full Container"/>
    <s v="Canberra"/>
    <x v="601"/>
    <d v="2012-05-30T00:00:00"/>
    <n v="20"/>
    <n v="7.0000000000000007E-2"/>
    <n v="5.98"/>
    <n v="0.96"/>
    <n v="119.60000000000001"/>
  </r>
  <r>
    <n v="7200"/>
    <n v="88473"/>
    <s v="Stephen Bishop"/>
    <s v="Air Cargo"/>
    <x v="2"/>
    <x v="1"/>
    <s v="Critical"/>
    <s v="Cremant"/>
    <x v="0"/>
    <x v="4"/>
    <s v="Sutter Home Pink Moscato"/>
    <s v="Small Crate"/>
    <s v="Mount Barker"/>
    <x v="938"/>
    <d v="2013-01-12T00:00:00"/>
    <n v="12"/>
    <n v="0.03"/>
    <n v="124.49"/>
    <n v="51.94"/>
    <n v="1493.8799999999999"/>
  </r>
  <r>
    <n v="7201"/>
    <n v="88079"/>
    <s v="Amanda Nguyen"/>
    <s v="Road Cargo"/>
    <x v="0"/>
    <x v="1"/>
    <s v="High"/>
    <s v="Cabernet Sauvignon"/>
    <x v="0"/>
    <x v="4"/>
    <s v="Pierre Sparr Cremant d'Alsace Reserve Brut Rose"/>
    <s v="Full Container"/>
    <s v="Burnie"/>
    <x v="1147"/>
    <d v="2013-01-13T00:00:00"/>
    <n v="11"/>
    <n v="0.01"/>
    <n v="5.84"/>
    <n v="1.2"/>
    <n v="64.239999999999995"/>
  </r>
  <r>
    <n v="7202"/>
    <n v="86322"/>
    <s v="Laura Wheeler"/>
    <s v="Express Road Cargo"/>
    <x v="2"/>
    <x v="1"/>
    <s v="High"/>
    <s v="Cremant"/>
    <x v="0"/>
    <x v="4"/>
    <s v="Orin Swift Cellars Fragile Rose 2014"/>
    <s v="Standard Size Crate"/>
    <s v="Victor Harbor"/>
    <x v="1157"/>
    <d v="2013-06-30T00:00:00"/>
    <n v="15"/>
    <n v="7.0000000000000007E-2"/>
    <n v="22.23"/>
    <n v="5.08"/>
    <n v="333.45"/>
  </r>
  <r>
    <n v="7203"/>
    <n v="86322"/>
    <s v="Laura Wheeler"/>
    <s v="Express Road Cargo"/>
    <x v="1"/>
    <x v="1"/>
    <s v="High"/>
    <s v="Reisling"/>
    <x v="0"/>
    <x v="4"/>
    <s v="Robert Oatley Signature Chardonnay 2013"/>
    <s v="Standard Size Crate"/>
    <s v="Adelaide"/>
    <x v="1157"/>
    <d v="2013-06-30T00:00:00"/>
    <n v="14"/>
    <n v="7.0000000000000007E-2"/>
    <n v="55.99"/>
    <n v="1.25"/>
    <n v="783.86"/>
  </r>
  <r>
    <n v="7204"/>
    <n v="89026"/>
    <s v="Justin Mitchell"/>
    <s v="Road Cargo"/>
    <x v="0"/>
    <x v="3"/>
    <s v="Medium"/>
    <s v="Malbec"/>
    <x v="0"/>
    <x v="4"/>
    <s v="Francis Ford Coppola Sofia Rose 2014"/>
    <s v="Large Crate"/>
    <s v="Dubbo"/>
    <x v="432"/>
    <d v="2011-03-05T00:00:00"/>
    <n v="11"/>
    <n v="7.0000000000000007E-2"/>
    <n v="11.34"/>
    <n v="11.25"/>
    <n v="124.74"/>
  </r>
  <r>
    <n v="7205"/>
    <n v="89034"/>
    <s v="Justin Mitchell"/>
    <s v="Express Road Cargo"/>
    <x v="0"/>
    <x v="3"/>
    <s v="Medium"/>
    <s v="Cabernet Sauvignon"/>
    <x v="0"/>
    <x v="4"/>
    <s v="Miraval Rose 2014"/>
    <s v="Standard Size Crate"/>
    <s v="Blue Mountains"/>
    <x v="738"/>
    <d v="2013-03-06T00:00:00"/>
    <n v="6"/>
    <n v="0.05"/>
    <n v="11.66"/>
    <n v="8.99"/>
    <n v="69.960000000000008"/>
  </r>
  <r>
    <n v="7206"/>
    <n v="88472"/>
    <s v="Stephen Bishop"/>
    <s v="Air Cargo"/>
    <x v="1"/>
    <x v="1"/>
    <s v="Low"/>
    <s v="Reisling"/>
    <x v="0"/>
    <x v="4"/>
    <s v="Lincourt Courtney's Chardonnay 2012"/>
    <s v="Extra Large Crate"/>
    <s v="Mount Barker"/>
    <x v="1158"/>
    <d v="2011-07-10T00:00:00"/>
    <n v="7"/>
    <n v="0.01"/>
    <n v="80.97"/>
    <n v="33.6"/>
    <n v="566.79"/>
  </r>
  <r>
    <n v="7207"/>
    <n v="90853"/>
    <s v="Keith Hayes"/>
    <s v="Road Cargo"/>
    <x v="0"/>
    <x v="2"/>
    <s v="Critical"/>
    <s v="Cabernet Sauvignon"/>
    <x v="0"/>
    <x v="2"/>
    <s v="Barnard Griffin Rose of Sangiovese 2014"/>
    <s v="Full Container"/>
    <s v="Albany"/>
    <x v="97"/>
    <d v="2010-01-04T00:00:00"/>
    <n v="4"/>
    <n v="0.09"/>
    <n v="9.11"/>
    <n v="2.15"/>
    <n v="36.44"/>
  </r>
  <r>
    <n v="7208"/>
    <n v="90853"/>
    <s v="Keith Hayes"/>
    <s v="Express Road Cargo"/>
    <x v="0"/>
    <x v="2"/>
    <s v="Critical"/>
    <s v="Cabernet Sauvignon"/>
    <x v="0"/>
    <x v="2"/>
    <s v="Chateau D'Aqueria Tavel Rose 2013"/>
    <s v="Full Container"/>
    <s v="Busseltol"/>
    <x v="97"/>
    <d v="2010-01-02T00:00:00"/>
    <n v="11"/>
    <n v="0.08"/>
    <n v="15.04"/>
    <n v="1.97"/>
    <n v="165.44"/>
  </r>
  <r>
    <n v="7209"/>
    <n v="88970"/>
    <s v="Douglas Parker"/>
    <s v="Express Road Cargo"/>
    <x v="0"/>
    <x v="2"/>
    <s v="Not Specified"/>
    <s v="Malbec"/>
    <x v="0"/>
    <x v="2"/>
    <s v="Langlois Chateau Cremant de Loire Brut"/>
    <s v="Large Crate"/>
    <s v="Geraldton"/>
    <x v="621"/>
    <d v="2013-04-16T00:00:00"/>
    <n v="5"/>
    <n v="0.08"/>
    <n v="5.99"/>
    <n v="4.92"/>
    <n v="29.950000000000003"/>
  </r>
  <r>
    <n v="7210"/>
    <n v="88970"/>
    <s v="Douglas Parker"/>
    <s v="Express Road Cargo"/>
    <x v="1"/>
    <x v="2"/>
    <s v="Not Specified"/>
    <s v="Sauvignon Blanc"/>
    <x v="0"/>
    <x v="2"/>
    <s v="Mercer Canyons Chardonnay 2013"/>
    <s v="Large Crate"/>
    <s v="Rockingham"/>
    <x v="621"/>
    <d v="2013-04-16T00:00:00"/>
    <n v="5"/>
    <n v="0"/>
    <n v="65.989999999999995"/>
    <n v="8.99"/>
    <n v="329.95"/>
  </r>
  <r>
    <n v="7211"/>
    <n v="89654"/>
    <s v="Ryan Weaver"/>
    <s v="Express Road Cargo"/>
    <x v="0"/>
    <x v="1"/>
    <s v="Low"/>
    <s v="Pinot Noir"/>
    <x v="0"/>
    <x v="2"/>
    <s v="Lucien Albrecht Cremant d'Alsace Brut Rose"/>
    <s v="Full Container"/>
    <s v="Victor Harbor"/>
    <x v="1370"/>
    <d v="2011-01-31T00:00:00"/>
    <n v="1"/>
    <n v="0.01"/>
    <n v="3.14"/>
    <n v="1.92"/>
    <n v="3.14"/>
  </r>
  <r>
    <n v="7212"/>
    <n v="87950"/>
    <s v="Larry Fields"/>
    <s v="Express Road Cargo"/>
    <x v="0"/>
    <x v="2"/>
    <s v="Medium"/>
    <s v="Shiraz"/>
    <x v="0"/>
    <x v="2"/>
    <s v="Chateau d'Esclans Whispering Angel Rose 2014"/>
    <s v="Large Crate"/>
    <s v="Rockingham"/>
    <x v="441"/>
    <d v="2013-03-14T00:00:00"/>
    <n v="9"/>
    <n v="0.1"/>
    <n v="367.99"/>
    <n v="19.989999999999998"/>
    <n v="3311.91"/>
  </r>
  <r>
    <n v="7213"/>
    <n v="87950"/>
    <s v="Larry Fields"/>
    <s v="Express Road Cargo"/>
    <x v="0"/>
    <x v="2"/>
    <s v="Medium"/>
    <s v="Sangiovese"/>
    <x v="0"/>
    <x v="2"/>
    <s v="Chateau d'Esclans Whispering Angel Rose 2014"/>
    <s v="Large Crate"/>
    <s v="Albany"/>
    <x v="441"/>
    <d v="2013-03-14T00:00:00"/>
    <n v="5"/>
    <n v="0.1"/>
    <n v="4.24"/>
    <n v="5.41"/>
    <n v="21.200000000000003"/>
  </r>
  <r>
    <n v="7214"/>
    <n v="89466"/>
    <s v="Antonio Ellis"/>
    <s v="Express Road Cargo"/>
    <x v="2"/>
    <x v="2"/>
    <s v="High"/>
    <s v="Champagne"/>
    <x v="0"/>
    <x v="2"/>
    <s v="Orin Swift Cellars Fragile Rose 2014"/>
    <s v="Full Container"/>
    <s v="Geraldton"/>
    <x v="1307"/>
    <d v="2011-01-07T00:00:00"/>
    <n v="9"/>
    <n v="0.06"/>
    <n v="5.28"/>
    <n v="3.96"/>
    <n v="47.52"/>
  </r>
  <r>
    <n v="7215"/>
    <n v="88234"/>
    <s v="Jose Hughes"/>
    <s v="Express Road Cargo"/>
    <x v="2"/>
    <x v="0"/>
    <s v="High"/>
    <s v="Sangiovese Rose"/>
    <x v="0"/>
    <x v="2"/>
    <s v="Orin Swift Cellars Fragile Rose 2014"/>
    <s v="Standard Size Crate"/>
    <s v="Townsville"/>
    <x v="1153"/>
    <d v="2010-11-01T00:00:00"/>
    <n v="16"/>
    <n v="0.05"/>
    <n v="17.670000000000002"/>
    <n v="8.99"/>
    <n v="282.72000000000003"/>
  </r>
  <r>
    <n v="7216"/>
    <n v="85844"/>
    <s v="Sean Edwards"/>
    <s v="Express Road Cargo"/>
    <x v="0"/>
    <x v="1"/>
    <s v="High"/>
    <s v="Zinfandel"/>
    <x v="0"/>
    <x v="2"/>
    <s v="Schramsberg Cremant Demi-Sec 2011"/>
    <s v="Standard Size Crate"/>
    <s v="Canberra"/>
    <x v="133"/>
    <d v="2011-03-20T00:00:00"/>
    <n v="12"/>
    <n v="0.04"/>
    <n v="10.98"/>
    <n v="3.37"/>
    <n v="131.76"/>
  </r>
  <r>
    <n v="7217"/>
    <n v="86728"/>
    <s v="Larry Price"/>
    <s v="Express Road Cargo"/>
    <x v="0"/>
    <x v="3"/>
    <s v="Critical"/>
    <s v="Zinfandel"/>
    <x v="0"/>
    <x v="2"/>
    <s v="Domaine Lafage Miraflors Rose 2013"/>
    <s v="Large Crate"/>
    <s v="Grafton"/>
    <x v="915"/>
    <d v="2013-01-31T00:00:00"/>
    <n v="6"/>
    <n v="0.08"/>
    <n v="142.86000000000001"/>
    <n v="19.989999999999998"/>
    <n v="857.16000000000008"/>
  </r>
  <r>
    <n v="7218"/>
    <n v="90279"/>
    <s v="Linda Hunter"/>
    <s v="Express Road Cargo"/>
    <x v="1"/>
    <x v="0"/>
    <s v="Not Specified"/>
    <s v="Sauvignon Blanc"/>
    <x v="0"/>
    <x v="2"/>
    <s v="Dog Point Vineyard Sauvignon Blanc 2014"/>
    <s v="Large Crate"/>
    <s v="Rockhampton"/>
    <x v="703"/>
    <d v="2013-08-23T00:00:00"/>
    <n v="6"/>
    <n v="0.09"/>
    <n v="65.989999999999995"/>
    <n v="5.31"/>
    <n v="395.93999999999994"/>
  </r>
  <r>
    <n v="7219"/>
    <n v="90271"/>
    <s v="Gregory Hanson"/>
    <s v="Express Road Cargo"/>
    <x v="0"/>
    <x v="0"/>
    <s v="Not Specified"/>
    <s v="Pinot Noir"/>
    <x v="0"/>
    <x v="2"/>
    <s v="Simonnet-Febvre Cremant de Bourgogne Blanc"/>
    <s v="Full Container"/>
    <s v="Gympie"/>
    <x v="1219"/>
    <d v="2010-08-24T00:00:00"/>
    <n v="5"/>
    <n v="0.01"/>
    <n v="5.18"/>
    <n v="2.04"/>
    <n v="25.9"/>
  </r>
  <r>
    <n v="7220"/>
    <n v="89265"/>
    <s v="Dennis Hansen"/>
    <s v="Air Cargo"/>
    <x v="2"/>
    <x v="3"/>
    <s v="High"/>
    <s v="Sangiovese Rose"/>
    <x v="0"/>
    <x v="2"/>
    <s v="Pietradolce Etna Rosato 2014"/>
    <s v="Small Crate"/>
    <s v="Campbeltown"/>
    <x v="805"/>
    <d v="2013-01-23T00:00:00"/>
    <n v="7"/>
    <n v="0.02"/>
    <n v="140.97999999999999"/>
    <n v="53.48"/>
    <n v="986.8599999999999"/>
  </r>
  <r>
    <n v="7221"/>
    <n v="89452"/>
    <s v="Mark Hughes"/>
    <s v="Road Cargo"/>
    <x v="1"/>
    <x v="1"/>
    <s v="Critical"/>
    <s v="Sauvignon Blanc"/>
    <x v="0"/>
    <x v="2"/>
    <s v="Mercer Canyons Chardonnay 2013"/>
    <s v="Standard Size Crate"/>
    <s v="Mount Gambier"/>
    <x v="534"/>
    <d v="2012-01-04T00:00:00"/>
    <n v="10"/>
    <n v="0.04"/>
    <n v="20.99"/>
    <n v="3.3"/>
    <n v="209.89999999999998"/>
  </r>
  <r>
    <n v="7222"/>
    <n v="91185"/>
    <s v="Bobby Fox"/>
    <s v="Express Road Cargo"/>
    <x v="0"/>
    <x v="1"/>
    <s v="Low"/>
    <s v="Pinot Noir"/>
    <x v="0"/>
    <x v="2"/>
    <s v="JCB N¬∞21 Brut Cremant de Bourgogne"/>
    <s v="Full Container"/>
    <s v="Hobart"/>
    <x v="365"/>
    <d v="2013-03-08T00:00:00"/>
    <n v="3"/>
    <n v="0.04"/>
    <n v="3.95"/>
    <n v="2"/>
    <n v="11.850000000000001"/>
  </r>
  <r>
    <n v="7223"/>
    <n v="89306"/>
    <s v="Kenneth Porter"/>
    <s v="Express Road Cargo"/>
    <x v="1"/>
    <x v="3"/>
    <s v="High"/>
    <s v="Chardonnay"/>
    <x v="0"/>
    <x v="2"/>
    <s v="Chardonnais Napa Valley Chardonnay 2013"/>
    <s v="Standard Size Crate"/>
    <s v="Orange"/>
    <x v="767"/>
    <d v="2011-08-10T00:00:00"/>
    <n v="14"/>
    <n v="0.1"/>
    <n v="6.48"/>
    <n v="2.74"/>
    <n v="90.72"/>
  </r>
  <r>
    <n v="7224"/>
    <n v="87924"/>
    <s v="Jack Hanson"/>
    <s v="Express Road Cargo"/>
    <x v="2"/>
    <x v="1"/>
    <s v="High"/>
    <s v="Cremant"/>
    <x v="0"/>
    <x v="2"/>
    <s v="Chateau d'Esclans Whispering Angel Rose 2014"/>
    <s v="Loose Wrap"/>
    <s v="Burnie"/>
    <x v="333"/>
    <d v="2013-04-05T00:00:00"/>
    <n v="7"/>
    <n v="0"/>
    <n v="62.18"/>
    <n v="10.84"/>
    <n v="435.26"/>
  </r>
  <r>
    <n v="7225"/>
    <n v="88421"/>
    <s v="Walter Richards"/>
    <s v="Express Road Cargo"/>
    <x v="0"/>
    <x v="3"/>
    <s v="Medium"/>
    <s v="Merlot"/>
    <x v="0"/>
    <x v="2"/>
    <s v="Francis Ford Coppola Sofia Rose 2014"/>
    <s v="Full Container"/>
    <s v="Lithgow"/>
    <x v="916"/>
    <d v="2011-05-14T00:00:00"/>
    <n v="14"/>
    <n v="0.02"/>
    <n v="4.84"/>
    <n v="0.71"/>
    <n v="67.759999999999991"/>
  </r>
  <r>
    <n v="7226"/>
    <n v="87306"/>
    <s v="Gregory Lawson"/>
    <s v="Air Cargo"/>
    <x v="2"/>
    <x v="1"/>
    <s v="High"/>
    <s v="Cremant"/>
    <x v="0"/>
    <x v="2"/>
    <s v="Francis Ford Coppola Sofia Rose 2014"/>
    <s v="Extra Large Crate"/>
    <s v="Burnie"/>
    <x v="442"/>
    <d v="2010-11-05T00:00:00"/>
    <n v="9"/>
    <n v="0.04"/>
    <n v="160.97999999999999"/>
    <n v="30"/>
    <n v="1448.82"/>
  </r>
  <r>
    <n v="7227"/>
    <n v="87314"/>
    <s v="Gregory Lawson"/>
    <s v="Express Road Cargo"/>
    <x v="1"/>
    <x v="1"/>
    <s v="High"/>
    <s v="Reisling"/>
    <x v="0"/>
    <x v="2"/>
    <s v="Lucky Chardonnay 2012"/>
    <s v="Large Crate"/>
    <s v="Launceston"/>
    <x v="68"/>
    <d v="2013-11-05T00:00:00"/>
    <n v="39"/>
    <n v="0.01"/>
    <n v="17.98"/>
    <n v="4"/>
    <n v="701.22"/>
  </r>
  <r>
    <n v="7228"/>
    <n v="87306"/>
    <s v="Gregory Lawson"/>
    <s v="Express Road Cargo"/>
    <x v="1"/>
    <x v="1"/>
    <s v="High"/>
    <s v="Pinot Gris"/>
    <x v="0"/>
    <x v="2"/>
    <s v="Dog Point Vineyard Sauvignon Blanc 2014"/>
    <s v="Large Crate"/>
    <s v="Hobart"/>
    <x v="442"/>
    <d v="2010-11-04T00:00:00"/>
    <n v="20"/>
    <n v="0.06"/>
    <n v="115.99"/>
    <n v="8.99"/>
    <n v="2319.7999999999997"/>
  </r>
  <r>
    <n v="7229"/>
    <n v="90020"/>
    <s v="Robert Vasquez"/>
    <s v="Express Road Cargo"/>
    <x v="0"/>
    <x v="1"/>
    <s v="Low"/>
    <s v="Shiraz"/>
    <x v="0"/>
    <x v="2"/>
    <s v="Dom Perignon 2006"/>
    <s v="Full Container"/>
    <s v="Canberra"/>
    <x v="368"/>
    <d v="2012-11-28T00:00:00"/>
    <n v="33"/>
    <n v="0.09"/>
    <n v="8.01"/>
    <n v="2.87"/>
    <n v="264.33"/>
  </r>
  <r>
    <n v="7230"/>
    <n v="90020"/>
    <s v="Terry Garrett"/>
    <s v="Express Road Cargo"/>
    <x v="0"/>
    <x v="1"/>
    <s v="Low"/>
    <s v="Shiraz"/>
    <x v="0"/>
    <x v="2"/>
    <s v="Pierre Sparr Cremant d'Alsace Reserve Brut Rose"/>
    <s v="Large Crate"/>
    <s v="Canberra"/>
    <x v="368"/>
    <d v="2012-11-24T00:00:00"/>
    <n v="14"/>
    <n v="0.08"/>
    <n v="6.48"/>
    <n v="5.84"/>
    <n v="90.72"/>
  </r>
  <r>
    <n v="7231"/>
    <n v="90020"/>
    <s v="Terry Garrett"/>
    <s v="Road Cargo"/>
    <x v="0"/>
    <x v="1"/>
    <s v="Low"/>
    <s v="Cabernet Sauvignon"/>
    <x v="0"/>
    <x v="2"/>
    <s v="Veuve Clicquot Brut Yellow Label"/>
    <s v="Standard Size Crate"/>
    <s v="Canberra"/>
    <x v="368"/>
    <d v="2012-11-26T00:00:00"/>
    <n v="42"/>
    <n v="0.1"/>
    <n v="40.97"/>
    <n v="8.99"/>
    <n v="1720.74"/>
  </r>
  <r>
    <n v="7232"/>
    <n v="90778"/>
    <s v="Mark Berry"/>
    <s v="Road Cargo"/>
    <x v="0"/>
    <x v="2"/>
    <s v="High"/>
    <s v="Sangiovese"/>
    <x v="0"/>
    <x v="2"/>
    <s v="Belle Glos Oeil de Perdrix Pinot Noir Blanc 2014"/>
    <s v="Large Crate"/>
    <s v="Rockingham"/>
    <x v="385"/>
    <d v="2013-03-25T00:00:00"/>
    <n v="8"/>
    <n v="0.01"/>
    <n v="420.98"/>
    <n v="19.989999999999998"/>
    <n v="3367.84"/>
  </r>
  <r>
    <n v="7233"/>
    <n v="90778"/>
    <s v="Mark Berry"/>
    <s v="Air Cargo"/>
    <x v="2"/>
    <x v="2"/>
    <s v="High"/>
    <s v="Champagne"/>
    <x v="0"/>
    <x v="2"/>
    <s v="Chateau d'Esclans Whispering Angel Rose 2014"/>
    <s v="Small Crate"/>
    <s v="Mandurah"/>
    <x v="385"/>
    <d v="2013-03-25T00:00:00"/>
    <n v="9"/>
    <n v="0.05"/>
    <n v="140.97999999999999"/>
    <n v="36.090000000000003"/>
    <n v="1268.82"/>
  </r>
  <r>
    <n v="7234"/>
    <n v="90778"/>
    <s v="Mark Berry"/>
    <s v="Air Cargo"/>
    <x v="1"/>
    <x v="2"/>
    <s v="High"/>
    <s v="Chardonnay"/>
    <x v="0"/>
    <x v="2"/>
    <s v="Villa Maria Private Bin Sauvignon Blanc 2015"/>
    <s v="Small Crate"/>
    <s v="Mandurah"/>
    <x v="385"/>
    <d v="2013-03-24T00:00:00"/>
    <n v="1"/>
    <n v="0.05"/>
    <n v="3502.14"/>
    <n v="8.73"/>
    <n v="3502.14"/>
  </r>
  <r>
    <n v="7235"/>
    <n v="90778"/>
    <s v="Mark Berry"/>
    <s v="Express Road Cargo"/>
    <x v="1"/>
    <x v="2"/>
    <s v="High"/>
    <s v="Pinot Gris"/>
    <x v="0"/>
    <x v="2"/>
    <s v="The White Knight Sauvignon Blanc 2014"/>
    <s v="Full Container"/>
    <s v="Perth"/>
    <x v="385"/>
    <d v="2013-03-26T00:00:00"/>
    <n v="3"/>
    <n v="7.0000000000000007E-2"/>
    <n v="35.99"/>
    <n v="5.99"/>
    <n v="107.97"/>
  </r>
  <r>
    <n v="7236"/>
    <n v="86074"/>
    <s v="Gregory Moreno"/>
    <s v="Express Road Cargo"/>
    <x v="2"/>
    <x v="1"/>
    <s v="Medium"/>
    <s v="Sangiovese Rose"/>
    <x v="0"/>
    <x v="2"/>
    <s v="Chateau de Campuget Costieres de Nimes Tradition Rose 2015"/>
    <s v="Standard Size Crate"/>
    <s v="Ballarat"/>
    <x v="757"/>
    <d v="2013-03-23T00:00:00"/>
    <n v="12"/>
    <n v="0.06"/>
    <n v="10.4"/>
    <n v="5.4"/>
    <n v="124.80000000000001"/>
  </r>
  <r>
    <n v="7237"/>
    <n v="86065"/>
    <s v="Gregory Moreno"/>
    <s v="Express Road Cargo"/>
    <x v="0"/>
    <x v="1"/>
    <s v="Medium"/>
    <s v="Malbec"/>
    <x v="0"/>
    <x v="2"/>
    <s v="Miraval Rose 2014"/>
    <s v="Large Crate"/>
    <s v="Melbourne"/>
    <x v="322"/>
    <d v="2011-03-23T00:00:00"/>
    <n v="7"/>
    <n v="0.01"/>
    <n v="9.06"/>
    <n v="9.86"/>
    <n v="63.42"/>
  </r>
  <r>
    <n v="7238"/>
    <n v="86065"/>
    <s v="Gregory Moreno"/>
    <s v="Express Road Cargo"/>
    <x v="0"/>
    <x v="1"/>
    <s v="Medium"/>
    <s v="Sangiovese"/>
    <x v="0"/>
    <x v="2"/>
    <s v="Langlois Chateau Cremant de Loire Brut"/>
    <s v="Large Crate"/>
    <s v="Wodonga"/>
    <x v="322"/>
    <d v="2011-03-23T00:00:00"/>
    <n v="10"/>
    <n v="0.02"/>
    <n v="6.48"/>
    <n v="5.87"/>
    <n v="64.800000000000011"/>
  </r>
  <r>
    <n v="7239"/>
    <n v="91232"/>
    <s v="Steve Edwards"/>
    <s v="Road Cargo"/>
    <x v="0"/>
    <x v="2"/>
    <s v="Not Specified"/>
    <s v="Pinot Noir"/>
    <x v="0"/>
    <x v="2"/>
    <s v="Simonnet-Febvre Cremant de Bourgogne Blanc"/>
    <s v="Full Container"/>
    <s v="Rockingham"/>
    <x v="382"/>
    <d v="2012-06-15T00:00:00"/>
    <n v="1"/>
    <n v="0"/>
    <n v="5.18"/>
    <n v="2.04"/>
    <n v="5.18"/>
  </r>
  <r>
    <n v="7240"/>
    <n v="90448"/>
    <s v="Charles Ortiz"/>
    <s v="Road Cargo"/>
    <x v="0"/>
    <x v="3"/>
    <s v="Low"/>
    <s v="Shiraz"/>
    <x v="0"/>
    <x v="2"/>
    <s v="Francis Ford Coppola Sofia Rose 2014"/>
    <s v="Large Crate"/>
    <s v="Blue Mountains"/>
    <x v="1371"/>
    <d v="2013-06-10T00:00:00"/>
    <n v="6"/>
    <n v="0.09"/>
    <n v="6.48"/>
    <n v="9.68"/>
    <n v="38.880000000000003"/>
  </r>
  <r>
    <n v="7241"/>
    <n v="90448"/>
    <s v="Charles Ortiz"/>
    <s v="Air Cargo"/>
    <x v="0"/>
    <x v="3"/>
    <s v="Low"/>
    <s v="Sangiovese"/>
    <x v="0"/>
    <x v="2"/>
    <s v="Marques de Caceres Rioja Rosado 2014"/>
    <s v="Extra Large Crate"/>
    <s v="Queanbeyan"/>
    <x v="1371"/>
    <d v="2013-06-03T00:00:00"/>
    <n v="5"/>
    <n v="0.09"/>
    <n v="20.98"/>
    <n v="45"/>
    <n v="104.9"/>
  </r>
  <r>
    <n v="7242"/>
    <n v="90448"/>
    <s v="Charles Ortiz"/>
    <s v="Express Road Cargo"/>
    <x v="1"/>
    <x v="3"/>
    <s v="Low"/>
    <s v="Reisling"/>
    <x v="0"/>
    <x v="2"/>
    <s v="Cloudy Bay Sauvignon Blanc 2015"/>
    <s v="Large Crate"/>
    <s v="Sydney"/>
    <x v="1371"/>
    <d v="2013-06-05T00:00:00"/>
    <n v="3"/>
    <n v="0.04"/>
    <n v="65.989999999999995"/>
    <n v="8.99"/>
    <n v="197.96999999999997"/>
  </r>
  <r>
    <n v="7243"/>
    <n v="89586"/>
    <s v="Phillip Greene"/>
    <s v="Express Road Cargo"/>
    <x v="1"/>
    <x v="2"/>
    <s v="Medium"/>
    <s v="Reisling"/>
    <x v="0"/>
    <x v="2"/>
    <s v="Robert Oatley Sauvignon Blanc 2013"/>
    <s v="Large Crate"/>
    <s v="Rockingham"/>
    <x v="1039"/>
    <d v="2011-01-25T00:00:00"/>
    <n v="12"/>
    <n v="7.0000000000000007E-2"/>
    <n v="115.99"/>
    <n v="2.5"/>
    <n v="1391.8799999999999"/>
  </r>
  <r>
    <n v="7244"/>
    <n v="90023"/>
    <s v="Terry Garrett"/>
    <s v="Express Road Cargo"/>
    <x v="2"/>
    <x v="1"/>
    <s v="Medium"/>
    <s v="Champagne"/>
    <x v="0"/>
    <x v="2"/>
    <s v="Orin Swift Cellars Fragile Rose 2014"/>
    <s v="Mini Crate"/>
    <s v="Canberra"/>
    <x v="340"/>
    <d v="2013-04-30T00:00:00"/>
    <n v="12"/>
    <n v="0.1"/>
    <n v="154.13"/>
    <n v="69"/>
    <n v="1849.56"/>
  </r>
  <r>
    <n v="7245"/>
    <n v="86706"/>
    <s v="Ryan Clark"/>
    <s v="Express Road Cargo"/>
    <x v="0"/>
    <x v="1"/>
    <s v="Not Specified"/>
    <s v="Zinfandel"/>
    <x v="0"/>
    <x v="2"/>
    <s v="Marques de Caceres Rioja Rosado 2014"/>
    <s v="Large Crate"/>
    <s v="Mount Gambier"/>
    <x v="58"/>
    <d v="2012-10-14T00:00:00"/>
    <n v="7"/>
    <n v="0.1"/>
    <n v="42.76"/>
    <n v="6.22"/>
    <n v="299.32"/>
  </r>
  <r>
    <n v="7246"/>
    <n v="89172"/>
    <s v="Raymond Lawrence"/>
    <s v="Air Cargo"/>
    <x v="1"/>
    <x v="2"/>
    <s v="Medium"/>
    <s v="Chardonnay"/>
    <x v="0"/>
    <x v="2"/>
    <s v="Robert Oatley Sauvignon Blanc 2013"/>
    <s v="Extra Large Crate"/>
    <s v="Rockingham"/>
    <x v="1067"/>
    <d v="2013-08-09T00:00:00"/>
    <n v="14"/>
    <n v="0.09"/>
    <n v="810.98"/>
    <n v="16.059999999999999"/>
    <n v="11353.720000000001"/>
  </r>
  <r>
    <n v="7247"/>
    <n v="87072"/>
    <s v="Ryan Dunn"/>
    <s v="Express Road Cargo"/>
    <x v="2"/>
    <x v="3"/>
    <s v="Medium"/>
    <s v="Champagne"/>
    <x v="0"/>
    <x v="2"/>
    <s v="Sutter Home White Zinfandel"/>
    <s v="Large Crate"/>
    <s v="Broken Hill"/>
    <x v="912"/>
    <d v="2010-02-12T00:00:00"/>
    <n v="11"/>
    <n v="0"/>
    <n v="20.28"/>
    <n v="14.39"/>
    <n v="223.08"/>
  </r>
  <r>
    <n v="7248"/>
    <n v="90932"/>
    <s v="Sean Robinson"/>
    <s v="Express Road Cargo"/>
    <x v="0"/>
    <x v="1"/>
    <s v="Not Specified"/>
    <s v="Shiraz"/>
    <x v="0"/>
    <x v="2"/>
    <s v="Simonnet-Febvre Cremant de Bourgogne Blanc"/>
    <s v="Full Container"/>
    <s v="Burnie"/>
    <x v="1135"/>
    <d v="2010-09-17T00:00:00"/>
    <n v="11"/>
    <n v="0.06"/>
    <n v="3.29"/>
    <n v="1.35"/>
    <n v="36.19"/>
  </r>
  <r>
    <n v="7249"/>
    <n v="90272"/>
    <s v="Linda Hunter"/>
    <s v="Air Cargo"/>
    <x v="2"/>
    <x v="0"/>
    <s v="High"/>
    <s v="Champagne"/>
    <x v="0"/>
    <x v="2"/>
    <s v="Marques de Caceres Rioja Rosado 2014"/>
    <s v="Small Crate"/>
    <s v="Gympie"/>
    <x v="459"/>
    <d v="2011-04-03T00:00:00"/>
    <n v="6"/>
    <n v="0"/>
    <n v="227.55"/>
    <n v="32.479999999999997"/>
    <n v="1365.3000000000002"/>
  </r>
  <r>
    <n v="7250"/>
    <n v="85901"/>
    <s v="Jeffrey Stephens"/>
    <s v="Express Road Cargo"/>
    <x v="0"/>
    <x v="0"/>
    <s v="High"/>
    <s v="Merlot"/>
    <x v="0"/>
    <x v="2"/>
    <s v="Roederer Estate L'Ermitage 2007"/>
    <s v="Full Container"/>
    <s v="Gold Coast"/>
    <x v="646"/>
    <d v="2011-12-01T00:00:00"/>
    <n v="16"/>
    <n v="0.1"/>
    <n v="6.08"/>
    <n v="0.91"/>
    <n v="97.28"/>
  </r>
  <r>
    <n v="7251"/>
    <n v="90925"/>
    <s v="Tammy Burton"/>
    <s v="Express Road Cargo"/>
    <x v="0"/>
    <x v="3"/>
    <s v="Medium"/>
    <s v="Pinot Noir"/>
    <x v="0"/>
    <x v="2"/>
    <s v="Jean-Baptiste Adam Les Natures Cremant d'Alsace Brut"/>
    <s v="Large Crate"/>
    <s v="Bathurst"/>
    <x v="541"/>
    <d v="2013-04-11T00:00:00"/>
    <n v="7"/>
    <n v="0.1"/>
    <n v="4.91"/>
    <n v="4.97"/>
    <n v="34.370000000000005"/>
  </r>
  <r>
    <n v="7252"/>
    <n v="90925"/>
    <s v="Tammy Burton"/>
    <s v="Express Road Cargo"/>
    <x v="1"/>
    <x v="3"/>
    <s v="Medium"/>
    <s v="Chardonnay"/>
    <x v="0"/>
    <x v="2"/>
    <s v="Los Vascos Sauvignon Blanc 2015"/>
    <s v="Standard Size Crate"/>
    <s v="Cessnock"/>
    <x v="541"/>
    <d v="2013-04-11T00:00:00"/>
    <n v="11"/>
    <n v="0.01"/>
    <n v="28.48"/>
    <n v="1.99"/>
    <n v="313.28000000000003"/>
  </r>
  <r>
    <n v="7253"/>
    <n v="88599"/>
    <s v="Wayne Boyd"/>
    <s v="Road Cargo"/>
    <x v="1"/>
    <x v="1"/>
    <s v="Low"/>
    <s v="Chardonnay"/>
    <x v="0"/>
    <x v="2"/>
    <s v="Giesen Sauvignon Blanc 2014"/>
    <s v="Standard Size Crate"/>
    <s v="Mount Gambier"/>
    <x v="184"/>
    <d v="2010-02-09T00:00:00"/>
    <n v="13"/>
    <n v="7.0000000000000007E-2"/>
    <n v="29.89"/>
    <n v="1.99"/>
    <n v="388.57"/>
  </r>
  <r>
    <n v="7254"/>
    <n v="88599"/>
    <s v="Wayne Boyd"/>
    <s v="Express Road Cargo"/>
    <x v="0"/>
    <x v="1"/>
    <s v="Low"/>
    <s v="Cabernet Sauvignon"/>
    <x v="0"/>
    <x v="2"/>
    <s v="Chateau Gaudrelle Cremant d'Loire Brut"/>
    <s v="Large Crate"/>
    <s v="Port Adelaide"/>
    <x v="184"/>
    <d v="2010-02-08T00:00:00"/>
    <n v="5"/>
    <n v="0.03"/>
    <n v="8.34"/>
    <n v="4.82"/>
    <n v="41.7"/>
  </r>
  <r>
    <n v="7255"/>
    <n v="87037"/>
    <s v="Billy Ferguson"/>
    <s v="Express Road Cargo"/>
    <x v="2"/>
    <x v="3"/>
    <s v="Not Specified"/>
    <s v="Grenache Rose"/>
    <x v="0"/>
    <x v="2"/>
    <s v="Gerard Bertrand Cote des Roses Rose 2014"/>
    <s v="Standard Size Crate"/>
    <s v="Albury"/>
    <x v="1140"/>
    <d v="2011-12-05T00:00:00"/>
    <n v="15"/>
    <n v="0.03"/>
    <n v="99.23"/>
    <n v="8.99"/>
    <n v="1488.45"/>
  </r>
  <r>
    <n v="7256"/>
    <n v="90431"/>
    <s v="Cynthia Webb"/>
    <s v="Express Road Cargo"/>
    <x v="0"/>
    <x v="3"/>
    <s v="High"/>
    <s v="Merlot"/>
    <x v="0"/>
    <x v="2"/>
    <s v="Domaine Lafond Roc-Epine Tavel Rose 2014"/>
    <s v="Large Crate"/>
    <s v="Orange"/>
    <x v="152"/>
    <d v="2010-01-11T00:00:00"/>
    <n v="4"/>
    <n v="0.02"/>
    <n v="6.48"/>
    <n v="9.17"/>
    <n v="25.92"/>
  </r>
  <r>
    <n v="7257"/>
    <n v="86499"/>
    <s v="Jonathan Burton"/>
    <s v="Express Road Cargo"/>
    <x v="0"/>
    <x v="3"/>
    <s v="Medium"/>
    <s v="Cabernet Sauvignon"/>
    <x v="0"/>
    <x v="2"/>
    <s v="Schramsberg Cremant Demi-Sec 2011"/>
    <s v="Large Crate"/>
    <s v="Dubbo"/>
    <x v="884"/>
    <d v="2013-04-15T00:00:00"/>
    <n v="1"/>
    <n v="0"/>
    <n v="10.89"/>
    <n v="4.5"/>
    <n v="10.89"/>
  </r>
  <r>
    <n v="7258"/>
    <n v="86499"/>
    <s v="Jonathan Burton"/>
    <s v="Express Road Cargo"/>
    <x v="0"/>
    <x v="3"/>
    <s v="Medium"/>
    <s v="Zinfandel"/>
    <x v="0"/>
    <x v="2"/>
    <s v="Louis Roederer Cristal Brut 2006"/>
    <s v="Large Crate"/>
    <s v="Penrith"/>
    <x v="884"/>
    <d v="2013-04-15T00:00:00"/>
    <n v="9"/>
    <n v="0.08"/>
    <n v="8.69"/>
    <n v="2.99"/>
    <n v="78.209999999999994"/>
  </r>
  <r>
    <n v="7259"/>
    <n v="86499"/>
    <s v="Jonathan Burton"/>
    <s v="Express Road Cargo"/>
    <x v="1"/>
    <x v="3"/>
    <s v="Medium"/>
    <s v="Sauvignon Blanc"/>
    <x v="0"/>
    <x v="2"/>
    <s v="Lucky Chardonnay 2012"/>
    <s v="Full Container"/>
    <s v="Paramatta"/>
    <x v="884"/>
    <d v="2013-04-15T00:00:00"/>
    <n v="3"/>
    <n v="0.04"/>
    <n v="20.99"/>
    <n v="0.99"/>
    <n v="62.97"/>
  </r>
  <r>
    <n v="7260"/>
    <n v="87213"/>
    <s v="Peter Baker"/>
    <s v="Express Road Cargo"/>
    <x v="2"/>
    <x v="3"/>
    <s v="Critical"/>
    <s v="Champagne"/>
    <x v="0"/>
    <x v="2"/>
    <s v="Miraval Rose (1.5 Liter Magnum) 2014"/>
    <s v="Large Crate"/>
    <s v="Campbeltown"/>
    <x v="796"/>
    <d v="2013-07-30T00:00:00"/>
    <n v="14"/>
    <n v="0.08"/>
    <n v="6.28"/>
    <n v="5.29"/>
    <n v="87.92"/>
  </r>
  <r>
    <n v="7261"/>
    <n v="89017"/>
    <s v="Aaron Sanchez"/>
    <s v="Express Road Cargo"/>
    <x v="1"/>
    <x v="3"/>
    <s v="Critical"/>
    <s v="Sauvignon Blanc"/>
    <x v="0"/>
    <x v="2"/>
    <s v="Hewitson LuLu Sauvignon Blanc 2014"/>
    <s v="Standard Size Crate"/>
    <s v="Broken Hill"/>
    <x v="924"/>
    <d v="2010-04-15T00:00:00"/>
    <n v="7"/>
    <n v="0.02"/>
    <n v="33.979999999999997"/>
    <n v="1.99"/>
    <n v="237.85999999999999"/>
  </r>
  <r>
    <n v="7262"/>
    <n v="88780"/>
    <s v="Louis Kennedy"/>
    <s v="Express Road Cargo"/>
    <x v="1"/>
    <x v="1"/>
    <s v="Critical"/>
    <s v="Pinot Gris"/>
    <x v="0"/>
    <x v="2"/>
    <s v="Mercer Canyons Chardonnay 2013"/>
    <s v="Standard Size Crate"/>
    <s v="Canberra"/>
    <x v="470"/>
    <d v="2013-10-10T00:00:00"/>
    <n v="7"/>
    <n v="7.0000000000000007E-2"/>
    <n v="17.48"/>
    <n v="1.99"/>
    <n v="122.36"/>
  </r>
  <r>
    <n v="7263"/>
    <n v="88775"/>
    <s v="Louis Kennedy"/>
    <s v="Express Road Cargo"/>
    <x v="1"/>
    <x v="1"/>
    <s v="Critical"/>
    <s v="Chardonnay"/>
    <x v="0"/>
    <x v="2"/>
    <s v="Leeuwin Estate Art Series Chardonnay 2012"/>
    <s v="Large Crate"/>
    <s v="Canberra"/>
    <x v="103"/>
    <d v="2011-10-09T00:00:00"/>
    <n v="11"/>
    <n v="0.03"/>
    <n v="65.989999999999995"/>
    <n v="8.99"/>
    <n v="725.89"/>
  </r>
  <r>
    <n v="7264"/>
    <n v="89734"/>
    <s v="Scott Day"/>
    <s v="Express Road Cargo"/>
    <x v="0"/>
    <x v="1"/>
    <s v="Low"/>
    <s v="Zinfandel"/>
    <x v="0"/>
    <x v="2"/>
    <s v="Orin Swift Cellars Fragile Rose 2014"/>
    <s v="Large Crate"/>
    <s v="Adelaide"/>
    <x v="443"/>
    <d v="2012-09-15T00:00:00"/>
    <n v="2"/>
    <n v="0.08"/>
    <n v="1.98"/>
    <n v="4.7699999999999996"/>
    <n v="3.96"/>
  </r>
  <r>
    <n v="7265"/>
    <n v="88862"/>
    <s v="Gerald Nelson"/>
    <s v="Road Cargo"/>
    <x v="2"/>
    <x v="1"/>
    <s v="Critical"/>
    <s v="Cremant"/>
    <x v="0"/>
    <x v="2"/>
    <s v="Sutter Home Pink Moscato"/>
    <s v="Large Crate"/>
    <s v="Port Adelaide"/>
    <x v="443"/>
    <d v="2012-09-13T00:00:00"/>
    <n v="2"/>
    <n v="7.0000000000000007E-2"/>
    <n v="22.98"/>
    <n v="7.58"/>
    <n v="45.96"/>
  </r>
  <r>
    <n v="7266"/>
    <n v="90162"/>
    <s v="Thomas Jenkins"/>
    <s v="Express Road Cargo"/>
    <x v="0"/>
    <x v="3"/>
    <s v="High"/>
    <s v="Pinot Noir"/>
    <x v="0"/>
    <x v="2"/>
    <s v="Louis Roederer Cristal Brut with Gift Box 2007"/>
    <s v="Large Crate"/>
    <s v="Goulburn"/>
    <x v="444"/>
    <d v="2012-12-11T00:00:00"/>
    <n v="25"/>
    <n v="7.0000000000000007E-2"/>
    <n v="6.48"/>
    <n v="7.86"/>
    <n v="162"/>
  </r>
  <r>
    <n v="7267"/>
    <n v="91474"/>
    <s v="Judith Stone"/>
    <s v="Express Road Cargo"/>
    <x v="0"/>
    <x v="0"/>
    <s v="Medium"/>
    <s v="Malbec"/>
    <x v="0"/>
    <x v="2"/>
    <s v="Roederer Estate L'Ermitage 2007"/>
    <s v="Large Crate"/>
    <s v="Rockhampton"/>
    <x v="1276"/>
    <d v="2011-05-14T00:00:00"/>
    <n v="9"/>
    <n v="0.1"/>
    <n v="54.96"/>
    <n v="10.75"/>
    <n v="494.64"/>
  </r>
  <r>
    <n v="7268"/>
    <n v="88337"/>
    <s v="Christine Fisher"/>
    <s v="Express Road Cargo"/>
    <x v="0"/>
    <x v="0"/>
    <s v="Critical"/>
    <s v="Merlot"/>
    <x v="0"/>
    <x v="2"/>
    <s v="Miraval Rose 2014"/>
    <s v="Large Crate"/>
    <s v="Gladstone"/>
    <x v="21"/>
    <d v="2013-07-12T00:00:00"/>
    <n v="13"/>
    <n v="0.09"/>
    <n v="5.78"/>
    <n v="4.96"/>
    <n v="75.14"/>
  </r>
  <r>
    <n v="7269"/>
    <n v="85880"/>
    <s v="Patrick Peterson"/>
    <s v="Express Road Cargo"/>
    <x v="2"/>
    <x v="1"/>
    <s v="Critical"/>
    <s v="Sangiovese Rose"/>
    <x v="0"/>
    <x v="2"/>
    <s v="Pietradolce Etna Rosato 2014"/>
    <s v="Large Crate"/>
    <s v="Burnie"/>
    <x v="952"/>
    <d v="2010-09-12T00:00:00"/>
    <n v="2"/>
    <n v="0.09"/>
    <n v="6.28"/>
    <n v="5.29"/>
    <n v="12.56"/>
  </r>
  <r>
    <n v="7270"/>
    <n v="85880"/>
    <s v="Patrick Peterson"/>
    <s v="Express Road Cargo"/>
    <x v="0"/>
    <x v="1"/>
    <s v="Critical"/>
    <s v="Malbec"/>
    <x v="0"/>
    <x v="0"/>
    <s v="Gerard Bertrand Cote des Roses Rose 2014"/>
    <s v="Large Crate"/>
    <s v="Devonport"/>
    <x v="952"/>
    <d v="2010-09-13T00:00:00"/>
    <n v="17"/>
    <n v="0.03"/>
    <n v="15.14"/>
    <n v="4.53"/>
    <n v="257.38"/>
  </r>
  <r>
    <n v="7271"/>
    <n v="89964"/>
    <s v="Jessica Daniels"/>
    <s v="Express Road Cargo"/>
    <x v="0"/>
    <x v="3"/>
    <s v="Critical"/>
    <s v="Merlot"/>
    <x v="0"/>
    <x v="0"/>
    <s v="Dom Perignon 2006"/>
    <s v="Full Container"/>
    <s v="Grafton"/>
    <x v="854"/>
    <d v="2012-06-29T00:00:00"/>
    <n v="7"/>
    <n v="0.06"/>
    <n v="3.28"/>
    <n v="3.97"/>
    <n v="22.959999999999997"/>
  </r>
  <r>
    <n v="7272"/>
    <n v="87977"/>
    <s v="Paula Patterson"/>
    <s v="Express Road Cargo"/>
    <x v="0"/>
    <x v="2"/>
    <s v="Medium"/>
    <s v="Cabernet Sauvignon"/>
    <x v="0"/>
    <x v="0"/>
    <s v="Chateau d'Esclans Whispering Angel Rose 2014"/>
    <s v="Large Crate"/>
    <s v="Albany"/>
    <x v="445"/>
    <d v="2010-04-24T00:00:00"/>
    <n v="1"/>
    <n v="0.03"/>
    <n v="5.28"/>
    <n v="5.61"/>
    <n v="5.28"/>
  </r>
  <r>
    <n v="7273"/>
    <n v="88468"/>
    <s v="Phillip Patterson"/>
    <s v="Express Road Cargo"/>
    <x v="0"/>
    <x v="2"/>
    <s v="High"/>
    <s v="Malbec"/>
    <x v="0"/>
    <x v="0"/>
    <s v="Chateau D'Aqueria Tavel Rose 2013"/>
    <s v="Large Crate"/>
    <s v="Geraldton"/>
    <x v="1164"/>
    <d v="2013-05-20T00:00:00"/>
    <n v="16"/>
    <n v="0.03"/>
    <n v="4.57"/>
    <n v="5.42"/>
    <n v="73.12"/>
  </r>
  <r>
    <n v="7274"/>
    <n v="88463"/>
    <s v="Phillip Patterson"/>
    <s v="Express Road Cargo"/>
    <x v="0"/>
    <x v="2"/>
    <s v="High"/>
    <s v="Malbec"/>
    <x v="0"/>
    <x v="0"/>
    <s v="Sutter Home White Zinfandel"/>
    <s v="Large Crate"/>
    <s v="Perth"/>
    <x v="524"/>
    <d v="2011-05-20T00:00:00"/>
    <n v="12"/>
    <n v="7.0000000000000007E-2"/>
    <n v="10.67"/>
    <n v="1.39"/>
    <n v="128.04"/>
  </r>
  <r>
    <n v="7275"/>
    <n v="88468"/>
    <s v="Phillip Patterson"/>
    <s v="Air Cargo"/>
    <x v="1"/>
    <x v="2"/>
    <s v="High"/>
    <s v="Chardonnay"/>
    <x v="0"/>
    <x v="0"/>
    <s v="Dog Point Vineyard Sauvignon Blanc 2014"/>
    <s v="Extra Large Crate"/>
    <s v="Perth"/>
    <x v="1164"/>
    <d v="2013-05-20T00:00:00"/>
    <n v="11"/>
    <n v="0.01"/>
    <n v="442.14"/>
    <n v="14.7"/>
    <n v="4863.54"/>
  </r>
  <r>
    <n v="7276"/>
    <n v="91472"/>
    <s v="Philip Hill"/>
    <s v="Express Road Cargo"/>
    <x v="0"/>
    <x v="0"/>
    <s v="Critical"/>
    <s v="Sangiovese"/>
    <x v="0"/>
    <x v="0"/>
    <s v="Bertani Bertarose 2014"/>
    <s v="Full Container"/>
    <s v="Brisbane"/>
    <x v="784"/>
    <d v="2011-03-25T00:00:00"/>
    <n v="4"/>
    <n v="0.05"/>
    <n v="3.58"/>
    <n v="1.63"/>
    <n v="14.32"/>
  </r>
  <r>
    <n v="7277"/>
    <n v="87808"/>
    <s v="Donald Garcia"/>
    <s v="Express Road Cargo"/>
    <x v="0"/>
    <x v="2"/>
    <s v="Medium"/>
    <s v="Zinfandel"/>
    <x v="0"/>
    <x v="0"/>
    <s v="Chateau d'Esclans Garrus Rose 2013"/>
    <s v="Large Crate"/>
    <s v="Bunbury"/>
    <x v="280"/>
    <d v="2013-01-23T00:00:00"/>
    <n v="1"/>
    <n v="0.08"/>
    <n v="2.08"/>
    <n v="1.49"/>
    <n v="2.08"/>
  </r>
  <r>
    <n v="7278"/>
    <n v="90540"/>
    <s v="Mark Vasquez"/>
    <s v="Air Cargo"/>
    <x v="2"/>
    <x v="1"/>
    <s v="Not Specified"/>
    <s v="Sangiovese Rose"/>
    <x v="0"/>
    <x v="0"/>
    <s v="Barnard Griffin Rose of Sangiovese 2014"/>
    <s v="Small Crate"/>
    <s v="Mount Gambier"/>
    <x v="986"/>
    <d v="2010-12-26T00:00:00"/>
    <n v="18"/>
    <n v="0.01"/>
    <n v="124.49"/>
    <n v="51.94"/>
    <n v="2240.8199999999997"/>
  </r>
  <r>
    <n v="7279"/>
    <n v="89455"/>
    <s v="Henry Hayes"/>
    <s v="Express Road Cargo"/>
    <x v="1"/>
    <x v="1"/>
    <s v="Not Specified"/>
    <s v="Reisling"/>
    <x v="0"/>
    <x v="0"/>
    <s v="Lucky Chardonnay 2012"/>
    <s v="Large Crate"/>
    <s v="Canberra"/>
    <x v="128"/>
    <d v="2013-12-26T00:00:00"/>
    <n v="15"/>
    <n v="0.02"/>
    <n v="65.989999999999995"/>
    <n v="5.31"/>
    <n v="989.84999999999991"/>
  </r>
  <r>
    <n v="7280"/>
    <n v="88671"/>
    <s v="Aaron Morgan"/>
    <s v="Express Road Cargo"/>
    <x v="2"/>
    <x v="1"/>
    <s v="Not Specified"/>
    <s v="Sangiovese Rose"/>
    <x v="0"/>
    <x v="0"/>
    <s v="Sutter Home White Zinfandel"/>
    <s v="Mini Crate"/>
    <s v="Mount Gambier"/>
    <x v="569"/>
    <d v="2012-06-04T00:00:00"/>
    <n v="8"/>
    <n v="0.1"/>
    <n v="218.08"/>
    <n v="18.059999999999999"/>
    <n v="1744.64"/>
  </r>
  <r>
    <n v="7281"/>
    <n v="87260"/>
    <s v="Howard King"/>
    <s v="Express Road Cargo"/>
    <x v="0"/>
    <x v="2"/>
    <s v="Low"/>
    <s v="Cabernet Sauvignon"/>
    <x v="0"/>
    <x v="0"/>
    <s v="Moet &amp; Chandon Imperial"/>
    <s v="Large Crate"/>
    <s v="Geraldton"/>
    <x v="47"/>
    <d v="2010-10-09T00:00:00"/>
    <n v="3"/>
    <n v="0.1"/>
    <n v="2.2200000000000002"/>
    <n v="5"/>
    <n v="6.66"/>
  </r>
  <r>
    <n v="7282"/>
    <n v="87269"/>
    <s v="Brandon Ryan"/>
    <s v="Express Road Cargo"/>
    <x v="2"/>
    <x v="1"/>
    <s v="Low"/>
    <s v="Champagne"/>
    <x v="0"/>
    <x v="0"/>
    <s v="Sutter Home White Zinfandel"/>
    <s v="Full Container"/>
    <s v="Adelaide"/>
    <x v="48"/>
    <d v="2013-10-06T00:00:00"/>
    <n v="11"/>
    <n v="0.02"/>
    <n v="14.2"/>
    <n v="5.3"/>
    <n v="156.19999999999999"/>
  </r>
  <r>
    <n v="7283"/>
    <n v="90560"/>
    <s v="Gary Hudson"/>
    <s v="Express Road Cargo"/>
    <x v="0"/>
    <x v="3"/>
    <s v="Low"/>
    <s v="Merlot"/>
    <x v="0"/>
    <x v="0"/>
    <s v="Orin Swift Cellars Fragile Rose 2014"/>
    <s v="Full Container"/>
    <s v="Albury"/>
    <x v="995"/>
    <d v="2012-06-23T00:00:00"/>
    <n v="12"/>
    <n v="0.08"/>
    <n v="19.84"/>
    <n v="4.0999999999999996"/>
    <n v="238.07999999999998"/>
  </r>
  <r>
    <n v="7284"/>
    <n v="90560"/>
    <s v="Gary Hudson"/>
    <s v="Road Cargo"/>
    <x v="0"/>
    <x v="3"/>
    <s v="Low"/>
    <s v="Sangiovese"/>
    <x v="0"/>
    <x v="1"/>
    <s v="Laurent-Perrier Brut Rose"/>
    <s v="Full Container"/>
    <s v="Liverpool"/>
    <x v="995"/>
    <d v="2012-06-22T00:00:00"/>
    <n v="15"/>
    <n v="0.04"/>
    <n v="1.48"/>
    <n v="0.7"/>
    <n v="22.2"/>
  </r>
  <r>
    <n v="7285"/>
    <n v="89958"/>
    <s v="Larry Sullivan"/>
    <s v="Express Road Cargo"/>
    <x v="0"/>
    <x v="1"/>
    <s v="High"/>
    <s v="Pinot Noir"/>
    <x v="0"/>
    <x v="1"/>
    <s v="Bollinger Brut Special Cuvee"/>
    <s v="Large Crate"/>
    <s v="Canberra"/>
    <x v="958"/>
    <d v="2012-03-10T00:00:00"/>
    <n v="9"/>
    <n v="7.0000000000000007E-2"/>
    <n v="4.13"/>
    <n v="0.5"/>
    <n v="37.17"/>
  </r>
  <r>
    <n v="7286"/>
    <n v="91582"/>
    <s v="Robin Burke"/>
    <s v="Express Road Cargo"/>
    <x v="1"/>
    <x v="3"/>
    <s v="High"/>
    <s v="Sauvignon Blanc"/>
    <x v="0"/>
    <x v="1"/>
    <s v="The White Knight Sauvignon Blanc 2014"/>
    <s v="Standard Size Crate"/>
    <s v="Blue Mountains"/>
    <x v="637"/>
    <d v="2012-03-15T00:00:00"/>
    <n v="2"/>
    <n v="0.06"/>
    <n v="85.99"/>
    <n v="1.25"/>
    <n v="171.98"/>
  </r>
  <r>
    <n v="7287"/>
    <n v="91529"/>
    <s v="Justin Campbell"/>
    <s v="Express Road Cargo"/>
    <x v="0"/>
    <x v="1"/>
    <s v="High"/>
    <s v="Cabernet Sauvignon"/>
    <x v="0"/>
    <x v="1"/>
    <s v="Barnard Griffin Rose of Sangiovese 2014"/>
    <s v="Large Crate"/>
    <s v="Ballarat"/>
    <x v="298"/>
    <d v="2011-08-31T00:00:00"/>
    <n v="15"/>
    <n v="7.0000000000000007E-2"/>
    <n v="55.98"/>
    <n v="5.15"/>
    <n v="839.69999999999993"/>
  </r>
  <r>
    <n v="7288"/>
    <n v="91531"/>
    <s v="Bobby Matthews"/>
    <s v="Express Road Cargo"/>
    <x v="0"/>
    <x v="1"/>
    <s v="High"/>
    <s v="Zinfandel"/>
    <x v="0"/>
    <x v="1"/>
    <s v="Langlois Chateau Cremant de Loire Brut"/>
    <s v="Large Crate"/>
    <s v="Mildura"/>
    <x v="262"/>
    <d v="2013-08-31T00:00:00"/>
    <n v="23"/>
    <n v="0.03"/>
    <n v="5.28"/>
    <n v="8.16"/>
    <n v="121.44000000000001"/>
  </r>
  <r>
    <n v="7289"/>
    <n v="91332"/>
    <s v="Richard Ellis"/>
    <s v="Road Cargo"/>
    <x v="0"/>
    <x v="3"/>
    <s v="Low"/>
    <s v="Zinfandel"/>
    <x v="0"/>
    <x v="1"/>
    <s v="Laurent-Perrier Brut Rose"/>
    <s v="Large Crate"/>
    <s v="Goulburn"/>
    <x v="331"/>
    <d v="2011-06-18T00:00:00"/>
    <n v="7"/>
    <n v="0"/>
    <n v="2.2200000000000002"/>
    <n v="5"/>
    <n v="15.540000000000001"/>
  </r>
  <r>
    <n v="7290"/>
    <n v="91332"/>
    <s v="Richard Ellis"/>
    <s v="Express Road Cargo"/>
    <x v="1"/>
    <x v="3"/>
    <s v="Low"/>
    <s v="Reisling"/>
    <x v="0"/>
    <x v="1"/>
    <s v="Robert Oatley Signature Chardonnay 2013"/>
    <s v="Large Crate"/>
    <s v="Broken Hill"/>
    <x v="331"/>
    <d v="2011-06-23T00:00:00"/>
    <n v="10"/>
    <n v="0.06"/>
    <n v="26.31"/>
    <n v="5.89"/>
    <n v="263.09999999999997"/>
  </r>
  <r>
    <n v="7291"/>
    <n v="88108"/>
    <s v="Juan Morrison"/>
    <s v="Express Road Cargo"/>
    <x v="0"/>
    <x v="3"/>
    <s v="Medium"/>
    <s v="Shiraz"/>
    <x v="0"/>
    <x v="1"/>
    <s v="Bertani Bertarose 2014"/>
    <s v="Large Crate"/>
    <s v="Orange"/>
    <x v="446"/>
    <d v="2011-05-10T00:00:00"/>
    <n v="7"/>
    <n v="7.0000000000000007E-2"/>
    <n v="1.88"/>
    <n v="1.49"/>
    <n v="13.16"/>
  </r>
  <r>
    <n v="7292"/>
    <n v="91573"/>
    <s v="Justin Fernandez"/>
    <s v="Express Road Cargo"/>
    <x v="0"/>
    <x v="0"/>
    <s v="Low"/>
    <s v="Malbec"/>
    <x v="0"/>
    <x v="1"/>
    <s v="Roederer Estate Brut"/>
    <s v="Mini Crate"/>
    <s v="Palmerston"/>
    <x v="79"/>
    <d v="2013-01-08T00:00:00"/>
    <n v="13"/>
    <n v="0.08"/>
    <n v="279.48"/>
    <n v="35"/>
    <n v="3633.2400000000002"/>
  </r>
  <r>
    <n v="7293"/>
    <n v="90257"/>
    <s v="Wayne Morgan"/>
    <s v="Air Cargo"/>
    <x v="2"/>
    <x v="0"/>
    <s v="Low"/>
    <s v="Cremant"/>
    <x v="0"/>
    <x v="1"/>
    <s v="Francis Ford Coppola Sofia Rose 2014"/>
    <s v="Extra Large Crate"/>
    <s v="Logan City"/>
    <x v="447"/>
    <d v="2013-01-24T00:00:00"/>
    <n v="13"/>
    <n v="0.06"/>
    <n v="500.98"/>
    <n v="26"/>
    <n v="6512.74"/>
  </r>
  <r>
    <n v="7294"/>
    <n v="90257"/>
    <s v="Peter Hernandez"/>
    <s v="Express Road Cargo"/>
    <x v="0"/>
    <x v="0"/>
    <s v="Low"/>
    <s v="Cabernet Sauvignon"/>
    <x v="0"/>
    <x v="1"/>
    <s v="Laurent-Perrier Brut Rose"/>
    <s v="Large Crate"/>
    <s v="Gladstone"/>
    <x v="447"/>
    <d v="2013-01-28T00:00:00"/>
    <n v="7"/>
    <n v="0.05"/>
    <n v="12.28"/>
    <n v="6.13"/>
    <n v="85.96"/>
  </r>
  <r>
    <n v="7295"/>
    <n v="89630"/>
    <s v="Sean Williamson"/>
    <s v="Express Road Cargo"/>
    <x v="2"/>
    <x v="0"/>
    <s v="Low"/>
    <s v="Cremant"/>
    <x v="0"/>
    <x v="1"/>
    <s v="Chateau d'Esclans Whispering Angel Rose 2014"/>
    <s v="Large Crate"/>
    <s v="Palmerston"/>
    <x v="1093"/>
    <d v="2013-10-13T00:00:00"/>
    <n v="19"/>
    <n v="0.03"/>
    <n v="32.479999999999997"/>
    <n v="7.09"/>
    <n v="617.11999999999989"/>
  </r>
  <r>
    <n v="7296"/>
    <n v="89630"/>
    <s v="Sean Williamson"/>
    <s v="Express Road Cargo"/>
    <x v="0"/>
    <x v="0"/>
    <s v="Low"/>
    <s v="Sangiovese"/>
    <x v="0"/>
    <x v="1"/>
    <s v="Louis Roederer Cristal Brut 2006"/>
    <s v="Full Container"/>
    <s v="Darwin"/>
    <x v="1093"/>
    <d v="2013-10-15T00:00:00"/>
    <n v="2"/>
    <n v="0.1"/>
    <n v="1.89"/>
    <n v="0.76"/>
    <n v="3.78"/>
  </r>
  <r>
    <n v="7297"/>
    <n v="89436"/>
    <s v="Johnny Ortiz"/>
    <s v="Express Road Cargo"/>
    <x v="0"/>
    <x v="2"/>
    <s v="Medium"/>
    <s v="Merlot"/>
    <x v="0"/>
    <x v="4"/>
    <s v="Sutter Home Pink Moscato"/>
    <s v="Large Crate"/>
    <s v="Rockingham"/>
    <x v="1371"/>
    <d v="2013-06-04T00:00:00"/>
    <n v="8"/>
    <n v="7.0000000000000007E-2"/>
    <n v="5.98"/>
    <n v="1.49"/>
    <n v="47.84"/>
  </r>
  <r>
    <n v="7298"/>
    <n v="89436"/>
    <s v="Johnny Ortiz"/>
    <s v="Express Road Cargo"/>
    <x v="2"/>
    <x v="2"/>
    <s v="Medium"/>
    <s v="Grenache Rose"/>
    <x v="0"/>
    <x v="6"/>
    <s v="Orin Swift Cellars Fragile Rose 2014"/>
    <s v="Loose Wrap"/>
    <s v="Geraldton"/>
    <x v="1371"/>
    <d v="2013-06-05T00:00:00"/>
    <n v="13"/>
    <n v="0.08"/>
    <n v="60.65"/>
    <n v="12.23"/>
    <n v="788.44999999999993"/>
  </r>
  <r>
    <n v="7299"/>
    <n v="86984"/>
    <s v="Paul Porter"/>
    <s v="Air Cargo"/>
    <x v="2"/>
    <x v="0"/>
    <s v="Low"/>
    <s v="Champagne"/>
    <x v="0"/>
    <x v="6"/>
    <s v="Belle Glos Oeil de Perdrix Pinot Noir Blanc 2014"/>
    <s v="Small Crate"/>
    <s v="Maryborough"/>
    <x v="114"/>
    <d v="2013-04-01T00:00:00"/>
    <n v="5"/>
    <n v="0.08"/>
    <n v="424.21"/>
    <n v="110.2"/>
    <n v="2121.0499999999997"/>
  </r>
  <r>
    <n v="7300"/>
    <n v="86980"/>
    <s v="Walter Robertson"/>
    <s v="Express Road Cargo"/>
    <x v="0"/>
    <x v="0"/>
    <s v="Low"/>
    <s v="Pinot Noir"/>
    <x v="0"/>
    <x v="6"/>
    <s v="Chateau Gaudrelle Cremant d'Loire Brut"/>
    <s v="Full Container"/>
    <s v="Brisbane"/>
    <x v="761"/>
    <d v="2011-04-04T00:00:00"/>
    <n v="8"/>
    <n v="7.0000000000000007E-2"/>
    <n v="1.48"/>
    <n v="0.7"/>
    <n v="11.84"/>
  </r>
  <r>
    <n v="7301"/>
    <n v="86693"/>
    <s v="Stephen Wright"/>
    <s v="Express Road Cargo"/>
    <x v="2"/>
    <x v="2"/>
    <s v="High"/>
    <s v="Champagne"/>
    <x v="0"/>
    <x v="6"/>
    <s v="Domaine Lafond Roc-Epine Tavel Rose 2014"/>
    <s v="Standard Size Crate"/>
    <s v="Freemantle"/>
    <x v="100"/>
    <d v="2010-07-28T00:00:00"/>
    <n v="5"/>
    <n v="0.02"/>
    <n v="1.74"/>
    <n v="4.08"/>
    <n v="8.6999999999999993"/>
  </r>
  <r>
    <n v="7302"/>
    <n v="90984"/>
    <s v="Gerald Wagner"/>
    <s v="Express Road Cargo"/>
    <x v="0"/>
    <x v="1"/>
    <s v="Medium"/>
    <s v="Shiraz"/>
    <x v="0"/>
    <x v="6"/>
    <s v="Marques de Caceres Rioja Rosado 2014"/>
    <s v="Mini Crate"/>
    <s v="Canberra"/>
    <x v="448"/>
    <d v="2013-11-20T00:00:00"/>
    <n v="10"/>
    <n v="0.02"/>
    <n v="64.650000000000006"/>
    <n v="35"/>
    <n v="646.5"/>
  </r>
  <r>
    <n v="7303"/>
    <n v="90984"/>
    <s v="Gerald Wagner"/>
    <s v="Express Road Cargo"/>
    <x v="1"/>
    <x v="1"/>
    <s v="Medium"/>
    <s v="Pinot Gris"/>
    <x v="0"/>
    <x v="6"/>
    <s v="Lincourt Courtney's Chardonnay 2012"/>
    <s v="Full Container"/>
    <s v="Port Adelaide"/>
    <x v="448"/>
    <d v="2013-11-21T00:00:00"/>
    <n v="14"/>
    <n v="0.02"/>
    <n v="20.99"/>
    <n v="0.99"/>
    <n v="293.85999999999996"/>
  </r>
  <r>
    <n v="7304"/>
    <n v="86703"/>
    <s v="Ryan Clark"/>
    <s v="Express Road Cargo"/>
    <x v="0"/>
    <x v="1"/>
    <s v="Not Specified"/>
    <s v="Malbec"/>
    <x v="0"/>
    <x v="6"/>
    <s v="Chateau Gaudrelle Cremant d'Loire Brut"/>
    <s v="Full Container"/>
    <s v="Port Adelaide"/>
    <x v="207"/>
    <d v="2011-12-07T00:00:00"/>
    <n v="16"/>
    <n v="0.02"/>
    <n v="2.1"/>
    <n v="0.7"/>
    <n v="33.6"/>
  </r>
  <r>
    <n v="7305"/>
    <n v="90398"/>
    <s v="Jimmy Banks"/>
    <s v="Air Cargo"/>
    <x v="2"/>
    <x v="1"/>
    <s v="Not Specified"/>
    <s v="Champagne"/>
    <x v="0"/>
    <x v="4"/>
    <s v="Gerard Bertrand Cote des Roses Rose 2014"/>
    <s v="Extra Large Crate"/>
    <s v="Mount Barker"/>
    <x v="975"/>
    <d v="2013-05-27T00:00:00"/>
    <n v="15"/>
    <n v="0.02"/>
    <n v="355.98"/>
    <n v="58.92"/>
    <n v="5339.7000000000007"/>
  </r>
  <r>
    <n v="7306"/>
    <n v="88460"/>
    <s v="Earl Coleman"/>
    <s v="Road Cargo"/>
    <x v="1"/>
    <x v="2"/>
    <s v="Not Specified"/>
    <s v="Sauvignon Blanc"/>
    <x v="0"/>
    <x v="6"/>
    <s v="Leeuwin Estate Art Series Chardonnay 2012"/>
    <s v="Standard Size Crate"/>
    <s v="Mandurah"/>
    <x v="1278"/>
    <d v="2010-04-02T00:00:00"/>
    <n v="1"/>
    <n v="7.0000000000000007E-2"/>
    <n v="55.99"/>
    <n v="5"/>
    <n v="55.99"/>
  </r>
  <r>
    <n v="7307"/>
    <n v="89006"/>
    <s v="Johnny Dean"/>
    <s v="Road Cargo"/>
    <x v="0"/>
    <x v="1"/>
    <s v="Medium"/>
    <s v="Sangiovese"/>
    <x v="0"/>
    <x v="6"/>
    <s v="Bollinger Brut Special Cuvee"/>
    <s v="Full Container"/>
    <s v="Burnie"/>
    <x v="741"/>
    <d v="2010-09-30T00:00:00"/>
    <n v="13"/>
    <n v="7.0000000000000007E-2"/>
    <n v="7.08"/>
    <n v="2.35"/>
    <n v="92.04"/>
  </r>
  <r>
    <n v="7308"/>
    <n v="85876"/>
    <s v="Justin Harrison"/>
    <s v="Express Road Cargo"/>
    <x v="0"/>
    <x v="0"/>
    <s v="High"/>
    <s v="Sangiovese"/>
    <x v="0"/>
    <x v="6"/>
    <s v="Sutter Home Pink Moscato"/>
    <s v="Large Crate"/>
    <s v="Darwin"/>
    <x v="249"/>
    <d v="2013-09-15T00:00:00"/>
    <n v="21"/>
    <n v="0.01"/>
    <n v="41.94"/>
    <n v="2.99"/>
    <n v="880.74"/>
  </r>
  <r>
    <n v="7309"/>
    <n v="90479"/>
    <s v="Laura Campbell"/>
    <s v="Road Cargo"/>
    <x v="0"/>
    <x v="1"/>
    <s v="Medium"/>
    <s v="Malbec"/>
    <x v="0"/>
    <x v="6"/>
    <s v="Chateau d'Esclans Garrus Rose 2013"/>
    <s v="Large Crate"/>
    <s v="Adelaide"/>
    <x v="1142"/>
    <d v="2010-04-20T00:00:00"/>
    <n v="3"/>
    <n v="0.1"/>
    <n v="19.98"/>
    <n v="5.77"/>
    <n v="59.94"/>
  </r>
  <r>
    <n v="7310"/>
    <n v="90479"/>
    <s v="Adam Clark"/>
    <s v="Air Cargo"/>
    <x v="2"/>
    <x v="1"/>
    <s v="Medium"/>
    <s v="Sangiovese Rose"/>
    <x v="0"/>
    <x v="4"/>
    <s v="Domaine Lafond Roc-Epine Tavel Rose 2014"/>
    <s v="Small Crate"/>
    <s v="Mount Gambier"/>
    <x v="1142"/>
    <d v="2010-04-21T00:00:00"/>
    <n v="11"/>
    <n v="0.06"/>
    <n v="259.70999999999998"/>
    <n v="66.67"/>
    <n v="2856.81"/>
  </r>
  <r>
    <n v="7311"/>
    <n v="88547"/>
    <s v="Clarence Sanders"/>
    <s v="Express Road Cargo"/>
    <x v="0"/>
    <x v="2"/>
    <s v="Medium"/>
    <s v="Sangiovese"/>
    <x v="0"/>
    <x v="6"/>
    <s v="Lucien Albrecht Cremant d'Alsace Brut Rose"/>
    <s v="Large Crate"/>
    <s v="Albany"/>
    <x v="952"/>
    <d v="2010-09-12T00:00:00"/>
    <n v="10"/>
    <n v="0.02"/>
    <n v="5.98"/>
    <n v="1.49"/>
    <n v="59.800000000000004"/>
  </r>
  <r>
    <n v="7312"/>
    <n v="87860"/>
    <s v="Donald Perez"/>
    <s v="Road Cargo"/>
    <x v="2"/>
    <x v="2"/>
    <s v="Critical"/>
    <s v="Sangiovese Rose"/>
    <x v="0"/>
    <x v="6"/>
    <s v="Locations by Dave Phinney F Rose&quot;"/>
    <s v="Large Crate"/>
    <s v="Bunbury"/>
    <x v="1004"/>
    <d v="2013-06-13T00:00:00"/>
    <n v="10"/>
    <n v="0.09"/>
    <n v="33.979999999999997"/>
    <n v="19.989999999999998"/>
    <n v="339.79999999999995"/>
  </r>
  <r>
    <n v="7313"/>
    <n v="86938"/>
    <s v="Sean Wallace"/>
    <s v="Express Road Cargo"/>
    <x v="0"/>
    <x v="3"/>
    <s v="Low"/>
    <s v="Merlot"/>
    <x v="0"/>
    <x v="6"/>
    <s v="Dopff &amp; Irion Cremant Rose Brut"/>
    <s v="Large Crate"/>
    <s v="Cessnock"/>
    <x v="52"/>
    <d v="2011-06-24T00:00:00"/>
    <n v="9"/>
    <n v="0.1"/>
    <n v="7.77"/>
    <n v="9.23"/>
    <n v="69.929999999999993"/>
  </r>
  <r>
    <n v="7314"/>
    <n v="86708"/>
    <s v="Terry Hanson"/>
    <s v="Air Cargo"/>
    <x v="2"/>
    <x v="1"/>
    <s v="High"/>
    <s v="Sangiovese Rose"/>
    <x v="0"/>
    <x v="4"/>
    <s v="Bertani Bertarose 2014"/>
    <s v="Extra Large Crate"/>
    <s v="Victor Harbor"/>
    <x v="1201"/>
    <d v="2013-07-28T00:00:00"/>
    <n v="14"/>
    <n v="0.01"/>
    <n v="500.98"/>
    <n v="26"/>
    <n v="7013.72"/>
  </r>
  <r>
    <n v="7315"/>
    <n v="86204"/>
    <s v="Lillian James"/>
    <s v="Express Road Cargo"/>
    <x v="0"/>
    <x v="2"/>
    <s v="Medium"/>
    <s v="Cabernet Sauvignon"/>
    <x v="0"/>
    <x v="6"/>
    <s v="Chateau de Campuget Costieres de Nimes Tradition Rose 2015"/>
    <s v="Large Crate"/>
    <s v="Mandurah"/>
    <x v="703"/>
    <d v="2013-08-24T00:00:00"/>
    <n v="22"/>
    <n v="0.03"/>
    <n v="6.48"/>
    <n v="7.49"/>
    <n v="142.56"/>
  </r>
  <r>
    <n v="7316"/>
    <n v="88395"/>
    <s v="Harry Kelly"/>
    <s v="Express Road Cargo"/>
    <x v="0"/>
    <x v="0"/>
    <s v="Critical"/>
    <s v="Shiraz"/>
    <x v="0"/>
    <x v="6"/>
    <s v="Louis Roederer Cristal Brut 2006"/>
    <s v="Full Container"/>
    <s v="Logan City"/>
    <x v="414"/>
    <d v="2012-05-05T00:00:00"/>
    <n v="11"/>
    <n v="0.02"/>
    <n v="3.28"/>
    <n v="4.2"/>
    <n v="36.08"/>
  </r>
  <r>
    <n v="7317"/>
    <n v="89343"/>
    <s v="Larry Hill"/>
    <s v="Express Road Cargo"/>
    <x v="0"/>
    <x v="0"/>
    <s v="High"/>
    <s v="Merlot"/>
    <x v="0"/>
    <x v="6"/>
    <s v="Domaine Lafage Miraflors Rose 2013"/>
    <s v="Large Crate"/>
    <s v="Darwin"/>
    <x v="685"/>
    <d v="2013-03-11T00:00:00"/>
    <n v="3"/>
    <n v="7.0000000000000007E-2"/>
    <n v="7.28"/>
    <n v="11.15"/>
    <n v="21.84"/>
  </r>
  <r>
    <n v="7318"/>
    <n v="91429"/>
    <s v="Steve Moreno"/>
    <s v="Express Road Cargo"/>
    <x v="0"/>
    <x v="3"/>
    <s v="Medium"/>
    <s v="Zinfandel"/>
    <x v="0"/>
    <x v="6"/>
    <s v="Lucien Albrecht Cremant d'Alsace Brut Rose"/>
    <s v="Large Crate"/>
    <s v="Penrith"/>
    <x v="449"/>
    <d v="2011-02-10T00:00:00"/>
    <n v="1"/>
    <n v="0.08"/>
    <n v="11.19"/>
    <n v="5.03"/>
    <n v="11.19"/>
  </r>
  <r>
    <n v="7319"/>
    <n v="85861"/>
    <s v="Phyllis Lopez"/>
    <s v="Express Road Cargo"/>
    <x v="0"/>
    <x v="1"/>
    <s v="High"/>
    <s v="Sangiovese"/>
    <x v="0"/>
    <x v="4"/>
    <s v="Lucien Albrecht Cremant d'Alsace Brut"/>
    <s v="Large Crate"/>
    <s v="Canberra"/>
    <x v="1280"/>
    <d v="2011-11-18T00:00:00"/>
    <n v="33"/>
    <n v="0"/>
    <n v="232.58"/>
    <n v="19.989999999999998"/>
    <n v="7675.14"/>
  </r>
  <r>
    <n v="7320"/>
    <n v="85864"/>
    <s v="Phyllis Lopez"/>
    <s v="Road Cargo"/>
    <x v="0"/>
    <x v="1"/>
    <s v="High"/>
    <s v="Shiraz"/>
    <x v="0"/>
    <x v="6"/>
    <s v="Chateau Gaudrelle Cremant d'Loire Brut"/>
    <s v="Large Crate"/>
    <s v="Canberra"/>
    <x v="1326"/>
    <d v="2013-11-18T00:00:00"/>
    <n v="33"/>
    <n v="0.06"/>
    <n v="3.08"/>
    <n v="0.5"/>
    <n v="101.64"/>
  </r>
  <r>
    <n v="7321"/>
    <n v="85861"/>
    <s v="Lori Kim"/>
    <s v="Express Road Cargo"/>
    <x v="0"/>
    <x v="3"/>
    <s v="High"/>
    <s v="Merlot"/>
    <x v="0"/>
    <x v="6"/>
    <s v="Pietradolce Etna Rosato 2014"/>
    <s v="Full Container"/>
    <s v="Broken Hill"/>
    <x v="1280"/>
    <d v="2011-11-20T00:00:00"/>
    <n v="31"/>
    <n v="0.01"/>
    <n v="2.62"/>
    <n v="0.8"/>
    <n v="81.22"/>
  </r>
  <r>
    <n v="7322"/>
    <n v="86371"/>
    <s v="Barbara Fowler"/>
    <s v="Express Road Cargo"/>
    <x v="0"/>
    <x v="3"/>
    <s v="Low"/>
    <s v="Zinfandel"/>
    <x v="0"/>
    <x v="6"/>
    <s v="Miraval Rose (1.5 Liter Magnum) 2014"/>
    <s v="Large Crate"/>
    <s v="Penrith"/>
    <x v="414"/>
    <d v="2012-05-05T00:00:00"/>
    <n v="6"/>
    <n v="0.04"/>
    <n v="6.48"/>
    <n v="8.4"/>
    <n v="38.880000000000003"/>
  </r>
  <r>
    <n v="7323"/>
    <n v="86371"/>
    <s v="Barbara Fowler"/>
    <s v="Express Road Cargo"/>
    <x v="0"/>
    <x v="3"/>
    <s v="Low"/>
    <s v="Pinot Noir"/>
    <x v="0"/>
    <x v="6"/>
    <s v="Domaine Lafage Miraflors Rose 2013"/>
    <s v="Standard Size Crate"/>
    <s v="Lithgow"/>
    <x v="414"/>
    <d v="2012-05-03T00:00:00"/>
    <n v="9"/>
    <n v="0.1"/>
    <n v="8.57"/>
    <n v="6.14"/>
    <n v="77.13"/>
  </r>
  <r>
    <n v="7324"/>
    <n v="86371"/>
    <s v="Ronald Green"/>
    <s v="Express Road Cargo"/>
    <x v="1"/>
    <x v="3"/>
    <s v="Low"/>
    <s v="Pinot Gris"/>
    <x v="0"/>
    <x v="6"/>
    <s v="Lincourt Courtney's Chardonnay 2012"/>
    <s v="Standard Size Crate"/>
    <s v="Newcastle"/>
    <x v="414"/>
    <d v="2012-05-07T00:00:00"/>
    <n v="7"/>
    <n v="0.04"/>
    <n v="1.7"/>
    <n v="1.99"/>
    <n v="11.9"/>
  </r>
  <r>
    <n v="7325"/>
    <n v="86509"/>
    <s v="Victor Hunt"/>
    <s v="Express Road Cargo"/>
    <x v="1"/>
    <x v="3"/>
    <s v="Medium"/>
    <s v="Chardonnay"/>
    <x v="0"/>
    <x v="6"/>
    <s v="Leeuwin Estate Art Series Chardonnay 2012"/>
    <s v="Standard Size Crate"/>
    <s v="Paramatta"/>
    <x v="118"/>
    <d v="2010-12-30T00:00:00"/>
    <n v="12"/>
    <n v="0.06"/>
    <n v="22.24"/>
    <n v="1.99"/>
    <n v="266.88"/>
  </r>
  <r>
    <n v="7326"/>
    <n v="86070"/>
    <s v="Gregory Moreno"/>
    <s v="Express Road Cargo"/>
    <x v="0"/>
    <x v="1"/>
    <s v="Low"/>
    <s v="Zinfandel"/>
    <x v="0"/>
    <x v="4"/>
    <s v="Louis Roederer Cristal Brut 2006"/>
    <s v="Full Container"/>
    <s v="Mildura"/>
    <x v="41"/>
    <d v="2012-10-06T00:00:00"/>
    <n v="9"/>
    <n v="0"/>
    <n v="1.48"/>
    <n v="0.7"/>
    <n v="13.32"/>
  </r>
  <r>
    <n v="7327"/>
    <n v="86721"/>
    <s v="Ryan Boyd"/>
    <s v="Express Road Cargo"/>
    <x v="1"/>
    <x v="3"/>
    <s v="Critical"/>
    <s v="Sauvignon Blanc"/>
    <x v="0"/>
    <x v="6"/>
    <s v="Dog Point Vineyard Sauvignon Blanc 2014"/>
    <s v="Loose Wrap"/>
    <s v="Liverpool"/>
    <x v="343"/>
    <d v="2013-12-26T00:00:00"/>
    <n v="16"/>
    <n v="0"/>
    <n v="51.98"/>
    <n v="10.17"/>
    <n v="831.68"/>
  </r>
  <r>
    <n v="7328"/>
    <n v="86721"/>
    <s v="Ryan Boyd"/>
    <s v="Air Cargo"/>
    <x v="2"/>
    <x v="3"/>
    <s v="Critical"/>
    <s v="Champagne"/>
    <x v="0"/>
    <x v="6"/>
    <s v="Pietradolce Etna Rosato 2014"/>
    <s v="Small Crate"/>
    <s v="Newcastle"/>
    <x v="343"/>
    <d v="2013-12-26T00:00:00"/>
    <n v="16"/>
    <n v="0.06"/>
    <n v="218.75"/>
    <n v="69.64"/>
    <n v="3500"/>
  </r>
  <r>
    <n v="7329"/>
    <n v="91583"/>
    <s v="Jesse Henry"/>
    <s v="Express Road Cargo"/>
    <x v="1"/>
    <x v="1"/>
    <s v="High"/>
    <s v="Chardonnay"/>
    <x v="0"/>
    <x v="6"/>
    <s v="Lucky Chardonnay 2012"/>
    <s v="Loose Wrap"/>
    <s v="Canberra"/>
    <x v="1241"/>
    <d v="2010-08-07T00:00:00"/>
    <n v="21"/>
    <n v="0.01"/>
    <n v="28.99"/>
    <n v="8.59"/>
    <n v="608.79"/>
  </r>
  <r>
    <n v="7330"/>
    <n v="90901"/>
    <s v="Joshua Simpson"/>
    <s v="Express Road Cargo"/>
    <x v="2"/>
    <x v="3"/>
    <s v="Low"/>
    <s v="Cremant"/>
    <x v="0"/>
    <x v="6"/>
    <s v="Barnard Griffin Rose of Sangiovese 2014"/>
    <s v="Large Crate"/>
    <s v="Campbeltown"/>
    <x v="1330"/>
    <d v="2012-10-02T00:00:00"/>
    <n v="22"/>
    <n v="0.03"/>
    <n v="1.76"/>
    <n v="4.8600000000000003"/>
    <n v="38.72"/>
  </r>
  <r>
    <n v="7331"/>
    <n v="90715"/>
    <s v="Harold Burke"/>
    <s v="Express Road Cargo"/>
    <x v="0"/>
    <x v="1"/>
    <s v="Medium"/>
    <s v="Sangiovese"/>
    <x v="0"/>
    <x v="7"/>
    <s v="Belle Glos Oeil de Perdrix Pinot Noir Blanc 2014"/>
    <s v="Large Crate"/>
    <s v="Canberra"/>
    <x v="580"/>
    <d v="2011-01-23T00:00:00"/>
    <n v="4"/>
    <n v="0.09"/>
    <n v="6.48"/>
    <n v="7.49"/>
    <n v="25.92"/>
  </r>
  <r>
    <n v="7332"/>
    <n v="90720"/>
    <s v="Harold Burke"/>
    <s v="Express Road Cargo"/>
    <x v="0"/>
    <x v="1"/>
    <s v="High"/>
    <s v="Sangiovese"/>
    <x v="0"/>
    <x v="7"/>
    <s v="Chateau d'Esclans Garrus Rose 2013"/>
    <s v="Large Crate"/>
    <s v="Canberra"/>
    <x v="73"/>
    <d v="2012-04-14T00:00:00"/>
    <n v="7"/>
    <n v="0.08"/>
    <n v="2.88"/>
    <n v="1.49"/>
    <n v="20.16"/>
  </r>
  <r>
    <n v="7333"/>
    <n v="89996"/>
    <s v="Craig Moreno"/>
    <s v="Air Cargo"/>
    <x v="2"/>
    <x v="1"/>
    <s v="High"/>
    <s v="Grenache Rose"/>
    <x v="0"/>
    <x v="7"/>
    <s v="Miraval Rose 2014"/>
    <s v="Small Crate"/>
    <s v="Port Lincoln"/>
    <x v="1158"/>
    <d v="2011-07-03T00:00:00"/>
    <n v="6"/>
    <n v="0.01"/>
    <n v="262.11"/>
    <n v="62.74"/>
    <n v="1572.66"/>
  </r>
  <r>
    <n v="7334"/>
    <n v="88733"/>
    <s v="Joe Oliver"/>
    <s v="Express Road Cargo"/>
    <x v="0"/>
    <x v="1"/>
    <s v="High"/>
    <s v="Shiraz"/>
    <x v="0"/>
    <x v="7"/>
    <s v="Moet &amp; Chandon Imperial"/>
    <s v="Large Crate"/>
    <s v="Mount Barker"/>
    <x v="166"/>
    <d v="2011-07-26T00:00:00"/>
    <n v="1"/>
    <n v="0.03"/>
    <n v="12.28"/>
    <n v="6.13"/>
    <n v="12.28"/>
  </r>
  <r>
    <n v="7335"/>
    <n v="90298"/>
    <s v="Carlos Taylor"/>
    <s v="Road Cargo"/>
    <x v="0"/>
    <x v="1"/>
    <s v="High"/>
    <s v="Sangiovese"/>
    <x v="0"/>
    <x v="7"/>
    <s v="Barnard Griffin Rose of Sangiovese 2014"/>
    <s v="Standard Size Crate"/>
    <s v="Mount Barker"/>
    <x v="212"/>
    <d v="2012-02-04T00:00:00"/>
    <n v="10"/>
    <n v="0.05"/>
    <n v="37.74"/>
    <n v="2.9"/>
    <n v="377.40000000000003"/>
  </r>
  <r>
    <n v="7336"/>
    <n v="90298"/>
    <s v="Carlos Taylor"/>
    <s v="Road Cargo"/>
    <x v="0"/>
    <x v="1"/>
    <s v="High"/>
    <s v="Zinfandel"/>
    <x v="0"/>
    <x v="7"/>
    <s v="Simonnet-Febvre Cremant de Bourgogne Blanc"/>
    <s v="Large Crate"/>
    <s v="Port Adelaide"/>
    <x v="212"/>
    <d v="2012-02-05T00:00:00"/>
    <n v="11"/>
    <n v="0.09"/>
    <n v="95.43"/>
    <n v="19.989999999999998"/>
    <n v="1049.73"/>
  </r>
  <r>
    <n v="7337"/>
    <n v="90298"/>
    <s v="Frank Williams"/>
    <s v="Express Road Cargo"/>
    <x v="1"/>
    <x v="1"/>
    <s v="High"/>
    <s v="Chardonnay"/>
    <x v="0"/>
    <x v="7"/>
    <s v="Dog Point Vineyard Sauvignon Blanc 2014"/>
    <s v="Large Crate"/>
    <s v="Mildura"/>
    <x v="212"/>
    <d v="2012-02-05T00:00:00"/>
    <n v="1"/>
    <n v="0.04"/>
    <n v="30.42"/>
    <n v="8.65"/>
    <n v="30.42"/>
  </r>
  <r>
    <n v="7338"/>
    <n v="89916"/>
    <s v="Antonio Green"/>
    <s v="Express Road Cargo"/>
    <x v="1"/>
    <x v="3"/>
    <s v="Low"/>
    <s v="Pinot Gris"/>
    <x v="0"/>
    <x v="7"/>
    <s v="Los Vascos Sauvignon Blanc 2015"/>
    <s v="Large Crate"/>
    <s v="Queanbeyan"/>
    <x v="264"/>
    <d v="2011-11-29T00:00:00"/>
    <n v="8"/>
    <n v="0.09"/>
    <n v="195.99"/>
    <n v="4.2"/>
    <n v="1567.92"/>
  </r>
  <r>
    <n v="7339"/>
    <n v="85939"/>
    <s v="Edward Schmidt"/>
    <s v="Air Cargo"/>
    <x v="1"/>
    <x v="2"/>
    <s v="Critical"/>
    <s v="Reisling"/>
    <x v="0"/>
    <x v="7"/>
    <s v="Los Vascos Sauvignon Blanc 2015"/>
    <s v="Small Crate"/>
    <s v="Mandurah"/>
    <x v="540"/>
    <d v="2010-04-10T00:00:00"/>
    <n v="10"/>
    <n v="7.0000000000000007E-2"/>
    <n v="400.97"/>
    <n v="48.26"/>
    <n v="4009.7000000000003"/>
  </r>
  <r>
    <n v="7340"/>
    <n v="88424"/>
    <s v="Walter Richards"/>
    <s v="Air Cargo"/>
    <x v="2"/>
    <x v="3"/>
    <s v="Critical"/>
    <s v="Cremant"/>
    <x v="0"/>
    <x v="7"/>
    <s v="Orin Swift Cellars Fragile Rose 2014"/>
    <s v="Small Crate"/>
    <s v="Armidale"/>
    <x v="1181"/>
    <d v="2013-05-29T00:00:00"/>
    <n v="2"/>
    <n v="0.09"/>
    <n v="160.97999999999999"/>
    <n v="35.020000000000003"/>
    <n v="321.95999999999998"/>
  </r>
  <r>
    <n v="7341"/>
    <n v="88424"/>
    <s v="Walter Richards"/>
    <s v="Express Road Cargo"/>
    <x v="1"/>
    <x v="3"/>
    <s v="Critical"/>
    <s v="Pinot Gris"/>
    <x v="0"/>
    <x v="7"/>
    <s v="Chardonnais Napa Valley Chardonnay 2013"/>
    <s v="Large Crate"/>
    <s v="Broken Hill"/>
    <x v="1181"/>
    <d v="2013-05-29T00:00:00"/>
    <n v="10"/>
    <n v="0"/>
    <n v="175.99"/>
    <n v="4.99"/>
    <n v="1759.9"/>
  </r>
  <r>
    <n v="7342"/>
    <n v="89038"/>
    <s v="Justin Mitchell"/>
    <s v="Express Road Cargo"/>
    <x v="0"/>
    <x v="3"/>
    <s v="Medium"/>
    <s v="Shiraz"/>
    <x v="0"/>
    <x v="7"/>
    <s v="Roederer Estate Brut"/>
    <s v="Full Container"/>
    <s v="Penrith"/>
    <x v="1239"/>
    <d v="2013-12-30T00:00:00"/>
    <n v="5"/>
    <n v="0.1"/>
    <n v="1.48"/>
    <n v="0.7"/>
    <n v="7.4"/>
  </r>
  <r>
    <n v="7343"/>
    <n v="88704"/>
    <s v="Billy Garrett"/>
    <s v="Express Road Cargo"/>
    <x v="0"/>
    <x v="1"/>
    <s v="Low"/>
    <s v="Shiraz"/>
    <x v="0"/>
    <x v="7"/>
    <s v="Belle Glos Oeil de Perdrix Pinot Noir Blanc 2014"/>
    <s v="Large Crate"/>
    <s v="Port Adelaide"/>
    <x v="795"/>
    <d v="2012-02-22T00:00:00"/>
    <n v="12"/>
    <n v="0.03"/>
    <n v="4.13"/>
    <n v="5.34"/>
    <n v="49.56"/>
  </r>
  <r>
    <n v="7344"/>
    <n v="88704"/>
    <s v="Billy Garrett"/>
    <s v="Express Road Cargo"/>
    <x v="0"/>
    <x v="1"/>
    <s v="Low"/>
    <s v="Malbec"/>
    <x v="0"/>
    <x v="7"/>
    <s v="Chateau d'Esclans Whispering Angel Rose 2014"/>
    <s v="Full Container"/>
    <s v="Adelaide"/>
    <x v="795"/>
    <d v="2012-02-15T00:00:00"/>
    <n v="10"/>
    <n v="0.05"/>
    <n v="3.14"/>
    <n v="1.92"/>
    <n v="31.400000000000002"/>
  </r>
  <r>
    <n v="7345"/>
    <n v="87894"/>
    <s v="Mark Howard"/>
    <s v="Express Road Cargo"/>
    <x v="0"/>
    <x v="1"/>
    <s v="Low"/>
    <s v="Shiraz"/>
    <x v="0"/>
    <x v="7"/>
    <s v="Bollinger Brut Special Cuvee"/>
    <s v="Large Crate"/>
    <s v="Burnie"/>
    <x v="1372"/>
    <d v="2012-02-12T00:00:00"/>
    <n v="8"/>
    <n v="0.01"/>
    <n v="20.48"/>
    <n v="6.32"/>
    <n v="163.84"/>
  </r>
  <r>
    <n v="7346"/>
    <n v="87894"/>
    <s v="Mark Howard"/>
    <s v="Express Road Cargo"/>
    <x v="0"/>
    <x v="1"/>
    <s v="Low"/>
    <s v="Sangiovese"/>
    <x v="0"/>
    <x v="7"/>
    <s v="Belle Glos Oeil de Perdrix Pinot Noir Blanc 2014"/>
    <s v="Large Crate"/>
    <s v="Devonport"/>
    <x v="1372"/>
    <d v="2012-02-19T00:00:00"/>
    <n v="10"/>
    <n v="7.0000000000000007E-2"/>
    <n v="6.75"/>
    <n v="2.99"/>
    <n v="67.5"/>
  </r>
  <r>
    <n v="7347"/>
    <n v="87894"/>
    <s v="Mark Howard"/>
    <s v="Express Road Cargo"/>
    <x v="0"/>
    <x v="1"/>
    <s v="Low"/>
    <s v="Shiraz"/>
    <x v="0"/>
    <x v="7"/>
    <s v="Gerard Bertrand Cote des Roses Rose 2014"/>
    <s v="Large Crate"/>
    <s v="Burnie"/>
    <x v="1372"/>
    <d v="2012-02-17T00:00:00"/>
    <n v="4"/>
    <n v="0.08"/>
    <n v="12.53"/>
    <n v="0.5"/>
    <n v="50.12"/>
  </r>
  <r>
    <n v="7348"/>
    <n v="90775"/>
    <s v="Mark Berry"/>
    <s v="Express Road Cargo"/>
    <x v="0"/>
    <x v="2"/>
    <s v="Low"/>
    <s v="Cabernet Sauvignon"/>
    <x v="0"/>
    <x v="7"/>
    <s v="Lucien Albrecht Cremant d'Alsace Brut Rose"/>
    <s v="Full Container"/>
    <s v="Bunbury"/>
    <x v="788"/>
    <d v="2011-04-12T00:00:00"/>
    <n v="10"/>
    <n v="0.09"/>
    <n v="9.68"/>
    <n v="2.0299999999999998"/>
    <n v="96.8"/>
  </r>
  <r>
    <n v="7349"/>
    <n v="90775"/>
    <s v="Mark Berry"/>
    <s v="Road Cargo"/>
    <x v="0"/>
    <x v="2"/>
    <s v="Low"/>
    <s v="Cabernet Sauvignon"/>
    <x v="0"/>
    <x v="7"/>
    <s v="Belle Glos Oeil de Perdrix Pinot Noir Blanc 2014"/>
    <s v="Full Container"/>
    <s v="Geraldton"/>
    <x v="788"/>
    <d v="2011-04-15T00:00:00"/>
    <n v="4"/>
    <n v="0.03"/>
    <n v="3.78"/>
    <n v="0.71"/>
    <n v="15.12"/>
  </r>
  <r>
    <n v="7350"/>
    <n v="91439"/>
    <s v="Chris Palmer"/>
    <s v="Express Road Cargo"/>
    <x v="1"/>
    <x v="3"/>
    <s v="Low"/>
    <s v="Pinot Gris"/>
    <x v="0"/>
    <x v="7"/>
    <s v="Dog Point Vineyard Sauvignon Blanc 2014"/>
    <s v="Mini Crate"/>
    <s v="Wagga Wagga"/>
    <x v="52"/>
    <d v="2011-06-26T00:00:00"/>
    <n v="9"/>
    <n v="7.0000000000000007E-2"/>
    <n v="599.99"/>
    <n v="24.49"/>
    <n v="5399.91"/>
  </r>
  <r>
    <n v="7351"/>
    <n v="91439"/>
    <s v="Chris Palmer"/>
    <s v="Express Road Cargo"/>
    <x v="0"/>
    <x v="3"/>
    <s v="Low"/>
    <s v="Malbec"/>
    <x v="0"/>
    <x v="7"/>
    <s v="Lucien Albrecht Cremant d'Alsace Brut"/>
    <s v="Full Container"/>
    <s v="Grafton"/>
    <x v="52"/>
    <d v="2011-06-24T00:00:00"/>
    <n v="4"/>
    <n v="0.08"/>
    <n v="2.62"/>
    <n v="0.8"/>
    <n v="10.48"/>
  </r>
  <r>
    <n v="7352"/>
    <n v="90523"/>
    <s v="Lawrence Evans"/>
    <s v="Air Cargo"/>
    <x v="2"/>
    <x v="3"/>
    <s v="High"/>
    <s v="Cremant"/>
    <x v="0"/>
    <x v="7"/>
    <s v="Miraval Rose (1.5 Liter Magnum) 2014"/>
    <s v="Extra Large Crate"/>
    <s v="Liverpool"/>
    <x v="448"/>
    <d v="2013-11-19T00:00:00"/>
    <n v="12"/>
    <n v="0"/>
    <n v="150.97999999999999"/>
    <n v="43.71"/>
    <n v="1811.7599999999998"/>
  </r>
  <r>
    <n v="7353"/>
    <n v="89397"/>
    <s v="Ernest Perry"/>
    <s v="Express Road Cargo"/>
    <x v="1"/>
    <x v="2"/>
    <s v="Not Specified"/>
    <s v="Sauvignon Blanc"/>
    <x v="0"/>
    <x v="7"/>
    <s v="Los Vascos Sauvignon Blanc 2015"/>
    <s v="Large Crate"/>
    <s v="Freemantle"/>
    <x v="1104"/>
    <d v="2011-09-02T00:00:00"/>
    <n v="18"/>
    <n v="0.08"/>
    <n v="200.99"/>
    <n v="4.2"/>
    <n v="3617.82"/>
  </r>
  <r>
    <n v="7354"/>
    <n v="87899"/>
    <s v="Daniel Gonzales"/>
    <s v="Express Road Cargo"/>
    <x v="1"/>
    <x v="0"/>
    <s v="Low"/>
    <s v="Chardonnay"/>
    <x v="0"/>
    <x v="7"/>
    <s v="Robert Oatley Signature Chardonnay 2013"/>
    <s v="Standard Size Crate"/>
    <s v="Palmerston"/>
    <x v="1373"/>
    <d v="2010-05-12T00:00:00"/>
    <n v="18"/>
    <n v="0.08"/>
    <n v="6.48"/>
    <n v="2.74"/>
    <n v="116.64000000000001"/>
  </r>
  <r>
    <n v="7355"/>
    <n v="90393"/>
    <s v="Juan Myers"/>
    <s v="Express Road Cargo"/>
    <x v="0"/>
    <x v="1"/>
    <s v="Medium"/>
    <s v="Merlot"/>
    <x v="0"/>
    <x v="5"/>
    <s v="Roederer Estate Brut"/>
    <s v="Large Crate"/>
    <s v="Canberra"/>
    <x v="410"/>
    <d v="2012-04-18T00:00:00"/>
    <n v="11"/>
    <n v="0.05"/>
    <n v="3.95"/>
    <n v="5.13"/>
    <n v="43.45"/>
  </r>
  <r>
    <n v="7356"/>
    <n v="90393"/>
    <s v="Juan Myers"/>
    <s v="Express Road Cargo"/>
    <x v="1"/>
    <x v="1"/>
    <s v="Medium"/>
    <s v="Chardonnay"/>
    <x v="0"/>
    <x v="5"/>
    <s v="Hewitson LuLu Sauvignon Blanc 2014"/>
    <s v="Large Crate"/>
    <s v="Canberra"/>
    <x v="410"/>
    <d v="2012-04-18T00:00:00"/>
    <n v="9"/>
    <n v="0.1"/>
    <n v="195.99"/>
    <n v="8.99"/>
    <n v="1763.91"/>
  </r>
  <r>
    <n v="7357"/>
    <n v="91032"/>
    <s v="Joshua Duncan"/>
    <s v="Express Road Cargo"/>
    <x v="1"/>
    <x v="1"/>
    <s v="Low"/>
    <s v="Chardonnay"/>
    <x v="0"/>
    <x v="5"/>
    <s v="St. Supery Sauvignon Blanc 2015"/>
    <s v="Standard Size Crate"/>
    <s v="Canberra"/>
    <x v="1256"/>
    <d v="2011-12-02T00:00:00"/>
    <n v="20"/>
    <n v="0.04"/>
    <n v="55.99"/>
    <n v="5"/>
    <n v="1119.8"/>
  </r>
  <r>
    <n v="7358"/>
    <n v="91520"/>
    <s v="Ronald Freeman"/>
    <s v="Air Cargo"/>
    <x v="2"/>
    <x v="2"/>
    <s v="High"/>
    <s v="Champagne"/>
    <x v="0"/>
    <x v="5"/>
    <s v="Miraval Rose 2014"/>
    <s v="Small Crate"/>
    <s v="Freemantle"/>
    <x v="1201"/>
    <d v="2013-07-27T00:00:00"/>
    <n v="16"/>
    <n v="0.06"/>
    <n v="70.89"/>
    <n v="89.3"/>
    <n v="1134.24"/>
  </r>
  <r>
    <n v="7359"/>
    <n v="89501"/>
    <s v="Brian Rivera"/>
    <s v="Express Road Cargo"/>
    <x v="0"/>
    <x v="0"/>
    <s v="High"/>
    <s v="Malbec"/>
    <x v="0"/>
    <x v="5"/>
    <s v="Laurent-Perrier Brut Millesime 2006"/>
    <s v="Standard Size Crate"/>
    <s v="Maryborough"/>
    <x v="1123"/>
    <d v="2013-01-08T00:00:00"/>
    <n v="2"/>
    <n v="0"/>
    <n v="11.66"/>
    <n v="8.99"/>
    <n v="23.32"/>
  </r>
  <r>
    <n v="7360"/>
    <n v="89363"/>
    <s v="Earl Hanson"/>
    <s v="Express Road Cargo"/>
    <x v="0"/>
    <x v="2"/>
    <s v="Medium"/>
    <s v="Sangiovese"/>
    <x v="0"/>
    <x v="5"/>
    <s v="Lucien Albrecht Cremant d'Alsace Brut Rose"/>
    <s v="Large Crate"/>
    <s v="Rockingham"/>
    <x v="1351"/>
    <d v="2013-04-21T00:00:00"/>
    <n v="8"/>
    <n v="0.02"/>
    <n v="34.76"/>
    <n v="8.2200000000000006"/>
    <n v="278.08"/>
  </r>
  <r>
    <n v="7361"/>
    <n v="87275"/>
    <s v="Bobby Henderson"/>
    <s v="Express Road Cargo"/>
    <x v="1"/>
    <x v="1"/>
    <s v="Low"/>
    <s v="Chardonnay"/>
    <x v="0"/>
    <x v="5"/>
    <s v="Robert Oatley Sauvignon Blanc 2013"/>
    <s v="Standard Size Crate"/>
    <s v="Mount Barker"/>
    <x v="868"/>
    <d v="2013-03-08T00:00:00"/>
    <n v="9"/>
    <n v="0.05"/>
    <n v="39.24"/>
    <n v="1.99"/>
    <n v="353.16"/>
  </r>
  <r>
    <n v="7362"/>
    <n v="87275"/>
    <s v="Bobby Henderson"/>
    <s v="Express Road Cargo"/>
    <x v="2"/>
    <x v="1"/>
    <s v="Low"/>
    <s v="Sangiovese Rose"/>
    <x v="0"/>
    <x v="5"/>
    <s v="Barnard Griffin Rose of Sangiovese 2014"/>
    <s v="Large Crate"/>
    <s v="Port Lincoln"/>
    <x v="868"/>
    <d v="2013-03-08T00:00:00"/>
    <n v="7"/>
    <n v="0.05"/>
    <n v="34.229999999999997"/>
    <n v="5.0199999999999996"/>
    <n v="239.60999999999999"/>
  </r>
  <r>
    <n v="7363"/>
    <n v="88486"/>
    <s v="Sean Elliott"/>
    <s v="Express Road Cargo"/>
    <x v="0"/>
    <x v="0"/>
    <s v="High"/>
    <s v="Cabernet Sauvignon"/>
    <x v="0"/>
    <x v="5"/>
    <s v="Langlois Chateau Cremant de Loire Brut"/>
    <s v="Large Crate"/>
    <s v="Brisbane"/>
    <x v="1022"/>
    <d v="2013-11-15T00:00:00"/>
    <n v="33"/>
    <n v="0.09"/>
    <n v="19.98"/>
    <n v="5.97"/>
    <n v="659.34"/>
  </r>
  <r>
    <n v="7364"/>
    <n v="86982"/>
    <s v="Walter Robertson"/>
    <s v="Air Cargo"/>
    <x v="2"/>
    <x v="0"/>
    <s v="Medium"/>
    <s v="Cremant"/>
    <x v="0"/>
    <x v="5"/>
    <s v="Chateau d'Esclans Whispering Angel Rose 2014"/>
    <s v="Small Crate"/>
    <s v="Mount Isa"/>
    <x v="341"/>
    <d v="2011-09-30T00:00:00"/>
    <n v="5"/>
    <n v="0.05"/>
    <n v="880.98"/>
    <n v="44.55"/>
    <n v="4404.8999999999996"/>
  </r>
  <r>
    <n v="7365"/>
    <n v="86982"/>
    <s v="Walter Robertson"/>
    <s v="Road Cargo"/>
    <x v="1"/>
    <x v="0"/>
    <s v="Medium"/>
    <s v="Pinot Gris"/>
    <x v="0"/>
    <x v="5"/>
    <s v="Los Vascos Sauvignon Blanc 2015"/>
    <s v="Mini Crate"/>
    <s v="Gladstone"/>
    <x v="341"/>
    <d v="2011-10-01T00:00:00"/>
    <n v="19"/>
    <n v="7.0000000000000007E-2"/>
    <n v="599.99"/>
    <n v="24.49"/>
    <n v="11399.81"/>
  </r>
  <r>
    <n v="7366"/>
    <n v="87650"/>
    <s v="Maria Gardner"/>
    <s v="Air Cargo"/>
    <x v="0"/>
    <x v="0"/>
    <s v="Critical"/>
    <s v="Pinot Noir"/>
    <x v="0"/>
    <x v="5"/>
    <s v="Gerard Bertrand Cote des Roses Rose 2014"/>
    <s v="Extra Large Crate"/>
    <s v="Townsville"/>
    <x v="314"/>
    <d v="2012-12-03T00:00:00"/>
    <n v="10"/>
    <n v="0.08"/>
    <n v="370.98"/>
    <n v="99"/>
    <n v="3709.8"/>
  </r>
  <r>
    <n v="7367"/>
    <n v="89459"/>
    <s v="Jerry Garrett"/>
    <s v="Express Road Cargo"/>
    <x v="0"/>
    <x v="1"/>
    <s v="Low"/>
    <s v="Cabernet Sauvignon"/>
    <x v="0"/>
    <x v="5"/>
    <s v="Louis Roederer Cristal Brut 2006"/>
    <s v="Large Crate"/>
    <s v="Canberra"/>
    <x v="917"/>
    <d v="2012-04-05T00:00:00"/>
    <n v="13"/>
    <n v="0.08"/>
    <n v="2.08"/>
    <n v="1.49"/>
    <n v="27.04"/>
  </r>
  <r>
    <n v="7368"/>
    <n v="87954"/>
    <s v="Phillip Price"/>
    <s v="Road Cargo"/>
    <x v="1"/>
    <x v="2"/>
    <s v="Critical"/>
    <s v="Chardonnay"/>
    <x v="0"/>
    <x v="5"/>
    <s v="St. Supery Sauvignon Blanc 2015"/>
    <s v="Large Crate"/>
    <s v="Bunbury"/>
    <x v="450"/>
    <d v="2010-05-01T00:00:00"/>
    <n v="9"/>
    <n v="0.06"/>
    <n v="65.989999999999995"/>
    <n v="8.8000000000000007"/>
    <n v="593.91"/>
  </r>
  <r>
    <n v="7369"/>
    <n v="87954"/>
    <s v="Phillip Price"/>
    <s v="Road Cargo"/>
    <x v="1"/>
    <x v="2"/>
    <s v="Critical"/>
    <s v="Pinot Gris"/>
    <x v="0"/>
    <x v="5"/>
    <s v="Dog Point Vineyard Sauvignon Blanc 2014"/>
    <s v="Large Crate"/>
    <s v="Bunbury"/>
    <x v="450"/>
    <d v="2010-05-02T00:00:00"/>
    <n v="6"/>
    <n v="0"/>
    <n v="195.99"/>
    <n v="4.2"/>
    <n v="1175.94"/>
  </r>
  <r>
    <n v="7370"/>
    <n v="90561"/>
    <s v="Charles Lane"/>
    <s v="Road Cargo"/>
    <x v="0"/>
    <x v="1"/>
    <s v="Medium"/>
    <s v="Merlot"/>
    <x v="0"/>
    <x v="5"/>
    <s v="Louis Roederer Cristal Brut 2006"/>
    <s v="Large Crate"/>
    <s v="Ballarat"/>
    <x v="608"/>
    <d v="2012-08-22T00:00:00"/>
    <n v="13"/>
    <n v="0.03"/>
    <n v="5.74"/>
    <n v="5.01"/>
    <n v="74.62"/>
  </r>
  <r>
    <n v="7371"/>
    <n v="90561"/>
    <s v="Scott Hughes"/>
    <s v="Road Cargo"/>
    <x v="1"/>
    <x v="1"/>
    <s v="Medium"/>
    <s v="Chardonnay"/>
    <x v="0"/>
    <x v="5"/>
    <s v="Lucky Chardonnay 2012"/>
    <s v="Large Crate"/>
    <s v="Melton"/>
    <x v="608"/>
    <d v="2012-08-23T00:00:00"/>
    <n v="11"/>
    <n v="0.02"/>
    <n v="53.98"/>
    <n v="5.5"/>
    <n v="593.78"/>
  </r>
  <r>
    <n v="7372"/>
    <n v="90561"/>
    <s v="Eugene Hall"/>
    <s v="Express Road Cargo"/>
    <x v="2"/>
    <x v="2"/>
    <s v="Medium"/>
    <s v="Sangiovese Rose"/>
    <x v="0"/>
    <x v="5"/>
    <s v="Locations by Dave Phinney F Rose&quot;"/>
    <s v="Large Crate"/>
    <s v="Freemantle"/>
    <x v="608"/>
    <d v="2012-08-23T00:00:00"/>
    <n v="1"/>
    <n v="0.01"/>
    <n v="5.89"/>
    <n v="5.57"/>
    <n v="5.89"/>
  </r>
  <r>
    <n v="7373"/>
    <n v="87572"/>
    <s v="Earl Fisher"/>
    <s v="Express Road Cargo"/>
    <x v="1"/>
    <x v="3"/>
    <s v="Low"/>
    <s v="Sauvignon Blanc"/>
    <x v="0"/>
    <x v="5"/>
    <s v="Robert Oatley Sauvignon Blanc 2013"/>
    <s v="Standard Size Crate"/>
    <s v="Armidale"/>
    <x v="204"/>
    <d v="2012-01-17T00:00:00"/>
    <n v="12"/>
    <n v="0.05"/>
    <n v="29.89"/>
    <n v="1.99"/>
    <n v="358.68"/>
  </r>
  <r>
    <n v="7374"/>
    <n v="89365"/>
    <s v="Christina Woods"/>
    <s v="Air Cargo"/>
    <x v="2"/>
    <x v="2"/>
    <s v="Critical"/>
    <s v="Cremant"/>
    <x v="0"/>
    <x v="3"/>
    <s v="Barnard Griffin Rose of Sangiovese 2014"/>
    <s v="Extra Large Crate"/>
    <s v="Busseltol"/>
    <x v="520"/>
    <d v="2011-04-15T00:00:00"/>
    <n v="3"/>
    <n v="0.1"/>
    <n v="320.98"/>
    <n v="58.95"/>
    <n v="962.94"/>
  </r>
  <r>
    <n v="7375"/>
    <n v="89365"/>
    <s v="Christina Woods"/>
    <s v="Express Road Cargo"/>
    <x v="0"/>
    <x v="2"/>
    <s v="Critical"/>
    <s v="Zinfandel"/>
    <x v="0"/>
    <x v="3"/>
    <s v="Roederer Estate L'Ermitage 2007"/>
    <s v="Full Container"/>
    <s v="Rockingham"/>
    <x v="520"/>
    <d v="2011-04-13T00:00:00"/>
    <n v="3"/>
    <n v="0.08"/>
    <n v="3.28"/>
    <n v="3.97"/>
    <n v="9.84"/>
  </r>
  <r>
    <n v="7376"/>
    <n v="89365"/>
    <s v="Christina Woods"/>
    <s v="Express Road Cargo"/>
    <x v="1"/>
    <x v="2"/>
    <s v="Critical"/>
    <s v="Sauvignon Blanc"/>
    <x v="0"/>
    <x v="3"/>
    <s v="Leeuwin Estate Art Series Chardonnay 2012"/>
    <s v="Standard Size Crate"/>
    <s v="Geraldton"/>
    <x v="520"/>
    <d v="2011-04-15T00:00:00"/>
    <n v="13"/>
    <n v="0"/>
    <n v="20.99"/>
    <n v="1.25"/>
    <n v="272.87"/>
  </r>
  <r>
    <n v="7377"/>
    <n v="90147"/>
    <s v="Paul Thompson"/>
    <s v="Express Road Cargo"/>
    <x v="0"/>
    <x v="1"/>
    <s v="Low"/>
    <s v="Shiraz"/>
    <x v="0"/>
    <x v="3"/>
    <s v="Veuve Clicquot Brut Yellow Label"/>
    <s v="Large Crate"/>
    <s v="Devonport"/>
    <x v="635"/>
    <d v="2010-08-24T00:00:00"/>
    <n v="9"/>
    <n v="0.1"/>
    <n v="54.1"/>
    <n v="19.989999999999998"/>
    <n v="486.90000000000003"/>
  </r>
  <r>
    <n v="7378"/>
    <n v="89141"/>
    <s v="Janet Lee"/>
    <s v="Express Road Cargo"/>
    <x v="1"/>
    <x v="3"/>
    <s v="Medium"/>
    <s v="Pinot Gris"/>
    <x v="0"/>
    <x v="3"/>
    <s v="Hewitson LuLu Sauvignon Blanc 2014"/>
    <s v="Large Crate"/>
    <s v="Liverpool"/>
    <x v="1014"/>
    <d v="2011-04-23T00:00:00"/>
    <n v="5"/>
    <n v="0.06"/>
    <n v="35.99"/>
    <n v="1.1000000000000001"/>
    <n v="179.95000000000002"/>
  </r>
  <r>
    <n v="7379"/>
    <n v="87593"/>
    <s v="Jason Howard"/>
    <s v="Express Road Cargo"/>
    <x v="0"/>
    <x v="3"/>
    <s v="High"/>
    <s v="Sangiovese"/>
    <x v="0"/>
    <x v="3"/>
    <s v="Louis Roederer Cristal Brut with Gift Box 2007"/>
    <s v="Large Crate"/>
    <s v="Paramatta"/>
    <x v="451"/>
    <d v="2011-06-09T00:00:00"/>
    <n v="7"/>
    <n v="0.03"/>
    <n v="4.38"/>
    <n v="6.21"/>
    <n v="30.66"/>
  </r>
  <r>
    <n v="7380"/>
    <n v="87593"/>
    <s v="Jason Howard"/>
    <s v="Express Road Cargo"/>
    <x v="0"/>
    <x v="3"/>
    <s v="High"/>
    <s v="Zinfandel"/>
    <x v="0"/>
    <x v="3"/>
    <s v="Moet &amp; Chandon Imperial"/>
    <s v="Large Crate"/>
    <s v="Cessnock"/>
    <x v="451"/>
    <d v="2011-06-09T00:00:00"/>
    <n v="6"/>
    <n v="0.05"/>
    <n v="120.98"/>
    <n v="9.07"/>
    <n v="725.88"/>
  </r>
  <r>
    <n v="7381"/>
    <n v="87593"/>
    <s v="Jason Howard"/>
    <s v="Express Road Cargo"/>
    <x v="0"/>
    <x v="3"/>
    <s v="High"/>
    <s v="Shiraz"/>
    <x v="0"/>
    <x v="3"/>
    <s v="Chateau Gaudrelle Cremant d'Loire Brut"/>
    <s v="Large Crate"/>
    <s v="Newcastle"/>
    <x v="451"/>
    <d v="2011-06-08T00:00:00"/>
    <n v="9"/>
    <n v="0.04"/>
    <n v="5.28"/>
    <n v="2.99"/>
    <n v="47.52"/>
  </r>
  <r>
    <n v="7382"/>
    <n v="90520"/>
    <s v="Lawrence Evans"/>
    <s v="Express Road Cargo"/>
    <x v="0"/>
    <x v="3"/>
    <s v="Critical"/>
    <s v="Cabernet Sauvignon"/>
    <x v="0"/>
    <x v="3"/>
    <s v="Orin Swift Cellars Fragile Rose 2014"/>
    <s v="Mini Crate"/>
    <s v="Goulburn"/>
    <x v="194"/>
    <d v="2013-02-12T00:00:00"/>
    <n v="4"/>
    <n v="0.08"/>
    <n v="60.98"/>
    <n v="49"/>
    <n v="243.92"/>
  </r>
  <r>
    <n v="7383"/>
    <n v="88995"/>
    <s v="James Frazier"/>
    <s v="Air Cargo"/>
    <x v="2"/>
    <x v="2"/>
    <s v="Critical"/>
    <s v="Sangiovese Rose"/>
    <x v="0"/>
    <x v="3"/>
    <s v="Miraval Rose 2014"/>
    <s v="Extra Large Crate"/>
    <s v="Freemantle"/>
    <x v="35"/>
    <d v="2013-08-11T00:00:00"/>
    <n v="3"/>
    <n v="0.02"/>
    <n v="135.99"/>
    <n v="28.63"/>
    <n v="407.97"/>
  </r>
  <r>
    <n v="7384"/>
    <n v="88951"/>
    <s v="David Wilson"/>
    <s v="Express Road Cargo"/>
    <x v="0"/>
    <x v="1"/>
    <s v="Critical"/>
    <s v="Cabernet Sauvignon"/>
    <x v="0"/>
    <x v="3"/>
    <s v="Veuve Clicquot Brut Yellow Label"/>
    <s v="Loose Wrap"/>
    <s v="Melton"/>
    <x v="53"/>
    <d v="2013-04-18T00:00:00"/>
    <n v="12"/>
    <n v="7.0000000000000007E-2"/>
    <n v="21.78"/>
    <n v="5.94"/>
    <n v="261.36"/>
  </r>
  <r>
    <n v="7385"/>
    <n v="88718"/>
    <s v="Alan Stewart"/>
    <s v="Express Road Cargo"/>
    <x v="1"/>
    <x v="3"/>
    <s v="Low"/>
    <s v="Reisling"/>
    <x v="0"/>
    <x v="3"/>
    <s v="Mercer Canyons Chardonnay 2013"/>
    <s v="Large Crate"/>
    <s v="Wollongong"/>
    <x v="7"/>
    <d v="2012-12-31T00:00:00"/>
    <n v="2"/>
    <n v="0.03"/>
    <n v="175.99"/>
    <n v="8.99"/>
    <n v="351.98"/>
  </r>
  <r>
    <n v="7386"/>
    <n v="86203"/>
    <s v="Lillian James"/>
    <s v="Air Cargo"/>
    <x v="2"/>
    <x v="2"/>
    <s v="Low"/>
    <s v="Champagne"/>
    <x v="0"/>
    <x v="3"/>
    <s v="Bertani Bertarose 2014"/>
    <s v="Small Crate"/>
    <s v="Geraldton"/>
    <x v="302"/>
    <d v="2013-08-28T00:00:00"/>
    <n v="16"/>
    <n v="0.08"/>
    <n v="31.76"/>
    <n v="45.51"/>
    <n v="508.16"/>
  </r>
  <r>
    <n v="7387"/>
    <n v="87096"/>
    <s v="Frank Peterson"/>
    <s v="Road Cargo"/>
    <x v="1"/>
    <x v="2"/>
    <s v="Not Specified"/>
    <s v="Chardonnay"/>
    <x v="0"/>
    <x v="3"/>
    <s v="Angeline Sauvignon Blanc 2014"/>
    <s v="Standard Size Crate"/>
    <s v="Perth"/>
    <x v="452"/>
    <d v="2013-08-04T00:00:00"/>
    <n v="8"/>
    <n v="0.02"/>
    <n v="16.48"/>
    <n v="1.99"/>
    <n v="131.84"/>
  </r>
  <r>
    <n v="7388"/>
    <n v="87087"/>
    <s v="Frank Peterson"/>
    <s v="Express Road Cargo"/>
    <x v="0"/>
    <x v="2"/>
    <s v="Not Specified"/>
    <s v="Malbec"/>
    <x v="0"/>
    <x v="3"/>
    <s v="Barnard Griffin Rose of Sangiovese 2014"/>
    <s v="Full Container"/>
    <s v="Bunbury"/>
    <x v="238"/>
    <d v="2010-08-04T00:00:00"/>
    <n v="12"/>
    <n v="0.08"/>
    <n v="3.38"/>
    <n v="0.85"/>
    <n v="40.56"/>
  </r>
  <r>
    <n v="7389"/>
    <n v="89744"/>
    <s v="Jesse Cook"/>
    <s v="Road Cargo"/>
    <x v="0"/>
    <x v="1"/>
    <s v="High"/>
    <s v="Sangiovese"/>
    <x v="0"/>
    <x v="3"/>
    <s v="Dom Perignon 2006"/>
    <s v="Full Container"/>
    <s v="Frankston"/>
    <x v="853"/>
    <d v="2011-02-10T00:00:00"/>
    <n v="9"/>
    <n v="0.04"/>
    <n v="7.64"/>
    <n v="5.83"/>
    <n v="68.759999999999991"/>
  </r>
  <r>
    <n v="7390"/>
    <n v="89744"/>
    <s v="Jesse Cook"/>
    <s v="Air Cargo"/>
    <x v="2"/>
    <x v="1"/>
    <s v="High"/>
    <s v="Cremant"/>
    <x v="0"/>
    <x v="3"/>
    <s v="Chateau d'Esclans Whispering Angel Rose 2014"/>
    <s v="Small Crate"/>
    <s v="Wodonga"/>
    <x v="853"/>
    <d v="2011-02-08T00:00:00"/>
    <n v="10"/>
    <n v="0.01"/>
    <n v="124.49"/>
    <n v="51.94"/>
    <n v="1244.8999999999999"/>
  </r>
  <r>
    <n v="7391"/>
    <n v="90643"/>
    <s v="Peter Wells"/>
    <s v="Air Cargo"/>
    <x v="2"/>
    <x v="1"/>
    <s v="Low"/>
    <s v="Cremant"/>
    <x v="0"/>
    <x v="3"/>
    <s v="Gerard Bertrand Cote des Roses Rose 2014"/>
    <s v="Small Crate"/>
    <s v="Canberra"/>
    <x v="998"/>
    <d v="2012-02-06T00:00:00"/>
    <n v="4"/>
    <n v="0.01"/>
    <n v="70.89"/>
    <n v="89.3"/>
    <n v="283.56"/>
  </r>
  <r>
    <n v="7392"/>
    <n v="91524"/>
    <s v="Virginia Romero"/>
    <s v="Express Road Cargo"/>
    <x v="0"/>
    <x v="1"/>
    <s v="Critical"/>
    <s v="Pinot Noir"/>
    <x v="0"/>
    <x v="3"/>
    <s v="Chateau d'Esclans Whispering Angel Rose 2014"/>
    <s v="Large Crate"/>
    <s v="Canberra"/>
    <x v="767"/>
    <d v="2011-08-10T00:00:00"/>
    <n v="9"/>
    <n v="0"/>
    <n v="3.58"/>
    <n v="5.47"/>
    <n v="32.22"/>
  </r>
  <r>
    <n v="7393"/>
    <n v="91512"/>
    <s v="Paul Lewis"/>
    <s v="Express Road Cargo"/>
    <x v="0"/>
    <x v="3"/>
    <s v="Medium"/>
    <s v="Shiraz"/>
    <x v="0"/>
    <x v="3"/>
    <s v="Dopff &amp; Irion Cremant Rose Brut"/>
    <s v="Large Crate"/>
    <s v="Wollongong"/>
    <x v="453"/>
    <d v="2013-09-24T00:00:00"/>
    <n v="23"/>
    <n v="0.05"/>
    <n v="12.21"/>
    <n v="4.8099999999999996"/>
    <n v="280.83000000000004"/>
  </r>
  <r>
    <n v="7394"/>
    <n v="91512"/>
    <s v="Paul Lewis"/>
    <s v="Express Road Cargo"/>
    <x v="1"/>
    <x v="3"/>
    <s v="Medium"/>
    <s v="Sauvignon Blanc"/>
    <x v="0"/>
    <x v="3"/>
    <s v="Leeuwin Estate Art Series Chardonnay 2012"/>
    <s v="Large Crate"/>
    <s v="Dubbo"/>
    <x v="453"/>
    <d v="2013-09-25T00:00:00"/>
    <n v="25"/>
    <n v="0.06"/>
    <n v="155.99"/>
    <n v="8.99"/>
    <n v="3899.75"/>
  </r>
  <r>
    <n v="7395"/>
    <n v="91512"/>
    <s v="Jose Allen"/>
    <s v="Express Road Cargo"/>
    <x v="1"/>
    <x v="3"/>
    <s v="Medium"/>
    <s v="Reisling"/>
    <x v="0"/>
    <x v="3"/>
    <s v="Los Vascos Sauvignon Blanc 2015"/>
    <s v="Loose Wrap"/>
    <s v="Broken Hill"/>
    <x v="453"/>
    <d v="2013-09-25T00:00:00"/>
    <n v="23"/>
    <n v="0.1"/>
    <n v="17.98"/>
    <n v="8.51"/>
    <n v="413.54"/>
  </r>
  <r>
    <n v="7396"/>
    <n v="86103"/>
    <s v="Stephanie Burns"/>
    <s v="Air Cargo"/>
    <x v="2"/>
    <x v="1"/>
    <s v="High"/>
    <s v="Champagne"/>
    <x v="0"/>
    <x v="3"/>
    <s v="Domaine Lafond Roc-Epine Tavel Rose 2014"/>
    <s v="Extra Large Crate"/>
    <s v="Devonport"/>
    <x v="802"/>
    <d v="2010-08-14T00:00:00"/>
    <n v="2"/>
    <n v="0.05"/>
    <n v="120.98"/>
    <n v="30"/>
    <n v="241.96"/>
  </r>
  <r>
    <n v="7397"/>
    <n v="87600"/>
    <s v="Jason Howard"/>
    <s v="Express Road Cargo"/>
    <x v="0"/>
    <x v="3"/>
    <s v="Critical"/>
    <s v="Shiraz"/>
    <x v="0"/>
    <x v="3"/>
    <s v="Schramsberg Cremant Demi-Sec 2011"/>
    <s v="Large Crate"/>
    <s v="Grafton"/>
    <x v="188"/>
    <d v="2013-04-12T00:00:00"/>
    <n v="12"/>
    <n v="0.06"/>
    <n v="83.98"/>
    <n v="5.01"/>
    <n v="1007.76"/>
  </r>
  <r>
    <n v="7398"/>
    <n v="90677"/>
    <s v="Rachel Garrett"/>
    <s v="Express Road Cargo"/>
    <x v="0"/>
    <x v="1"/>
    <s v="High"/>
    <s v="Zinfandel"/>
    <x v="0"/>
    <x v="3"/>
    <s v="La Playa Estate Cabernet Sauvignon Rose 2015"/>
    <s v="Large Crate"/>
    <s v="Victor Harbor"/>
    <x v="543"/>
    <d v="2012-09-28T00:00:00"/>
    <n v="23"/>
    <n v="0"/>
    <n v="19.98"/>
    <n v="5.97"/>
    <n v="459.54"/>
  </r>
  <r>
    <n v="7399"/>
    <n v="87455"/>
    <s v="Adam Ryan"/>
    <s v="Air Cargo"/>
    <x v="2"/>
    <x v="2"/>
    <s v="Medium"/>
    <s v="Cremant"/>
    <x v="0"/>
    <x v="3"/>
    <s v="Miraval Rose (1.5 Liter Magnum) 2014"/>
    <s v="Small Crate"/>
    <s v="Bunbury"/>
    <x v="788"/>
    <d v="2011-04-12T00:00:00"/>
    <n v="2"/>
    <n v="0.05"/>
    <n v="212.6"/>
    <n v="52.2"/>
    <n v="425.2"/>
  </r>
  <r>
    <n v="7400"/>
    <n v="91082"/>
    <s v="Fred Turner"/>
    <s v="Express Road Cargo"/>
    <x v="2"/>
    <x v="1"/>
    <s v="Medium"/>
    <s v="Sangiovese Rose"/>
    <x v="0"/>
    <x v="3"/>
    <s v="La Playa Estate Cabernet Sauvignon Rose 2015"/>
    <s v="Standard Size Crate"/>
    <s v="Mount Barker"/>
    <x v="678"/>
    <d v="2012-09-24T00:00:00"/>
    <n v="19"/>
    <n v="0.1"/>
    <n v="8.75"/>
    <n v="8.5399999999999991"/>
    <n v="166.25"/>
  </r>
  <r>
    <n v="7401"/>
    <n v="91082"/>
    <s v="Fred Turner"/>
    <s v="Express Road Cargo"/>
    <x v="0"/>
    <x v="1"/>
    <s v="Medium"/>
    <s v="Shiraz"/>
    <x v="0"/>
    <x v="3"/>
    <s v="Laurent-Perrier Brut Rose"/>
    <s v="Full Container"/>
    <s v="Adelaide"/>
    <x v="678"/>
    <d v="2012-09-23T00:00:00"/>
    <n v="12"/>
    <n v="0.09"/>
    <n v="5.85"/>
    <n v="2.27"/>
    <n v="70.199999999999989"/>
  </r>
  <r>
    <n v="7402"/>
    <n v="89618"/>
    <s v="Ronald Sims"/>
    <s v="Express Road Cargo"/>
    <x v="2"/>
    <x v="3"/>
    <s v="Not Specified"/>
    <s v="Grenache Rose"/>
    <x v="0"/>
    <x v="3"/>
    <s v="Chateau d'Esclans Whispering Angel Rose 2014"/>
    <s v="Full Container"/>
    <s v="Sydney"/>
    <x v="257"/>
    <d v="2013-05-11T00:00:00"/>
    <n v="16"/>
    <n v="0.02"/>
    <n v="8.34"/>
    <n v="0.96"/>
    <n v="133.44"/>
  </r>
  <r>
    <n v="7403"/>
    <n v="90645"/>
    <s v="Peter Wells"/>
    <s v="Express Road Cargo"/>
    <x v="1"/>
    <x v="1"/>
    <s v="Low"/>
    <s v="Reisling"/>
    <x v="0"/>
    <x v="3"/>
    <s v="Angeline Sauvignon Blanc 2014"/>
    <s v="Standard Size Crate"/>
    <s v="Mount Barker"/>
    <x v="759"/>
    <d v="2013-04-16T00:00:00"/>
    <n v="13"/>
    <n v="0.1"/>
    <n v="43.98"/>
    <n v="1.99"/>
    <n v="571.74"/>
  </r>
  <r>
    <n v="7404"/>
    <n v="86609"/>
    <s v="Sean Shaw"/>
    <s v="Express Road Cargo"/>
    <x v="2"/>
    <x v="2"/>
    <s v="Not Specified"/>
    <s v="Grenache Rose"/>
    <x v="0"/>
    <x v="3"/>
    <s v="Gerard Bertrand Cote des Roses Rose 2014"/>
    <s v="Large Crate"/>
    <s v="Rockingham"/>
    <x v="1374"/>
    <d v="2013-06-10T00:00:00"/>
    <n v="9"/>
    <n v="0.09"/>
    <n v="19.98"/>
    <n v="10.49"/>
    <n v="179.82"/>
  </r>
  <r>
    <n v="7405"/>
    <n v="91396"/>
    <s v="Alan Murray"/>
    <s v="Air Cargo"/>
    <x v="2"/>
    <x v="0"/>
    <s v="Not Specified"/>
    <s v="Champagne"/>
    <x v="0"/>
    <x v="3"/>
    <s v="Sutter Home White Zinfandel"/>
    <s v="Small Crate"/>
    <s v="Bundaberg"/>
    <x v="482"/>
    <d v="2013-12-13T00:00:00"/>
    <n v="4"/>
    <n v="0.01"/>
    <n v="81.94"/>
    <n v="55.81"/>
    <n v="327.76"/>
  </r>
  <r>
    <n v="7406"/>
    <n v="87393"/>
    <s v="Katherine Baker"/>
    <s v="Express Road Cargo"/>
    <x v="0"/>
    <x v="2"/>
    <s v="Low"/>
    <s v="Malbec"/>
    <x v="0"/>
    <x v="3"/>
    <s v="Orin Swift Cellars Fragile Rose 2014"/>
    <s v="Large Crate"/>
    <s v="Rockingham"/>
    <x v="1067"/>
    <d v="2013-08-11T00:00:00"/>
    <n v="1"/>
    <n v="0.06"/>
    <n v="6.48"/>
    <n v="7.86"/>
    <n v="6.48"/>
  </r>
  <r>
    <n v="7407"/>
    <n v="87959"/>
    <s v="Phillip Price"/>
    <s v="Express Road Cargo"/>
    <x v="2"/>
    <x v="2"/>
    <s v="Low"/>
    <s v="Cremant"/>
    <x v="0"/>
    <x v="3"/>
    <s v="La Playa Estate Cabernet Sauvignon Rose 2015"/>
    <s v="Loose Wrap"/>
    <s v="Albany"/>
    <x v="455"/>
    <d v="2012-06-19T00:00:00"/>
    <n v="5"/>
    <n v="0.05"/>
    <n v="9.77"/>
    <n v="6.02"/>
    <n v="48.849999999999994"/>
  </r>
  <r>
    <n v="7408"/>
    <n v="90290"/>
    <s v="Aaron Carpenter"/>
    <s v="Express Road Cargo"/>
    <x v="0"/>
    <x v="1"/>
    <s v="High"/>
    <s v="Malbec"/>
    <x v="0"/>
    <x v="3"/>
    <s v="Laurent-Perrier Brut Rose"/>
    <s v="Large Crate"/>
    <s v="Ararat"/>
    <x v="1192"/>
    <d v="2013-04-25T00:00:00"/>
    <n v="10"/>
    <n v="0.1"/>
    <n v="172.99"/>
    <n v="19.989999999999998"/>
    <n v="1729.9"/>
  </r>
  <r>
    <n v="7409"/>
    <n v="90290"/>
    <s v="Aaron Carpenter"/>
    <s v="Express Road Cargo"/>
    <x v="0"/>
    <x v="1"/>
    <s v="High"/>
    <s v="Sangiovese"/>
    <x v="0"/>
    <x v="3"/>
    <s v="Pietradolce Etna Rosato 2014"/>
    <s v="Full Container"/>
    <s v="Benalla"/>
    <x v="1192"/>
    <d v="2013-04-26T00:00:00"/>
    <n v="9"/>
    <n v="0.04"/>
    <n v="7.28"/>
    <n v="4.2300000000000004"/>
    <n v="65.52"/>
  </r>
  <r>
    <n v="7410"/>
    <n v="91113"/>
    <s v="Adam Ward"/>
    <s v="Express Road Cargo"/>
    <x v="0"/>
    <x v="3"/>
    <s v="High"/>
    <s v="Merlot"/>
    <x v="0"/>
    <x v="3"/>
    <s v="Pierre Sparr Cremant d'Alsace Reserve Brut Rose"/>
    <s v="Large Crate"/>
    <s v="Tamworth"/>
    <x v="205"/>
    <d v="2013-11-13T00:00:00"/>
    <n v="39"/>
    <n v="0.02"/>
    <n v="38.06"/>
    <n v="4.5"/>
    <n v="1484.3400000000001"/>
  </r>
  <r>
    <n v="7411"/>
    <n v="88470"/>
    <s v="Ernest Garcia"/>
    <s v="Express Road Cargo"/>
    <x v="1"/>
    <x v="2"/>
    <s v="High"/>
    <s v="Reisling"/>
    <x v="0"/>
    <x v="3"/>
    <s v="Mercer Canyons Chardonnay 2013"/>
    <s v="Standard Size Crate"/>
    <s v="Bunbury"/>
    <x v="849"/>
    <d v="2011-06-22T00:00:00"/>
    <n v="18"/>
    <n v="0.01"/>
    <n v="33.29"/>
    <n v="1.99"/>
    <n v="599.22"/>
  </r>
  <r>
    <n v="7412"/>
    <n v="88470"/>
    <s v="Richard Welch"/>
    <s v="Express Road Cargo"/>
    <x v="0"/>
    <x v="1"/>
    <s v="High"/>
    <s v="Pinot Noir"/>
    <x v="0"/>
    <x v="3"/>
    <s v="Simonnet-Febvre Cremant de Bourgogne Blanc"/>
    <s v="Large Crate"/>
    <s v="Ararat"/>
    <x v="849"/>
    <d v="2011-06-22T00:00:00"/>
    <n v="4"/>
    <n v="0.02"/>
    <n v="2.88"/>
    <n v="5.33"/>
    <n v="11.52"/>
  </r>
  <r>
    <n v="7413"/>
    <n v="89596"/>
    <s v="Joshua Snyder"/>
    <s v="Road Cargo"/>
    <x v="0"/>
    <x v="1"/>
    <s v="Critical"/>
    <s v="Merlot"/>
    <x v="0"/>
    <x v="3"/>
    <s v="Domaine Lafond Roc-Epine Tavel Rose 2014"/>
    <s v="Large Crate"/>
    <s v="Adelaide"/>
    <x v="108"/>
    <d v="2010-08-11T00:00:00"/>
    <n v="9"/>
    <n v="0.01"/>
    <n v="6.48"/>
    <n v="6.22"/>
    <n v="58.320000000000007"/>
  </r>
  <r>
    <n v="7414"/>
    <n v="89596"/>
    <s v="Joshua Snyder"/>
    <s v="Express Road Cargo"/>
    <x v="1"/>
    <x v="1"/>
    <s v="Critical"/>
    <s v="Pinot Gris"/>
    <x v="0"/>
    <x v="3"/>
    <s v="Giesen Sauvignon Blanc 2014"/>
    <s v="Standard Size Crate"/>
    <s v="Port Adelaide"/>
    <x v="108"/>
    <d v="2010-08-12T00:00:00"/>
    <n v="16"/>
    <n v="0.03"/>
    <n v="85.99"/>
    <n v="3.3"/>
    <n v="1375.84"/>
  </r>
  <r>
    <n v="7415"/>
    <n v="86053"/>
    <s v="Fred Reynolds"/>
    <s v="Air Cargo"/>
    <x v="2"/>
    <x v="1"/>
    <s v="Critical"/>
    <s v="Sangiovese Rose"/>
    <x v="0"/>
    <x v="3"/>
    <s v="Sutter Home White Zinfandel"/>
    <s v="Small Crate"/>
    <s v="Canberra"/>
    <x v="108"/>
    <d v="2010-08-11T00:00:00"/>
    <n v="20"/>
    <n v="0.04"/>
    <n v="296.18"/>
    <n v="154.12"/>
    <n v="5923.6"/>
  </r>
  <r>
    <n v="7416"/>
    <n v="89603"/>
    <s v="Shawn Morales"/>
    <s v="Express Road Cargo"/>
    <x v="0"/>
    <x v="1"/>
    <s v="Critical"/>
    <s v="Pinot Noir"/>
    <x v="0"/>
    <x v="3"/>
    <s v="Laurent-Perrier Brut Rose"/>
    <s v="Large Crate"/>
    <s v="Hamilton"/>
    <x v="1375"/>
    <d v="2011-12-07T00:00:00"/>
    <n v="18"/>
    <n v="7.0000000000000007E-2"/>
    <n v="22.38"/>
    <n v="15.1"/>
    <n v="402.84"/>
  </r>
  <r>
    <n v="7417"/>
    <n v="89533"/>
    <s v="Elizabeth Ortiz"/>
    <s v="Road Cargo"/>
    <x v="0"/>
    <x v="3"/>
    <s v="Critical"/>
    <s v="Merlot"/>
    <x v="0"/>
    <x v="3"/>
    <s v="Gerard Bertrand Cote des Roses Rose 2014"/>
    <s v="Standard Size Crate"/>
    <s v="Penrith"/>
    <x v="1218"/>
    <d v="2013-07-19T00:00:00"/>
    <n v="16"/>
    <n v="0.03"/>
    <n v="11.66"/>
    <n v="7.95"/>
    <n v="186.56"/>
  </r>
  <r>
    <n v="7418"/>
    <n v="89168"/>
    <s v="Raymond Lawrence"/>
    <s v="Express Road Cargo"/>
    <x v="0"/>
    <x v="2"/>
    <s v="Low"/>
    <s v="Cabernet Sauvignon"/>
    <x v="0"/>
    <x v="3"/>
    <s v="Langlois Chateau Cremant de Loire Brut"/>
    <s v="Full Container"/>
    <s v="Albany"/>
    <x v="415"/>
    <d v="2011-07-26T00:00:00"/>
    <n v="6"/>
    <n v="0.01"/>
    <n v="37.94"/>
    <n v="5.08"/>
    <n v="227.64"/>
  </r>
  <r>
    <n v="7419"/>
    <n v="88222"/>
    <s v="Carl Perkins"/>
    <s v="Express Road Cargo"/>
    <x v="0"/>
    <x v="1"/>
    <s v="High"/>
    <s v="Shiraz"/>
    <x v="0"/>
    <x v="3"/>
    <s v="Lucien Albrecht Cremant d'Alsace Brut Rose"/>
    <s v="Large Crate"/>
    <s v="Launceston"/>
    <x v="1376"/>
    <d v="2011-07-08T00:00:00"/>
    <n v="8"/>
    <n v="0.05"/>
    <n v="2.61"/>
    <n v="0.5"/>
    <n v="20.88"/>
  </r>
  <r>
    <n v="7420"/>
    <n v="91370"/>
    <s v="George Lawson"/>
    <s v="Express Road Cargo"/>
    <x v="2"/>
    <x v="2"/>
    <s v="High"/>
    <s v="Sangiovese Rose"/>
    <x v="0"/>
    <x v="3"/>
    <s v="Chateau de Campuget Costieres de Nimes Tradition Rose 2015"/>
    <s v="Large Crate"/>
    <s v="Rockingham"/>
    <x v="19"/>
    <d v="2013-05-09T00:00:00"/>
    <n v="12"/>
    <n v="0"/>
    <n v="63.94"/>
    <n v="14.48"/>
    <n v="767.28"/>
  </r>
  <r>
    <n v="7421"/>
    <n v="91367"/>
    <s v="George Lawson"/>
    <s v="Express Road Cargo"/>
    <x v="1"/>
    <x v="2"/>
    <s v="High"/>
    <s v="Pinot Gris"/>
    <x v="0"/>
    <x v="3"/>
    <s v="Chardonnais Napa Valley Chardonnay 2013"/>
    <s v="Loose Wrap"/>
    <s v="Freemantle"/>
    <x v="860"/>
    <d v="2011-05-08T00:00:00"/>
    <n v="10"/>
    <n v="0.01"/>
    <n v="140.99"/>
    <n v="13.99"/>
    <n v="1409.9"/>
  </r>
  <r>
    <n v="7422"/>
    <n v="91006"/>
    <s v="Wayne Mitchell"/>
    <s v="Road Cargo"/>
    <x v="0"/>
    <x v="3"/>
    <s v="High"/>
    <s v="Cabernet Sauvignon"/>
    <x v="0"/>
    <x v="3"/>
    <s v="Roederer Estate Brut"/>
    <s v="Large Crate"/>
    <s v="Grafton"/>
    <x v="1108"/>
    <d v="2013-07-12T00:00:00"/>
    <n v="17"/>
    <n v="0.05"/>
    <n v="16.91"/>
    <n v="6.25"/>
    <n v="287.47000000000003"/>
  </r>
  <r>
    <n v="7423"/>
    <n v="91509"/>
    <s v="Jose Allen"/>
    <s v="Express Road Cargo"/>
    <x v="1"/>
    <x v="3"/>
    <s v="Critical"/>
    <s v="Sauvignon Blanc"/>
    <x v="0"/>
    <x v="3"/>
    <s v="Robert Oatley Sauvignon Blanc 2013"/>
    <s v="Large Crate"/>
    <s v="Wollongong"/>
    <x v="383"/>
    <d v="2012-09-26T00:00:00"/>
    <n v="14"/>
    <n v="0"/>
    <n v="39.99"/>
    <n v="10.25"/>
    <n v="559.86"/>
  </r>
  <r>
    <n v="7424"/>
    <n v="86421"/>
    <s v="Jerry Welch"/>
    <s v="Express Road Cargo"/>
    <x v="2"/>
    <x v="3"/>
    <s v="Not Specified"/>
    <s v="Champagne"/>
    <x v="0"/>
    <x v="3"/>
    <s v="Gerard Bertrand Cote des Roses Rose 2014"/>
    <s v="Mini Crate"/>
    <s v="Broken Hill"/>
    <x v="172"/>
    <d v="2013-12-08T00:00:00"/>
    <n v="22"/>
    <n v="0.08"/>
    <n v="140.81"/>
    <n v="24.49"/>
    <n v="3097.82"/>
  </r>
  <r>
    <n v="7425"/>
    <n v="88565"/>
    <s v="Bobby Perkins"/>
    <s v="Express Road Cargo"/>
    <x v="0"/>
    <x v="0"/>
    <s v="Medium"/>
    <s v="Cabernet Sauvignon"/>
    <x v="0"/>
    <x v="3"/>
    <s v="Locations by Dave Phinney F Rose"/>
    <s v="Large Crate"/>
    <s v="Palmerston"/>
    <x v="426"/>
    <d v="2013-10-07T00:00:00"/>
    <n v="23"/>
    <n v="0.04"/>
    <n v="6.48"/>
    <n v="5.14"/>
    <n v="149.04000000000002"/>
  </r>
  <r>
    <n v="7426"/>
    <n v="91038"/>
    <s v="James Fox"/>
    <s v="Express Road Cargo"/>
    <x v="0"/>
    <x v="3"/>
    <s v="Low"/>
    <s v="Malbec"/>
    <x v="0"/>
    <x v="3"/>
    <s v="Chateau D'Aqueria Tavel Rose 2013"/>
    <s v="Full Container"/>
    <s v="Tamworth"/>
    <x v="137"/>
    <d v="2013-08-12T00:00:00"/>
    <n v="6"/>
    <n v="0.01"/>
    <n v="5.43"/>
    <n v="0.95"/>
    <n v="32.58"/>
  </r>
  <r>
    <n v="7427"/>
    <n v="86696"/>
    <s v="Jason Hill"/>
    <s v="Express Road Cargo"/>
    <x v="1"/>
    <x v="2"/>
    <s v="Medium"/>
    <s v="Pinot Gris"/>
    <x v="0"/>
    <x v="3"/>
    <s v="Villa Maria Private Bin Sauvignon Blanc 2015"/>
    <s v="Full Container"/>
    <s v="Mandurah"/>
    <x v="57"/>
    <d v="2012-08-25T00:00:00"/>
    <n v="19"/>
    <n v="0.05"/>
    <n v="20.99"/>
    <n v="0.99"/>
    <n v="398.80999999999995"/>
  </r>
  <r>
    <n v="7428"/>
    <n v="88311"/>
    <s v="Philip Hanson"/>
    <s v="Road Cargo"/>
    <x v="1"/>
    <x v="3"/>
    <s v="Low"/>
    <s v="Reisling"/>
    <x v="0"/>
    <x v="3"/>
    <s v="The White Knight Sauvignon Blanc 2014"/>
    <s v="Large Crate"/>
    <s v="Cessnock"/>
    <x v="213"/>
    <d v="2013-09-23T00:00:00"/>
    <n v="3"/>
    <n v="0.01"/>
    <n v="195.99"/>
    <n v="4.2"/>
    <n v="587.97"/>
  </r>
  <r>
    <n v="7429"/>
    <n v="87780"/>
    <s v="Philip Harper"/>
    <s v="Express Road Cargo"/>
    <x v="0"/>
    <x v="1"/>
    <s v="High"/>
    <s v="Cabernet Sauvignon"/>
    <x v="0"/>
    <x v="3"/>
    <s v="Gerard Bertrand Cote des Roses Rose 2014"/>
    <s v="Large Crate"/>
    <s v="Wodonga"/>
    <x v="1053"/>
    <d v="2012-05-27T00:00:00"/>
    <n v="6"/>
    <n v="0.05"/>
    <n v="4.49"/>
    <n v="1.49"/>
    <n v="26.94"/>
  </r>
  <r>
    <n v="7430"/>
    <n v="90576"/>
    <s v="Billy Andrews"/>
    <s v="Express Road Cargo"/>
    <x v="0"/>
    <x v="3"/>
    <s v="Low"/>
    <s v="Zinfandel"/>
    <x v="0"/>
    <x v="3"/>
    <s v="Pierre Sparr Cremant d'Alsace Reserve Brut Rose"/>
    <s v="Large Crate"/>
    <s v="Paramatta"/>
    <x v="810"/>
    <d v="2013-12-26T00:00:00"/>
    <n v="1"/>
    <n v="0.02"/>
    <n v="24.95"/>
    <n v="2.99"/>
    <n v="24.95"/>
  </r>
  <r>
    <n v="7431"/>
    <n v="86519"/>
    <s v="Raymond Gordon"/>
    <s v="Express Road Cargo"/>
    <x v="1"/>
    <x v="2"/>
    <s v="Critical"/>
    <s v="Chardonnay"/>
    <x v="0"/>
    <x v="3"/>
    <s v="Angeline Sauvignon Blanc 2014"/>
    <s v="Standard Size Crate"/>
    <s v="Busseltol"/>
    <x v="1289"/>
    <d v="2013-09-23T00:00:00"/>
    <n v="11"/>
    <n v="0.06"/>
    <n v="39.24"/>
    <n v="1.99"/>
    <n v="431.64000000000004"/>
  </r>
  <r>
    <n v="7432"/>
    <n v="86515"/>
    <s v="Raymond Gordon"/>
    <s v="Express Road Cargo"/>
    <x v="0"/>
    <x v="2"/>
    <s v="Critical"/>
    <s v="Shiraz"/>
    <x v="0"/>
    <x v="3"/>
    <s v="Chateau Gaudrelle Cremant d'Loire Brut"/>
    <s v="Full Container"/>
    <s v="Rockingham"/>
    <x v="987"/>
    <d v="2011-09-23T00:00:00"/>
    <n v="9"/>
    <n v="0.08"/>
    <n v="7.64"/>
    <n v="5.83"/>
    <n v="68.759999999999991"/>
  </r>
  <r>
    <n v="7433"/>
    <n v="86156"/>
    <s v="Albert Torres"/>
    <s v="Express Road Cargo"/>
    <x v="1"/>
    <x v="1"/>
    <s v="Medium"/>
    <s v="Sauvignon Blanc"/>
    <x v="0"/>
    <x v="3"/>
    <s v="Robert Oatley Sauvignon Blanc 2013"/>
    <s v="Mini Crate"/>
    <s v="Ararat"/>
    <x v="1311"/>
    <d v="2012-05-26T00:00:00"/>
    <n v="11"/>
    <n v="0.03"/>
    <n v="599.99"/>
    <n v="24.49"/>
    <n v="6599.89"/>
  </r>
  <r>
    <n v="7434"/>
    <n v="86156"/>
    <s v="Albert Torres"/>
    <s v="Express Road Cargo"/>
    <x v="0"/>
    <x v="1"/>
    <s v="Medium"/>
    <s v="Zinfandel"/>
    <x v="0"/>
    <x v="3"/>
    <s v="Simonnet-Febvre Cremant de Bourgogne Blanc"/>
    <s v="Full Container"/>
    <s v="Ballarat"/>
    <x v="1311"/>
    <d v="2012-05-27T00:00:00"/>
    <n v="6"/>
    <n v="0.02"/>
    <n v="6.69"/>
    <n v="3.1"/>
    <n v="40.14"/>
  </r>
  <r>
    <n v="7435"/>
    <n v="85937"/>
    <s v="Douglas Murray"/>
    <s v="Road Cargo"/>
    <x v="0"/>
    <x v="3"/>
    <s v="Medium"/>
    <s v="Pinot Noir"/>
    <x v="0"/>
    <x v="3"/>
    <s v="Laurent-Perrier Brut Millesime 2006"/>
    <s v="Large Crate"/>
    <s v="Campbeltown"/>
    <x v="172"/>
    <d v="2013-12-08T00:00:00"/>
    <n v="8"/>
    <n v="0.08"/>
    <n v="12.53"/>
    <n v="7.17"/>
    <n v="100.24"/>
  </r>
  <r>
    <n v="7436"/>
    <n v="85929"/>
    <s v="Gary Ramirez"/>
    <s v="Express Road Cargo"/>
    <x v="1"/>
    <x v="3"/>
    <s v="Medium"/>
    <s v="Reisling"/>
    <x v="0"/>
    <x v="3"/>
    <s v="Angeline Sauvignon Blanc 2014"/>
    <s v="Large Crate"/>
    <s v="Paramatta"/>
    <x v="240"/>
    <d v="2010-12-08T00:00:00"/>
    <n v="16"/>
    <n v="0"/>
    <n v="49.99"/>
    <n v="19.989999999999998"/>
    <n v="799.84"/>
  </r>
  <r>
    <n v="7437"/>
    <n v="90938"/>
    <s v="Roy Kim"/>
    <s v="Express Road Cargo"/>
    <x v="0"/>
    <x v="1"/>
    <s v="Medium"/>
    <s v="Malbec"/>
    <x v="0"/>
    <x v="4"/>
    <s v="Veuve Clicquot Brut Yellow Label"/>
    <s v="Full Container"/>
    <s v="Ararat"/>
    <x v="417"/>
    <d v="2013-01-29T00:00:00"/>
    <n v="7"/>
    <n v="0.01"/>
    <n v="2.94"/>
    <n v="0.96"/>
    <n v="20.58"/>
  </r>
  <r>
    <n v="7438"/>
    <n v="89810"/>
    <s v="Donald Bailey"/>
    <s v="Express Road Cargo"/>
    <x v="0"/>
    <x v="3"/>
    <s v="Low"/>
    <s v="Merlot"/>
    <x v="0"/>
    <x v="4"/>
    <s v="Pierre Sparr Cremant d'Alsace Reserve Brut Rose"/>
    <s v="Large Crate"/>
    <s v="Broken Hill"/>
    <x v="986"/>
    <d v="2010-12-30T00:00:00"/>
    <n v="9"/>
    <n v="0.08"/>
    <n v="3.69"/>
    <n v="2.5"/>
    <n v="33.21"/>
  </r>
  <r>
    <n v="7439"/>
    <n v="91014"/>
    <s v="Stephen Wheeler"/>
    <s v="Express Road Cargo"/>
    <x v="0"/>
    <x v="1"/>
    <s v="Not Specified"/>
    <s v="Cabernet Sauvignon"/>
    <x v="0"/>
    <x v="4"/>
    <s v="Sutter Home White Zinfandel"/>
    <s v="Full Container"/>
    <s v="Ararat"/>
    <x v="441"/>
    <d v="2013-03-14T00:00:00"/>
    <n v="8"/>
    <n v="0.01"/>
    <n v="4"/>
    <n v="1.3"/>
    <n v="32"/>
  </r>
  <r>
    <n v="7440"/>
    <n v="86566"/>
    <s v="Katherine Myers"/>
    <s v="Road Cargo"/>
    <x v="2"/>
    <x v="1"/>
    <s v="Critical"/>
    <s v="Sangiovese Rose"/>
    <x v="0"/>
    <x v="4"/>
    <s v="Francis Ford Coppola Sofia Rose 2014"/>
    <s v="Loose Wrap"/>
    <s v="Ballarat"/>
    <x v="647"/>
    <d v="2010-09-02T00:00:00"/>
    <n v="20"/>
    <n v="0.09"/>
    <n v="90.98"/>
    <n v="56.2"/>
    <n v="1819.6000000000001"/>
  </r>
  <r>
    <n v="7441"/>
    <n v="89973"/>
    <s v="Donald Reid"/>
    <s v="Express Road Cargo"/>
    <x v="0"/>
    <x v="1"/>
    <s v="High"/>
    <s v="Cabernet Sauvignon"/>
    <x v="0"/>
    <x v="4"/>
    <s v="Langlois Chateau Cremant de Loire Brut"/>
    <s v="Large Crate"/>
    <s v="Canberra"/>
    <x v="481"/>
    <d v="2011-08-23T00:00:00"/>
    <n v="12"/>
    <n v="0.08"/>
    <n v="5.58"/>
    <n v="5.3"/>
    <n v="66.960000000000008"/>
  </r>
  <r>
    <n v="7442"/>
    <n v="90518"/>
    <s v="Lawrence Evans"/>
    <s v="Air Cargo"/>
    <x v="2"/>
    <x v="3"/>
    <s v="Low"/>
    <s v="Sangiovese Rose"/>
    <x v="0"/>
    <x v="4"/>
    <s v="Domaine Lafage Miraflors Rose 2013"/>
    <s v="Small Crate"/>
    <s v="Orange"/>
    <x v="1200"/>
    <d v="2012-02-16T00:00:00"/>
    <n v="1"/>
    <n v="0.1"/>
    <n v="100.98"/>
    <n v="35.840000000000003"/>
    <n v="100.98"/>
  </r>
  <r>
    <n v="7443"/>
    <n v="90518"/>
    <s v="Lawrence Evans"/>
    <s v="Express Road Cargo"/>
    <x v="0"/>
    <x v="3"/>
    <s v="Low"/>
    <s v="Cabernet Sauvignon"/>
    <x v="0"/>
    <x v="4"/>
    <s v="Sutter Home Pink Moscato"/>
    <s v="Large Crate"/>
    <s v="Albury"/>
    <x v="1200"/>
    <d v="2012-02-18T00:00:00"/>
    <n v="14"/>
    <n v="7.0000000000000007E-2"/>
    <n v="4.13"/>
    <n v="0.5"/>
    <n v="57.82"/>
  </r>
  <r>
    <n v="7444"/>
    <n v="90525"/>
    <s v="Nicholas Tucker"/>
    <s v="Air Cargo"/>
    <x v="1"/>
    <x v="1"/>
    <s v="Medium"/>
    <s v="Sauvignon Blanc"/>
    <x v="0"/>
    <x v="4"/>
    <s v="Angeline Sauvignon Blanc 2014"/>
    <s v="Extra Large Crate"/>
    <s v="Devonport"/>
    <x v="1160"/>
    <d v="2010-08-12T00:00:00"/>
    <n v="14"/>
    <n v="0.06"/>
    <n v="90.97"/>
    <n v="14"/>
    <n v="1273.58"/>
  </r>
  <r>
    <n v="7445"/>
    <n v="89025"/>
    <s v="Justin Mitchell"/>
    <s v="Air Cargo"/>
    <x v="2"/>
    <x v="3"/>
    <s v="High"/>
    <s v="Cremant"/>
    <x v="0"/>
    <x v="4"/>
    <s v="Barnard Griffin Rose of Sangiovese 2014"/>
    <s v="Small Crate"/>
    <s v="Orange"/>
    <x v="509"/>
    <d v="2010-03-04T00:00:00"/>
    <n v="1"/>
    <n v="0.08"/>
    <n v="170.98"/>
    <n v="35.89"/>
    <n v="170.98"/>
  </r>
  <r>
    <n v="7446"/>
    <n v="89488"/>
    <s v="Justin Ford"/>
    <s v="Express Road Cargo"/>
    <x v="0"/>
    <x v="0"/>
    <s v="Not Specified"/>
    <s v="Pinot Noir"/>
    <x v="0"/>
    <x v="4"/>
    <s v="Domaine Lafage Miraflors Rose 2013"/>
    <s v="Loose Wrap"/>
    <s v="Gold Coast"/>
    <x v="636"/>
    <d v="2013-03-25T00:00:00"/>
    <n v="13"/>
    <n v="7.0000000000000007E-2"/>
    <n v="21.66"/>
    <n v="13.99"/>
    <n v="281.58"/>
  </r>
  <r>
    <n v="7447"/>
    <n v="91280"/>
    <s v="Todd Robinson"/>
    <s v="Road Cargo"/>
    <x v="0"/>
    <x v="3"/>
    <s v="Medium"/>
    <s v="Sangiovese"/>
    <x v="0"/>
    <x v="4"/>
    <s v="Jean-Baptiste Adam Les Natures Cremant d'Alsace Brut"/>
    <s v="Standard Size Crate"/>
    <s v="Grafton"/>
    <x v="819"/>
    <d v="2013-12-13T00:00:00"/>
    <n v="5"/>
    <n v="0.05"/>
    <n v="12.98"/>
    <n v="3.14"/>
    <n v="64.900000000000006"/>
  </r>
  <r>
    <n v="7448"/>
    <n v="91280"/>
    <s v="Todd Robinson"/>
    <s v="Express Road Cargo"/>
    <x v="0"/>
    <x v="3"/>
    <s v="Medium"/>
    <s v="Shiraz"/>
    <x v="0"/>
    <x v="4"/>
    <s v="Belle Glos Oeil de Perdrix Pinot Noir Blanc 2014"/>
    <s v="Large Crate"/>
    <s v="Lithgow"/>
    <x v="819"/>
    <d v="2013-12-13T00:00:00"/>
    <n v="18"/>
    <n v="0.08"/>
    <n v="13.48"/>
    <n v="4.51"/>
    <n v="242.64000000000001"/>
  </r>
  <r>
    <n v="7449"/>
    <n v="89252"/>
    <s v="Carl Thomas"/>
    <s v="Express Road Cargo"/>
    <x v="1"/>
    <x v="3"/>
    <s v="High"/>
    <s v="Reisling"/>
    <x v="0"/>
    <x v="4"/>
    <s v="Giesen Sauvignon Blanc 2014"/>
    <s v="Mini Crate"/>
    <s v="Cessnock"/>
    <x v="1377"/>
    <d v="2011-01-05T00:00:00"/>
    <n v="1"/>
    <n v="0.02"/>
    <n v="449.99"/>
    <n v="24.49"/>
    <n v="449.99"/>
  </r>
  <r>
    <n v="7450"/>
    <n v="89252"/>
    <s v="Carl Thomas"/>
    <s v="Road Cargo"/>
    <x v="0"/>
    <x v="3"/>
    <s v="High"/>
    <s v="Sangiovese"/>
    <x v="0"/>
    <x v="4"/>
    <s v="Bollinger Brut Special Cuvee"/>
    <s v="Large Crate"/>
    <s v="Tamworth"/>
    <x v="1377"/>
    <d v="2011-01-07T00:00:00"/>
    <n v="12"/>
    <n v="0.03"/>
    <n v="95.43"/>
    <n v="19.989999999999998"/>
    <n v="1145.1600000000001"/>
  </r>
  <r>
    <n v="7451"/>
    <n v="89252"/>
    <s v="Lawrence Dixon"/>
    <s v="Express Road Cargo"/>
    <x v="0"/>
    <x v="0"/>
    <s v="High"/>
    <s v="Shiraz"/>
    <x v="0"/>
    <x v="4"/>
    <s v="Schramsberg Cremant Demi-Sec 2011"/>
    <s v="Large Crate"/>
    <s v="Palmerston"/>
    <x v="1377"/>
    <d v="2011-01-07T00:00:00"/>
    <n v="1"/>
    <n v="0.02"/>
    <n v="289.52999999999997"/>
    <n v="19.989999999999998"/>
    <n v="289.52999999999997"/>
  </r>
  <r>
    <n v="7452"/>
    <n v="89326"/>
    <s v="Annie Hughes"/>
    <s v="Road Cargo"/>
    <x v="2"/>
    <x v="1"/>
    <s v="Medium"/>
    <s v="Cremant"/>
    <x v="0"/>
    <x v="4"/>
    <s v="Domaine Lafage Miraflors Rose 2013"/>
    <s v="Large Crate"/>
    <s v="Frankston"/>
    <x v="227"/>
    <d v="2013-11-25T00:00:00"/>
    <n v="35"/>
    <n v="0"/>
    <n v="17.78"/>
    <n v="5.03"/>
    <n v="622.30000000000007"/>
  </r>
  <r>
    <n v="7453"/>
    <n v="89826"/>
    <s v="Douglas Black"/>
    <s v="Express Road Cargo"/>
    <x v="1"/>
    <x v="1"/>
    <s v="High"/>
    <s v="Chardonnay"/>
    <x v="0"/>
    <x v="4"/>
    <s v="Mercer Canyons Chardonnay 2013"/>
    <s v="Full Container"/>
    <s v="Victor Harbor"/>
    <x v="656"/>
    <d v="2013-09-14T00:00:00"/>
    <n v="16"/>
    <n v="0"/>
    <n v="85.99"/>
    <n v="0.99"/>
    <n v="1375.84"/>
  </r>
  <r>
    <n v="7454"/>
    <n v="89826"/>
    <s v="Justin James"/>
    <s v="Express Road Cargo"/>
    <x v="0"/>
    <x v="2"/>
    <s v="High"/>
    <s v="Zinfandel"/>
    <x v="0"/>
    <x v="4"/>
    <s v="Roederer Estate L'Ermitage 2007"/>
    <s v="Large Crate"/>
    <s v="Mandurah"/>
    <x v="656"/>
    <d v="2013-09-14T00:00:00"/>
    <n v="13"/>
    <n v="0.05"/>
    <n v="60.22"/>
    <n v="3.5"/>
    <n v="782.86"/>
  </r>
  <r>
    <n v="7455"/>
    <n v="89676"/>
    <s v="Eugene West"/>
    <s v="Express Road Cargo"/>
    <x v="1"/>
    <x v="0"/>
    <s v="Medium"/>
    <s v="Pinot Gris"/>
    <x v="0"/>
    <x v="4"/>
    <s v="Los Vascos Sauvignon Blanc 2015"/>
    <s v="Large Crate"/>
    <s v="Gladstone"/>
    <x v="604"/>
    <d v="2013-06-04T00:00:00"/>
    <n v="9"/>
    <n v="0.04"/>
    <n v="50.98"/>
    <n v="6.5"/>
    <n v="458.82"/>
  </r>
  <r>
    <n v="7456"/>
    <n v="91417"/>
    <s v="Bobby Smith"/>
    <s v="Road Cargo"/>
    <x v="2"/>
    <x v="1"/>
    <s v="Not Specified"/>
    <s v="Champagne"/>
    <x v="0"/>
    <x v="4"/>
    <s v="Gerard Bertrand Cote des Roses Rose 2014"/>
    <s v="Mini Crate"/>
    <s v="Benalla"/>
    <x v="582"/>
    <d v="2010-12-03T00:00:00"/>
    <n v="8"/>
    <n v="0.02"/>
    <n v="136.97999999999999"/>
    <n v="24.49"/>
    <n v="1095.8399999999999"/>
  </r>
  <r>
    <n v="7457"/>
    <n v="87301"/>
    <s v="Jimmy Graham"/>
    <s v="Express Road Cargo"/>
    <x v="1"/>
    <x v="0"/>
    <s v="Critical"/>
    <s v="Pinot Gris"/>
    <x v="0"/>
    <x v="4"/>
    <s v="Robert Oatley Sauvignon Blanc 2013"/>
    <s v="Large Crate"/>
    <s v="Bundaberg"/>
    <x v="398"/>
    <d v="2012-03-04T00:00:00"/>
    <n v="10"/>
    <n v="0.1"/>
    <n v="19.98"/>
    <n v="4"/>
    <n v="199.8"/>
  </r>
  <r>
    <n v="7458"/>
    <n v="87301"/>
    <s v="Jimmy Graham"/>
    <s v="Express Road Cargo"/>
    <x v="0"/>
    <x v="0"/>
    <s v="Critical"/>
    <s v="Shiraz"/>
    <x v="0"/>
    <x v="4"/>
    <s v="Simonnet-Febvre Cremant de Bourgogne Blanc"/>
    <s v="Large Crate"/>
    <s v="Logan City"/>
    <x v="398"/>
    <d v="2012-03-02T00:00:00"/>
    <n v="11"/>
    <n v="0"/>
    <n v="12.28"/>
    <n v="6.47"/>
    <n v="135.07999999999998"/>
  </r>
  <r>
    <n v="7459"/>
    <n v="90083"/>
    <s v="Antonio Powell"/>
    <s v="Air Cargo"/>
    <x v="2"/>
    <x v="0"/>
    <s v="Low"/>
    <s v="Sangiovese Rose"/>
    <x v="0"/>
    <x v="4"/>
    <s v="Pietradolce Etna Rosato 2014"/>
    <s v="Extra Large Crate"/>
    <s v="Palmerston"/>
    <x v="1335"/>
    <d v="2012-05-26T00:00:00"/>
    <n v="9"/>
    <n v="0.02"/>
    <n v="50.98"/>
    <n v="14.19"/>
    <n v="458.82"/>
  </r>
  <r>
    <n v="7460"/>
    <n v="86308"/>
    <s v="Anna Stephens"/>
    <s v="Express Road Cargo"/>
    <x v="0"/>
    <x v="1"/>
    <s v="Critical"/>
    <s v="Sangiovese"/>
    <x v="0"/>
    <x v="4"/>
    <s v="Miraval Rose 2014"/>
    <s v="Large Crate"/>
    <s v="Adelaide"/>
    <x v="1304"/>
    <d v="2010-02-17T00:00:00"/>
    <n v="6"/>
    <n v="0.03"/>
    <n v="3.8"/>
    <n v="1.49"/>
    <n v="22.799999999999997"/>
  </r>
  <r>
    <n v="7461"/>
    <n v="86308"/>
    <s v="Anna Stephens"/>
    <s v="Express Road Cargo"/>
    <x v="0"/>
    <x v="1"/>
    <s v="Critical"/>
    <s v="Pinot Noir"/>
    <x v="0"/>
    <x v="4"/>
    <s v="Dom Perignon 2006"/>
    <s v="Full Container"/>
    <s v="Port Adelaide"/>
    <x v="1304"/>
    <d v="2010-02-17T00:00:00"/>
    <n v="5"/>
    <n v="7.0000000000000007E-2"/>
    <n v="7.98"/>
    <n v="1.25"/>
    <n v="39.900000000000006"/>
  </r>
  <r>
    <n v="7462"/>
    <n v="86308"/>
    <s v="Anna Stephens"/>
    <s v="Air Cargo"/>
    <x v="2"/>
    <x v="1"/>
    <s v="Critical"/>
    <s v="Grenache Rose"/>
    <x v="0"/>
    <x v="4"/>
    <s v="Miraval Rose (1.5 Liter Magnum) 2014"/>
    <s v="Small Crate"/>
    <s v="Adelaide"/>
    <x v="1304"/>
    <d v="2010-02-16T00:00:00"/>
    <n v="12"/>
    <n v="7.0000000000000007E-2"/>
    <n v="417.4"/>
    <n v="75.23"/>
    <n v="5008.7999999999993"/>
  </r>
  <r>
    <n v="7463"/>
    <n v="88272"/>
    <s v="Phillip Gray"/>
    <s v="Express Road Cargo"/>
    <x v="0"/>
    <x v="3"/>
    <s v="Critical"/>
    <s v="Pinot Noir"/>
    <x v="0"/>
    <x v="4"/>
    <s v="Pietradolce Etna Rosato 2014"/>
    <s v="Large Crate"/>
    <s v="Albury"/>
    <x v="1378"/>
    <d v="2012-01-17T00:00:00"/>
    <n v="10"/>
    <n v="0.01"/>
    <n v="24.92"/>
    <n v="12.98"/>
    <n v="249.20000000000002"/>
  </r>
  <r>
    <n v="7464"/>
    <n v="88272"/>
    <s v="Phillip Gray"/>
    <s v="Road Cargo"/>
    <x v="0"/>
    <x v="3"/>
    <s v="Critical"/>
    <s v="Pinot Noir"/>
    <x v="0"/>
    <x v="4"/>
    <s v="Dom Perignon 2006"/>
    <s v="Large Crate"/>
    <s v="Grafton"/>
    <x v="1378"/>
    <d v="2012-01-17T00:00:00"/>
    <n v="11"/>
    <n v="0.08"/>
    <n v="7.1"/>
    <n v="6.05"/>
    <n v="78.099999999999994"/>
  </r>
  <r>
    <n v="7465"/>
    <n v="88272"/>
    <s v="Phillip Gray"/>
    <s v="Air Cargo"/>
    <x v="2"/>
    <x v="3"/>
    <s v="Critical"/>
    <s v="Sangiovese Rose"/>
    <x v="0"/>
    <x v="4"/>
    <s v="Marques de Caceres Rioja Rosado 2014"/>
    <s v="Small Crate"/>
    <s v="Penrith"/>
    <x v="1378"/>
    <d v="2012-01-17T00:00:00"/>
    <n v="3"/>
    <n v="0.09"/>
    <n v="550.98"/>
    <n v="64.59"/>
    <n v="1652.94"/>
  </r>
  <r>
    <n v="7466"/>
    <n v="89839"/>
    <s v="Jeffrey Allen"/>
    <s v="Express Road Cargo"/>
    <x v="0"/>
    <x v="2"/>
    <s v="Critical"/>
    <s v="Cabernet Sauvignon"/>
    <x v="0"/>
    <x v="4"/>
    <s v="JCB N¬∞21 Brut Cremant de Bourgogne"/>
    <s v="Large Crate"/>
    <s v="Bunbury"/>
    <x v="1156"/>
    <d v="2013-11-10T00:00:00"/>
    <n v="21"/>
    <n v="0.02"/>
    <n v="8.6"/>
    <n v="6.19"/>
    <n v="180.6"/>
  </r>
  <r>
    <n v="7467"/>
    <n v="90727"/>
    <s v="Roger Ross"/>
    <s v="Express Road Cargo"/>
    <x v="0"/>
    <x v="1"/>
    <s v="Low"/>
    <s v="Pinot Noir"/>
    <x v="0"/>
    <x v="4"/>
    <s v="JCB N¬∞21 Brut Cremant de Bourgogne"/>
    <s v="Large Crate"/>
    <s v="Mount Gambier"/>
    <x v="207"/>
    <d v="2011-12-05T00:00:00"/>
    <n v="6"/>
    <n v="7.0000000000000007E-2"/>
    <n v="896.99"/>
    <n v="19.989999999999998"/>
    <n v="5381.9400000000005"/>
  </r>
  <r>
    <n v="7468"/>
    <n v="90727"/>
    <s v="Brandon Bailey"/>
    <s v="Express Road Cargo"/>
    <x v="2"/>
    <x v="1"/>
    <s v="Low"/>
    <s v="Grenache Rose"/>
    <x v="0"/>
    <x v="4"/>
    <s v="Pietradolce Etna Rosato 2014"/>
    <s v="Mini Crate"/>
    <s v="Canberra"/>
    <x v="207"/>
    <d v="2011-12-05T00:00:00"/>
    <n v="15"/>
    <n v="0.01"/>
    <n v="12.99"/>
    <n v="14.37"/>
    <n v="194.85"/>
  </r>
  <r>
    <n v="7469"/>
    <n v="90730"/>
    <s v="Gregory Garrett"/>
    <s v="Air Cargo"/>
    <x v="2"/>
    <x v="1"/>
    <s v="Low"/>
    <s v="Champagne"/>
    <x v="0"/>
    <x v="4"/>
    <s v="Chateau D'Aqueria Tavel Rose 2013"/>
    <s v="Small Crate"/>
    <s v="Wodonga"/>
    <x v="355"/>
    <d v="2013-12-07T00:00:00"/>
    <n v="24"/>
    <n v="0.1"/>
    <n v="218.75"/>
    <n v="69.64"/>
    <n v="5250"/>
  </r>
  <r>
    <n v="7470"/>
    <n v="89688"/>
    <s v="Carlos Meyer"/>
    <s v="Express Road Cargo"/>
    <x v="2"/>
    <x v="3"/>
    <s v="Low"/>
    <s v="Cremant"/>
    <x v="0"/>
    <x v="4"/>
    <s v="Orin Swift Cellars Fragile Rose 2014"/>
    <s v="Large Crate"/>
    <s v="Cessnock"/>
    <x v="1379"/>
    <d v="2011-06-18T00:00:00"/>
    <n v="18"/>
    <n v="0.08"/>
    <n v="26.48"/>
    <n v="6.93"/>
    <n v="476.64"/>
  </r>
  <r>
    <n v="7471"/>
    <n v="87533"/>
    <s v="Donald Garcia"/>
    <s v="Air Cargo"/>
    <x v="2"/>
    <x v="3"/>
    <s v="Critical"/>
    <s v="Grenache Rose"/>
    <x v="0"/>
    <x v="4"/>
    <s v="Barnard Griffin Rose of Sangiovese 2014"/>
    <s v="Small Crate"/>
    <s v="Broken Hill"/>
    <x v="749"/>
    <d v="2013-09-14T00:00:00"/>
    <n v="4"/>
    <n v="0.08"/>
    <n v="550.98"/>
    <n v="45.7"/>
    <n v="2203.92"/>
  </r>
  <r>
    <n v="7472"/>
    <n v="87533"/>
    <s v="Bonnie Hawkins"/>
    <s v="Road Cargo"/>
    <x v="0"/>
    <x v="0"/>
    <s v="High"/>
    <s v="Merlot"/>
    <x v="0"/>
    <x v="4"/>
    <s v="Sutter Home White Zinfandel"/>
    <s v="Large Crate"/>
    <s v="Rockhampton"/>
    <x v="749"/>
    <d v="2013-09-14T00:00:00"/>
    <n v="23"/>
    <n v="0.09"/>
    <n v="7.78"/>
    <n v="2.5"/>
    <n v="178.94"/>
  </r>
  <r>
    <n v="7473"/>
    <n v="90818"/>
    <s v="Richard Alvarez"/>
    <s v="Express Road Cargo"/>
    <x v="2"/>
    <x v="3"/>
    <s v="High"/>
    <s v="Cremant"/>
    <x v="0"/>
    <x v="4"/>
    <s v="Orin Swift Cellars Fragile Rose 2014"/>
    <s v="Loose Wrap"/>
    <s v="Tamworth"/>
    <x v="237"/>
    <d v="2010-03-16T00:00:00"/>
    <n v="9"/>
    <n v="0.1"/>
    <n v="62.18"/>
    <n v="10.84"/>
    <n v="559.62"/>
  </r>
  <r>
    <n v="7474"/>
    <n v="90091"/>
    <s v="Antonio Powell"/>
    <s v="Road Cargo"/>
    <x v="0"/>
    <x v="0"/>
    <s v="Low"/>
    <s v="Pinot Noir"/>
    <x v="0"/>
    <x v="4"/>
    <s v="Lucien Albrecht Cremant d'Alsace Brut Rose"/>
    <s v="Large Crate"/>
    <s v="Darwin"/>
    <x v="447"/>
    <d v="2013-01-26T00:00:00"/>
    <n v="9"/>
    <n v="0.02"/>
    <n v="18.97"/>
    <n v="9.0299999999999994"/>
    <n v="170.73"/>
  </r>
  <r>
    <n v="7475"/>
    <n v="90091"/>
    <s v="Antonio Powell"/>
    <s v="Express Road Cargo"/>
    <x v="0"/>
    <x v="0"/>
    <s v="Low"/>
    <s v="Malbec"/>
    <x v="0"/>
    <x v="4"/>
    <s v="Dom Perignon 2006"/>
    <s v="Full Container"/>
    <s v="Palmerston"/>
    <x v="447"/>
    <d v="2013-01-29T00:00:00"/>
    <n v="1"/>
    <n v="0.03"/>
    <n v="2.88"/>
    <n v="0.7"/>
    <n v="2.88"/>
  </r>
  <r>
    <n v="7476"/>
    <n v="90091"/>
    <s v="Antonio Powell"/>
    <s v="Express Road Cargo"/>
    <x v="0"/>
    <x v="0"/>
    <s v="Low"/>
    <s v="Zinfandel"/>
    <x v="0"/>
    <x v="4"/>
    <s v="Chateau d'Esclans Whispering Angel Rose 2014"/>
    <s v="Full Container"/>
    <s v="Palmerston"/>
    <x v="447"/>
    <d v="2013-01-31T00:00:00"/>
    <n v="9"/>
    <n v="0.05"/>
    <n v="5.84"/>
    <n v="1"/>
    <n v="52.56"/>
  </r>
  <r>
    <n v="7477"/>
    <n v="85863"/>
    <s v="Lori Kim"/>
    <s v="Air Cargo"/>
    <x v="2"/>
    <x v="3"/>
    <s v="Medium"/>
    <s v="Champagne"/>
    <x v="0"/>
    <x v="4"/>
    <s v="Chateau de Campuget Costieres de Nimes Tradition Rose 2015"/>
    <s v="Extra Large Crate"/>
    <s v="Cessnock"/>
    <x v="731"/>
    <d v="2013-07-03T00:00:00"/>
    <n v="4"/>
    <n v="0.09"/>
    <n v="60.98"/>
    <n v="30"/>
    <n v="243.92"/>
  </r>
  <r>
    <n v="7478"/>
    <n v="85858"/>
    <s v="Lori Kim"/>
    <s v="Express Road Cargo"/>
    <x v="1"/>
    <x v="3"/>
    <s v="Medium"/>
    <s v="Chardonnay"/>
    <x v="0"/>
    <x v="4"/>
    <s v="Villa Maria Private Bin Sauvignon Blanc 2015"/>
    <s v="Standard Size Crate"/>
    <s v="Blue Mountains"/>
    <x v="120"/>
    <d v="2010-07-04T00:00:00"/>
    <n v="3"/>
    <n v="0.05"/>
    <n v="17.48"/>
    <n v="1.99"/>
    <n v="52.44"/>
  </r>
  <r>
    <n v="7479"/>
    <n v="89052"/>
    <s v="Keith Ramos"/>
    <s v="Express Road Cargo"/>
    <x v="1"/>
    <x v="3"/>
    <s v="Critical"/>
    <s v="Sauvignon Blanc"/>
    <x v="0"/>
    <x v="4"/>
    <s v="Villa Maria Private Bin Sauvignon Blanc 2015"/>
    <s v="Standard Size Crate"/>
    <s v="Tamworth"/>
    <x v="364"/>
    <d v="2013-12-10T00:00:00"/>
    <n v="2"/>
    <n v="0.04"/>
    <n v="28.48"/>
    <n v="1.99"/>
    <n v="56.96"/>
  </r>
  <r>
    <n v="7480"/>
    <n v="89052"/>
    <s v="Keith Ramos"/>
    <s v="Express Road Cargo"/>
    <x v="1"/>
    <x v="3"/>
    <s v="Critical"/>
    <s v="Reisling"/>
    <x v="0"/>
    <x v="4"/>
    <s v="Robert Oatley Sauvignon Blanc 2013"/>
    <s v="Mini Crate"/>
    <s v="Sydney"/>
    <x v="364"/>
    <d v="2013-12-11T00:00:00"/>
    <n v="12"/>
    <n v="0"/>
    <n v="699.99"/>
    <n v="24.49"/>
    <n v="8399.880000000001"/>
  </r>
  <r>
    <n v="7481"/>
    <n v="89990"/>
    <s v="Billy Harrison"/>
    <s v="Express Road Cargo"/>
    <x v="0"/>
    <x v="3"/>
    <s v="Low"/>
    <s v="Malbec"/>
    <x v="0"/>
    <x v="4"/>
    <s v="Marques de Caceres Rioja Rosado 2014"/>
    <s v="Large Crate"/>
    <s v="Campbeltown"/>
    <x v="923"/>
    <d v="2012-08-03T00:00:00"/>
    <n v="10"/>
    <n v="0.08"/>
    <n v="10.44"/>
    <n v="5.75"/>
    <n v="104.39999999999999"/>
  </r>
  <r>
    <n v="7482"/>
    <n v="91027"/>
    <s v="Alan Weaver"/>
    <s v="Express Road Cargo"/>
    <x v="0"/>
    <x v="3"/>
    <s v="Medium"/>
    <s v="Zinfandel"/>
    <x v="0"/>
    <x v="4"/>
    <s v="Louis Roederer Cristal Brut with Gift Box 2007"/>
    <s v="Large Crate"/>
    <s v="Dubbo"/>
    <x v="299"/>
    <d v="2012-02-06T00:00:00"/>
    <n v="9"/>
    <n v="0.05"/>
    <n v="19.98"/>
    <n v="5.77"/>
    <n v="179.82"/>
  </r>
  <r>
    <n v="7483"/>
    <n v="91027"/>
    <s v="Alan Weaver"/>
    <s v="Express Road Cargo"/>
    <x v="0"/>
    <x v="3"/>
    <s v="Medium"/>
    <s v="Merlot"/>
    <x v="0"/>
    <x v="4"/>
    <s v="Veuve Clicquot Brut Yellow Label"/>
    <s v="Large Crate"/>
    <s v="Goulburn"/>
    <x v="299"/>
    <d v="2012-02-09T00:00:00"/>
    <n v="8"/>
    <n v="0.01"/>
    <n v="42.76"/>
    <n v="6.22"/>
    <n v="342.08"/>
  </r>
  <r>
    <n v="7484"/>
    <n v="88050"/>
    <s v="Nicole Wright"/>
    <s v="Express Road Cargo"/>
    <x v="0"/>
    <x v="0"/>
    <s v="High"/>
    <s v="Zinfandel"/>
    <x v="0"/>
    <x v="4"/>
    <s v="Pietradolce Etna Rosato 2014"/>
    <s v="Large Crate"/>
    <s v="Darwin"/>
    <x v="415"/>
    <d v="2011-07-22T00:00:00"/>
    <n v="9"/>
    <n v="0.04"/>
    <n v="63.98"/>
    <n v="11.55"/>
    <n v="575.81999999999994"/>
  </r>
  <r>
    <n v="7485"/>
    <n v="88050"/>
    <s v="Nicole Wright"/>
    <s v="Express Road Cargo"/>
    <x v="0"/>
    <x v="0"/>
    <s v="High"/>
    <s v="Pinot Noir"/>
    <x v="0"/>
    <x v="4"/>
    <s v="Chateau d'Esclans Garrus Rose 2013"/>
    <s v="Standard Size Crate"/>
    <s v="Palmerston"/>
    <x v="415"/>
    <d v="2011-07-22T00:00:00"/>
    <n v="4"/>
    <n v="0.1"/>
    <n v="22.01"/>
    <n v="5.53"/>
    <n v="88.04"/>
  </r>
  <r>
    <n v="7486"/>
    <n v="88050"/>
    <s v="Nicole Wright"/>
    <s v="Express Road Cargo"/>
    <x v="0"/>
    <x v="0"/>
    <s v="High"/>
    <s v="Zinfandel"/>
    <x v="0"/>
    <x v="2"/>
    <s v="Laurent-Perrier Brut Millesime 2006"/>
    <s v="Large Crate"/>
    <s v="Palmerston"/>
    <x v="415"/>
    <d v="2011-07-21T00:00:00"/>
    <n v="13"/>
    <n v="0.01"/>
    <n v="120.33"/>
    <n v="19.989999999999998"/>
    <n v="1564.29"/>
  </r>
  <r>
    <n v="7487"/>
    <n v="86069"/>
    <s v="Alan Black"/>
    <s v="Express Road Cargo"/>
    <x v="1"/>
    <x v="1"/>
    <s v="High"/>
    <s v="Reisling"/>
    <x v="0"/>
    <x v="2"/>
    <s v="Mercer Canyons Chardonnay 2013"/>
    <s v="Standard Size Crate"/>
    <s v="Ballarat"/>
    <x v="664"/>
    <d v="2012-07-25T00:00:00"/>
    <n v="14"/>
    <n v="0"/>
    <n v="28.48"/>
    <n v="1.99"/>
    <n v="398.72"/>
  </r>
  <r>
    <n v="7488"/>
    <n v="86069"/>
    <s v="Alan Black"/>
    <s v="Express Road Cargo"/>
    <x v="2"/>
    <x v="1"/>
    <s v="High"/>
    <s v="Champagne"/>
    <x v="0"/>
    <x v="2"/>
    <s v="Chateau de Campuget Costieres de Nimes Tradition Rose 2015"/>
    <s v="Standard Size Crate"/>
    <s v="Melbourne"/>
    <x v="664"/>
    <d v="2012-07-26T00:00:00"/>
    <n v="14"/>
    <n v="0.03"/>
    <n v="22.23"/>
    <n v="3.63"/>
    <n v="311.22000000000003"/>
  </r>
  <r>
    <n v="7489"/>
    <n v="86069"/>
    <s v="Alan Black"/>
    <s v="Express Road Cargo"/>
    <x v="0"/>
    <x v="1"/>
    <s v="High"/>
    <s v="Pinot Noir"/>
    <x v="0"/>
    <x v="2"/>
    <s v="Roederer Estate Brut"/>
    <s v="Large Crate"/>
    <s v="Benalla"/>
    <x v="664"/>
    <d v="2012-07-27T00:00:00"/>
    <n v="15"/>
    <n v="0"/>
    <n v="6.48"/>
    <n v="8.4"/>
    <n v="97.2"/>
  </r>
  <r>
    <n v="7490"/>
    <n v="88886"/>
    <s v="Irene Adams"/>
    <s v="Express Road Cargo"/>
    <x v="0"/>
    <x v="0"/>
    <s v="High"/>
    <s v="Zinfandel"/>
    <x v="0"/>
    <x v="2"/>
    <s v="Bollinger Brut Special Cuvee"/>
    <s v="Full Container"/>
    <s v="Bundaberg"/>
    <x v="1292"/>
    <d v="2012-07-31T00:00:00"/>
    <n v="10"/>
    <n v="0.1"/>
    <n v="4.84"/>
    <n v="0.71"/>
    <n v="48.4"/>
  </r>
  <r>
    <n v="7491"/>
    <n v="86098"/>
    <s v="Joshua Nichols"/>
    <s v="Express Road Cargo"/>
    <x v="0"/>
    <x v="1"/>
    <s v="Low"/>
    <s v="Shiraz"/>
    <x v="0"/>
    <x v="2"/>
    <s v="Bollinger Brut Special Cuvee"/>
    <s v="Full Container"/>
    <s v="Devonport"/>
    <x v="433"/>
    <d v="2013-05-02T00:00:00"/>
    <n v="9"/>
    <n v="0.06"/>
    <n v="1.76"/>
    <n v="0.7"/>
    <n v="15.84"/>
  </r>
  <r>
    <n v="7492"/>
    <n v="89293"/>
    <s v="George Webb"/>
    <s v="Express Road Cargo"/>
    <x v="0"/>
    <x v="1"/>
    <s v="High"/>
    <s v="Sangiovese"/>
    <x v="0"/>
    <x v="2"/>
    <s v="Bertani Bertarose 2014"/>
    <s v="Full Container"/>
    <s v="Port Lincoln"/>
    <x v="1216"/>
    <d v="2010-12-18T00:00:00"/>
    <n v="11"/>
    <n v="0.1"/>
    <n v="1.68"/>
    <n v="1.57"/>
    <n v="18.48"/>
  </r>
  <r>
    <n v="7493"/>
    <n v="89773"/>
    <s v="Henry Perkins"/>
    <s v="Express Road Cargo"/>
    <x v="0"/>
    <x v="1"/>
    <s v="High"/>
    <s v="Merlot"/>
    <x v="0"/>
    <x v="2"/>
    <s v="Lucien Albrecht Cremant d'Alsace Brut"/>
    <s v="Full Container"/>
    <s v="Adelaide"/>
    <x v="229"/>
    <d v="2013-04-26T00:00:00"/>
    <n v="12"/>
    <n v="0"/>
    <n v="3.28"/>
    <n v="3.97"/>
    <n v="39.36"/>
  </r>
  <r>
    <n v="7494"/>
    <n v="86906"/>
    <s v="Julie Roberts"/>
    <s v="Express Road Cargo"/>
    <x v="0"/>
    <x v="3"/>
    <s v="High"/>
    <s v="Pinot Noir"/>
    <x v="0"/>
    <x v="2"/>
    <s v="Simonnet-Febvre Cremant de Bourgogne Blanc"/>
    <s v="Large Crate"/>
    <s v="Grafton"/>
    <x v="754"/>
    <d v="2012-02-26T00:00:00"/>
    <n v="2"/>
    <n v="0.02"/>
    <n v="52.4"/>
    <n v="16.11"/>
    <n v="104.8"/>
  </r>
  <r>
    <n v="7495"/>
    <n v="86906"/>
    <s v="Sandra Ortiz"/>
    <s v="Express Road Cargo"/>
    <x v="0"/>
    <x v="3"/>
    <s v="High"/>
    <s v="Pinot Noir"/>
    <x v="0"/>
    <x v="2"/>
    <s v="Chateau de Campuget Costieres de Nimes Tradition Rose 2015"/>
    <s v="Large Crate"/>
    <s v="Tamworth"/>
    <x v="754"/>
    <d v="2012-02-27T00:00:00"/>
    <n v="4"/>
    <n v="7.0000000000000007E-2"/>
    <n v="4.9800000000000004"/>
    <n v="8.33"/>
    <n v="19.920000000000002"/>
  </r>
  <r>
    <n v="7496"/>
    <n v="88378"/>
    <s v="Antonio Freeman"/>
    <s v="Air Cargo"/>
    <x v="2"/>
    <x v="1"/>
    <s v="High"/>
    <s v="Sangiovese Rose"/>
    <x v="0"/>
    <x v="2"/>
    <s v="Barnard Griffin Rose of Sangiovese 2014"/>
    <s v="Small Crate"/>
    <s v="Melton"/>
    <x v="1376"/>
    <d v="2011-07-09T00:00:00"/>
    <n v="2"/>
    <n v="0.08"/>
    <n v="259.70999999999998"/>
    <n v="66.67"/>
    <n v="519.41999999999996"/>
  </r>
  <r>
    <n v="7497"/>
    <n v="91448"/>
    <s v="Anthony Snyder"/>
    <s v="Express Road Cargo"/>
    <x v="0"/>
    <x v="1"/>
    <s v="Medium"/>
    <s v="Zinfandel"/>
    <x v="0"/>
    <x v="2"/>
    <s v="Pierre Sparr Cremant d'Alsace Reserve Brut Rose"/>
    <s v="Large Crate"/>
    <s v="Canberra"/>
    <x v="457"/>
    <d v="2011-08-28T00:00:00"/>
    <n v="11"/>
    <n v="0.02"/>
    <n v="35.44"/>
    <n v="5.09"/>
    <n v="389.84"/>
  </r>
  <r>
    <n v="7498"/>
    <n v="91448"/>
    <s v="Anthony Snyder"/>
    <s v="Express Road Cargo"/>
    <x v="1"/>
    <x v="1"/>
    <s v="Medium"/>
    <s v="Reisling"/>
    <x v="0"/>
    <x v="2"/>
    <s v="Dog Point Vineyard Sauvignon Blanc 2014"/>
    <s v="Large Crate"/>
    <s v="Canberra"/>
    <x v="457"/>
    <d v="2011-08-27T00:00:00"/>
    <n v="7"/>
    <n v="0.08"/>
    <n v="125.99"/>
    <n v="5.26"/>
    <n v="881.93"/>
  </r>
  <r>
    <n v="7499"/>
    <n v="91493"/>
    <s v="Albert Bishop"/>
    <s v="Express Road Cargo"/>
    <x v="2"/>
    <x v="1"/>
    <s v="Medium"/>
    <s v="Grenache Rose"/>
    <x v="0"/>
    <x v="2"/>
    <s v="Locations by Dave Phinney F Rose&quot;"/>
    <s v="Large Crate"/>
    <s v="Hamilton"/>
    <x v="458"/>
    <d v="2012-01-10T00:00:00"/>
    <n v="8"/>
    <n v="0.03"/>
    <n v="29.18"/>
    <n v="8.5500000000000007"/>
    <n v="233.44"/>
  </r>
  <r>
    <n v="7500"/>
    <n v="91493"/>
    <s v="Albert Bishop"/>
    <s v="Express Road Cargo"/>
    <x v="1"/>
    <x v="1"/>
    <s v="Medium"/>
    <s v="Reisling"/>
    <x v="0"/>
    <x v="2"/>
    <s v="Villa Maria Private Bin Sauvignon Blanc 2015"/>
    <s v="Loose Wrap"/>
    <s v="Wodonga"/>
    <x v="458"/>
    <d v="2012-01-09T00:00:00"/>
    <n v="8"/>
    <n v="0.01"/>
    <n v="66.989999999999995"/>
    <n v="13.99"/>
    <n v="535.91999999999996"/>
  </r>
  <r>
    <n v="7501"/>
    <n v="91493"/>
    <s v="Albert Bishop"/>
    <s v="Road Cargo"/>
    <x v="1"/>
    <x v="1"/>
    <s v="Medium"/>
    <s v="Chardonnay"/>
    <x v="0"/>
    <x v="2"/>
    <s v="Robert Oatley Sauvignon Blanc 2013"/>
    <s v="Large Crate"/>
    <s v="Frankston"/>
    <x v="458"/>
    <d v="2012-01-09T00:00:00"/>
    <n v="3"/>
    <n v="0.01"/>
    <n v="115.99"/>
    <n v="2.5"/>
    <n v="347.96999999999997"/>
  </r>
  <r>
    <n v="7502"/>
    <n v="87201"/>
    <s v="Michael Bryant"/>
    <s v="Express Road Cargo"/>
    <x v="1"/>
    <x v="1"/>
    <s v="Critical"/>
    <s v="Reisling"/>
    <x v="0"/>
    <x v="2"/>
    <s v="The White Knight Sauvignon Blanc 2014"/>
    <s v="Large Crate"/>
    <s v="Melton"/>
    <x v="365"/>
    <d v="2013-03-05T00:00:00"/>
    <n v="13"/>
    <n v="0.05"/>
    <n v="45.99"/>
    <n v="2.5"/>
    <n v="597.87"/>
  </r>
  <r>
    <n v="7503"/>
    <n v="91584"/>
    <s v="Jeffrey Green"/>
    <s v="Express Road Cargo"/>
    <x v="0"/>
    <x v="2"/>
    <s v="Not Specified"/>
    <s v="Pinot Noir"/>
    <x v="0"/>
    <x v="2"/>
    <s v="JCB N¬∞21 Brut Cremant de Bourgogne"/>
    <s v="Large Crate"/>
    <s v="Albany"/>
    <x v="720"/>
    <d v="2010-03-28T00:00:00"/>
    <n v="2"/>
    <n v="0.1"/>
    <n v="5.18"/>
    <n v="5.74"/>
    <n v="10.36"/>
  </r>
  <r>
    <n v="7504"/>
    <n v="89085"/>
    <s v="Kimberly Austin"/>
    <s v="Express Road Cargo"/>
    <x v="0"/>
    <x v="3"/>
    <s v="Critical"/>
    <s v="Pinot Noir"/>
    <x v="0"/>
    <x v="2"/>
    <s v="JCB N¬∞21 Brut Cremant de Bourgogne"/>
    <s v="Large Crate"/>
    <s v="Dubbo"/>
    <x v="459"/>
    <d v="2011-04-02T00:00:00"/>
    <n v="9"/>
    <n v="0.06"/>
    <n v="24.95"/>
    <n v="2.99"/>
    <n v="224.54999999999998"/>
  </r>
  <r>
    <n v="7505"/>
    <n v="88656"/>
    <s v="Peter Smith"/>
    <s v="Express Road Cargo"/>
    <x v="1"/>
    <x v="1"/>
    <s v="Low"/>
    <s v="Sauvignon Blanc"/>
    <x v="0"/>
    <x v="2"/>
    <s v="Grgich Hills Chardonnay 2012"/>
    <s v="Standard Size Crate"/>
    <s v="Port Lincoln"/>
    <x v="146"/>
    <d v="2010-04-11T00:00:00"/>
    <n v="12"/>
    <n v="0"/>
    <n v="35.99"/>
    <n v="0.99"/>
    <n v="431.88"/>
  </r>
  <r>
    <n v="7506"/>
    <n v="91305"/>
    <s v="Matthew James"/>
    <s v="Express Road Cargo"/>
    <x v="2"/>
    <x v="0"/>
    <s v="Medium"/>
    <s v="Sangiovese Rose"/>
    <x v="0"/>
    <x v="2"/>
    <s v="Pietradolce Etna Rosato 2014"/>
    <s v="Large Crate"/>
    <s v="Townsville"/>
    <x v="1135"/>
    <d v="2010-09-17T00:00:00"/>
    <n v="22"/>
    <n v="0"/>
    <n v="29.34"/>
    <n v="7.87"/>
    <n v="645.48"/>
  </r>
  <r>
    <n v="7507"/>
    <n v="91226"/>
    <s v="Patrick Ray"/>
    <s v="Express Road Cargo"/>
    <x v="2"/>
    <x v="3"/>
    <s v="Medium"/>
    <s v="Cremant"/>
    <x v="0"/>
    <x v="2"/>
    <s v="Sutter Home White Zinfandel"/>
    <s v="Full Container"/>
    <s v="Lithgow"/>
    <x v="1369"/>
    <d v="2013-02-22T00:00:00"/>
    <n v="2"/>
    <n v="0.05"/>
    <n v="37.93"/>
    <n v="13.99"/>
    <n v="75.86"/>
  </r>
  <r>
    <n v="7508"/>
    <n v="90504"/>
    <s v="Chris Marshall"/>
    <s v="Express Road Cargo"/>
    <x v="0"/>
    <x v="1"/>
    <s v="Critical"/>
    <s v="Malbec"/>
    <x v="0"/>
    <x v="2"/>
    <s v="Lucien Albrecht Cremant d'Alsace Brut"/>
    <s v="Large Crate"/>
    <s v="Ararat"/>
    <x v="218"/>
    <d v="2012-01-12T00:00:00"/>
    <n v="13"/>
    <n v="0.08"/>
    <n v="165.98"/>
    <n v="19.989999999999998"/>
    <n v="2157.7399999999998"/>
  </r>
  <r>
    <n v="7509"/>
    <n v="90504"/>
    <s v="Chris Marshall"/>
    <s v="Road Cargo"/>
    <x v="1"/>
    <x v="1"/>
    <s v="Critical"/>
    <s v="Pinot Gris"/>
    <x v="0"/>
    <x v="2"/>
    <s v="Dog Point Vineyard Sauvignon Blanc 2014"/>
    <s v="Standard Size Crate"/>
    <s v="Geelong"/>
    <x v="218"/>
    <d v="2012-01-13T00:00:00"/>
    <n v="11"/>
    <n v="0.08"/>
    <n v="39.479999999999997"/>
    <n v="1.99"/>
    <n v="434.28"/>
  </r>
  <r>
    <n v="7510"/>
    <n v="90504"/>
    <s v="Chris Marshall"/>
    <s v="Express Road Cargo"/>
    <x v="0"/>
    <x v="1"/>
    <s v="Critical"/>
    <s v="Malbec"/>
    <x v="0"/>
    <x v="2"/>
    <s v="Roederer Estate Brut"/>
    <s v="Large Crate"/>
    <s v="Ararat"/>
    <x v="218"/>
    <d v="2012-01-13T00:00:00"/>
    <n v="1"/>
    <n v="0.04"/>
    <n v="6.48"/>
    <n v="5.4"/>
    <n v="6.48"/>
  </r>
  <r>
    <n v="7511"/>
    <n v="89208"/>
    <s v="Thomas Miller"/>
    <s v="Air Cargo"/>
    <x v="2"/>
    <x v="2"/>
    <s v="Critical"/>
    <s v="Sangiovese Rose"/>
    <x v="0"/>
    <x v="2"/>
    <s v="Sutter Home White Zinfandel"/>
    <s v="Extra Large Crate"/>
    <s v="Freemantle"/>
    <x v="142"/>
    <d v="2013-08-18T00:00:00"/>
    <n v="9"/>
    <n v="0.05"/>
    <n v="70.98"/>
    <n v="30"/>
    <n v="638.82000000000005"/>
  </r>
  <r>
    <n v="7512"/>
    <n v="89208"/>
    <s v="Thomas Miller"/>
    <s v="Express Road Cargo"/>
    <x v="0"/>
    <x v="2"/>
    <s v="Critical"/>
    <s v="Shiraz"/>
    <x v="0"/>
    <x v="2"/>
    <s v="Langlois Chateau Cremant de Loire Brut"/>
    <s v="Large Crate"/>
    <s v="Geraldton"/>
    <x v="142"/>
    <d v="2013-08-18T00:00:00"/>
    <n v="9"/>
    <n v="0.05"/>
    <n v="4.9800000000000004"/>
    <n v="4.7"/>
    <n v="44.820000000000007"/>
  </r>
  <r>
    <n v="7513"/>
    <n v="87844"/>
    <s v="William West"/>
    <s v="Express Road Cargo"/>
    <x v="0"/>
    <x v="1"/>
    <s v="High"/>
    <s v="Malbec"/>
    <x v="0"/>
    <x v="2"/>
    <s v="Miraval Rose (1.5 Liter Magnum) 2014"/>
    <s v="Standard Size Crate"/>
    <s v="Hamilton"/>
    <x v="329"/>
    <d v="2013-06-20T00:00:00"/>
    <n v="11"/>
    <n v="0.03"/>
    <n v="20.149999999999999"/>
    <n v="8.99"/>
    <n v="221.64999999999998"/>
  </r>
  <r>
    <n v="7514"/>
    <n v="88212"/>
    <s v="Dennis Berry"/>
    <s v="Express Road Cargo"/>
    <x v="0"/>
    <x v="2"/>
    <s v="Critical"/>
    <s v="Zinfandel"/>
    <x v="0"/>
    <x v="2"/>
    <s v="Pierre Sparr Cremant d'Alsace Reserve Brut Rose"/>
    <s v="Large Crate"/>
    <s v="Bunbury"/>
    <x v="827"/>
    <d v="2010-06-08T00:00:00"/>
    <n v="1"/>
    <n v="0.06"/>
    <n v="44.01"/>
    <n v="3.5"/>
    <n v="44.01"/>
  </r>
  <r>
    <n v="7515"/>
    <n v="88217"/>
    <s v="Dennis Berry"/>
    <s v="Express Road Cargo"/>
    <x v="0"/>
    <x v="2"/>
    <s v="Critical"/>
    <s v="Zinfandel"/>
    <x v="0"/>
    <x v="2"/>
    <s v="Bollinger Brut Special Cuvee"/>
    <s v="Large Crate"/>
    <s v="Perth"/>
    <x v="653"/>
    <d v="2013-06-09T00:00:00"/>
    <n v="8"/>
    <n v="7.0000000000000007E-2"/>
    <n v="4.0599999999999996"/>
    <n v="6.89"/>
    <n v="32.479999999999997"/>
  </r>
  <r>
    <n v="7516"/>
    <n v="88217"/>
    <s v="Dennis Berry"/>
    <s v="Express Road Cargo"/>
    <x v="0"/>
    <x v="2"/>
    <s v="Critical"/>
    <s v="Cabernet Sauvignon"/>
    <x v="0"/>
    <x v="2"/>
    <s v="Orin Swift Cellars Fragile Rose 2014"/>
    <s v="Full Container"/>
    <s v="Mandurah"/>
    <x v="653"/>
    <d v="2013-06-08T00:00:00"/>
    <n v="4"/>
    <n v="0.1"/>
    <n v="1.26"/>
    <n v="0.7"/>
    <n v="5.04"/>
  </r>
  <r>
    <n v="7517"/>
    <n v="86615"/>
    <s v="Ralph Meyer"/>
    <s v="Express Road Cargo"/>
    <x v="1"/>
    <x v="0"/>
    <s v="Not Specified"/>
    <s v="Reisling"/>
    <x v="0"/>
    <x v="2"/>
    <s v="Angeline Sauvignon Blanc 2014"/>
    <s v="Standard Size Crate"/>
    <s v="Darwin"/>
    <x v="612"/>
    <d v="2012-11-09T00:00:00"/>
    <n v="22"/>
    <n v="7.0000000000000007E-2"/>
    <n v="55.99"/>
    <n v="1.25"/>
    <n v="1231.78"/>
  </r>
  <r>
    <n v="7518"/>
    <n v="86590"/>
    <s v="Clarence Freeman"/>
    <s v="Road Cargo"/>
    <x v="2"/>
    <x v="3"/>
    <s v="Medium"/>
    <s v="Grenache Rose"/>
    <x v="0"/>
    <x v="2"/>
    <s v="Chateau D'Aqueria Tavel Rose 2013"/>
    <s v="Full Container"/>
    <s v="Albury"/>
    <x v="172"/>
    <d v="2013-12-08T00:00:00"/>
    <n v="22"/>
    <n v="0.05"/>
    <n v="70.709999999999994"/>
    <n v="37.58"/>
    <n v="1555.62"/>
  </r>
  <r>
    <n v="7519"/>
    <n v="86575"/>
    <s v="Clarence Freeman"/>
    <s v="Express Road Cargo"/>
    <x v="0"/>
    <x v="3"/>
    <s v="Medium"/>
    <s v="Sangiovese"/>
    <x v="0"/>
    <x v="2"/>
    <s v="Belle Glos Oeil de Perdrix Pinot Noir Blanc 2014"/>
    <s v="Large Crate"/>
    <s v="Goulburn"/>
    <x v="240"/>
    <d v="2010-12-09T00:00:00"/>
    <n v="11"/>
    <n v="0.01"/>
    <n v="18.97"/>
    <n v="9.5399999999999991"/>
    <n v="208.67"/>
  </r>
  <r>
    <n v="7520"/>
    <n v="90365"/>
    <s v="Rose Dunn"/>
    <s v="Express Road Cargo"/>
    <x v="0"/>
    <x v="3"/>
    <s v="Low"/>
    <s v="Shiraz"/>
    <x v="0"/>
    <x v="2"/>
    <s v="Lucien Albrecht Cremant d'Alsace Brut Rose"/>
    <s v="Large Crate"/>
    <s v="Albury"/>
    <x v="608"/>
    <d v="2012-08-30T00:00:00"/>
    <n v="1"/>
    <n v="0.1"/>
    <n v="7.1"/>
    <n v="6.05"/>
    <n v="7.1"/>
  </r>
  <r>
    <n v="7521"/>
    <n v="90365"/>
    <s v="Donna Sims"/>
    <s v="Express Road Cargo"/>
    <x v="1"/>
    <x v="1"/>
    <s v="Low"/>
    <s v="Reisling"/>
    <x v="0"/>
    <x v="2"/>
    <s v="Lincourt Courtney's Chardonnay 2012"/>
    <s v="Large Crate"/>
    <s v="Mount Gambier"/>
    <x v="608"/>
    <d v="2012-08-26T00:00:00"/>
    <n v="8"/>
    <n v="0.01"/>
    <n v="205.99"/>
    <n v="2.79"/>
    <n v="1647.92"/>
  </r>
  <r>
    <n v="7522"/>
    <n v="90365"/>
    <s v="Ruby Gutierrez"/>
    <s v="Express Road Cargo"/>
    <x v="0"/>
    <x v="2"/>
    <s v="Low"/>
    <s v="Malbec"/>
    <x v="0"/>
    <x v="2"/>
    <s v="Louis Roederer Cristal Brut 2006"/>
    <s v="Large Crate"/>
    <s v="Freemantle"/>
    <x v="608"/>
    <d v="2012-08-21T00:00:00"/>
    <n v="11"/>
    <n v="0.06"/>
    <n v="3.8"/>
    <n v="1.49"/>
    <n v="41.8"/>
  </r>
  <r>
    <n v="7523"/>
    <n v="90365"/>
    <s v="Bobby Thompson"/>
    <s v="Express Road Cargo"/>
    <x v="2"/>
    <x v="2"/>
    <s v="Low"/>
    <s v="Grenache Rose"/>
    <x v="0"/>
    <x v="2"/>
    <s v="Pietradolce Etna Rosato 2014"/>
    <s v="Mini Crate"/>
    <s v="Geraldton"/>
    <x v="608"/>
    <d v="2012-08-28T00:00:00"/>
    <n v="19"/>
    <n v="7.0000000000000007E-2"/>
    <n v="111.96"/>
    <n v="69"/>
    <n v="2127.2399999999998"/>
  </r>
  <r>
    <n v="7524"/>
    <n v="90658"/>
    <s v="Robert Fox"/>
    <s v="Express Road Cargo"/>
    <x v="2"/>
    <x v="0"/>
    <s v="High"/>
    <s v="Sangiovese Rose"/>
    <x v="0"/>
    <x v="2"/>
    <s v="Barnard Griffin Rose of Sangiovese 2014"/>
    <s v="Loose Wrap"/>
    <s v="Bundaberg"/>
    <x v="426"/>
    <d v="2013-10-08T00:00:00"/>
    <n v="2"/>
    <n v="0.04"/>
    <n v="55.5"/>
    <n v="52.2"/>
    <n v="111"/>
  </r>
  <r>
    <n v="7525"/>
    <n v="90653"/>
    <s v="Robert Fox"/>
    <s v="Road Cargo"/>
    <x v="1"/>
    <x v="0"/>
    <s v="High"/>
    <s v="Sauvignon Blanc"/>
    <x v="0"/>
    <x v="2"/>
    <s v="Dog Point Vineyard Sauvignon Blanc 2014"/>
    <s v="Large Crate"/>
    <s v="Maryborough"/>
    <x v="875"/>
    <d v="2010-10-09T00:00:00"/>
    <n v="5"/>
    <n v="0.1"/>
    <n v="65.989999999999995"/>
    <n v="3.99"/>
    <n v="329.95"/>
  </r>
  <r>
    <n v="7526"/>
    <n v="91217"/>
    <s v="Shirley Bishop"/>
    <s v="Express Road Cargo"/>
    <x v="1"/>
    <x v="3"/>
    <s v="High"/>
    <s v="Sauvignon Blanc"/>
    <x v="0"/>
    <x v="2"/>
    <s v="Los Vascos Sauvignon Blanc 2015"/>
    <s v="Large Crate"/>
    <s v="Bathurst"/>
    <x v="1294"/>
    <d v="2013-10-05T00:00:00"/>
    <n v="7"/>
    <n v="0.05"/>
    <n v="99.99"/>
    <n v="19.989999999999998"/>
    <n v="699.93"/>
  </r>
  <r>
    <n v="7527"/>
    <n v="85972"/>
    <s v="Sean Meyer"/>
    <s v="Air Cargo"/>
    <x v="2"/>
    <x v="1"/>
    <s v="High"/>
    <s v="Champagne"/>
    <x v="0"/>
    <x v="2"/>
    <s v="Sutter Home Pink Moscato"/>
    <s v="Small Crate"/>
    <s v="Devonport"/>
    <x v="1372"/>
    <d v="2012-02-14T00:00:00"/>
    <n v="10"/>
    <n v="0.01"/>
    <n v="145.97999999999999"/>
    <n v="46.2"/>
    <n v="1459.8"/>
  </r>
  <r>
    <n v="7528"/>
    <n v="90572"/>
    <s v="Billy Andrews"/>
    <s v="Road Cargo"/>
    <x v="0"/>
    <x v="3"/>
    <s v="Not Specified"/>
    <s v="Sangiovese"/>
    <x v="0"/>
    <x v="2"/>
    <s v="Orin Swift Cellars Fragile Rose 2014"/>
    <s v="Mini Crate"/>
    <s v="Sydney"/>
    <x v="119"/>
    <d v="2012-06-22T00:00:00"/>
    <n v="7"/>
    <n v="0.05"/>
    <n v="300.64999999999998"/>
    <n v="24.49"/>
    <n v="2104.5499999999997"/>
  </r>
  <r>
    <n v="7529"/>
    <n v="90572"/>
    <s v="Billy Andrews"/>
    <s v="Express Road Cargo"/>
    <x v="2"/>
    <x v="3"/>
    <s v="Not Specified"/>
    <s v="Cremant"/>
    <x v="0"/>
    <x v="2"/>
    <s v="Miraval Rose 2014"/>
    <s v="Standard Size Crate"/>
    <s v="Wagga Wagga"/>
    <x v="119"/>
    <d v="2012-06-23T00:00:00"/>
    <n v="21"/>
    <n v="0.1"/>
    <n v="17.670000000000002"/>
    <n v="8.99"/>
    <n v="371.07000000000005"/>
  </r>
  <r>
    <n v="7530"/>
    <n v="90572"/>
    <s v="Billy Andrews"/>
    <s v="Express Road Cargo"/>
    <x v="0"/>
    <x v="3"/>
    <s v="Not Specified"/>
    <s v="Zinfandel"/>
    <x v="0"/>
    <x v="2"/>
    <s v="Chateau de Campuget Costieres de Nimes Tradition Rose 2015"/>
    <s v="Mini Crate"/>
    <s v="Albury"/>
    <x v="119"/>
    <d v="2012-06-24T00:00:00"/>
    <n v="3"/>
    <n v="0.01"/>
    <n v="64.650000000000006"/>
    <n v="35"/>
    <n v="193.95000000000002"/>
  </r>
  <r>
    <n v="7531"/>
    <n v="91171"/>
    <s v="Joe Torres"/>
    <s v="Express Road Cargo"/>
    <x v="1"/>
    <x v="3"/>
    <s v="Medium"/>
    <s v="Reisling"/>
    <x v="0"/>
    <x v="2"/>
    <s v="Rombauer Chardonnay 2014"/>
    <s v="Standard Size Crate"/>
    <s v="Newcastle"/>
    <x v="541"/>
    <d v="2013-04-10T00:00:00"/>
    <n v="12"/>
    <n v="7.0000000000000007E-2"/>
    <n v="31.11"/>
    <n v="3.6"/>
    <n v="373.32"/>
  </r>
  <r>
    <n v="7532"/>
    <n v="91502"/>
    <s v="Michael Gomez"/>
    <s v="Express Road Cargo"/>
    <x v="1"/>
    <x v="1"/>
    <s v="Not Specified"/>
    <s v="Reisling"/>
    <x v="0"/>
    <x v="2"/>
    <s v="St. Supery Sauvignon Blanc 2015"/>
    <s v="Large Crate"/>
    <s v="Devonport"/>
    <x v="1380"/>
    <d v="2010-12-31T00:00:00"/>
    <n v="22"/>
    <n v="0.01"/>
    <n v="195.99"/>
    <n v="8.99"/>
    <n v="4311.7800000000007"/>
  </r>
  <r>
    <n v="7533"/>
    <n v="91506"/>
    <s v="Clarence Powell"/>
    <s v="Express Road Cargo"/>
    <x v="0"/>
    <x v="1"/>
    <s v="Not Specified"/>
    <s v="Zinfandel"/>
    <x v="0"/>
    <x v="2"/>
    <s v="Lucien Albrecht Cremant d'Alsace Brut"/>
    <s v="Large Crate"/>
    <s v="Hobart"/>
    <x v="1366"/>
    <d v="2014-01-02T00:00:00"/>
    <n v="5"/>
    <n v="0.06"/>
    <n v="12.95"/>
    <n v="4.9800000000000004"/>
    <n v="64.75"/>
  </r>
  <r>
    <n v="7534"/>
    <n v="91506"/>
    <s v="Clarence Powell"/>
    <s v="Air Cargo"/>
    <x v="2"/>
    <x v="1"/>
    <s v="Not Specified"/>
    <s v="Cremant"/>
    <x v="0"/>
    <x v="2"/>
    <s v="Orin Swift Cellars Fragile Rose 2014"/>
    <s v="Extra Large Crate"/>
    <s v="Burnie"/>
    <x v="1366"/>
    <d v="2014-01-02T00:00:00"/>
    <n v="1"/>
    <n v="0"/>
    <n v="122.99"/>
    <n v="70.2"/>
    <n v="122.99"/>
  </r>
  <r>
    <n v="7535"/>
    <n v="91301"/>
    <s v="Scott Campbell"/>
    <s v="Road Cargo"/>
    <x v="2"/>
    <x v="3"/>
    <s v="Medium"/>
    <s v="Sangiovese Rose"/>
    <x v="0"/>
    <x v="2"/>
    <s v="Belle Glos Oeil de Perdrix Pinot Noir Blanc 2014"/>
    <s v="Loose Wrap"/>
    <s v="Newcastle"/>
    <x v="165"/>
    <d v="2011-09-14T00:00:00"/>
    <n v="2"/>
    <n v="0.01"/>
    <n v="62.18"/>
    <n v="10.84"/>
    <n v="124.36"/>
  </r>
  <r>
    <n v="7536"/>
    <n v="85900"/>
    <s v="Jeffrey Stephens"/>
    <s v="Express Road Cargo"/>
    <x v="0"/>
    <x v="0"/>
    <s v="Not Specified"/>
    <s v="Malbec"/>
    <x v="0"/>
    <x v="2"/>
    <s v="Francis Ford Coppola Sofia Rose 2014"/>
    <s v="Large Crate"/>
    <s v="Townsville"/>
    <x v="623"/>
    <d v="2011-04-27T00:00:00"/>
    <n v="7"/>
    <n v="7.0000000000000007E-2"/>
    <n v="4.13"/>
    <n v="0.5"/>
    <n v="28.91"/>
  </r>
  <r>
    <n v="7537"/>
    <n v="85900"/>
    <s v="Edward Rice"/>
    <s v="Express Road Cargo"/>
    <x v="0"/>
    <x v="0"/>
    <s v="Not Specified"/>
    <s v="Pinot Noir"/>
    <x v="0"/>
    <x v="2"/>
    <s v="Sutter Home Pink Moscato"/>
    <s v="Large Crate"/>
    <s v="Brisbane"/>
    <x v="623"/>
    <d v="2011-04-28T00:00:00"/>
    <n v="3"/>
    <n v="0.09"/>
    <n v="4.28"/>
    <n v="6.72"/>
    <n v="12.84"/>
  </r>
  <r>
    <n v="7538"/>
    <n v="90898"/>
    <s v="Dennis Andrews"/>
    <s v="Air Cargo"/>
    <x v="2"/>
    <x v="3"/>
    <s v="Low"/>
    <s v="Champagne"/>
    <x v="0"/>
    <x v="2"/>
    <s v="Miraval Rose 2014"/>
    <s v="Extra Large Crate"/>
    <s v="Blue Mountains"/>
    <x v="837"/>
    <d v="2013-07-01T00:00:00"/>
    <n v="3"/>
    <n v="0.01"/>
    <n v="95.98"/>
    <n v="58.2"/>
    <n v="287.94"/>
  </r>
  <r>
    <n v="7539"/>
    <n v="89729"/>
    <s v="Matthew Austin"/>
    <s v="Express Road Cargo"/>
    <x v="0"/>
    <x v="0"/>
    <s v="Critical"/>
    <s v="Merlot"/>
    <x v="0"/>
    <x v="2"/>
    <s v="Lucien Albrecht Cremant d'Alsace Brut Rose"/>
    <s v="Large Crate"/>
    <s v="Mackay"/>
    <x v="506"/>
    <d v="2010-06-12T00:00:00"/>
    <n v="1"/>
    <n v="0.05"/>
    <n v="5.28"/>
    <n v="6.26"/>
    <n v="5.28"/>
  </r>
  <r>
    <n v="7540"/>
    <n v="89737"/>
    <s v="Matthew Austin"/>
    <s v="Express Road Cargo"/>
    <x v="1"/>
    <x v="0"/>
    <s v="Critical"/>
    <s v="Reisling"/>
    <x v="0"/>
    <x v="2"/>
    <s v="Dog Point Vineyard Sauvignon Blanc 2014"/>
    <s v="Large Crate"/>
    <s v="Brisbane"/>
    <x v="1004"/>
    <d v="2013-06-12T00:00:00"/>
    <n v="9"/>
    <n v="0.03"/>
    <n v="65.989999999999995"/>
    <n v="5.26"/>
    <n v="593.91"/>
  </r>
  <r>
    <n v="7541"/>
    <n v="86747"/>
    <s v="John Butler"/>
    <s v="Express Road Cargo"/>
    <x v="0"/>
    <x v="2"/>
    <s v="Not Specified"/>
    <s v="Sangiovese"/>
    <x v="0"/>
    <x v="2"/>
    <s v="Dopff &amp; Irion Cremant Rose Brut"/>
    <s v="Large Crate"/>
    <s v="Freemantle"/>
    <x v="246"/>
    <d v="2013-03-13T00:00:00"/>
    <n v="10"/>
    <n v="0.05"/>
    <n v="22.84"/>
    <n v="16.920000000000002"/>
    <n v="228.4"/>
  </r>
  <r>
    <n v="7542"/>
    <n v="91023"/>
    <s v="Douglas Kelly"/>
    <s v="Express Road Cargo"/>
    <x v="0"/>
    <x v="3"/>
    <s v="High"/>
    <s v="Malbec"/>
    <x v="0"/>
    <x v="2"/>
    <s v="Veuve Clicquot Brut Yellow Label"/>
    <s v="Large Crate"/>
    <s v="Goulburn"/>
    <x v="931"/>
    <d v="2013-07-17T00:00:00"/>
    <n v="9"/>
    <n v="0.1"/>
    <n v="24.92"/>
    <n v="12.98"/>
    <n v="224.28000000000003"/>
  </r>
  <r>
    <n v="7543"/>
    <n v="90200"/>
    <s v="Alan Murray"/>
    <s v="Express Road Cargo"/>
    <x v="0"/>
    <x v="2"/>
    <s v="Critical"/>
    <s v="Merlot"/>
    <x v="0"/>
    <x v="2"/>
    <s v="Jean-Baptiste Adam Les Natures Cremant d'Alsace Brut"/>
    <s v="Large Crate"/>
    <s v="Albany"/>
    <x v="1225"/>
    <d v="2012-12-31T00:00:00"/>
    <n v="4"/>
    <n v="7.0000000000000007E-2"/>
    <n v="6.48"/>
    <n v="6.6"/>
    <n v="25.92"/>
  </r>
  <r>
    <n v="7544"/>
    <n v="90200"/>
    <s v="Alan Murray"/>
    <s v="Express Road Cargo"/>
    <x v="0"/>
    <x v="2"/>
    <s v="Critical"/>
    <s v="Merlot"/>
    <x v="0"/>
    <x v="2"/>
    <s v="Orin Swift Cellars Fragile Rose 2014"/>
    <s v="Full Container"/>
    <s v="Rockingham"/>
    <x v="1225"/>
    <d v="2012-12-31T00:00:00"/>
    <n v="17"/>
    <n v="0.01"/>
    <n v="4.84"/>
    <n v="0.71"/>
    <n v="82.28"/>
  </r>
  <r>
    <n v="7545"/>
    <n v="90200"/>
    <s v="Alan Murray"/>
    <s v="Express Road Cargo"/>
    <x v="1"/>
    <x v="2"/>
    <s v="Critical"/>
    <s v="Reisling"/>
    <x v="0"/>
    <x v="2"/>
    <s v="Los Vascos Sauvignon Blanc 2015"/>
    <s v="Full Container"/>
    <s v="Geraldton"/>
    <x v="1225"/>
    <d v="2012-12-31T00:00:00"/>
    <n v="24"/>
    <n v="0.1"/>
    <n v="85.99"/>
    <n v="0.99"/>
    <n v="2063.7599999999998"/>
  </r>
  <r>
    <n v="7546"/>
    <n v="89437"/>
    <s v="Johnny Ortiz"/>
    <s v="Express Road Cargo"/>
    <x v="2"/>
    <x v="2"/>
    <s v="Critical"/>
    <s v="Cremant"/>
    <x v="0"/>
    <x v="2"/>
    <s v="Miraval Rose (1.5 Liter Magnum) 2014"/>
    <s v="Mini Crate"/>
    <s v="Rockingham"/>
    <x v="966"/>
    <d v="2013-06-26T00:00:00"/>
    <n v="18"/>
    <n v="0.04"/>
    <n v="36.65"/>
    <n v="22.6"/>
    <n v="659.69999999999993"/>
  </r>
  <r>
    <n v="7547"/>
    <n v="89003"/>
    <s v="Raymond Wood"/>
    <s v="Express Road Cargo"/>
    <x v="0"/>
    <x v="3"/>
    <s v="Medium"/>
    <s v="Malbec"/>
    <x v="0"/>
    <x v="2"/>
    <s v="Pierre Sparr Cremant d'Alsace Reserve Brut Rose"/>
    <s v="Large Crate"/>
    <s v="Lithgow"/>
    <x v="656"/>
    <d v="2013-09-14T00:00:00"/>
    <n v="9"/>
    <n v="0.03"/>
    <n v="7.38"/>
    <n v="11.51"/>
    <n v="66.42"/>
  </r>
  <r>
    <n v="7548"/>
    <n v="88998"/>
    <s v="Raymond Wood"/>
    <s v="Express Road Cargo"/>
    <x v="0"/>
    <x v="3"/>
    <s v="Medium"/>
    <s v="Sangiovese"/>
    <x v="0"/>
    <x v="2"/>
    <s v="Chateau d'Esclans Whispering Angel Rose 2014"/>
    <s v="Large Crate"/>
    <s v="Campbeltown"/>
    <x v="762"/>
    <d v="2010-09-14T00:00:00"/>
    <n v="16"/>
    <n v="0.05"/>
    <n v="6.48"/>
    <n v="7.91"/>
    <n v="103.68"/>
  </r>
  <r>
    <n v="7549"/>
    <n v="88998"/>
    <s v="Raymond Wood"/>
    <s v="Express Road Cargo"/>
    <x v="0"/>
    <x v="3"/>
    <s v="Medium"/>
    <s v="Cabernet Sauvignon"/>
    <x v="0"/>
    <x v="2"/>
    <s v="Simonnet-Febvre Cremant de Bourgogne Blanc"/>
    <s v="Large Crate"/>
    <s v="Wagga Wagga"/>
    <x v="762"/>
    <d v="2010-09-14T00:00:00"/>
    <n v="8"/>
    <n v="0.03"/>
    <n v="111.03"/>
    <n v="8.64"/>
    <n v="888.24"/>
  </r>
  <r>
    <n v="7550"/>
    <n v="85970"/>
    <s v="Sean Meyer"/>
    <s v="Express Road Cargo"/>
    <x v="0"/>
    <x v="1"/>
    <s v="High"/>
    <s v="Sangiovese"/>
    <x v="0"/>
    <x v="2"/>
    <s v="Dopff &amp; Irion Cremant Rose Brut"/>
    <s v="Full Container"/>
    <s v="Devonport"/>
    <x v="1056"/>
    <d v="2011-09-22T00:00:00"/>
    <n v="6"/>
    <n v="0.03"/>
    <n v="5.84"/>
    <n v="1.2"/>
    <n v="35.04"/>
  </r>
  <r>
    <n v="7551"/>
    <n v="85977"/>
    <s v="Sean Meyer"/>
    <s v="Express Road Cargo"/>
    <x v="0"/>
    <x v="1"/>
    <s v="High"/>
    <s v="Shiraz"/>
    <x v="0"/>
    <x v="2"/>
    <s v="Pierre Sparr Cremant d'Alsace Reserve Brut Rose"/>
    <s v="Large Crate"/>
    <s v="Hobart"/>
    <x v="1109"/>
    <d v="2013-09-21T00:00:00"/>
    <n v="4"/>
    <n v="0.04"/>
    <n v="16.91"/>
    <n v="6.25"/>
    <n v="67.64"/>
  </r>
  <r>
    <n v="7552"/>
    <n v="86617"/>
    <s v="Ralph Meyer"/>
    <s v="Express Road Cargo"/>
    <x v="0"/>
    <x v="0"/>
    <s v="Not Specified"/>
    <s v="Cabernet Sauvignon"/>
    <x v="0"/>
    <x v="2"/>
    <s v="Dom Perignon 2006"/>
    <s v="Standard Size Crate"/>
    <s v="Darwin"/>
    <x v="1381"/>
    <d v="2013-07-05T00:00:00"/>
    <n v="16"/>
    <n v="0.02"/>
    <n v="6.84"/>
    <n v="8.3699999999999992"/>
    <n v="109.44"/>
  </r>
  <r>
    <n v="7553"/>
    <n v="86617"/>
    <s v="Samuel Burns"/>
    <s v="Express Road Cargo"/>
    <x v="0"/>
    <x v="0"/>
    <s v="Not Specified"/>
    <s v="Shiraz"/>
    <x v="0"/>
    <x v="2"/>
    <s v="Lucien Albrecht Cremant d'Alsace Brut"/>
    <s v="Large Crate"/>
    <s v="Darwin"/>
    <x v="1381"/>
    <d v="2013-07-07T00:00:00"/>
    <n v="4"/>
    <n v="0.02"/>
    <n v="4.55"/>
    <n v="1.49"/>
    <n v="18.2"/>
  </r>
  <r>
    <n v="7554"/>
    <n v="91054"/>
    <s v="Sarah Howard"/>
    <s v="Express Road Cargo"/>
    <x v="0"/>
    <x v="1"/>
    <s v="Medium"/>
    <s v="Pinot Noir"/>
    <x v="0"/>
    <x v="2"/>
    <s v="Dopff &amp; Irion Cremant Rose Brut"/>
    <s v="Large Crate"/>
    <s v="Victor Harbor"/>
    <x v="934"/>
    <d v="2010-10-13T00:00:00"/>
    <n v="1"/>
    <n v="0.01"/>
    <n v="7.28"/>
    <n v="11.15"/>
    <n v="7.28"/>
  </r>
  <r>
    <n v="7555"/>
    <n v="86444"/>
    <s v="Deborah Reid"/>
    <s v="Express Road Cargo"/>
    <x v="0"/>
    <x v="1"/>
    <s v="Medium"/>
    <s v="Shiraz"/>
    <x v="0"/>
    <x v="2"/>
    <s v="Louis Roederer Cristal Brut with Gift Box 2007"/>
    <s v="Large Crate"/>
    <s v="Burnie"/>
    <x v="109"/>
    <d v="2013-03-31T00:00:00"/>
    <n v="7"/>
    <n v="0.1"/>
    <n v="6.48"/>
    <n v="9.17"/>
    <n v="45.36"/>
  </r>
  <r>
    <n v="7556"/>
    <n v="86444"/>
    <s v="Deborah Reid"/>
    <s v="Express Road Cargo"/>
    <x v="0"/>
    <x v="1"/>
    <s v="Medium"/>
    <s v="Merlot"/>
    <x v="0"/>
    <x v="2"/>
    <s v="Chateau D'Aqueria Tavel Rose 2013"/>
    <s v="Standard Size Crate"/>
    <s v="Hobart"/>
    <x v="109"/>
    <d v="2013-03-31T00:00:00"/>
    <n v="8"/>
    <n v="7.0000000000000007E-2"/>
    <n v="22.99"/>
    <n v="8.99"/>
    <n v="183.92"/>
  </r>
  <r>
    <n v="7557"/>
    <n v="88783"/>
    <s v="Ronald Dean"/>
    <s v="Express Road Cargo"/>
    <x v="0"/>
    <x v="1"/>
    <s v="Medium"/>
    <s v="Malbec"/>
    <x v="0"/>
    <x v="2"/>
    <s v="Domaine Lafage Miraflors Rose 2013"/>
    <s v="Large Crate"/>
    <s v="Mount Barker"/>
    <x v="1334"/>
    <d v="2010-11-12T00:00:00"/>
    <n v="33"/>
    <n v="0.04"/>
    <n v="95.43"/>
    <n v="19.989999999999998"/>
    <n v="3149.19"/>
  </r>
  <r>
    <n v="7558"/>
    <n v="90311"/>
    <s v="Nicholas Gonzales"/>
    <s v="Express Road Cargo"/>
    <x v="1"/>
    <x v="1"/>
    <s v="Not Specified"/>
    <s v="Pinot Gris"/>
    <x v="0"/>
    <x v="2"/>
    <s v="Lincourt Courtney's Chardonnay 2012"/>
    <s v="Standard Size Crate"/>
    <s v="Adelaide"/>
    <x v="1017"/>
    <d v="2011-12-14T00:00:00"/>
    <n v="11"/>
    <n v="0.09"/>
    <n v="8.33"/>
    <n v="1.99"/>
    <n v="91.63"/>
  </r>
  <r>
    <n v="7559"/>
    <n v="86089"/>
    <s v="George Coleman"/>
    <s v="Road Cargo"/>
    <x v="1"/>
    <x v="3"/>
    <s v="Not Specified"/>
    <s v="Sauvignon Blanc"/>
    <x v="0"/>
    <x v="2"/>
    <s v="Villa Maria Private Bin Sauvignon Blanc 2015"/>
    <s v="Large Crate"/>
    <s v="Campbeltown"/>
    <x v="179"/>
    <d v="2013-01-30T00:00:00"/>
    <n v="13"/>
    <n v="0.02"/>
    <n v="34.979999999999997"/>
    <n v="7.53"/>
    <n v="454.73999999999995"/>
  </r>
  <r>
    <n v="7560"/>
    <n v="86089"/>
    <s v="George Coleman"/>
    <s v="Express Road Cargo"/>
    <x v="1"/>
    <x v="3"/>
    <s v="Not Specified"/>
    <s v="Chardonnay"/>
    <x v="0"/>
    <x v="2"/>
    <s v="The White Knight Sauvignon Blanc 2014"/>
    <s v="Standard Size Crate"/>
    <s v="Queanbeyan"/>
    <x v="179"/>
    <d v="2013-01-29T00:00:00"/>
    <n v="12"/>
    <n v="0.01"/>
    <n v="4.8899999999999997"/>
    <n v="4.93"/>
    <n v="58.679999999999993"/>
  </r>
  <r>
    <n v="7561"/>
    <n v="91557"/>
    <s v="Jeffrey Graham"/>
    <s v="Express Road Cargo"/>
    <x v="1"/>
    <x v="3"/>
    <s v="Low"/>
    <s v="Pinot Gris"/>
    <x v="0"/>
    <x v="2"/>
    <s v="Rombauer Chardonnay 2014"/>
    <s v="Large Crate"/>
    <s v="Dubbo"/>
    <x v="1130"/>
    <d v="2013-05-22T00:00:00"/>
    <n v="7"/>
    <n v="0.03"/>
    <n v="256.99"/>
    <n v="11.25"/>
    <n v="1798.93"/>
  </r>
  <r>
    <n v="7562"/>
    <n v="89539"/>
    <s v="Rebecca Myers"/>
    <s v="Express Road Cargo"/>
    <x v="2"/>
    <x v="3"/>
    <s v="High"/>
    <s v="Grenache Rose"/>
    <x v="0"/>
    <x v="2"/>
    <s v="Miraval Rose 2014"/>
    <s v="Full Container"/>
    <s v="Orange"/>
    <x v="897"/>
    <d v="2011-03-06T00:00:00"/>
    <n v="8"/>
    <n v="0.04"/>
    <n v="1.68"/>
    <n v="0.7"/>
    <n v="13.44"/>
  </r>
  <r>
    <n v="7563"/>
    <n v="86603"/>
    <s v="Sean Shaw"/>
    <s v="Express Road Cargo"/>
    <x v="0"/>
    <x v="2"/>
    <s v="Critical"/>
    <s v="Pinot Noir"/>
    <x v="0"/>
    <x v="2"/>
    <s v="Orin Swift Cellars Fragile Rose 2014"/>
    <s v="Full Container"/>
    <s v="Bunbury"/>
    <x v="1158"/>
    <d v="2011-07-05T00:00:00"/>
    <n v="1"/>
    <n v="7.0000000000000007E-2"/>
    <n v="21.98"/>
    <n v="8.32"/>
    <n v="21.98"/>
  </r>
  <r>
    <n v="7564"/>
    <n v="91000"/>
    <s v="Wayne Mitchell"/>
    <s v="Road Cargo"/>
    <x v="0"/>
    <x v="3"/>
    <s v="Critical"/>
    <s v="Malbec"/>
    <x v="0"/>
    <x v="2"/>
    <s v="Lucien Albrecht Cremant d'Alsace Brut"/>
    <s v="Large Crate"/>
    <s v="Albury"/>
    <x v="1382"/>
    <d v="2010-10-08T00:00:00"/>
    <n v="14"/>
    <n v="7.0000000000000007E-2"/>
    <n v="5.18"/>
    <n v="5.74"/>
    <n v="72.52"/>
  </r>
  <r>
    <n v="7565"/>
    <n v="88020"/>
    <s v="Christopher Bryant"/>
    <s v="Express Road Cargo"/>
    <x v="0"/>
    <x v="3"/>
    <s v="Medium"/>
    <s v="Pinot Noir"/>
    <x v="0"/>
    <x v="2"/>
    <s v="Orin Swift Cellars Fragile Rose 2014"/>
    <s v="Large Crate"/>
    <s v="Campbeltown"/>
    <x v="196"/>
    <d v="2013-01-19T00:00:00"/>
    <n v="5"/>
    <n v="0.1"/>
    <n v="7.64"/>
    <n v="1.39"/>
    <n v="38.199999999999996"/>
  </r>
  <r>
    <n v="7566"/>
    <n v="88020"/>
    <s v="Christopher Bryant"/>
    <s v="Express Road Cargo"/>
    <x v="1"/>
    <x v="3"/>
    <s v="Medium"/>
    <s v="Reisling"/>
    <x v="0"/>
    <x v="2"/>
    <s v="Dog Point Vineyard Sauvignon Blanc 2014"/>
    <s v="Large Crate"/>
    <s v="Bathurst"/>
    <x v="196"/>
    <d v="2013-01-19T00:00:00"/>
    <n v="1"/>
    <n v="0"/>
    <n v="125.99"/>
    <n v="2.5"/>
    <n v="125.99"/>
  </r>
  <r>
    <n v="7567"/>
    <n v="88020"/>
    <s v="Henry Ray"/>
    <s v="Express Road Cargo"/>
    <x v="0"/>
    <x v="0"/>
    <s v="Medium"/>
    <s v="Pinot Noir"/>
    <x v="0"/>
    <x v="2"/>
    <s v="Chateau d'Esclans Garrus Rose 2013"/>
    <s v="Full Container"/>
    <s v="Palmerston"/>
    <x v="196"/>
    <d v="2013-01-18T00:00:00"/>
    <n v="7"/>
    <n v="0.1"/>
    <n v="11.55"/>
    <n v="2.36"/>
    <n v="80.850000000000009"/>
  </r>
  <r>
    <n v="7568"/>
    <n v="90721"/>
    <s v="Harold Burke"/>
    <s v="Express Road Cargo"/>
    <x v="2"/>
    <x v="1"/>
    <s v="Low"/>
    <s v="Cremant"/>
    <x v="0"/>
    <x v="2"/>
    <s v="Orin Swift Cellars Fragile Rose 2014"/>
    <s v="Standard Size Crate"/>
    <s v="Canberra"/>
    <x v="1118"/>
    <d v="2012-06-11T00:00:00"/>
    <n v="11"/>
    <n v="0.05"/>
    <n v="22.72"/>
    <n v="8.99"/>
    <n v="249.92"/>
  </r>
  <r>
    <n v="7569"/>
    <n v="90721"/>
    <s v="Harold Burke"/>
    <s v="Express Road Cargo"/>
    <x v="0"/>
    <x v="1"/>
    <s v="Low"/>
    <s v="Sangiovese"/>
    <x v="0"/>
    <x v="2"/>
    <s v="Lucien Albrecht Cremant d'Alsace Brut"/>
    <s v="Full Container"/>
    <s v="Canberra"/>
    <x v="1118"/>
    <d v="2012-06-11T00:00:00"/>
    <n v="20"/>
    <n v="0.02"/>
    <n v="1.81"/>
    <n v="1.56"/>
    <n v="36.200000000000003"/>
  </r>
  <r>
    <n v="7570"/>
    <n v="90721"/>
    <s v="Peter Fox"/>
    <s v="Express Road Cargo"/>
    <x v="2"/>
    <x v="1"/>
    <s v="Low"/>
    <s v="Sangiovese Rose"/>
    <x v="0"/>
    <x v="2"/>
    <s v="Bertani Bertarose 2014"/>
    <s v="Large Crate"/>
    <s v="Canberra"/>
    <x v="1118"/>
    <d v="2012-06-12T00:00:00"/>
    <n v="13"/>
    <n v="0.05"/>
    <n v="63.94"/>
    <n v="14.48"/>
    <n v="831.22"/>
  </r>
  <r>
    <n v="7571"/>
    <n v="89110"/>
    <s v="Philip Ellis"/>
    <s v="Express Road Cargo"/>
    <x v="2"/>
    <x v="2"/>
    <s v="Low"/>
    <s v="Champagne"/>
    <x v="0"/>
    <x v="2"/>
    <s v="Chateau D'Aqueria Tavel Rose 2013"/>
    <s v="Large Crate"/>
    <s v="Bunbury"/>
    <x v="1110"/>
    <d v="2013-06-30T00:00:00"/>
    <n v="2"/>
    <n v="0"/>
    <n v="54.74"/>
    <n v="14.83"/>
    <n v="109.48"/>
  </r>
  <r>
    <n v="7572"/>
    <n v="87921"/>
    <s v="Jack Hanson"/>
    <s v="Express Road Cargo"/>
    <x v="0"/>
    <x v="1"/>
    <s v="High"/>
    <s v="Shiraz"/>
    <x v="0"/>
    <x v="2"/>
    <s v="La Playa Estate Cabernet Sauvignon Rose 2015"/>
    <s v="Full Container"/>
    <s v="Burnie"/>
    <x v="1193"/>
    <d v="2012-10-05T00:00:00"/>
    <n v="20"/>
    <n v="0"/>
    <n v="2.78"/>
    <n v="0.97"/>
    <n v="55.599999999999994"/>
  </r>
  <r>
    <n v="7573"/>
    <n v="87921"/>
    <s v="Steven Sanders"/>
    <s v="Express Road Cargo"/>
    <x v="0"/>
    <x v="3"/>
    <s v="High"/>
    <s v="Merlot"/>
    <x v="0"/>
    <x v="2"/>
    <s v="Dom Perignon 2006"/>
    <s v="Large Crate"/>
    <s v="Goulburn"/>
    <x v="1193"/>
    <d v="2012-10-05T00:00:00"/>
    <n v="20"/>
    <n v="0.03"/>
    <n v="2.61"/>
    <n v="0.5"/>
    <n v="52.199999999999996"/>
  </r>
  <r>
    <n v="7574"/>
    <n v="87921"/>
    <s v="Steven Sanders"/>
    <s v="Express Road Cargo"/>
    <x v="2"/>
    <x v="3"/>
    <s v="High"/>
    <s v="Sangiovese Rose"/>
    <x v="0"/>
    <x v="2"/>
    <s v="Sutter Home White Zinfandel"/>
    <s v="Large Crate"/>
    <s v="Cessnock"/>
    <x v="1193"/>
    <d v="2012-10-05T00:00:00"/>
    <n v="20"/>
    <n v="0.03"/>
    <n v="51.75"/>
    <n v="19.989999999999998"/>
    <n v="1035"/>
  </r>
  <r>
    <n v="7575"/>
    <n v="90130"/>
    <s v="Henry Collins"/>
    <s v="Express Road Cargo"/>
    <x v="1"/>
    <x v="3"/>
    <s v="Low"/>
    <s v="Chardonnay"/>
    <x v="0"/>
    <x v="2"/>
    <s v="Hewitson LuLu Sauvignon Blanc 2014"/>
    <s v="Large Crate"/>
    <s v="Wagga Wagga"/>
    <x v="1367"/>
    <d v="2013-06-20T00:00:00"/>
    <n v="12"/>
    <n v="7.0000000000000007E-2"/>
    <n v="152.47999999999999"/>
    <n v="6.5"/>
    <n v="1829.7599999999998"/>
  </r>
  <r>
    <n v="7576"/>
    <n v="90722"/>
    <s v="Peter Fox"/>
    <s v="Express Road Cargo"/>
    <x v="0"/>
    <x v="1"/>
    <s v="Low"/>
    <s v="Shiraz"/>
    <x v="0"/>
    <x v="2"/>
    <s v="Orin Swift Cellars Fragile Rose 2014"/>
    <s v="Large Crate"/>
    <s v="Canberra"/>
    <x v="209"/>
    <d v="2013-05-24T00:00:00"/>
    <n v="3"/>
    <n v="0.1"/>
    <n v="6.54"/>
    <n v="5.27"/>
    <n v="19.62"/>
  </r>
  <r>
    <n v="7577"/>
    <n v="88269"/>
    <s v="Phillip Gray"/>
    <s v="Express Road Cargo"/>
    <x v="1"/>
    <x v="3"/>
    <s v="High"/>
    <s v="Sauvignon Blanc"/>
    <x v="0"/>
    <x v="2"/>
    <s v="Robert Oatley Sauvignon Blanc 2013"/>
    <s v="Standard Size Crate"/>
    <s v="Queanbeyan"/>
    <x v="516"/>
    <d v="2011-03-08T00:00:00"/>
    <n v="9"/>
    <n v="0.03"/>
    <n v="8.4600000000000009"/>
    <n v="3.62"/>
    <n v="76.140000000000015"/>
  </r>
  <r>
    <n v="7578"/>
    <n v="90100"/>
    <s v="Carlos Fernandez"/>
    <s v="Express Road Cargo"/>
    <x v="1"/>
    <x v="3"/>
    <s v="Critical"/>
    <s v="Sauvignon Blanc"/>
    <x v="0"/>
    <x v="2"/>
    <s v="Robert Oatley Signature Chardonnay 2013"/>
    <s v="Large Crate"/>
    <s v="Wagga Wagga"/>
    <x v="163"/>
    <d v="2012-11-18T00:00:00"/>
    <n v="22"/>
    <n v="0.09"/>
    <n v="115.99"/>
    <n v="5.92"/>
    <n v="2551.7799999999997"/>
  </r>
  <r>
    <n v="7579"/>
    <n v="88519"/>
    <s v="Nancy Lane"/>
    <s v="Express Road Cargo"/>
    <x v="0"/>
    <x v="3"/>
    <s v="Medium"/>
    <s v="Sangiovese"/>
    <x v="0"/>
    <x v="2"/>
    <s v="Locations by Dave Phinney F Rose"/>
    <s v="Large Crate"/>
    <s v="Tamworth"/>
    <x v="19"/>
    <d v="2013-05-09T00:00:00"/>
    <n v="3"/>
    <n v="0.06"/>
    <n v="4.82"/>
    <n v="1.49"/>
    <n v="14.46"/>
  </r>
  <r>
    <n v="7580"/>
    <n v="88519"/>
    <s v="Nancy Lane"/>
    <s v="Express Road Cargo"/>
    <x v="1"/>
    <x v="3"/>
    <s v="Medium"/>
    <s v="Sauvignon Blanc"/>
    <x v="0"/>
    <x v="2"/>
    <s v="Villa Maria Private Bin Sauvignon Blanc 2015"/>
    <s v="Large Crate"/>
    <s v="Bathurst"/>
    <x v="19"/>
    <d v="2013-05-09T00:00:00"/>
    <n v="6"/>
    <n v="0.02"/>
    <n v="175.99"/>
    <n v="8.99"/>
    <n v="1055.94"/>
  </r>
  <r>
    <n v="7581"/>
    <n v="88719"/>
    <s v="Alan Stewart"/>
    <s v="Air Cargo"/>
    <x v="1"/>
    <x v="3"/>
    <s v="Low"/>
    <s v="Pinot Gris"/>
    <x v="0"/>
    <x v="2"/>
    <s v="Lincourt Courtney's Chardonnay 2012"/>
    <s v="Extra Large Crate"/>
    <s v="Orange"/>
    <x v="931"/>
    <d v="2013-07-18T00:00:00"/>
    <n v="11"/>
    <n v="0.09"/>
    <n v="306.14"/>
    <n v="26.53"/>
    <n v="3367.54"/>
  </r>
  <r>
    <n v="7582"/>
    <n v="88719"/>
    <s v="Alan Stewart"/>
    <s v="Express Road Cargo"/>
    <x v="0"/>
    <x v="3"/>
    <s v="Low"/>
    <s v="Shiraz"/>
    <x v="0"/>
    <x v="2"/>
    <s v="Laurent-Perrier Brut Millesime 2006"/>
    <s v="Large Crate"/>
    <s v="Albury"/>
    <x v="931"/>
    <d v="2013-07-25T00:00:00"/>
    <n v="9"/>
    <n v="0.05"/>
    <n v="4.9800000000000004"/>
    <n v="5.49"/>
    <n v="44.820000000000007"/>
  </r>
  <r>
    <n v="7583"/>
    <n v="86376"/>
    <s v="Gerald Olson"/>
    <s v="Express Road Cargo"/>
    <x v="0"/>
    <x v="2"/>
    <s v="Critical"/>
    <s v="Pinot Noir"/>
    <x v="0"/>
    <x v="2"/>
    <s v="Sutter Home White Zinfandel"/>
    <s v="Large Crate"/>
    <s v="Rockingham"/>
    <x v="970"/>
    <d v="2012-01-17T00:00:00"/>
    <n v="10"/>
    <n v="0.01"/>
    <n v="6.3"/>
    <n v="0.5"/>
    <n v="63"/>
  </r>
  <r>
    <n v="7584"/>
    <n v="88819"/>
    <s v="Eugene Martin"/>
    <s v="Express Road Cargo"/>
    <x v="0"/>
    <x v="3"/>
    <s v="Medium"/>
    <s v="Sangiovese"/>
    <x v="0"/>
    <x v="2"/>
    <s v="Locations by Dave Phinney F Rose"/>
    <s v="Large Crate"/>
    <s v="Albury"/>
    <x v="439"/>
    <d v="2010-02-07T00:00:00"/>
    <n v="12"/>
    <n v="7.0000000000000007E-2"/>
    <n v="30.56"/>
    <n v="2.99"/>
    <n v="366.71999999999997"/>
  </r>
  <r>
    <n v="7585"/>
    <n v="88675"/>
    <s v="Aaron Morgan"/>
    <s v="Road Cargo"/>
    <x v="1"/>
    <x v="1"/>
    <s v="Critical"/>
    <s v="Reisling"/>
    <x v="0"/>
    <x v="2"/>
    <s v="Dog Point Vineyard Sauvignon Blanc 2014"/>
    <s v="Large Crate"/>
    <s v="Port Adelaide"/>
    <x v="1213"/>
    <d v="2013-06-06T00:00:00"/>
    <n v="12"/>
    <n v="0.09"/>
    <n v="49.99"/>
    <n v="19.989999999999998"/>
    <n v="599.88"/>
  </r>
  <r>
    <n v="7586"/>
    <n v="88821"/>
    <s v="Eugene Martin"/>
    <s v="Air Cargo"/>
    <x v="2"/>
    <x v="3"/>
    <s v="Critical"/>
    <s v="Sangiovese Rose"/>
    <x v="0"/>
    <x v="2"/>
    <s v="Chateau d'Esclans Garrus Rose 2013"/>
    <s v="Extra Large Crate"/>
    <s v="Campbeltown"/>
    <x v="1193"/>
    <d v="2012-10-03T00:00:00"/>
    <n v="5"/>
    <n v="0.06"/>
    <n v="130.97999999999999"/>
    <n v="30"/>
    <n v="654.9"/>
  </r>
  <r>
    <n v="7587"/>
    <n v="87720"/>
    <s v="Wayne Schmidt"/>
    <s v="Express Road Cargo"/>
    <x v="0"/>
    <x v="2"/>
    <s v="High"/>
    <s v="Sangiovese"/>
    <x v="0"/>
    <x v="2"/>
    <s v="Jean-Baptiste Adam Les Natures Cremant d'Alsace Brut"/>
    <s v="Large Crate"/>
    <s v="Geraldton"/>
    <x v="1125"/>
    <d v="2010-02-21T00:00:00"/>
    <n v="8"/>
    <n v="0.05"/>
    <n v="11.29"/>
    <n v="5.03"/>
    <n v="90.32"/>
  </r>
  <r>
    <n v="7588"/>
    <n v="90565"/>
    <s v="Charles Clark"/>
    <s v="Road Cargo"/>
    <x v="0"/>
    <x v="1"/>
    <s v="Low"/>
    <s v="Malbec"/>
    <x v="0"/>
    <x v="2"/>
    <s v="Domaine Lafage Miraflors Rose 2013"/>
    <s v="Standard Size Crate"/>
    <s v="Canberra"/>
    <x v="872"/>
    <d v="2013-05-17T00:00:00"/>
    <n v="11"/>
    <n v="0.08"/>
    <n v="16.989999999999998"/>
    <n v="8.99"/>
    <n v="186.89"/>
  </r>
  <r>
    <n v="7589"/>
    <n v="89576"/>
    <s v="George Peters"/>
    <s v="Air Cargo"/>
    <x v="2"/>
    <x v="1"/>
    <s v="Critical"/>
    <s v="Sangiovese Rose"/>
    <x v="0"/>
    <x v="2"/>
    <s v="Belle Glos Oeil de Perdrix Pinot Noir Blanc 2014"/>
    <s v="Extra Large Crate"/>
    <s v="Launceston"/>
    <x v="872"/>
    <d v="2013-05-15T00:00:00"/>
    <n v="11"/>
    <n v="0.08"/>
    <n v="25.98"/>
    <n v="14.36"/>
    <n v="285.78000000000003"/>
  </r>
  <r>
    <n v="7590"/>
    <n v="91046"/>
    <s v="Ralph Jones"/>
    <s v="Air Cargo"/>
    <x v="2"/>
    <x v="0"/>
    <s v="Not Specified"/>
    <s v="Champagne"/>
    <x v="0"/>
    <x v="2"/>
    <s v="Miraval Rose (1.5 Liter Magnum) 2014"/>
    <s v="Small Crate"/>
    <s v="Darwin"/>
    <x v="851"/>
    <d v="2012-02-14T00:00:00"/>
    <n v="5"/>
    <n v="0.06"/>
    <n v="286.85000000000002"/>
    <n v="61.76"/>
    <n v="1434.25"/>
  </r>
  <r>
    <n v="7591"/>
    <n v="91318"/>
    <s v="Chris Edwards"/>
    <s v="Express Road Cargo"/>
    <x v="0"/>
    <x v="3"/>
    <s v="High"/>
    <s v="Shiraz"/>
    <x v="0"/>
    <x v="2"/>
    <s v="Chateau de Campuget Costieres de Nimes Tradition Rose 2015"/>
    <s v="Large Crate"/>
    <s v="Cessnock"/>
    <x v="296"/>
    <d v="2011-08-17T00:00:00"/>
    <n v="17"/>
    <n v="0.01"/>
    <n v="12.53"/>
    <n v="7.17"/>
    <n v="213.01"/>
  </r>
  <r>
    <n v="7592"/>
    <n v="89266"/>
    <s v="Dennis Hansen"/>
    <s v="Express Road Cargo"/>
    <x v="0"/>
    <x v="3"/>
    <s v="Not Specified"/>
    <s v="Merlot"/>
    <x v="0"/>
    <x v="2"/>
    <s v="Chateau de Campuget Costieres de Nimes Tradition Rose 2015"/>
    <s v="Full Container"/>
    <s v="Lithgow"/>
    <x v="886"/>
    <d v="2013-04-03T00:00:00"/>
    <n v="9"/>
    <n v="0.08"/>
    <n v="4.63"/>
    <n v="1.93"/>
    <n v="41.67"/>
  </r>
  <r>
    <n v="7593"/>
    <n v="90093"/>
    <s v="Ronald Lane"/>
    <s v="Express Road Cargo"/>
    <x v="1"/>
    <x v="0"/>
    <s v="Critical"/>
    <s v="Chardonnay"/>
    <x v="0"/>
    <x v="2"/>
    <s v="Grgich Hills Chardonnay 2012"/>
    <s v="Standard Size Crate"/>
    <s v="Palmerston"/>
    <x v="542"/>
    <d v="2013-03-03T00:00:00"/>
    <n v="11"/>
    <n v="0.03"/>
    <n v="35.99"/>
    <n v="3.3"/>
    <n v="395.89000000000004"/>
  </r>
  <r>
    <n v="7594"/>
    <n v="88274"/>
    <s v="Phillip Gray"/>
    <s v="Air Cargo"/>
    <x v="2"/>
    <x v="3"/>
    <s v="Medium"/>
    <s v="Grenache Rose"/>
    <x v="0"/>
    <x v="2"/>
    <s v="Bertani Bertarose 2014"/>
    <s v="Small Crate"/>
    <s v="Tamworth"/>
    <x v="632"/>
    <d v="2012-10-19T00:00:00"/>
    <n v="21"/>
    <n v="0.05"/>
    <n v="100.98"/>
    <n v="35.840000000000003"/>
    <n v="2120.58"/>
  </r>
  <r>
    <n v="7595"/>
    <n v="89698"/>
    <s v="Kenneth Peters"/>
    <s v="Express Road Cargo"/>
    <x v="0"/>
    <x v="3"/>
    <s v="Medium"/>
    <s v="Pinot Noir"/>
    <x v="0"/>
    <x v="2"/>
    <s v="JCB N¬∞21 Brut Cremant de Bourgogne"/>
    <s v="Large Crate"/>
    <s v="Penrith"/>
    <x v="764"/>
    <d v="2011-04-19T00:00:00"/>
    <n v="5"/>
    <n v="0.06"/>
    <n v="4.91"/>
    <n v="0.5"/>
    <n v="24.55"/>
  </r>
  <r>
    <n v="7596"/>
    <n v="89698"/>
    <s v="Kenneth Peters"/>
    <s v="Express Road Cargo"/>
    <x v="0"/>
    <x v="3"/>
    <s v="Medium"/>
    <s v="Shiraz"/>
    <x v="0"/>
    <x v="2"/>
    <s v="Barnard Griffin Rose of Sangiovese 2014"/>
    <s v="Full Container"/>
    <s v="Cessnock"/>
    <x v="764"/>
    <d v="2011-04-20T00:00:00"/>
    <n v="11"/>
    <n v="0.01"/>
    <n v="6.04"/>
    <n v="2.14"/>
    <n v="66.44"/>
  </r>
  <r>
    <n v="7597"/>
    <n v="89698"/>
    <s v="Kenneth Peters"/>
    <s v="Express Road Cargo"/>
    <x v="0"/>
    <x v="3"/>
    <s v="Medium"/>
    <s v="Zinfandel"/>
    <x v="0"/>
    <x v="2"/>
    <s v="Dom Perignon 2006"/>
    <s v="Large Crate"/>
    <s v="Newcastle"/>
    <x v="764"/>
    <d v="2011-04-20T00:00:00"/>
    <n v="5"/>
    <n v="7.0000000000000007E-2"/>
    <n v="4.9800000000000004"/>
    <n v="5.0199999999999996"/>
    <n v="24.900000000000002"/>
  </r>
  <r>
    <n v="7598"/>
    <n v="86778"/>
    <s v="Louis Nelson"/>
    <s v="Air Cargo"/>
    <x v="2"/>
    <x v="0"/>
    <s v="Critical"/>
    <s v="Sangiovese Rose"/>
    <x v="0"/>
    <x v="2"/>
    <s v="Miraval Rose 2014"/>
    <s v="Small Crate"/>
    <s v="Gladstone"/>
    <x v="1303"/>
    <d v="2012-12-18T00:00:00"/>
    <n v="17"/>
    <n v="7.0000000000000007E-2"/>
    <n v="31.76"/>
    <n v="45.51"/>
    <n v="539.92000000000007"/>
  </r>
  <r>
    <n v="7599"/>
    <n v="89727"/>
    <s v="Jeffrey Jacobs"/>
    <s v="Express Road Cargo"/>
    <x v="0"/>
    <x v="1"/>
    <s v="Medium"/>
    <s v="Pinot Noir"/>
    <x v="0"/>
    <x v="2"/>
    <s v="Laurent-Perrier Brut Millesime 2006"/>
    <s v="Large Crate"/>
    <s v="Canberra"/>
    <x v="1159"/>
    <d v="2012-10-27T00:00:00"/>
    <n v="18"/>
    <n v="0.05"/>
    <n v="59.98"/>
    <n v="3.99"/>
    <n v="1079.6399999999999"/>
  </r>
  <r>
    <n v="7600"/>
    <n v="89727"/>
    <s v="Mildred Elliott"/>
    <s v="Express Road Cargo"/>
    <x v="1"/>
    <x v="1"/>
    <s v="Medium"/>
    <s v="Pinot Gris"/>
    <x v="0"/>
    <x v="2"/>
    <s v="Robert Oatley Signature Chardonnay 2013"/>
    <s v="Large Crate"/>
    <s v="Geelong"/>
    <x v="1159"/>
    <d v="2012-10-27T00:00:00"/>
    <n v="20"/>
    <n v="0.1"/>
    <n v="205.99"/>
    <n v="5.99"/>
    <n v="4119.8"/>
  </r>
  <r>
    <n v="7601"/>
    <n v="86001"/>
    <s v="Antonio Robinson"/>
    <s v="Express Road Cargo"/>
    <x v="2"/>
    <x v="1"/>
    <s v="Not Specified"/>
    <s v="Cremant"/>
    <x v="0"/>
    <x v="2"/>
    <s v="Miraval Rose (1.5 Liter Magnum) 2014"/>
    <s v="Standard Size Crate"/>
    <s v="Mount Gambier"/>
    <x v="1071"/>
    <d v="2013-10-16T00:00:00"/>
    <n v="10"/>
    <n v="7.0000000000000007E-2"/>
    <n v="18.649999999999999"/>
    <n v="3.77"/>
    <n v="186.5"/>
  </r>
  <r>
    <n v="7602"/>
    <n v="85991"/>
    <s v="Joseph Ford"/>
    <s v="Express Road Cargo"/>
    <x v="1"/>
    <x v="1"/>
    <s v="Not Specified"/>
    <s v="Chardonnay"/>
    <x v="0"/>
    <x v="2"/>
    <s v="St. Supery Sauvignon Blanc 2015"/>
    <s v="Loose Wrap"/>
    <s v="Adelaide"/>
    <x v="89"/>
    <d v="2010-10-17T00:00:00"/>
    <n v="3"/>
    <n v="0.06"/>
    <n v="17.98"/>
    <n v="8.51"/>
    <n v="53.94"/>
  </r>
  <r>
    <n v="7603"/>
    <n v="85991"/>
    <s v="Joseph Ford"/>
    <s v="Road Cargo"/>
    <x v="0"/>
    <x v="1"/>
    <s v="Not Specified"/>
    <s v="Merlot"/>
    <x v="0"/>
    <x v="2"/>
    <s v="Laurent-Perrier Brut Rose"/>
    <s v="Large Crate"/>
    <s v="Mount Barker"/>
    <x v="89"/>
    <d v="2010-10-18T00:00:00"/>
    <n v="12"/>
    <n v="0.1"/>
    <n v="9.99"/>
    <n v="4.78"/>
    <n v="119.88"/>
  </r>
  <r>
    <n v="7604"/>
    <n v="86001"/>
    <s v="Joseph Ford"/>
    <s v="Road Cargo"/>
    <x v="1"/>
    <x v="1"/>
    <s v="Not Specified"/>
    <s v="Reisling"/>
    <x v="0"/>
    <x v="2"/>
    <s v="Dog Point Vineyard Sauvignon Blanc 2014"/>
    <s v="Large Crate"/>
    <s v="Port Lincoln"/>
    <x v="1071"/>
    <d v="2013-10-16T00:00:00"/>
    <n v="5"/>
    <n v="0.08"/>
    <n v="175.99"/>
    <n v="8.99"/>
    <n v="879.95"/>
  </r>
  <r>
    <n v="7605"/>
    <n v="87302"/>
    <s v="Jimmy Graham"/>
    <s v="Express Road Cargo"/>
    <x v="2"/>
    <x v="0"/>
    <s v="High"/>
    <s v="Grenache Rose"/>
    <x v="0"/>
    <x v="2"/>
    <s v="Barnard Griffin Rose of Sangiovese 2014"/>
    <s v="Loose Wrap"/>
    <s v="Mount Isa"/>
    <x v="443"/>
    <d v="2012-09-13T00:00:00"/>
    <n v="23"/>
    <n v="0.06"/>
    <n v="128.24"/>
    <n v="12.65"/>
    <n v="2949.5200000000004"/>
  </r>
  <r>
    <n v="7606"/>
    <n v="90206"/>
    <s v="Todd Jones"/>
    <s v="Express Road Cargo"/>
    <x v="0"/>
    <x v="2"/>
    <s v="Medium"/>
    <s v="Malbec"/>
    <x v="0"/>
    <x v="2"/>
    <s v="Louis Roederer Cristal Brut with Gift Box 2007"/>
    <s v="Large Crate"/>
    <s v="Mandurah"/>
    <x v="5"/>
    <d v="2012-01-26T00:00:00"/>
    <n v="5"/>
    <n v="0"/>
    <n v="4.82"/>
    <n v="1.49"/>
    <n v="24.1"/>
  </r>
  <r>
    <n v="7607"/>
    <n v="91130"/>
    <s v="Martin Johnston"/>
    <s v="Express Road Cargo"/>
    <x v="1"/>
    <x v="1"/>
    <s v="Low"/>
    <s v="Reisling"/>
    <x v="0"/>
    <x v="2"/>
    <s v="Rombauer Chardonnay 2014"/>
    <s v="Large Crate"/>
    <s v="Port Lincoln"/>
    <x v="191"/>
    <d v="2010-01-16T00:00:00"/>
    <n v="1"/>
    <n v="0.04"/>
    <n v="125.99"/>
    <n v="8.99"/>
    <n v="125.99"/>
  </r>
  <r>
    <n v="7608"/>
    <n v="88756"/>
    <s v="George Bradley"/>
    <s v="Air Cargo"/>
    <x v="1"/>
    <x v="0"/>
    <s v="Not Specified"/>
    <s v="Sauvignon Blanc"/>
    <x v="0"/>
    <x v="2"/>
    <s v="Giesen Sauvignon Blanc 2014"/>
    <s v="Extra Large Crate"/>
    <s v="Logan City"/>
    <x v="1383"/>
    <d v="2013-06-22T00:00:00"/>
    <n v="9"/>
    <n v="0.02"/>
    <n v="119.99"/>
    <n v="14"/>
    <n v="1079.9099999999999"/>
  </r>
  <r>
    <n v="7609"/>
    <n v="88753"/>
    <s v="George Bradley"/>
    <s v="Express Road Cargo"/>
    <x v="0"/>
    <x v="0"/>
    <s v="Not Specified"/>
    <s v="Malbec"/>
    <x v="0"/>
    <x v="2"/>
    <s v="La Playa Estate Cabernet Sauvignon Rose 2015"/>
    <s v="Large Crate"/>
    <s v="Logan City"/>
    <x v="811"/>
    <d v="2010-06-22T00:00:00"/>
    <n v="16"/>
    <n v="0.09"/>
    <n v="6.48"/>
    <n v="9.68"/>
    <n v="103.68"/>
  </r>
  <r>
    <n v="7610"/>
    <n v="89635"/>
    <s v="Harold Harvey"/>
    <s v="Express Road Cargo"/>
    <x v="1"/>
    <x v="1"/>
    <s v="Medium"/>
    <s v="Chardonnay"/>
    <x v="0"/>
    <x v="2"/>
    <s v="Dog Point Vineyard Sauvignon Blanc 2014"/>
    <s v="Large Crate"/>
    <s v="Benalla"/>
    <x v="432"/>
    <d v="2011-03-04T00:00:00"/>
    <n v="4"/>
    <n v="0.06"/>
    <n v="65.989999999999995"/>
    <n v="5.26"/>
    <n v="263.95999999999998"/>
  </r>
  <r>
    <n v="7611"/>
    <n v="87397"/>
    <s v="Donald Martin"/>
    <s v="Express Road Cargo"/>
    <x v="0"/>
    <x v="3"/>
    <s v="Medium"/>
    <s v="Malbec"/>
    <x v="0"/>
    <x v="2"/>
    <s v="Gerard Bertrand Cote des Roses Rose 2014"/>
    <s v="Large Crate"/>
    <s v="Queanbeyan"/>
    <x v="1008"/>
    <d v="2011-01-08T00:00:00"/>
    <n v="5"/>
    <n v="0.01"/>
    <n v="6.48"/>
    <n v="8.4"/>
    <n v="32.400000000000006"/>
  </r>
  <r>
    <n v="7612"/>
    <n v="87402"/>
    <s v="Donald Martin"/>
    <s v="Express Road Cargo"/>
    <x v="0"/>
    <x v="3"/>
    <s v="Medium"/>
    <s v="Malbec"/>
    <x v="0"/>
    <x v="2"/>
    <s v="Louis Roederer Cristal Brut with Gift Box 2007"/>
    <s v="Full Container"/>
    <s v="Queanbeyan"/>
    <x v="1123"/>
    <d v="2013-01-08T00:00:00"/>
    <n v="5"/>
    <n v="0.03"/>
    <n v="2.67"/>
    <n v="0.86"/>
    <n v="13.35"/>
  </r>
  <r>
    <n v="7613"/>
    <n v="87402"/>
    <s v="Donald Martin"/>
    <s v="Air Cargo"/>
    <x v="2"/>
    <x v="3"/>
    <s v="Medium"/>
    <s v="Grenache Rose"/>
    <x v="0"/>
    <x v="2"/>
    <s v="Locations by Dave Phinney F Rose&quot;"/>
    <s v="Small Crate"/>
    <s v="Albury"/>
    <x v="1123"/>
    <d v="2013-01-07T00:00:00"/>
    <n v="9"/>
    <n v="0.05"/>
    <n v="217.85"/>
    <n v="29.1"/>
    <n v="1960.6499999999999"/>
  </r>
  <r>
    <n v="7614"/>
    <n v="87184"/>
    <s v="Sharon Washington"/>
    <s v="Express Road Cargo"/>
    <x v="1"/>
    <x v="3"/>
    <s v="High"/>
    <s v="Chardonnay"/>
    <x v="0"/>
    <x v="2"/>
    <s v="Giesen Sauvignon Blanc 2014"/>
    <s v="Loose Wrap"/>
    <s v="Cessnock"/>
    <x v="1242"/>
    <d v="2013-09-03T00:00:00"/>
    <n v="22"/>
    <n v="0.03"/>
    <n v="7.99"/>
    <n v="5.03"/>
    <n v="175.78"/>
  </r>
  <r>
    <n v="7615"/>
    <n v="90086"/>
    <s v="Ronald Lane"/>
    <s v="Express Road Cargo"/>
    <x v="1"/>
    <x v="0"/>
    <s v="Critical"/>
    <s v="Reisling"/>
    <x v="0"/>
    <x v="2"/>
    <s v="Robert Oatley Sauvignon Blanc 2013"/>
    <s v="Loose Wrap"/>
    <s v="Darwin"/>
    <x v="1384"/>
    <d v="2012-09-16T00:00:00"/>
    <n v="20"/>
    <n v="0"/>
    <n v="13.99"/>
    <n v="7.51"/>
    <n v="279.8"/>
  </r>
  <r>
    <n v="7616"/>
    <n v="91045"/>
    <s v="Ralph Jones"/>
    <s v="Express Road Cargo"/>
    <x v="0"/>
    <x v="0"/>
    <s v="Not Specified"/>
    <s v="Pinot Noir"/>
    <x v="0"/>
    <x v="2"/>
    <s v="Barnard Griffin Rose of Sangiovese 2014"/>
    <s v="Full Container"/>
    <s v="Darwin"/>
    <x v="606"/>
    <d v="2011-04-26T00:00:00"/>
    <n v="10"/>
    <n v="0.1"/>
    <n v="1.82"/>
    <n v="1"/>
    <n v="18.2"/>
  </r>
  <r>
    <n v="7617"/>
    <n v="90739"/>
    <s v="Arthur Alvarez"/>
    <s v="Road Cargo"/>
    <x v="1"/>
    <x v="2"/>
    <s v="Critical"/>
    <s v="Pinot Gris"/>
    <x v="0"/>
    <x v="2"/>
    <s v="Grgich Hills Chardonnay 2012"/>
    <s v="Standard Size Crate"/>
    <s v="Freemantle"/>
    <x v="118"/>
    <d v="2010-12-29T00:00:00"/>
    <n v="8"/>
    <n v="0.03"/>
    <n v="4.9800000000000004"/>
    <n v="4.62"/>
    <n v="39.840000000000003"/>
  </r>
  <r>
    <n v="7618"/>
    <n v="86384"/>
    <s v="Kevin Castillo"/>
    <s v="Express Road Cargo"/>
    <x v="1"/>
    <x v="0"/>
    <s v="Critical"/>
    <s v="Chardonnay"/>
    <x v="0"/>
    <x v="2"/>
    <s v="Giesen Sauvignon Blanc 2014"/>
    <s v="Large Crate"/>
    <s v="Palmerston"/>
    <x v="4"/>
    <d v="2010-12-19T00:00:00"/>
    <n v="4"/>
    <n v="0.04"/>
    <n v="15.98"/>
    <n v="4"/>
    <n v="63.92"/>
  </r>
  <r>
    <n v="7619"/>
    <n v="86384"/>
    <s v="Kevin Castillo"/>
    <s v="Express Road Cargo"/>
    <x v="0"/>
    <x v="0"/>
    <s v="Critical"/>
    <s v="Sangiovese"/>
    <x v="0"/>
    <x v="2"/>
    <s v="Roederer Estate Brut"/>
    <s v="Large Crate"/>
    <s v="Palmerston"/>
    <x v="4"/>
    <d v="2010-12-20T00:00:00"/>
    <n v="20"/>
    <n v="0.06"/>
    <n v="22.84"/>
    <n v="5.47"/>
    <n v="456.8"/>
  </r>
  <r>
    <n v="7620"/>
    <n v="89819"/>
    <s v="Justin James"/>
    <s v="Road Cargo"/>
    <x v="1"/>
    <x v="2"/>
    <s v="Low"/>
    <s v="Chardonnay"/>
    <x v="0"/>
    <x v="2"/>
    <s v="Lincourt Courtney's Chardonnay 2012"/>
    <s v="Large Crate"/>
    <s v="Rockingham"/>
    <x v="4"/>
    <d v="2010-12-22T00:00:00"/>
    <n v="7"/>
    <n v="0.09"/>
    <n v="30.98"/>
    <n v="6.5"/>
    <n v="216.86"/>
  </r>
  <r>
    <n v="7621"/>
    <n v="87363"/>
    <s v="Pamela Ortiz"/>
    <s v="Road Cargo"/>
    <x v="0"/>
    <x v="0"/>
    <s v="Not Specified"/>
    <s v="Cabernet Sauvignon"/>
    <x v="0"/>
    <x v="2"/>
    <s v="Barnard Griffin Rose of Sangiovese 2014"/>
    <s v="Large Crate"/>
    <s v="Palmerston"/>
    <x v="573"/>
    <d v="2013-08-19T00:00:00"/>
    <n v="20"/>
    <n v="0.1"/>
    <n v="15.14"/>
    <n v="4.53"/>
    <n v="302.8"/>
  </r>
  <r>
    <n v="7622"/>
    <n v="85956"/>
    <s v="Ryan Ramirez"/>
    <s v="Express Road Cargo"/>
    <x v="0"/>
    <x v="1"/>
    <s v="High"/>
    <s v="Sangiovese"/>
    <x v="0"/>
    <x v="2"/>
    <s v="La Playa Estate Cabernet Sauvignon Rose 2015"/>
    <s v="Large Crate"/>
    <s v="Canberra"/>
    <x v="41"/>
    <d v="2012-10-04T00:00:00"/>
    <n v="1"/>
    <n v="0.03"/>
    <n v="70.97"/>
    <n v="3.5"/>
    <n v="70.97"/>
  </r>
  <r>
    <n v="7623"/>
    <n v="88691"/>
    <s v="Scott Campbell"/>
    <s v="Express Road Cargo"/>
    <x v="0"/>
    <x v="1"/>
    <s v="Critical"/>
    <s v="Merlot"/>
    <x v="0"/>
    <x v="2"/>
    <s v="Domaine Lafond Roc-Epine Tavel Rose 2014"/>
    <s v="Large Crate"/>
    <s v="Hobart"/>
    <x v="226"/>
    <d v="2012-12-11T00:00:00"/>
    <n v="16"/>
    <n v="0.02"/>
    <n v="5.98"/>
    <n v="5.46"/>
    <n v="95.68"/>
  </r>
  <r>
    <n v="7624"/>
    <n v="86996"/>
    <s v="Jimmy Lane"/>
    <s v="Express Road Cargo"/>
    <x v="0"/>
    <x v="1"/>
    <s v="Medium"/>
    <s v="Zinfandel"/>
    <x v="0"/>
    <x v="2"/>
    <s v="Sutter Home Pink Moscato"/>
    <s v="Large Crate"/>
    <s v="Canberra"/>
    <x v="140"/>
    <d v="2013-12-30T00:00:00"/>
    <n v="12"/>
    <n v="0.02"/>
    <n v="19.98"/>
    <n v="8.68"/>
    <n v="239.76"/>
  </r>
  <r>
    <n v="7625"/>
    <n v="86992"/>
    <s v="Jimmy Lane"/>
    <s v="Air Cargo"/>
    <x v="2"/>
    <x v="1"/>
    <s v="Medium"/>
    <s v="Champagne"/>
    <x v="0"/>
    <x v="2"/>
    <s v="Barnard Griffin Rose of Sangiovese 2014"/>
    <s v="Small Crate"/>
    <s v="Canberra"/>
    <x v="633"/>
    <d v="2011-12-30T00:00:00"/>
    <n v="6"/>
    <n v="0.04"/>
    <n v="70.89"/>
    <n v="89.3"/>
    <n v="425.34000000000003"/>
  </r>
  <r>
    <n v="7626"/>
    <n v="88393"/>
    <s v="Harold Campbell"/>
    <s v="Road Cargo"/>
    <x v="0"/>
    <x v="0"/>
    <s v="Critical"/>
    <s v="Zinfandel"/>
    <x v="0"/>
    <x v="2"/>
    <s v="Chateau D'Aqueria Tavel Rose 2013"/>
    <s v="Full Container"/>
    <s v="Darwin"/>
    <x v="1321"/>
    <d v="2011-08-05T00:00:00"/>
    <n v="18"/>
    <n v="0.03"/>
    <n v="9.27"/>
    <n v="4.3899999999999997"/>
    <n v="166.85999999999999"/>
  </r>
  <r>
    <n v="7627"/>
    <n v="88393"/>
    <s v="Harold Campbell"/>
    <s v="Express Road Cargo"/>
    <x v="0"/>
    <x v="0"/>
    <s v="Critical"/>
    <s v="Sangiovese"/>
    <x v="0"/>
    <x v="2"/>
    <s v="Orin Swift Cellars Fragile Rose 2014"/>
    <s v="Large Crate"/>
    <s v="Palmerston"/>
    <x v="1321"/>
    <d v="2011-08-04T00:00:00"/>
    <n v="4"/>
    <n v="0.08"/>
    <n v="6.48"/>
    <n v="6.81"/>
    <n v="25.92"/>
  </r>
  <r>
    <n v="7628"/>
    <n v="88393"/>
    <s v="Harold Campbell"/>
    <s v="Express Road Cargo"/>
    <x v="1"/>
    <x v="0"/>
    <s v="Critical"/>
    <s v="Reisling"/>
    <x v="0"/>
    <x v="2"/>
    <s v="Chardonnais Napa Valley Chardonnay 2013"/>
    <s v="Large Crate"/>
    <s v="Darwin"/>
    <x v="1321"/>
    <d v="2011-08-04T00:00:00"/>
    <n v="9"/>
    <n v="0"/>
    <n v="205.99"/>
    <n v="3"/>
    <n v="1853.91"/>
  </r>
  <r>
    <n v="7629"/>
    <n v="87156"/>
    <s v="Carl Myers"/>
    <s v="Express Road Cargo"/>
    <x v="1"/>
    <x v="3"/>
    <s v="Medium"/>
    <s v="Reisling"/>
    <x v="0"/>
    <x v="2"/>
    <s v="Dog Point Vineyard Sauvignon Blanc 2014"/>
    <s v="Standard Size Crate"/>
    <s v="Liverpool"/>
    <x v="704"/>
    <d v="2012-07-29T00:00:00"/>
    <n v="15"/>
    <n v="0.03"/>
    <n v="4.9800000000000004"/>
    <n v="4.62"/>
    <n v="74.7"/>
  </r>
  <r>
    <n v="7630"/>
    <n v="87768"/>
    <s v="Sean Snyder"/>
    <s v="Express Road Cargo"/>
    <x v="0"/>
    <x v="3"/>
    <s v="Low"/>
    <s v="Pinot Noir"/>
    <x v="0"/>
    <x v="2"/>
    <s v="Barnard Griffin Rose of Sangiovese 2014"/>
    <s v="Mini Crate"/>
    <s v="Wagga Wagga"/>
    <x v="1385"/>
    <d v="2012-07-22T00:00:00"/>
    <n v="2"/>
    <n v="0.02"/>
    <n v="70.98"/>
    <n v="35"/>
    <n v="141.96"/>
  </r>
  <r>
    <n v="7631"/>
    <n v="88749"/>
    <s v="Jason Carpenter"/>
    <s v="Express Road Cargo"/>
    <x v="0"/>
    <x v="1"/>
    <s v="Medium"/>
    <s v="Shiraz"/>
    <x v="0"/>
    <x v="2"/>
    <s v="Barnard Griffin Rose of Sangiovese 2014"/>
    <s v="Large Crate"/>
    <s v="Mildura"/>
    <x v="1342"/>
    <d v="2012-12-06T00:00:00"/>
    <n v="4"/>
    <n v="0.03"/>
    <n v="7.64"/>
    <n v="1.39"/>
    <n v="30.56"/>
  </r>
  <r>
    <n v="7632"/>
    <n v="89451"/>
    <s v="Mark Hughes"/>
    <s v="Road Cargo"/>
    <x v="0"/>
    <x v="1"/>
    <s v="Low"/>
    <s v="Pinot Noir"/>
    <x v="0"/>
    <x v="2"/>
    <s v="Chateau de Campuget Costieres de Nimes Tradition Rose 2015"/>
    <s v="Full Container"/>
    <s v="Canberra"/>
    <x v="818"/>
    <d v="2011-02-15T00:00:00"/>
    <n v="1"/>
    <n v="0.09"/>
    <n v="11.55"/>
    <n v="2.36"/>
    <n v="11.55"/>
  </r>
  <r>
    <n v="7633"/>
    <n v="89454"/>
    <s v="Henry Hayes"/>
    <s v="Express Road Cargo"/>
    <x v="0"/>
    <x v="1"/>
    <s v="Low"/>
    <s v="Sangiovese"/>
    <x v="0"/>
    <x v="2"/>
    <s v="Sutter Home White Zinfandel"/>
    <s v="Large Crate"/>
    <s v="Port Lincoln"/>
    <x v="416"/>
    <d v="2013-02-19T00:00:00"/>
    <n v="4"/>
    <n v="0.03"/>
    <n v="4.9800000000000004"/>
    <n v="4.72"/>
    <n v="19.920000000000002"/>
  </r>
  <r>
    <n v="7634"/>
    <n v="86929"/>
    <s v="Aaron Sanchez"/>
    <s v="Express Road Cargo"/>
    <x v="1"/>
    <x v="1"/>
    <s v="Critical"/>
    <s v="Sauvignon Blanc"/>
    <x v="0"/>
    <x v="2"/>
    <s v="Cloudy Bay Sauvignon Blanc 2015"/>
    <s v="Standard Size Crate"/>
    <s v="Canberra"/>
    <x v="675"/>
    <d v="2012-09-07T00:00:00"/>
    <n v="8"/>
    <n v="0.04"/>
    <n v="55.99"/>
    <n v="3.3"/>
    <n v="447.92"/>
  </r>
  <r>
    <n v="7635"/>
    <n v="90665"/>
    <s v="Brian Carroll"/>
    <s v="Air Cargo"/>
    <x v="2"/>
    <x v="0"/>
    <s v="Not Specified"/>
    <s v="Sangiovese Rose"/>
    <x v="0"/>
    <x v="2"/>
    <s v="Miraval Rose (1.5 Liter Magnum) 2014"/>
    <s v="Extra Large Crate"/>
    <s v="Rockhampton"/>
    <x v="83"/>
    <d v="2011-10-10T00:00:00"/>
    <n v="11"/>
    <n v="0.05"/>
    <n v="89.99"/>
    <n v="42"/>
    <n v="989.89"/>
  </r>
  <r>
    <n v="7636"/>
    <n v="87561"/>
    <s v="Carlos Hicks"/>
    <s v="Express Road Cargo"/>
    <x v="0"/>
    <x v="1"/>
    <s v="Medium"/>
    <s v="Merlot"/>
    <x v="0"/>
    <x v="2"/>
    <s v="Sutter Home Pink Moscato"/>
    <s v="Large Crate"/>
    <s v="Canberra"/>
    <x v="410"/>
    <d v="2012-04-16T00:00:00"/>
    <n v="2"/>
    <n v="0.06"/>
    <n v="3.8"/>
    <n v="1.49"/>
    <n v="7.6"/>
  </r>
  <r>
    <n v="7637"/>
    <n v="87561"/>
    <s v="Carlos Hicks"/>
    <s v="Express Road Cargo"/>
    <x v="0"/>
    <x v="1"/>
    <s v="Medium"/>
    <s v="Sangiovese"/>
    <x v="0"/>
    <x v="2"/>
    <s v="Chateau D'Aqueria Tavel Rose 2013"/>
    <s v="Large Crate"/>
    <s v="Canberra"/>
    <x v="410"/>
    <d v="2012-04-17T00:00:00"/>
    <n v="2"/>
    <n v="0.08"/>
    <n v="3.69"/>
    <n v="0.5"/>
    <n v="7.38"/>
  </r>
  <r>
    <n v="7638"/>
    <n v="86068"/>
    <s v="Alan Black"/>
    <s v="Air Cargo"/>
    <x v="2"/>
    <x v="1"/>
    <s v="Medium"/>
    <s v="Champagne"/>
    <x v="0"/>
    <x v="2"/>
    <s v="Sutter Home Pink Moscato"/>
    <s v="Small Crate"/>
    <s v="Mildura"/>
    <x v="10"/>
    <d v="2012-06-19T00:00:00"/>
    <n v="2"/>
    <n v="0.03"/>
    <n v="262.11"/>
    <n v="62.74"/>
    <n v="524.22"/>
  </r>
  <r>
    <n v="7639"/>
    <n v="91511"/>
    <s v="Jose Allen"/>
    <s v="Express Road Cargo"/>
    <x v="0"/>
    <x v="3"/>
    <s v="Low"/>
    <s v="Cabernet Sauvignon"/>
    <x v="0"/>
    <x v="2"/>
    <s v="Domaine Lafond Roc-Epine Tavel Rose 2014"/>
    <s v="Large Crate"/>
    <s v="Lithgow"/>
    <x v="148"/>
    <d v="2013-08-01T00:00:00"/>
    <n v="13"/>
    <n v="0"/>
    <n v="5.28"/>
    <n v="2.99"/>
    <n v="68.64"/>
  </r>
  <r>
    <n v="7640"/>
    <n v="90372"/>
    <s v="Martin Freeman"/>
    <s v="Express Road Cargo"/>
    <x v="0"/>
    <x v="3"/>
    <s v="Low"/>
    <s v="Shiraz"/>
    <x v="0"/>
    <x v="2"/>
    <s v="Miraval Rose 2014"/>
    <s v="Large Crate"/>
    <s v="Orange"/>
    <x v="615"/>
    <d v="2013-06-07T00:00:00"/>
    <n v="14"/>
    <n v="0.08"/>
    <n v="6.48"/>
    <n v="7.91"/>
    <n v="90.72"/>
  </r>
  <r>
    <n v="7641"/>
    <n v="90596"/>
    <s v="Sarah Flores"/>
    <s v="Express Road Cargo"/>
    <x v="0"/>
    <x v="2"/>
    <s v="Low"/>
    <s v="Pinot Noir"/>
    <x v="0"/>
    <x v="2"/>
    <s v="Locations by Dave Phinney F Rose"/>
    <s v="Large Crate"/>
    <s v="Busseltol"/>
    <x v="550"/>
    <d v="2010-06-08T00:00:00"/>
    <n v="19"/>
    <n v="0.05"/>
    <n v="161.55000000000001"/>
    <n v="19.989999999999998"/>
    <n v="3069.4500000000003"/>
  </r>
  <r>
    <n v="7642"/>
    <n v="88374"/>
    <s v="John Pierce"/>
    <s v="Express Road Cargo"/>
    <x v="0"/>
    <x v="3"/>
    <s v="Not Specified"/>
    <s v="Pinot Noir"/>
    <x v="0"/>
    <x v="2"/>
    <s v="Barnard Griffin Rose of Sangiovese 2014"/>
    <s v="Large Crate"/>
    <s v="Paramatta"/>
    <x v="1025"/>
    <d v="2012-08-18T00:00:00"/>
    <n v="5"/>
    <n v="0.06"/>
    <n v="20.98"/>
    <n v="1.49"/>
    <n v="104.9"/>
  </r>
  <r>
    <n v="7643"/>
    <n v="90233"/>
    <s v="Gary Fields"/>
    <s v="Express Road Cargo"/>
    <x v="0"/>
    <x v="2"/>
    <s v="Critical"/>
    <s v="Malbec"/>
    <x v="0"/>
    <x v="2"/>
    <s v="Marques de Caceres Rioja Rosado 2014"/>
    <s v="Full Container"/>
    <s v="Busseltol"/>
    <x v="744"/>
    <d v="2011-10-12T00:00:00"/>
    <n v="5"/>
    <n v="0.1"/>
    <n v="2.84"/>
    <n v="0.93"/>
    <n v="14.2"/>
  </r>
  <r>
    <n v="7644"/>
    <n v="87819"/>
    <s v="Sharon Hughes"/>
    <s v="Express Road Cargo"/>
    <x v="0"/>
    <x v="1"/>
    <s v="High"/>
    <s v="Sangiovese"/>
    <x v="0"/>
    <x v="2"/>
    <s v="Sutter Home White Zinfandel"/>
    <s v="Full Container"/>
    <s v="Port Adelaide"/>
    <x v="613"/>
    <d v="2013-04-26T00:00:00"/>
    <n v="10"/>
    <n v="0.08"/>
    <n v="8.17"/>
    <n v="1.69"/>
    <n v="81.7"/>
  </r>
  <r>
    <n v="7645"/>
    <n v="87814"/>
    <s v="Donald Perkins"/>
    <s v="Road Cargo"/>
    <x v="0"/>
    <x v="1"/>
    <s v="High"/>
    <s v="Sangiovese"/>
    <x v="0"/>
    <x v="2"/>
    <s v="Pierre Sparr Cremant d'Alsace Reserve Brut Rose"/>
    <s v="Large Crate"/>
    <s v="Canberra"/>
    <x v="606"/>
    <d v="2011-04-26T00:00:00"/>
    <n v="9"/>
    <n v="0.08"/>
    <n v="8.69"/>
    <n v="2.99"/>
    <n v="78.209999999999994"/>
  </r>
  <r>
    <n v="7646"/>
    <n v="87819"/>
    <s v="Donald Perkins"/>
    <s v="Express Road Cargo"/>
    <x v="0"/>
    <x v="1"/>
    <s v="High"/>
    <s v="Zinfandel"/>
    <x v="0"/>
    <x v="2"/>
    <s v="Lucien Albrecht Cremant d'Alsace Brut"/>
    <s v="Full Container"/>
    <s v="Mount Gambier"/>
    <x v="613"/>
    <d v="2013-04-27T00:00:00"/>
    <n v="11"/>
    <n v="0.06"/>
    <n v="7.08"/>
    <n v="2.35"/>
    <n v="77.88"/>
  </r>
  <r>
    <n v="7647"/>
    <n v="87290"/>
    <s v="Eugene Howell"/>
    <s v="Express Road Cargo"/>
    <x v="0"/>
    <x v="2"/>
    <s v="High"/>
    <s v="Malbec"/>
    <x v="0"/>
    <x v="2"/>
    <s v="Pietradolce Etna Rosato 2014"/>
    <s v="Large Crate"/>
    <s v="Rockingham"/>
    <x v="969"/>
    <d v="2012-06-11T00:00:00"/>
    <n v="18"/>
    <n v="0.08"/>
    <n v="3.58"/>
    <n v="5.47"/>
    <n v="64.44"/>
  </r>
  <r>
    <n v="7648"/>
    <n v="87290"/>
    <s v="Eugene Howell"/>
    <s v="Express Road Cargo"/>
    <x v="0"/>
    <x v="2"/>
    <s v="High"/>
    <s v="Pinot Noir"/>
    <x v="0"/>
    <x v="2"/>
    <s v="Roederer Estate Brut"/>
    <s v="Full Container"/>
    <s v="Bunbury"/>
    <x v="969"/>
    <d v="2012-06-11T00:00:00"/>
    <n v="7"/>
    <n v="0.05"/>
    <n v="5.85"/>
    <n v="2.27"/>
    <n v="40.949999999999996"/>
  </r>
  <r>
    <n v="7649"/>
    <n v="87290"/>
    <s v="Eugene Howell"/>
    <s v="Express Road Cargo"/>
    <x v="0"/>
    <x v="2"/>
    <s v="High"/>
    <s v="Zinfandel"/>
    <x v="0"/>
    <x v="2"/>
    <s v="Schramsberg Cremant Demi-Sec 2011"/>
    <s v="Full Container"/>
    <s v="Geraldton"/>
    <x v="969"/>
    <d v="2012-06-11T00:00:00"/>
    <n v="17"/>
    <n v="0.02"/>
    <n v="3.29"/>
    <n v="1.35"/>
    <n v="55.93"/>
  </r>
  <r>
    <n v="7650"/>
    <n v="89322"/>
    <s v="Annie Hughes"/>
    <s v="Express Road Cargo"/>
    <x v="1"/>
    <x v="1"/>
    <s v="High"/>
    <s v="Reisling"/>
    <x v="0"/>
    <x v="2"/>
    <s v="Giesen Sauvignon Blanc 2014"/>
    <s v="Large Crate"/>
    <s v="Frankston"/>
    <x v="283"/>
    <d v="2012-07-25T00:00:00"/>
    <n v="7"/>
    <n v="7.0000000000000007E-2"/>
    <n v="30.42"/>
    <n v="8.65"/>
    <n v="212.94"/>
  </r>
  <r>
    <n v="7651"/>
    <n v="87695"/>
    <s v="Patrick Jordan"/>
    <s v="Air Cargo"/>
    <x v="2"/>
    <x v="3"/>
    <s v="Critical"/>
    <s v="Champagne"/>
    <x v="0"/>
    <x v="2"/>
    <s v="Orin Swift Cellars Fragile Rose 2014"/>
    <s v="Extra Large Crate"/>
    <s v="Lithgow"/>
    <x v="462"/>
    <d v="2010-02-13T00:00:00"/>
    <n v="9"/>
    <n v="7.0000000000000007E-2"/>
    <n v="270.98"/>
    <n v="50"/>
    <n v="2438.8200000000002"/>
  </r>
  <r>
    <n v="7652"/>
    <n v="89665"/>
    <s v="Eugene West"/>
    <s v="Express Road Cargo"/>
    <x v="1"/>
    <x v="0"/>
    <s v="High"/>
    <s v="Chardonnay"/>
    <x v="0"/>
    <x v="2"/>
    <s v="Robert Oatley Sauvignon Blanc 2013"/>
    <s v="Standard Size Crate"/>
    <s v="Maryborough"/>
    <x v="903"/>
    <d v="2010-07-02T00:00:00"/>
    <n v="13"/>
    <n v="0.04"/>
    <n v="45.19"/>
    <n v="1.99"/>
    <n v="587.47"/>
  </r>
  <r>
    <n v="7653"/>
    <n v="89677"/>
    <s v="Eugene West"/>
    <s v="Express Road Cargo"/>
    <x v="0"/>
    <x v="0"/>
    <s v="High"/>
    <s v="Shiraz"/>
    <x v="0"/>
    <x v="2"/>
    <s v="Chateau Gaudrelle Cremant d'Loire Brut"/>
    <s v="Large Crate"/>
    <s v="Gold Coast"/>
    <x v="1355"/>
    <d v="2013-07-01T00:00:00"/>
    <n v="3"/>
    <n v="0.03"/>
    <n v="4.9800000000000004"/>
    <n v="6.07"/>
    <n v="14.940000000000001"/>
  </r>
  <r>
    <n v="7654"/>
    <n v="88565"/>
    <s v="Jonathan Sullivan"/>
    <s v="Express Road Cargo"/>
    <x v="0"/>
    <x v="1"/>
    <s v="Not Specified"/>
    <s v="Pinot Noir"/>
    <x v="0"/>
    <x v="2"/>
    <s v="Roederer Estate Brut"/>
    <s v="Large Crate"/>
    <s v="Mount Barker"/>
    <x v="426"/>
    <d v="2013-10-09T00:00:00"/>
    <n v="19"/>
    <n v="0.09"/>
    <n v="7.68"/>
    <n v="6.16"/>
    <n v="145.91999999999999"/>
  </r>
  <r>
    <n v="7655"/>
    <n v="88557"/>
    <s v="Jonathan Sullivan"/>
    <s v="Air Cargo"/>
    <x v="2"/>
    <x v="1"/>
    <s v="Not Specified"/>
    <s v="Sangiovese Rose"/>
    <x v="0"/>
    <x v="2"/>
    <s v="Chateau d'Esclans Garrus Rose 2013"/>
    <s v="Extra Large Crate"/>
    <s v="Port Adelaide"/>
    <x v="875"/>
    <d v="2010-10-09T00:00:00"/>
    <n v="6"/>
    <n v="0.05"/>
    <n v="291.73"/>
    <n v="48.8"/>
    <n v="1750.38"/>
  </r>
  <r>
    <n v="7656"/>
    <n v="88565"/>
    <s v="Jonathan Sullivan"/>
    <s v="Express Road Cargo"/>
    <x v="0"/>
    <x v="1"/>
    <s v="Not Specified"/>
    <s v="Sangiovese"/>
    <x v="0"/>
    <x v="2"/>
    <s v="Louis Roederer Cristal Brut with Gift Box 2007"/>
    <s v="Large Crate"/>
    <s v="Port Lincoln"/>
    <x v="426"/>
    <d v="2013-10-09T00:00:00"/>
    <n v="25"/>
    <n v="0.04"/>
    <n v="19.98"/>
    <n v="5.77"/>
    <n v="499.5"/>
  </r>
  <r>
    <n v="7657"/>
    <n v="90781"/>
    <s v="Mark Berry"/>
    <s v="Express Road Cargo"/>
    <x v="0"/>
    <x v="2"/>
    <s v="High"/>
    <s v="Zinfandel"/>
    <x v="0"/>
    <x v="2"/>
    <s v="Louis Roederer Cristal Brut 2006"/>
    <s v="Large Crate"/>
    <s v="Perth"/>
    <x v="350"/>
    <d v="2013-10-24T00:00:00"/>
    <n v="3"/>
    <n v="0.03"/>
    <n v="15.67"/>
    <n v="1.39"/>
    <n v="47.01"/>
  </r>
  <r>
    <n v="7658"/>
    <n v="91044"/>
    <s v="Ralph Jones"/>
    <s v="Express Road Cargo"/>
    <x v="0"/>
    <x v="0"/>
    <s v="Medium"/>
    <s v="Malbec"/>
    <x v="0"/>
    <x v="2"/>
    <s v="Dom Perignon 2006"/>
    <s v="Full Container"/>
    <s v="Darwin"/>
    <x v="369"/>
    <d v="2011-04-15T00:00:00"/>
    <n v="10"/>
    <n v="0.08"/>
    <n v="6.45"/>
    <n v="1.34"/>
    <n v="64.5"/>
  </r>
  <r>
    <n v="7659"/>
    <n v="91044"/>
    <s v="Louis Cook"/>
    <s v="Express Road Cargo"/>
    <x v="1"/>
    <x v="3"/>
    <s v="Medium"/>
    <s v="Pinot Gris"/>
    <x v="0"/>
    <x v="2"/>
    <s v="Dog Point Vineyard Sauvignon Blanc 2014"/>
    <s v="Large Crate"/>
    <s v="Orange"/>
    <x v="369"/>
    <d v="2011-04-17T00:00:00"/>
    <n v="2"/>
    <n v="0.1"/>
    <n v="35.770000000000003"/>
    <n v="9.02"/>
    <n v="71.540000000000006"/>
  </r>
  <r>
    <n v="7660"/>
    <n v="90483"/>
    <s v="Adam Clark"/>
    <s v="Express Road Cargo"/>
    <x v="1"/>
    <x v="1"/>
    <s v="Medium"/>
    <s v="Pinot Gris"/>
    <x v="0"/>
    <x v="2"/>
    <s v="Lucky Chardonnay 2012"/>
    <s v="Large Crate"/>
    <s v="Mount Barker"/>
    <x v="465"/>
    <d v="2012-03-04T00:00:00"/>
    <n v="11"/>
    <n v="0.01"/>
    <n v="15.98"/>
    <n v="4"/>
    <n v="175.78"/>
  </r>
  <r>
    <n v="7661"/>
    <n v="90906"/>
    <s v="Jeffrey Carpenter"/>
    <s v="Air Cargo"/>
    <x v="2"/>
    <x v="1"/>
    <s v="Medium"/>
    <s v="Sangiovese Rose"/>
    <x v="0"/>
    <x v="2"/>
    <s v="Marques de Caceres Rioja Rosado 2014"/>
    <s v="Extra Large Crate"/>
    <s v="Canberra"/>
    <x v="357"/>
    <d v="2011-09-18T00:00:00"/>
    <n v="22"/>
    <n v="0.04"/>
    <n v="243.98"/>
    <n v="43.32"/>
    <n v="5367.5599999999995"/>
  </r>
  <r>
    <n v="7662"/>
    <n v="88572"/>
    <s v="Doris Gutierrez"/>
    <s v="Air Cargo"/>
    <x v="2"/>
    <x v="2"/>
    <s v="Medium"/>
    <s v="Grenache Rose"/>
    <x v="0"/>
    <x v="2"/>
    <s v="Domaine Lafage Miraflors Rose 2013"/>
    <s v="Small Crate"/>
    <s v="Bunbury"/>
    <x v="1335"/>
    <d v="2012-05-23T00:00:00"/>
    <n v="19"/>
    <n v="0.08"/>
    <n v="550.98"/>
    <n v="45.7"/>
    <n v="10468.620000000001"/>
  </r>
  <r>
    <n v="7663"/>
    <n v="87754"/>
    <s v="Joe Olson"/>
    <s v="Air Cargo"/>
    <x v="2"/>
    <x v="1"/>
    <s v="Low"/>
    <s v="Champagne"/>
    <x v="0"/>
    <x v="2"/>
    <s v="Domaine Lafond Roc-Epine Tavel Rose 2014"/>
    <s v="Extra Large Crate"/>
    <s v="Wodonga"/>
    <x v="1152"/>
    <d v="2013-03-13T00:00:00"/>
    <n v="2"/>
    <n v="0.08"/>
    <n v="50.98"/>
    <n v="14.19"/>
    <n v="101.96"/>
  </r>
  <r>
    <n v="7664"/>
    <n v="87751"/>
    <s v="Henry Marshall"/>
    <s v="Express Road Cargo"/>
    <x v="2"/>
    <x v="1"/>
    <s v="Low"/>
    <s v="Grenache Rose"/>
    <x v="0"/>
    <x v="2"/>
    <s v="Locations by Dave Phinney F Rose&quot;"/>
    <s v="Full Container"/>
    <s v="Wodonga"/>
    <x v="334"/>
    <d v="2011-03-20T00:00:00"/>
    <n v="12"/>
    <n v="0.01"/>
    <n v="7.59"/>
    <n v="4"/>
    <n v="91.08"/>
  </r>
  <r>
    <n v="7665"/>
    <n v="91476"/>
    <s v="Philip Hill"/>
    <s v="Express Road Cargo"/>
    <x v="1"/>
    <x v="0"/>
    <s v="Low"/>
    <s v="Chardonnay"/>
    <x v="0"/>
    <x v="2"/>
    <s v="St. Supery Sauvignon Blanc 2015"/>
    <s v="Large Crate"/>
    <s v="Mackay"/>
    <x v="786"/>
    <d v="2011-07-27T00:00:00"/>
    <n v="9"/>
    <n v="0.04"/>
    <n v="15.98"/>
    <n v="4"/>
    <n v="143.82"/>
  </r>
  <r>
    <n v="7666"/>
    <n v="88132"/>
    <s v="Norma Nichols"/>
    <s v="Express Road Cargo"/>
    <x v="0"/>
    <x v="2"/>
    <s v="Critical"/>
    <s v="Shiraz"/>
    <x v="0"/>
    <x v="2"/>
    <s v="Francis Ford Coppola Sofia Rose 2014"/>
    <s v="Large Crate"/>
    <s v="Perth"/>
    <x v="429"/>
    <d v="2013-07-29T00:00:00"/>
    <n v="1"/>
    <n v="0.03"/>
    <n v="4.91"/>
    <n v="0.5"/>
    <n v="4.91"/>
  </r>
  <r>
    <n v="7667"/>
    <n v="88127"/>
    <s v="Norma Nichols"/>
    <s v="Express Road Cargo"/>
    <x v="0"/>
    <x v="2"/>
    <s v="Critical"/>
    <s v="Malbec"/>
    <x v="0"/>
    <x v="2"/>
    <s v="Francis Ford Coppola Sofia Rose 2014"/>
    <s v="Full Container"/>
    <s v="Geraldton"/>
    <x v="1087"/>
    <d v="2011-07-28T00:00:00"/>
    <n v="13"/>
    <n v="0.08"/>
    <n v="1.82"/>
    <n v="0.83"/>
    <n v="23.66"/>
  </r>
  <r>
    <n v="7668"/>
    <n v="86157"/>
    <s v="Henry Campbell"/>
    <s v="Express Road Cargo"/>
    <x v="0"/>
    <x v="1"/>
    <s v="Critical"/>
    <s v="Zinfandel"/>
    <x v="0"/>
    <x v="2"/>
    <s v="Langlois Chateau Cremant de Loire Brut"/>
    <s v="Large Crate"/>
    <s v="Melton"/>
    <x v="1277"/>
    <d v="2013-01-03T00:00:00"/>
    <n v="7"/>
    <n v="0.1"/>
    <n v="10.48"/>
    <n v="6.91"/>
    <n v="73.36"/>
  </r>
  <r>
    <n v="7669"/>
    <n v="86795"/>
    <s v="Charles Anderson"/>
    <s v="Express Road Cargo"/>
    <x v="0"/>
    <x v="2"/>
    <s v="High"/>
    <s v="Pinot Noir"/>
    <x v="0"/>
    <x v="2"/>
    <s v="Roederer Estate Brut"/>
    <s v="Large Crate"/>
    <s v="Busseltol"/>
    <x v="1337"/>
    <d v="2010-12-09T00:00:00"/>
    <n v="8"/>
    <n v="0.09"/>
    <n v="304.99"/>
    <n v="19.989999999999998"/>
    <n v="2439.92"/>
  </r>
  <r>
    <n v="7670"/>
    <n v="91342"/>
    <s v="Chris Pierce"/>
    <s v="Express Road Cargo"/>
    <x v="0"/>
    <x v="2"/>
    <s v="Low"/>
    <s v="Zinfandel"/>
    <x v="0"/>
    <x v="2"/>
    <s v="Jean-Baptiste Adam Les Natures Cremant d'Alsace Brut"/>
    <s v="Standard Size Crate"/>
    <s v="Geraldton"/>
    <x v="527"/>
    <d v="2013-07-05T00:00:00"/>
    <n v="10"/>
    <n v="0.04"/>
    <n v="10.98"/>
    <n v="3.37"/>
    <n v="109.80000000000001"/>
  </r>
  <r>
    <n v="7671"/>
    <n v="86565"/>
    <s v="Wayne Woods"/>
    <s v="Road Cargo"/>
    <x v="2"/>
    <x v="1"/>
    <s v="Critical"/>
    <s v="Cremant"/>
    <x v="0"/>
    <x v="2"/>
    <s v="Francis Ford Coppola Sofia Rose 2014"/>
    <s v="Full Container"/>
    <s v="Adelaide"/>
    <x v="1386"/>
    <d v="2010-07-13T00:00:00"/>
    <n v="5"/>
    <n v="0.08"/>
    <n v="14.2"/>
    <n v="5.3"/>
    <n v="71"/>
  </r>
  <r>
    <n v="7672"/>
    <n v="88694"/>
    <s v="Douglas Lynch"/>
    <s v="Express Road Cargo"/>
    <x v="1"/>
    <x v="0"/>
    <s v="Not Specified"/>
    <s v="Sauvignon Blanc"/>
    <x v="0"/>
    <x v="2"/>
    <s v="Leeuwin Estate Art Series Chardonnay 2012"/>
    <s v="Loose Wrap"/>
    <s v="Maryborough"/>
    <x v="749"/>
    <d v="2013-09-13T00:00:00"/>
    <n v="22"/>
    <n v="0.05"/>
    <n v="204.1"/>
    <n v="13.99"/>
    <n v="4490.2"/>
  </r>
  <r>
    <n v="7673"/>
    <n v="88251"/>
    <s v="Katherine Brooks"/>
    <s v="Express Road Cargo"/>
    <x v="0"/>
    <x v="1"/>
    <s v="Neutral"/>
    <s v="Zinfandel"/>
    <x v="0"/>
    <x v="2"/>
    <s v="Louis Roederer Cristal Brut 2006"/>
    <s v="Large Crate"/>
    <s v="Wodonga"/>
    <x v="463"/>
    <d v="2013-11-17T00:00:00"/>
    <n v="34"/>
    <n v="0"/>
    <n v="83.98"/>
    <n v="5.01"/>
    <n v="2855.32"/>
  </r>
  <r>
    <n v="7674"/>
    <n v="86742"/>
    <s v="John Butler"/>
    <s v="Express Road Cargo"/>
    <x v="0"/>
    <x v="2"/>
    <s v="Low"/>
    <s v="Shiraz"/>
    <x v="0"/>
    <x v="2"/>
    <s v="Bollinger Brut Special Cuvee"/>
    <s v="Large Crate"/>
    <s v="Albany"/>
    <x v="1104"/>
    <d v="2011-09-08T00:00:00"/>
    <n v="17"/>
    <n v="0.05"/>
    <n v="1.98"/>
    <n v="4.7699999999999996"/>
    <n v="33.659999999999997"/>
  </r>
  <r>
    <n v="7675"/>
    <n v="85963"/>
    <s v="Ryan Ramirez"/>
    <s v="Express Road Cargo"/>
    <x v="0"/>
    <x v="1"/>
    <s v="Not Specified"/>
    <s v="Shiraz"/>
    <x v="0"/>
    <x v="2"/>
    <s v="Pietradolce Etna Rosato 2014"/>
    <s v="Full Container"/>
    <s v="Canberra"/>
    <x v="920"/>
    <d v="2013-10-13T00:00:00"/>
    <n v="25"/>
    <n v="0.1"/>
    <n v="4.13"/>
    <n v="1.23"/>
    <n v="103.25"/>
  </r>
  <r>
    <n v="7676"/>
    <n v="88238"/>
    <s v="Jose Hughes"/>
    <s v="Road Cargo"/>
    <x v="0"/>
    <x v="0"/>
    <s v="Low"/>
    <s v="Sangiovese"/>
    <x v="0"/>
    <x v="2"/>
    <s v="Orin Swift Cellars Fragile Rose 2014"/>
    <s v="Large Crate"/>
    <s v="Maryborough"/>
    <x v="801"/>
    <d v="2013-07-18T00:00:00"/>
    <n v="18"/>
    <n v="0.1"/>
    <n v="5.38"/>
    <n v="7.57"/>
    <n v="96.84"/>
  </r>
  <r>
    <n v="7677"/>
    <n v="88420"/>
    <s v="Scott Fisher"/>
    <s v="Express Road Cargo"/>
    <x v="1"/>
    <x v="1"/>
    <s v="High"/>
    <s v="Reisling"/>
    <x v="0"/>
    <x v="2"/>
    <s v="Dog Point Vineyard Sauvignon Blanc 2014"/>
    <s v="Large Crate"/>
    <s v="Port Adelaide"/>
    <x v="376"/>
    <d v="2013-07-03T00:00:00"/>
    <n v="12"/>
    <n v="0"/>
    <n v="115.99"/>
    <n v="5.92"/>
    <n v="1391.8799999999999"/>
  </r>
  <r>
    <n v="7678"/>
    <n v="87837"/>
    <s v="Brian Fields"/>
    <s v="Express Road Cargo"/>
    <x v="0"/>
    <x v="1"/>
    <s v="Medium"/>
    <s v="Pinot Noir"/>
    <x v="0"/>
    <x v="2"/>
    <s v="Dom Perignon 2006"/>
    <s v="Large Crate"/>
    <s v="Mount Gambier"/>
    <x v="958"/>
    <d v="2012-03-11T00:00:00"/>
    <n v="8"/>
    <n v="0.01"/>
    <n v="5.53"/>
    <n v="6.98"/>
    <n v="44.24"/>
  </r>
  <r>
    <n v="7679"/>
    <n v="87837"/>
    <s v="Peter Tucker"/>
    <s v="Air Cargo"/>
    <x v="2"/>
    <x v="3"/>
    <s v="Medium"/>
    <s v="Grenache Rose"/>
    <x v="0"/>
    <x v="2"/>
    <s v="Marques de Caceres Rioja Rosado 2014"/>
    <s v="Small Crate"/>
    <s v="Lithgow"/>
    <x v="958"/>
    <d v="2012-03-11T00:00:00"/>
    <n v="8"/>
    <n v="0.06"/>
    <n v="105.49"/>
    <n v="41.64"/>
    <n v="843.92"/>
  </r>
  <r>
    <n v="7680"/>
    <n v="89430"/>
    <s v="Janice Rivera"/>
    <s v="Express Road Cargo"/>
    <x v="0"/>
    <x v="3"/>
    <s v="High"/>
    <s v="Pinot Noir"/>
    <x v="0"/>
    <x v="2"/>
    <s v="Domaine Lafage Miraflors Rose 2013"/>
    <s v="Large Crate"/>
    <s v="Lithgow"/>
    <x v="1232"/>
    <d v="2012-12-18T00:00:00"/>
    <n v="18"/>
    <n v="0.04"/>
    <n v="4.91"/>
    <n v="0.5"/>
    <n v="88.38"/>
  </r>
  <r>
    <n v="7681"/>
    <n v="90095"/>
    <s v="Daniel Perkins"/>
    <s v="Road Cargo"/>
    <x v="2"/>
    <x v="3"/>
    <s v="High"/>
    <s v="Champagne"/>
    <x v="0"/>
    <x v="2"/>
    <s v="Chateau de Campuget Costieres de Nimes Tradition Rose 2015"/>
    <s v="Large Crate"/>
    <s v="Campbeltown"/>
    <x v="1363"/>
    <d v="2012-11-23T00:00:00"/>
    <n v="34"/>
    <n v="0.03"/>
    <n v="2.08"/>
    <n v="5.33"/>
    <n v="70.72"/>
  </r>
  <r>
    <n v="7682"/>
    <n v="91157"/>
    <s v="Sarah Spencer"/>
    <s v="Express Road Cargo"/>
    <x v="0"/>
    <x v="2"/>
    <s v="Medium"/>
    <s v="Cabernet Sauvignon"/>
    <x v="0"/>
    <x v="2"/>
    <s v="Chateau d'Esclans Whispering Angel Rose 2014"/>
    <s v="Standard Size Crate"/>
    <s v="Freemantle"/>
    <x v="747"/>
    <d v="2013-03-16T00:00:00"/>
    <n v="12"/>
    <n v="0.04"/>
    <n v="8.4499999999999993"/>
    <n v="7.77"/>
    <n v="101.39999999999999"/>
  </r>
  <r>
    <n v="7683"/>
    <n v="90013"/>
    <s v="Robert Vasquez"/>
    <s v="Express Road Cargo"/>
    <x v="0"/>
    <x v="1"/>
    <s v="Low"/>
    <s v="Merlot"/>
    <x v="0"/>
    <x v="2"/>
    <s v="Domaine Lafond Roc-Epine Tavel Rose 2014"/>
    <s v="Large Crate"/>
    <s v="Canberra"/>
    <x v="425"/>
    <d v="2011-06-20T00:00:00"/>
    <n v="14"/>
    <n v="0.08"/>
    <n v="2.88"/>
    <n v="0.5"/>
    <n v="40.32"/>
  </r>
  <r>
    <n v="7684"/>
    <n v="90013"/>
    <s v="Terry Garrett"/>
    <s v="Express Road Cargo"/>
    <x v="2"/>
    <x v="1"/>
    <s v="Low"/>
    <s v="Sangiovese Rose"/>
    <x v="0"/>
    <x v="2"/>
    <s v="Chateau d'Esclans Garrus Rose 2013"/>
    <s v="Standard Size Crate"/>
    <s v="Canberra"/>
    <x v="425"/>
    <d v="2011-06-20T00:00:00"/>
    <n v="16"/>
    <n v="0.05"/>
    <n v="25.38"/>
    <n v="8.99"/>
    <n v="406.08"/>
  </r>
  <r>
    <n v="7685"/>
    <n v="90013"/>
    <s v="Mark Henry"/>
    <s v="Express Road Cargo"/>
    <x v="0"/>
    <x v="1"/>
    <s v="Low"/>
    <s v="Shiraz"/>
    <x v="0"/>
    <x v="2"/>
    <s v="Schramsberg Cremant Demi-Sec 2011"/>
    <s v="Mini Crate"/>
    <s v="Mount Barker"/>
    <x v="425"/>
    <d v="2011-06-15T00:00:00"/>
    <n v="1"/>
    <n v="0.08"/>
    <n v="167.27"/>
    <n v="35"/>
    <n v="167.27"/>
  </r>
  <r>
    <n v="7686"/>
    <n v="90490"/>
    <s v="Anthony Lopez"/>
    <s v="Express Road Cargo"/>
    <x v="0"/>
    <x v="3"/>
    <s v="Low"/>
    <s v="Pinot Noir"/>
    <x v="0"/>
    <x v="2"/>
    <s v="Schramsberg Cremant Demi-Sec 2011"/>
    <s v="Large Crate"/>
    <s v="Penrith"/>
    <x v="921"/>
    <d v="2013-11-27T00:00:00"/>
    <n v="12"/>
    <n v="0.05"/>
    <n v="6.68"/>
    <n v="5.41"/>
    <n v="80.16"/>
  </r>
  <r>
    <n v="7687"/>
    <n v="87006"/>
    <s v="Charles Crawford"/>
    <s v="Express Road Cargo"/>
    <x v="2"/>
    <x v="3"/>
    <s v="Critical"/>
    <s v="Grenache Rose"/>
    <x v="0"/>
    <x v="2"/>
    <s v="Belle Glos Oeil de Perdrix Pinot Noir Blanc 2014"/>
    <s v="Full Container"/>
    <s v="Sydney"/>
    <x v="993"/>
    <d v="2011-02-16T00:00:00"/>
    <n v="3"/>
    <n v="0.06"/>
    <n v="13.73"/>
    <n v="6.85"/>
    <n v="41.19"/>
  </r>
  <r>
    <n v="7688"/>
    <n v="86819"/>
    <s v="Carl Jacobs"/>
    <s v="Express Road Cargo"/>
    <x v="0"/>
    <x v="3"/>
    <s v="Critical"/>
    <s v="Zinfandel"/>
    <x v="0"/>
    <x v="2"/>
    <s v="Moet &amp; Chandon Imperial"/>
    <s v="Full Container"/>
    <s v="Blue Mountains"/>
    <x v="1101"/>
    <d v="2012-08-15T00:00:00"/>
    <n v="1"/>
    <n v="0.02"/>
    <n v="5.84"/>
    <n v="1.2"/>
    <n v="5.84"/>
  </r>
  <r>
    <n v="7689"/>
    <n v="89389"/>
    <s v="Aaron Gomez"/>
    <s v="Express Road Cargo"/>
    <x v="0"/>
    <x v="2"/>
    <s v="High"/>
    <s v="Malbec"/>
    <x v="0"/>
    <x v="2"/>
    <s v="Belle Glos Oeil de Perdrix Pinot Noir Blanc 2014"/>
    <s v="Large Crate"/>
    <s v="Perth"/>
    <x v="464"/>
    <d v="2010-08-29T00:00:00"/>
    <n v="23"/>
    <n v="0"/>
    <n v="6.68"/>
    <n v="5.66"/>
    <n v="153.63999999999999"/>
  </r>
  <r>
    <n v="7690"/>
    <n v="86733"/>
    <s v="Roy Williams"/>
    <s v="Express Road Cargo"/>
    <x v="2"/>
    <x v="3"/>
    <s v="Not Specified"/>
    <s v="Sangiovese Rose"/>
    <x v="0"/>
    <x v="2"/>
    <s v="Marques de Caceres Rioja Rosado 2014"/>
    <s v="Full Container"/>
    <s v="Orange"/>
    <x v="1239"/>
    <d v="2013-12-30T00:00:00"/>
    <n v="23"/>
    <n v="0.08"/>
    <n v="13.73"/>
    <n v="6.85"/>
    <n v="315.79000000000002"/>
  </r>
  <r>
    <n v="7691"/>
    <n v="88533"/>
    <s v="Victor Hunt"/>
    <s v="Road Cargo"/>
    <x v="0"/>
    <x v="2"/>
    <s v="Medium"/>
    <s v="Shiraz"/>
    <x v="0"/>
    <x v="2"/>
    <s v="Lucien Albrecht Cremant d'Alsace Brut"/>
    <s v="Large Crate"/>
    <s v="Bunbury"/>
    <x v="497"/>
    <d v="2013-05-12T00:00:00"/>
    <n v="16"/>
    <n v="0.06"/>
    <n v="4.28"/>
    <n v="5.74"/>
    <n v="68.48"/>
  </r>
  <r>
    <n v="7692"/>
    <n v="86912"/>
    <s v="Sandra Ortiz"/>
    <s v="Air Cargo"/>
    <x v="2"/>
    <x v="3"/>
    <s v="Critical"/>
    <s v="Sangiovese Rose"/>
    <x v="0"/>
    <x v="2"/>
    <s v="Locations by Dave Phinney F Rose&quot;"/>
    <s v="Extra Large Crate"/>
    <s v="Broken Hill"/>
    <x v="482"/>
    <d v="2013-12-14T00:00:00"/>
    <n v="21"/>
    <n v="0.1"/>
    <n v="150.97999999999999"/>
    <n v="30"/>
    <n v="3170.58"/>
  </r>
  <r>
    <n v="7693"/>
    <n v="90307"/>
    <s v="Dennis Martin"/>
    <s v="Express Road Cargo"/>
    <x v="2"/>
    <x v="1"/>
    <s v="High"/>
    <s v="Sangiovese Rose"/>
    <x v="0"/>
    <x v="2"/>
    <s v="Orin Swift Cellars Fragile Rose 2014"/>
    <s v="Mini Crate"/>
    <s v="Mount Barker"/>
    <x v="1279"/>
    <d v="2013-08-13T00:00:00"/>
    <n v="3"/>
    <n v="0.01"/>
    <n v="10.68"/>
    <n v="13.04"/>
    <n v="32.04"/>
  </r>
  <r>
    <n v="7694"/>
    <n v="90307"/>
    <s v="Dennis Martin"/>
    <s v="Express Road Cargo"/>
    <x v="2"/>
    <x v="1"/>
    <s v="High"/>
    <s v="Sangiovese Rose"/>
    <x v="0"/>
    <x v="2"/>
    <s v="Domaine Lafage Miraflors Rose 2013"/>
    <s v="Loose Wrap"/>
    <s v="Port Lincoln"/>
    <x v="1279"/>
    <d v="2013-08-13T00:00:00"/>
    <n v="13"/>
    <n v="0.06"/>
    <n v="110.98"/>
    <n v="13.99"/>
    <n v="1442.74"/>
  </r>
  <r>
    <n v="7695"/>
    <n v="90307"/>
    <s v="Dennis Martin"/>
    <s v="Express Road Cargo"/>
    <x v="2"/>
    <x v="1"/>
    <s v="High"/>
    <s v="Sangiovese Rose"/>
    <x v="0"/>
    <x v="2"/>
    <s v="Locations by Dave Phinney F Rose&quot;"/>
    <s v="Loose Wrap"/>
    <s v="Canberra"/>
    <x v="1279"/>
    <d v="2013-08-12T00:00:00"/>
    <n v="25"/>
    <n v="0.03"/>
    <n v="105.98"/>
    <n v="13.99"/>
    <n v="2649.5"/>
  </r>
  <r>
    <n v="7696"/>
    <n v="90307"/>
    <s v="Dennis Martin"/>
    <s v="Express Road Cargo"/>
    <x v="0"/>
    <x v="1"/>
    <s v="High"/>
    <s v="Zinfandel"/>
    <x v="0"/>
    <x v="0"/>
    <s v="Moet &amp; Chandon Imperial"/>
    <s v="Large Crate"/>
    <s v="Canberra"/>
    <x v="1279"/>
    <d v="2013-08-12T00:00:00"/>
    <n v="19"/>
    <n v="0.08"/>
    <n v="6.68"/>
    <n v="6.93"/>
    <n v="126.91999999999999"/>
  </r>
  <r>
    <n v="7697"/>
    <n v="86028"/>
    <s v="Martha Wagner"/>
    <s v="Express Road Cargo"/>
    <x v="0"/>
    <x v="2"/>
    <s v="Critical"/>
    <s v="Zinfandel"/>
    <x v="0"/>
    <x v="0"/>
    <s v="Sutter Home Pink Moscato"/>
    <s v="Loose Wrap"/>
    <s v="Rockingham"/>
    <x v="251"/>
    <d v="2013-06-14T00:00:00"/>
    <n v="14"/>
    <n v="0.09"/>
    <n v="46.89"/>
    <n v="5.0999999999999996"/>
    <n v="656.46"/>
  </r>
  <r>
    <n v="7698"/>
    <n v="86028"/>
    <s v="Martha Wagner"/>
    <s v="Express Road Cargo"/>
    <x v="2"/>
    <x v="2"/>
    <s v="Critical"/>
    <s v="Grenache Rose"/>
    <x v="0"/>
    <x v="0"/>
    <s v="Domaine Lafond Roc-Epine Tavel Rose 2014"/>
    <s v="Standard Size Crate"/>
    <s v="Bunbury"/>
    <x v="251"/>
    <d v="2013-06-13T00:00:00"/>
    <n v="19"/>
    <n v="0.05"/>
    <n v="6.64"/>
    <n v="4.95"/>
    <n v="126.16"/>
  </r>
  <r>
    <n v="7699"/>
    <n v="90142"/>
    <s v="Billy Gomez"/>
    <s v="Express Road Cargo"/>
    <x v="2"/>
    <x v="2"/>
    <s v="Critical"/>
    <s v="Grenache Rose"/>
    <x v="0"/>
    <x v="0"/>
    <s v="Chateau de Campuget Costieres de Nimes Tradition Rose 2015"/>
    <s v="Large Crate"/>
    <s v="Rockingham"/>
    <x v="205"/>
    <d v="2013-11-15T00:00:00"/>
    <n v="7"/>
    <n v="0.08"/>
    <n v="5.89"/>
    <n v="5.57"/>
    <n v="41.23"/>
  </r>
  <r>
    <n v="7700"/>
    <n v="90540"/>
    <s v="Brandon Hicks"/>
    <s v="Express Road Cargo"/>
    <x v="0"/>
    <x v="1"/>
    <s v="High"/>
    <s v="Malbec"/>
    <x v="0"/>
    <x v="0"/>
    <s v="Domaine Lafond Roc-Epine Tavel Rose 2014"/>
    <s v="Loose Wrap"/>
    <s v="Adelaide"/>
    <x v="986"/>
    <d v="2010-12-27T00:00:00"/>
    <n v="4"/>
    <n v="0.04"/>
    <n v="46.89"/>
    <n v="5.0999999999999996"/>
    <n v="187.56"/>
  </r>
  <r>
    <n v="7701"/>
    <n v="88546"/>
    <s v="Clarence Sanders"/>
    <s v="Express Road Cargo"/>
    <x v="0"/>
    <x v="2"/>
    <s v="Medium"/>
    <s v="Pinot Noir"/>
    <x v="0"/>
    <x v="0"/>
    <s v="Roederer Estate L'Ermitage 2007"/>
    <s v="Standard Size Crate"/>
    <s v="Freemantle"/>
    <x v="1180"/>
    <d v="2010-08-31T00:00:00"/>
    <n v="7"/>
    <n v="0.04"/>
    <n v="17.239999999999998"/>
    <n v="3.26"/>
    <n v="120.67999999999999"/>
  </r>
  <r>
    <n v="7702"/>
    <n v="88553"/>
    <s v="Clarence Sanders"/>
    <s v="Air Cargo"/>
    <x v="2"/>
    <x v="2"/>
    <s v="Medium"/>
    <s v="Champagne"/>
    <x v="0"/>
    <x v="0"/>
    <s v="Chateau d'Esclans Garrus Rose 2013"/>
    <s v="Small Crate"/>
    <s v="Mandurah"/>
    <x v="335"/>
    <d v="2013-08-30T00:00:00"/>
    <n v="10"/>
    <n v="7.0000000000000007E-2"/>
    <n v="218.75"/>
    <n v="69.64"/>
    <n v="2187.5"/>
  </r>
  <r>
    <n v="7703"/>
    <n v="88553"/>
    <s v="Clarence Sanders"/>
    <s v="Express Road Cargo"/>
    <x v="2"/>
    <x v="2"/>
    <s v="Medium"/>
    <s v="Sangiovese Rose"/>
    <x v="0"/>
    <x v="0"/>
    <s v="Chateau de Campuget Costieres de Nimes Tradition Rose 2015"/>
    <s v="Mini Crate"/>
    <s v="Busseltol"/>
    <x v="335"/>
    <d v="2013-08-30T00:00:00"/>
    <n v="25"/>
    <n v="0.08"/>
    <n v="209.37"/>
    <n v="69"/>
    <n v="5234.25"/>
  </r>
  <r>
    <n v="7704"/>
    <n v="88550"/>
    <s v="Clarence Sanders"/>
    <s v="Express Road Cargo"/>
    <x v="0"/>
    <x v="2"/>
    <s v="Critical"/>
    <s v="Merlot"/>
    <x v="0"/>
    <x v="0"/>
    <s v="Veuve Clicquot Brut Yellow Label"/>
    <s v="Full Container"/>
    <s v="Perth"/>
    <x v="1147"/>
    <d v="2013-01-12T00:00:00"/>
    <n v="5"/>
    <n v="0.08"/>
    <n v="9.11"/>
    <n v="2.15"/>
    <n v="45.55"/>
  </r>
  <r>
    <n v="7705"/>
    <n v="86174"/>
    <s v="Ernest Day"/>
    <s v="Express Road Cargo"/>
    <x v="0"/>
    <x v="3"/>
    <s v="Medium"/>
    <s v="Pinot Noir"/>
    <x v="0"/>
    <x v="0"/>
    <s v="Dopff &amp; Irion Cremant Rose Brut"/>
    <s v="Large Crate"/>
    <s v="Wollongong"/>
    <x v="468"/>
    <d v="2011-03-09T00:00:00"/>
    <n v="10"/>
    <n v="7.0000000000000007E-2"/>
    <n v="4.9800000000000004"/>
    <n v="7.44"/>
    <n v="49.800000000000004"/>
  </r>
  <r>
    <n v="7706"/>
    <n v="86174"/>
    <s v="Ernest Day"/>
    <s v="Express Road Cargo"/>
    <x v="0"/>
    <x v="3"/>
    <s v="Medium"/>
    <s v="Sangiovese"/>
    <x v="0"/>
    <x v="0"/>
    <s v="Laurent-Perrier Brut Millesime 2006"/>
    <s v="Standard Size Crate"/>
    <s v="Wagga Wagga"/>
    <x v="468"/>
    <d v="2011-03-10T00:00:00"/>
    <n v="6"/>
    <n v="7.0000000000000007E-2"/>
    <n v="10.23"/>
    <n v="4.68"/>
    <n v="61.38"/>
  </r>
  <r>
    <n v="7707"/>
    <n v="86174"/>
    <s v="Ernest Day"/>
    <s v="Express Road Cargo"/>
    <x v="1"/>
    <x v="3"/>
    <s v="Medium"/>
    <s v="Reisling"/>
    <x v="0"/>
    <x v="0"/>
    <s v="Dog Point Vineyard Sauvignon Blanc 2014"/>
    <s v="Full Container"/>
    <s v="Blue Mountains"/>
    <x v="468"/>
    <d v="2011-03-11T00:00:00"/>
    <n v="12"/>
    <n v="0.08"/>
    <n v="20.99"/>
    <n v="0.99"/>
    <n v="251.88"/>
  </r>
  <r>
    <n v="7708"/>
    <n v="86031"/>
    <s v="Martha Wagner"/>
    <s v="Express Road Cargo"/>
    <x v="0"/>
    <x v="2"/>
    <s v="High"/>
    <s v="Pinot Noir"/>
    <x v="0"/>
    <x v="0"/>
    <s v="Belle Glos Oeil de Perdrix Pinot Noir Blanc 2014"/>
    <s v="Large Crate"/>
    <s v="Rockingham"/>
    <x v="794"/>
    <d v="2013-08-16T00:00:00"/>
    <n v="15"/>
    <n v="0.08"/>
    <n v="178.47"/>
    <n v="19.989999999999998"/>
    <n v="2677.05"/>
  </r>
  <r>
    <n v="7709"/>
    <n v="88692"/>
    <s v="Douglas Lynch"/>
    <s v="Express Road Cargo"/>
    <x v="1"/>
    <x v="0"/>
    <s v="Low"/>
    <s v="Chardonnay"/>
    <x v="0"/>
    <x v="0"/>
    <s v="Los Vascos Sauvignon Blanc 2015"/>
    <s v="Full Container"/>
    <s v="Gympie"/>
    <x v="1117"/>
    <d v="2010-07-01T00:00:00"/>
    <n v="6"/>
    <n v="0.09"/>
    <n v="20.99"/>
    <n v="2.5"/>
    <n v="125.94"/>
  </r>
  <r>
    <n v="7710"/>
    <n v="89518"/>
    <s v="Thomas James"/>
    <s v="Express Road Cargo"/>
    <x v="1"/>
    <x v="3"/>
    <s v="High"/>
    <s v="Pinot Gris"/>
    <x v="0"/>
    <x v="0"/>
    <s v="Angeline Sauvignon Blanc 2014"/>
    <s v="Large Crate"/>
    <s v="Goulburn"/>
    <x v="1027"/>
    <d v="2013-08-08T00:00:00"/>
    <n v="8"/>
    <n v="0.03"/>
    <n v="95.99"/>
    <n v="4.9000000000000004"/>
    <n v="767.92"/>
  </r>
  <r>
    <n v="7711"/>
    <n v="86738"/>
    <s v="Jason Duncan"/>
    <s v="Express Road Cargo"/>
    <x v="1"/>
    <x v="1"/>
    <s v="Medium"/>
    <s v="Chardonnay"/>
    <x v="0"/>
    <x v="0"/>
    <s v="Robert Oatley Sauvignon Blanc 2013"/>
    <s v="Mini Crate"/>
    <s v="Devonport"/>
    <x v="539"/>
    <d v="2011-03-01T00:00:00"/>
    <n v="8"/>
    <n v="0.09"/>
    <n v="599.99"/>
    <n v="24.49"/>
    <n v="4799.92"/>
  </r>
  <r>
    <n v="7712"/>
    <n v="86746"/>
    <s v="Jason Duncan"/>
    <s v="Road Cargo"/>
    <x v="0"/>
    <x v="1"/>
    <s v="Medium"/>
    <s v="Pinot Noir"/>
    <x v="0"/>
    <x v="0"/>
    <s v="Miraval Rose 2014"/>
    <s v="Full Container"/>
    <s v="Hobart"/>
    <x v="161"/>
    <d v="2013-03-01T00:00:00"/>
    <n v="1"/>
    <n v="0.04"/>
    <n v="5.88"/>
    <n v="3.04"/>
    <n v="5.88"/>
  </r>
  <r>
    <n v="7713"/>
    <n v="86738"/>
    <s v="Jason Duncan"/>
    <s v="Road Cargo"/>
    <x v="1"/>
    <x v="1"/>
    <s v="Medium"/>
    <s v="Reisling"/>
    <x v="0"/>
    <x v="0"/>
    <s v="Villa Maria Private Bin Sauvignon Blanc 2015"/>
    <s v="Large Crate"/>
    <s v="Launceston"/>
    <x v="539"/>
    <d v="2011-02-28T00:00:00"/>
    <n v="2"/>
    <n v="0.06"/>
    <n v="125.99"/>
    <n v="7.69"/>
    <n v="251.98"/>
  </r>
  <r>
    <n v="7714"/>
    <n v="87116"/>
    <s v="Martin Hill"/>
    <s v="Express Road Cargo"/>
    <x v="0"/>
    <x v="2"/>
    <s v="Medium"/>
    <s v="Sangiovese"/>
    <x v="0"/>
    <x v="0"/>
    <s v="La Playa Estate Cabernet Sauvignon Rose 2015"/>
    <s v="Large Crate"/>
    <s v="Mandurah"/>
    <x v="1174"/>
    <d v="2013-11-14T00:00:00"/>
    <n v="11"/>
    <n v="0.04"/>
    <n v="4.91"/>
    <n v="0.5"/>
    <n v="54.010000000000005"/>
  </r>
  <r>
    <n v="7715"/>
    <n v="87110"/>
    <s v="Martin Hill"/>
    <s v="Express Road Cargo"/>
    <x v="0"/>
    <x v="2"/>
    <s v="Medium"/>
    <s v="Shiraz"/>
    <x v="0"/>
    <x v="0"/>
    <s v="Locations by Dave Phinney F Rose"/>
    <s v="Standard Size Crate"/>
    <s v="Freemantle"/>
    <x v="1155"/>
    <d v="2010-11-15T00:00:00"/>
    <n v="41"/>
    <n v="0.02"/>
    <n v="15.94"/>
    <n v="5.45"/>
    <n v="653.54"/>
  </r>
  <r>
    <n v="7716"/>
    <n v="90983"/>
    <s v="Gerald Wagner"/>
    <s v="Express Road Cargo"/>
    <x v="2"/>
    <x v="1"/>
    <s v="High"/>
    <s v="Champagne"/>
    <x v="0"/>
    <x v="0"/>
    <s v="Sutter Home White Zinfandel"/>
    <s v="Large Crate"/>
    <s v="Victor Harbor"/>
    <x v="402"/>
    <d v="2013-10-30T00:00:00"/>
    <n v="13"/>
    <n v="0.09"/>
    <n v="4.95"/>
    <n v="5.32"/>
    <n v="64.350000000000009"/>
  </r>
  <r>
    <n v="7717"/>
    <n v="91068"/>
    <s v="Kimberly Sullivan"/>
    <s v="Road Cargo"/>
    <x v="0"/>
    <x v="2"/>
    <s v="Medium"/>
    <s v="Cabernet Sauvignon"/>
    <x v="0"/>
    <x v="0"/>
    <s v="Sutter Home Pink Moscato"/>
    <s v="Large Crate"/>
    <s v="Geraldton"/>
    <x v="920"/>
    <d v="2013-10-13T00:00:00"/>
    <n v="24"/>
    <n v="0.02"/>
    <n v="165.2"/>
    <n v="19.989999999999998"/>
    <n v="3964.7999999999997"/>
  </r>
  <r>
    <n v="7718"/>
    <n v="87014"/>
    <s v="Charles Crawford"/>
    <s v="Express Road Cargo"/>
    <x v="0"/>
    <x v="3"/>
    <s v="Medium"/>
    <s v="Sangiovese"/>
    <x v="0"/>
    <x v="0"/>
    <s v="Locations by Dave Phinney F Rose"/>
    <s v="Full Container"/>
    <s v="Queanbeyan"/>
    <x v="1060"/>
    <d v="2013-09-02T00:00:00"/>
    <n v="3"/>
    <n v="0.01"/>
    <n v="2.78"/>
    <n v="1.34"/>
    <n v="8.34"/>
  </r>
  <r>
    <n v="7719"/>
    <n v="91303"/>
    <s v="Scott Campbell"/>
    <s v="Express Road Cargo"/>
    <x v="1"/>
    <x v="3"/>
    <s v="High"/>
    <s v="Chardonnay"/>
    <x v="0"/>
    <x v="0"/>
    <s v="Lincourt Courtney's Chardonnay 2012"/>
    <s v="Standard Size Crate"/>
    <s v="Penrith"/>
    <x v="960"/>
    <d v="2013-08-14T00:00:00"/>
    <n v="6"/>
    <n v="0.06"/>
    <n v="17.48"/>
    <n v="1.99"/>
    <n v="104.88"/>
  </r>
  <r>
    <n v="7720"/>
    <n v="89550"/>
    <s v="Rebecca Myers"/>
    <s v="Express Road Cargo"/>
    <x v="1"/>
    <x v="3"/>
    <s v="Medium"/>
    <s v="Sauvignon Blanc"/>
    <x v="0"/>
    <x v="0"/>
    <s v="Cloudy Bay Sauvignon Blanc 2015"/>
    <s v="Standard Size Crate"/>
    <s v="Penrith"/>
    <x v="1265"/>
    <d v="2013-01-28T00:00:00"/>
    <n v="8"/>
    <n v="0.05"/>
    <n v="5.98"/>
    <n v="4.38"/>
    <n v="47.84"/>
  </r>
  <r>
    <n v="7721"/>
    <n v="89550"/>
    <s v="Rebecca Myers"/>
    <s v="Express Road Cargo"/>
    <x v="2"/>
    <x v="3"/>
    <s v="Medium"/>
    <s v="Cremant"/>
    <x v="0"/>
    <x v="0"/>
    <s v="Pietradolce Etna Rosato 2014"/>
    <s v="Standard Size Crate"/>
    <s v="Tamworth"/>
    <x v="1265"/>
    <d v="2013-01-28T00:00:00"/>
    <n v="3"/>
    <n v="0.04"/>
    <n v="6.48"/>
    <n v="9.68"/>
    <n v="19.440000000000001"/>
  </r>
  <r>
    <n v="7722"/>
    <n v="90790"/>
    <s v="Larry Wallace"/>
    <s v="Express Road Cargo"/>
    <x v="0"/>
    <x v="0"/>
    <s v="High"/>
    <s v="Merlot"/>
    <x v="0"/>
    <x v="0"/>
    <s v="Roederer Estate L'Ermitage 2007"/>
    <s v="Large Crate"/>
    <s v="Gympie"/>
    <x v="457"/>
    <d v="2011-08-27T00:00:00"/>
    <n v="19"/>
    <n v="0.09"/>
    <n v="7.77"/>
    <n v="9.23"/>
    <n v="147.63"/>
  </r>
  <r>
    <n v="7723"/>
    <n v="90790"/>
    <s v="Larry Wallace"/>
    <s v="Express Road Cargo"/>
    <x v="0"/>
    <x v="0"/>
    <s v="High"/>
    <s v="Sangiovese"/>
    <x v="0"/>
    <x v="0"/>
    <s v="Locations by Dave Phinney F Rose"/>
    <s v="Large Crate"/>
    <s v="Mackay"/>
    <x v="457"/>
    <d v="2011-08-27T00:00:00"/>
    <n v="13"/>
    <n v="7.0000000000000007E-2"/>
    <n v="15.14"/>
    <n v="4.53"/>
    <n v="196.82"/>
  </r>
  <r>
    <n v="7724"/>
    <n v="87900"/>
    <s v="Daniel Gonzales"/>
    <s v="Express Road Cargo"/>
    <x v="0"/>
    <x v="0"/>
    <s v="Not Specified"/>
    <s v="Sangiovese"/>
    <x v="0"/>
    <x v="0"/>
    <s v="Simonnet-Febvre Cremant de Bourgogne Blanc"/>
    <s v="Standard Size Crate"/>
    <s v="Darwin"/>
    <x v="696"/>
    <d v="2010-07-15T00:00:00"/>
    <n v="14"/>
    <n v="0.1"/>
    <n v="22.01"/>
    <n v="5.53"/>
    <n v="308.14000000000004"/>
  </r>
  <r>
    <n v="7725"/>
    <n v="87904"/>
    <s v="Daniel Gonzales"/>
    <s v="Air Cargo"/>
    <x v="2"/>
    <x v="0"/>
    <s v="Not Specified"/>
    <s v="Cremant"/>
    <x v="0"/>
    <x v="0"/>
    <s v="Sutter Home Pink Moscato"/>
    <s v="Small Crate"/>
    <s v="Palmerston"/>
    <x v="1064"/>
    <d v="2013-07-14T00:00:00"/>
    <n v="4"/>
    <n v="0.04"/>
    <n v="236.97"/>
    <n v="59.24"/>
    <n v="947.88"/>
  </r>
  <r>
    <n v="7726"/>
    <n v="85834"/>
    <s v="Billy Webb"/>
    <s v="Road Cargo"/>
    <x v="1"/>
    <x v="0"/>
    <s v="Critical"/>
    <s v="Chardonnay"/>
    <x v="0"/>
    <x v="0"/>
    <s v="St. Supery Sauvignon Blanc 2015"/>
    <s v="Loose Wrap"/>
    <s v="Darwin"/>
    <x v="1278"/>
    <d v="2010-04-01T00:00:00"/>
    <n v="2"/>
    <n v="0.09"/>
    <n v="20.99"/>
    <n v="4.8099999999999996"/>
    <n v="41.98"/>
  </r>
  <r>
    <n v="7727"/>
    <n v="87615"/>
    <s v="Terry Gordon"/>
    <s v="Road Cargo"/>
    <x v="1"/>
    <x v="1"/>
    <s v="Low"/>
    <s v="Sauvignon Blanc"/>
    <x v="0"/>
    <x v="0"/>
    <s v="Robert Oatley Sauvignon Blanc 2013"/>
    <s v="Large Crate"/>
    <s v="Victor Harbor"/>
    <x v="311"/>
    <d v="2013-07-01T00:00:00"/>
    <n v="12"/>
    <n v="0.05"/>
    <n v="125.99"/>
    <n v="3"/>
    <n v="1511.8799999999999"/>
  </r>
  <r>
    <n v="7728"/>
    <n v="87615"/>
    <s v="Terry Gordon"/>
    <s v="Road Cargo"/>
    <x v="1"/>
    <x v="1"/>
    <s v="Low"/>
    <s v="Pinot Gris"/>
    <x v="0"/>
    <x v="0"/>
    <s v="Grgich Hills Chardonnay 2012"/>
    <s v="Large Crate"/>
    <s v="Port Adelaide"/>
    <x v="311"/>
    <d v="2013-06-29T00:00:00"/>
    <n v="9"/>
    <n v="0"/>
    <n v="195.99"/>
    <n v="8.99"/>
    <n v="1763.91"/>
  </r>
  <r>
    <n v="7729"/>
    <n v="91469"/>
    <s v="Phillip Harvey"/>
    <s v="Road Cargo"/>
    <x v="2"/>
    <x v="1"/>
    <s v="Low"/>
    <s v="Grenache Rose"/>
    <x v="0"/>
    <x v="0"/>
    <s v="Locations by Dave Phinney F Rose&quot;"/>
    <s v="Standard Size Crate"/>
    <s v="Benalla"/>
    <x v="465"/>
    <d v="2012-03-12T00:00:00"/>
    <n v="1"/>
    <n v="0.03"/>
    <n v="12.64"/>
    <n v="4.9800000000000004"/>
    <n v="12.64"/>
  </r>
  <r>
    <n v="7730"/>
    <n v="88389"/>
    <s v="Harold Campbell"/>
    <s v="Road Cargo"/>
    <x v="0"/>
    <x v="0"/>
    <s v="High"/>
    <s v="Zinfandel"/>
    <x v="0"/>
    <x v="0"/>
    <s v="Sutter Home White Zinfandel"/>
    <s v="Large Crate"/>
    <s v="Darwin"/>
    <x v="905"/>
    <d v="2010-06-13T00:00:00"/>
    <n v="1"/>
    <n v="0.02"/>
    <n v="6.48"/>
    <n v="7.86"/>
    <n v="6.48"/>
  </r>
  <r>
    <n v="7731"/>
    <n v="88401"/>
    <s v="Patrick Cox"/>
    <s v="Express Road Cargo"/>
    <x v="0"/>
    <x v="0"/>
    <s v="High"/>
    <s v="Sangiovese"/>
    <x v="0"/>
    <x v="0"/>
    <s v="Miraval Rose (1.5 Liter Magnum) 2014"/>
    <s v="Large Crate"/>
    <s v="Palmerston"/>
    <x v="251"/>
    <d v="2013-06-14T00:00:00"/>
    <n v="8"/>
    <n v="0.03"/>
    <n v="17.07"/>
    <n v="8.1300000000000008"/>
    <n v="136.56"/>
  </r>
  <r>
    <n v="7732"/>
    <n v="91249"/>
    <s v="Lawrence Hart"/>
    <s v="Express Road Cargo"/>
    <x v="0"/>
    <x v="2"/>
    <s v="High"/>
    <s v="Pinot Noir"/>
    <x v="0"/>
    <x v="0"/>
    <s v="Miraval Rose 2014"/>
    <s v="Large Crate"/>
    <s v="Perth"/>
    <x v="466"/>
    <d v="2012-09-14T00:00:00"/>
    <n v="2"/>
    <n v="0.05"/>
    <n v="22.84"/>
    <n v="16.87"/>
    <n v="45.68"/>
  </r>
  <r>
    <n v="7733"/>
    <n v="90336"/>
    <s v="Nicholas Alvarez"/>
    <s v="Road Cargo"/>
    <x v="1"/>
    <x v="1"/>
    <s v="Medium"/>
    <s v="Pinot Gris"/>
    <x v="0"/>
    <x v="0"/>
    <s v="Robert Oatley Sauvignon Blanc 2013"/>
    <s v="Mini Crate"/>
    <s v="Launceston"/>
    <x v="1137"/>
    <d v="2013-04-12T00:00:00"/>
    <n v="1"/>
    <n v="0.03"/>
    <n v="499.99"/>
    <n v="24.49"/>
    <n v="499.99"/>
  </r>
  <r>
    <n v="7734"/>
    <n v="88029"/>
    <s v="Alan Hall"/>
    <s v="Road Cargo"/>
    <x v="1"/>
    <x v="0"/>
    <s v="High"/>
    <s v="Sauvignon Blanc"/>
    <x v="0"/>
    <x v="0"/>
    <s v="St. Supery Sauvignon Blanc 2015"/>
    <s v="Mini Crate"/>
    <s v="Brisbane"/>
    <x v="600"/>
    <d v="2010-04-21T00:00:00"/>
    <n v="5"/>
    <n v="0.09"/>
    <n v="199.99"/>
    <n v="24.49"/>
    <n v="999.95"/>
  </r>
  <r>
    <n v="7735"/>
    <n v="88036"/>
    <s v="Larry Allen"/>
    <s v="Express Road Cargo"/>
    <x v="2"/>
    <x v="1"/>
    <s v="High"/>
    <s v="Grenache Rose"/>
    <x v="0"/>
    <x v="0"/>
    <s v="Pietradolce Etna Rosato 2014"/>
    <s v="Standard Size Crate"/>
    <s v="Geelong"/>
    <x v="1387"/>
    <d v="2013-04-19T00:00:00"/>
    <n v="10"/>
    <n v="0.02"/>
    <n v="17.670000000000002"/>
    <n v="8.99"/>
    <n v="176.70000000000002"/>
  </r>
  <r>
    <n v="7736"/>
    <n v="87477"/>
    <s v="Andrew Gilbert"/>
    <s v="Express Road Cargo"/>
    <x v="0"/>
    <x v="0"/>
    <s v="Medium"/>
    <s v="Sangiovese"/>
    <x v="0"/>
    <x v="0"/>
    <s v="Roederer Estate Brut"/>
    <s v="Large Crate"/>
    <s v="Bundaberg"/>
    <x v="1350"/>
    <d v="2012-05-25T00:00:00"/>
    <n v="6"/>
    <n v="0.01"/>
    <n v="7.77"/>
    <n v="9.23"/>
    <n v="46.62"/>
  </r>
  <r>
    <n v="7737"/>
    <n v="87477"/>
    <s v="Andrew Gilbert"/>
    <s v="Express Road Cargo"/>
    <x v="1"/>
    <x v="0"/>
    <s v="Medium"/>
    <s v="Reisling"/>
    <x v="0"/>
    <x v="0"/>
    <s v="Dog Point Vineyard Sauvignon Blanc 2014"/>
    <s v="Large Crate"/>
    <s v="Cairns"/>
    <x v="1350"/>
    <d v="2012-05-24T00:00:00"/>
    <n v="15"/>
    <n v="0.09"/>
    <n v="195.99"/>
    <n v="8.99"/>
    <n v="2939.8500000000004"/>
  </r>
  <r>
    <n v="7738"/>
    <n v="88510"/>
    <s v="Howard Campbell"/>
    <s v="Express Road Cargo"/>
    <x v="0"/>
    <x v="0"/>
    <s v="High"/>
    <s v="Malbec"/>
    <x v="0"/>
    <x v="0"/>
    <s v="Miraval Rose 2014"/>
    <s v="Full Container"/>
    <s v="Darwin"/>
    <x v="773"/>
    <d v="2012-10-31T00:00:00"/>
    <n v="16"/>
    <n v="7.0000000000000007E-2"/>
    <n v="2.88"/>
    <n v="0.7"/>
    <n v="46.08"/>
  </r>
  <r>
    <n v="7739"/>
    <n v="88636"/>
    <s v="Henry Fuller"/>
    <s v="Express Road Cargo"/>
    <x v="0"/>
    <x v="1"/>
    <s v="High"/>
    <s v="Pinot Noir"/>
    <x v="0"/>
    <x v="0"/>
    <s v="Lucien Albrecht Cremant d'Alsace Brut Rose"/>
    <s v="Large Crate"/>
    <s v="Hobart"/>
    <x v="1319"/>
    <d v="2011-11-07T00:00:00"/>
    <n v="24"/>
    <n v="0.01"/>
    <n v="6.48"/>
    <n v="9.5399999999999991"/>
    <n v="155.52000000000001"/>
  </r>
  <r>
    <n v="7740"/>
    <n v="91198"/>
    <s v="Raymond Hart"/>
    <s v="Air Cargo"/>
    <x v="2"/>
    <x v="1"/>
    <s v="Critical"/>
    <s v="Sangiovese Rose"/>
    <x v="0"/>
    <x v="0"/>
    <s v="Francis Ford Coppola Sofia Rose 2014"/>
    <s v="Extra Large Crate"/>
    <s v="Canberra"/>
    <x v="649"/>
    <d v="2013-09-09T00:00:00"/>
    <n v="23"/>
    <n v="0.06"/>
    <n v="122.99"/>
    <n v="70.2"/>
    <n v="2828.77"/>
  </r>
  <r>
    <n v="7741"/>
    <n v="91195"/>
    <s v="Raymond Hart"/>
    <s v="Express Road Cargo"/>
    <x v="0"/>
    <x v="1"/>
    <s v="Critical"/>
    <s v="Malbec"/>
    <x v="0"/>
    <x v="0"/>
    <s v="Marques de Caceres Rioja Rosado 2014"/>
    <s v="Large Crate"/>
    <s v="Canberra"/>
    <x v="926"/>
    <d v="2010-09-07T00:00:00"/>
    <n v="20"/>
    <n v="0.06"/>
    <n v="6.48"/>
    <n v="8.8800000000000008"/>
    <n v="129.60000000000002"/>
  </r>
  <r>
    <n v="7742"/>
    <n v="91195"/>
    <s v="Raymond Hart"/>
    <s v="Air Cargo"/>
    <x v="2"/>
    <x v="1"/>
    <s v="Critical"/>
    <s v="Champagne"/>
    <x v="0"/>
    <x v="0"/>
    <s v="Pietradolce Etna Rosato 2014"/>
    <s v="Extra Large Crate"/>
    <s v="Canberra"/>
    <x v="926"/>
    <d v="2010-09-07T00:00:00"/>
    <n v="12"/>
    <n v="0.09"/>
    <n v="349.45"/>
    <n v="60"/>
    <n v="4193.3999999999996"/>
  </r>
  <r>
    <n v="7743"/>
    <n v="90684"/>
    <s v="Earl Burke"/>
    <s v="Air Cargo"/>
    <x v="2"/>
    <x v="2"/>
    <s v="Critical"/>
    <s v="Sangiovese Rose"/>
    <x v="0"/>
    <x v="0"/>
    <s v="Chateau d'Esclans Garrus Rose 2013"/>
    <s v="Small Crate"/>
    <s v="Albany"/>
    <x v="1132"/>
    <d v="2013-12-17T00:00:00"/>
    <n v="8"/>
    <n v="0"/>
    <n v="140.97999999999999"/>
    <n v="36.090000000000003"/>
    <n v="1127.8399999999999"/>
  </r>
  <r>
    <n v="7744"/>
    <n v="90873"/>
    <s v="Robert Duncan"/>
    <s v="Express Road Cargo"/>
    <x v="1"/>
    <x v="3"/>
    <s v="Not Specified"/>
    <s v="Sauvignon Blanc"/>
    <x v="0"/>
    <x v="0"/>
    <s v="Grgich Hills Chardonnay 2012"/>
    <s v="Large Crate"/>
    <s v="Liverpool"/>
    <x v="1256"/>
    <d v="2011-11-28T00:00:00"/>
    <n v="30"/>
    <n v="7.0000000000000007E-2"/>
    <n v="115.99"/>
    <n v="2.5"/>
    <n v="3479.7"/>
  </r>
  <r>
    <n v="7745"/>
    <n v="90873"/>
    <s v="Robert Duncan"/>
    <s v="Express Road Cargo"/>
    <x v="1"/>
    <x v="3"/>
    <s v="Not Specified"/>
    <s v="Pinot Gris"/>
    <x v="0"/>
    <x v="0"/>
    <s v="Giesen Sauvignon Blanc 2014"/>
    <s v="Full Container"/>
    <s v="Cessnock"/>
    <x v="1256"/>
    <d v="2011-11-27T00:00:00"/>
    <n v="30"/>
    <n v="0.09"/>
    <n v="35.99"/>
    <n v="5.99"/>
    <n v="1079.7"/>
  </r>
  <r>
    <n v="7746"/>
    <n v="90873"/>
    <s v="Todd Morrison"/>
    <s v="Express Road Cargo"/>
    <x v="1"/>
    <x v="3"/>
    <s v="Not Specified"/>
    <s v="Sauvignon Blanc"/>
    <x v="0"/>
    <x v="0"/>
    <s v="Angeline Sauvignon Blanc 2014"/>
    <s v="Large Crate"/>
    <s v="Armidale"/>
    <x v="1256"/>
    <d v="2011-11-28T00:00:00"/>
    <n v="40"/>
    <n v="0.01"/>
    <n v="65.989999999999995"/>
    <n v="19.989999999999998"/>
    <n v="2639.6"/>
  </r>
  <r>
    <n v="7747"/>
    <n v="86626"/>
    <s v="Michael Frazier"/>
    <s v="Express Road Cargo"/>
    <x v="2"/>
    <x v="1"/>
    <s v="High"/>
    <s v="Sangiovese Rose"/>
    <x v="0"/>
    <x v="0"/>
    <s v="Belle Glos Oeil de Perdrix Pinot Noir Blanc 2014"/>
    <s v="Mini Crate"/>
    <s v="Launceston"/>
    <x v="45"/>
    <d v="2013-05-07T00:00:00"/>
    <n v="10"/>
    <n v="7.0000000000000007E-2"/>
    <n v="40.97"/>
    <n v="14.45"/>
    <n v="409.7"/>
  </r>
  <r>
    <n v="7748"/>
    <n v="87187"/>
    <s v="Howard Burton"/>
    <s v="Air Cargo"/>
    <x v="1"/>
    <x v="3"/>
    <s v="Critical"/>
    <s v="Reisling"/>
    <x v="0"/>
    <x v="0"/>
    <s v="Robert Oatley Sauvignon Blanc 2013"/>
    <s v="Extra Large Crate"/>
    <s v="Albury"/>
    <x v="34"/>
    <d v="2010-11-21T00:00:00"/>
    <n v="6"/>
    <n v="0.1"/>
    <n v="442.14"/>
    <n v="14.7"/>
    <n v="2652.84"/>
  </r>
  <r>
    <n v="7749"/>
    <n v="87192"/>
    <s v="Steven Bradley"/>
    <s v="Express Road Cargo"/>
    <x v="0"/>
    <x v="3"/>
    <s v="Critical"/>
    <s v="Merlot"/>
    <x v="0"/>
    <x v="1"/>
    <s v="Laurent-Perrier Brut Millesime 2006"/>
    <s v="Large Crate"/>
    <s v="Sydney"/>
    <x v="638"/>
    <d v="2013-11-22T00:00:00"/>
    <n v="41"/>
    <n v="0.01"/>
    <n v="60.22"/>
    <n v="3.5"/>
    <n v="2469.02"/>
  </r>
  <r>
    <n v="7750"/>
    <n v="88605"/>
    <s v="Wayne Boyd"/>
    <s v="Express Road Cargo"/>
    <x v="0"/>
    <x v="1"/>
    <s v="Not Specified"/>
    <s v="Merlot"/>
    <x v="0"/>
    <x v="1"/>
    <s v="Chateau d'Esclans Garrus Rose 2013"/>
    <s v="Large Crate"/>
    <s v="Victor Harbor"/>
    <x v="1069"/>
    <d v="2013-01-21T00:00:00"/>
    <n v="13"/>
    <n v="0.1"/>
    <n v="15.74"/>
    <n v="1.39"/>
    <n v="204.62"/>
  </r>
  <r>
    <n v="7751"/>
    <n v="90961"/>
    <s v="Barbara Lawson"/>
    <s v="Air Cargo"/>
    <x v="2"/>
    <x v="1"/>
    <s v="Low"/>
    <s v="Sangiovese Rose"/>
    <x v="0"/>
    <x v="1"/>
    <s v="Chateau d'Esclans Whispering Angel Rose 2014"/>
    <s v="Small Crate"/>
    <s v="Canberra"/>
    <x v="842"/>
    <d v="2010-01-06T00:00:00"/>
    <n v="6"/>
    <n v="0.02"/>
    <n v="100.98"/>
    <n v="35.840000000000003"/>
    <n v="605.88"/>
  </r>
  <r>
    <n v="7752"/>
    <n v="91194"/>
    <s v="Raymond Hart"/>
    <s v="Road Cargo"/>
    <x v="2"/>
    <x v="1"/>
    <s v="Not Specified"/>
    <s v="Champagne"/>
    <x v="0"/>
    <x v="1"/>
    <s v="Belle Glos Oeil de Perdrix Pinot Noir Blanc 2014"/>
    <s v="Large Crate"/>
    <s v="Canberra"/>
    <x v="1131"/>
    <d v="2010-02-27T00:00:00"/>
    <n v="10"/>
    <n v="0.04"/>
    <n v="29.18"/>
    <n v="8.5500000000000007"/>
    <n v="291.8"/>
  </r>
  <r>
    <n v="7753"/>
    <n v="91194"/>
    <s v="Raymond Hart"/>
    <s v="Express Road Cargo"/>
    <x v="0"/>
    <x v="1"/>
    <s v="Not Specified"/>
    <s v="Cabernet Sauvignon"/>
    <x v="0"/>
    <x v="1"/>
    <s v="Pierre Sparr Cremant d'Alsace Reserve Brut Rose"/>
    <s v="Mini Crate"/>
    <s v="Canberra"/>
    <x v="1131"/>
    <d v="2010-02-27T00:00:00"/>
    <n v="8"/>
    <n v="0"/>
    <n v="80.98"/>
    <n v="35"/>
    <n v="647.84"/>
  </r>
  <r>
    <n v="7754"/>
    <n v="88679"/>
    <s v="Russell Pierce"/>
    <s v="Express Road Cargo"/>
    <x v="0"/>
    <x v="3"/>
    <s v="Low"/>
    <s v="Merlot"/>
    <x v="0"/>
    <x v="1"/>
    <s v="Chateau D'Aqueria Tavel Rose 2013"/>
    <s v="Large Crate"/>
    <s v="Tamworth"/>
    <x v="467"/>
    <d v="2010-04-26T00:00:00"/>
    <n v="11"/>
    <n v="0.02"/>
    <n v="4.57"/>
    <n v="5.42"/>
    <n v="50.27"/>
  </r>
  <r>
    <n v="7755"/>
    <n v="85955"/>
    <s v="Ryan Ramirez"/>
    <s v="Air Cargo"/>
    <x v="2"/>
    <x v="1"/>
    <s v="Medium"/>
    <s v="Sangiovese Rose"/>
    <x v="0"/>
    <x v="1"/>
    <s v="Domaine Lafond Roc-Epine Tavel Rose 2014"/>
    <s v="Extra Large Crate"/>
    <s v="Canberra"/>
    <x v="715"/>
    <d v="2012-03-19T00:00:00"/>
    <n v="4"/>
    <n v="0.01"/>
    <n v="130.97999999999999"/>
    <n v="30"/>
    <n v="523.91999999999996"/>
  </r>
  <r>
    <n v="7756"/>
    <n v="88207"/>
    <s v="Kenneth Spencer"/>
    <s v="Express Road Cargo"/>
    <x v="0"/>
    <x v="2"/>
    <s v="Medium"/>
    <s v="Shiraz"/>
    <x v="0"/>
    <x v="1"/>
    <s v="Louis Roederer Cristal Brut 2006"/>
    <s v="Large Crate"/>
    <s v="Busseltol"/>
    <x v="468"/>
    <d v="2011-03-10T00:00:00"/>
    <n v="7"/>
    <n v="0.1"/>
    <n v="5.98"/>
    <n v="7.5"/>
    <n v="41.86"/>
  </r>
  <r>
    <n v="7757"/>
    <n v="88207"/>
    <s v="Anne Myers"/>
    <s v="Express Road Cargo"/>
    <x v="0"/>
    <x v="1"/>
    <s v="Medium"/>
    <s v="Shiraz"/>
    <x v="0"/>
    <x v="1"/>
    <s v="Gerard Bertrand Cote des Roses Rose 2014"/>
    <s v="Full Container"/>
    <s v="Canberra"/>
    <x v="468"/>
    <d v="2011-03-10T00:00:00"/>
    <n v="6"/>
    <n v="7.0000000000000007E-2"/>
    <n v="5.68"/>
    <n v="1.21"/>
    <n v="34.08"/>
  </r>
  <r>
    <n v="7758"/>
    <n v="86893"/>
    <s v="Todd Marshall"/>
    <s v="Air Cargo"/>
    <x v="2"/>
    <x v="2"/>
    <s v="Medium"/>
    <s v="Grenache Rose"/>
    <x v="0"/>
    <x v="1"/>
    <s v="Domaine Lafage Miraflors Rose 2013"/>
    <s v="Small Crate"/>
    <s v="Perth"/>
    <x v="469"/>
    <d v="2012-07-24T00:00:00"/>
    <n v="8"/>
    <n v="0.08"/>
    <n v="130.97999999999999"/>
    <n v="54.74"/>
    <n v="1047.8399999999999"/>
  </r>
  <r>
    <n v="7759"/>
    <n v="88596"/>
    <s v="Diane Howard"/>
    <s v="Express Road Cargo"/>
    <x v="0"/>
    <x v="2"/>
    <s v="Critical"/>
    <s v="Zinfandel"/>
    <x v="0"/>
    <x v="1"/>
    <s v="Louis Roederer Cristal Brut with Gift Box 2007"/>
    <s v="Large Crate"/>
    <s v="Busseltol"/>
    <x v="541"/>
    <d v="2013-04-10T00:00:00"/>
    <n v="12"/>
    <n v="0.03"/>
    <n v="7.64"/>
    <n v="1.39"/>
    <n v="91.679999999999993"/>
  </r>
  <r>
    <n v="7760"/>
    <n v="90194"/>
    <s v="Alan Murray"/>
    <s v="Express Road Cargo"/>
    <x v="0"/>
    <x v="2"/>
    <s v="High"/>
    <s v="Zinfandel"/>
    <x v="0"/>
    <x v="1"/>
    <s v="Miraval Rose 2014"/>
    <s v="Large Crate"/>
    <s v="Busseltol"/>
    <x v="435"/>
    <d v="2011-05-26T00:00:00"/>
    <n v="16"/>
    <n v="0.01"/>
    <n v="90.24"/>
    <n v="0.99"/>
    <n v="1443.84"/>
  </r>
  <r>
    <n v="7761"/>
    <n v="91175"/>
    <s v="Peter Burke"/>
    <s v="Express Road Cargo"/>
    <x v="1"/>
    <x v="2"/>
    <s v="Medium"/>
    <s v="Sauvignon Blanc"/>
    <x v="0"/>
    <x v="1"/>
    <s v="Villa Maria Private Bin Sauvignon Blanc 2015"/>
    <s v="Loose Wrap"/>
    <s v="Perth"/>
    <x v="710"/>
    <d v="2010-11-25T00:00:00"/>
    <n v="41"/>
    <n v="0.05"/>
    <n v="204.1"/>
    <n v="13.99"/>
    <n v="8368.1"/>
  </r>
  <r>
    <n v="7762"/>
    <n v="87936"/>
    <s v="Jose Rivera"/>
    <s v="Express Road Cargo"/>
    <x v="0"/>
    <x v="0"/>
    <s v="High"/>
    <s v="Shiraz"/>
    <x v="0"/>
    <x v="1"/>
    <s v="Chateau de Campuget Costieres de Nimes Tradition Rose 2015"/>
    <s v="Large Crate"/>
    <s v="Gladstone"/>
    <x v="490"/>
    <d v="2011-07-30T00:00:00"/>
    <n v="9"/>
    <n v="0.02"/>
    <n v="178.47"/>
    <n v="19.989999999999998"/>
    <n v="1606.23"/>
  </r>
  <r>
    <n v="7763"/>
    <n v="90930"/>
    <s v="Justin Alvarez"/>
    <s v="Express Road Cargo"/>
    <x v="0"/>
    <x v="2"/>
    <s v="Medium"/>
    <s v="Sangiovese"/>
    <x v="0"/>
    <x v="1"/>
    <s v="Marques de Caceres Rioja Rosado 2014"/>
    <s v="Full Container"/>
    <s v="Albany"/>
    <x v="365"/>
    <d v="2013-03-05T00:00:00"/>
    <n v="4"/>
    <n v="0.05"/>
    <n v="2.94"/>
    <n v="0.7"/>
    <n v="11.76"/>
  </r>
  <r>
    <n v="7764"/>
    <n v="90531"/>
    <s v="Roy Hart"/>
    <s v="Express Road Cargo"/>
    <x v="1"/>
    <x v="1"/>
    <s v="Not Specified"/>
    <s v="Reisling"/>
    <x v="0"/>
    <x v="1"/>
    <s v="Villa Maria Private Bin Sauvignon Blanc 2015"/>
    <s v="Standard Size Crate"/>
    <s v="Launceston"/>
    <x v="108"/>
    <d v="2010-08-12T00:00:00"/>
    <n v="6"/>
    <n v="0.03"/>
    <n v="5.98"/>
    <n v="3.85"/>
    <n v="35.880000000000003"/>
  </r>
  <r>
    <n v="7765"/>
    <n v="89892"/>
    <s v="Christopher Wells"/>
    <s v="Express Road Cargo"/>
    <x v="0"/>
    <x v="2"/>
    <s v="Not Specified"/>
    <s v="Malbec"/>
    <x v="0"/>
    <x v="1"/>
    <s v="Pierre Sparr Cremant d'Alsace Reserve Brut Rose"/>
    <s v="Full Container"/>
    <s v="Bunbury"/>
    <x v="6"/>
    <d v="2013-12-17T00:00:00"/>
    <n v="9"/>
    <n v="0.04"/>
    <n v="3.85"/>
    <n v="0.7"/>
    <n v="34.65"/>
  </r>
  <r>
    <n v="7766"/>
    <n v="91463"/>
    <s v="Shawn Chapman"/>
    <s v="Road Cargo"/>
    <x v="0"/>
    <x v="3"/>
    <s v="Medium"/>
    <s v="Malbec"/>
    <x v="0"/>
    <x v="1"/>
    <s v="Langlois Chateau Cremant de Loire Brut"/>
    <s v="Large Crate"/>
    <s v="Armidale"/>
    <x v="863"/>
    <d v="2012-04-21T00:00:00"/>
    <n v="7"/>
    <n v="0.03"/>
    <n v="55.48"/>
    <n v="14.3"/>
    <n v="388.35999999999996"/>
  </r>
  <r>
    <n v="7767"/>
    <n v="87770"/>
    <s v="Sean Snyder"/>
    <s v="Express Road Cargo"/>
    <x v="1"/>
    <x v="3"/>
    <s v="Not Specified"/>
    <s v="Reisling"/>
    <x v="0"/>
    <x v="1"/>
    <s v="Cloudy Bay Sauvignon Blanc 2015"/>
    <s v="Loose Wrap"/>
    <s v="Queanbeyan"/>
    <x v="946"/>
    <d v="2013-03-28T00:00:00"/>
    <n v="4"/>
    <n v="0.04"/>
    <n v="150.97999999999999"/>
    <n v="13.99"/>
    <n v="603.91999999999996"/>
  </r>
  <r>
    <n v="7768"/>
    <n v="86637"/>
    <s v="Phillip Brooks"/>
    <s v="Express Road Cargo"/>
    <x v="1"/>
    <x v="3"/>
    <s v="Medium"/>
    <s v="Chardonnay"/>
    <x v="0"/>
    <x v="1"/>
    <s v="Cloudy Bay Sauvignon Blanc 2015"/>
    <s v="Standard Size Crate"/>
    <s v="Newcastle"/>
    <x v="687"/>
    <d v="2013-09-20T00:00:00"/>
    <n v="8"/>
    <n v="0.01"/>
    <n v="4.9800000000000004"/>
    <n v="4.62"/>
    <n v="39.840000000000003"/>
  </r>
  <r>
    <n v="7769"/>
    <n v="90405"/>
    <s v="Philip Robertson"/>
    <s v="Express Road Cargo"/>
    <x v="0"/>
    <x v="1"/>
    <s v="High"/>
    <s v="Malbec"/>
    <x v="0"/>
    <x v="1"/>
    <s v="Marques de Caceres Rioja Rosado 2014"/>
    <s v="Large Crate"/>
    <s v="Canberra"/>
    <x v="693"/>
    <d v="2010-08-11T00:00:00"/>
    <n v="1"/>
    <n v="0.08"/>
    <n v="5.74"/>
    <n v="5.01"/>
    <n v="5.74"/>
  </r>
  <r>
    <n v="7770"/>
    <n v="91001"/>
    <s v="Wayne Mitchell"/>
    <s v="Express Road Cargo"/>
    <x v="0"/>
    <x v="3"/>
    <s v="Not Specified"/>
    <s v="Sangiovese"/>
    <x v="0"/>
    <x v="1"/>
    <s v="Sutter Home Pink Moscato"/>
    <s v="Large Crate"/>
    <s v="Orange"/>
    <x v="502"/>
    <d v="2011-10-30T00:00:00"/>
    <n v="20"/>
    <n v="0.1"/>
    <n v="5.98"/>
    <n v="5.46"/>
    <n v="119.60000000000001"/>
  </r>
  <r>
    <n v="7771"/>
    <n v="90414"/>
    <s v="Aaron West"/>
    <s v="Express Road Cargo"/>
    <x v="0"/>
    <x v="3"/>
    <s v="Not Specified"/>
    <s v="Shiraz"/>
    <x v="0"/>
    <x v="1"/>
    <s v="Gerard Bertrand Cote des Roses Rose 2014"/>
    <s v="Large Crate"/>
    <s v="Penrith"/>
    <x v="1214"/>
    <d v="2010-07-08T00:00:00"/>
    <n v="7"/>
    <n v="0.01"/>
    <n v="6.68"/>
    <n v="4.91"/>
    <n v="46.76"/>
  </r>
  <r>
    <n v="7772"/>
    <n v="90292"/>
    <s v="Annie Boyd"/>
    <s v="Road Cargo"/>
    <x v="2"/>
    <x v="2"/>
    <s v="Low"/>
    <s v="Champagne"/>
    <x v="0"/>
    <x v="1"/>
    <s v="Sutter Home White Zinfandel"/>
    <s v="Standard Size Crate"/>
    <s v="Rockingham"/>
    <x v="934"/>
    <d v="2010-10-13T00:00:00"/>
    <n v="21"/>
    <n v="0.09"/>
    <n v="19.23"/>
    <n v="6.15"/>
    <n v="403.83"/>
  </r>
  <r>
    <n v="7773"/>
    <n v="90734"/>
    <s v="Stephen Hunter"/>
    <s v="Express Road Cargo"/>
    <x v="0"/>
    <x v="3"/>
    <s v="High"/>
    <s v="Shiraz"/>
    <x v="0"/>
    <x v="1"/>
    <s v="Sutter Home Pink Moscato"/>
    <s v="Large Crate"/>
    <s v="Goulburn"/>
    <x v="918"/>
    <d v="2013-10-31T00:00:00"/>
    <n v="26"/>
    <n v="0.08"/>
    <n v="8.74"/>
    <n v="8.2899999999999991"/>
    <n v="227.24"/>
  </r>
  <r>
    <n v="7774"/>
    <n v="90478"/>
    <s v="Brian Barnes"/>
    <s v="Express Road Cargo"/>
    <x v="1"/>
    <x v="1"/>
    <s v="Low"/>
    <s v="Sauvignon Blanc"/>
    <x v="0"/>
    <x v="1"/>
    <s v="Lucky Chardonnay 2012"/>
    <s v="Full Container"/>
    <s v="Devonport"/>
    <x v="463"/>
    <d v="2013-11-16T00:00:00"/>
    <n v="18"/>
    <n v="0.09"/>
    <n v="20.99"/>
    <n v="0.99"/>
    <n v="377.82"/>
  </r>
  <r>
    <n v="7775"/>
    <n v="86146"/>
    <s v="William Wood"/>
    <s v="Air Cargo"/>
    <x v="2"/>
    <x v="1"/>
    <s v="High"/>
    <s v="Grenache Rose"/>
    <x v="0"/>
    <x v="1"/>
    <s v="Locations by Dave Phinney F Rose&quot;"/>
    <s v="Extra Large Crate"/>
    <s v="Port Adelaide"/>
    <x v="103"/>
    <d v="2011-10-11T00:00:00"/>
    <n v="14"/>
    <n v="0.09"/>
    <n v="60.98"/>
    <n v="30"/>
    <n v="853.71999999999991"/>
  </r>
  <r>
    <n v="7776"/>
    <n v="86146"/>
    <s v="William Wood"/>
    <s v="Express Road Cargo"/>
    <x v="1"/>
    <x v="1"/>
    <s v="High"/>
    <s v="Reisling"/>
    <x v="0"/>
    <x v="1"/>
    <s v="Angeline Sauvignon Blanc 2014"/>
    <s v="Large Crate"/>
    <s v="Canberra"/>
    <x v="103"/>
    <d v="2011-10-09T00:00:00"/>
    <n v="9"/>
    <n v="0.1"/>
    <n v="99.99"/>
    <n v="19.989999999999998"/>
    <n v="899.91"/>
  </r>
  <r>
    <n v="7777"/>
    <n v="86150"/>
    <s v="William Wood"/>
    <s v="Express Road Cargo"/>
    <x v="2"/>
    <x v="1"/>
    <s v="High"/>
    <s v="Grenache Rose"/>
    <x v="0"/>
    <x v="1"/>
    <s v="La Playa Estate Cabernet Sauvignon Rose 2015"/>
    <s v="Large Crate"/>
    <s v="Port Lincoln"/>
    <x v="470"/>
    <d v="2013-10-10T00:00:00"/>
    <n v="23"/>
    <n v="0.03"/>
    <n v="4.18"/>
    <n v="6.92"/>
    <n v="96.139999999999986"/>
  </r>
  <r>
    <n v="7778"/>
    <n v="86150"/>
    <s v="Larry Vasquez"/>
    <s v="Express Road Cargo"/>
    <x v="0"/>
    <x v="1"/>
    <s v="High"/>
    <s v="Pinot Noir"/>
    <x v="0"/>
    <x v="1"/>
    <s v="Moet &amp; Chandon Imperial"/>
    <s v="Large Crate"/>
    <s v="Port Adelaide"/>
    <x v="470"/>
    <d v="2013-10-11T00:00:00"/>
    <n v="8"/>
    <n v="0.08"/>
    <n v="4.91"/>
    <n v="4.97"/>
    <n v="39.28"/>
  </r>
  <r>
    <n v="7779"/>
    <n v="86146"/>
    <s v="Larry Vasquez"/>
    <s v="Express Road Cargo"/>
    <x v="0"/>
    <x v="1"/>
    <s v="High"/>
    <s v="Malbec"/>
    <x v="0"/>
    <x v="1"/>
    <s v="Marques de Caceres Rioja Rosado 2014"/>
    <s v="Full Container"/>
    <s v="Port Lincoln"/>
    <x v="103"/>
    <d v="2011-10-11T00:00:00"/>
    <n v="13"/>
    <n v="0.04"/>
    <n v="1.48"/>
    <n v="0.7"/>
    <n v="19.239999999999998"/>
  </r>
  <r>
    <n v="7780"/>
    <n v="91436"/>
    <s v="Chris Palmer"/>
    <s v="Express Road Cargo"/>
    <x v="2"/>
    <x v="3"/>
    <s v="Medium"/>
    <s v="Sangiovese Rose"/>
    <x v="0"/>
    <x v="1"/>
    <s v="Orin Swift Cellars Fragile Rose 2014"/>
    <s v="Large Crate"/>
    <s v="Queanbeyan"/>
    <x v="533"/>
    <d v="2010-07-26T00:00:00"/>
    <n v="15"/>
    <n v="0.04"/>
    <n v="7.96"/>
    <n v="4.95"/>
    <n v="119.4"/>
  </r>
  <r>
    <n v="7781"/>
    <n v="91087"/>
    <s v="Ronald Green"/>
    <s v="Express Road Cargo"/>
    <x v="0"/>
    <x v="1"/>
    <s v="Critical"/>
    <s v="Sangiovese"/>
    <x v="0"/>
    <x v="1"/>
    <s v="Belle Glos Oeil de Perdrix Pinot Noir Blanc 2014"/>
    <s v="Large Crate"/>
    <s v="Canberra"/>
    <x v="657"/>
    <d v="2010-06-03T00:00:00"/>
    <n v="13"/>
    <n v="0.03"/>
    <n v="22.84"/>
    <n v="11.54"/>
    <n v="296.92"/>
  </r>
  <r>
    <n v="7782"/>
    <n v="91097"/>
    <s v="Jennifer Rogers"/>
    <s v="Express Road Cargo"/>
    <x v="1"/>
    <x v="3"/>
    <s v="Critical"/>
    <s v="Sauvignon Blanc"/>
    <x v="0"/>
    <x v="1"/>
    <s v="Robert Oatley Sauvignon Blanc 2013"/>
    <s v="Loose Wrap"/>
    <s v="Goulburn"/>
    <x v="604"/>
    <d v="2013-06-03T00:00:00"/>
    <n v="1"/>
    <n v="0.06"/>
    <n v="9.99"/>
    <n v="6.24"/>
    <n v="9.99"/>
  </r>
  <r>
    <n v="7783"/>
    <n v="91087"/>
    <s v="Catherine Shaw"/>
    <s v="Express Road Cargo"/>
    <x v="0"/>
    <x v="2"/>
    <s v="Critical"/>
    <s v="Shiraz"/>
    <x v="0"/>
    <x v="1"/>
    <s v="Laurent-Perrier Brut Rose"/>
    <s v="Standard Size Crate"/>
    <s v="Busseltol"/>
    <x v="657"/>
    <d v="2010-06-03T00:00:00"/>
    <n v="6"/>
    <n v="0.05"/>
    <n v="10.98"/>
    <n v="3.37"/>
    <n v="65.88"/>
  </r>
  <r>
    <n v="7784"/>
    <n v="88777"/>
    <s v="Jack Gray"/>
    <s v="Air Cargo"/>
    <x v="0"/>
    <x v="1"/>
    <s v="Critical"/>
    <s v="Malbec"/>
    <x v="0"/>
    <x v="1"/>
    <s v="Locations by Dave Phinney F Rose"/>
    <s v="Extra Large Crate"/>
    <s v="Canberra"/>
    <x v="1277"/>
    <d v="2013-01-05T00:00:00"/>
    <n v="9"/>
    <n v="0.1"/>
    <n v="370.98"/>
    <n v="99"/>
    <n v="3338.82"/>
  </r>
  <r>
    <n v="7785"/>
    <n v="88252"/>
    <s v="Louis Campbell"/>
    <s v="Road Cargo"/>
    <x v="0"/>
    <x v="1"/>
    <s v="Critical"/>
    <s v="Shiraz"/>
    <x v="0"/>
    <x v="1"/>
    <s v="Locations by Dave Phinney F Rose"/>
    <s v="Full Container"/>
    <s v="Wodonga"/>
    <x v="115"/>
    <d v="2013-12-11T00:00:00"/>
    <n v="9"/>
    <n v="0"/>
    <n v="2.21"/>
    <n v="1"/>
    <n v="19.89"/>
  </r>
  <r>
    <n v="7786"/>
    <n v="89765"/>
    <s v="Sharon Crawford"/>
    <s v="Express Road Cargo"/>
    <x v="1"/>
    <x v="1"/>
    <s v="Medium"/>
    <s v="Sauvignon Blanc"/>
    <x v="0"/>
    <x v="1"/>
    <s v="Cloudy Bay Sauvignon Blanc 2015"/>
    <s v="Standard Size Crate"/>
    <s v="Burnie"/>
    <x v="1009"/>
    <d v="2011-06-24T00:00:00"/>
    <n v="8"/>
    <n v="0.05"/>
    <n v="16.48"/>
    <n v="1.99"/>
    <n v="131.84"/>
  </r>
  <r>
    <n v="7787"/>
    <n v="89765"/>
    <s v="Aaron Lane"/>
    <s v="Road Cargo"/>
    <x v="2"/>
    <x v="1"/>
    <s v="Medium"/>
    <s v="Sangiovese Rose"/>
    <x v="0"/>
    <x v="1"/>
    <s v="Miraval Rose (1.5 Liter Magnum) 2014"/>
    <s v="Standard Size Crate"/>
    <s v="Devonport"/>
    <x v="1009"/>
    <d v="2011-06-24T00:00:00"/>
    <n v="15"/>
    <n v="0.08"/>
    <n v="20.239999999999998"/>
    <n v="6.67"/>
    <n v="303.59999999999997"/>
  </r>
  <r>
    <n v="7788"/>
    <n v="89765"/>
    <s v="Aaron Lane"/>
    <s v="Express Road Cargo"/>
    <x v="0"/>
    <x v="1"/>
    <s v="Medium"/>
    <s v="Cabernet Sauvignon"/>
    <x v="0"/>
    <x v="1"/>
    <s v="Chateau d'Esclans Whispering Angel Rose 2014"/>
    <s v="Large Crate"/>
    <s v="Launceston"/>
    <x v="1009"/>
    <d v="2011-06-25T00:00:00"/>
    <n v="16"/>
    <n v="0"/>
    <n v="18.97"/>
    <n v="9.0299999999999994"/>
    <n v="303.52"/>
  </r>
  <r>
    <n v="7789"/>
    <n v="89765"/>
    <s v="Aaron Lane"/>
    <s v="Express Road Cargo"/>
    <x v="1"/>
    <x v="1"/>
    <s v="Medium"/>
    <s v="Chardonnay"/>
    <x v="0"/>
    <x v="1"/>
    <s v="Dog Point Vineyard Sauvignon Blanc 2014"/>
    <s v="Large Crate"/>
    <s v="Burnie"/>
    <x v="1009"/>
    <d v="2011-06-25T00:00:00"/>
    <n v="19"/>
    <n v="0.09"/>
    <n v="125.99"/>
    <n v="8.99"/>
    <n v="2393.81"/>
  </r>
  <r>
    <n v="7790"/>
    <n v="87011"/>
    <s v="Charles Crawford"/>
    <s v="Express Road Cargo"/>
    <x v="0"/>
    <x v="3"/>
    <s v="High"/>
    <s v="Merlot"/>
    <x v="0"/>
    <x v="1"/>
    <s v="Chateau D'Aqueria Tavel Rose 2013"/>
    <s v="Large Crate"/>
    <s v="Cessnock"/>
    <x v="869"/>
    <d v="2012-05-14T00:00:00"/>
    <n v="16"/>
    <n v="7.0000000000000007E-2"/>
    <n v="6.48"/>
    <n v="7.91"/>
    <n v="103.68"/>
  </r>
  <r>
    <n v="7791"/>
    <n v="91145"/>
    <s v="Betty Lane"/>
    <s v="Express Road Cargo"/>
    <x v="0"/>
    <x v="1"/>
    <s v="Low"/>
    <s v="Shiraz"/>
    <x v="0"/>
    <x v="1"/>
    <s v="Chateau Gaudrelle Cremant d'Loire Brut"/>
    <s v="Large Crate"/>
    <s v="Devonport"/>
    <x v="472"/>
    <d v="2011-01-13T00:00:00"/>
    <n v="7"/>
    <n v="0"/>
    <n v="12.97"/>
    <n v="1.49"/>
    <n v="90.79"/>
  </r>
  <r>
    <n v="7792"/>
    <n v="89894"/>
    <s v="Jennifer Stewart"/>
    <s v="Express Road Cargo"/>
    <x v="0"/>
    <x v="2"/>
    <s v="Not Specified"/>
    <s v="Malbec"/>
    <x v="0"/>
    <x v="1"/>
    <s v="Miraval Rose 2014"/>
    <s v="Large Crate"/>
    <s v="Perth"/>
    <x v="349"/>
    <d v="2012-08-04T00:00:00"/>
    <n v="24"/>
    <n v="0.04"/>
    <n v="4.9800000000000004"/>
    <n v="4.72"/>
    <n v="119.52000000000001"/>
  </r>
  <r>
    <n v="7793"/>
    <n v="89894"/>
    <s v="Jennifer Stewart"/>
    <s v="Road Cargo"/>
    <x v="0"/>
    <x v="2"/>
    <s v="Not Specified"/>
    <s v="Malbec"/>
    <x v="0"/>
    <x v="1"/>
    <s v="Locations by Dave Phinney F Rose"/>
    <s v="Full Container"/>
    <s v="Bunbury"/>
    <x v="349"/>
    <d v="2012-08-03T00:00:00"/>
    <n v="23"/>
    <n v="0.04"/>
    <n v="2.94"/>
    <n v="0.81"/>
    <n v="67.62"/>
  </r>
  <r>
    <n v="7794"/>
    <n v="87065"/>
    <s v="Kathy Sanchez"/>
    <s v="Road Cargo"/>
    <x v="0"/>
    <x v="0"/>
    <s v="Critical"/>
    <s v="Cabernet Sauvignon"/>
    <x v="0"/>
    <x v="1"/>
    <s v="Dopff &amp; Irion Cremant Rose Brut"/>
    <s v="Full Container"/>
    <s v="Gympie"/>
    <x v="131"/>
    <d v="2012-12-20T00:00:00"/>
    <n v="24"/>
    <n v="0.01"/>
    <n v="15.04"/>
    <n v="1.97"/>
    <n v="360.96"/>
  </r>
  <r>
    <n v="7795"/>
    <n v="90264"/>
    <s v="Fred Chavez"/>
    <s v="Road Cargo"/>
    <x v="0"/>
    <x v="3"/>
    <s v="Medium"/>
    <s v="Merlot"/>
    <x v="0"/>
    <x v="1"/>
    <s v="Miraval Rose (1.5 Liter Magnum) 2014"/>
    <s v="Full Container"/>
    <s v="Blue Mountains"/>
    <x v="680"/>
    <d v="2010-04-04T00:00:00"/>
    <n v="4"/>
    <n v="0.1"/>
    <n v="37.94"/>
    <n v="5.08"/>
    <n v="151.76"/>
  </r>
  <r>
    <n v="7796"/>
    <n v="87497"/>
    <s v="Nicholas Price"/>
    <s v="Express Road Cargo"/>
    <x v="1"/>
    <x v="1"/>
    <s v="High"/>
    <s v="Chardonnay"/>
    <x v="0"/>
    <x v="1"/>
    <s v="Dog Point Vineyard Sauvignon Blanc 2014"/>
    <s v="Full Container"/>
    <s v="Hobart"/>
    <x v="431"/>
    <d v="2012-05-18T00:00:00"/>
    <n v="17"/>
    <n v="0.01"/>
    <n v="20.99"/>
    <n v="0.99"/>
    <n v="356.83"/>
  </r>
  <r>
    <n v="7797"/>
    <n v="89295"/>
    <s v="Ralph Allen"/>
    <s v="Express Road Cargo"/>
    <x v="0"/>
    <x v="2"/>
    <s v="Critical"/>
    <s v="Malbec"/>
    <x v="0"/>
    <x v="1"/>
    <s v="Chateau de Campuget Costieres de Nimes Tradition Rose 2015"/>
    <s v="Full Container"/>
    <s v="Geraldton"/>
    <x v="1222"/>
    <d v="2012-03-27T00:00:00"/>
    <n v="1"/>
    <n v="0.03"/>
    <n v="3.28"/>
    <n v="3.97"/>
    <n v="3.28"/>
  </r>
  <r>
    <n v="7798"/>
    <n v="87405"/>
    <s v="Donald Martin"/>
    <s v="Express Road Cargo"/>
    <x v="0"/>
    <x v="3"/>
    <s v="Not Specified"/>
    <s v="Malbec"/>
    <x v="0"/>
    <x v="1"/>
    <s v="JCB N¬∞21 Brut Cremant de Bourgogne"/>
    <s v="Large Crate"/>
    <s v="Newcastle"/>
    <x v="1052"/>
    <d v="2013-12-02T00:00:00"/>
    <n v="9"/>
    <n v="7.0000000000000007E-2"/>
    <n v="28.53"/>
    <n v="1.49"/>
    <n v="256.77"/>
  </r>
  <r>
    <n v="7799"/>
    <n v="87405"/>
    <s v="Donald Martin"/>
    <s v="Express Road Cargo"/>
    <x v="0"/>
    <x v="3"/>
    <s v="Not Specified"/>
    <s v="Malbec"/>
    <x v="0"/>
    <x v="1"/>
    <s v="La Playa Estate Cabernet Sauvignon Rose 2015"/>
    <s v="Large Crate"/>
    <s v="Blue Mountains"/>
    <x v="1052"/>
    <d v="2013-12-03T00:00:00"/>
    <n v="24"/>
    <n v="0.06"/>
    <n v="6.48"/>
    <n v="7.49"/>
    <n v="155.52000000000001"/>
  </r>
  <r>
    <n v="7800"/>
    <n v="85936"/>
    <s v="Gary Ramirez"/>
    <s v="Express Road Cargo"/>
    <x v="0"/>
    <x v="3"/>
    <s v="Medium"/>
    <s v="Merlot"/>
    <x v="0"/>
    <x v="6"/>
    <s v="Moet &amp; Chandon Imperial"/>
    <s v="Large Crate"/>
    <s v="Dubbo"/>
    <x v="1037"/>
    <d v="2013-07-10T00:00:00"/>
    <n v="2"/>
    <n v="0.02"/>
    <n v="30.98"/>
    <n v="5.09"/>
    <n v="61.96"/>
  </r>
  <r>
    <n v="7801"/>
    <n v="90177"/>
    <s v="Jeremy Gray"/>
    <s v="Express Road Cargo"/>
    <x v="0"/>
    <x v="3"/>
    <s v="High"/>
    <s v="Zinfandel"/>
    <x v="0"/>
    <x v="6"/>
    <s v="Moet &amp; Chandon Imperial"/>
    <s v="Large Crate"/>
    <s v="Bathurst"/>
    <x v="951"/>
    <d v="2011-02-25T00:00:00"/>
    <n v="7"/>
    <n v="0"/>
    <n v="6.48"/>
    <n v="7.86"/>
    <n v="45.36"/>
  </r>
  <r>
    <n v="7802"/>
    <n v="90177"/>
    <s v="Jeremy Gray"/>
    <s v="Road Cargo"/>
    <x v="0"/>
    <x v="3"/>
    <s v="High"/>
    <s v="Zinfandel"/>
    <x v="0"/>
    <x v="6"/>
    <s v="JCB N¬∞21 Brut Cremant de Bourgogne"/>
    <s v="Full Container"/>
    <s v="Goulburn"/>
    <x v="951"/>
    <d v="2011-02-25T00:00:00"/>
    <n v="1"/>
    <n v="0.04"/>
    <n v="37.44"/>
    <n v="4.2699999999999996"/>
    <n v="37.44"/>
  </r>
  <r>
    <n v="7803"/>
    <n v="89231"/>
    <s v="Wayne Chapman"/>
    <s v="Express Road Cargo"/>
    <x v="1"/>
    <x v="1"/>
    <s v="Critical"/>
    <s v="Sauvignon Blanc"/>
    <x v="0"/>
    <x v="6"/>
    <s v="The White Knight Sauvignon Blanc 2014"/>
    <s v="Large Crate"/>
    <s v="Canberra"/>
    <x v="615"/>
    <d v="2013-05-31T00:00:00"/>
    <n v="15"/>
    <n v="0.01"/>
    <n v="195.99"/>
    <n v="8.99"/>
    <n v="2939.8500000000004"/>
  </r>
  <r>
    <n v="7804"/>
    <n v="91335"/>
    <s v="Richard Ellis"/>
    <s v="Express Road Cargo"/>
    <x v="0"/>
    <x v="3"/>
    <s v="Low"/>
    <s v="Pinot Noir"/>
    <x v="0"/>
    <x v="6"/>
    <s v="Simonnet-Febvre Cremant de Bourgogne Blanc"/>
    <s v="Large Crate"/>
    <s v="Blue Mountains"/>
    <x v="181"/>
    <d v="2013-12-07T00:00:00"/>
    <n v="2"/>
    <n v="0.08"/>
    <n v="4.13"/>
    <n v="0.5"/>
    <n v="8.26"/>
  </r>
  <r>
    <n v="7805"/>
    <n v="91335"/>
    <s v="Richard Ellis"/>
    <s v="Express Road Cargo"/>
    <x v="2"/>
    <x v="3"/>
    <s v="Low"/>
    <s v="Grenache Rose"/>
    <x v="0"/>
    <x v="6"/>
    <s v="Locations by Dave Phinney F Rose&quot;"/>
    <s v="Large Crate"/>
    <s v="Armidale"/>
    <x v="181"/>
    <d v="2013-12-08T00:00:00"/>
    <n v="4"/>
    <n v="0.04"/>
    <n v="54.74"/>
    <n v="14.83"/>
    <n v="218.96"/>
  </r>
  <r>
    <n v="7806"/>
    <n v="87352"/>
    <s v="Barbara Wells"/>
    <s v="Express Road Cargo"/>
    <x v="0"/>
    <x v="2"/>
    <s v="High"/>
    <s v="Merlot"/>
    <x v="0"/>
    <x v="6"/>
    <s v="Dom Perignon 2006"/>
    <s v="Full Container"/>
    <s v="Bunbury"/>
    <x v="1342"/>
    <d v="2012-12-06T00:00:00"/>
    <n v="7"/>
    <n v="0"/>
    <n v="4.9800000000000004"/>
    <n v="0.8"/>
    <n v="34.86"/>
  </r>
  <r>
    <n v="7807"/>
    <n v="88031"/>
    <s v="Alan Hall"/>
    <s v="Express Road Cargo"/>
    <x v="0"/>
    <x v="0"/>
    <s v="High"/>
    <s v="Merlot"/>
    <x v="0"/>
    <x v="6"/>
    <s v="Bertani Bertarose 2014"/>
    <s v="Full Container"/>
    <s v="Townsville"/>
    <x v="538"/>
    <d v="2011-02-01T00:00:00"/>
    <n v="9"/>
    <n v="0"/>
    <n v="2.94"/>
    <n v="0.7"/>
    <n v="26.46"/>
  </r>
  <r>
    <n v="7808"/>
    <n v="88031"/>
    <s v="Alan Hall"/>
    <s v="Road Cargo"/>
    <x v="1"/>
    <x v="0"/>
    <s v="High"/>
    <s v="Reisling"/>
    <x v="0"/>
    <x v="6"/>
    <s v="Lucky Chardonnay 2012"/>
    <s v="Large Crate"/>
    <s v="Maryborough"/>
    <x v="538"/>
    <d v="2011-02-01T00:00:00"/>
    <n v="13"/>
    <n v="0.05"/>
    <n v="95.99"/>
    <n v="4.9000000000000004"/>
    <n v="1247.8699999999999"/>
  </r>
  <r>
    <n v="7809"/>
    <n v="88031"/>
    <s v="Keith Hernandez"/>
    <s v="Express Road Cargo"/>
    <x v="0"/>
    <x v="3"/>
    <s v="High"/>
    <s v="Merlot"/>
    <x v="0"/>
    <x v="6"/>
    <s v="Domaine Lafage Miraflors Rose 2013"/>
    <s v="Large Crate"/>
    <s v="Cessnock"/>
    <x v="538"/>
    <d v="2011-02-03T00:00:00"/>
    <n v="1"/>
    <n v="0.06"/>
    <n v="8.67"/>
    <n v="3.5"/>
    <n v="8.67"/>
  </r>
  <r>
    <n v="7810"/>
    <n v="88031"/>
    <s v="Keith Hernandez"/>
    <s v="Road Cargo"/>
    <x v="1"/>
    <x v="3"/>
    <s v="High"/>
    <s v="Sauvignon Blanc"/>
    <x v="0"/>
    <x v="6"/>
    <s v="Dog Point Vineyard Sauvignon Blanc 2014"/>
    <s v="Large Crate"/>
    <s v="Grafton"/>
    <x v="538"/>
    <d v="2011-02-02T00:00:00"/>
    <n v="1"/>
    <n v="0.02"/>
    <n v="100.98"/>
    <n v="7.18"/>
    <n v="100.98"/>
  </r>
  <r>
    <n v="7811"/>
    <n v="90575"/>
    <s v="Billy Andrews"/>
    <s v="Air Cargo"/>
    <x v="1"/>
    <x v="3"/>
    <s v="Medium"/>
    <s v="Chardonnay"/>
    <x v="0"/>
    <x v="6"/>
    <s v="Dog Point Vineyard Sauvignon Blanc 2014"/>
    <s v="Extra Large Crate"/>
    <s v="Paramatta"/>
    <x v="473"/>
    <d v="2013-10-20T00:00:00"/>
    <n v="7"/>
    <n v="0.06"/>
    <n v="808.49"/>
    <n v="55.3"/>
    <n v="5659.43"/>
  </r>
  <r>
    <n v="7812"/>
    <n v="90575"/>
    <s v="Eric Owens"/>
    <s v="Express Road Cargo"/>
    <x v="0"/>
    <x v="3"/>
    <s v="Medium"/>
    <s v="Pinot Noir"/>
    <x v="0"/>
    <x v="6"/>
    <s v="Belle Glos Oeil de Perdrix Pinot Noir Blanc 2014"/>
    <s v="Large Crate"/>
    <s v="Grafton"/>
    <x v="473"/>
    <d v="2013-10-20T00:00:00"/>
    <n v="3"/>
    <n v="0.06"/>
    <n v="2.88"/>
    <n v="0.99"/>
    <n v="8.64"/>
  </r>
  <r>
    <n v="7813"/>
    <n v="90575"/>
    <s v="Eric Owens"/>
    <s v="Express Road Cargo"/>
    <x v="1"/>
    <x v="3"/>
    <s v="Medium"/>
    <s v="Chardonnay"/>
    <x v="0"/>
    <x v="6"/>
    <s v="Grgich Hills Chardonnay 2012"/>
    <s v="Large Crate"/>
    <s v="Grafton"/>
    <x v="473"/>
    <d v="2013-10-20T00:00:00"/>
    <n v="26"/>
    <n v="0"/>
    <n v="65.989999999999995"/>
    <n v="8.99"/>
    <n v="1715.7399999999998"/>
  </r>
  <r>
    <n v="7814"/>
    <n v="87462"/>
    <s v="Adam Ryan"/>
    <s v="Express Road Cargo"/>
    <x v="0"/>
    <x v="2"/>
    <s v="High"/>
    <s v="Shiraz"/>
    <x v="0"/>
    <x v="6"/>
    <s v="Barnard Griffin Rose of Sangiovese 2014"/>
    <s v="Full Container"/>
    <s v="Rockingham"/>
    <x v="177"/>
    <d v="2013-12-26T00:00:00"/>
    <n v="22"/>
    <n v="0"/>
    <n v="5.81"/>
    <n v="3.37"/>
    <n v="127.82"/>
  </r>
  <r>
    <n v="7815"/>
    <n v="86038"/>
    <s v="John Carter"/>
    <s v="Express Road Cargo"/>
    <x v="0"/>
    <x v="0"/>
    <s v="Not Specified"/>
    <s v="Merlot"/>
    <x v="0"/>
    <x v="6"/>
    <s v="Dom Perignon 2006"/>
    <s v="Large Crate"/>
    <s v="Mount Isa"/>
    <x v="1284"/>
    <d v="2013-04-27T00:00:00"/>
    <n v="9"/>
    <n v="0.03"/>
    <n v="15.31"/>
    <n v="8.7799999999999994"/>
    <n v="137.79"/>
  </r>
  <r>
    <n v="7816"/>
    <n v="88584"/>
    <s v="Larry Fisher"/>
    <s v="Express Road Cargo"/>
    <x v="1"/>
    <x v="1"/>
    <s v="High"/>
    <s v="Chardonnay"/>
    <x v="0"/>
    <x v="6"/>
    <s v="Cloudy Bay Sauvignon Blanc 2015"/>
    <s v="Large Crate"/>
    <s v="Burnie"/>
    <x v="1061"/>
    <d v="2013-01-10T00:00:00"/>
    <n v="3"/>
    <n v="0.01"/>
    <n v="125.99"/>
    <n v="8.99"/>
    <n v="377.96999999999997"/>
  </r>
  <r>
    <n v="7817"/>
    <n v="90805"/>
    <s v="Samuel Morgan"/>
    <s v="Express Road Cargo"/>
    <x v="0"/>
    <x v="1"/>
    <s v="Low"/>
    <s v="Shiraz"/>
    <x v="0"/>
    <x v="6"/>
    <s v="Pietradolce Etna Rosato 2014"/>
    <s v="Full Container"/>
    <s v="Victor Harbor"/>
    <x v="474"/>
    <d v="2013-11-03T00:00:00"/>
    <n v="15"/>
    <n v="0.09"/>
    <n v="1.1399999999999999"/>
    <n v="0.7"/>
    <n v="17.099999999999998"/>
  </r>
  <r>
    <n v="7818"/>
    <n v="90805"/>
    <s v="Christopher Morris"/>
    <s v="Express Road Cargo"/>
    <x v="0"/>
    <x v="2"/>
    <s v="Low"/>
    <s v="Merlot"/>
    <x v="0"/>
    <x v="6"/>
    <s v="Dopff &amp; Irion Cremant Rose Brut"/>
    <s v="Large Crate"/>
    <s v="Albany"/>
    <x v="474"/>
    <d v="2013-11-06T00:00:00"/>
    <n v="9"/>
    <n v="0.09"/>
    <n v="7.28"/>
    <n v="11.15"/>
    <n v="65.52"/>
  </r>
  <r>
    <n v="7819"/>
    <n v="88008"/>
    <s v="John Perry"/>
    <s v="Express Road Cargo"/>
    <x v="0"/>
    <x v="2"/>
    <s v="High"/>
    <s v="Malbec"/>
    <x v="0"/>
    <x v="4"/>
    <s v="Miraval Rose (1.5 Liter Magnum) 2014"/>
    <s v="Full Container"/>
    <s v="Rockingham"/>
    <x v="515"/>
    <d v="2012-08-30T00:00:00"/>
    <n v="8"/>
    <n v="0.01"/>
    <n v="2.52"/>
    <n v="4.28"/>
    <n v="20.16"/>
  </r>
  <r>
    <n v="7820"/>
    <n v="89259"/>
    <s v="Victor Green"/>
    <s v="Express Road Cargo"/>
    <x v="0"/>
    <x v="3"/>
    <s v="Medium"/>
    <s v="Merlot"/>
    <x v="0"/>
    <x v="6"/>
    <s v="Bertani Bertarose 2014"/>
    <s v="Full Container"/>
    <s v="Lithgow"/>
    <x v="602"/>
    <d v="2010-11-26T00:00:00"/>
    <n v="3"/>
    <n v="0.01"/>
    <n v="6.98"/>
    <n v="1.6"/>
    <n v="20.94"/>
  </r>
  <r>
    <n v="7821"/>
    <n v="89502"/>
    <s v="Brian Rivera"/>
    <s v="Express Road Cargo"/>
    <x v="0"/>
    <x v="0"/>
    <s v="Not Specified"/>
    <s v="Sangiovese"/>
    <x v="0"/>
    <x v="6"/>
    <s v="Moet &amp; Chandon Imperial"/>
    <s v="Large Crate"/>
    <s v="Gold Coast"/>
    <x v="1178"/>
    <d v="2013-04-19T00:00:00"/>
    <n v="11"/>
    <n v="0.03"/>
    <n v="18.940000000000001"/>
    <n v="1.49"/>
    <n v="208.34"/>
  </r>
  <r>
    <n v="7822"/>
    <n v="86838"/>
    <s v="Judy Alvarez"/>
    <s v="Express Road Cargo"/>
    <x v="2"/>
    <x v="1"/>
    <s v="Medium"/>
    <s v="Grenache Rose"/>
    <x v="0"/>
    <x v="6"/>
    <s v="Chateau de Campuget Costieres de Nimes Tradition Rose 2015"/>
    <s v="Large Crate"/>
    <s v="Canberra"/>
    <x v="619"/>
    <d v="2010-05-14T00:00:00"/>
    <n v="16"/>
    <n v="0.09"/>
    <n v="78.69"/>
    <n v="19.989999999999998"/>
    <n v="1259.04"/>
  </r>
  <r>
    <n v="7823"/>
    <n v="86845"/>
    <s v="Judy Alvarez"/>
    <s v="Express Road Cargo"/>
    <x v="0"/>
    <x v="1"/>
    <s v="Medium"/>
    <s v="Zinfandel"/>
    <x v="0"/>
    <x v="6"/>
    <s v="Francis Ford Coppola Sofia Rose 2014"/>
    <s v="Large Crate"/>
    <s v="Canberra"/>
    <x v="497"/>
    <d v="2013-05-13T00:00:00"/>
    <n v="4"/>
    <n v="0.01"/>
    <n v="6.48"/>
    <n v="7.86"/>
    <n v="25.92"/>
  </r>
  <r>
    <n v="7824"/>
    <n v="86838"/>
    <s v="Judy Alvarez"/>
    <s v="Express Road Cargo"/>
    <x v="0"/>
    <x v="1"/>
    <s v="Medium"/>
    <s v="Sangiovese"/>
    <x v="0"/>
    <x v="6"/>
    <s v="Chateau de Campuget Costieres de Nimes Tradition Rose 2015"/>
    <s v="Full Container"/>
    <s v="Canberra"/>
    <x v="619"/>
    <d v="2010-05-13T00:00:00"/>
    <n v="7"/>
    <n v="0.08"/>
    <n v="3.28"/>
    <n v="2.31"/>
    <n v="22.959999999999997"/>
  </r>
  <r>
    <n v="7825"/>
    <n v="86838"/>
    <s v="Judy Alvarez"/>
    <s v="Express Road Cargo"/>
    <x v="0"/>
    <x v="1"/>
    <s v="Medium"/>
    <s v="Sangiovese"/>
    <x v="0"/>
    <x v="6"/>
    <s v="Bertani Bertarose 2014"/>
    <s v="Full Container"/>
    <s v="Canberra"/>
    <x v="619"/>
    <d v="2010-05-13T00:00:00"/>
    <n v="4"/>
    <n v="0.05"/>
    <n v="3.28"/>
    <n v="4.2"/>
    <n v="13.12"/>
  </r>
  <r>
    <n v="7826"/>
    <n v="86838"/>
    <s v="Judy Alvarez"/>
    <s v="Express Road Cargo"/>
    <x v="0"/>
    <x v="1"/>
    <s v="Medium"/>
    <s v="Zinfandel"/>
    <x v="0"/>
    <x v="6"/>
    <s v="Francis Ford Coppola Sofia Rose 2014"/>
    <s v="Full Container"/>
    <s v="Canberra"/>
    <x v="619"/>
    <d v="2010-05-13T00:00:00"/>
    <n v="4"/>
    <n v="0.05"/>
    <n v="3.58"/>
    <n v="1.63"/>
    <n v="14.32"/>
  </r>
  <r>
    <n v="7827"/>
    <n v="91086"/>
    <s v="Marilyn Nguyen"/>
    <s v="Express Road Cargo"/>
    <x v="0"/>
    <x v="1"/>
    <s v="Medium"/>
    <s v="Merlot"/>
    <x v="0"/>
    <x v="6"/>
    <s v="La Playa Estate Cabernet Sauvignon Rose 2015"/>
    <s v="Full Container"/>
    <s v="Mount Gambier"/>
    <x v="374"/>
    <d v="2010-01-17T00:00:00"/>
    <n v="2"/>
    <n v="0.06"/>
    <n v="7.04"/>
    <n v="2.17"/>
    <n v="14.08"/>
  </r>
  <r>
    <n v="7828"/>
    <n v="91360"/>
    <s v="Dennis Baker"/>
    <s v="Air Cargo"/>
    <x v="2"/>
    <x v="1"/>
    <s v="High"/>
    <s v="Cremant"/>
    <x v="0"/>
    <x v="6"/>
    <s v="Marques de Caceres Rioja Rosado 2014"/>
    <s v="Extra Large Crate"/>
    <s v="Burnie"/>
    <x v="35"/>
    <d v="2013-08-11T00:00:00"/>
    <n v="16"/>
    <n v="0.04"/>
    <n v="243.98"/>
    <n v="62.94"/>
    <n v="3903.68"/>
  </r>
  <r>
    <n v="7829"/>
    <n v="86870"/>
    <s v="Mary Peterson"/>
    <s v="Express Road Cargo"/>
    <x v="0"/>
    <x v="3"/>
    <s v="Low"/>
    <s v="Cabernet Sauvignon"/>
    <x v="0"/>
    <x v="6"/>
    <s v="Bollinger Brut Special Cuvee"/>
    <s v="Large Crate"/>
    <s v="Armidale"/>
    <x v="926"/>
    <d v="2010-09-08T00:00:00"/>
    <n v="8"/>
    <n v="0.09"/>
    <n v="6.48"/>
    <n v="6.86"/>
    <n v="51.84"/>
  </r>
  <r>
    <n v="7830"/>
    <n v="91449"/>
    <s v="Jeremy Reynolds"/>
    <s v="Express Road Cargo"/>
    <x v="1"/>
    <x v="1"/>
    <s v="Not Specified"/>
    <s v="Sauvignon Blanc"/>
    <x v="0"/>
    <x v="6"/>
    <s v="Lincourt Courtney's Chardonnay 2012"/>
    <s v="Mini Crate"/>
    <s v="Canberra"/>
    <x v="475"/>
    <d v="2011-10-23T00:00:00"/>
    <n v="4"/>
    <n v="0.04"/>
    <n v="3499.99"/>
    <n v="24.49"/>
    <n v="13999.96"/>
  </r>
  <r>
    <n v="7831"/>
    <n v="91073"/>
    <s v="Martin Bowman"/>
    <s v="Express Road Cargo"/>
    <x v="2"/>
    <x v="2"/>
    <s v="High"/>
    <s v="Cremant"/>
    <x v="0"/>
    <x v="6"/>
    <s v="Domaine Lafage Miraflors Rose 2013"/>
    <s v="Loose Wrap"/>
    <s v="Rockingham"/>
    <x v="1093"/>
    <d v="2013-10-13T00:00:00"/>
    <n v="23"/>
    <n v="0.01"/>
    <n v="54.2"/>
    <n v="11.1"/>
    <n v="1246.6000000000001"/>
  </r>
  <r>
    <n v="7832"/>
    <n v="87822"/>
    <s v="Donald Perkins"/>
    <s v="Express Road Cargo"/>
    <x v="0"/>
    <x v="1"/>
    <s v="Critical"/>
    <s v="Pinot Noir"/>
    <x v="0"/>
    <x v="6"/>
    <s v="La Playa Estate Cabernet Sauvignon Rose 2015"/>
    <s v="Standard Size Crate"/>
    <s v="Victor Harbor"/>
    <x v="1182"/>
    <d v="2013-11-10T00:00:00"/>
    <n v="17"/>
    <n v="0.05"/>
    <n v="10.23"/>
    <n v="4.68"/>
    <n v="173.91"/>
  </r>
  <r>
    <n v="7833"/>
    <n v="90702"/>
    <s v="Paul Harris"/>
    <s v="Air Cargo"/>
    <x v="2"/>
    <x v="2"/>
    <s v="High"/>
    <s v="Cremant"/>
    <x v="0"/>
    <x v="6"/>
    <s v="Pietradolce Etna Rosato 2014"/>
    <s v="Extra Large Crate"/>
    <s v="Mandurah"/>
    <x v="45"/>
    <d v="2013-05-05T00:00:00"/>
    <n v="16"/>
    <n v="0.02"/>
    <n v="90.98"/>
    <n v="30"/>
    <n v="1455.68"/>
  </r>
  <r>
    <n v="7834"/>
    <n v="86884"/>
    <s v="Todd Marshall"/>
    <s v="Air Cargo"/>
    <x v="2"/>
    <x v="2"/>
    <s v="Critical"/>
    <s v="Champagne"/>
    <x v="0"/>
    <x v="6"/>
    <s v="Belle Glos Oeil de Perdrix Pinot Noir Blanc 2014"/>
    <s v="Small Crate"/>
    <s v="Freemantle"/>
    <x v="476"/>
    <d v="2010-02-16T00:00:00"/>
    <n v="2"/>
    <n v="0.09"/>
    <n v="348.21"/>
    <n v="40.19"/>
    <n v="696.42"/>
  </r>
  <r>
    <n v="7835"/>
    <n v="86909"/>
    <s v="Sandra Ortiz"/>
    <s v="Express Road Cargo"/>
    <x v="1"/>
    <x v="3"/>
    <s v="High"/>
    <s v="Chardonnay"/>
    <x v="0"/>
    <x v="6"/>
    <s v="Robert Oatley Sauvignon Blanc 2013"/>
    <s v="Large Crate"/>
    <s v="Albury"/>
    <x v="135"/>
    <d v="2012-07-20T00:00:00"/>
    <n v="13"/>
    <n v="0.09"/>
    <n v="155.99"/>
    <n v="3.9"/>
    <n v="2027.8700000000001"/>
  </r>
  <r>
    <n v="7836"/>
    <n v="86558"/>
    <s v="Sharon Kim"/>
    <s v="Express Road Cargo"/>
    <x v="0"/>
    <x v="2"/>
    <s v="Critical"/>
    <s v="Shiraz"/>
    <x v="0"/>
    <x v="6"/>
    <s v="Roederer Estate Brut"/>
    <s v="Large Crate"/>
    <s v="Perth"/>
    <x v="1388"/>
    <d v="2011-07-12T00:00:00"/>
    <n v="1"/>
    <n v="0.05"/>
    <n v="98.31"/>
    <n v="0.49"/>
    <n v="98.31"/>
  </r>
  <r>
    <n v="7837"/>
    <n v="91446"/>
    <s v="Benjamin Hernandez"/>
    <s v="Road Cargo"/>
    <x v="0"/>
    <x v="0"/>
    <s v="Not Specified"/>
    <s v="Merlot"/>
    <x v="0"/>
    <x v="4"/>
    <s v="Chateau de Campuget Costieres de Nimes Tradition Rose 2015"/>
    <s v="Mini Crate"/>
    <s v="Darwin"/>
    <x v="922"/>
    <d v="2013-06-15T00:00:00"/>
    <n v="18"/>
    <n v="0.05"/>
    <n v="167.27"/>
    <n v="35"/>
    <n v="3010.86"/>
  </r>
  <r>
    <n v="7838"/>
    <n v="91446"/>
    <s v="Benjamin Hernandez"/>
    <s v="Express Road Cargo"/>
    <x v="1"/>
    <x v="0"/>
    <s v="Not Specified"/>
    <s v="Sauvignon Blanc"/>
    <x v="0"/>
    <x v="6"/>
    <s v="Villa Maria Private Bin Sauvignon Blanc 2015"/>
    <s v="Large Crate"/>
    <s v="Palmerston"/>
    <x v="922"/>
    <d v="2013-06-14T00:00:00"/>
    <n v="16"/>
    <n v="7.0000000000000007E-2"/>
    <n v="195.99"/>
    <n v="3.99"/>
    <n v="3135.84"/>
  </r>
  <r>
    <n v="7839"/>
    <n v="88312"/>
    <s v="Jonathan Berry"/>
    <s v="Express Road Cargo"/>
    <x v="0"/>
    <x v="3"/>
    <s v="Critical"/>
    <s v="Zinfandel"/>
    <x v="0"/>
    <x v="6"/>
    <s v="Chateau d'Esclans Whispering Angel Rose 2014"/>
    <s v="Large Crate"/>
    <s v="Queanbeyan"/>
    <x v="386"/>
    <d v="2013-10-30T00:00:00"/>
    <n v="23"/>
    <n v="0.02"/>
    <n v="18.97"/>
    <n v="9.5399999999999991"/>
    <n v="436.30999999999995"/>
  </r>
  <r>
    <n v="7840"/>
    <n v="87484"/>
    <s v="Nicholas Price"/>
    <s v="Express Road Cargo"/>
    <x v="0"/>
    <x v="1"/>
    <s v="Not Specified"/>
    <s v="Pinot Noir"/>
    <x v="0"/>
    <x v="6"/>
    <s v="Chateau Gaudrelle Cremant d'Loire Brut"/>
    <s v="Large Crate"/>
    <s v="Devonport"/>
    <x v="91"/>
    <d v="2010-03-24T00:00:00"/>
    <n v="7"/>
    <n v="0.03"/>
    <n v="12.28"/>
    <n v="6.35"/>
    <n v="85.96"/>
  </r>
  <r>
    <n v="7841"/>
    <n v="87502"/>
    <s v="Nicholas Price"/>
    <s v="Express Road Cargo"/>
    <x v="0"/>
    <x v="1"/>
    <s v="Not Specified"/>
    <s v="Sangiovese"/>
    <x v="0"/>
    <x v="6"/>
    <s v="Chateau d'Esclans Whispering Angel Rose 2014"/>
    <s v="Large Crate"/>
    <s v="Devonport"/>
    <x v="90"/>
    <d v="2013-03-23T00:00:00"/>
    <n v="11"/>
    <n v="0.08"/>
    <n v="15.14"/>
    <n v="4.53"/>
    <n v="166.54000000000002"/>
  </r>
  <r>
    <n v="7842"/>
    <n v="91137"/>
    <s v="Martin Johnston"/>
    <s v="Express Road Cargo"/>
    <x v="0"/>
    <x v="1"/>
    <s v="Medium"/>
    <s v="Shiraz"/>
    <x v="0"/>
    <x v="6"/>
    <s v="Pietradolce Etna Rosato 2014"/>
    <s v="Large Crate"/>
    <s v="Victor Harbor"/>
    <x v="350"/>
    <d v="2013-10-25T00:00:00"/>
    <n v="4"/>
    <n v="0.01"/>
    <n v="6.48"/>
    <n v="7.49"/>
    <n v="25.92"/>
  </r>
  <r>
    <n v="7843"/>
    <n v="87620"/>
    <s v="Adam Bryant"/>
    <s v="Express Road Cargo"/>
    <x v="0"/>
    <x v="2"/>
    <s v="High"/>
    <s v="Sangiovese"/>
    <x v="0"/>
    <x v="6"/>
    <s v="La Playa Estate Cabernet Sauvignon Rose 2015"/>
    <s v="Large Crate"/>
    <s v="Freemantle"/>
    <x v="1389"/>
    <d v="2010-10-25T00:00:00"/>
    <n v="20"/>
    <n v="0.03"/>
    <n v="47.9"/>
    <n v="5.86"/>
    <n v="958"/>
  </r>
  <r>
    <n v="7844"/>
    <n v="87620"/>
    <s v="Bruce Holmes"/>
    <s v="Express Road Cargo"/>
    <x v="0"/>
    <x v="1"/>
    <s v="High"/>
    <s v="Sangiovese"/>
    <x v="0"/>
    <x v="6"/>
    <s v="Lucien Albrecht Cremant d'Alsace Brut Rose"/>
    <s v="Large Crate"/>
    <s v="Canberra"/>
    <x v="1389"/>
    <d v="2010-10-23T00:00:00"/>
    <n v="1"/>
    <n v="0.01"/>
    <n v="35.44"/>
    <n v="19.989999999999998"/>
    <n v="35.44"/>
  </r>
  <r>
    <n v="7845"/>
    <n v="90738"/>
    <s v="Nicholas George"/>
    <s v="Express Road Cargo"/>
    <x v="1"/>
    <x v="1"/>
    <s v="Low"/>
    <s v="Sauvignon Blanc"/>
    <x v="0"/>
    <x v="6"/>
    <s v="St. Supery Sauvignon Blanc 2015"/>
    <s v="Large Crate"/>
    <s v="Canberra"/>
    <x v="70"/>
    <d v="2013-06-24T00:00:00"/>
    <n v="12"/>
    <n v="0"/>
    <n v="20.95"/>
    <n v="4"/>
    <n v="251.39999999999998"/>
  </r>
  <r>
    <n v="7846"/>
    <n v="90738"/>
    <s v="Phillip Barnes"/>
    <s v="Express Road Cargo"/>
    <x v="1"/>
    <x v="1"/>
    <s v="Low"/>
    <s v="Chardonnay"/>
    <x v="0"/>
    <x v="6"/>
    <s v="Rombauer Chardonnay 2014"/>
    <s v="Large Crate"/>
    <s v="Canberra"/>
    <x v="70"/>
    <d v="2013-06-19T00:00:00"/>
    <n v="3"/>
    <n v="0.01"/>
    <n v="30.98"/>
    <n v="6.5"/>
    <n v="92.94"/>
  </r>
  <r>
    <n v="7847"/>
    <n v="90735"/>
    <s v="Phillip Barnes"/>
    <s v="Express Road Cargo"/>
    <x v="2"/>
    <x v="1"/>
    <s v="Low"/>
    <s v="Champagne"/>
    <x v="0"/>
    <x v="6"/>
    <s v="Orin Swift Cellars Fragile Rose 2014"/>
    <s v="Large Crate"/>
    <s v="Canberra"/>
    <x v="71"/>
    <d v="2010-06-22T00:00:00"/>
    <n v="16"/>
    <n v="0.03"/>
    <n v="51.75"/>
    <n v="19.989999999999998"/>
    <n v="828"/>
  </r>
  <r>
    <n v="7848"/>
    <n v="90681"/>
    <s v="Earl Burke"/>
    <s v="Express Road Cargo"/>
    <x v="0"/>
    <x v="2"/>
    <s v="Low"/>
    <s v="Sangiovese"/>
    <x v="0"/>
    <x v="6"/>
    <s v="Barnard Griffin Rose of Sangiovese 2014"/>
    <s v="Large Crate"/>
    <s v="Geraldton"/>
    <x v="1123"/>
    <d v="2013-01-09T00:00:00"/>
    <n v="6"/>
    <n v="0"/>
    <n v="4.91"/>
    <n v="0.5"/>
    <n v="29.46"/>
  </r>
  <r>
    <n v="7849"/>
    <n v="87206"/>
    <s v="Michael Bryant"/>
    <s v="Express Road Cargo"/>
    <x v="0"/>
    <x v="1"/>
    <s v="Not Specified"/>
    <s v="Malbec"/>
    <x v="0"/>
    <x v="6"/>
    <s v="Chateau de Campuget Costieres de Nimes Tradition Rose 2015"/>
    <s v="Large Crate"/>
    <s v="Frankston"/>
    <x v="168"/>
    <d v="2013-07-23T00:00:00"/>
    <n v="8"/>
    <n v="0.09"/>
    <n v="22.84"/>
    <n v="16.87"/>
    <n v="182.72"/>
  </r>
  <r>
    <n v="7850"/>
    <n v="87194"/>
    <s v="Michael Bryant"/>
    <s v="Road Cargo"/>
    <x v="0"/>
    <x v="1"/>
    <s v="Not Specified"/>
    <s v="Shiraz"/>
    <x v="0"/>
    <x v="6"/>
    <s v="Miraval Rose 2014"/>
    <s v="Large Crate"/>
    <s v="Melbourne"/>
    <x v="430"/>
    <d v="2010-07-23T00:00:00"/>
    <n v="8"/>
    <n v="0.1"/>
    <n v="14.98"/>
    <n v="7.69"/>
    <n v="119.84"/>
  </r>
  <r>
    <n v="7851"/>
    <n v="90845"/>
    <s v="Deborah Thomas"/>
    <s v="Express Road Cargo"/>
    <x v="0"/>
    <x v="2"/>
    <s v="Not Specified"/>
    <s v="Cabernet Sauvignon"/>
    <x v="0"/>
    <x v="6"/>
    <s v="Chateau Gaudrelle Cremant d'Loire Brut"/>
    <s v="Large Crate"/>
    <s v="Geraldton"/>
    <x v="245"/>
    <d v="2011-10-21T00:00:00"/>
    <n v="5"/>
    <n v="7.0000000000000007E-2"/>
    <n v="6.48"/>
    <n v="5.94"/>
    <n v="32.400000000000006"/>
  </r>
  <r>
    <n v="7852"/>
    <n v="89645"/>
    <s v="Harold Black"/>
    <s v="Road Cargo"/>
    <x v="0"/>
    <x v="3"/>
    <s v="Low"/>
    <s v="Malbec"/>
    <x v="0"/>
    <x v="6"/>
    <s v="Roederer Estate L'Ermitage 2007"/>
    <s v="Large Crate"/>
    <s v="Bathurst"/>
    <x v="615"/>
    <d v="2013-05-31T00:00:00"/>
    <n v="6"/>
    <n v="0.08"/>
    <n v="6.48"/>
    <n v="6.22"/>
    <n v="38.880000000000003"/>
  </r>
  <r>
    <n v="7853"/>
    <n v="87983"/>
    <s v="Jeremy Gray"/>
    <s v="Express Road Cargo"/>
    <x v="0"/>
    <x v="1"/>
    <s v="Not Specified"/>
    <s v="Merlot"/>
    <x v="0"/>
    <x v="6"/>
    <s v="Dopff &amp; Irion Cremant Rose Brut"/>
    <s v="Mini Crate"/>
    <s v="Canberra"/>
    <x v="475"/>
    <d v="2011-10-24T00:00:00"/>
    <n v="3"/>
    <n v="0.03"/>
    <n v="167.27"/>
    <n v="35"/>
    <n v="501.81000000000006"/>
  </r>
  <r>
    <n v="7854"/>
    <n v="91588"/>
    <s v="Cheryl Shaw"/>
    <s v="Express Road Cargo"/>
    <x v="0"/>
    <x v="0"/>
    <s v="Low"/>
    <s v="Zinfandel"/>
    <x v="0"/>
    <x v="6"/>
    <s v="Louis Roederer Cristal Brut with Gift Box 2007"/>
    <s v="Large Crate"/>
    <s v="Rockhampton"/>
    <x v="1045"/>
    <d v="2013-02-18T00:00:00"/>
    <n v="4"/>
    <n v="0.04"/>
    <n v="11.58"/>
    <n v="6.97"/>
    <n v="46.32"/>
  </r>
  <r>
    <n v="7855"/>
    <n v="87723"/>
    <s v="Wayne Schmidt"/>
    <s v="Express Road Cargo"/>
    <x v="0"/>
    <x v="2"/>
    <s v="Low"/>
    <s v="Zinfandel"/>
    <x v="0"/>
    <x v="6"/>
    <s v="La Playa Estate Cabernet Sauvignon Rose 2015"/>
    <s v="Standard Size Crate"/>
    <s v="Bunbury"/>
    <x v="1041"/>
    <d v="2012-03-12T00:00:00"/>
    <n v="10"/>
    <n v="0.05"/>
    <n v="11.66"/>
    <n v="8.99"/>
    <n v="116.6"/>
  </r>
  <r>
    <n v="7856"/>
    <n v="87608"/>
    <s v="Adam Cox"/>
    <s v="Express Road Cargo"/>
    <x v="2"/>
    <x v="1"/>
    <s v="High"/>
    <s v="Sangiovese Rose"/>
    <x v="0"/>
    <x v="6"/>
    <s v="Francis Ford Coppola Sofia Rose 2014"/>
    <s v="Standard Size Crate"/>
    <s v="Port Lincoln"/>
    <x v="73"/>
    <d v="2012-04-12T00:00:00"/>
    <n v="11"/>
    <n v="0.08"/>
    <n v="17.670000000000002"/>
    <n v="8.99"/>
    <n v="194.37"/>
  </r>
  <r>
    <n v="7857"/>
    <n v="91084"/>
    <s v="Fred Turner"/>
    <s v="Road Cargo"/>
    <x v="1"/>
    <x v="1"/>
    <s v="High"/>
    <s v="Reisling"/>
    <x v="0"/>
    <x v="6"/>
    <s v="Leeuwin Estate Art Series Chardonnay 2012"/>
    <s v="Large Crate"/>
    <s v="Port Lincoln"/>
    <x v="209"/>
    <d v="2013-05-22T00:00:00"/>
    <n v="16"/>
    <n v="0.06"/>
    <n v="195.99"/>
    <n v="3.99"/>
    <n v="3135.84"/>
  </r>
  <r>
    <n v="7858"/>
    <n v="91433"/>
    <s v="Frank Stanley"/>
    <s v="Express Road Cargo"/>
    <x v="0"/>
    <x v="2"/>
    <s v="High"/>
    <s v="Merlot"/>
    <x v="0"/>
    <x v="6"/>
    <s v="Chateau d'Esclans Garrus Rose 2013"/>
    <s v="Large Crate"/>
    <s v="Perth"/>
    <x v="1080"/>
    <d v="2010-10-03T00:00:00"/>
    <n v="21"/>
    <n v="0.05"/>
    <n v="6.48"/>
    <n v="8.4"/>
    <n v="136.08000000000001"/>
  </r>
  <r>
    <n v="7859"/>
    <n v="91433"/>
    <s v="Kathryn Taylor"/>
    <s v="Express Road Cargo"/>
    <x v="1"/>
    <x v="3"/>
    <s v="High"/>
    <s v="Pinot Gris"/>
    <x v="0"/>
    <x v="6"/>
    <s v="Angeline Sauvignon Blanc 2014"/>
    <s v="Standard Size Crate"/>
    <s v="Orange"/>
    <x v="1080"/>
    <d v="2010-10-01T00:00:00"/>
    <n v="2"/>
    <n v="0.05"/>
    <n v="55.99"/>
    <n v="5"/>
    <n v="111.98"/>
  </r>
  <r>
    <n v="7860"/>
    <n v="88475"/>
    <s v="Nicole Moore"/>
    <s v="Express Road Cargo"/>
    <x v="0"/>
    <x v="1"/>
    <s v="Medium"/>
    <s v="Zinfandel"/>
    <x v="0"/>
    <x v="6"/>
    <s v="Miraval Rose (1.5 Liter Magnum) 2014"/>
    <s v="Large Crate"/>
    <s v="Canberra"/>
    <x v="8"/>
    <d v="2010-09-22T00:00:00"/>
    <n v="22"/>
    <n v="0.09"/>
    <n v="2.89"/>
    <n v="0.5"/>
    <n v="63.580000000000005"/>
  </r>
  <r>
    <n v="7861"/>
    <n v="88475"/>
    <s v="Nicole Moore"/>
    <s v="Express Road Cargo"/>
    <x v="0"/>
    <x v="1"/>
    <s v="Medium"/>
    <s v="Zinfandel"/>
    <x v="0"/>
    <x v="4"/>
    <s v="Domaine Lafage Miraflors Rose 2013"/>
    <s v="Large Crate"/>
    <s v="Canberra"/>
    <x v="8"/>
    <d v="2010-09-21T00:00:00"/>
    <n v="2"/>
    <n v="0.02"/>
    <n v="48.91"/>
    <n v="5.81"/>
    <n v="97.82"/>
  </r>
  <r>
    <n v="7862"/>
    <n v="86782"/>
    <s v="Louis Nelson"/>
    <s v="Express Road Cargo"/>
    <x v="0"/>
    <x v="0"/>
    <s v="Low"/>
    <s v="Merlot"/>
    <x v="0"/>
    <x v="6"/>
    <s v="Jean-Baptiste Adam Les Natures Cremant d'Alsace Brut"/>
    <s v="Full Container"/>
    <s v="Logan City"/>
    <x v="1137"/>
    <d v="2013-04-18T00:00:00"/>
    <n v="8"/>
    <n v="0"/>
    <n v="2.98"/>
    <n v="2.0299999999999998"/>
    <n v="23.84"/>
  </r>
  <r>
    <n v="7863"/>
    <n v="89046"/>
    <s v="Sean Morgan"/>
    <s v="Express Road Cargo"/>
    <x v="1"/>
    <x v="1"/>
    <s v="Critical"/>
    <s v="Sauvignon Blanc"/>
    <x v="0"/>
    <x v="4"/>
    <s v="Grgich Hills Chardonnay 2012"/>
    <s v="Standard Size Crate"/>
    <s v="Mount Gambier"/>
    <x v="453"/>
    <d v="2013-09-24T00:00:00"/>
    <n v="8"/>
    <n v="0.03"/>
    <n v="8.1199999999999992"/>
    <n v="2.83"/>
    <n v="64.959999999999994"/>
  </r>
  <r>
    <n v="7864"/>
    <n v="89046"/>
    <s v="Sean Morgan"/>
    <s v="Road Cargo"/>
    <x v="0"/>
    <x v="1"/>
    <s v="Critical"/>
    <s v="Zinfandel"/>
    <x v="0"/>
    <x v="6"/>
    <s v="Miraval Rose 2014"/>
    <s v="Mini Crate"/>
    <s v="Port Adelaide"/>
    <x v="453"/>
    <d v="2013-09-24T00:00:00"/>
    <n v="8"/>
    <n v="0.05"/>
    <n v="279.48"/>
    <n v="35"/>
    <n v="2235.84"/>
  </r>
  <r>
    <n v="7865"/>
    <n v="89041"/>
    <s v="Johnny Brown"/>
    <s v="Express Road Cargo"/>
    <x v="0"/>
    <x v="1"/>
    <s v="Critical"/>
    <s v="Zinfandel"/>
    <x v="0"/>
    <x v="6"/>
    <s v="Chateau Gaudrelle Cremant d'Loire Brut"/>
    <s v="Large Crate"/>
    <s v="Port Lincoln"/>
    <x v="501"/>
    <d v="2010-09-25T00:00:00"/>
    <n v="14"/>
    <n v="0.06"/>
    <n v="40.99"/>
    <n v="17.48"/>
    <n v="573.86"/>
  </r>
  <r>
    <n v="7866"/>
    <n v="90068"/>
    <s v="Janice Marshall"/>
    <s v="Express Road Cargo"/>
    <x v="1"/>
    <x v="3"/>
    <s v="Critical"/>
    <s v="Chardonnay"/>
    <x v="0"/>
    <x v="6"/>
    <s v="Lucky Chardonnay 2012"/>
    <s v="Large Crate"/>
    <s v="Campbeltown"/>
    <x v="751"/>
    <d v="2013-09-05T00:00:00"/>
    <n v="16"/>
    <n v="0.03"/>
    <n v="27.48"/>
    <n v="4"/>
    <n v="439.68"/>
  </r>
  <r>
    <n v="7867"/>
    <n v="88275"/>
    <s v="Lawrence Ross"/>
    <s v="Express Road Cargo"/>
    <x v="0"/>
    <x v="3"/>
    <s v="High"/>
    <s v="Merlot"/>
    <x v="0"/>
    <x v="4"/>
    <s v="La Playa Estate Cabernet Sauvignon Rose 2015"/>
    <s v="Large Crate"/>
    <s v="Wagga Wagga"/>
    <x v="1240"/>
    <d v="2013-02-26T00:00:00"/>
    <n v="8"/>
    <n v="0.1"/>
    <n v="10.44"/>
    <n v="5.75"/>
    <n v="83.52"/>
  </r>
  <r>
    <n v="7868"/>
    <n v="88266"/>
    <s v="Lawrence Ross"/>
    <s v="Express Road Cargo"/>
    <x v="1"/>
    <x v="3"/>
    <s v="High"/>
    <s v="Reisling"/>
    <x v="0"/>
    <x v="6"/>
    <s v="Mercer Canyons Chardonnay 2013"/>
    <s v="Standard Size Crate"/>
    <s v="Tamworth"/>
    <x v="1131"/>
    <d v="2010-02-26T00:00:00"/>
    <n v="1"/>
    <n v="0.06"/>
    <n v="8.33"/>
    <n v="1.99"/>
    <n v="8.33"/>
  </r>
  <r>
    <n v="7869"/>
    <n v="88113"/>
    <s v="Juan Morrison"/>
    <s v="Road Cargo"/>
    <x v="0"/>
    <x v="3"/>
    <s v="Not Specified"/>
    <s v="Cabernet Sauvignon"/>
    <x v="0"/>
    <x v="6"/>
    <s v="Orin Swift Cellars Fragile Rose 2014"/>
    <s v="Large Crate"/>
    <s v="Tamworth"/>
    <x v="109"/>
    <d v="2013-03-31T00:00:00"/>
    <n v="7"/>
    <n v="0.05"/>
    <n v="5.78"/>
    <n v="7.64"/>
    <n v="40.46"/>
  </r>
  <r>
    <n v="7870"/>
    <n v="90395"/>
    <s v="Juan Myers"/>
    <s v="Air Cargo"/>
    <x v="2"/>
    <x v="1"/>
    <s v="Low"/>
    <s v="Champagne"/>
    <x v="0"/>
    <x v="6"/>
    <s v="Locations by Dave Phinney F Rose&quot;"/>
    <s v="Extra Large Crate"/>
    <s v="Canberra"/>
    <x v="572"/>
    <d v="2012-07-17T00:00:00"/>
    <n v="11"/>
    <n v="0"/>
    <n v="160.97999999999999"/>
    <n v="30"/>
    <n v="1770.78"/>
  </r>
  <r>
    <n v="7871"/>
    <n v="89769"/>
    <s v="Aaron Lane"/>
    <s v="Air Cargo"/>
    <x v="2"/>
    <x v="1"/>
    <s v="Medium"/>
    <s v="Grenache Rose"/>
    <x v="0"/>
    <x v="6"/>
    <s v="Miraval Rose (1.5 Liter Magnum) 2014"/>
    <s v="Extra Large Crate"/>
    <s v="Launceston"/>
    <x v="519"/>
    <d v="2013-07-28T00:00:00"/>
    <n v="11"/>
    <n v="0.05"/>
    <n v="70.98"/>
    <n v="30"/>
    <n v="780.78000000000009"/>
  </r>
  <r>
    <n v="7872"/>
    <n v="89106"/>
    <s v="Philip Ellis"/>
    <s v="Express Road Cargo"/>
    <x v="0"/>
    <x v="2"/>
    <s v="Medium"/>
    <s v="Sangiovese"/>
    <x v="0"/>
    <x v="6"/>
    <s v="Domaine Lafage Miraflors Rose 2013"/>
    <s v="Mini Crate"/>
    <s v="Busseltol"/>
    <x v="639"/>
    <d v="2010-03-07T00:00:00"/>
    <n v="7"/>
    <n v="7.0000000000000007E-2"/>
    <n v="60.98"/>
    <n v="49"/>
    <n v="426.85999999999996"/>
  </r>
  <r>
    <n v="7873"/>
    <n v="89574"/>
    <s v="George Peters"/>
    <s v="Express Road Cargo"/>
    <x v="1"/>
    <x v="1"/>
    <s v="Low"/>
    <s v="Pinot Gris"/>
    <x v="0"/>
    <x v="6"/>
    <s v="Mercer Canyons Chardonnay 2013"/>
    <s v="Large Crate"/>
    <s v="Devonport"/>
    <x v="1171"/>
    <d v="2011-09-23T00:00:00"/>
    <n v="10"/>
    <n v="0.05"/>
    <n v="195.99"/>
    <n v="8.99"/>
    <n v="1959.9"/>
  </r>
  <r>
    <n v="7874"/>
    <n v="90868"/>
    <s v="Judy Hernandez"/>
    <s v="Express Road Cargo"/>
    <x v="0"/>
    <x v="0"/>
    <s v="Critical"/>
    <s v="Merlot"/>
    <x v="0"/>
    <x v="6"/>
    <s v="Sutter Home Pink Moscato"/>
    <s v="Large Crate"/>
    <s v="Darwin"/>
    <x v="1378"/>
    <d v="2012-01-18T00:00:00"/>
    <n v="9"/>
    <n v="0.06"/>
    <n v="7.64"/>
    <n v="1.39"/>
    <n v="68.759999999999991"/>
  </r>
  <r>
    <n v="7875"/>
    <n v="88416"/>
    <s v="Stephen Gonzales"/>
    <s v="Express Road Cargo"/>
    <x v="0"/>
    <x v="3"/>
    <s v="High"/>
    <s v="Sangiovese"/>
    <x v="0"/>
    <x v="6"/>
    <s v="Veuve Clicquot Brut Yellow Label"/>
    <s v="Full Container"/>
    <s v="Liverpool"/>
    <x v="819"/>
    <d v="2013-12-12T00:00:00"/>
    <n v="2"/>
    <n v="0.09"/>
    <n v="6.88"/>
    <n v="2"/>
    <n v="13.76"/>
  </r>
  <r>
    <n v="7876"/>
    <n v="91313"/>
    <s v="Juan Schmidt"/>
    <s v="Express Road Cargo"/>
    <x v="0"/>
    <x v="3"/>
    <s v="High"/>
    <s v="Sangiovese"/>
    <x v="0"/>
    <x v="6"/>
    <s v="Orin Swift Cellars Fragile Rose 2014"/>
    <s v="Full Container"/>
    <s v="Broken Hill"/>
    <x v="20"/>
    <d v="2013-03-19T00:00:00"/>
    <n v="7"/>
    <n v="0.01"/>
    <n v="3.28"/>
    <n v="3.97"/>
    <n v="22.959999999999997"/>
  </r>
  <r>
    <n v="7877"/>
    <n v="91310"/>
    <s v="Matthew Fields"/>
    <s v="Express Road Cargo"/>
    <x v="0"/>
    <x v="1"/>
    <s v="High"/>
    <s v="Merlot"/>
    <x v="0"/>
    <x v="4"/>
    <s v="Laurent-Perrier Brut Millesime 2006"/>
    <s v="Large Crate"/>
    <s v="Adelaide"/>
    <x v="174"/>
    <d v="2010-03-19T00:00:00"/>
    <n v="3"/>
    <n v="0.1"/>
    <n v="24.92"/>
    <n v="12.98"/>
    <n v="74.760000000000005"/>
  </r>
  <r>
    <n v="7878"/>
    <n v="91313"/>
    <s v="Matthew Fields"/>
    <s v="Air Cargo"/>
    <x v="1"/>
    <x v="1"/>
    <s v="High"/>
    <s v="Chardonnay"/>
    <x v="0"/>
    <x v="6"/>
    <s v="Angeline Sauvignon Blanc 2014"/>
    <s v="Extra Large Crate"/>
    <s v="Port Adelaide"/>
    <x v="20"/>
    <d v="2013-03-19T00:00:00"/>
    <n v="2"/>
    <n v="0.06"/>
    <n v="270.97000000000003"/>
    <n v="28.06"/>
    <n v="541.94000000000005"/>
  </r>
  <r>
    <n v="7879"/>
    <n v="91310"/>
    <s v="Matthew Fields"/>
    <s v="Road Cargo"/>
    <x v="0"/>
    <x v="1"/>
    <s v="High"/>
    <s v="Cabernet Sauvignon"/>
    <x v="0"/>
    <x v="6"/>
    <s v="Marques de Caceres Rioja Rosado 2014"/>
    <s v="Large Crate"/>
    <s v="Port Lincoln"/>
    <x v="174"/>
    <d v="2010-03-20T00:00:00"/>
    <n v="7"/>
    <n v="0"/>
    <n v="12.28"/>
    <n v="6.35"/>
    <n v="85.96"/>
  </r>
  <r>
    <n v="7880"/>
    <n v="90433"/>
    <s v="Louis Simpson"/>
    <s v="Express Road Cargo"/>
    <x v="0"/>
    <x v="3"/>
    <s v="Low"/>
    <s v="Zinfandel"/>
    <x v="0"/>
    <x v="6"/>
    <s v="Moet &amp; Chandon Imperial"/>
    <s v="Large Crate"/>
    <s v="Blue Mountains"/>
    <x v="843"/>
    <d v="2011-06-04T00:00:00"/>
    <n v="8"/>
    <n v="0.09"/>
    <n v="3.98"/>
    <n v="5.26"/>
    <n v="31.84"/>
  </r>
  <r>
    <n v="7881"/>
    <n v="89516"/>
    <s v="Jimmy Gray"/>
    <s v="Express Road Cargo"/>
    <x v="0"/>
    <x v="3"/>
    <s v="Critical"/>
    <s v="Merlot"/>
    <x v="0"/>
    <x v="6"/>
    <s v="Laurent-Perrier Brut Millesime 2006"/>
    <s v="Large Crate"/>
    <s v="Orange"/>
    <x v="928"/>
    <d v="2012-08-14T00:00:00"/>
    <n v="6"/>
    <n v="7.0000000000000007E-2"/>
    <n v="33.619999999999997"/>
    <n v="3.5"/>
    <n v="201.71999999999997"/>
  </r>
  <r>
    <n v="7882"/>
    <n v="89156"/>
    <s v="Gary Henry"/>
    <s v="Express Road Cargo"/>
    <x v="1"/>
    <x v="1"/>
    <s v="Not Specified"/>
    <s v="Reisling"/>
    <x v="0"/>
    <x v="6"/>
    <s v="Robert Oatley Sauvignon Blanc 2013"/>
    <s v="Loose Wrap"/>
    <s v="Mount Gambier"/>
    <x v="1158"/>
    <d v="2011-07-04T00:00:00"/>
    <n v="7"/>
    <n v="0.04"/>
    <n v="17.98"/>
    <n v="8.51"/>
    <n v="125.86"/>
  </r>
  <r>
    <n v="7883"/>
    <n v="89156"/>
    <s v="Gary Henry"/>
    <s v="Express Road Cargo"/>
    <x v="0"/>
    <x v="1"/>
    <s v="Not Specified"/>
    <s v="Merlot"/>
    <x v="0"/>
    <x v="6"/>
    <s v="Sutter Home White Zinfandel"/>
    <s v="Large Crate"/>
    <s v="Mount Gambier"/>
    <x v="1158"/>
    <d v="2011-07-04T00:00:00"/>
    <n v="12"/>
    <n v="0.02"/>
    <n v="6.48"/>
    <n v="6.57"/>
    <n v="77.760000000000005"/>
  </r>
  <r>
    <n v="7884"/>
    <n v="89351"/>
    <s v="Mildred Franklin"/>
    <s v="Express Road Cargo"/>
    <x v="0"/>
    <x v="1"/>
    <s v="Medium"/>
    <s v="Shiraz"/>
    <x v="0"/>
    <x v="6"/>
    <s v="Louis Roederer Cristal Brut with Gift Box 2007"/>
    <s v="Large Crate"/>
    <s v="Canberra"/>
    <x v="41"/>
    <d v="2012-10-02T00:00:00"/>
    <n v="12"/>
    <n v="0.05"/>
    <n v="9.3800000000000008"/>
    <n v="7.28"/>
    <n v="112.56"/>
  </r>
  <r>
    <n v="7885"/>
    <n v="90400"/>
    <s v="Jimmy Banks"/>
    <s v="Air Cargo"/>
    <x v="2"/>
    <x v="1"/>
    <s v="High"/>
    <s v="Grenache Rose"/>
    <x v="0"/>
    <x v="4"/>
    <s v="Miraval Rose 2014"/>
    <s v="Small Crate"/>
    <s v="Port Adelaide"/>
    <x v="1243"/>
    <d v="2013-06-23T00:00:00"/>
    <n v="8"/>
    <n v="0.09"/>
    <n v="70.98"/>
    <n v="26.85"/>
    <n v="567.84"/>
  </r>
  <r>
    <n v="7886"/>
    <n v="89415"/>
    <s v="Shawn Perez"/>
    <s v="Express Road Cargo"/>
    <x v="0"/>
    <x v="1"/>
    <s v="High"/>
    <s v="Pinot Noir"/>
    <x v="0"/>
    <x v="6"/>
    <s v="Chateau d'Esclans Whispering Angel Rose 2014"/>
    <s v="Large Crate"/>
    <s v="Canberra"/>
    <x v="388"/>
    <d v="2010-12-12T00:00:00"/>
    <n v="12"/>
    <n v="0.01"/>
    <n v="12.28"/>
    <n v="6.47"/>
    <n v="147.35999999999999"/>
  </r>
  <r>
    <n v="7887"/>
    <n v="87263"/>
    <s v="Diana Taylor"/>
    <s v="Express Road Cargo"/>
    <x v="0"/>
    <x v="2"/>
    <s v="Critical"/>
    <s v="Pinot Noir"/>
    <x v="0"/>
    <x v="4"/>
    <s v="Simonnet-Febvre Cremant de Bourgogne Blanc"/>
    <s v="Large Crate"/>
    <s v="Rockingham"/>
    <x v="727"/>
    <d v="2012-02-22T00:00:00"/>
    <n v="8"/>
    <n v="0"/>
    <n v="4.9800000000000004"/>
    <n v="7.54"/>
    <n v="39.840000000000003"/>
  </r>
  <r>
    <n v="7888"/>
    <n v="87263"/>
    <s v="Fred Butler"/>
    <s v="Road Cargo"/>
    <x v="2"/>
    <x v="1"/>
    <s v="Critical"/>
    <s v="Grenache Rose"/>
    <x v="0"/>
    <x v="6"/>
    <s v="Pietradolce Etna Rosato 2014"/>
    <s v="Loose Wrap"/>
    <s v="Melbourne"/>
    <x v="727"/>
    <d v="2012-02-23T00:00:00"/>
    <n v="5"/>
    <n v="0.09"/>
    <n v="107.53"/>
    <n v="5.81"/>
    <n v="537.65"/>
  </r>
  <r>
    <n v="7889"/>
    <n v="87537"/>
    <s v="Paula Mason"/>
    <s v="Road Cargo"/>
    <x v="2"/>
    <x v="3"/>
    <s v="Medium"/>
    <s v="Sangiovese Rose"/>
    <x v="0"/>
    <x v="6"/>
    <s v="Chateau D'Aqueria Tavel Rose 2013"/>
    <s v="Large Crate"/>
    <s v="Lithgow"/>
    <x v="47"/>
    <d v="2010-10-04T00:00:00"/>
    <n v="15"/>
    <n v="0.1"/>
    <n v="9.3800000000000008"/>
    <n v="4.93"/>
    <n v="140.70000000000002"/>
  </r>
  <r>
    <n v="7890"/>
    <n v="87549"/>
    <s v="Paula Mason"/>
    <s v="Express Road Cargo"/>
    <x v="1"/>
    <x v="3"/>
    <s v="Medium"/>
    <s v="Sauvignon Blanc"/>
    <x v="0"/>
    <x v="6"/>
    <s v="Giesen Sauvignon Blanc 2014"/>
    <s v="Standard Size Crate"/>
    <s v="Grafton"/>
    <x v="48"/>
    <d v="2013-10-05T00:00:00"/>
    <n v="19"/>
    <n v="0.05"/>
    <n v="35.99"/>
    <n v="1.25"/>
    <n v="683.81000000000006"/>
  </r>
  <r>
    <n v="7891"/>
    <n v="91541"/>
    <s v="Willie Black"/>
    <s v="Express Road Cargo"/>
    <x v="1"/>
    <x v="1"/>
    <s v="Low"/>
    <s v="Reisling"/>
    <x v="0"/>
    <x v="4"/>
    <s v="Giesen Sauvignon Blanc 2014"/>
    <s v="Standard Size Crate"/>
    <s v="Hobart"/>
    <x v="57"/>
    <d v="2012-08-27T00:00:00"/>
    <n v="6"/>
    <n v="0.09"/>
    <n v="7.37"/>
    <n v="5.53"/>
    <n v="44.22"/>
  </r>
  <r>
    <n v="7892"/>
    <n v="91541"/>
    <s v="Willie Black"/>
    <s v="Express Road Cargo"/>
    <x v="0"/>
    <x v="1"/>
    <s v="Low"/>
    <s v="Cabernet Sauvignon"/>
    <x v="0"/>
    <x v="4"/>
    <s v="Bollinger Brut Special Cuvee"/>
    <s v="Large Crate"/>
    <s v="Launceston"/>
    <x v="57"/>
    <d v="2012-08-27T00:00:00"/>
    <n v="20"/>
    <n v="0.01"/>
    <n v="6.68"/>
    <n v="6.15"/>
    <n v="133.6"/>
  </r>
  <r>
    <n v="7893"/>
    <n v="91107"/>
    <s v="Edward Henderson"/>
    <s v="Express Road Cargo"/>
    <x v="1"/>
    <x v="0"/>
    <s v="Low"/>
    <s v="Sauvignon Blanc"/>
    <x v="0"/>
    <x v="6"/>
    <s v="Robert Oatley Sauvignon Blanc 2013"/>
    <s v="Large Crate"/>
    <s v="Darwin"/>
    <x v="1239"/>
    <d v="2013-12-30T00:00:00"/>
    <n v="16"/>
    <n v="0"/>
    <n v="19.98"/>
    <n v="4"/>
    <n v="319.68"/>
  </r>
  <r>
    <n v="7894"/>
    <n v="91107"/>
    <s v="Edward Henderson"/>
    <s v="Express Road Cargo"/>
    <x v="0"/>
    <x v="0"/>
    <s v="Low"/>
    <s v="Merlot"/>
    <x v="0"/>
    <x v="6"/>
    <s v="Gerard Bertrand Cote des Roses Rose 2014"/>
    <s v="Loose Wrap"/>
    <s v="Darwin"/>
    <x v="1239"/>
    <d v="2013-12-30T00:00:00"/>
    <n v="1"/>
    <n v="0.09"/>
    <n v="832.81"/>
    <n v="24.49"/>
    <n v="832.81"/>
  </r>
  <r>
    <n v="7895"/>
    <n v="88978"/>
    <s v="Earl Bradley"/>
    <s v="Express Road Cargo"/>
    <x v="2"/>
    <x v="1"/>
    <s v="Not Specified"/>
    <s v="Grenache Rose"/>
    <x v="0"/>
    <x v="6"/>
    <s v="Miraval Rose 2014"/>
    <s v="Standard Size Crate"/>
    <s v="Ararat"/>
    <x v="231"/>
    <d v="2012-05-08T00:00:00"/>
    <n v="3"/>
    <n v="0.1"/>
    <n v="12.22"/>
    <n v="2.85"/>
    <n v="36.660000000000004"/>
  </r>
  <r>
    <n v="7896"/>
    <n v="88978"/>
    <s v="Earl Bradley"/>
    <s v="Express Road Cargo"/>
    <x v="0"/>
    <x v="1"/>
    <s v="Not Specified"/>
    <s v="Shiraz"/>
    <x v="0"/>
    <x v="6"/>
    <s v="Chateau d'Esclans Whispering Angel Rose 2014"/>
    <s v="Large Crate"/>
    <s v="Wodonga"/>
    <x v="231"/>
    <d v="2012-05-06T00:00:00"/>
    <n v="20"/>
    <n v="0.04"/>
    <n v="5.28"/>
    <n v="5.57"/>
    <n v="105.60000000000001"/>
  </r>
  <r>
    <n v="7897"/>
    <n v="86531"/>
    <s v="Jason King"/>
    <s v="Express Road Cargo"/>
    <x v="0"/>
    <x v="3"/>
    <s v="High"/>
    <s v="Shiraz"/>
    <x v="0"/>
    <x v="7"/>
    <s v="Bertani Bertarose 2014"/>
    <s v="Large Crate"/>
    <s v="Tamworth"/>
    <x v="1390"/>
    <d v="2012-06-01T00:00:00"/>
    <n v="5"/>
    <n v="7.0000000000000007E-2"/>
    <n v="11.34"/>
    <n v="5.01"/>
    <n v="56.7"/>
  </r>
  <r>
    <n v="7898"/>
    <n v="86531"/>
    <s v="Roy Thomas"/>
    <s v="Air Cargo"/>
    <x v="0"/>
    <x v="3"/>
    <s v="High"/>
    <s v="Merlot"/>
    <x v="0"/>
    <x v="7"/>
    <s v="Bertani Bertarose 2014"/>
    <s v="Extra Large Crate"/>
    <s v="Bathurst"/>
    <x v="1390"/>
    <d v="2012-06-03T00:00:00"/>
    <n v="9"/>
    <n v="0.01"/>
    <n v="68.81"/>
    <n v="60"/>
    <n v="619.29"/>
  </r>
  <r>
    <n v="7899"/>
    <n v="91015"/>
    <s v="Stephen Wheeler"/>
    <s v="Express Road Cargo"/>
    <x v="0"/>
    <x v="1"/>
    <s v="High"/>
    <s v="Zinfandel"/>
    <x v="0"/>
    <x v="7"/>
    <s v="Miraval Rose (1.5 Liter Magnum) 2014"/>
    <s v="Large Crate"/>
    <s v="Mildura"/>
    <x v="703"/>
    <d v="2013-08-24T00:00:00"/>
    <n v="25"/>
    <n v="0.01"/>
    <n v="7.28"/>
    <n v="11.15"/>
    <n v="182"/>
  </r>
  <r>
    <n v="7900"/>
    <n v="89512"/>
    <s v="Ernest Simmons"/>
    <s v="Express Road Cargo"/>
    <x v="0"/>
    <x v="0"/>
    <s v="Low"/>
    <s v="Malbec"/>
    <x v="0"/>
    <x v="7"/>
    <s v="Louis Roederer Cristal Brut with Gift Box 2007"/>
    <s v="Full Container"/>
    <s v="Palmerston"/>
    <x v="114"/>
    <d v="2013-04-03T00:00:00"/>
    <n v="7"/>
    <n v="0.06"/>
    <n v="3.98"/>
    <n v="0.83"/>
    <n v="27.86"/>
  </r>
  <r>
    <n v="7901"/>
    <n v="90191"/>
    <s v="Juan Coleman"/>
    <s v="Express Road Cargo"/>
    <x v="1"/>
    <x v="3"/>
    <s v="Medium"/>
    <s v="Pinot Gris"/>
    <x v="0"/>
    <x v="7"/>
    <s v="Grgich Hills Chardonnay 2012"/>
    <s v="Loose Wrap"/>
    <s v="Lithgow"/>
    <x v="95"/>
    <d v="2013-05-06T00:00:00"/>
    <n v="4"/>
    <n v="0.02"/>
    <n v="1938.02"/>
    <n v="13.99"/>
    <n v="7752.08"/>
  </r>
  <r>
    <n v="7902"/>
    <n v="89318"/>
    <s v="Patricia Sanchez"/>
    <s v="Express Road Cargo"/>
    <x v="0"/>
    <x v="1"/>
    <s v="High"/>
    <s v="Merlot"/>
    <x v="0"/>
    <x v="7"/>
    <s v="Bollinger Brut Special Cuvee"/>
    <s v="Mini Crate"/>
    <s v="Devonport"/>
    <x v="55"/>
    <d v="2013-12-14T00:00:00"/>
    <n v="11"/>
    <n v="0.04"/>
    <n v="70.98"/>
    <n v="35"/>
    <n v="780.78000000000009"/>
  </r>
  <r>
    <n v="7903"/>
    <n v="89309"/>
    <s v="Kenneth Porter"/>
    <s v="Express Road Cargo"/>
    <x v="1"/>
    <x v="3"/>
    <s v="High"/>
    <s v="Sauvignon Blanc"/>
    <x v="0"/>
    <x v="7"/>
    <s v="St. Supery Sauvignon Blanc 2015"/>
    <s v="Large Crate"/>
    <s v="Wollongong"/>
    <x v="935"/>
    <d v="2012-08-17T00:00:00"/>
    <n v="14"/>
    <n v="0.04"/>
    <n v="49.99"/>
    <n v="19.989999999999998"/>
    <n v="699.86"/>
  </r>
  <r>
    <n v="7904"/>
    <n v="88632"/>
    <s v="Henry Fuller"/>
    <s v="Air Cargo"/>
    <x v="1"/>
    <x v="1"/>
    <s v="Critical"/>
    <s v="Pinot Gris"/>
    <x v="0"/>
    <x v="7"/>
    <s v="Lucky Chardonnay 2012"/>
    <s v="Small Crate"/>
    <s v="Burnie"/>
    <x v="1391"/>
    <d v="2010-03-07T00:00:00"/>
    <n v="5"/>
    <n v="0.09"/>
    <n v="517.48"/>
    <n v="16.63"/>
    <n v="2587.4"/>
  </r>
  <r>
    <n v="7905"/>
    <n v="91536"/>
    <s v="Shawn Allen"/>
    <s v="Road Cargo"/>
    <x v="2"/>
    <x v="1"/>
    <s v="Medium"/>
    <s v="Champagne"/>
    <x v="0"/>
    <x v="7"/>
    <s v="Miraval Rose 2014"/>
    <s v="Loose Wrap"/>
    <s v="Canberra"/>
    <x v="1288"/>
    <d v="2013-09-28T00:00:00"/>
    <n v="26"/>
    <n v="7.0000000000000007E-2"/>
    <n v="41.32"/>
    <n v="8.66"/>
    <n v="1074.32"/>
  </r>
  <r>
    <n v="7906"/>
    <n v="90373"/>
    <s v="Harold Murphy"/>
    <s v="Express Road Cargo"/>
    <x v="0"/>
    <x v="3"/>
    <s v="High"/>
    <s v="Sangiovese"/>
    <x v="0"/>
    <x v="7"/>
    <s v="Miraval Rose 2014"/>
    <s v="Large Crate"/>
    <s v="Queanbeyan"/>
    <x v="35"/>
    <d v="2013-08-09T00:00:00"/>
    <n v="6"/>
    <n v="0.03"/>
    <n v="11.5"/>
    <n v="7.19"/>
    <n v="69"/>
  </r>
  <r>
    <n v="7907"/>
    <n v="86890"/>
    <s v="Jeffrey Carr"/>
    <s v="Express Road Cargo"/>
    <x v="0"/>
    <x v="1"/>
    <s v="High"/>
    <s v="Malbec"/>
    <x v="0"/>
    <x v="7"/>
    <s v="Veuve Clicquot Brut Yellow Label"/>
    <s v="Full Container"/>
    <s v="Port Adelaide"/>
    <x v="478"/>
    <d v="2012-01-24T00:00:00"/>
    <n v="11"/>
    <n v="0.05"/>
    <n v="9.85"/>
    <n v="4.82"/>
    <n v="108.35"/>
  </r>
  <r>
    <n v="7908"/>
    <n v="86232"/>
    <s v="Harry Harris"/>
    <s v="Express Road Cargo"/>
    <x v="0"/>
    <x v="1"/>
    <s v="Low"/>
    <s v="Sangiovese"/>
    <x v="0"/>
    <x v="7"/>
    <s v="Jean-Baptiste Adam Les Natures Cremant d'Alsace Brut"/>
    <s v="Full Container"/>
    <s v="Frankston"/>
    <x v="931"/>
    <d v="2013-07-21T00:00:00"/>
    <n v="8"/>
    <n v="0.02"/>
    <n v="4.28"/>
    <n v="0.94"/>
    <n v="34.24"/>
  </r>
  <r>
    <n v="7909"/>
    <n v="86228"/>
    <s v="Raymond Thompson"/>
    <s v="Express Road Cargo"/>
    <x v="1"/>
    <x v="2"/>
    <s v="Low"/>
    <s v="Pinot Gris"/>
    <x v="0"/>
    <x v="7"/>
    <s v="Hewitson LuLu Sauvignon Blanc 2014"/>
    <s v="Standard Size Crate"/>
    <s v="Albany"/>
    <x v="310"/>
    <d v="2011-07-21T00:00:00"/>
    <n v="5"/>
    <n v="0.05"/>
    <n v="9.7799999999999994"/>
    <n v="1.99"/>
    <n v="48.9"/>
  </r>
  <r>
    <n v="7910"/>
    <n v="86232"/>
    <s v="Shawn Boyd"/>
    <s v="Express Road Cargo"/>
    <x v="0"/>
    <x v="2"/>
    <s v="Low"/>
    <s v="Shiraz"/>
    <x v="0"/>
    <x v="7"/>
    <s v="Roederer Estate L'Ermitage 2007"/>
    <s v="Full Container"/>
    <s v="Mandurah"/>
    <x v="931"/>
    <d v="2013-07-20T00:00:00"/>
    <n v="3"/>
    <n v="0.03"/>
    <n v="3.29"/>
    <n v="1.35"/>
    <n v="9.870000000000001"/>
  </r>
  <r>
    <n v="7911"/>
    <n v="87545"/>
    <s v="Paula Mason"/>
    <s v="Express Road Cargo"/>
    <x v="0"/>
    <x v="3"/>
    <s v="Medium"/>
    <s v="Malbec"/>
    <x v="0"/>
    <x v="7"/>
    <s v="Marques de Caceres Rioja Rosado 2014"/>
    <s v="Full Container"/>
    <s v="Grafton"/>
    <x v="504"/>
    <d v="2012-11-29T00:00:00"/>
    <n v="8"/>
    <n v="0.01"/>
    <n v="7.64"/>
    <n v="5.83"/>
    <n v="61.12"/>
  </r>
  <r>
    <n v="7912"/>
    <n v="89357"/>
    <s v="James Adams"/>
    <s v="Air Cargo"/>
    <x v="1"/>
    <x v="3"/>
    <s v="Medium"/>
    <s v="Reisling"/>
    <x v="0"/>
    <x v="7"/>
    <s v="Chardonnais Napa Valley Chardonnay 2013"/>
    <s v="Extra Large Crate"/>
    <s v="Paramatta"/>
    <x v="1290"/>
    <d v="2012-07-29T00:00:00"/>
    <n v="16"/>
    <n v="7.0000000000000007E-2"/>
    <n v="120.97"/>
    <n v="26.3"/>
    <n v="1935.52"/>
  </r>
  <r>
    <n v="7913"/>
    <n v="91258"/>
    <s v="Eric Gutierrez"/>
    <s v="Express Road Cargo"/>
    <x v="1"/>
    <x v="1"/>
    <s v="Not Specified"/>
    <s v="Reisling"/>
    <x v="0"/>
    <x v="7"/>
    <s v="Los Vascos Sauvignon Blanc 2015"/>
    <s v="Standard Size Crate"/>
    <s v="Devonport"/>
    <x v="323"/>
    <d v="2010-11-16T00:00:00"/>
    <n v="38"/>
    <n v="0.1"/>
    <n v="7.37"/>
    <n v="5.53"/>
    <n v="280.06"/>
  </r>
  <r>
    <n v="7914"/>
    <n v="87081"/>
    <s v="George Watson"/>
    <s v="Express Road Cargo"/>
    <x v="0"/>
    <x v="1"/>
    <s v="Critical"/>
    <s v="Merlot"/>
    <x v="0"/>
    <x v="7"/>
    <s v="Pietradolce Etna Rosato 2014"/>
    <s v="Large Crate"/>
    <s v="Ballarat"/>
    <x v="979"/>
    <d v="2013-01-23T00:00:00"/>
    <n v="3"/>
    <n v="0.04"/>
    <n v="7.84"/>
    <n v="4.71"/>
    <n v="23.52"/>
  </r>
  <r>
    <n v="7915"/>
    <n v="87076"/>
    <s v="George Watson"/>
    <s v="Road Cargo"/>
    <x v="1"/>
    <x v="1"/>
    <s v="Critical"/>
    <s v="Reisling"/>
    <x v="0"/>
    <x v="7"/>
    <s v="Mercer Canyons Chardonnay 2013"/>
    <s v="Standard Size Crate"/>
    <s v="Hamilton"/>
    <x v="1291"/>
    <d v="2010-01-22T00:00:00"/>
    <n v="9"/>
    <n v="0.04"/>
    <n v="9.7799999999999994"/>
    <n v="1.99"/>
    <n v="88.02"/>
  </r>
  <r>
    <n v="7916"/>
    <n v="91190"/>
    <s v="Raymond Hall"/>
    <s v="Express Road Cargo"/>
    <x v="0"/>
    <x v="1"/>
    <s v="Critical"/>
    <s v="Pinot Noir"/>
    <x v="0"/>
    <x v="7"/>
    <s v="Miraval Rose 2014"/>
    <s v="Full Container"/>
    <s v="Canberra"/>
    <x v="1254"/>
    <d v="2013-03-21T00:00:00"/>
    <n v="4"/>
    <n v="0.04"/>
    <n v="2.58"/>
    <n v="1.3"/>
    <n v="10.32"/>
  </r>
  <r>
    <n v="7917"/>
    <n v="86534"/>
    <s v="Roy Murphy"/>
    <s v="Road Cargo"/>
    <x v="0"/>
    <x v="0"/>
    <s v="High"/>
    <s v="Shiraz"/>
    <x v="0"/>
    <x v="7"/>
    <s v="Gerard Bertrand Cote des Roses Rose 2014"/>
    <s v="Large Crate"/>
    <s v="Palmerston"/>
    <x v="1142"/>
    <d v="2010-04-20T00:00:00"/>
    <n v="9"/>
    <n v="0.03"/>
    <n v="3.69"/>
    <n v="2.5"/>
    <n v="33.21"/>
  </r>
  <r>
    <n v="7918"/>
    <n v="89552"/>
    <s v="Rebecca Myers"/>
    <s v="Express Road Cargo"/>
    <x v="2"/>
    <x v="3"/>
    <s v="Low"/>
    <s v="Sangiovese Rose"/>
    <x v="0"/>
    <x v="7"/>
    <s v="Chateau de Campuget Costieres de Nimes Tradition Rose 2015"/>
    <s v="Extra Large Crate"/>
    <s v="Broken Hill"/>
    <x v="973"/>
    <d v="2013-03-21T00:00:00"/>
    <n v="7"/>
    <n v="0.08"/>
    <n v="26.38"/>
    <n v="5.58"/>
    <n v="184.66"/>
  </r>
  <r>
    <n v="7919"/>
    <n v="86338"/>
    <s v="Stephen Mendoza"/>
    <s v="Express Road Cargo"/>
    <x v="0"/>
    <x v="0"/>
    <s v="Medium"/>
    <s v="Shiraz"/>
    <x v="0"/>
    <x v="7"/>
    <s v="Laurent-Perrier Brut Millesime 2006"/>
    <s v="Large Crate"/>
    <s v="Logan City"/>
    <x v="221"/>
    <d v="2010-01-17T00:00:00"/>
    <n v="9"/>
    <n v="0"/>
    <n v="13.43"/>
    <n v="5.5"/>
    <n v="120.87"/>
  </r>
  <r>
    <n v="7920"/>
    <n v="90285"/>
    <s v="Kenneth Robertson"/>
    <s v="Express Road Cargo"/>
    <x v="0"/>
    <x v="1"/>
    <s v="High"/>
    <s v="Shiraz"/>
    <x v="0"/>
    <x v="7"/>
    <s v="Louis Roederer Cristal Brut with Gift Box 2007"/>
    <s v="Large Crate"/>
    <s v="Adelaide"/>
    <x v="1315"/>
    <d v="2011-12-17T00:00:00"/>
    <n v="6"/>
    <n v="0.05"/>
    <n v="42.8"/>
    <n v="2.99"/>
    <n v="256.79999999999995"/>
  </r>
  <r>
    <n v="7921"/>
    <n v="87801"/>
    <s v="Jack Collins"/>
    <s v="Express Road Cargo"/>
    <x v="0"/>
    <x v="3"/>
    <s v="Low"/>
    <s v="Pinot Noir"/>
    <x v="0"/>
    <x v="7"/>
    <s v="Laurent-Perrier Brut Millesime 2006"/>
    <s v="Large Crate"/>
    <s v="Albury"/>
    <x v="1041"/>
    <d v="2012-03-12T00:00:00"/>
    <n v="9"/>
    <n v="0.1"/>
    <n v="54.96"/>
    <n v="10.75"/>
    <n v="494.64"/>
  </r>
  <r>
    <n v="7922"/>
    <n v="90391"/>
    <s v="Juan Myers"/>
    <s v="Air Cargo"/>
    <x v="2"/>
    <x v="1"/>
    <s v="Low"/>
    <s v="Grenache Rose"/>
    <x v="0"/>
    <x v="7"/>
    <s v="Sutter Home Pink Moscato"/>
    <s v="Extra Large Crate"/>
    <s v="Canberra"/>
    <x v="1224"/>
    <d v="2012-02-02T00:00:00"/>
    <n v="4"/>
    <n v="0.01"/>
    <n v="113.98"/>
    <n v="30"/>
    <n v="455.92"/>
  </r>
  <r>
    <n v="7923"/>
    <n v="89966"/>
    <s v="Jessica Daniels"/>
    <s v="Air Cargo"/>
    <x v="2"/>
    <x v="3"/>
    <s v="High"/>
    <s v="Sangiovese Rose"/>
    <x v="0"/>
    <x v="7"/>
    <s v="Locations by Dave Phinney F Rose&quot;"/>
    <s v="Small Crate"/>
    <s v="Wagga Wagga"/>
    <x v="278"/>
    <d v="2013-03-09T00:00:00"/>
    <n v="8"/>
    <n v="0.03"/>
    <n v="150.97999999999999"/>
    <n v="66.27"/>
    <n v="1207.8399999999999"/>
  </r>
  <r>
    <n v="7924"/>
    <n v="89413"/>
    <s v="Benjamin Peterson"/>
    <s v="Express Road Cargo"/>
    <x v="1"/>
    <x v="3"/>
    <s v="Medium"/>
    <s v="Sauvignon Blanc"/>
    <x v="0"/>
    <x v="7"/>
    <s v="St. Supery Sauvignon Blanc 2015"/>
    <s v="Large Crate"/>
    <s v="Grafton"/>
    <x v="95"/>
    <d v="2013-05-05T00:00:00"/>
    <n v="2"/>
    <n v="0.06"/>
    <n v="205.99"/>
    <n v="8.99"/>
    <n v="411.98"/>
  </r>
  <r>
    <n v="7925"/>
    <n v="90022"/>
    <s v="Eugene Green"/>
    <s v="Express Road Cargo"/>
    <x v="0"/>
    <x v="1"/>
    <s v="Not Specified"/>
    <s v="Pinot Noir"/>
    <x v="0"/>
    <x v="7"/>
    <s v="Chateau D'Aqueria Tavel Rose 2013"/>
    <s v="Large Crate"/>
    <s v="Mount Barker"/>
    <x v="385"/>
    <d v="2013-03-24T00:00:00"/>
    <n v="10"/>
    <n v="0.06"/>
    <n v="10.89"/>
    <n v="4.5"/>
    <n v="108.9"/>
  </r>
  <r>
    <n v="7926"/>
    <n v="90022"/>
    <s v="Eugene Green"/>
    <s v="Express Road Cargo"/>
    <x v="1"/>
    <x v="1"/>
    <s v="Not Specified"/>
    <s v="Pinot Gris"/>
    <x v="0"/>
    <x v="7"/>
    <s v="Villa Maria Private Bin Sauvignon Blanc 2015"/>
    <s v="Standard Size Crate"/>
    <s v="Mount Barker"/>
    <x v="385"/>
    <d v="2013-03-25T00:00:00"/>
    <n v="1"/>
    <n v="0.05"/>
    <n v="28.48"/>
    <n v="1.99"/>
    <n v="28.48"/>
  </r>
  <r>
    <n v="7927"/>
    <n v="90022"/>
    <s v="George Warren"/>
    <s v="Express Road Cargo"/>
    <x v="0"/>
    <x v="1"/>
    <s v="Not Specified"/>
    <s v="Malbec"/>
    <x v="0"/>
    <x v="7"/>
    <s v="Pietradolce Etna Rosato 2014"/>
    <s v="Large Crate"/>
    <s v="Canberra"/>
    <x v="385"/>
    <d v="2013-03-25T00:00:00"/>
    <n v="11"/>
    <n v="0.02"/>
    <n v="2.88"/>
    <n v="1.49"/>
    <n v="31.68"/>
  </r>
  <r>
    <n v="7928"/>
    <n v="87491"/>
    <s v="Nicholas Price"/>
    <s v="Express Road Cargo"/>
    <x v="1"/>
    <x v="1"/>
    <s v="Medium"/>
    <s v="Reisling"/>
    <x v="0"/>
    <x v="7"/>
    <s v="Leeuwin Estate Art Series Chardonnay 2012"/>
    <s v="Large Crate"/>
    <s v="Devonport"/>
    <x v="1"/>
    <d v="2011-08-08T00:00:00"/>
    <n v="8"/>
    <n v="0.05"/>
    <n v="10.97"/>
    <n v="6.5"/>
    <n v="87.76"/>
  </r>
  <r>
    <n v="7929"/>
    <n v="87995"/>
    <s v="Kevin Jacobs"/>
    <s v="Road Cargo"/>
    <x v="0"/>
    <x v="1"/>
    <s v="Low"/>
    <s v="Cabernet Sauvignon"/>
    <x v="0"/>
    <x v="7"/>
    <s v="Pietradolce Etna Rosato 2014"/>
    <s v="Standard Size Crate"/>
    <s v="Devonport"/>
    <x v="1241"/>
    <d v="2010-08-10T00:00:00"/>
    <n v="21"/>
    <n v="0.1"/>
    <n v="5.68"/>
    <n v="3.6"/>
    <n v="119.28"/>
  </r>
  <r>
    <n v="7930"/>
    <n v="89610"/>
    <s v="Ronald Sims"/>
    <s v="Express Road Cargo"/>
    <x v="0"/>
    <x v="3"/>
    <s v="Low"/>
    <s v="Zinfandel"/>
    <x v="0"/>
    <x v="7"/>
    <s v="Miraval Rose (1.5 Liter Magnum) 2014"/>
    <s v="Full Container"/>
    <s v="Liverpool"/>
    <x v="582"/>
    <d v="2010-12-09T00:00:00"/>
    <n v="12"/>
    <n v="0.06"/>
    <n v="3.74"/>
    <n v="0.94"/>
    <n v="44.88"/>
  </r>
  <r>
    <n v="7931"/>
    <n v="86356"/>
    <s v="Christina Dixon"/>
    <s v="Air Cargo"/>
    <x v="2"/>
    <x v="3"/>
    <s v="High"/>
    <s v="Sangiovese Rose"/>
    <x v="0"/>
    <x v="7"/>
    <s v="Gerard Bertrand Cote des Roses Rose 2014"/>
    <s v="Extra Large Crate"/>
    <s v="Cessnock"/>
    <x v="892"/>
    <d v="2010-01-05T00:00:00"/>
    <n v="1"/>
    <n v="0.06"/>
    <n v="350.98"/>
    <n v="30"/>
    <n v="350.98"/>
  </r>
  <r>
    <n v="7932"/>
    <n v="86952"/>
    <s v="Benjamin Mitchell"/>
    <s v="Express Road Cargo"/>
    <x v="0"/>
    <x v="1"/>
    <s v="Not Specified"/>
    <s v="Cabernet Sauvignon"/>
    <x v="0"/>
    <x v="7"/>
    <s v="Gerard Bertrand Cote des Roses Rose 2014"/>
    <s v="Large Crate"/>
    <s v="Melbourne"/>
    <x v="501"/>
    <d v="2010-09-24T00:00:00"/>
    <n v="15"/>
    <n v="0.04"/>
    <n v="60.97"/>
    <n v="4.5"/>
    <n v="914.55"/>
  </r>
  <r>
    <n v="7933"/>
    <n v="88397"/>
    <s v="Patrick Cox"/>
    <s v="Express Road Cargo"/>
    <x v="2"/>
    <x v="0"/>
    <s v="Medium"/>
    <s v="Champagne"/>
    <x v="0"/>
    <x v="7"/>
    <s v="Pietradolce Etna Rosato 2014"/>
    <s v="Full Container"/>
    <s v="Darwin"/>
    <x v="1085"/>
    <d v="2012-10-02T00:00:00"/>
    <n v="1"/>
    <n v="0.09"/>
    <n v="14.2"/>
    <n v="5.3"/>
    <n v="14.2"/>
  </r>
  <r>
    <n v="7934"/>
    <n v="88397"/>
    <s v="Patrick Cox"/>
    <s v="Express Road Cargo"/>
    <x v="1"/>
    <x v="0"/>
    <s v="Medium"/>
    <s v="Sauvignon Blanc"/>
    <x v="0"/>
    <x v="7"/>
    <s v="Angeline Sauvignon Blanc 2014"/>
    <s v="Large Crate"/>
    <s v="Palmerston"/>
    <x v="1085"/>
    <d v="2012-10-03T00:00:00"/>
    <n v="6"/>
    <n v="0.02"/>
    <n v="115.99"/>
    <n v="5.92"/>
    <n v="695.93999999999994"/>
  </r>
  <r>
    <n v="7935"/>
    <n v="88397"/>
    <s v="Matthew Medina"/>
    <s v="Road Cargo"/>
    <x v="0"/>
    <x v="0"/>
    <s v="Medium"/>
    <s v="Cabernet Sauvignon"/>
    <x v="0"/>
    <x v="7"/>
    <s v="JCB N¬∞21 Brut Cremant de Bourgogne"/>
    <s v="Large Crate"/>
    <s v="Palmerston"/>
    <x v="1085"/>
    <d v="2012-10-03T00:00:00"/>
    <n v="19"/>
    <n v="0.09"/>
    <n v="18.97"/>
    <n v="9.0299999999999994"/>
    <n v="360.42999999999995"/>
  </r>
  <r>
    <n v="7936"/>
    <n v="88224"/>
    <s v="Carl Perkins"/>
    <s v="Express Road Cargo"/>
    <x v="1"/>
    <x v="1"/>
    <s v="Not Specified"/>
    <s v="Chardonnay"/>
    <x v="0"/>
    <x v="7"/>
    <s v="Lucky Chardonnay 2012"/>
    <s v="Loose Wrap"/>
    <s v="Devonport"/>
    <x v="5"/>
    <d v="2012-01-25T00:00:00"/>
    <n v="13"/>
    <n v="7.0000000000000007E-2"/>
    <n v="23.99"/>
    <n v="6.3"/>
    <n v="311.87"/>
  </r>
  <r>
    <n v="7937"/>
    <n v="88955"/>
    <s v="Bruce Gilbert"/>
    <s v="Express Road Cargo"/>
    <x v="0"/>
    <x v="1"/>
    <s v="High"/>
    <s v="Shiraz"/>
    <x v="0"/>
    <x v="7"/>
    <s v="Louis Roederer Cristal Brut 2006"/>
    <s v="Full Container"/>
    <s v="Hobart"/>
    <x v="479"/>
    <d v="2012-06-17T00:00:00"/>
    <n v="14"/>
    <n v="0.09"/>
    <n v="2.94"/>
    <n v="0.81"/>
    <n v="41.16"/>
  </r>
  <r>
    <n v="7938"/>
    <n v="90450"/>
    <s v="Michelle Andrews"/>
    <s v="Express Road Cargo"/>
    <x v="0"/>
    <x v="1"/>
    <s v="Critical"/>
    <s v="Cabernet Sauvignon"/>
    <x v="0"/>
    <x v="7"/>
    <s v="Miraval Rose 2014"/>
    <s v="Large Crate"/>
    <s v="Canberra"/>
    <x v="851"/>
    <d v="2012-02-14T00:00:00"/>
    <n v="2"/>
    <n v="0.02"/>
    <n v="5.68"/>
    <n v="1.39"/>
    <n v="11.36"/>
  </r>
  <r>
    <n v="7939"/>
    <n v="90450"/>
    <s v="Michelle Andrews"/>
    <s v="Air Cargo"/>
    <x v="2"/>
    <x v="1"/>
    <s v="Critical"/>
    <s v="Sangiovese Rose"/>
    <x v="0"/>
    <x v="7"/>
    <s v="Sutter Home White Zinfandel"/>
    <s v="Small Crate"/>
    <s v="Canberra"/>
    <x v="851"/>
    <d v="2012-02-13T00:00:00"/>
    <n v="2"/>
    <n v="0"/>
    <n v="348.21"/>
    <n v="84.84"/>
    <n v="696.42"/>
  </r>
  <r>
    <n v="7940"/>
    <n v="89648"/>
    <s v="Louise Cook"/>
    <s v="Road Cargo"/>
    <x v="0"/>
    <x v="1"/>
    <s v="Low"/>
    <s v="Zinfandel"/>
    <x v="0"/>
    <x v="7"/>
    <s v="Moet &amp; Chandon Imperial"/>
    <s v="Standard Size Crate"/>
    <s v="Mildura"/>
    <x v="1221"/>
    <d v="2011-10-07T00:00:00"/>
    <n v="17"/>
    <n v="7.0000000000000007E-2"/>
    <n v="10.98"/>
    <n v="3.37"/>
    <n v="186.66"/>
  </r>
  <r>
    <n v="7941"/>
    <n v="90655"/>
    <s v="Joseph Hicks"/>
    <s v="Express Road Cargo"/>
    <x v="0"/>
    <x v="1"/>
    <s v="Critical"/>
    <s v="Zinfandel"/>
    <x v="0"/>
    <x v="7"/>
    <s v="Sutter Home Pink Moscato"/>
    <s v="Large Crate"/>
    <s v="Canberra"/>
    <x v="495"/>
    <d v="2011-11-08T00:00:00"/>
    <n v="37"/>
    <n v="0.09"/>
    <n v="15.74"/>
    <n v="1.39"/>
    <n v="582.38"/>
  </r>
  <r>
    <n v="7942"/>
    <n v="90661"/>
    <s v="Joseph Hicks"/>
    <s v="Express Road Cargo"/>
    <x v="1"/>
    <x v="1"/>
    <s v="Critical"/>
    <s v="Reisling"/>
    <x v="0"/>
    <x v="7"/>
    <s v="Giesen Sauvignon Blanc 2014"/>
    <s v="Loose Wrap"/>
    <s v="Canberra"/>
    <x v="1156"/>
    <d v="2013-11-09T00:00:00"/>
    <n v="35"/>
    <n v="0.1"/>
    <n v="140.99"/>
    <n v="13.99"/>
    <n v="4934.6500000000005"/>
  </r>
  <r>
    <n v="7943"/>
    <n v="90655"/>
    <s v="Joseph Hicks"/>
    <s v="Express Road Cargo"/>
    <x v="0"/>
    <x v="1"/>
    <s v="Critical"/>
    <s v="Sangiovese"/>
    <x v="0"/>
    <x v="7"/>
    <s v="Roederer Estate L'Ermitage 2007"/>
    <s v="Large Crate"/>
    <s v="Canberra"/>
    <x v="495"/>
    <d v="2011-11-10T00:00:00"/>
    <n v="6"/>
    <n v="0.08"/>
    <n v="6.48"/>
    <n v="7.49"/>
    <n v="38.880000000000003"/>
  </r>
  <r>
    <n v="7944"/>
    <n v="87130"/>
    <s v="Jack Reed"/>
    <s v="Express Road Cargo"/>
    <x v="0"/>
    <x v="1"/>
    <s v="Not Specified"/>
    <s v="Cabernet Sauvignon"/>
    <x v="0"/>
    <x v="7"/>
    <s v="Marques de Caceres Rioja Rosado 2014"/>
    <s v="Large Crate"/>
    <s v="Hamilton"/>
    <x v="545"/>
    <d v="2012-03-09T00:00:00"/>
    <n v="8"/>
    <n v="0"/>
    <n v="11.97"/>
    <n v="4.9800000000000004"/>
    <n v="95.76"/>
  </r>
  <r>
    <n v="7945"/>
    <n v="87130"/>
    <s v="Jack Reed"/>
    <s v="Road Cargo"/>
    <x v="0"/>
    <x v="1"/>
    <s v="Not Specified"/>
    <s v="Sangiovese"/>
    <x v="0"/>
    <x v="7"/>
    <s v="Laurent-Perrier Brut Rose"/>
    <s v="Large Crate"/>
    <s v="Wodonga"/>
    <x v="545"/>
    <d v="2012-03-09T00:00:00"/>
    <n v="7"/>
    <n v="7.0000000000000007E-2"/>
    <n v="6.48"/>
    <n v="8.19"/>
    <n v="45.36"/>
  </r>
  <r>
    <n v="7946"/>
    <n v="91465"/>
    <s v="Larry Warren"/>
    <s v="Air Cargo"/>
    <x v="2"/>
    <x v="3"/>
    <s v="Critical"/>
    <s v="Cremant"/>
    <x v="0"/>
    <x v="7"/>
    <s v="Orin Swift Cellars Fragile Rose 2014"/>
    <s v="Extra Large Crate"/>
    <s v="Goulburn"/>
    <x v="373"/>
    <d v="2013-12-09T00:00:00"/>
    <n v="3"/>
    <n v="0.09"/>
    <n v="280.98"/>
    <n v="57"/>
    <n v="842.94"/>
  </r>
  <r>
    <n v="7947"/>
    <n v="91465"/>
    <s v="Larry Warren"/>
    <s v="Express Road Cargo"/>
    <x v="0"/>
    <x v="3"/>
    <s v="Critical"/>
    <s v="Pinot Noir"/>
    <x v="0"/>
    <x v="7"/>
    <s v="Moet &amp; Chandon Imperial"/>
    <s v="Standard Size Crate"/>
    <s v="Queanbeyan"/>
    <x v="373"/>
    <d v="2013-12-08T00:00:00"/>
    <n v="15"/>
    <n v="0.03"/>
    <n v="10.98"/>
    <n v="3.37"/>
    <n v="164.70000000000002"/>
  </r>
  <r>
    <n v="7948"/>
    <n v="85906"/>
    <s v="Edward Rice"/>
    <s v="Air Cargo"/>
    <x v="2"/>
    <x v="0"/>
    <s v="High"/>
    <s v="Cremant"/>
    <x v="0"/>
    <x v="7"/>
    <s v="Belle Glos Oeil de Perdrix Pinot Noir Blanc 2014"/>
    <s v="Small Crate"/>
    <s v="Rockhampton"/>
    <x v="201"/>
    <d v="2013-08-26T00:00:00"/>
    <n v="2"/>
    <n v="0.05"/>
    <n v="376.13"/>
    <n v="85.63"/>
    <n v="752.26"/>
  </r>
  <r>
    <n v="7949"/>
    <n v="85896"/>
    <s v="Edward Rice"/>
    <s v="Express Road Cargo"/>
    <x v="1"/>
    <x v="0"/>
    <s v="High"/>
    <s v="Chardonnay"/>
    <x v="0"/>
    <x v="7"/>
    <s v="Mercer Canyons Chardonnay 2013"/>
    <s v="Large Crate"/>
    <s v="Mount Isa"/>
    <x v="1143"/>
    <d v="2010-08-25T00:00:00"/>
    <n v="5"/>
    <n v="0"/>
    <n v="195.99"/>
    <n v="8.99"/>
    <n v="979.95"/>
  </r>
  <r>
    <n v="7950"/>
    <n v="90802"/>
    <s v="Jeremy Hughes"/>
    <s v="Road Cargo"/>
    <x v="1"/>
    <x v="1"/>
    <s v="High"/>
    <s v="Chardonnay"/>
    <x v="0"/>
    <x v="7"/>
    <s v="Robert Oatley Sauvignon Blanc 2013"/>
    <s v="Large Crate"/>
    <s v="Adelaide"/>
    <x v="480"/>
    <d v="2012-03-23T00:00:00"/>
    <n v="9"/>
    <n v="0.01"/>
    <n v="65.989999999999995"/>
    <n v="5.31"/>
    <n v="593.91"/>
  </r>
  <r>
    <n v="7951"/>
    <n v="86776"/>
    <s v="Louis Nelson"/>
    <s v="Road Cargo"/>
    <x v="0"/>
    <x v="0"/>
    <s v="Medium"/>
    <s v="Zinfandel"/>
    <x v="0"/>
    <x v="7"/>
    <s v="Langlois Chateau Cremant de Loire Brut"/>
    <s v="Large Crate"/>
    <s v="Townsville"/>
    <x v="974"/>
    <d v="2012-08-31T00:00:00"/>
    <n v="19"/>
    <n v="0.03"/>
    <n v="6.48"/>
    <n v="6.6"/>
    <n v="123.12"/>
  </r>
  <r>
    <n v="7952"/>
    <n v="86813"/>
    <s v="Carl Jacobs"/>
    <s v="Road Cargo"/>
    <x v="0"/>
    <x v="3"/>
    <s v="Critical"/>
    <s v="Zinfandel"/>
    <x v="0"/>
    <x v="7"/>
    <s v="Domaine Lafond Roc-Epine Tavel Rose 2014"/>
    <s v="Standard Size Crate"/>
    <s v="Wollongong"/>
    <x v="401"/>
    <d v="2010-07-11T00:00:00"/>
    <n v="5"/>
    <n v="0.03"/>
    <n v="30.98"/>
    <n v="8.99"/>
    <n v="154.9"/>
  </r>
  <r>
    <n v="7953"/>
    <n v="86813"/>
    <s v="Howard Diaz"/>
    <s v="Express Road Cargo"/>
    <x v="0"/>
    <x v="0"/>
    <s v="Critical"/>
    <s v="Cabernet Sauvignon"/>
    <x v="0"/>
    <x v="7"/>
    <s v="Roederer Estate L'Ermitage 2007"/>
    <s v="Large Crate"/>
    <s v="Darwin"/>
    <x v="401"/>
    <d v="2010-07-11T00:00:00"/>
    <n v="9"/>
    <n v="0.01"/>
    <n v="525.98"/>
    <n v="19.989999999999998"/>
    <n v="4733.82"/>
  </r>
  <r>
    <n v="7954"/>
    <n v="87741"/>
    <s v="Keith Cooper"/>
    <s v="Express Road Cargo"/>
    <x v="0"/>
    <x v="1"/>
    <s v="Critical"/>
    <s v="Cabernet Sauvignon"/>
    <x v="0"/>
    <x v="7"/>
    <s v="Chateau Gaudrelle Cremant d'Loire Brut"/>
    <s v="Large Crate"/>
    <s v="Burnie"/>
    <x v="481"/>
    <d v="2011-08-25T00:00:00"/>
    <n v="8"/>
    <n v="0.01"/>
    <n v="15.14"/>
    <n v="4.53"/>
    <n v="121.12"/>
  </r>
  <r>
    <n v="7955"/>
    <n v="87927"/>
    <s v="Steven Sanders"/>
    <s v="Express Road Cargo"/>
    <x v="0"/>
    <x v="3"/>
    <s v="Not Specified"/>
    <s v="Sangiovese"/>
    <x v="0"/>
    <x v="7"/>
    <s v="Miraval Rose 2014"/>
    <s v="Large Crate"/>
    <s v="Orange"/>
    <x v="749"/>
    <d v="2013-09-14T00:00:00"/>
    <n v="13"/>
    <n v="7.0000000000000007E-2"/>
    <n v="3.15"/>
    <n v="0.5"/>
    <n v="40.949999999999996"/>
  </r>
  <r>
    <n v="7956"/>
    <n v="90556"/>
    <s v="Roger Powell"/>
    <s v="Express Road Cargo"/>
    <x v="0"/>
    <x v="3"/>
    <s v="Critical"/>
    <s v="Malbec"/>
    <x v="0"/>
    <x v="7"/>
    <s v="JCB N¬∞21 Brut Cremant de Bourgogne"/>
    <s v="Large Crate"/>
    <s v="Campbeltown"/>
    <x v="482"/>
    <d v="2013-12-14T00:00:00"/>
    <n v="24"/>
    <n v="0.09"/>
    <n v="11.5"/>
    <n v="7.19"/>
    <n v="276"/>
  </r>
  <r>
    <n v="7957"/>
    <n v="90556"/>
    <s v="Roger Powell"/>
    <s v="Road Cargo"/>
    <x v="0"/>
    <x v="3"/>
    <s v="Critical"/>
    <s v="Sangiovese"/>
    <x v="0"/>
    <x v="7"/>
    <s v="Marques de Caceres Rioja Rosado 2014"/>
    <s v="Full Container"/>
    <s v="Sydney"/>
    <x v="482"/>
    <d v="2013-12-14T00:00:00"/>
    <n v="11"/>
    <n v="0.09"/>
    <n v="2.98"/>
    <n v="2.0299999999999998"/>
    <n v="32.78"/>
  </r>
  <r>
    <n v="7958"/>
    <n v="90813"/>
    <s v="Carol Patterson"/>
    <s v="Express Road Cargo"/>
    <x v="0"/>
    <x v="1"/>
    <s v="Not Specified"/>
    <s v="Malbec"/>
    <x v="0"/>
    <x v="7"/>
    <s v="Pietradolce Etna Rosato 2014"/>
    <s v="Large Crate"/>
    <s v="Hamilton"/>
    <x v="749"/>
    <d v="2013-09-12T00:00:00"/>
    <n v="10"/>
    <n v="0.08"/>
    <n v="4.91"/>
    <n v="0.5"/>
    <n v="49.1"/>
  </r>
  <r>
    <n v="7959"/>
    <n v="90806"/>
    <s v="Gerald Owens"/>
    <s v="Express Road Cargo"/>
    <x v="0"/>
    <x v="2"/>
    <s v="Not Specified"/>
    <s v="Shiraz"/>
    <x v="0"/>
    <x v="7"/>
    <s v="La Playa Estate Cabernet Sauvignon Rose 2015"/>
    <s v="Large Crate"/>
    <s v="Mandurah"/>
    <x v="618"/>
    <d v="2010-09-14T00:00:00"/>
    <n v="18"/>
    <n v="0"/>
    <n v="5.98"/>
    <n v="1.49"/>
    <n v="107.64000000000001"/>
  </r>
  <r>
    <n v="7960"/>
    <n v="86389"/>
    <s v="Laura Wilson"/>
    <s v="Express Road Cargo"/>
    <x v="0"/>
    <x v="1"/>
    <s v="Low"/>
    <s v="Shiraz"/>
    <x v="0"/>
    <x v="7"/>
    <s v="Belle Glos Oeil de Perdrix Pinot Noir Blanc 2014"/>
    <s v="Mini Crate"/>
    <s v="Launceston"/>
    <x v="1186"/>
    <d v="2012-02-10T00:00:00"/>
    <n v="7"/>
    <n v="0.02"/>
    <n v="4.4800000000000004"/>
    <n v="49"/>
    <n v="31.360000000000003"/>
  </r>
  <r>
    <n v="7961"/>
    <n v="86642"/>
    <s v="Alan Jordan"/>
    <s v="Air Cargo"/>
    <x v="1"/>
    <x v="2"/>
    <s v="Low"/>
    <s v="Chardonnay"/>
    <x v="0"/>
    <x v="7"/>
    <s v="Dog Point Vineyard Sauvignon Blanc 2014"/>
    <s v="Extra Large Crate"/>
    <s v="Perth"/>
    <x v="943"/>
    <d v="2012-02-21T00:00:00"/>
    <n v="1"/>
    <n v="0.06"/>
    <n v="145.44999999999999"/>
    <n v="17.850000000000001"/>
    <n v="145.44999999999999"/>
  </r>
  <r>
    <n v="7962"/>
    <n v="86642"/>
    <s v="Alan Jordan"/>
    <s v="Express Road Cargo"/>
    <x v="0"/>
    <x v="2"/>
    <s v="Low"/>
    <s v="Malbec"/>
    <x v="0"/>
    <x v="7"/>
    <s v="Miraval Rose 2014"/>
    <s v="Large Crate"/>
    <s v="Bunbury"/>
    <x v="943"/>
    <d v="2012-02-19T00:00:00"/>
    <n v="1"/>
    <n v="0.04"/>
    <n v="12.28"/>
    <n v="6.13"/>
    <n v="12.28"/>
  </r>
  <r>
    <n v="7963"/>
    <n v="86580"/>
    <s v="Clarence Freeman"/>
    <s v="Express Road Cargo"/>
    <x v="0"/>
    <x v="3"/>
    <s v="Critical"/>
    <s v="Malbec"/>
    <x v="0"/>
    <x v="7"/>
    <s v="Chateau d'Esclans Whispering Angel Rose 2014"/>
    <s v="Large Crate"/>
    <s v="Blue Mountains"/>
    <x v="1311"/>
    <d v="2012-05-27T00:00:00"/>
    <n v="19"/>
    <n v="7.0000000000000007E-2"/>
    <n v="4.24"/>
    <n v="5.41"/>
    <n v="80.56"/>
  </r>
  <r>
    <n v="7964"/>
    <n v="86580"/>
    <s v="Clarence Freeman"/>
    <s v="Express Road Cargo"/>
    <x v="2"/>
    <x v="3"/>
    <s v="Critical"/>
    <s v="Champagne"/>
    <x v="0"/>
    <x v="7"/>
    <s v="Chateau d'Esclans Whispering Angel Rose 2014"/>
    <s v="Standard Size Crate"/>
    <s v="Grafton"/>
    <x v="1311"/>
    <d v="2012-05-27T00:00:00"/>
    <n v="5"/>
    <n v="0.08"/>
    <n v="2.23"/>
    <n v="4.57"/>
    <n v="11.15"/>
  </r>
  <r>
    <n v="7965"/>
    <n v="87653"/>
    <s v="Shirley Ortiz"/>
    <s v="Express Road Cargo"/>
    <x v="0"/>
    <x v="2"/>
    <s v="High"/>
    <s v="Cabernet Sauvignon"/>
    <x v="0"/>
    <x v="7"/>
    <s v="Lucien Albrecht Cremant d'Alsace Brut"/>
    <s v="Full Container"/>
    <s v="Albany"/>
    <x v="580"/>
    <d v="2011-01-23T00:00:00"/>
    <n v="1"/>
    <n v="0.06"/>
    <n v="2.88"/>
    <n v="0.7"/>
    <n v="2.88"/>
  </r>
  <r>
    <n v="7966"/>
    <n v="91450"/>
    <s v="Jeremy Reynolds"/>
    <s v="Express Road Cargo"/>
    <x v="0"/>
    <x v="1"/>
    <s v="Not Specified"/>
    <s v="Shiraz"/>
    <x v="0"/>
    <x v="7"/>
    <s v="Domaine Lafage Miraflors Rose 2013"/>
    <s v="Large Crate"/>
    <s v="Canberra"/>
    <x v="60"/>
    <d v="2013-07-20T00:00:00"/>
    <n v="9"/>
    <n v="0.01"/>
    <n v="4.9800000000000004"/>
    <n v="4.95"/>
    <n v="44.820000000000007"/>
  </r>
  <r>
    <n v="7967"/>
    <n v="91450"/>
    <s v="Jeremy Reynolds"/>
    <s v="Express Road Cargo"/>
    <x v="2"/>
    <x v="1"/>
    <s v="Not Specified"/>
    <s v="Grenache Rose"/>
    <x v="0"/>
    <x v="7"/>
    <s v="Pietradolce Etna Rosato 2014"/>
    <s v="Full Container"/>
    <s v="Canberra"/>
    <x v="60"/>
    <d v="2013-07-22T00:00:00"/>
    <n v="10"/>
    <n v="0.08"/>
    <n v="7.59"/>
    <n v="4"/>
    <n v="75.900000000000006"/>
  </r>
  <r>
    <n v="7968"/>
    <n v="91450"/>
    <s v="Jeremy Reynolds"/>
    <s v="Express Road Cargo"/>
    <x v="0"/>
    <x v="1"/>
    <s v="Not Specified"/>
    <s v="Malbec"/>
    <x v="0"/>
    <x v="7"/>
    <s v="Orin Swift Cellars Fragile Rose 2014"/>
    <s v="Full Container"/>
    <s v="Canberra"/>
    <x v="60"/>
    <d v="2013-07-21T00:00:00"/>
    <n v="14"/>
    <n v="0.04"/>
    <n v="2.1800000000000002"/>
    <n v="0.78"/>
    <n v="30.520000000000003"/>
  </r>
  <r>
    <n v="7969"/>
    <n v="88937"/>
    <s v="Tina Hicks"/>
    <s v="Road Cargo"/>
    <x v="2"/>
    <x v="2"/>
    <s v="High"/>
    <s v="Grenache Rose"/>
    <x v="0"/>
    <x v="7"/>
    <s v="Sutter Home White Zinfandel"/>
    <s v="Loose Wrap"/>
    <s v="Mandurah"/>
    <x v="368"/>
    <d v="2012-11-20T00:00:00"/>
    <n v="10"/>
    <n v="0.04"/>
    <n v="107.53"/>
    <n v="5.81"/>
    <n v="1075.3"/>
  </r>
  <r>
    <n v="7970"/>
    <n v="91562"/>
    <s v="Nicole Wright"/>
    <s v="Express Road Cargo"/>
    <x v="1"/>
    <x v="3"/>
    <s v="High"/>
    <s v="Pinot Gris"/>
    <x v="0"/>
    <x v="7"/>
    <s v="Cloudy Bay Sauvignon Blanc 2015"/>
    <s v="Large Crate"/>
    <s v="Armidale"/>
    <x v="973"/>
    <d v="2013-03-18T00:00:00"/>
    <n v="5"/>
    <n v="0.1"/>
    <n v="15.98"/>
    <n v="6.5"/>
    <n v="79.900000000000006"/>
  </r>
  <r>
    <n v="7971"/>
    <n v="91562"/>
    <s v="Nicole Wright"/>
    <s v="Road Cargo"/>
    <x v="0"/>
    <x v="3"/>
    <s v="High"/>
    <s v="Cabernet Sauvignon"/>
    <x v="0"/>
    <x v="7"/>
    <s v="Belle Glos Oeil de Perdrix Pinot Noir Blanc 2014"/>
    <s v="Large Crate"/>
    <s v="Penrith"/>
    <x v="973"/>
    <d v="2013-03-17T00:00:00"/>
    <n v="9"/>
    <n v="0.09"/>
    <n v="6.48"/>
    <n v="6.6"/>
    <n v="58.320000000000007"/>
  </r>
  <r>
    <n v="7972"/>
    <n v="90262"/>
    <s v="Juan Mills"/>
    <s v="Express Road Cargo"/>
    <x v="1"/>
    <x v="2"/>
    <s v="Critical"/>
    <s v="Reisling"/>
    <x v="0"/>
    <x v="7"/>
    <s v="Robert Oatley Sauvignon Blanc 2013"/>
    <s v="Large Crate"/>
    <s v="Geraldton"/>
    <x v="161"/>
    <d v="2013-03-01T00:00:00"/>
    <n v="9"/>
    <n v="0.08"/>
    <n v="65.989999999999995"/>
    <n v="8.99"/>
    <n v="593.91"/>
  </r>
  <r>
    <n v="7973"/>
    <n v="87617"/>
    <s v="Roger Watson"/>
    <s v="Express Road Cargo"/>
    <x v="0"/>
    <x v="2"/>
    <s v="Low"/>
    <s v="Zinfandel"/>
    <x v="0"/>
    <x v="7"/>
    <s v="Pierre Sparr Cremant d'Alsace Reserve Brut Rose"/>
    <s v="Large Crate"/>
    <s v="Geraldton"/>
    <x v="1203"/>
    <d v="2010-05-15T00:00:00"/>
    <n v="5"/>
    <n v="0.02"/>
    <n v="3.8"/>
    <n v="1.49"/>
    <n v="19"/>
  </r>
  <r>
    <n v="7974"/>
    <n v="87629"/>
    <s v="Brian Mills"/>
    <s v="Express Road Cargo"/>
    <x v="0"/>
    <x v="2"/>
    <s v="Low"/>
    <s v="Malbec"/>
    <x v="0"/>
    <x v="7"/>
    <s v="Dopff &amp; Irion Cremant Rose Brut"/>
    <s v="Large Crate"/>
    <s v="Albany"/>
    <x v="1062"/>
    <d v="2013-05-11T00:00:00"/>
    <n v="10"/>
    <n v="0.02"/>
    <n v="6.48"/>
    <n v="8.4"/>
    <n v="64.800000000000011"/>
  </r>
  <r>
    <n v="7975"/>
    <n v="89779"/>
    <s v="Henry Cruz"/>
    <s v="Express Road Cargo"/>
    <x v="0"/>
    <x v="0"/>
    <s v="Critical"/>
    <s v="Merlot"/>
    <x v="0"/>
    <x v="7"/>
    <s v="Simonnet-Febvre Cremant de Bourgogne Blanc"/>
    <s v="Full Container"/>
    <s v="Palmerston"/>
    <x v="1051"/>
    <d v="2011-10-16T00:00:00"/>
    <n v="18"/>
    <n v="0.05"/>
    <n v="2.84"/>
    <n v="0.93"/>
    <n v="51.12"/>
  </r>
  <r>
    <n v="7976"/>
    <n v="86905"/>
    <s v="Sandra Ortiz"/>
    <s v="Express Road Cargo"/>
    <x v="1"/>
    <x v="3"/>
    <s v="High"/>
    <s v="Reisling"/>
    <x v="0"/>
    <x v="7"/>
    <s v="Robert Oatley Signature Chardonnay 2013"/>
    <s v="Full Container"/>
    <s v="Cessnock"/>
    <x v="363"/>
    <d v="2012-01-21T00:00:00"/>
    <n v="4"/>
    <n v="0.03"/>
    <n v="20.99"/>
    <n v="0.99"/>
    <n v="83.96"/>
  </r>
  <r>
    <n v="7977"/>
    <n v="86905"/>
    <s v="Carol Nguyen"/>
    <s v="Air Cargo"/>
    <x v="2"/>
    <x v="1"/>
    <s v="High"/>
    <s v="Cremant"/>
    <x v="0"/>
    <x v="7"/>
    <s v="Pietradolce Etna Rosato 2014"/>
    <s v="Small Crate"/>
    <s v="Port Lincoln"/>
    <x v="363"/>
    <d v="2012-01-22T00:00:00"/>
    <n v="4"/>
    <n v="0.05"/>
    <n v="114.98"/>
    <n v="58.72"/>
    <n v="459.92"/>
  </r>
  <r>
    <n v="7978"/>
    <n v="86905"/>
    <s v="Carol Nguyen"/>
    <s v="Air Cargo"/>
    <x v="2"/>
    <x v="1"/>
    <s v="High"/>
    <s v="Champagne"/>
    <x v="0"/>
    <x v="7"/>
    <s v="Chateau de Campuget Costieres de Nimes Tradition Rose 2015"/>
    <s v="Small Crate"/>
    <s v="Mount Barker"/>
    <x v="363"/>
    <d v="2012-01-22T00:00:00"/>
    <n v="1"/>
    <n v="0.03"/>
    <n v="212.6"/>
    <n v="52.2"/>
    <n v="212.6"/>
  </r>
  <r>
    <n v="7979"/>
    <n v="85883"/>
    <s v="Patrick Peterson"/>
    <s v="Express Road Cargo"/>
    <x v="0"/>
    <x v="1"/>
    <s v="High"/>
    <s v="Zinfandel"/>
    <x v="0"/>
    <x v="7"/>
    <s v="Belle Glos Oeil de Perdrix Pinot Noir Blanc 2014"/>
    <s v="Mini Crate"/>
    <s v="Hobart"/>
    <x v="49"/>
    <d v="2011-12-23T00:00:00"/>
    <n v="20"/>
    <n v="0"/>
    <n v="167.27"/>
    <n v="35"/>
    <n v="3345.4"/>
  </r>
  <r>
    <n v="7980"/>
    <n v="85883"/>
    <s v="Patrick Peterson"/>
    <s v="Air Cargo"/>
    <x v="2"/>
    <x v="1"/>
    <s v="High"/>
    <s v="Champagne"/>
    <x v="0"/>
    <x v="7"/>
    <s v="Pietradolce Etna Rosato 2014"/>
    <s v="Small Crate"/>
    <s v="Launceston"/>
    <x v="49"/>
    <d v="2011-12-22T00:00:00"/>
    <n v="15"/>
    <n v="0.08"/>
    <n v="400.98"/>
    <n v="42.52"/>
    <n v="6014.7000000000007"/>
  </r>
  <r>
    <n v="7981"/>
    <n v="85883"/>
    <s v="Patrick Peterson"/>
    <s v="Express Road Cargo"/>
    <x v="1"/>
    <x v="1"/>
    <s v="High"/>
    <s v="Chardonnay"/>
    <x v="0"/>
    <x v="7"/>
    <s v="Robert Oatley Sauvignon Blanc 2013"/>
    <s v="Large Crate"/>
    <s v="Devonport"/>
    <x v="49"/>
    <d v="2011-12-23T00:00:00"/>
    <n v="15"/>
    <n v="0.01"/>
    <n v="205.99"/>
    <n v="2.79"/>
    <n v="3089.8500000000004"/>
  </r>
  <r>
    <n v="7982"/>
    <n v="90216"/>
    <s v="Alan Harvey"/>
    <s v="Express Road Cargo"/>
    <x v="1"/>
    <x v="1"/>
    <s v="Not Specified"/>
    <s v="Pinot Gris"/>
    <x v="0"/>
    <x v="7"/>
    <s v="Robert Oatley Sauvignon Blanc 2013"/>
    <s v="Large Crate"/>
    <s v="Canberra"/>
    <x v="623"/>
    <d v="2011-04-27T00:00:00"/>
    <n v="2"/>
    <n v="0.04"/>
    <n v="300.97000000000003"/>
    <n v="7.18"/>
    <n v="601.94000000000005"/>
  </r>
  <r>
    <n v="7983"/>
    <n v="90115"/>
    <s v="Bruce Hanson"/>
    <s v="Air Cargo"/>
    <x v="1"/>
    <x v="1"/>
    <s v="Not Specified"/>
    <s v="Chardonnay"/>
    <x v="0"/>
    <x v="7"/>
    <s v="Leeuwin Estate Art Series Chardonnay 2012"/>
    <s v="Extra Large Crate"/>
    <s v="Port Lincoln"/>
    <x v="977"/>
    <d v="2010-09-05T00:00:00"/>
    <n v="5"/>
    <n v="0"/>
    <n v="442.14"/>
    <n v="14.7"/>
    <n v="2210.6999999999998"/>
  </r>
  <r>
    <n v="7984"/>
    <n v="86734"/>
    <s v="Jason Duncan"/>
    <s v="Express Road Cargo"/>
    <x v="1"/>
    <x v="1"/>
    <s v="High"/>
    <s v="Chardonnay"/>
    <x v="0"/>
    <x v="7"/>
    <s v="Hewitson LuLu Sauvignon Blanc 2014"/>
    <s v="Full Container"/>
    <s v="Devonport"/>
    <x v="360"/>
    <d v="2010-04-07T00:00:00"/>
    <n v="4"/>
    <n v="0.05"/>
    <n v="85.99"/>
    <n v="0.99"/>
    <n v="343.96"/>
  </r>
  <r>
    <n v="7985"/>
    <n v="90512"/>
    <s v="Chris Marshall"/>
    <s v="Express Road Cargo"/>
    <x v="0"/>
    <x v="1"/>
    <s v="Low"/>
    <s v="Sangiovese"/>
    <x v="0"/>
    <x v="5"/>
    <s v="Domaine Lafage Miraflors Rose 2013"/>
    <s v="Standard Size Crate"/>
    <s v="Ararat"/>
    <x v="638"/>
    <d v="2013-11-22T00:00:00"/>
    <n v="39"/>
    <n v="7.0000000000000007E-2"/>
    <n v="34.58"/>
    <n v="8.99"/>
    <n v="1348.62"/>
  </r>
  <r>
    <n v="7986"/>
    <n v="90512"/>
    <s v="Chris Marshall"/>
    <s v="Express Road Cargo"/>
    <x v="0"/>
    <x v="1"/>
    <s v="Low"/>
    <s v="Pinot Noir"/>
    <x v="0"/>
    <x v="5"/>
    <s v="Marques de Caceres Rioja Rosado 2014"/>
    <s v="Mini Crate"/>
    <s v="Ballarat"/>
    <x v="638"/>
    <d v="2013-11-20T00:00:00"/>
    <n v="22"/>
    <n v="0.1"/>
    <n v="89.83"/>
    <n v="35"/>
    <n v="1976.26"/>
  </r>
  <r>
    <n v="7987"/>
    <n v="89288"/>
    <s v="Edward Bryant"/>
    <s v="Express Road Cargo"/>
    <x v="0"/>
    <x v="1"/>
    <s v="High"/>
    <s v="Malbec"/>
    <x v="0"/>
    <x v="5"/>
    <s v="Schramsberg Cremant Demi-Sec 2011"/>
    <s v="Full Container"/>
    <s v="Canberra"/>
    <x v="1069"/>
    <d v="2013-01-20T00:00:00"/>
    <n v="4"/>
    <n v="0.09"/>
    <n v="2.58"/>
    <n v="1.3"/>
    <n v="10.32"/>
  </r>
  <r>
    <n v="7988"/>
    <n v="89285"/>
    <s v="Edward Bryant"/>
    <s v="Express Road Cargo"/>
    <x v="0"/>
    <x v="1"/>
    <s v="High"/>
    <s v="Shiraz"/>
    <x v="0"/>
    <x v="5"/>
    <s v="Moet &amp; Chandon Imperial"/>
    <s v="Standard Size Crate"/>
    <s v="Canberra"/>
    <x v="243"/>
    <d v="2011-01-20T00:00:00"/>
    <n v="1"/>
    <n v="0.05"/>
    <n v="6.84"/>
    <n v="8.3699999999999992"/>
    <n v="6.84"/>
  </r>
  <r>
    <n v="7989"/>
    <n v="86668"/>
    <s v="Matthew Rose"/>
    <s v="Express Road Cargo"/>
    <x v="0"/>
    <x v="0"/>
    <s v="Medium"/>
    <s v="Sangiovese"/>
    <x v="0"/>
    <x v="5"/>
    <s v="Sutter Home White Zinfandel"/>
    <s v="Large Crate"/>
    <s v="Gold Coast"/>
    <x v="47"/>
    <d v="2010-10-06T00:00:00"/>
    <n v="8"/>
    <n v="0.02"/>
    <n v="5.53"/>
    <n v="6.98"/>
    <n v="44.24"/>
  </r>
  <r>
    <n v="7990"/>
    <n v="86678"/>
    <s v="Matthew Rose"/>
    <s v="Express Road Cargo"/>
    <x v="2"/>
    <x v="0"/>
    <s v="Medium"/>
    <s v="Champagne"/>
    <x v="0"/>
    <x v="5"/>
    <s v="Orin Swift Cellars Fragile Rose 2014"/>
    <s v="Full Container"/>
    <s v="Townsville"/>
    <x v="48"/>
    <d v="2013-10-06T00:00:00"/>
    <n v="2"/>
    <n v="0.09"/>
    <n v="41.47"/>
    <n v="34.200000000000003"/>
    <n v="82.94"/>
  </r>
  <r>
    <n v="7991"/>
    <n v="86668"/>
    <s v="Anthony Hunt"/>
    <s v="Road Cargo"/>
    <x v="2"/>
    <x v="1"/>
    <s v="Medium"/>
    <s v="Cremant"/>
    <x v="0"/>
    <x v="5"/>
    <s v="Orin Swift Cellars Fragile Rose 2014"/>
    <s v="Large Crate"/>
    <s v="Geelong"/>
    <x v="47"/>
    <d v="2010-10-04T00:00:00"/>
    <n v="7"/>
    <n v="0.03"/>
    <n v="19.04"/>
    <n v="6.38"/>
    <n v="133.28"/>
  </r>
  <r>
    <n v="7992"/>
    <n v="90280"/>
    <s v="Gregory Hanson"/>
    <s v="Express Road Cargo"/>
    <x v="1"/>
    <x v="0"/>
    <s v="Not Specified"/>
    <s v="Sauvignon Blanc"/>
    <x v="0"/>
    <x v="5"/>
    <s v="Robert Oatley Signature Chardonnay 2013"/>
    <s v="Large Crate"/>
    <s v="Rockhampton"/>
    <x v="649"/>
    <d v="2013-09-08T00:00:00"/>
    <n v="26"/>
    <n v="0"/>
    <n v="99.99"/>
    <n v="19.989999999999998"/>
    <n v="2599.7399999999998"/>
  </r>
  <r>
    <n v="7993"/>
    <n v="90273"/>
    <s v="Gregory Hanson"/>
    <s v="Express Road Cargo"/>
    <x v="0"/>
    <x v="0"/>
    <s v="Not Specified"/>
    <s v="Cabernet Sauvignon"/>
    <x v="0"/>
    <x v="5"/>
    <s v="Sutter Home White Zinfandel"/>
    <s v="Large Crate"/>
    <s v="Gold Coast"/>
    <x v="66"/>
    <d v="2011-09-08T00:00:00"/>
    <n v="19"/>
    <n v="0.02"/>
    <n v="33.29"/>
    <n v="8.74"/>
    <n v="632.51"/>
  </r>
  <r>
    <n v="7994"/>
    <n v="87504"/>
    <s v="Nicholas Price"/>
    <s v="Express Road Cargo"/>
    <x v="0"/>
    <x v="1"/>
    <s v="Medium"/>
    <s v="Merlot"/>
    <x v="0"/>
    <x v="5"/>
    <s v="Chateau D'Aqueria Tavel Rose 2013"/>
    <s v="Large Crate"/>
    <s v="Devonport"/>
    <x v="473"/>
    <d v="2013-10-20T00:00:00"/>
    <n v="1"/>
    <n v="0"/>
    <n v="5.4"/>
    <n v="7.78"/>
    <n v="5.4"/>
  </r>
  <r>
    <n v="7995"/>
    <n v="87504"/>
    <s v="Nicholas Price"/>
    <s v="Express Road Cargo"/>
    <x v="0"/>
    <x v="1"/>
    <s v="Medium"/>
    <s v="Shiraz"/>
    <x v="0"/>
    <x v="5"/>
    <s v="La Playa Estate Cabernet Sauvignon Rose 2015"/>
    <s v="Large Crate"/>
    <s v="Burnie"/>
    <x v="473"/>
    <d v="2013-10-20T00:00:00"/>
    <n v="6"/>
    <n v="0.09"/>
    <n v="6.68"/>
    <n v="4.91"/>
    <n v="40.08"/>
  </r>
  <r>
    <n v="7996"/>
    <n v="86833"/>
    <s v="Ralph Taylor"/>
    <s v="Air Cargo"/>
    <x v="2"/>
    <x v="1"/>
    <s v="Not Specified"/>
    <s v="Cremant"/>
    <x v="0"/>
    <x v="5"/>
    <s v="Domaine Lafond Roc-Epine Tavel Rose 2014"/>
    <s v="Small Crate"/>
    <s v="Victor Harbor"/>
    <x v="68"/>
    <d v="2013-11-04T00:00:00"/>
    <n v="6"/>
    <n v="0"/>
    <n v="70.98"/>
    <n v="26.74"/>
    <n v="425.88"/>
  </r>
  <r>
    <n v="7997"/>
    <n v="88788"/>
    <s v="Joe Gonzalez"/>
    <s v="Air Cargo"/>
    <x v="1"/>
    <x v="1"/>
    <s v="Not Specified"/>
    <s v="Pinot Gris"/>
    <x v="0"/>
    <x v="5"/>
    <s v="Lucky Chardonnay 2012"/>
    <s v="Small Crate"/>
    <s v="Melbourne"/>
    <x v="235"/>
    <d v="2012-04-10T00:00:00"/>
    <n v="9"/>
    <n v="0.01"/>
    <n v="400.97"/>
    <n v="48.26"/>
    <n v="3608.7300000000005"/>
  </r>
  <r>
    <n v="7998"/>
    <n v="87777"/>
    <s v="Wayne Morrison"/>
    <s v="Express Road Cargo"/>
    <x v="0"/>
    <x v="1"/>
    <s v="Not Specified"/>
    <s v="Cabernet Sauvignon"/>
    <x v="0"/>
    <x v="5"/>
    <s v="Roederer Estate Brut"/>
    <s v="Full Container"/>
    <s v="Bendigo"/>
    <x v="67"/>
    <d v="2011-05-17T00:00:00"/>
    <n v="6"/>
    <n v="0.03"/>
    <n v="3.29"/>
    <n v="1.35"/>
    <n v="19.740000000000002"/>
  </r>
  <r>
    <n v="7999"/>
    <n v="86695"/>
    <s v="Jason Hill"/>
    <s v="Express Road Cargo"/>
    <x v="0"/>
    <x v="2"/>
    <s v="Critical"/>
    <s v="Cabernet Sauvignon"/>
    <x v="0"/>
    <x v="5"/>
    <s v="Chateau d'Esclans Garrus Rose 2013"/>
    <s v="Large Crate"/>
    <s v="Geraldton"/>
    <x v="569"/>
    <d v="2012-06-05T00:00:00"/>
    <n v="7"/>
    <n v="0.09"/>
    <n v="2.89"/>
    <n v="0.5"/>
    <n v="20.23"/>
  </r>
  <r>
    <n v="8000"/>
    <n v="90075"/>
    <s v="Johnny Tucker"/>
    <s v="Air Cargo"/>
    <x v="2"/>
    <x v="1"/>
    <s v="Not Specified"/>
    <s v="Cremant"/>
    <x v="0"/>
    <x v="5"/>
    <s v="Miraval Rose (1.5 Liter Magnum) 2014"/>
    <s v="Small Crate"/>
    <s v="Benalla"/>
    <x v="2"/>
    <d v="2013-03-19T00:00:00"/>
    <n v="5"/>
    <n v="0"/>
    <n v="15.23"/>
    <n v="27.75"/>
    <n v="76.150000000000006"/>
  </r>
  <r>
    <n v="8001"/>
    <n v="85961"/>
    <s v="Ryan Ramirez"/>
    <s v="Road Cargo"/>
    <x v="0"/>
    <x v="1"/>
    <s v="Critical"/>
    <s v="Zinfandel"/>
    <x v="0"/>
    <x v="5"/>
    <s v="Laurent-Perrier Brut Rose"/>
    <s v="Large Crate"/>
    <s v="Port Adelaide"/>
    <x v="653"/>
    <d v="2013-06-07T00:00:00"/>
    <n v="14"/>
    <n v="0.1"/>
    <n v="120.98"/>
    <n v="9.07"/>
    <n v="1693.72"/>
  </r>
  <r>
    <n v="8002"/>
    <n v="90149"/>
    <s v="Paul Thompson"/>
    <s v="Express Road Cargo"/>
    <x v="2"/>
    <x v="1"/>
    <s v="High"/>
    <s v="Champagne"/>
    <x v="0"/>
    <x v="5"/>
    <s v="Chateau d'Esclans Garrus Rose 2013"/>
    <s v="Full Container"/>
    <s v="Devonport"/>
    <x v="754"/>
    <d v="2012-02-27T00:00:00"/>
    <n v="5"/>
    <n v="0.06"/>
    <n v="18.84"/>
    <n v="3.62"/>
    <n v="94.2"/>
  </r>
  <r>
    <n v="8003"/>
    <n v="90149"/>
    <s v="Paul Thompson"/>
    <s v="Express Road Cargo"/>
    <x v="2"/>
    <x v="1"/>
    <s v="High"/>
    <s v="Champagne"/>
    <x v="0"/>
    <x v="5"/>
    <s v="Miraval Rose 2014"/>
    <s v="Large Crate"/>
    <s v="Devonport"/>
    <x v="754"/>
    <d v="2012-02-26T00:00:00"/>
    <n v="3"/>
    <n v="0"/>
    <n v="46.94"/>
    <n v="6.77"/>
    <n v="140.82"/>
  </r>
  <r>
    <n v="8004"/>
    <n v="90948"/>
    <s v="Raymond Daniels"/>
    <s v="Express Road Cargo"/>
    <x v="1"/>
    <x v="3"/>
    <s v="Neutral"/>
    <s v="Chardonnay"/>
    <x v="0"/>
    <x v="5"/>
    <s v="Giesen Sauvignon Blanc 2014"/>
    <s v="Large Crate"/>
    <s v="Newcastle"/>
    <x v="767"/>
    <d v="2011-08-09T00:00:00"/>
    <n v="14"/>
    <n v="0.05"/>
    <n v="85.99"/>
    <n v="2.79"/>
    <n v="1203.8599999999999"/>
  </r>
  <r>
    <n v="8005"/>
    <n v="88391"/>
    <s v="Matthew Medina"/>
    <s v="Express Road Cargo"/>
    <x v="0"/>
    <x v="0"/>
    <s v="Medium"/>
    <s v="Shiraz"/>
    <x v="0"/>
    <x v="5"/>
    <s v="Pietradolce Etna Rosato 2014"/>
    <s v="Large Crate"/>
    <s v="Palmerston"/>
    <x v="1322"/>
    <d v="2010-10-09T00:00:00"/>
    <n v="19"/>
    <n v="0.05"/>
    <n v="35.89"/>
    <n v="14.72"/>
    <n v="681.91"/>
  </r>
  <r>
    <n v="8006"/>
    <n v="88391"/>
    <s v="Matthew Medina"/>
    <s v="Express Road Cargo"/>
    <x v="0"/>
    <x v="0"/>
    <s v="Medium"/>
    <s v="Pinot Noir"/>
    <x v="0"/>
    <x v="5"/>
    <s v="JCB N¬∞21 Brut Cremant de Bourgogne"/>
    <s v="Large Crate"/>
    <s v="Palmerston"/>
    <x v="1322"/>
    <d v="2010-10-08T00:00:00"/>
    <n v="6"/>
    <n v="0"/>
    <n v="11.48"/>
    <n v="5.43"/>
    <n v="68.88"/>
  </r>
  <r>
    <n v="8007"/>
    <n v="87322"/>
    <s v="Benjamin Smith"/>
    <s v="Express Road Cargo"/>
    <x v="1"/>
    <x v="3"/>
    <s v="Medium"/>
    <s v="Chardonnay"/>
    <x v="0"/>
    <x v="5"/>
    <s v="Angeline Sauvignon Blanc 2014"/>
    <s v="Loose Wrap"/>
    <s v="Wagga Wagga"/>
    <x v="840"/>
    <d v="2013-02-03T00:00:00"/>
    <n v="2"/>
    <n v="0"/>
    <n v="1938.02"/>
    <n v="13.99"/>
    <n v="3876.04"/>
  </r>
  <r>
    <n v="8008"/>
    <n v="88663"/>
    <s v="Peter Smith"/>
    <s v="Air Cargo"/>
    <x v="2"/>
    <x v="1"/>
    <s v="High"/>
    <s v="Sangiovese Rose"/>
    <x v="0"/>
    <x v="5"/>
    <s v="Chateau de Campuget Costieres de Nimes Tradition Rose 2015"/>
    <s v="Extra Large Crate"/>
    <s v="Victor Harbor"/>
    <x v="266"/>
    <d v="2013-05-31T00:00:00"/>
    <n v="1"/>
    <n v="0.04"/>
    <n v="135.99"/>
    <n v="28.63"/>
    <n v="135.99"/>
  </r>
  <r>
    <n v="8009"/>
    <n v="86154"/>
    <s v="Henry Campbell"/>
    <s v="Road Cargo"/>
    <x v="0"/>
    <x v="1"/>
    <s v="High"/>
    <s v="Zinfandel"/>
    <x v="0"/>
    <x v="5"/>
    <s v="Orin Swift Cellars Fragile Rose 2014"/>
    <s v="Large Crate"/>
    <s v="Bendigo"/>
    <x v="672"/>
    <d v="2011-05-25T00:00:00"/>
    <n v="7"/>
    <n v="0.09"/>
    <n v="5.58"/>
    <n v="5.3"/>
    <n v="39.06"/>
  </r>
  <r>
    <n v="8010"/>
    <n v="90312"/>
    <s v="Nicholas Gonzales"/>
    <s v="Road Cargo"/>
    <x v="0"/>
    <x v="1"/>
    <s v="Medium"/>
    <s v="Pinot Noir"/>
    <x v="0"/>
    <x v="5"/>
    <s v="Pierre Sparr Cremant d'Alsace Reserve Brut Rose"/>
    <s v="Large Crate"/>
    <s v="Port Adelaide"/>
    <x v="686"/>
    <d v="2012-01-23T00:00:00"/>
    <n v="1"/>
    <n v="0.1"/>
    <n v="6.23"/>
    <n v="6.97"/>
    <n v="6.23"/>
  </r>
  <r>
    <n v="8011"/>
    <n v="88909"/>
    <s v="Donald Foster"/>
    <s v="Road Cargo"/>
    <x v="0"/>
    <x v="3"/>
    <s v="High"/>
    <s v="Cabernet Sauvignon"/>
    <x v="0"/>
    <x v="5"/>
    <s v="Laurent-Perrier Brut Rose"/>
    <s v="Large Crate"/>
    <s v="Grafton"/>
    <x v="483"/>
    <d v="2011-09-12T00:00:00"/>
    <n v="15"/>
    <n v="0.03"/>
    <n v="55.48"/>
    <n v="6.79"/>
    <n v="832.19999999999993"/>
  </r>
  <r>
    <n v="8012"/>
    <n v="88911"/>
    <s v="Donald Foster"/>
    <s v="Express Road Cargo"/>
    <x v="0"/>
    <x v="3"/>
    <s v="High"/>
    <s v="Zinfandel"/>
    <x v="0"/>
    <x v="5"/>
    <s v="Simonnet-Febvre Cremant de Bourgogne Blanc"/>
    <s v="Large Crate"/>
    <s v="Orange"/>
    <x v="859"/>
    <d v="2013-09-11T00:00:00"/>
    <n v="1"/>
    <n v="0"/>
    <n v="20.89"/>
    <n v="11.52"/>
    <n v="20.89"/>
  </r>
  <r>
    <n v="8013"/>
    <n v="90970"/>
    <s v="Patrick Stone"/>
    <s v="Express Road Cargo"/>
    <x v="0"/>
    <x v="1"/>
    <s v="Low"/>
    <s v="Sangiovese"/>
    <x v="0"/>
    <x v="5"/>
    <s v="Moet &amp; Chandon Imperial"/>
    <s v="Large Crate"/>
    <s v="Canberra"/>
    <x v="984"/>
    <d v="2013-07-24T00:00:00"/>
    <n v="16"/>
    <n v="0"/>
    <n v="3.75"/>
    <n v="0.5"/>
    <n v="60"/>
  </r>
  <r>
    <n v="8014"/>
    <n v="90967"/>
    <s v="Patrick Stone"/>
    <s v="Express Road Cargo"/>
    <x v="0"/>
    <x v="1"/>
    <s v="Low"/>
    <s v="Sangiovese"/>
    <x v="0"/>
    <x v="5"/>
    <s v="Barnard Griffin Rose of Sangiovese 2014"/>
    <s v="Full Container"/>
    <s v="Canberra"/>
    <x v="1098"/>
    <d v="2011-07-28T00:00:00"/>
    <n v="5"/>
    <n v="0"/>
    <n v="1.86"/>
    <n v="2.58"/>
    <n v="9.3000000000000007"/>
  </r>
  <r>
    <n v="8015"/>
    <n v="87886"/>
    <s v="Brian Cox"/>
    <s v="Express Road Cargo"/>
    <x v="1"/>
    <x v="3"/>
    <s v="Not Specified"/>
    <s v="Sauvignon Blanc"/>
    <x v="0"/>
    <x v="5"/>
    <s v="Los Vascos Sauvignon Blanc 2015"/>
    <s v="Large Crate"/>
    <s v="Albury"/>
    <x v="1098"/>
    <d v="2011-07-21T00:00:00"/>
    <n v="2"/>
    <n v="0.08"/>
    <n v="205.99"/>
    <n v="8.99"/>
    <n v="411.98"/>
  </r>
  <r>
    <n v="8016"/>
    <n v="90172"/>
    <s v="Wayne Wright"/>
    <s v="Road Cargo"/>
    <x v="0"/>
    <x v="0"/>
    <s v="Medium"/>
    <s v="Shiraz"/>
    <x v="0"/>
    <x v="5"/>
    <s v="Laurent-Perrier Brut Rose"/>
    <s v="Large Crate"/>
    <s v="Logan City"/>
    <x v="306"/>
    <d v="2013-08-19T00:00:00"/>
    <n v="7"/>
    <n v="0.05"/>
    <n v="6.48"/>
    <n v="7.37"/>
    <n v="45.36"/>
  </r>
  <r>
    <n v="8017"/>
    <n v="89696"/>
    <s v="Carlos Meyer"/>
    <s v="Road Cargo"/>
    <x v="1"/>
    <x v="3"/>
    <s v="Medium"/>
    <s v="Pinot Gris"/>
    <x v="0"/>
    <x v="5"/>
    <s v="Giesen Sauvignon Blanc 2014"/>
    <s v="Loose Wrap"/>
    <s v="Penrith"/>
    <x v="355"/>
    <d v="2013-12-06T00:00:00"/>
    <n v="3"/>
    <n v="0.03"/>
    <n v="1938.02"/>
    <n v="13.99"/>
    <n v="5814.0599999999995"/>
  </r>
  <r>
    <n v="8018"/>
    <n v="89696"/>
    <s v="Carlos Meyer"/>
    <s v="Express Road Cargo"/>
    <x v="0"/>
    <x v="3"/>
    <s v="Medium"/>
    <s v="Malbec"/>
    <x v="0"/>
    <x v="5"/>
    <s v="Louis Roederer Cristal Brut with Gift Box 2007"/>
    <s v="Large Crate"/>
    <s v="Goulburn"/>
    <x v="355"/>
    <d v="2013-12-06T00:00:00"/>
    <n v="16"/>
    <n v="0.05"/>
    <n v="6.48"/>
    <n v="5.84"/>
    <n v="103.68"/>
  </r>
  <r>
    <n v="8019"/>
    <n v="91282"/>
    <s v="Randy Edwards"/>
    <s v="Express Road Cargo"/>
    <x v="0"/>
    <x v="1"/>
    <s v="High"/>
    <s v="Cabernet Sauvignon"/>
    <x v="0"/>
    <x v="5"/>
    <s v="Simonnet-Febvre Cremant de Bourgogne Blanc"/>
    <s v="Full Container"/>
    <s v="Melbourne"/>
    <x v="1200"/>
    <d v="2012-02-15T00:00:00"/>
    <n v="10"/>
    <n v="0.05"/>
    <n v="11.55"/>
    <n v="2.36"/>
    <n v="115.5"/>
  </r>
  <r>
    <n v="8020"/>
    <n v="88930"/>
    <s v="Carlos Jenkins"/>
    <s v="Express Road Cargo"/>
    <x v="0"/>
    <x v="2"/>
    <s v="High"/>
    <s v="Sangiovese"/>
    <x v="0"/>
    <x v="5"/>
    <s v="Chateau d'Esclans Garrus Rose 2013"/>
    <s v="Large Crate"/>
    <s v="Bunbury"/>
    <x v="726"/>
    <d v="2011-05-25T00:00:00"/>
    <n v="1"/>
    <n v="0"/>
    <n v="20.98"/>
    <n v="8.83"/>
    <n v="20.98"/>
  </r>
  <r>
    <n v="8021"/>
    <n v="88930"/>
    <s v="Carlos Jenkins"/>
    <s v="Air Cargo"/>
    <x v="2"/>
    <x v="2"/>
    <s v="High"/>
    <s v="Sangiovese Rose"/>
    <x v="0"/>
    <x v="5"/>
    <s v="Francis Ford Coppola Sofia Rose 2014"/>
    <s v="Extra Large Crate"/>
    <s v="Albany"/>
    <x v="726"/>
    <d v="2011-05-27T00:00:00"/>
    <n v="7"/>
    <n v="0.01"/>
    <n v="100.8"/>
    <n v="60"/>
    <n v="705.6"/>
  </r>
  <r>
    <n v="8022"/>
    <n v="85869"/>
    <s v="Justin Harrison"/>
    <s v="Express Road Cargo"/>
    <x v="0"/>
    <x v="0"/>
    <s v="Critical"/>
    <s v="Malbec"/>
    <x v="0"/>
    <x v="5"/>
    <s v="Francis Ford Coppola Sofia Rose 2014"/>
    <s v="Large Crate"/>
    <s v="Palmerston"/>
    <x v="1001"/>
    <d v="2011-02-02T00:00:00"/>
    <n v="6"/>
    <n v="0.04"/>
    <n v="39.979999999999997"/>
    <n v="9.83"/>
    <n v="239.88"/>
  </r>
  <r>
    <n v="8023"/>
    <n v="85873"/>
    <s v="Bobby Franklin"/>
    <s v="Air Cargo"/>
    <x v="2"/>
    <x v="0"/>
    <s v="Critical"/>
    <s v="Champagne"/>
    <x v="0"/>
    <x v="5"/>
    <s v="Belle Glos Oeil de Perdrix Pinot Noir Blanc 2014"/>
    <s v="Small Crate"/>
    <s v="Darwin"/>
    <x v="1127"/>
    <d v="2013-02-02T00:00:00"/>
    <n v="1"/>
    <n v="0.05"/>
    <n v="15.23"/>
    <n v="27.75"/>
    <n v="15.23"/>
  </r>
  <r>
    <n v="8024"/>
    <n v="90828"/>
    <s v="Richard Alvarez"/>
    <s v="Express Road Cargo"/>
    <x v="0"/>
    <x v="3"/>
    <s v="Medium"/>
    <s v="Malbec"/>
    <x v="0"/>
    <x v="5"/>
    <s v="Simonnet-Febvre Cremant de Bourgogne Blanc"/>
    <s v="Large Crate"/>
    <s v="Paramatta"/>
    <x v="1096"/>
    <d v="2012-05-22T00:00:00"/>
    <n v="13"/>
    <n v="0.09"/>
    <n v="63.98"/>
    <n v="11.55"/>
    <n v="831.74"/>
  </r>
  <r>
    <n v="8025"/>
    <n v="89325"/>
    <s v="Annie Hughes"/>
    <s v="Express Road Cargo"/>
    <x v="1"/>
    <x v="1"/>
    <s v="Low"/>
    <s v="Sauvignon Blanc"/>
    <x v="0"/>
    <x v="5"/>
    <s v="Lucky Chardonnay 2012"/>
    <s v="Standard Size Crate"/>
    <s v="Hamilton"/>
    <x v="1071"/>
    <d v="2013-10-15T00:00:00"/>
    <n v="16"/>
    <n v="0.06"/>
    <n v="17.48"/>
    <n v="1.99"/>
    <n v="279.68"/>
  </r>
  <r>
    <n v="8026"/>
    <n v="89325"/>
    <s v="Philip Carr"/>
    <s v="Road Cargo"/>
    <x v="0"/>
    <x v="1"/>
    <s v="Low"/>
    <s v="Shiraz"/>
    <x v="0"/>
    <x v="5"/>
    <s v="Chateau de Campuget Costieres de Nimes Tradition Rose 2015"/>
    <s v="Large Crate"/>
    <s v="Frankston"/>
    <x v="1071"/>
    <d v="2013-10-17T00:00:00"/>
    <n v="17"/>
    <n v="0.06"/>
    <n v="54.96"/>
    <n v="10.75"/>
    <n v="934.32"/>
  </r>
  <r>
    <n v="8027"/>
    <n v="86100"/>
    <s v="Joshua Nichols"/>
    <s v="Express Road Cargo"/>
    <x v="0"/>
    <x v="1"/>
    <s v="Low"/>
    <s v="Merlot"/>
    <x v="0"/>
    <x v="5"/>
    <s v="Orin Swift Cellars Fragile Rose 2014"/>
    <s v="Large Crate"/>
    <s v="Burnie"/>
    <x v="473"/>
    <d v="2013-10-25T00:00:00"/>
    <n v="10"/>
    <n v="0.1"/>
    <n v="4.91"/>
    <n v="0.5"/>
    <n v="49.1"/>
  </r>
  <r>
    <n v="8028"/>
    <n v="89871"/>
    <s v="Antonio Sullivan"/>
    <s v="Express Road Cargo"/>
    <x v="0"/>
    <x v="3"/>
    <s v="Low"/>
    <s v="Malbec"/>
    <x v="0"/>
    <x v="5"/>
    <s v="Chateau D'Aqueria Tavel Rose 2013"/>
    <s v="Large Crate"/>
    <s v="Lithgow"/>
    <x v="712"/>
    <d v="2012-03-22T00:00:00"/>
    <n v="10"/>
    <n v="0.08"/>
    <n v="6.98"/>
    <n v="9.69"/>
    <n v="69.800000000000011"/>
  </r>
  <r>
    <n v="8029"/>
    <n v="91397"/>
    <s v="Walter Ryan"/>
    <s v="Road Cargo"/>
    <x v="0"/>
    <x v="1"/>
    <s v="Medium"/>
    <s v="Zinfandel"/>
    <x v="0"/>
    <x v="5"/>
    <s v="Chateau de Campuget Costieres de Nimes Tradition Rose 2015"/>
    <s v="Large Crate"/>
    <s v="Launceston"/>
    <x v="1073"/>
    <d v="2010-08-17T00:00:00"/>
    <n v="19"/>
    <n v="7.0000000000000007E-2"/>
    <n v="42.98"/>
    <n v="4.62"/>
    <n v="816.61999999999989"/>
  </r>
  <r>
    <n v="8030"/>
    <n v="91397"/>
    <s v="Walter Ryan"/>
    <s v="Air Cargo"/>
    <x v="2"/>
    <x v="1"/>
    <s v="Medium"/>
    <s v="Sangiovese Rose"/>
    <x v="0"/>
    <x v="5"/>
    <s v="Domaine Lafond Roc-Epine Tavel Rose 2014"/>
    <s v="Extra Large Crate"/>
    <s v="Burnie"/>
    <x v="1073"/>
    <d v="2010-08-18T00:00:00"/>
    <n v="19"/>
    <n v="0.03"/>
    <n v="89.99"/>
    <n v="42"/>
    <n v="1709.81"/>
  </r>
  <r>
    <n v="8031"/>
    <n v="91402"/>
    <s v="Walter Ryan"/>
    <s v="Express Road Cargo"/>
    <x v="1"/>
    <x v="1"/>
    <s v="Medium"/>
    <s v="Pinot Gris"/>
    <x v="0"/>
    <x v="5"/>
    <s v="Hewitson LuLu Sauvignon Blanc 2014"/>
    <s v="Large Crate"/>
    <s v="Hobart"/>
    <x v="794"/>
    <d v="2013-08-17T00:00:00"/>
    <n v="11"/>
    <n v="0.03"/>
    <n v="20.95"/>
    <n v="4"/>
    <n v="230.45"/>
  </r>
  <r>
    <n v="8032"/>
    <n v="89777"/>
    <s v="Henry Cruz"/>
    <s v="Express Road Cargo"/>
    <x v="0"/>
    <x v="0"/>
    <s v="Not Specified"/>
    <s v="Merlot"/>
    <x v="0"/>
    <x v="5"/>
    <s v="Chateau de Campuget Costieres de Nimes Tradition Rose 2015"/>
    <s v="Large Crate"/>
    <s v="Palmerston"/>
    <x v="39"/>
    <d v="2010-11-05T00:00:00"/>
    <n v="8"/>
    <n v="0"/>
    <n v="5.77"/>
    <n v="4.97"/>
    <n v="46.16"/>
  </r>
  <r>
    <n v="8033"/>
    <n v="91213"/>
    <s v="Ronald Daniels"/>
    <s v="Road Cargo"/>
    <x v="0"/>
    <x v="2"/>
    <s v="Not Specified"/>
    <s v="Shiraz"/>
    <x v="0"/>
    <x v="5"/>
    <s v="Jean-Baptiste Adam Les Natures Cremant d'Alsace Brut"/>
    <s v="Large Crate"/>
    <s v="Busseltol"/>
    <x v="552"/>
    <d v="2010-04-17T00:00:00"/>
    <n v="9"/>
    <n v="0"/>
    <n v="2.78"/>
    <n v="1.49"/>
    <n v="25.02"/>
  </r>
  <r>
    <n v="8034"/>
    <n v="91216"/>
    <s v="Ronald Daniels"/>
    <s v="Air Cargo"/>
    <x v="1"/>
    <x v="2"/>
    <s v="Not Specified"/>
    <s v="Pinot Gris"/>
    <x v="0"/>
    <x v="5"/>
    <s v="Villa Maria Private Bin Sauvignon Blanc 2015"/>
    <s v="Extra Large Crate"/>
    <s v="Perth"/>
    <x v="770"/>
    <d v="2013-04-18T00:00:00"/>
    <n v="2"/>
    <n v="0.1"/>
    <n v="2550.14"/>
    <n v="29.7"/>
    <n v="5100.28"/>
  </r>
  <r>
    <n v="8035"/>
    <n v="88562"/>
    <s v="Jonathan Sullivan"/>
    <s v="Express Road Cargo"/>
    <x v="1"/>
    <x v="1"/>
    <s v="Not Specified"/>
    <s v="Chardonnay"/>
    <x v="0"/>
    <x v="5"/>
    <s v="St. Supery Sauvignon Blanc 2015"/>
    <s v="Loose Wrap"/>
    <s v="Mount Barker"/>
    <x v="385"/>
    <d v="2013-03-25T00:00:00"/>
    <n v="9"/>
    <n v="0"/>
    <n v="13.99"/>
    <n v="7.51"/>
    <n v="125.91"/>
  </r>
  <r>
    <n v="8036"/>
    <n v="89678"/>
    <s v="Eugene West"/>
    <s v="Road Cargo"/>
    <x v="0"/>
    <x v="0"/>
    <s v="Critical"/>
    <s v="Shiraz"/>
    <x v="0"/>
    <x v="5"/>
    <s v="Chateau d'Esclans Garrus Rose 2013"/>
    <s v="Large Crate"/>
    <s v="Gympie"/>
    <x v="961"/>
    <d v="2013-11-07T00:00:00"/>
    <n v="23"/>
    <n v="0"/>
    <n v="4.24"/>
    <n v="5.41"/>
    <n v="97.52000000000001"/>
  </r>
  <r>
    <n v="8037"/>
    <n v="88174"/>
    <s v="Henry Freeman"/>
    <s v="Express Road Cargo"/>
    <x v="0"/>
    <x v="0"/>
    <s v="Critical"/>
    <s v="Malbec"/>
    <x v="0"/>
    <x v="5"/>
    <s v="Veuve Clicquot Brut Yellow Label"/>
    <s v="Large Crate"/>
    <s v="Palmerston"/>
    <x v="120"/>
    <d v="2010-07-03T00:00:00"/>
    <n v="3"/>
    <n v="0.06"/>
    <n v="161.55000000000001"/>
    <n v="19.989999999999998"/>
    <n v="484.65000000000003"/>
  </r>
  <r>
    <n v="8038"/>
    <n v="87286"/>
    <s v="Eugene Howell"/>
    <s v="Express Road Cargo"/>
    <x v="0"/>
    <x v="2"/>
    <s v="High"/>
    <s v="Malbec"/>
    <x v="0"/>
    <x v="5"/>
    <s v="Louis Roederer Cristal Brut 2006"/>
    <s v="Large Crate"/>
    <s v="Geraldton"/>
    <x v="1392"/>
    <d v="2010-05-31T00:00:00"/>
    <n v="11"/>
    <n v="0.05"/>
    <n v="120.98"/>
    <n v="9.07"/>
    <n v="1330.78"/>
  </r>
  <r>
    <n v="8039"/>
    <n v="90101"/>
    <s v="Carlos Fernandez"/>
    <s v="Express Road Cargo"/>
    <x v="0"/>
    <x v="3"/>
    <s v="Not Specified"/>
    <s v="Malbec"/>
    <x v="0"/>
    <x v="5"/>
    <s v="Bollinger Brut Special Cuvee"/>
    <s v="Full Container"/>
    <s v="Armidale"/>
    <x v="497"/>
    <d v="2013-05-13T00:00:00"/>
    <n v="7"/>
    <n v="0.08"/>
    <n v="6.98"/>
    <n v="1.6"/>
    <n v="48.86"/>
  </r>
  <r>
    <n v="8040"/>
    <n v="90101"/>
    <s v="Roger Greene"/>
    <s v="Express Road Cargo"/>
    <x v="0"/>
    <x v="2"/>
    <s v="Not Specified"/>
    <s v="Sangiovese"/>
    <x v="0"/>
    <x v="5"/>
    <s v="JCB N¬∞21 Brut Cremant de Bourgogne"/>
    <s v="Large Crate"/>
    <s v="Geraldton"/>
    <x v="497"/>
    <d v="2013-05-14T00:00:00"/>
    <n v="12"/>
    <n v="0.05"/>
    <n v="7.1"/>
    <n v="6.05"/>
    <n v="85.199999999999989"/>
  </r>
  <r>
    <n v="8041"/>
    <n v="86831"/>
    <s v="Ralph Taylor"/>
    <s v="Express Road Cargo"/>
    <x v="0"/>
    <x v="1"/>
    <s v="High"/>
    <s v="Zinfandel"/>
    <x v="0"/>
    <x v="5"/>
    <s v="Domaine Lafage Miraflors Rose 2013"/>
    <s v="Large Crate"/>
    <s v="Adelaide"/>
    <x v="1222"/>
    <d v="2012-03-27T00:00:00"/>
    <n v="5"/>
    <n v="0.05"/>
    <n v="210.55"/>
    <n v="9.99"/>
    <n v="1052.75"/>
  </r>
  <r>
    <n v="8042"/>
    <n v="86831"/>
    <s v="Ralph Taylor"/>
    <s v="Express Road Cargo"/>
    <x v="2"/>
    <x v="1"/>
    <s v="High"/>
    <s v="Cremant"/>
    <x v="0"/>
    <x v="5"/>
    <s v="Orin Swift Cellars Fragile Rose 2014"/>
    <s v="Mini Crate"/>
    <s v="Victor Harbor"/>
    <x v="1222"/>
    <d v="2012-03-28T00:00:00"/>
    <n v="3"/>
    <n v="0.04"/>
    <n v="182.55"/>
    <n v="69"/>
    <n v="547.65000000000009"/>
  </r>
  <r>
    <n v="8043"/>
    <n v="89030"/>
    <s v="Justin Mitchell"/>
    <s v="Express Road Cargo"/>
    <x v="0"/>
    <x v="3"/>
    <s v="Medium"/>
    <s v="Sangiovese"/>
    <x v="0"/>
    <x v="5"/>
    <s v="Locations by Dave Phinney F Rose"/>
    <s v="Large Crate"/>
    <s v="Orange"/>
    <x v="1299"/>
    <d v="2012-07-02T00:00:00"/>
    <n v="3"/>
    <n v="7.0000000000000007E-2"/>
    <n v="111.03"/>
    <n v="8.64"/>
    <n v="333.09000000000003"/>
  </r>
  <r>
    <n v="8044"/>
    <n v="86723"/>
    <s v="Roy Williams"/>
    <s v="Air Cargo"/>
    <x v="2"/>
    <x v="3"/>
    <s v="Low"/>
    <s v="Champagne"/>
    <x v="0"/>
    <x v="5"/>
    <s v="Orin Swift Cellars Fragile Rose 2014"/>
    <s v="Extra Large Crate"/>
    <s v="Liverpool"/>
    <x v="827"/>
    <d v="2010-06-12T00:00:00"/>
    <n v="3"/>
    <n v="0.02"/>
    <n v="284.98"/>
    <n v="69.55"/>
    <n v="854.94"/>
  </r>
  <r>
    <n v="8045"/>
    <n v="86723"/>
    <s v="Roy Williams"/>
    <s v="Express Road Cargo"/>
    <x v="0"/>
    <x v="3"/>
    <s v="Low"/>
    <s v="Pinot Noir"/>
    <x v="0"/>
    <x v="5"/>
    <s v="Bertani Bertarose 2014"/>
    <s v="Large Crate"/>
    <s v="Sydney"/>
    <x v="827"/>
    <d v="2010-06-09T00:00:00"/>
    <n v="17"/>
    <n v="0.08"/>
    <n v="55.48"/>
    <n v="14.3"/>
    <n v="943.16"/>
  </r>
  <r>
    <n v="8046"/>
    <n v="86217"/>
    <s v="Christopher Berry"/>
    <s v="Air Cargo"/>
    <x v="1"/>
    <x v="0"/>
    <s v="Critical"/>
    <s v="Reisling"/>
    <x v="0"/>
    <x v="5"/>
    <s v="Lucky Chardonnay 2012"/>
    <s v="Extra Large Crate"/>
    <s v="Bundaberg"/>
    <x v="485"/>
    <d v="2013-01-21T00:00:00"/>
    <n v="14"/>
    <n v="0.1"/>
    <n v="145.44999999999999"/>
    <n v="17.850000000000001"/>
    <n v="2036.2999999999997"/>
  </r>
  <r>
    <n v="8047"/>
    <n v="89310"/>
    <s v="Kenneth Porter"/>
    <s v="Express Road Cargo"/>
    <x v="0"/>
    <x v="3"/>
    <s v="Critical"/>
    <s v="Zinfandel"/>
    <x v="0"/>
    <x v="5"/>
    <s v="Pietradolce Etna Rosato 2014"/>
    <s v="Large Crate"/>
    <s v="Albury"/>
    <x v="160"/>
    <d v="2012-09-30T00:00:00"/>
    <n v="3"/>
    <n v="7.0000000000000007E-2"/>
    <n v="14.45"/>
    <n v="7.17"/>
    <n v="43.349999999999994"/>
  </r>
  <r>
    <n v="8048"/>
    <n v="86494"/>
    <s v="Virginia Richards"/>
    <s v="Express Road Cargo"/>
    <x v="0"/>
    <x v="3"/>
    <s v="Medium"/>
    <s v="Malbec"/>
    <x v="0"/>
    <x v="5"/>
    <s v="Sutter Home Pink Moscato"/>
    <s v="Mini Crate"/>
    <s v="Tamworth"/>
    <x v="1010"/>
    <d v="2012-03-13T00:00:00"/>
    <n v="8"/>
    <n v="0.1"/>
    <n v="48.91"/>
    <n v="35"/>
    <n v="391.28"/>
  </r>
  <r>
    <n v="8049"/>
    <n v="89135"/>
    <s v="Brian Duncan"/>
    <s v="Road Cargo"/>
    <x v="0"/>
    <x v="1"/>
    <s v="Critical"/>
    <s v="Pinot Noir"/>
    <x v="0"/>
    <x v="5"/>
    <s v="Orin Swift Cellars Fragile Rose 2014"/>
    <s v="Large Crate"/>
    <s v="Geelong"/>
    <x v="1157"/>
    <d v="2013-06-30T00:00:00"/>
    <n v="12"/>
    <n v="0.05"/>
    <n v="223.98"/>
    <n v="15.01"/>
    <n v="2687.7599999999998"/>
  </r>
  <r>
    <n v="8050"/>
    <n v="90745"/>
    <s v="George Gray"/>
    <s v="Express Road Cargo"/>
    <x v="1"/>
    <x v="3"/>
    <s v="Not Specified"/>
    <s v="Reisling"/>
    <x v="0"/>
    <x v="5"/>
    <s v="Dog Point Vineyard Sauvignon Blanc 2014"/>
    <s v="Loose Wrap"/>
    <s v="Blue Mountains"/>
    <x v="592"/>
    <d v="2011-06-20T00:00:00"/>
    <n v="17"/>
    <n v="0"/>
    <n v="17.98"/>
    <n v="8.51"/>
    <n v="305.66000000000003"/>
  </r>
  <r>
    <n v="8051"/>
    <n v="90417"/>
    <s v="Aaron West"/>
    <s v="Express Road Cargo"/>
    <x v="0"/>
    <x v="3"/>
    <s v="Low"/>
    <s v="Merlot"/>
    <x v="0"/>
    <x v="5"/>
    <s v="Lucien Albrecht Cremant d'Alsace Brut"/>
    <s v="Standard Size Crate"/>
    <s v="Grafton"/>
    <x v="481"/>
    <d v="2011-08-28T00:00:00"/>
    <n v="17"/>
    <n v="0.09"/>
    <n v="22.99"/>
    <n v="8.99"/>
    <n v="390.83"/>
  </r>
  <r>
    <n v="8052"/>
    <n v="90212"/>
    <s v="Ronald Richards"/>
    <s v="Air Cargo"/>
    <x v="2"/>
    <x v="2"/>
    <s v="Low"/>
    <s v="Grenache Rose"/>
    <x v="0"/>
    <x v="5"/>
    <s v="Francis Ford Coppola Sofia Rose 2014"/>
    <s v="Extra Large Crate"/>
    <s v="Rockingham"/>
    <x v="959"/>
    <d v="2013-01-05T00:00:00"/>
    <n v="7"/>
    <n v="0.02"/>
    <n v="226.67"/>
    <n v="28.16"/>
    <n v="1586.6899999999998"/>
  </r>
  <r>
    <n v="8053"/>
    <n v="91008"/>
    <s v="Heather Griffin"/>
    <s v="Air Cargo"/>
    <x v="0"/>
    <x v="1"/>
    <s v="Not Specified"/>
    <s v="Zinfandel"/>
    <x v="0"/>
    <x v="5"/>
    <s v="Bollinger Brut Special Cuvee"/>
    <s v="Extra Large Crate"/>
    <s v="Canberra"/>
    <x v="58"/>
    <d v="2012-10-13T00:00:00"/>
    <n v="9"/>
    <n v="0.06"/>
    <n v="100.98"/>
    <n v="15.66"/>
    <n v="908.82"/>
  </r>
  <r>
    <n v="8054"/>
    <n v="88228"/>
    <s v="Johnny Hall"/>
    <s v="Express Road Cargo"/>
    <x v="0"/>
    <x v="3"/>
    <s v="Low"/>
    <s v="Merlot"/>
    <x v="0"/>
    <x v="5"/>
    <s v="Veuve Clicquot Brut Yellow Label"/>
    <s v="Full Container"/>
    <s v="Campbeltown"/>
    <x v="879"/>
    <d v="2012-09-10T00:00:00"/>
    <n v="5"/>
    <n v="0"/>
    <n v="5.43"/>
    <n v="0.95"/>
    <n v="27.15"/>
  </r>
  <r>
    <n v="8055"/>
    <n v="88228"/>
    <s v="Johnny Hall"/>
    <s v="Road Cargo"/>
    <x v="0"/>
    <x v="3"/>
    <s v="Low"/>
    <s v="Malbec"/>
    <x v="0"/>
    <x v="5"/>
    <s v="Pierre Sparr Cremant d'Alsace Reserve Brut Rose"/>
    <s v="Full Container"/>
    <s v="Wollongong"/>
    <x v="879"/>
    <d v="2012-09-06T00:00:00"/>
    <n v="22"/>
    <n v="7.0000000000000007E-2"/>
    <n v="2.4700000000000002"/>
    <n v="1.02"/>
    <n v="54.34"/>
  </r>
  <r>
    <n v="8056"/>
    <n v="87748"/>
    <s v="Henry Marshall"/>
    <s v="Express Road Cargo"/>
    <x v="1"/>
    <x v="1"/>
    <s v="High"/>
    <s v="Pinot Gris"/>
    <x v="0"/>
    <x v="5"/>
    <s v="Mercer Canyons Chardonnay 2013"/>
    <s v="Loose Wrap"/>
    <s v="Geelong"/>
    <x v="1194"/>
    <d v="2010-05-31T00:00:00"/>
    <n v="11"/>
    <n v="0.01"/>
    <n v="23.99"/>
    <n v="6.3"/>
    <n v="263.89"/>
  </r>
  <r>
    <n v="8057"/>
    <n v="86143"/>
    <s v="Frank Ortiz"/>
    <s v="Express Road Cargo"/>
    <x v="1"/>
    <x v="1"/>
    <s v="Medium"/>
    <s v="Reisling"/>
    <x v="0"/>
    <x v="5"/>
    <s v="Grgich Hills Chardonnay 2012"/>
    <s v="Large Crate"/>
    <s v="Canberra"/>
    <x v="409"/>
    <d v="2013-11-23T00:00:00"/>
    <n v="25"/>
    <n v="0.05"/>
    <n v="65.989999999999995"/>
    <n v="19.989999999999998"/>
    <n v="1649.7499999999998"/>
  </r>
  <r>
    <n v="8058"/>
    <n v="91428"/>
    <s v="David Reed"/>
    <s v="Express Road Cargo"/>
    <x v="0"/>
    <x v="1"/>
    <s v="Medium"/>
    <s v="Shiraz"/>
    <x v="0"/>
    <x v="5"/>
    <s v="Louis Roederer Cristal Brut with Gift Box 2007"/>
    <s v="Large Crate"/>
    <s v="Burnie"/>
    <x v="51"/>
    <d v="2013-08-16T00:00:00"/>
    <n v="5"/>
    <n v="0.02"/>
    <n v="24.95"/>
    <n v="2.99"/>
    <n v="124.75"/>
  </r>
  <r>
    <n v="8059"/>
    <n v="91428"/>
    <s v="David Reed"/>
    <s v="Express Road Cargo"/>
    <x v="0"/>
    <x v="1"/>
    <s v="Medium"/>
    <s v="Malbec"/>
    <x v="0"/>
    <x v="5"/>
    <s v="Domaine Lafage Miraflors Rose 2013"/>
    <s v="Full Container"/>
    <s v="Burnie"/>
    <x v="51"/>
    <d v="2013-08-15T00:00:00"/>
    <n v="11"/>
    <n v="0.09"/>
    <n v="4"/>
    <n v="1.3"/>
    <n v="44"/>
  </r>
  <r>
    <n v="8060"/>
    <n v="90036"/>
    <s v="Gloria Berry"/>
    <s v="Road Cargo"/>
    <x v="0"/>
    <x v="1"/>
    <s v="Low"/>
    <s v="Zinfandel"/>
    <x v="0"/>
    <x v="5"/>
    <s v="Chateau de Campuget Costieres de Nimes Tradition Rose 2015"/>
    <s v="Mini Crate"/>
    <s v="Ballarat"/>
    <x v="486"/>
    <d v="2012-06-02T00:00:00"/>
    <n v="13"/>
    <n v="0.06"/>
    <n v="64.650000000000006"/>
    <n v="35"/>
    <n v="840.45"/>
  </r>
  <r>
    <n v="8061"/>
    <n v="90036"/>
    <s v="Gloria Berry"/>
    <s v="Air Cargo"/>
    <x v="2"/>
    <x v="1"/>
    <s v="Low"/>
    <s v="Cremant"/>
    <x v="0"/>
    <x v="5"/>
    <s v="Miraval Rose 2014"/>
    <s v="Small Crate"/>
    <s v="Wodonga"/>
    <x v="486"/>
    <d v="2012-06-01T00:00:00"/>
    <n v="1"/>
    <n v="0"/>
    <n v="15.23"/>
    <n v="27.75"/>
    <n v="15.23"/>
  </r>
  <r>
    <n v="8062"/>
    <n v="89926"/>
    <s v="Paul Frazier"/>
    <s v="Road Cargo"/>
    <x v="0"/>
    <x v="2"/>
    <s v="High"/>
    <s v="Pinot Noir"/>
    <x v="0"/>
    <x v="5"/>
    <s v="Bollinger Brut Special Cuvee"/>
    <s v="Large Crate"/>
    <s v="Perth"/>
    <x v="740"/>
    <d v="2012-07-17T00:00:00"/>
    <n v="1"/>
    <n v="0.05"/>
    <n v="210.55"/>
    <n v="9.99"/>
    <n v="210.55"/>
  </r>
  <r>
    <n v="8063"/>
    <n v="89926"/>
    <s v="Mildred Nichols"/>
    <s v="Road Cargo"/>
    <x v="1"/>
    <x v="2"/>
    <s v="High"/>
    <s v="Pinot Gris"/>
    <x v="0"/>
    <x v="5"/>
    <s v="Lincourt Courtney's Chardonnay 2012"/>
    <s v="Large Crate"/>
    <s v="Perth"/>
    <x v="740"/>
    <d v="2012-07-17T00:00:00"/>
    <n v="7"/>
    <n v="0"/>
    <n v="125.99"/>
    <n v="7.69"/>
    <n v="881.93"/>
  </r>
  <r>
    <n v="8064"/>
    <n v="89256"/>
    <s v="Lawrence Dixon"/>
    <s v="Express Road Cargo"/>
    <x v="0"/>
    <x v="0"/>
    <s v="High"/>
    <s v="Merlot"/>
    <x v="0"/>
    <x v="5"/>
    <s v="Chateau de Campuget Costieres de Nimes Tradition Rose 2015"/>
    <s v="Large Crate"/>
    <s v="Palmerston"/>
    <x v="542"/>
    <d v="2013-03-04T00:00:00"/>
    <n v="8"/>
    <n v="7.0000000000000007E-2"/>
    <n v="387.99"/>
    <n v="19.989999999999998"/>
    <n v="3103.92"/>
  </r>
  <r>
    <n v="8065"/>
    <n v="86805"/>
    <s v="Gerald Ortiz"/>
    <s v="Express Road Cargo"/>
    <x v="0"/>
    <x v="2"/>
    <s v="High"/>
    <s v="Pinot Noir"/>
    <x v="0"/>
    <x v="5"/>
    <s v="Pierre Sparr Cremant d'Alsace Reserve Brut Rose"/>
    <s v="Large Crate"/>
    <s v="Busseltol"/>
    <x v="262"/>
    <d v="2013-08-30T00:00:00"/>
    <n v="22"/>
    <n v="0.09"/>
    <n v="16.98"/>
    <n v="12.39"/>
    <n v="373.56"/>
  </r>
  <r>
    <n v="8066"/>
    <n v="90455"/>
    <s v="Kevin Jacobs"/>
    <s v="Express Road Cargo"/>
    <x v="0"/>
    <x v="3"/>
    <s v="Not Specified"/>
    <s v="Malbec"/>
    <x v="0"/>
    <x v="5"/>
    <s v="Miraval Rose 2014"/>
    <s v="Large Crate"/>
    <s v="Paramatta"/>
    <x v="675"/>
    <d v="2012-09-09T00:00:00"/>
    <n v="23"/>
    <n v="0.1"/>
    <n v="8.67"/>
    <n v="3.5"/>
    <n v="199.41"/>
  </r>
  <r>
    <n v="8067"/>
    <n v="91478"/>
    <s v="Philip Hill"/>
    <s v="Air Cargo"/>
    <x v="2"/>
    <x v="0"/>
    <s v="Medium"/>
    <s v="Cremant"/>
    <x v="0"/>
    <x v="5"/>
    <s v="Locations by Dave Phinney F Rose&quot;"/>
    <s v="Extra Large Crate"/>
    <s v="Maryborough"/>
    <x v="1084"/>
    <d v="2013-02-06T00:00:00"/>
    <n v="6"/>
    <n v="0.1"/>
    <n v="70.98"/>
    <n v="30"/>
    <n v="425.88"/>
  </r>
  <r>
    <n v="8068"/>
    <n v="90947"/>
    <s v="Raymond Daniels"/>
    <s v="Express Road Cargo"/>
    <x v="0"/>
    <x v="3"/>
    <s v="Low"/>
    <s v="Sangiovese"/>
    <x v="0"/>
    <x v="5"/>
    <s v="Chateau d'Esclans Whispering Angel Rose 2014"/>
    <s v="Full Container"/>
    <s v="Campbeltown"/>
    <x v="1042"/>
    <d v="2011-05-19T00:00:00"/>
    <n v="14"/>
    <n v="0.05"/>
    <n v="4.63"/>
    <n v="1.93"/>
    <n v="64.819999999999993"/>
  </r>
  <r>
    <n v="8069"/>
    <n v="90947"/>
    <s v="Raymond Daniels"/>
    <s v="Express Road Cargo"/>
    <x v="1"/>
    <x v="3"/>
    <s v="Low"/>
    <s v="Pinot Gris"/>
    <x v="0"/>
    <x v="5"/>
    <s v="Cloudy Bay Sauvignon Blanc 2015"/>
    <s v="Large Crate"/>
    <s v="Wagga Wagga"/>
    <x v="1042"/>
    <d v="2011-05-26T00:00:00"/>
    <n v="17"/>
    <n v="0.01"/>
    <n v="65.989999999999995"/>
    <n v="8.8000000000000007"/>
    <n v="1121.83"/>
  </r>
  <r>
    <n v="8070"/>
    <n v="87004"/>
    <s v="Charles Crawford"/>
    <s v="Express Road Cargo"/>
    <x v="0"/>
    <x v="3"/>
    <s v="Medium"/>
    <s v="Merlot"/>
    <x v="0"/>
    <x v="3"/>
    <s v="Simonnet-Febvre Cremant de Bourgogne Blanc"/>
    <s v="Large Crate"/>
    <s v="Tamworth"/>
    <x v="445"/>
    <d v="2010-04-24T00:00:00"/>
    <n v="3"/>
    <n v="0.08"/>
    <n v="2.88"/>
    <n v="0.5"/>
    <n v="8.64"/>
  </r>
  <r>
    <n v="8071"/>
    <n v="86173"/>
    <s v="Ernest Day"/>
    <s v="Air Cargo"/>
    <x v="2"/>
    <x v="3"/>
    <s v="Medium"/>
    <s v="Sangiovese Rose"/>
    <x v="0"/>
    <x v="3"/>
    <s v="Sutter Home Pink Moscato"/>
    <s v="Small Crate"/>
    <s v="Tamworth"/>
    <x v="1006"/>
    <d v="2010-10-21T00:00:00"/>
    <n v="8"/>
    <n v="0"/>
    <n v="170.98"/>
    <n v="35.89"/>
    <n v="1367.84"/>
  </r>
  <r>
    <n v="8072"/>
    <n v="86180"/>
    <s v="Ernest Day"/>
    <s v="Express Road Cargo"/>
    <x v="1"/>
    <x v="3"/>
    <s v="Medium"/>
    <s v="Pinot Gris"/>
    <x v="0"/>
    <x v="3"/>
    <s v="Dog Point Vineyard Sauvignon Blanc 2014"/>
    <s v="Mini Crate"/>
    <s v="Tamworth"/>
    <x v="9"/>
    <d v="2013-10-22T00:00:00"/>
    <n v="22"/>
    <n v="0.04"/>
    <n v="599.99"/>
    <n v="24.49"/>
    <n v="13199.78"/>
  </r>
  <r>
    <n v="8073"/>
    <n v="90327"/>
    <s v="Alan Mcdonald"/>
    <s v="Express Road Cargo"/>
    <x v="0"/>
    <x v="2"/>
    <s v="Critical"/>
    <s v="Cabernet Sauvignon"/>
    <x v="0"/>
    <x v="3"/>
    <s v="Laurent-Perrier Brut Millesime 2006"/>
    <s v="Large Crate"/>
    <s v="Mandurah"/>
    <x v="488"/>
    <d v="2010-10-27T00:00:00"/>
    <n v="19"/>
    <n v="0"/>
    <n v="4.37"/>
    <n v="5.15"/>
    <n v="83.03"/>
  </r>
  <r>
    <n v="8074"/>
    <n v="90327"/>
    <s v="Alan Mcdonald"/>
    <s v="Air Cargo"/>
    <x v="2"/>
    <x v="2"/>
    <s v="Critical"/>
    <s v="Sangiovese Rose"/>
    <x v="0"/>
    <x v="3"/>
    <s v="Orin Swift Cellars Fragile Rose 2014"/>
    <s v="Extra Large Crate"/>
    <s v="Busseltol"/>
    <x v="488"/>
    <d v="2010-10-26T00:00:00"/>
    <n v="14"/>
    <n v="0.01"/>
    <n v="500.98"/>
    <n v="56"/>
    <n v="7013.72"/>
  </r>
  <r>
    <n v="8075"/>
    <n v="90327"/>
    <s v="Alan Mcdonald"/>
    <s v="Express Road Cargo"/>
    <x v="2"/>
    <x v="2"/>
    <s v="Critical"/>
    <s v="Champagne"/>
    <x v="0"/>
    <x v="3"/>
    <s v="Chateau d'Esclans Garrus Rose 2013"/>
    <s v="Large Crate"/>
    <s v="Rockingham"/>
    <x v="488"/>
    <d v="2010-10-25T00:00:00"/>
    <n v="18"/>
    <n v="0.02"/>
    <n v="12.58"/>
    <n v="5.16"/>
    <n v="226.44"/>
  </r>
  <r>
    <n v="8076"/>
    <n v="90327"/>
    <s v="Alan Mcdonald"/>
    <s v="Express Road Cargo"/>
    <x v="2"/>
    <x v="2"/>
    <s v="Critical"/>
    <s v="Grenache Rose"/>
    <x v="0"/>
    <x v="3"/>
    <s v="Barnard Griffin Rose of Sangiovese 2014"/>
    <s v="Full Container"/>
    <s v="Mandurah"/>
    <x v="488"/>
    <d v="2010-10-26T00:00:00"/>
    <n v="7"/>
    <n v="0.1"/>
    <n v="7.7"/>
    <n v="3.68"/>
    <n v="53.9"/>
  </r>
  <r>
    <n v="8077"/>
    <n v="87183"/>
    <s v="Sharon Washington"/>
    <s v="Express Road Cargo"/>
    <x v="0"/>
    <x v="3"/>
    <s v="High"/>
    <s v="Malbec"/>
    <x v="0"/>
    <x v="3"/>
    <s v="Laurent-Perrier Brut Rose"/>
    <s v="Large Crate"/>
    <s v="Wagga Wagga"/>
    <x v="1185"/>
    <d v="2012-12-19T00:00:00"/>
    <n v="20"/>
    <n v="0.01"/>
    <n v="7.38"/>
    <n v="11.51"/>
    <n v="147.6"/>
  </r>
  <r>
    <n v="8078"/>
    <n v="87183"/>
    <s v="Sharon Washington"/>
    <s v="Road Cargo"/>
    <x v="0"/>
    <x v="3"/>
    <s v="High"/>
    <s v="Zinfandel"/>
    <x v="0"/>
    <x v="3"/>
    <s v="Jean-Baptiste Adam Les Natures Cremant d'Alsace Brut"/>
    <s v="Full Container"/>
    <s v="Wollongong"/>
    <x v="1185"/>
    <d v="2012-12-20T00:00:00"/>
    <n v="8"/>
    <n v="0.1"/>
    <n v="3.71"/>
    <n v="1.93"/>
    <n v="29.68"/>
  </r>
  <r>
    <n v="8079"/>
    <n v="87183"/>
    <s v="Sharon Washington"/>
    <s v="Air Cargo"/>
    <x v="2"/>
    <x v="3"/>
    <s v="High"/>
    <s v="Champagne"/>
    <x v="0"/>
    <x v="3"/>
    <s v="Marques de Caceres Rioja Rosado 2014"/>
    <s v="Small Crate"/>
    <s v="Paramatta"/>
    <x v="1185"/>
    <d v="2012-12-20T00:00:00"/>
    <n v="25"/>
    <n v="0.01"/>
    <n v="150.97999999999999"/>
    <n v="16.010000000000002"/>
    <n v="3774.4999999999995"/>
  </r>
  <r>
    <n v="8080"/>
    <n v="86653"/>
    <s v="Kevin Oliver"/>
    <s v="Road Cargo"/>
    <x v="0"/>
    <x v="1"/>
    <s v="Critical"/>
    <s v="Cabernet Sauvignon"/>
    <x v="0"/>
    <x v="3"/>
    <s v="Moet &amp; Chandon Imperial"/>
    <s v="Mini Crate"/>
    <s v="Mildura"/>
    <x v="1182"/>
    <d v="2013-11-10T00:00:00"/>
    <n v="23"/>
    <n v="0.02"/>
    <n v="60.98"/>
    <n v="49"/>
    <n v="1402.54"/>
  </r>
  <r>
    <n v="8081"/>
    <n v="89109"/>
    <s v="Philip Ellis"/>
    <s v="Express Road Cargo"/>
    <x v="0"/>
    <x v="2"/>
    <s v="Critical"/>
    <s v="Zinfandel"/>
    <x v="0"/>
    <x v="3"/>
    <s v="Pierre Sparr Cremant d'Alsace Reserve Brut Rose"/>
    <s v="Standard Size Crate"/>
    <s v="Freemantle"/>
    <x v="1303"/>
    <d v="2012-12-17T00:00:00"/>
    <n v="25"/>
    <n v="0.08"/>
    <n v="12.98"/>
    <n v="3.14"/>
    <n v="324.5"/>
  </r>
  <r>
    <n v="8082"/>
    <n v="91138"/>
    <s v="Barbara Reid"/>
    <s v="Express Road Cargo"/>
    <x v="0"/>
    <x v="1"/>
    <s v="High"/>
    <s v="Shiraz"/>
    <x v="0"/>
    <x v="3"/>
    <s v="Moet &amp; Chandon Imperial"/>
    <s v="Large Crate"/>
    <s v="Launceston"/>
    <x v="357"/>
    <d v="2011-09-19T00:00:00"/>
    <n v="13"/>
    <n v="0"/>
    <n v="10.98"/>
    <n v="5.14"/>
    <n v="142.74"/>
  </r>
  <r>
    <n v="8083"/>
    <n v="91138"/>
    <s v="Barbara Reid"/>
    <s v="Air Cargo"/>
    <x v="2"/>
    <x v="1"/>
    <s v="High"/>
    <s v="Sangiovese Rose"/>
    <x v="0"/>
    <x v="3"/>
    <s v="Barnard Griffin Rose of Sangiovese 2014"/>
    <s v="Small Crate"/>
    <s v="Launceston"/>
    <x v="357"/>
    <d v="2011-09-19T00:00:00"/>
    <n v="21"/>
    <n v="0.06"/>
    <n v="124.49"/>
    <n v="51.94"/>
    <n v="2614.29"/>
  </r>
  <r>
    <n v="8084"/>
    <n v="86218"/>
    <s v="Jeremy Walker"/>
    <s v="Express Road Cargo"/>
    <x v="0"/>
    <x v="0"/>
    <s v="High"/>
    <s v="Pinot Noir"/>
    <x v="0"/>
    <x v="3"/>
    <s v="Roederer Estate Brut"/>
    <s v="Large Crate"/>
    <s v="Bundaberg"/>
    <x v="161"/>
    <d v="2013-03-01T00:00:00"/>
    <n v="8"/>
    <n v="0.04"/>
    <n v="304.99"/>
    <n v="19.989999999999998"/>
    <n v="2439.92"/>
  </r>
  <r>
    <n v="8085"/>
    <n v="86765"/>
    <s v="Eric Stewart"/>
    <s v="Air Cargo"/>
    <x v="2"/>
    <x v="1"/>
    <s v="Medium"/>
    <s v="Grenache Rose"/>
    <x v="0"/>
    <x v="3"/>
    <s v="Sutter Home White Zinfandel"/>
    <s v="Extra Large Crate"/>
    <s v="Launceston"/>
    <x v="227"/>
    <d v="2013-11-24T00:00:00"/>
    <n v="1"/>
    <n v="0.1"/>
    <n v="110.98"/>
    <n v="30"/>
    <n v="110.98"/>
  </r>
  <r>
    <n v="8086"/>
    <n v="86758"/>
    <s v="Gerald Bryant"/>
    <s v="Express Road Cargo"/>
    <x v="1"/>
    <x v="3"/>
    <s v="Medium"/>
    <s v="Sauvignon Blanc"/>
    <x v="0"/>
    <x v="3"/>
    <s v="Robert Oatley Sauvignon Blanc 2013"/>
    <s v="Large Crate"/>
    <s v="Goulburn"/>
    <x v="590"/>
    <d v="2011-11-25T00:00:00"/>
    <n v="16"/>
    <n v="0.05"/>
    <n v="155.99"/>
    <n v="8.99"/>
    <n v="2495.84"/>
  </r>
  <r>
    <n v="8087"/>
    <n v="85830"/>
    <s v="Chris Riley"/>
    <s v="Air Cargo"/>
    <x v="2"/>
    <x v="3"/>
    <s v="Low"/>
    <s v="Sangiovese Rose"/>
    <x v="0"/>
    <x v="3"/>
    <s v="Domaine Lafage Miraflors Rose 2013"/>
    <s v="Extra Large Crate"/>
    <s v="Newcastle"/>
    <x v="233"/>
    <d v="2012-11-04T00:00:00"/>
    <n v="22"/>
    <n v="0"/>
    <n v="200.98"/>
    <n v="23.76"/>
    <n v="4421.5599999999995"/>
  </r>
  <r>
    <n v="8088"/>
    <n v="85830"/>
    <s v="Chris Riley"/>
    <s v="Road Cargo"/>
    <x v="0"/>
    <x v="3"/>
    <s v="Low"/>
    <s v="Shiraz"/>
    <x v="0"/>
    <x v="3"/>
    <s v="Miraval Rose (1.5 Liter Magnum) 2014"/>
    <s v="Large Crate"/>
    <s v="Goulburn"/>
    <x v="233"/>
    <d v="2012-10-31T00:00:00"/>
    <n v="10"/>
    <n v="7.0000000000000007E-2"/>
    <n v="4.13"/>
    <n v="0.99"/>
    <n v="41.3"/>
  </r>
  <r>
    <n v="8089"/>
    <n v="90973"/>
    <s v="Cynthia Webb"/>
    <s v="Express Road Cargo"/>
    <x v="1"/>
    <x v="2"/>
    <s v="Medium"/>
    <s v="Reisling"/>
    <x v="0"/>
    <x v="3"/>
    <s v="Grgich Hills Chardonnay 2012"/>
    <s v="Loose Wrap"/>
    <s v="Rockingham"/>
    <x v="877"/>
    <d v="2010-12-10T00:00:00"/>
    <n v="4"/>
    <n v="0.06"/>
    <n v="7.99"/>
    <n v="5.03"/>
    <n v="31.96"/>
  </r>
  <r>
    <n v="8090"/>
    <n v="86816"/>
    <s v="Howard Diaz"/>
    <s v="Express Road Cargo"/>
    <x v="1"/>
    <x v="0"/>
    <s v="Not Specified"/>
    <s v="Pinot Gris"/>
    <x v="0"/>
    <x v="3"/>
    <s v="St. Supery Sauvignon Blanc 2015"/>
    <s v="Large Crate"/>
    <s v="Darwin"/>
    <x v="838"/>
    <d v="2011-09-10T00:00:00"/>
    <n v="9"/>
    <n v="0.08"/>
    <n v="26.31"/>
    <n v="5.89"/>
    <n v="236.79"/>
  </r>
  <r>
    <n v="8091"/>
    <n v="86824"/>
    <s v="Howard Diaz"/>
    <s v="Express Road Cargo"/>
    <x v="0"/>
    <x v="0"/>
    <s v="Not Specified"/>
    <s v="Cabernet Sauvignon"/>
    <x v="0"/>
    <x v="3"/>
    <s v="Jean-Baptiste Adam Les Natures Cremant d'Alsace Brut"/>
    <s v="Large Crate"/>
    <s v="Darwin"/>
    <x v="126"/>
    <d v="2013-09-09T00:00:00"/>
    <n v="1"/>
    <n v="0.02"/>
    <n v="7.31"/>
    <n v="0.49"/>
    <n v="7.31"/>
  </r>
  <r>
    <n v="8092"/>
    <n v="86986"/>
    <s v="Walter Robertson"/>
    <s v="Road Cargo"/>
    <x v="0"/>
    <x v="0"/>
    <s v="Medium"/>
    <s v="Shiraz"/>
    <x v="0"/>
    <x v="3"/>
    <s v="Simonnet-Febvre Cremant de Bourgogne Blanc"/>
    <s v="Large Crate"/>
    <s v="Townsville"/>
    <x v="577"/>
    <d v="2013-07-14T00:00:00"/>
    <n v="6"/>
    <n v="0.02"/>
    <n v="6.68"/>
    <n v="6.93"/>
    <n v="40.08"/>
  </r>
  <r>
    <n v="8093"/>
    <n v="90203"/>
    <s v="Jason Hall"/>
    <s v="Express Road Cargo"/>
    <x v="1"/>
    <x v="2"/>
    <s v="Low"/>
    <s v="Sauvignon Blanc"/>
    <x v="0"/>
    <x v="3"/>
    <s v="Robert Oatley Sauvignon Blanc 2013"/>
    <s v="Large Crate"/>
    <s v="Geraldton"/>
    <x v="133"/>
    <d v="2011-03-24T00:00:00"/>
    <n v="12"/>
    <n v="0.1"/>
    <n v="65.989999999999995"/>
    <n v="8.99"/>
    <n v="791.87999999999988"/>
  </r>
  <r>
    <n v="8094"/>
    <n v="91055"/>
    <s v="Sarah Howard"/>
    <s v="Express Road Cargo"/>
    <x v="1"/>
    <x v="1"/>
    <s v="High"/>
    <s v="Sauvignon Blanc"/>
    <x v="0"/>
    <x v="3"/>
    <s v="Rombauer Chardonnay 2014"/>
    <s v="Large Crate"/>
    <s v="Adelaide"/>
    <x v="416"/>
    <d v="2013-02-11T00:00:00"/>
    <n v="5"/>
    <n v="0.04"/>
    <n v="32.979999999999997"/>
    <n v="5.5"/>
    <n v="164.89999999999998"/>
  </r>
  <r>
    <n v="8095"/>
    <n v="90439"/>
    <s v="Jacqueline Young"/>
    <s v="Air Cargo"/>
    <x v="1"/>
    <x v="1"/>
    <s v="Low"/>
    <s v="Pinot Gris"/>
    <x v="0"/>
    <x v="3"/>
    <s v="Robert Oatley Signature Chardonnay 2013"/>
    <s v="Extra Large Crate"/>
    <s v="Benalla"/>
    <x v="1354"/>
    <d v="2010-10-19T00:00:00"/>
    <n v="2"/>
    <n v="0.06"/>
    <n v="119.99"/>
    <n v="14"/>
    <n v="239.98"/>
  </r>
  <r>
    <n v="8096"/>
    <n v="90754"/>
    <s v="Gary Ramos"/>
    <s v="Express Road Cargo"/>
    <x v="0"/>
    <x v="3"/>
    <s v="Medium"/>
    <s v="Malbec"/>
    <x v="0"/>
    <x v="3"/>
    <s v="Gerard Bertrand Cote des Roses Rose 2014"/>
    <s v="Large Crate"/>
    <s v="Paramatta"/>
    <x v="1124"/>
    <d v="2012-03-14T00:00:00"/>
    <n v="6"/>
    <n v="0.1"/>
    <n v="387.99"/>
    <n v="19.989999999999998"/>
    <n v="2327.94"/>
  </r>
  <r>
    <n v="8097"/>
    <n v="89919"/>
    <s v="Antonio Green"/>
    <s v="Express Road Cargo"/>
    <x v="2"/>
    <x v="3"/>
    <s v="Critical"/>
    <s v="Champagne"/>
    <x v="0"/>
    <x v="3"/>
    <s v="Domaine Lafond Roc-Epine Tavel Rose 2014"/>
    <s v="Loose Wrap"/>
    <s v="Armidale"/>
    <x v="740"/>
    <d v="2012-07-18T00:00:00"/>
    <n v="16"/>
    <n v="0"/>
    <n v="4.97"/>
    <n v="5.71"/>
    <n v="79.52"/>
  </r>
  <r>
    <n v="8098"/>
    <n v="90242"/>
    <s v="Mary Moore"/>
    <s v="Express Road Cargo"/>
    <x v="0"/>
    <x v="1"/>
    <s v="High"/>
    <s v="Sangiovese"/>
    <x v="0"/>
    <x v="3"/>
    <s v="Laurent-Perrier Brut Rose"/>
    <s v="Large Crate"/>
    <s v="Canberra"/>
    <x v="326"/>
    <d v="2013-03-29T00:00:00"/>
    <n v="6"/>
    <n v="7.0000000000000007E-2"/>
    <n v="11.97"/>
    <n v="4.9800000000000004"/>
    <n v="71.820000000000007"/>
  </r>
  <r>
    <n v="8099"/>
    <n v="90238"/>
    <s v="Mary Moore"/>
    <s v="Express Road Cargo"/>
    <x v="0"/>
    <x v="1"/>
    <s v="High"/>
    <s v="Zinfandel"/>
    <x v="0"/>
    <x v="3"/>
    <s v="Pierre Sparr Cremant d'Alsace Reserve Brut Rose"/>
    <s v="Large Crate"/>
    <s v="Canberra"/>
    <x v="325"/>
    <d v="2010-03-29T00:00:00"/>
    <n v="7"/>
    <n v="0.03"/>
    <n v="28.53"/>
    <n v="1.49"/>
    <n v="199.71"/>
  </r>
  <r>
    <n v="8100"/>
    <n v="90238"/>
    <s v="Mary Moore"/>
    <s v="Express Road Cargo"/>
    <x v="1"/>
    <x v="1"/>
    <s v="High"/>
    <s v="Reisling"/>
    <x v="0"/>
    <x v="3"/>
    <s v="St. Supery Sauvignon Blanc 2015"/>
    <s v="Standard Size Crate"/>
    <s v="Canberra"/>
    <x v="325"/>
    <d v="2010-03-29T00:00:00"/>
    <n v="2"/>
    <n v="0.01"/>
    <n v="15.28"/>
    <n v="1.99"/>
    <n v="30.56"/>
  </r>
  <r>
    <n v="8101"/>
    <n v="91532"/>
    <s v="Bobby Matthews"/>
    <s v="Express Road Cargo"/>
    <x v="1"/>
    <x v="1"/>
    <s v="Medium"/>
    <s v="Pinot Gris"/>
    <x v="0"/>
    <x v="3"/>
    <s v="The White Knight Sauvignon Blanc 2014"/>
    <s v="Large Crate"/>
    <s v="Melton"/>
    <x v="399"/>
    <d v="2013-10-08T00:00:00"/>
    <n v="18"/>
    <n v="0.1"/>
    <n v="205.99"/>
    <n v="8.99"/>
    <n v="3707.82"/>
  </r>
  <r>
    <n v="8102"/>
    <n v="87024"/>
    <s v="Marilyn Peterson"/>
    <s v="Express Road Cargo"/>
    <x v="2"/>
    <x v="1"/>
    <s v="Medium"/>
    <s v="Grenache Rose"/>
    <x v="0"/>
    <x v="3"/>
    <s v="Belle Glos Oeil de Perdrix Pinot Noir Blanc 2014"/>
    <s v="Mini Crate"/>
    <s v="Mount Barker"/>
    <x v="122"/>
    <d v="2013-02-08T00:00:00"/>
    <n v="2"/>
    <n v="0.1"/>
    <n v="276.2"/>
    <n v="24.49"/>
    <n v="552.4"/>
  </r>
  <r>
    <n v="8103"/>
    <n v="87024"/>
    <s v="Marilyn Peterson"/>
    <s v="Road Cargo"/>
    <x v="1"/>
    <x v="1"/>
    <s v="Medium"/>
    <s v="Chardonnay"/>
    <x v="0"/>
    <x v="3"/>
    <s v="St. Supery Sauvignon Blanc 2015"/>
    <s v="Standard Size Crate"/>
    <s v="Port Lincoln"/>
    <x v="122"/>
    <d v="2013-02-08T00:00:00"/>
    <n v="9"/>
    <n v="0.01"/>
    <n v="8.1199999999999992"/>
    <n v="2.83"/>
    <n v="73.08"/>
  </r>
  <r>
    <n v="8104"/>
    <n v="89054"/>
    <s v="Paul Nelson"/>
    <s v="Express Road Cargo"/>
    <x v="1"/>
    <x v="3"/>
    <s v="Low"/>
    <s v="Pinot Gris"/>
    <x v="0"/>
    <x v="3"/>
    <s v="The White Knight Sauvignon Blanc 2014"/>
    <s v="Large Crate"/>
    <s v="Albury"/>
    <x v="430"/>
    <d v="2010-07-26T00:00:00"/>
    <n v="4"/>
    <n v="0.04"/>
    <n v="100.98"/>
    <n v="7.18"/>
    <n v="403.92"/>
  </r>
  <r>
    <n v="8105"/>
    <n v="90010"/>
    <s v="Richard Ryan"/>
    <s v="Road Cargo"/>
    <x v="0"/>
    <x v="3"/>
    <s v="Low"/>
    <s v="Zinfandel"/>
    <x v="0"/>
    <x v="3"/>
    <s v="La Playa Estate Cabernet Sauvignon Rose 2015"/>
    <s v="Large Crate"/>
    <s v="Blue Mountains"/>
    <x v="48"/>
    <d v="2013-10-09T00:00:00"/>
    <n v="25"/>
    <n v="0.04"/>
    <n v="6.48"/>
    <n v="9.17"/>
    <n v="162"/>
  </r>
  <r>
    <n v="8106"/>
    <n v="90550"/>
    <s v="Brandon Hicks"/>
    <s v="Express Road Cargo"/>
    <x v="0"/>
    <x v="1"/>
    <s v="Critical"/>
    <s v="Shiraz"/>
    <x v="0"/>
    <x v="3"/>
    <s v="Miraval Rose 2014"/>
    <s v="Large Crate"/>
    <s v="Mount Gambier"/>
    <x v="268"/>
    <d v="2013-05-08T00:00:00"/>
    <n v="12"/>
    <n v="0"/>
    <n v="40.98"/>
    <n v="7.47"/>
    <n v="491.76"/>
  </r>
  <r>
    <n v="8107"/>
    <n v="90538"/>
    <s v="Brandon Hicks"/>
    <s v="Air Cargo"/>
    <x v="2"/>
    <x v="1"/>
    <s v="Critical"/>
    <s v="Sangiovese Rose"/>
    <x v="0"/>
    <x v="3"/>
    <s v="Chateau d'Esclans Garrus Rose 2013"/>
    <s v="Small Crate"/>
    <s v="Canberra"/>
    <x v="1393"/>
    <d v="2010-05-07T00:00:00"/>
    <n v="1"/>
    <n v="0.02"/>
    <n v="417.4"/>
    <n v="75.23"/>
    <n v="417.4"/>
  </r>
  <r>
    <n v="8108"/>
    <n v="91418"/>
    <s v="Bobby Smith"/>
    <s v="Express Road Cargo"/>
    <x v="0"/>
    <x v="1"/>
    <s v="Medium"/>
    <s v="Cabernet Sauvignon"/>
    <x v="0"/>
    <x v="3"/>
    <s v="Dopff &amp; Irion Cremant Rose Brut"/>
    <s v="Large Crate"/>
    <s v="Melton"/>
    <x v="455"/>
    <d v="2012-06-13T00:00:00"/>
    <n v="10"/>
    <n v="0.03"/>
    <n v="7.38"/>
    <n v="11.51"/>
    <n v="73.8"/>
  </r>
  <r>
    <n v="8109"/>
    <n v="90457"/>
    <s v="Kevin Jacobs"/>
    <s v="Express Road Cargo"/>
    <x v="0"/>
    <x v="3"/>
    <s v="Critical"/>
    <s v="Sangiovese"/>
    <x v="0"/>
    <x v="3"/>
    <s v="Roederer Estate L'Ermitage 2007"/>
    <s v="Large Crate"/>
    <s v="Goulburn"/>
    <x v="1232"/>
    <d v="2012-12-17T00:00:00"/>
    <n v="14"/>
    <n v="7.0000000000000007E-2"/>
    <n v="4.9800000000000004"/>
    <n v="4.95"/>
    <n v="69.72"/>
  </r>
  <r>
    <n v="8110"/>
    <n v="90457"/>
    <s v="Kevin Jacobs"/>
    <s v="Air Cargo"/>
    <x v="1"/>
    <x v="3"/>
    <s v="Critical"/>
    <s v="Sauvignon Blanc"/>
    <x v="0"/>
    <x v="3"/>
    <s v="Hewitson LuLu Sauvignon Blanc 2014"/>
    <s v="Extra Large Crate"/>
    <s v="Liverpool"/>
    <x v="1232"/>
    <d v="2012-12-19T00:00:00"/>
    <n v="6"/>
    <n v="0.09"/>
    <n v="500.98"/>
    <n v="28.14"/>
    <n v="3005.88"/>
  </r>
  <r>
    <n v="8111"/>
    <n v="90457"/>
    <s v="Kevin Jacobs"/>
    <s v="Road Cargo"/>
    <x v="0"/>
    <x v="3"/>
    <s v="Critical"/>
    <s v="Zinfandel"/>
    <x v="0"/>
    <x v="3"/>
    <s v="Miraval Rose 2014"/>
    <s v="Standard Size Crate"/>
    <s v="Campbeltown"/>
    <x v="1232"/>
    <d v="2012-12-17T00:00:00"/>
    <n v="21"/>
    <n v="0.06"/>
    <n v="10.98"/>
    <n v="3.37"/>
    <n v="230.58"/>
  </r>
  <r>
    <n v="8112"/>
    <n v="90990"/>
    <s v="Kathy Harvey"/>
    <s v="Express Road Cargo"/>
    <x v="0"/>
    <x v="2"/>
    <s v="High"/>
    <s v="Malbec"/>
    <x v="0"/>
    <x v="3"/>
    <s v="Lucien Albrecht Cremant d'Alsace Brut"/>
    <s v="Standard Size Crate"/>
    <s v="Busseltol"/>
    <x v="183"/>
    <d v="2011-08-31T00:00:00"/>
    <n v="17"/>
    <n v="0.08"/>
    <n v="10.23"/>
    <n v="4.68"/>
    <n v="173.91"/>
  </r>
  <r>
    <n v="8113"/>
    <n v="85923"/>
    <s v="David Wagner"/>
    <s v="Air Cargo"/>
    <x v="2"/>
    <x v="0"/>
    <s v="Low"/>
    <s v="Sangiovese Rose"/>
    <x v="0"/>
    <x v="3"/>
    <s v="Pietradolce Etna Rosato 2014"/>
    <s v="Extra Large Crate"/>
    <s v="Maryborough"/>
    <x v="1215"/>
    <d v="2013-06-01T00:00:00"/>
    <n v="13"/>
    <n v="0.01"/>
    <n v="180.98"/>
    <n v="30"/>
    <n v="2352.7399999999998"/>
  </r>
  <r>
    <n v="8114"/>
    <n v="86563"/>
    <s v="Margaret Cole"/>
    <s v="Express Road Cargo"/>
    <x v="1"/>
    <x v="2"/>
    <s v="Critical"/>
    <s v="Pinot Gris"/>
    <x v="0"/>
    <x v="3"/>
    <s v="Mercer Canyons Chardonnay 2013"/>
    <s v="Large Crate"/>
    <s v="Freemantle"/>
    <x v="376"/>
    <d v="2013-07-03T00:00:00"/>
    <n v="17"/>
    <n v="0.03"/>
    <n v="195.99"/>
    <n v="8.99"/>
    <n v="3331.83"/>
  </r>
  <r>
    <n v="8115"/>
    <n v="87644"/>
    <s v="Antonio Knight"/>
    <s v="Express Road Cargo"/>
    <x v="1"/>
    <x v="1"/>
    <s v="Low"/>
    <s v="Chardonnay"/>
    <x v="0"/>
    <x v="3"/>
    <s v="Los Vascos Sauvignon Blanc 2015"/>
    <s v="Standard Size Crate"/>
    <s v="Geelong"/>
    <x v="168"/>
    <d v="2013-07-25T00:00:00"/>
    <n v="12"/>
    <n v="0.02"/>
    <n v="43.98"/>
    <n v="1.99"/>
    <n v="527.76"/>
  </r>
  <r>
    <n v="8116"/>
    <n v="89931"/>
    <s v="Juan Hunter"/>
    <s v="Express Road Cargo"/>
    <x v="1"/>
    <x v="1"/>
    <s v="Critical"/>
    <s v="Pinot Gris"/>
    <x v="0"/>
    <x v="3"/>
    <s v="St. Supery Sauvignon Blanc 2015"/>
    <s v="Standard Size Crate"/>
    <s v="Adelaide"/>
    <x v="489"/>
    <d v="2012-01-09T00:00:00"/>
    <n v="8"/>
    <n v="0.01"/>
    <n v="35.99"/>
    <n v="1.25"/>
    <n v="287.92"/>
  </r>
  <r>
    <n v="8117"/>
    <n v="89080"/>
    <s v="Shawn Allen"/>
    <s v="Road Cargo"/>
    <x v="0"/>
    <x v="0"/>
    <s v="Medium"/>
    <s v="Zinfandel"/>
    <x v="0"/>
    <x v="3"/>
    <s v="Domaine Lafond Roc-Epine Tavel Rose 2014"/>
    <s v="Full Container"/>
    <s v="Palmerston"/>
    <x v="1302"/>
    <d v="2012-02-05T00:00:00"/>
    <n v="9"/>
    <n v="0.09"/>
    <n v="2.1800000000000002"/>
    <n v="0.78"/>
    <n v="19.62"/>
  </r>
  <r>
    <n v="8118"/>
    <n v="89080"/>
    <s v="Earl Lawrence"/>
    <s v="Express Road Cargo"/>
    <x v="1"/>
    <x v="0"/>
    <s v="Medium"/>
    <s v="Sauvignon Blanc"/>
    <x v="0"/>
    <x v="3"/>
    <s v="Mercer Canyons Chardonnay 2013"/>
    <s v="Large Crate"/>
    <s v="Palmerston"/>
    <x v="1302"/>
    <d v="2012-02-06T00:00:00"/>
    <n v="13"/>
    <n v="0.08"/>
    <n v="125.99"/>
    <n v="8.8000000000000007"/>
    <n v="1637.87"/>
  </r>
  <r>
    <n v="8119"/>
    <n v="89840"/>
    <s v="Jeffrey Allen"/>
    <s v="Air Cargo"/>
    <x v="2"/>
    <x v="2"/>
    <s v="High"/>
    <s v="Cremant"/>
    <x v="0"/>
    <x v="3"/>
    <s v="La Playa Estate Cabernet Sauvignon Rose 2015"/>
    <s v="Extra Large Crate"/>
    <s v="Geraldton"/>
    <x v="1239"/>
    <d v="2013-12-30T00:00:00"/>
    <n v="3"/>
    <n v="0.06"/>
    <n v="60.98"/>
    <n v="30"/>
    <n v="182.94"/>
  </r>
  <r>
    <n v="8120"/>
    <n v="89840"/>
    <s v="Jeffrey Allen"/>
    <s v="Road Cargo"/>
    <x v="0"/>
    <x v="2"/>
    <s v="High"/>
    <s v="Pinot Noir"/>
    <x v="0"/>
    <x v="3"/>
    <s v="Marques de Caceres Rioja Rosado 2014"/>
    <s v="Large Crate"/>
    <s v="Perth"/>
    <x v="1239"/>
    <d v="2013-12-30T00:00:00"/>
    <n v="18"/>
    <n v="0.1"/>
    <n v="13.48"/>
    <n v="4.51"/>
    <n v="242.64000000000001"/>
  </r>
  <r>
    <n v="8121"/>
    <n v="88442"/>
    <s v="Patricia Fernandez"/>
    <s v="Road Cargo"/>
    <x v="0"/>
    <x v="2"/>
    <s v="Low"/>
    <s v="Shiraz"/>
    <x v="0"/>
    <x v="3"/>
    <s v="Miraval Rose (1.5 Liter Magnum) 2014"/>
    <s v="Large Crate"/>
    <s v="Geraldton"/>
    <x v="1004"/>
    <d v="2013-06-11T00:00:00"/>
    <n v="1"/>
    <n v="0.05"/>
    <n v="18.97"/>
    <n v="9.0299999999999994"/>
    <n v="18.97"/>
  </r>
  <r>
    <n v="8122"/>
    <n v="90443"/>
    <s v="Jacqueline Young"/>
    <s v="Express Road Cargo"/>
    <x v="0"/>
    <x v="1"/>
    <s v="High"/>
    <s v="Zinfandel"/>
    <x v="0"/>
    <x v="3"/>
    <s v="Barnard Griffin Rose of Sangiovese 2014"/>
    <s v="Large Crate"/>
    <s v="Benalla"/>
    <x v="1275"/>
    <d v="2013-04-02T00:00:00"/>
    <n v="1"/>
    <n v="0.05"/>
    <n v="210.55"/>
    <n v="9.99"/>
    <n v="210.55"/>
  </r>
  <r>
    <n v="8123"/>
    <n v="86551"/>
    <s v="Keith Howard"/>
    <s v="Express Road Cargo"/>
    <x v="1"/>
    <x v="1"/>
    <s v="Critical"/>
    <s v="Reisling"/>
    <x v="0"/>
    <x v="3"/>
    <s v="Rombauer Chardonnay 2014"/>
    <s v="Large Crate"/>
    <s v="Wodonga"/>
    <x v="597"/>
    <d v="2013-08-04T00:00:00"/>
    <n v="21"/>
    <n v="0.01"/>
    <n v="155.99"/>
    <n v="8.99"/>
    <n v="3275.79"/>
  </r>
  <r>
    <n v="8124"/>
    <n v="90943"/>
    <s v="Kelly Robinson"/>
    <s v="Express Road Cargo"/>
    <x v="0"/>
    <x v="1"/>
    <s v="High"/>
    <s v="Sangiovese"/>
    <x v="0"/>
    <x v="3"/>
    <s v="Belle Glos Oeil de Perdrix Pinot Noir Blanc 2014"/>
    <s v="Large Crate"/>
    <s v="Devonport"/>
    <x v="770"/>
    <d v="2013-04-17T00:00:00"/>
    <n v="6"/>
    <n v="0.05"/>
    <n v="3.75"/>
    <n v="0.5"/>
    <n v="22.5"/>
  </r>
  <r>
    <n v="8125"/>
    <n v="90030"/>
    <s v="Mildred Fox"/>
    <s v="Express Road Cargo"/>
    <x v="0"/>
    <x v="1"/>
    <s v="Critical"/>
    <s v="Pinot Noir"/>
    <x v="0"/>
    <x v="3"/>
    <s v="Schramsberg Cremant Demi-Sec 2011"/>
    <s v="Mini Crate"/>
    <s v="Benalla"/>
    <x v="899"/>
    <d v="2012-06-29T00:00:00"/>
    <n v="16"/>
    <n v="0.06"/>
    <n v="80.98"/>
    <n v="35"/>
    <n v="1295.68"/>
  </r>
  <r>
    <n v="8126"/>
    <n v="91504"/>
    <s v="Clarence Powell"/>
    <s v="Express Road Cargo"/>
    <x v="0"/>
    <x v="1"/>
    <s v="High"/>
    <s v="Merlot"/>
    <x v="0"/>
    <x v="3"/>
    <s v="Bollinger Brut Special Cuvee"/>
    <s v="Full Container"/>
    <s v="Launceston"/>
    <x v="571"/>
    <d v="2012-08-22T00:00:00"/>
    <n v="10"/>
    <n v="0.02"/>
    <n v="12.88"/>
    <n v="4.59"/>
    <n v="128.80000000000001"/>
  </r>
  <r>
    <n v="8127"/>
    <n v="90647"/>
    <s v="Gary Sanchez"/>
    <s v="Express Road Cargo"/>
    <x v="2"/>
    <x v="0"/>
    <s v="Not Specified"/>
    <s v="Grenache Rose"/>
    <x v="0"/>
    <x v="3"/>
    <s v="La Playa Estate Cabernet Sauvignon Rose 2015"/>
    <s v="Large Crate"/>
    <s v="Cairns"/>
    <x v="1295"/>
    <d v="2012-11-07T00:00:00"/>
    <n v="9"/>
    <n v="0.09"/>
    <n v="4.18"/>
    <n v="6.92"/>
    <n v="37.619999999999997"/>
  </r>
  <r>
    <n v="8128"/>
    <n v="88437"/>
    <s v="Patricia Fernandez"/>
    <s v="Express Road Cargo"/>
    <x v="1"/>
    <x v="2"/>
    <s v="Low"/>
    <s v="Sauvignon Blanc"/>
    <x v="0"/>
    <x v="3"/>
    <s v="Lucky Chardonnay 2012"/>
    <s v="Large Crate"/>
    <s v="Perth"/>
    <x v="256"/>
    <d v="2011-06-08T00:00:00"/>
    <n v="15"/>
    <n v="0.09"/>
    <n v="155.99"/>
    <n v="3.9"/>
    <n v="2339.8500000000004"/>
  </r>
  <r>
    <n v="8129"/>
    <n v="91287"/>
    <s v="Brian Crawford"/>
    <s v="Express Road Cargo"/>
    <x v="1"/>
    <x v="1"/>
    <s v="High"/>
    <s v="Reisling"/>
    <x v="0"/>
    <x v="3"/>
    <s v="Chardonnais Napa Valley Chardonnay 2013"/>
    <s v="Large Crate"/>
    <s v="Canberra"/>
    <x v="490"/>
    <d v="2011-07-30T00:00:00"/>
    <n v="14"/>
    <n v="0.03"/>
    <n v="65.989999999999995"/>
    <n v="5.92"/>
    <n v="923.8599999999999"/>
  </r>
  <r>
    <n v="8130"/>
    <n v="87125"/>
    <s v="Douglas Alvarez"/>
    <s v="Express Road Cargo"/>
    <x v="0"/>
    <x v="3"/>
    <s v="Low"/>
    <s v="Sangiovese"/>
    <x v="0"/>
    <x v="3"/>
    <s v="Louis Roederer Cristal Brut 2006"/>
    <s v="Large Crate"/>
    <s v="Wagga Wagga"/>
    <x v="1069"/>
    <d v="2013-01-18T00:00:00"/>
    <n v="5"/>
    <n v="0.1"/>
    <n v="9.9"/>
    <n v="1.39"/>
    <n v="49.5"/>
  </r>
  <r>
    <n v="8131"/>
    <n v="87125"/>
    <s v="Samuel Bell"/>
    <s v="Air Cargo"/>
    <x v="2"/>
    <x v="3"/>
    <s v="Low"/>
    <s v="Sangiovese Rose"/>
    <x v="0"/>
    <x v="3"/>
    <s v="Chateau de Campuget Costieres de Nimes Tradition Rose 2015"/>
    <s v="Extra Large Crate"/>
    <s v="Paramatta"/>
    <x v="1069"/>
    <d v="2013-01-22T00:00:00"/>
    <n v="7"/>
    <n v="7.0000000000000007E-2"/>
    <n v="50.98"/>
    <n v="14.19"/>
    <n v="356.85999999999996"/>
  </r>
  <r>
    <n v="8132"/>
    <n v="87125"/>
    <s v="Samuel Bell"/>
    <s v="Express Road Cargo"/>
    <x v="0"/>
    <x v="3"/>
    <s v="Low"/>
    <s v="Sangiovese"/>
    <x v="0"/>
    <x v="3"/>
    <s v="Louis Roederer Cristal Brut with Gift Box 2007"/>
    <s v="Full Container"/>
    <s v="Grafton"/>
    <x v="1069"/>
    <d v="2013-01-25T00:00:00"/>
    <n v="5"/>
    <n v="0.01"/>
    <n v="5.84"/>
    <n v="0.83"/>
    <n v="29.2"/>
  </r>
  <r>
    <n v="8133"/>
    <n v="89123"/>
    <s v="Antonio Parker"/>
    <s v="Road Cargo"/>
    <x v="2"/>
    <x v="1"/>
    <s v="Medium"/>
    <s v="Champagne"/>
    <x v="0"/>
    <x v="3"/>
    <s v="Marques de Caceres Rioja Rosado 2014"/>
    <s v="Large Crate"/>
    <s v="Mount Gambier"/>
    <x v="697"/>
    <d v="2013-04-11T00:00:00"/>
    <n v="7"/>
    <n v="0.02"/>
    <n v="1.76"/>
    <n v="4.8600000000000003"/>
    <n v="12.32"/>
  </r>
  <r>
    <n v="8134"/>
    <n v="89123"/>
    <s v="Christopher Fisher"/>
    <s v="Express Road Cargo"/>
    <x v="2"/>
    <x v="1"/>
    <s v="Medium"/>
    <s v="Cremant"/>
    <x v="0"/>
    <x v="3"/>
    <s v="Orin Swift Cellars Fragile Rose 2014"/>
    <s v="Full Container"/>
    <s v="Port Adelaide"/>
    <x v="697"/>
    <d v="2013-04-11T00:00:00"/>
    <n v="10"/>
    <n v="0.03"/>
    <n v="41.47"/>
    <n v="34.200000000000003"/>
    <n v="414.7"/>
  </r>
  <r>
    <n v="8135"/>
    <n v="88921"/>
    <s v="Virginia Sanders"/>
    <s v="Express Road Cargo"/>
    <x v="0"/>
    <x v="1"/>
    <s v="Critical"/>
    <s v="Malbec"/>
    <x v="0"/>
    <x v="3"/>
    <s v="Chateau Gaudrelle Cremant d'Loire Brut"/>
    <s v="Large Crate"/>
    <s v="Burnie"/>
    <x v="491"/>
    <d v="2010-10-04T00:00:00"/>
    <n v="19"/>
    <n v="0"/>
    <n v="161.55000000000001"/>
    <n v="19.989999999999998"/>
    <n v="3069.4500000000003"/>
  </r>
  <r>
    <n v="8136"/>
    <n v="91187"/>
    <s v="Keith Baker"/>
    <s v="Road Cargo"/>
    <x v="2"/>
    <x v="1"/>
    <s v="Not Specified"/>
    <s v="Grenache Rose"/>
    <x v="0"/>
    <x v="3"/>
    <s v="Gerard Bertrand Cote des Roses Rose 2014"/>
    <s v="Mini Crate"/>
    <s v="Canberra"/>
    <x v="916"/>
    <d v="2011-05-16T00:00:00"/>
    <n v="6"/>
    <n v="0"/>
    <n v="136.97999999999999"/>
    <n v="24.49"/>
    <n v="821.87999999999988"/>
  </r>
  <r>
    <n v="8137"/>
    <n v="91187"/>
    <s v="Keith Baker"/>
    <s v="Express Road Cargo"/>
    <x v="2"/>
    <x v="1"/>
    <s v="Not Specified"/>
    <s v="Grenache Rose"/>
    <x v="0"/>
    <x v="3"/>
    <s v="Miraval Rose 2014"/>
    <s v="Standard Size Crate"/>
    <s v="Canberra"/>
    <x v="916"/>
    <d v="2011-05-15T00:00:00"/>
    <n v="18"/>
    <n v="0"/>
    <n v="30.93"/>
    <n v="3.92"/>
    <n v="556.74"/>
  </r>
  <r>
    <n v="8138"/>
    <n v="86326"/>
    <s v="Teresa West"/>
    <s v="Road Cargo"/>
    <x v="1"/>
    <x v="1"/>
    <s v="Not Specified"/>
    <s v="Chardonnay"/>
    <x v="0"/>
    <x v="3"/>
    <s v="Lincourt Courtney's Chardonnay 2012"/>
    <s v="Full Container"/>
    <s v="Victor Harbor"/>
    <x v="227"/>
    <d v="2013-11-25T00:00:00"/>
    <n v="39"/>
    <n v="0.06"/>
    <n v="35.99"/>
    <n v="5"/>
    <n v="1403.6100000000001"/>
  </r>
  <r>
    <n v="8139"/>
    <n v="86631"/>
    <s v="Edward Scott"/>
    <s v="Express Road Cargo"/>
    <x v="0"/>
    <x v="1"/>
    <s v="Not Specified"/>
    <s v="Merlot"/>
    <x v="0"/>
    <x v="3"/>
    <s v="Chateau de Campuget Costieres de Nimes Tradition Rose 2015"/>
    <s v="Large Crate"/>
    <s v="Benalla"/>
    <x v="396"/>
    <d v="2013-09-26T00:00:00"/>
    <n v="19"/>
    <n v="0"/>
    <n v="21.38"/>
    <n v="2.99"/>
    <n v="406.21999999999997"/>
  </r>
  <r>
    <n v="8140"/>
    <n v="90694"/>
    <s v="Joshua Bowman"/>
    <s v="Express Road Cargo"/>
    <x v="0"/>
    <x v="3"/>
    <s v="High"/>
    <s v="Merlot"/>
    <x v="0"/>
    <x v="3"/>
    <s v="Barnard Griffin Rose of Sangiovese 2014"/>
    <s v="Full Container"/>
    <s v="Newcastle"/>
    <x v="1156"/>
    <d v="2013-11-10T00:00:00"/>
    <n v="25"/>
    <n v="0.04"/>
    <n v="4"/>
    <n v="1.3"/>
    <n v="100"/>
  </r>
  <r>
    <n v="8141"/>
    <n v="89126"/>
    <s v="Adam Phillips"/>
    <s v="Express Road Cargo"/>
    <x v="1"/>
    <x v="1"/>
    <s v="Not Specified"/>
    <s v="Pinot Gris"/>
    <x v="0"/>
    <x v="3"/>
    <s v="The White Knight Sauvignon Blanc 2014"/>
    <s v="Large Crate"/>
    <s v="Canberra"/>
    <x v="289"/>
    <d v="2013-02-11T00:00:00"/>
    <n v="1"/>
    <n v="0.02"/>
    <n v="65.989999999999995"/>
    <n v="5.92"/>
    <n v="65.989999999999995"/>
  </r>
  <r>
    <n v="8142"/>
    <n v="86553"/>
    <s v="Keith Howard"/>
    <s v="Express Road Cargo"/>
    <x v="0"/>
    <x v="1"/>
    <s v="Low"/>
    <s v="Zinfandel"/>
    <x v="0"/>
    <x v="3"/>
    <s v="La Playa Estate Cabernet Sauvignon Rose 2015"/>
    <s v="Large Crate"/>
    <s v="Frankston"/>
    <x v="249"/>
    <d v="2013-09-14T00:00:00"/>
    <n v="15"/>
    <n v="0.04"/>
    <n v="4.37"/>
    <n v="5.15"/>
    <n v="65.55"/>
  </r>
  <r>
    <n v="8143"/>
    <n v="86553"/>
    <s v="Keith Howard"/>
    <s v="Express Road Cargo"/>
    <x v="1"/>
    <x v="1"/>
    <s v="Low"/>
    <s v="Chardonnay"/>
    <x v="0"/>
    <x v="3"/>
    <s v="Chardonnais Napa Valley Chardonnay 2013"/>
    <s v="Standard Size Crate"/>
    <s v="Geelong"/>
    <x v="249"/>
    <d v="2013-09-18T00:00:00"/>
    <n v="7"/>
    <n v="0.01"/>
    <n v="45.19"/>
    <n v="1.99"/>
    <n v="316.33"/>
  </r>
  <r>
    <n v="8144"/>
    <n v="86553"/>
    <s v="Keith Howard"/>
    <s v="Express Road Cargo"/>
    <x v="2"/>
    <x v="1"/>
    <s v="Low"/>
    <s v="Champagne"/>
    <x v="0"/>
    <x v="3"/>
    <s v="Bertani Bertarose 2014"/>
    <s v="Mini Crate"/>
    <s v="Frankston"/>
    <x v="249"/>
    <d v="2013-09-21T00:00:00"/>
    <n v="2"/>
    <n v="0.1"/>
    <n v="136.97999999999999"/>
    <n v="24.49"/>
    <n v="273.95999999999998"/>
  </r>
  <r>
    <n v="8145"/>
    <n v="91153"/>
    <s v="Sarah Spencer"/>
    <s v="Express Road Cargo"/>
    <x v="2"/>
    <x v="2"/>
    <s v="High"/>
    <s v="Grenache Rose"/>
    <x v="0"/>
    <x v="3"/>
    <s v="Chateau de Campuget Costieres de Nimes Tradition Rose 2015"/>
    <s v="Mini Crate"/>
    <s v="Mandurah"/>
    <x v="791"/>
    <d v="2011-12-26T00:00:00"/>
    <n v="1"/>
    <n v="0.08"/>
    <n v="136.97999999999999"/>
    <n v="24.49"/>
    <n v="136.97999999999999"/>
  </r>
  <r>
    <n v="8146"/>
    <n v="89468"/>
    <s v="Antonio Ellis"/>
    <s v="Express Road Cargo"/>
    <x v="0"/>
    <x v="2"/>
    <s v="High"/>
    <s v="Sangiovese"/>
    <x v="0"/>
    <x v="3"/>
    <s v="Simonnet-Febvre Cremant de Bourgogne Blanc"/>
    <s v="Large Crate"/>
    <s v="Freemantle"/>
    <x v="849"/>
    <d v="2011-06-23T00:00:00"/>
    <n v="13"/>
    <n v="0.01"/>
    <n v="22.38"/>
    <n v="15.1"/>
    <n v="290.94"/>
  </r>
  <r>
    <n v="8147"/>
    <n v="90903"/>
    <s v="Joshua Simpson"/>
    <s v="Express Road Cargo"/>
    <x v="0"/>
    <x v="3"/>
    <s v="High"/>
    <s v="Sangiovese"/>
    <x v="0"/>
    <x v="3"/>
    <s v="Locations by Dave Phinney F Rose"/>
    <s v="Large Crate"/>
    <s v="Penrith"/>
    <x v="51"/>
    <d v="2013-08-14T00:00:00"/>
    <n v="14"/>
    <n v="0.06"/>
    <n v="41.71"/>
    <n v="4.5"/>
    <n v="583.94000000000005"/>
  </r>
  <r>
    <n v="8148"/>
    <n v="90903"/>
    <s v="Albert Chavez"/>
    <s v="Express Road Cargo"/>
    <x v="1"/>
    <x v="3"/>
    <s v="High"/>
    <s v="Reisling"/>
    <x v="0"/>
    <x v="3"/>
    <s v="Robert Oatley Sauvignon Blanc 2013"/>
    <s v="Mini Crate"/>
    <s v="Campbeltown"/>
    <x v="51"/>
    <d v="2013-08-15T00:00:00"/>
    <n v="2"/>
    <n v="0.04"/>
    <n v="699.99"/>
    <n v="24.49"/>
    <n v="1399.98"/>
  </r>
  <r>
    <n v="8149"/>
    <n v="88334"/>
    <s v="Christine Fisher"/>
    <s v="Express Road Cargo"/>
    <x v="1"/>
    <x v="0"/>
    <s v="Medium"/>
    <s v="Pinot Gris"/>
    <x v="0"/>
    <x v="3"/>
    <s v="Robert Oatley Signature Chardonnay 2013"/>
    <s v="Large Crate"/>
    <s v="Gympie"/>
    <x v="211"/>
    <d v="2012-11-21T00:00:00"/>
    <n v="25"/>
    <n v="0"/>
    <n v="53.98"/>
    <n v="5.5"/>
    <n v="1349.5"/>
  </r>
  <r>
    <n v="8150"/>
    <n v="85872"/>
    <s v="Bobby Franklin"/>
    <s v="Express Road Cargo"/>
    <x v="0"/>
    <x v="0"/>
    <s v="High"/>
    <s v="Sangiovese"/>
    <x v="0"/>
    <x v="3"/>
    <s v="Langlois Chateau Cremant de Loire Brut"/>
    <s v="Large Crate"/>
    <s v="Darwin"/>
    <x v="1303"/>
    <d v="2012-12-16T00:00:00"/>
    <n v="21"/>
    <n v="0.04"/>
    <n v="7.38"/>
    <n v="11.51"/>
    <n v="154.97999999999999"/>
  </r>
  <r>
    <n v="8151"/>
    <n v="86729"/>
    <s v="Roy Williams"/>
    <s v="Express Road Cargo"/>
    <x v="0"/>
    <x v="3"/>
    <s v="High"/>
    <s v="Shiraz"/>
    <x v="0"/>
    <x v="3"/>
    <s v="Moet &amp; Chandon Imperial"/>
    <s v="Large Crate"/>
    <s v="Campbeltown"/>
    <x v="884"/>
    <d v="2013-04-15T00:00:00"/>
    <n v="1"/>
    <n v="0.06"/>
    <n v="5.78"/>
    <n v="7.64"/>
    <n v="5.78"/>
  </r>
  <r>
    <n v="8152"/>
    <n v="86729"/>
    <s v="Roy Williams"/>
    <s v="Express Road Cargo"/>
    <x v="0"/>
    <x v="3"/>
    <s v="High"/>
    <s v="Merlot"/>
    <x v="0"/>
    <x v="3"/>
    <s v="Lucien Albrecht Cremant d'Alsace Brut Rose"/>
    <s v="Large Crate"/>
    <s v="Campbeltown"/>
    <x v="884"/>
    <d v="2013-04-14T00:00:00"/>
    <n v="9"/>
    <n v="0.1"/>
    <n v="5.28"/>
    <n v="5.66"/>
    <n v="47.52"/>
  </r>
  <r>
    <n v="8153"/>
    <n v="91347"/>
    <s v="Randy Carroll"/>
    <s v="Air Cargo"/>
    <x v="2"/>
    <x v="2"/>
    <s v="High"/>
    <s v="Sangiovese Rose"/>
    <x v="0"/>
    <x v="3"/>
    <s v="Gerard Bertrand Cote des Roses Rose 2014"/>
    <s v="Small Crate"/>
    <s v="Perth"/>
    <x v="162"/>
    <d v="2012-12-22T00:00:00"/>
    <n v="25"/>
    <n v="0.08"/>
    <n v="550.98"/>
    <n v="45.7"/>
    <n v="13774.5"/>
  </r>
  <r>
    <n v="8154"/>
    <n v="91114"/>
    <s v="Paul Garrett"/>
    <s v="Road Cargo"/>
    <x v="0"/>
    <x v="1"/>
    <s v="High"/>
    <s v="Malbec"/>
    <x v="0"/>
    <x v="3"/>
    <s v="Louis Roederer Cristal Brut 2006"/>
    <s v="Large Crate"/>
    <s v="Frankston"/>
    <x v="115"/>
    <d v="2013-12-11T00:00:00"/>
    <n v="9"/>
    <n v="0.04"/>
    <n v="12.97"/>
    <n v="1.49"/>
    <n v="116.73"/>
  </r>
  <r>
    <n v="8155"/>
    <n v="91114"/>
    <s v="Paul Garrett"/>
    <s v="Express Road Cargo"/>
    <x v="0"/>
    <x v="1"/>
    <s v="High"/>
    <s v="Malbec"/>
    <x v="0"/>
    <x v="3"/>
    <s v="Veuve Clicquot Brut Yellow Label"/>
    <s v="Large Crate"/>
    <s v="Hamilton"/>
    <x v="115"/>
    <d v="2013-12-11T00:00:00"/>
    <n v="3"/>
    <n v="0"/>
    <n v="39.979999999999997"/>
    <n v="9.83"/>
    <n v="119.94"/>
  </r>
  <r>
    <n v="8156"/>
    <n v="91344"/>
    <s v="Randy Carroll"/>
    <s v="Express Road Cargo"/>
    <x v="2"/>
    <x v="2"/>
    <s v="Low"/>
    <s v="Cremant"/>
    <x v="0"/>
    <x v="3"/>
    <s v="Miraval Rose 2014"/>
    <s v="Full Container"/>
    <s v="Albany"/>
    <x v="877"/>
    <d v="2010-12-09T00:00:00"/>
    <n v="1"/>
    <n v="0.05"/>
    <n v="7.59"/>
    <n v="4"/>
    <n v="7.59"/>
  </r>
  <r>
    <n v="8157"/>
    <n v="87202"/>
    <s v="Michael Bryant"/>
    <s v="Express Road Cargo"/>
    <x v="1"/>
    <x v="1"/>
    <s v="Medium"/>
    <s v="Reisling"/>
    <x v="0"/>
    <x v="3"/>
    <s v="Lucky Chardonnay 2012"/>
    <s v="Large Crate"/>
    <s v="Melton"/>
    <x v="852"/>
    <d v="2013-03-12T00:00:00"/>
    <n v="7"/>
    <n v="0.03"/>
    <n v="205.99"/>
    <n v="5.99"/>
    <n v="1441.93"/>
  </r>
  <r>
    <n v="8158"/>
    <n v="89210"/>
    <s v="Jack Morrison"/>
    <s v="Air Cargo"/>
    <x v="2"/>
    <x v="1"/>
    <s v="Low"/>
    <s v="Sangiovese Rose"/>
    <x v="0"/>
    <x v="3"/>
    <s v="Marques de Caceres Rioja Rosado 2014"/>
    <s v="Extra Large Crate"/>
    <s v="Canberra"/>
    <x v="882"/>
    <d v="2013-02-25T00:00:00"/>
    <n v="12"/>
    <n v="0.09"/>
    <n v="85.29"/>
    <n v="60"/>
    <n v="1023.48"/>
  </r>
  <r>
    <n v="8159"/>
    <n v="90151"/>
    <s v="Paul Thompson"/>
    <s v="Express Road Cargo"/>
    <x v="1"/>
    <x v="1"/>
    <s v="Not Specified"/>
    <s v="Chardonnay"/>
    <x v="0"/>
    <x v="3"/>
    <s v="Villa Maria Private Bin Sauvignon Blanc 2015"/>
    <s v="Loose Wrap"/>
    <s v="Burnie"/>
    <x v="967"/>
    <d v="2013-03-27T00:00:00"/>
    <n v="3"/>
    <n v="0.04"/>
    <n v="150.97999999999999"/>
    <n v="13.99"/>
    <n v="452.93999999999994"/>
  </r>
  <r>
    <n v="8160"/>
    <n v="90146"/>
    <s v="Paul Thompson"/>
    <s v="Express Road Cargo"/>
    <x v="0"/>
    <x v="1"/>
    <s v="Not Specified"/>
    <s v="Pinot Noir"/>
    <x v="0"/>
    <x v="3"/>
    <s v="Chateau Gaudrelle Cremant d'Loire Brut"/>
    <s v="Large Crate"/>
    <s v="Launceston"/>
    <x v="567"/>
    <d v="2010-03-25T00:00:00"/>
    <n v="8"/>
    <n v="0.01"/>
    <n v="18.97"/>
    <n v="9.0299999999999994"/>
    <n v="151.76"/>
  </r>
  <r>
    <n v="8161"/>
    <n v="90146"/>
    <s v="Paul Thompson"/>
    <s v="Express Road Cargo"/>
    <x v="0"/>
    <x v="1"/>
    <s v="Not Specified"/>
    <s v="Malbec"/>
    <x v="0"/>
    <x v="3"/>
    <s v="Jean-Baptiste Adam Les Natures Cremant d'Alsace Brut"/>
    <s v="Large Crate"/>
    <s v="Devonport"/>
    <x v="567"/>
    <d v="2010-03-26T00:00:00"/>
    <n v="6"/>
    <n v="0.03"/>
    <n v="12.28"/>
    <n v="4.8600000000000003"/>
    <n v="73.679999999999993"/>
  </r>
  <r>
    <n v="8162"/>
    <n v="90146"/>
    <s v="Paul Thompson"/>
    <s v="Road Cargo"/>
    <x v="0"/>
    <x v="1"/>
    <s v="Not Specified"/>
    <s v="Zinfandel"/>
    <x v="0"/>
    <x v="3"/>
    <s v="Chateau Gaudrelle Cremant d'Loire Brut"/>
    <s v="Large Crate"/>
    <s v="Hobart"/>
    <x v="567"/>
    <d v="2010-03-27T00:00:00"/>
    <n v="12"/>
    <n v="0.05"/>
    <n v="34.99"/>
    <n v="7.73"/>
    <n v="419.88"/>
  </r>
  <r>
    <n v="8163"/>
    <n v="91519"/>
    <s v="Keith Scott"/>
    <s v="Air Cargo"/>
    <x v="2"/>
    <x v="2"/>
    <s v="Low"/>
    <s v="Grenache Rose"/>
    <x v="0"/>
    <x v="3"/>
    <s v="Sutter Home White Zinfandel"/>
    <s v="Small Crate"/>
    <s v="Geraldton"/>
    <x v="195"/>
    <d v="2013-05-08T00:00:00"/>
    <n v="15"/>
    <n v="0.08"/>
    <n v="100.98"/>
    <n v="35.840000000000003"/>
    <n v="1514.7"/>
  </r>
  <r>
    <n v="8164"/>
    <n v="89189"/>
    <s v="Charles Armstrong"/>
    <s v="Express Road Cargo"/>
    <x v="0"/>
    <x v="1"/>
    <s v="High"/>
    <s v="Cabernet Sauvignon"/>
    <x v="0"/>
    <x v="3"/>
    <s v="Laurent-Perrier Brut Millesime 2006"/>
    <s v="Large Crate"/>
    <s v="Canberra"/>
    <x v="564"/>
    <d v="2013-01-13T00:00:00"/>
    <n v="1"/>
    <n v="0"/>
    <n v="8.69"/>
    <n v="2.99"/>
    <n v="8.69"/>
  </r>
  <r>
    <n v="8165"/>
    <n v="89189"/>
    <s v="Bobby Hunt"/>
    <s v="Express Road Cargo"/>
    <x v="2"/>
    <x v="1"/>
    <s v="Critical"/>
    <s v="Grenache Rose"/>
    <x v="0"/>
    <x v="3"/>
    <s v="Chateau d'Esclans Whispering Angel Rose 2014"/>
    <s v="Large Crate"/>
    <s v="Canberra"/>
    <x v="564"/>
    <d v="2013-01-13T00:00:00"/>
    <n v="6"/>
    <n v="0.08"/>
    <n v="22.98"/>
    <n v="7.58"/>
    <n v="137.88"/>
  </r>
  <r>
    <n v="8166"/>
    <n v="87939"/>
    <s v="Jose Rivera"/>
    <s v="Air Cargo"/>
    <x v="2"/>
    <x v="0"/>
    <s v="High"/>
    <s v="Grenache Rose"/>
    <x v="0"/>
    <x v="3"/>
    <s v="Chateau D'Aqueria Tavel Rose 2013"/>
    <s v="Small Crate"/>
    <s v="Brisbane"/>
    <x v="487"/>
    <d v="2013-10-27T00:00:00"/>
    <n v="16"/>
    <n v="0.1"/>
    <n v="140.97999999999999"/>
    <n v="36.090000000000003"/>
    <n v="2255.6799999999998"/>
  </r>
  <r>
    <n v="8167"/>
    <n v="87939"/>
    <s v="Jose Rivera"/>
    <s v="Express Road Cargo"/>
    <x v="1"/>
    <x v="0"/>
    <s v="High"/>
    <s v="Reisling"/>
    <x v="0"/>
    <x v="3"/>
    <s v="Hewitson LuLu Sauvignon Blanc 2014"/>
    <s v="Large Crate"/>
    <s v="Rockhampton"/>
    <x v="487"/>
    <d v="2013-10-27T00:00:00"/>
    <n v="8"/>
    <n v="0.02"/>
    <n v="205.99"/>
    <n v="5"/>
    <n v="1647.92"/>
  </r>
  <r>
    <n v="8168"/>
    <n v="88340"/>
    <s v="Christine Fisher"/>
    <s v="Road Cargo"/>
    <x v="0"/>
    <x v="0"/>
    <s v="Low"/>
    <s v="Zinfandel"/>
    <x v="0"/>
    <x v="3"/>
    <s v="Roederer Estate Brut"/>
    <s v="Large Crate"/>
    <s v="Gladstone"/>
    <x v="1296"/>
    <d v="2013-11-20T00:00:00"/>
    <n v="37"/>
    <n v="7.0000000000000007E-2"/>
    <n v="8.69"/>
    <n v="2.99"/>
    <n v="321.52999999999997"/>
  </r>
  <r>
    <n v="8169"/>
    <n v="91561"/>
    <s v="Nicole Wright"/>
    <s v="Express Road Cargo"/>
    <x v="1"/>
    <x v="3"/>
    <s v="Medium"/>
    <s v="Reisling"/>
    <x v="0"/>
    <x v="3"/>
    <s v="Robert Oatley Sauvignon Blanc 2013"/>
    <s v="Standard Size Crate"/>
    <s v="Albury"/>
    <x v="999"/>
    <d v="2012-10-17T00:00:00"/>
    <n v="21"/>
    <n v="0.09"/>
    <n v="8.33"/>
    <n v="1.99"/>
    <n v="174.93"/>
  </r>
  <r>
    <n v="8170"/>
    <n v="90756"/>
    <s v="Gary Ramos"/>
    <s v="Express Road Cargo"/>
    <x v="0"/>
    <x v="3"/>
    <s v="Medium"/>
    <s v="Cabernet Sauvignon"/>
    <x v="0"/>
    <x v="3"/>
    <s v="Domaine Lafond Roc-Epine Tavel Rose 2014"/>
    <s v="Large Crate"/>
    <s v="Liverpool"/>
    <x v="1394"/>
    <d v="2012-08-26T00:00:00"/>
    <n v="22"/>
    <n v="0.03"/>
    <n v="3.75"/>
    <n v="7.5"/>
    <n v="82.5"/>
  </r>
  <r>
    <n v="8171"/>
    <n v="86431"/>
    <s v="Joshua Green"/>
    <s v="Express Road Cargo"/>
    <x v="2"/>
    <x v="1"/>
    <s v="Low"/>
    <s v="Sangiovese Rose"/>
    <x v="0"/>
    <x v="3"/>
    <s v="Pietradolce Etna Rosato 2014"/>
    <s v="Standard Size Crate"/>
    <s v="Canberra"/>
    <x v="1079"/>
    <d v="2013-10-31T00:00:00"/>
    <n v="20"/>
    <n v="7.0000000000000007E-2"/>
    <n v="18.7"/>
    <n v="8.99"/>
    <n v="374"/>
  </r>
  <r>
    <n v="8172"/>
    <n v="86995"/>
    <s v="Louise Morrison"/>
    <s v="Air Cargo"/>
    <x v="1"/>
    <x v="1"/>
    <s v="High"/>
    <s v="Reisling"/>
    <x v="0"/>
    <x v="3"/>
    <s v="Los Vascos Sauvignon Blanc 2015"/>
    <s v="Extra Large Crate"/>
    <s v="Canberra"/>
    <x v="48"/>
    <d v="2013-10-06T00:00:00"/>
    <n v="16"/>
    <n v="0.1"/>
    <n v="80.97"/>
    <n v="33.6"/>
    <n v="1295.52"/>
  </r>
  <r>
    <n v="8173"/>
    <n v="86995"/>
    <s v="Louise Morrison"/>
    <s v="Express Road Cargo"/>
    <x v="0"/>
    <x v="1"/>
    <s v="High"/>
    <s v="Sangiovese"/>
    <x v="0"/>
    <x v="3"/>
    <s v="Laurent-Perrier Brut Millesime 2006"/>
    <s v="Large Crate"/>
    <s v="Canberra"/>
    <x v="48"/>
    <d v="2013-10-06T00:00:00"/>
    <n v="13"/>
    <n v="7.0000000000000007E-2"/>
    <n v="9.06"/>
    <n v="9.86"/>
    <n v="117.78"/>
  </r>
  <r>
    <n v="8174"/>
    <n v="87499"/>
    <s v="Willie Young"/>
    <s v="Express Road Cargo"/>
    <x v="0"/>
    <x v="1"/>
    <s v="Medium"/>
    <s v="Sangiovese"/>
    <x v="0"/>
    <x v="3"/>
    <s v="La Playa Estate Cabernet Sauvignon Rose 2015"/>
    <s v="Large Crate"/>
    <s v="Launceston"/>
    <x v="1089"/>
    <d v="2012-06-22T00:00:00"/>
    <n v="5"/>
    <n v="0"/>
    <n v="3.69"/>
    <n v="0.5"/>
    <n v="18.45"/>
  </r>
  <r>
    <n v="8175"/>
    <n v="86613"/>
    <s v="Samuel Burns"/>
    <s v="Road Cargo"/>
    <x v="0"/>
    <x v="0"/>
    <s v="Low"/>
    <s v="Sangiovese"/>
    <x v="0"/>
    <x v="3"/>
    <s v="Lucien Albrecht Cremant d'Alsace Brut Rose"/>
    <s v="Large Crate"/>
    <s v="Palmerston"/>
    <x v="715"/>
    <d v="2012-03-20T00:00:00"/>
    <n v="4"/>
    <n v="0.02"/>
    <n v="4.28"/>
    <n v="5.68"/>
    <n v="17.12"/>
  </r>
  <r>
    <n v="8176"/>
    <n v="86613"/>
    <s v="Samuel Burns"/>
    <s v="Air Cargo"/>
    <x v="2"/>
    <x v="0"/>
    <s v="Critical"/>
    <s v="Sangiovese Rose"/>
    <x v="0"/>
    <x v="3"/>
    <s v="Chateau de Campuget Costieres de Nimes Tradition Rose 2015"/>
    <s v="Extra Large Crate"/>
    <s v="Darwin"/>
    <x v="715"/>
    <d v="2012-03-22T00:00:00"/>
    <n v="14"/>
    <n v="0"/>
    <n v="349.45"/>
    <n v="60"/>
    <n v="4892.3"/>
  </r>
  <r>
    <n v="8177"/>
    <n v="90740"/>
    <s v="Arthur Alvarez"/>
    <s v="Express Road Cargo"/>
    <x v="1"/>
    <x v="2"/>
    <s v="Medium"/>
    <s v="Pinot Gris"/>
    <x v="0"/>
    <x v="3"/>
    <s v="St. Supery Sauvignon Blanc 2015"/>
    <s v="Large Crate"/>
    <s v="Albany"/>
    <x v="372"/>
    <d v="2011-02-24T00:00:00"/>
    <n v="12"/>
    <n v="0.02"/>
    <n v="30.97"/>
    <n v="4"/>
    <n v="371.64"/>
  </r>
  <r>
    <n v="8178"/>
    <n v="86994"/>
    <s v="Louise Morrison"/>
    <s v="Express Road Cargo"/>
    <x v="2"/>
    <x v="1"/>
    <s v="High"/>
    <s v="Champagne"/>
    <x v="0"/>
    <x v="3"/>
    <s v="Chateau de Campuget Costieres de Nimes Tradition Rose 2015"/>
    <s v="Large Crate"/>
    <s v="Canberra"/>
    <x v="1067"/>
    <d v="2013-08-09T00:00:00"/>
    <n v="18"/>
    <n v="0.08"/>
    <n v="5.89"/>
    <n v="5.57"/>
    <n v="106.02"/>
  </r>
  <r>
    <n v="8179"/>
    <n v="86994"/>
    <s v="Louise Morrison"/>
    <s v="Air Cargo"/>
    <x v="2"/>
    <x v="1"/>
    <s v="High"/>
    <s v="Cremant"/>
    <x v="0"/>
    <x v="3"/>
    <s v="Barnard Griffin Rose of Sangiovese 2014"/>
    <s v="Small Crate"/>
    <s v="Canberra"/>
    <x v="1067"/>
    <d v="2013-08-08T00:00:00"/>
    <n v="18"/>
    <n v="0.1"/>
    <n v="124.49"/>
    <n v="51.94"/>
    <n v="2240.8199999999997"/>
  </r>
  <r>
    <n v="8180"/>
    <n v="91269"/>
    <s v="Roger Sanchez"/>
    <s v="Express Road Cargo"/>
    <x v="1"/>
    <x v="3"/>
    <s v="Medium"/>
    <s v="Sauvignon Blanc"/>
    <x v="0"/>
    <x v="3"/>
    <s v="Cloudy Bay Sauvignon Blanc 2015"/>
    <s v="Large Crate"/>
    <s v="Blue Mountains"/>
    <x v="1361"/>
    <d v="2013-11-13T00:00:00"/>
    <n v="9"/>
    <n v="0.09"/>
    <n v="26.31"/>
    <n v="5.89"/>
    <n v="236.79"/>
  </r>
  <r>
    <n v="8181"/>
    <n v="86937"/>
    <s v="Sean Wallace"/>
    <s v="Express Road Cargo"/>
    <x v="0"/>
    <x v="3"/>
    <s v="Low"/>
    <s v="Pinot Noir"/>
    <x v="0"/>
    <x v="3"/>
    <s v="Gerard Bertrand Cote des Roses Rose 2014"/>
    <s v="Large Crate"/>
    <s v="Cessnock"/>
    <x v="816"/>
    <d v="2011-06-14T00:00:00"/>
    <n v="10"/>
    <n v="0.03"/>
    <n v="2.88"/>
    <n v="0.5"/>
    <n v="28.799999999999997"/>
  </r>
  <r>
    <n v="8182"/>
    <n v="86946"/>
    <s v="Sean Wallace"/>
    <s v="Express Road Cargo"/>
    <x v="0"/>
    <x v="3"/>
    <s v="Low"/>
    <s v="Merlot"/>
    <x v="0"/>
    <x v="3"/>
    <s v="Pietradolce Etna Rosato 2014"/>
    <s v="Large Crate"/>
    <s v="Newcastle"/>
    <x v="1374"/>
    <d v="2013-06-13T00:00:00"/>
    <n v="4"/>
    <n v="0.1"/>
    <n v="4.9800000000000004"/>
    <n v="5.49"/>
    <n v="19.920000000000002"/>
  </r>
  <r>
    <n v="8183"/>
    <n v="86240"/>
    <s v="Jeffrey Burton"/>
    <s v="Express Road Cargo"/>
    <x v="0"/>
    <x v="3"/>
    <s v="High"/>
    <s v="Shiraz"/>
    <x v="0"/>
    <x v="3"/>
    <s v="Lucien Albrecht Cremant d'Alsace Brut"/>
    <s v="Full Container"/>
    <s v="Goulburn"/>
    <x v="1061"/>
    <d v="2013-01-10T00:00:00"/>
    <n v="13"/>
    <n v="0.1"/>
    <n v="2.62"/>
    <n v="0.8"/>
    <n v="34.06"/>
  </r>
  <r>
    <n v="8184"/>
    <n v="86240"/>
    <s v="Jeffrey Burton"/>
    <s v="Express Road Cargo"/>
    <x v="0"/>
    <x v="3"/>
    <s v="High"/>
    <s v="Sangiovese"/>
    <x v="0"/>
    <x v="3"/>
    <s v="Langlois Chateau Cremant de Loire Brut"/>
    <s v="Large Crate"/>
    <s v="Queanbeyan"/>
    <x v="1061"/>
    <d v="2013-01-11T00:00:00"/>
    <n v="1"/>
    <n v="0.05"/>
    <n v="16.739999999999998"/>
    <n v="7.04"/>
    <n v="16.739999999999998"/>
  </r>
  <r>
    <n v="8185"/>
    <n v="90220"/>
    <s v="Earl Wilson"/>
    <s v="Express Road Cargo"/>
    <x v="1"/>
    <x v="1"/>
    <s v="Medium"/>
    <s v="Reisling"/>
    <x v="0"/>
    <x v="3"/>
    <s v="Grgich Hills Chardonnay 2012"/>
    <s v="Standard Size Crate"/>
    <s v="Burnie"/>
    <x v="642"/>
    <d v="2011-12-02T00:00:00"/>
    <n v="19"/>
    <n v="0.01"/>
    <n v="8.33"/>
    <n v="1.99"/>
    <n v="158.27000000000001"/>
  </r>
  <r>
    <n v="8186"/>
    <n v="90547"/>
    <s v="Brandon Hicks"/>
    <s v="Express Road Cargo"/>
    <x v="2"/>
    <x v="1"/>
    <s v="Not Specified"/>
    <s v="Grenache Rose"/>
    <x v="0"/>
    <x v="3"/>
    <s v="Domaine Lafage Miraflors Rose 2013"/>
    <s v="Mini Crate"/>
    <s v="Port Adelaide"/>
    <x v="1186"/>
    <d v="2012-02-12T00:00:00"/>
    <n v="12"/>
    <n v="7.0000000000000007E-2"/>
    <n v="19.989999999999998"/>
    <n v="11.17"/>
    <n v="239.88"/>
  </r>
  <r>
    <n v="8187"/>
    <n v="91374"/>
    <s v="Nicholas Reid"/>
    <s v="Road Cargo"/>
    <x v="0"/>
    <x v="1"/>
    <s v="Medium"/>
    <s v="Pinot Noir"/>
    <x v="0"/>
    <x v="3"/>
    <s v="Chateau d'Esclans Garrus Rose 2013"/>
    <s v="Standard Size Crate"/>
    <s v="Mount Gambier"/>
    <x v="119"/>
    <d v="2012-06-24T00:00:00"/>
    <n v="6"/>
    <n v="0.08"/>
    <n v="28.15"/>
    <n v="8.99"/>
    <n v="168.89999999999998"/>
  </r>
  <r>
    <n v="8188"/>
    <n v="86096"/>
    <s v="Joshua Nichols"/>
    <s v="Express Road Cargo"/>
    <x v="0"/>
    <x v="1"/>
    <s v="Low"/>
    <s v="Shiraz"/>
    <x v="0"/>
    <x v="3"/>
    <s v="Pietradolce Etna Rosato 2014"/>
    <s v="Large Crate"/>
    <s v="Devonport"/>
    <x v="1232"/>
    <d v="2012-12-26T00:00:00"/>
    <n v="2"/>
    <n v="0.01"/>
    <n v="4.9800000000000004"/>
    <n v="7.44"/>
    <n v="9.9600000000000009"/>
  </r>
  <r>
    <n v="8189"/>
    <n v="86096"/>
    <s v="Joshua Nichols"/>
    <s v="Road Cargo"/>
    <x v="1"/>
    <x v="1"/>
    <s v="Low"/>
    <s v="Pinot Gris"/>
    <x v="0"/>
    <x v="3"/>
    <s v="Lincourt Courtney's Chardonnay 2012"/>
    <s v="Large Crate"/>
    <s v="Launceston"/>
    <x v="1232"/>
    <d v="2012-12-17T00:00:00"/>
    <n v="4"/>
    <n v="0.01"/>
    <n v="65.989999999999995"/>
    <n v="3.9"/>
    <n v="263.95999999999998"/>
  </r>
  <r>
    <n v="8190"/>
    <n v="87150"/>
    <s v="Carl Myers"/>
    <s v="Express Road Cargo"/>
    <x v="0"/>
    <x v="3"/>
    <s v="High"/>
    <s v="Cabernet Sauvignon"/>
    <x v="0"/>
    <x v="3"/>
    <s v="Lucien Albrecht Cremant d'Alsace Brut Rose"/>
    <s v="Large Crate"/>
    <s v="Albury"/>
    <x v="1281"/>
    <d v="2011-05-03T00:00:00"/>
    <n v="11"/>
    <n v="0.03"/>
    <n v="50.98"/>
    <n v="13.66"/>
    <n v="560.78"/>
  </r>
  <r>
    <n v="8191"/>
    <n v="90294"/>
    <s v="Annie Boyd"/>
    <s v="Express Road Cargo"/>
    <x v="2"/>
    <x v="2"/>
    <s v="Critical"/>
    <s v="Grenache Rose"/>
    <x v="0"/>
    <x v="3"/>
    <s v="Chateau de Campuget Costieres de Nimes Tradition Rose 2015"/>
    <s v="Loose Wrap"/>
    <s v="Rockingham"/>
    <x v="738"/>
    <d v="2013-03-05T00:00:00"/>
    <n v="11"/>
    <n v="0.04"/>
    <n v="110.98"/>
    <n v="13.99"/>
    <n v="1220.78"/>
  </r>
  <r>
    <n v="8192"/>
    <n v="90294"/>
    <s v="Annie Boyd"/>
    <s v="Express Road Cargo"/>
    <x v="0"/>
    <x v="2"/>
    <s v="Critical"/>
    <s v="Sangiovese"/>
    <x v="0"/>
    <x v="3"/>
    <s v="Bertani Bertarose 2014"/>
    <s v="Large Crate"/>
    <s v="Albany"/>
    <x v="738"/>
    <d v="2013-03-05T00:00:00"/>
    <n v="1"/>
    <n v="0"/>
    <n v="4.9800000000000004"/>
    <n v="7.54"/>
    <n v="4.9800000000000004"/>
  </r>
  <r>
    <n v="8193"/>
    <n v="90294"/>
    <s v="Annie Boyd"/>
    <s v="Express Road Cargo"/>
    <x v="0"/>
    <x v="2"/>
    <s v="Critical"/>
    <s v="Malbec"/>
    <x v="0"/>
    <x v="3"/>
    <s v="Dopff &amp; Irion Cremant Rose Brut"/>
    <s v="Full Container"/>
    <s v="Albany"/>
    <x v="738"/>
    <d v="2013-03-03T00:00:00"/>
    <n v="6"/>
    <n v="0.09"/>
    <n v="1.81"/>
    <n v="1.56"/>
    <n v="10.86"/>
  </r>
  <r>
    <n v="8194"/>
    <n v="88007"/>
    <s v="John Perry"/>
    <s v="Express Road Cargo"/>
    <x v="0"/>
    <x v="2"/>
    <s v="Low"/>
    <s v="Shiraz"/>
    <x v="0"/>
    <x v="3"/>
    <s v="Pierre Sparr Cremant d'Alsace Reserve Brut Rose"/>
    <s v="Full Container"/>
    <s v="Rockingham"/>
    <x v="994"/>
    <d v="2012-07-08T00:00:00"/>
    <n v="10"/>
    <n v="0.01"/>
    <n v="8.56"/>
    <n v="5.16"/>
    <n v="85.600000000000009"/>
  </r>
  <r>
    <n v="8195"/>
    <n v="85995"/>
    <s v="Joseph Ford"/>
    <s v="Express Road Cargo"/>
    <x v="1"/>
    <x v="1"/>
    <s v="Critical"/>
    <s v="Reisling"/>
    <x v="0"/>
    <x v="3"/>
    <s v="Mercer Canyons Chardonnay 2013"/>
    <s v="Loose Wrap"/>
    <s v="Mount Gambier"/>
    <x v="349"/>
    <d v="2012-08-05T00:00:00"/>
    <n v="21"/>
    <n v="0.06"/>
    <n v="11.99"/>
    <n v="5.99"/>
    <n v="251.79"/>
  </r>
  <r>
    <n v="8196"/>
    <n v="85919"/>
    <s v="David Wagner"/>
    <s v="Express Road Cargo"/>
    <x v="0"/>
    <x v="0"/>
    <s v="Medium"/>
    <s v="Sangiovese"/>
    <x v="0"/>
    <x v="3"/>
    <s v="Miraval Rose (1.5 Liter Magnum) 2014"/>
    <s v="Mini Crate"/>
    <s v="Maryborough"/>
    <x v="1148"/>
    <d v="2011-03-15T00:00:00"/>
    <n v="4"/>
    <n v="7.0000000000000007E-2"/>
    <n v="167.27"/>
    <n v="35"/>
    <n v="669.08"/>
  </r>
  <r>
    <n v="8197"/>
    <n v="85919"/>
    <s v="David Wagner"/>
    <s v="Road Cargo"/>
    <x v="1"/>
    <x v="0"/>
    <s v="Medium"/>
    <s v="Sauvignon Blanc"/>
    <x v="0"/>
    <x v="3"/>
    <s v="Rombauer Chardonnay 2014"/>
    <s v="Standard Size Crate"/>
    <s v="Gympie"/>
    <x v="1148"/>
    <d v="2011-03-16T00:00:00"/>
    <n v="5"/>
    <n v="0.06"/>
    <n v="20.99"/>
    <n v="0.99"/>
    <n v="104.94999999999999"/>
  </r>
  <r>
    <n v="8198"/>
    <n v="89662"/>
    <s v="Steven Gordon"/>
    <s v="Road Cargo"/>
    <x v="1"/>
    <x v="1"/>
    <s v="Critical"/>
    <s v="Chardonnay"/>
    <x v="0"/>
    <x v="3"/>
    <s v="St. Supery Sauvignon Blanc 2015"/>
    <s v="Large Crate"/>
    <s v="Port Lincoln"/>
    <x v="33"/>
    <d v="2012-11-09T00:00:00"/>
    <n v="15"/>
    <n v="0.04"/>
    <n v="19.98"/>
    <n v="4"/>
    <n v="299.7"/>
  </r>
  <r>
    <n v="8199"/>
    <n v="89662"/>
    <s v="Steven Gordon"/>
    <s v="Express Road Cargo"/>
    <x v="0"/>
    <x v="1"/>
    <s v="Critical"/>
    <s v="Sangiovese"/>
    <x v="0"/>
    <x v="3"/>
    <s v="Marques de Caceres Rioja Rosado 2014"/>
    <s v="Large Crate"/>
    <s v="Mount Barker"/>
    <x v="33"/>
    <d v="2012-11-09T00:00:00"/>
    <n v="39"/>
    <n v="0.09"/>
    <n v="34.76"/>
    <n v="8.2200000000000006"/>
    <n v="1355.6399999999999"/>
  </r>
  <r>
    <n v="8200"/>
    <n v="91256"/>
    <s v="Phyllis Woods"/>
    <s v="Express Road Cargo"/>
    <x v="1"/>
    <x v="2"/>
    <s v="Low"/>
    <s v="Reisling"/>
    <x v="0"/>
    <x v="3"/>
    <s v="Dog Point Vineyard Sauvignon Blanc 2014"/>
    <s v="Mini Crate"/>
    <s v="Perth"/>
    <x v="1395"/>
    <d v="2012-11-28T00:00:00"/>
    <n v="3"/>
    <n v="0"/>
    <n v="6783.02"/>
    <n v="24.49"/>
    <n v="20349.060000000001"/>
  </r>
  <r>
    <n v="8201"/>
    <n v="91256"/>
    <s v="Joyce Mason"/>
    <s v="Road Cargo"/>
    <x v="0"/>
    <x v="2"/>
    <s v="Low"/>
    <s v="Cabernet Sauvignon"/>
    <x v="0"/>
    <x v="3"/>
    <s v="Jean-Baptiste Adam Les Natures Cremant d'Alsace Brut"/>
    <s v="Full Container"/>
    <s v="Rockingham"/>
    <x v="1395"/>
    <d v="2012-11-29T00:00:00"/>
    <n v="29"/>
    <n v="0.02"/>
    <n v="9.27"/>
    <n v="4.3899999999999997"/>
    <n v="268.83"/>
  </r>
  <r>
    <n v="8202"/>
    <n v="91256"/>
    <s v="Joyce Mason"/>
    <s v="Express Road Cargo"/>
    <x v="0"/>
    <x v="2"/>
    <s v="Low"/>
    <s v="Cabernet Sauvignon"/>
    <x v="0"/>
    <x v="3"/>
    <s v="Francis Ford Coppola Sofia Rose 2014"/>
    <s v="Large Crate"/>
    <s v="Rockingham"/>
    <x v="1395"/>
    <d v="2012-11-29T00:00:00"/>
    <n v="10"/>
    <n v="0.03"/>
    <n v="6.68"/>
    <n v="6.15"/>
    <n v="66.8"/>
  </r>
  <r>
    <n v="8203"/>
    <n v="91256"/>
    <s v="Denise Russell"/>
    <s v="Express Road Cargo"/>
    <x v="0"/>
    <x v="2"/>
    <s v="Low"/>
    <s v="Cabernet Sauvignon"/>
    <x v="0"/>
    <x v="3"/>
    <s v="Bertani Bertarose 2014"/>
    <s v="Large Crate"/>
    <s v="Perth"/>
    <x v="1395"/>
    <d v="2012-11-30T00:00:00"/>
    <n v="11"/>
    <n v="0.1"/>
    <n v="5.78"/>
    <n v="5.67"/>
    <n v="63.580000000000005"/>
  </r>
  <r>
    <n v="8204"/>
    <n v="85841"/>
    <s v="Billy Webb"/>
    <s v="Air Cargo"/>
    <x v="0"/>
    <x v="0"/>
    <s v="Medium"/>
    <s v="Malbec"/>
    <x v="0"/>
    <x v="3"/>
    <s v="Domaine Lafage Miraflors Rose 2013"/>
    <s v="Extra Large Crate"/>
    <s v="Darwin"/>
    <x v="75"/>
    <d v="2013-03-28T00:00:00"/>
    <n v="2"/>
    <n v="0.05"/>
    <n v="68.81"/>
    <n v="60"/>
    <n v="137.62"/>
  </r>
  <r>
    <n v="8205"/>
    <n v="85833"/>
    <s v="Billy Webb"/>
    <s v="Express Road Cargo"/>
    <x v="0"/>
    <x v="0"/>
    <s v="Medium"/>
    <s v="Cabernet Sauvignon"/>
    <x v="0"/>
    <x v="3"/>
    <s v="Chateau d'Esclans Garrus Rose 2013"/>
    <s v="Large Crate"/>
    <s v="Palmerston"/>
    <x v="720"/>
    <d v="2010-03-27T00:00:00"/>
    <n v="7"/>
    <n v="0.09"/>
    <n v="20.89"/>
    <n v="11.52"/>
    <n v="146.23000000000002"/>
  </r>
  <r>
    <n v="8206"/>
    <n v="91234"/>
    <s v="Steve Hunt"/>
    <s v="Road Cargo"/>
    <x v="0"/>
    <x v="2"/>
    <s v="High"/>
    <s v="Malbec"/>
    <x v="0"/>
    <x v="3"/>
    <s v="Schramsberg Cremant Demi-Sec 2011"/>
    <s v="Standard Size Crate"/>
    <s v="Bunbury"/>
    <x v="622"/>
    <d v="2013-10-29T00:00:00"/>
    <n v="5"/>
    <n v="0.01"/>
    <n v="3.57"/>
    <n v="4.17"/>
    <n v="17.849999999999998"/>
  </r>
  <r>
    <n v="8207"/>
    <n v="86872"/>
    <s v="Mary Peterson"/>
    <s v="Express Road Cargo"/>
    <x v="0"/>
    <x v="3"/>
    <s v="High"/>
    <s v="Cabernet Sauvignon"/>
    <x v="0"/>
    <x v="3"/>
    <s v="Domaine Lafond Roc-Epine Tavel Rose 2014"/>
    <s v="Large Crate"/>
    <s v="Campbeltown"/>
    <x v="233"/>
    <d v="2012-11-02T00:00:00"/>
    <n v="18"/>
    <n v="0.04"/>
    <n v="48.04"/>
    <n v="5.79"/>
    <n v="864.72"/>
  </r>
  <r>
    <n v="8208"/>
    <n v="86872"/>
    <s v="Mary Peterson"/>
    <s v="Express Road Cargo"/>
    <x v="0"/>
    <x v="3"/>
    <s v="High"/>
    <s v="Shiraz"/>
    <x v="0"/>
    <x v="3"/>
    <s v="Roederer Estate L'Ermitage 2007"/>
    <s v="Full Container"/>
    <s v="Armidale"/>
    <x v="233"/>
    <d v="2012-10-31T00:00:00"/>
    <n v="7"/>
    <n v="0.08"/>
    <n v="2.6"/>
    <n v="2.4"/>
    <n v="18.2"/>
  </r>
  <r>
    <n v="8209"/>
    <n v="90549"/>
    <s v="Brandon Hicks"/>
    <s v="Express Road Cargo"/>
    <x v="0"/>
    <x v="1"/>
    <s v="Not Specified"/>
    <s v="Merlot"/>
    <x v="0"/>
    <x v="3"/>
    <s v="Chateau d'Esclans Garrus Rose 2013"/>
    <s v="Large Crate"/>
    <s v="Canberra"/>
    <x v="109"/>
    <d v="2013-03-29T00:00:00"/>
    <n v="9"/>
    <n v="0"/>
    <n v="6.68"/>
    <n v="6.92"/>
    <n v="60.12"/>
  </r>
  <r>
    <n v="8210"/>
    <n v="90541"/>
    <s v="Brandon Hicks"/>
    <s v="Air Cargo"/>
    <x v="2"/>
    <x v="1"/>
    <s v="Not Specified"/>
    <s v="Grenache Rose"/>
    <x v="0"/>
    <x v="3"/>
    <s v="Miraval Rose 2014"/>
    <s v="Extra Large Crate"/>
    <s v="Port Lincoln"/>
    <x v="1362"/>
    <d v="2011-03-29T00:00:00"/>
    <n v="12"/>
    <n v="0.04"/>
    <n v="85.29"/>
    <n v="60"/>
    <n v="1023.48"/>
  </r>
  <r>
    <n v="8211"/>
    <n v="89088"/>
    <s v="Kimberly Austin"/>
    <s v="Express Road Cargo"/>
    <x v="0"/>
    <x v="3"/>
    <s v="Low"/>
    <s v="Malbec"/>
    <x v="0"/>
    <x v="3"/>
    <s v="Lucien Albrecht Cremant d'Alsace Brut"/>
    <s v="Standard Size Crate"/>
    <s v="Orange"/>
    <x v="365"/>
    <d v="2013-03-13T00:00:00"/>
    <n v="9"/>
    <n v="0.09"/>
    <n v="25.98"/>
    <n v="4.08"/>
    <n v="233.82"/>
  </r>
  <r>
    <n v="8212"/>
    <n v="87558"/>
    <s v="Carlos Hicks"/>
    <s v="Air Cargo"/>
    <x v="2"/>
    <x v="1"/>
    <s v="Critical"/>
    <s v="Cremant"/>
    <x v="0"/>
    <x v="3"/>
    <s v="Orin Swift Cellars Fragile Rose 2014"/>
    <s v="Extra Large Crate"/>
    <s v="Canberra"/>
    <x v="1396"/>
    <d v="2011-10-18T00:00:00"/>
    <n v="22"/>
    <n v="0.01"/>
    <n v="110.98"/>
    <n v="30"/>
    <n v="2441.56"/>
  </r>
  <r>
    <n v="8213"/>
    <n v="91380"/>
    <s v="Brandon Cox"/>
    <s v="Express Road Cargo"/>
    <x v="0"/>
    <x v="1"/>
    <s v="Neutral"/>
    <s v="Sangiovese"/>
    <x v="0"/>
    <x v="3"/>
    <s v="Louis Roederer Cristal Brut with Gift Box 2007"/>
    <s v="Full Container"/>
    <s v="Wodonga"/>
    <x v="1021"/>
    <d v="2013-09-03T00:00:00"/>
    <n v="24"/>
    <n v="0.03"/>
    <n v="2.21"/>
    <n v="1"/>
    <n v="53.04"/>
  </r>
  <r>
    <n v="8214"/>
    <n v="91380"/>
    <s v="Brandon Cox"/>
    <s v="Express Road Cargo"/>
    <x v="0"/>
    <x v="1"/>
    <s v="Neutral"/>
    <s v="Pinot Noir"/>
    <x v="0"/>
    <x v="3"/>
    <s v="Lucien Albrecht Cremant d'Alsace Brut"/>
    <s v="Large Crate"/>
    <s v="Wodonga"/>
    <x v="1021"/>
    <d v="2013-09-03T00:00:00"/>
    <n v="3"/>
    <n v="0.09"/>
    <n v="165.2"/>
    <n v="19.989999999999998"/>
    <n v="495.59999999999997"/>
  </r>
  <r>
    <n v="8215"/>
    <n v="91380"/>
    <s v="Larry Fields"/>
    <s v="Express Road Cargo"/>
    <x v="0"/>
    <x v="1"/>
    <s v="Neutral"/>
    <s v="Malbec"/>
    <x v="0"/>
    <x v="3"/>
    <s v="Domaine Lafond Roc-Epine Tavel Rose 2014"/>
    <s v="Large Crate"/>
    <s v="Benalla"/>
    <x v="1021"/>
    <d v="2013-09-04T00:00:00"/>
    <n v="1"/>
    <n v="7.0000000000000007E-2"/>
    <n v="3.89"/>
    <n v="7.01"/>
    <n v="3.89"/>
  </r>
  <r>
    <n v="8216"/>
    <n v="91376"/>
    <s v="Larry Fields"/>
    <s v="Air Cargo"/>
    <x v="2"/>
    <x v="1"/>
    <s v="Neutral"/>
    <s v="Cremant"/>
    <x v="0"/>
    <x v="3"/>
    <s v="Francis Ford Coppola Sofia Rose 2014"/>
    <s v="Extra Large Crate"/>
    <s v="Benalla"/>
    <x v="1397"/>
    <d v="2010-09-03T00:00:00"/>
    <n v="14"/>
    <n v="0.06"/>
    <n v="355.98"/>
    <n v="58.92"/>
    <n v="4983.72"/>
  </r>
  <r>
    <n v="8217"/>
    <n v="88154"/>
    <s v="Mark Stevens"/>
    <s v="Express Road Cargo"/>
    <x v="0"/>
    <x v="2"/>
    <s v="Medium"/>
    <s v="Zinfandel"/>
    <x v="0"/>
    <x v="3"/>
    <s v="Langlois Chateau Cremant de Loire Brut"/>
    <s v="Large Crate"/>
    <s v="Geraldton"/>
    <x v="278"/>
    <d v="2013-03-09T00:00:00"/>
    <n v="3"/>
    <n v="0.03"/>
    <n v="13.48"/>
    <n v="4.51"/>
    <n v="40.44"/>
  </r>
  <r>
    <n v="8218"/>
    <n v="91480"/>
    <s v="Victor Hawkins"/>
    <s v="Express Road Cargo"/>
    <x v="2"/>
    <x v="0"/>
    <s v="Critical"/>
    <s v="Champagne"/>
    <x v="0"/>
    <x v="3"/>
    <s v="Domaine Lafage Miraflors Rose 2013"/>
    <s v="Large Crate"/>
    <s v="Gold Coast"/>
    <x v="1031"/>
    <d v="2010-01-13T00:00:00"/>
    <n v="4"/>
    <n v="0.06"/>
    <n v="2.08"/>
    <n v="5.33"/>
    <n v="8.32"/>
  </r>
  <r>
    <n v="8219"/>
    <n v="88287"/>
    <s v="Jerry Hanson"/>
    <s v="Express Road Cargo"/>
    <x v="1"/>
    <x v="1"/>
    <s v="Low"/>
    <s v="Pinot Gris"/>
    <x v="0"/>
    <x v="3"/>
    <s v="Robert Oatley Signature Chardonnay 2013"/>
    <s v="Large Crate"/>
    <s v="Launceston"/>
    <x v="1274"/>
    <d v="2013-01-08T00:00:00"/>
    <n v="12"/>
    <n v="0.03"/>
    <n v="49.99"/>
    <n v="19.989999999999998"/>
    <n v="599.88"/>
  </r>
  <r>
    <n v="8220"/>
    <n v="88287"/>
    <s v="Jerry Hanson"/>
    <s v="Express Road Cargo"/>
    <x v="0"/>
    <x v="1"/>
    <s v="Low"/>
    <s v="Shiraz"/>
    <x v="0"/>
    <x v="3"/>
    <s v="Chateau d'Esclans Garrus Rose 2013"/>
    <s v="Full Container"/>
    <s v="Hobart"/>
    <x v="1274"/>
    <d v="2013-01-06T00:00:00"/>
    <n v="14"/>
    <n v="0.08"/>
    <n v="3.98"/>
    <n v="2.97"/>
    <n v="55.72"/>
  </r>
  <r>
    <n v="8221"/>
    <n v="91411"/>
    <s v="Bruce Myers"/>
    <s v="Express Road Cargo"/>
    <x v="0"/>
    <x v="3"/>
    <s v="High"/>
    <s v="Shiraz"/>
    <x v="0"/>
    <x v="3"/>
    <s v="Sutter Home Pink Moscato"/>
    <s v="Large Crate"/>
    <s v="Liverpool"/>
    <x v="1390"/>
    <d v="2012-06-03T00:00:00"/>
    <n v="10"/>
    <n v="0.08"/>
    <n v="19.98"/>
    <n v="5.97"/>
    <n v="199.8"/>
  </r>
  <r>
    <n v="8222"/>
    <n v="91411"/>
    <s v="John Berry"/>
    <s v="Air Cargo"/>
    <x v="1"/>
    <x v="3"/>
    <s v="High"/>
    <s v="Reisling"/>
    <x v="0"/>
    <x v="3"/>
    <s v="Los Vascos Sauvignon Blanc 2015"/>
    <s v="Extra Large Crate"/>
    <s v="Goulburn"/>
    <x v="1390"/>
    <d v="2012-06-03T00:00:00"/>
    <n v="18"/>
    <n v="0.08"/>
    <n v="270.97000000000003"/>
    <n v="28.06"/>
    <n v="4877.4600000000009"/>
  </r>
  <r>
    <n v="8223"/>
    <n v="91411"/>
    <s v="John Berry"/>
    <s v="Express Road Cargo"/>
    <x v="0"/>
    <x v="3"/>
    <s v="High"/>
    <s v="Zinfandel"/>
    <x v="0"/>
    <x v="3"/>
    <s v="Laurent-Perrier Brut Millesime 2006"/>
    <s v="Full Container"/>
    <s v="Albury"/>
    <x v="1390"/>
    <d v="2012-06-03T00:00:00"/>
    <n v="8"/>
    <n v="0.1"/>
    <n v="2.94"/>
    <n v="0.96"/>
    <n v="23.52"/>
  </r>
  <r>
    <n v="8224"/>
    <n v="91410"/>
    <s v="John Berry"/>
    <s v="Road Cargo"/>
    <x v="0"/>
    <x v="3"/>
    <s v="Not Specified"/>
    <s v="Sangiovese"/>
    <x v="0"/>
    <x v="3"/>
    <s v="Louis Roederer Cristal Brut with Gift Box 2007"/>
    <s v="Large Crate"/>
    <s v="Campbeltown"/>
    <x v="980"/>
    <d v="2012-04-11T00:00:00"/>
    <n v="10"/>
    <n v="0.03"/>
    <n v="4.9800000000000004"/>
    <n v="0.49"/>
    <n v="49.800000000000004"/>
  </r>
  <r>
    <n v="8225"/>
    <n v="91410"/>
    <s v="John Berry"/>
    <s v="Road Cargo"/>
    <x v="0"/>
    <x v="3"/>
    <s v="Not Specified"/>
    <s v="Pinot Noir"/>
    <x v="0"/>
    <x v="4"/>
    <s v="Domaine Lafond Roc-Epine Tavel Rose 2014"/>
    <s v="Large Crate"/>
    <s v="Dubbo"/>
    <x v="980"/>
    <d v="2012-04-10T00:00:00"/>
    <n v="11"/>
    <n v="7.0000000000000007E-2"/>
    <n v="140.85"/>
    <n v="19.989999999999998"/>
    <n v="1549.35"/>
  </r>
  <r>
    <n v="8226"/>
    <n v="90052"/>
    <s v="Antonio Hall"/>
    <s v="Express Road Cargo"/>
    <x v="0"/>
    <x v="3"/>
    <s v="Low"/>
    <s v="Sangiovese"/>
    <x v="0"/>
    <x v="4"/>
    <s v="Schramsberg Cremant Demi-Sec 2011"/>
    <s v="Large Crate"/>
    <s v="Sydney"/>
    <x v="443"/>
    <d v="2012-09-13T00:00:00"/>
    <n v="20"/>
    <n v="0.01"/>
    <n v="5.58"/>
    <n v="5.3"/>
    <n v="111.6"/>
  </r>
  <r>
    <n v="8227"/>
    <n v="89321"/>
    <s v="Philip Carr"/>
    <s v="Express Road Cargo"/>
    <x v="0"/>
    <x v="1"/>
    <s v="High"/>
    <s v="Cabernet Sauvignon"/>
    <x v="0"/>
    <x v="4"/>
    <s v="Chateau D'Aqueria Tavel Rose 2013"/>
    <s v="Full Container"/>
    <s v="Hamilton"/>
    <x v="1247"/>
    <d v="2012-03-20T00:00:00"/>
    <n v="10"/>
    <n v="0.02"/>
    <n v="3.74"/>
    <n v="0.94"/>
    <n v="37.400000000000006"/>
  </r>
  <r>
    <n v="8228"/>
    <n v="88798"/>
    <s v="Andrew Henry"/>
    <s v="Express Road Cargo"/>
    <x v="0"/>
    <x v="1"/>
    <s v="Not Specified"/>
    <s v="Shiraz"/>
    <x v="0"/>
    <x v="4"/>
    <s v="Lucien Albrecht Cremant d'Alsace Brut Rose"/>
    <s v="Large Crate"/>
    <s v="Mount Barker"/>
    <x v="977"/>
    <d v="2010-09-06T00:00:00"/>
    <n v="15"/>
    <n v="0.03"/>
    <n v="5.78"/>
    <n v="5.37"/>
    <n v="86.7"/>
  </r>
  <r>
    <n v="8229"/>
    <n v="91120"/>
    <s v="Clarence Pierce"/>
    <s v="Express Road Cargo"/>
    <x v="0"/>
    <x v="1"/>
    <s v="Medium"/>
    <s v="Sangiovese"/>
    <x v="0"/>
    <x v="4"/>
    <s v="Sutter Home Pink Moscato"/>
    <s v="Large Crate"/>
    <s v="Melton"/>
    <x v="1381"/>
    <d v="2013-07-06T00:00:00"/>
    <n v="1"/>
    <n v="0.02"/>
    <n v="3.69"/>
    <n v="0.5"/>
    <n v="3.69"/>
  </r>
  <r>
    <n v="8230"/>
    <n v="90719"/>
    <s v="Peter Fox"/>
    <s v="Express Road Cargo"/>
    <x v="0"/>
    <x v="1"/>
    <s v="Medium"/>
    <s v="Sangiovese"/>
    <x v="0"/>
    <x v="4"/>
    <s v="Barnard Griffin Rose of Sangiovese 2014"/>
    <s v="Large Crate"/>
    <s v="Canberra"/>
    <x v="927"/>
    <d v="2012-02-20T00:00:00"/>
    <n v="1"/>
    <n v="0.08"/>
    <n v="896.99"/>
    <n v="19.989999999999998"/>
    <n v="896.99"/>
  </r>
  <r>
    <n v="8231"/>
    <n v="90719"/>
    <s v="Peter Fox"/>
    <s v="Express Road Cargo"/>
    <x v="1"/>
    <x v="1"/>
    <s v="Medium"/>
    <s v="Chardonnay"/>
    <x v="0"/>
    <x v="4"/>
    <s v="Dog Point Vineyard Sauvignon Blanc 2014"/>
    <s v="Large Crate"/>
    <s v="Canberra"/>
    <x v="927"/>
    <d v="2012-02-21T00:00:00"/>
    <n v="4"/>
    <n v="0.06"/>
    <n v="100.97"/>
    <n v="7.18"/>
    <n v="403.88"/>
  </r>
  <r>
    <n v="8232"/>
    <n v="91317"/>
    <s v="Chris Edwards"/>
    <s v="Air Cargo"/>
    <x v="0"/>
    <x v="3"/>
    <s v="Low"/>
    <s v="Cabernet Sauvignon"/>
    <x v="0"/>
    <x v="4"/>
    <s v="Chateau de Campuget Costieres de Nimes Tradition Rose 2015"/>
    <s v="Extra Large Crate"/>
    <s v="Tamworth"/>
    <x v="166"/>
    <d v="2011-07-26T00:00:00"/>
    <n v="8"/>
    <n v="0.04"/>
    <n v="68.81"/>
    <n v="60"/>
    <n v="550.48"/>
  </r>
  <r>
    <n v="8233"/>
    <n v="91317"/>
    <s v="Chris Edwards"/>
    <s v="Express Road Cargo"/>
    <x v="0"/>
    <x v="3"/>
    <s v="Low"/>
    <s v="Shiraz"/>
    <x v="0"/>
    <x v="4"/>
    <s v="Chateau d'Esclans Whispering Angel Rose 2014"/>
    <s v="Large Crate"/>
    <s v="Wagga Wagga"/>
    <x v="166"/>
    <d v="2011-07-31T00:00:00"/>
    <n v="3"/>
    <n v="0.09"/>
    <n v="3.15"/>
    <n v="0.5"/>
    <n v="9.4499999999999993"/>
  </r>
  <r>
    <n v="8234"/>
    <n v="91317"/>
    <s v="Chris Edwards"/>
    <s v="Road Cargo"/>
    <x v="0"/>
    <x v="3"/>
    <s v="Low"/>
    <s v="Shiraz"/>
    <x v="0"/>
    <x v="4"/>
    <s v="Bollinger Brut Special Cuvee"/>
    <s v="Full Container"/>
    <s v="Dubbo"/>
    <x v="166"/>
    <d v="2011-07-24T00:00:00"/>
    <n v="13"/>
    <n v="0.05"/>
    <n v="4.2"/>
    <n v="2.2599999999999998"/>
    <n v="54.6"/>
  </r>
  <r>
    <n v="8235"/>
    <n v="91317"/>
    <s v="Christopher Fisher"/>
    <s v="Road Cargo"/>
    <x v="0"/>
    <x v="0"/>
    <s v="Low"/>
    <s v="Pinot Noir"/>
    <x v="0"/>
    <x v="4"/>
    <s v="Miraval Rose 2014"/>
    <s v="Large Crate"/>
    <s v="Palmerston"/>
    <x v="166"/>
    <d v="2011-07-31T00:00:00"/>
    <n v="13"/>
    <n v="0.01"/>
    <n v="8.0399999999999991"/>
    <n v="8.94"/>
    <n v="104.51999999999998"/>
  </r>
  <r>
    <n v="8236"/>
    <n v="90066"/>
    <s v="Alan Johnson"/>
    <s v="Express Road Cargo"/>
    <x v="0"/>
    <x v="3"/>
    <s v="Medium"/>
    <s v="Pinot Noir"/>
    <x v="0"/>
    <x v="4"/>
    <s v="Schramsberg Cremant Demi-Sec 2011"/>
    <s v="Large Crate"/>
    <s v="Blue Mountains"/>
    <x v="1398"/>
    <d v="2012-11-13T00:00:00"/>
    <n v="11"/>
    <n v="0.05"/>
    <n v="48.04"/>
    <n v="5.79"/>
    <n v="528.43999999999994"/>
  </r>
  <r>
    <n v="8237"/>
    <n v="90066"/>
    <s v="Anna Jenkins"/>
    <s v="Air Cargo"/>
    <x v="2"/>
    <x v="1"/>
    <s v="Medium"/>
    <s v="Grenache Rose"/>
    <x v="0"/>
    <x v="4"/>
    <s v="Locations by Dave Phinney F Rose&quot;"/>
    <s v="Small Crate"/>
    <s v="Hamilton"/>
    <x v="1398"/>
    <d v="2012-11-13T00:00:00"/>
    <n v="9"/>
    <n v="0.01"/>
    <n v="179.29"/>
    <n v="29.21"/>
    <n v="1613.61"/>
  </r>
  <r>
    <n v="8238"/>
    <n v="90066"/>
    <s v="Joyce Harrison"/>
    <s v="Air Cargo"/>
    <x v="2"/>
    <x v="1"/>
    <s v="Medium"/>
    <s v="Sangiovese Rose"/>
    <x v="0"/>
    <x v="4"/>
    <s v="Barnard Griffin Rose of Sangiovese 2014"/>
    <s v="Small Crate"/>
    <s v="Canberra"/>
    <x v="1398"/>
    <d v="2012-11-13T00:00:00"/>
    <n v="40"/>
    <n v="0"/>
    <n v="70.89"/>
    <n v="89.3"/>
    <n v="2835.6"/>
  </r>
  <r>
    <n v="8239"/>
    <n v="86948"/>
    <s v="Sean Wallace"/>
    <s v="Express Road Cargo"/>
    <x v="0"/>
    <x v="3"/>
    <s v="Not Specified"/>
    <s v="Cabernet Sauvignon"/>
    <x v="0"/>
    <x v="4"/>
    <s v="Louis Roederer Cristal Brut 2006"/>
    <s v="Mini Crate"/>
    <s v="Albury"/>
    <x v="810"/>
    <d v="2013-12-23T00:00:00"/>
    <n v="7"/>
    <n v="7.0000000000000007E-2"/>
    <n v="110.98"/>
    <n v="35"/>
    <n v="776.86"/>
  </r>
  <r>
    <n v="8240"/>
    <n v="88166"/>
    <s v="Bruce Hawkins"/>
    <s v="Express Road Cargo"/>
    <x v="0"/>
    <x v="1"/>
    <s v="Critical"/>
    <s v="Malbec"/>
    <x v="0"/>
    <x v="4"/>
    <s v="Francis Ford Coppola Sofia Rose 2014"/>
    <s v="Large Crate"/>
    <s v="Canberra"/>
    <x v="65"/>
    <d v="2011-09-26T00:00:00"/>
    <n v="6"/>
    <n v="0.04"/>
    <n v="7.84"/>
    <n v="4.71"/>
    <n v="47.04"/>
  </r>
  <r>
    <n v="8241"/>
    <n v="90480"/>
    <s v="Adam Clark"/>
    <s v="Express Road Cargo"/>
    <x v="0"/>
    <x v="1"/>
    <s v="Low"/>
    <s v="Merlot"/>
    <x v="0"/>
    <x v="4"/>
    <s v="Sutter Home White Zinfandel"/>
    <s v="Large Crate"/>
    <s v="Adelaide"/>
    <x v="777"/>
    <d v="2010-06-02T00:00:00"/>
    <n v="13"/>
    <n v="0.01"/>
    <n v="5.94"/>
    <n v="9.92"/>
    <n v="77.22"/>
  </r>
  <r>
    <n v="8242"/>
    <n v="90480"/>
    <s v="Adam Clark"/>
    <s v="Express Road Cargo"/>
    <x v="1"/>
    <x v="1"/>
    <s v="Low"/>
    <s v="Sauvignon Blanc"/>
    <x v="0"/>
    <x v="4"/>
    <s v="Leeuwin Estate Art Series Chardonnay 2012"/>
    <s v="Large Crate"/>
    <s v="Canberra"/>
    <x v="777"/>
    <d v="2010-05-26T00:00:00"/>
    <n v="8"/>
    <n v="0.02"/>
    <n v="125.99"/>
    <n v="3"/>
    <n v="1007.92"/>
  </r>
  <r>
    <n v="8243"/>
    <n v="89720"/>
    <s v="Kathleen Morrison"/>
    <s v="Express Road Cargo"/>
    <x v="0"/>
    <x v="0"/>
    <s v="Low"/>
    <s v="Cabernet Sauvignon"/>
    <x v="0"/>
    <x v="4"/>
    <s v="Veuve Clicquot Brut Yellow Label"/>
    <s v="Large Crate"/>
    <s v="Gympie"/>
    <x v="1251"/>
    <d v="2012-12-03T00:00:00"/>
    <n v="1"/>
    <n v="0.02"/>
    <n v="48.91"/>
    <n v="5.81"/>
    <n v="48.91"/>
  </r>
  <r>
    <n v="8244"/>
    <n v="89720"/>
    <s v="Kathleen Morrison"/>
    <s v="Express Road Cargo"/>
    <x v="0"/>
    <x v="0"/>
    <s v="Low"/>
    <s v="Cabernet Sauvignon"/>
    <x v="0"/>
    <x v="4"/>
    <s v="Roederer Estate Brut"/>
    <s v="Mini Crate"/>
    <s v="Mackay"/>
    <x v="1251"/>
    <d v="2012-12-02T00:00:00"/>
    <n v="3"/>
    <n v="7.0000000000000007E-2"/>
    <n v="101.41"/>
    <n v="35"/>
    <n v="304.23"/>
  </r>
  <r>
    <n v="8245"/>
    <n v="90950"/>
    <s v="Raymond Daniels"/>
    <s v="Express Road Cargo"/>
    <x v="2"/>
    <x v="3"/>
    <s v="Medium"/>
    <s v="Grenache Rose"/>
    <x v="0"/>
    <x v="4"/>
    <s v="Locations by Dave Phinney F Rose&quot;"/>
    <s v="Mini Crate"/>
    <s v="Blue Mountains"/>
    <x v="1192"/>
    <d v="2013-04-24T00:00:00"/>
    <n v="3"/>
    <n v="0.09"/>
    <n v="238.4"/>
    <n v="24.49"/>
    <n v="715.2"/>
  </r>
  <r>
    <n v="8246"/>
    <n v="90950"/>
    <s v="Raymond Daniels"/>
    <s v="Road Cargo"/>
    <x v="1"/>
    <x v="3"/>
    <s v="Medium"/>
    <s v="Reisling"/>
    <x v="0"/>
    <x v="4"/>
    <s v="Robert Oatley Sauvignon Blanc 2013"/>
    <s v="Standard Size Crate"/>
    <s v="Broken Hill"/>
    <x v="1192"/>
    <d v="2013-04-25T00:00:00"/>
    <n v="3"/>
    <n v="0"/>
    <n v="85.99"/>
    <n v="1.25"/>
    <n v="257.96999999999997"/>
  </r>
  <r>
    <n v="8247"/>
    <n v="90950"/>
    <s v="Russell Powell"/>
    <s v="Express Road Cargo"/>
    <x v="1"/>
    <x v="3"/>
    <s v="Medium"/>
    <s v="Pinot Gris"/>
    <x v="0"/>
    <x v="4"/>
    <s v="Hewitson LuLu Sauvignon Blanc 2014"/>
    <s v="Large Crate"/>
    <s v="Armidale"/>
    <x v="1192"/>
    <d v="2013-04-26T00:00:00"/>
    <n v="9"/>
    <n v="0.06"/>
    <n v="155.99"/>
    <n v="3.9"/>
    <n v="1403.91"/>
  </r>
  <r>
    <n v="8248"/>
    <n v="86752"/>
    <s v="Gerald Bryant"/>
    <s v="Express Road Cargo"/>
    <x v="0"/>
    <x v="3"/>
    <s v="High"/>
    <s v="Merlot"/>
    <x v="0"/>
    <x v="4"/>
    <s v="Moet &amp; Chandon Imperial"/>
    <s v="Full Container"/>
    <s v="Grafton"/>
    <x v="1393"/>
    <d v="2010-05-06T00:00:00"/>
    <n v="11"/>
    <n v="0.04"/>
    <n v="9.11"/>
    <n v="2.15"/>
    <n v="100.21"/>
  </r>
  <r>
    <n v="8249"/>
    <n v="89358"/>
    <s v="Billy Mcdonald"/>
    <s v="Express Road Cargo"/>
    <x v="1"/>
    <x v="3"/>
    <s v="Critical"/>
    <s v="Pinot Gris"/>
    <x v="0"/>
    <x v="4"/>
    <s v="Robert Oatley Sauvignon Blanc 2013"/>
    <s v="Standard Size Crate"/>
    <s v="Wagga Wagga"/>
    <x v="1040"/>
    <d v="2013-03-07T00:00:00"/>
    <n v="1"/>
    <n v="0.1"/>
    <n v="55.99"/>
    <n v="5"/>
    <n v="55.99"/>
  </r>
  <r>
    <n v="8250"/>
    <n v="86380"/>
    <s v="Jason Perkins"/>
    <s v="Express Road Cargo"/>
    <x v="2"/>
    <x v="1"/>
    <s v="Not Specified"/>
    <s v="Grenache Rose"/>
    <x v="0"/>
    <x v="4"/>
    <s v="Domaine Lafond Roc-Epine Tavel Rose 2014"/>
    <s v="Large Crate"/>
    <s v="Canberra"/>
    <x v="201"/>
    <d v="2013-08-26T00:00:00"/>
    <n v="13"/>
    <n v="0.03"/>
    <n v="51.94"/>
    <n v="19.989999999999998"/>
    <n v="675.22"/>
  </r>
  <r>
    <n v="8251"/>
    <n v="86375"/>
    <s v="Jason Perkins"/>
    <s v="Express Road Cargo"/>
    <x v="0"/>
    <x v="1"/>
    <s v="Not Specified"/>
    <s v="Cabernet Sauvignon"/>
    <x v="0"/>
    <x v="4"/>
    <s v="Bollinger Brut Special Cuvee"/>
    <s v="Large Crate"/>
    <s v="Canberra"/>
    <x v="111"/>
    <d v="2011-08-25T00:00:00"/>
    <n v="21"/>
    <n v="0.01"/>
    <n v="19.98"/>
    <n v="8.68"/>
    <n v="419.58"/>
  </r>
  <r>
    <n v="8252"/>
    <n v="86273"/>
    <s v="Anthony Lopez"/>
    <s v="Express Road Cargo"/>
    <x v="1"/>
    <x v="1"/>
    <s v="High"/>
    <s v="Reisling"/>
    <x v="0"/>
    <x v="4"/>
    <s v="Mercer Canyons Chardonnay 2013"/>
    <s v="Standard Size Crate"/>
    <s v="Adelaide"/>
    <x v="1313"/>
    <d v="2012-09-02T00:00:00"/>
    <n v="12"/>
    <n v="0.04"/>
    <n v="8.4600000000000009"/>
    <n v="3.62"/>
    <n v="101.52000000000001"/>
  </r>
  <r>
    <n v="8253"/>
    <n v="88099"/>
    <s v="Steven Reed"/>
    <s v="Air Cargo"/>
    <x v="0"/>
    <x v="3"/>
    <s v="High"/>
    <s v="Sangiovese"/>
    <x v="0"/>
    <x v="4"/>
    <s v="Francis Ford Coppola Sofia Rose 2014"/>
    <s v="Extra Large Crate"/>
    <s v="Grafton"/>
    <x v="161"/>
    <d v="2013-02-27T00:00:00"/>
    <n v="10"/>
    <n v="0.05"/>
    <n v="294.62"/>
    <n v="42.52"/>
    <n v="2946.2"/>
  </r>
  <r>
    <n v="8254"/>
    <n v="86977"/>
    <s v="Joe Day"/>
    <s v="Express Road Cargo"/>
    <x v="1"/>
    <x v="2"/>
    <s v="Low"/>
    <s v="Chardonnay"/>
    <x v="0"/>
    <x v="4"/>
    <s v="Villa Maria Private Bin Sauvignon Blanc 2015"/>
    <s v="Large Crate"/>
    <s v="Rockingham"/>
    <x v="901"/>
    <d v="2012-05-21T00:00:00"/>
    <n v="2"/>
    <n v="0.06"/>
    <n v="125.99"/>
    <n v="5.63"/>
    <n v="251.98"/>
  </r>
  <r>
    <n v="8255"/>
    <n v="91330"/>
    <s v="Antonio Barnes"/>
    <s v="Express Road Cargo"/>
    <x v="1"/>
    <x v="0"/>
    <s v="High"/>
    <s v="Pinot Gris"/>
    <x v="0"/>
    <x v="4"/>
    <s v="Robert Oatley Signature Chardonnay 2013"/>
    <s v="Standard Size Crate"/>
    <s v="Darwin"/>
    <x v="1314"/>
    <d v="2013-10-18T00:00:00"/>
    <n v="6"/>
    <n v="0.08"/>
    <n v="5.98"/>
    <n v="4.38"/>
    <n v="35.880000000000003"/>
  </r>
  <r>
    <n v="8256"/>
    <n v="86123"/>
    <s v="Randy Ward"/>
    <s v="Express Road Cargo"/>
    <x v="0"/>
    <x v="1"/>
    <s v="High"/>
    <s v="Sangiovese"/>
    <x v="0"/>
    <x v="4"/>
    <s v="Laurent-Perrier Brut Millesime 2006"/>
    <s v="Large Crate"/>
    <s v="Devonport"/>
    <x v="1120"/>
    <d v="2010-04-25T00:00:00"/>
    <n v="3"/>
    <n v="0.04"/>
    <n v="9.06"/>
    <n v="9.86"/>
    <n v="27.18"/>
  </r>
  <r>
    <n v="8257"/>
    <n v="86123"/>
    <s v="Bruce King"/>
    <s v="Express Road Cargo"/>
    <x v="0"/>
    <x v="1"/>
    <s v="High"/>
    <s v="Shiraz"/>
    <x v="0"/>
    <x v="4"/>
    <s v="Domaine Lafage Miraflors Rose 2013"/>
    <s v="Large Crate"/>
    <s v="Launceston"/>
    <x v="1120"/>
    <d v="2010-04-25T00:00:00"/>
    <n v="3"/>
    <n v="0.04"/>
    <n v="14.27"/>
    <n v="7.27"/>
    <n v="42.81"/>
  </r>
  <r>
    <n v="8258"/>
    <n v="86131"/>
    <s v="Bruce King"/>
    <s v="Express Road Cargo"/>
    <x v="0"/>
    <x v="1"/>
    <s v="High"/>
    <s v="Pinot Noir"/>
    <x v="0"/>
    <x v="4"/>
    <s v="Gerard Bertrand Cote des Roses Rose 2014"/>
    <s v="Large Crate"/>
    <s v="Launceston"/>
    <x v="229"/>
    <d v="2013-04-27T00:00:00"/>
    <n v="7"/>
    <n v="0.03"/>
    <n v="4.91"/>
    <n v="0.5"/>
    <n v="34.370000000000005"/>
  </r>
  <r>
    <n v="8259"/>
    <n v="91586"/>
    <s v="Cheryl Shaw"/>
    <s v="Express Road Cargo"/>
    <x v="1"/>
    <x v="0"/>
    <s v="Medium"/>
    <s v="Sauvignon Blanc"/>
    <x v="0"/>
    <x v="4"/>
    <s v="Dog Point Vineyard Sauvignon Blanc 2014"/>
    <s v="Full Container"/>
    <s v="Mackay"/>
    <x v="977"/>
    <d v="2010-09-06T00:00:00"/>
    <n v="20"/>
    <n v="0.03"/>
    <n v="85.99"/>
    <n v="0.99"/>
    <n v="1719.8"/>
  </r>
  <r>
    <n v="8260"/>
    <n v="88854"/>
    <s v="Earl Howell"/>
    <s v="Express Road Cargo"/>
    <x v="0"/>
    <x v="2"/>
    <s v="High"/>
    <s v="Malbec"/>
    <x v="0"/>
    <x v="4"/>
    <s v="Orin Swift Cellars Fragile Rose 2014"/>
    <s v="Large Crate"/>
    <s v="Freemantle"/>
    <x v="930"/>
    <d v="2012-09-04T00:00:00"/>
    <n v="8"/>
    <n v="0.04"/>
    <n v="12.28"/>
    <n v="6.47"/>
    <n v="98.24"/>
  </r>
  <r>
    <n v="8261"/>
    <n v="88854"/>
    <s v="Earl Howell"/>
    <s v="Express Road Cargo"/>
    <x v="1"/>
    <x v="2"/>
    <s v="High"/>
    <s v="Reisling"/>
    <x v="0"/>
    <x v="4"/>
    <s v="Robert Oatley Signature Chardonnay 2013"/>
    <s v="Large Crate"/>
    <s v="Busseltol"/>
    <x v="930"/>
    <d v="2012-09-07T00:00:00"/>
    <n v="16"/>
    <n v="0.1"/>
    <n v="65.989999999999995"/>
    <n v="8.8000000000000007"/>
    <n v="1055.8399999999999"/>
  </r>
  <r>
    <n v="8262"/>
    <n v="86697"/>
    <s v="Jason Hill"/>
    <s v="Air Cargo"/>
    <x v="1"/>
    <x v="2"/>
    <s v="High"/>
    <s v="Sauvignon Blanc"/>
    <x v="0"/>
    <x v="4"/>
    <s v="Mercer Canyons Chardonnay 2013"/>
    <s v="Extra Large Crate"/>
    <s v="Albany"/>
    <x v="1147"/>
    <d v="2013-01-13T00:00:00"/>
    <n v="1"/>
    <n v="0.06"/>
    <n v="115.99"/>
    <n v="56.14"/>
    <n v="115.99"/>
  </r>
  <r>
    <n v="8263"/>
    <n v="86426"/>
    <s v="Gerald Holmes"/>
    <s v="Express Road Cargo"/>
    <x v="0"/>
    <x v="2"/>
    <s v="Not Specified"/>
    <s v="Pinot Noir"/>
    <x v="0"/>
    <x v="4"/>
    <s v="La Playa Estate Cabernet Sauvignon Rose 2015"/>
    <s v="Mini Crate"/>
    <s v="Mandurah"/>
    <x v="1193"/>
    <d v="2012-10-05T00:00:00"/>
    <n v="19"/>
    <n v="0.02"/>
    <n v="32.479999999999997"/>
    <n v="35"/>
    <n v="617.11999999999989"/>
  </r>
  <r>
    <n v="8264"/>
    <n v="86426"/>
    <s v="Howard Ford"/>
    <s v="Express Road Cargo"/>
    <x v="2"/>
    <x v="2"/>
    <s v="Not Specified"/>
    <s v="Cremant"/>
    <x v="0"/>
    <x v="4"/>
    <s v="Sutter Home Pink Moscato"/>
    <s v="Mini Crate"/>
    <s v="Perth"/>
    <x v="1193"/>
    <d v="2012-10-05T00:00:00"/>
    <n v="11"/>
    <n v="0.06"/>
    <n v="182.55"/>
    <n v="69"/>
    <n v="2008.0500000000002"/>
  </r>
  <r>
    <n v="8265"/>
    <n v="90106"/>
    <s v="Martin Knight"/>
    <s v="Express Road Cargo"/>
    <x v="0"/>
    <x v="3"/>
    <s v="High"/>
    <s v="Pinot Noir"/>
    <x v="0"/>
    <x v="4"/>
    <s v="Sutter Home White Zinfandel"/>
    <s v="Mini Crate"/>
    <s v="Blue Mountains"/>
    <x v="1224"/>
    <d v="2012-01-27T00:00:00"/>
    <n v="3"/>
    <n v="0.05"/>
    <n v="123.38"/>
    <n v="24.49"/>
    <n v="370.14"/>
  </r>
  <r>
    <n v="8266"/>
    <n v="90106"/>
    <s v="Martin Knight"/>
    <s v="Express Road Cargo"/>
    <x v="0"/>
    <x v="3"/>
    <s v="High"/>
    <s v="Cabernet Sauvignon"/>
    <x v="0"/>
    <x v="4"/>
    <s v="Laurent-Perrier Brut Millesime 2006"/>
    <s v="Large Crate"/>
    <s v="Tamworth"/>
    <x v="1224"/>
    <d v="2012-01-27T00:00:00"/>
    <n v="1"/>
    <n v="0.05"/>
    <n v="8.6"/>
    <n v="6.19"/>
    <n v="8.6"/>
  </r>
  <r>
    <n v="8267"/>
    <n v="88172"/>
    <s v="Bruce Hawkins"/>
    <s v="Express Road Cargo"/>
    <x v="1"/>
    <x v="1"/>
    <s v="Low"/>
    <s v="Reisling"/>
    <x v="0"/>
    <x v="4"/>
    <s v="Robert Oatley Signature Chardonnay 2013"/>
    <s v="Large Crate"/>
    <s v="Canberra"/>
    <x v="130"/>
    <d v="2013-12-22T00:00:00"/>
    <n v="6"/>
    <n v="0.1"/>
    <n v="115.99"/>
    <n v="2.5"/>
    <n v="695.93999999999994"/>
  </r>
  <r>
    <n v="8268"/>
    <n v="90437"/>
    <s v="Jacqueline Young"/>
    <s v="Air Cargo"/>
    <x v="2"/>
    <x v="1"/>
    <s v="High"/>
    <s v="Champagne"/>
    <x v="0"/>
    <x v="4"/>
    <s v="Domaine Lafond Roc-Epine Tavel Rose 2014"/>
    <s v="Small Crate"/>
    <s v="Bendigo"/>
    <x v="889"/>
    <d v="2010-06-05T00:00:00"/>
    <n v="4"/>
    <n v="0.06"/>
    <n v="218.75"/>
    <n v="69.64"/>
    <n v="875"/>
  </r>
  <r>
    <n v="8269"/>
    <n v="87961"/>
    <s v="Linda Henderson"/>
    <s v="Air Cargo"/>
    <x v="2"/>
    <x v="2"/>
    <s v="Low"/>
    <s v="Sangiovese Rose"/>
    <x v="0"/>
    <x v="4"/>
    <s v="Bertani Bertarose 2014"/>
    <s v="Small Crate"/>
    <s v="Rockingham"/>
    <x v="492"/>
    <d v="2013-02-25T00:00:00"/>
    <n v="3"/>
    <n v="0.04"/>
    <n v="212.6"/>
    <n v="110.2"/>
    <n v="637.79999999999995"/>
  </r>
  <r>
    <n v="8270"/>
    <n v="87961"/>
    <s v="Linda Henderson"/>
    <s v="Express Road Cargo"/>
    <x v="1"/>
    <x v="2"/>
    <s v="Low"/>
    <s v="Chardonnay"/>
    <x v="0"/>
    <x v="4"/>
    <s v="Robert Oatley Sauvignon Blanc 2013"/>
    <s v="Standard Size Crate"/>
    <s v="Bunbury"/>
    <x v="492"/>
    <d v="2013-02-18T00:00:00"/>
    <n v="1"/>
    <n v="0.1"/>
    <n v="55.99"/>
    <n v="5"/>
    <n v="55.99"/>
  </r>
  <r>
    <n v="8271"/>
    <n v="88655"/>
    <s v="Eugene Kim"/>
    <s v="Express Road Cargo"/>
    <x v="0"/>
    <x v="3"/>
    <s v="Medium"/>
    <s v="Pinot Noir"/>
    <x v="0"/>
    <x v="4"/>
    <s v="Gerard Bertrand Cote des Roses Rose 2014"/>
    <s v="Standard Size Crate"/>
    <s v="Campbeltown"/>
    <x v="966"/>
    <d v="2013-06-25T00:00:00"/>
    <n v="15"/>
    <n v="0.1"/>
    <n v="10.48"/>
    <n v="2.89"/>
    <n v="157.20000000000002"/>
  </r>
  <r>
    <n v="8272"/>
    <n v="88655"/>
    <s v="Tina Elliott"/>
    <s v="Express Road Cargo"/>
    <x v="2"/>
    <x v="1"/>
    <s v="Medium"/>
    <s v="Champagne"/>
    <x v="0"/>
    <x v="2"/>
    <s v="Miraval Rose 2014"/>
    <s v="Mini Crate"/>
    <s v="Ararat"/>
    <x v="966"/>
    <d v="2013-06-26T00:00:00"/>
    <n v="16"/>
    <n v="0"/>
    <n v="8.3699999999999992"/>
    <n v="10.16"/>
    <n v="133.91999999999999"/>
  </r>
  <r>
    <n v="8273"/>
    <n v="87370"/>
    <s v="Patrick Garcia"/>
    <s v="Express Road Cargo"/>
    <x v="0"/>
    <x v="1"/>
    <s v="Medium"/>
    <s v="Shiraz"/>
    <x v="0"/>
    <x v="2"/>
    <s v="Miraval Rose 2014"/>
    <s v="Large Crate"/>
    <s v="Ballarat"/>
    <x v="888"/>
    <d v="2013-04-14T00:00:00"/>
    <n v="6"/>
    <n v="0.1"/>
    <n v="2.88"/>
    <n v="0.5"/>
    <n v="17.28"/>
  </r>
  <r>
    <n v="8274"/>
    <n v="87370"/>
    <s v="Elizabeth Butler"/>
    <s v="Air Cargo"/>
    <x v="2"/>
    <x v="1"/>
    <s v="Medium"/>
    <s v="Grenache Rose"/>
    <x v="0"/>
    <x v="2"/>
    <s v="Sutter Home White Zinfandel"/>
    <s v="Small Crate"/>
    <s v="Ararat"/>
    <x v="888"/>
    <d v="2013-04-15T00:00:00"/>
    <n v="5"/>
    <n v="0.08"/>
    <n v="550.98"/>
    <n v="45.7"/>
    <n v="2754.9"/>
  </r>
  <r>
    <n v="8275"/>
    <n v="88294"/>
    <s v="Jerry Hanson"/>
    <s v="Express Road Cargo"/>
    <x v="1"/>
    <x v="1"/>
    <s v="High"/>
    <s v="Sauvignon Blanc"/>
    <x v="0"/>
    <x v="2"/>
    <s v="Villa Maria Private Bin Sauvignon Blanc 2015"/>
    <s v="Mini Crate"/>
    <s v="Devonport"/>
    <x v="1209"/>
    <d v="2013-11-30T00:00:00"/>
    <n v="26"/>
    <n v="0.03"/>
    <n v="699.99"/>
    <n v="24.49"/>
    <n v="18199.740000000002"/>
  </r>
  <r>
    <n v="8276"/>
    <n v="91224"/>
    <s v="Timothy Andrews"/>
    <s v="Express Road Cargo"/>
    <x v="1"/>
    <x v="1"/>
    <s v="Critical"/>
    <s v="Pinot Gris"/>
    <x v="0"/>
    <x v="2"/>
    <s v="Grgich Hills Chardonnay 2012"/>
    <s v="Standard Size Crate"/>
    <s v="Devonport"/>
    <x v="452"/>
    <d v="2013-08-04T00:00:00"/>
    <n v="24"/>
    <n v="0"/>
    <n v="40.98"/>
    <n v="1.99"/>
    <n v="983.52"/>
  </r>
  <r>
    <n v="8277"/>
    <n v="86073"/>
    <s v="Alan Black"/>
    <s v="Express Road Cargo"/>
    <x v="0"/>
    <x v="1"/>
    <s v="Not Specified"/>
    <s v="Pinot Noir"/>
    <x v="0"/>
    <x v="2"/>
    <s v="Langlois Chateau Cremant de Loire Brut"/>
    <s v="Large Crate"/>
    <s v="Benalla"/>
    <x v="832"/>
    <d v="2013-01-13T00:00:00"/>
    <n v="9"/>
    <n v="0.04"/>
    <n v="5.28"/>
    <n v="2.99"/>
    <n v="47.52"/>
  </r>
  <r>
    <n v="8278"/>
    <n v="86073"/>
    <s v="Alan Black"/>
    <s v="Air Cargo"/>
    <x v="1"/>
    <x v="1"/>
    <s v="Not Specified"/>
    <s v="Reisling"/>
    <x v="0"/>
    <x v="2"/>
    <s v="Dog Point Vineyard Sauvignon Blanc 2014"/>
    <s v="Small Crate"/>
    <s v="Hamilton"/>
    <x v="832"/>
    <d v="2013-01-13T00:00:00"/>
    <n v="13"/>
    <n v="0.01"/>
    <n v="517.48"/>
    <n v="16.63"/>
    <n v="6727.24"/>
  </r>
  <r>
    <n v="8279"/>
    <n v="86073"/>
    <s v="Patrick Long"/>
    <s v="Air Cargo"/>
    <x v="2"/>
    <x v="1"/>
    <s v="Not Specified"/>
    <s v="Sangiovese Rose"/>
    <x v="0"/>
    <x v="2"/>
    <s v="Marques de Caceres Rioja Rosado 2014"/>
    <s v="Small Crate"/>
    <s v="Benalla"/>
    <x v="832"/>
    <d v="2013-01-14T00:00:00"/>
    <n v="6"/>
    <n v="7.0000000000000007E-2"/>
    <n v="58.14"/>
    <n v="36.61"/>
    <n v="348.84000000000003"/>
  </r>
  <r>
    <n v="8280"/>
    <n v="86073"/>
    <s v="Patrick Long"/>
    <s v="Air Cargo"/>
    <x v="2"/>
    <x v="1"/>
    <s v="Not Specified"/>
    <s v="Cremant"/>
    <x v="0"/>
    <x v="2"/>
    <s v="Chateau de Campuget Costieres de Nimes Tradition Rose 2015"/>
    <s v="Extra Large Crate"/>
    <s v="Bendigo"/>
    <x v="832"/>
    <d v="2013-01-15T00:00:00"/>
    <n v="5"/>
    <n v="7.0000000000000007E-2"/>
    <n v="25.98"/>
    <n v="14.36"/>
    <n v="129.9"/>
  </r>
  <r>
    <n v="8281"/>
    <n v="89301"/>
    <s v="Kenneth Porter"/>
    <s v="Express Road Cargo"/>
    <x v="0"/>
    <x v="3"/>
    <s v="Not Specified"/>
    <s v="Cabernet Sauvignon"/>
    <x v="0"/>
    <x v="2"/>
    <s v="Miraval Rose (1.5 Liter Magnum) 2014"/>
    <s v="Full Container"/>
    <s v="Cessnock"/>
    <x v="835"/>
    <d v="2010-12-03T00:00:00"/>
    <n v="13"/>
    <n v="0.06"/>
    <n v="2.2799999999999998"/>
    <n v="5.2"/>
    <n v="29.639999999999997"/>
  </r>
  <r>
    <n v="8282"/>
    <n v="88055"/>
    <s v="Nicole Wright"/>
    <s v="Express Road Cargo"/>
    <x v="0"/>
    <x v="0"/>
    <s v="High"/>
    <s v="Merlot"/>
    <x v="0"/>
    <x v="2"/>
    <s v="Pierre Sparr Cremant d'Alsace Reserve Brut Rose"/>
    <s v="Large Crate"/>
    <s v="Darwin"/>
    <x v="1395"/>
    <d v="2012-11-29T00:00:00"/>
    <n v="12"/>
    <n v="0.01"/>
    <n v="8.85"/>
    <n v="5.6"/>
    <n v="106.19999999999999"/>
  </r>
  <r>
    <n v="8283"/>
    <n v="88055"/>
    <s v="Nicole Wright"/>
    <s v="Express Road Cargo"/>
    <x v="2"/>
    <x v="0"/>
    <s v="High"/>
    <s v="Cremant"/>
    <x v="0"/>
    <x v="2"/>
    <s v="Gerard Bertrand Cote des Roses Rose 2014"/>
    <s v="Large Crate"/>
    <s v="Darwin"/>
    <x v="1395"/>
    <d v="2012-11-29T00:00:00"/>
    <n v="1"/>
    <n v="0.05"/>
    <n v="7.96"/>
    <n v="4.95"/>
    <n v="7.96"/>
  </r>
  <r>
    <n v="8284"/>
    <n v="89540"/>
    <s v="Rebecca Myers"/>
    <s v="Express Road Cargo"/>
    <x v="2"/>
    <x v="3"/>
    <s v="Medium"/>
    <s v="Cremant"/>
    <x v="0"/>
    <x v="2"/>
    <s v="Miraval Rose 2014"/>
    <s v="Extra Large Crate"/>
    <s v="Grafton"/>
    <x v="758"/>
    <d v="2011-03-10T00:00:00"/>
    <n v="5"/>
    <n v="0"/>
    <n v="39.06"/>
    <n v="10.55"/>
    <n v="195.3"/>
  </r>
  <r>
    <n v="8285"/>
    <n v="87835"/>
    <s v="Peter Tucker"/>
    <s v="Express Road Cargo"/>
    <x v="0"/>
    <x v="3"/>
    <s v="Medium"/>
    <s v="Shiraz"/>
    <x v="0"/>
    <x v="2"/>
    <s v="La Playa Estate Cabernet Sauvignon Rose 2015"/>
    <s v="Standard Size Crate"/>
    <s v="Blue Mountains"/>
    <x v="1184"/>
    <d v="2011-09-12T00:00:00"/>
    <n v="4"/>
    <n v="0.03"/>
    <n v="11.97"/>
    <n v="5.81"/>
    <n v="47.88"/>
  </r>
  <r>
    <n v="8286"/>
    <n v="86596"/>
    <s v="Brandon Franklin"/>
    <s v="Express Road Cargo"/>
    <x v="1"/>
    <x v="1"/>
    <s v="Not Specified"/>
    <s v="Reisling"/>
    <x v="0"/>
    <x v="2"/>
    <s v="Villa Maria Private Bin Sauvignon Blanc 2015"/>
    <s v="Standard Size Crate"/>
    <s v="Canberra"/>
    <x v="264"/>
    <d v="2011-11-23T00:00:00"/>
    <n v="9"/>
    <n v="0.03"/>
    <n v="0.99"/>
    <n v="2.96"/>
    <n v="8.91"/>
  </r>
  <r>
    <n v="8287"/>
    <n v="86323"/>
    <s v="Teresa West"/>
    <s v="Express Road Cargo"/>
    <x v="0"/>
    <x v="1"/>
    <s v="Low"/>
    <s v="Zinfandel"/>
    <x v="0"/>
    <x v="2"/>
    <s v="Marques de Caceres Rioja Rosado 2014"/>
    <s v="Large Crate"/>
    <s v="Mount Barker"/>
    <x v="300"/>
    <d v="2013-09-07T00:00:00"/>
    <n v="7"/>
    <n v="0"/>
    <n v="4.13"/>
    <n v="5.34"/>
    <n v="28.91"/>
  </r>
  <r>
    <n v="8288"/>
    <n v="86323"/>
    <s v="Teresa West"/>
    <s v="Express Road Cargo"/>
    <x v="2"/>
    <x v="1"/>
    <s v="Low"/>
    <s v="Champagne"/>
    <x v="0"/>
    <x v="2"/>
    <s v="Belle Glos Oeil de Perdrix Pinot Noir Blanc 2014"/>
    <s v="Large Crate"/>
    <s v="Port Lincoln"/>
    <x v="300"/>
    <d v="2013-09-07T00:00:00"/>
    <n v="19"/>
    <n v="0.1"/>
    <n v="40.89"/>
    <n v="18.98"/>
    <n v="776.91"/>
  </r>
  <r>
    <n v="8289"/>
    <n v="87343"/>
    <s v="Christopher Reed"/>
    <s v="Express Road Cargo"/>
    <x v="1"/>
    <x v="3"/>
    <s v="Low"/>
    <s v="Pinot Gris"/>
    <x v="0"/>
    <x v="2"/>
    <s v="Chardonnais Napa Valley Chardonnay 2013"/>
    <s v="Large Crate"/>
    <s v="Bathurst"/>
    <x v="784"/>
    <d v="2011-03-26T00:00:00"/>
    <n v="10"/>
    <n v="0.04"/>
    <n v="99.99"/>
    <n v="19.989999999999998"/>
    <n v="999.9"/>
  </r>
  <r>
    <n v="8290"/>
    <n v="87786"/>
    <s v="Larry Smith"/>
    <s v="Road Cargo"/>
    <x v="0"/>
    <x v="3"/>
    <s v="Critical"/>
    <s v="Malbec"/>
    <x v="0"/>
    <x v="2"/>
    <s v="Bollinger Brut Special Cuvee"/>
    <s v="Full Container"/>
    <s v="Orange"/>
    <x v="127"/>
    <d v="2012-07-06T00:00:00"/>
    <n v="2"/>
    <n v="0.09"/>
    <n v="2.1800000000000002"/>
    <n v="0.78"/>
    <n v="4.3600000000000003"/>
  </r>
  <r>
    <n v="8291"/>
    <n v="87786"/>
    <s v="Larry Smith"/>
    <s v="Express Road Cargo"/>
    <x v="1"/>
    <x v="3"/>
    <s v="Critical"/>
    <s v="Pinot Gris"/>
    <x v="0"/>
    <x v="2"/>
    <s v="Los Vascos Sauvignon Blanc 2015"/>
    <s v="Large Crate"/>
    <s v="Cessnock"/>
    <x v="127"/>
    <d v="2012-07-05T00:00:00"/>
    <n v="2"/>
    <n v="0.09"/>
    <n v="125.99"/>
    <n v="8.08"/>
    <n v="251.98"/>
  </r>
  <r>
    <n v="8292"/>
    <n v="89547"/>
    <s v="Rebecca Myers"/>
    <s v="Express Road Cargo"/>
    <x v="2"/>
    <x v="3"/>
    <s v="Not Specified"/>
    <s v="Grenache Rose"/>
    <x v="0"/>
    <x v="2"/>
    <s v="Bertani Bertarose 2014"/>
    <s v="Small Crate"/>
    <s v="Goulburn"/>
    <x v="779"/>
    <d v="2012-11-01T00:00:00"/>
    <n v="33"/>
    <n v="7.0000000000000007E-2"/>
    <n v="6.48"/>
    <n v="9.68"/>
    <n v="213.84"/>
  </r>
  <r>
    <n v="8293"/>
    <n v="89547"/>
    <s v="Louis Patterson"/>
    <s v="Express Road Cargo"/>
    <x v="2"/>
    <x v="3"/>
    <s v="Not Specified"/>
    <s v="Champagne"/>
    <x v="0"/>
    <x v="2"/>
    <s v="Locations by Dave Phinney F Rose&quot;"/>
    <s v="Extra Large Crate"/>
    <s v="Campbeltown"/>
    <x v="779"/>
    <d v="2012-11-02T00:00:00"/>
    <n v="40"/>
    <n v="7.0000000000000007E-2"/>
    <n v="3.29"/>
    <n v="1.35"/>
    <n v="131.6"/>
  </r>
  <r>
    <n v="8294"/>
    <n v="87204"/>
    <s v="Michael Bryant"/>
    <s v="Express Road Cargo"/>
    <x v="1"/>
    <x v="1"/>
    <s v="Not Specified"/>
    <s v="Reisling"/>
    <x v="0"/>
    <x v="2"/>
    <s v="Dog Point Vineyard Sauvignon Blanc 2014"/>
    <s v="Large Crate"/>
    <s v="Geelong"/>
    <x v="884"/>
    <d v="2013-04-15T00:00:00"/>
    <n v="8"/>
    <n v="0"/>
    <n v="65.989999999999995"/>
    <n v="8.8000000000000007"/>
    <n v="527.91999999999996"/>
  </r>
  <r>
    <n v="8295"/>
    <n v="91325"/>
    <s v="Jeffrey Webb"/>
    <s v="Road Cargo"/>
    <x v="0"/>
    <x v="2"/>
    <s v="Not Specified"/>
    <s v="Malbec"/>
    <x v="0"/>
    <x v="2"/>
    <s v="Marques de Caceres Rioja Rosado 2014"/>
    <s v="Large Crate"/>
    <s v="Perth"/>
    <x v="659"/>
    <d v="2013-03-07T00:00:00"/>
    <n v="1"/>
    <n v="0.04"/>
    <n v="2.88"/>
    <n v="0.5"/>
    <n v="2.88"/>
  </r>
  <r>
    <n v="8296"/>
    <n v="91322"/>
    <s v="Jeffrey Webb"/>
    <s v="Express Road Cargo"/>
    <x v="0"/>
    <x v="2"/>
    <s v="Not Specified"/>
    <s v="Zinfandel"/>
    <x v="0"/>
    <x v="2"/>
    <s v="Domaine Lafage Miraflors Rose 2013"/>
    <s v="Full Container"/>
    <s v="Albany"/>
    <x v="897"/>
    <d v="2011-03-07T00:00:00"/>
    <n v="12"/>
    <n v="7.0000000000000007E-2"/>
    <n v="2.94"/>
    <n v="0.96"/>
    <n v="35.28"/>
  </r>
  <r>
    <n v="8297"/>
    <n v="89934"/>
    <s v="Clarence Garcia"/>
    <s v="Express Road Cargo"/>
    <x v="0"/>
    <x v="0"/>
    <s v="Critical"/>
    <s v="Zinfandel"/>
    <x v="0"/>
    <x v="2"/>
    <s v="Lucien Albrecht Cremant d'Alsace Brut Rose"/>
    <s v="Large Crate"/>
    <s v="Gold Coast"/>
    <x v="807"/>
    <d v="2011-12-12T00:00:00"/>
    <n v="12"/>
    <n v="0.1"/>
    <n v="24.92"/>
    <n v="12.98"/>
    <n v="299.04000000000002"/>
  </r>
  <r>
    <n v="8298"/>
    <n v="89934"/>
    <s v="Clarence Garcia"/>
    <s v="Air Cargo"/>
    <x v="2"/>
    <x v="0"/>
    <s v="Critical"/>
    <s v="Cremant"/>
    <x v="0"/>
    <x v="2"/>
    <s v="Barnard Griffin Rose of Sangiovese 2014"/>
    <s v="Small Crate"/>
    <s v="Gympie"/>
    <x v="807"/>
    <d v="2011-12-12T00:00:00"/>
    <n v="6"/>
    <n v="0.03"/>
    <n v="120.98"/>
    <n v="78.64"/>
    <n v="725.88"/>
  </r>
  <r>
    <n v="8299"/>
    <n v="88535"/>
    <s v="Charles Anderson"/>
    <s v="Express Road Cargo"/>
    <x v="0"/>
    <x v="2"/>
    <s v="High"/>
    <s v="Pinot Noir"/>
    <x v="0"/>
    <x v="2"/>
    <s v="Sutter Home Pink Moscato"/>
    <s v="Large Crate"/>
    <s v="Geraldton"/>
    <x v="1244"/>
    <d v="2012-10-27T00:00:00"/>
    <n v="9"/>
    <n v="0.09"/>
    <n v="14.45"/>
    <n v="7.17"/>
    <n v="130.04999999999998"/>
  </r>
  <r>
    <n v="8300"/>
    <n v="87664"/>
    <s v="Justin Dixon"/>
    <s v="Express Road Cargo"/>
    <x v="0"/>
    <x v="2"/>
    <s v="Low"/>
    <s v="Zinfandel"/>
    <x v="0"/>
    <x v="2"/>
    <s v="Simonnet-Febvre Cremant de Bourgogne Blanc"/>
    <s v="Large Crate"/>
    <s v="Perth"/>
    <x v="915"/>
    <d v="2013-01-31T00:00:00"/>
    <n v="1"/>
    <n v="0.08"/>
    <n v="3.08"/>
    <n v="0.99"/>
    <n v="3.08"/>
  </r>
  <r>
    <n v="8301"/>
    <n v="87654"/>
    <s v="Justin Dixon"/>
    <s v="Express Road Cargo"/>
    <x v="1"/>
    <x v="2"/>
    <s v="Low"/>
    <s v="Pinot Gris"/>
    <x v="0"/>
    <x v="2"/>
    <s v="Lucky Chardonnay 2012"/>
    <s v="Large Crate"/>
    <s v="Bunbury"/>
    <x v="708"/>
    <d v="2011-02-01T00:00:00"/>
    <n v="3"/>
    <n v="0.08"/>
    <n v="65.989999999999995"/>
    <n v="3.9"/>
    <n v="197.96999999999997"/>
  </r>
  <r>
    <n v="8302"/>
    <n v="87972"/>
    <s v="Gregory Hawkins"/>
    <s v="Express Road Cargo"/>
    <x v="0"/>
    <x v="0"/>
    <s v="Critical"/>
    <s v="Pinot Noir"/>
    <x v="0"/>
    <x v="2"/>
    <s v="Dopff &amp; Irion Cremant Rose Brut"/>
    <s v="Full Container"/>
    <s v="Palmerston"/>
    <x v="597"/>
    <d v="2013-08-05T00:00:00"/>
    <n v="12"/>
    <n v="0.01"/>
    <n v="3.95"/>
    <n v="2"/>
    <n v="47.400000000000006"/>
  </r>
  <r>
    <n v="8303"/>
    <n v="87972"/>
    <s v="Gregory Hawkins"/>
    <s v="Express Road Cargo"/>
    <x v="0"/>
    <x v="0"/>
    <s v="Critical"/>
    <s v="Cabernet Sauvignon"/>
    <x v="0"/>
    <x v="2"/>
    <s v="Pierre Sparr Cremant d'Alsace Reserve Brut Rose"/>
    <s v="Large Crate"/>
    <s v="Darwin"/>
    <x v="597"/>
    <d v="2013-08-06T00:00:00"/>
    <n v="3"/>
    <n v="0.06"/>
    <n v="64.98"/>
    <n v="6.88"/>
    <n v="194.94"/>
  </r>
  <r>
    <n v="8304"/>
    <n v="89205"/>
    <s v="Thomas Miller"/>
    <s v="Express Road Cargo"/>
    <x v="0"/>
    <x v="2"/>
    <s v="Medium"/>
    <s v="Merlot"/>
    <x v="0"/>
    <x v="2"/>
    <s v="Sutter Home White Zinfandel"/>
    <s v="Large Crate"/>
    <s v="Albany"/>
    <x v="1224"/>
    <d v="2012-01-27T00:00:00"/>
    <n v="5"/>
    <n v="0.05"/>
    <n v="4.82"/>
    <n v="5.24"/>
    <n v="24.1"/>
  </r>
  <r>
    <n v="8305"/>
    <n v="91197"/>
    <s v="Raymond Hart"/>
    <s v="Express Road Cargo"/>
    <x v="2"/>
    <x v="1"/>
    <s v="Critical"/>
    <s v="Grenache Rose"/>
    <x v="0"/>
    <x v="2"/>
    <s v="Chateau d'Esclans Whispering Angel Rose 2014"/>
    <s v="Standard Size Crate"/>
    <s v="Canberra"/>
    <x v="188"/>
    <d v="2013-04-13T00:00:00"/>
    <n v="3"/>
    <n v="0.01"/>
    <n v="12.22"/>
    <n v="2.85"/>
    <n v="36.660000000000004"/>
  </r>
  <r>
    <n v="8306"/>
    <n v="91197"/>
    <s v="Raymond Hart"/>
    <s v="Express Road Cargo"/>
    <x v="0"/>
    <x v="1"/>
    <s v="Critical"/>
    <s v="Pinot Noir"/>
    <x v="0"/>
    <x v="2"/>
    <s v="Lucien Albrecht Cremant d'Alsace Brut"/>
    <s v="Large Crate"/>
    <s v="Canberra"/>
    <x v="188"/>
    <d v="2013-04-13T00:00:00"/>
    <n v="8"/>
    <n v="0.06"/>
    <n v="54.96"/>
    <n v="10.75"/>
    <n v="439.68"/>
  </r>
  <r>
    <n v="8307"/>
    <n v="90985"/>
    <s v="Virginia Romero"/>
    <s v="Express Road Cargo"/>
    <x v="0"/>
    <x v="1"/>
    <s v="Medium"/>
    <s v="Cabernet Sauvignon"/>
    <x v="0"/>
    <x v="2"/>
    <s v="Marques de Caceres Rioja Rosado 2014"/>
    <s v="Large Crate"/>
    <s v="Melton"/>
    <x v="591"/>
    <d v="2010-02-15T00:00:00"/>
    <n v="9"/>
    <n v="0.05"/>
    <n v="6.48"/>
    <n v="8.19"/>
    <n v="58.320000000000007"/>
  </r>
  <r>
    <n v="8308"/>
    <n v="91457"/>
    <s v="Wanda Garrett"/>
    <s v="Air Cargo"/>
    <x v="2"/>
    <x v="3"/>
    <s v="Critical"/>
    <s v="Grenache Rose"/>
    <x v="0"/>
    <x v="2"/>
    <s v="Chateau D'Aqueria Tavel Rose 2013"/>
    <s v="Extra Large Crate"/>
    <s v="Queanbeyan"/>
    <x v="262"/>
    <d v="2013-09-01T00:00:00"/>
    <n v="15"/>
    <n v="0.06"/>
    <n v="95.98"/>
    <n v="58.2"/>
    <n v="1439.7"/>
  </r>
  <r>
    <n v="8309"/>
    <n v="90915"/>
    <s v="Tina Foster"/>
    <s v="Express Road Cargo"/>
    <x v="1"/>
    <x v="3"/>
    <s v="Not Specified"/>
    <s v="Pinot Gris"/>
    <x v="0"/>
    <x v="2"/>
    <s v="Dog Point Vineyard Sauvignon Blanc 2014"/>
    <s v="Large Crate"/>
    <s v="Penrith"/>
    <x v="1141"/>
    <d v="2013-11-06T00:00:00"/>
    <n v="21"/>
    <n v="0.06"/>
    <n v="65.989999999999995"/>
    <n v="4.2"/>
    <n v="1385.79"/>
  </r>
  <r>
    <n v="8310"/>
    <n v="86497"/>
    <s v="Virginia Richards"/>
    <s v="Express Road Cargo"/>
    <x v="2"/>
    <x v="3"/>
    <s v="Low"/>
    <s v="Champagne"/>
    <x v="0"/>
    <x v="2"/>
    <s v="Francis Ford Coppola Sofia Rose 2014"/>
    <s v="Standard Size Crate"/>
    <s v="Queanbeyan"/>
    <x v="416"/>
    <d v="2013-02-17T00:00:00"/>
    <n v="1"/>
    <n v="0.04"/>
    <n v="12.22"/>
    <n v="2.85"/>
    <n v="12.22"/>
  </r>
  <r>
    <n v="8311"/>
    <n v="90029"/>
    <s v="John Riley"/>
    <s v="Air Cargo"/>
    <x v="2"/>
    <x v="1"/>
    <s v="Not Specified"/>
    <s v="Grenache Rose"/>
    <x v="0"/>
    <x v="2"/>
    <s v="Miraval Rose 2014"/>
    <s v="Small Crate"/>
    <s v="Ballarat"/>
    <x v="1252"/>
    <d v="2012-04-22T00:00:00"/>
    <n v="14"/>
    <n v="0.02"/>
    <n v="212.6"/>
    <n v="52.2"/>
    <n v="2976.4"/>
  </r>
  <r>
    <n v="8312"/>
    <n v="89460"/>
    <s v="Jerry Garrett"/>
    <s v="Express Road Cargo"/>
    <x v="2"/>
    <x v="1"/>
    <s v="High"/>
    <s v="Sangiovese Rose"/>
    <x v="0"/>
    <x v="2"/>
    <s v="Chateau d'Esclans Whispering Angel Rose 2014"/>
    <s v="Large Crate"/>
    <s v="Canberra"/>
    <x v="1223"/>
    <d v="2012-08-11T00:00:00"/>
    <n v="9"/>
    <n v="7.0000000000000007E-2"/>
    <n v="78.69"/>
    <n v="19.989999999999998"/>
    <n v="708.21"/>
  </r>
  <r>
    <n v="8313"/>
    <n v="89014"/>
    <s v="Johnny Dean"/>
    <s v="Express Road Cargo"/>
    <x v="0"/>
    <x v="1"/>
    <s v="Low"/>
    <s v="Cabernet Sauvignon"/>
    <x v="0"/>
    <x v="2"/>
    <s v="Dopff &amp; Irion Cremant Rose Brut"/>
    <s v="Large Crate"/>
    <s v="Devonport"/>
    <x v="1107"/>
    <d v="2013-05-25T00:00:00"/>
    <n v="2"/>
    <n v="0.08"/>
    <n v="172.99"/>
    <n v="19.989999999999998"/>
    <n v="345.98"/>
  </r>
  <r>
    <n v="8314"/>
    <n v="89014"/>
    <s v="Johnny Dean"/>
    <s v="Express Road Cargo"/>
    <x v="1"/>
    <x v="1"/>
    <s v="Low"/>
    <s v="Pinot Gris"/>
    <x v="0"/>
    <x v="2"/>
    <s v="Robert Oatley Signature Chardonnay 2013"/>
    <s v="Large Crate"/>
    <s v="Burnie"/>
    <x v="1107"/>
    <d v="2013-05-30T00:00:00"/>
    <n v="9"/>
    <n v="0.1"/>
    <n v="65.989999999999995"/>
    <n v="4.99"/>
    <n v="593.91"/>
  </r>
  <r>
    <n v="8315"/>
    <n v="86164"/>
    <s v="Jeffrey Dixon"/>
    <s v="Express Road Cargo"/>
    <x v="0"/>
    <x v="0"/>
    <s v="Critical"/>
    <s v="Shiraz"/>
    <x v="0"/>
    <x v="2"/>
    <s v="Barnard Griffin Rose of Sangiovese 2014"/>
    <s v="Full Container"/>
    <s v="Gold Coast"/>
    <x v="705"/>
    <d v="2010-10-31T00:00:00"/>
    <n v="22"/>
    <n v="0.04"/>
    <n v="5.98"/>
    <n v="0.96"/>
    <n v="131.56"/>
  </r>
  <r>
    <n v="8316"/>
    <n v="86164"/>
    <s v="Jeffrey Dixon"/>
    <s v="Express Road Cargo"/>
    <x v="1"/>
    <x v="0"/>
    <s v="Critical"/>
    <s v="Reisling"/>
    <x v="0"/>
    <x v="2"/>
    <s v="Rombauer Chardonnay 2014"/>
    <s v="Full Container"/>
    <s v="Maryborough"/>
    <x v="705"/>
    <d v="2010-10-30T00:00:00"/>
    <n v="2"/>
    <n v="0.01"/>
    <n v="20.99"/>
    <n v="0.99"/>
    <n v="41.98"/>
  </r>
  <r>
    <n v="8317"/>
    <n v="86998"/>
    <s v="Jack Howard"/>
    <s v="Air Cargo"/>
    <x v="2"/>
    <x v="2"/>
    <s v="Not Specified"/>
    <s v="Sangiovese Rose"/>
    <x v="0"/>
    <x v="2"/>
    <s v="Miraval Rose 2014"/>
    <s v="Extra Large Crate"/>
    <s v="Bunbury"/>
    <x v="1221"/>
    <d v="2011-10-04T00:00:00"/>
    <n v="8"/>
    <n v="0.06"/>
    <n v="130.97999999999999"/>
    <n v="30"/>
    <n v="1047.8399999999999"/>
  </r>
  <r>
    <n v="8318"/>
    <n v="89822"/>
    <s v="Justin James"/>
    <s v="Express Road Cargo"/>
    <x v="0"/>
    <x v="2"/>
    <s v="High"/>
    <s v="Zinfandel"/>
    <x v="0"/>
    <x v="2"/>
    <s v="Belle Glos Oeil de Perdrix Pinot Noir Blanc 2014"/>
    <s v="Large Crate"/>
    <s v="Rockingham"/>
    <x v="1172"/>
    <d v="2012-04-16T00:00:00"/>
    <n v="1"/>
    <n v="0.08"/>
    <n v="6.48"/>
    <n v="5.86"/>
    <n v="6.48"/>
  </r>
  <r>
    <n v="8319"/>
    <n v="89800"/>
    <s v="David Little"/>
    <s v="Express Road Cargo"/>
    <x v="0"/>
    <x v="0"/>
    <s v="Low"/>
    <s v="Merlot"/>
    <x v="0"/>
    <x v="2"/>
    <s v="Francis Ford Coppola Sofia Rose 2014"/>
    <s v="Full Container"/>
    <s v="Maryborough"/>
    <x v="147"/>
    <d v="2013-09-28T00:00:00"/>
    <n v="22"/>
    <n v="0.1"/>
    <n v="2.88"/>
    <n v="1.01"/>
    <n v="63.36"/>
  </r>
  <r>
    <n v="8320"/>
    <n v="90138"/>
    <s v="Walter Perkins"/>
    <s v="Express Road Cargo"/>
    <x v="0"/>
    <x v="2"/>
    <s v="High"/>
    <s v="Pinot Noir"/>
    <x v="0"/>
    <x v="2"/>
    <s v="Chateau d'Esclans Whispering Angel Rose 2014"/>
    <s v="Large Crate"/>
    <s v="Perth"/>
    <x v="1295"/>
    <d v="2012-11-07T00:00:00"/>
    <n v="41"/>
    <n v="0.04"/>
    <n v="12.28"/>
    <n v="6.13"/>
    <n v="503.47999999999996"/>
  </r>
  <r>
    <n v="8321"/>
    <n v="90138"/>
    <s v="Walter Perkins"/>
    <s v="Air Cargo"/>
    <x v="2"/>
    <x v="2"/>
    <s v="High"/>
    <s v="Champagne"/>
    <x v="0"/>
    <x v="2"/>
    <s v="Sutter Home Pink Moscato"/>
    <s v="Extra Large Crate"/>
    <s v="Bunbury"/>
    <x v="1295"/>
    <d v="2012-11-05T00:00:00"/>
    <n v="38"/>
    <n v="0.03"/>
    <n v="349.45"/>
    <n v="60"/>
    <n v="13279.1"/>
  </r>
  <r>
    <n v="8322"/>
    <n v="87247"/>
    <s v="Earl Burns"/>
    <s v="Express Road Cargo"/>
    <x v="0"/>
    <x v="0"/>
    <s v="Low"/>
    <s v="Merlot"/>
    <x v="0"/>
    <x v="2"/>
    <s v="Chateau de Campuget Costieres de Nimes Tradition Rose 2015"/>
    <s v="Full Container"/>
    <s v="Mount Isa"/>
    <x v="316"/>
    <d v="2011-02-09T00:00:00"/>
    <n v="1"/>
    <n v="0.1"/>
    <n v="3.95"/>
    <n v="2"/>
    <n v="3.95"/>
  </r>
  <r>
    <n v="8323"/>
    <n v="86716"/>
    <s v="Henry Williams"/>
    <s v="Air Cargo"/>
    <x v="2"/>
    <x v="1"/>
    <s v="Not Specified"/>
    <s v="Champagne"/>
    <x v="0"/>
    <x v="2"/>
    <s v="Miraval Rose (1.5 Liter Magnum) 2014"/>
    <s v="Extra Large Crate"/>
    <s v="Mount Gambier"/>
    <x v="311"/>
    <d v="2013-06-30T00:00:00"/>
    <n v="2"/>
    <n v="7.0000000000000007E-2"/>
    <n v="180.98"/>
    <n v="30"/>
    <n v="361.96"/>
  </r>
  <r>
    <n v="8324"/>
    <n v="91500"/>
    <s v="Willie Elliott"/>
    <s v="Express Road Cargo"/>
    <x v="0"/>
    <x v="0"/>
    <s v="Not Specified"/>
    <s v="Cabernet Sauvignon"/>
    <x v="0"/>
    <x v="2"/>
    <s v="Louis Roederer Cristal Brut 2006"/>
    <s v="Large Crate"/>
    <s v="Palmerston"/>
    <x v="1064"/>
    <d v="2013-07-14T00:00:00"/>
    <n v="8"/>
    <n v="7.0000000000000007E-2"/>
    <n v="223.98"/>
    <n v="15.01"/>
    <n v="1791.84"/>
  </r>
  <r>
    <n v="8325"/>
    <n v="88635"/>
    <s v="Henry Fuller"/>
    <s v="Express Road Cargo"/>
    <x v="0"/>
    <x v="1"/>
    <s v="Low"/>
    <s v="Merlot"/>
    <x v="0"/>
    <x v="2"/>
    <s v="Domaine Lafage Miraflors Rose 2013"/>
    <s v="Large Crate"/>
    <s v="Hobart"/>
    <x v="522"/>
    <d v="2011-08-08T00:00:00"/>
    <n v="18"/>
    <n v="0.06"/>
    <n v="3.81"/>
    <n v="5.44"/>
    <n v="68.58"/>
  </r>
  <r>
    <n v="8326"/>
    <n v="91170"/>
    <s v="Joe Torres"/>
    <s v="Express Road Cargo"/>
    <x v="1"/>
    <x v="3"/>
    <s v="Medium"/>
    <s v="Reisling"/>
    <x v="0"/>
    <x v="2"/>
    <s v="Robert Oatley Sauvignon Blanc 2013"/>
    <s v="Large Crate"/>
    <s v="Lithgow"/>
    <x v="131"/>
    <d v="2012-12-21T00:00:00"/>
    <n v="14"/>
    <n v="0.1"/>
    <n v="152.47999999999999"/>
    <n v="6.5"/>
    <n v="2134.7199999999998"/>
  </r>
  <r>
    <n v="8327"/>
    <n v="91170"/>
    <s v="Jonathan Carroll"/>
    <s v="Express Road Cargo"/>
    <x v="0"/>
    <x v="3"/>
    <s v="Medium"/>
    <s v="Sangiovese"/>
    <x v="0"/>
    <x v="2"/>
    <s v="Schramsberg Cremant Demi-Sec 2011"/>
    <s v="Large Crate"/>
    <s v="Queanbeyan"/>
    <x v="131"/>
    <d v="2012-12-22T00:00:00"/>
    <n v="3"/>
    <n v="0.1"/>
    <n v="4.9800000000000004"/>
    <n v="4.7"/>
    <n v="14.940000000000001"/>
  </r>
  <r>
    <n v="8328"/>
    <n v="88480"/>
    <s v="Sean Elliott"/>
    <s v="Express Road Cargo"/>
    <x v="0"/>
    <x v="0"/>
    <s v="High"/>
    <s v="Malbec"/>
    <x v="0"/>
    <x v="2"/>
    <s v="Laurent-Perrier Brut Rose"/>
    <s v="Large Crate"/>
    <s v="Gold Coast"/>
    <x v="1399"/>
    <d v="2010-09-05T00:00:00"/>
    <n v="22"/>
    <n v="0.05"/>
    <n v="10.98"/>
    <n v="4.8"/>
    <n v="241.56"/>
  </r>
  <r>
    <n v="8329"/>
    <n v="87285"/>
    <s v="Albert Powell"/>
    <s v="Air Cargo"/>
    <x v="1"/>
    <x v="2"/>
    <s v="High"/>
    <s v="Sauvignon Blanc"/>
    <x v="0"/>
    <x v="2"/>
    <s v="Dog Point Vineyard Sauvignon Blanc 2014"/>
    <s v="Extra Large Crate"/>
    <s v="Bunbury"/>
    <x v="563"/>
    <d v="2010-01-07T00:00:00"/>
    <n v="2"/>
    <n v="0.08"/>
    <n v="120.97"/>
    <n v="26.3"/>
    <n v="241.94"/>
  </r>
  <r>
    <n v="8330"/>
    <n v="91353"/>
    <s v="Craig Wallace"/>
    <s v="Express Road Cargo"/>
    <x v="0"/>
    <x v="3"/>
    <s v="Critical"/>
    <s v="Merlot"/>
    <x v="0"/>
    <x v="2"/>
    <s v="Langlois Chateau Cremant de Loire Brut"/>
    <s v="Standard Size Crate"/>
    <s v="Blue Mountains"/>
    <x v="419"/>
    <d v="2012-10-21T00:00:00"/>
    <n v="15"/>
    <n v="0.08"/>
    <n v="21.38"/>
    <n v="8.99"/>
    <n v="320.7"/>
  </r>
  <r>
    <n v="8331"/>
    <n v="87408"/>
    <s v="Bobby Garza"/>
    <s v="Express Road Cargo"/>
    <x v="0"/>
    <x v="3"/>
    <s v="High"/>
    <s v="Cabernet Sauvignon"/>
    <x v="0"/>
    <x v="2"/>
    <s v="Chateau D'Aqueria Tavel Rose 2013"/>
    <s v="Full Container"/>
    <s v="Tamworth"/>
    <x v="129"/>
    <d v="2010-12-14T00:00:00"/>
    <n v="17"/>
    <n v="0.04"/>
    <n v="29.14"/>
    <n v="4.8600000000000003"/>
    <n v="495.38"/>
  </r>
  <r>
    <n v="8332"/>
    <n v="87423"/>
    <s v="Bobby Garza"/>
    <s v="Express Road Cargo"/>
    <x v="0"/>
    <x v="3"/>
    <s v="High"/>
    <s v="Sangiovese"/>
    <x v="0"/>
    <x v="2"/>
    <s v="Schramsberg Cremant Demi-Sec 2011"/>
    <s v="Large Crate"/>
    <s v="Cessnock"/>
    <x v="482"/>
    <d v="2013-12-14T00:00:00"/>
    <n v="20"/>
    <n v="0.02"/>
    <n v="20.89"/>
    <n v="11.52"/>
    <n v="417.8"/>
  </r>
  <r>
    <n v="8333"/>
    <n v="90185"/>
    <s v="Judy Weaver"/>
    <s v="Express Road Cargo"/>
    <x v="0"/>
    <x v="3"/>
    <s v="Not Specified"/>
    <s v="Zinfandel"/>
    <x v="0"/>
    <x v="2"/>
    <s v="Sutter Home Pink Moscato"/>
    <s v="Full Container"/>
    <s v="Lithgow"/>
    <x v="397"/>
    <d v="2010-02-02T00:00:00"/>
    <n v="2"/>
    <n v="0.05"/>
    <n v="7.64"/>
    <n v="5.83"/>
    <n v="15.28"/>
  </r>
  <r>
    <n v="8334"/>
    <n v="90185"/>
    <s v="Judy Weaver"/>
    <s v="Air Cargo"/>
    <x v="2"/>
    <x v="3"/>
    <s v="Not Specified"/>
    <s v="Grenache Rose"/>
    <x v="0"/>
    <x v="2"/>
    <s v="Chateau de Campuget Costieres de Nimes Tradition Rose 2015"/>
    <s v="Small Crate"/>
    <s v="Queanbeyan"/>
    <x v="397"/>
    <d v="2010-02-01T00:00:00"/>
    <n v="10"/>
    <n v="0.04"/>
    <n v="218.75"/>
    <n v="69.64"/>
    <n v="2187.5"/>
  </r>
  <r>
    <n v="8335"/>
    <n v="91056"/>
    <s v="David Harvey"/>
    <s v="Express Road Cargo"/>
    <x v="0"/>
    <x v="0"/>
    <s v="High"/>
    <s v="Zinfandel"/>
    <x v="0"/>
    <x v="2"/>
    <s v="Chateau Gaudrelle Cremant d'Loire Brut"/>
    <s v="Large Crate"/>
    <s v="Palmerston"/>
    <x v="687"/>
    <d v="2013-09-19T00:00:00"/>
    <n v="17"/>
    <n v="0.09"/>
    <n v="111.03"/>
    <n v="8.64"/>
    <n v="1887.51"/>
  </r>
  <r>
    <n v="8336"/>
    <n v="90670"/>
    <s v="Rose Stephens"/>
    <s v="Express Road Cargo"/>
    <x v="1"/>
    <x v="2"/>
    <s v="Critical"/>
    <s v="Chardonnay"/>
    <x v="0"/>
    <x v="2"/>
    <s v="Chardonnais Napa Valley Chardonnay 2013"/>
    <s v="Standard Size Crate"/>
    <s v="Perth"/>
    <x v="73"/>
    <d v="2012-04-13T00:00:00"/>
    <n v="14"/>
    <n v="0.02"/>
    <n v="35.409999999999997"/>
    <n v="1.99"/>
    <n v="495.73999999999995"/>
  </r>
  <r>
    <n v="8337"/>
    <n v="90670"/>
    <s v="Rose Stephens"/>
    <s v="Express Road Cargo"/>
    <x v="0"/>
    <x v="2"/>
    <s v="Critical"/>
    <s v="Merlot"/>
    <x v="0"/>
    <x v="2"/>
    <s v="Sutter Home Pink Moscato"/>
    <s v="Large Crate"/>
    <s v="Rockingham"/>
    <x v="73"/>
    <d v="2012-04-12T00:00:00"/>
    <n v="7"/>
    <n v="0.01"/>
    <n v="42.76"/>
    <n v="6.22"/>
    <n v="299.32"/>
  </r>
  <r>
    <n v="8338"/>
    <n v="89169"/>
    <s v="Raymond Lawrence"/>
    <s v="Air Cargo"/>
    <x v="2"/>
    <x v="2"/>
    <s v="Medium"/>
    <s v="Champagne"/>
    <x v="0"/>
    <x v="2"/>
    <s v="Belle Glos Oeil de Perdrix Pinot Noir Blanc 2014"/>
    <s v="Extra Large Crate"/>
    <s v="Bunbury"/>
    <x v="483"/>
    <d v="2011-09-11T00:00:00"/>
    <n v="10"/>
    <n v="0.05"/>
    <n v="320.98"/>
    <n v="58.95"/>
    <n v="3209.8"/>
  </r>
  <r>
    <n v="8339"/>
    <n v="85969"/>
    <s v="Sean Meyer"/>
    <s v="Express Road Cargo"/>
    <x v="2"/>
    <x v="1"/>
    <s v="High"/>
    <s v="Sangiovese Rose"/>
    <x v="0"/>
    <x v="2"/>
    <s v="Chateau d'Esclans Garrus Rose 2013"/>
    <s v="Standard Size Crate"/>
    <s v="Devonport"/>
    <x v="1087"/>
    <d v="2011-07-29T00:00:00"/>
    <n v="14"/>
    <n v="0.08"/>
    <n v="22.72"/>
    <n v="8.99"/>
    <n v="318.08"/>
  </r>
  <r>
    <n v="8340"/>
    <n v="90546"/>
    <s v="Brandon Hicks"/>
    <s v="Road Cargo"/>
    <x v="0"/>
    <x v="1"/>
    <s v="Critical"/>
    <s v="Malbec"/>
    <x v="0"/>
    <x v="2"/>
    <s v="Barnard Griffin Rose of Sangiovese 2014"/>
    <s v="Large Crate"/>
    <s v="Canberra"/>
    <x v="894"/>
    <d v="2012-01-31T00:00:00"/>
    <n v="6"/>
    <n v="0.06"/>
    <n v="40.98"/>
    <n v="5.33"/>
    <n v="245.88"/>
  </r>
  <r>
    <n v="8341"/>
    <n v="90546"/>
    <s v="Brandon Hicks"/>
    <s v="Express Road Cargo"/>
    <x v="2"/>
    <x v="1"/>
    <s v="Critical"/>
    <s v="Sangiovese Rose"/>
    <x v="0"/>
    <x v="2"/>
    <s v="Chateau d'Esclans Whispering Angel Rose 2014"/>
    <s v="Standard Size Crate"/>
    <s v="Port Lincoln"/>
    <x v="894"/>
    <d v="2012-02-02T00:00:00"/>
    <n v="8"/>
    <n v="0"/>
    <n v="22.23"/>
    <n v="3.63"/>
    <n v="177.84"/>
  </r>
  <r>
    <n v="8342"/>
    <n v="86127"/>
    <s v="Bruce King"/>
    <s v="Express Road Cargo"/>
    <x v="1"/>
    <x v="1"/>
    <s v="Not Specified"/>
    <s v="Sauvignon Blanc"/>
    <x v="0"/>
    <x v="2"/>
    <s v="Giesen Sauvignon Blanc 2014"/>
    <s v="Large Crate"/>
    <s v="Launceston"/>
    <x v="534"/>
    <d v="2012-01-05T00:00:00"/>
    <n v="11"/>
    <n v="0.1"/>
    <n v="300.97000000000003"/>
    <n v="7.18"/>
    <n v="3310.67"/>
  </r>
  <r>
    <n v="8343"/>
    <n v="89232"/>
    <s v="Wayne Chapman"/>
    <s v="Express Road Cargo"/>
    <x v="0"/>
    <x v="1"/>
    <s v="Critical"/>
    <s v="Cabernet Sauvignon"/>
    <x v="0"/>
    <x v="2"/>
    <s v="Roederer Estate L'Ermitage 2007"/>
    <s v="Large Crate"/>
    <s v="Canberra"/>
    <x v="1215"/>
    <d v="2013-06-02T00:00:00"/>
    <n v="6"/>
    <n v="0.09"/>
    <n v="7.78"/>
    <n v="2.5"/>
    <n v="46.68"/>
  </r>
  <r>
    <n v="8344"/>
    <n v="86648"/>
    <s v="Carl Gilbert"/>
    <s v="Express Road Cargo"/>
    <x v="0"/>
    <x v="1"/>
    <s v="High"/>
    <s v="Cabernet Sauvignon"/>
    <x v="0"/>
    <x v="2"/>
    <s v="Barnard Griffin Rose of Sangiovese 2014"/>
    <s v="Large Crate"/>
    <s v="Ararat"/>
    <x v="1263"/>
    <d v="2012-07-09T00:00:00"/>
    <n v="1"/>
    <n v="0.09"/>
    <n v="11.97"/>
    <n v="4.9800000000000004"/>
    <n v="11.97"/>
  </r>
  <r>
    <n v="8345"/>
    <n v="86648"/>
    <s v="Carl Gilbert"/>
    <s v="Road Cargo"/>
    <x v="0"/>
    <x v="1"/>
    <s v="High"/>
    <s v="Merlot"/>
    <x v="0"/>
    <x v="2"/>
    <s v="Jean-Baptiste Adam Les Natures Cremant d'Alsace Brut"/>
    <s v="Large Crate"/>
    <s v="Bendigo"/>
    <x v="1263"/>
    <d v="2012-07-09T00:00:00"/>
    <n v="11"/>
    <n v="0.08"/>
    <n v="5.74"/>
    <n v="5.01"/>
    <n v="63.14"/>
  </r>
  <r>
    <n v="8346"/>
    <n v="90267"/>
    <s v="Fred Chavez"/>
    <s v="Air Cargo"/>
    <x v="1"/>
    <x v="3"/>
    <s v="High"/>
    <s v="Chardonnay"/>
    <x v="0"/>
    <x v="2"/>
    <s v="Cloudy Bay Sauvignon Blanc 2015"/>
    <s v="Small Crate"/>
    <s v="Albury"/>
    <x v="62"/>
    <d v="2013-01-05T00:00:00"/>
    <n v="14"/>
    <n v="0.08"/>
    <n v="119.99"/>
    <n v="56.14"/>
    <n v="1679.86"/>
  </r>
  <r>
    <n v="8347"/>
    <n v="90267"/>
    <s v="Douglas Gonzales"/>
    <s v="Road Cargo"/>
    <x v="0"/>
    <x v="3"/>
    <s v="High"/>
    <s v="Sangiovese"/>
    <x v="0"/>
    <x v="2"/>
    <s v="Louis Roederer Cristal Brut 2006"/>
    <s v="Standard Size Crate"/>
    <s v="Blue Mountains"/>
    <x v="62"/>
    <d v="2013-01-08T00:00:00"/>
    <n v="5"/>
    <n v="0.08"/>
    <n v="10.23"/>
    <n v="4.68"/>
    <n v="51.150000000000006"/>
  </r>
  <r>
    <n v="8348"/>
    <n v="87324"/>
    <s v="Benjamin Smith"/>
    <s v="Express Road Cargo"/>
    <x v="1"/>
    <x v="3"/>
    <s v="Critical"/>
    <s v="Reisling"/>
    <x v="0"/>
    <x v="2"/>
    <s v="The White Knight Sauvignon Blanc 2014"/>
    <s v="Large Crate"/>
    <s v="Paramatta"/>
    <x v="333"/>
    <d v="2013-04-04T00:00:00"/>
    <n v="2"/>
    <n v="0.08"/>
    <n v="20.95"/>
    <n v="4"/>
    <n v="41.9"/>
  </r>
  <r>
    <n v="8349"/>
    <n v="86392"/>
    <s v="Laura Wilson"/>
    <s v="Express Road Cargo"/>
    <x v="0"/>
    <x v="1"/>
    <s v="High"/>
    <s v="Cabernet Sauvignon"/>
    <x v="0"/>
    <x v="2"/>
    <s v="Jean-Baptiste Adam Les Natures Cremant d'Alsace Brut"/>
    <s v="Large Crate"/>
    <s v="Hobart"/>
    <x v="340"/>
    <d v="2013-05-01T00:00:00"/>
    <n v="2"/>
    <n v="0.09"/>
    <n v="20.48"/>
    <n v="6.32"/>
    <n v="40.96"/>
  </r>
  <r>
    <n v="8350"/>
    <n v="86242"/>
    <s v="Clarence Burns"/>
    <s v="Air Cargo"/>
    <x v="1"/>
    <x v="3"/>
    <s v="Low"/>
    <s v="Chardonnay"/>
    <x v="0"/>
    <x v="2"/>
    <s v="Lincourt Courtney's Chardonnay 2012"/>
    <s v="Extra Large Crate"/>
    <s v="Campbeltown"/>
    <x v="946"/>
    <d v="2013-03-28T00:00:00"/>
    <n v="3"/>
    <n v="0.03"/>
    <n v="90.97"/>
    <n v="14"/>
    <n v="272.90999999999997"/>
  </r>
  <r>
    <n v="8351"/>
    <n v="90954"/>
    <s v="Gary Stephens"/>
    <s v="Air Cargo"/>
    <x v="2"/>
    <x v="0"/>
    <s v="Critical"/>
    <s v="Cremant"/>
    <x v="0"/>
    <x v="2"/>
    <s v="Locations by Dave Phinney F Rose&quot;"/>
    <s v="Small Crate"/>
    <s v="Bundaberg"/>
    <x v="1041"/>
    <d v="2012-03-09T00:00:00"/>
    <n v="11"/>
    <n v="0.09"/>
    <n v="217.85"/>
    <n v="29.1"/>
    <n v="2396.35"/>
  </r>
  <r>
    <n v="8352"/>
    <n v="90954"/>
    <s v="Gary Stephens"/>
    <s v="Express Road Cargo"/>
    <x v="2"/>
    <x v="0"/>
    <s v="Critical"/>
    <s v="Cremant"/>
    <x v="0"/>
    <x v="2"/>
    <s v="Chateau d'Esclans Garrus Rose 2013"/>
    <s v="Mini Crate"/>
    <s v="Cairns"/>
    <x v="1041"/>
    <d v="2012-03-10T00:00:00"/>
    <n v="2"/>
    <n v="0.05"/>
    <n v="209.37"/>
    <n v="69"/>
    <n v="418.74"/>
  </r>
  <r>
    <n v="8353"/>
    <n v="90102"/>
    <s v="Roger Greene"/>
    <s v="Express Road Cargo"/>
    <x v="1"/>
    <x v="2"/>
    <s v="High"/>
    <s v="Reisling"/>
    <x v="0"/>
    <x v="2"/>
    <s v="Lincourt Courtney's Chardonnay 2012"/>
    <s v="Standard Size Crate"/>
    <s v="Rockingham"/>
    <x v="335"/>
    <d v="2013-08-30T00:00:00"/>
    <n v="8"/>
    <n v="0.04"/>
    <n v="22.98"/>
    <n v="1.99"/>
    <n v="183.84"/>
  </r>
  <r>
    <n v="8354"/>
    <n v="90102"/>
    <s v="Roger Greene"/>
    <s v="Express Road Cargo"/>
    <x v="0"/>
    <x v="2"/>
    <s v="High"/>
    <s v="Pinot Noir"/>
    <x v="0"/>
    <x v="2"/>
    <s v="Louis Roederer Cristal Brut with Gift Box 2007"/>
    <s v="Large Crate"/>
    <s v="Perth"/>
    <x v="335"/>
    <d v="2013-08-30T00:00:00"/>
    <n v="12"/>
    <n v="0.02"/>
    <n v="5.68"/>
    <n v="1.39"/>
    <n v="68.16"/>
  </r>
  <r>
    <n v="8355"/>
    <n v="90823"/>
    <s v="Richard Alvarez"/>
    <s v="Express Road Cargo"/>
    <x v="0"/>
    <x v="3"/>
    <s v="Low"/>
    <s v="Zinfandel"/>
    <x v="0"/>
    <x v="2"/>
    <s v="Miraval Rose 2014"/>
    <s v="Full Container"/>
    <s v="Penrith"/>
    <x v="979"/>
    <d v="2013-01-25T00:00:00"/>
    <n v="10"/>
    <n v="0.05"/>
    <n v="3.98"/>
    <n v="0.7"/>
    <n v="39.799999999999997"/>
  </r>
  <r>
    <n v="8356"/>
    <n v="90472"/>
    <s v="Theresa Montgomery"/>
    <s v="Express Road Cargo"/>
    <x v="0"/>
    <x v="1"/>
    <s v="Medium"/>
    <s v="Zinfandel"/>
    <x v="0"/>
    <x v="2"/>
    <s v="Chateau de Campuget Costieres de Nimes Tradition Rose 2015"/>
    <s v="Full Container"/>
    <s v="Frankston"/>
    <x v="31"/>
    <d v="2012-04-25T00:00:00"/>
    <n v="3"/>
    <n v="0.09"/>
    <n v="2.1800000000000002"/>
    <n v="1.38"/>
    <n v="6.5400000000000009"/>
  </r>
  <r>
    <n v="8357"/>
    <n v="85843"/>
    <s v="Billy Webb"/>
    <s v="Express Road Cargo"/>
    <x v="0"/>
    <x v="0"/>
    <s v="Low"/>
    <s v="Sangiovese"/>
    <x v="0"/>
    <x v="2"/>
    <s v="Lucien Albrecht Cremant d'Alsace Brut Rose"/>
    <s v="Mini Crate"/>
    <s v="Palmerston"/>
    <x v="330"/>
    <d v="2013-10-23T00:00:00"/>
    <n v="2"/>
    <n v="0.05"/>
    <n v="4.4800000000000004"/>
    <n v="49"/>
    <n v="8.9600000000000009"/>
  </r>
  <r>
    <n v="8358"/>
    <n v="85835"/>
    <s v="Billy Webb"/>
    <s v="Express Road Cargo"/>
    <x v="0"/>
    <x v="0"/>
    <s v="Low"/>
    <s v="Zinfandel"/>
    <x v="0"/>
    <x v="2"/>
    <s v="Marques de Caceres Rioja Rosado 2014"/>
    <s v="Large Crate"/>
    <s v="Darwin"/>
    <x v="1273"/>
    <d v="2010-10-23T00:00:00"/>
    <n v="8"/>
    <n v="0.1"/>
    <n v="4.24"/>
    <n v="5.41"/>
    <n v="33.92"/>
  </r>
  <r>
    <n v="8359"/>
    <n v="88382"/>
    <s v="Sarah Flores"/>
    <s v="Road Cargo"/>
    <x v="0"/>
    <x v="3"/>
    <s v="Medium"/>
    <s v="Cabernet Sauvignon"/>
    <x v="0"/>
    <x v="2"/>
    <s v="Domaine Lafond Roc-Epine Tavel Rose 2014"/>
    <s v="Large Crate"/>
    <s v="Goulburn"/>
    <x v="663"/>
    <d v="2012-01-04T00:00:00"/>
    <n v="5"/>
    <n v="0.05"/>
    <n v="63.98"/>
    <n v="19.989999999999998"/>
    <n v="319.89999999999998"/>
  </r>
  <r>
    <n v="8360"/>
    <n v="88260"/>
    <s v="Fred Burton"/>
    <s v="Express Road Cargo"/>
    <x v="1"/>
    <x v="1"/>
    <s v="Not Specified"/>
    <s v="Sauvignon Blanc"/>
    <x v="0"/>
    <x v="2"/>
    <s v="Grgich Hills Chardonnay 2012"/>
    <s v="Large Crate"/>
    <s v="Bendigo"/>
    <x v="83"/>
    <d v="2011-10-10T00:00:00"/>
    <n v="3"/>
    <n v="0.02"/>
    <n v="155.99"/>
    <n v="8.08"/>
    <n v="467.97"/>
  </r>
  <r>
    <n v="8361"/>
    <n v="90894"/>
    <s v="Dennis Andrews"/>
    <s v="Air Cargo"/>
    <x v="2"/>
    <x v="3"/>
    <s v="Low"/>
    <s v="Cremant"/>
    <x v="0"/>
    <x v="2"/>
    <s v="Chateau de Campuget Costieres de Nimes Tradition Rose 2015"/>
    <s v="Extra Large Crate"/>
    <s v="Wollongong"/>
    <x v="382"/>
    <d v="2012-06-18T00:00:00"/>
    <n v="4"/>
    <n v="0.01"/>
    <n v="70.98"/>
    <n v="59.81"/>
    <n v="283.92"/>
  </r>
  <r>
    <n v="8362"/>
    <n v="90894"/>
    <s v="Ryan Garza"/>
    <s v="Express Road Cargo"/>
    <x v="1"/>
    <x v="3"/>
    <s v="Low"/>
    <s v="Reisling"/>
    <x v="0"/>
    <x v="2"/>
    <s v="The White Knight Sauvignon Blanc 2014"/>
    <s v="Large Crate"/>
    <s v="Broken Hill"/>
    <x v="382"/>
    <d v="2012-06-21T00:00:00"/>
    <n v="6"/>
    <n v="0.03"/>
    <n v="152.47999999999999"/>
    <n v="4"/>
    <n v="914.87999999999988"/>
  </r>
  <r>
    <n v="8363"/>
    <n v="90894"/>
    <s v="Ryan Garza"/>
    <s v="Express Road Cargo"/>
    <x v="0"/>
    <x v="3"/>
    <s v="Low"/>
    <s v="Merlot"/>
    <x v="0"/>
    <x v="2"/>
    <s v="Sutter Home Pink Moscato"/>
    <s v="Large Crate"/>
    <s v="Newcastle"/>
    <x v="382"/>
    <d v="2012-06-21T00:00:00"/>
    <n v="6"/>
    <n v="0.09"/>
    <n v="55.98"/>
    <n v="4.8600000000000003"/>
    <n v="335.88"/>
  </r>
  <r>
    <n v="8364"/>
    <n v="87415"/>
    <s v="Bobby Garza"/>
    <s v="Express Road Cargo"/>
    <x v="0"/>
    <x v="3"/>
    <s v="Low"/>
    <s v="Pinot Noir"/>
    <x v="0"/>
    <x v="2"/>
    <s v="Pierre Sparr Cremant d'Alsace Reserve Brut Rose"/>
    <s v="Full Container"/>
    <s v="Cessnock"/>
    <x v="1400"/>
    <d v="2013-03-12T00:00:00"/>
    <n v="3"/>
    <n v="0.09"/>
    <n v="5.85"/>
    <n v="2.27"/>
    <n v="17.549999999999997"/>
  </r>
  <r>
    <n v="8365"/>
    <n v="87415"/>
    <s v="Daniel Taylor"/>
    <s v="Express Road Cargo"/>
    <x v="0"/>
    <x v="3"/>
    <s v="Low"/>
    <s v="Merlot"/>
    <x v="0"/>
    <x v="2"/>
    <s v="Bollinger Brut Special Cuvee"/>
    <s v="Large Crate"/>
    <s v="Paramatta"/>
    <x v="1400"/>
    <d v="2013-03-16T00:00:00"/>
    <n v="3"/>
    <n v="7.0000000000000007E-2"/>
    <n v="70.97"/>
    <n v="3.5"/>
    <n v="212.91"/>
  </r>
  <r>
    <n v="8366"/>
    <n v="87492"/>
    <s v="Willie Young"/>
    <s v="Express Road Cargo"/>
    <x v="1"/>
    <x v="1"/>
    <s v="Low"/>
    <s v="Chardonnay"/>
    <x v="0"/>
    <x v="2"/>
    <s v="St. Supery Sauvignon Blanc 2015"/>
    <s v="Large Crate"/>
    <s v="Burnie"/>
    <x v="458"/>
    <d v="2012-01-13T00:00:00"/>
    <n v="8"/>
    <n v="0.09"/>
    <n v="65.989999999999995"/>
    <n v="5.26"/>
    <n v="527.91999999999996"/>
  </r>
  <r>
    <n v="8367"/>
    <n v="85832"/>
    <s v="Chris Riley"/>
    <s v="Express Road Cargo"/>
    <x v="1"/>
    <x v="3"/>
    <s v="Medium"/>
    <s v="Pinot Gris"/>
    <x v="0"/>
    <x v="2"/>
    <s v="Robert Oatley Signature Chardonnay 2013"/>
    <s v="Large Crate"/>
    <s v="Penrith"/>
    <x v="494"/>
    <d v="2013-05-09T00:00:00"/>
    <n v="5"/>
    <n v="7.0000000000000007E-2"/>
    <n v="175.99"/>
    <n v="8.99"/>
    <n v="879.95"/>
  </r>
  <r>
    <n v="8368"/>
    <n v="85832"/>
    <s v="Willie Day"/>
    <s v="Express Road Cargo"/>
    <x v="0"/>
    <x v="3"/>
    <s v="Medium"/>
    <s v="Merlot"/>
    <x v="0"/>
    <x v="2"/>
    <s v="Francis Ford Coppola Sofia Rose 2014"/>
    <s v="Large Crate"/>
    <s v="Queanbeyan"/>
    <x v="494"/>
    <d v="2013-05-10T00:00:00"/>
    <n v="1"/>
    <n v="0.05"/>
    <n v="5.18"/>
    <n v="5.74"/>
    <n v="5.18"/>
  </r>
  <r>
    <n v="8369"/>
    <n v="87818"/>
    <s v="Donald Perkins"/>
    <s v="Express Road Cargo"/>
    <x v="1"/>
    <x v="1"/>
    <s v="Medium"/>
    <s v="Sauvignon Blanc"/>
    <x v="0"/>
    <x v="2"/>
    <s v="St. Supery Sauvignon Blanc 2015"/>
    <s v="Standard Size Crate"/>
    <s v="Mount Gambier"/>
    <x v="671"/>
    <d v="2012-10-12T00:00:00"/>
    <n v="2"/>
    <n v="0.1"/>
    <n v="4.7699999999999996"/>
    <n v="2.39"/>
    <n v="9.5399999999999991"/>
  </r>
  <r>
    <n v="8370"/>
    <n v="87818"/>
    <s v="Donald Perkins"/>
    <s v="Express Road Cargo"/>
    <x v="0"/>
    <x v="1"/>
    <s v="Medium"/>
    <s v="Malbec"/>
    <x v="0"/>
    <x v="2"/>
    <s v="Bertani Bertarose 2014"/>
    <s v="Full Container"/>
    <s v="Adelaide"/>
    <x v="671"/>
    <d v="2012-10-12T00:00:00"/>
    <n v="11"/>
    <n v="0.01"/>
    <n v="2.21"/>
    <n v="1.1200000000000001"/>
    <n v="24.31"/>
  </r>
  <r>
    <n v="8371"/>
    <n v="89534"/>
    <s v="Theresa Washington"/>
    <s v="Express Road Cargo"/>
    <x v="0"/>
    <x v="3"/>
    <s v="High"/>
    <s v="Sangiovese"/>
    <x v="0"/>
    <x v="2"/>
    <s v="Miraval Rose (1.5 Liter Magnum) 2014"/>
    <s v="Large Crate"/>
    <s v="Blue Mountains"/>
    <x v="335"/>
    <d v="2013-08-30T00:00:00"/>
    <n v="23"/>
    <n v="0.01"/>
    <n v="19.98"/>
    <n v="5.86"/>
    <n v="459.54"/>
  </r>
  <r>
    <n v="8372"/>
    <n v="85875"/>
    <s v="Bobby Franklin"/>
    <s v="Air Cargo"/>
    <x v="0"/>
    <x v="0"/>
    <s v="High"/>
    <s v="Cabernet Sauvignon"/>
    <x v="0"/>
    <x v="2"/>
    <s v="Belle Glos Oeil de Perdrix Pinot Noir Blanc 2014"/>
    <s v="Extra Large Crate"/>
    <s v="Darwin"/>
    <x v="796"/>
    <d v="2013-07-31T00:00:00"/>
    <n v="1"/>
    <n v="0.06"/>
    <n v="20.98"/>
    <n v="53.03"/>
    <n v="20.98"/>
  </r>
  <r>
    <n v="8373"/>
    <n v="91165"/>
    <s v="Gerald Thompson"/>
    <s v="Road Cargo"/>
    <x v="0"/>
    <x v="0"/>
    <s v="Low"/>
    <s v="Zinfandel"/>
    <x v="0"/>
    <x v="2"/>
    <s v="La Playa Estate Cabernet Sauvignon Rose 2015"/>
    <s v="Large Crate"/>
    <s v="Rockhampton"/>
    <x v="21"/>
    <d v="2013-07-16T00:00:00"/>
    <n v="12"/>
    <n v="0.02"/>
    <n v="28.53"/>
    <n v="1.49"/>
    <n v="342.36"/>
  </r>
  <r>
    <n v="8374"/>
    <n v="91579"/>
    <s v="Stephanie Burns"/>
    <s v="Express Road Cargo"/>
    <x v="1"/>
    <x v="3"/>
    <s v="Low"/>
    <s v="Sauvignon Blanc"/>
    <x v="0"/>
    <x v="2"/>
    <s v="Hewitson LuLu Sauvignon Blanc 2014"/>
    <s v="Large Crate"/>
    <s v="Bathurst"/>
    <x v="1191"/>
    <d v="2012-09-25T00:00:00"/>
    <n v="3"/>
    <n v="0"/>
    <n v="30.97"/>
    <n v="4"/>
    <n v="92.91"/>
  </r>
  <r>
    <n v="8375"/>
    <n v="91579"/>
    <s v="Stephanie Burns"/>
    <s v="Express Road Cargo"/>
    <x v="2"/>
    <x v="3"/>
    <s v="Low"/>
    <s v="Cremant"/>
    <x v="0"/>
    <x v="2"/>
    <s v="Gerard Bertrand Cote des Roses Rose 2014"/>
    <s v="Standard Size Crate"/>
    <s v="Wollongong"/>
    <x v="1191"/>
    <d v="2012-09-25T00:00:00"/>
    <n v="20"/>
    <n v="0"/>
    <n v="17.670000000000002"/>
    <n v="8.99"/>
    <n v="353.40000000000003"/>
  </r>
  <r>
    <n v="8376"/>
    <n v="91579"/>
    <s v="Earl Jordan"/>
    <s v="Express Road Cargo"/>
    <x v="0"/>
    <x v="3"/>
    <s v="Low"/>
    <s v="Malbec"/>
    <x v="0"/>
    <x v="2"/>
    <s v="Chateau d'Esclans Garrus Rose 2013"/>
    <s v="Full Container"/>
    <s v="Grafton"/>
    <x v="1191"/>
    <d v="2012-09-23T00:00:00"/>
    <n v="18"/>
    <n v="0.08"/>
    <n v="5.81"/>
    <n v="3.37"/>
    <n v="104.58"/>
  </r>
  <r>
    <n v="8377"/>
    <n v="87308"/>
    <s v="Gregory Lawson"/>
    <s v="Road Cargo"/>
    <x v="0"/>
    <x v="1"/>
    <s v="High"/>
    <s v="Shiraz"/>
    <x v="0"/>
    <x v="2"/>
    <s v="Chateau d'Esclans Whispering Angel Rose 2014"/>
    <s v="Large Crate"/>
    <s v="Launceston"/>
    <x v="495"/>
    <d v="2011-11-09T00:00:00"/>
    <n v="12"/>
    <n v="0.03"/>
    <n v="7.68"/>
    <n v="6.16"/>
    <n v="92.16"/>
  </r>
  <r>
    <n v="8378"/>
    <n v="88945"/>
    <s v="David Wilson"/>
    <s v="Express Road Cargo"/>
    <x v="1"/>
    <x v="1"/>
    <s v="High"/>
    <s v="Reisling"/>
    <x v="0"/>
    <x v="2"/>
    <s v="Lincourt Courtney's Chardonnay 2012"/>
    <s v="Loose Wrap"/>
    <s v="Benalla"/>
    <x v="496"/>
    <d v="2011-07-04T00:00:00"/>
    <n v="14"/>
    <n v="0.09"/>
    <n v="150.97999999999999"/>
    <n v="13.99"/>
    <n v="2113.7199999999998"/>
  </r>
  <r>
    <n v="8379"/>
    <n v="87437"/>
    <s v="Anne Peters"/>
    <s v="Express Road Cargo"/>
    <x v="0"/>
    <x v="3"/>
    <s v="High"/>
    <s v="Malbec"/>
    <x v="0"/>
    <x v="2"/>
    <s v="Miraval Rose 2014"/>
    <s v="Full Container"/>
    <s v="Goulburn"/>
    <x v="744"/>
    <d v="2011-10-11T00:00:00"/>
    <n v="6"/>
    <n v="0.1"/>
    <n v="1.86"/>
    <n v="2.58"/>
    <n v="11.16"/>
  </r>
  <r>
    <n v="8380"/>
    <n v="90506"/>
    <s v="Chris Marshall"/>
    <s v="Road Cargo"/>
    <x v="1"/>
    <x v="1"/>
    <s v="High"/>
    <s v="Sauvignon Blanc"/>
    <x v="0"/>
    <x v="2"/>
    <s v="Robert Oatley Sauvignon Blanc 2013"/>
    <s v="Large Crate"/>
    <s v="Geelong"/>
    <x v="1330"/>
    <d v="2012-09-28T00:00:00"/>
    <n v="10"/>
    <n v="0.04"/>
    <n v="29.99"/>
    <n v="5.5"/>
    <n v="299.89999999999998"/>
  </r>
  <r>
    <n v="8381"/>
    <n v="89373"/>
    <s v="Susan Stewart"/>
    <s v="Express Road Cargo"/>
    <x v="0"/>
    <x v="2"/>
    <s v="Medium"/>
    <s v="Cabernet Sauvignon"/>
    <x v="0"/>
    <x v="2"/>
    <s v="Roederer Estate L'Ermitage 2007"/>
    <s v="Standard Size Crate"/>
    <s v="Freemantle"/>
    <x v="775"/>
    <d v="2011-11-27T00:00:00"/>
    <n v="24"/>
    <n v="0"/>
    <n v="21.98"/>
    <n v="2.87"/>
    <n v="527.52"/>
  </r>
  <r>
    <n v="8382"/>
    <n v="91570"/>
    <s v="Cheryl Rogers"/>
    <s v="Express Road Cargo"/>
    <x v="0"/>
    <x v="1"/>
    <s v="Medium"/>
    <s v="Merlot"/>
    <x v="0"/>
    <x v="2"/>
    <s v="Belle Glos Oeil de Perdrix Pinot Noir Blanc 2014"/>
    <s v="Large Crate"/>
    <s v="Wodonga"/>
    <x v="812"/>
    <d v="2012-12-25T00:00:00"/>
    <n v="4"/>
    <n v="0.02"/>
    <n v="37.76"/>
    <n v="12.9"/>
    <n v="151.04"/>
  </r>
  <r>
    <n v="8383"/>
    <n v="91546"/>
    <s v="Daniel Richards"/>
    <s v="Express Road Cargo"/>
    <x v="0"/>
    <x v="2"/>
    <s v="Critical"/>
    <s v="Cabernet Sauvignon"/>
    <x v="0"/>
    <x v="2"/>
    <s v="Laurent-Perrier Brut Millesime 2006"/>
    <s v="Large Crate"/>
    <s v="Rockingham"/>
    <x v="1069"/>
    <d v="2013-01-20T00:00:00"/>
    <n v="9"/>
    <n v="0.08"/>
    <n v="193.17"/>
    <n v="19.989999999999998"/>
    <n v="1738.53"/>
  </r>
  <r>
    <n v="8384"/>
    <n v="91271"/>
    <s v="Andrea Chavez"/>
    <s v="Express Road Cargo"/>
    <x v="0"/>
    <x v="2"/>
    <s v="High"/>
    <s v="Cabernet Sauvignon"/>
    <x v="0"/>
    <x v="2"/>
    <s v="Laurent-Perrier Brut Millesime 2006"/>
    <s v="Full Container"/>
    <s v="Geraldton"/>
    <x v="77"/>
    <d v="2011-04-11T00:00:00"/>
    <n v="2"/>
    <n v="0.04"/>
    <n v="3.28"/>
    <n v="3.97"/>
    <n v="6.56"/>
  </r>
  <r>
    <n v="8385"/>
    <n v="91271"/>
    <s v="Evelyn Hamilton"/>
    <s v="Express Road Cargo"/>
    <x v="1"/>
    <x v="2"/>
    <s v="High"/>
    <s v="Pinot Gris"/>
    <x v="0"/>
    <x v="2"/>
    <s v="Villa Maria Private Bin Sauvignon Blanc 2015"/>
    <s v="Standard Size Crate"/>
    <s v="Albany"/>
    <x v="77"/>
    <d v="2011-04-12T00:00:00"/>
    <n v="6"/>
    <n v="0.1"/>
    <n v="55.99"/>
    <n v="2.5"/>
    <n v="335.94"/>
  </r>
  <r>
    <n v="8386"/>
    <n v="87487"/>
    <s v="Willie Young"/>
    <s v="Air Cargo"/>
    <x v="2"/>
    <x v="1"/>
    <s v="High"/>
    <s v="Grenache Rose"/>
    <x v="0"/>
    <x v="2"/>
    <s v="Gerard Bertrand Cote des Roses Rose 2014"/>
    <s v="Small Crate"/>
    <s v="Launceston"/>
    <x v="1115"/>
    <d v="2010-08-14T00:00:00"/>
    <n v="7"/>
    <n v="0.03"/>
    <n v="124.49"/>
    <n v="51.94"/>
    <n v="871.43"/>
  </r>
  <r>
    <n v="8387"/>
    <n v="88341"/>
    <s v="Walter Bailey"/>
    <s v="Express Road Cargo"/>
    <x v="1"/>
    <x v="1"/>
    <s v="Low"/>
    <s v="Chardonnay"/>
    <x v="0"/>
    <x v="2"/>
    <s v="Lincourt Courtney's Chardonnay 2012"/>
    <s v="Standard Size Crate"/>
    <s v="Canberra"/>
    <x v="1208"/>
    <d v="2012-02-18T00:00:00"/>
    <n v="5"/>
    <n v="0.09"/>
    <n v="7.37"/>
    <n v="5.53"/>
    <n v="36.85"/>
  </r>
  <r>
    <n v="8388"/>
    <n v="90434"/>
    <s v="Louis Simpson"/>
    <s v="Express Road Cargo"/>
    <x v="0"/>
    <x v="3"/>
    <s v="High"/>
    <s v="Sangiovese"/>
    <x v="0"/>
    <x v="2"/>
    <s v="Marques de Caceres Rioja Rosado 2014"/>
    <s v="Mini Crate"/>
    <s v="Penrith"/>
    <x v="685"/>
    <d v="2013-03-11T00:00:00"/>
    <n v="5"/>
    <n v="0.03"/>
    <n v="3.25"/>
    <n v="49"/>
    <n v="16.25"/>
  </r>
  <r>
    <n v="8389"/>
    <n v="86939"/>
    <s v="Sean Wallace"/>
    <s v="Road Cargo"/>
    <x v="0"/>
    <x v="3"/>
    <s v="High"/>
    <s v="Pinot Noir"/>
    <x v="0"/>
    <x v="2"/>
    <s v="Chateau D'Aqueria Tavel Rose 2013"/>
    <s v="Full Container"/>
    <s v="Grafton"/>
    <x v="475"/>
    <d v="2011-10-24T00:00:00"/>
    <n v="4"/>
    <n v="0.09"/>
    <n v="5.18"/>
    <n v="2.04"/>
    <n v="20.72"/>
  </r>
  <r>
    <n v="8390"/>
    <n v="86939"/>
    <s v="Sean Wallace"/>
    <s v="Air Cargo"/>
    <x v="2"/>
    <x v="3"/>
    <s v="High"/>
    <s v="Grenache Rose"/>
    <x v="0"/>
    <x v="2"/>
    <s v="Domaine Lafage Miraflors Rose 2013"/>
    <s v="Small Crate"/>
    <s v="Newcastle"/>
    <x v="475"/>
    <d v="2011-10-23T00:00:00"/>
    <n v="3"/>
    <n v="0"/>
    <n v="259.70999999999998"/>
    <n v="66.67"/>
    <n v="779.12999999999988"/>
  </r>
  <r>
    <n v="8391"/>
    <n v="86939"/>
    <s v="Mark Lopez"/>
    <s v="Express Road Cargo"/>
    <x v="0"/>
    <x v="1"/>
    <s v="High"/>
    <s v="Zinfandel"/>
    <x v="0"/>
    <x v="2"/>
    <s v="Schramsberg Cremant Demi-Sec 2011"/>
    <s v="Large Crate"/>
    <s v="Canberra"/>
    <x v="475"/>
    <d v="2011-10-25T00:00:00"/>
    <n v="11"/>
    <n v="0"/>
    <n v="367.99"/>
    <n v="19.989999999999998"/>
    <n v="4047.8900000000003"/>
  </r>
  <r>
    <n v="8392"/>
    <n v="86939"/>
    <s v="Mark Lopez"/>
    <s v="Express Road Cargo"/>
    <x v="0"/>
    <x v="1"/>
    <s v="High"/>
    <s v="Malbec"/>
    <x v="0"/>
    <x v="2"/>
    <s v="Laurent-Perrier Brut Millesime 2006"/>
    <s v="Large Crate"/>
    <s v="Port Lincoln"/>
    <x v="475"/>
    <d v="2011-10-25T00:00:00"/>
    <n v="22"/>
    <n v="7.0000000000000007E-2"/>
    <n v="4.13"/>
    <n v="0.5"/>
    <n v="90.86"/>
  </r>
  <r>
    <n v="8393"/>
    <n v="86939"/>
    <s v="Mark Lopez"/>
    <s v="Air Cargo"/>
    <x v="2"/>
    <x v="1"/>
    <s v="High"/>
    <s v="Sangiovese Rose"/>
    <x v="0"/>
    <x v="2"/>
    <s v="Marques de Caceres Rioja Rosado 2014"/>
    <s v="Small Crate"/>
    <s v="Port Adelaide"/>
    <x v="475"/>
    <d v="2011-10-24T00:00:00"/>
    <n v="16"/>
    <n v="0.03"/>
    <n v="400.98"/>
    <n v="76.37"/>
    <n v="6415.68"/>
  </r>
  <r>
    <n v="8394"/>
    <n v="90002"/>
    <s v="Richard Ryan"/>
    <s v="Express Road Cargo"/>
    <x v="0"/>
    <x v="3"/>
    <s v="Medium"/>
    <s v="Merlot"/>
    <x v="0"/>
    <x v="2"/>
    <s v="Langlois Chateau Cremant de Loire Brut"/>
    <s v="Large Crate"/>
    <s v="Cessnock"/>
    <x v="1219"/>
    <d v="2010-08-24T00:00:00"/>
    <n v="18"/>
    <n v="0"/>
    <n v="47.9"/>
    <n v="5.86"/>
    <n v="862.19999999999993"/>
  </r>
  <r>
    <n v="8395"/>
    <n v="85886"/>
    <s v="Jimmy Marshall"/>
    <s v="Express Road Cargo"/>
    <x v="0"/>
    <x v="3"/>
    <s v="High"/>
    <s v="Cabernet Sauvignon"/>
    <x v="0"/>
    <x v="2"/>
    <s v="Pietradolce Etna Rosato 2014"/>
    <s v="Large Crate"/>
    <s v="Newcastle"/>
    <x v="1096"/>
    <d v="2012-05-22T00:00:00"/>
    <n v="6"/>
    <n v="0"/>
    <n v="5.98"/>
    <n v="5.46"/>
    <n v="35.880000000000003"/>
  </r>
  <r>
    <n v="8396"/>
    <n v="85821"/>
    <s v="Joshua Fuller"/>
    <s v="Road Cargo"/>
    <x v="1"/>
    <x v="2"/>
    <s v="High"/>
    <s v="Sauvignon Blanc"/>
    <x v="0"/>
    <x v="2"/>
    <s v="Los Vascos Sauvignon Blanc 2015"/>
    <s v="Large Crate"/>
    <s v="Mandurah"/>
    <x v="235"/>
    <d v="2012-04-09T00:00:00"/>
    <n v="12"/>
    <n v="0.04"/>
    <n v="15.99"/>
    <n v="9.4"/>
    <n v="191.88"/>
  </r>
  <r>
    <n v="8397"/>
    <n v="85821"/>
    <s v="Joshua Fuller"/>
    <s v="Express Road Cargo"/>
    <x v="0"/>
    <x v="2"/>
    <s v="High"/>
    <s v="Pinot Noir"/>
    <x v="0"/>
    <x v="2"/>
    <s v="Chateau de Campuget Costieres de Nimes Tradition Rose 2015"/>
    <s v="Full Container"/>
    <s v="Rockingham"/>
    <x v="235"/>
    <d v="2012-04-09T00:00:00"/>
    <n v="5"/>
    <n v="0.05"/>
    <n v="2.78"/>
    <n v="1.25"/>
    <n v="13.899999999999999"/>
  </r>
  <r>
    <n v="8398"/>
    <n v="85821"/>
    <s v="Joshua Fuller"/>
    <s v="Express Road Cargo"/>
    <x v="0"/>
    <x v="2"/>
    <s v="High"/>
    <s v="Sangiovese"/>
    <x v="0"/>
    <x v="2"/>
    <s v="Francis Ford Coppola Sofia Rose 2014"/>
    <s v="Full Container"/>
    <s v="Geraldton"/>
    <x v="235"/>
    <d v="2012-04-09T00:00:00"/>
    <n v="2"/>
    <n v="0.02"/>
    <n v="6.47"/>
    <n v="1.22"/>
    <n v="12.94"/>
  </r>
  <r>
    <n v="8399"/>
    <n v="85821"/>
    <s v="Joshua Fuller"/>
    <s v="Express Road Cargo"/>
    <x v="0"/>
    <x v="2"/>
    <s v="High"/>
    <s v="Zinfandel"/>
    <x v="0"/>
    <x v="2"/>
    <s v="Locations by Dave Phinney F Rose"/>
    <s v="Full Container"/>
    <s v="Mandurah"/>
    <x v="235"/>
    <d v="2012-04-09T00:00:00"/>
    <n v="6"/>
    <n v="0.03"/>
    <n v="3.93"/>
    <n v="0.99"/>
    <n v="23.580000000000002"/>
  </r>
  <r>
    <n v="8400"/>
    <n v="91400"/>
    <s v="Mark Armstrong"/>
    <s v="Express Road Cargo"/>
    <x v="0"/>
    <x v="1"/>
    <s v="Low"/>
    <s v="Malbec"/>
    <x v="0"/>
    <x v="2"/>
    <s v="Laurent-Perrier Brut Rose"/>
    <s v="Large Crate"/>
    <s v="Benalla"/>
    <x v="1000"/>
    <d v="2012-11-12T00:00:00"/>
    <n v="14"/>
    <n v="0.04"/>
    <n v="8.74"/>
    <n v="1.39"/>
    <n v="122.36"/>
  </r>
  <r>
    <n v="8401"/>
    <n v="91400"/>
    <s v="Mark Armstrong"/>
    <s v="Express Road Cargo"/>
    <x v="0"/>
    <x v="1"/>
    <s v="Low"/>
    <s v="Zinfandel"/>
    <x v="0"/>
    <x v="2"/>
    <s v="Sutter Home Pink Moscato"/>
    <s v="Large Crate"/>
    <s v="Melton"/>
    <x v="1000"/>
    <d v="2012-11-13T00:00:00"/>
    <n v="33"/>
    <n v="0.1"/>
    <n v="5.78"/>
    <n v="8.09"/>
    <n v="190.74"/>
  </r>
  <r>
    <n v="8402"/>
    <n v="91400"/>
    <s v="Mark Armstrong"/>
    <s v="Express Road Cargo"/>
    <x v="1"/>
    <x v="1"/>
    <s v="Low"/>
    <s v="Reisling"/>
    <x v="0"/>
    <x v="2"/>
    <s v="Lucky Chardonnay 2012"/>
    <s v="Standard Size Crate"/>
    <s v="Benalla"/>
    <x v="1000"/>
    <d v="2012-11-08T00:00:00"/>
    <n v="20"/>
    <n v="0.09"/>
    <n v="55.99"/>
    <n v="3.3"/>
    <n v="1119.8"/>
  </r>
  <r>
    <n v="8403"/>
    <n v="91400"/>
    <s v="Mark Armstrong"/>
    <s v="Express Road Cargo"/>
    <x v="1"/>
    <x v="1"/>
    <s v="Low"/>
    <s v="Reisling"/>
    <x v="0"/>
    <x v="2"/>
    <s v="Leeuwin Estate Art Series Chardonnay 2012"/>
    <s v="Standard Size Crate"/>
    <s v="Benalla"/>
    <x v="1000"/>
    <d v="2012-11-08T00:00:00"/>
    <n v="34"/>
    <n v="0.02"/>
    <n v="55.99"/>
    <n v="1.25"/>
    <n v="1903.66"/>
  </r>
  <r>
    <n v="8404"/>
    <n v="87253"/>
    <s v="Earl Burns"/>
    <s v="Express Road Cargo"/>
    <x v="0"/>
    <x v="0"/>
    <s v="Low"/>
    <s v="Shiraz"/>
    <x v="0"/>
    <x v="2"/>
    <s v="Laurent-Perrier Brut Rose"/>
    <s v="Large Crate"/>
    <s v="Logan City"/>
    <x v="497"/>
    <d v="2013-05-17T00:00:00"/>
    <n v="1"/>
    <n v="0"/>
    <n v="6.48"/>
    <n v="6.6"/>
    <n v="6.48"/>
  </r>
  <r>
    <n v="8405"/>
    <n v="88564"/>
    <s v="Jonathan Sullivan"/>
    <s v="Road Cargo"/>
    <x v="0"/>
    <x v="1"/>
    <s v="Low"/>
    <s v="Merlot"/>
    <x v="0"/>
    <x v="2"/>
    <s v="Dopff &amp; Irion Cremant Rose Brut"/>
    <s v="Large Crate"/>
    <s v="Port Lincoln"/>
    <x v="27"/>
    <d v="2013-09-02T00:00:00"/>
    <n v="22"/>
    <n v="0.03"/>
    <n v="4.49"/>
    <n v="1.49"/>
    <n v="98.78"/>
  </r>
  <r>
    <n v="8406"/>
    <n v="87625"/>
    <s v="Aaron Vasquez"/>
    <s v="Express Road Cargo"/>
    <x v="0"/>
    <x v="1"/>
    <s v="Critical"/>
    <s v="Merlot"/>
    <x v="0"/>
    <x v="2"/>
    <s v="Laurent-Perrier Brut Rose"/>
    <s v="Large Crate"/>
    <s v="Mildura"/>
    <x v="1290"/>
    <d v="2012-07-28T00:00:00"/>
    <n v="7"/>
    <n v="0.08"/>
    <n v="4.91"/>
    <n v="0.5"/>
    <n v="34.370000000000005"/>
  </r>
  <r>
    <n v="8407"/>
    <n v="86974"/>
    <s v="Joe Day"/>
    <s v="Express Road Cargo"/>
    <x v="2"/>
    <x v="2"/>
    <s v="Critical"/>
    <s v="Cremant"/>
    <x v="0"/>
    <x v="2"/>
    <s v="Orin Swift Cellars Fragile Rose 2014"/>
    <s v="Mini Crate"/>
    <s v="Geraldton"/>
    <x v="1202"/>
    <d v="2011-04-01T00:00:00"/>
    <n v="11"/>
    <n v="0.08"/>
    <n v="136.97999999999999"/>
    <n v="24.49"/>
    <n v="1506.78"/>
  </r>
  <r>
    <n v="8408"/>
    <n v="89100"/>
    <s v="Russell Ortiz"/>
    <s v="Express Road Cargo"/>
    <x v="0"/>
    <x v="0"/>
    <s v="Not Specified"/>
    <s v="Pinot Noir"/>
    <x v="0"/>
    <x v="2"/>
    <s v="Sutter Home White Zinfandel"/>
    <s v="Large Crate"/>
    <s v="Gold Coast"/>
    <x v="498"/>
    <d v="2013-03-15T00:00:00"/>
    <n v="2"/>
    <n v="0.03"/>
    <n v="3.36"/>
    <n v="6.27"/>
    <n v="6.72"/>
  </r>
  <r>
    <n v="8409"/>
    <n v="89985"/>
    <s v="Albert Robertson"/>
    <s v="Road Cargo"/>
    <x v="2"/>
    <x v="3"/>
    <s v="Not Specified"/>
    <s v="Cremant"/>
    <x v="0"/>
    <x v="2"/>
    <s v="Bertani Bertarose 2014"/>
    <s v="Full Container"/>
    <s v="Sydney"/>
    <x v="613"/>
    <d v="2013-04-27T00:00:00"/>
    <n v="1"/>
    <n v="0.04"/>
    <n v="7.59"/>
    <n v="4"/>
    <n v="7.59"/>
  </r>
  <r>
    <n v="8410"/>
    <n v="89985"/>
    <s v="Albert Robertson"/>
    <s v="Express Road Cargo"/>
    <x v="0"/>
    <x v="3"/>
    <s v="Not Specified"/>
    <s v="Malbec"/>
    <x v="0"/>
    <x v="2"/>
    <s v="Lucien Albrecht Cremant d'Alsace Brut"/>
    <s v="Full Container"/>
    <s v="Queanbeyan"/>
    <x v="613"/>
    <d v="2013-04-27T00:00:00"/>
    <n v="10"/>
    <n v="0.05"/>
    <n v="9.11"/>
    <n v="2.15"/>
    <n v="91.1"/>
  </r>
  <r>
    <n v="8411"/>
    <n v="89985"/>
    <s v="Albert Robertson"/>
    <s v="Express Road Cargo"/>
    <x v="0"/>
    <x v="3"/>
    <s v="Not Specified"/>
    <s v="Sangiovese"/>
    <x v="0"/>
    <x v="2"/>
    <s v="Lucien Albrecht Cremant d'Alsace Brut"/>
    <s v="Large Crate"/>
    <s v="Newcastle"/>
    <x v="613"/>
    <d v="2013-04-25T00:00:00"/>
    <n v="2"/>
    <n v="0.1"/>
    <n v="5.78"/>
    <n v="5.67"/>
    <n v="11.56"/>
  </r>
  <r>
    <n v="8412"/>
    <n v="86985"/>
    <s v="Walter Robertson"/>
    <s v="Express Road Cargo"/>
    <x v="2"/>
    <x v="0"/>
    <s v="Not Specified"/>
    <s v="Grenache Rose"/>
    <x v="0"/>
    <x v="2"/>
    <s v="La Playa Estate Cabernet Sauvignon Rose 2015"/>
    <s v="Large Crate"/>
    <s v="Gold Coast"/>
    <x v="497"/>
    <d v="2013-05-13T00:00:00"/>
    <n v="3"/>
    <n v="0.09"/>
    <n v="20.28"/>
    <n v="14.39"/>
    <n v="60.84"/>
  </r>
  <r>
    <n v="8413"/>
    <n v="86985"/>
    <s v="Walter Robertson"/>
    <s v="Express Road Cargo"/>
    <x v="1"/>
    <x v="0"/>
    <s v="Not Specified"/>
    <s v="Pinot Gris"/>
    <x v="0"/>
    <x v="2"/>
    <s v="Lucky Chardonnay 2012"/>
    <s v="Standard Size Crate"/>
    <s v="Mount Isa"/>
    <x v="497"/>
    <d v="2013-05-13T00:00:00"/>
    <n v="15"/>
    <n v="0.03"/>
    <n v="55.99"/>
    <n v="5"/>
    <n v="839.85"/>
  </r>
  <r>
    <n v="8414"/>
    <n v="85999"/>
    <s v="Larry Hunter"/>
    <s v="Express Road Cargo"/>
    <x v="0"/>
    <x v="1"/>
    <s v="Critical"/>
    <s v="Merlot"/>
    <x v="0"/>
    <x v="2"/>
    <s v="Francis Ford Coppola Sofia Rose 2014"/>
    <s v="Large Crate"/>
    <s v="Adelaide"/>
    <x v="973"/>
    <d v="2013-03-18T00:00:00"/>
    <n v="8"/>
    <n v="0.09"/>
    <n v="5.98"/>
    <n v="7.5"/>
    <n v="47.84"/>
  </r>
  <r>
    <n v="8415"/>
    <n v="91456"/>
    <s v="Wanda Garrett"/>
    <s v="Express Road Cargo"/>
    <x v="0"/>
    <x v="3"/>
    <s v="Low"/>
    <s v="Sangiovese"/>
    <x v="0"/>
    <x v="2"/>
    <s v="Bollinger Brut Special Cuvee"/>
    <s v="Standard Size Crate"/>
    <s v="Paramatta"/>
    <x v="1332"/>
    <d v="2013-03-04T00:00:00"/>
    <n v="9"/>
    <n v="0.05"/>
    <n v="9.31"/>
    <n v="3.98"/>
    <n v="83.79"/>
  </r>
  <r>
    <n v="8416"/>
    <n v="91587"/>
    <s v="Cheryl Shaw"/>
    <s v="Express Road Cargo"/>
    <x v="0"/>
    <x v="0"/>
    <s v="Low"/>
    <s v="Malbec"/>
    <x v="0"/>
    <x v="2"/>
    <s v="Chateau de Campuget Costieres de Nimes Tradition Rose 2015"/>
    <s v="Large Crate"/>
    <s v="Rockhampton"/>
    <x v="559"/>
    <d v="2011-10-26T00:00:00"/>
    <n v="17"/>
    <n v="0.05"/>
    <n v="35.89"/>
    <n v="14.72"/>
    <n v="610.13"/>
  </r>
  <r>
    <n v="8417"/>
    <n v="89278"/>
    <s v="Brandon Hernandez"/>
    <s v="Express Road Cargo"/>
    <x v="0"/>
    <x v="0"/>
    <s v="Low"/>
    <s v="Zinfandel"/>
    <x v="0"/>
    <x v="2"/>
    <s v="Lucien Albrecht Cremant d'Alsace Brut Rose"/>
    <s v="Large Crate"/>
    <s v="Palmerston"/>
    <x v="100"/>
    <d v="2010-08-01T00:00:00"/>
    <n v="12"/>
    <n v="0.1"/>
    <n v="6.3"/>
    <n v="0.5"/>
    <n v="75.599999999999994"/>
  </r>
  <r>
    <n v="8418"/>
    <n v="88010"/>
    <s v="John Perry"/>
    <s v="Express Road Cargo"/>
    <x v="1"/>
    <x v="2"/>
    <s v="Critical"/>
    <s v="Sauvignon Blanc"/>
    <x v="0"/>
    <x v="2"/>
    <s v="St. Supery Sauvignon Blanc 2015"/>
    <s v="Large Crate"/>
    <s v="Geraldton"/>
    <x v="1309"/>
    <d v="2012-11-04T00:00:00"/>
    <n v="11"/>
    <n v="7.0000000000000007E-2"/>
    <n v="40.99"/>
    <n v="8.9700000000000006"/>
    <n v="450.89000000000004"/>
  </r>
  <r>
    <n v="8419"/>
    <n v="87591"/>
    <s v="Frank Carter"/>
    <s v="Express Road Cargo"/>
    <x v="1"/>
    <x v="2"/>
    <s v="Critical"/>
    <s v="Sauvignon Blanc"/>
    <x v="0"/>
    <x v="2"/>
    <s v="Robert Oatley Signature Chardonnay 2013"/>
    <s v="Large Crate"/>
    <s v="Perth"/>
    <x v="500"/>
    <d v="2011-03-24T00:00:00"/>
    <n v="9"/>
    <n v="0.1"/>
    <n v="20.95"/>
    <n v="5.99"/>
    <n v="188.54999999999998"/>
  </r>
  <r>
    <n v="8420"/>
    <n v="87598"/>
    <s v="Frank Carter"/>
    <s v="Express Road Cargo"/>
    <x v="0"/>
    <x v="2"/>
    <s v="Critical"/>
    <s v="Merlot"/>
    <x v="0"/>
    <x v="2"/>
    <s v="Pierre Sparr Cremant d'Alsace Reserve Brut Rose"/>
    <s v="Full Container"/>
    <s v="Albany"/>
    <x v="90"/>
    <d v="2013-03-24T00:00:00"/>
    <n v="1"/>
    <n v="0.02"/>
    <n v="9.11"/>
    <n v="2.15"/>
    <n v="9.11"/>
  </r>
  <r>
    <n v="8421"/>
    <n v="87732"/>
    <s v="Carl Austin"/>
    <s v="Express Road Cargo"/>
    <x v="0"/>
    <x v="1"/>
    <s v="Not Specified"/>
    <s v="Shiraz"/>
    <x v="0"/>
    <x v="2"/>
    <s v="Francis Ford Coppola Sofia Rose 2014"/>
    <s v="Full Container"/>
    <s v="Wodonga"/>
    <x v="1029"/>
    <d v="2013-05-19T00:00:00"/>
    <n v="2"/>
    <n v="0.09"/>
    <n v="4.76"/>
    <n v="0.88"/>
    <n v="9.52"/>
  </r>
  <r>
    <n v="8422"/>
    <n v="89165"/>
    <s v="William Payne"/>
    <s v="Express Road Cargo"/>
    <x v="0"/>
    <x v="2"/>
    <s v="Not Specified"/>
    <s v="Shiraz"/>
    <x v="0"/>
    <x v="2"/>
    <s v="Veuve Clicquot Brut Yellow Label"/>
    <s v="Large Crate"/>
    <s v="Freemantle"/>
    <x v="1060"/>
    <d v="2013-09-02T00:00:00"/>
    <n v="13"/>
    <n v="0.06"/>
    <n v="10.98"/>
    <n v="5.14"/>
    <n v="142.74"/>
  </r>
  <r>
    <n v="8423"/>
    <n v="90299"/>
    <s v="Frank Williams"/>
    <s v="Express Road Cargo"/>
    <x v="0"/>
    <x v="1"/>
    <s v="High"/>
    <s v="Zinfandel"/>
    <x v="0"/>
    <x v="2"/>
    <s v="Belle Glos Oeil de Perdrix Pinot Noir Blanc 2014"/>
    <s v="Large Crate"/>
    <s v="Mildura"/>
    <x v="996"/>
    <d v="2012-05-12T00:00:00"/>
    <n v="20"/>
    <n v="7.0000000000000007E-2"/>
    <n v="37.700000000000003"/>
    <n v="2.99"/>
    <n v="754"/>
  </r>
  <r>
    <n v="8424"/>
    <n v="90299"/>
    <s v="Frank Williams"/>
    <s v="Express Road Cargo"/>
    <x v="1"/>
    <x v="1"/>
    <s v="High"/>
    <s v="Reisling"/>
    <x v="0"/>
    <x v="2"/>
    <s v="Dog Point Vineyard Sauvignon Blanc 2014"/>
    <s v="Large Crate"/>
    <s v="Ballarat"/>
    <x v="996"/>
    <d v="2012-05-13T00:00:00"/>
    <n v="19"/>
    <n v="0.05"/>
    <n v="65.989999999999995"/>
    <n v="19.989999999999998"/>
    <n v="1253.81"/>
  </r>
  <r>
    <n v="8425"/>
    <n v="86391"/>
    <s v="Laura Wilson"/>
    <s v="Road Cargo"/>
    <x v="1"/>
    <x v="1"/>
    <s v="Medium"/>
    <s v="Reisling"/>
    <x v="0"/>
    <x v="2"/>
    <s v="Hewitson LuLu Sauvignon Blanc 2014"/>
    <s v="Large Crate"/>
    <s v="Hobart"/>
    <x v="659"/>
    <d v="2013-03-05T00:00:00"/>
    <n v="9"/>
    <n v="0.01"/>
    <n v="65.989999999999995"/>
    <n v="8.8000000000000007"/>
    <n v="593.91"/>
  </r>
  <r>
    <n v="8426"/>
    <n v="86383"/>
    <s v="Christine Lewis"/>
    <s v="Express Road Cargo"/>
    <x v="1"/>
    <x v="0"/>
    <s v="Medium"/>
    <s v="Chardonnay"/>
    <x v="0"/>
    <x v="2"/>
    <s v="Los Vascos Sauvignon Blanc 2015"/>
    <s v="Large Crate"/>
    <s v="Palmerston"/>
    <x v="670"/>
    <d v="2010-03-07T00:00:00"/>
    <n v="1"/>
    <n v="0.02"/>
    <n v="34.979999999999997"/>
    <n v="7.53"/>
    <n v="34.979999999999997"/>
  </r>
  <r>
    <n v="8427"/>
    <n v="86383"/>
    <s v="Christine Lewis"/>
    <s v="Express Road Cargo"/>
    <x v="2"/>
    <x v="0"/>
    <s v="Medium"/>
    <s v="Cremant"/>
    <x v="0"/>
    <x v="2"/>
    <s v="Chateau de Campuget Costieres de Nimes Tradition Rose 2015"/>
    <s v="Mini Crate"/>
    <s v="Palmerston"/>
    <x v="670"/>
    <d v="2010-03-08T00:00:00"/>
    <n v="2"/>
    <n v="0.01"/>
    <n v="19.989999999999998"/>
    <n v="11.17"/>
    <n v="39.979999999999997"/>
  </r>
  <r>
    <n v="8428"/>
    <n v="86391"/>
    <s v="Christine Lewis"/>
    <s v="Express Road Cargo"/>
    <x v="0"/>
    <x v="0"/>
    <s v="Medium"/>
    <s v="Merlot"/>
    <x v="0"/>
    <x v="2"/>
    <s v="Locations by Dave Phinney F Rose"/>
    <s v="Large Crate"/>
    <s v="Palmerston"/>
    <x v="659"/>
    <d v="2013-03-07T00:00:00"/>
    <n v="2"/>
    <n v="0.02"/>
    <n v="19.98"/>
    <n v="8.68"/>
    <n v="39.96"/>
  </r>
  <r>
    <n v="8429"/>
    <n v="88017"/>
    <s v="Christopher Bryant"/>
    <s v="Express Road Cargo"/>
    <x v="0"/>
    <x v="3"/>
    <s v="Critical"/>
    <s v="Malbec"/>
    <x v="0"/>
    <x v="2"/>
    <s v="Louis Roederer Cristal Brut with Gift Box 2007"/>
    <s v="Large Crate"/>
    <s v="Liverpool"/>
    <x v="501"/>
    <d v="2010-09-24T00:00:00"/>
    <n v="13"/>
    <n v="0.1"/>
    <n v="20.27"/>
    <n v="3.99"/>
    <n v="263.51"/>
  </r>
  <r>
    <n v="8430"/>
    <n v="89903"/>
    <s v="Philip Scott"/>
    <s v="Express Road Cargo"/>
    <x v="0"/>
    <x v="2"/>
    <s v="Not Specified"/>
    <s v="Sangiovese"/>
    <x v="0"/>
    <x v="2"/>
    <s v="Dopff &amp; Irion Cremant Rose Brut"/>
    <s v="Large Crate"/>
    <s v="Busseltol"/>
    <x v="852"/>
    <d v="2013-03-11T00:00:00"/>
    <n v="12"/>
    <n v="7.0000000000000007E-2"/>
    <n v="4.13"/>
    <n v="0.99"/>
    <n v="49.56"/>
  </r>
  <r>
    <n v="8431"/>
    <n v="86132"/>
    <s v="Bruce King"/>
    <s v="Express Road Cargo"/>
    <x v="0"/>
    <x v="1"/>
    <s v="High"/>
    <s v="Merlot"/>
    <x v="0"/>
    <x v="2"/>
    <s v="Miraval Rose (1.5 Liter Magnum) 2014"/>
    <s v="Large Crate"/>
    <s v="Burnie"/>
    <x v="1119"/>
    <d v="2013-11-06T00:00:00"/>
    <n v="20"/>
    <n v="7.0000000000000007E-2"/>
    <n v="29.74"/>
    <n v="6.64"/>
    <n v="594.79999999999995"/>
  </r>
  <r>
    <n v="8432"/>
    <n v="90834"/>
    <s v="Gerald Butler"/>
    <s v="Road Cargo"/>
    <x v="0"/>
    <x v="1"/>
    <s v="Critical"/>
    <s v="Shiraz"/>
    <x v="0"/>
    <x v="2"/>
    <s v="Pierre Sparr Cremant d'Alsace Reserve Brut Rose"/>
    <s v="Large Crate"/>
    <s v="Port Adelaide"/>
    <x v="1271"/>
    <d v="2012-08-23T00:00:00"/>
    <n v="14"/>
    <n v="0"/>
    <n v="6.48"/>
    <n v="5.94"/>
    <n v="90.72"/>
  </r>
  <r>
    <n v="8433"/>
    <n v="90964"/>
    <s v="Patrick Stone"/>
    <s v="Express Road Cargo"/>
    <x v="0"/>
    <x v="1"/>
    <s v="Medium"/>
    <s v="Malbec"/>
    <x v="0"/>
    <x v="2"/>
    <s v="Francis Ford Coppola Sofia Rose 2014"/>
    <s v="Large Crate"/>
    <s v="Canberra"/>
    <x v="752"/>
    <d v="2010-09-27T00:00:00"/>
    <n v="5"/>
    <n v="0.06"/>
    <n v="28.53"/>
    <n v="1.49"/>
    <n v="142.65"/>
  </r>
  <r>
    <n v="8434"/>
    <n v="90971"/>
    <s v="Patrick Stone"/>
    <s v="Express Road Cargo"/>
    <x v="1"/>
    <x v="1"/>
    <s v="Medium"/>
    <s v="Chardonnay"/>
    <x v="0"/>
    <x v="2"/>
    <s v="Dog Point Vineyard Sauvignon Blanc 2014"/>
    <s v="Large Crate"/>
    <s v="Canberra"/>
    <x v="147"/>
    <d v="2013-09-25T00:00:00"/>
    <n v="5"/>
    <n v="0.1"/>
    <n v="65.989999999999995"/>
    <n v="3.99"/>
    <n v="329.95"/>
  </r>
  <r>
    <n v="8435"/>
    <n v="88295"/>
    <s v="Jerry Hanson"/>
    <s v="Express Road Cargo"/>
    <x v="0"/>
    <x v="1"/>
    <s v="High"/>
    <s v="Sangiovese"/>
    <x v="0"/>
    <x v="2"/>
    <s v="Bertani Bertarose 2014"/>
    <s v="Large Crate"/>
    <s v="Launceston"/>
    <x v="1013"/>
    <d v="2013-12-07T00:00:00"/>
    <n v="18"/>
    <n v="0.06"/>
    <n v="6.48"/>
    <n v="8.73"/>
    <n v="116.64000000000001"/>
  </r>
  <r>
    <n v="8436"/>
    <n v="87219"/>
    <s v="Larry Baker"/>
    <s v="Express Road Cargo"/>
    <x v="2"/>
    <x v="1"/>
    <s v="High"/>
    <s v="Grenache Rose"/>
    <x v="0"/>
    <x v="2"/>
    <s v="Chateau d'Esclans Whispering Angel Rose 2014"/>
    <s v="Standard Size Crate"/>
    <s v="Canberra"/>
    <x v="1332"/>
    <d v="2013-02-27T00:00:00"/>
    <n v="7"/>
    <n v="0.1"/>
    <n v="15.68"/>
    <n v="3.73"/>
    <n v="109.75999999999999"/>
  </r>
  <r>
    <n v="8437"/>
    <n v="87916"/>
    <s v="Steven Sanders"/>
    <s v="Express Road Cargo"/>
    <x v="0"/>
    <x v="3"/>
    <s v="Low"/>
    <s v="Malbec"/>
    <x v="0"/>
    <x v="2"/>
    <s v="Dopff &amp; Irion Cremant Rose Brut"/>
    <s v="Large Crate"/>
    <s v="Wagga Wagga"/>
    <x v="1273"/>
    <d v="2010-10-19T00:00:00"/>
    <n v="1"/>
    <n v="7.0000000000000007E-2"/>
    <n v="6.48"/>
    <n v="9.5399999999999991"/>
    <n v="6.48"/>
  </r>
  <r>
    <n v="8438"/>
    <n v="89845"/>
    <s v="Thomas Rivera"/>
    <s v="Express Road Cargo"/>
    <x v="0"/>
    <x v="1"/>
    <s v="Low"/>
    <s v="Cabernet Sauvignon"/>
    <x v="0"/>
    <x v="2"/>
    <s v="Gerard Bertrand Cote des Roses Rose 2014"/>
    <s v="Large Crate"/>
    <s v="Burnie"/>
    <x v="1064"/>
    <d v="2013-07-21T00:00:00"/>
    <n v="1"/>
    <n v="0.08"/>
    <n v="4.24"/>
    <n v="5.41"/>
    <n v="4.24"/>
  </r>
  <r>
    <n v="8439"/>
    <n v="87742"/>
    <s v="Maria Burke"/>
    <s v="Air Cargo"/>
    <x v="2"/>
    <x v="1"/>
    <s v="Critical"/>
    <s v="Sangiovese Rose"/>
    <x v="0"/>
    <x v="2"/>
    <s v="Orin Swift Cellars Fragile Rose 2014"/>
    <s v="Small Crate"/>
    <s v="Burnie"/>
    <x v="502"/>
    <d v="2011-10-30T00:00:00"/>
    <n v="3"/>
    <n v="0.06"/>
    <n v="348.21"/>
    <n v="40.19"/>
    <n v="1044.6299999999999"/>
  </r>
  <r>
    <n v="8440"/>
    <n v="87032"/>
    <s v="Billy Ferguson"/>
    <s v="Express Road Cargo"/>
    <x v="1"/>
    <x v="3"/>
    <s v="Medium"/>
    <s v="Pinot Gris"/>
    <x v="0"/>
    <x v="2"/>
    <s v="Dog Point Vineyard Sauvignon Blanc 2014"/>
    <s v="Large Crate"/>
    <s v="Armidale"/>
    <x v="682"/>
    <d v="2010-08-21T00:00:00"/>
    <n v="15"/>
    <n v="0"/>
    <n v="175.99"/>
    <n v="4.99"/>
    <n v="2639.8500000000004"/>
  </r>
  <r>
    <n v="8441"/>
    <n v="87839"/>
    <s v="Peter Tucker"/>
    <s v="Air Cargo"/>
    <x v="2"/>
    <x v="3"/>
    <s v="Critical"/>
    <s v="Grenache Rose"/>
    <x v="0"/>
    <x v="2"/>
    <s v="Chateau de Campuget Costieres de Nimes Tradition Rose 2015"/>
    <s v="Extra Large Crate"/>
    <s v="Grafton"/>
    <x v="347"/>
    <d v="2013-04-04T00:00:00"/>
    <n v="10"/>
    <n v="0.08"/>
    <n v="355.98"/>
    <n v="58.92"/>
    <n v="3559.8"/>
  </r>
  <r>
    <n v="8442"/>
    <n v="91516"/>
    <s v="Keith Scott"/>
    <s v="Express Road Cargo"/>
    <x v="1"/>
    <x v="2"/>
    <s v="High"/>
    <s v="Sauvignon Blanc"/>
    <x v="0"/>
    <x v="2"/>
    <s v="The White Knight Sauvignon Blanc 2014"/>
    <s v="Loose Wrap"/>
    <s v="Albany"/>
    <x v="1100"/>
    <d v="2012-10-29T00:00:00"/>
    <n v="1"/>
    <n v="0.04"/>
    <n v="9.49"/>
    <n v="5.76"/>
    <n v="9.49"/>
  </r>
  <r>
    <n v="8443"/>
    <n v="91558"/>
    <s v="Jeffrey Graham"/>
    <s v="Express Road Cargo"/>
    <x v="0"/>
    <x v="3"/>
    <s v="Critical"/>
    <s v="Shiraz"/>
    <x v="0"/>
    <x v="2"/>
    <s v="Sutter Home White Zinfandel"/>
    <s v="Large Crate"/>
    <s v="Campbeltown"/>
    <x v="352"/>
    <d v="2013-05-26T00:00:00"/>
    <n v="2"/>
    <n v="0.04"/>
    <n v="165.98"/>
    <n v="19.989999999999998"/>
    <n v="331.96"/>
  </r>
  <r>
    <n v="8444"/>
    <n v="86573"/>
    <s v="Clarence Freeman"/>
    <s v="Express Road Cargo"/>
    <x v="0"/>
    <x v="3"/>
    <s v="Medium"/>
    <s v="Malbec"/>
    <x v="0"/>
    <x v="2"/>
    <s v="Laurent-Perrier Brut Millesime 2006"/>
    <s v="Large Crate"/>
    <s v="Newcastle"/>
    <x v="617"/>
    <d v="2010-07-06T00:00:00"/>
    <n v="7"/>
    <n v="0.05"/>
    <n v="363.25"/>
    <n v="19.989999999999998"/>
    <n v="2542.75"/>
  </r>
  <r>
    <n v="8445"/>
    <n v="86586"/>
    <s v="Clarence Freeman"/>
    <s v="Express Road Cargo"/>
    <x v="0"/>
    <x v="3"/>
    <s v="Medium"/>
    <s v="Pinot Noir"/>
    <x v="0"/>
    <x v="2"/>
    <s v="Chateau d'Esclans Garrus Rose 2013"/>
    <s v="Full Container"/>
    <s v="Sydney"/>
    <x v="1327"/>
    <d v="2013-07-05T00:00:00"/>
    <n v="11"/>
    <n v="0.06"/>
    <n v="3.34"/>
    <n v="7.49"/>
    <n v="36.739999999999995"/>
  </r>
  <r>
    <n v="8446"/>
    <n v="86194"/>
    <s v="Lawrence Bennett"/>
    <s v="Express Road Cargo"/>
    <x v="2"/>
    <x v="1"/>
    <s v="High"/>
    <s v="Sangiovese Rose"/>
    <x v="0"/>
    <x v="2"/>
    <s v="Sutter Home Pink Moscato"/>
    <s v="Large Crate"/>
    <s v="Hamilton"/>
    <x v="3"/>
    <d v="2011-09-19T00:00:00"/>
    <n v="15"/>
    <n v="0.01"/>
    <n v="78.69"/>
    <n v="19.989999999999998"/>
    <n v="1180.3499999999999"/>
  </r>
  <r>
    <n v="8447"/>
    <n v="86194"/>
    <s v="Lawrence Bennett"/>
    <s v="Air Cargo"/>
    <x v="2"/>
    <x v="1"/>
    <s v="High"/>
    <s v="Cremant"/>
    <x v="0"/>
    <x v="2"/>
    <s v="Pietradolce Etna Rosato 2014"/>
    <s v="Small Crate"/>
    <s v="Benalla"/>
    <x v="3"/>
    <d v="2011-09-21T00:00:00"/>
    <n v="7"/>
    <n v="0.05"/>
    <n v="145.97999999999999"/>
    <n v="51.92"/>
    <n v="1021.8599999999999"/>
  </r>
  <r>
    <n v="8448"/>
    <n v="87454"/>
    <s v="Adam Ryan"/>
    <s v="Express Road Cargo"/>
    <x v="0"/>
    <x v="2"/>
    <s v="High"/>
    <s v="Sangiovese"/>
    <x v="0"/>
    <x v="2"/>
    <s v="Dopff &amp; Irion Cremant Rose Brut"/>
    <s v="Large Crate"/>
    <s v="Rockingham"/>
    <x v="951"/>
    <d v="2011-02-26T00:00:00"/>
    <n v="9"/>
    <n v="0.03"/>
    <n v="4.8899999999999997"/>
    <n v="6.07"/>
    <n v="44.01"/>
  </r>
  <r>
    <n v="8449"/>
    <n v="87367"/>
    <s v="Elizabeth Butler"/>
    <s v="Air Cargo"/>
    <x v="2"/>
    <x v="1"/>
    <s v="Low"/>
    <s v="Sangiovese Rose"/>
    <x v="0"/>
    <x v="2"/>
    <s v="Orin Swift Cellars Fragile Rose 2014"/>
    <s v="Extra Large Crate"/>
    <s v="Frankston"/>
    <x v="788"/>
    <d v="2011-04-19T00:00:00"/>
    <n v="12"/>
    <n v="7.0000000000000007E-2"/>
    <n v="243.98"/>
    <n v="43.32"/>
    <n v="2927.7599999999998"/>
  </r>
  <r>
    <n v="8450"/>
    <n v="90160"/>
    <s v="Thomas Jenkins"/>
    <s v="Express Road Cargo"/>
    <x v="0"/>
    <x v="3"/>
    <s v="High"/>
    <s v="Zinfandel"/>
    <x v="0"/>
    <x v="2"/>
    <s v="Laurent-Perrier Brut Rose"/>
    <s v="Large Crate"/>
    <s v="Broken Hill"/>
    <x v="273"/>
    <d v="2010-06-14T00:00:00"/>
    <n v="9"/>
    <n v="0.08"/>
    <n v="315.98"/>
    <n v="19.989999999999998"/>
    <n v="2843.82"/>
  </r>
  <r>
    <n v="8451"/>
    <n v="86955"/>
    <s v="Benjamin Mitchell"/>
    <s v="Express Road Cargo"/>
    <x v="2"/>
    <x v="1"/>
    <s v="Medium"/>
    <s v="Sangiovese Rose"/>
    <x v="0"/>
    <x v="2"/>
    <s v="Bertani Bertarose 2014"/>
    <s v="Large Crate"/>
    <s v="Bendigo"/>
    <x v="801"/>
    <d v="2013-07-14T00:00:00"/>
    <n v="13"/>
    <n v="0.06"/>
    <n v="33.979999999999997"/>
    <n v="19.989999999999998"/>
    <n v="441.73999999999995"/>
  </r>
  <r>
    <n v="8452"/>
    <n v="86955"/>
    <s v="Benjamin Mitchell"/>
    <s v="Express Road Cargo"/>
    <x v="1"/>
    <x v="1"/>
    <s v="Medium"/>
    <s v="Sauvignon Blanc"/>
    <x v="0"/>
    <x v="2"/>
    <s v="Lincourt Courtney's Chardonnay 2012"/>
    <s v="Standard Size Crate"/>
    <s v="Ballarat"/>
    <x v="801"/>
    <d v="2013-07-14T00:00:00"/>
    <n v="17"/>
    <n v="0.04"/>
    <n v="55.99"/>
    <n v="5"/>
    <n v="951.83"/>
  </r>
  <r>
    <n v="8453"/>
    <n v="90776"/>
    <s v="Mark Berry"/>
    <s v="Express Road Cargo"/>
    <x v="0"/>
    <x v="2"/>
    <s v="Critical"/>
    <s v="Cabernet Sauvignon"/>
    <x v="0"/>
    <x v="2"/>
    <s v="Domaine Lafage Miraflors Rose 2013"/>
    <s v="Large Crate"/>
    <s v="Rockingham"/>
    <x v="389"/>
    <d v="2011-09-27T00:00:00"/>
    <n v="12"/>
    <n v="0.01"/>
    <n v="10.98"/>
    <n v="4.8"/>
    <n v="131.76"/>
  </r>
  <r>
    <n v="8454"/>
    <n v="91496"/>
    <s v="Willie Elliott"/>
    <s v="Express Road Cargo"/>
    <x v="0"/>
    <x v="0"/>
    <s v="Not Specified"/>
    <s v="Zinfandel"/>
    <x v="0"/>
    <x v="2"/>
    <s v="Lucien Albrecht Cremant d'Alsace Brut"/>
    <s v="Mini Crate"/>
    <s v="Darwin"/>
    <x v="1035"/>
    <d v="2010-12-28T00:00:00"/>
    <n v="6"/>
    <n v="0.1"/>
    <n v="3.25"/>
    <n v="49"/>
    <n v="19.5"/>
  </r>
  <r>
    <n v="8455"/>
    <n v="91501"/>
    <s v="Willie Elliott"/>
    <s v="Air Cargo"/>
    <x v="2"/>
    <x v="0"/>
    <s v="Not Specified"/>
    <s v="Sangiovese Rose"/>
    <x v="0"/>
    <x v="2"/>
    <s v="Domaine Lafage Miraflors Rose 2013"/>
    <s v="Extra Large Crate"/>
    <s v="Palmerston"/>
    <x v="629"/>
    <d v="2013-12-28T00:00:00"/>
    <n v="8"/>
    <n v="0"/>
    <n v="300.98"/>
    <n v="64.73"/>
    <n v="2407.84"/>
  </r>
  <r>
    <n v="8456"/>
    <n v="89849"/>
    <s v="Irene Berry"/>
    <s v="Express Road Cargo"/>
    <x v="0"/>
    <x v="1"/>
    <s v="Critical"/>
    <s v="Shiraz"/>
    <x v="0"/>
    <x v="2"/>
    <s v="Miraval Rose 2014"/>
    <s v="Large Crate"/>
    <s v="Victor Harbor"/>
    <x v="503"/>
    <d v="2010-08-09T00:00:00"/>
    <n v="20"/>
    <n v="0.08"/>
    <n v="14.81"/>
    <n v="13.32"/>
    <n v="296.2"/>
  </r>
  <r>
    <n v="8457"/>
    <n v="87745"/>
    <s v="Maria Burke"/>
    <s v="Express Road Cargo"/>
    <x v="1"/>
    <x v="1"/>
    <s v="Critical"/>
    <s v="Pinot Gris"/>
    <x v="0"/>
    <x v="2"/>
    <s v="Robert Oatley Sauvignon Blanc 2013"/>
    <s v="Large Crate"/>
    <s v="Hobart"/>
    <x v="504"/>
    <d v="2012-11-30T00:00:00"/>
    <n v="21"/>
    <n v="0.08"/>
    <n v="27.48"/>
    <n v="4"/>
    <n v="577.08000000000004"/>
  </r>
  <r>
    <n v="8458"/>
    <n v="89447"/>
    <s v="Todd Gonzalez"/>
    <s v="Express Road Cargo"/>
    <x v="2"/>
    <x v="3"/>
    <s v="Critical"/>
    <s v="Cremant"/>
    <x v="0"/>
    <x v="2"/>
    <s v="Belle Glos Oeil de Perdrix Pinot Noir Blanc 2014"/>
    <s v="Loose Wrap"/>
    <s v="Lithgow"/>
    <x v="702"/>
    <d v="2013-09-16T00:00:00"/>
    <n v="24"/>
    <n v="0.02"/>
    <n v="54.2"/>
    <n v="11.1"/>
    <n v="1300.8000000000002"/>
  </r>
  <r>
    <n v="8459"/>
    <n v="88676"/>
    <s v="Aaron Morgan"/>
    <s v="Express Road Cargo"/>
    <x v="0"/>
    <x v="1"/>
    <s v="Medium"/>
    <s v="Cabernet Sauvignon"/>
    <x v="0"/>
    <x v="2"/>
    <s v="Chateau Gaudrelle Cremant d'Loire Brut"/>
    <s v="Large Crate"/>
    <s v="Victor Harbor"/>
    <x v="201"/>
    <d v="2013-08-25T00:00:00"/>
    <n v="4"/>
    <n v="0.01"/>
    <n v="48.04"/>
    <n v="5.79"/>
    <n v="192.16"/>
  </r>
  <r>
    <n v="8460"/>
    <n v="90251"/>
    <s v="Gary Morrison"/>
    <s v="Express Road Cargo"/>
    <x v="0"/>
    <x v="2"/>
    <s v="Critical"/>
    <s v="Zinfandel"/>
    <x v="0"/>
    <x v="2"/>
    <s v="Dom Perignon 2006"/>
    <s v="Large Crate"/>
    <s v="Busseltol"/>
    <x v="267"/>
    <d v="2012-10-09T00:00:00"/>
    <n v="17"/>
    <n v="0.04"/>
    <n v="42.98"/>
    <n v="4.62"/>
    <n v="730.66"/>
  </r>
  <r>
    <n v="8461"/>
    <n v="90251"/>
    <s v="Gary Morrison"/>
    <s v="Express Road Cargo"/>
    <x v="0"/>
    <x v="2"/>
    <s v="Critical"/>
    <s v="Sangiovese"/>
    <x v="0"/>
    <x v="2"/>
    <s v="Dopff &amp; Irion Cremant Rose Brut"/>
    <s v="Large Crate"/>
    <s v="Geraldton"/>
    <x v="267"/>
    <d v="2012-10-10T00:00:00"/>
    <n v="1"/>
    <n v="0.01"/>
    <n v="6.3"/>
    <n v="0.5"/>
    <n v="6.3"/>
  </r>
  <r>
    <n v="8462"/>
    <n v="90251"/>
    <s v="Gary Morrison"/>
    <s v="Express Road Cargo"/>
    <x v="0"/>
    <x v="2"/>
    <s v="Critical"/>
    <s v="Shiraz"/>
    <x v="0"/>
    <x v="2"/>
    <s v="Gerard Bertrand Cote des Roses Rose 2014"/>
    <s v="Full Container"/>
    <s v="Perth"/>
    <x v="267"/>
    <d v="2012-10-09T00:00:00"/>
    <n v="11"/>
    <n v="0.04"/>
    <n v="6.47"/>
    <n v="1.22"/>
    <n v="71.17"/>
  </r>
  <r>
    <n v="8463"/>
    <n v="88665"/>
    <s v="Peter Smith"/>
    <s v="Express Road Cargo"/>
    <x v="0"/>
    <x v="1"/>
    <s v="High"/>
    <s v="Shiraz"/>
    <x v="0"/>
    <x v="2"/>
    <s v="Laurent-Perrier Brut Millesime 2006"/>
    <s v="Standard Size Crate"/>
    <s v="Adelaide"/>
    <x v="505"/>
    <d v="2013-10-26T00:00:00"/>
    <n v="4"/>
    <n v="0.01"/>
    <n v="11.66"/>
    <n v="8.99"/>
    <n v="46.64"/>
  </r>
  <r>
    <n v="8464"/>
    <n v="88665"/>
    <s v="Peter Smith"/>
    <s v="Express Road Cargo"/>
    <x v="0"/>
    <x v="1"/>
    <s v="High"/>
    <s v="Merlot"/>
    <x v="0"/>
    <x v="2"/>
    <s v="Pierre Sparr Cremant d'Alsace Reserve Brut Rose"/>
    <s v="Full Container"/>
    <s v="Adelaide"/>
    <x v="505"/>
    <d v="2013-10-26T00:00:00"/>
    <n v="11"/>
    <n v="0.02"/>
    <n v="3.29"/>
    <n v="1.35"/>
    <n v="36.19"/>
  </r>
  <r>
    <n v="8465"/>
    <n v="88240"/>
    <s v="Louis Campbell"/>
    <s v="Express Road Cargo"/>
    <x v="0"/>
    <x v="1"/>
    <s v="Neutral"/>
    <s v="Cabernet Sauvignon"/>
    <x v="0"/>
    <x v="2"/>
    <s v="JCB N¬∞21 Brut Cremant de Bourgogne"/>
    <s v="Full Container"/>
    <s v="Bendigo"/>
    <x v="506"/>
    <d v="2010-06-14T00:00:00"/>
    <n v="9"/>
    <n v="0.08"/>
    <n v="3.98"/>
    <n v="0.7"/>
    <n v="35.82"/>
  </r>
  <r>
    <n v="8466"/>
    <n v="88249"/>
    <s v="Louis Campbell"/>
    <s v="Express Road Cargo"/>
    <x v="0"/>
    <x v="1"/>
    <s v="Neutral"/>
    <s v="Malbec"/>
    <x v="0"/>
    <x v="2"/>
    <s v="Louis Roederer Cristal Brut 2006"/>
    <s v="Full Container"/>
    <s v="Mildura"/>
    <x v="1004"/>
    <d v="2013-06-12T00:00:00"/>
    <n v="18"/>
    <n v="0.01"/>
    <n v="1.76"/>
    <n v="0.7"/>
    <n v="31.68"/>
  </r>
  <r>
    <n v="8467"/>
    <n v="88249"/>
    <s v="Louis Campbell"/>
    <s v="Road Cargo"/>
    <x v="0"/>
    <x v="1"/>
    <s v="Neutral"/>
    <s v="Merlot"/>
    <x v="0"/>
    <x v="2"/>
    <s v="Laurent-Perrier Brut Millesime 2006"/>
    <s v="Large Crate"/>
    <s v="Ballarat"/>
    <x v="1004"/>
    <d v="2013-06-11T00:00:00"/>
    <n v="16"/>
    <n v="0.01"/>
    <n v="193.17"/>
    <n v="19.989999999999998"/>
    <n v="3090.72"/>
  </r>
  <r>
    <n v="8468"/>
    <n v="89953"/>
    <s v="Todd Olson"/>
    <s v="Air Cargo"/>
    <x v="2"/>
    <x v="1"/>
    <s v="High"/>
    <s v="Champagne"/>
    <x v="0"/>
    <x v="2"/>
    <s v="Francis Ford Coppola Sofia Rose 2014"/>
    <s v="Extra Large Crate"/>
    <s v="Canberra"/>
    <x v="45"/>
    <d v="2013-05-07T00:00:00"/>
    <n v="10"/>
    <n v="0.01"/>
    <n v="95.95"/>
    <n v="74.349999999999994"/>
    <n v="959.5"/>
  </r>
  <r>
    <n v="8469"/>
    <n v="89953"/>
    <s v="Todd Olson"/>
    <s v="Air Cargo"/>
    <x v="2"/>
    <x v="1"/>
    <s v="High"/>
    <s v="Sangiovese Rose"/>
    <x v="0"/>
    <x v="2"/>
    <s v="Pietradolce Etna Rosato 2014"/>
    <s v="Extra Large Crate"/>
    <s v="Victor Harbor"/>
    <x v="45"/>
    <d v="2013-05-06T00:00:00"/>
    <n v="9"/>
    <n v="0.06"/>
    <n v="300.98"/>
    <n v="64.73"/>
    <n v="2708.82"/>
  </r>
  <r>
    <n v="8470"/>
    <n v="89953"/>
    <s v="Todd Olson"/>
    <s v="Express Road Cargo"/>
    <x v="0"/>
    <x v="1"/>
    <s v="High"/>
    <s v="Cabernet Sauvignon"/>
    <x v="0"/>
    <x v="2"/>
    <s v="Locations by Dave Phinney F Rose"/>
    <s v="Full Container"/>
    <s v="Adelaide"/>
    <x v="45"/>
    <d v="2013-05-07T00:00:00"/>
    <n v="12"/>
    <n v="0.06"/>
    <n v="37.94"/>
    <n v="5.08"/>
    <n v="455.28"/>
  </r>
  <r>
    <n v="8471"/>
    <n v="89953"/>
    <s v="Todd Olson"/>
    <s v="Express Road Cargo"/>
    <x v="0"/>
    <x v="1"/>
    <s v="High"/>
    <s v="Cabernet Sauvignon"/>
    <x v="0"/>
    <x v="2"/>
    <s v="Roederer Estate Brut"/>
    <s v="Large Crate"/>
    <s v="Canberra"/>
    <x v="45"/>
    <d v="2013-05-07T00:00:00"/>
    <n v="9"/>
    <n v="7.0000000000000007E-2"/>
    <n v="161.55000000000001"/>
    <n v="19.989999999999998"/>
    <n v="1453.95"/>
  </r>
  <r>
    <n v="8472"/>
    <n v="89955"/>
    <s v="Todd Olson"/>
    <s v="Express Road Cargo"/>
    <x v="1"/>
    <x v="1"/>
    <s v="High"/>
    <s v="Reisling"/>
    <x v="0"/>
    <x v="2"/>
    <s v="Chardonnais Napa Valley Chardonnay 2013"/>
    <s v="Large Crate"/>
    <s v="Mount Barker"/>
    <x v="766"/>
    <d v="2013-11-12T00:00:00"/>
    <n v="12"/>
    <n v="0.03"/>
    <n v="80.98"/>
    <n v="7.18"/>
    <n v="971.76"/>
  </r>
  <r>
    <n v="8473"/>
    <n v="89943"/>
    <s v="Todd Olson"/>
    <s v="Express Road Cargo"/>
    <x v="1"/>
    <x v="1"/>
    <s v="High"/>
    <s v="Reisling"/>
    <x v="0"/>
    <x v="2"/>
    <s v="Giesen Sauvignon Blanc 2014"/>
    <s v="Loose Wrap"/>
    <s v="Port Adelaide"/>
    <x v="1334"/>
    <d v="2010-11-12T00:00:00"/>
    <n v="21"/>
    <n v="0.06"/>
    <n v="13.99"/>
    <n v="7.51"/>
    <n v="293.79000000000002"/>
  </r>
  <r>
    <n v="8474"/>
    <n v="89943"/>
    <s v="Todd Olson"/>
    <s v="Express Road Cargo"/>
    <x v="0"/>
    <x v="1"/>
    <s v="High"/>
    <s v="Sangiovese"/>
    <x v="0"/>
    <x v="2"/>
    <s v="Dom Perignon 2006"/>
    <s v="Full Container"/>
    <s v="Mount Barker"/>
    <x v="1334"/>
    <d v="2010-11-10T00:00:00"/>
    <n v="3"/>
    <n v="0.06"/>
    <n v="15.04"/>
    <n v="1.97"/>
    <n v="45.12"/>
  </r>
  <r>
    <n v="8475"/>
    <n v="90237"/>
    <s v="Cheryl Rogers"/>
    <s v="Express Road Cargo"/>
    <x v="0"/>
    <x v="2"/>
    <s v="Medium"/>
    <s v="Zinfandel"/>
    <x v="0"/>
    <x v="2"/>
    <s v="Moet &amp; Chandon Imperial"/>
    <s v="Large Crate"/>
    <s v="Freemantle"/>
    <x v="517"/>
    <d v="2010-02-22T00:00:00"/>
    <n v="10"/>
    <n v="7.0000000000000007E-2"/>
    <n v="5.81"/>
    <n v="8.49"/>
    <n v="58.099999999999994"/>
  </r>
  <r>
    <n v="8476"/>
    <n v="90237"/>
    <s v="Cheryl Rogers"/>
    <s v="Express Road Cargo"/>
    <x v="2"/>
    <x v="2"/>
    <s v="Medium"/>
    <s v="Grenache Rose"/>
    <x v="0"/>
    <x v="2"/>
    <s v="La Playa Estate Cabernet Sauvignon Rose 2015"/>
    <s v="Large Crate"/>
    <s v="Albany"/>
    <x v="517"/>
    <d v="2010-02-21T00:00:00"/>
    <n v="12"/>
    <n v="0.04"/>
    <n v="9.65"/>
    <n v="6.22"/>
    <n v="115.80000000000001"/>
  </r>
  <r>
    <n v="8477"/>
    <n v="86142"/>
    <s v="Philip Cooper"/>
    <s v="Express Road Cargo"/>
    <x v="2"/>
    <x v="1"/>
    <s v="High"/>
    <s v="Grenache Rose"/>
    <x v="0"/>
    <x v="2"/>
    <s v="Belle Glos Oeil de Perdrix Pinot Noir Blanc 2014"/>
    <s v="Large Crate"/>
    <s v="Canberra"/>
    <x v="474"/>
    <d v="2013-11-01T00:00:00"/>
    <n v="18"/>
    <n v="0.1"/>
    <n v="22.98"/>
    <n v="7.58"/>
    <n v="413.64"/>
  </r>
  <r>
    <n v="8478"/>
    <n v="86142"/>
    <s v="Philip Cooper"/>
    <s v="Air Cargo"/>
    <x v="2"/>
    <x v="1"/>
    <s v="High"/>
    <s v="Champagne"/>
    <x v="0"/>
    <x v="2"/>
    <s v="Marques de Caceres Rioja Rosado 2014"/>
    <s v="Small Crate"/>
    <s v="Canberra"/>
    <x v="474"/>
    <d v="2013-11-01T00:00:00"/>
    <n v="3"/>
    <n v="0"/>
    <n v="179.29"/>
    <n v="56.2"/>
    <n v="537.87"/>
  </r>
  <r>
    <n v="8479"/>
    <n v="89694"/>
    <s v="Carlos Meyer"/>
    <s v="Air Cargo"/>
    <x v="2"/>
    <x v="3"/>
    <s v="Medium"/>
    <s v="Cremant"/>
    <x v="0"/>
    <x v="2"/>
    <s v="Chateau d'Esclans Garrus Rose 2013"/>
    <s v="Extra Large Crate"/>
    <s v="Wollongong"/>
    <x v="1157"/>
    <d v="2013-06-29T00:00:00"/>
    <n v="13"/>
    <n v="0.05"/>
    <n v="122.99"/>
    <n v="70.2"/>
    <n v="1598.87"/>
  </r>
  <r>
    <n v="8480"/>
    <n v="88574"/>
    <s v="Doris Gutierrez"/>
    <s v="Express Road Cargo"/>
    <x v="0"/>
    <x v="2"/>
    <s v="Not Specified"/>
    <s v="Shiraz"/>
    <x v="0"/>
    <x v="2"/>
    <s v="Jean-Baptiste Adam Les Natures Cremant d'Alsace Brut"/>
    <s v="Large Crate"/>
    <s v="Albany"/>
    <x v="498"/>
    <d v="2013-03-17T00:00:00"/>
    <n v="5"/>
    <n v="0.05"/>
    <n v="10.91"/>
    <n v="2.99"/>
    <n v="54.55"/>
  </r>
  <r>
    <n v="8481"/>
    <n v="90406"/>
    <s v="Philip Robertson"/>
    <s v="Express Road Cargo"/>
    <x v="0"/>
    <x v="1"/>
    <s v="Medium"/>
    <s v="Shiraz"/>
    <x v="0"/>
    <x v="2"/>
    <s v="Laurent-Perrier Brut Rose"/>
    <s v="Large Crate"/>
    <s v="Canberra"/>
    <x v="860"/>
    <d v="2011-05-08T00:00:00"/>
    <n v="6"/>
    <n v="7.0000000000000007E-2"/>
    <n v="11.09"/>
    <n v="5.25"/>
    <n v="66.539999999999992"/>
  </r>
  <r>
    <n v="8482"/>
    <n v="90577"/>
    <s v="Harold Kim"/>
    <s v="Express Road Cargo"/>
    <x v="2"/>
    <x v="0"/>
    <s v="Not Specified"/>
    <s v="Grenache Rose"/>
    <x v="0"/>
    <x v="2"/>
    <s v="Barnard Griffin Rose of Sangiovese 2014"/>
    <s v="Full Container"/>
    <s v="Gladstone"/>
    <x v="645"/>
    <d v="2010-03-17T00:00:00"/>
    <n v="2"/>
    <n v="0.03"/>
    <n v="14.2"/>
    <n v="5.3"/>
    <n v="28.4"/>
  </r>
  <r>
    <n v="8483"/>
    <n v="90268"/>
    <s v="Douglas Gonzales"/>
    <s v="Express Road Cargo"/>
    <x v="0"/>
    <x v="3"/>
    <s v="Medium"/>
    <s v="Shiraz"/>
    <x v="0"/>
    <x v="2"/>
    <s v="Dopff &amp; Irion Cremant Rose Brut"/>
    <s v="Mini Crate"/>
    <s v="Tamworth"/>
    <x v="541"/>
    <d v="2013-04-10T00:00:00"/>
    <n v="2"/>
    <n v="0.03"/>
    <n v="80.98"/>
    <n v="35"/>
    <n v="161.96"/>
  </r>
  <r>
    <n v="8484"/>
    <n v="91034"/>
    <s v="Joshua Duncan"/>
    <s v="Road Cargo"/>
    <x v="0"/>
    <x v="1"/>
    <s v="Medium"/>
    <s v="Merlot"/>
    <x v="0"/>
    <x v="2"/>
    <s v="Barnard Griffin Rose of Sangiovese 2014"/>
    <s v="Large Crate"/>
    <s v="Canberra"/>
    <x v="1108"/>
    <d v="2013-07-11T00:00:00"/>
    <n v="3"/>
    <n v="0.03"/>
    <n v="5.18"/>
    <n v="5.74"/>
    <n v="15.54"/>
  </r>
  <r>
    <n v="8485"/>
    <n v="89702"/>
    <s v="Kenneth Peters"/>
    <s v="Express Road Cargo"/>
    <x v="0"/>
    <x v="3"/>
    <s v="Medium"/>
    <s v="Zinfandel"/>
    <x v="0"/>
    <x v="2"/>
    <s v="Jean-Baptiste Adam Les Natures Cremant d'Alsace Brut"/>
    <s v="Loose Wrap"/>
    <s v="Tamworth"/>
    <x v="1258"/>
    <d v="2013-08-05T00:00:00"/>
    <n v="10"/>
    <n v="0.06"/>
    <n v="25.98"/>
    <n v="5.37"/>
    <n v="259.8"/>
  </r>
  <r>
    <n v="8486"/>
    <n v="89700"/>
    <s v="Kenneth Peters"/>
    <s v="Air Cargo"/>
    <x v="2"/>
    <x v="3"/>
    <s v="Medium"/>
    <s v="Champagne"/>
    <x v="0"/>
    <x v="2"/>
    <s v="Sutter Home White Zinfandel"/>
    <s v="Small Crate"/>
    <s v="Blue Mountains"/>
    <x v="1245"/>
    <d v="2011-08-05T00:00:00"/>
    <n v="22"/>
    <n v="0.06"/>
    <n v="170.98"/>
    <n v="35.89"/>
    <n v="3761.56"/>
  </r>
  <r>
    <n v="8487"/>
    <n v="89700"/>
    <s v="Kenneth Peters"/>
    <s v="Express Road Cargo"/>
    <x v="2"/>
    <x v="3"/>
    <s v="Medium"/>
    <s v="Cremant"/>
    <x v="0"/>
    <x v="2"/>
    <s v="Marques de Caceres Rioja Rosado 2014"/>
    <s v="Full Container"/>
    <s v="Bathurst"/>
    <x v="1245"/>
    <d v="2011-08-05T00:00:00"/>
    <n v="1"/>
    <n v="7.0000000000000007E-2"/>
    <n v="41.47"/>
    <n v="34.200000000000003"/>
    <n v="41.47"/>
  </r>
  <r>
    <n v="8488"/>
    <n v="89022"/>
    <s v="Jimmy Rose"/>
    <s v="Express Road Cargo"/>
    <x v="0"/>
    <x v="2"/>
    <s v="Not Specified"/>
    <s v="Pinot Noir"/>
    <x v="0"/>
    <x v="2"/>
    <s v="Simonnet-Febvre Cremant de Bourgogne Blanc"/>
    <s v="Full Container"/>
    <s v="Perth"/>
    <x v="187"/>
    <d v="2013-07-20T00:00:00"/>
    <n v="12"/>
    <n v="0.08"/>
    <n v="3.14"/>
    <n v="1.92"/>
    <n v="37.68"/>
  </r>
  <r>
    <n v="8489"/>
    <n v="89378"/>
    <s v="Lawrence Perry"/>
    <s v="Road Cargo"/>
    <x v="0"/>
    <x v="3"/>
    <s v="High"/>
    <s v="Pinot Noir"/>
    <x v="0"/>
    <x v="2"/>
    <s v="Louis Roederer Cristal Brut 2006"/>
    <s v="Large Crate"/>
    <s v="Orange"/>
    <x v="61"/>
    <d v="2012-03-18T00:00:00"/>
    <n v="3"/>
    <n v="0.1"/>
    <n v="39.979999999999997"/>
    <n v="9.83"/>
    <n v="119.94"/>
  </r>
  <r>
    <n v="8490"/>
    <n v="88194"/>
    <s v="Eugene Reyes"/>
    <s v="Express Road Cargo"/>
    <x v="0"/>
    <x v="1"/>
    <s v="Medium"/>
    <s v="Shiraz"/>
    <x v="0"/>
    <x v="2"/>
    <s v="Marques de Caceres Rioja Rosado 2014"/>
    <s v="Large Crate"/>
    <s v="Canberra"/>
    <x v="1029"/>
    <d v="2013-05-19T00:00:00"/>
    <n v="11"/>
    <n v="0.08"/>
    <n v="3.36"/>
    <n v="6.27"/>
    <n v="36.96"/>
  </r>
  <r>
    <n v="8491"/>
    <n v="88194"/>
    <s v="Eugene Reyes"/>
    <s v="Express Road Cargo"/>
    <x v="1"/>
    <x v="1"/>
    <s v="Medium"/>
    <s v="Reisling"/>
    <x v="0"/>
    <x v="2"/>
    <s v="Los Vascos Sauvignon Blanc 2015"/>
    <s v="Large Crate"/>
    <s v="Canberra"/>
    <x v="1029"/>
    <d v="2013-05-19T00:00:00"/>
    <n v="5"/>
    <n v="0.09"/>
    <n v="35.99"/>
    <n v="1.1000000000000001"/>
    <n v="179.95000000000002"/>
  </r>
  <r>
    <n v="8492"/>
    <n v="86125"/>
    <s v="Bruce King"/>
    <s v="Express Road Cargo"/>
    <x v="0"/>
    <x v="1"/>
    <s v="Not Specified"/>
    <s v="Zinfandel"/>
    <x v="0"/>
    <x v="2"/>
    <s v="Simonnet-Febvre Cremant de Bourgogne Blanc"/>
    <s v="Standard Size Crate"/>
    <s v="Devonport"/>
    <x v="1202"/>
    <d v="2011-04-01T00:00:00"/>
    <n v="2"/>
    <n v="0.04"/>
    <n v="10.98"/>
    <n v="3.37"/>
    <n v="21.96"/>
  </r>
  <r>
    <n v="8493"/>
    <n v="91012"/>
    <s v="Stephen Wheeler"/>
    <s v="Express Road Cargo"/>
    <x v="0"/>
    <x v="1"/>
    <s v="Medium"/>
    <s v="Merlot"/>
    <x v="0"/>
    <x v="2"/>
    <s v="Gerard Bertrand Cote des Roses Rose 2014"/>
    <s v="Large Crate"/>
    <s v="Melton"/>
    <x v="908"/>
    <d v="2012-06-11T00:00:00"/>
    <n v="17"/>
    <n v="0.08"/>
    <n v="5.74"/>
    <n v="5.01"/>
    <n v="97.58"/>
  </r>
  <r>
    <n v="8494"/>
    <n v="91012"/>
    <s v="Stephen Wheeler"/>
    <s v="Express Road Cargo"/>
    <x v="0"/>
    <x v="1"/>
    <s v="Medium"/>
    <s v="Pinot Noir"/>
    <x v="0"/>
    <x v="2"/>
    <s v="Chateau d'Esclans Garrus Rose 2013"/>
    <s v="Large Crate"/>
    <s v="Melbourne"/>
    <x v="908"/>
    <d v="2012-06-11T00:00:00"/>
    <n v="18"/>
    <n v="0.01"/>
    <n v="140.85"/>
    <n v="19.989999999999998"/>
    <n v="2535.2999999999997"/>
  </r>
  <r>
    <n v="8495"/>
    <n v="91012"/>
    <s v="Harry Turner"/>
    <s v="Express Road Cargo"/>
    <x v="0"/>
    <x v="1"/>
    <s v="Medium"/>
    <s v="Malbec"/>
    <x v="0"/>
    <x v="2"/>
    <s v="Pierre Sparr Cremant d'Alsace Reserve Brut Rose"/>
    <s v="Large Crate"/>
    <s v="Benalla"/>
    <x v="908"/>
    <d v="2012-06-11T00:00:00"/>
    <n v="16"/>
    <n v="0.02"/>
    <n v="15.01"/>
    <n v="8.4"/>
    <n v="240.16"/>
  </r>
  <r>
    <n v="8496"/>
    <n v="86372"/>
    <s v="Ronald Green"/>
    <s v="Road Cargo"/>
    <x v="0"/>
    <x v="3"/>
    <s v="Medium"/>
    <s v="Pinot Noir"/>
    <x v="0"/>
    <x v="2"/>
    <s v="Pietradolce Etna Rosato 2014"/>
    <s v="Full Container"/>
    <s v="Orange"/>
    <x v="1149"/>
    <d v="2013-06-17T00:00:00"/>
    <n v="4"/>
    <n v="0"/>
    <n v="4.84"/>
    <n v="0.71"/>
    <n v="19.36"/>
  </r>
  <r>
    <n v="8497"/>
    <n v="86829"/>
    <s v="Ralph Taylor"/>
    <s v="Express Road Cargo"/>
    <x v="0"/>
    <x v="1"/>
    <s v="Not Specified"/>
    <s v="Malbec"/>
    <x v="0"/>
    <x v="2"/>
    <s v="Roederer Estate Brut"/>
    <s v="Large Crate"/>
    <s v="Mount Barker"/>
    <x v="331"/>
    <d v="2011-06-15T00:00:00"/>
    <n v="5"/>
    <n v="0.06"/>
    <n v="140.85"/>
    <n v="19.989999999999998"/>
    <n v="704.25"/>
  </r>
  <r>
    <n v="8498"/>
    <n v="91498"/>
    <s v="Willie Elliott"/>
    <s v="Express Road Cargo"/>
    <x v="0"/>
    <x v="0"/>
    <s v="High"/>
    <s v="Shiraz"/>
    <x v="0"/>
    <x v="2"/>
    <s v="Sutter Home Pink Moscato"/>
    <s v="Large Crate"/>
    <s v="Palmerston"/>
    <x v="547"/>
    <d v="2012-10-23T00:00:00"/>
    <n v="13"/>
    <n v="7.0000000000000007E-2"/>
    <n v="58.1"/>
    <n v="1.49"/>
    <n v="755.30000000000007"/>
  </r>
  <r>
    <n v="8499"/>
    <n v="91140"/>
    <s v="Barbara Reid"/>
    <s v="Express Road Cargo"/>
    <x v="0"/>
    <x v="1"/>
    <s v="High"/>
    <s v="Shiraz"/>
    <x v="0"/>
    <x v="2"/>
    <s v="La Playa Estate Cabernet Sauvignon Rose 2015"/>
    <s v="Large Crate"/>
    <s v="Launceston"/>
    <x v="140"/>
    <d v="2013-12-30T00:00:00"/>
    <n v="20"/>
    <n v="0.05"/>
    <n v="4.54"/>
    <n v="5.83"/>
    <n v="90.8"/>
  </r>
  <r>
    <n v="8500"/>
    <n v="90427"/>
    <s v="Mark Griffin"/>
    <s v="Express Road Cargo"/>
    <x v="0"/>
    <x v="2"/>
    <s v="Critical"/>
    <s v="Shiraz"/>
    <x v="0"/>
    <x v="2"/>
    <s v="Louis Roederer Cristal Brut with Gift Box 2007"/>
    <s v="Large Crate"/>
    <s v="Freemantle"/>
    <x v="1215"/>
    <d v="2013-06-02T00:00:00"/>
    <n v="11"/>
    <n v="7.0000000000000007E-2"/>
    <n v="4.9800000000000004"/>
    <n v="0.49"/>
    <n v="54.78"/>
  </r>
  <r>
    <n v="8501"/>
    <n v="91016"/>
    <s v="Stephen Wheeler"/>
    <s v="Air Cargo"/>
    <x v="2"/>
    <x v="1"/>
    <s v="Not Specified"/>
    <s v="Sangiovese Rose"/>
    <x v="0"/>
    <x v="2"/>
    <s v="Pietradolce Etna Rosato 2014"/>
    <s v="Small Crate"/>
    <s v="Ballarat"/>
    <x v="1093"/>
    <d v="2013-10-14T00:00:00"/>
    <n v="12"/>
    <n v="7.0000000000000007E-2"/>
    <n v="145.97999999999999"/>
    <n v="46.2"/>
    <n v="1751.7599999999998"/>
  </r>
  <r>
    <n v="8502"/>
    <n v="86480"/>
    <s v="Heather Greene"/>
    <s v="Express Road Cargo"/>
    <x v="0"/>
    <x v="2"/>
    <s v="Neutral"/>
    <s v="Cabernet Sauvignon"/>
    <x v="0"/>
    <x v="2"/>
    <s v="Bollinger Brut Special Cuvee"/>
    <s v="Large Crate"/>
    <s v="Albany"/>
    <x v="1111"/>
    <d v="2012-08-27T00:00:00"/>
    <n v="17"/>
    <n v="0.03"/>
    <n v="30.98"/>
    <n v="5.76"/>
    <n v="526.66"/>
  </r>
  <r>
    <n v="8503"/>
    <n v="88160"/>
    <s v="Aaron Chapman"/>
    <s v="Road Cargo"/>
    <x v="0"/>
    <x v="1"/>
    <s v="High"/>
    <s v="Zinfandel"/>
    <x v="0"/>
    <x v="2"/>
    <s v="Dom Perignon 2006"/>
    <s v="Large Crate"/>
    <s v="Mildura"/>
    <x v="915"/>
    <d v="2013-01-31T00:00:00"/>
    <n v="11"/>
    <n v="0.1"/>
    <n v="6.48"/>
    <n v="6.22"/>
    <n v="71.28"/>
  </r>
  <r>
    <n v="8504"/>
    <n v="88160"/>
    <s v="Aaron Chapman"/>
    <s v="Express Road Cargo"/>
    <x v="1"/>
    <x v="1"/>
    <s v="High"/>
    <s v="Reisling"/>
    <x v="0"/>
    <x v="2"/>
    <s v="Robert Oatley Sauvignon Blanc 2013"/>
    <s v="Large Crate"/>
    <s v="Benalla"/>
    <x v="915"/>
    <d v="2013-02-01T00:00:00"/>
    <n v="6"/>
    <n v="0.05"/>
    <n v="195.99"/>
    <n v="4.2"/>
    <n v="1175.94"/>
  </r>
  <r>
    <n v="8505"/>
    <n v="90140"/>
    <s v="Walter Perkins"/>
    <s v="Air Cargo"/>
    <x v="2"/>
    <x v="2"/>
    <s v="Critical"/>
    <s v="Grenache Rose"/>
    <x v="0"/>
    <x v="2"/>
    <s v="Sutter Home White Zinfandel"/>
    <s v="Small Crate"/>
    <s v="Mandurah"/>
    <x v="565"/>
    <d v="2013-10-01T00:00:00"/>
    <n v="5"/>
    <n v="0.01"/>
    <n v="58.14"/>
    <n v="36.61"/>
    <n v="290.7"/>
  </r>
  <r>
    <n v="8506"/>
    <n v="88871"/>
    <s v="Ronald Bell"/>
    <s v="Express Road Cargo"/>
    <x v="0"/>
    <x v="3"/>
    <s v="Low"/>
    <s v="Pinot Noir"/>
    <x v="0"/>
    <x v="2"/>
    <s v="Chateau d'Esclans Whispering Angel Rose 2014"/>
    <s v="Loose Wrap"/>
    <s v="Dubbo"/>
    <x v="600"/>
    <d v="2010-04-26T00:00:00"/>
    <n v="7"/>
    <n v="0"/>
    <n v="78.650000000000006"/>
    <n v="13.99"/>
    <n v="550.55000000000007"/>
  </r>
  <r>
    <n v="8507"/>
    <n v="88871"/>
    <s v="Ronald Bell"/>
    <s v="Air Cargo"/>
    <x v="2"/>
    <x v="3"/>
    <s v="Low"/>
    <s v="Cremant"/>
    <x v="0"/>
    <x v="2"/>
    <s v="La Playa Estate Cabernet Sauvignon Rose 2015"/>
    <s v="Extra Large Crate"/>
    <s v="Liverpool"/>
    <x v="600"/>
    <d v="2010-04-24T00:00:00"/>
    <n v="10"/>
    <n v="0.08"/>
    <n v="122.99"/>
    <n v="70.2"/>
    <n v="1229.8999999999999"/>
  </r>
  <r>
    <n v="8508"/>
    <n v="89948"/>
    <s v="Johnny Roberts"/>
    <s v="Express Road Cargo"/>
    <x v="0"/>
    <x v="1"/>
    <s v="Low"/>
    <s v="Malbec"/>
    <x v="0"/>
    <x v="2"/>
    <s v="Gerard Bertrand Cote des Roses Rose 2014"/>
    <s v="Large Crate"/>
    <s v="Canberra"/>
    <x v="980"/>
    <d v="2012-04-11T00:00:00"/>
    <n v="10"/>
    <n v="0.08"/>
    <n v="48.04"/>
    <n v="7.23"/>
    <n v="480.4"/>
  </r>
  <r>
    <n v="8509"/>
    <n v="88476"/>
    <s v="Nicole Moore"/>
    <s v="Road Cargo"/>
    <x v="0"/>
    <x v="1"/>
    <s v="High"/>
    <s v="Shiraz"/>
    <x v="0"/>
    <x v="2"/>
    <s v="Sutter Home White Zinfandel"/>
    <s v="Large Crate"/>
    <s v="Canberra"/>
    <x v="290"/>
    <d v="2011-06-06T00:00:00"/>
    <n v="17"/>
    <n v="0.02"/>
    <n v="161.55000000000001"/>
    <n v="19.989999999999998"/>
    <n v="2746.3500000000004"/>
  </r>
  <r>
    <n v="8510"/>
    <n v="89218"/>
    <s v="Wayne Chapman"/>
    <s v="Express Road Cargo"/>
    <x v="0"/>
    <x v="1"/>
    <s v="High"/>
    <s v="Zinfandel"/>
    <x v="0"/>
    <x v="0"/>
    <s v="Chateau d'Esclans Garrus Rose 2013"/>
    <s v="Large Crate"/>
    <s v="Canberra"/>
    <x v="274"/>
    <d v="2010-01-22T00:00:00"/>
    <n v="9"/>
    <n v="0.02"/>
    <n v="15.22"/>
    <n v="9.73"/>
    <n v="136.98000000000002"/>
  </r>
  <r>
    <n v="8511"/>
    <n v="89218"/>
    <s v="Michael Murphy"/>
    <s v="Express Road Cargo"/>
    <x v="1"/>
    <x v="3"/>
    <s v="High"/>
    <s v="Chardonnay"/>
    <x v="0"/>
    <x v="0"/>
    <s v="Hewitson LuLu Sauvignon Blanc 2014"/>
    <s v="Large Crate"/>
    <s v="Wollongong"/>
    <x v="274"/>
    <d v="2010-01-23T00:00:00"/>
    <n v="7"/>
    <n v="7.0000000000000007E-2"/>
    <n v="179.99"/>
    <n v="19.989999999999998"/>
    <n v="1259.93"/>
  </r>
  <r>
    <n v="8512"/>
    <n v="89218"/>
    <s v="Michael Murphy"/>
    <s v="Road Cargo"/>
    <x v="2"/>
    <x v="3"/>
    <s v="High"/>
    <s v="Champagne"/>
    <x v="0"/>
    <x v="0"/>
    <s v="Domaine Lafond Roc-Epine Tavel Rose 2014"/>
    <s v="Loose Wrap"/>
    <s v="Lithgow"/>
    <x v="274"/>
    <d v="2010-01-23T00:00:00"/>
    <n v="11"/>
    <n v="0.02"/>
    <n v="92.23"/>
    <n v="39.61"/>
    <n v="1014.5300000000001"/>
  </r>
  <r>
    <n v="8513"/>
    <n v="89228"/>
    <s v="Michael Murphy"/>
    <s v="Road Cargo"/>
    <x v="1"/>
    <x v="3"/>
    <s v="High"/>
    <s v="Chardonnay"/>
    <x v="0"/>
    <x v="0"/>
    <s v="Cloudy Bay Sauvignon Blanc 2015"/>
    <s v="Large Crate"/>
    <s v="Wagga Wagga"/>
    <x v="280"/>
    <d v="2013-01-23T00:00:00"/>
    <n v="7"/>
    <n v="0.03"/>
    <n v="115.99"/>
    <n v="5.92"/>
    <n v="811.93"/>
  </r>
  <r>
    <n v="8514"/>
    <n v="88196"/>
    <s v="Christine White"/>
    <s v="Express Road Cargo"/>
    <x v="2"/>
    <x v="1"/>
    <s v="Critical"/>
    <s v="Sangiovese Rose"/>
    <x v="0"/>
    <x v="0"/>
    <s v="Domaine Lafond Roc-Epine Tavel Rose 2014"/>
    <s v="Full Container"/>
    <s v="Mount Barker"/>
    <x v="132"/>
    <d v="2010-07-08T00:00:00"/>
    <n v="14"/>
    <n v="0.03"/>
    <n v="14.2"/>
    <n v="5.3"/>
    <n v="198.79999999999998"/>
  </r>
  <r>
    <n v="8515"/>
    <n v="88202"/>
    <s v="Christine White"/>
    <s v="Express Road Cargo"/>
    <x v="2"/>
    <x v="1"/>
    <s v="Critical"/>
    <s v="Grenache Rose"/>
    <x v="0"/>
    <x v="0"/>
    <s v="La Playa Estate Cabernet Sauvignon Rose 2015"/>
    <s v="Mini Crate"/>
    <s v="Port Adelaide"/>
    <x v="1285"/>
    <d v="2013-07-08T00:00:00"/>
    <n v="13"/>
    <n v="0.04"/>
    <n v="71.37"/>
    <n v="69"/>
    <n v="927.81000000000006"/>
  </r>
  <r>
    <n v="8516"/>
    <n v="88202"/>
    <s v="Christine White"/>
    <s v="Road Cargo"/>
    <x v="1"/>
    <x v="1"/>
    <s v="Critical"/>
    <s v="Reisling"/>
    <x v="0"/>
    <x v="0"/>
    <s v="Villa Maria Private Bin Sauvignon Blanc 2015"/>
    <s v="Large Crate"/>
    <s v="Canberra"/>
    <x v="1285"/>
    <d v="2013-07-07T00:00:00"/>
    <n v="10"/>
    <n v="0.02"/>
    <n v="200.99"/>
    <n v="8.08"/>
    <n v="2009.9"/>
  </r>
  <r>
    <n v="8517"/>
    <n v="89529"/>
    <s v="Theresa Washington"/>
    <s v="Express Road Cargo"/>
    <x v="0"/>
    <x v="3"/>
    <s v="High"/>
    <s v="Sangiovese"/>
    <x v="0"/>
    <x v="0"/>
    <s v="Sutter Home Pink Moscato"/>
    <s v="Large Crate"/>
    <s v="Broken Hill"/>
    <x v="930"/>
    <d v="2012-09-06T00:00:00"/>
    <n v="10"/>
    <n v="0.1"/>
    <n v="419.19"/>
    <n v="19.989999999999998"/>
    <n v="4191.8999999999996"/>
  </r>
  <r>
    <n v="8518"/>
    <n v="91142"/>
    <s v="Terry Gray"/>
    <s v="Air Cargo"/>
    <x v="0"/>
    <x v="1"/>
    <s v="Critical"/>
    <s v="Pinot Noir"/>
    <x v="0"/>
    <x v="0"/>
    <s v="La Playa Estate Cabernet Sauvignon Rose 2015"/>
    <s v="Extra Large Crate"/>
    <s v="Ballarat"/>
    <x v="2"/>
    <d v="2013-03-20T00:00:00"/>
    <n v="5"/>
    <n v="0.05"/>
    <n v="20.98"/>
    <n v="53.03"/>
    <n v="104.9"/>
  </r>
  <r>
    <n v="8519"/>
    <n v="91362"/>
    <s v="Philip Ortiz"/>
    <s v="Express Road Cargo"/>
    <x v="0"/>
    <x v="1"/>
    <s v="Not Specified"/>
    <s v="Pinot Noir"/>
    <x v="0"/>
    <x v="0"/>
    <s v="Louis Roederer Cristal Brut with Gift Box 2007"/>
    <s v="Full Container"/>
    <s v="Adelaide"/>
    <x v="325"/>
    <d v="2010-03-28T00:00:00"/>
    <n v="9"/>
    <n v="7.0000000000000007E-2"/>
    <n v="8.9499999999999993"/>
    <n v="2.0099999999999998"/>
    <n v="80.55"/>
  </r>
  <r>
    <n v="8520"/>
    <n v="86057"/>
    <s v="Fred Reynolds"/>
    <s v="Air Cargo"/>
    <x v="2"/>
    <x v="1"/>
    <s v="Critical"/>
    <s v="Grenache Rose"/>
    <x v="0"/>
    <x v="0"/>
    <s v="Barnard Griffin Rose of Sangiovese 2014"/>
    <s v="Extra Large Crate"/>
    <s v="Canberra"/>
    <x v="236"/>
    <d v="2012-03-06T00:00:00"/>
    <n v="12"/>
    <n v="0.04"/>
    <n v="130.97999999999999"/>
    <n v="130"/>
    <n v="1571.7599999999998"/>
  </r>
  <r>
    <n v="8521"/>
    <n v="87524"/>
    <s v="Roger Andrews"/>
    <s v="Express Road Cargo"/>
    <x v="0"/>
    <x v="3"/>
    <s v="High"/>
    <s v="Pinot Noir"/>
    <x v="0"/>
    <x v="0"/>
    <s v="Chateau d'Esclans Garrus Rose 2013"/>
    <s v="Large Crate"/>
    <s v="Grafton"/>
    <x v="253"/>
    <d v="2012-08-09T00:00:00"/>
    <n v="21"/>
    <n v="0.01"/>
    <n v="40.99"/>
    <n v="17.48"/>
    <n v="860.79000000000008"/>
  </r>
  <r>
    <n v="8522"/>
    <n v="87174"/>
    <s v="Jeffrey Hill"/>
    <s v="Express Road Cargo"/>
    <x v="0"/>
    <x v="3"/>
    <s v="Medium"/>
    <s v="Cabernet Sauvignon"/>
    <x v="0"/>
    <x v="0"/>
    <s v="La Playa Estate Cabernet Sauvignon Rose 2015"/>
    <s v="Full Container"/>
    <s v="Bathurst"/>
    <x v="115"/>
    <d v="2013-12-11T00:00:00"/>
    <n v="12"/>
    <n v="0"/>
    <n v="6.88"/>
    <n v="2"/>
    <n v="82.56"/>
  </r>
  <r>
    <n v="8523"/>
    <n v="86564"/>
    <s v="Margaret Cole"/>
    <s v="Express Road Cargo"/>
    <x v="1"/>
    <x v="2"/>
    <s v="Not Specified"/>
    <s v="Pinot Gris"/>
    <x v="0"/>
    <x v="0"/>
    <s v="Robert Oatley Signature Chardonnay 2013"/>
    <s v="Large Crate"/>
    <s v="Mandurah"/>
    <x v="319"/>
    <d v="2013-11-02T00:00:00"/>
    <n v="40"/>
    <n v="0.04"/>
    <n v="110.99"/>
    <n v="2.5"/>
    <n v="4439.5999999999995"/>
  </r>
  <r>
    <n v="8524"/>
    <n v="88526"/>
    <s v="Cheryl Shaw"/>
    <s v="Air Cargo"/>
    <x v="1"/>
    <x v="3"/>
    <s v="Low"/>
    <s v="Sauvignon Blanc"/>
    <x v="0"/>
    <x v="0"/>
    <s v="Robert Oatley Signature Chardonnay 2013"/>
    <s v="Extra Large Crate"/>
    <s v="Cessnock"/>
    <x v="1355"/>
    <d v="2013-07-08T00:00:00"/>
    <n v="12"/>
    <n v="0.08"/>
    <n v="120.97"/>
    <n v="26.3"/>
    <n v="1451.6399999999999"/>
  </r>
  <r>
    <n v="8525"/>
    <n v="90605"/>
    <s v="John Webb"/>
    <s v="Express Road Cargo"/>
    <x v="0"/>
    <x v="1"/>
    <s v="Low"/>
    <s v="Pinot Noir"/>
    <x v="0"/>
    <x v="0"/>
    <s v="Louis Roederer Cristal Brut 2006"/>
    <s v="Large Crate"/>
    <s v="Launceston"/>
    <x v="1127"/>
    <d v="2013-02-04T00:00:00"/>
    <n v="10"/>
    <n v="0.05"/>
    <n v="18.97"/>
    <n v="5.21"/>
    <n v="189.7"/>
  </r>
  <r>
    <n v="8526"/>
    <n v="90605"/>
    <s v="John Webb"/>
    <s v="Express Road Cargo"/>
    <x v="0"/>
    <x v="1"/>
    <s v="Low"/>
    <s v="Sangiovese"/>
    <x v="0"/>
    <x v="0"/>
    <s v="Marques de Caceres Rioja Rosado 2014"/>
    <s v="Large Crate"/>
    <s v="Burnie"/>
    <x v="1127"/>
    <d v="2013-02-05T00:00:00"/>
    <n v="12"/>
    <n v="0.09"/>
    <n v="6.48"/>
    <n v="6.86"/>
    <n v="77.760000000000005"/>
  </r>
  <r>
    <n v="8527"/>
    <n v="89050"/>
    <s v="Keith Ramos"/>
    <s v="Express Road Cargo"/>
    <x v="0"/>
    <x v="3"/>
    <s v="Not Specified"/>
    <s v="Malbec"/>
    <x v="0"/>
    <x v="0"/>
    <s v="Miraval Rose (1.5 Liter Magnum) 2014"/>
    <s v="Large Crate"/>
    <s v="Grafton"/>
    <x v="292"/>
    <d v="2013-07-23T00:00:00"/>
    <n v="16"/>
    <n v="7.0000000000000007E-2"/>
    <n v="8.85"/>
    <n v="5.6"/>
    <n v="141.6"/>
  </r>
  <r>
    <n v="8528"/>
    <n v="86523"/>
    <s v="Thomas Jenkins"/>
    <s v="Air Cargo"/>
    <x v="2"/>
    <x v="3"/>
    <s v="Medium"/>
    <s v="Grenache Rose"/>
    <x v="0"/>
    <x v="0"/>
    <s v="Bertani Bertarose 2014"/>
    <s v="Small Crate"/>
    <s v="Dubbo"/>
    <x v="815"/>
    <d v="2012-08-13T00:00:00"/>
    <n v="11"/>
    <n v="0.05"/>
    <n v="140.97999999999999"/>
    <n v="36.090000000000003"/>
    <n v="1550.78"/>
  </r>
  <r>
    <n v="8529"/>
    <n v="86523"/>
    <s v="Thomas Jenkins"/>
    <s v="Road Cargo"/>
    <x v="0"/>
    <x v="3"/>
    <s v="Medium"/>
    <s v="Sangiovese"/>
    <x v="0"/>
    <x v="0"/>
    <s v="Chateau d'Esclans Garrus Rose 2013"/>
    <s v="Large Crate"/>
    <s v="Dubbo"/>
    <x v="815"/>
    <d v="2012-08-12T00:00:00"/>
    <n v="14"/>
    <n v="0.06"/>
    <n v="4.13"/>
    <n v="0.99"/>
    <n v="57.82"/>
  </r>
  <r>
    <n v="8530"/>
    <n v="88210"/>
    <s v="Johnny Garrett"/>
    <s v="Road Cargo"/>
    <x v="1"/>
    <x v="1"/>
    <s v="High"/>
    <s v="Pinot Gris"/>
    <x v="0"/>
    <x v="0"/>
    <s v="Robert Oatley Sauvignon Blanc 2013"/>
    <s v="Standard Size Crate"/>
    <s v="Ararat"/>
    <x v="18"/>
    <d v="2013-02-15T00:00:00"/>
    <n v="5"/>
    <n v="0.06"/>
    <n v="55.99"/>
    <n v="5"/>
    <n v="279.95"/>
  </r>
  <r>
    <n v="8531"/>
    <n v="88210"/>
    <s v="Sandra Franklin"/>
    <s v="Express Road Cargo"/>
    <x v="1"/>
    <x v="1"/>
    <s v="High"/>
    <s v="Chardonnay"/>
    <x v="0"/>
    <x v="0"/>
    <s v="Cloudy Bay Sauvignon Blanc 2015"/>
    <s v="Large Crate"/>
    <s v="Adelaide"/>
    <x v="18"/>
    <d v="2013-02-15T00:00:00"/>
    <n v="9"/>
    <n v="0.03"/>
    <n v="200.99"/>
    <n v="8.08"/>
    <n v="1808.91"/>
  </r>
  <r>
    <n v="8532"/>
    <n v="86933"/>
    <s v="Mark Lopez"/>
    <s v="Air Cargo"/>
    <x v="2"/>
    <x v="1"/>
    <s v="Critical"/>
    <s v="Champagne"/>
    <x v="0"/>
    <x v="0"/>
    <s v="Domaine Lafond Roc-Epine Tavel Rose 2014"/>
    <s v="Small Crate"/>
    <s v="Victor Harbor"/>
    <x v="215"/>
    <d v="2010-02-15T00:00:00"/>
    <n v="11"/>
    <n v="0.02"/>
    <n v="120.98"/>
    <n v="58.64"/>
    <n v="1330.78"/>
  </r>
  <r>
    <n v="8533"/>
    <n v="91184"/>
    <s v="Bobby Fox"/>
    <s v="Express Road Cargo"/>
    <x v="1"/>
    <x v="1"/>
    <s v="Low"/>
    <s v="Sauvignon Blanc"/>
    <x v="0"/>
    <x v="0"/>
    <s v="Cloudy Bay Sauvignon Blanc 2015"/>
    <s v="Standard Size Crate"/>
    <s v="Launceston"/>
    <x v="958"/>
    <d v="2012-03-12T00:00:00"/>
    <n v="1"/>
    <n v="0.02"/>
    <n v="28.48"/>
    <n v="1.99"/>
    <n v="28.48"/>
  </r>
  <r>
    <n v="8534"/>
    <n v="87114"/>
    <s v="Martin Hill"/>
    <s v="Air Cargo"/>
    <x v="0"/>
    <x v="2"/>
    <s v="High"/>
    <s v="Pinot Noir"/>
    <x v="0"/>
    <x v="0"/>
    <s v="Dom Perignon 2006"/>
    <s v="Extra Large Crate"/>
    <s v="Mandurah"/>
    <x v="80"/>
    <d v="2012-07-23T00:00:00"/>
    <n v="3"/>
    <n v="0.08"/>
    <n v="279.81"/>
    <n v="23.19"/>
    <n v="839.43000000000006"/>
  </r>
  <r>
    <n v="8535"/>
    <n v="88809"/>
    <s v="Raymond Bishop"/>
    <s v="Air Cargo"/>
    <x v="2"/>
    <x v="1"/>
    <s v="Critical"/>
    <s v="Grenache Rose"/>
    <x v="0"/>
    <x v="0"/>
    <s v="Domaine Lafage Miraflors Rose 2013"/>
    <s v="Extra Large Crate"/>
    <s v="Canberra"/>
    <x v="667"/>
    <d v="2012-09-12T00:00:00"/>
    <n v="1"/>
    <n v="0.08"/>
    <n v="50.98"/>
    <n v="14.19"/>
    <n v="50.98"/>
  </r>
  <r>
    <n v="8536"/>
    <n v="87851"/>
    <s v="Scott Montgomery"/>
    <s v="Air Cargo"/>
    <x v="1"/>
    <x v="2"/>
    <s v="Low"/>
    <s v="Reisling"/>
    <x v="0"/>
    <x v="0"/>
    <s v="The White Knight Sauvignon Blanc 2014"/>
    <s v="Extra Large Crate"/>
    <s v="Perth"/>
    <x v="649"/>
    <d v="2013-09-08T00:00:00"/>
    <n v="12"/>
    <n v="0.06"/>
    <n v="270.97000000000003"/>
    <n v="28.06"/>
    <n v="3251.6400000000003"/>
  </r>
  <r>
    <n v="8537"/>
    <n v="87360"/>
    <s v="Catherine Jackson"/>
    <s v="Express Road Cargo"/>
    <x v="0"/>
    <x v="1"/>
    <s v="Low"/>
    <s v="Sangiovese"/>
    <x v="0"/>
    <x v="0"/>
    <s v="Chateau d'Esclans Garrus Rose 2013"/>
    <s v="Large Crate"/>
    <s v="Mount Barker"/>
    <x v="1123"/>
    <d v="2013-01-12T00:00:00"/>
    <n v="7"/>
    <n v="0.01"/>
    <n v="4.37"/>
    <n v="5.15"/>
    <n v="30.59"/>
  </r>
  <r>
    <n v="8538"/>
    <n v="87360"/>
    <s v="Catherine Jackson"/>
    <s v="Express Road Cargo"/>
    <x v="0"/>
    <x v="1"/>
    <s v="Low"/>
    <s v="Merlot"/>
    <x v="0"/>
    <x v="0"/>
    <s v="Laurent-Perrier Brut Millesime 2006"/>
    <s v="Large Crate"/>
    <s v="Port Lincoln"/>
    <x v="1123"/>
    <d v="2013-01-12T00:00:00"/>
    <n v="11"/>
    <n v="0.03"/>
    <n v="4.9800000000000004"/>
    <n v="4.95"/>
    <n v="54.78"/>
  </r>
  <r>
    <n v="8539"/>
    <n v="86160"/>
    <s v="Patrick Sullivan"/>
    <s v="Air Cargo"/>
    <x v="2"/>
    <x v="3"/>
    <s v="Critical"/>
    <s v="Grenache Rose"/>
    <x v="0"/>
    <x v="0"/>
    <s v="Francis Ford Coppola Sofia Rose 2014"/>
    <s v="Small Crate"/>
    <s v="Blue Mountains"/>
    <x v="1309"/>
    <d v="2012-11-04T00:00:00"/>
    <n v="19"/>
    <n v="0.05"/>
    <n v="150.97999999999999"/>
    <n v="16.010000000000002"/>
    <n v="2868.62"/>
  </r>
  <r>
    <n v="8540"/>
    <n v="86374"/>
    <s v="Jason Perkins"/>
    <s v="Road Cargo"/>
    <x v="0"/>
    <x v="1"/>
    <s v="Medium"/>
    <s v="Merlot"/>
    <x v="0"/>
    <x v="0"/>
    <s v="Laurent-Perrier Brut Rose"/>
    <s v="Full Container"/>
    <s v="Canberra"/>
    <x v="1401"/>
    <d v="2011-05-23T00:00:00"/>
    <n v="16"/>
    <n v="0.04"/>
    <n v="5.81"/>
    <n v="3.37"/>
    <n v="92.96"/>
  </r>
  <r>
    <n v="8541"/>
    <n v="86379"/>
    <s v="Jason Perkins"/>
    <s v="Express Road Cargo"/>
    <x v="0"/>
    <x v="1"/>
    <s v="Medium"/>
    <s v="Zinfandel"/>
    <x v="0"/>
    <x v="0"/>
    <s v="Jean-Baptiste Adam Les Natures Cremant d'Alsace Brut"/>
    <s v="Large Crate"/>
    <s v="Canberra"/>
    <x v="1130"/>
    <d v="2013-05-25T00:00:00"/>
    <n v="1"/>
    <n v="0.05"/>
    <n v="29.74"/>
    <n v="6.64"/>
    <n v="29.74"/>
  </r>
  <r>
    <n v="8542"/>
    <n v="87246"/>
    <s v="Earl Burns"/>
    <s v="Express Road Cargo"/>
    <x v="2"/>
    <x v="0"/>
    <s v="Low"/>
    <s v="Grenache Rose"/>
    <x v="0"/>
    <x v="0"/>
    <s v="Francis Ford Coppola Sofia Rose 2014"/>
    <s v="Large Crate"/>
    <s v="Gympie"/>
    <x v="507"/>
    <d v="2011-01-02T00:00:00"/>
    <n v="9"/>
    <n v="0.1"/>
    <n v="2.08"/>
    <n v="5.33"/>
    <n v="18.72"/>
  </r>
  <r>
    <n v="8543"/>
    <n v="90570"/>
    <s v="Eric Owens"/>
    <s v="Express Road Cargo"/>
    <x v="1"/>
    <x v="3"/>
    <s v="Low"/>
    <s v="Reisling"/>
    <x v="0"/>
    <x v="0"/>
    <s v="Rombauer Chardonnay 2014"/>
    <s v="Standard Size Crate"/>
    <s v="Broken Hill"/>
    <x v="307"/>
    <d v="2011-10-23T00:00:00"/>
    <n v="1"/>
    <n v="0.06"/>
    <n v="40.96"/>
    <n v="1.99"/>
    <n v="40.96"/>
  </r>
  <r>
    <n v="8544"/>
    <n v="91526"/>
    <s v="Virginia Romero"/>
    <s v="Road Cargo"/>
    <x v="1"/>
    <x v="1"/>
    <s v="Critical"/>
    <s v="Reisling"/>
    <x v="0"/>
    <x v="0"/>
    <s v="Dog Point Vineyard Sauvignon Blanc 2014"/>
    <s v="Large Crate"/>
    <s v="Canberra"/>
    <x v="119"/>
    <d v="2012-06-22T00:00:00"/>
    <n v="5"/>
    <n v="0.01"/>
    <n v="195.99"/>
    <n v="3.99"/>
    <n v="979.95"/>
  </r>
  <r>
    <n v="8545"/>
    <n v="91098"/>
    <s v="Marilyn Nguyen"/>
    <s v="Express Road Cargo"/>
    <x v="0"/>
    <x v="1"/>
    <s v="Critical"/>
    <s v="Merlot"/>
    <x v="0"/>
    <x v="0"/>
    <s v="Locations by Dave Phinney F Rose"/>
    <s v="Full Container"/>
    <s v="Port Lincoln"/>
    <x v="1021"/>
    <d v="2013-09-03T00:00:00"/>
    <n v="18"/>
    <n v="0.03"/>
    <n v="5.68"/>
    <n v="1.46"/>
    <n v="102.24"/>
  </r>
  <r>
    <n v="8546"/>
    <n v="91098"/>
    <s v="Marilyn Nguyen"/>
    <s v="Express Road Cargo"/>
    <x v="0"/>
    <x v="1"/>
    <s v="Critical"/>
    <s v="Merlot"/>
    <x v="0"/>
    <x v="0"/>
    <s v="Belle Glos Oeil de Perdrix Pinot Noir Blanc 2014"/>
    <s v="Full Container"/>
    <s v="Mount Gambier"/>
    <x v="1021"/>
    <d v="2013-09-03T00:00:00"/>
    <n v="20"/>
    <n v="7.0000000000000007E-2"/>
    <n v="1.68"/>
    <n v="1"/>
    <n v="33.6"/>
  </r>
  <r>
    <n v="8547"/>
    <n v="87500"/>
    <s v="Willie Young"/>
    <s v="Express Road Cargo"/>
    <x v="1"/>
    <x v="1"/>
    <s v="Not Specified"/>
    <s v="Pinot Gris"/>
    <x v="0"/>
    <x v="1"/>
    <s v="Angeline Sauvignon Blanc 2014"/>
    <s v="Large Crate"/>
    <s v="Launceston"/>
    <x v="1246"/>
    <d v="2012-06-28T00:00:00"/>
    <n v="14"/>
    <n v="0.06"/>
    <n v="73.98"/>
    <n v="14.52"/>
    <n v="1035.72"/>
  </r>
  <r>
    <n v="8548"/>
    <n v="90092"/>
    <s v="Ronald Lane"/>
    <s v="Express Road Cargo"/>
    <x v="0"/>
    <x v="0"/>
    <s v="Critical"/>
    <s v="Malbec"/>
    <x v="0"/>
    <x v="1"/>
    <s v="Domaine Lafond Roc-Epine Tavel Rose 2014"/>
    <s v="Large Crate"/>
    <s v="Darwin"/>
    <x v="1259"/>
    <d v="2013-01-25T00:00:00"/>
    <n v="3"/>
    <n v="0.1"/>
    <n v="42.8"/>
    <n v="2.99"/>
    <n v="128.39999999999998"/>
  </r>
  <r>
    <n v="8549"/>
    <n v="90092"/>
    <s v="Ronald Lane"/>
    <s v="Express Road Cargo"/>
    <x v="0"/>
    <x v="0"/>
    <s v="Critical"/>
    <s v="Merlot"/>
    <x v="0"/>
    <x v="1"/>
    <s v="La Playa Estate Cabernet Sauvignon Rose 2015"/>
    <s v="Large Crate"/>
    <s v="Darwin"/>
    <x v="1259"/>
    <d v="2013-01-27T00:00:00"/>
    <n v="7"/>
    <n v="0.1"/>
    <n v="6.48"/>
    <n v="7.37"/>
    <n v="45.36"/>
  </r>
  <r>
    <n v="8550"/>
    <n v="90683"/>
    <s v="Earl Burke"/>
    <s v="Express Road Cargo"/>
    <x v="0"/>
    <x v="2"/>
    <s v="Critical"/>
    <s v="Sangiovese"/>
    <x v="0"/>
    <x v="1"/>
    <s v="Belle Glos Oeil de Perdrix Pinot Noir Blanc 2014"/>
    <s v="Standard Size Crate"/>
    <s v="Busseltol"/>
    <x v="1300"/>
    <d v="2013-10-24T00:00:00"/>
    <n v="23"/>
    <n v="0.08"/>
    <n v="21.38"/>
    <n v="8.99"/>
    <n v="491.73999999999995"/>
  </r>
  <r>
    <n v="8551"/>
    <n v="90982"/>
    <s v="Gerald Wagner"/>
    <s v="Air Cargo"/>
    <x v="1"/>
    <x v="1"/>
    <s v="High"/>
    <s v="Reisling"/>
    <x v="0"/>
    <x v="1"/>
    <s v="Robert Oatley Sauvignon Blanc 2013"/>
    <s v="Extra Large Crate"/>
    <s v="Mount Gambier"/>
    <x v="508"/>
    <d v="2013-05-20T00:00:00"/>
    <n v="4"/>
    <n v="0.03"/>
    <n v="213.45"/>
    <n v="14.7"/>
    <n v="853.8"/>
  </r>
  <r>
    <n v="8552"/>
    <n v="91293"/>
    <s v="Clarence Romero"/>
    <s v="Road Cargo"/>
    <x v="1"/>
    <x v="3"/>
    <s v="Critical"/>
    <s v="Chardonnay"/>
    <x v="0"/>
    <x v="1"/>
    <s v="Villa Maria Private Bin Sauvignon Blanc 2015"/>
    <s v="Large Crate"/>
    <s v="Penrith"/>
    <x v="621"/>
    <d v="2013-04-17T00:00:00"/>
    <n v="8"/>
    <n v="0.02"/>
    <n v="82.99"/>
    <n v="5.5"/>
    <n v="663.92"/>
  </r>
  <r>
    <n v="8553"/>
    <n v="91293"/>
    <s v="Clarence Romero"/>
    <s v="Express Road Cargo"/>
    <x v="0"/>
    <x v="3"/>
    <s v="Critical"/>
    <s v="Cabernet Sauvignon"/>
    <x v="0"/>
    <x v="1"/>
    <s v="Miraval Rose (1.5 Liter Magnum) 2014"/>
    <s v="Standard Size Crate"/>
    <s v="Newcastle"/>
    <x v="621"/>
    <d v="2013-04-16T00:00:00"/>
    <n v="2"/>
    <n v="0.02"/>
    <n v="11.66"/>
    <n v="8.99"/>
    <n v="23.32"/>
  </r>
  <r>
    <n v="8554"/>
    <n v="86305"/>
    <s v="Louise Carr"/>
    <s v="Express Road Cargo"/>
    <x v="1"/>
    <x v="1"/>
    <s v="Medium"/>
    <s v="Reisling"/>
    <x v="0"/>
    <x v="1"/>
    <s v="Lincourt Courtney's Chardonnay 2012"/>
    <s v="Full Container"/>
    <s v="Bendigo"/>
    <x v="794"/>
    <d v="2013-08-17T00:00:00"/>
    <n v="11"/>
    <n v="0.04"/>
    <n v="35.99"/>
    <n v="5.99"/>
    <n v="395.89000000000004"/>
  </r>
  <r>
    <n v="8555"/>
    <n v="89487"/>
    <s v="Justin Ford"/>
    <s v="Road Cargo"/>
    <x v="1"/>
    <x v="0"/>
    <s v="Medium"/>
    <s v="Chardonnay"/>
    <x v="0"/>
    <x v="1"/>
    <s v="Robert Oatley Signature Chardonnay 2013"/>
    <s v="Mini Crate"/>
    <s v="Brisbane"/>
    <x v="1277"/>
    <d v="2013-01-05T00:00:00"/>
    <n v="10"/>
    <n v="0.04"/>
    <n v="199.99"/>
    <n v="24.49"/>
    <n v="1999.9"/>
  </r>
  <r>
    <n v="8556"/>
    <n v="87850"/>
    <s v="Scott Montgomery"/>
    <s v="Express Road Cargo"/>
    <x v="1"/>
    <x v="2"/>
    <s v="High"/>
    <s v="Chardonnay"/>
    <x v="0"/>
    <x v="1"/>
    <s v="Cloudy Bay Sauvignon Blanc 2015"/>
    <s v="Standard Size Crate"/>
    <s v="Perth"/>
    <x v="419"/>
    <d v="2012-10-23T00:00:00"/>
    <n v="7"/>
    <n v="0.04"/>
    <n v="22.98"/>
    <n v="1.99"/>
    <n v="160.86000000000001"/>
  </r>
  <r>
    <n v="8557"/>
    <n v="91089"/>
    <s v="Marilyn Nguyen"/>
    <s v="Road Cargo"/>
    <x v="2"/>
    <x v="1"/>
    <s v="Low"/>
    <s v="Grenache Rose"/>
    <x v="0"/>
    <x v="1"/>
    <s v="Domaine Lafond Roc-Epine Tavel Rose 2014"/>
    <s v="Mini Crate"/>
    <s v="Victor Harbor"/>
    <x v="945"/>
    <d v="2010-09-16T00:00:00"/>
    <n v="3"/>
    <n v="7.0000000000000007E-2"/>
    <n v="154.13"/>
    <n v="69"/>
    <n v="462.39"/>
  </r>
  <r>
    <n v="8558"/>
    <n v="90912"/>
    <s v="Tina Foster"/>
    <s v="Express Road Cargo"/>
    <x v="1"/>
    <x v="3"/>
    <s v="Medium"/>
    <s v="Reisling"/>
    <x v="0"/>
    <x v="1"/>
    <s v="Mercer Canyons Chardonnay 2013"/>
    <s v="Full Container"/>
    <s v="Grafton"/>
    <x v="581"/>
    <d v="2012-03-25T00:00:00"/>
    <n v="1"/>
    <n v="0.09"/>
    <n v="20.99"/>
    <n v="2.5"/>
    <n v="20.99"/>
  </r>
  <r>
    <n v="8559"/>
    <n v="88903"/>
    <s v="Larry West"/>
    <s v="Express Road Cargo"/>
    <x v="0"/>
    <x v="2"/>
    <s v="Not Specified"/>
    <s v="Merlot"/>
    <x v="0"/>
    <x v="1"/>
    <s v="Chateau d'Esclans Garrus Rose 2013"/>
    <s v="Loose Wrap"/>
    <s v="Rockingham"/>
    <x v="227"/>
    <d v="2013-11-25T00:00:00"/>
    <n v="18"/>
    <n v="0.05"/>
    <n v="78.650000000000006"/>
    <n v="13.99"/>
    <n v="1415.7"/>
  </r>
  <r>
    <n v="8560"/>
    <n v="91159"/>
    <s v="Todd Thompson"/>
    <s v="Express Road Cargo"/>
    <x v="0"/>
    <x v="2"/>
    <s v="Not Specified"/>
    <s v="Pinot Noir"/>
    <x v="0"/>
    <x v="1"/>
    <s v="Chateau D'Aqueria Tavel Rose 2013"/>
    <s v="Large Crate"/>
    <s v="Geraldton"/>
    <x v="957"/>
    <d v="2011-02-07T00:00:00"/>
    <n v="5"/>
    <n v="0"/>
    <n v="35.44"/>
    <n v="4.92"/>
    <n v="177.2"/>
  </r>
  <r>
    <n v="8561"/>
    <n v="91164"/>
    <s v="Gerald Thompson"/>
    <s v="Air Cargo"/>
    <x v="1"/>
    <x v="0"/>
    <s v="High"/>
    <s v="Reisling"/>
    <x v="0"/>
    <x v="1"/>
    <s v="Leeuwin Estate Art Series Chardonnay 2012"/>
    <s v="Extra Large Crate"/>
    <s v="Mount Isa"/>
    <x v="923"/>
    <d v="2012-07-31T00:00:00"/>
    <n v="14"/>
    <n v="0.1"/>
    <n v="264.98"/>
    <n v="17.86"/>
    <n v="3709.7200000000003"/>
  </r>
  <r>
    <n v="8562"/>
    <n v="85992"/>
    <s v="Larry Hunter"/>
    <s v="Express Road Cargo"/>
    <x v="0"/>
    <x v="1"/>
    <s v="High"/>
    <s v="Malbec"/>
    <x v="0"/>
    <x v="1"/>
    <s v="Roederer Estate L'Ermitage 2007"/>
    <s v="Large Crate"/>
    <s v="Mount Gambier"/>
    <x v="353"/>
    <d v="2011-02-19T00:00:00"/>
    <n v="3"/>
    <n v="0.03"/>
    <n v="48.58"/>
    <n v="3.99"/>
    <n v="145.74"/>
  </r>
  <r>
    <n v="8563"/>
    <n v="88810"/>
    <s v="Raymond Bishop"/>
    <s v="Express Road Cargo"/>
    <x v="2"/>
    <x v="1"/>
    <s v="High"/>
    <s v="Cremant"/>
    <x v="0"/>
    <x v="1"/>
    <s v="Chateau d'Esclans Whispering Angel Rose 2014"/>
    <s v="Mini Crate"/>
    <s v="Canberra"/>
    <x v="76"/>
    <d v="2013-01-09T00:00:00"/>
    <n v="4"/>
    <n v="0.01"/>
    <n v="14.89"/>
    <n v="13.56"/>
    <n v="59.56"/>
  </r>
  <r>
    <n v="8564"/>
    <n v="88810"/>
    <s v="Raymond Bishop"/>
    <s v="Air Cargo"/>
    <x v="2"/>
    <x v="1"/>
    <s v="High"/>
    <s v="Sangiovese Rose"/>
    <x v="0"/>
    <x v="1"/>
    <s v="Francis Ford Coppola Sofia Rose 2014"/>
    <s v="Small Crate"/>
    <s v="Canberra"/>
    <x v="76"/>
    <d v="2013-01-09T00:00:00"/>
    <n v="4"/>
    <n v="0.04"/>
    <n v="280.98"/>
    <n v="35.67"/>
    <n v="1123.92"/>
  </r>
  <r>
    <n v="8565"/>
    <n v="88810"/>
    <s v="Andrew Henry"/>
    <s v="Express Road Cargo"/>
    <x v="0"/>
    <x v="1"/>
    <s v="High"/>
    <s v="Cabernet Sauvignon"/>
    <x v="0"/>
    <x v="1"/>
    <s v="Dom Perignon 2006"/>
    <s v="Large Crate"/>
    <s v="Canberra"/>
    <x v="76"/>
    <d v="2013-01-09T00:00:00"/>
    <n v="11"/>
    <n v="0.08"/>
    <n v="4.91"/>
    <n v="5.68"/>
    <n v="54.010000000000005"/>
  </r>
  <r>
    <n v="8566"/>
    <n v="90599"/>
    <s v="Sarah Flores"/>
    <s v="Express Road Cargo"/>
    <x v="2"/>
    <x v="2"/>
    <s v="Medium"/>
    <s v="Cremant"/>
    <x v="0"/>
    <x v="1"/>
    <s v="Orin Swift Cellars Fragile Rose 2014"/>
    <s v="Full Container"/>
    <s v="Rockingham"/>
    <x v="621"/>
    <d v="2013-04-17T00:00:00"/>
    <n v="13"/>
    <n v="0.05"/>
    <n v="18.84"/>
    <n v="3.62"/>
    <n v="244.92"/>
  </r>
  <r>
    <n v="8567"/>
    <n v="87418"/>
    <s v="Daniel Taylor"/>
    <s v="Road Cargo"/>
    <x v="0"/>
    <x v="3"/>
    <s v="Low"/>
    <s v="Sangiovese"/>
    <x v="0"/>
    <x v="1"/>
    <s v="Locations by Dave Phinney F Rose"/>
    <s v="Large Crate"/>
    <s v="Dubbo"/>
    <x v="42"/>
    <d v="2013-05-09T00:00:00"/>
    <n v="16"/>
    <n v="0.02"/>
    <n v="59.98"/>
    <n v="3.99"/>
    <n v="959.68"/>
  </r>
  <r>
    <n v="8568"/>
    <n v="87418"/>
    <s v="Daniel Taylor"/>
    <s v="Express Road Cargo"/>
    <x v="1"/>
    <x v="3"/>
    <s v="Low"/>
    <s v="Pinot Gris"/>
    <x v="0"/>
    <x v="1"/>
    <s v="Dog Point Vineyard Sauvignon Blanc 2014"/>
    <s v="Large Crate"/>
    <s v="Lithgow"/>
    <x v="42"/>
    <d v="2013-05-07T00:00:00"/>
    <n v="13"/>
    <n v="0.06"/>
    <n v="65.989999999999995"/>
    <n v="5.31"/>
    <n v="857.86999999999989"/>
  </r>
  <r>
    <n v="8569"/>
    <n v="90951"/>
    <s v="Gary Stephens"/>
    <s v="Road Cargo"/>
    <x v="1"/>
    <x v="0"/>
    <s v="Low"/>
    <s v="Reisling"/>
    <x v="0"/>
    <x v="1"/>
    <s v="Cloudy Bay Sauvignon Blanc 2015"/>
    <s v="Large Crate"/>
    <s v="Cairns"/>
    <x v="1402"/>
    <d v="2010-06-08T00:00:00"/>
    <n v="13"/>
    <n v="0.05"/>
    <n v="100.97"/>
    <n v="7.18"/>
    <n v="1312.61"/>
  </r>
  <r>
    <n v="8570"/>
    <n v="90959"/>
    <s v="Gary Stephens"/>
    <s v="Express Road Cargo"/>
    <x v="0"/>
    <x v="0"/>
    <s v="Low"/>
    <s v="Sangiovese"/>
    <x v="0"/>
    <x v="1"/>
    <s v="Locations by Dave Phinney F Rose"/>
    <s v="Full Container"/>
    <s v="Mount Isa"/>
    <x v="394"/>
    <d v="2013-06-08T00:00:00"/>
    <n v="1"/>
    <n v="0.02"/>
    <n v="4.84"/>
    <n v="0.71"/>
    <n v="4.84"/>
  </r>
  <r>
    <n v="8571"/>
    <n v="89461"/>
    <s v="Johnny Torres"/>
    <s v="Express Road Cargo"/>
    <x v="0"/>
    <x v="1"/>
    <s v="Not Specified"/>
    <s v="Malbec"/>
    <x v="0"/>
    <x v="1"/>
    <s v="Sutter Home White Zinfandel"/>
    <s v="Full Container"/>
    <s v="Burnie"/>
    <x v="779"/>
    <d v="2012-11-03T00:00:00"/>
    <n v="26"/>
    <n v="0.04"/>
    <n v="7.64"/>
    <n v="5.83"/>
    <n v="198.64"/>
  </r>
  <r>
    <n v="8572"/>
    <n v="89461"/>
    <s v="Johnny Torres"/>
    <s v="Express Road Cargo"/>
    <x v="0"/>
    <x v="1"/>
    <s v="Not Specified"/>
    <s v="Shiraz"/>
    <x v="0"/>
    <x v="1"/>
    <s v="Veuve Clicquot Brut Yellow Label"/>
    <s v="Large Crate"/>
    <s v="Devonport"/>
    <x v="779"/>
    <d v="2012-11-02T00:00:00"/>
    <n v="14"/>
    <n v="0.08"/>
    <n v="4.9800000000000004"/>
    <n v="5.49"/>
    <n v="69.72"/>
  </r>
  <r>
    <n v="8573"/>
    <n v="89461"/>
    <s v="Johnny Torres"/>
    <s v="Express Road Cargo"/>
    <x v="1"/>
    <x v="1"/>
    <s v="Not Specified"/>
    <s v="Chardonnay"/>
    <x v="0"/>
    <x v="1"/>
    <s v="Robert Oatley Signature Chardonnay 2013"/>
    <s v="Large Crate"/>
    <s v="Launceston"/>
    <x v="779"/>
    <d v="2012-11-02T00:00:00"/>
    <n v="37"/>
    <n v="0.05"/>
    <n v="45.99"/>
    <n v="4.99"/>
    <n v="1701.63"/>
  </r>
  <r>
    <n v="8574"/>
    <n v="91492"/>
    <s v="Albert Bishop"/>
    <s v="Road Cargo"/>
    <x v="1"/>
    <x v="1"/>
    <s v="Not Specified"/>
    <s v="Chardonnay"/>
    <x v="0"/>
    <x v="1"/>
    <s v="Los Vascos Sauvignon Blanc 2015"/>
    <s v="Standard Size Crate"/>
    <s v="Bendigo"/>
    <x v="509"/>
    <d v="2010-03-04T00:00:00"/>
    <n v="12"/>
    <n v="0"/>
    <n v="8.33"/>
    <n v="1.99"/>
    <n v="99.960000000000008"/>
  </r>
  <r>
    <n v="8575"/>
    <n v="87582"/>
    <s v="Jeffrey Rose"/>
    <s v="Express Road Cargo"/>
    <x v="1"/>
    <x v="0"/>
    <s v="Not Specified"/>
    <s v="Pinot Gris"/>
    <x v="0"/>
    <x v="1"/>
    <s v="St. Supery Sauvignon Blanc 2015"/>
    <s v="Large Crate"/>
    <s v="Mackay"/>
    <x v="305"/>
    <d v="2013-04-08T00:00:00"/>
    <n v="12"/>
    <n v="0"/>
    <n v="99.99"/>
    <n v="19.989999999999998"/>
    <n v="1199.8799999999999"/>
  </r>
  <r>
    <n v="8576"/>
    <n v="90817"/>
    <s v="Wayne Perez"/>
    <s v="Express Road Cargo"/>
    <x v="0"/>
    <x v="3"/>
    <s v="High"/>
    <s v="Merlot"/>
    <x v="0"/>
    <x v="1"/>
    <s v="Moet &amp; Chandon Imperial"/>
    <s v="Full Container"/>
    <s v="Liverpool"/>
    <x v="318"/>
    <d v="2013-02-15T00:00:00"/>
    <n v="7"/>
    <n v="0"/>
    <n v="3.78"/>
    <n v="0.71"/>
    <n v="26.459999999999997"/>
  </r>
  <r>
    <n v="8577"/>
    <n v="90817"/>
    <s v="Alice Hernandez"/>
    <s v="Express Road Cargo"/>
    <x v="0"/>
    <x v="3"/>
    <s v="High"/>
    <s v="Pinot Noir"/>
    <x v="0"/>
    <x v="1"/>
    <s v="Schramsberg Cremant Demi-Sec 2011"/>
    <s v="Large Crate"/>
    <s v="Campbeltown"/>
    <x v="318"/>
    <d v="2013-02-17T00:00:00"/>
    <n v="2"/>
    <n v="0.05"/>
    <n v="16.739999999999998"/>
    <n v="5.08"/>
    <n v="33.479999999999997"/>
  </r>
  <r>
    <n v="8578"/>
    <n v="86362"/>
    <s v="Christina Dixon"/>
    <s v="Express Road Cargo"/>
    <x v="0"/>
    <x v="3"/>
    <s v="High"/>
    <s v="Pinot Noir"/>
    <x v="0"/>
    <x v="1"/>
    <s v="Miraval Rose (1.5 Liter Magnum) 2014"/>
    <s v="Large Crate"/>
    <s v="Wollongong"/>
    <x v="1099"/>
    <d v="2012-12-06T00:00:00"/>
    <n v="17"/>
    <n v="7.0000000000000007E-2"/>
    <n v="20.98"/>
    <n v="1.49"/>
    <n v="356.66"/>
  </r>
  <r>
    <n v="8579"/>
    <n v="89155"/>
    <s v="Gary Henry"/>
    <s v="Express Road Cargo"/>
    <x v="0"/>
    <x v="1"/>
    <s v="Medium"/>
    <s v="Cabernet Sauvignon"/>
    <x v="0"/>
    <x v="1"/>
    <s v="Dom Perignon 2006"/>
    <s v="Large Crate"/>
    <s v="Mount Barker"/>
    <x v="719"/>
    <d v="2011-06-17T00:00:00"/>
    <n v="9"/>
    <n v="7.0000000000000007E-2"/>
    <n v="420.98"/>
    <n v="19.989999999999998"/>
    <n v="3788.82"/>
  </r>
  <r>
    <n v="8580"/>
    <n v="90814"/>
    <s v="Alice Hernandez"/>
    <s v="Road Cargo"/>
    <x v="1"/>
    <x v="3"/>
    <s v="High"/>
    <s v="Sauvignon Blanc"/>
    <x v="0"/>
    <x v="1"/>
    <s v="St. Supery Sauvignon Blanc 2015"/>
    <s v="Standard Size Crate"/>
    <s v="Blue Mountains"/>
    <x v="683"/>
    <d v="2010-09-19T00:00:00"/>
    <n v="8"/>
    <n v="0.04"/>
    <n v="39.479999999999997"/>
    <n v="1.99"/>
    <n v="315.83999999999997"/>
  </r>
  <r>
    <n v="8581"/>
    <n v="90814"/>
    <s v="Alice Hernandez"/>
    <s v="Express Road Cargo"/>
    <x v="1"/>
    <x v="3"/>
    <s v="High"/>
    <s v="Sauvignon Blanc"/>
    <x v="0"/>
    <x v="1"/>
    <s v="Leeuwin Estate Art Series Chardonnay 2012"/>
    <s v="Standard Size Crate"/>
    <s v="Wagga Wagga"/>
    <x v="683"/>
    <d v="2010-09-20T00:00:00"/>
    <n v="17"/>
    <n v="0"/>
    <n v="8.1199999999999992"/>
    <n v="2.83"/>
    <n v="138.04"/>
  </r>
  <r>
    <n v="8582"/>
    <n v="88351"/>
    <s v="Johnny Shaw"/>
    <s v="Express Road Cargo"/>
    <x v="1"/>
    <x v="1"/>
    <s v="High"/>
    <s v="Reisling"/>
    <x v="0"/>
    <x v="1"/>
    <s v="Rombauer Chardonnay 2014"/>
    <s v="Standard Size Crate"/>
    <s v="Mount Gambier"/>
    <x v="337"/>
    <d v="2011-12-19T00:00:00"/>
    <n v="7"/>
    <n v="0.09"/>
    <n v="55.99"/>
    <n v="5"/>
    <n v="391.93"/>
  </r>
  <r>
    <n v="8583"/>
    <n v="89776"/>
    <s v="Mark Wells"/>
    <s v="Express Road Cargo"/>
    <x v="2"/>
    <x v="3"/>
    <s v="High"/>
    <s v="Sangiovese Rose"/>
    <x v="0"/>
    <x v="1"/>
    <s v="Domaine Lafage Miraflors Rose 2013"/>
    <s v="Large Crate"/>
    <s v="Grafton"/>
    <x v="647"/>
    <d v="2010-09-03T00:00:00"/>
    <n v="5"/>
    <n v="0.06"/>
    <n v="19.98"/>
    <n v="10.49"/>
    <n v="99.9"/>
  </r>
  <r>
    <n v="8584"/>
    <n v="89776"/>
    <s v="Mark Wells"/>
    <s v="Express Road Cargo"/>
    <x v="2"/>
    <x v="3"/>
    <s v="High"/>
    <s v="Cremant"/>
    <x v="0"/>
    <x v="1"/>
    <s v="La Playa Estate Cabernet Sauvignon Rose 2015"/>
    <s v="Large Crate"/>
    <s v="Broken Hill"/>
    <x v="647"/>
    <d v="2010-09-02T00:00:00"/>
    <n v="23"/>
    <n v="0.08"/>
    <n v="1.76"/>
    <n v="4.8600000000000003"/>
    <n v="40.479999999999997"/>
  </r>
  <r>
    <n v="8585"/>
    <n v="88069"/>
    <s v="Robin Bell"/>
    <s v="Express Road Cargo"/>
    <x v="0"/>
    <x v="2"/>
    <s v="Low"/>
    <s v="Merlot"/>
    <x v="0"/>
    <x v="1"/>
    <s v="Barnard Griffin Rose of Sangiovese 2014"/>
    <s v="Large Crate"/>
    <s v="Busseltol"/>
    <x v="473"/>
    <d v="2013-10-20T00:00:00"/>
    <n v="19"/>
    <n v="0.06"/>
    <n v="11.58"/>
    <n v="5.72"/>
    <n v="220.02"/>
  </r>
  <r>
    <n v="8586"/>
    <n v="88063"/>
    <s v="Robin Bell"/>
    <s v="Express Road Cargo"/>
    <x v="2"/>
    <x v="2"/>
    <s v="Low"/>
    <s v="Sangiovese Rose"/>
    <x v="0"/>
    <x v="1"/>
    <s v="Chateau d'Esclans Garrus Rose 2013"/>
    <s v="Full Container"/>
    <s v="Busseltol"/>
    <x v="307"/>
    <d v="2011-10-20T00:00:00"/>
    <n v="14"/>
    <n v="0.06"/>
    <n v="5.08"/>
    <n v="2.0299999999999998"/>
    <n v="71.12"/>
  </r>
  <r>
    <n v="8587"/>
    <n v="88069"/>
    <s v="Annie Pierce"/>
    <s v="Express Road Cargo"/>
    <x v="0"/>
    <x v="2"/>
    <s v="Low"/>
    <s v="Sangiovese"/>
    <x v="0"/>
    <x v="6"/>
    <s v="Bollinger Brut Special Cuvee"/>
    <s v="Large Crate"/>
    <s v="Freemantle"/>
    <x v="473"/>
    <d v="2013-10-23T00:00:00"/>
    <n v="9"/>
    <n v="0.08"/>
    <n v="4.0599999999999996"/>
    <n v="6.89"/>
    <n v="36.54"/>
  </r>
  <r>
    <n v="8588"/>
    <n v="85981"/>
    <s v="Fred Woods"/>
    <s v="Express Road Cargo"/>
    <x v="0"/>
    <x v="3"/>
    <s v="High"/>
    <s v="Merlot"/>
    <x v="0"/>
    <x v="4"/>
    <s v="Lucien Albrecht Cremant d'Alsace Brut"/>
    <s v="Large Crate"/>
    <s v="Broken Hill"/>
    <x v="644"/>
    <d v="2010-12-15T00:00:00"/>
    <n v="7"/>
    <n v="0.03"/>
    <n v="2.61"/>
    <n v="0.5"/>
    <n v="18.27"/>
  </r>
  <r>
    <n v="8589"/>
    <n v="85981"/>
    <s v="Fred Woods"/>
    <s v="Express Road Cargo"/>
    <x v="0"/>
    <x v="3"/>
    <s v="High"/>
    <s v="Sangiovese"/>
    <x v="0"/>
    <x v="6"/>
    <s v="La Playa Estate Cabernet Sauvignon Rose 2015"/>
    <s v="Standard Size Crate"/>
    <s v="Bathurst"/>
    <x v="644"/>
    <d v="2010-12-15T00:00:00"/>
    <n v="16"/>
    <n v="0.01"/>
    <n v="11.66"/>
    <n v="7.95"/>
    <n v="186.56"/>
  </r>
  <r>
    <n v="8590"/>
    <n v="90552"/>
    <s v="Adam Roberts"/>
    <s v="Express Road Cargo"/>
    <x v="0"/>
    <x v="3"/>
    <s v="Not Specified"/>
    <s v="Cabernet Sauvignon"/>
    <x v="0"/>
    <x v="6"/>
    <s v="Domaine Lafond Roc-Epine Tavel Rose 2014"/>
    <s v="Large Crate"/>
    <s v="Grafton"/>
    <x v="510"/>
    <d v="2011-01-22T00:00:00"/>
    <n v="1"/>
    <n v="7.0000000000000007E-2"/>
    <n v="142.86000000000001"/>
    <n v="19.989999999999998"/>
    <n v="142.86000000000001"/>
  </r>
  <r>
    <n v="8591"/>
    <n v="86835"/>
    <s v="Ralph Taylor"/>
    <s v="Express Road Cargo"/>
    <x v="1"/>
    <x v="1"/>
    <s v="Critical"/>
    <s v="Reisling"/>
    <x v="0"/>
    <x v="6"/>
    <s v="Robert Oatley Sauvignon Blanc 2013"/>
    <s v="Large Crate"/>
    <s v="Port Adelaide"/>
    <x v="971"/>
    <d v="2013-11-30T00:00:00"/>
    <n v="32"/>
    <n v="0.01"/>
    <n v="65.989999999999995"/>
    <n v="4.99"/>
    <n v="2111.6799999999998"/>
  </r>
  <r>
    <n v="8592"/>
    <n v="86835"/>
    <s v="Douglas Reed"/>
    <s v="Express Road Cargo"/>
    <x v="1"/>
    <x v="1"/>
    <s v="Critical"/>
    <s v="Sauvignon Blanc"/>
    <x v="0"/>
    <x v="6"/>
    <s v="Hewitson LuLu Sauvignon Blanc 2014"/>
    <s v="Loose Wrap"/>
    <s v="Canberra"/>
    <x v="971"/>
    <d v="2013-12-01T00:00:00"/>
    <n v="14"/>
    <n v="0.09"/>
    <n v="13.99"/>
    <n v="7.51"/>
    <n v="195.86"/>
  </r>
  <r>
    <n v="8593"/>
    <n v="86835"/>
    <s v="Douglas Reed"/>
    <s v="Express Road Cargo"/>
    <x v="0"/>
    <x v="1"/>
    <s v="Critical"/>
    <s v="Cabernet Sauvignon"/>
    <x v="0"/>
    <x v="6"/>
    <s v="Barnard Griffin Rose of Sangiovese 2014"/>
    <s v="Mini Crate"/>
    <s v="Victor Harbor"/>
    <x v="971"/>
    <d v="2013-12-01T00:00:00"/>
    <n v="34"/>
    <n v="0.05"/>
    <n v="20.34"/>
    <n v="35"/>
    <n v="691.56"/>
  </r>
  <r>
    <n v="8594"/>
    <n v="89243"/>
    <s v="Steven Greene"/>
    <s v="Express Road Cargo"/>
    <x v="0"/>
    <x v="0"/>
    <s v="Medium"/>
    <s v="Pinot Noir"/>
    <x v="0"/>
    <x v="6"/>
    <s v="Bollinger Brut Special Cuvee"/>
    <s v="Full Container"/>
    <s v="Brisbane"/>
    <x v="534"/>
    <d v="2012-01-05T00:00:00"/>
    <n v="4"/>
    <n v="0.03"/>
    <n v="6.08"/>
    <n v="0.91"/>
    <n v="24.32"/>
  </r>
  <r>
    <n v="8595"/>
    <n v="89243"/>
    <s v="Daniel Boyd"/>
    <s v="Express Road Cargo"/>
    <x v="0"/>
    <x v="2"/>
    <s v="Medium"/>
    <s v="Merlot"/>
    <x v="0"/>
    <x v="6"/>
    <s v="Sutter Home Pink Moscato"/>
    <s v="Standard Size Crate"/>
    <s v="Perth"/>
    <x v="534"/>
    <d v="2012-01-06T00:00:00"/>
    <n v="5"/>
    <n v="0.01"/>
    <n v="11.66"/>
    <n v="8.99"/>
    <n v="58.3"/>
  </r>
  <r>
    <n v="8596"/>
    <n v="89243"/>
    <s v="Daniel Boyd"/>
    <s v="Express Road Cargo"/>
    <x v="0"/>
    <x v="2"/>
    <s v="Medium"/>
    <s v="Merlot"/>
    <x v="0"/>
    <x v="4"/>
    <s v="Domaine Lafage Miraflors Rose 2013"/>
    <s v="Standard Size Crate"/>
    <s v="Rockingham"/>
    <x v="534"/>
    <d v="2012-01-06T00:00:00"/>
    <n v="2"/>
    <n v="0.06"/>
    <n v="10.48"/>
    <n v="2.89"/>
    <n v="20.96"/>
  </r>
  <r>
    <n v="8597"/>
    <n v="89674"/>
    <s v="George Edwards"/>
    <s v="Express Road Cargo"/>
    <x v="0"/>
    <x v="2"/>
    <s v="Medium"/>
    <s v="Malbec"/>
    <x v="0"/>
    <x v="6"/>
    <s v="Schramsberg Cremant Demi-Sec 2011"/>
    <s v="Large Crate"/>
    <s v="Mandurah"/>
    <x v="1185"/>
    <d v="2012-12-19T00:00:00"/>
    <n v="11"/>
    <n v="0.03"/>
    <n v="7.1"/>
    <n v="6.05"/>
    <n v="78.099999999999994"/>
  </r>
  <r>
    <n v="8598"/>
    <n v="89901"/>
    <s v="Sharon Crawford"/>
    <s v="Express Road Cargo"/>
    <x v="0"/>
    <x v="2"/>
    <s v="Medium"/>
    <s v="Sangiovese"/>
    <x v="0"/>
    <x v="6"/>
    <s v="Pietradolce Etna Rosato 2014"/>
    <s v="Large Crate"/>
    <s v="Freemantle"/>
    <x v="20"/>
    <d v="2013-03-21T00:00:00"/>
    <n v="4"/>
    <n v="0.01"/>
    <n v="7.35"/>
    <n v="5.96"/>
    <n v="29.4"/>
  </r>
  <r>
    <n v="8599"/>
    <n v="89762"/>
    <s v="Aaron Lane"/>
    <s v="Express Road Cargo"/>
    <x v="1"/>
    <x v="1"/>
    <s v="Critical"/>
    <s v="Sauvignon Blanc"/>
    <x v="0"/>
    <x v="6"/>
    <s v="Hewitson LuLu Sauvignon Blanc 2014"/>
    <s v="Standard Size Crate"/>
    <s v="Hobart"/>
    <x v="793"/>
    <d v="2010-07-19T00:00:00"/>
    <n v="7"/>
    <n v="0.09"/>
    <n v="28.48"/>
    <n v="1.99"/>
    <n v="199.36"/>
  </r>
  <r>
    <n v="8600"/>
    <n v="89762"/>
    <s v="Aaron Lane"/>
    <s v="Road Cargo"/>
    <x v="1"/>
    <x v="1"/>
    <s v="Critical"/>
    <s v="Sauvignon Blanc"/>
    <x v="0"/>
    <x v="6"/>
    <s v="Rombauer Chardonnay 2014"/>
    <s v="Large Crate"/>
    <s v="Devonport"/>
    <x v="793"/>
    <d v="2010-07-18T00:00:00"/>
    <n v="14"/>
    <n v="0.08"/>
    <n v="65.989999999999995"/>
    <n v="4.99"/>
    <n v="923.8599999999999"/>
  </r>
  <r>
    <n v="8601"/>
    <n v="91559"/>
    <s v="Jack Crawford"/>
    <s v="Express Road Cargo"/>
    <x v="2"/>
    <x v="3"/>
    <s v="Critical"/>
    <s v="Sangiovese Rose"/>
    <x v="0"/>
    <x v="6"/>
    <s v="Chateau D'Aqueria Tavel Rose 2013"/>
    <s v="Standard Size Crate"/>
    <s v="Bathurst"/>
    <x v="511"/>
    <d v="2011-10-06T00:00:00"/>
    <n v="11"/>
    <n v="0.01"/>
    <n v="20.239999999999998"/>
    <n v="8.99"/>
    <n v="222.64"/>
  </r>
  <r>
    <n v="8602"/>
    <n v="91065"/>
    <s v="Kimberly Sullivan"/>
    <s v="Road Cargo"/>
    <x v="1"/>
    <x v="2"/>
    <s v="High"/>
    <s v="Chardonnay"/>
    <x v="0"/>
    <x v="6"/>
    <s v="Leeuwin Estate Art Series Chardonnay 2012"/>
    <s v="Large Crate"/>
    <s v="Rockingham"/>
    <x v="1375"/>
    <d v="2011-12-08T00:00:00"/>
    <n v="12"/>
    <n v="0.04"/>
    <n v="65.989999999999995"/>
    <n v="5.92"/>
    <n v="791.87999999999988"/>
  </r>
  <r>
    <n v="8603"/>
    <n v="88320"/>
    <s v="Peter Williams"/>
    <s v="Express Road Cargo"/>
    <x v="2"/>
    <x v="2"/>
    <s v="Medium"/>
    <s v="Grenache Rose"/>
    <x v="0"/>
    <x v="6"/>
    <s v="Sutter Home White Zinfandel"/>
    <s v="Large Crate"/>
    <s v="Perth"/>
    <x v="238"/>
    <d v="2010-08-04T00:00:00"/>
    <n v="14"/>
    <n v="0.09"/>
    <n v="6.28"/>
    <n v="5.41"/>
    <n v="87.92"/>
  </r>
  <r>
    <n v="8604"/>
    <n v="90803"/>
    <s v="Kenneth Edwards"/>
    <s v="Air Cargo"/>
    <x v="2"/>
    <x v="2"/>
    <s v="Low"/>
    <s v="Grenache Rose"/>
    <x v="0"/>
    <x v="6"/>
    <s v="Francis Ford Coppola Sofia Rose 2014"/>
    <s v="Small Crate"/>
    <s v="Mandurah"/>
    <x v="455"/>
    <d v="2012-06-16T00:00:00"/>
    <n v="12"/>
    <n v="0.05"/>
    <n v="70.98"/>
    <n v="26.85"/>
    <n v="851.76"/>
  </r>
  <r>
    <n v="8605"/>
    <n v="90803"/>
    <s v="Anthony Adams"/>
    <s v="Express Road Cargo"/>
    <x v="2"/>
    <x v="1"/>
    <s v="Low"/>
    <s v="Cremant"/>
    <x v="0"/>
    <x v="4"/>
    <s v="Belle Glos Oeil de Perdrix Pinot Noir Blanc 2014"/>
    <s v="Large Crate"/>
    <s v="Port Lincoln"/>
    <x v="455"/>
    <d v="2012-06-14T00:00:00"/>
    <n v="14"/>
    <n v="0.03"/>
    <n v="4.18"/>
    <n v="6.92"/>
    <n v="58.519999999999996"/>
  </r>
  <r>
    <n v="8606"/>
    <n v="90800"/>
    <s v="Gerald Russell"/>
    <s v="Express Road Cargo"/>
    <x v="0"/>
    <x v="1"/>
    <s v="Medium"/>
    <s v="Sangiovese"/>
    <x v="0"/>
    <x v="6"/>
    <s v="Laurent-Perrier Brut Rose"/>
    <s v="Standard Size Crate"/>
    <s v="Canberra"/>
    <x v="513"/>
    <d v="2010-04-30T00:00:00"/>
    <n v="8"/>
    <n v="0.02"/>
    <n v="8.34"/>
    <n v="2.64"/>
    <n v="66.72"/>
  </r>
  <r>
    <n v="8607"/>
    <n v="90800"/>
    <s v="Ernest Barnes"/>
    <s v="Air Cargo"/>
    <x v="2"/>
    <x v="3"/>
    <s v="Medium"/>
    <s v="Cremant"/>
    <x v="0"/>
    <x v="6"/>
    <s v="Chateau D'Aqueria Tavel Rose 2013"/>
    <s v="Extra Large Crate"/>
    <s v="Albury"/>
    <x v="513"/>
    <d v="2010-05-01T00:00:00"/>
    <n v="10"/>
    <n v="0.09"/>
    <n v="130.97999999999999"/>
    <n v="30"/>
    <n v="1309.8"/>
  </r>
  <r>
    <n v="8608"/>
    <n v="91246"/>
    <s v="Lawrence Hart"/>
    <s v="Express Road Cargo"/>
    <x v="1"/>
    <x v="2"/>
    <s v="High"/>
    <s v="Pinot Gris"/>
    <x v="0"/>
    <x v="6"/>
    <s v="Mercer Canyons Chardonnay 2013"/>
    <s v="Standard Size Crate"/>
    <s v="Mandurah"/>
    <x v="514"/>
    <d v="2011-06-06T00:00:00"/>
    <n v="8"/>
    <n v="7.0000000000000007E-2"/>
    <n v="22.98"/>
    <n v="1.99"/>
    <n v="183.84"/>
  </r>
  <r>
    <n v="8609"/>
    <n v="91052"/>
    <s v="Charles Schmidt"/>
    <s v="Express Road Cargo"/>
    <x v="0"/>
    <x v="1"/>
    <s v="Low"/>
    <s v="Sangiovese"/>
    <x v="0"/>
    <x v="6"/>
    <s v="Domaine Lafage Miraflors Rose 2013"/>
    <s v="Large Crate"/>
    <s v="Melbourne"/>
    <x v="107"/>
    <d v="2013-08-14T00:00:00"/>
    <n v="6"/>
    <n v="0.06"/>
    <n v="6.48"/>
    <n v="6.22"/>
    <n v="38.880000000000003"/>
  </r>
  <r>
    <n v="8610"/>
    <n v="89723"/>
    <s v="Kathleen Morrison"/>
    <s v="Road Cargo"/>
    <x v="0"/>
    <x v="0"/>
    <s v="High"/>
    <s v="Pinot Noir"/>
    <x v="0"/>
    <x v="6"/>
    <s v="Roederer Estate L'Ermitage 2007"/>
    <s v="Large Crate"/>
    <s v="Gympie"/>
    <x v="448"/>
    <d v="2013-11-21T00:00:00"/>
    <n v="20"/>
    <n v="0.09"/>
    <n v="4.54"/>
    <n v="5.83"/>
    <n v="90.8"/>
  </r>
  <r>
    <n v="8611"/>
    <n v="87581"/>
    <s v="Jeffrey Rose"/>
    <s v="Express Road Cargo"/>
    <x v="0"/>
    <x v="0"/>
    <s v="High"/>
    <s v="Pinot Noir"/>
    <x v="0"/>
    <x v="6"/>
    <s v="Francis Ford Coppola Sofia Rose 2014"/>
    <s v="Large Crate"/>
    <s v="Gladstone"/>
    <x v="625"/>
    <d v="2012-08-15T00:00:00"/>
    <n v="19"/>
    <n v="0.06"/>
    <n v="6.68"/>
    <n v="5.2"/>
    <n v="126.91999999999999"/>
  </r>
  <r>
    <n v="8612"/>
    <n v="91255"/>
    <s v="Phillip Rose"/>
    <s v="Express Road Cargo"/>
    <x v="0"/>
    <x v="2"/>
    <s v="Medium"/>
    <s v="Merlot"/>
    <x v="0"/>
    <x v="6"/>
    <s v="Dom Perignon 2006"/>
    <s v="Full Container"/>
    <s v="Albany"/>
    <x v="659"/>
    <d v="2013-03-05T00:00:00"/>
    <n v="4"/>
    <n v="0.05"/>
    <n v="2.78"/>
    <n v="0.97"/>
    <n v="11.12"/>
  </r>
  <r>
    <n v="8613"/>
    <n v="91252"/>
    <s v="Phillip Rose"/>
    <s v="Express Road Cargo"/>
    <x v="1"/>
    <x v="2"/>
    <s v="Medium"/>
    <s v="Chardonnay"/>
    <x v="0"/>
    <x v="6"/>
    <s v="Robert Oatley Sauvignon Blanc 2013"/>
    <s v="Large Crate"/>
    <s v="Bunbury"/>
    <x v="897"/>
    <d v="2011-03-07T00:00:00"/>
    <n v="7"/>
    <n v="0.09"/>
    <n v="115.99"/>
    <n v="8.99"/>
    <n v="811.93"/>
  </r>
  <r>
    <n v="8614"/>
    <n v="91029"/>
    <s v="Alan Weaver"/>
    <s v="Express Road Cargo"/>
    <x v="0"/>
    <x v="3"/>
    <s v="Critical"/>
    <s v="Malbec"/>
    <x v="0"/>
    <x v="6"/>
    <s v="Sutter Home White Zinfandel"/>
    <s v="Large Crate"/>
    <s v="Paramatta"/>
    <x v="213"/>
    <d v="2013-09-19T00:00:00"/>
    <n v="23"/>
    <n v="0.08"/>
    <n v="2.66"/>
    <n v="6.35"/>
    <n v="61.180000000000007"/>
  </r>
  <r>
    <n v="8615"/>
    <n v="86100"/>
    <s v="Joshua Nichols"/>
    <s v="Air Cargo"/>
    <x v="2"/>
    <x v="1"/>
    <s v="Not Specified"/>
    <s v="Champagne"/>
    <x v="0"/>
    <x v="6"/>
    <s v="Orin Swift Cellars Fragile Rose 2014"/>
    <s v="Small Crate"/>
    <s v="Hobart"/>
    <x v="473"/>
    <d v="2013-10-19T00:00:00"/>
    <n v="10"/>
    <n v="0"/>
    <n v="100.98"/>
    <n v="26.22"/>
    <n v="1009.8000000000001"/>
  </r>
  <r>
    <n v="8616"/>
    <n v="88064"/>
    <s v="Annie Pierce"/>
    <s v="Express Road Cargo"/>
    <x v="0"/>
    <x v="2"/>
    <s v="Medium"/>
    <s v="Pinot Noir"/>
    <x v="0"/>
    <x v="6"/>
    <s v="Laurent-Perrier Brut Rose"/>
    <s v="Large Crate"/>
    <s v="Freemantle"/>
    <x v="1017"/>
    <d v="2011-12-14T00:00:00"/>
    <n v="13"/>
    <n v="0.02"/>
    <n v="48.04"/>
    <n v="7.23"/>
    <n v="624.52"/>
  </r>
  <r>
    <n v="8617"/>
    <n v="89855"/>
    <s v="Irene Berry"/>
    <s v="Express Road Cargo"/>
    <x v="1"/>
    <x v="1"/>
    <s v="Medium"/>
    <s v="Sauvignon Blanc"/>
    <x v="0"/>
    <x v="6"/>
    <s v="Dog Point Vineyard Sauvignon Blanc 2014"/>
    <s v="Large Crate"/>
    <s v="Mount Barker"/>
    <x v="53"/>
    <d v="2013-04-19T00:00:00"/>
    <n v="9"/>
    <n v="0.06"/>
    <n v="155.99"/>
    <n v="3.9"/>
    <n v="1403.91"/>
  </r>
  <r>
    <n v="8618"/>
    <n v="88038"/>
    <s v="Keith Hernandez"/>
    <s v="Express Road Cargo"/>
    <x v="1"/>
    <x v="3"/>
    <s v="Critical"/>
    <s v="Reisling"/>
    <x v="0"/>
    <x v="6"/>
    <s v="Lincourt Courtney's Chardonnay 2012"/>
    <s v="Large Crate"/>
    <s v="Orange"/>
    <x v="1161"/>
    <d v="2013-12-10T00:00:00"/>
    <n v="22"/>
    <n v="0"/>
    <n v="73.98"/>
    <n v="4"/>
    <n v="1627.5600000000002"/>
  </r>
  <r>
    <n v="8619"/>
    <n v="91105"/>
    <s v="Edward Henderson"/>
    <s v="Express Road Cargo"/>
    <x v="0"/>
    <x v="0"/>
    <s v="Not Specified"/>
    <s v="Zinfandel"/>
    <x v="0"/>
    <x v="6"/>
    <s v="Chateau Gaudrelle Cremant d'Loire Brut"/>
    <s v="Large Crate"/>
    <s v="Darwin"/>
    <x v="1147"/>
    <d v="2013-01-13T00:00:00"/>
    <n v="8"/>
    <n v="0.08"/>
    <n v="13.48"/>
    <n v="4.51"/>
    <n v="107.84"/>
  </r>
  <r>
    <n v="8620"/>
    <n v="91070"/>
    <s v="Martin Bowman"/>
    <s v="Express Road Cargo"/>
    <x v="0"/>
    <x v="2"/>
    <s v="High"/>
    <s v="Pinot Noir"/>
    <x v="0"/>
    <x v="6"/>
    <s v="Jean-Baptiste Adam Les Natures Cremant d'Alsace Brut"/>
    <s v="Large Crate"/>
    <s v="Geraldton"/>
    <x v="1114"/>
    <d v="2012-02-25T00:00:00"/>
    <n v="2"/>
    <n v="7.0000000000000007E-2"/>
    <n v="22.84"/>
    <n v="16.87"/>
    <n v="45.68"/>
  </r>
  <r>
    <n v="8621"/>
    <n v="88231"/>
    <s v="Johnny Hall"/>
    <s v="Express Road Cargo"/>
    <x v="2"/>
    <x v="3"/>
    <s v="High"/>
    <s v="Cremant"/>
    <x v="0"/>
    <x v="6"/>
    <s v="Chateau de Campuget Costieres de Nimes Tradition Rose 2015"/>
    <s v="Full Container"/>
    <s v="Goulburn"/>
    <x v="110"/>
    <d v="2013-12-21T00:00:00"/>
    <n v="14"/>
    <n v="0.01"/>
    <n v="39.89"/>
    <n v="3.04"/>
    <n v="558.46"/>
  </r>
  <r>
    <n v="8622"/>
    <n v="88231"/>
    <s v="Johnny Hall"/>
    <s v="Express Road Cargo"/>
    <x v="0"/>
    <x v="3"/>
    <s v="High"/>
    <s v="Merlot"/>
    <x v="0"/>
    <x v="4"/>
    <s v="Locations by Dave Phinney F Rose"/>
    <s v="Mini Crate"/>
    <s v="Bathurst"/>
    <x v="110"/>
    <d v="2013-12-22T00:00:00"/>
    <n v="21"/>
    <n v="7.0000000000000007E-2"/>
    <n v="101.41"/>
    <n v="35"/>
    <n v="2129.61"/>
  </r>
  <r>
    <n v="8623"/>
    <n v="89148"/>
    <s v="Daniel Larson"/>
    <s v="Express Road Cargo"/>
    <x v="2"/>
    <x v="3"/>
    <s v="Low"/>
    <s v="Sangiovese Rose"/>
    <x v="0"/>
    <x v="6"/>
    <s v="Orin Swift Cellars Fragile Rose 2014"/>
    <s v="Loose Wrap"/>
    <s v="Broken Hill"/>
    <x v="1086"/>
    <d v="2010-10-15T00:00:00"/>
    <n v="5"/>
    <n v="7.0000000000000007E-2"/>
    <n v="4.97"/>
    <n v="5.71"/>
    <n v="24.849999999999998"/>
  </r>
  <r>
    <n v="8624"/>
    <n v="89148"/>
    <s v="Daniel Larson"/>
    <s v="Express Road Cargo"/>
    <x v="0"/>
    <x v="3"/>
    <s v="Low"/>
    <s v="Malbec"/>
    <x v="0"/>
    <x v="6"/>
    <s v="Pietradolce Etna Rosato 2014"/>
    <s v="Full Container"/>
    <s v="Wagga Wagga"/>
    <x v="1086"/>
    <d v="2010-10-12T00:00:00"/>
    <n v="12"/>
    <n v="0.09"/>
    <n v="2.62"/>
    <n v="0.8"/>
    <n v="31.44"/>
  </r>
  <r>
    <n v="8625"/>
    <n v="89148"/>
    <s v="Daniel Larson"/>
    <s v="Express Road Cargo"/>
    <x v="1"/>
    <x v="3"/>
    <s v="Low"/>
    <s v="Reisling"/>
    <x v="0"/>
    <x v="6"/>
    <s v="Robert Oatley Signature Chardonnay 2013"/>
    <s v="Large Crate"/>
    <s v="Albury"/>
    <x v="1086"/>
    <d v="2010-10-10T00:00:00"/>
    <n v="21"/>
    <n v="0.03"/>
    <n v="65.989999999999995"/>
    <n v="8.8000000000000007"/>
    <n v="1385.79"/>
  </r>
  <r>
    <n v="8626"/>
    <n v="91112"/>
    <s v="Paul Garrett"/>
    <s v="Express Road Cargo"/>
    <x v="1"/>
    <x v="1"/>
    <s v="Not Specified"/>
    <s v="Sauvignon Blanc"/>
    <x v="0"/>
    <x v="4"/>
    <s v="Chardonnais Napa Valley Chardonnay 2013"/>
    <s v="Large Crate"/>
    <s v="Bendigo"/>
    <x v="791"/>
    <d v="2011-12-25T00:00:00"/>
    <n v="4"/>
    <n v="0.02"/>
    <n v="125.99"/>
    <n v="8.08"/>
    <n v="503.96"/>
  </r>
  <r>
    <n v="8627"/>
    <n v="89308"/>
    <s v="Kenneth Porter"/>
    <s v="Express Road Cargo"/>
    <x v="0"/>
    <x v="3"/>
    <s v="Critical"/>
    <s v="Merlot"/>
    <x v="0"/>
    <x v="6"/>
    <s v="Miraval Rose (1.5 Liter Magnum) 2014"/>
    <s v="Large Crate"/>
    <s v="Liverpool"/>
    <x v="299"/>
    <d v="2012-02-09T00:00:00"/>
    <n v="5"/>
    <n v="0.02"/>
    <n v="4.9800000000000004"/>
    <n v="0.49"/>
    <n v="24.900000000000002"/>
  </r>
  <r>
    <n v="8628"/>
    <n v="89308"/>
    <s v="Kenneth Porter"/>
    <s v="Express Road Cargo"/>
    <x v="0"/>
    <x v="3"/>
    <s v="Critical"/>
    <s v="Cabernet Sauvignon"/>
    <x v="0"/>
    <x v="6"/>
    <s v="Moet &amp; Chandon Imperial"/>
    <s v="Full Container"/>
    <s v="Broken Hill"/>
    <x v="299"/>
    <d v="2012-02-08T00:00:00"/>
    <n v="1"/>
    <n v="0.03"/>
    <n v="36.549999999999997"/>
    <n v="13.89"/>
    <n v="36.549999999999997"/>
  </r>
  <r>
    <n v="8629"/>
    <n v="91490"/>
    <s v="Jerry Greene"/>
    <s v="Express Road Cargo"/>
    <x v="2"/>
    <x v="2"/>
    <s v="Critical"/>
    <s v="Sangiovese Rose"/>
    <x v="0"/>
    <x v="6"/>
    <s v="Chateau de Campuget Costieres de Nimes Tradition Rose 2015"/>
    <s v="Large Crate"/>
    <s v="Geraldton"/>
    <x v="597"/>
    <d v="2013-08-05T00:00:00"/>
    <n v="20"/>
    <n v="0.02"/>
    <n v="10.64"/>
    <n v="5.16"/>
    <n v="212.8"/>
  </r>
  <r>
    <n v="8630"/>
    <n v="91119"/>
    <s v="Clarence Pierce"/>
    <s v="Express Road Cargo"/>
    <x v="0"/>
    <x v="1"/>
    <s v="Low"/>
    <s v="Pinot Noir"/>
    <x v="0"/>
    <x v="6"/>
    <s v="Moet &amp; Chandon Imperial"/>
    <s v="Full Container"/>
    <s v="Melton"/>
    <x v="80"/>
    <d v="2012-07-28T00:00:00"/>
    <n v="6"/>
    <n v="7.0000000000000007E-2"/>
    <n v="6.69"/>
    <n v="3.1"/>
    <n v="40.14"/>
  </r>
  <r>
    <n v="8631"/>
    <n v="88828"/>
    <s v="Phyllis Lopez"/>
    <s v="Road Cargo"/>
    <x v="0"/>
    <x v="3"/>
    <s v="High"/>
    <s v="Pinot Noir"/>
    <x v="0"/>
    <x v="6"/>
    <s v="Chateau d'Esclans Garrus Rose 2013"/>
    <s v="Full Container"/>
    <s v="Newcastle"/>
    <x v="1158"/>
    <d v="2011-07-05T00:00:00"/>
    <n v="3"/>
    <n v="0.08"/>
    <n v="4.76"/>
    <n v="0.88"/>
    <n v="14.28"/>
  </r>
  <r>
    <n v="8632"/>
    <n v="86416"/>
    <s v="Jerry Welch"/>
    <s v="Express Road Cargo"/>
    <x v="0"/>
    <x v="3"/>
    <s v="Critical"/>
    <s v="Sangiovese"/>
    <x v="0"/>
    <x v="4"/>
    <s v="Chateau Gaudrelle Cremant d'Loire Brut"/>
    <s v="Large Crate"/>
    <s v="Goulburn"/>
    <x v="515"/>
    <d v="2012-08-29T00:00:00"/>
    <n v="16"/>
    <n v="0.06"/>
    <n v="5.98"/>
    <n v="5.46"/>
    <n v="95.68"/>
  </r>
  <r>
    <n v="8633"/>
    <n v="86416"/>
    <s v="Jason Hansen"/>
    <s v="Express Road Cargo"/>
    <x v="0"/>
    <x v="3"/>
    <s v="Critical"/>
    <s v="Zinfandel"/>
    <x v="0"/>
    <x v="4"/>
    <s v="Laurent-Perrier Brut Millesime 2006"/>
    <s v="Loose Wrap"/>
    <s v="Bathurst"/>
    <x v="515"/>
    <d v="2012-08-30T00:00:00"/>
    <n v="3"/>
    <n v="0.06"/>
    <n v="12.44"/>
    <n v="6.27"/>
    <n v="37.32"/>
  </r>
  <r>
    <n v="8634"/>
    <n v="90485"/>
    <s v="Adam Clark"/>
    <s v="Express Road Cargo"/>
    <x v="1"/>
    <x v="1"/>
    <s v="High"/>
    <s v="Reisling"/>
    <x v="0"/>
    <x v="6"/>
    <s v="St. Supery Sauvignon Blanc 2015"/>
    <s v="Mini Crate"/>
    <s v="Adelaide"/>
    <x v="541"/>
    <d v="2013-04-10T00:00:00"/>
    <n v="3"/>
    <n v="0.06"/>
    <n v="499.99"/>
    <n v="24.49"/>
    <n v="1499.97"/>
  </r>
  <r>
    <n v="8635"/>
    <n v="89360"/>
    <s v="Terry Knight"/>
    <s v="Express Road Cargo"/>
    <x v="1"/>
    <x v="1"/>
    <s v="Not Specified"/>
    <s v="Chardonnay"/>
    <x v="0"/>
    <x v="6"/>
    <s v="Dog Point Vineyard Sauvignon Blanc 2014"/>
    <s v="Standard Size Crate"/>
    <s v="Burnie"/>
    <x v="820"/>
    <d v="2010-02-23T00:00:00"/>
    <n v="7"/>
    <n v="0.05"/>
    <n v="4.9800000000000004"/>
    <n v="4.62"/>
    <n v="34.86"/>
  </r>
  <r>
    <n v="8636"/>
    <n v="89360"/>
    <s v="Terry Knight"/>
    <s v="Express Road Cargo"/>
    <x v="2"/>
    <x v="1"/>
    <s v="Not Specified"/>
    <s v="Champagne"/>
    <x v="0"/>
    <x v="4"/>
    <s v="Locations by Dave Phinney F Rose&quot;"/>
    <s v="Large Crate"/>
    <s v="Hobart"/>
    <x v="820"/>
    <d v="2010-02-24T00:00:00"/>
    <n v="11"/>
    <n v="0.02"/>
    <n v="34.229999999999997"/>
    <n v="5.0199999999999996"/>
    <n v="376.53"/>
  </r>
  <r>
    <n v="8637"/>
    <n v="91388"/>
    <s v="Alan Murray"/>
    <s v="Express Road Cargo"/>
    <x v="0"/>
    <x v="0"/>
    <s v="Low"/>
    <s v="Pinot Noir"/>
    <x v="0"/>
    <x v="6"/>
    <s v="Louis Roederer Cristal Brut with Gift Box 2007"/>
    <s v="Large Crate"/>
    <s v="Gold Coast"/>
    <x v="108"/>
    <d v="2010-08-15T00:00:00"/>
    <n v="14"/>
    <n v="0.08"/>
    <n v="6.48"/>
    <n v="6.81"/>
    <n v="90.72"/>
  </r>
  <r>
    <n v="8638"/>
    <n v="91388"/>
    <s v="Alan Murray"/>
    <s v="Air Cargo"/>
    <x v="0"/>
    <x v="0"/>
    <s v="Low"/>
    <s v="Zinfandel"/>
    <x v="0"/>
    <x v="6"/>
    <s v="La Playa Estate Cabernet Sauvignon Rose 2015"/>
    <s v="Extra Large Crate"/>
    <s v="Logan City"/>
    <x v="108"/>
    <d v="2010-08-17T00:00:00"/>
    <n v="3"/>
    <n v="0.09"/>
    <n v="20.98"/>
    <n v="53.03"/>
    <n v="62.94"/>
  </r>
  <r>
    <n v="8639"/>
    <n v="91382"/>
    <s v="Larry Fields"/>
    <s v="Express Road Cargo"/>
    <x v="0"/>
    <x v="1"/>
    <s v="High"/>
    <s v="Cabernet Sauvignon"/>
    <x v="0"/>
    <x v="6"/>
    <s v="Sutter Home White Zinfandel"/>
    <s v="Standard Size Crate"/>
    <s v="Frankston"/>
    <x v="355"/>
    <d v="2013-12-06T00:00:00"/>
    <n v="13"/>
    <n v="0.08"/>
    <n v="6.84"/>
    <n v="4.42"/>
    <n v="88.92"/>
  </r>
  <r>
    <n v="8640"/>
    <n v="91378"/>
    <s v="Larry Fields"/>
    <s v="Air Cargo"/>
    <x v="2"/>
    <x v="1"/>
    <s v="High"/>
    <s v="Sangiovese Rose"/>
    <x v="0"/>
    <x v="6"/>
    <s v="Miraval Rose 2014"/>
    <s v="Small Crate"/>
    <s v="Melbourne"/>
    <x v="207"/>
    <d v="2011-12-06T00:00:00"/>
    <n v="10"/>
    <n v="7.0000000000000007E-2"/>
    <n v="424.21"/>
    <n v="110.2"/>
    <n v="4242.0999999999995"/>
  </r>
  <r>
    <n v="8641"/>
    <n v="86604"/>
    <s v="Sean Shaw"/>
    <s v="Express Road Cargo"/>
    <x v="0"/>
    <x v="2"/>
    <s v="Low"/>
    <s v="Sangiovese"/>
    <x v="0"/>
    <x v="6"/>
    <s v="Sutter Home Pink Moscato"/>
    <s v="Large Crate"/>
    <s v="Busseltol"/>
    <x v="572"/>
    <d v="2012-07-14T00:00:00"/>
    <n v="8"/>
    <n v="0.1"/>
    <n v="14.48"/>
    <n v="6.46"/>
    <n v="115.84"/>
  </r>
  <r>
    <n v="8642"/>
    <n v="86604"/>
    <s v="Sean Shaw"/>
    <s v="Express Road Cargo"/>
    <x v="0"/>
    <x v="2"/>
    <s v="Low"/>
    <s v="Merlot"/>
    <x v="0"/>
    <x v="6"/>
    <s v="Jean-Baptiste Adam Les Natures Cremant d'Alsace Brut"/>
    <s v="Full Container"/>
    <s v="Geraldton"/>
    <x v="572"/>
    <d v="2012-07-15T00:00:00"/>
    <n v="4"/>
    <n v="0.09"/>
    <n v="5.84"/>
    <n v="1"/>
    <n v="23.36"/>
  </r>
  <r>
    <n v="8643"/>
    <n v="91058"/>
    <s v="Martin Knight"/>
    <s v="Express Road Cargo"/>
    <x v="0"/>
    <x v="0"/>
    <s v="High"/>
    <s v="Sangiovese"/>
    <x v="0"/>
    <x v="6"/>
    <s v="Louis Roederer Cristal Brut with Gift Box 2007"/>
    <s v="Large Crate"/>
    <s v="Rockhampton"/>
    <x v="194"/>
    <d v="2013-02-12T00:00:00"/>
    <n v="8"/>
    <n v="0.03"/>
    <n v="31.74"/>
    <n v="12.62"/>
    <n v="253.92"/>
  </r>
  <r>
    <n v="8644"/>
    <n v="89927"/>
    <s v="Mildred Nichols"/>
    <s v="Express Road Cargo"/>
    <x v="0"/>
    <x v="2"/>
    <s v="Critical"/>
    <s v="Shiraz"/>
    <x v="0"/>
    <x v="6"/>
    <s v="Pierre Sparr Cremant d'Alsace Reserve Brut Rose"/>
    <s v="Full Container"/>
    <s v="Albany"/>
    <x v="79"/>
    <d v="2013-01-05T00:00:00"/>
    <n v="13"/>
    <n v="0.09"/>
    <n v="9.85"/>
    <n v="4.82"/>
    <n v="128.04999999999998"/>
  </r>
  <r>
    <n v="8645"/>
    <n v="89927"/>
    <s v="Mildred Nichols"/>
    <s v="Express Road Cargo"/>
    <x v="0"/>
    <x v="2"/>
    <s v="Critical"/>
    <s v="Cabernet Sauvignon"/>
    <x v="0"/>
    <x v="6"/>
    <s v="Orin Swift Cellars Fragile Rose 2014"/>
    <s v="Full Container"/>
    <s v="Freemantle"/>
    <x v="79"/>
    <d v="2013-01-05T00:00:00"/>
    <n v="5"/>
    <n v="0.01"/>
    <n v="2.94"/>
    <n v="0.81"/>
    <n v="14.7"/>
  </r>
  <r>
    <n v="8646"/>
    <n v="90870"/>
    <s v="Phyllis Hicks"/>
    <s v="Express Road Cargo"/>
    <x v="0"/>
    <x v="1"/>
    <s v="Low"/>
    <s v="Zinfandel"/>
    <x v="0"/>
    <x v="6"/>
    <s v="Dom Perignon 2006"/>
    <s v="Large Crate"/>
    <s v="Devonport"/>
    <x v="1323"/>
    <d v="2012-07-19T00:00:00"/>
    <n v="2"/>
    <n v="0.02"/>
    <n v="4.91"/>
    <n v="0.5"/>
    <n v="9.82"/>
  </r>
  <r>
    <n v="8647"/>
    <n v="90870"/>
    <s v="Phyllis Hicks"/>
    <s v="Express Road Cargo"/>
    <x v="0"/>
    <x v="1"/>
    <s v="Low"/>
    <s v="Pinot Noir"/>
    <x v="0"/>
    <x v="6"/>
    <s v="Chateau d'Esclans Garrus Rose 2013"/>
    <s v="Standard Size Crate"/>
    <s v="Launceston"/>
    <x v="1323"/>
    <d v="2012-07-17T00:00:00"/>
    <n v="5"/>
    <n v="0.02"/>
    <n v="22.01"/>
    <n v="5.53"/>
    <n v="110.05000000000001"/>
  </r>
  <r>
    <n v="8648"/>
    <n v="87684"/>
    <s v="Carlos Taylor"/>
    <s v="Express Road Cargo"/>
    <x v="0"/>
    <x v="1"/>
    <s v="High"/>
    <s v="Cabernet Sauvignon"/>
    <x v="0"/>
    <x v="6"/>
    <s v="Simonnet-Febvre Cremant de Bourgogne Blanc"/>
    <s v="Full Container"/>
    <s v="Canberra"/>
    <x v="437"/>
    <d v="2011-11-02T00:00:00"/>
    <n v="32"/>
    <n v="0.03"/>
    <n v="5.85"/>
    <n v="2.27"/>
    <n v="187.2"/>
  </r>
  <r>
    <n v="8649"/>
    <n v="90492"/>
    <s v="Dorothy Baker"/>
    <s v="Express Road Cargo"/>
    <x v="0"/>
    <x v="2"/>
    <s v="High"/>
    <s v="Zinfandel"/>
    <x v="0"/>
    <x v="4"/>
    <s v="Pietradolce Etna Rosato 2014"/>
    <s v="Large Crate"/>
    <s v="Perth"/>
    <x v="1403"/>
    <d v="2010-04-14T00:00:00"/>
    <n v="2"/>
    <n v="0.05"/>
    <n v="35.51"/>
    <n v="6.31"/>
    <n v="71.02"/>
  </r>
  <r>
    <n v="8650"/>
    <n v="90492"/>
    <s v="Sandra Diaz"/>
    <s v="Express Road Cargo"/>
    <x v="0"/>
    <x v="2"/>
    <s v="High"/>
    <s v="Zinfandel"/>
    <x v="0"/>
    <x v="6"/>
    <s v="Laurent-Perrier Brut Rose"/>
    <s v="Standard Size Crate"/>
    <s v="Mandurah"/>
    <x v="1403"/>
    <d v="2010-04-12T00:00:00"/>
    <n v="6"/>
    <n v="0.1"/>
    <n v="8.34"/>
    <n v="2.64"/>
    <n v="50.04"/>
  </r>
  <r>
    <n v="8651"/>
    <n v="90492"/>
    <s v="Jeremy James"/>
    <s v="Express Road Cargo"/>
    <x v="0"/>
    <x v="2"/>
    <s v="High"/>
    <s v="Cabernet Sauvignon"/>
    <x v="0"/>
    <x v="6"/>
    <s v="Orin Swift Cellars Fragile Rose 2014"/>
    <s v="Large Crate"/>
    <s v="Busseltol"/>
    <x v="1403"/>
    <d v="2010-04-14T00:00:00"/>
    <n v="9"/>
    <n v="0.03"/>
    <n v="8.0399999999999991"/>
    <n v="8.94"/>
    <n v="72.359999999999985"/>
  </r>
  <r>
    <n v="8652"/>
    <n v="90498"/>
    <s v="Jeremy James"/>
    <s v="Air Cargo"/>
    <x v="1"/>
    <x v="2"/>
    <s v="High"/>
    <s v="Chardonnay"/>
    <x v="0"/>
    <x v="6"/>
    <s v="Leeuwin Estate Art Series Chardonnay 2012"/>
    <s v="Extra Large Crate"/>
    <s v="Geraldton"/>
    <x v="188"/>
    <d v="2013-04-14T00:00:00"/>
    <n v="1"/>
    <n v="0.08"/>
    <n v="2550.14"/>
    <n v="29.7"/>
    <n v="2550.14"/>
  </r>
  <r>
    <n v="8653"/>
    <n v="89876"/>
    <s v="Russell Hill"/>
    <s v="Road Cargo"/>
    <x v="0"/>
    <x v="3"/>
    <s v="High"/>
    <s v="Merlot"/>
    <x v="0"/>
    <x v="6"/>
    <s v="Domaine Lafage Miraflors Rose 2013"/>
    <s v="Large Crate"/>
    <s v="Dubbo"/>
    <x v="929"/>
    <d v="2012-12-10T00:00:00"/>
    <n v="14"/>
    <n v="0.05"/>
    <n v="60.97"/>
    <n v="4.5"/>
    <n v="853.57999999999993"/>
  </r>
  <r>
    <n v="8654"/>
    <n v="89876"/>
    <s v="Russell Hill"/>
    <s v="Express Road Cargo"/>
    <x v="1"/>
    <x v="3"/>
    <s v="High"/>
    <s v="Pinot Gris"/>
    <x v="0"/>
    <x v="6"/>
    <s v="Lucky Chardonnay 2012"/>
    <s v="Large Crate"/>
    <s v="Campbeltown"/>
    <x v="929"/>
    <d v="2012-12-09T00:00:00"/>
    <n v="19"/>
    <n v="0.09"/>
    <n v="65.989999999999995"/>
    <n v="2.5"/>
    <n v="1253.81"/>
  </r>
  <r>
    <n v="8655"/>
    <n v="87898"/>
    <s v="Mark Howard"/>
    <s v="Express Road Cargo"/>
    <x v="0"/>
    <x v="1"/>
    <s v="High"/>
    <s v="Shiraz"/>
    <x v="0"/>
    <x v="6"/>
    <s v="Laurent-Perrier Brut Rose"/>
    <s v="Mini Crate"/>
    <s v="Hobart"/>
    <x v="43"/>
    <d v="2013-11-22T00:00:00"/>
    <n v="18"/>
    <n v="0.09"/>
    <n v="32.479999999999997"/>
    <n v="35"/>
    <n v="584.64"/>
  </r>
  <r>
    <n v="8656"/>
    <n v="86490"/>
    <s v="Virginia Richards"/>
    <s v="Road Cargo"/>
    <x v="0"/>
    <x v="3"/>
    <s v="Critical"/>
    <s v="Shiraz"/>
    <x v="0"/>
    <x v="6"/>
    <s v="Roederer Estate L'Ermitage 2007"/>
    <s v="Large Crate"/>
    <s v="Sydney"/>
    <x v="924"/>
    <d v="2010-04-14T00:00:00"/>
    <n v="1"/>
    <n v="0.08"/>
    <n v="7.28"/>
    <n v="11.15"/>
    <n v="7.28"/>
  </r>
  <r>
    <n v="8657"/>
    <n v="86692"/>
    <s v="Peter Bryant"/>
    <s v="Express Road Cargo"/>
    <x v="1"/>
    <x v="3"/>
    <s v="Low"/>
    <s v="Sauvignon Blanc"/>
    <x v="0"/>
    <x v="6"/>
    <s v="Robert Oatley Sauvignon Blanc 2013"/>
    <s v="Large Crate"/>
    <s v="Albury"/>
    <x v="1254"/>
    <d v="2013-03-20T00:00:00"/>
    <n v="10"/>
    <n v="0.01"/>
    <n v="65.989999999999995"/>
    <n v="3.99"/>
    <n v="659.9"/>
  </r>
  <r>
    <n v="8658"/>
    <n v="90763"/>
    <s v="Alan Garcia"/>
    <s v="Air Cargo"/>
    <x v="2"/>
    <x v="1"/>
    <s v="Critical"/>
    <s v="Cremant"/>
    <x v="0"/>
    <x v="6"/>
    <s v="La Playa Estate Cabernet Sauvignon Rose 2015"/>
    <s v="Extra Large Crate"/>
    <s v="Mount Gambier"/>
    <x v="304"/>
    <d v="2012-02-04T00:00:00"/>
    <n v="6"/>
    <n v="0.08"/>
    <n v="25.98"/>
    <n v="14.36"/>
    <n v="155.88"/>
  </r>
  <r>
    <n v="8659"/>
    <n v="89844"/>
    <s v="Thomas Rivera"/>
    <s v="Express Road Cargo"/>
    <x v="1"/>
    <x v="1"/>
    <s v="Critical"/>
    <s v="Reisling"/>
    <x v="0"/>
    <x v="6"/>
    <s v="Dog Point Vineyard Sauvignon Blanc 2014"/>
    <s v="Standard Size Crate"/>
    <s v="Hobart"/>
    <x v="962"/>
    <d v="2012-10-06T00:00:00"/>
    <n v="1"/>
    <n v="0.05"/>
    <n v="14.48"/>
    <n v="1.99"/>
    <n v="14.48"/>
  </r>
  <r>
    <n v="8660"/>
    <n v="89844"/>
    <s v="Thomas Rivera"/>
    <s v="Express Road Cargo"/>
    <x v="1"/>
    <x v="1"/>
    <s v="Critical"/>
    <s v="Sauvignon Blanc"/>
    <x v="0"/>
    <x v="4"/>
    <s v="Robert Oatley Sauvignon Blanc 2013"/>
    <s v="Standard Size Crate"/>
    <s v="Burnie"/>
    <x v="962"/>
    <d v="2012-10-06T00:00:00"/>
    <n v="1"/>
    <n v="0.08"/>
    <n v="55.99"/>
    <n v="2.5"/>
    <n v="55.99"/>
  </r>
  <r>
    <n v="8661"/>
    <n v="89253"/>
    <s v="Lawrence Dixon"/>
    <s v="Express Road Cargo"/>
    <x v="0"/>
    <x v="0"/>
    <s v="Low"/>
    <s v="Cabernet Sauvignon"/>
    <x v="0"/>
    <x v="6"/>
    <s v="Lucien Albrecht Cremant d'Alsace Brut Rose"/>
    <s v="Large Crate"/>
    <s v="Darwin"/>
    <x v="412"/>
    <d v="2011-05-13T00:00:00"/>
    <n v="12"/>
    <n v="0.1"/>
    <n v="5.68"/>
    <n v="1.39"/>
    <n v="68.16"/>
  </r>
  <r>
    <n v="8662"/>
    <n v="88850"/>
    <s v="Tina Hicks"/>
    <s v="Express Road Cargo"/>
    <x v="0"/>
    <x v="1"/>
    <s v="Critical"/>
    <s v="Cabernet Sauvignon"/>
    <x v="0"/>
    <x v="6"/>
    <s v="Barnard Griffin Rose of Sangiovese 2014"/>
    <s v="Large Crate"/>
    <s v="Ararat"/>
    <x v="470"/>
    <d v="2013-10-11T00:00:00"/>
    <n v="15"/>
    <n v="0.1"/>
    <n v="4.9800000000000004"/>
    <n v="4.7"/>
    <n v="74.7"/>
  </r>
  <r>
    <n v="8663"/>
    <n v="91077"/>
    <s v="Fred Turner"/>
    <s v="Express Road Cargo"/>
    <x v="0"/>
    <x v="1"/>
    <s v="High"/>
    <s v="Pinot Noir"/>
    <x v="0"/>
    <x v="6"/>
    <s v="Francis Ford Coppola Sofia Rose 2014"/>
    <s v="Mini Crate"/>
    <s v="Mount Barker"/>
    <x v="752"/>
    <d v="2010-09-25T00:00:00"/>
    <n v="10"/>
    <n v="0"/>
    <n v="48.91"/>
    <n v="35"/>
    <n v="489.09999999999997"/>
  </r>
  <r>
    <n v="8664"/>
    <n v="87701"/>
    <s v="Joyce Brown"/>
    <s v="Express Road Cargo"/>
    <x v="0"/>
    <x v="2"/>
    <s v="High"/>
    <s v="Zinfandel"/>
    <x v="0"/>
    <x v="6"/>
    <s v="Schramsberg Cremant Demi-Sec 2011"/>
    <s v="Full Container"/>
    <s v="Geraldton"/>
    <x v="1134"/>
    <d v="2011-01-18T00:00:00"/>
    <n v="7"/>
    <n v="0.08"/>
    <n v="3.28"/>
    <n v="0.98"/>
    <n v="22.959999999999997"/>
  </r>
  <r>
    <n v="8665"/>
    <n v="87701"/>
    <s v="Clarence Wells"/>
    <s v="Express Road Cargo"/>
    <x v="0"/>
    <x v="2"/>
    <s v="High"/>
    <s v="Merlot"/>
    <x v="0"/>
    <x v="6"/>
    <s v="Laurent-Perrier Brut Millesime 2006"/>
    <s v="Standard Size Crate"/>
    <s v="Perth"/>
    <x v="1134"/>
    <d v="2011-01-18T00:00:00"/>
    <n v="10"/>
    <n v="0.04"/>
    <n v="13.9"/>
    <n v="7.59"/>
    <n v="139"/>
  </r>
  <r>
    <n v="8666"/>
    <n v="86252"/>
    <s v="Lawrence White"/>
    <s v="Express Road Cargo"/>
    <x v="0"/>
    <x v="3"/>
    <s v="Critical"/>
    <s v="Pinot Noir"/>
    <x v="0"/>
    <x v="6"/>
    <s v="Chateau de Campuget Costieres de Nimes Tradition Rose 2015"/>
    <s v="Loose Wrap"/>
    <s v="Wollongong"/>
    <x v="496"/>
    <d v="2011-07-06T00:00:00"/>
    <n v="12"/>
    <n v="0.09"/>
    <n v="11.7"/>
    <n v="6.96"/>
    <n v="140.39999999999998"/>
  </r>
  <r>
    <n v="8667"/>
    <n v="88642"/>
    <s v="Henry Fuller"/>
    <s v="Road Cargo"/>
    <x v="0"/>
    <x v="1"/>
    <s v="Critical"/>
    <s v="Zinfandel"/>
    <x v="0"/>
    <x v="6"/>
    <s v="Chateau D'Aqueria Tavel Rose 2013"/>
    <s v="Standard Size Crate"/>
    <s v="Burnie"/>
    <x v="1289"/>
    <d v="2013-09-23T00:00:00"/>
    <n v="12"/>
    <n v="0.04"/>
    <n v="43.98"/>
    <n v="8.99"/>
    <n v="527.76"/>
  </r>
  <r>
    <n v="8668"/>
    <n v="90536"/>
    <s v="Charles Frazier"/>
    <s v="Express Road Cargo"/>
    <x v="1"/>
    <x v="1"/>
    <s v="High"/>
    <s v="Pinot Gris"/>
    <x v="0"/>
    <x v="4"/>
    <s v="Robert Oatley Sauvignon Blanc 2013"/>
    <s v="Large Crate"/>
    <s v="Hobart"/>
    <x v="1079"/>
    <d v="2013-10-27T00:00:00"/>
    <n v="15"/>
    <n v="0.06"/>
    <n v="19.98"/>
    <n v="4"/>
    <n v="299.7"/>
  </r>
  <r>
    <n v="8669"/>
    <n v="90536"/>
    <s v="Charles Frazier"/>
    <s v="Express Road Cargo"/>
    <x v="0"/>
    <x v="1"/>
    <s v="High"/>
    <s v="Sangiovese"/>
    <x v="0"/>
    <x v="6"/>
    <s v="Louis Roederer Cristal Brut with Gift Box 2007"/>
    <s v="Large Crate"/>
    <s v="Devonport"/>
    <x v="1079"/>
    <d v="2013-10-26T00:00:00"/>
    <n v="23"/>
    <n v="0.05"/>
    <n v="5.78"/>
    <n v="7.96"/>
    <n v="132.94"/>
  </r>
  <r>
    <n v="8670"/>
    <n v="90634"/>
    <s v="Randy Riley"/>
    <s v="Express Road Cargo"/>
    <x v="1"/>
    <x v="1"/>
    <s v="Not Specified"/>
    <s v="Reisling"/>
    <x v="0"/>
    <x v="6"/>
    <s v="Dog Point Vineyard Sauvignon Blanc 2014"/>
    <s v="Standard Size Crate"/>
    <s v="Ararat"/>
    <x v="1140"/>
    <d v="2011-12-04T00:00:00"/>
    <n v="1"/>
    <n v="0"/>
    <n v="35.409999999999997"/>
    <n v="1.99"/>
    <n v="35.409999999999997"/>
  </r>
  <r>
    <n v="8671"/>
    <n v="86340"/>
    <s v="Stephen Mendoza"/>
    <s v="Express Road Cargo"/>
    <x v="0"/>
    <x v="0"/>
    <s v="Medium"/>
    <s v="Cabernet Sauvignon"/>
    <x v="0"/>
    <x v="4"/>
    <s v="Chateau de Campuget Costieres de Nimes Tradition Rose 2015"/>
    <s v="Large Crate"/>
    <s v="Townsville"/>
    <x v="576"/>
    <d v="2011-08-30T00:00:00"/>
    <n v="15"/>
    <n v="0.01"/>
    <n v="15.15"/>
    <n v="10.130000000000001"/>
    <n v="227.25"/>
  </r>
  <r>
    <n v="8672"/>
    <n v="86344"/>
    <s v="Stephen Mendoza"/>
    <s v="Express Road Cargo"/>
    <x v="1"/>
    <x v="0"/>
    <s v="Medium"/>
    <s v="Chardonnay"/>
    <x v="0"/>
    <x v="6"/>
    <s v="Robert Oatley Sauvignon Blanc 2013"/>
    <s v="Large Crate"/>
    <s v="Gympie"/>
    <x v="335"/>
    <d v="2013-08-30T00:00:00"/>
    <n v="2"/>
    <n v="0.1"/>
    <n v="205.99"/>
    <n v="2.79"/>
    <n v="411.98"/>
  </r>
  <r>
    <n v="8673"/>
    <n v="87706"/>
    <s v="Jacqueline Cruz"/>
    <s v="Road Cargo"/>
    <x v="0"/>
    <x v="2"/>
    <s v="Low"/>
    <s v="Merlot"/>
    <x v="0"/>
    <x v="7"/>
    <s v="Pietradolce Etna Rosato 2014"/>
    <s v="Mini Crate"/>
    <s v="Albany"/>
    <x v="1394"/>
    <d v="2012-08-26T00:00:00"/>
    <n v="16"/>
    <n v="7.0000000000000007E-2"/>
    <n v="95.99"/>
    <n v="35"/>
    <n v="1535.84"/>
  </r>
  <r>
    <n v="8674"/>
    <n v="87706"/>
    <s v="Edward Black"/>
    <s v="Express Road Cargo"/>
    <x v="1"/>
    <x v="3"/>
    <s v="Low"/>
    <s v="Sauvignon Blanc"/>
    <x v="0"/>
    <x v="7"/>
    <s v="Cloudy Bay Sauvignon Blanc 2015"/>
    <s v="Large Crate"/>
    <s v="Goulburn"/>
    <x v="1394"/>
    <d v="2012-08-31T00:00:00"/>
    <n v="24"/>
    <n v="0.08"/>
    <n v="155.99"/>
    <n v="8.99"/>
    <n v="3743.76"/>
  </r>
  <r>
    <n v="8675"/>
    <n v="89304"/>
    <s v="Jonathan Kim"/>
    <s v="Express Road Cargo"/>
    <x v="1"/>
    <x v="2"/>
    <s v="Low"/>
    <s v="Chardonnay"/>
    <x v="0"/>
    <x v="7"/>
    <s v="Grgich Hills Chardonnay 2012"/>
    <s v="Large Crate"/>
    <s v="Perth"/>
    <x v="77"/>
    <d v="2011-04-11T00:00:00"/>
    <n v="5"/>
    <n v="0.05"/>
    <n v="65.989999999999995"/>
    <n v="7.69"/>
    <n v="329.95"/>
  </r>
  <r>
    <n v="8676"/>
    <n v="89462"/>
    <s v="Johnny Torres"/>
    <s v="Road Cargo"/>
    <x v="0"/>
    <x v="1"/>
    <s v="Medium"/>
    <s v="Malbec"/>
    <x v="0"/>
    <x v="7"/>
    <s v="Marques de Caceres Rioja Rosado 2014"/>
    <s v="Large Crate"/>
    <s v="Hobart"/>
    <x v="548"/>
    <d v="2012-11-03T00:00:00"/>
    <n v="17"/>
    <n v="0.03"/>
    <n v="1.8"/>
    <n v="4.79"/>
    <n v="30.6"/>
  </r>
  <r>
    <n v="8677"/>
    <n v="91589"/>
    <s v="Roy Berry"/>
    <s v="Express Road Cargo"/>
    <x v="1"/>
    <x v="1"/>
    <s v="Low"/>
    <s v="Chardonnay"/>
    <x v="0"/>
    <x v="7"/>
    <s v="The White Knight Sauvignon Blanc 2014"/>
    <s v="Large Crate"/>
    <s v="Devonport"/>
    <x v="1249"/>
    <d v="2011-08-01T00:00:00"/>
    <n v="4"/>
    <n v="0.09"/>
    <n v="53.98"/>
    <n v="5.5"/>
    <n v="215.92"/>
  </r>
  <r>
    <n v="8678"/>
    <n v="91589"/>
    <s v="Roy Berry"/>
    <s v="Express Road Cargo"/>
    <x v="0"/>
    <x v="1"/>
    <s v="Low"/>
    <s v="Sangiovese"/>
    <x v="0"/>
    <x v="7"/>
    <s v="Francis Ford Coppola Sofia Rose 2014"/>
    <s v="Full Container"/>
    <s v="Hobart"/>
    <x v="1249"/>
    <d v="2011-07-30T00:00:00"/>
    <n v="2"/>
    <n v="0.03"/>
    <n v="2.98"/>
    <n v="2.0299999999999998"/>
    <n v="5.96"/>
  </r>
  <r>
    <n v="8679"/>
    <n v="87845"/>
    <s v="William West"/>
    <s v="Express Road Cargo"/>
    <x v="1"/>
    <x v="1"/>
    <s v="Low"/>
    <s v="Sauvignon Blanc"/>
    <x v="0"/>
    <x v="7"/>
    <s v="St. Supery Sauvignon Blanc 2015"/>
    <s v="Large Crate"/>
    <s v="Frankston"/>
    <x v="399"/>
    <d v="2013-10-08T00:00:00"/>
    <n v="17"/>
    <n v="0"/>
    <n v="85.99"/>
    <n v="2.79"/>
    <n v="1461.83"/>
  </r>
  <r>
    <n v="8680"/>
    <n v="90184"/>
    <s v="Michael Stevens"/>
    <s v="Road Cargo"/>
    <x v="2"/>
    <x v="2"/>
    <s v="Critical"/>
    <s v="Cremant"/>
    <x v="0"/>
    <x v="7"/>
    <s v="Marques de Caceres Rioja Rosado 2014"/>
    <s v="Mini Crate"/>
    <s v="Freemantle"/>
    <x v="181"/>
    <d v="2013-12-03T00:00:00"/>
    <n v="3"/>
    <n v="0.02"/>
    <n v="209.37"/>
    <n v="69"/>
    <n v="628.11"/>
  </r>
  <r>
    <n v="8681"/>
    <n v="90184"/>
    <s v="David Graham"/>
    <s v="Road Cargo"/>
    <x v="0"/>
    <x v="1"/>
    <s v="Critical"/>
    <s v="Pinot Noir"/>
    <x v="0"/>
    <x v="7"/>
    <s v="Sutter Home White Zinfandel"/>
    <s v="Large Crate"/>
    <s v="Ararat"/>
    <x v="181"/>
    <d v="2013-12-04T00:00:00"/>
    <n v="7"/>
    <n v="7.0000000000000007E-2"/>
    <n v="6.48"/>
    <n v="5.14"/>
    <n v="45.36"/>
  </r>
  <r>
    <n v="8682"/>
    <n v="90265"/>
    <s v="Douglas Gonzales"/>
    <s v="Express Road Cargo"/>
    <x v="1"/>
    <x v="3"/>
    <s v="Low"/>
    <s v="Chardonnay"/>
    <x v="0"/>
    <x v="7"/>
    <s v="Hewitson LuLu Sauvignon Blanc 2014"/>
    <s v="Full Container"/>
    <s v="Penrith"/>
    <x v="501"/>
    <d v="2010-09-28T00:00:00"/>
    <n v="18"/>
    <n v="0.06"/>
    <n v="20.99"/>
    <n v="0.99"/>
    <n v="377.82"/>
  </r>
  <r>
    <n v="8683"/>
    <n v="89663"/>
    <s v="Jerry Shaw"/>
    <s v="Road Cargo"/>
    <x v="1"/>
    <x v="1"/>
    <s v="High"/>
    <s v="Chardonnay"/>
    <x v="0"/>
    <x v="7"/>
    <s v="Mercer Canyons Chardonnay 2013"/>
    <s v="Standard Size Crate"/>
    <s v="Canberra"/>
    <x v="973"/>
    <d v="2013-03-18T00:00:00"/>
    <n v="3"/>
    <n v="0.08"/>
    <n v="4.8899999999999997"/>
    <n v="4.93"/>
    <n v="14.669999999999998"/>
  </r>
  <r>
    <n v="8684"/>
    <n v="90037"/>
    <s v="Gloria Berry"/>
    <s v="Express Road Cargo"/>
    <x v="0"/>
    <x v="1"/>
    <s v="Medium"/>
    <s v="Merlot"/>
    <x v="0"/>
    <x v="7"/>
    <s v="Roederer Estate L'Ermitage 2007"/>
    <s v="Large Crate"/>
    <s v="Melbourne"/>
    <x v="1400"/>
    <d v="2013-03-08T00:00:00"/>
    <n v="1"/>
    <n v="0"/>
    <n v="30.98"/>
    <n v="17.079999999999998"/>
    <n v="30.98"/>
  </r>
  <r>
    <n v="8685"/>
    <n v="86576"/>
    <s v="Stephen Parker"/>
    <s v="Express Road Cargo"/>
    <x v="0"/>
    <x v="3"/>
    <s v="Medium"/>
    <s v="Malbec"/>
    <x v="0"/>
    <x v="7"/>
    <s v="Roederer Estate L'Ermitage 2007"/>
    <s v="Large Crate"/>
    <s v="Armidale"/>
    <x v="580"/>
    <d v="2011-01-23T00:00:00"/>
    <n v="1"/>
    <n v="0.02"/>
    <n v="29.17"/>
    <n v="6.27"/>
    <n v="29.17"/>
  </r>
  <r>
    <n v="8686"/>
    <n v="86321"/>
    <s v="Teresa West"/>
    <s v="Air Cargo"/>
    <x v="2"/>
    <x v="1"/>
    <s v="Medium"/>
    <s v="Grenache Rose"/>
    <x v="0"/>
    <x v="7"/>
    <s v="Chateau D'Aqueria Tavel Rose 2013"/>
    <s v="Extra Large Crate"/>
    <s v="Port Adelaide"/>
    <x v="1010"/>
    <d v="2012-03-13T00:00:00"/>
    <n v="4"/>
    <n v="7.0000000000000007E-2"/>
    <n v="100.89"/>
    <n v="42"/>
    <n v="403.56"/>
  </r>
  <r>
    <n v="8687"/>
    <n v="86720"/>
    <s v="Christine Fisher"/>
    <s v="Express Road Cargo"/>
    <x v="0"/>
    <x v="3"/>
    <s v="Low"/>
    <s v="Cabernet Sauvignon"/>
    <x v="0"/>
    <x v="7"/>
    <s v="Chateau Gaudrelle Cremant d'Loire Brut"/>
    <s v="Full Container"/>
    <s v="Lithgow"/>
    <x v="473"/>
    <d v="2013-10-22T00:00:00"/>
    <n v="17"/>
    <n v="0.05"/>
    <n v="10.06"/>
    <n v="2.06"/>
    <n v="171.02"/>
  </r>
  <r>
    <n v="8688"/>
    <n v="91268"/>
    <s v="Roger Sanchez"/>
    <s v="Express Road Cargo"/>
    <x v="0"/>
    <x v="3"/>
    <s v="Medium"/>
    <s v="Shiraz"/>
    <x v="0"/>
    <x v="7"/>
    <s v="Sutter Home Pink Moscato"/>
    <s v="Large Crate"/>
    <s v="Wagga Wagga"/>
    <x v="330"/>
    <d v="2013-10-21T00:00:00"/>
    <n v="15"/>
    <n v="0.1"/>
    <n v="19.98"/>
    <n v="8.68"/>
    <n v="299.7"/>
  </r>
  <r>
    <n v="8689"/>
    <n v="91179"/>
    <s v="Peter Burke"/>
    <s v="Air Cargo"/>
    <x v="2"/>
    <x v="2"/>
    <s v="Critical"/>
    <s v="Cremant"/>
    <x v="0"/>
    <x v="7"/>
    <s v="Sutter Home White Zinfandel"/>
    <s v="Extra Large Crate"/>
    <s v="Bunbury"/>
    <x v="452"/>
    <d v="2013-08-03T00:00:00"/>
    <n v="1"/>
    <n v="0.01"/>
    <n v="300.98"/>
    <n v="64.73"/>
    <n v="300.98"/>
  </r>
  <r>
    <n v="8690"/>
    <n v="87690"/>
    <s v="Douglas Miller"/>
    <s v="Express Road Cargo"/>
    <x v="0"/>
    <x v="1"/>
    <s v="Low"/>
    <s v="Cabernet Sauvignon"/>
    <x v="0"/>
    <x v="7"/>
    <s v="Gerard Bertrand Cote des Roses Rose 2014"/>
    <s v="Full Container"/>
    <s v="Benalla"/>
    <x v="114"/>
    <d v="2013-03-30T00:00:00"/>
    <n v="5"/>
    <n v="0.09"/>
    <n v="1.1399999999999999"/>
    <n v="0.7"/>
    <n v="5.6999999999999993"/>
  </r>
  <r>
    <n v="8691"/>
    <n v="87630"/>
    <s v="Christopher Fisher"/>
    <s v="Express Road Cargo"/>
    <x v="0"/>
    <x v="1"/>
    <s v="High"/>
    <s v="Cabernet Sauvignon"/>
    <x v="0"/>
    <x v="7"/>
    <s v="Chateau Gaudrelle Cremant d'Loire Brut"/>
    <s v="Large Crate"/>
    <s v="Benalla"/>
    <x v="517"/>
    <d v="2010-02-22T00:00:00"/>
    <n v="9"/>
    <n v="0.03"/>
    <n v="4.0599999999999996"/>
    <n v="6.89"/>
    <n v="36.54"/>
  </r>
  <r>
    <n v="8692"/>
    <n v="87630"/>
    <s v="Christopher Fisher"/>
    <s v="Express Road Cargo"/>
    <x v="0"/>
    <x v="1"/>
    <s v="High"/>
    <s v="Shiraz"/>
    <x v="0"/>
    <x v="7"/>
    <s v="Laurent-Perrier Brut Millesime 2006"/>
    <s v="Large Crate"/>
    <s v="Hamilton"/>
    <x v="517"/>
    <d v="2010-02-21T00:00:00"/>
    <n v="12"/>
    <n v="0.01"/>
    <n v="3.75"/>
    <n v="0.5"/>
    <n v="45"/>
  </r>
  <r>
    <n v="8693"/>
    <n v="87630"/>
    <s v="Christopher Fisher"/>
    <s v="Express Road Cargo"/>
    <x v="2"/>
    <x v="1"/>
    <s v="High"/>
    <s v="Sangiovese Rose"/>
    <x v="0"/>
    <x v="7"/>
    <s v="Miraval Rose (1.5 Liter Magnum) 2014"/>
    <s v="Mini Crate"/>
    <s v="Melton"/>
    <x v="517"/>
    <d v="2010-02-22T00:00:00"/>
    <n v="8"/>
    <n v="0.02"/>
    <n v="10.68"/>
    <n v="13.04"/>
    <n v="85.44"/>
  </r>
  <r>
    <n v="8694"/>
    <n v="86030"/>
    <s v="Martha Wagner"/>
    <s v="Express Road Cargo"/>
    <x v="2"/>
    <x v="2"/>
    <s v="Medium"/>
    <s v="Champagne"/>
    <x v="0"/>
    <x v="7"/>
    <s v="Bertani Bertarose 2014"/>
    <s v="Large Crate"/>
    <s v="Mandurah"/>
    <x v="137"/>
    <d v="2013-08-12T00:00:00"/>
    <n v="25"/>
    <n v="0"/>
    <n v="12.58"/>
    <n v="5.16"/>
    <n v="314.5"/>
  </r>
  <r>
    <n v="8695"/>
    <n v="87616"/>
    <s v="Terry Gordon"/>
    <s v="Express Road Cargo"/>
    <x v="0"/>
    <x v="1"/>
    <s v="High"/>
    <s v="Sangiovese"/>
    <x v="0"/>
    <x v="7"/>
    <s v="Francis Ford Coppola Sofia Rose 2014"/>
    <s v="Large Crate"/>
    <s v="Canberra"/>
    <x v="55"/>
    <d v="2013-12-15T00:00:00"/>
    <n v="7"/>
    <n v="0.05"/>
    <n v="3.69"/>
    <n v="2.5"/>
    <n v="25.83"/>
  </r>
  <r>
    <n v="8696"/>
    <n v="86763"/>
    <s v="Gerald Bryant"/>
    <s v="Air Cargo"/>
    <x v="2"/>
    <x v="3"/>
    <s v="Not Specified"/>
    <s v="Grenache Rose"/>
    <x v="0"/>
    <x v="7"/>
    <s v="Francis Ford Coppola Sofia Rose 2014"/>
    <s v="Small Crate"/>
    <s v="Queanbeyan"/>
    <x v="702"/>
    <d v="2013-09-17T00:00:00"/>
    <n v="16"/>
    <n v="0.05"/>
    <n v="280.98"/>
    <n v="35.67"/>
    <n v="4495.68"/>
  </r>
  <r>
    <n v="8697"/>
    <n v="89872"/>
    <s v="Russell Hill"/>
    <s v="Express Road Cargo"/>
    <x v="0"/>
    <x v="3"/>
    <s v="Medium"/>
    <s v="Shiraz"/>
    <x v="0"/>
    <x v="7"/>
    <s v="Belle Glos Oeil de Perdrix Pinot Noir Blanc 2014"/>
    <s v="Large Crate"/>
    <s v="Penrith"/>
    <x v="274"/>
    <d v="2010-01-24T00:00:00"/>
    <n v="12"/>
    <n v="7.0000000000000007E-2"/>
    <n v="2.89"/>
    <n v="0.5"/>
    <n v="34.68"/>
  </r>
  <r>
    <n v="8698"/>
    <n v="89872"/>
    <s v="Russell Hill"/>
    <s v="Air Cargo"/>
    <x v="2"/>
    <x v="3"/>
    <s v="Medium"/>
    <s v="Champagne"/>
    <x v="0"/>
    <x v="7"/>
    <s v="Locations by Dave Phinney F Rose&quot;"/>
    <s v="Small Crate"/>
    <s v="Broken Hill"/>
    <x v="274"/>
    <d v="2010-01-23T00:00:00"/>
    <n v="10"/>
    <n v="0"/>
    <n v="217.85"/>
    <n v="29.1"/>
    <n v="2178.5"/>
  </r>
  <r>
    <n v="8699"/>
    <n v="91403"/>
    <s v="Philip Powell"/>
    <s v="Road Cargo"/>
    <x v="2"/>
    <x v="0"/>
    <s v="Not Specified"/>
    <s v="Sangiovese Rose"/>
    <x v="0"/>
    <x v="7"/>
    <s v="Chateau de Campuget Costieres de Nimes Tradition Rose 2015"/>
    <s v="Large Crate"/>
    <s v="Mackay"/>
    <x v="531"/>
    <d v="2012-03-24T00:00:00"/>
    <n v="6"/>
    <n v="0.06"/>
    <n v="1.76"/>
    <n v="4.8600000000000003"/>
    <n v="10.56"/>
  </r>
  <r>
    <n v="8700"/>
    <n v="91403"/>
    <s v="Samuel Ortiz"/>
    <s v="Express Road Cargo"/>
    <x v="0"/>
    <x v="0"/>
    <s v="Not Specified"/>
    <s v="Malbec"/>
    <x v="0"/>
    <x v="7"/>
    <s v="Lucien Albrecht Cremant d'Alsace Brut"/>
    <s v="Large Crate"/>
    <s v="Townsville"/>
    <x v="531"/>
    <d v="2012-03-24T00:00:00"/>
    <n v="9"/>
    <n v="0.08"/>
    <n v="9.3800000000000008"/>
    <n v="7.28"/>
    <n v="84.42"/>
  </r>
  <r>
    <n v="8701"/>
    <n v="91203"/>
    <s v="Anna Grant"/>
    <s v="Express Road Cargo"/>
    <x v="0"/>
    <x v="0"/>
    <s v="High"/>
    <s v="Malbec"/>
    <x v="0"/>
    <x v="7"/>
    <s v="Marques de Caceres Rioja Rosado 2014"/>
    <s v="Large Crate"/>
    <s v="Darwin"/>
    <x v="863"/>
    <d v="2012-04-22T00:00:00"/>
    <n v="7"/>
    <n v="7.0000000000000007E-2"/>
    <n v="2.88"/>
    <n v="0.99"/>
    <n v="20.16"/>
  </r>
  <r>
    <n v="8702"/>
    <n v="89242"/>
    <s v="Daniel Boyd"/>
    <s v="Express Road Cargo"/>
    <x v="0"/>
    <x v="2"/>
    <s v="High"/>
    <s v="Shiraz"/>
    <x v="0"/>
    <x v="7"/>
    <s v="Pietradolce Etna Rosato 2014"/>
    <s v="Large Crate"/>
    <s v="Albany"/>
    <x v="558"/>
    <d v="2011-12-30T00:00:00"/>
    <n v="6"/>
    <n v="0.03"/>
    <n v="155.06"/>
    <n v="7.07"/>
    <n v="930.36"/>
  </r>
  <r>
    <n v="8703"/>
    <n v="90141"/>
    <s v="Scott Hicks"/>
    <s v="Express Road Cargo"/>
    <x v="1"/>
    <x v="2"/>
    <s v="Critical"/>
    <s v="Reisling"/>
    <x v="0"/>
    <x v="7"/>
    <s v="Mercer Canyons Chardonnay 2013"/>
    <s v="Large Crate"/>
    <s v="Perth"/>
    <x v="1301"/>
    <d v="2013-10-11T00:00:00"/>
    <n v="4"/>
    <n v="0.1"/>
    <n v="55.94"/>
    <n v="6.55"/>
    <n v="223.76"/>
  </r>
  <r>
    <n v="8704"/>
    <n v="89039"/>
    <s v="Johnny Brown"/>
    <s v="Air Cargo"/>
    <x v="2"/>
    <x v="1"/>
    <s v="Critical"/>
    <s v="Champagne"/>
    <x v="0"/>
    <x v="7"/>
    <s v="Domaine Lafond Roc-Epine Tavel Rose 2014"/>
    <s v="Small Crate"/>
    <s v="Adelaide"/>
    <x v="152"/>
    <d v="2010-01-11T00:00:00"/>
    <n v="8"/>
    <n v="0.05"/>
    <n v="70.98"/>
    <n v="46.74"/>
    <n v="567.84"/>
  </r>
  <r>
    <n v="8705"/>
    <n v="89039"/>
    <s v="Johnny Brown"/>
    <s v="Express Road Cargo"/>
    <x v="0"/>
    <x v="1"/>
    <s v="Critical"/>
    <s v="Cabernet Sauvignon"/>
    <x v="0"/>
    <x v="7"/>
    <s v="Dom Perignon 2006"/>
    <s v="Full Container"/>
    <s v="Victor Harbor"/>
    <x v="152"/>
    <d v="2010-01-12T00:00:00"/>
    <n v="12"/>
    <n v="0.05"/>
    <n v="11.55"/>
    <n v="2.36"/>
    <n v="138.60000000000002"/>
  </r>
  <r>
    <n v="8706"/>
    <n v="87990"/>
    <s v="Carolyn Davis"/>
    <s v="Express Road Cargo"/>
    <x v="0"/>
    <x v="1"/>
    <s v="Critical"/>
    <s v="Shiraz"/>
    <x v="0"/>
    <x v="7"/>
    <s v="Miraval Rose 2014"/>
    <s v="Full Container"/>
    <s v="Canberra"/>
    <x v="1070"/>
    <d v="2013-06-07T00:00:00"/>
    <n v="8"/>
    <n v="0.02"/>
    <n v="6.47"/>
    <n v="1.22"/>
    <n v="51.76"/>
  </r>
  <r>
    <n v="8707"/>
    <n v="87978"/>
    <s v="Victor Thomas"/>
    <s v="Express Road Cargo"/>
    <x v="0"/>
    <x v="2"/>
    <s v="Critical"/>
    <s v="Sangiovese"/>
    <x v="0"/>
    <x v="7"/>
    <s v="Miraval Rose 2014"/>
    <s v="Full Container"/>
    <s v="Freemantle"/>
    <x v="518"/>
    <d v="2010-06-08T00:00:00"/>
    <n v="15"/>
    <n v="7.0000000000000007E-2"/>
    <n v="2.84"/>
    <n v="0.93"/>
    <n v="42.599999999999994"/>
  </r>
  <r>
    <n v="8708"/>
    <n v="91132"/>
    <s v="Martin Johnston"/>
    <s v="Air Cargo"/>
    <x v="2"/>
    <x v="1"/>
    <s v="Critical"/>
    <s v="Grenache Rose"/>
    <x v="0"/>
    <x v="7"/>
    <s v="Domaine Lafond Roc-Epine Tavel Rose 2014"/>
    <s v="Small Crate"/>
    <s v="Port Adelaide"/>
    <x v="387"/>
    <d v="2011-02-28T00:00:00"/>
    <n v="5"/>
    <n v="0.05"/>
    <n v="15.23"/>
    <n v="27.75"/>
    <n v="76.150000000000006"/>
  </r>
  <r>
    <n v="8709"/>
    <n v="87127"/>
    <s v="Jack Reed"/>
    <s v="Express Road Cargo"/>
    <x v="0"/>
    <x v="1"/>
    <s v="Medium"/>
    <s v="Cabernet Sauvignon"/>
    <x v="0"/>
    <x v="7"/>
    <s v="Chateau de Campuget Costieres de Nimes Tradition Rose 2015"/>
    <s v="Full Container"/>
    <s v="Melbourne"/>
    <x v="1170"/>
    <d v="2011-01-21T00:00:00"/>
    <n v="5"/>
    <n v="0.04"/>
    <n v="2.1"/>
    <n v="0.7"/>
    <n v="10.5"/>
  </r>
  <r>
    <n v="8710"/>
    <n v="87127"/>
    <s v="Joe Morris"/>
    <s v="Express Road Cargo"/>
    <x v="0"/>
    <x v="3"/>
    <s v="Medium"/>
    <s v="Zinfandel"/>
    <x v="0"/>
    <x v="7"/>
    <s v="Chateau d'Esclans Garrus Rose 2013"/>
    <s v="Mini Crate"/>
    <s v="Newcastle"/>
    <x v="1170"/>
    <d v="2011-01-22T00:00:00"/>
    <n v="6"/>
    <n v="7.0000000000000007E-2"/>
    <n v="4.4800000000000004"/>
    <n v="49"/>
    <n v="26.880000000000003"/>
  </r>
  <r>
    <n v="8711"/>
    <n v="91300"/>
    <s v="Scott Campbell"/>
    <s v="Road Cargo"/>
    <x v="2"/>
    <x v="3"/>
    <s v="Medium"/>
    <s v="Grenache Rose"/>
    <x v="0"/>
    <x v="7"/>
    <s v="Pietradolce Etna Rosato 2014"/>
    <s v="Large Crate"/>
    <s v="Armidale"/>
    <x v="630"/>
    <d v="2011-03-04T00:00:00"/>
    <n v="2"/>
    <n v="0.04"/>
    <n v="1.76"/>
    <n v="4.8600000000000003"/>
    <n v="3.52"/>
  </r>
  <r>
    <n v="8712"/>
    <n v="87387"/>
    <s v="Shawn Lopez"/>
    <s v="Road Cargo"/>
    <x v="1"/>
    <x v="1"/>
    <s v="Critical"/>
    <s v="Reisling"/>
    <x v="0"/>
    <x v="7"/>
    <s v="Angeline Sauvignon Blanc 2014"/>
    <s v="Large Crate"/>
    <s v="Canberra"/>
    <x v="779"/>
    <d v="2012-11-02T00:00:00"/>
    <n v="36"/>
    <n v="0.04"/>
    <n v="125.99"/>
    <n v="7.69"/>
    <n v="4535.6399999999994"/>
  </r>
  <r>
    <n v="8713"/>
    <n v="87387"/>
    <s v="Juan Larson"/>
    <s v="Road Cargo"/>
    <x v="1"/>
    <x v="1"/>
    <s v="Critical"/>
    <s v="Pinot Gris"/>
    <x v="0"/>
    <x v="7"/>
    <s v="Angeline Sauvignon Blanc 2014"/>
    <s v="Large Crate"/>
    <s v="Victor Harbor"/>
    <x v="779"/>
    <d v="2012-11-03T00:00:00"/>
    <n v="7"/>
    <n v="0.05"/>
    <n v="300.97000000000003"/>
    <n v="7.18"/>
    <n v="2106.79"/>
  </r>
  <r>
    <n v="8714"/>
    <n v="87790"/>
    <s v="Scott Ruiz"/>
    <s v="Express Road Cargo"/>
    <x v="0"/>
    <x v="1"/>
    <s v="High"/>
    <s v="Zinfandel"/>
    <x v="0"/>
    <x v="7"/>
    <s v="Sutter Home Pink Moscato"/>
    <s v="Large Crate"/>
    <s v="Canberra"/>
    <x v="658"/>
    <d v="2010-07-01T00:00:00"/>
    <n v="16"/>
    <n v="0.09"/>
    <n v="6.48"/>
    <n v="7.03"/>
    <n v="103.68"/>
  </r>
  <r>
    <n v="8715"/>
    <n v="87340"/>
    <s v="Harry Washington"/>
    <s v="Express Road Cargo"/>
    <x v="0"/>
    <x v="3"/>
    <s v="Not Specified"/>
    <s v="Malbec"/>
    <x v="0"/>
    <x v="7"/>
    <s v="Gerard Bertrand Cote des Roses Rose 2014"/>
    <s v="Large Crate"/>
    <s v="Goulburn"/>
    <x v="394"/>
    <d v="2013-06-09T00:00:00"/>
    <n v="5"/>
    <n v="0.03"/>
    <n v="289.52999999999997"/>
    <n v="19.989999999999998"/>
    <n v="1447.6499999999999"/>
  </r>
  <r>
    <n v="8716"/>
    <n v="87340"/>
    <s v="Walter Adams"/>
    <s v="Express Road Cargo"/>
    <x v="0"/>
    <x v="2"/>
    <s v="Not Specified"/>
    <s v="Malbec"/>
    <x v="0"/>
    <x v="7"/>
    <s v="Pierre Sparr Cremant d'Alsace Reserve Brut Rose"/>
    <s v="Full Container"/>
    <s v="Busseltol"/>
    <x v="394"/>
    <d v="2013-06-09T00:00:00"/>
    <n v="15"/>
    <n v="0.1"/>
    <n v="1.6"/>
    <n v="1.29"/>
    <n v="24"/>
  </r>
  <r>
    <n v="8717"/>
    <n v="91467"/>
    <s v="Keith Anderson"/>
    <s v="Express Road Cargo"/>
    <x v="0"/>
    <x v="3"/>
    <s v="High"/>
    <s v="Shiraz"/>
    <x v="0"/>
    <x v="7"/>
    <s v="Bollinger Brut Special Cuvee"/>
    <s v="Large Crate"/>
    <s v="Newcastle"/>
    <x v="747"/>
    <d v="2013-03-18T00:00:00"/>
    <n v="8"/>
    <n v="7.0000000000000007E-2"/>
    <n v="3.52"/>
    <n v="6.83"/>
    <n v="28.16"/>
  </r>
  <r>
    <n v="8718"/>
    <n v="91467"/>
    <s v="Keith Anderson"/>
    <s v="Express Road Cargo"/>
    <x v="0"/>
    <x v="3"/>
    <s v="High"/>
    <s v="Merlot"/>
    <x v="0"/>
    <x v="7"/>
    <s v="JCB N¬∞21 Brut Cremant de Bourgogne"/>
    <s v="Large Crate"/>
    <s v="Sydney"/>
    <x v="747"/>
    <d v="2013-03-18T00:00:00"/>
    <n v="3"/>
    <n v="0"/>
    <n v="14.98"/>
    <n v="7.69"/>
    <n v="44.94"/>
  </r>
  <r>
    <n v="8719"/>
    <n v="90008"/>
    <s v="Richard Ryan"/>
    <s v="Express Road Cargo"/>
    <x v="0"/>
    <x v="3"/>
    <s v="Critical"/>
    <s v="Cabernet Sauvignon"/>
    <x v="0"/>
    <x v="7"/>
    <s v="Lucien Albrecht Cremant d'Alsace Brut Rose"/>
    <s v="Large Crate"/>
    <s v="Cessnock"/>
    <x v="613"/>
    <d v="2013-04-27T00:00:00"/>
    <n v="1"/>
    <n v="0"/>
    <n v="22.84"/>
    <n v="8.18"/>
    <n v="22.84"/>
  </r>
  <r>
    <n v="8720"/>
    <n v="88307"/>
    <s v="Jonathan Berry"/>
    <s v="Express Road Cargo"/>
    <x v="0"/>
    <x v="3"/>
    <s v="High"/>
    <s v="Sangiovese"/>
    <x v="0"/>
    <x v="7"/>
    <s v="Marques de Caceres Rioja Rosado 2014"/>
    <s v="Large Crate"/>
    <s v="Grafton"/>
    <x v="975"/>
    <d v="2013-05-28T00:00:00"/>
    <n v="16"/>
    <n v="0.06"/>
    <n v="41.71"/>
    <n v="4.5"/>
    <n v="667.36"/>
  </r>
  <r>
    <n v="8721"/>
    <n v="88307"/>
    <s v="Jonathan Berry"/>
    <s v="Express Road Cargo"/>
    <x v="0"/>
    <x v="3"/>
    <s v="High"/>
    <s v="Pinot Noir"/>
    <x v="0"/>
    <x v="7"/>
    <s v="Chateau Gaudrelle Cremant d'Loire Brut"/>
    <s v="Large Crate"/>
    <s v="Orange"/>
    <x v="975"/>
    <d v="2013-05-27T00:00:00"/>
    <n v="4"/>
    <n v="0.1"/>
    <n v="5.34"/>
    <n v="2.99"/>
    <n v="21.36"/>
  </r>
  <r>
    <n v="8722"/>
    <n v="86618"/>
    <s v="Samuel Burns"/>
    <s v="Express Road Cargo"/>
    <x v="2"/>
    <x v="0"/>
    <s v="Medium"/>
    <s v="Grenache Rose"/>
    <x v="0"/>
    <x v="7"/>
    <s v="Belle Glos Oeil de Perdrix Pinot Noir Blanc 2014"/>
    <s v="Standard Size Crate"/>
    <s v="Darwin"/>
    <x v="1091"/>
    <d v="2013-09-29T00:00:00"/>
    <n v="8"/>
    <n v="0.06"/>
    <n v="4.82"/>
    <n v="5.72"/>
    <n v="38.56"/>
  </r>
  <r>
    <n v="8723"/>
    <n v="89416"/>
    <s v="Earl Watson"/>
    <s v="Express Road Cargo"/>
    <x v="0"/>
    <x v="1"/>
    <s v="Medium"/>
    <s v="Malbec"/>
    <x v="0"/>
    <x v="7"/>
    <s v="Jean-Baptiste Adam Les Natures Cremant d'Alsace Brut"/>
    <s v="Large Crate"/>
    <s v="Canberra"/>
    <x v="326"/>
    <d v="2013-03-29T00:00:00"/>
    <n v="3"/>
    <n v="0.06"/>
    <n v="5.58"/>
    <n v="2.99"/>
    <n v="16.740000000000002"/>
  </r>
  <r>
    <n v="8724"/>
    <n v="89416"/>
    <s v="Earl Watson"/>
    <s v="Express Road Cargo"/>
    <x v="1"/>
    <x v="1"/>
    <s v="Medium"/>
    <s v="Pinot Gris"/>
    <x v="0"/>
    <x v="7"/>
    <s v="Villa Maria Private Bin Sauvignon Blanc 2015"/>
    <s v="Large Crate"/>
    <s v="Canberra"/>
    <x v="326"/>
    <d v="2013-03-28T00:00:00"/>
    <n v="8"/>
    <n v="0.05"/>
    <n v="39.979999999999997"/>
    <n v="7.12"/>
    <n v="319.83999999999997"/>
  </r>
  <r>
    <n v="8725"/>
    <n v="89416"/>
    <s v="Earl Watson"/>
    <s v="Express Road Cargo"/>
    <x v="1"/>
    <x v="1"/>
    <s v="Medium"/>
    <s v="Pinot Gris"/>
    <x v="0"/>
    <x v="7"/>
    <s v="Chardonnais Napa Valley Chardonnay 2013"/>
    <s v="Large Crate"/>
    <s v="Canberra"/>
    <x v="326"/>
    <d v="2013-03-28T00:00:00"/>
    <n v="9"/>
    <n v="0.09"/>
    <n v="125.99"/>
    <n v="8.99"/>
    <n v="1133.9099999999999"/>
  </r>
  <r>
    <n v="8726"/>
    <n v="87284"/>
    <s v="Kathy Graham"/>
    <s v="Air Cargo"/>
    <x v="2"/>
    <x v="2"/>
    <s v="Medium"/>
    <s v="Champagne"/>
    <x v="0"/>
    <x v="7"/>
    <s v="Orin Swift Cellars Fragile Rose 2014"/>
    <s v="Small Crate"/>
    <s v="Busseltol"/>
    <x v="463"/>
    <d v="2013-11-17T00:00:00"/>
    <n v="3"/>
    <n v="0.04"/>
    <n v="70.89"/>
    <n v="89.3"/>
    <n v="212.67000000000002"/>
  </r>
  <r>
    <n v="8727"/>
    <n v="89843"/>
    <s v="Thomas Rivera"/>
    <s v="Road Cargo"/>
    <x v="1"/>
    <x v="1"/>
    <s v="Critical"/>
    <s v="Sauvignon Blanc"/>
    <x v="0"/>
    <x v="7"/>
    <s v="Rombauer Chardonnay 2014"/>
    <s v="Large Crate"/>
    <s v="Burnie"/>
    <x v="1133"/>
    <d v="2012-09-21T00:00:00"/>
    <n v="5"/>
    <n v="0.03"/>
    <n v="125.99"/>
    <n v="7.69"/>
    <n v="629.94999999999993"/>
  </r>
  <r>
    <n v="8728"/>
    <n v="88724"/>
    <s v="Albert Wagner"/>
    <s v="Road Cargo"/>
    <x v="0"/>
    <x v="2"/>
    <s v="Not Specified"/>
    <s v="Sangiovese"/>
    <x v="0"/>
    <x v="7"/>
    <s v="Louis Roederer Cristal Brut 2006"/>
    <s v="Large Crate"/>
    <s v="Rockingham"/>
    <x v="427"/>
    <d v="2013-06-27T00:00:00"/>
    <n v="2"/>
    <n v="0.08"/>
    <n v="10.98"/>
    <n v="4.8"/>
    <n v="21.96"/>
  </r>
  <r>
    <n v="8729"/>
    <n v="88724"/>
    <s v="Albert Wagner"/>
    <s v="Express Road Cargo"/>
    <x v="0"/>
    <x v="2"/>
    <s v="Not Specified"/>
    <s v="Zinfandel"/>
    <x v="0"/>
    <x v="7"/>
    <s v="Louis Roederer Cristal Brut with Gift Box 2007"/>
    <s v="Standard Size Crate"/>
    <s v="Mandurah"/>
    <x v="427"/>
    <d v="2013-06-26T00:00:00"/>
    <n v="18"/>
    <n v="0.09"/>
    <n v="11.97"/>
    <n v="5.81"/>
    <n v="215.46"/>
  </r>
  <r>
    <n v="8730"/>
    <n v="86155"/>
    <s v="Henry Campbell"/>
    <s v="Road Cargo"/>
    <x v="1"/>
    <x v="1"/>
    <s v="Critical"/>
    <s v="Chardonnay"/>
    <x v="0"/>
    <x v="7"/>
    <s v="Dog Point Vineyard Sauvignon Blanc 2014"/>
    <s v="Loose Wrap"/>
    <s v="Melton"/>
    <x v="1230"/>
    <d v="2012-05-08T00:00:00"/>
    <n v="17"/>
    <n v="0.08"/>
    <n v="11.99"/>
    <n v="5.99"/>
    <n v="203.83"/>
  </r>
  <r>
    <n v="8731"/>
    <n v="87147"/>
    <s v="Carl Myers"/>
    <s v="Express Road Cargo"/>
    <x v="1"/>
    <x v="3"/>
    <s v="Low"/>
    <s v="Pinot Gris"/>
    <x v="0"/>
    <x v="7"/>
    <s v="Rombauer Chardonnay 2014"/>
    <s v="Large Crate"/>
    <s v="Wagga Wagga"/>
    <x v="82"/>
    <d v="2010-05-08T00:00:00"/>
    <n v="1"/>
    <n v="0.06"/>
    <n v="300.97000000000003"/>
    <n v="7.18"/>
    <n v="300.97000000000003"/>
  </r>
  <r>
    <n v="8732"/>
    <n v="89082"/>
    <s v="Earl Lawrence"/>
    <s v="Express Road Cargo"/>
    <x v="0"/>
    <x v="0"/>
    <s v="High"/>
    <s v="Cabernet Sauvignon"/>
    <x v="0"/>
    <x v="7"/>
    <s v="Dopff &amp; Irion Cremant Rose Brut"/>
    <s v="Large Crate"/>
    <s v="Palmerston"/>
    <x v="731"/>
    <d v="2013-07-03T00:00:00"/>
    <n v="8"/>
    <n v="0.02"/>
    <n v="18.97"/>
    <n v="9.0299999999999994"/>
    <n v="151.76"/>
  </r>
  <r>
    <n v="8733"/>
    <n v="88781"/>
    <s v="Joe Gonzalez"/>
    <s v="Express Road Cargo"/>
    <x v="0"/>
    <x v="1"/>
    <s v="Medium"/>
    <s v="Sangiovese"/>
    <x v="0"/>
    <x v="7"/>
    <s v="JCB N¬∞21 Brut Cremant de Bourgogne"/>
    <s v="Large Crate"/>
    <s v="Ballarat"/>
    <x v="739"/>
    <d v="2010-07-18T00:00:00"/>
    <n v="10"/>
    <n v="0.05"/>
    <n v="5.68"/>
    <n v="1.39"/>
    <n v="56.8"/>
  </r>
  <r>
    <n v="8734"/>
    <n v="88534"/>
    <s v="Anne Cole"/>
    <s v="Express Road Cargo"/>
    <x v="0"/>
    <x v="2"/>
    <s v="Critical"/>
    <s v="Malbec"/>
    <x v="0"/>
    <x v="7"/>
    <s v="Chateau d'Esclans Garrus Rose 2013"/>
    <s v="Large Crate"/>
    <s v="Albany"/>
    <x v="323"/>
    <d v="2010-11-17T00:00:00"/>
    <n v="5"/>
    <n v="0.04"/>
    <n v="18.97"/>
    <n v="9.5399999999999991"/>
    <n v="94.85"/>
  </r>
  <r>
    <n v="8735"/>
    <n v="88539"/>
    <s v="Anne Cole"/>
    <s v="Express Road Cargo"/>
    <x v="0"/>
    <x v="2"/>
    <s v="Critical"/>
    <s v="Sangiovese"/>
    <x v="0"/>
    <x v="7"/>
    <s v="Sutter Home White Zinfandel"/>
    <s v="Full Container"/>
    <s v="Mandurah"/>
    <x v="463"/>
    <d v="2013-11-19T00:00:00"/>
    <n v="44"/>
    <n v="0.02"/>
    <n v="2.88"/>
    <n v="0.7"/>
    <n v="126.72"/>
  </r>
  <r>
    <n v="8736"/>
    <n v="88534"/>
    <s v="Anne Cole"/>
    <s v="Express Road Cargo"/>
    <x v="0"/>
    <x v="2"/>
    <s v="Critical"/>
    <s v="Malbec"/>
    <x v="0"/>
    <x v="7"/>
    <s v="Sutter Home White Zinfandel"/>
    <s v="Standard Size Crate"/>
    <s v="Rockingham"/>
    <x v="323"/>
    <d v="2010-11-17T00:00:00"/>
    <n v="8"/>
    <n v="0.09"/>
    <n v="10.98"/>
    <n v="3.37"/>
    <n v="87.84"/>
  </r>
  <r>
    <n v="8737"/>
    <n v="91308"/>
    <s v="Matthew James"/>
    <s v="Air Cargo"/>
    <x v="2"/>
    <x v="0"/>
    <s v="Medium"/>
    <s v="Sangiovese Rose"/>
    <x v="0"/>
    <x v="7"/>
    <s v="Orin Swift Cellars Fragile Rose 2014"/>
    <s v="Small Crate"/>
    <s v="Rockhampton"/>
    <x v="35"/>
    <d v="2013-08-09T00:00:00"/>
    <n v="4"/>
    <n v="0.05"/>
    <n v="150.97999999999999"/>
    <n v="66.27"/>
    <n v="603.91999999999996"/>
  </r>
  <r>
    <n v="8738"/>
    <n v="91308"/>
    <s v="Matthew James"/>
    <s v="Express Road Cargo"/>
    <x v="0"/>
    <x v="0"/>
    <s v="Medium"/>
    <s v="Pinot Noir"/>
    <x v="0"/>
    <x v="7"/>
    <s v="Lucien Albrecht Cremant d'Alsace Brut"/>
    <s v="Large Crate"/>
    <s v="Logan City"/>
    <x v="35"/>
    <d v="2013-08-11T00:00:00"/>
    <n v="12"/>
    <n v="0.04"/>
    <n v="17.07"/>
    <n v="8.1300000000000008"/>
    <n v="204.84"/>
  </r>
  <r>
    <n v="8739"/>
    <n v="90180"/>
    <s v="James Wells"/>
    <s v="Express Road Cargo"/>
    <x v="1"/>
    <x v="1"/>
    <s v="High"/>
    <s v="Sauvignon Blanc"/>
    <x v="0"/>
    <x v="7"/>
    <s v="Grgich Hills Chardonnay 2012"/>
    <s v="Standard Size Crate"/>
    <s v="Victor Harbor"/>
    <x v="1046"/>
    <d v="2012-05-09T00:00:00"/>
    <n v="9"/>
    <n v="0.02"/>
    <n v="20.99"/>
    <n v="1.25"/>
    <n v="188.91"/>
  </r>
  <r>
    <n v="8740"/>
    <n v="90180"/>
    <s v="Edward Gomez"/>
    <s v="Express Road Cargo"/>
    <x v="1"/>
    <x v="2"/>
    <s v="High"/>
    <s v="Sauvignon Blanc"/>
    <x v="0"/>
    <x v="7"/>
    <s v="Giesen Sauvignon Blanc 2014"/>
    <s v="Standard Size Crate"/>
    <s v="Albany"/>
    <x v="1046"/>
    <d v="2012-05-09T00:00:00"/>
    <n v="11"/>
    <n v="0"/>
    <n v="5.98"/>
    <n v="4.38"/>
    <n v="65.78"/>
  </r>
  <r>
    <n v="8741"/>
    <n v="87361"/>
    <s v="Catherine Jackson"/>
    <s v="Express Road Cargo"/>
    <x v="1"/>
    <x v="1"/>
    <s v="Medium"/>
    <s v="Pinot Gris"/>
    <x v="0"/>
    <x v="7"/>
    <s v="Grgich Hills Chardonnay 2012"/>
    <s v="Standard Size Crate"/>
    <s v="Mount Barker"/>
    <x v="979"/>
    <d v="2013-01-22T00:00:00"/>
    <n v="13"/>
    <n v="0.04"/>
    <n v="35.99"/>
    <n v="1.25"/>
    <n v="467.87"/>
  </r>
  <r>
    <n v="8742"/>
    <n v="88142"/>
    <s v="Richard Martin"/>
    <s v="Express Road Cargo"/>
    <x v="2"/>
    <x v="0"/>
    <s v="Low"/>
    <s v="Cremant"/>
    <x v="0"/>
    <x v="7"/>
    <s v="Domaine Lafage Miraflors Rose 2013"/>
    <s v="Loose Wrap"/>
    <s v="Darwin"/>
    <x v="712"/>
    <d v="2012-03-17T00:00:00"/>
    <n v="14"/>
    <n v="0.03"/>
    <n v="128.24"/>
    <n v="12.65"/>
    <n v="1795.3600000000001"/>
  </r>
  <r>
    <n v="8743"/>
    <n v="88142"/>
    <s v="Richard Martin"/>
    <s v="Express Road Cargo"/>
    <x v="0"/>
    <x v="0"/>
    <s v="Low"/>
    <s v="Zinfandel"/>
    <x v="0"/>
    <x v="7"/>
    <s v="Miraval Rose (1.5 Liter Magnum) 2014"/>
    <s v="Full Container"/>
    <s v="Darwin"/>
    <x v="712"/>
    <d v="2012-03-22T00:00:00"/>
    <n v="13"/>
    <n v="0.09"/>
    <n v="4.28"/>
    <n v="0.94"/>
    <n v="55.64"/>
  </r>
  <r>
    <n v="8744"/>
    <n v="87789"/>
    <s v="Arthur Harrison"/>
    <s v="Air Cargo"/>
    <x v="2"/>
    <x v="3"/>
    <s v="Critical"/>
    <s v="Champagne"/>
    <x v="0"/>
    <x v="7"/>
    <s v="Francis Ford Coppola Sofia Rose 2014"/>
    <s v="Small Crate"/>
    <s v="Bathurst"/>
    <x v="721"/>
    <d v="2013-10-06T00:00:00"/>
    <n v="25"/>
    <n v="0.09"/>
    <n v="227.55"/>
    <n v="32.479999999999997"/>
    <n v="5688.75"/>
  </r>
  <r>
    <n v="8745"/>
    <n v="86866"/>
    <s v="Billy Sanchez"/>
    <s v="Express Road Cargo"/>
    <x v="0"/>
    <x v="3"/>
    <s v="Critical"/>
    <s v="Malbec"/>
    <x v="0"/>
    <x v="7"/>
    <s v="Sutter Home White Zinfandel"/>
    <s v="Full Container"/>
    <s v="Bathurst"/>
    <x v="126"/>
    <d v="2013-09-12T00:00:00"/>
    <n v="3"/>
    <n v="0.08"/>
    <n v="2.88"/>
    <n v="0.7"/>
    <n v="8.64"/>
  </r>
  <r>
    <n v="8746"/>
    <n v="89906"/>
    <s v="Mildred Nichols"/>
    <s v="Express Road Cargo"/>
    <x v="1"/>
    <x v="3"/>
    <s v="Low"/>
    <s v="Sauvignon Blanc"/>
    <x v="0"/>
    <x v="5"/>
    <s v="Hewitson LuLu Sauvignon Blanc 2014"/>
    <s v="Large Crate"/>
    <s v="Armidale"/>
    <x v="419"/>
    <d v="2012-10-23T00:00:00"/>
    <n v="20"/>
    <n v="0.1"/>
    <n v="32.979999999999997"/>
    <n v="5.5"/>
    <n v="659.59999999999991"/>
  </r>
  <r>
    <n v="8747"/>
    <n v="88012"/>
    <s v="John Perry"/>
    <s v="Express Road Cargo"/>
    <x v="1"/>
    <x v="2"/>
    <s v="Medium"/>
    <s v="Reisling"/>
    <x v="0"/>
    <x v="5"/>
    <s v="Grgich Hills Chardonnay 2012"/>
    <s v="Large Crate"/>
    <s v="Busseltol"/>
    <x v="1400"/>
    <d v="2013-03-08T00:00:00"/>
    <n v="3"/>
    <n v="0.05"/>
    <n v="110.99"/>
    <n v="2.5"/>
    <n v="332.96999999999997"/>
  </r>
  <r>
    <n v="8748"/>
    <n v="88012"/>
    <s v="Jason Wright"/>
    <s v="Express Road Cargo"/>
    <x v="2"/>
    <x v="3"/>
    <s v="Medium"/>
    <s v="Cremant"/>
    <x v="0"/>
    <x v="5"/>
    <s v="Chateau de Campuget Costieres de Nimes Tradition Rose 2015"/>
    <s v="Standard Size Crate"/>
    <s v="Queanbeyan"/>
    <x v="1400"/>
    <d v="2013-03-10T00:00:00"/>
    <n v="10"/>
    <n v="0.01"/>
    <n v="20.239999999999998"/>
    <n v="8.99"/>
    <n v="202.39999999999998"/>
  </r>
  <r>
    <n v="8749"/>
    <n v="88012"/>
    <s v="Jason Wright"/>
    <s v="Express Road Cargo"/>
    <x v="0"/>
    <x v="3"/>
    <s v="Medium"/>
    <s v="Merlot"/>
    <x v="0"/>
    <x v="5"/>
    <s v="Miraval Rose 2014"/>
    <s v="Large Crate"/>
    <s v="Penrith"/>
    <x v="1400"/>
    <d v="2013-03-08T00:00:00"/>
    <n v="1"/>
    <n v="0"/>
    <n v="27.75"/>
    <n v="19.989999999999998"/>
    <n v="27.75"/>
  </r>
  <r>
    <n v="8750"/>
    <n v="89649"/>
    <s v="Diane Howard"/>
    <s v="Air Cargo"/>
    <x v="1"/>
    <x v="1"/>
    <s v="Medium"/>
    <s v="Pinot Gris"/>
    <x v="0"/>
    <x v="5"/>
    <s v="Rombauer Chardonnay 2014"/>
    <s v="Extra Large Crate"/>
    <s v="Frankston"/>
    <x v="1358"/>
    <d v="2011-11-27T00:00:00"/>
    <n v="29"/>
    <n v="0.05"/>
    <n v="500.98"/>
    <n v="28.14"/>
    <n v="14528.42"/>
  </r>
  <r>
    <n v="8751"/>
    <n v="91565"/>
    <s v="Nicole Wright"/>
    <s v="Express Road Cargo"/>
    <x v="2"/>
    <x v="3"/>
    <s v="High"/>
    <s v="Sangiovese Rose"/>
    <x v="0"/>
    <x v="5"/>
    <s v="Gerard Bertrand Cote des Roses Rose 2014"/>
    <s v="Standard Size Crate"/>
    <s v="Wagga Wagga"/>
    <x v="213"/>
    <d v="2013-09-21T00:00:00"/>
    <n v="1"/>
    <n v="0.04"/>
    <n v="6.98"/>
    <n v="2.83"/>
    <n v="6.98"/>
  </r>
  <r>
    <n v="8752"/>
    <n v="89138"/>
    <s v="Brian Duncan"/>
    <s v="Express Road Cargo"/>
    <x v="1"/>
    <x v="1"/>
    <s v="Low"/>
    <s v="Sauvignon Blanc"/>
    <x v="0"/>
    <x v="5"/>
    <s v="Leeuwin Estate Art Series Chardonnay 2012"/>
    <s v="Large Crate"/>
    <s v="Bendigo"/>
    <x v="147"/>
    <d v="2013-09-26T00:00:00"/>
    <n v="17"/>
    <n v="0.02"/>
    <n v="125.99"/>
    <n v="8.99"/>
    <n v="2141.83"/>
  </r>
  <r>
    <n v="8753"/>
    <n v="89578"/>
    <s v="Matthew Alexander"/>
    <s v="Express Road Cargo"/>
    <x v="0"/>
    <x v="1"/>
    <s v="High"/>
    <s v="Sangiovese"/>
    <x v="0"/>
    <x v="5"/>
    <s v="Bollinger Brut Special Cuvee"/>
    <s v="Full Container"/>
    <s v="Devonport"/>
    <x v="1078"/>
    <d v="2013-07-17T00:00:00"/>
    <n v="18"/>
    <n v="0.02"/>
    <n v="3.29"/>
    <n v="1.35"/>
    <n v="59.22"/>
  </r>
  <r>
    <n v="8754"/>
    <n v="89578"/>
    <s v="George Peters"/>
    <s v="Express Road Cargo"/>
    <x v="2"/>
    <x v="1"/>
    <s v="High"/>
    <s v="Champagne"/>
    <x v="0"/>
    <x v="5"/>
    <s v="Francis Ford Coppola Sofia Rose 2014"/>
    <s v="Large Crate"/>
    <s v="Burnie"/>
    <x v="1078"/>
    <d v="2013-07-16T00:00:00"/>
    <n v="8"/>
    <n v="0.02"/>
    <n v="51.75"/>
    <n v="19.989999999999998"/>
    <n v="414"/>
  </r>
  <r>
    <n v="8755"/>
    <n v="89813"/>
    <s v="Donald Bailey"/>
    <s v="Express Road Cargo"/>
    <x v="1"/>
    <x v="3"/>
    <s v="Critical"/>
    <s v="Sauvignon Blanc"/>
    <x v="0"/>
    <x v="5"/>
    <s v="Mercer Canyons Chardonnay 2013"/>
    <s v="Large Crate"/>
    <s v="Wollongong"/>
    <x v="1404"/>
    <d v="2012-03-27T00:00:00"/>
    <n v="7"/>
    <n v="0.03"/>
    <n v="15.98"/>
    <n v="4"/>
    <n v="111.86"/>
  </r>
  <r>
    <n v="8756"/>
    <n v="89813"/>
    <s v="Donald Bailey"/>
    <s v="Road Cargo"/>
    <x v="0"/>
    <x v="3"/>
    <s v="Critical"/>
    <s v="Shiraz"/>
    <x v="0"/>
    <x v="5"/>
    <s v="Lucien Albrecht Cremant d'Alsace Brut"/>
    <s v="Large Crate"/>
    <s v="Albury"/>
    <x v="1404"/>
    <d v="2012-03-27T00:00:00"/>
    <n v="6"/>
    <n v="0.1"/>
    <n v="30.98"/>
    <n v="5.09"/>
    <n v="185.88"/>
  </r>
  <r>
    <n v="8757"/>
    <n v="89813"/>
    <s v="Stephen Wright"/>
    <s v="Express Road Cargo"/>
    <x v="0"/>
    <x v="3"/>
    <s v="Critical"/>
    <s v="Shiraz"/>
    <x v="0"/>
    <x v="5"/>
    <s v="Dopff &amp; Irion Cremant Rose Brut"/>
    <s v="Large Crate"/>
    <s v="Penrith"/>
    <x v="1404"/>
    <d v="2012-03-28T00:00:00"/>
    <n v="1"/>
    <n v="0.03"/>
    <n v="81.319999999999993"/>
    <n v="0.99"/>
    <n v="81.319999999999993"/>
  </r>
  <r>
    <n v="8758"/>
    <n v="87947"/>
    <s v="Rachel Hernandez"/>
    <s v="Air Cargo"/>
    <x v="2"/>
    <x v="3"/>
    <s v="High"/>
    <s v="Sangiovese Rose"/>
    <x v="0"/>
    <x v="5"/>
    <s v="Orin Swift Cellars Fragile Rose 2014"/>
    <s v="Extra Large Crate"/>
    <s v="Lithgow"/>
    <x v="381"/>
    <d v="2010-02-04T00:00:00"/>
    <n v="12"/>
    <n v="0.09"/>
    <n v="122.99"/>
    <n v="70.2"/>
    <n v="1475.8799999999999"/>
  </r>
  <r>
    <n v="8759"/>
    <n v="87881"/>
    <s v="Alan Mitchell"/>
    <s v="Road Cargo"/>
    <x v="0"/>
    <x v="2"/>
    <s v="Critical"/>
    <s v="Cabernet Sauvignon"/>
    <x v="0"/>
    <x v="5"/>
    <s v="Schramsberg Cremant Demi-Sec 2011"/>
    <s v="Large Crate"/>
    <s v="Perth"/>
    <x v="997"/>
    <d v="2012-04-04T00:00:00"/>
    <n v="8"/>
    <n v="0.02"/>
    <n v="5.28"/>
    <n v="2.99"/>
    <n v="42.24"/>
  </r>
  <r>
    <n v="8760"/>
    <n v="87841"/>
    <s v="Peter Tucker"/>
    <s v="Express Road Cargo"/>
    <x v="0"/>
    <x v="3"/>
    <s v="High"/>
    <s v="Pinot Noir"/>
    <x v="0"/>
    <x v="5"/>
    <s v="Moet &amp; Chandon Imperial"/>
    <s v="Loose Wrap"/>
    <s v="Lithgow"/>
    <x v="1300"/>
    <d v="2013-10-23T00:00:00"/>
    <n v="5"/>
    <n v="7.0000000000000007E-2"/>
    <n v="1637.53"/>
    <n v="24.49"/>
    <n v="8187.65"/>
  </r>
  <r>
    <n v="8761"/>
    <n v="87516"/>
    <s v="Mark Thomas"/>
    <s v="Express Road Cargo"/>
    <x v="1"/>
    <x v="1"/>
    <s v="Critical"/>
    <s v="Sauvignon Blanc"/>
    <x v="0"/>
    <x v="5"/>
    <s v="Hewitson LuLu Sauvignon Blanc 2014"/>
    <s v="Standard Size Crate"/>
    <s v="Hobart"/>
    <x v="170"/>
    <d v="2012-10-21T00:00:00"/>
    <n v="11"/>
    <n v="0.02"/>
    <n v="20.99"/>
    <n v="0.99"/>
    <n v="230.89"/>
  </r>
  <r>
    <n v="8762"/>
    <n v="89407"/>
    <s v="Benjamin Peterson"/>
    <s v="Express Road Cargo"/>
    <x v="0"/>
    <x v="3"/>
    <s v="Not Specified"/>
    <s v="Zinfandel"/>
    <x v="0"/>
    <x v="5"/>
    <s v="Domaine Lafond Roc-Epine Tavel Rose 2014"/>
    <s v="Large Crate"/>
    <s v="Penrith"/>
    <x v="361"/>
    <d v="2010-07-02T00:00:00"/>
    <n v="11"/>
    <n v="7.0000000000000007E-2"/>
    <n v="11.29"/>
    <n v="5.03"/>
    <n v="124.19"/>
  </r>
  <r>
    <n v="8763"/>
    <n v="87207"/>
    <s v="Michael Bryant"/>
    <s v="Air Cargo"/>
    <x v="2"/>
    <x v="1"/>
    <s v="High"/>
    <s v="Cremant"/>
    <x v="0"/>
    <x v="5"/>
    <s v="Belle Glos Oeil de Perdrix Pinot Noir Blanc 2014"/>
    <s v="Extra Large Crate"/>
    <s v="Melton"/>
    <x v="141"/>
    <d v="2013-12-03T00:00:00"/>
    <n v="18"/>
    <n v="0.09"/>
    <n v="500.98"/>
    <n v="26"/>
    <n v="9017.64"/>
  </r>
  <r>
    <n v="8764"/>
    <n v="87207"/>
    <s v="Michael Bryant"/>
    <s v="Air Cargo"/>
    <x v="2"/>
    <x v="1"/>
    <s v="High"/>
    <s v="Sangiovese Rose"/>
    <x v="0"/>
    <x v="5"/>
    <s v="Marques de Caceres Rioja Rosado 2014"/>
    <s v="Small Crate"/>
    <s v="Frankston"/>
    <x v="141"/>
    <d v="2013-12-04T00:00:00"/>
    <n v="21"/>
    <n v="0.01"/>
    <n v="550.98"/>
    <n v="64.59"/>
    <n v="11570.58"/>
  </r>
  <r>
    <n v="8765"/>
    <n v="90452"/>
    <s v="Michelle Andrews"/>
    <s v="Express Road Cargo"/>
    <x v="0"/>
    <x v="1"/>
    <s v="Critical"/>
    <s v="Malbec"/>
    <x v="0"/>
    <x v="5"/>
    <s v="Bertani Bertarose 2014"/>
    <s v="Large Crate"/>
    <s v="Canberra"/>
    <x v="195"/>
    <d v="2013-05-04T00:00:00"/>
    <n v="14"/>
    <n v="0.01"/>
    <n v="8.74"/>
    <n v="1.39"/>
    <n v="122.36"/>
  </r>
  <r>
    <n v="8766"/>
    <n v="91420"/>
    <s v="Bobby Smith"/>
    <s v="Air Cargo"/>
    <x v="2"/>
    <x v="1"/>
    <s v="Critical"/>
    <s v="Sangiovese Rose"/>
    <x v="0"/>
    <x v="5"/>
    <s v="Miraval Rose 2014"/>
    <s v="Small Crate"/>
    <s v="Ararat"/>
    <x v="627"/>
    <d v="2013-08-29T00:00:00"/>
    <n v="16"/>
    <n v="0.08"/>
    <n v="218.75"/>
    <n v="69.64"/>
    <n v="3500"/>
  </r>
  <r>
    <n v="8767"/>
    <n v="91581"/>
    <s v="Robin Burke"/>
    <s v="Air Cargo"/>
    <x v="1"/>
    <x v="3"/>
    <s v="Not Specified"/>
    <s v="Chardonnay"/>
    <x v="0"/>
    <x v="5"/>
    <s v="Rombauer Chardonnay 2014"/>
    <s v="Extra Large Crate"/>
    <s v="Orange"/>
    <x v="91"/>
    <d v="2010-03-23T00:00:00"/>
    <n v="8"/>
    <n v="0.01"/>
    <n v="145.44999999999999"/>
    <n v="17.850000000000001"/>
    <n v="1163.5999999999999"/>
  </r>
  <r>
    <n v="8768"/>
    <n v="88293"/>
    <s v="Jerry Hanson"/>
    <s v="Express Road Cargo"/>
    <x v="2"/>
    <x v="1"/>
    <s v="Not Specified"/>
    <s v="Cremant"/>
    <x v="0"/>
    <x v="5"/>
    <s v="Sutter Home White Zinfandel"/>
    <s v="Large Crate"/>
    <s v="Devonport"/>
    <x v="766"/>
    <d v="2013-11-11T00:00:00"/>
    <n v="5"/>
    <n v="0.06"/>
    <n v="51.75"/>
    <n v="19.989999999999998"/>
    <n v="258.75"/>
  </r>
  <r>
    <n v="8769"/>
    <n v="88293"/>
    <s v="Jerry Hanson"/>
    <s v="Road Cargo"/>
    <x v="1"/>
    <x v="1"/>
    <s v="Not Specified"/>
    <s v="Sauvignon Blanc"/>
    <x v="0"/>
    <x v="5"/>
    <s v="Dog Point Vineyard Sauvignon Blanc 2014"/>
    <s v="Large Crate"/>
    <s v="Launceston"/>
    <x v="766"/>
    <d v="2013-11-12T00:00:00"/>
    <n v="1"/>
    <n v="0.1"/>
    <n v="65.989999999999995"/>
    <n v="3.99"/>
    <n v="65.989999999999995"/>
  </r>
  <r>
    <n v="8770"/>
    <n v="90638"/>
    <s v="Randy Riley"/>
    <s v="Air Cargo"/>
    <x v="2"/>
    <x v="1"/>
    <s v="Critical"/>
    <s v="Grenache Rose"/>
    <x v="0"/>
    <x v="5"/>
    <s v="Orin Swift Cellars Fragile Rose 2014"/>
    <s v="Extra Large Crate"/>
    <s v="Hamilton"/>
    <x v="852"/>
    <d v="2013-03-11T00:00:00"/>
    <n v="7"/>
    <n v="0.08"/>
    <n v="160.97999999999999"/>
    <n v="30"/>
    <n v="1126.8599999999999"/>
  </r>
  <r>
    <n v="8771"/>
    <n v="86774"/>
    <s v="Louis Nelson"/>
    <s v="Air Cargo"/>
    <x v="2"/>
    <x v="0"/>
    <s v="Not Specified"/>
    <s v="Cremant"/>
    <x v="0"/>
    <x v="5"/>
    <s v="Sutter Home White Zinfandel"/>
    <s v="Extra Large Crate"/>
    <s v="Logan City"/>
    <x v="1200"/>
    <d v="2012-02-16T00:00:00"/>
    <n v="2"/>
    <n v="0"/>
    <n v="122.99"/>
    <n v="70.2"/>
    <n v="245.98"/>
  </r>
  <r>
    <n v="8772"/>
    <n v="86774"/>
    <s v="Louis Nelson"/>
    <s v="Express Road Cargo"/>
    <x v="1"/>
    <x v="0"/>
    <s v="Not Specified"/>
    <s v="Reisling"/>
    <x v="0"/>
    <x v="5"/>
    <s v="Hewitson LuLu Sauvignon Blanc 2014"/>
    <s v="Loose Wrap"/>
    <s v="Mackay"/>
    <x v="1200"/>
    <d v="2012-02-16T00:00:00"/>
    <n v="13"/>
    <n v="0.03"/>
    <n v="20.99"/>
    <n v="4.8099999999999996"/>
    <n v="272.87"/>
  </r>
  <r>
    <n v="8773"/>
    <n v="89615"/>
    <s v="Randy Boyd"/>
    <s v="Air Cargo"/>
    <x v="2"/>
    <x v="3"/>
    <s v="Critical"/>
    <s v="Grenache Rose"/>
    <x v="0"/>
    <x v="5"/>
    <s v="Barnard Griffin Rose of Sangiovese 2014"/>
    <s v="Extra Large Crate"/>
    <s v="Goulburn"/>
    <x v="667"/>
    <d v="2012-09-12T00:00:00"/>
    <n v="1"/>
    <n v="0.03"/>
    <n v="100.98"/>
    <n v="45"/>
    <n v="100.98"/>
  </r>
  <r>
    <n v="8774"/>
    <n v="90171"/>
    <s v="Wayne Wright"/>
    <s v="Express Road Cargo"/>
    <x v="2"/>
    <x v="0"/>
    <s v="Low"/>
    <s v="Sangiovese Rose"/>
    <x v="0"/>
    <x v="5"/>
    <s v="Pietradolce Etna Rosato 2014"/>
    <s v="Full Container"/>
    <s v="Mount Isa"/>
    <x v="519"/>
    <d v="2013-07-28T00:00:00"/>
    <n v="14"/>
    <n v="0.08"/>
    <n v="70.709999999999994"/>
    <n v="37.58"/>
    <n v="989.93999999999994"/>
  </r>
  <r>
    <n v="8775"/>
    <n v="89771"/>
    <s v="Dorothy Ramirez"/>
    <s v="Road Cargo"/>
    <x v="2"/>
    <x v="1"/>
    <s v="High"/>
    <s v="Grenache Rose"/>
    <x v="0"/>
    <x v="5"/>
    <s v="La Playa Estate Cabernet Sauvignon Rose 2015"/>
    <s v="Mini Crate"/>
    <s v="Canberra"/>
    <x v="1121"/>
    <d v="2012-01-14T00:00:00"/>
    <n v="8"/>
    <n v="0.04"/>
    <n v="105.29"/>
    <n v="10.119999999999999"/>
    <n v="842.32"/>
  </r>
  <r>
    <n v="8776"/>
    <n v="86677"/>
    <s v="Matthew Rose"/>
    <s v="Express Road Cargo"/>
    <x v="0"/>
    <x v="0"/>
    <s v="Medium"/>
    <s v="Malbec"/>
    <x v="0"/>
    <x v="5"/>
    <s v="Sutter Home White Zinfandel"/>
    <s v="Large Crate"/>
    <s v="Maryborough"/>
    <x v="573"/>
    <d v="2013-08-17T00:00:00"/>
    <n v="6"/>
    <n v="0.04"/>
    <n v="4.9800000000000004"/>
    <n v="4.8600000000000003"/>
    <n v="29.880000000000003"/>
  </r>
  <r>
    <n v="8777"/>
    <n v="88808"/>
    <s v="Raymond Bishop"/>
    <s v="Air Cargo"/>
    <x v="2"/>
    <x v="1"/>
    <s v="Low"/>
    <s v="Champagne"/>
    <x v="0"/>
    <x v="5"/>
    <s v="Domaine Lafage Miraflors Rose 2013"/>
    <s v="Small Crate"/>
    <s v="Canberra"/>
    <x v="80"/>
    <d v="2012-07-25T00:00:00"/>
    <n v="10"/>
    <n v="0.1"/>
    <n v="150.97999999999999"/>
    <n v="66.27"/>
    <n v="1509.8"/>
  </r>
  <r>
    <n v="8778"/>
    <n v="90908"/>
    <s v="Nicholas Duncan"/>
    <s v="Express Road Cargo"/>
    <x v="0"/>
    <x v="1"/>
    <s v="Not Specified"/>
    <s v="Sangiovese"/>
    <x v="0"/>
    <x v="5"/>
    <s v="Roederer Estate Brut"/>
    <s v="Large Crate"/>
    <s v="Canberra"/>
    <x v="785"/>
    <d v="2010-07-20T00:00:00"/>
    <n v="9"/>
    <n v="0.02"/>
    <n v="7.1"/>
    <n v="6.05"/>
    <n v="63.9"/>
  </r>
  <r>
    <n v="8779"/>
    <n v="88714"/>
    <s v="Andrew Mills"/>
    <s v="Express Road Cargo"/>
    <x v="0"/>
    <x v="3"/>
    <s v="Not Specified"/>
    <s v="Zinfandel"/>
    <x v="0"/>
    <x v="5"/>
    <s v="Moet &amp; Chandon Imperial"/>
    <s v="Large Crate"/>
    <s v="Campbeltown"/>
    <x v="785"/>
    <d v="2010-07-23T00:00:00"/>
    <n v="6"/>
    <n v="0.05"/>
    <n v="6.28"/>
    <n v="5.36"/>
    <n v="37.68"/>
  </r>
  <r>
    <n v="8780"/>
    <n v="88714"/>
    <s v="Andrew Mills"/>
    <s v="Express Road Cargo"/>
    <x v="0"/>
    <x v="3"/>
    <s v="Not Specified"/>
    <s v="Shiraz"/>
    <x v="0"/>
    <x v="5"/>
    <s v="Pietradolce Etna Rosato 2014"/>
    <s v="Large Crate"/>
    <s v="Tamworth"/>
    <x v="785"/>
    <d v="2010-07-21T00:00:00"/>
    <n v="14"/>
    <n v="0.04"/>
    <n v="3.08"/>
    <n v="0.99"/>
    <n v="43.120000000000005"/>
  </r>
  <r>
    <n v="8781"/>
    <n v="91527"/>
    <s v="Virginia Romero"/>
    <s v="Air Cargo"/>
    <x v="1"/>
    <x v="1"/>
    <s v="Low"/>
    <s v="Pinot Gris"/>
    <x v="0"/>
    <x v="5"/>
    <s v="Villa Maria Private Bin Sauvignon Blanc 2015"/>
    <s v="Extra Large Crate"/>
    <s v="Canberra"/>
    <x v="368"/>
    <d v="2012-11-26T00:00:00"/>
    <n v="41"/>
    <n v="0"/>
    <n v="306.14"/>
    <n v="26.53"/>
    <n v="12551.74"/>
  </r>
  <r>
    <n v="8782"/>
    <n v="90384"/>
    <s v="Jonathan Vasquez"/>
    <s v="Express Road Cargo"/>
    <x v="0"/>
    <x v="3"/>
    <s v="Medium"/>
    <s v="Pinot Noir"/>
    <x v="0"/>
    <x v="5"/>
    <s v="Belle Glos Oeil de Perdrix Pinot Noir Blanc 2014"/>
    <s v="Large Crate"/>
    <s v="Goulburn"/>
    <x v="1045"/>
    <d v="2013-02-17T00:00:00"/>
    <n v="7"/>
    <n v="0"/>
    <n v="7.1"/>
    <n v="6.05"/>
    <n v="49.699999999999996"/>
  </r>
  <r>
    <n v="8783"/>
    <n v="90378"/>
    <s v="Jonathan Vasquez"/>
    <s v="Road Cargo"/>
    <x v="1"/>
    <x v="3"/>
    <s v="Medium"/>
    <s v="Sauvignon Blanc"/>
    <x v="0"/>
    <x v="5"/>
    <s v="Hewitson LuLu Sauvignon Blanc 2014"/>
    <s v="Standard Size Crate"/>
    <s v="Orange"/>
    <x v="313"/>
    <d v="2010-02-18T00:00:00"/>
    <n v="10"/>
    <n v="0.01"/>
    <n v="4.9800000000000004"/>
    <n v="4.62"/>
    <n v="49.800000000000004"/>
  </r>
  <r>
    <n v="8784"/>
    <n v="90384"/>
    <s v="John Sanchez"/>
    <s v="Express Road Cargo"/>
    <x v="0"/>
    <x v="3"/>
    <s v="Medium"/>
    <s v="Merlot"/>
    <x v="0"/>
    <x v="5"/>
    <s v="Laurent-Perrier Brut Millesime 2006"/>
    <s v="Large Crate"/>
    <s v="Lithgow"/>
    <x v="1045"/>
    <d v="2013-02-16T00:00:00"/>
    <n v="6"/>
    <n v="0.06"/>
    <n v="5.68"/>
    <n v="1.39"/>
    <n v="34.08"/>
  </r>
  <r>
    <n v="8785"/>
    <n v="88085"/>
    <s v="John Harvey"/>
    <s v="Express Road Cargo"/>
    <x v="2"/>
    <x v="2"/>
    <s v="Critical"/>
    <s v="Cremant"/>
    <x v="0"/>
    <x v="5"/>
    <s v="Chateau de Campuget Costieres de Nimes Tradition Rose 2015"/>
    <s v="Full Container"/>
    <s v="Rockingham"/>
    <x v="602"/>
    <d v="2010-11-28T00:00:00"/>
    <n v="43"/>
    <n v="0"/>
    <n v="7.59"/>
    <n v="4"/>
    <n v="326.37"/>
  </r>
  <r>
    <n v="8786"/>
    <n v="88091"/>
    <s v="John Harvey"/>
    <s v="Express Road Cargo"/>
    <x v="0"/>
    <x v="2"/>
    <s v="Critical"/>
    <s v="Zinfandel"/>
    <x v="0"/>
    <x v="5"/>
    <s v="Miraval Rose (1.5 Liter Magnum) 2014"/>
    <s v="Large Crate"/>
    <s v="Geraldton"/>
    <x v="921"/>
    <d v="2013-11-25T00:00:00"/>
    <n v="28"/>
    <n v="0.09"/>
    <n v="5.98"/>
    <n v="4.6900000000000004"/>
    <n v="167.44"/>
  </r>
  <r>
    <n v="8787"/>
    <n v="90882"/>
    <s v="Benjamin Brown"/>
    <s v="Road Cargo"/>
    <x v="0"/>
    <x v="3"/>
    <s v="Not Specified"/>
    <s v="Pinot Noir"/>
    <x v="0"/>
    <x v="5"/>
    <s v="Moet &amp; Chandon Imperial"/>
    <s v="Large Crate"/>
    <s v="Campbeltown"/>
    <x v="316"/>
    <d v="2011-02-04T00:00:00"/>
    <n v="10"/>
    <n v="0.01"/>
    <n v="3.08"/>
    <n v="0.99"/>
    <n v="30.8"/>
  </r>
  <r>
    <n v="8788"/>
    <n v="90882"/>
    <s v="Benjamin Brown"/>
    <s v="Express Road Cargo"/>
    <x v="0"/>
    <x v="3"/>
    <s v="Not Specified"/>
    <s v="Sangiovese"/>
    <x v="0"/>
    <x v="5"/>
    <s v="JCB N¬∞21 Brut Cremant de Bourgogne"/>
    <s v="Large Crate"/>
    <s v="Cessnock"/>
    <x v="316"/>
    <d v="2011-02-03T00:00:00"/>
    <n v="5"/>
    <n v="0.03"/>
    <n v="5.98"/>
    <n v="7.5"/>
    <n v="29.900000000000002"/>
  </r>
  <r>
    <n v="8789"/>
    <n v="90218"/>
    <s v="Earl Wilson"/>
    <s v="Express Road Cargo"/>
    <x v="0"/>
    <x v="1"/>
    <s v="Critical"/>
    <s v="Cabernet Sauvignon"/>
    <x v="0"/>
    <x v="5"/>
    <s v="Locations by Dave Phinney F Rose"/>
    <s v="Large Crate"/>
    <s v="Launceston"/>
    <x v="1405"/>
    <d v="2010-11-28T00:00:00"/>
    <n v="42"/>
    <n v="0.02"/>
    <n v="5.58"/>
    <n v="2.99"/>
    <n v="234.36"/>
  </r>
  <r>
    <n v="8790"/>
    <n v="90229"/>
    <s v="Earl Wilson"/>
    <s v="Express Road Cargo"/>
    <x v="0"/>
    <x v="1"/>
    <s v="Critical"/>
    <s v="Cabernet Sauvignon"/>
    <x v="0"/>
    <x v="5"/>
    <s v="Laurent-Perrier Brut Millesime 2006"/>
    <s v="Full Container"/>
    <s v="Hobart"/>
    <x v="833"/>
    <d v="2013-11-27T00:00:00"/>
    <n v="14"/>
    <n v="0.06"/>
    <n v="7.98"/>
    <n v="1.25"/>
    <n v="111.72"/>
  </r>
  <r>
    <n v="8791"/>
    <n v="90218"/>
    <s v="Earl Wilson"/>
    <s v="Express Road Cargo"/>
    <x v="0"/>
    <x v="1"/>
    <s v="Critical"/>
    <s v="Merlot"/>
    <x v="0"/>
    <x v="5"/>
    <s v="Bertani Bertarose 2014"/>
    <s v="Large Crate"/>
    <s v="Launceston"/>
    <x v="1405"/>
    <d v="2010-11-27T00:00:00"/>
    <n v="36"/>
    <n v="0.02"/>
    <n v="54.1"/>
    <n v="19.989999999999998"/>
    <n v="1947.6000000000001"/>
  </r>
  <r>
    <n v="8792"/>
    <n v="87298"/>
    <s v="Jimmy Graham"/>
    <s v="Express Road Cargo"/>
    <x v="0"/>
    <x v="0"/>
    <s v="High"/>
    <s v="Zinfandel"/>
    <x v="0"/>
    <x v="5"/>
    <s v="Domaine Lafage Miraflors Rose 2013"/>
    <s v="Large Crate"/>
    <s v="Maryborough"/>
    <x v="954"/>
    <d v="2010-05-24T00:00:00"/>
    <n v="16"/>
    <n v="0.03"/>
    <n v="42.8"/>
    <n v="2.99"/>
    <n v="684.8"/>
  </r>
  <r>
    <n v="8793"/>
    <n v="86047"/>
    <s v="Stephen Carter"/>
    <s v="Express Road Cargo"/>
    <x v="0"/>
    <x v="1"/>
    <s v="Low"/>
    <s v="Shiraz"/>
    <x v="0"/>
    <x v="5"/>
    <s v="Locations by Dave Phinney F Rose"/>
    <s v="Large Crate"/>
    <s v="Port Lincoln"/>
    <x v="1164"/>
    <d v="2013-05-26T00:00:00"/>
    <n v="1"/>
    <n v="0.03"/>
    <n v="13.43"/>
    <n v="5.5"/>
    <n v="13.43"/>
  </r>
  <r>
    <n v="8794"/>
    <n v="86047"/>
    <s v="Larry Allen"/>
    <s v="Express Road Cargo"/>
    <x v="0"/>
    <x v="2"/>
    <s v="Low"/>
    <s v="Shiraz"/>
    <x v="0"/>
    <x v="5"/>
    <s v="Chateau d'Esclans Whispering Angel Rose 2014"/>
    <s v="Large Crate"/>
    <s v="Bunbury"/>
    <x v="1164"/>
    <d v="2013-05-23T00:00:00"/>
    <n v="1"/>
    <n v="7.0000000000000007E-2"/>
    <n v="172.99"/>
    <n v="19.989999999999998"/>
    <n v="172.99"/>
  </r>
  <r>
    <n v="8795"/>
    <n v="87028"/>
    <s v="Ernest Gutierrez"/>
    <s v="Express Road Cargo"/>
    <x v="1"/>
    <x v="0"/>
    <s v="Medium"/>
    <s v="Sauvignon Blanc"/>
    <x v="0"/>
    <x v="5"/>
    <s v="Mercer Canyons Chardonnay 2013"/>
    <s v="Large Crate"/>
    <s v="Townsville"/>
    <x v="1265"/>
    <d v="2013-01-28T00:00:00"/>
    <n v="3"/>
    <n v="0.09"/>
    <n v="39.979999999999997"/>
    <n v="7.12"/>
    <n v="119.94"/>
  </r>
  <r>
    <n v="8796"/>
    <n v="87028"/>
    <s v="Ernest Gutierrez"/>
    <s v="Air Cargo"/>
    <x v="2"/>
    <x v="0"/>
    <s v="Medium"/>
    <s v="Sangiovese Rose"/>
    <x v="0"/>
    <x v="5"/>
    <s v="Barnard Griffin Rose of Sangiovese 2014"/>
    <s v="Small Crate"/>
    <s v="Gladstone"/>
    <x v="1265"/>
    <d v="2013-01-28T00:00:00"/>
    <n v="7"/>
    <n v="0.06"/>
    <n v="376.13"/>
    <n v="85.63"/>
    <n v="2632.91"/>
  </r>
  <r>
    <n v="8797"/>
    <n v="88797"/>
    <s v="Randy Hansen"/>
    <s v="Road Cargo"/>
    <x v="0"/>
    <x v="1"/>
    <s v="Not Specified"/>
    <s v="Zinfandel"/>
    <x v="0"/>
    <x v="5"/>
    <s v="Sutter Home White Zinfandel"/>
    <s v="Large Crate"/>
    <s v="Mount Gambier"/>
    <x v="731"/>
    <d v="2013-07-03T00:00:00"/>
    <n v="15"/>
    <n v="0.08"/>
    <n v="19.98"/>
    <n v="5.97"/>
    <n v="299.7"/>
  </r>
  <r>
    <n v="8798"/>
    <n v="88797"/>
    <s v="Keith Burke"/>
    <s v="Road Cargo"/>
    <x v="0"/>
    <x v="2"/>
    <s v="Not Specified"/>
    <s v="Cabernet Sauvignon"/>
    <x v="0"/>
    <x v="5"/>
    <s v="Barnard Griffin Rose of Sangiovese 2014"/>
    <s v="Mini Crate"/>
    <s v="Perth"/>
    <x v="731"/>
    <d v="2013-07-03T00:00:00"/>
    <n v="6"/>
    <n v="0.05"/>
    <n v="95.99"/>
    <n v="35"/>
    <n v="575.93999999999994"/>
  </r>
  <r>
    <n v="8799"/>
    <n v="90941"/>
    <s v="Jose Campbell"/>
    <s v="Express Road Cargo"/>
    <x v="1"/>
    <x v="1"/>
    <s v="Not Specified"/>
    <s v="Sauvignon Blanc"/>
    <x v="0"/>
    <x v="5"/>
    <s v="Lincourt Courtney's Chardonnay 2012"/>
    <s v="Large Crate"/>
    <s v="Canberra"/>
    <x v="340"/>
    <d v="2013-04-30T00:00:00"/>
    <n v="7"/>
    <n v="0.03"/>
    <n v="100.98"/>
    <n v="7.18"/>
    <n v="706.86"/>
  </r>
  <r>
    <n v="8800"/>
    <n v="91152"/>
    <s v="Betty Lane"/>
    <s v="Express Road Cargo"/>
    <x v="0"/>
    <x v="1"/>
    <s v="Low"/>
    <s v="Malbec"/>
    <x v="0"/>
    <x v="5"/>
    <s v="Simonnet-Febvre Cremant de Bourgogne Blanc"/>
    <s v="Full Container"/>
    <s v="Burnie"/>
    <x v="393"/>
    <d v="2013-10-02T00:00:00"/>
    <n v="21"/>
    <n v="0.05"/>
    <n v="1.82"/>
    <n v="1"/>
    <n v="38.22"/>
  </r>
  <r>
    <n v="8801"/>
    <n v="86619"/>
    <s v="Samuel Burns"/>
    <s v="Express Road Cargo"/>
    <x v="0"/>
    <x v="0"/>
    <s v="Medium"/>
    <s v="Merlot"/>
    <x v="0"/>
    <x v="5"/>
    <s v="Chateau de Campuget Costieres de Nimes Tradition Rose 2015"/>
    <s v="Large Crate"/>
    <s v="Darwin"/>
    <x v="48"/>
    <d v="2013-10-07T00:00:00"/>
    <n v="19"/>
    <n v="0.08"/>
    <n v="64.98"/>
    <n v="6.88"/>
    <n v="1234.6200000000001"/>
  </r>
  <r>
    <n v="8802"/>
    <n v="87313"/>
    <s v="Patricia Sanchez"/>
    <s v="Road Cargo"/>
    <x v="0"/>
    <x v="1"/>
    <s v="Low"/>
    <s v="Sangiovese"/>
    <x v="0"/>
    <x v="5"/>
    <s v="Sutter Home Pink Moscato"/>
    <s v="Large Crate"/>
    <s v="Launceston"/>
    <x v="188"/>
    <d v="2013-04-16T00:00:00"/>
    <n v="4"/>
    <n v="0.08"/>
    <n v="6.48"/>
    <n v="7.37"/>
    <n v="25.92"/>
  </r>
  <r>
    <n v="8803"/>
    <n v="86364"/>
    <s v="Christina Dixon"/>
    <s v="Express Road Cargo"/>
    <x v="0"/>
    <x v="3"/>
    <s v="Low"/>
    <s v="Pinot Noir"/>
    <x v="0"/>
    <x v="5"/>
    <s v="Pierre Sparr Cremant d'Alsace Reserve Brut Rose"/>
    <s v="Large Crate"/>
    <s v="Lithgow"/>
    <x v="1327"/>
    <d v="2013-07-06T00:00:00"/>
    <n v="7"/>
    <n v="0.04"/>
    <n v="23.99"/>
    <n v="6.71"/>
    <n v="167.92999999999998"/>
  </r>
  <r>
    <n v="8804"/>
    <n v="86364"/>
    <s v="Teresa Meyer"/>
    <s v="Express Road Cargo"/>
    <x v="0"/>
    <x v="3"/>
    <s v="Low"/>
    <s v="Pinot Noir"/>
    <x v="0"/>
    <x v="5"/>
    <s v="Pietradolce Etna Rosato 2014"/>
    <s v="Large Crate"/>
    <s v="Cessnock"/>
    <x v="1327"/>
    <d v="2013-07-08T00:00:00"/>
    <n v="5"/>
    <n v="0.09"/>
    <n v="55.98"/>
    <n v="4.8600000000000003"/>
    <n v="279.89999999999998"/>
  </r>
  <r>
    <n v="8805"/>
    <n v="86357"/>
    <s v="Teresa Meyer"/>
    <s v="Express Road Cargo"/>
    <x v="0"/>
    <x v="3"/>
    <s v="Low"/>
    <s v="Shiraz"/>
    <x v="0"/>
    <x v="5"/>
    <s v="La Playa Estate Cabernet Sauvignon Rose 2015"/>
    <s v="Large Crate"/>
    <s v="Newcastle"/>
    <x v="617"/>
    <d v="2010-07-11T00:00:00"/>
    <n v="3"/>
    <n v="0.05"/>
    <n v="161.55000000000001"/>
    <n v="19.989999999999998"/>
    <n v="484.65000000000003"/>
  </r>
  <r>
    <n v="8806"/>
    <n v="86364"/>
    <s v="Teresa Meyer"/>
    <s v="Express Road Cargo"/>
    <x v="2"/>
    <x v="3"/>
    <s v="Low"/>
    <s v="Sangiovese Rose"/>
    <x v="0"/>
    <x v="5"/>
    <s v="Chateau D'Aqueria Tavel Rose 2013"/>
    <s v="Mini Crate"/>
    <s v="Lithgow"/>
    <x v="1327"/>
    <d v="2013-07-06T00:00:00"/>
    <n v="5"/>
    <n v="7.0000000000000007E-2"/>
    <n v="290.98"/>
    <n v="69"/>
    <n v="1454.9"/>
  </r>
  <r>
    <n v="8807"/>
    <n v="87445"/>
    <s v="Arthur Elliott"/>
    <s v="Air Cargo"/>
    <x v="2"/>
    <x v="1"/>
    <s v="Critical"/>
    <s v="Sangiovese Rose"/>
    <x v="0"/>
    <x v="5"/>
    <s v="Domaine Lafage Miraflors Rose 2013"/>
    <s v="Small Crate"/>
    <s v="Port Adelaide"/>
    <x v="291"/>
    <d v="2011-04-07T00:00:00"/>
    <n v="3"/>
    <n v="0.1"/>
    <n v="150.97999999999999"/>
    <n v="16.010000000000002"/>
    <n v="452.93999999999994"/>
  </r>
  <r>
    <n v="8808"/>
    <n v="87807"/>
    <s v="Donald Garcia"/>
    <s v="Express Road Cargo"/>
    <x v="0"/>
    <x v="2"/>
    <s v="Critical"/>
    <s v="Shiraz"/>
    <x v="0"/>
    <x v="5"/>
    <s v="Orin Swift Cellars Fragile Rose 2014"/>
    <s v="Large Crate"/>
    <s v="Mandurah"/>
    <x v="1085"/>
    <d v="2012-10-01T00:00:00"/>
    <n v="8"/>
    <n v="0.1"/>
    <n v="6.48"/>
    <n v="9.68"/>
    <n v="51.84"/>
  </r>
  <r>
    <n v="8809"/>
    <n v="87807"/>
    <s v="Donald Garcia"/>
    <s v="Express Road Cargo"/>
    <x v="1"/>
    <x v="2"/>
    <s v="Critical"/>
    <s v="Sauvignon Blanc"/>
    <x v="0"/>
    <x v="3"/>
    <s v="Cloudy Bay Sauvignon Blanc 2015"/>
    <s v="Standard Size Crate"/>
    <s v="Busseltol"/>
    <x v="1085"/>
    <d v="2012-10-03T00:00:00"/>
    <n v="10"/>
    <n v="0.06"/>
    <n v="85.99"/>
    <n v="1.25"/>
    <n v="859.9"/>
  </r>
  <r>
    <n v="8810"/>
    <n v="86744"/>
    <s v="Jason Duncan"/>
    <s v="Express Road Cargo"/>
    <x v="1"/>
    <x v="1"/>
    <s v="Not Specified"/>
    <s v="Sauvignon Blanc"/>
    <x v="0"/>
    <x v="3"/>
    <s v="Dog Point Vineyard Sauvignon Blanc 2014"/>
    <s v="Loose Wrap"/>
    <s v="Launceston"/>
    <x v="321"/>
    <d v="2012-12-19T00:00:00"/>
    <n v="16"/>
    <n v="0.1"/>
    <n v="96.45"/>
    <n v="13.99"/>
    <n v="1543.2"/>
  </r>
  <r>
    <n v="8811"/>
    <n v="86744"/>
    <s v="Jason Duncan"/>
    <s v="Air Cargo"/>
    <x v="2"/>
    <x v="1"/>
    <s v="Not Specified"/>
    <s v="Champagne"/>
    <x v="0"/>
    <x v="3"/>
    <s v="Belle Glos Oeil de Perdrix Pinot Noir Blanc 2014"/>
    <s v="Extra Large Crate"/>
    <s v="Hobart"/>
    <x v="321"/>
    <d v="2012-12-21T00:00:00"/>
    <n v="13"/>
    <n v="0.03"/>
    <n v="159.31"/>
    <n v="60"/>
    <n v="2071.0300000000002"/>
  </r>
  <r>
    <n v="8812"/>
    <n v="90382"/>
    <s v="Jonathan Vasquez"/>
    <s v="Express Road Cargo"/>
    <x v="0"/>
    <x v="3"/>
    <s v="Low"/>
    <s v="Shiraz"/>
    <x v="0"/>
    <x v="3"/>
    <s v="Dopff &amp; Irion Cremant Rose Brut"/>
    <s v="Large Crate"/>
    <s v="Broken Hill"/>
    <x v="521"/>
    <d v="2012-11-30T00:00:00"/>
    <n v="20"/>
    <n v="7.0000000000000007E-2"/>
    <n v="6.68"/>
    <n v="5.2"/>
    <n v="133.6"/>
  </r>
  <r>
    <n v="8813"/>
    <n v="88840"/>
    <s v="Tina Hicks"/>
    <s v="Express Road Cargo"/>
    <x v="0"/>
    <x v="1"/>
    <s v="Medium"/>
    <s v="Shiraz"/>
    <x v="0"/>
    <x v="3"/>
    <s v="La Playa Estate Cabernet Sauvignon Rose 2015"/>
    <s v="Large Crate"/>
    <s v="Benalla"/>
    <x v="705"/>
    <d v="2010-10-29T00:00:00"/>
    <n v="18"/>
    <n v="0.02"/>
    <n v="28.53"/>
    <n v="1.49"/>
    <n v="513.54"/>
  </r>
  <r>
    <n v="8814"/>
    <n v="87283"/>
    <s v="Kathy Graham"/>
    <s v="Express Road Cargo"/>
    <x v="0"/>
    <x v="2"/>
    <s v="Low"/>
    <s v="Zinfandel"/>
    <x v="0"/>
    <x v="3"/>
    <s v="JCB N¬∞21 Brut Cremant de Bourgogne"/>
    <s v="Large Crate"/>
    <s v="Geraldton"/>
    <x v="17"/>
    <d v="2013-10-19T00:00:00"/>
    <n v="5"/>
    <n v="0.09"/>
    <n v="5.68"/>
    <n v="1.39"/>
    <n v="28.4"/>
  </r>
  <r>
    <n v="8815"/>
    <n v="89509"/>
    <s v="Frank Wheeler"/>
    <s v="Express Road Cargo"/>
    <x v="0"/>
    <x v="3"/>
    <s v="Low"/>
    <s v="Sangiovese"/>
    <x v="0"/>
    <x v="3"/>
    <s v="Belle Glos Oeil de Perdrix Pinot Noir Blanc 2014"/>
    <s v="Large Crate"/>
    <s v="Tamworth"/>
    <x v="1406"/>
    <d v="2011-10-12T00:00:00"/>
    <n v="3"/>
    <n v="0.1"/>
    <n v="15.7"/>
    <n v="11.25"/>
    <n v="47.099999999999994"/>
  </r>
  <r>
    <n v="8816"/>
    <n v="89509"/>
    <s v="Ernest Simmons"/>
    <s v="Express Road Cargo"/>
    <x v="0"/>
    <x v="0"/>
    <s v="Low"/>
    <s v="Merlot"/>
    <x v="0"/>
    <x v="3"/>
    <s v="Chateau d'Esclans Whispering Angel Rose 2014"/>
    <s v="Large Crate"/>
    <s v="Palmerston"/>
    <x v="1406"/>
    <d v="2011-10-12T00:00:00"/>
    <n v="5"/>
    <n v="0.02"/>
    <n v="10.98"/>
    <n v="3.99"/>
    <n v="54.900000000000006"/>
  </r>
  <r>
    <n v="8817"/>
    <n v="90349"/>
    <s v="Billy Ramos"/>
    <s v="Express Road Cargo"/>
    <x v="0"/>
    <x v="1"/>
    <s v="High"/>
    <s v="Cabernet Sauvignon"/>
    <x v="0"/>
    <x v="3"/>
    <s v="Louis Roederer Cristal Brut with Gift Box 2007"/>
    <s v="Loose Wrap"/>
    <s v="Geelong"/>
    <x v="984"/>
    <d v="2013-07-21T00:00:00"/>
    <n v="1"/>
    <n v="0.01"/>
    <n v="14.42"/>
    <n v="6.75"/>
    <n v="14.42"/>
  </r>
  <r>
    <n v="8818"/>
    <n v="90341"/>
    <s v="Billy Ramos"/>
    <s v="Express Road Cargo"/>
    <x v="0"/>
    <x v="1"/>
    <s v="High"/>
    <s v="Merlot"/>
    <x v="0"/>
    <x v="3"/>
    <s v="Sutter Home White Zinfandel"/>
    <s v="Large Crate"/>
    <s v="Ballarat"/>
    <x v="1098"/>
    <d v="2011-07-22T00:00:00"/>
    <n v="13"/>
    <n v="0.08"/>
    <n v="122.99"/>
    <n v="19.989999999999998"/>
    <n v="1598.87"/>
  </r>
  <r>
    <n v="8819"/>
    <n v="90222"/>
    <s v="Earl Wilson"/>
    <s v="Express Road Cargo"/>
    <x v="1"/>
    <x v="1"/>
    <s v="High"/>
    <s v="Sauvignon Blanc"/>
    <x v="0"/>
    <x v="3"/>
    <s v="The White Knight Sauvignon Blanc 2014"/>
    <s v="Large Crate"/>
    <s v="Hobart"/>
    <x v="204"/>
    <d v="2011-12-28T00:00:00"/>
    <n v="11"/>
    <n v="7.0000000000000007E-2"/>
    <n v="115.99"/>
    <n v="5.92"/>
    <n v="1275.8899999999999"/>
  </r>
  <r>
    <n v="8820"/>
    <n v="86712"/>
    <s v="Henry Williams"/>
    <s v="Express Road Cargo"/>
    <x v="0"/>
    <x v="1"/>
    <s v="Medium"/>
    <s v="Shiraz"/>
    <x v="0"/>
    <x v="3"/>
    <s v="Chateau d'Esclans Whispering Angel Rose 2014"/>
    <s v="Standard Size Crate"/>
    <s v="Adelaide"/>
    <x v="1169"/>
    <d v="2011-07-30T00:00:00"/>
    <n v="12"/>
    <n v="0.08"/>
    <n v="22.99"/>
    <n v="8.99"/>
    <n v="275.88"/>
  </r>
  <r>
    <n v="8821"/>
    <n v="86712"/>
    <s v="Gary Nichols"/>
    <s v="Air Cargo"/>
    <x v="2"/>
    <x v="1"/>
    <s v="Medium"/>
    <s v="Sangiovese Rose"/>
    <x v="0"/>
    <x v="3"/>
    <s v="Sutter Home Pink Moscato"/>
    <s v="Small Crate"/>
    <s v="Mount Barker"/>
    <x v="1169"/>
    <d v="2011-07-31T00:00:00"/>
    <n v="6"/>
    <n v="0.1"/>
    <n v="44.43"/>
    <n v="46.59"/>
    <n v="266.58"/>
  </r>
  <r>
    <n v="8822"/>
    <n v="90592"/>
    <s v="Cheryl George"/>
    <s v="Express Road Cargo"/>
    <x v="2"/>
    <x v="2"/>
    <s v="Medium"/>
    <s v="Champagne"/>
    <x v="0"/>
    <x v="3"/>
    <s v="Domaine Lafage Miraflors Rose 2013"/>
    <s v="Standard Size Crate"/>
    <s v="Perth"/>
    <x v="504"/>
    <d v="2012-12-01T00:00:00"/>
    <n v="11"/>
    <n v="0.08"/>
    <n v="18.7"/>
    <n v="8.99"/>
    <n v="205.7"/>
  </r>
  <r>
    <n v="8823"/>
    <n v="90592"/>
    <s v="Cheryl George"/>
    <s v="Express Road Cargo"/>
    <x v="0"/>
    <x v="2"/>
    <s v="Medium"/>
    <s v="Sangiovese"/>
    <x v="0"/>
    <x v="3"/>
    <s v="Louis Roederer Cristal Brut 2006"/>
    <s v="Full Container"/>
    <s v="Geraldton"/>
    <x v="504"/>
    <d v="2012-12-01T00:00:00"/>
    <n v="21"/>
    <n v="0.05"/>
    <n v="1.68"/>
    <n v="1.57"/>
    <n v="35.28"/>
  </r>
  <r>
    <n v="8824"/>
    <n v="86991"/>
    <s v="Julia Wood"/>
    <s v="Air Cargo"/>
    <x v="2"/>
    <x v="1"/>
    <s v="Medium"/>
    <s v="Grenache Rose"/>
    <x v="0"/>
    <x v="3"/>
    <s v="Chateau D'Aqueria Tavel Rose 2013"/>
    <s v="Small Crate"/>
    <s v="Canberra"/>
    <x v="438"/>
    <d v="2011-11-15T00:00:00"/>
    <n v="7"/>
    <n v="0.04"/>
    <n v="140.97999999999999"/>
    <n v="36.090000000000003"/>
    <n v="986.8599999999999"/>
  </r>
  <r>
    <n v="8825"/>
    <n v="86991"/>
    <s v="Julia Wood"/>
    <s v="Express Road Cargo"/>
    <x v="0"/>
    <x v="1"/>
    <s v="Medium"/>
    <s v="Shiraz"/>
    <x v="0"/>
    <x v="3"/>
    <s v="Domaine Lafage Miraflors Rose 2013"/>
    <s v="Full Container"/>
    <s v="Canberra"/>
    <x v="438"/>
    <d v="2011-11-14T00:00:00"/>
    <n v="41"/>
    <n v="0.1"/>
    <n v="1.81"/>
    <n v="1.56"/>
    <n v="74.210000000000008"/>
  </r>
  <r>
    <n v="8826"/>
    <n v="86783"/>
    <s v="Louis Nelson"/>
    <s v="Road Cargo"/>
    <x v="1"/>
    <x v="0"/>
    <s v="High"/>
    <s v="Pinot Gris"/>
    <x v="0"/>
    <x v="3"/>
    <s v="Robert Oatley Sauvignon Blanc 2013"/>
    <s v="Large Crate"/>
    <s v="Gympie"/>
    <x v="888"/>
    <d v="2013-04-16T00:00:00"/>
    <n v="10"/>
    <n v="0.02"/>
    <n v="39.99"/>
    <n v="10.25"/>
    <n v="399.90000000000003"/>
  </r>
  <r>
    <n v="8827"/>
    <n v="89862"/>
    <s v="Eric Washington"/>
    <s v="Air Cargo"/>
    <x v="2"/>
    <x v="2"/>
    <s v="Not Specified"/>
    <s v="Champagne"/>
    <x v="0"/>
    <x v="3"/>
    <s v="Locations by Dave Phinney F Rose&quot;"/>
    <s v="Extra Large Crate"/>
    <s v="Freemantle"/>
    <x v="31"/>
    <d v="2012-04-27T00:00:00"/>
    <n v="8"/>
    <n v="0.09"/>
    <n v="180.98"/>
    <n v="30"/>
    <n v="1447.84"/>
  </r>
  <r>
    <n v="8828"/>
    <n v="90258"/>
    <s v="Johnny Dixon"/>
    <s v="Express Road Cargo"/>
    <x v="0"/>
    <x v="2"/>
    <s v="Not Specified"/>
    <s v="Pinot Noir"/>
    <x v="0"/>
    <x v="3"/>
    <s v="Chateau de Campuget Costieres de Nimes Tradition Rose 2015"/>
    <s v="Full Container"/>
    <s v="Bunbury"/>
    <x v="1160"/>
    <d v="2010-08-13T00:00:00"/>
    <n v="1"/>
    <n v="0.03"/>
    <n v="37.94"/>
    <n v="5.08"/>
    <n v="37.94"/>
  </r>
  <r>
    <n v="8829"/>
    <n v="86889"/>
    <s v="Eugene Ferguson"/>
    <s v="Express Road Cargo"/>
    <x v="0"/>
    <x v="2"/>
    <s v="Critical"/>
    <s v="Shiraz"/>
    <x v="0"/>
    <x v="3"/>
    <s v="Chateau d'Esclans Garrus Rose 2013"/>
    <s v="Loose Wrap"/>
    <s v="Geraldton"/>
    <x v="522"/>
    <d v="2011-08-06T00:00:00"/>
    <n v="20"/>
    <n v="0.08"/>
    <n v="14.42"/>
    <n v="6.75"/>
    <n v="288.39999999999998"/>
  </r>
  <r>
    <n v="8830"/>
    <n v="86896"/>
    <s v="Eugene Flores"/>
    <s v="Air Cargo"/>
    <x v="2"/>
    <x v="1"/>
    <s v="Critical"/>
    <s v="Sangiovese Rose"/>
    <x v="0"/>
    <x v="3"/>
    <s v="Barnard Griffin Rose of Sangiovese 2014"/>
    <s v="Extra Large Crate"/>
    <s v="Canberra"/>
    <x v="597"/>
    <d v="2013-08-05T00:00:00"/>
    <n v="1"/>
    <n v="0.08"/>
    <n v="100.89"/>
    <n v="42"/>
    <n v="100.89"/>
  </r>
  <r>
    <n v="8831"/>
    <n v="88713"/>
    <s v="Andrew Mills"/>
    <s v="Road Cargo"/>
    <x v="2"/>
    <x v="3"/>
    <s v="High"/>
    <s v="Grenache Rose"/>
    <x v="0"/>
    <x v="3"/>
    <s v="Chateau D'Aqueria Tavel Rose 2013"/>
    <s v="Standard Size Crate"/>
    <s v="Campbeltown"/>
    <x v="1203"/>
    <d v="2010-05-13T00:00:00"/>
    <n v="4"/>
    <n v="0.09"/>
    <n v="1.74"/>
    <n v="4.08"/>
    <n v="6.96"/>
  </r>
  <r>
    <n v="8832"/>
    <n v="88713"/>
    <s v="Andrew Mills"/>
    <s v="Air Cargo"/>
    <x v="2"/>
    <x v="3"/>
    <s v="High"/>
    <s v="Cremant"/>
    <x v="0"/>
    <x v="3"/>
    <s v="Sutter Home White Zinfandel"/>
    <s v="Small Crate"/>
    <s v="Newcastle"/>
    <x v="1203"/>
    <d v="2010-05-11T00:00:00"/>
    <n v="16"/>
    <n v="0.08"/>
    <n v="227.55"/>
    <n v="32.479999999999997"/>
    <n v="3640.8"/>
  </r>
  <r>
    <n v="8833"/>
    <n v="90972"/>
    <s v="Patrick Stone"/>
    <s v="Express Road Cargo"/>
    <x v="0"/>
    <x v="1"/>
    <s v="Medium"/>
    <s v="Malbec"/>
    <x v="0"/>
    <x v="3"/>
    <s v="Miraval Rose (1.5 Liter Magnum) 2014"/>
    <s v="Large Crate"/>
    <s v="Canberra"/>
    <x v="487"/>
    <d v="2013-10-27T00:00:00"/>
    <n v="18"/>
    <n v="0.01"/>
    <n v="3.81"/>
    <n v="5.44"/>
    <n v="68.58"/>
  </r>
  <r>
    <n v="8834"/>
    <n v="90972"/>
    <s v="Patrick Stone"/>
    <s v="Air Cargo"/>
    <x v="2"/>
    <x v="1"/>
    <s v="Medium"/>
    <s v="Cremant"/>
    <x v="0"/>
    <x v="3"/>
    <s v="Locations by Dave Phinney F Rose&quot;"/>
    <s v="Extra Large Crate"/>
    <s v="Canberra"/>
    <x v="487"/>
    <d v="2013-10-26T00:00:00"/>
    <n v="17"/>
    <n v="0.01"/>
    <n v="95.95"/>
    <n v="74.349999999999994"/>
    <n v="1631.15"/>
  </r>
  <r>
    <n v="8835"/>
    <n v="90972"/>
    <s v="Patrick Stone"/>
    <s v="Express Road Cargo"/>
    <x v="0"/>
    <x v="1"/>
    <s v="Medium"/>
    <s v="Zinfandel"/>
    <x v="0"/>
    <x v="3"/>
    <s v="Dopff &amp; Irion Cremant Rose Brut"/>
    <s v="Full Container"/>
    <s v="Canberra"/>
    <x v="487"/>
    <d v="2013-10-25T00:00:00"/>
    <n v="24"/>
    <n v="0.1"/>
    <n v="7.89"/>
    <n v="2.82"/>
    <n v="189.35999999999999"/>
  </r>
  <r>
    <n v="8836"/>
    <n v="90972"/>
    <s v="Patrick Stone"/>
    <s v="Air Cargo"/>
    <x v="2"/>
    <x v="1"/>
    <s v="Medium"/>
    <s v="Sangiovese Rose"/>
    <x v="0"/>
    <x v="3"/>
    <s v="Miraval Rose (1.5 Liter Magnum) 2014"/>
    <s v="Small Crate"/>
    <s v="Canberra"/>
    <x v="487"/>
    <d v="2013-10-26T00:00:00"/>
    <n v="5"/>
    <n v="0.04"/>
    <n v="124.49"/>
    <n v="51.94"/>
    <n v="622.44999999999993"/>
  </r>
  <r>
    <n v="8837"/>
    <n v="88236"/>
    <s v="Jose Hughes"/>
    <s v="Road Cargo"/>
    <x v="2"/>
    <x v="0"/>
    <s v="Medium"/>
    <s v="Sangiovese Rose"/>
    <x v="0"/>
    <x v="3"/>
    <s v="Sutter Home Pink Moscato"/>
    <s v="Loose Wrap"/>
    <s v="Cairns"/>
    <x v="371"/>
    <d v="2012-09-10T00:00:00"/>
    <n v="24"/>
    <n v="0.03"/>
    <n v="4.97"/>
    <n v="5.71"/>
    <n v="119.28"/>
  </r>
  <r>
    <n v="8838"/>
    <n v="91549"/>
    <s v="Ronald Bryant"/>
    <s v="Express Road Cargo"/>
    <x v="0"/>
    <x v="1"/>
    <s v="Not Specified"/>
    <s v="Merlot"/>
    <x v="0"/>
    <x v="3"/>
    <s v="JCB N¬∞21 Brut Cremant de Bourgogne"/>
    <s v="Large Crate"/>
    <s v="Victor Harbor"/>
    <x v="794"/>
    <d v="2013-08-16T00:00:00"/>
    <n v="17"/>
    <n v="0.03"/>
    <n v="6.48"/>
    <n v="7.91"/>
    <n v="110.16000000000001"/>
  </r>
  <r>
    <n v="8839"/>
    <n v="90929"/>
    <s v="Justin Alvarez"/>
    <s v="Air Cargo"/>
    <x v="2"/>
    <x v="2"/>
    <s v="Critical"/>
    <s v="Cremant"/>
    <x v="0"/>
    <x v="3"/>
    <s v="Chateau de Campuget Costieres de Nimes Tradition Rose 2015"/>
    <s v="Small Crate"/>
    <s v="Busseltol"/>
    <x v="161"/>
    <d v="2013-03-01T00:00:00"/>
    <n v="11"/>
    <n v="0.02"/>
    <n v="376.13"/>
    <n v="85.63"/>
    <n v="4137.43"/>
  </r>
  <r>
    <n v="8840"/>
    <n v="89178"/>
    <s v="Joseph Hawkins"/>
    <s v="Express Road Cargo"/>
    <x v="0"/>
    <x v="1"/>
    <s v="Not Specified"/>
    <s v="Merlot"/>
    <x v="0"/>
    <x v="3"/>
    <s v="Miraval Rose (1.5 Liter Magnum) 2014"/>
    <s v="Large Crate"/>
    <s v="Burnie"/>
    <x v="1269"/>
    <d v="2011-06-30T00:00:00"/>
    <n v="14"/>
    <n v="0.06"/>
    <n v="35.89"/>
    <n v="14.72"/>
    <n v="502.46000000000004"/>
  </r>
  <r>
    <n v="8841"/>
    <n v="89178"/>
    <s v="Patrick Lawrence"/>
    <s v="Road Cargo"/>
    <x v="0"/>
    <x v="1"/>
    <s v="Not Specified"/>
    <s v="Pinot Noir"/>
    <x v="0"/>
    <x v="3"/>
    <s v="Marques de Caceres Rioja Rosado 2014"/>
    <s v="Large Crate"/>
    <s v="Burnie"/>
    <x v="1269"/>
    <d v="2011-07-02T00:00:00"/>
    <n v="15"/>
    <n v="7.0000000000000007E-2"/>
    <n v="15.57"/>
    <n v="1.39"/>
    <n v="233.55"/>
  </r>
  <r>
    <n v="8842"/>
    <n v="91591"/>
    <s v="Nicholas Gray"/>
    <s v="Air Cargo"/>
    <x v="1"/>
    <x v="1"/>
    <s v="Not Specified"/>
    <s v="Reisling"/>
    <x v="0"/>
    <x v="3"/>
    <s v="Robert Oatley Sauvignon Blanc 2013"/>
    <s v="Small Crate"/>
    <s v="Burnie"/>
    <x v="356"/>
    <d v="2013-09-19T00:00:00"/>
    <n v="12"/>
    <n v="0.06"/>
    <n v="517.48"/>
    <n v="16.63"/>
    <n v="6209.76"/>
  </r>
  <r>
    <n v="8843"/>
    <n v="91591"/>
    <s v="Nicholas Gray"/>
    <s v="Express Road Cargo"/>
    <x v="0"/>
    <x v="1"/>
    <s v="Not Specified"/>
    <s v="Malbec"/>
    <x v="0"/>
    <x v="3"/>
    <s v="Simonnet-Febvre Cremant de Bourgogne Blanc"/>
    <s v="Full Container"/>
    <s v="Hobart"/>
    <x v="356"/>
    <d v="2013-09-17T00:00:00"/>
    <n v="13"/>
    <n v="0.04"/>
    <n v="15.04"/>
    <n v="1.97"/>
    <n v="195.51999999999998"/>
  </r>
  <r>
    <n v="8844"/>
    <n v="91591"/>
    <s v="Nicholas Gray"/>
    <s v="Express Road Cargo"/>
    <x v="0"/>
    <x v="1"/>
    <s v="Neutral"/>
    <s v="Zinfandel"/>
    <x v="0"/>
    <x v="3"/>
    <s v="Lucien Albrecht Cremant d'Alsace Brut Rose"/>
    <s v="Large Crate"/>
    <s v="Launceston"/>
    <x v="356"/>
    <d v="2013-09-18T00:00:00"/>
    <n v="25"/>
    <n v="0.06"/>
    <n v="24.98"/>
    <n v="8.7899999999999991"/>
    <n v="624.5"/>
  </r>
  <r>
    <n v="8845"/>
    <n v="90965"/>
    <s v="Patrick Stone"/>
    <s v="Express Road Cargo"/>
    <x v="2"/>
    <x v="1"/>
    <s v="Not Specified"/>
    <s v="Cremant"/>
    <x v="0"/>
    <x v="3"/>
    <s v="Chateau d'Esclans Garrus Rose 2013"/>
    <s v="Mini Crate"/>
    <s v="Canberra"/>
    <x v="63"/>
    <d v="2011-01-05T00:00:00"/>
    <n v="9"/>
    <n v="0.04"/>
    <n v="19.989999999999998"/>
    <n v="11.17"/>
    <n v="179.91"/>
  </r>
  <r>
    <n v="8846"/>
    <n v="90965"/>
    <s v="Patrick Stone"/>
    <s v="Express Road Cargo"/>
    <x v="0"/>
    <x v="1"/>
    <s v="Not Specified"/>
    <s v="Merlot"/>
    <x v="0"/>
    <x v="3"/>
    <s v="Belle Glos Oeil de Perdrix Pinot Noir Blanc 2014"/>
    <s v="Large Crate"/>
    <s v="Canberra"/>
    <x v="63"/>
    <d v="2011-01-06T00:00:00"/>
    <n v="11"/>
    <n v="0.06"/>
    <n v="16.91"/>
    <n v="6.25"/>
    <n v="186.01"/>
  </r>
  <r>
    <n v="8847"/>
    <n v="87044"/>
    <s v="Andrew Walker"/>
    <s v="Express Road Cargo"/>
    <x v="0"/>
    <x v="1"/>
    <s v="Critical"/>
    <s v="Malbec"/>
    <x v="0"/>
    <x v="3"/>
    <s v="Moet &amp; Chandon Imperial"/>
    <s v="Large Crate"/>
    <s v="Victor Harbor"/>
    <x v="587"/>
    <d v="2011-04-18T00:00:00"/>
    <n v="6"/>
    <n v="0.1"/>
    <n v="5.8"/>
    <n v="5.59"/>
    <n v="34.799999999999997"/>
  </r>
  <r>
    <n v="8848"/>
    <n v="86088"/>
    <s v="Phillip Bowman"/>
    <s v="Express Road Cargo"/>
    <x v="1"/>
    <x v="3"/>
    <s v="Medium"/>
    <s v="Reisling"/>
    <x v="0"/>
    <x v="3"/>
    <s v="Dog Point Vineyard Sauvignon Blanc 2014"/>
    <s v="Standard Size Crate"/>
    <s v="Albury"/>
    <x v="144"/>
    <d v="2012-10-02T00:00:00"/>
    <n v="13"/>
    <n v="0.08"/>
    <n v="31.11"/>
    <n v="3.6"/>
    <n v="404.43"/>
  </r>
  <r>
    <n v="8849"/>
    <n v="86088"/>
    <s v="Phillip Bowman"/>
    <s v="Express Road Cargo"/>
    <x v="1"/>
    <x v="3"/>
    <s v="Medium"/>
    <s v="Sauvignon Blanc"/>
    <x v="0"/>
    <x v="3"/>
    <s v="Robert Oatley Signature Chardonnay 2013"/>
    <s v="Large Crate"/>
    <s v="Tamworth"/>
    <x v="144"/>
    <d v="2012-10-02T00:00:00"/>
    <n v="8"/>
    <n v="7.0000000000000007E-2"/>
    <n v="125.99"/>
    <n v="8.08"/>
    <n v="1007.92"/>
  </r>
  <r>
    <n v="8850"/>
    <n v="91299"/>
    <s v="Scott Campbell"/>
    <s v="Express Road Cargo"/>
    <x v="0"/>
    <x v="3"/>
    <s v="Medium"/>
    <s v="Cabernet Sauvignon"/>
    <x v="0"/>
    <x v="3"/>
    <s v="Chateau d'Esclans Garrus Rose 2013"/>
    <s v="Large Crate"/>
    <s v="Grafton"/>
    <x v="472"/>
    <d v="2011-01-12T00:00:00"/>
    <n v="11"/>
    <n v="0.05"/>
    <n v="40.99"/>
    <n v="17.48"/>
    <n v="450.89000000000004"/>
  </r>
  <r>
    <n v="8851"/>
    <n v="91299"/>
    <s v="Shirley Gilbert"/>
    <s v="Air Cargo"/>
    <x v="0"/>
    <x v="3"/>
    <s v="Medium"/>
    <s v="Shiraz"/>
    <x v="0"/>
    <x v="3"/>
    <s v="Francis Ford Coppola Sofia Rose 2014"/>
    <s v="Extra Large Crate"/>
    <s v="Newcastle"/>
    <x v="472"/>
    <d v="2011-01-13T00:00:00"/>
    <n v="3"/>
    <n v="0.01"/>
    <n v="180.98"/>
    <n v="55.24"/>
    <n v="542.93999999999994"/>
  </r>
  <r>
    <n v="8852"/>
    <n v="91299"/>
    <s v="Shirley Gilbert"/>
    <s v="Road Cargo"/>
    <x v="2"/>
    <x v="3"/>
    <s v="Medium"/>
    <s v="Cremant"/>
    <x v="0"/>
    <x v="3"/>
    <s v="Domaine Lafage Miraflors Rose 2013"/>
    <s v="Large Crate"/>
    <s v="Tamworth"/>
    <x v="472"/>
    <d v="2011-01-12T00:00:00"/>
    <n v="12"/>
    <n v="0.08"/>
    <n v="29.18"/>
    <n v="8.5500000000000007"/>
    <n v="350.15999999999997"/>
  </r>
  <r>
    <n v="8853"/>
    <n v="89283"/>
    <s v="Jean Morris"/>
    <s v="Express Road Cargo"/>
    <x v="2"/>
    <x v="2"/>
    <s v="High"/>
    <s v="Cremant"/>
    <x v="0"/>
    <x v="3"/>
    <s v="Gerard Bertrand Cote des Roses Rose 2014"/>
    <s v="Large Crate"/>
    <s v="Mandurah"/>
    <x v="868"/>
    <d v="2013-03-03T00:00:00"/>
    <n v="1"/>
    <n v="0"/>
    <n v="5.89"/>
    <n v="5.57"/>
    <n v="5.89"/>
  </r>
  <r>
    <n v="8854"/>
    <n v="89884"/>
    <s v="Sara Hawkins"/>
    <s v="Express Road Cargo"/>
    <x v="0"/>
    <x v="1"/>
    <s v="Critical"/>
    <s v="Pinot Noir"/>
    <x v="0"/>
    <x v="3"/>
    <s v="Laurent-Perrier Brut Rose"/>
    <s v="Mini Crate"/>
    <s v="Port Lincoln"/>
    <x v="125"/>
    <d v="2013-08-01T00:00:00"/>
    <n v="16"/>
    <n v="0.04"/>
    <n v="4.4800000000000004"/>
    <n v="49"/>
    <n v="71.680000000000007"/>
  </r>
  <r>
    <n v="8855"/>
    <n v="89884"/>
    <s v="Sara Hawkins"/>
    <s v="Air Cargo"/>
    <x v="2"/>
    <x v="1"/>
    <s v="Critical"/>
    <s v="Grenache Rose"/>
    <x v="0"/>
    <x v="3"/>
    <s v="Domaine Lafond Roc-Epine Tavel Rose 2014"/>
    <s v="Small Crate"/>
    <s v="Port Adelaide"/>
    <x v="125"/>
    <d v="2013-08-02T00:00:00"/>
    <n v="10"/>
    <n v="0.08"/>
    <n v="218.75"/>
    <n v="69.64"/>
    <n v="2187.5"/>
  </r>
  <r>
    <n v="8856"/>
    <n v="90708"/>
    <s v="Angela Knight"/>
    <s v="Road Cargo"/>
    <x v="0"/>
    <x v="3"/>
    <s v="Medium"/>
    <s v="Malbec"/>
    <x v="0"/>
    <x v="3"/>
    <s v="Chateau d'Esclans Whispering Angel Rose 2014"/>
    <s v="Large Crate"/>
    <s v="Bathurst"/>
    <x v="1096"/>
    <d v="2012-05-22T00:00:00"/>
    <n v="13"/>
    <n v="0.1"/>
    <n v="3.89"/>
    <n v="7.01"/>
    <n v="50.57"/>
  </r>
  <r>
    <n v="8857"/>
    <n v="90708"/>
    <s v="Angela Knight"/>
    <s v="Express Road Cargo"/>
    <x v="0"/>
    <x v="3"/>
    <s v="Medium"/>
    <s v="Merlot"/>
    <x v="0"/>
    <x v="3"/>
    <s v="Sutter Home Pink Moscato"/>
    <s v="Large Crate"/>
    <s v="Campbeltown"/>
    <x v="1096"/>
    <d v="2012-05-22T00:00:00"/>
    <n v="4"/>
    <n v="0.08"/>
    <n v="6.48"/>
    <n v="10.050000000000001"/>
    <n v="25.92"/>
  </r>
  <r>
    <n v="8858"/>
    <n v="87203"/>
    <s v="Michael Bryant"/>
    <s v="Express Road Cargo"/>
    <x v="0"/>
    <x v="1"/>
    <s v="Critical"/>
    <s v="Sangiovese"/>
    <x v="0"/>
    <x v="3"/>
    <s v="Simonnet-Febvre Cremant de Bourgogne Blanc"/>
    <s v="Large Crate"/>
    <s v="Mildura"/>
    <x v="188"/>
    <d v="2013-04-13T00:00:00"/>
    <n v="12"/>
    <n v="0.09"/>
    <n v="34.76"/>
    <n v="8.2200000000000006"/>
    <n v="417.12"/>
  </r>
  <r>
    <n v="8859"/>
    <n v="88885"/>
    <s v="Irene Adams"/>
    <s v="Express Road Cargo"/>
    <x v="0"/>
    <x v="0"/>
    <s v="Low"/>
    <s v="Zinfandel"/>
    <x v="0"/>
    <x v="3"/>
    <s v="Lucien Albrecht Cremant d'Alsace Brut"/>
    <s v="Large Crate"/>
    <s v="Mount Isa"/>
    <x v="260"/>
    <d v="2012-07-28T00:00:00"/>
    <n v="5"/>
    <n v="0.09"/>
    <n v="38.06"/>
    <n v="4.5"/>
    <n v="190.3"/>
  </r>
  <r>
    <n v="8860"/>
    <n v="88885"/>
    <s v="Irene Adams"/>
    <s v="Express Road Cargo"/>
    <x v="2"/>
    <x v="0"/>
    <s v="Low"/>
    <s v="Sangiovese Rose"/>
    <x v="0"/>
    <x v="3"/>
    <s v="Sutter Home Pink Moscato"/>
    <s v="Full Container"/>
    <s v="Gladstone"/>
    <x v="260"/>
    <d v="2012-07-26T00:00:00"/>
    <n v="9"/>
    <n v="7.0000000000000007E-2"/>
    <n v="5.08"/>
    <n v="2.0299999999999998"/>
    <n v="45.72"/>
  </r>
  <r>
    <n v="8861"/>
    <n v="88885"/>
    <s v="Irene Adams"/>
    <s v="Express Road Cargo"/>
    <x v="1"/>
    <x v="0"/>
    <s v="Low"/>
    <s v="Chardonnay"/>
    <x v="0"/>
    <x v="3"/>
    <s v="Hewitson LuLu Sauvignon Blanc 2014"/>
    <s v="Large Crate"/>
    <s v="Rockhampton"/>
    <x v="260"/>
    <d v="2012-07-29T00:00:00"/>
    <n v="7"/>
    <n v="0"/>
    <n v="125.99"/>
    <n v="8.99"/>
    <n v="881.93"/>
  </r>
  <r>
    <n v="8862"/>
    <n v="88885"/>
    <s v="Irene Adams"/>
    <s v="Express Road Cargo"/>
    <x v="1"/>
    <x v="0"/>
    <s v="Low"/>
    <s v="Sauvignon Blanc"/>
    <x v="0"/>
    <x v="3"/>
    <s v="Rombauer Chardonnay 2014"/>
    <s v="Large Crate"/>
    <s v="Gympie"/>
    <x v="260"/>
    <d v="2012-07-26T00:00:00"/>
    <n v="16"/>
    <n v="0.02"/>
    <n v="125.99"/>
    <n v="8.08"/>
    <n v="2015.84"/>
  </r>
  <r>
    <n v="8863"/>
    <n v="89625"/>
    <s v="Sean Williamson"/>
    <s v="Road Cargo"/>
    <x v="0"/>
    <x v="0"/>
    <s v="Not Specified"/>
    <s v="Shiraz"/>
    <x v="0"/>
    <x v="3"/>
    <s v="Sutter Home Pink Moscato"/>
    <s v="Large Crate"/>
    <s v="Darwin"/>
    <x v="359"/>
    <d v="2012-12-26T00:00:00"/>
    <n v="21"/>
    <n v="0"/>
    <n v="3.69"/>
    <n v="0.5"/>
    <n v="77.489999999999995"/>
  </r>
  <r>
    <n v="8864"/>
    <n v="89625"/>
    <s v="Sean Williamson"/>
    <s v="Express Road Cargo"/>
    <x v="0"/>
    <x v="0"/>
    <s v="Not Specified"/>
    <s v="Sangiovese"/>
    <x v="0"/>
    <x v="3"/>
    <s v="Schramsberg Cremant Demi-Sec 2011"/>
    <s v="Large Crate"/>
    <s v="Palmerston"/>
    <x v="359"/>
    <d v="2012-12-26T00:00:00"/>
    <n v="2"/>
    <n v="0.04"/>
    <n v="419.19"/>
    <n v="19.989999999999998"/>
    <n v="838.38"/>
  </r>
  <r>
    <n v="8865"/>
    <n v="87952"/>
    <s v="Linda Henderson"/>
    <s v="Air Cargo"/>
    <x v="2"/>
    <x v="2"/>
    <s v="Not Specified"/>
    <s v="Cremant"/>
    <x v="0"/>
    <x v="3"/>
    <s v="Marques de Caceres Rioja Rosado 2014"/>
    <s v="Small Crate"/>
    <s v="Busseltol"/>
    <x v="476"/>
    <d v="2010-02-15T00:00:00"/>
    <n v="9"/>
    <n v="0"/>
    <n v="236.97"/>
    <n v="59.24"/>
    <n v="2132.73"/>
  </r>
  <r>
    <n v="8866"/>
    <n v="88466"/>
    <s v="Earl Coleman"/>
    <s v="Air Cargo"/>
    <x v="1"/>
    <x v="2"/>
    <s v="Critical"/>
    <s v="Reisling"/>
    <x v="0"/>
    <x v="3"/>
    <s v="Leeuwin Estate Art Series Chardonnay 2012"/>
    <s v="Extra Large Crate"/>
    <s v="Busseltol"/>
    <x v="1137"/>
    <d v="2013-04-12T00:00:00"/>
    <n v="1"/>
    <n v="0"/>
    <n v="2550.14"/>
    <n v="29.7"/>
    <n v="2550.14"/>
  </r>
  <r>
    <n v="8867"/>
    <n v="89432"/>
    <s v="Johnny Ortiz"/>
    <s v="Express Road Cargo"/>
    <x v="0"/>
    <x v="2"/>
    <s v="High"/>
    <s v="Shiraz"/>
    <x v="0"/>
    <x v="3"/>
    <s v="Chateau D'Aqueria Tavel Rose 2013"/>
    <s v="Large Crate"/>
    <s v="Geraldton"/>
    <x v="1125"/>
    <d v="2010-02-19T00:00:00"/>
    <n v="9"/>
    <n v="0.05"/>
    <n v="4.28"/>
    <n v="5.17"/>
    <n v="38.520000000000003"/>
  </r>
  <r>
    <n v="8868"/>
    <n v="90700"/>
    <s v="Patrick Martinez"/>
    <s v="Express Road Cargo"/>
    <x v="0"/>
    <x v="2"/>
    <s v="High"/>
    <s v="Shiraz"/>
    <x v="0"/>
    <x v="3"/>
    <s v="Chateau d'Esclans Whispering Angel Rose 2014"/>
    <s v="Large Crate"/>
    <s v="Perth"/>
    <x v="1363"/>
    <d v="2012-11-22T00:00:00"/>
    <n v="5"/>
    <n v="0.1"/>
    <n v="30.56"/>
    <n v="2.99"/>
    <n v="152.79999999999998"/>
  </r>
  <r>
    <n v="8869"/>
    <n v="90700"/>
    <s v="Patrick Martinez"/>
    <s v="Express Road Cargo"/>
    <x v="1"/>
    <x v="2"/>
    <s v="High"/>
    <s v="Reisling"/>
    <x v="0"/>
    <x v="3"/>
    <s v="Giesen Sauvignon Blanc 2014"/>
    <s v="Large Crate"/>
    <s v="Freemantle"/>
    <x v="1363"/>
    <d v="2012-11-22T00:00:00"/>
    <n v="13"/>
    <n v="0"/>
    <n v="73.98"/>
    <n v="12.14"/>
    <n v="961.74"/>
  </r>
  <r>
    <n v="8870"/>
    <n v="86349"/>
    <s v="Nancy Sullivan"/>
    <s v="Express Road Cargo"/>
    <x v="0"/>
    <x v="1"/>
    <s v="Critical"/>
    <s v="Zinfandel"/>
    <x v="0"/>
    <x v="3"/>
    <s v="Pietradolce Etna Rosato 2014"/>
    <s v="Large Crate"/>
    <s v="Burnie"/>
    <x v="1181"/>
    <d v="2013-05-29T00:00:00"/>
    <n v="4"/>
    <n v="0.03"/>
    <n v="5.98"/>
    <n v="5.35"/>
    <n v="23.92"/>
  </r>
  <r>
    <n v="8871"/>
    <n v="91590"/>
    <s v="Nicholas Gray"/>
    <s v="Express Road Cargo"/>
    <x v="0"/>
    <x v="1"/>
    <s v="Low"/>
    <s v="Pinot Noir"/>
    <x v="0"/>
    <x v="3"/>
    <s v="Belle Glos Oeil de Perdrix Pinot Noir Blanc 2014"/>
    <s v="Large Crate"/>
    <s v="Devonport"/>
    <x v="194"/>
    <d v="2013-02-18T00:00:00"/>
    <n v="1"/>
    <n v="0.02"/>
    <n v="30.98"/>
    <n v="11.63"/>
    <n v="30.98"/>
  </r>
  <r>
    <n v="8872"/>
    <n v="91590"/>
    <s v="Nicholas Gray"/>
    <s v="Express Road Cargo"/>
    <x v="0"/>
    <x v="1"/>
    <s v="Low"/>
    <s v="Malbec"/>
    <x v="0"/>
    <x v="3"/>
    <s v="Dopff &amp; Irion Cremant Rose Brut"/>
    <s v="Large Crate"/>
    <s v="Hobart"/>
    <x v="194"/>
    <d v="2013-02-18T00:00:00"/>
    <n v="9"/>
    <n v="0.02"/>
    <n v="4.9800000000000004"/>
    <n v="7.54"/>
    <n v="44.820000000000007"/>
  </r>
  <r>
    <n v="8873"/>
    <n v="87624"/>
    <s v="Eric Brooks"/>
    <s v="Air Cargo"/>
    <x v="2"/>
    <x v="1"/>
    <s v="Medium"/>
    <s v="Champagne"/>
    <x v="0"/>
    <x v="3"/>
    <s v="Bertani Bertarose 2014"/>
    <s v="Small Crate"/>
    <s v="Hamilton"/>
    <x v="949"/>
    <d v="2012-05-29T00:00:00"/>
    <n v="7"/>
    <n v="0.1"/>
    <n v="58.14"/>
    <n v="36.61"/>
    <n v="406.98"/>
  </r>
  <r>
    <n v="8874"/>
    <n v="87624"/>
    <s v="Phillip Lewis"/>
    <s v="Road Cargo"/>
    <x v="0"/>
    <x v="2"/>
    <s v="Medium"/>
    <s v="Merlot"/>
    <x v="0"/>
    <x v="3"/>
    <s v="Roederer Estate Brut"/>
    <s v="Large Crate"/>
    <s v="Rockingham"/>
    <x v="949"/>
    <d v="2012-05-28T00:00:00"/>
    <n v="7"/>
    <n v="0.08"/>
    <n v="6.3"/>
    <n v="0.5"/>
    <n v="44.1"/>
  </r>
  <r>
    <n v="8875"/>
    <n v="86666"/>
    <s v="Linda Rice"/>
    <s v="Express Road Cargo"/>
    <x v="0"/>
    <x v="0"/>
    <s v="Medium"/>
    <s v="Malbec"/>
    <x v="0"/>
    <x v="3"/>
    <s v="Domaine Lafage Miraflors Rose 2013"/>
    <s v="Large Crate"/>
    <s v="Darwin"/>
    <x v="1258"/>
    <d v="2013-08-04T00:00:00"/>
    <n v="3"/>
    <n v="0.08"/>
    <n v="3.98"/>
    <n v="5.26"/>
    <n v="11.94"/>
  </r>
  <r>
    <n v="8876"/>
    <n v="86662"/>
    <s v="Linda Rice"/>
    <s v="Express Road Cargo"/>
    <x v="1"/>
    <x v="0"/>
    <s v="Medium"/>
    <s v="Pinot Gris"/>
    <x v="0"/>
    <x v="3"/>
    <s v="Robert Oatley Sauvignon Blanc 2013"/>
    <s v="Large Crate"/>
    <s v="Darwin"/>
    <x v="1346"/>
    <d v="2010-08-05T00:00:00"/>
    <n v="11"/>
    <n v="0.06"/>
    <n v="125.99"/>
    <n v="2.5"/>
    <n v="1385.8899999999999"/>
  </r>
  <r>
    <n v="8877"/>
    <n v="89817"/>
    <s v="Stephen Wright"/>
    <s v="Air Cargo"/>
    <x v="2"/>
    <x v="3"/>
    <s v="Medium"/>
    <s v="Cremant"/>
    <x v="0"/>
    <x v="3"/>
    <s v="Miraval Rose 2014"/>
    <s v="Small Crate"/>
    <s v="Penrith"/>
    <x v="300"/>
    <d v="2013-09-07T00:00:00"/>
    <n v="4"/>
    <n v="0.03"/>
    <n v="218.75"/>
    <n v="69.64"/>
    <n v="875"/>
  </r>
  <r>
    <n v="8878"/>
    <n v="90666"/>
    <s v="Brian Carroll"/>
    <s v="Road Cargo"/>
    <x v="2"/>
    <x v="0"/>
    <s v="Not Specified"/>
    <s v="Grenache Rose"/>
    <x v="0"/>
    <x v="3"/>
    <s v="Chateau D'Aqueria Tavel Rose 2013"/>
    <s v="Standard Size Crate"/>
    <s v="Maryborough"/>
    <x v="235"/>
    <d v="2012-04-10T00:00:00"/>
    <n v="10"/>
    <n v="0.03"/>
    <n v="22.23"/>
    <n v="5.08"/>
    <n v="222.3"/>
  </r>
  <r>
    <n v="8879"/>
    <n v="90666"/>
    <s v="Brian Carroll"/>
    <s v="Express Road Cargo"/>
    <x v="1"/>
    <x v="0"/>
    <s v="Not Specified"/>
    <s v="Sauvignon Blanc"/>
    <x v="0"/>
    <x v="3"/>
    <s v="Grgich Hills Chardonnay 2012"/>
    <s v="Large Crate"/>
    <s v="Bundaberg"/>
    <x v="235"/>
    <d v="2012-04-09T00:00:00"/>
    <n v="2"/>
    <n v="0"/>
    <n v="65.989999999999995"/>
    <n v="8.99"/>
    <n v="131.97999999999999"/>
  </r>
  <r>
    <n v="8880"/>
    <n v="90666"/>
    <s v="Michael Taylor"/>
    <s v="Express Road Cargo"/>
    <x v="0"/>
    <x v="3"/>
    <s v="Not Specified"/>
    <s v="Sangiovese"/>
    <x v="0"/>
    <x v="3"/>
    <s v="Louis Roederer Cristal Brut with Gift Box 2007"/>
    <s v="Large Crate"/>
    <s v="Penrith"/>
    <x v="235"/>
    <d v="2012-04-11T00:00:00"/>
    <n v="9"/>
    <n v="0.09"/>
    <n v="19.98"/>
    <n v="5.77"/>
    <n v="179.82"/>
  </r>
  <r>
    <n v="8881"/>
    <n v="87687"/>
    <s v="Douglas Miller"/>
    <s v="Air Cargo"/>
    <x v="2"/>
    <x v="1"/>
    <s v="Critical"/>
    <s v="Cremant"/>
    <x v="0"/>
    <x v="3"/>
    <s v="Chateau D'Aqueria Tavel Rose 2013"/>
    <s v="Small Crate"/>
    <s v="Hamilton"/>
    <x v="548"/>
    <d v="2012-11-03T00:00:00"/>
    <n v="26"/>
    <n v="0.02"/>
    <n v="296.18"/>
    <n v="54.12"/>
    <n v="7700.68"/>
  </r>
  <r>
    <n v="8882"/>
    <n v="87687"/>
    <s v="Joe Lane"/>
    <s v="Air Cargo"/>
    <x v="2"/>
    <x v="0"/>
    <s v="Critical"/>
    <s v="Champagne"/>
    <x v="0"/>
    <x v="3"/>
    <s v="La Playa Estate Cabernet Sauvignon Rose 2015"/>
    <s v="Small Crate"/>
    <s v="Maryborough"/>
    <x v="548"/>
    <d v="2012-11-04T00:00:00"/>
    <n v="16"/>
    <n v="0.08"/>
    <n v="58.14"/>
    <n v="36.61"/>
    <n v="930.24"/>
  </r>
  <r>
    <n v="8883"/>
    <n v="90610"/>
    <s v="Jose Johnson"/>
    <s v="Express Road Cargo"/>
    <x v="0"/>
    <x v="1"/>
    <s v="Not Specified"/>
    <s v="Pinot Noir"/>
    <x v="0"/>
    <x v="3"/>
    <s v="Roederer Estate L'Ermitage 2007"/>
    <s v="Large Crate"/>
    <s v="Mildura"/>
    <x v="1101"/>
    <d v="2012-08-14T00:00:00"/>
    <n v="4"/>
    <n v="0.1"/>
    <n v="8.34"/>
    <n v="4.82"/>
    <n v="33.36"/>
  </r>
  <r>
    <n v="8884"/>
    <n v="90610"/>
    <s v="Alan Snyder"/>
    <s v="Air Cargo"/>
    <x v="0"/>
    <x v="1"/>
    <s v="Not Specified"/>
    <s v="Zinfandel"/>
    <x v="0"/>
    <x v="3"/>
    <s v="Gerard Bertrand Cote des Roses Rose 2014"/>
    <s v="Extra Large Crate"/>
    <s v="Frankston"/>
    <x v="1101"/>
    <d v="2012-08-16T00:00:00"/>
    <n v="22"/>
    <n v="0.1"/>
    <n v="20.98"/>
    <n v="53.03"/>
    <n v="461.56"/>
  </r>
  <r>
    <n v="8885"/>
    <n v="90610"/>
    <s v="Alan Snyder"/>
    <s v="Air Cargo"/>
    <x v="2"/>
    <x v="1"/>
    <s v="Not Specified"/>
    <s v="Champagne"/>
    <x v="0"/>
    <x v="3"/>
    <s v="Chateau d'Esclans Garrus Rose 2013"/>
    <s v="Small Crate"/>
    <s v="Melton"/>
    <x v="1101"/>
    <d v="2012-08-16T00:00:00"/>
    <n v="14"/>
    <n v="0.05"/>
    <n v="286.85000000000002"/>
    <n v="61.76"/>
    <n v="4015.9000000000005"/>
  </r>
  <r>
    <n v="8886"/>
    <n v="87530"/>
    <s v="Bonnie Hawkins"/>
    <s v="Road Cargo"/>
    <x v="2"/>
    <x v="0"/>
    <s v="High"/>
    <s v="Sangiovese Rose"/>
    <x v="0"/>
    <x v="3"/>
    <s v="Bertani Bertarose 2014"/>
    <s v="Loose Wrap"/>
    <s v="Bundaberg"/>
    <x v="36"/>
    <d v="2010-02-11T00:00:00"/>
    <n v="5"/>
    <n v="0.1"/>
    <n v="105.98"/>
    <n v="13.99"/>
    <n v="529.9"/>
  </r>
  <r>
    <n v="8887"/>
    <n v="91116"/>
    <s v="Ronald Johnston"/>
    <s v="Express Road Cargo"/>
    <x v="2"/>
    <x v="3"/>
    <s v="Low"/>
    <s v="Cremant"/>
    <x v="0"/>
    <x v="3"/>
    <s v="Belle Glos Oeil de Perdrix Pinot Noir Blanc 2014"/>
    <s v="Mini Crate"/>
    <s v="Liverpool"/>
    <x v="905"/>
    <d v="2010-06-16T00:00:00"/>
    <n v="9"/>
    <n v="0.04"/>
    <n v="105.29"/>
    <n v="10.119999999999999"/>
    <n v="947.61"/>
  </r>
  <r>
    <n v="8888"/>
    <n v="91116"/>
    <s v="Ronald Johnston"/>
    <s v="Air Cargo"/>
    <x v="2"/>
    <x v="3"/>
    <s v="Low"/>
    <s v="Cremant"/>
    <x v="0"/>
    <x v="3"/>
    <s v="La Playa Estate Cabernet Sauvignon Rose 2015"/>
    <s v="Small Crate"/>
    <s v="Dubbo"/>
    <x v="905"/>
    <d v="2010-06-14T00:00:00"/>
    <n v="18"/>
    <n v="7.0000000000000007E-2"/>
    <n v="31.76"/>
    <n v="45.51"/>
    <n v="571.68000000000006"/>
  </r>
  <r>
    <n v="8889"/>
    <n v="91116"/>
    <s v="Clarence Pierce"/>
    <s v="Air Cargo"/>
    <x v="2"/>
    <x v="1"/>
    <s v="Low"/>
    <s v="Grenache Rose"/>
    <x v="0"/>
    <x v="3"/>
    <s v="Sutter Home Pink Moscato"/>
    <s v="Small Crate"/>
    <s v="Frankston"/>
    <x v="905"/>
    <d v="2010-06-12T00:00:00"/>
    <n v="14"/>
    <n v="0.04"/>
    <n v="130.97999999999999"/>
    <n v="54.74"/>
    <n v="1833.7199999999998"/>
  </r>
  <r>
    <n v="8890"/>
    <n v="87117"/>
    <s v="Samuel Bell"/>
    <s v="Express Road Cargo"/>
    <x v="0"/>
    <x v="3"/>
    <s v="Critical"/>
    <s v="Shiraz"/>
    <x v="0"/>
    <x v="3"/>
    <s v="Veuve Clicquot Brut Yellow Label"/>
    <s v="Full Container"/>
    <s v="Armidale"/>
    <x v="1050"/>
    <d v="2010-11-20T00:00:00"/>
    <n v="20"/>
    <n v="0.1"/>
    <n v="1.89"/>
    <n v="0.76"/>
    <n v="37.799999999999997"/>
  </r>
  <r>
    <n v="8891"/>
    <n v="85998"/>
    <s v="Larry Hunter"/>
    <s v="Road Cargo"/>
    <x v="1"/>
    <x v="1"/>
    <s v="Medium"/>
    <s v="Sauvignon Blanc"/>
    <x v="0"/>
    <x v="3"/>
    <s v="Mercer Canyons Chardonnay 2013"/>
    <s v="Large Crate"/>
    <s v="Victor Harbor"/>
    <x v="1400"/>
    <d v="2013-03-07T00:00:00"/>
    <n v="5"/>
    <n v="0.08"/>
    <n v="43.22"/>
    <n v="4"/>
    <n v="216.1"/>
  </r>
  <r>
    <n v="8892"/>
    <n v="89775"/>
    <s v="Mark Wells"/>
    <s v="Express Road Cargo"/>
    <x v="1"/>
    <x v="3"/>
    <s v="High"/>
    <s v="Chardonnay"/>
    <x v="0"/>
    <x v="3"/>
    <s v="Giesen Sauvignon Blanc 2014"/>
    <s v="Large Crate"/>
    <s v="Queanbeyan"/>
    <x v="1012"/>
    <d v="2010-07-22T00:00:00"/>
    <n v="11"/>
    <n v="0"/>
    <n v="115.99"/>
    <n v="5.92"/>
    <n v="1275.8899999999999"/>
  </r>
  <r>
    <n v="8893"/>
    <n v="86623"/>
    <s v="Michael Frazier"/>
    <s v="Express Road Cargo"/>
    <x v="0"/>
    <x v="1"/>
    <s v="High"/>
    <s v="Malbec"/>
    <x v="0"/>
    <x v="3"/>
    <s v="Schramsberg Cremant Demi-Sec 2011"/>
    <s v="Large Crate"/>
    <s v="Launceston"/>
    <x v="57"/>
    <d v="2012-08-26T00:00:00"/>
    <n v="1"/>
    <n v="0"/>
    <n v="11.48"/>
    <n v="5.43"/>
    <n v="11.48"/>
  </r>
  <r>
    <n v="8894"/>
    <n v="86623"/>
    <s v="Michael Frazier"/>
    <s v="Express Road Cargo"/>
    <x v="0"/>
    <x v="1"/>
    <s v="High"/>
    <s v="Cabernet Sauvignon"/>
    <x v="0"/>
    <x v="3"/>
    <s v="Laurent-Perrier Brut Millesime 2006"/>
    <s v="Large Crate"/>
    <s v="Hobart"/>
    <x v="57"/>
    <d v="2012-08-26T00:00:00"/>
    <n v="5"/>
    <n v="0.06"/>
    <n v="6.68"/>
    <n v="5.66"/>
    <n v="33.4"/>
  </r>
  <r>
    <n v="8895"/>
    <n v="86924"/>
    <s v="Alan Lawson"/>
    <s v="Express Road Cargo"/>
    <x v="0"/>
    <x v="0"/>
    <s v="Not Specified"/>
    <s v="Cabernet Sauvignon"/>
    <x v="0"/>
    <x v="3"/>
    <s v="Laurent-Perrier Brut Millesime 2006"/>
    <s v="Full Container"/>
    <s v="Palmerston"/>
    <x v="1197"/>
    <d v="2013-11-30T00:00:00"/>
    <n v="32"/>
    <n v="0.02"/>
    <n v="2.21"/>
    <n v="1"/>
    <n v="70.72"/>
  </r>
  <r>
    <n v="8896"/>
    <n v="86406"/>
    <s v="Harry Meyer"/>
    <s v="Express Road Cargo"/>
    <x v="0"/>
    <x v="1"/>
    <s v="Low"/>
    <s v="Zinfandel"/>
    <x v="0"/>
    <x v="3"/>
    <s v="Louis Roederer Cristal Brut with Gift Box 2007"/>
    <s v="Large Crate"/>
    <s v="Mount Gambier"/>
    <x v="1306"/>
    <d v="2013-01-06T00:00:00"/>
    <n v="13"/>
    <n v="0.02"/>
    <n v="30.98"/>
    <n v="17.079999999999998"/>
    <n v="402.74"/>
  </r>
  <r>
    <n v="8897"/>
    <n v="86406"/>
    <s v="Harry Meyer"/>
    <s v="Air Cargo"/>
    <x v="2"/>
    <x v="1"/>
    <s v="Low"/>
    <s v="Grenache Rose"/>
    <x v="0"/>
    <x v="3"/>
    <s v="Marques de Caceres Rioja Rosado 2014"/>
    <s v="Small Crate"/>
    <s v="Victor Harbor"/>
    <x v="1306"/>
    <d v="2013-01-08T00:00:00"/>
    <n v="12"/>
    <n v="7.0000000000000007E-2"/>
    <n v="348.21"/>
    <n v="40.19"/>
    <n v="4178.5199999999995"/>
  </r>
  <r>
    <n v="8898"/>
    <n v="90978"/>
    <s v="Gerald Wagner"/>
    <s v="Express Road Cargo"/>
    <x v="1"/>
    <x v="1"/>
    <s v="Critical"/>
    <s v="Pinot Gris"/>
    <x v="0"/>
    <x v="3"/>
    <s v="Mercer Canyons Chardonnay 2013"/>
    <s v="Large Crate"/>
    <s v="Port Adelaide"/>
    <x v="524"/>
    <d v="2011-05-20T00:00:00"/>
    <n v="15"/>
    <n v="0.04"/>
    <n v="125.99"/>
    <n v="2.5"/>
    <n v="1889.85"/>
  </r>
  <r>
    <n v="8899"/>
    <n v="86238"/>
    <s v="Clarence Burns"/>
    <s v="Express Road Cargo"/>
    <x v="2"/>
    <x v="3"/>
    <s v="Medium"/>
    <s v="Sangiovese Rose"/>
    <x v="0"/>
    <x v="3"/>
    <s v="Chateau d'Esclans Garrus Rose 2013"/>
    <s v="Large Crate"/>
    <s v="Broken Hill"/>
    <x v="349"/>
    <d v="2012-08-04T00:00:00"/>
    <n v="20"/>
    <n v="0.02"/>
    <n v="9.98"/>
    <n v="12.52"/>
    <n v="199.60000000000002"/>
  </r>
  <r>
    <n v="8900"/>
    <n v="90944"/>
    <s v="Kelly Robinson"/>
    <s v="Express Road Cargo"/>
    <x v="0"/>
    <x v="1"/>
    <s v="High"/>
    <s v="Pinot Noir"/>
    <x v="0"/>
    <x v="3"/>
    <s v="Belle Glos Oeil de Perdrix Pinot Noir Blanc 2014"/>
    <s v="Full Container"/>
    <s v="Devonport"/>
    <x v="497"/>
    <d v="2013-05-13T00:00:00"/>
    <n v="11"/>
    <n v="0.1"/>
    <n v="36.549999999999997"/>
    <n v="13.89"/>
    <n v="402.04999999999995"/>
  </r>
  <r>
    <n v="8901"/>
    <n v="90944"/>
    <s v="Donna Reynolds"/>
    <s v="Air Cargo"/>
    <x v="2"/>
    <x v="1"/>
    <s v="High"/>
    <s v="Grenache Rose"/>
    <x v="0"/>
    <x v="3"/>
    <s v="Chateau de Campuget Costieres de Nimes Tradition Rose 2015"/>
    <s v="Extra Large Crate"/>
    <s v="Burnie"/>
    <x v="497"/>
    <d v="2013-05-14T00:00:00"/>
    <n v="3"/>
    <n v="0.02"/>
    <n v="85.29"/>
    <n v="60"/>
    <n v="255.87"/>
  </r>
  <r>
    <n v="8902"/>
    <n v="90944"/>
    <s v="Donna Reynolds"/>
    <s v="Express Road Cargo"/>
    <x v="1"/>
    <x v="1"/>
    <s v="High"/>
    <s v="Reisling"/>
    <x v="0"/>
    <x v="3"/>
    <s v="Dog Point Vineyard Sauvignon Blanc 2014"/>
    <s v="Large Crate"/>
    <s v="Hobart"/>
    <x v="497"/>
    <d v="2013-05-14T00:00:00"/>
    <n v="15"/>
    <n v="0.1"/>
    <n v="65.989999999999995"/>
    <n v="8.99"/>
    <n v="989.84999999999991"/>
  </r>
  <r>
    <n v="8903"/>
    <n v="90499"/>
    <s v="Dorothy Baker"/>
    <s v="Express Road Cargo"/>
    <x v="0"/>
    <x v="2"/>
    <s v="Critical"/>
    <s v="Malbec"/>
    <x v="0"/>
    <x v="3"/>
    <s v="La Playa Estate Cabernet Sauvignon Rose 2015"/>
    <s v="Large Crate"/>
    <s v="Bunbury"/>
    <x v="487"/>
    <d v="2013-10-26T00:00:00"/>
    <n v="20"/>
    <n v="0.08"/>
    <n v="5.28"/>
    <n v="5.66"/>
    <n v="105.60000000000001"/>
  </r>
  <r>
    <n v="8904"/>
    <n v="88278"/>
    <s v="James Cox"/>
    <s v="Express Road Cargo"/>
    <x v="2"/>
    <x v="1"/>
    <s v="High"/>
    <s v="Sangiovese Rose"/>
    <x v="0"/>
    <x v="3"/>
    <s v="Domaine Lafage Miraflors Rose 2013"/>
    <s v="Standard Size Crate"/>
    <s v="Wodonga"/>
    <x v="1331"/>
    <d v="2010-04-12T00:00:00"/>
    <n v="9"/>
    <n v="0"/>
    <n v="12.22"/>
    <n v="2.85"/>
    <n v="109.98"/>
  </r>
  <r>
    <n v="8905"/>
    <n v="91454"/>
    <s v="Wanda Garrett"/>
    <s v="Express Road Cargo"/>
    <x v="1"/>
    <x v="3"/>
    <s v="High"/>
    <s v="Reisling"/>
    <x v="0"/>
    <x v="3"/>
    <s v="Angeline Sauvignon Blanc 2014"/>
    <s v="Large Crate"/>
    <s v="Broken Hill"/>
    <x v="1334"/>
    <d v="2010-11-11T00:00:00"/>
    <n v="6"/>
    <n v="0"/>
    <n v="99.99"/>
    <n v="19.989999999999998"/>
    <n v="599.93999999999994"/>
  </r>
  <r>
    <n v="8906"/>
    <n v="87220"/>
    <s v="Larry Baker"/>
    <s v="Air Cargo"/>
    <x v="2"/>
    <x v="1"/>
    <s v="High"/>
    <s v="Champagne"/>
    <x v="0"/>
    <x v="3"/>
    <s v="Gerard Bertrand Cote des Roses Rose 2014"/>
    <s v="Small Crate"/>
    <s v="Canberra"/>
    <x v="141"/>
    <d v="2013-12-02T00:00:00"/>
    <n v="18"/>
    <n v="0.1"/>
    <n v="286.85000000000002"/>
    <n v="61.76"/>
    <n v="5163.3"/>
  </r>
  <r>
    <n v="8907"/>
    <n v="87220"/>
    <s v="Jason Owens"/>
    <s v="Express Road Cargo"/>
    <x v="0"/>
    <x v="1"/>
    <s v="High"/>
    <s v="Sangiovese"/>
    <x v="0"/>
    <x v="3"/>
    <s v="Pierre Sparr Cremant d'Alsace Reserve Brut Rose"/>
    <s v="Large Crate"/>
    <s v="Canberra"/>
    <x v="141"/>
    <d v="2013-12-05T00:00:00"/>
    <n v="18"/>
    <n v="0.04"/>
    <n v="11.58"/>
    <n v="6.97"/>
    <n v="208.44"/>
  </r>
  <r>
    <n v="8908"/>
    <n v="90616"/>
    <s v="Victor Rice"/>
    <s v="Express Road Cargo"/>
    <x v="0"/>
    <x v="3"/>
    <s v="Not Specified"/>
    <s v="Pinot Noir"/>
    <x v="0"/>
    <x v="3"/>
    <s v="Chateau d'Esclans Whispering Angel Rose 2014"/>
    <s v="Large Crate"/>
    <s v="Broken Hill"/>
    <x v="1062"/>
    <d v="2013-05-12T00:00:00"/>
    <n v="11"/>
    <n v="0.02"/>
    <n v="13.43"/>
    <n v="5.5"/>
    <n v="147.72999999999999"/>
  </r>
  <r>
    <n v="8909"/>
    <n v="90616"/>
    <s v="Victor Rice"/>
    <s v="Express Road Cargo"/>
    <x v="1"/>
    <x v="3"/>
    <s v="Not Specified"/>
    <s v="Sauvignon Blanc"/>
    <x v="0"/>
    <x v="3"/>
    <s v="Lucky Chardonnay 2012"/>
    <s v="Large Crate"/>
    <s v="Broken Hill"/>
    <x v="1062"/>
    <d v="2013-05-12T00:00:00"/>
    <n v="5"/>
    <n v="0.08"/>
    <n v="65.989999999999995"/>
    <n v="3.99"/>
    <n v="329.95"/>
  </r>
  <r>
    <n v="8910"/>
    <n v="90616"/>
    <s v="Bruce Kelley"/>
    <s v="Express Road Cargo"/>
    <x v="1"/>
    <x v="3"/>
    <s v="Not Specified"/>
    <s v="Chardonnay"/>
    <x v="0"/>
    <x v="3"/>
    <s v="Robert Oatley Sauvignon Blanc 2013"/>
    <s v="Large Crate"/>
    <s v="Orange"/>
    <x v="1062"/>
    <d v="2013-05-13T00:00:00"/>
    <n v="2"/>
    <n v="0.08"/>
    <n v="30.98"/>
    <n v="6.5"/>
    <n v="61.96"/>
  </r>
  <r>
    <n v="8911"/>
    <n v="90614"/>
    <s v="Bruce Kelley"/>
    <s v="Express Road Cargo"/>
    <x v="1"/>
    <x v="3"/>
    <s v="Not Specified"/>
    <s v="Reisling"/>
    <x v="0"/>
    <x v="3"/>
    <s v="Los Vascos Sauvignon Blanc 2015"/>
    <s v="Standard Size Crate"/>
    <s v="Newcastle"/>
    <x v="239"/>
    <d v="2011-05-13T00:00:00"/>
    <n v="8"/>
    <n v="0.01"/>
    <n v="35.409999999999997"/>
    <n v="1.99"/>
    <n v="283.27999999999997"/>
  </r>
  <r>
    <n v="8912"/>
    <n v="90991"/>
    <s v="Virginia Romero"/>
    <s v="Express Road Cargo"/>
    <x v="0"/>
    <x v="1"/>
    <s v="Low"/>
    <s v="Malbec"/>
    <x v="0"/>
    <x v="3"/>
    <s v="Chateau Gaudrelle Cremant d'Loire Brut"/>
    <s v="Large Crate"/>
    <s v="Ballarat"/>
    <x v="299"/>
    <d v="2012-02-11T00:00:00"/>
    <n v="7"/>
    <n v="0.01"/>
    <n v="48.04"/>
    <n v="7.23"/>
    <n v="336.28"/>
  </r>
  <r>
    <n v="8913"/>
    <n v="87829"/>
    <s v="Scott Crawford"/>
    <s v="Express Road Cargo"/>
    <x v="0"/>
    <x v="2"/>
    <s v="Low"/>
    <s v="Sangiovese"/>
    <x v="0"/>
    <x v="3"/>
    <s v="Jean-Baptiste Adam Les Natures Cremant d'Alsace Brut"/>
    <s v="Large Crate"/>
    <s v="Mandurah"/>
    <x v="153"/>
    <d v="2013-10-18T00:00:00"/>
    <n v="3"/>
    <n v="0.05"/>
    <n v="5.28"/>
    <n v="2.99"/>
    <n v="15.84"/>
  </r>
  <r>
    <n v="8914"/>
    <n v="87829"/>
    <s v="Robert Mcdonald"/>
    <s v="Express Road Cargo"/>
    <x v="0"/>
    <x v="2"/>
    <s v="Low"/>
    <s v="Shiraz"/>
    <x v="0"/>
    <x v="3"/>
    <s v="Francis Ford Coppola Sofia Rose 2014"/>
    <s v="Loose Wrap"/>
    <s v="Busseltol"/>
    <x v="153"/>
    <d v="2013-10-20T00:00:00"/>
    <n v="15"/>
    <n v="0.09"/>
    <n v="832.81"/>
    <n v="24.49"/>
    <n v="12492.15"/>
  </r>
  <r>
    <n v="8915"/>
    <n v="88868"/>
    <s v="Philip Grant"/>
    <s v="Express Road Cargo"/>
    <x v="2"/>
    <x v="1"/>
    <s v="Critical"/>
    <s v="Champagne"/>
    <x v="0"/>
    <x v="3"/>
    <s v="Chateau D'Aqueria Tavel Rose 2013"/>
    <s v="Full Container"/>
    <s v="Mount Gambier"/>
    <x v="153"/>
    <d v="2013-10-23T00:00:00"/>
    <n v="17"/>
    <n v="0.01"/>
    <n v="18.84"/>
    <n v="3.62"/>
    <n v="320.27999999999997"/>
  </r>
  <r>
    <n v="8916"/>
    <n v="89143"/>
    <s v="Janet Lee"/>
    <s v="Road Cargo"/>
    <x v="2"/>
    <x v="3"/>
    <s v="Medium"/>
    <s v="Grenache Rose"/>
    <x v="0"/>
    <x v="3"/>
    <s v="Pietradolce Etna Rosato 2014"/>
    <s v="Standard Size Crate"/>
    <s v="Newcastle"/>
    <x v="119"/>
    <d v="2012-06-25T00:00:00"/>
    <n v="9"/>
    <n v="0.06"/>
    <n v="22.23"/>
    <n v="8.99"/>
    <n v="200.07"/>
  </r>
  <r>
    <n v="8917"/>
    <n v="88738"/>
    <s v="Dennis Mitchell"/>
    <s v="Express Road Cargo"/>
    <x v="0"/>
    <x v="2"/>
    <s v="Critical"/>
    <s v="Malbec"/>
    <x v="0"/>
    <x v="3"/>
    <s v="Laurent-Perrier Brut Millesime 2006"/>
    <s v="Full Container"/>
    <s v="Rockingham"/>
    <x v="1290"/>
    <d v="2012-07-29T00:00:00"/>
    <n v="12"/>
    <n v="0.02"/>
    <n v="2.88"/>
    <n v="0.7"/>
    <n v="34.56"/>
  </r>
  <r>
    <n v="8918"/>
    <n v="88738"/>
    <s v="Keith Bennett"/>
    <s v="Air Cargo"/>
    <x v="1"/>
    <x v="1"/>
    <s v="Critical"/>
    <s v="Chardonnay"/>
    <x v="0"/>
    <x v="3"/>
    <s v="Lucky Chardonnay 2012"/>
    <s v="Extra Large Crate"/>
    <s v="Mount Barker"/>
    <x v="1290"/>
    <d v="2012-07-28T00:00:00"/>
    <n v="4"/>
    <n v="0.03"/>
    <n v="90.97"/>
    <n v="14"/>
    <n v="363.88"/>
  </r>
  <r>
    <n v="8919"/>
    <n v="90440"/>
    <s v="Jacqueline Young"/>
    <s v="Express Road Cargo"/>
    <x v="2"/>
    <x v="1"/>
    <s v="Medium"/>
    <s v="Grenache Rose"/>
    <x v="0"/>
    <x v="3"/>
    <s v="Bertani Bertarose 2014"/>
    <s v="Full Container"/>
    <s v="Hamilton"/>
    <x v="646"/>
    <d v="2011-12-01T00:00:00"/>
    <n v="9"/>
    <n v="0.02"/>
    <n v="37.93"/>
    <n v="13.99"/>
    <n v="341.37"/>
  </r>
  <r>
    <n v="8920"/>
    <n v="86809"/>
    <s v="Anne Fields"/>
    <s v="Express Road Cargo"/>
    <x v="0"/>
    <x v="2"/>
    <s v="High"/>
    <s v="Zinfandel"/>
    <x v="0"/>
    <x v="3"/>
    <s v="Jean-Baptiste Adam Les Natures Cremant d'Alsace Brut"/>
    <s v="Full Container"/>
    <s v="Busseltol"/>
    <x v="1205"/>
    <d v="2013-05-30T00:00:00"/>
    <n v="16"/>
    <n v="0.09"/>
    <n v="1.68"/>
    <n v="1"/>
    <n v="26.88"/>
  </r>
  <r>
    <n v="8921"/>
    <n v="86310"/>
    <s v="Teresa West"/>
    <s v="Express Road Cargo"/>
    <x v="0"/>
    <x v="1"/>
    <s v="Not Specified"/>
    <s v="Zinfandel"/>
    <x v="0"/>
    <x v="3"/>
    <s v="Simonnet-Febvre Cremant de Bourgogne Blanc"/>
    <s v="Large Crate"/>
    <s v="Mount Barker"/>
    <x v="471"/>
    <d v="2010-12-10T00:00:00"/>
    <n v="19"/>
    <n v="0.1"/>
    <n v="6.48"/>
    <n v="5.9"/>
    <n v="123.12"/>
  </r>
  <r>
    <n v="8922"/>
    <n v="88977"/>
    <s v="Earl Bradley"/>
    <s v="Express Road Cargo"/>
    <x v="0"/>
    <x v="1"/>
    <s v="Critical"/>
    <s v="Sangiovese"/>
    <x v="0"/>
    <x v="3"/>
    <s v="Chateau de Campuget Costieres de Nimes Tradition Rose 2015"/>
    <s v="Large Crate"/>
    <s v="Wodonga"/>
    <x v="1407"/>
    <d v="2012-03-29T00:00:00"/>
    <n v="11"/>
    <n v="0.1"/>
    <n v="3.36"/>
    <n v="6.27"/>
    <n v="36.96"/>
  </r>
  <r>
    <n v="8923"/>
    <n v="88977"/>
    <s v="Earl Bradley"/>
    <s v="Express Road Cargo"/>
    <x v="0"/>
    <x v="1"/>
    <s v="Critical"/>
    <s v="Pinot Noir"/>
    <x v="0"/>
    <x v="3"/>
    <s v="Bertani Bertarose 2014"/>
    <s v="Large Crate"/>
    <s v="Bendigo"/>
    <x v="1407"/>
    <d v="2012-03-28T00:00:00"/>
    <n v="7"/>
    <n v="0.05"/>
    <n v="4.9800000000000004"/>
    <n v="4.8600000000000003"/>
    <n v="34.86"/>
  </r>
  <r>
    <n v="8924"/>
    <n v="90054"/>
    <s v="Antonio Hall"/>
    <s v="Air Cargo"/>
    <x v="0"/>
    <x v="3"/>
    <s v="High"/>
    <s v="Shiraz"/>
    <x v="0"/>
    <x v="3"/>
    <s v="Belle Glos Oeil de Perdrix Pinot Noir Blanc 2014"/>
    <s v="Extra Large Crate"/>
    <s v="Lithgow"/>
    <x v="1328"/>
    <d v="2013-06-06T00:00:00"/>
    <n v="14"/>
    <n v="0.01"/>
    <n v="370.98"/>
    <n v="99"/>
    <n v="5193.72"/>
  </r>
  <r>
    <n v="8925"/>
    <n v="88610"/>
    <s v="Carlos Austin"/>
    <s v="Express Road Cargo"/>
    <x v="0"/>
    <x v="1"/>
    <s v="High"/>
    <s v="Shiraz"/>
    <x v="0"/>
    <x v="3"/>
    <s v="Sutter Home White Zinfandel"/>
    <s v="Large Crate"/>
    <s v="Hamilton"/>
    <x v="407"/>
    <d v="2010-04-23T00:00:00"/>
    <n v="1"/>
    <n v="0.06"/>
    <n v="42.98"/>
    <n v="4.62"/>
    <n v="42.98"/>
  </r>
  <r>
    <n v="8926"/>
    <n v="90169"/>
    <s v="Wayne Wright"/>
    <s v="Air Cargo"/>
    <x v="1"/>
    <x v="0"/>
    <s v="High"/>
    <s v="Chardonnay"/>
    <x v="0"/>
    <x v="3"/>
    <s v="Robert Oatley Sauvignon Blanc 2013"/>
    <s v="Small Crate"/>
    <s v="Rockhampton"/>
    <x v="23"/>
    <d v="2012-05-03T00:00:00"/>
    <n v="9"/>
    <n v="0"/>
    <n v="80.97"/>
    <n v="30.06"/>
    <n v="728.73"/>
  </r>
  <r>
    <n v="8927"/>
    <n v="90169"/>
    <s v="Wayne Wright"/>
    <s v="Express Road Cargo"/>
    <x v="0"/>
    <x v="0"/>
    <s v="High"/>
    <s v="Sangiovese"/>
    <x v="0"/>
    <x v="3"/>
    <s v="JCB N¬∞21 Brut Cremant de Bourgogne"/>
    <s v="Large Crate"/>
    <s v="Gladstone"/>
    <x v="23"/>
    <d v="2012-05-02T00:00:00"/>
    <n v="13"/>
    <n v="0.09"/>
    <n v="6.48"/>
    <n v="7.03"/>
    <n v="84.240000000000009"/>
  </r>
  <r>
    <n v="8928"/>
    <n v="89797"/>
    <s v="Larry Ramirez"/>
    <s v="Express Road Cargo"/>
    <x v="0"/>
    <x v="3"/>
    <s v="Not Specified"/>
    <s v="Sangiovese"/>
    <x v="0"/>
    <x v="3"/>
    <s v="Jean-Baptiste Adam Les Natures Cremant d'Alsace Brut"/>
    <s v="Full Container"/>
    <s v="Dubbo"/>
    <x v="149"/>
    <d v="2011-02-20T00:00:00"/>
    <n v="1"/>
    <n v="0.1"/>
    <n v="9.11"/>
    <n v="2.25"/>
    <n v="9.11"/>
  </r>
  <r>
    <n v="8929"/>
    <n v="88245"/>
    <s v="Louis Campbell"/>
    <s v="Air Cargo"/>
    <x v="2"/>
    <x v="1"/>
    <s v="Low"/>
    <s v="Cremant"/>
    <x v="0"/>
    <x v="3"/>
    <s v="Francis Ford Coppola Sofia Rose 2014"/>
    <s v="Extra Large Crate"/>
    <s v="Melbourne"/>
    <x v="525"/>
    <d v="2011-12-18T00:00:00"/>
    <n v="5"/>
    <n v="0.03"/>
    <n v="90.98"/>
    <n v="30"/>
    <n v="454.90000000000003"/>
  </r>
  <r>
    <n v="8930"/>
    <n v="85932"/>
    <s v="Gary Ramirez"/>
    <s v="Express Road Cargo"/>
    <x v="1"/>
    <x v="3"/>
    <s v="Critical"/>
    <s v="Chardonnay"/>
    <x v="0"/>
    <x v="3"/>
    <s v="St. Supery Sauvignon Blanc 2015"/>
    <s v="Large Crate"/>
    <s v="Albury"/>
    <x v="1292"/>
    <d v="2012-07-30T00:00:00"/>
    <n v="15"/>
    <n v="0.09"/>
    <n v="100.98"/>
    <n v="7.18"/>
    <n v="1514.7"/>
  </r>
  <r>
    <n v="8931"/>
    <n v="90701"/>
    <s v="Patrick Martinez"/>
    <s v="Express Road Cargo"/>
    <x v="1"/>
    <x v="2"/>
    <s v="Low"/>
    <s v="Pinot Gris"/>
    <x v="0"/>
    <x v="3"/>
    <s v="Villa Maria Private Bin Sauvignon Blanc 2015"/>
    <s v="Large Crate"/>
    <s v="Geraldton"/>
    <x v="285"/>
    <d v="2012-12-10T00:00:00"/>
    <n v="17"/>
    <n v="0.03"/>
    <n v="65.989999999999995"/>
    <n v="5.92"/>
    <n v="1121.83"/>
  </r>
  <r>
    <n v="8932"/>
    <n v="89305"/>
    <s v="Jonathan Kim"/>
    <s v="Express Road Cargo"/>
    <x v="0"/>
    <x v="2"/>
    <s v="Low"/>
    <s v="Pinot Noir"/>
    <x v="0"/>
    <x v="3"/>
    <s v="Sutter Home White Zinfandel"/>
    <s v="Large Crate"/>
    <s v="Rockingham"/>
    <x v="258"/>
    <d v="2011-07-25T00:00:00"/>
    <n v="3"/>
    <n v="0"/>
    <n v="80.98"/>
    <n v="4.5"/>
    <n v="242.94"/>
  </r>
  <r>
    <n v="8933"/>
    <n v="91283"/>
    <s v="Henry Mcdonald"/>
    <s v="Express Road Cargo"/>
    <x v="0"/>
    <x v="2"/>
    <s v="High"/>
    <s v="Cabernet Sauvignon"/>
    <x v="0"/>
    <x v="3"/>
    <s v="Chateau Gaudrelle Cremant d'Loire Brut"/>
    <s v="Full Container"/>
    <s v="Geraldton"/>
    <x v="718"/>
    <d v="2012-11-28T00:00:00"/>
    <n v="14"/>
    <n v="0.09"/>
    <n v="3.41"/>
    <n v="0.7"/>
    <n v="47.74"/>
  </r>
  <r>
    <n v="8934"/>
    <n v="91495"/>
    <s v="James Garrett"/>
    <s v="Express Road Cargo"/>
    <x v="0"/>
    <x v="1"/>
    <s v="Critical"/>
    <s v="Sangiovese"/>
    <x v="0"/>
    <x v="3"/>
    <s v="Domaine Lafage Miraflors Rose 2013"/>
    <s v="Full Container"/>
    <s v="Port Lincoln"/>
    <x v="952"/>
    <d v="2010-09-13T00:00:00"/>
    <n v="16"/>
    <n v="0"/>
    <n v="2.6"/>
    <n v="2.4"/>
    <n v="41.6"/>
  </r>
  <r>
    <n v="8935"/>
    <n v="90261"/>
    <s v="Johnny Dixon"/>
    <s v="Express Road Cargo"/>
    <x v="1"/>
    <x v="2"/>
    <s v="High"/>
    <s v="Chardonnay"/>
    <x v="0"/>
    <x v="3"/>
    <s v="Lincourt Courtney's Chardonnay 2012"/>
    <s v="Standard Size Crate"/>
    <s v="Albany"/>
    <x v="543"/>
    <d v="2012-09-28T00:00:00"/>
    <n v="11"/>
    <n v="0.08"/>
    <n v="9.7799999999999994"/>
    <n v="1.99"/>
    <n v="107.58"/>
  </r>
  <r>
    <n v="8936"/>
    <n v="89738"/>
    <s v="Matthew Austin"/>
    <s v="Express Road Cargo"/>
    <x v="0"/>
    <x v="0"/>
    <s v="Low"/>
    <s v="Cabernet Sauvignon"/>
    <x v="0"/>
    <x v="3"/>
    <s v="Moet &amp; Chandon Imperial"/>
    <s v="Mini Crate"/>
    <s v="Gympie"/>
    <x v="573"/>
    <d v="2013-08-17T00:00:00"/>
    <n v="5"/>
    <n v="7.0000000000000007E-2"/>
    <n v="101.41"/>
    <n v="35"/>
    <n v="507.04999999999995"/>
  </r>
  <r>
    <n v="8937"/>
    <n v="89738"/>
    <s v="Johnny Gutierrez"/>
    <s v="Express Road Cargo"/>
    <x v="0"/>
    <x v="1"/>
    <s v="Low"/>
    <s v="Cabernet Sauvignon"/>
    <x v="0"/>
    <x v="3"/>
    <s v="Roederer Estate L'Ermitage 2007"/>
    <s v="Full Container"/>
    <s v="Port Lincoln"/>
    <x v="573"/>
    <d v="2013-08-24T00:00:00"/>
    <n v="24"/>
    <n v="0.03"/>
    <n v="4.71"/>
    <n v="0.7"/>
    <n v="113.03999999999999"/>
  </r>
  <r>
    <n v="8938"/>
    <n v="91356"/>
    <s v="Craig Grant"/>
    <s v="Express Road Cargo"/>
    <x v="1"/>
    <x v="1"/>
    <s v="High"/>
    <s v="Reisling"/>
    <x v="0"/>
    <x v="3"/>
    <s v="The White Knight Sauvignon Blanc 2014"/>
    <s v="Loose Wrap"/>
    <s v="Launceston"/>
    <x v="526"/>
    <d v="2011-02-05T00:00:00"/>
    <n v="9"/>
    <n v="0.05"/>
    <n v="7.99"/>
    <n v="5.03"/>
    <n v="71.91"/>
  </r>
  <r>
    <n v="8939"/>
    <n v="86731"/>
    <s v="Roy Williams"/>
    <s v="Road Cargo"/>
    <x v="1"/>
    <x v="3"/>
    <s v="High"/>
    <s v="Reisling"/>
    <x v="0"/>
    <x v="3"/>
    <s v="Robert Oatley Sauvignon Blanc 2013"/>
    <s v="Large Crate"/>
    <s v="Wagga Wagga"/>
    <x v="978"/>
    <d v="2013-08-08T00:00:00"/>
    <n v="24"/>
    <n v="0.01"/>
    <n v="65.989999999999995"/>
    <n v="4.2"/>
    <n v="1583.7599999999998"/>
  </r>
  <r>
    <n v="8940"/>
    <n v="86335"/>
    <s v="Gregory Russell"/>
    <s v="Road Cargo"/>
    <x v="1"/>
    <x v="1"/>
    <s v="Low"/>
    <s v="Chardonnay"/>
    <x v="0"/>
    <x v="3"/>
    <s v="Robert Oatley Sauvignon Blanc 2013"/>
    <s v="Large Crate"/>
    <s v="Canberra"/>
    <x v="542"/>
    <d v="2013-03-09T00:00:00"/>
    <n v="4"/>
    <n v="0.05"/>
    <n v="83.1"/>
    <n v="6.13"/>
    <n v="332.4"/>
  </r>
  <r>
    <n v="8941"/>
    <n v="86004"/>
    <s v="Justin Fernandez"/>
    <s v="Express Road Cargo"/>
    <x v="0"/>
    <x v="3"/>
    <s v="Not Specified"/>
    <s v="Sangiovese"/>
    <x v="0"/>
    <x v="3"/>
    <s v="Bertani Bertarose 2014"/>
    <s v="Large Crate"/>
    <s v="Armidale"/>
    <x v="1408"/>
    <d v="2011-04-18T00:00:00"/>
    <n v="3"/>
    <n v="0.1"/>
    <n v="30.98"/>
    <n v="17.079999999999998"/>
    <n v="92.94"/>
  </r>
  <r>
    <n v="8942"/>
    <n v="91398"/>
    <s v="Mark Armstrong"/>
    <s v="Road Cargo"/>
    <x v="0"/>
    <x v="1"/>
    <s v="Medium"/>
    <s v="Sangiovese"/>
    <x v="0"/>
    <x v="3"/>
    <s v="Langlois Chateau Cremant de Loire Brut"/>
    <s v="Large Crate"/>
    <s v="Hamilton"/>
    <x v="89"/>
    <d v="2010-10-17T00:00:00"/>
    <n v="12"/>
    <n v="0.08"/>
    <n v="5.74"/>
    <n v="5.01"/>
    <n v="68.88"/>
  </r>
  <r>
    <n v="8943"/>
    <n v="88957"/>
    <s v="Bruce Gilbert"/>
    <s v="Express Road Cargo"/>
    <x v="0"/>
    <x v="1"/>
    <s v="Medium"/>
    <s v="Sangiovese"/>
    <x v="0"/>
    <x v="3"/>
    <s v="Veuve Clicquot Brut Yellow Label"/>
    <s v="Large Crate"/>
    <s v="Hobart"/>
    <x v="527"/>
    <d v="2013-06-28T00:00:00"/>
    <n v="3"/>
    <n v="0.03"/>
    <n v="8.69"/>
    <n v="2.99"/>
    <n v="26.07"/>
  </r>
  <r>
    <n v="8944"/>
    <n v="87649"/>
    <s v="Maria Gardner"/>
    <s v="Express Road Cargo"/>
    <x v="0"/>
    <x v="0"/>
    <s v="Critical"/>
    <s v="Cabernet Sauvignon"/>
    <x v="0"/>
    <x v="3"/>
    <s v="Veuve Clicquot Brut Yellow Label"/>
    <s v="Large Crate"/>
    <s v="Bundaberg"/>
    <x v="545"/>
    <d v="2012-03-09T00:00:00"/>
    <n v="5"/>
    <n v="0.01"/>
    <n v="3.98"/>
    <n v="5.26"/>
    <n v="19.899999999999999"/>
  </r>
  <r>
    <n v="8945"/>
    <n v="87649"/>
    <s v="Scott Alvarez"/>
    <s v="Express Road Cargo"/>
    <x v="0"/>
    <x v="0"/>
    <s v="Critical"/>
    <s v="Pinot Noir"/>
    <x v="0"/>
    <x v="3"/>
    <s v="Jean-Baptiste Adam Les Natures Cremant d'Alsace Brut"/>
    <s v="Large Crate"/>
    <s v="Rockhampton"/>
    <x v="545"/>
    <d v="2012-03-09T00:00:00"/>
    <n v="1"/>
    <n v="0.09"/>
    <n v="4.28"/>
    <n v="6.72"/>
    <n v="4.28"/>
  </r>
  <r>
    <n v="8946"/>
    <n v="91284"/>
    <s v="Henry Mcdonald"/>
    <s v="Air Cargo"/>
    <x v="2"/>
    <x v="2"/>
    <s v="Low"/>
    <s v="Cremant"/>
    <x v="0"/>
    <x v="3"/>
    <s v="Chateau d'Esclans Garrus Rose 2013"/>
    <s v="Small Crate"/>
    <s v="Albany"/>
    <x v="1156"/>
    <d v="2013-11-15T00:00:00"/>
    <n v="26"/>
    <n v="0.01"/>
    <n v="70.89"/>
    <n v="89.3"/>
    <n v="1843.14"/>
  </r>
  <r>
    <n v="8947"/>
    <n v="87787"/>
    <s v="Arthur Harrison"/>
    <s v="Road Cargo"/>
    <x v="0"/>
    <x v="3"/>
    <s v="Medium"/>
    <s v="Malbec"/>
    <x v="0"/>
    <x v="3"/>
    <s v="Langlois Chateau Cremant de Loire Brut"/>
    <s v="Large Crate"/>
    <s v="Armidale"/>
    <x v="1020"/>
    <d v="2013-05-09T00:00:00"/>
    <n v="9"/>
    <n v="0"/>
    <n v="6.54"/>
    <n v="5.27"/>
    <n v="58.86"/>
  </r>
  <r>
    <n v="8948"/>
    <n v="87787"/>
    <s v="Arthur Harrison"/>
    <s v="Express Road Cargo"/>
    <x v="1"/>
    <x v="3"/>
    <s v="Medium"/>
    <s v="Reisling"/>
    <x v="0"/>
    <x v="3"/>
    <s v="Dog Point Vineyard Sauvignon Blanc 2014"/>
    <s v="Large Crate"/>
    <s v="Orange"/>
    <x v="1020"/>
    <d v="2013-05-10T00:00:00"/>
    <n v="9"/>
    <n v="7.0000000000000007E-2"/>
    <n v="35.770000000000003"/>
    <n v="9.02"/>
    <n v="321.93"/>
  </r>
  <r>
    <n v="8949"/>
    <n v="87155"/>
    <s v="Carl Myers"/>
    <s v="Express Road Cargo"/>
    <x v="0"/>
    <x v="3"/>
    <s v="Medium"/>
    <s v="Shiraz"/>
    <x v="0"/>
    <x v="3"/>
    <s v="Bollinger Brut Special Cuvee"/>
    <s v="Large Crate"/>
    <s v="Blue Mountains"/>
    <x v="1390"/>
    <d v="2012-06-03T00:00:00"/>
    <n v="21"/>
    <n v="0.01"/>
    <n v="3.98"/>
    <n v="5.26"/>
    <n v="83.58"/>
  </r>
  <r>
    <n v="8950"/>
    <n v="87155"/>
    <s v="Carl Myers"/>
    <s v="Express Road Cargo"/>
    <x v="0"/>
    <x v="3"/>
    <s v="Medium"/>
    <s v="Sangiovese"/>
    <x v="0"/>
    <x v="3"/>
    <s v="Chateau d'Esclans Garrus Rose 2013"/>
    <s v="Large Crate"/>
    <s v="Bathurst"/>
    <x v="1390"/>
    <d v="2012-06-03T00:00:00"/>
    <n v="10"/>
    <n v="0.03"/>
    <n v="98.31"/>
    <n v="0.49"/>
    <n v="983.1"/>
  </r>
  <r>
    <n v="8951"/>
    <n v="91355"/>
    <s v="Craig Grant"/>
    <s v="Express Road Cargo"/>
    <x v="0"/>
    <x v="1"/>
    <s v="Low"/>
    <s v="Cabernet Sauvignon"/>
    <x v="0"/>
    <x v="3"/>
    <s v="Langlois Chateau Cremant de Loire Brut"/>
    <s v="Large Crate"/>
    <s v="Hobart"/>
    <x v="529"/>
    <d v="2010-12-07T00:00:00"/>
    <n v="18"/>
    <n v="0.04"/>
    <n v="22.38"/>
    <n v="15.1"/>
    <n v="402.84"/>
  </r>
  <r>
    <n v="8952"/>
    <n v="91361"/>
    <s v="Craig Grant"/>
    <s v="Express Road Cargo"/>
    <x v="0"/>
    <x v="1"/>
    <s v="Low"/>
    <s v="Pinot Noir"/>
    <x v="0"/>
    <x v="3"/>
    <s v="Laurent-Perrier Brut Millesime 2006"/>
    <s v="Large Crate"/>
    <s v="Devonport"/>
    <x v="528"/>
    <d v="2013-11-30T00:00:00"/>
    <n v="5"/>
    <n v="7.0000000000000007E-2"/>
    <n v="6.3"/>
    <n v="0.5"/>
    <n v="31.5"/>
  </r>
  <r>
    <n v="8953"/>
    <n v="91355"/>
    <s v="Craig Grant"/>
    <s v="Express Road Cargo"/>
    <x v="2"/>
    <x v="1"/>
    <s v="Low"/>
    <s v="Cremant"/>
    <x v="0"/>
    <x v="3"/>
    <s v="Chateau d'Esclans Whispering Angel Rose 2014"/>
    <s v="Large Crate"/>
    <s v="Hobart"/>
    <x v="529"/>
    <d v="2010-12-02T00:00:00"/>
    <n v="3"/>
    <n v="0.06"/>
    <n v="17.78"/>
    <n v="5.03"/>
    <n v="53.34"/>
  </r>
  <r>
    <n v="8954"/>
    <n v="89976"/>
    <s v="Donald Reid"/>
    <s v="Express Road Cargo"/>
    <x v="0"/>
    <x v="1"/>
    <s v="Medium"/>
    <s v="Malbec"/>
    <x v="0"/>
    <x v="3"/>
    <s v="La Playa Estate Cabernet Sauvignon Rose 2015"/>
    <s v="Large Crate"/>
    <s v="Canberra"/>
    <x v="902"/>
    <d v="2012-06-02T00:00:00"/>
    <n v="11"/>
    <n v="0.06"/>
    <n v="6.48"/>
    <n v="7.49"/>
    <n v="71.28"/>
  </r>
  <r>
    <n v="8955"/>
    <n v="89976"/>
    <s v="Donald Reid"/>
    <s v="Express Road Cargo"/>
    <x v="0"/>
    <x v="1"/>
    <s v="Medium"/>
    <s v="Zinfandel"/>
    <x v="0"/>
    <x v="3"/>
    <s v="Roederer Estate Brut"/>
    <s v="Full Container"/>
    <s v="Canberra"/>
    <x v="902"/>
    <d v="2012-06-04T00:00:00"/>
    <n v="9"/>
    <n v="7.0000000000000007E-2"/>
    <n v="1.88"/>
    <n v="0.79"/>
    <n v="16.919999999999998"/>
  </r>
  <r>
    <n v="8956"/>
    <n v="89086"/>
    <s v="Kimberly Austin"/>
    <s v="Express Road Cargo"/>
    <x v="1"/>
    <x v="3"/>
    <s v="Critical"/>
    <s v="Chardonnay"/>
    <x v="0"/>
    <x v="3"/>
    <s v="Angeline Sauvignon Blanc 2014"/>
    <s v="Large Crate"/>
    <s v="Penrith"/>
    <x v="1368"/>
    <d v="2011-05-02T00:00:00"/>
    <n v="11"/>
    <n v="0.03"/>
    <n v="110.99"/>
    <n v="8.99"/>
    <n v="1220.8899999999999"/>
  </r>
  <r>
    <n v="8957"/>
    <n v="90657"/>
    <s v="Joseph Hicks"/>
    <s v="Express Road Cargo"/>
    <x v="0"/>
    <x v="1"/>
    <s v="Low"/>
    <s v="Cabernet Sauvignon"/>
    <x v="0"/>
    <x v="3"/>
    <s v="Roederer Estate Brut"/>
    <s v="Large Crate"/>
    <s v="Canberra"/>
    <x v="42"/>
    <d v="2013-05-09T00:00:00"/>
    <n v="1"/>
    <n v="0.05"/>
    <n v="5.34"/>
    <n v="2.99"/>
    <n v="5.34"/>
  </r>
  <r>
    <n v="8958"/>
    <n v="90657"/>
    <s v="Joseph Hicks"/>
    <s v="Express Road Cargo"/>
    <x v="0"/>
    <x v="1"/>
    <s v="Low"/>
    <s v="Malbec"/>
    <x v="0"/>
    <x v="3"/>
    <s v="Laurent-Perrier Brut Rose"/>
    <s v="Large Crate"/>
    <s v="Canberra"/>
    <x v="42"/>
    <d v="2013-05-09T00:00:00"/>
    <n v="15"/>
    <n v="0"/>
    <n v="15.42"/>
    <n v="5.41"/>
    <n v="231.3"/>
  </r>
  <r>
    <n v="8959"/>
    <n v="88019"/>
    <s v="Christopher Bryant"/>
    <s v="Express Road Cargo"/>
    <x v="0"/>
    <x v="3"/>
    <s v="Medium"/>
    <s v="Zinfandel"/>
    <x v="0"/>
    <x v="3"/>
    <s v="Chateau D'Aqueria Tavel Rose 2013"/>
    <s v="Large Crate"/>
    <s v="Albury"/>
    <x v="531"/>
    <d v="2012-03-26T00:00:00"/>
    <n v="10"/>
    <n v="0.01"/>
    <n v="6.81"/>
    <n v="5.48"/>
    <n v="68.099999999999994"/>
  </r>
  <r>
    <n v="8960"/>
    <n v="90445"/>
    <s v="Charles Ortiz"/>
    <s v="Express Road Cargo"/>
    <x v="0"/>
    <x v="3"/>
    <s v="Not Specified"/>
    <s v="Zinfandel"/>
    <x v="0"/>
    <x v="3"/>
    <s v="Roederer Estate L'Ermitage 2007"/>
    <s v="Large Crate"/>
    <s v="Wagga Wagga"/>
    <x v="846"/>
    <d v="2012-11-18T00:00:00"/>
    <n v="36"/>
    <n v="7.0000000000000007E-2"/>
    <n v="4.9800000000000004"/>
    <n v="4.72"/>
    <n v="179.28000000000003"/>
  </r>
  <r>
    <n v="8961"/>
    <n v="90445"/>
    <s v="Charles Ortiz"/>
    <s v="Express Road Cargo"/>
    <x v="1"/>
    <x v="3"/>
    <s v="Not Specified"/>
    <s v="Sauvignon Blanc"/>
    <x v="0"/>
    <x v="3"/>
    <s v="Leeuwin Estate Art Series Chardonnay 2012"/>
    <s v="Large Crate"/>
    <s v="Cessnock"/>
    <x v="846"/>
    <d v="2012-11-18T00:00:00"/>
    <n v="3"/>
    <n v="0.01"/>
    <n v="195.99"/>
    <n v="4.2"/>
    <n v="587.97"/>
  </r>
  <r>
    <n v="8962"/>
    <n v="88115"/>
    <s v="Jeffrey Duncan"/>
    <s v="Express Road Cargo"/>
    <x v="0"/>
    <x v="3"/>
    <s v="Medium"/>
    <s v="Shiraz"/>
    <x v="0"/>
    <x v="3"/>
    <s v="Francis Ford Coppola Sofia Rose 2014"/>
    <s v="Large Crate"/>
    <s v="Lithgow"/>
    <x v="290"/>
    <d v="2011-06-05T00:00:00"/>
    <n v="7"/>
    <n v="0"/>
    <n v="2.84"/>
    <n v="5.44"/>
    <n v="19.88"/>
  </r>
  <r>
    <n v="8963"/>
    <n v="88123"/>
    <s v="Jeffrey Duncan"/>
    <s v="Express Road Cargo"/>
    <x v="0"/>
    <x v="3"/>
    <s v="Medium"/>
    <s v="Zinfandel"/>
    <x v="0"/>
    <x v="3"/>
    <s v="Miraval Rose (1.5 Liter Magnum) 2014"/>
    <s v="Large Crate"/>
    <s v="Orange"/>
    <x v="1371"/>
    <d v="2013-06-05T00:00:00"/>
    <n v="12"/>
    <n v="0.08"/>
    <n v="28.53"/>
    <n v="1.49"/>
    <n v="342.36"/>
  </r>
  <r>
    <n v="8964"/>
    <n v="89395"/>
    <s v="Ernest Perry"/>
    <s v="Express Road Cargo"/>
    <x v="0"/>
    <x v="2"/>
    <s v="Low"/>
    <s v="Pinot Noir"/>
    <x v="0"/>
    <x v="3"/>
    <s v="Pietradolce Etna Rosato 2014"/>
    <s v="Large Crate"/>
    <s v="Albany"/>
    <x v="1409"/>
    <d v="2011-02-18T00:00:00"/>
    <n v="3"/>
    <n v="0"/>
    <n v="55.48"/>
    <n v="14.3"/>
    <n v="166.44"/>
  </r>
  <r>
    <n v="8965"/>
    <n v="89922"/>
    <s v="Antonio Green"/>
    <s v="Express Road Cargo"/>
    <x v="0"/>
    <x v="3"/>
    <s v="Low"/>
    <s v="Shiraz"/>
    <x v="0"/>
    <x v="3"/>
    <s v="Locations by Dave Phinney F Rose"/>
    <s v="Large Crate"/>
    <s v="Lithgow"/>
    <x v="751"/>
    <d v="2013-09-03T00:00:00"/>
    <n v="3"/>
    <n v="0.08"/>
    <n v="3.8"/>
    <n v="1.49"/>
    <n v="11.399999999999999"/>
  </r>
  <r>
    <n v="8966"/>
    <n v="89922"/>
    <s v="Antonio Green"/>
    <s v="Express Road Cargo"/>
    <x v="0"/>
    <x v="3"/>
    <s v="Low"/>
    <s v="Merlot"/>
    <x v="0"/>
    <x v="3"/>
    <s v="Pietradolce Etna Rosato 2014"/>
    <s v="Large Crate"/>
    <s v="Tamworth"/>
    <x v="751"/>
    <d v="2013-09-10T00:00:00"/>
    <n v="9"/>
    <n v="0.03"/>
    <n v="15.57"/>
    <n v="1.39"/>
    <n v="140.13"/>
  </r>
  <r>
    <n v="8967"/>
    <n v="86610"/>
    <s v="Samuel Burns"/>
    <s v="Express Road Cargo"/>
    <x v="0"/>
    <x v="0"/>
    <s v="Critical"/>
    <s v="Malbec"/>
    <x v="0"/>
    <x v="3"/>
    <s v="Chateau de Campuget Costieres de Nimes Tradition Rose 2015"/>
    <s v="Loose Wrap"/>
    <s v="Darwin"/>
    <x v="777"/>
    <d v="2010-05-28T00:00:00"/>
    <n v="3"/>
    <n v="0.02"/>
    <n v="11.33"/>
    <n v="6.12"/>
    <n v="33.99"/>
  </r>
  <r>
    <n v="8968"/>
    <n v="86610"/>
    <s v="Samuel Burns"/>
    <s v="Express Road Cargo"/>
    <x v="0"/>
    <x v="0"/>
    <s v="Critical"/>
    <s v="Pinot Noir"/>
    <x v="0"/>
    <x v="3"/>
    <s v="Bertani Bertarose 2014"/>
    <s v="Large Crate"/>
    <s v="Palmerston"/>
    <x v="777"/>
    <d v="2010-05-27T00:00:00"/>
    <n v="16"/>
    <n v="0.01"/>
    <n v="15.67"/>
    <n v="1.39"/>
    <n v="250.72"/>
  </r>
  <r>
    <n v="8969"/>
    <n v="86226"/>
    <s v="Jennifer Phillips"/>
    <s v="Express Road Cargo"/>
    <x v="0"/>
    <x v="1"/>
    <s v="Critical"/>
    <s v="Zinfandel"/>
    <x v="0"/>
    <x v="3"/>
    <s v="Chateau D'Aqueria Tavel Rose 2013"/>
    <s v="Large Crate"/>
    <s v="Mildura"/>
    <x v="70"/>
    <d v="2013-06-18T00:00:00"/>
    <n v="9"/>
    <n v="0.05"/>
    <n v="6.48"/>
    <n v="9.68"/>
    <n v="58.320000000000007"/>
  </r>
  <r>
    <n v="8970"/>
    <n v="86222"/>
    <s v="Jennifer Phillips"/>
    <s v="Road Cargo"/>
    <x v="0"/>
    <x v="1"/>
    <s v="Critical"/>
    <s v="Shiraz"/>
    <x v="0"/>
    <x v="3"/>
    <s v="Orin Swift Cellars Fragile Rose 2014"/>
    <s v="Large Crate"/>
    <s v="Wodonga"/>
    <x v="71"/>
    <d v="2010-06-18T00:00:00"/>
    <n v="6"/>
    <n v="0.04"/>
    <n v="33.89"/>
    <n v="5.0999999999999996"/>
    <n v="203.34"/>
  </r>
  <r>
    <n v="8971"/>
    <n v="89605"/>
    <s v="Harry Price"/>
    <s v="Express Road Cargo"/>
    <x v="0"/>
    <x v="1"/>
    <s v="Critical"/>
    <s v="Malbec"/>
    <x v="0"/>
    <x v="3"/>
    <s v="Locations by Dave Phinney F Rose"/>
    <s v="Large Crate"/>
    <s v="Ballarat"/>
    <x v="1332"/>
    <d v="2013-03-01T00:00:00"/>
    <n v="5"/>
    <n v="0.01"/>
    <n v="10.98"/>
    <n v="3.99"/>
    <n v="54.900000000000006"/>
  </r>
  <r>
    <n v="8972"/>
    <n v="90304"/>
    <s v="John Stewart"/>
    <s v="Air Cargo"/>
    <x v="2"/>
    <x v="1"/>
    <s v="Critical"/>
    <s v="Sangiovese Rose"/>
    <x v="0"/>
    <x v="3"/>
    <s v="Bertani Bertarose 2014"/>
    <s v="Extra Large Crate"/>
    <s v="Mount Barker"/>
    <x v="102"/>
    <d v="2011-02-13T00:00:00"/>
    <n v="4"/>
    <n v="0.09"/>
    <n v="280.98"/>
    <n v="57"/>
    <n v="1123.92"/>
  </r>
  <r>
    <n v="8973"/>
    <n v="90304"/>
    <s v="John Stewart"/>
    <s v="Express Road Cargo"/>
    <x v="0"/>
    <x v="1"/>
    <s v="Critical"/>
    <s v="Cabernet Sauvignon"/>
    <x v="0"/>
    <x v="3"/>
    <s v="Simonnet-Febvre Cremant de Bourgogne Blanc"/>
    <s v="Large Crate"/>
    <s v="Port Adelaide"/>
    <x v="102"/>
    <d v="2011-02-12T00:00:00"/>
    <n v="11"/>
    <n v="0.01"/>
    <n v="9.99"/>
    <n v="11.59"/>
    <n v="109.89"/>
  </r>
  <r>
    <n v="8974"/>
    <n v="90317"/>
    <s v="Jesse Mcdonald"/>
    <s v="Express Road Cargo"/>
    <x v="2"/>
    <x v="1"/>
    <s v="Medium"/>
    <s v="Cremant"/>
    <x v="0"/>
    <x v="3"/>
    <s v="Gerard Bertrand Cote des Roses Rose 2014"/>
    <s v="Mini Crate"/>
    <s v="Melton"/>
    <x v="1350"/>
    <d v="2012-05-25T00:00:00"/>
    <n v="11"/>
    <n v="0.06"/>
    <n v="49.34"/>
    <n v="10.25"/>
    <n v="542.74"/>
  </r>
  <r>
    <n v="8975"/>
    <n v="87137"/>
    <s v="Clarence Allen"/>
    <s v="Express Road Cargo"/>
    <x v="1"/>
    <x v="2"/>
    <s v="Medium"/>
    <s v="Reisling"/>
    <x v="0"/>
    <x v="3"/>
    <s v="Giesen Sauvignon Blanc 2014"/>
    <s v="Large Crate"/>
    <s v="Mandurah"/>
    <x v="736"/>
    <d v="2011-05-28T00:00:00"/>
    <n v="17"/>
    <n v="0.02"/>
    <n v="40.99"/>
    <n v="8.9700000000000006"/>
    <n v="696.83"/>
  </r>
  <r>
    <n v="8976"/>
    <n v="87143"/>
    <s v="Steve Mendoza"/>
    <s v="Express Road Cargo"/>
    <x v="1"/>
    <x v="2"/>
    <s v="Medium"/>
    <s v="Reisling"/>
    <x v="0"/>
    <x v="3"/>
    <s v="The White Knight Sauvignon Blanc 2014"/>
    <s v="Standard Size Crate"/>
    <s v="Geraldton"/>
    <x v="1181"/>
    <d v="2013-05-29T00:00:00"/>
    <n v="12"/>
    <n v="0.09"/>
    <n v="17.48"/>
    <n v="1.99"/>
    <n v="209.76"/>
  </r>
  <r>
    <n v="8977"/>
    <n v="85829"/>
    <s v="Willie Day"/>
    <s v="Air Cargo"/>
    <x v="2"/>
    <x v="3"/>
    <s v="High"/>
    <s v="Cremant"/>
    <x v="0"/>
    <x v="3"/>
    <s v="Domaine Lafond Roc-Epine Tavel Rose 2014"/>
    <s v="Extra Large Crate"/>
    <s v="Blue Mountains"/>
    <x v="490"/>
    <d v="2011-07-29T00:00:00"/>
    <n v="14"/>
    <n v="0.03"/>
    <n v="280.98"/>
    <n v="57"/>
    <n v="3933.7200000000003"/>
  </r>
  <r>
    <n v="8978"/>
    <n v="85829"/>
    <s v="Adam Barnes"/>
    <s v="Express Road Cargo"/>
    <x v="0"/>
    <x v="3"/>
    <s v="High"/>
    <s v="Sangiovese"/>
    <x v="0"/>
    <x v="3"/>
    <s v="Francis Ford Coppola Sofia Rose 2014"/>
    <s v="Full Container"/>
    <s v="Queanbeyan"/>
    <x v="490"/>
    <d v="2011-07-31T00:00:00"/>
    <n v="14"/>
    <n v="0.03"/>
    <n v="2.2000000000000002"/>
    <n v="1.2"/>
    <n v="30.800000000000004"/>
  </r>
  <r>
    <n v="8979"/>
    <n v="88078"/>
    <s v="Debra Montgomery"/>
    <s v="Express Road Cargo"/>
    <x v="0"/>
    <x v="1"/>
    <s v="Medium"/>
    <s v="Pinot Noir"/>
    <x v="0"/>
    <x v="3"/>
    <s v="Chateau d'Esclans Garrus Rose 2013"/>
    <s v="Standard Size Crate"/>
    <s v="Launceston"/>
    <x v="834"/>
    <d v="2012-01-23T00:00:00"/>
    <n v="10"/>
    <n v="0.06"/>
    <n v="11.66"/>
    <n v="7.95"/>
    <n v="116.6"/>
  </r>
  <r>
    <n v="8980"/>
    <n v="89370"/>
    <s v="Christina Woods"/>
    <s v="Express Road Cargo"/>
    <x v="0"/>
    <x v="2"/>
    <s v="Critical"/>
    <s v="Zinfandel"/>
    <x v="0"/>
    <x v="3"/>
    <s v="Sutter Home Pink Moscato"/>
    <s v="Large Crate"/>
    <s v="Mandurah"/>
    <x v="1071"/>
    <d v="2013-10-17T00:00:00"/>
    <n v="18"/>
    <n v="0.04"/>
    <n v="4.9800000000000004"/>
    <n v="4.95"/>
    <n v="89.640000000000015"/>
  </r>
  <r>
    <n v="8981"/>
    <n v="86568"/>
    <s v="Paula Reynolds"/>
    <s v="Express Road Cargo"/>
    <x v="2"/>
    <x v="1"/>
    <s v="High"/>
    <s v="Sangiovese Rose"/>
    <x v="0"/>
    <x v="3"/>
    <s v="La Playa Estate Cabernet Sauvignon Rose 2015"/>
    <s v="Loose Wrap"/>
    <s v="Canberra"/>
    <x v="1077"/>
    <d v="2011-07-21T00:00:00"/>
    <n v="9"/>
    <n v="0.05"/>
    <n v="60.65"/>
    <n v="12.23"/>
    <n v="545.85"/>
  </r>
  <r>
    <n v="8982"/>
    <n v="89536"/>
    <s v="Louis Patterson"/>
    <s v="Express Road Cargo"/>
    <x v="2"/>
    <x v="3"/>
    <s v="Critical"/>
    <s v="Grenache Rose"/>
    <x v="0"/>
    <x v="3"/>
    <s v="Locations by Dave Phinney F Rose&quot;"/>
    <s v="Extra Large Crate"/>
    <s v="Tamworth"/>
    <x v="563"/>
    <d v="2010-01-06T00:00:00"/>
    <n v="11"/>
    <n v="0.08"/>
    <n v="1.81"/>
    <n v="0.75"/>
    <n v="19.91"/>
  </r>
  <r>
    <n v="8983"/>
    <n v="89549"/>
    <s v="Louis Patterson"/>
    <s v="Air Cargo"/>
    <x v="2"/>
    <x v="3"/>
    <s v="Critical"/>
    <s v="Cremant"/>
    <x v="0"/>
    <x v="4"/>
    <s v="Barnard Griffin Rose of Sangiovese 2014"/>
    <s v="Extra Large Crate"/>
    <s v="Orange"/>
    <x v="62"/>
    <d v="2013-01-07T00:00:00"/>
    <n v="8"/>
    <n v="0.06"/>
    <n v="20.98"/>
    <n v="53.03"/>
    <n v="167.84"/>
  </r>
  <r>
    <n v="8984"/>
    <n v="89549"/>
    <s v="Louis Patterson"/>
    <s v="Express Road Cargo"/>
    <x v="2"/>
    <x v="3"/>
    <s v="Critical"/>
    <s v="Grenache Rose"/>
    <x v="0"/>
    <x v="4"/>
    <s v="Orin Swift Cellars Fragile Rose 2014"/>
    <s v="Mini Crate"/>
    <s v="Sydney"/>
    <x v="62"/>
    <d v="2013-01-05T00:00:00"/>
    <n v="13"/>
    <n v="7.0000000000000007E-2"/>
    <n v="279.48"/>
    <n v="35"/>
    <n v="3633.2400000000002"/>
  </r>
  <r>
    <n v="8985"/>
    <n v="89549"/>
    <s v="Louis Patterson"/>
    <s v="Express Road Cargo"/>
    <x v="2"/>
    <x v="3"/>
    <s v="Critical"/>
    <s v="Cremant"/>
    <x v="0"/>
    <x v="4"/>
    <s v="Domaine Lafond Roc-Epine Tavel Rose 2014"/>
    <s v="Small Crate"/>
    <s v="Albury"/>
    <x v="62"/>
    <d v="2013-01-06T00:00:00"/>
    <n v="13"/>
    <n v="0.08"/>
    <n v="4.91"/>
    <n v="5.68"/>
    <n v="63.83"/>
  </r>
  <r>
    <n v="8986"/>
    <n v="89536"/>
    <s v="Louis Patterson"/>
    <s v="Express Road Cargo"/>
    <x v="1"/>
    <x v="3"/>
    <s v="Critical"/>
    <s v="Pinot Gris"/>
    <x v="0"/>
    <x v="4"/>
    <s v="Angeline Sauvignon Blanc 2014"/>
    <s v="Large Crate"/>
    <s v="Wagga Wagga"/>
    <x v="563"/>
    <d v="2010-01-05T00:00:00"/>
    <n v="6"/>
    <n v="0.04"/>
    <n v="125.99"/>
    <n v="5.26"/>
    <n v="755.93999999999994"/>
  </r>
  <r>
    <n v="8987"/>
    <n v="89627"/>
    <s v="Sean Williamson"/>
    <s v="Road Cargo"/>
    <x v="0"/>
    <x v="0"/>
    <s v="Medium"/>
    <s v="Zinfandel"/>
    <x v="0"/>
    <x v="4"/>
    <s v="Louis Roederer Cristal Brut 2006"/>
    <s v="Large Crate"/>
    <s v="Palmerston"/>
    <x v="1127"/>
    <d v="2013-02-01T00:00:00"/>
    <n v="12"/>
    <n v="0.03"/>
    <n v="6.48"/>
    <n v="10.050000000000001"/>
    <n v="77.760000000000005"/>
  </r>
  <r>
    <n v="8988"/>
    <n v="90652"/>
    <s v="Beverly Thomas"/>
    <s v="Express Road Cargo"/>
    <x v="0"/>
    <x v="3"/>
    <s v="High"/>
    <s v="Pinot Noir"/>
    <x v="0"/>
    <x v="4"/>
    <s v="Simonnet-Febvre Cremant de Bourgogne Blanc"/>
    <s v="Large Crate"/>
    <s v="Paramatta"/>
    <x v="1351"/>
    <d v="2013-04-20T00:00:00"/>
    <n v="7"/>
    <n v="7.0000000000000007E-2"/>
    <n v="22.38"/>
    <n v="15.1"/>
    <n v="156.66"/>
  </r>
  <r>
    <n v="8989"/>
    <n v="90649"/>
    <s v="Beverly Thomas"/>
    <s v="Air Cargo"/>
    <x v="2"/>
    <x v="3"/>
    <s v="High"/>
    <s v="Champagne"/>
    <x v="0"/>
    <x v="4"/>
    <s v="Orin Swift Cellars Fragile Rose 2014"/>
    <s v="Small Crate"/>
    <s v="Lithgow"/>
    <x v="101"/>
    <d v="2011-04-22T00:00:00"/>
    <n v="5"/>
    <n v="0.09"/>
    <n v="100.98"/>
    <n v="35.840000000000003"/>
    <n v="504.90000000000003"/>
  </r>
  <r>
    <n v="8990"/>
    <n v="88964"/>
    <s v="Shawn Medina"/>
    <s v="Express Road Cargo"/>
    <x v="1"/>
    <x v="3"/>
    <s v="Not Specified"/>
    <s v="Chardonnay"/>
    <x v="0"/>
    <x v="4"/>
    <s v="Robert Oatley Signature Chardonnay 2013"/>
    <s v="Standard Size Crate"/>
    <s v="Liverpool"/>
    <x v="1100"/>
    <d v="2012-10-29T00:00:00"/>
    <n v="5"/>
    <n v="0.03"/>
    <n v="40.97"/>
    <n v="1.99"/>
    <n v="204.85"/>
  </r>
  <r>
    <n v="8991"/>
    <n v="89660"/>
    <s v="Jerry Shaw"/>
    <s v="Road Cargo"/>
    <x v="0"/>
    <x v="1"/>
    <s v="Low"/>
    <s v="Shiraz"/>
    <x v="0"/>
    <x v="4"/>
    <s v="Francis Ford Coppola Sofia Rose 2014"/>
    <s v="Full Container"/>
    <s v="Port Lincoln"/>
    <x v="344"/>
    <d v="2011-10-16T00:00:00"/>
    <n v="10"/>
    <n v="0.04"/>
    <n v="37.94"/>
    <n v="5.08"/>
    <n v="379.4"/>
  </r>
  <r>
    <n v="8992"/>
    <n v="89660"/>
    <s v="Jerry Shaw"/>
    <s v="Express Road Cargo"/>
    <x v="1"/>
    <x v="1"/>
    <s v="Low"/>
    <s v="Reisling"/>
    <x v="0"/>
    <x v="4"/>
    <s v="Lucky Chardonnay 2012"/>
    <s v="Large Crate"/>
    <s v="Port Lincoln"/>
    <x v="344"/>
    <d v="2011-10-19T00:00:00"/>
    <n v="12"/>
    <n v="0"/>
    <n v="85.99"/>
    <n v="2.79"/>
    <n v="1031.8799999999999"/>
  </r>
  <r>
    <n v="8993"/>
    <n v="87597"/>
    <s v="Frank Carter"/>
    <s v="Express Road Cargo"/>
    <x v="0"/>
    <x v="2"/>
    <s v="Medium"/>
    <s v="Merlot"/>
    <x v="0"/>
    <x v="4"/>
    <s v="Veuve Clicquot Brut Yellow Label"/>
    <s v="Large Crate"/>
    <s v="Albany"/>
    <x v="938"/>
    <d v="2013-01-12T00:00:00"/>
    <n v="9"/>
    <n v="0.02"/>
    <n v="4.91"/>
    <n v="0.5"/>
    <n v="44.19"/>
  </r>
  <r>
    <n v="8994"/>
    <n v="87588"/>
    <s v="Frank Carter"/>
    <s v="Express Road Cargo"/>
    <x v="0"/>
    <x v="2"/>
    <s v="Medium"/>
    <s v="Pinot Noir"/>
    <x v="0"/>
    <x v="4"/>
    <s v="Veuve Clicquot Brut Yellow Label"/>
    <s v="Large Crate"/>
    <s v="Albany"/>
    <x v="104"/>
    <d v="2011-01-12T00:00:00"/>
    <n v="3"/>
    <n v="0.1"/>
    <n v="6.68"/>
    <n v="6.92"/>
    <n v="20.04"/>
  </r>
  <r>
    <n v="8995"/>
    <n v="86798"/>
    <s v="Gerald Ortiz"/>
    <s v="Express Road Cargo"/>
    <x v="1"/>
    <x v="2"/>
    <s v="High"/>
    <s v="Pinot Gris"/>
    <x v="0"/>
    <x v="4"/>
    <s v="Dog Point Vineyard Sauvignon Blanc 2014"/>
    <s v="Loose Wrap"/>
    <s v="Perth"/>
    <x v="65"/>
    <d v="2011-09-26T00:00:00"/>
    <n v="21"/>
    <n v="0.1"/>
    <n v="28.99"/>
    <n v="8.59"/>
    <n v="608.79"/>
  </r>
  <r>
    <n v="8996"/>
    <n v="89899"/>
    <s v="Sharon Crawford"/>
    <s v="Express Road Cargo"/>
    <x v="0"/>
    <x v="2"/>
    <s v="High"/>
    <s v="Cabernet Sauvignon"/>
    <x v="0"/>
    <x v="4"/>
    <s v="Chateau d'Esclans Garrus Rose 2013"/>
    <s v="Large Crate"/>
    <s v="Rockingham"/>
    <x v="1311"/>
    <d v="2012-05-26T00:00:00"/>
    <n v="13"/>
    <n v="0.09"/>
    <n v="4.28"/>
    <n v="5.68"/>
    <n v="55.64"/>
  </r>
  <r>
    <n v="8997"/>
    <n v="89899"/>
    <s v="Sharon Crawford"/>
    <s v="Express Road Cargo"/>
    <x v="1"/>
    <x v="2"/>
    <s v="High"/>
    <s v="Reisling"/>
    <x v="0"/>
    <x v="4"/>
    <s v="Chardonnais Napa Valley Chardonnay 2013"/>
    <s v="Large Crate"/>
    <s v="Bunbury"/>
    <x v="1311"/>
    <d v="2012-05-26T00:00:00"/>
    <n v="20"/>
    <n v="0.09"/>
    <n v="125.99"/>
    <n v="8.8000000000000007"/>
    <n v="2519.7999999999997"/>
  </r>
  <r>
    <n v="8998"/>
    <n v="86658"/>
    <s v="Fred Kelley"/>
    <s v="Express Road Cargo"/>
    <x v="2"/>
    <x v="1"/>
    <s v="Critical"/>
    <s v="Cremant"/>
    <x v="0"/>
    <x v="4"/>
    <s v="Orin Swift Cellars Fragile Rose 2014"/>
    <s v="Standard Size Crate"/>
    <s v="Canberra"/>
    <x v="532"/>
    <d v="2012-06-21T00:00:00"/>
    <n v="18"/>
    <n v="7.0000000000000007E-2"/>
    <n v="10.52"/>
    <n v="7.94"/>
    <n v="189.35999999999999"/>
  </r>
  <r>
    <n v="8999"/>
    <n v="86658"/>
    <s v="Fred Kelley"/>
    <s v="Express Road Cargo"/>
    <x v="1"/>
    <x v="1"/>
    <s v="Critical"/>
    <s v="Sauvignon Blanc"/>
    <x v="0"/>
    <x v="4"/>
    <s v="Robert Oatley Sauvignon Blanc 2013"/>
    <s v="Large Crate"/>
    <s v="Adelaide"/>
    <x v="532"/>
    <d v="2012-06-19T00:00:00"/>
    <n v="2"/>
    <n v="7.0000000000000007E-2"/>
    <n v="65.989999999999995"/>
    <n v="5.31"/>
    <n v="131.97999999999999"/>
  </r>
  <r>
    <n v="9000"/>
    <n v="86485"/>
    <s v="Ruby Harris"/>
    <s v="Express Road Cargo"/>
    <x v="1"/>
    <x v="2"/>
    <s v="Neutral"/>
    <s v="Pinot Gris"/>
    <x v="0"/>
    <x v="4"/>
    <s v="Lucky Chardonnay 2012"/>
    <s v="Standard Size Crate"/>
    <s v="Rockingham"/>
    <x v="276"/>
    <d v="2013-12-29T00:00:00"/>
    <n v="5"/>
    <n v="0.02"/>
    <n v="29.89"/>
    <n v="1.99"/>
    <n v="149.44999999999999"/>
  </r>
  <r>
    <n v="9001"/>
    <n v="86485"/>
    <s v="Ruby Harris"/>
    <s v="Road Cargo"/>
    <x v="0"/>
    <x v="2"/>
    <s v="Neutral"/>
    <s v="Sangiovese"/>
    <x v="0"/>
    <x v="4"/>
    <s v="Marques de Caceres Rioja Rosado 2014"/>
    <s v="Full Container"/>
    <s v="Mandurah"/>
    <x v="276"/>
    <d v="2013-12-28T00:00:00"/>
    <n v="5"/>
    <n v="0.01"/>
    <n v="3.28"/>
    <n v="3.97"/>
    <n v="16.399999999999999"/>
  </r>
  <r>
    <n v="9002"/>
    <n v="90957"/>
    <s v="Gary Stephens"/>
    <s v="Air Cargo"/>
    <x v="2"/>
    <x v="0"/>
    <s v="Low"/>
    <s v="Sangiovese Rose"/>
    <x v="0"/>
    <x v="4"/>
    <s v="Sutter Home Pink Moscato"/>
    <s v="Small Crate"/>
    <s v="Rockhampton"/>
    <x v="170"/>
    <d v="2012-10-24T00:00:00"/>
    <n v="1"/>
    <n v="0.05"/>
    <n v="212.6"/>
    <n v="52.2"/>
    <n v="212.6"/>
  </r>
  <r>
    <n v="9003"/>
    <n v="90927"/>
    <s v="Justin Alvarez"/>
    <s v="Express Road Cargo"/>
    <x v="0"/>
    <x v="2"/>
    <s v="High"/>
    <s v="Zinfandel"/>
    <x v="0"/>
    <x v="2"/>
    <s v="Miraval Rose (1.5 Liter Magnum) 2014"/>
    <s v="Large Crate"/>
    <s v="Freemantle"/>
    <x v="503"/>
    <d v="2010-08-08T00:00:00"/>
    <n v="6"/>
    <n v="0.1"/>
    <n v="41.94"/>
    <n v="2.99"/>
    <n v="251.64"/>
  </r>
  <r>
    <n v="9004"/>
    <n v="90931"/>
    <s v="Justin Alvarez"/>
    <s v="Express Road Cargo"/>
    <x v="0"/>
    <x v="2"/>
    <s v="High"/>
    <s v="Cabernet Sauvignon"/>
    <x v="0"/>
    <x v="2"/>
    <s v="Laurent-Perrier Brut Rose"/>
    <s v="Full Container"/>
    <s v="Freemantle"/>
    <x v="1067"/>
    <d v="2013-08-07T00:00:00"/>
    <n v="11"/>
    <n v="0.06"/>
    <n v="1.98"/>
    <n v="0.7"/>
    <n v="21.78"/>
  </r>
  <r>
    <n v="9005"/>
    <n v="90514"/>
    <s v="Lawrence Evans"/>
    <s v="Express Road Cargo"/>
    <x v="0"/>
    <x v="3"/>
    <s v="Medium"/>
    <s v="Malbec"/>
    <x v="0"/>
    <x v="2"/>
    <s v="Lucien Albrecht Cremant d'Alsace Brut Rose"/>
    <s v="Large Crate"/>
    <s v="Campbeltown"/>
    <x v="338"/>
    <d v="2010-03-25T00:00:00"/>
    <n v="6"/>
    <n v="0.09"/>
    <n v="4.55"/>
    <n v="1.49"/>
    <n v="27.299999999999997"/>
  </r>
  <r>
    <n v="9006"/>
    <n v="90514"/>
    <s v="Jeremy Ray"/>
    <s v="Road Cargo"/>
    <x v="0"/>
    <x v="3"/>
    <s v="Medium"/>
    <s v="Malbec"/>
    <x v="0"/>
    <x v="2"/>
    <s v="Laurent-Perrier Brut Rose"/>
    <s v="Large Crate"/>
    <s v="Orange"/>
    <x v="338"/>
    <d v="2010-03-25T00:00:00"/>
    <n v="11"/>
    <n v="7.0000000000000007E-2"/>
    <n v="9.7799999999999994"/>
    <n v="5.76"/>
    <n v="107.58"/>
  </r>
  <r>
    <n v="9007"/>
    <n v="88793"/>
    <s v="Joe Gonzalez"/>
    <s v="Express Road Cargo"/>
    <x v="1"/>
    <x v="1"/>
    <s v="Not Specified"/>
    <s v="Pinot Gris"/>
    <x v="0"/>
    <x v="2"/>
    <s v="Cloudy Bay Sauvignon Blanc 2015"/>
    <s v="Large Crate"/>
    <s v="Wodonga"/>
    <x v="638"/>
    <d v="2013-11-21T00:00:00"/>
    <n v="1"/>
    <n v="0.1"/>
    <n v="100.98"/>
    <n v="7.18"/>
    <n v="100.98"/>
  </r>
  <r>
    <n v="9008"/>
    <n v="88784"/>
    <s v="Joe Gonzalez"/>
    <s v="Express Road Cargo"/>
    <x v="1"/>
    <x v="1"/>
    <s v="Not Specified"/>
    <s v="Reisling"/>
    <x v="0"/>
    <x v="2"/>
    <s v="Dog Point Vineyard Sauvignon Blanc 2014"/>
    <s v="Large Crate"/>
    <s v="Benalla"/>
    <x v="34"/>
    <d v="2010-11-21T00:00:00"/>
    <n v="29"/>
    <n v="0.03"/>
    <n v="205.99"/>
    <n v="3"/>
    <n v="5973.71"/>
  </r>
  <r>
    <n v="9009"/>
    <n v="88881"/>
    <s v="Irene Adams"/>
    <s v="Express Road Cargo"/>
    <x v="1"/>
    <x v="0"/>
    <s v="Low"/>
    <s v="Pinot Gris"/>
    <x v="0"/>
    <x v="2"/>
    <s v="Rombauer Chardonnay 2014"/>
    <s v="Loose Wrap"/>
    <s v="Gold Coast"/>
    <x v="1212"/>
    <d v="2010-07-13T00:00:00"/>
    <n v="10"/>
    <n v="0.06"/>
    <n v="7.99"/>
    <n v="5.03"/>
    <n v="79.900000000000006"/>
  </r>
  <r>
    <n v="9010"/>
    <n v="86368"/>
    <s v="Margaret Palmer"/>
    <s v="Express Road Cargo"/>
    <x v="0"/>
    <x v="3"/>
    <s v="Medium"/>
    <s v="Malbec"/>
    <x v="0"/>
    <x v="2"/>
    <s v="Louis Roederer Cristal Brut with Gift Box 2007"/>
    <s v="Large Crate"/>
    <s v="Wagga Wagga"/>
    <x v="536"/>
    <d v="2010-03-25T00:00:00"/>
    <n v="2"/>
    <n v="0.02"/>
    <n v="15.42"/>
    <n v="5.41"/>
    <n v="30.84"/>
  </r>
  <r>
    <n v="9011"/>
    <n v="91050"/>
    <s v="Charles Schmidt"/>
    <s v="Road Cargo"/>
    <x v="1"/>
    <x v="1"/>
    <s v="Low"/>
    <s v="Reisling"/>
    <x v="0"/>
    <x v="2"/>
    <s v="Dog Point Vineyard Sauvignon Blanc 2014"/>
    <s v="Large Crate"/>
    <s v="Ballarat"/>
    <x v="258"/>
    <d v="2011-07-30T00:00:00"/>
    <n v="4"/>
    <n v="0.04"/>
    <n v="115.99"/>
    <n v="2.5"/>
    <n v="463.96"/>
  </r>
  <r>
    <n v="9012"/>
    <n v="89831"/>
    <s v="Louis Ramirez"/>
    <s v="Express Road Cargo"/>
    <x v="0"/>
    <x v="2"/>
    <s v="Critical"/>
    <s v="Sangiovese"/>
    <x v="0"/>
    <x v="2"/>
    <s v="Chateau D'Aqueria Tavel Rose 2013"/>
    <s v="Large Crate"/>
    <s v="Bunbury"/>
    <x v="598"/>
    <d v="2012-05-15T00:00:00"/>
    <n v="9"/>
    <n v="0.09"/>
    <n v="7.68"/>
    <n v="6.16"/>
    <n v="69.12"/>
  </r>
  <r>
    <n v="9013"/>
    <n v="87540"/>
    <s v="Paula Mason"/>
    <s v="Express Road Cargo"/>
    <x v="1"/>
    <x v="3"/>
    <s v="Medium"/>
    <s v="Sauvignon Blanc"/>
    <x v="0"/>
    <x v="2"/>
    <s v="Hewitson LuLu Sauvignon Blanc 2014"/>
    <s v="Standard Size Crate"/>
    <s v="Lithgow"/>
    <x v="589"/>
    <d v="2012-07-04T00:00:00"/>
    <n v="13"/>
    <n v="0.09"/>
    <n v="8.4600000000000009"/>
    <n v="3.62"/>
    <n v="109.98000000000002"/>
  </r>
  <r>
    <n v="9014"/>
    <n v="87540"/>
    <s v="Paula Mason"/>
    <s v="Express Road Cargo"/>
    <x v="1"/>
    <x v="3"/>
    <s v="Critical"/>
    <s v="Pinot Gris"/>
    <x v="0"/>
    <x v="2"/>
    <s v="Cloudy Bay Sauvignon Blanc 2015"/>
    <s v="Large Crate"/>
    <s v="Paramatta"/>
    <x v="589"/>
    <d v="2012-07-07T00:00:00"/>
    <n v="3"/>
    <n v="0.06"/>
    <n v="30.98"/>
    <n v="6.5"/>
    <n v="92.94"/>
  </r>
  <r>
    <n v="9015"/>
    <n v="86236"/>
    <s v="Clarence Burns"/>
    <s v="Express Road Cargo"/>
    <x v="0"/>
    <x v="3"/>
    <s v="Low"/>
    <s v="Malbec"/>
    <x v="0"/>
    <x v="2"/>
    <s v="Louis Roederer Cristal Brut 2006"/>
    <s v="Large Crate"/>
    <s v="Orange"/>
    <x v="511"/>
    <d v="2011-10-11T00:00:00"/>
    <n v="14"/>
    <n v="0.04"/>
    <n v="4.91"/>
    <n v="5.68"/>
    <n v="68.740000000000009"/>
  </r>
  <r>
    <n v="9016"/>
    <n v="86236"/>
    <s v="Clarence Burns"/>
    <s v="Express Road Cargo"/>
    <x v="0"/>
    <x v="3"/>
    <s v="Low"/>
    <s v="Malbec"/>
    <x v="0"/>
    <x v="2"/>
    <s v="Roederer Estate L'Ermitage 2007"/>
    <s v="Large Crate"/>
    <s v="Tamworth"/>
    <x v="511"/>
    <d v="2011-10-04T00:00:00"/>
    <n v="15"/>
    <n v="0.06"/>
    <n v="15.99"/>
    <n v="13.18"/>
    <n v="239.85"/>
  </r>
  <r>
    <n v="9017"/>
    <n v="86236"/>
    <s v="Clarence Burns"/>
    <s v="Express Road Cargo"/>
    <x v="0"/>
    <x v="3"/>
    <s v="Low"/>
    <s v="Pinot Noir"/>
    <x v="0"/>
    <x v="2"/>
    <s v="Pierre Sparr Cremant d'Alsace Reserve Brut Rose"/>
    <s v="Large Crate"/>
    <s v="Lithgow"/>
    <x v="511"/>
    <d v="2011-10-04T00:00:00"/>
    <n v="22"/>
    <n v="0.04"/>
    <n v="6.54"/>
    <n v="5.27"/>
    <n v="143.88"/>
  </r>
  <r>
    <n v="9018"/>
    <n v="86246"/>
    <s v="Clarence Burns"/>
    <s v="Express Road Cargo"/>
    <x v="0"/>
    <x v="3"/>
    <s v="Low"/>
    <s v="Cabernet Sauvignon"/>
    <x v="0"/>
    <x v="2"/>
    <s v="Miraval Rose 2014"/>
    <s v="Large Crate"/>
    <s v="Queanbeyan"/>
    <x v="48"/>
    <d v="2013-10-06T00:00:00"/>
    <n v="13"/>
    <n v="0.09"/>
    <n v="6.48"/>
    <n v="6.6"/>
    <n v="84.240000000000009"/>
  </r>
  <r>
    <n v="9019"/>
    <n v="88721"/>
    <s v="Albert Wagner"/>
    <s v="Air Cargo"/>
    <x v="0"/>
    <x v="2"/>
    <s v="High"/>
    <s v="Shiraz"/>
    <x v="0"/>
    <x v="2"/>
    <s v="Laurent-Perrier Brut Millesime 2006"/>
    <s v="Extra Large Crate"/>
    <s v="Mandurah"/>
    <x v="919"/>
    <d v="2010-03-17T00:00:00"/>
    <n v="5"/>
    <n v="0.08"/>
    <n v="68.81"/>
    <n v="60"/>
    <n v="344.05"/>
  </r>
  <r>
    <n v="9020"/>
    <n v="88721"/>
    <s v="Albert Wagner"/>
    <s v="Express Road Cargo"/>
    <x v="0"/>
    <x v="2"/>
    <s v="High"/>
    <s v="Shiraz"/>
    <x v="0"/>
    <x v="2"/>
    <s v="Chateau d'Esclans Whispering Angel Rose 2014"/>
    <s v="Standard Size Crate"/>
    <s v="Geraldton"/>
    <x v="919"/>
    <d v="2010-03-18T00:00:00"/>
    <n v="4"/>
    <n v="0.04"/>
    <n v="21.38"/>
    <n v="8.99"/>
    <n v="85.52"/>
  </r>
  <r>
    <n v="9021"/>
    <n v="86771"/>
    <s v="Daniel West"/>
    <s v="Express Road Cargo"/>
    <x v="0"/>
    <x v="0"/>
    <s v="High"/>
    <s v="Shiraz"/>
    <x v="0"/>
    <x v="2"/>
    <s v="Sutter Home Pink Moscato"/>
    <s v="Large Crate"/>
    <s v="Rockhampton"/>
    <x v="389"/>
    <d v="2011-09-28T00:00:00"/>
    <n v="23"/>
    <n v="0.02"/>
    <n v="14.56"/>
    <n v="3.5"/>
    <n v="334.88"/>
  </r>
  <r>
    <n v="9022"/>
    <n v="86771"/>
    <s v="Daniel West"/>
    <s v="Express Road Cargo"/>
    <x v="1"/>
    <x v="0"/>
    <s v="High"/>
    <s v="Reisling"/>
    <x v="0"/>
    <x v="2"/>
    <s v="Mercer Canyons Chardonnay 2013"/>
    <s v="Large Crate"/>
    <s v="Gympie"/>
    <x v="389"/>
    <d v="2011-09-27T00:00:00"/>
    <n v="20"/>
    <n v="0.08"/>
    <n v="85.99"/>
    <n v="2.5"/>
    <n v="1719.8"/>
  </r>
  <r>
    <n v="9023"/>
    <n v="91462"/>
    <s v="Jose Richards"/>
    <s v="Express Road Cargo"/>
    <x v="0"/>
    <x v="0"/>
    <s v="Critical"/>
    <s v="Cabernet Sauvignon"/>
    <x v="0"/>
    <x v="2"/>
    <s v="Bertani Bertarose 2014"/>
    <s v="Full Container"/>
    <s v="Palmerston"/>
    <x v="1294"/>
    <d v="2013-10-04T00:00:00"/>
    <n v="19"/>
    <n v="0.1"/>
    <n v="1.88"/>
    <n v="0.79"/>
    <n v="35.72"/>
  </r>
  <r>
    <n v="9024"/>
    <n v="91094"/>
    <s v="Marilyn Nguyen"/>
    <s v="Express Road Cargo"/>
    <x v="0"/>
    <x v="1"/>
    <s v="High"/>
    <s v="Sangiovese"/>
    <x v="0"/>
    <x v="2"/>
    <s v="JCB N¬∞21 Brut Cremant de Bourgogne"/>
    <s v="Large Crate"/>
    <s v="Mount Barker"/>
    <x v="712"/>
    <d v="2012-03-16T00:00:00"/>
    <n v="10"/>
    <n v="7.0000000000000007E-2"/>
    <n v="3.75"/>
    <n v="0.5"/>
    <n v="37.5"/>
  </r>
  <r>
    <n v="9025"/>
    <n v="87511"/>
    <s v="Mark Thomas"/>
    <s v="Express Road Cargo"/>
    <x v="0"/>
    <x v="1"/>
    <s v="Not Specified"/>
    <s v="Sangiovese"/>
    <x v="0"/>
    <x v="2"/>
    <s v="Dom Perignon 2006"/>
    <s v="Large Crate"/>
    <s v="Launceston"/>
    <x v="982"/>
    <d v="2010-08-07T00:00:00"/>
    <n v="20"/>
    <n v="0.01"/>
    <n v="7.64"/>
    <n v="1.39"/>
    <n v="152.79999999999998"/>
  </r>
  <r>
    <n v="9026"/>
    <n v="86489"/>
    <s v="Keith Carroll"/>
    <s v="Express Road Cargo"/>
    <x v="0"/>
    <x v="3"/>
    <s v="Medium"/>
    <s v="Malbec"/>
    <x v="0"/>
    <x v="2"/>
    <s v="Locations by Dave Phinney F Rose"/>
    <s v="Large Crate"/>
    <s v="Campbeltown"/>
    <x v="215"/>
    <d v="2010-02-13T00:00:00"/>
    <n v="12"/>
    <n v="0.1"/>
    <n v="7.28"/>
    <n v="5.47"/>
    <n v="87.36"/>
  </r>
  <r>
    <n v="9027"/>
    <n v="88354"/>
    <s v="Johnny Shaw"/>
    <s v="Express Road Cargo"/>
    <x v="0"/>
    <x v="1"/>
    <s v="Critical"/>
    <s v="Cabernet Sauvignon"/>
    <x v="0"/>
    <x v="2"/>
    <s v="Bollinger Brut Special Cuvee"/>
    <s v="Large Crate"/>
    <s v="Port Adelaide"/>
    <x v="527"/>
    <d v="2013-06-29T00:00:00"/>
    <n v="4"/>
    <n v="0.03"/>
    <n v="15.01"/>
    <n v="8.4"/>
    <n v="60.04"/>
  </r>
  <r>
    <n v="9028"/>
    <n v="86514"/>
    <s v="Raymond Gordon"/>
    <s v="Road Cargo"/>
    <x v="0"/>
    <x v="2"/>
    <s v="Low"/>
    <s v="Pinot Noir"/>
    <x v="0"/>
    <x v="2"/>
    <s v="Miraval Rose 2014"/>
    <s v="Large Crate"/>
    <s v="Albany"/>
    <x v="378"/>
    <d v="2010-02-21T00:00:00"/>
    <n v="10"/>
    <n v="0.1"/>
    <n v="4.91"/>
    <n v="0.5"/>
    <n v="49.1"/>
  </r>
  <r>
    <n v="9029"/>
    <n v="86518"/>
    <s v="Larry Hall"/>
    <s v="Air Cargo"/>
    <x v="2"/>
    <x v="2"/>
    <s v="Low"/>
    <s v="Cremant"/>
    <x v="0"/>
    <x v="2"/>
    <s v="Gerard Bertrand Cote des Roses Rose 2014"/>
    <s v="Small Crate"/>
    <s v="Mandurah"/>
    <x v="1369"/>
    <d v="2013-02-26T00:00:00"/>
    <n v="3"/>
    <n v="0.09"/>
    <n v="259.70999999999998"/>
    <n v="66.67"/>
    <n v="779.12999999999988"/>
  </r>
  <r>
    <n v="9030"/>
    <n v="88044"/>
    <s v="Antonio Garza"/>
    <s v="Express Road Cargo"/>
    <x v="0"/>
    <x v="0"/>
    <s v="Not Specified"/>
    <s v="Zinfandel"/>
    <x v="0"/>
    <x v="2"/>
    <s v="Lucien Albrecht Cremant d'Alsace Brut"/>
    <s v="Large Crate"/>
    <s v="Palmerston"/>
    <x v="226"/>
    <d v="2012-12-10T00:00:00"/>
    <n v="3"/>
    <n v="0.01"/>
    <n v="6.68"/>
    <n v="5.2"/>
    <n v="20.04"/>
  </r>
  <r>
    <n v="9031"/>
    <n v="90833"/>
    <s v="Gerald Butler"/>
    <s v="Express Road Cargo"/>
    <x v="0"/>
    <x v="1"/>
    <s v="Critical"/>
    <s v="Shiraz"/>
    <x v="0"/>
    <x v="2"/>
    <s v="Pietradolce Etna Rosato 2014"/>
    <s v="Large Crate"/>
    <s v="Adelaide"/>
    <x v="1382"/>
    <d v="2010-10-07T00:00:00"/>
    <n v="14"/>
    <n v="0.01"/>
    <n v="2.89"/>
    <n v="0.5"/>
    <n v="40.46"/>
  </r>
  <r>
    <n v="9032"/>
    <n v="90833"/>
    <s v="Gerald Butler"/>
    <s v="Express Road Cargo"/>
    <x v="1"/>
    <x v="1"/>
    <s v="Critical"/>
    <s v="Sauvignon Blanc"/>
    <x v="0"/>
    <x v="2"/>
    <s v="Dog Point Vineyard Sauvignon Blanc 2014"/>
    <s v="Standard Size Crate"/>
    <s v="Adelaide"/>
    <x v="1382"/>
    <d v="2010-10-08T00:00:00"/>
    <n v="5"/>
    <n v="0"/>
    <n v="55.99"/>
    <n v="5"/>
    <n v="279.95"/>
  </r>
  <r>
    <n v="9033"/>
    <n v="88310"/>
    <s v="Jonathan Berry"/>
    <s v="Road Cargo"/>
    <x v="0"/>
    <x v="3"/>
    <s v="Medium"/>
    <s v="Cabernet Sauvignon"/>
    <x v="0"/>
    <x v="2"/>
    <s v="Francis Ford Coppola Sofia Rose 2014"/>
    <s v="Large Crate"/>
    <s v="Wagga Wagga"/>
    <x v="687"/>
    <d v="2013-09-19T00:00:00"/>
    <n v="7"/>
    <n v="0.03"/>
    <n v="4.82"/>
    <n v="5.24"/>
    <n v="33.74"/>
  </r>
  <r>
    <n v="9034"/>
    <n v="88310"/>
    <s v="Jonathan Berry"/>
    <s v="Express Road Cargo"/>
    <x v="1"/>
    <x v="3"/>
    <s v="Medium"/>
    <s v="Reisling"/>
    <x v="0"/>
    <x v="2"/>
    <s v="Robert Oatley Sauvignon Blanc 2013"/>
    <s v="Large Crate"/>
    <s v="Queanbeyan"/>
    <x v="687"/>
    <d v="2013-09-19T00:00:00"/>
    <n v="15"/>
    <n v="0.05"/>
    <n v="100.97"/>
    <n v="7.18"/>
    <n v="1514.55"/>
  </r>
  <r>
    <n v="9035"/>
    <n v="88310"/>
    <s v="Jonathan Berry"/>
    <s v="Express Road Cargo"/>
    <x v="0"/>
    <x v="3"/>
    <s v="Medium"/>
    <s v="Pinot Noir"/>
    <x v="0"/>
    <x v="2"/>
    <s v="Francis Ford Coppola Sofia Rose 2014"/>
    <s v="Full Container"/>
    <s v="Penrith"/>
    <x v="687"/>
    <d v="2013-09-18T00:00:00"/>
    <n v="2"/>
    <n v="0.09"/>
    <n v="3.98"/>
    <n v="2.97"/>
    <n v="7.96"/>
  </r>
  <r>
    <n v="9036"/>
    <n v="88176"/>
    <s v="Henry Freeman"/>
    <s v="Express Road Cargo"/>
    <x v="2"/>
    <x v="0"/>
    <s v="Critical"/>
    <s v="Grenache Rose"/>
    <x v="0"/>
    <x v="2"/>
    <s v="La Playa Estate Cabernet Sauvignon Rose 2015"/>
    <s v="Large Crate"/>
    <s v="Darwin"/>
    <x v="149"/>
    <d v="2011-02-22T00:00:00"/>
    <n v="10"/>
    <n v="0.08"/>
    <n v="33.979999999999997"/>
    <n v="19.989999999999998"/>
    <n v="339.79999999999995"/>
  </r>
  <r>
    <n v="9037"/>
    <n v="87195"/>
    <s v="Alan Hill"/>
    <s v="Express Road Cargo"/>
    <x v="0"/>
    <x v="1"/>
    <s v="High"/>
    <s v="Shiraz"/>
    <x v="0"/>
    <x v="2"/>
    <s v="Louis Roederer Cristal Brut 2006"/>
    <s v="Large Crate"/>
    <s v="Geelong"/>
    <x v="1219"/>
    <d v="2010-08-24T00:00:00"/>
    <n v="10"/>
    <n v="0.04"/>
    <n v="55.48"/>
    <n v="6.79"/>
    <n v="554.79999999999995"/>
  </r>
  <r>
    <n v="9038"/>
    <n v="86727"/>
    <s v="Harry Carr"/>
    <s v="Express Road Cargo"/>
    <x v="0"/>
    <x v="3"/>
    <s v="Not Specified"/>
    <s v="Cabernet Sauvignon"/>
    <x v="0"/>
    <x v="2"/>
    <s v="Chateau d'Esclans Garrus Rose 2013"/>
    <s v="Large Crate"/>
    <s v="Liverpool"/>
    <x v="52"/>
    <d v="2011-06-19T00:00:00"/>
    <n v="14"/>
    <n v="7.0000000000000007E-2"/>
    <n v="15.67"/>
    <n v="1.39"/>
    <n v="219.38"/>
  </r>
  <r>
    <n v="9039"/>
    <n v="91385"/>
    <s v="Aaron West"/>
    <s v="Air Cargo"/>
    <x v="2"/>
    <x v="0"/>
    <s v="High"/>
    <s v="Cremant"/>
    <x v="0"/>
    <x v="2"/>
    <s v="Locations by Dave Phinney F Rose&quot;"/>
    <s v="Small Crate"/>
    <s v="Townsville"/>
    <x v="1091"/>
    <d v="2013-09-30T00:00:00"/>
    <n v="14"/>
    <n v="0.09"/>
    <n v="70.98"/>
    <n v="26.74"/>
    <n v="993.72"/>
  </r>
  <r>
    <n v="9040"/>
    <n v="91385"/>
    <s v="Walter Day"/>
    <s v="Express Road Cargo"/>
    <x v="0"/>
    <x v="3"/>
    <s v="High"/>
    <s v="Zinfandel"/>
    <x v="0"/>
    <x v="2"/>
    <s v="Laurent-Perrier Brut Rose"/>
    <s v="Large Crate"/>
    <s v="Paramatta"/>
    <x v="1091"/>
    <d v="2013-09-30T00:00:00"/>
    <n v="8"/>
    <n v="0.1"/>
    <n v="48.04"/>
    <n v="7.23"/>
    <n v="384.32"/>
  </r>
  <r>
    <n v="9041"/>
    <n v="85887"/>
    <s v="Jimmy Marshall"/>
    <s v="Express Road Cargo"/>
    <x v="1"/>
    <x v="3"/>
    <s v="Medium"/>
    <s v="Sauvignon Blanc"/>
    <x v="0"/>
    <x v="2"/>
    <s v="Robert Oatley Signature Chardonnay 2013"/>
    <s v="Standard Size Crate"/>
    <s v="Broken Hill"/>
    <x v="1323"/>
    <d v="2012-07-14T00:00:00"/>
    <n v="10"/>
    <n v="0.1"/>
    <n v="4.9800000000000004"/>
    <n v="4.62"/>
    <n v="49.800000000000004"/>
  </r>
  <r>
    <n v="9042"/>
    <n v="85887"/>
    <s v="Jimmy Marshall"/>
    <s v="Express Road Cargo"/>
    <x v="0"/>
    <x v="3"/>
    <s v="Medium"/>
    <s v="Malbec"/>
    <x v="0"/>
    <x v="2"/>
    <s v="Louis Roederer Cristal Brut with Gift Box 2007"/>
    <s v="Full Container"/>
    <s v="Goulburn"/>
    <x v="1323"/>
    <d v="2012-07-13T00:00:00"/>
    <n v="3"/>
    <n v="0"/>
    <n v="7.64"/>
    <n v="5.83"/>
    <n v="22.919999999999998"/>
  </r>
  <r>
    <n v="9043"/>
    <n v="89646"/>
    <s v="Harold Black"/>
    <s v="Air Cargo"/>
    <x v="2"/>
    <x v="3"/>
    <s v="Critical"/>
    <s v="Champagne"/>
    <x v="0"/>
    <x v="2"/>
    <s v="Miraval Rose 2014"/>
    <s v="Extra Large Crate"/>
    <s v="Orange"/>
    <x v="259"/>
    <d v="2013-07-24T00:00:00"/>
    <n v="7"/>
    <n v="7.0000000000000007E-2"/>
    <n v="23.99"/>
    <n v="15.68"/>
    <n v="167.92999999999998"/>
  </r>
  <r>
    <n v="9044"/>
    <n v="87551"/>
    <s v="Philip Carr"/>
    <s v="Express Road Cargo"/>
    <x v="0"/>
    <x v="2"/>
    <s v="Critical"/>
    <s v="Sangiovese"/>
    <x v="0"/>
    <x v="2"/>
    <s v="Jean-Baptiste Adam Les Natures Cremant d'Alsace Brut"/>
    <s v="Large Crate"/>
    <s v="Freemantle"/>
    <x v="1296"/>
    <d v="2013-11-13T00:00:00"/>
    <n v="29"/>
    <n v="0.05"/>
    <n v="59.78"/>
    <n v="10.29"/>
    <n v="1733.6200000000001"/>
  </r>
  <r>
    <n v="9045"/>
    <n v="87551"/>
    <s v="Philip Carr"/>
    <s v="Express Road Cargo"/>
    <x v="0"/>
    <x v="2"/>
    <s v="Critical"/>
    <s v="Cabernet Sauvignon"/>
    <x v="0"/>
    <x v="2"/>
    <s v="Langlois Chateau Cremant de Loire Brut"/>
    <s v="Large Crate"/>
    <s v="Bunbury"/>
    <x v="1296"/>
    <d v="2013-11-13T00:00:00"/>
    <n v="40"/>
    <n v="0.05"/>
    <n v="4.13"/>
    <n v="0.5"/>
    <n v="165.2"/>
  </r>
  <r>
    <n v="9046"/>
    <n v="87551"/>
    <s v="Philip Carr"/>
    <s v="Express Road Cargo"/>
    <x v="0"/>
    <x v="2"/>
    <s v="Critical"/>
    <s v="Malbec"/>
    <x v="0"/>
    <x v="2"/>
    <s v="Roederer Estate Brut"/>
    <s v="Large Crate"/>
    <s v="Mandurah"/>
    <x v="1296"/>
    <d v="2013-11-13T00:00:00"/>
    <n v="11"/>
    <n v="0.01"/>
    <n v="30.98"/>
    <n v="17.079999999999998"/>
    <n v="340.78000000000003"/>
  </r>
  <r>
    <n v="9047"/>
    <n v="91412"/>
    <s v="Terry Moore"/>
    <s v="Express Road Cargo"/>
    <x v="0"/>
    <x v="3"/>
    <s v="Low"/>
    <s v="Sangiovese"/>
    <x v="0"/>
    <x v="2"/>
    <s v="Langlois Chateau Cremant de Loire Brut"/>
    <s v="Large Crate"/>
    <s v="Wollongong"/>
    <x v="1029"/>
    <d v="2013-05-26T00:00:00"/>
    <n v="14"/>
    <n v="0.02"/>
    <n v="2.88"/>
    <n v="0.5"/>
    <n v="40.32"/>
  </r>
  <r>
    <n v="9048"/>
    <n v="89548"/>
    <s v="Louis Patterson"/>
    <s v="Express Road Cargo"/>
    <x v="1"/>
    <x v="3"/>
    <s v="Not Specified"/>
    <s v="Reisling"/>
    <x v="0"/>
    <x v="2"/>
    <s v="Chardonnais Napa Valley Chardonnay 2013"/>
    <s v="Standard Size Crate"/>
    <s v="Queanbeyan"/>
    <x v="959"/>
    <d v="2013-01-04T00:00:00"/>
    <n v="10"/>
    <n v="0.08"/>
    <n v="8.4600000000000009"/>
    <n v="3.62"/>
    <n v="84.600000000000009"/>
  </r>
  <r>
    <n v="9049"/>
    <n v="89791"/>
    <s v="Michelle Hicks"/>
    <s v="Road Cargo"/>
    <x v="2"/>
    <x v="2"/>
    <s v="High"/>
    <s v="Grenache Rose"/>
    <x v="0"/>
    <x v="2"/>
    <s v="Barnard Griffin Rose of Sangiovese 2014"/>
    <s v="Standard Size Crate"/>
    <s v="Rockingham"/>
    <x v="299"/>
    <d v="2012-02-07T00:00:00"/>
    <n v="3"/>
    <n v="0.09"/>
    <n v="30.93"/>
    <n v="3.92"/>
    <n v="92.789999999999992"/>
  </r>
  <r>
    <n v="9050"/>
    <n v="87989"/>
    <s v="Irene Hughes"/>
    <s v="Air Cargo"/>
    <x v="2"/>
    <x v="1"/>
    <s v="Low"/>
    <s v="Grenache Rose"/>
    <x v="0"/>
    <x v="2"/>
    <s v="Bertani Bertarose 2014"/>
    <s v="Small Crate"/>
    <s v="Ararat"/>
    <x v="390"/>
    <d v="2013-04-27T00:00:00"/>
    <n v="9"/>
    <n v="0.09"/>
    <n v="217.85"/>
    <n v="29.1"/>
    <n v="1960.6499999999999"/>
  </r>
  <r>
    <n v="9051"/>
    <n v="87989"/>
    <s v="Jonathan Parker"/>
    <s v="Express Road Cargo"/>
    <x v="0"/>
    <x v="1"/>
    <s v="Low"/>
    <s v="Pinot Noir"/>
    <x v="0"/>
    <x v="2"/>
    <s v="Chateau D'Aqueria Tavel Rose 2013"/>
    <s v="Large Crate"/>
    <s v="Canberra"/>
    <x v="390"/>
    <d v="2013-04-24T00:00:00"/>
    <n v="12"/>
    <n v="7.0000000000000007E-2"/>
    <n v="11.48"/>
    <n v="5.43"/>
    <n v="137.76"/>
  </r>
  <r>
    <n v="9052"/>
    <n v="87989"/>
    <s v="Lillian Nelson"/>
    <s v="Express Road Cargo"/>
    <x v="0"/>
    <x v="1"/>
    <s v="Low"/>
    <s v="Sangiovese"/>
    <x v="0"/>
    <x v="2"/>
    <s v="Chateau Gaudrelle Cremant d'Loire Brut"/>
    <s v="Standard Size Crate"/>
    <s v="Canberra"/>
    <x v="390"/>
    <d v="2013-04-24T00:00:00"/>
    <n v="12"/>
    <n v="0.08"/>
    <n v="2.08"/>
    <n v="2.56"/>
    <n v="24.96"/>
  </r>
  <r>
    <n v="9053"/>
    <n v="88786"/>
    <s v="Joe Gonzalez"/>
    <s v="Express Road Cargo"/>
    <x v="2"/>
    <x v="1"/>
    <s v="Critical"/>
    <s v="Grenache Rose"/>
    <x v="0"/>
    <x v="2"/>
    <s v="Domaine Lafond Roc-Epine Tavel Rose 2014"/>
    <s v="Mini Crate"/>
    <s v="Melbourne"/>
    <x v="415"/>
    <d v="2011-07-21T00:00:00"/>
    <n v="7"/>
    <n v="0.04"/>
    <n v="95.46"/>
    <n v="18.13"/>
    <n v="668.21999999999991"/>
  </r>
  <r>
    <n v="9054"/>
    <n v="89174"/>
    <s v="Patrick Lawrence"/>
    <s v="Express Road Cargo"/>
    <x v="0"/>
    <x v="1"/>
    <s v="Not Specified"/>
    <s v="Cabernet Sauvignon"/>
    <x v="0"/>
    <x v="2"/>
    <s v="Chateau Gaudrelle Cremant d'Loire Brut"/>
    <s v="Standard Size Crate"/>
    <s v="Hobart"/>
    <x v="460"/>
    <d v="2010-05-25T00:00:00"/>
    <n v="16"/>
    <n v="0.03"/>
    <n v="25.98"/>
    <n v="4.08"/>
    <n v="415.68"/>
  </r>
  <r>
    <n v="9055"/>
    <n v="89174"/>
    <s v="Patrick Lawrence"/>
    <s v="Air Cargo"/>
    <x v="0"/>
    <x v="1"/>
    <s v="Not Specified"/>
    <s v="Sangiovese"/>
    <x v="0"/>
    <x v="2"/>
    <s v="Chateau Gaudrelle Cremant d'Loire Brut"/>
    <s v="Extra Large Crate"/>
    <s v="Devonport"/>
    <x v="460"/>
    <d v="2010-05-22T00:00:00"/>
    <n v="16"/>
    <n v="0.1"/>
    <n v="20.98"/>
    <n v="53.03"/>
    <n v="335.68"/>
  </r>
  <r>
    <n v="9056"/>
    <n v="89893"/>
    <s v="Jennifer Stewart"/>
    <s v="Express Road Cargo"/>
    <x v="0"/>
    <x v="2"/>
    <s v="Critical"/>
    <s v="Pinot Noir"/>
    <x v="0"/>
    <x v="2"/>
    <s v="Belle Glos Oeil de Perdrix Pinot Noir Blanc 2014"/>
    <s v="Large Crate"/>
    <s v="Bunbury"/>
    <x v="1410"/>
    <d v="2011-08-09T00:00:00"/>
    <n v="18"/>
    <n v="0"/>
    <n v="40.98"/>
    <n v="5.33"/>
    <n v="737.64"/>
  </r>
  <r>
    <n v="9057"/>
    <n v="88566"/>
    <s v="Jonathan Sullivan"/>
    <s v="Express Road Cargo"/>
    <x v="0"/>
    <x v="1"/>
    <s v="Not Specified"/>
    <s v="Sangiovese"/>
    <x v="0"/>
    <x v="2"/>
    <s v="Barnard Griffin Rose of Sangiovese 2014"/>
    <s v="Large Crate"/>
    <s v="Port Adelaide"/>
    <x v="309"/>
    <d v="2013-11-08T00:00:00"/>
    <n v="5"/>
    <n v="0.01"/>
    <n v="3.75"/>
    <n v="0.5"/>
    <n v="18.75"/>
  </r>
  <r>
    <n v="9058"/>
    <n v="88306"/>
    <s v="Charles Ross"/>
    <s v="Express Road Cargo"/>
    <x v="0"/>
    <x v="3"/>
    <s v="Critical"/>
    <s v="Pinot Noir"/>
    <x v="0"/>
    <x v="2"/>
    <s v="Gerard Bertrand Cote des Roses Rose 2014"/>
    <s v="Large Crate"/>
    <s v="Broken Hill"/>
    <x v="1306"/>
    <d v="2013-01-07T00:00:00"/>
    <n v="3"/>
    <n v="0.05"/>
    <n v="7.77"/>
    <n v="9.23"/>
    <n v="23.31"/>
  </r>
  <r>
    <n v="9059"/>
    <n v="88306"/>
    <s v="Charles Ross"/>
    <s v="Express Road Cargo"/>
    <x v="0"/>
    <x v="3"/>
    <s v="Critical"/>
    <s v="Zinfandel"/>
    <x v="0"/>
    <x v="2"/>
    <s v="Dom Perignon 2006"/>
    <s v="Large Crate"/>
    <s v="Liverpool"/>
    <x v="1306"/>
    <d v="2013-01-08T00:00:00"/>
    <n v="4"/>
    <n v="0.04"/>
    <n v="363.25"/>
    <n v="19.989999999999998"/>
    <n v="1453"/>
  </r>
  <r>
    <n v="9060"/>
    <n v="88818"/>
    <s v="Adam Reyes"/>
    <s v="Express Road Cargo"/>
    <x v="1"/>
    <x v="1"/>
    <s v="Low"/>
    <s v="Reisling"/>
    <x v="0"/>
    <x v="2"/>
    <s v="Lincourt Courtney's Chardonnay 2012"/>
    <s v="Standard Size Crate"/>
    <s v="Port Lincoln"/>
    <x v="766"/>
    <d v="2013-11-15T00:00:00"/>
    <n v="42"/>
    <n v="0.09"/>
    <n v="40.98"/>
    <n v="1.99"/>
    <n v="1721.1599999999999"/>
  </r>
  <r>
    <n v="9061"/>
    <n v="88818"/>
    <s v="Adam Reyes"/>
    <s v="Express Road Cargo"/>
    <x v="0"/>
    <x v="1"/>
    <s v="Low"/>
    <s v="Pinot Noir"/>
    <x v="0"/>
    <x v="2"/>
    <s v="Chateau d'Esclans Garrus Rose 2013"/>
    <s v="Large Crate"/>
    <s v="Mount Gambier"/>
    <x v="766"/>
    <d v="2013-11-14T00:00:00"/>
    <n v="32"/>
    <n v="0.08"/>
    <n v="60.98"/>
    <n v="19.989999999999998"/>
    <n v="1951.36"/>
  </r>
  <r>
    <n v="9062"/>
    <n v="88818"/>
    <s v="Adam Reyes"/>
    <s v="Express Road Cargo"/>
    <x v="2"/>
    <x v="1"/>
    <s v="Low"/>
    <s v="Sangiovese Rose"/>
    <x v="0"/>
    <x v="2"/>
    <s v="Belle Glos Oeil de Perdrix Pinot Noir Blanc 2014"/>
    <s v="Large Crate"/>
    <s v="Mount Gambier"/>
    <x v="766"/>
    <d v="2013-11-12T00:00:00"/>
    <n v="18"/>
    <n v="0.09"/>
    <n v="2.08"/>
    <n v="5.33"/>
    <n v="37.44"/>
  </r>
  <r>
    <n v="9063"/>
    <n v="91499"/>
    <s v="James Garrett"/>
    <s v="Express Road Cargo"/>
    <x v="1"/>
    <x v="1"/>
    <s v="Medium"/>
    <s v="Reisling"/>
    <x v="0"/>
    <x v="2"/>
    <s v="Los Vascos Sauvignon Blanc 2015"/>
    <s v="Standard Size Crate"/>
    <s v="Mount Gambier"/>
    <x v="113"/>
    <d v="2012-11-12T00:00:00"/>
    <n v="32"/>
    <n v="0.04"/>
    <n v="47.98"/>
    <n v="3.61"/>
    <n v="1535.36"/>
  </r>
  <r>
    <n v="9064"/>
    <n v="88570"/>
    <s v="Doris Gutierrez"/>
    <s v="Express Road Cargo"/>
    <x v="0"/>
    <x v="2"/>
    <s v="High"/>
    <s v="Sangiovese"/>
    <x v="0"/>
    <x v="2"/>
    <s v="Veuve Clicquot Brut Yellow Label"/>
    <s v="Large Crate"/>
    <s v="Albany"/>
    <x v="945"/>
    <d v="2010-09-18T00:00:00"/>
    <n v="12"/>
    <n v="0.05"/>
    <n v="4.24"/>
    <n v="5.41"/>
    <n v="50.88"/>
  </r>
  <r>
    <n v="9065"/>
    <n v="88577"/>
    <s v="Doris Gutierrez"/>
    <s v="Express Road Cargo"/>
    <x v="0"/>
    <x v="2"/>
    <s v="High"/>
    <s v="Cabernet Sauvignon"/>
    <x v="0"/>
    <x v="2"/>
    <s v="Gerard Bertrand Cote des Roses Rose 2014"/>
    <s v="Large Crate"/>
    <s v="Freemantle"/>
    <x v="271"/>
    <d v="2013-09-18T00:00:00"/>
    <n v="14"/>
    <n v="0.1"/>
    <n v="16.98"/>
    <n v="12.39"/>
    <n v="237.72"/>
  </r>
  <r>
    <n v="9066"/>
    <n v="91585"/>
    <s v="Jeffrey Green"/>
    <s v="Express Road Cargo"/>
    <x v="2"/>
    <x v="2"/>
    <s v="Not Specified"/>
    <s v="Grenache Rose"/>
    <x v="0"/>
    <x v="2"/>
    <s v="Chateau de Campuget Costieres de Nimes Tradition Rose 2015"/>
    <s v="Full Container"/>
    <s v="Mandurah"/>
    <x v="1323"/>
    <d v="2012-07-14T00:00:00"/>
    <n v="13"/>
    <n v="0.06"/>
    <n v="7.59"/>
    <n v="4"/>
    <n v="98.67"/>
  </r>
  <r>
    <n v="9067"/>
    <n v="91585"/>
    <s v="Jeffrey Green"/>
    <s v="Express Road Cargo"/>
    <x v="0"/>
    <x v="2"/>
    <s v="Not Specified"/>
    <s v="Malbec"/>
    <x v="0"/>
    <x v="2"/>
    <s v="Louis Roederer Cristal Brut 2006"/>
    <s v="Full Container"/>
    <s v="Rockingham"/>
    <x v="1323"/>
    <d v="2012-07-14T00:00:00"/>
    <n v="11"/>
    <n v="0.01"/>
    <n v="2.98"/>
    <n v="2.0299999999999998"/>
    <n v="32.78"/>
  </r>
  <r>
    <n v="9068"/>
    <n v="88263"/>
    <s v="Harry Peterson"/>
    <s v="Express Road Cargo"/>
    <x v="0"/>
    <x v="3"/>
    <s v="High"/>
    <s v="Cabernet Sauvignon"/>
    <x v="0"/>
    <x v="2"/>
    <s v="Simonnet-Febvre Cremant de Bourgogne Blanc"/>
    <s v="Large Crate"/>
    <s v="Wagga Wagga"/>
    <x v="554"/>
    <d v="2013-05-03T00:00:00"/>
    <n v="4"/>
    <n v="0.05"/>
    <n v="30.53"/>
    <n v="19.989999999999998"/>
    <n v="122.12"/>
  </r>
  <r>
    <n v="9069"/>
    <n v="85842"/>
    <s v="Billy Webb"/>
    <s v="Express Road Cargo"/>
    <x v="1"/>
    <x v="0"/>
    <s v="Critical"/>
    <s v="Reisling"/>
    <x v="0"/>
    <x v="2"/>
    <s v="Leeuwin Estate Art Series Chardonnay 2012"/>
    <s v="Large Crate"/>
    <s v="Darwin"/>
    <x v="1137"/>
    <d v="2013-04-13T00:00:00"/>
    <n v="9"/>
    <n v="0.01"/>
    <n v="110.99"/>
    <n v="8.99"/>
    <n v="998.91"/>
  </r>
  <r>
    <n v="9070"/>
    <n v="88105"/>
    <s v="Juan Morrison"/>
    <s v="Express Road Cargo"/>
    <x v="0"/>
    <x v="3"/>
    <s v="Low"/>
    <s v="Pinot Noir"/>
    <x v="0"/>
    <x v="2"/>
    <s v="Simonnet-Febvre Cremant de Bourgogne Blanc"/>
    <s v="Large Crate"/>
    <s v="Bathurst"/>
    <x v="533"/>
    <d v="2010-07-28T00:00:00"/>
    <n v="5"/>
    <n v="0.02"/>
    <n v="4.9800000000000004"/>
    <n v="6.07"/>
    <n v="24.900000000000002"/>
  </r>
  <r>
    <n v="9071"/>
    <n v="87928"/>
    <s v="Steven Sanders"/>
    <s v="Air Cargo"/>
    <x v="2"/>
    <x v="3"/>
    <s v="High"/>
    <s v="Grenache Rose"/>
    <x v="0"/>
    <x v="2"/>
    <s v="Belle Glos Oeil de Perdrix Pinot Noir Blanc 2014"/>
    <s v="Small Crate"/>
    <s v="Cessnock"/>
    <x v="702"/>
    <d v="2013-09-16T00:00:00"/>
    <n v="11"/>
    <n v="0.01"/>
    <n v="140.97999999999999"/>
    <n v="36.090000000000003"/>
    <n v="1550.78"/>
  </r>
  <r>
    <n v="9072"/>
    <n v="86970"/>
    <s v="Phillip Fields"/>
    <s v="Air Cargo"/>
    <x v="1"/>
    <x v="0"/>
    <s v="High"/>
    <s v="Reisling"/>
    <x v="0"/>
    <x v="2"/>
    <s v="Lucky Chardonnay 2012"/>
    <s v="Extra Large Crate"/>
    <s v="Palmerston"/>
    <x v="756"/>
    <d v="2012-09-02T00:00:00"/>
    <n v="12"/>
    <n v="0.02"/>
    <n v="500.97"/>
    <n v="69.3"/>
    <n v="6011.64"/>
  </r>
  <r>
    <n v="9073"/>
    <n v="89961"/>
    <s v="Jessica Daniels"/>
    <s v="Air Cargo"/>
    <x v="2"/>
    <x v="3"/>
    <s v="Medium"/>
    <s v="Champagne"/>
    <x v="0"/>
    <x v="2"/>
    <s v="Belle Glos Oeil de Perdrix Pinot Noir Blanc 2014"/>
    <s v="Small Crate"/>
    <s v="Bathurst"/>
    <x v="120"/>
    <d v="2010-07-04T00:00:00"/>
    <n v="7"/>
    <n v="0.05"/>
    <n v="100.98"/>
    <n v="35.840000000000003"/>
    <n v="706.86"/>
  </r>
  <r>
    <n v="9074"/>
    <n v="89961"/>
    <s v="Jessica Daniels"/>
    <s v="Express Road Cargo"/>
    <x v="0"/>
    <x v="3"/>
    <s v="Medium"/>
    <s v="Zinfandel"/>
    <x v="0"/>
    <x v="2"/>
    <s v="Chateau d'Esclans Garrus Rose 2013"/>
    <s v="Large Crate"/>
    <s v="Cessnock"/>
    <x v="120"/>
    <d v="2010-07-03T00:00:00"/>
    <n v="9"/>
    <n v="0.02"/>
    <n v="4.9800000000000004"/>
    <n v="5.49"/>
    <n v="44.820000000000007"/>
  </r>
  <r>
    <n v="9075"/>
    <n v="90500"/>
    <s v="Annie Boyd"/>
    <s v="Express Road Cargo"/>
    <x v="0"/>
    <x v="1"/>
    <s v="Medium"/>
    <s v="Pinot Noir"/>
    <x v="0"/>
    <x v="2"/>
    <s v="Pierre Sparr Cremant d'Alsace Reserve Brut Rose"/>
    <s v="Large Crate"/>
    <s v="Melbourne"/>
    <x v="591"/>
    <d v="2010-02-13T00:00:00"/>
    <n v="4"/>
    <n v="0.06"/>
    <n v="7.1"/>
    <n v="6.05"/>
    <n v="28.4"/>
  </r>
  <r>
    <n v="9076"/>
    <n v="90509"/>
    <s v="Annie Boyd"/>
    <s v="Express Road Cargo"/>
    <x v="0"/>
    <x v="1"/>
    <s v="Medium"/>
    <s v="Pinot Noir"/>
    <x v="0"/>
    <x v="2"/>
    <s v="Veuve Clicquot Brut Yellow Label"/>
    <s v="Full Container"/>
    <s v="Bendigo"/>
    <x v="737"/>
    <d v="2013-02-13T00:00:00"/>
    <n v="8"/>
    <n v="0.02"/>
    <n v="2.78"/>
    <n v="0.97"/>
    <n v="22.24"/>
  </r>
  <r>
    <n v="9077"/>
    <n v="90482"/>
    <s v="Kenneth Wheeler"/>
    <s v="Express Road Cargo"/>
    <x v="2"/>
    <x v="1"/>
    <s v="High"/>
    <s v="Cremant"/>
    <x v="0"/>
    <x v="2"/>
    <s v="Locations by Dave Phinney F Rose&quot;"/>
    <s v="Standard Size Crate"/>
    <s v="Port Lincoln"/>
    <x v="1368"/>
    <d v="2011-05-01T00:00:00"/>
    <n v="7"/>
    <n v="0.1"/>
    <n v="18.649999999999999"/>
    <n v="3.77"/>
    <n v="130.54999999999998"/>
  </r>
  <r>
    <n v="9078"/>
    <n v="90487"/>
    <s v="Kenneth Wheeler"/>
    <s v="Express Road Cargo"/>
    <x v="0"/>
    <x v="1"/>
    <s v="Medium"/>
    <s v="Zinfandel"/>
    <x v="0"/>
    <x v="2"/>
    <s v="Dom Perignon 2006"/>
    <s v="Large Crate"/>
    <s v="Mount Gambier"/>
    <x v="487"/>
    <d v="2013-10-27T00:00:00"/>
    <n v="21"/>
    <n v="0"/>
    <n v="2.88"/>
    <n v="1.49"/>
    <n v="60.48"/>
  </r>
  <r>
    <n v="9079"/>
    <n v="90988"/>
    <s v="Virginia Romero"/>
    <s v="Express Road Cargo"/>
    <x v="1"/>
    <x v="1"/>
    <s v="Low"/>
    <s v="Reisling"/>
    <x v="0"/>
    <x v="2"/>
    <s v="Robert Oatley Sauvignon Blanc 2013"/>
    <s v="Full Container"/>
    <s v="Ballarat"/>
    <x v="804"/>
    <d v="2011-04-11T00:00:00"/>
    <n v="10"/>
    <n v="0.01"/>
    <n v="20.99"/>
    <n v="0.99"/>
    <n v="209.89999999999998"/>
  </r>
  <r>
    <n v="9080"/>
    <n v="89705"/>
    <s v="Fred Martinez"/>
    <s v="Express Road Cargo"/>
    <x v="0"/>
    <x v="1"/>
    <s v="Critical"/>
    <s v="Merlot"/>
    <x v="0"/>
    <x v="2"/>
    <s v="Chateau de Campuget Costieres de Nimes Tradition Rose 2015"/>
    <s v="Large Crate"/>
    <s v="Canberra"/>
    <x v="607"/>
    <d v="2010-02-28T00:00:00"/>
    <n v="4"/>
    <n v="0.08"/>
    <n v="55.48"/>
    <n v="6.79"/>
    <n v="221.92"/>
  </r>
  <r>
    <n v="9081"/>
    <n v="91515"/>
    <s v="Keith Scott"/>
    <s v="Express Road Cargo"/>
    <x v="1"/>
    <x v="2"/>
    <s v="Medium"/>
    <s v="Chardonnay"/>
    <x v="0"/>
    <x v="2"/>
    <s v="St. Supery Sauvignon Blanc 2015"/>
    <s v="Large Crate"/>
    <s v="Freemantle"/>
    <x v="551"/>
    <d v="2011-12-17T00:00:00"/>
    <n v="8"/>
    <n v="0.08"/>
    <n v="65.989999999999995"/>
    <n v="5.92"/>
    <n v="527.91999999999996"/>
  </r>
  <r>
    <n v="9082"/>
    <n v="89711"/>
    <s v="Brian Perez"/>
    <s v="Air Cargo"/>
    <x v="1"/>
    <x v="2"/>
    <s v="Low"/>
    <s v="Reisling"/>
    <x v="0"/>
    <x v="2"/>
    <s v="Robert Oatley Sauvignon Blanc 2013"/>
    <s v="Extra Large Crate"/>
    <s v="Perth"/>
    <x v="333"/>
    <d v="2013-04-05T00:00:00"/>
    <n v="12"/>
    <n v="0.09"/>
    <n v="306.14"/>
    <n v="26.53"/>
    <n v="3673.68"/>
  </r>
  <r>
    <n v="9083"/>
    <n v="85860"/>
    <s v="Lori Kim"/>
    <s v="Express Road Cargo"/>
    <x v="1"/>
    <x v="3"/>
    <s v="Medium"/>
    <s v="Chardonnay"/>
    <x v="0"/>
    <x v="2"/>
    <s v="Rombauer Chardonnay 2014"/>
    <s v="Standard Size Crate"/>
    <s v="Albury"/>
    <x v="484"/>
    <d v="2011-08-18T00:00:00"/>
    <n v="4"/>
    <n v="0.01"/>
    <n v="4.9800000000000004"/>
    <n v="4.62"/>
    <n v="19.920000000000002"/>
  </r>
  <r>
    <n v="9084"/>
    <n v="85860"/>
    <s v="Lori Kim"/>
    <s v="Express Road Cargo"/>
    <x v="0"/>
    <x v="3"/>
    <s v="Medium"/>
    <s v="Shiraz"/>
    <x v="0"/>
    <x v="2"/>
    <s v="Sutter Home White Zinfandel"/>
    <s v="Standard Size Crate"/>
    <s v="Blue Mountains"/>
    <x v="484"/>
    <d v="2011-08-20T00:00:00"/>
    <n v="3"/>
    <n v="0.08"/>
    <n v="21.38"/>
    <n v="8.99"/>
    <n v="64.14"/>
  </r>
  <r>
    <n v="9085"/>
    <n v="86830"/>
    <s v="Douglas Reed"/>
    <s v="Express Road Cargo"/>
    <x v="0"/>
    <x v="1"/>
    <s v="Critical"/>
    <s v="Pinot Noir"/>
    <x v="0"/>
    <x v="2"/>
    <s v="Marques de Caceres Rioja Rosado 2014"/>
    <s v="Standard Size Crate"/>
    <s v="Port Adelaide"/>
    <x v="164"/>
    <d v="2012-02-08T00:00:00"/>
    <n v="14"/>
    <n v="0.04"/>
    <n v="6.84"/>
    <n v="8.3699999999999992"/>
    <n v="95.759999999999991"/>
  </r>
  <r>
    <n v="9086"/>
    <n v="88386"/>
    <s v="Sarah Flores"/>
    <s v="Road Cargo"/>
    <x v="0"/>
    <x v="3"/>
    <s v="Critical"/>
    <s v="Merlot"/>
    <x v="0"/>
    <x v="2"/>
    <s v="Langlois Chateau Cremant de Loire Brut"/>
    <s v="Large Crate"/>
    <s v="Blue Mountains"/>
    <x v="1411"/>
    <d v="2013-03-01T00:00:00"/>
    <n v="12"/>
    <n v="7.0000000000000007E-2"/>
    <n v="30.98"/>
    <n v="8.74"/>
    <n v="371.76"/>
  </r>
  <r>
    <n v="9087"/>
    <n v="90021"/>
    <s v="Terry Garrett"/>
    <s v="Express Road Cargo"/>
    <x v="0"/>
    <x v="1"/>
    <s v="Medium"/>
    <s v="Sangiovese"/>
    <x v="0"/>
    <x v="2"/>
    <s v="Chateau de Campuget Costieres de Nimes Tradition Rose 2015"/>
    <s v="Full Container"/>
    <s v="Canberra"/>
    <x v="190"/>
    <d v="2012-12-31T00:00:00"/>
    <n v="20"/>
    <n v="0.04"/>
    <n v="5.81"/>
    <n v="3.37"/>
    <n v="116.19999999999999"/>
  </r>
  <r>
    <n v="9088"/>
    <n v="90021"/>
    <s v="George Warren"/>
    <s v="Road Cargo"/>
    <x v="1"/>
    <x v="1"/>
    <s v="Medium"/>
    <s v="Sauvignon Blanc"/>
    <x v="0"/>
    <x v="2"/>
    <s v="Dog Point Vineyard Sauvignon Blanc 2014"/>
    <s v="Large Crate"/>
    <s v="Canberra"/>
    <x v="190"/>
    <d v="2012-12-31T00:00:00"/>
    <n v="24"/>
    <n v="0.08"/>
    <n v="26.31"/>
    <n v="5.89"/>
    <n v="631.43999999999994"/>
  </r>
  <r>
    <n v="9089"/>
    <n v="91566"/>
    <s v="Nicole Wright"/>
    <s v="Road Cargo"/>
    <x v="1"/>
    <x v="3"/>
    <s v="High"/>
    <s v="Pinot Gris"/>
    <x v="0"/>
    <x v="2"/>
    <s v="Hewitson LuLu Sauvignon Blanc 2014"/>
    <s v="Large Crate"/>
    <s v="Paramatta"/>
    <x v="192"/>
    <d v="2013-10-03T00:00:00"/>
    <n v="3"/>
    <n v="7.0000000000000007E-2"/>
    <n v="30.97"/>
    <n v="4"/>
    <n v="92.91"/>
  </r>
  <r>
    <n v="9090"/>
    <n v="91566"/>
    <s v="Julia Cook"/>
    <s v="Express Road Cargo"/>
    <x v="1"/>
    <x v="3"/>
    <s v="High"/>
    <s v="Chardonnay"/>
    <x v="0"/>
    <x v="2"/>
    <s v="Giesen Sauvignon Blanc 2014"/>
    <s v="Mini Crate"/>
    <s v="Lithgow"/>
    <x v="192"/>
    <d v="2013-10-04T00:00:00"/>
    <n v="11"/>
    <n v="7.0000000000000007E-2"/>
    <n v="599.99"/>
    <n v="24.49"/>
    <n v="6599.89"/>
  </r>
  <r>
    <n v="9091"/>
    <n v="88643"/>
    <s v="Howard Sims"/>
    <s v="Express Road Cargo"/>
    <x v="0"/>
    <x v="1"/>
    <s v="High"/>
    <s v="Pinot Noir"/>
    <x v="0"/>
    <x v="2"/>
    <s v="Roederer Estate L'Ermitage 2007"/>
    <s v="Large Crate"/>
    <s v="Canberra"/>
    <x v="402"/>
    <d v="2013-10-29T00:00:00"/>
    <n v="7"/>
    <n v="0.1"/>
    <n v="14.81"/>
    <n v="13.32"/>
    <n v="103.67"/>
  </r>
  <r>
    <n v="9092"/>
    <n v="85922"/>
    <s v="David Wagner"/>
    <s v="Express Road Cargo"/>
    <x v="1"/>
    <x v="0"/>
    <s v="High"/>
    <s v="Chardonnay"/>
    <x v="0"/>
    <x v="2"/>
    <s v="Leeuwin Estate Art Series Chardonnay 2012"/>
    <s v="Large Crate"/>
    <s v="Gympie"/>
    <x v="1254"/>
    <d v="2013-03-22T00:00:00"/>
    <n v="2"/>
    <n v="0"/>
    <n v="39.979999999999997"/>
    <n v="7.12"/>
    <n v="79.959999999999994"/>
  </r>
  <r>
    <n v="9093"/>
    <n v="88253"/>
    <s v="Bruce Morgan"/>
    <s v="Express Road Cargo"/>
    <x v="0"/>
    <x v="1"/>
    <s v="Medium"/>
    <s v="Shiraz"/>
    <x v="0"/>
    <x v="2"/>
    <s v="Locations by Dave Phinney F Rose"/>
    <s v="Large Crate"/>
    <s v="Geelong"/>
    <x v="661"/>
    <d v="2011-01-10T00:00:00"/>
    <n v="11"/>
    <n v="0.02"/>
    <n v="6.68"/>
    <n v="7.3"/>
    <n v="73.47999999999999"/>
  </r>
  <r>
    <n v="9094"/>
    <n v="89087"/>
    <s v="Kimberly Austin"/>
    <s v="Express Road Cargo"/>
    <x v="2"/>
    <x v="3"/>
    <s v="High"/>
    <s v="Grenache Rose"/>
    <x v="0"/>
    <x v="2"/>
    <s v="Chateau D'Aqueria Tavel Rose 2013"/>
    <s v="Large Crate"/>
    <s v="Cessnock"/>
    <x v="534"/>
    <d v="2012-01-04T00:00:00"/>
    <n v="7"/>
    <n v="0.04"/>
    <n v="2.08"/>
    <n v="5.33"/>
    <n v="14.56"/>
  </r>
  <r>
    <n v="9095"/>
    <n v="87858"/>
    <s v="Jimmy Davis"/>
    <s v="Express Road Cargo"/>
    <x v="2"/>
    <x v="2"/>
    <s v="Critical"/>
    <s v="Cremant"/>
    <x v="0"/>
    <x v="2"/>
    <s v="Francis Ford Coppola Sofia Rose 2014"/>
    <s v="Large Crate"/>
    <s v="Mandurah"/>
    <x v="1412"/>
    <d v="2012-10-29T00:00:00"/>
    <n v="13"/>
    <n v="0"/>
    <n v="7.38"/>
    <n v="5.21"/>
    <n v="95.94"/>
  </r>
  <r>
    <n v="9096"/>
    <n v="89024"/>
    <s v="Jimmy Rose"/>
    <s v="Express Road Cargo"/>
    <x v="0"/>
    <x v="2"/>
    <s v="Medium"/>
    <s v="Sangiovese"/>
    <x v="0"/>
    <x v="2"/>
    <s v="Laurent-Perrier Brut Millesime 2006"/>
    <s v="Large Crate"/>
    <s v="Perth"/>
    <x v="317"/>
    <d v="2013-08-19T00:00:00"/>
    <n v="2"/>
    <n v="0.09"/>
    <n v="7.31"/>
    <n v="0.49"/>
    <n v="14.62"/>
  </r>
  <r>
    <n v="9097"/>
    <n v="89024"/>
    <s v="Jimmy Rose"/>
    <s v="Express Road Cargo"/>
    <x v="0"/>
    <x v="2"/>
    <s v="Medium"/>
    <s v="Merlot"/>
    <x v="0"/>
    <x v="2"/>
    <s v="Jean-Baptiste Adam Les Natures Cremant d'Alsace Brut"/>
    <s v="Full Container"/>
    <s v="Freemantle"/>
    <x v="317"/>
    <d v="2013-08-21T00:00:00"/>
    <n v="18"/>
    <n v="0.03"/>
    <n v="7.28"/>
    <n v="1.77"/>
    <n v="131.04"/>
  </r>
  <r>
    <n v="9098"/>
    <n v="85862"/>
    <s v="Lori Kim"/>
    <s v="Express Road Cargo"/>
    <x v="0"/>
    <x v="3"/>
    <s v="Medium"/>
    <s v="Zinfandel"/>
    <x v="0"/>
    <x v="2"/>
    <s v="Chateau d'Esclans Garrus Rose 2013"/>
    <s v="Large Crate"/>
    <s v="Armidale"/>
    <x v="958"/>
    <d v="2012-03-11T00:00:00"/>
    <n v="8"/>
    <n v="0.04"/>
    <n v="5.53"/>
    <n v="6.98"/>
    <n v="44.24"/>
  </r>
  <r>
    <n v="9099"/>
    <n v="85862"/>
    <s v="Lori Kim"/>
    <s v="Express Road Cargo"/>
    <x v="0"/>
    <x v="3"/>
    <s v="Medium"/>
    <s v="Pinot Noir"/>
    <x v="0"/>
    <x v="2"/>
    <s v="Marques de Caceres Rioja Rosado 2014"/>
    <s v="Large Crate"/>
    <s v="Armidale"/>
    <x v="958"/>
    <d v="2012-03-11T00:00:00"/>
    <n v="9"/>
    <n v="0.1"/>
    <n v="55.98"/>
    <n v="13.88"/>
    <n v="503.82"/>
  </r>
  <r>
    <n v="9100"/>
    <n v="90829"/>
    <s v="Richard Alvarez"/>
    <s v="Express Road Cargo"/>
    <x v="0"/>
    <x v="3"/>
    <s v="High"/>
    <s v="Malbec"/>
    <x v="0"/>
    <x v="2"/>
    <s v="Laurent-Perrier Brut Millesime 2006"/>
    <s v="Large Crate"/>
    <s v="Tamworth"/>
    <x v="840"/>
    <d v="2013-02-03T00:00:00"/>
    <n v="12"/>
    <n v="7.0000000000000007E-2"/>
    <n v="7.68"/>
    <n v="6.16"/>
    <n v="92.16"/>
  </r>
  <r>
    <n v="9101"/>
    <n v="90829"/>
    <s v="Richard Alvarez"/>
    <s v="Road Cargo"/>
    <x v="1"/>
    <x v="3"/>
    <s v="High"/>
    <s v="Pinot Gris"/>
    <x v="0"/>
    <x v="2"/>
    <s v="Dog Point Vineyard Sauvignon Blanc 2014"/>
    <s v="Large Crate"/>
    <s v="Wagga Wagga"/>
    <x v="840"/>
    <d v="2013-02-03T00:00:00"/>
    <n v="3"/>
    <n v="0.05"/>
    <n v="200.99"/>
    <n v="4.2"/>
    <n v="602.97"/>
  </r>
  <r>
    <n v="9102"/>
    <n v="91419"/>
    <s v="Bobby Smith"/>
    <s v="Air Cargo"/>
    <x v="2"/>
    <x v="1"/>
    <s v="Critical"/>
    <s v="Champagne"/>
    <x v="0"/>
    <x v="2"/>
    <s v="Marques de Caceres Rioja Rosado 2014"/>
    <s v="Extra Large Crate"/>
    <s v="Melton"/>
    <x v="946"/>
    <d v="2013-03-29T00:00:00"/>
    <n v="2"/>
    <n v="0.01"/>
    <n v="25.98"/>
    <n v="14.36"/>
    <n v="51.96"/>
  </r>
  <r>
    <n v="9103"/>
    <n v="88603"/>
    <s v="Wayne Boyd"/>
    <s v="Express Road Cargo"/>
    <x v="0"/>
    <x v="1"/>
    <s v="Critical"/>
    <s v="Merlot"/>
    <x v="0"/>
    <x v="2"/>
    <s v="Francis Ford Coppola Sofia Rose 2014"/>
    <s v="Full Container"/>
    <s v="Port Adelaide"/>
    <x v="406"/>
    <d v="2012-02-21T00:00:00"/>
    <n v="12"/>
    <n v="0.04"/>
    <n v="3.14"/>
    <n v="1.92"/>
    <n v="37.68"/>
  </r>
  <r>
    <n v="9104"/>
    <n v="85825"/>
    <s v="Jerry Kennedy"/>
    <s v="Express Road Cargo"/>
    <x v="0"/>
    <x v="2"/>
    <s v="Low"/>
    <s v="Sangiovese"/>
    <x v="0"/>
    <x v="2"/>
    <s v="Chateau d'Esclans Whispering Angel Rose 2014"/>
    <s v="Large Crate"/>
    <s v="Freemantle"/>
    <x v="1132"/>
    <d v="2013-12-23T00:00:00"/>
    <n v="15"/>
    <n v="0.01"/>
    <n v="26.38"/>
    <n v="5.86"/>
    <n v="395.7"/>
  </r>
  <r>
    <n v="9105"/>
    <n v="89554"/>
    <s v="Philip Martin"/>
    <s v="Road Cargo"/>
    <x v="2"/>
    <x v="0"/>
    <s v="Medium"/>
    <s v="Sangiovese Rose"/>
    <x v="0"/>
    <x v="2"/>
    <s v="Sutter Home Pink Moscato"/>
    <s v="Loose Wrap"/>
    <s v="Gold Coast"/>
    <x v="1076"/>
    <d v="2013-05-16T00:00:00"/>
    <n v="11"/>
    <n v="0"/>
    <n v="5.84"/>
    <n v="1.2"/>
    <n v="64.239999999999995"/>
  </r>
  <r>
    <n v="9106"/>
    <n v="87485"/>
    <s v="Willie Young"/>
    <s v="Express Road Cargo"/>
    <x v="0"/>
    <x v="1"/>
    <s v="High"/>
    <s v="Merlot"/>
    <x v="0"/>
    <x v="2"/>
    <s v="Lucien Albrecht Cremant d'Alsace Brut Rose"/>
    <s v="Large Crate"/>
    <s v="Hobart"/>
    <x v="1163"/>
    <d v="2010-05-18T00:00:00"/>
    <n v="15"/>
    <n v="0.04"/>
    <n v="10.98"/>
    <n v="3.99"/>
    <n v="164.70000000000002"/>
  </r>
  <r>
    <n v="9107"/>
    <n v="87289"/>
    <s v="Albert Powell"/>
    <s v="Express Road Cargo"/>
    <x v="0"/>
    <x v="2"/>
    <s v="Critical"/>
    <s v="Malbec"/>
    <x v="0"/>
    <x v="2"/>
    <s v="Jean-Baptiste Adam Les Natures Cremant d'Alsace Brut"/>
    <s v="Large Crate"/>
    <s v="Bunbury"/>
    <x v="860"/>
    <d v="2011-05-07T00:00:00"/>
    <n v="9"/>
    <n v="0.03"/>
    <n v="2.16"/>
    <n v="6.05"/>
    <n v="19.440000000000001"/>
  </r>
  <r>
    <n v="9108"/>
    <n v="91481"/>
    <s v="Victor Hawkins"/>
    <s v="Express Road Cargo"/>
    <x v="0"/>
    <x v="0"/>
    <s v="High"/>
    <s v="Pinot Noir"/>
    <x v="0"/>
    <x v="2"/>
    <s v="Laurent-Perrier Brut Rose"/>
    <s v="Large Crate"/>
    <s v="Gympie"/>
    <x v="741"/>
    <d v="2010-09-29T00:00:00"/>
    <n v="15"/>
    <n v="0.1"/>
    <n v="6.75"/>
    <n v="2.99"/>
    <n v="101.25"/>
  </r>
  <r>
    <n v="9109"/>
    <n v="91487"/>
    <s v="Victor Hawkins"/>
    <s v="Road Cargo"/>
    <x v="0"/>
    <x v="0"/>
    <s v="High"/>
    <s v="Shiraz"/>
    <x v="0"/>
    <x v="2"/>
    <s v="Louis Roederer Cristal Brut with Gift Box 2007"/>
    <s v="Large Crate"/>
    <s v="Logan City"/>
    <x v="1083"/>
    <d v="2013-09-29T00:00:00"/>
    <n v="20"/>
    <n v="0.02"/>
    <n v="142.86000000000001"/>
    <n v="19.989999999999998"/>
    <n v="2857.2000000000003"/>
  </r>
  <r>
    <n v="9110"/>
    <n v="87019"/>
    <s v="Willie Hicks"/>
    <s v="Express Road Cargo"/>
    <x v="0"/>
    <x v="2"/>
    <s v="Medium"/>
    <s v="Malbec"/>
    <x v="0"/>
    <x v="2"/>
    <s v="Laurent-Perrier Brut Rose"/>
    <s v="Large Crate"/>
    <s v="Rockingham"/>
    <x v="1139"/>
    <d v="2012-09-06T00:00:00"/>
    <n v="1"/>
    <n v="0.1"/>
    <n v="11.58"/>
    <n v="5.72"/>
    <n v="11.58"/>
  </r>
  <r>
    <n v="9111"/>
    <n v="88849"/>
    <s v="Carlos Jenkins"/>
    <s v="Express Road Cargo"/>
    <x v="0"/>
    <x v="1"/>
    <s v="Medium"/>
    <s v="Cabernet Sauvignon"/>
    <x v="0"/>
    <x v="2"/>
    <s v="Marques de Caceres Rioja Rosado 2014"/>
    <s v="Large Crate"/>
    <s v="Frankston"/>
    <x v="426"/>
    <d v="2013-10-09T00:00:00"/>
    <n v="3"/>
    <n v="0.04"/>
    <n v="5.98"/>
    <n v="7.15"/>
    <n v="17.940000000000001"/>
  </r>
  <r>
    <n v="9112"/>
    <n v="90751"/>
    <s v="Gary Ramos"/>
    <s v="Road Cargo"/>
    <x v="2"/>
    <x v="3"/>
    <s v="High"/>
    <s v="Grenache Rose"/>
    <x v="0"/>
    <x v="2"/>
    <s v="Chateau d'Esclans Whispering Angel Rose 2014"/>
    <s v="Standard Size Crate"/>
    <s v="Armidale"/>
    <x v="517"/>
    <d v="2010-02-22T00:00:00"/>
    <n v="6"/>
    <n v="0.05"/>
    <n v="19.23"/>
    <n v="6.15"/>
    <n v="115.38"/>
  </r>
  <r>
    <n v="9113"/>
    <n v="91173"/>
    <s v="Jonathan Carroll"/>
    <s v="Express Road Cargo"/>
    <x v="0"/>
    <x v="3"/>
    <s v="Medium"/>
    <s v="Cabernet Sauvignon"/>
    <x v="0"/>
    <x v="2"/>
    <s v="Chateau D'Aqueria Tavel Rose 2013"/>
    <s v="Large Crate"/>
    <s v="Campbeltown"/>
    <x v="172"/>
    <d v="2013-12-07T00:00:00"/>
    <n v="19"/>
    <n v="0.03"/>
    <n v="3.58"/>
    <n v="5.47"/>
    <n v="68.02"/>
  </r>
  <r>
    <n v="9114"/>
    <n v="88301"/>
    <s v="Charles Ross"/>
    <s v="Express Road Cargo"/>
    <x v="0"/>
    <x v="3"/>
    <s v="Critical"/>
    <s v="Cabernet Sauvignon"/>
    <x v="0"/>
    <x v="0"/>
    <s v="Dom Perignon 2006"/>
    <s v="Full Container"/>
    <s v="Orange"/>
    <x v="964"/>
    <d v="2011-09-08T00:00:00"/>
    <n v="16"/>
    <n v="0.01"/>
    <n v="4"/>
    <n v="1.3"/>
    <n v="64"/>
  </r>
  <r>
    <n v="9115"/>
    <n v="88301"/>
    <s v="Charles Ross"/>
    <s v="Express Road Cargo"/>
    <x v="0"/>
    <x v="3"/>
    <s v="Critical"/>
    <s v="Shiraz"/>
    <x v="0"/>
    <x v="0"/>
    <s v="Laurent-Perrier Brut Millesime 2006"/>
    <s v="Full Container"/>
    <s v="Newcastle"/>
    <x v="964"/>
    <d v="2011-09-08T00:00:00"/>
    <n v="16"/>
    <n v="0.05"/>
    <n v="12.88"/>
    <n v="4.59"/>
    <n v="206.08"/>
  </r>
  <r>
    <n v="9116"/>
    <n v="87817"/>
    <s v="Donald Perkins"/>
    <s v="Express Road Cargo"/>
    <x v="0"/>
    <x v="1"/>
    <s v="Not Specified"/>
    <s v="Zinfandel"/>
    <x v="0"/>
    <x v="0"/>
    <s v="Locations by Dave Phinney F Rose"/>
    <s v="Large Crate"/>
    <s v="Adelaide"/>
    <x v="1191"/>
    <d v="2012-09-23T00:00:00"/>
    <n v="4"/>
    <n v="0.02"/>
    <n v="131.12"/>
    <n v="0.99"/>
    <n v="524.48"/>
  </r>
  <r>
    <n v="9117"/>
    <n v="87817"/>
    <s v="Donald Perkins"/>
    <s v="Express Road Cargo"/>
    <x v="0"/>
    <x v="1"/>
    <s v="Not Specified"/>
    <s v="Malbec"/>
    <x v="0"/>
    <x v="0"/>
    <s v="Laurent-Perrier Brut Millesime 2006"/>
    <s v="Large Crate"/>
    <s v="Port Lincoln"/>
    <x v="1191"/>
    <d v="2012-09-25T00:00:00"/>
    <n v="7"/>
    <n v="0.09"/>
    <n v="6.48"/>
    <n v="7.86"/>
    <n v="45.36"/>
  </r>
  <r>
    <n v="9118"/>
    <n v="87151"/>
    <s v="Carl Myers"/>
    <s v="Express Road Cargo"/>
    <x v="1"/>
    <x v="3"/>
    <s v="High"/>
    <s v="Pinot Gris"/>
    <x v="0"/>
    <x v="0"/>
    <s v="Robert Oatley Signature Chardonnay 2013"/>
    <s v="Standard Size Crate"/>
    <s v="Albury"/>
    <x v="650"/>
    <d v="2011-06-20T00:00:00"/>
    <n v="12"/>
    <n v="0.08"/>
    <n v="8.4600000000000009"/>
    <n v="3.62"/>
    <n v="101.52000000000001"/>
  </r>
  <r>
    <n v="9119"/>
    <n v="85947"/>
    <s v="Frank Gordon"/>
    <s v="Express Road Cargo"/>
    <x v="0"/>
    <x v="3"/>
    <s v="Medium"/>
    <s v="Zinfandel"/>
    <x v="0"/>
    <x v="0"/>
    <s v="Gerard Bertrand Cote des Roses Rose 2014"/>
    <s v="Loose Wrap"/>
    <s v="Queanbeyan"/>
    <x v="286"/>
    <d v="2010-01-26T00:00:00"/>
    <n v="6"/>
    <n v="0.01"/>
    <n v="11.7"/>
    <n v="6.96"/>
    <n v="70.199999999999989"/>
  </r>
  <r>
    <n v="9120"/>
    <n v="88356"/>
    <s v="Johnny Shaw"/>
    <s v="Express Road Cargo"/>
    <x v="2"/>
    <x v="1"/>
    <s v="High"/>
    <s v="Cremant"/>
    <x v="0"/>
    <x v="0"/>
    <s v="Pietradolce Etna Rosato 2014"/>
    <s v="Standard Size Crate"/>
    <s v="Victor Harbor"/>
    <x v="859"/>
    <d v="2013-09-12T00:00:00"/>
    <n v="19"/>
    <n v="0.08"/>
    <n v="99.23"/>
    <n v="8.99"/>
    <n v="1885.3700000000001"/>
  </r>
  <r>
    <n v="9121"/>
    <n v="88356"/>
    <s v="Johnny Shaw"/>
    <s v="Express Road Cargo"/>
    <x v="1"/>
    <x v="1"/>
    <s v="High"/>
    <s v="Sauvignon Blanc"/>
    <x v="0"/>
    <x v="0"/>
    <s v="Mercer Canyons Chardonnay 2013"/>
    <s v="Full Container"/>
    <s v="Victor Harbor"/>
    <x v="859"/>
    <d v="2013-09-13T00:00:00"/>
    <n v="2"/>
    <n v="0.1"/>
    <n v="85.99"/>
    <n v="0.99"/>
    <n v="171.98"/>
  </r>
  <r>
    <n v="9122"/>
    <n v="85944"/>
    <s v="Edward Schmidt"/>
    <s v="Express Road Cargo"/>
    <x v="0"/>
    <x v="2"/>
    <s v="Medium"/>
    <s v="Pinot Noir"/>
    <x v="0"/>
    <x v="0"/>
    <s v="Jean-Baptiste Adam Les Natures Cremant d'Alsace Brut"/>
    <s v="Large Crate"/>
    <s v="Busseltol"/>
    <x v="1137"/>
    <d v="2013-04-11T00:00:00"/>
    <n v="11"/>
    <n v="0.03"/>
    <n v="30.56"/>
    <n v="2.99"/>
    <n v="336.15999999999997"/>
  </r>
  <r>
    <n v="9123"/>
    <n v="88842"/>
    <s v="Carlos Jenkins"/>
    <s v="Air Cargo"/>
    <x v="2"/>
    <x v="1"/>
    <s v="Medium"/>
    <s v="Cremant"/>
    <x v="0"/>
    <x v="0"/>
    <s v="Gerard Bertrand Cote des Roses Rose 2014"/>
    <s v="Small Crate"/>
    <s v="Melton"/>
    <x v="972"/>
    <d v="2011-05-21T00:00:00"/>
    <n v="13"/>
    <n v="0"/>
    <n v="58.14"/>
    <n v="36.61"/>
    <n v="755.82"/>
  </r>
  <r>
    <n v="9124"/>
    <n v="88842"/>
    <s v="Carlos Jenkins"/>
    <s v="Express Road Cargo"/>
    <x v="1"/>
    <x v="1"/>
    <s v="Medium"/>
    <s v="Pinot Gris"/>
    <x v="0"/>
    <x v="0"/>
    <s v="Leeuwin Estate Art Series Chardonnay 2012"/>
    <s v="Large Crate"/>
    <s v="Mildura"/>
    <x v="972"/>
    <d v="2011-05-22T00:00:00"/>
    <n v="7"/>
    <n v="0"/>
    <n v="29.99"/>
    <n v="5.5"/>
    <n v="209.92999999999998"/>
  </r>
  <r>
    <n v="9125"/>
    <n v="88842"/>
    <s v="Carlos Jenkins"/>
    <s v="Express Road Cargo"/>
    <x v="2"/>
    <x v="1"/>
    <s v="Medium"/>
    <s v="Grenache Rose"/>
    <x v="0"/>
    <x v="0"/>
    <s v="Chateau D'Aqueria Tavel Rose 2013"/>
    <s v="Large Crate"/>
    <s v="Ararat"/>
    <x v="972"/>
    <d v="2011-05-23T00:00:00"/>
    <n v="1"/>
    <n v="0.03"/>
    <n v="16.16"/>
    <n v="7.74"/>
    <n v="16.16"/>
  </r>
  <r>
    <n v="9126"/>
    <n v="91535"/>
    <s v="Paul Cruz"/>
    <s v="Express Road Cargo"/>
    <x v="0"/>
    <x v="1"/>
    <s v="Critical"/>
    <s v="Pinot Noir"/>
    <x v="0"/>
    <x v="0"/>
    <s v="Domaine Lafond Roc-Epine Tavel Rose 2014"/>
    <s v="Large Crate"/>
    <s v="Canberra"/>
    <x v="882"/>
    <d v="2013-02-24T00:00:00"/>
    <n v="6"/>
    <n v="0.03"/>
    <n v="37.76"/>
    <n v="12.9"/>
    <n v="226.56"/>
  </r>
  <r>
    <n v="9127"/>
    <n v="90725"/>
    <s v="Daniel Dixon"/>
    <s v="Express Road Cargo"/>
    <x v="0"/>
    <x v="1"/>
    <s v="Low"/>
    <s v="Malbec"/>
    <x v="0"/>
    <x v="0"/>
    <s v="Lucien Albrecht Cremant d'Alsace Brut Rose"/>
    <s v="Full Container"/>
    <s v="Port Adelaide"/>
    <x v="523"/>
    <d v="2010-05-30T00:00:00"/>
    <n v="7"/>
    <n v="0.03"/>
    <n v="5.85"/>
    <n v="2.27"/>
    <n v="40.949999999999996"/>
  </r>
  <r>
    <n v="9128"/>
    <n v="88974"/>
    <s v="Earl Bradley"/>
    <s v="Express Road Cargo"/>
    <x v="0"/>
    <x v="1"/>
    <s v="High"/>
    <s v="Cabernet Sauvignon"/>
    <x v="0"/>
    <x v="0"/>
    <s v="Francis Ford Coppola Sofia Rose 2014"/>
    <s v="Large Crate"/>
    <s v="Benalla"/>
    <x v="392"/>
    <d v="2010-06-13T00:00:00"/>
    <n v="3"/>
    <n v="7.0000000000000007E-2"/>
    <n v="177.98"/>
    <n v="0.99"/>
    <n v="533.93999999999994"/>
  </r>
  <r>
    <n v="9129"/>
    <n v="88983"/>
    <s v="Earl Bradley"/>
    <s v="Road Cargo"/>
    <x v="0"/>
    <x v="1"/>
    <s v="High"/>
    <s v="Sangiovese"/>
    <x v="0"/>
    <x v="0"/>
    <s v="Miraval Rose 2014"/>
    <s v="Large Crate"/>
    <s v="Ararat"/>
    <x v="922"/>
    <d v="2013-06-14T00:00:00"/>
    <n v="4"/>
    <n v="0.01"/>
    <n v="2.08"/>
    <n v="1.49"/>
    <n v="8.32"/>
  </r>
  <r>
    <n v="9130"/>
    <n v="86799"/>
    <s v="Gerald Ortiz"/>
    <s v="Express Road Cargo"/>
    <x v="0"/>
    <x v="2"/>
    <s v="Medium"/>
    <s v="Sangiovese"/>
    <x v="0"/>
    <x v="0"/>
    <s v="Lucien Albrecht Cremant d'Alsace Brut Rose"/>
    <s v="Large Crate"/>
    <s v="Bunbury"/>
    <x v="458"/>
    <d v="2012-01-09T00:00:00"/>
    <n v="10"/>
    <n v="0.03"/>
    <n v="50.98"/>
    <n v="13.66"/>
    <n v="509.79999999999995"/>
  </r>
  <r>
    <n v="9131"/>
    <n v="91508"/>
    <s v="Albert Armstrong"/>
    <s v="Express Road Cargo"/>
    <x v="1"/>
    <x v="3"/>
    <s v="High"/>
    <s v="Reisling"/>
    <x v="0"/>
    <x v="0"/>
    <s v="Grgich Hills Chardonnay 2012"/>
    <s v="Standard Size Crate"/>
    <s v="Broken Hill"/>
    <x v="370"/>
    <d v="2012-04-01T00:00:00"/>
    <n v="11"/>
    <n v="0.02"/>
    <n v="40.98"/>
    <n v="1.99"/>
    <n v="450.78"/>
  </r>
  <r>
    <n v="9132"/>
    <n v="90158"/>
    <s v="Terry Martin"/>
    <s v="Express Road Cargo"/>
    <x v="0"/>
    <x v="1"/>
    <s v="Medium"/>
    <s v="Malbec"/>
    <x v="0"/>
    <x v="0"/>
    <s v="Louis Roederer Cristal Brut 2006"/>
    <s v="Full Container"/>
    <s v="Victor Harbor"/>
    <x v="1061"/>
    <d v="2013-01-11T00:00:00"/>
    <n v="11"/>
    <n v="7.0000000000000007E-2"/>
    <n v="3.29"/>
    <n v="1.35"/>
    <n v="36.19"/>
  </r>
  <r>
    <n v="9133"/>
    <n v="90139"/>
    <s v="Billy Gomez"/>
    <s v="Express Road Cargo"/>
    <x v="2"/>
    <x v="2"/>
    <s v="High"/>
    <s v="Cremant"/>
    <x v="0"/>
    <x v="0"/>
    <s v="Belle Glos Oeil de Perdrix Pinot Noir Blanc 2014"/>
    <s v="Large Crate"/>
    <s v="Bunbury"/>
    <x v="21"/>
    <d v="2013-07-11T00:00:00"/>
    <n v="1"/>
    <n v="0"/>
    <n v="2.08"/>
    <n v="5.33"/>
    <n v="2.08"/>
  </r>
  <r>
    <n v="9134"/>
    <n v="90139"/>
    <s v="Billy Gomez"/>
    <s v="Express Road Cargo"/>
    <x v="0"/>
    <x v="2"/>
    <s v="High"/>
    <s v="Shiraz"/>
    <x v="0"/>
    <x v="0"/>
    <s v="Sutter Home Pink Moscato"/>
    <s v="Large Crate"/>
    <s v="Busseltol"/>
    <x v="21"/>
    <d v="2013-07-10T00:00:00"/>
    <n v="14"/>
    <n v="0.02"/>
    <n v="6.48"/>
    <n v="9.5399999999999991"/>
    <n v="90.72"/>
  </r>
  <r>
    <n v="9135"/>
    <n v="90139"/>
    <s v="Scott Hicks"/>
    <s v="Road Cargo"/>
    <x v="0"/>
    <x v="2"/>
    <s v="High"/>
    <s v="Merlot"/>
    <x v="0"/>
    <x v="0"/>
    <s v="Chateau D'Aqueria Tavel Rose 2013"/>
    <s v="Large Crate"/>
    <s v="Rockingham"/>
    <x v="21"/>
    <d v="2013-07-09T00:00:00"/>
    <n v="2"/>
    <n v="0.09"/>
    <n v="64.98"/>
    <n v="6.88"/>
    <n v="129.96"/>
  </r>
  <r>
    <n v="9136"/>
    <n v="90672"/>
    <s v="Rose Stephens"/>
    <s v="Express Road Cargo"/>
    <x v="0"/>
    <x v="2"/>
    <s v="High"/>
    <s v="Pinot Noir"/>
    <x v="0"/>
    <x v="0"/>
    <s v="Miraval Rose 2014"/>
    <s v="Large Crate"/>
    <s v="Albany"/>
    <x v="262"/>
    <d v="2013-08-31T00:00:00"/>
    <n v="23"/>
    <n v="0.1"/>
    <n v="7.1"/>
    <n v="6.05"/>
    <n v="163.29999999999998"/>
  </r>
  <r>
    <n v="9137"/>
    <n v="90672"/>
    <s v="Rose Stephens"/>
    <s v="Air Cargo"/>
    <x v="1"/>
    <x v="2"/>
    <s v="High"/>
    <s v="Chardonnay"/>
    <x v="0"/>
    <x v="0"/>
    <s v="Mercer Canyons Chardonnay 2013"/>
    <s v="Small Crate"/>
    <s v="Bunbury"/>
    <x v="262"/>
    <d v="2013-08-30T00:00:00"/>
    <n v="8"/>
    <n v="0.01"/>
    <n v="119.99"/>
    <n v="56.14"/>
    <n v="959.92"/>
  </r>
  <r>
    <n v="9138"/>
    <n v="89830"/>
    <s v="Louis Ramirez"/>
    <s v="Express Road Cargo"/>
    <x v="0"/>
    <x v="2"/>
    <s v="Medium"/>
    <s v="Cabernet Sauvignon"/>
    <x v="0"/>
    <x v="0"/>
    <s v="Roederer Estate L'Ermitage 2007"/>
    <s v="Large Crate"/>
    <s v="Albany"/>
    <x v="239"/>
    <d v="2011-05-13T00:00:00"/>
    <n v="2"/>
    <n v="0"/>
    <n v="420.98"/>
    <n v="19.989999999999998"/>
    <n v="841.96"/>
  </r>
  <r>
    <n v="9139"/>
    <n v="89830"/>
    <s v="Louis Ramirez"/>
    <s v="Express Road Cargo"/>
    <x v="0"/>
    <x v="2"/>
    <s v="Medium"/>
    <s v="Pinot Noir"/>
    <x v="0"/>
    <x v="0"/>
    <s v="Domaine Lafage Miraflors Rose 2013"/>
    <s v="Large Crate"/>
    <s v="Busseltol"/>
    <x v="239"/>
    <d v="2011-05-12T00:00:00"/>
    <n v="16"/>
    <n v="0.02"/>
    <n v="6.48"/>
    <n v="9.68"/>
    <n v="103.68"/>
  </r>
  <r>
    <n v="9140"/>
    <n v="89830"/>
    <s v="Sarah Brooks"/>
    <s v="Express Road Cargo"/>
    <x v="0"/>
    <x v="2"/>
    <s v="Medium"/>
    <s v="Merlot"/>
    <x v="0"/>
    <x v="1"/>
    <s v="Roederer Estate L'Ermitage 2007"/>
    <s v="Full Container"/>
    <s v="Geraldton"/>
    <x v="239"/>
    <d v="2011-05-13T00:00:00"/>
    <n v="17"/>
    <n v="7.0000000000000007E-2"/>
    <n v="36.549999999999997"/>
    <n v="13.89"/>
    <n v="621.34999999999991"/>
  </r>
  <r>
    <n v="9141"/>
    <n v="90064"/>
    <s v="Heather Owens"/>
    <s v="Express Road Cargo"/>
    <x v="0"/>
    <x v="2"/>
    <s v="Low"/>
    <s v="Shiraz"/>
    <x v="0"/>
    <x v="1"/>
    <s v="Miraval Rose (1.5 Liter Magnum) 2014"/>
    <s v="Full Container"/>
    <s v="Albany"/>
    <x v="997"/>
    <d v="2012-04-07T00:00:00"/>
    <n v="13"/>
    <n v="0.04"/>
    <n v="3.98"/>
    <n v="0.7"/>
    <n v="51.74"/>
  </r>
  <r>
    <n v="9142"/>
    <n v="90064"/>
    <s v="Sarah Simpson"/>
    <s v="Road Cargo"/>
    <x v="0"/>
    <x v="3"/>
    <s v="Low"/>
    <s v="Zinfandel"/>
    <x v="0"/>
    <x v="1"/>
    <s v="Francis Ford Coppola Sofia Rose 2014"/>
    <s v="Full Container"/>
    <s v="Albury"/>
    <x v="997"/>
    <d v="2012-04-06T00:00:00"/>
    <n v="4"/>
    <n v="7.0000000000000007E-2"/>
    <n v="2.21"/>
    <n v="1"/>
    <n v="8.84"/>
  </r>
  <r>
    <n v="9143"/>
    <n v="89655"/>
    <s v="Ryan Weaver"/>
    <s v="Express Road Cargo"/>
    <x v="0"/>
    <x v="1"/>
    <s v="High"/>
    <s v="Pinot Noir"/>
    <x v="0"/>
    <x v="1"/>
    <s v="Schramsberg Cremant Demi-Sec 2011"/>
    <s v="Large Crate"/>
    <s v="Mount Barker"/>
    <x v="418"/>
    <d v="2012-05-09T00:00:00"/>
    <n v="11"/>
    <n v="0.02"/>
    <n v="55.48"/>
    <n v="14.3"/>
    <n v="610.28"/>
  </r>
  <r>
    <n v="9144"/>
    <n v="89404"/>
    <s v="Alice Wilson"/>
    <s v="Air Cargo"/>
    <x v="2"/>
    <x v="2"/>
    <s v="High"/>
    <s v="Sangiovese Rose"/>
    <x v="0"/>
    <x v="1"/>
    <s v="Marques de Caceres Rioja Rosado 2014"/>
    <s v="Extra Large Crate"/>
    <s v="Geraldton"/>
    <x v="535"/>
    <d v="2012-07-02T00:00:00"/>
    <n v="4"/>
    <n v="0.01"/>
    <n v="180.98"/>
    <n v="30"/>
    <n v="723.92"/>
  </r>
  <r>
    <n v="9145"/>
    <n v="89404"/>
    <s v="Alice Wilson"/>
    <s v="Express Road Cargo"/>
    <x v="0"/>
    <x v="2"/>
    <s v="High"/>
    <s v="Malbec"/>
    <x v="0"/>
    <x v="1"/>
    <s v="Dopff &amp; Irion Cremant Rose Brut"/>
    <s v="Large Crate"/>
    <s v="Geraldton"/>
    <x v="535"/>
    <d v="2012-07-03T00:00:00"/>
    <n v="10"/>
    <n v="0"/>
    <n v="48.04"/>
    <n v="5.79"/>
    <n v="480.4"/>
  </r>
  <r>
    <n v="9146"/>
    <n v="89404"/>
    <s v="Alice Wilson"/>
    <s v="Air Cargo"/>
    <x v="2"/>
    <x v="2"/>
    <s v="High"/>
    <s v="Champagne"/>
    <x v="0"/>
    <x v="1"/>
    <s v="Belle Glos Oeil de Perdrix Pinot Noir Blanc 2014"/>
    <s v="Small Crate"/>
    <s v="Perth"/>
    <x v="535"/>
    <d v="2012-07-03T00:00:00"/>
    <n v="7"/>
    <n v="0.09"/>
    <n v="400.98"/>
    <n v="42.52"/>
    <n v="2806.86"/>
  </r>
  <r>
    <n v="9147"/>
    <n v="86422"/>
    <s v="Howard Ford"/>
    <s v="Express Road Cargo"/>
    <x v="2"/>
    <x v="2"/>
    <s v="High"/>
    <s v="Champagne"/>
    <x v="0"/>
    <x v="1"/>
    <s v="Chateau d'Esclans Garrus Rose 2013"/>
    <s v="Standard Size Crate"/>
    <s v="Perth"/>
    <x v="1413"/>
    <d v="2010-03-10T00:00:00"/>
    <n v="11"/>
    <n v="0.04"/>
    <n v="19.23"/>
    <n v="6.15"/>
    <n v="211.53"/>
  </r>
  <r>
    <n v="9148"/>
    <n v="86303"/>
    <s v="Linda Stevens"/>
    <s v="Express Road Cargo"/>
    <x v="0"/>
    <x v="1"/>
    <s v="Low"/>
    <s v="Sangiovese"/>
    <x v="0"/>
    <x v="1"/>
    <s v="Laurent-Perrier Brut Rose"/>
    <s v="Large Crate"/>
    <s v="Melbourne"/>
    <x v="19"/>
    <d v="2013-05-09T00:00:00"/>
    <n v="4"/>
    <n v="0.01"/>
    <n v="22.38"/>
    <n v="15.1"/>
    <n v="89.52"/>
  </r>
  <r>
    <n v="9149"/>
    <n v="90839"/>
    <s v="Martin Mcdonald"/>
    <s v="Express Road Cargo"/>
    <x v="0"/>
    <x v="1"/>
    <s v="High"/>
    <s v="Sangiovese"/>
    <x v="0"/>
    <x v="1"/>
    <s v="Jean-Baptiste Adam Les Natures Cremant d'Alsace Brut"/>
    <s v="Large Crate"/>
    <s v="Mount Gambier"/>
    <x v="776"/>
    <d v="2012-06-09T00:00:00"/>
    <n v="10"/>
    <n v="0.09"/>
    <n v="81.319999999999993"/>
    <n v="0.99"/>
    <n v="813.19999999999993"/>
  </r>
  <r>
    <n v="9150"/>
    <n v="90839"/>
    <s v="Martin Mcdonald"/>
    <s v="Express Road Cargo"/>
    <x v="0"/>
    <x v="1"/>
    <s v="High"/>
    <s v="Zinfandel"/>
    <x v="0"/>
    <x v="1"/>
    <s v="Chateau d'Esclans Garrus Rose 2013"/>
    <s v="Full Container"/>
    <s v="Canberra"/>
    <x v="776"/>
    <d v="2012-06-08T00:00:00"/>
    <n v="5"/>
    <n v="0.06"/>
    <n v="3.71"/>
    <n v="1.93"/>
    <n v="18.55"/>
  </r>
  <r>
    <n v="9151"/>
    <n v="90839"/>
    <s v="Martin Mcdonald"/>
    <s v="Express Road Cargo"/>
    <x v="0"/>
    <x v="1"/>
    <s v="High"/>
    <s v="Zinfandel"/>
    <x v="0"/>
    <x v="1"/>
    <s v="Locations by Dave Phinney F Rose"/>
    <s v="Large Crate"/>
    <s v="Mount Barker"/>
    <x v="776"/>
    <d v="2012-06-09T00:00:00"/>
    <n v="15"/>
    <n v="0.06"/>
    <n v="6.48"/>
    <n v="5.94"/>
    <n v="97.2"/>
  </r>
  <r>
    <n v="9152"/>
    <n v="90839"/>
    <s v="Richard Turner"/>
    <s v="Express Road Cargo"/>
    <x v="0"/>
    <x v="1"/>
    <s v="High"/>
    <s v="Merlot"/>
    <x v="0"/>
    <x v="1"/>
    <s v="Dom Perignon 2006"/>
    <s v="Large Crate"/>
    <s v="Adelaide"/>
    <x v="776"/>
    <d v="2012-06-10T00:00:00"/>
    <n v="19"/>
    <n v="0.01"/>
    <n v="18.97"/>
    <n v="9.0299999999999994"/>
    <n v="360.42999999999995"/>
  </r>
  <r>
    <n v="9153"/>
    <n v="90839"/>
    <s v="Richard Turner"/>
    <s v="Express Road Cargo"/>
    <x v="0"/>
    <x v="1"/>
    <s v="High"/>
    <s v="Pinot Noir"/>
    <x v="0"/>
    <x v="1"/>
    <s v="Francis Ford Coppola Sofia Rose 2014"/>
    <s v="Large Crate"/>
    <s v="Mount Gambier"/>
    <x v="776"/>
    <d v="2012-06-09T00:00:00"/>
    <n v="2"/>
    <n v="0.09"/>
    <n v="31.98"/>
    <n v="6.72"/>
    <n v="63.96"/>
  </r>
  <r>
    <n v="9154"/>
    <n v="91357"/>
    <s v="Craig Grant"/>
    <s v="Express Road Cargo"/>
    <x v="0"/>
    <x v="1"/>
    <s v="Not Specified"/>
    <s v="Pinot Noir"/>
    <x v="0"/>
    <x v="1"/>
    <s v="Schramsberg Cremant Demi-Sec 2011"/>
    <s v="Large Crate"/>
    <s v="Devonport"/>
    <x v="242"/>
    <d v="2012-06-13T00:00:00"/>
    <n v="8"/>
    <n v="0.06"/>
    <n v="6.48"/>
    <n v="10.050000000000001"/>
    <n v="51.84"/>
  </r>
  <r>
    <n v="9155"/>
    <n v="88477"/>
    <s v="Nicole Moore"/>
    <s v="Express Road Cargo"/>
    <x v="1"/>
    <x v="1"/>
    <s v="Low"/>
    <s v="Chardonnay"/>
    <x v="0"/>
    <x v="1"/>
    <s v="Mercer Canyons Chardonnay 2013"/>
    <s v="Large Crate"/>
    <s v="Canberra"/>
    <x v="1200"/>
    <d v="2012-02-14T00:00:00"/>
    <n v="5"/>
    <n v="7.0000000000000007E-2"/>
    <n v="110.99"/>
    <n v="8.99"/>
    <n v="554.94999999999993"/>
  </r>
  <r>
    <n v="9156"/>
    <n v="86398"/>
    <s v="Antonio Hernandez"/>
    <s v="Air Cargo"/>
    <x v="2"/>
    <x v="1"/>
    <s v="Critical"/>
    <s v="Grenache Rose"/>
    <x v="0"/>
    <x v="1"/>
    <s v="Miraval Rose (1.5 Liter Magnum) 2014"/>
    <s v="Extra Large Crate"/>
    <s v="Port Lincoln"/>
    <x v="102"/>
    <d v="2011-02-14T00:00:00"/>
    <n v="6"/>
    <n v="0.03"/>
    <n v="226.67"/>
    <n v="28.16"/>
    <n v="1360.02"/>
  </r>
  <r>
    <n v="9157"/>
    <n v="90936"/>
    <s v="Eugene Day"/>
    <s v="Express Road Cargo"/>
    <x v="0"/>
    <x v="3"/>
    <s v="Medium"/>
    <s v="Sangiovese"/>
    <x v="0"/>
    <x v="1"/>
    <s v="Gerard Bertrand Cote des Roses Rose 2014"/>
    <s v="Loose Wrap"/>
    <s v="Liverpool"/>
    <x v="1365"/>
    <d v="2011-10-28T00:00:00"/>
    <n v="6"/>
    <n v="0"/>
    <n v="46.89"/>
    <n v="5.0999999999999996"/>
    <n v="281.34000000000003"/>
  </r>
  <r>
    <n v="9158"/>
    <n v="90942"/>
    <s v="Eugene Day"/>
    <s v="Road Cargo"/>
    <x v="0"/>
    <x v="3"/>
    <s v="Medium"/>
    <s v="Shiraz"/>
    <x v="0"/>
    <x v="1"/>
    <s v="Langlois Chateau Cremant de Loire Brut"/>
    <s v="Large Crate"/>
    <s v="Wollongong"/>
    <x v="622"/>
    <d v="2013-10-28T00:00:00"/>
    <n v="22"/>
    <n v="0.08"/>
    <n v="3.69"/>
    <n v="2.5"/>
    <n v="81.179999999999993"/>
  </r>
  <r>
    <n v="9159"/>
    <n v="89653"/>
    <s v="Diane Howard"/>
    <s v="Express Road Cargo"/>
    <x v="0"/>
    <x v="1"/>
    <s v="Critical"/>
    <s v="Malbec"/>
    <x v="0"/>
    <x v="1"/>
    <s v="Schramsberg Cremant Demi-Sec 2011"/>
    <s v="Standard Size Crate"/>
    <s v="Frankston"/>
    <x v="1361"/>
    <d v="2013-11-13T00:00:00"/>
    <n v="44"/>
    <n v="7.0000000000000007E-2"/>
    <n v="2.08"/>
    <n v="2.56"/>
    <n v="91.52000000000001"/>
  </r>
  <r>
    <n v="9160"/>
    <n v="88262"/>
    <s v="Harry Peterson"/>
    <s v="Express Road Cargo"/>
    <x v="2"/>
    <x v="3"/>
    <s v="Not Specified"/>
    <s v="Cremant"/>
    <x v="0"/>
    <x v="1"/>
    <s v="Marques de Caceres Rioja Rosado 2014"/>
    <s v="Mini Crate"/>
    <s v="Liverpool"/>
    <x v="1271"/>
    <d v="2012-08-24T00:00:00"/>
    <n v="22"/>
    <n v="7.0000000000000007E-2"/>
    <n v="105.29"/>
    <n v="10.119999999999999"/>
    <n v="2316.38"/>
  </r>
  <r>
    <n v="9161"/>
    <n v="88262"/>
    <s v="Harry Peterson"/>
    <s v="Road Cargo"/>
    <x v="1"/>
    <x v="3"/>
    <s v="Not Specified"/>
    <s v="Pinot Gris"/>
    <x v="0"/>
    <x v="1"/>
    <s v="Rombauer Chardonnay 2014"/>
    <s v="Large Crate"/>
    <s v="Broken Hill"/>
    <x v="1271"/>
    <d v="2012-08-25T00:00:00"/>
    <n v="21"/>
    <n v="0.01"/>
    <n v="65.989999999999995"/>
    <n v="4.99"/>
    <n v="1385.79"/>
  </r>
  <r>
    <n v="9162"/>
    <n v="89215"/>
    <s v="David Schmidt"/>
    <s v="Express Road Cargo"/>
    <x v="2"/>
    <x v="1"/>
    <s v="Critical"/>
    <s v="Sangiovese Rose"/>
    <x v="0"/>
    <x v="1"/>
    <s v="Domaine Lafond Roc-Epine Tavel Rose 2014"/>
    <s v="Full Container"/>
    <s v="Mount Gambier"/>
    <x v="583"/>
    <d v="2012-09-09T00:00:00"/>
    <n v="14"/>
    <n v="0.08"/>
    <n v="70.709999999999994"/>
    <n v="37.58"/>
    <n v="989.93999999999994"/>
  </r>
  <r>
    <n v="9163"/>
    <n v="88140"/>
    <s v="Richard Martin"/>
    <s v="Road Cargo"/>
    <x v="2"/>
    <x v="0"/>
    <s v="High"/>
    <s v="Champagne"/>
    <x v="0"/>
    <x v="6"/>
    <s v="Chateau d'Esclans Garrus Rose 2013"/>
    <s v="Large Crate"/>
    <s v="Darwin"/>
    <x v="914"/>
    <d v="2011-08-30T00:00:00"/>
    <n v="18"/>
    <n v="0.06"/>
    <n v="20.28"/>
    <n v="14.39"/>
    <n v="365.04"/>
  </r>
  <r>
    <n v="9164"/>
    <n v="86583"/>
    <s v="Stephen Parker"/>
    <s v="Air Cargo"/>
    <x v="2"/>
    <x v="3"/>
    <s v="Medium"/>
    <s v="Champagne"/>
    <x v="0"/>
    <x v="6"/>
    <s v="Domaine Lafage Miraflors Rose 2013"/>
    <s v="Extra Large Crate"/>
    <s v="Albury"/>
    <x v="1414"/>
    <d v="2012-08-23T00:00:00"/>
    <n v="25"/>
    <n v="0.1"/>
    <n v="300.98"/>
    <n v="64.73"/>
    <n v="7524.5"/>
  </r>
  <r>
    <n v="9165"/>
    <n v="86583"/>
    <s v="Stephen Parker"/>
    <s v="Express Road Cargo"/>
    <x v="0"/>
    <x v="3"/>
    <s v="Medium"/>
    <s v="Cabernet Sauvignon"/>
    <x v="0"/>
    <x v="6"/>
    <s v="Chateau d'Esclans Whispering Angel Rose 2014"/>
    <s v="Full Container"/>
    <s v="Queanbeyan"/>
    <x v="1414"/>
    <d v="2012-08-23T00:00:00"/>
    <n v="12"/>
    <n v="0.01"/>
    <n v="3.41"/>
    <n v="0.7"/>
    <n v="40.92"/>
  </r>
  <r>
    <n v="9166"/>
    <n v="90215"/>
    <s v="Jason Williams"/>
    <s v="Air Cargo"/>
    <x v="2"/>
    <x v="1"/>
    <s v="Critical"/>
    <s v="Grenache Rose"/>
    <x v="0"/>
    <x v="6"/>
    <s v="Locations by Dave Phinney F Rose&quot;"/>
    <s v="Extra Large Crate"/>
    <s v="Bendigo"/>
    <x v="367"/>
    <d v="2011-01-15T00:00:00"/>
    <n v="12"/>
    <n v="0.06"/>
    <n v="113.98"/>
    <n v="30"/>
    <n v="1367.76"/>
  </r>
  <r>
    <n v="9167"/>
    <n v="90215"/>
    <s v="Brandon Stevens"/>
    <s v="Air Cargo"/>
    <x v="2"/>
    <x v="2"/>
    <s v="Critical"/>
    <s v="Grenache Rose"/>
    <x v="0"/>
    <x v="6"/>
    <s v="Chateau d'Esclans Garrus Rose 2013"/>
    <s v="Extra Large Crate"/>
    <s v="Busseltol"/>
    <x v="367"/>
    <d v="2011-01-15T00:00:00"/>
    <n v="5"/>
    <n v="0"/>
    <n v="120.98"/>
    <n v="30"/>
    <n v="604.9"/>
  </r>
  <r>
    <n v="9168"/>
    <n v="89197"/>
    <s v="Ernest Morales"/>
    <s v="Air Cargo"/>
    <x v="2"/>
    <x v="2"/>
    <s v="High"/>
    <s v="Cremant"/>
    <x v="0"/>
    <x v="6"/>
    <s v="Bertani Bertarose 2014"/>
    <s v="Extra Large Crate"/>
    <s v="Bunbury"/>
    <x v="190"/>
    <d v="2013-01-01T00:00:00"/>
    <n v="12"/>
    <n v="0.05"/>
    <n v="300.98"/>
    <n v="64.73"/>
    <n v="3611.76"/>
  </r>
  <r>
    <n v="9169"/>
    <n v="89197"/>
    <s v="Ernest Morales"/>
    <s v="Air Cargo"/>
    <x v="2"/>
    <x v="2"/>
    <s v="High"/>
    <s v="Champagne"/>
    <x v="0"/>
    <x v="6"/>
    <s v="Pietradolce Etna Rosato 2014"/>
    <s v="Extra Large Crate"/>
    <s v="Freemantle"/>
    <x v="190"/>
    <d v="2013-01-02T00:00:00"/>
    <n v="11"/>
    <n v="7.0000000000000007E-2"/>
    <n v="500.98"/>
    <n v="26"/>
    <n v="5510.7800000000007"/>
  </r>
  <r>
    <n v="9170"/>
    <n v="89197"/>
    <s v="Ernest Morales"/>
    <s v="Express Road Cargo"/>
    <x v="1"/>
    <x v="2"/>
    <s v="High"/>
    <s v="Reisling"/>
    <x v="0"/>
    <x v="6"/>
    <s v="Lincourt Courtney's Chardonnay 2012"/>
    <s v="Standard Size Crate"/>
    <s v="Mandurah"/>
    <x v="190"/>
    <d v="2012-12-31T00:00:00"/>
    <n v="9"/>
    <n v="0.04"/>
    <n v="45.19"/>
    <n v="1.99"/>
    <n v="406.71"/>
  </r>
  <r>
    <n v="9171"/>
    <n v="91354"/>
    <s v="Craig Grant"/>
    <s v="Air Cargo"/>
    <x v="2"/>
    <x v="1"/>
    <s v="Medium"/>
    <s v="Cremant"/>
    <x v="0"/>
    <x v="6"/>
    <s v="Bertani Bertarose 2014"/>
    <s v="Small Crate"/>
    <s v="Burnie"/>
    <x v="536"/>
    <d v="2010-03-25T00:00:00"/>
    <n v="6"/>
    <n v="0.09"/>
    <n v="138.75"/>
    <n v="52.42"/>
    <n v="832.5"/>
  </r>
  <r>
    <n v="9172"/>
    <n v="91489"/>
    <s v="Steve Perez"/>
    <s v="Express Road Cargo"/>
    <x v="0"/>
    <x v="0"/>
    <s v="High"/>
    <s v="Sangiovese"/>
    <x v="0"/>
    <x v="6"/>
    <s v="Lucien Albrecht Cremant d'Alsace Brut Rose"/>
    <s v="Large Crate"/>
    <s v="Palmerston"/>
    <x v="641"/>
    <d v="2011-12-06T00:00:00"/>
    <n v="2"/>
    <n v="0"/>
    <n v="6.75"/>
    <n v="2.99"/>
    <n v="13.5"/>
  </r>
  <r>
    <n v="9173"/>
    <n v="91489"/>
    <s v="Steve Perez"/>
    <s v="Express Road Cargo"/>
    <x v="2"/>
    <x v="0"/>
    <s v="High"/>
    <s v="Sangiovese Rose"/>
    <x v="0"/>
    <x v="6"/>
    <s v="Barnard Griffin Rose of Sangiovese 2014"/>
    <s v="Large Crate"/>
    <s v="Darwin"/>
    <x v="641"/>
    <d v="2011-12-06T00:00:00"/>
    <n v="1"/>
    <n v="0.09"/>
    <n v="2.08"/>
    <n v="5.33"/>
    <n v="2.08"/>
  </r>
  <r>
    <n v="9174"/>
    <n v="88872"/>
    <s v="Ronald Bell"/>
    <s v="Express Road Cargo"/>
    <x v="1"/>
    <x v="3"/>
    <s v="Critical"/>
    <s v="Chardonnay"/>
    <x v="0"/>
    <x v="6"/>
    <s v="Lincourt Courtney's Chardonnay 2012"/>
    <s v="Standard Size Crate"/>
    <s v="Wagga Wagga"/>
    <x v="112"/>
    <d v="2011-03-29T00:00:00"/>
    <n v="11"/>
    <n v="0.04"/>
    <n v="31.78"/>
    <n v="1.99"/>
    <n v="349.58000000000004"/>
  </r>
  <r>
    <n v="9175"/>
    <n v="88264"/>
    <s v="Harry Peterson"/>
    <s v="Air Cargo"/>
    <x v="2"/>
    <x v="3"/>
    <s v="Medium"/>
    <s v="Cremant"/>
    <x v="0"/>
    <x v="6"/>
    <s v="Sutter Home White Zinfandel"/>
    <s v="Small Crate"/>
    <s v="Wollongong"/>
    <x v="1004"/>
    <d v="2013-06-12T00:00:00"/>
    <n v="3"/>
    <n v="0.09"/>
    <n v="120.98"/>
    <n v="58.64"/>
    <n v="362.94"/>
  </r>
  <r>
    <n v="9176"/>
    <n v="88264"/>
    <s v="Harry Peterson"/>
    <s v="Express Road Cargo"/>
    <x v="1"/>
    <x v="3"/>
    <s v="Medium"/>
    <s v="Reisling"/>
    <x v="0"/>
    <x v="6"/>
    <s v="Dog Point Vineyard Sauvignon Blanc 2014"/>
    <s v="Large Crate"/>
    <s v="Sydney"/>
    <x v="1004"/>
    <d v="2013-06-12T00:00:00"/>
    <n v="15"/>
    <n v="0.01"/>
    <n v="20.97"/>
    <n v="6.5"/>
    <n v="314.54999999999995"/>
  </r>
  <r>
    <n v="9177"/>
    <n v="88264"/>
    <s v="Harry Peterson"/>
    <s v="Express Road Cargo"/>
    <x v="1"/>
    <x v="3"/>
    <s v="Medium"/>
    <s v="Sauvignon Blanc"/>
    <x v="0"/>
    <x v="6"/>
    <s v="Robert Oatley Signature Chardonnay 2013"/>
    <s v="Full Container"/>
    <s v="Tamworth"/>
    <x v="1004"/>
    <d v="2013-06-13T00:00:00"/>
    <n v="17"/>
    <n v="0.1"/>
    <n v="20.99"/>
    <n v="0.99"/>
    <n v="356.83"/>
  </r>
  <r>
    <n v="9178"/>
    <n v="87305"/>
    <s v="Andrea Butler"/>
    <s v="Express Road Cargo"/>
    <x v="0"/>
    <x v="0"/>
    <s v="High"/>
    <s v="Zinfandel"/>
    <x v="0"/>
    <x v="6"/>
    <s v="Simonnet-Febvre Cremant de Bourgogne Blanc"/>
    <s v="Large Crate"/>
    <s v="Mackay"/>
    <x v="505"/>
    <d v="2013-10-26T00:00:00"/>
    <n v="1"/>
    <n v="0.03"/>
    <n v="6.48"/>
    <n v="8.19"/>
    <n v="6.48"/>
  </r>
  <r>
    <n v="9179"/>
    <n v="87534"/>
    <s v="Philip Carr"/>
    <s v="Express Road Cargo"/>
    <x v="0"/>
    <x v="2"/>
    <s v="Medium"/>
    <s v="Malbec"/>
    <x v="0"/>
    <x v="6"/>
    <s v="Lucien Albrecht Cremant d'Alsace Brut Rose"/>
    <s v="Standard Size Crate"/>
    <s v="Mandurah"/>
    <x v="477"/>
    <d v="2010-03-31T00:00:00"/>
    <n v="5"/>
    <n v="0.08"/>
    <n v="11.97"/>
    <n v="5.81"/>
    <n v="59.85"/>
  </r>
  <r>
    <n v="9180"/>
    <n v="91552"/>
    <s v="Michael Morales"/>
    <s v="Air Cargo"/>
    <x v="2"/>
    <x v="1"/>
    <s v="High"/>
    <s v="Champagne"/>
    <x v="0"/>
    <x v="6"/>
    <s v="Bertani Bertarose 2014"/>
    <s v="Small Crate"/>
    <s v="Adelaide"/>
    <x v="1295"/>
    <d v="2012-11-06T00:00:00"/>
    <n v="12"/>
    <n v="0.09"/>
    <n v="218.75"/>
    <n v="69.64"/>
    <n v="2625"/>
  </r>
  <r>
    <n v="9181"/>
    <n v="88511"/>
    <s v="Howard Rice"/>
    <s v="Express Road Cargo"/>
    <x v="0"/>
    <x v="3"/>
    <s v="Low"/>
    <s v="Shiraz"/>
    <x v="0"/>
    <x v="6"/>
    <s v="Simonnet-Febvre Cremant de Bourgogne Blanc"/>
    <s v="Large Crate"/>
    <s v="Wagga Wagga"/>
    <x v="814"/>
    <d v="2010-10-25T00:00:00"/>
    <n v="23"/>
    <n v="0"/>
    <n v="15.99"/>
    <n v="13.18"/>
    <n v="367.77"/>
  </r>
  <r>
    <n v="9182"/>
    <n v="90323"/>
    <s v="Jeffrey Sims"/>
    <s v="Express Road Cargo"/>
    <x v="0"/>
    <x v="3"/>
    <s v="Not Specified"/>
    <s v="Cabernet Sauvignon"/>
    <x v="0"/>
    <x v="6"/>
    <s v="Lucien Albrecht Cremant d'Alsace Brut Rose"/>
    <s v="Large Crate"/>
    <s v="Paramatta"/>
    <x v="516"/>
    <d v="2011-03-07T00:00:00"/>
    <n v="11"/>
    <n v="0.02"/>
    <n v="52.4"/>
    <n v="16.11"/>
    <n v="576.4"/>
  </r>
  <r>
    <n v="9183"/>
    <n v="90323"/>
    <s v="Jeffrey Sims"/>
    <s v="Road Cargo"/>
    <x v="0"/>
    <x v="3"/>
    <s v="Not Specified"/>
    <s v="Malbec"/>
    <x v="0"/>
    <x v="6"/>
    <s v="Louis Roederer Cristal Brut with Gift Box 2007"/>
    <s v="Large Crate"/>
    <s v="Penrith"/>
    <x v="516"/>
    <d v="2011-03-08T00:00:00"/>
    <n v="2"/>
    <n v="0.02"/>
    <n v="30.98"/>
    <n v="8.74"/>
    <n v="61.96"/>
  </r>
  <r>
    <n v="9184"/>
    <n v="88339"/>
    <s v="Christine Fisher"/>
    <s v="Air Cargo"/>
    <x v="2"/>
    <x v="0"/>
    <s v="Critical"/>
    <s v="Cremant"/>
    <x v="0"/>
    <x v="6"/>
    <s v="Sutter Home Pink Moscato"/>
    <s v="Extra Large Crate"/>
    <s v="Brisbane"/>
    <x v="920"/>
    <d v="2013-10-13T00:00:00"/>
    <n v="24"/>
    <n v="0.05"/>
    <n v="89.99"/>
    <n v="42"/>
    <n v="2159.7599999999998"/>
  </r>
  <r>
    <n v="9185"/>
    <n v="91538"/>
    <s v="Todd Bishop"/>
    <s v="Express Road Cargo"/>
    <x v="0"/>
    <x v="1"/>
    <s v="Not Specified"/>
    <s v="Merlot"/>
    <x v="0"/>
    <x v="6"/>
    <s v="Barnard Griffin Rose of Sangiovese 2014"/>
    <s v="Full Container"/>
    <s v="Mildura"/>
    <x v="701"/>
    <d v="2011-05-21T00:00:00"/>
    <n v="7"/>
    <n v="0.03"/>
    <n v="7.04"/>
    <n v="2.17"/>
    <n v="49.28"/>
  </r>
  <r>
    <n v="9186"/>
    <n v="91538"/>
    <s v="Gerald Garza"/>
    <s v="Express Road Cargo"/>
    <x v="0"/>
    <x v="1"/>
    <s v="Not Specified"/>
    <s v="Merlot"/>
    <x v="0"/>
    <x v="6"/>
    <s v="Veuve Clicquot Brut Yellow Label"/>
    <s v="Large Crate"/>
    <s v="Canberra"/>
    <x v="701"/>
    <d v="2011-05-21T00:00:00"/>
    <n v="14"/>
    <n v="0.05"/>
    <n v="8.74"/>
    <n v="8.2899999999999991"/>
    <n v="122.36"/>
  </r>
  <r>
    <n v="9187"/>
    <n v="87482"/>
    <s v="Andrew Gilbert"/>
    <s v="Express Road Cargo"/>
    <x v="2"/>
    <x v="0"/>
    <s v="Medium"/>
    <s v="Cremant"/>
    <x v="0"/>
    <x v="6"/>
    <s v="Domaine Lafage Miraflors Rose 2013"/>
    <s v="Large Crate"/>
    <s v="Gold Coast"/>
    <x v="760"/>
    <d v="2013-07-07T00:00:00"/>
    <n v="7"/>
    <n v="0.03"/>
    <n v="26.48"/>
    <n v="6.93"/>
    <n v="185.36"/>
  </r>
  <r>
    <n v="9188"/>
    <n v="88398"/>
    <s v="Matthew Medina"/>
    <s v="Express Road Cargo"/>
    <x v="0"/>
    <x v="0"/>
    <s v="Low"/>
    <s v="Pinot Noir"/>
    <x v="0"/>
    <x v="6"/>
    <s v="JCB N¬∞21 Brut Cremant de Bourgogne"/>
    <s v="Large Crate"/>
    <s v="Palmerston"/>
    <x v="285"/>
    <d v="2012-12-05T00:00:00"/>
    <n v="4"/>
    <n v="0.03"/>
    <n v="2.08"/>
    <n v="1.49"/>
    <n v="8.32"/>
  </r>
  <r>
    <n v="9189"/>
    <n v="88398"/>
    <s v="Matthew Medina"/>
    <s v="Express Road Cargo"/>
    <x v="0"/>
    <x v="0"/>
    <s v="Low"/>
    <s v="Malbec"/>
    <x v="0"/>
    <x v="6"/>
    <s v="Lucien Albrecht Cremant d'Alsace Brut Rose"/>
    <s v="Full Container"/>
    <s v="Palmerston"/>
    <x v="285"/>
    <d v="2012-12-12T00:00:00"/>
    <n v="9"/>
    <n v="0"/>
    <n v="2.1800000000000002"/>
    <n v="7.09"/>
    <n v="19.62"/>
  </r>
  <r>
    <n v="9190"/>
    <n v="87674"/>
    <s v="Carol Nguyen"/>
    <s v="Express Road Cargo"/>
    <x v="0"/>
    <x v="1"/>
    <s v="Low"/>
    <s v="Shiraz"/>
    <x v="0"/>
    <x v="6"/>
    <s v="Roederer Estate Brut"/>
    <s v="Full Container"/>
    <s v="Port Adelaide"/>
    <x v="979"/>
    <d v="2013-01-28T00:00:00"/>
    <n v="1"/>
    <n v="0.1"/>
    <n v="8.01"/>
    <n v="2.87"/>
    <n v="8.01"/>
  </r>
  <r>
    <n v="9191"/>
    <n v="91550"/>
    <s v="Steve Fields"/>
    <s v="Express Road Cargo"/>
    <x v="0"/>
    <x v="1"/>
    <s v="Medium"/>
    <s v="Zinfandel"/>
    <x v="0"/>
    <x v="4"/>
    <s v="Chateau d'Esclans Garrus Rose 2013"/>
    <s v="Large Crate"/>
    <s v="Burnie"/>
    <x v="1190"/>
    <d v="2010-01-19T00:00:00"/>
    <n v="3"/>
    <n v="0.02"/>
    <n v="11.58"/>
    <n v="5.72"/>
    <n v="34.74"/>
  </r>
  <r>
    <n v="9192"/>
    <n v="91554"/>
    <s v="Steve Fields"/>
    <s v="Express Road Cargo"/>
    <x v="0"/>
    <x v="1"/>
    <s v="Medium"/>
    <s v="Zinfandel"/>
    <x v="0"/>
    <x v="6"/>
    <s v="Chateau d'Esclans Garrus Rose 2013"/>
    <s v="Large Crate"/>
    <s v="Burnie"/>
    <x v="1069"/>
    <d v="2013-01-18T00:00:00"/>
    <n v="8"/>
    <n v="0.06"/>
    <n v="48.91"/>
    <n v="5.81"/>
    <n v="391.28"/>
  </r>
  <r>
    <n v="9193"/>
    <n v="91554"/>
    <s v="Steve Fields"/>
    <s v="Express Road Cargo"/>
    <x v="0"/>
    <x v="1"/>
    <s v="Medium"/>
    <s v="Shiraz"/>
    <x v="0"/>
    <x v="6"/>
    <s v="Veuve Clicquot Brut Yellow Label"/>
    <s v="Large Crate"/>
    <s v="Burnie"/>
    <x v="1069"/>
    <d v="2013-01-19T00:00:00"/>
    <n v="5"/>
    <n v="0.02"/>
    <n v="15.51"/>
    <n v="17.78"/>
    <n v="77.55"/>
  </r>
  <r>
    <n v="9194"/>
    <n v="91550"/>
    <s v="Michael Morales"/>
    <s v="Air Cargo"/>
    <x v="2"/>
    <x v="1"/>
    <s v="Medium"/>
    <s v="Champagne"/>
    <x v="0"/>
    <x v="6"/>
    <s v="Gerard Bertrand Cote des Roses Rose 2014"/>
    <s v="Extra Large Crate"/>
    <s v="Canberra"/>
    <x v="1190"/>
    <d v="2010-01-20T00:00:00"/>
    <n v="6"/>
    <n v="0.05"/>
    <n v="350.99"/>
    <n v="39"/>
    <n v="2105.94"/>
  </r>
  <r>
    <n v="9195"/>
    <n v="91550"/>
    <s v="Michael Morales"/>
    <s v="Road Cargo"/>
    <x v="1"/>
    <x v="1"/>
    <s v="Medium"/>
    <s v="Reisling"/>
    <x v="0"/>
    <x v="4"/>
    <s v="Robert Oatley Signature Chardonnay 2013"/>
    <s v="Large Crate"/>
    <s v="Adelaide"/>
    <x v="1190"/>
    <d v="2010-01-20T00:00:00"/>
    <n v="5"/>
    <n v="0.04"/>
    <n v="15.99"/>
    <n v="9.4"/>
    <n v="79.95"/>
  </r>
  <r>
    <n v="9196"/>
    <n v="89850"/>
    <s v="Irene Berry"/>
    <s v="Express Road Cargo"/>
    <x v="1"/>
    <x v="1"/>
    <s v="Low"/>
    <s v="Chardonnay"/>
    <x v="0"/>
    <x v="4"/>
    <s v="Villa Maria Private Bin Sauvignon Blanc 2015"/>
    <s v="Large Crate"/>
    <s v="Port Lincoln"/>
    <x v="538"/>
    <d v="2011-02-03T00:00:00"/>
    <n v="8"/>
    <n v="0.04"/>
    <n v="30.98"/>
    <n v="6.5"/>
    <n v="247.84"/>
  </r>
  <r>
    <n v="9197"/>
    <n v="88177"/>
    <s v="Robert Mendoza"/>
    <s v="Express Road Cargo"/>
    <x v="0"/>
    <x v="0"/>
    <s v="Low"/>
    <s v="Malbec"/>
    <x v="0"/>
    <x v="6"/>
    <s v="Marques de Caceres Rioja Rosado 2014"/>
    <s v="Large Crate"/>
    <s v="Palmerston"/>
    <x v="1113"/>
    <d v="2011-08-09T00:00:00"/>
    <n v="12"/>
    <n v="0.03"/>
    <n v="7.3"/>
    <n v="7.72"/>
    <n v="87.6"/>
  </r>
  <r>
    <n v="9198"/>
    <n v="88177"/>
    <s v="Robert Mendoza"/>
    <s v="Express Road Cargo"/>
    <x v="2"/>
    <x v="0"/>
    <s v="Low"/>
    <s v="Cremant"/>
    <x v="0"/>
    <x v="6"/>
    <s v="La Playa Estate Cabernet Sauvignon Rose 2015"/>
    <s v="Loose Wrap"/>
    <s v="Palmerston"/>
    <x v="1113"/>
    <d v="2011-08-10T00:00:00"/>
    <n v="17"/>
    <n v="0.02"/>
    <n v="9.77"/>
    <n v="6.02"/>
    <n v="166.09"/>
  </r>
  <r>
    <n v="9199"/>
    <n v="87432"/>
    <s v="Victor Jenkins"/>
    <s v="Express Road Cargo"/>
    <x v="1"/>
    <x v="3"/>
    <s v="Critical"/>
    <s v="Pinot Gris"/>
    <x v="0"/>
    <x v="6"/>
    <s v="Lucky Chardonnay 2012"/>
    <s v="Standard Size Crate"/>
    <s v="Wagga Wagga"/>
    <x v="621"/>
    <d v="2013-04-16T00:00:00"/>
    <n v="10"/>
    <n v="0.01"/>
    <n v="22.98"/>
    <n v="1.99"/>
    <n v="229.8"/>
  </r>
  <r>
    <n v="9200"/>
    <n v="87424"/>
    <s v="Jason Patterson"/>
    <s v="Air Cargo"/>
    <x v="2"/>
    <x v="3"/>
    <s v="Critical"/>
    <s v="Sangiovese Rose"/>
    <x v="0"/>
    <x v="6"/>
    <s v="Sutter Home White Zinfandel"/>
    <s v="Extra Large Crate"/>
    <s v="Blue Mountains"/>
    <x v="1308"/>
    <d v="2010-04-17T00:00:00"/>
    <n v="5"/>
    <n v="0.1"/>
    <n v="226.67"/>
    <n v="28.16"/>
    <n v="1133.3499999999999"/>
  </r>
  <r>
    <n v="9201"/>
    <n v="90875"/>
    <s v="Lawrence Lee"/>
    <s v="Express Road Cargo"/>
    <x v="2"/>
    <x v="3"/>
    <s v="Low"/>
    <s v="Sangiovese Rose"/>
    <x v="0"/>
    <x v="4"/>
    <s v="Chateau d'Esclans Garrus Rose 2013"/>
    <s v="Standard Size Crate"/>
    <s v="Newcastle"/>
    <x v="539"/>
    <d v="2011-03-04T00:00:00"/>
    <n v="6"/>
    <n v="0.01"/>
    <n v="12.2"/>
    <n v="6.02"/>
    <n v="73.199999999999989"/>
  </r>
  <r>
    <n v="9202"/>
    <n v="87419"/>
    <s v="Daniel Taylor"/>
    <s v="Express Road Cargo"/>
    <x v="2"/>
    <x v="3"/>
    <s v="Low"/>
    <s v="Cremant"/>
    <x v="0"/>
    <x v="4"/>
    <s v="Marques de Caceres Rioja Rosado 2014"/>
    <s v="Full Container"/>
    <s v="Paramatta"/>
    <x v="653"/>
    <d v="2013-06-11T00:00:00"/>
    <n v="1"/>
    <n v="0.1"/>
    <n v="8.34"/>
    <n v="0.96"/>
    <n v="8.34"/>
  </r>
  <r>
    <n v="9203"/>
    <n v="87419"/>
    <s v="Daniel Taylor"/>
    <s v="Express Road Cargo"/>
    <x v="1"/>
    <x v="3"/>
    <s v="Low"/>
    <s v="Chardonnay"/>
    <x v="0"/>
    <x v="6"/>
    <s v="The White Knight Sauvignon Blanc 2014"/>
    <s v="Loose Wrap"/>
    <s v="Wagga Wagga"/>
    <x v="653"/>
    <d v="2013-06-14T00:00:00"/>
    <n v="5"/>
    <n v="0.04"/>
    <n v="140.99"/>
    <n v="13.99"/>
    <n v="704.95"/>
  </r>
  <r>
    <n v="9204"/>
    <n v="89986"/>
    <s v="Jose Brown"/>
    <s v="Air Cargo"/>
    <x v="2"/>
    <x v="3"/>
    <s v="Critical"/>
    <s v="Champagne"/>
    <x v="0"/>
    <x v="6"/>
    <s v="Chateau de Campuget Costieres de Nimes Tradition Rose 2015"/>
    <s v="Extra Large Crate"/>
    <s v="Broken Hill"/>
    <x v="872"/>
    <d v="2013-05-14T00:00:00"/>
    <n v="9"/>
    <n v="0.09"/>
    <n v="200.98"/>
    <n v="23.76"/>
    <n v="1808.82"/>
  </r>
  <r>
    <n v="9205"/>
    <n v="85859"/>
    <s v="James Young"/>
    <s v="Air Cargo"/>
    <x v="2"/>
    <x v="1"/>
    <s v="Critical"/>
    <s v="Grenache Rose"/>
    <x v="0"/>
    <x v="6"/>
    <s v="Gerard Bertrand Cote des Roses Rose 2014"/>
    <s v="Small Crate"/>
    <s v="Devonport"/>
    <x v="1415"/>
    <d v="2011-04-25T00:00:00"/>
    <n v="9"/>
    <n v="0.03"/>
    <n v="170.98"/>
    <n v="35.89"/>
    <n v="1538.82"/>
  </r>
  <r>
    <n v="9206"/>
    <n v="85859"/>
    <s v="James Young"/>
    <s v="Express Road Cargo"/>
    <x v="1"/>
    <x v="1"/>
    <s v="Critical"/>
    <s v="Chardonnay"/>
    <x v="0"/>
    <x v="6"/>
    <s v="Chardonnais Napa Valley Chardonnay 2013"/>
    <s v="Loose Wrap"/>
    <s v="Hobart"/>
    <x v="1415"/>
    <d v="2011-04-26T00:00:00"/>
    <n v="3"/>
    <n v="0"/>
    <n v="20.99"/>
    <n v="4.8099999999999996"/>
    <n v="62.97"/>
  </r>
  <r>
    <n v="9207"/>
    <n v="89891"/>
    <s v="Christopher Wells"/>
    <s v="Express Road Cargo"/>
    <x v="2"/>
    <x v="2"/>
    <s v="Medium"/>
    <s v="Grenache Rose"/>
    <x v="0"/>
    <x v="6"/>
    <s v="La Playa Estate Cabernet Sauvignon Rose 2015"/>
    <s v="Standard Size Crate"/>
    <s v="Perth"/>
    <x v="918"/>
    <d v="2013-10-31T00:00:00"/>
    <n v="20"/>
    <n v="7.0000000000000007E-2"/>
    <n v="1.74"/>
    <n v="4.08"/>
    <n v="34.799999999999997"/>
  </r>
  <r>
    <n v="9208"/>
    <n v="89606"/>
    <s v="Harry Price"/>
    <s v="Express Road Cargo"/>
    <x v="0"/>
    <x v="1"/>
    <s v="Low"/>
    <s v="Zinfandel"/>
    <x v="0"/>
    <x v="7"/>
    <s v="Dom Perignon 2006"/>
    <s v="Large Crate"/>
    <s v="Benalla"/>
    <x v="137"/>
    <d v="2013-08-17T00:00:00"/>
    <n v="18"/>
    <n v="0"/>
    <n v="4.13"/>
    <n v="0.99"/>
    <n v="74.34"/>
  </r>
  <r>
    <n v="9209"/>
    <n v="89348"/>
    <s v="Mildred Franklin"/>
    <s v="Express Road Cargo"/>
    <x v="0"/>
    <x v="1"/>
    <s v="Low"/>
    <s v="Zinfandel"/>
    <x v="0"/>
    <x v="7"/>
    <s v="Sutter Home Pink Moscato"/>
    <s v="Large Crate"/>
    <s v="Port Adelaide"/>
    <x v="420"/>
    <d v="2012-03-26T00:00:00"/>
    <n v="8"/>
    <n v="0.03"/>
    <n v="2.88"/>
    <n v="0.99"/>
    <n v="23.04"/>
  </r>
  <r>
    <n v="9210"/>
    <n v="89348"/>
    <s v="Mildred Franklin"/>
    <s v="Air Cargo"/>
    <x v="2"/>
    <x v="1"/>
    <s v="Low"/>
    <s v="Champagne"/>
    <x v="0"/>
    <x v="7"/>
    <s v="Belle Glos Oeil de Perdrix Pinot Noir Blanc 2014"/>
    <s v="Extra Large Crate"/>
    <s v="Adelaide"/>
    <x v="420"/>
    <d v="2012-03-26T00:00:00"/>
    <n v="13"/>
    <n v="0.1"/>
    <n v="85.29"/>
    <n v="60"/>
    <n v="1108.77"/>
  </r>
  <r>
    <n v="9211"/>
    <n v="90310"/>
    <s v="Nicholas Gonzales"/>
    <s v="Express Road Cargo"/>
    <x v="0"/>
    <x v="1"/>
    <s v="Medium"/>
    <s v="Shiraz"/>
    <x v="0"/>
    <x v="7"/>
    <s v="Chateau d'Esclans Garrus Rose 2013"/>
    <s v="Large Crate"/>
    <s v="Adelaide"/>
    <x v="239"/>
    <d v="2011-05-13T00:00:00"/>
    <n v="8"/>
    <n v="7.0000000000000007E-2"/>
    <n v="6.48"/>
    <n v="5.94"/>
    <n v="51.84"/>
  </r>
  <r>
    <n v="9212"/>
    <n v="89585"/>
    <s v="Phillip Greene"/>
    <s v="Express Road Cargo"/>
    <x v="1"/>
    <x v="2"/>
    <s v="Low"/>
    <s v="Reisling"/>
    <x v="0"/>
    <x v="7"/>
    <s v="Leeuwin Estate Art Series Chardonnay 2012"/>
    <s v="Standard Size Crate"/>
    <s v="Albany"/>
    <x v="540"/>
    <d v="2010-04-11T00:00:00"/>
    <n v="12"/>
    <n v="7.0000000000000007E-2"/>
    <n v="2.12"/>
    <n v="1.99"/>
    <n v="25.44"/>
  </r>
  <r>
    <n v="9213"/>
    <n v="89588"/>
    <s v="Bruce Morgan"/>
    <s v="Express Road Cargo"/>
    <x v="0"/>
    <x v="2"/>
    <s v="Low"/>
    <s v="Pinot Noir"/>
    <x v="0"/>
    <x v="7"/>
    <s v="Lucien Albrecht Cremant d'Alsace Brut Rose"/>
    <s v="Full Container"/>
    <s v="Albany"/>
    <x v="541"/>
    <d v="2013-04-16T00:00:00"/>
    <n v="3"/>
    <n v="7.0000000000000007E-2"/>
    <n v="1.76"/>
    <n v="0.7"/>
    <n v="5.28"/>
  </r>
  <r>
    <n v="9214"/>
    <n v="88446"/>
    <s v="Dennis Walker"/>
    <s v="Express Road Cargo"/>
    <x v="1"/>
    <x v="1"/>
    <s v="High"/>
    <s v="Chardonnay"/>
    <x v="0"/>
    <x v="7"/>
    <s v="Grgich Hills Chardonnay 2012"/>
    <s v="Mini Crate"/>
    <s v="Hobart"/>
    <x v="542"/>
    <d v="2013-03-03T00:00:00"/>
    <n v="7"/>
    <n v="0.01"/>
    <n v="499.99"/>
    <n v="24.49"/>
    <n v="3499.9300000000003"/>
  </r>
  <r>
    <n v="9215"/>
    <n v="88446"/>
    <s v="Dennis Walker"/>
    <s v="Express Road Cargo"/>
    <x v="0"/>
    <x v="1"/>
    <s v="High"/>
    <s v="Zinfandel"/>
    <x v="0"/>
    <x v="7"/>
    <s v="Chateau D'Aqueria Tavel Rose 2013"/>
    <s v="Standard Size Crate"/>
    <s v="Launceston"/>
    <x v="542"/>
    <d v="2013-03-02T00:00:00"/>
    <n v="1"/>
    <n v="0.09"/>
    <n v="21.98"/>
    <n v="2.87"/>
    <n v="21.98"/>
  </r>
  <r>
    <n v="9216"/>
    <n v="86475"/>
    <s v="Gregory Murray"/>
    <s v="Express Road Cargo"/>
    <x v="0"/>
    <x v="1"/>
    <s v="Not Specified"/>
    <s v="Malbec"/>
    <x v="0"/>
    <x v="7"/>
    <s v="Belle Glos Oeil de Perdrix Pinot Noir Blanc 2014"/>
    <s v="Full Container"/>
    <s v="Adelaide"/>
    <x v="543"/>
    <d v="2012-09-26T00:00:00"/>
    <n v="23"/>
    <n v="0.01"/>
    <n v="8.01"/>
    <n v="2.87"/>
    <n v="184.23"/>
  </r>
  <r>
    <n v="9217"/>
    <n v="86475"/>
    <s v="Gregory Murray"/>
    <s v="Express Road Cargo"/>
    <x v="0"/>
    <x v="1"/>
    <s v="Not Specified"/>
    <s v="Shiraz"/>
    <x v="0"/>
    <x v="7"/>
    <s v="Domaine Lafond Roc-Epine Tavel Rose 2014"/>
    <s v="Large Crate"/>
    <s v="Mount Gambier"/>
    <x v="543"/>
    <d v="2012-09-27T00:00:00"/>
    <n v="14"/>
    <n v="0.09"/>
    <n v="4.9800000000000004"/>
    <n v="5.0199999999999996"/>
    <n v="69.72"/>
  </r>
  <r>
    <n v="9218"/>
    <n v="86249"/>
    <s v="Ashley Griffin"/>
    <s v="Express Road Cargo"/>
    <x v="1"/>
    <x v="3"/>
    <s v="Critical"/>
    <s v="Reisling"/>
    <x v="0"/>
    <x v="7"/>
    <s v="Cloudy Bay Sauvignon Blanc 2015"/>
    <s v="Large Crate"/>
    <s v="Sydney"/>
    <x v="1132"/>
    <d v="2013-12-17T00:00:00"/>
    <n v="25"/>
    <n v="0.02"/>
    <n v="35.99"/>
    <n v="1.1000000000000001"/>
    <n v="899.75"/>
  </r>
  <r>
    <n v="9219"/>
    <n v="89043"/>
    <s v="Johnny Brown"/>
    <s v="Express Road Cargo"/>
    <x v="0"/>
    <x v="1"/>
    <s v="Low"/>
    <s v="Shiraz"/>
    <x v="0"/>
    <x v="7"/>
    <s v="Chateau d'Esclans Garrus Rose 2013"/>
    <s v="Large Crate"/>
    <s v="Adelaide"/>
    <x v="681"/>
    <d v="2013-02-13T00:00:00"/>
    <n v="3"/>
    <n v="0.09"/>
    <n v="5.98"/>
    <n v="5.15"/>
    <n v="17.940000000000001"/>
  </r>
  <r>
    <n v="9220"/>
    <n v="89718"/>
    <s v="Kathleen Morrison"/>
    <s v="Express Road Cargo"/>
    <x v="0"/>
    <x v="0"/>
    <s v="High"/>
    <s v="Merlot"/>
    <x v="0"/>
    <x v="7"/>
    <s v="Simonnet-Febvre Cremant de Bourgogne Blanc"/>
    <s v="Loose Wrap"/>
    <s v="Bundaberg"/>
    <x v="894"/>
    <d v="2012-02-02T00:00:00"/>
    <n v="8"/>
    <n v="7.0000000000000007E-2"/>
    <n v="46.89"/>
    <n v="5.0999999999999996"/>
    <n v="375.12"/>
  </r>
  <r>
    <n v="9221"/>
    <n v="87864"/>
    <s v="Roy Hayes"/>
    <s v="Air Cargo"/>
    <x v="1"/>
    <x v="0"/>
    <s v="Critical"/>
    <s v="Chardonnay"/>
    <x v="0"/>
    <x v="7"/>
    <s v="Giesen Sauvignon Blanc 2014"/>
    <s v="Extra Large Crate"/>
    <s v="Darwin"/>
    <x v="341"/>
    <d v="2011-09-29T00:00:00"/>
    <n v="18"/>
    <n v="0.05"/>
    <n v="90.97"/>
    <n v="14"/>
    <n v="1637.46"/>
  </r>
  <r>
    <n v="9222"/>
    <n v="87640"/>
    <s v="Larry Butler"/>
    <s v="Road Cargo"/>
    <x v="0"/>
    <x v="1"/>
    <s v="Critical"/>
    <s v="Cabernet Sauvignon"/>
    <x v="0"/>
    <x v="7"/>
    <s v="Francis Ford Coppola Sofia Rose 2014"/>
    <s v="Large Crate"/>
    <s v="Geelong"/>
    <x v="211"/>
    <d v="2012-11-20T00:00:00"/>
    <n v="16"/>
    <n v="0.02"/>
    <n v="30.98"/>
    <n v="17.079999999999998"/>
    <n v="495.68"/>
  </r>
  <r>
    <n v="9223"/>
    <n v="89967"/>
    <s v="Jason Wright"/>
    <s v="Express Road Cargo"/>
    <x v="1"/>
    <x v="3"/>
    <s v="Medium"/>
    <s v="Chardonnay"/>
    <x v="0"/>
    <x v="7"/>
    <s v="Robert Oatley Sauvignon Blanc 2013"/>
    <s v="Standard Size Crate"/>
    <s v="Lithgow"/>
    <x v="975"/>
    <d v="2013-05-27T00:00:00"/>
    <n v="10"/>
    <n v="0.09"/>
    <n v="8.5"/>
    <n v="1.99"/>
    <n v="85"/>
  </r>
  <r>
    <n v="9224"/>
    <n v="89967"/>
    <s v="Jason Wright"/>
    <s v="Express Road Cargo"/>
    <x v="2"/>
    <x v="3"/>
    <s v="Medium"/>
    <s v="Sangiovese Rose"/>
    <x v="0"/>
    <x v="7"/>
    <s v="Chateau d'Esclans Whispering Angel Rose 2014"/>
    <s v="Full Container"/>
    <s v="Newcastle"/>
    <x v="975"/>
    <d v="2013-05-27T00:00:00"/>
    <n v="10"/>
    <n v="0.02"/>
    <n v="8.34"/>
    <n v="0.96"/>
    <n v="83.4"/>
  </r>
  <r>
    <n v="9225"/>
    <n v="89967"/>
    <s v="Jason Wright"/>
    <s v="Express Road Cargo"/>
    <x v="0"/>
    <x v="3"/>
    <s v="Medium"/>
    <s v="Sangiovese"/>
    <x v="0"/>
    <x v="7"/>
    <s v="Pierre Sparr Cremant d'Alsace Reserve Brut Rose"/>
    <s v="Large Crate"/>
    <s v="Albury"/>
    <x v="975"/>
    <d v="2013-05-28T00:00:00"/>
    <n v="10"/>
    <n v="0.02"/>
    <n v="48.91"/>
    <n v="5.81"/>
    <n v="489.09999999999997"/>
  </r>
  <r>
    <n v="9226"/>
    <n v="89151"/>
    <s v="Jeffrey Lewis"/>
    <s v="Express Road Cargo"/>
    <x v="0"/>
    <x v="0"/>
    <s v="Critical"/>
    <s v="Sangiovese"/>
    <x v="0"/>
    <x v="7"/>
    <s v="Dopff &amp; Irion Cremant Rose Brut"/>
    <s v="Large Crate"/>
    <s v="Gold Coast"/>
    <x v="1416"/>
    <d v="2012-07-22T00:00:00"/>
    <n v="2"/>
    <n v="0.02"/>
    <n v="3.08"/>
    <n v="0.99"/>
    <n v="6.16"/>
  </r>
  <r>
    <n v="9227"/>
    <n v="91161"/>
    <s v="Todd Thompson"/>
    <s v="Express Road Cargo"/>
    <x v="0"/>
    <x v="2"/>
    <s v="Critical"/>
    <s v="Shiraz"/>
    <x v="0"/>
    <x v="7"/>
    <s v="La Playa Estate Cabernet Sauvignon Rose 2015"/>
    <s v="Large Crate"/>
    <s v="Freemantle"/>
    <x v="851"/>
    <d v="2012-02-15T00:00:00"/>
    <n v="8"/>
    <n v="0.05"/>
    <n v="4.55"/>
    <n v="1.49"/>
    <n v="36.4"/>
  </r>
  <r>
    <n v="9228"/>
    <n v="88934"/>
    <s v="Carlos Jenkins"/>
    <s v="Express Road Cargo"/>
    <x v="1"/>
    <x v="2"/>
    <s v="High"/>
    <s v="Chardonnay"/>
    <x v="0"/>
    <x v="7"/>
    <s v="Hewitson LuLu Sauvignon Blanc 2014"/>
    <s v="Standard Size Crate"/>
    <s v="Bunbury"/>
    <x v="1253"/>
    <d v="2012-01-28T00:00:00"/>
    <n v="3"/>
    <n v="0.09"/>
    <n v="28.48"/>
    <n v="1.99"/>
    <n v="85.44"/>
  </r>
  <r>
    <n v="9229"/>
    <n v="88934"/>
    <s v="Carlos Jenkins"/>
    <s v="Express Road Cargo"/>
    <x v="2"/>
    <x v="2"/>
    <s v="High"/>
    <s v="Champagne"/>
    <x v="0"/>
    <x v="7"/>
    <s v="La Playa Estate Cabernet Sauvignon Rose 2015"/>
    <s v="Large Crate"/>
    <s v="Bunbury"/>
    <x v="1253"/>
    <d v="2012-01-30T00:00:00"/>
    <n v="7"/>
    <n v="0.06"/>
    <n v="4.1399999999999997"/>
    <n v="6.6"/>
    <n v="28.979999999999997"/>
  </r>
  <r>
    <n v="9230"/>
    <n v="90069"/>
    <s v="Johnny Tucker"/>
    <s v="Road Cargo"/>
    <x v="0"/>
    <x v="1"/>
    <s v="Not Specified"/>
    <s v="Malbec"/>
    <x v="0"/>
    <x v="7"/>
    <s v="Chateau Gaudrelle Cremant d'Loire Brut"/>
    <s v="Large Crate"/>
    <s v="Wodonga"/>
    <x v="716"/>
    <d v="2010-05-27T00:00:00"/>
    <n v="4"/>
    <n v="0.03"/>
    <n v="5.44"/>
    <n v="7.46"/>
    <n v="21.76"/>
  </r>
  <r>
    <n v="9231"/>
    <n v="90069"/>
    <s v="Johnny Tucker"/>
    <s v="Express Road Cargo"/>
    <x v="0"/>
    <x v="1"/>
    <s v="Not Specified"/>
    <s v="Merlot"/>
    <x v="0"/>
    <x v="7"/>
    <s v="Laurent-Perrier Brut Millesime 2006"/>
    <s v="Large Crate"/>
    <s v="Bendigo"/>
    <x v="716"/>
    <d v="2010-05-26T00:00:00"/>
    <n v="8"/>
    <n v="0.08"/>
    <n v="26.38"/>
    <n v="5.58"/>
    <n v="211.04"/>
  </r>
  <r>
    <n v="9232"/>
    <n v="90069"/>
    <s v="Johnny Tucker"/>
    <s v="Express Road Cargo"/>
    <x v="1"/>
    <x v="1"/>
    <s v="Not Specified"/>
    <s v="Chardonnay"/>
    <x v="0"/>
    <x v="7"/>
    <s v="Cloudy Bay Sauvignon Blanc 2015"/>
    <s v="Full Container"/>
    <s v="Frankston"/>
    <x v="716"/>
    <d v="2010-05-27T00:00:00"/>
    <n v="1"/>
    <n v="0.06"/>
    <n v="20.99"/>
    <n v="2.5"/>
    <n v="20.99"/>
  </r>
  <r>
    <n v="9233"/>
    <n v="88491"/>
    <s v="Jerry Elliott"/>
    <s v="Express Road Cargo"/>
    <x v="2"/>
    <x v="1"/>
    <s v="Low"/>
    <s v="Grenache Rose"/>
    <x v="0"/>
    <x v="7"/>
    <s v="Domaine Lafond Roc-Epine Tavel Rose 2014"/>
    <s v="Standard Size Crate"/>
    <s v="Port Lincoln"/>
    <x v="1189"/>
    <d v="2011-08-14T00:00:00"/>
    <n v="17"/>
    <n v="0.03"/>
    <n v="14.98"/>
    <n v="8.99"/>
    <n v="254.66"/>
  </r>
  <r>
    <n v="9234"/>
    <n v="90773"/>
    <s v="Roger Gomez"/>
    <s v="Express Road Cargo"/>
    <x v="0"/>
    <x v="3"/>
    <s v="Low"/>
    <s v="Merlot"/>
    <x v="0"/>
    <x v="7"/>
    <s v="Schramsberg Cremant Demi-Sec 2011"/>
    <s v="Large Crate"/>
    <s v="Tamworth"/>
    <x v="1332"/>
    <d v="2013-03-01T00:00:00"/>
    <n v="10"/>
    <n v="0.02"/>
    <n v="11.19"/>
    <n v="5.03"/>
    <n v="111.89999999999999"/>
  </r>
  <r>
    <n v="9235"/>
    <n v="90773"/>
    <s v="Johnny Moreno"/>
    <s v="Express Road Cargo"/>
    <x v="1"/>
    <x v="1"/>
    <s v="Low"/>
    <s v="Reisling"/>
    <x v="0"/>
    <x v="7"/>
    <s v="Leeuwin Estate Art Series Chardonnay 2012"/>
    <s v="Standard Size Crate"/>
    <s v="Hamilton"/>
    <x v="1332"/>
    <d v="2013-03-06T00:00:00"/>
    <n v="1"/>
    <n v="0.02"/>
    <n v="4.7699999999999996"/>
    <n v="2.39"/>
    <n v="4.7699999999999996"/>
  </r>
  <r>
    <n v="9236"/>
    <n v="86844"/>
    <s v="Marie Harrison"/>
    <s v="Road Cargo"/>
    <x v="0"/>
    <x v="1"/>
    <s v="High"/>
    <s v="Shiraz"/>
    <x v="0"/>
    <x v="7"/>
    <s v="Dopff &amp; Irion Cremant Rose Brut"/>
    <s v="Large Crate"/>
    <s v="Burnie"/>
    <x v="737"/>
    <d v="2013-02-15T00:00:00"/>
    <n v="3"/>
    <n v="0.08"/>
    <n v="14.27"/>
    <n v="7.27"/>
    <n v="42.81"/>
  </r>
  <r>
    <n v="9237"/>
    <n v="86836"/>
    <s v="Marie Harrison"/>
    <s v="Express Road Cargo"/>
    <x v="0"/>
    <x v="1"/>
    <s v="High"/>
    <s v="Cabernet Sauvignon"/>
    <x v="0"/>
    <x v="7"/>
    <s v="Simonnet-Febvre Cremant de Bourgogne Blanc"/>
    <s v="Full Container"/>
    <s v="Launceston"/>
    <x v="591"/>
    <d v="2010-02-15T00:00:00"/>
    <n v="6"/>
    <n v="0.04"/>
    <n v="2.98"/>
    <n v="1.58"/>
    <n v="17.88"/>
  </r>
  <r>
    <n v="9238"/>
    <n v="86836"/>
    <s v="Marie Harrison"/>
    <s v="Express Road Cargo"/>
    <x v="1"/>
    <x v="1"/>
    <s v="High"/>
    <s v="Reisling"/>
    <x v="0"/>
    <x v="7"/>
    <s v="Mercer Canyons Chardonnay 2013"/>
    <s v="Large Crate"/>
    <s v="Hobart"/>
    <x v="591"/>
    <d v="2010-02-14T00:00:00"/>
    <n v="10"/>
    <n v="0.05"/>
    <n v="115.99"/>
    <n v="2.5"/>
    <n v="1159.8999999999999"/>
  </r>
  <r>
    <n v="9239"/>
    <n v="88112"/>
    <s v="Juan Morrison"/>
    <s v="Express Road Cargo"/>
    <x v="0"/>
    <x v="3"/>
    <s v="Low"/>
    <s v="Merlot"/>
    <x v="0"/>
    <x v="7"/>
    <s v="Veuve Clicquot Brut Yellow Label"/>
    <s v="Full Container"/>
    <s v="Broken Hill"/>
    <x v="14"/>
    <d v="2012-10-12T00:00:00"/>
    <n v="10"/>
    <n v="0.09"/>
    <n v="3.28"/>
    <n v="3.97"/>
    <n v="32.799999999999997"/>
  </r>
  <r>
    <n v="9240"/>
    <n v="88112"/>
    <s v="Juan Morrison"/>
    <s v="Express Road Cargo"/>
    <x v="1"/>
    <x v="3"/>
    <s v="Low"/>
    <s v="Sauvignon Blanc"/>
    <x v="0"/>
    <x v="7"/>
    <s v="Chardonnais Napa Valley Chardonnay 2013"/>
    <s v="Large Crate"/>
    <s v="Tamworth"/>
    <x v="14"/>
    <d v="2012-10-16T00:00:00"/>
    <n v="19"/>
    <n v="0.02"/>
    <n v="125.99"/>
    <n v="8.99"/>
    <n v="2393.81"/>
  </r>
  <r>
    <n v="9241"/>
    <n v="85884"/>
    <s v="Jimmy Marshall"/>
    <s v="Express Road Cargo"/>
    <x v="0"/>
    <x v="3"/>
    <s v="Critical"/>
    <s v="Shiraz"/>
    <x v="0"/>
    <x v="7"/>
    <s v="Dom Perignon 2006"/>
    <s v="Large Crate"/>
    <s v="Wollongong"/>
    <x v="885"/>
    <d v="2012-01-30T00:00:00"/>
    <n v="3"/>
    <n v="0.05"/>
    <n v="70.97"/>
    <n v="3.5"/>
    <n v="212.91"/>
  </r>
  <r>
    <n v="9242"/>
    <n v="85884"/>
    <s v="Jimmy Marshall"/>
    <s v="Express Road Cargo"/>
    <x v="0"/>
    <x v="3"/>
    <s v="Critical"/>
    <s v="Malbec"/>
    <x v="0"/>
    <x v="5"/>
    <s v="Francis Ford Coppola Sofia Rose 2014"/>
    <s v="Large Crate"/>
    <s v="Campbeltown"/>
    <x v="885"/>
    <d v="2012-01-30T00:00:00"/>
    <n v="11"/>
    <n v="0.09"/>
    <n v="5.34"/>
    <n v="2.99"/>
    <n v="58.739999999999995"/>
  </r>
  <r>
    <n v="9243"/>
    <n v="87012"/>
    <s v="Louis Chavez"/>
    <s v="Express Road Cargo"/>
    <x v="0"/>
    <x v="3"/>
    <s v="High"/>
    <s v="Merlot"/>
    <x v="0"/>
    <x v="5"/>
    <s v="Jean-Baptiste Adam Les Natures Cremant d'Alsace Brut"/>
    <s v="Large Crate"/>
    <s v="Campbeltown"/>
    <x v="588"/>
    <d v="2013-02-18T00:00:00"/>
    <n v="11"/>
    <n v="0.02"/>
    <n v="5.34"/>
    <n v="2.99"/>
    <n v="58.739999999999995"/>
  </r>
  <r>
    <n v="9244"/>
    <n v="87002"/>
    <s v="Louis Chavez"/>
    <s v="Express Road Cargo"/>
    <x v="2"/>
    <x v="3"/>
    <s v="High"/>
    <s v="Grenache Rose"/>
    <x v="0"/>
    <x v="5"/>
    <s v="Pietradolce Etna Rosato 2014"/>
    <s v="Loose Wrap"/>
    <s v="Penrith"/>
    <x v="1188"/>
    <d v="2010-02-19T00:00:00"/>
    <n v="3"/>
    <n v="0.04"/>
    <n v="62.18"/>
    <n v="10.84"/>
    <n v="186.54"/>
  </r>
  <r>
    <n v="9245"/>
    <n v="87012"/>
    <s v="Louis Chavez"/>
    <s v="Express Road Cargo"/>
    <x v="2"/>
    <x v="3"/>
    <s v="High"/>
    <s v="Cremant"/>
    <x v="0"/>
    <x v="5"/>
    <s v="Domaine Lafond Roc-Epine Tavel Rose 2014"/>
    <s v="Full Container"/>
    <s v="Queanbeyan"/>
    <x v="588"/>
    <d v="2013-02-19T00:00:00"/>
    <n v="6"/>
    <n v="0.03"/>
    <n v="41.47"/>
    <n v="34.200000000000003"/>
    <n v="248.82"/>
  </r>
  <r>
    <n v="9246"/>
    <n v="87012"/>
    <s v="Louis Chavez"/>
    <s v="Express Road Cargo"/>
    <x v="1"/>
    <x v="3"/>
    <s v="High"/>
    <s v="Chardonnay"/>
    <x v="0"/>
    <x v="5"/>
    <s v="Robert Oatley Sauvignon Blanc 2013"/>
    <s v="Loose Wrap"/>
    <s v="Orange"/>
    <x v="588"/>
    <d v="2013-02-19T00:00:00"/>
    <n v="1"/>
    <n v="0.04"/>
    <n v="1938.02"/>
    <n v="13.99"/>
    <n v="1938.02"/>
  </r>
  <r>
    <n v="9247"/>
    <n v="89387"/>
    <s v="Terry Williams"/>
    <s v="Express Road Cargo"/>
    <x v="0"/>
    <x v="3"/>
    <s v="Medium"/>
    <s v="Pinot Noir"/>
    <x v="0"/>
    <x v="5"/>
    <s v="Bollinger Brut Special Cuvee"/>
    <s v="Full Container"/>
    <s v="Paramatta"/>
    <x v="466"/>
    <d v="2012-09-13T00:00:00"/>
    <n v="19"/>
    <n v="0.08"/>
    <n v="2.88"/>
    <n v="0.7"/>
    <n v="54.72"/>
  </r>
  <r>
    <n v="9248"/>
    <n v="89709"/>
    <s v="Ronald Wright"/>
    <s v="Air Cargo"/>
    <x v="2"/>
    <x v="2"/>
    <s v="High"/>
    <s v="Cremant"/>
    <x v="0"/>
    <x v="5"/>
    <s v="Chateau D'Aqueria Tavel Rose 2013"/>
    <s v="Small Crate"/>
    <s v="Albany"/>
    <x v="49"/>
    <d v="2011-12-21T00:00:00"/>
    <n v="12"/>
    <n v="0.01"/>
    <n v="100.98"/>
    <n v="35.840000000000003"/>
    <n v="1211.76"/>
  </r>
  <r>
    <n v="9249"/>
    <n v="89788"/>
    <s v="Stephen Snyder"/>
    <s v="Road Cargo"/>
    <x v="1"/>
    <x v="3"/>
    <s v="Medium"/>
    <s v="Sauvignon Blanc"/>
    <x v="0"/>
    <x v="5"/>
    <s v="Rombauer Chardonnay 2014"/>
    <s v="Loose Wrap"/>
    <s v="Tamworth"/>
    <x v="584"/>
    <d v="2011-01-03T00:00:00"/>
    <n v="2"/>
    <n v="0.09"/>
    <n v="204.1"/>
    <n v="13.99"/>
    <n v="408.2"/>
  </r>
  <r>
    <n v="9250"/>
    <n v="90087"/>
    <s v="Ronald Lane"/>
    <s v="Express Road Cargo"/>
    <x v="0"/>
    <x v="0"/>
    <s v="Medium"/>
    <s v="Pinot Noir"/>
    <x v="0"/>
    <x v="5"/>
    <s v="Chateau Gaudrelle Cremant d'Loire Brut"/>
    <s v="Large Crate"/>
    <s v="Palmerston"/>
    <x v="444"/>
    <d v="2012-12-09T00:00:00"/>
    <n v="2"/>
    <n v="0.09"/>
    <n v="42.98"/>
    <n v="4.62"/>
    <n v="85.96"/>
  </r>
  <r>
    <n v="9251"/>
    <n v="90087"/>
    <s v="Ronald Lane"/>
    <s v="Express Road Cargo"/>
    <x v="0"/>
    <x v="0"/>
    <s v="Medium"/>
    <s v="Malbec"/>
    <x v="0"/>
    <x v="5"/>
    <s v="Belle Glos Oeil de Perdrix Pinot Noir Blanc 2014"/>
    <s v="Standard Size Crate"/>
    <s v="Darwin"/>
    <x v="444"/>
    <d v="2012-12-11T00:00:00"/>
    <n v="14"/>
    <n v="0.03"/>
    <n v="11.97"/>
    <n v="5.81"/>
    <n v="167.58"/>
  </r>
  <r>
    <n v="9252"/>
    <n v="89374"/>
    <s v="Susan Stewart"/>
    <s v="Express Road Cargo"/>
    <x v="0"/>
    <x v="2"/>
    <s v="Medium"/>
    <s v="Zinfandel"/>
    <x v="0"/>
    <x v="5"/>
    <s v="Domaine Lafage Miraflors Rose 2013"/>
    <s v="Large Crate"/>
    <s v="Busseltol"/>
    <x v="362"/>
    <d v="2013-09-08T00:00:00"/>
    <n v="4"/>
    <n v="0.09"/>
    <n v="12.53"/>
    <n v="0.5"/>
    <n v="50.12"/>
  </r>
  <r>
    <n v="9253"/>
    <n v="89374"/>
    <s v="Susan Stewart"/>
    <s v="Express Road Cargo"/>
    <x v="0"/>
    <x v="2"/>
    <s v="Medium"/>
    <s v="Malbec"/>
    <x v="0"/>
    <x v="5"/>
    <s v="Marques de Caceres Rioja Rosado 2014"/>
    <s v="Full Container"/>
    <s v="Geraldton"/>
    <x v="362"/>
    <d v="2013-09-09T00:00:00"/>
    <n v="19"/>
    <n v="0.03"/>
    <n v="5.85"/>
    <n v="2.27"/>
    <n v="111.14999999999999"/>
  </r>
  <r>
    <n v="9254"/>
    <n v="87000"/>
    <s v="Jack Howard"/>
    <s v="Express Road Cargo"/>
    <x v="0"/>
    <x v="2"/>
    <s v="Medium"/>
    <s v="Sangiovese"/>
    <x v="0"/>
    <x v="5"/>
    <s v="Miraval Rose (1.5 Liter Magnum) 2014"/>
    <s v="Large Crate"/>
    <s v="Busseltol"/>
    <x v="868"/>
    <d v="2013-03-02T00:00:00"/>
    <n v="2"/>
    <n v="0.1"/>
    <n v="31.74"/>
    <n v="12.62"/>
    <n v="63.48"/>
  </r>
  <r>
    <n v="9255"/>
    <n v="87000"/>
    <s v="Jack Howard"/>
    <s v="Express Road Cargo"/>
    <x v="0"/>
    <x v="2"/>
    <s v="Medium"/>
    <s v="Shiraz"/>
    <x v="0"/>
    <x v="5"/>
    <s v="Sutter Home White Zinfandel"/>
    <s v="Full Container"/>
    <s v="Geraldton"/>
    <x v="868"/>
    <d v="2013-03-02T00:00:00"/>
    <n v="2"/>
    <n v="0.09"/>
    <n v="37.94"/>
    <n v="5.08"/>
    <n v="75.88"/>
  </r>
  <r>
    <n v="9256"/>
    <n v="87000"/>
    <s v="Wanda Wilson"/>
    <s v="Express Road Cargo"/>
    <x v="0"/>
    <x v="0"/>
    <s v="Medium"/>
    <s v="Sangiovese"/>
    <x v="0"/>
    <x v="5"/>
    <s v="Moet &amp; Chandon Imperial"/>
    <s v="Large Crate"/>
    <s v="Maryborough"/>
    <x v="868"/>
    <d v="2013-03-02T00:00:00"/>
    <n v="6"/>
    <n v="0.04"/>
    <n v="5.8"/>
    <n v="5.59"/>
    <n v="34.799999999999997"/>
  </r>
  <r>
    <n v="9257"/>
    <n v="88143"/>
    <s v="Willie Sims"/>
    <s v="Express Road Cargo"/>
    <x v="0"/>
    <x v="0"/>
    <s v="Critical"/>
    <s v="Merlot"/>
    <x v="0"/>
    <x v="5"/>
    <s v="Louis Roederer Cristal Brut with Gift Box 2007"/>
    <s v="Large Crate"/>
    <s v="Darwin"/>
    <x v="233"/>
    <d v="2012-11-02T00:00:00"/>
    <n v="5"/>
    <n v="0"/>
    <n v="4.13"/>
    <n v="6.89"/>
    <n v="20.65"/>
  </r>
  <r>
    <n v="9258"/>
    <n v="88143"/>
    <s v="Willie Sims"/>
    <s v="Express Road Cargo"/>
    <x v="0"/>
    <x v="0"/>
    <s v="Critical"/>
    <s v="Sangiovese"/>
    <x v="0"/>
    <x v="5"/>
    <s v="JCB N¬∞21 Brut Cremant de Bourgogne"/>
    <s v="Large Crate"/>
    <s v="Palmerston"/>
    <x v="233"/>
    <d v="2012-11-02T00:00:00"/>
    <n v="17"/>
    <n v="0.05"/>
    <n v="16.739999999999998"/>
    <n v="7.04"/>
    <n v="284.58"/>
  </r>
  <r>
    <n v="9259"/>
    <n v="85935"/>
    <s v="Gary Ramirez"/>
    <s v="Express Road Cargo"/>
    <x v="0"/>
    <x v="3"/>
    <s v="Critical"/>
    <s v="Malbec"/>
    <x v="0"/>
    <x v="5"/>
    <s v="Chateau d'Esclans Whispering Angel Rose 2014"/>
    <s v="Full Container"/>
    <s v="Goulburn"/>
    <x v="508"/>
    <d v="2013-05-19T00:00:00"/>
    <n v="1"/>
    <n v="0.09"/>
    <n v="2.98"/>
    <n v="1.58"/>
    <n v="2.98"/>
  </r>
  <r>
    <n v="9260"/>
    <n v="86803"/>
    <s v="Gerald Ortiz"/>
    <s v="Air Cargo"/>
    <x v="2"/>
    <x v="2"/>
    <s v="Critical"/>
    <s v="Sangiovese Rose"/>
    <x v="0"/>
    <x v="5"/>
    <s v="Domaine Lafond Roc-Epine Tavel Rose 2014"/>
    <s v="Small Crate"/>
    <s v="Perth"/>
    <x v="508"/>
    <d v="2013-05-18T00:00:00"/>
    <n v="14"/>
    <n v="0.02"/>
    <n v="280.98"/>
    <n v="81.98"/>
    <n v="3933.7200000000003"/>
  </r>
  <r>
    <n v="9261"/>
    <n v="87903"/>
    <s v="Lawrence Thompson"/>
    <s v="Express Road Cargo"/>
    <x v="0"/>
    <x v="3"/>
    <s v="High"/>
    <s v="Shiraz"/>
    <x v="0"/>
    <x v="5"/>
    <s v="Domaine Lafond Roc-Epine Tavel Rose 2014"/>
    <s v="Large Crate"/>
    <s v="Sydney"/>
    <x v="62"/>
    <d v="2013-01-07T00:00:00"/>
    <n v="6"/>
    <n v="0"/>
    <n v="30.98"/>
    <n v="5.76"/>
    <n v="185.88"/>
  </r>
  <r>
    <n v="9262"/>
    <n v="88492"/>
    <s v="Jerry Elliott"/>
    <s v="Air Cargo"/>
    <x v="2"/>
    <x v="1"/>
    <s v="High"/>
    <s v="Champagne"/>
    <x v="0"/>
    <x v="5"/>
    <s v="Chateau de Campuget Costieres de Nimes Tradition Rose 2015"/>
    <s v="Small Crate"/>
    <s v="Port Adelaide"/>
    <x v="910"/>
    <d v="2011-08-22T00:00:00"/>
    <n v="1"/>
    <n v="0.08"/>
    <n v="100.98"/>
    <n v="35.840000000000003"/>
    <n v="100.98"/>
  </r>
  <r>
    <n v="9263"/>
    <n v="88500"/>
    <s v="Jerry Elliott"/>
    <s v="Road Cargo"/>
    <x v="2"/>
    <x v="1"/>
    <s v="High"/>
    <s v="Cremant"/>
    <x v="0"/>
    <x v="5"/>
    <s v="Domaine Lafond Roc-Epine Tavel Rose 2014"/>
    <s v="Standard Size Crate"/>
    <s v="Mount Barker"/>
    <x v="732"/>
    <d v="2013-08-20T00:00:00"/>
    <n v="15"/>
    <n v="0.1"/>
    <n v="14.34"/>
    <n v="5"/>
    <n v="215.1"/>
  </r>
  <r>
    <n v="9264"/>
    <n v="88994"/>
    <s v="James Frazier"/>
    <s v="Express Road Cargo"/>
    <x v="0"/>
    <x v="2"/>
    <s v="Low"/>
    <s v="Merlot"/>
    <x v="0"/>
    <x v="5"/>
    <s v="Jean-Baptiste Adam Les Natures Cremant d'Alsace Brut"/>
    <s v="Large Crate"/>
    <s v="Busseltol"/>
    <x v="796"/>
    <d v="2013-08-02T00:00:00"/>
    <n v="11"/>
    <n v="0.04"/>
    <n v="177.98"/>
    <n v="0.99"/>
    <n v="1957.78"/>
  </r>
  <r>
    <n v="9265"/>
    <n v="88994"/>
    <s v="James Frazier"/>
    <s v="Air Cargo"/>
    <x v="2"/>
    <x v="2"/>
    <s v="Low"/>
    <s v="Sangiovese Rose"/>
    <x v="0"/>
    <x v="5"/>
    <s v="Orin Swift Cellars Fragile Rose 2014"/>
    <s v="Extra Large Crate"/>
    <s v="Busseltol"/>
    <x v="796"/>
    <d v="2013-08-03T00:00:00"/>
    <n v="6"/>
    <n v="0.04"/>
    <n v="50.98"/>
    <n v="14.19"/>
    <n v="305.88"/>
  </r>
  <r>
    <n v="9266"/>
    <n v="88016"/>
    <s v="James Hill"/>
    <s v="Road Cargo"/>
    <x v="0"/>
    <x v="3"/>
    <s v="High"/>
    <s v="Pinot Noir"/>
    <x v="0"/>
    <x v="5"/>
    <s v="Chateau d'Esclans Whispering Angel Rose 2014"/>
    <s v="Standard Size Crate"/>
    <s v="Goulburn"/>
    <x v="683"/>
    <d v="2010-09-20T00:00:00"/>
    <n v="5"/>
    <n v="0.03"/>
    <n v="40.97"/>
    <n v="8.99"/>
    <n v="204.85"/>
  </r>
  <r>
    <n v="9267"/>
    <n v="90213"/>
    <s v="Martin Nelson"/>
    <s v="Air Cargo"/>
    <x v="1"/>
    <x v="2"/>
    <s v="High"/>
    <s v="Chardonnay"/>
    <x v="0"/>
    <x v="5"/>
    <s v="Cloudy Bay Sauvignon Blanc 2015"/>
    <s v="Small Crate"/>
    <s v="Rockingham"/>
    <x v="1147"/>
    <d v="2013-01-13T00:00:00"/>
    <n v="13"/>
    <n v="0.01"/>
    <n v="517.48"/>
    <n v="16.63"/>
    <n v="6727.24"/>
  </r>
  <r>
    <n v="9268"/>
    <n v="90202"/>
    <s v="Andrea Reyes"/>
    <s v="Express Road Cargo"/>
    <x v="0"/>
    <x v="2"/>
    <s v="High"/>
    <s v="Shiraz"/>
    <x v="0"/>
    <x v="5"/>
    <s v="Pietradolce Etna Rosato 2014"/>
    <s v="Large Crate"/>
    <s v="Mandurah"/>
    <x v="472"/>
    <d v="2011-01-12T00:00:00"/>
    <n v="4"/>
    <n v="0.01"/>
    <n v="142.86000000000001"/>
    <n v="19.989999999999998"/>
    <n v="571.44000000000005"/>
  </r>
  <r>
    <n v="9269"/>
    <n v="90213"/>
    <s v="Keith Kim"/>
    <s v="Air Cargo"/>
    <x v="2"/>
    <x v="1"/>
    <s v="High"/>
    <s v="Cremant"/>
    <x v="0"/>
    <x v="5"/>
    <s v="Gerard Bertrand Cote des Roses Rose 2014"/>
    <s v="Extra Large Crate"/>
    <s v="Adelaide"/>
    <x v="1147"/>
    <d v="2013-01-11T00:00:00"/>
    <n v="1"/>
    <n v="0.08"/>
    <n v="122.99"/>
    <n v="70.2"/>
    <n v="122.99"/>
  </r>
  <r>
    <n v="9270"/>
    <n v="90213"/>
    <s v="Jonathan Hudson"/>
    <s v="Express Road Cargo"/>
    <x v="1"/>
    <x v="1"/>
    <s v="High"/>
    <s v="Chardonnay"/>
    <x v="0"/>
    <x v="5"/>
    <s v="Cloudy Bay Sauvignon Blanc 2015"/>
    <s v="Standard Size Crate"/>
    <s v="Melton"/>
    <x v="1147"/>
    <d v="2013-01-13T00:00:00"/>
    <n v="13"/>
    <n v="0.01"/>
    <n v="31.78"/>
    <n v="1.99"/>
    <n v="413.14"/>
  </r>
  <r>
    <n v="9271"/>
    <n v="88409"/>
    <s v="Raymond Cox"/>
    <s v="Road Cargo"/>
    <x v="0"/>
    <x v="3"/>
    <s v="Not Specified"/>
    <s v="Merlot"/>
    <x v="0"/>
    <x v="5"/>
    <s v="Miraval Rose 2014"/>
    <s v="Large Crate"/>
    <s v="Armidale"/>
    <x v="31"/>
    <d v="2012-04-26T00:00:00"/>
    <n v="11"/>
    <n v="0.02"/>
    <n v="14.81"/>
    <n v="13.32"/>
    <n v="162.91"/>
  </r>
  <r>
    <n v="9272"/>
    <n v="88409"/>
    <s v="Raymond Cox"/>
    <s v="Express Road Cargo"/>
    <x v="0"/>
    <x v="3"/>
    <s v="Not Specified"/>
    <s v="Malbec"/>
    <x v="0"/>
    <x v="5"/>
    <s v="Moet &amp; Chandon Imperial"/>
    <s v="Large Crate"/>
    <s v="Queanbeyan"/>
    <x v="31"/>
    <d v="2012-04-27T00:00:00"/>
    <n v="6"/>
    <n v="0.02"/>
    <n v="5.98"/>
    <n v="5.2"/>
    <n v="35.880000000000003"/>
  </r>
  <r>
    <n v="9273"/>
    <n v="88048"/>
    <s v="Brian Duncan"/>
    <s v="Air Cargo"/>
    <x v="1"/>
    <x v="3"/>
    <s v="Medium"/>
    <s v="Pinot Gris"/>
    <x v="0"/>
    <x v="5"/>
    <s v="Lucky Chardonnay 2012"/>
    <s v="Small Crate"/>
    <s v="Orange"/>
    <x v="877"/>
    <d v="2010-12-11T00:00:00"/>
    <n v="6"/>
    <n v="0.05"/>
    <n v="119.99"/>
    <n v="56.14"/>
    <n v="719.93999999999994"/>
  </r>
  <r>
    <n v="9274"/>
    <n v="90916"/>
    <s v="Nicholas Duncan"/>
    <s v="Express Road Cargo"/>
    <x v="0"/>
    <x v="1"/>
    <s v="Critical"/>
    <s v="Pinot Noir"/>
    <x v="0"/>
    <x v="5"/>
    <s v="Roederer Estate Brut"/>
    <s v="Large Crate"/>
    <s v="Canberra"/>
    <x v="1013"/>
    <d v="2013-12-06T00:00:00"/>
    <n v="18"/>
    <n v="0.08"/>
    <n v="3.81"/>
    <n v="5.44"/>
    <n v="68.58"/>
  </r>
  <r>
    <n v="9275"/>
    <n v="90916"/>
    <s v="Nicholas Duncan"/>
    <s v="Express Road Cargo"/>
    <x v="2"/>
    <x v="1"/>
    <s v="Critical"/>
    <s v="Sangiovese Rose"/>
    <x v="0"/>
    <x v="5"/>
    <s v="Sutter Home White Zinfandel"/>
    <s v="Large Crate"/>
    <s v="Canberra"/>
    <x v="1013"/>
    <d v="2013-12-04T00:00:00"/>
    <n v="13"/>
    <n v="0.03"/>
    <n v="6.24"/>
    <n v="5.22"/>
    <n v="81.12"/>
  </r>
  <r>
    <n v="9276"/>
    <n v="90916"/>
    <s v="Nicholas Duncan"/>
    <s v="Express Road Cargo"/>
    <x v="2"/>
    <x v="1"/>
    <s v="Critical"/>
    <s v="Champagne"/>
    <x v="0"/>
    <x v="5"/>
    <s v="Sutter Home Pink Moscato"/>
    <s v="Large Crate"/>
    <s v="Canberra"/>
    <x v="1013"/>
    <d v="2013-12-06T00:00:00"/>
    <n v="21"/>
    <n v="0.01"/>
    <n v="4.8600000000000003"/>
    <n v="7.1"/>
    <n v="102.06"/>
  </r>
  <r>
    <n v="9277"/>
    <n v="90916"/>
    <s v="Nicholas Duncan"/>
    <s v="Express Road Cargo"/>
    <x v="0"/>
    <x v="1"/>
    <s v="Critical"/>
    <s v="Pinot Noir"/>
    <x v="0"/>
    <x v="5"/>
    <s v="Sutter Home White Zinfandel"/>
    <s v="Large Crate"/>
    <s v="Canberra"/>
    <x v="1013"/>
    <d v="2013-12-05T00:00:00"/>
    <n v="21"/>
    <n v="0.05"/>
    <n v="4.9800000000000004"/>
    <n v="4.7"/>
    <n v="104.58000000000001"/>
  </r>
  <r>
    <n v="9278"/>
    <n v="90824"/>
    <s v="Richard Alvarez"/>
    <s v="Express Road Cargo"/>
    <x v="1"/>
    <x v="3"/>
    <s v="High"/>
    <s v="Chardonnay"/>
    <x v="0"/>
    <x v="5"/>
    <s v="Los Vascos Sauvignon Blanc 2015"/>
    <s v="Loose Wrap"/>
    <s v="Orange"/>
    <x v="1030"/>
    <d v="2013-08-31T00:00:00"/>
    <n v="23"/>
    <n v="0.09"/>
    <n v="23.99"/>
    <n v="6.3"/>
    <n v="551.77"/>
  </r>
  <r>
    <n v="9279"/>
    <n v="88538"/>
    <s v="Anne Cole"/>
    <s v="Express Road Cargo"/>
    <x v="0"/>
    <x v="2"/>
    <s v="High"/>
    <s v="Cabernet Sauvignon"/>
    <x v="0"/>
    <x v="5"/>
    <s v="JCB N¬∞21 Brut Cremant de Bourgogne"/>
    <s v="Large Crate"/>
    <s v="Perth"/>
    <x v="42"/>
    <d v="2013-05-02T00:00:00"/>
    <n v="8"/>
    <n v="0.06"/>
    <n v="6.68"/>
    <n v="5.2"/>
    <n v="53.44"/>
  </r>
  <r>
    <n v="9280"/>
    <n v="90056"/>
    <s v="Jonathan Gardner"/>
    <s v="Air Cargo"/>
    <x v="1"/>
    <x v="3"/>
    <s v="Medium"/>
    <s v="Pinot Gris"/>
    <x v="0"/>
    <x v="5"/>
    <s v="Grgich Hills Chardonnay 2012"/>
    <s v="Extra Large Crate"/>
    <s v="Tamworth"/>
    <x v="1161"/>
    <d v="2013-12-09T00:00:00"/>
    <n v="1"/>
    <n v="0.05"/>
    <n v="535.64"/>
    <n v="14.7"/>
    <n v="535.64"/>
  </r>
  <r>
    <n v="9281"/>
    <n v="85924"/>
    <s v="David Wagner"/>
    <s v="Express Road Cargo"/>
    <x v="1"/>
    <x v="0"/>
    <s v="Medium"/>
    <s v="Reisling"/>
    <x v="0"/>
    <x v="5"/>
    <s v="Dog Point Vineyard Sauvignon Blanc 2014"/>
    <s v="Standard Size Crate"/>
    <s v="Rockhampton"/>
    <x v="527"/>
    <d v="2013-06-27T00:00:00"/>
    <n v="7"/>
    <n v="0.08"/>
    <n v="2.12"/>
    <n v="1.99"/>
    <n v="14.84"/>
  </r>
  <r>
    <n v="9282"/>
    <n v="85924"/>
    <s v="Howard Kelly"/>
    <s v="Express Road Cargo"/>
    <x v="1"/>
    <x v="0"/>
    <s v="Medium"/>
    <s v="Pinot Gris"/>
    <x v="0"/>
    <x v="5"/>
    <s v="Leeuwin Estate Art Series Chardonnay 2012"/>
    <s v="Standard Size Crate"/>
    <s v="Cairns"/>
    <x v="527"/>
    <d v="2013-06-28T00:00:00"/>
    <n v="17"/>
    <n v="0.03"/>
    <n v="28.48"/>
    <n v="1.99"/>
    <n v="484.16"/>
  </r>
  <r>
    <n v="9283"/>
    <n v="91183"/>
    <s v="Martin Nelson"/>
    <s v="Express Road Cargo"/>
    <x v="0"/>
    <x v="1"/>
    <s v="Medium"/>
    <s v="Merlot"/>
    <x v="0"/>
    <x v="5"/>
    <s v="Sutter Home Pink Moscato"/>
    <s v="Large Crate"/>
    <s v="Devonport"/>
    <x v="887"/>
    <d v="2011-11-21T00:00:00"/>
    <n v="29"/>
    <n v="7.0000000000000007E-2"/>
    <n v="11.58"/>
    <n v="6.97"/>
    <n v="335.82"/>
  </r>
  <r>
    <n v="9284"/>
    <n v="91158"/>
    <s v="Maria Arnold"/>
    <s v="Road Cargo"/>
    <x v="0"/>
    <x v="2"/>
    <s v="Critical"/>
    <s v="Zinfandel"/>
    <x v="0"/>
    <x v="5"/>
    <s v="Louis Roederer Cristal Brut 2006"/>
    <s v="Large Crate"/>
    <s v="Perth"/>
    <x v="390"/>
    <d v="2013-04-24T00:00:00"/>
    <n v="5"/>
    <n v="0.06"/>
    <n v="48.04"/>
    <n v="7.23"/>
    <n v="240.2"/>
  </r>
  <r>
    <n v="9285"/>
    <n v="90706"/>
    <s v="Angela Knight"/>
    <s v="Express Road Cargo"/>
    <x v="1"/>
    <x v="3"/>
    <s v="Critical"/>
    <s v="Pinot Gris"/>
    <x v="0"/>
    <x v="5"/>
    <s v="Hewitson LuLu Sauvignon Blanc 2014"/>
    <s v="Large Crate"/>
    <s v="Goulburn"/>
    <x v="1155"/>
    <d v="2010-11-16T00:00:00"/>
    <n v="35"/>
    <n v="7.0000000000000007E-2"/>
    <n v="152.47999999999999"/>
    <n v="6.5"/>
    <n v="5336.7999999999993"/>
  </r>
  <r>
    <n v="9286"/>
    <n v="88316"/>
    <s v="Anthony Wilson"/>
    <s v="Express Road Cargo"/>
    <x v="1"/>
    <x v="1"/>
    <s v="Medium"/>
    <s v="Pinot Gris"/>
    <x v="0"/>
    <x v="5"/>
    <s v="Dog Point Vineyard Sauvignon Blanc 2014"/>
    <s v="Large Crate"/>
    <s v="Adelaide"/>
    <x v="1029"/>
    <d v="2013-05-19T00:00:00"/>
    <n v="8"/>
    <n v="0"/>
    <n v="83.1"/>
    <n v="6.13"/>
    <n v="664.8"/>
  </r>
  <r>
    <n v="9287"/>
    <n v="88316"/>
    <s v="Anthony Wilson"/>
    <s v="Express Road Cargo"/>
    <x v="0"/>
    <x v="1"/>
    <s v="Medium"/>
    <s v="Shiraz"/>
    <x v="0"/>
    <x v="3"/>
    <s v="Sutter Home White Zinfandel"/>
    <s v="Full Container"/>
    <s v="Mount Gambier"/>
    <x v="1029"/>
    <d v="2013-05-20T00:00:00"/>
    <n v="15"/>
    <n v="0.04"/>
    <n v="37.94"/>
    <n v="5.08"/>
    <n v="569.09999999999991"/>
  </r>
  <r>
    <n v="9288"/>
    <n v="87446"/>
    <s v="Arthur Elliott"/>
    <s v="Air Cargo"/>
    <x v="2"/>
    <x v="1"/>
    <s v="High"/>
    <s v="Cremant"/>
    <x v="0"/>
    <x v="3"/>
    <s v="Francis Ford Coppola Sofia Rose 2014"/>
    <s v="Extra Large Crate"/>
    <s v="Port Lincoln"/>
    <x v="838"/>
    <d v="2011-09-10T00:00:00"/>
    <n v="16"/>
    <n v="0.05"/>
    <n v="100.98"/>
    <n v="45"/>
    <n v="1615.68"/>
  </r>
  <r>
    <n v="9289"/>
    <n v="87446"/>
    <s v="Arthur Elliott"/>
    <s v="Express Road Cargo"/>
    <x v="2"/>
    <x v="1"/>
    <s v="High"/>
    <s v="Grenache Rose"/>
    <x v="0"/>
    <x v="3"/>
    <s v="Barnard Griffin Rose of Sangiovese 2014"/>
    <s v="Large Crate"/>
    <s v="Adelaide"/>
    <x v="838"/>
    <d v="2011-09-09T00:00:00"/>
    <n v="20"/>
    <n v="0.02"/>
    <n v="27.42"/>
    <n v="19.46"/>
    <n v="548.40000000000009"/>
  </r>
  <r>
    <n v="9290"/>
    <n v="90528"/>
    <s v="Nicholas Tucker"/>
    <s v="Express Road Cargo"/>
    <x v="0"/>
    <x v="1"/>
    <s v="Low"/>
    <s v="Shiraz"/>
    <x v="0"/>
    <x v="3"/>
    <s v="Pietradolce Etna Rosato 2014"/>
    <s v="Mini Crate"/>
    <s v="Devonport"/>
    <x v="76"/>
    <d v="2013-01-08T00:00:00"/>
    <n v="8"/>
    <n v="0.06"/>
    <n v="4.4800000000000004"/>
    <n v="49"/>
    <n v="35.840000000000003"/>
  </r>
  <r>
    <n v="9291"/>
    <n v="88502"/>
    <s v="Howard Campbell"/>
    <s v="Express Road Cargo"/>
    <x v="1"/>
    <x v="0"/>
    <s v="Medium"/>
    <s v="Chardonnay"/>
    <x v="0"/>
    <x v="3"/>
    <s v="Los Vascos Sauvignon Blanc 2015"/>
    <s v="Standard Size Crate"/>
    <s v="Darwin"/>
    <x v="184"/>
    <d v="2010-02-05T00:00:00"/>
    <n v="10"/>
    <n v="7.0000000000000007E-2"/>
    <n v="1.7"/>
    <n v="1.99"/>
    <n v="17"/>
  </r>
  <r>
    <n v="9292"/>
    <n v="91461"/>
    <s v="Jose Richards"/>
    <s v="Express Road Cargo"/>
    <x v="0"/>
    <x v="0"/>
    <s v="High"/>
    <s v="Shiraz"/>
    <x v="0"/>
    <x v="3"/>
    <s v="Dopff &amp; Irion Cremant Rose Brut"/>
    <s v="Large Crate"/>
    <s v="Palmerston"/>
    <x v="636"/>
    <d v="2013-03-25T00:00:00"/>
    <n v="2"/>
    <n v="0.09"/>
    <n v="3.58"/>
    <n v="5.47"/>
    <n v="7.16"/>
  </r>
  <r>
    <n v="9293"/>
    <n v="91461"/>
    <s v="Jose Richards"/>
    <s v="Express Road Cargo"/>
    <x v="0"/>
    <x v="0"/>
    <s v="High"/>
    <s v="Malbec"/>
    <x v="0"/>
    <x v="3"/>
    <s v="Chateau d'Esclans Whispering Angel Rose 2014"/>
    <s v="Large Crate"/>
    <s v="Darwin"/>
    <x v="636"/>
    <d v="2013-03-24T00:00:00"/>
    <n v="2"/>
    <n v="0.03"/>
    <n v="7.38"/>
    <n v="11.51"/>
    <n v="14.76"/>
  </r>
  <r>
    <n v="9294"/>
    <n v="91461"/>
    <s v="Jose Richards"/>
    <s v="Express Road Cargo"/>
    <x v="2"/>
    <x v="0"/>
    <s v="High"/>
    <s v="Cremant"/>
    <x v="0"/>
    <x v="3"/>
    <s v="Chateau d'Esclans Garrus Rose 2013"/>
    <s v="Standard Size Crate"/>
    <s v="Darwin"/>
    <x v="636"/>
    <d v="2013-03-26T00:00:00"/>
    <n v="12"/>
    <n v="0.06"/>
    <n v="12.22"/>
    <n v="2.85"/>
    <n v="146.64000000000001"/>
  </r>
  <r>
    <n v="9295"/>
    <n v="91461"/>
    <s v="Jimmy Powell"/>
    <s v="Express Road Cargo"/>
    <x v="0"/>
    <x v="1"/>
    <s v="High"/>
    <s v="Shiraz"/>
    <x v="0"/>
    <x v="3"/>
    <s v="Belle Glos Oeil de Perdrix Pinot Noir Blanc 2014"/>
    <s v="Large Crate"/>
    <s v="Ararat"/>
    <x v="636"/>
    <d v="2013-03-27T00:00:00"/>
    <n v="8"/>
    <n v="0.04"/>
    <n v="387.99"/>
    <n v="19.989999999999998"/>
    <n v="3103.92"/>
  </r>
  <r>
    <n v="9296"/>
    <n v="89277"/>
    <s v="Benjamin Fisher"/>
    <s v="Express Road Cargo"/>
    <x v="0"/>
    <x v="3"/>
    <s v="Not Specified"/>
    <s v="Malbec"/>
    <x v="0"/>
    <x v="3"/>
    <s v="Locations by Dave Phinney F Rose"/>
    <s v="Large Crate"/>
    <s v="Cessnock"/>
    <x v="918"/>
    <d v="2013-11-01T00:00:00"/>
    <n v="13"/>
    <n v="0.02"/>
    <n v="6.48"/>
    <n v="10.050000000000001"/>
    <n v="84.240000000000009"/>
  </r>
  <r>
    <n v="9297"/>
    <n v="90625"/>
    <s v="Ernest Smith"/>
    <s v="Express Road Cargo"/>
    <x v="0"/>
    <x v="3"/>
    <s v="Not Specified"/>
    <s v="Pinot Noir"/>
    <x v="0"/>
    <x v="3"/>
    <s v="Miraval Rose 2014"/>
    <s v="Large Crate"/>
    <s v="Albury"/>
    <x v="1005"/>
    <d v="2011-01-14T00:00:00"/>
    <n v="10"/>
    <n v="0"/>
    <n v="7.45"/>
    <n v="6.28"/>
    <n v="74.5"/>
  </r>
  <r>
    <n v="9298"/>
    <n v="89020"/>
    <s v="Jimmy Rose"/>
    <s v="Express Road Cargo"/>
    <x v="0"/>
    <x v="2"/>
    <s v="Not Specified"/>
    <s v="Cabernet Sauvignon"/>
    <x v="0"/>
    <x v="3"/>
    <s v="Chateau D'Aqueria Tavel Rose 2013"/>
    <s v="Large Crate"/>
    <s v="Rockingham"/>
    <x v="900"/>
    <d v="2011-11-13T00:00:00"/>
    <n v="13"/>
    <n v="0.04"/>
    <n v="11.34"/>
    <n v="5.01"/>
    <n v="147.41999999999999"/>
  </r>
  <r>
    <n v="9299"/>
    <n v="89020"/>
    <s v="Jimmy Rose"/>
    <s v="Express Road Cargo"/>
    <x v="1"/>
    <x v="2"/>
    <s v="Not Specified"/>
    <s v="Sauvignon Blanc"/>
    <x v="0"/>
    <x v="3"/>
    <s v="Angeline Sauvignon Blanc 2014"/>
    <s v="Large Crate"/>
    <s v="Bunbury"/>
    <x v="900"/>
    <d v="2011-11-14T00:00:00"/>
    <n v="36"/>
    <n v="0.1"/>
    <n v="65.989999999999995"/>
    <n v="8.99"/>
    <n v="2375.64"/>
  </r>
  <r>
    <n v="9300"/>
    <n v="90611"/>
    <s v="Alan Snyder"/>
    <s v="Express Road Cargo"/>
    <x v="1"/>
    <x v="1"/>
    <s v="Critical"/>
    <s v="Sauvignon Blanc"/>
    <x v="0"/>
    <x v="3"/>
    <s v="Grgich Hills Chardonnay 2012"/>
    <s v="Large Crate"/>
    <s v="Hamilton"/>
    <x v="1340"/>
    <d v="2012-11-16T00:00:00"/>
    <n v="34"/>
    <n v="0.08"/>
    <n v="17.98"/>
    <n v="4"/>
    <n v="611.32000000000005"/>
  </r>
  <r>
    <n v="9301"/>
    <n v="91571"/>
    <s v="Justin Fernandez"/>
    <s v="Express Road Cargo"/>
    <x v="0"/>
    <x v="0"/>
    <s v="Not Specified"/>
    <s v="Pinot Noir"/>
    <x v="0"/>
    <x v="3"/>
    <s v="Chateau d'Esclans Garrus Rose 2013"/>
    <s v="Full Container"/>
    <s v="Darwin"/>
    <x v="1417"/>
    <d v="2010-12-17T00:00:00"/>
    <n v="12"/>
    <n v="0"/>
    <n v="1.48"/>
    <n v="0.7"/>
    <n v="17.759999999999998"/>
  </r>
  <r>
    <n v="9302"/>
    <n v="91574"/>
    <s v="Justin Fernandez"/>
    <s v="Express Road Cargo"/>
    <x v="1"/>
    <x v="0"/>
    <s v="Not Specified"/>
    <s v="Sauvignon Blanc"/>
    <x v="0"/>
    <x v="3"/>
    <s v="Robert Oatley Sauvignon Blanc 2013"/>
    <s v="Large Crate"/>
    <s v="Palmerston"/>
    <x v="6"/>
    <d v="2013-12-16T00:00:00"/>
    <n v="3"/>
    <n v="0"/>
    <n v="205.99"/>
    <n v="8.99"/>
    <n v="617.97"/>
  </r>
  <r>
    <n v="9303"/>
    <n v="89198"/>
    <s v="Ernest Morales"/>
    <s v="Express Road Cargo"/>
    <x v="0"/>
    <x v="2"/>
    <s v="Not Specified"/>
    <s v="Zinfandel"/>
    <x v="0"/>
    <x v="3"/>
    <s v="Dom Perignon 2006"/>
    <s v="Large Crate"/>
    <s v="Busseltol"/>
    <x v="931"/>
    <d v="2013-07-19T00:00:00"/>
    <n v="12"/>
    <n v="0"/>
    <n v="2.61"/>
    <n v="0.5"/>
    <n v="31.32"/>
  </r>
  <r>
    <n v="9304"/>
    <n v="91459"/>
    <s v="Jimmy Powell"/>
    <s v="Road Cargo"/>
    <x v="2"/>
    <x v="1"/>
    <s v="Critical"/>
    <s v="Champagne"/>
    <x v="0"/>
    <x v="3"/>
    <s v="Francis Ford Coppola Sofia Rose 2014"/>
    <s v="Standard Size Crate"/>
    <s v="Melton"/>
    <x v="357"/>
    <d v="2011-09-17T00:00:00"/>
    <n v="14"/>
    <n v="0.1"/>
    <n v="14.34"/>
    <n v="5"/>
    <n v="200.76"/>
  </r>
  <r>
    <n v="9305"/>
    <n v="89945"/>
    <s v="Johnny Roberts"/>
    <s v="Air Cargo"/>
    <x v="2"/>
    <x v="1"/>
    <s v="Medium"/>
    <s v="Grenache Rose"/>
    <x v="0"/>
    <x v="3"/>
    <s v="Barnard Griffin Rose of Sangiovese 2014"/>
    <s v="Small Crate"/>
    <s v="Canberra"/>
    <x v="736"/>
    <d v="2011-05-29T00:00:00"/>
    <n v="1"/>
    <n v="0.08"/>
    <n v="100.98"/>
    <n v="35.840000000000003"/>
    <n v="100.98"/>
  </r>
  <r>
    <n v="9306"/>
    <n v="89945"/>
    <s v="Johnny Roberts"/>
    <s v="Express Road Cargo"/>
    <x v="1"/>
    <x v="1"/>
    <s v="Medium"/>
    <s v="Sauvignon Blanc"/>
    <x v="0"/>
    <x v="3"/>
    <s v="Lucky Chardonnay 2012"/>
    <s v="Loose Wrap"/>
    <s v="Canberra"/>
    <x v="736"/>
    <d v="2011-05-28T00:00:00"/>
    <n v="3"/>
    <n v="0"/>
    <n v="150.97999999999999"/>
    <n v="13.99"/>
    <n v="452.93999999999994"/>
  </r>
  <r>
    <n v="9307"/>
    <n v="87945"/>
    <s v="Juan Hunt"/>
    <s v="Express Road Cargo"/>
    <x v="1"/>
    <x v="2"/>
    <s v="High"/>
    <s v="Reisling"/>
    <x v="0"/>
    <x v="3"/>
    <s v="The White Knight Sauvignon Blanc 2014"/>
    <s v="Large Crate"/>
    <s v="Freemantle"/>
    <x v="714"/>
    <d v="2013-09-23T00:00:00"/>
    <n v="24"/>
    <n v="7.0000000000000007E-2"/>
    <n v="15.99"/>
    <n v="9.4"/>
    <n v="383.76"/>
  </r>
  <r>
    <n v="9308"/>
    <n v="90252"/>
    <s v="Gary Morrison"/>
    <s v="Express Road Cargo"/>
    <x v="0"/>
    <x v="2"/>
    <s v="Low"/>
    <s v="Merlot"/>
    <x v="0"/>
    <x v="3"/>
    <s v="Belle Glos Oeil de Perdrix Pinot Noir Blanc 2014"/>
    <s v="Large Crate"/>
    <s v="Bunbury"/>
    <x v="1400"/>
    <d v="2013-03-11T00:00:00"/>
    <n v="6"/>
    <n v="0.05"/>
    <n v="6.68"/>
    <n v="5.41"/>
    <n v="40.08"/>
  </r>
  <r>
    <n v="9309"/>
    <n v="90897"/>
    <s v="Ryan Garza"/>
    <s v="Express Road Cargo"/>
    <x v="0"/>
    <x v="3"/>
    <s v="Medium"/>
    <s v="Cabernet Sauvignon"/>
    <x v="0"/>
    <x v="3"/>
    <s v="Dom Perignon 2006"/>
    <s v="Large Crate"/>
    <s v="Orange"/>
    <x v="1137"/>
    <d v="2013-04-11T00:00:00"/>
    <n v="6"/>
    <n v="0.06"/>
    <n v="64.98"/>
    <n v="6.88"/>
    <n v="389.88"/>
  </r>
  <r>
    <n v="9310"/>
    <n v="90532"/>
    <s v="Charles Frazier"/>
    <s v="Air Cargo"/>
    <x v="1"/>
    <x v="1"/>
    <s v="Not Specified"/>
    <s v="Sauvignon Blanc"/>
    <x v="0"/>
    <x v="3"/>
    <s v="Lincourt Courtney's Chardonnay 2012"/>
    <s v="Extra Large Crate"/>
    <s v="Launceston"/>
    <x v="157"/>
    <d v="2010-10-10T00:00:00"/>
    <n v="15"/>
    <n v="0.08"/>
    <n v="100.97"/>
    <n v="14"/>
    <n v="1514.55"/>
  </r>
  <r>
    <n v="9311"/>
    <n v="90535"/>
    <s v="Charles Frazier"/>
    <s v="Express Road Cargo"/>
    <x v="0"/>
    <x v="1"/>
    <s v="Not Specified"/>
    <s v="Zinfandel"/>
    <x v="0"/>
    <x v="3"/>
    <s v="Sutter Home Pink Moscato"/>
    <s v="Large Crate"/>
    <s v="Devonport"/>
    <x v="470"/>
    <d v="2013-10-11T00:00:00"/>
    <n v="15"/>
    <n v="7.0000000000000007E-2"/>
    <n v="6.48"/>
    <n v="7.07"/>
    <n v="97.2"/>
  </r>
  <r>
    <n v="9312"/>
    <n v="86679"/>
    <s v="Lawrence Hudson"/>
    <s v="Express Road Cargo"/>
    <x v="0"/>
    <x v="1"/>
    <s v="Not Specified"/>
    <s v="Shiraz"/>
    <x v="0"/>
    <x v="3"/>
    <s v="Roederer Estate L'Ermitage 2007"/>
    <s v="Large Crate"/>
    <s v="Adelaide"/>
    <x v="1418"/>
    <d v="2011-02-15T00:00:00"/>
    <n v="9"/>
    <n v="0.08"/>
    <n v="6.48"/>
    <n v="8.4"/>
    <n v="58.320000000000007"/>
  </r>
  <r>
    <n v="9313"/>
    <n v="86679"/>
    <s v="Joseph Crawford"/>
    <s v="Express Road Cargo"/>
    <x v="0"/>
    <x v="2"/>
    <s v="Not Specified"/>
    <s v="Zinfandel"/>
    <x v="0"/>
    <x v="3"/>
    <s v="Domaine Lafond Roc-Epine Tavel Rose 2014"/>
    <s v="Large Crate"/>
    <s v="Freemantle"/>
    <x v="1418"/>
    <d v="2011-02-15T00:00:00"/>
    <n v="3"/>
    <n v="0.04"/>
    <n v="5.98"/>
    <n v="7.15"/>
    <n v="17.940000000000001"/>
  </r>
  <r>
    <n v="9314"/>
    <n v="90355"/>
    <s v="Steve Cruz"/>
    <s v="Express Road Cargo"/>
    <x v="0"/>
    <x v="2"/>
    <s v="Critical"/>
    <s v="Shiraz"/>
    <x v="0"/>
    <x v="3"/>
    <s v="Bertani Bertarose 2014"/>
    <s v="Large Crate"/>
    <s v="Perth"/>
    <x v="701"/>
    <d v="2011-05-22T00:00:00"/>
    <n v="13"/>
    <n v="0.08"/>
    <n v="8.0399999999999991"/>
    <n v="8.94"/>
    <n v="104.51999999999998"/>
  </r>
  <r>
    <n v="9315"/>
    <n v="90355"/>
    <s v="Steve Cruz"/>
    <s v="Express Road Cargo"/>
    <x v="2"/>
    <x v="2"/>
    <s v="Critical"/>
    <s v="Champagne"/>
    <x v="0"/>
    <x v="3"/>
    <s v="Barnard Griffin Rose of Sangiovese 2014"/>
    <s v="Standard Size Crate"/>
    <s v="Mandurah"/>
    <x v="701"/>
    <d v="2011-05-22T00:00:00"/>
    <n v="7"/>
    <n v="0.04"/>
    <n v="2.23"/>
    <n v="4.57"/>
    <n v="15.61"/>
  </r>
  <r>
    <n v="9316"/>
    <n v="90902"/>
    <s v="Harry Lee"/>
    <s v="Express Road Cargo"/>
    <x v="1"/>
    <x v="3"/>
    <s v="Critical"/>
    <s v="Chardonnay"/>
    <x v="0"/>
    <x v="3"/>
    <s v="Hewitson LuLu Sauvignon Blanc 2014"/>
    <s v="Standard Size Crate"/>
    <s v="Newcastle"/>
    <x v="1367"/>
    <d v="2013-06-19T00:00:00"/>
    <n v="6"/>
    <n v="0.05"/>
    <n v="0.99"/>
    <n v="2.96"/>
    <n v="5.9399999999999995"/>
  </r>
  <r>
    <n v="9317"/>
    <n v="88743"/>
    <s v="Timothy Allen"/>
    <s v="Road Cargo"/>
    <x v="0"/>
    <x v="2"/>
    <s v="Critical"/>
    <s v="Merlot"/>
    <x v="0"/>
    <x v="3"/>
    <s v="Gerard Bertrand Cote des Roses Rose 2014"/>
    <s v="Large Crate"/>
    <s v="Albany"/>
    <x v="1004"/>
    <d v="2013-06-13T00:00:00"/>
    <n v="9"/>
    <n v="0.02"/>
    <n v="8.6"/>
    <n v="6.19"/>
    <n v="77.399999999999991"/>
  </r>
  <r>
    <n v="9318"/>
    <n v="86436"/>
    <s v="Christopher Simmons"/>
    <s v="Air Cargo"/>
    <x v="0"/>
    <x v="3"/>
    <s v="Medium"/>
    <s v="Malbec"/>
    <x v="0"/>
    <x v="3"/>
    <s v="Domaine Lafond Roc-Epine Tavel Rose 2014"/>
    <s v="Extra Large Crate"/>
    <s v="Orange"/>
    <x v="140"/>
    <d v="2014-01-15T00:00:00"/>
    <n v="25"/>
    <n v="7.0000000000000007E-2"/>
    <n v="180.98"/>
    <n v="55.24"/>
    <n v="4524.5"/>
  </r>
  <r>
    <n v="9319"/>
    <n v="86434"/>
    <s v="Christopher Simmons"/>
    <s v="Road Cargo"/>
    <x v="1"/>
    <x v="3"/>
    <s v="Medium"/>
    <s v="Chardonnay"/>
    <x v="0"/>
    <x v="3"/>
    <s v="Dog Point Vineyard Sauvignon Blanc 2014"/>
    <s v="Standard Size Crate"/>
    <s v="Grafton"/>
    <x v="633"/>
    <d v="2012-01-16T00:00:00"/>
    <n v="19"/>
    <n v="0"/>
    <n v="8.32"/>
    <n v="2.38"/>
    <n v="158.08000000000001"/>
  </r>
  <r>
    <n v="9320"/>
    <n v="86436"/>
    <s v="Christopher Simmons"/>
    <s v="Express Road Cargo"/>
    <x v="0"/>
    <x v="3"/>
    <s v="Medium"/>
    <s v="Zinfandel"/>
    <x v="0"/>
    <x v="3"/>
    <s v="Francis Ford Coppola Sofia Rose 2014"/>
    <s v="Full Container"/>
    <s v="Dubbo"/>
    <x v="140"/>
    <d v="2014-01-17T00:00:00"/>
    <n v="2"/>
    <n v="0.06"/>
    <n v="4.2"/>
    <n v="2.2599999999999998"/>
    <n v="8.4"/>
  </r>
  <r>
    <n v="9321"/>
    <n v="86434"/>
    <s v="Christopher Simmons"/>
    <s v="Express Road Cargo"/>
    <x v="0"/>
    <x v="3"/>
    <s v="Medium"/>
    <s v="Shiraz"/>
    <x v="0"/>
    <x v="3"/>
    <s v="Locations by Dave Phinney F Rose"/>
    <s v="Large Crate"/>
    <s v="Queanbeyan"/>
    <x v="633"/>
    <d v="2011-12-30T00:00:00"/>
    <n v="12"/>
    <n v="0.03"/>
    <n v="6.48"/>
    <n v="9.68"/>
    <n v="77.760000000000005"/>
  </r>
  <r>
    <n v="9322"/>
    <n v="90618"/>
    <s v="Bruce Kelley"/>
    <s v="Express Road Cargo"/>
    <x v="0"/>
    <x v="3"/>
    <s v="Critical"/>
    <s v="Merlot"/>
    <x v="0"/>
    <x v="3"/>
    <s v="Domaine Lafond Roc-Epine Tavel Rose 2014"/>
    <s v="Large Crate"/>
    <s v="Newcastle"/>
    <x v="115"/>
    <d v="2013-12-12T00:00:00"/>
    <n v="6"/>
    <n v="0.05"/>
    <n v="40.98"/>
    <n v="5.33"/>
    <n v="245.88"/>
  </r>
  <r>
    <n v="9323"/>
    <n v="90618"/>
    <s v="Bruce Kelley"/>
    <s v="Express Road Cargo"/>
    <x v="2"/>
    <x v="3"/>
    <s v="Critical"/>
    <s v="Champagne"/>
    <x v="0"/>
    <x v="3"/>
    <s v="Domaine Lafage Miraflors Rose 2013"/>
    <s v="Mini Crate"/>
    <s v="Grafton"/>
    <x v="115"/>
    <d v="2013-12-11T00:00:00"/>
    <n v="23"/>
    <n v="0.1"/>
    <n v="12.99"/>
    <n v="14.37"/>
    <n v="298.77"/>
  </r>
  <r>
    <n v="9324"/>
    <n v="91393"/>
    <s v="Alan Murray"/>
    <s v="Express Road Cargo"/>
    <x v="0"/>
    <x v="0"/>
    <s v="Low"/>
    <s v="Shiraz"/>
    <x v="0"/>
    <x v="3"/>
    <s v="Veuve Clicquot Brut Yellow Label"/>
    <s v="Large Crate"/>
    <s v="Townsville"/>
    <x v="545"/>
    <d v="2012-03-13T00:00:00"/>
    <n v="11"/>
    <n v="0.01"/>
    <n v="5.8"/>
    <n v="5.59"/>
    <n v="63.8"/>
  </r>
  <r>
    <n v="9325"/>
    <n v="86107"/>
    <s v="Stephanie Burns"/>
    <s v="Road Cargo"/>
    <x v="0"/>
    <x v="1"/>
    <s v="Critical"/>
    <s v="Merlot"/>
    <x v="0"/>
    <x v="3"/>
    <s v="Roederer Estate Brut"/>
    <s v="Full Container"/>
    <s v="Launceston"/>
    <x v="425"/>
    <d v="2011-06-17T00:00:00"/>
    <n v="9"/>
    <n v="0.09"/>
    <n v="2.62"/>
    <n v="0.8"/>
    <n v="23.580000000000002"/>
  </r>
  <r>
    <n v="9326"/>
    <n v="89868"/>
    <s v="Walter Griffin"/>
    <s v="Air Cargo"/>
    <x v="2"/>
    <x v="1"/>
    <s v="Critical"/>
    <s v="Champagne"/>
    <x v="0"/>
    <x v="3"/>
    <s v="Sutter Home White Zinfandel"/>
    <s v="Extra Large Crate"/>
    <s v="Canberra"/>
    <x v="55"/>
    <d v="2013-12-15T00:00:00"/>
    <n v="13"/>
    <n v="0.03"/>
    <n v="349.45"/>
    <n v="60"/>
    <n v="4542.8499999999995"/>
  </r>
  <r>
    <n v="9327"/>
    <n v="87371"/>
    <s v="Elizabeth Butler"/>
    <s v="Express Road Cargo"/>
    <x v="0"/>
    <x v="1"/>
    <s v="High"/>
    <s v="Cabernet Sauvignon"/>
    <x v="0"/>
    <x v="3"/>
    <s v="Gerard Bertrand Cote des Roses Rose 2014"/>
    <s v="Large Crate"/>
    <s v="Wodonga"/>
    <x v="1387"/>
    <d v="2013-04-21T00:00:00"/>
    <n v="9"/>
    <n v="0.09"/>
    <n v="525.98"/>
    <n v="19.989999999999998"/>
    <n v="4733.82"/>
  </r>
  <r>
    <n v="9328"/>
    <n v="91080"/>
    <s v="Fred Turner"/>
    <s v="Express Road Cargo"/>
    <x v="0"/>
    <x v="1"/>
    <s v="Low"/>
    <s v="Zinfandel"/>
    <x v="0"/>
    <x v="3"/>
    <s v="Pierre Sparr Cremant d'Alsace Reserve Brut Rose"/>
    <s v="Large Crate"/>
    <s v="Adelaide"/>
    <x v="214"/>
    <d v="2011-07-13T00:00:00"/>
    <n v="10"/>
    <n v="0.04"/>
    <n v="6.48"/>
    <n v="5.74"/>
    <n v="64.800000000000011"/>
  </r>
  <r>
    <n v="9329"/>
    <n v="87962"/>
    <s v="Gregory Hawkins"/>
    <s v="Road Cargo"/>
    <x v="0"/>
    <x v="0"/>
    <s v="Low"/>
    <s v="Cabernet Sauvignon"/>
    <x v="0"/>
    <x v="3"/>
    <s v="Pierre Sparr Cremant d'Alsace Reserve Brut Rose"/>
    <s v="Large Crate"/>
    <s v="Palmerston"/>
    <x v="1413"/>
    <d v="2010-03-13T00:00:00"/>
    <n v="9"/>
    <n v="0.01"/>
    <n v="7.64"/>
    <n v="1.39"/>
    <n v="68.759999999999991"/>
  </r>
  <r>
    <n v="9330"/>
    <n v="87962"/>
    <s v="Gregory Hawkins"/>
    <s v="Air Cargo"/>
    <x v="1"/>
    <x v="0"/>
    <s v="Low"/>
    <s v="Pinot Gris"/>
    <x v="0"/>
    <x v="3"/>
    <s v="Lincourt Courtney's Chardonnay 2012"/>
    <s v="Small Crate"/>
    <s v="Darwin"/>
    <x v="1413"/>
    <d v="2010-03-13T00:00:00"/>
    <n v="8"/>
    <n v="7.0000000000000007E-2"/>
    <n v="400.97"/>
    <n v="48.26"/>
    <n v="3207.76"/>
  </r>
  <r>
    <n v="9331"/>
    <n v="86294"/>
    <s v="Patrick Bradley"/>
    <s v="Road Cargo"/>
    <x v="1"/>
    <x v="1"/>
    <s v="High"/>
    <s v="Sauvignon Blanc"/>
    <x v="0"/>
    <x v="3"/>
    <s v="Robert Oatley Signature Chardonnay 2013"/>
    <s v="Large Crate"/>
    <s v="Wodonga"/>
    <x v="454"/>
    <d v="2011-12-13T00:00:00"/>
    <n v="9"/>
    <n v="0.05"/>
    <n v="49.99"/>
    <n v="19.989999999999998"/>
    <n v="449.91"/>
  </r>
  <r>
    <n v="9332"/>
    <n v="86665"/>
    <s v="Linda Rice"/>
    <s v="Air Cargo"/>
    <x v="2"/>
    <x v="0"/>
    <s v="Low"/>
    <s v="Cremant"/>
    <x v="0"/>
    <x v="3"/>
    <s v="Marques de Caceres Rioja Rosado 2014"/>
    <s v="Extra Large Crate"/>
    <s v="Darwin"/>
    <x v="1029"/>
    <d v="2013-05-24T00:00:00"/>
    <n v="10"/>
    <n v="0.04"/>
    <n v="113.98"/>
    <n v="30"/>
    <n v="1139.8"/>
  </r>
  <r>
    <n v="9333"/>
    <n v="86269"/>
    <s v="Anthony Lopez"/>
    <s v="Air Cargo"/>
    <x v="1"/>
    <x v="1"/>
    <s v="Critical"/>
    <s v="Sauvignon Blanc"/>
    <x v="0"/>
    <x v="3"/>
    <s v="Robert Oatley Sauvignon Blanc 2013"/>
    <s v="Extra Large Crate"/>
    <s v="Adelaide"/>
    <x v="149"/>
    <d v="2011-02-20T00:00:00"/>
    <n v="5"/>
    <n v="0"/>
    <n v="306.14"/>
    <n v="26.53"/>
    <n v="1530.6999999999998"/>
  </r>
  <r>
    <n v="9334"/>
    <n v="89867"/>
    <s v="Randy Powell"/>
    <s v="Express Road Cargo"/>
    <x v="2"/>
    <x v="1"/>
    <s v="Not Specified"/>
    <s v="Sangiovese Rose"/>
    <x v="0"/>
    <x v="3"/>
    <s v="Pietradolce Etna Rosato 2014"/>
    <s v="Standard Size Crate"/>
    <s v="Port Lincoln"/>
    <x v="482"/>
    <d v="2013-12-14T00:00:00"/>
    <n v="9"/>
    <n v="0.02"/>
    <n v="99.23"/>
    <n v="8.99"/>
    <n v="893.07"/>
  </r>
  <r>
    <n v="9335"/>
    <n v="89867"/>
    <s v="Walter Robertson"/>
    <s v="Air Cargo"/>
    <x v="2"/>
    <x v="2"/>
    <s v="Not Specified"/>
    <s v="Champagne"/>
    <x v="0"/>
    <x v="3"/>
    <s v="Barnard Griffin Rose of Sangiovese 2014"/>
    <s v="Extra Large Crate"/>
    <s v="Rockingham"/>
    <x v="482"/>
    <d v="2013-12-13T00:00:00"/>
    <n v="12"/>
    <n v="0.04"/>
    <n v="180.98"/>
    <n v="30"/>
    <n v="2171.7599999999998"/>
  </r>
  <r>
    <n v="9336"/>
    <n v="89867"/>
    <s v="Walter Griffin"/>
    <s v="Air Cargo"/>
    <x v="2"/>
    <x v="1"/>
    <s v="Not Specified"/>
    <s v="Sangiovese Rose"/>
    <x v="0"/>
    <x v="3"/>
    <s v="Gerard Bertrand Cote des Roses Rose 2014"/>
    <s v="Small Crate"/>
    <s v="Mount Gambier"/>
    <x v="482"/>
    <d v="2013-12-13T00:00:00"/>
    <n v="14"/>
    <n v="0.04"/>
    <n v="880.98"/>
    <n v="44.55"/>
    <n v="12333.720000000001"/>
  </r>
  <r>
    <n v="9337"/>
    <n v="89867"/>
    <s v="Eric Washington"/>
    <s v="Road Cargo"/>
    <x v="0"/>
    <x v="2"/>
    <s v="Not Specified"/>
    <s v="Shiraz"/>
    <x v="0"/>
    <x v="3"/>
    <s v="Chateau de Campuget Costieres de Nimes Tradition Rose 2015"/>
    <s v="Large Crate"/>
    <s v="Freemantle"/>
    <x v="482"/>
    <d v="2013-12-13T00:00:00"/>
    <n v="22"/>
    <n v="0"/>
    <n v="5.58"/>
    <n v="5.3"/>
    <n v="122.76"/>
  </r>
  <r>
    <n v="9338"/>
    <n v="89867"/>
    <s v="Eric Washington"/>
    <s v="Express Road Cargo"/>
    <x v="0"/>
    <x v="2"/>
    <s v="Not Specified"/>
    <s v="Zinfandel"/>
    <x v="0"/>
    <x v="3"/>
    <s v="Chateau d'Esclans Whispering Angel Rose 2014"/>
    <s v="Large Crate"/>
    <s v="Freemantle"/>
    <x v="482"/>
    <d v="2013-12-13T00:00:00"/>
    <n v="12"/>
    <n v="0.1"/>
    <n v="7.28"/>
    <n v="11.15"/>
    <n v="87.36"/>
  </r>
  <r>
    <n v="9339"/>
    <n v="87728"/>
    <s v="Carl Austin"/>
    <s v="Express Road Cargo"/>
    <x v="0"/>
    <x v="1"/>
    <s v="Low"/>
    <s v="Zinfandel"/>
    <x v="0"/>
    <x v="3"/>
    <s v="Jean-Baptiste Adam Les Natures Cremant d'Alsace Brut"/>
    <s v="Standard Size Crate"/>
    <s v="Benalla"/>
    <x v="24"/>
    <d v="2011-08-24T00:00:00"/>
    <n v="16"/>
    <n v="0.01"/>
    <n v="2.08"/>
    <n v="2.56"/>
    <n v="33.28"/>
  </r>
  <r>
    <n v="9340"/>
    <n v="88394"/>
    <s v="Matthew Medina"/>
    <s v="Express Road Cargo"/>
    <x v="0"/>
    <x v="0"/>
    <s v="Not Specified"/>
    <s v="Pinot Noir"/>
    <x v="0"/>
    <x v="3"/>
    <s v="Lucien Albrecht Cremant d'Alsace Brut Rose"/>
    <s v="Large Crate"/>
    <s v="Palmerston"/>
    <x v="545"/>
    <d v="2012-03-10T00:00:00"/>
    <n v="3"/>
    <n v="0.08"/>
    <n v="11.7"/>
    <n v="5.63"/>
    <n v="35.099999999999994"/>
  </r>
  <r>
    <n v="9341"/>
    <n v="88394"/>
    <s v="Matthew Medina"/>
    <s v="Express Road Cargo"/>
    <x v="1"/>
    <x v="0"/>
    <s v="Not Specified"/>
    <s v="Chardonnay"/>
    <x v="0"/>
    <x v="3"/>
    <s v="Chardonnais Napa Valley Chardonnay 2013"/>
    <s v="Large Crate"/>
    <s v="Darwin"/>
    <x v="545"/>
    <d v="2012-03-09T00:00:00"/>
    <n v="4"/>
    <n v="0.02"/>
    <n v="30.98"/>
    <n v="6.5"/>
    <n v="123.92"/>
  </r>
  <r>
    <n v="9342"/>
    <n v="88455"/>
    <s v="Shawn King"/>
    <s v="Express Road Cargo"/>
    <x v="0"/>
    <x v="2"/>
    <s v="Medium"/>
    <s v="Malbec"/>
    <x v="0"/>
    <x v="3"/>
    <s v="Moet &amp; Chandon Imperial"/>
    <s v="Large Crate"/>
    <s v="Perth"/>
    <x v="119"/>
    <d v="2012-06-22T00:00:00"/>
    <n v="19"/>
    <n v="0"/>
    <n v="193.17"/>
    <n v="19.989999999999998"/>
    <n v="3670.2299999999996"/>
  </r>
  <r>
    <n v="9343"/>
    <n v="88455"/>
    <s v="Brandon Bowman"/>
    <s v="Express Road Cargo"/>
    <x v="2"/>
    <x v="2"/>
    <s v="Medium"/>
    <s v="Cremant"/>
    <x v="0"/>
    <x v="3"/>
    <s v="Belle Glos Oeil de Perdrix Pinot Noir Blanc 2014"/>
    <s v="Standard Size Crate"/>
    <s v="Albany"/>
    <x v="119"/>
    <d v="2012-06-23T00:00:00"/>
    <n v="1"/>
    <n v="0.06"/>
    <n v="12.64"/>
    <n v="4.9800000000000004"/>
    <n v="12.64"/>
  </r>
  <r>
    <n v="9344"/>
    <n v="87984"/>
    <s v="Cynthia Hicks"/>
    <s v="Express Road Cargo"/>
    <x v="0"/>
    <x v="2"/>
    <s v="Not Specified"/>
    <s v="Shiraz"/>
    <x v="0"/>
    <x v="3"/>
    <s v="Orin Swift Cellars Fragile Rose 2014"/>
    <s v="Full Container"/>
    <s v="Mandurah"/>
    <x v="546"/>
    <d v="2011-12-17T00:00:00"/>
    <n v="6"/>
    <n v="0.09"/>
    <n v="3.71"/>
    <n v="1.93"/>
    <n v="22.259999999999998"/>
  </r>
  <r>
    <n v="9345"/>
    <n v="87222"/>
    <s v="Paul Rose"/>
    <s v="Express Road Cargo"/>
    <x v="0"/>
    <x v="3"/>
    <s v="Low"/>
    <s v="Merlot"/>
    <x v="0"/>
    <x v="3"/>
    <s v="Schramsberg Cremant Demi-Sec 2011"/>
    <s v="Full Container"/>
    <s v="Albury"/>
    <x v="1333"/>
    <d v="2010-12-26T00:00:00"/>
    <n v="19"/>
    <n v="0.04"/>
    <n v="4.71"/>
    <n v="0.7"/>
    <n v="89.49"/>
  </r>
  <r>
    <n v="9346"/>
    <n v="87222"/>
    <s v="David Collins"/>
    <s v="Express Road Cargo"/>
    <x v="0"/>
    <x v="3"/>
    <s v="Low"/>
    <s v="Malbec"/>
    <x v="0"/>
    <x v="3"/>
    <s v="Laurent-Perrier Brut Rose"/>
    <s v="Full Container"/>
    <s v="Blue Mountains"/>
    <x v="1333"/>
    <d v="2010-12-27T00:00:00"/>
    <n v="13"/>
    <n v="0.06"/>
    <n v="4.2"/>
    <n v="2.2599999999999998"/>
    <n v="54.6"/>
  </r>
  <r>
    <n v="9347"/>
    <n v="91329"/>
    <s v="Phillip Gordon"/>
    <s v="Express Road Cargo"/>
    <x v="1"/>
    <x v="0"/>
    <s v="High"/>
    <s v="Reisling"/>
    <x v="0"/>
    <x v="3"/>
    <s v="Angeline Sauvignon Blanc 2014"/>
    <s v="Loose Wrap"/>
    <s v="Palmerston"/>
    <x v="1181"/>
    <d v="2013-05-29T00:00:00"/>
    <n v="2"/>
    <n v="0.1"/>
    <n v="17.98"/>
    <n v="8.51"/>
    <n v="35.96"/>
  </r>
  <r>
    <n v="9348"/>
    <n v="91329"/>
    <s v="Phillip Gordon"/>
    <s v="Express Road Cargo"/>
    <x v="0"/>
    <x v="0"/>
    <s v="High"/>
    <s v="Sangiovese"/>
    <x v="0"/>
    <x v="3"/>
    <s v="JCB N¬∞21 Brut Cremant de Bourgogne"/>
    <s v="Large Crate"/>
    <s v="Darwin"/>
    <x v="1181"/>
    <d v="2013-05-29T00:00:00"/>
    <n v="7"/>
    <n v="0.08"/>
    <n v="10.9"/>
    <n v="7.46"/>
    <n v="76.3"/>
  </r>
  <r>
    <n v="9349"/>
    <n v="91542"/>
    <s v="Gary Kelley"/>
    <s v="Road Cargo"/>
    <x v="1"/>
    <x v="1"/>
    <s v="Not Specified"/>
    <s v="Chardonnay"/>
    <x v="0"/>
    <x v="3"/>
    <s v="Hewitson LuLu Sauvignon Blanc 2014"/>
    <s v="Standard Size Crate"/>
    <s v="Devonport"/>
    <x v="685"/>
    <d v="2013-03-11T00:00:00"/>
    <n v="8"/>
    <n v="0.04"/>
    <n v="35.99"/>
    <n v="3.3"/>
    <n v="287.92"/>
  </r>
  <r>
    <n v="9350"/>
    <n v="89063"/>
    <s v="Richard Carter"/>
    <s v="Express Road Cargo"/>
    <x v="1"/>
    <x v="1"/>
    <s v="High"/>
    <s v="Sauvignon Blanc"/>
    <x v="0"/>
    <x v="3"/>
    <s v="The White Knight Sauvignon Blanc 2014"/>
    <s v="Standard Size Crate"/>
    <s v="Hobart"/>
    <x v="888"/>
    <d v="2013-04-16T00:00:00"/>
    <n v="5"/>
    <n v="0.09"/>
    <n v="8.5"/>
    <n v="1.99"/>
    <n v="42.5"/>
  </r>
  <r>
    <n v="9351"/>
    <n v="89063"/>
    <s v="Richard Carter"/>
    <s v="Express Road Cargo"/>
    <x v="0"/>
    <x v="1"/>
    <s v="High"/>
    <s v="Sangiovese"/>
    <x v="0"/>
    <x v="3"/>
    <s v="Laurent-Perrier Brut Millesime 2006"/>
    <s v="Full Container"/>
    <s v="Devonport"/>
    <x v="888"/>
    <d v="2013-04-16T00:00:00"/>
    <n v="2"/>
    <n v="0"/>
    <n v="7.4"/>
    <n v="1.71"/>
    <n v="14.8"/>
  </r>
  <r>
    <n v="9352"/>
    <n v="89063"/>
    <s v="Richard Carter"/>
    <s v="Road Cargo"/>
    <x v="0"/>
    <x v="1"/>
    <s v="High"/>
    <s v="Malbec"/>
    <x v="0"/>
    <x v="3"/>
    <s v="Barnard Griffin Rose of Sangiovese 2014"/>
    <s v="Full Container"/>
    <s v="Burnie"/>
    <x v="888"/>
    <d v="2013-04-15T00:00:00"/>
    <n v="1"/>
    <n v="0.01"/>
    <n v="4.26"/>
    <n v="1.2"/>
    <n v="4.26"/>
  </r>
  <r>
    <n v="9353"/>
    <n v="91239"/>
    <s v="Russell Reynolds"/>
    <s v="Express Road Cargo"/>
    <x v="0"/>
    <x v="1"/>
    <s v="High"/>
    <s v="Shiraz"/>
    <x v="0"/>
    <x v="3"/>
    <s v="Chateau d'Esclans Garrus Rose 2013"/>
    <s v="Full Container"/>
    <s v="Benalla"/>
    <x v="209"/>
    <d v="2013-05-22T00:00:00"/>
    <n v="10"/>
    <n v="0.03"/>
    <n v="9.11"/>
    <n v="2.15"/>
    <n v="91.1"/>
  </r>
  <r>
    <n v="9354"/>
    <n v="88183"/>
    <s v="Robin Ferguson"/>
    <s v="Air Cargo"/>
    <x v="1"/>
    <x v="0"/>
    <s v="Low"/>
    <s v="Pinot Gris"/>
    <x v="0"/>
    <x v="3"/>
    <s v="Angeline Sauvignon Blanc 2014"/>
    <s v="Extra Large Crate"/>
    <s v="Darwin"/>
    <x v="421"/>
    <d v="2013-08-07T00:00:00"/>
    <n v="6"/>
    <n v="0.06"/>
    <n v="115.99"/>
    <n v="56.14"/>
    <n v="695.93999999999994"/>
  </r>
  <r>
    <n v="9355"/>
    <n v="88183"/>
    <s v="Robin Ferguson"/>
    <s v="Road Cargo"/>
    <x v="0"/>
    <x v="0"/>
    <s v="Low"/>
    <s v="Shiraz"/>
    <x v="0"/>
    <x v="3"/>
    <s v="Lucien Albrecht Cremant d'Alsace Brut"/>
    <s v="Large Crate"/>
    <s v="Darwin"/>
    <x v="421"/>
    <d v="2013-08-12T00:00:00"/>
    <n v="23"/>
    <n v="0.09"/>
    <n v="9.3800000000000008"/>
    <n v="7.28"/>
    <n v="215.74"/>
  </r>
  <r>
    <n v="9356"/>
    <n v="89144"/>
    <s v="Janet Lee"/>
    <s v="Express Road Cargo"/>
    <x v="0"/>
    <x v="3"/>
    <s v="High"/>
    <s v="Pinot Noir"/>
    <x v="0"/>
    <x v="3"/>
    <s v="Pierre Sparr Cremant d'Alsace Reserve Brut Rose"/>
    <s v="Full Container"/>
    <s v="Blue Mountains"/>
    <x v="1185"/>
    <d v="2012-12-19T00:00:00"/>
    <n v="1"/>
    <n v="0.1"/>
    <n v="9.11"/>
    <n v="2.15"/>
    <n v="9.11"/>
  </r>
  <r>
    <n v="9357"/>
    <n v="88444"/>
    <s v="Dennis Walker"/>
    <s v="Express Road Cargo"/>
    <x v="0"/>
    <x v="1"/>
    <s v="High"/>
    <s v="Shiraz"/>
    <x v="0"/>
    <x v="3"/>
    <s v="Bertani Bertarose 2014"/>
    <s v="Large Crate"/>
    <s v="Launceston"/>
    <x v="118"/>
    <d v="2010-12-29T00:00:00"/>
    <n v="3"/>
    <n v="0.02"/>
    <n v="30.98"/>
    <n v="17.079999999999998"/>
    <n v="92.94"/>
  </r>
  <r>
    <n v="9358"/>
    <n v="89725"/>
    <s v="Philip Richardson"/>
    <s v="Express Road Cargo"/>
    <x v="0"/>
    <x v="3"/>
    <s v="Medium"/>
    <s v="Merlot"/>
    <x v="0"/>
    <x v="3"/>
    <s v="Dopff &amp; Irion Cremant Rose Brut"/>
    <s v="Full Container"/>
    <s v="Blue Mountains"/>
    <x v="1104"/>
    <d v="2011-09-01T00:00:00"/>
    <n v="19"/>
    <n v="0.05"/>
    <n v="3.14"/>
    <n v="1.92"/>
    <n v="59.660000000000004"/>
  </r>
  <r>
    <n v="9359"/>
    <n v="88700"/>
    <s v="Paul Owens"/>
    <s v="Express Road Cargo"/>
    <x v="1"/>
    <x v="3"/>
    <s v="Medium"/>
    <s v="Reisling"/>
    <x v="0"/>
    <x v="3"/>
    <s v="Lucky Chardonnay 2012"/>
    <s v="Standard Size Crate"/>
    <s v="Wagga Wagga"/>
    <x v="228"/>
    <d v="2013-02-10T00:00:00"/>
    <n v="12"/>
    <n v="7.0000000000000007E-2"/>
    <n v="15.98"/>
    <n v="8.99"/>
    <n v="191.76"/>
  </r>
  <r>
    <n v="9360"/>
    <n v="86821"/>
    <s v="Howard Diaz"/>
    <s v="Express Road Cargo"/>
    <x v="0"/>
    <x v="0"/>
    <s v="Critical"/>
    <s v="Zinfandel"/>
    <x v="0"/>
    <x v="3"/>
    <s v="Bertani Bertarose 2014"/>
    <s v="Large Crate"/>
    <s v="Palmerston"/>
    <x v="1374"/>
    <d v="2013-06-10T00:00:00"/>
    <n v="16"/>
    <n v="0"/>
    <n v="15.01"/>
    <n v="8.4"/>
    <n v="240.16"/>
  </r>
  <r>
    <n v="9361"/>
    <n v="86780"/>
    <s v="Daniel West"/>
    <s v="Express Road Cargo"/>
    <x v="0"/>
    <x v="0"/>
    <s v="High"/>
    <s v="Sangiovese"/>
    <x v="0"/>
    <x v="3"/>
    <s v="Pierre Sparr Cremant d'Alsace Reserve Brut Rose"/>
    <s v="Large Crate"/>
    <s v="Townsville"/>
    <x v="1147"/>
    <d v="2013-01-13T00:00:00"/>
    <n v="12"/>
    <n v="0.01"/>
    <n v="9.9"/>
    <n v="1.39"/>
    <n v="118.80000000000001"/>
  </r>
  <r>
    <n v="9362"/>
    <n v="86780"/>
    <s v="Daniel West"/>
    <s v="Express Road Cargo"/>
    <x v="0"/>
    <x v="0"/>
    <s v="High"/>
    <s v="Shiraz"/>
    <x v="0"/>
    <x v="3"/>
    <s v="Veuve Clicquot Brut Yellow Label"/>
    <s v="Large Crate"/>
    <s v="Gympie"/>
    <x v="1147"/>
    <d v="2013-01-12T00:00:00"/>
    <n v="4"/>
    <n v="0"/>
    <n v="15.7"/>
    <n v="11.25"/>
    <n v="62.8"/>
  </r>
  <r>
    <n v="9363"/>
    <n v="86021"/>
    <s v="Martha Wagner"/>
    <s v="Road Cargo"/>
    <x v="1"/>
    <x v="2"/>
    <s v="Critical"/>
    <s v="Reisling"/>
    <x v="0"/>
    <x v="3"/>
    <s v="Angeline Sauvignon Blanc 2014"/>
    <s v="Standard Size Crate"/>
    <s v="Geraldton"/>
    <x v="486"/>
    <d v="2012-06-02T00:00:00"/>
    <n v="10"/>
    <n v="0.01"/>
    <n v="15.98"/>
    <n v="8.99"/>
    <n v="159.80000000000001"/>
  </r>
  <r>
    <n v="9364"/>
    <n v="86021"/>
    <s v="Martha Wagner"/>
    <s v="Express Road Cargo"/>
    <x v="0"/>
    <x v="2"/>
    <s v="Critical"/>
    <s v="Zinfandel"/>
    <x v="0"/>
    <x v="3"/>
    <s v="Domaine Lafond Roc-Epine Tavel Rose 2014"/>
    <s v="Large Crate"/>
    <s v="Busseltol"/>
    <x v="486"/>
    <d v="2012-06-02T00:00:00"/>
    <n v="18"/>
    <n v="0.08"/>
    <n v="12.28"/>
    <n v="6.47"/>
    <n v="221.04"/>
  </r>
  <r>
    <n v="9365"/>
    <n v="86021"/>
    <s v="Martha Wagner"/>
    <s v="Road Cargo"/>
    <x v="0"/>
    <x v="2"/>
    <s v="Critical"/>
    <s v="Sangiovese"/>
    <x v="0"/>
    <x v="3"/>
    <s v="Gerard Bertrand Cote des Roses Rose 2014"/>
    <s v="Large Crate"/>
    <s v="Albany"/>
    <x v="486"/>
    <d v="2012-06-02T00:00:00"/>
    <n v="5"/>
    <n v="0.1"/>
    <n v="30.98"/>
    <n v="5.09"/>
    <n v="154.9"/>
  </r>
  <r>
    <n v="9366"/>
    <n v="89814"/>
    <s v="Stephen Wright"/>
    <s v="Air Cargo"/>
    <x v="1"/>
    <x v="3"/>
    <s v="Low"/>
    <s v="Pinot Gris"/>
    <x v="0"/>
    <x v="3"/>
    <s v="Angeline Sauvignon Blanc 2014"/>
    <s v="Extra Large Crate"/>
    <s v="Campbeltown"/>
    <x v="1340"/>
    <d v="2012-11-15T00:00:00"/>
    <n v="25"/>
    <n v="0.06"/>
    <n v="400.97"/>
    <n v="14.7"/>
    <n v="10024.25"/>
  </r>
  <r>
    <n v="9367"/>
    <n v="89814"/>
    <s v="Stephen Wright"/>
    <s v="Air Cargo"/>
    <x v="2"/>
    <x v="3"/>
    <s v="Low"/>
    <s v="Grenache Rose"/>
    <x v="0"/>
    <x v="3"/>
    <s v="Bertani Bertarose 2014"/>
    <s v="Small Crate"/>
    <s v="Bathurst"/>
    <x v="1340"/>
    <d v="2012-11-19T00:00:00"/>
    <n v="26"/>
    <n v="7.0000000000000007E-2"/>
    <n v="217.85"/>
    <n v="29.1"/>
    <n v="5664.0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E9487-CDE1-4628-AADB-BE0605CD8EE7}"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H11:I16" firstHeaderRow="1" firstDataRow="1" firstDataCol="1"/>
  <pivotFields count="22">
    <pivotField showAll="0"/>
    <pivotField dataField="1"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1"/>
    <field x="20"/>
    <field x="13"/>
  </rowFields>
  <rowItems count="5">
    <i>
      <x v="1"/>
    </i>
    <i>
      <x v="2"/>
    </i>
    <i>
      <x v="3"/>
    </i>
    <i>
      <x v="4"/>
    </i>
    <i t="grand">
      <x/>
    </i>
  </rowItems>
  <colItems count="1">
    <i/>
  </colItems>
  <dataFields count="1">
    <dataField name="Count of Order ID" fld="1" subtotal="count" baseField="21" baseItem="1"/>
  </dataFields>
  <formats count="1">
    <format dxfId="0">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3" type="dateBetween" evalOrder="-1" id="27" name="Date of placing order">
      <autoFilter ref="A1">
        <filterColumn colId="0">
          <customFilters and="1">
            <customFilter operator="greaterThanOrEqual" val="4017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C8C245-584C-4768-9FD0-21683AA281F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11:C16" firstHeaderRow="1" firstDataRow="1" firstDataCol="1"/>
  <pivotFields count="22">
    <pivotField showAll="0"/>
    <pivotField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dataField="1"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1"/>
    <field x="20"/>
    <field x="13"/>
  </rowFields>
  <rowItems count="5">
    <i>
      <x v="1"/>
    </i>
    <i>
      <x v="2"/>
    </i>
    <i>
      <x v="3"/>
    </i>
    <i>
      <x v="4"/>
    </i>
    <i t="grand">
      <x/>
    </i>
  </rowItems>
  <colItems count="1">
    <i/>
  </colItems>
  <dataFields count="1">
    <dataField name="Sum of Revenue" fld="19" baseField="0" baseItem="0" numFmtId="164"/>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3" type="dateBetween" evalOrder="-1" id="37" name="Date of placing order">
      <autoFilter ref="A1">
        <filterColumn colId="0">
          <customFilters and="1">
            <customFilter operator="greaterThanOrEqual" val="4017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3E997D-48BF-4D19-ACDE-5122B8EBBE7F}" sourceName="Segment">
  <pivotTables>
    <pivotTable tabId="2" name="PivotTable1"/>
    <pivotTable tabId="2" name="PivotTable2"/>
  </pivotTables>
  <data>
    <tabular pivotCacheId="204665946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59CD15-EF85-4D8E-BAA2-A31D8CC77217}" sourceName="Region">
  <pivotTables>
    <pivotTable tabId="2" name="PivotTable1"/>
    <pivotTable tabId="2" name="PivotTable2"/>
  </pivotTables>
  <data>
    <tabular pivotCacheId="2046659461">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A08515C-A5A5-4C05-886E-8B99CE2B2622}" cache="Slicer_Segment" caption="Segment" columnCount="2" rowHeight="260350"/>
  <slicer name="Region" xr10:uid="{011EA349-EC76-4AAD-A03D-B2A06A857CE6}" cache="Slicer_Region" caption="Region" columnCount="2" rowHeight="2603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placing_order" xr10:uid="{64A7B936-514A-4DC9-A0F1-63BF117985FB}" sourceName="Date of placing order">
  <pivotTables>
    <pivotTable tabId="2" name="PivotTable1"/>
    <pivotTable tabId="2" name="PivotTable2"/>
  </pivotTables>
  <state minimalRefreshVersion="6" lastRefreshVersion="6" pivotCacheId="2046659461" filterType="dateBetween">
    <selection startDate="2010-01-01T00:00:00" endDate="2014-12-31T00:00:00"/>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placing order" xr10:uid="{F551C189-FB5A-410A-A725-30C85412F307}" cache="NativeTimeline_Date_of_placing_order" caption="Date of placing order" showSelectionLabel="0" showTimeLevel="0" showHorizontalScrollbar="0" level="0" selectionLevel="0" scrollPosition="2010-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68"/>
  <sheetViews>
    <sheetView tabSelected="1" zoomScale="85" zoomScaleNormal="85" workbookViewId="0">
      <selection activeCell="A2" sqref="A2"/>
    </sheetView>
  </sheetViews>
  <sheetFormatPr defaultColWidth="11.25" defaultRowHeight="15.75" x14ac:dyDescent="0.25"/>
  <cols>
    <col min="1" max="1" width="6.75" bestFit="1" customWidth="1"/>
    <col min="2" max="2" width="7.875" bestFit="1" customWidth="1"/>
    <col min="3" max="3" width="20.75" bestFit="1" customWidth="1"/>
    <col min="4" max="4" width="17.5" bestFit="1" customWidth="1"/>
    <col min="5" max="5" width="19.375" bestFit="1" customWidth="1"/>
    <col min="6" max="6" width="6.625" bestFit="1" customWidth="1"/>
    <col min="7" max="7" width="12" bestFit="1" customWidth="1"/>
    <col min="8" max="8" width="17.875" bestFit="1" customWidth="1"/>
    <col min="9" max="9" width="8.375" bestFit="1" customWidth="1"/>
    <col min="10" max="10" width="24" bestFit="1" customWidth="1"/>
    <col min="11" max="11" width="54.25" bestFit="1" customWidth="1"/>
    <col min="12" max="12" width="17.375" bestFit="1" customWidth="1"/>
    <col min="13" max="13" width="14.375" bestFit="1" customWidth="1"/>
    <col min="14" max="14" width="18.75" bestFit="1" customWidth="1"/>
    <col min="15" max="15" width="14.75" bestFit="1" customWidth="1"/>
    <col min="16" max="16" width="13.375" bestFit="1" customWidth="1"/>
    <col min="17" max="17" width="10.125" bestFit="1" customWidth="1"/>
    <col min="18" max="18" width="9" bestFit="1" customWidth="1"/>
    <col min="19" max="19" width="14.25" bestFit="1" customWidth="1"/>
    <col min="20" max="20" width="9.875" bestFit="1" customWidth="1"/>
  </cols>
  <sheetData>
    <row r="1" spans="1:20" x14ac:dyDescent="0.25">
      <c r="A1" t="s">
        <v>0</v>
      </c>
      <c r="B1" t="s">
        <v>16</v>
      </c>
      <c r="C1" t="s">
        <v>4</v>
      </c>
      <c r="D1" t="s">
        <v>5</v>
      </c>
      <c r="E1" t="s">
        <v>6</v>
      </c>
      <c r="F1" t="s">
        <v>7</v>
      </c>
      <c r="G1" t="s">
        <v>8</v>
      </c>
      <c r="H1" t="s">
        <v>9</v>
      </c>
      <c r="I1" t="s">
        <v>17</v>
      </c>
      <c r="J1" t="s">
        <v>18</v>
      </c>
      <c r="K1" t="s">
        <v>10</v>
      </c>
      <c r="L1" t="s">
        <v>11</v>
      </c>
      <c r="M1" t="s">
        <v>12</v>
      </c>
      <c r="N1" t="s">
        <v>13</v>
      </c>
      <c r="O1" t="s">
        <v>14</v>
      </c>
      <c r="P1" t="s">
        <v>15</v>
      </c>
      <c r="Q1" t="s">
        <v>1</v>
      </c>
      <c r="R1" t="s">
        <v>2</v>
      </c>
      <c r="S1" t="s">
        <v>3</v>
      </c>
      <c r="T1" t="s">
        <v>2563</v>
      </c>
    </row>
    <row r="2" spans="1:20" x14ac:dyDescent="0.25">
      <c r="A2">
        <v>1</v>
      </c>
      <c r="B2">
        <v>6</v>
      </c>
      <c r="C2" t="s">
        <v>376</v>
      </c>
      <c r="D2" t="s">
        <v>20</v>
      </c>
      <c r="E2" t="s">
        <v>39</v>
      </c>
      <c r="F2" t="s">
        <v>40</v>
      </c>
      <c r="G2" t="s">
        <v>32</v>
      </c>
      <c r="H2" t="s">
        <v>42</v>
      </c>
      <c r="I2" t="s">
        <v>28</v>
      </c>
      <c r="J2" t="s">
        <v>76</v>
      </c>
      <c r="K2" t="s">
        <v>105</v>
      </c>
      <c r="L2" t="s">
        <v>26</v>
      </c>
      <c r="M2" t="s">
        <v>99</v>
      </c>
      <c r="N2" s="2">
        <v>41325</v>
      </c>
      <c r="O2" s="2">
        <v>41326</v>
      </c>
      <c r="P2">
        <v>2</v>
      </c>
      <c r="Q2" s="1">
        <v>0.01</v>
      </c>
      <c r="R2">
        <v>2.08</v>
      </c>
      <c r="S2">
        <v>2.56</v>
      </c>
      <c r="T2">
        <f>R2*P2</f>
        <v>4.16</v>
      </c>
    </row>
    <row r="3" spans="1:20" x14ac:dyDescent="0.25">
      <c r="A3">
        <v>2</v>
      </c>
      <c r="B3">
        <v>193</v>
      </c>
      <c r="C3" t="s">
        <v>960</v>
      </c>
      <c r="D3" t="s">
        <v>20</v>
      </c>
      <c r="E3" t="s">
        <v>39</v>
      </c>
      <c r="F3" t="s">
        <v>31</v>
      </c>
      <c r="G3" t="s">
        <v>23</v>
      </c>
      <c r="H3" t="s">
        <v>78</v>
      </c>
      <c r="I3" t="s">
        <v>28</v>
      </c>
      <c r="J3" t="s">
        <v>76</v>
      </c>
      <c r="K3" t="s">
        <v>133</v>
      </c>
      <c r="L3" t="s">
        <v>706</v>
      </c>
      <c r="M3" t="s">
        <v>69</v>
      </c>
      <c r="N3" s="2">
        <v>40762</v>
      </c>
      <c r="O3" s="2">
        <v>40764</v>
      </c>
      <c r="P3">
        <v>25</v>
      </c>
      <c r="Q3" s="1">
        <v>0.06</v>
      </c>
      <c r="R3">
        <v>12.44</v>
      </c>
      <c r="S3">
        <v>6.27</v>
      </c>
      <c r="T3">
        <f t="shared" ref="T3:T66" si="0">R3*P3</f>
        <v>311</v>
      </c>
    </row>
    <row r="4" spans="1:20" x14ac:dyDescent="0.25">
      <c r="A4">
        <v>3</v>
      </c>
      <c r="B4">
        <v>322</v>
      </c>
      <c r="C4" t="s">
        <v>132</v>
      </c>
      <c r="D4" t="s">
        <v>20</v>
      </c>
      <c r="E4" t="s">
        <v>21</v>
      </c>
      <c r="F4" t="s">
        <v>47</v>
      </c>
      <c r="G4" t="s">
        <v>23</v>
      </c>
      <c r="H4" t="s">
        <v>203</v>
      </c>
      <c r="I4" t="s">
        <v>28</v>
      </c>
      <c r="J4" t="s">
        <v>76</v>
      </c>
      <c r="K4" t="s">
        <v>201</v>
      </c>
      <c r="L4" t="s">
        <v>192</v>
      </c>
      <c r="M4" t="s">
        <v>111</v>
      </c>
      <c r="N4" s="2">
        <v>41351</v>
      </c>
      <c r="O4" s="2">
        <v>41353</v>
      </c>
      <c r="P4">
        <v>20</v>
      </c>
      <c r="Q4" s="1">
        <v>0.08</v>
      </c>
      <c r="R4">
        <v>155.99</v>
      </c>
      <c r="S4">
        <v>8.08</v>
      </c>
      <c r="T4">
        <f t="shared" si="0"/>
        <v>3119.8</v>
      </c>
    </row>
    <row r="5" spans="1:20" x14ac:dyDescent="0.25">
      <c r="A5">
        <v>4</v>
      </c>
      <c r="B5">
        <v>322</v>
      </c>
      <c r="C5" t="s">
        <v>132</v>
      </c>
      <c r="D5" t="s">
        <v>20</v>
      </c>
      <c r="E5" t="s">
        <v>39</v>
      </c>
      <c r="F5" t="s">
        <v>47</v>
      </c>
      <c r="G5" t="s">
        <v>23</v>
      </c>
      <c r="H5" t="s">
        <v>49</v>
      </c>
      <c r="I5" t="s">
        <v>28</v>
      </c>
      <c r="J5" t="s">
        <v>64</v>
      </c>
      <c r="K5" t="s">
        <v>43</v>
      </c>
      <c r="L5" t="s">
        <v>192</v>
      </c>
      <c r="M5" t="s">
        <v>160</v>
      </c>
      <c r="N5" s="2">
        <v>41351</v>
      </c>
      <c r="O5" s="2">
        <v>41353</v>
      </c>
      <c r="P5">
        <v>46</v>
      </c>
      <c r="Q5" s="1">
        <v>0.1</v>
      </c>
      <c r="R5">
        <v>6.48</v>
      </c>
      <c r="S5">
        <v>10.050000000000001</v>
      </c>
      <c r="T5">
        <f t="shared" si="0"/>
        <v>298.08000000000004</v>
      </c>
    </row>
    <row r="6" spans="1:20" x14ac:dyDescent="0.25">
      <c r="A6">
        <v>5</v>
      </c>
      <c r="B6">
        <v>358</v>
      </c>
      <c r="C6" t="s">
        <v>118</v>
      </c>
      <c r="D6" t="s">
        <v>578</v>
      </c>
      <c r="E6" t="s">
        <v>187</v>
      </c>
      <c r="F6" t="s">
        <v>31</v>
      </c>
      <c r="G6" t="s">
        <v>41</v>
      </c>
      <c r="H6" t="s">
        <v>225</v>
      </c>
      <c r="I6" t="s">
        <v>28</v>
      </c>
      <c r="J6" t="s">
        <v>64</v>
      </c>
      <c r="K6" t="s">
        <v>181</v>
      </c>
      <c r="L6" t="s">
        <v>330</v>
      </c>
      <c r="M6" t="s">
        <v>69</v>
      </c>
      <c r="N6" s="2">
        <v>40805</v>
      </c>
      <c r="O6" s="2">
        <v>40807</v>
      </c>
      <c r="P6">
        <v>60</v>
      </c>
      <c r="Q6" s="1">
        <v>0.02</v>
      </c>
      <c r="R6">
        <v>48.58</v>
      </c>
      <c r="S6">
        <v>54.11</v>
      </c>
      <c r="T6">
        <f t="shared" si="0"/>
        <v>2914.7999999999997</v>
      </c>
    </row>
    <row r="7" spans="1:20" x14ac:dyDescent="0.25">
      <c r="A7">
        <v>6</v>
      </c>
      <c r="B7">
        <v>358</v>
      </c>
      <c r="C7" t="s">
        <v>118</v>
      </c>
      <c r="D7" t="s">
        <v>20</v>
      </c>
      <c r="E7" t="s">
        <v>21</v>
      </c>
      <c r="F7" t="s">
        <v>31</v>
      </c>
      <c r="G7" t="s">
        <v>41</v>
      </c>
      <c r="H7" t="s">
        <v>33</v>
      </c>
      <c r="I7" t="s">
        <v>28</v>
      </c>
      <c r="J7" t="s">
        <v>36</v>
      </c>
      <c r="K7" t="s">
        <v>198</v>
      </c>
      <c r="L7" t="s">
        <v>26</v>
      </c>
      <c r="M7" t="s">
        <v>69</v>
      </c>
      <c r="N7" s="2">
        <v>40805</v>
      </c>
      <c r="O7" s="2">
        <v>40805</v>
      </c>
      <c r="P7">
        <v>60</v>
      </c>
      <c r="Q7" s="1">
        <v>7.0000000000000007E-2</v>
      </c>
      <c r="R7">
        <v>39.479999999999997</v>
      </c>
      <c r="S7">
        <v>1.99</v>
      </c>
      <c r="T7">
        <f t="shared" si="0"/>
        <v>2368.7999999999997</v>
      </c>
    </row>
    <row r="8" spans="1:20" x14ac:dyDescent="0.25">
      <c r="A8">
        <v>7</v>
      </c>
      <c r="B8">
        <v>359</v>
      </c>
      <c r="C8" t="s">
        <v>847</v>
      </c>
      <c r="D8" t="s">
        <v>578</v>
      </c>
      <c r="E8" t="s">
        <v>187</v>
      </c>
      <c r="F8" t="s">
        <v>47</v>
      </c>
      <c r="G8" t="s">
        <v>93</v>
      </c>
      <c r="H8" t="s">
        <v>225</v>
      </c>
      <c r="I8" t="s">
        <v>28</v>
      </c>
      <c r="J8" t="s">
        <v>36</v>
      </c>
      <c r="K8" t="s">
        <v>113</v>
      </c>
      <c r="L8" t="s">
        <v>330</v>
      </c>
      <c r="M8" t="s">
        <v>134</v>
      </c>
      <c r="N8" s="2">
        <v>40530</v>
      </c>
      <c r="O8" s="2">
        <v>40531</v>
      </c>
      <c r="P8">
        <v>56</v>
      </c>
      <c r="Q8" s="1">
        <v>0.08</v>
      </c>
      <c r="R8">
        <v>124.49</v>
      </c>
      <c r="S8">
        <v>51.94</v>
      </c>
      <c r="T8">
        <f t="shared" si="0"/>
        <v>6971.44</v>
      </c>
    </row>
    <row r="9" spans="1:20" x14ac:dyDescent="0.25">
      <c r="A9">
        <v>8</v>
      </c>
      <c r="B9">
        <v>386</v>
      </c>
      <c r="C9" t="s">
        <v>634</v>
      </c>
      <c r="D9" t="s">
        <v>20</v>
      </c>
      <c r="E9" t="s">
        <v>39</v>
      </c>
      <c r="F9" t="s">
        <v>47</v>
      </c>
      <c r="G9" t="s">
        <v>41</v>
      </c>
      <c r="H9" t="s">
        <v>42</v>
      </c>
      <c r="I9" t="s">
        <v>28</v>
      </c>
      <c r="J9" t="s">
        <v>76</v>
      </c>
      <c r="K9" t="s">
        <v>79</v>
      </c>
      <c r="L9" t="s">
        <v>192</v>
      </c>
      <c r="M9" t="s">
        <v>167</v>
      </c>
      <c r="N9" s="2">
        <v>40932</v>
      </c>
      <c r="O9" s="2">
        <v>40934</v>
      </c>
      <c r="P9">
        <v>4</v>
      </c>
      <c r="Q9" s="1">
        <v>0.02</v>
      </c>
      <c r="R9">
        <v>3.69</v>
      </c>
      <c r="S9">
        <v>0.5</v>
      </c>
      <c r="T9">
        <f t="shared" si="0"/>
        <v>14.76</v>
      </c>
    </row>
    <row r="10" spans="1:20" x14ac:dyDescent="0.25">
      <c r="A10">
        <v>9</v>
      </c>
      <c r="B10">
        <v>386</v>
      </c>
      <c r="C10" t="s">
        <v>634</v>
      </c>
      <c r="D10" t="s">
        <v>20</v>
      </c>
      <c r="E10" t="s">
        <v>39</v>
      </c>
      <c r="F10" t="s">
        <v>47</v>
      </c>
      <c r="G10" t="s">
        <v>41</v>
      </c>
      <c r="H10" t="s">
        <v>89</v>
      </c>
      <c r="I10" t="s">
        <v>28</v>
      </c>
      <c r="J10" t="s">
        <v>36</v>
      </c>
      <c r="K10" t="s">
        <v>133</v>
      </c>
      <c r="L10" t="s">
        <v>44</v>
      </c>
      <c r="M10" t="s">
        <v>111</v>
      </c>
      <c r="N10" s="2">
        <v>40932</v>
      </c>
      <c r="O10" s="2">
        <v>40934</v>
      </c>
      <c r="P10">
        <v>4</v>
      </c>
      <c r="Q10" s="1">
        <v>0.09</v>
      </c>
      <c r="R10">
        <v>3.85</v>
      </c>
      <c r="S10">
        <v>0.7</v>
      </c>
      <c r="T10">
        <f t="shared" si="0"/>
        <v>15.4</v>
      </c>
    </row>
    <row r="11" spans="1:20" x14ac:dyDescent="0.25">
      <c r="A11">
        <v>10</v>
      </c>
      <c r="B11">
        <v>388</v>
      </c>
      <c r="C11" t="s">
        <v>1016</v>
      </c>
      <c r="D11" t="s">
        <v>20</v>
      </c>
      <c r="E11" t="s">
        <v>39</v>
      </c>
      <c r="F11" t="s">
        <v>22</v>
      </c>
      <c r="G11" t="s">
        <v>32</v>
      </c>
      <c r="H11" t="s">
        <v>61</v>
      </c>
      <c r="I11" t="s">
        <v>28</v>
      </c>
      <c r="J11" t="s">
        <v>29</v>
      </c>
      <c r="K11" t="s">
        <v>158</v>
      </c>
      <c r="L11" t="s">
        <v>706</v>
      </c>
      <c r="M11" t="s">
        <v>227</v>
      </c>
      <c r="N11" s="2">
        <v>41623</v>
      </c>
      <c r="O11" s="2">
        <v>41626</v>
      </c>
      <c r="P11">
        <v>92</v>
      </c>
      <c r="Q11" s="1">
        <v>0.06</v>
      </c>
      <c r="R11">
        <v>11.7</v>
      </c>
      <c r="S11">
        <v>6.96</v>
      </c>
      <c r="T11">
        <f t="shared" si="0"/>
        <v>1076.3999999999999</v>
      </c>
    </row>
    <row r="12" spans="1:20" x14ac:dyDescent="0.25">
      <c r="A12">
        <v>11</v>
      </c>
      <c r="B12">
        <v>454</v>
      </c>
      <c r="C12" t="s">
        <v>1276</v>
      </c>
      <c r="D12" t="s">
        <v>20</v>
      </c>
      <c r="E12" t="s">
        <v>39</v>
      </c>
      <c r="F12" t="s">
        <v>31</v>
      </c>
      <c r="G12" t="s">
        <v>48</v>
      </c>
      <c r="H12" t="s">
        <v>78</v>
      </c>
      <c r="I12" t="s">
        <v>28</v>
      </c>
      <c r="J12" t="s">
        <v>29</v>
      </c>
      <c r="K12" t="s">
        <v>158</v>
      </c>
      <c r="L12" t="s">
        <v>44</v>
      </c>
      <c r="M12" t="s">
        <v>131</v>
      </c>
      <c r="N12" s="2">
        <v>41269</v>
      </c>
      <c r="O12" s="2">
        <v>41271</v>
      </c>
      <c r="P12">
        <v>84</v>
      </c>
      <c r="Q12" s="1">
        <v>0.09</v>
      </c>
      <c r="R12">
        <v>6.08</v>
      </c>
      <c r="S12">
        <v>1.82</v>
      </c>
      <c r="T12">
        <f t="shared" si="0"/>
        <v>510.72</v>
      </c>
    </row>
    <row r="13" spans="1:20" x14ac:dyDescent="0.25">
      <c r="A13">
        <v>12</v>
      </c>
      <c r="B13">
        <v>548</v>
      </c>
      <c r="C13" t="s">
        <v>77</v>
      </c>
      <c r="D13" t="s">
        <v>20</v>
      </c>
      <c r="E13" t="s">
        <v>39</v>
      </c>
      <c r="F13" t="s">
        <v>22</v>
      </c>
      <c r="G13" t="s">
        <v>23</v>
      </c>
      <c r="H13" t="s">
        <v>89</v>
      </c>
      <c r="I13" t="s">
        <v>28</v>
      </c>
      <c r="J13" t="s">
        <v>36</v>
      </c>
      <c r="K13" t="s">
        <v>145</v>
      </c>
      <c r="L13" t="s">
        <v>192</v>
      </c>
      <c r="M13" t="s">
        <v>80</v>
      </c>
      <c r="N13" s="2">
        <v>40441</v>
      </c>
      <c r="O13" s="2">
        <v>40442</v>
      </c>
      <c r="P13">
        <v>75</v>
      </c>
      <c r="Q13" s="1">
        <v>0.04</v>
      </c>
      <c r="R13">
        <v>3.08</v>
      </c>
      <c r="S13">
        <v>0.99</v>
      </c>
      <c r="T13">
        <f t="shared" si="0"/>
        <v>231</v>
      </c>
    </row>
    <row r="14" spans="1:20" x14ac:dyDescent="0.25">
      <c r="A14">
        <v>13</v>
      </c>
      <c r="B14">
        <v>548</v>
      </c>
      <c r="C14" t="s">
        <v>77</v>
      </c>
      <c r="D14" t="s">
        <v>20</v>
      </c>
      <c r="E14" t="s">
        <v>39</v>
      </c>
      <c r="F14" t="s">
        <v>22</v>
      </c>
      <c r="G14" t="s">
        <v>23</v>
      </c>
      <c r="H14" t="s">
        <v>89</v>
      </c>
      <c r="I14" t="s">
        <v>28</v>
      </c>
      <c r="J14" t="s">
        <v>76</v>
      </c>
      <c r="K14" t="s">
        <v>101</v>
      </c>
      <c r="L14" t="s">
        <v>192</v>
      </c>
      <c r="M14" t="s">
        <v>326</v>
      </c>
      <c r="N14" s="2">
        <v>40441</v>
      </c>
      <c r="O14" s="2">
        <v>40442</v>
      </c>
      <c r="P14">
        <v>53</v>
      </c>
      <c r="Q14" s="1">
        <v>0.02</v>
      </c>
      <c r="R14">
        <v>6.48</v>
      </c>
      <c r="S14">
        <v>5.9</v>
      </c>
      <c r="T14">
        <f t="shared" si="0"/>
        <v>343.44</v>
      </c>
    </row>
    <row r="15" spans="1:20" x14ac:dyDescent="0.25">
      <c r="A15">
        <v>14</v>
      </c>
      <c r="B15">
        <v>548</v>
      </c>
      <c r="C15" t="s">
        <v>77</v>
      </c>
      <c r="D15" t="s">
        <v>20</v>
      </c>
      <c r="E15" t="s">
        <v>21</v>
      </c>
      <c r="F15" t="s">
        <v>22</v>
      </c>
      <c r="G15" t="s">
        <v>23</v>
      </c>
      <c r="H15" t="s">
        <v>24</v>
      </c>
      <c r="I15" t="s">
        <v>28</v>
      </c>
      <c r="J15" t="s">
        <v>29</v>
      </c>
      <c r="K15" t="s">
        <v>1111</v>
      </c>
      <c r="L15" t="s">
        <v>192</v>
      </c>
      <c r="M15" t="s">
        <v>232</v>
      </c>
      <c r="N15" s="2">
        <v>40441</v>
      </c>
      <c r="O15" s="2">
        <v>40443</v>
      </c>
      <c r="P15">
        <v>47</v>
      </c>
      <c r="Q15" s="1">
        <v>0.04</v>
      </c>
      <c r="R15">
        <v>125.99</v>
      </c>
      <c r="S15">
        <v>4.2</v>
      </c>
      <c r="T15">
        <f t="shared" si="0"/>
        <v>5921.53</v>
      </c>
    </row>
    <row r="16" spans="1:20" x14ac:dyDescent="0.25">
      <c r="A16">
        <v>15</v>
      </c>
      <c r="B16">
        <v>612</v>
      </c>
      <c r="C16" t="s">
        <v>858</v>
      </c>
      <c r="D16" t="s">
        <v>20</v>
      </c>
      <c r="E16" t="s">
        <v>39</v>
      </c>
      <c r="F16" t="s">
        <v>47</v>
      </c>
      <c r="G16" t="s">
        <v>93</v>
      </c>
      <c r="H16" t="s">
        <v>94</v>
      </c>
      <c r="I16" t="s">
        <v>28</v>
      </c>
      <c r="J16" t="s">
        <v>36</v>
      </c>
      <c r="K16" t="s">
        <v>71</v>
      </c>
      <c r="L16" t="s">
        <v>192</v>
      </c>
      <c r="M16" t="s">
        <v>114</v>
      </c>
      <c r="N16" s="2">
        <v>41567</v>
      </c>
      <c r="O16" s="2">
        <v>41569</v>
      </c>
      <c r="P16">
        <v>105</v>
      </c>
      <c r="Q16" s="1">
        <v>0.1</v>
      </c>
      <c r="R16">
        <v>5.28</v>
      </c>
      <c r="S16">
        <v>6.26</v>
      </c>
      <c r="T16">
        <f t="shared" si="0"/>
        <v>554.4</v>
      </c>
    </row>
    <row r="17" spans="1:20" x14ac:dyDescent="0.25">
      <c r="A17">
        <v>16</v>
      </c>
      <c r="B17">
        <v>612</v>
      </c>
      <c r="C17" t="s">
        <v>858</v>
      </c>
      <c r="D17" t="s">
        <v>20</v>
      </c>
      <c r="E17" t="s">
        <v>21</v>
      </c>
      <c r="F17" t="s">
        <v>47</v>
      </c>
      <c r="G17" t="s">
        <v>93</v>
      </c>
      <c r="H17" t="s">
        <v>203</v>
      </c>
      <c r="I17" t="s">
        <v>28</v>
      </c>
      <c r="J17" t="s">
        <v>76</v>
      </c>
      <c r="K17" t="s">
        <v>204</v>
      </c>
      <c r="L17" t="s">
        <v>192</v>
      </c>
      <c r="M17" t="s">
        <v>51</v>
      </c>
      <c r="N17" s="2">
        <v>41567</v>
      </c>
      <c r="O17" s="2">
        <v>41569</v>
      </c>
      <c r="P17">
        <v>90</v>
      </c>
      <c r="Q17" s="1">
        <v>0.01</v>
      </c>
      <c r="R17">
        <v>65.989999999999995</v>
      </c>
      <c r="S17">
        <v>2.5</v>
      </c>
      <c r="T17">
        <f t="shared" si="0"/>
        <v>5939.0999999999995</v>
      </c>
    </row>
    <row r="18" spans="1:20" x14ac:dyDescent="0.25">
      <c r="A18">
        <v>17</v>
      </c>
      <c r="B18">
        <v>613</v>
      </c>
      <c r="C18" t="s">
        <v>864</v>
      </c>
      <c r="D18" t="s">
        <v>20</v>
      </c>
      <c r="E18" t="s">
        <v>39</v>
      </c>
      <c r="F18" t="s">
        <v>22</v>
      </c>
      <c r="G18" t="s">
        <v>41</v>
      </c>
      <c r="H18" t="s">
        <v>78</v>
      </c>
      <c r="I18" t="s">
        <v>28</v>
      </c>
      <c r="J18" t="s">
        <v>64</v>
      </c>
      <c r="K18" t="s">
        <v>289</v>
      </c>
      <c r="L18" t="s">
        <v>192</v>
      </c>
      <c r="M18" t="s">
        <v>444</v>
      </c>
      <c r="N18" s="2">
        <v>41077</v>
      </c>
      <c r="O18" s="2">
        <v>41077</v>
      </c>
      <c r="P18">
        <v>20</v>
      </c>
      <c r="Q18" s="1">
        <v>0.03</v>
      </c>
      <c r="R18">
        <v>7.3</v>
      </c>
      <c r="S18">
        <v>7.72</v>
      </c>
      <c r="T18">
        <f t="shared" si="0"/>
        <v>146</v>
      </c>
    </row>
    <row r="19" spans="1:20" x14ac:dyDescent="0.25">
      <c r="A19">
        <v>18</v>
      </c>
      <c r="B19">
        <v>613</v>
      </c>
      <c r="C19" t="s">
        <v>864</v>
      </c>
      <c r="D19" t="s">
        <v>20</v>
      </c>
      <c r="E19" t="s">
        <v>39</v>
      </c>
      <c r="F19" t="s">
        <v>22</v>
      </c>
      <c r="G19" t="s">
        <v>41</v>
      </c>
      <c r="H19" t="s">
        <v>61</v>
      </c>
      <c r="I19" t="s">
        <v>28</v>
      </c>
      <c r="J19" t="s">
        <v>36</v>
      </c>
      <c r="K19" t="s">
        <v>133</v>
      </c>
      <c r="L19" t="s">
        <v>192</v>
      </c>
      <c r="M19" t="s">
        <v>294</v>
      </c>
      <c r="N19" s="2">
        <v>41077</v>
      </c>
      <c r="O19" s="2">
        <v>41078</v>
      </c>
      <c r="P19">
        <v>36</v>
      </c>
      <c r="Q19" s="1">
        <v>0.09</v>
      </c>
      <c r="R19">
        <v>42.76</v>
      </c>
      <c r="S19">
        <v>6.22</v>
      </c>
      <c r="T19">
        <f t="shared" si="0"/>
        <v>1539.36</v>
      </c>
    </row>
    <row r="20" spans="1:20" x14ac:dyDescent="0.25">
      <c r="A20">
        <v>19</v>
      </c>
      <c r="B20">
        <v>646</v>
      </c>
      <c r="C20" t="s">
        <v>889</v>
      </c>
      <c r="D20" t="s">
        <v>20</v>
      </c>
      <c r="E20" t="s">
        <v>39</v>
      </c>
      <c r="F20" t="s">
        <v>22</v>
      </c>
      <c r="G20" t="s">
        <v>41</v>
      </c>
      <c r="H20" t="s">
        <v>78</v>
      </c>
      <c r="I20" t="s">
        <v>28</v>
      </c>
      <c r="J20" t="s">
        <v>64</v>
      </c>
      <c r="K20" t="s">
        <v>79</v>
      </c>
      <c r="L20" t="s">
        <v>26</v>
      </c>
      <c r="M20" t="s">
        <v>123</v>
      </c>
      <c r="N20" s="2">
        <v>40503</v>
      </c>
      <c r="O20" s="2">
        <v>40504</v>
      </c>
      <c r="P20">
        <v>61</v>
      </c>
      <c r="Q20" s="1">
        <v>0.01</v>
      </c>
      <c r="R20">
        <v>9.31</v>
      </c>
      <c r="S20">
        <v>3.98</v>
      </c>
      <c r="T20">
        <f t="shared" si="0"/>
        <v>567.91000000000008</v>
      </c>
    </row>
    <row r="21" spans="1:20" x14ac:dyDescent="0.25">
      <c r="A21">
        <v>20</v>
      </c>
      <c r="B21">
        <v>738</v>
      </c>
      <c r="C21" t="s">
        <v>400</v>
      </c>
      <c r="D21" t="s">
        <v>20</v>
      </c>
      <c r="E21" t="s">
        <v>39</v>
      </c>
      <c r="F21" t="s">
        <v>31</v>
      </c>
      <c r="G21" t="s">
        <v>32</v>
      </c>
      <c r="H21" t="s">
        <v>89</v>
      </c>
      <c r="I21" t="s">
        <v>28</v>
      </c>
      <c r="J21" t="s">
        <v>29</v>
      </c>
      <c r="K21" t="s">
        <v>74</v>
      </c>
      <c r="L21" t="s">
        <v>192</v>
      </c>
      <c r="M21" t="s">
        <v>296</v>
      </c>
      <c r="N21" s="2">
        <v>40603</v>
      </c>
      <c r="O21" s="2">
        <v>40605</v>
      </c>
      <c r="P21">
        <v>7</v>
      </c>
      <c r="Q21" s="1">
        <v>0.04</v>
      </c>
      <c r="R21">
        <v>80.98</v>
      </c>
      <c r="S21">
        <v>4.5</v>
      </c>
      <c r="T21">
        <f t="shared" si="0"/>
        <v>566.86</v>
      </c>
    </row>
    <row r="22" spans="1:20" x14ac:dyDescent="0.25">
      <c r="A22">
        <v>21</v>
      </c>
      <c r="B22">
        <v>738</v>
      </c>
      <c r="C22" t="s">
        <v>400</v>
      </c>
      <c r="D22" t="s">
        <v>20</v>
      </c>
      <c r="E22" t="s">
        <v>39</v>
      </c>
      <c r="F22" t="s">
        <v>31</v>
      </c>
      <c r="G22" t="s">
        <v>32</v>
      </c>
      <c r="H22" t="s">
        <v>42</v>
      </c>
      <c r="I22" t="s">
        <v>28</v>
      </c>
      <c r="J22" t="s">
        <v>29</v>
      </c>
      <c r="K22" t="s">
        <v>184</v>
      </c>
      <c r="L22" t="s">
        <v>192</v>
      </c>
      <c r="M22" t="s">
        <v>296</v>
      </c>
      <c r="N22" s="2">
        <v>40603</v>
      </c>
      <c r="O22" s="2">
        <v>40604</v>
      </c>
      <c r="P22">
        <v>31</v>
      </c>
      <c r="Q22" s="1">
        <v>0.08</v>
      </c>
      <c r="R22">
        <v>6.48</v>
      </c>
      <c r="S22">
        <v>5.14</v>
      </c>
      <c r="T22">
        <f t="shared" si="0"/>
        <v>200.88000000000002</v>
      </c>
    </row>
    <row r="23" spans="1:20" x14ac:dyDescent="0.25">
      <c r="A23">
        <v>22</v>
      </c>
      <c r="B23">
        <v>773</v>
      </c>
      <c r="C23" t="s">
        <v>1252</v>
      </c>
      <c r="D23" t="s">
        <v>20</v>
      </c>
      <c r="E23" t="s">
        <v>21</v>
      </c>
      <c r="F23" t="s">
        <v>31</v>
      </c>
      <c r="G23" t="s">
        <v>93</v>
      </c>
      <c r="H23" t="s">
        <v>206</v>
      </c>
      <c r="I23" t="s">
        <v>28</v>
      </c>
      <c r="J23" t="s">
        <v>56</v>
      </c>
      <c r="K23" t="s">
        <v>1138</v>
      </c>
      <c r="L23" t="s">
        <v>192</v>
      </c>
      <c r="M23" t="s">
        <v>69</v>
      </c>
      <c r="N23" s="2">
        <v>40811</v>
      </c>
      <c r="O23" s="2">
        <v>40812</v>
      </c>
      <c r="P23">
        <v>69</v>
      </c>
      <c r="Q23" s="1">
        <v>0.06</v>
      </c>
      <c r="R23">
        <v>65.989999999999995</v>
      </c>
      <c r="S23">
        <v>8.99</v>
      </c>
      <c r="T23">
        <f t="shared" si="0"/>
        <v>4553.3099999999995</v>
      </c>
    </row>
    <row r="24" spans="1:20" x14ac:dyDescent="0.25">
      <c r="A24">
        <v>23</v>
      </c>
      <c r="B24">
        <v>835</v>
      </c>
      <c r="C24" t="s">
        <v>889</v>
      </c>
      <c r="D24" t="s">
        <v>20</v>
      </c>
      <c r="E24" t="s">
        <v>39</v>
      </c>
      <c r="F24" t="s">
        <v>22</v>
      </c>
      <c r="G24" t="s">
        <v>32</v>
      </c>
      <c r="H24" t="s">
        <v>61</v>
      </c>
      <c r="I24" t="s">
        <v>28</v>
      </c>
      <c r="J24" t="s">
        <v>36</v>
      </c>
      <c r="K24" t="s">
        <v>291</v>
      </c>
      <c r="L24" t="s">
        <v>192</v>
      </c>
      <c r="M24" t="s">
        <v>173</v>
      </c>
      <c r="N24" s="2">
        <v>41189</v>
      </c>
      <c r="O24" s="2">
        <v>41190</v>
      </c>
      <c r="P24">
        <v>35</v>
      </c>
      <c r="Q24" s="1">
        <v>0.02</v>
      </c>
      <c r="R24">
        <v>6.48</v>
      </c>
      <c r="S24">
        <v>5.14</v>
      </c>
      <c r="T24">
        <f t="shared" si="0"/>
        <v>226.8</v>
      </c>
    </row>
    <row r="25" spans="1:20" x14ac:dyDescent="0.25">
      <c r="A25">
        <v>24</v>
      </c>
      <c r="B25">
        <v>962</v>
      </c>
      <c r="C25" t="s">
        <v>229</v>
      </c>
      <c r="D25" t="s">
        <v>20</v>
      </c>
      <c r="E25" t="s">
        <v>39</v>
      </c>
      <c r="F25" t="s">
        <v>31</v>
      </c>
      <c r="G25" t="s">
        <v>48</v>
      </c>
      <c r="H25" t="s">
        <v>94</v>
      </c>
      <c r="I25" t="s">
        <v>28</v>
      </c>
      <c r="J25" t="s">
        <v>76</v>
      </c>
      <c r="K25" t="s">
        <v>116</v>
      </c>
      <c r="L25" t="s">
        <v>192</v>
      </c>
      <c r="M25" t="s">
        <v>131</v>
      </c>
      <c r="N25" s="2">
        <v>40303</v>
      </c>
      <c r="O25" s="2">
        <v>40305</v>
      </c>
      <c r="P25">
        <v>48</v>
      </c>
      <c r="Q25" s="1">
        <v>0.06</v>
      </c>
      <c r="R25">
        <v>122.99</v>
      </c>
      <c r="S25">
        <v>19.989999999999998</v>
      </c>
      <c r="T25">
        <f t="shared" si="0"/>
        <v>5903.5199999999995</v>
      </c>
    </row>
    <row r="26" spans="1:20" x14ac:dyDescent="0.25">
      <c r="A26">
        <v>25</v>
      </c>
      <c r="B26">
        <v>962</v>
      </c>
      <c r="C26" t="s">
        <v>229</v>
      </c>
      <c r="D26" t="s">
        <v>578</v>
      </c>
      <c r="E26" t="s">
        <v>39</v>
      </c>
      <c r="F26" t="s">
        <v>31</v>
      </c>
      <c r="G26" t="s">
        <v>48</v>
      </c>
      <c r="H26" t="s">
        <v>54</v>
      </c>
      <c r="I26" t="s">
        <v>28</v>
      </c>
      <c r="J26" t="s">
        <v>52</v>
      </c>
      <c r="K26" t="s">
        <v>136</v>
      </c>
      <c r="L26" t="s">
        <v>283</v>
      </c>
      <c r="M26" t="s">
        <v>255</v>
      </c>
      <c r="N26" s="2">
        <v>40303</v>
      </c>
      <c r="O26" s="2">
        <v>40305</v>
      </c>
      <c r="P26">
        <v>68</v>
      </c>
      <c r="Q26" s="1">
        <v>0.08</v>
      </c>
      <c r="R26">
        <v>68.81</v>
      </c>
      <c r="S26">
        <v>60</v>
      </c>
      <c r="T26">
        <f t="shared" si="0"/>
        <v>4679.08</v>
      </c>
    </row>
    <row r="27" spans="1:20" x14ac:dyDescent="0.25">
      <c r="A27">
        <v>26</v>
      </c>
      <c r="B27">
        <v>1222</v>
      </c>
      <c r="C27" t="s">
        <v>588</v>
      </c>
      <c r="D27" t="s">
        <v>20</v>
      </c>
      <c r="E27" t="s">
        <v>39</v>
      </c>
      <c r="F27" t="s">
        <v>47</v>
      </c>
      <c r="G27" t="s">
        <v>93</v>
      </c>
      <c r="H27" t="s">
        <v>78</v>
      </c>
      <c r="I27" t="s">
        <v>28</v>
      </c>
      <c r="J27" t="s">
        <v>29</v>
      </c>
      <c r="K27" t="s">
        <v>145</v>
      </c>
      <c r="L27" t="s">
        <v>192</v>
      </c>
      <c r="M27" t="s">
        <v>134</v>
      </c>
      <c r="N27" s="2">
        <v>40578</v>
      </c>
      <c r="O27" s="2">
        <v>40578</v>
      </c>
      <c r="P27">
        <v>48</v>
      </c>
      <c r="Q27" s="1">
        <v>0.08</v>
      </c>
      <c r="R27">
        <v>5.28</v>
      </c>
      <c r="S27">
        <v>5.57</v>
      </c>
      <c r="T27">
        <f t="shared" si="0"/>
        <v>253.44</v>
      </c>
    </row>
    <row r="28" spans="1:20" x14ac:dyDescent="0.25">
      <c r="A28">
        <v>27</v>
      </c>
      <c r="B28">
        <v>1447</v>
      </c>
      <c r="C28" t="s">
        <v>1491</v>
      </c>
      <c r="D28" t="s">
        <v>20</v>
      </c>
      <c r="E28" t="s">
        <v>21</v>
      </c>
      <c r="F28" t="s">
        <v>22</v>
      </c>
      <c r="G28" t="s">
        <v>41</v>
      </c>
      <c r="H28" t="s">
        <v>206</v>
      </c>
      <c r="I28" t="s">
        <v>28</v>
      </c>
      <c r="J28" t="s">
        <v>29</v>
      </c>
      <c r="K28" t="s">
        <v>1138</v>
      </c>
      <c r="L28" t="s">
        <v>192</v>
      </c>
      <c r="M28" t="s">
        <v>190</v>
      </c>
      <c r="N28" s="2">
        <v>41561</v>
      </c>
      <c r="O28" s="2">
        <v>41564</v>
      </c>
      <c r="P28">
        <v>84</v>
      </c>
      <c r="Q28" s="1">
        <v>7.0000000000000007E-2</v>
      </c>
      <c r="R28">
        <v>65.989999999999995</v>
      </c>
      <c r="S28">
        <v>8.99</v>
      </c>
      <c r="T28">
        <f t="shared" si="0"/>
        <v>5543.16</v>
      </c>
    </row>
    <row r="29" spans="1:20" x14ac:dyDescent="0.25">
      <c r="A29">
        <v>28</v>
      </c>
      <c r="B29">
        <v>1537</v>
      </c>
      <c r="C29" t="s">
        <v>416</v>
      </c>
      <c r="D29" t="s">
        <v>20</v>
      </c>
      <c r="E29" t="s">
        <v>39</v>
      </c>
      <c r="F29" t="s">
        <v>47</v>
      </c>
      <c r="G29" t="s">
        <v>32</v>
      </c>
      <c r="H29" t="s">
        <v>78</v>
      </c>
      <c r="I29" t="s">
        <v>28</v>
      </c>
      <c r="J29" t="s">
        <v>29</v>
      </c>
      <c r="K29" t="s">
        <v>95</v>
      </c>
      <c r="L29" t="s">
        <v>192</v>
      </c>
      <c r="M29" t="s">
        <v>117</v>
      </c>
      <c r="N29" s="2">
        <v>41319</v>
      </c>
      <c r="O29" s="2">
        <v>41319</v>
      </c>
      <c r="P29">
        <v>5</v>
      </c>
      <c r="Q29" s="1">
        <v>7.0000000000000007E-2</v>
      </c>
      <c r="R29">
        <v>2.16</v>
      </c>
      <c r="S29">
        <v>6.05</v>
      </c>
      <c r="T29">
        <f t="shared" si="0"/>
        <v>10.8</v>
      </c>
    </row>
    <row r="30" spans="1:20" x14ac:dyDescent="0.25">
      <c r="A30">
        <v>29</v>
      </c>
      <c r="B30">
        <v>1829</v>
      </c>
      <c r="C30" t="s">
        <v>558</v>
      </c>
      <c r="D30" t="s">
        <v>20</v>
      </c>
      <c r="E30" t="s">
        <v>39</v>
      </c>
      <c r="F30" t="s">
        <v>31</v>
      </c>
      <c r="G30" t="s">
        <v>41</v>
      </c>
      <c r="H30" t="s">
        <v>42</v>
      </c>
      <c r="I30" t="s">
        <v>28</v>
      </c>
      <c r="J30" t="s">
        <v>72</v>
      </c>
      <c r="K30" t="s">
        <v>165</v>
      </c>
      <c r="L30" t="s">
        <v>192</v>
      </c>
      <c r="M30" t="s">
        <v>255</v>
      </c>
      <c r="N30" s="2">
        <v>41401</v>
      </c>
      <c r="O30" s="2">
        <v>41402</v>
      </c>
      <c r="P30">
        <v>62</v>
      </c>
      <c r="Q30" s="1">
        <v>7.0000000000000007E-2</v>
      </c>
      <c r="R30">
        <v>2.78</v>
      </c>
      <c r="S30">
        <v>1.49</v>
      </c>
      <c r="T30">
        <f t="shared" si="0"/>
        <v>172.35999999999999</v>
      </c>
    </row>
    <row r="31" spans="1:20" x14ac:dyDescent="0.25">
      <c r="A31">
        <v>30</v>
      </c>
      <c r="B31">
        <v>1856</v>
      </c>
      <c r="C31" t="s">
        <v>1524</v>
      </c>
      <c r="D31" t="s">
        <v>20</v>
      </c>
      <c r="E31" t="s">
        <v>39</v>
      </c>
      <c r="F31" t="s">
        <v>47</v>
      </c>
      <c r="G31" t="s">
        <v>41</v>
      </c>
      <c r="H31" t="s">
        <v>89</v>
      </c>
      <c r="I31" t="s">
        <v>28</v>
      </c>
      <c r="J31" t="s">
        <v>72</v>
      </c>
      <c r="K31" t="s">
        <v>228</v>
      </c>
      <c r="L31" t="s">
        <v>746</v>
      </c>
      <c r="M31" t="s">
        <v>134</v>
      </c>
      <c r="N31" s="2">
        <v>41352</v>
      </c>
      <c r="O31" s="2">
        <v>41354</v>
      </c>
      <c r="P31">
        <v>24</v>
      </c>
      <c r="Q31" s="1">
        <v>0.08</v>
      </c>
      <c r="R31">
        <v>60.98</v>
      </c>
      <c r="S31">
        <v>49</v>
      </c>
      <c r="T31">
        <f t="shared" si="0"/>
        <v>1463.52</v>
      </c>
    </row>
    <row r="32" spans="1:20" x14ac:dyDescent="0.25">
      <c r="A32">
        <v>31</v>
      </c>
      <c r="B32">
        <v>1856</v>
      </c>
      <c r="C32" t="s">
        <v>1524</v>
      </c>
      <c r="D32" t="s">
        <v>20</v>
      </c>
      <c r="E32" t="s">
        <v>21</v>
      </c>
      <c r="F32" t="s">
        <v>47</v>
      </c>
      <c r="G32" t="s">
        <v>41</v>
      </c>
      <c r="H32" t="s">
        <v>206</v>
      </c>
      <c r="I32" t="s">
        <v>28</v>
      </c>
      <c r="J32" t="s">
        <v>29</v>
      </c>
      <c r="K32" t="s">
        <v>201</v>
      </c>
      <c r="L32" t="s">
        <v>192</v>
      </c>
      <c r="M32" t="s">
        <v>167</v>
      </c>
      <c r="N32" s="2">
        <v>41352</v>
      </c>
      <c r="O32" s="2">
        <v>41353</v>
      </c>
      <c r="P32">
        <v>43</v>
      </c>
      <c r="Q32" s="1">
        <v>0.05</v>
      </c>
      <c r="R32">
        <v>125.99</v>
      </c>
      <c r="S32">
        <v>8.08</v>
      </c>
      <c r="T32">
        <f t="shared" si="0"/>
        <v>5417.57</v>
      </c>
    </row>
    <row r="33" spans="1:20" x14ac:dyDescent="0.25">
      <c r="A33">
        <v>32</v>
      </c>
      <c r="B33">
        <v>1856</v>
      </c>
      <c r="C33" t="s">
        <v>1524</v>
      </c>
      <c r="D33" t="s">
        <v>20</v>
      </c>
      <c r="E33" t="s">
        <v>21</v>
      </c>
      <c r="F33" t="s">
        <v>47</v>
      </c>
      <c r="G33" t="s">
        <v>41</v>
      </c>
      <c r="H33" t="s">
        <v>24</v>
      </c>
      <c r="I33" t="s">
        <v>28</v>
      </c>
      <c r="J33" t="s">
        <v>29</v>
      </c>
      <c r="K33" t="s">
        <v>1111</v>
      </c>
      <c r="L33" t="s">
        <v>192</v>
      </c>
      <c r="M33" t="s">
        <v>117</v>
      </c>
      <c r="N33" s="2">
        <v>41352</v>
      </c>
      <c r="O33" s="2">
        <v>41353</v>
      </c>
      <c r="P33">
        <v>44</v>
      </c>
      <c r="Q33" s="1">
        <v>0.1</v>
      </c>
      <c r="R33">
        <v>125.99</v>
      </c>
      <c r="S33">
        <v>8.8000000000000007</v>
      </c>
      <c r="T33">
        <f t="shared" si="0"/>
        <v>5543.5599999999995</v>
      </c>
    </row>
    <row r="34" spans="1:20" x14ac:dyDescent="0.25">
      <c r="A34">
        <v>33</v>
      </c>
      <c r="B34">
        <v>2209</v>
      </c>
      <c r="C34" t="s">
        <v>258</v>
      </c>
      <c r="D34" t="s">
        <v>578</v>
      </c>
      <c r="E34" t="s">
        <v>187</v>
      </c>
      <c r="F34" t="s">
        <v>22</v>
      </c>
      <c r="G34" t="s">
        <v>41</v>
      </c>
      <c r="H34" t="s">
        <v>225</v>
      </c>
      <c r="I34" t="s">
        <v>28</v>
      </c>
      <c r="J34" t="s">
        <v>76</v>
      </c>
      <c r="K34" t="s">
        <v>145</v>
      </c>
      <c r="L34" t="s">
        <v>283</v>
      </c>
      <c r="M34" t="s">
        <v>173</v>
      </c>
      <c r="N34" s="2">
        <v>41464</v>
      </c>
      <c r="O34" s="2">
        <v>41466</v>
      </c>
      <c r="P34">
        <v>38</v>
      </c>
      <c r="Q34" s="1">
        <v>0</v>
      </c>
      <c r="R34">
        <v>320.98</v>
      </c>
      <c r="S34">
        <v>58.95</v>
      </c>
      <c r="T34">
        <f t="shared" si="0"/>
        <v>12197.240000000002</v>
      </c>
    </row>
    <row r="35" spans="1:20" x14ac:dyDescent="0.25">
      <c r="A35">
        <v>34</v>
      </c>
      <c r="B35">
        <v>2209</v>
      </c>
      <c r="C35" t="s">
        <v>258</v>
      </c>
      <c r="D35" t="s">
        <v>20</v>
      </c>
      <c r="E35" t="s">
        <v>39</v>
      </c>
      <c r="F35" t="s">
        <v>22</v>
      </c>
      <c r="G35" t="s">
        <v>41</v>
      </c>
      <c r="H35" t="s">
        <v>54</v>
      </c>
      <c r="I35" t="s">
        <v>28</v>
      </c>
      <c r="J35" t="s">
        <v>72</v>
      </c>
      <c r="K35" t="s">
        <v>50</v>
      </c>
      <c r="L35" t="s">
        <v>44</v>
      </c>
      <c r="M35" t="s">
        <v>398</v>
      </c>
      <c r="N35" s="2">
        <v>41464</v>
      </c>
      <c r="O35" s="2">
        <v>41465</v>
      </c>
      <c r="P35">
        <v>1</v>
      </c>
      <c r="Q35" s="1">
        <v>0.02</v>
      </c>
      <c r="R35">
        <v>4.76</v>
      </c>
      <c r="S35">
        <v>0.88</v>
      </c>
      <c r="T35">
        <f t="shared" si="0"/>
        <v>4.76</v>
      </c>
    </row>
    <row r="36" spans="1:20" x14ac:dyDescent="0.25">
      <c r="A36">
        <v>35</v>
      </c>
      <c r="B36">
        <v>2209</v>
      </c>
      <c r="C36" t="s">
        <v>258</v>
      </c>
      <c r="D36" t="s">
        <v>20</v>
      </c>
      <c r="E36" t="s">
        <v>39</v>
      </c>
      <c r="F36" t="s">
        <v>22</v>
      </c>
      <c r="G36" t="s">
        <v>41</v>
      </c>
      <c r="H36" t="s">
        <v>89</v>
      </c>
      <c r="I36" t="s">
        <v>28</v>
      </c>
      <c r="J36" t="s">
        <v>64</v>
      </c>
      <c r="K36" t="s">
        <v>95</v>
      </c>
      <c r="L36" t="s">
        <v>44</v>
      </c>
      <c r="M36" t="s">
        <v>246</v>
      </c>
      <c r="N36" s="2">
        <v>41464</v>
      </c>
      <c r="O36" s="2">
        <v>41464</v>
      </c>
      <c r="P36">
        <v>59</v>
      </c>
      <c r="Q36" s="1">
        <v>0.08</v>
      </c>
      <c r="R36">
        <v>4.28</v>
      </c>
      <c r="S36">
        <v>0.94</v>
      </c>
      <c r="T36">
        <f t="shared" si="0"/>
        <v>252.52</v>
      </c>
    </row>
    <row r="37" spans="1:20" x14ac:dyDescent="0.25">
      <c r="A37">
        <v>36</v>
      </c>
      <c r="B37">
        <v>2209</v>
      </c>
      <c r="C37" t="s">
        <v>258</v>
      </c>
      <c r="D37" t="s">
        <v>20</v>
      </c>
      <c r="E37" t="s">
        <v>21</v>
      </c>
      <c r="F37" t="s">
        <v>22</v>
      </c>
      <c r="G37" t="s">
        <v>41</v>
      </c>
      <c r="H37" t="s">
        <v>33</v>
      </c>
      <c r="I37" t="s">
        <v>28</v>
      </c>
      <c r="J37" t="s">
        <v>64</v>
      </c>
      <c r="K37" t="s">
        <v>198</v>
      </c>
      <c r="L37" t="s">
        <v>192</v>
      </c>
      <c r="M37" t="s">
        <v>398</v>
      </c>
      <c r="N37" s="2">
        <v>41464</v>
      </c>
      <c r="O37" s="2">
        <v>41465</v>
      </c>
      <c r="P37">
        <v>18</v>
      </c>
      <c r="Q37" s="1">
        <v>0.1</v>
      </c>
      <c r="R37">
        <v>125.99</v>
      </c>
      <c r="S37">
        <v>3</v>
      </c>
      <c r="T37">
        <f t="shared" si="0"/>
        <v>2267.8199999999997</v>
      </c>
    </row>
    <row r="38" spans="1:20" x14ac:dyDescent="0.25">
      <c r="A38">
        <v>37</v>
      </c>
      <c r="B38">
        <v>2309</v>
      </c>
      <c r="C38" t="s">
        <v>411</v>
      </c>
      <c r="D38" t="s">
        <v>20</v>
      </c>
      <c r="E38" t="s">
        <v>39</v>
      </c>
      <c r="F38" t="s">
        <v>40</v>
      </c>
      <c r="G38" t="s">
        <v>48</v>
      </c>
      <c r="H38" t="s">
        <v>94</v>
      </c>
      <c r="I38" t="s">
        <v>28</v>
      </c>
      <c r="J38" t="s">
        <v>56</v>
      </c>
      <c r="K38" t="s">
        <v>68</v>
      </c>
      <c r="L38" t="s">
        <v>192</v>
      </c>
      <c r="M38" t="s">
        <v>99</v>
      </c>
      <c r="N38" s="2">
        <v>41155</v>
      </c>
      <c r="O38" s="2">
        <v>41157</v>
      </c>
      <c r="P38">
        <v>14</v>
      </c>
      <c r="Q38" s="1">
        <v>0.05</v>
      </c>
      <c r="R38">
        <v>3.8</v>
      </c>
      <c r="S38">
        <v>1.49</v>
      </c>
      <c r="T38">
        <f t="shared" si="0"/>
        <v>53.199999999999996</v>
      </c>
    </row>
    <row r="39" spans="1:20" x14ac:dyDescent="0.25">
      <c r="A39">
        <v>38</v>
      </c>
      <c r="B39">
        <v>2311</v>
      </c>
      <c r="C39" t="s">
        <v>822</v>
      </c>
      <c r="D39" t="s">
        <v>20</v>
      </c>
      <c r="E39" t="s">
        <v>187</v>
      </c>
      <c r="F39" t="s">
        <v>47</v>
      </c>
      <c r="G39" t="s">
        <v>41</v>
      </c>
      <c r="H39" t="s">
        <v>225</v>
      </c>
      <c r="I39" t="s">
        <v>28</v>
      </c>
      <c r="J39" t="s">
        <v>56</v>
      </c>
      <c r="K39" t="s">
        <v>113</v>
      </c>
      <c r="L39" t="s">
        <v>192</v>
      </c>
      <c r="M39" t="s">
        <v>111</v>
      </c>
      <c r="N39" s="2">
        <v>41030</v>
      </c>
      <c r="O39" s="2">
        <v>41031</v>
      </c>
      <c r="P39">
        <v>49</v>
      </c>
      <c r="Q39" s="1">
        <v>0.01</v>
      </c>
      <c r="R39">
        <v>40.89</v>
      </c>
      <c r="S39">
        <v>18.98</v>
      </c>
      <c r="T39">
        <f t="shared" si="0"/>
        <v>2003.6100000000001</v>
      </c>
    </row>
    <row r="40" spans="1:20" x14ac:dyDescent="0.25">
      <c r="A40">
        <v>39</v>
      </c>
      <c r="B40">
        <v>2368</v>
      </c>
      <c r="C40" t="s">
        <v>452</v>
      </c>
      <c r="D40" t="s">
        <v>20</v>
      </c>
      <c r="E40" t="s">
        <v>39</v>
      </c>
      <c r="F40" t="s">
        <v>40</v>
      </c>
      <c r="G40" t="s">
        <v>23</v>
      </c>
      <c r="H40" t="s">
        <v>94</v>
      </c>
      <c r="I40" t="s">
        <v>28</v>
      </c>
      <c r="J40" t="s">
        <v>36</v>
      </c>
      <c r="K40" t="s">
        <v>98</v>
      </c>
      <c r="L40" t="s">
        <v>192</v>
      </c>
      <c r="M40" t="s">
        <v>59</v>
      </c>
      <c r="N40" s="2">
        <v>40774</v>
      </c>
      <c r="O40" s="2">
        <v>40776</v>
      </c>
      <c r="P40">
        <v>65</v>
      </c>
      <c r="Q40" s="1">
        <v>0.08</v>
      </c>
      <c r="R40">
        <v>14.81</v>
      </c>
      <c r="S40">
        <v>13.32</v>
      </c>
      <c r="T40">
        <f t="shared" si="0"/>
        <v>962.65</v>
      </c>
    </row>
    <row r="41" spans="1:20" x14ac:dyDescent="0.25">
      <c r="A41">
        <v>40</v>
      </c>
      <c r="B41">
        <v>2433</v>
      </c>
      <c r="C41" t="s">
        <v>847</v>
      </c>
      <c r="D41" t="s">
        <v>578</v>
      </c>
      <c r="E41" t="s">
        <v>21</v>
      </c>
      <c r="F41" t="s">
        <v>47</v>
      </c>
      <c r="G41" t="s">
        <v>32</v>
      </c>
      <c r="H41" t="s">
        <v>203</v>
      </c>
      <c r="I41" t="s">
        <v>28</v>
      </c>
      <c r="J41" t="s">
        <v>36</v>
      </c>
      <c r="K41" t="s">
        <v>198</v>
      </c>
      <c r="L41" t="s">
        <v>283</v>
      </c>
      <c r="M41" t="s">
        <v>167</v>
      </c>
      <c r="N41" s="2">
        <v>40411</v>
      </c>
      <c r="O41" s="2">
        <v>40411</v>
      </c>
      <c r="P41">
        <v>25</v>
      </c>
      <c r="Q41" s="1">
        <v>7.0000000000000007E-2</v>
      </c>
      <c r="R41">
        <v>2036.48</v>
      </c>
      <c r="S41">
        <v>14.7</v>
      </c>
      <c r="T41">
        <f t="shared" si="0"/>
        <v>50912</v>
      </c>
    </row>
    <row r="42" spans="1:20" x14ac:dyDescent="0.25">
      <c r="A42">
        <v>41</v>
      </c>
      <c r="B42">
        <v>2467</v>
      </c>
      <c r="C42" t="s">
        <v>400</v>
      </c>
      <c r="D42" t="s">
        <v>578</v>
      </c>
      <c r="E42" t="s">
        <v>21</v>
      </c>
      <c r="F42" t="s">
        <v>31</v>
      </c>
      <c r="G42" t="s">
        <v>32</v>
      </c>
      <c r="H42" t="s">
        <v>206</v>
      </c>
      <c r="I42" t="s">
        <v>28</v>
      </c>
      <c r="J42" t="s">
        <v>76</v>
      </c>
      <c r="K42" t="s">
        <v>1138</v>
      </c>
      <c r="L42" t="s">
        <v>283</v>
      </c>
      <c r="M42" t="s">
        <v>69</v>
      </c>
      <c r="N42" s="2">
        <v>41105</v>
      </c>
      <c r="O42" s="2">
        <v>41106</v>
      </c>
      <c r="P42">
        <v>41</v>
      </c>
      <c r="Q42" s="1">
        <v>0.09</v>
      </c>
      <c r="R42">
        <v>145.44999999999999</v>
      </c>
      <c r="S42">
        <v>17.850000000000001</v>
      </c>
      <c r="T42">
        <f t="shared" si="0"/>
        <v>5963.45</v>
      </c>
    </row>
    <row r="43" spans="1:20" x14ac:dyDescent="0.25">
      <c r="A43">
        <v>42</v>
      </c>
      <c r="B43">
        <v>2497</v>
      </c>
      <c r="C43" t="s">
        <v>1236</v>
      </c>
      <c r="D43" t="s">
        <v>20</v>
      </c>
      <c r="E43" t="s">
        <v>21</v>
      </c>
      <c r="F43" t="s">
        <v>31</v>
      </c>
      <c r="G43" t="s">
        <v>23</v>
      </c>
      <c r="H43" t="s">
        <v>24</v>
      </c>
      <c r="I43" t="s">
        <v>28</v>
      </c>
      <c r="J43" t="s">
        <v>29</v>
      </c>
      <c r="K43" t="s">
        <v>1108</v>
      </c>
      <c r="L43" t="s">
        <v>192</v>
      </c>
      <c r="M43" t="s">
        <v>255</v>
      </c>
      <c r="N43" s="2">
        <v>41512</v>
      </c>
      <c r="O43" s="2">
        <v>41514</v>
      </c>
      <c r="P43">
        <v>42</v>
      </c>
      <c r="Q43" s="1">
        <v>0.06</v>
      </c>
      <c r="R43">
        <v>205.99</v>
      </c>
      <c r="S43">
        <v>5.26</v>
      </c>
      <c r="T43">
        <f t="shared" si="0"/>
        <v>8651.58</v>
      </c>
    </row>
    <row r="44" spans="1:20" x14ac:dyDescent="0.25">
      <c r="A44">
        <v>43</v>
      </c>
      <c r="B44">
        <v>2563</v>
      </c>
      <c r="C44" t="s">
        <v>487</v>
      </c>
      <c r="D44" t="s">
        <v>20</v>
      </c>
      <c r="E44" t="s">
        <v>39</v>
      </c>
      <c r="F44" t="s">
        <v>31</v>
      </c>
      <c r="G44" t="s">
        <v>41</v>
      </c>
      <c r="H44" t="s">
        <v>49</v>
      </c>
      <c r="I44" t="s">
        <v>28</v>
      </c>
      <c r="J44" t="s">
        <v>36</v>
      </c>
      <c r="K44" t="s">
        <v>98</v>
      </c>
      <c r="L44" t="s">
        <v>192</v>
      </c>
      <c r="M44" t="s">
        <v>131</v>
      </c>
      <c r="N44" s="2">
        <v>40865</v>
      </c>
      <c r="O44" s="2">
        <v>40866</v>
      </c>
      <c r="P44">
        <v>41</v>
      </c>
      <c r="Q44" s="1">
        <v>0.04</v>
      </c>
      <c r="R44">
        <v>2.61</v>
      </c>
      <c r="S44">
        <v>0.5</v>
      </c>
      <c r="T44">
        <f t="shared" si="0"/>
        <v>107.00999999999999</v>
      </c>
    </row>
    <row r="45" spans="1:20" x14ac:dyDescent="0.25">
      <c r="A45">
        <v>44</v>
      </c>
      <c r="B45">
        <v>2563</v>
      </c>
      <c r="C45" t="s">
        <v>487</v>
      </c>
      <c r="D45" t="s">
        <v>20</v>
      </c>
      <c r="E45" t="s">
        <v>39</v>
      </c>
      <c r="F45" t="s">
        <v>31</v>
      </c>
      <c r="G45" t="s">
        <v>41</v>
      </c>
      <c r="H45" t="s">
        <v>54</v>
      </c>
      <c r="I45" t="s">
        <v>28</v>
      </c>
      <c r="J45" t="s">
        <v>36</v>
      </c>
      <c r="K45" t="s">
        <v>291</v>
      </c>
      <c r="L45" t="s">
        <v>44</v>
      </c>
      <c r="M45" t="s">
        <v>255</v>
      </c>
      <c r="N45" s="2">
        <v>40865</v>
      </c>
      <c r="O45" s="2">
        <v>40866</v>
      </c>
      <c r="P45">
        <v>112</v>
      </c>
      <c r="Q45" s="1">
        <v>0.01</v>
      </c>
      <c r="R45">
        <v>5.98</v>
      </c>
      <c r="S45">
        <v>0.96</v>
      </c>
      <c r="T45">
        <f t="shared" si="0"/>
        <v>669.76</v>
      </c>
    </row>
    <row r="46" spans="1:20" x14ac:dyDescent="0.25">
      <c r="A46">
        <v>45</v>
      </c>
      <c r="B46">
        <v>2757</v>
      </c>
      <c r="C46" t="s">
        <v>713</v>
      </c>
      <c r="D46" t="s">
        <v>38</v>
      </c>
      <c r="E46" t="s">
        <v>39</v>
      </c>
      <c r="F46" t="s">
        <v>47</v>
      </c>
      <c r="G46" t="s">
        <v>41</v>
      </c>
      <c r="H46" t="s">
        <v>61</v>
      </c>
      <c r="I46" t="s">
        <v>28</v>
      </c>
      <c r="J46" t="s">
        <v>72</v>
      </c>
      <c r="K46" t="s">
        <v>95</v>
      </c>
      <c r="L46" t="s">
        <v>26</v>
      </c>
      <c r="M46" t="s">
        <v>51</v>
      </c>
      <c r="N46" s="2">
        <v>41109</v>
      </c>
      <c r="O46" s="2">
        <v>41110</v>
      </c>
      <c r="P46">
        <v>57</v>
      </c>
      <c r="Q46" s="1">
        <v>0.05</v>
      </c>
      <c r="R46">
        <v>12.98</v>
      </c>
      <c r="S46">
        <v>3.14</v>
      </c>
      <c r="T46">
        <f t="shared" si="0"/>
        <v>739.86</v>
      </c>
    </row>
    <row r="47" spans="1:20" x14ac:dyDescent="0.25">
      <c r="A47">
        <v>46</v>
      </c>
      <c r="B47">
        <v>2759</v>
      </c>
      <c r="C47" t="s">
        <v>487</v>
      </c>
      <c r="D47" t="s">
        <v>20</v>
      </c>
      <c r="E47" t="s">
        <v>21</v>
      </c>
      <c r="F47" t="s">
        <v>31</v>
      </c>
      <c r="G47" t="s">
        <v>41</v>
      </c>
      <c r="H47" t="s">
        <v>203</v>
      </c>
      <c r="I47" t="s">
        <v>28</v>
      </c>
      <c r="J47" t="s">
        <v>29</v>
      </c>
      <c r="K47" t="s">
        <v>1111</v>
      </c>
      <c r="L47" t="s">
        <v>192</v>
      </c>
      <c r="M47" t="s">
        <v>296</v>
      </c>
      <c r="N47" s="2">
        <v>40871</v>
      </c>
      <c r="O47" s="2">
        <v>40873</v>
      </c>
      <c r="P47">
        <v>85</v>
      </c>
      <c r="Q47" s="1">
        <v>0</v>
      </c>
      <c r="R47">
        <v>30.98</v>
      </c>
      <c r="S47">
        <v>6.5</v>
      </c>
      <c r="T47">
        <f t="shared" si="0"/>
        <v>2633.3</v>
      </c>
    </row>
    <row r="48" spans="1:20" x14ac:dyDescent="0.25">
      <c r="A48">
        <v>47</v>
      </c>
      <c r="B48">
        <v>2947</v>
      </c>
      <c r="C48" t="s">
        <v>258</v>
      </c>
      <c r="D48" t="s">
        <v>20</v>
      </c>
      <c r="E48" t="s">
        <v>39</v>
      </c>
      <c r="F48" t="s">
        <v>22</v>
      </c>
      <c r="G48" t="s">
        <v>23</v>
      </c>
      <c r="H48" t="s">
        <v>94</v>
      </c>
      <c r="I48" t="s">
        <v>28</v>
      </c>
      <c r="J48" t="s">
        <v>56</v>
      </c>
      <c r="K48" t="s">
        <v>116</v>
      </c>
      <c r="L48" t="s">
        <v>192</v>
      </c>
      <c r="M48" t="s">
        <v>80</v>
      </c>
      <c r="N48" s="2">
        <v>41024</v>
      </c>
      <c r="O48" s="2">
        <v>41026</v>
      </c>
      <c r="P48">
        <v>9</v>
      </c>
      <c r="Q48" s="1">
        <v>0.05</v>
      </c>
      <c r="R48">
        <v>6.48</v>
      </c>
      <c r="S48">
        <v>6.81</v>
      </c>
      <c r="T48">
        <f t="shared" si="0"/>
        <v>58.320000000000007</v>
      </c>
    </row>
    <row r="49" spans="1:20" x14ac:dyDescent="0.25">
      <c r="A49">
        <v>48</v>
      </c>
      <c r="B49">
        <v>2978</v>
      </c>
      <c r="C49" t="s">
        <v>1011</v>
      </c>
      <c r="D49" t="s">
        <v>20</v>
      </c>
      <c r="E49" t="s">
        <v>21</v>
      </c>
      <c r="F49" t="s">
        <v>31</v>
      </c>
      <c r="G49" t="s">
        <v>23</v>
      </c>
      <c r="H49" t="s">
        <v>24</v>
      </c>
      <c r="I49" t="s">
        <v>28</v>
      </c>
      <c r="J49" t="s">
        <v>36</v>
      </c>
      <c r="K49" t="s">
        <v>198</v>
      </c>
      <c r="L49" t="s">
        <v>192</v>
      </c>
      <c r="M49" t="s">
        <v>131</v>
      </c>
      <c r="N49" s="2">
        <v>41031</v>
      </c>
      <c r="O49" s="2">
        <v>41032</v>
      </c>
      <c r="P49">
        <v>53</v>
      </c>
      <c r="Q49" s="1">
        <v>0.01</v>
      </c>
      <c r="R49">
        <v>205.99</v>
      </c>
      <c r="S49">
        <v>19.989999999999998</v>
      </c>
      <c r="T49">
        <f t="shared" si="0"/>
        <v>10917.470000000001</v>
      </c>
    </row>
    <row r="50" spans="1:20" x14ac:dyDescent="0.25">
      <c r="A50">
        <v>49</v>
      </c>
      <c r="B50">
        <v>2978</v>
      </c>
      <c r="C50" t="s">
        <v>1011</v>
      </c>
      <c r="D50" t="s">
        <v>20</v>
      </c>
      <c r="E50" t="s">
        <v>39</v>
      </c>
      <c r="F50" t="s">
        <v>31</v>
      </c>
      <c r="G50" t="s">
        <v>23</v>
      </c>
      <c r="H50" t="s">
        <v>78</v>
      </c>
      <c r="I50" t="s">
        <v>28</v>
      </c>
      <c r="J50" t="s">
        <v>36</v>
      </c>
      <c r="K50" t="s">
        <v>62</v>
      </c>
      <c r="L50" t="s">
        <v>192</v>
      </c>
      <c r="M50" t="s">
        <v>131</v>
      </c>
      <c r="N50" s="2">
        <v>41031</v>
      </c>
      <c r="O50" s="2">
        <v>41033</v>
      </c>
      <c r="P50">
        <v>57</v>
      </c>
      <c r="Q50" s="1">
        <v>0.09</v>
      </c>
      <c r="R50">
        <v>162.93</v>
      </c>
      <c r="S50">
        <v>19.989999999999998</v>
      </c>
      <c r="T50">
        <f t="shared" si="0"/>
        <v>9287.01</v>
      </c>
    </row>
    <row r="51" spans="1:20" x14ac:dyDescent="0.25">
      <c r="A51">
        <v>50</v>
      </c>
      <c r="B51">
        <v>2978</v>
      </c>
      <c r="C51" t="s">
        <v>1011</v>
      </c>
      <c r="D51" t="s">
        <v>20</v>
      </c>
      <c r="E51" t="s">
        <v>21</v>
      </c>
      <c r="F51" t="s">
        <v>31</v>
      </c>
      <c r="G51" t="s">
        <v>23</v>
      </c>
      <c r="H51" t="s">
        <v>203</v>
      </c>
      <c r="I51" t="s">
        <v>28</v>
      </c>
      <c r="J51" t="s">
        <v>56</v>
      </c>
      <c r="K51" t="s">
        <v>409</v>
      </c>
      <c r="L51" t="s">
        <v>192</v>
      </c>
      <c r="M51" t="s">
        <v>69</v>
      </c>
      <c r="N51" s="2">
        <v>41031</v>
      </c>
      <c r="O51" s="2">
        <v>41032</v>
      </c>
      <c r="P51">
        <v>44</v>
      </c>
      <c r="Q51" s="1">
        <v>7.0000000000000007E-2</v>
      </c>
      <c r="R51">
        <v>200.99</v>
      </c>
      <c r="S51">
        <v>4.2</v>
      </c>
      <c r="T51">
        <f t="shared" si="0"/>
        <v>8843.5600000000013</v>
      </c>
    </row>
    <row r="52" spans="1:20" x14ac:dyDescent="0.25">
      <c r="A52">
        <v>51</v>
      </c>
      <c r="B52">
        <v>3008</v>
      </c>
      <c r="C52" t="s">
        <v>147</v>
      </c>
      <c r="D52" t="s">
        <v>20</v>
      </c>
      <c r="E52" t="s">
        <v>39</v>
      </c>
      <c r="F52" t="s">
        <v>22</v>
      </c>
      <c r="G52" t="s">
        <v>93</v>
      </c>
      <c r="H52" t="s">
        <v>78</v>
      </c>
      <c r="I52" t="s">
        <v>28</v>
      </c>
      <c r="J52" t="s">
        <v>56</v>
      </c>
      <c r="K52" t="s">
        <v>101</v>
      </c>
      <c r="L52" t="s">
        <v>192</v>
      </c>
      <c r="M52" t="s">
        <v>326</v>
      </c>
      <c r="N52" s="2">
        <v>41220</v>
      </c>
      <c r="O52" s="2">
        <v>41221</v>
      </c>
      <c r="P52">
        <v>139</v>
      </c>
      <c r="Q52" s="1">
        <v>0.01</v>
      </c>
      <c r="R52">
        <v>162.93</v>
      </c>
      <c r="S52">
        <v>19.989999999999998</v>
      </c>
      <c r="T52">
        <f t="shared" si="0"/>
        <v>22647.27</v>
      </c>
    </row>
    <row r="53" spans="1:20" x14ac:dyDescent="0.25">
      <c r="A53">
        <v>52</v>
      </c>
      <c r="B53">
        <v>3042</v>
      </c>
      <c r="C53" t="s">
        <v>391</v>
      </c>
      <c r="D53" t="s">
        <v>20</v>
      </c>
      <c r="E53" t="s">
        <v>39</v>
      </c>
      <c r="F53" t="s">
        <v>47</v>
      </c>
      <c r="G53" t="s">
        <v>93</v>
      </c>
      <c r="H53" t="s">
        <v>61</v>
      </c>
      <c r="I53" t="s">
        <v>28</v>
      </c>
      <c r="J53" t="s">
        <v>36</v>
      </c>
      <c r="K53" t="s">
        <v>43</v>
      </c>
      <c r="L53" t="s">
        <v>44</v>
      </c>
      <c r="M53" t="s">
        <v>160</v>
      </c>
      <c r="N53" s="2">
        <v>40502</v>
      </c>
      <c r="O53" s="2">
        <v>40503</v>
      </c>
      <c r="P53">
        <v>88</v>
      </c>
      <c r="Q53" s="1">
        <v>0.1</v>
      </c>
      <c r="R53">
        <v>4.26</v>
      </c>
      <c r="S53">
        <v>1.2</v>
      </c>
      <c r="T53">
        <f t="shared" si="0"/>
        <v>374.88</v>
      </c>
    </row>
    <row r="54" spans="1:20" x14ac:dyDescent="0.25">
      <c r="A54">
        <v>53</v>
      </c>
      <c r="B54">
        <v>3136</v>
      </c>
      <c r="C54" t="s">
        <v>1126</v>
      </c>
      <c r="D54" t="s">
        <v>20</v>
      </c>
      <c r="E54" t="s">
        <v>39</v>
      </c>
      <c r="F54" t="s">
        <v>31</v>
      </c>
      <c r="G54" t="s">
        <v>32</v>
      </c>
      <c r="H54" t="s">
        <v>42</v>
      </c>
      <c r="I54" t="s">
        <v>28</v>
      </c>
      <c r="J54" t="s">
        <v>56</v>
      </c>
      <c r="K54" t="s">
        <v>170</v>
      </c>
      <c r="L54" t="s">
        <v>26</v>
      </c>
      <c r="M54" t="s">
        <v>131</v>
      </c>
      <c r="N54" s="2">
        <v>41495</v>
      </c>
      <c r="O54" s="2">
        <v>41497</v>
      </c>
      <c r="P54">
        <v>16</v>
      </c>
      <c r="Q54" s="1">
        <v>0.1</v>
      </c>
      <c r="R54">
        <v>30.98</v>
      </c>
      <c r="S54">
        <v>8.99</v>
      </c>
      <c r="T54">
        <f t="shared" si="0"/>
        <v>495.68</v>
      </c>
    </row>
    <row r="55" spans="1:20" x14ac:dyDescent="0.25">
      <c r="A55">
        <v>54</v>
      </c>
      <c r="B55">
        <v>3138</v>
      </c>
      <c r="C55" t="s">
        <v>1339</v>
      </c>
      <c r="D55" t="s">
        <v>38</v>
      </c>
      <c r="E55" t="s">
        <v>21</v>
      </c>
      <c r="F55" t="s">
        <v>31</v>
      </c>
      <c r="G55" t="s">
        <v>41</v>
      </c>
      <c r="H55" t="s">
        <v>203</v>
      </c>
      <c r="I55" t="s">
        <v>28</v>
      </c>
      <c r="J55" t="s">
        <v>72</v>
      </c>
      <c r="K55" t="s">
        <v>1114</v>
      </c>
      <c r="L55" t="s">
        <v>192</v>
      </c>
      <c r="M55" t="s">
        <v>367</v>
      </c>
      <c r="N55" s="2">
        <v>40217</v>
      </c>
      <c r="O55" s="2">
        <v>40217</v>
      </c>
      <c r="P55">
        <v>4</v>
      </c>
      <c r="Q55" s="1">
        <v>7.0000000000000007E-2</v>
      </c>
      <c r="R55">
        <v>179.99</v>
      </c>
      <c r="S55">
        <v>19.989999999999998</v>
      </c>
      <c r="T55">
        <f t="shared" si="0"/>
        <v>719.96</v>
      </c>
    </row>
    <row r="56" spans="1:20" x14ac:dyDescent="0.25">
      <c r="A56">
        <v>55</v>
      </c>
      <c r="B56">
        <v>3266</v>
      </c>
      <c r="C56" t="s">
        <v>328</v>
      </c>
      <c r="D56" t="s">
        <v>20</v>
      </c>
      <c r="E56" t="s">
        <v>39</v>
      </c>
      <c r="F56" t="s">
        <v>47</v>
      </c>
      <c r="G56" t="s">
        <v>48</v>
      </c>
      <c r="H56" t="s">
        <v>49</v>
      </c>
      <c r="I56" t="s">
        <v>28</v>
      </c>
      <c r="J56" t="s">
        <v>72</v>
      </c>
      <c r="K56" t="s">
        <v>79</v>
      </c>
      <c r="L56" t="s">
        <v>192</v>
      </c>
      <c r="M56" t="s">
        <v>51</v>
      </c>
      <c r="N56" s="2">
        <v>40984</v>
      </c>
      <c r="O56" s="2">
        <v>40988</v>
      </c>
      <c r="P56">
        <v>4</v>
      </c>
      <c r="Q56" s="1">
        <v>0.03</v>
      </c>
      <c r="R56">
        <v>3.8</v>
      </c>
      <c r="S56">
        <v>1.49</v>
      </c>
      <c r="T56">
        <f t="shared" si="0"/>
        <v>15.2</v>
      </c>
    </row>
    <row r="57" spans="1:20" x14ac:dyDescent="0.25">
      <c r="A57">
        <v>56</v>
      </c>
      <c r="B57">
        <v>3271</v>
      </c>
      <c r="C57" t="s">
        <v>366</v>
      </c>
      <c r="D57" t="s">
        <v>578</v>
      </c>
      <c r="E57" t="s">
        <v>21</v>
      </c>
      <c r="F57" t="s">
        <v>31</v>
      </c>
      <c r="G57" t="s">
        <v>23</v>
      </c>
      <c r="H57" t="s">
        <v>206</v>
      </c>
      <c r="I57" t="s">
        <v>28</v>
      </c>
      <c r="J57" t="s">
        <v>72</v>
      </c>
      <c r="K57" t="s">
        <v>208</v>
      </c>
      <c r="L57" t="s">
        <v>283</v>
      </c>
      <c r="M57" t="s">
        <v>214</v>
      </c>
      <c r="N57" s="2">
        <v>41274</v>
      </c>
      <c r="O57" s="2">
        <v>41274</v>
      </c>
      <c r="P57">
        <v>90</v>
      </c>
      <c r="Q57" s="1">
        <v>7.0000000000000007E-2</v>
      </c>
      <c r="R57">
        <v>264.98</v>
      </c>
      <c r="S57">
        <v>17.86</v>
      </c>
      <c r="T57">
        <f t="shared" si="0"/>
        <v>23848.2</v>
      </c>
    </row>
    <row r="58" spans="1:20" x14ac:dyDescent="0.25">
      <c r="A58">
        <v>57</v>
      </c>
      <c r="B58">
        <v>3271</v>
      </c>
      <c r="C58" t="s">
        <v>366</v>
      </c>
      <c r="D58" t="s">
        <v>38</v>
      </c>
      <c r="E58" t="s">
        <v>39</v>
      </c>
      <c r="F58" t="s">
        <v>31</v>
      </c>
      <c r="G58" t="s">
        <v>23</v>
      </c>
      <c r="H58" t="s">
        <v>94</v>
      </c>
      <c r="I58" t="s">
        <v>28</v>
      </c>
      <c r="J58" t="s">
        <v>36</v>
      </c>
      <c r="K58" t="s">
        <v>95</v>
      </c>
      <c r="L58" t="s">
        <v>44</v>
      </c>
      <c r="M58" t="s">
        <v>178</v>
      </c>
      <c r="N58" s="2">
        <v>41274</v>
      </c>
      <c r="O58" s="2">
        <v>41275</v>
      </c>
      <c r="P58">
        <v>36</v>
      </c>
      <c r="Q58" s="1">
        <v>0.06</v>
      </c>
      <c r="R58">
        <v>8.34</v>
      </c>
      <c r="S58">
        <v>1.43</v>
      </c>
      <c r="T58">
        <f t="shared" si="0"/>
        <v>300.24</v>
      </c>
    </row>
    <row r="59" spans="1:20" x14ac:dyDescent="0.25">
      <c r="A59">
        <v>58</v>
      </c>
      <c r="B59">
        <v>3332</v>
      </c>
      <c r="C59" t="s">
        <v>750</v>
      </c>
      <c r="D59" t="s">
        <v>20</v>
      </c>
      <c r="E59" t="s">
        <v>39</v>
      </c>
      <c r="F59" t="s">
        <v>22</v>
      </c>
      <c r="G59" t="s">
        <v>23</v>
      </c>
      <c r="H59" t="s">
        <v>54</v>
      </c>
      <c r="I59" t="s">
        <v>28</v>
      </c>
      <c r="J59" t="s">
        <v>29</v>
      </c>
      <c r="K59" t="s">
        <v>154</v>
      </c>
      <c r="L59" t="s">
        <v>44</v>
      </c>
      <c r="M59" t="s">
        <v>80</v>
      </c>
      <c r="N59" s="2">
        <v>40486</v>
      </c>
      <c r="O59" s="2">
        <v>40488</v>
      </c>
      <c r="P59">
        <v>20</v>
      </c>
      <c r="Q59" s="1">
        <v>0.01</v>
      </c>
      <c r="R59">
        <v>3.26</v>
      </c>
      <c r="S59">
        <v>1.86</v>
      </c>
      <c r="T59">
        <f t="shared" si="0"/>
        <v>65.199999999999989</v>
      </c>
    </row>
    <row r="60" spans="1:20" x14ac:dyDescent="0.25">
      <c r="A60">
        <v>59</v>
      </c>
      <c r="B60">
        <v>3397</v>
      </c>
      <c r="C60" t="s">
        <v>380</v>
      </c>
      <c r="D60" t="s">
        <v>20</v>
      </c>
      <c r="E60" t="s">
        <v>21</v>
      </c>
      <c r="F60" t="s">
        <v>47</v>
      </c>
      <c r="G60" t="s">
        <v>93</v>
      </c>
      <c r="H60" t="s">
        <v>24</v>
      </c>
      <c r="I60" t="s">
        <v>28</v>
      </c>
      <c r="J60" t="s">
        <v>29</v>
      </c>
      <c r="K60" t="s">
        <v>25</v>
      </c>
      <c r="L60" t="s">
        <v>192</v>
      </c>
      <c r="M60" t="s">
        <v>134</v>
      </c>
      <c r="N60" s="2">
        <v>40351</v>
      </c>
      <c r="O60" s="2">
        <v>40353</v>
      </c>
      <c r="P60">
        <v>65</v>
      </c>
      <c r="Q60" s="1">
        <v>0.1</v>
      </c>
      <c r="R60">
        <v>19.98</v>
      </c>
      <c r="S60">
        <v>4</v>
      </c>
      <c r="T60">
        <f t="shared" si="0"/>
        <v>1298.7</v>
      </c>
    </row>
    <row r="61" spans="1:20" x14ac:dyDescent="0.25">
      <c r="A61">
        <v>60</v>
      </c>
      <c r="B61">
        <v>3397</v>
      </c>
      <c r="C61" t="s">
        <v>380</v>
      </c>
      <c r="D61" t="s">
        <v>20</v>
      </c>
      <c r="E61" t="s">
        <v>39</v>
      </c>
      <c r="F61" t="s">
        <v>47</v>
      </c>
      <c r="G61" t="s">
        <v>93</v>
      </c>
      <c r="H61" t="s">
        <v>42</v>
      </c>
      <c r="I61" t="s">
        <v>28</v>
      </c>
      <c r="J61" t="s">
        <v>29</v>
      </c>
      <c r="K61" t="s">
        <v>82</v>
      </c>
      <c r="L61" t="s">
        <v>192</v>
      </c>
      <c r="M61" t="s">
        <v>111</v>
      </c>
      <c r="N61" s="2">
        <v>40351</v>
      </c>
      <c r="O61" s="2">
        <v>40352</v>
      </c>
      <c r="P61">
        <v>17</v>
      </c>
      <c r="Q61" s="1">
        <v>0.09</v>
      </c>
      <c r="R61">
        <v>2.88</v>
      </c>
      <c r="S61">
        <v>1.49</v>
      </c>
      <c r="T61">
        <f t="shared" si="0"/>
        <v>48.96</v>
      </c>
    </row>
    <row r="62" spans="1:20" x14ac:dyDescent="0.25">
      <c r="A62">
        <v>61</v>
      </c>
      <c r="B62">
        <v>3460</v>
      </c>
      <c r="C62" t="s">
        <v>270</v>
      </c>
      <c r="D62" t="s">
        <v>20</v>
      </c>
      <c r="E62" t="s">
        <v>39</v>
      </c>
      <c r="F62" t="s">
        <v>31</v>
      </c>
      <c r="G62" t="s">
        <v>41</v>
      </c>
      <c r="H62" t="s">
        <v>78</v>
      </c>
      <c r="I62" t="s">
        <v>28</v>
      </c>
      <c r="J62" t="s">
        <v>56</v>
      </c>
      <c r="K62" t="s">
        <v>50</v>
      </c>
      <c r="L62" t="s">
        <v>192</v>
      </c>
      <c r="M62" t="s">
        <v>143</v>
      </c>
      <c r="N62" s="2">
        <v>41184</v>
      </c>
      <c r="O62" s="2">
        <v>41186</v>
      </c>
      <c r="P62">
        <v>53</v>
      </c>
      <c r="Q62" s="1">
        <v>0.08</v>
      </c>
      <c r="R62">
        <v>5.98</v>
      </c>
      <c r="S62">
        <v>4.6900000000000004</v>
      </c>
      <c r="T62">
        <f t="shared" si="0"/>
        <v>316.94</v>
      </c>
    </row>
    <row r="63" spans="1:20" x14ac:dyDescent="0.25">
      <c r="A63">
        <v>62</v>
      </c>
      <c r="B63">
        <v>3524</v>
      </c>
      <c r="C63" t="s">
        <v>161</v>
      </c>
      <c r="D63" t="s">
        <v>20</v>
      </c>
      <c r="E63" t="s">
        <v>39</v>
      </c>
      <c r="F63" t="s">
        <v>47</v>
      </c>
      <c r="G63" t="s">
        <v>41</v>
      </c>
      <c r="H63" t="s">
        <v>49</v>
      </c>
      <c r="I63" t="s">
        <v>28</v>
      </c>
      <c r="J63" t="s">
        <v>56</v>
      </c>
      <c r="K63" t="s">
        <v>95</v>
      </c>
      <c r="L63" t="s">
        <v>192</v>
      </c>
      <c r="M63" t="s">
        <v>160</v>
      </c>
      <c r="N63" s="2">
        <v>41396</v>
      </c>
      <c r="O63" s="2">
        <v>41397</v>
      </c>
      <c r="P63">
        <v>27</v>
      </c>
      <c r="Q63" s="1">
        <v>0</v>
      </c>
      <c r="R63">
        <v>18.97</v>
      </c>
      <c r="S63">
        <v>9.0299999999999994</v>
      </c>
      <c r="T63">
        <f t="shared" si="0"/>
        <v>512.18999999999994</v>
      </c>
    </row>
    <row r="64" spans="1:20" x14ac:dyDescent="0.25">
      <c r="A64">
        <v>63</v>
      </c>
      <c r="B64">
        <v>3585</v>
      </c>
      <c r="C64" t="s">
        <v>159</v>
      </c>
      <c r="D64" t="s">
        <v>20</v>
      </c>
      <c r="E64" t="s">
        <v>39</v>
      </c>
      <c r="F64" t="s">
        <v>47</v>
      </c>
      <c r="G64" t="s">
        <v>41</v>
      </c>
      <c r="H64" t="s">
        <v>94</v>
      </c>
      <c r="I64" t="s">
        <v>28</v>
      </c>
      <c r="J64" t="s">
        <v>56</v>
      </c>
      <c r="K64" t="s">
        <v>62</v>
      </c>
      <c r="L64" t="s">
        <v>44</v>
      </c>
      <c r="M64" t="s">
        <v>51</v>
      </c>
      <c r="N64" s="2">
        <v>41600</v>
      </c>
      <c r="O64" s="2">
        <v>41600</v>
      </c>
      <c r="P64">
        <v>97</v>
      </c>
      <c r="Q64" s="1">
        <v>7.0000000000000007E-2</v>
      </c>
      <c r="R64">
        <v>10.06</v>
      </c>
      <c r="S64">
        <v>2.06</v>
      </c>
      <c r="T64">
        <f t="shared" si="0"/>
        <v>975.82</v>
      </c>
    </row>
    <row r="65" spans="1:20" x14ac:dyDescent="0.25">
      <c r="A65">
        <v>64</v>
      </c>
      <c r="B65">
        <v>3585</v>
      </c>
      <c r="C65" t="s">
        <v>159</v>
      </c>
      <c r="D65" t="s">
        <v>20</v>
      </c>
      <c r="E65" t="s">
        <v>39</v>
      </c>
      <c r="F65" t="s">
        <v>47</v>
      </c>
      <c r="G65" t="s">
        <v>41</v>
      </c>
      <c r="H65" t="s">
        <v>54</v>
      </c>
      <c r="I65" t="s">
        <v>28</v>
      </c>
      <c r="J65" t="s">
        <v>56</v>
      </c>
      <c r="K65" t="s">
        <v>71</v>
      </c>
      <c r="L65" t="s">
        <v>44</v>
      </c>
      <c r="M65" t="s">
        <v>160</v>
      </c>
      <c r="N65" s="2">
        <v>40504</v>
      </c>
      <c r="O65" s="2">
        <v>40505</v>
      </c>
      <c r="P65">
        <v>116</v>
      </c>
      <c r="Q65" s="1">
        <v>7.0000000000000007E-2</v>
      </c>
      <c r="R65">
        <v>1.68</v>
      </c>
      <c r="S65">
        <v>1.57</v>
      </c>
      <c r="T65">
        <f t="shared" si="0"/>
        <v>194.88</v>
      </c>
    </row>
    <row r="66" spans="1:20" x14ac:dyDescent="0.25">
      <c r="A66">
        <v>65</v>
      </c>
      <c r="B66">
        <v>3621</v>
      </c>
      <c r="C66" t="s">
        <v>411</v>
      </c>
      <c r="D66" t="s">
        <v>20</v>
      </c>
      <c r="E66" t="s">
        <v>39</v>
      </c>
      <c r="F66" t="s">
        <v>40</v>
      </c>
      <c r="G66" t="s">
        <v>93</v>
      </c>
      <c r="H66" t="s">
        <v>61</v>
      </c>
      <c r="I66" t="s">
        <v>28</v>
      </c>
      <c r="J66" t="s">
        <v>56</v>
      </c>
      <c r="K66" t="s">
        <v>98</v>
      </c>
      <c r="L66" t="s">
        <v>192</v>
      </c>
      <c r="M66" t="s">
        <v>59</v>
      </c>
      <c r="N66" s="2">
        <v>41399</v>
      </c>
      <c r="O66" s="2">
        <v>41400</v>
      </c>
      <c r="P66">
        <v>18</v>
      </c>
      <c r="Q66" s="1">
        <v>0.06</v>
      </c>
      <c r="R66">
        <v>5.58</v>
      </c>
      <c r="S66">
        <v>5.3</v>
      </c>
      <c r="T66">
        <f t="shared" si="0"/>
        <v>100.44</v>
      </c>
    </row>
    <row r="67" spans="1:20" x14ac:dyDescent="0.25">
      <c r="A67">
        <v>66</v>
      </c>
      <c r="B67">
        <v>3685</v>
      </c>
      <c r="C67" t="s">
        <v>229</v>
      </c>
      <c r="D67" t="s">
        <v>20</v>
      </c>
      <c r="E67" t="s">
        <v>39</v>
      </c>
      <c r="F67" t="s">
        <v>31</v>
      </c>
      <c r="G67" t="s">
        <v>93</v>
      </c>
      <c r="H67" t="s">
        <v>54</v>
      </c>
      <c r="I67" t="s">
        <v>28</v>
      </c>
      <c r="J67" t="s">
        <v>56</v>
      </c>
      <c r="K67" t="s">
        <v>291</v>
      </c>
      <c r="L67" t="s">
        <v>44</v>
      </c>
      <c r="M67" t="s">
        <v>296</v>
      </c>
      <c r="N67" s="2">
        <v>41290</v>
      </c>
      <c r="O67" s="2">
        <v>41291</v>
      </c>
      <c r="P67">
        <v>32</v>
      </c>
      <c r="Q67" s="1">
        <v>0</v>
      </c>
      <c r="R67">
        <v>3.28</v>
      </c>
      <c r="S67">
        <v>5</v>
      </c>
      <c r="T67">
        <f t="shared" ref="T67:T130" si="1">R67*P67</f>
        <v>104.96</v>
      </c>
    </row>
    <row r="68" spans="1:20" x14ac:dyDescent="0.25">
      <c r="A68">
        <v>67</v>
      </c>
      <c r="B68">
        <v>3841</v>
      </c>
      <c r="C68" t="s">
        <v>1121</v>
      </c>
      <c r="D68" t="s">
        <v>20</v>
      </c>
      <c r="E68" t="s">
        <v>39</v>
      </c>
      <c r="F68" t="s">
        <v>40</v>
      </c>
      <c r="G68" t="s">
        <v>32</v>
      </c>
      <c r="H68" t="s">
        <v>94</v>
      </c>
      <c r="I68" t="s">
        <v>28</v>
      </c>
      <c r="J68" t="s">
        <v>56</v>
      </c>
      <c r="K68" t="s">
        <v>43</v>
      </c>
      <c r="L68" t="s">
        <v>746</v>
      </c>
      <c r="M68" t="s">
        <v>99</v>
      </c>
      <c r="N68" s="2">
        <v>40455</v>
      </c>
      <c r="O68" s="2">
        <v>40457</v>
      </c>
      <c r="P68">
        <v>34</v>
      </c>
      <c r="Q68" s="1">
        <v>0.02</v>
      </c>
      <c r="R68">
        <v>60.98</v>
      </c>
      <c r="S68">
        <v>49</v>
      </c>
      <c r="T68">
        <f t="shared" si="1"/>
        <v>2073.3199999999997</v>
      </c>
    </row>
    <row r="69" spans="1:20" x14ac:dyDescent="0.25">
      <c r="A69">
        <v>68</v>
      </c>
      <c r="B69">
        <v>3841</v>
      </c>
      <c r="C69" t="s">
        <v>1121</v>
      </c>
      <c r="D69" t="s">
        <v>20</v>
      </c>
      <c r="E69" t="s">
        <v>39</v>
      </c>
      <c r="F69" t="s">
        <v>40</v>
      </c>
      <c r="G69" t="s">
        <v>32</v>
      </c>
      <c r="H69" t="s">
        <v>61</v>
      </c>
      <c r="I69" t="s">
        <v>28</v>
      </c>
      <c r="J69" t="s">
        <v>56</v>
      </c>
      <c r="K69" t="s">
        <v>71</v>
      </c>
      <c r="L69" t="s">
        <v>192</v>
      </c>
      <c r="M69" t="s">
        <v>99</v>
      </c>
      <c r="N69" s="2">
        <v>40455</v>
      </c>
      <c r="O69" s="2">
        <v>40457</v>
      </c>
      <c r="P69">
        <v>36</v>
      </c>
      <c r="Q69" s="1">
        <v>0.02</v>
      </c>
      <c r="R69">
        <v>1270.99</v>
      </c>
      <c r="S69">
        <v>19.989999999999998</v>
      </c>
      <c r="T69">
        <f t="shared" si="1"/>
        <v>45755.64</v>
      </c>
    </row>
    <row r="70" spans="1:20" x14ac:dyDescent="0.25">
      <c r="A70">
        <v>69</v>
      </c>
      <c r="B70">
        <v>3841</v>
      </c>
      <c r="C70" t="s">
        <v>1121</v>
      </c>
      <c r="D70" t="s">
        <v>38</v>
      </c>
      <c r="E70" t="s">
        <v>21</v>
      </c>
      <c r="F70" t="s">
        <v>40</v>
      </c>
      <c r="G70" t="s">
        <v>32</v>
      </c>
      <c r="H70" t="s">
        <v>33</v>
      </c>
      <c r="I70" t="s">
        <v>28</v>
      </c>
      <c r="J70" t="s">
        <v>56</v>
      </c>
      <c r="K70" t="s">
        <v>25</v>
      </c>
      <c r="L70" t="s">
        <v>192</v>
      </c>
      <c r="M70" t="s">
        <v>59</v>
      </c>
      <c r="N70" s="2">
        <v>41551</v>
      </c>
      <c r="O70" s="2">
        <v>41553</v>
      </c>
      <c r="P70">
        <v>90</v>
      </c>
      <c r="Q70" s="1">
        <v>0.05</v>
      </c>
      <c r="R70">
        <v>205.99</v>
      </c>
      <c r="S70">
        <v>8.99</v>
      </c>
      <c r="T70">
        <f t="shared" si="1"/>
        <v>18539.100000000002</v>
      </c>
    </row>
    <row r="71" spans="1:20" x14ac:dyDescent="0.25">
      <c r="A71">
        <v>70</v>
      </c>
      <c r="B71">
        <v>3905</v>
      </c>
      <c r="C71" t="s">
        <v>269</v>
      </c>
      <c r="D71" t="s">
        <v>578</v>
      </c>
      <c r="E71" t="s">
        <v>187</v>
      </c>
      <c r="F71" t="s">
        <v>47</v>
      </c>
      <c r="G71" t="s">
        <v>32</v>
      </c>
      <c r="H71" t="s">
        <v>188</v>
      </c>
      <c r="I71" t="s">
        <v>28</v>
      </c>
      <c r="J71" t="s">
        <v>56</v>
      </c>
      <c r="K71" t="s">
        <v>231</v>
      </c>
      <c r="L71" t="s">
        <v>283</v>
      </c>
      <c r="M71" t="s">
        <v>111</v>
      </c>
      <c r="N71" s="2">
        <v>40897</v>
      </c>
      <c r="O71" s="2">
        <v>40898</v>
      </c>
      <c r="P71">
        <v>78</v>
      </c>
      <c r="Q71" s="1">
        <v>0.03</v>
      </c>
      <c r="R71">
        <v>60.89</v>
      </c>
      <c r="S71">
        <v>32.409999999999997</v>
      </c>
      <c r="T71">
        <f t="shared" si="1"/>
        <v>4749.42</v>
      </c>
    </row>
    <row r="72" spans="1:20" x14ac:dyDescent="0.25">
      <c r="A72">
        <v>71</v>
      </c>
      <c r="B72">
        <v>4004</v>
      </c>
      <c r="C72" t="s">
        <v>858</v>
      </c>
      <c r="D72" t="s">
        <v>20</v>
      </c>
      <c r="E72" t="s">
        <v>39</v>
      </c>
      <c r="F72" t="s">
        <v>47</v>
      </c>
      <c r="G72" t="s">
        <v>93</v>
      </c>
      <c r="H72" t="s">
        <v>42</v>
      </c>
      <c r="I72" t="s">
        <v>28</v>
      </c>
      <c r="J72" t="s">
        <v>56</v>
      </c>
      <c r="K72" t="s">
        <v>101</v>
      </c>
      <c r="L72" t="s">
        <v>44</v>
      </c>
      <c r="M72" t="s">
        <v>134</v>
      </c>
      <c r="N72" s="2">
        <v>40669</v>
      </c>
      <c r="O72" s="2">
        <v>40672</v>
      </c>
      <c r="P72">
        <v>20</v>
      </c>
      <c r="Q72" s="1">
        <v>0.1</v>
      </c>
      <c r="R72">
        <v>4.84</v>
      </c>
      <c r="S72">
        <v>0.71</v>
      </c>
      <c r="T72">
        <f t="shared" si="1"/>
        <v>96.8</v>
      </c>
    </row>
    <row r="73" spans="1:20" x14ac:dyDescent="0.25">
      <c r="A73">
        <v>72</v>
      </c>
      <c r="B73">
        <v>4004</v>
      </c>
      <c r="C73" t="s">
        <v>858</v>
      </c>
      <c r="D73" t="s">
        <v>20</v>
      </c>
      <c r="E73" t="s">
        <v>39</v>
      </c>
      <c r="F73" t="s">
        <v>47</v>
      </c>
      <c r="G73" t="s">
        <v>93</v>
      </c>
      <c r="H73" t="s">
        <v>54</v>
      </c>
      <c r="I73" t="s">
        <v>28</v>
      </c>
      <c r="J73" t="s">
        <v>56</v>
      </c>
      <c r="K73" t="s">
        <v>248</v>
      </c>
      <c r="L73" t="s">
        <v>26</v>
      </c>
      <c r="M73" t="s">
        <v>114</v>
      </c>
      <c r="N73" s="2">
        <v>40669</v>
      </c>
      <c r="O73" s="2">
        <v>40670</v>
      </c>
      <c r="P73">
        <v>64</v>
      </c>
      <c r="Q73" s="1">
        <v>0.05</v>
      </c>
      <c r="R73">
        <v>34.58</v>
      </c>
      <c r="S73">
        <v>8.99</v>
      </c>
      <c r="T73">
        <f t="shared" si="1"/>
        <v>2213.12</v>
      </c>
    </row>
    <row r="74" spans="1:20" x14ac:dyDescent="0.25">
      <c r="A74">
        <v>73</v>
      </c>
      <c r="B74">
        <v>4294</v>
      </c>
      <c r="C74" t="s">
        <v>229</v>
      </c>
      <c r="D74" t="s">
        <v>20</v>
      </c>
      <c r="E74" t="s">
        <v>187</v>
      </c>
      <c r="F74" t="s">
        <v>31</v>
      </c>
      <c r="G74" t="s">
        <v>93</v>
      </c>
      <c r="H74" t="s">
        <v>225</v>
      </c>
      <c r="I74" t="s">
        <v>28</v>
      </c>
      <c r="J74" t="s">
        <v>56</v>
      </c>
      <c r="K74" t="s">
        <v>116</v>
      </c>
      <c r="L74" t="s">
        <v>26</v>
      </c>
      <c r="M74" t="s">
        <v>69</v>
      </c>
      <c r="N74" s="2">
        <v>41500</v>
      </c>
      <c r="O74" s="2">
        <v>41502</v>
      </c>
      <c r="P74">
        <v>16</v>
      </c>
      <c r="Q74" s="1">
        <v>0.02</v>
      </c>
      <c r="R74">
        <v>1.74</v>
      </c>
      <c r="S74">
        <v>4.08</v>
      </c>
      <c r="T74">
        <f t="shared" si="1"/>
        <v>27.84</v>
      </c>
    </row>
    <row r="75" spans="1:20" x14ac:dyDescent="0.25">
      <c r="A75">
        <v>74</v>
      </c>
      <c r="B75">
        <v>4610</v>
      </c>
      <c r="C75" t="s">
        <v>482</v>
      </c>
      <c r="D75" t="s">
        <v>20</v>
      </c>
      <c r="E75" t="s">
        <v>21</v>
      </c>
      <c r="F75" t="s">
        <v>47</v>
      </c>
      <c r="G75" t="s">
        <v>48</v>
      </c>
      <c r="H75" t="s">
        <v>206</v>
      </c>
      <c r="I75" t="s">
        <v>28</v>
      </c>
      <c r="J75" t="s">
        <v>56</v>
      </c>
      <c r="K75" t="s">
        <v>201</v>
      </c>
      <c r="L75" t="s">
        <v>26</v>
      </c>
      <c r="M75" t="s">
        <v>51</v>
      </c>
      <c r="N75" s="2">
        <v>40711</v>
      </c>
      <c r="O75" s="2">
        <v>40713</v>
      </c>
      <c r="P75">
        <v>12</v>
      </c>
      <c r="Q75" s="1">
        <v>0.09</v>
      </c>
      <c r="R75">
        <v>8.33</v>
      </c>
      <c r="S75">
        <v>1.99</v>
      </c>
      <c r="T75">
        <f t="shared" si="1"/>
        <v>99.960000000000008</v>
      </c>
    </row>
    <row r="76" spans="1:20" x14ac:dyDescent="0.25">
      <c r="A76">
        <v>75</v>
      </c>
      <c r="B76">
        <v>4610</v>
      </c>
      <c r="C76" t="s">
        <v>482</v>
      </c>
      <c r="D76" t="s">
        <v>20</v>
      </c>
      <c r="E76" t="s">
        <v>39</v>
      </c>
      <c r="F76" t="s">
        <v>47</v>
      </c>
      <c r="G76" t="s">
        <v>48</v>
      </c>
      <c r="H76" t="s">
        <v>42</v>
      </c>
      <c r="I76" t="s">
        <v>28</v>
      </c>
      <c r="J76" t="s">
        <v>56</v>
      </c>
      <c r="K76" t="s">
        <v>62</v>
      </c>
      <c r="L76" t="s">
        <v>192</v>
      </c>
      <c r="M76" t="s">
        <v>156</v>
      </c>
      <c r="N76" s="2">
        <v>40711</v>
      </c>
      <c r="O76" s="2">
        <v>40715</v>
      </c>
      <c r="P76">
        <v>44</v>
      </c>
      <c r="Q76" s="1">
        <v>0.08</v>
      </c>
      <c r="R76">
        <v>15.67</v>
      </c>
      <c r="S76">
        <v>1.39</v>
      </c>
      <c r="T76">
        <f t="shared" si="1"/>
        <v>689.48</v>
      </c>
    </row>
    <row r="77" spans="1:20" x14ac:dyDescent="0.25">
      <c r="A77">
        <v>76</v>
      </c>
      <c r="B77">
        <v>4674</v>
      </c>
      <c r="C77" t="s">
        <v>797</v>
      </c>
      <c r="D77" t="s">
        <v>578</v>
      </c>
      <c r="E77" t="s">
        <v>187</v>
      </c>
      <c r="F77" t="s">
        <v>22</v>
      </c>
      <c r="G77" t="s">
        <v>23</v>
      </c>
      <c r="H77" t="s">
        <v>225</v>
      </c>
      <c r="I77" t="s">
        <v>28</v>
      </c>
      <c r="J77" t="s">
        <v>56</v>
      </c>
      <c r="K77" t="s">
        <v>101</v>
      </c>
      <c r="L77" t="s">
        <v>283</v>
      </c>
      <c r="M77" t="s">
        <v>232</v>
      </c>
      <c r="N77" s="2">
        <v>41382</v>
      </c>
      <c r="O77" s="2">
        <v>41383</v>
      </c>
      <c r="P77">
        <v>23</v>
      </c>
      <c r="Q77" s="1">
        <v>0.02</v>
      </c>
      <c r="R77">
        <v>130.97999999999999</v>
      </c>
      <c r="S77">
        <v>30</v>
      </c>
      <c r="T77">
        <f t="shared" si="1"/>
        <v>3012.54</v>
      </c>
    </row>
    <row r="78" spans="1:20" x14ac:dyDescent="0.25">
      <c r="A78">
        <v>77</v>
      </c>
      <c r="B78">
        <v>4769</v>
      </c>
      <c r="C78" t="s">
        <v>651</v>
      </c>
      <c r="D78" t="s">
        <v>20</v>
      </c>
      <c r="E78" t="s">
        <v>39</v>
      </c>
      <c r="F78" t="s">
        <v>22</v>
      </c>
      <c r="G78" t="s">
        <v>93</v>
      </c>
      <c r="H78" t="s">
        <v>49</v>
      </c>
      <c r="I78" t="s">
        <v>28</v>
      </c>
      <c r="J78" t="s">
        <v>56</v>
      </c>
      <c r="K78" t="s">
        <v>95</v>
      </c>
      <c r="L78" t="s">
        <v>192</v>
      </c>
      <c r="M78" t="s">
        <v>80</v>
      </c>
      <c r="N78" s="2">
        <v>41012</v>
      </c>
      <c r="O78" s="2">
        <v>41013</v>
      </c>
      <c r="P78">
        <v>46</v>
      </c>
      <c r="Q78" s="1">
        <v>0.01</v>
      </c>
      <c r="R78">
        <v>2.88</v>
      </c>
      <c r="S78">
        <v>0.5</v>
      </c>
      <c r="T78">
        <f t="shared" si="1"/>
        <v>132.47999999999999</v>
      </c>
    </row>
    <row r="79" spans="1:20" x14ac:dyDescent="0.25">
      <c r="A79">
        <v>78</v>
      </c>
      <c r="B79">
        <v>4771</v>
      </c>
      <c r="C79" t="s">
        <v>391</v>
      </c>
      <c r="D79" t="s">
        <v>578</v>
      </c>
      <c r="E79" t="s">
        <v>187</v>
      </c>
      <c r="F79" t="s">
        <v>47</v>
      </c>
      <c r="G79" t="s">
        <v>23</v>
      </c>
      <c r="H79" t="s">
        <v>188</v>
      </c>
      <c r="I79" t="s">
        <v>28</v>
      </c>
      <c r="J79" t="s">
        <v>56</v>
      </c>
      <c r="K79" t="s">
        <v>43</v>
      </c>
      <c r="L79" t="s">
        <v>330</v>
      </c>
      <c r="M79" t="s">
        <v>156</v>
      </c>
      <c r="N79" s="2">
        <v>41621</v>
      </c>
      <c r="O79" s="2">
        <v>41623</v>
      </c>
      <c r="P79">
        <v>8</v>
      </c>
      <c r="Q79" s="1">
        <v>0.04</v>
      </c>
      <c r="R79">
        <v>31.76</v>
      </c>
      <c r="S79">
        <v>45.51</v>
      </c>
      <c r="T79">
        <f t="shared" si="1"/>
        <v>254.08</v>
      </c>
    </row>
    <row r="80" spans="1:20" x14ac:dyDescent="0.25">
      <c r="A80">
        <v>79</v>
      </c>
      <c r="B80">
        <v>4839</v>
      </c>
      <c r="C80" t="s">
        <v>452</v>
      </c>
      <c r="D80" t="s">
        <v>20</v>
      </c>
      <c r="E80" t="s">
        <v>39</v>
      </c>
      <c r="F80" t="s">
        <v>40</v>
      </c>
      <c r="G80" t="s">
        <v>23</v>
      </c>
      <c r="H80" t="s">
        <v>54</v>
      </c>
      <c r="I80" t="s">
        <v>28</v>
      </c>
      <c r="J80" t="s">
        <v>56</v>
      </c>
      <c r="K80" t="s">
        <v>82</v>
      </c>
      <c r="L80" t="s">
        <v>192</v>
      </c>
      <c r="M80" t="s">
        <v>59</v>
      </c>
      <c r="N80" s="2">
        <v>40307</v>
      </c>
      <c r="O80" s="2">
        <v>40307</v>
      </c>
      <c r="P80">
        <v>35</v>
      </c>
      <c r="Q80" s="1">
        <v>0.05</v>
      </c>
      <c r="R80">
        <v>6.48</v>
      </c>
      <c r="S80">
        <v>8.73</v>
      </c>
      <c r="T80">
        <f t="shared" si="1"/>
        <v>226.8</v>
      </c>
    </row>
    <row r="81" spans="1:20" x14ac:dyDescent="0.25">
      <c r="A81">
        <v>80</v>
      </c>
      <c r="B81">
        <v>5153</v>
      </c>
      <c r="C81" t="s">
        <v>1252</v>
      </c>
      <c r="D81" t="s">
        <v>38</v>
      </c>
      <c r="E81" t="s">
        <v>187</v>
      </c>
      <c r="F81" t="s">
        <v>31</v>
      </c>
      <c r="G81" t="s">
        <v>23</v>
      </c>
      <c r="H81" t="s">
        <v>219</v>
      </c>
      <c r="I81" t="s">
        <v>28</v>
      </c>
      <c r="J81" t="s">
        <v>56</v>
      </c>
      <c r="K81" t="s">
        <v>231</v>
      </c>
      <c r="L81" t="s">
        <v>706</v>
      </c>
      <c r="M81" t="s">
        <v>255</v>
      </c>
      <c r="N81" s="2">
        <v>41146</v>
      </c>
      <c r="O81" s="2">
        <v>41148</v>
      </c>
      <c r="P81">
        <v>73</v>
      </c>
      <c r="Q81" s="1">
        <v>0.04</v>
      </c>
      <c r="R81">
        <v>128.24</v>
      </c>
      <c r="S81">
        <v>12.65</v>
      </c>
      <c r="T81">
        <f t="shared" si="1"/>
        <v>9361.52</v>
      </c>
    </row>
    <row r="82" spans="1:20" x14ac:dyDescent="0.25">
      <c r="A82">
        <v>81</v>
      </c>
      <c r="B82">
        <v>5217</v>
      </c>
      <c r="C82" t="s">
        <v>713</v>
      </c>
      <c r="D82" t="s">
        <v>38</v>
      </c>
      <c r="E82" t="s">
        <v>39</v>
      </c>
      <c r="F82" t="s">
        <v>47</v>
      </c>
      <c r="G82" t="s">
        <v>41</v>
      </c>
      <c r="H82" t="s">
        <v>61</v>
      </c>
      <c r="I82" t="s">
        <v>28</v>
      </c>
      <c r="J82" t="s">
        <v>56</v>
      </c>
      <c r="K82" t="s">
        <v>158</v>
      </c>
      <c r="L82" t="s">
        <v>192</v>
      </c>
      <c r="M82" t="s">
        <v>134</v>
      </c>
      <c r="N82" s="2">
        <v>41194</v>
      </c>
      <c r="O82" s="2">
        <v>41194</v>
      </c>
      <c r="P82">
        <v>16</v>
      </c>
      <c r="Q82" s="1">
        <v>0.03</v>
      </c>
      <c r="R82">
        <v>40.98</v>
      </c>
      <c r="S82">
        <v>5.33</v>
      </c>
      <c r="T82">
        <f t="shared" si="1"/>
        <v>655.68</v>
      </c>
    </row>
    <row r="83" spans="1:20" x14ac:dyDescent="0.25">
      <c r="A83">
        <v>82</v>
      </c>
      <c r="B83">
        <v>5217</v>
      </c>
      <c r="C83" t="s">
        <v>713</v>
      </c>
      <c r="D83" t="s">
        <v>20</v>
      </c>
      <c r="E83" t="s">
        <v>39</v>
      </c>
      <c r="F83" t="s">
        <v>47</v>
      </c>
      <c r="G83" t="s">
        <v>41</v>
      </c>
      <c r="H83" t="s">
        <v>49</v>
      </c>
      <c r="I83" t="s">
        <v>28</v>
      </c>
      <c r="J83" t="s">
        <v>56</v>
      </c>
      <c r="K83" t="s">
        <v>291</v>
      </c>
      <c r="L83" t="s">
        <v>192</v>
      </c>
      <c r="M83" t="s">
        <v>51</v>
      </c>
      <c r="N83" s="2">
        <v>41194</v>
      </c>
      <c r="O83" s="2">
        <v>41196</v>
      </c>
      <c r="P83">
        <v>22</v>
      </c>
      <c r="Q83" s="1">
        <v>0.09</v>
      </c>
      <c r="R83">
        <v>3.08</v>
      </c>
      <c r="S83">
        <v>0.99</v>
      </c>
      <c r="T83">
        <f t="shared" si="1"/>
        <v>67.760000000000005</v>
      </c>
    </row>
    <row r="84" spans="1:20" x14ac:dyDescent="0.25">
      <c r="A84">
        <v>83</v>
      </c>
      <c r="B84">
        <v>5346</v>
      </c>
      <c r="C84" t="s">
        <v>874</v>
      </c>
      <c r="D84" t="s">
        <v>20</v>
      </c>
      <c r="E84" t="s">
        <v>187</v>
      </c>
      <c r="F84" t="s">
        <v>22</v>
      </c>
      <c r="G84" t="s">
        <v>23</v>
      </c>
      <c r="H84" t="s">
        <v>219</v>
      </c>
      <c r="I84" t="s">
        <v>28</v>
      </c>
      <c r="J84" t="s">
        <v>56</v>
      </c>
      <c r="K84" t="s">
        <v>71</v>
      </c>
      <c r="L84" t="s">
        <v>706</v>
      </c>
      <c r="M84" t="s">
        <v>227</v>
      </c>
      <c r="N84" s="2">
        <v>40902</v>
      </c>
      <c r="O84" s="2">
        <v>40903</v>
      </c>
      <c r="P84">
        <v>63</v>
      </c>
      <c r="Q84" s="1">
        <v>7.0000000000000007E-2</v>
      </c>
      <c r="R84">
        <v>90.98</v>
      </c>
      <c r="S84">
        <v>56.2</v>
      </c>
      <c r="T84">
        <f t="shared" si="1"/>
        <v>5731.7400000000007</v>
      </c>
    </row>
    <row r="85" spans="1:20" x14ac:dyDescent="0.25">
      <c r="A85">
        <v>84</v>
      </c>
      <c r="B85">
        <v>5346</v>
      </c>
      <c r="C85" t="s">
        <v>874</v>
      </c>
      <c r="D85" t="s">
        <v>578</v>
      </c>
      <c r="E85" t="s">
        <v>187</v>
      </c>
      <c r="F85" t="s">
        <v>22</v>
      </c>
      <c r="G85" t="s">
        <v>23</v>
      </c>
      <c r="H85" t="s">
        <v>219</v>
      </c>
      <c r="I85" t="s">
        <v>28</v>
      </c>
      <c r="J85" t="s">
        <v>36</v>
      </c>
      <c r="K85" t="s">
        <v>158</v>
      </c>
      <c r="L85" t="s">
        <v>330</v>
      </c>
      <c r="M85" t="s">
        <v>80</v>
      </c>
      <c r="N85" s="2">
        <v>40902</v>
      </c>
      <c r="O85" s="2">
        <v>40904</v>
      </c>
      <c r="P85">
        <v>83</v>
      </c>
      <c r="Q85" s="1">
        <v>0.1</v>
      </c>
      <c r="R85">
        <v>218.75</v>
      </c>
      <c r="S85">
        <v>69.64</v>
      </c>
      <c r="T85">
        <f t="shared" si="1"/>
        <v>18156.25</v>
      </c>
    </row>
    <row r="86" spans="1:20" x14ac:dyDescent="0.25">
      <c r="A86">
        <v>85</v>
      </c>
      <c r="B86">
        <v>5346</v>
      </c>
      <c r="C86" t="s">
        <v>874</v>
      </c>
      <c r="D86" t="s">
        <v>578</v>
      </c>
      <c r="E86" t="s">
        <v>187</v>
      </c>
      <c r="F86" t="s">
        <v>22</v>
      </c>
      <c r="G86" t="s">
        <v>23</v>
      </c>
      <c r="H86" t="s">
        <v>225</v>
      </c>
      <c r="I86" t="s">
        <v>28</v>
      </c>
      <c r="J86" t="s">
        <v>36</v>
      </c>
      <c r="K86" t="s">
        <v>221</v>
      </c>
      <c r="L86" t="s">
        <v>330</v>
      </c>
      <c r="M86" t="s">
        <v>232</v>
      </c>
      <c r="N86" s="2">
        <v>40902</v>
      </c>
      <c r="O86" s="2">
        <v>40904</v>
      </c>
      <c r="P86">
        <v>31</v>
      </c>
      <c r="Q86" s="1">
        <v>0.08</v>
      </c>
      <c r="R86">
        <v>140.97999999999999</v>
      </c>
      <c r="S86">
        <v>36.090000000000003</v>
      </c>
      <c r="T86">
        <f t="shared" si="1"/>
        <v>4370.38</v>
      </c>
    </row>
    <row r="87" spans="1:20" x14ac:dyDescent="0.25">
      <c r="A87">
        <v>86</v>
      </c>
      <c r="B87">
        <v>5441</v>
      </c>
      <c r="C87" t="s">
        <v>686</v>
      </c>
      <c r="D87" t="s">
        <v>20</v>
      </c>
      <c r="E87" t="s">
        <v>39</v>
      </c>
      <c r="F87" t="s">
        <v>31</v>
      </c>
      <c r="G87" t="s">
        <v>32</v>
      </c>
      <c r="H87" t="s">
        <v>61</v>
      </c>
      <c r="I87" t="s">
        <v>28</v>
      </c>
      <c r="J87" t="s">
        <v>36</v>
      </c>
      <c r="K87" t="s">
        <v>43</v>
      </c>
      <c r="L87" t="s">
        <v>192</v>
      </c>
      <c r="M87" t="s">
        <v>296</v>
      </c>
      <c r="N87" s="2">
        <v>41475</v>
      </c>
      <c r="O87" s="2">
        <v>41477</v>
      </c>
      <c r="P87">
        <v>48</v>
      </c>
      <c r="Q87" s="1">
        <v>0.02</v>
      </c>
      <c r="R87">
        <v>6.48</v>
      </c>
      <c r="S87">
        <v>6.6</v>
      </c>
      <c r="T87">
        <f t="shared" si="1"/>
        <v>311.04000000000002</v>
      </c>
    </row>
    <row r="88" spans="1:20" x14ac:dyDescent="0.25">
      <c r="A88">
        <v>87</v>
      </c>
      <c r="B88">
        <v>5441</v>
      </c>
      <c r="C88" t="s">
        <v>686</v>
      </c>
      <c r="D88" t="s">
        <v>20</v>
      </c>
      <c r="E88" t="s">
        <v>39</v>
      </c>
      <c r="F88" t="s">
        <v>31</v>
      </c>
      <c r="G88" t="s">
        <v>32</v>
      </c>
      <c r="H88" t="s">
        <v>49</v>
      </c>
      <c r="I88" t="s">
        <v>28</v>
      </c>
      <c r="J88" t="s">
        <v>36</v>
      </c>
      <c r="K88" t="s">
        <v>154</v>
      </c>
      <c r="L88" t="s">
        <v>192</v>
      </c>
      <c r="M88" t="s">
        <v>296</v>
      </c>
      <c r="N88" s="2">
        <v>41475</v>
      </c>
      <c r="O88" s="2">
        <v>41476</v>
      </c>
      <c r="P88">
        <v>22</v>
      </c>
      <c r="Q88" s="1">
        <v>0.04</v>
      </c>
      <c r="R88">
        <v>17.149999999999999</v>
      </c>
      <c r="S88">
        <v>4.96</v>
      </c>
      <c r="T88">
        <f t="shared" si="1"/>
        <v>377.29999999999995</v>
      </c>
    </row>
    <row r="89" spans="1:20" x14ac:dyDescent="0.25">
      <c r="A89">
        <v>88</v>
      </c>
      <c r="B89">
        <v>5444</v>
      </c>
      <c r="C89" t="s">
        <v>1879</v>
      </c>
      <c r="D89" t="s">
        <v>20</v>
      </c>
      <c r="E89" t="s">
        <v>21</v>
      </c>
      <c r="F89" t="s">
        <v>22</v>
      </c>
      <c r="G89" t="s">
        <v>23</v>
      </c>
      <c r="H89" t="s">
        <v>206</v>
      </c>
      <c r="I89" t="s">
        <v>28</v>
      </c>
      <c r="J89" t="s">
        <v>36</v>
      </c>
      <c r="K89" t="s">
        <v>1147</v>
      </c>
      <c r="L89" t="s">
        <v>746</v>
      </c>
      <c r="M89" t="s">
        <v>444</v>
      </c>
      <c r="N89" s="2">
        <v>40985</v>
      </c>
      <c r="O89" s="2">
        <v>40987</v>
      </c>
      <c r="P89">
        <v>2</v>
      </c>
      <c r="Q89" s="1">
        <v>0.08</v>
      </c>
      <c r="R89">
        <v>449.99</v>
      </c>
      <c r="S89">
        <v>24.49</v>
      </c>
      <c r="T89">
        <f t="shared" si="1"/>
        <v>899.98</v>
      </c>
    </row>
    <row r="90" spans="1:20" x14ac:dyDescent="0.25">
      <c r="A90">
        <v>89</v>
      </c>
      <c r="B90">
        <v>5504</v>
      </c>
      <c r="C90" t="s">
        <v>1368</v>
      </c>
      <c r="D90" t="s">
        <v>38</v>
      </c>
      <c r="E90" t="s">
        <v>39</v>
      </c>
      <c r="F90" t="s">
        <v>31</v>
      </c>
      <c r="G90" t="s">
        <v>41</v>
      </c>
      <c r="H90" t="s">
        <v>61</v>
      </c>
      <c r="I90" t="s">
        <v>28</v>
      </c>
      <c r="J90" t="s">
        <v>36</v>
      </c>
      <c r="K90" t="s">
        <v>248</v>
      </c>
      <c r="L90" t="s">
        <v>192</v>
      </c>
      <c r="M90" t="s">
        <v>121</v>
      </c>
      <c r="N90" s="2">
        <v>41279</v>
      </c>
      <c r="O90" s="2">
        <v>41281</v>
      </c>
      <c r="P90">
        <v>7</v>
      </c>
      <c r="Q90" s="1">
        <v>0.06</v>
      </c>
      <c r="R90">
        <v>5.78</v>
      </c>
      <c r="S90">
        <v>7.64</v>
      </c>
      <c r="T90">
        <f t="shared" si="1"/>
        <v>40.46</v>
      </c>
    </row>
    <row r="91" spans="1:20" x14ac:dyDescent="0.25">
      <c r="A91">
        <v>90</v>
      </c>
      <c r="B91">
        <v>5504</v>
      </c>
      <c r="C91" t="s">
        <v>1368</v>
      </c>
      <c r="D91" t="s">
        <v>20</v>
      </c>
      <c r="E91" t="s">
        <v>21</v>
      </c>
      <c r="F91" t="s">
        <v>31</v>
      </c>
      <c r="G91" t="s">
        <v>41</v>
      </c>
      <c r="H91" t="s">
        <v>203</v>
      </c>
      <c r="I91" t="s">
        <v>28</v>
      </c>
      <c r="J91" t="s">
        <v>36</v>
      </c>
      <c r="K91" t="s">
        <v>198</v>
      </c>
      <c r="L91" t="s">
        <v>192</v>
      </c>
      <c r="M91" t="s">
        <v>63</v>
      </c>
      <c r="N91" s="2">
        <v>40548</v>
      </c>
      <c r="O91" s="2">
        <v>40550</v>
      </c>
      <c r="P91">
        <v>15</v>
      </c>
      <c r="Q91" s="1">
        <v>0.04</v>
      </c>
      <c r="R91">
        <v>45.99</v>
      </c>
      <c r="S91">
        <v>4.99</v>
      </c>
      <c r="T91">
        <f t="shared" si="1"/>
        <v>689.85</v>
      </c>
    </row>
    <row r="92" spans="1:20" x14ac:dyDescent="0.25">
      <c r="A92">
        <v>91</v>
      </c>
      <c r="B92">
        <v>5509</v>
      </c>
      <c r="C92" t="s">
        <v>1030</v>
      </c>
      <c r="D92" t="s">
        <v>20</v>
      </c>
      <c r="E92" t="s">
        <v>39</v>
      </c>
      <c r="F92" t="s">
        <v>40</v>
      </c>
      <c r="G92" t="s">
        <v>48</v>
      </c>
      <c r="H92" t="s">
        <v>54</v>
      </c>
      <c r="I92" t="s">
        <v>28</v>
      </c>
      <c r="J92" t="s">
        <v>36</v>
      </c>
      <c r="K92" t="s">
        <v>58</v>
      </c>
      <c r="L92" t="s">
        <v>192</v>
      </c>
      <c r="M92" t="s">
        <v>59</v>
      </c>
      <c r="N92" s="2">
        <v>40275</v>
      </c>
      <c r="O92" s="2">
        <v>40280</v>
      </c>
      <c r="P92">
        <v>11</v>
      </c>
      <c r="Q92" s="1">
        <v>0.02</v>
      </c>
      <c r="R92">
        <v>5.58</v>
      </c>
      <c r="S92">
        <v>5.3</v>
      </c>
      <c r="T92">
        <f t="shared" si="1"/>
        <v>61.38</v>
      </c>
    </row>
    <row r="93" spans="1:20" x14ac:dyDescent="0.25">
      <c r="A93">
        <v>92</v>
      </c>
      <c r="B93">
        <v>5509</v>
      </c>
      <c r="C93" t="s">
        <v>1030</v>
      </c>
      <c r="D93" t="s">
        <v>20</v>
      </c>
      <c r="E93" t="s">
        <v>187</v>
      </c>
      <c r="F93" t="s">
        <v>40</v>
      </c>
      <c r="G93" t="s">
        <v>48</v>
      </c>
      <c r="H93" t="s">
        <v>225</v>
      </c>
      <c r="I93" t="s">
        <v>28</v>
      </c>
      <c r="J93" t="s">
        <v>36</v>
      </c>
      <c r="K93" t="s">
        <v>231</v>
      </c>
      <c r="L93" t="s">
        <v>192</v>
      </c>
      <c r="M93" t="s">
        <v>99</v>
      </c>
      <c r="N93" s="2">
        <v>40275</v>
      </c>
      <c r="O93" s="2">
        <v>40282</v>
      </c>
      <c r="P93">
        <v>21</v>
      </c>
      <c r="Q93" s="1">
        <v>0.03</v>
      </c>
      <c r="R93">
        <v>40.89</v>
      </c>
      <c r="S93">
        <v>18.98</v>
      </c>
      <c r="T93">
        <f t="shared" si="1"/>
        <v>858.69</v>
      </c>
    </row>
    <row r="94" spans="1:20" x14ac:dyDescent="0.25">
      <c r="A94">
        <v>93</v>
      </c>
      <c r="B94">
        <v>5543</v>
      </c>
      <c r="C94" t="s">
        <v>427</v>
      </c>
      <c r="D94" t="s">
        <v>20</v>
      </c>
      <c r="E94" t="s">
        <v>39</v>
      </c>
      <c r="F94" t="s">
        <v>31</v>
      </c>
      <c r="G94" t="s">
        <v>93</v>
      </c>
      <c r="H94" t="s">
        <v>54</v>
      </c>
      <c r="I94" t="s">
        <v>28</v>
      </c>
      <c r="J94" t="s">
        <v>36</v>
      </c>
      <c r="K94" t="s">
        <v>154</v>
      </c>
      <c r="L94" t="s">
        <v>192</v>
      </c>
      <c r="M94" t="s">
        <v>63</v>
      </c>
      <c r="N94" s="2">
        <v>40810</v>
      </c>
      <c r="O94" s="2">
        <v>40812</v>
      </c>
      <c r="P94">
        <v>27</v>
      </c>
      <c r="Q94" s="1">
        <v>0.04</v>
      </c>
      <c r="R94">
        <v>48.58</v>
      </c>
      <c r="S94">
        <v>3.99</v>
      </c>
      <c r="T94">
        <f t="shared" si="1"/>
        <v>1311.6599999999999</v>
      </c>
    </row>
    <row r="95" spans="1:20" x14ac:dyDescent="0.25">
      <c r="A95">
        <v>94</v>
      </c>
      <c r="B95">
        <v>5543</v>
      </c>
      <c r="C95" t="s">
        <v>427</v>
      </c>
      <c r="D95" t="s">
        <v>20</v>
      </c>
      <c r="E95" t="s">
        <v>39</v>
      </c>
      <c r="F95" t="s">
        <v>31</v>
      </c>
      <c r="G95" t="s">
        <v>93</v>
      </c>
      <c r="H95" t="s">
        <v>89</v>
      </c>
      <c r="I95" t="s">
        <v>28</v>
      </c>
      <c r="J95" t="s">
        <v>36</v>
      </c>
      <c r="K95" t="s">
        <v>79</v>
      </c>
      <c r="L95" t="s">
        <v>44</v>
      </c>
      <c r="M95" t="s">
        <v>35</v>
      </c>
      <c r="N95" s="2">
        <v>40810</v>
      </c>
      <c r="O95" s="2">
        <v>40813</v>
      </c>
      <c r="P95">
        <v>11</v>
      </c>
      <c r="Q95" s="1">
        <v>0.04</v>
      </c>
      <c r="R95">
        <v>10.31</v>
      </c>
      <c r="S95">
        <v>1.79</v>
      </c>
      <c r="T95">
        <f t="shared" si="1"/>
        <v>113.41000000000001</v>
      </c>
    </row>
    <row r="96" spans="1:20" x14ac:dyDescent="0.25">
      <c r="A96">
        <v>95</v>
      </c>
      <c r="B96">
        <v>5543</v>
      </c>
      <c r="C96" t="s">
        <v>427</v>
      </c>
      <c r="D96" t="s">
        <v>20</v>
      </c>
      <c r="E96" t="s">
        <v>39</v>
      </c>
      <c r="F96" t="s">
        <v>31</v>
      </c>
      <c r="G96" t="s">
        <v>93</v>
      </c>
      <c r="H96" t="s">
        <v>89</v>
      </c>
      <c r="I96" t="s">
        <v>28</v>
      </c>
      <c r="J96" t="s">
        <v>36</v>
      </c>
      <c r="K96" t="s">
        <v>221</v>
      </c>
      <c r="L96" t="s">
        <v>44</v>
      </c>
      <c r="M96" t="s">
        <v>121</v>
      </c>
      <c r="N96" s="2">
        <v>40810</v>
      </c>
      <c r="O96" s="2">
        <v>40812</v>
      </c>
      <c r="P96">
        <v>49</v>
      </c>
      <c r="Q96" s="1">
        <v>0.02</v>
      </c>
      <c r="R96">
        <v>2.1800000000000002</v>
      </c>
      <c r="S96">
        <v>5</v>
      </c>
      <c r="T96">
        <f t="shared" si="1"/>
        <v>106.82000000000001</v>
      </c>
    </row>
    <row r="97" spans="1:20" x14ac:dyDescent="0.25">
      <c r="A97">
        <v>96</v>
      </c>
      <c r="B97">
        <v>5702</v>
      </c>
      <c r="C97" t="s">
        <v>416</v>
      </c>
      <c r="D97" t="s">
        <v>20</v>
      </c>
      <c r="E97" t="s">
        <v>21</v>
      </c>
      <c r="F97" t="s">
        <v>47</v>
      </c>
      <c r="G97" t="s">
        <v>32</v>
      </c>
      <c r="H97" t="s">
        <v>33</v>
      </c>
      <c r="I97" t="s">
        <v>28</v>
      </c>
      <c r="J97" t="s">
        <v>36</v>
      </c>
      <c r="K97" t="s">
        <v>1111</v>
      </c>
      <c r="L97" t="s">
        <v>192</v>
      </c>
      <c r="M97" t="s">
        <v>114</v>
      </c>
      <c r="N97" s="2">
        <v>40792</v>
      </c>
      <c r="O97" s="2">
        <v>40794</v>
      </c>
      <c r="P97">
        <v>36</v>
      </c>
      <c r="Q97" s="1">
        <v>0.01</v>
      </c>
      <c r="R97">
        <v>99.99</v>
      </c>
      <c r="S97">
        <v>19.989999999999998</v>
      </c>
      <c r="T97">
        <f t="shared" si="1"/>
        <v>3599.64</v>
      </c>
    </row>
    <row r="98" spans="1:20" x14ac:dyDescent="0.25">
      <c r="A98">
        <v>97</v>
      </c>
      <c r="B98">
        <v>5703</v>
      </c>
      <c r="C98" t="s">
        <v>366</v>
      </c>
      <c r="D98" t="s">
        <v>20</v>
      </c>
      <c r="E98" t="s">
        <v>39</v>
      </c>
      <c r="F98" t="s">
        <v>31</v>
      </c>
      <c r="G98" t="s">
        <v>93</v>
      </c>
      <c r="H98" t="s">
        <v>89</v>
      </c>
      <c r="I98" t="s">
        <v>28</v>
      </c>
      <c r="J98" t="s">
        <v>36</v>
      </c>
      <c r="K98" t="s">
        <v>58</v>
      </c>
      <c r="L98" t="s">
        <v>192</v>
      </c>
      <c r="M98" t="s">
        <v>178</v>
      </c>
      <c r="N98" s="2">
        <v>40678</v>
      </c>
      <c r="O98" s="2">
        <v>40679</v>
      </c>
      <c r="P98">
        <v>42</v>
      </c>
      <c r="Q98" s="1">
        <v>0.06</v>
      </c>
      <c r="R98">
        <v>12.28</v>
      </c>
      <c r="S98">
        <v>6.47</v>
      </c>
      <c r="T98">
        <f t="shared" si="1"/>
        <v>515.76</v>
      </c>
    </row>
    <row r="99" spans="1:20" x14ac:dyDescent="0.25">
      <c r="A99">
        <v>98</v>
      </c>
      <c r="B99">
        <v>5890</v>
      </c>
      <c r="C99" t="s">
        <v>389</v>
      </c>
      <c r="D99" t="s">
        <v>38</v>
      </c>
      <c r="E99" t="s">
        <v>21</v>
      </c>
      <c r="F99" t="s">
        <v>47</v>
      </c>
      <c r="G99" t="s">
        <v>41</v>
      </c>
      <c r="H99" t="s">
        <v>206</v>
      </c>
      <c r="I99" t="s">
        <v>28</v>
      </c>
      <c r="J99" t="s">
        <v>36</v>
      </c>
      <c r="K99" t="s">
        <v>208</v>
      </c>
      <c r="L99" t="s">
        <v>44</v>
      </c>
      <c r="M99" t="s">
        <v>111</v>
      </c>
      <c r="N99" s="2">
        <v>41581</v>
      </c>
      <c r="O99" s="2">
        <v>41582</v>
      </c>
      <c r="P99">
        <v>151</v>
      </c>
      <c r="Q99" s="1">
        <v>0</v>
      </c>
      <c r="R99">
        <v>20.99</v>
      </c>
      <c r="S99">
        <v>0.99</v>
      </c>
      <c r="T99">
        <f t="shared" si="1"/>
        <v>3169.49</v>
      </c>
    </row>
    <row r="100" spans="1:20" x14ac:dyDescent="0.25">
      <c r="A100">
        <v>99</v>
      </c>
      <c r="B100">
        <v>5920</v>
      </c>
      <c r="C100" t="s">
        <v>796</v>
      </c>
      <c r="D100" t="s">
        <v>20</v>
      </c>
      <c r="E100" t="s">
        <v>39</v>
      </c>
      <c r="F100" t="s">
        <v>47</v>
      </c>
      <c r="G100" t="s">
        <v>41</v>
      </c>
      <c r="H100" t="s">
        <v>94</v>
      </c>
      <c r="I100" t="s">
        <v>28</v>
      </c>
      <c r="J100" t="s">
        <v>36</v>
      </c>
      <c r="K100" t="s">
        <v>119</v>
      </c>
      <c r="L100" t="s">
        <v>192</v>
      </c>
      <c r="M100" t="s">
        <v>134</v>
      </c>
      <c r="N100" s="2">
        <v>40501</v>
      </c>
      <c r="O100" s="2">
        <v>40501</v>
      </c>
      <c r="P100">
        <v>14</v>
      </c>
      <c r="Q100" s="1">
        <v>7.0000000000000007E-2</v>
      </c>
      <c r="R100">
        <v>155.06</v>
      </c>
      <c r="S100">
        <v>7.07</v>
      </c>
      <c r="T100">
        <f t="shared" si="1"/>
        <v>2170.84</v>
      </c>
    </row>
    <row r="101" spans="1:20" x14ac:dyDescent="0.25">
      <c r="A101">
        <v>100</v>
      </c>
      <c r="B101">
        <v>5984</v>
      </c>
      <c r="C101" t="s">
        <v>411</v>
      </c>
      <c r="D101" t="s">
        <v>20</v>
      </c>
      <c r="E101" t="s">
        <v>39</v>
      </c>
      <c r="F101" t="s">
        <v>40</v>
      </c>
      <c r="G101" t="s">
        <v>48</v>
      </c>
      <c r="H101" t="s">
        <v>89</v>
      </c>
      <c r="I101" t="s">
        <v>28</v>
      </c>
      <c r="J101" t="s">
        <v>36</v>
      </c>
      <c r="K101" t="s">
        <v>248</v>
      </c>
      <c r="L101" t="s">
        <v>192</v>
      </c>
      <c r="M101" t="s">
        <v>59</v>
      </c>
      <c r="N101" s="2">
        <v>41442</v>
      </c>
      <c r="O101" s="2">
        <v>41447</v>
      </c>
      <c r="P101">
        <v>56</v>
      </c>
      <c r="Q101" s="1">
        <v>0.06</v>
      </c>
      <c r="R101">
        <v>10.89</v>
      </c>
      <c r="S101">
        <v>4.5</v>
      </c>
      <c r="T101">
        <f t="shared" si="1"/>
        <v>609.84</v>
      </c>
    </row>
    <row r="102" spans="1:20" x14ac:dyDescent="0.25">
      <c r="A102">
        <v>101</v>
      </c>
      <c r="B102">
        <v>5984</v>
      </c>
      <c r="C102" t="s">
        <v>411</v>
      </c>
      <c r="D102" t="s">
        <v>20</v>
      </c>
      <c r="E102" t="s">
        <v>187</v>
      </c>
      <c r="F102" t="s">
        <v>40</v>
      </c>
      <c r="G102" t="s">
        <v>48</v>
      </c>
      <c r="H102" t="s">
        <v>188</v>
      </c>
      <c r="I102" t="s">
        <v>28</v>
      </c>
      <c r="J102" t="s">
        <v>36</v>
      </c>
      <c r="K102" t="s">
        <v>291</v>
      </c>
      <c r="L102" t="s">
        <v>192</v>
      </c>
      <c r="M102" t="s">
        <v>99</v>
      </c>
      <c r="N102" s="2">
        <v>40346</v>
      </c>
      <c r="O102" s="2">
        <v>40351</v>
      </c>
      <c r="P102">
        <v>63</v>
      </c>
      <c r="Q102" s="1">
        <v>0.03</v>
      </c>
      <c r="R102">
        <v>10.64</v>
      </c>
      <c r="S102">
        <v>5.16</v>
      </c>
      <c r="T102">
        <f t="shared" si="1"/>
        <v>670.32</v>
      </c>
    </row>
    <row r="103" spans="1:20" x14ac:dyDescent="0.25">
      <c r="A103">
        <v>102</v>
      </c>
      <c r="B103">
        <v>5984</v>
      </c>
      <c r="C103" t="s">
        <v>411</v>
      </c>
      <c r="D103" t="s">
        <v>20</v>
      </c>
      <c r="E103" t="s">
        <v>187</v>
      </c>
      <c r="F103" t="s">
        <v>40</v>
      </c>
      <c r="G103" t="s">
        <v>48</v>
      </c>
      <c r="H103" t="s">
        <v>217</v>
      </c>
      <c r="I103" t="s">
        <v>28</v>
      </c>
      <c r="J103" t="s">
        <v>36</v>
      </c>
      <c r="K103" t="s">
        <v>248</v>
      </c>
      <c r="L103" t="s">
        <v>192</v>
      </c>
      <c r="M103" t="s">
        <v>59</v>
      </c>
      <c r="N103" s="2">
        <v>40346</v>
      </c>
      <c r="O103" s="2">
        <v>40348</v>
      </c>
      <c r="P103">
        <v>17</v>
      </c>
      <c r="Q103" s="1">
        <v>0.03</v>
      </c>
      <c r="R103">
        <v>7.96</v>
      </c>
      <c r="S103">
        <v>4.95</v>
      </c>
      <c r="T103">
        <f t="shared" si="1"/>
        <v>135.32</v>
      </c>
    </row>
    <row r="104" spans="1:20" x14ac:dyDescent="0.25">
      <c r="A104">
        <v>103</v>
      </c>
      <c r="B104">
        <v>5986</v>
      </c>
      <c r="C104" t="s">
        <v>1141</v>
      </c>
      <c r="D104" t="s">
        <v>20</v>
      </c>
      <c r="E104" t="s">
        <v>39</v>
      </c>
      <c r="F104" t="s">
        <v>31</v>
      </c>
      <c r="G104" t="s">
        <v>41</v>
      </c>
      <c r="H104" t="s">
        <v>78</v>
      </c>
      <c r="I104" t="s">
        <v>28</v>
      </c>
      <c r="J104" t="s">
        <v>36</v>
      </c>
      <c r="K104" t="s">
        <v>82</v>
      </c>
      <c r="L104" t="s">
        <v>192</v>
      </c>
      <c r="M104" t="s">
        <v>143</v>
      </c>
      <c r="N104" s="2">
        <v>41385</v>
      </c>
      <c r="O104" s="2">
        <v>41385</v>
      </c>
      <c r="P104">
        <v>48</v>
      </c>
      <c r="Q104" s="1">
        <v>0.08</v>
      </c>
      <c r="R104">
        <v>120.98</v>
      </c>
      <c r="S104">
        <v>3.99</v>
      </c>
      <c r="T104">
        <f t="shared" si="1"/>
        <v>5807.04</v>
      </c>
    </row>
    <row r="105" spans="1:20" x14ac:dyDescent="0.25">
      <c r="A105">
        <v>104</v>
      </c>
      <c r="B105">
        <v>5986</v>
      </c>
      <c r="C105" t="s">
        <v>1141</v>
      </c>
      <c r="D105" t="s">
        <v>578</v>
      </c>
      <c r="E105" t="s">
        <v>187</v>
      </c>
      <c r="F105" t="s">
        <v>31</v>
      </c>
      <c r="G105" t="s">
        <v>41</v>
      </c>
      <c r="H105" t="s">
        <v>188</v>
      </c>
      <c r="I105" t="s">
        <v>28</v>
      </c>
      <c r="J105" t="s">
        <v>36</v>
      </c>
      <c r="K105" t="s">
        <v>189</v>
      </c>
      <c r="L105" t="s">
        <v>283</v>
      </c>
      <c r="M105" t="s">
        <v>121</v>
      </c>
      <c r="N105" s="2">
        <v>41385</v>
      </c>
      <c r="O105" s="2">
        <v>41386</v>
      </c>
      <c r="P105">
        <v>20</v>
      </c>
      <c r="Q105" s="1">
        <v>0.05</v>
      </c>
      <c r="R105">
        <v>50.98</v>
      </c>
      <c r="S105">
        <v>14.19</v>
      </c>
      <c r="T105">
        <f t="shared" si="1"/>
        <v>1019.5999999999999</v>
      </c>
    </row>
    <row r="106" spans="1:20" x14ac:dyDescent="0.25">
      <c r="A106">
        <v>105</v>
      </c>
      <c r="B106">
        <v>5986</v>
      </c>
      <c r="C106" t="s">
        <v>1141</v>
      </c>
      <c r="D106" t="s">
        <v>20</v>
      </c>
      <c r="E106" t="s">
        <v>21</v>
      </c>
      <c r="F106" t="s">
        <v>31</v>
      </c>
      <c r="G106" t="s">
        <v>41</v>
      </c>
      <c r="H106" t="s">
        <v>24</v>
      </c>
      <c r="I106" t="s">
        <v>28</v>
      </c>
      <c r="J106" t="s">
        <v>36</v>
      </c>
      <c r="K106" t="s">
        <v>1107</v>
      </c>
      <c r="L106" t="s">
        <v>26</v>
      </c>
      <c r="M106" t="s">
        <v>121</v>
      </c>
      <c r="N106" s="2">
        <v>41385</v>
      </c>
      <c r="O106" s="2">
        <v>41386</v>
      </c>
      <c r="P106">
        <v>41</v>
      </c>
      <c r="Q106" s="1">
        <v>0.03</v>
      </c>
      <c r="R106">
        <v>4.8899999999999997</v>
      </c>
      <c r="S106">
        <v>4.93</v>
      </c>
      <c r="T106">
        <f t="shared" si="1"/>
        <v>200.48999999999998</v>
      </c>
    </row>
    <row r="107" spans="1:20" x14ac:dyDescent="0.25">
      <c r="A107">
        <v>106</v>
      </c>
      <c r="B107">
        <v>6180</v>
      </c>
      <c r="C107" t="s">
        <v>77</v>
      </c>
      <c r="D107" t="s">
        <v>20</v>
      </c>
      <c r="E107" t="s">
        <v>21</v>
      </c>
      <c r="F107" t="s">
        <v>22</v>
      </c>
      <c r="G107" t="s">
        <v>93</v>
      </c>
      <c r="H107" t="s">
        <v>24</v>
      </c>
      <c r="I107" t="s">
        <v>28</v>
      </c>
      <c r="J107" t="s">
        <v>36</v>
      </c>
      <c r="K107" t="s">
        <v>198</v>
      </c>
      <c r="L107" t="s">
        <v>192</v>
      </c>
      <c r="M107" t="s">
        <v>398</v>
      </c>
      <c r="N107" s="2">
        <v>41010</v>
      </c>
      <c r="O107" s="2">
        <v>41012</v>
      </c>
      <c r="P107">
        <v>49</v>
      </c>
      <c r="Q107" s="1">
        <v>0.01</v>
      </c>
      <c r="R107">
        <v>65.989999999999995</v>
      </c>
      <c r="S107">
        <v>3.99</v>
      </c>
      <c r="T107">
        <f t="shared" si="1"/>
        <v>3233.5099999999998</v>
      </c>
    </row>
    <row r="108" spans="1:20" x14ac:dyDescent="0.25">
      <c r="A108">
        <v>107</v>
      </c>
      <c r="B108">
        <v>6562</v>
      </c>
      <c r="C108" t="s">
        <v>686</v>
      </c>
      <c r="D108" t="s">
        <v>578</v>
      </c>
      <c r="E108" t="s">
        <v>21</v>
      </c>
      <c r="F108" t="s">
        <v>31</v>
      </c>
      <c r="G108" t="s">
        <v>23</v>
      </c>
      <c r="H108" t="s">
        <v>24</v>
      </c>
      <c r="I108" t="s">
        <v>28</v>
      </c>
      <c r="J108" t="s">
        <v>36</v>
      </c>
      <c r="K108" t="s">
        <v>1254</v>
      </c>
      <c r="L108" t="s">
        <v>283</v>
      </c>
      <c r="M108" t="s">
        <v>255</v>
      </c>
      <c r="N108" s="2">
        <v>40532</v>
      </c>
      <c r="O108" s="2">
        <v>40534</v>
      </c>
      <c r="P108">
        <v>22</v>
      </c>
      <c r="Q108" s="1">
        <v>0.02</v>
      </c>
      <c r="R108">
        <v>1360.14</v>
      </c>
      <c r="S108">
        <v>14.7</v>
      </c>
      <c r="T108">
        <f t="shared" si="1"/>
        <v>29923.08</v>
      </c>
    </row>
    <row r="109" spans="1:20" x14ac:dyDescent="0.25">
      <c r="A109">
        <v>108</v>
      </c>
      <c r="B109">
        <v>6950</v>
      </c>
      <c r="C109" t="s">
        <v>971</v>
      </c>
      <c r="D109" t="s">
        <v>20</v>
      </c>
      <c r="E109" t="s">
        <v>21</v>
      </c>
      <c r="F109" t="s">
        <v>47</v>
      </c>
      <c r="G109" t="s">
        <v>48</v>
      </c>
      <c r="H109" t="s">
        <v>206</v>
      </c>
      <c r="I109" t="s">
        <v>28</v>
      </c>
      <c r="J109" t="s">
        <v>36</v>
      </c>
      <c r="K109" t="s">
        <v>1243</v>
      </c>
      <c r="L109" t="s">
        <v>26</v>
      </c>
      <c r="M109" t="s">
        <v>160</v>
      </c>
      <c r="N109" s="2">
        <v>41359</v>
      </c>
      <c r="O109" s="2">
        <v>41361</v>
      </c>
      <c r="P109">
        <v>4</v>
      </c>
      <c r="Q109" s="1">
        <v>0.08</v>
      </c>
      <c r="R109">
        <v>55.99</v>
      </c>
      <c r="S109">
        <v>3.3</v>
      </c>
      <c r="T109">
        <f t="shared" si="1"/>
        <v>223.96</v>
      </c>
    </row>
    <row r="110" spans="1:20" x14ac:dyDescent="0.25">
      <c r="A110">
        <v>109</v>
      </c>
      <c r="B110">
        <v>7042</v>
      </c>
      <c r="C110" t="s">
        <v>683</v>
      </c>
      <c r="D110" t="s">
        <v>578</v>
      </c>
      <c r="E110" t="s">
        <v>187</v>
      </c>
      <c r="F110" t="s">
        <v>47</v>
      </c>
      <c r="G110" t="s">
        <v>93</v>
      </c>
      <c r="H110" t="s">
        <v>225</v>
      </c>
      <c r="I110" t="s">
        <v>28</v>
      </c>
      <c r="J110" t="s">
        <v>36</v>
      </c>
      <c r="K110" t="s">
        <v>116</v>
      </c>
      <c r="L110" t="s">
        <v>330</v>
      </c>
      <c r="M110" t="s">
        <v>117</v>
      </c>
      <c r="N110" s="2">
        <v>41282</v>
      </c>
      <c r="O110" s="2">
        <v>41284</v>
      </c>
      <c r="P110">
        <v>4</v>
      </c>
      <c r="Q110" s="1">
        <v>7.0000000000000007E-2</v>
      </c>
      <c r="R110">
        <v>376.13</v>
      </c>
      <c r="S110">
        <v>85.63</v>
      </c>
      <c r="T110">
        <f t="shared" si="1"/>
        <v>1504.52</v>
      </c>
    </row>
    <row r="111" spans="1:20" x14ac:dyDescent="0.25">
      <c r="A111">
        <v>110</v>
      </c>
      <c r="B111">
        <v>7078</v>
      </c>
      <c r="C111" t="s">
        <v>118</v>
      </c>
      <c r="D111" t="s">
        <v>20</v>
      </c>
      <c r="E111" t="s">
        <v>39</v>
      </c>
      <c r="F111" t="s">
        <v>31</v>
      </c>
      <c r="G111" t="s">
        <v>41</v>
      </c>
      <c r="H111" t="s">
        <v>78</v>
      </c>
      <c r="I111" t="s">
        <v>28</v>
      </c>
      <c r="J111" t="s">
        <v>36</v>
      </c>
      <c r="K111" t="s">
        <v>172</v>
      </c>
      <c r="L111" t="s">
        <v>706</v>
      </c>
      <c r="M111" t="s">
        <v>255</v>
      </c>
      <c r="N111" s="2">
        <v>40644</v>
      </c>
      <c r="O111" s="2">
        <v>40646</v>
      </c>
      <c r="P111">
        <v>9</v>
      </c>
      <c r="Q111" s="1">
        <v>0.01</v>
      </c>
      <c r="R111">
        <v>11.33</v>
      </c>
      <c r="S111">
        <v>6.12</v>
      </c>
      <c r="T111">
        <f t="shared" si="1"/>
        <v>101.97</v>
      </c>
    </row>
    <row r="112" spans="1:20" x14ac:dyDescent="0.25">
      <c r="A112">
        <v>111</v>
      </c>
      <c r="B112">
        <v>7078</v>
      </c>
      <c r="C112" t="s">
        <v>118</v>
      </c>
      <c r="D112" t="s">
        <v>38</v>
      </c>
      <c r="E112" t="s">
        <v>39</v>
      </c>
      <c r="F112" t="s">
        <v>31</v>
      </c>
      <c r="G112" t="s">
        <v>41</v>
      </c>
      <c r="H112" t="s">
        <v>61</v>
      </c>
      <c r="I112" t="s">
        <v>28</v>
      </c>
      <c r="J112" t="s">
        <v>36</v>
      </c>
      <c r="K112" t="s">
        <v>189</v>
      </c>
      <c r="L112" t="s">
        <v>192</v>
      </c>
      <c r="M112" t="s">
        <v>131</v>
      </c>
      <c r="N112" s="2">
        <v>40644</v>
      </c>
      <c r="O112" s="2">
        <v>40645</v>
      </c>
      <c r="P112">
        <v>11</v>
      </c>
      <c r="Q112" s="1">
        <v>0.1</v>
      </c>
      <c r="R112">
        <v>3.36</v>
      </c>
      <c r="S112">
        <v>6.27</v>
      </c>
      <c r="T112">
        <f t="shared" si="1"/>
        <v>36.96</v>
      </c>
    </row>
    <row r="113" spans="1:20" x14ac:dyDescent="0.25">
      <c r="A113">
        <v>112</v>
      </c>
      <c r="B113">
        <v>7078</v>
      </c>
      <c r="C113" t="s">
        <v>118</v>
      </c>
      <c r="D113" t="s">
        <v>578</v>
      </c>
      <c r="E113" t="s">
        <v>187</v>
      </c>
      <c r="F113" t="s">
        <v>31</v>
      </c>
      <c r="G113" t="s">
        <v>41</v>
      </c>
      <c r="H113" t="s">
        <v>219</v>
      </c>
      <c r="I113" t="s">
        <v>28</v>
      </c>
      <c r="J113" t="s">
        <v>36</v>
      </c>
      <c r="K113" t="s">
        <v>68</v>
      </c>
      <c r="L113" t="s">
        <v>283</v>
      </c>
      <c r="M113" t="s">
        <v>296</v>
      </c>
      <c r="N113" s="2">
        <v>40644</v>
      </c>
      <c r="O113" s="2">
        <v>40646</v>
      </c>
      <c r="P113">
        <v>16</v>
      </c>
      <c r="Q113" s="1">
        <v>0.05</v>
      </c>
      <c r="R113">
        <v>122.99</v>
      </c>
      <c r="S113">
        <v>70.2</v>
      </c>
      <c r="T113">
        <f t="shared" si="1"/>
        <v>1967.84</v>
      </c>
    </row>
    <row r="114" spans="1:20" x14ac:dyDescent="0.25">
      <c r="A114">
        <v>113</v>
      </c>
      <c r="B114">
        <v>7078</v>
      </c>
      <c r="C114" t="s">
        <v>118</v>
      </c>
      <c r="D114" t="s">
        <v>38</v>
      </c>
      <c r="E114" t="s">
        <v>187</v>
      </c>
      <c r="F114" t="s">
        <v>31</v>
      </c>
      <c r="G114" t="s">
        <v>41</v>
      </c>
      <c r="H114" t="s">
        <v>217</v>
      </c>
      <c r="I114" t="s">
        <v>28</v>
      </c>
      <c r="J114" t="s">
        <v>36</v>
      </c>
      <c r="K114" t="s">
        <v>181</v>
      </c>
      <c r="L114" t="s">
        <v>26</v>
      </c>
      <c r="M114" t="s">
        <v>255</v>
      </c>
      <c r="N114" s="2">
        <v>40644</v>
      </c>
      <c r="O114" s="2">
        <v>40645</v>
      </c>
      <c r="P114">
        <v>29</v>
      </c>
      <c r="Q114" s="1">
        <v>0.02</v>
      </c>
      <c r="R114">
        <v>14.98</v>
      </c>
      <c r="S114">
        <v>8.99</v>
      </c>
      <c r="T114">
        <f t="shared" si="1"/>
        <v>434.42</v>
      </c>
    </row>
    <row r="115" spans="1:20" x14ac:dyDescent="0.25">
      <c r="A115">
        <v>114</v>
      </c>
      <c r="B115">
        <v>7079</v>
      </c>
      <c r="C115" t="s">
        <v>487</v>
      </c>
      <c r="D115" t="s">
        <v>578</v>
      </c>
      <c r="E115" t="s">
        <v>187</v>
      </c>
      <c r="F115" t="s">
        <v>31</v>
      </c>
      <c r="G115" t="s">
        <v>93</v>
      </c>
      <c r="H115" t="s">
        <v>188</v>
      </c>
      <c r="I115" t="s">
        <v>28</v>
      </c>
      <c r="J115" t="s">
        <v>36</v>
      </c>
      <c r="K115" t="s">
        <v>228</v>
      </c>
      <c r="L115" t="s">
        <v>283</v>
      </c>
      <c r="M115" t="s">
        <v>131</v>
      </c>
      <c r="N115" s="2">
        <v>40582</v>
      </c>
      <c r="O115" s="2">
        <v>40583</v>
      </c>
      <c r="P115">
        <v>44</v>
      </c>
      <c r="Q115" s="1">
        <v>0.01</v>
      </c>
      <c r="R115">
        <v>280.98</v>
      </c>
      <c r="S115">
        <v>57</v>
      </c>
      <c r="T115">
        <f t="shared" si="1"/>
        <v>12363.12</v>
      </c>
    </row>
    <row r="116" spans="1:20" x14ac:dyDescent="0.25">
      <c r="A116">
        <v>115</v>
      </c>
      <c r="B116">
        <v>7079</v>
      </c>
      <c r="C116" t="s">
        <v>487</v>
      </c>
      <c r="D116" t="s">
        <v>20</v>
      </c>
      <c r="E116" t="s">
        <v>39</v>
      </c>
      <c r="F116" t="s">
        <v>31</v>
      </c>
      <c r="G116" t="s">
        <v>93</v>
      </c>
      <c r="H116" t="s">
        <v>42</v>
      </c>
      <c r="I116" t="s">
        <v>28</v>
      </c>
      <c r="J116" t="s">
        <v>36</v>
      </c>
      <c r="K116" t="s">
        <v>154</v>
      </c>
      <c r="L116" t="s">
        <v>192</v>
      </c>
      <c r="M116" t="s">
        <v>296</v>
      </c>
      <c r="N116" s="2">
        <v>40582</v>
      </c>
      <c r="O116" s="2">
        <v>40584</v>
      </c>
      <c r="P116">
        <v>18</v>
      </c>
      <c r="Q116" s="1">
        <v>0.03</v>
      </c>
      <c r="R116">
        <v>6.48</v>
      </c>
      <c r="S116">
        <v>5.94</v>
      </c>
      <c r="T116">
        <f t="shared" si="1"/>
        <v>116.64000000000001</v>
      </c>
    </row>
    <row r="117" spans="1:20" x14ac:dyDescent="0.25">
      <c r="A117">
        <v>116</v>
      </c>
      <c r="B117">
        <v>7107</v>
      </c>
      <c r="C117" t="s">
        <v>338</v>
      </c>
      <c r="D117" t="s">
        <v>20</v>
      </c>
      <c r="E117" t="s">
        <v>187</v>
      </c>
      <c r="F117" t="s">
        <v>47</v>
      </c>
      <c r="G117" t="s">
        <v>257</v>
      </c>
      <c r="H117" t="s">
        <v>225</v>
      </c>
      <c r="I117" t="s">
        <v>28</v>
      </c>
      <c r="J117" t="s">
        <v>36</v>
      </c>
      <c r="K117" t="s">
        <v>282</v>
      </c>
      <c r="L117" t="s">
        <v>706</v>
      </c>
      <c r="M117" t="s">
        <v>114</v>
      </c>
      <c r="N117" s="2">
        <v>41278</v>
      </c>
      <c r="O117" s="2">
        <v>41278</v>
      </c>
      <c r="P117">
        <v>3</v>
      </c>
      <c r="Q117" s="1">
        <v>0.02</v>
      </c>
      <c r="R117">
        <v>54.2</v>
      </c>
      <c r="S117">
        <v>11.1</v>
      </c>
      <c r="T117">
        <f t="shared" si="1"/>
        <v>162.60000000000002</v>
      </c>
    </row>
    <row r="118" spans="1:20" x14ac:dyDescent="0.25">
      <c r="A118">
        <v>117</v>
      </c>
      <c r="B118">
        <v>7107</v>
      </c>
      <c r="C118" t="s">
        <v>338</v>
      </c>
      <c r="D118" t="s">
        <v>20</v>
      </c>
      <c r="E118" t="s">
        <v>39</v>
      </c>
      <c r="F118" t="s">
        <v>47</v>
      </c>
      <c r="G118" t="s">
        <v>257</v>
      </c>
      <c r="H118" t="s">
        <v>61</v>
      </c>
      <c r="I118" t="s">
        <v>28</v>
      </c>
      <c r="J118" t="s">
        <v>36</v>
      </c>
      <c r="K118" t="s">
        <v>274</v>
      </c>
      <c r="L118" t="s">
        <v>44</v>
      </c>
      <c r="M118" t="s">
        <v>51</v>
      </c>
      <c r="N118" s="2">
        <v>41278</v>
      </c>
      <c r="O118" s="2">
        <v>41280</v>
      </c>
      <c r="P118">
        <v>3</v>
      </c>
      <c r="Q118" s="1">
        <v>0.06</v>
      </c>
      <c r="R118">
        <v>37.94</v>
      </c>
      <c r="S118">
        <v>5.08</v>
      </c>
      <c r="T118">
        <f t="shared" si="1"/>
        <v>113.82</v>
      </c>
    </row>
    <row r="119" spans="1:20" x14ac:dyDescent="0.25">
      <c r="A119">
        <v>118</v>
      </c>
      <c r="B119">
        <v>7107</v>
      </c>
      <c r="C119" t="s">
        <v>338</v>
      </c>
      <c r="D119" t="s">
        <v>20</v>
      </c>
      <c r="E119" t="s">
        <v>39</v>
      </c>
      <c r="F119" t="s">
        <v>47</v>
      </c>
      <c r="G119" t="s">
        <v>257</v>
      </c>
      <c r="H119" t="s">
        <v>89</v>
      </c>
      <c r="I119" t="s">
        <v>28</v>
      </c>
      <c r="J119" t="s">
        <v>36</v>
      </c>
      <c r="K119" t="s">
        <v>149</v>
      </c>
      <c r="L119" t="s">
        <v>192</v>
      </c>
      <c r="M119" t="s">
        <v>111</v>
      </c>
      <c r="N119" s="2">
        <v>41278</v>
      </c>
      <c r="O119" s="2">
        <v>41279</v>
      </c>
      <c r="P119">
        <v>35</v>
      </c>
      <c r="Q119" s="1">
        <v>0.1</v>
      </c>
      <c r="R119">
        <v>55.29</v>
      </c>
      <c r="S119">
        <v>5.08</v>
      </c>
      <c r="T119">
        <f t="shared" si="1"/>
        <v>1935.1499999999999</v>
      </c>
    </row>
    <row r="120" spans="1:20" x14ac:dyDescent="0.25">
      <c r="A120">
        <v>119</v>
      </c>
      <c r="B120">
        <v>7142</v>
      </c>
      <c r="C120" t="s">
        <v>847</v>
      </c>
      <c r="D120" t="s">
        <v>20</v>
      </c>
      <c r="E120" t="s">
        <v>39</v>
      </c>
      <c r="F120" t="s">
        <v>47</v>
      </c>
      <c r="G120" t="s">
        <v>23</v>
      </c>
      <c r="H120" t="s">
        <v>89</v>
      </c>
      <c r="I120" t="s">
        <v>28</v>
      </c>
      <c r="J120" t="s">
        <v>36</v>
      </c>
      <c r="K120" t="s">
        <v>172</v>
      </c>
      <c r="L120" t="s">
        <v>192</v>
      </c>
      <c r="M120" t="s">
        <v>117</v>
      </c>
      <c r="N120" s="2">
        <v>41111</v>
      </c>
      <c r="O120" s="2">
        <v>41113</v>
      </c>
      <c r="P120">
        <v>49</v>
      </c>
      <c r="Q120" s="1">
        <v>0.06</v>
      </c>
      <c r="R120">
        <v>3.69</v>
      </c>
      <c r="S120">
        <v>0.5</v>
      </c>
      <c r="T120">
        <f t="shared" si="1"/>
        <v>180.81</v>
      </c>
    </row>
    <row r="121" spans="1:20" x14ac:dyDescent="0.25">
      <c r="A121">
        <v>120</v>
      </c>
      <c r="B121">
        <v>7203</v>
      </c>
      <c r="C121" t="s">
        <v>376</v>
      </c>
      <c r="D121" t="s">
        <v>20</v>
      </c>
      <c r="E121" t="s">
        <v>39</v>
      </c>
      <c r="F121" t="s">
        <v>40</v>
      </c>
      <c r="G121" t="s">
        <v>41</v>
      </c>
      <c r="H121" t="s">
        <v>61</v>
      </c>
      <c r="I121" t="s">
        <v>28</v>
      </c>
      <c r="J121" t="s">
        <v>36</v>
      </c>
      <c r="K121" t="s">
        <v>149</v>
      </c>
      <c r="L121" t="s">
        <v>192</v>
      </c>
      <c r="M121" t="s">
        <v>99</v>
      </c>
      <c r="N121" s="2">
        <v>41282</v>
      </c>
      <c r="O121" s="2">
        <v>41284</v>
      </c>
      <c r="P121">
        <v>28</v>
      </c>
      <c r="Q121" s="1">
        <v>0.03</v>
      </c>
      <c r="R121">
        <v>896.99</v>
      </c>
      <c r="S121">
        <v>19.989999999999998</v>
      </c>
      <c r="T121">
        <f t="shared" si="1"/>
        <v>25115.72</v>
      </c>
    </row>
    <row r="122" spans="1:20" x14ac:dyDescent="0.25">
      <c r="A122">
        <v>121</v>
      </c>
      <c r="B122">
        <v>7335</v>
      </c>
      <c r="C122" t="s">
        <v>2374</v>
      </c>
      <c r="D122" t="s">
        <v>20</v>
      </c>
      <c r="E122" t="s">
        <v>21</v>
      </c>
      <c r="F122" t="s">
        <v>31</v>
      </c>
      <c r="G122" t="s">
        <v>48</v>
      </c>
      <c r="H122" t="s">
        <v>206</v>
      </c>
      <c r="I122" t="s">
        <v>28</v>
      </c>
      <c r="J122" t="s">
        <v>36</v>
      </c>
      <c r="K122" t="s">
        <v>204</v>
      </c>
      <c r="L122" t="s">
        <v>192</v>
      </c>
      <c r="M122" t="s">
        <v>139</v>
      </c>
      <c r="N122" s="2">
        <v>40692</v>
      </c>
      <c r="O122" s="2">
        <v>40697</v>
      </c>
      <c r="P122">
        <v>62</v>
      </c>
      <c r="Q122" s="1">
        <v>0.01</v>
      </c>
      <c r="R122">
        <v>95.99</v>
      </c>
      <c r="S122">
        <v>4.9000000000000004</v>
      </c>
      <c r="T122">
        <f t="shared" si="1"/>
        <v>5951.38</v>
      </c>
    </row>
    <row r="123" spans="1:20" x14ac:dyDescent="0.25">
      <c r="A123">
        <v>122</v>
      </c>
      <c r="B123">
        <v>7364</v>
      </c>
      <c r="C123" t="s">
        <v>2008</v>
      </c>
      <c r="D123" t="s">
        <v>20</v>
      </c>
      <c r="E123" t="s">
        <v>39</v>
      </c>
      <c r="F123" t="s">
        <v>31</v>
      </c>
      <c r="G123" t="s">
        <v>41</v>
      </c>
      <c r="H123" t="s">
        <v>61</v>
      </c>
      <c r="I123" t="s">
        <v>28</v>
      </c>
      <c r="J123" t="s">
        <v>36</v>
      </c>
      <c r="K123" t="s">
        <v>154</v>
      </c>
      <c r="L123" t="s">
        <v>192</v>
      </c>
      <c r="M123" t="s">
        <v>69</v>
      </c>
      <c r="N123" s="2">
        <v>40306</v>
      </c>
      <c r="O123" s="2">
        <v>40308</v>
      </c>
      <c r="P123">
        <v>22</v>
      </c>
      <c r="Q123" s="1">
        <v>0.09</v>
      </c>
      <c r="R123">
        <v>16.98</v>
      </c>
      <c r="S123">
        <v>12.39</v>
      </c>
      <c r="T123">
        <f t="shared" si="1"/>
        <v>373.56</v>
      </c>
    </row>
    <row r="124" spans="1:20" x14ac:dyDescent="0.25">
      <c r="A124">
        <v>123</v>
      </c>
      <c r="B124">
        <v>7619</v>
      </c>
      <c r="C124" t="s">
        <v>452</v>
      </c>
      <c r="D124" t="s">
        <v>20</v>
      </c>
      <c r="E124" t="s">
        <v>21</v>
      </c>
      <c r="F124" t="s">
        <v>40</v>
      </c>
      <c r="G124" t="s">
        <v>32</v>
      </c>
      <c r="H124" t="s">
        <v>24</v>
      </c>
      <c r="I124" t="s">
        <v>28</v>
      </c>
      <c r="J124" t="s">
        <v>36</v>
      </c>
      <c r="K124" t="s">
        <v>1147</v>
      </c>
      <c r="L124" t="s">
        <v>26</v>
      </c>
      <c r="M124" t="s">
        <v>59</v>
      </c>
      <c r="N124" s="2">
        <v>40824</v>
      </c>
      <c r="O124" s="2">
        <v>40825</v>
      </c>
      <c r="P124">
        <v>14</v>
      </c>
      <c r="Q124" s="1">
        <v>0.02</v>
      </c>
      <c r="R124">
        <v>17.48</v>
      </c>
      <c r="S124">
        <v>1.99</v>
      </c>
      <c r="T124">
        <f t="shared" si="1"/>
        <v>244.72</v>
      </c>
    </row>
    <row r="125" spans="1:20" x14ac:dyDescent="0.25">
      <c r="A125">
        <v>124</v>
      </c>
      <c r="B125">
        <v>7623</v>
      </c>
      <c r="C125" t="s">
        <v>858</v>
      </c>
      <c r="D125" t="s">
        <v>20</v>
      </c>
      <c r="E125" t="s">
        <v>39</v>
      </c>
      <c r="F125" t="s">
        <v>47</v>
      </c>
      <c r="G125" t="s">
        <v>23</v>
      </c>
      <c r="H125" t="s">
        <v>61</v>
      </c>
      <c r="I125" t="s">
        <v>28</v>
      </c>
      <c r="J125" t="s">
        <v>36</v>
      </c>
      <c r="K125" t="s">
        <v>165</v>
      </c>
      <c r="L125" t="s">
        <v>746</v>
      </c>
      <c r="M125" t="s">
        <v>111</v>
      </c>
      <c r="N125" s="2">
        <v>40479</v>
      </c>
      <c r="O125" s="2">
        <v>40481</v>
      </c>
      <c r="P125">
        <v>32</v>
      </c>
      <c r="Q125" s="1">
        <v>0.03</v>
      </c>
      <c r="R125">
        <v>300.64999999999998</v>
      </c>
      <c r="S125">
        <v>24.49</v>
      </c>
      <c r="T125">
        <f t="shared" si="1"/>
        <v>9620.7999999999993</v>
      </c>
    </row>
    <row r="126" spans="1:20" x14ac:dyDescent="0.25">
      <c r="A126">
        <v>125</v>
      </c>
      <c r="B126">
        <v>7623</v>
      </c>
      <c r="C126" t="s">
        <v>858</v>
      </c>
      <c r="D126" t="s">
        <v>20</v>
      </c>
      <c r="E126" t="s">
        <v>21</v>
      </c>
      <c r="F126" t="s">
        <v>47</v>
      </c>
      <c r="G126" t="s">
        <v>23</v>
      </c>
      <c r="H126" t="s">
        <v>33</v>
      </c>
      <c r="I126" t="s">
        <v>28</v>
      </c>
      <c r="J126" t="s">
        <v>36</v>
      </c>
      <c r="K126" t="s">
        <v>1107</v>
      </c>
      <c r="L126" t="s">
        <v>192</v>
      </c>
      <c r="M126" t="s">
        <v>160</v>
      </c>
      <c r="N126" s="2">
        <v>40479</v>
      </c>
      <c r="O126" s="2">
        <v>40481</v>
      </c>
      <c r="P126">
        <v>67</v>
      </c>
      <c r="Q126" s="1">
        <v>0.06</v>
      </c>
      <c r="R126">
        <v>49.99</v>
      </c>
      <c r="S126">
        <v>19.989999999999998</v>
      </c>
      <c r="T126">
        <f t="shared" si="1"/>
        <v>3349.33</v>
      </c>
    </row>
    <row r="127" spans="1:20" x14ac:dyDescent="0.25">
      <c r="A127">
        <v>126</v>
      </c>
      <c r="B127">
        <v>7623</v>
      </c>
      <c r="C127" t="s">
        <v>858</v>
      </c>
      <c r="D127" t="s">
        <v>20</v>
      </c>
      <c r="E127" t="s">
        <v>39</v>
      </c>
      <c r="F127" t="s">
        <v>47</v>
      </c>
      <c r="G127" t="s">
        <v>23</v>
      </c>
      <c r="H127" t="s">
        <v>61</v>
      </c>
      <c r="I127" t="s">
        <v>28</v>
      </c>
      <c r="J127" t="s">
        <v>36</v>
      </c>
      <c r="K127" t="s">
        <v>119</v>
      </c>
      <c r="L127" t="s">
        <v>192</v>
      </c>
      <c r="M127" t="s">
        <v>134</v>
      </c>
      <c r="N127" s="2">
        <v>40479</v>
      </c>
      <c r="O127" s="2">
        <v>40480</v>
      </c>
      <c r="P127">
        <v>58</v>
      </c>
      <c r="Q127" s="1">
        <v>0.1</v>
      </c>
      <c r="R127">
        <v>104.85</v>
      </c>
      <c r="S127">
        <v>4.6500000000000004</v>
      </c>
      <c r="T127">
        <f t="shared" si="1"/>
        <v>6081.2999999999993</v>
      </c>
    </row>
    <row r="128" spans="1:20" x14ac:dyDescent="0.25">
      <c r="A128">
        <v>127</v>
      </c>
      <c r="B128">
        <v>7751</v>
      </c>
      <c r="C128" t="s">
        <v>159</v>
      </c>
      <c r="D128" t="s">
        <v>578</v>
      </c>
      <c r="E128" t="s">
        <v>187</v>
      </c>
      <c r="F128" t="s">
        <v>47</v>
      </c>
      <c r="G128" t="s">
        <v>41</v>
      </c>
      <c r="H128" t="s">
        <v>217</v>
      </c>
      <c r="I128" t="s">
        <v>28</v>
      </c>
      <c r="J128" t="s">
        <v>36</v>
      </c>
      <c r="K128" t="s">
        <v>170</v>
      </c>
      <c r="L128" t="s">
        <v>283</v>
      </c>
      <c r="M128" t="s">
        <v>51</v>
      </c>
      <c r="N128" s="2">
        <v>41631</v>
      </c>
      <c r="O128" s="2">
        <v>41632</v>
      </c>
      <c r="P128">
        <v>90</v>
      </c>
      <c r="Q128" s="1">
        <v>0.01</v>
      </c>
      <c r="R128">
        <v>95.98</v>
      </c>
      <c r="S128">
        <v>58.2</v>
      </c>
      <c r="T128">
        <f t="shared" si="1"/>
        <v>8638.2000000000007</v>
      </c>
    </row>
    <row r="129" spans="1:20" x14ac:dyDescent="0.25">
      <c r="A129">
        <v>128</v>
      </c>
      <c r="B129">
        <v>7909</v>
      </c>
      <c r="C129" t="s">
        <v>268</v>
      </c>
      <c r="D129" t="s">
        <v>20</v>
      </c>
      <c r="E129" t="s">
        <v>39</v>
      </c>
      <c r="F129" t="s">
        <v>22</v>
      </c>
      <c r="G129" t="s">
        <v>41</v>
      </c>
      <c r="H129" t="s">
        <v>78</v>
      </c>
      <c r="I129" t="s">
        <v>28</v>
      </c>
      <c r="J129" t="s">
        <v>36</v>
      </c>
      <c r="K129" t="s">
        <v>163</v>
      </c>
      <c r="L129" t="s">
        <v>44</v>
      </c>
      <c r="M129" t="s">
        <v>246</v>
      </c>
      <c r="N129" s="2">
        <v>40181</v>
      </c>
      <c r="O129" s="2">
        <v>40182</v>
      </c>
      <c r="P129">
        <v>29</v>
      </c>
      <c r="Q129" s="1">
        <v>0.03</v>
      </c>
      <c r="R129">
        <v>4.26</v>
      </c>
      <c r="S129">
        <v>1.2</v>
      </c>
      <c r="T129">
        <f t="shared" si="1"/>
        <v>123.53999999999999</v>
      </c>
    </row>
    <row r="130" spans="1:20" x14ac:dyDescent="0.25">
      <c r="A130">
        <v>129</v>
      </c>
      <c r="B130">
        <v>8000</v>
      </c>
      <c r="C130" t="s">
        <v>1121</v>
      </c>
      <c r="D130" t="s">
        <v>20</v>
      </c>
      <c r="E130" t="s">
        <v>39</v>
      </c>
      <c r="F130" t="s">
        <v>40</v>
      </c>
      <c r="G130" t="s">
        <v>48</v>
      </c>
      <c r="H130" t="s">
        <v>78</v>
      </c>
      <c r="I130" t="s">
        <v>28</v>
      </c>
      <c r="J130" t="s">
        <v>36</v>
      </c>
      <c r="K130" t="s">
        <v>50</v>
      </c>
      <c r="L130" t="s">
        <v>192</v>
      </c>
      <c r="M130" t="s">
        <v>59</v>
      </c>
      <c r="N130" s="2">
        <v>40805</v>
      </c>
      <c r="O130" s="2">
        <v>40807</v>
      </c>
      <c r="P130">
        <v>18</v>
      </c>
      <c r="Q130" s="1">
        <v>0.08</v>
      </c>
      <c r="R130">
        <v>15.01</v>
      </c>
      <c r="S130">
        <v>8.4</v>
      </c>
      <c r="T130">
        <f t="shared" si="1"/>
        <v>270.18</v>
      </c>
    </row>
    <row r="131" spans="1:20" x14ac:dyDescent="0.25">
      <c r="A131">
        <v>130</v>
      </c>
      <c r="B131">
        <v>8000</v>
      </c>
      <c r="C131" t="s">
        <v>1121</v>
      </c>
      <c r="D131" t="s">
        <v>20</v>
      </c>
      <c r="E131" t="s">
        <v>39</v>
      </c>
      <c r="F131" t="s">
        <v>40</v>
      </c>
      <c r="G131" t="s">
        <v>48</v>
      </c>
      <c r="H131" t="s">
        <v>89</v>
      </c>
      <c r="I131" t="s">
        <v>28</v>
      </c>
      <c r="J131" t="s">
        <v>36</v>
      </c>
      <c r="K131" t="s">
        <v>50</v>
      </c>
      <c r="L131" t="s">
        <v>192</v>
      </c>
      <c r="M131" t="s">
        <v>59</v>
      </c>
      <c r="N131" s="2">
        <v>40805</v>
      </c>
      <c r="O131" s="2">
        <v>40807</v>
      </c>
      <c r="P131">
        <v>2</v>
      </c>
      <c r="Q131" s="1">
        <v>0.04</v>
      </c>
      <c r="R131">
        <v>4.82</v>
      </c>
      <c r="S131">
        <v>5.24</v>
      </c>
      <c r="T131">
        <f t="shared" ref="T131:T194" si="2">R131*P131</f>
        <v>9.64</v>
      </c>
    </row>
    <row r="132" spans="1:20" x14ac:dyDescent="0.25">
      <c r="A132">
        <v>131</v>
      </c>
      <c r="B132">
        <v>8001</v>
      </c>
      <c r="C132" t="s">
        <v>147</v>
      </c>
      <c r="D132" t="s">
        <v>20</v>
      </c>
      <c r="E132" t="s">
        <v>39</v>
      </c>
      <c r="F132" t="s">
        <v>22</v>
      </c>
      <c r="G132" t="s">
        <v>41</v>
      </c>
      <c r="H132" t="s">
        <v>78</v>
      </c>
      <c r="I132" t="s">
        <v>28</v>
      </c>
      <c r="J132" t="s">
        <v>36</v>
      </c>
      <c r="K132" t="s">
        <v>145</v>
      </c>
      <c r="L132" t="s">
        <v>44</v>
      </c>
      <c r="M132" t="s">
        <v>86</v>
      </c>
      <c r="N132" s="2">
        <v>40866</v>
      </c>
      <c r="O132" s="2">
        <v>40868</v>
      </c>
      <c r="P132">
        <v>51</v>
      </c>
      <c r="Q132" s="1">
        <v>0.1</v>
      </c>
      <c r="R132">
        <v>2.1800000000000002</v>
      </c>
      <c r="S132">
        <v>7.09</v>
      </c>
      <c r="T132">
        <f t="shared" si="2"/>
        <v>111.18</v>
      </c>
    </row>
    <row r="133" spans="1:20" x14ac:dyDescent="0.25">
      <c r="A133">
        <v>132</v>
      </c>
      <c r="B133">
        <v>8001</v>
      </c>
      <c r="C133" t="s">
        <v>147</v>
      </c>
      <c r="D133" t="s">
        <v>20</v>
      </c>
      <c r="E133" t="s">
        <v>39</v>
      </c>
      <c r="F133" t="s">
        <v>22</v>
      </c>
      <c r="G133" t="s">
        <v>41</v>
      </c>
      <c r="H133" t="s">
        <v>49</v>
      </c>
      <c r="I133" t="s">
        <v>28</v>
      </c>
      <c r="J133" t="s">
        <v>36</v>
      </c>
      <c r="K133" t="s">
        <v>231</v>
      </c>
      <c r="L133" t="s">
        <v>192</v>
      </c>
      <c r="M133" t="s">
        <v>190</v>
      </c>
      <c r="N133" s="2">
        <v>40866</v>
      </c>
      <c r="O133" s="2">
        <v>40868</v>
      </c>
      <c r="P133">
        <v>160</v>
      </c>
      <c r="Q133" s="1">
        <v>0.01</v>
      </c>
      <c r="R133">
        <v>20.98</v>
      </c>
      <c r="S133">
        <v>5.42</v>
      </c>
      <c r="T133">
        <f t="shared" si="2"/>
        <v>3356.8</v>
      </c>
    </row>
    <row r="134" spans="1:20" x14ac:dyDescent="0.25">
      <c r="A134">
        <v>133</v>
      </c>
      <c r="B134">
        <v>8131</v>
      </c>
      <c r="C134" t="s">
        <v>1252</v>
      </c>
      <c r="D134" t="s">
        <v>20</v>
      </c>
      <c r="E134" t="s">
        <v>21</v>
      </c>
      <c r="F134" t="s">
        <v>31</v>
      </c>
      <c r="G134" t="s">
        <v>23</v>
      </c>
      <c r="H134" t="s">
        <v>206</v>
      </c>
      <c r="I134" t="s">
        <v>28</v>
      </c>
      <c r="J134" t="s">
        <v>36</v>
      </c>
      <c r="K134" t="s">
        <v>1254</v>
      </c>
      <c r="L134" t="s">
        <v>26</v>
      </c>
      <c r="M134" t="s">
        <v>131</v>
      </c>
      <c r="N134" s="2">
        <v>40666</v>
      </c>
      <c r="O134" s="2">
        <v>40666</v>
      </c>
      <c r="P134">
        <v>35</v>
      </c>
      <c r="Q134" s="1">
        <v>0.01</v>
      </c>
      <c r="R134">
        <v>29.89</v>
      </c>
      <c r="S134">
        <v>1.99</v>
      </c>
      <c r="T134">
        <f t="shared" si="2"/>
        <v>1046.1500000000001</v>
      </c>
    </row>
    <row r="135" spans="1:20" x14ac:dyDescent="0.25">
      <c r="A135">
        <v>134</v>
      </c>
      <c r="B135">
        <v>8165</v>
      </c>
      <c r="C135" t="s">
        <v>847</v>
      </c>
      <c r="D135" t="s">
        <v>20</v>
      </c>
      <c r="E135" t="s">
        <v>39</v>
      </c>
      <c r="F135" t="s">
        <v>47</v>
      </c>
      <c r="G135" t="s">
        <v>48</v>
      </c>
      <c r="H135" t="s">
        <v>49</v>
      </c>
      <c r="I135" t="s">
        <v>28</v>
      </c>
      <c r="J135" t="s">
        <v>36</v>
      </c>
      <c r="K135" t="s">
        <v>163</v>
      </c>
      <c r="L135" t="s">
        <v>192</v>
      </c>
      <c r="M135" t="s">
        <v>51</v>
      </c>
      <c r="N135" s="2">
        <v>40466</v>
      </c>
      <c r="O135" s="2">
        <v>40475</v>
      </c>
      <c r="P135">
        <v>63</v>
      </c>
      <c r="Q135" s="1">
        <v>0.01</v>
      </c>
      <c r="R135">
        <v>4.9800000000000004</v>
      </c>
      <c r="S135">
        <v>7.44</v>
      </c>
      <c r="T135">
        <f t="shared" si="2"/>
        <v>313.74</v>
      </c>
    </row>
    <row r="136" spans="1:20" x14ac:dyDescent="0.25">
      <c r="A136">
        <v>135</v>
      </c>
      <c r="B136">
        <v>8257</v>
      </c>
      <c r="C136" t="s">
        <v>389</v>
      </c>
      <c r="D136" t="s">
        <v>578</v>
      </c>
      <c r="E136" t="s">
        <v>21</v>
      </c>
      <c r="F136" t="s">
        <v>47</v>
      </c>
      <c r="G136" t="s">
        <v>48</v>
      </c>
      <c r="H136" t="s">
        <v>206</v>
      </c>
      <c r="I136" t="s">
        <v>28</v>
      </c>
      <c r="J136" t="s">
        <v>36</v>
      </c>
      <c r="K136" t="s">
        <v>210</v>
      </c>
      <c r="L136" t="s">
        <v>283</v>
      </c>
      <c r="M136" t="s">
        <v>117</v>
      </c>
      <c r="N136" s="2">
        <v>41355</v>
      </c>
      <c r="O136" s="2">
        <v>41355</v>
      </c>
      <c r="P136">
        <v>5</v>
      </c>
      <c r="Q136" s="1">
        <v>0.05</v>
      </c>
      <c r="R136">
        <v>1500.97</v>
      </c>
      <c r="S136">
        <v>29.7</v>
      </c>
      <c r="T136">
        <f t="shared" si="2"/>
        <v>7504.85</v>
      </c>
    </row>
    <row r="137" spans="1:20" x14ac:dyDescent="0.25">
      <c r="A137">
        <v>136</v>
      </c>
      <c r="B137">
        <v>8257</v>
      </c>
      <c r="C137" t="s">
        <v>389</v>
      </c>
      <c r="D137" t="s">
        <v>20</v>
      </c>
      <c r="E137" t="s">
        <v>39</v>
      </c>
      <c r="F137" t="s">
        <v>47</v>
      </c>
      <c r="G137" t="s">
        <v>48</v>
      </c>
      <c r="H137" t="s">
        <v>78</v>
      </c>
      <c r="I137" t="s">
        <v>28</v>
      </c>
      <c r="J137" t="s">
        <v>36</v>
      </c>
      <c r="K137" t="s">
        <v>138</v>
      </c>
      <c r="L137" t="s">
        <v>192</v>
      </c>
      <c r="M137" t="s">
        <v>117</v>
      </c>
      <c r="N137" s="2">
        <v>40259</v>
      </c>
      <c r="O137" s="2">
        <v>40263</v>
      </c>
      <c r="P137">
        <v>18</v>
      </c>
      <c r="Q137" s="1">
        <v>0.02</v>
      </c>
      <c r="R137">
        <v>48.04</v>
      </c>
      <c r="S137">
        <v>5.09</v>
      </c>
      <c r="T137">
        <f t="shared" si="2"/>
        <v>864.72</v>
      </c>
    </row>
    <row r="138" spans="1:20" x14ac:dyDescent="0.25">
      <c r="A138">
        <v>137</v>
      </c>
      <c r="B138">
        <v>8257</v>
      </c>
      <c r="C138" t="s">
        <v>389</v>
      </c>
      <c r="D138" t="s">
        <v>20</v>
      </c>
      <c r="E138" t="s">
        <v>39</v>
      </c>
      <c r="F138" t="s">
        <v>47</v>
      </c>
      <c r="G138" t="s">
        <v>48</v>
      </c>
      <c r="H138" t="s">
        <v>89</v>
      </c>
      <c r="I138" t="s">
        <v>28</v>
      </c>
      <c r="J138" t="s">
        <v>36</v>
      </c>
      <c r="K138" t="s">
        <v>291</v>
      </c>
      <c r="L138" t="s">
        <v>44</v>
      </c>
      <c r="M138" t="s">
        <v>134</v>
      </c>
      <c r="N138" s="2">
        <v>41355</v>
      </c>
      <c r="O138" s="2">
        <v>41362</v>
      </c>
      <c r="P138">
        <v>5</v>
      </c>
      <c r="Q138" s="1">
        <v>0.03</v>
      </c>
      <c r="R138">
        <v>4.28</v>
      </c>
      <c r="S138">
        <v>1.6</v>
      </c>
      <c r="T138">
        <f t="shared" si="2"/>
        <v>21.400000000000002</v>
      </c>
    </row>
    <row r="139" spans="1:20" x14ac:dyDescent="0.25">
      <c r="A139">
        <v>138</v>
      </c>
      <c r="B139">
        <v>8353</v>
      </c>
      <c r="C139" t="s">
        <v>686</v>
      </c>
      <c r="D139" t="s">
        <v>20</v>
      </c>
      <c r="E139" t="s">
        <v>21</v>
      </c>
      <c r="F139" t="s">
        <v>31</v>
      </c>
      <c r="G139" t="s">
        <v>93</v>
      </c>
      <c r="H139" t="s">
        <v>203</v>
      </c>
      <c r="I139" t="s">
        <v>28</v>
      </c>
      <c r="J139" t="s">
        <v>36</v>
      </c>
      <c r="K139" t="s">
        <v>409</v>
      </c>
      <c r="L139" t="s">
        <v>26</v>
      </c>
      <c r="M139" t="s">
        <v>255</v>
      </c>
      <c r="N139" s="2">
        <v>41409</v>
      </c>
      <c r="O139" s="2">
        <v>41411</v>
      </c>
      <c r="P139">
        <v>44</v>
      </c>
      <c r="Q139" s="1">
        <v>0.06</v>
      </c>
      <c r="R139">
        <v>8.32</v>
      </c>
      <c r="S139">
        <v>2.38</v>
      </c>
      <c r="T139">
        <f t="shared" si="2"/>
        <v>366.08000000000004</v>
      </c>
    </row>
    <row r="140" spans="1:20" x14ac:dyDescent="0.25">
      <c r="A140">
        <v>139</v>
      </c>
      <c r="B140">
        <v>8353</v>
      </c>
      <c r="C140" t="s">
        <v>686</v>
      </c>
      <c r="D140" t="s">
        <v>20</v>
      </c>
      <c r="E140" t="s">
        <v>39</v>
      </c>
      <c r="F140" t="s">
        <v>31</v>
      </c>
      <c r="G140" t="s">
        <v>93</v>
      </c>
      <c r="H140" t="s">
        <v>49</v>
      </c>
      <c r="I140" t="s">
        <v>28</v>
      </c>
      <c r="J140" t="s">
        <v>36</v>
      </c>
      <c r="K140" t="s">
        <v>158</v>
      </c>
      <c r="L140" t="s">
        <v>44</v>
      </c>
      <c r="M140" t="s">
        <v>69</v>
      </c>
      <c r="N140" s="2">
        <v>40313</v>
      </c>
      <c r="O140" s="2">
        <v>40315</v>
      </c>
      <c r="P140">
        <v>23</v>
      </c>
      <c r="Q140" s="1">
        <v>0.08</v>
      </c>
      <c r="R140">
        <v>2.94</v>
      </c>
      <c r="S140">
        <v>0.96</v>
      </c>
      <c r="T140">
        <f t="shared" si="2"/>
        <v>67.62</v>
      </c>
    </row>
    <row r="141" spans="1:20" x14ac:dyDescent="0.25">
      <c r="A141">
        <v>140</v>
      </c>
      <c r="B141">
        <v>8419</v>
      </c>
      <c r="C141" t="s">
        <v>161</v>
      </c>
      <c r="D141" t="s">
        <v>38</v>
      </c>
      <c r="E141" t="s">
        <v>39</v>
      </c>
      <c r="F141" t="s">
        <v>47</v>
      </c>
      <c r="G141" t="s">
        <v>23</v>
      </c>
      <c r="H141" t="s">
        <v>42</v>
      </c>
      <c r="I141" t="s">
        <v>28</v>
      </c>
      <c r="J141" t="s">
        <v>36</v>
      </c>
      <c r="K141" t="s">
        <v>145</v>
      </c>
      <c r="L141" t="s">
        <v>192</v>
      </c>
      <c r="M141" t="s">
        <v>134</v>
      </c>
      <c r="N141" s="2">
        <v>41181</v>
      </c>
      <c r="O141" s="2">
        <v>41183</v>
      </c>
      <c r="P141">
        <v>37</v>
      </c>
      <c r="Q141" s="1">
        <v>7.0000000000000007E-2</v>
      </c>
      <c r="R141">
        <v>19.98</v>
      </c>
      <c r="S141">
        <v>5.97</v>
      </c>
      <c r="T141">
        <f t="shared" si="2"/>
        <v>739.26</v>
      </c>
    </row>
    <row r="142" spans="1:20" x14ac:dyDescent="0.25">
      <c r="A142">
        <v>141</v>
      </c>
      <c r="B142">
        <v>8419</v>
      </c>
      <c r="C142" t="s">
        <v>161</v>
      </c>
      <c r="D142" t="s">
        <v>20</v>
      </c>
      <c r="E142" t="s">
        <v>39</v>
      </c>
      <c r="F142" t="s">
        <v>47</v>
      </c>
      <c r="G142" t="s">
        <v>23</v>
      </c>
      <c r="H142" t="s">
        <v>42</v>
      </c>
      <c r="I142" t="s">
        <v>28</v>
      </c>
      <c r="J142" t="s">
        <v>36</v>
      </c>
      <c r="K142" t="s">
        <v>149</v>
      </c>
      <c r="L142" t="s">
        <v>192</v>
      </c>
      <c r="M142" t="s">
        <v>167</v>
      </c>
      <c r="N142" s="2">
        <v>41181</v>
      </c>
      <c r="O142" s="2">
        <v>41182</v>
      </c>
      <c r="P142">
        <v>47</v>
      </c>
      <c r="Q142" s="1">
        <v>0.1</v>
      </c>
      <c r="R142">
        <v>6.48</v>
      </c>
      <c r="S142">
        <v>7.03</v>
      </c>
      <c r="T142">
        <f t="shared" si="2"/>
        <v>304.56</v>
      </c>
    </row>
    <row r="143" spans="1:20" x14ac:dyDescent="0.25">
      <c r="A143">
        <v>142</v>
      </c>
      <c r="B143">
        <v>8833</v>
      </c>
      <c r="C143" t="s">
        <v>161</v>
      </c>
      <c r="D143" t="s">
        <v>20</v>
      </c>
      <c r="E143" t="s">
        <v>39</v>
      </c>
      <c r="F143" t="s">
        <v>47</v>
      </c>
      <c r="G143" t="s">
        <v>48</v>
      </c>
      <c r="H143" t="s">
        <v>42</v>
      </c>
      <c r="I143" t="s">
        <v>28</v>
      </c>
      <c r="J143" t="s">
        <v>36</v>
      </c>
      <c r="K143" t="s">
        <v>98</v>
      </c>
      <c r="L143" t="s">
        <v>746</v>
      </c>
      <c r="M143" t="s">
        <v>160</v>
      </c>
      <c r="N143" s="2">
        <v>41398</v>
      </c>
      <c r="O143" s="2">
        <v>41402</v>
      </c>
      <c r="P143">
        <v>52</v>
      </c>
      <c r="Q143" s="1">
        <v>0</v>
      </c>
      <c r="R143">
        <v>80.98</v>
      </c>
      <c r="S143">
        <v>35</v>
      </c>
      <c r="T143">
        <f t="shared" si="2"/>
        <v>4210.96</v>
      </c>
    </row>
    <row r="144" spans="1:20" x14ac:dyDescent="0.25">
      <c r="A144">
        <v>143</v>
      </c>
      <c r="B144">
        <v>8994</v>
      </c>
      <c r="C144" t="s">
        <v>803</v>
      </c>
      <c r="D144" t="s">
        <v>20</v>
      </c>
      <c r="E144" t="s">
        <v>21</v>
      </c>
      <c r="F144" t="s">
        <v>22</v>
      </c>
      <c r="G144" t="s">
        <v>48</v>
      </c>
      <c r="H144" t="s">
        <v>203</v>
      </c>
      <c r="I144" t="s">
        <v>28</v>
      </c>
      <c r="J144" t="s">
        <v>36</v>
      </c>
      <c r="K144" t="s">
        <v>198</v>
      </c>
      <c r="L144" t="s">
        <v>192</v>
      </c>
      <c r="M144" t="s">
        <v>444</v>
      </c>
      <c r="N144" s="2">
        <v>40275</v>
      </c>
      <c r="O144" s="2">
        <v>40277</v>
      </c>
      <c r="P144">
        <v>36</v>
      </c>
      <c r="Q144" s="1">
        <v>0.1</v>
      </c>
      <c r="R144">
        <v>40.479999999999997</v>
      </c>
      <c r="S144">
        <v>19.989999999999998</v>
      </c>
      <c r="T144">
        <f t="shared" si="2"/>
        <v>1457.28</v>
      </c>
    </row>
    <row r="145" spans="1:20" x14ac:dyDescent="0.25">
      <c r="A145">
        <v>144</v>
      </c>
      <c r="B145">
        <v>9062</v>
      </c>
      <c r="C145" t="s">
        <v>411</v>
      </c>
      <c r="D145" t="s">
        <v>20</v>
      </c>
      <c r="E145" t="s">
        <v>39</v>
      </c>
      <c r="F145" t="s">
        <v>40</v>
      </c>
      <c r="G145" t="s">
        <v>41</v>
      </c>
      <c r="H145" t="s">
        <v>89</v>
      </c>
      <c r="I145" t="s">
        <v>28</v>
      </c>
      <c r="J145" t="s">
        <v>36</v>
      </c>
      <c r="K145" t="s">
        <v>113</v>
      </c>
      <c r="L145" t="s">
        <v>44</v>
      </c>
      <c r="M145" t="s">
        <v>99</v>
      </c>
      <c r="N145" s="2">
        <v>40988</v>
      </c>
      <c r="O145" s="2">
        <v>40989</v>
      </c>
      <c r="P145">
        <v>36</v>
      </c>
      <c r="Q145" s="1">
        <v>0.06</v>
      </c>
      <c r="R145">
        <v>3.93</v>
      </c>
      <c r="S145">
        <v>0.99</v>
      </c>
      <c r="T145">
        <f t="shared" si="2"/>
        <v>141.48000000000002</v>
      </c>
    </row>
    <row r="146" spans="1:20" x14ac:dyDescent="0.25">
      <c r="A146">
        <v>145</v>
      </c>
      <c r="B146">
        <v>9062</v>
      </c>
      <c r="C146" t="s">
        <v>411</v>
      </c>
      <c r="D146" t="s">
        <v>20</v>
      </c>
      <c r="E146" t="s">
        <v>187</v>
      </c>
      <c r="F146" t="s">
        <v>40</v>
      </c>
      <c r="G146" t="s">
        <v>41</v>
      </c>
      <c r="H146" t="s">
        <v>219</v>
      </c>
      <c r="I146" t="s">
        <v>28</v>
      </c>
      <c r="J146" t="s">
        <v>36</v>
      </c>
      <c r="K146" t="s">
        <v>145</v>
      </c>
      <c r="L146" t="s">
        <v>26</v>
      </c>
      <c r="M146" t="s">
        <v>59</v>
      </c>
      <c r="N146" s="2">
        <v>40988</v>
      </c>
      <c r="O146" s="2">
        <v>40991</v>
      </c>
      <c r="P146">
        <v>21</v>
      </c>
      <c r="Q146" s="1">
        <v>0.06</v>
      </c>
      <c r="R146">
        <v>99.23</v>
      </c>
      <c r="S146">
        <v>8.99</v>
      </c>
      <c r="T146">
        <f t="shared" si="2"/>
        <v>2083.83</v>
      </c>
    </row>
    <row r="147" spans="1:20" x14ac:dyDescent="0.25">
      <c r="A147">
        <v>146</v>
      </c>
      <c r="B147">
        <v>9285</v>
      </c>
      <c r="C147" t="s">
        <v>389</v>
      </c>
      <c r="D147" t="s">
        <v>20</v>
      </c>
      <c r="E147" t="s">
        <v>39</v>
      </c>
      <c r="F147" t="s">
        <v>47</v>
      </c>
      <c r="G147" t="s">
        <v>23</v>
      </c>
      <c r="H147" t="s">
        <v>49</v>
      </c>
      <c r="I147" t="s">
        <v>28</v>
      </c>
      <c r="J147" t="s">
        <v>36</v>
      </c>
      <c r="K147" t="s">
        <v>165</v>
      </c>
      <c r="L147" t="s">
        <v>192</v>
      </c>
      <c r="M147" t="s">
        <v>167</v>
      </c>
      <c r="N147" s="2">
        <v>40180</v>
      </c>
      <c r="O147" s="2">
        <v>40182</v>
      </c>
      <c r="P147">
        <v>3</v>
      </c>
      <c r="Q147" s="1">
        <v>0.06</v>
      </c>
      <c r="R147">
        <v>40.98</v>
      </c>
      <c r="S147">
        <v>2.99</v>
      </c>
      <c r="T147">
        <f t="shared" si="2"/>
        <v>122.94</v>
      </c>
    </row>
    <row r="148" spans="1:20" x14ac:dyDescent="0.25">
      <c r="A148">
        <v>147</v>
      </c>
      <c r="B148">
        <v>9344</v>
      </c>
      <c r="C148" t="s">
        <v>391</v>
      </c>
      <c r="D148" t="s">
        <v>20</v>
      </c>
      <c r="E148" t="s">
        <v>39</v>
      </c>
      <c r="F148" t="s">
        <v>47</v>
      </c>
      <c r="G148" t="s">
        <v>48</v>
      </c>
      <c r="H148" t="s">
        <v>61</v>
      </c>
      <c r="I148" t="s">
        <v>28</v>
      </c>
      <c r="J148" t="s">
        <v>36</v>
      </c>
      <c r="K148" t="s">
        <v>149</v>
      </c>
      <c r="L148" t="s">
        <v>746</v>
      </c>
      <c r="M148" t="s">
        <v>156</v>
      </c>
      <c r="N148" s="2">
        <v>41249</v>
      </c>
      <c r="O148" s="2">
        <v>41251</v>
      </c>
      <c r="P148">
        <v>36</v>
      </c>
      <c r="Q148" s="1">
        <v>0.09</v>
      </c>
      <c r="R148">
        <v>95.99</v>
      </c>
      <c r="S148">
        <v>35</v>
      </c>
      <c r="T148">
        <f t="shared" si="2"/>
        <v>3455.64</v>
      </c>
    </row>
    <row r="149" spans="1:20" x14ac:dyDescent="0.25">
      <c r="A149">
        <v>148</v>
      </c>
      <c r="B149">
        <v>9344</v>
      </c>
      <c r="C149" t="s">
        <v>391</v>
      </c>
      <c r="D149" t="s">
        <v>20</v>
      </c>
      <c r="E149" t="s">
        <v>21</v>
      </c>
      <c r="F149" t="s">
        <v>47</v>
      </c>
      <c r="G149" t="s">
        <v>48</v>
      </c>
      <c r="H149" t="s">
        <v>24</v>
      </c>
      <c r="I149" t="s">
        <v>28</v>
      </c>
      <c r="J149" t="s">
        <v>36</v>
      </c>
      <c r="K149" t="s">
        <v>204</v>
      </c>
      <c r="L149" t="s">
        <v>192</v>
      </c>
      <c r="M149" t="s">
        <v>160</v>
      </c>
      <c r="N149" s="2">
        <v>41249</v>
      </c>
      <c r="O149" s="2">
        <v>41249</v>
      </c>
      <c r="P149">
        <v>62</v>
      </c>
      <c r="Q149" s="1">
        <v>0.02</v>
      </c>
      <c r="R149">
        <v>125.99</v>
      </c>
      <c r="S149">
        <v>8.99</v>
      </c>
      <c r="T149">
        <f t="shared" si="2"/>
        <v>7811.38</v>
      </c>
    </row>
    <row r="150" spans="1:20" x14ac:dyDescent="0.25">
      <c r="A150">
        <v>149</v>
      </c>
      <c r="B150">
        <v>9409</v>
      </c>
      <c r="C150" t="s">
        <v>750</v>
      </c>
      <c r="D150" t="s">
        <v>20</v>
      </c>
      <c r="E150" t="s">
        <v>21</v>
      </c>
      <c r="F150" t="s">
        <v>40</v>
      </c>
      <c r="G150" t="s">
        <v>23</v>
      </c>
      <c r="H150" t="s">
        <v>206</v>
      </c>
      <c r="I150" t="s">
        <v>28</v>
      </c>
      <c r="J150" t="s">
        <v>36</v>
      </c>
      <c r="K150" t="s">
        <v>201</v>
      </c>
      <c r="L150" t="s">
        <v>192</v>
      </c>
      <c r="M150" t="s">
        <v>59</v>
      </c>
      <c r="N150" s="2">
        <v>41399</v>
      </c>
      <c r="O150" s="2">
        <v>41401</v>
      </c>
      <c r="P150">
        <v>16</v>
      </c>
      <c r="Q150" s="1">
        <v>0.1</v>
      </c>
      <c r="R150">
        <v>152.47999999999999</v>
      </c>
      <c r="S150">
        <v>4</v>
      </c>
      <c r="T150">
        <f t="shared" si="2"/>
        <v>2439.6799999999998</v>
      </c>
    </row>
    <row r="151" spans="1:20" x14ac:dyDescent="0.25">
      <c r="A151">
        <v>150</v>
      </c>
      <c r="B151">
        <v>9476</v>
      </c>
      <c r="C151" t="s">
        <v>376</v>
      </c>
      <c r="D151" t="s">
        <v>38</v>
      </c>
      <c r="E151" t="s">
        <v>39</v>
      </c>
      <c r="F151" t="s">
        <v>40</v>
      </c>
      <c r="G151" t="s">
        <v>32</v>
      </c>
      <c r="H151" t="s">
        <v>54</v>
      </c>
      <c r="I151" t="s">
        <v>28</v>
      </c>
      <c r="J151" t="s">
        <v>36</v>
      </c>
      <c r="K151" t="s">
        <v>133</v>
      </c>
      <c r="L151" t="s">
        <v>192</v>
      </c>
      <c r="M151" t="s">
        <v>99</v>
      </c>
      <c r="N151" s="2">
        <v>41419</v>
      </c>
      <c r="O151" s="2">
        <v>41421</v>
      </c>
      <c r="P151">
        <v>13</v>
      </c>
      <c r="Q151" s="1">
        <v>0.08</v>
      </c>
      <c r="R151">
        <v>15.99</v>
      </c>
      <c r="S151">
        <v>13.18</v>
      </c>
      <c r="T151">
        <f t="shared" si="2"/>
        <v>207.87</v>
      </c>
    </row>
    <row r="152" spans="1:20" x14ac:dyDescent="0.25">
      <c r="A152">
        <v>151</v>
      </c>
      <c r="B152">
        <v>9606</v>
      </c>
      <c r="C152" t="s">
        <v>1276</v>
      </c>
      <c r="D152" t="s">
        <v>20</v>
      </c>
      <c r="E152" t="s">
        <v>39</v>
      </c>
      <c r="F152" t="s">
        <v>31</v>
      </c>
      <c r="G152" t="s">
        <v>32</v>
      </c>
      <c r="H152" t="s">
        <v>89</v>
      </c>
      <c r="I152" t="s">
        <v>28</v>
      </c>
      <c r="J152" t="s">
        <v>36</v>
      </c>
      <c r="K152" t="s">
        <v>184</v>
      </c>
      <c r="L152" t="s">
        <v>192</v>
      </c>
      <c r="M152" t="s">
        <v>255</v>
      </c>
      <c r="N152" s="2">
        <v>40386</v>
      </c>
      <c r="O152" s="2">
        <v>40386</v>
      </c>
      <c r="P152">
        <v>47</v>
      </c>
      <c r="Q152" s="1">
        <v>0.02</v>
      </c>
      <c r="R152">
        <v>12.53</v>
      </c>
      <c r="S152">
        <v>0.49</v>
      </c>
      <c r="T152">
        <f t="shared" si="2"/>
        <v>588.91</v>
      </c>
    </row>
    <row r="153" spans="1:20" x14ac:dyDescent="0.25">
      <c r="A153">
        <v>152</v>
      </c>
      <c r="B153">
        <v>9606</v>
      </c>
      <c r="C153" t="s">
        <v>1276</v>
      </c>
      <c r="D153" t="s">
        <v>38</v>
      </c>
      <c r="E153" t="s">
        <v>39</v>
      </c>
      <c r="F153" t="s">
        <v>31</v>
      </c>
      <c r="G153" t="s">
        <v>32</v>
      </c>
      <c r="H153" t="s">
        <v>89</v>
      </c>
      <c r="I153" t="s">
        <v>28</v>
      </c>
      <c r="J153" t="s">
        <v>36</v>
      </c>
      <c r="K153" t="s">
        <v>274</v>
      </c>
      <c r="L153" t="s">
        <v>44</v>
      </c>
      <c r="M153" t="s">
        <v>296</v>
      </c>
      <c r="N153" s="2">
        <v>40386</v>
      </c>
      <c r="O153" s="2">
        <v>40388</v>
      </c>
      <c r="P153">
        <v>44</v>
      </c>
      <c r="Q153" s="1">
        <v>7.0000000000000007E-2</v>
      </c>
      <c r="R153">
        <v>5.18</v>
      </c>
      <c r="S153">
        <v>2.04</v>
      </c>
      <c r="T153">
        <f t="shared" si="2"/>
        <v>227.92</v>
      </c>
    </row>
    <row r="154" spans="1:20" x14ac:dyDescent="0.25">
      <c r="A154">
        <v>153</v>
      </c>
      <c r="B154">
        <v>9894</v>
      </c>
      <c r="C154" t="s">
        <v>411</v>
      </c>
      <c r="D154" t="s">
        <v>578</v>
      </c>
      <c r="E154" t="s">
        <v>187</v>
      </c>
      <c r="F154" t="s">
        <v>40</v>
      </c>
      <c r="G154" t="s">
        <v>41</v>
      </c>
      <c r="H154" t="s">
        <v>219</v>
      </c>
      <c r="I154" t="s">
        <v>28</v>
      </c>
      <c r="J154" t="s">
        <v>36</v>
      </c>
      <c r="K154" t="s">
        <v>145</v>
      </c>
      <c r="L154" t="s">
        <v>283</v>
      </c>
      <c r="M154" t="s">
        <v>59</v>
      </c>
      <c r="N154" s="2">
        <v>41351</v>
      </c>
      <c r="O154" s="2">
        <v>41353</v>
      </c>
      <c r="P154">
        <v>16</v>
      </c>
      <c r="Q154" s="1">
        <v>0.08</v>
      </c>
      <c r="R154">
        <v>355.98</v>
      </c>
      <c r="S154">
        <v>58.92</v>
      </c>
      <c r="T154">
        <f t="shared" si="2"/>
        <v>5695.68</v>
      </c>
    </row>
    <row r="155" spans="1:20" x14ac:dyDescent="0.25">
      <c r="A155">
        <v>154</v>
      </c>
      <c r="B155">
        <v>9895</v>
      </c>
      <c r="C155" t="s">
        <v>1257</v>
      </c>
      <c r="D155" t="s">
        <v>20</v>
      </c>
      <c r="E155" t="s">
        <v>39</v>
      </c>
      <c r="F155" t="s">
        <v>31</v>
      </c>
      <c r="G155" t="s">
        <v>48</v>
      </c>
      <c r="H155" t="s">
        <v>49</v>
      </c>
      <c r="I155" t="s">
        <v>28</v>
      </c>
      <c r="J155" t="s">
        <v>36</v>
      </c>
      <c r="K155" t="s">
        <v>291</v>
      </c>
      <c r="L155" t="s">
        <v>44</v>
      </c>
      <c r="M155" t="s">
        <v>131</v>
      </c>
      <c r="N155" s="2">
        <v>40653</v>
      </c>
      <c r="O155" s="2">
        <v>40657</v>
      </c>
      <c r="P155">
        <v>9</v>
      </c>
      <c r="Q155" s="1">
        <v>0.05</v>
      </c>
      <c r="R155">
        <v>5.85</v>
      </c>
      <c r="S155">
        <v>2.27</v>
      </c>
      <c r="T155">
        <f t="shared" si="2"/>
        <v>52.65</v>
      </c>
    </row>
    <row r="156" spans="1:20" x14ac:dyDescent="0.25">
      <c r="A156">
        <v>155</v>
      </c>
      <c r="B156">
        <v>10080</v>
      </c>
      <c r="C156" t="s">
        <v>416</v>
      </c>
      <c r="D156" t="s">
        <v>20</v>
      </c>
      <c r="E156" t="s">
        <v>21</v>
      </c>
      <c r="F156" t="s">
        <v>47</v>
      </c>
      <c r="G156" t="s">
        <v>48</v>
      </c>
      <c r="H156" t="s">
        <v>24</v>
      </c>
      <c r="I156" t="s">
        <v>28</v>
      </c>
      <c r="J156" t="s">
        <v>36</v>
      </c>
      <c r="K156" t="s">
        <v>1107</v>
      </c>
      <c r="L156" t="s">
        <v>192</v>
      </c>
      <c r="M156" t="s">
        <v>156</v>
      </c>
      <c r="N156" s="2">
        <v>40586</v>
      </c>
      <c r="O156" s="2">
        <v>40593</v>
      </c>
      <c r="P156">
        <v>20</v>
      </c>
      <c r="Q156" s="1">
        <v>0</v>
      </c>
      <c r="R156">
        <v>30.73</v>
      </c>
      <c r="S156">
        <v>4</v>
      </c>
      <c r="T156">
        <f t="shared" si="2"/>
        <v>614.6</v>
      </c>
    </row>
    <row r="157" spans="1:20" x14ac:dyDescent="0.25">
      <c r="A157">
        <v>156</v>
      </c>
      <c r="B157">
        <v>10081</v>
      </c>
      <c r="C157" t="s">
        <v>1831</v>
      </c>
      <c r="D157" t="s">
        <v>20</v>
      </c>
      <c r="E157" t="s">
        <v>187</v>
      </c>
      <c r="F157" t="s">
        <v>47</v>
      </c>
      <c r="G157" t="s">
        <v>32</v>
      </c>
      <c r="H157" t="s">
        <v>188</v>
      </c>
      <c r="I157" t="s">
        <v>28</v>
      </c>
      <c r="J157" t="s">
        <v>36</v>
      </c>
      <c r="K157" t="s">
        <v>226</v>
      </c>
      <c r="L157" t="s">
        <v>192</v>
      </c>
      <c r="M157" t="s">
        <v>111</v>
      </c>
      <c r="N157" s="2">
        <v>40762</v>
      </c>
      <c r="O157" s="2">
        <v>40763</v>
      </c>
      <c r="P157">
        <v>88</v>
      </c>
      <c r="Q157" s="1">
        <v>0.02</v>
      </c>
      <c r="R157">
        <v>20.28</v>
      </c>
      <c r="S157">
        <v>6.68</v>
      </c>
      <c r="T157">
        <f t="shared" si="2"/>
        <v>1784.64</v>
      </c>
    </row>
    <row r="158" spans="1:20" x14ac:dyDescent="0.25">
      <c r="A158">
        <v>157</v>
      </c>
      <c r="B158">
        <v>10147</v>
      </c>
      <c r="C158" t="s">
        <v>1016</v>
      </c>
      <c r="D158" t="s">
        <v>20</v>
      </c>
      <c r="E158" t="s">
        <v>39</v>
      </c>
      <c r="F158" t="s">
        <v>22</v>
      </c>
      <c r="G158" t="s">
        <v>41</v>
      </c>
      <c r="H158" t="s">
        <v>89</v>
      </c>
      <c r="I158" t="s">
        <v>28</v>
      </c>
      <c r="J158" t="s">
        <v>36</v>
      </c>
      <c r="K158" t="s">
        <v>189</v>
      </c>
      <c r="L158" t="s">
        <v>192</v>
      </c>
      <c r="M158" t="s">
        <v>123</v>
      </c>
      <c r="N158" s="2">
        <v>40825</v>
      </c>
      <c r="O158" s="2">
        <v>40826</v>
      </c>
      <c r="P158">
        <v>40</v>
      </c>
      <c r="Q158" s="1">
        <v>0.04</v>
      </c>
      <c r="R158">
        <v>4.24</v>
      </c>
      <c r="S158">
        <v>5.41</v>
      </c>
      <c r="T158">
        <f t="shared" si="2"/>
        <v>169.60000000000002</v>
      </c>
    </row>
    <row r="159" spans="1:20" x14ac:dyDescent="0.25">
      <c r="A159">
        <v>158</v>
      </c>
      <c r="B159">
        <v>10247</v>
      </c>
      <c r="C159" t="s">
        <v>328</v>
      </c>
      <c r="D159" t="s">
        <v>20</v>
      </c>
      <c r="E159" t="s">
        <v>39</v>
      </c>
      <c r="F159" t="s">
        <v>47</v>
      </c>
      <c r="G159" t="s">
        <v>93</v>
      </c>
      <c r="H159" t="s">
        <v>61</v>
      </c>
      <c r="I159" t="s">
        <v>28</v>
      </c>
      <c r="J159" t="s">
        <v>36</v>
      </c>
      <c r="K159" t="s">
        <v>163</v>
      </c>
      <c r="L159" t="s">
        <v>192</v>
      </c>
      <c r="M159" t="s">
        <v>117</v>
      </c>
      <c r="N159" s="2">
        <v>40553</v>
      </c>
      <c r="O159" s="2">
        <v>40554</v>
      </c>
      <c r="P159">
        <v>21</v>
      </c>
      <c r="Q159" s="1">
        <v>0.06</v>
      </c>
      <c r="R159">
        <v>4.9800000000000004</v>
      </c>
      <c r="S159">
        <v>5.49</v>
      </c>
      <c r="T159">
        <f t="shared" si="2"/>
        <v>104.58000000000001</v>
      </c>
    </row>
    <row r="160" spans="1:20" x14ac:dyDescent="0.25">
      <c r="A160">
        <v>159</v>
      </c>
      <c r="B160">
        <v>10247</v>
      </c>
      <c r="C160" t="s">
        <v>328</v>
      </c>
      <c r="D160" t="s">
        <v>20</v>
      </c>
      <c r="E160" t="s">
        <v>21</v>
      </c>
      <c r="F160" t="s">
        <v>47</v>
      </c>
      <c r="G160" t="s">
        <v>93</v>
      </c>
      <c r="H160" t="s">
        <v>206</v>
      </c>
      <c r="I160" t="s">
        <v>28</v>
      </c>
      <c r="J160" t="s">
        <v>36</v>
      </c>
      <c r="K160" t="s">
        <v>1107</v>
      </c>
      <c r="L160" t="s">
        <v>26</v>
      </c>
      <c r="M160" t="s">
        <v>156</v>
      </c>
      <c r="N160" s="2">
        <v>40553</v>
      </c>
      <c r="O160" s="2">
        <v>40555</v>
      </c>
      <c r="P160">
        <v>24</v>
      </c>
      <c r="Q160" s="1">
        <v>0.03</v>
      </c>
      <c r="R160">
        <v>9.7799999999999994</v>
      </c>
      <c r="S160">
        <v>1.99</v>
      </c>
      <c r="T160">
        <f t="shared" si="2"/>
        <v>234.71999999999997</v>
      </c>
    </row>
    <row r="161" spans="1:20" x14ac:dyDescent="0.25">
      <c r="A161">
        <v>160</v>
      </c>
      <c r="B161">
        <v>10277</v>
      </c>
      <c r="C161" t="s">
        <v>416</v>
      </c>
      <c r="D161" t="s">
        <v>20</v>
      </c>
      <c r="E161" t="s">
        <v>21</v>
      </c>
      <c r="F161" t="s">
        <v>47</v>
      </c>
      <c r="G161" t="s">
        <v>93</v>
      </c>
      <c r="H161" t="s">
        <v>203</v>
      </c>
      <c r="I161" t="s">
        <v>28</v>
      </c>
      <c r="J161" t="s">
        <v>36</v>
      </c>
      <c r="K161" t="s">
        <v>1114</v>
      </c>
      <c r="L161" t="s">
        <v>192</v>
      </c>
      <c r="M161" t="s">
        <v>156</v>
      </c>
      <c r="N161" s="2">
        <v>40275</v>
      </c>
      <c r="O161" s="2">
        <v>40276</v>
      </c>
      <c r="P161">
        <v>36</v>
      </c>
      <c r="Q161" s="1">
        <v>0</v>
      </c>
      <c r="R161">
        <v>65.989999999999995</v>
      </c>
      <c r="S161">
        <v>5.26</v>
      </c>
      <c r="T161">
        <f t="shared" si="2"/>
        <v>2375.64</v>
      </c>
    </row>
    <row r="162" spans="1:20" x14ac:dyDescent="0.25">
      <c r="A162">
        <v>161</v>
      </c>
      <c r="B162">
        <v>10373</v>
      </c>
      <c r="C162" t="s">
        <v>452</v>
      </c>
      <c r="D162" t="s">
        <v>20</v>
      </c>
      <c r="E162" t="s">
        <v>39</v>
      </c>
      <c r="F162" t="s">
        <v>40</v>
      </c>
      <c r="G162" t="s">
        <v>23</v>
      </c>
      <c r="H162" t="s">
        <v>61</v>
      </c>
      <c r="I162" t="s">
        <v>28</v>
      </c>
      <c r="J162" t="s">
        <v>36</v>
      </c>
      <c r="K162" t="s">
        <v>68</v>
      </c>
      <c r="L162" t="s">
        <v>192</v>
      </c>
      <c r="M162" t="s">
        <v>59</v>
      </c>
      <c r="N162" s="2">
        <v>40719</v>
      </c>
      <c r="O162" s="2">
        <v>40721</v>
      </c>
      <c r="P162">
        <v>42</v>
      </c>
      <c r="Q162" s="1">
        <v>0.03</v>
      </c>
      <c r="R162">
        <v>6.48</v>
      </c>
      <c r="S162">
        <v>6.6</v>
      </c>
      <c r="T162">
        <f t="shared" si="2"/>
        <v>272.16000000000003</v>
      </c>
    </row>
    <row r="163" spans="1:20" x14ac:dyDescent="0.25">
      <c r="A163">
        <v>162</v>
      </c>
      <c r="B163">
        <v>10435</v>
      </c>
      <c r="C163" t="s">
        <v>1441</v>
      </c>
      <c r="D163" t="s">
        <v>20</v>
      </c>
      <c r="E163" t="s">
        <v>39</v>
      </c>
      <c r="F163" t="s">
        <v>22</v>
      </c>
      <c r="G163" t="s">
        <v>93</v>
      </c>
      <c r="H163" t="s">
        <v>54</v>
      </c>
      <c r="I163" t="s">
        <v>28</v>
      </c>
      <c r="J163" t="s">
        <v>36</v>
      </c>
      <c r="K163" t="s">
        <v>181</v>
      </c>
      <c r="L163" t="s">
        <v>26</v>
      </c>
      <c r="M163" t="s">
        <v>331</v>
      </c>
      <c r="N163" s="2">
        <v>40765</v>
      </c>
      <c r="O163" s="2">
        <v>40767</v>
      </c>
      <c r="P163">
        <v>68</v>
      </c>
      <c r="Q163" s="1">
        <v>0.06</v>
      </c>
      <c r="R163">
        <v>22.99</v>
      </c>
      <c r="S163">
        <v>8.99</v>
      </c>
      <c r="T163">
        <f t="shared" si="2"/>
        <v>1563.32</v>
      </c>
    </row>
    <row r="164" spans="1:20" x14ac:dyDescent="0.25">
      <c r="A164">
        <v>163</v>
      </c>
      <c r="B164">
        <v>10435</v>
      </c>
      <c r="C164" t="s">
        <v>1441</v>
      </c>
      <c r="D164" t="s">
        <v>20</v>
      </c>
      <c r="E164" t="s">
        <v>39</v>
      </c>
      <c r="F164" t="s">
        <v>22</v>
      </c>
      <c r="G164" t="s">
        <v>93</v>
      </c>
      <c r="H164" t="s">
        <v>61</v>
      </c>
      <c r="I164" t="s">
        <v>28</v>
      </c>
      <c r="J164" t="s">
        <v>36</v>
      </c>
      <c r="K164" t="s">
        <v>138</v>
      </c>
      <c r="L164" t="s">
        <v>26</v>
      </c>
      <c r="M164" t="s">
        <v>190</v>
      </c>
      <c r="N164" s="2">
        <v>41496</v>
      </c>
      <c r="O164" s="2">
        <v>41497</v>
      </c>
      <c r="P164">
        <v>92</v>
      </c>
      <c r="Q164" s="1">
        <v>0.05</v>
      </c>
      <c r="R164">
        <v>11.66</v>
      </c>
      <c r="S164">
        <v>7.95</v>
      </c>
      <c r="T164">
        <f t="shared" si="2"/>
        <v>1072.72</v>
      </c>
    </row>
    <row r="165" spans="1:20" x14ac:dyDescent="0.25">
      <c r="A165">
        <v>164</v>
      </c>
      <c r="B165">
        <v>10464</v>
      </c>
      <c r="C165" t="s">
        <v>686</v>
      </c>
      <c r="D165" t="s">
        <v>20</v>
      </c>
      <c r="E165" t="s">
        <v>39</v>
      </c>
      <c r="F165" t="s">
        <v>31</v>
      </c>
      <c r="G165" t="s">
        <v>23</v>
      </c>
      <c r="H165" t="s">
        <v>94</v>
      </c>
      <c r="I165" t="s">
        <v>28</v>
      </c>
      <c r="J165" t="s">
        <v>36</v>
      </c>
      <c r="K165" t="s">
        <v>291</v>
      </c>
      <c r="L165" t="s">
        <v>192</v>
      </c>
      <c r="M165" t="s">
        <v>255</v>
      </c>
      <c r="N165" s="2">
        <v>40400</v>
      </c>
      <c r="O165" s="2">
        <v>40401</v>
      </c>
      <c r="P165">
        <v>41</v>
      </c>
      <c r="Q165" s="1">
        <v>0.01</v>
      </c>
      <c r="R165">
        <v>4.9800000000000004</v>
      </c>
      <c r="S165">
        <v>6.07</v>
      </c>
      <c r="T165">
        <f t="shared" si="2"/>
        <v>204.18</v>
      </c>
    </row>
    <row r="166" spans="1:20" x14ac:dyDescent="0.25">
      <c r="A166">
        <v>165</v>
      </c>
      <c r="B166">
        <v>10470</v>
      </c>
      <c r="C166" t="s">
        <v>874</v>
      </c>
      <c r="D166" t="s">
        <v>20</v>
      </c>
      <c r="E166" t="s">
        <v>187</v>
      </c>
      <c r="F166" t="s">
        <v>22</v>
      </c>
      <c r="G166" t="s">
        <v>23</v>
      </c>
      <c r="H166" t="s">
        <v>188</v>
      </c>
      <c r="I166" t="s">
        <v>28</v>
      </c>
      <c r="J166" t="s">
        <v>36</v>
      </c>
      <c r="K166" t="s">
        <v>282</v>
      </c>
      <c r="L166" t="s">
        <v>192</v>
      </c>
      <c r="M166" t="s">
        <v>398</v>
      </c>
      <c r="N166" s="2">
        <v>41398</v>
      </c>
      <c r="O166" s="2">
        <v>41403</v>
      </c>
      <c r="P166">
        <v>46</v>
      </c>
      <c r="Q166" s="1">
        <v>0.1</v>
      </c>
      <c r="R166">
        <v>7.38</v>
      </c>
      <c r="S166">
        <v>5.21</v>
      </c>
      <c r="T166">
        <f t="shared" si="2"/>
        <v>339.48</v>
      </c>
    </row>
    <row r="167" spans="1:20" x14ac:dyDescent="0.25">
      <c r="A167">
        <v>166</v>
      </c>
      <c r="B167">
        <v>10567</v>
      </c>
      <c r="C167" t="s">
        <v>614</v>
      </c>
      <c r="D167" t="s">
        <v>578</v>
      </c>
      <c r="E167" t="s">
        <v>187</v>
      </c>
      <c r="F167" t="s">
        <v>31</v>
      </c>
      <c r="G167" t="s">
        <v>41</v>
      </c>
      <c r="H167" t="s">
        <v>225</v>
      </c>
      <c r="I167" t="s">
        <v>28</v>
      </c>
      <c r="J167" t="s">
        <v>36</v>
      </c>
      <c r="K167" t="s">
        <v>231</v>
      </c>
      <c r="L167" t="s">
        <v>330</v>
      </c>
      <c r="M167" t="s">
        <v>255</v>
      </c>
      <c r="N167" s="2">
        <v>41362</v>
      </c>
      <c r="O167" s="2">
        <v>41363</v>
      </c>
      <c r="P167">
        <v>10</v>
      </c>
      <c r="Q167" s="1">
        <v>0.09</v>
      </c>
      <c r="R167">
        <v>146.34</v>
      </c>
      <c r="S167">
        <v>43.75</v>
      </c>
      <c r="T167">
        <f t="shared" si="2"/>
        <v>1463.4</v>
      </c>
    </row>
    <row r="168" spans="1:20" x14ac:dyDescent="0.25">
      <c r="A168">
        <v>167</v>
      </c>
      <c r="B168">
        <v>10624</v>
      </c>
      <c r="C168" t="s">
        <v>57</v>
      </c>
      <c r="D168" t="s">
        <v>20</v>
      </c>
      <c r="E168" t="s">
        <v>21</v>
      </c>
      <c r="F168" t="s">
        <v>40</v>
      </c>
      <c r="G168" t="s">
        <v>23</v>
      </c>
      <c r="H168" t="s">
        <v>33</v>
      </c>
      <c r="I168" t="s">
        <v>28</v>
      </c>
      <c r="J168" t="s">
        <v>76</v>
      </c>
      <c r="K168" t="s">
        <v>1111</v>
      </c>
      <c r="L168" t="s">
        <v>26</v>
      </c>
      <c r="M168" t="s">
        <v>59</v>
      </c>
      <c r="N168" s="2">
        <v>41628</v>
      </c>
      <c r="O168" s="2">
        <v>41630</v>
      </c>
      <c r="P168">
        <v>46</v>
      </c>
      <c r="Q168" s="1">
        <v>0.06</v>
      </c>
      <c r="R168">
        <v>47.98</v>
      </c>
      <c r="S168">
        <v>3.61</v>
      </c>
      <c r="T168">
        <f t="shared" si="2"/>
        <v>2207.08</v>
      </c>
    </row>
    <row r="169" spans="1:20" x14ac:dyDescent="0.25">
      <c r="A169">
        <v>168</v>
      </c>
      <c r="B169">
        <v>10819</v>
      </c>
      <c r="C169" t="s">
        <v>229</v>
      </c>
      <c r="D169" t="s">
        <v>20</v>
      </c>
      <c r="E169" t="s">
        <v>39</v>
      </c>
      <c r="F169" t="s">
        <v>31</v>
      </c>
      <c r="G169" t="s">
        <v>23</v>
      </c>
      <c r="H169" t="s">
        <v>42</v>
      </c>
      <c r="I169" t="s">
        <v>28</v>
      </c>
      <c r="J169" t="s">
        <v>76</v>
      </c>
      <c r="K169" t="s">
        <v>231</v>
      </c>
      <c r="L169" t="s">
        <v>192</v>
      </c>
      <c r="M169" t="s">
        <v>131</v>
      </c>
      <c r="N169" s="2">
        <v>40779</v>
      </c>
      <c r="O169" s="2">
        <v>40779</v>
      </c>
      <c r="P169">
        <v>63</v>
      </c>
      <c r="Q169" s="1">
        <v>0.06</v>
      </c>
      <c r="R169">
        <v>6.48</v>
      </c>
      <c r="S169">
        <v>9.5399999999999991</v>
      </c>
      <c r="T169">
        <f t="shared" si="2"/>
        <v>408.24</v>
      </c>
    </row>
    <row r="170" spans="1:20" x14ac:dyDescent="0.25">
      <c r="A170">
        <v>169</v>
      </c>
      <c r="B170">
        <v>10919</v>
      </c>
      <c r="C170" t="s">
        <v>1885</v>
      </c>
      <c r="D170" t="s">
        <v>20</v>
      </c>
      <c r="E170" t="s">
        <v>39</v>
      </c>
      <c r="F170" t="s">
        <v>47</v>
      </c>
      <c r="G170" t="s">
        <v>41</v>
      </c>
      <c r="H170" t="s">
        <v>89</v>
      </c>
      <c r="I170" t="s">
        <v>28</v>
      </c>
      <c r="J170" t="s">
        <v>76</v>
      </c>
      <c r="K170" t="s">
        <v>163</v>
      </c>
      <c r="L170" t="s">
        <v>746</v>
      </c>
      <c r="M170" t="s">
        <v>111</v>
      </c>
      <c r="N170" s="2">
        <v>40629</v>
      </c>
      <c r="O170" s="2">
        <v>40629</v>
      </c>
      <c r="P170">
        <v>42</v>
      </c>
      <c r="Q170" s="1">
        <v>7.0000000000000007E-2</v>
      </c>
      <c r="R170">
        <v>48.91</v>
      </c>
      <c r="S170">
        <v>35</v>
      </c>
      <c r="T170">
        <f t="shared" si="2"/>
        <v>2054.2199999999998</v>
      </c>
    </row>
    <row r="171" spans="1:20" x14ac:dyDescent="0.25">
      <c r="A171">
        <v>170</v>
      </c>
      <c r="B171">
        <v>10944</v>
      </c>
      <c r="C171" t="s">
        <v>229</v>
      </c>
      <c r="D171" t="s">
        <v>20</v>
      </c>
      <c r="E171" t="s">
        <v>21</v>
      </c>
      <c r="F171" t="s">
        <v>31</v>
      </c>
      <c r="G171" t="s">
        <v>41</v>
      </c>
      <c r="H171" t="s">
        <v>206</v>
      </c>
      <c r="I171" t="s">
        <v>28</v>
      </c>
      <c r="J171" t="s">
        <v>76</v>
      </c>
      <c r="K171" t="s">
        <v>1254</v>
      </c>
      <c r="L171" t="s">
        <v>706</v>
      </c>
      <c r="M171" t="s">
        <v>255</v>
      </c>
      <c r="N171" s="2">
        <v>41225</v>
      </c>
      <c r="O171" s="2">
        <v>41227</v>
      </c>
      <c r="P171">
        <v>31</v>
      </c>
      <c r="Q171" s="1">
        <v>0</v>
      </c>
      <c r="R171">
        <v>17.98</v>
      </c>
      <c r="S171">
        <v>8.51</v>
      </c>
      <c r="T171">
        <f t="shared" si="2"/>
        <v>557.38</v>
      </c>
    </row>
    <row r="172" spans="1:20" x14ac:dyDescent="0.25">
      <c r="A172">
        <v>171</v>
      </c>
      <c r="B172">
        <v>10949</v>
      </c>
      <c r="C172" t="s">
        <v>1030</v>
      </c>
      <c r="D172" t="s">
        <v>578</v>
      </c>
      <c r="E172" t="s">
        <v>21</v>
      </c>
      <c r="F172" t="s">
        <v>40</v>
      </c>
      <c r="G172" t="s">
        <v>93</v>
      </c>
      <c r="H172" t="s">
        <v>203</v>
      </c>
      <c r="I172" t="s">
        <v>28</v>
      </c>
      <c r="J172" t="s">
        <v>76</v>
      </c>
      <c r="K172" t="s">
        <v>1243</v>
      </c>
      <c r="L172" t="s">
        <v>330</v>
      </c>
      <c r="M172" t="s">
        <v>59</v>
      </c>
      <c r="N172" s="2">
        <v>41363</v>
      </c>
      <c r="O172" s="2">
        <v>41364</v>
      </c>
      <c r="P172">
        <v>46</v>
      </c>
      <c r="Q172" s="1">
        <v>0.1</v>
      </c>
      <c r="R172">
        <v>80.97</v>
      </c>
      <c r="S172">
        <v>30.06</v>
      </c>
      <c r="T172">
        <f t="shared" si="2"/>
        <v>3724.62</v>
      </c>
    </row>
    <row r="173" spans="1:20" x14ac:dyDescent="0.25">
      <c r="A173">
        <v>172</v>
      </c>
      <c r="B173">
        <v>10982</v>
      </c>
      <c r="C173" t="s">
        <v>77</v>
      </c>
      <c r="D173" t="s">
        <v>20</v>
      </c>
      <c r="E173" t="s">
        <v>39</v>
      </c>
      <c r="F173" t="s">
        <v>22</v>
      </c>
      <c r="G173" t="s">
        <v>41</v>
      </c>
      <c r="H173" t="s">
        <v>89</v>
      </c>
      <c r="I173" t="s">
        <v>28</v>
      </c>
      <c r="J173" t="s">
        <v>76</v>
      </c>
      <c r="K173" t="s">
        <v>145</v>
      </c>
      <c r="L173" t="s">
        <v>192</v>
      </c>
      <c r="M173" t="s">
        <v>80</v>
      </c>
      <c r="N173" s="2">
        <v>41618</v>
      </c>
      <c r="O173" s="2">
        <v>41619</v>
      </c>
      <c r="P173">
        <v>58</v>
      </c>
      <c r="Q173" s="1">
        <v>0.02</v>
      </c>
      <c r="R173">
        <v>18.940000000000001</v>
      </c>
      <c r="S173">
        <v>1.49</v>
      </c>
      <c r="T173">
        <f t="shared" si="2"/>
        <v>1098.52</v>
      </c>
    </row>
    <row r="174" spans="1:20" x14ac:dyDescent="0.25">
      <c r="A174">
        <v>173</v>
      </c>
      <c r="B174">
        <v>10982</v>
      </c>
      <c r="C174" t="s">
        <v>77</v>
      </c>
      <c r="D174" t="s">
        <v>20</v>
      </c>
      <c r="E174" t="s">
        <v>39</v>
      </c>
      <c r="F174" t="s">
        <v>22</v>
      </c>
      <c r="G174" t="s">
        <v>41</v>
      </c>
      <c r="H174" t="s">
        <v>78</v>
      </c>
      <c r="I174" t="s">
        <v>28</v>
      </c>
      <c r="J174" t="s">
        <v>76</v>
      </c>
      <c r="K174" t="s">
        <v>82</v>
      </c>
      <c r="L174" t="s">
        <v>192</v>
      </c>
      <c r="M174" t="s">
        <v>86</v>
      </c>
      <c r="N174" s="2">
        <v>41618</v>
      </c>
      <c r="O174" s="2">
        <v>41620</v>
      </c>
      <c r="P174">
        <v>60</v>
      </c>
      <c r="Q174" s="1">
        <v>0.05</v>
      </c>
      <c r="R174">
        <v>122.99</v>
      </c>
      <c r="S174">
        <v>19.989999999999998</v>
      </c>
      <c r="T174">
        <f t="shared" si="2"/>
        <v>7379.4</v>
      </c>
    </row>
    <row r="175" spans="1:20" x14ac:dyDescent="0.25">
      <c r="A175">
        <v>174</v>
      </c>
      <c r="B175">
        <v>10982</v>
      </c>
      <c r="C175" t="s">
        <v>77</v>
      </c>
      <c r="D175" t="s">
        <v>38</v>
      </c>
      <c r="E175" t="s">
        <v>39</v>
      </c>
      <c r="F175" t="s">
        <v>22</v>
      </c>
      <c r="G175" t="s">
        <v>41</v>
      </c>
      <c r="H175" t="s">
        <v>78</v>
      </c>
      <c r="I175" t="s">
        <v>28</v>
      </c>
      <c r="J175" t="s">
        <v>76</v>
      </c>
      <c r="K175" t="s">
        <v>79</v>
      </c>
      <c r="L175" t="s">
        <v>44</v>
      </c>
      <c r="M175" t="s">
        <v>80</v>
      </c>
      <c r="N175" s="2">
        <v>41618</v>
      </c>
      <c r="O175" s="2">
        <v>41620</v>
      </c>
      <c r="P175">
        <v>28</v>
      </c>
      <c r="Q175" s="1">
        <v>0</v>
      </c>
      <c r="R175">
        <v>1.1399999999999999</v>
      </c>
      <c r="S175">
        <v>0.7</v>
      </c>
      <c r="T175">
        <f t="shared" si="2"/>
        <v>31.919999999999998</v>
      </c>
    </row>
    <row r="176" spans="1:20" x14ac:dyDescent="0.25">
      <c r="A176">
        <v>175</v>
      </c>
      <c r="B176">
        <v>11013</v>
      </c>
      <c r="C176" t="s">
        <v>376</v>
      </c>
      <c r="D176" t="s">
        <v>20</v>
      </c>
      <c r="E176" t="s">
        <v>21</v>
      </c>
      <c r="F176" t="s">
        <v>40</v>
      </c>
      <c r="G176" t="s">
        <v>41</v>
      </c>
      <c r="H176" t="s">
        <v>24</v>
      </c>
      <c r="I176" t="s">
        <v>28</v>
      </c>
      <c r="J176" t="s">
        <v>76</v>
      </c>
      <c r="K176" t="s">
        <v>1107</v>
      </c>
      <c r="L176" t="s">
        <v>192</v>
      </c>
      <c r="M176" t="s">
        <v>99</v>
      </c>
      <c r="N176" s="2">
        <v>40285</v>
      </c>
      <c r="O176" s="2">
        <v>40286</v>
      </c>
      <c r="P176">
        <v>2</v>
      </c>
      <c r="Q176" s="1">
        <v>0.01</v>
      </c>
      <c r="R176">
        <v>125.99</v>
      </c>
      <c r="S176">
        <v>8.99</v>
      </c>
      <c r="T176">
        <f t="shared" si="2"/>
        <v>251.98</v>
      </c>
    </row>
    <row r="177" spans="1:20" x14ac:dyDescent="0.25">
      <c r="A177">
        <v>176</v>
      </c>
      <c r="B177">
        <v>11077</v>
      </c>
      <c r="C177" t="s">
        <v>147</v>
      </c>
      <c r="D177" t="s">
        <v>578</v>
      </c>
      <c r="E177" t="s">
        <v>187</v>
      </c>
      <c r="F177" t="s">
        <v>22</v>
      </c>
      <c r="G177" t="s">
        <v>48</v>
      </c>
      <c r="H177" t="s">
        <v>225</v>
      </c>
      <c r="I177" t="s">
        <v>28</v>
      </c>
      <c r="J177" t="s">
        <v>76</v>
      </c>
      <c r="K177" t="s">
        <v>116</v>
      </c>
      <c r="L177" t="s">
        <v>330</v>
      </c>
      <c r="M177" t="s">
        <v>182</v>
      </c>
      <c r="N177" s="2">
        <v>40257</v>
      </c>
      <c r="O177" s="2">
        <v>40261</v>
      </c>
      <c r="P177">
        <v>30</v>
      </c>
      <c r="Q177" s="1">
        <v>0.06</v>
      </c>
      <c r="R177">
        <v>160.97999999999999</v>
      </c>
      <c r="S177">
        <v>35.020000000000003</v>
      </c>
      <c r="T177">
        <f t="shared" si="2"/>
        <v>4829.3999999999996</v>
      </c>
    </row>
    <row r="178" spans="1:20" x14ac:dyDescent="0.25">
      <c r="A178">
        <v>177</v>
      </c>
      <c r="B178">
        <v>11206</v>
      </c>
      <c r="C178" t="s">
        <v>411</v>
      </c>
      <c r="D178" t="s">
        <v>20</v>
      </c>
      <c r="E178" t="s">
        <v>21</v>
      </c>
      <c r="F178" t="s">
        <v>40</v>
      </c>
      <c r="G178" t="s">
        <v>48</v>
      </c>
      <c r="H178" t="s">
        <v>203</v>
      </c>
      <c r="I178" t="s">
        <v>28</v>
      </c>
      <c r="J178" t="s">
        <v>76</v>
      </c>
      <c r="K178" t="s">
        <v>1114</v>
      </c>
      <c r="L178" t="s">
        <v>192</v>
      </c>
      <c r="M178" t="s">
        <v>99</v>
      </c>
      <c r="N178" s="2">
        <v>40540</v>
      </c>
      <c r="O178" s="2">
        <v>40542</v>
      </c>
      <c r="P178">
        <v>48</v>
      </c>
      <c r="Q178" s="1">
        <v>0.09</v>
      </c>
      <c r="R178">
        <v>49.99</v>
      </c>
      <c r="S178">
        <v>19.989999999999998</v>
      </c>
      <c r="T178">
        <f t="shared" si="2"/>
        <v>2399.52</v>
      </c>
    </row>
    <row r="179" spans="1:20" x14ac:dyDescent="0.25">
      <c r="A179">
        <v>178</v>
      </c>
      <c r="B179">
        <v>11206</v>
      </c>
      <c r="C179" t="s">
        <v>411</v>
      </c>
      <c r="D179" t="s">
        <v>20</v>
      </c>
      <c r="E179" t="s">
        <v>39</v>
      </c>
      <c r="F179" t="s">
        <v>40</v>
      </c>
      <c r="G179" t="s">
        <v>48</v>
      </c>
      <c r="H179" t="s">
        <v>61</v>
      </c>
      <c r="I179" t="s">
        <v>28</v>
      </c>
      <c r="J179" t="s">
        <v>76</v>
      </c>
      <c r="K179" t="s">
        <v>291</v>
      </c>
      <c r="L179" t="s">
        <v>192</v>
      </c>
      <c r="M179" t="s">
        <v>59</v>
      </c>
      <c r="N179" s="2">
        <v>40540</v>
      </c>
      <c r="O179" s="2">
        <v>40544</v>
      </c>
      <c r="P179">
        <v>11</v>
      </c>
      <c r="Q179" s="1">
        <v>0.03</v>
      </c>
      <c r="R179">
        <v>28.53</v>
      </c>
      <c r="S179">
        <v>1.49</v>
      </c>
      <c r="T179">
        <f t="shared" si="2"/>
        <v>313.83000000000004</v>
      </c>
    </row>
    <row r="180" spans="1:20" x14ac:dyDescent="0.25">
      <c r="A180">
        <v>179</v>
      </c>
      <c r="B180">
        <v>11425</v>
      </c>
      <c r="C180" t="s">
        <v>601</v>
      </c>
      <c r="D180" t="s">
        <v>20</v>
      </c>
      <c r="E180" t="s">
        <v>39</v>
      </c>
      <c r="F180" t="s">
        <v>31</v>
      </c>
      <c r="G180" t="s">
        <v>23</v>
      </c>
      <c r="H180" t="s">
        <v>61</v>
      </c>
      <c r="I180" t="s">
        <v>28</v>
      </c>
      <c r="J180" t="s">
        <v>76</v>
      </c>
      <c r="K180" t="s">
        <v>226</v>
      </c>
      <c r="L180" t="s">
        <v>192</v>
      </c>
      <c r="M180" t="s">
        <v>296</v>
      </c>
      <c r="N180" s="2">
        <v>41082</v>
      </c>
      <c r="O180" s="2">
        <v>41083</v>
      </c>
      <c r="P180">
        <v>48</v>
      </c>
      <c r="Q180" s="1">
        <v>0.1</v>
      </c>
      <c r="R180">
        <v>16.91</v>
      </c>
      <c r="S180">
        <v>6.25</v>
      </c>
      <c r="T180">
        <f t="shared" si="2"/>
        <v>811.68000000000006</v>
      </c>
    </row>
    <row r="181" spans="1:20" x14ac:dyDescent="0.25">
      <c r="A181">
        <v>180</v>
      </c>
      <c r="B181">
        <v>11425</v>
      </c>
      <c r="C181" t="s">
        <v>601</v>
      </c>
      <c r="D181" t="s">
        <v>38</v>
      </c>
      <c r="E181" t="s">
        <v>21</v>
      </c>
      <c r="F181" t="s">
        <v>31</v>
      </c>
      <c r="G181" t="s">
        <v>23</v>
      </c>
      <c r="H181" t="s">
        <v>203</v>
      </c>
      <c r="I181" t="s">
        <v>28</v>
      </c>
      <c r="J181" t="s">
        <v>76</v>
      </c>
      <c r="K181" t="s">
        <v>208</v>
      </c>
      <c r="L181" t="s">
        <v>192</v>
      </c>
      <c r="M181" t="s">
        <v>296</v>
      </c>
      <c r="N181" s="2">
        <v>41082</v>
      </c>
      <c r="O181" s="2">
        <v>41084</v>
      </c>
      <c r="P181">
        <v>38</v>
      </c>
      <c r="Q181" s="1">
        <v>0.04</v>
      </c>
      <c r="R181">
        <v>155.99</v>
      </c>
      <c r="S181">
        <v>8.99</v>
      </c>
      <c r="T181">
        <f t="shared" si="2"/>
        <v>5927.6200000000008</v>
      </c>
    </row>
    <row r="182" spans="1:20" x14ac:dyDescent="0.25">
      <c r="A182">
        <v>181</v>
      </c>
      <c r="B182">
        <v>11460</v>
      </c>
      <c r="C182" t="s">
        <v>864</v>
      </c>
      <c r="D182" t="s">
        <v>20</v>
      </c>
      <c r="E182" t="s">
        <v>39</v>
      </c>
      <c r="F182" t="s">
        <v>22</v>
      </c>
      <c r="G182" t="s">
        <v>41</v>
      </c>
      <c r="H182" t="s">
        <v>42</v>
      </c>
      <c r="I182" t="s">
        <v>28</v>
      </c>
      <c r="J182" t="s">
        <v>76</v>
      </c>
      <c r="K182" t="s">
        <v>43</v>
      </c>
      <c r="L182" t="s">
        <v>192</v>
      </c>
      <c r="M182" t="s">
        <v>137</v>
      </c>
      <c r="N182" s="2">
        <v>40779</v>
      </c>
      <c r="O182" s="2">
        <v>40781</v>
      </c>
      <c r="P182">
        <v>54</v>
      </c>
      <c r="Q182" s="1">
        <v>0.09</v>
      </c>
      <c r="R182">
        <v>3.69</v>
      </c>
      <c r="S182">
        <v>0.5</v>
      </c>
      <c r="T182">
        <f t="shared" si="2"/>
        <v>199.26</v>
      </c>
    </row>
    <row r="183" spans="1:20" x14ac:dyDescent="0.25">
      <c r="A183">
        <v>182</v>
      </c>
      <c r="B183">
        <v>11527</v>
      </c>
      <c r="C183" t="s">
        <v>651</v>
      </c>
      <c r="D183" t="s">
        <v>20</v>
      </c>
      <c r="E183" t="s">
        <v>187</v>
      </c>
      <c r="F183" t="s">
        <v>22</v>
      </c>
      <c r="G183" t="s">
        <v>93</v>
      </c>
      <c r="H183" t="s">
        <v>219</v>
      </c>
      <c r="I183" t="s">
        <v>28</v>
      </c>
      <c r="J183" t="s">
        <v>76</v>
      </c>
      <c r="K183" t="s">
        <v>291</v>
      </c>
      <c r="L183" t="s">
        <v>26</v>
      </c>
      <c r="M183" t="s">
        <v>444</v>
      </c>
      <c r="N183" s="2">
        <v>40361</v>
      </c>
      <c r="O183" s="2">
        <v>40363</v>
      </c>
      <c r="P183">
        <v>54</v>
      </c>
      <c r="Q183" s="1">
        <v>0.04</v>
      </c>
      <c r="R183">
        <v>99.23</v>
      </c>
      <c r="S183">
        <v>8.99</v>
      </c>
      <c r="T183">
        <f t="shared" si="2"/>
        <v>5358.42</v>
      </c>
    </row>
    <row r="184" spans="1:20" x14ac:dyDescent="0.25">
      <c r="A184">
        <v>183</v>
      </c>
      <c r="B184">
        <v>11651</v>
      </c>
      <c r="C184" t="s">
        <v>769</v>
      </c>
      <c r="D184" t="s">
        <v>38</v>
      </c>
      <c r="E184" t="s">
        <v>39</v>
      </c>
      <c r="F184" t="s">
        <v>31</v>
      </c>
      <c r="G184" t="s">
        <v>93</v>
      </c>
      <c r="H184" t="s">
        <v>42</v>
      </c>
      <c r="I184" t="s">
        <v>28</v>
      </c>
      <c r="J184" t="s">
        <v>76</v>
      </c>
      <c r="K184" t="s">
        <v>71</v>
      </c>
      <c r="L184" t="s">
        <v>44</v>
      </c>
      <c r="M184" t="s">
        <v>121</v>
      </c>
      <c r="N184" s="2">
        <v>40961</v>
      </c>
      <c r="O184" s="2">
        <v>40963</v>
      </c>
      <c r="P184">
        <v>21</v>
      </c>
      <c r="Q184" s="1">
        <v>7.0000000000000007E-2</v>
      </c>
      <c r="R184">
        <v>3.28</v>
      </c>
      <c r="S184">
        <v>0.98</v>
      </c>
      <c r="T184">
        <f t="shared" si="2"/>
        <v>68.88</v>
      </c>
    </row>
    <row r="185" spans="1:20" x14ac:dyDescent="0.25">
      <c r="A185">
        <v>184</v>
      </c>
      <c r="B185">
        <v>11683</v>
      </c>
      <c r="C185" t="s">
        <v>427</v>
      </c>
      <c r="D185" t="s">
        <v>20</v>
      </c>
      <c r="E185" t="s">
        <v>21</v>
      </c>
      <c r="F185" t="s">
        <v>31</v>
      </c>
      <c r="G185" t="s">
        <v>32</v>
      </c>
      <c r="H185" t="s">
        <v>33</v>
      </c>
      <c r="I185" t="s">
        <v>28</v>
      </c>
      <c r="J185" t="s">
        <v>76</v>
      </c>
      <c r="K185" t="s">
        <v>204</v>
      </c>
      <c r="L185" t="s">
        <v>192</v>
      </c>
      <c r="M185" t="s">
        <v>146</v>
      </c>
      <c r="N185" s="2">
        <v>41312</v>
      </c>
      <c r="O185" s="2">
        <v>41312</v>
      </c>
      <c r="P185">
        <v>28</v>
      </c>
      <c r="Q185" s="1">
        <v>0.03</v>
      </c>
      <c r="R185">
        <v>65.989999999999995</v>
      </c>
      <c r="S185">
        <v>5.99</v>
      </c>
      <c r="T185">
        <f t="shared" si="2"/>
        <v>1847.7199999999998</v>
      </c>
    </row>
    <row r="186" spans="1:20" x14ac:dyDescent="0.25">
      <c r="A186">
        <v>185</v>
      </c>
      <c r="B186">
        <v>11712</v>
      </c>
      <c r="C186" t="s">
        <v>588</v>
      </c>
      <c r="D186" t="s">
        <v>20</v>
      </c>
      <c r="E186" t="s">
        <v>39</v>
      </c>
      <c r="F186" t="s">
        <v>47</v>
      </c>
      <c r="G186" t="s">
        <v>48</v>
      </c>
      <c r="H186" t="s">
        <v>49</v>
      </c>
      <c r="I186" t="s">
        <v>28</v>
      </c>
      <c r="J186" t="s">
        <v>76</v>
      </c>
      <c r="K186" t="s">
        <v>289</v>
      </c>
      <c r="L186" t="s">
        <v>44</v>
      </c>
      <c r="M186" t="s">
        <v>156</v>
      </c>
      <c r="N186" s="2">
        <v>40294</v>
      </c>
      <c r="O186" s="2">
        <v>40296</v>
      </c>
      <c r="P186">
        <v>9</v>
      </c>
      <c r="Q186" s="1">
        <v>0.06</v>
      </c>
      <c r="R186">
        <v>4.28</v>
      </c>
      <c r="S186">
        <v>0.94</v>
      </c>
      <c r="T186">
        <f t="shared" si="2"/>
        <v>38.520000000000003</v>
      </c>
    </row>
    <row r="187" spans="1:20" x14ac:dyDescent="0.25">
      <c r="A187">
        <v>186</v>
      </c>
      <c r="B187">
        <v>11779</v>
      </c>
      <c r="C187" t="s">
        <v>380</v>
      </c>
      <c r="D187" t="s">
        <v>20</v>
      </c>
      <c r="E187" t="s">
        <v>39</v>
      </c>
      <c r="F187" t="s">
        <v>47</v>
      </c>
      <c r="G187" t="s">
        <v>41</v>
      </c>
      <c r="H187" t="s">
        <v>94</v>
      </c>
      <c r="I187" t="s">
        <v>28</v>
      </c>
      <c r="J187" t="s">
        <v>76</v>
      </c>
      <c r="K187" t="s">
        <v>58</v>
      </c>
      <c r="L187" t="s">
        <v>44</v>
      </c>
      <c r="M187" t="s">
        <v>111</v>
      </c>
      <c r="N187" s="2">
        <v>40723</v>
      </c>
      <c r="O187" s="2">
        <v>40725</v>
      </c>
      <c r="P187">
        <v>68</v>
      </c>
      <c r="Q187" s="1">
        <v>0.04</v>
      </c>
      <c r="R187">
        <v>6.88</v>
      </c>
      <c r="S187">
        <v>2</v>
      </c>
      <c r="T187">
        <f t="shared" si="2"/>
        <v>467.84</v>
      </c>
    </row>
    <row r="188" spans="1:20" x14ac:dyDescent="0.25">
      <c r="A188">
        <v>187</v>
      </c>
      <c r="B188">
        <v>11779</v>
      </c>
      <c r="C188" t="s">
        <v>380</v>
      </c>
      <c r="D188" t="s">
        <v>20</v>
      </c>
      <c r="E188" t="s">
        <v>21</v>
      </c>
      <c r="F188" t="s">
        <v>47</v>
      </c>
      <c r="G188" t="s">
        <v>41</v>
      </c>
      <c r="H188" t="s">
        <v>24</v>
      </c>
      <c r="I188" t="s">
        <v>28</v>
      </c>
      <c r="J188" t="s">
        <v>76</v>
      </c>
      <c r="K188" t="s">
        <v>213</v>
      </c>
      <c r="L188" t="s">
        <v>192</v>
      </c>
      <c r="M188" t="s">
        <v>156</v>
      </c>
      <c r="N188" s="2">
        <v>40723</v>
      </c>
      <c r="O188" s="2">
        <v>40724</v>
      </c>
      <c r="P188">
        <v>65</v>
      </c>
      <c r="Q188" s="1">
        <v>0.09</v>
      </c>
      <c r="R188">
        <v>10.97</v>
      </c>
      <c r="S188">
        <v>6.5</v>
      </c>
      <c r="T188">
        <f t="shared" si="2"/>
        <v>713.05000000000007</v>
      </c>
    </row>
    <row r="189" spans="1:20" x14ac:dyDescent="0.25">
      <c r="A189">
        <v>188</v>
      </c>
      <c r="B189">
        <v>11808</v>
      </c>
      <c r="C189" t="s">
        <v>634</v>
      </c>
      <c r="D189" t="s">
        <v>578</v>
      </c>
      <c r="E189" t="s">
        <v>187</v>
      </c>
      <c r="F189" t="s">
        <v>47</v>
      </c>
      <c r="G189" t="s">
        <v>93</v>
      </c>
      <c r="H189" t="s">
        <v>188</v>
      </c>
      <c r="I189" t="s">
        <v>28</v>
      </c>
      <c r="J189" t="s">
        <v>64</v>
      </c>
      <c r="K189" t="s">
        <v>71</v>
      </c>
      <c r="L189" t="s">
        <v>330</v>
      </c>
      <c r="M189" t="s">
        <v>51</v>
      </c>
      <c r="N189" s="2">
        <v>41486</v>
      </c>
      <c r="O189" s="2">
        <v>41487</v>
      </c>
      <c r="P189">
        <v>1</v>
      </c>
      <c r="Q189" s="1">
        <v>0.06</v>
      </c>
      <c r="R189">
        <v>150.97999999999999</v>
      </c>
      <c r="S189">
        <v>39.25</v>
      </c>
      <c r="T189">
        <f t="shared" si="2"/>
        <v>150.97999999999999</v>
      </c>
    </row>
    <row r="190" spans="1:20" x14ac:dyDescent="0.25">
      <c r="A190">
        <v>189</v>
      </c>
      <c r="B190">
        <v>11874</v>
      </c>
      <c r="C190" t="s">
        <v>634</v>
      </c>
      <c r="D190" t="s">
        <v>20</v>
      </c>
      <c r="E190" t="s">
        <v>21</v>
      </c>
      <c r="F190" t="s">
        <v>47</v>
      </c>
      <c r="G190" t="s">
        <v>93</v>
      </c>
      <c r="H190" t="s">
        <v>33</v>
      </c>
      <c r="I190" t="s">
        <v>28</v>
      </c>
      <c r="J190" t="s">
        <v>64</v>
      </c>
      <c r="K190" t="s">
        <v>208</v>
      </c>
      <c r="L190" t="s">
        <v>192</v>
      </c>
      <c r="M190" t="s">
        <v>156</v>
      </c>
      <c r="N190" s="2">
        <v>41526</v>
      </c>
      <c r="O190" s="2">
        <v>41528</v>
      </c>
      <c r="P190">
        <v>2</v>
      </c>
      <c r="Q190" s="1">
        <v>0</v>
      </c>
      <c r="R190">
        <v>30.42</v>
      </c>
      <c r="S190">
        <v>8.65</v>
      </c>
      <c r="T190">
        <f t="shared" si="2"/>
        <v>60.84</v>
      </c>
    </row>
    <row r="191" spans="1:20" x14ac:dyDescent="0.25">
      <c r="A191">
        <v>190</v>
      </c>
      <c r="B191">
        <v>11874</v>
      </c>
      <c r="C191" t="s">
        <v>634</v>
      </c>
      <c r="D191" t="s">
        <v>20</v>
      </c>
      <c r="E191" t="s">
        <v>39</v>
      </c>
      <c r="F191" t="s">
        <v>47</v>
      </c>
      <c r="G191" t="s">
        <v>93</v>
      </c>
      <c r="H191" t="s">
        <v>49</v>
      </c>
      <c r="I191" t="s">
        <v>28</v>
      </c>
      <c r="J191" t="s">
        <v>64</v>
      </c>
      <c r="K191" t="s">
        <v>82</v>
      </c>
      <c r="L191" t="s">
        <v>192</v>
      </c>
      <c r="M191" t="s">
        <v>134</v>
      </c>
      <c r="N191" s="2">
        <v>41526</v>
      </c>
      <c r="O191" s="2">
        <v>41526</v>
      </c>
      <c r="P191">
        <v>42</v>
      </c>
      <c r="Q191" s="1">
        <v>7.0000000000000007E-2</v>
      </c>
      <c r="R191">
        <v>39.979999999999997</v>
      </c>
      <c r="S191">
        <v>9.83</v>
      </c>
      <c r="T191">
        <f t="shared" si="2"/>
        <v>1679.1599999999999</v>
      </c>
    </row>
    <row r="192" spans="1:20" x14ac:dyDescent="0.25">
      <c r="A192">
        <v>191</v>
      </c>
      <c r="B192">
        <v>11876</v>
      </c>
      <c r="C192" t="s">
        <v>366</v>
      </c>
      <c r="D192" t="s">
        <v>20</v>
      </c>
      <c r="E192" t="s">
        <v>187</v>
      </c>
      <c r="F192" t="s">
        <v>31</v>
      </c>
      <c r="G192" t="s">
        <v>41</v>
      </c>
      <c r="H192" t="s">
        <v>188</v>
      </c>
      <c r="I192" t="s">
        <v>28</v>
      </c>
      <c r="J192" t="s">
        <v>64</v>
      </c>
      <c r="K192" t="s">
        <v>113</v>
      </c>
      <c r="L192" t="s">
        <v>706</v>
      </c>
      <c r="M192" t="s">
        <v>66</v>
      </c>
      <c r="N192" s="2">
        <v>41093</v>
      </c>
      <c r="O192" s="2">
        <v>41096</v>
      </c>
      <c r="P192">
        <v>63</v>
      </c>
      <c r="Q192" s="1">
        <v>0.02</v>
      </c>
      <c r="R192">
        <v>107.53</v>
      </c>
      <c r="S192">
        <v>5.81</v>
      </c>
      <c r="T192">
        <f t="shared" si="2"/>
        <v>6774.39</v>
      </c>
    </row>
    <row r="193" spans="1:20" x14ac:dyDescent="0.25">
      <c r="A193">
        <v>192</v>
      </c>
      <c r="B193">
        <v>11968</v>
      </c>
      <c r="C193" t="s">
        <v>803</v>
      </c>
      <c r="D193" t="s">
        <v>20</v>
      </c>
      <c r="E193" t="s">
        <v>39</v>
      </c>
      <c r="F193" t="s">
        <v>22</v>
      </c>
      <c r="G193" t="s">
        <v>48</v>
      </c>
      <c r="H193" t="s">
        <v>78</v>
      </c>
      <c r="I193" t="s">
        <v>28</v>
      </c>
      <c r="J193" t="s">
        <v>64</v>
      </c>
      <c r="K193" t="s">
        <v>74</v>
      </c>
      <c r="L193" t="s">
        <v>44</v>
      </c>
      <c r="M193" t="s">
        <v>182</v>
      </c>
      <c r="N193" s="2">
        <v>40984</v>
      </c>
      <c r="O193" s="2">
        <v>40984</v>
      </c>
      <c r="P193">
        <v>35</v>
      </c>
      <c r="Q193" s="1">
        <v>0.04</v>
      </c>
      <c r="R193">
        <v>3.38</v>
      </c>
      <c r="S193">
        <v>0.85</v>
      </c>
      <c r="T193">
        <f t="shared" si="2"/>
        <v>118.3</v>
      </c>
    </row>
    <row r="194" spans="1:20" x14ac:dyDescent="0.25">
      <c r="A194">
        <v>193</v>
      </c>
      <c r="B194">
        <v>12129</v>
      </c>
      <c r="C194" t="s">
        <v>132</v>
      </c>
      <c r="D194" t="s">
        <v>578</v>
      </c>
      <c r="E194" t="s">
        <v>187</v>
      </c>
      <c r="F194" t="s">
        <v>47</v>
      </c>
      <c r="G194" t="s">
        <v>93</v>
      </c>
      <c r="H194" t="s">
        <v>217</v>
      </c>
      <c r="I194" t="s">
        <v>28</v>
      </c>
      <c r="J194" t="s">
        <v>64</v>
      </c>
      <c r="K194" t="s">
        <v>71</v>
      </c>
      <c r="L194" t="s">
        <v>283</v>
      </c>
      <c r="M194" t="s">
        <v>156</v>
      </c>
      <c r="N194" s="2">
        <v>41633</v>
      </c>
      <c r="O194" s="2">
        <v>41636</v>
      </c>
      <c r="P194">
        <v>72</v>
      </c>
      <c r="Q194" s="1">
        <v>0</v>
      </c>
      <c r="R194">
        <v>122.99</v>
      </c>
      <c r="S194">
        <v>70.2</v>
      </c>
      <c r="T194">
        <f t="shared" si="2"/>
        <v>8855.2799999999988</v>
      </c>
    </row>
    <row r="195" spans="1:20" x14ac:dyDescent="0.25">
      <c r="A195">
        <v>194</v>
      </c>
      <c r="B195">
        <v>12224</v>
      </c>
      <c r="C195" t="s">
        <v>366</v>
      </c>
      <c r="D195" t="s">
        <v>578</v>
      </c>
      <c r="E195" t="s">
        <v>187</v>
      </c>
      <c r="F195" t="s">
        <v>31</v>
      </c>
      <c r="G195" t="s">
        <v>41</v>
      </c>
      <c r="H195" t="s">
        <v>219</v>
      </c>
      <c r="I195" t="s">
        <v>28</v>
      </c>
      <c r="J195" t="s">
        <v>64</v>
      </c>
      <c r="K195" t="s">
        <v>145</v>
      </c>
      <c r="L195" t="s">
        <v>330</v>
      </c>
      <c r="M195" t="s">
        <v>83</v>
      </c>
      <c r="N195" s="2">
        <v>40524</v>
      </c>
      <c r="O195" s="2">
        <v>40526</v>
      </c>
      <c r="P195">
        <v>4</v>
      </c>
      <c r="Q195" s="1">
        <v>0.04</v>
      </c>
      <c r="R195">
        <v>124.49</v>
      </c>
      <c r="S195">
        <v>51.94</v>
      </c>
      <c r="T195">
        <f t="shared" ref="T195:T258" si="3">R195*P195</f>
        <v>497.96</v>
      </c>
    </row>
    <row r="196" spans="1:20" x14ac:dyDescent="0.25">
      <c r="A196">
        <v>195</v>
      </c>
      <c r="B196">
        <v>12224</v>
      </c>
      <c r="C196" t="s">
        <v>366</v>
      </c>
      <c r="D196" t="s">
        <v>20</v>
      </c>
      <c r="E196" t="s">
        <v>21</v>
      </c>
      <c r="F196" t="s">
        <v>31</v>
      </c>
      <c r="G196" t="s">
        <v>41</v>
      </c>
      <c r="H196" t="s">
        <v>203</v>
      </c>
      <c r="I196" t="s">
        <v>28</v>
      </c>
      <c r="J196" t="s">
        <v>64</v>
      </c>
      <c r="K196" t="s">
        <v>204</v>
      </c>
      <c r="L196" t="s">
        <v>44</v>
      </c>
      <c r="M196" t="s">
        <v>102</v>
      </c>
      <c r="N196" s="2">
        <v>40524</v>
      </c>
      <c r="O196" s="2">
        <v>40524</v>
      </c>
      <c r="P196">
        <v>54</v>
      </c>
      <c r="Q196" s="1">
        <v>0.1</v>
      </c>
      <c r="R196">
        <v>35.99</v>
      </c>
      <c r="S196">
        <v>5</v>
      </c>
      <c r="T196">
        <f t="shared" si="3"/>
        <v>1943.46</v>
      </c>
    </row>
    <row r="197" spans="1:20" x14ac:dyDescent="0.25">
      <c r="A197">
        <v>196</v>
      </c>
      <c r="B197">
        <v>12256</v>
      </c>
      <c r="C197" t="s">
        <v>366</v>
      </c>
      <c r="D197" t="s">
        <v>20</v>
      </c>
      <c r="E197" t="s">
        <v>39</v>
      </c>
      <c r="F197" t="s">
        <v>31</v>
      </c>
      <c r="G197" t="s">
        <v>93</v>
      </c>
      <c r="H197" t="s">
        <v>61</v>
      </c>
      <c r="I197" t="s">
        <v>28</v>
      </c>
      <c r="J197" t="s">
        <v>64</v>
      </c>
      <c r="K197" t="s">
        <v>68</v>
      </c>
      <c r="L197" t="s">
        <v>192</v>
      </c>
      <c r="M197" t="s">
        <v>66</v>
      </c>
      <c r="N197" s="2">
        <v>41626</v>
      </c>
      <c r="O197" s="2">
        <v>41628</v>
      </c>
      <c r="P197">
        <v>88</v>
      </c>
      <c r="Q197" s="1">
        <v>0.1</v>
      </c>
      <c r="R197">
        <v>2.88</v>
      </c>
      <c r="S197">
        <v>0.5</v>
      </c>
      <c r="T197">
        <f t="shared" si="3"/>
        <v>253.44</v>
      </c>
    </row>
    <row r="198" spans="1:20" x14ac:dyDescent="0.25">
      <c r="A198">
        <v>197</v>
      </c>
      <c r="B198">
        <v>12320</v>
      </c>
      <c r="C198" t="s">
        <v>634</v>
      </c>
      <c r="D198" t="s">
        <v>578</v>
      </c>
      <c r="E198" t="s">
        <v>187</v>
      </c>
      <c r="F198" t="s">
        <v>47</v>
      </c>
      <c r="G198" t="s">
        <v>23</v>
      </c>
      <c r="H198" t="s">
        <v>219</v>
      </c>
      <c r="I198" t="s">
        <v>28</v>
      </c>
      <c r="J198" t="s">
        <v>64</v>
      </c>
      <c r="K198" t="s">
        <v>98</v>
      </c>
      <c r="L198" t="s">
        <v>330</v>
      </c>
      <c r="M198" t="s">
        <v>156</v>
      </c>
      <c r="N198" s="2">
        <v>41263</v>
      </c>
      <c r="O198" s="2">
        <v>41265</v>
      </c>
      <c r="P198">
        <v>70</v>
      </c>
      <c r="Q198" s="1">
        <v>0.05</v>
      </c>
      <c r="R198">
        <v>15.23</v>
      </c>
      <c r="S198">
        <v>27.75</v>
      </c>
      <c r="T198">
        <f t="shared" si="3"/>
        <v>1066.1000000000001</v>
      </c>
    </row>
    <row r="199" spans="1:20" x14ac:dyDescent="0.25">
      <c r="A199">
        <v>198</v>
      </c>
      <c r="B199">
        <v>12480</v>
      </c>
      <c r="C199" t="s">
        <v>270</v>
      </c>
      <c r="D199" t="s">
        <v>578</v>
      </c>
      <c r="E199" t="s">
        <v>187</v>
      </c>
      <c r="F199" t="s">
        <v>31</v>
      </c>
      <c r="G199" t="s">
        <v>93</v>
      </c>
      <c r="H199" t="s">
        <v>217</v>
      </c>
      <c r="I199" t="s">
        <v>28</v>
      </c>
      <c r="J199" t="s">
        <v>64</v>
      </c>
      <c r="K199" t="s">
        <v>145</v>
      </c>
      <c r="L199" t="s">
        <v>330</v>
      </c>
      <c r="M199" t="s">
        <v>139</v>
      </c>
      <c r="N199" s="2">
        <v>40366</v>
      </c>
      <c r="O199" s="2">
        <v>40367</v>
      </c>
      <c r="P199">
        <v>10</v>
      </c>
      <c r="Q199" s="1">
        <v>0</v>
      </c>
      <c r="R199">
        <v>137.47999999999999</v>
      </c>
      <c r="S199">
        <v>32.18</v>
      </c>
      <c r="T199">
        <f t="shared" si="3"/>
        <v>1374.8</v>
      </c>
    </row>
    <row r="200" spans="1:20" x14ac:dyDescent="0.25">
      <c r="A200">
        <v>199</v>
      </c>
      <c r="B200">
        <v>12643</v>
      </c>
      <c r="C200" t="s">
        <v>159</v>
      </c>
      <c r="D200" t="s">
        <v>20</v>
      </c>
      <c r="E200" t="s">
        <v>39</v>
      </c>
      <c r="F200" t="s">
        <v>47</v>
      </c>
      <c r="G200" t="s">
        <v>48</v>
      </c>
      <c r="H200" t="s">
        <v>61</v>
      </c>
      <c r="I200" t="s">
        <v>28</v>
      </c>
      <c r="J200" t="s">
        <v>64</v>
      </c>
      <c r="K200" t="s">
        <v>154</v>
      </c>
      <c r="L200" t="s">
        <v>44</v>
      </c>
      <c r="M200" t="s">
        <v>117</v>
      </c>
      <c r="N200" s="2">
        <v>40621</v>
      </c>
      <c r="O200" s="2">
        <v>40623</v>
      </c>
      <c r="P200">
        <v>22</v>
      </c>
      <c r="Q200" s="1">
        <v>0.02</v>
      </c>
      <c r="R200">
        <v>15.04</v>
      </c>
      <c r="S200">
        <v>1.97</v>
      </c>
      <c r="T200">
        <f t="shared" si="3"/>
        <v>330.88</v>
      </c>
    </row>
    <row r="201" spans="1:20" x14ac:dyDescent="0.25">
      <c r="A201">
        <v>200</v>
      </c>
      <c r="B201">
        <v>12804</v>
      </c>
      <c r="C201" t="s">
        <v>285</v>
      </c>
      <c r="D201" t="s">
        <v>20</v>
      </c>
      <c r="E201" t="s">
        <v>39</v>
      </c>
      <c r="F201" t="s">
        <v>47</v>
      </c>
      <c r="G201" t="s">
        <v>93</v>
      </c>
      <c r="H201" t="s">
        <v>54</v>
      </c>
      <c r="I201" t="s">
        <v>28</v>
      </c>
      <c r="J201" t="s">
        <v>64</v>
      </c>
      <c r="K201" t="s">
        <v>228</v>
      </c>
      <c r="L201" t="s">
        <v>192</v>
      </c>
      <c r="M201" t="s">
        <v>111</v>
      </c>
      <c r="N201" s="2">
        <v>41419</v>
      </c>
      <c r="O201" s="2">
        <v>41422</v>
      </c>
      <c r="P201">
        <v>27</v>
      </c>
      <c r="Q201" s="1">
        <v>0</v>
      </c>
      <c r="R201">
        <v>3.08</v>
      </c>
      <c r="S201">
        <v>0.5</v>
      </c>
      <c r="T201">
        <f t="shared" si="3"/>
        <v>83.16</v>
      </c>
    </row>
    <row r="202" spans="1:20" x14ac:dyDescent="0.25">
      <c r="A202">
        <v>201</v>
      </c>
      <c r="B202">
        <v>12804</v>
      </c>
      <c r="C202" t="s">
        <v>285</v>
      </c>
      <c r="D202" t="s">
        <v>20</v>
      </c>
      <c r="E202" t="s">
        <v>39</v>
      </c>
      <c r="F202" t="s">
        <v>47</v>
      </c>
      <c r="G202" t="s">
        <v>93</v>
      </c>
      <c r="H202" t="s">
        <v>49</v>
      </c>
      <c r="I202" t="s">
        <v>28</v>
      </c>
      <c r="J202" t="s">
        <v>64</v>
      </c>
      <c r="K202" t="s">
        <v>82</v>
      </c>
      <c r="L202" t="s">
        <v>44</v>
      </c>
      <c r="M202" t="s">
        <v>117</v>
      </c>
      <c r="N202" s="2">
        <v>41419</v>
      </c>
      <c r="O202" s="2">
        <v>41421</v>
      </c>
      <c r="P202">
        <v>65</v>
      </c>
      <c r="Q202" s="1">
        <v>0.08</v>
      </c>
      <c r="R202">
        <v>1.81</v>
      </c>
      <c r="S202">
        <v>0.75</v>
      </c>
      <c r="T202">
        <f t="shared" si="3"/>
        <v>117.65</v>
      </c>
    </row>
    <row r="203" spans="1:20" x14ac:dyDescent="0.25">
      <c r="A203">
        <v>202</v>
      </c>
      <c r="B203">
        <v>12804</v>
      </c>
      <c r="C203" t="s">
        <v>285</v>
      </c>
      <c r="D203" t="s">
        <v>38</v>
      </c>
      <c r="E203" t="s">
        <v>39</v>
      </c>
      <c r="F203" t="s">
        <v>47</v>
      </c>
      <c r="G203" t="s">
        <v>93</v>
      </c>
      <c r="H203" t="s">
        <v>78</v>
      </c>
      <c r="I203" t="s">
        <v>28</v>
      </c>
      <c r="J203" t="s">
        <v>64</v>
      </c>
      <c r="K203" t="s">
        <v>55</v>
      </c>
      <c r="L203" t="s">
        <v>192</v>
      </c>
      <c r="M203" t="s">
        <v>134</v>
      </c>
      <c r="N203" s="2">
        <v>41419</v>
      </c>
      <c r="O203" s="2">
        <v>41421</v>
      </c>
      <c r="P203">
        <v>44</v>
      </c>
      <c r="Q203" s="1">
        <v>0.02</v>
      </c>
      <c r="R203">
        <v>16.059999999999999</v>
      </c>
      <c r="S203">
        <v>8.34</v>
      </c>
      <c r="T203">
        <f t="shared" si="3"/>
        <v>706.64</v>
      </c>
    </row>
    <row r="204" spans="1:20" x14ac:dyDescent="0.25">
      <c r="A204">
        <v>203</v>
      </c>
      <c r="B204">
        <v>12868</v>
      </c>
      <c r="C204" t="s">
        <v>269</v>
      </c>
      <c r="D204" t="s">
        <v>20</v>
      </c>
      <c r="E204" t="s">
        <v>39</v>
      </c>
      <c r="F204" t="s">
        <v>47</v>
      </c>
      <c r="G204" t="s">
        <v>23</v>
      </c>
      <c r="H204" t="s">
        <v>42</v>
      </c>
      <c r="I204" t="s">
        <v>28</v>
      </c>
      <c r="J204" t="s">
        <v>64</v>
      </c>
      <c r="K204" t="s">
        <v>154</v>
      </c>
      <c r="L204" t="s">
        <v>44</v>
      </c>
      <c r="M204" t="s">
        <v>167</v>
      </c>
      <c r="N204" s="2">
        <v>40969</v>
      </c>
      <c r="O204" s="2">
        <v>40970</v>
      </c>
      <c r="P204">
        <v>35</v>
      </c>
      <c r="Q204" s="1">
        <v>0.09</v>
      </c>
      <c r="R204">
        <v>1.76</v>
      </c>
      <c r="S204">
        <v>0.7</v>
      </c>
      <c r="T204">
        <f t="shared" si="3"/>
        <v>61.6</v>
      </c>
    </row>
    <row r="205" spans="1:20" x14ac:dyDescent="0.25">
      <c r="A205">
        <v>204</v>
      </c>
      <c r="B205">
        <v>12868</v>
      </c>
      <c r="C205" t="s">
        <v>269</v>
      </c>
      <c r="D205" t="s">
        <v>20</v>
      </c>
      <c r="E205" t="s">
        <v>39</v>
      </c>
      <c r="F205" t="s">
        <v>47</v>
      </c>
      <c r="G205" t="s">
        <v>23</v>
      </c>
      <c r="H205" t="s">
        <v>89</v>
      </c>
      <c r="I205" t="s">
        <v>28</v>
      </c>
      <c r="J205" t="s">
        <v>64</v>
      </c>
      <c r="K205" t="s">
        <v>172</v>
      </c>
      <c r="L205" t="s">
        <v>44</v>
      </c>
      <c r="M205" t="s">
        <v>114</v>
      </c>
      <c r="N205" s="2">
        <v>40969</v>
      </c>
      <c r="O205" s="2">
        <v>40971</v>
      </c>
      <c r="P205">
        <v>2</v>
      </c>
      <c r="Q205" s="1">
        <v>0.09</v>
      </c>
      <c r="R205">
        <v>4.4800000000000004</v>
      </c>
      <c r="S205">
        <v>1.22</v>
      </c>
      <c r="T205">
        <f t="shared" si="3"/>
        <v>8.9600000000000009</v>
      </c>
    </row>
    <row r="206" spans="1:20" x14ac:dyDescent="0.25">
      <c r="A206">
        <v>205</v>
      </c>
      <c r="B206">
        <v>12897</v>
      </c>
      <c r="C206" t="s">
        <v>328</v>
      </c>
      <c r="D206" t="s">
        <v>20</v>
      </c>
      <c r="E206" t="s">
        <v>39</v>
      </c>
      <c r="F206" t="s">
        <v>47</v>
      </c>
      <c r="G206" t="s">
        <v>32</v>
      </c>
      <c r="H206" t="s">
        <v>78</v>
      </c>
      <c r="I206" t="s">
        <v>28</v>
      </c>
      <c r="J206" t="s">
        <v>64</v>
      </c>
      <c r="K206" t="s">
        <v>138</v>
      </c>
      <c r="L206" t="s">
        <v>192</v>
      </c>
      <c r="M206" t="s">
        <v>111</v>
      </c>
      <c r="N206" s="2">
        <v>41108</v>
      </c>
      <c r="O206" s="2">
        <v>41109</v>
      </c>
      <c r="P206">
        <v>53</v>
      </c>
      <c r="Q206" s="1">
        <v>0.03</v>
      </c>
      <c r="R206">
        <v>3.69</v>
      </c>
      <c r="S206">
        <v>0.5</v>
      </c>
      <c r="T206">
        <f t="shared" si="3"/>
        <v>195.57</v>
      </c>
    </row>
    <row r="207" spans="1:20" x14ac:dyDescent="0.25">
      <c r="A207">
        <v>206</v>
      </c>
      <c r="B207">
        <v>12897</v>
      </c>
      <c r="C207" t="s">
        <v>328</v>
      </c>
      <c r="D207" t="s">
        <v>38</v>
      </c>
      <c r="E207" t="s">
        <v>39</v>
      </c>
      <c r="F207" t="s">
        <v>47</v>
      </c>
      <c r="G207" t="s">
        <v>32</v>
      </c>
      <c r="H207" t="s">
        <v>42</v>
      </c>
      <c r="I207" t="s">
        <v>28</v>
      </c>
      <c r="J207" t="s">
        <v>72</v>
      </c>
      <c r="K207" t="s">
        <v>149</v>
      </c>
      <c r="L207" t="s">
        <v>192</v>
      </c>
      <c r="M207" t="s">
        <v>51</v>
      </c>
      <c r="N207" s="2">
        <v>41108</v>
      </c>
      <c r="O207" s="2">
        <v>41109</v>
      </c>
      <c r="P207">
        <v>42</v>
      </c>
      <c r="Q207" s="1">
        <v>0.05</v>
      </c>
      <c r="R207">
        <v>6.48</v>
      </c>
      <c r="S207">
        <v>7.91</v>
      </c>
      <c r="T207">
        <f t="shared" si="3"/>
        <v>272.16000000000003</v>
      </c>
    </row>
    <row r="208" spans="1:20" x14ac:dyDescent="0.25">
      <c r="A208">
        <v>207</v>
      </c>
      <c r="B208">
        <v>12900</v>
      </c>
      <c r="C208" t="s">
        <v>594</v>
      </c>
      <c r="D208" t="s">
        <v>20</v>
      </c>
      <c r="E208" t="s">
        <v>187</v>
      </c>
      <c r="F208" t="s">
        <v>22</v>
      </c>
      <c r="G208" t="s">
        <v>41</v>
      </c>
      <c r="H208" t="s">
        <v>225</v>
      </c>
      <c r="I208" t="s">
        <v>28</v>
      </c>
      <c r="J208" t="s">
        <v>56</v>
      </c>
      <c r="K208" t="s">
        <v>170</v>
      </c>
      <c r="L208" t="s">
        <v>26</v>
      </c>
      <c r="M208" t="s">
        <v>150</v>
      </c>
      <c r="N208" s="2">
        <v>40666</v>
      </c>
      <c r="O208" s="2">
        <v>40667</v>
      </c>
      <c r="P208">
        <v>73</v>
      </c>
      <c r="Q208" s="1">
        <v>0.08</v>
      </c>
      <c r="R208">
        <v>12.64</v>
      </c>
      <c r="S208">
        <v>4.9800000000000004</v>
      </c>
      <c r="T208">
        <f t="shared" si="3"/>
        <v>922.72</v>
      </c>
    </row>
    <row r="209" spans="1:20" x14ac:dyDescent="0.25">
      <c r="A209">
        <v>208</v>
      </c>
      <c r="B209">
        <v>12900</v>
      </c>
      <c r="C209" t="s">
        <v>594</v>
      </c>
      <c r="D209" t="s">
        <v>578</v>
      </c>
      <c r="E209" t="s">
        <v>21</v>
      </c>
      <c r="F209" t="s">
        <v>22</v>
      </c>
      <c r="G209" t="s">
        <v>41</v>
      </c>
      <c r="H209" t="s">
        <v>33</v>
      </c>
      <c r="I209" t="s">
        <v>28</v>
      </c>
      <c r="J209" t="s">
        <v>72</v>
      </c>
      <c r="K209" t="s">
        <v>213</v>
      </c>
      <c r="L209" t="s">
        <v>283</v>
      </c>
      <c r="M209" t="s">
        <v>182</v>
      </c>
      <c r="N209" s="2">
        <v>40666</v>
      </c>
      <c r="O209" s="2">
        <v>40668</v>
      </c>
      <c r="P209">
        <v>26</v>
      </c>
      <c r="Q209" s="1">
        <v>0.08</v>
      </c>
      <c r="R209">
        <v>306.14</v>
      </c>
      <c r="S209">
        <v>26.53</v>
      </c>
      <c r="T209">
        <f t="shared" si="3"/>
        <v>7959.6399999999994</v>
      </c>
    </row>
    <row r="210" spans="1:20" x14ac:dyDescent="0.25">
      <c r="A210">
        <v>209</v>
      </c>
      <c r="B210">
        <v>12930</v>
      </c>
      <c r="C210" t="s">
        <v>416</v>
      </c>
      <c r="D210" t="s">
        <v>20</v>
      </c>
      <c r="E210" t="s">
        <v>39</v>
      </c>
      <c r="F210" t="s">
        <v>47</v>
      </c>
      <c r="G210" t="s">
        <v>41</v>
      </c>
      <c r="H210" t="s">
        <v>54</v>
      </c>
      <c r="I210" t="s">
        <v>28</v>
      </c>
      <c r="J210" t="s">
        <v>56</v>
      </c>
      <c r="K210" t="s">
        <v>291</v>
      </c>
      <c r="L210" t="s">
        <v>192</v>
      </c>
      <c r="M210" t="s">
        <v>167</v>
      </c>
      <c r="N210" s="2">
        <v>41237</v>
      </c>
      <c r="O210" s="2">
        <v>41238</v>
      </c>
      <c r="P210">
        <v>167</v>
      </c>
      <c r="Q210" s="1">
        <v>0.06</v>
      </c>
      <c r="R210">
        <v>22.98</v>
      </c>
      <c r="S210">
        <v>4.5</v>
      </c>
      <c r="T210">
        <f t="shared" si="3"/>
        <v>3837.66</v>
      </c>
    </row>
    <row r="211" spans="1:20" x14ac:dyDescent="0.25">
      <c r="A211">
        <v>210</v>
      </c>
      <c r="B211">
        <v>13284</v>
      </c>
      <c r="C211" t="s">
        <v>269</v>
      </c>
      <c r="D211" t="s">
        <v>20</v>
      </c>
      <c r="E211" t="s">
        <v>39</v>
      </c>
      <c r="F211" t="s">
        <v>47</v>
      </c>
      <c r="G211" t="s">
        <v>41</v>
      </c>
      <c r="H211" t="s">
        <v>61</v>
      </c>
      <c r="I211" t="s">
        <v>28</v>
      </c>
      <c r="J211" t="s">
        <v>72</v>
      </c>
      <c r="K211" t="s">
        <v>289</v>
      </c>
      <c r="L211" t="s">
        <v>192</v>
      </c>
      <c r="M211" t="s">
        <v>51</v>
      </c>
      <c r="N211" s="2">
        <v>41498</v>
      </c>
      <c r="O211" s="2">
        <v>41499</v>
      </c>
      <c r="P211">
        <v>44</v>
      </c>
      <c r="Q211" s="1">
        <v>0.05</v>
      </c>
      <c r="R211">
        <v>420.98</v>
      </c>
      <c r="S211">
        <v>19.989999999999998</v>
      </c>
      <c r="T211">
        <f t="shared" si="3"/>
        <v>18523.120000000003</v>
      </c>
    </row>
    <row r="212" spans="1:20" x14ac:dyDescent="0.25">
      <c r="A212">
        <v>211</v>
      </c>
      <c r="B212">
        <v>13284</v>
      </c>
      <c r="C212" t="s">
        <v>269</v>
      </c>
      <c r="D212" t="s">
        <v>20</v>
      </c>
      <c r="E212" t="s">
        <v>39</v>
      </c>
      <c r="F212" t="s">
        <v>47</v>
      </c>
      <c r="G212" t="s">
        <v>41</v>
      </c>
      <c r="H212" t="s">
        <v>61</v>
      </c>
      <c r="I212" t="s">
        <v>28</v>
      </c>
      <c r="J212" t="s">
        <v>72</v>
      </c>
      <c r="K212" t="s">
        <v>82</v>
      </c>
      <c r="L212" t="s">
        <v>192</v>
      </c>
      <c r="M212" t="s">
        <v>117</v>
      </c>
      <c r="N212" s="2">
        <v>41498</v>
      </c>
      <c r="O212" s="2">
        <v>41499</v>
      </c>
      <c r="P212">
        <v>98</v>
      </c>
      <c r="Q212" s="1">
        <v>0.1</v>
      </c>
      <c r="R212">
        <v>37.700000000000003</v>
      </c>
      <c r="S212">
        <v>2.99</v>
      </c>
      <c r="T212">
        <f t="shared" si="3"/>
        <v>3694.6000000000004</v>
      </c>
    </row>
    <row r="213" spans="1:20" x14ac:dyDescent="0.25">
      <c r="A213">
        <v>212</v>
      </c>
      <c r="B213">
        <v>13383</v>
      </c>
      <c r="C213" t="s">
        <v>889</v>
      </c>
      <c r="D213" t="s">
        <v>20</v>
      </c>
      <c r="E213" t="s">
        <v>39</v>
      </c>
      <c r="F213" t="s">
        <v>22</v>
      </c>
      <c r="G213" t="s">
        <v>32</v>
      </c>
      <c r="H213" t="s">
        <v>54</v>
      </c>
      <c r="I213" t="s">
        <v>28</v>
      </c>
      <c r="J213" t="s">
        <v>72</v>
      </c>
      <c r="K213" t="s">
        <v>82</v>
      </c>
      <c r="L213" t="s">
        <v>746</v>
      </c>
      <c r="M213" t="s">
        <v>331</v>
      </c>
      <c r="N213" s="2">
        <v>41440</v>
      </c>
      <c r="O213" s="2">
        <v>41442</v>
      </c>
      <c r="P213">
        <v>53</v>
      </c>
      <c r="Q213" s="1">
        <v>7.0000000000000007E-2</v>
      </c>
      <c r="R213">
        <v>20.34</v>
      </c>
      <c r="S213">
        <v>35</v>
      </c>
      <c r="T213">
        <f t="shared" si="3"/>
        <v>1078.02</v>
      </c>
    </row>
    <row r="214" spans="1:20" x14ac:dyDescent="0.25">
      <c r="A214">
        <v>213</v>
      </c>
      <c r="B214">
        <v>13440</v>
      </c>
      <c r="C214" t="s">
        <v>1206</v>
      </c>
      <c r="D214" t="s">
        <v>20</v>
      </c>
      <c r="E214" t="s">
        <v>21</v>
      </c>
      <c r="F214" t="s">
        <v>47</v>
      </c>
      <c r="G214" t="s">
        <v>32</v>
      </c>
      <c r="H214" t="s">
        <v>33</v>
      </c>
      <c r="I214" t="s">
        <v>28</v>
      </c>
      <c r="J214" t="s">
        <v>72</v>
      </c>
      <c r="K214" t="s">
        <v>208</v>
      </c>
      <c r="L214" t="s">
        <v>26</v>
      </c>
      <c r="M214" t="s">
        <v>156</v>
      </c>
      <c r="N214" s="2">
        <v>40829</v>
      </c>
      <c r="O214" s="2">
        <v>40831</v>
      </c>
      <c r="P214">
        <v>40</v>
      </c>
      <c r="Q214" s="1">
        <v>7.0000000000000007E-2</v>
      </c>
      <c r="R214">
        <v>43.98</v>
      </c>
      <c r="S214">
        <v>1.99</v>
      </c>
      <c r="T214">
        <f t="shared" si="3"/>
        <v>1759.1999999999998</v>
      </c>
    </row>
    <row r="215" spans="1:20" x14ac:dyDescent="0.25">
      <c r="A215">
        <v>214</v>
      </c>
      <c r="B215">
        <v>13444</v>
      </c>
      <c r="C215" t="s">
        <v>258</v>
      </c>
      <c r="D215" t="s">
        <v>20</v>
      </c>
      <c r="E215" t="s">
        <v>39</v>
      </c>
      <c r="F215" t="s">
        <v>22</v>
      </c>
      <c r="G215" t="s">
        <v>41</v>
      </c>
      <c r="H215" t="s">
        <v>49</v>
      </c>
      <c r="I215" t="s">
        <v>28</v>
      </c>
      <c r="J215" t="s">
        <v>72</v>
      </c>
      <c r="K215" t="s">
        <v>62</v>
      </c>
      <c r="L215" t="s">
        <v>44</v>
      </c>
      <c r="M215" t="s">
        <v>326</v>
      </c>
      <c r="N215" s="2">
        <v>41279</v>
      </c>
      <c r="O215" s="2">
        <v>41282</v>
      </c>
      <c r="P215">
        <v>36</v>
      </c>
      <c r="Q215" s="1">
        <v>0.06</v>
      </c>
      <c r="R215">
        <v>4.76</v>
      </c>
      <c r="S215">
        <v>0.88</v>
      </c>
      <c r="T215">
        <f t="shared" si="3"/>
        <v>171.35999999999999</v>
      </c>
    </row>
    <row r="216" spans="1:20" x14ac:dyDescent="0.25">
      <c r="A216">
        <v>215</v>
      </c>
      <c r="B216">
        <v>13507</v>
      </c>
      <c r="C216" t="s">
        <v>1368</v>
      </c>
      <c r="D216" t="s">
        <v>20</v>
      </c>
      <c r="E216" t="s">
        <v>39</v>
      </c>
      <c r="F216" t="s">
        <v>31</v>
      </c>
      <c r="G216" t="s">
        <v>93</v>
      </c>
      <c r="H216" t="s">
        <v>94</v>
      </c>
      <c r="I216" t="s">
        <v>28</v>
      </c>
      <c r="J216" t="s">
        <v>72</v>
      </c>
      <c r="K216" t="s">
        <v>231</v>
      </c>
      <c r="L216" t="s">
        <v>192</v>
      </c>
      <c r="M216" t="s">
        <v>139</v>
      </c>
      <c r="N216" s="2">
        <v>41637</v>
      </c>
      <c r="O216" s="2">
        <v>41638</v>
      </c>
      <c r="P216">
        <v>54</v>
      </c>
      <c r="Q216" s="1">
        <v>0.09</v>
      </c>
      <c r="R216">
        <v>6.78</v>
      </c>
      <c r="S216">
        <v>6.18</v>
      </c>
      <c r="T216">
        <f t="shared" si="3"/>
        <v>366.12</v>
      </c>
    </row>
    <row r="217" spans="1:20" x14ac:dyDescent="0.25">
      <c r="A217">
        <v>216</v>
      </c>
      <c r="B217">
        <v>13570</v>
      </c>
      <c r="C217" t="s">
        <v>416</v>
      </c>
      <c r="D217" t="s">
        <v>20</v>
      </c>
      <c r="E217" t="s">
        <v>187</v>
      </c>
      <c r="F217" t="s">
        <v>47</v>
      </c>
      <c r="G217" t="s">
        <v>32</v>
      </c>
      <c r="H217" t="s">
        <v>219</v>
      </c>
      <c r="I217" t="s">
        <v>28</v>
      </c>
      <c r="J217" t="s">
        <v>72</v>
      </c>
      <c r="K217" t="s">
        <v>101</v>
      </c>
      <c r="L217" t="s">
        <v>44</v>
      </c>
      <c r="M217" t="s">
        <v>117</v>
      </c>
      <c r="N217" s="2">
        <v>41610</v>
      </c>
      <c r="O217" s="2">
        <v>41611</v>
      </c>
      <c r="P217">
        <v>4</v>
      </c>
      <c r="Q217" s="1">
        <v>0.04</v>
      </c>
      <c r="R217">
        <v>8.34</v>
      </c>
      <c r="S217">
        <v>0.96</v>
      </c>
      <c r="T217">
        <f t="shared" si="3"/>
        <v>33.36</v>
      </c>
    </row>
    <row r="218" spans="1:20" x14ac:dyDescent="0.25">
      <c r="A218">
        <v>217</v>
      </c>
      <c r="B218">
        <v>13570</v>
      </c>
      <c r="C218" t="s">
        <v>416</v>
      </c>
      <c r="D218" t="s">
        <v>20</v>
      </c>
      <c r="E218" t="s">
        <v>21</v>
      </c>
      <c r="F218" t="s">
        <v>47</v>
      </c>
      <c r="G218" t="s">
        <v>32</v>
      </c>
      <c r="H218" t="s">
        <v>33</v>
      </c>
      <c r="I218" t="s">
        <v>28</v>
      </c>
      <c r="J218" t="s">
        <v>72</v>
      </c>
      <c r="K218" t="s">
        <v>204</v>
      </c>
      <c r="L218" t="s">
        <v>192</v>
      </c>
      <c r="M218" t="s">
        <v>160</v>
      </c>
      <c r="N218" s="2">
        <v>41610</v>
      </c>
      <c r="O218" s="2">
        <v>41610</v>
      </c>
      <c r="P218">
        <v>84</v>
      </c>
      <c r="Q218" s="1">
        <v>0.04</v>
      </c>
      <c r="R218">
        <v>110.99</v>
      </c>
      <c r="S218">
        <v>8.99</v>
      </c>
      <c r="T218">
        <f t="shared" si="3"/>
        <v>9323.16</v>
      </c>
    </row>
    <row r="219" spans="1:20" x14ac:dyDescent="0.25">
      <c r="A219">
        <v>218</v>
      </c>
      <c r="B219">
        <v>13601</v>
      </c>
      <c r="C219" t="s">
        <v>366</v>
      </c>
      <c r="D219" t="s">
        <v>20</v>
      </c>
      <c r="E219" t="s">
        <v>39</v>
      </c>
      <c r="F219" t="s">
        <v>31</v>
      </c>
      <c r="G219" t="s">
        <v>48</v>
      </c>
      <c r="H219" t="s">
        <v>78</v>
      </c>
      <c r="I219" t="s">
        <v>28</v>
      </c>
      <c r="J219" t="s">
        <v>72</v>
      </c>
      <c r="K219" t="s">
        <v>170</v>
      </c>
      <c r="L219" t="s">
        <v>192</v>
      </c>
      <c r="M219" t="s">
        <v>214</v>
      </c>
      <c r="N219" s="2">
        <v>41502</v>
      </c>
      <c r="O219" s="2">
        <v>41506</v>
      </c>
      <c r="P219">
        <v>34</v>
      </c>
      <c r="Q219" s="1">
        <v>0.09</v>
      </c>
      <c r="R219">
        <v>49.43</v>
      </c>
      <c r="S219">
        <v>19.989999999999998</v>
      </c>
      <c r="T219">
        <f t="shared" si="3"/>
        <v>1680.62</v>
      </c>
    </row>
    <row r="220" spans="1:20" x14ac:dyDescent="0.25">
      <c r="A220">
        <v>219</v>
      </c>
      <c r="B220">
        <v>13606</v>
      </c>
      <c r="C220" t="s">
        <v>229</v>
      </c>
      <c r="D220" t="s">
        <v>20</v>
      </c>
      <c r="E220" t="s">
        <v>39</v>
      </c>
      <c r="F220" t="s">
        <v>31</v>
      </c>
      <c r="G220" t="s">
        <v>32</v>
      </c>
      <c r="H220" t="s">
        <v>89</v>
      </c>
      <c r="I220" t="s">
        <v>28</v>
      </c>
      <c r="J220" t="s">
        <v>72</v>
      </c>
      <c r="K220" t="s">
        <v>145</v>
      </c>
      <c r="L220" t="s">
        <v>44</v>
      </c>
      <c r="M220" t="s">
        <v>69</v>
      </c>
      <c r="N220" s="2">
        <v>40294</v>
      </c>
      <c r="O220" s="2">
        <v>40296</v>
      </c>
      <c r="P220">
        <v>34</v>
      </c>
      <c r="Q220" s="1">
        <v>7.0000000000000007E-2</v>
      </c>
      <c r="R220">
        <v>3.38</v>
      </c>
      <c r="S220">
        <v>0.85</v>
      </c>
      <c r="T220">
        <f t="shared" si="3"/>
        <v>114.92</v>
      </c>
    </row>
    <row r="221" spans="1:20" x14ac:dyDescent="0.25">
      <c r="A221">
        <v>220</v>
      </c>
      <c r="B221">
        <v>13634</v>
      </c>
      <c r="C221" t="s">
        <v>1339</v>
      </c>
      <c r="D221" t="s">
        <v>20</v>
      </c>
      <c r="E221" t="s">
        <v>21</v>
      </c>
      <c r="F221" t="s">
        <v>31</v>
      </c>
      <c r="G221" t="s">
        <v>41</v>
      </c>
      <c r="H221" t="s">
        <v>206</v>
      </c>
      <c r="I221" t="s">
        <v>28</v>
      </c>
      <c r="J221" t="s">
        <v>72</v>
      </c>
      <c r="K221" t="s">
        <v>1447</v>
      </c>
      <c r="L221" t="s">
        <v>192</v>
      </c>
      <c r="M221" t="s">
        <v>367</v>
      </c>
      <c r="N221" s="2">
        <v>41017</v>
      </c>
      <c r="O221" s="2">
        <v>41017</v>
      </c>
      <c r="P221">
        <v>52</v>
      </c>
      <c r="Q221" s="1">
        <v>0.05</v>
      </c>
      <c r="R221">
        <v>39.979999999999997</v>
      </c>
      <c r="S221">
        <v>7.12</v>
      </c>
      <c r="T221">
        <f t="shared" si="3"/>
        <v>2078.96</v>
      </c>
    </row>
    <row r="222" spans="1:20" x14ac:dyDescent="0.25">
      <c r="A222">
        <v>221</v>
      </c>
      <c r="B222">
        <v>13634</v>
      </c>
      <c r="C222" t="s">
        <v>1339</v>
      </c>
      <c r="D222" t="s">
        <v>20</v>
      </c>
      <c r="E222" t="s">
        <v>39</v>
      </c>
      <c r="F222" t="s">
        <v>31</v>
      </c>
      <c r="G222" t="s">
        <v>41</v>
      </c>
      <c r="H222" t="s">
        <v>61</v>
      </c>
      <c r="I222" t="s">
        <v>28</v>
      </c>
      <c r="J222" t="s">
        <v>72</v>
      </c>
      <c r="K222" t="s">
        <v>274</v>
      </c>
      <c r="L222" t="s">
        <v>192</v>
      </c>
      <c r="M222" t="s">
        <v>375</v>
      </c>
      <c r="N222" s="2">
        <v>41017</v>
      </c>
      <c r="O222" s="2">
        <v>41018</v>
      </c>
      <c r="P222">
        <v>30</v>
      </c>
      <c r="Q222" s="1">
        <v>0.04</v>
      </c>
      <c r="R222">
        <v>5.58</v>
      </c>
      <c r="S222">
        <v>5.3</v>
      </c>
      <c r="T222">
        <f t="shared" si="3"/>
        <v>167.4</v>
      </c>
    </row>
    <row r="223" spans="1:20" x14ac:dyDescent="0.25">
      <c r="A223">
        <v>222</v>
      </c>
      <c r="B223">
        <v>13638</v>
      </c>
      <c r="C223" t="s">
        <v>270</v>
      </c>
      <c r="D223" t="s">
        <v>20</v>
      </c>
      <c r="E223" t="s">
        <v>21</v>
      </c>
      <c r="F223" t="s">
        <v>31</v>
      </c>
      <c r="G223" t="s">
        <v>41</v>
      </c>
      <c r="H223" t="s">
        <v>24</v>
      </c>
      <c r="I223" t="s">
        <v>28</v>
      </c>
      <c r="J223" t="s">
        <v>72</v>
      </c>
      <c r="K223" t="s">
        <v>1147</v>
      </c>
      <c r="L223" t="s">
        <v>26</v>
      </c>
      <c r="M223" t="s">
        <v>121</v>
      </c>
      <c r="N223" s="2">
        <v>41182</v>
      </c>
      <c r="O223" s="2">
        <v>41184</v>
      </c>
      <c r="P223">
        <v>96</v>
      </c>
      <c r="Q223" s="1">
        <v>0.05</v>
      </c>
      <c r="R223">
        <v>14.48</v>
      </c>
      <c r="S223">
        <v>1.99</v>
      </c>
      <c r="T223">
        <f t="shared" si="3"/>
        <v>1390.08</v>
      </c>
    </row>
    <row r="224" spans="1:20" x14ac:dyDescent="0.25">
      <c r="A224">
        <v>223</v>
      </c>
      <c r="B224">
        <v>13735</v>
      </c>
      <c r="C224" t="s">
        <v>328</v>
      </c>
      <c r="D224" t="s">
        <v>20</v>
      </c>
      <c r="E224" t="s">
        <v>39</v>
      </c>
      <c r="F224" t="s">
        <v>47</v>
      </c>
      <c r="G224" t="s">
        <v>93</v>
      </c>
      <c r="H224" t="s">
        <v>61</v>
      </c>
      <c r="I224" t="s">
        <v>28</v>
      </c>
      <c r="J224" t="s">
        <v>72</v>
      </c>
      <c r="K224" t="s">
        <v>226</v>
      </c>
      <c r="L224" t="s">
        <v>192</v>
      </c>
      <c r="M224" t="s">
        <v>114</v>
      </c>
      <c r="N224" s="2">
        <v>40319</v>
      </c>
      <c r="O224" s="2">
        <v>40321</v>
      </c>
      <c r="P224">
        <v>52</v>
      </c>
      <c r="Q224" s="1">
        <v>0.02</v>
      </c>
      <c r="R224">
        <v>7.64</v>
      </c>
      <c r="S224">
        <v>1.39</v>
      </c>
      <c r="T224">
        <f t="shared" si="3"/>
        <v>397.28</v>
      </c>
    </row>
    <row r="225" spans="1:20" x14ac:dyDescent="0.25">
      <c r="A225">
        <v>224</v>
      </c>
      <c r="B225">
        <v>13959</v>
      </c>
      <c r="C225" t="s">
        <v>268</v>
      </c>
      <c r="D225" t="s">
        <v>20</v>
      </c>
      <c r="E225" t="s">
        <v>39</v>
      </c>
      <c r="F225" t="s">
        <v>22</v>
      </c>
      <c r="G225" t="s">
        <v>93</v>
      </c>
      <c r="H225" t="s">
        <v>61</v>
      </c>
      <c r="I225" t="s">
        <v>28</v>
      </c>
      <c r="J225" t="s">
        <v>72</v>
      </c>
      <c r="K225" t="s">
        <v>98</v>
      </c>
      <c r="L225" t="s">
        <v>192</v>
      </c>
      <c r="M225" t="s">
        <v>86</v>
      </c>
      <c r="N225" s="2">
        <v>40272</v>
      </c>
      <c r="O225" s="2">
        <v>40274</v>
      </c>
      <c r="P225">
        <v>47</v>
      </c>
      <c r="Q225" s="1">
        <v>0.01</v>
      </c>
      <c r="R225">
        <v>4.91</v>
      </c>
      <c r="S225">
        <v>0.5</v>
      </c>
      <c r="T225">
        <f t="shared" si="3"/>
        <v>230.77</v>
      </c>
    </row>
    <row r="226" spans="1:20" x14ac:dyDescent="0.25">
      <c r="A226">
        <v>225</v>
      </c>
      <c r="B226">
        <v>13959</v>
      </c>
      <c r="C226" t="s">
        <v>268</v>
      </c>
      <c r="D226" t="s">
        <v>38</v>
      </c>
      <c r="E226" t="s">
        <v>39</v>
      </c>
      <c r="F226" t="s">
        <v>22</v>
      </c>
      <c r="G226" t="s">
        <v>93</v>
      </c>
      <c r="H226" t="s">
        <v>78</v>
      </c>
      <c r="I226" t="s">
        <v>28</v>
      </c>
      <c r="J226" t="s">
        <v>72</v>
      </c>
      <c r="K226" t="s">
        <v>71</v>
      </c>
      <c r="L226" t="s">
        <v>44</v>
      </c>
      <c r="M226" t="s">
        <v>444</v>
      </c>
      <c r="N226" s="2">
        <v>40272</v>
      </c>
      <c r="O226" s="2">
        <v>40274</v>
      </c>
      <c r="P226">
        <v>19</v>
      </c>
      <c r="Q226" s="1">
        <v>0.09</v>
      </c>
      <c r="R226">
        <v>4</v>
      </c>
      <c r="S226">
        <v>1.3</v>
      </c>
      <c r="T226">
        <f t="shared" si="3"/>
        <v>76</v>
      </c>
    </row>
    <row r="227" spans="1:20" x14ac:dyDescent="0.25">
      <c r="A227">
        <v>226</v>
      </c>
      <c r="B227">
        <v>13984</v>
      </c>
      <c r="C227" t="s">
        <v>874</v>
      </c>
      <c r="D227" t="s">
        <v>20</v>
      </c>
      <c r="E227" t="s">
        <v>187</v>
      </c>
      <c r="F227" t="s">
        <v>22</v>
      </c>
      <c r="G227" t="s">
        <v>23</v>
      </c>
      <c r="H227" t="s">
        <v>219</v>
      </c>
      <c r="I227" t="s">
        <v>28</v>
      </c>
      <c r="J227" t="s">
        <v>72</v>
      </c>
      <c r="K227" t="s">
        <v>189</v>
      </c>
      <c r="L227" t="s">
        <v>44</v>
      </c>
      <c r="M227" t="s">
        <v>294</v>
      </c>
      <c r="N227" s="2">
        <v>41541</v>
      </c>
      <c r="O227" s="2">
        <v>41541</v>
      </c>
      <c r="P227">
        <v>63</v>
      </c>
      <c r="Q227" s="1">
        <v>0.05</v>
      </c>
      <c r="R227">
        <v>70.709999999999994</v>
      </c>
      <c r="S227">
        <v>37.58</v>
      </c>
      <c r="T227">
        <f t="shared" si="3"/>
        <v>4454.7299999999996</v>
      </c>
    </row>
    <row r="228" spans="1:20" x14ac:dyDescent="0.25">
      <c r="A228">
        <v>227</v>
      </c>
      <c r="B228">
        <v>13988</v>
      </c>
      <c r="C228" t="s">
        <v>1187</v>
      </c>
      <c r="D228" t="s">
        <v>20</v>
      </c>
      <c r="E228" t="s">
        <v>187</v>
      </c>
      <c r="F228" t="s">
        <v>31</v>
      </c>
      <c r="G228" t="s">
        <v>32</v>
      </c>
      <c r="H228" t="s">
        <v>219</v>
      </c>
      <c r="I228" t="s">
        <v>28</v>
      </c>
      <c r="J228" t="s">
        <v>56</v>
      </c>
      <c r="K228" t="s">
        <v>68</v>
      </c>
      <c r="L228" t="s">
        <v>192</v>
      </c>
      <c r="M228" t="s">
        <v>63</v>
      </c>
      <c r="N228" s="2">
        <v>41487</v>
      </c>
      <c r="O228" s="2">
        <v>41488</v>
      </c>
      <c r="P228">
        <v>68</v>
      </c>
      <c r="Q228" s="1">
        <v>0.01</v>
      </c>
      <c r="R228">
        <v>4.95</v>
      </c>
      <c r="S228">
        <v>5.32</v>
      </c>
      <c r="T228">
        <f t="shared" si="3"/>
        <v>336.6</v>
      </c>
    </row>
    <row r="229" spans="1:20" x14ac:dyDescent="0.25">
      <c r="A229">
        <v>228</v>
      </c>
      <c r="B229">
        <v>13988</v>
      </c>
      <c r="C229" t="s">
        <v>1187</v>
      </c>
      <c r="D229" t="s">
        <v>20</v>
      </c>
      <c r="E229" t="s">
        <v>39</v>
      </c>
      <c r="F229" t="s">
        <v>31</v>
      </c>
      <c r="G229" t="s">
        <v>32</v>
      </c>
      <c r="H229" t="s">
        <v>78</v>
      </c>
      <c r="I229" t="s">
        <v>28</v>
      </c>
      <c r="J229" t="s">
        <v>72</v>
      </c>
      <c r="K229" t="s">
        <v>79</v>
      </c>
      <c r="L229" t="s">
        <v>192</v>
      </c>
      <c r="M229" t="s">
        <v>146</v>
      </c>
      <c r="N229" s="2">
        <v>41487</v>
      </c>
      <c r="O229" s="2">
        <v>41488</v>
      </c>
      <c r="P229">
        <v>78</v>
      </c>
      <c r="Q229" s="1">
        <v>0</v>
      </c>
      <c r="R229">
        <v>14.98</v>
      </c>
      <c r="S229">
        <v>7.69</v>
      </c>
      <c r="T229">
        <f t="shared" si="3"/>
        <v>1168.44</v>
      </c>
    </row>
    <row r="230" spans="1:20" x14ac:dyDescent="0.25">
      <c r="A230">
        <v>229</v>
      </c>
      <c r="B230">
        <v>13988</v>
      </c>
      <c r="C230" t="s">
        <v>1187</v>
      </c>
      <c r="D230" t="s">
        <v>38</v>
      </c>
      <c r="E230" t="s">
        <v>39</v>
      </c>
      <c r="F230" t="s">
        <v>31</v>
      </c>
      <c r="G230" t="s">
        <v>32</v>
      </c>
      <c r="H230" t="s">
        <v>78</v>
      </c>
      <c r="I230" t="s">
        <v>28</v>
      </c>
      <c r="J230" t="s">
        <v>72</v>
      </c>
      <c r="K230" t="s">
        <v>50</v>
      </c>
      <c r="L230" t="s">
        <v>192</v>
      </c>
      <c r="M230" t="s">
        <v>35</v>
      </c>
      <c r="N230" s="2">
        <v>41487</v>
      </c>
      <c r="O230" s="2">
        <v>41488</v>
      </c>
      <c r="P230">
        <v>36</v>
      </c>
      <c r="Q230" s="1">
        <v>0.04</v>
      </c>
      <c r="R230">
        <v>11.97</v>
      </c>
      <c r="S230">
        <v>4.9800000000000004</v>
      </c>
      <c r="T230">
        <f t="shared" si="3"/>
        <v>430.92</v>
      </c>
    </row>
    <row r="231" spans="1:20" x14ac:dyDescent="0.25">
      <c r="A231">
        <v>230</v>
      </c>
      <c r="B231">
        <v>14023</v>
      </c>
      <c r="C231" t="s">
        <v>328</v>
      </c>
      <c r="D231" t="s">
        <v>20</v>
      </c>
      <c r="E231" t="s">
        <v>39</v>
      </c>
      <c r="F231" t="s">
        <v>47</v>
      </c>
      <c r="G231" t="s">
        <v>32</v>
      </c>
      <c r="H231" t="s">
        <v>61</v>
      </c>
      <c r="I231" t="s">
        <v>28</v>
      </c>
      <c r="J231" t="s">
        <v>56</v>
      </c>
      <c r="K231" t="s">
        <v>226</v>
      </c>
      <c r="L231" t="s">
        <v>192</v>
      </c>
      <c r="M231" t="s">
        <v>51</v>
      </c>
      <c r="N231" s="2">
        <v>40594</v>
      </c>
      <c r="O231" s="2">
        <v>40596</v>
      </c>
      <c r="P231">
        <v>36</v>
      </c>
      <c r="Q231" s="1">
        <v>0.08</v>
      </c>
      <c r="R231">
        <v>21.38</v>
      </c>
      <c r="S231">
        <v>2.99</v>
      </c>
      <c r="T231">
        <f t="shared" si="3"/>
        <v>769.68</v>
      </c>
    </row>
    <row r="232" spans="1:20" x14ac:dyDescent="0.25">
      <c r="A232">
        <v>231</v>
      </c>
      <c r="B232">
        <v>14023</v>
      </c>
      <c r="C232" t="s">
        <v>328</v>
      </c>
      <c r="D232" t="s">
        <v>20</v>
      </c>
      <c r="E232" t="s">
        <v>39</v>
      </c>
      <c r="F232" t="s">
        <v>47</v>
      </c>
      <c r="G232" t="s">
        <v>32</v>
      </c>
      <c r="H232" t="s">
        <v>89</v>
      </c>
      <c r="I232" t="s">
        <v>28</v>
      </c>
      <c r="J232" t="s">
        <v>72</v>
      </c>
      <c r="K232" t="s">
        <v>133</v>
      </c>
      <c r="L232" t="s">
        <v>192</v>
      </c>
      <c r="M232" t="s">
        <v>167</v>
      </c>
      <c r="N232" s="2">
        <v>40594</v>
      </c>
      <c r="O232" s="2">
        <v>40595</v>
      </c>
      <c r="P232">
        <v>48</v>
      </c>
      <c r="Q232" s="1">
        <v>0.03</v>
      </c>
      <c r="R232">
        <v>9.99</v>
      </c>
      <c r="S232">
        <v>5.12</v>
      </c>
      <c r="T232">
        <f t="shared" si="3"/>
        <v>479.52</v>
      </c>
    </row>
    <row r="233" spans="1:20" x14ac:dyDescent="0.25">
      <c r="A233">
        <v>232</v>
      </c>
      <c r="B233">
        <v>14115</v>
      </c>
      <c r="C233" t="s">
        <v>1206</v>
      </c>
      <c r="D233" t="s">
        <v>20</v>
      </c>
      <c r="E233" t="s">
        <v>187</v>
      </c>
      <c r="F233" t="s">
        <v>47</v>
      </c>
      <c r="G233" t="s">
        <v>32</v>
      </c>
      <c r="H233" t="s">
        <v>188</v>
      </c>
      <c r="I233" t="s">
        <v>28</v>
      </c>
      <c r="J233" t="s">
        <v>72</v>
      </c>
      <c r="K233" t="s">
        <v>170</v>
      </c>
      <c r="L233" t="s">
        <v>192</v>
      </c>
      <c r="M233" t="s">
        <v>160</v>
      </c>
      <c r="N233" s="2">
        <v>40404</v>
      </c>
      <c r="O233" s="2">
        <v>40406</v>
      </c>
      <c r="P233">
        <v>43</v>
      </c>
      <c r="Q233" s="1">
        <v>0.04</v>
      </c>
      <c r="R233">
        <v>6.28</v>
      </c>
      <c r="S233">
        <v>5.41</v>
      </c>
      <c r="T233">
        <f t="shared" si="3"/>
        <v>270.04000000000002</v>
      </c>
    </row>
    <row r="234" spans="1:20" x14ac:dyDescent="0.25">
      <c r="A234">
        <v>233</v>
      </c>
      <c r="B234">
        <v>14115</v>
      </c>
      <c r="C234" t="s">
        <v>1206</v>
      </c>
      <c r="D234" t="s">
        <v>20</v>
      </c>
      <c r="E234" t="s">
        <v>21</v>
      </c>
      <c r="F234" t="s">
        <v>47</v>
      </c>
      <c r="G234" t="s">
        <v>32</v>
      </c>
      <c r="H234" t="s">
        <v>33</v>
      </c>
      <c r="I234" t="s">
        <v>28</v>
      </c>
      <c r="J234" t="s">
        <v>56</v>
      </c>
      <c r="K234" t="s">
        <v>204</v>
      </c>
      <c r="L234" t="s">
        <v>192</v>
      </c>
      <c r="M234" t="s">
        <v>111</v>
      </c>
      <c r="N234" s="2">
        <v>41500</v>
      </c>
      <c r="O234" s="2">
        <v>41502</v>
      </c>
      <c r="P234">
        <v>92</v>
      </c>
      <c r="Q234" s="1">
        <v>0.06</v>
      </c>
      <c r="R234">
        <v>85.99</v>
      </c>
      <c r="S234">
        <v>10.78</v>
      </c>
      <c r="T234">
        <f t="shared" si="3"/>
        <v>7911.08</v>
      </c>
    </row>
    <row r="235" spans="1:20" x14ac:dyDescent="0.25">
      <c r="A235">
        <v>234</v>
      </c>
      <c r="B235">
        <v>14241</v>
      </c>
      <c r="C235" t="s">
        <v>1187</v>
      </c>
      <c r="D235" t="s">
        <v>20</v>
      </c>
      <c r="E235" t="s">
        <v>39</v>
      </c>
      <c r="F235" t="s">
        <v>31</v>
      </c>
      <c r="G235" t="s">
        <v>23</v>
      </c>
      <c r="H235" t="s">
        <v>94</v>
      </c>
      <c r="I235" t="s">
        <v>28</v>
      </c>
      <c r="J235" t="s">
        <v>72</v>
      </c>
      <c r="K235" t="s">
        <v>226</v>
      </c>
      <c r="L235" t="s">
        <v>44</v>
      </c>
      <c r="M235" t="s">
        <v>35</v>
      </c>
      <c r="N235" s="2">
        <v>41439</v>
      </c>
      <c r="O235" s="2">
        <v>41440</v>
      </c>
      <c r="P235">
        <v>33</v>
      </c>
      <c r="Q235" s="1">
        <v>0.03</v>
      </c>
      <c r="R235">
        <v>11.55</v>
      </c>
      <c r="S235">
        <v>2.36</v>
      </c>
      <c r="T235">
        <f t="shared" si="3"/>
        <v>381.15000000000003</v>
      </c>
    </row>
    <row r="236" spans="1:20" x14ac:dyDescent="0.25">
      <c r="A236">
        <v>235</v>
      </c>
      <c r="B236">
        <v>14596</v>
      </c>
      <c r="C236" t="s">
        <v>57</v>
      </c>
      <c r="D236" t="s">
        <v>20</v>
      </c>
      <c r="E236" t="s">
        <v>187</v>
      </c>
      <c r="F236" t="s">
        <v>40</v>
      </c>
      <c r="G236" t="s">
        <v>23</v>
      </c>
      <c r="H236" t="s">
        <v>217</v>
      </c>
      <c r="I236" t="s">
        <v>28</v>
      </c>
      <c r="J236" t="s">
        <v>72</v>
      </c>
      <c r="K236" t="s">
        <v>116</v>
      </c>
      <c r="L236" t="s">
        <v>44</v>
      </c>
      <c r="M236" t="s">
        <v>99</v>
      </c>
      <c r="N236" s="2">
        <v>40188</v>
      </c>
      <c r="O236" s="2">
        <v>40190</v>
      </c>
      <c r="P236">
        <v>24</v>
      </c>
      <c r="Q236" s="1">
        <v>0.01</v>
      </c>
      <c r="R236">
        <v>8.34</v>
      </c>
      <c r="S236">
        <v>0.96</v>
      </c>
      <c r="T236">
        <f t="shared" si="3"/>
        <v>200.16</v>
      </c>
    </row>
    <row r="237" spans="1:20" x14ac:dyDescent="0.25">
      <c r="A237">
        <v>236</v>
      </c>
      <c r="B237">
        <v>14596</v>
      </c>
      <c r="C237" t="s">
        <v>57</v>
      </c>
      <c r="D237" t="s">
        <v>20</v>
      </c>
      <c r="E237" t="s">
        <v>39</v>
      </c>
      <c r="F237" t="s">
        <v>40</v>
      </c>
      <c r="G237" t="s">
        <v>23</v>
      </c>
      <c r="H237" t="s">
        <v>78</v>
      </c>
      <c r="I237" t="s">
        <v>28</v>
      </c>
      <c r="J237" t="s">
        <v>72</v>
      </c>
      <c r="K237" t="s">
        <v>119</v>
      </c>
      <c r="L237" t="s">
        <v>44</v>
      </c>
      <c r="M237" t="s">
        <v>99</v>
      </c>
      <c r="N237" s="2">
        <v>40188</v>
      </c>
      <c r="O237" s="2">
        <v>40189</v>
      </c>
      <c r="P237">
        <v>19</v>
      </c>
      <c r="Q237" s="1">
        <v>0.06</v>
      </c>
      <c r="R237">
        <v>3.28</v>
      </c>
      <c r="S237">
        <v>3.97</v>
      </c>
      <c r="T237">
        <f t="shared" si="3"/>
        <v>62.319999999999993</v>
      </c>
    </row>
    <row r="238" spans="1:20" x14ac:dyDescent="0.25">
      <c r="A238">
        <v>237</v>
      </c>
      <c r="B238">
        <v>14630</v>
      </c>
      <c r="C238" t="s">
        <v>269</v>
      </c>
      <c r="D238" t="s">
        <v>20</v>
      </c>
      <c r="E238" t="s">
        <v>39</v>
      </c>
      <c r="F238" t="s">
        <v>47</v>
      </c>
      <c r="G238" t="s">
        <v>48</v>
      </c>
      <c r="H238" t="s">
        <v>94</v>
      </c>
      <c r="I238" t="s">
        <v>28</v>
      </c>
      <c r="J238" t="s">
        <v>72</v>
      </c>
      <c r="K238" t="s">
        <v>62</v>
      </c>
      <c r="L238" t="s">
        <v>26</v>
      </c>
      <c r="M238" t="s">
        <v>160</v>
      </c>
      <c r="N238" s="2">
        <v>41563</v>
      </c>
      <c r="O238" s="2">
        <v>41563</v>
      </c>
      <c r="P238">
        <v>36</v>
      </c>
      <c r="Q238" s="1">
        <v>0.08</v>
      </c>
      <c r="R238">
        <v>22.01</v>
      </c>
      <c r="S238">
        <v>5.53</v>
      </c>
      <c r="T238">
        <f t="shared" si="3"/>
        <v>792.36</v>
      </c>
    </row>
    <row r="239" spans="1:20" x14ac:dyDescent="0.25">
      <c r="A239">
        <v>238</v>
      </c>
      <c r="B239">
        <v>14693</v>
      </c>
      <c r="C239" t="s">
        <v>57</v>
      </c>
      <c r="D239" t="s">
        <v>20</v>
      </c>
      <c r="E239" t="s">
        <v>39</v>
      </c>
      <c r="F239" t="s">
        <v>40</v>
      </c>
      <c r="G239" t="s">
        <v>23</v>
      </c>
      <c r="H239" t="s">
        <v>61</v>
      </c>
      <c r="I239" t="s">
        <v>28</v>
      </c>
      <c r="J239" t="s">
        <v>72</v>
      </c>
      <c r="K239" t="s">
        <v>228</v>
      </c>
      <c r="L239" t="s">
        <v>192</v>
      </c>
      <c r="M239" t="s">
        <v>59</v>
      </c>
      <c r="N239" s="2">
        <v>40917</v>
      </c>
      <c r="O239" s="2">
        <v>40919</v>
      </c>
      <c r="P239">
        <v>44</v>
      </c>
      <c r="Q239" s="1">
        <v>0.02</v>
      </c>
      <c r="R239">
        <v>6.48</v>
      </c>
      <c r="S239">
        <v>6.41</v>
      </c>
      <c r="T239">
        <f t="shared" si="3"/>
        <v>285.12</v>
      </c>
    </row>
    <row r="240" spans="1:20" x14ac:dyDescent="0.25">
      <c r="A240">
        <v>239</v>
      </c>
      <c r="B240">
        <v>14693</v>
      </c>
      <c r="C240" t="s">
        <v>57</v>
      </c>
      <c r="D240" t="s">
        <v>578</v>
      </c>
      <c r="E240" t="s">
        <v>39</v>
      </c>
      <c r="F240" t="s">
        <v>40</v>
      </c>
      <c r="G240" t="s">
        <v>23</v>
      </c>
      <c r="H240" t="s">
        <v>49</v>
      </c>
      <c r="I240" t="s">
        <v>28</v>
      </c>
      <c r="J240" t="s">
        <v>72</v>
      </c>
      <c r="K240" t="s">
        <v>55</v>
      </c>
      <c r="L240" t="s">
        <v>283</v>
      </c>
      <c r="M240" t="s">
        <v>99</v>
      </c>
      <c r="N240" s="2">
        <v>40917</v>
      </c>
      <c r="O240" s="2">
        <v>40919</v>
      </c>
      <c r="P240">
        <v>43</v>
      </c>
      <c r="Q240" s="1">
        <v>0.05</v>
      </c>
      <c r="R240">
        <v>20.98</v>
      </c>
      <c r="S240">
        <v>45</v>
      </c>
      <c r="T240">
        <f t="shared" si="3"/>
        <v>902.14</v>
      </c>
    </row>
    <row r="241" spans="1:20" x14ac:dyDescent="0.25">
      <c r="A241">
        <v>240</v>
      </c>
      <c r="B241">
        <v>14755</v>
      </c>
      <c r="C241" t="s">
        <v>270</v>
      </c>
      <c r="D241" t="s">
        <v>20</v>
      </c>
      <c r="E241" t="s">
        <v>39</v>
      </c>
      <c r="F241" t="s">
        <v>31</v>
      </c>
      <c r="G241" t="s">
        <v>41</v>
      </c>
      <c r="H241" t="s">
        <v>54</v>
      </c>
      <c r="I241" t="s">
        <v>28</v>
      </c>
      <c r="J241" t="s">
        <v>72</v>
      </c>
      <c r="K241" t="s">
        <v>158</v>
      </c>
      <c r="L241" t="s">
        <v>44</v>
      </c>
      <c r="M241" t="s">
        <v>141</v>
      </c>
      <c r="N241" s="2">
        <v>40548</v>
      </c>
      <c r="O241" s="2">
        <v>40548</v>
      </c>
      <c r="P241">
        <v>31</v>
      </c>
      <c r="Q241" s="1">
        <v>0.09</v>
      </c>
      <c r="R241">
        <v>3.85</v>
      </c>
      <c r="S241">
        <v>0.7</v>
      </c>
      <c r="T241">
        <f t="shared" si="3"/>
        <v>119.35000000000001</v>
      </c>
    </row>
    <row r="242" spans="1:20" x14ac:dyDescent="0.25">
      <c r="A242">
        <v>241</v>
      </c>
      <c r="B242">
        <v>14755</v>
      </c>
      <c r="C242" t="s">
        <v>270</v>
      </c>
      <c r="D242" t="s">
        <v>38</v>
      </c>
      <c r="E242" t="s">
        <v>21</v>
      </c>
      <c r="F242" t="s">
        <v>31</v>
      </c>
      <c r="G242" t="s">
        <v>41</v>
      </c>
      <c r="H242" t="s">
        <v>33</v>
      </c>
      <c r="I242" t="s">
        <v>28</v>
      </c>
      <c r="J242" t="s">
        <v>72</v>
      </c>
      <c r="K242" t="s">
        <v>34</v>
      </c>
      <c r="L242" t="s">
        <v>192</v>
      </c>
      <c r="M242" t="s">
        <v>35</v>
      </c>
      <c r="N242" s="2">
        <v>40548</v>
      </c>
      <c r="O242" s="2">
        <v>40550</v>
      </c>
      <c r="P242">
        <v>44</v>
      </c>
      <c r="Q242" s="1">
        <v>0.1</v>
      </c>
      <c r="R242">
        <v>65.989999999999995</v>
      </c>
      <c r="S242">
        <v>4.2</v>
      </c>
      <c r="T242">
        <f t="shared" si="3"/>
        <v>2903.56</v>
      </c>
    </row>
    <row r="243" spans="1:20" x14ac:dyDescent="0.25">
      <c r="A243">
        <v>242</v>
      </c>
      <c r="B243">
        <v>14756</v>
      </c>
      <c r="C243" t="s">
        <v>338</v>
      </c>
      <c r="D243" t="s">
        <v>20</v>
      </c>
      <c r="E243" t="s">
        <v>187</v>
      </c>
      <c r="F243" t="s">
        <v>47</v>
      </c>
      <c r="G243" t="s">
        <v>48</v>
      </c>
      <c r="H243" t="s">
        <v>188</v>
      </c>
      <c r="I243" t="s">
        <v>28</v>
      </c>
      <c r="J243" t="s">
        <v>72</v>
      </c>
      <c r="K243" t="s">
        <v>181</v>
      </c>
      <c r="L243" t="s">
        <v>26</v>
      </c>
      <c r="M243" t="s">
        <v>114</v>
      </c>
      <c r="N243" s="2">
        <v>40421</v>
      </c>
      <c r="O243" s="2">
        <v>40421</v>
      </c>
      <c r="P243">
        <v>4</v>
      </c>
      <c r="Q243" s="1">
        <v>0.06</v>
      </c>
      <c r="R243">
        <v>19.23</v>
      </c>
      <c r="S243">
        <v>6.15</v>
      </c>
      <c r="T243">
        <f t="shared" si="3"/>
        <v>76.92</v>
      </c>
    </row>
    <row r="244" spans="1:20" x14ac:dyDescent="0.25">
      <c r="A244">
        <v>243</v>
      </c>
      <c r="B244">
        <v>14784</v>
      </c>
      <c r="C244" t="s">
        <v>487</v>
      </c>
      <c r="D244" t="s">
        <v>578</v>
      </c>
      <c r="E244" t="s">
        <v>187</v>
      </c>
      <c r="F244" t="s">
        <v>31</v>
      </c>
      <c r="G244" t="s">
        <v>93</v>
      </c>
      <c r="H244" t="s">
        <v>219</v>
      </c>
      <c r="I244" t="s">
        <v>28</v>
      </c>
      <c r="J244" t="s">
        <v>72</v>
      </c>
      <c r="K244" t="s">
        <v>98</v>
      </c>
      <c r="L244" t="s">
        <v>330</v>
      </c>
      <c r="M244" t="s">
        <v>131</v>
      </c>
      <c r="N244" s="2">
        <v>41347</v>
      </c>
      <c r="O244" s="2">
        <v>41348</v>
      </c>
      <c r="P244">
        <v>43</v>
      </c>
      <c r="Q244" s="1">
        <v>0.04</v>
      </c>
      <c r="R244">
        <v>44.43</v>
      </c>
      <c r="S244">
        <v>46.59</v>
      </c>
      <c r="T244">
        <f t="shared" si="3"/>
        <v>1910.49</v>
      </c>
    </row>
    <row r="245" spans="1:20" x14ac:dyDescent="0.25">
      <c r="A245">
        <v>244</v>
      </c>
      <c r="B245">
        <v>14785</v>
      </c>
      <c r="C245" t="s">
        <v>588</v>
      </c>
      <c r="D245" t="s">
        <v>20</v>
      </c>
      <c r="E245" t="s">
        <v>39</v>
      </c>
      <c r="F245" t="s">
        <v>47</v>
      </c>
      <c r="G245" t="s">
        <v>41</v>
      </c>
      <c r="H245" t="s">
        <v>42</v>
      </c>
      <c r="I245" t="s">
        <v>28</v>
      </c>
      <c r="J245" t="s">
        <v>72</v>
      </c>
      <c r="K245" t="s">
        <v>189</v>
      </c>
      <c r="L245" t="s">
        <v>192</v>
      </c>
      <c r="M245" t="s">
        <v>51</v>
      </c>
      <c r="N245" s="2">
        <v>40460</v>
      </c>
      <c r="O245" s="2">
        <v>40460</v>
      </c>
      <c r="P245">
        <v>36</v>
      </c>
      <c r="Q245" s="1">
        <v>0.08</v>
      </c>
      <c r="R245">
        <v>4.91</v>
      </c>
      <c r="S245">
        <v>0.5</v>
      </c>
      <c r="T245">
        <f t="shared" si="3"/>
        <v>176.76</v>
      </c>
    </row>
    <row r="246" spans="1:20" x14ac:dyDescent="0.25">
      <c r="A246">
        <v>245</v>
      </c>
      <c r="B246">
        <v>14785</v>
      </c>
      <c r="C246" t="s">
        <v>588</v>
      </c>
      <c r="D246" t="s">
        <v>20</v>
      </c>
      <c r="E246" t="s">
        <v>39</v>
      </c>
      <c r="F246" t="s">
        <v>47</v>
      </c>
      <c r="G246" t="s">
        <v>41</v>
      </c>
      <c r="H246" t="s">
        <v>94</v>
      </c>
      <c r="I246" t="s">
        <v>28</v>
      </c>
      <c r="J246" t="s">
        <v>72</v>
      </c>
      <c r="K246" t="s">
        <v>221</v>
      </c>
      <c r="L246" t="s">
        <v>26</v>
      </c>
      <c r="M246" t="s">
        <v>134</v>
      </c>
      <c r="N246" s="2">
        <v>40460</v>
      </c>
      <c r="O246" s="2">
        <v>40461</v>
      </c>
      <c r="P246">
        <v>45</v>
      </c>
      <c r="Q246" s="1">
        <v>0.02</v>
      </c>
      <c r="R246">
        <v>28.15</v>
      </c>
      <c r="S246">
        <v>6.17</v>
      </c>
      <c r="T246">
        <f t="shared" si="3"/>
        <v>1266.75</v>
      </c>
    </row>
    <row r="247" spans="1:20" x14ac:dyDescent="0.25">
      <c r="A247">
        <v>246</v>
      </c>
      <c r="B247">
        <v>14819</v>
      </c>
      <c r="C247" t="s">
        <v>864</v>
      </c>
      <c r="D247" t="s">
        <v>20</v>
      </c>
      <c r="E247" t="s">
        <v>39</v>
      </c>
      <c r="F247" t="s">
        <v>22</v>
      </c>
      <c r="G247" t="s">
        <v>32</v>
      </c>
      <c r="H247" t="s">
        <v>42</v>
      </c>
      <c r="I247" t="s">
        <v>28</v>
      </c>
      <c r="J247" t="s">
        <v>72</v>
      </c>
      <c r="K247" t="s">
        <v>50</v>
      </c>
      <c r="L247" t="s">
        <v>192</v>
      </c>
      <c r="M247" t="s">
        <v>123</v>
      </c>
      <c r="N247" s="2">
        <v>40568</v>
      </c>
      <c r="O247" s="2">
        <v>40570</v>
      </c>
      <c r="P247">
        <v>48</v>
      </c>
      <c r="Q247" s="1">
        <v>0.09</v>
      </c>
      <c r="R247">
        <v>207.48</v>
      </c>
      <c r="S247">
        <v>0.99</v>
      </c>
      <c r="T247">
        <f t="shared" si="3"/>
        <v>9959.0399999999991</v>
      </c>
    </row>
    <row r="248" spans="1:20" x14ac:dyDescent="0.25">
      <c r="A248">
        <v>247</v>
      </c>
      <c r="B248">
        <v>14819</v>
      </c>
      <c r="C248" t="s">
        <v>864</v>
      </c>
      <c r="D248" t="s">
        <v>578</v>
      </c>
      <c r="E248" t="s">
        <v>187</v>
      </c>
      <c r="F248" t="s">
        <v>22</v>
      </c>
      <c r="G248" t="s">
        <v>32</v>
      </c>
      <c r="H248" t="s">
        <v>219</v>
      </c>
      <c r="I248" t="s">
        <v>28</v>
      </c>
      <c r="J248" t="s">
        <v>84</v>
      </c>
      <c r="K248" t="s">
        <v>189</v>
      </c>
      <c r="L248" t="s">
        <v>330</v>
      </c>
      <c r="M248" t="s">
        <v>123</v>
      </c>
      <c r="N248" s="2">
        <v>40568</v>
      </c>
      <c r="O248" s="2">
        <v>40569</v>
      </c>
      <c r="P248">
        <v>27</v>
      </c>
      <c r="Q248" s="1">
        <v>7.0000000000000007E-2</v>
      </c>
      <c r="R248">
        <v>58.14</v>
      </c>
      <c r="S248">
        <v>36.61</v>
      </c>
      <c r="T248">
        <f t="shared" si="3"/>
        <v>1569.78</v>
      </c>
    </row>
    <row r="249" spans="1:20" x14ac:dyDescent="0.25">
      <c r="A249">
        <v>248</v>
      </c>
      <c r="B249">
        <v>14855</v>
      </c>
      <c r="C249" t="s">
        <v>459</v>
      </c>
      <c r="D249" t="s">
        <v>38</v>
      </c>
      <c r="E249" t="s">
        <v>39</v>
      </c>
      <c r="F249" t="s">
        <v>47</v>
      </c>
      <c r="G249" t="s">
        <v>32</v>
      </c>
      <c r="H249" t="s">
        <v>49</v>
      </c>
      <c r="I249" t="s">
        <v>28</v>
      </c>
      <c r="J249" t="s">
        <v>84</v>
      </c>
      <c r="K249" t="s">
        <v>105</v>
      </c>
      <c r="L249" t="s">
        <v>192</v>
      </c>
      <c r="M249" t="s">
        <v>111</v>
      </c>
      <c r="N249" s="2">
        <v>40663</v>
      </c>
      <c r="O249" s="2">
        <v>40665</v>
      </c>
      <c r="P249">
        <v>44</v>
      </c>
      <c r="Q249" s="1">
        <v>0.06</v>
      </c>
      <c r="R249">
        <v>3.58</v>
      </c>
      <c r="S249">
        <v>5.47</v>
      </c>
      <c r="T249">
        <f t="shared" si="3"/>
        <v>157.52000000000001</v>
      </c>
    </row>
    <row r="250" spans="1:20" x14ac:dyDescent="0.25">
      <c r="A250">
        <v>249</v>
      </c>
      <c r="B250">
        <v>14855</v>
      </c>
      <c r="C250" t="s">
        <v>459</v>
      </c>
      <c r="D250" t="s">
        <v>20</v>
      </c>
      <c r="E250" t="s">
        <v>187</v>
      </c>
      <c r="F250" t="s">
        <v>47</v>
      </c>
      <c r="G250" t="s">
        <v>32</v>
      </c>
      <c r="H250" t="s">
        <v>217</v>
      </c>
      <c r="I250" t="s">
        <v>28</v>
      </c>
      <c r="J250" t="s">
        <v>84</v>
      </c>
      <c r="K250" t="s">
        <v>282</v>
      </c>
      <c r="L250" t="s">
        <v>26</v>
      </c>
      <c r="M250" t="s">
        <v>51</v>
      </c>
      <c r="N250" s="2">
        <v>40663</v>
      </c>
      <c r="O250" s="2">
        <v>40665</v>
      </c>
      <c r="P250">
        <v>48</v>
      </c>
      <c r="Q250" s="1">
        <v>0.1</v>
      </c>
      <c r="R250">
        <v>2.23</v>
      </c>
      <c r="S250">
        <v>4.57</v>
      </c>
      <c r="T250">
        <f t="shared" si="3"/>
        <v>107.03999999999999</v>
      </c>
    </row>
    <row r="251" spans="1:20" x14ac:dyDescent="0.25">
      <c r="A251">
        <v>250</v>
      </c>
      <c r="B251">
        <v>14855</v>
      </c>
      <c r="C251" t="s">
        <v>459</v>
      </c>
      <c r="D251" t="s">
        <v>578</v>
      </c>
      <c r="E251" t="s">
        <v>187</v>
      </c>
      <c r="F251" t="s">
        <v>47</v>
      </c>
      <c r="G251" t="s">
        <v>32</v>
      </c>
      <c r="H251" t="s">
        <v>225</v>
      </c>
      <c r="I251" t="s">
        <v>28</v>
      </c>
      <c r="J251" t="s">
        <v>84</v>
      </c>
      <c r="K251" t="s">
        <v>68</v>
      </c>
      <c r="L251" t="s">
        <v>330</v>
      </c>
      <c r="M251" t="s">
        <v>134</v>
      </c>
      <c r="N251" s="2">
        <v>40663</v>
      </c>
      <c r="O251" s="2">
        <v>40665</v>
      </c>
      <c r="P251">
        <v>19</v>
      </c>
      <c r="Q251" s="1">
        <v>0.01</v>
      </c>
      <c r="R251">
        <v>124.49</v>
      </c>
      <c r="S251">
        <v>51.94</v>
      </c>
      <c r="T251">
        <f t="shared" si="3"/>
        <v>2365.31</v>
      </c>
    </row>
    <row r="252" spans="1:20" x14ac:dyDescent="0.25">
      <c r="A252">
        <v>251</v>
      </c>
      <c r="B252">
        <v>14884</v>
      </c>
      <c r="C252" t="s">
        <v>1236</v>
      </c>
      <c r="D252" t="s">
        <v>20</v>
      </c>
      <c r="E252" t="s">
        <v>21</v>
      </c>
      <c r="F252" t="s">
        <v>31</v>
      </c>
      <c r="G252" t="s">
        <v>41</v>
      </c>
      <c r="H252" t="s">
        <v>33</v>
      </c>
      <c r="I252" t="s">
        <v>28</v>
      </c>
      <c r="J252" t="s">
        <v>84</v>
      </c>
      <c r="K252" t="s">
        <v>201</v>
      </c>
      <c r="L252" t="s">
        <v>192</v>
      </c>
      <c r="M252" t="s">
        <v>296</v>
      </c>
      <c r="N252" s="2">
        <v>41179</v>
      </c>
      <c r="O252" s="2">
        <v>41181</v>
      </c>
      <c r="P252">
        <v>12</v>
      </c>
      <c r="Q252" s="1">
        <v>0.06</v>
      </c>
      <c r="R252">
        <v>95.99</v>
      </c>
      <c r="S252">
        <v>4.9000000000000004</v>
      </c>
      <c r="T252">
        <f t="shared" si="3"/>
        <v>1151.8799999999999</v>
      </c>
    </row>
    <row r="253" spans="1:20" x14ac:dyDescent="0.25">
      <c r="A253">
        <v>252</v>
      </c>
      <c r="B253">
        <v>14916</v>
      </c>
      <c r="C253" t="s">
        <v>847</v>
      </c>
      <c r="D253" t="s">
        <v>38</v>
      </c>
      <c r="E253" t="s">
        <v>21</v>
      </c>
      <c r="F253" t="s">
        <v>47</v>
      </c>
      <c r="G253" t="s">
        <v>48</v>
      </c>
      <c r="H253" t="s">
        <v>203</v>
      </c>
      <c r="I253" t="s">
        <v>28</v>
      </c>
      <c r="J253" t="s">
        <v>84</v>
      </c>
      <c r="K253" t="s">
        <v>201</v>
      </c>
      <c r="L253" t="s">
        <v>192</v>
      </c>
      <c r="M253" t="s">
        <v>111</v>
      </c>
      <c r="N253" s="2">
        <v>41332</v>
      </c>
      <c r="O253" s="2">
        <v>41334</v>
      </c>
      <c r="P253">
        <v>16</v>
      </c>
      <c r="Q253" s="1">
        <v>7.0000000000000007E-2</v>
      </c>
      <c r="R253">
        <v>125.99</v>
      </c>
      <c r="S253">
        <v>8.8000000000000007</v>
      </c>
      <c r="T253">
        <f t="shared" si="3"/>
        <v>2015.84</v>
      </c>
    </row>
    <row r="254" spans="1:20" x14ac:dyDescent="0.25">
      <c r="A254">
        <v>253</v>
      </c>
      <c r="B254">
        <v>15009</v>
      </c>
      <c r="C254" t="s">
        <v>46</v>
      </c>
      <c r="D254" t="s">
        <v>38</v>
      </c>
      <c r="E254" t="s">
        <v>39</v>
      </c>
      <c r="F254" t="s">
        <v>47</v>
      </c>
      <c r="G254" t="s">
        <v>32</v>
      </c>
      <c r="H254" t="s">
        <v>49</v>
      </c>
      <c r="I254" t="s">
        <v>28</v>
      </c>
      <c r="J254" t="s">
        <v>84</v>
      </c>
      <c r="K254" t="s">
        <v>248</v>
      </c>
      <c r="L254" t="s">
        <v>26</v>
      </c>
      <c r="M254" t="s">
        <v>51</v>
      </c>
      <c r="N254" s="2">
        <v>41264</v>
      </c>
      <c r="O254" s="2">
        <v>41266</v>
      </c>
      <c r="P254">
        <v>92</v>
      </c>
      <c r="Q254" s="1">
        <v>0.09</v>
      </c>
      <c r="R254">
        <v>28.15</v>
      </c>
      <c r="S254">
        <v>8.99</v>
      </c>
      <c r="T254">
        <f t="shared" si="3"/>
        <v>2589.7999999999997</v>
      </c>
    </row>
    <row r="255" spans="1:20" x14ac:dyDescent="0.25">
      <c r="A255">
        <v>254</v>
      </c>
      <c r="B255">
        <v>15009</v>
      </c>
      <c r="C255" t="s">
        <v>46</v>
      </c>
      <c r="D255" t="s">
        <v>38</v>
      </c>
      <c r="E255" t="s">
        <v>39</v>
      </c>
      <c r="F255" t="s">
        <v>47</v>
      </c>
      <c r="G255" t="s">
        <v>32</v>
      </c>
      <c r="H255" t="s">
        <v>94</v>
      </c>
      <c r="I255" t="s">
        <v>28</v>
      </c>
      <c r="J255" t="s">
        <v>84</v>
      </c>
      <c r="K255" t="s">
        <v>82</v>
      </c>
      <c r="L255" t="s">
        <v>192</v>
      </c>
      <c r="M255" t="s">
        <v>167</v>
      </c>
      <c r="N255" s="2">
        <v>41264</v>
      </c>
      <c r="O255" s="2">
        <v>41265</v>
      </c>
      <c r="P255">
        <v>56</v>
      </c>
      <c r="Q255" s="1">
        <v>0.08</v>
      </c>
      <c r="R255">
        <v>7.78</v>
      </c>
      <c r="S255">
        <v>2.5</v>
      </c>
      <c r="T255">
        <f t="shared" si="3"/>
        <v>435.68</v>
      </c>
    </row>
    <row r="256" spans="1:20" x14ac:dyDescent="0.25">
      <c r="A256">
        <v>255</v>
      </c>
      <c r="B256">
        <v>15264</v>
      </c>
      <c r="C256" t="s">
        <v>651</v>
      </c>
      <c r="D256" t="s">
        <v>20</v>
      </c>
      <c r="E256" t="s">
        <v>39</v>
      </c>
      <c r="F256" t="s">
        <v>22</v>
      </c>
      <c r="G256" t="s">
        <v>93</v>
      </c>
      <c r="H256" t="s">
        <v>78</v>
      </c>
      <c r="I256" t="s">
        <v>28</v>
      </c>
      <c r="J256" t="s">
        <v>84</v>
      </c>
      <c r="K256" t="s">
        <v>248</v>
      </c>
      <c r="L256" t="s">
        <v>192</v>
      </c>
      <c r="M256" t="s">
        <v>227</v>
      </c>
      <c r="N256" s="2">
        <v>41230</v>
      </c>
      <c r="O256" s="2">
        <v>41232</v>
      </c>
      <c r="P256">
        <v>10</v>
      </c>
      <c r="Q256" s="1">
        <v>7.0000000000000007E-2</v>
      </c>
      <c r="R256">
        <v>1270.99</v>
      </c>
      <c r="S256">
        <v>19.989999999999998</v>
      </c>
      <c r="T256">
        <f t="shared" si="3"/>
        <v>12709.9</v>
      </c>
    </row>
    <row r="257" spans="1:20" x14ac:dyDescent="0.25">
      <c r="A257">
        <v>256</v>
      </c>
      <c r="B257">
        <v>15264</v>
      </c>
      <c r="C257" t="s">
        <v>651</v>
      </c>
      <c r="D257" t="s">
        <v>20</v>
      </c>
      <c r="E257" t="s">
        <v>39</v>
      </c>
      <c r="F257" t="s">
        <v>22</v>
      </c>
      <c r="G257" t="s">
        <v>93</v>
      </c>
      <c r="H257" t="s">
        <v>94</v>
      </c>
      <c r="I257" t="s">
        <v>28</v>
      </c>
      <c r="J257" t="s">
        <v>84</v>
      </c>
      <c r="K257" t="s">
        <v>50</v>
      </c>
      <c r="L257" t="s">
        <v>192</v>
      </c>
      <c r="M257" t="s">
        <v>86</v>
      </c>
      <c r="N257" s="2">
        <v>41230</v>
      </c>
      <c r="O257" s="2">
        <v>41230</v>
      </c>
      <c r="P257">
        <v>44</v>
      </c>
      <c r="Q257" s="1">
        <v>7.0000000000000007E-2</v>
      </c>
      <c r="R257">
        <v>7.31</v>
      </c>
      <c r="S257">
        <v>0.49</v>
      </c>
      <c r="T257">
        <f t="shared" si="3"/>
        <v>321.64</v>
      </c>
    </row>
    <row r="258" spans="1:20" x14ac:dyDescent="0.25">
      <c r="A258">
        <v>257</v>
      </c>
      <c r="B258">
        <v>15300</v>
      </c>
      <c r="C258" t="s">
        <v>847</v>
      </c>
      <c r="D258" t="s">
        <v>38</v>
      </c>
      <c r="E258" t="s">
        <v>39</v>
      </c>
      <c r="F258" t="s">
        <v>47</v>
      </c>
      <c r="G258" t="s">
        <v>41</v>
      </c>
      <c r="H258" t="s">
        <v>94</v>
      </c>
      <c r="I258" t="s">
        <v>28</v>
      </c>
      <c r="J258" t="s">
        <v>84</v>
      </c>
      <c r="K258" t="s">
        <v>129</v>
      </c>
      <c r="L258" t="s">
        <v>192</v>
      </c>
      <c r="M258" t="s">
        <v>156</v>
      </c>
      <c r="N258" s="2">
        <v>40947</v>
      </c>
      <c r="O258" s="2">
        <v>40949</v>
      </c>
      <c r="P258">
        <v>47</v>
      </c>
      <c r="Q258" s="1">
        <v>0.05</v>
      </c>
      <c r="R258">
        <v>5.28</v>
      </c>
      <c r="S258">
        <v>5.0599999999999996</v>
      </c>
      <c r="T258">
        <f t="shared" si="3"/>
        <v>248.16000000000003</v>
      </c>
    </row>
    <row r="259" spans="1:20" x14ac:dyDescent="0.25">
      <c r="A259">
        <v>258</v>
      </c>
      <c r="B259">
        <v>15303</v>
      </c>
      <c r="C259" t="s">
        <v>822</v>
      </c>
      <c r="D259" t="s">
        <v>20</v>
      </c>
      <c r="E259" t="s">
        <v>39</v>
      </c>
      <c r="F259" t="s">
        <v>47</v>
      </c>
      <c r="G259" t="s">
        <v>23</v>
      </c>
      <c r="H259" t="s">
        <v>94</v>
      </c>
      <c r="I259" t="s">
        <v>28</v>
      </c>
      <c r="J259" t="s">
        <v>84</v>
      </c>
      <c r="K259" t="s">
        <v>95</v>
      </c>
      <c r="L259" t="s">
        <v>192</v>
      </c>
      <c r="M259" t="s">
        <v>160</v>
      </c>
      <c r="N259" s="2">
        <v>40799</v>
      </c>
      <c r="O259" s="2">
        <v>40800</v>
      </c>
      <c r="P259">
        <v>38</v>
      </c>
      <c r="Q259" s="1">
        <v>0.02</v>
      </c>
      <c r="R259">
        <v>4.54</v>
      </c>
      <c r="S259">
        <v>5.83</v>
      </c>
      <c r="T259">
        <f t="shared" ref="T259:T322" si="4">R259*P259</f>
        <v>172.52</v>
      </c>
    </row>
    <row r="260" spans="1:20" x14ac:dyDescent="0.25">
      <c r="A260">
        <v>259</v>
      </c>
      <c r="B260">
        <v>15303</v>
      </c>
      <c r="C260" t="s">
        <v>822</v>
      </c>
      <c r="D260" t="s">
        <v>20</v>
      </c>
      <c r="E260" t="s">
        <v>21</v>
      </c>
      <c r="F260" t="s">
        <v>47</v>
      </c>
      <c r="G260" t="s">
        <v>23</v>
      </c>
      <c r="H260" t="s">
        <v>206</v>
      </c>
      <c r="I260" t="s">
        <v>28</v>
      </c>
      <c r="J260" t="s">
        <v>84</v>
      </c>
      <c r="K260" t="s">
        <v>1447</v>
      </c>
      <c r="L260" t="s">
        <v>26</v>
      </c>
      <c r="M260" t="s">
        <v>117</v>
      </c>
      <c r="N260" s="2">
        <v>40799</v>
      </c>
      <c r="O260" s="2">
        <v>40801</v>
      </c>
      <c r="P260">
        <v>33</v>
      </c>
      <c r="Q260" s="1">
        <v>0.02</v>
      </c>
      <c r="R260">
        <v>28.48</v>
      </c>
      <c r="S260">
        <v>8.99</v>
      </c>
      <c r="T260">
        <f t="shared" si="4"/>
        <v>939.84</v>
      </c>
    </row>
    <row r="261" spans="1:20" x14ac:dyDescent="0.25">
      <c r="A261">
        <v>260</v>
      </c>
      <c r="B261">
        <v>15463</v>
      </c>
      <c r="C261" t="s">
        <v>1441</v>
      </c>
      <c r="D261" t="s">
        <v>38</v>
      </c>
      <c r="E261" t="s">
        <v>39</v>
      </c>
      <c r="F261" t="s">
        <v>22</v>
      </c>
      <c r="G261" t="s">
        <v>48</v>
      </c>
      <c r="H261" t="s">
        <v>42</v>
      </c>
      <c r="I261" t="s">
        <v>28</v>
      </c>
      <c r="J261" t="s">
        <v>84</v>
      </c>
      <c r="K261" t="s">
        <v>116</v>
      </c>
      <c r="L261" t="s">
        <v>192</v>
      </c>
      <c r="M261" t="s">
        <v>173</v>
      </c>
      <c r="N261" s="2">
        <v>40748</v>
      </c>
      <c r="O261" s="2">
        <v>40750</v>
      </c>
      <c r="P261">
        <v>58</v>
      </c>
      <c r="Q261" s="1">
        <v>0.04</v>
      </c>
      <c r="R261">
        <v>5.98</v>
      </c>
      <c r="S261">
        <v>7.5</v>
      </c>
      <c r="T261">
        <f t="shared" si="4"/>
        <v>346.84000000000003</v>
      </c>
    </row>
    <row r="262" spans="1:20" x14ac:dyDescent="0.25">
      <c r="A262">
        <v>261</v>
      </c>
      <c r="B262">
        <v>15714</v>
      </c>
      <c r="C262" t="s">
        <v>1187</v>
      </c>
      <c r="D262" t="s">
        <v>38</v>
      </c>
      <c r="E262" t="s">
        <v>39</v>
      </c>
      <c r="F262" t="s">
        <v>31</v>
      </c>
      <c r="G262" t="s">
        <v>41</v>
      </c>
      <c r="H262" t="s">
        <v>54</v>
      </c>
      <c r="I262" t="s">
        <v>28</v>
      </c>
      <c r="J262" t="s">
        <v>84</v>
      </c>
      <c r="K262" t="s">
        <v>55</v>
      </c>
      <c r="L262" t="s">
        <v>192</v>
      </c>
      <c r="M262" t="s">
        <v>146</v>
      </c>
      <c r="N262" s="2">
        <v>41095</v>
      </c>
      <c r="O262" s="2">
        <v>41097</v>
      </c>
      <c r="P262">
        <v>68</v>
      </c>
      <c r="Q262" s="1">
        <v>0.01</v>
      </c>
      <c r="R262">
        <v>49.43</v>
      </c>
      <c r="S262">
        <v>19.989999999999998</v>
      </c>
      <c r="T262">
        <f t="shared" si="4"/>
        <v>3361.24</v>
      </c>
    </row>
    <row r="263" spans="1:20" x14ac:dyDescent="0.25">
      <c r="A263">
        <v>262</v>
      </c>
      <c r="B263">
        <v>15907</v>
      </c>
      <c r="C263" t="s">
        <v>956</v>
      </c>
      <c r="D263" t="s">
        <v>578</v>
      </c>
      <c r="E263" t="s">
        <v>187</v>
      </c>
      <c r="F263" t="s">
        <v>47</v>
      </c>
      <c r="G263" t="s">
        <v>41</v>
      </c>
      <c r="H263" t="s">
        <v>217</v>
      </c>
      <c r="I263" t="s">
        <v>28</v>
      </c>
      <c r="J263" t="s">
        <v>84</v>
      </c>
      <c r="K263" t="s">
        <v>43</v>
      </c>
      <c r="L263" t="s">
        <v>330</v>
      </c>
      <c r="M263" t="s">
        <v>160</v>
      </c>
      <c r="N263" s="2">
        <v>41010</v>
      </c>
      <c r="O263" s="2">
        <v>41012</v>
      </c>
      <c r="P263">
        <v>40</v>
      </c>
      <c r="Q263" s="1">
        <v>0.01</v>
      </c>
      <c r="R263">
        <v>48.58</v>
      </c>
      <c r="S263">
        <v>54.11</v>
      </c>
      <c r="T263">
        <f t="shared" si="4"/>
        <v>1943.1999999999998</v>
      </c>
    </row>
    <row r="264" spans="1:20" x14ac:dyDescent="0.25">
      <c r="A264">
        <v>263</v>
      </c>
      <c r="B264">
        <v>15907</v>
      </c>
      <c r="C264" t="s">
        <v>956</v>
      </c>
      <c r="D264" t="s">
        <v>38</v>
      </c>
      <c r="E264" t="s">
        <v>187</v>
      </c>
      <c r="F264" t="s">
        <v>47</v>
      </c>
      <c r="G264" t="s">
        <v>41</v>
      </c>
      <c r="H264" t="s">
        <v>225</v>
      </c>
      <c r="I264" t="s">
        <v>28</v>
      </c>
      <c r="J264" t="s">
        <v>84</v>
      </c>
      <c r="K264" t="s">
        <v>158</v>
      </c>
      <c r="L264" t="s">
        <v>706</v>
      </c>
      <c r="M264" t="s">
        <v>160</v>
      </c>
      <c r="N264" s="2">
        <v>41010</v>
      </c>
      <c r="O264" s="2">
        <v>41013</v>
      </c>
      <c r="P264">
        <v>40</v>
      </c>
      <c r="Q264" s="1">
        <v>0.04</v>
      </c>
      <c r="R264">
        <v>105.98</v>
      </c>
      <c r="S264">
        <v>13.99</v>
      </c>
      <c r="T264">
        <f t="shared" si="4"/>
        <v>4239.2</v>
      </c>
    </row>
    <row r="265" spans="1:20" x14ac:dyDescent="0.25">
      <c r="A265">
        <v>264</v>
      </c>
      <c r="B265">
        <v>15907</v>
      </c>
      <c r="C265" t="s">
        <v>956</v>
      </c>
      <c r="D265" t="s">
        <v>20</v>
      </c>
      <c r="E265" t="s">
        <v>39</v>
      </c>
      <c r="F265" t="s">
        <v>47</v>
      </c>
      <c r="G265" t="s">
        <v>41</v>
      </c>
      <c r="H265" t="s">
        <v>54</v>
      </c>
      <c r="I265" t="s">
        <v>28</v>
      </c>
      <c r="J265" t="s">
        <v>84</v>
      </c>
      <c r="K265" t="s">
        <v>116</v>
      </c>
      <c r="L265" t="s">
        <v>44</v>
      </c>
      <c r="M265" t="s">
        <v>160</v>
      </c>
      <c r="N265" s="2">
        <v>41010</v>
      </c>
      <c r="O265" s="2">
        <v>41011</v>
      </c>
      <c r="P265">
        <v>4</v>
      </c>
      <c r="Q265" s="1">
        <v>0.09</v>
      </c>
      <c r="R265">
        <v>7.04</v>
      </c>
      <c r="S265">
        <v>2.17</v>
      </c>
      <c r="T265">
        <f t="shared" si="4"/>
        <v>28.16</v>
      </c>
    </row>
    <row r="266" spans="1:20" x14ac:dyDescent="0.25">
      <c r="A266">
        <v>265</v>
      </c>
      <c r="B266">
        <v>16098</v>
      </c>
      <c r="C266" t="s">
        <v>1875</v>
      </c>
      <c r="D266" t="s">
        <v>20</v>
      </c>
      <c r="E266" t="s">
        <v>187</v>
      </c>
      <c r="F266" t="s">
        <v>22</v>
      </c>
      <c r="G266" t="s">
        <v>48</v>
      </c>
      <c r="H266" t="s">
        <v>188</v>
      </c>
      <c r="I266" t="s">
        <v>28</v>
      </c>
      <c r="J266" t="s">
        <v>84</v>
      </c>
      <c r="K266" t="s">
        <v>226</v>
      </c>
      <c r="L266" t="s">
        <v>26</v>
      </c>
      <c r="M266" t="s">
        <v>173</v>
      </c>
      <c r="N266" s="2">
        <v>41476</v>
      </c>
      <c r="O266" s="2">
        <v>41480</v>
      </c>
      <c r="P266">
        <v>43</v>
      </c>
      <c r="Q266" s="1">
        <v>0.06</v>
      </c>
      <c r="R266">
        <v>14.98</v>
      </c>
      <c r="S266">
        <v>8.99</v>
      </c>
      <c r="T266">
        <f t="shared" si="4"/>
        <v>644.14</v>
      </c>
    </row>
    <row r="267" spans="1:20" x14ac:dyDescent="0.25">
      <c r="A267">
        <v>266</v>
      </c>
      <c r="B267">
        <v>16098</v>
      </c>
      <c r="C267" t="s">
        <v>1875</v>
      </c>
      <c r="D267" t="s">
        <v>20</v>
      </c>
      <c r="E267" t="s">
        <v>39</v>
      </c>
      <c r="F267" t="s">
        <v>22</v>
      </c>
      <c r="G267" t="s">
        <v>48</v>
      </c>
      <c r="H267" t="s">
        <v>42</v>
      </c>
      <c r="I267" t="s">
        <v>28</v>
      </c>
      <c r="J267" t="s">
        <v>84</v>
      </c>
      <c r="K267" t="s">
        <v>221</v>
      </c>
      <c r="L267" t="s">
        <v>192</v>
      </c>
      <c r="M267" t="s">
        <v>238</v>
      </c>
      <c r="N267" s="2">
        <v>41476</v>
      </c>
      <c r="O267" s="2">
        <v>41478</v>
      </c>
      <c r="P267">
        <v>62</v>
      </c>
      <c r="Q267" s="1">
        <v>0.09</v>
      </c>
      <c r="R267">
        <v>24.95</v>
      </c>
      <c r="S267">
        <v>2.99</v>
      </c>
      <c r="T267">
        <f t="shared" si="4"/>
        <v>1546.8999999999999</v>
      </c>
    </row>
    <row r="268" spans="1:20" x14ac:dyDescent="0.25">
      <c r="A268">
        <v>267</v>
      </c>
      <c r="B268">
        <v>16289</v>
      </c>
      <c r="C268" t="s">
        <v>459</v>
      </c>
      <c r="D268" t="s">
        <v>20</v>
      </c>
      <c r="E268" t="s">
        <v>21</v>
      </c>
      <c r="F268" t="s">
        <v>47</v>
      </c>
      <c r="G268" t="s">
        <v>41</v>
      </c>
      <c r="H268" t="s">
        <v>206</v>
      </c>
      <c r="I268" t="s">
        <v>28</v>
      </c>
      <c r="J268" t="s">
        <v>84</v>
      </c>
      <c r="K268" t="s">
        <v>1111</v>
      </c>
      <c r="L268" t="s">
        <v>192</v>
      </c>
      <c r="M268" t="s">
        <v>51</v>
      </c>
      <c r="N268" s="2">
        <v>40741</v>
      </c>
      <c r="O268" s="2">
        <v>40743</v>
      </c>
      <c r="P268">
        <v>59</v>
      </c>
      <c r="Q268" s="1">
        <v>0.01</v>
      </c>
      <c r="R268">
        <v>125.99</v>
      </c>
      <c r="S268">
        <v>2.5</v>
      </c>
      <c r="T268">
        <f t="shared" si="4"/>
        <v>7433.41</v>
      </c>
    </row>
    <row r="269" spans="1:20" x14ac:dyDescent="0.25">
      <c r="A269">
        <v>268</v>
      </c>
      <c r="B269">
        <v>16289</v>
      </c>
      <c r="C269" t="s">
        <v>459</v>
      </c>
      <c r="D269" t="s">
        <v>20</v>
      </c>
      <c r="E269" t="s">
        <v>187</v>
      </c>
      <c r="F269" t="s">
        <v>47</v>
      </c>
      <c r="G269" t="s">
        <v>41</v>
      </c>
      <c r="H269" t="s">
        <v>217</v>
      </c>
      <c r="I269" t="s">
        <v>28</v>
      </c>
      <c r="J269" t="s">
        <v>84</v>
      </c>
      <c r="K269" t="s">
        <v>82</v>
      </c>
      <c r="L269" t="s">
        <v>26</v>
      </c>
      <c r="M269" t="s">
        <v>114</v>
      </c>
      <c r="N269" s="2">
        <v>40741</v>
      </c>
      <c r="O269" s="2">
        <v>40743</v>
      </c>
      <c r="P269">
        <v>44</v>
      </c>
      <c r="Q269" s="1">
        <v>0.09</v>
      </c>
      <c r="R269">
        <v>12.22</v>
      </c>
      <c r="S269">
        <v>2.85</v>
      </c>
      <c r="T269">
        <f t="shared" si="4"/>
        <v>537.68000000000006</v>
      </c>
    </row>
    <row r="270" spans="1:20" x14ac:dyDescent="0.25">
      <c r="A270">
        <v>269</v>
      </c>
      <c r="B270">
        <v>16320</v>
      </c>
      <c r="C270" t="s">
        <v>1141</v>
      </c>
      <c r="D270" t="s">
        <v>20</v>
      </c>
      <c r="E270" t="s">
        <v>21</v>
      </c>
      <c r="F270" t="s">
        <v>31</v>
      </c>
      <c r="G270" t="s">
        <v>32</v>
      </c>
      <c r="H270" t="s">
        <v>203</v>
      </c>
      <c r="I270" t="s">
        <v>28</v>
      </c>
      <c r="J270" t="s">
        <v>84</v>
      </c>
      <c r="K270" t="s">
        <v>1138</v>
      </c>
      <c r="L270" t="s">
        <v>192</v>
      </c>
      <c r="M270" t="s">
        <v>141</v>
      </c>
      <c r="N270" s="2">
        <v>41202</v>
      </c>
      <c r="O270" s="2">
        <v>41204</v>
      </c>
      <c r="P270">
        <v>33</v>
      </c>
      <c r="Q270" s="1">
        <v>0</v>
      </c>
      <c r="R270">
        <v>125.99</v>
      </c>
      <c r="S270">
        <v>8.08</v>
      </c>
      <c r="T270">
        <f t="shared" si="4"/>
        <v>4157.67</v>
      </c>
    </row>
    <row r="271" spans="1:20" x14ac:dyDescent="0.25">
      <c r="A271">
        <v>270</v>
      </c>
      <c r="B271">
        <v>16422</v>
      </c>
      <c r="C271" t="s">
        <v>1049</v>
      </c>
      <c r="D271" t="s">
        <v>20</v>
      </c>
      <c r="E271" t="s">
        <v>39</v>
      </c>
      <c r="F271" t="s">
        <v>31</v>
      </c>
      <c r="G271" t="s">
        <v>23</v>
      </c>
      <c r="H271" t="s">
        <v>89</v>
      </c>
      <c r="I271" t="s">
        <v>28</v>
      </c>
      <c r="J271" t="s">
        <v>84</v>
      </c>
      <c r="K271" t="s">
        <v>43</v>
      </c>
      <c r="L271" t="s">
        <v>192</v>
      </c>
      <c r="M271" t="s">
        <v>35</v>
      </c>
      <c r="N271" s="2">
        <v>41191</v>
      </c>
      <c r="O271" s="2">
        <v>41192</v>
      </c>
      <c r="P271">
        <v>79</v>
      </c>
      <c r="Q271" s="1">
        <v>0.01</v>
      </c>
      <c r="R271">
        <v>6.48</v>
      </c>
      <c r="S271">
        <v>5.14</v>
      </c>
      <c r="T271">
        <f t="shared" si="4"/>
        <v>511.92</v>
      </c>
    </row>
    <row r="272" spans="1:20" x14ac:dyDescent="0.25">
      <c r="A272">
        <v>271</v>
      </c>
      <c r="B272">
        <v>16422</v>
      </c>
      <c r="C272" t="s">
        <v>1049</v>
      </c>
      <c r="D272" t="s">
        <v>20</v>
      </c>
      <c r="E272" t="s">
        <v>39</v>
      </c>
      <c r="F272" t="s">
        <v>31</v>
      </c>
      <c r="G272" t="s">
        <v>23</v>
      </c>
      <c r="H272" t="s">
        <v>42</v>
      </c>
      <c r="I272" t="s">
        <v>28</v>
      </c>
      <c r="J272" t="s">
        <v>84</v>
      </c>
      <c r="K272" t="s">
        <v>105</v>
      </c>
      <c r="L272" t="s">
        <v>26</v>
      </c>
      <c r="M272" t="s">
        <v>143</v>
      </c>
      <c r="N272" s="2">
        <v>41191</v>
      </c>
      <c r="O272" s="2">
        <v>41193</v>
      </c>
      <c r="P272">
        <v>32</v>
      </c>
      <c r="Q272" s="1">
        <v>0.02</v>
      </c>
      <c r="R272">
        <v>10.23</v>
      </c>
      <c r="S272">
        <v>4.68</v>
      </c>
      <c r="T272">
        <f t="shared" si="4"/>
        <v>327.36</v>
      </c>
    </row>
    <row r="273" spans="1:20" x14ac:dyDescent="0.25">
      <c r="A273">
        <v>272</v>
      </c>
      <c r="B273">
        <v>16480</v>
      </c>
      <c r="C273" t="s">
        <v>796</v>
      </c>
      <c r="D273" t="s">
        <v>38</v>
      </c>
      <c r="E273" t="s">
        <v>39</v>
      </c>
      <c r="F273" t="s">
        <v>47</v>
      </c>
      <c r="G273" t="s">
        <v>32</v>
      </c>
      <c r="H273" t="s">
        <v>89</v>
      </c>
      <c r="I273" t="s">
        <v>28</v>
      </c>
      <c r="J273" t="s">
        <v>84</v>
      </c>
      <c r="K273" t="s">
        <v>184</v>
      </c>
      <c r="L273" t="s">
        <v>192</v>
      </c>
      <c r="M273" t="s">
        <v>51</v>
      </c>
      <c r="N273" s="2">
        <v>41614</v>
      </c>
      <c r="O273" s="2">
        <v>41616</v>
      </c>
      <c r="P273">
        <v>28</v>
      </c>
      <c r="Q273" s="1">
        <v>0.09</v>
      </c>
      <c r="R273">
        <v>5.4</v>
      </c>
      <c r="S273">
        <v>7.78</v>
      </c>
      <c r="T273">
        <f t="shared" si="4"/>
        <v>151.20000000000002</v>
      </c>
    </row>
    <row r="274" spans="1:20" x14ac:dyDescent="0.25">
      <c r="A274">
        <v>273</v>
      </c>
      <c r="B274">
        <v>16547</v>
      </c>
      <c r="C274" t="s">
        <v>161</v>
      </c>
      <c r="D274" t="s">
        <v>578</v>
      </c>
      <c r="E274" t="s">
        <v>187</v>
      </c>
      <c r="F274" t="s">
        <v>47</v>
      </c>
      <c r="G274" t="s">
        <v>32</v>
      </c>
      <c r="H274" t="s">
        <v>188</v>
      </c>
      <c r="I274" t="s">
        <v>28</v>
      </c>
      <c r="J274" t="s">
        <v>84</v>
      </c>
      <c r="K274" t="s">
        <v>170</v>
      </c>
      <c r="L274" t="s">
        <v>283</v>
      </c>
      <c r="M274" t="s">
        <v>156</v>
      </c>
      <c r="N274" s="2">
        <v>40227</v>
      </c>
      <c r="O274" s="2">
        <v>40229</v>
      </c>
      <c r="P274">
        <v>30</v>
      </c>
      <c r="Q274" s="1">
        <v>0.09</v>
      </c>
      <c r="R274">
        <v>355.98</v>
      </c>
      <c r="S274">
        <v>58.92</v>
      </c>
      <c r="T274">
        <f t="shared" si="4"/>
        <v>10679.400000000001</v>
      </c>
    </row>
    <row r="275" spans="1:20" x14ac:dyDescent="0.25">
      <c r="A275">
        <v>274</v>
      </c>
      <c r="B275">
        <v>16547</v>
      </c>
      <c r="C275" t="s">
        <v>161</v>
      </c>
      <c r="D275" t="s">
        <v>578</v>
      </c>
      <c r="E275" t="s">
        <v>187</v>
      </c>
      <c r="F275" t="s">
        <v>47</v>
      </c>
      <c r="G275" t="s">
        <v>32</v>
      </c>
      <c r="H275" t="s">
        <v>219</v>
      </c>
      <c r="I275" t="s">
        <v>28</v>
      </c>
      <c r="J275" t="s">
        <v>84</v>
      </c>
      <c r="K275" t="s">
        <v>291</v>
      </c>
      <c r="L275" t="s">
        <v>330</v>
      </c>
      <c r="M275" t="s">
        <v>117</v>
      </c>
      <c r="N275" s="2">
        <v>40227</v>
      </c>
      <c r="O275" s="2">
        <v>40227</v>
      </c>
      <c r="P275">
        <v>8</v>
      </c>
      <c r="Q275" s="1">
        <v>0.04</v>
      </c>
      <c r="R275">
        <v>218.75</v>
      </c>
      <c r="S275">
        <v>69.64</v>
      </c>
      <c r="T275">
        <f t="shared" si="4"/>
        <v>1750</v>
      </c>
    </row>
    <row r="276" spans="1:20" x14ac:dyDescent="0.25">
      <c r="A276">
        <v>275</v>
      </c>
      <c r="B276">
        <v>16676</v>
      </c>
      <c r="C276" t="s">
        <v>452</v>
      </c>
      <c r="D276" t="s">
        <v>20</v>
      </c>
      <c r="E276" t="s">
        <v>21</v>
      </c>
      <c r="F276" t="s">
        <v>40</v>
      </c>
      <c r="G276" t="s">
        <v>41</v>
      </c>
      <c r="H276" t="s">
        <v>203</v>
      </c>
      <c r="I276" t="s">
        <v>28</v>
      </c>
      <c r="J276" t="s">
        <v>84</v>
      </c>
      <c r="K276" t="s">
        <v>1447</v>
      </c>
      <c r="L276" t="s">
        <v>706</v>
      </c>
      <c r="M276" t="s">
        <v>59</v>
      </c>
      <c r="N276" s="2">
        <v>40256</v>
      </c>
      <c r="O276" s="2">
        <v>40256</v>
      </c>
      <c r="P276">
        <v>39</v>
      </c>
      <c r="Q276" s="1">
        <v>7.0000000000000007E-2</v>
      </c>
      <c r="R276">
        <v>28.99</v>
      </c>
      <c r="S276">
        <v>8.59</v>
      </c>
      <c r="T276">
        <f t="shared" si="4"/>
        <v>1130.6099999999999</v>
      </c>
    </row>
    <row r="277" spans="1:20" x14ac:dyDescent="0.25">
      <c r="A277">
        <v>276</v>
      </c>
      <c r="B277">
        <v>16710</v>
      </c>
      <c r="C277" t="s">
        <v>380</v>
      </c>
      <c r="D277" t="s">
        <v>578</v>
      </c>
      <c r="E277" t="s">
        <v>21</v>
      </c>
      <c r="F277" t="s">
        <v>47</v>
      </c>
      <c r="G277" t="s">
        <v>41</v>
      </c>
      <c r="H277" t="s">
        <v>203</v>
      </c>
      <c r="I277" t="s">
        <v>28</v>
      </c>
      <c r="J277" t="s">
        <v>84</v>
      </c>
      <c r="K277" t="s">
        <v>201</v>
      </c>
      <c r="L277" t="s">
        <v>283</v>
      </c>
      <c r="M277" t="s">
        <v>156</v>
      </c>
      <c r="N277" s="2">
        <v>41023</v>
      </c>
      <c r="O277" s="2">
        <v>41025</v>
      </c>
      <c r="P277">
        <v>53</v>
      </c>
      <c r="Q277" s="1">
        <v>0.09</v>
      </c>
      <c r="R277">
        <v>145.44999999999999</v>
      </c>
      <c r="S277">
        <v>17.850000000000001</v>
      </c>
      <c r="T277">
        <f t="shared" si="4"/>
        <v>7708.8499999999995</v>
      </c>
    </row>
    <row r="278" spans="1:20" x14ac:dyDescent="0.25">
      <c r="A278">
        <v>277</v>
      </c>
      <c r="B278">
        <v>16741</v>
      </c>
      <c r="C278" t="s">
        <v>161</v>
      </c>
      <c r="D278" t="s">
        <v>20</v>
      </c>
      <c r="E278" t="s">
        <v>39</v>
      </c>
      <c r="F278" t="s">
        <v>47</v>
      </c>
      <c r="G278" t="s">
        <v>93</v>
      </c>
      <c r="H278" t="s">
        <v>89</v>
      </c>
      <c r="I278" t="s">
        <v>28</v>
      </c>
      <c r="J278" t="s">
        <v>84</v>
      </c>
      <c r="K278" t="s">
        <v>129</v>
      </c>
      <c r="L278" t="s">
        <v>192</v>
      </c>
      <c r="M278" t="s">
        <v>134</v>
      </c>
      <c r="N278" s="2">
        <v>40816</v>
      </c>
      <c r="O278" s="2">
        <v>40817</v>
      </c>
      <c r="P278">
        <v>11</v>
      </c>
      <c r="Q278" s="1">
        <v>0.01</v>
      </c>
      <c r="R278">
        <v>22.84</v>
      </c>
      <c r="S278">
        <v>16.87</v>
      </c>
      <c r="T278">
        <f t="shared" si="4"/>
        <v>251.24</v>
      </c>
    </row>
    <row r="279" spans="1:20" x14ac:dyDescent="0.25">
      <c r="A279">
        <v>278</v>
      </c>
      <c r="B279">
        <v>16772</v>
      </c>
      <c r="C279" t="s">
        <v>268</v>
      </c>
      <c r="D279" t="s">
        <v>20</v>
      </c>
      <c r="E279" t="s">
        <v>39</v>
      </c>
      <c r="F279" t="s">
        <v>22</v>
      </c>
      <c r="G279" t="s">
        <v>41</v>
      </c>
      <c r="H279" t="s">
        <v>94</v>
      </c>
      <c r="I279" t="s">
        <v>28</v>
      </c>
      <c r="J279" t="s">
        <v>84</v>
      </c>
      <c r="K279" t="s">
        <v>226</v>
      </c>
      <c r="L279" t="s">
        <v>192</v>
      </c>
      <c r="M279" t="s">
        <v>150</v>
      </c>
      <c r="N279" s="2">
        <v>41634</v>
      </c>
      <c r="O279" s="2">
        <v>41636</v>
      </c>
      <c r="P279">
        <v>76</v>
      </c>
      <c r="Q279" s="1">
        <v>0.04</v>
      </c>
      <c r="R279">
        <v>2.61</v>
      </c>
      <c r="S279">
        <v>0.5</v>
      </c>
      <c r="T279">
        <f t="shared" si="4"/>
        <v>198.35999999999999</v>
      </c>
    </row>
    <row r="280" spans="1:20" x14ac:dyDescent="0.25">
      <c r="A280">
        <v>279</v>
      </c>
      <c r="B280">
        <v>16806</v>
      </c>
      <c r="C280" t="s">
        <v>750</v>
      </c>
      <c r="D280" t="s">
        <v>20</v>
      </c>
      <c r="E280" t="s">
        <v>21</v>
      </c>
      <c r="F280" t="s">
        <v>40</v>
      </c>
      <c r="G280" t="s">
        <v>41</v>
      </c>
      <c r="H280" t="s">
        <v>33</v>
      </c>
      <c r="I280" t="s">
        <v>28</v>
      </c>
      <c r="J280" t="s">
        <v>84</v>
      </c>
      <c r="K280" t="s">
        <v>409</v>
      </c>
      <c r="L280" t="s">
        <v>192</v>
      </c>
      <c r="M280" t="s">
        <v>99</v>
      </c>
      <c r="N280" s="2">
        <v>41442</v>
      </c>
      <c r="O280" s="2">
        <v>41443</v>
      </c>
      <c r="P280">
        <v>6</v>
      </c>
      <c r="Q280" s="1">
        <v>0.1</v>
      </c>
      <c r="R280">
        <v>43.22</v>
      </c>
      <c r="S280">
        <v>4</v>
      </c>
      <c r="T280">
        <f t="shared" si="4"/>
        <v>259.32</v>
      </c>
    </row>
    <row r="281" spans="1:20" x14ac:dyDescent="0.25">
      <c r="A281">
        <v>280</v>
      </c>
      <c r="B281">
        <v>16806</v>
      </c>
      <c r="C281" t="s">
        <v>750</v>
      </c>
      <c r="D281" t="s">
        <v>20</v>
      </c>
      <c r="E281" t="s">
        <v>21</v>
      </c>
      <c r="F281" t="s">
        <v>40</v>
      </c>
      <c r="G281" t="s">
        <v>41</v>
      </c>
      <c r="H281" t="s">
        <v>206</v>
      </c>
      <c r="I281" t="s">
        <v>28</v>
      </c>
      <c r="J281" t="s">
        <v>84</v>
      </c>
      <c r="K281" t="s">
        <v>198</v>
      </c>
      <c r="L281" t="s">
        <v>192</v>
      </c>
      <c r="M281" t="s">
        <v>99</v>
      </c>
      <c r="N281" s="2">
        <v>40711</v>
      </c>
      <c r="O281" s="2">
        <v>40713</v>
      </c>
      <c r="P281">
        <v>27</v>
      </c>
      <c r="Q281" s="1">
        <v>0</v>
      </c>
      <c r="R281">
        <v>65.989999999999995</v>
      </c>
      <c r="S281">
        <v>19.989999999999998</v>
      </c>
      <c r="T281">
        <f t="shared" si="4"/>
        <v>1781.7299999999998</v>
      </c>
    </row>
    <row r="282" spans="1:20" x14ac:dyDescent="0.25">
      <c r="A282">
        <v>281</v>
      </c>
      <c r="B282">
        <v>16897</v>
      </c>
      <c r="C282" t="s">
        <v>452</v>
      </c>
      <c r="D282" t="s">
        <v>578</v>
      </c>
      <c r="E282" t="s">
        <v>187</v>
      </c>
      <c r="F282" t="s">
        <v>40</v>
      </c>
      <c r="G282" t="s">
        <v>32</v>
      </c>
      <c r="H282" t="s">
        <v>217</v>
      </c>
      <c r="I282" t="s">
        <v>28</v>
      </c>
      <c r="J282" t="s">
        <v>84</v>
      </c>
      <c r="K282" t="s">
        <v>113</v>
      </c>
      <c r="L282" t="s">
        <v>283</v>
      </c>
      <c r="M282" t="s">
        <v>99</v>
      </c>
      <c r="N282" s="2">
        <v>41440</v>
      </c>
      <c r="O282" s="2">
        <v>41442</v>
      </c>
      <c r="P282">
        <v>2</v>
      </c>
      <c r="Q282" s="1">
        <v>0.02</v>
      </c>
      <c r="R282">
        <v>320.98</v>
      </c>
      <c r="S282">
        <v>58.95</v>
      </c>
      <c r="T282">
        <f t="shared" si="4"/>
        <v>641.96</v>
      </c>
    </row>
    <row r="283" spans="1:20" x14ac:dyDescent="0.25">
      <c r="A283">
        <v>282</v>
      </c>
      <c r="B283">
        <v>16897</v>
      </c>
      <c r="C283" t="s">
        <v>452</v>
      </c>
      <c r="D283" t="s">
        <v>20</v>
      </c>
      <c r="E283" t="s">
        <v>39</v>
      </c>
      <c r="F283" t="s">
        <v>40</v>
      </c>
      <c r="G283" t="s">
        <v>32</v>
      </c>
      <c r="H283" t="s">
        <v>61</v>
      </c>
      <c r="I283" t="s">
        <v>28</v>
      </c>
      <c r="J283" t="s">
        <v>84</v>
      </c>
      <c r="K283" t="s">
        <v>184</v>
      </c>
      <c r="L283" t="s">
        <v>44</v>
      </c>
      <c r="M283" t="s">
        <v>59</v>
      </c>
      <c r="N283" s="2">
        <v>41440</v>
      </c>
      <c r="O283" s="2">
        <v>41442</v>
      </c>
      <c r="P283">
        <v>72</v>
      </c>
      <c r="Q283" s="1">
        <v>0.06</v>
      </c>
      <c r="R283">
        <v>2.21</v>
      </c>
      <c r="S283">
        <v>1</v>
      </c>
      <c r="T283">
        <f t="shared" si="4"/>
        <v>159.12</v>
      </c>
    </row>
    <row r="284" spans="1:20" x14ac:dyDescent="0.25">
      <c r="A284">
        <v>283</v>
      </c>
      <c r="B284">
        <v>17155</v>
      </c>
      <c r="C284" t="s">
        <v>847</v>
      </c>
      <c r="D284" t="s">
        <v>38</v>
      </c>
      <c r="E284" t="s">
        <v>39</v>
      </c>
      <c r="F284" t="s">
        <v>47</v>
      </c>
      <c r="G284" t="s">
        <v>93</v>
      </c>
      <c r="H284" t="s">
        <v>42</v>
      </c>
      <c r="I284" t="s">
        <v>28</v>
      </c>
      <c r="J284" t="s">
        <v>84</v>
      </c>
      <c r="K284" t="s">
        <v>165</v>
      </c>
      <c r="L284" t="s">
        <v>44</v>
      </c>
      <c r="M284" t="s">
        <v>51</v>
      </c>
      <c r="N284" s="2">
        <v>40206</v>
      </c>
      <c r="O284" s="2">
        <v>40207</v>
      </c>
      <c r="P284">
        <v>36</v>
      </c>
      <c r="Q284" s="1">
        <v>0</v>
      </c>
      <c r="R284">
        <v>6.88</v>
      </c>
      <c r="S284">
        <v>2</v>
      </c>
      <c r="T284">
        <f t="shared" si="4"/>
        <v>247.68</v>
      </c>
    </row>
    <row r="285" spans="1:20" x14ac:dyDescent="0.25">
      <c r="A285">
        <v>284</v>
      </c>
      <c r="B285">
        <v>17155</v>
      </c>
      <c r="C285" t="s">
        <v>847</v>
      </c>
      <c r="D285" t="s">
        <v>38</v>
      </c>
      <c r="E285" t="s">
        <v>39</v>
      </c>
      <c r="F285" t="s">
        <v>47</v>
      </c>
      <c r="G285" t="s">
        <v>93</v>
      </c>
      <c r="H285" t="s">
        <v>89</v>
      </c>
      <c r="I285" t="s">
        <v>28</v>
      </c>
      <c r="J285" t="s">
        <v>84</v>
      </c>
      <c r="K285" t="s">
        <v>184</v>
      </c>
      <c r="L285" t="s">
        <v>746</v>
      </c>
      <c r="M285" t="s">
        <v>114</v>
      </c>
      <c r="N285" s="2">
        <v>41302</v>
      </c>
      <c r="O285" s="2">
        <v>41302</v>
      </c>
      <c r="P285">
        <v>34</v>
      </c>
      <c r="Q285" s="1">
        <v>0.03</v>
      </c>
      <c r="R285">
        <v>32.479999999999997</v>
      </c>
      <c r="S285">
        <v>35</v>
      </c>
      <c r="T285">
        <f t="shared" si="4"/>
        <v>1104.32</v>
      </c>
    </row>
    <row r="286" spans="1:20" x14ac:dyDescent="0.25">
      <c r="A286">
        <v>285</v>
      </c>
      <c r="B286">
        <v>17216</v>
      </c>
      <c r="C286" t="s">
        <v>411</v>
      </c>
      <c r="D286" t="s">
        <v>578</v>
      </c>
      <c r="E286" t="s">
        <v>187</v>
      </c>
      <c r="F286" t="s">
        <v>40</v>
      </c>
      <c r="G286" t="s">
        <v>93</v>
      </c>
      <c r="H286" t="s">
        <v>219</v>
      </c>
      <c r="I286" t="s">
        <v>28</v>
      </c>
      <c r="J286" t="s">
        <v>84</v>
      </c>
      <c r="K286" t="s">
        <v>291</v>
      </c>
      <c r="L286" t="s">
        <v>283</v>
      </c>
      <c r="M286" t="s">
        <v>59</v>
      </c>
      <c r="N286" s="2">
        <v>41421</v>
      </c>
      <c r="O286" s="2">
        <v>41422</v>
      </c>
      <c r="P286">
        <v>9</v>
      </c>
      <c r="Q286" s="1">
        <v>0.05</v>
      </c>
      <c r="R286">
        <v>320.98</v>
      </c>
      <c r="S286">
        <v>58.95</v>
      </c>
      <c r="T286">
        <f t="shared" si="4"/>
        <v>2888.82</v>
      </c>
    </row>
    <row r="287" spans="1:20" x14ac:dyDescent="0.25">
      <c r="A287">
        <v>286</v>
      </c>
      <c r="B287">
        <v>17317</v>
      </c>
      <c r="C287" t="s">
        <v>594</v>
      </c>
      <c r="D287" t="s">
        <v>20</v>
      </c>
      <c r="E287" t="s">
        <v>39</v>
      </c>
      <c r="F287" t="s">
        <v>22</v>
      </c>
      <c r="G287" t="s">
        <v>32</v>
      </c>
      <c r="H287" t="s">
        <v>94</v>
      </c>
      <c r="I287" t="s">
        <v>28</v>
      </c>
      <c r="J287" t="s">
        <v>52</v>
      </c>
      <c r="K287" t="s">
        <v>101</v>
      </c>
      <c r="L287" t="s">
        <v>192</v>
      </c>
      <c r="M287" t="s">
        <v>238</v>
      </c>
      <c r="N287" s="2">
        <v>41611</v>
      </c>
      <c r="O287" s="2">
        <v>41613</v>
      </c>
      <c r="P287">
        <v>14</v>
      </c>
      <c r="Q287" s="1">
        <v>0.06</v>
      </c>
      <c r="R287">
        <v>4.42</v>
      </c>
      <c r="S287">
        <v>4.99</v>
      </c>
      <c r="T287">
        <f t="shared" si="4"/>
        <v>61.879999999999995</v>
      </c>
    </row>
    <row r="288" spans="1:20" x14ac:dyDescent="0.25">
      <c r="A288">
        <v>287</v>
      </c>
      <c r="B288">
        <v>17446</v>
      </c>
      <c r="C288" t="s">
        <v>651</v>
      </c>
      <c r="D288" t="s">
        <v>38</v>
      </c>
      <c r="E288" t="s">
        <v>39</v>
      </c>
      <c r="F288" t="s">
        <v>22</v>
      </c>
      <c r="G288" t="s">
        <v>23</v>
      </c>
      <c r="H288" t="s">
        <v>61</v>
      </c>
      <c r="I288" t="s">
        <v>28</v>
      </c>
      <c r="J288" t="s">
        <v>52</v>
      </c>
      <c r="K288" t="s">
        <v>181</v>
      </c>
      <c r="L288" t="s">
        <v>26</v>
      </c>
      <c r="M288" t="s">
        <v>182</v>
      </c>
      <c r="N288" s="2">
        <v>40338</v>
      </c>
      <c r="O288" s="2">
        <v>40340</v>
      </c>
      <c r="P288">
        <v>23</v>
      </c>
      <c r="Q288" s="1">
        <v>0</v>
      </c>
      <c r="R288">
        <v>8.34</v>
      </c>
      <c r="S288">
        <v>2.64</v>
      </c>
      <c r="T288">
        <f t="shared" si="4"/>
        <v>191.82</v>
      </c>
    </row>
    <row r="289" spans="1:20" x14ac:dyDescent="0.25">
      <c r="A289">
        <v>288</v>
      </c>
      <c r="B289">
        <v>17542</v>
      </c>
      <c r="C289" t="s">
        <v>147</v>
      </c>
      <c r="D289" t="s">
        <v>20</v>
      </c>
      <c r="E289" t="s">
        <v>39</v>
      </c>
      <c r="F289" t="s">
        <v>22</v>
      </c>
      <c r="G289" t="s">
        <v>48</v>
      </c>
      <c r="H289" t="s">
        <v>61</v>
      </c>
      <c r="I289" t="s">
        <v>28</v>
      </c>
      <c r="J289" t="s">
        <v>52</v>
      </c>
      <c r="K289" t="s">
        <v>228</v>
      </c>
      <c r="L289" t="s">
        <v>192</v>
      </c>
      <c r="M289" t="s">
        <v>123</v>
      </c>
      <c r="N289" s="2">
        <v>40786</v>
      </c>
      <c r="O289" s="2">
        <v>40788</v>
      </c>
      <c r="P289">
        <v>67</v>
      </c>
      <c r="Q289" s="1">
        <v>0.01</v>
      </c>
      <c r="R289">
        <v>2.88</v>
      </c>
      <c r="S289">
        <v>0.5</v>
      </c>
      <c r="T289">
        <f t="shared" si="4"/>
        <v>192.95999999999998</v>
      </c>
    </row>
    <row r="290" spans="1:20" x14ac:dyDescent="0.25">
      <c r="A290">
        <v>289</v>
      </c>
      <c r="B290">
        <v>17636</v>
      </c>
      <c r="C290" t="s">
        <v>683</v>
      </c>
      <c r="D290" t="s">
        <v>20</v>
      </c>
      <c r="E290" t="s">
        <v>39</v>
      </c>
      <c r="F290" t="s">
        <v>47</v>
      </c>
      <c r="G290" t="s">
        <v>48</v>
      </c>
      <c r="H290" t="s">
        <v>49</v>
      </c>
      <c r="I290" t="s">
        <v>28</v>
      </c>
      <c r="J290" t="s">
        <v>52</v>
      </c>
      <c r="K290" t="s">
        <v>248</v>
      </c>
      <c r="L290" t="s">
        <v>44</v>
      </c>
      <c r="M290" t="s">
        <v>156</v>
      </c>
      <c r="N290" s="2">
        <v>40213</v>
      </c>
      <c r="O290" s="2">
        <v>40217</v>
      </c>
      <c r="P290">
        <v>2</v>
      </c>
      <c r="Q290" s="1">
        <v>0.03</v>
      </c>
      <c r="R290">
        <v>2.94</v>
      </c>
      <c r="S290">
        <v>0.96</v>
      </c>
      <c r="T290">
        <f t="shared" si="4"/>
        <v>5.88</v>
      </c>
    </row>
    <row r="291" spans="1:20" x14ac:dyDescent="0.25">
      <c r="A291">
        <v>290</v>
      </c>
      <c r="B291">
        <v>17860</v>
      </c>
      <c r="C291" t="s">
        <v>1257</v>
      </c>
      <c r="D291" t="s">
        <v>38</v>
      </c>
      <c r="E291" t="s">
        <v>39</v>
      </c>
      <c r="F291" t="s">
        <v>31</v>
      </c>
      <c r="G291" t="s">
        <v>23</v>
      </c>
      <c r="H291" t="s">
        <v>89</v>
      </c>
      <c r="I291" t="s">
        <v>28</v>
      </c>
      <c r="J291" t="s">
        <v>52</v>
      </c>
      <c r="K291" t="s">
        <v>71</v>
      </c>
      <c r="L291" t="s">
        <v>192</v>
      </c>
      <c r="M291" t="s">
        <v>296</v>
      </c>
      <c r="N291" s="2">
        <v>41005</v>
      </c>
      <c r="O291" s="2">
        <v>41007</v>
      </c>
      <c r="P291">
        <v>18</v>
      </c>
      <c r="Q291" s="1">
        <v>0.05</v>
      </c>
      <c r="R291">
        <v>7.77</v>
      </c>
      <c r="S291">
        <v>9.23</v>
      </c>
      <c r="T291">
        <f t="shared" si="4"/>
        <v>139.85999999999999</v>
      </c>
    </row>
    <row r="292" spans="1:20" x14ac:dyDescent="0.25">
      <c r="A292">
        <v>291</v>
      </c>
      <c r="B292">
        <v>17985</v>
      </c>
      <c r="C292" t="s">
        <v>728</v>
      </c>
      <c r="D292" t="s">
        <v>578</v>
      </c>
      <c r="E292" t="s">
        <v>187</v>
      </c>
      <c r="F292" t="s">
        <v>31</v>
      </c>
      <c r="G292" t="s">
        <v>93</v>
      </c>
      <c r="H292" t="s">
        <v>219</v>
      </c>
      <c r="I292" t="s">
        <v>28</v>
      </c>
      <c r="J292" t="s">
        <v>52</v>
      </c>
      <c r="K292" t="s">
        <v>116</v>
      </c>
      <c r="L292" t="s">
        <v>283</v>
      </c>
      <c r="M292" t="s">
        <v>255</v>
      </c>
      <c r="N292" s="2">
        <v>41011</v>
      </c>
      <c r="O292" s="2">
        <v>41012</v>
      </c>
      <c r="P292">
        <v>4</v>
      </c>
      <c r="Q292" s="1">
        <v>0.01</v>
      </c>
      <c r="R292">
        <v>110.98</v>
      </c>
      <c r="S292">
        <v>30</v>
      </c>
      <c r="T292">
        <f t="shared" si="4"/>
        <v>443.92</v>
      </c>
    </row>
    <row r="293" spans="1:20" x14ac:dyDescent="0.25">
      <c r="A293">
        <v>292</v>
      </c>
      <c r="B293">
        <v>17985</v>
      </c>
      <c r="C293" t="s">
        <v>728</v>
      </c>
      <c r="D293" t="s">
        <v>20</v>
      </c>
      <c r="E293" t="s">
        <v>21</v>
      </c>
      <c r="F293" t="s">
        <v>31</v>
      </c>
      <c r="G293" t="s">
        <v>93</v>
      </c>
      <c r="H293" t="s">
        <v>203</v>
      </c>
      <c r="I293" t="s">
        <v>28</v>
      </c>
      <c r="J293" t="s">
        <v>52</v>
      </c>
      <c r="K293" t="s">
        <v>1111</v>
      </c>
      <c r="L293" t="s">
        <v>26</v>
      </c>
      <c r="M293" t="s">
        <v>255</v>
      </c>
      <c r="N293" s="2">
        <v>41011</v>
      </c>
      <c r="O293" s="2">
        <v>41013</v>
      </c>
      <c r="P293">
        <v>56</v>
      </c>
      <c r="Q293" s="1">
        <v>7.0000000000000007E-2</v>
      </c>
      <c r="R293">
        <v>20.99</v>
      </c>
      <c r="S293">
        <v>3.3</v>
      </c>
      <c r="T293">
        <f t="shared" si="4"/>
        <v>1175.4399999999998</v>
      </c>
    </row>
    <row r="294" spans="1:20" x14ac:dyDescent="0.25">
      <c r="A294">
        <v>293</v>
      </c>
      <c r="B294">
        <v>18341</v>
      </c>
      <c r="C294" t="s">
        <v>1339</v>
      </c>
      <c r="D294" t="s">
        <v>20</v>
      </c>
      <c r="E294" t="s">
        <v>39</v>
      </c>
      <c r="F294" t="s">
        <v>31</v>
      </c>
      <c r="G294" t="s">
        <v>23</v>
      </c>
      <c r="H294" t="s">
        <v>78</v>
      </c>
      <c r="I294" t="s">
        <v>28</v>
      </c>
      <c r="J294" t="s">
        <v>52</v>
      </c>
      <c r="K294" t="s">
        <v>74</v>
      </c>
      <c r="L294" t="s">
        <v>192</v>
      </c>
      <c r="M294" t="s">
        <v>66</v>
      </c>
      <c r="N294" s="2">
        <v>41473</v>
      </c>
      <c r="O294" s="2">
        <v>41473</v>
      </c>
      <c r="P294">
        <v>55</v>
      </c>
      <c r="Q294" s="1">
        <v>0</v>
      </c>
      <c r="R294">
        <v>5.78</v>
      </c>
      <c r="S294">
        <v>7.96</v>
      </c>
      <c r="T294">
        <f t="shared" si="4"/>
        <v>317.90000000000003</v>
      </c>
    </row>
    <row r="295" spans="1:20" x14ac:dyDescent="0.25">
      <c r="A295">
        <v>294</v>
      </c>
      <c r="B295">
        <v>18373</v>
      </c>
      <c r="C295" t="s">
        <v>634</v>
      </c>
      <c r="D295" t="s">
        <v>20</v>
      </c>
      <c r="E295" t="s">
        <v>39</v>
      </c>
      <c r="F295" t="s">
        <v>47</v>
      </c>
      <c r="G295" t="s">
        <v>23</v>
      </c>
      <c r="H295" t="s">
        <v>42</v>
      </c>
      <c r="I295" t="s">
        <v>28</v>
      </c>
      <c r="J295" t="s">
        <v>52</v>
      </c>
      <c r="K295" t="s">
        <v>291</v>
      </c>
      <c r="L295" t="s">
        <v>192</v>
      </c>
      <c r="M295" t="s">
        <v>51</v>
      </c>
      <c r="N295" s="2">
        <v>41376</v>
      </c>
      <c r="O295" s="2">
        <v>41376</v>
      </c>
      <c r="P295">
        <v>35</v>
      </c>
      <c r="Q295" s="1">
        <v>0.09</v>
      </c>
      <c r="R295">
        <v>207.48</v>
      </c>
      <c r="S295">
        <v>0.99</v>
      </c>
      <c r="T295">
        <f t="shared" si="4"/>
        <v>7261.7999999999993</v>
      </c>
    </row>
    <row r="296" spans="1:20" x14ac:dyDescent="0.25">
      <c r="A296">
        <v>295</v>
      </c>
      <c r="B296">
        <v>18530</v>
      </c>
      <c r="C296" t="s">
        <v>416</v>
      </c>
      <c r="D296" t="s">
        <v>20</v>
      </c>
      <c r="E296" t="s">
        <v>187</v>
      </c>
      <c r="F296" t="s">
        <v>47</v>
      </c>
      <c r="G296" t="s">
        <v>32</v>
      </c>
      <c r="H296" t="s">
        <v>225</v>
      </c>
      <c r="I296" t="s">
        <v>28</v>
      </c>
      <c r="J296" t="s">
        <v>52</v>
      </c>
      <c r="K296" t="s">
        <v>282</v>
      </c>
      <c r="L296" t="s">
        <v>192</v>
      </c>
      <c r="M296" t="s">
        <v>167</v>
      </c>
      <c r="N296" s="2">
        <v>40908</v>
      </c>
      <c r="O296" s="2">
        <v>40908</v>
      </c>
      <c r="P296">
        <v>4</v>
      </c>
      <c r="Q296" s="1">
        <v>0.02</v>
      </c>
      <c r="R296">
        <v>20.28</v>
      </c>
      <c r="S296">
        <v>14.39</v>
      </c>
      <c r="T296">
        <f t="shared" si="4"/>
        <v>81.12</v>
      </c>
    </row>
    <row r="297" spans="1:20" x14ac:dyDescent="0.25">
      <c r="A297">
        <v>296</v>
      </c>
      <c r="B297">
        <v>18530</v>
      </c>
      <c r="C297" t="s">
        <v>416</v>
      </c>
      <c r="D297" t="s">
        <v>20</v>
      </c>
      <c r="E297" t="s">
        <v>21</v>
      </c>
      <c r="F297" t="s">
        <v>47</v>
      </c>
      <c r="G297" t="s">
        <v>32</v>
      </c>
      <c r="H297" t="s">
        <v>24</v>
      </c>
      <c r="I297" t="s">
        <v>28</v>
      </c>
      <c r="J297" t="s">
        <v>52</v>
      </c>
      <c r="K297" t="s">
        <v>25</v>
      </c>
      <c r="L297" t="s">
        <v>192</v>
      </c>
      <c r="M297" t="s">
        <v>114</v>
      </c>
      <c r="N297" s="2">
        <v>40908</v>
      </c>
      <c r="O297" s="2">
        <v>40910</v>
      </c>
      <c r="P297">
        <v>46</v>
      </c>
      <c r="Q297" s="1">
        <v>0</v>
      </c>
      <c r="R297">
        <v>65.989999999999995</v>
      </c>
      <c r="S297">
        <v>5.99</v>
      </c>
      <c r="T297">
        <f t="shared" si="4"/>
        <v>3035.54</v>
      </c>
    </row>
    <row r="298" spans="1:20" x14ac:dyDescent="0.25">
      <c r="A298">
        <v>297</v>
      </c>
      <c r="B298">
        <v>18534</v>
      </c>
      <c r="C298" t="s">
        <v>634</v>
      </c>
      <c r="D298" t="s">
        <v>38</v>
      </c>
      <c r="E298" t="s">
        <v>21</v>
      </c>
      <c r="F298" t="s">
        <v>47</v>
      </c>
      <c r="G298" t="s">
        <v>48</v>
      </c>
      <c r="H298" t="s">
        <v>203</v>
      </c>
      <c r="I298" t="s">
        <v>28</v>
      </c>
      <c r="J298" t="s">
        <v>52</v>
      </c>
      <c r="K298" t="s">
        <v>210</v>
      </c>
      <c r="L298" t="s">
        <v>26</v>
      </c>
      <c r="M298" t="s">
        <v>167</v>
      </c>
      <c r="N298" s="2">
        <v>41273</v>
      </c>
      <c r="O298" s="2">
        <v>41273</v>
      </c>
      <c r="P298">
        <v>72</v>
      </c>
      <c r="Q298" s="1">
        <v>0.1</v>
      </c>
      <c r="R298">
        <v>8.33</v>
      </c>
      <c r="S298">
        <v>1.99</v>
      </c>
      <c r="T298">
        <f t="shared" si="4"/>
        <v>599.76</v>
      </c>
    </row>
    <row r="299" spans="1:20" x14ac:dyDescent="0.25">
      <c r="A299">
        <v>298</v>
      </c>
      <c r="B299">
        <v>18561</v>
      </c>
      <c r="C299" t="s">
        <v>366</v>
      </c>
      <c r="D299" t="s">
        <v>20</v>
      </c>
      <c r="E299" t="s">
        <v>39</v>
      </c>
      <c r="F299" t="s">
        <v>31</v>
      </c>
      <c r="G299" t="s">
        <v>32</v>
      </c>
      <c r="H299" t="s">
        <v>49</v>
      </c>
      <c r="I299" t="s">
        <v>28</v>
      </c>
      <c r="J299" t="s">
        <v>52</v>
      </c>
      <c r="K299" t="s">
        <v>149</v>
      </c>
      <c r="L299" t="s">
        <v>192</v>
      </c>
      <c r="M299" t="s">
        <v>375</v>
      </c>
      <c r="N299" s="2">
        <v>40187</v>
      </c>
      <c r="O299" s="2">
        <v>40188</v>
      </c>
      <c r="P299">
        <v>9</v>
      </c>
      <c r="Q299" s="1">
        <v>0.02</v>
      </c>
      <c r="R299">
        <v>4.13</v>
      </c>
      <c r="S299">
        <v>6.89</v>
      </c>
      <c r="T299">
        <f t="shared" si="4"/>
        <v>37.17</v>
      </c>
    </row>
    <row r="300" spans="1:20" x14ac:dyDescent="0.25">
      <c r="A300">
        <v>299</v>
      </c>
      <c r="B300">
        <v>18596</v>
      </c>
      <c r="C300" t="s">
        <v>1257</v>
      </c>
      <c r="D300" t="s">
        <v>578</v>
      </c>
      <c r="E300" t="s">
        <v>187</v>
      </c>
      <c r="F300" t="s">
        <v>31</v>
      </c>
      <c r="G300" t="s">
        <v>48</v>
      </c>
      <c r="H300" t="s">
        <v>217</v>
      </c>
      <c r="I300" t="s">
        <v>28</v>
      </c>
      <c r="J300" t="s">
        <v>52</v>
      </c>
      <c r="K300" t="s">
        <v>82</v>
      </c>
      <c r="L300" t="s">
        <v>283</v>
      </c>
      <c r="M300" t="s">
        <v>255</v>
      </c>
      <c r="N300" s="2">
        <v>41549</v>
      </c>
      <c r="O300" s="2">
        <v>41551</v>
      </c>
      <c r="P300">
        <v>88</v>
      </c>
      <c r="Q300" s="1">
        <v>0.02</v>
      </c>
      <c r="R300">
        <v>110.98</v>
      </c>
      <c r="S300">
        <v>30</v>
      </c>
      <c r="T300">
        <f t="shared" si="4"/>
        <v>9766.24</v>
      </c>
    </row>
    <row r="301" spans="1:20" x14ac:dyDescent="0.25">
      <c r="A301">
        <v>300</v>
      </c>
      <c r="B301">
        <v>18596</v>
      </c>
      <c r="C301" t="s">
        <v>1257</v>
      </c>
      <c r="D301" t="s">
        <v>20</v>
      </c>
      <c r="E301" t="s">
        <v>39</v>
      </c>
      <c r="F301" t="s">
        <v>31</v>
      </c>
      <c r="G301" t="s">
        <v>48</v>
      </c>
      <c r="H301" t="s">
        <v>49</v>
      </c>
      <c r="I301" t="s">
        <v>28</v>
      </c>
      <c r="J301" t="s">
        <v>52</v>
      </c>
      <c r="K301" t="s">
        <v>138</v>
      </c>
      <c r="L301" t="s">
        <v>192</v>
      </c>
      <c r="M301" t="s">
        <v>255</v>
      </c>
      <c r="N301" s="2">
        <v>41549</v>
      </c>
      <c r="O301" s="2">
        <v>41551</v>
      </c>
      <c r="P301">
        <v>67</v>
      </c>
      <c r="Q301" s="1">
        <v>0.01</v>
      </c>
      <c r="R301">
        <v>12.53</v>
      </c>
      <c r="S301">
        <v>0.5</v>
      </c>
      <c r="T301">
        <f t="shared" si="4"/>
        <v>839.51</v>
      </c>
    </row>
    <row r="302" spans="1:20" x14ac:dyDescent="0.25">
      <c r="A302">
        <v>301</v>
      </c>
      <c r="B302">
        <v>18598</v>
      </c>
      <c r="C302" t="s">
        <v>822</v>
      </c>
      <c r="D302" t="s">
        <v>38</v>
      </c>
      <c r="E302" t="s">
        <v>39</v>
      </c>
      <c r="F302" t="s">
        <v>47</v>
      </c>
      <c r="G302" t="s">
        <v>23</v>
      </c>
      <c r="H302" t="s">
        <v>78</v>
      </c>
      <c r="I302" t="s">
        <v>28</v>
      </c>
      <c r="J302" t="s">
        <v>52</v>
      </c>
      <c r="K302" t="s">
        <v>79</v>
      </c>
      <c r="L302" t="s">
        <v>192</v>
      </c>
      <c r="M302" t="s">
        <v>167</v>
      </c>
      <c r="N302" s="2">
        <v>40761</v>
      </c>
      <c r="O302" s="2">
        <v>40764</v>
      </c>
      <c r="P302">
        <v>43</v>
      </c>
      <c r="Q302" s="1">
        <v>0.1</v>
      </c>
      <c r="R302">
        <v>14.48</v>
      </c>
      <c r="S302">
        <v>6.46</v>
      </c>
      <c r="T302">
        <f t="shared" si="4"/>
        <v>622.64</v>
      </c>
    </row>
    <row r="303" spans="1:20" x14ac:dyDescent="0.25">
      <c r="A303">
        <v>302</v>
      </c>
      <c r="B303">
        <v>18598</v>
      </c>
      <c r="C303" t="s">
        <v>822</v>
      </c>
      <c r="D303" t="s">
        <v>20</v>
      </c>
      <c r="E303" t="s">
        <v>187</v>
      </c>
      <c r="F303" t="s">
        <v>47</v>
      </c>
      <c r="G303" t="s">
        <v>23</v>
      </c>
      <c r="H303" t="s">
        <v>225</v>
      </c>
      <c r="I303" t="s">
        <v>28</v>
      </c>
      <c r="J303" t="s">
        <v>52</v>
      </c>
      <c r="K303" t="s">
        <v>43</v>
      </c>
      <c r="L303" t="s">
        <v>746</v>
      </c>
      <c r="M303" t="s">
        <v>114</v>
      </c>
      <c r="N303" s="2">
        <v>40761</v>
      </c>
      <c r="O303" s="2">
        <v>40763</v>
      </c>
      <c r="P303">
        <v>83</v>
      </c>
      <c r="Q303" s="1">
        <v>0.03</v>
      </c>
      <c r="R303">
        <v>102.3</v>
      </c>
      <c r="S303">
        <v>21.26</v>
      </c>
      <c r="T303">
        <f t="shared" si="4"/>
        <v>8490.9</v>
      </c>
    </row>
    <row r="304" spans="1:20" x14ac:dyDescent="0.25">
      <c r="A304">
        <v>303</v>
      </c>
      <c r="B304">
        <v>18789</v>
      </c>
      <c r="C304" t="s">
        <v>2157</v>
      </c>
      <c r="D304" t="s">
        <v>20</v>
      </c>
      <c r="E304" t="s">
        <v>39</v>
      </c>
      <c r="F304" t="s">
        <v>22</v>
      </c>
      <c r="G304" t="s">
        <v>41</v>
      </c>
      <c r="H304" t="s">
        <v>94</v>
      </c>
      <c r="I304" t="s">
        <v>28</v>
      </c>
      <c r="J304" t="s">
        <v>52</v>
      </c>
      <c r="K304" t="s">
        <v>105</v>
      </c>
      <c r="L304" t="s">
        <v>192</v>
      </c>
      <c r="M304" t="s">
        <v>80</v>
      </c>
      <c r="N304" s="2">
        <v>40984</v>
      </c>
      <c r="O304" s="2">
        <v>40986</v>
      </c>
      <c r="P304">
        <v>56</v>
      </c>
      <c r="Q304" s="1">
        <v>0</v>
      </c>
      <c r="R304">
        <v>30.98</v>
      </c>
      <c r="S304">
        <v>9.18</v>
      </c>
      <c r="T304">
        <f t="shared" si="4"/>
        <v>1734.88</v>
      </c>
    </row>
    <row r="305" spans="1:20" x14ac:dyDescent="0.25">
      <c r="A305">
        <v>304</v>
      </c>
      <c r="B305">
        <v>18790</v>
      </c>
      <c r="C305" t="s">
        <v>588</v>
      </c>
      <c r="D305" t="s">
        <v>578</v>
      </c>
      <c r="E305" t="s">
        <v>21</v>
      </c>
      <c r="F305" t="s">
        <v>47</v>
      </c>
      <c r="G305" t="s">
        <v>41</v>
      </c>
      <c r="H305" t="s">
        <v>206</v>
      </c>
      <c r="I305" t="s">
        <v>28</v>
      </c>
      <c r="J305" t="s">
        <v>52</v>
      </c>
      <c r="K305" t="s">
        <v>208</v>
      </c>
      <c r="L305" t="s">
        <v>283</v>
      </c>
      <c r="M305" t="s">
        <v>134</v>
      </c>
      <c r="N305" s="2">
        <v>41316</v>
      </c>
      <c r="O305" s="2">
        <v>41318</v>
      </c>
      <c r="P305">
        <v>7</v>
      </c>
      <c r="Q305" s="1">
        <v>0.01</v>
      </c>
      <c r="R305">
        <v>2036.48</v>
      </c>
      <c r="S305">
        <v>14.7</v>
      </c>
      <c r="T305">
        <f t="shared" si="4"/>
        <v>14255.36</v>
      </c>
    </row>
    <row r="306" spans="1:20" x14ac:dyDescent="0.25">
      <c r="A306">
        <v>305</v>
      </c>
      <c r="B306">
        <v>18917</v>
      </c>
      <c r="C306" t="s">
        <v>270</v>
      </c>
      <c r="D306" t="s">
        <v>20</v>
      </c>
      <c r="E306" t="s">
        <v>39</v>
      </c>
      <c r="F306" t="s">
        <v>31</v>
      </c>
      <c r="G306" t="s">
        <v>23</v>
      </c>
      <c r="H306" t="s">
        <v>78</v>
      </c>
      <c r="I306" t="s">
        <v>28</v>
      </c>
      <c r="J306" t="s">
        <v>52</v>
      </c>
      <c r="K306" t="s">
        <v>181</v>
      </c>
      <c r="L306" t="s">
        <v>192</v>
      </c>
      <c r="M306" t="s">
        <v>143</v>
      </c>
      <c r="N306" s="2">
        <v>41397</v>
      </c>
      <c r="O306" s="2">
        <v>41399</v>
      </c>
      <c r="P306">
        <v>18</v>
      </c>
      <c r="Q306" s="1">
        <v>0.08</v>
      </c>
      <c r="R306">
        <v>2.08</v>
      </c>
      <c r="S306">
        <v>1.49</v>
      </c>
      <c r="T306">
        <f t="shared" si="4"/>
        <v>37.44</v>
      </c>
    </row>
    <row r="307" spans="1:20" x14ac:dyDescent="0.25">
      <c r="A307">
        <v>306</v>
      </c>
      <c r="B307">
        <v>18945</v>
      </c>
      <c r="C307" t="s">
        <v>459</v>
      </c>
      <c r="D307" t="s">
        <v>20</v>
      </c>
      <c r="E307" t="s">
        <v>21</v>
      </c>
      <c r="F307" t="s">
        <v>47</v>
      </c>
      <c r="G307" t="s">
        <v>93</v>
      </c>
      <c r="H307" t="s">
        <v>206</v>
      </c>
      <c r="I307" t="s">
        <v>28</v>
      </c>
      <c r="J307" t="s">
        <v>52</v>
      </c>
      <c r="K307" t="s">
        <v>1111</v>
      </c>
      <c r="L307" t="s">
        <v>26</v>
      </c>
      <c r="M307" t="s">
        <v>134</v>
      </c>
      <c r="N307" s="2">
        <v>41291</v>
      </c>
      <c r="O307" s="2">
        <v>41293</v>
      </c>
      <c r="P307">
        <v>36</v>
      </c>
      <c r="Q307" s="1">
        <v>0.06</v>
      </c>
      <c r="R307">
        <v>16.48</v>
      </c>
      <c r="S307">
        <v>1.99</v>
      </c>
      <c r="T307">
        <f t="shared" si="4"/>
        <v>593.28</v>
      </c>
    </row>
    <row r="308" spans="1:20" x14ac:dyDescent="0.25">
      <c r="A308">
        <v>307</v>
      </c>
      <c r="B308">
        <v>18950</v>
      </c>
      <c r="C308" t="s">
        <v>1491</v>
      </c>
      <c r="D308" t="s">
        <v>578</v>
      </c>
      <c r="E308" t="s">
        <v>21</v>
      </c>
      <c r="F308" t="s">
        <v>22</v>
      </c>
      <c r="G308" t="s">
        <v>48</v>
      </c>
      <c r="H308" t="s">
        <v>33</v>
      </c>
      <c r="I308" t="s">
        <v>28</v>
      </c>
      <c r="J308" t="s">
        <v>52</v>
      </c>
      <c r="K308" t="s">
        <v>213</v>
      </c>
      <c r="L308" t="s">
        <v>283</v>
      </c>
      <c r="M308" t="s">
        <v>227</v>
      </c>
      <c r="N308" s="2">
        <v>41332</v>
      </c>
      <c r="O308" s="2">
        <v>41338</v>
      </c>
      <c r="P308">
        <v>33</v>
      </c>
      <c r="Q308" s="1">
        <v>0.05</v>
      </c>
      <c r="R308">
        <v>90.97</v>
      </c>
      <c r="S308">
        <v>14</v>
      </c>
      <c r="T308">
        <f t="shared" si="4"/>
        <v>3002.0099999999998</v>
      </c>
    </row>
    <row r="309" spans="1:20" x14ac:dyDescent="0.25">
      <c r="A309">
        <v>308</v>
      </c>
      <c r="B309">
        <v>19041</v>
      </c>
      <c r="C309" t="s">
        <v>416</v>
      </c>
      <c r="D309" t="s">
        <v>20</v>
      </c>
      <c r="E309" t="s">
        <v>39</v>
      </c>
      <c r="F309" t="s">
        <v>47</v>
      </c>
      <c r="G309" t="s">
        <v>48</v>
      </c>
      <c r="H309" t="s">
        <v>61</v>
      </c>
      <c r="I309" t="s">
        <v>28</v>
      </c>
      <c r="J309" t="s">
        <v>52</v>
      </c>
      <c r="K309" t="s">
        <v>138</v>
      </c>
      <c r="L309" t="s">
        <v>192</v>
      </c>
      <c r="M309" t="s">
        <v>114</v>
      </c>
      <c r="N309" s="2">
        <v>41116</v>
      </c>
      <c r="O309" s="2">
        <v>41120</v>
      </c>
      <c r="P309">
        <v>4</v>
      </c>
      <c r="Q309" s="1">
        <v>0.08</v>
      </c>
      <c r="R309">
        <v>10.89</v>
      </c>
      <c r="S309">
        <v>4.5</v>
      </c>
      <c r="T309">
        <f t="shared" si="4"/>
        <v>43.56</v>
      </c>
    </row>
    <row r="310" spans="1:20" x14ac:dyDescent="0.25">
      <c r="A310">
        <v>309</v>
      </c>
      <c r="B310">
        <v>19041</v>
      </c>
      <c r="C310" t="s">
        <v>416</v>
      </c>
      <c r="D310" t="s">
        <v>20</v>
      </c>
      <c r="E310" t="s">
        <v>39</v>
      </c>
      <c r="F310" t="s">
        <v>47</v>
      </c>
      <c r="G310" t="s">
        <v>48</v>
      </c>
      <c r="H310" t="s">
        <v>94</v>
      </c>
      <c r="I310" t="s">
        <v>28</v>
      </c>
      <c r="J310" t="s">
        <v>52</v>
      </c>
      <c r="K310" t="s">
        <v>231</v>
      </c>
      <c r="L310" t="s">
        <v>192</v>
      </c>
      <c r="M310" t="s">
        <v>134</v>
      </c>
      <c r="N310" s="2">
        <v>41116</v>
      </c>
      <c r="O310" s="2">
        <v>41125</v>
      </c>
      <c r="P310">
        <v>58</v>
      </c>
      <c r="Q310" s="1">
        <v>0.04</v>
      </c>
      <c r="R310">
        <v>42.98</v>
      </c>
      <c r="S310">
        <v>4.62</v>
      </c>
      <c r="T310">
        <f t="shared" si="4"/>
        <v>2492.8399999999997</v>
      </c>
    </row>
    <row r="311" spans="1:20" x14ac:dyDescent="0.25">
      <c r="A311">
        <v>310</v>
      </c>
      <c r="B311">
        <v>19042</v>
      </c>
      <c r="C311" t="s">
        <v>1441</v>
      </c>
      <c r="D311" t="s">
        <v>20</v>
      </c>
      <c r="E311" t="s">
        <v>39</v>
      </c>
      <c r="F311" t="s">
        <v>22</v>
      </c>
      <c r="G311" t="s">
        <v>23</v>
      </c>
      <c r="H311" t="s">
        <v>54</v>
      </c>
      <c r="I311" t="s">
        <v>28</v>
      </c>
      <c r="J311" t="s">
        <v>52</v>
      </c>
      <c r="K311" t="s">
        <v>291</v>
      </c>
      <c r="L311" t="s">
        <v>192</v>
      </c>
      <c r="M311" t="s">
        <v>499</v>
      </c>
      <c r="N311" s="2">
        <v>40238</v>
      </c>
      <c r="O311" s="2">
        <v>40239</v>
      </c>
      <c r="P311">
        <v>8</v>
      </c>
      <c r="Q311" s="1">
        <v>7.0000000000000007E-2</v>
      </c>
      <c r="R311">
        <v>40.98</v>
      </c>
      <c r="S311">
        <v>7.47</v>
      </c>
      <c r="T311">
        <f t="shared" si="4"/>
        <v>327.84</v>
      </c>
    </row>
    <row r="312" spans="1:20" x14ac:dyDescent="0.25">
      <c r="A312">
        <v>311</v>
      </c>
      <c r="B312">
        <v>19205</v>
      </c>
      <c r="C312" t="s">
        <v>482</v>
      </c>
      <c r="D312" t="s">
        <v>20</v>
      </c>
      <c r="E312" t="s">
        <v>39</v>
      </c>
      <c r="F312" t="s">
        <v>47</v>
      </c>
      <c r="G312" t="s">
        <v>93</v>
      </c>
      <c r="H312" t="s">
        <v>54</v>
      </c>
      <c r="I312" t="s">
        <v>28</v>
      </c>
      <c r="J312" t="s">
        <v>52</v>
      </c>
      <c r="K312" t="s">
        <v>95</v>
      </c>
      <c r="L312" t="s">
        <v>192</v>
      </c>
      <c r="M312" t="s">
        <v>117</v>
      </c>
      <c r="N312" s="2">
        <v>40750</v>
      </c>
      <c r="O312" s="2">
        <v>40751</v>
      </c>
      <c r="P312">
        <v>56</v>
      </c>
      <c r="Q312" s="1">
        <v>0.04</v>
      </c>
      <c r="R312">
        <v>26.38</v>
      </c>
      <c r="S312">
        <v>5.86</v>
      </c>
      <c r="T312">
        <f t="shared" si="4"/>
        <v>1477.28</v>
      </c>
    </row>
    <row r="313" spans="1:20" x14ac:dyDescent="0.25">
      <c r="A313">
        <v>312</v>
      </c>
      <c r="B313">
        <v>19205</v>
      </c>
      <c r="C313" t="s">
        <v>482</v>
      </c>
      <c r="D313" t="s">
        <v>20</v>
      </c>
      <c r="E313" t="s">
        <v>39</v>
      </c>
      <c r="F313" t="s">
        <v>47</v>
      </c>
      <c r="G313" t="s">
        <v>93</v>
      </c>
      <c r="H313" t="s">
        <v>78</v>
      </c>
      <c r="I313" t="s">
        <v>28</v>
      </c>
      <c r="J313" t="s">
        <v>52</v>
      </c>
      <c r="K313" t="s">
        <v>136</v>
      </c>
      <c r="L313" t="s">
        <v>44</v>
      </c>
      <c r="M313" t="s">
        <v>160</v>
      </c>
      <c r="N313" s="2">
        <v>40750</v>
      </c>
      <c r="O313" s="2">
        <v>40752</v>
      </c>
      <c r="P313">
        <v>37</v>
      </c>
      <c r="Q313" s="1">
        <v>0</v>
      </c>
      <c r="R313">
        <v>3.26</v>
      </c>
      <c r="S313">
        <v>1.86</v>
      </c>
      <c r="T313">
        <f t="shared" si="4"/>
        <v>120.61999999999999</v>
      </c>
    </row>
    <row r="314" spans="1:20" x14ac:dyDescent="0.25">
      <c r="A314">
        <v>313</v>
      </c>
      <c r="B314">
        <v>19332</v>
      </c>
      <c r="C314" t="s">
        <v>1491</v>
      </c>
      <c r="D314" t="s">
        <v>578</v>
      </c>
      <c r="E314" t="s">
        <v>187</v>
      </c>
      <c r="F314" t="s">
        <v>22</v>
      </c>
      <c r="G314" t="s">
        <v>41</v>
      </c>
      <c r="H314" t="s">
        <v>188</v>
      </c>
      <c r="I314" t="s">
        <v>28</v>
      </c>
      <c r="J314" t="s">
        <v>52</v>
      </c>
      <c r="K314" t="s">
        <v>189</v>
      </c>
      <c r="L314" t="s">
        <v>330</v>
      </c>
      <c r="M314" t="s">
        <v>246</v>
      </c>
      <c r="N314" s="2">
        <v>41332</v>
      </c>
      <c r="O314" s="2">
        <v>41334</v>
      </c>
      <c r="P314">
        <v>46</v>
      </c>
      <c r="Q314" s="1">
        <v>0.06</v>
      </c>
      <c r="R314">
        <v>179.29</v>
      </c>
      <c r="S314">
        <v>29.21</v>
      </c>
      <c r="T314">
        <f t="shared" si="4"/>
        <v>8247.34</v>
      </c>
    </row>
    <row r="315" spans="1:20" x14ac:dyDescent="0.25">
      <c r="A315">
        <v>314</v>
      </c>
      <c r="B315">
        <v>19365</v>
      </c>
      <c r="C315" t="s">
        <v>1141</v>
      </c>
      <c r="D315" t="s">
        <v>20</v>
      </c>
      <c r="E315" t="s">
        <v>39</v>
      </c>
      <c r="F315" t="s">
        <v>31</v>
      </c>
      <c r="G315" t="s">
        <v>93</v>
      </c>
      <c r="H315" t="s">
        <v>42</v>
      </c>
      <c r="I315" t="s">
        <v>28</v>
      </c>
      <c r="J315" t="s">
        <v>52</v>
      </c>
      <c r="K315" t="s">
        <v>74</v>
      </c>
      <c r="L315" t="s">
        <v>192</v>
      </c>
      <c r="M315" t="s">
        <v>143</v>
      </c>
      <c r="N315" s="2">
        <v>40924</v>
      </c>
      <c r="O315" s="2">
        <v>40925</v>
      </c>
      <c r="P315">
        <v>32</v>
      </c>
      <c r="Q315" s="1">
        <v>0.03</v>
      </c>
      <c r="R315">
        <v>5.98</v>
      </c>
      <c r="S315">
        <v>5.2</v>
      </c>
      <c r="T315">
        <f t="shared" si="4"/>
        <v>191.36</v>
      </c>
    </row>
    <row r="316" spans="1:20" x14ac:dyDescent="0.25">
      <c r="A316">
        <v>315</v>
      </c>
      <c r="B316">
        <v>19394</v>
      </c>
      <c r="C316" t="s">
        <v>57</v>
      </c>
      <c r="D316" t="s">
        <v>20</v>
      </c>
      <c r="E316" t="s">
        <v>21</v>
      </c>
      <c r="F316" t="s">
        <v>40</v>
      </c>
      <c r="G316" t="s">
        <v>93</v>
      </c>
      <c r="H316" t="s">
        <v>24</v>
      </c>
      <c r="I316" t="s">
        <v>28</v>
      </c>
      <c r="J316" t="s">
        <v>52</v>
      </c>
      <c r="K316" t="s">
        <v>1111</v>
      </c>
      <c r="L316" t="s">
        <v>44</v>
      </c>
      <c r="M316" t="s">
        <v>99</v>
      </c>
      <c r="N316" s="2">
        <v>41633</v>
      </c>
      <c r="O316" s="2">
        <v>41634</v>
      </c>
      <c r="P316">
        <v>32</v>
      </c>
      <c r="Q316" s="1">
        <v>0.05</v>
      </c>
      <c r="R316">
        <v>20.99</v>
      </c>
      <c r="S316">
        <v>0.99</v>
      </c>
      <c r="T316">
        <f t="shared" si="4"/>
        <v>671.68</v>
      </c>
    </row>
    <row r="317" spans="1:20" x14ac:dyDescent="0.25">
      <c r="A317">
        <v>316</v>
      </c>
      <c r="B317">
        <v>19394</v>
      </c>
      <c r="C317" t="s">
        <v>57</v>
      </c>
      <c r="D317" t="s">
        <v>20</v>
      </c>
      <c r="E317" t="s">
        <v>21</v>
      </c>
      <c r="F317" t="s">
        <v>40</v>
      </c>
      <c r="G317" t="s">
        <v>93</v>
      </c>
      <c r="H317" t="s">
        <v>24</v>
      </c>
      <c r="I317" t="s">
        <v>28</v>
      </c>
      <c r="J317" t="s">
        <v>52</v>
      </c>
      <c r="K317" t="s">
        <v>34</v>
      </c>
      <c r="L317" t="s">
        <v>192</v>
      </c>
      <c r="M317" t="s">
        <v>59</v>
      </c>
      <c r="N317" s="2">
        <v>41633</v>
      </c>
      <c r="O317" s="2">
        <v>41636</v>
      </c>
      <c r="P317">
        <v>10</v>
      </c>
      <c r="Q317" s="1">
        <v>0.05</v>
      </c>
      <c r="R317">
        <v>125.99</v>
      </c>
      <c r="S317">
        <v>8.8000000000000007</v>
      </c>
      <c r="T317">
        <f t="shared" si="4"/>
        <v>1259.8999999999999</v>
      </c>
    </row>
    <row r="318" spans="1:20" x14ac:dyDescent="0.25">
      <c r="A318">
        <v>317</v>
      </c>
      <c r="B318">
        <v>19429</v>
      </c>
      <c r="C318" t="s">
        <v>683</v>
      </c>
      <c r="D318" t="s">
        <v>578</v>
      </c>
      <c r="E318" t="s">
        <v>187</v>
      </c>
      <c r="F318" t="s">
        <v>47</v>
      </c>
      <c r="G318" t="s">
        <v>32</v>
      </c>
      <c r="H318" t="s">
        <v>188</v>
      </c>
      <c r="I318" t="s">
        <v>28</v>
      </c>
      <c r="J318" t="s">
        <v>52</v>
      </c>
      <c r="K318" t="s">
        <v>98</v>
      </c>
      <c r="L318" t="s">
        <v>330</v>
      </c>
      <c r="M318" t="s">
        <v>160</v>
      </c>
      <c r="N318" s="2">
        <v>41510</v>
      </c>
      <c r="O318" s="2">
        <v>41510</v>
      </c>
      <c r="P318">
        <v>4</v>
      </c>
      <c r="Q318" s="1">
        <v>0.05</v>
      </c>
      <c r="R318">
        <v>124.49</v>
      </c>
      <c r="S318">
        <v>51.94</v>
      </c>
      <c r="T318">
        <f t="shared" si="4"/>
        <v>497.96</v>
      </c>
    </row>
    <row r="319" spans="1:20" x14ac:dyDescent="0.25">
      <c r="A319">
        <v>318</v>
      </c>
      <c r="B319">
        <v>19556</v>
      </c>
      <c r="C319" t="s">
        <v>147</v>
      </c>
      <c r="D319" t="s">
        <v>578</v>
      </c>
      <c r="E319" t="s">
        <v>187</v>
      </c>
      <c r="F319" t="s">
        <v>22</v>
      </c>
      <c r="G319" t="s">
        <v>32</v>
      </c>
      <c r="H319" t="s">
        <v>188</v>
      </c>
      <c r="I319" t="s">
        <v>28</v>
      </c>
      <c r="J319" t="s">
        <v>52</v>
      </c>
      <c r="K319" t="s">
        <v>282</v>
      </c>
      <c r="L319" t="s">
        <v>283</v>
      </c>
      <c r="M319" t="s">
        <v>173</v>
      </c>
      <c r="N319" s="2">
        <v>40907</v>
      </c>
      <c r="O319" s="2">
        <v>40924</v>
      </c>
      <c r="P319">
        <v>83</v>
      </c>
      <c r="Q319" s="1">
        <v>7.0000000000000007E-2</v>
      </c>
      <c r="R319">
        <v>130.97999999999999</v>
      </c>
      <c r="S319">
        <v>30</v>
      </c>
      <c r="T319">
        <f t="shared" si="4"/>
        <v>10871.339999999998</v>
      </c>
    </row>
    <row r="320" spans="1:20" x14ac:dyDescent="0.25">
      <c r="A320">
        <v>319</v>
      </c>
      <c r="B320">
        <v>19556</v>
      </c>
      <c r="C320" t="s">
        <v>147</v>
      </c>
      <c r="D320" t="s">
        <v>20</v>
      </c>
      <c r="E320" t="s">
        <v>39</v>
      </c>
      <c r="F320" t="s">
        <v>22</v>
      </c>
      <c r="G320" t="s">
        <v>32</v>
      </c>
      <c r="H320" t="s">
        <v>49</v>
      </c>
      <c r="I320" t="s">
        <v>28</v>
      </c>
      <c r="J320" t="s">
        <v>52</v>
      </c>
      <c r="K320" t="s">
        <v>228</v>
      </c>
      <c r="L320" t="s">
        <v>192</v>
      </c>
      <c r="M320" t="s">
        <v>294</v>
      </c>
      <c r="N320" s="2">
        <v>40907</v>
      </c>
      <c r="O320" s="2">
        <v>40918</v>
      </c>
      <c r="P320">
        <v>41</v>
      </c>
      <c r="Q320" s="1">
        <v>0.09</v>
      </c>
      <c r="R320">
        <v>55.98</v>
      </c>
      <c r="S320">
        <v>4.8600000000000003</v>
      </c>
      <c r="T320">
        <f t="shared" si="4"/>
        <v>2295.1799999999998</v>
      </c>
    </row>
    <row r="321" spans="1:20" x14ac:dyDescent="0.25">
      <c r="A321">
        <v>320</v>
      </c>
      <c r="B321">
        <v>19556</v>
      </c>
      <c r="C321" t="s">
        <v>147</v>
      </c>
      <c r="D321" t="s">
        <v>20</v>
      </c>
      <c r="E321" t="s">
        <v>21</v>
      </c>
      <c r="F321" t="s">
        <v>22</v>
      </c>
      <c r="G321" t="s">
        <v>32</v>
      </c>
      <c r="H321" t="s">
        <v>203</v>
      </c>
      <c r="I321" t="s">
        <v>28</v>
      </c>
      <c r="J321" t="s">
        <v>29</v>
      </c>
      <c r="K321" t="s">
        <v>208</v>
      </c>
      <c r="L321" t="s">
        <v>192</v>
      </c>
      <c r="M321" t="s">
        <v>123</v>
      </c>
      <c r="N321" s="2">
        <v>40907</v>
      </c>
      <c r="O321" s="2">
        <v>40935</v>
      </c>
      <c r="P321">
        <v>65</v>
      </c>
      <c r="Q321" s="1">
        <v>0.08</v>
      </c>
      <c r="R321">
        <v>115.99</v>
      </c>
      <c r="S321">
        <v>4.2300000000000004</v>
      </c>
      <c r="T321">
        <f t="shared" si="4"/>
        <v>7539.3499999999995</v>
      </c>
    </row>
    <row r="322" spans="1:20" x14ac:dyDescent="0.25">
      <c r="A322">
        <v>321</v>
      </c>
      <c r="B322">
        <v>19812</v>
      </c>
      <c r="C322" t="s">
        <v>268</v>
      </c>
      <c r="D322" t="s">
        <v>578</v>
      </c>
      <c r="E322" t="s">
        <v>187</v>
      </c>
      <c r="F322" t="s">
        <v>22</v>
      </c>
      <c r="G322" t="s">
        <v>48</v>
      </c>
      <c r="H322" t="s">
        <v>219</v>
      </c>
      <c r="I322" t="s">
        <v>28</v>
      </c>
      <c r="J322" t="s">
        <v>29</v>
      </c>
      <c r="K322" t="s">
        <v>221</v>
      </c>
      <c r="L322" t="s">
        <v>330</v>
      </c>
      <c r="M322" t="s">
        <v>27</v>
      </c>
      <c r="N322" s="2">
        <v>40635</v>
      </c>
      <c r="O322" s="2">
        <v>40640</v>
      </c>
      <c r="P322">
        <v>3</v>
      </c>
      <c r="Q322" s="1">
        <v>0.01</v>
      </c>
      <c r="R322">
        <v>550.98</v>
      </c>
      <c r="S322">
        <v>45.7</v>
      </c>
      <c r="T322">
        <f t="shared" si="4"/>
        <v>1652.94</v>
      </c>
    </row>
    <row r="323" spans="1:20" x14ac:dyDescent="0.25">
      <c r="A323">
        <v>322</v>
      </c>
      <c r="B323">
        <v>19841</v>
      </c>
      <c r="C323" t="s">
        <v>558</v>
      </c>
      <c r="D323" t="s">
        <v>20</v>
      </c>
      <c r="E323" t="s">
        <v>39</v>
      </c>
      <c r="F323" t="s">
        <v>31</v>
      </c>
      <c r="G323" t="s">
        <v>48</v>
      </c>
      <c r="H323" t="s">
        <v>42</v>
      </c>
      <c r="I323" t="s">
        <v>28</v>
      </c>
      <c r="J323" t="s">
        <v>29</v>
      </c>
      <c r="K323" t="s">
        <v>101</v>
      </c>
      <c r="L323" t="s">
        <v>26</v>
      </c>
      <c r="M323" t="s">
        <v>255</v>
      </c>
      <c r="N323" s="2">
        <v>40903</v>
      </c>
      <c r="O323" s="2">
        <v>40930</v>
      </c>
      <c r="P323">
        <v>31</v>
      </c>
      <c r="Q323" s="1">
        <v>0.03</v>
      </c>
      <c r="R323">
        <v>11.97</v>
      </c>
      <c r="S323">
        <v>5.81</v>
      </c>
      <c r="T323">
        <f t="shared" ref="T323:T386" si="5">R323*P323</f>
        <v>371.07</v>
      </c>
    </row>
    <row r="324" spans="1:20" x14ac:dyDescent="0.25">
      <c r="A324">
        <v>323</v>
      </c>
      <c r="B324">
        <v>19841</v>
      </c>
      <c r="C324" t="s">
        <v>558</v>
      </c>
      <c r="D324" t="s">
        <v>20</v>
      </c>
      <c r="E324" t="s">
        <v>21</v>
      </c>
      <c r="F324" t="s">
        <v>31</v>
      </c>
      <c r="G324" t="s">
        <v>48</v>
      </c>
      <c r="H324" t="s">
        <v>203</v>
      </c>
      <c r="I324" t="s">
        <v>28</v>
      </c>
      <c r="J324" t="s">
        <v>29</v>
      </c>
      <c r="K324" t="s">
        <v>201</v>
      </c>
      <c r="L324" t="s">
        <v>192</v>
      </c>
      <c r="M324" t="s">
        <v>131</v>
      </c>
      <c r="N324" s="2">
        <v>40903</v>
      </c>
      <c r="O324" s="2">
        <v>40934</v>
      </c>
      <c r="P324">
        <v>13</v>
      </c>
      <c r="Q324" s="1">
        <v>0.08</v>
      </c>
      <c r="R324">
        <v>195.99</v>
      </c>
      <c r="S324">
        <v>4.2</v>
      </c>
      <c r="T324">
        <f t="shared" si="5"/>
        <v>2547.87</v>
      </c>
    </row>
    <row r="325" spans="1:20" x14ac:dyDescent="0.25">
      <c r="A325">
        <v>324</v>
      </c>
      <c r="B325">
        <v>19841</v>
      </c>
      <c r="C325" t="s">
        <v>558</v>
      </c>
      <c r="D325" t="s">
        <v>38</v>
      </c>
      <c r="E325" t="s">
        <v>21</v>
      </c>
      <c r="F325" t="s">
        <v>31</v>
      </c>
      <c r="G325" t="s">
        <v>48</v>
      </c>
      <c r="H325" t="s">
        <v>33</v>
      </c>
      <c r="I325" t="s">
        <v>28</v>
      </c>
      <c r="J325" t="s">
        <v>29</v>
      </c>
      <c r="K325" t="s">
        <v>409</v>
      </c>
      <c r="L325" t="s">
        <v>192</v>
      </c>
      <c r="M325" t="s">
        <v>296</v>
      </c>
      <c r="N325" s="2">
        <v>41634</v>
      </c>
      <c r="O325" s="2">
        <v>41653</v>
      </c>
      <c r="P325">
        <v>86</v>
      </c>
      <c r="Q325" s="1">
        <v>0.06</v>
      </c>
      <c r="R325">
        <v>125.99</v>
      </c>
      <c r="S325">
        <v>8.08</v>
      </c>
      <c r="T325">
        <f t="shared" si="5"/>
        <v>10835.14</v>
      </c>
    </row>
    <row r="326" spans="1:20" x14ac:dyDescent="0.25">
      <c r="A326">
        <v>325</v>
      </c>
      <c r="B326">
        <v>19936</v>
      </c>
      <c r="C326" t="s">
        <v>132</v>
      </c>
      <c r="D326" t="s">
        <v>20</v>
      </c>
      <c r="E326" t="s">
        <v>39</v>
      </c>
      <c r="F326" t="s">
        <v>47</v>
      </c>
      <c r="G326" t="s">
        <v>23</v>
      </c>
      <c r="H326" t="s">
        <v>89</v>
      </c>
      <c r="I326" t="s">
        <v>28</v>
      </c>
      <c r="J326" t="s">
        <v>29</v>
      </c>
      <c r="K326" t="s">
        <v>248</v>
      </c>
      <c r="L326" t="s">
        <v>192</v>
      </c>
      <c r="M326" t="s">
        <v>167</v>
      </c>
      <c r="N326" s="2">
        <v>41591</v>
      </c>
      <c r="O326" s="2">
        <v>41592</v>
      </c>
      <c r="P326">
        <v>68</v>
      </c>
      <c r="Q326" s="1">
        <v>0.06</v>
      </c>
      <c r="R326">
        <v>1.88</v>
      </c>
      <c r="S326">
        <v>1.49</v>
      </c>
      <c r="T326">
        <f t="shared" si="5"/>
        <v>127.83999999999999</v>
      </c>
    </row>
    <row r="327" spans="1:20" x14ac:dyDescent="0.25">
      <c r="A327">
        <v>326</v>
      </c>
      <c r="B327">
        <v>19936</v>
      </c>
      <c r="C327" t="s">
        <v>132</v>
      </c>
      <c r="D327" t="s">
        <v>20</v>
      </c>
      <c r="E327" t="s">
        <v>21</v>
      </c>
      <c r="F327" t="s">
        <v>47</v>
      </c>
      <c r="G327" t="s">
        <v>23</v>
      </c>
      <c r="H327" t="s">
        <v>24</v>
      </c>
      <c r="I327" t="s">
        <v>28</v>
      </c>
      <c r="J327" t="s">
        <v>29</v>
      </c>
      <c r="K327" t="s">
        <v>1254</v>
      </c>
      <c r="L327" t="s">
        <v>26</v>
      </c>
      <c r="M327" t="s">
        <v>156</v>
      </c>
      <c r="N327" s="2">
        <v>41591</v>
      </c>
      <c r="O327" s="2">
        <v>41592</v>
      </c>
      <c r="P327">
        <v>148</v>
      </c>
      <c r="Q327" s="1">
        <v>0.09</v>
      </c>
      <c r="R327">
        <v>29.89</v>
      </c>
      <c r="S327">
        <v>1.99</v>
      </c>
      <c r="T327">
        <f t="shared" si="5"/>
        <v>4423.72</v>
      </c>
    </row>
    <row r="328" spans="1:20" x14ac:dyDescent="0.25">
      <c r="A328">
        <v>327</v>
      </c>
      <c r="B328">
        <v>20007</v>
      </c>
      <c r="C328" t="s">
        <v>161</v>
      </c>
      <c r="D328" t="s">
        <v>20</v>
      </c>
      <c r="E328" t="s">
        <v>39</v>
      </c>
      <c r="F328" t="s">
        <v>47</v>
      </c>
      <c r="G328" t="s">
        <v>32</v>
      </c>
      <c r="H328" t="s">
        <v>49</v>
      </c>
      <c r="I328" t="s">
        <v>28</v>
      </c>
      <c r="J328" t="s">
        <v>29</v>
      </c>
      <c r="K328" t="s">
        <v>98</v>
      </c>
      <c r="L328" t="s">
        <v>44</v>
      </c>
      <c r="M328" t="s">
        <v>160</v>
      </c>
      <c r="N328" s="2">
        <v>40395</v>
      </c>
      <c r="O328" s="2">
        <v>40396</v>
      </c>
      <c r="P328">
        <v>88</v>
      </c>
      <c r="Q328" s="1">
        <v>0.08</v>
      </c>
      <c r="R328">
        <v>1.68</v>
      </c>
      <c r="S328">
        <v>1.57</v>
      </c>
      <c r="T328">
        <f t="shared" si="5"/>
        <v>147.84</v>
      </c>
    </row>
    <row r="329" spans="1:20" x14ac:dyDescent="0.25">
      <c r="A329">
        <v>328</v>
      </c>
      <c r="B329">
        <v>20036</v>
      </c>
      <c r="C329" t="s">
        <v>459</v>
      </c>
      <c r="D329" t="s">
        <v>578</v>
      </c>
      <c r="E329" t="s">
        <v>187</v>
      </c>
      <c r="F329" t="s">
        <v>47</v>
      </c>
      <c r="G329" t="s">
        <v>32</v>
      </c>
      <c r="H329" t="s">
        <v>217</v>
      </c>
      <c r="I329" t="s">
        <v>28</v>
      </c>
      <c r="J329" t="s">
        <v>29</v>
      </c>
      <c r="K329" t="s">
        <v>101</v>
      </c>
      <c r="L329" t="s">
        <v>330</v>
      </c>
      <c r="M329" t="s">
        <v>167</v>
      </c>
      <c r="N329" s="2">
        <v>40882</v>
      </c>
      <c r="O329" s="2">
        <v>40885</v>
      </c>
      <c r="P329">
        <v>52</v>
      </c>
      <c r="Q329" s="1">
        <v>0.03</v>
      </c>
      <c r="R329">
        <v>150.97999999999999</v>
      </c>
      <c r="S329">
        <v>66.27</v>
      </c>
      <c r="T329">
        <f t="shared" si="5"/>
        <v>7850.9599999999991</v>
      </c>
    </row>
    <row r="330" spans="1:20" x14ac:dyDescent="0.25">
      <c r="A330">
        <v>329</v>
      </c>
      <c r="B330">
        <v>20036</v>
      </c>
      <c r="C330" t="s">
        <v>459</v>
      </c>
      <c r="D330" t="s">
        <v>20</v>
      </c>
      <c r="E330" t="s">
        <v>21</v>
      </c>
      <c r="F330" t="s">
        <v>47</v>
      </c>
      <c r="G330" t="s">
        <v>32</v>
      </c>
      <c r="H330" t="s">
        <v>33</v>
      </c>
      <c r="I330" t="s">
        <v>28</v>
      </c>
      <c r="J330" t="s">
        <v>29</v>
      </c>
      <c r="K330" t="s">
        <v>1254</v>
      </c>
      <c r="L330" t="s">
        <v>192</v>
      </c>
      <c r="M330" t="s">
        <v>134</v>
      </c>
      <c r="N330" s="2">
        <v>40882</v>
      </c>
      <c r="O330" s="2">
        <v>40884</v>
      </c>
      <c r="P330">
        <v>39</v>
      </c>
      <c r="Q330" s="1">
        <v>0.03</v>
      </c>
      <c r="R330">
        <v>95.99</v>
      </c>
      <c r="S330">
        <v>4.9000000000000004</v>
      </c>
      <c r="T330">
        <f t="shared" si="5"/>
        <v>3743.6099999999997</v>
      </c>
    </row>
    <row r="331" spans="1:20" x14ac:dyDescent="0.25">
      <c r="A331">
        <v>330</v>
      </c>
      <c r="B331">
        <v>20036</v>
      </c>
      <c r="C331" t="s">
        <v>459</v>
      </c>
      <c r="D331" t="s">
        <v>20</v>
      </c>
      <c r="E331" t="s">
        <v>39</v>
      </c>
      <c r="F331" t="s">
        <v>47</v>
      </c>
      <c r="G331" t="s">
        <v>32</v>
      </c>
      <c r="H331" t="s">
        <v>49</v>
      </c>
      <c r="I331" t="s">
        <v>28</v>
      </c>
      <c r="J331" t="s">
        <v>29</v>
      </c>
      <c r="K331" t="s">
        <v>101</v>
      </c>
      <c r="L331" t="s">
        <v>192</v>
      </c>
      <c r="M331" t="s">
        <v>114</v>
      </c>
      <c r="N331" s="2">
        <v>40882</v>
      </c>
      <c r="O331" s="2">
        <v>40882</v>
      </c>
      <c r="P331">
        <v>46</v>
      </c>
      <c r="Q331" s="1">
        <v>0.1</v>
      </c>
      <c r="R331">
        <v>11.97</v>
      </c>
      <c r="S331">
        <v>4.9800000000000004</v>
      </c>
      <c r="T331">
        <f t="shared" si="5"/>
        <v>550.62</v>
      </c>
    </row>
    <row r="332" spans="1:20" x14ac:dyDescent="0.25">
      <c r="A332">
        <v>331</v>
      </c>
      <c r="B332">
        <v>20036</v>
      </c>
      <c r="C332" t="s">
        <v>459</v>
      </c>
      <c r="D332" t="s">
        <v>20</v>
      </c>
      <c r="E332" t="s">
        <v>21</v>
      </c>
      <c r="F332" t="s">
        <v>47</v>
      </c>
      <c r="G332" t="s">
        <v>32</v>
      </c>
      <c r="H332" t="s">
        <v>33</v>
      </c>
      <c r="I332" t="s">
        <v>28</v>
      </c>
      <c r="J332" t="s">
        <v>29</v>
      </c>
      <c r="K332" t="s">
        <v>1147</v>
      </c>
      <c r="L332" t="s">
        <v>192</v>
      </c>
      <c r="M332" t="s">
        <v>167</v>
      </c>
      <c r="N332" s="2">
        <v>40882</v>
      </c>
      <c r="O332" s="2">
        <v>40884</v>
      </c>
      <c r="P332">
        <v>81</v>
      </c>
      <c r="Q332" s="1">
        <v>0.03</v>
      </c>
      <c r="R332">
        <v>26.31</v>
      </c>
      <c r="S332">
        <v>5.89</v>
      </c>
      <c r="T332">
        <f t="shared" si="5"/>
        <v>2131.1099999999997</v>
      </c>
    </row>
    <row r="333" spans="1:20" x14ac:dyDescent="0.25">
      <c r="A333">
        <v>332</v>
      </c>
      <c r="B333">
        <v>20068</v>
      </c>
      <c r="C333" t="s">
        <v>239</v>
      </c>
      <c r="D333" t="s">
        <v>20</v>
      </c>
      <c r="E333" t="s">
        <v>39</v>
      </c>
      <c r="F333" t="s">
        <v>47</v>
      </c>
      <c r="G333" t="s">
        <v>23</v>
      </c>
      <c r="H333" t="s">
        <v>94</v>
      </c>
      <c r="I333" t="s">
        <v>28</v>
      </c>
      <c r="J333" t="s">
        <v>29</v>
      </c>
      <c r="K333" t="s">
        <v>101</v>
      </c>
      <c r="L333" t="s">
        <v>192</v>
      </c>
      <c r="M333" t="s">
        <v>134</v>
      </c>
      <c r="N333" s="2">
        <v>40967</v>
      </c>
      <c r="O333" s="2">
        <v>40968</v>
      </c>
      <c r="P333">
        <v>10</v>
      </c>
      <c r="Q333" s="1">
        <v>0.09</v>
      </c>
      <c r="R333">
        <v>5.53</v>
      </c>
      <c r="S333">
        <v>6.98</v>
      </c>
      <c r="T333">
        <f t="shared" si="5"/>
        <v>55.300000000000004</v>
      </c>
    </row>
    <row r="334" spans="1:20" x14ac:dyDescent="0.25">
      <c r="A334">
        <v>333</v>
      </c>
      <c r="B334">
        <v>20261</v>
      </c>
      <c r="C334" t="s">
        <v>889</v>
      </c>
      <c r="D334" t="s">
        <v>38</v>
      </c>
      <c r="E334" t="s">
        <v>39</v>
      </c>
      <c r="F334" t="s">
        <v>22</v>
      </c>
      <c r="G334" t="s">
        <v>93</v>
      </c>
      <c r="H334" t="s">
        <v>49</v>
      </c>
      <c r="I334" t="s">
        <v>28</v>
      </c>
      <c r="J334" t="s">
        <v>29</v>
      </c>
      <c r="K334" t="s">
        <v>58</v>
      </c>
      <c r="L334" t="s">
        <v>192</v>
      </c>
      <c r="M334" t="s">
        <v>227</v>
      </c>
      <c r="N334" s="2">
        <v>41414</v>
      </c>
      <c r="O334" s="2">
        <v>41414</v>
      </c>
      <c r="P334">
        <v>33</v>
      </c>
      <c r="Q334" s="1">
        <v>0.09</v>
      </c>
      <c r="R334">
        <v>31.74</v>
      </c>
      <c r="S334">
        <v>12.62</v>
      </c>
      <c r="T334">
        <f t="shared" si="5"/>
        <v>1047.4199999999998</v>
      </c>
    </row>
    <row r="335" spans="1:20" x14ac:dyDescent="0.25">
      <c r="A335">
        <v>334</v>
      </c>
      <c r="B335">
        <v>20261</v>
      </c>
      <c r="C335" t="s">
        <v>889</v>
      </c>
      <c r="D335" t="s">
        <v>20</v>
      </c>
      <c r="E335" t="s">
        <v>39</v>
      </c>
      <c r="F335" t="s">
        <v>22</v>
      </c>
      <c r="G335" t="s">
        <v>93</v>
      </c>
      <c r="H335" t="s">
        <v>42</v>
      </c>
      <c r="I335" t="s">
        <v>28</v>
      </c>
      <c r="J335" t="s">
        <v>29</v>
      </c>
      <c r="K335" t="s">
        <v>145</v>
      </c>
      <c r="L335" t="s">
        <v>44</v>
      </c>
      <c r="M335" t="s">
        <v>331</v>
      </c>
      <c r="N335" s="2">
        <v>40318</v>
      </c>
      <c r="O335" s="2">
        <v>40321</v>
      </c>
      <c r="P335">
        <v>52</v>
      </c>
      <c r="Q335" s="1">
        <v>0.04</v>
      </c>
      <c r="R335">
        <v>6.35</v>
      </c>
      <c r="S335">
        <v>1.02</v>
      </c>
      <c r="T335">
        <f t="shared" si="5"/>
        <v>330.2</v>
      </c>
    </row>
    <row r="336" spans="1:20" x14ac:dyDescent="0.25">
      <c r="A336">
        <v>335</v>
      </c>
      <c r="B336">
        <v>20261</v>
      </c>
      <c r="C336" t="s">
        <v>889</v>
      </c>
      <c r="D336" t="s">
        <v>38</v>
      </c>
      <c r="E336" t="s">
        <v>21</v>
      </c>
      <c r="F336" t="s">
        <v>22</v>
      </c>
      <c r="G336" t="s">
        <v>93</v>
      </c>
      <c r="H336" t="s">
        <v>203</v>
      </c>
      <c r="I336" t="s">
        <v>28</v>
      </c>
      <c r="J336" t="s">
        <v>29</v>
      </c>
      <c r="K336" t="s">
        <v>1243</v>
      </c>
      <c r="L336" t="s">
        <v>192</v>
      </c>
      <c r="M336" t="s">
        <v>86</v>
      </c>
      <c r="N336" s="2">
        <v>41414</v>
      </c>
      <c r="O336" s="2">
        <v>41415</v>
      </c>
      <c r="P336">
        <v>27</v>
      </c>
      <c r="Q336" s="1">
        <v>0.02</v>
      </c>
      <c r="R336">
        <v>65.989999999999995</v>
      </c>
      <c r="S336">
        <v>8.99</v>
      </c>
      <c r="T336">
        <f t="shared" si="5"/>
        <v>1781.7299999999998</v>
      </c>
    </row>
    <row r="337" spans="1:20" x14ac:dyDescent="0.25">
      <c r="A337">
        <v>336</v>
      </c>
      <c r="B337">
        <v>20807</v>
      </c>
      <c r="C337" t="s">
        <v>960</v>
      </c>
      <c r="D337" t="s">
        <v>20</v>
      </c>
      <c r="E337" t="s">
        <v>21</v>
      </c>
      <c r="F337" t="s">
        <v>31</v>
      </c>
      <c r="G337" t="s">
        <v>32</v>
      </c>
      <c r="H337" t="s">
        <v>206</v>
      </c>
      <c r="I337" t="s">
        <v>28</v>
      </c>
      <c r="J337" t="s">
        <v>29</v>
      </c>
      <c r="K337" t="s">
        <v>1147</v>
      </c>
      <c r="L337" t="s">
        <v>26</v>
      </c>
      <c r="M337" t="s">
        <v>131</v>
      </c>
      <c r="N337" s="2">
        <v>41476</v>
      </c>
      <c r="O337" s="2">
        <v>41477</v>
      </c>
      <c r="P337">
        <v>22</v>
      </c>
      <c r="Q337" s="1">
        <v>0.1</v>
      </c>
      <c r="R337">
        <v>35.99</v>
      </c>
      <c r="S337">
        <v>3.3</v>
      </c>
      <c r="T337">
        <f t="shared" si="5"/>
        <v>791.78000000000009</v>
      </c>
    </row>
    <row r="338" spans="1:20" x14ac:dyDescent="0.25">
      <c r="A338">
        <v>337</v>
      </c>
      <c r="B338">
        <v>20807</v>
      </c>
      <c r="C338" t="s">
        <v>960</v>
      </c>
      <c r="D338" t="s">
        <v>578</v>
      </c>
      <c r="E338" t="s">
        <v>187</v>
      </c>
      <c r="F338" t="s">
        <v>31</v>
      </c>
      <c r="G338" t="s">
        <v>32</v>
      </c>
      <c r="H338" t="s">
        <v>219</v>
      </c>
      <c r="I338" t="s">
        <v>28</v>
      </c>
      <c r="J338" t="s">
        <v>29</v>
      </c>
      <c r="K338" t="s">
        <v>282</v>
      </c>
      <c r="L338" t="s">
        <v>283</v>
      </c>
      <c r="M338" t="s">
        <v>131</v>
      </c>
      <c r="N338" s="2">
        <v>41476</v>
      </c>
      <c r="O338" s="2">
        <v>41478</v>
      </c>
      <c r="P338">
        <v>55</v>
      </c>
      <c r="Q338" s="1">
        <v>0.08</v>
      </c>
      <c r="R338">
        <v>160.97999999999999</v>
      </c>
      <c r="S338">
        <v>30</v>
      </c>
      <c r="T338">
        <f t="shared" si="5"/>
        <v>8853.9</v>
      </c>
    </row>
    <row r="339" spans="1:20" x14ac:dyDescent="0.25">
      <c r="A339">
        <v>338</v>
      </c>
      <c r="B339">
        <v>20960</v>
      </c>
      <c r="C339" t="s">
        <v>132</v>
      </c>
      <c r="D339" t="s">
        <v>20</v>
      </c>
      <c r="E339" t="s">
        <v>21</v>
      </c>
      <c r="F339" t="s">
        <v>47</v>
      </c>
      <c r="G339" t="s">
        <v>48</v>
      </c>
      <c r="H339" t="s">
        <v>24</v>
      </c>
      <c r="I339" t="s">
        <v>28</v>
      </c>
      <c r="J339" t="s">
        <v>29</v>
      </c>
      <c r="K339" t="s">
        <v>198</v>
      </c>
      <c r="L339" t="s">
        <v>192</v>
      </c>
      <c r="M339" t="s">
        <v>111</v>
      </c>
      <c r="N339" s="2">
        <v>41231</v>
      </c>
      <c r="O339" s="2">
        <v>41236</v>
      </c>
      <c r="P339">
        <v>65</v>
      </c>
      <c r="Q339" s="1">
        <v>0.1</v>
      </c>
      <c r="R339">
        <v>10.97</v>
      </c>
      <c r="S339">
        <v>6.5</v>
      </c>
      <c r="T339">
        <f t="shared" si="5"/>
        <v>713.05000000000007</v>
      </c>
    </row>
    <row r="340" spans="1:20" x14ac:dyDescent="0.25">
      <c r="A340">
        <v>339</v>
      </c>
      <c r="B340">
        <v>21057</v>
      </c>
      <c r="C340" t="s">
        <v>1184</v>
      </c>
      <c r="D340" t="s">
        <v>20</v>
      </c>
      <c r="E340" t="s">
        <v>21</v>
      </c>
      <c r="F340" t="s">
        <v>22</v>
      </c>
      <c r="G340" t="s">
        <v>48</v>
      </c>
      <c r="H340" t="s">
        <v>24</v>
      </c>
      <c r="I340" t="s">
        <v>28</v>
      </c>
      <c r="J340" t="s">
        <v>29</v>
      </c>
      <c r="K340" t="s">
        <v>34</v>
      </c>
      <c r="L340" t="s">
        <v>26</v>
      </c>
      <c r="M340" t="s">
        <v>246</v>
      </c>
      <c r="N340" s="2">
        <v>40942</v>
      </c>
      <c r="O340" s="2">
        <v>40949</v>
      </c>
      <c r="P340">
        <v>31</v>
      </c>
      <c r="Q340" s="1">
        <v>0.04</v>
      </c>
      <c r="R340">
        <v>39.479999999999997</v>
      </c>
      <c r="S340">
        <v>1.99</v>
      </c>
      <c r="T340">
        <f t="shared" si="5"/>
        <v>1223.8799999999999</v>
      </c>
    </row>
    <row r="341" spans="1:20" x14ac:dyDescent="0.25">
      <c r="A341">
        <v>340</v>
      </c>
      <c r="B341">
        <v>21249</v>
      </c>
      <c r="C341" t="s">
        <v>1491</v>
      </c>
      <c r="D341" t="s">
        <v>20</v>
      </c>
      <c r="E341" t="s">
        <v>39</v>
      </c>
      <c r="F341" t="s">
        <v>22</v>
      </c>
      <c r="G341" t="s">
        <v>48</v>
      </c>
      <c r="H341" t="s">
        <v>54</v>
      </c>
      <c r="I341" t="s">
        <v>28</v>
      </c>
      <c r="J341" t="s">
        <v>29</v>
      </c>
      <c r="K341" t="s">
        <v>129</v>
      </c>
      <c r="L341" t="s">
        <v>192</v>
      </c>
      <c r="M341" t="s">
        <v>80</v>
      </c>
      <c r="N341" s="2">
        <v>40805</v>
      </c>
      <c r="O341" s="2">
        <v>40807</v>
      </c>
      <c r="P341">
        <v>40</v>
      </c>
      <c r="Q341" s="1">
        <v>0.02</v>
      </c>
      <c r="R341">
        <v>48.58</v>
      </c>
      <c r="S341">
        <v>3.99</v>
      </c>
      <c r="T341">
        <f t="shared" si="5"/>
        <v>1943.1999999999998</v>
      </c>
    </row>
    <row r="342" spans="1:20" x14ac:dyDescent="0.25">
      <c r="A342">
        <v>341</v>
      </c>
      <c r="B342">
        <v>21249</v>
      </c>
      <c r="C342" t="s">
        <v>1491</v>
      </c>
      <c r="D342" t="s">
        <v>20</v>
      </c>
      <c r="E342" t="s">
        <v>21</v>
      </c>
      <c r="F342" t="s">
        <v>22</v>
      </c>
      <c r="G342" t="s">
        <v>48</v>
      </c>
      <c r="H342" t="s">
        <v>203</v>
      </c>
      <c r="I342" t="s">
        <v>28</v>
      </c>
      <c r="J342" t="s">
        <v>29</v>
      </c>
      <c r="K342" t="s">
        <v>1254</v>
      </c>
      <c r="L342" t="s">
        <v>192</v>
      </c>
      <c r="M342" t="s">
        <v>96</v>
      </c>
      <c r="N342" s="2">
        <v>41536</v>
      </c>
      <c r="O342" s="2">
        <v>41538</v>
      </c>
      <c r="P342">
        <v>15</v>
      </c>
      <c r="Q342" s="1">
        <v>0.03</v>
      </c>
      <c r="R342">
        <v>205.99</v>
      </c>
      <c r="S342">
        <v>8.99</v>
      </c>
      <c r="T342">
        <f t="shared" si="5"/>
        <v>3089.8500000000004</v>
      </c>
    </row>
    <row r="343" spans="1:20" x14ac:dyDescent="0.25">
      <c r="A343">
        <v>342</v>
      </c>
      <c r="B343">
        <v>21539</v>
      </c>
      <c r="C343" t="s">
        <v>391</v>
      </c>
      <c r="D343" t="s">
        <v>20</v>
      </c>
      <c r="E343" t="s">
        <v>39</v>
      </c>
      <c r="F343" t="s">
        <v>47</v>
      </c>
      <c r="G343" t="s">
        <v>93</v>
      </c>
      <c r="H343" t="s">
        <v>94</v>
      </c>
      <c r="I343" t="s">
        <v>28</v>
      </c>
      <c r="J343" t="s">
        <v>29</v>
      </c>
      <c r="K343" t="s">
        <v>291</v>
      </c>
      <c r="L343" t="s">
        <v>44</v>
      </c>
      <c r="M343" t="s">
        <v>114</v>
      </c>
      <c r="N343" s="2">
        <v>41464</v>
      </c>
      <c r="O343" s="2">
        <v>41465</v>
      </c>
      <c r="P343">
        <v>25</v>
      </c>
      <c r="Q343" s="1">
        <v>0.04</v>
      </c>
      <c r="R343">
        <v>21.98</v>
      </c>
      <c r="S343">
        <v>8.32</v>
      </c>
      <c r="T343">
        <f t="shared" si="5"/>
        <v>549.5</v>
      </c>
    </row>
    <row r="344" spans="1:20" x14ac:dyDescent="0.25">
      <c r="A344">
        <v>343</v>
      </c>
      <c r="B344">
        <v>21539</v>
      </c>
      <c r="C344" t="s">
        <v>391</v>
      </c>
      <c r="D344" t="s">
        <v>20</v>
      </c>
      <c r="E344" t="s">
        <v>187</v>
      </c>
      <c r="F344" t="s">
        <v>47</v>
      </c>
      <c r="G344" t="s">
        <v>93</v>
      </c>
      <c r="H344" t="s">
        <v>219</v>
      </c>
      <c r="I344" t="s">
        <v>28</v>
      </c>
      <c r="J344" t="s">
        <v>29</v>
      </c>
      <c r="K344" t="s">
        <v>231</v>
      </c>
      <c r="L344" t="s">
        <v>746</v>
      </c>
      <c r="M344" t="s">
        <v>160</v>
      </c>
      <c r="N344" s="2">
        <v>40733</v>
      </c>
      <c r="O344" s="2">
        <v>40733</v>
      </c>
      <c r="P344">
        <v>47</v>
      </c>
      <c r="Q344" s="1">
        <v>0.05</v>
      </c>
      <c r="R344">
        <v>71.37</v>
      </c>
      <c r="S344">
        <v>69</v>
      </c>
      <c r="T344">
        <f t="shared" si="5"/>
        <v>3354.3900000000003</v>
      </c>
    </row>
    <row r="345" spans="1:20" x14ac:dyDescent="0.25">
      <c r="A345">
        <v>344</v>
      </c>
      <c r="B345">
        <v>21572</v>
      </c>
      <c r="C345" t="s">
        <v>750</v>
      </c>
      <c r="D345" t="s">
        <v>20</v>
      </c>
      <c r="E345" t="s">
        <v>187</v>
      </c>
      <c r="F345" t="s">
        <v>40</v>
      </c>
      <c r="G345" t="s">
        <v>23</v>
      </c>
      <c r="H345" t="s">
        <v>217</v>
      </c>
      <c r="I345" t="s">
        <v>28</v>
      </c>
      <c r="J345" t="s">
        <v>29</v>
      </c>
      <c r="K345" t="s">
        <v>231</v>
      </c>
      <c r="L345" t="s">
        <v>746</v>
      </c>
      <c r="M345" t="s">
        <v>59</v>
      </c>
      <c r="N345" s="2">
        <v>40222</v>
      </c>
      <c r="O345" s="2">
        <v>40224</v>
      </c>
      <c r="P345">
        <v>42</v>
      </c>
      <c r="Q345" s="1">
        <v>0.03</v>
      </c>
      <c r="R345">
        <v>194.3</v>
      </c>
      <c r="S345">
        <v>11.54</v>
      </c>
      <c r="T345">
        <f t="shared" si="5"/>
        <v>8160.6</v>
      </c>
    </row>
    <row r="346" spans="1:20" x14ac:dyDescent="0.25">
      <c r="A346">
        <v>345</v>
      </c>
      <c r="B346">
        <v>21574</v>
      </c>
      <c r="C346" t="s">
        <v>411</v>
      </c>
      <c r="D346" t="s">
        <v>20</v>
      </c>
      <c r="E346" t="s">
        <v>21</v>
      </c>
      <c r="F346" t="s">
        <v>40</v>
      </c>
      <c r="G346" t="s">
        <v>23</v>
      </c>
      <c r="H346" t="s">
        <v>24</v>
      </c>
      <c r="I346" t="s">
        <v>28</v>
      </c>
      <c r="J346" t="s">
        <v>29</v>
      </c>
      <c r="K346" t="s">
        <v>409</v>
      </c>
      <c r="L346" t="s">
        <v>26</v>
      </c>
      <c r="M346" t="s">
        <v>59</v>
      </c>
      <c r="N346" s="2">
        <v>40558</v>
      </c>
      <c r="O346" s="2">
        <v>40559</v>
      </c>
      <c r="P346">
        <v>33</v>
      </c>
      <c r="Q346" s="1">
        <v>0</v>
      </c>
      <c r="R346">
        <v>2.12</v>
      </c>
      <c r="S346">
        <v>1.99</v>
      </c>
      <c r="T346">
        <f t="shared" si="5"/>
        <v>69.960000000000008</v>
      </c>
    </row>
    <row r="347" spans="1:20" x14ac:dyDescent="0.25">
      <c r="A347">
        <v>346</v>
      </c>
      <c r="B347">
        <v>21600</v>
      </c>
      <c r="C347" t="s">
        <v>1030</v>
      </c>
      <c r="D347" t="s">
        <v>20</v>
      </c>
      <c r="E347" t="s">
        <v>39</v>
      </c>
      <c r="F347" t="s">
        <v>40</v>
      </c>
      <c r="G347" t="s">
        <v>48</v>
      </c>
      <c r="H347" t="s">
        <v>54</v>
      </c>
      <c r="I347" t="s">
        <v>28</v>
      </c>
      <c r="J347" t="s">
        <v>29</v>
      </c>
      <c r="K347" t="s">
        <v>221</v>
      </c>
      <c r="L347" t="s">
        <v>44</v>
      </c>
      <c r="M347" t="s">
        <v>99</v>
      </c>
      <c r="N347" s="2">
        <v>40637</v>
      </c>
      <c r="O347" s="2">
        <v>40644</v>
      </c>
      <c r="P347">
        <v>17</v>
      </c>
      <c r="Q347" s="1">
        <v>0.03</v>
      </c>
      <c r="R347">
        <v>10.14</v>
      </c>
      <c r="S347">
        <v>2.27</v>
      </c>
      <c r="T347">
        <f t="shared" si="5"/>
        <v>172.38</v>
      </c>
    </row>
    <row r="348" spans="1:20" x14ac:dyDescent="0.25">
      <c r="A348">
        <v>347</v>
      </c>
      <c r="B348">
        <v>21601</v>
      </c>
      <c r="C348" t="s">
        <v>796</v>
      </c>
      <c r="D348" t="s">
        <v>20</v>
      </c>
      <c r="E348" t="s">
        <v>39</v>
      </c>
      <c r="F348" t="s">
        <v>47</v>
      </c>
      <c r="G348" t="s">
        <v>48</v>
      </c>
      <c r="H348" t="s">
        <v>94</v>
      </c>
      <c r="I348" t="s">
        <v>28</v>
      </c>
      <c r="J348" t="s">
        <v>29</v>
      </c>
      <c r="K348" t="s">
        <v>119</v>
      </c>
      <c r="L348" t="s">
        <v>746</v>
      </c>
      <c r="M348" t="s">
        <v>114</v>
      </c>
      <c r="N348" s="2">
        <v>41005</v>
      </c>
      <c r="O348" s="2">
        <v>41005</v>
      </c>
      <c r="P348">
        <v>22</v>
      </c>
      <c r="Q348" s="1">
        <v>0.09</v>
      </c>
      <c r="R348">
        <v>113.64</v>
      </c>
      <c r="S348">
        <v>35</v>
      </c>
      <c r="T348">
        <f t="shared" si="5"/>
        <v>2500.08</v>
      </c>
    </row>
    <row r="349" spans="1:20" x14ac:dyDescent="0.25">
      <c r="A349">
        <v>348</v>
      </c>
      <c r="B349">
        <v>21636</v>
      </c>
      <c r="C349" t="s">
        <v>928</v>
      </c>
      <c r="D349" t="s">
        <v>38</v>
      </c>
      <c r="E349" t="s">
        <v>39</v>
      </c>
      <c r="F349" t="s">
        <v>31</v>
      </c>
      <c r="G349" t="s">
        <v>48</v>
      </c>
      <c r="H349" t="s">
        <v>42</v>
      </c>
      <c r="I349" t="s">
        <v>28</v>
      </c>
      <c r="J349" t="s">
        <v>29</v>
      </c>
      <c r="K349" t="s">
        <v>136</v>
      </c>
      <c r="L349" t="s">
        <v>192</v>
      </c>
      <c r="M349" t="s">
        <v>69</v>
      </c>
      <c r="N349" s="2">
        <v>40400</v>
      </c>
      <c r="O349" s="2">
        <v>40407</v>
      </c>
      <c r="P349">
        <v>29</v>
      </c>
      <c r="Q349" s="1">
        <v>0</v>
      </c>
      <c r="R349">
        <v>22.38</v>
      </c>
      <c r="S349">
        <v>15.1</v>
      </c>
      <c r="T349">
        <f t="shared" si="5"/>
        <v>649.02</v>
      </c>
    </row>
    <row r="350" spans="1:20" x14ac:dyDescent="0.25">
      <c r="A350">
        <v>349</v>
      </c>
      <c r="B350">
        <v>21636</v>
      </c>
      <c r="C350" t="s">
        <v>928</v>
      </c>
      <c r="D350" t="s">
        <v>20</v>
      </c>
      <c r="E350" t="s">
        <v>39</v>
      </c>
      <c r="F350" t="s">
        <v>31</v>
      </c>
      <c r="G350" t="s">
        <v>48</v>
      </c>
      <c r="H350" t="s">
        <v>89</v>
      </c>
      <c r="I350" t="s">
        <v>28</v>
      </c>
      <c r="J350" t="s">
        <v>29</v>
      </c>
      <c r="K350" t="s">
        <v>165</v>
      </c>
      <c r="L350" t="s">
        <v>192</v>
      </c>
      <c r="M350" t="s">
        <v>69</v>
      </c>
      <c r="N350" s="2">
        <v>40400</v>
      </c>
      <c r="O350" s="2">
        <v>40405</v>
      </c>
      <c r="P350">
        <v>11</v>
      </c>
      <c r="Q350" s="1">
        <v>7.0000000000000007E-2</v>
      </c>
      <c r="R350">
        <v>5.98</v>
      </c>
      <c r="S350">
        <v>4.6900000000000004</v>
      </c>
      <c r="T350">
        <f t="shared" si="5"/>
        <v>65.78</v>
      </c>
    </row>
    <row r="351" spans="1:20" x14ac:dyDescent="0.25">
      <c r="A351">
        <v>350</v>
      </c>
      <c r="B351">
        <v>21636</v>
      </c>
      <c r="C351" t="s">
        <v>928</v>
      </c>
      <c r="D351" t="s">
        <v>20</v>
      </c>
      <c r="E351" t="s">
        <v>21</v>
      </c>
      <c r="F351" t="s">
        <v>31</v>
      </c>
      <c r="G351" t="s">
        <v>48</v>
      </c>
      <c r="H351" t="s">
        <v>24</v>
      </c>
      <c r="I351" t="s">
        <v>28</v>
      </c>
      <c r="J351" t="s">
        <v>29</v>
      </c>
      <c r="K351" t="s">
        <v>198</v>
      </c>
      <c r="L351" t="s">
        <v>26</v>
      </c>
      <c r="M351" t="s">
        <v>69</v>
      </c>
      <c r="N351" s="2">
        <v>40400</v>
      </c>
      <c r="O351" s="2">
        <v>40400</v>
      </c>
      <c r="P351">
        <v>63</v>
      </c>
      <c r="Q351" s="1">
        <v>0.02</v>
      </c>
      <c r="R351">
        <v>55.99</v>
      </c>
      <c r="S351">
        <v>3.3</v>
      </c>
      <c r="T351">
        <f t="shared" si="5"/>
        <v>3527.3700000000003</v>
      </c>
    </row>
    <row r="352" spans="1:20" x14ac:dyDescent="0.25">
      <c r="A352">
        <v>351</v>
      </c>
      <c r="B352">
        <v>21670</v>
      </c>
      <c r="C352" t="s">
        <v>366</v>
      </c>
      <c r="D352" t="s">
        <v>20</v>
      </c>
      <c r="E352" t="s">
        <v>187</v>
      </c>
      <c r="F352" t="s">
        <v>31</v>
      </c>
      <c r="G352" t="s">
        <v>41</v>
      </c>
      <c r="H352" t="s">
        <v>217</v>
      </c>
      <c r="I352" t="s">
        <v>28</v>
      </c>
      <c r="J352" t="s">
        <v>29</v>
      </c>
      <c r="K352" t="s">
        <v>82</v>
      </c>
      <c r="L352" t="s">
        <v>192</v>
      </c>
      <c r="M352" t="s">
        <v>367</v>
      </c>
      <c r="N352" s="2">
        <v>40919</v>
      </c>
      <c r="O352" s="2">
        <v>40920</v>
      </c>
      <c r="P352">
        <v>27</v>
      </c>
      <c r="Q352" s="1">
        <v>0</v>
      </c>
      <c r="R352">
        <v>78.69</v>
      </c>
      <c r="S352">
        <v>19.989999999999998</v>
      </c>
      <c r="T352">
        <f t="shared" si="5"/>
        <v>2124.63</v>
      </c>
    </row>
    <row r="353" spans="1:20" x14ac:dyDescent="0.25">
      <c r="A353">
        <v>352</v>
      </c>
      <c r="B353">
        <v>21760</v>
      </c>
      <c r="C353" t="s">
        <v>588</v>
      </c>
      <c r="D353" t="s">
        <v>20</v>
      </c>
      <c r="E353" t="s">
        <v>187</v>
      </c>
      <c r="F353" t="s">
        <v>47</v>
      </c>
      <c r="G353" t="s">
        <v>32</v>
      </c>
      <c r="H353" t="s">
        <v>217</v>
      </c>
      <c r="I353" t="s">
        <v>28</v>
      </c>
      <c r="J353" t="s">
        <v>29</v>
      </c>
      <c r="K353" t="s">
        <v>221</v>
      </c>
      <c r="L353" t="s">
        <v>192</v>
      </c>
      <c r="M353" t="s">
        <v>51</v>
      </c>
      <c r="N353" s="2">
        <v>40938</v>
      </c>
      <c r="O353" s="2">
        <v>40939</v>
      </c>
      <c r="P353">
        <v>10</v>
      </c>
      <c r="Q353" s="1">
        <v>0.08</v>
      </c>
      <c r="R353">
        <v>7.38</v>
      </c>
      <c r="S353">
        <v>5.21</v>
      </c>
      <c r="T353">
        <f t="shared" si="5"/>
        <v>73.8</v>
      </c>
    </row>
    <row r="354" spans="1:20" x14ac:dyDescent="0.25">
      <c r="A354">
        <v>353</v>
      </c>
      <c r="B354">
        <v>21958</v>
      </c>
      <c r="C354" t="s">
        <v>452</v>
      </c>
      <c r="D354" t="s">
        <v>20</v>
      </c>
      <c r="E354" t="s">
        <v>39</v>
      </c>
      <c r="F354" t="s">
        <v>40</v>
      </c>
      <c r="G354" t="s">
        <v>41</v>
      </c>
      <c r="H354" t="s">
        <v>94</v>
      </c>
      <c r="I354" t="s">
        <v>28</v>
      </c>
      <c r="J354" t="s">
        <v>29</v>
      </c>
      <c r="K354" t="s">
        <v>138</v>
      </c>
      <c r="L354" t="s">
        <v>192</v>
      </c>
      <c r="M354" t="s">
        <v>59</v>
      </c>
      <c r="N354" s="2">
        <v>40334</v>
      </c>
      <c r="O354" s="2">
        <v>40335</v>
      </c>
      <c r="P354">
        <v>21</v>
      </c>
      <c r="Q354" s="1">
        <v>0.09</v>
      </c>
      <c r="R354">
        <v>363.25</v>
      </c>
      <c r="S354">
        <v>19.989999999999998</v>
      </c>
      <c r="T354">
        <f t="shared" si="5"/>
        <v>7628.25</v>
      </c>
    </row>
    <row r="355" spans="1:20" x14ac:dyDescent="0.25">
      <c r="A355">
        <v>354</v>
      </c>
      <c r="B355">
        <v>22051</v>
      </c>
      <c r="C355" t="s">
        <v>1236</v>
      </c>
      <c r="D355" t="s">
        <v>20</v>
      </c>
      <c r="E355" t="s">
        <v>39</v>
      </c>
      <c r="F355" t="s">
        <v>31</v>
      </c>
      <c r="G355" t="s">
        <v>32</v>
      </c>
      <c r="H355" t="s">
        <v>54</v>
      </c>
      <c r="I355" t="s">
        <v>28</v>
      </c>
      <c r="J355" t="s">
        <v>29</v>
      </c>
      <c r="K355" t="s">
        <v>71</v>
      </c>
      <c r="L355" t="s">
        <v>192</v>
      </c>
      <c r="M355" t="s">
        <v>69</v>
      </c>
      <c r="N355" s="2">
        <v>41273</v>
      </c>
      <c r="O355" s="2">
        <v>41275</v>
      </c>
      <c r="P355">
        <v>78</v>
      </c>
      <c r="Q355" s="1">
        <v>0.01</v>
      </c>
      <c r="R355">
        <v>4.9800000000000004</v>
      </c>
      <c r="S355">
        <v>7.44</v>
      </c>
      <c r="T355">
        <f t="shared" si="5"/>
        <v>388.44000000000005</v>
      </c>
    </row>
    <row r="356" spans="1:20" x14ac:dyDescent="0.25">
      <c r="A356">
        <v>355</v>
      </c>
      <c r="B356">
        <v>22115</v>
      </c>
      <c r="C356" t="s">
        <v>411</v>
      </c>
      <c r="D356" t="s">
        <v>578</v>
      </c>
      <c r="E356" t="s">
        <v>21</v>
      </c>
      <c r="F356" t="s">
        <v>40</v>
      </c>
      <c r="G356" t="s">
        <v>48</v>
      </c>
      <c r="H356" t="s">
        <v>203</v>
      </c>
      <c r="I356" t="s">
        <v>28</v>
      </c>
      <c r="J356" t="s">
        <v>29</v>
      </c>
      <c r="K356" t="s">
        <v>1147</v>
      </c>
      <c r="L356" t="s">
        <v>283</v>
      </c>
      <c r="M356" t="s">
        <v>59</v>
      </c>
      <c r="N356" s="2">
        <v>41440</v>
      </c>
      <c r="O356" s="2">
        <v>41440</v>
      </c>
      <c r="P356">
        <v>8</v>
      </c>
      <c r="Q356" s="1">
        <v>0.02</v>
      </c>
      <c r="R356">
        <v>145.44999999999999</v>
      </c>
      <c r="S356">
        <v>17.850000000000001</v>
      </c>
      <c r="T356">
        <f t="shared" si="5"/>
        <v>1163.5999999999999</v>
      </c>
    </row>
    <row r="357" spans="1:20" x14ac:dyDescent="0.25">
      <c r="A357">
        <v>356</v>
      </c>
      <c r="B357">
        <v>22147</v>
      </c>
      <c r="C357" t="s">
        <v>797</v>
      </c>
      <c r="D357" t="s">
        <v>20</v>
      </c>
      <c r="E357" t="s">
        <v>187</v>
      </c>
      <c r="F357" t="s">
        <v>22</v>
      </c>
      <c r="G357" t="s">
        <v>48</v>
      </c>
      <c r="H357" t="s">
        <v>217</v>
      </c>
      <c r="I357" t="s">
        <v>28</v>
      </c>
      <c r="J357" t="s">
        <v>29</v>
      </c>
      <c r="K357" t="s">
        <v>98</v>
      </c>
      <c r="L357" t="s">
        <v>26</v>
      </c>
      <c r="M357" t="s">
        <v>232</v>
      </c>
      <c r="N357" s="2">
        <v>40194</v>
      </c>
      <c r="O357" s="2">
        <v>40198</v>
      </c>
      <c r="P357">
        <v>37</v>
      </c>
      <c r="Q357" s="1">
        <v>0.04</v>
      </c>
      <c r="R357">
        <v>22.72</v>
      </c>
      <c r="S357">
        <v>8.99</v>
      </c>
      <c r="T357">
        <f t="shared" si="5"/>
        <v>840.64</v>
      </c>
    </row>
    <row r="358" spans="1:20" x14ac:dyDescent="0.25">
      <c r="A358">
        <v>357</v>
      </c>
      <c r="B358">
        <v>22468</v>
      </c>
      <c r="C358" t="s">
        <v>270</v>
      </c>
      <c r="D358" t="s">
        <v>20</v>
      </c>
      <c r="E358" t="s">
        <v>39</v>
      </c>
      <c r="F358" t="s">
        <v>31</v>
      </c>
      <c r="G358" t="s">
        <v>257</v>
      </c>
      <c r="H358" t="s">
        <v>94</v>
      </c>
      <c r="I358" t="s">
        <v>28</v>
      </c>
      <c r="J358" t="s">
        <v>29</v>
      </c>
      <c r="K358" t="s">
        <v>248</v>
      </c>
      <c r="L358" t="s">
        <v>192</v>
      </c>
      <c r="M358" t="s">
        <v>143</v>
      </c>
      <c r="N358" s="2">
        <v>40704</v>
      </c>
      <c r="O358" s="2">
        <v>40704</v>
      </c>
      <c r="P358">
        <v>21</v>
      </c>
      <c r="Q358" s="1">
        <v>0</v>
      </c>
      <c r="R358">
        <v>20.98</v>
      </c>
      <c r="S358">
        <v>8.83</v>
      </c>
      <c r="T358">
        <f t="shared" si="5"/>
        <v>440.58</v>
      </c>
    </row>
    <row r="359" spans="1:20" x14ac:dyDescent="0.25">
      <c r="A359">
        <v>358</v>
      </c>
      <c r="B359">
        <v>22468</v>
      </c>
      <c r="C359" t="s">
        <v>270</v>
      </c>
      <c r="D359" t="s">
        <v>20</v>
      </c>
      <c r="E359" t="s">
        <v>39</v>
      </c>
      <c r="F359" t="s">
        <v>31</v>
      </c>
      <c r="G359" t="s">
        <v>257</v>
      </c>
      <c r="H359" t="s">
        <v>78</v>
      </c>
      <c r="I359" t="s">
        <v>28</v>
      </c>
      <c r="J359" t="s">
        <v>29</v>
      </c>
      <c r="K359" t="s">
        <v>181</v>
      </c>
      <c r="L359" t="s">
        <v>44</v>
      </c>
      <c r="M359" t="s">
        <v>146</v>
      </c>
      <c r="N359" s="2">
        <v>40704</v>
      </c>
      <c r="O359" s="2">
        <v>40705</v>
      </c>
      <c r="P359">
        <v>17</v>
      </c>
      <c r="Q359" s="1">
        <v>0.03</v>
      </c>
      <c r="R359">
        <v>5.68</v>
      </c>
      <c r="S359">
        <v>1.46</v>
      </c>
      <c r="T359">
        <f t="shared" si="5"/>
        <v>96.56</v>
      </c>
    </row>
    <row r="360" spans="1:20" x14ac:dyDescent="0.25">
      <c r="A360">
        <v>359</v>
      </c>
      <c r="B360">
        <v>22468</v>
      </c>
      <c r="C360" t="s">
        <v>270</v>
      </c>
      <c r="D360" t="s">
        <v>20</v>
      </c>
      <c r="E360" t="s">
        <v>187</v>
      </c>
      <c r="F360" t="s">
        <v>31</v>
      </c>
      <c r="G360" t="s">
        <v>257</v>
      </c>
      <c r="H360" t="s">
        <v>217</v>
      </c>
      <c r="I360" t="s">
        <v>28</v>
      </c>
      <c r="J360" t="s">
        <v>29</v>
      </c>
      <c r="K360" t="s">
        <v>181</v>
      </c>
      <c r="L360" t="s">
        <v>192</v>
      </c>
      <c r="M360" t="s">
        <v>121</v>
      </c>
      <c r="N360" s="2">
        <v>40704</v>
      </c>
      <c r="O360" s="2">
        <v>40706</v>
      </c>
      <c r="P360">
        <v>29</v>
      </c>
      <c r="Q360" s="1">
        <v>0</v>
      </c>
      <c r="R360">
        <v>7.96</v>
      </c>
      <c r="S360">
        <v>4.95</v>
      </c>
      <c r="T360">
        <f t="shared" si="5"/>
        <v>230.84</v>
      </c>
    </row>
    <row r="361" spans="1:20" x14ac:dyDescent="0.25">
      <c r="A361">
        <v>360</v>
      </c>
      <c r="B361">
        <v>22656</v>
      </c>
      <c r="C361" t="s">
        <v>1441</v>
      </c>
      <c r="D361" t="s">
        <v>38</v>
      </c>
      <c r="E361" t="s">
        <v>21</v>
      </c>
      <c r="F361" t="s">
        <v>22</v>
      </c>
      <c r="G361" t="s">
        <v>32</v>
      </c>
      <c r="H361" t="s">
        <v>203</v>
      </c>
      <c r="I361" t="s">
        <v>28</v>
      </c>
      <c r="J361" t="s">
        <v>29</v>
      </c>
      <c r="K361" t="s">
        <v>1114</v>
      </c>
      <c r="L361" t="s">
        <v>192</v>
      </c>
      <c r="M361" t="s">
        <v>86</v>
      </c>
      <c r="N361" s="2">
        <v>40899</v>
      </c>
      <c r="O361" s="2">
        <v>40901</v>
      </c>
      <c r="P361">
        <v>19</v>
      </c>
      <c r="Q361" s="1">
        <v>0.05</v>
      </c>
      <c r="R361">
        <v>30.98</v>
      </c>
      <c r="S361">
        <v>6.5</v>
      </c>
      <c r="T361">
        <f t="shared" si="5"/>
        <v>588.62</v>
      </c>
    </row>
    <row r="362" spans="1:20" x14ac:dyDescent="0.25">
      <c r="A362">
        <v>361</v>
      </c>
      <c r="B362">
        <v>22727</v>
      </c>
      <c r="C362" t="s">
        <v>713</v>
      </c>
      <c r="D362" t="s">
        <v>20</v>
      </c>
      <c r="E362" t="s">
        <v>39</v>
      </c>
      <c r="F362" t="s">
        <v>47</v>
      </c>
      <c r="G362" t="s">
        <v>32</v>
      </c>
      <c r="H362" t="s">
        <v>94</v>
      </c>
      <c r="I362" t="s">
        <v>28</v>
      </c>
      <c r="J362" t="s">
        <v>29</v>
      </c>
      <c r="K362" t="s">
        <v>62</v>
      </c>
      <c r="L362" t="s">
        <v>192</v>
      </c>
      <c r="M362" t="s">
        <v>134</v>
      </c>
      <c r="N362" s="2">
        <v>41093</v>
      </c>
      <c r="O362" s="2">
        <v>41093</v>
      </c>
      <c r="P362">
        <v>61</v>
      </c>
      <c r="Q362" s="1">
        <v>7.0000000000000007E-2</v>
      </c>
      <c r="R362">
        <v>6.48</v>
      </c>
      <c r="S362">
        <v>6.65</v>
      </c>
      <c r="T362">
        <f t="shared" si="5"/>
        <v>395.28000000000003</v>
      </c>
    </row>
    <row r="363" spans="1:20" x14ac:dyDescent="0.25">
      <c r="A363">
        <v>362</v>
      </c>
      <c r="B363">
        <v>22755</v>
      </c>
      <c r="C363" t="s">
        <v>822</v>
      </c>
      <c r="D363" t="s">
        <v>20</v>
      </c>
      <c r="E363" t="s">
        <v>39</v>
      </c>
      <c r="F363" t="s">
        <v>47</v>
      </c>
      <c r="G363" t="s">
        <v>93</v>
      </c>
      <c r="H363" t="s">
        <v>89</v>
      </c>
      <c r="I363" t="s">
        <v>28</v>
      </c>
      <c r="J363" t="s">
        <v>29</v>
      </c>
      <c r="K363" t="s">
        <v>158</v>
      </c>
      <c r="L363" t="s">
        <v>192</v>
      </c>
      <c r="M363" t="s">
        <v>134</v>
      </c>
      <c r="N363" s="2">
        <v>41363</v>
      </c>
      <c r="O363" s="2">
        <v>41364</v>
      </c>
      <c r="P363">
        <v>35</v>
      </c>
      <c r="Q363" s="1">
        <v>0</v>
      </c>
      <c r="R363">
        <v>4.91</v>
      </c>
      <c r="S363">
        <v>5.68</v>
      </c>
      <c r="T363">
        <f t="shared" si="5"/>
        <v>171.85</v>
      </c>
    </row>
    <row r="364" spans="1:20" x14ac:dyDescent="0.25">
      <c r="A364">
        <v>363</v>
      </c>
      <c r="B364">
        <v>22755</v>
      </c>
      <c r="C364" t="s">
        <v>822</v>
      </c>
      <c r="D364" t="s">
        <v>20</v>
      </c>
      <c r="E364" t="s">
        <v>39</v>
      </c>
      <c r="F364" t="s">
        <v>47</v>
      </c>
      <c r="G364" t="s">
        <v>93</v>
      </c>
      <c r="H364" t="s">
        <v>42</v>
      </c>
      <c r="I364" t="s">
        <v>28</v>
      </c>
      <c r="J364" t="s">
        <v>29</v>
      </c>
      <c r="K364" t="s">
        <v>71</v>
      </c>
      <c r="L364" t="s">
        <v>192</v>
      </c>
      <c r="M364" t="s">
        <v>117</v>
      </c>
      <c r="N364" s="2">
        <v>40267</v>
      </c>
      <c r="O364" s="2">
        <v>40269</v>
      </c>
      <c r="P364">
        <v>45</v>
      </c>
      <c r="Q364" s="1">
        <v>0.04</v>
      </c>
      <c r="R364">
        <v>5.34</v>
      </c>
      <c r="S364">
        <v>2.99</v>
      </c>
      <c r="T364">
        <f t="shared" si="5"/>
        <v>240.29999999999998</v>
      </c>
    </row>
    <row r="365" spans="1:20" x14ac:dyDescent="0.25">
      <c r="A365">
        <v>364</v>
      </c>
      <c r="B365">
        <v>22755</v>
      </c>
      <c r="C365" t="s">
        <v>822</v>
      </c>
      <c r="D365" t="s">
        <v>20</v>
      </c>
      <c r="E365" t="s">
        <v>21</v>
      </c>
      <c r="F365" t="s">
        <v>47</v>
      </c>
      <c r="G365" t="s">
        <v>93</v>
      </c>
      <c r="H365" t="s">
        <v>33</v>
      </c>
      <c r="I365" t="s">
        <v>28</v>
      </c>
      <c r="J365" t="s">
        <v>29</v>
      </c>
      <c r="K365" t="s">
        <v>1254</v>
      </c>
      <c r="L365" t="s">
        <v>26</v>
      </c>
      <c r="M365" t="s">
        <v>114</v>
      </c>
      <c r="N365" s="2">
        <v>40267</v>
      </c>
      <c r="O365" s="2">
        <v>40269</v>
      </c>
      <c r="P365">
        <v>5</v>
      </c>
      <c r="Q365" s="1">
        <v>0.06</v>
      </c>
      <c r="R365">
        <v>55.99</v>
      </c>
      <c r="S365">
        <v>5</v>
      </c>
      <c r="T365">
        <f t="shared" si="5"/>
        <v>279.95</v>
      </c>
    </row>
    <row r="366" spans="1:20" x14ac:dyDescent="0.25">
      <c r="A366">
        <v>365</v>
      </c>
      <c r="B366">
        <v>22787</v>
      </c>
      <c r="C366" t="s">
        <v>118</v>
      </c>
      <c r="D366" t="s">
        <v>38</v>
      </c>
      <c r="E366" t="s">
        <v>39</v>
      </c>
      <c r="F366" t="s">
        <v>31</v>
      </c>
      <c r="G366" t="s">
        <v>93</v>
      </c>
      <c r="H366" t="s">
        <v>61</v>
      </c>
      <c r="I366" t="s">
        <v>28</v>
      </c>
      <c r="J366" t="s">
        <v>29</v>
      </c>
      <c r="K366" t="s">
        <v>119</v>
      </c>
      <c r="L366" t="s">
        <v>44</v>
      </c>
      <c r="M366" t="s">
        <v>69</v>
      </c>
      <c r="N366" s="2">
        <v>41004</v>
      </c>
      <c r="O366" s="2">
        <v>41004</v>
      </c>
      <c r="P366">
        <v>39</v>
      </c>
      <c r="Q366" s="1">
        <v>0.06</v>
      </c>
      <c r="R366">
        <v>1.26</v>
      </c>
      <c r="S366">
        <v>0.7</v>
      </c>
      <c r="T366">
        <f t="shared" si="5"/>
        <v>49.14</v>
      </c>
    </row>
    <row r="367" spans="1:20" x14ac:dyDescent="0.25">
      <c r="A367">
        <v>366</v>
      </c>
      <c r="B367">
        <v>22848</v>
      </c>
      <c r="C367" t="s">
        <v>588</v>
      </c>
      <c r="D367" t="s">
        <v>20</v>
      </c>
      <c r="E367" t="s">
        <v>39</v>
      </c>
      <c r="F367" t="s">
        <v>47</v>
      </c>
      <c r="G367" t="s">
        <v>32</v>
      </c>
      <c r="H367" t="s">
        <v>49</v>
      </c>
      <c r="I367" t="s">
        <v>28</v>
      </c>
      <c r="J367" t="s">
        <v>29</v>
      </c>
      <c r="K367" t="s">
        <v>82</v>
      </c>
      <c r="L367" t="s">
        <v>746</v>
      </c>
      <c r="M367" t="s">
        <v>156</v>
      </c>
      <c r="N367" s="2">
        <v>41253</v>
      </c>
      <c r="O367" s="2">
        <v>41254</v>
      </c>
      <c r="P367">
        <v>40</v>
      </c>
      <c r="Q367" s="1">
        <v>0.01</v>
      </c>
      <c r="R367">
        <v>4.4800000000000004</v>
      </c>
      <c r="S367">
        <v>49</v>
      </c>
      <c r="T367">
        <f t="shared" si="5"/>
        <v>179.20000000000002</v>
      </c>
    </row>
    <row r="368" spans="1:20" x14ac:dyDescent="0.25">
      <c r="A368">
        <v>367</v>
      </c>
      <c r="B368">
        <v>22848</v>
      </c>
      <c r="C368" t="s">
        <v>588</v>
      </c>
      <c r="D368" t="s">
        <v>578</v>
      </c>
      <c r="E368" t="s">
        <v>187</v>
      </c>
      <c r="F368" t="s">
        <v>47</v>
      </c>
      <c r="G368" t="s">
        <v>32</v>
      </c>
      <c r="H368" t="s">
        <v>188</v>
      </c>
      <c r="I368" t="s">
        <v>28</v>
      </c>
      <c r="J368" t="s">
        <v>29</v>
      </c>
      <c r="K368" t="s">
        <v>82</v>
      </c>
      <c r="L368" t="s">
        <v>283</v>
      </c>
      <c r="M368" t="s">
        <v>111</v>
      </c>
      <c r="N368" s="2">
        <v>41253</v>
      </c>
      <c r="O368" s="2">
        <v>41255</v>
      </c>
      <c r="P368">
        <v>90</v>
      </c>
      <c r="Q368" s="1">
        <v>0.02</v>
      </c>
      <c r="R368">
        <v>130.97999999999999</v>
      </c>
      <c r="S368">
        <v>30</v>
      </c>
      <c r="T368">
        <f t="shared" si="5"/>
        <v>11788.199999999999</v>
      </c>
    </row>
    <row r="369" spans="1:20" x14ac:dyDescent="0.25">
      <c r="A369">
        <v>368</v>
      </c>
      <c r="B369">
        <v>22848</v>
      </c>
      <c r="C369" t="s">
        <v>588</v>
      </c>
      <c r="D369" t="s">
        <v>20</v>
      </c>
      <c r="E369" t="s">
        <v>21</v>
      </c>
      <c r="F369" t="s">
        <v>47</v>
      </c>
      <c r="G369" t="s">
        <v>32</v>
      </c>
      <c r="H369" t="s">
        <v>206</v>
      </c>
      <c r="I369" t="s">
        <v>28</v>
      </c>
      <c r="J369" t="s">
        <v>29</v>
      </c>
      <c r="K369" t="s">
        <v>198</v>
      </c>
      <c r="L369" t="s">
        <v>192</v>
      </c>
      <c r="M369" t="s">
        <v>134</v>
      </c>
      <c r="N369" s="2">
        <v>41253</v>
      </c>
      <c r="O369" s="2">
        <v>41255</v>
      </c>
      <c r="P369">
        <v>8</v>
      </c>
      <c r="Q369" s="1">
        <v>0.09</v>
      </c>
      <c r="R369">
        <v>15.98</v>
      </c>
      <c r="S369">
        <v>6.5</v>
      </c>
      <c r="T369">
        <f t="shared" si="5"/>
        <v>127.84</v>
      </c>
    </row>
    <row r="370" spans="1:20" x14ac:dyDescent="0.25">
      <c r="A370">
        <v>369</v>
      </c>
      <c r="B370">
        <v>22885</v>
      </c>
      <c r="C370" t="s">
        <v>591</v>
      </c>
      <c r="D370" t="s">
        <v>20</v>
      </c>
      <c r="E370" t="s">
        <v>39</v>
      </c>
      <c r="F370" t="s">
        <v>31</v>
      </c>
      <c r="G370" t="s">
        <v>93</v>
      </c>
      <c r="H370" t="s">
        <v>54</v>
      </c>
      <c r="I370" t="s">
        <v>28</v>
      </c>
      <c r="J370" t="s">
        <v>29</v>
      </c>
      <c r="K370" t="s">
        <v>98</v>
      </c>
      <c r="L370" t="s">
        <v>44</v>
      </c>
      <c r="M370" t="s">
        <v>131</v>
      </c>
      <c r="N370" s="2">
        <v>41601</v>
      </c>
      <c r="O370" s="2">
        <v>41603</v>
      </c>
      <c r="P370">
        <v>14</v>
      </c>
      <c r="Q370" s="1">
        <v>0.05</v>
      </c>
      <c r="R370">
        <v>12.88</v>
      </c>
      <c r="S370">
        <v>4.59</v>
      </c>
      <c r="T370">
        <f t="shared" si="5"/>
        <v>180.32000000000002</v>
      </c>
    </row>
    <row r="371" spans="1:20" x14ac:dyDescent="0.25">
      <c r="A371">
        <v>370</v>
      </c>
      <c r="B371">
        <v>23042</v>
      </c>
      <c r="C371" t="s">
        <v>588</v>
      </c>
      <c r="D371" t="s">
        <v>20</v>
      </c>
      <c r="E371" t="s">
        <v>39</v>
      </c>
      <c r="F371" t="s">
        <v>47</v>
      </c>
      <c r="G371" t="s">
        <v>93</v>
      </c>
      <c r="H371" t="s">
        <v>94</v>
      </c>
      <c r="I371" t="s">
        <v>28</v>
      </c>
      <c r="J371" t="s">
        <v>29</v>
      </c>
      <c r="K371" t="s">
        <v>105</v>
      </c>
      <c r="L371" t="s">
        <v>192</v>
      </c>
      <c r="M371" t="s">
        <v>114</v>
      </c>
      <c r="N371" s="2">
        <v>40294</v>
      </c>
      <c r="O371" s="2">
        <v>40295</v>
      </c>
      <c r="P371">
        <v>20</v>
      </c>
      <c r="Q371" s="1">
        <v>0.04</v>
      </c>
      <c r="R371">
        <v>419.19</v>
      </c>
      <c r="S371">
        <v>19.989999999999998</v>
      </c>
      <c r="T371">
        <f t="shared" si="5"/>
        <v>8383.7999999999993</v>
      </c>
    </row>
    <row r="372" spans="1:20" x14ac:dyDescent="0.25">
      <c r="A372">
        <v>371</v>
      </c>
      <c r="B372">
        <v>23140</v>
      </c>
      <c r="C372" t="s">
        <v>1187</v>
      </c>
      <c r="D372" t="s">
        <v>20</v>
      </c>
      <c r="E372" t="s">
        <v>187</v>
      </c>
      <c r="F372" t="s">
        <v>31</v>
      </c>
      <c r="G372" t="s">
        <v>41</v>
      </c>
      <c r="H372" t="s">
        <v>225</v>
      </c>
      <c r="I372" t="s">
        <v>28</v>
      </c>
      <c r="J372" t="s">
        <v>29</v>
      </c>
      <c r="K372" t="s">
        <v>71</v>
      </c>
      <c r="L372" t="s">
        <v>26</v>
      </c>
      <c r="M372" t="s">
        <v>35</v>
      </c>
      <c r="N372" s="2">
        <v>41313</v>
      </c>
      <c r="O372" s="2">
        <v>41315</v>
      </c>
      <c r="P372">
        <v>18</v>
      </c>
      <c r="Q372" s="1">
        <v>0.05</v>
      </c>
      <c r="R372">
        <v>99.23</v>
      </c>
      <c r="S372">
        <v>8.99</v>
      </c>
      <c r="T372">
        <f t="shared" si="5"/>
        <v>1786.14</v>
      </c>
    </row>
    <row r="373" spans="1:20" x14ac:dyDescent="0.25">
      <c r="A373">
        <v>372</v>
      </c>
      <c r="B373">
        <v>23140</v>
      </c>
      <c r="C373" t="s">
        <v>1187</v>
      </c>
      <c r="D373" t="s">
        <v>20</v>
      </c>
      <c r="E373" t="s">
        <v>39</v>
      </c>
      <c r="F373" t="s">
        <v>31</v>
      </c>
      <c r="G373" t="s">
        <v>41</v>
      </c>
      <c r="H373" t="s">
        <v>54</v>
      </c>
      <c r="I373" t="s">
        <v>28</v>
      </c>
      <c r="J373" t="s">
        <v>29</v>
      </c>
      <c r="K373" t="s">
        <v>82</v>
      </c>
      <c r="L373" t="s">
        <v>44</v>
      </c>
      <c r="M373" t="s">
        <v>143</v>
      </c>
      <c r="N373" s="2">
        <v>41313</v>
      </c>
      <c r="O373" s="2">
        <v>41313</v>
      </c>
      <c r="P373">
        <v>16</v>
      </c>
      <c r="Q373" s="1">
        <v>0.02</v>
      </c>
      <c r="R373">
        <v>7.08</v>
      </c>
      <c r="S373">
        <v>2.35</v>
      </c>
      <c r="T373">
        <f t="shared" si="5"/>
        <v>113.28</v>
      </c>
    </row>
    <row r="374" spans="1:20" x14ac:dyDescent="0.25">
      <c r="A374">
        <v>373</v>
      </c>
      <c r="B374">
        <v>23172</v>
      </c>
      <c r="C374" t="s">
        <v>268</v>
      </c>
      <c r="D374" t="s">
        <v>20</v>
      </c>
      <c r="E374" t="s">
        <v>21</v>
      </c>
      <c r="F374" t="s">
        <v>22</v>
      </c>
      <c r="G374" t="s">
        <v>48</v>
      </c>
      <c r="H374" t="s">
        <v>33</v>
      </c>
      <c r="I374" t="s">
        <v>28</v>
      </c>
      <c r="J374" t="s">
        <v>29</v>
      </c>
      <c r="K374" t="s">
        <v>1254</v>
      </c>
      <c r="L374" t="s">
        <v>706</v>
      </c>
      <c r="M374" t="s">
        <v>398</v>
      </c>
      <c r="N374" s="2">
        <v>41388</v>
      </c>
      <c r="O374" s="2">
        <v>41393</v>
      </c>
      <c r="P374">
        <v>13</v>
      </c>
      <c r="Q374" s="1">
        <v>7.0000000000000007E-2</v>
      </c>
      <c r="R374">
        <v>96.45</v>
      </c>
      <c r="S374">
        <v>13.99</v>
      </c>
      <c r="T374">
        <f t="shared" si="5"/>
        <v>1253.8500000000001</v>
      </c>
    </row>
    <row r="375" spans="1:20" x14ac:dyDescent="0.25">
      <c r="A375">
        <v>374</v>
      </c>
      <c r="B375">
        <v>23271</v>
      </c>
      <c r="C375" t="s">
        <v>159</v>
      </c>
      <c r="D375" t="s">
        <v>578</v>
      </c>
      <c r="E375" t="s">
        <v>21</v>
      </c>
      <c r="F375" t="s">
        <v>47</v>
      </c>
      <c r="G375" t="s">
        <v>41</v>
      </c>
      <c r="H375" t="s">
        <v>203</v>
      </c>
      <c r="I375" t="s">
        <v>28</v>
      </c>
      <c r="J375" t="s">
        <v>29</v>
      </c>
      <c r="K375" t="s">
        <v>1114</v>
      </c>
      <c r="L375" t="s">
        <v>283</v>
      </c>
      <c r="M375" t="s">
        <v>156</v>
      </c>
      <c r="N375" s="2">
        <v>40850</v>
      </c>
      <c r="O375" s="2">
        <v>40851</v>
      </c>
      <c r="P375">
        <v>3</v>
      </c>
      <c r="Q375" s="1">
        <v>0.09</v>
      </c>
      <c r="R375">
        <v>808.49</v>
      </c>
      <c r="S375">
        <v>55.3</v>
      </c>
      <c r="T375">
        <f t="shared" si="5"/>
        <v>2425.4700000000003</v>
      </c>
    </row>
    <row r="376" spans="1:20" x14ac:dyDescent="0.25">
      <c r="A376">
        <v>375</v>
      </c>
      <c r="B376">
        <v>23617</v>
      </c>
      <c r="C376" t="s">
        <v>391</v>
      </c>
      <c r="D376" t="s">
        <v>38</v>
      </c>
      <c r="E376" t="s">
        <v>39</v>
      </c>
      <c r="F376" t="s">
        <v>47</v>
      </c>
      <c r="G376" t="s">
        <v>32</v>
      </c>
      <c r="H376" t="s">
        <v>61</v>
      </c>
      <c r="I376" t="s">
        <v>28</v>
      </c>
      <c r="J376" t="s">
        <v>29</v>
      </c>
      <c r="K376" t="s">
        <v>71</v>
      </c>
      <c r="L376" t="s">
        <v>192</v>
      </c>
      <c r="M376" t="s">
        <v>160</v>
      </c>
      <c r="N376" s="2">
        <v>41034</v>
      </c>
      <c r="O376" s="2">
        <v>41036</v>
      </c>
      <c r="P376">
        <v>9</v>
      </c>
      <c r="Q376" s="1">
        <v>0.04</v>
      </c>
      <c r="R376">
        <v>37.700000000000003</v>
      </c>
      <c r="S376">
        <v>2.99</v>
      </c>
      <c r="T376">
        <f t="shared" si="5"/>
        <v>339.3</v>
      </c>
    </row>
    <row r="377" spans="1:20" x14ac:dyDescent="0.25">
      <c r="A377">
        <v>376</v>
      </c>
      <c r="B377">
        <v>23751</v>
      </c>
      <c r="C377" t="s">
        <v>118</v>
      </c>
      <c r="D377" t="s">
        <v>578</v>
      </c>
      <c r="E377" t="s">
        <v>187</v>
      </c>
      <c r="F377" t="s">
        <v>31</v>
      </c>
      <c r="G377" t="s">
        <v>93</v>
      </c>
      <c r="H377" t="s">
        <v>188</v>
      </c>
      <c r="I377" t="s">
        <v>28</v>
      </c>
      <c r="J377" t="s">
        <v>29</v>
      </c>
      <c r="K377" t="s">
        <v>101</v>
      </c>
      <c r="L377" t="s">
        <v>330</v>
      </c>
      <c r="M377" t="s">
        <v>131</v>
      </c>
      <c r="N377" s="2">
        <v>40255</v>
      </c>
      <c r="O377" s="2">
        <v>40256</v>
      </c>
      <c r="P377">
        <v>44</v>
      </c>
      <c r="Q377" s="1">
        <v>0.01</v>
      </c>
      <c r="R377">
        <v>220.98</v>
      </c>
      <c r="S377">
        <v>64.66</v>
      </c>
      <c r="T377">
        <f t="shared" si="5"/>
        <v>9723.119999999999</v>
      </c>
    </row>
    <row r="378" spans="1:20" x14ac:dyDescent="0.25">
      <c r="A378">
        <v>377</v>
      </c>
      <c r="B378">
        <v>23781</v>
      </c>
      <c r="C378" t="s">
        <v>1030</v>
      </c>
      <c r="D378" t="s">
        <v>20</v>
      </c>
      <c r="E378" t="s">
        <v>39</v>
      </c>
      <c r="F378" t="s">
        <v>40</v>
      </c>
      <c r="G378" t="s">
        <v>23</v>
      </c>
      <c r="H378" t="s">
        <v>94</v>
      </c>
      <c r="I378" t="s">
        <v>28</v>
      </c>
      <c r="J378" t="s">
        <v>29</v>
      </c>
      <c r="K378" t="s">
        <v>43</v>
      </c>
      <c r="L378" t="s">
        <v>192</v>
      </c>
      <c r="M378" t="s">
        <v>59</v>
      </c>
      <c r="N378" s="2">
        <v>41213</v>
      </c>
      <c r="O378" s="2">
        <v>41215</v>
      </c>
      <c r="P378">
        <v>59</v>
      </c>
      <c r="Q378" s="1">
        <v>0</v>
      </c>
      <c r="R378">
        <v>6.48</v>
      </c>
      <c r="S378">
        <v>5.84</v>
      </c>
      <c r="T378">
        <f t="shared" si="5"/>
        <v>382.32000000000005</v>
      </c>
    </row>
    <row r="379" spans="1:20" x14ac:dyDescent="0.25">
      <c r="A379">
        <v>378</v>
      </c>
      <c r="B379">
        <v>23782</v>
      </c>
      <c r="C379" t="s">
        <v>1184</v>
      </c>
      <c r="D379" t="s">
        <v>578</v>
      </c>
      <c r="E379" t="s">
        <v>187</v>
      </c>
      <c r="F379" t="s">
        <v>22</v>
      </c>
      <c r="G379" t="s">
        <v>48</v>
      </c>
      <c r="H379" t="s">
        <v>188</v>
      </c>
      <c r="I379" t="s">
        <v>28</v>
      </c>
      <c r="J379" t="s">
        <v>29</v>
      </c>
      <c r="K379" t="s">
        <v>226</v>
      </c>
      <c r="L379" t="s">
        <v>283</v>
      </c>
      <c r="M379" t="s">
        <v>246</v>
      </c>
      <c r="N379" s="2">
        <v>40553</v>
      </c>
      <c r="O379" s="2">
        <v>40553</v>
      </c>
      <c r="P379">
        <v>46</v>
      </c>
      <c r="Q379" s="1">
        <v>0.09</v>
      </c>
      <c r="R379">
        <v>500.98</v>
      </c>
      <c r="S379">
        <v>26</v>
      </c>
      <c r="T379">
        <f t="shared" si="5"/>
        <v>23045.08</v>
      </c>
    </row>
    <row r="380" spans="1:20" x14ac:dyDescent="0.25">
      <c r="A380">
        <v>379</v>
      </c>
      <c r="B380">
        <v>23782</v>
      </c>
      <c r="C380" t="s">
        <v>1184</v>
      </c>
      <c r="D380" t="s">
        <v>20</v>
      </c>
      <c r="E380" t="s">
        <v>39</v>
      </c>
      <c r="F380" t="s">
        <v>22</v>
      </c>
      <c r="G380" t="s">
        <v>48</v>
      </c>
      <c r="H380" t="s">
        <v>78</v>
      </c>
      <c r="I380" t="s">
        <v>28</v>
      </c>
      <c r="J380" t="s">
        <v>29</v>
      </c>
      <c r="K380" t="s">
        <v>79</v>
      </c>
      <c r="L380" t="s">
        <v>746</v>
      </c>
      <c r="M380" t="s">
        <v>398</v>
      </c>
      <c r="N380" s="2">
        <v>40553</v>
      </c>
      <c r="O380" s="2">
        <v>40558</v>
      </c>
      <c r="P380">
        <v>7</v>
      </c>
      <c r="Q380" s="1">
        <v>0.09</v>
      </c>
      <c r="R380">
        <v>20.34</v>
      </c>
      <c r="S380">
        <v>35</v>
      </c>
      <c r="T380">
        <f t="shared" si="5"/>
        <v>142.38</v>
      </c>
    </row>
    <row r="381" spans="1:20" x14ac:dyDescent="0.25">
      <c r="A381">
        <v>380</v>
      </c>
      <c r="B381">
        <v>23877</v>
      </c>
      <c r="C381" t="s">
        <v>588</v>
      </c>
      <c r="D381" t="s">
        <v>20</v>
      </c>
      <c r="E381" t="s">
        <v>21</v>
      </c>
      <c r="F381" t="s">
        <v>47</v>
      </c>
      <c r="G381" t="s">
        <v>32</v>
      </c>
      <c r="H381" t="s">
        <v>206</v>
      </c>
      <c r="I381" t="s">
        <v>28</v>
      </c>
      <c r="J381" t="s">
        <v>29</v>
      </c>
      <c r="K381" t="s">
        <v>1138</v>
      </c>
      <c r="L381" t="s">
        <v>192</v>
      </c>
      <c r="M381" t="s">
        <v>156</v>
      </c>
      <c r="N381" s="2">
        <v>40371</v>
      </c>
      <c r="O381" s="2">
        <v>40371</v>
      </c>
      <c r="P381">
        <v>37</v>
      </c>
      <c r="Q381" s="1">
        <v>7.0000000000000007E-2</v>
      </c>
      <c r="R381">
        <v>65.989999999999995</v>
      </c>
      <c r="S381">
        <v>8.8000000000000007</v>
      </c>
      <c r="T381">
        <f t="shared" si="5"/>
        <v>2441.6299999999997</v>
      </c>
    </row>
    <row r="382" spans="1:20" x14ac:dyDescent="0.25">
      <c r="A382">
        <v>381</v>
      </c>
      <c r="B382">
        <v>23877</v>
      </c>
      <c r="C382" t="s">
        <v>588</v>
      </c>
      <c r="D382" t="s">
        <v>38</v>
      </c>
      <c r="E382" t="s">
        <v>21</v>
      </c>
      <c r="F382" t="s">
        <v>47</v>
      </c>
      <c r="G382" t="s">
        <v>32</v>
      </c>
      <c r="H382" t="s">
        <v>33</v>
      </c>
      <c r="I382" t="s">
        <v>28</v>
      </c>
      <c r="J382" t="s">
        <v>29</v>
      </c>
      <c r="K382" t="s">
        <v>1114</v>
      </c>
      <c r="L382" t="s">
        <v>26</v>
      </c>
      <c r="M382" t="s">
        <v>117</v>
      </c>
      <c r="N382" s="2">
        <v>40371</v>
      </c>
      <c r="O382" s="2">
        <v>40373</v>
      </c>
      <c r="P382">
        <v>42</v>
      </c>
      <c r="Q382" s="1">
        <v>0</v>
      </c>
      <c r="R382">
        <v>10.01</v>
      </c>
      <c r="S382">
        <v>1.99</v>
      </c>
      <c r="T382">
        <f t="shared" si="5"/>
        <v>420.42</v>
      </c>
    </row>
    <row r="383" spans="1:20" x14ac:dyDescent="0.25">
      <c r="A383">
        <v>382</v>
      </c>
      <c r="B383">
        <v>23940</v>
      </c>
      <c r="C383" t="s">
        <v>874</v>
      </c>
      <c r="D383" t="s">
        <v>20</v>
      </c>
      <c r="E383" t="s">
        <v>39</v>
      </c>
      <c r="F383" t="s">
        <v>22</v>
      </c>
      <c r="G383" t="s">
        <v>93</v>
      </c>
      <c r="H383" t="s">
        <v>61</v>
      </c>
      <c r="I383" t="s">
        <v>28</v>
      </c>
      <c r="J383" t="s">
        <v>29</v>
      </c>
      <c r="K383" t="s">
        <v>221</v>
      </c>
      <c r="L383" t="s">
        <v>746</v>
      </c>
      <c r="M383" t="s">
        <v>182</v>
      </c>
      <c r="N383" s="2">
        <v>41007</v>
      </c>
      <c r="O383" s="2">
        <v>41008</v>
      </c>
      <c r="P383">
        <v>22</v>
      </c>
      <c r="Q383" s="1">
        <v>0.03</v>
      </c>
      <c r="R383">
        <v>4.4800000000000004</v>
      </c>
      <c r="S383">
        <v>49</v>
      </c>
      <c r="T383">
        <f t="shared" si="5"/>
        <v>98.56</v>
      </c>
    </row>
    <row r="384" spans="1:20" x14ac:dyDescent="0.25">
      <c r="A384">
        <v>383</v>
      </c>
      <c r="B384">
        <v>23940</v>
      </c>
      <c r="C384" t="s">
        <v>874</v>
      </c>
      <c r="D384" t="s">
        <v>578</v>
      </c>
      <c r="E384" t="s">
        <v>187</v>
      </c>
      <c r="F384" t="s">
        <v>22</v>
      </c>
      <c r="G384" t="s">
        <v>93</v>
      </c>
      <c r="H384" t="s">
        <v>188</v>
      </c>
      <c r="I384" t="s">
        <v>28</v>
      </c>
      <c r="J384" t="s">
        <v>29</v>
      </c>
      <c r="K384" t="s">
        <v>113</v>
      </c>
      <c r="L384" t="s">
        <v>283</v>
      </c>
      <c r="M384" t="s">
        <v>150</v>
      </c>
      <c r="N384" s="2">
        <v>41007</v>
      </c>
      <c r="O384" s="2">
        <v>41010</v>
      </c>
      <c r="P384">
        <v>12</v>
      </c>
      <c r="Q384" s="1">
        <v>0.02</v>
      </c>
      <c r="R384">
        <v>150.88999999999999</v>
      </c>
      <c r="S384">
        <v>60.2</v>
      </c>
      <c r="T384">
        <f t="shared" si="5"/>
        <v>1810.6799999999998</v>
      </c>
    </row>
    <row r="385" spans="1:20" x14ac:dyDescent="0.25">
      <c r="A385">
        <v>384</v>
      </c>
      <c r="B385">
        <v>23968</v>
      </c>
      <c r="C385" t="s">
        <v>634</v>
      </c>
      <c r="D385" t="s">
        <v>20</v>
      </c>
      <c r="E385" t="s">
        <v>39</v>
      </c>
      <c r="F385" t="s">
        <v>47</v>
      </c>
      <c r="G385" t="s">
        <v>23</v>
      </c>
      <c r="H385" t="s">
        <v>89</v>
      </c>
      <c r="I385" t="s">
        <v>28</v>
      </c>
      <c r="J385" t="s">
        <v>29</v>
      </c>
      <c r="K385" t="s">
        <v>95</v>
      </c>
      <c r="L385" t="s">
        <v>192</v>
      </c>
      <c r="M385" t="s">
        <v>160</v>
      </c>
      <c r="N385" s="2">
        <v>40972</v>
      </c>
      <c r="O385" s="2">
        <v>40975</v>
      </c>
      <c r="P385">
        <v>21</v>
      </c>
      <c r="Q385" s="1">
        <v>0.05</v>
      </c>
      <c r="R385">
        <v>6.48</v>
      </c>
      <c r="S385">
        <v>5.84</v>
      </c>
      <c r="T385">
        <f t="shared" si="5"/>
        <v>136.08000000000001</v>
      </c>
    </row>
    <row r="386" spans="1:20" x14ac:dyDescent="0.25">
      <c r="A386">
        <v>385</v>
      </c>
      <c r="B386">
        <v>24193</v>
      </c>
      <c r="C386" t="s">
        <v>1049</v>
      </c>
      <c r="D386" t="s">
        <v>578</v>
      </c>
      <c r="E386" t="s">
        <v>187</v>
      </c>
      <c r="F386" t="s">
        <v>31</v>
      </c>
      <c r="G386" t="s">
        <v>41</v>
      </c>
      <c r="H386" t="s">
        <v>219</v>
      </c>
      <c r="I386" t="s">
        <v>28</v>
      </c>
      <c r="J386" t="s">
        <v>29</v>
      </c>
      <c r="K386" t="s">
        <v>221</v>
      </c>
      <c r="L386" t="s">
        <v>330</v>
      </c>
      <c r="M386" t="s">
        <v>141</v>
      </c>
      <c r="N386" s="2">
        <v>40251</v>
      </c>
      <c r="O386" s="2">
        <v>40253</v>
      </c>
      <c r="P386">
        <v>45</v>
      </c>
      <c r="Q386" s="1">
        <v>0.02</v>
      </c>
      <c r="R386">
        <v>200.98</v>
      </c>
      <c r="S386">
        <v>55.96</v>
      </c>
      <c r="T386">
        <f t="shared" si="5"/>
        <v>9044.1</v>
      </c>
    </row>
    <row r="387" spans="1:20" x14ac:dyDescent="0.25">
      <c r="A387">
        <v>386</v>
      </c>
      <c r="B387">
        <v>24193</v>
      </c>
      <c r="C387" t="s">
        <v>1049</v>
      </c>
      <c r="D387" t="s">
        <v>20</v>
      </c>
      <c r="E387" t="s">
        <v>39</v>
      </c>
      <c r="F387" t="s">
        <v>31</v>
      </c>
      <c r="G387" t="s">
        <v>41</v>
      </c>
      <c r="H387" t="s">
        <v>42</v>
      </c>
      <c r="I387" t="s">
        <v>28</v>
      </c>
      <c r="J387" t="s">
        <v>29</v>
      </c>
      <c r="K387" t="s">
        <v>181</v>
      </c>
      <c r="L387" t="s">
        <v>192</v>
      </c>
      <c r="M387" t="s">
        <v>146</v>
      </c>
      <c r="N387" s="2">
        <v>40251</v>
      </c>
      <c r="O387" s="2">
        <v>40252</v>
      </c>
      <c r="P387">
        <v>24</v>
      </c>
      <c r="Q387" s="1">
        <v>0.02</v>
      </c>
      <c r="R387">
        <v>4.28</v>
      </c>
      <c r="S387">
        <v>5.17</v>
      </c>
      <c r="T387">
        <f t="shared" ref="T387:T450" si="6">R387*P387</f>
        <v>102.72</v>
      </c>
    </row>
    <row r="388" spans="1:20" x14ac:dyDescent="0.25">
      <c r="A388">
        <v>387</v>
      </c>
      <c r="B388">
        <v>24193</v>
      </c>
      <c r="C388" t="s">
        <v>1049</v>
      </c>
      <c r="D388" t="s">
        <v>20</v>
      </c>
      <c r="E388" t="s">
        <v>21</v>
      </c>
      <c r="F388" t="s">
        <v>31</v>
      </c>
      <c r="G388" t="s">
        <v>41</v>
      </c>
      <c r="H388" t="s">
        <v>33</v>
      </c>
      <c r="I388" t="s">
        <v>28</v>
      </c>
      <c r="J388" t="s">
        <v>29</v>
      </c>
      <c r="K388" t="s">
        <v>1107</v>
      </c>
      <c r="L388" t="s">
        <v>44</v>
      </c>
      <c r="M388" t="s">
        <v>146</v>
      </c>
      <c r="N388" s="2">
        <v>40251</v>
      </c>
      <c r="O388" s="2">
        <v>40253</v>
      </c>
      <c r="P388">
        <v>19</v>
      </c>
      <c r="Q388" s="1">
        <v>0.04</v>
      </c>
      <c r="R388">
        <v>85.99</v>
      </c>
      <c r="S388">
        <v>0.99</v>
      </c>
      <c r="T388">
        <f t="shared" si="6"/>
        <v>1633.81</v>
      </c>
    </row>
    <row r="389" spans="1:20" x14ac:dyDescent="0.25">
      <c r="A389">
        <v>388</v>
      </c>
      <c r="B389">
        <v>24294</v>
      </c>
      <c r="C389" t="s">
        <v>956</v>
      </c>
      <c r="D389" t="s">
        <v>578</v>
      </c>
      <c r="E389" t="s">
        <v>21</v>
      </c>
      <c r="F389" t="s">
        <v>47</v>
      </c>
      <c r="G389" t="s">
        <v>41</v>
      </c>
      <c r="H389" t="s">
        <v>33</v>
      </c>
      <c r="I389" t="s">
        <v>28</v>
      </c>
      <c r="J389" t="s">
        <v>29</v>
      </c>
      <c r="K389" t="s">
        <v>201</v>
      </c>
      <c r="L389" t="s">
        <v>283</v>
      </c>
      <c r="M389" t="s">
        <v>111</v>
      </c>
      <c r="N389" s="2">
        <v>40392</v>
      </c>
      <c r="O389" s="2">
        <v>40393</v>
      </c>
      <c r="P389">
        <v>43</v>
      </c>
      <c r="Q389" s="1">
        <v>0.03</v>
      </c>
      <c r="R389">
        <v>200.97</v>
      </c>
      <c r="S389">
        <v>15.59</v>
      </c>
      <c r="T389">
        <f t="shared" si="6"/>
        <v>8641.7099999999991</v>
      </c>
    </row>
    <row r="390" spans="1:20" x14ac:dyDescent="0.25">
      <c r="A390">
        <v>389</v>
      </c>
      <c r="B390">
        <v>24356</v>
      </c>
      <c r="C390" t="s">
        <v>1491</v>
      </c>
      <c r="D390" t="s">
        <v>578</v>
      </c>
      <c r="E390" t="s">
        <v>187</v>
      </c>
      <c r="F390" t="s">
        <v>22</v>
      </c>
      <c r="G390" t="s">
        <v>93</v>
      </c>
      <c r="H390" t="s">
        <v>188</v>
      </c>
      <c r="I390" t="s">
        <v>28</v>
      </c>
      <c r="J390" t="s">
        <v>29</v>
      </c>
      <c r="K390" t="s">
        <v>71</v>
      </c>
      <c r="L390" t="s">
        <v>283</v>
      </c>
      <c r="M390" t="s">
        <v>294</v>
      </c>
      <c r="N390" s="2">
        <v>40674</v>
      </c>
      <c r="O390" s="2">
        <v>40676</v>
      </c>
      <c r="P390">
        <v>54</v>
      </c>
      <c r="Q390" s="1">
        <v>0.06</v>
      </c>
      <c r="R390">
        <v>350.99</v>
      </c>
      <c r="S390">
        <v>39</v>
      </c>
      <c r="T390">
        <f t="shared" si="6"/>
        <v>18953.46</v>
      </c>
    </row>
    <row r="391" spans="1:20" x14ac:dyDescent="0.25">
      <c r="A391">
        <v>390</v>
      </c>
      <c r="B391">
        <v>24455</v>
      </c>
      <c r="C391" t="s">
        <v>928</v>
      </c>
      <c r="D391" t="s">
        <v>20</v>
      </c>
      <c r="E391" t="s">
        <v>21</v>
      </c>
      <c r="F391" t="s">
        <v>31</v>
      </c>
      <c r="G391" t="s">
        <v>32</v>
      </c>
      <c r="H391" t="s">
        <v>24</v>
      </c>
      <c r="I391" t="s">
        <v>28</v>
      </c>
      <c r="J391" t="s">
        <v>29</v>
      </c>
      <c r="K391" t="s">
        <v>213</v>
      </c>
      <c r="L391" t="s">
        <v>26</v>
      </c>
      <c r="M391" t="s">
        <v>255</v>
      </c>
      <c r="N391" s="2">
        <v>41614</v>
      </c>
      <c r="O391" s="2">
        <v>41616</v>
      </c>
      <c r="P391">
        <v>16</v>
      </c>
      <c r="Q391" s="1">
        <v>0</v>
      </c>
      <c r="R391">
        <v>20.89</v>
      </c>
      <c r="S391">
        <v>1.99</v>
      </c>
      <c r="T391">
        <f t="shared" si="6"/>
        <v>334.24</v>
      </c>
    </row>
    <row r="392" spans="1:20" x14ac:dyDescent="0.25">
      <c r="A392">
        <v>391</v>
      </c>
      <c r="B392">
        <v>24455</v>
      </c>
      <c r="C392" t="s">
        <v>928</v>
      </c>
      <c r="D392" t="s">
        <v>20</v>
      </c>
      <c r="E392" t="s">
        <v>39</v>
      </c>
      <c r="F392" t="s">
        <v>31</v>
      </c>
      <c r="G392" t="s">
        <v>32</v>
      </c>
      <c r="H392" t="s">
        <v>89</v>
      </c>
      <c r="I392" t="s">
        <v>28</v>
      </c>
      <c r="J392" t="s">
        <v>29</v>
      </c>
      <c r="K392" t="s">
        <v>119</v>
      </c>
      <c r="L392" t="s">
        <v>44</v>
      </c>
      <c r="M392" t="s">
        <v>131</v>
      </c>
      <c r="N392" s="2">
        <v>40518</v>
      </c>
      <c r="O392" s="2">
        <v>40521</v>
      </c>
      <c r="P392">
        <v>76</v>
      </c>
      <c r="Q392" s="1">
        <v>7.0000000000000007E-2</v>
      </c>
      <c r="R392">
        <v>3.98</v>
      </c>
      <c r="S392">
        <v>0.83</v>
      </c>
      <c r="T392">
        <f t="shared" si="6"/>
        <v>302.48</v>
      </c>
    </row>
    <row r="393" spans="1:20" x14ac:dyDescent="0.25">
      <c r="A393">
        <v>392</v>
      </c>
      <c r="B393">
        <v>24486</v>
      </c>
      <c r="C393" t="s">
        <v>258</v>
      </c>
      <c r="D393" t="s">
        <v>20</v>
      </c>
      <c r="E393" t="s">
        <v>21</v>
      </c>
      <c r="F393" t="s">
        <v>22</v>
      </c>
      <c r="G393" t="s">
        <v>93</v>
      </c>
      <c r="H393" t="s">
        <v>33</v>
      </c>
      <c r="I393" t="s">
        <v>28</v>
      </c>
      <c r="J393" t="s">
        <v>29</v>
      </c>
      <c r="K393" t="s">
        <v>1111</v>
      </c>
      <c r="L393" t="s">
        <v>26</v>
      </c>
      <c r="M393" t="s">
        <v>444</v>
      </c>
      <c r="N393" s="2">
        <v>41021</v>
      </c>
      <c r="O393" s="2">
        <v>41022</v>
      </c>
      <c r="P393">
        <v>3</v>
      </c>
      <c r="Q393" s="1">
        <v>0.03</v>
      </c>
      <c r="R393">
        <v>8.1199999999999992</v>
      </c>
      <c r="S393">
        <v>2.83</v>
      </c>
      <c r="T393">
        <f t="shared" si="6"/>
        <v>24.36</v>
      </c>
    </row>
    <row r="394" spans="1:20" x14ac:dyDescent="0.25">
      <c r="A394">
        <v>393</v>
      </c>
      <c r="B394">
        <v>24486</v>
      </c>
      <c r="C394" t="s">
        <v>258</v>
      </c>
      <c r="D394" t="s">
        <v>20</v>
      </c>
      <c r="E394" t="s">
        <v>39</v>
      </c>
      <c r="F394" t="s">
        <v>22</v>
      </c>
      <c r="G394" t="s">
        <v>93</v>
      </c>
      <c r="H394" t="s">
        <v>49</v>
      </c>
      <c r="I394" t="s">
        <v>28</v>
      </c>
      <c r="J394" t="s">
        <v>29</v>
      </c>
      <c r="K394" t="s">
        <v>158</v>
      </c>
      <c r="L394" t="s">
        <v>44</v>
      </c>
      <c r="M394" t="s">
        <v>150</v>
      </c>
      <c r="N394" s="2">
        <v>41021</v>
      </c>
      <c r="O394" s="2">
        <v>41022</v>
      </c>
      <c r="P394">
        <v>16</v>
      </c>
      <c r="Q394" s="1">
        <v>0</v>
      </c>
      <c r="R394">
        <v>1.76</v>
      </c>
      <c r="S394">
        <v>0.7</v>
      </c>
      <c r="T394">
        <f t="shared" si="6"/>
        <v>28.16</v>
      </c>
    </row>
    <row r="395" spans="1:20" x14ac:dyDescent="0.25">
      <c r="A395">
        <v>394</v>
      </c>
      <c r="B395">
        <v>24519</v>
      </c>
      <c r="C395" t="s">
        <v>889</v>
      </c>
      <c r="D395" t="s">
        <v>20</v>
      </c>
      <c r="E395" t="s">
        <v>39</v>
      </c>
      <c r="F395" t="s">
        <v>22</v>
      </c>
      <c r="G395" t="s">
        <v>23</v>
      </c>
      <c r="H395" t="s">
        <v>42</v>
      </c>
      <c r="I395" t="s">
        <v>28</v>
      </c>
      <c r="J395" t="s">
        <v>29</v>
      </c>
      <c r="K395" t="s">
        <v>226</v>
      </c>
      <c r="L395" t="s">
        <v>192</v>
      </c>
      <c r="M395" t="s">
        <v>199</v>
      </c>
      <c r="N395" s="2">
        <v>41071</v>
      </c>
      <c r="O395" s="2">
        <v>41072</v>
      </c>
      <c r="P395">
        <v>36</v>
      </c>
      <c r="Q395" s="1">
        <v>0.03</v>
      </c>
      <c r="R395">
        <v>5.34</v>
      </c>
      <c r="S395">
        <v>5.63</v>
      </c>
      <c r="T395">
        <f t="shared" si="6"/>
        <v>192.24</v>
      </c>
    </row>
    <row r="396" spans="1:20" x14ac:dyDescent="0.25">
      <c r="A396">
        <v>395</v>
      </c>
      <c r="B396">
        <v>24577</v>
      </c>
      <c r="C396" t="s">
        <v>338</v>
      </c>
      <c r="D396" t="s">
        <v>20</v>
      </c>
      <c r="E396" t="s">
        <v>39</v>
      </c>
      <c r="F396" t="s">
        <v>47</v>
      </c>
      <c r="G396" t="s">
        <v>93</v>
      </c>
      <c r="H396" t="s">
        <v>54</v>
      </c>
      <c r="I396" t="s">
        <v>28</v>
      </c>
      <c r="J396" t="s">
        <v>29</v>
      </c>
      <c r="K396" t="s">
        <v>50</v>
      </c>
      <c r="L396" t="s">
        <v>192</v>
      </c>
      <c r="M396" t="s">
        <v>114</v>
      </c>
      <c r="N396" s="2">
        <v>40603</v>
      </c>
      <c r="O396" s="2">
        <v>40604</v>
      </c>
      <c r="P396">
        <v>8</v>
      </c>
      <c r="Q396" s="1">
        <v>0.05</v>
      </c>
      <c r="R396">
        <v>22.84</v>
      </c>
      <c r="S396">
        <v>5.47</v>
      </c>
      <c r="T396">
        <f t="shared" si="6"/>
        <v>182.72</v>
      </c>
    </row>
    <row r="397" spans="1:20" x14ac:dyDescent="0.25">
      <c r="A397">
        <v>396</v>
      </c>
      <c r="B397">
        <v>24610</v>
      </c>
      <c r="C397" t="s">
        <v>683</v>
      </c>
      <c r="D397" t="s">
        <v>578</v>
      </c>
      <c r="E397" t="s">
        <v>187</v>
      </c>
      <c r="F397" t="s">
        <v>47</v>
      </c>
      <c r="G397" t="s">
        <v>32</v>
      </c>
      <c r="H397" t="s">
        <v>219</v>
      </c>
      <c r="I397" t="s">
        <v>28</v>
      </c>
      <c r="J397" t="s">
        <v>29</v>
      </c>
      <c r="K397" t="s">
        <v>248</v>
      </c>
      <c r="L397" t="s">
        <v>283</v>
      </c>
      <c r="M397" t="s">
        <v>114</v>
      </c>
      <c r="N397" s="2">
        <v>40561</v>
      </c>
      <c r="O397" s="2">
        <v>40563</v>
      </c>
      <c r="P397">
        <v>4</v>
      </c>
      <c r="Q397" s="1">
        <v>0.01</v>
      </c>
      <c r="R397">
        <v>200.98</v>
      </c>
      <c r="S397">
        <v>23.76</v>
      </c>
      <c r="T397">
        <f t="shared" si="6"/>
        <v>803.92</v>
      </c>
    </row>
    <row r="398" spans="1:20" x14ac:dyDescent="0.25">
      <c r="A398">
        <v>397</v>
      </c>
      <c r="B398">
        <v>24806</v>
      </c>
      <c r="C398" t="s">
        <v>1141</v>
      </c>
      <c r="D398" t="s">
        <v>20</v>
      </c>
      <c r="E398" t="s">
        <v>39</v>
      </c>
      <c r="F398" t="s">
        <v>31</v>
      </c>
      <c r="G398" t="s">
        <v>32</v>
      </c>
      <c r="H398" t="s">
        <v>94</v>
      </c>
      <c r="I398" t="s">
        <v>28</v>
      </c>
      <c r="J398" t="s">
        <v>29</v>
      </c>
      <c r="K398" t="s">
        <v>172</v>
      </c>
      <c r="L398" t="s">
        <v>192</v>
      </c>
      <c r="M398" t="s">
        <v>143</v>
      </c>
      <c r="N398" s="2">
        <v>40792</v>
      </c>
      <c r="O398" s="2">
        <v>40794</v>
      </c>
      <c r="P398">
        <v>36</v>
      </c>
      <c r="Q398" s="1">
        <v>0.05</v>
      </c>
      <c r="R398">
        <v>5.18</v>
      </c>
      <c r="S398">
        <v>5.74</v>
      </c>
      <c r="T398">
        <f t="shared" si="6"/>
        <v>186.48</v>
      </c>
    </row>
    <row r="399" spans="1:20" x14ac:dyDescent="0.25">
      <c r="A399">
        <v>398</v>
      </c>
      <c r="B399">
        <v>24869</v>
      </c>
      <c r="C399" t="s">
        <v>796</v>
      </c>
      <c r="D399" t="s">
        <v>20</v>
      </c>
      <c r="E399" t="s">
        <v>39</v>
      </c>
      <c r="F399" t="s">
        <v>47</v>
      </c>
      <c r="G399" t="s">
        <v>32</v>
      </c>
      <c r="H399" t="s">
        <v>42</v>
      </c>
      <c r="I399" t="s">
        <v>28</v>
      </c>
      <c r="J399" t="s">
        <v>29</v>
      </c>
      <c r="K399" t="s">
        <v>82</v>
      </c>
      <c r="L399" t="s">
        <v>192</v>
      </c>
      <c r="M399" t="s">
        <v>117</v>
      </c>
      <c r="N399" s="2">
        <v>40339</v>
      </c>
      <c r="O399" s="2">
        <v>40340</v>
      </c>
      <c r="P399">
        <v>21</v>
      </c>
      <c r="Q399" s="1">
        <v>0.05</v>
      </c>
      <c r="R399">
        <v>8.85</v>
      </c>
      <c r="S399">
        <v>5.6</v>
      </c>
      <c r="T399">
        <f t="shared" si="6"/>
        <v>185.85</v>
      </c>
    </row>
    <row r="400" spans="1:20" x14ac:dyDescent="0.25">
      <c r="A400">
        <v>399</v>
      </c>
      <c r="B400">
        <v>24903</v>
      </c>
      <c r="C400" t="s">
        <v>1126</v>
      </c>
      <c r="D400" t="s">
        <v>20</v>
      </c>
      <c r="E400" t="s">
        <v>39</v>
      </c>
      <c r="F400" t="s">
        <v>31</v>
      </c>
      <c r="G400" t="s">
        <v>48</v>
      </c>
      <c r="H400" t="s">
        <v>61</v>
      </c>
      <c r="I400" t="s">
        <v>28</v>
      </c>
      <c r="J400" t="s">
        <v>29</v>
      </c>
      <c r="K400" t="s">
        <v>133</v>
      </c>
      <c r="L400" t="s">
        <v>192</v>
      </c>
      <c r="M400" t="s">
        <v>255</v>
      </c>
      <c r="N400" s="2">
        <v>40835</v>
      </c>
      <c r="O400" s="2">
        <v>40842</v>
      </c>
      <c r="P400">
        <v>59</v>
      </c>
      <c r="Q400" s="1">
        <v>0.05</v>
      </c>
      <c r="R400">
        <v>48.91</v>
      </c>
      <c r="S400">
        <v>5.81</v>
      </c>
      <c r="T400">
        <f t="shared" si="6"/>
        <v>2885.6899999999996</v>
      </c>
    </row>
    <row r="401" spans="1:20" x14ac:dyDescent="0.25">
      <c r="A401">
        <v>400</v>
      </c>
      <c r="B401">
        <v>24931</v>
      </c>
      <c r="C401" t="s">
        <v>1187</v>
      </c>
      <c r="D401" t="s">
        <v>20</v>
      </c>
      <c r="E401" t="s">
        <v>39</v>
      </c>
      <c r="F401" t="s">
        <v>31</v>
      </c>
      <c r="G401" t="s">
        <v>48</v>
      </c>
      <c r="H401" t="s">
        <v>49</v>
      </c>
      <c r="I401" t="s">
        <v>28</v>
      </c>
      <c r="J401" t="s">
        <v>29</v>
      </c>
      <c r="K401" t="s">
        <v>62</v>
      </c>
      <c r="L401" t="s">
        <v>192</v>
      </c>
      <c r="M401" t="s">
        <v>139</v>
      </c>
      <c r="N401" s="2">
        <v>41220</v>
      </c>
      <c r="O401" s="2">
        <v>41224</v>
      </c>
      <c r="P401">
        <v>31</v>
      </c>
      <c r="Q401" s="1">
        <v>0.05</v>
      </c>
      <c r="R401">
        <v>16.739999999999998</v>
      </c>
      <c r="S401">
        <v>5.08</v>
      </c>
      <c r="T401">
        <f t="shared" si="6"/>
        <v>518.93999999999994</v>
      </c>
    </row>
    <row r="402" spans="1:20" x14ac:dyDescent="0.25">
      <c r="A402">
        <v>401</v>
      </c>
      <c r="B402">
        <v>24993</v>
      </c>
      <c r="C402" t="s">
        <v>1049</v>
      </c>
      <c r="D402" t="s">
        <v>20</v>
      </c>
      <c r="E402" t="s">
        <v>21</v>
      </c>
      <c r="F402" t="s">
        <v>31</v>
      </c>
      <c r="G402" t="s">
        <v>41</v>
      </c>
      <c r="H402" t="s">
        <v>206</v>
      </c>
      <c r="I402" t="s">
        <v>28</v>
      </c>
      <c r="J402" t="s">
        <v>29</v>
      </c>
      <c r="K402" t="s">
        <v>1108</v>
      </c>
      <c r="L402" t="s">
        <v>26</v>
      </c>
      <c r="M402" t="s">
        <v>146</v>
      </c>
      <c r="N402" s="2">
        <v>41344</v>
      </c>
      <c r="O402" s="2">
        <v>41346</v>
      </c>
      <c r="P402">
        <v>36</v>
      </c>
      <c r="Q402" s="1">
        <v>0.09</v>
      </c>
      <c r="R402">
        <v>55.99</v>
      </c>
      <c r="S402">
        <v>2.5</v>
      </c>
      <c r="T402">
        <f t="shared" si="6"/>
        <v>2015.64</v>
      </c>
    </row>
    <row r="403" spans="1:20" x14ac:dyDescent="0.25">
      <c r="A403">
        <v>402</v>
      </c>
      <c r="B403">
        <v>25062</v>
      </c>
      <c r="C403" t="s">
        <v>452</v>
      </c>
      <c r="D403" t="s">
        <v>20</v>
      </c>
      <c r="E403" t="s">
        <v>39</v>
      </c>
      <c r="F403" t="s">
        <v>40</v>
      </c>
      <c r="G403" t="s">
        <v>23</v>
      </c>
      <c r="H403" t="s">
        <v>42</v>
      </c>
      <c r="I403" t="s">
        <v>28</v>
      </c>
      <c r="J403" t="s">
        <v>29</v>
      </c>
      <c r="K403" t="s">
        <v>274</v>
      </c>
      <c r="L403" t="s">
        <v>706</v>
      </c>
      <c r="M403" t="s">
        <v>99</v>
      </c>
      <c r="N403" s="2">
        <v>40846</v>
      </c>
      <c r="O403" s="2">
        <v>40848</v>
      </c>
      <c r="P403">
        <v>9</v>
      </c>
      <c r="Q403" s="1">
        <v>0.03</v>
      </c>
      <c r="R403">
        <v>14.42</v>
      </c>
      <c r="S403">
        <v>6.75</v>
      </c>
      <c r="T403">
        <f t="shared" si="6"/>
        <v>129.78</v>
      </c>
    </row>
    <row r="404" spans="1:20" x14ac:dyDescent="0.25">
      <c r="A404">
        <v>403</v>
      </c>
      <c r="B404">
        <v>25062</v>
      </c>
      <c r="C404" t="s">
        <v>452</v>
      </c>
      <c r="D404" t="s">
        <v>20</v>
      </c>
      <c r="E404" t="s">
        <v>39</v>
      </c>
      <c r="F404" t="s">
        <v>40</v>
      </c>
      <c r="G404" t="s">
        <v>23</v>
      </c>
      <c r="H404" t="s">
        <v>61</v>
      </c>
      <c r="I404" t="s">
        <v>28</v>
      </c>
      <c r="J404" t="s">
        <v>56</v>
      </c>
      <c r="K404" t="s">
        <v>226</v>
      </c>
      <c r="L404" t="s">
        <v>192</v>
      </c>
      <c r="M404" t="s">
        <v>99</v>
      </c>
      <c r="N404" s="2">
        <v>40846</v>
      </c>
      <c r="O404" s="2">
        <v>40848</v>
      </c>
      <c r="P404">
        <v>16</v>
      </c>
      <c r="Q404" s="1">
        <v>0.04</v>
      </c>
      <c r="R404">
        <v>420.98</v>
      </c>
      <c r="S404">
        <v>19.989999999999998</v>
      </c>
      <c r="T404">
        <f t="shared" si="6"/>
        <v>6735.68</v>
      </c>
    </row>
    <row r="405" spans="1:20" x14ac:dyDescent="0.25">
      <c r="A405">
        <v>404</v>
      </c>
      <c r="B405">
        <v>25473</v>
      </c>
      <c r="C405" t="s">
        <v>2008</v>
      </c>
      <c r="D405" t="s">
        <v>578</v>
      </c>
      <c r="E405" t="s">
        <v>21</v>
      </c>
      <c r="F405" t="s">
        <v>31</v>
      </c>
      <c r="G405" t="s">
        <v>41</v>
      </c>
      <c r="H405" t="s">
        <v>203</v>
      </c>
      <c r="I405" t="s">
        <v>28</v>
      </c>
      <c r="J405" t="s">
        <v>56</v>
      </c>
      <c r="K405" t="s">
        <v>25</v>
      </c>
      <c r="L405" t="s">
        <v>283</v>
      </c>
      <c r="M405" t="s">
        <v>69</v>
      </c>
      <c r="N405" s="2">
        <v>41561</v>
      </c>
      <c r="O405" s="2">
        <v>41563</v>
      </c>
      <c r="P405">
        <v>76</v>
      </c>
      <c r="Q405" s="1">
        <v>0.05</v>
      </c>
      <c r="R405">
        <v>500.98</v>
      </c>
      <c r="S405">
        <v>28.14</v>
      </c>
      <c r="T405">
        <f t="shared" si="6"/>
        <v>38074.480000000003</v>
      </c>
    </row>
    <row r="406" spans="1:20" x14ac:dyDescent="0.25">
      <c r="A406">
        <v>405</v>
      </c>
      <c r="B406">
        <v>25473</v>
      </c>
      <c r="C406" t="s">
        <v>2008</v>
      </c>
      <c r="D406" t="s">
        <v>20</v>
      </c>
      <c r="E406" t="s">
        <v>39</v>
      </c>
      <c r="F406" t="s">
        <v>31</v>
      </c>
      <c r="G406" t="s">
        <v>41</v>
      </c>
      <c r="H406" t="s">
        <v>61</v>
      </c>
      <c r="I406" t="s">
        <v>28</v>
      </c>
      <c r="J406" t="s">
        <v>56</v>
      </c>
      <c r="K406" t="s">
        <v>133</v>
      </c>
      <c r="L406" t="s">
        <v>192</v>
      </c>
      <c r="M406" t="s">
        <v>131</v>
      </c>
      <c r="N406" s="2">
        <v>41561</v>
      </c>
      <c r="O406" s="2">
        <v>41564</v>
      </c>
      <c r="P406">
        <v>42</v>
      </c>
      <c r="Q406" s="1">
        <v>0.08</v>
      </c>
      <c r="R406">
        <v>40.99</v>
      </c>
      <c r="S406">
        <v>17.48</v>
      </c>
      <c r="T406">
        <f t="shared" si="6"/>
        <v>1721.5800000000002</v>
      </c>
    </row>
    <row r="407" spans="1:20" x14ac:dyDescent="0.25">
      <c r="A407">
        <v>406</v>
      </c>
      <c r="B407">
        <v>25569</v>
      </c>
      <c r="C407" t="s">
        <v>1879</v>
      </c>
      <c r="D407" t="s">
        <v>20</v>
      </c>
      <c r="E407" t="s">
        <v>39</v>
      </c>
      <c r="F407" t="s">
        <v>22</v>
      </c>
      <c r="G407" t="s">
        <v>41</v>
      </c>
      <c r="H407" t="s">
        <v>61</v>
      </c>
      <c r="I407" t="s">
        <v>28</v>
      </c>
      <c r="J407" t="s">
        <v>56</v>
      </c>
      <c r="K407" t="s">
        <v>226</v>
      </c>
      <c r="L407" t="s">
        <v>192</v>
      </c>
      <c r="M407" t="s">
        <v>27</v>
      </c>
      <c r="N407" s="2">
        <v>41464</v>
      </c>
      <c r="O407" s="2">
        <v>41466</v>
      </c>
      <c r="P407">
        <v>38</v>
      </c>
      <c r="Q407" s="1">
        <v>0.09</v>
      </c>
      <c r="R407">
        <v>12.28</v>
      </c>
      <c r="S407">
        <v>6.47</v>
      </c>
      <c r="T407">
        <f t="shared" si="6"/>
        <v>466.64</v>
      </c>
    </row>
    <row r="408" spans="1:20" x14ac:dyDescent="0.25">
      <c r="A408">
        <v>407</v>
      </c>
      <c r="B408">
        <v>25669</v>
      </c>
      <c r="C408" t="s">
        <v>159</v>
      </c>
      <c r="D408" t="s">
        <v>20</v>
      </c>
      <c r="E408" t="s">
        <v>39</v>
      </c>
      <c r="F408" t="s">
        <v>47</v>
      </c>
      <c r="G408" t="s">
        <v>23</v>
      </c>
      <c r="H408" t="s">
        <v>94</v>
      </c>
      <c r="I408" t="s">
        <v>28</v>
      </c>
      <c r="J408" t="s">
        <v>56</v>
      </c>
      <c r="K408" t="s">
        <v>231</v>
      </c>
      <c r="L408" t="s">
        <v>192</v>
      </c>
      <c r="M408" t="s">
        <v>51</v>
      </c>
      <c r="N408" s="2">
        <v>40924</v>
      </c>
      <c r="O408" s="2">
        <v>40924</v>
      </c>
      <c r="P408">
        <v>13</v>
      </c>
      <c r="Q408" s="1">
        <v>0.02</v>
      </c>
      <c r="R408">
        <v>3.69</v>
      </c>
      <c r="S408">
        <v>0.5</v>
      </c>
      <c r="T408">
        <f t="shared" si="6"/>
        <v>47.97</v>
      </c>
    </row>
    <row r="409" spans="1:20" x14ac:dyDescent="0.25">
      <c r="A409">
        <v>408</v>
      </c>
      <c r="B409">
        <v>25697</v>
      </c>
      <c r="C409" t="s">
        <v>366</v>
      </c>
      <c r="D409" t="s">
        <v>20</v>
      </c>
      <c r="E409" t="s">
        <v>21</v>
      </c>
      <c r="F409" t="s">
        <v>31</v>
      </c>
      <c r="G409" t="s">
        <v>48</v>
      </c>
      <c r="H409" t="s">
        <v>24</v>
      </c>
      <c r="I409" t="s">
        <v>28</v>
      </c>
      <c r="J409" t="s">
        <v>56</v>
      </c>
      <c r="K409" t="s">
        <v>201</v>
      </c>
      <c r="L409" t="s">
        <v>26</v>
      </c>
      <c r="M409" t="s">
        <v>279</v>
      </c>
      <c r="N409" s="2">
        <v>41025</v>
      </c>
      <c r="O409" s="2">
        <v>41025</v>
      </c>
      <c r="P409">
        <v>52</v>
      </c>
      <c r="Q409" s="1">
        <v>0.02</v>
      </c>
      <c r="R409">
        <v>8.4600000000000009</v>
      </c>
      <c r="S409">
        <v>3.62</v>
      </c>
      <c r="T409">
        <f t="shared" si="6"/>
        <v>439.92000000000007</v>
      </c>
    </row>
    <row r="410" spans="1:20" x14ac:dyDescent="0.25">
      <c r="A410">
        <v>409</v>
      </c>
      <c r="B410">
        <v>25830</v>
      </c>
      <c r="C410" t="s">
        <v>960</v>
      </c>
      <c r="D410" t="s">
        <v>20</v>
      </c>
      <c r="E410" t="s">
        <v>39</v>
      </c>
      <c r="F410" t="s">
        <v>31</v>
      </c>
      <c r="G410" t="s">
        <v>48</v>
      </c>
      <c r="H410" t="s">
        <v>54</v>
      </c>
      <c r="I410" t="s">
        <v>28</v>
      </c>
      <c r="J410" t="s">
        <v>56</v>
      </c>
      <c r="K410" t="s">
        <v>58</v>
      </c>
      <c r="L410" t="s">
        <v>192</v>
      </c>
      <c r="M410" t="s">
        <v>69</v>
      </c>
      <c r="N410" s="2">
        <v>40669</v>
      </c>
      <c r="O410" s="2">
        <v>40669</v>
      </c>
      <c r="P410">
        <v>7</v>
      </c>
      <c r="Q410" s="1">
        <v>0.1</v>
      </c>
      <c r="R410">
        <v>4.0599999999999996</v>
      </c>
      <c r="S410">
        <v>6.89</v>
      </c>
      <c r="T410">
        <f t="shared" si="6"/>
        <v>28.419999999999998</v>
      </c>
    </row>
    <row r="411" spans="1:20" x14ac:dyDescent="0.25">
      <c r="A411">
        <v>410</v>
      </c>
      <c r="B411">
        <v>25830</v>
      </c>
      <c r="C411" t="s">
        <v>960</v>
      </c>
      <c r="D411" t="s">
        <v>20</v>
      </c>
      <c r="E411" t="s">
        <v>39</v>
      </c>
      <c r="F411" t="s">
        <v>31</v>
      </c>
      <c r="G411" t="s">
        <v>48</v>
      </c>
      <c r="H411" t="s">
        <v>94</v>
      </c>
      <c r="I411" t="s">
        <v>28</v>
      </c>
      <c r="J411" t="s">
        <v>56</v>
      </c>
      <c r="K411" t="s">
        <v>101</v>
      </c>
      <c r="L411" t="s">
        <v>192</v>
      </c>
      <c r="M411" t="s">
        <v>255</v>
      </c>
      <c r="N411" s="2">
        <v>40669</v>
      </c>
      <c r="O411" s="2">
        <v>40674</v>
      </c>
      <c r="P411">
        <v>16</v>
      </c>
      <c r="Q411" s="1">
        <v>0.05</v>
      </c>
      <c r="R411">
        <v>15.28</v>
      </c>
      <c r="S411">
        <v>10.91</v>
      </c>
      <c r="T411">
        <f t="shared" si="6"/>
        <v>244.48</v>
      </c>
    </row>
    <row r="412" spans="1:20" x14ac:dyDescent="0.25">
      <c r="A412">
        <v>411</v>
      </c>
      <c r="B412">
        <v>26021</v>
      </c>
      <c r="C412" t="s">
        <v>588</v>
      </c>
      <c r="D412" t="s">
        <v>20</v>
      </c>
      <c r="E412" t="s">
        <v>21</v>
      </c>
      <c r="F412" t="s">
        <v>47</v>
      </c>
      <c r="G412" t="s">
        <v>23</v>
      </c>
      <c r="H412" t="s">
        <v>206</v>
      </c>
      <c r="I412" t="s">
        <v>28</v>
      </c>
      <c r="J412" t="s">
        <v>56</v>
      </c>
      <c r="K412" t="s">
        <v>25</v>
      </c>
      <c r="L412" t="s">
        <v>706</v>
      </c>
      <c r="M412" t="s">
        <v>117</v>
      </c>
      <c r="N412" s="2">
        <v>41531</v>
      </c>
      <c r="O412" s="2">
        <v>41533</v>
      </c>
      <c r="P412">
        <v>36</v>
      </c>
      <c r="Q412" s="1">
        <v>0</v>
      </c>
      <c r="R412">
        <v>20.99</v>
      </c>
      <c r="S412">
        <v>4.8099999999999996</v>
      </c>
      <c r="T412">
        <f t="shared" si="6"/>
        <v>755.64</v>
      </c>
    </row>
    <row r="413" spans="1:20" x14ac:dyDescent="0.25">
      <c r="A413">
        <v>412</v>
      </c>
      <c r="B413">
        <v>26214</v>
      </c>
      <c r="C413" t="s">
        <v>1049</v>
      </c>
      <c r="D413" t="s">
        <v>38</v>
      </c>
      <c r="E413" t="s">
        <v>39</v>
      </c>
      <c r="F413" t="s">
        <v>31</v>
      </c>
      <c r="G413" t="s">
        <v>93</v>
      </c>
      <c r="H413" t="s">
        <v>49</v>
      </c>
      <c r="I413" t="s">
        <v>28</v>
      </c>
      <c r="J413" t="s">
        <v>56</v>
      </c>
      <c r="K413" t="s">
        <v>226</v>
      </c>
      <c r="L413" t="s">
        <v>192</v>
      </c>
      <c r="M413" t="s">
        <v>141</v>
      </c>
      <c r="N413" s="2">
        <v>41233</v>
      </c>
      <c r="O413" s="2">
        <v>41234</v>
      </c>
      <c r="P413">
        <v>65</v>
      </c>
      <c r="Q413" s="1">
        <v>0.1</v>
      </c>
      <c r="R413">
        <v>15.74</v>
      </c>
      <c r="S413">
        <v>1.39</v>
      </c>
      <c r="T413">
        <f t="shared" si="6"/>
        <v>1023.1</v>
      </c>
    </row>
    <row r="414" spans="1:20" x14ac:dyDescent="0.25">
      <c r="A414">
        <v>413</v>
      </c>
      <c r="B414">
        <v>26214</v>
      </c>
      <c r="C414" t="s">
        <v>1049</v>
      </c>
      <c r="D414" t="s">
        <v>20</v>
      </c>
      <c r="E414" t="s">
        <v>187</v>
      </c>
      <c r="F414" t="s">
        <v>31</v>
      </c>
      <c r="G414" t="s">
        <v>93</v>
      </c>
      <c r="H414" t="s">
        <v>217</v>
      </c>
      <c r="I414" t="s">
        <v>28</v>
      </c>
      <c r="J414" t="s">
        <v>56</v>
      </c>
      <c r="K414" t="s">
        <v>113</v>
      </c>
      <c r="L414" t="s">
        <v>192</v>
      </c>
      <c r="M414" t="s">
        <v>146</v>
      </c>
      <c r="N414" s="2">
        <v>41233</v>
      </c>
      <c r="O414" s="2">
        <v>41234</v>
      </c>
      <c r="P414">
        <v>139</v>
      </c>
      <c r="Q414" s="1">
        <v>0.08</v>
      </c>
      <c r="R414">
        <v>46.94</v>
      </c>
      <c r="S414">
        <v>6.77</v>
      </c>
      <c r="T414">
        <f t="shared" si="6"/>
        <v>6524.66</v>
      </c>
    </row>
    <row r="415" spans="1:20" x14ac:dyDescent="0.25">
      <c r="A415">
        <v>414</v>
      </c>
      <c r="B415">
        <v>26274</v>
      </c>
      <c r="C415" t="s">
        <v>1011</v>
      </c>
      <c r="D415" t="s">
        <v>20</v>
      </c>
      <c r="E415" t="s">
        <v>39</v>
      </c>
      <c r="F415" t="s">
        <v>31</v>
      </c>
      <c r="G415" t="s">
        <v>41</v>
      </c>
      <c r="H415" t="s">
        <v>89</v>
      </c>
      <c r="I415" t="s">
        <v>28</v>
      </c>
      <c r="J415" t="s">
        <v>56</v>
      </c>
      <c r="K415" t="s">
        <v>172</v>
      </c>
      <c r="L415" t="s">
        <v>44</v>
      </c>
      <c r="M415" t="s">
        <v>296</v>
      </c>
      <c r="N415" s="2">
        <v>41437</v>
      </c>
      <c r="O415" s="2">
        <v>41438</v>
      </c>
      <c r="P415">
        <v>62</v>
      </c>
      <c r="Q415" s="1">
        <v>0.06</v>
      </c>
      <c r="R415">
        <v>9.11</v>
      </c>
      <c r="S415">
        <v>2.15</v>
      </c>
      <c r="T415">
        <f t="shared" si="6"/>
        <v>564.81999999999994</v>
      </c>
    </row>
    <row r="416" spans="1:20" x14ac:dyDescent="0.25">
      <c r="A416">
        <v>415</v>
      </c>
      <c r="B416">
        <v>26342</v>
      </c>
      <c r="C416" t="s">
        <v>874</v>
      </c>
      <c r="D416" t="s">
        <v>20</v>
      </c>
      <c r="E416" t="s">
        <v>39</v>
      </c>
      <c r="F416" t="s">
        <v>22</v>
      </c>
      <c r="G416" t="s">
        <v>48</v>
      </c>
      <c r="H416" t="s">
        <v>61</v>
      </c>
      <c r="I416" t="s">
        <v>28</v>
      </c>
      <c r="J416" t="s">
        <v>56</v>
      </c>
      <c r="K416" t="s">
        <v>62</v>
      </c>
      <c r="L416" t="s">
        <v>192</v>
      </c>
      <c r="M416" t="s">
        <v>398</v>
      </c>
      <c r="N416" s="2">
        <v>40469</v>
      </c>
      <c r="O416" s="2">
        <v>40478</v>
      </c>
      <c r="P416">
        <v>43</v>
      </c>
      <c r="Q416" s="1">
        <v>0.02</v>
      </c>
      <c r="R416">
        <v>9.99</v>
      </c>
      <c r="S416">
        <v>11.59</v>
      </c>
      <c r="T416">
        <f t="shared" si="6"/>
        <v>429.57</v>
      </c>
    </row>
    <row r="417" spans="1:20" x14ac:dyDescent="0.25">
      <c r="A417">
        <v>416</v>
      </c>
      <c r="B417">
        <v>26342</v>
      </c>
      <c r="C417" t="s">
        <v>874</v>
      </c>
      <c r="D417" t="s">
        <v>20</v>
      </c>
      <c r="E417" t="s">
        <v>39</v>
      </c>
      <c r="F417" t="s">
        <v>22</v>
      </c>
      <c r="G417" t="s">
        <v>48</v>
      </c>
      <c r="H417" t="s">
        <v>49</v>
      </c>
      <c r="I417" t="s">
        <v>28</v>
      </c>
      <c r="J417" t="s">
        <v>56</v>
      </c>
      <c r="K417" t="s">
        <v>50</v>
      </c>
      <c r="L417" t="s">
        <v>192</v>
      </c>
      <c r="M417" t="s">
        <v>190</v>
      </c>
      <c r="N417" s="2">
        <v>40469</v>
      </c>
      <c r="O417" s="2">
        <v>40474</v>
      </c>
      <c r="P417">
        <v>74</v>
      </c>
      <c r="Q417" s="1">
        <v>0.02</v>
      </c>
      <c r="R417">
        <v>48.04</v>
      </c>
      <c r="S417">
        <v>5.79</v>
      </c>
      <c r="T417">
        <f t="shared" si="6"/>
        <v>3554.96</v>
      </c>
    </row>
    <row r="418" spans="1:20" x14ac:dyDescent="0.25">
      <c r="A418">
        <v>417</v>
      </c>
      <c r="B418">
        <v>26342</v>
      </c>
      <c r="C418" t="s">
        <v>874</v>
      </c>
      <c r="D418" t="s">
        <v>20</v>
      </c>
      <c r="E418" t="s">
        <v>39</v>
      </c>
      <c r="F418" t="s">
        <v>22</v>
      </c>
      <c r="G418" t="s">
        <v>48</v>
      </c>
      <c r="H418" t="s">
        <v>94</v>
      </c>
      <c r="I418" t="s">
        <v>28</v>
      </c>
      <c r="J418" t="s">
        <v>56</v>
      </c>
      <c r="K418" t="s">
        <v>98</v>
      </c>
      <c r="L418" t="s">
        <v>192</v>
      </c>
      <c r="M418" t="s">
        <v>80</v>
      </c>
      <c r="N418" s="2">
        <v>40469</v>
      </c>
      <c r="O418" s="2">
        <v>40476</v>
      </c>
      <c r="P418">
        <v>5</v>
      </c>
      <c r="Q418" s="1">
        <v>0.04</v>
      </c>
      <c r="R418">
        <v>6.68</v>
      </c>
      <c r="S418">
        <v>4.91</v>
      </c>
      <c r="T418">
        <f t="shared" si="6"/>
        <v>33.4</v>
      </c>
    </row>
    <row r="419" spans="1:20" x14ac:dyDescent="0.25">
      <c r="A419">
        <v>418</v>
      </c>
      <c r="B419">
        <v>26370</v>
      </c>
      <c r="C419" t="s">
        <v>928</v>
      </c>
      <c r="D419" t="s">
        <v>20</v>
      </c>
      <c r="E419" t="s">
        <v>39</v>
      </c>
      <c r="F419" t="s">
        <v>31</v>
      </c>
      <c r="G419" t="s">
        <v>32</v>
      </c>
      <c r="H419" t="s">
        <v>78</v>
      </c>
      <c r="I419" t="s">
        <v>28</v>
      </c>
      <c r="J419" t="s">
        <v>56</v>
      </c>
      <c r="K419" t="s">
        <v>163</v>
      </c>
      <c r="L419" t="s">
        <v>192</v>
      </c>
      <c r="M419" t="s">
        <v>255</v>
      </c>
      <c r="N419" s="2">
        <v>41129</v>
      </c>
      <c r="O419" s="2">
        <v>41131</v>
      </c>
      <c r="P419">
        <v>24</v>
      </c>
      <c r="Q419" s="1">
        <v>0.08</v>
      </c>
      <c r="R419">
        <v>22.84</v>
      </c>
      <c r="S419">
        <v>5.47</v>
      </c>
      <c r="T419">
        <f t="shared" si="6"/>
        <v>548.16</v>
      </c>
    </row>
    <row r="420" spans="1:20" x14ac:dyDescent="0.25">
      <c r="A420">
        <v>419</v>
      </c>
      <c r="B420">
        <v>26370</v>
      </c>
      <c r="C420" t="s">
        <v>928</v>
      </c>
      <c r="D420" t="s">
        <v>38</v>
      </c>
      <c r="E420" t="s">
        <v>39</v>
      </c>
      <c r="F420" t="s">
        <v>31</v>
      </c>
      <c r="G420" t="s">
        <v>32</v>
      </c>
      <c r="H420" t="s">
        <v>94</v>
      </c>
      <c r="I420" t="s">
        <v>28</v>
      </c>
      <c r="J420" t="s">
        <v>56</v>
      </c>
      <c r="K420" t="s">
        <v>274</v>
      </c>
      <c r="L420" t="s">
        <v>192</v>
      </c>
      <c r="M420" t="s">
        <v>255</v>
      </c>
      <c r="N420" s="2">
        <v>41129</v>
      </c>
      <c r="O420" s="2">
        <v>41131</v>
      </c>
      <c r="P420">
        <v>39</v>
      </c>
      <c r="Q420" s="1">
        <v>0.09</v>
      </c>
      <c r="R420">
        <v>34.76</v>
      </c>
      <c r="S420">
        <v>5.49</v>
      </c>
      <c r="T420">
        <f t="shared" si="6"/>
        <v>1355.6399999999999</v>
      </c>
    </row>
    <row r="421" spans="1:20" x14ac:dyDescent="0.25">
      <c r="A421">
        <v>420</v>
      </c>
      <c r="B421">
        <v>26373</v>
      </c>
      <c r="C421" t="s">
        <v>1368</v>
      </c>
      <c r="D421" t="s">
        <v>20</v>
      </c>
      <c r="E421" t="s">
        <v>39</v>
      </c>
      <c r="F421" t="s">
        <v>31</v>
      </c>
      <c r="G421" t="s">
        <v>93</v>
      </c>
      <c r="H421" t="s">
        <v>49</v>
      </c>
      <c r="I421" t="s">
        <v>28</v>
      </c>
      <c r="J421" t="s">
        <v>56</v>
      </c>
      <c r="K421" t="s">
        <v>170</v>
      </c>
      <c r="L421" t="s">
        <v>192</v>
      </c>
      <c r="M421" t="s">
        <v>146</v>
      </c>
      <c r="N421" s="2">
        <v>40746</v>
      </c>
      <c r="O421" s="2">
        <v>40749</v>
      </c>
      <c r="P421">
        <v>8</v>
      </c>
      <c r="Q421" s="1">
        <v>0.08</v>
      </c>
      <c r="R421">
        <v>40.98</v>
      </c>
      <c r="S421">
        <v>5.33</v>
      </c>
      <c r="T421">
        <f t="shared" si="6"/>
        <v>327.84</v>
      </c>
    </row>
    <row r="422" spans="1:20" x14ac:dyDescent="0.25">
      <c r="A422">
        <v>421</v>
      </c>
      <c r="B422">
        <v>26406</v>
      </c>
      <c r="C422" t="s">
        <v>328</v>
      </c>
      <c r="D422" t="s">
        <v>20</v>
      </c>
      <c r="E422" t="s">
        <v>39</v>
      </c>
      <c r="F422" t="s">
        <v>47</v>
      </c>
      <c r="G422" t="s">
        <v>32</v>
      </c>
      <c r="H422" t="s">
        <v>89</v>
      </c>
      <c r="I422" t="s">
        <v>28</v>
      </c>
      <c r="J422" t="s">
        <v>56</v>
      </c>
      <c r="K422" t="s">
        <v>101</v>
      </c>
      <c r="L422" t="s">
        <v>192</v>
      </c>
      <c r="M422" t="s">
        <v>111</v>
      </c>
      <c r="N422" s="2">
        <v>41011</v>
      </c>
      <c r="O422" s="2">
        <v>41014</v>
      </c>
      <c r="P422">
        <v>45</v>
      </c>
      <c r="Q422" s="1">
        <v>0.09</v>
      </c>
      <c r="R422">
        <v>4.24</v>
      </c>
      <c r="S422">
        <v>5.41</v>
      </c>
      <c r="T422">
        <f t="shared" si="6"/>
        <v>190.8</v>
      </c>
    </row>
    <row r="423" spans="1:20" x14ac:dyDescent="0.25">
      <c r="A423">
        <v>422</v>
      </c>
      <c r="B423">
        <v>26439</v>
      </c>
      <c r="C423" t="s">
        <v>1025</v>
      </c>
      <c r="D423" t="s">
        <v>20</v>
      </c>
      <c r="E423" t="s">
        <v>21</v>
      </c>
      <c r="F423" t="s">
        <v>47</v>
      </c>
      <c r="G423" t="s">
        <v>93</v>
      </c>
      <c r="H423" t="s">
        <v>33</v>
      </c>
      <c r="I423" t="s">
        <v>28</v>
      </c>
      <c r="J423" t="s">
        <v>56</v>
      </c>
      <c r="K423" t="s">
        <v>25</v>
      </c>
      <c r="L423" t="s">
        <v>192</v>
      </c>
      <c r="M423" t="s">
        <v>156</v>
      </c>
      <c r="N423" s="2">
        <v>41167</v>
      </c>
      <c r="O423" s="2">
        <v>41168</v>
      </c>
      <c r="P423">
        <v>74</v>
      </c>
      <c r="Q423" s="1">
        <v>0</v>
      </c>
      <c r="R423">
        <v>30.98</v>
      </c>
      <c r="S423">
        <v>6.5</v>
      </c>
      <c r="T423">
        <f t="shared" si="6"/>
        <v>2292.52</v>
      </c>
    </row>
    <row r="424" spans="1:20" x14ac:dyDescent="0.25">
      <c r="A424">
        <v>423</v>
      </c>
      <c r="B424">
        <v>26439</v>
      </c>
      <c r="C424" t="s">
        <v>1025</v>
      </c>
      <c r="D424" t="s">
        <v>20</v>
      </c>
      <c r="E424" t="s">
        <v>39</v>
      </c>
      <c r="F424" t="s">
        <v>47</v>
      </c>
      <c r="G424" t="s">
        <v>93</v>
      </c>
      <c r="H424" t="s">
        <v>89</v>
      </c>
      <c r="I424" t="s">
        <v>28</v>
      </c>
      <c r="J424" t="s">
        <v>36</v>
      </c>
      <c r="K424" t="s">
        <v>165</v>
      </c>
      <c r="L424" t="s">
        <v>192</v>
      </c>
      <c r="M424" t="s">
        <v>156</v>
      </c>
      <c r="N424" s="2">
        <v>41167</v>
      </c>
      <c r="O424" s="2">
        <v>41167</v>
      </c>
      <c r="P424">
        <v>72</v>
      </c>
      <c r="Q424" s="1">
        <v>0.04</v>
      </c>
      <c r="R424">
        <v>4.28</v>
      </c>
      <c r="S424">
        <v>5.74</v>
      </c>
      <c r="T424">
        <f t="shared" si="6"/>
        <v>308.16000000000003</v>
      </c>
    </row>
    <row r="425" spans="1:20" x14ac:dyDescent="0.25">
      <c r="A425">
        <v>424</v>
      </c>
      <c r="B425">
        <v>26439</v>
      </c>
      <c r="C425" t="s">
        <v>1025</v>
      </c>
      <c r="D425" t="s">
        <v>20</v>
      </c>
      <c r="E425" t="s">
        <v>21</v>
      </c>
      <c r="F425" t="s">
        <v>47</v>
      </c>
      <c r="G425" t="s">
        <v>93</v>
      </c>
      <c r="H425" t="s">
        <v>203</v>
      </c>
      <c r="I425" t="s">
        <v>28</v>
      </c>
      <c r="J425" t="s">
        <v>36</v>
      </c>
      <c r="K425" t="s">
        <v>198</v>
      </c>
      <c r="L425" t="s">
        <v>192</v>
      </c>
      <c r="M425" t="s">
        <v>160</v>
      </c>
      <c r="N425" s="2">
        <v>41167</v>
      </c>
      <c r="O425" s="2">
        <v>41169</v>
      </c>
      <c r="P425">
        <v>45</v>
      </c>
      <c r="Q425" s="1">
        <v>0.1</v>
      </c>
      <c r="R425">
        <v>65.989999999999995</v>
      </c>
      <c r="S425">
        <v>4.99</v>
      </c>
      <c r="T425">
        <f t="shared" si="6"/>
        <v>2969.5499999999997</v>
      </c>
    </row>
    <row r="426" spans="1:20" x14ac:dyDescent="0.25">
      <c r="A426">
        <v>425</v>
      </c>
      <c r="B426">
        <v>26660</v>
      </c>
      <c r="C426" t="s">
        <v>239</v>
      </c>
      <c r="D426" t="s">
        <v>20</v>
      </c>
      <c r="E426" t="s">
        <v>39</v>
      </c>
      <c r="F426" t="s">
        <v>47</v>
      </c>
      <c r="G426" t="s">
        <v>93</v>
      </c>
      <c r="H426" t="s">
        <v>49</v>
      </c>
      <c r="I426" t="s">
        <v>28</v>
      </c>
      <c r="J426" t="s">
        <v>36</v>
      </c>
      <c r="K426" t="s">
        <v>116</v>
      </c>
      <c r="L426" t="s">
        <v>44</v>
      </c>
      <c r="M426" t="s">
        <v>51</v>
      </c>
      <c r="N426" s="2">
        <v>41351</v>
      </c>
      <c r="O426" s="2">
        <v>41351</v>
      </c>
      <c r="P426">
        <v>1</v>
      </c>
      <c r="Q426" s="1">
        <v>0.1</v>
      </c>
      <c r="R426">
        <v>8.9499999999999993</v>
      </c>
      <c r="S426">
        <v>2.0099999999999998</v>
      </c>
      <c r="T426">
        <f t="shared" si="6"/>
        <v>8.9499999999999993</v>
      </c>
    </row>
    <row r="427" spans="1:20" x14ac:dyDescent="0.25">
      <c r="A427">
        <v>426</v>
      </c>
      <c r="B427">
        <v>26695</v>
      </c>
      <c r="C427" t="s">
        <v>1025</v>
      </c>
      <c r="D427" t="s">
        <v>20</v>
      </c>
      <c r="E427" t="s">
        <v>39</v>
      </c>
      <c r="F427" t="s">
        <v>47</v>
      </c>
      <c r="G427" t="s">
        <v>32</v>
      </c>
      <c r="H427" t="s">
        <v>42</v>
      </c>
      <c r="I427" t="s">
        <v>28</v>
      </c>
      <c r="J427" t="s">
        <v>36</v>
      </c>
      <c r="K427" t="s">
        <v>228</v>
      </c>
      <c r="L427" t="s">
        <v>44</v>
      </c>
      <c r="M427" t="s">
        <v>117</v>
      </c>
      <c r="N427" s="2">
        <v>40700</v>
      </c>
      <c r="O427" s="2">
        <v>40702</v>
      </c>
      <c r="P427">
        <v>65</v>
      </c>
      <c r="Q427" s="1">
        <v>0.01</v>
      </c>
      <c r="R427">
        <v>8.34</v>
      </c>
      <c r="S427">
        <v>1.43</v>
      </c>
      <c r="T427">
        <f t="shared" si="6"/>
        <v>542.1</v>
      </c>
    </row>
    <row r="428" spans="1:20" x14ac:dyDescent="0.25">
      <c r="A428">
        <v>427</v>
      </c>
      <c r="B428">
        <v>26756</v>
      </c>
      <c r="C428" t="s">
        <v>132</v>
      </c>
      <c r="D428" t="s">
        <v>20</v>
      </c>
      <c r="E428" t="s">
        <v>21</v>
      </c>
      <c r="F428" t="s">
        <v>47</v>
      </c>
      <c r="G428" t="s">
        <v>93</v>
      </c>
      <c r="H428" t="s">
        <v>206</v>
      </c>
      <c r="I428" t="s">
        <v>28</v>
      </c>
      <c r="J428" t="s">
        <v>36</v>
      </c>
      <c r="K428" t="s">
        <v>1147</v>
      </c>
      <c r="L428" t="s">
        <v>192</v>
      </c>
      <c r="M428" t="s">
        <v>111</v>
      </c>
      <c r="N428" s="2">
        <v>41404</v>
      </c>
      <c r="O428" s="2">
        <v>41404</v>
      </c>
      <c r="P428">
        <v>33</v>
      </c>
      <c r="Q428" s="1">
        <v>7.0000000000000007E-2</v>
      </c>
      <c r="R428">
        <v>30.97</v>
      </c>
      <c r="S428">
        <v>4</v>
      </c>
      <c r="T428">
        <f t="shared" si="6"/>
        <v>1022.01</v>
      </c>
    </row>
    <row r="429" spans="1:20" x14ac:dyDescent="0.25">
      <c r="A429">
        <v>428</v>
      </c>
      <c r="B429">
        <v>26756</v>
      </c>
      <c r="C429" t="s">
        <v>132</v>
      </c>
      <c r="D429" t="s">
        <v>20</v>
      </c>
      <c r="E429" t="s">
        <v>39</v>
      </c>
      <c r="F429" t="s">
        <v>47</v>
      </c>
      <c r="G429" t="s">
        <v>93</v>
      </c>
      <c r="H429" t="s">
        <v>54</v>
      </c>
      <c r="I429" t="s">
        <v>28</v>
      </c>
      <c r="J429" t="s">
        <v>36</v>
      </c>
      <c r="K429" t="s">
        <v>50</v>
      </c>
      <c r="L429" t="s">
        <v>192</v>
      </c>
      <c r="M429" t="s">
        <v>51</v>
      </c>
      <c r="N429" s="2">
        <v>41404</v>
      </c>
      <c r="O429" s="2">
        <v>41406</v>
      </c>
      <c r="P429">
        <v>52</v>
      </c>
      <c r="Q429" s="1">
        <v>0.09</v>
      </c>
      <c r="R429">
        <v>6.48</v>
      </c>
      <c r="S429">
        <v>6.22</v>
      </c>
      <c r="T429">
        <f t="shared" si="6"/>
        <v>336.96000000000004</v>
      </c>
    </row>
    <row r="430" spans="1:20" x14ac:dyDescent="0.25">
      <c r="A430">
        <v>429</v>
      </c>
      <c r="B430">
        <v>26756</v>
      </c>
      <c r="C430" t="s">
        <v>132</v>
      </c>
      <c r="D430" t="s">
        <v>20</v>
      </c>
      <c r="E430" t="s">
        <v>39</v>
      </c>
      <c r="F430" t="s">
        <v>47</v>
      </c>
      <c r="G430" t="s">
        <v>93</v>
      </c>
      <c r="H430" t="s">
        <v>94</v>
      </c>
      <c r="I430" t="s">
        <v>28</v>
      </c>
      <c r="J430" t="s">
        <v>36</v>
      </c>
      <c r="K430" t="s">
        <v>274</v>
      </c>
      <c r="L430" t="s">
        <v>192</v>
      </c>
      <c r="M430" t="s">
        <v>51</v>
      </c>
      <c r="N430" s="2">
        <v>41404</v>
      </c>
      <c r="O430" s="2">
        <v>41406</v>
      </c>
      <c r="P430">
        <v>26</v>
      </c>
      <c r="Q430" s="1">
        <v>7.0000000000000007E-2</v>
      </c>
      <c r="R430">
        <v>6.48</v>
      </c>
      <c r="S430">
        <v>7.37</v>
      </c>
      <c r="T430">
        <f t="shared" si="6"/>
        <v>168.48000000000002</v>
      </c>
    </row>
    <row r="431" spans="1:20" x14ac:dyDescent="0.25">
      <c r="A431">
        <v>430</v>
      </c>
      <c r="B431">
        <v>26784</v>
      </c>
      <c r="C431" t="s">
        <v>391</v>
      </c>
      <c r="D431" t="s">
        <v>578</v>
      </c>
      <c r="E431" t="s">
        <v>187</v>
      </c>
      <c r="F431" t="s">
        <v>47</v>
      </c>
      <c r="G431" t="s">
        <v>23</v>
      </c>
      <c r="H431" t="s">
        <v>219</v>
      </c>
      <c r="I431" t="s">
        <v>28</v>
      </c>
      <c r="J431" t="s">
        <v>36</v>
      </c>
      <c r="K431" t="s">
        <v>228</v>
      </c>
      <c r="L431" t="s">
        <v>283</v>
      </c>
      <c r="M431" t="s">
        <v>114</v>
      </c>
      <c r="N431" s="2">
        <v>40747</v>
      </c>
      <c r="O431" s="2">
        <v>40748</v>
      </c>
      <c r="P431">
        <v>14</v>
      </c>
      <c r="Q431" s="1">
        <v>0.02</v>
      </c>
      <c r="R431">
        <v>120.98</v>
      </c>
      <c r="S431">
        <v>30</v>
      </c>
      <c r="T431">
        <f t="shared" si="6"/>
        <v>1693.72</v>
      </c>
    </row>
    <row r="432" spans="1:20" x14ac:dyDescent="0.25">
      <c r="A432">
        <v>431</v>
      </c>
      <c r="B432">
        <v>26784</v>
      </c>
      <c r="C432" t="s">
        <v>391</v>
      </c>
      <c r="D432" t="s">
        <v>20</v>
      </c>
      <c r="E432" t="s">
        <v>21</v>
      </c>
      <c r="F432" t="s">
        <v>47</v>
      </c>
      <c r="G432" t="s">
        <v>23</v>
      </c>
      <c r="H432" t="s">
        <v>24</v>
      </c>
      <c r="I432" t="s">
        <v>28</v>
      </c>
      <c r="J432" t="s">
        <v>36</v>
      </c>
      <c r="K432" t="s">
        <v>201</v>
      </c>
      <c r="L432" t="s">
        <v>706</v>
      </c>
      <c r="M432" t="s">
        <v>134</v>
      </c>
      <c r="N432" s="2">
        <v>41478</v>
      </c>
      <c r="O432" s="2">
        <v>41479</v>
      </c>
      <c r="P432">
        <v>46</v>
      </c>
      <c r="Q432" s="1">
        <v>0.09</v>
      </c>
      <c r="R432">
        <v>13.99</v>
      </c>
      <c r="S432">
        <v>7.51</v>
      </c>
      <c r="T432">
        <f t="shared" si="6"/>
        <v>643.54</v>
      </c>
    </row>
    <row r="433" spans="1:20" x14ac:dyDescent="0.25">
      <c r="A433">
        <v>432</v>
      </c>
      <c r="B433">
        <v>26818</v>
      </c>
      <c r="C433" t="s">
        <v>1484</v>
      </c>
      <c r="D433" t="s">
        <v>20</v>
      </c>
      <c r="E433" t="s">
        <v>39</v>
      </c>
      <c r="F433" t="s">
        <v>31</v>
      </c>
      <c r="G433" t="s">
        <v>32</v>
      </c>
      <c r="H433" t="s">
        <v>61</v>
      </c>
      <c r="I433" t="s">
        <v>28</v>
      </c>
      <c r="J433" t="s">
        <v>36</v>
      </c>
      <c r="K433" t="s">
        <v>62</v>
      </c>
      <c r="L433" t="s">
        <v>192</v>
      </c>
      <c r="M433" t="s">
        <v>102</v>
      </c>
      <c r="N433" s="2">
        <v>41282</v>
      </c>
      <c r="O433" s="2">
        <v>41283</v>
      </c>
      <c r="P433">
        <v>25</v>
      </c>
      <c r="Q433" s="1">
        <v>0.05</v>
      </c>
      <c r="R433">
        <v>8.85</v>
      </c>
      <c r="S433">
        <v>5.6</v>
      </c>
      <c r="T433">
        <f t="shared" si="6"/>
        <v>221.25</v>
      </c>
    </row>
    <row r="434" spans="1:20" x14ac:dyDescent="0.25">
      <c r="A434">
        <v>433</v>
      </c>
      <c r="B434">
        <v>26818</v>
      </c>
      <c r="C434" t="s">
        <v>1484</v>
      </c>
      <c r="D434" t="s">
        <v>38</v>
      </c>
      <c r="E434" t="s">
        <v>39</v>
      </c>
      <c r="F434" t="s">
        <v>31</v>
      </c>
      <c r="G434" t="s">
        <v>32</v>
      </c>
      <c r="H434" t="s">
        <v>61</v>
      </c>
      <c r="I434" t="s">
        <v>28</v>
      </c>
      <c r="J434" t="s">
        <v>36</v>
      </c>
      <c r="K434" t="s">
        <v>71</v>
      </c>
      <c r="L434" t="s">
        <v>192</v>
      </c>
      <c r="M434" t="s">
        <v>631</v>
      </c>
      <c r="N434" s="2">
        <v>41282</v>
      </c>
      <c r="O434" s="2">
        <v>41284</v>
      </c>
      <c r="P434">
        <v>6</v>
      </c>
      <c r="Q434" s="1">
        <v>0.01</v>
      </c>
      <c r="R434">
        <v>11.97</v>
      </c>
      <c r="S434">
        <v>4.9800000000000004</v>
      </c>
      <c r="T434">
        <f t="shared" si="6"/>
        <v>71.820000000000007</v>
      </c>
    </row>
    <row r="435" spans="1:20" x14ac:dyDescent="0.25">
      <c r="A435">
        <v>434</v>
      </c>
      <c r="B435">
        <v>26818</v>
      </c>
      <c r="C435" t="s">
        <v>1484</v>
      </c>
      <c r="D435" t="s">
        <v>20</v>
      </c>
      <c r="E435" t="s">
        <v>39</v>
      </c>
      <c r="F435" t="s">
        <v>31</v>
      </c>
      <c r="G435" t="s">
        <v>32</v>
      </c>
      <c r="H435" t="s">
        <v>49</v>
      </c>
      <c r="I435" t="s">
        <v>28</v>
      </c>
      <c r="J435" t="s">
        <v>36</v>
      </c>
      <c r="K435" t="s">
        <v>74</v>
      </c>
      <c r="L435" t="s">
        <v>192</v>
      </c>
      <c r="M435" t="s">
        <v>214</v>
      </c>
      <c r="N435" s="2">
        <v>41282</v>
      </c>
      <c r="O435" s="2">
        <v>41283</v>
      </c>
      <c r="P435">
        <v>40</v>
      </c>
      <c r="Q435" s="1">
        <v>0.1</v>
      </c>
      <c r="R435">
        <v>7.3</v>
      </c>
      <c r="S435">
        <v>7.72</v>
      </c>
      <c r="T435">
        <f t="shared" si="6"/>
        <v>292</v>
      </c>
    </row>
    <row r="436" spans="1:20" x14ac:dyDescent="0.25">
      <c r="A436">
        <v>435</v>
      </c>
      <c r="B436">
        <v>26851</v>
      </c>
      <c r="C436" t="s">
        <v>211</v>
      </c>
      <c r="D436" t="s">
        <v>20</v>
      </c>
      <c r="E436" t="s">
        <v>21</v>
      </c>
      <c r="F436" t="s">
        <v>47</v>
      </c>
      <c r="G436" t="s">
        <v>41</v>
      </c>
      <c r="H436" t="s">
        <v>33</v>
      </c>
      <c r="I436" t="s">
        <v>28</v>
      </c>
      <c r="J436" t="s">
        <v>36</v>
      </c>
      <c r="K436" t="s">
        <v>34</v>
      </c>
      <c r="L436" t="s">
        <v>26</v>
      </c>
      <c r="M436" t="s">
        <v>111</v>
      </c>
      <c r="N436" s="2">
        <v>41114</v>
      </c>
      <c r="O436" s="2">
        <v>41116</v>
      </c>
      <c r="P436">
        <v>59</v>
      </c>
      <c r="Q436" s="1">
        <v>7.0000000000000007E-2</v>
      </c>
      <c r="R436">
        <v>1.7</v>
      </c>
      <c r="S436">
        <v>1.99</v>
      </c>
      <c r="T436">
        <f t="shared" si="6"/>
        <v>100.3</v>
      </c>
    </row>
    <row r="437" spans="1:20" x14ac:dyDescent="0.25">
      <c r="A437">
        <v>436</v>
      </c>
      <c r="B437">
        <v>26887</v>
      </c>
      <c r="C437" t="s">
        <v>1257</v>
      </c>
      <c r="D437" t="s">
        <v>38</v>
      </c>
      <c r="E437" t="s">
        <v>39</v>
      </c>
      <c r="F437" t="s">
        <v>31</v>
      </c>
      <c r="G437" t="s">
        <v>23</v>
      </c>
      <c r="H437" t="s">
        <v>78</v>
      </c>
      <c r="I437" t="s">
        <v>28</v>
      </c>
      <c r="J437" t="s">
        <v>36</v>
      </c>
      <c r="K437" t="s">
        <v>170</v>
      </c>
      <c r="L437" t="s">
        <v>192</v>
      </c>
      <c r="M437" t="s">
        <v>69</v>
      </c>
      <c r="N437" s="2">
        <v>41044</v>
      </c>
      <c r="O437" s="2">
        <v>41045</v>
      </c>
      <c r="P437">
        <v>60</v>
      </c>
      <c r="Q437" s="1">
        <v>0.08</v>
      </c>
      <c r="R437">
        <v>42.98</v>
      </c>
      <c r="S437">
        <v>4.62</v>
      </c>
      <c r="T437">
        <f t="shared" si="6"/>
        <v>2578.7999999999997</v>
      </c>
    </row>
    <row r="438" spans="1:20" x14ac:dyDescent="0.25">
      <c r="A438">
        <v>437</v>
      </c>
      <c r="B438">
        <v>26887</v>
      </c>
      <c r="C438" t="s">
        <v>1257</v>
      </c>
      <c r="D438" t="s">
        <v>38</v>
      </c>
      <c r="E438" t="s">
        <v>39</v>
      </c>
      <c r="F438" t="s">
        <v>31</v>
      </c>
      <c r="G438" t="s">
        <v>23</v>
      </c>
      <c r="H438" t="s">
        <v>61</v>
      </c>
      <c r="I438" t="s">
        <v>28</v>
      </c>
      <c r="J438" t="s">
        <v>36</v>
      </c>
      <c r="K438" t="s">
        <v>145</v>
      </c>
      <c r="L438" t="s">
        <v>192</v>
      </c>
      <c r="M438" t="s">
        <v>131</v>
      </c>
      <c r="N438" s="2">
        <v>41044</v>
      </c>
      <c r="O438" s="2">
        <v>41044</v>
      </c>
      <c r="P438">
        <v>36</v>
      </c>
      <c r="Q438" s="1">
        <v>7.0000000000000007E-2</v>
      </c>
      <c r="R438">
        <v>8.0399999999999991</v>
      </c>
      <c r="S438">
        <v>8.94</v>
      </c>
      <c r="T438">
        <f t="shared" si="6"/>
        <v>289.43999999999994</v>
      </c>
    </row>
    <row r="439" spans="1:20" x14ac:dyDescent="0.25">
      <c r="A439">
        <v>438</v>
      </c>
      <c r="B439">
        <v>26981</v>
      </c>
      <c r="C439" t="s">
        <v>750</v>
      </c>
      <c r="D439" t="s">
        <v>20</v>
      </c>
      <c r="E439" t="s">
        <v>21</v>
      </c>
      <c r="F439" t="s">
        <v>40</v>
      </c>
      <c r="G439" t="s">
        <v>93</v>
      </c>
      <c r="H439" t="s">
        <v>24</v>
      </c>
      <c r="I439" t="s">
        <v>28</v>
      </c>
      <c r="J439" t="s">
        <v>36</v>
      </c>
      <c r="K439" t="s">
        <v>1114</v>
      </c>
      <c r="L439" t="s">
        <v>26</v>
      </c>
      <c r="M439" t="s">
        <v>59</v>
      </c>
      <c r="N439" s="2">
        <v>41516</v>
      </c>
      <c r="O439" s="2">
        <v>41516</v>
      </c>
      <c r="P439">
        <v>26</v>
      </c>
      <c r="Q439" s="1">
        <v>0.08</v>
      </c>
      <c r="R439">
        <v>55.99</v>
      </c>
      <c r="S439">
        <v>1.25</v>
      </c>
      <c r="T439">
        <f t="shared" si="6"/>
        <v>1455.74</v>
      </c>
    </row>
    <row r="440" spans="1:20" x14ac:dyDescent="0.25">
      <c r="A440">
        <v>439</v>
      </c>
      <c r="B440">
        <v>26981</v>
      </c>
      <c r="C440" t="s">
        <v>750</v>
      </c>
      <c r="D440" t="s">
        <v>20</v>
      </c>
      <c r="E440" t="s">
        <v>39</v>
      </c>
      <c r="F440" t="s">
        <v>40</v>
      </c>
      <c r="G440" t="s">
        <v>93</v>
      </c>
      <c r="H440" t="s">
        <v>94</v>
      </c>
      <c r="I440" t="s">
        <v>28</v>
      </c>
      <c r="J440" t="s">
        <v>36</v>
      </c>
      <c r="K440" t="s">
        <v>119</v>
      </c>
      <c r="L440" t="s">
        <v>192</v>
      </c>
      <c r="M440" t="s">
        <v>99</v>
      </c>
      <c r="N440" s="2">
        <v>41516</v>
      </c>
      <c r="O440" s="2">
        <v>41517</v>
      </c>
      <c r="P440">
        <v>88</v>
      </c>
      <c r="Q440" s="1">
        <v>0.04</v>
      </c>
      <c r="R440">
        <v>16.91</v>
      </c>
      <c r="S440">
        <v>6.25</v>
      </c>
      <c r="T440">
        <f t="shared" si="6"/>
        <v>1488.08</v>
      </c>
    </row>
    <row r="441" spans="1:20" x14ac:dyDescent="0.25">
      <c r="A441">
        <v>440</v>
      </c>
      <c r="B441">
        <v>27013</v>
      </c>
      <c r="C441" t="s">
        <v>822</v>
      </c>
      <c r="D441" t="s">
        <v>20</v>
      </c>
      <c r="E441" t="s">
        <v>39</v>
      </c>
      <c r="F441" t="s">
        <v>47</v>
      </c>
      <c r="G441" t="s">
        <v>48</v>
      </c>
      <c r="H441" t="s">
        <v>54</v>
      </c>
      <c r="I441" t="s">
        <v>28</v>
      </c>
      <c r="J441" t="s">
        <v>36</v>
      </c>
      <c r="K441" t="s">
        <v>181</v>
      </c>
      <c r="L441" t="s">
        <v>746</v>
      </c>
      <c r="M441" t="s">
        <v>111</v>
      </c>
      <c r="N441" s="2">
        <v>40364</v>
      </c>
      <c r="O441" s="2">
        <v>40368</v>
      </c>
      <c r="P441">
        <v>34</v>
      </c>
      <c r="Q441" s="1">
        <v>0.05</v>
      </c>
      <c r="R441">
        <v>80.98</v>
      </c>
      <c r="S441">
        <v>35</v>
      </c>
      <c r="T441">
        <f t="shared" si="6"/>
        <v>2753.32</v>
      </c>
    </row>
    <row r="442" spans="1:20" x14ac:dyDescent="0.25">
      <c r="A442">
        <v>441</v>
      </c>
      <c r="B442">
        <v>27013</v>
      </c>
      <c r="C442" t="s">
        <v>822</v>
      </c>
      <c r="D442" t="s">
        <v>20</v>
      </c>
      <c r="E442" t="s">
        <v>39</v>
      </c>
      <c r="F442" t="s">
        <v>47</v>
      </c>
      <c r="G442" t="s">
        <v>48</v>
      </c>
      <c r="H442" t="s">
        <v>61</v>
      </c>
      <c r="I442" t="s">
        <v>28</v>
      </c>
      <c r="J442" t="s">
        <v>36</v>
      </c>
      <c r="K442" t="s">
        <v>129</v>
      </c>
      <c r="L442" t="s">
        <v>746</v>
      </c>
      <c r="M442" t="s">
        <v>111</v>
      </c>
      <c r="N442" s="2">
        <v>40364</v>
      </c>
      <c r="O442" s="2">
        <v>40364</v>
      </c>
      <c r="P442">
        <v>31</v>
      </c>
      <c r="Q442" s="1">
        <v>0.05</v>
      </c>
      <c r="R442">
        <v>279.48</v>
      </c>
      <c r="S442">
        <v>35</v>
      </c>
      <c r="T442">
        <f t="shared" si="6"/>
        <v>8663.880000000001</v>
      </c>
    </row>
    <row r="443" spans="1:20" x14ac:dyDescent="0.25">
      <c r="A443">
        <v>442</v>
      </c>
      <c r="B443">
        <v>27047</v>
      </c>
      <c r="C443" t="s">
        <v>601</v>
      </c>
      <c r="D443" t="s">
        <v>20</v>
      </c>
      <c r="E443" t="s">
        <v>21</v>
      </c>
      <c r="F443" t="s">
        <v>31</v>
      </c>
      <c r="G443" t="s">
        <v>41</v>
      </c>
      <c r="H443" t="s">
        <v>24</v>
      </c>
      <c r="I443" t="s">
        <v>28</v>
      </c>
      <c r="J443" t="s">
        <v>36</v>
      </c>
      <c r="K443" t="s">
        <v>1254</v>
      </c>
      <c r="L443" t="s">
        <v>746</v>
      </c>
      <c r="M443" t="s">
        <v>69</v>
      </c>
      <c r="N443" s="2">
        <v>40869</v>
      </c>
      <c r="O443" s="2">
        <v>40870</v>
      </c>
      <c r="P443">
        <v>85</v>
      </c>
      <c r="Q443" s="1">
        <v>0.06</v>
      </c>
      <c r="R443">
        <v>599.99</v>
      </c>
      <c r="S443">
        <v>24.49</v>
      </c>
      <c r="T443">
        <f t="shared" si="6"/>
        <v>50999.15</v>
      </c>
    </row>
    <row r="444" spans="1:20" x14ac:dyDescent="0.25">
      <c r="A444">
        <v>443</v>
      </c>
      <c r="B444">
        <v>27047</v>
      </c>
      <c r="C444" t="s">
        <v>601</v>
      </c>
      <c r="D444" t="s">
        <v>20</v>
      </c>
      <c r="E444" t="s">
        <v>39</v>
      </c>
      <c r="F444" t="s">
        <v>31</v>
      </c>
      <c r="G444" t="s">
        <v>41</v>
      </c>
      <c r="H444" t="s">
        <v>94</v>
      </c>
      <c r="I444" t="s">
        <v>28</v>
      </c>
      <c r="J444" t="s">
        <v>36</v>
      </c>
      <c r="K444" t="s">
        <v>221</v>
      </c>
      <c r="L444" t="s">
        <v>192</v>
      </c>
      <c r="M444" t="s">
        <v>296</v>
      </c>
      <c r="N444" s="2">
        <v>40869</v>
      </c>
      <c r="O444" s="2">
        <v>40870</v>
      </c>
      <c r="P444">
        <v>129</v>
      </c>
      <c r="Q444" s="1">
        <v>0.05</v>
      </c>
      <c r="R444">
        <v>4.28</v>
      </c>
      <c r="S444">
        <v>6.72</v>
      </c>
      <c r="T444">
        <f t="shared" si="6"/>
        <v>552.12</v>
      </c>
    </row>
    <row r="445" spans="1:20" x14ac:dyDescent="0.25">
      <c r="A445">
        <v>444</v>
      </c>
      <c r="B445">
        <v>27077</v>
      </c>
      <c r="C445" t="s">
        <v>1879</v>
      </c>
      <c r="D445" t="s">
        <v>20</v>
      </c>
      <c r="E445" t="s">
        <v>21</v>
      </c>
      <c r="F445" t="s">
        <v>22</v>
      </c>
      <c r="G445" t="s">
        <v>23</v>
      </c>
      <c r="H445" t="s">
        <v>206</v>
      </c>
      <c r="I445" t="s">
        <v>28</v>
      </c>
      <c r="J445" t="s">
        <v>36</v>
      </c>
      <c r="K445" t="s">
        <v>1147</v>
      </c>
      <c r="L445" t="s">
        <v>706</v>
      </c>
      <c r="M445" t="s">
        <v>326</v>
      </c>
      <c r="N445" s="2">
        <v>40617</v>
      </c>
      <c r="O445" s="2">
        <v>40619</v>
      </c>
      <c r="P445">
        <v>11</v>
      </c>
      <c r="Q445" s="1">
        <v>0</v>
      </c>
      <c r="R445">
        <v>140.99</v>
      </c>
      <c r="S445">
        <v>13.99</v>
      </c>
      <c r="T445">
        <f t="shared" si="6"/>
        <v>1550.89</v>
      </c>
    </row>
    <row r="446" spans="1:20" x14ac:dyDescent="0.25">
      <c r="A446">
        <v>445</v>
      </c>
      <c r="B446">
        <v>27138</v>
      </c>
      <c r="C446" t="s">
        <v>847</v>
      </c>
      <c r="D446" t="s">
        <v>578</v>
      </c>
      <c r="E446" t="s">
        <v>187</v>
      </c>
      <c r="F446" t="s">
        <v>47</v>
      </c>
      <c r="G446" t="s">
        <v>41</v>
      </c>
      <c r="H446" t="s">
        <v>217</v>
      </c>
      <c r="I446" t="s">
        <v>28</v>
      </c>
      <c r="J446" t="s">
        <v>36</v>
      </c>
      <c r="K446" t="s">
        <v>228</v>
      </c>
      <c r="L446" t="s">
        <v>330</v>
      </c>
      <c r="M446" t="s">
        <v>111</v>
      </c>
      <c r="N446" s="2">
        <v>41424</v>
      </c>
      <c r="O446" s="2">
        <v>41426</v>
      </c>
      <c r="P446">
        <v>40</v>
      </c>
      <c r="Q446" s="1">
        <v>7.0000000000000007E-2</v>
      </c>
      <c r="R446">
        <v>100.98</v>
      </c>
      <c r="S446">
        <v>35.840000000000003</v>
      </c>
      <c r="T446">
        <f t="shared" si="6"/>
        <v>4039.2000000000003</v>
      </c>
    </row>
    <row r="447" spans="1:20" x14ac:dyDescent="0.25">
      <c r="A447">
        <v>446</v>
      </c>
      <c r="B447">
        <v>27138</v>
      </c>
      <c r="C447" t="s">
        <v>847</v>
      </c>
      <c r="D447" t="s">
        <v>20</v>
      </c>
      <c r="E447" t="s">
        <v>21</v>
      </c>
      <c r="F447" t="s">
        <v>47</v>
      </c>
      <c r="G447" t="s">
        <v>41</v>
      </c>
      <c r="H447" t="s">
        <v>33</v>
      </c>
      <c r="I447" t="s">
        <v>28</v>
      </c>
      <c r="J447" t="s">
        <v>36</v>
      </c>
      <c r="K447" t="s">
        <v>1114</v>
      </c>
      <c r="L447" t="s">
        <v>192</v>
      </c>
      <c r="M447" t="s">
        <v>160</v>
      </c>
      <c r="N447" s="2">
        <v>41424</v>
      </c>
      <c r="O447" s="2">
        <v>41426</v>
      </c>
      <c r="P447">
        <v>48</v>
      </c>
      <c r="Q447" s="1">
        <v>0.1</v>
      </c>
      <c r="R447">
        <v>65.989999999999995</v>
      </c>
      <c r="S447">
        <v>8.99</v>
      </c>
      <c r="T447">
        <f t="shared" si="6"/>
        <v>3167.5199999999995</v>
      </c>
    </row>
    <row r="448" spans="1:20" x14ac:dyDescent="0.25">
      <c r="A448">
        <v>447</v>
      </c>
      <c r="B448">
        <v>27174</v>
      </c>
      <c r="C448" t="s">
        <v>1524</v>
      </c>
      <c r="D448" t="s">
        <v>20</v>
      </c>
      <c r="E448" t="s">
        <v>21</v>
      </c>
      <c r="F448" t="s">
        <v>47</v>
      </c>
      <c r="G448" t="s">
        <v>23</v>
      </c>
      <c r="H448" t="s">
        <v>203</v>
      </c>
      <c r="I448" t="s">
        <v>28</v>
      </c>
      <c r="J448" t="s">
        <v>36</v>
      </c>
      <c r="K448" t="s">
        <v>1108</v>
      </c>
      <c r="L448" t="s">
        <v>192</v>
      </c>
      <c r="M448" t="s">
        <v>156</v>
      </c>
      <c r="N448" s="2">
        <v>41190</v>
      </c>
      <c r="O448" s="2">
        <v>41192</v>
      </c>
      <c r="P448">
        <v>33</v>
      </c>
      <c r="Q448" s="1">
        <v>0.09</v>
      </c>
      <c r="R448">
        <v>35.99</v>
      </c>
      <c r="S448">
        <v>5</v>
      </c>
      <c r="T448">
        <f t="shared" si="6"/>
        <v>1187.67</v>
      </c>
    </row>
    <row r="449" spans="1:20" x14ac:dyDescent="0.25">
      <c r="A449">
        <v>448</v>
      </c>
      <c r="B449">
        <v>27265</v>
      </c>
      <c r="C449" t="s">
        <v>797</v>
      </c>
      <c r="D449" t="s">
        <v>20</v>
      </c>
      <c r="E449" t="s">
        <v>21</v>
      </c>
      <c r="F449" t="s">
        <v>22</v>
      </c>
      <c r="G449" t="s">
        <v>23</v>
      </c>
      <c r="H449" t="s">
        <v>33</v>
      </c>
      <c r="I449" t="s">
        <v>28</v>
      </c>
      <c r="J449" t="s">
        <v>36</v>
      </c>
      <c r="K449" t="s">
        <v>409</v>
      </c>
      <c r="L449" t="s">
        <v>746</v>
      </c>
      <c r="M449" t="s">
        <v>326</v>
      </c>
      <c r="N449" s="2">
        <v>41400</v>
      </c>
      <c r="O449" s="2">
        <v>41400</v>
      </c>
      <c r="P449">
        <v>64</v>
      </c>
      <c r="Q449" s="1">
        <v>0.02</v>
      </c>
      <c r="R449">
        <v>299.99</v>
      </c>
      <c r="S449">
        <v>11.64</v>
      </c>
      <c r="T449">
        <f t="shared" si="6"/>
        <v>19199.36</v>
      </c>
    </row>
    <row r="450" spans="1:20" x14ac:dyDescent="0.25">
      <c r="A450">
        <v>449</v>
      </c>
      <c r="B450">
        <v>27265</v>
      </c>
      <c r="C450" t="s">
        <v>797</v>
      </c>
      <c r="D450" t="s">
        <v>38</v>
      </c>
      <c r="E450" t="s">
        <v>39</v>
      </c>
      <c r="F450" t="s">
        <v>22</v>
      </c>
      <c r="G450" t="s">
        <v>23</v>
      </c>
      <c r="H450" t="s">
        <v>54</v>
      </c>
      <c r="I450" t="s">
        <v>28</v>
      </c>
      <c r="J450" t="s">
        <v>36</v>
      </c>
      <c r="K450" t="s">
        <v>79</v>
      </c>
      <c r="L450" t="s">
        <v>192</v>
      </c>
      <c r="M450" t="s">
        <v>27</v>
      </c>
      <c r="N450" s="2">
        <v>41400</v>
      </c>
      <c r="O450" s="2">
        <v>41401</v>
      </c>
      <c r="P450">
        <v>47</v>
      </c>
      <c r="Q450" s="1">
        <v>0.05</v>
      </c>
      <c r="R450">
        <v>162.93</v>
      </c>
      <c r="S450">
        <v>19.989999999999998</v>
      </c>
      <c r="T450">
        <f t="shared" si="6"/>
        <v>7657.71</v>
      </c>
    </row>
    <row r="451" spans="1:20" x14ac:dyDescent="0.25">
      <c r="A451">
        <v>450</v>
      </c>
      <c r="B451">
        <v>27265</v>
      </c>
      <c r="C451" t="s">
        <v>797</v>
      </c>
      <c r="D451" t="s">
        <v>38</v>
      </c>
      <c r="E451" t="s">
        <v>187</v>
      </c>
      <c r="F451" t="s">
        <v>22</v>
      </c>
      <c r="G451" t="s">
        <v>23</v>
      </c>
      <c r="H451" t="s">
        <v>219</v>
      </c>
      <c r="I451" t="s">
        <v>28</v>
      </c>
      <c r="J451" t="s">
        <v>36</v>
      </c>
      <c r="K451" t="s">
        <v>43</v>
      </c>
      <c r="L451" t="s">
        <v>44</v>
      </c>
      <c r="M451" t="s">
        <v>246</v>
      </c>
      <c r="N451" s="2">
        <v>41400</v>
      </c>
      <c r="O451" s="2">
        <v>41402</v>
      </c>
      <c r="P451">
        <v>64</v>
      </c>
      <c r="Q451" s="1">
        <v>0.03</v>
      </c>
      <c r="R451">
        <v>8.34</v>
      </c>
      <c r="S451">
        <v>0.96</v>
      </c>
      <c r="T451">
        <f t="shared" ref="T451:T514" si="7">R451*P451</f>
        <v>533.76</v>
      </c>
    </row>
    <row r="452" spans="1:20" x14ac:dyDescent="0.25">
      <c r="A452">
        <v>451</v>
      </c>
      <c r="B452">
        <v>27456</v>
      </c>
      <c r="C452" t="s">
        <v>728</v>
      </c>
      <c r="D452" t="s">
        <v>578</v>
      </c>
      <c r="E452" t="s">
        <v>39</v>
      </c>
      <c r="F452" t="s">
        <v>31</v>
      </c>
      <c r="G452" t="s">
        <v>32</v>
      </c>
      <c r="H452" t="s">
        <v>49</v>
      </c>
      <c r="I452" t="s">
        <v>28</v>
      </c>
      <c r="J452" t="s">
        <v>36</v>
      </c>
      <c r="K452" t="s">
        <v>55</v>
      </c>
      <c r="L452" t="s">
        <v>283</v>
      </c>
      <c r="M452" t="s">
        <v>69</v>
      </c>
      <c r="N452" s="2">
        <v>40278</v>
      </c>
      <c r="O452" s="2">
        <v>40279</v>
      </c>
      <c r="P452">
        <v>29</v>
      </c>
      <c r="Q452" s="1">
        <v>0.05</v>
      </c>
      <c r="R452">
        <v>328.14</v>
      </c>
      <c r="S452">
        <v>91.05</v>
      </c>
      <c r="T452">
        <f t="shared" si="7"/>
        <v>9516.06</v>
      </c>
    </row>
    <row r="453" spans="1:20" x14ac:dyDescent="0.25">
      <c r="A453">
        <v>452</v>
      </c>
      <c r="B453">
        <v>27616</v>
      </c>
      <c r="C453" t="s">
        <v>614</v>
      </c>
      <c r="D453" t="s">
        <v>20</v>
      </c>
      <c r="E453" t="s">
        <v>21</v>
      </c>
      <c r="F453" t="s">
        <v>31</v>
      </c>
      <c r="G453" t="s">
        <v>48</v>
      </c>
      <c r="H453" t="s">
        <v>203</v>
      </c>
      <c r="I453" t="s">
        <v>28</v>
      </c>
      <c r="J453" t="s">
        <v>36</v>
      </c>
      <c r="K453" t="s">
        <v>1138</v>
      </c>
      <c r="L453" t="s">
        <v>746</v>
      </c>
      <c r="M453" t="s">
        <v>69</v>
      </c>
      <c r="N453" s="2">
        <v>41485</v>
      </c>
      <c r="O453" s="2">
        <v>41487</v>
      </c>
      <c r="P453">
        <v>4</v>
      </c>
      <c r="Q453" s="1">
        <v>0.09</v>
      </c>
      <c r="R453">
        <v>199.99</v>
      </c>
      <c r="S453">
        <v>24.49</v>
      </c>
      <c r="T453">
        <f t="shared" si="7"/>
        <v>799.96</v>
      </c>
    </row>
    <row r="454" spans="1:20" x14ac:dyDescent="0.25">
      <c r="A454">
        <v>453</v>
      </c>
      <c r="B454">
        <v>27811</v>
      </c>
      <c r="C454" t="s">
        <v>482</v>
      </c>
      <c r="D454" t="s">
        <v>20</v>
      </c>
      <c r="E454" t="s">
        <v>39</v>
      </c>
      <c r="F454" t="s">
        <v>47</v>
      </c>
      <c r="G454" t="s">
        <v>32</v>
      </c>
      <c r="H454" t="s">
        <v>61</v>
      </c>
      <c r="I454" t="s">
        <v>28</v>
      </c>
      <c r="J454" t="s">
        <v>36</v>
      </c>
      <c r="K454" t="s">
        <v>221</v>
      </c>
      <c r="L454" t="s">
        <v>192</v>
      </c>
      <c r="M454" t="s">
        <v>117</v>
      </c>
      <c r="N454" s="2">
        <v>40972</v>
      </c>
      <c r="O454" s="2">
        <v>40974</v>
      </c>
      <c r="P454">
        <v>35</v>
      </c>
      <c r="Q454" s="1">
        <v>0.09</v>
      </c>
      <c r="R454">
        <v>6.81</v>
      </c>
      <c r="S454">
        <v>5.48</v>
      </c>
      <c r="T454">
        <f t="shared" si="7"/>
        <v>238.35</v>
      </c>
    </row>
    <row r="455" spans="1:20" x14ac:dyDescent="0.25">
      <c r="A455">
        <v>454</v>
      </c>
      <c r="B455">
        <v>27811</v>
      </c>
      <c r="C455" t="s">
        <v>482</v>
      </c>
      <c r="D455" t="s">
        <v>20</v>
      </c>
      <c r="E455" t="s">
        <v>39</v>
      </c>
      <c r="F455" t="s">
        <v>47</v>
      </c>
      <c r="G455" t="s">
        <v>32</v>
      </c>
      <c r="H455" t="s">
        <v>94</v>
      </c>
      <c r="I455" t="s">
        <v>28</v>
      </c>
      <c r="J455" t="s">
        <v>36</v>
      </c>
      <c r="K455" t="s">
        <v>101</v>
      </c>
      <c r="L455" t="s">
        <v>192</v>
      </c>
      <c r="M455" t="s">
        <v>111</v>
      </c>
      <c r="N455" s="2">
        <v>40972</v>
      </c>
      <c r="O455" s="2">
        <v>40973</v>
      </c>
      <c r="P455">
        <v>4</v>
      </c>
      <c r="Q455" s="1">
        <v>0.06</v>
      </c>
      <c r="R455">
        <v>15.99</v>
      </c>
      <c r="S455">
        <v>13.18</v>
      </c>
      <c r="T455">
        <f t="shared" si="7"/>
        <v>63.96</v>
      </c>
    </row>
    <row r="456" spans="1:20" x14ac:dyDescent="0.25">
      <c r="A456">
        <v>455</v>
      </c>
      <c r="B456">
        <v>27841</v>
      </c>
      <c r="C456" t="s">
        <v>400</v>
      </c>
      <c r="D456" t="s">
        <v>20</v>
      </c>
      <c r="E456" t="s">
        <v>39</v>
      </c>
      <c r="F456" t="s">
        <v>31</v>
      </c>
      <c r="G456" t="s">
        <v>41</v>
      </c>
      <c r="H456" t="s">
        <v>89</v>
      </c>
      <c r="I456" t="s">
        <v>28</v>
      </c>
      <c r="J456" t="s">
        <v>36</v>
      </c>
      <c r="K456" t="s">
        <v>136</v>
      </c>
      <c r="L456" t="s">
        <v>44</v>
      </c>
      <c r="M456" t="s">
        <v>255</v>
      </c>
      <c r="N456" s="2">
        <v>41533</v>
      </c>
      <c r="O456" s="2">
        <v>41535</v>
      </c>
      <c r="P456">
        <v>69</v>
      </c>
      <c r="Q456" s="1">
        <v>0.05</v>
      </c>
      <c r="R456">
        <v>2.1</v>
      </c>
      <c r="S456">
        <v>0.7</v>
      </c>
      <c r="T456">
        <f t="shared" si="7"/>
        <v>144.9</v>
      </c>
    </row>
    <row r="457" spans="1:20" x14ac:dyDescent="0.25">
      <c r="A457">
        <v>456</v>
      </c>
      <c r="B457">
        <v>27872</v>
      </c>
      <c r="C457" t="s">
        <v>454</v>
      </c>
      <c r="D457" t="s">
        <v>20</v>
      </c>
      <c r="E457" t="s">
        <v>39</v>
      </c>
      <c r="F457" t="s">
        <v>47</v>
      </c>
      <c r="G457" t="s">
        <v>32</v>
      </c>
      <c r="H457" t="s">
        <v>61</v>
      </c>
      <c r="I457" t="s">
        <v>28</v>
      </c>
      <c r="J457" t="s">
        <v>36</v>
      </c>
      <c r="K457" t="s">
        <v>62</v>
      </c>
      <c r="L457" t="s">
        <v>192</v>
      </c>
      <c r="M457" t="s">
        <v>114</v>
      </c>
      <c r="N457" s="2">
        <v>41195</v>
      </c>
      <c r="O457" s="2">
        <v>41197</v>
      </c>
      <c r="P457">
        <v>49</v>
      </c>
      <c r="Q457" s="1">
        <v>0.01</v>
      </c>
      <c r="R457">
        <v>14.27</v>
      </c>
      <c r="S457">
        <v>7.27</v>
      </c>
      <c r="T457">
        <f t="shared" si="7"/>
        <v>699.23</v>
      </c>
    </row>
    <row r="458" spans="1:20" x14ac:dyDescent="0.25">
      <c r="A458">
        <v>457</v>
      </c>
      <c r="B458">
        <v>28001</v>
      </c>
      <c r="C458" t="s">
        <v>971</v>
      </c>
      <c r="D458" t="s">
        <v>20</v>
      </c>
      <c r="E458" t="s">
        <v>187</v>
      </c>
      <c r="F458" t="s">
        <v>47</v>
      </c>
      <c r="G458" t="s">
        <v>23</v>
      </c>
      <c r="H458" t="s">
        <v>217</v>
      </c>
      <c r="I458" t="s">
        <v>28</v>
      </c>
      <c r="J458" t="s">
        <v>36</v>
      </c>
      <c r="K458" t="s">
        <v>113</v>
      </c>
      <c r="L458" t="s">
        <v>746</v>
      </c>
      <c r="M458" t="s">
        <v>160</v>
      </c>
      <c r="N458" s="2">
        <v>40343</v>
      </c>
      <c r="O458" s="2">
        <v>40343</v>
      </c>
      <c r="P458">
        <v>62</v>
      </c>
      <c r="Q458" s="1">
        <v>0.02</v>
      </c>
      <c r="R458">
        <v>209.84</v>
      </c>
      <c r="S458">
        <v>21.21</v>
      </c>
      <c r="T458">
        <f t="shared" si="7"/>
        <v>13010.08</v>
      </c>
    </row>
    <row r="459" spans="1:20" x14ac:dyDescent="0.25">
      <c r="A459">
        <v>458</v>
      </c>
      <c r="B459">
        <v>28001</v>
      </c>
      <c r="C459" t="s">
        <v>971</v>
      </c>
      <c r="D459" t="s">
        <v>20</v>
      </c>
      <c r="E459" t="s">
        <v>187</v>
      </c>
      <c r="F459" t="s">
        <v>47</v>
      </c>
      <c r="G459" t="s">
        <v>23</v>
      </c>
      <c r="H459" t="s">
        <v>217</v>
      </c>
      <c r="I459" t="s">
        <v>28</v>
      </c>
      <c r="J459" t="s">
        <v>36</v>
      </c>
      <c r="K459" t="s">
        <v>98</v>
      </c>
      <c r="L459" t="s">
        <v>746</v>
      </c>
      <c r="M459" t="s">
        <v>111</v>
      </c>
      <c r="N459" s="2">
        <v>40343</v>
      </c>
      <c r="O459" s="2">
        <v>40345</v>
      </c>
      <c r="P459">
        <v>32</v>
      </c>
      <c r="Q459" s="1">
        <v>0.01</v>
      </c>
      <c r="R459">
        <v>194.3</v>
      </c>
      <c r="S459">
        <v>11.54</v>
      </c>
      <c r="T459">
        <f t="shared" si="7"/>
        <v>6217.6</v>
      </c>
    </row>
    <row r="460" spans="1:20" x14ac:dyDescent="0.25">
      <c r="A460">
        <v>459</v>
      </c>
      <c r="B460">
        <v>28225</v>
      </c>
      <c r="C460" t="s">
        <v>874</v>
      </c>
      <c r="D460" t="s">
        <v>20</v>
      </c>
      <c r="E460" t="s">
        <v>187</v>
      </c>
      <c r="F460" t="s">
        <v>22</v>
      </c>
      <c r="G460" t="s">
        <v>23</v>
      </c>
      <c r="H460" t="s">
        <v>219</v>
      </c>
      <c r="I460" t="s">
        <v>28</v>
      </c>
      <c r="J460" t="s">
        <v>36</v>
      </c>
      <c r="K460" t="s">
        <v>231</v>
      </c>
      <c r="L460" t="s">
        <v>192</v>
      </c>
      <c r="M460" t="s">
        <v>123</v>
      </c>
      <c r="N460" s="2">
        <v>40200</v>
      </c>
      <c r="O460" s="2">
        <v>40200</v>
      </c>
      <c r="P460">
        <v>9</v>
      </c>
      <c r="Q460" s="1">
        <v>0</v>
      </c>
      <c r="R460">
        <v>20.28</v>
      </c>
      <c r="S460">
        <v>14.39</v>
      </c>
      <c r="T460">
        <f t="shared" si="7"/>
        <v>182.52</v>
      </c>
    </row>
    <row r="461" spans="1:20" x14ac:dyDescent="0.25">
      <c r="A461">
        <v>460</v>
      </c>
      <c r="B461">
        <v>28321</v>
      </c>
      <c r="C461" t="s">
        <v>270</v>
      </c>
      <c r="D461" t="s">
        <v>20</v>
      </c>
      <c r="E461" t="s">
        <v>39</v>
      </c>
      <c r="F461" t="s">
        <v>31</v>
      </c>
      <c r="G461" t="s">
        <v>93</v>
      </c>
      <c r="H461" t="s">
        <v>89</v>
      </c>
      <c r="I461" t="s">
        <v>28</v>
      </c>
      <c r="J461" t="s">
        <v>36</v>
      </c>
      <c r="K461" t="s">
        <v>228</v>
      </c>
      <c r="L461" t="s">
        <v>192</v>
      </c>
      <c r="M461" t="s">
        <v>141</v>
      </c>
      <c r="N461" s="2">
        <v>40756</v>
      </c>
      <c r="O461" s="2">
        <v>40756</v>
      </c>
      <c r="P461">
        <v>50</v>
      </c>
      <c r="Q461" s="1">
        <v>0.03</v>
      </c>
      <c r="R461">
        <v>3.08</v>
      </c>
      <c r="S461">
        <v>0.99</v>
      </c>
      <c r="T461">
        <f t="shared" si="7"/>
        <v>154</v>
      </c>
    </row>
    <row r="462" spans="1:20" x14ac:dyDescent="0.25">
      <c r="A462">
        <v>461</v>
      </c>
      <c r="B462">
        <v>28453</v>
      </c>
      <c r="C462" t="s">
        <v>713</v>
      </c>
      <c r="D462" t="s">
        <v>20</v>
      </c>
      <c r="E462" t="s">
        <v>39</v>
      </c>
      <c r="F462" t="s">
        <v>47</v>
      </c>
      <c r="G462" t="s">
        <v>23</v>
      </c>
      <c r="H462" t="s">
        <v>78</v>
      </c>
      <c r="I462" t="s">
        <v>28</v>
      </c>
      <c r="J462" t="s">
        <v>36</v>
      </c>
      <c r="K462" t="s">
        <v>165</v>
      </c>
      <c r="L462" t="s">
        <v>706</v>
      </c>
      <c r="M462" t="s">
        <v>160</v>
      </c>
      <c r="N462" s="2">
        <v>41636</v>
      </c>
      <c r="O462" s="2">
        <v>41636</v>
      </c>
      <c r="P462">
        <v>52</v>
      </c>
      <c r="Q462" s="1">
        <v>0.04</v>
      </c>
      <c r="R462">
        <v>21.66</v>
      </c>
      <c r="S462">
        <v>13.99</v>
      </c>
      <c r="T462">
        <f t="shared" si="7"/>
        <v>1126.32</v>
      </c>
    </row>
    <row r="463" spans="1:20" x14ac:dyDescent="0.25">
      <c r="A463">
        <v>462</v>
      </c>
      <c r="B463">
        <v>28482</v>
      </c>
      <c r="C463" t="s">
        <v>1016</v>
      </c>
      <c r="D463" t="s">
        <v>20</v>
      </c>
      <c r="E463" t="s">
        <v>187</v>
      </c>
      <c r="F463" t="s">
        <v>22</v>
      </c>
      <c r="G463" t="s">
        <v>23</v>
      </c>
      <c r="H463" t="s">
        <v>188</v>
      </c>
      <c r="I463" t="s">
        <v>28</v>
      </c>
      <c r="J463" t="s">
        <v>36</v>
      </c>
      <c r="K463" t="s">
        <v>43</v>
      </c>
      <c r="L463" t="s">
        <v>44</v>
      </c>
      <c r="M463" t="s">
        <v>182</v>
      </c>
      <c r="N463" s="2">
        <v>40610</v>
      </c>
      <c r="O463" s="2">
        <v>40612</v>
      </c>
      <c r="P463">
        <v>22</v>
      </c>
      <c r="Q463" s="1">
        <v>0.03</v>
      </c>
      <c r="R463">
        <v>5.08</v>
      </c>
      <c r="S463">
        <v>3.63</v>
      </c>
      <c r="T463">
        <f t="shared" si="7"/>
        <v>111.76</v>
      </c>
    </row>
    <row r="464" spans="1:20" x14ac:dyDescent="0.25">
      <c r="A464">
        <v>463</v>
      </c>
      <c r="B464">
        <v>28482</v>
      </c>
      <c r="C464" t="s">
        <v>1016</v>
      </c>
      <c r="D464" t="s">
        <v>20</v>
      </c>
      <c r="E464" t="s">
        <v>39</v>
      </c>
      <c r="F464" t="s">
        <v>22</v>
      </c>
      <c r="G464" t="s">
        <v>23</v>
      </c>
      <c r="H464" t="s">
        <v>54</v>
      </c>
      <c r="I464" t="s">
        <v>28</v>
      </c>
      <c r="J464" t="s">
        <v>36</v>
      </c>
      <c r="K464" t="s">
        <v>71</v>
      </c>
      <c r="L464" t="s">
        <v>192</v>
      </c>
      <c r="M464" t="s">
        <v>27</v>
      </c>
      <c r="N464" s="2">
        <v>41341</v>
      </c>
      <c r="O464" s="2">
        <v>41341</v>
      </c>
      <c r="P464">
        <v>40</v>
      </c>
      <c r="Q464" s="1">
        <v>0</v>
      </c>
      <c r="R464">
        <v>4.28</v>
      </c>
      <c r="S464">
        <v>6.72</v>
      </c>
      <c r="T464">
        <f t="shared" si="7"/>
        <v>171.20000000000002</v>
      </c>
    </row>
    <row r="465" spans="1:20" x14ac:dyDescent="0.25">
      <c r="A465">
        <v>464</v>
      </c>
      <c r="B465">
        <v>28581</v>
      </c>
      <c r="C465" t="s">
        <v>239</v>
      </c>
      <c r="D465" t="s">
        <v>20</v>
      </c>
      <c r="E465" t="s">
        <v>39</v>
      </c>
      <c r="F465" t="s">
        <v>47</v>
      </c>
      <c r="G465" t="s">
        <v>93</v>
      </c>
      <c r="H465" t="s">
        <v>61</v>
      </c>
      <c r="I465" t="s">
        <v>28</v>
      </c>
      <c r="J465" t="s">
        <v>36</v>
      </c>
      <c r="K465" t="s">
        <v>172</v>
      </c>
      <c r="L465" t="s">
        <v>192</v>
      </c>
      <c r="M465" t="s">
        <v>134</v>
      </c>
      <c r="N465" s="2">
        <v>41250</v>
      </c>
      <c r="O465" s="2">
        <v>41252</v>
      </c>
      <c r="P465">
        <v>2</v>
      </c>
      <c r="Q465" s="1">
        <v>0.06</v>
      </c>
      <c r="R465">
        <v>24.92</v>
      </c>
      <c r="S465">
        <v>12.98</v>
      </c>
      <c r="T465">
        <f t="shared" si="7"/>
        <v>49.84</v>
      </c>
    </row>
    <row r="466" spans="1:20" x14ac:dyDescent="0.25">
      <c r="A466">
        <v>465</v>
      </c>
      <c r="B466">
        <v>28581</v>
      </c>
      <c r="C466" t="s">
        <v>239</v>
      </c>
      <c r="D466" t="s">
        <v>20</v>
      </c>
      <c r="E466" t="s">
        <v>39</v>
      </c>
      <c r="F466" t="s">
        <v>47</v>
      </c>
      <c r="G466" t="s">
        <v>93</v>
      </c>
      <c r="H466" t="s">
        <v>89</v>
      </c>
      <c r="I466" t="s">
        <v>28</v>
      </c>
      <c r="J466" t="s">
        <v>36</v>
      </c>
      <c r="K466" t="s">
        <v>105</v>
      </c>
      <c r="L466" t="s">
        <v>44</v>
      </c>
      <c r="M466" t="s">
        <v>134</v>
      </c>
      <c r="N466" s="2">
        <v>41250</v>
      </c>
      <c r="O466" s="2">
        <v>41252</v>
      </c>
      <c r="P466">
        <v>72</v>
      </c>
      <c r="Q466" s="1">
        <v>0.04</v>
      </c>
      <c r="R466">
        <v>4.9800000000000004</v>
      </c>
      <c r="S466">
        <v>0.8</v>
      </c>
      <c r="T466">
        <f t="shared" si="7"/>
        <v>358.56000000000006</v>
      </c>
    </row>
    <row r="467" spans="1:20" x14ac:dyDescent="0.25">
      <c r="A467">
        <v>466</v>
      </c>
      <c r="B467">
        <v>28582</v>
      </c>
      <c r="C467" t="s">
        <v>1524</v>
      </c>
      <c r="D467" t="s">
        <v>38</v>
      </c>
      <c r="E467" t="s">
        <v>21</v>
      </c>
      <c r="F467" t="s">
        <v>47</v>
      </c>
      <c r="G467" t="s">
        <v>41</v>
      </c>
      <c r="H467" t="s">
        <v>203</v>
      </c>
      <c r="I467" t="s">
        <v>28</v>
      </c>
      <c r="J467" t="s">
        <v>36</v>
      </c>
      <c r="K467" t="s">
        <v>201</v>
      </c>
      <c r="L467" t="s">
        <v>26</v>
      </c>
      <c r="M467" t="s">
        <v>156</v>
      </c>
      <c r="N467" s="2">
        <v>41296</v>
      </c>
      <c r="O467" s="2">
        <v>41297</v>
      </c>
      <c r="P467">
        <v>44</v>
      </c>
      <c r="Q467" s="1">
        <v>0.06</v>
      </c>
      <c r="R467">
        <v>39.24</v>
      </c>
      <c r="S467">
        <v>1.99</v>
      </c>
      <c r="T467">
        <f t="shared" si="7"/>
        <v>1726.5600000000002</v>
      </c>
    </row>
    <row r="468" spans="1:20" x14ac:dyDescent="0.25">
      <c r="A468">
        <v>467</v>
      </c>
      <c r="B468">
        <v>28582</v>
      </c>
      <c r="C468" t="s">
        <v>1524</v>
      </c>
      <c r="D468" t="s">
        <v>20</v>
      </c>
      <c r="E468" t="s">
        <v>39</v>
      </c>
      <c r="F468" t="s">
        <v>47</v>
      </c>
      <c r="G468" t="s">
        <v>41</v>
      </c>
      <c r="H468" t="s">
        <v>61</v>
      </c>
      <c r="I468" t="s">
        <v>28</v>
      </c>
      <c r="J468" t="s">
        <v>36</v>
      </c>
      <c r="K468" t="s">
        <v>163</v>
      </c>
      <c r="L468" t="s">
        <v>44</v>
      </c>
      <c r="M468" t="s">
        <v>167</v>
      </c>
      <c r="N468" s="2">
        <v>41296</v>
      </c>
      <c r="O468" s="2">
        <v>41297</v>
      </c>
      <c r="P468">
        <v>50</v>
      </c>
      <c r="Q468" s="1">
        <v>0.02</v>
      </c>
      <c r="R468">
        <v>8.01</v>
      </c>
      <c r="S468">
        <v>2.87</v>
      </c>
      <c r="T468">
        <f t="shared" si="7"/>
        <v>400.5</v>
      </c>
    </row>
    <row r="469" spans="1:20" x14ac:dyDescent="0.25">
      <c r="A469">
        <v>468</v>
      </c>
      <c r="B469">
        <v>28647</v>
      </c>
      <c r="C469" t="s">
        <v>239</v>
      </c>
      <c r="D469" t="s">
        <v>38</v>
      </c>
      <c r="E469" t="s">
        <v>187</v>
      </c>
      <c r="F469" t="s">
        <v>47</v>
      </c>
      <c r="G469" t="s">
        <v>23</v>
      </c>
      <c r="H469" t="s">
        <v>188</v>
      </c>
      <c r="I469" t="s">
        <v>28</v>
      </c>
      <c r="J469" t="s">
        <v>36</v>
      </c>
      <c r="K469" t="s">
        <v>282</v>
      </c>
      <c r="L469" t="s">
        <v>746</v>
      </c>
      <c r="M469" t="s">
        <v>114</v>
      </c>
      <c r="N469" s="2">
        <v>40251</v>
      </c>
      <c r="O469" s="2">
        <v>40252</v>
      </c>
      <c r="P469">
        <v>38</v>
      </c>
      <c r="Q469" s="1">
        <v>0.09</v>
      </c>
      <c r="R469">
        <v>154.13</v>
      </c>
      <c r="S469">
        <v>69</v>
      </c>
      <c r="T469">
        <f t="shared" si="7"/>
        <v>5856.94</v>
      </c>
    </row>
    <row r="470" spans="1:20" x14ac:dyDescent="0.25">
      <c r="A470">
        <v>469</v>
      </c>
      <c r="B470">
        <v>28807</v>
      </c>
      <c r="C470" t="s">
        <v>601</v>
      </c>
      <c r="D470" t="s">
        <v>38</v>
      </c>
      <c r="E470" t="s">
        <v>39</v>
      </c>
      <c r="F470" t="s">
        <v>31</v>
      </c>
      <c r="G470" t="s">
        <v>41</v>
      </c>
      <c r="H470" t="s">
        <v>89</v>
      </c>
      <c r="I470" t="s">
        <v>28</v>
      </c>
      <c r="J470" t="s">
        <v>36</v>
      </c>
      <c r="K470" t="s">
        <v>145</v>
      </c>
      <c r="L470" t="s">
        <v>192</v>
      </c>
      <c r="M470" t="s">
        <v>131</v>
      </c>
      <c r="N470" s="2">
        <v>40999</v>
      </c>
      <c r="O470" s="2">
        <v>41000</v>
      </c>
      <c r="P470">
        <v>10</v>
      </c>
      <c r="Q470" s="1">
        <v>0.02</v>
      </c>
      <c r="R470">
        <v>4.9800000000000004</v>
      </c>
      <c r="S470">
        <v>8.33</v>
      </c>
      <c r="T470">
        <f t="shared" si="7"/>
        <v>49.800000000000004</v>
      </c>
    </row>
    <row r="471" spans="1:20" x14ac:dyDescent="0.25">
      <c r="A471">
        <v>470</v>
      </c>
      <c r="B471">
        <v>28868</v>
      </c>
      <c r="C471" t="s">
        <v>1368</v>
      </c>
      <c r="D471" t="s">
        <v>20</v>
      </c>
      <c r="E471" t="s">
        <v>39</v>
      </c>
      <c r="F471" t="s">
        <v>31</v>
      </c>
      <c r="G471" t="s">
        <v>41</v>
      </c>
      <c r="H471" t="s">
        <v>49</v>
      </c>
      <c r="I471" t="s">
        <v>28</v>
      </c>
      <c r="J471" t="s">
        <v>36</v>
      </c>
      <c r="K471" t="s">
        <v>138</v>
      </c>
      <c r="L471" t="s">
        <v>192</v>
      </c>
      <c r="M471" t="s">
        <v>141</v>
      </c>
      <c r="N471" s="2">
        <v>41369</v>
      </c>
      <c r="O471" s="2">
        <v>41370</v>
      </c>
      <c r="P471">
        <v>30</v>
      </c>
      <c r="Q471" s="1">
        <v>0.05</v>
      </c>
      <c r="R471">
        <v>6.48</v>
      </c>
      <c r="S471">
        <v>8.73</v>
      </c>
      <c r="T471">
        <f t="shared" si="7"/>
        <v>194.4</v>
      </c>
    </row>
    <row r="472" spans="1:20" x14ac:dyDescent="0.25">
      <c r="A472">
        <v>471</v>
      </c>
      <c r="B472">
        <v>29090</v>
      </c>
      <c r="C472" t="s">
        <v>269</v>
      </c>
      <c r="D472" t="s">
        <v>20</v>
      </c>
      <c r="E472" t="s">
        <v>39</v>
      </c>
      <c r="F472" t="s">
        <v>47</v>
      </c>
      <c r="G472" t="s">
        <v>93</v>
      </c>
      <c r="H472" t="s">
        <v>89</v>
      </c>
      <c r="I472" t="s">
        <v>28</v>
      </c>
      <c r="J472" t="s">
        <v>36</v>
      </c>
      <c r="K472" t="s">
        <v>58</v>
      </c>
      <c r="L472" t="s">
        <v>192</v>
      </c>
      <c r="M472" t="s">
        <v>160</v>
      </c>
      <c r="N472" s="2">
        <v>41290</v>
      </c>
      <c r="O472" s="2">
        <v>41291</v>
      </c>
      <c r="P472">
        <v>26</v>
      </c>
      <c r="Q472" s="1">
        <v>0.02</v>
      </c>
      <c r="R472">
        <v>4.13</v>
      </c>
      <c r="S472">
        <v>0.99</v>
      </c>
      <c r="T472">
        <f t="shared" si="7"/>
        <v>107.38</v>
      </c>
    </row>
    <row r="473" spans="1:20" x14ac:dyDescent="0.25">
      <c r="A473">
        <v>472</v>
      </c>
      <c r="B473">
        <v>29090</v>
      </c>
      <c r="C473" t="s">
        <v>269</v>
      </c>
      <c r="D473" t="s">
        <v>20</v>
      </c>
      <c r="E473" t="s">
        <v>39</v>
      </c>
      <c r="F473" t="s">
        <v>47</v>
      </c>
      <c r="G473" t="s">
        <v>93</v>
      </c>
      <c r="H473" t="s">
        <v>61</v>
      </c>
      <c r="I473" t="s">
        <v>28</v>
      </c>
      <c r="J473" t="s">
        <v>36</v>
      </c>
      <c r="K473" t="s">
        <v>58</v>
      </c>
      <c r="L473" t="s">
        <v>192</v>
      </c>
      <c r="M473" t="s">
        <v>111</v>
      </c>
      <c r="N473" s="2">
        <v>41290</v>
      </c>
      <c r="O473" s="2">
        <v>41290</v>
      </c>
      <c r="P473">
        <v>40</v>
      </c>
      <c r="Q473" s="1">
        <v>0.02</v>
      </c>
      <c r="R473">
        <v>10.48</v>
      </c>
      <c r="S473">
        <v>6.91</v>
      </c>
      <c r="T473">
        <f t="shared" si="7"/>
        <v>419.20000000000005</v>
      </c>
    </row>
    <row r="474" spans="1:20" x14ac:dyDescent="0.25">
      <c r="A474">
        <v>473</v>
      </c>
      <c r="B474">
        <v>29152</v>
      </c>
      <c r="C474" t="s">
        <v>1030</v>
      </c>
      <c r="D474" t="s">
        <v>20</v>
      </c>
      <c r="E474" t="s">
        <v>21</v>
      </c>
      <c r="F474" t="s">
        <v>40</v>
      </c>
      <c r="G474" t="s">
        <v>48</v>
      </c>
      <c r="H474" t="s">
        <v>24</v>
      </c>
      <c r="I474" t="s">
        <v>28</v>
      </c>
      <c r="J474" t="s">
        <v>36</v>
      </c>
      <c r="K474" t="s">
        <v>25</v>
      </c>
      <c r="L474" t="s">
        <v>26</v>
      </c>
      <c r="M474" t="s">
        <v>59</v>
      </c>
      <c r="N474" s="2">
        <v>41113</v>
      </c>
      <c r="O474" s="2">
        <v>41117</v>
      </c>
      <c r="P474">
        <v>4</v>
      </c>
      <c r="Q474" s="1">
        <v>0</v>
      </c>
      <c r="R474">
        <v>17.48</v>
      </c>
      <c r="S474">
        <v>1.99</v>
      </c>
      <c r="T474">
        <f t="shared" si="7"/>
        <v>69.92</v>
      </c>
    </row>
    <row r="475" spans="1:20" x14ac:dyDescent="0.25">
      <c r="A475">
        <v>474</v>
      </c>
      <c r="B475">
        <v>29152</v>
      </c>
      <c r="C475" t="s">
        <v>1030</v>
      </c>
      <c r="D475" t="s">
        <v>20</v>
      </c>
      <c r="E475" t="s">
        <v>39</v>
      </c>
      <c r="F475" t="s">
        <v>40</v>
      </c>
      <c r="G475" t="s">
        <v>48</v>
      </c>
      <c r="H475" t="s">
        <v>61</v>
      </c>
      <c r="I475" t="s">
        <v>28</v>
      </c>
      <c r="J475" t="s">
        <v>36</v>
      </c>
      <c r="K475" t="s">
        <v>154</v>
      </c>
      <c r="L475" t="s">
        <v>192</v>
      </c>
      <c r="M475" t="s">
        <v>99</v>
      </c>
      <c r="N475" s="2">
        <v>41113</v>
      </c>
      <c r="O475" s="2">
        <v>41113</v>
      </c>
      <c r="P475">
        <v>18</v>
      </c>
      <c r="Q475" s="1">
        <v>0.06</v>
      </c>
      <c r="R475">
        <v>6.98</v>
      </c>
      <c r="S475">
        <v>9.69</v>
      </c>
      <c r="T475">
        <f t="shared" si="7"/>
        <v>125.64000000000001</v>
      </c>
    </row>
    <row r="476" spans="1:20" x14ac:dyDescent="0.25">
      <c r="A476">
        <v>475</v>
      </c>
      <c r="B476">
        <v>29249</v>
      </c>
      <c r="C476" t="s">
        <v>825</v>
      </c>
      <c r="D476" t="s">
        <v>20</v>
      </c>
      <c r="E476" t="s">
        <v>187</v>
      </c>
      <c r="F476" t="s">
        <v>31</v>
      </c>
      <c r="G476" t="s">
        <v>48</v>
      </c>
      <c r="H476" t="s">
        <v>188</v>
      </c>
      <c r="I476" t="s">
        <v>28</v>
      </c>
      <c r="J476" t="s">
        <v>36</v>
      </c>
      <c r="K476" t="s">
        <v>291</v>
      </c>
      <c r="L476" t="s">
        <v>746</v>
      </c>
      <c r="M476" t="s">
        <v>255</v>
      </c>
      <c r="N476" s="2">
        <v>41073</v>
      </c>
      <c r="O476" s="2">
        <v>41077</v>
      </c>
      <c r="P476">
        <v>20</v>
      </c>
      <c r="Q476" s="1">
        <v>0.1</v>
      </c>
      <c r="R476">
        <v>276.2</v>
      </c>
      <c r="S476">
        <v>24.49</v>
      </c>
      <c r="T476">
        <f t="shared" si="7"/>
        <v>5524</v>
      </c>
    </row>
    <row r="477" spans="1:20" x14ac:dyDescent="0.25">
      <c r="A477">
        <v>476</v>
      </c>
      <c r="B477">
        <v>29249</v>
      </c>
      <c r="C477" t="s">
        <v>825</v>
      </c>
      <c r="D477" t="s">
        <v>38</v>
      </c>
      <c r="E477" t="s">
        <v>39</v>
      </c>
      <c r="F477" t="s">
        <v>31</v>
      </c>
      <c r="G477" t="s">
        <v>48</v>
      </c>
      <c r="H477" t="s">
        <v>42</v>
      </c>
      <c r="I477" t="s">
        <v>28</v>
      </c>
      <c r="J477" t="s">
        <v>36</v>
      </c>
      <c r="K477" t="s">
        <v>58</v>
      </c>
      <c r="L477" t="s">
        <v>44</v>
      </c>
      <c r="M477" t="s">
        <v>131</v>
      </c>
      <c r="N477" s="2">
        <v>41073</v>
      </c>
      <c r="O477" s="2">
        <v>41078</v>
      </c>
      <c r="P477">
        <v>78</v>
      </c>
      <c r="Q477" s="1">
        <v>0.05</v>
      </c>
      <c r="R477">
        <v>6.35</v>
      </c>
      <c r="S477">
        <v>1.02</v>
      </c>
      <c r="T477">
        <f t="shared" si="7"/>
        <v>495.29999999999995</v>
      </c>
    </row>
    <row r="478" spans="1:20" x14ac:dyDescent="0.25">
      <c r="A478">
        <v>477</v>
      </c>
      <c r="B478">
        <v>29255</v>
      </c>
      <c r="C478" t="s">
        <v>452</v>
      </c>
      <c r="D478" t="s">
        <v>38</v>
      </c>
      <c r="E478" t="s">
        <v>21</v>
      </c>
      <c r="F478" t="s">
        <v>40</v>
      </c>
      <c r="G478" t="s">
        <v>48</v>
      </c>
      <c r="H478" t="s">
        <v>206</v>
      </c>
      <c r="I478" t="s">
        <v>28</v>
      </c>
      <c r="J478" t="s">
        <v>36</v>
      </c>
      <c r="K478" t="s">
        <v>1111</v>
      </c>
      <c r="L478" t="s">
        <v>192</v>
      </c>
      <c r="M478" t="s">
        <v>99</v>
      </c>
      <c r="N478" s="2">
        <v>41246</v>
      </c>
      <c r="O478" s="2">
        <v>41250</v>
      </c>
      <c r="P478">
        <v>22</v>
      </c>
      <c r="Q478" s="1">
        <v>0.03</v>
      </c>
      <c r="R478">
        <v>65.989999999999995</v>
      </c>
      <c r="S478">
        <v>8.99</v>
      </c>
      <c r="T478">
        <f t="shared" si="7"/>
        <v>1451.78</v>
      </c>
    </row>
    <row r="479" spans="1:20" x14ac:dyDescent="0.25">
      <c r="A479">
        <v>478</v>
      </c>
      <c r="B479">
        <v>29319</v>
      </c>
      <c r="C479" t="s">
        <v>1141</v>
      </c>
      <c r="D479" t="s">
        <v>20</v>
      </c>
      <c r="E479" t="s">
        <v>187</v>
      </c>
      <c r="F479" t="s">
        <v>31</v>
      </c>
      <c r="G479" t="s">
        <v>48</v>
      </c>
      <c r="H479" t="s">
        <v>217</v>
      </c>
      <c r="I479" t="s">
        <v>28</v>
      </c>
      <c r="J479" t="s">
        <v>36</v>
      </c>
      <c r="K479" t="s">
        <v>228</v>
      </c>
      <c r="L479" t="s">
        <v>746</v>
      </c>
      <c r="M479" t="s">
        <v>143</v>
      </c>
      <c r="N479" s="2">
        <v>40202</v>
      </c>
      <c r="O479" s="2">
        <v>40204</v>
      </c>
      <c r="P479">
        <v>30</v>
      </c>
      <c r="Q479" s="1">
        <v>0.1</v>
      </c>
      <c r="R479">
        <v>238.4</v>
      </c>
      <c r="S479">
        <v>24.49</v>
      </c>
      <c r="T479">
        <f t="shared" si="7"/>
        <v>7152</v>
      </c>
    </row>
    <row r="480" spans="1:20" x14ac:dyDescent="0.25">
      <c r="A480">
        <v>479</v>
      </c>
      <c r="B480">
        <v>29319</v>
      </c>
      <c r="C480" t="s">
        <v>1141</v>
      </c>
      <c r="D480" t="s">
        <v>38</v>
      </c>
      <c r="E480" t="s">
        <v>21</v>
      </c>
      <c r="F480" t="s">
        <v>31</v>
      </c>
      <c r="G480" t="s">
        <v>48</v>
      </c>
      <c r="H480" t="s">
        <v>203</v>
      </c>
      <c r="I480" t="s">
        <v>28</v>
      </c>
      <c r="J480" t="s">
        <v>36</v>
      </c>
      <c r="K480" t="s">
        <v>1108</v>
      </c>
      <c r="L480" t="s">
        <v>746</v>
      </c>
      <c r="M480" t="s">
        <v>121</v>
      </c>
      <c r="N480" s="2">
        <v>40202</v>
      </c>
      <c r="O480" s="2">
        <v>40204</v>
      </c>
      <c r="P480">
        <v>21</v>
      </c>
      <c r="Q480" s="1">
        <v>0.03</v>
      </c>
      <c r="R480">
        <v>199.99</v>
      </c>
      <c r="S480">
        <v>24.49</v>
      </c>
      <c r="T480">
        <f t="shared" si="7"/>
        <v>4199.79</v>
      </c>
    </row>
    <row r="481" spans="1:20" x14ac:dyDescent="0.25">
      <c r="A481">
        <v>480</v>
      </c>
      <c r="B481">
        <v>29350</v>
      </c>
      <c r="C481" t="s">
        <v>411</v>
      </c>
      <c r="D481" t="s">
        <v>20</v>
      </c>
      <c r="E481" t="s">
        <v>39</v>
      </c>
      <c r="F481" t="s">
        <v>40</v>
      </c>
      <c r="G481" t="s">
        <v>41</v>
      </c>
      <c r="H481" t="s">
        <v>61</v>
      </c>
      <c r="I481" t="s">
        <v>28</v>
      </c>
      <c r="J481" t="s">
        <v>36</v>
      </c>
      <c r="K481" t="s">
        <v>154</v>
      </c>
      <c r="L481" t="s">
        <v>192</v>
      </c>
      <c r="M481" t="s">
        <v>99</v>
      </c>
      <c r="N481" s="2">
        <v>40415</v>
      </c>
      <c r="O481" s="2">
        <v>40417</v>
      </c>
      <c r="P481">
        <v>85</v>
      </c>
      <c r="Q481" s="1">
        <v>0.05</v>
      </c>
      <c r="R481">
        <v>52.4</v>
      </c>
      <c r="S481">
        <v>16.11</v>
      </c>
      <c r="T481">
        <f t="shared" si="7"/>
        <v>4454</v>
      </c>
    </row>
    <row r="482" spans="1:20" x14ac:dyDescent="0.25">
      <c r="A482">
        <v>481</v>
      </c>
      <c r="B482">
        <v>29350</v>
      </c>
      <c r="C482" t="s">
        <v>411</v>
      </c>
      <c r="D482" t="s">
        <v>20</v>
      </c>
      <c r="E482" t="s">
        <v>39</v>
      </c>
      <c r="F482" t="s">
        <v>40</v>
      </c>
      <c r="G482" t="s">
        <v>41</v>
      </c>
      <c r="H482" t="s">
        <v>89</v>
      </c>
      <c r="I482" t="s">
        <v>28</v>
      </c>
      <c r="J482" t="s">
        <v>36</v>
      </c>
      <c r="K482" t="s">
        <v>165</v>
      </c>
      <c r="L482" t="s">
        <v>192</v>
      </c>
      <c r="M482" t="s">
        <v>59</v>
      </c>
      <c r="N482" s="2">
        <v>41511</v>
      </c>
      <c r="O482" s="2">
        <v>41514</v>
      </c>
      <c r="P482">
        <v>20</v>
      </c>
      <c r="Q482" s="1">
        <v>0.1</v>
      </c>
      <c r="R482">
        <v>15.14</v>
      </c>
      <c r="S482">
        <v>4.53</v>
      </c>
      <c r="T482">
        <f t="shared" si="7"/>
        <v>302.8</v>
      </c>
    </row>
    <row r="483" spans="1:20" x14ac:dyDescent="0.25">
      <c r="A483">
        <v>482</v>
      </c>
      <c r="B483">
        <v>29350</v>
      </c>
      <c r="C483" t="s">
        <v>411</v>
      </c>
      <c r="D483" t="s">
        <v>38</v>
      </c>
      <c r="E483" t="s">
        <v>39</v>
      </c>
      <c r="F483" t="s">
        <v>40</v>
      </c>
      <c r="G483" t="s">
        <v>41</v>
      </c>
      <c r="H483" t="s">
        <v>78</v>
      </c>
      <c r="I483" t="s">
        <v>28</v>
      </c>
      <c r="J483" t="s">
        <v>36</v>
      </c>
      <c r="K483" t="s">
        <v>82</v>
      </c>
      <c r="L483" t="s">
        <v>44</v>
      </c>
      <c r="M483" t="s">
        <v>59</v>
      </c>
      <c r="N483" s="2">
        <v>40415</v>
      </c>
      <c r="O483" s="2">
        <v>40416</v>
      </c>
      <c r="P483">
        <v>83</v>
      </c>
      <c r="Q483" s="1">
        <v>0.05</v>
      </c>
      <c r="R483">
        <v>36.549999999999997</v>
      </c>
      <c r="S483">
        <v>13.89</v>
      </c>
      <c r="T483">
        <f t="shared" si="7"/>
        <v>3033.6499999999996</v>
      </c>
    </row>
    <row r="484" spans="1:20" x14ac:dyDescent="0.25">
      <c r="A484">
        <v>483</v>
      </c>
      <c r="B484">
        <v>29507</v>
      </c>
      <c r="C484" t="s">
        <v>452</v>
      </c>
      <c r="D484" t="s">
        <v>578</v>
      </c>
      <c r="E484" t="s">
        <v>187</v>
      </c>
      <c r="F484" t="s">
        <v>40</v>
      </c>
      <c r="G484" t="s">
        <v>48</v>
      </c>
      <c r="H484" t="s">
        <v>217</v>
      </c>
      <c r="I484" t="s">
        <v>28</v>
      </c>
      <c r="J484" t="s">
        <v>36</v>
      </c>
      <c r="K484" t="s">
        <v>282</v>
      </c>
      <c r="L484" t="s">
        <v>330</v>
      </c>
      <c r="M484" t="s">
        <v>59</v>
      </c>
      <c r="N484" s="2">
        <v>41314</v>
      </c>
      <c r="O484" s="2">
        <v>41316</v>
      </c>
      <c r="P484">
        <v>14</v>
      </c>
      <c r="Q484" s="1">
        <v>0.04</v>
      </c>
      <c r="R484">
        <v>280.98</v>
      </c>
      <c r="S484">
        <v>35.67</v>
      </c>
      <c r="T484">
        <f t="shared" si="7"/>
        <v>3933.7200000000003</v>
      </c>
    </row>
    <row r="485" spans="1:20" x14ac:dyDescent="0.25">
      <c r="A485">
        <v>484</v>
      </c>
      <c r="B485">
        <v>29507</v>
      </c>
      <c r="C485" t="s">
        <v>452</v>
      </c>
      <c r="D485" t="s">
        <v>20</v>
      </c>
      <c r="E485" t="s">
        <v>21</v>
      </c>
      <c r="F485" t="s">
        <v>40</v>
      </c>
      <c r="G485" t="s">
        <v>48</v>
      </c>
      <c r="H485" t="s">
        <v>203</v>
      </c>
      <c r="I485" t="s">
        <v>28</v>
      </c>
      <c r="J485" t="s">
        <v>36</v>
      </c>
      <c r="K485" t="s">
        <v>210</v>
      </c>
      <c r="L485" t="s">
        <v>192</v>
      </c>
      <c r="M485" t="s">
        <v>59</v>
      </c>
      <c r="N485" s="2">
        <v>41314</v>
      </c>
      <c r="O485" s="2">
        <v>41319</v>
      </c>
      <c r="P485">
        <v>41</v>
      </c>
      <c r="Q485" s="1">
        <v>0.05</v>
      </c>
      <c r="R485">
        <v>35.99</v>
      </c>
      <c r="S485">
        <v>1.1000000000000001</v>
      </c>
      <c r="T485">
        <f t="shared" si="7"/>
        <v>1475.5900000000001</v>
      </c>
    </row>
    <row r="486" spans="1:20" x14ac:dyDescent="0.25">
      <c r="A486">
        <v>485</v>
      </c>
      <c r="B486">
        <v>29537</v>
      </c>
      <c r="C486" t="s">
        <v>1549</v>
      </c>
      <c r="D486" t="s">
        <v>38</v>
      </c>
      <c r="E486" t="s">
        <v>39</v>
      </c>
      <c r="F486" t="s">
        <v>47</v>
      </c>
      <c r="G486" t="s">
        <v>48</v>
      </c>
      <c r="H486" t="s">
        <v>49</v>
      </c>
      <c r="I486" t="s">
        <v>28</v>
      </c>
      <c r="J486" t="s">
        <v>36</v>
      </c>
      <c r="K486" t="s">
        <v>149</v>
      </c>
      <c r="L486" t="s">
        <v>192</v>
      </c>
      <c r="M486" t="s">
        <v>160</v>
      </c>
      <c r="N486" s="2">
        <v>41536</v>
      </c>
      <c r="O486" s="2">
        <v>41545</v>
      </c>
      <c r="P486">
        <v>63</v>
      </c>
      <c r="Q486" s="1">
        <v>0.08</v>
      </c>
      <c r="R486">
        <v>10.89</v>
      </c>
      <c r="S486">
        <v>4.5</v>
      </c>
      <c r="T486">
        <f t="shared" si="7"/>
        <v>686.07</v>
      </c>
    </row>
    <row r="487" spans="1:20" x14ac:dyDescent="0.25">
      <c r="A487">
        <v>486</v>
      </c>
      <c r="B487">
        <v>29572</v>
      </c>
      <c r="C487" t="s">
        <v>452</v>
      </c>
      <c r="D487" t="s">
        <v>578</v>
      </c>
      <c r="E487" t="s">
        <v>187</v>
      </c>
      <c r="F487" t="s">
        <v>40</v>
      </c>
      <c r="G487" t="s">
        <v>32</v>
      </c>
      <c r="H487" t="s">
        <v>217</v>
      </c>
      <c r="I487" t="s">
        <v>28</v>
      </c>
      <c r="J487" t="s">
        <v>36</v>
      </c>
      <c r="K487" t="s">
        <v>221</v>
      </c>
      <c r="L487" t="s">
        <v>330</v>
      </c>
      <c r="M487" t="s">
        <v>59</v>
      </c>
      <c r="N487" s="2">
        <v>40697</v>
      </c>
      <c r="O487" s="2">
        <v>40698</v>
      </c>
      <c r="P487">
        <v>27</v>
      </c>
      <c r="Q487" s="1">
        <v>0.1</v>
      </c>
      <c r="R487">
        <v>150.97999999999999</v>
      </c>
      <c r="S487">
        <v>16.010000000000002</v>
      </c>
      <c r="T487">
        <f t="shared" si="7"/>
        <v>4076.4599999999996</v>
      </c>
    </row>
    <row r="488" spans="1:20" x14ac:dyDescent="0.25">
      <c r="A488">
        <v>487</v>
      </c>
      <c r="B488">
        <v>29671</v>
      </c>
      <c r="C488" t="s">
        <v>889</v>
      </c>
      <c r="D488" t="s">
        <v>20</v>
      </c>
      <c r="E488" t="s">
        <v>39</v>
      </c>
      <c r="F488" t="s">
        <v>22</v>
      </c>
      <c r="G488" t="s">
        <v>23</v>
      </c>
      <c r="H488" t="s">
        <v>49</v>
      </c>
      <c r="I488" t="s">
        <v>28</v>
      </c>
      <c r="J488" t="s">
        <v>36</v>
      </c>
      <c r="K488" t="s">
        <v>58</v>
      </c>
      <c r="L488" t="s">
        <v>192</v>
      </c>
      <c r="M488" t="s">
        <v>246</v>
      </c>
      <c r="N488" s="2">
        <v>41355</v>
      </c>
      <c r="O488" s="2">
        <v>41356</v>
      </c>
      <c r="P488">
        <v>43</v>
      </c>
      <c r="Q488" s="1">
        <v>0.02</v>
      </c>
      <c r="R488">
        <v>34.99</v>
      </c>
      <c r="S488">
        <v>7.73</v>
      </c>
      <c r="T488">
        <f t="shared" si="7"/>
        <v>1504.5700000000002</v>
      </c>
    </row>
    <row r="489" spans="1:20" x14ac:dyDescent="0.25">
      <c r="A489">
        <v>488</v>
      </c>
      <c r="B489">
        <v>29700</v>
      </c>
      <c r="C489" t="s">
        <v>411</v>
      </c>
      <c r="D489" t="s">
        <v>20</v>
      </c>
      <c r="E489" t="s">
        <v>39</v>
      </c>
      <c r="F489" t="s">
        <v>40</v>
      </c>
      <c r="G489" t="s">
        <v>93</v>
      </c>
      <c r="H489" t="s">
        <v>94</v>
      </c>
      <c r="I489" t="s">
        <v>28</v>
      </c>
      <c r="J489" t="s">
        <v>36</v>
      </c>
      <c r="K489" t="s">
        <v>289</v>
      </c>
      <c r="L489" t="s">
        <v>192</v>
      </c>
      <c r="M489" t="s">
        <v>59</v>
      </c>
      <c r="N489" s="2">
        <v>40639</v>
      </c>
      <c r="O489" s="2">
        <v>40640</v>
      </c>
      <c r="P489">
        <v>9</v>
      </c>
      <c r="Q489" s="1">
        <v>0.01</v>
      </c>
      <c r="R489">
        <v>3.08</v>
      </c>
      <c r="S489">
        <v>0.99</v>
      </c>
      <c r="T489">
        <f t="shared" si="7"/>
        <v>27.72</v>
      </c>
    </row>
    <row r="490" spans="1:20" x14ac:dyDescent="0.25">
      <c r="A490">
        <v>489</v>
      </c>
      <c r="B490">
        <v>29764</v>
      </c>
      <c r="C490" t="s">
        <v>1491</v>
      </c>
      <c r="D490" t="s">
        <v>38</v>
      </c>
      <c r="E490" t="s">
        <v>39</v>
      </c>
      <c r="F490" t="s">
        <v>22</v>
      </c>
      <c r="G490" t="s">
        <v>23</v>
      </c>
      <c r="H490" t="s">
        <v>94</v>
      </c>
      <c r="I490" t="s">
        <v>28</v>
      </c>
      <c r="J490" t="s">
        <v>36</v>
      </c>
      <c r="K490" t="s">
        <v>291</v>
      </c>
      <c r="L490" t="s">
        <v>192</v>
      </c>
      <c r="M490" t="s">
        <v>137</v>
      </c>
      <c r="N490" s="2">
        <v>41477</v>
      </c>
      <c r="O490" s="2">
        <v>41478</v>
      </c>
      <c r="P490">
        <v>14</v>
      </c>
      <c r="Q490" s="1">
        <v>0</v>
      </c>
      <c r="R490">
        <v>15.01</v>
      </c>
      <c r="S490">
        <v>8.4</v>
      </c>
      <c r="T490">
        <f t="shared" si="7"/>
        <v>210.14</v>
      </c>
    </row>
    <row r="491" spans="1:20" x14ac:dyDescent="0.25">
      <c r="A491">
        <v>490</v>
      </c>
      <c r="B491">
        <v>29889</v>
      </c>
      <c r="C491" t="s">
        <v>482</v>
      </c>
      <c r="D491" t="s">
        <v>20</v>
      </c>
      <c r="E491" t="s">
        <v>39</v>
      </c>
      <c r="F491" t="s">
        <v>47</v>
      </c>
      <c r="G491" t="s">
        <v>32</v>
      </c>
      <c r="H491" t="s">
        <v>94</v>
      </c>
      <c r="I491" t="s">
        <v>28</v>
      </c>
      <c r="J491" t="s">
        <v>36</v>
      </c>
      <c r="K491" t="s">
        <v>50</v>
      </c>
      <c r="L491" t="s">
        <v>44</v>
      </c>
      <c r="M491" t="s">
        <v>117</v>
      </c>
      <c r="N491" s="2">
        <v>40516</v>
      </c>
      <c r="O491" s="2">
        <v>40519</v>
      </c>
      <c r="P491">
        <v>81</v>
      </c>
      <c r="Q491" s="1">
        <v>0.09</v>
      </c>
      <c r="R491">
        <v>5.98</v>
      </c>
      <c r="S491">
        <v>1.67</v>
      </c>
      <c r="T491">
        <f t="shared" si="7"/>
        <v>484.38000000000005</v>
      </c>
    </row>
    <row r="492" spans="1:20" x14ac:dyDescent="0.25">
      <c r="A492">
        <v>491</v>
      </c>
      <c r="B492">
        <v>29958</v>
      </c>
      <c r="C492" t="s">
        <v>1491</v>
      </c>
      <c r="D492" t="s">
        <v>20</v>
      </c>
      <c r="E492" t="s">
        <v>39</v>
      </c>
      <c r="F492" t="s">
        <v>22</v>
      </c>
      <c r="G492" t="s">
        <v>41</v>
      </c>
      <c r="H492" t="s">
        <v>42</v>
      </c>
      <c r="I492" t="s">
        <v>28</v>
      </c>
      <c r="J492" t="s">
        <v>36</v>
      </c>
      <c r="K492" t="s">
        <v>163</v>
      </c>
      <c r="L492" t="s">
        <v>192</v>
      </c>
      <c r="M492" t="s">
        <v>238</v>
      </c>
      <c r="N492" s="2">
        <v>40914</v>
      </c>
      <c r="O492" s="2">
        <v>40915</v>
      </c>
      <c r="P492">
        <v>53</v>
      </c>
      <c r="Q492" s="1">
        <v>0</v>
      </c>
      <c r="R492">
        <v>6.37</v>
      </c>
      <c r="S492">
        <v>5.19</v>
      </c>
      <c r="T492">
        <f t="shared" si="7"/>
        <v>337.61</v>
      </c>
    </row>
    <row r="493" spans="1:20" x14ac:dyDescent="0.25">
      <c r="A493">
        <v>492</v>
      </c>
      <c r="B493">
        <v>29958</v>
      </c>
      <c r="C493" t="s">
        <v>1491</v>
      </c>
      <c r="D493" t="s">
        <v>578</v>
      </c>
      <c r="E493" t="s">
        <v>187</v>
      </c>
      <c r="F493" t="s">
        <v>22</v>
      </c>
      <c r="G493" t="s">
        <v>41</v>
      </c>
      <c r="H493" t="s">
        <v>225</v>
      </c>
      <c r="I493" t="s">
        <v>28</v>
      </c>
      <c r="J493" t="s">
        <v>36</v>
      </c>
      <c r="K493" t="s">
        <v>231</v>
      </c>
      <c r="L493" t="s">
        <v>283</v>
      </c>
      <c r="M493" t="s">
        <v>150</v>
      </c>
      <c r="N493" s="2">
        <v>40914</v>
      </c>
      <c r="O493" s="2">
        <v>40916</v>
      </c>
      <c r="P493">
        <v>36</v>
      </c>
      <c r="Q493" s="1">
        <v>0.1</v>
      </c>
      <c r="R493">
        <v>500.98</v>
      </c>
      <c r="S493">
        <v>26</v>
      </c>
      <c r="T493">
        <f t="shared" si="7"/>
        <v>18035.28</v>
      </c>
    </row>
    <row r="494" spans="1:20" x14ac:dyDescent="0.25">
      <c r="A494">
        <v>493</v>
      </c>
      <c r="B494">
        <v>29985</v>
      </c>
      <c r="C494" t="s">
        <v>874</v>
      </c>
      <c r="D494" t="s">
        <v>38</v>
      </c>
      <c r="E494" t="s">
        <v>187</v>
      </c>
      <c r="F494" t="s">
        <v>22</v>
      </c>
      <c r="G494" t="s">
        <v>23</v>
      </c>
      <c r="H494" t="s">
        <v>188</v>
      </c>
      <c r="I494" t="s">
        <v>28</v>
      </c>
      <c r="J494" t="s">
        <v>36</v>
      </c>
      <c r="K494" t="s">
        <v>68</v>
      </c>
      <c r="L494" t="s">
        <v>192</v>
      </c>
      <c r="M494" t="s">
        <v>444</v>
      </c>
      <c r="N494" s="2">
        <v>41466</v>
      </c>
      <c r="O494" s="2">
        <v>41467</v>
      </c>
      <c r="P494">
        <v>31</v>
      </c>
      <c r="Q494" s="1">
        <v>0.03</v>
      </c>
      <c r="R494">
        <v>7.96</v>
      </c>
      <c r="S494">
        <v>4.95</v>
      </c>
      <c r="T494">
        <f t="shared" si="7"/>
        <v>246.76</v>
      </c>
    </row>
    <row r="495" spans="1:20" x14ac:dyDescent="0.25">
      <c r="A495">
        <v>494</v>
      </c>
      <c r="B495">
        <v>30048</v>
      </c>
      <c r="C495" t="s">
        <v>1252</v>
      </c>
      <c r="D495" t="s">
        <v>578</v>
      </c>
      <c r="E495" t="s">
        <v>39</v>
      </c>
      <c r="F495" t="s">
        <v>31</v>
      </c>
      <c r="G495" t="s">
        <v>93</v>
      </c>
      <c r="H495" t="s">
        <v>42</v>
      </c>
      <c r="I495" t="s">
        <v>28</v>
      </c>
      <c r="J495" t="s">
        <v>36</v>
      </c>
      <c r="K495" t="s">
        <v>231</v>
      </c>
      <c r="L495" t="s">
        <v>283</v>
      </c>
      <c r="M495" t="s">
        <v>69</v>
      </c>
      <c r="N495" s="2">
        <v>41073</v>
      </c>
      <c r="O495" s="2">
        <v>41075</v>
      </c>
      <c r="P495">
        <v>73</v>
      </c>
      <c r="Q495" s="1">
        <v>0.06</v>
      </c>
      <c r="R495">
        <v>180.98</v>
      </c>
      <c r="S495">
        <v>55.24</v>
      </c>
      <c r="T495">
        <f t="shared" si="7"/>
        <v>13211.539999999999</v>
      </c>
    </row>
    <row r="496" spans="1:20" x14ac:dyDescent="0.25">
      <c r="A496">
        <v>495</v>
      </c>
      <c r="B496">
        <v>30114</v>
      </c>
      <c r="C496" t="s">
        <v>400</v>
      </c>
      <c r="D496" t="s">
        <v>38</v>
      </c>
      <c r="E496" t="s">
        <v>21</v>
      </c>
      <c r="F496" t="s">
        <v>31</v>
      </c>
      <c r="G496" t="s">
        <v>48</v>
      </c>
      <c r="H496" t="s">
        <v>206</v>
      </c>
      <c r="I496" t="s">
        <v>28</v>
      </c>
      <c r="J496" t="s">
        <v>36</v>
      </c>
      <c r="K496" t="s">
        <v>1147</v>
      </c>
      <c r="L496" t="s">
        <v>746</v>
      </c>
      <c r="M496" t="s">
        <v>131</v>
      </c>
      <c r="N496" s="2">
        <v>40771</v>
      </c>
      <c r="O496" s="2">
        <v>40778</v>
      </c>
      <c r="P496">
        <v>13</v>
      </c>
      <c r="Q496" s="1">
        <v>0.09</v>
      </c>
      <c r="R496">
        <v>699.99</v>
      </c>
      <c r="S496">
        <v>24.49</v>
      </c>
      <c r="T496">
        <f t="shared" si="7"/>
        <v>9099.8700000000008</v>
      </c>
    </row>
    <row r="497" spans="1:20" x14ac:dyDescent="0.25">
      <c r="A497">
        <v>496</v>
      </c>
      <c r="B497">
        <v>30336</v>
      </c>
      <c r="C497" t="s">
        <v>400</v>
      </c>
      <c r="D497" t="s">
        <v>20</v>
      </c>
      <c r="E497" t="s">
        <v>39</v>
      </c>
      <c r="F497" t="s">
        <v>31</v>
      </c>
      <c r="G497" t="s">
        <v>93</v>
      </c>
      <c r="H497" t="s">
        <v>94</v>
      </c>
      <c r="I497" t="s">
        <v>28</v>
      </c>
      <c r="J497" t="s">
        <v>36</v>
      </c>
      <c r="K497" t="s">
        <v>226</v>
      </c>
      <c r="L497" t="s">
        <v>192</v>
      </c>
      <c r="M497" t="s">
        <v>69</v>
      </c>
      <c r="N497" s="2">
        <v>40572</v>
      </c>
      <c r="O497" s="2">
        <v>40574</v>
      </c>
      <c r="P497">
        <v>28</v>
      </c>
      <c r="Q497" s="1">
        <v>0.06</v>
      </c>
      <c r="R497">
        <v>193.17</v>
      </c>
      <c r="S497">
        <v>19.989999999999998</v>
      </c>
      <c r="T497">
        <f t="shared" si="7"/>
        <v>5408.7599999999993</v>
      </c>
    </row>
    <row r="498" spans="1:20" x14ac:dyDescent="0.25">
      <c r="A498">
        <v>497</v>
      </c>
      <c r="B498">
        <v>30372</v>
      </c>
      <c r="C498" t="s">
        <v>803</v>
      </c>
      <c r="D498" t="s">
        <v>20</v>
      </c>
      <c r="E498" t="s">
        <v>187</v>
      </c>
      <c r="F498" t="s">
        <v>22</v>
      </c>
      <c r="G498" t="s">
        <v>41</v>
      </c>
      <c r="H498" t="s">
        <v>217</v>
      </c>
      <c r="I498" t="s">
        <v>28</v>
      </c>
      <c r="J498" t="s">
        <v>36</v>
      </c>
      <c r="K498" t="s">
        <v>282</v>
      </c>
      <c r="L498" t="s">
        <v>26</v>
      </c>
      <c r="M498" t="s">
        <v>499</v>
      </c>
      <c r="N498" s="2">
        <v>40785</v>
      </c>
      <c r="O498" s="2">
        <v>40787</v>
      </c>
      <c r="P498">
        <v>2</v>
      </c>
      <c r="Q498" s="1">
        <v>0.1</v>
      </c>
      <c r="R498">
        <v>12.22</v>
      </c>
      <c r="S498">
        <v>2.85</v>
      </c>
      <c r="T498">
        <f t="shared" si="7"/>
        <v>24.44</v>
      </c>
    </row>
    <row r="499" spans="1:20" x14ac:dyDescent="0.25">
      <c r="A499">
        <v>498</v>
      </c>
      <c r="B499">
        <v>30375</v>
      </c>
      <c r="C499" t="s">
        <v>797</v>
      </c>
      <c r="D499" t="s">
        <v>20</v>
      </c>
      <c r="E499" t="s">
        <v>39</v>
      </c>
      <c r="F499" t="s">
        <v>22</v>
      </c>
      <c r="G499" t="s">
        <v>48</v>
      </c>
      <c r="H499" t="s">
        <v>42</v>
      </c>
      <c r="I499" t="s">
        <v>28</v>
      </c>
      <c r="J499" t="s">
        <v>36</v>
      </c>
      <c r="K499" t="s">
        <v>158</v>
      </c>
      <c r="L499" t="s">
        <v>192</v>
      </c>
      <c r="M499" t="s">
        <v>398</v>
      </c>
      <c r="N499" s="2">
        <v>41397</v>
      </c>
      <c r="O499" s="2">
        <v>41401</v>
      </c>
      <c r="P499">
        <v>26</v>
      </c>
      <c r="Q499" s="1">
        <v>0.03</v>
      </c>
      <c r="R499">
        <v>3.36</v>
      </c>
      <c r="S499">
        <v>6.27</v>
      </c>
      <c r="T499">
        <f t="shared" si="7"/>
        <v>87.36</v>
      </c>
    </row>
    <row r="500" spans="1:20" x14ac:dyDescent="0.25">
      <c r="A500">
        <v>499</v>
      </c>
      <c r="B500">
        <v>30497</v>
      </c>
      <c r="C500" t="s">
        <v>338</v>
      </c>
      <c r="D500" t="s">
        <v>38</v>
      </c>
      <c r="E500" t="s">
        <v>39</v>
      </c>
      <c r="F500" t="s">
        <v>47</v>
      </c>
      <c r="G500" t="s">
        <v>23</v>
      </c>
      <c r="H500" t="s">
        <v>42</v>
      </c>
      <c r="I500" t="s">
        <v>28</v>
      </c>
      <c r="J500" t="s">
        <v>36</v>
      </c>
      <c r="K500" t="s">
        <v>101</v>
      </c>
      <c r="L500" t="s">
        <v>192</v>
      </c>
      <c r="M500" t="s">
        <v>111</v>
      </c>
      <c r="N500" s="2">
        <v>40945</v>
      </c>
      <c r="O500" s="2">
        <v>40947</v>
      </c>
      <c r="P500">
        <v>38</v>
      </c>
      <c r="Q500" s="1">
        <v>0.03</v>
      </c>
      <c r="R500">
        <v>20.98</v>
      </c>
      <c r="S500">
        <v>8.83</v>
      </c>
      <c r="T500">
        <f t="shared" si="7"/>
        <v>797.24</v>
      </c>
    </row>
    <row r="501" spans="1:20" x14ac:dyDescent="0.25">
      <c r="A501">
        <v>500</v>
      </c>
      <c r="B501">
        <v>30497</v>
      </c>
      <c r="C501" t="s">
        <v>338</v>
      </c>
      <c r="D501" t="s">
        <v>20</v>
      </c>
      <c r="E501" t="s">
        <v>39</v>
      </c>
      <c r="F501" t="s">
        <v>47</v>
      </c>
      <c r="G501" t="s">
        <v>23</v>
      </c>
      <c r="H501" t="s">
        <v>49</v>
      </c>
      <c r="I501" t="s">
        <v>28</v>
      </c>
      <c r="J501" t="s">
        <v>36</v>
      </c>
      <c r="K501" t="s">
        <v>291</v>
      </c>
      <c r="L501" t="s">
        <v>192</v>
      </c>
      <c r="M501" t="s">
        <v>114</v>
      </c>
      <c r="N501" s="2">
        <v>40945</v>
      </c>
      <c r="O501" s="2">
        <v>40947</v>
      </c>
      <c r="P501">
        <v>35</v>
      </c>
      <c r="Q501" s="1">
        <v>0.06</v>
      </c>
      <c r="R501">
        <v>5.98</v>
      </c>
      <c r="S501">
        <v>5.35</v>
      </c>
      <c r="T501">
        <f t="shared" si="7"/>
        <v>209.3</v>
      </c>
    </row>
    <row r="502" spans="1:20" x14ac:dyDescent="0.25">
      <c r="A502">
        <v>501</v>
      </c>
      <c r="B502">
        <v>30660</v>
      </c>
      <c r="C502" t="s">
        <v>1368</v>
      </c>
      <c r="D502" t="s">
        <v>20</v>
      </c>
      <c r="E502" t="s">
        <v>187</v>
      </c>
      <c r="F502" t="s">
        <v>31</v>
      </c>
      <c r="G502" t="s">
        <v>23</v>
      </c>
      <c r="H502" t="s">
        <v>219</v>
      </c>
      <c r="I502" t="s">
        <v>28</v>
      </c>
      <c r="J502" t="s">
        <v>36</v>
      </c>
      <c r="K502" t="s">
        <v>248</v>
      </c>
      <c r="L502" t="s">
        <v>746</v>
      </c>
      <c r="M502" t="s">
        <v>63</v>
      </c>
      <c r="N502" s="2">
        <v>41522</v>
      </c>
      <c r="O502" s="2">
        <v>41525</v>
      </c>
      <c r="P502">
        <v>34</v>
      </c>
      <c r="Q502" s="1">
        <v>0.02</v>
      </c>
      <c r="R502">
        <v>71.37</v>
      </c>
      <c r="S502">
        <v>69</v>
      </c>
      <c r="T502">
        <f t="shared" si="7"/>
        <v>2426.58</v>
      </c>
    </row>
    <row r="503" spans="1:20" x14ac:dyDescent="0.25">
      <c r="A503">
        <v>502</v>
      </c>
      <c r="B503">
        <v>30784</v>
      </c>
      <c r="C503" t="s">
        <v>558</v>
      </c>
      <c r="D503" t="s">
        <v>578</v>
      </c>
      <c r="E503" t="s">
        <v>187</v>
      </c>
      <c r="F503" t="s">
        <v>31</v>
      </c>
      <c r="G503" t="s">
        <v>93</v>
      </c>
      <c r="H503" t="s">
        <v>219</v>
      </c>
      <c r="I503" t="s">
        <v>28</v>
      </c>
      <c r="J503" t="s">
        <v>36</v>
      </c>
      <c r="K503" t="s">
        <v>98</v>
      </c>
      <c r="L503" t="s">
        <v>330</v>
      </c>
      <c r="M503" t="s">
        <v>255</v>
      </c>
      <c r="N503" s="2">
        <v>41401</v>
      </c>
      <c r="O503" s="2">
        <v>41403</v>
      </c>
      <c r="P503">
        <v>13</v>
      </c>
      <c r="Q503" s="1">
        <v>0.06</v>
      </c>
      <c r="R503">
        <v>70.98</v>
      </c>
      <c r="S503">
        <v>26.74</v>
      </c>
      <c r="T503">
        <f t="shared" si="7"/>
        <v>922.74</v>
      </c>
    </row>
    <row r="504" spans="1:20" x14ac:dyDescent="0.25">
      <c r="A504">
        <v>503</v>
      </c>
      <c r="B504">
        <v>30784</v>
      </c>
      <c r="C504" t="s">
        <v>558</v>
      </c>
      <c r="D504" t="s">
        <v>20</v>
      </c>
      <c r="E504" t="s">
        <v>39</v>
      </c>
      <c r="F504" t="s">
        <v>31</v>
      </c>
      <c r="G504" t="s">
        <v>93</v>
      </c>
      <c r="H504" t="s">
        <v>94</v>
      </c>
      <c r="I504" t="s">
        <v>28</v>
      </c>
      <c r="J504" t="s">
        <v>36</v>
      </c>
      <c r="K504" t="s">
        <v>172</v>
      </c>
      <c r="L504" t="s">
        <v>44</v>
      </c>
      <c r="M504" t="s">
        <v>69</v>
      </c>
      <c r="N504" s="2">
        <v>41401</v>
      </c>
      <c r="O504" s="2">
        <v>41402</v>
      </c>
      <c r="P504">
        <v>62</v>
      </c>
      <c r="Q504" s="1">
        <v>0.02</v>
      </c>
      <c r="R504">
        <v>6.7</v>
      </c>
      <c r="S504">
        <v>1.56</v>
      </c>
      <c r="T504">
        <f t="shared" si="7"/>
        <v>415.40000000000003</v>
      </c>
    </row>
    <row r="505" spans="1:20" x14ac:dyDescent="0.25">
      <c r="A505">
        <v>504</v>
      </c>
      <c r="B505">
        <v>30785</v>
      </c>
      <c r="C505" t="s">
        <v>591</v>
      </c>
      <c r="D505" t="s">
        <v>20</v>
      </c>
      <c r="E505" t="s">
        <v>39</v>
      </c>
      <c r="F505" t="s">
        <v>31</v>
      </c>
      <c r="G505" t="s">
        <v>41</v>
      </c>
      <c r="H505" t="s">
        <v>49</v>
      </c>
      <c r="I505" t="s">
        <v>28</v>
      </c>
      <c r="J505" t="s">
        <v>76</v>
      </c>
      <c r="K505" t="s">
        <v>221</v>
      </c>
      <c r="L505" t="s">
        <v>192</v>
      </c>
      <c r="M505" t="s">
        <v>69</v>
      </c>
      <c r="N505" s="2">
        <v>40362</v>
      </c>
      <c r="O505" s="2">
        <v>40364</v>
      </c>
      <c r="P505">
        <v>8</v>
      </c>
      <c r="Q505" s="1">
        <v>0.03</v>
      </c>
      <c r="R505">
        <v>6.48</v>
      </c>
      <c r="S505">
        <v>8.73</v>
      </c>
      <c r="T505">
        <f t="shared" si="7"/>
        <v>51.84</v>
      </c>
    </row>
    <row r="506" spans="1:20" x14ac:dyDescent="0.25">
      <c r="A506">
        <v>505</v>
      </c>
      <c r="B506">
        <v>30785</v>
      </c>
      <c r="C506" t="s">
        <v>591</v>
      </c>
      <c r="D506" t="s">
        <v>20</v>
      </c>
      <c r="E506" t="s">
        <v>39</v>
      </c>
      <c r="F506" t="s">
        <v>31</v>
      </c>
      <c r="G506" t="s">
        <v>41</v>
      </c>
      <c r="H506" t="s">
        <v>89</v>
      </c>
      <c r="I506" t="s">
        <v>28</v>
      </c>
      <c r="J506" t="s">
        <v>76</v>
      </c>
      <c r="K506" t="s">
        <v>74</v>
      </c>
      <c r="L506" t="s">
        <v>44</v>
      </c>
      <c r="M506" t="s">
        <v>69</v>
      </c>
      <c r="N506" s="2">
        <v>40362</v>
      </c>
      <c r="O506" s="2">
        <v>40365</v>
      </c>
      <c r="P506">
        <v>46</v>
      </c>
      <c r="Q506" s="1">
        <v>7.0000000000000007E-2</v>
      </c>
      <c r="R506">
        <v>9.93</v>
      </c>
      <c r="S506">
        <v>1.0900000000000001</v>
      </c>
      <c r="T506">
        <f t="shared" si="7"/>
        <v>456.78</v>
      </c>
    </row>
    <row r="507" spans="1:20" x14ac:dyDescent="0.25">
      <c r="A507">
        <v>506</v>
      </c>
      <c r="B507">
        <v>30883</v>
      </c>
      <c r="C507" t="s">
        <v>1524</v>
      </c>
      <c r="D507" t="s">
        <v>20</v>
      </c>
      <c r="E507" t="s">
        <v>39</v>
      </c>
      <c r="F507" t="s">
        <v>47</v>
      </c>
      <c r="G507" t="s">
        <v>93</v>
      </c>
      <c r="H507" t="s">
        <v>42</v>
      </c>
      <c r="I507" t="s">
        <v>28</v>
      </c>
      <c r="J507" t="s">
        <v>76</v>
      </c>
      <c r="K507" t="s">
        <v>154</v>
      </c>
      <c r="L507" t="s">
        <v>44</v>
      </c>
      <c r="M507" t="s">
        <v>111</v>
      </c>
      <c r="N507" s="2">
        <v>41507</v>
      </c>
      <c r="O507" s="2">
        <v>41508</v>
      </c>
      <c r="P507">
        <v>60</v>
      </c>
      <c r="Q507" s="1">
        <v>0.1</v>
      </c>
      <c r="R507">
        <v>6.98</v>
      </c>
      <c r="S507">
        <v>1.6</v>
      </c>
      <c r="T507">
        <f t="shared" si="7"/>
        <v>418.8</v>
      </c>
    </row>
    <row r="508" spans="1:20" x14ac:dyDescent="0.25">
      <c r="A508">
        <v>507</v>
      </c>
      <c r="B508">
        <v>31040</v>
      </c>
      <c r="C508" t="s">
        <v>400</v>
      </c>
      <c r="D508" t="s">
        <v>20</v>
      </c>
      <c r="E508" t="s">
        <v>21</v>
      </c>
      <c r="F508" t="s">
        <v>31</v>
      </c>
      <c r="G508" t="s">
        <v>32</v>
      </c>
      <c r="H508" t="s">
        <v>24</v>
      </c>
      <c r="I508" t="s">
        <v>28</v>
      </c>
      <c r="J508" t="s">
        <v>76</v>
      </c>
      <c r="K508" t="s">
        <v>204</v>
      </c>
      <c r="L508" t="s">
        <v>192</v>
      </c>
      <c r="M508" t="s">
        <v>131</v>
      </c>
      <c r="N508" s="2">
        <v>40800</v>
      </c>
      <c r="O508" s="2">
        <v>40802</v>
      </c>
      <c r="P508">
        <v>42</v>
      </c>
      <c r="Q508" s="1">
        <v>0.1</v>
      </c>
      <c r="R508">
        <v>39.979999999999997</v>
      </c>
      <c r="S508">
        <v>4</v>
      </c>
      <c r="T508">
        <f t="shared" si="7"/>
        <v>1679.1599999999999</v>
      </c>
    </row>
    <row r="509" spans="1:20" x14ac:dyDescent="0.25">
      <c r="A509">
        <v>508</v>
      </c>
      <c r="B509">
        <v>31040</v>
      </c>
      <c r="C509" t="s">
        <v>400</v>
      </c>
      <c r="D509" t="s">
        <v>20</v>
      </c>
      <c r="E509" t="s">
        <v>39</v>
      </c>
      <c r="F509" t="s">
        <v>31</v>
      </c>
      <c r="G509" t="s">
        <v>32</v>
      </c>
      <c r="H509" t="s">
        <v>89</v>
      </c>
      <c r="I509" t="s">
        <v>28</v>
      </c>
      <c r="J509" t="s">
        <v>76</v>
      </c>
      <c r="K509" t="s">
        <v>289</v>
      </c>
      <c r="L509" t="s">
        <v>192</v>
      </c>
      <c r="M509" t="s">
        <v>296</v>
      </c>
      <c r="N509" s="2">
        <v>40800</v>
      </c>
      <c r="O509" s="2">
        <v>40802</v>
      </c>
      <c r="P509">
        <v>35</v>
      </c>
      <c r="Q509" s="1">
        <v>0.1</v>
      </c>
      <c r="R509">
        <v>29.74</v>
      </c>
      <c r="S509">
        <v>6.64</v>
      </c>
      <c r="T509">
        <f t="shared" si="7"/>
        <v>1040.8999999999999</v>
      </c>
    </row>
    <row r="510" spans="1:20" x14ac:dyDescent="0.25">
      <c r="A510">
        <v>509</v>
      </c>
      <c r="B510">
        <v>31140</v>
      </c>
      <c r="C510" t="s">
        <v>614</v>
      </c>
      <c r="D510" t="s">
        <v>20</v>
      </c>
      <c r="E510" t="s">
        <v>39</v>
      </c>
      <c r="F510" t="s">
        <v>31</v>
      </c>
      <c r="G510" t="s">
        <v>23</v>
      </c>
      <c r="H510" t="s">
        <v>49</v>
      </c>
      <c r="I510" t="s">
        <v>28</v>
      </c>
      <c r="J510" t="s">
        <v>76</v>
      </c>
      <c r="K510" t="s">
        <v>95</v>
      </c>
      <c r="L510" t="s">
        <v>192</v>
      </c>
      <c r="M510" t="s">
        <v>255</v>
      </c>
      <c r="N510" s="2">
        <v>40940</v>
      </c>
      <c r="O510" s="2">
        <v>40941</v>
      </c>
      <c r="P510">
        <v>4</v>
      </c>
      <c r="Q510" s="1">
        <v>0.03</v>
      </c>
      <c r="R510">
        <v>3.08</v>
      </c>
      <c r="S510">
        <v>0.99</v>
      </c>
      <c r="T510">
        <f t="shared" si="7"/>
        <v>12.32</v>
      </c>
    </row>
    <row r="511" spans="1:20" x14ac:dyDescent="0.25">
      <c r="A511">
        <v>510</v>
      </c>
      <c r="B511">
        <v>31171</v>
      </c>
      <c r="C511" t="s">
        <v>424</v>
      </c>
      <c r="D511" t="s">
        <v>20</v>
      </c>
      <c r="E511" t="s">
        <v>39</v>
      </c>
      <c r="F511" t="s">
        <v>22</v>
      </c>
      <c r="G511" t="s">
        <v>32</v>
      </c>
      <c r="H511" t="s">
        <v>61</v>
      </c>
      <c r="I511" t="s">
        <v>28</v>
      </c>
      <c r="J511" t="s">
        <v>76</v>
      </c>
      <c r="K511" t="s">
        <v>163</v>
      </c>
      <c r="L511" t="s">
        <v>192</v>
      </c>
      <c r="M511" t="s">
        <v>27</v>
      </c>
      <c r="N511" s="2">
        <v>41372</v>
      </c>
      <c r="O511" s="2">
        <v>41373</v>
      </c>
      <c r="P511">
        <v>37</v>
      </c>
      <c r="Q511" s="1">
        <v>0.08</v>
      </c>
      <c r="R511">
        <v>4.55</v>
      </c>
      <c r="S511">
        <v>1.49</v>
      </c>
      <c r="T511">
        <f t="shared" si="7"/>
        <v>168.35</v>
      </c>
    </row>
    <row r="512" spans="1:20" x14ac:dyDescent="0.25">
      <c r="A512">
        <v>511</v>
      </c>
      <c r="B512">
        <v>31173</v>
      </c>
      <c r="C512" t="s">
        <v>452</v>
      </c>
      <c r="D512" t="s">
        <v>38</v>
      </c>
      <c r="E512" t="s">
        <v>21</v>
      </c>
      <c r="F512" t="s">
        <v>40</v>
      </c>
      <c r="G512" t="s">
        <v>48</v>
      </c>
      <c r="H512" t="s">
        <v>24</v>
      </c>
      <c r="I512" t="s">
        <v>28</v>
      </c>
      <c r="J512" t="s">
        <v>76</v>
      </c>
      <c r="K512" t="s">
        <v>1107</v>
      </c>
      <c r="L512" t="s">
        <v>706</v>
      </c>
      <c r="M512" t="s">
        <v>99</v>
      </c>
      <c r="N512" s="2">
        <v>41504</v>
      </c>
      <c r="O512" s="2">
        <v>41511</v>
      </c>
      <c r="P512">
        <v>48</v>
      </c>
      <c r="Q512" s="1">
        <v>0.09</v>
      </c>
      <c r="R512">
        <v>7.99</v>
      </c>
      <c r="S512">
        <v>5.03</v>
      </c>
      <c r="T512">
        <f t="shared" si="7"/>
        <v>383.52</v>
      </c>
    </row>
    <row r="513" spans="1:20" x14ac:dyDescent="0.25">
      <c r="A513">
        <v>512</v>
      </c>
      <c r="B513">
        <v>31301</v>
      </c>
      <c r="C513" t="s">
        <v>889</v>
      </c>
      <c r="D513" t="s">
        <v>20</v>
      </c>
      <c r="E513" t="s">
        <v>39</v>
      </c>
      <c r="F513" t="s">
        <v>22</v>
      </c>
      <c r="G513" t="s">
        <v>48</v>
      </c>
      <c r="H513" t="s">
        <v>49</v>
      </c>
      <c r="I513" t="s">
        <v>28</v>
      </c>
      <c r="J513" t="s">
        <v>76</v>
      </c>
      <c r="K513" t="s">
        <v>165</v>
      </c>
      <c r="L513" t="s">
        <v>192</v>
      </c>
      <c r="M513" t="s">
        <v>444</v>
      </c>
      <c r="N513" s="2">
        <v>40834</v>
      </c>
      <c r="O513" s="2">
        <v>40836</v>
      </c>
      <c r="P513">
        <v>56</v>
      </c>
      <c r="Q513" s="1">
        <v>0.06</v>
      </c>
      <c r="R513">
        <v>3.75</v>
      </c>
      <c r="S513">
        <v>0.5</v>
      </c>
      <c r="T513">
        <f t="shared" si="7"/>
        <v>210</v>
      </c>
    </row>
    <row r="514" spans="1:20" x14ac:dyDescent="0.25">
      <c r="A514">
        <v>513</v>
      </c>
      <c r="B514">
        <v>31303</v>
      </c>
      <c r="C514" t="s">
        <v>971</v>
      </c>
      <c r="D514" t="s">
        <v>38</v>
      </c>
      <c r="E514" t="s">
        <v>39</v>
      </c>
      <c r="F514" t="s">
        <v>47</v>
      </c>
      <c r="G514" t="s">
        <v>48</v>
      </c>
      <c r="H514" t="s">
        <v>49</v>
      </c>
      <c r="I514" t="s">
        <v>28</v>
      </c>
      <c r="J514" t="s">
        <v>76</v>
      </c>
      <c r="K514" t="s">
        <v>95</v>
      </c>
      <c r="L514" t="s">
        <v>192</v>
      </c>
      <c r="M514" t="s">
        <v>160</v>
      </c>
      <c r="N514" s="2">
        <v>40988</v>
      </c>
      <c r="O514" s="2">
        <v>40990</v>
      </c>
      <c r="P514">
        <v>56</v>
      </c>
      <c r="Q514" s="1">
        <v>0.09</v>
      </c>
      <c r="R514">
        <v>5.98</v>
      </c>
      <c r="S514">
        <v>1.49</v>
      </c>
      <c r="T514">
        <f t="shared" si="7"/>
        <v>334.88</v>
      </c>
    </row>
    <row r="515" spans="1:20" x14ac:dyDescent="0.25">
      <c r="A515">
        <v>514</v>
      </c>
      <c r="B515">
        <v>31492</v>
      </c>
      <c r="C515" t="s">
        <v>161</v>
      </c>
      <c r="D515" t="s">
        <v>20</v>
      </c>
      <c r="E515" t="s">
        <v>39</v>
      </c>
      <c r="F515" t="s">
        <v>47</v>
      </c>
      <c r="G515" t="s">
        <v>23</v>
      </c>
      <c r="H515" t="s">
        <v>89</v>
      </c>
      <c r="I515" t="s">
        <v>28</v>
      </c>
      <c r="J515" t="s">
        <v>76</v>
      </c>
      <c r="K515" t="s">
        <v>105</v>
      </c>
      <c r="L515" t="s">
        <v>192</v>
      </c>
      <c r="M515" t="s">
        <v>167</v>
      </c>
      <c r="N515" s="2">
        <v>40831</v>
      </c>
      <c r="O515" s="2">
        <v>40833</v>
      </c>
      <c r="P515">
        <v>47</v>
      </c>
      <c r="Q515" s="1">
        <v>0.04</v>
      </c>
      <c r="R515">
        <v>11.97</v>
      </c>
      <c r="S515">
        <v>4.9800000000000004</v>
      </c>
      <c r="T515">
        <f t="shared" ref="T515:T578" si="8">R515*P515</f>
        <v>562.59</v>
      </c>
    </row>
    <row r="516" spans="1:20" x14ac:dyDescent="0.25">
      <c r="A516">
        <v>515</v>
      </c>
      <c r="B516">
        <v>31492</v>
      </c>
      <c r="C516" t="s">
        <v>161</v>
      </c>
      <c r="D516" t="s">
        <v>38</v>
      </c>
      <c r="E516" t="s">
        <v>39</v>
      </c>
      <c r="F516" t="s">
        <v>47</v>
      </c>
      <c r="G516" t="s">
        <v>23</v>
      </c>
      <c r="H516" t="s">
        <v>78</v>
      </c>
      <c r="I516" t="s">
        <v>28</v>
      </c>
      <c r="J516" t="s">
        <v>76</v>
      </c>
      <c r="K516" t="s">
        <v>231</v>
      </c>
      <c r="L516" t="s">
        <v>192</v>
      </c>
      <c r="M516" t="s">
        <v>111</v>
      </c>
      <c r="N516" s="2">
        <v>40831</v>
      </c>
      <c r="O516" s="2">
        <v>40834</v>
      </c>
      <c r="P516">
        <v>61</v>
      </c>
      <c r="Q516" s="1">
        <v>0.09</v>
      </c>
      <c r="R516">
        <v>29.74</v>
      </c>
      <c r="S516">
        <v>6.64</v>
      </c>
      <c r="T516">
        <f t="shared" si="8"/>
        <v>1814.1399999999999</v>
      </c>
    </row>
    <row r="517" spans="1:20" x14ac:dyDescent="0.25">
      <c r="A517">
        <v>516</v>
      </c>
      <c r="B517">
        <v>31492</v>
      </c>
      <c r="C517" t="s">
        <v>161</v>
      </c>
      <c r="D517" t="s">
        <v>20</v>
      </c>
      <c r="E517" t="s">
        <v>39</v>
      </c>
      <c r="F517" t="s">
        <v>47</v>
      </c>
      <c r="G517" t="s">
        <v>23</v>
      </c>
      <c r="H517" t="s">
        <v>42</v>
      </c>
      <c r="I517" t="s">
        <v>28</v>
      </c>
      <c r="J517" t="s">
        <v>76</v>
      </c>
      <c r="K517" t="s">
        <v>181</v>
      </c>
      <c r="L517" t="s">
        <v>192</v>
      </c>
      <c r="M517" t="s">
        <v>134</v>
      </c>
      <c r="N517" s="2">
        <v>40831</v>
      </c>
      <c r="O517" s="2">
        <v>40832</v>
      </c>
      <c r="P517">
        <v>41</v>
      </c>
      <c r="Q517" s="1">
        <v>0.03</v>
      </c>
      <c r="R517">
        <v>95.43</v>
      </c>
      <c r="S517">
        <v>19.989999999999998</v>
      </c>
      <c r="T517">
        <f t="shared" si="8"/>
        <v>3912.63</v>
      </c>
    </row>
    <row r="518" spans="1:20" x14ac:dyDescent="0.25">
      <c r="A518">
        <v>517</v>
      </c>
      <c r="B518">
        <v>31523</v>
      </c>
      <c r="C518" t="s">
        <v>1549</v>
      </c>
      <c r="D518" t="s">
        <v>20</v>
      </c>
      <c r="E518" t="s">
        <v>21</v>
      </c>
      <c r="F518" t="s">
        <v>47</v>
      </c>
      <c r="G518" t="s">
        <v>48</v>
      </c>
      <c r="H518" t="s">
        <v>203</v>
      </c>
      <c r="I518" t="s">
        <v>28</v>
      </c>
      <c r="J518" t="s">
        <v>76</v>
      </c>
      <c r="K518" t="s">
        <v>1111</v>
      </c>
      <c r="L518" t="s">
        <v>26</v>
      </c>
      <c r="M518" t="s">
        <v>134</v>
      </c>
      <c r="N518" s="2">
        <v>41341</v>
      </c>
      <c r="O518" s="2">
        <v>41343</v>
      </c>
      <c r="P518">
        <v>17</v>
      </c>
      <c r="Q518" s="1">
        <v>0.1</v>
      </c>
      <c r="R518">
        <v>6.48</v>
      </c>
      <c r="S518">
        <v>2.74</v>
      </c>
      <c r="T518">
        <f t="shared" si="8"/>
        <v>110.16000000000001</v>
      </c>
    </row>
    <row r="519" spans="1:20" x14ac:dyDescent="0.25">
      <c r="A519">
        <v>518</v>
      </c>
      <c r="B519">
        <v>31523</v>
      </c>
      <c r="C519" t="s">
        <v>1549</v>
      </c>
      <c r="D519" t="s">
        <v>20</v>
      </c>
      <c r="E519" t="s">
        <v>39</v>
      </c>
      <c r="F519" t="s">
        <v>47</v>
      </c>
      <c r="G519" t="s">
        <v>48</v>
      </c>
      <c r="H519" t="s">
        <v>78</v>
      </c>
      <c r="I519" t="s">
        <v>28</v>
      </c>
      <c r="J519" t="s">
        <v>76</v>
      </c>
      <c r="K519" t="s">
        <v>43</v>
      </c>
      <c r="L519" t="s">
        <v>192</v>
      </c>
      <c r="M519" t="s">
        <v>167</v>
      </c>
      <c r="N519" s="2">
        <v>41341</v>
      </c>
      <c r="O519" s="2">
        <v>41346</v>
      </c>
      <c r="P519">
        <v>19</v>
      </c>
      <c r="Q519" s="1">
        <v>0</v>
      </c>
      <c r="R519">
        <v>8.74</v>
      </c>
      <c r="S519">
        <v>8.2899999999999991</v>
      </c>
      <c r="T519">
        <f t="shared" si="8"/>
        <v>166.06</v>
      </c>
    </row>
    <row r="520" spans="1:20" x14ac:dyDescent="0.25">
      <c r="A520">
        <v>519</v>
      </c>
      <c r="B520">
        <v>31681</v>
      </c>
      <c r="C520" t="s">
        <v>338</v>
      </c>
      <c r="D520" t="s">
        <v>20</v>
      </c>
      <c r="E520" t="s">
        <v>39</v>
      </c>
      <c r="F520" t="s">
        <v>47</v>
      </c>
      <c r="G520" t="s">
        <v>257</v>
      </c>
      <c r="H520" t="s">
        <v>78</v>
      </c>
      <c r="I520" t="s">
        <v>28</v>
      </c>
      <c r="J520" t="s">
        <v>76</v>
      </c>
      <c r="K520" t="s">
        <v>98</v>
      </c>
      <c r="L520" t="s">
        <v>192</v>
      </c>
      <c r="M520" t="s">
        <v>117</v>
      </c>
      <c r="N520" s="2">
        <v>41585</v>
      </c>
      <c r="O520" s="2">
        <v>41586</v>
      </c>
      <c r="P520">
        <v>137</v>
      </c>
      <c r="Q520" s="1">
        <v>0.02</v>
      </c>
      <c r="R520">
        <v>5.28</v>
      </c>
      <c r="S520">
        <v>5.66</v>
      </c>
      <c r="T520">
        <f t="shared" si="8"/>
        <v>723.36</v>
      </c>
    </row>
    <row r="521" spans="1:20" x14ac:dyDescent="0.25">
      <c r="A521">
        <v>520</v>
      </c>
      <c r="B521">
        <v>31842</v>
      </c>
      <c r="C521" t="s">
        <v>825</v>
      </c>
      <c r="D521" t="s">
        <v>20</v>
      </c>
      <c r="E521" t="s">
        <v>21</v>
      </c>
      <c r="F521" t="s">
        <v>31</v>
      </c>
      <c r="G521" t="s">
        <v>93</v>
      </c>
      <c r="H521" t="s">
        <v>24</v>
      </c>
      <c r="I521" t="s">
        <v>28</v>
      </c>
      <c r="J521" t="s">
        <v>76</v>
      </c>
      <c r="K521" t="s">
        <v>1254</v>
      </c>
      <c r="L521" t="s">
        <v>26</v>
      </c>
      <c r="M521" t="s">
        <v>296</v>
      </c>
      <c r="N521" s="2">
        <v>40740</v>
      </c>
      <c r="O521" s="2">
        <v>40741</v>
      </c>
      <c r="P521">
        <v>11</v>
      </c>
      <c r="Q521" s="1">
        <v>0.06</v>
      </c>
      <c r="R521">
        <v>17.48</v>
      </c>
      <c r="S521">
        <v>1.99</v>
      </c>
      <c r="T521">
        <f t="shared" si="8"/>
        <v>192.28</v>
      </c>
    </row>
    <row r="522" spans="1:20" x14ac:dyDescent="0.25">
      <c r="A522">
        <v>521</v>
      </c>
      <c r="B522">
        <v>31872</v>
      </c>
      <c r="C522" t="s">
        <v>750</v>
      </c>
      <c r="D522" t="s">
        <v>38</v>
      </c>
      <c r="E522" t="s">
        <v>39</v>
      </c>
      <c r="F522" t="s">
        <v>40</v>
      </c>
      <c r="G522" t="s">
        <v>48</v>
      </c>
      <c r="H522" t="s">
        <v>49</v>
      </c>
      <c r="I522" t="s">
        <v>28</v>
      </c>
      <c r="J522" t="s">
        <v>76</v>
      </c>
      <c r="K522" t="s">
        <v>133</v>
      </c>
      <c r="L522" t="s">
        <v>192</v>
      </c>
      <c r="M522" t="s">
        <v>99</v>
      </c>
      <c r="N522" s="2">
        <v>40792</v>
      </c>
      <c r="O522" s="2">
        <v>40796</v>
      </c>
      <c r="P522">
        <v>62</v>
      </c>
      <c r="Q522" s="1">
        <v>0.06</v>
      </c>
      <c r="R522">
        <v>83.98</v>
      </c>
      <c r="S522">
        <v>5.01</v>
      </c>
      <c r="T522">
        <f t="shared" si="8"/>
        <v>5206.76</v>
      </c>
    </row>
    <row r="523" spans="1:20" x14ac:dyDescent="0.25">
      <c r="A523">
        <v>522</v>
      </c>
      <c r="B523">
        <v>31872</v>
      </c>
      <c r="C523" t="s">
        <v>750</v>
      </c>
      <c r="D523" t="s">
        <v>578</v>
      </c>
      <c r="E523" t="s">
        <v>187</v>
      </c>
      <c r="F523" t="s">
        <v>40</v>
      </c>
      <c r="G523" t="s">
        <v>48</v>
      </c>
      <c r="H523" t="s">
        <v>217</v>
      </c>
      <c r="I523" t="s">
        <v>28</v>
      </c>
      <c r="J523" t="s">
        <v>64</v>
      </c>
      <c r="K523" t="s">
        <v>68</v>
      </c>
      <c r="L523" t="s">
        <v>283</v>
      </c>
      <c r="M523" t="s">
        <v>59</v>
      </c>
      <c r="N523" s="2">
        <v>40792</v>
      </c>
      <c r="O523" s="2">
        <v>40796</v>
      </c>
      <c r="P523">
        <v>55</v>
      </c>
      <c r="Q523" s="1">
        <v>0.09</v>
      </c>
      <c r="R523">
        <v>159.31</v>
      </c>
      <c r="S523">
        <v>60</v>
      </c>
      <c r="T523">
        <f t="shared" si="8"/>
        <v>8762.0499999999993</v>
      </c>
    </row>
    <row r="524" spans="1:20" x14ac:dyDescent="0.25">
      <c r="A524">
        <v>523</v>
      </c>
      <c r="B524">
        <v>31877</v>
      </c>
      <c r="C524" t="s">
        <v>889</v>
      </c>
      <c r="D524" t="s">
        <v>20</v>
      </c>
      <c r="E524" t="s">
        <v>187</v>
      </c>
      <c r="F524" t="s">
        <v>22</v>
      </c>
      <c r="G524" t="s">
        <v>93</v>
      </c>
      <c r="H524" t="s">
        <v>188</v>
      </c>
      <c r="I524" t="s">
        <v>28</v>
      </c>
      <c r="J524" t="s">
        <v>64</v>
      </c>
      <c r="K524" t="s">
        <v>291</v>
      </c>
      <c r="L524" t="s">
        <v>746</v>
      </c>
      <c r="M524" t="s">
        <v>398</v>
      </c>
      <c r="N524" s="2">
        <v>41454</v>
      </c>
      <c r="O524" s="2">
        <v>41454</v>
      </c>
      <c r="P524">
        <v>51</v>
      </c>
      <c r="Q524" s="1">
        <v>0.08</v>
      </c>
      <c r="R524">
        <v>8.3699999999999992</v>
      </c>
      <c r="S524">
        <v>10.16</v>
      </c>
      <c r="T524">
        <f t="shared" si="8"/>
        <v>426.86999999999995</v>
      </c>
    </row>
    <row r="525" spans="1:20" x14ac:dyDescent="0.25">
      <c r="A525">
        <v>524</v>
      </c>
      <c r="B525">
        <v>31939</v>
      </c>
      <c r="C525" t="s">
        <v>1030</v>
      </c>
      <c r="D525" t="s">
        <v>20</v>
      </c>
      <c r="E525" t="s">
        <v>21</v>
      </c>
      <c r="F525" t="s">
        <v>40</v>
      </c>
      <c r="G525" t="s">
        <v>41</v>
      </c>
      <c r="H525" t="s">
        <v>203</v>
      </c>
      <c r="I525" t="s">
        <v>28</v>
      </c>
      <c r="J525" t="s">
        <v>64</v>
      </c>
      <c r="K525" t="s">
        <v>1138</v>
      </c>
      <c r="L525" t="s">
        <v>192</v>
      </c>
      <c r="M525" t="s">
        <v>99</v>
      </c>
      <c r="N525" s="2">
        <v>41085</v>
      </c>
      <c r="O525" s="2">
        <v>41087</v>
      </c>
      <c r="P525">
        <v>21</v>
      </c>
      <c r="Q525" s="1">
        <v>7.0000000000000007E-2</v>
      </c>
      <c r="R525">
        <v>140.99</v>
      </c>
      <c r="S525">
        <v>4.2</v>
      </c>
      <c r="T525">
        <f t="shared" si="8"/>
        <v>2960.79</v>
      </c>
    </row>
    <row r="526" spans="1:20" x14ac:dyDescent="0.25">
      <c r="A526">
        <v>525</v>
      </c>
      <c r="B526">
        <v>32037</v>
      </c>
      <c r="C526" t="s">
        <v>328</v>
      </c>
      <c r="D526" t="s">
        <v>20</v>
      </c>
      <c r="E526" t="s">
        <v>39</v>
      </c>
      <c r="F526" t="s">
        <v>47</v>
      </c>
      <c r="G526" t="s">
        <v>48</v>
      </c>
      <c r="H526" t="s">
        <v>61</v>
      </c>
      <c r="I526" t="s">
        <v>28</v>
      </c>
      <c r="J526" t="s">
        <v>64</v>
      </c>
      <c r="K526" t="s">
        <v>165</v>
      </c>
      <c r="L526" t="s">
        <v>192</v>
      </c>
      <c r="M526" t="s">
        <v>160</v>
      </c>
      <c r="N526" s="2">
        <v>40225</v>
      </c>
      <c r="O526" s="2">
        <v>40232</v>
      </c>
      <c r="P526">
        <v>37</v>
      </c>
      <c r="Q526" s="1">
        <v>0.04</v>
      </c>
      <c r="R526">
        <v>8.6</v>
      </c>
      <c r="S526">
        <v>6.19</v>
      </c>
      <c r="T526">
        <f t="shared" si="8"/>
        <v>318.2</v>
      </c>
    </row>
    <row r="527" spans="1:20" x14ac:dyDescent="0.25">
      <c r="A527">
        <v>526</v>
      </c>
      <c r="B527">
        <v>32037</v>
      </c>
      <c r="C527" t="s">
        <v>328</v>
      </c>
      <c r="D527" t="s">
        <v>20</v>
      </c>
      <c r="E527" t="s">
        <v>21</v>
      </c>
      <c r="F527" t="s">
        <v>47</v>
      </c>
      <c r="G527" t="s">
        <v>48</v>
      </c>
      <c r="H527" t="s">
        <v>203</v>
      </c>
      <c r="I527" t="s">
        <v>28</v>
      </c>
      <c r="J527" t="s">
        <v>64</v>
      </c>
      <c r="K527" t="s">
        <v>210</v>
      </c>
      <c r="L527" t="s">
        <v>746</v>
      </c>
      <c r="M527" t="s">
        <v>51</v>
      </c>
      <c r="N527" s="2">
        <v>40225</v>
      </c>
      <c r="O527" s="2">
        <v>40229</v>
      </c>
      <c r="P527">
        <v>15</v>
      </c>
      <c r="Q527" s="1">
        <v>7.0000000000000007E-2</v>
      </c>
      <c r="R527">
        <v>699.99</v>
      </c>
      <c r="S527">
        <v>24.49</v>
      </c>
      <c r="T527">
        <f t="shared" si="8"/>
        <v>10499.85</v>
      </c>
    </row>
    <row r="528" spans="1:20" x14ac:dyDescent="0.25">
      <c r="A528">
        <v>527</v>
      </c>
      <c r="B528">
        <v>32065</v>
      </c>
      <c r="C528" t="s">
        <v>594</v>
      </c>
      <c r="D528" t="s">
        <v>20</v>
      </c>
      <c r="E528" t="s">
        <v>21</v>
      </c>
      <c r="F528" t="s">
        <v>22</v>
      </c>
      <c r="G528" t="s">
        <v>93</v>
      </c>
      <c r="H528" t="s">
        <v>206</v>
      </c>
      <c r="I528" t="s">
        <v>28</v>
      </c>
      <c r="J528" t="s">
        <v>64</v>
      </c>
      <c r="K528" t="s">
        <v>198</v>
      </c>
      <c r="L528" t="s">
        <v>706</v>
      </c>
      <c r="M528" t="s">
        <v>190</v>
      </c>
      <c r="N528" s="2">
        <v>41245</v>
      </c>
      <c r="O528" s="2">
        <v>41246</v>
      </c>
      <c r="P528">
        <v>50</v>
      </c>
      <c r="Q528" s="1">
        <v>0.09</v>
      </c>
      <c r="R528">
        <v>17.98</v>
      </c>
      <c r="S528">
        <v>8.51</v>
      </c>
      <c r="T528">
        <f t="shared" si="8"/>
        <v>899</v>
      </c>
    </row>
    <row r="529" spans="1:20" x14ac:dyDescent="0.25">
      <c r="A529">
        <v>528</v>
      </c>
      <c r="B529">
        <v>32099</v>
      </c>
      <c r="C529" t="s">
        <v>961</v>
      </c>
      <c r="D529" t="s">
        <v>20</v>
      </c>
      <c r="E529" t="s">
        <v>39</v>
      </c>
      <c r="F529" t="s">
        <v>31</v>
      </c>
      <c r="G529" t="s">
        <v>32</v>
      </c>
      <c r="H529" t="s">
        <v>89</v>
      </c>
      <c r="I529" t="s">
        <v>28</v>
      </c>
      <c r="J529" t="s">
        <v>64</v>
      </c>
      <c r="K529" t="s">
        <v>163</v>
      </c>
      <c r="L529" t="s">
        <v>192</v>
      </c>
      <c r="M529" t="s">
        <v>131</v>
      </c>
      <c r="N529" s="2">
        <v>40668</v>
      </c>
      <c r="O529" s="2">
        <v>40668</v>
      </c>
      <c r="P529">
        <v>59</v>
      </c>
      <c r="Q529" s="1">
        <v>0.08</v>
      </c>
      <c r="R529">
        <v>12.28</v>
      </c>
      <c r="S529">
        <v>6.47</v>
      </c>
      <c r="T529">
        <f t="shared" si="8"/>
        <v>724.52</v>
      </c>
    </row>
    <row r="530" spans="1:20" x14ac:dyDescent="0.25">
      <c r="A530">
        <v>529</v>
      </c>
      <c r="B530">
        <v>32164</v>
      </c>
      <c r="C530" t="s">
        <v>769</v>
      </c>
      <c r="D530" t="s">
        <v>20</v>
      </c>
      <c r="E530" t="s">
        <v>39</v>
      </c>
      <c r="F530" t="s">
        <v>31</v>
      </c>
      <c r="G530" t="s">
        <v>32</v>
      </c>
      <c r="H530" t="s">
        <v>42</v>
      </c>
      <c r="I530" t="s">
        <v>28</v>
      </c>
      <c r="J530" t="s">
        <v>64</v>
      </c>
      <c r="K530" t="s">
        <v>133</v>
      </c>
      <c r="L530" t="s">
        <v>192</v>
      </c>
      <c r="M530" t="s">
        <v>146</v>
      </c>
      <c r="N530" s="2">
        <v>40576</v>
      </c>
      <c r="O530" s="2">
        <v>40577</v>
      </c>
      <c r="P530">
        <v>12</v>
      </c>
      <c r="Q530" s="1">
        <v>0.02</v>
      </c>
      <c r="R530">
        <v>5.78</v>
      </c>
      <c r="S530">
        <v>4.96</v>
      </c>
      <c r="T530">
        <f t="shared" si="8"/>
        <v>69.36</v>
      </c>
    </row>
    <row r="531" spans="1:20" x14ac:dyDescent="0.25">
      <c r="A531">
        <v>530</v>
      </c>
      <c r="B531">
        <v>32164</v>
      </c>
      <c r="C531" t="s">
        <v>769</v>
      </c>
      <c r="D531" t="s">
        <v>20</v>
      </c>
      <c r="E531" t="s">
        <v>39</v>
      </c>
      <c r="F531" t="s">
        <v>31</v>
      </c>
      <c r="G531" t="s">
        <v>32</v>
      </c>
      <c r="H531" t="s">
        <v>94</v>
      </c>
      <c r="I531" t="s">
        <v>28</v>
      </c>
      <c r="J531" t="s">
        <v>64</v>
      </c>
      <c r="K531" t="s">
        <v>79</v>
      </c>
      <c r="L531" t="s">
        <v>44</v>
      </c>
      <c r="M531" t="s">
        <v>146</v>
      </c>
      <c r="N531" s="2">
        <v>40576</v>
      </c>
      <c r="O531" s="2">
        <v>40577</v>
      </c>
      <c r="P531">
        <v>34</v>
      </c>
      <c r="Q531" s="1">
        <v>7.0000000000000007E-2</v>
      </c>
      <c r="R531">
        <v>3.28</v>
      </c>
      <c r="S531">
        <v>3.97</v>
      </c>
      <c r="T531">
        <f t="shared" si="8"/>
        <v>111.52</v>
      </c>
    </row>
    <row r="532" spans="1:20" x14ac:dyDescent="0.25">
      <c r="A532">
        <v>531</v>
      </c>
      <c r="B532">
        <v>32164</v>
      </c>
      <c r="C532" t="s">
        <v>769</v>
      </c>
      <c r="D532" t="s">
        <v>578</v>
      </c>
      <c r="E532" t="s">
        <v>187</v>
      </c>
      <c r="F532" t="s">
        <v>31</v>
      </c>
      <c r="G532" t="s">
        <v>32</v>
      </c>
      <c r="H532" t="s">
        <v>219</v>
      </c>
      <c r="I532" t="s">
        <v>28</v>
      </c>
      <c r="J532" t="s">
        <v>64</v>
      </c>
      <c r="K532" t="s">
        <v>68</v>
      </c>
      <c r="L532" t="s">
        <v>330</v>
      </c>
      <c r="M532" t="s">
        <v>139</v>
      </c>
      <c r="N532" s="2">
        <v>40576</v>
      </c>
      <c r="O532" s="2">
        <v>40577</v>
      </c>
      <c r="P532">
        <v>23</v>
      </c>
      <c r="Q532" s="1">
        <v>0.1</v>
      </c>
      <c r="R532">
        <v>296.18</v>
      </c>
      <c r="S532">
        <v>54.12</v>
      </c>
      <c r="T532">
        <f t="shared" si="8"/>
        <v>6812.14</v>
      </c>
    </row>
    <row r="533" spans="1:20" x14ac:dyDescent="0.25">
      <c r="A533">
        <v>532</v>
      </c>
      <c r="B533">
        <v>32230</v>
      </c>
      <c r="C533" t="s">
        <v>389</v>
      </c>
      <c r="D533" t="s">
        <v>20</v>
      </c>
      <c r="E533" t="s">
        <v>187</v>
      </c>
      <c r="F533" t="s">
        <v>47</v>
      </c>
      <c r="G533" t="s">
        <v>41</v>
      </c>
      <c r="H533" t="s">
        <v>225</v>
      </c>
      <c r="I533" t="s">
        <v>28</v>
      </c>
      <c r="J533" t="s">
        <v>64</v>
      </c>
      <c r="K533" t="s">
        <v>226</v>
      </c>
      <c r="L533" t="s">
        <v>44</v>
      </c>
      <c r="M533" t="s">
        <v>167</v>
      </c>
      <c r="N533" s="2">
        <v>41505</v>
      </c>
      <c r="O533" s="2">
        <v>41506</v>
      </c>
      <c r="P533">
        <v>92</v>
      </c>
      <c r="Q533" s="1">
        <v>7.0000000000000007E-2</v>
      </c>
      <c r="R533">
        <v>39.979999999999997</v>
      </c>
      <c r="S533">
        <v>9.1999999999999993</v>
      </c>
      <c r="T533">
        <f t="shared" si="8"/>
        <v>3678.16</v>
      </c>
    </row>
    <row r="534" spans="1:20" x14ac:dyDescent="0.25">
      <c r="A534">
        <v>533</v>
      </c>
      <c r="B534">
        <v>32292</v>
      </c>
      <c r="C534" t="s">
        <v>750</v>
      </c>
      <c r="D534" t="s">
        <v>20</v>
      </c>
      <c r="E534" t="s">
        <v>21</v>
      </c>
      <c r="F534" t="s">
        <v>22</v>
      </c>
      <c r="G534" t="s">
        <v>48</v>
      </c>
      <c r="H534" t="s">
        <v>206</v>
      </c>
      <c r="I534" t="s">
        <v>28</v>
      </c>
      <c r="J534" t="s">
        <v>64</v>
      </c>
      <c r="K534" t="s">
        <v>1107</v>
      </c>
      <c r="L534" t="s">
        <v>192</v>
      </c>
      <c r="M534" t="s">
        <v>246</v>
      </c>
      <c r="N534" s="2">
        <v>41320</v>
      </c>
      <c r="O534" s="2">
        <v>41327</v>
      </c>
      <c r="P534">
        <v>49</v>
      </c>
      <c r="Q534" s="1">
        <v>0.04</v>
      </c>
      <c r="R534">
        <v>115.99</v>
      </c>
      <c r="S534">
        <v>5.99</v>
      </c>
      <c r="T534">
        <f t="shared" si="8"/>
        <v>5683.5099999999993</v>
      </c>
    </row>
    <row r="535" spans="1:20" x14ac:dyDescent="0.25">
      <c r="A535">
        <v>534</v>
      </c>
      <c r="B535">
        <v>32292</v>
      </c>
      <c r="C535" t="s">
        <v>750</v>
      </c>
      <c r="D535" t="s">
        <v>20</v>
      </c>
      <c r="E535" t="s">
        <v>39</v>
      </c>
      <c r="F535" t="s">
        <v>22</v>
      </c>
      <c r="G535" t="s">
        <v>48</v>
      </c>
      <c r="H535" t="s">
        <v>49</v>
      </c>
      <c r="I535" t="s">
        <v>28</v>
      </c>
      <c r="J535" t="s">
        <v>64</v>
      </c>
      <c r="K535" t="s">
        <v>154</v>
      </c>
      <c r="L535" t="s">
        <v>44</v>
      </c>
      <c r="M535" t="s">
        <v>331</v>
      </c>
      <c r="N535" s="2">
        <v>41320</v>
      </c>
      <c r="O535" s="2">
        <v>41322</v>
      </c>
      <c r="P535">
        <v>1</v>
      </c>
      <c r="Q535" s="1">
        <v>7.0000000000000007E-2</v>
      </c>
      <c r="R535">
        <v>11.55</v>
      </c>
      <c r="S535">
        <v>2.36</v>
      </c>
      <c r="T535">
        <f t="shared" si="8"/>
        <v>11.55</v>
      </c>
    </row>
    <row r="536" spans="1:20" x14ac:dyDescent="0.25">
      <c r="A536">
        <v>535</v>
      </c>
      <c r="B536">
        <v>32325</v>
      </c>
      <c r="C536" t="s">
        <v>57</v>
      </c>
      <c r="D536" t="s">
        <v>20</v>
      </c>
      <c r="E536" t="s">
        <v>187</v>
      </c>
      <c r="F536" t="s">
        <v>40</v>
      </c>
      <c r="G536" t="s">
        <v>23</v>
      </c>
      <c r="H536" t="s">
        <v>217</v>
      </c>
      <c r="I536" t="s">
        <v>28</v>
      </c>
      <c r="J536" t="s">
        <v>64</v>
      </c>
      <c r="K536" t="s">
        <v>116</v>
      </c>
      <c r="L536" t="s">
        <v>192</v>
      </c>
      <c r="M536" t="s">
        <v>59</v>
      </c>
      <c r="N536" s="2">
        <v>41579</v>
      </c>
      <c r="O536" s="2">
        <v>41580</v>
      </c>
      <c r="P536">
        <v>162</v>
      </c>
      <c r="Q536" s="1">
        <v>0</v>
      </c>
      <c r="R536">
        <v>22.98</v>
      </c>
      <c r="S536">
        <v>7.58</v>
      </c>
      <c r="T536">
        <f t="shared" si="8"/>
        <v>3722.76</v>
      </c>
    </row>
    <row r="537" spans="1:20" x14ac:dyDescent="0.25">
      <c r="A537">
        <v>536</v>
      </c>
      <c r="B537">
        <v>32420</v>
      </c>
      <c r="C537" t="s">
        <v>391</v>
      </c>
      <c r="D537" t="s">
        <v>20</v>
      </c>
      <c r="E537" t="s">
        <v>21</v>
      </c>
      <c r="F537" t="s">
        <v>47</v>
      </c>
      <c r="G537" t="s">
        <v>93</v>
      </c>
      <c r="H537" t="s">
        <v>33</v>
      </c>
      <c r="I537" t="s">
        <v>28</v>
      </c>
      <c r="J537" t="s">
        <v>72</v>
      </c>
      <c r="K537" t="s">
        <v>34</v>
      </c>
      <c r="L537" t="s">
        <v>26</v>
      </c>
      <c r="M537" t="s">
        <v>51</v>
      </c>
      <c r="N537" s="2">
        <v>40388</v>
      </c>
      <c r="O537" s="2">
        <v>40390</v>
      </c>
      <c r="P537">
        <v>42</v>
      </c>
      <c r="Q537" s="1">
        <v>7.0000000000000007E-2</v>
      </c>
      <c r="R537">
        <v>5.0199999999999996</v>
      </c>
      <c r="S537">
        <v>5.14</v>
      </c>
      <c r="T537">
        <f t="shared" si="8"/>
        <v>210.83999999999997</v>
      </c>
    </row>
    <row r="538" spans="1:20" x14ac:dyDescent="0.25">
      <c r="A538">
        <v>537</v>
      </c>
      <c r="B538">
        <v>32420</v>
      </c>
      <c r="C538" t="s">
        <v>391</v>
      </c>
      <c r="D538" t="s">
        <v>578</v>
      </c>
      <c r="E538" t="s">
        <v>187</v>
      </c>
      <c r="F538" t="s">
        <v>47</v>
      </c>
      <c r="G538" t="s">
        <v>93</v>
      </c>
      <c r="H538" t="s">
        <v>188</v>
      </c>
      <c r="I538" t="s">
        <v>28</v>
      </c>
      <c r="J538" t="s">
        <v>72</v>
      </c>
      <c r="K538" t="s">
        <v>226</v>
      </c>
      <c r="L538" t="s">
        <v>283</v>
      </c>
      <c r="M538" t="s">
        <v>156</v>
      </c>
      <c r="N538" s="2">
        <v>40388</v>
      </c>
      <c r="O538" s="2">
        <v>40390</v>
      </c>
      <c r="P538">
        <v>23</v>
      </c>
      <c r="Q538" s="1">
        <v>7.0000000000000007E-2</v>
      </c>
      <c r="R538">
        <v>280.98</v>
      </c>
      <c r="S538">
        <v>57</v>
      </c>
      <c r="T538">
        <f t="shared" si="8"/>
        <v>6462.5400000000009</v>
      </c>
    </row>
    <row r="539" spans="1:20" x14ac:dyDescent="0.25">
      <c r="A539">
        <v>538</v>
      </c>
      <c r="B539">
        <v>32450</v>
      </c>
      <c r="C539" t="s">
        <v>1491</v>
      </c>
      <c r="D539" t="s">
        <v>578</v>
      </c>
      <c r="E539" t="s">
        <v>187</v>
      </c>
      <c r="F539" t="s">
        <v>22</v>
      </c>
      <c r="G539" t="s">
        <v>93</v>
      </c>
      <c r="H539" t="s">
        <v>225</v>
      </c>
      <c r="I539" t="s">
        <v>28</v>
      </c>
      <c r="J539" t="s">
        <v>72</v>
      </c>
      <c r="K539" t="s">
        <v>282</v>
      </c>
      <c r="L539" t="s">
        <v>330</v>
      </c>
      <c r="M539" t="s">
        <v>173</v>
      </c>
      <c r="N539" s="2">
        <v>41262</v>
      </c>
      <c r="O539" s="2">
        <v>41262</v>
      </c>
      <c r="P539">
        <v>74</v>
      </c>
      <c r="Q539" s="1">
        <v>0.1</v>
      </c>
      <c r="R539">
        <v>70.89</v>
      </c>
      <c r="S539">
        <v>89.3</v>
      </c>
      <c r="T539">
        <f t="shared" si="8"/>
        <v>5245.86</v>
      </c>
    </row>
    <row r="540" spans="1:20" x14ac:dyDescent="0.25">
      <c r="A540">
        <v>539</v>
      </c>
      <c r="B540">
        <v>32454</v>
      </c>
      <c r="C540" t="s">
        <v>1611</v>
      </c>
      <c r="D540" t="s">
        <v>20</v>
      </c>
      <c r="E540" t="s">
        <v>39</v>
      </c>
      <c r="F540" t="s">
        <v>22</v>
      </c>
      <c r="G540" t="s">
        <v>23</v>
      </c>
      <c r="H540" t="s">
        <v>78</v>
      </c>
      <c r="I540" t="s">
        <v>28</v>
      </c>
      <c r="J540" t="s">
        <v>72</v>
      </c>
      <c r="K540" t="s">
        <v>189</v>
      </c>
      <c r="L540" t="s">
        <v>192</v>
      </c>
      <c r="M540" t="s">
        <v>232</v>
      </c>
      <c r="N540" s="2">
        <v>40999</v>
      </c>
      <c r="O540" s="2">
        <v>41000</v>
      </c>
      <c r="P540">
        <v>13</v>
      </c>
      <c r="Q540" s="1">
        <v>0.05</v>
      </c>
      <c r="R540">
        <v>6.81</v>
      </c>
      <c r="S540">
        <v>5.48</v>
      </c>
      <c r="T540">
        <f t="shared" si="8"/>
        <v>88.53</v>
      </c>
    </row>
    <row r="541" spans="1:20" x14ac:dyDescent="0.25">
      <c r="A541">
        <v>540</v>
      </c>
      <c r="B541">
        <v>32641</v>
      </c>
      <c r="C541" t="s">
        <v>822</v>
      </c>
      <c r="D541" t="s">
        <v>20</v>
      </c>
      <c r="E541" t="s">
        <v>39</v>
      </c>
      <c r="F541" t="s">
        <v>47</v>
      </c>
      <c r="G541" t="s">
        <v>41</v>
      </c>
      <c r="H541" t="s">
        <v>42</v>
      </c>
      <c r="I541" t="s">
        <v>28</v>
      </c>
      <c r="J541" t="s">
        <v>72</v>
      </c>
      <c r="K541" t="s">
        <v>165</v>
      </c>
      <c r="L541" t="s">
        <v>192</v>
      </c>
      <c r="M541" t="s">
        <v>51</v>
      </c>
      <c r="N541" s="2">
        <v>40623</v>
      </c>
      <c r="O541" s="2">
        <v>40624</v>
      </c>
      <c r="P541">
        <v>18</v>
      </c>
      <c r="Q541" s="1">
        <v>0.05</v>
      </c>
      <c r="R541">
        <v>8.85</v>
      </c>
      <c r="S541">
        <v>5.6</v>
      </c>
      <c r="T541">
        <f t="shared" si="8"/>
        <v>159.29999999999998</v>
      </c>
    </row>
    <row r="542" spans="1:20" x14ac:dyDescent="0.25">
      <c r="A542">
        <v>541</v>
      </c>
      <c r="B542">
        <v>32647</v>
      </c>
      <c r="C542" t="s">
        <v>1298</v>
      </c>
      <c r="D542" t="s">
        <v>20</v>
      </c>
      <c r="E542" t="s">
        <v>21</v>
      </c>
      <c r="F542" t="s">
        <v>31</v>
      </c>
      <c r="G542" t="s">
        <v>41</v>
      </c>
      <c r="H542" t="s">
        <v>206</v>
      </c>
      <c r="I542" t="s">
        <v>28</v>
      </c>
      <c r="J542" t="s">
        <v>72</v>
      </c>
      <c r="K542" t="s">
        <v>1108</v>
      </c>
      <c r="L542" t="s">
        <v>192</v>
      </c>
      <c r="M542" t="s">
        <v>143</v>
      </c>
      <c r="N542" s="2">
        <v>41231</v>
      </c>
      <c r="O542" s="2">
        <v>41233</v>
      </c>
      <c r="P542">
        <v>109</v>
      </c>
      <c r="Q542" s="1">
        <v>7.0000000000000007E-2</v>
      </c>
      <c r="R542">
        <v>20.97</v>
      </c>
      <c r="S542">
        <v>4</v>
      </c>
      <c r="T542">
        <f t="shared" si="8"/>
        <v>2285.73</v>
      </c>
    </row>
    <row r="543" spans="1:20" x14ac:dyDescent="0.25">
      <c r="A543">
        <v>542</v>
      </c>
      <c r="B543">
        <v>32647</v>
      </c>
      <c r="C543" t="s">
        <v>1298</v>
      </c>
      <c r="D543" t="s">
        <v>578</v>
      </c>
      <c r="E543" t="s">
        <v>187</v>
      </c>
      <c r="F543" t="s">
        <v>31</v>
      </c>
      <c r="G543" t="s">
        <v>41</v>
      </c>
      <c r="H543" t="s">
        <v>188</v>
      </c>
      <c r="I543" t="s">
        <v>28</v>
      </c>
      <c r="J543" t="s">
        <v>72</v>
      </c>
      <c r="K543" t="s">
        <v>82</v>
      </c>
      <c r="L543" t="s">
        <v>330</v>
      </c>
      <c r="M543" t="s">
        <v>143</v>
      </c>
      <c r="N543" s="2">
        <v>41231</v>
      </c>
      <c r="O543" s="2">
        <v>41233</v>
      </c>
      <c r="P543">
        <v>92</v>
      </c>
      <c r="Q543" s="1">
        <v>0.06</v>
      </c>
      <c r="R543">
        <v>348.21</v>
      </c>
      <c r="S543">
        <v>84.84</v>
      </c>
      <c r="T543">
        <f t="shared" si="8"/>
        <v>32035.32</v>
      </c>
    </row>
    <row r="544" spans="1:20" x14ac:dyDescent="0.25">
      <c r="A544">
        <v>543</v>
      </c>
      <c r="B544">
        <v>32710</v>
      </c>
      <c r="C544" t="s">
        <v>459</v>
      </c>
      <c r="D544" t="s">
        <v>20</v>
      </c>
      <c r="E544" t="s">
        <v>39</v>
      </c>
      <c r="F544" t="s">
        <v>47</v>
      </c>
      <c r="G544" t="s">
        <v>41</v>
      </c>
      <c r="H544" t="s">
        <v>89</v>
      </c>
      <c r="I544" t="s">
        <v>28</v>
      </c>
      <c r="J544" t="s">
        <v>72</v>
      </c>
      <c r="K544" t="s">
        <v>172</v>
      </c>
      <c r="L544" t="s">
        <v>706</v>
      </c>
      <c r="M544" t="s">
        <v>156</v>
      </c>
      <c r="N544" s="2">
        <v>40498</v>
      </c>
      <c r="O544" s="2">
        <v>40499</v>
      </c>
      <c r="P544">
        <v>146</v>
      </c>
      <c r="Q544" s="1">
        <v>0.04</v>
      </c>
      <c r="R544">
        <v>12.44</v>
      </c>
      <c r="S544">
        <v>6.27</v>
      </c>
      <c r="T544">
        <f t="shared" si="8"/>
        <v>1816.24</v>
      </c>
    </row>
    <row r="545" spans="1:20" x14ac:dyDescent="0.25">
      <c r="A545">
        <v>544</v>
      </c>
      <c r="B545">
        <v>32804</v>
      </c>
      <c r="C545" t="s">
        <v>713</v>
      </c>
      <c r="D545" t="s">
        <v>20</v>
      </c>
      <c r="E545" t="s">
        <v>39</v>
      </c>
      <c r="F545" t="s">
        <v>47</v>
      </c>
      <c r="G545" t="s">
        <v>93</v>
      </c>
      <c r="H545" t="s">
        <v>61</v>
      </c>
      <c r="I545" t="s">
        <v>28</v>
      </c>
      <c r="J545" t="s">
        <v>72</v>
      </c>
      <c r="K545" t="s">
        <v>189</v>
      </c>
      <c r="L545" t="s">
        <v>192</v>
      </c>
      <c r="M545" t="s">
        <v>111</v>
      </c>
      <c r="N545" s="2">
        <v>41526</v>
      </c>
      <c r="O545" s="2">
        <v>41527</v>
      </c>
      <c r="P545">
        <v>103</v>
      </c>
      <c r="Q545" s="1">
        <v>7.0000000000000007E-2</v>
      </c>
      <c r="R545">
        <v>3.75</v>
      </c>
      <c r="S545">
        <v>0.5</v>
      </c>
      <c r="T545">
        <f t="shared" si="8"/>
        <v>386.25</v>
      </c>
    </row>
    <row r="546" spans="1:20" x14ac:dyDescent="0.25">
      <c r="A546">
        <v>545</v>
      </c>
      <c r="B546">
        <v>32804</v>
      </c>
      <c r="C546" t="s">
        <v>713</v>
      </c>
      <c r="D546" t="s">
        <v>20</v>
      </c>
      <c r="E546" t="s">
        <v>39</v>
      </c>
      <c r="F546" t="s">
        <v>47</v>
      </c>
      <c r="G546" t="s">
        <v>93</v>
      </c>
      <c r="H546" t="s">
        <v>94</v>
      </c>
      <c r="I546" t="s">
        <v>28</v>
      </c>
      <c r="J546" t="s">
        <v>72</v>
      </c>
      <c r="K546" t="s">
        <v>145</v>
      </c>
      <c r="L546" t="s">
        <v>192</v>
      </c>
      <c r="M546" t="s">
        <v>111</v>
      </c>
      <c r="N546" s="2">
        <v>41526</v>
      </c>
      <c r="O546" s="2">
        <v>41528</v>
      </c>
      <c r="P546">
        <v>42</v>
      </c>
      <c r="Q546" s="1">
        <v>0.02</v>
      </c>
      <c r="R546">
        <v>3.98</v>
      </c>
      <c r="S546">
        <v>5.26</v>
      </c>
      <c r="T546">
        <f t="shared" si="8"/>
        <v>167.16</v>
      </c>
    </row>
    <row r="547" spans="1:20" x14ac:dyDescent="0.25">
      <c r="A547">
        <v>546</v>
      </c>
      <c r="B547">
        <v>32806</v>
      </c>
      <c r="C547" t="s">
        <v>713</v>
      </c>
      <c r="D547" t="s">
        <v>38</v>
      </c>
      <c r="E547" t="s">
        <v>39</v>
      </c>
      <c r="F547" t="s">
        <v>47</v>
      </c>
      <c r="G547" t="s">
        <v>41</v>
      </c>
      <c r="H547" t="s">
        <v>89</v>
      </c>
      <c r="I547" t="s">
        <v>28</v>
      </c>
      <c r="J547" t="s">
        <v>72</v>
      </c>
      <c r="K547" t="s">
        <v>228</v>
      </c>
      <c r="L547" t="s">
        <v>192</v>
      </c>
      <c r="M547" t="s">
        <v>167</v>
      </c>
      <c r="N547" s="2">
        <v>41081</v>
      </c>
      <c r="O547" s="2">
        <v>41082</v>
      </c>
      <c r="P547">
        <v>79</v>
      </c>
      <c r="Q547" s="1">
        <v>0.1</v>
      </c>
      <c r="R547">
        <v>3.69</v>
      </c>
      <c r="S547">
        <v>0.5</v>
      </c>
      <c r="T547">
        <f t="shared" si="8"/>
        <v>291.51</v>
      </c>
    </row>
    <row r="548" spans="1:20" x14ac:dyDescent="0.25">
      <c r="A548">
        <v>547</v>
      </c>
      <c r="B548">
        <v>32806</v>
      </c>
      <c r="C548" t="s">
        <v>713</v>
      </c>
      <c r="D548" t="s">
        <v>20</v>
      </c>
      <c r="E548" t="s">
        <v>39</v>
      </c>
      <c r="F548" t="s">
        <v>47</v>
      </c>
      <c r="G548" t="s">
        <v>41</v>
      </c>
      <c r="H548" t="s">
        <v>49</v>
      </c>
      <c r="I548" t="s">
        <v>28</v>
      </c>
      <c r="J548" t="s">
        <v>72</v>
      </c>
      <c r="K548" t="s">
        <v>291</v>
      </c>
      <c r="L548" t="s">
        <v>192</v>
      </c>
      <c r="M548" t="s">
        <v>160</v>
      </c>
      <c r="N548" s="2">
        <v>41081</v>
      </c>
      <c r="O548" s="2">
        <v>41083</v>
      </c>
      <c r="P548">
        <v>54</v>
      </c>
      <c r="Q548" s="1">
        <v>0.02</v>
      </c>
      <c r="R548">
        <v>6.68</v>
      </c>
      <c r="S548">
        <v>5.2</v>
      </c>
      <c r="T548">
        <f t="shared" si="8"/>
        <v>360.71999999999997</v>
      </c>
    </row>
    <row r="549" spans="1:20" x14ac:dyDescent="0.25">
      <c r="A549">
        <v>548</v>
      </c>
      <c r="B549">
        <v>32869</v>
      </c>
      <c r="C549" t="s">
        <v>803</v>
      </c>
      <c r="D549" t="s">
        <v>20</v>
      </c>
      <c r="E549" t="s">
        <v>21</v>
      </c>
      <c r="F549" t="s">
        <v>22</v>
      </c>
      <c r="G549" t="s">
        <v>93</v>
      </c>
      <c r="H549" t="s">
        <v>206</v>
      </c>
      <c r="I549" t="s">
        <v>28</v>
      </c>
      <c r="J549" t="s">
        <v>72</v>
      </c>
      <c r="K549" t="s">
        <v>213</v>
      </c>
      <c r="L549" t="s">
        <v>26</v>
      </c>
      <c r="M549" t="s">
        <v>182</v>
      </c>
      <c r="N549" s="2">
        <v>40264</v>
      </c>
      <c r="O549" s="2">
        <v>40265</v>
      </c>
      <c r="P549">
        <v>41</v>
      </c>
      <c r="Q549" s="1">
        <v>0.06</v>
      </c>
      <c r="R549">
        <v>8.1199999999999992</v>
      </c>
      <c r="S549">
        <v>2.83</v>
      </c>
      <c r="T549">
        <f t="shared" si="8"/>
        <v>332.91999999999996</v>
      </c>
    </row>
    <row r="550" spans="1:20" x14ac:dyDescent="0.25">
      <c r="A550">
        <v>549</v>
      </c>
      <c r="B550">
        <v>32869</v>
      </c>
      <c r="C550" t="s">
        <v>803</v>
      </c>
      <c r="D550" t="s">
        <v>20</v>
      </c>
      <c r="E550" t="s">
        <v>187</v>
      </c>
      <c r="F550" t="s">
        <v>22</v>
      </c>
      <c r="G550" t="s">
        <v>93</v>
      </c>
      <c r="H550" t="s">
        <v>219</v>
      </c>
      <c r="I550" t="s">
        <v>28</v>
      </c>
      <c r="J550" t="s">
        <v>72</v>
      </c>
      <c r="K550" t="s">
        <v>145</v>
      </c>
      <c r="L550" t="s">
        <v>706</v>
      </c>
      <c r="M550" t="s">
        <v>27</v>
      </c>
      <c r="N550" s="2">
        <v>40264</v>
      </c>
      <c r="O550" s="2">
        <v>40265</v>
      </c>
      <c r="P550">
        <v>49</v>
      </c>
      <c r="Q550" s="1">
        <v>0.05</v>
      </c>
      <c r="R550">
        <v>51.65</v>
      </c>
      <c r="S550">
        <v>18.45</v>
      </c>
      <c r="T550">
        <f t="shared" si="8"/>
        <v>2530.85</v>
      </c>
    </row>
    <row r="551" spans="1:20" x14ac:dyDescent="0.25">
      <c r="A551">
        <v>550</v>
      </c>
      <c r="B551">
        <v>32869</v>
      </c>
      <c r="C551" t="s">
        <v>803</v>
      </c>
      <c r="D551" t="s">
        <v>20</v>
      </c>
      <c r="E551" t="s">
        <v>39</v>
      </c>
      <c r="F551" t="s">
        <v>22</v>
      </c>
      <c r="G551" t="s">
        <v>93</v>
      </c>
      <c r="H551" t="s">
        <v>61</v>
      </c>
      <c r="I551" t="s">
        <v>28</v>
      </c>
      <c r="J551" t="s">
        <v>72</v>
      </c>
      <c r="K551" t="s">
        <v>129</v>
      </c>
      <c r="L551" t="s">
        <v>44</v>
      </c>
      <c r="M551" t="s">
        <v>499</v>
      </c>
      <c r="N551" s="2">
        <v>41360</v>
      </c>
      <c r="O551" s="2">
        <v>41361</v>
      </c>
      <c r="P551">
        <v>2</v>
      </c>
      <c r="Q551" s="1">
        <v>0.01</v>
      </c>
      <c r="R551">
        <v>6.68</v>
      </c>
      <c r="S551">
        <v>1.5</v>
      </c>
      <c r="T551">
        <f t="shared" si="8"/>
        <v>13.36</v>
      </c>
    </row>
    <row r="552" spans="1:20" x14ac:dyDescent="0.25">
      <c r="A552">
        <v>551</v>
      </c>
      <c r="B552">
        <v>32869</v>
      </c>
      <c r="C552" t="s">
        <v>803</v>
      </c>
      <c r="D552" t="s">
        <v>20</v>
      </c>
      <c r="E552" t="s">
        <v>21</v>
      </c>
      <c r="F552" t="s">
        <v>22</v>
      </c>
      <c r="G552" t="s">
        <v>93</v>
      </c>
      <c r="H552" t="s">
        <v>24</v>
      </c>
      <c r="I552" t="s">
        <v>28</v>
      </c>
      <c r="J552" t="s">
        <v>72</v>
      </c>
      <c r="K552" t="s">
        <v>1111</v>
      </c>
      <c r="L552" t="s">
        <v>192</v>
      </c>
      <c r="M552" t="s">
        <v>190</v>
      </c>
      <c r="N552" s="2">
        <v>40264</v>
      </c>
      <c r="O552" s="2">
        <v>40265</v>
      </c>
      <c r="P552">
        <v>39</v>
      </c>
      <c r="Q552" s="1">
        <v>0.1</v>
      </c>
      <c r="R552">
        <v>175.99</v>
      </c>
      <c r="S552">
        <v>8.99</v>
      </c>
      <c r="T552">
        <f t="shared" si="8"/>
        <v>6863.6100000000006</v>
      </c>
    </row>
    <row r="553" spans="1:20" x14ac:dyDescent="0.25">
      <c r="A553">
        <v>552</v>
      </c>
      <c r="B553">
        <v>32931</v>
      </c>
      <c r="C553" t="s">
        <v>454</v>
      </c>
      <c r="D553" t="s">
        <v>20</v>
      </c>
      <c r="E553" t="s">
        <v>39</v>
      </c>
      <c r="F553" t="s">
        <v>47</v>
      </c>
      <c r="G553" t="s">
        <v>48</v>
      </c>
      <c r="H553" t="s">
        <v>61</v>
      </c>
      <c r="I553" t="s">
        <v>28</v>
      </c>
      <c r="J553" t="s">
        <v>72</v>
      </c>
      <c r="K553" t="s">
        <v>145</v>
      </c>
      <c r="L553" t="s">
        <v>192</v>
      </c>
      <c r="M553" t="s">
        <v>111</v>
      </c>
      <c r="N553" s="2">
        <v>40589</v>
      </c>
      <c r="O553" s="2">
        <v>40596</v>
      </c>
      <c r="P553">
        <v>31</v>
      </c>
      <c r="Q553" s="1">
        <v>0.06</v>
      </c>
      <c r="R553">
        <v>2.88</v>
      </c>
      <c r="S553">
        <v>0.5</v>
      </c>
      <c r="T553">
        <f t="shared" si="8"/>
        <v>89.28</v>
      </c>
    </row>
    <row r="554" spans="1:20" x14ac:dyDescent="0.25">
      <c r="A554">
        <v>553</v>
      </c>
      <c r="B554">
        <v>32931</v>
      </c>
      <c r="C554" t="s">
        <v>454</v>
      </c>
      <c r="D554" t="s">
        <v>20</v>
      </c>
      <c r="E554" t="s">
        <v>39</v>
      </c>
      <c r="F554" t="s">
        <v>47</v>
      </c>
      <c r="G554" t="s">
        <v>48</v>
      </c>
      <c r="H554" t="s">
        <v>42</v>
      </c>
      <c r="I554" t="s">
        <v>28</v>
      </c>
      <c r="J554" t="s">
        <v>72</v>
      </c>
      <c r="K554" t="s">
        <v>226</v>
      </c>
      <c r="L554" t="s">
        <v>706</v>
      </c>
      <c r="M554" t="s">
        <v>111</v>
      </c>
      <c r="N554" s="2">
        <v>40589</v>
      </c>
      <c r="O554" s="2">
        <v>40594</v>
      </c>
      <c r="P554">
        <v>25</v>
      </c>
      <c r="Q554" s="1">
        <v>0.08</v>
      </c>
      <c r="R554">
        <v>12.44</v>
      </c>
      <c r="S554">
        <v>6.27</v>
      </c>
      <c r="T554">
        <f t="shared" si="8"/>
        <v>311</v>
      </c>
    </row>
    <row r="555" spans="1:20" x14ac:dyDescent="0.25">
      <c r="A555">
        <v>554</v>
      </c>
      <c r="B555">
        <v>33152</v>
      </c>
      <c r="C555" t="s">
        <v>400</v>
      </c>
      <c r="D555" t="s">
        <v>20</v>
      </c>
      <c r="E555" t="s">
        <v>21</v>
      </c>
      <c r="F555" t="s">
        <v>31</v>
      </c>
      <c r="G555" t="s">
        <v>23</v>
      </c>
      <c r="H555" t="s">
        <v>24</v>
      </c>
      <c r="I555" t="s">
        <v>28</v>
      </c>
      <c r="J555" t="s">
        <v>72</v>
      </c>
      <c r="K555" t="s">
        <v>1254</v>
      </c>
      <c r="L555" t="s">
        <v>192</v>
      </c>
      <c r="M555" t="s">
        <v>131</v>
      </c>
      <c r="N555" s="2">
        <v>40868</v>
      </c>
      <c r="O555" s="2">
        <v>40870</v>
      </c>
      <c r="P555">
        <v>65</v>
      </c>
      <c r="Q555" s="1">
        <v>0</v>
      </c>
      <c r="R555">
        <v>155.99</v>
      </c>
      <c r="S555">
        <v>8.99</v>
      </c>
      <c r="T555">
        <f t="shared" si="8"/>
        <v>10139.35</v>
      </c>
    </row>
    <row r="556" spans="1:20" x14ac:dyDescent="0.25">
      <c r="A556">
        <v>555</v>
      </c>
      <c r="B556">
        <v>33219</v>
      </c>
      <c r="C556" t="s">
        <v>889</v>
      </c>
      <c r="D556" t="s">
        <v>578</v>
      </c>
      <c r="E556" t="s">
        <v>187</v>
      </c>
      <c r="F556" t="s">
        <v>22</v>
      </c>
      <c r="G556" t="s">
        <v>41</v>
      </c>
      <c r="H556" t="s">
        <v>217</v>
      </c>
      <c r="I556" t="s">
        <v>28</v>
      </c>
      <c r="J556" t="s">
        <v>72</v>
      </c>
      <c r="K556" t="s">
        <v>71</v>
      </c>
      <c r="L556" t="s">
        <v>283</v>
      </c>
      <c r="M556" t="s">
        <v>199</v>
      </c>
      <c r="N556" s="2">
        <v>41253</v>
      </c>
      <c r="O556" s="2">
        <v>41254</v>
      </c>
      <c r="P556">
        <v>64</v>
      </c>
      <c r="Q556" s="1">
        <v>0</v>
      </c>
      <c r="R556">
        <v>216.6</v>
      </c>
      <c r="S556">
        <v>64.2</v>
      </c>
      <c r="T556">
        <f t="shared" si="8"/>
        <v>13862.4</v>
      </c>
    </row>
    <row r="557" spans="1:20" x14ac:dyDescent="0.25">
      <c r="A557">
        <v>556</v>
      </c>
      <c r="B557">
        <v>33222</v>
      </c>
      <c r="C557" t="s">
        <v>588</v>
      </c>
      <c r="D557" t="s">
        <v>20</v>
      </c>
      <c r="E557" t="s">
        <v>39</v>
      </c>
      <c r="F557" t="s">
        <v>47</v>
      </c>
      <c r="G557" t="s">
        <v>93</v>
      </c>
      <c r="H557" t="s">
        <v>94</v>
      </c>
      <c r="I557" t="s">
        <v>28</v>
      </c>
      <c r="J557" t="s">
        <v>56</v>
      </c>
      <c r="K557" t="s">
        <v>82</v>
      </c>
      <c r="L557" t="s">
        <v>192</v>
      </c>
      <c r="M557" t="s">
        <v>156</v>
      </c>
      <c r="N557" s="2">
        <v>41444</v>
      </c>
      <c r="O557" s="2">
        <v>41446</v>
      </c>
      <c r="P557">
        <v>27</v>
      </c>
      <c r="Q557" s="1">
        <v>0.05</v>
      </c>
      <c r="R557">
        <v>22.38</v>
      </c>
      <c r="S557">
        <v>15.1</v>
      </c>
      <c r="T557">
        <f t="shared" si="8"/>
        <v>604.26</v>
      </c>
    </row>
    <row r="558" spans="1:20" x14ac:dyDescent="0.25">
      <c r="A558">
        <v>557</v>
      </c>
      <c r="B558">
        <v>33222</v>
      </c>
      <c r="C558" t="s">
        <v>588</v>
      </c>
      <c r="D558" t="s">
        <v>578</v>
      </c>
      <c r="E558" t="s">
        <v>187</v>
      </c>
      <c r="F558" t="s">
        <v>47</v>
      </c>
      <c r="G558" t="s">
        <v>93</v>
      </c>
      <c r="H558" t="s">
        <v>217</v>
      </c>
      <c r="I558" t="s">
        <v>28</v>
      </c>
      <c r="J558" t="s">
        <v>72</v>
      </c>
      <c r="K558" t="s">
        <v>231</v>
      </c>
      <c r="L558" t="s">
        <v>283</v>
      </c>
      <c r="M558" t="s">
        <v>114</v>
      </c>
      <c r="N558" s="2">
        <v>41444</v>
      </c>
      <c r="O558" s="2">
        <v>41445</v>
      </c>
      <c r="P558">
        <v>45</v>
      </c>
      <c r="Q558" s="1">
        <v>0.1</v>
      </c>
      <c r="R558">
        <v>60.98</v>
      </c>
      <c r="S558">
        <v>30</v>
      </c>
      <c r="T558">
        <f t="shared" si="8"/>
        <v>2744.1</v>
      </c>
    </row>
    <row r="559" spans="1:20" x14ac:dyDescent="0.25">
      <c r="A559">
        <v>558</v>
      </c>
      <c r="B559">
        <v>33222</v>
      </c>
      <c r="C559" t="s">
        <v>588</v>
      </c>
      <c r="D559" t="s">
        <v>20</v>
      </c>
      <c r="E559" t="s">
        <v>39</v>
      </c>
      <c r="F559" t="s">
        <v>47</v>
      </c>
      <c r="G559" t="s">
        <v>93</v>
      </c>
      <c r="H559" t="s">
        <v>54</v>
      </c>
      <c r="I559" t="s">
        <v>28</v>
      </c>
      <c r="J559" t="s">
        <v>72</v>
      </c>
      <c r="K559" t="s">
        <v>133</v>
      </c>
      <c r="L559" t="s">
        <v>44</v>
      </c>
      <c r="M559" t="s">
        <v>160</v>
      </c>
      <c r="N559" s="2">
        <v>41444</v>
      </c>
      <c r="O559" s="2">
        <v>41446</v>
      </c>
      <c r="P559">
        <v>72</v>
      </c>
      <c r="Q559" s="1">
        <v>0.02</v>
      </c>
      <c r="R559">
        <v>2.88</v>
      </c>
      <c r="S559">
        <v>0.7</v>
      </c>
      <c r="T559">
        <f t="shared" si="8"/>
        <v>207.35999999999999</v>
      </c>
    </row>
    <row r="560" spans="1:20" x14ac:dyDescent="0.25">
      <c r="A560">
        <v>559</v>
      </c>
      <c r="B560">
        <v>33287</v>
      </c>
      <c r="C560" t="s">
        <v>229</v>
      </c>
      <c r="D560" t="s">
        <v>578</v>
      </c>
      <c r="E560" t="s">
        <v>21</v>
      </c>
      <c r="F560" t="s">
        <v>31</v>
      </c>
      <c r="G560" t="s">
        <v>23</v>
      </c>
      <c r="H560" t="s">
        <v>203</v>
      </c>
      <c r="I560" t="s">
        <v>28</v>
      </c>
      <c r="J560" t="s">
        <v>72</v>
      </c>
      <c r="K560" t="s">
        <v>1107</v>
      </c>
      <c r="L560" t="s">
        <v>283</v>
      </c>
      <c r="M560" t="s">
        <v>131</v>
      </c>
      <c r="N560" s="2">
        <v>41021</v>
      </c>
      <c r="O560" s="2">
        <v>41024</v>
      </c>
      <c r="P560">
        <v>49</v>
      </c>
      <c r="Q560" s="1">
        <v>0</v>
      </c>
      <c r="R560">
        <v>270.97000000000003</v>
      </c>
      <c r="S560">
        <v>28.06</v>
      </c>
      <c r="T560">
        <f t="shared" si="8"/>
        <v>13277.53</v>
      </c>
    </row>
    <row r="561" spans="1:20" x14ac:dyDescent="0.25">
      <c r="A561">
        <v>560</v>
      </c>
      <c r="B561">
        <v>33477</v>
      </c>
      <c r="C561" t="s">
        <v>889</v>
      </c>
      <c r="D561" t="s">
        <v>20</v>
      </c>
      <c r="E561" t="s">
        <v>39</v>
      </c>
      <c r="F561" t="s">
        <v>22</v>
      </c>
      <c r="G561" t="s">
        <v>41</v>
      </c>
      <c r="H561" t="s">
        <v>54</v>
      </c>
      <c r="I561" t="s">
        <v>28</v>
      </c>
      <c r="J561" t="s">
        <v>56</v>
      </c>
      <c r="K561" t="s">
        <v>55</v>
      </c>
      <c r="L561" t="s">
        <v>192</v>
      </c>
      <c r="M561" t="s">
        <v>232</v>
      </c>
      <c r="N561" s="2">
        <v>41566</v>
      </c>
      <c r="O561" s="2">
        <v>41568</v>
      </c>
      <c r="P561">
        <v>59</v>
      </c>
      <c r="Q561" s="1">
        <v>0.08</v>
      </c>
      <c r="R561">
        <v>10.35</v>
      </c>
      <c r="S561">
        <v>0.99</v>
      </c>
      <c r="T561">
        <f t="shared" si="8"/>
        <v>610.65</v>
      </c>
    </row>
    <row r="562" spans="1:20" x14ac:dyDescent="0.25">
      <c r="A562">
        <v>561</v>
      </c>
      <c r="B562">
        <v>33478</v>
      </c>
      <c r="C562" t="s">
        <v>1414</v>
      </c>
      <c r="D562" t="s">
        <v>38</v>
      </c>
      <c r="E562" t="s">
        <v>39</v>
      </c>
      <c r="F562" t="s">
        <v>40</v>
      </c>
      <c r="G562" t="s">
        <v>41</v>
      </c>
      <c r="H562" t="s">
        <v>89</v>
      </c>
      <c r="I562" t="s">
        <v>28</v>
      </c>
      <c r="J562" t="s">
        <v>72</v>
      </c>
      <c r="K562" t="s">
        <v>74</v>
      </c>
      <c r="L562" t="s">
        <v>44</v>
      </c>
      <c r="M562" t="s">
        <v>59</v>
      </c>
      <c r="N562" s="2">
        <v>40708</v>
      </c>
      <c r="O562" s="2">
        <v>40710</v>
      </c>
      <c r="P562">
        <v>32</v>
      </c>
      <c r="Q562" s="1">
        <v>0.04</v>
      </c>
      <c r="R562">
        <v>5.88</v>
      </c>
      <c r="S562">
        <v>3.04</v>
      </c>
      <c r="T562">
        <f t="shared" si="8"/>
        <v>188.16</v>
      </c>
    </row>
    <row r="563" spans="1:20" x14ac:dyDescent="0.25">
      <c r="A563">
        <v>562</v>
      </c>
      <c r="B563">
        <v>33505</v>
      </c>
      <c r="C563" t="s">
        <v>258</v>
      </c>
      <c r="D563" t="s">
        <v>20</v>
      </c>
      <c r="E563" t="s">
        <v>39</v>
      </c>
      <c r="F563" t="s">
        <v>22</v>
      </c>
      <c r="G563" t="s">
        <v>48</v>
      </c>
      <c r="H563" t="s">
        <v>89</v>
      </c>
      <c r="I563" t="s">
        <v>28</v>
      </c>
      <c r="J563" t="s">
        <v>72</v>
      </c>
      <c r="K563" t="s">
        <v>101</v>
      </c>
      <c r="L563" t="s">
        <v>44</v>
      </c>
      <c r="M563" t="s">
        <v>96</v>
      </c>
      <c r="N563" s="2">
        <v>40811</v>
      </c>
      <c r="O563" s="2">
        <v>40815</v>
      </c>
      <c r="P563">
        <v>58</v>
      </c>
      <c r="Q563" s="1">
        <v>0.09</v>
      </c>
      <c r="R563">
        <v>4</v>
      </c>
      <c r="S563">
        <v>1.3</v>
      </c>
      <c r="T563">
        <f t="shared" si="8"/>
        <v>232</v>
      </c>
    </row>
    <row r="564" spans="1:20" x14ac:dyDescent="0.25">
      <c r="A564">
        <v>563</v>
      </c>
      <c r="B564">
        <v>33505</v>
      </c>
      <c r="C564" t="s">
        <v>258</v>
      </c>
      <c r="D564" t="s">
        <v>38</v>
      </c>
      <c r="E564" t="s">
        <v>21</v>
      </c>
      <c r="F564" t="s">
        <v>22</v>
      </c>
      <c r="G564" t="s">
        <v>48</v>
      </c>
      <c r="H564" t="s">
        <v>24</v>
      </c>
      <c r="I564" t="s">
        <v>28</v>
      </c>
      <c r="J564" t="s">
        <v>72</v>
      </c>
      <c r="K564" t="s">
        <v>1138</v>
      </c>
      <c r="L564" t="s">
        <v>192</v>
      </c>
      <c r="M564" t="s">
        <v>123</v>
      </c>
      <c r="N564" s="2">
        <v>40811</v>
      </c>
      <c r="O564" s="2">
        <v>40811</v>
      </c>
      <c r="P564">
        <v>64</v>
      </c>
      <c r="Q564" s="1">
        <v>7.0000000000000007E-2</v>
      </c>
      <c r="R564">
        <v>85.99</v>
      </c>
      <c r="S564">
        <v>10.78</v>
      </c>
      <c r="T564">
        <f t="shared" si="8"/>
        <v>5503.36</v>
      </c>
    </row>
    <row r="565" spans="1:20" x14ac:dyDescent="0.25">
      <c r="A565">
        <v>564</v>
      </c>
      <c r="B565">
        <v>33540</v>
      </c>
      <c r="C565" t="s">
        <v>1491</v>
      </c>
      <c r="D565" t="s">
        <v>20</v>
      </c>
      <c r="E565" t="s">
        <v>39</v>
      </c>
      <c r="F565" t="s">
        <v>22</v>
      </c>
      <c r="G565" t="s">
        <v>48</v>
      </c>
      <c r="H565" t="s">
        <v>94</v>
      </c>
      <c r="I565" t="s">
        <v>28</v>
      </c>
      <c r="J565" t="s">
        <v>72</v>
      </c>
      <c r="K565" t="s">
        <v>98</v>
      </c>
      <c r="L565" t="s">
        <v>44</v>
      </c>
      <c r="M565" t="s">
        <v>246</v>
      </c>
      <c r="N565" s="2">
        <v>41066</v>
      </c>
      <c r="O565" s="2">
        <v>41070</v>
      </c>
      <c r="P565">
        <v>35</v>
      </c>
      <c r="Q565" s="1">
        <v>0.1</v>
      </c>
      <c r="R565">
        <v>9.85</v>
      </c>
      <c r="S565">
        <v>4.82</v>
      </c>
      <c r="T565">
        <f t="shared" si="8"/>
        <v>344.75</v>
      </c>
    </row>
    <row r="566" spans="1:20" x14ac:dyDescent="0.25">
      <c r="A566">
        <v>565</v>
      </c>
      <c r="B566">
        <v>33605</v>
      </c>
      <c r="C566" t="s">
        <v>459</v>
      </c>
      <c r="D566" t="s">
        <v>20</v>
      </c>
      <c r="E566" t="s">
        <v>39</v>
      </c>
      <c r="F566" t="s">
        <v>47</v>
      </c>
      <c r="G566" t="s">
        <v>23</v>
      </c>
      <c r="H566" t="s">
        <v>42</v>
      </c>
      <c r="I566" t="s">
        <v>28</v>
      </c>
      <c r="J566" t="s">
        <v>72</v>
      </c>
      <c r="K566" t="s">
        <v>119</v>
      </c>
      <c r="L566" t="s">
        <v>192</v>
      </c>
      <c r="M566" t="s">
        <v>156</v>
      </c>
      <c r="N566" s="2">
        <v>41367</v>
      </c>
      <c r="O566" s="2">
        <v>41369</v>
      </c>
      <c r="P566">
        <v>42</v>
      </c>
      <c r="Q566" s="1">
        <v>0.04</v>
      </c>
      <c r="R566">
        <v>3.52</v>
      </c>
      <c r="S566">
        <v>6.83</v>
      </c>
      <c r="T566">
        <f t="shared" si="8"/>
        <v>147.84</v>
      </c>
    </row>
    <row r="567" spans="1:20" x14ac:dyDescent="0.25">
      <c r="A567">
        <v>566</v>
      </c>
      <c r="B567">
        <v>33632</v>
      </c>
      <c r="C567" t="s">
        <v>1524</v>
      </c>
      <c r="D567" t="s">
        <v>20</v>
      </c>
      <c r="E567" t="s">
        <v>21</v>
      </c>
      <c r="F567" t="s">
        <v>47</v>
      </c>
      <c r="G567" t="s">
        <v>23</v>
      </c>
      <c r="H567" t="s">
        <v>203</v>
      </c>
      <c r="I567" t="s">
        <v>28</v>
      </c>
      <c r="J567" t="s">
        <v>72</v>
      </c>
      <c r="K567" t="s">
        <v>198</v>
      </c>
      <c r="L567" t="s">
        <v>192</v>
      </c>
      <c r="M567" t="s">
        <v>134</v>
      </c>
      <c r="N567" s="2">
        <v>40615</v>
      </c>
      <c r="O567" s="2">
        <v>40616</v>
      </c>
      <c r="P567">
        <v>8</v>
      </c>
      <c r="Q567" s="1">
        <v>0.06</v>
      </c>
      <c r="R567">
        <v>115.99</v>
      </c>
      <c r="S567">
        <v>5.26</v>
      </c>
      <c r="T567">
        <f t="shared" si="8"/>
        <v>927.92</v>
      </c>
    </row>
    <row r="568" spans="1:20" x14ac:dyDescent="0.25">
      <c r="A568">
        <v>567</v>
      </c>
      <c r="B568">
        <v>33635</v>
      </c>
      <c r="C568" t="s">
        <v>1276</v>
      </c>
      <c r="D568" t="s">
        <v>578</v>
      </c>
      <c r="E568" t="s">
        <v>21</v>
      </c>
      <c r="F568" t="s">
        <v>31</v>
      </c>
      <c r="G568" t="s">
        <v>41</v>
      </c>
      <c r="H568" t="s">
        <v>203</v>
      </c>
      <c r="I568" t="s">
        <v>28</v>
      </c>
      <c r="J568" t="s">
        <v>72</v>
      </c>
      <c r="K568" t="s">
        <v>210</v>
      </c>
      <c r="L568" t="s">
        <v>283</v>
      </c>
      <c r="M568" t="s">
        <v>131</v>
      </c>
      <c r="N568" s="2">
        <v>40371</v>
      </c>
      <c r="O568" s="2">
        <v>40372</v>
      </c>
      <c r="P568">
        <v>6</v>
      </c>
      <c r="Q568" s="1">
        <v>0.04</v>
      </c>
      <c r="R568">
        <v>90.97</v>
      </c>
      <c r="S568">
        <v>28</v>
      </c>
      <c r="T568">
        <f t="shared" si="8"/>
        <v>545.81999999999994</v>
      </c>
    </row>
    <row r="569" spans="1:20" x14ac:dyDescent="0.25">
      <c r="A569">
        <v>568</v>
      </c>
      <c r="B569">
        <v>33635</v>
      </c>
      <c r="C569" t="s">
        <v>1276</v>
      </c>
      <c r="D569" t="s">
        <v>20</v>
      </c>
      <c r="E569" t="s">
        <v>39</v>
      </c>
      <c r="F569" t="s">
        <v>31</v>
      </c>
      <c r="G569" t="s">
        <v>41</v>
      </c>
      <c r="H569" t="s">
        <v>54</v>
      </c>
      <c r="I569" t="s">
        <v>28</v>
      </c>
      <c r="J569" t="s">
        <v>84</v>
      </c>
      <c r="K569" t="s">
        <v>71</v>
      </c>
      <c r="L569" t="s">
        <v>746</v>
      </c>
      <c r="M569" t="s">
        <v>131</v>
      </c>
      <c r="N569" s="2">
        <v>40371</v>
      </c>
      <c r="O569" s="2">
        <v>40372</v>
      </c>
      <c r="P569">
        <v>5</v>
      </c>
      <c r="Q569" s="1">
        <v>7.0000000000000007E-2</v>
      </c>
      <c r="R569">
        <v>20.34</v>
      </c>
      <c r="S569">
        <v>35</v>
      </c>
      <c r="T569">
        <f t="shared" si="8"/>
        <v>101.7</v>
      </c>
    </row>
    <row r="570" spans="1:20" x14ac:dyDescent="0.25">
      <c r="A570">
        <v>569</v>
      </c>
      <c r="B570">
        <v>33732</v>
      </c>
      <c r="C570" t="s">
        <v>211</v>
      </c>
      <c r="D570" t="s">
        <v>20</v>
      </c>
      <c r="E570" t="s">
        <v>187</v>
      </c>
      <c r="F570" t="s">
        <v>47</v>
      </c>
      <c r="G570" t="s">
        <v>32</v>
      </c>
      <c r="H570" t="s">
        <v>219</v>
      </c>
      <c r="I570" t="s">
        <v>28</v>
      </c>
      <c r="J570" t="s">
        <v>84</v>
      </c>
      <c r="K570" t="s">
        <v>228</v>
      </c>
      <c r="L570" t="s">
        <v>192</v>
      </c>
      <c r="M570" t="s">
        <v>51</v>
      </c>
      <c r="N570" s="2">
        <v>41514</v>
      </c>
      <c r="O570" s="2">
        <v>41515</v>
      </c>
      <c r="P570">
        <v>66</v>
      </c>
      <c r="Q570" s="1">
        <v>0.05</v>
      </c>
      <c r="R570">
        <v>9.65</v>
      </c>
      <c r="S570">
        <v>6.22</v>
      </c>
      <c r="T570">
        <f t="shared" si="8"/>
        <v>636.9</v>
      </c>
    </row>
    <row r="571" spans="1:20" x14ac:dyDescent="0.25">
      <c r="A571">
        <v>570</v>
      </c>
      <c r="B571">
        <v>33763</v>
      </c>
      <c r="C571" t="s">
        <v>1441</v>
      </c>
      <c r="D571" t="s">
        <v>20</v>
      </c>
      <c r="E571" t="s">
        <v>21</v>
      </c>
      <c r="F571" t="s">
        <v>22</v>
      </c>
      <c r="G571" t="s">
        <v>32</v>
      </c>
      <c r="H571" t="s">
        <v>203</v>
      </c>
      <c r="I571" t="s">
        <v>28</v>
      </c>
      <c r="J571" t="s">
        <v>84</v>
      </c>
      <c r="K571" t="s">
        <v>210</v>
      </c>
      <c r="L571" t="s">
        <v>746</v>
      </c>
      <c r="M571" t="s">
        <v>199</v>
      </c>
      <c r="N571" s="2">
        <v>40809</v>
      </c>
      <c r="O571" s="2">
        <v>40811</v>
      </c>
      <c r="P571">
        <v>42</v>
      </c>
      <c r="Q571" s="1">
        <v>0.08</v>
      </c>
      <c r="R571">
        <v>499.99</v>
      </c>
      <c r="S571">
        <v>24.49</v>
      </c>
      <c r="T571">
        <f t="shared" si="8"/>
        <v>20999.58</v>
      </c>
    </row>
    <row r="572" spans="1:20" x14ac:dyDescent="0.25">
      <c r="A572">
        <v>571</v>
      </c>
      <c r="B572">
        <v>33826</v>
      </c>
      <c r="C572" t="s">
        <v>1030</v>
      </c>
      <c r="D572" t="s">
        <v>20</v>
      </c>
      <c r="E572" t="s">
        <v>187</v>
      </c>
      <c r="F572" t="s">
        <v>40</v>
      </c>
      <c r="G572" t="s">
        <v>48</v>
      </c>
      <c r="H572" t="s">
        <v>188</v>
      </c>
      <c r="I572" t="s">
        <v>28</v>
      </c>
      <c r="J572" t="s">
        <v>84</v>
      </c>
      <c r="K572" t="s">
        <v>221</v>
      </c>
      <c r="L572" t="s">
        <v>26</v>
      </c>
      <c r="M572" t="s">
        <v>99</v>
      </c>
      <c r="N572" s="2">
        <v>40896</v>
      </c>
      <c r="O572" s="2">
        <v>40900</v>
      </c>
      <c r="P572">
        <v>24</v>
      </c>
      <c r="Q572" s="1">
        <v>0.03</v>
      </c>
      <c r="R572">
        <v>14.34</v>
      </c>
      <c r="S572">
        <v>5</v>
      </c>
      <c r="T572">
        <f t="shared" si="8"/>
        <v>344.15999999999997</v>
      </c>
    </row>
    <row r="573" spans="1:20" x14ac:dyDescent="0.25">
      <c r="A573">
        <v>572</v>
      </c>
      <c r="B573">
        <v>33959</v>
      </c>
      <c r="C573" t="s">
        <v>750</v>
      </c>
      <c r="D573" t="s">
        <v>578</v>
      </c>
      <c r="E573" t="s">
        <v>187</v>
      </c>
      <c r="F573" t="s">
        <v>22</v>
      </c>
      <c r="G573" t="s">
        <v>23</v>
      </c>
      <c r="H573" t="s">
        <v>225</v>
      </c>
      <c r="I573" t="s">
        <v>28</v>
      </c>
      <c r="J573" t="s">
        <v>84</v>
      </c>
      <c r="K573" t="s">
        <v>113</v>
      </c>
      <c r="L573" t="s">
        <v>330</v>
      </c>
      <c r="M573" t="s">
        <v>150</v>
      </c>
      <c r="N573" s="2">
        <v>41486</v>
      </c>
      <c r="O573" s="2">
        <v>41487</v>
      </c>
      <c r="P573">
        <v>32</v>
      </c>
      <c r="Q573" s="1">
        <v>0.03</v>
      </c>
      <c r="R573">
        <v>15.23</v>
      </c>
      <c r="S573">
        <v>27.75</v>
      </c>
      <c r="T573">
        <f t="shared" si="8"/>
        <v>487.36</v>
      </c>
    </row>
    <row r="574" spans="1:20" x14ac:dyDescent="0.25">
      <c r="A574">
        <v>573</v>
      </c>
      <c r="B574">
        <v>34017</v>
      </c>
      <c r="C574" t="s">
        <v>1126</v>
      </c>
      <c r="D574" t="s">
        <v>38</v>
      </c>
      <c r="E574" t="s">
        <v>39</v>
      </c>
      <c r="F574" t="s">
        <v>31</v>
      </c>
      <c r="G574" t="s">
        <v>41</v>
      </c>
      <c r="H574" t="s">
        <v>61</v>
      </c>
      <c r="I574" t="s">
        <v>28</v>
      </c>
      <c r="J574" t="s">
        <v>84</v>
      </c>
      <c r="K574" t="s">
        <v>221</v>
      </c>
      <c r="L574" t="s">
        <v>44</v>
      </c>
      <c r="M574" t="s">
        <v>296</v>
      </c>
      <c r="N574" s="2">
        <v>40260</v>
      </c>
      <c r="O574" s="2">
        <v>40260</v>
      </c>
      <c r="P574">
        <v>20</v>
      </c>
      <c r="Q574" s="1">
        <v>0.05</v>
      </c>
      <c r="R574">
        <v>4.84</v>
      </c>
      <c r="S574">
        <v>0.71</v>
      </c>
      <c r="T574">
        <f t="shared" si="8"/>
        <v>96.8</v>
      </c>
    </row>
    <row r="575" spans="1:20" x14ac:dyDescent="0.25">
      <c r="A575">
        <v>574</v>
      </c>
      <c r="B575">
        <v>34017</v>
      </c>
      <c r="C575" t="s">
        <v>1126</v>
      </c>
      <c r="D575" t="s">
        <v>20</v>
      </c>
      <c r="E575" t="s">
        <v>39</v>
      </c>
      <c r="F575" t="s">
        <v>31</v>
      </c>
      <c r="G575" t="s">
        <v>41</v>
      </c>
      <c r="H575" t="s">
        <v>49</v>
      </c>
      <c r="I575" t="s">
        <v>28</v>
      </c>
      <c r="J575" t="s">
        <v>84</v>
      </c>
      <c r="K575" t="s">
        <v>248</v>
      </c>
      <c r="L575" t="s">
        <v>192</v>
      </c>
      <c r="M575" t="s">
        <v>255</v>
      </c>
      <c r="N575" s="2">
        <v>40260</v>
      </c>
      <c r="O575" s="2">
        <v>40262</v>
      </c>
      <c r="P575">
        <v>28</v>
      </c>
      <c r="Q575" s="1">
        <v>0.01</v>
      </c>
      <c r="R575">
        <v>14.98</v>
      </c>
      <c r="S575">
        <v>7.69</v>
      </c>
      <c r="T575">
        <f t="shared" si="8"/>
        <v>419.44</v>
      </c>
    </row>
    <row r="576" spans="1:20" x14ac:dyDescent="0.25">
      <c r="A576">
        <v>575</v>
      </c>
      <c r="B576">
        <v>34048</v>
      </c>
      <c r="C576" t="s">
        <v>803</v>
      </c>
      <c r="D576" t="s">
        <v>20</v>
      </c>
      <c r="E576" t="s">
        <v>187</v>
      </c>
      <c r="F576" t="s">
        <v>22</v>
      </c>
      <c r="G576" t="s">
        <v>48</v>
      </c>
      <c r="H576" t="s">
        <v>225</v>
      </c>
      <c r="I576" t="s">
        <v>28</v>
      </c>
      <c r="J576" t="s">
        <v>84</v>
      </c>
      <c r="K576" t="s">
        <v>113</v>
      </c>
      <c r="L576" t="s">
        <v>26</v>
      </c>
      <c r="M576" t="s">
        <v>27</v>
      </c>
      <c r="N576" s="2">
        <v>40996</v>
      </c>
      <c r="O576" s="2">
        <v>40998</v>
      </c>
      <c r="P576">
        <v>1</v>
      </c>
      <c r="Q576" s="1">
        <v>0.04</v>
      </c>
      <c r="R576">
        <v>22.23</v>
      </c>
      <c r="S576">
        <v>3.63</v>
      </c>
      <c r="T576">
        <f t="shared" si="8"/>
        <v>22.23</v>
      </c>
    </row>
    <row r="577" spans="1:20" x14ac:dyDescent="0.25">
      <c r="A577">
        <v>576</v>
      </c>
      <c r="B577">
        <v>34086</v>
      </c>
      <c r="C577" t="s">
        <v>796</v>
      </c>
      <c r="D577" t="s">
        <v>20</v>
      </c>
      <c r="E577" t="s">
        <v>21</v>
      </c>
      <c r="F577" t="s">
        <v>47</v>
      </c>
      <c r="G577" t="s">
        <v>41</v>
      </c>
      <c r="H577" t="s">
        <v>24</v>
      </c>
      <c r="I577" t="s">
        <v>28</v>
      </c>
      <c r="J577" t="s">
        <v>84</v>
      </c>
      <c r="K577" t="s">
        <v>1243</v>
      </c>
      <c r="L577" t="s">
        <v>192</v>
      </c>
      <c r="M577" t="s">
        <v>156</v>
      </c>
      <c r="N577" s="2">
        <v>41393</v>
      </c>
      <c r="O577" s="2">
        <v>41395</v>
      </c>
      <c r="P577">
        <v>41</v>
      </c>
      <c r="Q577" s="1">
        <v>0.04</v>
      </c>
      <c r="R577">
        <v>65.989999999999995</v>
      </c>
      <c r="S577">
        <v>2.5</v>
      </c>
      <c r="T577">
        <f t="shared" si="8"/>
        <v>2705.5899999999997</v>
      </c>
    </row>
    <row r="578" spans="1:20" x14ac:dyDescent="0.25">
      <c r="A578">
        <v>577</v>
      </c>
      <c r="B578">
        <v>34244</v>
      </c>
      <c r="C578" t="s">
        <v>889</v>
      </c>
      <c r="D578" t="s">
        <v>38</v>
      </c>
      <c r="E578" t="s">
        <v>21</v>
      </c>
      <c r="F578" t="s">
        <v>22</v>
      </c>
      <c r="G578" t="s">
        <v>48</v>
      </c>
      <c r="H578" t="s">
        <v>33</v>
      </c>
      <c r="I578" t="s">
        <v>28</v>
      </c>
      <c r="J578" t="s">
        <v>84</v>
      </c>
      <c r="K578" t="s">
        <v>409</v>
      </c>
      <c r="L578" t="s">
        <v>26</v>
      </c>
      <c r="M578" t="s">
        <v>150</v>
      </c>
      <c r="N578" s="2">
        <v>40815</v>
      </c>
      <c r="O578" s="2">
        <v>40824</v>
      </c>
      <c r="P578">
        <v>46</v>
      </c>
      <c r="Q578" s="1">
        <v>0</v>
      </c>
      <c r="R578">
        <v>7.37</v>
      </c>
      <c r="S578">
        <v>5.53</v>
      </c>
      <c r="T578">
        <f t="shared" si="8"/>
        <v>339.02</v>
      </c>
    </row>
    <row r="579" spans="1:20" x14ac:dyDescent="0.25">
      <c r="A579">
        <v>578</v>
      </c>
      <c r="B579">
        <v>34244</v>
      </c>
      <c r="C579" t="s">
        <v>889</v>
      </c>
      <c r="D579" t="s">
        <v>20</v>
      </c>
      <c r="E579" t="s">
        <v>21</v>
      </c>
      <c r="F579" t="s">
        <v>22</v>
      </c>
      <c r="G579" t="s">
        <v>48</v>
      </c>
      <c r="H579" t="s">
        <v>24</v>
      </c>
      <c r="I579" t="s">
        <v>28</v>
      </c>
      <c r="J579" t="s">
        <v>84</v>
      </c>
      <c r="K579" t="s">
        <v>208</v>
      </c>
      <c r="L579" t="s">
        <v>26</v>
      </c>
      <c r="M579" t="s">
        <v>27</v>
      </c>
      <c r="N579" s="2">
        <v>40815</v>
      </c>
      <c r="O579" s="2">
        <v>40817</v>
      </c>
      <c r="P579">
        <v>7</v>
      </c>
      <c r="Q579" s="1">
        <v>0.04</v>
      </c>
      <c r="R579">
        <v>31.78</v>
      </c>
      <c r="S579">
        <v>1.99</v>
      </c>
      <c r="T579">
        <f t="shared" ref="T579:T642" si="9">R579*P579</f>
        <v>222.46</v>
      </c>
    </row>
    <row r="580" spans="1:20" x14ac:dyDescent="0.25">
      <c r="A580">
        <v>579</v>
      </c>
      <c r="B580">
        <v>34246</v>
      </c>
      <c r="C580" t="s">
        <v>956</v>
      </c>
      <c r="D580" t="s">
        <v>20</v>
      </c>
      <c r="E580" t="s">
        <v>39</v>
      </c>
      <c r="F580" t="s">
        <v>47</v>
      </c>
      <c r="G580" t="s">
        <v>23</v>
      </c>
      <c r="H580" t="s">
        <v>89</v>
      </c>
      <c r="I580" t="s">
        <v>28</v>
      </c>
      <c r="J580" t="s">
        <v>84</v>
      </c>
      <c r="K580" t="s">
        <v>158</v>
      </c>
      <c r="L580" t="s">
        <v>192</v>
      </c>
      <c r="M580" t="s">
        <v>51</v>
      </c>
      <c r="N580" s="2">
        <v>40823</v>
      </c>
      <c r="O580" s="2">
        <v>40824</v>
      </c>
      <c r="P580">
        <v>88</v>
      </c>
      <c r="Q580" s="1">
        <v>0.03</v>
      </c>
      <c r="R580">
        <v>4.0599999999999996</v>
      </c>
      <c r="S580">
        <v>6.89</v>
      </c>
      <c r="T580">
        <f t="shared" si="9"/>
        <v>357.28</v>
      </c>
    </row>
    <row r="581" spans="1:20" x14ac:dyDescent="0.25">
      <c r="A581">
        <v>580</v>
      </c>
      <c r="B581">
        <v>34246</v>
      </c>
      <c r="C581" t="s">
        <v>956</v>
      </c>
      <c r="D581" t="s">
        <v>20</v>
      </c>
      <c r="E581" t="s">
        <v>21</v>
      </c>
      <c r="F581" t="s">
        <v>47</v>
      </c>
      <c r="G581" t="s">
        <v>23</v>
      </c>
      <c r="H581" t="s">
        <v>33</v>
      </c>
      <c r="I581" t="s">
        <v>28</v>
      </c>
      <c r="J581" t="s">
        <v>84</v>
      </c>
      <c r="K581" t="s">
        <v>1111</v>
      </c>
      <c r="L581" t="s">
        <v>192</v>
      </c>
      <c r="M581" t="s">
        <v>111</v>
      </c>
      <c r="N581" s="2">
        <v>40823</v>
      </c>
      <c r="O581" s="2">
        <v>40824</v>
      </c>
      <c r="P581">
        <v>32</v>
      </c>
      <c r="Q581" s="1">
        <v>0.03</v>
      </c>
      <c r="R581">
        <v>99.99</v>
      </c>
      <c r="S581">
        <v>19.989999999999998</v>
      </c>
      <c r="T581">
        <f t="shared" si="9"/>
        <v>3199.68</v>
      </c>
    </row>
    <row r="582" spans="1:20" x14ac:dyDescent="0.25">
      <c r="A582">
        <v>581</v>
      </c>
      <c r="B582">
        <v>34246</v>
      </c>
      <c r="C582" t="s">
        <v>956</v>
      </c>
      <c r="D582" t="s">
        <v>20</v>
      </c>
      <c r="E582" t="s">
        <v>39</v>
      </c>
      <c r="F582" t="s">
        <v>47</v>
      </c>
      <c r="G582" t="s">
        <v>23</v>
      </c>
      <c r="H582" t="s">
        <v>78</v>
      </c>
      <c r="I582" t="s">
        <v>28</v>
      </c>
      <c r="J582" t="s">
        <v>84</v>
      </c>
      <c r="K582" t="s">
        <v>189</v>
      </c>
      <c r="L582" t="s">
        <v>192</v>
      </c>
      <c r="M582" t="s">
        <v>114</v>
      </c>
      <c r="N582" s="2">
        <v>40823</v>
      </c>
      <c r="O582" s="2">
        <v>40825</v>
      </c>
      <c r="P582">
        <v>49</v>
      </c>
      <c r="Q582" s="1">
        <v>0.01</v>
      </c>
      <c r="R582">
        <v>11.58</v>
      </c>
      <c r="S582">
        <v>6.97</v>
      </c>
      <c r="T582">
        <f t="shared" si="9"/>
        <v>567.41999999999996</v>
      </c>
    </row>
    <row r="583" spans="1:20" x14ac:dyDescent="0.25">
      <c r="A583">
        <v>582</v>
      </c>
      <c r="B583">
        <v>34400</v>
      </c>
      <c r="C583" t="s">
        <v>825</v>
      </c>
      <c r="D583" t="s">
        <v>20</v>
      </c>
      <c r="E583" t="s">
        <v>39</v>
      </c>
      <c r="F583" t="s">
        <v>31</v>
      </c>
      <c r="G583" t="s">
        <v>48</v>
      </c>
      <c r="H583" t="s">
        <v>42</v>
      </c>
      <c r="I583" t="s">
        <v>28</v>
      </c>
      <c r="J583" t="s">
        <v>84</v>
      </c>
      <c r="K583" t="s">
        <v>43</v>
      </c>
      <c r="L583" t="s">
        <v>26</v>
      </c>
      <c r="M583" t="s">
        <v>255</v>
      </c>
      <c r="N583" s="2">
        <v>41632</v>
      </c>
      <c r="O583" s="2">
        <v>41636</v>
      </c>
      <c r="P583">
        <v>50</v>
      </c>
      <c r="Q583" s="1">
        <v>0.01</v>
      </c>
      <c r="R583">
        <v>3.57</v>
      </c>
      <c r="S583">
        <v>4.17</v>
      </c>
      <c r="T583">
        <f t="shared" si="9"/>
        <v>178.5</v>
      </c>
    </row>
    <row r="584" spans="1:20" x14ac:dyDescent="0.25">
      <c r="A584">
        <v>583</v>
      </c>
      <c r="B584">
        <v>34400</v>
      </c>
      <c r="C584" t="s">
        <v>825</v>
      </c>
      <c r="D584" t="s">
        <v>20</v>
      </c>
      <c r="E584" t="s">
        <v>21</v>
      </c>
      <c r="F584" t="s">
        <v>31</v>
      </c>
      <c r="G584" t="s">
        <v>48</v>
      </c>
      <c r="H584" t="s">
        <v>206</v>
      </c>
      <c r="I584" t="s">
        <v>28</v>
      </c>
      <c r="J584" t="s">
        <v>84</v>
      </c>
      <c r="K584" t="s">
        <v>1111</v>
      </c>
      <c r="L584" t="s">
        <v>192</v>
      </c>
      <c r="M584" t="s">
        <v>69</v>
      </c>
      <c r="N584" s="2">
        <v>41632</v>
      </c>
      <c r="O584" s="2">
        <v>41637</v>
      </c>
      <c r="P584">
        <v>34</v>
      </c>
      <c r="Q584" s="1">
        <v>0.04</v>
      </c>
      <c r="R584">
        <v>65.989999999999995</v>
      </c>
      <c r="S584">
        <v>4.2</v>
      </c>
      <c r="T584">
        <f t="shared" si="9"/>
        <v>2243.66</v>
      </c>
    </row>
    <row r="585" spans="1:20" x14ac:dyDescent="0.25">
      <c r="A585">
        <v>584</v>
      </c>
      <c r="B585">
        <v>34435</v>
      </c>
      <c r="C585" t="s">
        <v>960</v>
      </c>
      <c r="D585" t="s">
        <v>20</v>
      </c>
      <c r="E585" t="s">
        <v>39</v>
      </c>
      <c r="F585" t="s">
        <v>31</v>
      </c>
      <c r="G585" t="s">
        <v>48</v>
      </c>
      <c r="H585" t="s">
        <v>94</v>
      </c>
      <c r="I585" t="s">
        <v>28</v>
      </c>
      <c r="J585" t="s">
        <v>84</v>
      </c>
      <c r="K585" t="s">
        <v>231</v>
      </c>
      <c r="L585" t="s">
        <v>26</v>
      </c>
      <c r="M585" t="s">
        <v>69</v>
      </c>
      <c r="N585" s="2">
        <v>40395</v>
      </c>
      <c r="O585" s="2">
        <v>40397</v>
      </c>
      <c r="P585">
        <v>76</v>
      </c>
      <c r="Q585" s="1">
        <v>0.01</v>
      </c>
      <c r="R585">
        <v>10.48</v>
      </c>
      <c r="S585">
        <v>2.89</v>
      </c>
      <c r="T585">
        <f t="shared" si="9"/>
        <v>796.48</v>
      </c>
    </row>
    <row r="586" spans="1:20" x14ac:dyDescent="0.25">
      <c r="A586">
        <v>585</v>
      </c>
      <c r="B586">
        <v>34657</v>
      </c>
      <c r="C586" t="s">
        <v>427</v>
      </c>
      <c r="D586" t="s">
        <v>38</v>
      </c>
      <c r="E586" t="s">
        <v>39</v>
      </c>
      <c r="F586" t="s">
        <v>31</v>
      </c>
      <c r="G586" t="s">
        <v>48</v>
      </c>
      <c r="H586" t="s">
        <v>42</v>
      </c>
      <c r="I586" t="s">
        <v>28</v>
      </c>
      <c r="J586" t="s">
        <v>84</v>
      </c>
      <c r="K586" t="s">
        <v>113</v>
      </c>
      <c r="L586" t="s">
        <v>192</v>
      </c>
      <c r="M586" t="s">
        <v>121</v>
      </c>
      <c r="N586" s="2">
        <v>40668</v>
      </c>
      <c r="O586" s="2">
        <v>40677</v>
      </c>
      <c r="P586">
        <v>67</v>
      </c>
      <c r="Q586" s="1">
        <v>0.04</v>
      </c>
      <c r="R586">
        <v>30.98</v>
      </c>
      <c r="S586">
        <v>19.510000000000002</v>
      </c>
      <c r="T586">
        <f t="shared" si="9"/>
        <v>2075.66</v>
      </c>
    </row>
    <row r="587" spans="1:20" x14ac:dyDescent="0.25">
      <c r="A587">
        <v>586</v>
      </c>
      <c r="B587">
        <v>34849</v>
      </c>
      <c r="C587" t="s">
        <v>713</v>
      </c>
      <c r="D587" t="s">
        <v>20</v>
      </c>
      <c r="E587" t="s">
        <v>39</v>
      </c>
      <c r="F587" t="s">
        <v>47</v>
      </c>
      <c r="G587" t="s">
        <v>23</v>
      </c>
      <c r="H587" t="s">
        <v>54</v>
      </c>
      <c r="I587" t="s">
        <v>28</v>
      </c>
      <c r="J587" t="s">
        <v>84</v>
      </c>
      <c r="K587" t="s">
        <v>170</v>
      </c>
      <c r="L587" t="s">
        <v>192</v>
      </c>
      <c r="M587" t="s">
        <v>111</v>
      </c>
      <c r="N587" s="2">
        <v>40828</v>
      </c>
      <c r="O587" s="2">
        <v>40830</v>
      </c>
      <c r="P587">
        <v>5</v>
      </c>
      <c r="Q587" s="1">
        <v>0.1</v>
      </c>
      <c r="R587">
        <v>4.13</v>
      </c>
      <c r="S587">
        <v>0.5</v>
      </c>
      <c r="T587">
        <f t="shared" si="9"/>
        <v>20.65</v>
      </c>
    </row>
    <row r="588" spans="1:20" x14ac:dyDescent="0.25">
      <c r="A588">
        <v>587</v>
      </c>
      <c r="B588">
        <v>34849</v>
      </c>
      <c r="C588" t="s">
        <v>713</v>
      </c>
      <c r="D588" t="s">
        <v>20</v>
      </c>
      <c r="E588" t="s">
        <v>39</v>
      </c>
      <c r="F588" t="s">
        <v>47</v>
      </c>
      <c r="G588" t="s">
        <v>23</v>
      </c>
      <c r="H588" t="s">
        <v>42</v>
      </c>
      <c r="I588" t="s">
        <v>28</v>
      </c>
      <c r="J588" t="s">
        <v>84</v>
      </c>
      <c r="K588" t="s">
        <v>170</v>
      </c>
      <c r="L588" t="s">
        <v>44</v>
      </c>
      <c r="M588" t="s">
        <v>114</v>
      </c>
      <c r="N588" s="2">
        <v>40828</v>
      </c>
      <c r="O588" s="2">
        <v>40829</v>
      </c>
      <c r="P588">
        <v>40</v>
      </c>
      <c r="Q588" s="1">
        <v>0.08</v>
      </c>
      <c r="R588">
        <v>4.7300000000000004</v>
      </c>
      <c r="S588">
        <v>1.52</v>
      </c>
      <c r="T588">
        <f t="shared" si="9"/>
        <v>189.20000000000002</v>
      </c>
    </row>
    <row r="589" spans="1:20" x14ac:dyDescent="0.25">
      <c r="A589">
        <v>588</v>
      </c>
      <c r="B589">
        <v>34849</v>
      </c>
      <c r="C589" t="s">
        <v>713</v>
      </c>
      <c r="D589" t="s">
        <v>20</v>
      </c>
      <c r="E589" t="s">
        <v>39</v>
      </c>
      <c r="F589" t="s">
        <v>47</v>
      </c>
      <c r="G589" t="s">
        <v>23</v>
      </c>
      <c r="H589" t="s">
        <v>49</v>
      </c>
      <c r="I589" t="s">
        <v>28</v>
      </c>
      <c r="J589" t="s">
        <v>84</v>
      </c>
      <c r="K589" t="s">
        <v>181</v>
      </c>
      <c r="L589" t="s">
        <v>192</v>
      </c>
      <c r="M589" t="s">
        <v>160</v>
      </c>
      <c r="N589" s="2">
        <v>40828</v>
      </c>
      <c r="O589" s="2">
        <v>40829</v>
      </c>
      <c r="P589">
        <v>5</v>
      </c>
      <c r="Q589" s="1">
        <v>7.0000000000000007E-2</v>
      </c>
      <c r="R589">
        <v>419.19</v>
      </c>
      <c r="S589">
        <v>19.989999999999998</v>
      </c>
      <c r="T589">
        <f t="shared" si="9"/>
        <v>2095.9499999999998</v>
      </c>
    </row>
    <row r="590" spans="1:20" x14ac:dyDescent="0.25">
      <c r="A590">
        <v>589</v>
      </c>
      <c r="B590">
        <v>34881</v>
      </c>
      <c r="C590" t="s">
        <v>400</v>
      </c>
      <c r="D590" t="s">
        <v>20</v>
      </c>
      <c r="E590" t="s">
        <v>39</v>
      </c>
      <c r="F590" t="s">
        <v>31</v>
      </c>
      <c r="G590" t="s">
        <v>93</v>
      </c>
      <c r="H590" t="s">
        <v>61</v>
      </c>
      <c r="I590" t="s">
        <v>28</v>
      </c>
      <c r="J590" t="s">
        <v>84</v>
      </c>
      <c r="K590" t="s">
        <v>291</v>
      </c>
      <c r="L590" t="s">
        <v>192</v>
      </c>
      <c r="M590" t="s">
        <v>255</v>
      </c>
      <c r="N590" s="2">
        <v>40946</v>
      </c>
      <c r="O590" s="2">
        <v>40948</v>
      </c>
      <c r="P590">
        <v>41</v>
      </c>
      <c r="Q590" s="1">
        <v>0.01</v>
      </c>
      <c r="R590">
        <v>4.9800000000000004</v>
      </c>
      <c r="S590">
        <v>4.95</v>
      </c>
      <c r="T590">
        <f t="shared" si="9"/>
        <v>204.18</v>
      </c>
    </row>
    <row r="591" spans="1:20" x14ac:dyDescent="0.25">
      <c r="A591">
        <v>590</v>
      </c>
      <c r="B591">
        <v>34882</v>
      </c>
      <c r="C591" t="s">
        <v>239</v>
      </c>
      <c r="D591" t="s">
        <v>20</v>
      </c>
      <c r="E591" t="s">
        <v>39</v>
      </c>
      <c r="F591" t="s">
        <v>47</v>
      </c>
      <c r="G591" t="s">
        <v>23</v>
      </c>
      <c r="H591" t="s">
        <v>49</v>
      </c>
      <c r="I591" t="s">
        <v>28</v>
      </c>
      <c r="J591" t="s">
        <v>84</v>
      </c>
      <c r="K591" t="s">
        <v>79</v>
      </c>
      <c r="L591" t="s">
        <v>192</v>
      </c>
      <c r="M591" t="s">
        <v>111</v>
      </c>
      <c r="N591" s="2">
        <v>40383</v>
      </c>
      <c r="O591" s="2">
        <v>40384</v>
      </c>
      <c r="P591">
        <v>52</v>
      </c>
      <c r="Q591" s="1">
        <v>0.03</v>
      </c>
      <c r="R591">
        <v>1.88</v>
      </c>
      <c r="S591">
        <v>1.49</v>
      </c>
      <c r="T591">
        <f t="shared" si="9"/>
        <v>97.759999999999991</v>
      </c>
    </row>
    <row r="592" spans="1:20" x14ac:dyDescent="0.25">
      <c r="A592">
        <v>591</v>
      </c>
      <c r="B592">
        <v>35045</v>
      </c>
      <c r="C592" t="s">
        <v>1276</v>
      </c>
      <c r="D592" t="s">
        <v>20</v>
      </c>
      <c r="E592" t="s">
        <v>39</v>
      </c>
      <c r="F592" t="s">
        <v>31</v>
      </c>
      <c r="G592" t="s">
        <v>93</v>
      </c>
      <c r="H592" t="s">
        <v>78</v>
      </c>
      <c r="I592" t="s">
        <v>28</v>
      </c>
      <c r="J592" t="s">
        <v>84</v>
      </c>
      <c r="K592" t="s">
        <v>145</v>
      </c>
      <c r="L592" t="s">
        <v>192</v>
      </c>
      <c r="M592" t="s">
        <v>69</v>
      </c>
      <c r="N592" s="2">
        <v>41366</v>
      </c>
      <c r="O592" s="2">
        <v>41368</v>
      </c>
      <c r="P592">
        <v>44</v>
      </c>
      <c r="Q592" s="1">
        <v>0.1</v>
      </c>
      <c r="R592">
        <v>13.48</v>
      </c>
      <c r="S592">
        <v>4.51</v>
      </c>
      <c r="T592">
        <f t="shared" si="9"/>
        <v>593.12</v>
      </c>
    </row>
    <row r="593" spans="1:20" x14ac:dyDescent="0.25">
      <c r="A593">
        <v>592</v>
      </c>
      <c r="B593">
        <v>35046</v>
      </c>
      <c r="C593" t="s">
        <v>847</v>
      </c>
      <c r="D593" t="s">
        <v>38</v>
      </c>
      <c r="E593" t="s">
        <v>39</v>
      </c>
      <c r="F593" t="s">
        <v>47</v>
      </c>
      <c r="G593" t="s">
        <v>93</v>
      </c>
      <c r="H593" t="s">
        <v>54</v>
      </c>
      <c r="I593" t="s">
        <v>28</v>
      </c>
      <c r="J593" t="s">
        <v>84</v>
      </c>
      <c r="K593" t="s">
        <v>165</v>
      </c>
      <c r="L593" t="s">
        <v>192</v>
      </c>
      <c r="M593" t="s">
        <v>114</v>
      </c>
      <c r="N593" s="2">
        <v>40748</v>
      </c>
      <c r="O593" s="2">
        <v>40748</v>
      </c>
      <c r="P593">
        <v>25</v>
      </c>
      <c r="Q593" s="1">
        <v>0.1</v>
      </c>
      <c r="R593">
        <v>7.1</v>
      </c>
      <c r="S593">
        <v>6.05</v>
      </c>
      <c r="T593">
        <f t="shared" si="9"/>
        <v>177.5</v>
      </c>
    </row>
    <row r="594" spans="1:20" x14ac:dyDescent="0.25">
      <c r="A594">
        <v>593</v>
      </c>
      <c r="B594">
        <v>35046</v>
      </c>
      <c r="C594" t="s">
        <v>847</v>
      </c>
      <c r="D594" t="s">
        <v>578</v>
      </c>
      <c r="E594" t="s">
        <v>187</v>
      </c>
      <c r="F594" t="s">
        <v>47</v>
      </c>
      <c r="G594" t="s">
        <v>93</v>
      </c>
      <c r="H594" t="s">
        <v>217</v>
      </c>
      <c r="I594" t="s">
        <v>28</v>
      </c>
      <c r="J594" t="s">
        <v>52</v>
      </c>
      <c r="K594" t="s">
        <v>291</v>
      </c>
      <c r="L594" t="s">
        <v>283</v>
      </c>
      <c r="M594" t="s">
        <v>114</v>
      </c>
      <c r="N594" s="2">
        <v>40748</v>
      </c>
      <c r="O594" s="2">
        <v>40749</v>
      </c>
      <c r="P594">
        <v>16</v>
      </c>
      <c r="Q594" s="1">
        <v>7.0000000000000007E-2</v>
      </c>
      <c r="R594">
        <v>284.98</v>
      </c>
      <c r="S594">
        <v>69.55</v>
      </c>
      <c r="T594">
        <f t="shared" si="9"/>
        <v>4559.68</v>
      </c>
    </row>
    <row r="595" spans="1:20" x14ac:dyDescent="0.25">
      <c r="A595">
        <v>594</v>
      </c>
      <c r="B595">
        <v>35046</v>
      </c>
      <c r="C595" t="s">
        <v>847</v>
      </c>
      <c r="D595" t="s">
        <v>38</v>
      </c>
      <c r="E595" t="s">
        <v>187</v>
      </c>
      <c r="F595" t="s">
        <v>47</v>
      </c>
      <c r="G595" t="s">
        <v>93</v>
      </c>
      <c r="H595" t="s">
        <v>219</v>
      </c>
      <c r="I595" t="s">
        <v>28</v>
      </c>
      <c r="J595" t="s">
        <v>52</v>
      </c>
      <c r="K595" t="s">
        <v>282</v>
      </c>
      <c r="L595" t="s">
        <v>706</v>
      </c>
      <c r="M595" t="s">
        <v>111</v>
      </c>
      <c r="N595" s="2">
        <v>40748</v>
      </c>
      <c r="O595" s="2">
        <v>40749</v>
      </c>
      <c r="P595">
        <v>54</v>
      </c>
      <c r="Q595" s="1">
        <v>0.03</v>
      </c>
      <c r="R595">
        <v>107.53</v>
      </c>
      <c r="S595">
        <v>5.81</v>
      </c>
      <c r="T595">
        <f t="shared" si="9"/>
        <v>5806.62</v>
      </c>
    </row>
    <row r="596" spans="1:20" x14ac:dyDescent="0.25">
      <c r="A596">
        <v>595</v>
      </c>
      <c r="B596">
        <v>35200</v>
      </c>
      <c r="C596" t="s">
        <v>118</v>
      </c>
      <c r="D596" t="s">
        <v>20</v>
      </c>
      <c r="E596" t="s">
        <v>187</v>
      </c>
      <c r="F596" t="s">
        <v>31</v>
      </c>
      <c r="G596" t="s">
        <v>93</v>
      </c>
      <c r="H596" t="s">
        <v>219</v>
      </c>
      <c r="I596" t="s">
        <v>28</v>
      </c>
      <c r="J596" t="s">
        <v>52</v>
      </c>
      <c r="K596" t="s">
        <v>82</v>
      </c>
      <c r="L596" t="s">
        <v>192</v>
      </c>
      <c r="M596" t="s">
        <v>131</v>
      </c>
      <c r="N596" s="2">
        <v>40214</v>
      </c>
      <c r="O596" s="2">
        <v>40216</v>
      </c>
      <c r="P596">
        <v>15</v>
      </c>
      <c r="Q596" s="1">
        <v>0.08</v>
      </c>
      <c r="R596">
        <v>9.98</v>
      </c>
      <c r="S596">
        <v>12.52</v>
      </c>
      <c r="T596">
        <f t="shared" si="9"/>
        <v>149.70000000000002</v>
      </c>
    </row>
    <row r="597" spans="1:20" x14ac:dyDescent="0.25">
      <c r="A597">
        <v>596</v>
      </c>
      <c r="B597">
        <v>35649</v>
      </c>
      <c r="C597" t="s">
        <v>960</v>
      </c>
      <c r="D597" t="s">
        <v>20</v>
      </c>
      <c r="E597" t="s">
        <v>39</v>
      </c>
      <c r="F597" t="s">
        <v>31</v>
      </c>
      <c r="G597" t="s">
        <v>93</v>
      </c>
      <c r="H597" t="s">
        <v>54</v>
      </c>
      <c r="I597" t="s">
        <v>28</v>
      </c>
      <c r="J597" t="s">
        <v>52</v>
      </c>
      <c r="K597" t="s">
        <v>74</v>
      </c>
      <c r="L597" t="s">
        <v>192</v>
      </c>
      <c r="M597" t="s">
        <v>296</v>
      </c>
      <c r="N597" s="2">
        <v>41191</v>
      </c>
      <c r="O597" s="2">
        <v>41193</v>
      </c>
      <c r="P597">
        <v>18</v>
      </c>
      <c r="Q597" s="1">
        <v>0.1</v>
      </c>
      <c r="R597">
        <v>4.82</v>
      </c>
      <c r="S597">
        <v>1.49</v>
      </c>
      <c r="T597">
        <f t="shared" si="9"/>
        <v>86.76</v>
      </c>
    </row>
    <row r="598" spans="1:20" x14ac:dyDescent="0.25">
      <c r="A598">
        <v>597</v>
      </c>
      <c r="B598">
        <v>35649</v>
      </c>
      <c r="C598" t="s">
        <v>960</v>
      </c>
      <c r="D598" t="s">
        <v>20</v>
      </c>
      <c r="E598" t="s">
        <v>39</v>
      </c>
      <c r="F598" t="s">
        <v>31</v>
      </c>
      <c r="G598" t="s">
        <v>93</v>
      </c>
      <c r="H598" t="s">
        <v>61</v>
      </c>
      <c r="I598" t="s">
        <v>28</v>
      </c>
      <c r="J598" t="s">
        <v>52</v>
      </c>
      <c r="K598" t="s">
        <v>170</v>
      </c>
      <c r="L598" t="s">
        <v>192</v>
      </c>
      <c r="M598" t="s">
        <v>69</v>
      </c>
      <c r="N598" s="2">
        <v>41191</v>
      </c>
      <c r="O598" s="2">
        <v>41193</v>
      </c>
      <c r="P598">
        <v>49</v>
      </c>
      <c r="Q598" s="1">
        <v>0.02</v>
      </c>
      <c r="R598">
        <v>6.48</v>
      </c>
      <c r="S598">
        <v>5.74</v>
      </c>
      <c r="T598">
        <f t="shared" si="9"/>
        <v>317.52000000000004</v>
      </c>
    </row>
    <row r="599" spans="1:20" x14ac:dyDescent="0.25">
      <c r="A599">
        <v>598</v>
      </c>
      <c r="B599">
        <v>35684</v>
      </c>
      <c r="C599" t="s">
        <v>847</v>
      </c>
      <c r="D599" t="s">
        <v>20</v>
      </c>
      <c r="E599" t="s">
        <v>21</v>
      </c>
      <c r="F599" t="s">
        <v>47</v>
      </c>
      <c r="G599" t="s">
        <v>48</v>
      </c>
      <c r="H599" t="s">
        <v>203</v>
      </c>
      <c r="I599" t="s">
        <v>28</v>
      </c>
      <c r="J599" t="s">
        <v>52</v>
      </c>
      <c r="K599" t="s">
        <v>198</v>
      </c>
      <c r="L599" t="s">
        <v>706</v>
      </c>
      <c r="M599" t="s">
        <v>114</v>
      </c>
      <c r="N599" s="2">
        <v>41124</v>
      </c>
      <c r="O599" s="2">
        <v>41129</v>
      </c>
      <c r="P599">
        <v>20</v>
      </c>
      <c r="Q599" s="1">
        <v>7.0000000000000007E-2</v>
      </c>
      <c r="R599">
        <v>96.45</v>
      </c>
      <c r="S599">
        <v>13.99</v>
      </c>
      <c r="T599">
        <f t="shared" si="9"/>
        <v>1929</v>
      </c>
    </row>
    <row r="600" spans="1:20" x14ac:dyDescent="0.25">
      <c r="A600">
        <v>599</v>
      </c>
      <c r="B600">
        <v>35712</v>
      </c>
      <c r="C600" t="s">
        <v>270</v>
      </c>
      <c r="D600" t="s">
        <v>20</v>
      </c>
      <c r="E600" t="s">
        <v>21</v>
      </c>
      <c r="F600" t="s">
        <v>31</v>
      </c>
      <c r="G600" t="s">
        <v>41</v>
      </c>
      <c r="H600" t="s">
        <v>206</v>
      </c>
      <c r="I600" t="s">
        <v>28</v>
      </c>
      <c r="J600" t="s">
        <v>52</v>
      </c>
      <c r="K600" t="s">
        <v>1108</v>
      </c>
      <c r="L600" t="s">
        <v>192</v>
      </c>
      <c r="M600" t="s">
        <v>143</v>
      </c>
      <c r="N600" s="2">
        <v>41570</v>
      </c>
      <c r="O600" s="2">
        <v>41571</v>
      </c>
      <c r="P600">
        <v>88</v>
      </c>
      <c r="Q600" s="1">
        <v>0.1</v>
      </c>
      <c r="R600">
        <v>100.97</v>
      </c>
      <c r="S600">
        <v>7.18</v>
      </c>
      <c r="T600">
        <f t="shared" si="9"/>
        <v>8885.36</v>
      </c>
    </row>
    <row r="601" spans="1:20" x14ac:dyDescent="0.25">
      <c r="A601">
        <v>600</v>
      </c>
      <c r="B601">
        <v>35712</v>
      </c>
      <c r="C601" t="s">
        <v>270</v>
      </c>
      <c r="D601" t="s">
        <v>20</v>
      </c>
      <c r="E601" t="s">
        <v>39</v>
      </c>
      <c r="F601" t="s">
        <v>31</v>
      </c>
      <c r="G601" t="s">
        <v>41</v>
      </c>
      <c r="H601" t="s">
        <v>54</v>
      </c>
      <c r="I601" t="s">
        <v>28</v>
      </c>
      <c r="J601" t="s">
        <v>52</v>
      </c>
      <c r="K601" t="s">
        <v>79</v>
      </c>
      <c r="L601" t="s">
        <v>192</v>
      </c>
      <c r="M601" t="s">
        <v>146</v>
      </c>
      <c r="N601" s="2">
        <v>41570</v>
      </c>
      <c r="O601" s="2">
        <v>41570</v>
      </c>
      <c r="P601">
        <v>50</v>
      </c>
      <c r="Q601" s="1">
        <v>0</v>
      </c>
      <c r="R601">
        <v>5.28</v>
      </c>
      <c r="S601">
        <v>8.16</v>
      </c>
      <c r="T601">
        <f t="shared" si="9"/>
        <v>264</v>
      </c>
    </row>
    <row r="602" spans="1:20" x14ac:dyDescent="0.25">
      <c r="A602">
        <v>601</v>
      </c>
      <c r="B602">
        <v>35777</v>
      </c>
      <c r="C602" t="s">
        <v>971</v>
      </c>
      <c r="D602" t="s">
        <v>20</v>
      </c>
      <c r="E602" t="s">
        <v>39</v>
      </c>
      <c r="F602" t="s">
        <v>47</v>
      </c>
      <c r="G602" t="s">
        <v>23</v>
      </c>
      <c r="H602" t="s">
        <v>89</v>
      </c>
      <c r="I602" t="s">
        <v>28</v>
      </c>
      <c r="J602" t="s">
        <v>52</v>
      </c>
      <c r="K602" t="s">
        <v>116</v>
      </c>
      <c r="L602" t="s">
        <v>44</v>
      </c>
      <c r="M602" t="s">
        <v>114</v>
      </c>
      <c r="N602" s="2">
        <v>40794</v>
      </c>
      <c r="O602" s="2">
        <v>40796</v>
      </c>
      <c r="P602">
        <v>64</v>
      </c>
      <c r="Q602" s="1">
        <v>0.09</v>
      </c>
      <c r="R602">
        <v>4.13</v>
      </c>
      <c r="S602">
        <v>1.23</v>
      </c>
      <c r="T602">
        <f t="shared" si="9"/>
        <v>264.32</v>
      </c>
    </row>
    <row r="603" spans="1:20" x14ac:dyDescent="0.25">
      <c r="A603">
        <v>602</v>
      </c>
      <c r="B603">
        <v>35840</v>
      </c>
      <c r="C603" t="s">
        <v>1030</v>
      </c>
      <c r="D603" t="s">
        <v>20</v>
      </c>
      <c r="E603" t="s">
        <v>39</v>
      </c>
      <c r="F603" t="s">
        <v>40</v>
      </c>
      <c r="G603" t="s">
        <v>41</v>
      </c>
      <c r="H603" t="s">
        <v>61</v>
      </c>
      <c r="I603" t="s">
        <v>28</v>
      </c>
      <c r="J603" t="s">
        <v>52</v>
      </c>
      <c r="K603" t="s">
        <v>172</v>
      </c>
      <c r="L603" t="s">
        <v>192</v>
      </c>
      <c r="M603" t="s">
        <v>59</v>
      </c>
      <c r="N603" s="2">
        <v>40692</v>
      </c>
      <c r="O603" s="2">
        <v>40693</v>
      </c>
      <c r="P603">
        <v>52</v>
      </c>
      <c r="Q603" s="1">
        <v>0.04</v>
      </c>
      <c r="R603">
        <v>4.91</v>
      </c>
      <c r="S603">
        <v>0.5</v>
      </c>
      <c r="T603">
        <f t="shared" si="9"/>
        <v>255.32</v>
      </c>
    </row>
    <row r="604" spans="1:20" x14ac:dyDescent="0.25">
      <c r="A604">
        <v>603</v>
      </c>
      <c r="B604">
        <v>35840</v>
      </c>
      <c r="C604" t="s">
        <v>1030</v>
      </c>
      <c r="D604" t="s">
        <v>20</v>
      </c>
      <c r="E604" t="s">
        <v>21</v>
      </c>
      <c r="F604" t="s">
        <v>40</v>
      </c>
      <c r="G604" t="s">
        <v>41</v>
      </c>
      <c r="H604" t="s">
        <v>206</v>
      </c>
      <c r="I604" t="s">
        <v>28</v>
      </c>
      <c r="J604" t="s">
        <v>52</v>
      </c>
      <c r="K604" t="s">
        <v>198</v>
      </c>
      <c r="L604" t="s">
        <v>44</v>
      </c>
      <c r="M604" t="s">
        <v>99</v>
      </c>
      <c r="N604" s="2">
        <v>40692</v>
      </c>
      <c r="O604" s="2">
        <v>40694</v>
      </c>
      <c r="P604">
        <v>71</v>
      </c>
      <c r="Q604" s="1">
        <v>0.08</v>
      </c>
      <c r="R604">
        <v>85.99</v>
      </c>
      <c r="S604">
        <v>0.99</v>
      </c>
      <c r="T604">
        <f t="shared" si="9"/>
        <v>6105.29</v>
      </c>
    </row>
    <row r="605" spans="1:20" x14ac:dyDescent="0.25">
      <c r="A605">
        <v>604</v>
      </c>
      <c r="B605">
        <v>35842</v>
      </c>
      <c r="C605" t="s">
        <v>614</v>
      </c>
      <c r="D605" t="s">
        <v>20</v>
      </c>
      <c r="E605" t="s">
        <v>39</v>
      </c>
      <c r="F605" t="s">
        <v>31</v>
      </c>
      <c r="G605" t="s">
        <v>41</v>
      </c>
      <c r="H605" t="s">
        <v>78</v>
      </c>
      <c r="I605" t="s">
        <v>28</v>
      </c>
      <c r="J605" t="s">
        <v>52</v>
      </c>
      <c r="K605" t="s">
        <v>221</v>
      </c>
      <c r="L605" t="s">
        <v>192</v>
      </c>
      <c r="M605" t="s">
        <v>296</v>
      </c>
      <c r="N605" s="2">
        <v>41418</v>
      </c>
      <c r="O605" s="2">
        <v>41420</v>
      </c>
      <c r="P605">
        <v>23</v>
      </c>
      <c r="Q605" s="1">
        <v>0.03</v>
      </c>
      <c r="R605">
        <v>2.88</v>
      </c>
      <c r="S605">
        <v>0.99</v>
      </c>
      <c r="T605">
        <f t="shared" si="9"/>
        <v>66.239999999999995</v>
      </c>
    </row>
    <row r="606" spans="1:20" x14ac:dyDescent="0.25">
      <c r="A606">
        <v>605</v>
      </c>
      <c r="B606">
        <v>36038</v>
      </c>
      <c r="C606" t="s">
        <v>268</v>
      </c>
      <c r="D606" t="s">
        <v>20</v>
      </c>
      <c r="E606" t="s">
        <v>39</v>
      </c>
      <c r="F606" t="s">
        <v>22</v>
      </c>
      <c r="G606" t="s">
        <v>41</v>
      </c>
      <c r="H606" t="s">
        <v>49</v>
      </c>
      <c r="I606" t="s">
        <v>28</v>
      </c>
      <c r="J606" t="s">
        <v>52</v>
      </c>
      <c r="K606" t="s">
        <v>226</v>
      </c>
      <c r="L606" t="s">
        <v>44</v>
      </c>
      <c r="M606" t="s">
        <v>238</v>
      </c>
      <c r="N606" s="2">
        <v>41502</v>
      </c>
      <c r="O606" s="2">
        <v>41504</v>
      </c>
      <c r="P606">
        <v>52</v>
      </c>
      <c r="Q606" s="1">
        <v>0.02</v>
      </c>
      <c r="R606">
        <v>3.28</v>
      </c>
      <c r="S606">
        <v>5</v>
      </c>
      <c r="T606">
        <f t="shared" si="9"/>
        <v>170.56</v>
      </c>
    </row>
    <row r="607" spans="1:20" x14ac:dyDescent="0.25">
      <c r="A607">
        <v>606</v>
      </c>
      <c r="B607">
        <v>36065</v>
      </c>
      <c r="C607" t="s">
        <v>1484</v>
      </c>
      <c r="D607" t="s">
        <v>20</v>
      </c>
      <c r="E607" t="s">
        <v>39</v>
      </c>
      <c r="F607" t="s">
        <v>31</v>
      </c>
      <c r="G607" t="s">
        <v>41</v>
      </c>
      <c r="H607" t="s">
        <v>42</v>
      </c>
      <c r="I607" t="s">
        <v>28</v>
      </c>
      <c r="J607" t="s">
        <v>52</v>
      </c>
      <c r="K607" t="s">
        <v>55</v>
      </c>
      <c r="L607" t="s">
        <v>192</v>
      </c>
      <c r="M607" t="s">
        <v>83</v>
      </c>
      <c r="N607" s="2">
        <v>40591</v>
      </c>
      <c r="O607" s="2">
        <v>40591</v>
      </c>
      <c r="P607">
        <v>31</v>
      </c>
      <c r="Q607" s="1">
        <v>0.03</v>
      </c>
      <c r="R607">
        <v>16.98</v>
      </c>
      <c r="S607">
        <v>12.39</v>
      </c>
      <c r="T607">
        <f t="shared" si="9"/>
        <v>526.38</v>
      </c>
    </row>
    <row r="608" spans="1:20" x14ac:dyDescent="0.25">
      <c r="A608">
        <v>607</v>
      </c>
      <c r="B608">
        <v>36069</v>
      </c>
      <c r="C608" t="s">
        <v>1030</v>
      </c>
      <c r="D608" t="s">
        <v>20</v>
      </c>
      <c r="E608" t="s">
        <v>39</v>
      </c>
      <c r="F608" t="s">
        <v>40</v>
      </c>
      <c r="G608" t="s">
        <v>48</v>
      </c>
      <c r="H608" t="s">
        <v>49</v>
      </c>
      <c r="I608" t="s">
        <v>28</v>
      </c>
      <c r="J608" t="s">
        <v>52</v>
      </c>
      <c r="K608" t="s">
        <v>165</v>
      </c>
      <c r="L608" t="s">
        <v>192</v>
      </c>
      <c r="M608" t="s">
        <v>59</v>
      </c>
      <c r="N608" s="2">
        <v>40517</v>
      </c>
      <c r="O608" s="2">
        <v>40522</v>
      </c>
      <c r="P608">
        <v>24</v>
      </c>
      <c r="Q608" s="1">
        <v>0.09</v>
      </c>
      <c r="R608">
        <v>35.94</v>
      </c>
      <c r="S608">
        <v>6.66</v>
      </c>
      <c r="T608">
        <f t="shared" si="9"/>
        <v>862.56</v>
      </c>
    </row>
    <row r="609" spans="1:20" x14ac:dyDescent="0.25">
      <c r="A609">
        <v>608</v>
      </c>
      <c r="B609">
        <v>36069</v>
      </c>
      <c r="C609" t="s">
        <v>1030</v>
      </c>
      <c r="D609" t="s">
        <v>20</v>
      </c>
      <c r="E609" t="s">
        <v>187</v>
      </c>
      <c r="F609" t="s">
        <v>40</v>
      </c>
      <c r="G609" t="s">
        <v>48</v>
      </c>
      <c r="H609" t="s">
        <v>188</v>
      </c>
      <c r="I609" t="s">
        <v>28</v>
      </c>
      <c r="J609" t="s">
        <v>52</v>
      </c>
      <c r="K609" t="s">
        <v>68</v>
      </c>
      <c r="L609" t="s">
        <v>706</v>
      </c>
      <c r="M609" t="s">
        <v>59</v>
      </c>
      <c r="N609" s="2">
        <v>41613</v>
      </c>
      <c r="O609" s="2">
        <v>41620</v>
      </c>
      <c r="P609">
        <v>30</v>
      </c>
      <c r="Q609" s="1">
        <v>0</v>
      </c>
      <c r="R609">
        <v>170.98</v>
      </c>
      <c r="S609">
        <v>13.99</v>
      </c>
      <c r="T609">
        <f t="shared" si="9"/>
        <v>5129.3999999999996</v>
      </c>
    </row>
    <row r="610" spans="1:20" x14ac:dyDescent="0.25">
      <c r="A610">
        <v>609</v>
      </c>
      <c r="B610">
        <v>36069</v>
      </c>
      <c r="C610" t="s">
        <v>1030</v>
      </c>
      <c r="D610" t="s">
        <v>20</v>
      </c>
      <c r="E610" t="s">
        <v>39</v>
      </c>
      <c r="F610" t="s">
        <v>40</v>
      </c>
      <c r="G610" t="s">
        <v>48</v>
      </c>
      <c r="H610" t="s">
        <v>42</v>
      </c>
      <c r="I610" t="s">
        <v>28</v>
      </c>
      <c r="J610" t="s">
        <v>52</v>
      </c>
      <c r="K610" t="s">
        <v>71</v>
      </c>
      <c r="L610" t="s">
        <v>192</v>
      </c>
      <c r="M610" t="s">
        <v>99</v>
      </c>
      <c r="N610" s="2">
        <v>40517</v>
      </c>
      <c r="O610" s="2">
        <v>40519</v>
      </c>
      <c r="P610">
        <v>37</v>
      </c>
      <c r="Q610" s="1">
        <v>0.09</v>
      </c>
      <c r="R610">
        <v>4.9800000000000004</v>
      </c>
      <c r="S610">
        <v>7.44</v>
      </c>
      <c r="T610">
        <f t="shared" si="9"/>
        <v>184.26000000000002</v>
      </c>
    </row>
    <row r="611" spans="1:20" x14ac:dyDescent="0.25">
      <c r="A611">
        <v>610</v>
      </c>
      <c r="B611">
        <v>36099</v>
      </c>
      <c r="C611" t="s">
        <v>591</v>
      </c>
      <c r="D611" t="s">
        <v>20</v>
      </c>
      <c r="E611" t="s">
        <v>39</v>
      </c>
      <c r="F611" t="s">
        <v>31</v>
      </c>
      <c r="G611" t="s">
        <v>48</v>
      </c>
      <c r="H611" t="s">
        <v>94</v>
      </c>
      <c r="I611" t="s">
        <v>28</v>
      </c>
      <c r="J611" t="s">
        <v>52</v>
      </c>
      <c r="K611" t="s">
        <v>136</v>
      </c>
      <c r="L611" t="s">
        <v>44</v>
      </c>
      <c r="M611" t="s">
        <v>255</v>
      </c>
      <c r="N611" s="2">
        <v>41534</v>
      </c>
      <c r="O611" s="2">
        <v>41539</v>
      </c>
      <c r="P611">
        <v>67</v>
      </c>
      <c r="Q611" s="1">
        <v>0.08</v>
      </c>
      <c r="R611">
        <v>2.88</v>
      </c>
      <c r="S611">
        <v>0.7</v>
      </c>
      <c r="T611">
        <f t="shared" si="9"/>
        <v>192.95999999999998</v>
      </c>
    </row>
    <row r="612" spans="1:20" x14ac:dyDescent="0.25">
      <c r="A612">
        <v>611</v>
      </c>
      <c r="B612">
        <v>36099</v>
      </c>
      <c r="C612" t="s">
        <v>591</v>
      </c>
      <c r="D612" t="s">
        <v>20</v>
      </c>
      <c r="E612" t="s">
        <v>39</v>
      </c>
      <c r="F612" t="s">
        <v>31</v>
      </c>
      <c r="G612" t="s">
        <v>48</v>
      </c>
      <c r="H612" t="s">
        <v>61</v>
      </c>
      <c r="I612" t="s">
        <v>28</v>
      </c>
      <c r="J612" t="s">
        <v>52</v>
      </c>
      <c r="K612" t="s">
        <v>43</v>
      </c>
      <c r="L612" t="s">
        <v>746</v>
      </c>
      <c r="M612" t="s">
        <v>255</v>
      </c>
      <c r="N612" s="2">
        <v>40803</v>
      </c>
      <c r="O612" s="2">
        <v>40808</v>
      </c>
      <c r="P612">
        <v>27</v>
      </c>
      <c r="Q612" s="1">
        <v>0.09</v>
      </c>
      <c r="R612">
        <v>64.650000000000006</v>
      </c>
      <c r="S612">
        <v>35</v>
      </c>
      <c r="T612">
        <f t="shared" si="9"/>
        <v>1745.5500000000002</v>
      </c>
    </row>
    <row r="613" spans="1:20" x14ac:dyDescent="0.25">
      <c r="A613">
        <v>612</v>
      </c>
      <c r="B613">
        <v>36196</v>
      </c>
      <c r="C613" t="s">
        <v>391</v>
      </c>
      <c r="D613" t="s">
        <v>20</v>
      </c>
      <c r="E613" t="s">
        <v>21</v>
      </c>
      <c r="F613" t="s">
        <v>47</v>
      </c>
      <c r="G613" t="s">
        <v>32</v>
      </c>
      <c r="H613" t="s">
        <v>203</v>
      </c>
      <c r="I613" t="s">
        <v>28</v>
      </c>
      <c r="J613" t="s">
        <v>52</v>
      </c>
      <c r="K613" t="s">
        <v>198</v>
      </c>
      <c r="L613" t="s">
        <v>26</v>
      </c>
      <c r="M613" t="s">
        <v>114</v>
      </c>
      <c r="N613" s="2">
        <v>41127</v>
      </c>
      <c r="O613" s="2">
        <v>41129</v>
      </c>
      <c r="P613">
        <v>14</v>
      </c>
      <c r="Q613" s="1">
        <v>7.0000000000000007E-2</v>
      </c>
      <c r="R613">
        <v>4.9800000000000004</v>
      </c>
      <c r="S613">
        <v>4.32</v>
      </c>
      <c r="T613">
        <f t="shared" si="9"/>
        <v>69.72</v>
      </c>
    </row>
    <row r="614" spans="1:20" x14ac:dyDescent="0.25">
      <c r="A614">
        <v>613</v>
      </c>
      <c r="B614">
        <v>36196</v>
      </c>
      <c r="C614" t="s">
        <v>391</v>
      </c>
      <c r="D614" t="s">
        <v>20</v>
      </c>
      <c r="E614" t="s">
        <v>187</v>
      </c>
      <c r="F614" t="s">
        <v>47</v>
      </c>
      <c r="G614" t="s">
        <v>32</v>
      </c>
      <c r="H614" t="s">
        <v>225</v>
      </c>
      <c r="I614" t="s">
        <v>28</v>
      </c>
      <c r="J614" t="s">
        <v>52</v>
      </c>
      <c r="K614" t="s">
        <v>231</v>
      </c>
      <c r="L614" t="s">
        <v>706</v>
      </c>
      <c r="M614" t="s">
        <v>117</v>
      </c>
      <c r="N614" s="2">
        <v>41127</v>
      </c>
      <c r="O614" s="2">
        <v>41128</v>
      </c>
      <c r="P614">
        <v>12</v>
      </c>
      <c r="Q614" s="1">
        <v>0.09</v>
      </c>
      <c r="R614">
        <v>9.77</v>
      </c>
      <c r="S614">
        <v>6.02</v>
      </c>
      <c r="T614">
        <f t="shared" si="9"/>
        <v>117.24</v>
      </c>
    </row>
    <row r="615" spans="1:20" x14ac:dyDescent="0.25">
      <c r="A615">
        <v>614</v>
      </c>
      <c r="B615">
        <v>36356</v>
      </c>
      <c r="C615" t="s">
        <v>391</v>
      </c>
      <c r="D615" t="s">
        <v>578</v>
      </c>
      <c r="E615" t="s">
        <v>187</v>
      </c>
      <c r="F615" t="s">
        <v>47</v>
      </c>
      <c r="G615" t="s">
        <v>93</v>
      </c>
      <c r="H615" t="s">
        <v>188</v>
      </c>
      <c r="I615" t="s">
        <v>28</v>
      </c>
      <c r="J615" t="s">
        <v>52</v>
      </c>
      <c r="K615" t="s">
        <v>231</v>
      </c>
      <c r="L615" t="s">
        <v>283</v>
      </c>
      <c r="M615" t="s">
        <v>134</v>
      </c>
      <c r="N615" s="2">
        <v>41268</v>
      </c>
      <c r="O615" s="2">
        <v>41270</v>
      </c>
      <c r="P615">
        <v>90</v>
      </c>
      <c r="Q615" s="1">
        <v>0.01</v>
      </c>
      <c r="R615">
        <v>100.98</v>
      </c>
      <c r="S615">
        <v>45</v>
      </c>
      <c r="T615">
        <f t="shared" si="9"/>
        <v>9088.2000000000007</v>
      </c>
    </row>
    <row r="616" spans="1:20" x14ac:dyDescent="0.25">
      <c r="A616">
        <v>615</v>
      </c>
      <c r="B616">
        <v>36356</v>
      </c>
      <c r="C616" t="s">
        <v>391</v>
      </c>
      <c r="D616" t="s">
        <v>20</v>
      </c>
      <c r="E616" t="s">
        <v>39</v>
      </c>
      <c r="F616" t="s">
        <v>47</v>
      </c>
      <c r="G616" t="s">
        <v>93</v>
      </c>
      <c r="H616" t="s">
        <v>94</v>
      </c>
      <c r="I616" t="s">
        <v>28</v>
      </c>
      <c r="J616" t="s">
        <v>52</v>
      </c>
      <c r="K616" t="s">
        <v>113</v>
      </c>
      <c r="L616" t="s">
        <v>192</v>
      </c>
      <c r="M616" t="s">
        <v>167</v>
      </c>
      <c r="N616" s="2">
        <v>41268</v>
      </c>
      <c r="O616" s="2">
        <v>41270</v>
      </c>
      <c r="P616">
        <v>66</v>
      </c>
      <c r="Q616" s="1">
        <v>0.08</v>
      </c>
      <c r="R616">
        <v>3.75</v>
      </c>
      <c r="S616">
        <v>0.5</v>
      </c>
      <c r="T616">
        <f t="shared" si="9"/>
        <v>247.5</v>
      </c>
    </row>
    <row r="617" spans="1:20" x14ac:dyDescent="0.25">
      <c r="A617">
        <v>616</v>
      </c>
      <c r="B617">
        <v>36452</v>
      </c>
      <c r="C617" t="s">
        <v>1621</v>
      </c>
      <c r="D617" t="s">
        <v>20</v>
      </c>
      <c r="E617" t="s">
        <v>39</v>
      </c>
      <c r="F617" t="s">
        <v>31</v>
      </c>
      <c r="G617" t="s">
        <v>41</v>
      </c>
      <c r="H617" t="s">
        <v>78</v>
      </c>
      <c r="I617" t="s">
        <v>28</v>
      </c>
      <c r="J617" t="s">
        <v>52</v>
      </c>
      <c r="K617" t="s">
        <v>165</v>
      </c>
      <c r="L617" t="s">
        <v>192</v>
      </c>
      <c r="M617" t="s">
        <v>69</v>
      </c>
      <c r="N617" s="2">
        <v>40273</v>
      </c>
      <c r="O617" s="2">
        <v>40274</v>
      </c>
      <c r="P617">
        <v>26</v>
      </c>
      <c r="Q617" s="1">
        <v>0.1</v>
      </c>
      <c r="R617">
        <v>22.38</v>
      </c>
      <c r="S617">
        <v>15.1</v>
      </c>
      <c r="T617">
        <f t="shared" si="9"/>
        <v>581.88</v>
      </c>
    </row>
    <row r="618" spans="1:20" x14ac:dyDescent="0.25">
      <c r="A618">
        <v>617</v>
      </c>
      <c r="B618">
        <v>36452</v>
      </c>
      <c r="C618" t="s">
        <v>1621</v>
      </c>
      <c r="D618" t="s">
        <v>20</v>
      </c>
      <c r="E618" t="s">
        <v>187</v>
      </c>
      <c r="F618" t="s">
        <v>31</v>
      </c>
      <c r="G618" t="s">
        <v>41</v>
      </c>
      <c r="H618" t="s">
        <v>225</v>
      </c>
      <c r="I618" t="s">
        <v>28</v>
      </c>
      <c r="J618" t="s">
        <v>29</v>
      </c>
      <c r="K618" t="s">
        <v>221</v>
      </c>
      <c r="L618" t="s">
        <v>26</v>
      </c>
      <c r="M618" t="s">
        <v>131</v>
      </c>
      <c r="N618" s="2">
        <v>40273</v>
      </c>
      <c r="O618" s="2">
        <v>40275</v>
      </c>
      <c r="P618">
        <v>18</v>
      </c>
      <c r="Q618" s="1">
        <v>0.04</v>
      </c>
      <c r="R618">
        <v>6.98</v>
      </c>
      <c r="S618">
        <v>2.83</v>
      </c>
      <c r="T618">
        <f t="shared" si="9"/>
        <v>125.64000000000001</v>
      </c>
    </row>
    <row r="619" spans="1:20" x14ac:dyDescent="0.25">
      <c r="A619">
        <v>618</v>
      </c>
      <c r="B619">
        <v>36482</v>
      </c>
      <c r="C619" t="s">
        <v>769</v>
      </c>
      <c r="D619" t="s">
        <v>38</v>
      </c>
      <c r="E619" t="s">
        <v>39</v>
      </c>
      <c r="F619" t="s">
        <v>31</v>
      </c>
      <c r="G619" t="s">
        <v>93</v>
      </c>
      <c r="H619" t="s">
        <v>54</v>
      </c>
      <c r="I619" t="s">
        <v>28</v>
      </c>
      <c r="J619" t="s">
        <v>29</v>
      </c>
      <c r="K619" t="s">
        <v>274</v>
      </c>
      <c r="L619" t="s">
        <v>192</v>
      </c>
      <c r="M619" t="s">
        <v>121</v>
      </c>
      <c r="N619" s="2">
        <v>41095</v>
      </c>
      <c r="O619" s="2">
        <v>41096</v>
      </c>
      <c r="P619">
        <v>9</v>
      </c>
      <c r="Q619" s="1">
        <v>0.1</v>
      </c>
      <c r="R619">
        <v>5.98</v>
      </c>
      <c r="S619">
        <v>5.15</v>
      </c>
      <c r="T619">
        <f t="shared" si="9"/>
        <v>53.820000000000007</v>
      </c>
    </row>
    <row r="620" spans="1:20" x14ac:dyDescent="0.25">
      <c r="A620">
        <v>619</v>
      </c>
      <c r="B620">
        <v>36482</v>
      </c>
      <c r="C620" t="s">
        <v>769</v>
      </c>
      <c r="D620" t="s">
        <v>578</v>
      </c>
      <c r="E620" t="s">
        <v>39</v>
      </c>
      <c r="F620" t="s">
        <v>31</v>
      </c>
      <c r="G620" t="s">
        <v>93</v>
      </c>
      <c r="H620" t="s">
        <v>49</v>
      </c>
      <c r="I620" t="s">
        <v>28</v>
      </c>
      <c r="J620" t="s">
        <v>29</v>
      </c>
      <c r="K620" t="s">
        <v>113</v>
      </c>
      <c r="L620" t="s">
        <v>283</v>
      </c>
      <c r="M620" t="s">
        <v>139</v>
      </c>
      <c r="N620" s="2">
        <v>41095</v>
      </c>
      <c r="O620" s="2">
        <v>41096</v>
      </c>
      <c r="P620">
        <v>63</v>
      </c>
      <c r="Q620" s="1">
        <v>0.06</v>
      </c>
      <c r="R620">
        <v>328.14</v>
      </c>
      <c r="S620">
        <v>91.05</v>
      </c>
      <c r="T620">
        <f t="shared" si="9"/>
        <v>20672.82</v>
      </c>
    </row>
    <row r="621" spans="1:20" x14ac:dyDescent="0.25">
      <c r="A621">
        <v>620</v>
      </c>
      <c r="B621">
        <v>36482</v>
      </c>
      <c r="C621" t="s">
        <v>769</v>
      </c>
      <c r="D621" t="s">
        <v>38</v>
      </c>
      <c r="E621" t="s">
        <v>187</v>
      </c>
      <c r="F621" t="s">
        <v>31</v>
      </c>
      <c r="G621" t="s">
        <v>93</v>
      </c>
      <c r="H621" t="s">
        <v>219</v>
      </c>
      <c r="I621" t="s">
        <v>28</v>
      </c>
      <c r="J621" t="s">
        <v>29</v>
      </c>
      <c r="K621" t="s">
        <v>98</v>
      </c>
      <c r="L621" t="s">
        <v>746</v>
      </c>
      <c r="M621" t="s">
        <v>141</v>
      </c>
      <c r="N621" s="2">
        <v>41095</v>
      </c>
      <c r="O621" s="2">
        <v>41097</v>
      </c>
      <c r="P621">
        <v>36</v>
      </c>
      <c r="Q621" s="1">
        <v>7.0000000000000007E-2</v>
      </c>
      <c r="R621">
        <v>105.34</v>
      </c>
      <c r="S621">
        <v>24.49</v>
      </c>
      <c r="T621">
        <f t="shared" si="9"/>
        <v>3792.2400000000002</v>
      </c>
    </row>
    <row r="622" spans="1:20" x14ac:dyDescent="0.25">
      <c r="A622">
        <v>621</v>
      </c>
      <c r="B622">
        <v>36647</v>
      </c>
      <c r="C622" t="s">
        <v>391</v>
      </c>
      <c r="D622" t="s">
        <v>20</v>
      </c>
      <c r="E622" t="s">
        <v>39</v>
      </c>
      <c r="F622" t="s">
        <v>47</v>
      </c>
      <c r="G622" t="s">
        <v>41</v>
      </c>
      <c r="H622" t="s">
        <v>42</v>
      </c>
      <c r="I622" t="s">
        <v>28</v>
      </c>
      <c r="J622" t="s">
        <v>29</v>
      </c>
      <c r="K622" t="s">
        <v>129</v>
      </c>
      <c r="L622" t="s">
        <v>44</v>
      </c>
      <c r="M622" t="s">
        <v>111</v>
      </c>
      <c r="N622" s="2">
        <v>40359</v>
      </c>
      <c r="O622" s="2">
        <v>40360</v>
      </c>
      <c r="P622">
        <v>32</v>
      </c>
      <c r="Q622" s="1">
        <v>0.01</v>
      </c>
      <c r="R622">
        <v>7.89</v>
      </c>
      <c r="S622">
        <v>2.82</v>
      </c>
      <c r="T622">
        <f t="shared" si="9"/>
        <v>252.48</v>
      </c>
    </row>
    <row r="623" spans="1:20" x14ac:dyDescent="0.25">
      <c r="A623">
        <v>622</v>
      </c>
      <c r="B623">
        <v>36647</v>
      </c>
      <c r="C623" t="s">
        <v>391</v>
      </c>
      <c r="D623" t="s">
        <v>20</v>
      </c>
      <c r="E623" t="s">
        <v>39</v>
      </c>
      <c r="F623" t="s">
        <v>47</v>
      </c>
      <c r="G623" t="s">
        <v>41</v>
      </c>
      <c r="H623" t="s">
        <v>42</v>
      </c>
      <c r="I623" t="s">
        <v>28</v>
      </c>
      <c r="J623" t="s">
        <v>29</v>
      </c>
      <c r="K623" t="s">
        <v>50</v>
      </c>
      <c r="L623" t="s">
        <v>44</v>
      </c>
      <c r="M623" t="s">
        <v>117</v>
      </c>
      <c r="N623" s="2">
        <v>40359</v>
      </c>
      <c r="O623" s="2">
        <v>40360</v>
      </c>
      <c r="P623">
        <v>24</v>
      </c>
      <c r="Q623" s="1">
        <v>0.09</v>
      </c>
      <c r="R623">
        <v>3.68</v>
      </c>
      <c r="S623">
        <v>1.32</v>
      </c>
      <c r="T623">
        <f t="shared" si="9"/>
        <v>88.320000000000007</v>
      </c>
    </row>
    <row r="624" spans="1:20" x14ac:dyDescent="0.25">
      <c r="A624">
        <v>623</v>
      </c>
      <c r="B624">
        <v>36647</v>
      </c>
      <c r="C624" t="s">
        <v>391</v>
      </c>
      <c r="D624" t="s">
        <v>20</v>
      </c>
      <c r="E624" t="s">
        <v>39</v>
      </c>
      <c r="F624" t="s">
        <v>47</v>
      </c>
      <c r="G624" t="s">
        <v>41</v>
      </c>
      <c r="H624" t="s">
        <v>78</v>
      </c>
      <c r="I624" t="s">
        <v>28</v>
      </c>
      <c r="J624" t="s">
        <v>29</v>
      </c>
      <c r="K624" t="s">
        <v>129</v>
      </c>
      <c r="L624" t="s">
        <v>192</v>
      </c>
      <c r="M624" t="s">
        <v>167</v>
      </c>
      <c r="N624" s="2">
        <v>40359</v>
      </c>
      <c r="O624" s="2">
        <v>40362</v>
      </c>
      <c r="P624">
        <v>27</v>
      </c>
      <c r="Q624" s="1">
        <v>0.1</v>
      </c>
      <c r="R624">
        <v>9.7100000000000009</v>
      </c>
      <c r="S624">
        <v>9.4499999999999993</v>
      </c>
      <c r="T624">
        <f t="shared" si="9"/>
        <v>262.17</v>
      </c>
    </row>
    <row r="625" spans="1:20" x14ac:dyDescent="0.25">
      <c r="A625">
        <v>624</v>
      </c>
      <c r="B625">
        <v>36741</v>
      </c>
      <c r="C625" t="s">
        <v>1343</v>
      </c>
      <c r="D625" t="s">
        <v>20</v>
      </c>
      <c r="E625" t="s">
        <v>39</v>
      </c>
      <c r="F625" t="s">
        <v>31</v>
      </c>
      <c r="G625" t="s">
        <v>23</v>
      </c>
      <c r="H625" t="s">
        <v>49</v>
      </c>
      <c r="I625" t="s">
        <v>28</v>
      </c>
      <c r="J625" t="s">
        <v>29</v>
      </c>
      <c r="K625" t="s">
        <v>116</v>
      </c>
      <c r="L625" t="s">
        <v>44</v>
      </c>
      <c r="M625" t="s">
        <v>255</v>
      </c>
      <c r="N625" s="2">
        <v>40896</v>
      </c>
      <c r="O625" s="2">
        <v>40899</v>
      </c>
      <c r="P625">
        <v>48</v>
      </c>
      <c r="Q625" s="1">
        <v>0.08</v>
      </c>
      <c r="R625">
        <v>5.68</v>
      </c>
      <c r="S625">
        <v>1.46</v>
      </c>
      <c r="T625">
        <f t="shared" si="9"/>
        <v>272.64</v>
      </c>
    </row>
    <row r="626" spans="1:20" x14ac:dyDescent="0.25">
      <c r="A626">
        <v>625</v>
      </c>
      <c r="B626">
        <v>36741</v>
      </c>
      <c r="C626" t="s">
        <v>1343</v>
      </c>
      <c r="D626" t="s">
        <v>20</v>
      </c>
      <c r="E626" t="s">
        <v>21</v>
      </c>
      <c r="F626" t="s">
        <v>31</v>
      </c>
      <c r="G626" t="s">
        <v>23</v>
      </c>
      <c r="H626" t="s">
        <v>203</v>
      </c>
      <c r="I626" t="s">
        <v>28</v>
      </c>
      <c r="J626" t="s">
        <v>29</v>
      </c>
      <c r="K626" t="s">
        <v>1147</v>
      </c>
      <c r="L626" t="s">
        <v>26</v>
      </c>
      <c r="M626" t="s">
        <v>131</v>
      </c>
      <c r="N626" s="2">
        <v>40896</v>
      </c>
      <c r="O626" s="2">
        <v>40898</v>
      </c>
      <c r="P626">
        <v>11</v>
      </c>
      <c r="Q626" s="1">
        <v>0.01</v>
      </c>
      <c r="R626">
        <v>55.99</v>
      </c>
      <c r="S626">
        <v>5</v>
      </c>
      <c r="T626">
        <f t="shared" si="9"/>
        <v>615.89</v>
      </c>
    </row>
    <row r="627" spans="1:20" x14ac:dyDescent="0.25">
      <c r="A627">
        <v>626</v>
      </c>
      <c r="B627">
        <v>36743</v>
      </c>
      <c r="C627" t="s">
        <v>594</v>
      </c>
      <c r="D627" t="s">
        <v>20</v>
      </c>
      <c r="E627" t="s">
        <v>187</v>
      </c>
      <c r="F627" t="s">
        <v>22</v>
      </c>
      <c r="G627" t="s">
        <v>23</v>
      </c>
      <c r="H627" t="s">
        <v>188</v>
      </c>
      <c r="I627" t="s">
        <v>28</v>
      </c>
      <c r="J627" t="s">
        <v>29</v>
      </c>
      <c r="K627" t="s">
        <v>282</v>
      </c>
      <c r="L627" t="s">
        <v>44</v>
      </c>
      <c r="M627" t="s">
        <v>80</v>
      </c>
      <c r="N627" s="2">
        <v>41525</v>
      </c>
      <c r="O627" s="2">
        <v>41526</v>
      </c>
      <c r="P627">
        <v>6</v>
      </c>
      <c r="Q627" s="1">
        <v>0.1</v>
      </c>
      <c r="R627">
        <v>7.59</v>
      </c>
      <c r="S627">
        <v>4</v>
      </c>
      <c r="T627">
        <f t="shared" si="9"/>
        <v>45.54</v>
      </c>
    </row>
    <row r="628" spans="1:20" x14ac:dyDescent="0.25">
      <c r="A628">
        <v>627</v>
      </c>
      <c r="B628">
        <v>36931</v>
      </c>
      <c r="C628" t="s">
        <v>1030</v>
      </c>
      <c r="D628" t="s">
        <v>20</v>
      </c>
      <c r="E628" t="s">
        <v>39</v>
      </c>
      <c r="F628" t="s">
        <v>40</v>
      </c>
      <c r="G628" t="s">
        <v>41</v>
      </c>
      <c r="H628" t="s">
        <v>54</v>
      </c>
      <c r="I628" t="s">
        <v>28</v>
      </c>
      <c r="J628" t="s">
        <v>29</v>
      </c>
      <c r="K628" t="s">
        <v>145</v>
      </c>
      <c r="L628" t="s">
        <v>44</v>
      </c>
      <c r="M628" t="s">
        <v>99</v>
      </c>
      <c r="N628" s="2">
        <v>40927</v>
      </c>
      <c r="O628" s="2">
        <v>40927</v>
      </c>
      <c r="P628">
        <v>52</v>
      </c>
      <c r="Q628" s="1">
        <v>0.1</v>
      </c>
      <c r="R628">
        <v>4.28</v>
      </c>
      <c r="S628">
        <v>1.6</v>
      </c>
      <c r="T628">
        <f t="shared" si="9"/>
        <v>222.56</v>
      </c>
    </row>
    <row r="629" spans="1:20" x14ac:dyDescent="0.25">
      <c r="A629">
        <v>628</v>
      </c>
      <c r="B629">
        <v>37063</v>
      </c>
      <c r="C629" t="s">
        <v>1524</v>
      </c>
      <c r="D629" t="s">
        <v>20</v>
      </c>
      <c r="E629" t="s">
        <v>187</v>
      </c>
      <c r="F629" t="s">
        <v>47</v>
      </c>
      <c r="G629" t="s">
        <v>41</v>
      </c>
      <c r="H629" t="s">
        <v>225</v>
      </c>
      <c r="I629" t="s">
        <v>28</v>
      </c>
      <c r="J629" t="s">
        <v>29</v>
      </c>
      <c r="K629" t="s">
        <v>228</v>
      </c>
      <c r="L629" t="s">
        <v>26</v>
      </c>
      <c r="M629" t="s">
        <v>51</v>
      </c>
      <c r="N629" s="2">
        <v>41617</v>
      </c>
      <c r="O629" s="2">
        <v>41618</v>
      </c>
      <c r="P629">
        <v>100</v>
      </c>
      <c r="Q629" s="1">
        <v>0</v>
      </c>
      <c r="R629">
        <v>17.670000000000002</v>
      </c>
      <c r="S629">
        <v>8.99</v>
      </c>
      <c r="T629">
        <f t="shared" si="9"/>
        <v>1767.0000000000002</v>
      </c>
    </row>
    <row r="630" spans="1:20" x14ac:dyDescent="0.25">
      <c r="A630">
        <v>629</v>
      </c>
      <c r="B630">
        <v>37188</v>
      </c>
      <c r="C630" t="s">
        <v>239</v>
      </c>
      <c r="D630" t="s">
        <v>38</v>
      </c>
      <c r="E630" t="s">
        <v>39</v>
      </c>
      <c r="F630" t="s">
        <v>47</v>
      </c>
      <c r="G630" t="s">
        <v>23</v>
      </c>
      <c r="H630" t="s">
        <v>42</v>
      </c>
      <c r="I630" t="s">
        <v>28</v>
      </c>
      <c r="J630" t="s">
        <v>29</v>
      </c>
      <c r="K630" t="s">
        <v>291</v>
      </c>
      <c r="L630" t="s">
        <v>192</v>
      </c>
      <c r="M630" t="s">
        <v>117</v>
      </c>
      <c r="N630" s="2">
        <v>41337</v>
      </c>
      <c r="O630" s="2">
        <v>41338</v>
      </c>
      <c r="P630">
        <v>24</v>
      </c>
      <c r="Q630" s="1">
        <v>0.04</v>
      </c>
      <c r="R630">
        <v>4.9800000000000004</v>
      </c>
      <c r="S630">
        <v>8.33</v>
      </c>
      <c r="T630">
        <f t="shared" si="9"/>
        <v>119.52000000000001</v>
      </c>
    </row>
    <row r="631" spans="1:20" x14ac:dyDescent="0.25">
      <c r="A631">
        <v>630</v>
      </c>
      <c r="B631">
        <v>37216</v>
      </c>
      <c r="C631" t="s">
        <v>1621</v>
      </c>
      <c r="D631" t="s">
        <v>20</v>
      </c>
      <c r="E631" t="s">
        <v>39</v>
      </c>
      <c r="F631" t="s">
        <v>31</v>
      </c>
      <c r="G631" t="s">
        <v>41</v>
      </c>
      <c r="H631" t="s">
        <v>89</v>
      </c>
      <c r="I631" t="s">
        <v>28</v>
      </c>
      <c r="J631" t="s">
        <v>29</v>
      </c>
      <c r="K631" t="s">
        <v>95</v>
      </c>
      <c r="L631" t="s">
        <v>192</v>
      </c>
      <c r="M631" t="s">
        <v>255</v>
      </c>
      <c r="N631" s="2">
        <v>40877</v>
      </c>
      <c r="O631" s="2">
        <v>40878</v>
      </c>
      <c r="P631">
        <v>82</v>
      </c>
      <c r="Q631" s="1">
        <v>0.01</v>
      </c>
      <c r="R631">
        <v>20.98</v>
      </c>
      <c r="S631">
        <v>8.83</v>
      </c>
      <c r="T631">
        <f t="shared" si="9"/>
        <v>1720.3600000000001</v>
      </c>
    </row>
    <row r="632" spans="1:20" x14ac:dyDescent="0.25">
      <c r="A632">
        <v>631</v>
      </c>
      <c r="B632">
        <v>37250</v>
      </c>
      <c r="C632" t="s">
        <v>416</v>
      </c>
      <c r="D632" t="s">
        <v>20</v>
      </c>
      <c r="E632" t="s">
        <v>39</v>
      </c>
      <c r="F632" t="s">
        <v>47</v>
      </c>
      <c r="G632" t="s">
        <v>41</v>
      </c>
      <c r="H632" t="s">
        <v>78</v>
      </c>
      <c r="I632" t="s">
        <v>28</v>
      </c>
      <c r="J632" t="s">
        <v>29</v>
      </c>
      <c r="K632" t="s">
        <v>43</v>
      </c>
      <c r="L632" t="s">
        <v>192</v>
      </c>
      <c r="M632" t="s">
        <v>156</v>
      </c>
      <c r="N632" s="2">
        <v>40557</v>
      </c>
      <c r="O632" s="2">
        <v>40558</v>
      </c>
      <c r="P632">
        <v>13</v>
      </c>
      <c r="Q632" s="1">
        <v>0.03</v>
      </c>
      <c r="R632">
        <v>35.94</v>
      </c>
      <c r="S632">
        <v>6.66</v>
      </c>
      <c r="T632">
        <f t="shared" si="9"/>
        <v>467.21999999999997</v>
      </c>
    </row>
    <row r="633" spans="1:20" x14ac:dyDescent="0.25">
      <c r="A633">
        <v>632</v>
      </c>
      <c r="B633">
        <v>37252</v>
      </c>
      <c r="C633" t="s">
        <v>338</v>
      </c>
      <c r="D633" t="s">
        <v>20</v>
      </c>
      <c r="E633" t="s">
        <v>39</v>
      </c>
      <c r="F633" t="s">
        <v>47</v>
      </c>
      <c r="G633" t="s">
        <v>48</v>
      </c>
      <c r="H633" t="s">
        <v>61</v>
      </c>
      <c r="I633" t="s">
        <v>28</v>
      </c>
      <c r="J633" t="s">
        <v>29</v>
      </c>
      <c r="K633" t="s">
        <v>95</v>
      </c>
      <c r="L633" t="s">
        <v>192</v>
      </c>
      <c r="M633" t="s">
        <v>111</v>
      </c>
      <c r="N633" s="2">
        <v>41232</v>
      </c>
      <c r="O633" s="2">
        <v>41234</v>
      </c>
      <c r="P633">
        <v>71</v>
      </c>
      <c r="Q633" s="1">
        <v>0.03</v>
      </c>
      <c r="R633">
        <v>70.97</v>
      </c>
      <c r="S633">
        <v>3.5</v>
      </c>
      <c r="T633">
        <f t="shared" si="9"/>
        <v>5038.87</v>
      </c>
    </row>
    <row r="634" spans="1:20" x14ac:dyDescent="0.25">
      <c r="A634">
        <v>633</v>
      </c>
      <c r="B634">
        <v>37252</v>
      </c>
      <c r="C634" t="s">
        <v>338</v>
      </c>
      <c r="D634" t="s">
        <v>20</v>
      </c>
      <c r="E634" t="s">
        <v>21</v>
      </c>
      <c r="F634" t="s">
        <v>47</v>
      </c>
      <c r="G634" t="s">
        <v>48</v>
      </c>
      <c r="H634" t="s">
        <v>203</v>
      </c>
      <c r="I634" t="s">
        <v>28</v>
      </c>
      <c r="J634" t="s">
        <v>29</v>
      </c>
      <c r="K634" t="s">
        <v>198</v>
      </c>
      <c r="L634" t="s">
        <v>26</v>
      </c>
      <c r="M634" t="s">
        <v>167</v>
      </c>
      <c r="N634" s="2">
        <v>41232</v>
      </c>
      <c r="O634" s="2">
        <v>41236</v>
      </c>
      <c r="P634">
        <v>3</v>
      </c>
      <c r="Q634" s="1">
        <v>0.02</v>
      </c>
      <c r="R634">
        <v>8.32</v>
      </c>
      <c r="S634">
        <v>2.38</v>
      </c>
      <c r="T634">
        <f t="shared" si="9"/>
        <v>24.96</v>
      </c>
    </row>
    <row r="635" spans="1:20" x14ac:dyDescent="0.25">
      <c r="A635">
        <v>634</v>
      </c>
      <c r="B635">
        <v>37252</v>
      </c>
      <c r="C635" t="s">
        <v>338</v>
      </c>
      <c r="D635" t="s">
        <v>20</v>
      </c>
      <c r="E635" t="s">
        <v>21</v>
      </c>
      <c r="F635" t="s">
        <v>47</v>
      </c>
      <c r="G635" t="s">
        <v>48</v>
      </c>
      <c r="H635" t="s">
        <v>24</v>
      </c>
      <c r="I635" t="s">
        <v>28</v>
      </c>
      <c r="J635" t="s">
        <v>29</v>
      </c>
      <c r="K635" t="s">
        <v>409</v>
      </c>
      <c r="L635" t="s">
        <v>192</v>
      </c>
      <c r="M635" t="s">
        <v>114</v>
      </c>
      <c r="N635" s="2">
        <v>41232</v>
      </c>
      <c r="O635" s="2">
        <v>41234</v>
      </c>
      <c r="P635">
        <v>170</v>
      </c>
      <c r="Q635" s="1">
        <v>0.1</v>
      </c>
      <c r="R635">
        <v>49.99</v>
      </c>
      <c r="S635">
        <v>19.989999999999998</v>
      </c>
      <c r="T635">
        <f t="shared" si="9"/>
        <v>8498.3000000000011</v>
      </c>
    </row>
    <row r="636" spans="1:20" x14ac:dyDescent="0.25">
      <c r="A636">
        <v>635</v>
      </c>
      <c r="B636">
        <v>37252</v>
      </c>
      <c r="C636" t="s">
        <v>338</v>
      </c>
      <c r="D636" t="s">
        <v>578</v>
      </c>
      <c r="E636" t="s">
        <v>187</v>
      </c>
      <c r="F636" t="s">
        <v>47</v>
      </c>
      <c r="G636" t="s">
        <v>48</v>
      </c>
      <c r="H636" t="s">
        <v>219</v>
      </c>
      <c r="I636" t="s">
        <v>28</v>
      </c>
      <c r="J636" t="s">
        <v>29</v>
      </c>
      <c r="K636" t="s">
        <v>113</v>
      </c>
      <c r="L636" t="s">
        <v>330</v>
      </c>
      <c r="M636" t="s">
        <v>156</v>
      </c>
      <c r="N636" s="2">
        <v>41232</v>
      </c>
      <c r="O636" s="2">
        <v>41237</v>
      </c>
      <c r="P636">
        <v>116</v>
      </c>
      <c r="Q636" s="1">
        <v>0.03</v>
      </c>
      <c r="R636">
        <v>880.98</v>
      </c>
      <c r="S636">
        <v>44.55</v>
      </c>
      <c r="T636">
        <f t="shared" si="9"/>
        <v>102193.68000000001</v>
      </c>
    </row>
    <row r="637" spans="1:20" x14ac:dyDescent="0.25">
      <c r="A637">
        <v>636</v>
      </c>
      <c r="B637">
        <v>37318</v>
      </c>
      <c r="C637" t="s">
        <v>796</v>
      </c>
      <c r="D637" t="s">
        <v>20</v>
      </c>
      <c r="E637" t="s">
        <v>187</v>
      </c>
      <c r="F637" t="s">
        <v>47</v>
      </c>
      <c r="G637" t="s">
        <v>93</v>
      </c>
      <c r="H637" t="s">
        <v>217</v>
      </c>
      <c r="I637" t="s">
        <v>28</v>
      </c>
      <c r="J637" t="s">
        <v>29</v>
      </c>
      <c r="K637" t="s">
        <v>189</v>
      </c>
      <c r="L637" t="s">
        <v>192</v>
      </c>
      <c r="M637" t="s">
        <v>156</v>
      </c>
      <c r="N637" s="2">
        <v>40648</v>
      </c>
      <c r="O637" s="2">
        <v>40650</v>
      </c>
      <c r="P637">
        <v>32</v>
      </c>
      <c r="Q637" s="1">
        <v>7.0000000000000007E-2</v>
      </c>
      <c r="R637">
        <v>33.979999999999997</v>
      </c>
      <c r="S637">
        <v>19.989999999999998</v>
      </c>
      <c r="T637">
        <f t="shared" si="9"/>
        <v>1087.3599999999999</v>
      </c>
    </row>
    <row r="638" spans="1:20" x14ac:dyDescent="0.25">
      <c r="A638">
        <v>637</v>
      </c>
      <c r="B638">
        <v>37380</v>
      </c>
      <c r="C638" t="s">
        <v>822</v>
      </c>
      <c r="D638" t="s">
        <v>20</v>
      </c>
      <c r="E638" t="s">
        <v>187</v>
      </c>
      <c r="F638" t="s">
        <v>47</v>
      </c>
      <c r="G638" t="s">
        <v>23</v>
      </c>
      <c r="H638" t="s">
        <v>219</v>
      </c>
      <c r="I638" t="s">
        <v>28</v>
      </c>
      <c r="J638" t="s">
        <v>29</v>
      </c>
      <c r="K638" t="s">
        <v>291</v>
      </c>
      <c r="L638" t="s">
        <v>706</v>
      </c>
      <c r="M638" t="s">
        <v>167</v>
      </c>
      <c r="N638" s="2">
        <v>41000</v>
      </c>
      <c r="O638" s="2">
        <v>41001</v>
      </c>
      <c r="P638">
        <v>32</v>
      </c>
      <c r="Q638" s="1">
        <v>0.08</v>
      </c>
      <c r="R638">
        <v>26.64</v>
      </c>
      <c r="S638">
        <v>5.3</v>
      </c>
      <c r="T638">
        <f t="shared" si="9"/>
        <v>852.48</v>
      </c>
    </row>
    <row r="639" spans="1:20" x14ac:dyDescent="0.25">
      <c r="A639">
        <v>638</v>
      </c>
      <c r="B639">
        <v>37380</v>
      </c>
      <c r="C639" t="s">
        <v>822</v>
      </c>
      <c r="D639" t="s">
        <v>20</v>
      </c>
      <c r="E639" t="s">
        <v>39</v>
      </c>
      <c r="F639" t="s">
        <v>47</v>
      </c>
      <c r="G639" t="s">
        <v>23</v>
      </c>
      <c r="H639" t="s">
        <v>49</v>
      </c>
      <c r="I639" t="s">
        <v>28</v>
      </c>
      <c r="J639" t="s">
        <v>29</v>
      </c>
      <c r="K639" t="s">
        <v>133</v>
      </c>
      <c r="L639" t="s">
        <v>192</v>
      </c>
      <c r="M639" t="s">
        <v>156</v>
      </c>
      <c r="N639" s="2">
        <v>41000</v>
      </c>
      <c r="O639" s="2">
        <v>41001</v>
      </c>
      <c r="P639">
        <v>53</v>
      </c>
      <c r="Q639" s="1">
        <v>0</v>
      </c>
      <c r="R639">
        <v>9.99</v>
      </c>
      <c r="S639">
        <v>4.78</v>
      </c>
      <c r="T639">
        <f t="shared" si="9"/>
        <v>529.47</v>
      </c>
    </row>
    <row r="640" spans="1:20" x14ac:dyDescent="0.25">
      <c r="A640">
        <v>639</v>
      </c>
      <c r="B640">
        <v>37380</v>
      </c>
      <c r="C640" t="s">
        <v>822</v>
      </c>
      <c r="D640" t="s">
        <v>20</v>
      </c>
      <c r="E640" t="s">
        <v>39</v>
      </c>
      <c r="F640" t="s">
        <v>47</v>
      </c>
      <c r="G640" t="s">
        <v>23</v>
      </c>
      <c r="H640" t="s">
        <v>78</v>
      </c>
      <c r="I640" t="s">
        <v>28</v>
      </c>
      <c r="J640" t="s">
        <v>29</v>
      </c>
      <c r="K640" t="s">
        <v>289</v>
      </c>
      <c r="L640" t="s">
        <v>44</v>
      </c>
      <c r="M640" t="s">
        <v>160</v>
      </c>
      <c r="N640" s="2">
        <v>41000</v>
      </c>
      <c r="O640" s="2">
        <v>41001</v>
      </c>
      <c r="P640">
        <v>47</v>
      </c>
      <c r="Q640" s="1">
        <v>7.0000000000000007E-2</v>
      </c>
      <c r="R640">
        <v>3.55</v>
      </c>
      <c r="S640">
        <v>1.43</v>
      </c>
      <c r="T640">
        <f t="shared" si="9"/>
        <v>166.85</v>
      </c>
    </row>
    <row r="641" spans="1:20" x14ac:dyDescent="0.25">
      <c r="A641">
        <v>640</v>
      </c>
      <c r="B641">
        <v>37414</v>
      </c>
      <c r="C641" t="s">
        <v>651</v>
      </c>
      <c r="D641" t="s">
        <v>578</v>
      </c>
      <c r="E641" t="s">
        <v>187</v>
      </c>
      <c r="F641" t="s">
        <v>22</v>
      </c>
      <c r="G641" t="s">
        <v>48</v>
      </c>
      <c r="H641" t="s">
        <v>217</v>
      </c>
      <c r="I641" t="s">
        <v>28</v>
      </c>
      <c r="J641" t="s">
        <v>29</v>
      </c>
      <c r="K641" t="s">
        <v>98</v>
      </c>
      <c r="L641" t="s">
        <v>330</v>
      </c>
      <c r="M641" t="s">
        <v>27</v>
      </c>
      <c r="N641" s="2">
        <v>41161</v>
      </c>
      <c r="O641" s="2">
        <v>41163</v>
      </c>
      <c r="P641">
        <v>76</v>
      </c>
      <c r="Q641" s="1">
        <v>0.09</v>
      </c>
      <c r="R641">
        <v>550.98</v>
      </c>
      <c r="S641">
        <v>64.59</v>
      </c>
      <c r="T641">
        <f t="shared" si="9"/>
        <v>41874.480000000003</v>
      </c>
    </row>
    <row r="642" spans="1:20" x14ac:dyDescent="0.25">
      <c r="A642">
        <v>641</v>
      </c>
      <c r="B642">
        <v>37537</v>
      </c>
      <c r="C642" t="s">
        <v>1011</v>
      </c>
      <c r="D642" t="s">
        <v>578</v>
      </c>
      <c r="E642" t="s">
        <v>187</v>
      </c>
      <c r="F642" t="s">
        <v>31</v>
      </c>
      <c r="G642" t="s">
        <v>48</v>
      </c>
      <c r="H642" t="s">
        <v>217</v>
      </c>
      <c r="I642" t="s">
        <v>28</v>
      </c>
      <c r="J642" t="s">
        <v>29</v>
      </c>
      <c r="K642" t="s">
        <v>158</v>
      </c>
      <c r="L642" t="s">
        <v>283</v>
      </c>
      <c r="M642" t="s">
        <v>296</v>
      </c>
      <c r="N642" s="2">
        <v>40180</v>
      </c>
      <c r="O642" s="2">
        <v>40180</v>
      </c>
      <c r="P642">
        <v>4</v>
      </c>
      <c r="Q642" s="1">
        <v>0</v>
      </c>
      <c r="R642">
        <v>291.73</v>
      </c>
      <c r="S642">
        <v>48.8</v>
      </c>
      <c r="T642">
        <f t="shared" si="9"/>
        <v>1166.92</v>
      </c>
    </row>
    <row r="643" spans="1:20" x14ac:dyDescent="0.25">
      <c r="A643">
        <v>642</v>
      </c>
      <c r="B643">
        <v>37537</v>
      </c>
      <c r="C643" t="s">
        <v>1011</v>
      </c>
      <c r="D643" t="s">
        <v>578</v>
      </c>
      <c r="E643" t="s">
        <v>187</v>
      </c>
      <c r="F643" t="s">
        <v>31</v>
      </c>
      <c r="G643" t="s">
        <v>48</v>
      </c>
      <c r="H643" t="s">
        <v>217</v>
      </c>
      <c r="I643" t="s">
        <v>28</v>
      </c>
      <c r="J643" t="s">
        <v>29</v>
      </c>
      <c r="K643" t="s">
        <v>282</v>
      </c>
      <c r="L643" t="s">
        <v>283</v>
      </c>
      <c r="M643" t="s">
        <v>255</v>
      </c>
      <c r="N643" s="2">
        <v>40180</v>
      </c>
      <c r="O643" s="2">
        <v>40182</v>
      </c>
      <c r="P643">
        <v>43</v>
      </c>
      <c r="Q643" s="1">
        <v>7.0000000000000007E-2</v>
      </c>
      <c r="R643">
        <v>100.98</v>
      </c>
      <c r="S643">
        <v>45</v>
      </c>
      <c r="T643">
        <f t="shared" ref="T643:T706" si="10">R643*P643</f>
        <v>4342.1400000000003</v>
      </c>
    </row>
    <row r="644" spans="1:20" x14ac:dyDescent="0.25">
      <c r="A644">
        <v>643</v>
      </c>
      <c r="B644">
        <v>37537</v>
      </c>
      <c r="C644" t="s">
        <v>1011</v>
      </c>
      <c r="D644" t="s">
        <v>20</v>
      </c>
      <c r="E644" t="s">
        <v>39</v>
      </c>
      <c r="F644" t="s">
        <v>31</v>
      </c>
      <c r="G644" t="s">
        <v>48</v>
      </c>
      <c r="H644" t="s">
        <v>89</v>
      </c>
      <c r="I644" t="s">
        <v>28</v>
      </c>
      <c r="J644" t="s">
        <v>29</v>
      </c>
      <c r="K644" t="s">
        <v>101</v>
      </c>
      <c r="L644" t="s">
        <v>192</v>
      </c>
      <c r="M644" t="s">
        <v>255</v>
      </c>
      <c r="N644" s="2">
        <v>40180</v>
      </c>
      <c r="O644" s="2">
        <v>40187</v>
      </c>
      <c r="P644">
        <v>32</v>
      </c>
      <c r="Q644" s="1">
        <v>0.05</v>
      </c>
      <c r="R644">
        <v>155.06</v>
      </c>
      <c r="S644">
        <v>7.07</v>
      </c>
      <c r="T644">
        <f t="shared" si="10"/>
        <v>4961.92</v>
      </c>
    </row>
    <row r="645" spans="1:20" x14ac:dyDescent="0.25">
      <c r="A645">
        <v>644</v>
      </c>
      <c r="B645">
        <v>37606</v>
      </c>
      <c r="C645" t="s">
        <v>601</v>
      </c>
      <c r="D645" t="s">
        <v>38</v>
      </c>
      <c r="E645" t="s">
        <v>39</v>
      </c>
      <c r="F645" t="s">
        <v>31</v>
      </c>
      <c r="G645" t="s">
        <v>23</v>
      </c>
      <c r="H645" t="s">
        <v>54</v>
      </c>
      <c r="I645" t="s">
        <v>28</v>
      </c>
      <c r="J645" t="s">
        <v>29</v>
      </c>
      <c r="K645" t="s">
        <v>71</v>
      </c>
      <c r="L645" t="s">
        <v>192</v>
      </c>
      <c r="M645" t="s">
        <v>69</v>
      </c>
      <c r="N645" s="2">
        <v>40596</v>
      </c>
      <c r="O645" s="2">
        <v>40597</v>
      </c>
      <c r="P645">
        <v>1</v>
      </c>
      <c r="Q645" s="1">
        <v>0.05</v>
      </c>
      <c r="R645">
        <v>4.9800000000000004</v>
      </c>
      <c r="S645">
        <v>4.8600000000000003</v>
      </c>
      <c r="T645">
        <f t="shared" si="10"/>
        <v>4.9800000000000004</v>
      </c>
    </row>
    <row r="646" spans="1:20" x14ac:dyDescent="0.25">
      <c r="A646">
        <v>645</v>
      </c>
      <c r="B646">
        <v>37606</v>
      </c>
      <c r="C646" t="s">
        <v>601</v>
      </c>
      <c r="D646" t="s">
        <v>20</v>
      </c>
      <c r="E646" t="s">
        <v>39</v>
      </c>
      <c r="F646" t="s">
        <v>31</v>
      </c>
      <c r="G646" t="s">
        <v>23</v>
      </c>
      <c r="H646" t="s">
        <v>54</v>
      </c>
      <c r="I646" t="s">
        <v>28</v>
      </c>
      <c r="J646" t="s">
        <v>29</v>
      </c>
      <c r="K646" t="s">
        <v>119</v>
      </c>
      <c r="L646" t="s">
        <v>26</v>
      </c>
      <c r="M646" t="s">
        <v>296</v>
      </c>
      <c r="N646" s="2">
        <v>40596</v>
      </c>
      <c r="O646" s="2">
        <v>40598</v>
      </c>
      <c r="P646">
        <v>41</v>
      </c>
      <c r="Q646" s="1">
        <v>0.03</v>
      </c>
      <c r="R646">
        <v>3.57</v>
      </c>
      <c r="S646">
        <v>4.17</v>
      </c>
      <c r="T646">
        <f t="shared" si="10"/>
        <v>146.37</v>
      </c>
    </row>
    <row r="647" spans="1:20" x14ac:dyDescent="0.25">
      <c r="A647">
        <v>646</v>
      </c>
      <c r="B647">
        <v>37606</v>
      </c>
      <c r="C647" t="s">
        <v>601</v>
      </c>
      <c r="D647" t="s">
        <v>20</v>
      </c>
      <c r="E647" t="s">
        <v>39</v>
      </c>
      <c r="F647" t="s">
        <v>31</v>
      </c>
      <c r="G647" t="s">
        <v>23</v>
      </c>
      <c r="H647" t="s">
        <v>78</v>
      </c>
      <c r="I647" t="s">
        <v>28</v>
      </c>
      <c r="J647" t="s">
        <v>29</v>
      </c>
      <c r="K647" t="s">
        <v>133</v>
      </c>
      <c r="L647" t="s">
        <v>44</v>
      </c>
      <c r="M647" t="s">
        <v>296</v>
      </c>
      <c r="N647" s="2">
        <v>40596</v>
      </c>
      <c r="O647" s="2">
        <v>40598</v>
      </c>
      <c r="P647">
        <v>21</v>
      </c>
      <c r="Q647" s="1">
        <v>0.06</v>
      </c>
      <c r="R647">
        <v>3.28</v>
      </c>
      <c r="S647">
        <v>3.97</v>
      </c>
      <c r="T647">
        <f t="shared" si="10"/>
        <v>68.88</v>
      </c>
    </row>
    <row r="648" spans="1:20" x14ac:dyDescent="0.25">
      <c r="A648">
        <v>647</v>
      </c>
      <c r="B648">
        <v>37700</v>
      </c>
      <c r="C648" t="s">
        <v>454</v>
      </c>
      <c r="D648" t="s">
        <v>38</v>
      </c>
      <c r="E648" t="s">
        <v>39</v>
      </c>
      <c r="F648" t="s">
        <v>47</v>
      </c>
      <c r="G648" t="s">
        <v>23</v>
      </c>
      <c r="H648" t="s">
        <v>94</v>
      </c>
      <c r="I648" t="s">
        <v>28</v>
      </c>
      <c r="J648" t="s">
        <v>29</v>
      </c>
      <c r="K648" t="s">
        <v>154</v>
      </c>
      <c r="L648" t="s">
        <v>192</v>
      </c>
      <c r="M648" t="s">
        <v>51</v>
      </c>
      <c r="N648" s="2">
        <v>41616</v>
      </c>
      <c r="O648" s="2">
        <v>41619</v>
      </c>
      <c r="P648">
        <v>54</v>
      </c>
      <c r="Q648" s="1">
        <v>0.05</v>
      </c>
      <c r="R648">
        <v>122.99</v>
      </c>
      <c r="S648">
        <v>19.989999999999998</v>
      </c>
      <c r="T648">
        <f t="shared" si="10"/>
        <v>6641.46</v>
      </c>
    </row>
    <row r="649" spans="1:20" x14ac:dyDescent="0.25">
      <c r="A649">
        <v>648</v>
      </c>
      <c r="B649">
        <v>37729</v>
      </c>
      <c r="C649" t="s">
        <v>132</v>
      </c>
      <c r="D649" t="s">
        <v>20</v>
      </c>
      <c r="E649" t="s">
        <v>39</v>
      </c>
      <c r="F649" t="s">
        <v>47</v>
      </c>
      <c r="G649" t="s">
        <v>32</v>
      </c>
      <c r="H649" t="s">
        <v>49</v>
      </c>
      <c r="I649" t="s">
        <v>28</v>
      </c>
      <c r="J649" t="s">
        <v>29</v>
      </c>
      <c r="K649" t="s">
        <v>43</v>
      </c>
      <c r="L649" t="s">
        <v>192</v>
      </c>
      <c r="M649" t="s">
        <v>134</v>
      </c>
      <c r="N649" s="2">
        <v>40193</v>
      </c>
      <c r="O649" s="2">
        <v>40193</v>
      </c>
      <c r="P649">
        <v>48</v>
      </c>
      <c r="Q649" s="1">
        <v>0</v>
      </c>
      <c r="R649">
        <v>8.6</v>
      </c>
      <c r="S649">
        <v>6.19</v>
      </c>
      <c r="T649">
        <f t="shared" si="10"/>
        <v>412.79999999999995</v>
      </c>
    </row>
    <row r="650" spans="1:20" x14ac:dyDescent="0.25">
      <c r="A650">
        <v>649</v>
      </c>
      <c r="B650">
        <v>37760</v>
      </c>
      <c r="C650" t="s">
        <v>1491</v>
      </c>
      <c r="D650" t="s">
        <v>20</v>
      </c>
      <c r="E650" t="s">
        <v>21</v>
      </c>
      <c r="F650" t="s">
        <v>22</v>
      </c>
      <c r="G650" t="s">
        <v>41</v>
      </c>
      <c r="H650" t="s">
        <v>203</v>
      </c>
      <c r="I650" t="s">
        <v>28</v>
      </c>
      <c r="J650" t="s">
        <v>29</v>
      </c>
      <c r="K650" t="s">
        <v>25</v>
      </c>
      <c r="L650" t="s">
        <v>26</v>
      </c>
      <c r="M650" t="s">
        <v>199</v>
      </c>
      <c r="N650" s="2">
        <v>40404</v>
      </c>
      <c r="O650" s="2">
        <v>40405</v>
      </c>
      <c r="P650">
        <v>32</v>
      </c>
      <c r="Q650" s="1">
        <v>0.01</v>
      </c>
      <c r="R650">
        <v>8.33</v>
      </c>
      <c r="S650">
        <v>1.99</v>
      </c>
      <c r="T650">
        <f t="shared" si="10"/>
        <v>266.56</v>
      </c>
    </row>
    <row r="651" spans="1:20" x14ac:dyDescent="0.25">
      <c r="A651">
        <v>650</v>
      </c>
      <c r="B651">
        <v>37760</v>
      </c>
      <c r="C651" t="s">
        <v>1491</v>
      </c>
      <c r="D651" t="s">
        <v>20</v>
      </c>
      <c r="E651" t="s">
        <v>21</v>
      </c>
      <c r="F651" t="s">
        <v>22</v>
      </c>
      <c r="G651" t="s">
        <v>41</v>
      </c>
      <c r="H651" t="s">
        <v>203</v>
      </c>
      <c r="I651" t="s">
        <v>28</v>
      </c>
      <c r="J651" t="s">
        <v>29</v>
      </c>
      <c r="K651" t="s">
        <v>1111</v>
      </c>
      <c r="L651" t="s">
        <v>44</v>
      </c>
      <c r="M651" t="s">
        <v>398</v>
      </c>
      <c r="N651" s="2">
        <v>41500</v>
      </c>
      <c r="O651" s="2">
        <v>41502</v>
      </c>
      <c r="P651">
        <v>76</v>
      </c>
      <c r="Q651" s="1">
        <v>0.04</v>
      </c>
      <c r="R651">
        <v>85.99</v>
      </c>
      <c r="S651">
        <v>0.99</v>
      </c>
      <c r="T651">
        <f t="shared" si="10"/>
        <v>6535.24</v>
      </c>
    </row>
    <row r="652" spans="1:20" x14ac:dyDescent="0.25">
      <c r="A652">
        <v>651</v>
      </c>
      <c r="B652">
        <v>37859</v>
      </c>
      <c r="C652" t="s">
        <v>558</v>
      </c>
      <c r="D652" t="s">
        <v>20</v>
      </c>
      <c r="E652" t="s">
        <v>39</v>
      </c>
      <c r="F652" t="s">
        <v>31</v>
      </c>
      <c r="G652" t="s">
        <v>23</v>
      </c>
      <c r="H652" t="s">
        <v>49</v>
      </c>
      <c r="I652" t="s">
        <v>28</v>
      </c>
      <c r="J652" t="s">
        <v>29</v>
      </c>
      <c r="K652" t="s">
        <v>248</v>
      </c>
      <c r="L652" t="s">
        <v>192</v>
      </c>
      <c r="M652" t="s">
        <v>131</v>
      </c>
      <c r="N652" s="2">
        <v>41363</v>
      </c>
      <c r="O652" s="2">
        <v>41365</v>
      </c>
      <c r="P652">
        <v>2</v>
      </c>
      <c r="Q652" s="1">
        <v>0.01</v>
      </c>
      <c r="R652">
        <v>11.34</v>
      </c>
      <c r="S652">
        <v>5.01</v>
      </c>
      <c r="T652">
        <f t="shared" si="10"/>
        <v>22.68</v>
      </c>
    </row>
    <row r="653" spans="1:20" x14ac:dyDescent="0.25">
      <c r="A653">
        <v>652</v>
      </c>
      <c r="B653">
        <v>37895</v>
      </c>
      <c r="C653" t="s">
        <v>1491</v>
      </c>
      <c r="D653" t="s">
        <v>20</v>
      </c>
      <c r="E653" t="s">
        <v>39</v>
      </c>
      <c r="F653" t="s">
        <v>22</v>
      </c>
      <c r="G653" t="s">
        <v>23</v>
      </c>
      <c r="H653" t="s">
        <v>94</v>
      </c>
      <c r="I653" t="s">
        <v>28</v>
      </c>
      <c r="J653" t="s">
        <v>29</v>
      </c>
      <c r="K653" t="s">
        <v>149</v>
      </c>
      <c r="L653" t="s">
        <v>44</v>
      </c>
      <c r="M653" t="s">
        <v>331</v>
      </c>
      <c r="N653" s="2">
        <v>41363</v>
      </c>
      <c r="O653" s="2">
        <v>41366</v>
      </c>
      <c r="P653">
        <v>14</v>
      </c>
      <c r="Q653" s="1">
        <v>0.1</v>
      </c>
      <c r="R653">
        <v>21.98</v>
      </c>
      <c r="S653">
        <v>8.32</v>
      </c>
      <c r="T653">
        <f t="shared" si="10"/>
        <v>307.72000000000003</v>
      </c>
    </row>
    <row r="654" spans="1:20" x14ac:dyDescent="0.25">
      <c r="A654">
        <v>653</v>
      </c>
      <c r="B654">
        <v>37924</v>
      </c>
      <c r="C654" t="s">
        <v>285</v>
      </c>
      <c r="D654" t="s">
        <v>20</v>
      </c>
      <c r="E654" t="s">
        <v>39</v>
      </c>
      <c r="F654" t="s">
        <v>47</v>
      </c>
      <c r="G654" t="s">
        <v>41</v>
      </c>
      <c r="H654" t="s">
        <v>49</v>
      </c>
      <c r="I654" t="s">
        <v>28</v>
      </c>
      <c r="J654" t="s">
        <v>29</v>
      </c>
      <c r="K654" t="s">
        <v>79</v>
      </c>
      <c r="L654" t="s">
        <v>192</v>
      </c>
      <c r="M654" t="s">
        <v>167</v>
      </c>
      <c r="N654" s="2">
        <v>40511</v>
      </c>
      <c r="O654" s="2">
        <v>40511</v>
      </c>
      <c r="P654">
        <v>167</v>
      </c>
      <c r="Q654" s="1">
        <v>0.05</v>
      </c>
      <c r="R654">
        <v>165.2</v>
      </c>
      <c r="S654">
        <v>19.989999999999998</v>
      </c>
      <c r="T654">
        <f t="shared" si="10"/>
        <v>27588.399999999998</v>
      </c>
    </row>
    <row r="655" spans="1:20" x14ac:dyDescent="0.25">
      <c r="A655">
        <v>654</v>
      </c>
      <c r="B655">
        <v>37924</v>
      </c>
      <c r="C655" t="s">
        <v>285</v>
      </c>
      <c r="D655" t="s">
        <v>20</v>
      </c>
      <c r="E655" t="s">
        <v>39</v>
      </c>
      <c r="F655" t="s">
        <v>47</v>
      </c>
      <c r="G655" t="s">
        <v>41</v>
      </c>
      <c r="H655" t="s">
        <v>94</v>
      </c>
      <c r="I655" t="s">
        <v>28</v>
      </c>
      <c r="J655" t="s">
        <v>29</v>
      </c>
      <c r="K655" t="s">
        <v>289</v>
      </c>
      <c r="L655" t="s">
        <v>192</v>
      </c>
      <c r="M655" t="s">
        <v>134</v>
      </c>
      <c r="N655" s="2">
        <v>40511</v>
      </c>
      <c r="O655" s="2">
        <v>40511</v>
      </c>
      <c r="P655">
        <v>71</v>
      </c>
      <c r="Q655" s="1">
        <v>0.09</v>
      </c>
      <c r="R655">
        <v>17.989999999999998</v>
      </c>
      <c r="S655">
        <v>8.65</v>
      </c>
      <c r="T655">
        <f t="shared" si="10"/>
        <v>1277.29</v>
      </c>
    </row>
    <row r="656" spans="1:20" x14ac:dyDescent="0.25">
      <c r="A656">
        <v>655</v>
      </c>
      <c r="B656">
        <v>37987</v>
      </c>
      <c r="C656" t="s">
        <v>1236</v>
      </c>
      <c r="D656" t="s">
        <v>20</v>
      </c>
      <c r="E656" t="s">
        <v>39</v>
      </c>
      <c r="F656" t="s">
        <v>31</v>
      </c>
      <c r="G656" t="s">
        <v>41</v>
      </c>
      <c r="H656" t="s">
        <v>89</v>
      </c>
      <c r="I656" t="s">
        <v>28</v>
      </c>
      <c r="J656" t="s">
        <v>29</v>
      </c>
      <c r="K656" t="s">
        <v>74</v>
      </c>
      <c r="L656" t="s">
        <v>192</v>
      </c>
      <c r="M656" t="s">
        <v>69</v>
      </c>
      <c r="N656" s="2">
        <v>41458</v>
      </c>
      <c r="O656" s="2">
        <v>41459</v>
      </c>
      <c r="P656">
        <v>36</v>
      </c>
      <c r="Q656" s="1">
        <v>0.1</v>
      </c>
      <c r="R656">
        <v>12.53</v>
      </c>
      <c r="S656">
        <v>0.49</v>
      </c>
      <c r="T656">
        <f t="shared" si="10"/>
        <v>451.08</v>
      </c>
    </row>
    <row r="657" spans="1:20" x14ac:dyDescent="0.25">
      <c r="A657">
        <v>656</v>
      </c>
      <c r="B657">
        <v>37987</v>
      </c>
      <c r="C657" t="s">
        <v>1236</v>
      </c>
      <c r="D657" t="s">
        <v>578</v>
      </c>
      <c r="E657" t="s">
        <v>187</v>
      </c>
      <c r="F657" t="s">
        <v>31</v>
      </c>
      <c r="G657" t="s">
        <v>41</v>
      </c>
      <c r="H657" t="s">
        <v>225</v>
      </c>
      <c r="I657" t="s">
        <v>28</v>
      </c>
      <c r="J657" t="s">
        <v>29</v>
      </c>
      <c r="K657" t="s">
        <v>228</v>
      </c>
      <c r="L657" t="s">
        <v>330</v>
      </c>
      <c r="M657" t="s">
        <v>69</v>
      </c>
      <c r="N657" s="2">
        <v>40362</v>
      </c>
      <c r="O657" s="2">
        <v>40363</v>
      </c>
      <c r="P657">
        <v>6</v>
      </c>
      <c r="Q657" s="1">
        <v>0.1</v>
      </c>
      <c r="R657">
        <v>146.34</v>
      </c>
      <c r="S657">
        <v>43.75</v>
      </c>
      <c r="T657">
        <f t="shared" si="10"/>
        <v>878.04</v>
      </c>
    </row>
    <row r="658" spans="1:20" x14ac:dyDescent="0.25">
      <c r="A658">
        <v>657</v>
      </c>
      <c r="B658">
        <v>37988</v>
      </c>
      <c r="C658" t="s">
        <v>874</v>
      </c>
      <c r="D658" t="s">
        <v>20</v>
      </c>
      <c r="E658" t="s">
        <v>39</v>
      </c>
      <c r="F658" t="s">
        <v>22</v>
      </c>
      <c r="G658" t="s">
        <v>32</v>
      </c>
      <c r="H658" t="s">
        <v>61</v>
      </c>
      <c r="I658" t="s">
        <v>28</v>
      </c>
      <c r="J658" t="s">
        <v>29</v>
      </c>
      <c r="K658" t="s">
        <v>154</v>
      </c>
      <c r="L658" t="s">
        <v>192</v>
      </c>
      <c r="M658" t="s">
        <v>246</v>
      </c>
      <c r="N658" s="2">
        <v>41004</v>
      </c>
      <c r="O658" s="2">
        <v>41004</v>
      </c>
      <c r="P658">
        <v>13</v>
      </c>
      <c r="Q658" s="1">
        <v>0.08</v>
      </c>
      <c r="R658">
        <v>16.059999999999999</v>
      </c>
      <c r="S658">
        <v>8.34</v>
      </c>
      <c r="T658">
        <f t="shared" si="10"/>
        <v>208.77999999999997</v>
      </c>
    </row>
    <row r="659" spans="1:20" x14ac:dyDescent="0.25">
      <c r="A659">
        <v>658</v>
      </c>
      <c r="B659">
        <v>38080</v>
      </c>
      <c r="C659" t="s">
        <v>1206</v>
      </c>
      <c r="D659" t="s">
        <v>20</v>
      </c>
      <c r="E659" t="s">
        <v>39</v>
      </c>
      <c r="F659" t="s">
        <v>47</v>
      </c>
      <c r="G659" t="s">
        <v>32</v>
      </c>
      <c r="H659" t="s">
        <v>94</v>
      </c>
      <c r="I659" t="s">
        <v>28</v>
      </c>
      <c r="J659" t="s">
        <v>29</v>
      </c>
      <c r="K659" t="s">
        <v>248</v>
      </c>
      <c r="L659" t="s">
        <v>192</v>
      </c>
      <c r="M659" t="s">
        <v>160</v>
      </c>
      <c r="N659" s="2">
        <v>40435</v>
      </c>
      <c r="O659" s="2">
        <v>40436</v>
      </c>
      <c r="P659">
        <v>47</v>
      </c>
      <c r="Q659" s="1">
        <v>0.08</v>
      </c>
      <c r="R659">
        <v>4.9800000000000004</v>
      </c>
      <c r="S659">
        <v>4.7</v>
      </c>
      <c r="T659">
        <f t="shared" si="10"/>
        <v>234.06000000000003</v>
      </c>
    </row>
    <row r="660" spans="1:20" x14ac:dyDescent="0.25">
      <c r="A660">
        <v>659</v>
      </c>
      <c r="B660">
        <v>38087</v>
      </c>
      <c r="C660" t="s">
        <v>159</v>
      </c>
      <c r="D660" t="s">
        <v>20</v>
      </c>
      <c r="E660" t="s">
        <v>21</v>
      </c>
      <c r="F660" t="s">
        <v>47</v>
      </c>
      <c r="G660" t="s">
        <v>23</v>
      </c>
      <c r="H660" t="s">
        <v>203</v>
      </c>
      <c r="I660" t="s">
        <v>28</v>
      </c>
      <c r="J660" t="s">
        <v>29</v>
      </c>
      <c r="K660" t="s">
        <v>34</v>
      </c>
      <c r="L660" t="s">
        <v>192</v>
      </c>
      <c r="M660" t="s">
        <v>111</v>
      </c>
      <c r="N660" s="2">
        <v>40230</v>
      </c>
      <c r="O660" s="2">
        <v>40230</v>
      </c>
      <c r="P660">
        <v>18</v>
      </c>
      <c r="Q660" s="1">
        <v>0.02</v>
      </c>
      <c r="R660">
        <v>49.99</v>
      </c>
      <c r="S660">
        <v>19.989999999999998</v>
      </c>
      <c r="T660">
        <f t="shared" si="10"/>
        <v>899.82</v>
      </c>
    </row>
    <row r="661" spans="1:20" x14ac:dyDescent="0.25">
      <c r="A661">
        <v>660</v>
      </c>
      <c r="B661">
        <v>38337</v>
      </c>
      <c r="C661" t="s">
        <v>634</v>
      </c>
      <c r="D661" t="s">
        <v>20</v>
      </c>
      <c r="E661" t="s">
        <v>39</v>
      </c>
      <c r="F661" t="s">
        <v>47</v>
      </c>
      <c r="G661" t="s">
        <v>93</v>
      </c>
      <c r="H661" t="s">
        <v>49</v>
      </c>
      <c r="I661" t="s">
        <v>28</v>
      </c>
      <c r="J661" t="s">
        <v>29</v>
      </c>
      <c r="K661" t="s">
        <v>228</v>
      </c>
      <c r="L661" t="s">
        <v>44</v>
      </c>
      <c r="M661" t="s">
        <v>51</v>
      </c>
      <c r="N661" s="2">
        <v>40847</v>
      </c>
      <c r="O661" s="2">
        <v>40849</v>
      </c>
      <c r="P661">
        <v>83</v>
      </c>
      <c r="Q661" s="1">
        <v>0.09</v>
      </c>
      <c r="R661">
        <v>2.88</v>
      </c>
      <c r="S661">
        <v>0.7</v>
      </c>
      <c r="T661">
        <f t="shared" si="10"/>
        <v>239.04</v>
      </c>
    </row>
    <row r="662" spans="1:20" x14ac:dyDescent="0.25">
      <c r="A662">
        <v>661</v>
      </c>
      <c r="B662">
        <v>38369</v>
      </c>
      <c r="C662" t="s">
        <v>411</v>
      </c>
      <c r="D662" t="s">
        <v>20</v>
      </c>
      <c r="E662" t="s">
        <v>187</v>
      </c>
      <c r="F662" t="s">
        <v>40</v>
      </c>
      <c r="G662" t="s">
        <v>32</v>
      </c>
      <c r="H662" t="s">
        <v>219</v>
      </c>
      <c r="I662" t="s">
        <v>28</v>
      </c>
      <c r="J662" t="s">
        <v>29</v>
      </c>
      <c r="K662" t="s">
        <v>116</v>
      </c>
      <c r="L662" t="s">
        <v>746</v>
      </c>
      <c r="M662" t="s">
        <v>59</v>
      </c>
      <c r="N662" s="2">
        <v>40555</v>
      </c>
      <c r="O662" s="2">
        <v>40556</v>
      </c>
      <c r="P662">
        <v>3</v>
      </c>
      <c r="Q662" s="1">
        <v>0.02</v>
      </c>
      <c r="R662">
        <v>71.37</v>
      </c>
      <c r="S662">
        <v>69</v>
      </c>
      <c r="T662">
        <f t="shared" si="10"/>
        <v>214.11</v>
      </c>
    </row>
    <row r="663" spans="1:20" x14ac:dyDescent="0.25">
      <c r="A663">
        <v>662</v>
      </c>
      <c r="B663">
        <v>38529</v>
      </c>
      <c r="C663" t="s">
        <v>57</v>
      </c>
      <c r="D663" t="s">
        <v>20</v>
      </c>
      <c r="E663" t="s">
        <v>39</v>
      </c>
      <c r="F663" t="s">
        <v>40</v>
      </c>
      <c r="G663" t="s">
        <v>48</v>
      </c>
      <c r="H663" t="s">
        <v>42</v>
      </c>
      <c r="I663" t="s">
        <v>28</v>
      </c>
      <c r="J663" t="s">
        <v>29</v>
      </c>
      <c r="K663" t="s">
        <v>58</v>
      </c>
      <c r="L663" t="s">
        <v>44</v>
      </c>
      <c r="M663" t="s">
        <v>59</v>
      </c>
      <c r="N663" s="2">
        <v>40211</v>
      </c>
      <c r="O663" s="2">
        <v>40211</v>
      </c>
      <c r="P663">
        <v>38</v>
      </c>
      <c r="Q663" s="1">
        <v>0.02</v>
      </c>
      <c r="R663">
        <v>1.1399999999999999</v>
      </c>
      <c r="S663">
        <v>0.7</v>
      </c>
      <c r="T663">
        <f t="shared" si="10"/>
        <v>43.319999999999993</v>
      </c>
    </row>
    <row r="664" spans="1:20" x14ac:dyDescent="0.25">
      <c r="A664">
        <v>663</v>
      </c>
      <c r="B664">
        <v>38693</v>
      </c>
      <c r="C664" t="s">
        <v>713</v>
      </c>
      <c r="D664" t="s">
        <v>20</v>
      </c>
      <c r="E664" t="s">
        <v>21</v>
      </c>
      <c r="F664" t="s">
        <v>47</v>
      </c>
      <c r="G664" t="s">
        <v>48</v>
      </c>
      <c r="H664" t="s">
        <v>33</v>
      </c>
      <c r="I664" t="s">
        <v>28</v>
      </c>
      <c r="J664" t="s">
        <v>29</v>
      </c>
      <c r="K664" t="s">
        <v>1111</v>
      </c>
      <c r="L664" t="s">
        <v>746</v>
      </c>
      <c r="M664" t="s">
        <v>114</v>
      </c>
      <c r="N664" s="2">
        <v>41074</v>
      </c>
      <c r="O664" s="2">
        <v>41081</v>
      </c>
      <c r="P664">
        <v>5</v>
      </c>
      <c r="Q664" s="1">
        <v>0.02</v>
      </c>
      <c r="R664">
        <v>699.99</v>
      </c>
      <c r="S664">
        <v>24.49</v>
      </c>
      <c r="T664">
        <f t="shared" si="10"/>
        <v>3499.95</v>
      </c>
    </row>
    <row r="665" spans="1:20" x14ac:dyDescent="0.25">
      <c r="A665">
        <v>664</v>
      </c>
      <c r="B665">
        <v>38758</v>
      </c>
      <c r="C665" t="s">
        <v>960</v>
      </c>
      <c r="D665" t="s">
        <v>20</v>
      </c>
      <c r="E665" t="s">
        <v>39</v>
      </c>
      <c r="F665" t="s">
        <v>31</v>
      </c>
      <c r="G665" t="s">
        <v>32</v>
      </c>
      <c r="H665" t="s">
        <v>78</v>
      </c>
      <c r="I665" t="s">
        <v>28</v>
      </c>
      <c r="J665" t="s">
        <v>29</v>
      </c>
      <c r="K665" t="s">
        <v>226</v>
      </c>
      <c r="L665" t="s">
        <v>746</v>
      </c>
      <c r="M665" t="s">
        <v>255</v>
      </c>
      <c r="N665" s="2">
        <v>41176</v>
      </c>
      <c r="O665" s="2">
        <v>41178</v>
      </c>
      <c r="P665">
        <v>14</v>
      </c>
      <c r="Q665" s="1">
        <v>0</v>
      </c>
      <c r="R665">
        <v>60.98</v>
      </c>
      <c r="S665">
        <v>49</v>
      </c>
      <c r="T665">
        <f t="shared" si="10"/>
        <v>853.71999999999991</v>
      </c>
    </row>
    <row r="666" spans="1:20" x14ac:dyDescent="0.25">
      <c r="A666">
        <v>665</v>
      </c>
      <c r="B666">
        <v>38852</v>
      </c>
      <c r="C666" t="s">
        <v>411</v>
      </c>
      <c r="D666" t="s">
        <v>20</v>
      </c>
      <c r="E666" t="s">
        <v>39</v>
      </c>
      <c r="F666" t="s">
        <v>40</v>
      </c>
      <c r="G666" t="s">
        <v>32</v>
      </c>
      <c r="H666" t="s">
        <v>49</v>
      </c>
      <c r="I666" t="s">
        <v>28</v>
      </c>
      <c r="J666" t="s">
        <v>29</v>
      </c>
      <c r="K666" t="s">
        <v>116</v>
      </c>
      <c r="L666" t="s">
        <v>192</v>
      </c>
      <c r="M666" t="s">
        <v>59</v>
      </c>
      <c r="N666" s="2">
        <v>40483</v>
      </c>
      <c r="O666" s="2">
        <v>40485</v>
      </c>
      <c r="P666">
        <v>85</v>
      </c>
      <c r="Q666" s="1">
        <v>0.03</v>
      </c>
      <c r="R666">
        <v>5.98</v>
      </c>
      <c r="S666">
        <v>1.49</v>
      </c>
      <c r="T666">
        <f t="shared" si="10"/>
        <v>508.3</v>
      </c>
    </row>
    <row r="667" spans="1:20" x14ac:dyDescent="0.25">
      <c r="A667">
        <v>666</v>
      </c>
      <c r="B667">
        <v>38853</v>
      </c>
      <c r="C667" t="s">
        <v>728</v>
      </c>
      <c r="D667" t="s">
        <v>20</v>
      </c>
      <c r="E667" t="s">
        <v>21</v>
      </c>
      <c r="F667" t="s">
        <v>31</v>
      </c>
      <c r="G667" t="s">
        <v>48</v>
      </c>
      <c r="H667" t="s">
        <v>206</v>
      </c>
      <c r="I667" t="s">
        <v>28</v>
      </c>
      <c r="J667" t="s">
        <v>29</v>
      </c>
      <c r="K667" t="s">
        <v>198</v>
      </c>
      <c r="L667" t="s">
        <v>192</v>
      </c>
      <c r="M667" t="s">
        <v>69</v>
      </c>
      <c r="N667" s="2">
        <v>41356</v>
      </c>
      <c r="O667" s="2">
        <v>41360</v>
      </c>
      <c r="P667">
        <v>13</v>
      </c>
      <c r="Q667" s="1">
        <v>0.04</v>
      </c>
      <c r="R667">
        <v>65.989999999999995</v>
      </c>
      <c r="S667">
        <v>2.5</v>
      </c>
      <c r="T667">
        <f t="shared" si="10"/>
        <v>857.86999999999989</v>
      </c>
    </row>
    <row r="668" spans="1:20" x14ac:dyDescent="0.25">
      <c r="A668">
        <v>667</v>
      </c>
      <c r="B668">
        <v>38912</v>
      </c>
      <c r="C668" t="s">
        <v>750</v>
      </c>
      <c r="D668" t="s">
        <v>20</v>
      </c>
      <c r="E668" t="s">
        <v>21</v>
      </c>
      <c r="F668" t="s">
        <v>22</v>
      </c>
      <c r="G668" t="s">
        <v>48</v>
      </c>
      <c r="H668" t="s">
        <v>24</v>
      </c>
      <c r="I668" t="s">
        <v>28</v>
      </c>
      <c r="J668" t="s">
        <v>29</v>
      </c>
      <c r="K668" t="s">
        <v>201</v>
      </c>
      <c r="L668" t="s">
        <v>192</v>
      </c>
      <c r="M668" t="s">
        <v>398</v>
      </c>
      <c r="N668" s="2">
        <v>41575</v>
      </c>
      <c r="O668" s="2">
        <v>41577</v>
      </c>
      <c r="P668">
        <v>97</v>
      </c>
      <c r="Q668" s="1">
        <v>0.01</v>
      </c>
      <c r="R668">
        <v>152.47999999999999</v>
      </c>
      <c r="S668">
        <v>4</v>
      </c>
      <c r="T668">
        <f t="shared" si="10"/>
        <v>14790.56</v>
      </c>
    </row>
    <row r="669" spans="1:20" x14ac:dyDescent="0.25">
      <c r="A669">
        <v>668</v>
      </c>
      <c r="B669">
        <v>38912</v>
      </c>
      <c r="C669" t="s">
        <v>750</v>
      </c>
      <c r="D669" t="s">
        <v>20</v>
      </c>
      <c r="E669" t="s">
        <v>21</v>
      </c>
      <c r="F669" t="s">
        <v>22</v>
      </c>
      <c r="G669" t="s">
        <v>48</v>
      </c>
      <c r="H669" t="s">
        <v>33</v>
      </c>
      <c r="I669" t="s">
        <v>28</v>
      </c>
      <c r="J669" t="s">
        <v>29</v>
      </c>
      <c r="K669" t="s">
        <v>1447</v>
      </c>
      <c r="L669" t="s">
        <v>192</v>
      </c>
      <c r="M669" t="s">
        <v>137</v>
      </c>
      <c r="N669" s="2">
        <v>41575</v>
      </c>
      <c r="O669" s="2">
        <v>41582</v>
      </c>
      <c r="P669">
        <v>55</v>
      </c>
      <c r="Q669" s="1">
        <v>0.02</v>
      </c>
      <c r="R669">
        <v>65.989999999999995</v>
      </c>
      <c r="S669">
        <v>4.99</v>
      </c>
      <c r="T669">
        <f t="shared" si="10"/>
        <v>3629.45</v>
      </c>
    </row>
    <row r="670" spans="1:20" x14ac:dyDescent="0.25">
      <c r="A670">
        <v>669</v>
      </c>
      <c r="B670">
        <v>38979</v>
      </c>
      <c r="C670" t="s">
        <v>338</v>
      </c>
      <c r="D670" t="s">
        <v>578</v>
      </c>
      <c r="E670" t="s">
        <v>187</v>
      </c>
      <c r="F670" t="s">
        <v>47</v>
      </c>
      <c r="G670" t="s">
        <v>48</v>
      </c>
      <c r="H670" t="s">
        <v>188</v>
      </c>
      <c r="I670" t="s">
        <v>28</v>
      </c>
      <c r="J670" t="s">
        <v>29</v>
      </c>
      <c r="K670" t="s">
        <v>189</v>
      </c>
      <c r="L670" t="s">
        <v>283</v>
      </c>
      <c r="M670" t="s">
        <v>114</v>
      </c>
      <c r="N670" s="2">
        <v>40600</v>
      </c>
      <c r="O670" s="2">
        <v>40600</v>
      </c>
      <c r="P670">
        <v>48</v>
      </c>
      <c r="Q670" s="1">
        <v>7.0000000000000007E-2</v>
      </c>
      <c r="R670">
        <v>70.98</v>
      </c>
      <c r="S670">
        <v>59.81</v>
      </c>
      <c r="T670">
        <f t="shared" si="10"/>
        <v>3407.04</v>
      </c>
    </row>
    <row r="671" spans="1:20" x14ac:dyDescent="0.25">
      <c r="A671">
        <v>670</v>
      </c>
      <c r="B671">
        <v>38979</v>
      </c>
      <c r="C671" t="s">
        <v>338</v>
      </c>
      <c r="D671" t="s">
        <v>20</v>
      </c>
      <c r="E671" t="s">
        <v>21</v>
      </c>
      <c r="F671" t="s">
        <v>47</v>
      </c>
      <c r="G671" t="s">
        <v>48</v>
      </c>
      <c r="H671" t="s">
        <v>24</v>
      </c>
      <c r="I671" t="s">
        <v>28</v>
      </c>
      <c r="J671" t="s">
        <v>29</v>
      </c>
      <c r="K671" t="s">
        <v>1147</v>
      </c>
      <c r="L671" t="s">
        <v>192</v>
      </c>
      <c r="M671" t="s">
        <v>156</v>
      </c>
      <c r="N671" s="2">
        <v>40600</v>
      </c>
      <c r="O671" s="2">
        <v>40605</v>
      </c>
      <c r="P671">
        <v>34</v>
      </c>
      <c r="Q671" s="1">
        <v>0.06</v>
      </c>
      <c r="R671">
        <v>82.99</v>
      </c>
      <c r="S671">
        <v>5.5</v>
      </c>
      <c r="T671">
        <f t="shared" si="10"/>
        <v>2821.66</v>
      </c>
    </row>
    <row r="672" spans="1:20" x14ac:dyDescent="0.25">
      <c r="A672">
        <v>671</v>
      </c>
      <c r="B672">
        <v>38979</v>
      </c>
      <c r="C672" t="s">
        <v>338</v>
      </c>
      <c r="D672" t="s">
        <v>20</v>
      </c>
      <c r="E672" t="s">
        <v>39</v>
      </c>
      <c r="F672" t="s">
        <v>47</v>
      </c>
      <c r="G672" t="s">
        <v>48</v>
      </c>
      <c r="H672" t="s">
        <v>49</v>
      </c>
      <c r="I672" t="s">
        <v>28</v>
      </c>
      <c r="J672" t="s">
        <v>29</v>
      </c>
      <c r="K672" t="s">
        <v>62</v>
      </c>
      <c r="L672" t="s">
        <v>44</v>
      </c>
      <c r="M672" t="s">
        <v>117</v>
      </c>
      <c r="N672" s="2">
        <v>40600</v>
      </c>
      <c r="O672" s="2">
        <v>40605</v>
      </c>
      <c r="P672">
        <v>31</v>
      </c>
      <c r="Q672" s="1">
        <v>0.02</v>
      </c>
      <c r="R672">
        <v>1.95</v>
      </c>
      <c r="S672">
        <v>1.63</v>
      </c>
      <c r="T672">
        <f t="shared" si="10"/>
        <v>60.449999999999996</v>
      </c>
    </row>
    <row r="673" spans="1:20" x14ac:dyDescent="0.25">
      <c r="A673">
        <v>672</v>
      </c>
      <c r="B673">
        <v>39015</v>
      </c>
      <c r="C673" t="s">
        <v>713</v>
      </c>
      <c r="D673" t="s">
        <v>578</v>
      </c>
      <c r="E673" t="s">
        <v>21</v>
      </c>
      <c r="F673" t="s">
        <v>47</v>
      </c>
      <c r="G673" t="s">
        <v>93</v>
      </c>
      <c r="H673" t="s">
        <v>203</v>
      </c>
      <c r="I673" t="s">
        <v>28</v>
      </c>
      <c r="J673" t="s">
        <v>29</v>
      </c>
      <c r="K673" t="s">
        <v>208</v>
      </c>
      <c r="L673" t="s">
        <v>330</v>
      </c>
      <c r="M673" t="s">
        <v>114</v>
      </c>
      <c r="N673" s="2">
        <v>40518</v>
      </c>
      <c r="O673" s="2">
        <v>40518</v>
      </c>
      <c r="P673">
        <v>24</v>
      </c>
      <c r="Q673" s="1">
        <v>0.05</v>
      </c>
      <c r="R673">
        <v>399.98</v>
      </c>
      <c r="S673">
        <v>12.06</v>
      </c>
      <c r="T673">
        <f t="shared" si="10"/>
        <v>9599.52</v>
      </c>
    </row>
    <row r="674" spans="1:20" x14ac:dyDescent="0.25">
      <c r="A674">
        <v>673</v>
      </c>
      <c r="B674">
        <v>39015</v>
      </c>
      <c r="C674" t="s">
        <v>713</v>
      </c>
      <c r="D674" t="s">
        <v>20</v>
      </c>
      <c r="E674" t="s">
        <v>39</v>
      </c>
      <c r="F674" t="s">
        <v>47</v>
      </c>
      <c r="G674" t="s">
        <v>93</v>
      </c>
      <c r="H674" t="s">
        <v>61</v>
      </c>
      <c r="I674" t="s">
        <v>28</v>
      </c>
      <c r="J674" t="s">
        <v>29</v>
      </c>
      <c r="K674" t="s">
        <v>181</v>
      </c>
      <c r="L674" t="s">
        <v>192</v>
      </c>
      <c r="M674" t="s">
        <v>156</v>
      </c>
      <c r="N674" s="2">
        <v>40518</v>
      </c>
      <c r="O674" s="2">
        <v>40518</v>
      </c>
      <c r="P674">
        <v>20</v>
      </c>
      <c r="Q674" s="1">
        <v>7.0000000000000007E-2</v>
      </c>
      <c r="R674">
        <v>6.48</v>
      </c>
      <c r="S674">
        <v>5.74</v>
      </c>
      <c r="T674">
        <f t="shared" si="10"/>
        <v>129.60000000000002</v>
      </c>
    </row>
    <row r="675" spans="1:20" x14ac:dyDescent="0.25">
      <c r="A675">
        <v>674</v>
      </c>
      <c r="B675">
        <v>39076</v>
      </c>
      <c r="C675" t="s">
        <v>558</v>
      </c>
      <c r="D675" t="s">
        <v>20</v>
      </c>
      <c r="E675" t="s">
        <v>39</v>
      </c>
      <c r="F675" t="s">
        <v>31</v>
      </c>
      <c r="G675" t="s">
        <v>23</v>
      </c>
      <c r="H675" t="s">
        <v>42</v>
      </c>
      <c r="I675" t="s">
        <v>28</v>
      </c>
      <c r="J675" t="s">
        <v>29</v>
      </c>
      <c r="K675" t="s">
        <v>62</v>
      </c>
      <c r="L675" t="s">
        <v>192</v>
      </c>
      <c r="M675" t="s">
        <v>69</v>
      </c>
      <c r="N675" s="2">
        <v>40523</v>
      </c>
      <c r="O675" s="2">
        <v>40524</v>
      </c>
      <c r="P675">
        <v>76</v>
      </c>
      <c r="Q675" s="1">
        <v>0.02</v>
      </c>
      <c r="R675">
        <v>5.28</v>
      </c>
      <c r="S675">
        <v>6.26</v>
      </c>
      <c r="T675">
        <f t="shared" si="10"/>
        <v>401.28000000000003</v>
      </c>
    </row>
    <row r="676" spans="1:20" x14ac:dyDescent="0.25">
      <c r="A676">
        <v>675</v>
      </c>
      <c r="B676">
        <v>39238</v>
      </c>
      <c r="C676" t="s">
        <v>634</v>
      </c>
      <c r="D676" t="s">
        <v>38</v>
      </c>
      <c r="E676" t="s">
        <v>39</v>
      </c>
      <c r="F676" t="s">
        <v>47</v>
      </c>
      <c r="G676" t="s">
        <v>23</v>
      </c>
      <c r="H676" t="s">
        <v>54</v>
      </c>
      <c r="I676" t="s">
        <v>28</v>
      </c>
      <c r="J676" t="s">
        <v>29</v>
      </c>
      <c r="K676" t="s">
        <v>289</v>
      </c>
      <c r="L676" t="s">
        <v>192</v>
      </c>
      <c r="M676" t="s">
        <v>160</v>
      </c>
      <c r="N676" s="2">
        <v>40812</v>
      </c>
      <c r="O676" s="2">
        <v>40813</v>
      </c>
      <c r="P676">
        <v>16</v>
      </c>
      <c r="Q676" s="1">
        <v>0.1</v>
      </c>
      <c r="R676">
        <v>40.98</v>
      </c>
      <c r="S676">
        <v>2.99</v>
      </c>
      <c r="T676">
        <f t="shared" si="10"/>
        <v>655.68</v>
      </c>
    </row>
    <row r="677" spans="1:20" x14ac:dyDescent="0.25">
      <c r="A677">
        <v>676</v>
      </c>
      <c r="B677">
        <v>39300</v>
      </c>
      <c r="C677" t="s">
        <v>961</v>
      </c>
      <c r="D677" t="s">
        <v>20</v>
      </c>
      <c r="E677" t="s">
        <v>39</v>
      </c>
      <c r="F677" t="s">
        <v>31</v>
      </c>
      <c r="G677" t="s">
        <v>41</v>
      </c>
      <c r="H677" t="s">
        <v>89</v>
      </c>
      <c r="I677" t="s">
        <v>28</v>
      </c>
      <c r="J677" t="s">
        <v>29</v>
      </c>
      <c r="K677" t="s">
        <v>82</v>
      </c>
      <c r="L677" t="s">
        <v>192</v>
      </c>
      <c r="M677" t="s">
        <v>296</v>
      </c>
      <c r="N677" s="2">
        <v>41386</v>
      </c>
      <c r="O677" s="2">
        <v>41388</v>
      </c>
      <c r="P677">
        <v>9</v>
      </c>
      <c r="Q677" s="1">
        <v>0.01</v>
      </c>
      <c r="R677">
        <v>4.0599999999999996</v>
      </c>
      <c r="S677">
        <v>6.89</v>
      </c>
      <c r="T677">
        <f t="shared" si="10"/>
        <v>36.54</v>
      </c>
    </row>
    <row r="678" spans="1:20" x14ac:dyDescent="0.25">
      <c r="A678">
        <v>677</v>
      </c>
      <c r="B678">
        <v>39332</v>
      </c>
      <c r="C678" t="s">
        <v>874</v>
      </c>
      <c r="D678" t="s">
        <v>38</v>
      </c>
      <c r="E678" t="s">
        <v>187</v>
      </c>
      <c r="F678" t="s">
        <v>22</v>
      </c>
      <c r="G678" t="s">
        <v>23</v>
      </c>
      <c r="H678" t="s">
        <v>219</v>
      </c>
      <c r="I678" t="s">
        <v>28</v>
      </c>
      <c r="J678" t="s">
        <v>29</v>
      </c>
      <c r="K678" t="s">
        <v>145</v>
      </c>
      <c r="L678" t="s">
        <v>746</v>
      </c>
      <c r="M678" t="s">
        <v>246</v>
      </c>
      <c r="N678" s="2">
        <v>41191</v>
      </c>
      <c r="O678" s="2">
        <v>41192</v>
      </c>
      <c r="P678">
        <v>8</v>
      </c>
      <c r="Q678" s="1">
        <v>0.01</v>
      </c>
      <c r="R678">
        <v>40.97</v>
      </c>
      <c r="S678">
        <v>14.45</v>
      </c>
      <c r="T678">
        <f t="shared" si="10"/>
        <v>327.76</v>
      </c>
    </row>
    <row r="679" spans="1:20" x14ac:dyDescent="0.25">
      <c r="A679">
        <v>678</v>
      </c>
      <c r="B679">
        <v>39399</v>
      </c>
      <c r="C679" t="s">
        <v>1831</v>
      </c>
      <c r="D679" t="s">
        <v>20</v>
      </c>
      <c r="E679" t="s">
        <v>39</v>
      </c>
      <c r="F679" t="s">
        <v>47</v>
      </c>
      <c r="G679" t="s">
        <v>93</v>
      </c>
      <c r="H679" t="s">
        <v>89</v>
      </c>
      <c r="I679" t="s">
        <v>28</v>
      </c>
      <c r="J679" t="s">
        <v>29</v>
      </c>
      <c r="K679" t="s">
        <v>170</v>
      </c>
      <c r="L679" t="s">
        <v>192</v>
      </c>
      <c r="M679" t="s">
        <v>114</v>
      </c>
      <c r="N679" s="2">
        <v>41625</v>
      </c>
      <c r="O679" s="2">
        <v>41627</v>
      </c>
      <c r="P679">
        <v>56</v>
      </c>
      <c r="Q679" s="1">
        <v>0.1</v>
      </c>
      <c r="R679">
        <v>10.98</v>
      </c>
      <c r="S679">
        <v>5.14</v>
      </c>
      <c r="T679">
        <f t="shared" si="10"/>
        <v>614.88</v>
      </c>
    </row>
    <row r="680" spans="1:20" x14ac:dyDescent="0.25">
      <c r="A680">
        <v>679</v>
      </c>
      <c r="B680">
        <v>39430</v>
      </c>
      <c r="C680" t="s">
        <v>328</v>
      </c>
      <c r="D680" t="s">
        <v>20</v>
      </c>
      <c r="E680" t="s">
        <v>21</v>
      </c>
      <c r="F680" t="s">
        <v>47</v>
      </c>
      <c r="G680" t="s">
        <v>48</v>
      </c>
      <c r="H680" t="s">
        <v>206</v>
      </c>
      <c r="I680" t="s">
        <v>28</v>
      </c>
      <c r="J680" t="s">
        <v>29</v>
      </c>
      <c r="K680" t="s">
        <v>1447</v>
      </c>
      <c r="L680" t="s">
        <v>192</v>
      </c>
      <c r="M680" t="s">
        <v>156</v>
      </c>
      <c r="N680" s="2">
        <v>40342</v>
      </c>
      <c r="O680" s="2">
        <v>40346</v>
      </c>
      <c r="P680">
        <v>44</v>
      </c>
      <c r="Q680" s="1">
        <v>0.03</v>
      </c>
      <c r="R680">
        <v>30.98</v>
      </c>
      <c r="S680">
        <v>6.5</v>
      </c>
      <c r="T680">
        <f t="shared" si="10"/>
        <v>1363.1200000000001</v>
      </c>
    </row>
    <row r="681" spans="1:20" x14ac:dyDescent="0.25">
      <c r="A681">
        <v>680</v>
      </c>
      <c r="B681">
        <v>39490</v>
      </c>
      <c r="C681" t="s">
        <v>1030</v>
      </c>
      <c r="D681" t="s">
        <v>20</v>
      </c>
      <c r="E681" t="s">
        <v>39</v>
      </c>
      <c r="F681" t="s">
        <v>40</v>
      </c>
      <c r="G681" t="s">
        <v>48</v>
      </c>
      <c r="H681" t="s">
        <v>61</v>
      </c>
      <c r="I681" t="s">
        <v>28</v>
      </c>
      <c r="J681" t="s">
        <v>29</v>
      </c>
      <c r="K681" t="s">
        <v>129</v>
      </c>
      <c r="L681" t="s">
        <v>26</v>
      </c>
      <c r="M681" t="s">
        <v>99</v>
      </c>
      <c r="N681" s="2">
        <v>41498</v>
      </c>
      <c r="O681" s="2">
        <v>41498</v>
      </c>
      <c r="P681">
        <v>76</v>
      </c>
      <c r="Q681" s="1">
        <v>0.02</v>
      </c>
      <c r="R681">
        <v>11.97</v>
      </c>
      <c r="S681">
        <v>5.81</v>
      </c>
      <c r="T681">
        <f t="shared" si="10"/>
        <v>909.72</v>
      </c>
    </row>
    <row r="682" spans="1:20" x14ac:dyDescent="0.25">
      <c r="A682">
        <v>681</v>
      </c>
      <c r="B682">
        <v>39490</v>
      </c>
      <c r="C682" t="s">
        <v>1030</v>
      </c>
      <c r="D682" t="s">
        <v>578</v>
      </c>
      <c r="E682" t="s">
        <v>187</v>
      </c>
      <c r="F682" t="s">
        <v>40</v>
      </c>
      <c r="G682" t="s">
        <v>48</v>
      </c>
      <c r="H682" t="s">
        <v>188</v>
      </c>
      <c r="I682" t="s">
        <v>28</v>
      </c>
      <c r="J682" t="s">
        <v>29</v>
      </c>
      <c r="K682" t="s">
        <v>189</v>
      </c>
      <c r="L682" t="s">
        <v>283</v>
      </c>
      <c r="M682" t="s">
        <v>59</v>
      </c>
      <c r="N682" s="2">
        <v>41498</v>
      </c>
      <c r="O682" s="2">
        <v>41502</v>
      </c>
      <c r="P682">
        <v>34</v>
      </c>
      <c r="Q682" s="1">
        <v>0.03</v>
      </c>
      <c r="R682">
        <v>159.31</v>
      </c>
      <c r="S682">
        <v>60</v>
      </c>
      <c r="T682">
        <f t="shared" si="10"/>
        <v>5416.54</v>
      </c>
    </row>
    <row r="683" spans="1:20" x14ac:dyDescent="0.25">
      <c r="A683">
        <v>682</v>
      </c>
      <c r="B683">
        <v>39654</v>
      </c>
      <c r="C683" t="s">
        <v>416</v>
      </c>
      <c r="D683" t="s">
        <v>38</v>
      </c>
      <c r="E683" t="s">
        <v>39</v>
      </c>
      <c r="F683" t="s">
        <v>47</v>
      </c>
      <c r="G683" t="s">
        <v>93</v>
      </c>
      <c r="H683" t="s">
        <v>94</v>
      </c>
      <c r="I683" t="s">
        <v>28</v>
      </c>
      <c r="J683" t="s">
        <v>29</v>
      </c>
      <c r="K683" t="s">
        <v>165</v>
      </c>
      <c r="L683" t="s">
        <v>192</v>
      </c>
      <c r="M683" t="s">
        <v>134</v>
      </c>
      <c r="N683" s="2">
        <v>41547</v>
      </c>
      <c r="O683" s="2">
        <v>41548</v>
      </c>
      <c r="P683">
        <v>82</v>
      </c>
      <c r="Q683" s="1">
        <v>0.03</v>
      </c>
      <c r="R683">
        <v>21.38</v>
      </c>
      <c r="S683">
        <v>2.99</v>
      </c>
      <c r="T683">
        <f t="shared" si="10"/>
        <v>1753.1599999999999</v>
      </c>
    </row>
    <row r="684" spans="1:20" x14ac:dyDescent="0.25">
      <c r="A684">
        <v>683</v>
      </c>
      <c r="B684">
        <v>39686</v>
      </c>
      <c r="C684" t="s">
        <v>285</v>
      </c>
      <c r="D684" t="s">
        <v>578</v>
      </c>
      <c r="E684" t="s">
        <v>39</v>
      </c>
      <c r="F684" t="s">
        <v>47</v>
      </c>
      <c r="G684" t="s">
        <v>32</v>
      </c>
      <c r="H684" t="s">
        <v>78</v>
      </c>
      <c r="I684" t="s">
        <v>28</v>
      </c>
      <c r="J684" t="s">
        <v>29</v>
      </c>
      <c r="K684" t="s">
        <v>181</v>
      </c>
      <c r="L684" t="s">
        <v>283</v>
      </c>
      <c r="M684" t="s">
        <v>117</v>
      </c>
      <c r="N684" s="2">
        <v>41433</v>
      </c>
      <c r="O684" s="2">
        <v>41434</v>
      </c>
      <c r="P684">
        <v>3</v>
      </c>
      <c r="Q684" s="1">
        <v>0.06</v>
      </c>
      <c r="R684">
        <v>328.14</v>
      </c>
      <c r="S684">
        <v>91.05</v>
      </c>
      <c r="T684">
        <f t="shared" si="10"/>
        <v>984.42</v>
      </c>
    </row>
    <row r="685" spans="1:20" x14ac:dyDescent="0.25">
      <c r="A685">
        <v>684</v>
      </c>
      <c r="B685">
        <v>39686</v>
      </c>
      <c r="C685" t="s">
        <v>285</v>
      </c>
      <c r="D685" t="s">
        <v>20</v>
      </c>
      <c r="E685" t="s">
        <v>21</v>
      </c>
      <c r="F685" t="s">
        <v>47</v>
      </c>
      <c r="G685" t="s">
        <v>32</v>
      </c>
      <c r="H685" t="s">
        <v>203</v>
      </c>
      <c r="I685" t="s">
        <v>28</v>
      </c>
      <c r="J685" t="s">
        <v>56</v>
      </c>
      <c r="K685" t="s">
        <v>210</v>
      </c>
      <c r="L685" t="s">
        <v>192</v>
      </c>
      <c r="M685" t="s">
        <v>134</v>
      </c>
      <c r="N685" s="2">
        <v>41433</v>
      </c>
      <c r="O685" s="2">
        <v>41434</v>
      </c>
      <c r="P685">
        <v>72</v>
      </c>
      <c r="Q685" s="1">
        <v>0</v>
      </c>
      <c r="R685">
        <v>65.989999999999995</v>
      </c>
      <c r="S685">
        <v>5.26</v>
      </c>
      <c r="T685">
        <f t="shared" si="10"/>
        <v>4751.28</v>
      </c>
    </row>
    <row r="686" spans="1:20" x14ac:dyDescent="0.25">
      <c r="A686">
        <v>685</v>
      </c>
      <c r="B686">
        <v>39878</v>
      </c>
      <c r="C686" t="s">
        <v>858</v>
      </c>
      <c r="D686" t="s">
        <v>578</v>
      </c>
      <c r="E686" t="s">
        <v>187</v>
      </c>
      <c r="F686" t="s">
        <v>47</v>
      </c>
      <c r="G686" t="s">
        <v>32</v>
      </c>
      <c r="H686" t="s">
        <v>217</v>
      </c>
      <c r="I686" t="s">
        <v>28</v>
      </c>
      <c r="J686" t="s">
        <v>56</v>
      </c>
      <c r="K686" t="s">
        <v>158</v>
      </c>
      <c r="L686" t="s">
        <v>330</v>
      </c>
      <c r="M686" t="s">
        <v>134</v>
      </c>
      <c r="N686" s="2">
        <v>40973</v>
      </c>
      <c r="O686" s="2">
        <v>40975</v>
      </c>
      <c r="P686">
        <v>56</v>
      </c>
      <c r="Q686" s="1">
        <v>0</v>
      </c>
      <c r="R686">
        <v>150.97999999999999</v>
      </c>
      <c r="S686">
        <v>39.25</v>
      </c>
      <c r="T686">
        <f t="shared" si="10"/>
        <v>8454.8799999999992</v>
      </c>
    </row>
    <row r="687" spans="1:20" x14ac:dyDescent="0.25">
      <c r="A687">
        <v>686</v>
      </c>
      <c r="B687">
        <v>39972</v>
      </c>
      <c r="C687" t="s">
        <v>858</v>
      </c>
      <c r="D687" t="s">
        <v>20</v>
      </c>
      <c r="E687" t="s">
        <v>39</v>
      </c>
      <c r="F687" t="s">
        <v>47</v>
      </c>
      <c r="G687" t="s">
        <v>32</v>
      </c>
      <c r="H687" t="s">
        <v>42</v>
      </c>
      <c r="I687" t="s">
        <v>28</v>
      </c>
      <c r="J687" t="s">
        <v>56</v>
      </c>
      <c r="K687" t="s">
        <v>289</v>
      </c>
      <c r="L687" t="s">
        <v>192</v>
      </c>
      <c r="M687" t="s">
        <v>111</v>
      </c>
      <c r="N687" s="2">
        <v>41542</v>
      </c>
      <c r="O687" s="2">
        <v>41543</v>
      </c>
      <c r="P687">
        <v>74</v>
      </c>
      <c r="Q687" s="1">
        <v>0.03</v>
      </c>
      <c r="R687">
        <v>6.3</v>
      </c>
      <c r="S687">
        <v>0.5</v>
      </c>
      <c r="T687">
        <f t="shared" si="10"/>
        <v>466.2</v>
      </c>
    </row>
    <row r="688" spans="1:20" x14ac:dyDescent="0.25">
      <c r="A688">
        <v>687</v>
      </c>
      <c r="B688">
        <v>39972</v>
      </c>
      <c r="C688" t="s">
        <v>858</v>
      </c>
      <c r="D688" t="s">
        <v>20</v>
      </c>
      <c r="E688" t="s">
        <v>39</v>
      </c>
      <c r="F688" t="s">
        <v>47</v>
      </c>
      <c r="G688" t="s">
        <v>32</v>
      </c>
      <c r="H688" t="s">
        <v>42</v>
      </c>
      <c r="I688" t="s">
        <v>28</v>
      </c>
      <c r="J688" t="s">
        <v>56</v>
      </c>
      <c r="K688" t="s">
        <v>289</v>
      </c>
      <c r="L688" t="s">
        <v>192</v>
      </c>
      <c r="M688" t="s">
        <v>167</v>
      </c>
      <c r="N688" s="2">
        <v>41542</v>
      </c>
      <c r="O688" s="2">
        <v>41544</v>
      </c>
      <c r="P688">
        <v>76</v>
      </c>
      <c r="Q688" s="1">
        <v>0.01</v>
      </c>
      <c r="R688">
        <v>3.69</v>
      </c>
      <c r="S688">
        <v>0.5</v>
      </c>
      <c r="T688">
        <f t="shared" si="10"/>
        <v>280.44</v>
      </c>
    </row>
    <row r="689" spans="1:20" x14ac:dyDescent="0.25">
      <c r="A689">
        <v>688</v>
      </c>
      <c r="B689">
        <v>39972</v>
      </c>
      <c r="C689" t="s">
        <v>858</v>
      </c>
      <c r="D689" t="s">
        <v>20</v>
      </c>
      <c r="E689" t="s">
        <v>39</v>
      </c>
      <c r="F689" t="s">
        <v>47</v>
      </c>
      <c r="G689" t="s">
        <v>32</v>
      </c>
      <c r="H689" t="s">
        <v>61</v>
      </c>
      <c r="I689" t="s">
        <v>28</v>
      </c>
      <c r="J689" t="s">
        <v>56</v>
      </c>
      <c r="K689" t="s">
        <v>82</v>
      </c>
      <c r="L689" t="s">
        <v>192</v>
      </c>
      <c r="M689" t="s">
        <v>117</v>
      </c>
      <c r="N689" s="2">
        <v>41542</v>
      </c>
      <c r="O689" s="2">
        <v>41545</v>
      </c>
      <c r="P689">
        <v>40</v>
      </c>
      <c r="Q689" s="1">
        <v>0.05</v>
      </c>
      <c r="R689">
        <v>5.0599999999999996</v>
      </c>
      <c r="S689">
        <v>2.99</v>
      </c>
      <c r="T689">
        <f t="shared" si="10"/>
        <v>202.39999999999998</v>
      </c>
    </row>
    <row r="690" spans="1:20" x14ac:dyDescent="0.25">
      <c r="A690">
        <v>689</v>
      </c>
      <c r="B690">
        <v>40101</v>
      </c>
      <c r="C690" t="s">
        <v>459</v>
      </c>
      <c r="D690" t="s">
        <v>38</v>
      </c>
      <c r="E690" t="s">
        <v>21</v>
      </c>
      <c r="F690" t="s">
        <v>47</v>
      </c>
      <c r="G690" t="s">
        <v>48</v>
      </c>
      <c r="H690" t="s">
        <v>24</v>
      </c>
      <c r="I690" t="s">
        <v>28</v>
      </c>
      <c r="J690" t="s">
        <v>56</v>
      </c>
      <c r="K690" t="s">
        <v>201</v>
      </c>
      <c r="L690" t="s">
        <v>192</v>
      </c>
      <c r="M690" t="s">
        <v>160</v>
      </c>
      <c r="N690" s="2">
        <v>40209</v>
      </c>
      <c r="O690" s="2">
        <v>40214</v>
      </c>
      <c r="P690">
        <v>46</v>
      </c>
      <c r="Q690" s="1">
        <v>0.1</v>
      </c>
      <c r="R690">
        <v>49.99</v>
      </c>
      <c r="S690">
        <v>19.989999999999998</v>
      </c>
      <c r="T690">
        <f t="shared" si="10"/>
        <v>2299.54</v>
      </c>
    </row>
    <row r="691" spans="1:20" x14ac:dyDescent="0.25">
      <c r="A691">
        <v>690</v>
      </c>
      <c r="B691">
        <v>40165</v>
      </c>
      <c r="C691" t="s">
        <v>1339</v>
      </c>
      <c r="D691" t="s">
        <v>20</v>
      </c>
      <c r="E691" t="s">
        <v>39</v>
      </c>
      <c r="F691" t="s">
        <v>31</v>
      </c>
      <c r="G691" t="s">
        <v>41</v>
      </c>
      <c r="H691" t="s">
        <v>54</v>
      </c>
      <c r="I691" t="s">
        <v>28</v>
      </c>
      <c r="J691" t="s">
        <v>56</v>
      </c>
      <c r="K691" t="s">
        <v>154</v>
      </c>
      <c r="L691" t="s">
        <v>192</v>
      </c>
      <c r="M691" t="s">
        <v>83</v>
      </c>
      <c r="N691" s="2">
        <v>40970</v>
      </c>
      <c r="O691" s="2">
        <v>40973</v>
      </c>
      <c r="P691">
        <v>56</v>
      </c>
      <c r="Q691" s="1">
        <v>7.0000000000000007E-2</v>
      </c>
      <c r="R691">
        <v>8.6199999999999992</v>
      </c>
      <c r="S691">
        <v>4.5</v>
      </c>
      <c r="T691">
        <f t="shared" si="10"/>
        <v>482.71999999999997</v>
      </c>
    </row>
    <row r="692" spans="1:20" x14ac:dyDescent="0.25">
      <c r="A692">
        <v>691</v>
      </c>
      <c r="B692">
        <v>40194</v>
      </c>
      <c r="C692" t="s">
        <v>1491</v>
      </c>
      <c r="D692" t="s">
        <v>578</v>
      </c>
      <c r="E692" t="s">
        <v>187</v>
      </c>
      <c r="F692" t="s">
        <v>22</v>
      </c>
      <c r="G692" t="s">
        <v>93</v>
      </c>
      <c r="H692" t="s">
        <v>225</v>
      </c>
      <c r="I692" t="s">
        <v>28</v>
      </c>
      <c r="J692" t="s">
        <v>56</v>
      </c>
      <c r="K692" t="s">
        <v>291</v>
      </c>
      <c r="L692" t="s">
        <v>283</v>
      </c>
      <c r="M692" t="s">
        <v>398</v>
      </c>
      <c r="N692" s="2">
        <v>41553</v>
      </c>
      <c r="O692" s="2">
        <v>41554</v>
      </c>
      <c r="P692">
        <v>63</v>
      </c>
      <c r="Q692" s="1">
        <v>0.1</v>
      </c>
      <c r="R692">
        <v>160.97999999999999</v>
      </c>
      <c r="S692">
        <v>30</v>
      </c>
      <c r="T692">
        <f t="shared" si="10"/>
        <v>10141.74</v>
      </c>
    </row>
    <row r="693" spans="1:20" x14ac:dyDescent="0.25">
      <c r="A693">
        <v>692</v>
      </c>
      <c r="B693">
        <v>40194</v>
      </c>
      <c r="C693" t="s">
        <v>1491</v>
      </c>
      <c r="D693" t="s">
        <v>578</v>
      </c>
      <c r="E693" t="s">
        <v>21</v>
      </c>
      <c r="F693" t="s">
        <v>22</v>
      </c>
      <c r="G693" t="s">
        <v>93</v>
      </c>
      <c r="H693" t="s">
        <v>203</v>
      </c>
      <c r="I693" t="s">
        <v>28</v>
      </c>
      <c r="J693" t="s">
        <v>56</v>
      </c>
      <c r="K693" t="s">
        <v>204</v>
      </c>
      <c r="L693" t="s">
        <v>330</v>
      </c>
      <c r="M693" t="s">
        <v>331</v>
      </c>
      <c r="N693" s="2">
        <v>40822</v>
      </c>
      <c r="O693" s="2">
        <v>40824</v>
      </c>
      <c r="P693">
        <v>29</v>
      </c>
      <c r="Q693" s="1">
        <v>0</v>
      </c>
      <c r="R693">
        <v>119.99</v>
      </c>
      <c r="S693">
        <v>56.14</v>
      </c>
      <c r="T693">
        <f t="shared" si="10"/>
        <v>3479.71</v>
      </c>
    </row>
    <row r="694" spans="1:20" x14ac:dyDescent="0.25">
      <c r="A694">
        <v>693</v>
      </c>
      <c r="B694">
        <v>40194</v>
      </c>
      <c r="C694" t="s">
        <v>1491</v>
      </c>
      <c r="D694" t="s">
        <v>20</v>
      </c>
      <c r="E694" t="s">
        <v>21</v>
      </c>
      <c r="F694" t="s">
        <v>22</v>
      </c>
      <c r="G694" t="s">
        <v>93</v>
      </c>
      <c r="H694" t="s">
        <v>206</v>
      </c>
      <c r="I694" t="s">
        <v>28</v>
      </c>
      <c r="J694" t="s">
        <v>56</v>
      </c>
      <c r="K694" t="s">
        <v>198</v>
      </c>
      <c r="L694" t="s">
        <v>192</v>
      </c>
      <c r="M694" t="s">
        <v>199</v>
      </c>
      <c r="N694" s="2">
        <v>40822</v>
      </c>
      <c r="O694" s="2">
        <v>40824</v>
      </c>
      <c r="P694">
        <v>61</v>
      </c>
      <c r="Q694" s="1">
        <v>0.02</v>
      </c>
      <c r="R694">
        <v>35.99</v>
      </c>
      <c r="S694">
        <v>5</v>
      </c>
      <c r="T694">
        <f t="shared" si="10"/>
        <v>2195.3900000000003</v>
      </c>
    </row>
    <row r="695" spans="1:20" x14ac:dyDescent="0.25">
      <c r="A695">
        <v>694</v>
      </c>
      <c r="B695">
        <v>40224</v>
      </c>
      <c r="C695" t="s">
        <v>452</v>
      </c>
      <c r="D695" t="s">
        <v>38</v>
      </c>
      <c r="E695" t="s">
        <v>187</v>
      </c>
      <c r="F695" t="s">
        <v>40</v>
      </c>
      <c r="G695" t="s">
        <v>48</v>
      </c>
      <c r="H695" t="s">
        <v>225</v>
      </c>
      <c r="I695" t="s">
        <v>28</v>
      </c>
      <c r="J695" t="s">
        <v>56</v>
      </c>
      <c r="K695" t="s">
        <v>226</v>
      </c>
      <c r="L695" t="s">
        <v>192</v>
      </c>
      <c r="M695" t="s">
        <v>59</v>
      </c>
      <c r="N695" s="2">
        <v>40359</v>
      </c>
      <c r="O695" s="2">
        <v>40366</v>
      </c>
      <c r="P695">
        <v>21</v>
      </c>
      <c r="Q695" s="1">
        <v>0.05</v>
      </c>
      <c r="R695">
        <v>63.94</v>
      </c>
      <c r="S695">
        <v>14.48</v>
      </c>
      <c r="T695">
        <f t="shared" si="10"/>
        <v>1342.74</v>
      </c>
    </row>
    <row r="696" spans="1:20" x14ac:dyDescent="0.25">
      <c r="A696">
        <v>695</v>
      </c>
      <c r="B696">
        <v>40547</v>
      </c>
      <c r="C696" t="s">
        <v>2157</v>
      </c>
      <c r="D696" t="s">
        <v>38</v>
      </c>
      <c r="E696" t="s">
        <v>21</v>
      </c>
      <c r="F696" t="s">
        <v>22</v>
      </c>
      <c r="G696" t="s">
        <v>23</v>
      </c>
      <c r="H696" t="s">
        <v>206</v>
      </c>
      <c r="I696" t="s">
        <v>28</v>
      </c>
      <c r="J696" t="s">
        <v>56</v>
      </c>
      <c r="K696" t="s">
        <v>1114</v>
      </c>
      <c r="L696" t="s">
        <v>706</v>
      </c>
      <c r="M696" t="s">
        <v>232</v>
      </c>
      <c r="N696" s="2">
        <v>40368</v>
      </c>
      <c r="O696" s="2">
        <v>40370</v>
      </c>
      <c r="P696">
        <v>54</v>
      </c>
      <c r="Q696" s="1">
        <v>0.06</v>
      </c>
      <c r="R696">
        <v>179.99</v>
      </c>
      <c r="S696">
        <v>13.99</v>
      </c>
      <c r="T696">
        <f t="shared" si="10"/>
        <v>9719.4600000000009</v>
      </c>
    </row>
    <row r="697" spans="1:20" x14ac:dyDescent="0.25">
      <c r="A697">
        <v>696</v>
      </c>
      <c r="B697">
        <v>40612</v>
      </c>
      <c r="C697" t="s">
        <v>454</v>
      </c>
      <c r="D697" t="s">
        <v>20</v>
      </c>
      <c r="E697" t="s">
        <v>39</v>
      </c>
      <c r="F697" t="s">
        <v>47</v>
      </c>
      <c r="G697" t="s">
        <v>41</v>
      </c>
      <c r="H697" t="s">
        <v>94</v>
      </c>
      <c r="I697" t="s">
        <v>28</v>
      </c>
      <c r="J697" t="s">
        <v>56</v>
      </c>
      <c r="K697" t="s">
        <v>74</v>
      </c>
      <c r="L697" t="s">
        <v>44</v>
      </c>
      <c r="M697" t="s">
        <v>111</v>
      </c>
      <c r="N697" s="2">
        <v>40967</v>
      </c>
      <c r="O697" s="2">
        <v>40968</v>
      </c>
      <c r="P697">
        <v>10</v>
      </c>
      <c r="Q697" s="1">
        <v>0.1</v>
      </c>
      <c r="R697">
        <v>2.21</v>
      </c>
      <c r="S697">
        <v>1.1200000000000001</v>
      </c>
      <c r="T697">
        <f t="shared" si="10"/>
        <v>22.1</v>
      </c>
    </row>
    <row r="698" spans="1:20" x14ac:dyDescent="0.25">
      <c r="A698">
        <v>697</v>
      </c>
      <c r="B698">
        <v>40643</v>
      </c>
      <c r="C698" t="s">
        <v>651</v>
      </c>
      <c r="D698" t="s">
        <v>20</v>
      </c>
      <c r="E698" t="s">
        <v>39</v>
      </c>
      <c r="F698" t="s">
        <v>22</v>
      </c>
      <c r="G698" t="s">
        <v>23</v>
      </c>
      <c r="H698" t="s">
        <v>94</v>
      </c>
      <c r="I698" t="s">
        <v>28</v>
      </c>
      <c r="J698" t="s">
        <v>56</v>
      </c>
      <c r="K698" t="s">
        <v>226</v>
      </c>
      <c r="L698" t="s">
        <v>192</v>
      </c>
      <c r="M698" t="s">
        <v>232</v>
      </c>
      <c r="N698" s="2">
        <v>41004</v>
      </c>
      <c r="O698" s="2">
        <v>41006</v>
      </c>
      <c r="P698">
        <v>26</v>
      </c>
      <c r="Q698" s="1">
        <v>0.05</v>
      </c>
      <c r="R698">
        <v>11.58</v>
      </c>
      <c r="S698">
        <v>5.72</v>
      </c>
      <c r="T698">
        <f t="shared" si="10"/>
        <v>301.08</v>
      </c>
    </row>
    <row r="699" spans="1:20" x14ac:dyDescent="0.25">
      <c r="A699">
        <v>698</v>
      </c>
      <c r="B699">
        <v>40672</v>
      </c>
      <c r="C699" t="s">
        <v>1491</v>
      </c>
      <c r="D699" t="s">
        <v>578</v>
      </c>
      <c r="E699" t="s">
        <v>187</v>
      </c>
      <c r="F699" t="s">
        <v>22</v>
      </c>
      <c r="G699" t="s">
        <v>48</v>
      </c>
      <c r="H699" t="s">
        <v>217</v>
      </c>
      <c r="I699" t="s">
        <v>28</v>
      </c>
      <c r="J699" t="s">
        <v>36</v>
      </c>
      <c r="K699" t="s">
        <v>43</v>
      </c>
      <c r="L699" t="s">
        <v>330</v>
      </c>
      <c r="M699" t="s">
        <v>199</v>
      </c>
      <c r="N699" s="2">
        <v>41576</v>
      </c>
      <c r="O699" s="2">
        <v>41578</v>
      </c>
      <c r="P699">
        <v>34</v>
      </c>
      <c r="Q699" s="1">
        <v>0.04</v>
      </c>
      <c r="R699">
        <v>100.98</v>
      </c>
      <c r="S699">
        <v>35.840000000000003</v>
      </c>
      <c r="T699">
        <f t="shared" si="10"/>
        <v>3433.32</v>
      </c>
    </row>
    <row r="700" spans="1:20" x14ac:dyDescent="0.25">
      <c r="A700">
        <v>699</v>
      </c>
      <c r="B700">
        <v>40870</v>
      </c>
      <c r="C700" t="s">
        <v>1184</v>
      </c>
      <c r="D700" t="s">
        <v>20</v>
      </c>
      <c r="E700" t="s">
        <v>21</v>
      </c>
      <c r="F700" t="s">
        <v>22</v>
      </c>
      <c r="G700" t="s">
        <v>23</v>
      </c>
      <c r="H700" t="s">
        <v>24</v>
      </c>
      <c r="I700" t="s">
        <v>28</v>
      </c>
      <c r="J700" t="s">
        <v>36</v>
      </c>
      <c r="K700" t="s">
        <v>1243</v>
      </c>
      <c r="L700" t="s">
        <v>192</v>
      </c>
      <c r="M700" t="s">
        <v>80</v>
      </c>
      <c r="N700" s="2">
        <v>41254</v>
      </c>
      <c r="O700" s="2">
        <v>41254</v>
      </c>
      <c r="P700">
        <v>86</v>
      </c>
      <c r="Q700" s="1">
        <v>0.08</v>
      </c>
      <c r="R700">
        <v>300.97000000000003</v>
      </c>
      <c r="S700">
        <v>7.18</v>
      </c>
      <c r="T700">
        <f t="shared" si="10"/>
        <v>25883.420000000002</v>
      </c>
    </row>
    <row r="701" spans="1:20" x14ac:dyDescent="0.25">
      <c r="A701">
        <v>700</v>
      </c>
      <c r="B701">
        <v>40870</v>
      </c>
      <c r="C701" t="s">
        <v>1184</v>
      </c>
      <c r="D701" t="s">
        <v>20</v>
      </c>
      <c r="E701" t="s">
        <v>187</v>
      </c>
      <c r="F701" t="s">
        <v>22</v>
      </c>
      <c r="G701" t="s">
        <v>23</v>
      </c>
      <c r="H701" t="s">
        <v>188</v>
      </c>
      <c r="I701" t="s">
        <v>28</v>
      </c>
      <c r="J701" t="s">
        <v>36</v>
      </c>
      <c r="K701" t="s">
        <v>82</v>
      </c>
      <c r="L701" t="s">
        <v>192</v>
      </c>
      <c r="M701" t="s">
        <v>123</v>
      </c>
      <c r="N701" s="2">
        <v>41254</v>
      </c>
      <c r="O701" s="2">
        <v>41256</v>
      </c>
      <c r="P701">
        <v>56</v>
      </c>
      <c r="Q701" s="1">
        <v>0</v>
      </c>
      <c r="R701">
        <v>4.95</v>
      </c>
      <c r="S701">
        <v>5.32</v>
      </c>
      <c r="T701">
        <f t="shared" si="10"/>
        <v>277.2</v>
      </c>
    </row>
    <row r="702" spans="1:20" x14ac:dyDescent="0.25">
      <c r="A702">
        <v>701</v>
      </c>
      <c r="B702">
        <v>40896</v>
      </c>
      <c r="C702" t="s">
        <v>634</v>
      </c>
      <c r="D702" t="s">
        <v>38</v>
      </c>
      <c r="E702" t="s">
        <v>39</v>
      </c>
      <c r="F702" t="s">
        <v>47</v>
      </c>
      <c r="G702" t="s">
        <v>93</v>
      </c>
      <c r="H702" t="s">
        <v>89</v>
      </c>
      <c r="I702" t="s">
        <v>28</v>
      </c>
      <c r="J702" t="s">
        <v>36</v>
      </c>
      <c r="K702" t="s">
        <v>189</v>
      </c>
      <c r="L702" t="s">
        <v>44</v>
      </c>
      <c r="M702" t="s">
        <v>156</v>
      </c>
      <c r="N702" s="2">
        <v>41154</v>
      </c>
      <c r="O702" s="2">
        <v>41155</v>
      </c>
      <c r="P702">
        <v>41</v>
      </c>
      <c r="Q702" s="1">
        <v>0.03</v>
      </c>
      <c r="R702">
        <v>7.4</v>
      </c>
      <c r="S702">
        <v>1.71</v>
      </c>
      <c r="T702">
        <f t="shared" si="10"/>
        <v>303.40000000000003</v>
      </c>
    </row>
    <row r="703" spans="1:20" x14ac:dyDescent="0.25">
      <c r="A703">
        <v>702</v>
      </c>
      <c r="B703">
        <v>40934</v>
      </c>
      <c r="C703" t="s">
        <v>239</v>
      </c>
      <c r="D703" t="s">
        <v>20</v>
      </c>
      <c r="E703" t="s">
        <v>39</v>
      </c>
      <c r="F703" t="s">
        <v>47</v>
      </c>
      <c r="G703" t="s">
        <v>32</v>
      </c>
      <c r="H703" t="s">
        <v>78</v>
      </c>
      <c r="I703" t="s">
        <v>28</v>
      </c>
      <c r="J703" t="s">
        <v>36</v>
      </c>
      <c r="K703" t="s">
        <v>43</v>
      </c>
      <c r="L703" t="s">
        <v>44</v>
      </c>
      <c r="M703" t="s">
        <v>111</v>
      </c>
      <c r="N703" s="2">
        <v>41226</v>
      </c>
      <c r="O703" s="2">
        <v>41227</v>
      </c>
      <c r="P703">
        <v>95</v>
      </c>
      <c r="Q703" s="1">
        <v>0.01</v>
      </c>
      <c r="R703">
        <v>1.76</v>
      </c>
      <c r="S703">
        <v>0.7</v>
      </c>
      <c r="T703">
        <f t="shared" si="10"/>
        <v>167.2</v>
      </c>
    </row>
    <row r="704" spans="1:20" x14ac:dyDescent="0.25">
      <c r="A704">
        <v>703</v>
      </c>
      <c r="B704">
        <v>40934</v>
      </c>
      <c r="C704" t="s">
        <v>239</v>
      </c>
      <c r="D704" t="s">
        <v>20</v>
      </c>
      <c r="E704" t="s">
        <v>21</v>
      </c>
      <c r="F704" t="s">
        <v>47</v>
      </c>
      <c r="G704" t="s">
        <v>32</v>
      </c>
      <c r="H704" t="s">
        <v>33</v>
      </c>
      <c r="I704" t="s">
        <v>28</v>
      </c>
      <c r="J704" t="s">
        <v>36</v>
      </c>
      <c r="K704" t="s">
        <v>1107</v>
      </c>
      <c r="L704" t="s">
        <v>192</v>
      </c>
      <c r="M704" t="s">
        <v>167</v>
      </c>
      <c r="N704" s="2">
        <v>41226</v>
      </c>
      <c r="O704" s="2">
        <v>41228</v>
      </c>
      <c r="P704">
        <v>37</v>
      </c>
      <c r="Q704" s="1">
        <v>7.0000000000000007E-2</v>
      </c>
      <c r="R704">
        <v>45.99</v>
      </c>
      <c r="S704">
        <v>4.99</v>
      </c>
      <c r="T704">
        <f t="shared" si="10"/>
        <v>1701.63</v>
      </c>
    </row>
    <row r="705" spans="1:20" x14ac:dyDescent="0.25">
      <c r="A705">
        <v>704</v>
      </c>
      <c r="B705">
        <v>40962</v>
      </c>
      <c r="C705" t="s">
        <v>2008</v>
      </c>
      <c r="D705" t="s">
        <v>20</v>
      </c>
      <c r="E705" t="s">
        <v>39</v>
      </c>
      <c r="F705" t="s">
        <v>31</v>
      </c>
      <c r="G705" t="s">
        <v>23</v>
      </c>
      <c r="H705" t="s">
        <v>61</v>
      </c>
      <c r="I705" t="s">
        <v>28</v>
      </c>
      <c r="J705" t="s">
        <v>36</v>
      </c>
      <c r="K705" t="s">
        <v>184</v>
      </c>
      <c r="L705" t="s">
        <v>192</v>
      </c>
      <c r="M705" t="s">
        <v>69</v>
      </c>
      <c r="N705" s="2">
        <v>40959</v>
      </c>
      <c r="O705" s="2">
        <v>40960</v>
      </c>
      <c r="P705">
        <v>31</v>
      </c>
      <c r="Q705" s="1">
        <v>0.03</v>
      </c>
      <c r="R705">
        <v>54.48</v>
      </c>
      <c r="S705">
        <v>0.99</v>
      </c>
      <c r="T705">
        <f t="shared" si="10"/>
        <v>1688.8799999999999</v>
      </c>
    </row>
    <row r="706" spans="1:20" x14ac:dyDescent="0.25">
      <c r="A706">
        <v>705</v>
      </c>
      <c r="B706">
        <v>40962</v>
      </c>
      <c r="C706" t="s">
        <v>2008</v>
      </c>
      <c r="D706" t="s">
        <v>20</v>
      </c>
      <c r="E706" t="s">
        <v>21</v>
      </c>
      <c r="F706" t="s">
        <v>31</v>
      </c>
      <c r="G706" t="s">
        <v>23</v>
      </c>
      <c r="H706" t="s">
        <v>24</v>
      </c>
      <c r="I706" t="s">
        <v>28</v>
      </c>
      <c r="J706" t="s">
        <v>36</v>
      </c>
      <c r="K706" t="s">
        <v>198</v>
      </c>
      <c r="L706" t="s">
        <v>192</v>
      </c>
      <c r="M706" t="s">
        <v>69</v>
      </c>
      <c r="N706" s="2">
        <v>40959</v>
      </c>
      <c r="O706" s="2">
        <v>40960</v>
      </c>
      <c r="P706">
        <v>34</v>
      </c>
      <c r="Q706" s="1">
        <v>0</v>
      </c>
      <c r="R706">
        <v>125.99</v>
      </c>
      <c r="S706">
        <v>8.99</v>
      </c>
      <c r="T706">
        <f t="shared" si="10"/>
        <v>4283.66</v>
      </c>
    </row>
    <row r="707" spans="1:20" x14ac:dyDescent="0.25">
      <c r="A707">
        <v>706</v>
      </c>
      <c r="B707">
        <v>40997</v>
      </c>
      <c r="C707" t="s">
        <v>482</v>
      </c>
      <c r="D707" t="s">
        <v>38</v>
      </c>
      <c r="E707" t="s">
        <v>39</v>
      </c>
      <c r="F707" t="s">
        <v>47</v>
      </c>
      <c r="G707" t="s">
        <v>48</v>
      </c>
      <c r="H707" t="s">
        <v>94</v>
      </c>
      <c r="I707" t="s">
        <v>28</v>
      </c>
      <c r="J707" t="s">
        <v>36</v>
      </c>
      <c r="K707" t="s">
        <v>138</v>
      </c>
      <c r="L707" t="s">
        <v>192</v>
      </c>
      <c r="M707" t="s">
        <v>117</v>
      </c>
      <c r="N707" s="2">
        <v>40289</v>
      </c>
      <c r="O707" s="2">
        <v>40289</v>
      </c>
      <c r="P707">
        <v>12</v>
      </c>
      <c r="Q707" s="1">
        <v>0.05</v>
      </c>
      <c r="R707">
        <v>30.98</v>
      </c>
      <c r="S707">
        <v>9.18</v>
      </c>
      <c r="T707">
        <f t="shared" ref="T707:T770" si="11">R707*P707</f>
        <v>371.76</v>
      </c>
    </row>
    <row r="708" spans="1:20" x14ac:dyDescent="0.25">
      <c r="A708">
        <v>707</v>
      </c>
      <c r="B708">
        <v>40997</v>
      </c>
      <c r="C708" t="s">
        <v>482</v>
      </c>
      <c r="D708" t="s">
        <v>20</v>
      </c>
      <c r="E708" t="s">
        <v>39</v>
      </c>
      <c r="F708" t="s">
        <v>47</v>
      </c>
      <c r="G708" t="s">
        <v>48</v>
      </c>
      <c r="H708" t="s">
        <v>42</v>
      </c>
      <c r="I708" t="s">
        <v>28</v>
      </c>
      <c r="J708" t="s">
        <v>36</v>
      </c>
      <c r="K708" t="s">
        <v>116</v>
      </c>
      <c r="L708" t="s">
        <v>26</v>
      </c>
      <c r="M708" t="s">
        <v>51</v>
      </c>
      <c r="N708" s="2">
        <v>40289</v>
      </c>
      <c r="O708" s="2">
        <v>40296</v>
      </c>
      <c r="P708">
        <v>37</v>
      </c>
      <c r="Q708" s="1">
        <v>0.05</v>
      </c>
      <c r="R708">
        <v>22.99</v>
      </c>
      <c r="S708">
        <v>8.99</v>
      </c>
      <c r="T708">
        <f t="shared" si="11"/>
        <v>850.63</v>
      </c>
    </row>
    <row r="709" spans="1:20" x14ac:dyDescent="0.25">
      <c r="A709">
        <v>708</v>
      </c>
      <c r="B709">
        <v>40997</v>
      </c>
      <c r="C709" t="s">
        <v>482</v>
      </c>
      <c r="D709" t="s">
        <v>20</v>
      </c>
      <c r="E709" t="s">
        <v>39</v>
      </c>
      <c r="F709" t="s">
        <v>47</v>
      </c>
      <c r="G709" t="s">
        <v>48</v>
      </c>
      <c r="H709" t="s">
        <v>61</v>
      </c>
      <c r="I709" t="s">
        <v>28</v>
      </c>
      <c r="J709" t="s">
        <v>36</v>
      </c>
      <c r="K709" t="s">
        <v>129</v>
      </c>
      <c r="L709" t="s">
        <v>192</v>
      </c>
      <c r="M709" t="s">
        <v>160</v>
      </c>
      <c r="N709" s="2">
        <v>41385</v>
      </c>
      <c r="O709" s="2">
        <v>41387</v>
      </c>
      <c r="P709">
        <v>1</v>
      </c>
      <c r="Q709" s="1">
        <v>0.03</v>
      </c>
      <c r="R709">
        <v>14.97</v>
      </c>
      <c r="S709">
        <v>7.51</v>
      </c>
      <c r="T709">
        <f t="shared" si="11"/>
        <v>14.97</v>
      </c>
    </row>
    <row r="710" spans="1:20" x14ac:dyDescent="0.25">
      <c r="A710">
        <v>709</v>
      </c>
      <c r="B710">
        <v>40997</v>
      </c>
      <c r="C710" t="s">
        <v>482</v>
      </c>
      <c r="D710" t="s">
        <v>578</v>
      </c>
      <c r="E710" t="s">
        <v>187</v>
      </c>
      <c r="F710" t="s">
        <v>47</v>
      </c>
      <c r="G710" t="s">
        <v>48</v>
      </c>
      <c r="H710" t="s">
        <v>188</v>
      </c>
      <c r="I710" t="s">
        <v>28</v>
      </c>
      <c r="J710" t="s">
        <v>36</v>
      </c>
      <c r="K710" t="s">
        <v>71</v>
      </c>
      <c r="L710" t="s">
        <v>330</v>
      </c>
      <c r="M710" t="s">
        <v>111</v>
      </c>
      <c r="N710" s="2">
        <v>40289</v>
      </c>
      <c r="O710" s="2">
        <v>40293</v>
      </c>
      <c r="P710">
        <v>33</v>
      </c>
      <c r="Q710" s="1">
        <v>0.04</v>
      </c>
      <c r="R710">
        <v>212.6</v>
      </c>
      <c r="S710">
        <v>110.2</v>
      </c>
      <c r="T710">
        <f t="shared" si="11"/>
        <v>7015.8</v>
      </c>
    </row>
    <row r="711" spans="1:20" x14ac:dyDescent="0.25">
      <c r="A711">
        <v>710</v>
      </c>
      <c r="B711">
        <v>41026</v>
      </c>
      <c r="C711" t="s">
        <v>728</v>
      </c>
      <c r="D711" t="s">
        <v>578</v>
      </c>
      <c r="E711" t="s">
        <v>187</v>
      </c>
      <c r="F711" t="s">
        <v>31</v>
      </c>
      <c r="G711" t="s">
        <v>93</v>
      </c>
      <c r="H711" t="s">
        <v>188</v>
      </c>
      <c r="I711" t="s">
        <v>28</v>
      </c>
      <c r="J711" t="s">
        <v>36</v>
      </c>
      <c r="K711" t="s">
        <v>116</v>
      </c>
      <c r="L711" t="s">
        <v>283</v>
      </c>
      <c r="M711" t="s">
        <v>255</v>
      </c>
      <c r="N711" s="2">
        <v>41018</v>
      </c>
      <c r="O711" s="2">
        <v>41019</v>
      </c>
      <c r="P711">
        <v>9</v>
      </c>
      <c r="Q711" s="1">
        <v>0.1</v>
      </c>
      <c r="R711">
        <v>89.99</v>
      </c>
      <c r="S711">
        <v>42</v>
      </c>
      <c r="T711">
        <f t="shared" si="11"/>
        <v>809.91</v>
      </c>
    </row>
    <row r="712" spans="1:20" x14ac:dyDescent="0.25">
      <c r="A712">
        <v>711</v>
      </c>
      <c r="B712">
        <v>41026</v>
      </c>
      <c r="C712" t="s">
        <v>728</v>
      </c>
      <c r="D712" t="s">
        <v>38</v>
      </c>
      <c r="E712" t="s">
        <v>39</v>
      </c>
      <c r="F712" t="s">
        <v>31</v>
      </c>
      <c r="G712" t="s">
        <v>93</v>
      </c>
      <c r="H712" t="s">
        <v>94</v>
      </c>
      <c r="I712" t="s">
        <v>28</v>
      </c>
      <c r="J712" t="s">
        <v>36</v>
      </c>
      <c r="K712" t="s">
        <v>74</v>
      </c>
      <c r="L712" t="s">
        <v>44</v>
      </c>
      <c r="M712" t="s">
        <v>69</v>
      </c>
      <c r="N712" s="2">
        <v>41018</v>
      </c>
      <c r="O712" s="2">
        <v>41018</v>
      </c>
      <c r="P712">
        <v>21</v>
      </c>
      <c r="Q712" s="1">
        <v>0.1</v>
      </c>
      <c r="R712">
        <v>3.14</v>
      </c>
      <c r="S712">
        <v>1.92</v>
      </c>
      <c r="T712">
        <f t="shared" si="11"/>
        <v>65.94</v>
      </c>
    </row>
    <row r="713" spans="1:20" x14ac:dyDescent="0.25">
      <c r="A713">
        <v>712</v>
      </c>
      <c r="B713">
        <v>41059</v>
      </c>
      <c r="C713" t="s">
        <v>713</v>
      </c>
      <c r="D713" t="s">
        <v>38</v>
      </c>
      <c r="E713" t="s">
        <v>39</v>
      </c>
      <c r="F713" t="s">
        <v>47</v>
      </c>
      <c r="G713" t="s">
        <v>93</v>
      </c>
      <c r="H713" t="s">
        <v>61</v>
      </c>
      <c r="I713" t="s">
        <v>28</v>
      </c>
      <c r="J713" t="s">
        <v>36</v>
      </c>
      <c r="K713" t="s">
        <v>79</v>
      </c>
      <c r="L713" t="s">
        <v>192</v>
      </c>
      <c r="M713" t="s">
        <v>156</v>
      </c>
      <c r="N713" s="2">
        <v>40800</v>
      </c>
      <c r="O713" s="2">
        <v>40800</v>
      </c>
      <c r="P713">
        <v>47</v>
      </c>
      <c r="Q713" s="1">
        <v>0.08</v>
      </c>
      <c r="R713">
        <v>14.27</v>
      </c>
      <c r="S713">
        <v>7.27</v>
      </c>
      <c r="T713">
        <f t="shared" si="11"/>
        <v>670.68999999999994</v>
      </c>
    </row>
    <row r="714" spans="1:20" x14ac:dyDescent="0.25">
      <c r="A714">
        <v>713</v>
      </c>
      <c r="B714">
        <v>41059</v>
      </c>
      <c r="C714" t="s">
        <v>713</v>
      </c>
      <c r="D714" t="s">
        <v>20</v>
      </c>
      <c r="E714" t="s">
        <v>21</v>
      </c>
      <c r="F714" t="s">
        <v>47</v>
      </c>
      <c r="G714" t="s">
        <v>93</v>
      </c>
      <c r="H714" t="s">
        <v>203</v>
      </c>
      <c r="I714" t="s">
        <v>28</v>
      </c>
      <c r="J714" t="s">
        <v>36</v>
      </c>
      <c r="K714" t="s">
        <v>1108</v>
      </c>
      <c r="L714" t="s">
        <v>706</v>
      </c>
      <c r="M714" t="s">
        <v>114</v>
      </c>
      <c r="N714" s="2">
        <v>40800</v>
      </c>
      <c r="O714" s="2">
        <v>40801</v>
      </c>
      <c r="P714">
        <v>82</v>
      </c>
      <c r="Q714" s="1">
        <v>0.09</v>
      </c>
      <c r="R714">
        <v>300.98</v>
      </c>
      <c r="S714">
        <v>13.99</v>
      </c>
      <c r="T714">
        <f t="shared" si="11"/>
        <v>24680.36</v>
      </c>
    </row>
    <row r="715" spans="1:20" x14ac:dyDescent="0.25">
      <c r="A715">
        <v>714</v>
      </c>
      <c r="B715">
        <v>41059</v>
      </c>
      <c r="C715" t="s">
        <v>713</v>
      </c>
      <c r="D715" t="s">
        <v>38</v>
      </c>
      <c r="E715" t="s">
        <v>39</v>
      </c>
      <c r="F715" t="s">
        <v>47</v>
      </c>
      <c r="G715" t="s">
        <v>93</v>
      </c>
      <c r="H715" t="s">
        <v>89</v>
      </c>
      <c r="I715" t="s">
        <v>28</v>
      </c>
      <c r="J715" t="s">
        <v>36</v>
      </c>
      <c r="K715" t="s">
        <v>82</v>
      </c>
      <c r="L715" t="s">
        <v>44</v>
      </c>
      <c r="M715" t="s">
        <v>51</v>
      </c>
      <c r="N715" s="2">
        <v>40800</v>
      </c>
      <c r="O715" s="2">
        <v>40802</v>
      </c>
      <c r="P715">
        <v>38</v>
      </c>
      <c r="Q715" s="1">
        <v>0</v>
      </c>
      <c r="R715">
        <v>5.84</v>
      </c>
      <c r="S715">
        <v>1.2</v>
      </c>
      <c r="T715">
        <f t="shared" si="11"/>
        <v>221.92</v>
      </c>
    </row>
    <row r="716" spans="1:20" x14ac:dyDescent="0.25">
      <c r="A716">
        <v>715</v>
      </c>
      <c r="B716">
        <v>41059</v>
      </c>
      <c r="C716" t="s">
        <v>713</v>
      </c>
      <c r="D716" t="s">
        <v>578</v>
      </c>
      <c r="E716" t="s">
        <v>187</v>
      </c>
      <c r="F716" t="s">
        <v>47</v>
      </c>
      <c r="G716" t="s">
        <v>93</v>
      </c>
      <c r="H716" t="s">
        <v>188</v>
      </c>
      <c r="I716" t="s">
        <v>28</v>
      </c>
      <c r="J716" t="s">
        <v>36</v>
      </c>
      <c r="K716" t="s">
        <v>71</v>
      </c>
      <c r="L716" t="s">
        <v>330</v>
      </c>
      <c r="M716" t="s">
        <v>114</v>
      </c>
      <c r="N716" s="2">
        <v>40800</v>
      </c>
      <c r="O716" s="2">
        <v>40801</v>
      </c>
      <c r="P716">
        <v>82</v>
      </c>
      <c r="Q716" s="1">
        <v>0.04</v>
      </c>
      <c r="R716">
        <v>400.98</v>
      </c>
      <c r="S716">
        <v>42.52</v>
      </c>
      <c r="T716">
        <f t="shared" si="11"/>
        <v>32880.36</v>
      </c>
    </row>
    <row r="717" spans="1:20" x14ac:dyDescent="0.25">
      <c r="A717">
        <v>716</v>
      </c>
      <c r="B717">
        <v>41063</v>
      </c>
      <c r="C717" t="s">
        <v>864</v>
      </c>
      <c r="D717" t="s">
        <v>20</v>
      </c>
      <c r="E717" t="s">
        <v>39</v>
      </c>
      <c r="F717" t="s">
        <v>22</v>
      </c>
      <c r="G717" t="s">
        <v>48</v>
      </c>
      <c r="H717" t="s">
        <v>42</v>
      </c>
      <c r="I717" t="s">
        <v>28</v>
      </c>
      <c r="J717" t="s">
        <v>36</v>
      </c>
      <c r="K717" t="s">
        <v>98</v>
      </c>
      <c r="L717" t="s">
        <v>26</v>
      </c>
      <c r="M717" t="s">
        <v>294</v>
      </c>
      <c r="N717" s="2">
        <v>41599</v>
      </c>
      <c r="O717" s="2">
        <v>41601</v>
      </c>
      <c r="P717">
        <v>79</v>
      </c>
      <c r="Q717" s="1">
        <v>0.01</v>
      </c>
      <c r="R717">
        <v>21.38</v>
      </c>
      <c r="S717">
        <v>8.99</v>
      </c>
      <c r="T717">
        <f t="shared" si="11"/>
        <v>1689.02</v>
      </c>
    </row>
    <row r="718" spans="1:20" x14ac:dyDescent="0.25">
      <c r="A718">
        <v>717</v>
      </c>
      <c r="B718">
        <v>41063</v>
      </c>
      <c r="C718" t="s">
        <v>864</v>
      </c>
      <c r="D718" t="s">
        <v>20</v>
      </c>
      <c r="E718" t="s">
        <v>21</v>
      </c>
      <c r="F718" t="s">
        <v>22</v>
      </c>
      <c r="G718" t="s">
        <v>48</v>
      </c>
      <c r="H718" t="s">
        <v>206</v>
      </c>
      <c r="I718" t="s">
        <v>28</v>
      </c>
      <c r="J718" t="s">
        <v>36</v>
      </c>
      <c r="K718" t="s">
        <v>1108</v>
      </c>
      <c r="L718" t="s">
        <v>26</v>
      </c>
      <c r="M718" t="s">
        <v>199</v>
      </c>
      <c r="N718" s="2">
        <v>41599</v>
      </c>
      <c r="O718" s="2">
        <v>41606</v>
      </c>
      <c r="P718">
        <v>36</v>
      </c>
      <c r="Q718" s="1">
        <v>0.04</v>
      </c>
      <c r="R718">
        <v>35.99</v>
      </c>
      <c r="S718">
        <v>0.99</v>
      </c>
      <c r="T718">
        <f t="shared" si="11"/>
        <v>1295.6400000000001</v>
      </c>
    </row>
    <row r="719" spans="1:20" x14ac:dyDescent="0.25">
      <c r="A719">
        <v>718</v>
      </c>
      <c r="B719">
        <v>41063</v>
      </c>
      <c r="C719" t="s">
        <v>864</v>
      </c>
      <c r="D719" t="s">
        <v>20</v>
      </c>
      <c r="E719" t="s">
        <v>21</v>
      </c>
      <c r="F719" t="s">
        <v>22</v>
      </c>
      <c r="G719" t="s">
        <v>48</v>
      </c>
      <c r="H719" t="s">
        <v>33</v>
      </c>
      <c r="I719" t="s">
        <v>28</v>
      </c>
      <c r="J719" t="s">
        <v>36</v>
      </c>
      <c r="K719" t="s">
        <v>198</v>
      </c>
      <c r="L719" t="s">
        <v>26</v>
      </c>
      <c r="M719" t="s">
        <v>238</v>
      </c>
      <c r="N719" s="2">
        <v>41599</v>
      </c>
      <c r="O719" s="2">
        <v>41606</v>
      </c>
      <c r="P719">
        <v>94</v>
      </c>
      <c r="Q719" s="1">
        <v>0.06</v>
      </c>
      <c r="R719">
        <v>85.99</v>
      </c>
      <c r="S719">
        <v>1.25</v>
      </c>
      <c r="T719">
        <f t="shared" si="11"/>
        <v>8083.0599999999995</v>
      </c>
    </row>
    <row r="720" spans="1:20" x14ac:dyDescent="0.25">
      <c r="A720">
        <v>719</v>
      </c>
      <c r="B720">
        <v>41157</v>
      </c>
      <c r="C720" t="s">
        <v>588</v>
      </c>
      <c r="D720" t="s">
        <v>20</v>
      </c>
      <c r="E720" t="s">
        <v>187</v>
      </c>
      <c r="F720" t="s">
        <v>47</v>
      </c>
      <c r="G720" t="s">
        <v>93</v>
      </c>
      <c r="H720" t="s">
        <v>217</v>
      </c>
      <c r="I720" t="s">
        <v>28</v>
      </c>
      <c r="J720" t="s">
        <v>36</v>
      </c>
      <c r="K720" t="s">
        <v>248</v>
      </c>
      <c r="L720" t="s">
        <v>706</v>
      </c>
      <c r="M720" t="s">
        <v>156</v>
      </c>
      <c r="N720" s="2">
        <v>41015</v>
      </c>
      <c r="O720" s="2">
        <v>41017</v>
      </c>
      <c r="P720">
        <v>44</v>
      </c>
      <c r="Q720" s="1">
        <v>0.09</v>
      </c>
      <c r="R720">
        <v>107.53</v>
      </c>
      <c r="S720">
        <v>5.81</v>
      </c>
      <c r="T720">
        <f t="shared" si="11"/>
        <v>4731.32</v>
      </c>
    </row>
    <row r="721" spans="1:20" x14ac:dyDescent="0.25">
      <c r="A721">
        <v>720</v>
      </c>
      <c r="B721">
        <v>41253</v>
      </c>
      <c r="C721" t="s">
        <v>270</v>
      </c>
      <c r="D721" t="s">
        <v>20</v>
      </c>
      <c r="E721" t="s">
        <v>21</v>
      </c>
      <c r="F721" t="s">
        <v>31</v>
      </c>
      <c r="G721" t="s">
        <v>93</v>
      </c>
      <c r="H721" t="s">
        <v>203</v>
      </c>
      <c r="I721" t="s">
        <v>28</v>
      </c>
      <c r="J721" t="s">
        <v>36</v>
      </c>
      <c r="K721" t="s">
        <v>201</v>
      </c>
      <c r="L721" t="s">
        <v>192</v>
      </c>
      <c r="M721" t="s">
        <v>146</v>
      </c>
      <c r="N721" s="2">
        <v>40305</v>
      </c>
      <c r="O721" s="2">
        <v>40307</v>
      </c>
      <c r="P721">
        <v>7</v>
      </c>
      <c r="Q721" s="1">
        <v>7.0000000000000007E-2</v>
      </c>
      <c r="R721">
        <v>300.97000000000003</v>
      </c>
      <c r="S721">
        <v>7.18</v>
      </c>
      <c r="T721">
        <f t="shared" si="11"/>
        <v>2106.79</v>
      </c>
    </row>
    <row r="722" spans="1:20" x14ac:dyDescent="0.25">
      <c r="A722">
        <v>721</v>
      </c>
      <c r="B722">
        <v>41350</v>
      </c>
      <c r="C722" t="s">
        <v>46</v>
      </c>
      <c r="D722" t="s">
        <v>20</v>
      </c>
      <c r="E722" t="s">
        <v>39</v>
      </c>
      <c r="F722" t="s">
        <v>47</v>
      </c>
      <c r="G722" t="s">
        <v>93</v>
      </c>
      <c r="H722" t="s">
        <v>54</v>
      </c>
      <c r="I722" t="s">
        <v>28</v>
      </c>
      <c r="J722" t="s">
        <v>36</v>
      </c>
      <c r="K722" t="s">
        <v>79</v>
      </c>
      <c r="L722" t="s">
        <v>192</v>
      </c>
      <c r="M722" t="s">
        <v>167</v>
      </c>
      <c r="N722" s="2">
        <v>40671</v>
      </c>
      <c r="O722" s="2">
        <v>40672</v>
      </c>
      <c r="P722">
        <v>1</v>
      </c>
      <c r="Q722" s="1">
        <v>0.01</v>
      </c>
      <c r="R722">
        <v>419.19</v>
      </c>
      <c r="S722">
        <v>19.989999999999998</v>
      </c>
      <c r="T722">
        <f t="shared" si="11"/>
        <v>419.19</v>
      </c>
    </row>
    <row r="723" spans="1:20" x14ac:dyDescent="0.25">
      <c r="A723">
        <v>722</v>
      </c>
      <c r="B723">
        <v>41441</v>
      </c>
      <c r="C723" t="s">
        <v>558</v>
      </c>
      <c r="D723" t="s">
        <v>20</v>
      </c>
      <c r="E723" t="s">
        <v>39</v>
      </c>
      <c r="F723" t="s">
        <v>31</v>
      </c>
      <c r="G723" t="s">
        <v>93</v>
      </c>
      <c r="H723" t="s">
        <v>42</v>
      </c>
      <c r="I723" t="s">
        <v>28</v>
      </c>
      <c r="J723" t="s">
        <v>36</v>
      </c>
      <c r="K723" t="s">
        <v>58</v>
      </c>
      <c r="L723" t="s">
        <v>192</v>
      </c>
      <c r="M723" t="s">
        <v>255</v>
      </c>
      <c r="N723" s="2">
        <v>41297</v>
      </c>
      <c r="O723" s="2">
        <v>41298</v>
      </c>
      <c r="P723">
        <v>45</v>
      </c>
      <c r="Q723" s="1">
        <v>0</v>
      </c>
      <c r="R723">
        <v>4.91</v>
      </c>
      <c r="S723">
        <v>5.68</v>
      </c>
      <c r="T723">
        <f t="shared" si="11"/>
        <v>220.95000000000002</v>
      </c>
    </row>
    <row r="724" spans="1:20" x14ac:dyDescent="0.25">
      <c r="A724">
        <v>723</v>
      </c>
      <c r="B724">
        <v>41539</v>
      </c>
      <c r="C724" t="s">
        <v>147</v>
      </c>
      <c r="D724" t="s">
        <v>38</v>
      </c>
      <c r="E724" t="s">
        <v>39</v>
      </c>
      <c r="F724" t="s">
        <v>22</v>
      </c>
      <c r="G724" t="s">
        <v>41</v>
      </c>
      <c r="H724" t="s">
        <v>61</v>
      </c>
      <c r="I724" t="s">
        <v>28</v>
      </c>
      <c r="J724" t="s">
        <v>36</v>
      </c>
      <c r="K724" t="s">
        <v>82</v>
      </c>
      <c r="L724" t="s">
        <v>44</v>
      </c>
      <c r="M724" t="s">
        <v>27</v>
      </c>
      <c r="N724" s="2">
        <v>41032</v>
      </c>
      <c r="O724" s="2">
        <v>41034</v>
      </c>
      <c r="P724">
        <v>38</v>
      </c>
      <c r="Q724" s="1">
        <v>0.04</v>
      </c>
      <c r="R724">
        <v>1.6</v>
      </c>
      <c r="S724">
        <v>1.29</v>
      </c>
      <c r="T724">
        <f t="shared" si="11"/>
        <v>60.800000000000004</v>
      </c>
    </row>
    <row r="725" spans="1:20" x14ac:dyDescent="0.25">
      <c r="A725">
        <v>724</v>
      </c>
      <c r="B725">
        <v>41539</v>
      </c>
      <c r="C725" t="s">
        <v>147</v>
      </c>
      <c r="D725" t="s">
        <v>20</v>
      </c>
      <c r="E725" t="s">
        <v>21</v>
      </c>
      <c r="F725" t="s">
        <v>22</v>
      </c>
      <c r="G725" t="s">
        <v>41</v>
      </c>
      <c r="H725" t="s">
        <v>24</v>
      </c>
      <c r="I725" t="s">
        <v>28</v>
      </c>
      <c r="J725" t="s">
        <v>36</v>
      </c>
      <c r="K725" t="s">
        <v>198</v>
      </c>
      <c r="L725" t="s">
        <v>192</v>
      </c>
      <c r="M725" t="s">
        <v>246</v>
      </c>
      <c r="N725" s="2">
        <v>41032</v>
      </c>
      <c r="O725" s="2">
        <v>41033</v>
      </c>
      <c r="P725">
        <v>64</v>
      </c>
      <c r="Q725" s="1">
        <v>0.04</v>
      </c>
      <c r="R725">
        <v>65.989999999999995</v>
      </c>
      <c r="S725">
        <v>8.99</v>
      </c>
      <c r="T725">
        <f t="shared" si="11"/>
        <v>4223.3599999999997</v>
      </c>
    </row>
    <row r="726" spans="1:20" x14ac:dyDescent="0.25">
      <c r="A726">
        <v>725</v>
      </c>
      <c r="B726">
        <v>41569</v>
      </c>
      <c r="C726" t="s">
        <v>874</v>
      </c>
      <c r="D726" t="s">
        <v>20</v>
      </c>
      <c r="E726" t="s">
        <v>187</v>
      </c>
      <c r="F726" t="s">
        <v>22</v>
      </c>
      <c r="G726" t="s">
        <v>23</v>
      </c>
      <c r="H726" t="s">
        <v>188</v>
      </c>
      <c r="I726" t="s">
        <v>28</v>
      </c>
      <c r="J726" t="s">
        <v>36</v>
      </c>
      <c r="K726" t="s">
        <v>68</v>
      </c>
      <c r="L726" t="s">
        <v>44</v>
      </c>
      <c r="M726" t="s">
        <v>150</v>
      </c>
      <c r="N726" s="2">
        <v>40745</v>
      </c>
      <c r="O726" s="2">
        <v>40747</v>
      </c>
      <c r="P726">
        <v>19</v>
      </c>
      <c r="Q726" s="1">
        <v>0.03</v>
      </c>
      <c r="R726">
        <v>3.7</v>
      </c>
      <c r="S726">
        <v>1.61</v>
      </c>
      <c r="T726">
        <f t="shared" si="11"/>
        <v>70.3</v>
      </c>
    </row>
    <row r="727" spans="1:20" x14ac:dyDescent="0.25">
      <c r="A727">
        <v>726</v>
      </c>
      <c r="B727">
        <v>41604</v>
      </c>
      <c r="C727" t="s">
        <v>328</v>
      </c>
      <c r="D727" t="s">
        <v>20</v>
      </c>
      <c r="E727" t="s">
        <v>39</v>
      </c>
      <c r="F727" t="s">
        <v>47</v>
      </c>
      <c r="G727" t="s">
        <v>93</v>
      </c>
      <c r="H727" t="s">
        <v>42</v>
      </c>
      <c r="I727" t="s">
        <v>28</v>
      </c>
      <c r="J727" t="s">
        <v>36</v>
      </c>
      <c r="K727" t="s">
        <v>291</v>
      </c>
      <c r="L727" t="s">
        <v>192</v>
      </c>
      <c r="M727" t="s">
        <v>156</v>
      </c>
      <c r="N727" s="2">
        <v>41315</v>
      </c>
      <c r="O727" s="2">
        <v>41316</v>
      </c>
      <c r="P727">
        <v>22</v>
      </c>
      <c r="Q727" s="1">
        <v>0.06</v>
      </c>
      <c r="R727">
        <v>6.37</v>
      </c>
      <c r="S727">
        <v>5.19</v>
      </c>
      <c r="T727">
        <f t="shared" si="11"/>
        <v>140.14000000000001</v>
      </c>
    </row>
    <row r="728" spans="1:20" x14ac:dyDescent="0.25">
      <c r="A728">
        <v>727</v>
      </c>
      <c r="B728">
        <v>41636</v>
      </c>
      <c r="C728" t="s">
        <v>1187</v>
      </c>
      <c r="D728" t="s">
        <v>20</v>
      </c>
      <c r="E728" t="s">
        <v>187</v>
      </c>
      <c r="F728" t="s">
        <v>31</v>
      </c>
      <c r="G728" t="s">
        <v>23</v>
      </c>
      <c r="H728" t="s">
        <v>219</v>
      </c>
      <c r="I728" t="s">
        <v>28</v>
      </c>
      <c r="J728" t="s">
        <v>36</v>
      </c>
      <c r="K728" t="s">
        <v>189</v>
      </c>
      <c r="L728" t="s">
        <v>706</v>
      </c>
      <c r="M728" t="s">
        <v>35</v>
      </c>
      <c r="N728" s="2">
        <v>41500</v>
      </c>
      <c r="O728" s="2">
        <v>41501</v>
      </c>
      <c r="P728">
        <v>94</v>
      </c>
      <c r="Q728" s="1">
        <v>0.03</v>
      </c>
      <c r="R728">
        <v>107.53</v>
      </c>
      <c r="S728">
        <v>5.81</v>
      </c>
      <c r="T728">
        <f t="shared" si="11"/>
        <v>10107.82</v>
      </c>
    </row>
    <row r="729" spans="1:20" x14ac:dyDescent="0.25">
      <c r="A729">
        <v>728</v>
      </c>
      <c r="B729">
        <v>41636</v>
      </c>
      <c r="C729" t="s">
        <v>1187</v>
      </c>
      <c r="D729" t="s">
        <v>20</v>
      </c>
      <c r="E729" t="s">
        <v>39</v>
      </c>
      <c r="F729" t="s">
        <v>31</v>
      </c>
      <c r="G729" t="s">
        <v>23</v>
      </c>
      <c r="H729" t="s">
        <v>89</v>
      </c>
      <c r="I729" t="s">
        <v>28</v>
      </c>
      <c r="J729" t="s">
        <v>36</v>
      </c>
      <c r="K729" t="s">
        <v>82</v>
      </c>
      <c r="L729" t="s">
        <v>26</v>
      </c>
      <c r="M729" t="s">
        <v>139</v>
      </c>
      <c r="N729" s="2">
        <v>40404</v>
      </c>
      <c r="O729" s="2">
        <v>40406</v>
      </c>
      <c r="P729">
        <v>45</v>
      </c>
      <c r="Q729" s="1">
        <v>0.05</v>
      </c>
      <c r="R729">
        <v>16.98</v>
      </c>
      <c r="S729">
        <v>7.78</v>
      </c>
      <c r="T729">
        <f t="shared" si="11"/>
        <v>764.1</v>
      </c>
    </row>
    <row r="730" spans="1:20" x14ac:dyDescent="0.25">
      <c r="A730">
        <v>729</v>
      </c>
      <c r="B730">
        <v>41636</v>
      </c>
      <c r="C730" t="s">
        <v>1187</v>
      </c>
      <c r="D730" t="s">
        <v>20</v>
      </c>
      <c r="E730" t="s">
        <v>21</v>
      </c>
      <c r="F730" t="s">
        <v>31</v>
      </c>
      <c r="G730" t="s">
        <v>23</v>
      </c>
      <c r="H730" t="s">
        <v>33</v>
      </c>
      <c r="I730" t="s">
        <v>28</v>
      </c>
      <c r="J730" t="s">
        <v>36</v>
      </c>
      <c r="K730" t="s">
        <v>204</v>
      </c>
      <c r="L730" t="s">
        <v>192</v>
      </c>
      <c r="M730" t="s">
        <v>143</v>
      </c>
      <c r="N730" s="2">
        <v>40404</v>
      </c>
      <c r="O730" s="2">
        <v>40406</v>
      </c>
      <c r="P730">
        <v>49</v>
      </c>
      <c r="Q730" s="1">
        <v>0.03</v>
      </c>
      <c r="R730">
        <v>115.99</v>
      </c>
      <c r="S730">
        <v>4.2300000000000004</v>
      </c>
      <c r="T730">
        <f t="shared" si="11"/>
        <v>5683.5099999999993</v>
      </c>
    </row>
    <row r="731" spans="1:20" x14ac:dyDescent="0.25">
      <c r="A731">
        <v>730</v>
      </c>
      <c r="B731">
        <v>41760</v>
      </c>
      <c r="C731" t="s">
        <v>769</v>
      </c>
      <c r="D731" t="s">
        <v>20</v>
      </c>
      <c r="E731" t="s">
        <v>39</v>
      </c>
      <c r="F731" t="s">
        <v>31</v>
      </c>
      <c r="G731" t="s">
        <v>48</v>
      </c>
      <c r="H731" t="s">
        <v>78</v>
      </c>
      <c r="I731" t="s">
        <v>28</v>
      </c>
      <c r="J731" t="s">
        <v>36</v>
      </c>
      <c r="K731" t="s">
        <v>119</v>
      </c>
      <c r="L731" t="s">
        <v>192</v>
      </c>
      <c r="M731" t="s">
        <v>141</v>
      </c>
      <c r="N731" s="2">
        <v>41301</v>
      </c>
      <c r="O731" s="2">
        <v>41306</v>
      </c>
      <c r="P731">
        <v>23</v>
      </c>
      <c r="Q731" s="1">
        <v>0.04</v>
      </c>
      <c r="R731">
        <v>315.98</v>
      </c>
      <c r="S731">
        <v>19.989999999999998</v>
      </c>
      <c r="T731">
        <f t="shared" si="11"/>
        <v>7267.5400000000009</v>
      </c>
    </row>
    <row r="732" spans="1:20" x14ac:dyDescent="0.25">
      <c r="A732">
        <v>731</v>
      </c>
      <c r="B732">
        <v>41760</v>
      </c>
      <c r="C732" t="s">
        <v>769</v>
      </c>
      <c r="D732" t="s">
        <v>20</v>
      </c>
      <c r="E732" t="s">
        <v>187</v>
      </c>
      <c r="F732" t="s">
        <v>31</v>
      </c>
      <c r="G732" t="s">
        <v>48</v>
      </c>
      <c r="H732" t="s">
        <v>225</v>
      </c>
      <c r="I732" t="s">
        <v>28</v>
      </c>
      <c r="J732" t="s">
        <v>36</v>
      </c>
      <c r="K732" t="s">
        <v>145</v>
      </c>
      <c r="L732" t="s">
        <v>192</v>
      </c>
      <c r="M732" t="s">
        <v>143</v>
      </c>
      <c r="N732" s="2">
        <v>41301</v>
      </c>
      <c r="O732" s="2">
        <v>41308</v>
      </c>
      <c r="P732">
        <v>24</v>
      </c>
      <c r="Q732" s="1">
        <v>0</v>
      </c>
      <c r="R732">
        <v>9.98</v>
      </c>
      <c r="S732">
        <v>12.52</v>
      </c>
      <c r="T732">
        <f t="shared" si="11"/>
        <v>239.52</v>
      </c>
    </row>
    <row r="733" spans="1:20" x14ac:dyDescent="0.25">
      <c r="A733">
        <v>732</v>
      </c>
      <c r="B733">
        <v>41760</v>
      </c>
      <c r="C733" t="s">
        <v>769</v>
      </c>
      <c r="D733" t="s">
        <v>20</v>
      </c>
      <c r="E733" t="s">
        <v>21</v>
      </c>
      <c r="F733" t="s">
        <v>31</v>
      </c>
      <c r="G733" t="s">
        <v>48</v>
      </c>
      <c r="H733" t="s">
        <v>33</v>
      </c>
      <c r="I733" t="s">
        <v>28</v>
      </c>
      <c r="J733" t="s">
        <v>36</v>
      </c>
      <c r="K733" t="s">
        <v>1254</v>
      </c>
      <c r="L733" t="s">
        <v>192</v>
      </c>
      <c r="M733" t="s">
        <v>141</v>
      </c>
      <c r="N733" s="2">
        <v>41301</v>
      </c>
      <c r="O733" s="2">
        <v>41306</v>
      </c>
      <c r="P733">
        <v>8</v>
      </c>
      <c r="Q733" s="1">
        <v>0.08</v>
      </c>
      <c r="R733">
        <v>115.99</v>
      </c>
      <c r="S733">
        <v>2.5</v>
      </c>
      <c r="T733">
        <f t="shared" si="11"/>
        <v>927.92</v>
      </c>
    </row>
    <row r="734" spans="1:20" x14ac:dyDescent="0.25">
      <c r="A734">
        <v>733</v>
      </c>
      <c r="B734">
        <v>41760</v>
      </c>
      <c r="C734" t="s">
        <v>769</v>
      </c>
      <c r="D734" t="s">
        <v>20</v>
      </c>
      <c r="E734" t="s">
        <v>21</v>
      </c>
      <c r="F734" t="s">
        <v>31</v>
      </c>
      <c r="G734" t="s">
        <v>48</v>
      </c>
      <c r="H734" t="s">
        <v>33</v>
      </c>
      <c r="I734" t="s">
        <v>28</v>
      </c>
      <c r="J734" t="s">
        <v>36</v>
      </c>
      <c r="K734" t="s">
        <v>1243</v>
      </c>
      <c r="L734" t="s">
        <v>192</v>
      </c>
      <c r="M734" t="s">
        <v>139</v>
      </c>
      <c r="N734" s="2">
        <v>41301</v>
      </c>
      <c r="O734" s="2">
        <v>41306</v>
      </c>
      <c r="P734">
        <v>44</v>
      </c>
      <c r="Q734" s="1">
        <v>0.05</v>
      </c>
      <c r="R734">
        <v>95.99</v>
      </c>
      <c r="S734">
        <v>8.99</v>
      </c>
      <c r="T734">
        <f t="shared" si="11"/>
        <v>4223.5599999999995</v>
      </c>
    </row>
    <row r="735" spans="1:20" x14ac:dyDescent="0.25">
      <c r="A735">
        <v>734</v>
      </c>
      <c r="B735">
        <v>41793</v>
      </c>
      <c r="C735" t="s">
        <v>1257</v>
      </c>
      <c r="D735" t="s">
        <v>20</v>
      </c>
      <c r="E735" t="s">
        <v>187</v>
      </c>
      <c r="F735" t="s">
        <v>31</v>
      </c>
      <c r="G735" t="s">
        <v>41</v>
      </c>
      <c r="H735" t="s">
        <v>225</v>
      </c>
      <c r="I735" t="s">
        <v>28</v>
      </c>
      <c r="J735" t="s">
        <v>36</v>
      </c>
      <c r="K735" t="s">
        <v>145</v>
      </c>
      <c r="L735" t="s">
        <v>192</v>
      </c>
      <c r="M735" t="s">
        <v>69</v>
      </c>
      <c r="N735" s="2">
        <v>40313</v>
      </c>
      <c r="O735" s="2">
        <v>40314</v>
      </c>
      <c r="P735">
        <v>70</v>
      </c>
      <c r="Q735" s="1">
        <v>0.05</v>
      </c>
      <c r="R735">
        <v>26.48</v>
      </c>
      <c r="S735">
        <v>6.93</v>
      </c>
      <c r="T735">
        <f t="shared" si="11"/>
        <v>1853.6000000000001</v>
      </c>
    </row>
    <row r="736" spans="1:20" x14ac:dyDescent="0.25">
      <c r="A736">
        <v>735</v>
      </c>
      <c r="B736">
        <v>41831</v>
      </c>
      <c r="C736" t="s">
        <v>269</v>
      </c>
      <c r="D736" t="s">
        <v>578</v>
      </c>
      <c r="E736" t="s">
        <v>21</v>
      </c>
      <c r="F736" t="s">
        <v>47</v>
      </c>
      <c r="G736" t="s">
        <v>32</v>
      </c>
      <c r="H736" t="s">
        <v>206</v>
      </c>
      <c r="I736" t="s">
        <v>28</v>
      </c>
      <c r="J736" t="s">
        <v>36</v>
      </c>
      <c r="K736" t="s">
        <v>1107</v>
      </c>
      <c r="L736" t="s">
        <v>330</v>
      </c>
      <c r="M736" t="s">
        <v>51</v>
      </c>
      <c r="N736" s="2">
        <v>41476</v>
      </c>
      <c r="O736" s="2">
        <v>41478</v>
      </c>
      <c r="P736">
        <v>60</v>
      </c>
      <c r="Q736" s="1">
        <v>0.03</v>
      </c>
      <c r="R736">
        <v>80.97</v>
      </c>
      <c r="S736">
        <v>30.06</v>
      </c>
      <c r="T736">
        <f t="shared" si="11"/>
        <v>4858.2</v>
      </c>
    </row>
    <row r="737" spans="1:20" x14ac:dyDescent="0.25">
      <c r="A737">
        <v>736</v>
      </c>
      <c r="B737">
        <v>41831</v>
      </c>
      <c r="C737" t="s">
        <v>269</v>
      </c>
      <c r="D737" t="s">
        <v>20</v>
      </c>
      <c r="E737" t="s">
        <v>39</v>
      </c>
      <c r="F737" t="s">
        <v>47</v>
      </c>
      <c r="G737" t="s">
        <v>32</v>
      </c>
      <c r="H737" t="s">
        <v>89</v>
      </c>
      <c r="I737" t="s">
        <v>28</v>
      </c>
      <c r="J737" t="s">
        <v>36</v>
      </c>
      <c r="K737" t="s">
        <v>145</v>
      </c>
      <c r="L737" t="s">
        <v>192</v>
      </c>
      <c r="M737" t="s">
        <v>51</v>
      </c>
      <c r="N737" s="2">
        <v>41476</v>
      </c>
      <c r="O737" s="2">
        <v>41477</v>
      </c>
      <c r="P737">
        <v>53</v>
      </c>
      <c r="Q737" s="1">
        <v>0.05</v>
      </c>
      <c r="R737">
        <v>5.28</v>
      </c>
      <c r="S737">
        <v>5.66</v>
      </c>
      <c r="T737">
        <f t="shared" si="11"/>
        <v>279.84000000000003</v>
      </c>
    </row>
    <row r="738" spans="1:20" x14ac:dyDescent="0.25">
      <c r="A738">
        <v>737</v>
      </c>
      <c r="B738">
        <v>41857</v>
      </c>
      <c r="C738" t="s">
        <v>713</v>
      </c>
      <c r="D738" t="s">
        <v>38</v>
      </c>
      <c r="E738" t="s">
        <v>187</v>
      </c>
      <c r="F738" t="s">
        <v>47</v>
      </c>
      <c r="G738" t="s">
        <v>48</v>
      </c>
      <c r="H738" t="s">
        <v>188</v>
      </c>
      <c r="I738" t="s">
        <v>28</v>
      </c>
      <c r="J738" t="s">
        <v>36</v>
      </c>
      <c r="K738" t="s">
        <v>291</v>
      </c>
      <c r="L738" t="s">
        <v>192</v>
      </c>
      <c r="M738" t="s">
        <v>114</v>
      </c>
      <c r="N738" s="2">
        <v>41035</v>
      </c>
      <c r="O738" s="2">
        <v>41040</v>
      </c>
      <c r="P738">
        <v>71</v>
      </c>
      <c r="Q738" s="1">
        <v>0.04</v>
      </c>
      <c r="R738">
        <v>9.65</v>
      </c>
      <c r="S738">
        <v>6.22</v>
      </c>
      <c r="T738">
        <f t="shared" si="11"/>
        <v>685.15</v>
      </c>
    </row>
    <row r="739" spans="1:20" x14ac:dyDescent="0.25">
      <c r="A739">
        <v>738</v>
      </c>
      <c r="B739">
        <v>41987</v>
      </c>
      <c r="C739" t="s">
        <v>454</v>
      </c>
      <c r="D739" t="s">
        <v>578</v>
      </c>
      <c r="E739" t="s">
        <v>187</v>
      </c>
      <c r="F739" t="s">
        <v>47</v>
      </c>
      <c r="G739" t="s">
        <v>32</v>
      </c>
      <c r="H739" t="s">
        <v>219</v>
      </c>
      <c r="I739" t="s">
        <v>28</v>
      </c>
      <c r="J739" t="s">
        <v>36</v>
      </c>
      <c r="K739" t="s">
        <v>68</v>
      </c>
      <c r="L739" t="s">
        <v>330</v>
      </c>
      <c r="M739" t="s">
        <v>111</v>
      </c>
      <c r="N739" s="2">
        <v>41203</v>
      </c>
      <c r="O739" s="2">
        <v>41204</v>
      </c>
      <c r="P739">
        <v>49</v>
      </c>
      <c r="Q739" s="1">
        <v>0.05</v>
      </c>
      <c r="R739">
        <v>320.64</v>
      </c>
      <c r="S739">
        <v>29.2</v>
      </c>
      <c r="T739">
        <f t="shared" si="11"/>
        <v>15711.359999999999</v>
      </c>
    </row>
    <row r="740" spans="1:20" x14ac:dyDescent="0.25">
      <c r="A740">
        <v>739</v>
      </c>
      <c r="B740">
        <v>42054</v>
      </c>
      <c r="C740" t="s">
        <v>601</v>
      </c>
      <c r="D740" t="s">
        <v>20</v>
      </c>
      <c r="E740" t="s">
        <v>39</v>
      </c>
      <c r="F740" t="s">
        <v>31</v>
      </c>
      <c r="G740" t="s">
        <v>93</v>
      </c>
      <c r="H740" t="s">
        <v>49</v>
      </c>
      <c r="I740" t="s">
        <v>28</v>
      </c>
      <c r="J740" t="s">
        <v>36</v>
      </c>
      <c r="K740" t="s">
        <v>101</v>
      </c>
      <c r="L740" t="s">
        <v>192</v>
      </c>
      <c r="M740" t="s">
        <v>69</v>
      </c>
      <c r="N740" s="2">
        <v>41531</v>
      </c>
      <c r="O740" s="2">
        <v>41533</v>
      </c>
      <c r="P740">
        <v>67</v>
      </c>
      <c r="Q740" s="1">
        <v>0.01</v>
      </c>
      <c r="R740">
        <v>2.88</v>
      </c>
      <c r="S740">
        <v>1.49</v>
      </c>
      <c r="T740">
        <f t="shared" si="11"/>
        <v>192.95999999999998</v>
      </c>
    </row>
    <row r="741" spans="1:20" x14ac:dyDescent="0.25">
      <c r="A741">
        <v>740</v>
      </c>
      <c r="B741">
        <v>42213</v>
      </c>
      <c r="C741" t="s">
        <v>159</v>
      </c>
      <c r="D741" t="s">
        <v>20</v>
      </c>
      <c r="E741" t="s">
        <v>39</v>
      </c>
      <c r="F741" t="s">
        <v>47</v>
      </c>
      <c r="G741" t="s">
        <v>23</v>
      </c>
      <c r="H741" t="s">
        <v>49</v>
      </c>
      <c r="I741" t="s">
        <v>28</v>
      </c>
      <c r="J741" t="s">
        <v>36</v>
      </c>
      <c r="K741" t="s">
        <v>58</v>
      </c>
      <c r="L741" t="s">
        <v>192</v>
      </c>
      <c r="M741" t="s">
        <v>167</v>
      </c>
      <c r="N741" s="2">
        <v>40989</v>
      </c>
      <c r="O741" s="2">
        <v>40991</v>
      </c>
      <c r="P741">
        <v>52</v>
      </c>
      <c r="Q741" s="1">
        <v>0.08</v>
      </c>
      <c r="R741">
        <v>2.61</v>
      </c>
      <c r="S741">
        <v>0.5</v>
      </c>
      <c r="T741">
        <f t="shared" si="11"/>
        <v>135.72</v>
      </c>
    </row>
    <row r="742" spans="1:20" x14ac:dyDescent="0.25">
      <c r="A742">
        <v>741</v>
      </c>
      <c r="B742">
        <v>42369</v>
      </c>
      <c r="C742" t="s">
        <v>1875</v>
      </c>
      <c r="D742" t="s">
        <v>20</v>
      </c>
      <c r="E742" t="s">
        <v>21</v>
      </c>
      <c r="F742" t="s">
        <v>22</v>
      </c>
      <c r="G742" t="s">
        <v>23</v>
      </c>
      <c r="H742" t="s">
        <v>33</v>
      </c>
      <c r="I742" t="s">
        <v>28</v>
      </c>
      <c r="J742" t="s">
        <v>36</v>
      </c>
      <c r="K742" t="s">
        <v>1114</v>
      </c>
      <c r="L742" t="s">
        <v>26</v>
      </c>
      <c r="M742" t="s">
        <v>182</v>
      </c>
      <c r="N742" s="2">
        <v>41491</v>
      </c>
      <c r="O742" s="2">
        <v>41492</v>
      </c>
      <c r="P742">
        <v>88</v>
      </c>
      <c r="Q742" s="1">
        <v>0.01</v>
      </c>
      <c r="R742">
        <v>17.48</v>
      </c>
      <c r="S742">
        <v>1.99</v>
      </c>
      <c r="T742">
        <f t="shared" si="11"/>
        <v>1538.24</v>
      </c>
    </row>
    <row r="743" spans="1:20" x14ac:dyDescent="0.25">
      <c r="A743">
        <v>742</v>
      </c>
      <c r="B743">
        <v>42528</v>
      </c>
      <c r="C743" t="s">
        <v>380</v>
      </c>
      <c r="D743" t="s">
        <v>20</v>
      </c>
      <c r="E743" t="s">
        <v>39</v>
      </c>
      <c r="F743" t="s">
        <v>47</v>
      </c>
      <c r="G743" t="s">
        <v>93</v>
      </c>
      <c r="H743" t="s">
        <v>49</v>
      </c>
      <c r="I743" t="s">
        <v>28</v>
      </c>
      <c r="J743" t="s">
        <v>36</v>
      </c>
      <c r="K743" t="s">
        <v>133</v>
      </c>
      <c r="L743" t="s">
        <v>192</v>
      </c>
      <c r="M743" t="s">
        <v>160</v>
      </c>
      <c r="N743" s="2">
        <v>40597</v>
      </c>
      <c r="O743" s="2">
        <v>40599</v>
      </c>
      <c r="P743">
        <v>37</v>
      </c>
      <c r="Q743" s="1">
        <v>0.02</v>
      </c>
      <c r="R743">
        <v>35.44</v>
      </c>
      <c r="S743">
        <v>19.989999999999998</v>
      </c>
      <c r="T743">
        <f t="shared" si="11"/>
        <v>1311.28</v>
      </c>
    </row>
    <row r="744" spans="1:20" x14ac:dyDescent="0.25">
      <c r="A744">
        <v>743</v>
      </c>
      <c r="B744">
        <v>42528</v>
      </c>
      <c r="C744" t="s">
        <v>380</v>
      </c>
      <c r="D744" t="s">
        <v>20</v>
      </c>
      <c r="E744" t="s">
        <v>39</v>
      </c>
      <c r="F744" t="s">
        <v>47</v>
      </c>
      <c r="G744" t="s">
        <v>93</v>
      </c>
      <c r="H744" t="s">
        <v>42</v>
      </c>
      <c r="I744" t="s">
        <v>28</v>
      </c>
      <c r="J744" t="s">
        <v>36</v>
      </c>
      <c r="K744" t="s">
        <v>105</v>
      </c>
      <c r="L744" t="s">
        <v>192</v>
      </c>
      <c r="M744" t="s">
        <v>134</v>
      </c>
      <c r="N744" s="2">
        <v>40597</v>
      </c>
      <c r="O744" s="2">
        <v>40598</v>
      </c>
      <c r="P744">
        <v>13</v>
      </c>
      <c r="Q744" s="1">
        <v>0.02</v>
      </c>
      <c r="R744">
        <v>17.7</v>
      </c>
      <c r="S744">
        <v>9.4700000000000006</v>
      </c>
      <c r="T744">
        <f t="shared" si="11"/>
        <v>230.1</v>
      </c>
    </row>
    <row r="745" spans="1:20" x14ac:dyDescent="0.25">
      <c r="A745">
        <v>744</v>
      </c>
      <c r="B745">
        <v>42528</v>
      </c>
      <c r="C745" t="s">
        <v>380</v>
      </c>
      <c r="D745" t="s">
        <v>38</v>
      </c>
      <c r="E745" t="s">
        <v>21</v>
      </c>
      <c r="F745" t="s">
        <v>47</v>
      </c>
      <c r="G745" t="s">
        <v>93</v>
      </c>
      <c r="H745" t="s">
        <v>203</v>
      </c>
      <c r="I745" t="s">
        <v>28</v>
      </c>
      <c r="J745" t="s">
        <v>36</v>
      </c>
      <c r="K745" t="s">
        <v>1108</v>
      </c>
      <c r="L745" t="s">
        <v>26</v>
      </c>
      <c r="M745" t="s">
        <v>167</v>
      </c>
      <c r="N745" s="2">
        <v>40597</v>
      </c>
      <c r="O745" s="2">
        <v>40598</v>
      </c>
      <c r="P745">
        <v>31</v>
      </c>
      <c r="Q745" s="1">
        <v>0.02</v>
      </c>
      <c r="R745">
        <v>9.7799999999999994</v>
      </c>
      <c r="S745">
        <v>1.99</v>
      </c>
      <c r="T745">
        <f t="shared" si="11"/>
        <v>303.18</v>
      </c>
    </row>
    <row r="746" spans="1:20" x14ac:dyDescent="0.25">
      <c r="A746">
        <v>745</v>
      </c>
      <c r="B746">
        <v>42528</v>
      </c>
      <c r="C746" t="s">
        <v>380</v>
      </c>
      <c r="D746" t="s">
        <v>20</v>
      </c>
      <c r="E746" t="s">
        <v>39</v>
      </c>
      <c r="F746" t="s">
        <v>47</v>
      </c>
      <c r="G746" t="s">
        <v>93</v>
      </c>
      <c r="H746" t="s">
        <v>54</v>
      </c>
      <c r="I746" t="s">
        <v>28</v>
      </c>
      <c r="J746" t="s">
        <v>36</v>
      </c>
      <c r="K746" t="s">
        <v>58</v>
      </c>
      <c r="L746" t="s">
        <v>44</v>
      </c>
      <c r="M746" t="s">
        <v>167</v>
      </c>
      <c r="N746" s="2">
        <v>40597</v>
      </c>
      <c r="O746" s="2">
        <v>40599</v>
      </c>
      <c r="P746">
        <v>46</v>
      </c>
      <c r="Q746" s="1">
        <v>0.01</v>
      </c>
      <c r="R746">
        <v>3.49</v>
      </c>
      <c r="S746">
        <v>0.76</v>
      </c>
      <c r="T746">
        <f t="shared" si="11"/>
        <v>160.54000000000002</v>
      </c>
    </row>
    <row r="747" spans="1:20" x14ac:dyDescent="0.25">
      <c r="A747">
        <v>746</v>
      </c>
      <c r="B747">
        <v>42528</v>
      </c>
      <c r="C747" t="s">
        <v>380</v>
      </c>
      <c r="D747" t="s">
        <v>20</v>
      </c>
      <c r="E747" t="s">
        <v>39</v>
      </c>
      <c r="F747" t="s">
        <v>47</v>
      </c>
      <c r="G747" t="s">
        <v>93</v>
      </c>
      <c r="H747" t="s">
        <v>78</v>
      </c>
      <c r="I747" t="s">
        <v>28</v>
      </c>
      <c r="J747" t="s">
        <v>36</v>
      </c>
      <c r="K747" t="s">
        <v>165</v>
      </c>
      <c r="L747" t="s">
        <v>192</v>
      </c>
      <c r="M747" t="s">
        <v>160</v>
      </c>
      <c r="N747" s="2">
        <v>40597</v>
      </c>
      <c r="O747" s="2">
        <v>40598</v>
      </c>
      <c r="P747">
        <v>29</v>
      </c>
      <c r="Q747" s="1">
        <v>0.02</v>
      </c>
      <c r="R747">
        <v>6.48</v>
      </c>
      <c r="S747">
        <v>9.17</v>
      </c>
      <c r="T747">
        <f t="shared" si="11"/>
        <v>187.92000000000002</v>
      </c>
    </row>
    <row r="748" spans="1:20" x14ac:dyDescent="0.25">
      <c r="A748">
        <v>747</v>
      </c>
      <c r="B748">
        <v>42597</v>
      </c>
      <c r="C748" t="s">
        <v>1126</v>
      </c>
      <c r="D748" t="s">
        <v>20</v>
      </c>
      <c r="E748" t="s">
        <v>21</v>
      </c>
      <c r="F748" t="s">
        <v>31</v>
      </c>
      <c r="G748" t="s">
        <v>93</v>
      </c>
      <c r="H748" t="s">
        <v>203</v>
      </c>
      <c r="I748" t="s">
        <v>28</v>
      </c>
      <c r="J748" t="s">
        <v>36</v>
      </c>
      <c r="K748" t="s">
        <v>201</v>
      </c>
      <c r="L748" t="s">
        <v>26</v>
      </c>
      <c r="M748" t="s">
        <v>296</v>
      </c>
      <c r="N748" s="2">
        <v>40627</v>
      </c>
      <c r="O748" s="2">
        <v>40629</v>
      </c>
      <c r="P748">
        <v>5</v>
      </c>
      <c r="Q748" s="1">
        <v>0.04</v>
      </c>
      <c r="R748">
        <v>4.9800000000000004</v>
      </c>
      <c r="S748">
        <v>4.32</v>
      </c>
      <c r="T748">
        <f t="shared" si="11"/>
        <v>24.900000000000002</v>
      </c>
    </row>
    <row r="749" spans="1:20" x14ac:dyDescent="0.25">
      <c r="A749">
        <v>748</v>
      </c>
      <c r="B749">
        <v>42599</v>
      </c>
      <c r="C749" t="s">
        <v>380</v>
      </c>
      <c r="D749" t="s">
        <v>578</v>
      </c>
      <c r="E749" t="s">
        <v>187</v>
      </c>
      <c r="F749" t="s">
        <v>47</v>
      </c>
      <c r="G749" t="s">
        <v>93</v>
      </c>
      <c r="H749" t="s">
        <v>225</v>
      </c>
      <c r="I749" t="s">
        <v>28</v>
      </c>
      <c r="J749" t="s">
        <v>36</v>
      </c>
      <c r="K749" t="s">
        <v>145</v>
      </c>
      <c r="L749" t="s">
        <v>330</v>
      </c>
      <c r="M749" t="s">
        <v>160</v>
      </c>
      <c r="N749" s="2">
        <v>40274</v>
      </c>
      <c r="O749" s="2">
        <v>40275</v>
      </c>
      <c r="P749">
        <v>31</v>
      </c>
      <c r="Q749" s="1">
        <v>0.04</v>
      </c>
      <c r="R749">
        <v>300.98</v>
      </c>
      <c r="S749">
        <v>54.92</v>
      </c>
      <c r="T749">
        <f t="shared" si="11"/>
        <v>9330.380000000001</v>
      </c>
    </row>
    <row r="750" spans="1:20" x14ac:dyDescent="0.25">
      <c r="A750">
        <v>749</v>
      </c>
      <c r="B750">
        <v>42658</v>
      </c>
      <c r="C750" t="s">
        <v>77</v>
      </c>
      <c r="D750" t="s">
        <v>20</v>
      </c>
      <c r="E750" t="s">
        <v>39</v>
      </c>
      <c r="F750" t="s">
        <v>22</v>
      </c>
      <c r="G750" t="s">
        <v>93</v>
      </c>
      <c r="H750" t="s">
        <v>61</v>
      </c>
      <c r="I750" t="s">
        <v>28</v>
      </c>
      <c r="J750" t="s">
        <v>36</v>
      </c>
      <c r="K750" t="s">
        <v>163</v>
      </c>
      <c r="L750" t="s">
        <v>192</v>
      </c>
      <c r="M750" t="s">
        <v>444</v>
      </c>
      <c r="N750" s="2">
        <v>40709</v>
      </c>
      <c r="O750" s="2">
        <v>40709</v>
      </c>
      <c r="P750">
        <v>44</v>
      </c>
      <c r="Q750" s="1">
        <v>0.08</v>
      </c>
      <c r="R750">
        <v>5.28</v>
      </c>
      <c r="S750">
        <v>2.99</v>
      </c>
      <c r="T750">
        <f t="shared" si="11"/>
        <v>232.32000000000002</v>
      </c>
    </row>
    <row r="751" spans="1:20" x14ac:dyDescent="0.25">
      <c r="A751">
        <v>750</v>
      </c>
      <c r="B751">
        <v>42722</v>
      </c>
      <c r="C751" t="s">
        <v>822</v>
      </c>
      <c r="D751" t="s">
        <v>20</v>
      </c>
      <c r="E751" t="s">
        <v>39</v>
      </c>
      <c r="F751" t="s">
        <v>47</v>
      </c>
      <c r="G751" t="s">
        <v>32</v>
      </c>
      <c r="H751" t="s">
        <v>61</v>
      </c>
      <c r="I751" t="s">
        <v>28</v>
      </c>
      <c r="J751" t="s">
        <v>36</v>
      </c>
      <c r="K751" t="s">
        <v>129</v>
      </c>
      <c r="L751" t="s">
        <v>192</v>
      </c>
      <c r="M751" t="s">
        <v>134</v>
      </c>
      <c r="N751" s="2">
        <v>41554</v>
      </c>
      <c r="O751" s="2">
        <v>41555</v>
      </c>
      <c r="P751">
        <v>48</v>
      </c>
      <c r="Q751" s="1">
        <v>0</v>
      </c>
      <c r="R751">
        <v>48.92</v>
      </c>
      <c r="S751">
        <v>4.5</v>
      </c>
      <c r="T751">
        <f t="shared" si="11"/>
        <v>2348.16</v>
      </c>
    </row>
    <row r="752" spans="1:20" x14ac:dyDescent="0.25">
      <c r="A752">
        <v>751</v>
      </c>
      <c r="B752">
        <v>42722</v>
      </c>
      <c r="C752" t="s">
        <v>822</v>
      </c>
      <c r="D752" t="s">
        <v>20</v>
      </c>
      <c r="E752" t="s">
        <v>187</v>
      </c>
      <c r="F752" t="s">
        <v>47</v>
      </c>
      <c r="G752" t="s">
        <v>32</v>
      </c>
      <c r="H752" t="s">
        <v>188</v>
      </c>
      <c r="I752" t="s">
        <v>28</v>
      </c>
      <c r="J752" t="s">
        <v>36</v>
      </c>
      <c r="K752" t="s">
        <v>282</v>
      </c>
      <c r="L752" t="s">
        <v>192</v>
      </c>
      <c r="M752" t="s">
        <v>134</v>
      </c>
      <c r="N752" s="2">
        <v>41554</v>
      </c>
      <c r="O752" s="2">
        <v>41556</v>
      </c>
      <c r="P752">
        <v>4</v>
      </c>
      <c r="Q752" s="1">
        <v>7.0000000000000007E-2</v>
      </c>
      <c r="R752">
        <v>7.38</v>
      </c>
      <c r="S752">
        <v>5.21</v>
      </c>
      <c r="T752">
        <f t="shared" si="11"/>
        <v>29.52</v>
      </c>
    </row>
    <row r="753" spans="1:20" x14ac:dyDescent="0.25">
      <c r="A753">
        <v>752</v>
      </c>
      <c r="B753">
        <v>42823</v>
      </c>
      <c r="C753" t="s">
        <v>338</v>
      </c>
      <c r="D753" t="s">
        <v>38</v>
      </c>
      <c r="E753" t="s">
        <v>39</v>
      </c>
      <c r="F753" t="s">
        <v>47</v>
      </c>
      <c r="G753" t="s">
        <v>93</v>
      </c>
      <c r="H753" t="s">
        <v>89</v>
      </c>
      <c r="I753" t="s">
        <v>28</v>
      </c>
      <c r="J753" t="s">
        <v>36</v>
      </c>
      <c r="K753" t="s">
        <v>129</v>
      </c>
      <c r="L753" t="s">
        <v>192</v>
      </c>
      <c r="M753" t="s">
        <v>156</v>
      </c>
      <c r="N753" s="2">
        <v>41450</v>
      </c>
      <c r="O753" s="2">
        <v>41452</v>
      </c>
      <c r="P753">
        <v>12</v>
      </c>
      <c r="Q753" s="1">
        <v>0.05</v>
      </c>
      <c r="R753">
        <v>4.28</v>
      </c>
      <c r="S753">
        <v>6.18</v>
      </c>
      <c r="T753">
        <f t="shared" si="11"/>
        <v>51.36</v>
      </c>
    </row>
    <row r="754" spans="1:20" x14ac:dyDescent="0.25">
      <c r="A754">
        <v>753</v>
      </c>
      <c r="B754">
        <v>42848</v>
      </c>
      <c r="C754" t="s">
        <v>389</v>
      </c>
      <c r="D754" t="s">
        <v>20</v>
      </c>
      <c r="E754" t="s">
        <v>39</v>
      </c>
      <c r="F754" t="s">
        <v>47</v>
      </c>
      <c r="G754" t="s">
        <v>32</v>
      </c>
      <c r="H754" t="s">
        <v>42</v>
      </c>
      <c r="I754" t="s">
        <v>28</v>
      </c>
      <c r="J754" t="s">
        <v>36</v>
      </c>
      <c r="K754" t="s">
        <v>116</v>
      </c>
      <c r="L754" t="s">
        <v>44</v>
      </c>
      <c r="M754" t="s">
        <v>134</v>
      </c>
      <c r="N754" s="2">
        <v>41553</v>
      </c>
      <c r="O754" s="2">
        <v>41555</v>
      </c>
      <c r="P754">
        <v>105</v>
      </c>
      <c r="Q754" s="1">
        <v>0.01</v>
      </c>
      <c r="R754">
        <v>7.64</v>
      </c>
      <c r="S754">
        <v>5.83</v>
      </c>
      <c r="T754">
        <f t="shared" si="11"/>
        <v>802.19999999999993</v>
      </c>
    </row>
    <row r="755" spans="1:20" x14ac:dyDescent="0.25">
      <c r="A755">
        <v>754</v>
      </c>
      <c r="B755">
        <v>42852</v>
      </c>
      <c r="C755" t="s">
        <v>686</v>
      </c>
      <c r="D755" t="s">
        <v>20</v>
      </c>
      <c r="E755" t="s">
        <v>39</v>
      </c>
      <c r="F755" t="s">
        <v>31</v>
      </c>
      <c r="G755" t="s">
        <v>32</v>
      </c>
      <c r="H755" t="s">
        <v>78</v>
      </c>
      <c r="I755" t="s">
        <v>28</v>
      </c>
      <c r="J755" t="s">
        <v>36</v>
      </c>
      <c r="K755" t="s">
        <v>172</v>
      </c>
      <c r="L755" t="s">
        <v>192</v>
      </c>
      <c r="M755" t="s">
        <v>69</v>
      </c>
      <c r="N755" s="2">
        <v>40532</v>
      </c>
      <c r="O755" s="2">
        <v>40534</v>
      </c>
      <c r="P755">
        <v>24</v>
      </c>
      <c r="Q755" s="1">
        <v>0.02</v>
      </c>
      <c r="R755">
        <v>9.06</v>
      </c>
      <c r="S755">
        <v>9.86</v>
      </c>
      <c r="T755">
        <f t="shared" si="11"/>
        <v>217.44</v>
      </c>
    </row>
    <row r="756" spans="1:20" x14ac:dyDescent="0.25">
      <c r="A756">
        <v>755</v>
      </c>
      <c r="B756">
        <v>42944</v>
      </c>
      <c r="C756" t="s">
        <v>1141</v>
      </c>
      <c r="D756" t="s">
        <v>578</v>
      </c>
      <c r="E756" t="s">
        <v>187</v>
      </c>
      <c r="F756" t="s">
        <v>31</v>
      </c>
      <c r="G756" t="s">
        <v>23</v>
      </c>
      <c r="H756" t="s">
        <v>219</v>
      </c>
      <c r="I756" t="s">
        <v>28</v>
      </c>
      <c r="J756" t="s">
        <v>36</v>
      </c>
      <c r="K756" t="s">
        <v>82</v>
      </c>
      <c r="L756" t="s">
        <v>283</v>
      </c>
      <c r="M756" t="s">
        <v>146</v>
      </c>
      <c r="N756" s="2">
        <v>41596</v>
      </c>
      <c r="O756" s="2">
        <v>41597</v>
      </c>
      <c r="P756">
        <v>155</v>
      </c>
      <c r="Q756" s="1">
        <v>0</v>
      </c>
      <c r="R756">
        <v>216.6</v>
      </c>
      <c r="S756">
        <v>64.2</v>
      </c>
      <c r="T756">
        <f t="shared" si="11"/>
        <v>33573</v>
      </c>
    </row>
    <row r="757" spans="1:20" x14ac:dyDescent="0.25">
      <c r="A757">
        <v>756</v>
      </c>
      <c r="B757">
        <v>42949</v>
      </c>
      <c r="C757" t="s">
        <v>1257</v>
      </c>
      <c r="D757" t="s">
        <v>20</v>
      </c>
      <c r="E757" t="s">
        <v>39</v>
      </c>
      <c r="F757" t="s">
        <v>31</v>
      </c>
      <c r="G757" t="s">
        <v>41</v>
      </c>
      <c r="H757" t="s">
        <v>89</v>
      </c>
      <c r="I757" t="s">
        <v>28</v>
      </c>
      <c r="J757" t="s">
        <v>36</v>
      </c>
      <c r="K757" t="s">
        <v>105</v>
      </c>
      <c r="L757" t="s">
        <v>44</v>
      </c>
      <c r="M757" t="s">
        <v>69</v>
      </c>
      <c r="N757" s="2">
        <v>40319</v>
      </c>
      <c r="O757" s="2">
        <v>40320</v>
      </c>
      <c r="P757">
        <v>58</v>
      </c>
      <c r="Q757" s="1">
        <v>0.08</v>
      </c>
      <c r="R757">
        <v>5</v>
      </c>
      <c r="S757">
        <v>3.39</v>
      </c>
      <c r="T757">
        <f t="shared" si="11"/>
        <v>290</v>
      </c>
    </row>
    <row r="758" spans="1:20" x14ac:dyDescent="0.25">
      <c r="A758">
        <v>757</v>
      </c>
      <c r="B758">
        <v>42949</v>
      </c>
      <c r="C758" t="s">
        <v>1257</v>
      </c>
      <c r="D758" t="s">
        <v>20</v>
      </c>
      <c r="E758" t="s">
        <v>21</v>
      </c>
      <c r="F758" t="s">
        <v>31</v>
      </c>
      <c r="G758" t="s">
        <v>41</v>
      </c>
      <c r="H758" t="s">
        <v>206</v>
      </c>
      <c r="I758" t="s">
        <v>28</v>
      </c>
      <c r="J758" t="s">
        <v>36</v>
      </c>
      <c r="K758" t="s">
        <v>25</v>
      </c>
      <c r="L758" t="s">
        <v>706</v>
      </c>
      <c r="M758" t="s">
        <v>131</v>
      </c>
      <c r="N758" s="2">
        <v>40319</v>
      </c>
      <c r="O758" s="2">
        <v>40321</v>
      </c>
      <c r="P758">
        <v>71</v>
      </c>
      <c r="Q758" s="1">
        <v>7.0000000000000007E-2</v>
      </c>
      <c r="R758">
        <v>12.99</v>
      </c>
      <c r="S758">
        <v>9.44</v>
      </c>
      <c r="T758">
        <f t="shared" si="11"/>
        <v>922.29</v>
      </c>
    </row>
    <row r="759" spans="1:20" x14ac:dyDescent="0.25">
      <c r="A759">
        <v>758</v>
      </c>
      <c r="B759">
        <v>42982</v>
      </c>
      <c r="C759" t="s">
        <v>686</v>
      </c>
      <c r="D759" t="s">
        <v>38</v>
      </c>
      <c r="E759" t="s">
        <v>187</v>
      </c>
      <c r="F759" t="s">
        <v>31</v>
      </c>
      <c r="G759" t="s">
        <v>48</v>
      </c>
      <c r="H759" t="s">
        <v>217</v>
      </c>
      <c r="I759" t="s">
        <v>28</v>
      </c>
      <c r="J759" t="s">
        <v>36</v>
      </c>
      <c r="K759" t="s">
        <v>291</v>
      </c>
      <c r="L759" t="s">
        <v>746</v>
      </c>
      <c r="M759" t="s">
        <v>255</v>
      </c>
      <c r="N759" s="2">
        <v>41482</v>
      </c>
      <c r="O759" s="2">
        <v>41491</v>
      </c>
      <c r="P759">
        <v>17</v>
      </c>
      <c r="Q759" s="1">
        <v>0.02</v>
      </c>
      <c r="R759">
        <v>105.34</v>
      </c>
      <c r="S759">
        <v>24.49</v>
      </c>
      <c r="T759">
        <f t="shared" si="11"/>
        <v>1790.78</v>
      </c>
    </row>
    <row r="760" spans="1:20" x14ac:dyDescent="0.25">
      <c r="A760">
        <v>759</v>
      </c>
      <c r="B760">
        <v>42982</v>
      </c>
      <c r="C760" t="s">
        <v>686</v>
      </c>
      <c r="D760" t="s">
        <v>20</v>
      </c>
      <c r="E760" t="s">
        <v>187</v>
      </c>
      <c r="F760" t="s">
        <v>31</v>
      </c>
      <c r="G760" t="s">
        <v>48</v>
      </c>
      <c r="H760" t="s">
        <v>225</v>
      </c>
      <c r="I760" t="s">
        <v>28</v>
      </c>
      <c r="J760" t="s">
        <v>36</v>
      </c>
      <c r="K760" t="s">
        <v>231</v>
      </c>
      <c r="L760" t="s">
        <v>44</v>
      </c>
      <c r="M760" t="s">
        <v>69</v>
      </c>
      <c r="N760" s="2">
        <v>41482</v>
      </c>
      <c r="O760" s="2">
        <v>41487</v>
      </c>
      <c r="P760">
        <v>59</v>
      </c>
      <c r="Q760" s="1">
        <v>0.08</v>
      </c>
      <c r="R760">
        <v>39.89</v>
      </c>
      <c r="S760">
        <v>3.04</v>
      </c>
      <c r="T760">
        <f t="shared" si="11"/>
        <v>2353.5100000000002</v>
      </c>
    </row>
    <row r="761" spans="1:20" x14ac:dyDescent="0.25">
      <c r="A761">
        <v>760</v>
      </c>
      <c r="B761">
        <v>43079</v>
      </c>
      <c r="C761" t="s">
        <v>132</v>
      </c>
      <c r="D761" t="s">
        <v>20</v>
      </c>
      <c r="E761" t="s">
        <v>21</v>
      </c>
      <c r="F761" t="s">
        <v>47</v>
      </c>
      <c r="G761" t="s">
        <v>93</v>
      </c>
      <c r="H761" t="s">
        <v>206</v>
      </c>
      <c r="I761" t="s">
        <v>28</v>
      </c>
      <c r="J761" t="s">
        <v>36</v>
      </c>
      <c r="K761" t="s">
        <v>34</v>
      </c>
      <c r="L761" t="s">
        <v>192</v>
      </c>
      <c r="M761" t="s">
        <v>167</v>
      </c>
      <c r="N761" s="2">
        <v>40380</v>
      </c>
      <c r="O761" s="2">
        <v>40381</v>
      </c>
      <c r="P761">
        <v>48</v>
      </c>
      <c r="Q761" s="1">
        <v>0.04</v>
      </c>
      <c r="R761">
        <v>30.73</v>
      </c>
      <c r="S761">
        <v>4</v>
      </c>
      <c r="T761">
        <f t="shared" si="11"/>
        <v>1475.04</v>
      </c>
    </row>
    <row r="762" spans="1:20" x14ac:dyDescent="0.25">
      <c r="A762">
        <v>761</v>
      </c>
      <c r="B762">
        <v>43239</v>
      </c>
      <c r="C762" t="s">
        <v>713</v>
      </c>
      <c r="D762" t="s">
        <v>20</v>
      </c>
      <c r="E762" t="s">
        <v>39</v>
      </c>
      <c r="F762" t="s">
        <v>47</v>
      </c>
      <c r="G762" t="s">
        <v>32</v>
      </c>
      <c r="H762" t="s">
        <v>49</v>
      </c>
      <c r="I762" t="s">
        <v>28</v>
      </c>
      <c r="J762" t="s">
        <v>36</v>
      </c>
      <c r="K762" t="s">
        <v>71</v>
      </c>
      <c r="L762" t="s">
        <v>192</v>
      </c>
      <c r="M762" t="s">
        <v>134</v>
      </c>
      <c r="N762" s="2">
        <v>40984</v>
      </c>
      <c r="O762" s="2">
        <v>40986</v>
      </c>
      <c r="P762">
        <v>16</v>
      </c>
      <c r="Q762" s="1">
        <v>0.02</v>
      </c>
      <c r="R762">
        <v>18.940000000000001</v>
      </c>
      <c r="S762">
        <v>1.49</v>
      </c>
      <c r="T762">
        <f t="shared" si="11"/>
        <v>303.04000000000002</v>
      </c>
    </row>
    <row r="763" spans="1:20" x14ac:dyDescent="0.25">
      <c r="A763">
        <v>762</v>
      </c>
      <c r="B763">
        <v>43267</v>
      </c>
      <c r="C763" t="s">
        <v>928</v>
      </c>
      <c r="D763" t="s">
        <v>38</v>
      </c>
      <c r="E763" t="s">
        <v>39</v>
      </c>
      <c r="F763" t="s">
        <v>31</v>
      </c>
      <c r="G763" t="s">
        <v>23</v>
      </c>
      <c r="H763" t="s">
        <v>49</v>
      </c>
      <c r="I763" t="s">
        <v>28</v>
      </c>
      <c r="J763" t="s">
        <v>36</v>
      </c>
      <c r="K763" t="s">
        <v>71</v>
      </c>
      <c r="L763" t="s">
        <v>746</v>
      </c>
      <c r="M763" t="s">
        <v>255</v>
      </c>
      <c r="N763" s="2">
        <v>41045</v>
      </c>
      <c r="O763" s="2">
        <v>41047</v>
      </c>
      <c r="P763">
        <v>27</v>
      </c>
      <c r="Q763" s="1">
        <v>0.05</v>
      </c>
      <c r="R763">
        <v>76.72</v>
      </c>
      <c r="S763">
        <v>19.95</v>
      </c>
      <c r="T763">
        <f t="shared" si="11"/>
        <v>2071.44</v>
      </c>
    </row>
    <row r="764" spans="1:20" x14ac:dyDescent="0.25">
      <c r="A764">
        <v>763</v>
      </c>
      <c r="B764">
        <v>43271</v>
      </c>
      <c r="C764" t="s">
        <v>487</v>
      </c>
      <c r="D764" t="s">
        <v>20</v>
      </c>
      <c r="E764" t="s">
        <v>39</v>
      </c>
      <c r="F764" t="s">
        <v>31</v>
      </c>
      <c r="G764" t="s">
        <v>93</v>
      </c>
      <c r="H764" t="s">
        <v>94</v>
      </c>
      <c r="I764" t="s">
        <v>28</v>
      </c>
      <c r="J764" t="s">
        <v>36</v>
      </c>
      <c r="K764" t="s">
        <v>71</v>
      </c>
      <c r="L764" t="s">
        <v>44</v>
      </c>
      <c r="M764" t="s">
        <v>69</v>
      </c>
      <c r="N764" s="2">
        <v>40605</v>
      </c>
      <c r="O764" s="2">
        <v>40606</v>
      </c>
      <c r="P764">
        <v>2</v>
      </c>
      <c r="Q764" s="1">
        <v>0.03</v>
      </c>
      <c r="R764">
        <v>2.6</v>
      </c>
      <c r="S764">
        <v>2.4</v>
      </c>
      <c r="T764">
        <f t="shared" si="11"/>
        <v>5.2</v>
      </c>
    </row>
    <row r="765" spans="1:20" x14ac:dyDescent="0.25">
      <c r="A765">
        <v>764</v>
      </c>
      <c r="B765">
        <v>43330</v>
      </c>
      <c r="C765" t="s">
        <v>928</v>
      </c>
      <c r="D765" t="s">
        <v>20</v>
      </c>
      <c r="E765" t="s">
        <v>21</v>
      </c>
      <c r="F765" t="s">
        <v>31</v>
      </c>
      <c r="G765" t="s">
        <v>32</v>
      </c>
      <c r="H765" t="s">
        <v>24</v>
      </c>
      <c r="I765" t="s">
        <v>28</v>
      </c>
      <c r="J765" t="s">
        <v>76</v>
      </c>
      <c r="K765" t="s">
        <v>34</v>
      </c>
      <c r="L765" t="s">
        <v>192</v>
      </c>
      <c r="M765" t="s">
        <v>131</v>
      </c>
      <c r="N765" s="2">
        <v>41391</v>
      </c>
      <c r="O765" s="2">
        <v>41392</v>
      </c>
      <c r="P765">
        <v>40</v>
      </c>
      <c r="Q765" s="1">
        <v>0.03</v>
      </c>
      <c r="R765">
        <v>65.989999999999995</v>
      </c>
      <c r="S765">
        <v>8.99</v>
      </c>
      <c r="T765">
        <f t="shared" si="11"/>
        <v>2639.6</v>
      </c>
    </row>
    <row r="766" spans="1:20" x14ac:dyDescent="0.25">
      <c r="A766">
        <v>765</v>
      </c>
      <c r="B766">
        <v>43398</v>
      </c>
      <c r="C766" t="s">
        <v>459</v>
      </c>
      <c r="D766" t="s">
        <v>578</v>
      </c>
      <c r="E766" t="s">
        <v>187</v>
      </c>
      <c r="F766" t="s">
        <v>47</v>
      </c>
      <c r="G766" t="s">
        <v>32</v>
      </c>
      <c r="H766" t="s">
        <v>217</v>
      </c>
      <c r="I766" t="s">
        <v>28</v>
      </c>
      <c r="J766" t="s">
        <v>76</v>
      </c>
      <c r="K766" t="s">
        <v>189</v>
      </c>
      <c r="L766" t="s">
        <v>283</v>
      </c>
      <c r="M766" t="s">
        <v>51</v>
      </c>
      <c r="N766" s="2">
        <v>41023</v>
      </c>
      <c r="O766" s="2">
        <v>41024</v>
      </c>
      <c r="P766">
        <v>11</v>
      </c>
      <c r="Q766" s="1">
        <v>7.0000000000000007E-2</v>
      </c>
      <c r="R766">
        <v>159.31</v>
      </c>
      <c r="S766">
        <v>60</v>
      </c>
      <c r="T766">
        <f t="shared" si="11"/>
        <v>1752.41</v>
      </c>
    </row>
    <row r="767" spans="1:20" x14ac:dyDescent="0.25">
      <c r="A767">
        <v>766</v>
      </c>
      <c r="B767">
        <v>43523</v>
      </c>
      <c r="C767" t="s">
        <v>1368</v>
      </c>
      <c r="D767" t="s">
        <v>20</v>
      </c>
      <c r="E767" t="s">
        <v>39</v>
      </c>
      <c r="F767" t="s">
        <v>31</v>
      </c>
      <c r="G767" t="s">
        <v>93</v>
      </c>
      <c r="H767" t="s">
        <v>78</v>
      </c>
      <c r="I767" t="s">
        <v>28</v>
      </c>
      <c r="J767" t="s">
        <v>76</v>
      </c>
      <c r="K767" t="s">
        <v>101</v>
      </c>
      <c r="L767" t="s">
        <v>192</v>
      </c>
      <c r="M767" t="s">
        <v>139</v>
      </c>
      <c r="N767" s="2">
        <v>41417</v>
      </c>
      <c r="O767" s="2">
        <v>41419</v>
      </c>
      <c r="P767">
        <v>65</v>
      </c>
      <c r="Q767" s="1">
        <v>0.04</v>
      </c>
      <c r="R767">
        <v>5.98</v>
      </c>
      <c r="S767">
        <v>5.46</v>
      </c>
      <c r="T767">
        <f t="shared" si="11"/>
        <v>388.70000000000005</v>
      </c>
    </row>
    <row r="768" spans="1:20" x14ac:dyDescent="0.25">
      <c r="A768">
        <v>767</v>
      </c>
      <c r="B768">
        <v>43526</v>
      </c>
      <c r="C768" t="s">
        <v>1491</v>
      </c>
      <c r="D768" t="s">
        <v>20</v>
      </c>
      <c r="E768" t="s">
        <v>39</v>
      </c>
      <c r="F768" t="s">
        <v>22</v>
      </c>
      <c r="G768" t="s">
        <v>41</v>
      </c>
      <c r="H768" t="s">
        <v>42</v>
      </c>
      <c r="I768" t="s">
        <v>28</v>
      </c>
      <c r="J768" t="s">
        <v>76</v>
      </c>
      <c r="K768" t="s">
        <v>119</v>
      </c>
      <c r="L768" t="s">
        <v>192</v>
      </c>
      <c r="M768" t="s">
        <v>182</v>
      </c>
      <c r="N768" s="2">
        <v>40689</v>
      </c>
      <c r="O768" s="2">
        <v>40689</v>
      </c>
      <c r="P768">
        <v>71</v>
      </c>
      <c r="Q768" s="1">
        <v>7.0000000000000007E-2</v>
      </c>
      <c r="R768">
        <v>11.58</v>
      </c>
      <c r="S768">
        <v>6.97</v>
      </c>
      <c r="T768">
        <f t="shared" si="11"/>
        <v>822.18</v>
      </c>
    </row>
    <row r="769" spans="1:20" x14ac:dyDescent="0.25">
      <c r="A769">
        <v>768</v>
      </c>
      <c r="B769">
        <v>43526</v>
      </c>
      <c r="C769" t="s">
        <v>1491</v>
      </c>
      <c r="D769" t="s">
        <v>20</v>
      </c>
      <c r="E769" t="s">
        <v>39</v>
      </c>
      <c r="F769" t="s">
        <v>22</v>
      </c>
      <c r="G769" t="s">
        <v>41</v>
      </c>
      <c r="H769" t="s">
        <v>94</v>
      </c>
      <c r="I769" t="s">
        <v>28</v>
      </c>
      <c r="J769" t="s">
        <v>76</v>
      </c>
      <c r="K769" t="s">
        <v>149</v>
      </c>
      <c r="L769" t="s">
        <v>192</v>
      </c>
      <c r="M769" t="s">
        <v>227</v>
      </c>
      <c r="N769" s="2">
        <v>40689</v>
      </c>
      <c r="O769" s="2">
        <v>40690</v>
      </c>
      <c r="P769">
        <v>28</v>
      </c>
      <c r="Q769" s="1">
        <v>0</v>
      </c>
      <c r="R769">
        <v>15.31</v>
      </c>
      <c r="S769">
        <v>8.7799999999999994</v>
      </c>
      <c r="T769">
        <f t="shared" si="11"/>
        <v>428.68</v>
      </c>
    </row>
    <row r="770" spans="1:20" x14ac:dyDescent="0.25">
      <c r="A770">
        <v>769</v>
      </c>
      <c r="B770">
        <v>43713</v>
      </c>
      <c r="C770" t="s">
        <v>482</v>
      </c>
      <c r="D770" t="s">
        <v>20</v>
      </c>
      <c r="E770" t="s">
        <v>39</v>
      </c>
      <c r="F770" t="s">
        <v>47</v>
      </c>
      <c r="G770" t="s">
        <v>93</v>
      </c>
      <c r="H770" t="s">
        <v>78</v>
      </c>
      <c r="I770" t="s">
        <v>28</v>
      </c>
      <c r="J770" t="s">
        <v>76</v>
      </c>
      <c r="K770" t="s">
        <v>98</v>
      </c>
      <c r="L770" t="s">
        <v>44</v>
      </c>
      <c r="M770" t="s">
        <v>167</v>
      </c>
      <c r="N770" s="2">
        <v>41524</v>
      </c>
      <c r="O770" s="2">
        <v>41526</v>
      </c>
      <c r="P770">
        <v>25</v>
      </c>
      <c r="Q770" s="1">
        <v>0.05</v>
      </c>
      <c r="R770">
        <v>2.6</v>
      </c>
      <c r="S770">
        <v>2.4</v>
      </c>
      <c r="T770">
        <f t="shared" si="11"/>
        <v>65</v>
      </c>
    </row>
    <row r="771" spans="1:20" x14ac:dyDescent="0.25">
      <c r="A771">
        <v>770</v>
      </c>
      <c r="B771">
        <v>43745</v>
      </c>
      <c r="C771" t="s">
        <v>594</v>
      </c>
      <c r="D771" t="s">
        <v>20</v>
      </c>
      <c r="E771" t="s">
        <v>39</v>
      </c>
      <c r="F771" t="s">
        <v>22</v>
      </c>
      <c r="G771" t="s">
        <v>48</v>
      </c>
      <c r="H771" t="s">
        <v>78</v>
      </c>
      <c r="I771" t="s">
        <v>28</v>
      </c>
      <c r="J771" t="s">
        <v>76</v>
      </c>
      <c r="K771" t="s">
        <v>58</v>
      </c>
      <c r="L771" t="s">
        <v>192</v>
      </c>
      <c r="M771" t="s">
        <v>86</v>
      </c>
      <c r="N771" s="2">
        <v>40848</v>
      </c>
      <c r="O771" s="2">
        <v>40848</v>
      </c>
      <c r="P771">
        <v>146</v>
      </c>
      <c r="Q771" s="1">
        <v>0.02</v>
      </c>
      <c r="R771">
        <v>54.48</v>
      </c>
      <c r="S771">
        <v>0.99</v>
      </c>
      <c r="T771">
        <f t="shared" ref="T771:T834" si="12">R771*P771</f>
        <v>7954.08</v>
      </c>
    </row>
    <row r="772" spans="1:20" x14ac:dyDescent="0.25">
      <c r="A772">
        <v>771</v>
      </c>
      <c r="B772">
        <v>43745</v>
      </c>
      <c r="C772" t="s">
        <v>594</v>
      </c>
      <c r="D772" t="s">
        <v>20</v>
      </c>
      <c r="E772" t="s">
        <v>21</v>
      </c>
      <c r="F772" t="s">
        <v>22</v>
      </c>
      <c r="G772" t="s">
        <v>48</v>
      </c>
      <c r="H772" t="s">
        <v>203</v>
      </c>
      <c r="I772" t="s">
        <v>28</v>
      </c>
      <c r="J772" t="s">
        <v>76</v>
      </c>
      <c r="K772" t="s">
        <v>1114</v>
      </c>
      <c r="L772" t="s">
        <v>192</v>
      </c>
      <c r="M772" t="s">
        <v>331</v>
      </c>
      <c r="N772" s="2">
        <v>40848</v>
      </c>
      <c r="O772" s="2">
        <v>40850</v>
      </c>
      <c r="P772">
        <v>88</v>
      </c>
      <c r="Q772" s="1">
        <v>0.04</v>
      </c>
      <c r="R772">
        <v>50.98</v>
      </c>
      <c r="S772">
        <v>6.5</v>
      </c>
      <c r="T772">
        <f t="shared" si="12"/>
        <v>4486.24</v>
      </c>
    </row>
    <row r="773" spans="1:20" x14ac:dyDescent="0.25">
      <c r="A773">
        <v>772</v>
      </c>
      <c r="B773">
        <v>43745</v>
      </c>
      <c r="C773" t="s">
        <v>594</v>
      </c>
      <c r="D773" t="s">
        <v>20</v>
      </c>
      <c r="E773" t="s">
        <v>39</v>
      </c>
      <c r="F773" t="s">
        <v>22</v>
      </c>
      <c r="G773" t="s">
        <v>48</v>
      </c>
      <c r="H773" t="s">
        <v>61</v>
      </c>
      <c r="I773" t="s">
        <v>28</v>
      </c>
      <c r="J773" t="s">
        <v>76</v>
      </c>
      <c r="K773" t="s">
        <v>58</v>
      </c>
      <c r="L773" t="s">
        <v>192</v>
      </c>
      <c r="M773" t="s">
        <v>246</v>
      </c>
      <c r="N773" s="2">
        <v>40848</v>
      </c>
      <c r="O773" s="2">
        <v>40850</v>
      </c>
      <c r="P773">
        <v>139</v>
      </c>
      <c r="Q773" s="1">
        <v>0.08</v>
      </c>
      <c r="R773">
        <v>6.68</v>
      </c>
      <c r="S773">
        <v>6.15</v>
      </c>
      <c r="T773">
        <f t="shared" si="12"/>
        <v>928.52</v>
      </c>
    </row>
    <row r="774" spans="1:20" x14ac:dyDescent="0.25">
      <c r="A774">
        <v>773</v>
      </c>
      <c r="B774">
        <v>43745</v>
      </c>
      <c r="C774" t="s">
        <v>594</v>
      </c>
      <c r="D774" t="s">
        <v>20</v>
      </c>
      <c r="E774" t="s">
        <v>21</v>
      </c>
      <c r="F774" t="s">
        <v>22</v>
      </c>
      <c r="G774" t="s">
        <v>48</v>
      </c>
      <c r="H774" t="s">
        <v>206</v>
      </c>
      <c r="I774" t="s">
        <v>28</v>
      </c>
      <c r="J774" t="s">
        <v>76</v>
      </c>
      <c r="K774" t="s">
        <v>198</v>
      </c>
      <c r="L774" t="s">
        <v>192</v>
      </c>
      <c r="M774" t="s">
        <v>227</v>
      </c>
      <c r="N774" s="2">
        <v>40848</v>
      </c>
      <c r="O774" s="2">
        <v>40848</v>
      </c>
      <c r="P774">
        <v>109</v>
      </c>
      <c r="Q774" s="1">
        <v>0.02</v>
      </c>
      <c r="R774">
        <v>45.99</v>
      </c>
      <c r="S774">
        <v>2.5</v>
      </c>
      <c r="T774">
        <f t="shared" si="12"/>
        <v>5012.91</v>
      </c>
    </row>
    <row r="775" spans="1:20" x14ac:dyDescent="0.25">
      <c r="A775">
        <v>774</v>
      </c>
      <c r="B775">
        <v>43745</v>
      </c>
      <c r="C775" t="s">
        <v>594</v>
      </c>
      <c r="D775" t="s">
        <v>20</v>
      </c>
      <c r="E775" t="s">
        <v>39</v>
      </c>
      <c r="F775" t="s">
        <v>22</v>
      </c>
      <c r="G775" t="s">
        <v>48</v>
      </c>
      <c r="H775" t="s">
        <v>49</v>
      </c>
      <c r="I775" t="s">
        <v>28</v>
      </c>
      <c r="J775" t="s">
        <v>76</v>
      </c>
      <c r="K775" t="s">
        <v>181</v>
      </c>
      <c r="L775" t="s">
        <v>706</v>
      </c>
      <c r="M775" t="s">
        <v>444</v>
      </c>
      <c r="N775" s="2">
        <v>40848</v>
      </c>
      <c r="O775" s="2">
        <v>40855</v>
      </c>
      <c r="P775">
        <v>17</v>
      </c>
      <c r="Q775" s="1">
        <v>7.0000000000000007E-2</v>
      </c>
      <c r="R775">
        <v>25.98</v>
      </c>
      <c r="S775">
        <v>5.37</v>
      </c>
      <c r="T775">
        <f t="shared" si="12"/>
        <v>441.66</v>
      </c>
    </row>
    <row r="776" spans="1:20" x14ac:dyDescent="0.25">
      <c r="A776">
        <v>775</v>
      </c>
      <c r="B776">
        <v>43745</v>
      </c>
      <c r="C776" t="s">
        <v>594</v>
      </c>
      <c r="D776" t="s">
        <v>20</v>
      </c>
      <c r="E776" t="s">
        <v>39</v>
      </c>
      <c r="F776" t="s">
        <v>22</v>
      </c>
      <c r="G776" t="s">
        <v>48</v>
      </c>
      <c r="H776" t="s">
        <v>78</v>
      </c>
      <c r="I776" t="s">
        <v>28</v>
      </c>
      <c r="J776" t="s">
        <v>76</v>
      </c>
      <c r="K776" t="s">
        <v>113</v>
      </c>
      <c r="L776" t="s">
        <v>44</v>
      </c>
      <c r="M776" t="s">
        <v>86</v>
      </c>
      <c r="N776" s="2">
        <v>41579</v>
      </c>
      <c r="O776" s="2">
        <v>41583</v>
      </c>
      <c r="P776">
        <v>4</v>
      </c>
      <c r="Q776" s="1">
        <v>0.04</v>
      </c>
      <c r="R776">
        <v>3.55</v>
      </c>
      <c r="S776">
        <v>1.43</v>
      </c>
      <c r="T776">
        <f t="shared" si="12"/>
        <v>14.2</v>
      </c>
    </row>
    <row r="777" spans="1:20" x14ac:dyDescent="0.25">
      <c r="A777">
        <v>776</v>
      </c>
      <c r="B777">
        <v>43782</v>
      </c>
      <c r="C777" t="s">
        <v>1298</v>
      </c>
      <c r="D777" t="s">
        <v>20</v>
      </c>
      <c r="E777" t="s">
        <v>39</v>
      </c>
      <c r="F777" t="s">
        <v>31</v>
      </c>
      <c r="G777" t="s">
        <v>93</v>
      </c>
      <c r="H777" t="s">
        <v>61</v>
      </c>
      <c r="I777" t="s">
        <v>28</v>
      </c>
      <c r="J777" t="s">
        <v>76</v>
      </c>
      <c r="K777" t="s">
        <v>149</v>
      </c>
      <c r="L777" t="s">
        <v>192</v>
      </c>
      <c r="M777" t="s">
        <v>139</v>
      </c>
      <c r="N777" s="2">
        <v>40860</v>
      </c>
      <c r="O777" s="2">
        <v>40862</v>
      </c>
      <c r="P777">
        <v>92</v>
      </c>
      <c r="Q777" s="1">
        <v>0</v>
      </c>
      <c r="R777">
        <v>6.75</v>
      </c>
      <c r="S777">
        <v>2.99</v>
      </c>
      <c r="T777">
        <f t="shared" si="12"/>
        <v>621</v>
      </c>
    </row>
    <row r="778" spans="1:20" x14ac:dyDescent="0.25">
      <c r="A778">
        <v>777</v>
      </c>
      <c r="B778">
        <v>43814</v>
      </c>
      <c r="C778" t="s">
        <v>416</v>
      </c>
      <c r="D778" t="s">
        <v>20</v>
      </c>
      <c r="E778" t="s">
        <v>39</v>
      </c>
      <c r="F778" t="s">
        <v>47</v>
      </c>
      <c r="G778" t="s">
        <v>93</v>
      </c>
      <c r="H778" t="s">
        <v>42</v>
      </c>
      <c r="I778" t="s">
        <v>28</v>
      </c>
      <c r="J778" t="s">
        <v>76</v>
      </c>
      <c r="K778" t="s">
        <v>62</v>
      </c>
      <c r="L778" t="s">
        <v>192</v>
      </c>
      <c r="M778" t="s">
        <v>156</v>
      </c>
      <c r="N778" s="2">
        <v>40917</v>
      </c>
      <c r="O778" s="2">
        <v>40918</v>
      </c>
      <c r="P778">
        <v>45</v>
      </c>
      <c r="Q778" s="1">
        <v>0.09</v>
      </c>
      <c r="R778">
        <v>5.28</v>
      </c>
      <c r="S778">
        <v>2.99</v>
      </c>
      <c r="T778">
        <f t="shared" si="12"/>
        <v>237.60000000000002</v>
      </c>
    </row>
    <row r="779" spans="1:20" x14ac:dyDescent="0.25">
      <c r="A779">
        <v>778</v>
      </c>
      <c r="B779">
        <v>43814</v>
      </c>
      <c r="C779" t="s">
        <v>416</v>
      </c>
      <c r="D779" t="s">
        <v>20</v>
      </c>
      <c r="E779" t="s">
        <v>39</v>
      </c>
      <c r="F779" t="s">
        <v>47</v>
      </c>
      <c r="G779" t="s">
        <v>93</v>
      </c>
      <c r="H779" t="s">
        <v>94</v>
      </c>
      <c r="I779" t="s">
        <v>28</v>
      </c>
      <c r="J779" t="s">
        <v>64</v>
      </c>
      <c r="K779" t="s">
        <v>74</v>
      </c>
      <c r="L779" t="s">
        <v>44</v>
      </c>
      <c r="M779" t="s">
        <v>156</v>
      </c>
      <c r="N779" s="2">
        <v>40917</v>
      </c>
      <c r="O779" s="2">
        <v>40918</v>
      </c>
      <c r="P779">
        <v>53</v>
      </c>
      <c r="Q779" s="1">
        <v>0.03</v>
      </c>
      <c r="R779">
        <v>4.2</v>
      </c>
      <c r="S779">
        <v>2.2599999999999998</v>
      </c>
      <c r="T779">
        <f t="shared" si="12"/>
        <v>222.60000000000002</v>
      </c>
    </row>
    <row r="780" spans="1:20" x14ac:dyDescent="0.25">
      <c r="A780">
        <v>779</v>
      </c>
      <c r="B780">
        <v>44002</v>
      </c>
      <c r="C780" t="s">
        <v>459</v>
      </c>
      <c r="D780" t="s">
        <v>20</v>
      </c>
      <c r="E780" t="s">
        <v>39</v>
      </c>
      <c r="F780" t="s">
        <v>47</v>
      </c>
      <c r="G780" t="s">
        <v>93</v>
      </c>
      <c r="H780" t="s">
        <v>54</v>
      </c>
      <c r="I780" t="s">
        <v>28</v>
      </c>
      <c r="J780" t="s">
        <v>64</v>
      </c>
      <c r="K780" t="s">
        <v>113</v>
      </c>
      <c r="L780" t="s">
        <v>192</v>
      </c>
      <c r="M780" t="s">
        <v>51</v>
      </c>
      <c r="N780" s="2">
        <v>40216</v>
      </c>
      <c r="O780" s="2">
        <v>40218</v>
      </c>
      <c r="P780">
        <v>46</v>
      </c>
      <c r="Q780" s="1">
        <v>0.05</v>
      </c>
      <c r="R780">
        <v>6.68</v>
      </c>
      <c r="S780">
        <v>5.66</v>
      </c>
      <c r="T780">
        <f t="shared" si="12"/>
        <v>307.27999999999997</v>
      </c>
    </row>
    <row r="781" spans="1:20" x14ac:dyDescent="0.25">
      <c r="A781">
        <v>780</v>
      </c>
      <c r="B781">
        <v>44002</v>
      </c>
      <c r="C781" t="s">
        <v>459</v>
      </c>
      <c r="D781" t="s">
        <v>20</v>
      </c>
      <c r="E781" t="s">
        <v>39</v>
      </c>
      <c r="F781" t="s">
        <v>47</v>
      </c>
      <c r="G781" t="s">
        <v>93</v>
      </c>
      <c r="H781" t="s">
        <v>89</v>
      </c>
      <c r="I781" t="s">
        <v>28</v>
      </c>
      <c r="J781" t="s">
        <v>64</v>
      </c>
      <c r="K781" t="s">
        <v>43</v>
      </c>
      <c r="L781" t="s">
        <v>192</v>
      </c>
      <c r="M781" t="s">
        <v>134</v>
      </c>
      <c r="N781" s="2">
        <v>40216</v>
      </c>
      <c r="O781" s="2">
        <v>40216</v>
      </c>
      <c r="P781">
        <v>14</v>
      </c>
      <c r="Q781" s="1">
        <v>0.03</v>
      </c>
      <c r="R781">
        <v>17.7</v>
      </c>
      <c r="S781">
        <v>9.4700000000000006</v>
      </c>
      <c r="T781">
        <f t="shared" si="12"/>
        <v>247.79999999999998</v>
      </c>
    </row>
    <row r="782" spans="1:20" x14ac:dyDescent="0.25">
      <c r="A782">
        <v>781</v>
      </c>
      <c r="B782">
        <v>44005</v>
      </c>
      <c r="C782" t="s">
        <v>454</v>
      </c>
      <c r="D782" t="s">
        <v>20</v>
      </c>
      <c r="E782" t="s">
        <v>21</v>
      </c>
      <c r="F782" t="s">
        <v>47</v>
      </c>
      <c r="G782" t="s">
        <v>93</v>
      </c>
      <c r="H782" t="s">
        <v>33</v>
      </c>
      <c r="I782" t="s">
        <v>28</v>
      </c>
      <c r="J782" t="s">
        <v>64</v>
      </c>
      <c r="K782" t="s">
        <v>1447</v>
      </c>
      <c r="L782" t="s">
        <v>192</v>
      </c>
      <c r="M782" t="s">
        <v>156</v>
      </c>
      <c r="N782" s="2">
        <v>40789</v>
      </c>
      <c r="O782" s="2">
        <v>40790</v>
      </c>
      <c r="P782">
        <v>13</v>
      </c>
      <c r="Q782" s="1">
        <v>0.02</v>
      </c>
      <c r="R782">
        <v>99.99</v>
      </c>
      <c r="S782">
        <v>19.989999999999998</v>
      </c>
      <c r="T782">
        <f t="shared" si="12"/>
        <v>1299.8699999999999</v>
      </c>
    </row>
    <row r="783" spans="1:20" x14ac:dyDescent="0.25">
      <c r="A783">
        <v>782</v>
      </c>
      <c r="B783">
        <v>44099</v>
      </c>
      <c r="C783" t="s">
        <v>1011</v>
      </c>
      <c r="D783" t="s">
        <v>20</v>
      </c>
      <c r="E783" t="s">
        <v>39</v>
      </c>
      <c r="F783" t="s">
        <v>31</v>
      </c>
      <c r="G783" t="s">
        <v>93</v>
      </c>
      <c r="H783" t="s">
        <v>89</v>
      </c>
      <c r="I783" t="s">
        <v>28</v>
      </c>
      <c r="J783" t="s">
        <v>64</v>
      </c>
      <c r="K783" t="s">
        <v>95</v>
      </c>
      <c r="L783" t="s">
        <v>192</v>
      </c>
      <c r="M783" t="s">
        <v>255</v>
      </c>
      <c r="N783" s="2">
        <v>41345</v>
      </c>
      <c r="O783" s="2">
        <v>41347</v>
      </c>
      <c r="P783">
        <v>34</v>
      </c>
      <c r="Q783" s="1">
        <v>0.1</v>
      </c>
      <c r="R783">
        <v>367.99</v>
      </c>
      <c r="S783">
        <v>19.989999999999998</v>
      </c>
      <c r="T783">
        <f t="shared" si="12"/>
        <v>12511.66</v>
      </c>
    </row>
    <row r="784" spans="1:20" x14ac:dyDescent="0.25">
      <c r="A784">
        <v>783</v>
      </c>
      <c r="B784">
        <v>44099</v>
      </c>
      <c r="C784" t="s">
        <v>1011</v>
      </c>
      <c r="D784" t="s">
        <v>20</v>
      </c>
      <c r="E784" t="s">
        <v>39</v>
      </c>
      <c r="F784" t="s">
        <v>31</v>
      </c>
      <c r="G784" t="s">
        <v>93</v>
      </c>
      <c r="H784" t="s">
        <v>78</v>
      </c>
      <c r="I784" t="s">
        <v>28</v>
      </c>
      <c r="J784" t="s">
        <v>64</v>
      </c>
      <c r="K784" t="s">
        <v>105</v>
      </c>
      <c r="L784" t="s">
        <v>192</v>
      </c>
      <c r="M784" t="s">
        <v>131</v>
      </c>
      <c r="N784" s="2">
        <v>41345</v>
      </c>
      <c r="O784" s="2">
        <v>41347</v>
      </c>
      <c r="P784">
        <v>19</v>
      </c>
      <c r="Q784" s="1">
        <v>0.1</v>
      </c>
      <c r="R784">
        <v>4.24</v>
      </c>
      <c r="S784">
        <v>5.41</v>
      </c>
      <c r="T784">
        <f t="shared" si="12"/>
        <v>80.56</v>
      </c>
    </row>
    <row r="785" spans="1:20" x14ac:dyDescent="0.25">
      <c r="A785">
        <v>784</v>
      </c>
      <c r="B785">
        <v>44231</v>
      </c>
      <c r="C785" t="s">
        <v>1524</v>
      </c>
      <c r="D785" t="s">
        <v>578</v>
      </c>
      <c r="E785" t="s">
        <v>187</v>
      </c>
      <c r="F785" t="s">
        <v>47</v>
      </c>
      <c r="G785" t="s">
        <v>41</v>
      </c>
      <c r="H785" t="s">
        <v>217</v>
      </c>
      <c r="I785" t="s">
        <v>28</v>
      </c>
      <c r="J785" t="s">
        <v>64</v>
      </c>
      <c r="K785" t="s">
        <v>43</v>
      </c>
      <c r="L785" t="s">
        <v>283</v>
      </c>
      <c r="M785" t="s">
        <v>111</v>
      </c>
      <c r="N785" s="2">
        <v>40485</v>
      </c>
      <c r="O785" s="2">
        <v>40487</v>
      </c>
      <c r="P785">
        <v>37</v>
      </c>
      <c r="Q785" s="1">
        <v>0.04</v>
      </c>
      <c r="R785">
        <v>160.97999999999999</v>
      </c>
      <c r="S785">
        <v>30</v>
      </c>
      <c r="T785">
        <f t="shared" si="12"/>
        <v>5956.2599999999993</v>
      </c>
    </row>
    <row r="786" spans="1:20" x14ac:dyDescent="0.25">
      <c r="A786">
        <v>785</v>
      </c>
      <c r="B786">
        <v>44231</v>
      </c>
      <c r="C786" t="s">
        <v>1524</v>
      </c>
      <c r="D786" t="s">
        <v>20</v>
      </c>
      <c r="E786" t="s">
        <v>21</v>
      </c>
      <c r="F786" t="s">
        <v>47</v>
      </c>
      <c r="G786" t="s">
        <v>41</v>
      </c>
      <c r="H786" t="s">
        <v>206</v>
      </c>
      <c r="I786" t="s">
        <v>28</v>
      </c>
      <c r="J786" t="s">
        <v>64</v>
      </c>
      <c r="K786" t="s">
        <v>213</v>
      </c>
      <c r="L786" t="s">
        <v>192</v>
      </c>
      <c r="M786" t="s">
        <v>117</v>
      </c>
      <c r="N786" s="2">
        <v>40485</v>
      </c>
      <c r="O786" s="2">
        <v>40487</v>
      </c>
      <c r="P786">
        <v>146</v>
      </c>
      <c r="Q786" s="1">
        <v>0.01</v>
      </c>
      <c r="R786">
        <v>17.98</v>
      </c>
      <c r="S786">
        <v>4</v>
      </c>
      <c r="T786">
        <f t="shared" si="12"/>
        <v>2625.08</v>
      </c>
    </row>
    <row r="787" spans="1:20" x14ac:dyDescent="0.25">
      <c r="A787">
        <v>786</v>
      </c>
      <c r="B787">
        <v>44231</v>
      </c>
      <c r="C787" t="s">
        <v>1524</v>
      </c>
      <c r="D787" t="s">
        <v>20</v>
      </c>
      <c r="E787" t="s">
        <v>21</v>
      </c>
      <c r="F787" t="s">
        <v>47</v>
      </c>
      <c r="G787" t="s">
        <v>41</v>
      </c>
      <c r="H787" t="s">
        <v>206</v>
      </c>
      <c r="I787" t="s">
        <v>28</v>
      </c>
      <c r="J787" t="s">
        <v>64</v>
      </c>
      <c r="K787" t="s">
        <v>1111</v>
      </c>
      <c r="L787" t="s">
        <v>192</v>
      </c>
      <c r="M787" t="s">
        <v>114</v>
      </c>
      <c r="N787" s="2">
        <v>41581</v>
      </c>
      <c r="O787" s="2">
        <v>41582</v>
      </c>
      <c r="P787">
        <v>86</v>
      </c>
      <c r="Q787" s="1">
        <v>0.06</v>
      </c>
      <c r="R787">
        <v>115.99</v>
      </c>
      <c r="S787">
        <v>8.99</v>
      </c>
      <c r="T787">
        <f t="shared" si="12"/>
        <v>9975.14</v>
      </c>
    </row>
    <row r="788" spans="1:20" x14ac:dyDescent="0.25">
      <c r="A788">
        <v>787</v>
      </c>
      <c r="B788">
        <v>44295</v>
      </c>
      <c r="C788" t="s">
        <v>268</v>
      </c>
      <c r="D788" t="s">
        <v>20</v>
      </c>
      <c r="E788" t="s">
        <v>21</v>
      </c>
      <c r="F788" t="s">
        <v>22</v>
      </c>
      <c r="G788" t="s">
        <v>93</v>
      </c>
      <c r="H788" t="s">
        <v>33</v>
      </c>
      <c r="I788" t="s">
        <v>28</v>
      </c>
      <c r="J788" t="s">
        <v>64</v>
      </c>
      <c r="K788" t="s">
        <v>1447</v>
      </c>
      <c r="L788" t="s">
        <v>192</v>
      </c>
      <c r="M788" t="s">
        <v>27</v>
      </c>
      <c r="N788" s="2">
        <v>41297</v>
      </c>
      <c r="O788" s="2">
        <v>41299</v>
      </c>
      <c r="P788">
        <v>52</v>
      </c>
      <c r="Q788" s="1">
        <v>7.0000000000000007E-2</v>
      </c>
      <c r="R788">
        <v>115.99</v>
      </c>
      <c r="S788">
        <v>2.5</v>
      </c>
      <c r="T788">
        <f t="shared" si="12"/>
        <v>6031.48</v>
      </c>
    </row>
    <row r="789" spans="1:20" x14ac:dyDescent="0.25">
      <c r="A789">
        <v>788</v>
      </c>
      <c r="B789">
        <v>44451</v>
      </c>
      <c r="C789" t="s">
        <v>874</v>
      </c>
      <c r="D789" t="s">
        <v>38</v>
      </c>
      <c r="E789" t="s">
        <v>187</v>
      </c>
      <c r="F789" t="s">
        <v>22</v>
      </c>
      <c r="G789" t="s">
        <v>23</v>
      </c>
      <c r="H789" t="s">
        <v>225</v>
      </c>
      <c r="I789" t="s">
        <v>28</v>
      </c>
      <c r="J789" t="s">
        <v>64</v>
      </c>
      <c r="K789" t="s">
        <v>170</v>
      </c>
      <c r="L789" t="s">
        <v>192</v>
      </c>
      <c r="M789" t="s">
        <v>199</v>
      </c>
      <c r="N789" s="2">
        <v>41163</v>
      </c>
      <c r="O789" s="2">
        <v>41165</v>
      </c>
      <c r="P789">
        <v>8</v>
      </c>
      <c r="Q789" s="1">
        <v>7.0000000000000007E-2</v>
      </c>
      <c r="R789">
        <v>22.98</v>
      </c>
      <c r="S789">
        <v>7.58</v>
      </c>
      <c r="T789">
        <f t="shared" si="12"/>
        <v>183.84</v>
      </c>
    </row>
    <row r="790" spans="1:20" x14ac:dyDescent="0.25">
      <c r="A790">
        <v>789</v>
      </c>
      <c r="B790">
        <v>44452</v>
      </c>
      <c r="C790" t="s">
        <v>614</v>
      </c>
      <c r="D790" t="s">
        <v>20</v>
      </c>
      <c r="E790" t="s">
        <v>39</v>
      </c>
      <c r="F790" t="s">
        <v>31</v>
      </c>
      <c r="G790" t="s">
        <v>41</v>
      </c>
      <c r="H790" t="s">
        <v>89</v>
      </c>
      <c r="I790" t="s">
        <v>28</v>
      </c>
      <c r="J790" t="s">
        <v>64</v>
      </c>
      <c r="K790" t="s">
        <v>163</v>
      </c>
      <c r="L790" t="s">
        <v>192</v>
      </c>
      <c r="M790" t="s">
        <v>296</v>
      </c>
      <c r="N790" s="2">
        <v>41252</v>
      </c>
      <c r="O790" s="2">
        <v>41254</v>
      </c>
      <c r="P790">
        <v>100</v>
      </c>
      <c r="Q790" s="1">
        <v>7.0000000000000007E-2</v>
      </c>
      <c r="R790">
        <v>6.48</v>
      </c>
      <c r="S790">
        <v>7.86</v>
      </c>
      <c r="T790">
        <f t="shared" si="12"/>
        <v>648</v>
      </c>
    </row>
    <row r="791" spans="1:20" x14ac:dyDescent="0.25">
      <c r="A791">
        <v>790</v>
      </c>
      <c r="B791">
        <v>44517</v>
      </c>
      <c r="C791" t="s">
        <v>391</v>
      </c>
      <c r="D791" t="s">
        <v>20</v>
      </c>
      <c r="E791" t="s">
        <v>39</v>
      </c>
      <c r="F791" t="s">
        <v>47</v>
      </c>
      <c r="G791" t="s">
        <v>93</v>
      </c>
      <c r="H791" t="s">
        <v>42</v>
      </c>
      <c r="I791" t="s">
        <v>28</v>
      </c>
      <c r="J791" t="s">
        <v>72</v>
      </c>
      <c r="K791" t="s">
        <v>116</v>
      </c>
      <c r="L791" t="s">
        <v>192</v>
      </c>
      <c r="M791" t="s">
        <v>111</v>
      </c>
      <c r="N791" s="2">
        <v>40291</v>
      </c>
      <c r="O791" s="2">
        <v>40292</v>
      </c>
      <c r="P791">
        <v>5</v>
      </c>
      <c r="Q791" s="1">
        <v>0.03</v>
      </c>
      <c r="R791">
        <v>5.28</v>
      </c>
      <c r="S791">
        <v>5.61</v>
      </c>
      <c r="T791">
        <f t="shared" si="12"/>
        <v>26.400000000000002</v>
      </c>
    </row>
    <row r="792" spans="1:20" x14ac:dyDescent="0.25">
      <c r="A792">
        <v>791</v>
      </c>
      <c r="B792">
        <v>44615</v>
      </c>
      <c r="C792" t="s">
        <v>328</v>
      </c>
      <c r="D792" t="s">
        <v>20</v>
      </c>
      <c r="E792" t="s">
        <v>39</v>
      </c>
      <c r="F792" t="s">
        <v>47</v>
      </c>
      <c r="G792" t="s">
        <v>93</v>
      </c>
      <c r="H792" t="s">
        <v>49</v>
      </c>
      <c r="I792" t="s">
        <v>28</v>
      </c>
      <c r="J792" t="s">
        <v>72</v>
      </c>
      <c r="K792" t="s">
        <v>43</v>
      </c>
      <c r="L792" t="s">
        <v>192</v>
      </c>
      <c r="M792" t="s">
        <v>114</v>
      </c>
      <c r="N792" s="2">
        <v>40672</v>
      </c>
      <c r="O792" s="2">
        <v>40673</v>
      </c>
      <c r="P792">
        <v>28</v>
      </c>
      <c r="Q792" s="1">
        <v>7.0000000000000007E-2</v>
      </c>
      <c r="R792">
        <v>1.88</v>
      </c>
      <c r="S792">
        <v>1.49</v>
      </c>
      <c r="T792">
        <f t="shared" si="12"/>
        <v>52.64</v>
      </c>
    </row>
    <row r="793" spans="1:20" x14ac:dyDescent="0.25">
      <c r="A793">
        <v>792</v>
      </c>
      <c r="B793">
        <v>44647</v>
      </c>
      <c r="C793" t="s">
        <v>1885</v>
      </c>
      <c r="D793" t="s">
        <v>578</v>
      </c>
      <c r="E793" t="s">
        <v>187</v>
      </c>
      <c r="F793" t="s">
        <v>47</v>
      </c>
      <c r="G793" t="s">
        <v>48</v>
      </c>
      <c r="H793" t="s">
        <v>219</v>
      </c>
      <c r="I793" t="s">
        <v>28</v>
      </c>
      <c r="J793" t="s">
        <v>72</v>
      </c>
      <c r="K793" t="s">
        <v>226</v>
      </c>
      <c r="L793" t="s">
        <v>283</v>
      </c>
      <c r="M793" t="s">
        <v>51</v>
      </c>
      <c r="N793" s="2">
        <v>41298</v>
      </c>
      <c r="O793" s="2">
        <v>41298</v>
      </c>
      <c r="P793">
        <v>52</v>
      </c>
      <c r="Q793" s="1">
        <v>0.06</v>
      </c>
      <c r="R793">
        <v>500.98</v>
      </c>
      <c r="S793">
        <v>26</v>
      </c>
      <c r="T793">
        <f t="shared" si="12"/>
        <v>26050.959999999999</v>
      </c>
    </row>
    <row r="794" spans="1:20" x14ac:dyDescent="0.25">
      <c r="A794">
        <v>793</v>
      </c>
      <c r="B794">
        <v>44647</v>
      </c>
      <c r="C794" t="s">
        <v>1885</v>
      </c>
      <c r="D794" t="s">
        <v>20</v>
      </c>
      <c r="E794" t="s">
        <v>39</v>
      </c>
      <c r="F794" t="s">
        <v>47</v>
      </c>
      <c r="G794" t="s">
        <v>48</v>
      </c>
      <c r="H794" t="s">
        <v>61</v>
      </c>
      <c r="I794" t="s">
        <v>28</v>
      </c>
      <c r="J794" t="s">
        <v>72</v>
      </c>
      <c r="K794" t="s">
        <v>154</v>
      </c>
      <c r="L794" t="s">
        <v>192</v>
      </c>
      <c r="M794" t="s">
        <v>117</v>
      </c>
      <c r="N794" s="2">
        <v>41298</v>
      </c>
      <c r="O794" s="2">
        <v>41302</v>
      </c>
      <c r="P794">
        <v>26</v>
      </c>
      <c r="Q794" s="1">
        <v>0.05</v>
      </c>
      <c r="R794">
        <v>12.28</v>
      </c>
      <c r="S794">
        <v>6.13</v>
      </c>
      <c r="T794">
        <f t="shared" si="12"/>
        <v>319.27999999999997</v>
      </c>
    </row>
    <row r="795" spans="1:20" x14ac:dyDescent="0.25">
      <c r="A795">
        <v>794</v>
      </c>
      <c r="B795">
        <v>44737</v>
      </c>
      <c r="C795" t="s">
        <v>728</v>
      </c>
      <c r="D795" t="s">
        <v>20</v>
      </c>
      <c r="E795" t="s">
        <v>39</v>
      </c>
      <c r="F795" t="s">
        <v>31</v>
      </c>
      <c r="G795" t="s">
        <v>93</v>
      </c>
      <c r="H795" t="s">
        <v>78</v>
      </c>
      <c r="I795" t="s">
        <v>28</v>
      </c>
      <c r="J795" t="s">
        <v>72</v>
      </c>
      <c r="K795" t="s">
        <v>68</v>
      </c>
      <c r="L795" t="s">
        <v>746</v>
      </c>
      <c r="M795" t="s">
        <v>255</v>
      </c>
      <c r="N795" s="2">
        <v>41597</v>
      </c>
      <c r="O795" s="2">
        <v>41598</v>
      </c>
      <c r="P795">
        <v>40</v>
      </c>
      <c r="Q795" s="1">
        <v>0.02</v>
      </c>
      <c r="R795">
        <v>64.650000000000006</v>
      </c>
      <c r="S795">
        <v>35</v>
      </c>
      <c r="T795">
        <f t="shared" si="12"/>
        <v>2586</v>
      </c>
    </row>
    <row r="796" spans="1:20" x14ac:dyDescent="0.25">
      <c r="A796">
        <v>795</v>
      </c>
      <c r="B796">
        <v>44737</v>
      </c>
      <c r="C796" t="s">
        <v>728</v>
      </c>
      <c r="D796" t="s">
        <v>20</v>
      </c>
      <c r="E796" t="s">
        <v>21</v>
      </c>
      <c r="F796" t="s">
        <v>31</v>
      </c>
      <c r="G796" t="s">
        <v>93</v>
      </c>
      <c r="H796" t="s">
        <v>203</v>
      </c>
      <c r="I796" t="s">
        <v>28</v>
      </c>
      <c r="J796" t="s">
        <v>72</v>
      </c>
      <c r="K796" t="s">
        <v>213</v>
      </c>
      <c r="L796" t="s">
        <v>44</v>
      </c>
      <c r="M796" t="s">
        <v>69</v>
      </c>
      <c r="N796" s="2">
        <v>41597</v>
      </c>
      <c r="O796" s="2">
        <v>41599</v>
      </c>
      <c r="P796">
        <v>58</v>
      </c>
      <c r="Q796" s="1">
        <v>0.02</v>
      </c>
      <c r="R796">
        <v>20.99</v>
      </c>
      <c r="S796">
        <v>0.99</v>
      </c>
      <c r="T796">
        <f t="shared" si="12"/>
        <v>1217.4199999999998</v>
      </c>
    </row>
    <row r="797" spans="1:20" x14ac:dyDescent="0.25">
      <c r="A797">
        <v>796</v>
      </c>
      <c r="B797">
        <v>44900</v>
      </c>
      <c r="C797" t="s">
        <v>1549</v>
      </c>
      <c r="D797" t="s">
        <v>20</v>
      </c>
      <c r="E797" t="s">
        <v>39</v>
      </c>
      <c r="F797" t="s">
        <v>47</v>
      </c>
      <c r="G797" t="s">
        <v>93</v>
      </c>
      <c r="H797" t="s">
        <v>78</v>
      </c>
      <c r="I797" t="s">
        <v>28</v>
      </c>
      <c r="J797" t="s">
        <v>72</v>
      </c>
      <c r="K797" t="s">
        <v>274</v>
      </c>
      <c r="L797" t="s">
        <v>192</v>
      </c>
      <c r="M797" t="s">
        <v>114</v>
      </c>
      <c r="N797" s="2">
        <v>40583</v>
      </c>
      <c r="O797" s="2">
        <v>40584</v>
      </c>
      <c r="P797">
        <v>4</v>
      </c>
      <c r="Q797" s="1">
        <v>0.08</v>
      </c>
      <c r="R797">
        <v>11.19</v>
      </c>
      <c r="S797">
        <v>5.03</v>
      </c>
      <c r="T797">
        <f t="shared" si="12"/>
        <v>44.76</v>
      </c>
    </row>
    <row r="798" spans="1:20" x14ac:dyDescent="0.25">
      <c r="A798">
        <v>797</v>
      </c>
      <c r="B798">
        <v>45380</v>
      </c>
      <c r="C798" t="s">
        <v>147</v>
      </c>
      <c r="D798" t="s">
        <v>38</v>
      </c>
      <c r="E798" t="s">
        <v>21</v>
      </c>
      <c r="F798" t="s">
        <v>22</v>
      </c>
      <c r="G798" t="s">
        <v>23</v>
      </c>
      <c r="H798" t="s">
        <v>33</v>
      </c>
      <c r="I798" t="s">
        <v>28</v>
      </c>
      <c r="J798" t="s">
        <v>72</v>
      </c>
      <c r="K798" t="s">
        <v>198</v>
      </c>
      <c r="L798" t="s">
        <v>192</v>
      </c>
      <c r="M798" t="s">
        <v>182</v>
      </c>
      <c r="N798" s="2">
        <v>40298</v>
      </c>
      <c r="O798" s="2">
        <v>40299</v>
      </c>
      <c r="P798">
        <v>34</v>
      </c>
      <c r="Q798" s="1">
        <v>0.06</v>
      </c>
      <c r="R798">
        <v>65.989999999999995</v>
      </c>
      <c r="S798">
        <v>8.8000000000000007</v>
      </c>
      <c r="T798">
        <f t="shared" si="12"/>
        <v>2243.66</v>
      </c>
    </row>
    <row r="799" spans="1:20" x14ac:dyDescent="0.25">
      <c r="A799">
        <v>798</v>
      </c>
      <c r="B799">
        <v>45380</v>
      </c>
      <c r="C799" t="s">
        <v>147</v>
      </c>
      <c r="D799" t="s">
        <v>38</v>
      </c>
      <c r="E799" t="s">
        <v>21</v>
      </c>
      <c r="F799" t="s">
        <v>22</v>
      </c>
      <c r="G799" t="s">
        <v>23</v>
      </c>
      <c r="H799" t="s">
        <v>24</v>
      </c>
      <c r="I799" t="s">
        <v>28</v>
      </c>
      <c r="J799" t="s">
        <v>72</v>
      </c>
      <c r="K799" t="s">
        <v>1147</v>
      </c>
      <c r="L799" t="s">
        <v>192</v>
      </c>
      <c r="M799" t="s">
        <v>150</v>
      </c>
      <c r="N799" s="2">
        <v>40298</v>
      </c>
      <c r="O799" s="2">
        <v>40300</v>
      </c>
      <c r="P799">
        <v>24</v>
      </c>
      <c r="Q799" s="1">
        <v>0</v>
      </c>
      <c r="R799">
        <v>195.99</v>
      </c>
      <c r="S799">
        <v>4.2</v>
      </c>
      <c r="T799">
        <f t="shared" si="12"/>
        <v>4703.76</v>
      </c>
    </row>
    <row r="800" spans="1:20" x14ac:dyDescent="0.25">
      <c r="A800">
        <v>799</v>
      </c>
      <c r="B800">
        <v>45413</v>
      </c>
      <c r="C800" t="s">
        <v>411</v>
      </c>
      <c r="D800" t="s">
        <v>20</v>
      </c>
      <c r="E800" t="s">
        <v>39</v>
      </c>
      <c r="F800" t="s">
        <v>40</v>
      </c>
      <c r="G800" t="s">
        <v>41</v>
      </c>
      <c r="H800" t="s">
        <v>94</v>
      </c>
      <c r="I800" t="s">
        <v>28</v>
      </c>
      <c r="J800" t="s">
        <v>72</v>
      </c>
      <c r="K800" t="s">
        <v>129</v>
      </c>
      <c r="L800" t="s">
        <v>192</v>
      </c>
      <c r="M800" t="s">
        <v>59</v>
      </c>
      <c r="N800" s="2">
        <v>40702</v>
      </c>
      <c r="O800" s="2">
        <v>40703</v>
      </c>
      <c r="P800">
        <v>27</v>
      </c>
      <c r="Q800" s="1">
        <v>0.03</v>
      </c>
      <c r="R800">
        <v>4.38</v>
      </c>
      <c r="S800">
        <v>6.21</v>
      </c>
      <c r="T800">
        <f t="shared" si="12"/>
        <v>118.25999999999999</v>
      </c>
    </row>
    <row r="801" spans="1:20" x14ac:dyDescent="0.25">
      <c r="A801">
        <v>800</v>
      </c>
      <c r="B801">
        <v>45413</v>
      </c>
      <c r="C801" t="s">
        <v>411</v>
      </c>
      <c r="D801" t="s">
        <v>20</v>
      </c>
      <c r="E801" t="s">
        <v>39</v>
      </c>
      <c r="F801" t="s">
        <v>40</v>
      </c>
      <c r="G801" t="s">
        <v>41</v>
      </c>
      <c r="H801" t="s">
        <v>94</v>
      </c>
      <c r="I801" t="s">
        <v>28</v>
      </c>
      <c r="J801" t="s">
        <v>72</v>
      </c>
      <c r="K801" t="s">
        <v>145</v>
      </c>
      <c r="L801" t="s">
        <v>192</v>
      </c>
      <c r="M801" t="s">
        <v>59</v>
      </c>
      <c r="N801" s="2">
        <v>40702</v>
      </c>
      <c r="O801" s="2">
        <v>40703</v>
      </c>
      <c r="P801">
        <v>26</v>
      </c>
      <c r="Q801" s="1">
        <v>0.05</v>
      </c>
      <c r="R801">
        <v>120.98</v>
      </c>
      <c r="S801">
        <v>9.07</v>
      </c>
      <c r="T801">
        <f t="shared" si="12"/>
        <v>3145.48</v>
      </c>
    </row>
    <row r="802" spans="1:20" x14ac:dyDescent="0.25">
      <c r="A802">
        <v>801</v>
      </c>
      <c r="B802">
        <v>45413</v>
      </c>
      <c r="C802" t="s">
        <v>411</v>
      </c>
      <c r="D802" t="s">
        <v>20</v>
      </c>
      <c r="E802" t="s">
        <v>39</v>
      </c>
      <c r="F802" t="s">
        <v>40</v>
      </c>
      <c r="G802" t="s">
        <v>41</v>
      </c>
      <c r="H802" t="s">
        <v>42</v>
      </c>
      <c r="I802" t="s">
        <v>28</v>
      </c>
      <c r="J802" t="s">
        <v>72</v>
      </c>
      <c r="K802" t="s">
        <v>71</v>
      </c>
      <c r="L802" t="s">
        <v>192</v>
      </c>
      <c r="M802" t="s">
        <v>99</v>
      </c>
      <c r="N802" s="2">
        <v>41433</v>
      </c>
      <c r="O802" s="2">
        <v>41433</v>
      </c>
      <c r="P802">
        <v>36</v>
      </c>
      <c r="Q802" s="1">
        <v>0.04</v>
      </c>
      <c r="R802">
        <v>5.28</v>
      </c>
      <c r="S802">
        <v>2.99</v>
      </c>
      <c r="T802">
        <f t="shared" si="12"/>
        <v>190.08</v>
      </c>
    </row>
    <row r="803" spans="1:20" x14ac:dyDescent="0.25">
      <c r="A803">
        <v>802</v>
      </c>
      <c r="B803">
        <v>45476</v>
      </c>
      <c r="C803" t="s">
        <v>1030</v>
      </c>
      <c r="D803" t="s">
        <v>20</v>
      </c>
      <c r="E803" t="s">
        <v>39</v>
      </c>
      <c r="F803" t="s">
        <v>40</v>
      </c>
      <c r="G803" t="s">
        <v>23</v>
      </c>
      <c r="H803" t="s">
        <v>42</v>
      </c>
      <c r="I803" t="s">
        <v>28</v>
      </c>
      <c r="J803" t="s">
        <v>72</v>
      </c>
      <c r="K803" t="s">
        <v>116</v>
      </c>
      <c r="L803" t="s">
        <v>706</v>
      </c>
      <c r="M803" t="s">
        <v>59</v>
      </c>
      <c r="N803" s="2">
        <v>41382</v>
      </c>
      <c r="O803" s="2">
        <v>41382</v>
      </c>
      <c r="P803">
        <v>48</v>
      </c>
      <c r="Q803" s="1">
        <v>7.0000000000000007E-2</v>
      </c>
      <c r="R803">
        <v>21.78</v>
      </c>
      <c r="S803">
        <v>5.94</v>
      </c>
      <c r="T803">
        <f t="shared" si="12"/>
        <v>1045.44</v>
      </c>
    </row>
    <row r="804" spans="1:20" x14ac:dyDescent="0.25">
      <c r="A804">
        <v>803</v>
      </c>
      <c r="B804">
        <v>45539</v>
      </c>
      <c r="C804" t="s">
        <v>416</v>
      </c>
      <c r="D804" t="s">
        <v>38</v>
      </c>
      <c r="E804" t="s">
        <v>21</v>
      </c>
      <c r="F804" t="s">
        <v>47</v>
      </c>
      <c r="G804" t="s">
        <v>32</v>
      </c>
      <c r="H804" t="s">
        <v>33</v>
      </c>
      <c r="I804" t="s">
        <v>28</v>
      </c>
      <c r="J804" t="s">
        <v>72</v>
      </c>
      <c r="K804" t="s">
        <v>208</v>
      </c>
      <c r="L804" t="s">
        <v>26</v>
      </c>
      <c r="M804" t="s">
        <v>160</v>
      </c>
      <c r="N804" s="2">
        <v>40392</v>
      </c>
      <c r="O804" s="2">
        <v>40394</v>
      </c>
      <c r="P804">
        <v>27</v>
      </c>
      <c r="Q804" s="1">
        <v>0.02</v>
      </c>
      <c r="R804">
        <v>16.48</v>
      </c>
      <c r="S804">
        <v>1.99</v>
      </c>
      <c r="T804">
        <f t="shared" si="12"/>
        <v>444.96000000000004</v>
      </c>
    </row>
    <row r="805" spans="1:20" x14ac:dyDescent="0.25">
      <c r="A805">
        <v>804</v>
      </c>
      <c r="B805">
        <v>45539</v>
      </c>
      <c r="C805" t="s">
        <v>416</v>
      </c>
      <c r="D805" t="s">
        <v>20</v>
      </c>
      <c r="E805" t="s">
        <v>39</v>
      </c>
      <c r="F805" t="s">
        <v>47</v>
      </c>
      <c r="G805" t="s">
        <v>32</v>
      </c>
      <c r="H805" t="s">
        <v>49</v>
      </c>
      <c r="I805" t="s">
        <v>28</v>
      </c>
      <c r="J805" t="s">
        <v>72</v>
      </c>
      <c r="K805" t="s">
        <v>82</v>
      </c>
      <c r="L805" t="s">
        <v>44</v>
      </c>
      <c r="M805" t="s">
        <v>167</v>
      </c>
      <c r="N805" s="2">
        <v>41488</v>
      </c>
      <c r="O805" s="2">
        <v>41490</v>
      </c>
      <c r="P805">
        <v>54</v>
      </c>
      <c r="Q805" s="1">
        <v>0.08</v>
      </c>
      <c r="R805">
        <v>3.38</v>
      </c>
      <c r="S805">
        <v>0.85</v>
      </c>
      <c r="T805">
        <f t="shared" si="12"/>
        <v>182.51999999999998</v>
      </c>
    </row>
    <row r="806" spans="1:20" x14ac:dyDescent="0.25">
      <c r="A806">
        <v>805</v>
      </c>
      <c r="B806">
        <v>45571</v>
      </c>
      <c r="C806" t="s">
        <v>1298</v>
      </c>
      <c r="D806" t="s">
        <v>20</v>
      </c>
      <c r="E806" t="s">
        <v>39</v>
      </c>
      <c r="F806" t="s">
        <v>31</v>
      </c>
      <c r="G806" t="s">
        <v>93</v>
      </c>
      <c r="H806" t="s">
        <v>42</v>
      </c>
      <c r="I806" t="s">
        <v>28</v>
      </c>
      <c r="J806" t="s">
        <v>56</v>
      </c>
      <c r="K806" t="s">
        <v>231</v>
      </c>
      <c r="L806" t="s">
        <v>192</v>
      </c>
      <c r="M806" t="s">
        <v>121</v>
      </c>
      <c r="N806" s="2">
        <v>41540</v>
      </c>
      <c r="O806" s="2">
        <v>41541</v>
      </c>
      <c r="P806">
        <v>90</v>
      </c>
      <c r="Q806" s="1">
        <v>0.05</v>
      </c>
      <c r="R806">
        <v>12.21</v>
      </c>
      <c r="S806">
        <v>4.8099999999999996</v>
      </c>
      <c r="T806">
        <f t="shared" si="12"/>
        <v>1098.9000000000001</v>
      </c>
    </row>
    <row r="807" spans="1:20" x14ac:dyDescent="0.25">
      <c r="A807">
        <v>806</v>
      </c>
      <c r="B807">
        <v>45571</v>
      </c>
      <c r="C807" t="s">
        <v>1298</v>
      </c>
      <c r="D807" t="s">
        <v>20</v>
      </c>
      <c r="E807" t="s">
        <v>21</v>
      </c>
      <c r="F807" t="s">
        <v>31</v>
      </c>
      <c r="G807" t="s">
        <v>93</v>
      </c>
      <c r="H807" t="s">
        <v>33</v>
      </c>
      <c r="I807" t="s">
        <v>28</v>
      </c>
      <c r="J807" t="s">
        <v>72</v>
      </c>
      <c r="K807" t="s">
        <v>409</v>
      </c>
      <c r="L807" t="s">
        <v>192</v>
      </c>
      <c r="M807" t="s">
        <v>121</v>
      </c>
      <c r="N807" s="2">
        <v>41540</v>
      </c>
      <c r="O807" s="2">
        <v>41542</v>
      </c>
      <c r="P807">
        <v>99</v>
      </c>
      <c r="Q807" s="1">
        <v>0.06</v>
      </c>
      <c r="R807">
        <v>155.99</v>
      </c>
      <c r="S807">
        <v>8.99</v>
      </c>
      <c r="T807">
        <f t="shared" si="12"/>
        <v>15443.01</v>
      </c>
    </row>
    <row r="808" spans="1:20" x14ac:dyDescent="0.25">
      <c r="A808">
        <v>807</v>
      </c>
      <c r="B808">
        <v>45571</v>
      </c>
      <c r="C808" t="s">
        <v>1298</v>
      </c>
      <c r="D808" t="s">
        <v>20</v>
      </c>
      <c r="E808" t="s">
        <v>21</v>
      </c>
      <c r="F808" t="s">
        <v>31</v>
      </c>
      <c r="G808" t="s">
        <v>93</v>
      </c>
      <c r="H808" t="s">
        <v>24</v>
      </c>
      <c r="I808" t="s">
        <v>28</v>
      </c>
      <c r="J808" t="s">
        <v>56</v>
      </c>
      <c r="K808" t="s">
        <v>1114</v>
      </c>
      <c r="L808" t="s">
        <v>706</v>
      </c>
      <c r="M808" t="s">
        <v>143</v>
      </c>
      <c r="N808" s="2">
        <v>41540</v>
      </c>
      <c r="O808" s="2">
        <v>41542</v>
      </c>
      <c r="P808">
        <v>92</v>
      </c>
      <c r="Q808" s="1">
        <v>0.1</v>
      </c>
      <c r="R808">
        <v>17.98</v>
      </c>
      <c r="S808">
        <v>8.51</v>
      </c>
      <c r="T808">
        <f t="shared" si="12"/>
        <v>1654.16</v>
      </c>
    </row>
    <row r="809" spans="1:20" x14ac:dyDescent="0.25">
      <c r="A809">
        <v>808</v>
      </c>
      <c r="B809">
        <v>45575</v>
      </c>
      <c r="C809" t="s">
        <v>411</v>
      </c>
      <c r="D809" t="s">
        <v>20</v>
      </c>
      <c r="E809" t="s">
        <v>39</v>
      </c>
      <c r="F809" t="s">
        <v>40</v>
      </c>
      <c r="G809" t="s">
        <v>23</v>
      </c>
      <c r="H809" t="s">
        <v>49</v>
      </c>
      <c r="I809" t="s">
        <v>28</v>
      </c>
      <c r="J809" t="s">
        <v>72</v>
      </c>
      <c r="K809" t="s">
        <v>68</v>
      </c>
      <c r="L809" t="s">
        <v>192</v>
      </c>
      <c r="M809" t="s">
        <v>59</v>
      </c>
      <c r="N809" s="2">
        <v>41376</v>
      </c>
      <c r="O809" s="2">
        <v>41376</v>
      </c>
      <c r="P809">
        <v>46</v>
      </c>
      <c r="Q809" s="1">
        <v>0.06</v>
      </c>
      <c r="R809">
        <v>83.98</v>
      </c>
      <c r="S809">
        <v>5.01</v>
      </c>
      <c r="T809">
        <f t="shared" si="12"/>
        <v>3863.0800000000004</v>
      </c>
    </row>
    <row r="810" spans="1:20" x14ac:dyDescent="0.25">
      <c r="A810">
        <v>809</v>
      </c>
      <c r="B810">
        <v>45668</v>
      </c>
      <c r="C810" t="s">
        <v>454</v>
      </c>
      <c r="D810" t="s">
        <v>578</v>
      </c>
      <c r="E810" t="s">
        <v>187</v>
      </c>
      <c r="F810" t="s">
        <v>47</v>
      </c>
      <c r="G810" t="s">
        <v>32</v>
      </c>
      <c r="H810" t="s">
        <v>219</v>
      </c>
      <c r="I810" t="s">
        <v>28</v>
      </c>
      <c r="J810" t="s">
        <v>72</v>
      </c>
      <c r="K810" t="s">
        <v>158</v>
      </c>
      <c r="L810" t="s">
        <v>330</v>
      </c>
      <c r="M810" t="s">
        <v>51</v>
      </c>
      <c r="N810" s="2">
        <v>40889</v>
      </c>
      <c r="O810" s="2">
        <v>40890</v>
      </c>
      <c r="P810">
        <v>15</v>
      </c>
      <c r="Q810" s="1">
        <v>0.01</v>
      </c>
      <c r="R810">
        <v>81.94</v>
      </c>
      <c r="S810">
        <v>55.81</v>
      </c>
      <c r="T810">
        <f t="shared" si="12"/>
        <v>1229.0999999999999</v>
      </c>
    </row>
    <row r="811" spans="1:20" x14ac:dyDescent="0.25">
      <c r="A811">
        <v>810</v>
      </c>
      <c r="B811">
        <v>45671</v>
      </c>
      <c r="C811" t="s">
        <v>147</v>
      </c>
      <c r="D811" t="s">
        <v>20</v>
      </c>
      <c r="E811" t="s">
        <v>187</v>
      </c>
      <c r="F811" t="s">
        <v>22</v>
      </c>
      <c r="G811" t="s">
        <v>48</v>
      </c>
      <c r="H811" t="s">
        <v>188</v>
      </c>
      <c r="I811" t="s">
        <v>28</v>
      </c>
      <c r="J811" t="s">
        <v>72</v>
      </c>
      <c r="K811" t="s">
        <v>170</v>
      </c>
      <c r="L811" t="s">
        <v>706</v>
      </c>
      <c r="M811" t="s">
        <v>331</v>
      </c>
      <c r="N811" s="2">
        <v>41072</v>
      </c>
      <c r="O811" s="2">
        <v>41079</v>
      </c>
      <c r="P811">
        <v>21</v>
      </c>
      <c r="Q811" s="1">
        <v>0.05</v>
      </c>
      <c r="R811">
        <v>9.77</v>
      </c>
      <c r="S811">
        <v>6.02</v>
      </c>
      <c r="T811">
        <f t="shared" si="12"/>
        <v>205.17</v>
      </c>
    </row>
    <row r="812" spans="1:20" x14ac:dyDescent="0.25">
      <c r="A812">
        <v>811</v>
      </c>
      <c r="B812">
        <v>45794</v>
      </c>
      <c r="C812" t="s">
        <v>1298</v>
      </c>
      <c r="D812" t="s">
        <v>20</v>
      </c>
      <c r="E812" t="s">
        <v>21</v>
      </c>
      <c r="F812" t="s">
        <v>31</v>
      </c>
      <c r="G812" t="s">
        <v>23</v>
      </c>
      <c r="H812" t="s">
        <v>203</v>
      </c>
      <c r="I812" t="s">
        <v>28</v>
      </c>
      <c r="J812" t="s">
        <v>56</v>
      </c>
      <c r="K812" t="s">
        <v>1447</v>
      </c>
      <c r="L812" t="s">
        <v>192</v>
      </c>
      <c r="M812" t="s">
        <v>146</v>
      </c>
      <c r="N812" s="2">
        <v>41176</v>
      </c>
      <c r="O812" s="2">
        <v>41178</v>
      </c>
      <c r="P812">
        <v>55</v>
      </c>
      <c r="Q812" s="1">
        <v>0</v>
      </c>
      <c r="R812">
        <v>39.99</v>
      </c>
      <c r="S812">
        <v>10.25</v>
      </c>
      <c r="T812">
        <f t="shared" si="12"/>
        <v>2199.4500000000003</v>
      </c>
    </row>
    <row r="813" spans="1:20" x14ac:dyDescent="0.25">
      <c r="A813">
        <v>812</v>
      </c>
      <c r="B813">
        <v>45824</v>
      </c>
      <c r="C813" t="s">
        <v>889</v>
      </c>
      <c r="D813" t="s">
        <v>20</v>
      </c>
      <c r="E813" t="s">
        <v>187</v>
      </c>
      <c r="F813" t="s">
        <v>22</v>
      </c>
      <c r="G813" t="s">
        <v>32</v>
      </c>
      <c r="H813" t="s">
        <v>219</v>
      </c>
      <c r="I813" t="s">
        <v>28</v>
      </c>
      <c r="J813" t="s">
        <v>72</v>
      </c>
      <c r="K813" t="s">
        <v>82</v>
      </c>
      <c r="L813" t="s">
        <v>746</v>
      </c>
      <c r="M813" t="s">
        <v>246</v>
      </c>
      <c r="N813" s="2">
        <v>40518</v>
      </c>
      <c r="O813" s="2">
        <v>40520</v>
      </c>
      <c r="P813">
        <v>81</v>
      </c>
      <c r="Q813" s="1">
        <v>0.08</v>
      </c>
      <c r="R813">
        <v>140.81</v>
      </c>
      <c r="S813">
        <v>24.49</v>
      </c>
      <c r="T813">
        <f t="shared" si="12"/>
        <v>11405.61</v>
      </c>
    </row>
    <row r="814" spans="1:20" x14ac:dyDescent="0.25">
      <c r="A814">
        <v>813</v>
      </c>
      <c r="B814">
        <v>45924</v>
      </c>
      <c r="C814" t="s">
        <v>594</v>
      </c>
      <c r="D814" t="s">
        <v>20</v>
      </c>
      <c r="E814" t="s">
        <v>39</v>
      </c>
      <c r="F814" t="s">
        <v>22</v>
      </c>
      <c r="G814" t="s">
        <v>48</v>
      </c>
      <c r="H814" t="s">
        <v>49</v>
      </c>
      <c r="I814" t="s">
        <v>28</v>
      </c>
      <c r="J814" t="s">
        <v>72</v>
      </c>
      <c r="K814" t="s">
        <v>291</v>
      </c>
      <c r="L814" t="s">
        <v>192</v>
      </c>
      <c r="M814" t="s">
        <v>246</v>
      </c>
      <c r="N814" s="2">
        <v>40898</v>
      </c>
      <c r="O814" s="2">
        <v>40903</v>
      </c>
      <c r="P814">
        <v>2</v>
      </c>
      <c r="Q814" s="1">
        <v>0.02</v>
      </c>
      <c r="R814">
        <v>24.95</v>
      </c>
      <c r="S814">
        <v>2.99</v>
      </c>
      <c r="T814">
        <f t="shared" si="12"/>
        <v>49.9</v>
      </c>
    </row>
    <row r="815" spans="1:20" x14ac:dyDescent="0.25">
      <c r="A815">
        <v>814</v>
      </c>
      <c r="B815">
        <v>46115</v>
      </c>
      <c r="C815" t="s">
        <v>558</v>
      </c>
      <c r="D815" t="s">
        <v>20</v>
      </c>
      <c r="E815" t="s">
        <v>21</v>
      </c>
      <c r="F815" t="s">
        <v>31</v>
      </c>
      <c r="G815" t="s">
        <v>23</v>
      </c>
      <c r="H815" t="s">
        <v>203</v>
      </c>
      <c r="I815" t="s">
        <v>28</v>
      </c>
      <c r="J815" t="s">
        <v>72</v>
      </c>
      <c r="K815" t="s">
        <v>1254</v>
      </c>
      <c r="L815" t="s">
        <v>192</v>
      </c>
      <c r="M815" t="s">
        <v>296</v>
      </c>
      <c r="N815" s="2">
        <v>40970</v>
      </c>
      <c r="O815" s="2">
        <v>40972</v>
      </c>
      <c r="P815">
        <v>39</v>
      </c>
      <c r="Q815" s="1">
        <v>0.1</v>
      </c>
      <c r="R815">
        <v>19.98</v>
      </c>
      <c r="S815">
        <v>4</v>
      </c>
      <c r="T815">
        <f t="shared" si="12"/>
        <v>779.22</v>
      </c>
    </row>
    <row r="816" spans="1:20" x14ac:dyDescent="0.25">
      <c r="A816">
        <v>815</v>
      </c>
      <c r="B816">
        <v>46115</v>
      </c>
      <c r="C816" t="s">
        <v>558</v>
      </c>
      <c r="D816" t="s">
        <v>20</v>
      </c>
      <c r="E816" t="s">
        <v>39</v>
      </c>
      <c r="F816" t="s">
        <v>31</v>
      </c>
      <c r="G816" t="s">
        <v>23</v>
      </c>
      <c r="H816" t="s">
        <v>61</v>
      </c>
      <c r="I816" t="s">
        <v>28</v>
      </c>
      <c r="J816" t="s">
        <v>72</v>
      </c>
      <c r="K816" t="s">
        <v>189</v>
      </c>
      <c r="L816" t="s">
        <v>192</v>
      </c>
      <c r="M816" t="s">
        <v>131</v>
      </c>
      <c r="N816" s="2">
        <v>40970</v>
      </c>
      <c r="O816" s="2">
        <v>40970</v>
      </c>
      <c r="P816">
        <v>43</v>
      </c>
      <c r="Q816" s="1">
        <v>0</v>
      </c>
      <c r="R816">
        <v>12.28</v>
      </c>
      <c r="S816">
        <v>6.47</v>
      </c>
      <c r="T816">
        <f t="shared" si="12"/>
        <v>528.04</v>
      </c>
    </row>
    <row r="817" spans="1:20" x14ac:dyDescent="0.25">
      <c r="A817">
        <v>816</v>
      </c>
      <c r="B817">
        <v>46375</v>
      </c>
      <c r="C817" t="s">
        <v>424</v>
      </c>
      <c r="D817" t="s">
        <v>20</v>
      </c>
      <c r="E817" t="s">
        <v>39</v>
      </c>
      <c r="F817" t="s">
        <v>22</v>
      </c>
      <c r="G817" t="s">
        <v>93</v>
      </c>
      <c r="H817" t="s">
        <v>94</v>
      </c>
      <c r="I817" t="s">
        <v>28</v>
      </c>
      <c r="J817" t="s">
        <v>72</v>
      </c>
      <c r="K817" t="s">
        <v>82</v>
      </c>
      <c r="L817" t="s">
        <v>192</v>
      </c>
      <c r="M817" t="s">
        <v>232</v>
      </c>
      <c r="N817" s="2">
        <v>40781</v>
      </c>
      <c r="O817" s="2">
        <v>40783</v>
      </c>
      <c r="P817">
        <v>43</v>
      </c>
      <c r="Q817" s="1">
        <v>0.02</v>
      </c>
      <c r="R817">
        <v>35.44</v>
      </c>
      <c r="S817">
        <v>5.09</v>
      </c>
      <c r="T817">
        <f t="shared" si="12"/>
        <v>1523.9199999999998</v>
      </c>
    </row>
    <row r="818" spans="1:20" x14ac:dyDescent="0.25">
      <c r="A818">
        <v>817</v>
      </c>
      <c r="B818">
        <v>46375</v>
      </c>
      <c r="C818" t="s">
        <v>424</v>
      </c>
      <c r="D818" t="s">
        <v>20</v>
      </c>
      <c r="E818" t="s">
        <v>21</v>
      </c>
      <c r="F818" t="s">
        <v>22</v>
      </c>
      <c r="G818" t="s">
        <v>93</v>
      </c>
      <c r="H818" t="s">
        <v>203</v>
      </c>
      <c r="I818" t="s">
        <v>28</v>
      </c>
      <c r="J818" t="s">
        <v>72</v>
      </c>
      <c r="K818" t="s">
        <v>1107</v>
      </c>
      <c r="L818" t="s">
        <v>192</v>
      </c>
      <c r="M818" t="s">
        <v>137</v>
      </c>
      <c r="N818" s="2">
        <v>40781</v>
      </c>
      <c r="O818" s="2">
        <v>40782</v>
      </c>
      <c r="P818">
        <v>29</v>
      </c>
      <c r="Q818" s="1">
        <v>0.08</v>
      </c>
      <c r="R818">
        <v>125.99</v>
      </c>
      <c r="S818">
        <v>5.26</v>
      </c>
      <c r="T818">
        <f t="shared" si="12"/>
        <v>3653.71</v>
      </c>
    </row>
    <row r="819" spans="1:20" x14ac:dyDescent="0.25">
      <c r="A819">
        <v>818</v>
      </c>
      <c r="B819">
        <v>46402</v>
      </c>
      <c r="C819" t="s">
        <v>1611</v>
      </c>
      <c r="D819" t="s">
        <v>20</v>
      </c>
      <c r="E819" t="s">
        <v>187</v>
      </c>
      <c r="F819" t="s">
        <v>22</v>
      </c>
      <c r="G819" t="s">
        <v>93</v>
      </c>
      <c r="H819" t="s">
        <v>217</v>
      </c>
      <c r="I819" t="s">
        <v>28</v>
      </c>
      <c r="J819" t="s">
        <v>72</v>
      </c>
      <c r="K819" t="s">
        <v>221</v>
      </c>
      <c r="L819" t="s">
        <v>192</v>
      </c>
      <c r="M819" t="s">
        <v>182</v>
      </c>
      <c r="N819" s="2">
        <v>40916</v>
      </c>
      <c r="O819" s="2">
        <v>40918</v>
      </c>
      <c r="P819">
        <v>30</v>
      </c>
      <c r="Q819" s="1">
        <v>0.03</v>
      </c>
      <c r="R819">
        <v>29.18</v>
      </c>
      <c r="S819">
        <v>8.5500000000000007</v>
      </c>
      <c r="T819">
        <f t="shared" si="12"/>
        <v>875.4</v>
      </c>
    </row>
    <row r="820" spans="1:20" x14ac:dyDescent="0.25">
      <c r="A820">
        <v>819</v>
      </c>
      <c r="B820">
        <v>46402</v>
      </c>
      <c r="C820" t="s">
        <v>1611</v>
      </c>
      <c r="D820" t="s">
        <v>20</v>
      </c>
      <c r="E820" t="s">
        <v>21</v>
      </c>
      <c r="F820" t="s">
        <v>22</v>
      </c>
      <c r="G820" t="s">
        <v>93</v>
      </c>
      <c r="H820" t="s">
        <v>33</v>
      </c>
      <c r="I820" t="s">
        <v>28</v>
      </c>
      <c r="J820" t="s">
        <v>72</v>
      </c>
      <c r="K820" t="s">
        <v>210</v>
      </c>
      <c r="L820" t="s">
        <v>706</v>
      </c>
      <c r="M820" t="s">
        <v>238</v>
      </c>
      <c r="N820" s="2">
        <v>40916</v>
      </c>
      <c r="O820" s="2">
        <v>40917</v>
      </c>
      <c r="P820">
        <v>32</v>
      </c>
      <c r="Q820" s="1">
        <v>0.01</v>
      </c>
      <c r="R820">
        <v>66.989999999999995</v>
      </c>
      <c r="S820">
        <v>13.99</v>
      </c>
      <c r="T820">
        <f t="shared" si="12"/>
        <v>2143.6799999999998</v>
      </c>
    </row>
    <row r="821" spans="1:20" x14ac:dyDescent="0.25">
      <c r="A821">
        <v>820</v>
      </c>
      <c r="B821">
        <v>46402</v>
      </c>
      <c r="C821" t="s">
        <v>1611</v>
      </c>
      <c r="D821" t="s">
        <v>38</v>
      </c>
      <c r="E821" t="s">
        <v>21</v>
      </c>
      <c r="F821" t="s">
        <v>22</v>
      </c>
      <c r="G821" t="s">
        <v>93</v>
      </c>
      <c r="H821" t="s">
        <v>203</v>
      </c>
      <c r="I821" t="s">
        <v>28</v>
      </c>
      <c r="J821" t="s">
        <v>72</v>
      </c>
      <c r="K821" t="s">
        <v>409</v>
      </c>
      <c r="L821" t="s">
        <v>192</v>
      </c>
      <c r="M821" t="s">
        <v>123</v>
      </c>
      <c r="N821" s="2">
        <v>40916</v>
      </c>
      <c r="O821" s="2">
        <v>40917</v>
      </c>
      <c r="P821">
        <v>13</v>
      </c>
      <c r="Q821" s="1">
        <v>0.01</v>
      </c>
      <c r="R821">
        <v>115.99</v>
      </c>
      <c r="S821">
        <v>2.5</v>
      </c>
      <c r="T821">
        <f t="shared" si="12"/>
        <v>1507.87</v>
      </c>
    </row>
    <row r="822" spans="1:20" x14ac:dyDescent="0.25">
      <c r="A822">
        <v>821</v>
      </c>
      <c r="B822">
        <v>46434</v>
      </c>
      <c r="C822" t="s">
        <v>389</v>
      </c>
      <c r="D822" t="s">
        <v>20</v>
      </c>
      <c r="E822" t="s">
        <v>39</v>
      </c>
      <c r="F822" t="s">
        <v>47</v>
      </c>
      <c r="G822" t="s">
        <v>23</v>
      </c>
      <c r="H822" t="s">
        <v>54</v>
      </c>
      <c r="I822" t="s">
        <v>28</v>
      </c>
      <c r="J822" t="s">
        <v>84</v>
      </c>
      <c r="K822" t="s">
        <v>133</v>
      </c>
      <c r="L822" t="s">
        <v>192</v>
      </c>
      <c r="M822" t="s">
        <v>111</v>
      </c>
      <c r="N822" s="2">
        <v>40634</v>
      </c>
      <c r="O822" s="2">
        <v>40635</v>
      </c>
      <c r="P822">
        <v>34</v>
      </c>
      <c r="Q822" s="1">
        <v>0.06</v>
      </c>
      <c r="R822">
        <v>24.95</v>
      </c>
      <c r="S822">
        <v>2.99</v>
      </c>
      <c r="T822">
        <f t="shared" si="12"/>
        <v>848.3</v>
      </c>
    </row>
    <row r="823" spans="1:20" x14ac:dyDescent="0.25">
      <c r="A823">
        <v>822</v>
      </c>
      <c r="B823">
        <v>46436</v>
      </c>
      <c r="C823" t="s">
        <v>482</v>
      </c>
      <c r="D823" t="s">
        <v>20</v>
      </c>
      <c r="E823" t="s">
        <v>21</v>
      </c>
      <c r="F823" t="s">
        <v>47</v>
      </c>
      <c r="G823" t="s">
        <v>48</v>
      </c>
      <c r="H823" t="s">
        <v>206</v>
      </c>
      <c r="I823" t="s">
        <v>28</v>
      </c>
      <c r="J823" t="s">
        <v>84</v>
      </c>
      <c r="K823" t="s">
        <v>210</v>
      </c>
      <c r="L823" t="s">
        <v>26</v>
      </c>
      <c r="M823" t="s">
        <v>111</v>
      </c>
      <c r="N823" s="2">
        <v>40272</v>
      </c>
      <c r="O823" s="2">
        <v>40279</v>
      </c>
      <c r="P823">
        <v>46</v>
      </c>
      <c r="Q823" s="1">
        <v>0</v>
      </c>
      <c r="R823">
        <v>35.99</v>
      </c>
      <c r="S823">
        <v>0.99</v>
      </c>
      <c r="T823">
        <f t="shared" si="12"/>
        <v>1655.5400000000002</v>
      </c>
    </row>
    <row r="824" spans="1:20" x14ac:dyDescent="0.25">
      <c r="A824">
        <v>823</v>
      </c>
      <c r="B824">
        <v>46565</v>
      </c>
      <c r="C824" t="s">
        <v>594</v>
      </c>
      <c r="D824" t="s">
        <v>38</v>
      </c>
      <c r="E824" t="s">
        <v>39</v>
      </c>
      <c r="F824" t="s">
        <v>22</v>
      </c>
      <c r="G824" t="s">
        <v>32</v>
      </c>
      <c r="H824" t="s">
        <v>89</v>
      </c>
      <c r="I824" t="s">
        <v>28</v>
      </c>
      <c r="J824" t="s">
        <v>84</v>
      </c>
      <c r="K824" t="s">
        <v>82</v>
      </c>
      <c r="L824" t="s">
        <v>746</v>
      </c>
      <c r="M824" t="s">
        <v>173</v>
      </c>
      <c r="N824" s="2">
        <v>41082</v>
      </c>
      <c r="O824" s="2">
        <v>41082</v>
      </c>
      <c r="P824">
        <v>26</v>
      </c>
      <c r="Q824" s="1">
        <v>0.05</v>
      </c>
      <c r="R824">
        <v>300.64999999999998</v>
      </c>
      <c r="S824">
        <v>24.49</v>
      </c>
      <c r="T824">
        <f t="shared" si="12"/>
        <v>7816.9</v>
      </c>
    </row>
    <row r="825" spans="1:20" x14ac:dyDescent="0.25">
      <c r="A825">
        <v>824</v>
      </c>
      <c r="B825">
        <v>46565</v>
      </c>
      <c r="C825" t="s">
        <v>594</v>
      </c>
      <c r="D825" t="s">
        <v>20</v>
      </c>
      <c r="E825" t="s">
        <v>187</v>
      </c>
      <c r="F825" t="s">
        <v>22</v>
      </c>
      <c r="G825" t="s">
        <v>32</v>
      </c>
      <c r="H825" t="s">
        <v>217</v>
      </c>
      <c r="I825" t="s">
        <v>28</v>
      </c>
      <c r="J825" t="s">
        <v>84</v>
      </c>
      <c r="K825" t="s">
        <v>231</v>
      </c>
      <c r="L825" t="s">
        <v>26</v>
      </c>
      <c r="M825" t="s">
        <v>27</v>
      </c>
      <c r="N825" s="2">
        <v>41082</v>
      </c>
      <c r="O825" s="2">
        <v>41083</v>
      </c>
      <c r="P825">
        <v>83</v>
      </c>
      <c r="Q825" s="1">
        <v>0.1</v>
      </c>
      <c r="R825">
        <v>17.670000000000002</v>
      </c>
      <c r="S825">
        <v>8.99</v>
      </c>
      <c r="T825">
        <f t="shared" si="12"/>
        <v>1466.6100000000001</v>
      </c>
    </row>
    <row r="826" spans="1:20" x14ac:dyDescent="0.25">
      <c r="A826">
        <v>825</v>
      </c>
      <c r="B826">
        <v>46565</v>
      </c>
      <c r="C826" t="s">
        <v>594</v>
      </c>
      <c r="D826" t="s">
        <v>20</v>
      </c>
      <c r="E826" t="s">
        <v>39</v>
      </c>
      <c r="F826" t="s">
        <v>22</v>
      </c>
      <c r="G826" t="s">
        <v>32</v>
      </c>
      <c r="H826" t="s">
        <v>89</v>
      </c>
      <c r="I826" t="s">
        <v>28</v>
      </c>
      <c r="J826" t="s">
        <v>84</v>
      </c>
      <c r="K826" t="s">
        <v>231</v>
      </c>
      <c r="L826" t="s">
        <v>746</v>
      </c>
      <c r="M826" t="s">
        <v>173</v>
      </c>
      <c r="N826" s="2">
        <v>41082</v>
      </c>
      <c r="O826" s="2">
        <v>41084</v>
      </c>
      <c r="P826">
        <v>13</v>
      </c>
      <c r="Q826" s="1">
        <v>0.01</v>
      </c>
      <c r="R826">
        <v>64.650000000000006</v>
      </c>
      <c r="S826">
        <v>35</v>
      </c>
      <c r="T826">
        <f t="shared" si="12"/>
        <v>840.45</v>
      </c>
    </row>
    <row r="827" spans="1:20" x14ac:dyDescent="0.25">
      <c r="A827">
        <v>826</v>
      </c>
      <c r="B827">
        <v>46787</v>
      </c>
      <c r="C827" t="s">
        <v>400</v>
      </c>
      <c r="D827" t="s">
        <v>20</v>
      </c>
      <c r="E827" t="s">
        <v>39</v>
      </c>
      <c r="F827" t="s">
        <v>31</v>
      </c>
      <c r="G827" t="s">
        <v>93</v>
      </c>
      <c r="H827" t="s">
        <v>49</v>
      </c>
      <c r="I827" t="s">
        <v>28</v>
      </c>
      <c r="J827" t="s">
        <v>84</v>
      </c>
      <c r="K827" t="s">
        <v>98</v>
      </c>
      <c r="L827" t="s">
        <v>192</v>
      </c>
      <c r="M827" t="s">
        <v>131</v>
      </c>
      <c r="N827" s="2">
        <v>41362</v>
      </c>
      <c r="O827" s="2">
        <v>41364</v>
      </c>
      <c r="P827">
        <v>28</v>
      </c>
      <c r="Q827" s="1">
        <v>0.1</v>
      </c>
      <c r="R827">
        <v>6.48</v>
      </c>
      <c r="S827">
        <v>9.17</v>
      </c>
      <c r="T827">
        <f t="shared" si="12"/>
        <v>181.44</v>
      </c>
    </row>
    <row r="828" spans="1:20" x14ac:dyDescent="0.25">
      <c r="A828">
        <v>827</v>
      </c>
      <c r="B828">
        <v>46787</v>
      </c>
      <c r="C828" t="s">
        <v>400</v>
      </c>
      <c r="D828" t="s">
        <v>20</v>
      </c>
      <c r="E828" t="s">
        <v>39</v>
      </c>
      <c r="F828" t="s">
        <v>31</v>
      </c>
      <c r="G828" t="s">
        <v>93</v>
      </c>
      <c r="H828" t="s">
        <v>89</v>
      </c>
      <c r="I828" t="s">
        <v>28</v>
      </c>
      <c r="J828" t="s">
        <v>84</v>
      </c>
      <c r="K828" t="s">
        <v>154</v>
      </c>
      <c r="L828" t="s">
        <v>26</v>
      </c>
      <c r="M828" t="s">
        <v>296</v>
      </c>
      <c r="N828" s="2">
        <v>41362</v>
      </c>
      <c r="O828" s="2">
        <v>41364</v>
      </c>
      <c r="P828">
        <v>32</v>
      </c>
      <c r="Q828" s="1">
        <v>7.0000000000000007E-2</v>
      </c>
      <c r="R828">
        <v>22.99</v>
      </c>
      <c r="S828">
        <v>8.99</v>
      </c>
      <c r="T828">
        <f t="shared" si="12"/>
        <v>735.68</v>
      </c>
    </row>
    <row r="829" spans="1:20" x14ac:dyDescent="0.25">
      <c r="A829">
        <v>828</v>
      </c>
      <c r="B829">
        <v>46853</v>
      </c>
      <c r="C829" t="s">
        <v>1621</v>
      </c>
      <c r="D829" t="s">
        <v>20</v>
      </c>
      <c r="E829" t="s">
        <v>21</v>
      </c>
      <c r="F829" t="s">
        <v>31</v>
      </c>
      <c r="G829" t="s">
        <v>48</v>
      </c>
      <c r="H829" t="s">
        <v>24</v>
      </c>
      <c r="I829" t="s">
        <v>28</v>
      </c>
      <c r="J829" t="s">
        <v>84</v>
      </c>
      <c r="K829" t="s">
        <v>210</v>
      </c>
      <c r="L829" t="s">
        <v>192</v>
      </c>
      <c r="M829" t="s">
        <v>255</v>
      </c>
      <c r="N829" s="2">
        <v>40320</v>
      </c>
      <c r="O829" s="2">
        <v>40320</v>
      </c>
      <c r="P829">
        <v>32</v>
      </c>
      <c r="Q829" s="1">
        <v>0.03</v>
      </c>
      <c r="R829">
        <v>256.99</v>
      </c>
      <c r="S829">
        <v>11.25</v>
      </c>
      <c r="T829">
        <f t="shared" si="12"/>
        <v>8223.68</v>
      </c>
    </row>
    <row r="830" spans="1:20" x14ac:dyDescent="0.25">
      <c r="A830">
        <v>829</v>
      </c>
      <c r="B830">
        <v>46884</v>
      </c>
      <c r="C830" t="s">
        <v>1126</v>
      </c>
      <c r="D830" t="s">
        <v>20</v>
      </c>
      <c r="E830" t="s">
        <v>39</v>
      </c>
      <c r="F830" t="s">
        <v>31</v>
      </c>
      <c r="G830" t="s">
        <v>93</v>
      </c>
      <c r="H830" t="s">
        <v>54</v>
      </c>
      <c r="I830" t="s">
        <v>28</v>
      </c>
      <c r="J830" t="s">
        <v>84</v>
      </c>
      <c r="K830" t="s">
        <v>58</v>
      </c>
      <c r="L830" t="s">
        <v>192</v>
      </c>
      <c r="M830" t="s">
        <v>131</v>
      </c>
      <c r="N830" s="2">
        <v>40195</v>
      </c>
      <c r="O830" s="2">
        <v>40197</v>
      </c>
      <c r="P830">
        <v>18</v>
      </c>
      <c r="Q830" s="1">
        <v>0.1</v>
      </c>
      <c r="R830">
        <v>7.64</v>
      </c>
      <c r="S830">
        <v>1.39</v>
      </c>
      <c r="T830">
        <f t="shared" si="12"/>
        <v>137.51999999999998</v>
      </c>
    </row>
    <row r="831" spans="1:20" x14ac:dyDescent="0.25">
      <c r="A831">
        <v>830</v>
      </c>
      <c r="B831">
        <v>46884</v>
      </c>
      <c r="C831" t="s">
        <v>1126</v>
      </c>
      <c r="D831" t="s">
        <v>20</v>
      </c>
      <c r="E831" t="s">
        <v>21</v>
      </c>
      <c r="F831" t="s">
        <v>31</v>
      </c>
      <c r="G831" t="s">
        <v>93</v>
      </c>
      <c r="H831" t="s">
        <v>24</v>
      </c>
      <c r="I831" t="s">
        <v>28</v>
      </c>
      <c r="J831" t="s">
        <v>84</v>
      </c>
      <c r="K831" t="s">
        <v>1147</v>
      </c>
      <c r="L831" t="s">
        <v>192</v>
      </c>
      <c r="M831" t="s">
        <v>69</v>
      </c>
      <c r="N831" s="2">
        <v>40195</v>
      </c>
      <c r="O831" s="2">
        <v>40197</v>
      </c>
      <c r="P831">
        <v>3</v>
      </c>
      <c r="Q831" s="1">
        <v>0</v>
      </c>
      <c r="R831">
        <v>125.99</v>
      </c>
      <c r="S831">
        <v>2.5</v>
      </c>
      <c r="T831">
        <f t="shared" si="12"/>
        <v>377.96999999999997</v>
      </c>
    </row>
    <row r="832" spans="1:20" x14ac:dyDescent="0.25">
      <c r="A832">
        <v>831</v>
      </c>
      <c r="B832">
        <v>46884</v>
      </c>
      <c r="C832" t="s">
        <v>1126</v>
      </c>
      <c r="D832" t="s">
        <v>20</v>
      </c>
      <c r="E832" t="s">
        <v>39</v>
      </c>
      <c r="F832" t="s">
        <v>31</v>
      </c>
      <c r="G832" t="s">
        <v>93</v>
      </c>
      <c r="H832" t="s">
        <v>94</v>
      </c>
      <c r="I832" t="s">
        <v>28</v>
      </c>
      <c r="J832" t="s">
        <v>84</v>
      </c>
      <c r="K832" t="s">
        <v>113</v>
      </c>
      <c r="L832" t="s">
        <v>44</v>
      </c>
      <c r="M832" t="s">
        <v>296</v>
      </c>
      <c r="N832" s="2">
        <v>40195</v>
      </c>
      <c r="O832" s="2">
        <v>40196</v>
      </c>
      <c r="P832">
        <v>25</v>
      </c>
      <c r="Q832" s="1">
        <v>0.1</v>
      </c>
      <c r="R832">
        <v>11.55</v>
      </c>
      <c r="S832">
        <v>2.36</v>
      </c>
      <c r="T832">
        <f t="shared" si="12"/>
        <v>288.75</v>
      </c>
    </row>
    <row r="833" spans="1:20" x14ac:dyDescent="0.25">
      <c r="A833">
        <v>832</v>
      </c>
      <c r="B833">
        <v>47108</v>
      </c>
      <c r="C833" t="s">
        <v>960</v>
      </c>
      <c r="D833" t="s">
        <v>20</v>
      </c>
      <c r="E833" t="s">
        <v>187</v>
      </c>
      <c r="F833" t="s">
        <v>31</v>
      </c>
      <c r="G833" t="s">
        <v>32</v>
      </c>
      <c r="H833" t="s">
        <v>217</v>
      </c>
      <c r="I833" t="s">
        <v>28</v>
      </c>
      <c r="J833" t="s">
        <v>84</v>
      </c>
      <c r="K833" t="s">
        <v>291</v>
      </c>
      <c r="L833" t="s">
        <v>26</v>
      </c>
      <c r="M833" t="s">
        <v>131</v>
      </c>
      <c r="N833" s="2">
        <v>40466</v>
      </c>
      <c r="O833" s="2">
        <v>40467</v>
      </c>
      <c r="P833">
        <v>34</v>
      </c>
      <c r="Q833" s="1">
        <v>7.0000000000000007E-2</v>
      </c>
      <c r="R833">
        <v>18.649999999999999</v>
      </c>
      <c r="S833">
        <v>3.77</v>
      </c>
      <c r="T833">
        <f t="shared" si="12"/>
        <v>634.09999999999991</v>
      </c>
    </row>
    <row r="834" spans="1:20" x14ac:dyDescent="0.25">
      <c r="A834">
        <v>833</v>
      </c>
      <c r="B834">
        <v>47108</v>
      </c>
      <c r="C834" t="s">
        <v>960</v>
      </c>
      <c r="D834" t="s">
        <v>20</v>
      </c>
      <c r="E834" t="s">
        <v>21</v>
      </c>
      <c r="F834" t="s">
        <v>31</v>
      </c>
      <c r="G834" t="s">
        <v>32</v>
      </c>
      <c r="H834" t="s">
        <v>24</v>
      </c>
      <c r="I834" t="s">
        <v>28</v>
      </c>
      <c r="J834" t="s">
        <v>84</v>
      </c>
      <c r="K834" t="s">
        <v>25</v>
      </c>
      <c r="L834" t="s">
        <v>706</v>
      </c>
      <c r="M834" t="s">
        <v>255</v>
      </c>
      <c r="N834" s="2">
        <v>40466</v>
      </c>
      <c r="O834" s="2">
        <v>40468</v>
      </c>
      <c r="P834">
        <v>13</v>
      </c>
      <c r="Q834" s="1">
        <v>0.06</v>
      </c>
      <c r="R834">
        <v>17.98</v>
      </c>
      <c r="S834">
        <v>8.51</v>
      </c>
      <c r="T834">
        <f t="shared" si="12"/>
        <v>233.74</v>
      </c>
    </row>
    <row r="835" spans="1:20" x14ac:dyDescent="0.25">
      <c r="A835">
        <v>834</v>
      </c>
      <c r="B835">
        <v>47108</v>
      </c>
      <c r="C835" t="s">
        <v>960</v>
      </c>
      <c r="D835" t="s">
        <v>38</v>
      </c>
      <c r="E835" t="s">
        <v>39</v>
      </c>
      <c r="F835" t="s">
        <v>31</v>
      </c>
      <c r="G835" t="s">
        <v>32</v>
      </c>
      <c r="H835" t="s">
        <v>94</v>
      </c>
      <c r="I835" t="s">
        <v>28</v>
      </c>
      <c r="J835" t="s">
        <v>84</v>
      </c>
      <c r="K835" t="s">
        <v>274</v>
      </c>
      <c r="L835" t="s">
        <v>192</v>
      </c>
      <c r="M835" t="s">
        <v>131</v>
      </c>
      <c r="N835" s="2">
        <v>40466</v>
      </c>
      <c r="O835" s="2">
        <v>40469</v>
      </c>
      <c r="P835">
        <v>47</v>
      </c>
      <c r="Q835" s="1">
        <v>0.1</v>
      </c>
      <c r="R835">
        <v>9.99</v>
      </c>
      <c r="S835">
        <v>4.78</v>
      </c>
      <c r="T835">
        <f t="shared" ref="T835:T898" si="13">R835*P835</f>
        <v>469.53000000000003</v>
      </c>
    </row>
    <row r="836" spans="1:20" x14ac:dyDescent="0.25">
      <c r="A836">
        <v>835</v>
      </c>
      <c r="B836">
        <v>47108</v>
      </c>
      <c r="C836" t="s">
        <v>960</v>
      </c>
      <c r="D836" t="s">
        <v>38</v>
      </c>
      <c r="E836" t="s">
        <v>21</v>
      </c>
      <c r="F836" t="s">
        <v>31</v>
      </c>
      <c r="G836" t="s">
        <v>32</v>
      </c>
      <c r="H836" t="s">
        <v>33</v>
      </c>
      <c r="I836" t="s">
        <v>28</v>
      </c>
      <c r="J836" t="s">
        <v>84</v>
      </c>
      <c r="K836" t="s">
        <v>409</v>
      </c>
      <c r="L836" t="s">
        <v>192</v>
      </c>
      <c r="M836" t="s">
        <v>131</v>
      </c>
      <c r="N836" s="2">
        <v>40466</v>
      </c>
      <c r="O836" s="2">
        <v>40467</v>
      </c>
      <c r="P836">
        <v>16</v>
      </c>
      <c r="Q836" s="1">
        <v>0.08</v>
      </c>
      <c r="R836">
        <v>175.99</v>
      </c>
      <c r="S836">
        <v>8.99</v>
      </c>
      <c r="T836">
        <f t="shared" si="13"/>
        <v>2815.84</v>
      </c>
    </row>
    <row r="837" spans="1:20" x14ac:dyDescent="0.25">
      <c r="A837">
        <v>836</v>
      </c>
      <c r="B837">
        <v>47109</v>
      </c>
      <c r="C837" t="s">
        <v>558</v>
      </c>
      <c r="D837" t="s">
        <v>20</v>
      </c>
      <c r="E837" t="s">
        <v>187</v>
      </c>
      <c r="F837" t="s">
        <v>31</v>
      </c>
      <c r="G837" t="s">
        <v>41</v>
      </c>
      <c r="H837" t="s">
        <v>188</v>
      </c>
      <c r="I837" t="s">
        <v>28</v>
      </c>
      <c r="J837" t="s">
        <v>84</v>
      </c>
      <c r="K837" t="s">
        <v>282</v>
      </c>
      <c r="L837" t="s">
        <v>706</v>
      </c>
      <c r="M837" t="s">
        <v>296</v>
      </c>
      <c r="N837" s="2">
        <v>41163</v>
      </c>
      <c r="O837" s="2">
        <v>41165</v>
      </c>
      <c r="P837">
        <v>92</v>
      </c>
      <c r="Q837" s="1">
        <v>0.06</v>
      </c>
      <c r="R837">
        <v>128.24</v>
      </c>
      <c r="S837">
        <v>12.65</v>
      </c>
      <c r="T837">
        <f t="shared" si="13"/>
        <v>11798.080000000002</v>
      </c>
    </row>
    <row r="838" spans="1:20" x14ac:dyDescent="0.25">
      <c r="A838">
        <v>837</v>
      </c>
      <c r="B838">
        <v>47265</v>
      </c>
      <c r="C838" t="s">
        <v>651</v>
      </c>
      <c r="D838" t="s">
        <v>20</v>
      </c>
      <c r="E838" t="s">
        <v>39</v>
      </c>
      <c r="F838" t="s">
        <v>22</v>
      </c>
      <c r="G838" t="s">
        <v>23</v>
      </c>
      <c r="H838" t="s">
        <v>94</v>
      </c>
      <c r="I838" t="s">
        <v>28</v>
      </c>
      <c r="J838" t="s">
        <v>84</v>
      </c>
      <c r="K838" t="s">
        <v>71</v>
      </c>
      <c r="L838" t="s">
        <v>192</v>
      </c>
      <c r="M838" t="s">
        <v>238</v>
      </c>
      <c r="N838" s="2">
        <v>41253</v>
      </c>
      <c r="O838" s="2">
        <v>41254</v>
      </c>
      <c r="P838">
        <v>62</v>
      </c>
      <c r="Q838" s="1">
        <v>0.02</v>
      </c>
      <c r="R838">
        <v>5.98</v>
      </c>
      <c r="S838">
        <v>5.46</v>
      </c>
      <c r="T838">
        <f t="shared" si="13"/>
        <v>370.76000000000005</v>
      </c>
    </row>
    <row r="839" spans="1:20" x14ac:dyDescent="0.25">
      <c r="A839">
        <v>838</v>
      </c>
      <c r="B839">
        <v>47399</v>
      </c>
      <c r="C839" t="s">
        <v>1298</v>
      </c>
      <c r="D839" t="s">
        <v>20</v>
      </c>
      <c r="E839" t="s">
        <v>39</v>
      </c>
      <c r="F839" t="s">
        <v>31</v>
      </c>
      <c r="G839" t="s">
        <v>48</v>
      </c>
      <c r="H839" t="s">
        <v>42</v>
      </c>
      <c r="I839" t="s">
        <v>28</v>
      </c>
      <c r="J839" t="s">
        <v>84</v>
      </c>
      <c r="K839" t="s">
        <v>145</v>
      </c>
      <c r="L839" t="s">
        <v>192</v>
      </c>
      <c r="M839" t="s">
        <v>121</v>
      </c>
      <c r="N839" s="2">
        <v>41487</v>
      </c>
      <c r="O839" s="2">
        <v>41487</v>
      </c>
      <c r="P839">
        <v>52</v>
      </c>
      <c r="Q839" s="1">
        <v>0</v>
      </c>
      <c r="R839">
        <v>5.28</v>
      </c>
      <c r="S839">
        <v>2.99</v>
      </c>
      <c r="T839">
        <f t="shared" si="13"/>
        <v>274.56</v>
      </c>
    </row>
    <row r="840" spans="1:20" x14ac:dyDescent="0.25">
      <c r="A840">
        <v>839</v>
      </c>
      <c r="B840">
        <v>47493</v>
      </c>
      <c r="C840" t="s">
        <v>1236</v>
      </c>
      <c r="D840" t="s">
        <v>578</v>
      </c>
      <c r="E840" t="s">
        <v>187</v>
      </c>
      <c r="F840" t="s">
        <v>31</v>
      </c>
      <c r="G840" t="s">
        <v>23</v>
      </c>
      <c r="H840" t="s">
        <v>188</v>
      </c>
      <c r="I840" t="s">
        <v>28</v>
      </c>
      <c r="J840" t="s">
        <v>84</v>
      </c>
      <c r="K840" t="s">
        <v>43</v>
      </c>
      <c r="L840" t="s">
        <v>283</v>
      </c>
      <c r="M840" t="s">
        <v>296</v>
      </c>
      <c r="N840" s="2">
        <v>40220</v>
      </c>
      <c r="O840" s="2">
        <v>40222</v>
      </c>
      <c r="P840">
        <v>36</v>
      </c>
      <c r="Q840" s="1">
        <v>7.0000000000000007E-2</v>
      </c>
      <c r="R840">
        <v>270.98</v>
      </c>
      <c r="S840">
        <v>50</v>
      </c>
      <c r="T840">
        <f t="shared" si="13"/>
        <v>9755.2800000000007</v>
      </c>
    </row>
    <row r="841" spans="1:20" x14ac:dyDescent="0.25">
      <c r="A841">
        <v>840</v>
      </c>
      <c r="B841">
        <v>47682</v>
      </c>
      <c r="C841" t="s">
        <v>270</v>
      </c>
      <c r="D841" t="s">
        <v>20</v>
      </c>
      <c r="E841" t="s">
        <v>39</v>
      </c>
      <c r="F841" t="s">
        <v>31</v>
      </c>
      <c r="G841" t="s">
        <v>257</v>
      </c>
      <c r="H841" t="s">
        <v>94</v>
      </c>
      <c r="I841" t="s">
        <v>28</v>
      </c>
      <c r="J841" t="s">
        <v>84</v>
      </c>
      <c r="K841" t="s">
        <v>98</v>
      </c>
      <c r="L841" t="s">
        <v>192</v>
      </c>
      <c r="M841" t="s">
        <v>121</v>
      </c>
      <c r="N841" s="2">
        <v>41594</v>
      </c>
      <c r="O841" s="2">
        <v>41595</v>
      </c>
      <c r="P841">
        <v>137</v>
      </c>
      <c r="Q841" s="1">
        <v>0</v>
      </c>
      <c r="R841">
        <v>83.98</v>
      </c>
      <c r="S841">
        <v>5.01</v>
      </c>
      <c r="T841">
        <f t="shared" si="13"/>
        <v>11505.26</v>
      </c>
    </row>
    <row r="842" spans="1:20" x14ac:dyDescent="0.25">
      <c r="A842">
        <v>841</v>
      </c>
      <c r="B842">
        <v>47813</v>
      </c>
      <c r="C842" t="s">
        <v>971</v>
      </c>
      <c r="D842" t="s">
        <v>20</v>
      </c>
      <c r="E842" t="s">
        <v>39</v>
      </c>
      <c r="F842" t="s">
        <v>47</v>
      </c>
      <c r="G842" t="s">
        <v>41</v>
      </c>
      <c r="H842" t="s">
        <v>89</v>
      </c>
      <c r="I842" t="s">
        <v>28</v>
      </c>
      <c r="J842" t="s">
        <v>84</v>
      </c>
      <c r="K842" t="s">
        <v>43</v>
      </c>
      <c r="L842" t="s">
        <v>192</v>
      </c>
      <c r="M842" t="s">
        <v>114</v>
      </c>
      <c r="N842" s="2">
        <v>40417</v>
      </c>
      <c r="O842" s="2">
        <v>40419</v>
      </c>
      <c r="P842">
        <v>90</v>
      </c>
      <c r="Q842" s="1">
        <v>0</v>
      </c>
      <c r="R842">
        <v>6.68</v>
      </c>
      <c r="S842">
        <v>5.66</v>
      </c>
      <c r="T842">
        <f t="shared" si="13"/>
        <v>601.19999999999993</v>
      </c>
    </row>
    <row r="843" spans="1:20" x14ac:dyDescent="0.25">
      <c r="A843">
        <v>842</v>
      </c>
      <c r="B843">
        <v>47971</v>
      </c>
      <c r="C843" t="s">
        <v>728</v>
      </c>
      <c r="D843" t="s">
        <v>20</v>
      </c>
      <c r="E843" t="s">
        <v>187</v>
      </c>
      <c r="F843" t="s">
        <v>31</v>
      </c>
      <c r="G843" t="s">
        <v>41</v>
      </c>
      <c r="H843" t="s">
        <v>225</v>
      </c>
      <c r="I843" t="s">
        <v>28</v>
      </c>
      <c r="J843" t="s">
        <v>84</v>
      </c>
      <c r="K843" t="s">
        <v>98</v>
      </c>
      <c r="L843" t="s">
        <v>192</v>
      </c>
      <c r="M843" t="s">
        <v>131</v>
      </c>
      <c r="N843" s="2">
        <v>41576</v>
      </c>
      <c r="O843" s="2">
        <v>41577</v>
      </c>
      <c r="P843">
        <v>50</v>
      </c>
      <c r="Q843" s="1">
        <v>0.09</v>
      </c>
      <c r="R843">
        <v>4.95</v>
      </c>
      <c r="S843">
        <v>5.32</v>
      </c>
      <c r="T843">
        <f t="shared" si="13"/>
        <v>247.5</v>
      </c>
    </row>
    <row r="844" spans="1:20" x14ac:dyDescent="0.25">
      <c r="A844">
        <v>843</v>
      </c>
      <c r="B844">
        <v>48032</v>
      </c>
      <c r="C844" t="s">
        <v>459</v>
      </c>
      <c r="D844" t="s">
        <v>20</v>
      </c>
      <c r="E844" t="s">
        <v>39</v>
      </c>
      <c r="F844" t="s">
        <v>47</v>
      </c>
      <c r="G844" t="s">
        <v>41</v>
      </c>
      <c r="H844" t="s">
        <v>54</v>
      </c>
      <c r="I844" t="s">
        <v>28</v>
      </c>
      <c r="J844" t="s">
        <v>84</v>
      </c>
      <c r="K844" t="s">
        <v>165</v>
      </c>
      <c r="L844" t="s">
        <v>192</v>
      </c>
      <c r="M844" t="s">
        <v>111</v>
      </c>
      <c r="N844" s="2">
        <v>40781</v>
      </c>
      <c r="O844" s="2">
        <v>40782</v>
      </c>
      <c r="P844">
        <v>76</v>
      </c>
      <c r="Q844" s="1">
        <v>0.09</v>
      </c>
      <c r="R844">
        <v>7.77</v>
      </c>
      <c r="S844">
        <v>9.23</v>
      </c>
      <c r="T844">
        <f t="shared" si="13"/>
        <v>590.52</v>
      </c>
    </row>
    <row r="845" spans="1:20" x14ac:dyDescent="0.25">
      <c r="A845">
        <v>844</v>
      </c>
      <c r="B845">
        <v>48032</v>
      </c>
      <c r="C845" t="s">
        <v>459</v>
      </c>
      <c r="D845" t="s">
        <v>20</v>
      </c>
      <c r="E845" t="s">
        <v>39</v>
      </c>
      <c r="F845" t="s">
        <v>47</v>
      </c>
      <c r="G845" t="s">
        <v>41</v>
      </c>
      <c r="H845" t="s">
        <v>61</v>
      </c>
      <c r="I845" t="s">
        <v>28</v>
      </c>
      <c r="J845" t="s">
        <v>84</v>
      </c>
      <c r="K845" t="s">
        <v>231</v>
      </c>
      <c r="L845" t="s">
        <v>192</v>
      </c>
      <c r="M845" t="s">
        <v>51</v>
      </c>
      <c r="N845" s="2">
        <v>40781</v>
      </c>
      <c r="O845" s="2">
        <v>40782</v>
      </c>
      <c r="P845">
        <v>52</v>
      </c>
      <c r="Q845" s="1">
        <v>7.0000000000000007E-2</v>
      </c>
      <c r="R845">
        <v>15.14</v>
      </c>
      <c r="S845">
        <v>4.53</v>
      </c>
      <c r="T845">
        <f t="shared" si="13"/>
        <v>787.28</v>
      </c>
    </row>
    <row r="846" spans="1:20" x14ac:dyDescent="0.25">
      <c r="A846">
        <v>845</v>
      </c>
      <c r="B846">
        <v>48071</v>
      </c>
      <c r="C846" t="s">
        <v>961</v>
      </c>
      <c r="D846" t="s">
        <v>38</v>
      </c>
      <c r="E846" t="s">
        <v>187</v>
      </c>
      <c r="F846" t="s">
        <v>31</v>
      </c>
      <c r="G846" t="s">
        <v>48</v>
      </c>
      <c r="H846" t="s">
        <v>219</v>
      </c>
      <c r="I846" t="s">
        <v>28</v>
      </c>
      <c r="J846" t="s">
        <v>84</v>
      </c>
      <c r="K846" t="s">
        <v>101</v>
      </c>
      <c r="L846" t="s">
        <v>26</v>
      </c>
      <c r="M846" t="s">
        <v>69</v>
      </c>
      <c r="N846" s="2">
        <v>40971</v>
      </c>
      <c r="O846" s="2">
        <v>40980</v>
      </c>
      <c r="P846">
        <v>1</v>
      </c>
      <c r="Q846" s="1">
        <v>0.03</v>
      </c>
      <c r="R846">
        <v>12.64</v>
      </c>
      <c r="S846">
        <v>4.9800000000000004</v>
      </c>
      <c r="T846">
        <f t="shared" si="13"/>
        <v>12.64</v>
      </c>
    </row>
    <row r="847" spans="1:20" x14ac:dyDescent="0.25">
      <c r="A847">
        <v>846</v>
      </c>
      <c r="B847">
        <v>48101</v>
      </c>
      <c r="C847" t="s">
        <v>928</v>
      </c>
      <c r="D847" t="s">
        <v>20</v>
      </c>
      <c r="E847" t="s">
        <v>39</v>
      </c>
      <c r="F847" t="s">
        <v>31</v>
      </c>
      <c r="G847" t="s">
        <v>41</v>
      </c>
      <c r="H847" t="s">
        <v>54</v>
      </c>
      <c r="I847" t="s">
        <v>28</v>
      </c>
      <c r="J847" t="s">
        <v>52</v>
      </c>
      <c r="K847" t="s">
        <v>221</v>
      </c>
      <c r="L847" t="s">
        <v>192</v>
      </c>
      <c r="M847" t="s">
        <v>296</v>
      </c>
      <c r="N847" s="2">
        <v>41164</v>
      </c>
      <c r="O847" s="2">
        <v>41166</v>
      </c>
      <c r="P847">
        <v>8</v>
      </c>
      <c r="Q847" s="1">
        <v>0.05</v>
      </c>
      <c r="R847">
        <v>22.84</v>
      </c>
      <c r="S847">
        <v>16.87</v>
      </c>
      <c r="T847">
        <f t="shared" si="13"/>
        <v>182.72</v>
      </c>
    </row>
    <row r="848" spans="1:20" x14ac:dyDescent="0.25">
      <c r="A848">
        <v>847</v>
      </c>
      <c r="B848">
        <v>48257</v>
      </c>
      <c r="C848" t="s">
        <v>797</v>
      </c>
      <c r="D848" t="s">
        <v>20</v>
      </c>
      <c r="E848" t="s">
        <v>39</v>
      </c>
      <c r="F848" t="s">
        <v>22</v>
      </c>
      <c r="G848" t="s">
        <v>48</v>
      </c>
      <c r="H848" t="s">
        <v>89</v>
      </c>
      <c r="I848" t="s">
        <v>28</v>
      </c>
      <c r="J848" t="s">
        <v>52</v>
      </c>
      <c r="K848" t="s">
        <v>231</v>
      </c>
      <c r="L848" t="s">
        <v>192</v>
      </c>
      <c r="M848" t="s">
        <v>199</v>
      </c>
      <c r="N848" s="2">
        <v>40290</v>
      </c>
      <c r="O848" s="2">
        <v>40294</v>
      </c>
      <c r="P848">
        <v>45</v>
      </c>
      <c r="Q848" s="1">
        <v>0.02</v>
      </c>
      <c r="R848">
        <v>4.57</v>
      </c>
      <c r="S848">
        <v>5.42</v>
      </c>
      <c r="T848">
        <f t="shared" si="13"/>
        <v>205.65</v>
      </c>
    </row>
    <row r="849" spans="1:20" x14ac:dyDescent="0.25">
      <c r="A849">
        <v>848</v>
      </c>
      <c r="B849">
        <v>48263</v>
      </c>
      <c r="C849" t="s">
        <v>380</v>
      </c>
      <c r="D849" t="s">
        <v>20</v>
      </c>
      <c r="E849" t="s">
        <v>39</v>
      </c>
      <c r="F849" t="s">
        <v>47</v>
      </c>
      <c r="G849" t="s">
        <v>93</v>
      </c>
      <c r="H849" t="s">
        <v>54</v>
      </c>
      <c r="I849" t="s">
        <v>28</v>
      </c>
      <c r="J849" t="s">
        <v>52</v>
      </c>
      <c r="K849" t="s">
        <v>189</v>
      </c>
      <c r="L849" t="s">
        <v>192</v>
      </c>
      <c r="M849" t="s">
        <v>117</v>
      </c>
      <c r="N849" s="2">
        <v>40611</v>
      </c>
      <c r="O849" s="2">
        <v>40612</v>
      </c>
      <c r="P849">
        <v>28</v>
      </c>
      <c r="Q849" s="1">
        <v>0.1</v>
      </c>
      <c r="R849">
        <v>5.98</v>
      </c>
      <c r="S849">
        <v>7.5</v>
      </c>
      <c r="T849">
        <f t="shared" si="13"/>
        <v>167.44</v>
      </c>
    </row>
    <row r="850" spans="1:20" x14ac:dyDescent="0.25">
      <c r="A850">
        <v>849</v>
      </c>
      <c r="B850">
        <v>48263</v>
      </c>
      <c r="C850" t="s">
        <v>380</v>
      </c>
      <c r="D850" t="s">
        <v>20</v>
      </c>
      <c r="E850" t="s">
        <v>39</v>
      </c>
      <c r="F850" t="s">
        <v>47</v>
      </c>
      <c r="G850" t="s">
        <v>93</v>
      </c>
      <c r="H850" t="s">
        <v>89</v>
      </c>
      <c r="I850" t="s">
        <v>28</v>
      </c>
      <c r="J850" t="s">
        <v>52</v>
      </c>
      <c r="K850" t="s">
        <v>189</v>
      </c>
      <c r="L850" t="s">
        <v>44</v>
      </c>
      <c r="M850" t="s">
        <v>156</v>
      </c>
      <c r="N850" s="2">
        <v>40611</v>
      </c>
      <c r="O850" s="2">
        <v>40612</v>
      </c>
      <c r="P850">
        <v>25</v>
      </c>
      <c r="Q850" s="1">
        <v>7.0000000000000007E-2</v>
      </c>
      <c r="R850">
        <v>5.68</v>
      </c>
      <c r="S850">
        <v>1.21</v>
      </c>
      <c r="T850">
        <f t="shared" si="13"/>
        <v>142</v>
      </c>
    </row>
    <row r="851" spans="1:20" x14ac:dyDescent="0.25">
      <c r="A851">
        <v>850</v>
      </c>
      <c r="B851">
        <v>48288</v>
      </c>
      <c r="C851" t="s">
        <v>588</v>
      </c>
      <c r="D851" t="s">
        <v>578</v>
      </c>
      <c r="E851" t="s">
        <v>187</v>
      </c>
      <c r="F851" t="s">
        <v>47</v>
      </c>
      <c r="G851" t="s">
        <v>93</v>
      </c>
      <c r="H851" t="s">
        <v>217</v>
      </c>
      <c r="I851" t="s">
        <v>28</v>
      </c>
      <c r="J851" t="s">
        <v>52</v>
      </c>
      <c r="K851" t="s">
        <v>181</v>
      </c>
      <c r="L851" t="s">
        <v>330</v>
      </c>
      <c r="M851" t="s">
        <v>160</v>
      </c>
      <c r="N851" s="2">
        <v>41112</v>
      </c>
      <c r="O851" s="2">
        <v>41114</v>
      </c>
      <c r="P851">
        <v>34</v>
      </c>
      <c r="Q851" s="1">
        <v>0.08</v>
      </c>
      <c r="R851">
        <v>130.97999999999999</v>
      </c>
      <c r="S851">
        <v>54.74</v>
      </c>
      <c r="T851">
        <f t="shared" si="13"/>
        <v>4453.32</v>
      </c>
    </row>
    <row r="852" spans="1:20" x14ac:dyDescent="0.25">
      <c r="A852">
        <v>851</v>
      </c>
      <c r="B852">
        <v>48452</v>
      </c>
      <c r="C852" t="s">
        <v>132</v>
      </c>
      <c r="D852" t="s">
        <v>578</v>
      </c>
      <c r="E852" t="s">
        <v>187</v>
      </c>
      <c r="F852" t="s">
        <v>47</v>
      </c>
      <c r="G852" t="s">
        <v>41</v>
      </c>
      <c r="H852" t="s">
        <v>219</v>
      </c>
      <c r="I852" t="s">
        <v>28</v>
      </c>
      <c r="J852" t="s">
        <v>52</v>
      </c>
      <c r="K852" t="s">
        <v>158</v>
      </c>
      <c r="L852" t="s">
        <v>283</v>
      </c>
      <c r="M852" t="s">
        <v>167</v>
      </c>
      <c r="N852" s="2">
        <v>40825</v>
      </c>
      <c r="O852" s="2">
        <v>40827</v>
      </c>
      <c r="P852">
        <v>58</v>
      </c>
      <c r="Q852" s="1">
        <v>0.09</v>
      </c>
      <c r="R852">
        <v>60.98</v>
      </c>
      <c r="S852">
        <v>30</v>
      </c>
      <c r="T852">
        <f t="shared" si="13"/>
        <v>3536.8399999999997</v>
      </c>
    </row>
    <row r="853" spans="1:20" x14ac:dyDescent="0.25">
      <c r="A853">
        <v>852</v>
      </c>
      <c r="B853">
        <v>48452</v>
      </c>
      <c r="C853" t="s">
        <v>132</v>
      </c>
      <c r="D853" t="s">
        <v>20</v>
      </c>
      <c r="E853" t="s">
        <v>21</v>
      </c>
      <c r="F853" t="s">
        <v>47</v>
      </c>
      <c r="G853" t="s">
        <v>41</v>
      </c>
      <c r="H853" t="s">
        <v>206</v>
      </c>
      <c r="I853" t="s">
        <v>28</v>
      </c>
      <c r="J853" t="s">
        <v>52</v>
      </c>
      <c r="K853" t="s">
        <v>1447</v>
      </c>
      <c r="L853" t="s">
        <v>192</v>
      </c>
      <c r="M853" t="s">
        <v>117</v>
      </c>
      <c r="N853" s="2">
        <v>40825</v>
      </c>
      <c r="O853" s="2">
        <v>40825</v>
      </c>
      <c r="P853">
        <v>34</v>
      </c>
      <c r="Q853" s="1">
        <v>0.1</v>
      </c>
      <c r="R853">
        <v>99.99</v>
      </c>
      <c r="S853">
        <v>19.989999999999998</v>
      </c>
      <c r="T853">
        <f t="shared" si="13"/>
        <v>3399.66</v>
      </c>
    </row>
    <row r="854" spans="1:20" x14ac:dyDescent="0.25">
      <c r="A854">
        <v>853</v>
      </c>
      <c r="B854">
        <v>48452</v>
      </c>
      <c r="C854" t="s">
        <v>132</v>
      </c>
      <c r="D854" t="s">
        <v>20</v>
      </c>
      <c r="E854" t="s">
        <v>187</v>
      </c>
      <c r="F854" t="s">
        <v>47</v>
      </c>
      <c r="G854" t="s">
        <v>41</v>
      </c>
      <c r="H854" t="s">
        <v>225</v>
      </c>
      <c r="I854" t="s">
        <v>28</v>
      </c>
      <c r="J854" t="s">
        <v>52</v>
      </c>
      <c r="K854" t="s">
        <v>98</v>
      </c>
      <c r="L854" t="s">
        <v>192</v>
      </c>
      <c r="M854" t="s">
        <v>117</v>
      </c>
      <c r="N854" s="2">
        <v>40825</v>
      </c>
      <c r="O854" s="2">
        <v>40826</v>
      </c>
      <c r="P854">
        <v>79</v>
      </c>
      <c r="Q854" s="1">
        <v>0.03</v>
      </c>
      <c r="R854">
        <v>4.18</v>
      </c>
      <c r="S854">
        <v>6.92</v>
      </c>
      <c r="T854">
        <f t="shared" si="13"/>
        <v>330.21999999999997</v>
      </c>
    </row>
    <row r="855" spans="1:20" x14ac:dyDescent="0.25">
      <c r="A855">
        <v>854</v>
      </c>
      <c r="B855">
        <v>48452</v>
      </c>
      <c r="C855" t="s">
        <v>132</v>
      </c>
      <c r="D855" t="s">
        <v>20</v>
      </c>
      <c r="E855" t="s">
        <v>39</v>
      </c>
      <c r="F855" t="s">
        <v>47</v>
      </c>
      <c r="G855" t="s">
        <v>41</v>
      </c>
      <c r="H855" t="s">
        <v>89</v>
      </c>
      <c r="I855" t="s">
        <v>28</v>
      </c>
      <c r="J855" t="s">
        <v>52</v>
      </c>
      <c r="K855" t="s">
        <v>105</v>
      </c>
      <c r="L855" t="s">
        <v>192</v>
      </c>
      <c r="M855" t="s">
        <v>111</v>
      </c>
      <c r="N855" s="2">
        <v>41556</v>
      </c>
      <c r="O855" s="2">
        <v>41558</v>
      </c>
      <c r="P855">
        <v>32</v>
      </c>
      <c r="Q855" s="1">
        <v>0.08</v>
      </c>
      <c r="R855">
        <v>4.91</v>
      </c>
      <c r="S855">
        <v>4.97</v>
      </c>
      <c r="T855">
        <f t="shared" si="13"/>
        <v>157.12</v>
      </c>
    </row>
    <row r="856" spans="1:20" x14ac:dyDescent="0.25">
      <c r="A856">
        <v>855</v>
      </c>
      <c r="B856">
        <v>48452</v>
      </c>
      <c r="C856" t="s">
        <v>132</v>
      </c>
      <c r="D856" t="s">
        <v>20</v>
      </c>
      <c r="E856" t="s">
        <v>39</v>
      </c>
      <c r="F856" t="s">
        <v>47</v>
      </c>
      <c r="G856" t="s">
        <v>41</v>
      </c>
      <c r="H856" t="s">
        <v>61</v>
      </c>
      <c r="I856" t="s">
        <v>28</v>
      </c>
      <c r="J856" t="s">
        <v>52</v>
      </c>
      <c r="K856" t="s">
        <v>133</v>
      </c>
      <c r="L856" t="s">
        <v>44</v>
      </c>
      <c r="M856" t="s">
        <v>134</v>
      </c>
      <c r="N856" s="2">
        <v>40825</v>
      </c>
      <c r="O856" s="2">
        <v>40827</v>
      </c>
      <c r="P856">
        <v>50</v>
      </c>
      <c r="Q856" s="1">
        <v>0.04</v>
      </c>
      <c r="R856">
        <v>1.48</v>
      </c>
      <c r="S856">
        <v>0.7</v>
      </c>
      <c r="T856">
        <f t="shared" si="13"/>
        <v>74</v>
      </c>
    </row>
    <row r="857" spans="1:20" x14ac:dyDescent="0.25">
      <c r="A857">
        <v>856</v>
      </c>
      <c r="B857">
        <v>48483</v>
      </c>
      <c r="C857" t="s">
        <v>270</v>
      </c>
      <c r="D857" t="s">
        <v>38</v>
      </c>
      <c r="E857" t="s">
        <v>39</v>
      </c>
      <c r="F857" t="s">
        <v>31</v>
      </c>
      <c r="G857" t="s">
        <v>23</v>
      </c>
      <c r="H857" t="s">
        <v>54</v>
      </c>
      <c r="I857" t="s">
        <v>28</v>
      </c>
      <c r="J857" t="s">
        <v>52</v>
      </c>
      <c r="K857" t="s">
        <v>71</v>
      </c>
      <c r="L857" t="s">
        <v>44</v>
      </c>
      <c r="M857" t="s">
        <v>143</v>
      </c>
      <c r="N857" s="2">
        <v>40522</v>
      </c>
      <c r="O857" s="2">
        <v>40523</v>
      </c>
      <c r="P857">
        <v>33</v>
      </c>
      <c r="Q857" s="1">
        <v>0</v>
      </c>
      <c r="R857">
        <v>2.21</v>
      </c>
      <c r="S857">
        <v>1</v>
      </c>
      <c r="T857">
        <f t="shared" si="13"/>
        <v>72.929999999999993</v>
      </c>
    </row>
    <row r="858" spans="1:20" x14ac:dyDescent="0.25">
      <c r="A858">
        <v>857</v>
      </c>
      <c r="B858">
        <v>48487</v>
      </c>
      <c r="C858" t="s">
        <v>239</v>
      </c>
      <c r="D858" t="s">
        <v>20</v>
      </c>
      <c r="E858" t="s">
        <v>39</v>
      </c>
      <c r="F858" t="s">
        <v>47</v>
      </c>
      <c r="G858" t="s">
        <v>48</v>
      </c>
      <c r="H858" t="s">
        <v>54</v>
      </c>
      <c r="I858" t="s">
        <v>28</v>
      </c>
      <c r="J858" t="s">
        <v>52</v>
      </c>
      <c r="K858" t="s">
        <v>116</v>
      </c>
      <c r="L858" t="s">
        <v>192</v>
      </c>
      <c r="M858" t="s">
        <v>156</v>
      </c>
      <c r="N858" s="2">
        <v>40554</v>
      </c>
      <c r="O858" s="2">
        <v>40556</v>
      </c>
      <c r="P858">
        <v>27</v>
      </c>
      <c r="Q858" s="1">
        <v>0</v>
      </c>
      <c r="R858">
        <v>12.97</v>
      </c>
      <c r="S858">
        <v>1.49</v>
      </c>
      <c r="T858">
        <f t="shared" si="13"/>
        <v>350.19</v>
      </c>
    </row>
    <row r="859" spans="1:20" x14ac:dyDescent="0.25">
      <c r="A859">
        <v>858</v>
      </c>
      <c r="B859">
        <v>48515</v>
      </c>
      <c r="C859" t="s">
        <v>1491</v>
      </c>
      <c r="D859" t="s">
        <v>38</v>
      </c>
      <c r="E859" t="s">
        <v>39</v>
      </c>
      <c r="F859" t="s">
        <v>22</v>
      </c>
      <c r="G859" t="s">
        <v>23</v>
      </c>
      <c r="H859" t="s">
        <v>89</v>
      </c>
      <c r="I859" t="s">
        <v>28</v>
      </c>
      <c r="J859" t="s">
        <v>52</v>
      </c>
      <c r="K859" t="s">
        <v>71</v>
      </c>
      <c r="L859" t="s">
        <v>44</v>
      </c>
      <c r="M859" t="s">
        <v>27</v>
      </c>
      <c r="N859" s="2">
        <v>41263</v>
      </c>
      <c r="O859" s="2">
        <v>41263</v>
      </c>
      <c r="P859">
        <v>94</v>
      </c>
      <c r="Q859" s="1">
        <v>0.01</v>
      </c>
      <c r="R859">
        <v>15.04</v>
      </c>
      <c r="S859">
        <v>1.97</v>
      </c>
      <c r="T859">
        <f t="shared" si="13"/>
        <v>1413.76</v>
      </c>
    </row>
    <row r="860" spans="1:20" x14ac:dyDescent="0.25">
      <c r="A860">
        <v>859</v>
      </c>
      <c r="B860">
        <v>48643</v>
      </c>
      <c r="C860" t="s">
        <v>594</v>
      </c>
      <c r="D860" t="s">
        <v>578</v>
      </c>
      <c r="E860" t="s">
        <v>21</v>
      </c>
      <c r="F860" t="s">
        <v>22</v>
      </c>
      <c r="G860" t="s">
        <v>93</v>
      </c>
      <c r="H860" t="s">
        <v>203</v>
      </c>
      <c r="I860" t="s">
        <v>28</v>
      </c>
      <c r="J860" t="s">
        <v>52</v>
      </c>
      <c r="K860" t="s">
        <v>208</v>
      </c>
      <c r="L860" t="s">
        <v>283</v>
      </c>
      <c r="M860" t="s">
        <v>182</v>
      </c>
      <c r="N860" s="2">
        <v>41565</v>
      </c>
      <c r="O860" s="2">
        <v>41567</v>
      </c>
      <c r="P860">
        <v>29</v>
      </c>
      <c r="Q860" s="1">
        <v>0.06</v>
      </c>
      <c r="R860">
        <v>808.49</v>
      </c>
      <c r="S860">
        <v>55.3</v>
      </c>
      <c r="T860">
        <f t="shared" si="13"/>
        <v>23446.21</v>
      </c>
    </row>
    <row r="861" spans="1:20" x14ac:dyDescent="0.25">
      <c r="A861">
        <v>860</v>
      </c>
      <c r="B861">
        <v>48643</v>
      </c>
      <c r="C861" t="s">
        <v>594</v>
      </c>
      <c r="D861" t="s">
        <v>20</v>
      </c>
      <c r="E861" t="s">
        <v>39</v>
      </c>
      <c r="F861" t="s">
        <v>22</v>
      </c>
      <c r="G861" t="s">
        <v>93</v>
      </c>
      <c r="H861" t="s">
        <v>42</v>
      </c>
      <c r="I861" t="s">
        <v>28</v>
      </c>
      <c r="J861" t="s">
        <v>52</v>
      </c>
      <c r="K861" t="s">
        <v>79</v>
      </c>
      <c r="L861" t="s">
        <v>192</v>
      </c>
      <c r="M861" t="s">
        <v>294</v>
      </c>
      <c r="N861" s="2">
        <v>41565</v>
      </c>
      <c r="O861" s="2">
        <v>41567</v>
      </c>
      <c r="P861">
        <v>13</v>
      </c>
      <c r="Q861" s="1">
        <v>0.06</v>
      </c>
      <c r="R861">
        <v>2.88</v>
      </c>
      <c r="S861">
        <v>0.99</v>
      </c>
      <c r="T861">
        <f t="shared" si="13"/>
        <v>37.44</v>
      </c>
    </row>
    <row r="862" spans="1:20" x14ac:dyDescent="0.25">
      <c r="A862">
        <v>861</v>
      </c>
      <c r="B862">
        <v>48643</v>
      </c>
      <c r="C862" t="s">
        <v>594</v>
      </c>
      <c r="D862" t="s">
        <v>20</v>
      </c>
      <c r="E862" t="s">
        <v>21</v>
      </c>
      <c r="F862" t="s">
        <v>22</v>
      </c>
      <c r="G862" t="s">
        <v>93</v>
      </c>
      <c r="H862" t="s">
        <v>24</v>
      </c>
      <c r="I862" t="s">
        <v>28</v>
      </c>
      <c r="J862" t="s">
        <v>52</v>
      </c>
      <c r="K862" t="s">
        <v>25</v>
      </c>
      <c r="L862" t="s">
        <v>192</v>
      </c>
      <c r="M862" t="s">
        <v>137</v>
      </c>
      <c r="N862" s="2">
        <v>41565</v>
      </c>
      <c r="O862" s="2">
        <v>41567</v>
      </c>
      <c r="P862">
        <v>105</v>
      </c>
      <c r="Q862" s="1">
        <v>0</v>
      </c>
      <c r="R862">
        <v>65.989999999999995</v>
      </c>
      <c r="S862">
        <v>8.99</v>
      </c>
      <c r="T862">
        <f t="shared" si="13"/>
        <v>6928.95</v>
      </c>
    </row>
    <row r="863" spans="1:20" x14ac:dyDescent="0.25">
      <c r="A863">
        <v>862</v>
      </c>
      <c r="B863">
        <v>48706</v>
      </c>
      <c r="C863" t="s">
        <v>46</v>
      </c>
      <c r="D863" t="s">
        <v>20</v>
      </c>
      <c r="E863" t="s">
        <v>39</v>
      </c>
      <c r="F863" t="s">
        <v>47</v>
      </c>
      <c r="G863" t="s">
        <v>48</v>
      </c>
      <c r="H863" t="s">
        <v>49</v>
      </c>
      <c r="I863" t="s">
        <v>28</v>
      </c>
      <c r="J863" t="s">
        <v>52</v>
      </c>
      <c r="K863" t="s">
        <v>50</v>
      </c>
      <c r="L863" t="s">
        <v>44</v>
      </c>
      <c r="M863" t="s">
        <v>51</v>
      </c>
      <c r="N863" s="2">
        <v>41577</v>
      </c>
      <c r="O863" s="2">
        <v>41581</v>
      </c>
      <c r="P863">
        <v>59</v>
      </c>
      <c r="Q863" s="1">
        <v>0.09</v>
      </c>
      <c r="R863">
        <v>1.1399999999999999</v>
      </c>
      <c r="S863">
        <v>0.7</v>
      </c>
      <c r="T863">
        <f t="shared" si="13"/>
        <v>67.259999999999991</v>
      </c>
    </row>
    <row r="864" spans="1:20" x14ac:dyDescent="0.25">
      <c r="A864">
        <v>863</v>
      </c>
      <c r="B864">
        <v>48706</v>
      </c>
      <c r="C864" t="s">
        <v>46</v>
      </c>
      <c r="D864" t="s">
        <v>20</v>
      </c>
      <c r="E864" t="s">
        <v>39</v>
      </c>
      <c r="F864" t="s">
        <v>47</v>
      </c>
      <c r="G864" t="s">
        <v>48</v>
      </c>
      <c r="H864" t="s">
        <v>78</v>
      </c>
      <c r="I864" t="s">
        <v>28</v>
      </c>
      <c r="J864" t="s">
        <v>52</v>
      </c>
      <c r="K864" t="s">
        <v>113</v>
      </c>
      <c r="L864" t="s">
        <v>192</v>
      </c>
      <c r="M864" t="s">
        <v>160</v>
      </c>
      <c r="N864" s="2">
        <v>41577</v>
      </c>
      <c r="O864" s="2">
        <v>41584</v>
      </c>
      <c r="P864">
        <v>38</v>
      </c>
      <c r="Q864" s="1">
        <v>0.09</v>
      </c>
      <c r="R864">
        <v>7.28</v>
      </c>
      <c r="S864">
        <v>11.15</v>
      </c>
      <c r="T864">
        <f t="shared" si="13"/>
        <v>276.64</v>
      </c>
    </row>
    <row r="865" spans="1:20" x14ac:dyDescent="0.25">
      <c r="A865">
        <v>864</v>
      </c>
      <c r="B865">
        <v>48800</v>
      </c>
      <c r="C865" t="s">
        <v>424</v>
      </c>
      <c r="D865" t="s">
        <v>20</v>
      </c>
      <c r="E865" t="s">
        <v>21</v>
      </c>
      <c r="F865" t="s">
        <v>22</v>
      </c>
      <c r="G865" t="s">
        <v>32</v>
      </c>
      <c r="H865" t="s">
        <v>203</v>
      </c>
      <c r="I865" t="s">
        <v>28</v>
      </c>
      <c r="J865" t="s">
        <v>52</v>
      </c>
      <c r="K865" t="s">
        <v>1254</v>
      </c>
      <c r="L865" t="s">
        <v>746</v>
      </c>
      <c r="M865" t="s">
        <v>86</v>
      </c>
      <c r="N865" s="2">
        <v>40838</v>
      </c>
      <c r="O865" s="2">
        <v>40839</v>
      </c>
      <c r="P865">
        <v>14</v>
      </c>
      <c r="Q865" s="1">
        <v>0.04</v>
      </c>
      <c r="R865">
        <v>3499.99</v>
      </c>
      <c r="S865">
        <v>24.49</v>
      </c>
      <c r="T865">
        <f t="shared" si="13"/>
        <v>48999.86</v>
      </c>
    </row>
    <row r="866" spans="1:20" x14ac:dyDescent="0.25">
      <c r="A866">
        <v>865</v>
      </c>
      <c r="B866">
        <v>48836</v>
      </c>
      <c r="C866" t="s">
        <v>588</v>
      </c>
      <c r="D866" t="s">
        <v>578</v>
      </c>
      <c r="E866" t="s">
        <v>187</v>
      </c>
      <c r="F866" t="s">
        <v>47</v>
      </c>
      <c r="G866" t="s">
        <v>23</v>
      </c>
      <c r="H866" t="s">
        <v>217</v>
      </c>
      <c r="I866" t="s">
        <v>28</v>
      </c>
      <c r="J866" t="s">
        <v>52</v>
      </c>
      <c r="K866" t="s">
        <v>189</v>
      </c>
      <c r="L866" t="s">
        <v>330</v>
      </c>
      <c r="M866" t="s">
        <v>117</v>
      </c>
      <c r="N866" s="2">
        <v>40223</v>
      </c>
      <c r="O866" s="2">
        <v>40225</v>
      </c>
      <c r="P866">
        <v>8</v>
      </c>
      <c r="Q866" s="1">
        <v>0.09</v>
      </c>
      <c r="R866">
        <v>348.21</v>
      </c>
      <c r="S866">
        <v>40.19</v>
      </c>
      <c r="T866">
        <f t="shared" si="13"/>
        <v>2785.68</v>
      </c>
    </row>
    <row r="867" spans="1:20" x14ac:dyDescent="0.25">
      <c r="A867">
        <v>866</v>
      </c>
      <c r="B867">
        <v>48994</v>
      </c>
      <c r="C867" t="s">
        <v>391</v>
      </c>
      <c r="D867" t="s">
        <v>20</v>
      </c>
      <c r="E867" t="s">
        <v>39</v>
      </c>
      <c r="F867" t="s">
        <v>47</v>
      </c>
      <c r="G867" t="s">
        <v>32</v>
      </c>
      <c r="H867" t="s">
        <v>49</v>
      </c>
      <c r="I867" t="s">
        <v>28</v>
      </c>
      <c r="J867" t="s">
        <v>52</v>
      </c>
      <c r="K867" t="s">
        <v>74</v>
      </c>
      <c r="L867" t="s">
        <v>746</v>
      </c>
      <c r="M867" t="s">
        <v>167</v>
      </c>
      <c r="N867" s="2">
        <v>40838</v>
      </c>
      <c r="O867" s="2">
        <v>40840</v>
      </c>
      <c r="P867">
        <v>11</v>
      </c>
      <c r="Q867" s="1">
        <v>0.03</v>
      </c>
      <c r="R867">
        <v>167.27</v>
      </c>
      <c r="S867">
        <v>35</v>
      </c>
      <c r="T867">
        <f t="shared" si="13"/>
        <v>1839.97</v>
      </c>
    </row>
    <row r="868" spans="1:20" x14ac:dyDescent="0.25">
      <c r="A868">
        <v>867</v>
      </c>
      <c r="B868">
        <v>49027</v>
      </c>
      <c r="C868" t="s">
        <v>822</v>
      </c>
      <c r="D868" t="s">
        <v>20</v>
      </c>
      <c r="E868" t="s">
        <v>187</v>
      </c>
      <c r="F868" t="s">
        <v>47</v>
      </c>
      <c r="G868" t="s">
        <v>41</v>
      </c>
      <c r="H868" t="s">
        <v>225</v>
      </c>
      <c r="I868" t="s">
        <v>28</v>
      </c>
      <c r="J868" t="s">
        <v>52</v>
      </c>
      <c r="K868" t="s">
        <v>116</v>
      </c>
      <c r="L868" t="s">
        <v>26</v>
      </c>
      <c r="M868" t="s">
        <v>111</v>
      </c>
      <c r="N868" s="2">
        <v>41010</v>
      </c>
      <c r="O868" s="2">
        <v>41011</v>
      </c>
      <c r="P868">
        <v>46</v>
      </c>
      <c r="Q868" s="1">
        <v>0.08</v>
      </c>
      <c r="R868">
        <v>17.670000000000002</v>
      </c>
      <c r="S868">
        <v>8.99</v>
      </c>
      <c r="T868">
        <f t="shared" si="13"/>
        <v>812.82</v>
      </c>
    </row>
    <row r="869" spans="1:20" x14ac:dyDescent="0.25">
      <c r="A869">
        <v>868</v>
      </c>
      <c r="B869">
        <v>49125</v>
      </c>
      <c r="C869" t="s">
        <v>328</v>
      </c>
      <c r="D869" t="s">
        <v>38</v>
      </c>
      <c r="E869" t="s">
        <v>39</v>
      </c>
      <c r="F869" t="s">
        <v>47</v>
      </c>
      <c r="G869" t="s">
        <v>32</v>
      </c>
      <c r="H869" t="s">
        <v>94</v>
      </c>
      <c r="I869" t="s">
        <v>28</v>
      </c>
      <c r="J869" t="s">
        <v>52</v>
      </c>
      <c r="K869" t="s">
        <v>291</v>
      </c>
      <c r="L869" t="s">
        <v>192</v>
      </c>
      <c r="M869" t="s">
        <v>51</v>
      </c>
      <c r="N869" s="2">
        <v>40266</v>
      </c>
      <c r="O869" s="2">
        <v>40268</v>
      </c>
      <c r="P869">
        <v>29</v>
      </c>
      <c r="Q869" s="1">
        <v>0.05</v>
      </c>
      <c r="R869">
        <v>5.78</v>
      </c>
      <c r="S869">
        <v>7.64</v>
      </c>
      <c r="T869">
        <f t="shared" si="13"/>
        <v>167.62</v>
      </c>
    </row>
    <row r="870" spans="1:20" x14ac:dyDescent="0.25">
      <c r="A870">
        <v>869</v>
      </c>
      <c r="B870">
        <v>49443</v>
      </c>
      <c r="C870" t="s">
        <v>588</v>
      </c>
      <c r="D870" t="s">
        <v>20</v>
      </c>
      <c r="E870" t="s">
        <v>39</v>
      </c>
      <c r="F870" t="s">
        <v>47</v>
      </c>
      <c r="G870" t="s">
        <v>41</v>
      </c>
      <c r="H870" t="s">
        <v>89</v>
      </c>
      <c r="I870" t="s">
        <v>28</v>
      </c>
      <c r="J870" t="s">
        <v>52</v>
      </c>
      <c r="K870" t="s">
        <v>172</v>
      </c>
      <c r="L870" t="s">
        <v>44</v>
      </c>
      <c r="M870" t="s">
        <v>134</v>
      </c>
      <c r="N870" s="2">
        <v>40931</v>
      </c>
      <c r="O870" s="2">
        <v>40932</v>
      </c>
      <c r="P870">
        <v>46</v>
      </c>
      <c r="Q870" s="1">
        <v>0.05</v>
      </c>
      <c r="R870">
        <v>9.85</v>
      </c>
      <c r="S870">
        <v>4.82</v>
      </c>
      <c r="T870">
        <f t="shared" si="13"/>
        <v>453.09999999999997</v>
      </c>
    </row>
    <row r="871" spans="1:20" x14ac:dyDescent="0.25">
      <c r="A871">
        <v>870</v>
      </c>
      <c r="B871">
        <v>49762</v>
      </c>
      <c r="C871" t="s">
        <v>427</v>
      </c>
      <c r="D871" t="s">
        <v>20</v>
      </c>
      <c r="E871" t="s">
        <v>39</v>
      </c>
      <c r="F871" t="s">
        <v>31</v>
      </c>
      <c r="G871" t="s">
        <v>41</v>
      </c>
      <c r="H871" t="s">
        <v>78</v>
      </c>
      <c r="I871" t="s">
        <v>28</v>
      </c>
      <c r="J871" t="s">
        <v>52</v>
      </c>
      <c r="K871" t="s">
        <v>165</v>
      </c>
      <c r="L871" t="s">
        <v>44</v>
      </c>
      <c r="M871" t="s">
        <v>63</v>
      </c>
      <c r="N871" s="2">
        <v>41075</v>
      </c>
      <c r="O871" s="2">
        <v>41077</v>
      </c>
      <c r="P871">
        <v>58</v>
      </c>
      <c r="Q871" s="1">
        <v>0.09</v>
      </c>
      <c r="R871">
        <v>2.94</v>
      </c>
      <c r="S871">
        <v>0.81</v>
      </c>
      <c r="T871">
        <f t="shared" si="13"/>
        <v>170.52</v>
      </c>
    </row>
    <row r="872" spans="1:20" x14ac:dyDescent="0.25">
      <c r="A872">
        <v>871</v>
      </c>
      <c r="B872">
        <v>49824</v>
      </c>
      <c r="C872" t="s">
        <v>46</v>
      </c>
      <c r="D872" t="s">
        <v>38</v>
      </c>
      <c r="E872" t="s">
        <v>21</v>
      </c>
      <c r="F872" t="s">
        <v>47</v>
      </c>
      <c r="G872" t="s">
        <v>41</v>
      </c>
      <c r="H872" t="s">
        <v>24</v>
      </c>
      <c r="I872" t="s">
        <v>28</v>
      </c>
      <c r="J872" t="s">
        <v>52</v>
      </c>
      <c r="K872" t="s">
        <v>213</v>
      </c>
      <c r="L872" t="s">
        <v>192</v>
      </c>
      <c r="M872" t="s">
        <v>134</v>
      </c>
      <c r="N872" s="2">
        <v>40990</v>
      </c>
      <c r="O872" s="2">
        <v>40991</v>
      </c>
      <c r="P872">
        <v>37</v>
      </c>
      <c r="Q872" s="1">
        <v>0.01</v>
      </c>
      <c r="R872">
        <v>65.989999999999995</v>
      </c>
      <c r="S872">
        <v>5.31</v>
      </c>
      <c r="T872">
        <f t="shared" si="13"/>
        <v>2441.6299999999997</v>
      </c>
    </row>
    <row r="873" spans="1:20" x14ac:dyDescent="0.25">
      <c r="A873">
        <v>872</v>
      </c>
      <c r="B873">
        <v>49831</v>
      </c>
      <c r="C873" t="s">
        <v>487</v>
      </c>
      <c r="D873" t="s">
        <v>20</v>
      </c>
      <c r="E873" t="s">
        <v>39</v>
      </c>
      <c r="F873" t="s">
        <v>31</v>
      </c>
      <c r="G873" t="s">
        <v>23</v>
      </c>
      <c r="H873" t="s">
        <v>61</v>
      </c>
      <c r="I873" t="s">
        <v>28</v>
      </c>
      <c r="J873" t="s">
        <v>29</v>
      </c>
      <c r="K873" t="s">
        <v>184</v>
      </c>
      <c r="L873" t="s">
        <v>192</v>
      </c>
      <c r="M873" t="s">
        <v>255</v>
      </c>
      <c r="N873" s="2">
        <v>40778</v>
      </c>
      <c r="O873" s="2">
        <v>40780</v>
      </c>
      <c r="P873">
        <v>32</v>
      </c>
      <c r="Q873" s="1">
        <v>0.01</v>
      </c>
      <c r="R873">
        <v>15.14</v>
      </c>
      <c r="S873">
        <v>4.53</v>
      </c>
      <c r="T873">
        <f t="shared" si="13"/>
        <v>484.48</v>
      </c>
    </row>
    <row r="874" spans="1:20" x14ac:dyDescent="0.25">
      <c r="A874">
        <v>873</v>
      </c>
      <c r="B874">
        <v>49889</v>
      </c>
      <c r="C874" t="s">
        <v>285</v>
      </c>
      <c r="D874" t="s">
        <v>20</v>
      </c>
      <c r="E874" t="s">
        <v>39</v>
      </c>
      <c r="F874" t="s">
        <v>47</v>
      </c>
      <c r="G874" t="s">
        <v>23</v>
      </c>
      <c r="H874" t="s">
        <v>78</v>
      </c>
      <c r="I874" t="s">
        <v>28</v>
      </c>
      <c r="J874" t="s">
        <v>29</v>
      </c>
      <c r="K874" t="s">
        <v>165</v>
      </c>
      <c r="L874" t="s">
        <v>192</v>
      </c>
      <c r="M874" t="s">
        <v>114</v>
      </c>
      <c r="N874" s="2">
        <v>41620</v>
      </c>
      <c r="O874" s="2">
        <v>41622</v>
      </c>
      <c r="P874">
        <v>94</v>
      </c>
      <c r="Q874" s="1">
        <v>0.09</v>
      </c>
      <c r="R874">
        <v>11.5</v>
      </c>
      <c r="S874">
        <v>7.19</v>
      </c>
      <c r="T874">
        <f t="shared" si="13"/>
        <v>1081</v>
      </c>
    </row>
    <row r="875" spans="1:20" x14ac:dyDescent="0.25">
      <c r="A875">
        <v>874</v>
      </c>
      <c r="B875">
        <v>49889</v>
      </c>
      <c r="C875" t="s">
        <v>285</v>
      </c>
      <c r="D875" t="s">
        <v>38</v>
      </c>
      <c r="E875" t="s">
        <v>39</v>
      </c>
      <c r="F875" t="s">
        <v>47</v>
      </c>
      <c r="G875" t="s">
        <v>23</v>
      </c>
      <c r="H875" t="s">
        <v>49</v>
      </c>
      <c r="I875" t="s">
        <v>28</v>
      </c>
      <c r="J875" t="s">
        <v>29</v>
      </c>
      <c r="K875" t="s">
        <v>95</v>
      </c>
      <c r="L875" t="s">
        <v>44</v>
      </c>
      <c r="M875" t="s">
        <v>51</v>
      </c>
      <c r="N875" s="2">
        <v>41620</v>
      </c>
      <c r="O875" s="2">
        <v>41622</v>
      </c>
      <c r="P875">
        <v>42</v>
      </c>
      <c r="Q875" s="1">
        <v>0.09</v>
      </c>
      <c r="R875">
        <v>2.98</v>
      </c>
      <c r="S875">
        <v>2.0299999999999998</v>
      </c>
      <c r="T875">
        <f t="shared" si="13"/>
        <v>125.16</v>
      </c>
    </row>
    <row r="876" spans="1:20" x14ac:dyDescent="0.25">
      <c r="A876">
        <v>875</v>
      </c>
      <c r="B876">
        <v>49927</v>
      </c>
      <c r="C876" t="s">
        <v>424</v>
      </c>
      <c r="D876" t="s">
        <v>20</v>
      </c>
      <c r="E876" t="s">
        <v>39</v>
      </c>
      <c r="F876" t="s">
        <v>22</v>
      </c>
      <c r="G876" t="s">
        <v>32</v>
      </c>
      <c r="H876" t="s">
        <v>78</v>
      </c>
      <c r="I876" t="s">
        <v>28</v>
      </c>
      <c r="J876" t="s">
        <v>29</v>
      </c>
      <c r="K876" t="s">
        <v>119</v>
      </c>
      <c r="L876" t="s">
        <v>192</v>
      </c>
      <c r="M876" t="s">
        <v>150</v>
      </c>
      <c r="N876" s="2">
        <v>41475</v>
      </c>
      <c r="O876" s="2">
        <v>41475</v>
      </c>
      <c r="P876">
        <v>36</v>
      </c>
      <c r="Q876" s="1">
        <v>0.01</v>
      </c>
      <c r="R876">
        <v>4.9800000000000004</v>
      </c>
      <c r="S876">
        <v>4.95</v>
      </c>
      <c r="T876">
        <f t="shared" si="13"/>
        <v>179.28000000000003</v>
      </c>
    </row>
    <row r="877" spans="1:20" x14ac:dyDescent="0.25">
      <c r="A877">
        <v>876</v>
      </c>
      <c r="B877">
        <v>49927</v>
      </c>
      <c r="C877" t="s">
        <v>424</v>
      </c>
      <c r="D877" t="s">
        <v>20</v>
      </c>
      <c r="E877" t="s">
        <v>187</v>
      </c>
      <c r="F877" t="s">
        <v>22</v>
      </c>
      <c r="G877" t="s">
        <v>32</v>
      </c>
      <c r="H877" t="s">
        <v>217</v>
      </c>
      <c r="I877" t="s">
        <v>28</v>
      </c>
      <c r="J877" t="s">
        <v>29</v>
      </c>
      <c r="K877" t="s">
        <v>113</v>
      </c>
      <c r="L877" t="s">
        <v>44</v>
      </c>
      <c r="M877" t="s">
        <v>294</v>
      </c>
      <c r="N877" s="2">
        <v>41475</v>
      </c>
      <c r="O877" s="2">
        <v>41477</v>
      </c>
      <c r="P877">
        <v>39</v>
      </c>
      <c r="Q877" s="1">
        <v>0.08</v>
      </c>
      <c r="R877">
        <v>7.59</v>
      </c>
      <c r="S877">
        <v>4</v>
      </c>
      <c r="T877">
        <f t="shared" si="13"/>
        <v>296.01</v>
      </c>
    </row>
    <row r="878" spans="1:20" x14ac:dyDescent="0.25">
      <c r="A878">
        <v>877</v>
      </c>
      <c r="B878">
        <v>49927</v>
      </c>
      <c r="C878" t="s">
        <v>424</v>
      </c>
      <c r="D878" t="s">
        <v>20</v>
      </c>
      <c r="E878" t="s">
        <v>39</v>
      </c>
      <c r="F878" t="s">
        <v>22</v>
      </c>
      <c r="G878" t="s">
        <v>32</v>
      </c>
      <c r="H878" t="s">
        <v>61</v>
      </c>
      <c r="I878" t="s">
        <v>28</v>
      </c>
      <c r="J878" t="s">
        <v>29</v>
      </c>
      <c r="K878" t="s">
        <v>119</v>
      </c>
      <c r="L878" t="s">
        <v>44</v>
      </c>
      <c r="M878" t="s">
        <v>398</v>
      </c>
      <c r="N878" s="2">
        <v>41475</v>
      </c>
      <c r="O878" s="2">
        <v>41476</v>
      </c>
      <c r="P878">
        <v>55</v>
      </c>
      <c r="Q878" s="1">
        <v>0.04</v>
      </c>
      <c r="R878">
        <v>2.1800000000000002</v>
      </c>
      <c r="S878">
        <v>0.78</v>
      </c>
      <c r="T878">
        <f t="shared" si="13"/>
        <v>119.9</v>
      </c>
    </row>
    <row r="879" spans="1:20" x14ac:dyDescent="0.25">
      <c r="A879">
        <v>878</v>
      </c>
      <c r="B879">
        <v>49990</v>
      </c>
      <c r="C879" t="s">
        <v>1441</v>
      </c>
      <c r="D879" t="s">
        <v>578</v>
      </c>
      <c r="E879" t="s">
        <v>21</v>
      </c>
      <c r="F879" t="s">
        <v>22</v>
      </c>
      <c r="G879" t="s">
        <v>32</v>
      </c>
      <c r="H879" t="s">
        <v>24</v>
      </c>
      <c r="I879" t="s">
        <v>28</v>
      </c>
      <c r="J879" t="s">
        <v>29</v>
      </c>
      <c r="K879" t="s">
        <v>1138</v>
      </c>
      <c r="L879" t="s">
        <v>283</v>
      </c>
      <c r="M879" t="s">
        <v>86</v>
      </c>
      <c r="N879" s="2">
        <v>41522</v>
      </c>
      <c r="O879" s="2">
        <v>41522</v>
      </c>
      <c r="P879">
        <v>23</v>
      </c>
      <c r="Q879" s="1">
        <v>0</v>
      </c>
      <c r="R879">
        <v>442.14</v>
      </c>
      <c r="S879">
        <v>14.7</v>
      </c>
      <c r="T879">
        <f t="shared" si="13"/>
        <v>10169.219999999999</v>
      </c>
    </row>
    <row r="880" spans="1:20" x14ac:dyDescent="0.25">
      <c r="A880">
        <v>879</v>
      </c>
      <c r="B880">
        <v>50181</v>
      </c>
      <c r="C880" t="s">
        <v>482</v>
      </c>
      <c r="D880" t="s">
        <v>578</v>
      </c>
      <c r="E880" t="s">
        <v>187</v>
      </c>
      <c r="F880" t="s">
        <v>47</v>
      </c>
      <c r="G880" t="s">
        <v>41</v>
      </c>
      <c r="H880" t="s">
        <v>217</v>
      </c>
      <c r="I880" t="s">
        <v>28</v>
      </c>
      <c r="J880" t="s">
        <v>29</v>
      </c>
      <c r="K880" t="s">
        <v>158</v>
      </c>
      <c r="L880" t="s">
        <v>283</v>
      </c>
      <c r="M880" t="s">
        <v>156</v>
      </c>
      <c r="N880" s="2">
        <v>41424</v>
      </c>
      <c r="O880" s="2">
        <v>41425</v>
      </c>
      <c r="P880">
        <v>3</v>
      </c>
      <c r="Q880" s="1">
        <v>0.04</v>
      </c>
      <c r="R880">
        <v>135.99</v>
      </c>
      <c r="S880">
        <v>28.63</v>
      </c>
      <c r="T880">
        <f t="shared" si="13"/>
        <v>407.97</v>
      </c>
    </row>
    <row r="881" spans="1:20" x14ac:dyDescent="0.25">
      <c r="A881">
        <v>880</v>
      </c>
      <c r="B881">
        <v>50209</v>
      </c>
      <c r="C881" t="s">
        <v>686</v>
      </c>
      <c r="D881" t="s">
        <v>38</v>
      </c>
      <c r="E881" t="s">
        <v>39</v>
      </c>
      <c r="F881" t="s">
        <v>31</v>
      </c>
      <c r="G881" t="s">
        <v>41</v>
      </c>
      <c r="H881" t="s">
        <v>94</v>
      </c>
      <c r="I881" t="s">
        <v>28</v>
      </c>
      <c r="J881" t="s">
        <v>29</v>
      </c>
      <c r="K881" t="s">
        <v>133</v>
      </c>
      <c r="L881" t="s">
        <v>192</v>
      </c>
      <c r="M881" t="s">
        <v>69</v>
      </c>
      <c r="N881" s="2">
        <v>40796</v>
      </c>
      <c r="O881" s="2">
        <v>40798</v>
      </c>
      <c r="P881">
        <v>62</v>
      </c>
      <c r="Q881" s="1">
        <v>0.03</v>
      </c>
      <c r="R881">
        <v>55.48</v>
      </c>
      <c r="S881">
        <v>6.79</v>
      </c>
      <c r="T881">
        <f t="shared" si="13"/>
        <v>3439.7599999999998</v>
      </c>
    </row>
    <row r="882" spans="1:20" x14ac:dyDescent="0.25">
      <c r="A882">
        <v>881</v>
      </c>
      <c r="B882">
        <v>50209</v>
      </c>
      <c r="C882" t="s">
        <v>686</v>
      </c>
      <c r="D882" t="s">
        <v>20</v>
      </c>
      <c r="E882" t="s">
        <v>39</v>
      </c>
      <c r="F882" t="s">
        <v>31</v>
      </c>
      <c r="G882" t="s">
        <v>41</v>
      </c>
      <c r="H882" t="s">
        <v>49</v>
      </c>
      <c r="I882" t="s">
        <v>28</v>
      </c>
      <c r="J882" t="s">
        <v>29</v>
      </c>
      <c r="K882" t="s">
        <v>98</v>
      </c>
      <c r="L882" t="s">
        <v>192</v>
      </c>
      <c r="M882" t="s">
        <v>131</v>
      </c>
      <c r="N882" s="2">
        <v>40796</v>
      </c>
      <c r="O882" s="2">
        <v>40797</v>
      </c>
      <c r="P882">
        <v>4</v>
      </c>
      <c r="Q882" s="1">
        <v>0</v>
      </c>
      <c r="R882">
        <v>20.89</v>
      </c>
      <c r="S882">
        <v>11.52</v>
      </c>
      <c r="T882">
        <f t="shared" si="13"/>
        <v>83.56</v>
      </c>
    </row>
    <row r="883" spans="1:20" x14ac:dyDescent="0.25">
      <c r="A883">
        <v>882</v>
      </c>
      <c r="B883">
        <v>50246</v>
      </c>
      <c r="C883" t="s">
        <v>57</v>
      </c>
      <c r="D883" t="s">
        <v>38</v>
      </c>
      <c r="E883" t="s">
        <v>39</v>
      </c>
      <c r="F883" t="s">
        <v>40</v>
      </c>
      <c r="G883" t="s">
        <v>93</v>
      </c>
      <c r="H883" t="s">
        <v>89</v>
      </c>
      <c r="I883" t="s">
        <v>28</v>
      </c>
      <c r="J883" t="s">
        <v>29</v>
      </c>
      <c r="K883" t="s">
        <v>43</v>
      </c>
      <c r="L883" t="s">
        <v>192</v>
      </c>
      <c r="M883" t="s">
        <v>99</v>
      </c>
      <c r="N883" s="2">
        <v>40773</v>
      </c>
      <c r="O883" s="2">
        <v>40774</v>
      </c>
      <c r="P883">
        <v>25</v>
      </c>
      <c r="Q883" s="1">
        <v>0.05</v>
      </c>
      <c r="R883">
        <v>6.48</v>
      </c>
      <c r="S883">
        <v>7.37</v>
      </c>
      <c r="T883">
        <f t="shared" si="13"/>
        <v>162</v>
      </c>
    </row>
    <row r="884" spans="1:20" x14ac:dyDescent="0.25">
      <c r="A884">
        <v>883</v>
      </c>
      <c r="B884">
        <v>50433</v>
      </c>
      <c r="C884" t="s">
        <v>1016</v>
      </c>
      <c r="D884" t="s">
        <v>578</v>
      </c>
      <c r="E884" t="s">
        <v>21</v>
      </c>
      <c r="F884" t="s">
        <v>22</v>
      </c>
      <c r="G884" t="s">
        <v>23</v>
      </c>
      <c r="H884" t="s">
        <v>206</v>
      </c>
      <c r="I884" t="s">
        <v>28</v>
      </c>
      <c r="J884" t="s">
        <v>29</v>
      </c>
      <c r="K884" t="s">
        <v>1147</v>
      </c>
      <c r="L884" t="s">
        <v>283</v>
      </c>
      <c r="M884" t="s">
        <v>199</v>
      </c>
      <c r="N884" s="2">
        <v>41293</v>
      </c>
      <c r="O884" s="2">
        <v>41295</v>
      </c>
      <c r="P884">
        <v>55</v>
      </c>
      <c r="Q884" s="1">
        <v>0.1</v>
      </c>
      <c r="R884">
        <v>145.44999999999999</v>
      </c>
      <c r="S884">
        <v>17.850000000000001</v>
      </c>
      <c r="T884">
        <f t="shared" si="13"/>
        <v>7999.7499999999991</v>
      </c>
    </row>
    <row r="885" spans="1:20" x14ac:dyDescent="0.25">
      <c r="A885">
        <v>884</v>
      </c>
      <c r="B885">
        <v>50533</v>
      </c>
      <c r="C885" t="s">
        <v>1257</v>
      </c>
      <c r="D885" t="s">
        <v>38</v>
      </c>
      <c r="E885" t="s">
        <v>39</v>
      </c>
      <c r="F885" t="s">
        <v>31</v>
      </c>
      <c r="G885" t="s">
        <v>48</v>
      </c>
      <c r="H885" t="s">
        <v>94</v>
      </c>
      <c r="I885" t="s">
        <v>28</v>
      </c>
      <c r="J885" t="s">
        <v>29</v>
      </c>
      <c r="K885" t="s">
        <v>74</v>
      </c>
      <c r="L885" t="s">
        <v>746</v>
      </c>
      <c r="M885" t="s">
        <v>296</v>
      </c>
      <c r="N885" s="2">
        <v>41060</v>
      </c>
      <c r="O885" s="2">
        <v>41062</v>
      </c>
      <c r="P885">
        <v>50</v>
      </c>
      <c r="Q885" s="1">
        <v>0.06</v>
      </c>
      <c r="R885">
        <v>64.650000000000006</v>
      </c>
      <c r="S885">
        <v>35</v>
      </c>
      <c r="T885">
        <f t="shared" si="13"/>
        <v>3232.5000000000005</v>
      </c>
    </row>
    <row r="886" spans="1:20" x14ac:dyDescent="0.25">
      <c r="A886">
        <v>885</v>
      </c>
      <c r="B886">
        <v>50533</v>
      </c>
      <c r="C886" t="s">
        <v>1257</v>
      </c>
      <c r="D886" t="s">
        <v>578</v>
      </c>
      <c r="E886" t="s">
        <v>187</v>
      </c>
      <c r="F886" t="s">
        <v>31</v>
      </c>
      <c r="G886" t="s">
        <v>48</v>
      </c>
      <c r="H886" t="s">
        <v>219</v>
      </c>
      <c r="I886" t="s">
        <v>28</v>
      </c>
      <c r="J886" t="s">
        <v>29</v>
      </c>
      <c r="K886" t="s">
        <v>226</v>
      </c>
      <c r="L886" t="s">
        <v>330</v>
      </c>
      <c r="M886" t="s">
        <v>296</v>
      </c>
      <c r="N886" s="2">
        <v>41060</v>
      </c>
      <c r="O886" s="2">
        <v>41061</v>
      </c>
      <c r="P886">
        <v>5</v>
      </c>
      <c r="Q886" s="1">
        <v>0</v>
      </c>
      <c r="R886">
        <v>15.23</v>
      </c>
      <c r="S886">
        <v>27.75</v>
      </c>
      <c r="T886">
        <f t="shared" si="13"/>
        <v>76.150000000000006</v>
      </c>
    </row>
    <row r="887" spans="1:20" x14ac:dyDescent="0.25">
      <c r="A887">
        <v>886</v>
      </c>
      <c r="B887">
        <v>50656</v>
      </c>
      <c r="C887" t="s">
        <v>601</v>
      </c>
      <c r="D887" t="s">
        <v>20</v>
      </c>
      <c r="E887" t="s">
        <v>39</v>
      </c>
      <c r="F887" t="s">
        <v>31</v>
      </c>
      <c r="G887" t="s">
        <v>23</v>
      </c>
      <c r="H887" t="s">
        <v>78</v>
      </c>
      <c r="I887" t="s">
        <v>28</v>
      </c>
      <c r="J887" t="s">
        <v>29</v>
      </c>
      <c r="K887" t="s">
        <v>101</v>
      </c>
      <c r="L887" t="s">
        <v>192</v>
      </c>
      <c r="M887" t="s">
        <v>255</v>
      </c>
      <c r="N887" s="2">
        <v>41572</v>
      </c>
      <c r="O887" s="2">
        <v>41574</v>
      </c>
      <c r="P887">
        <v>88</v>
      </c>
      <c r="Q887" s="1">
        <v>0</v>
      </c>
      <c r="R887">
        <v>4.37</v>
      </c>
      <c r="S887">
        <v>5.15</v>
      </c>
      <c r="T887">
        <f t="shared" si="13"/>
        <v>384.56</v>
      </c>
    </row>
    <row r="888" spans="1:20" x14ac:dyDescent="0.25">
      <c r="A888">
        <v>887</v>
      </c>
      <c r="B888">
        <v>50656</v>
      </c>
      <c r="C888" t="s">
        <v>601</v>
      </c>
      <c r="D888" t="s">
        <v>578</v>
      </c>
      <c r="E888" t="s">
        <v>187</v>
      </c>
      <c r="F888" t="s">
        <v>31</v>
      </c>
      <c r="G888" t="s">
        <v>23</v>
      </c>
      <c r="H888" t="s">
        <v>217</v>
      </c>
      <c r="I888" t="s">
        <v>28</v>
      </c>
      <c r="J888" t="s">
        <v>29</v>
      </c>
      <c r="K888" t="s">
        <v>282</v>
      </c>
      <c r="L888" t="s">
        <v>283</v>
      </c>
      <c r="M888" t="s">
        <v>69</v>
      </c>
      <c r="N888" s="2">
        <v>40476</v>
      </c>
      <c r="O888" s="2">
        <v>40477</v>
      </c>
      <c r="P888">
        <v>56</v>
      </c>
      <c r="Q888" s="1">
        <v>0.01</v>
      </c>
      <c r="R888">
        <v>500.98</v>
      </c>
      <c r="S888">
        <v>56</v>
      </c>
      <c r="T888">
        <f t="shared" si="13"/>
        <v>28054.880000000001</v>
      </c>
    </row>
    <row r="889" spans="1:20" x14ac:dyDescent="0.25">
      <c r="A889">
        <v>888</v>
      </c>
      <c r="B889">
        <v>50656</v>
      </c>
      <c r="C889" t="s">
        <v>601</v>
      </c>
      <c r="D889" t="s">
        <v>20</v>
      </c>
      <c r="E889" t="s">
        <v>187</v>
      </c>
      <c r="F889" t="s">
        <v>31</v>
      </c>
      <c r="G889" t="s">
        <v>23</v>
      </c>
      <c r="H889" t="s">
        <v>217</v>
      </c>
      <c r="I889" t="s">
        <v>28</v>
      </c>
      <c r="J889" t="s">
        <v>29</v>
      </c>
      <c r="K889" t="s">
        <v>113</v>
      </c>
      <c r="L889" t="s">
        <v>192</v>
      </c>
      <c r="M889" t="s">
        <v>296</v>
      </c>
      <c r="N889" s="2">
        <v>41572</v>
      </c>
      <c r="O889" s="2">
        <v>41572</v>
      </c>
      <c r="P889">
        <v>82</v>
      </c>
      <c r="Q889" s="1">
        <v>0.02</v>
      </c>
      <c r="R889">
        <v>12.58</v>
      </c>
      <c r="S889">
        <v>5.16</v>
      </c>
      <c r="T889">
        <f t="shared" si="13"/>
        <v>1031.56</v>
      </c>
    </row>
    <row r="890" spans="1:20" x14ac:dyDescent="0.25">
      <c r="A890">
        <v>889</v>
      </c>
      <c r="B890">
        <v>50656</v>
      </c>
      <c r="C890" t="s">
        <v>601</v>
      </c>
      <c r="D890" t="s">
        <v>20</v>
      </c>
      <c r="E890" t="s">
        <v>187</v>
      </c>
      <c r="F890" t="s">
        <v>31</v>
      </c>
      <c r="G890" t="s">
        <v>23</v>
      </c>
      <c r="H890" t="s">
        <v>225</v>
      </c>
      <c r="I890" t="s">
        <v>28</v>
      </c>
      <c r="J890" t="s">
        <v>29</v>
      </c>
      <c r="K890" t="s">
        <v>170</v>
      </c>
      <c r="L890" t="s">
        <v>44</v>
      </c>
      <c r="M890" t="s">
        <v>69</v>
      </c>
      <c r="N890" s="2">
        <v>40476</v>
      </c>
      <c r="O890" s="2">
        <v>40477</v>
      </c>
      <c r="P890">
        <v>27</v>
      </c>
      <c r="Q890" s="1">
        <v>0.1</v>
      </c>
      <c r="R890">
        <v>7.7</v>
      </c>
      <c r="S890">
        <v>3.68</v>
      </c>
      <c r="T890">
        <f t="shared" si="13"/>
        <v>207.9</v>
      </c>
    </row>
    <row r="891" spans="1:20" x14ac:dyDescent="0.25">
      <c r="A891">
        <v>890</v>
      </c>
      <c r="B891">
        <v>50721</v>
      </c>
      <c r="C891" t="s">
        <v>1016</v>
      </c>
      <c r="D891" t="s">
        <v>20</v>
      </c>
      <c r="E891" t="s">
        <v>39</v>
      </c>
      <c r="F891" t="s">
        <v>22</v>
      </c>
      <c r="G891" t="s">
        <v>41</v>
      </c>
      <c r="H891" t="s">
        <v>49</v>
      </c>
      <c r="I891" t="s">
        <v>28</v>
      </c>
      <c r="J891" t="s">
        <v>29</v>
      </c>
      <c r="K891" t="s">
        <v>98</v>
      </c>
      <c r="L891" t="s">
        <v>192</v>
      </c>
      <c r="M891" t="s">
        <v>80</v>
      </c>
      <c r="N891" s="2">
        <v>41332</v>
      </c>
      <c r="O891" s="2">
        <v>41334</v>
      </c>
      <c r="P891">
        <v>33</v>
      </c>
      <c r="Q891" s="1">
        <v>0.04</v>
      </c>
      <c r="R891">
        <v>304.99</v>
      </c>
      <c r="S891">
        <v>19.989999999999998</v>
      </c>
      <c r="T891">
        <f t="shared" si="13"/>
        <v>10064.67</v>
      </c>
    </row>
    <row r="892" spans="1:20" x14ac:dyDescent="0.25">
      <c r="A892">
        <v>891</v>
      </c>
      <c r="B892">
        <v>50726</v>
      </c>
      <c r="C892" t="s">
        <v>376</v>
      </c>
      <c r="D892" t="s">
        <v>578</v>
      </c>
      <c r="E892" t="s">
        <v>187</v>
      </c>
      <c r="F892" t="s">
        <v>40</v>
      </c>
      <c r="G892" t="s">
        <v>48</v>
      </c>
      <c r="H892" t="s">
        <v>188</v>
      </c>
      <c r="I892" t="s">
        <v>28</v>
      </c>
      <c r="J892" t="s">
        <v>29</v>
      </c>
      <c r="K892" t="s">
        <v>68</v>
      </c>
      <c r="L892" t="s">
        <v>283</v>
      </c>
      <c r="M892" t="s">
        <v>99</v>
      </c>
      <c r="N892" s="2">
        <v>41213</v>
      </c>
      <c r="O892" s="2">
        <v>41217</v>
      </c>
      <c r="P892">
        <v>89</v>
      </c>
      <c r="Q892" s="1">
        <v>0</v>
      </c>
      <c r="R892">
        <v>200.98</v>
      </c>
      <c r="S892">
        <v>23.76</v>
      </c>
      <c r="T892">
        <f t="shared" si="13"/>
        <v>17887.219999999998</v>
      </c>
    </row>
    <row r="893" spans="1:20" x14ac:dyDescent="0.25">
      <c r="A893">
        <v>892</v>
      </c>
      <c r="B893">
        <v>50726</v>
      </c>
      <c r="C893" t="s">
        <v>376</v>
      </c>
      <c r="D893" t="s">
        <v>38</v>
      </c>
      <c r="E893" t="s">
        <v>39</v>
      </c>
      <c r="F893" t="s">
        <v>40</v>
      </c>
      <c r="G893" t="s">
        <v>48</v>
      </c>
      <c r="H893" t="s">
        <v>42</v>
      </c>
      <c r="I893" t="s">
        <v>28</v>
      </c>
      <c r="J893" t="s">
        <v>29</v>
      </c>
      <c r="K893" t="s">
        <v>98</v>
      </c>
      <c r="L893" t="s">
        <v>192</v>
      </c>
      <c r="M893" t="s">
        <v>99</v>
      </c>
      <c r="N893" s="2">
        <v>41213</v>
      </c>
      <c r="O893" s="2">
        <v>41213</v>
      </c>
      <c r="P893">
        <v>41</v>
      </c>
      <c r="Q893" s="1">
        <v>7.0000000000000007E-2</v>
      </c>
      <c r="R893">
        <v>4.13</v>
      </c>
      <c r="S893">
        <v>0.99</v>
      </c>
      <c r="T893">
        <f t="shared" si="13"/>
        <v>169.32999999999998</v>
      </c>
    </row>
    <row r="894" spans="1:20" x14ac:dyDescent="0.25">
      <c r="A894">
        <v>893</v>
      </c>
      <c r="B894">
        <v>50917</v>
      </c>
      <c r="C894" t="s">
        <v>452</v>
      </c>
      <c r="D894" t="s">
        <v>20</v>
      </c>
      <c r="E894" t="s">
        <v>21</v>
      </c>
      <c r="F894" t="s">
        <v>40</v>
      </c>
      <c r="G894" t="s">
        <v>48</v>
      </c>
      <c r="H894" t="s">
        <v>33</v>
      </c>
      <c r="I894" t="s">
        <v>28</v>
      </c>
      <c r="J894" t="s">
        <v>29</v>
      </c>
      <c r="K894" t="s">
        <v>201</v>
      </c>
      <c r="L894" t="s">
        <v>26</v>
      </c>
      <c r="M894" t="s">
        <v>59</v>
      </c>
      <c r="N894" s="2">
        <v>40380</v>
      </c>
      <c r="O894" s="2">
        <v>40384</v>
      </c>
      <c r="P894">
        <v>40</v>
      </c>
      <c r="Q894" s="1">
        <v>0.02</v>
      </c>
      <c r="R894">
        <v>43.98</v>
      </c>
      <c r="S894">
        <v>1.99</v>
      </c>
      <c r="T894">
        <f t="shared" si="13"/>
        <v>1759.1999999999998</v>
      </c>
    </row>
    <row r="895" spans="1:20" x14ac:dyDescent="0.25">
      <c r="A895">
        <v>894</v>
      </c>
      <c r="B895">
        <v>50945</v>
      </c>
      <c r="C895" t="s">
        <v>750</v>
      </c>
      <c r="D895" t="s">
        <v>20</v>
      </c>
      <c r="E895" t="s">
        <v>21</v>
      </c>
      <c r="F895" t="s">
        <v>40</v>
      </c>
      <c r="G895" t="s">
        <v>23</v>
      </c>
      <c r="H895" t="s">
        <v>24</v>
      </c>
      <c r="I895" t="s">
        <v>28</v>
      </c>
      <c r="J895" t="s">
        <v>29</v>
      </c>
      <c r="K895" t="s">
        <v>34</v>
      </c>
      <c r="L895" t="s">
        <v>26</v>
      </c>
      <c r="M895" t="s">
        <v>59</v>
      </c>
      <c r="N895" s="2">
        <v>40915</v>
      </c>
      <c r="O895" s="2">
        <v>40917</v>
      </c>
      <c r="P895">
        <v>30</v>
      </c>
      <c r="Q895" s="1">
        <v>0.01</v>
      </c>
      <c r="R895">
        <v>35.99</v>
      </c>
      <c r="S895">
        <v>1.25</v>
      </c>
      <c r="T895">
        <f t="shared" si="13"/>
        <v>1079.7</v>
      </c>
    </row>
    <row r="896" spans="1:20" x14ac:dyDescent="0.25">
      <c r="A896">
        <v>895</v>
      </c>
      <c r="B896">
        <v>51041</v>
      </c>
      <c r="C896" t="s">
        <v>591</v>
      </c>
      <c r="D896" t="s">
        <v>20</v>
      </c>
      <c r="E896" t="s">
        <v>21</v>
      </c>
      <c r="F896" t="s">
        <v>31</v>
      </c>
      <c r="G896" t="s">
        <v>41</v>
      </c>
      <c r="H896" t="s">
        <v>203</v>
      </c>
      <c r="I896" t="s">
        <v>28</v>
      </c>
      <c r="J896" t="s">
        <v>29</v>
      </c>
      <c r="K896" t="s">
        <v>25</v>
      </c>
      <c r="L896" t="s">
        <v>192</v>
      </c>
      <c r="M896" t="s">
        <v>255</v>
      </c>
      <c r="N896" s="2">
        <v>40753</v>
      </c>
      <c r="O896" s="2">
        <v>40754</v>
      </c>
      <c r="P896">
        <v>56</v>
      </c>
      <c r="Q896" s="1">
        <v>0.03</v>
      </c>
      <c r="R896">
        <v>65.989999999999995</v>
      </c>
      <c r="S896">
        <v>5.92</v>
      </c>
      <c r="T896">
        <f t="shared" si="13"/>
        <v>3695.4399999999996</v>
      </c>
    </row>
    <row r="897" spans="1:20" x14ac:dyDescent="0.25">
      <c r="A897">
        <v>896</v>
      </c>
      <c r="B897">
        <v>51072</v>
      </c>
      <c r="C897" t="s">
        <v>1368</v>
      </c>
      <c r="D897" t="s">
        <v>20</v>
      </c>
      <c r="E897" t="s">
        <v>39</v>
      </c>
      <c r="F897" t="s">
        <v>31</v>
      </c>
      <c r="G897" t="s">
        <v>23</v>
      </c>
      <c r="H897" t="s">
        <v>61</v>
      </c>
      <c r="I897" t="s">
        <v>28</v>
      </c>
      <c r="J897" t="s">
        <v>29</v>
      </c>
      <c r="K897" t="s">
        <v>101</v>
      </c>
      <c r="L897" t="s">
        <v>192</v>
      </c>
      <c r="M897" t="s">
        <v>141</v>
      </c>
      <c r="N897" s="2">
        <v>40453</v>
      </c>
      <c r="O897" s="2">
        <v>40455</v>
      </c>
      <c r="P897">
        <v>77</v>
      </c>
      <c r="Q897" s="1">
        <v>0</v>
      </c>
      <c r="R897">
        <v>161.55000000000001</v>
      </c>
      <c r="S897">
        <v>19.989999999999998</v>
      </c>
      <c r="T897">
        <f t="shared" si="13"/>
        <v>12439.35</v>
      </c>
    </row>
    <row r="898" spans="1:20" x14ac:dyDescent="0.25">
      <c r="A898">
        <v>897</v>
      </c>
      <c r="B898">
        <v>51494</v>
      </c>
      <c r="C898" t="s">
        <v>960</v>
      </c>
      <c r="D898" t="s">
        <v>20</v>
      </c>
      <c r="E898" t="s">
        <v>21</v>
      </c>
      <c r="F898" t="s">
        <v>31</v>
      </c>
      <c r="G898" t="s">
        <v>23</v>
      </c>
      <c r="H898" t="s">
        <v>203</v>
      </c>
      <c r="I898" t="s">
        <v>28</v>
      </c>
      <c r="J898" t="s">
        <v>29</v>
      </c>
      <c r="K898" t="s">
        <v>25</v>
      </c>
      <c r="L898" t="s">
        <v>706</v>
      </c>
      <c r="M898" t="s">
        <v>131</v>
      </c>
      <c r="N898" s="2">
        <v>41124</v>
      </c>
      <c r="O898" s="2">
        <v>41126</v>
      </c>
      <c r="P898">
        <v>83</v>
      </c>
      <c r="Q898" s="1">
        <v>0.06</v>
      </c>
      <c r="R898">
        <v>11.99</v>
      </c>
      <c r="S898">
        <v>5.99</v>
      </c>
      <c r="T898">
        <f t="shared" si="13"/>
        <v>995.17000000000007</v>
      </c>
    </row>
    <row r="899" spans="1:20" x14ac:dyDescent="0.25">
      <c r="A899">
        <v>898</v>
      </c>
      <c r="B899">
        <v>51559</v>
      </c>
      <c r="C899" t="s">
        <v>389</v>
      </c>
      <c r="D899" t="s">
        <v>20</v>
      </c>
      <c r="E899" t="s">
        <v>39</v>
      </c>
      <c r="F899" t="s">
        <v>47</v>
      </c>
      <c r="G899" t="s">
        <v>48</v>
      </c>
      <c r="H899" t="s">
        <v>54</v>
      </c>
      <c r="I899" t="s">
        <v>28</v>
      </c>
      <c r="J899" t="s">
        <v>29</v>
      </c>
      <c r="K899" t="s">
        <v>133</v>
      </c>
      <c r="L899" t="s">
        <v>26</v>
      </c>
      <c r="M899" t="s">
        <v>51</v>
      </c>
      <c r="N899" s="2">
        <v>41337</v>
      </c>
      <c r="O899" s="2">
        <v>41346</v>
      </c>
      <c r="P899">
        <v>34</v>
      </c>
      <c r="Q899" s="1">
        <v>0.09</v>
      </c>
      <c r="R899">
        <v>25.98</v>
      </c>
      <c r="S899">
        <v>4.08</v>
      </c>
      <c r="T899">
        <f t="shared" ref="T899:T962" si="14">R899*P899</f>
        <v>883.32</v>
      </c>
    </row>
    <row r="900" spans="1:20" x14ac:dyDescent="0.25">
      <c r="A900">
        <v>899</v>
      </c>
      <c r="B900">
        <v>51620</v>
      </c>
      <c r="C900" t="s">
        <v>750</v>
      </c>
      <c r="D900" t="s">
        <v>20</v>
      </c>
      <c r="E900" t="s">
        <v>39</v>
      </c>
      <c r="F900" t="s">
        <v>22</v>
      </c>
      <c r="G900" t="s">
        <v>93</v>
      </c>
      <c r="H900" t="s">
        <v>61</v>
      </c>
      <c r="I900" t="s">
        <v>28</v>
      </c>
      <c r="J900" t="s">
        <v>29</v>
      </c>
      <c r="K900" t="s">
        <v>116</v>
      </c>
      <c r="L900" t="s">
        <v>192</v>
      </c>
      <c r="M900" t="s">
        <v>123</v>
      </c>
      <c r="N900" s="2">
        <v>41341</v>
      </c>
      <c r="O900" s="2">
        <v>41342</v>
      </c>
      <c r="P900">
        <v>12</v>
      </c>
      <c r="Q900" s="1">
        <v>0.03</v>
      </c>
      <c r="R900">
        <v>13.48</v>
      </c>
      <c r="S900">
        <v>4.51</v>
      </c>
      <c r="T900">
        <f t="shared" si="14"/>
        <v>161.76</v>
      </c>
    </row>
    <row r="901" spans="1:20" x14ac:dyDescent="0.25">
      <c r="A901">
        <v>900</v>
      </c>
      <c r="B901">
        <v>52003</v>
      </c>
      <c r="C901" t="s">
        <v>147</v>
      </c>
      <c r="D901" t="s">
        <v>578</v>
      </c>
      <c r="E901" t="s">
        <v>187</v>
      </c>
      <c r="F901" t="s">
        <v>22</v>
      </c>
      <c r="G901" t="s">
        <v>48</v>
      </c>
      <c r="H901" t="s">
        <v>225</v>
      </c>
      <c r="I901" t="s">
        <v>28</v>
      </c>
      <c r="J901" t="s">
        <v>29</v>
      </c>
      <c r="K901" t="s">
        <v>158</v>
      </c>
      <c r="L901" t="s">
        <v>330</v>
      </c>
      <c r="M901" t="s">
        <v>294</v>
      </c>
      <c r="N901" s="2">
        <v>41323</v>
      </c>
      <c r="O901" s="2">
        <v>41330</v>
      </c>
      <c r="P901">
        <v>11</v>
      </c>
      <c r="Q901" s="1">
        <v>0.04</v>
      </c>
      <c r="R901">
        <v>212.6</v>
      </c>
      <c r="S901">
        <v>110.2</v>
      </c>
      <c r="T901">
        <f t="shared" si="14"/>
        <v>2338.6</v>
      </c>
    </row>
    <row r="902" spans="1:20" x14ac:dyDescent="0.25">
      <c r="A902">
        <v>901</v>
      </c>
      <c r="B902">
        <v>52003</v>
      </c>
      <c r="C902" t="s">
        <v>147</v>
      </c>
      <c r="D902" t="s">
        <v>20</v>
      </c>
      <c r="E902" t="s">
        <v>21</v>
      </c>
      <c r="F902" t="s">
        <v>22</v>
      </c>
      <c r="G902" t="s">
        <v>48</v>
      </c>
      <c r="H902" t="s">
        <v>206</v>
      </c>
      <c r="I902" t="s">
        <v>28</v>
      </c>
      <c r="J902" t="s">
        <v>29</v>
      </c>
      <c r="K902" t="s">
        <v>34</v>
      </c>
      <c r="L902" t="s">
        <v>26</v>
      </c>
      <c r="M902" t="s">
        <v>190</v>
      </c>
      <c r="N902" s="2">
        <v>41323</v>
      </c>
      <c r="O902" s="2">
        <v>41323</v>
      </c>
      <c r="P902">
        <v>2</v>
      </c>
      <c r="Q902" s="1">
        <v>0.1</v>
      </c>
      <c r="R902">
        <v>55.99</v>
      </c>
      <c r="S902">
        <v>5</v>
      </c>
      <c r="T902">
        <f t="shared" si="14"/>
        <v>111.98</v>
      </c>
    </row>
    <row r="903" spans="1:20" x14ac:dyDescent="0.25">
      <c r="A903">
        <v>902</v>
      </c>
      <c r="B903">
        <v>52039</v>
      </c>
      <c r="C903" t="s">
        <v>1184</v>
      </c>
      <c r="D903" t="s">
        <v>20</v>
      </c>
      <c r="E903" t="s">
        <v>21</v>
      </c>
      <c r="F903" t="s">
        <v>22</v>
      </c>
      <c r="G903" t="s">
        <v>23</v>
      </c>
      <c r="H903" t="s">
        <v>33</v>
      </c>
      <c r="I903" t="s">
        <v>28</v>
      </c>
      <c r="J903" t="s">
        <v>29</v>
      </c>
      <c r="K903" t="s">
        <v>1111</v>
      </c>
      <c r="L903" t="s">
        <v>26</v>
      </c>
      <c r="M903" t="s">
        <v>331</v>
      </c>
      <c r="N903" s="2">
        <v>41488</v>
      </c>
      <c r="O903" s="2">
        <v>41490</v>
      </c>
      <c r="P903">
        <v>96</v>
      </c>
      <c r="Q903" s="1">
        <v>0</v>
      </c>
      <c r="R903">
        <v>40.98</v>
      </c>
      <c r="S903">
        <v>1.99</v>
      </c>
      <c r="T903">
        <f t="shared" si="14"/>
        <v>3934.08</v>
      </c>
    </row>
    <row r="904" spans="1:20" x14ac:dyDescent="0.25">
      <c r="A904">
        <v>903</v>
      </c>
      <c r="B904">
        <v>52322</v>
      </c>
      <c r="C904" t="s">
        <v>366</v>
      </c>
      <c r="D904" t="s">
        <v>20</v>
      </c>
      <c r="E904" t="s">
        <v>39</v>
      </c>
      <c r="F904" t="s">
        <v>31</v>
      </c>
      <c r="G904" t="s">
        <v>48</v>
      </c>
      <c r="H904" t="s">
        <v>94</v>
      </c>
      <c r="I904" t="s">
        <v>28</v>
      </c>
      <c r="J904" t="s">
        <v>29</v>
      </c>
      <c r="K904" t="s">
        <v>248</v>
      </c>
      <c r="L904" t="s">
        <v>44</v>
      </c>
      <c r="M904" t="s">
        <v>631</v>
      </c>
      <c r="N904" s="2">
        <v>41307</v>
      </c>
      <c r="O904" s="2">
        <v>41314</v>
      </c>
      <c r="P904">
        <v>1</v>
      </c>
      <c r="Q904" s="1">
        <v>0.1</v>
      </c>
      <c r="R904">
        <v>3.95</v>
      </c>
      <c r="S904">
        <v>2</v>
      </c>
      <c r="T904">
        <f t="shared" si="14"/>
        <v>3.95</v>
      </c>
    </row>
    <row r="905" spans="1:20" x14ac:dyDescent="0.25">
      <c r="A905">
        <v>904</v>
      </c>
      <c r="B905">
        <v>52389</v>
      </c>
      <c r="C905" t="s">
        <v>1025</v>
      </c>
      <c r="D905" t="s">
        <v>20</v>
      </c>
      <c r="E905" t="s">
        <v>39</v>
      </c>
      <c r="F905" t="s">
        <v>47</v>
      </c>
      <c r="G905" t="s">
        <v>23</v>
      </c>
      <c r="H905" t="s">
        <v>94</v>
      </c>
      <c r="I905" t="s">
        <v>28</v>
      </c>
      <c r="J905" t="s">
        <v>29</v>
      </c>
      <c r="K905" t="s">
        <v>163</v>
      </c>
      <c r="L905" t="s">
        <v>26</v>
      </c>
      <c r="M905" t="s">
        <v>114</v>
      </c>
      <c r="N905" s="2">
        <v>41203</v>
      </c>
      <c r="O905" s="2">
        <v>41203</v>
      </c>
      <c r="P905">
        <v>61</v>
      </c>
      <c r="Q905" s="1">
        <v>0.08</v>
      </c>
      <c r="R905">
        <v>21.38</v>
      </c>
      <c r="S905">
        <v>8.99</v>
      </c>
      <c r="T905">
        <f t="shared" si="14"/>
        <v>1304.1799999999998</v>
      </c>
    </row>
    <row r="906" spans="1:20" x14ac:dyDescent="0.25">
      <c r="A906">
        <v>905</v>
      </c>
      <c r="B906">
        <v>52673</v>
      </c>
      <c r="C906" t="s">
        <v>376</v>
      </c>
      <c r="D906" t="s">
        <v>20</v>
      </c>
      <c r="E906" t="s">
        <v>21</v>
      </c>
      <c r="F906" t="s">
        <v>40</v>
      </c>
      <c r="G906" t="s">
        <v>93</v>
      </c>
      <c r="H906" t="s">
        <v>203</v>
      </c>
      <c r="I906" t="s">
        <v>28</v>
      </c>
      <c r="J906" t="s">
        <v>29</v>
      </c>
      <c r="K906" t="s">
        <v>1114</v>
      </c>
      <c r="L906" t="s">
        <v>192</v>
      </c>
      <c r="M906" t="s">
        <v>99</v>
      </c>
      <c r="N906" s="2">
        <v>41402</v>
      </c>
      <c r="O906" s="2">
        <v>41403</v>
      </c>
      <c r="P906">
        <v>18</v>
      </c>
      <c r="Q906" s="1">
        <v>7.0000000000000007E-2</v>
      </c>
      <c r="R906">
        <v>175.99</v>
      </c>
      <c r="S906">
        <v>8.99</v>
      </c>
      <c r="T906">
        <f t="shared" si="14"/>
        <v>3167.82</v>
      </c>
    </row>
    <row r="907" spans="1:20" x14ac:dyDescent="0.25">
      <c r="A907">
        <v>906</v>
      </c>
      <c r="B907">
        <v>52673</v>
      </c>
      <c r="C907" t="s">
        <v>376</v>
      </c>
      <c r="D907" t="s">
        <v>20</v>
      </c>
      <c r="E907" t="s">
        <v>39</v>
      </c>
      <c r="F907" t="s">
        <v>40</v>
      </c>
      <c r="G907" t="s">
        <v>93</v>
      </c>
      <c r="H907" t="s">
        <v>42</v>
      </c>
      <c r="I907" t="s">
        <v>28</v>
      </c>
      <c r="J907" t="s">
        <v>29</v>
      </c>
      <c r="K907" t="s">
        <v>98</v>
      </c>
      <c r="L907" t="s">
        <v>192</v>
      </c>
      <c r="M907" t="s">
        <v>99</v>
      </c>
      <c r="N907" s="2">
        <v>41402</v>
      </c>
      <c r="O907" s="2">
        <v>41404</v>
      </c>
      <c r="P907">
        <v>5</v>
      </c>
      <c r="Q907" s="1">
        <v>0.05</v>
      </c>
      <c r="R907">
        <v>5.18</v>
      </c>
      <c r="S907">
        <v>5.74</v>
      </c>
      <c r="T907">
        <f t="shared" si="14"/>
        <v>25.9</v>
      </c>
    </row>
    <row r="908" spans="1:20" x14ac:dyDescent="0.25">
      <c r="A908">
        <v>907</v>
      </c>
      <c r="B908">
        <v>52737</v>
      </c>
      <c r="C908" t="s">
        <v>1524</v>
      </c>
      <c r="D908" t="s">
        <v>38</v>
      </c>
      <c r="E908" t="s">
        <v>39</v>
      </c>
      <c r="F908" t="s">
        <v>47</v>
      </c>
      <c r="G908" t="s">
        <v>41</v>
      </c>
      <c r="H908" t="s">
        <v>89</v>
      </c>
      <c r="I908" t="s">
        <v>28</v>
      </c>
      <c r="J908" t="s">
        <v>29</v>
      </c>
      <c r="K908" t="s">
        <v>136</v>
      </c>
      <c r="L908" t="s">
        <v>192</v>
      </c>
      <c r="M908" t="s">
        <v>134</v>
      </c>
      <c r="N908" s="2">
        <v>40855</v>
      </c>
      <c r="O908" s="2">
        <v>40856</v>
      </c>
      <c r="P908">
        <v>48</v>
      </c>
      <c r="Q908" s="1">
        <v>0.03</v>
      </c>
      <c r="R908">
        <v>7.68</v>
      </c>
      <c r="S908">
        <v>6.16</v>
      </c>
      <c r="T908">
        <f t="shared" si="14"/>
        <v>368.64</v>
      </c>
    </row>
    <row r="909" spans="1:20" x14ac:dyDescent="0.25">
      <c r="A909">
        <v>908</v>
      </c>
      <c r="B909">
        <v>52743</v>
      </c>
      <c r="C909" t="s">
        <v>1030</v>
      </c>
      <c r="D909" t="s">
        <v>20</v>
      </c>
      <c r="E909" t="s">
        <v>21</v>
      </c>
      <c r="F909" t="s">
        <v>40</v>
      </c>
      <c r="G909" t="s">
        <v>41</v>
      </c>
      <c r="H909" t="s">
        <v>206</v>
      </c>
      <c r="I909" t="s">
        <v>28</v>
      </c>
      <c r="J909" t="s">
        <v>29</v>
      </c>
      <c r="K909" t="s">
        <v>208</v>
      </c>
      <c r="L909" t="s">
        <v>706</v>
      </c>
      <c r="M909" t="s">
        <v>99</v>
      </c>
      <c r="N909" s="2">
        <v>40728</v>
      </c>
      <c r="O909" s="2">
        <v>40728</v>
      </c>
      <c r="P909">
        <v>55</v>
      </c>
      <c r="Q909" s="1">
        <v>0.09</v>
      </c>
      <c r="R909">
        <v>150.97999999999999</v>
      </c>
      <c r="S909">
        <v>13.99</v>
      </c>
      <c r="T909">
        <f t="shared" si="14"/>
        <v>8303.9</v>
      </c>
    </row>
    <row r="910" spans="1:20" x14ac:dyDescent="0.25">
      <c r="A910">
        <v>909</v>
      </c>
      <c r="B910">
        <v>52932</v>
      </c>
      <c r="C910" t="s">
        <v>366</v>
      </c>
      <c r="D910" t="s">
        <v>20</v>
      </c>
      <c r="E910" t="s">
        <v>39</v>
      </c>
      <c r="F910" t="s">
        <v>31</v>
      </c>
      <c r="G910" t="s">
        <v>48</v>
      </c>
      <c r="H910" t="s">
        <v>94</v>
      </c>
      <c r="I910" t="s">
        <v>28</v>
      </c>
      <c r="J910" t="s">
        <v>29</v>
      </c>
      <c r="K910" t="s">
        <v>170</v>
      </c>
      <c r="L910" t="s">
        <v>192</v>
      </c>
      <c r="M910" t="s">
        <v>102</v>
      </c>
      <c r="N910" s="2">
        <v>41406</v>
      </c>
      <c r="O910" s="2">
        <v>41411</v>
      </c>
      <c r="P910">
        <v>4</v>
      </c>
      <c r="Q910" s="1">
        <v>0</v>
      </c>
      <c r="R910">
        <v>6.48</v>
      </c>
      <c r="S910">
        <v>6.6</v>
      </c>
      <c r="T910">
        <f t="shared" si="14"/>
        <v>25.92</v>
      </c>
    </row>
    <row r="911" spans="1:20" x14ac:dyDescent="0.25">
      <c r="A911">
        <v>910</v>
      </c>
      <c r="B911">
        <v>52995</v>
      </c>
      <c r="C911" t="s">
        <v>796</v>
      </c>
      <c r="D911" t="s">
        <v>20</v>
      </c>
      <c r="E911" t="s">
        <v>39</v>
      </c>
      <c r="F911" t="s">
        <v>47</v>
      </c>
      <c r="G911" t="s">
        <v>32</v>
      </c>
      <c r="H911" t="s">
        <v>42</v>
      </c>
      <c r="I911" t="s">
        <v>28</v>
      </c>
      <c r="J911" t="s">
        <v>29</v>
      </c>
      <c r="K911" t="s">
        <v>165</v>
      </c>
      <c r="L911" t="s">
        <v>192</v>
      </c>
      <c r="M911" t="s">
        <v>114</v>
      </c>
      <c r="N911" s="2">
        <v>41348</v>
      </c>
      <c r="O911" s="2">
        <v>41348</v>
      </c>
      <c r="P911">
        <v>8</v>
      </c>
      <c r="Q911" s="1">
        <v>0.03</v>
      </c>
      <c r="R911">
        <v>3.36</v>
      </c>
      <c r="S911">
        <v>6.27</v>
      </c>
      <c r="T911">
        <f t="shared" si="14"/>
        <v>26.88</v>
      </c>
    </row>
    <row r="912" spans="1:20" x14ac:dyDescent="0.25">
      <c r="A912">
        <v>911</v>
      </c>
      <c r="B912">
        <v>53025</v>
      </c>
      <c r="C912" t="s">
        <v>960</v>
      </c>
      <c r="D912" t="s">
        <v>20</v>
      </c>
      <c r="E912" t="s">
        <v>39</v>
      </c>
      <c r="F912" t="s">
        <v>31</v>
      </c>
      <c r="G912" t="s">
        <v>23</v>
      </c>
      <c r="H912" t="s">
        <v>94</v>
      </c>
      <c r="I912" t="s">
        <v>28</v>
      </c>
      <c r="J912" t="s">
        <v>29</v>
      </c>
      <c r="K912" t="s">
        <v>189</v>
      </c>
      <c r="L912" t="s">
        <v>192</v>
      </c>
      <c r="M912" t="s">
        <v>131</v>
      </c>
      <c r="N912" s="2">
        <v>40619</v>
      </c>
      <c r="O912" s="2">
        <v>40620</v>
      </c>
      <c r="P912">
        <v>32</v>
      </c>
      <c r="Q912" s="1">
        <v>0.09</v>
      </c>
      <c r="R912">
        <v>5.98</v>
      </c>
      <c r="S912">
        <v>7.5</v>
      </c>
      <c r="T912">
        <f t="shared" si="14"/>
        <v>191.36</v>
      </c>
    </row>
    <row r="913" spans="1:20" x14ac:dyDescent="0.25">
      <c r="A913">
        <v>912</v>
      </c>
      <c r="B913">
        <v>53060</v>
      </c>
      <c r="C913" t="s">
        <v>411</v>
      </c>
      <c r="D913" t="s">
        <v>20</v>
      </c>
      <c r="E913" t="s">
        <v>21</v>
      </c>
      <c r="F913" t="s">
        <v>40</v>
      </c>
      <c r="G913" t="s">
        <v>23</v>
      </c>
      <c r="H913" t="s">
        <v>206</v>
      </c>
      <c r="I913" t="s">
        <v>28</v>
      </c>
      <c r="J913" t="s">
        <v>29</v>
      </c>
      <c r="K913" t="s">
        <v>213</v>
      </c>
      <c r="L913" t="s">
        <v>192</v>
      </c>
      <c r="M913" t="s">
        <v>99</v>
      </c>
      <c r="N913" s="2">
        <v>40624</v>
      </c>
      <c r="O913" s="2">
        <v>40626</v>
      </c>
      <c r="P913">
        <v>36</v>
      </c>
      <c r="Q913" s="1">
        <v>0.1</v>
      </c>
      <c r="R913">
        <v>20.95</v>
      </c>
      <c r="S913">
        <v>5.99</v>
      </c>
      <c r="T913">
        <f t="shared" si="14"/>
        <v>754.19999999999993</v>
      </c>
    </row>
    <row r="914" spans="1:20" x14ac:dyDescent="0.25">
      <c r="A914">
        <v>913</v>
      </c>
      <c r="B914">
        <v>53060</v>
      </c>
      <c r="C914" t="s">
        <v>411</v>
      </c>
      <c r="D914" t="s">
        <v>20</v>
      </c>
      <c r="E914" t="s">
        <v>39</v>
      </c>
      <c r="F914" t="s">
        <v>40</v>
      </c>
      <c r="G914" t="s">
        <v>23</v>
      </c>
      <c r="H914" t="s">
        <v>54</v>
      </c>
      <c r="I914" t="s">
        <v>28</v>
      </c>
      <c r="J914" t="s">
        <v>29</v>
      </c>
      <c r="K914" t="s">
        <v>289</v>
      </c>
      <c r="L914" t="s">
        <v>44</v>
      </c>
      <c r="M914" t="s">
        <v>59</v>
      </c>
      <c r="N914" s="2">
        <v>40624</v>
      </c>
      <c r="O914" s="2">
        <v>40626</v>
      </c>
      <c r="P914">
        <v>4</v>
      </c>
      <c r="Q914" s="1">
        <v>0.02</v>
      </c>
      <c r="R914">
        <v>9.11</v>
      </c>
      <c r="S914">
        <v>2.15</v>
      </c>
      <c r="T914">
        <f t="shared" si="14"/>
        <v>36.44</v>
      </c>
    </row>
    <row r="915" spans="1:20" x14ac:dyDescent="0.25">
      <c r="A915">
        <v>914</v>
      </c>
      <c r="B915">
        <v>53153</v>
      </c>
      <c r="C915" t="s">
        <v>1126</v>
      </c>
      <c r="D915" t="s">
        <v>20</v>
      </c>
      <c r="E915" t="s">
        <v>39</v>
      </c>
      <c r="F915" t="s">
        <v>31</v>
      </c>
      <c r="G915" t="s">
        <v>23</v>
      </c>
      <c r="H915" t="s">
        <v>61</v>
      </c>
      <c r="I915" t="s">
        <v>28</v>
      </c>
      <c r="J915" t="s">
        <v>29</v>
      </c>
      <c r="K915" t="s">
        <v>58</v>
      </c>
      <c r="L915" t="s">
        <v>192</v>
      </c>
      <c r="M915" t="s">
        <v>255</v>
      </c>
      <c r="N915" s="2">
        <v>40444</v>
      </c>
      <c r="O915" s="2">
        <v>40445</v>
      </c>
      <c r="P915">
        <v>53</v>
      </c>
      <c r="Q915" s="1">
        <v>0.1</v>
      </c>
      <c r="R915">
        <v>20.27</v>
      </c>
      <c r="S915">
        <v>3.99</v>
      </c>
      <c r="T915">
        <f t="shared" si="14"/>
        <v>1074.31</v>
      </c>
    </row>
    <row r="916" spans="1:20" x14ac:dyDescent="0.25">
      <c r="A916">
        <v>915</v>
      </c>
      <c r="B916">
        <v>53248</v>
      </c>
      <c r="C916" t="s">
        <v>487</v>
      </c>
      <c r="D916" t="s">
        <v>578</v>
      </c>
      <c r="E916" t="s">
        <v>187</v>
      </c>
      <c r="F916" t="s">
        <v>31</v>
      </c>
      <c r="G916" t="s">
        <v>23</v>
      </c>
      <c r="H916" t="s">
        <v>217</v>
      </c>
      <c r="I916" t="s">
        <v>28</v>
      </c>
      <c r="J916" t="s">
        <v>29</v>
      </c>
      <c r="K916" t="s">
        <v>82</v>
      </c>
      <c r="L916" t="s">
        <v>330</v>
      </c>
      <c r="M916" t="s">
        <v>69</v>
      </c>
      <c r="N916" s="2">
        <v>40845</v>
      </c>
      <c r="O916" s="2">
        <v>40846</v>
      </c>
      <c r="P916">
        <v>13</v>
      </c>
      <c r="Q916" s="1">
        <v>0.06</v>
      </c>
      <c r="R916">
        <v>348.21</v>
      </c>
      <c r="S916">
        <v>40.19</v>
      </c>
      <c r="T916">
        <f t="shared" si="14"/>
        <v>4526.7299999999996</v>
      </c>
    </row>
    <row r="917" spans="1:20" x14ac:dyDescent="0.25">
      <c r="A917">
        <v>916</v>
      </c>
      <c r="B917">
        <v>53285</v>
      </c>
      <c r="C917" t="s">
        <v>1621</v>
      </c>
      <c r="D917" t="s">
        <v>20</v>
      </c>
      <c r="E917" t="s">
        <v>39</v>
      </c>
      <c r="F917" t="s">
        <v>31</v>
      </c>
      <c r="G917" t="s">
        <v>23</v>
      </c>
      <c r="H917" t="s">
        <v>61</v>
      </c>
      <c r="I917" t="s">
        <v>28</v>
      </c>
      <c r="J917" t="s">
        <v>29</v>
      </c>
      <c r="K917" t="s">
        <v>68</v>
      </c>
      <c r="L917" t="s">
        <v>192</v>
      </c>
      <c r="M917" t="s">
        <v>131</v>
      </c>
      <c r="N917" s="2">
        <v>41418</v>
      </c>
      <c r="O917" s="2">
        <v>41420</v>
      </c>
      <c r="P917">
        <v>8</v>
      </c>
      <c r="Q917" s="1">
        <v>0.04</v>
      </c>
      <c r="R917">
        <v>165.98</v>
      </c>
      <c r="S917">
        <v>19.989999999999998</v>
      </c>
      <c r="T917">
        <f t="shared" si="14"/>
        <v>1327.84</v>
      </c>
    </row>
    <row r="918" spans="1:20" x14ac:dyDescent="0.25">
      <c r="A918">
        <v>917</v>
      </c>
      <c r="B918">
        <v>53314</v>
      </c>
      <c r="C918" t="s">
        <v>847</v>
      </c>
      <c r="D918" t="s">
        <v>20</v>
      </c>
      <c r="E918" t="s">
        <v>187</v>
      </c>
      <c r="F918" t="s">
        <v>47</v>
      </c>
      <c r="G918" t="s">
        <v>41</v>
      </c>
      <c r="H918" t="s">
        <v>219</v>
      </c>
      <c r="I918" t="s">
        <v>28</v>
      </c>
      <c r="J918" t="s">
        <v>29</v>
      </c>
      <c r="K918" t="s">
        <v>101</v>
      </c>
      <c r="L918" t="s">
        <v>192</v>
      </c>
      <c r="M918" t="s">
        <v>156</v>
      </c>
      <c r="N918" s="2">
        <v>40805</v>
      </c>
      <c r="O918" s="2">
        <v>40805</v>
      </c>
      <c r="P918">
        <v>60</v>
      </c>
      <c r="Q918" s="1">
        <v>0.01</v>
      </c>
      <c r="R918">
        <v>78.69</v>
      </c>
      <c r="S918">
        <v>19.989999999999998</v>
      </c>
      <c r="T918">
        <f t="shared" si="14"/>
        <v>4721.3999999999996</v>
      </c>
    </row>
    <row r="919" spans="1:20" x14ac:dyDescent="0.25">
      <c r="A919">
        <v>918</v>
      </c>
      <c r="B919">
        <v>53314</v>
      </c>
      <c r="C919" t="s">
        <v>847</v>
      </c>
      <c r="D919" t="s">
        <v>578</v>
      </c>
      <c r="E919" t="s">
        <v>187</v>
      </c>
      <c r="F919" t="s">
        <v>47</v>
      </c>
      <c r="G919" t="s">
        <v>41</v>
      </c>
      <c r="H919" t="s">
        <v>217</v>
      </c>
      <c r="I919" t="s">
        <v>28</v>
      </c>
      <c r="J919" t="s">
        <v>29</v>
      </c>
      <c r="K919" t="s">
        <v>189</v>
      </c>
      <c r="L919" t="s">
        <v>330</v>
      </c>
      <c r="M919" t="s">
        <v>167</v>
      </c>
      <c r="N919" s="2">
        <v>40805</v>
      </c>
      <c r="O919" s="2">
        <v>40807</v>
      </c>
      <c r="P919">
        <v>27</v>
      </c>
      <c r="Q919" s="1">
        <v>0.05</v>
      </c>
      <c r="R919">
        <v>145.97999999999999</v>
      </c>
      <c r="S919">
        <v>51.92</v>
      </c>
      <c r="T919">
        <f t="shared" si="14"/>
        <v>3941.4599999999996</v>
      </c>
    </row>
    <row r="920" spans="1:20" x14ac:dyDescent="0.25">
      <c r="A920">
        <v>919</v>
      </c>
      <c r="B920">
        <v>53350</v>
      </c>
      <c r="C920" t="s">
        <v>614</v>
      </c>
      <c r="D920" t="s">
        <v>20</v>
      </c>
      <c r="E920" t="s">
        <v>39</v>
      </c>
      <c r="F920" t="s">
        <v>31</v>
      </c>
      <c r="G920" t="s">
        <v>41</v>
      </c>
      <c r="H920" t="s">
        <v>42</v>
      </c>
      <c r="I920" t="s">
        <v>28</v>
      </c>
      <c r="J920" t="s">
        <v>56</v>
      </c>
      <c r="K920" t="s">
        <v>71</v>
      </c>
      <c r="L920" t="s">
        <v>192</v>
      </c>
      <c r="M920" t="s">
        <v>296</v>
      </c>
      <c r="N920" s="2">
        <v>41439</v>
      </c>
      <c r="O920" s="2">
        <v>41439</v>
      </c>
      <c r="P920">
        <v>36</v>
      </c>
      <c r="Q920" s="1">
        <v>0.08</v>
      </c>
      <c r="R920">
        <v>315.98</v>
      </c>
      <c r="S920">
        <v>19.989999999999998</v>
      </c>
      <c r="T920">
        <f t="shared" si="14"/>
        <v>11375.28</v>
      </c>
    </row>
    <row r="921" spans="1:20" x14ac:dyDescent="0.25">
      <c r="A921">
        <v>920</v>
      </c>
      <c r="B921">
        <v>53410</v>
      </c>
      <c r="C921" t="s">
        <v>803</v>
      </c>
      <c r="D921" t="s">
        <v>20</v>
      </c>
      <c r="E921" t="s">
        <v>39</v>
      </c>
      <c r="F921" t="s">
        <v>22</v>
      </c>
      <c r="G921" t="s">
        <v>23</v>
      </c>
      <c r="H921" t="s">
        <v>61</v>
      </c>
      <c r="I921" t="s">
        <v>28</v>
      </c>
      <c r="J921" t="s">
        <v>56</v>
      </c>
      <c r="K921" t="s">
        <v>50</v>
      </c>
      <c r="L921" t="s">
        <v>192</v>
      </c>
      <c r="M921" t="s">
        <v>444</v>
      </c>
      <c r="N921" s="2">
        <v>40397</v>
      </c>
      <c r="O921" s="2">
        <v>40399</v>
      </c>
      <c r="P921">
        <v>79</v>
      </c>
      <c r="Q921" s="1">
        <v>0.08</v>
      </c>
      <c r="R921">
        <v>14.81</v>
      </c>
      <c r="S921">
        <v>13.32</v>
      </c>
      <c r="T921">
        <f t="shared" si="14"/>
        <v>1169.99</v>
      </c>
    </row>
    <row r="922" spans="1:20" x14ac:dyDescent="0.25">
      <c r="A922">
        <v>921</v>
      </c>
      <c r="B922">
        <v>53411</v>
      </c>
      <c r="C922" t="s">
        <v>487</v>
      </c>
      <c r="D922" t="s">
        <v>20</v>
      </c>
      <c r="E922" t="s">
        <v>21</v>
      </c>
      <c r="F922" t="s">
        <v>31</v>
      </c>
      <c r="G922" t="s">
        <v>23</v>
      </c>
      <c r="H922" t="s">
        <v>203</v>
      </c>
      <c r="I922" t="s">
        <v>28</v>
      </c>
      <c r="J922" t="s">
        <v>56</v>
      </c>
      <c r="K922" t="s">
        <v>201</v>
      </c>
      <c r="L922" t="s">
        <v>192</v>
      </c>
      <c r="M922" t="s">
        <v>69</v>
      </c>
      <c r="N922" s="2">
        <v>41242</v>
      </c>
      <c r="O922" s="2">
        <v>41243</v>
      </c>
      <c r="P922">
        <v>85</v>
      </c>
      <c r="Q922" s="1">
        <v>0.08</v>
      </c>
      <c r="R922">
        <v>27.48</v>
      </c>
      <c r="S922">
        <v>4</v>
      </c>
      <c r="T922">
        <f t="shared" si="14"/>
        <v>2335.8000000000002</v>
      </c>
    </row>
    <row r="923" spans="1:20" x14ac:dyDescent="0.25">
      <c r="A923">
        <v>922</v>
      </c>
      <c r="B923">
        <v>53445</v>
      </c>
      <c r="C923" t="s">
        <v>482</v>
      </c>
      <c r="D923" t="s">
        <v>20</v>
      </c>
      <c r="E923" t="s">
        <v>39</v>
      </c>
      <c r="F923" t="s">
        <v>47</v>
      </c>
      <c r="G923" t="s">
        <v>41</v>
      </c>
      <c r="H923" t="s">
        <v>54</v>
      </c>
      <c r="I923" t="s">
        <v>28</v>
      </c>
      <c r="J923" t="s">
        <v>56</v>
      </c>
      <c r="K923" t="s">
        <v>68</v>
      </c>
      <c r="L923" t="s">
        <v>26</v>
      </c>
      <c r="M923" t="s">
        <v>111</v>
      </c>
      <c r="N923" s="2">
        <v>41571</v>
      </c>
      <c r="O923" s="2">
        <v>41573</v>
      </c>
      <c r="P923">
        <v>17</v>
      </c>
      <c r="Q923" s="1">
        <v>0.01</v>
      </c>
      <c r="R923">
        <v>11.66</v>
      </c>
      <c r="S923">
        <v>8.99</v>
      </c>
      <c r="T923">
        <f t="shared" si="14"/>
        <v>198.22</v>
      </c>
    </row>
    <row r="924" spans="1:20" x14ac:dyDescent="0.25">
      <c r="A924">
        <v>923</v>
      </c>
      <c r="B924">
        <v>53445</v>
      </c>
      <c r="C924" t="s">
        <v>482</v>
      </c>
      <c r="D924" t="s">
        <v>20</v>
      </c>
      <c r="E924" t="s">
        <v>39</v>
      </c>
      <c r="F924" t="s">
        <v>47</v>
      </c>
      <c r="G924" t="s">
        <v>41</v>
      </c>
      <c r="H924" t="s">
        <v>49</v>
      </c>
      <c r="I924" t="s">
        <v>28</v>
      </c>
      <c r="J924" t="s">
        <v>56</v>
      </c>
      <c r="K924" t="s">
        <v>149</v>
      </c>
      <c r="L924" t="s">
        <v>44</v>
      </c>
      <c r="M924" t="s">
        <v>117</v>
      </c>
      <c r="N924" s="2">
        <v>41571</v>
      </c>
      <c r="O924" s="2">
        <v>41573</v>
      </c>
      <c r="P924">
        <v>44</v>
      </c>
      <c r="Q924" s="1">
        <v>0.02</v>
      </c>
      <c r="R924">
        <v>3.29</v>
      </c>
      <c r="S924">
        <v>1.35</v>
      </c>
      <c r="T924">
        <f t="shared" si="14"/>
        <v>144.76</v>
      </c>
    </row>
    <row r="925" spans="1:20" x14ac:dyDescent="0.25">
      <c r="A925">
        <v>924</v>
      </c>
      <c r="B925">
        <v>53476</v>
      </c>
      <c r="C925" t="s">
        <v>270</v>
      </c>
      <c r="D925" t="s">
        <v>20</v>
      </c>
      <c r="E925" t="s">
        <v>39</v>
      </c>
      <c r="F925" t="s">
        <v>31</v>
      </c>
      <c r="G925" t="s">
        <v>257</v>
      </c>
      <c r="H925" t="s">
        <v>54</v>
      </c>
      <c r="I925" t="s">
        <v>28</v>
      </c>
      <c r="J925" t="s">
        <v>56</v>
      </c>
      <c r="K925" t="s">
        <v>149</v>
      </c>
      <c r="L925" t="s">
        <v>192</v>
      </c>
      <c r="M925" t="s">
        <v>139</v>
      </c>
      <c r="N925" s="2">
        <v>40340</v>
      </c>
      <c r="O925" s="2">
        <v>40340</v>
      </c>
      <c r="P925">
        <v>21</v>
      </c>
      <c r="Q925" s="1">
        <v>0.04</v>
      </c>
      <c r="R925">
        <v>35.44</v>
      </c>
      <c r="S925">
        <v>5.09</v>
      </c>
      <c r="T925">
        <f t="shared" si="14"/>
        <v>744.24</v>
      </c>
    </row>
    <row r="926" spans="1:20" x14ac:dyDescent="0.25">
      <c r="A926">
        <v>925</v>
      </c>
      <c r="B926">
        <v>53476</v>
      </c>
      <c r="C926" t="s">
        <v>270</v>
      </c>
      <c r="D926" t="s">
        <v>20</v>
      </c>
      <c r="E926" t="s">
        <v>39</v>
      </c>
      <c r="F926" t="s">
        <v>31</v>
      </c>
      <c r="G926" t="s">
        <v>257</v>
      </c>
      <c r="H926" t="s">
        <v>94</v>
      </c>
      <c r="I926" t="s">
        <v>28</v>
      </c>
      <c r="J926" t="s">
        <v>56</v>
      </c>
      <c r="K926" t="s">
        <v>184</v>
      </c>
      <c r="L926" t="s">
        <v>44</v>
      </c>
      <c r="M926" t="s">
        <v>35</v>
      </c>
      <c r="N926" s="2">
        <v>40340</v>
      </c>
      <c r="O926" s="2">
        <v>40343</v>
      </c>
      <c r="P926">
        <v>36</v>
      </c>
      <c r="Q926" s="1">
        <v>0.08</v>
      </c>
      <c r="R926">
        <v>3.98</v>
      </c>
      <c r="S926">
        <v>0.7</v>
      </c>
      <c r="T926">
        <f t="shared" si="14"/>
        <v>143.28</v>
      </c>
    </row>
    <row r="927" spans="1:20" x14ac:dyDescent="0.25">
      <c r="A927">
        <v>926</v>
      </c>
      <c r="B927">
        <v>53476</v>
      </c>
      <c r="C927" t="s">
        <v>270</v>
      </c>
      <c r="D927" t="s">
        <v>20</v>
      </c>
      <c r="E927" t="s">
        <v>39</v>
      </c>
      <c r="F927" t="s">
        <v>31</v>
      </c>
      <c r="G927" t="s">
        <v>257</v>
      </c>
      <c r="H927" t="s">
        <v>54</v>
      </c>
      <c r="I927" t="s">
        <v>28</v>
      </c>
      <c r="J927" t="s">
        <v>56</v>
      </c>
      <c r="K927" t="s">
        <v>248</v>
      </c>
      <c r="L927" t="s">
        <v>44</v>
      </c>
      <c r="M927" t="s">
        <v>63</v>
      </c>
      <c r="N927" s="2">
        <v>40340</v>
      </c>
      <c r="O927" s="2">
        <v>40341</v>
      </c>
      <c r="P927">
        <v>71</v>
      </c>
      <c r="Q927" s="1">
        <v>0.01</v>
      </c>
      <c r="R927">
        <v>1.76</v>
      </c>
      <c r="S927">
        <v>0.7</v>
      </c>
      <c r="T927">
        <f t="shared" si="14"/>
        <v>124.96</v>
      </c>
    </row>
    <row r="928" spans="1:20" x14ac:dyDescent="0.25">
      <c r="A928">
        <v>927</v>
      </c>
      <c r="B928">
        <v>53476</v>
      </c>
      <c r="C928" t="s">
        <v>270</v>
      </c>
      <c r="D928" t="s">
        <v>38</v>
      </c>
      <c r="E928" t="s">
        <v>39</v>
      </c>
      <c r="F928" t="s">
        <v>31</v>
      </c>
      <c r="G928" t="s">
        <v>257</v>
      </c>
      <c r="H928" t="s">
        <v>94</v>
      </c>
      <c r="I928" t="s">
        <v>28</v>
      </c>
      <c r="J928" t="s">
        <v>56</v>
      </c>
      <c r="K928" t="s">
        <v>181</v>
      </c>
      <c r="L928" t="s">
        <v>192</v>
      </c>
      <c r="M928" t="s">
        <v>139</v>
      </c>
      <c r="N928" s="2">
        <v>40340</v>
      </c>
      <c r="O928" s="2">
        <v>40340</v>
      </c>
      <c r="P928">
        <v>63</v>
      </c>
      <c r="Q928" s="1">
        <v>0.01</v>
      </c>
      <c r="R928">
        <v>193.17</v>
      </c>
      <c r="S928">
        <v>19.989999999999998</v>
      </c>
      <c r="T928">
        <f t="shared" si="14"/>
        <v>12169.71</v>
      </c>
    </row>
    <row r="929" spans="1:20" x14ac:dyDescent="0.25">
      <c r="A929">
        <v>928</v>
      </c>
      <c r="B929">
        <v>53953</v>
      </c>
      <c r="C929" t="s">
        <v>211</v>
      </c>
      <c r="D929" t="s">
        <v>20</v>
      </c>
      <c r="E929" t="s">
        <v>39</v>
      </c>
      <c r="F929" t="s">
        <v>47</v>
      </c>
      <c r="G929" t="s">
        <v>32</v>
      </c>
      <c r="H929" t="s">
        <v>49</v>
      </c>
      <c r="I929" t="s">
        <v>28</v>
      </c>
      <c r="J929" t="s">
        <v>56</v>
      </c>
      <c r="K929" t="s">
        <v>138</v>
      </c>
      <c r="L929" t="s">
        <v>44</v>
      </c>
      <c r="M929" t="s">
        <v>134</v>
      </c>
      <c r="N929" s="2">
        <v>40264</v>
      </c>
      <c r="O929" s="2">
        <v>40265</v>
      </c>
      <c r="P929">
        <v>36</v>
      </c>
      <c r="Q929" s="1">
        <v>7.0000000000000007E-2</v>
      </c>
      <c r="R929">
        <v>8.9499999999999993</v>
      </c>
      <c r="S929">
        <v>2.0099999999999998</v>
      </c>
      <c r="T929">
        <f t="shared" si="14"/>
        <v>322.2</v>
      </c>
    </row>
    <row r="930" spans="1:20" x14ac:dyDescent="0.25">
      <c r="A930">
        <v>929</v>
      </c>
      <c r="B930">
        <v>54053</v>
      </c>
      <c r="C930" t="s">
        <v>380</v>
      </c>
      <c r="D930" t="s">
        <v>38</v>
      </c>
      <c r="E930" t="s">
        <v>21</v>
      </c>
      <c r="F930" t="s">
        <v>47</v>
      </c>
      <c r="G930" t="s">
        <v>41</v>
      </c>
      <c r="H930" t="s">
        <v>24</v>
      </c>
      <c r="I930" t="s">
        <v>28</v>
      </c>
      <c r="J930" t="s">
        <v>56</v>
      </c>
      <c r="K930" t="s">
        <v>1243</v>
      </c>
      <c r="L930" t="s">
        <v>26</v>
      </c>
      <c r="M930" t="s">
        <v>51</v>
      </c>
      <c r="N930" s="2">
        <v>41319</v>
      </c>
      <c r="O930" s="2">
        <v>41320</v>
      </c>
      <c r="P930">
        <v>18</v>
      </c>
      <c r="Q930" s="1">
        <v>0.06</v>
      </c>
      <c r="R930">
        <v>55.99</v>
      </c>
      <c r="S930">
        <v>5</v>
      </c>
      <c r="T930">
        <f t="shared" si="14"/>
        <v>1007.82</v>
      </c>
    </row>
    <row r="931" spans="1:20" x14ac:dyDescent="0.25">
      <c r="A931">
        <v>930</v>
      </c>
      <c r="B931">
        <v>54053</v>
      </c>
      <c r="C931" t="s">
        <v>380</v>
      </c>
      <c r="D931" t="s">
        <v>20</v>
      </c>
      <c r="E931" t="s">
        <v>21</v>
      </c>
      <c r="F931" t="s">
        <v>47</v>
      </c>
      <c r="G931" t="s">
        <v>41</v>
      </c>
      <c r="H931" t="s">
        <v>24</v>
      </c>
      <c r="I931" t="s">
        <v>28</v>
      </c>
      <c r="J931" t="s">
        <v>56</v>
      </c>
      <c r="K931" t="s">
        <v>1243</v>
      </c>
      <c r="L931" t="s">
        <v>192</v>
      </c>
      <c r="M931" t="s">
        <v>134</v>
      </c>
      <c r="N931" s="2">
        <v>41319</v>
      </c>
      <c r="O931" s="2">
        <v>41320</v>
      </c>
      <c r="P931">
        <v>34</v>
      </c>
      <c r="Q931" s="1">
        <v>0.03</v>
      </c>
      <c r="R931">
        <v>200.99</v>
      </c>
      <c r="S931">
        <v>8.08</v>
      </c>
      <c r="T931">
        <f t="shared" si="14"/>
        <v>6833.66</v>
      </c>
    </row>
    <row r="932" spans="1:20" x14ac:dyDescent="0.25">
      <c r="A932">
        <v>931</v>
      </c>
      <c r="B932">
        <v>54145</v>
      </c>
      <c r="C932" t="s">
        <v>366</v>
      </c>
      <c r="D932" t="s">
        <v>20</v>
      </c>
      <c r="E932" t="s">
        <v>187</v>
      </c>
      <c r="F932" t="s">
        <v>31</v>
      </c>
      <c r="G932" t="s">
        <v>48</v>
      </c>
      <c r="H932" t="s">
        <v>217</v>
      </c>
      <c r="I932" t="s">
        <v>28</v>
      </c>
      <c r="J932" t="s">
        <v>56</v>
      </c>
      <c r="K932" t="s">
        <v>170</v>
      </c>
      <c r="L932" t="s">
        <v>192</v>
      </c>
      <c r="M932" t="s">
        <v>367</v>
      </c>
      <c r="N932" s="2">
        <v>40545</v>
      </c>
      <c r="O932" s="2">
        <v>40545</v>
      </c>
      <c r="P932">
        <v>34</v>
      </c>
      <c r="Q932" s="1">
        <v>0.1</v>
      </c>
      <c r="R932">
        <v>2.08</v>
      </c>
      <c r="S932">
        <v>5.33</v>
      </c>
      <c r="T932">
        <f t="shared" si="14"/>
        <v>70.72</v>
      </c>
    </row>
    <row r="933" spans="1:20" x14ac:dyDescent="0.25">
      <c r="A933">
        <v>932</v>
      </c>
      <c r="B933">
        <v>54146</v>
      </c>
      <c r="C933" t="s">
        <v>594</v>
      </c>
      <c r="D933" t="s">
        <v>20</v>
      </c>
      <c r="E933" t="s">
        <v>21</v>
      </c>
      <c r="F933" t="s">
        <v>22</v>
      </c>
      <c r="G933" t="s">
        <v>48</v>
      </c>
      <c r="H933" t="s">
        <v>203</v>
      </c>
      <c r="I933" t="s">
        <v>28</v>
      </c>
      <c r="J933" t="s">
        <v>56</v>
      </c>
      <c r="K933" t="s">
        <v>201</v>
      </c>
      <c r="L933" t="s">
        <v>26</v>
      </c>
      <c r="M933" t="s">
        <v>294</v>
      </c>
      <c r="N933" s="2">
        <v>40834</v>
      </c>
      <c r="O933" s="2">
        <v>40839</v>
      </c>
      <c r="P933">
        <v>5</v>
      </c>
      <c r="Q933" s="1">
        <v>0.06</v>
      </c>
      <c r="R933">
        <v>40.96</v>
      </c>
      <c r="S933">
        <v>1.99</v>
      </c>
      <c r="T933">
        <f t="shared" si="14"/>
        <v>204.8</v>
      </c>
    </row>
    <row r="934" spans="1:20" x14ac:dyDescent="0.25">
      <c r="A934">
        <v>933</v>
      </c>
      <c r="B934">
        <v>54181</v>
      </c>
      <c r="C934" t="s">
        <v>728</v>
      </c>
      <c r="D934" t="s">
        <v>578</v>
      </c>
      <c r="E934" t="s">
        <v>21</v>
      </c>
      <c r="F934" t="s">
        <v>31</v>
      </c>
      <c r="G934" t="s">
        <v>41</v>
      </c>
      <c r="H934" t="s">
        <v>206</v>
      </c>
      <c r="I934" t="s">
        <v>28</v>
      </c>
      <c r="J934" t="s">
        <v>56</v>
      </c>
      <c r="K934" t="s">
        <v>213</v>
      </c>
      <c r="L934" t="s">
        <v>283</v>
      </c>
      <c r="M934" t="s">
        <v>296</v>
      </c>
      <c r="N934" s="2">
        <v>41412</v>
      </c>
      <c r="O934" s="2">
        <v>41414</v>
      </c>
      <c r="P934">
        <v>16</v>
      </c>
      <c r="Q934" s="1">
        <v>0.03</v>
      </c>
      <c r="R934">
        <v>213.45</v>
      </c>
      <c r="S934">
        <v>14.7</v>
      </c>
      <c r="T934">
        <f t="shared" si="14"/>
        <v>3415.2</v>
      </c>
    </row>
    <row r="935" spans="1:20" x14ac:dyDescent="0.25">
      <c r="A935">
        <v>934</v>
      </c>
      <c r="B935">
        <v>54304</v>
      </c>
      <c r="C935" t="s">
        <v>960</v>
      </c>
      <c r="D935" t="s">
        <v>20</v>
      </c>
      <c r="E935" t="s">
        <v>39</v>
      </c>
      <c r="F935" t="s">
        <v>31</v>
      </c>
      <c r="G935" t="s">
        <v>41</v>
      </c>
      <c r="H935" t="s">
        <v>94</v>
      </c>
      <c r="I935" t="s">
        <v>28</v>
      </c>
      <c r="J935" t="s">
        <v>56</v>
      </c>
      <c r="K935" t="s">
        <v>226</v>
      </c>
      <c r="L935" t="s">
        <v>192</v>
      </c>
      <c r="M935" t="s">
        <v>131</v>
      </c>
      <c r="N935" s="2">
        <v>40591</v>
      </c>
      <c r="O935" s="2">
        <v>40593</v>
      </c>
      <c r="P935">
        <v>11</v>
      </c>
      <c r="Q935" s="1">
        <v>0.03</v>
      </c>
      <c r="R935">
        <v>48.58</v>
      </c>
      <c r="S935">
        <v>3.99</v>
      </c>
      <c r="T935">
        <f t="shared" si="14"/>
        <v>534.38</v>
      </c>
    </row>
    <row r="936" spans="1:20" x14ac:dyDescent="0.25">
      <c r="A936">
        <v>935</v>
      </c>
      <c r="B936">
        <v>54369</v>
      </c>
      <c r="C936" t="s">
        <v>1611</v>
      </c>
      <c r="D936" t="s">
        <v>38</v>
      </c>
      <c r="E936" t="s">
        <v>21</v>
      </c>
      <c r="F936" t="s">
        <v>22</v>
      </c>
      <c r="G936" t="s">
        <v>32</v>
      </c>
      <c r="H936" t="s">
        <v>206</v>
      </c>
      <c r="I936" t="s">
        <v>28</v>
      </c>
      <c r="J936" t="s">
        <v>56</v>
      </c>
      <c r="K936" t="s">
        <v>1107</v>
      </c>
      <c r="L936" t="s">
        <v>26</v>
      </c>
      <c r="M936" t="s">
        <v>294</v>
      </c>
      <c r="N936" s="2">
        <v>40239</v>
      </c>
      <c r="O936" s="2">
        <v>40241</v>
      </c>
      <c r="P936">
        <v>47</v>
      </c>
      <c r="Q936" s="1">
        <v>0</v>
      </c>
      <c r="R936">
        <v>8.33</v>
      </c>
      <c r="S936">
        <v>1.99</v>
      </c>
      <c r="T936">
        <f t="shared" si="14"/>
        <v>391.51</v>
      </c>
    </row>
    <row r="937" spans="1:20" x14ac:dyDescent="0.25">
      <c r="A937">
        <v>936</v>
      </c>
      <c r="B937">
        <v>54497</v>
      </c>
      <c r="C937" t="s">
        <v>285</v>
      </c>
      <c r="D937" t="s">
        <v>20</v>
      </c>
      <c r="E937" t="s">
        <v>39</v>
      </c>
      <c r="F937" t="s">
        <v>47</v>
      </c>
      <c r="G937" t="s">
        <v>32</v>
      </c>
      <c r="H937" t="s">
        <v>61</v>
      </c>
      <c r="I937" t="s">
        <v>28</v>
      </c>
      <c r="J937" t="s">
        <v>56</v>
      </c>
      <c r="K937" t="s">
        <v>95</v>
      </c>
      <c r="L937" t="s">
        <v>192</v>
      </c>
      <c r="M937" t="s">
        <v>51</v>
      </c>
      <c r="N937" s="2">
        <v>40562</v>
      </c>
      <c r="O937" s="2">
        <v>40565</v>
      </c>
      <c r="P937">
        <v>1</v>
      </c>
      <c r="Q937" s="1">
        <v>7.0000000000000007E-2</v>
      </c>
      <c r="R937">
        <v>142.86000000000001</v>
      </c>
      <c r="S937">
        <v>19.989999999999998</v>
      </c>
      <c r="T937">
        <f t="shared" si="14"/>
        <v>142.86000000000001</v>
      </c>
    </row>
    <row r="938" spans="1:20" x14ac:dyDescent="0.25">
      <c r="A938">
        <v>937</v>
      </c>
      <c r="B938">
        <v>54563</v>
      </c>
      <c r="C938" t="s">
        <v>1343</v>
      </c>
      <c r="D938" t="s">
        <v>20</v>
      </c>
      <c r="E938" t="s">
        <v>187</v>
      </c>
      <c r="F938" t="s">
        <v>31</v>
      </c>
      <c r="G938" t="s">
        <v>23</v>
      </c>
      <c r="H938" t="s">
        <v>217</v>
      </c>
      <c r="I938" t="s">
        <v>28</v>
      </c>
      <c r="J938" t="s">
        <v>56</v>
      </c>
      <c r="K938" t="s">
        <v>43</v>
      </c>
      <c r="L938" t="s">
        <v>26</v>
      </c>
      <c r="M938" t="s">
        <v>69</v>
      </c>
      <c r="N938" s="2">
        <v>40820</v>
      </c>
      <c r="O938" s="2">
        <v>40822</v>
      </c>
      <c r="P938">
        <v>43</v>
      </c>
      <c r="Q938" s="1">
        <v>0.01</v>
      </c>
      <c r="R938">
        <v>20.239999999999998</v>
      </c>
      <c r="S938">
        <v>8.99</v>
      </c>
      <c r="T938">
        <f t="shared" si="14"/>
        <v>870.31999999999994</v>
      </c>
    </row>
    <row r="939" spans="1:20" x14ac:dyDescent="0.25">
      <c r="A939">
        <v>938</v>
      </c>
      <c r="B939">
        <v>54567</v>
      </c>
      <c r="C939" t="s">
        <v>161</v>
      </c>
      <c r="D939" t="s">
        <v>20</v>
      </c>
      <c r="E939" t="s">
        <v>187</v>
      </c>
      <c r="F939" t="s">
        <v>47</v>
      </c>
      <c r="G939" t="s">
        <v>93</v>
      </c>
      <c r="H939" t="s">
        <v>188</v>
      </c>
      <c r="I939" t="s">
        <v>28</v>
      </c>
      <c r="J939" t="s">
        <v>56</v>
      </c>
      <c r="K939" t="s">
        <v>189</v>
      </c>
      <c r="L939" t="s">
        <v>192</v>
      </c>
      <c r="M939" t="s">
        <v>111</v>
      </c>
      <c r="N939" s="2">
        <v>40392</v>
      </c>
      <c r="O939" s="2">
        <v>40394</v>
      </c>
      <c r="P939">
        <v>56</v>
      </c>
      <c r="Q939" s="1">
        <v>0.09</v>
      </c>
      <c r="R939">
        <v>6.28</v>
      </c>
      <c r="S939">
        <v>5.41</v>
      </c>
      <c r="T939">
        <f t="shared" si="14"/>
        <v>351.68</v>
      </c>
    </row>
    <row r="940" spans="1:20" x14ac:dyDescent="0.25">
      <c r="A940">
        <v>939</v>
      </c>
      <c r="B940">
        <v>54592</v>
      </c>
      <c r="C940" t="s">
        <v>46</v>
      </c>
      <c r="D940" t="s">
        <v>578</v>
      </c>
      <c r="E940" t="s">
        <v>187</v>
      </c>
      <c r="F940" t="s">
        <v>47</v>
      </c>
      <c r="G940" t="s">
        <v>48</v>
      </c>
      <c r="H940" t="s">
        <v>217</v>
      </c>
      <c r="I940" t="s">
        <v>28</v>
      </c>
      <c r="J940" t="s">
        <v>56</v>
      </c>
      <c r="K940" t="s">
        <v>189</v>
      </c>
      <c r="L940" t="s">
        <v>330</v>
      </c>
      <c r="M940" t="s">
        <v>114</v>
      </c>
      <c r="N940" s="2">
        <v>41072</v>
      </c>
      <c r="O940" s="2">
        <v>41076</v>
      </c>
      <c r="P940">
        <v>46</v>
      </c>
      <c r="Q940" s="1">
        <v>0.05</v>
      </c>
      <c r="R940">
        <v>70.98</v>
      </c>
      <c r="S940">
        <v>26.85</v>
      </c>
      <c r="T940">
        <f t="shared" si="14"/>
        <v>3265.0800000000004</v>
      </c>
    </row>
    <row r="941" spans="1:20" x14ac:dyDescent="0.25">
      <c r="A941">
        <v>940</v>
      </c>
      <c r="B941">
        <v>54592</v>
      </c>
      <c r="C941" t="s">
        <v>46</v>
      </c>
      <c r="D941" t="s">
        <v>20</v>
      </c>
      <c r="E941" t="s">
        <v>187</v>
      </c>
      <c r="F941" t="s">
        <v>47</v>
      </c>
      <c r="G941" t="s">
        <v>48</v>
      </c>
      <c r="H941" t="s">
        <v>219</v>
      </c>
      <c r="I941" t="s">
        <v>28</v>
      </c>
      <c r="J941" t="s">
        <v>56</v>
      </c>
      <c r="K941" t="s">
        <v>82</v>
      </c>
      <c r="L941" t="s">
        <v>192</v>
      </c>
      <c r="M941" t="s">
        <v>134</v>
      </c>
      <c r="N941" s="2">
        <v>41072</v>
      </c>
      <c r="O941" s="2">
        <v>41074</v>
      </c>
      <c r="P941">
        <v>56</v>
      </c>
      <c r="Q941" s="1">
        <v>0.03</v>
      </c>
      <c r="R941">
        <v>4.18</v>
      </c>
      <c r="S941">
        <v>6.92</v>
      </c>
      <c r="T941">
        <f t="shared" si="14"/>
        <v>234.07999999999998</v>
      </c>
    </row>
    <row r="942" spans="1:20" x14ac:dyDescent="0.25">
      <c r="A942">
        <v>941</v>
      </c>
      <c r="B942">
        <v>54595</v>
      </c>
      <c r="C942" t="s">
        <v>46</v>
      </c>
      <c r="D942" t="s">
        <v>20</v>
      </c>
      <c r="E942" t="s">
        <v>39</v>
      </c>
      <c r="F942" t="s">
        <v>47</v>
      </c>
      <c r="G942" t="s">
        <v>93</v>
      </c>
      <c r="H942" t="s">
        <v>49</v>
      </c>
      <c r="I942" t="s">
        <v>28</v>
      </c>
      <c r="J942" t="s">
        <v>56</v>
      </c>
      <c r="K942" t="s">
        <v>274</v>
      </c>
      <c r="L942" t="s">
        <v>26</v>
      </c>
      <c r="M942" t="s">
        <v>160</v>
      </c>
      <c r="N942" s="2">
        <v>41392</v>
      </c>
      <c r="O942" s="2">
        <v>41394</v>
      </c>
      <c r="P942">
        <v>30</v>
      </c>
      <c r="Q942" s="1">
        <v>0.02</v>
      </c>
      <c r="R942">
        <v>8.34</v>
      </c>
      <c r="S942">
        <v>2.64</v>
      </c>
      <c r="T942">
        <f t="shared" si="14"/>
        <v>250.2</v>
      </c>
    </row>
    <row r="943" spans="1:20" x14ac:dyDescent="0.25">
      <c r="A943">
        <v>942</v>
      </c>
      <c r="B943">
        <v>54595</v>
      </c>
      <c r="C943" t="s">
        <v>46</v>
      </c>
      <c r="D943" t="s">
        <v>578</v>
      </c>
      <c r="E943" t="s">
        <v>187</v>
      </c>
      <c r="F943" t="s">
        <v>47</v>
      </c>
      <c r="G943" t="s">
        <v>93</v>
      </c>
      <c r="H943" t="s">
        <v>188</v>
      </c>
      <c r="I943" t="s">
        <v>28</v>
      </c>
      <c r="J943" t="s">
        <v>56</v>
      </c>
      <c r="K943" t="s">
        <v>43</v>
      </c>
      <c r="L943" t="s">
        <v>283</v>
      </c>
      <c r="M943" t="s">
        <v>117</v>
      </c>
      <c r="N943" s="2">
        <v>40296</v>
      </c>
      <c r="O943" s="2">
        <v>40299</v>
      </c>
      <c r="P943">
        <v>41</v>
      </c>
      <c r="Q943" s="1">
        <v>0.09</v>
      </c>
      <c r="R943">
        <v>130.97999999999999</v>
      </c>
      <c r="S943">
        <v>30</v>
      </c>
      <c r="T943">
        <f t="shared" si="14"/>
        <v>5370.1799999999994</v>
      </c>
    </row>
    <row r="944" spans="1:20" x14ac:dyDescent="0.25">
      <c r="A944">
        <v>943</v>
      </c>
      <c r="B944">
        <v>54628</v>
      </c>
      <c r="C944" t="s">
        <v>928</v>
      </c>
      <c r="D944" t="s">
        <v>20</v>
      </c>
      <c r="E944" t="s">
        <v>21</v>
      </c>
      <c r="F944" t="s">
        <v>31</v>
      </c>
      <c r="G944" t="s">
        <v>41</v>
      </c>
      <c r="H944" t="s">
        <v>203</v>
      </c>
      <c r="I944" t="s">
        <v>28</v>
      </c>
      <c r="J944" t="s">
        <v>56</v>
      </c>
      <c r="K944" t="s">
        <v>1147</v>
      </c>
      <c r="L944" t="s">
        <v>26</v>
      </c>
      <c r="M944" t="s">
        <v>255</v>
      </c>
      <c r="N944" s="2">
        <v>40699</v>
      </c>
      <c r="O944" s="2">
        <v>40700</v>
      </c>
      <c r="P944">
        <v>32</v>
      </c>
      <c r="Q944" s="1">
        <v>7.0000000000000007E-2</v>
      </c>
      <c r="R944">
        <v>22.98</v>
      </c>
      <c r="S944">
        <v>1.99</v>
      </c>
      <c r="T944">
        <f t="shared" si="14"/>
        <v>735.36</v>
      </c>
    </row>
    <row r="945" spans="1:20" x14ac:dyDescent="0.25">
      <c r="A945">
        <v>944</v>
      </c>
      <c r="B945">
        <v>54753</v>
      </c>
      <c r="C945" t="s">
        <v>803</v>
      </c>
      <c r="D945" t="s">
        <v>20</v>
      </c>
      <c r="E945" t="s">
        <v>21</v>
      </c>
      <c r="F945" t="s">
        <v>22</v>
      </c>
      <c r="G945" t="s">
        <v>93</v>
      </c>
      <c r="H945" t="s">
        <v>206</v>
      </c>
      <c r="I945" t="s">
        <v>28</v>
      </c>
      <c r="J945" t="s">
        <v>56</v>
      </c>
      <c r="K945" t="s">
        <v>1254</v>
      </c>
      <c r="L945" t="s">
        <v>192</v>
      </c>
      <c r="M945" t="s">
        <v>331</v>
      </c>
      <c r="N945" s="2">
        <v>41382</v>
      </c>
      <c r="O945" s="2">
        <v>41383</v>
      </c>
      <c r="P945">
        <v>36</v>
      </c>
      <c r="Q945" s="1">
        <v>0.06</v>
      </c>
      <c r="R945">
        <v>155.99</v>
      </c>
      <c r="S945">
        <v>3.9</v>
      </c>
      <c r="T945">
        <f t="shared" si="14"/>
        <v>5615.64</v>
      </c>
    </row>
    <row r="946" spans="1:20" x14ac:dyDescent="0.25">
      <c r="A946">
        <v>945</v>
      </c>
      <c r="B946">
        <v>54914</v>
      </c>
      <c r="C946" t="s">
        <v>889</v>
      </c>
      <c r="D946" t="s">
        <v>20</v>
      </c>
      <c r="E946" t="s">
        <v>39</v>
      </c>
      <c r="F946" t="s">
        <v>22</v>
      </c>
      <c r="G946" t="s">
        <v>23</v>
      </c>
      <c r="H946" t="s">
        <v>94</v>
      </c>
      <c r="I946" t="s">
        <v>28</v>
      </c>
      <c r="J946" t="s">
        <v>56</v>
      </c>
      <c r="K946" t="s">
        <v>58</v>
      </c>
      <c r="L946" t="s">
        <v>192</v>
      </c>
      <c r="M946" t="s">
        <v>190</v>
      </c>
      <c r="N946" s="2">
        <v>41149</v>
      </c>
      <c r="O946" s="2">
        <v>41150</v>
      </c>
      <c r="P946">
        <v>63</v>
      </c>
      <c r="Q946" s="1">
        <v>0.06</v>
      </c>
      <c r="R946">
        <v>5.98</v>
      </c>
      <c r="S946">
        <v>5.46</v>
      </c>
      <c r="T946">
        <f t="shared" si="14"/>
        <v>376.74</v>
      </c>
    </row>
    <row r="947" spans="1:20" x14ac:dyDescent="0.25">
      <c r="A947">
        <v>946</v>
      </c>
      <c r="B947">
        <v>54914</v>
      </c>
      <c r="C947" t="s">
        <v>889</v>
      </c>
      <c r="D947" t="s">
        <v>20</v>
      </c>
      <c r="E947" t="s">
        <v>39</v>
      </c>
      <c r="F947" t="s">
        <v>22</v>
      </c>
      <c r="G947" t="s">
        <v>23</v>
      </c>
      <c r="H947" t="s">
        <v>78</v>
      </c>
      <c r="I947" t="s">
        <v>28</v>
      </c>
      <c r="J947" t="s">
        <v>56</v>
      </c>
      <c r="K947" t="s">
        <v>50</v>
      </c>
      <c r="L947" t="s">
        <v>706</v>
      </c>
      <c r="M947" t="s">
        <v>182</v>
      </c>
      <c r="N947" s="2">
        <v>41149</v>
      </c>
      <c r="O947" s="2">
        <v>41151</v>
      </c>
      <c r="P947">
        <v>14</v>
      </c>
      <c r="Q947" s="1">
        <v>0.06</v>
      </c>
      <c r="R947">
        <v>12.44</v>
      </c>
      <c r="S947">
        <v>6.27</v>
      </c>
      <c r="T947">
        <f t="shared" si="14"/>
        <v>174.16</v>
      </c>
    </row>
    <row r="948" spans="1:20" x14ac:dyDescent="0.25">
      <c r="A948">
        <v>947</v>
      </c>
      <c r="B948">
        <v>54949</v>
      </c>
      <c r="C948" t="s">
        <v>454</v>
      </c>
      <c r="D948" t="s">
        <v>20</v>
      </c>
      <c r="E948" t="s">
        <v>39</v>
      </c>
      <c r="F948" t="s">
        <v>47</v>
      </c>
      <c r="G948" t="s">
        <v>48</v>
      </c>
      <c r="H948" t="s">
        <v>94</v>
      </c>
      <c r="I948" t="s">
        <v>28</v>
      </c>
      <c r="J948" t="s">
        <v>56</v>
      </c>
      <c r="K948" t="s">
        <v>79</v>
      </c>
      <c r="L948" t="s">
        <v>192</v>
      </c>
      <c r="M948" t="s">
        <v>111</v>
      </c>
      <c r="N948" s="2">
        <v>40400</v>
      </c>
      <c r="O948" s="2">
        <v>40405</v>
      </c>
      <c r="P948">
        <v>58</v>
      </c>
      <c r="Q948" s="1">
        <v>0.08</v>
      </c>
      <c r="R948">
        <v>6.48</v>
      </c>
      <c r="S948">
        <v>6.81</v>
      </c>
      <c r="T948">
        <f t="shared" si="14"/>
        <v>375.84000000000003</v>
      </c>
    </row>
    <row r="949" spans="1:20" x14ac:dyDescent="0.25">
      <c r="A949">
        <v>948</v>
      </c>
      <c r="B949">
        <v>54949</v>
      </c>
      <c r="C949" t="s">
        <v>454</v>
      </c>
      <c r="D949" t="s">
        <v>578</v>
      </c>
      <c r="E949" t="s">
        <v>39</v>
      </c>
      <c r="F949" t="s">
        <v>47</v>
      </c>
      <c r="G949" t="s">
        <v>48</v>
      </c>
      <c r="H949" t="s">
        <v>61</v>
      </c>
      <c r="I949" t="s">
        <v>28</v>
      </c>
      <c r="J949" t="s">
        <v>56</v>
      </c>
      <c r="K949" t="s">
        <v>221</v>
      </c>
      <c r="L949" t="s">
        <v>283</v>
      </c>
      <c r="M949" t="s">
        <v>114</v>
      </c>
      <c r="N949" s="2">
        <v>40400</v>
      </c>
      <c r="O949" s="2">
        <v>40407</v>
      </c>
      <c r="P949">
        <v>13</v>
      </c>
      <c r="Q949" s="1">
        <v>0.09</v>
      </c>
      <c r="R949">
        <v>20.98</v>
      </c>
      <c r="S949">
        <v>53.03</v>
      </c>
      <c r="T949">
        <f t="shared" si="14"/>
        <v>272.74</v>
      </c>
    </row>
    <row r="950" spans="1:20" x14ac:dyDescent="0.25">
      <c r="A950">
        <v>949</v>
      </c>
      <c r="B950">
        <v>55269</v>
      </c>
      <c r="C950" t="s">
        <v>1257</v>
      </c>
      <c r="D950" t="s">
        <v>20</v>
      </c>
      <c r="E950" t="s">
        <v>39</v>
      </c>
      <c r="F950" t="s">
        <v>31</v>
      </c>
      <c r="G950" t="s">
        <v>93</v>
      </c>
      <c r="H950" t="s">
        <v>54</v>
      </c>
      <c r="I950" t="s">
        <v>28</v>
      </c>
      <c r="J950" t="s">
        <v>56</v>
      </c>
      <c r="K950" t="s">
        <v>113</v>
      </c>
      <c r="L950" t="s">
        <v>192</v>
      </c>
      <c r="M950" t="s">
        <v>296</v>
      </c>
      <c r="N950" s="2">
        <v>40609</v>
      </c>
      <c r="O950" s="2">
        <v>40610</v>
      </c>
      <c r="P950">
        <v>1</v>
      </c>
      <c r="Q950" s="1">
        <v>0</v>
      </c>
      <c r="R950">
        <v>30.98</v>
      </c>
      <c r="S950">
        <v>17.079999999999998</v>
      </c>
      <c r="T950">
        <f t="shared" si="14"/>
        <v>30.98</v>
      </c>
    </row>
    <row r="951" spans="1:20" x14ac:dyDescent="0.25">
      <c r="A951">
        <v>950</v>
      </c>
      <c r="B951">
        <v>55300</v>
      </c>
      <c r="C951" t="s">
        <v>452</v>
      </c>
      <c r="D951" t="s">
        <v>20</v>
      </c>
      <c r="E951" t="s">
        <v>39</v>
      </c>
      <c r="F951" t="s">
        <v>40</v>
      </c>
      <c r="G951" t="s">
        <v>41</v>
      </c>
      <c r="H951" t="s">
        <v>94</v>
      </c>
      <c r="I951" t="s">
        <v>28</v>
      </c>
      <c r="J951" t="s">
        <v>56</v>
      </c>
      <c r="K951" t="s">
        <v>181</v>
      </c>
      <c r="L951" t="s">
        <v>192</v>
      </c>
      <c r="M951" t="s">
        <v>59</v>
      </c>
      <c r="N951" s="2">
        <v>40229</v>
      </c>
      <c r="O951" s="2">
        <v>40231</v>
      </c>
      <c r="P951">
        <v>37</v>
      </c>
      <c r="Q951" s="1">
        <v>0.03</v>
      </c>
      <c r="R951">
        <v>4.0599999999999996</v>
      </c>
      <c r="S951">
        <v>6.89</v>
      </c>
      <c r="T951">
        <f t="shared" si="14"/>
        <v>150.22</v>
      </c>
    </row>
    <row r="952" spans="1:20" x14ac:dyDescent="0.25">
      <c r="A952">
        <v>951</v>
      </c>
      <c r="B952">
        <v>55300</v>
      </c>
      <c r="C952" t="s">
        <v>452</v>
      </c>
      <c r="D952" t="s">
        <v>20</v>
      </c>
      <c r="E952" t="s">
        <v>39</v>
      </c>
      <c r="F952" t="s">
        <v>40</v>
      </c>
      <c r="G952" t="s">
        <v>41</v>
      </c>
      <c r="H952" t="s">
        <v>49</v>
      </c>
      <c r="I952" t="s">
        <v>28</v>
      </c>
      <c r="J952" t="s">
        <v>56</v>
      </c>
      <c r="K952" t="s">
        <v>163</v>
      </c>
      <c r="L952" t="s">
        <v>192</v>
      </c>
      <c r="M952" t="s">
        <v>59</v>
      </c>
      <c r="N952" s="2">
        <v>40229</v>
      </c>
      <c r="O952" s="2">
        <v>40230</v>
      </c>
      <c r="P952">
        <v>48</v>
      </c>
      <c r="Q952" s="1">
        <v>0.01</v>
      </c>
      <c r="R952">
        <v>3.75</v>
      </c>
      <c r="S952">
        <v>0.5</v>
      </c>
      <c r="T952">
        <f t="shared" si="14"/>
        <v>180</v>
      </c>
    </row>
    <row r="953" spans="1:20" x14ac:dyDescent="0.25">
      <c r="A953">
        <v>952</v>
      </c>
      <c r="B953">
        <v>55300</v>
      </c>
      <c r="C953" t="s">
        <v>452</v>
      </c>
      <c r="D953" t="s">
        <v>20</v>
      </c>
      <c r="E953" t="s">
        <v>187</v>
      </c>
      <c r="F953" t="s">
        <v>40</v>
      </c>
      <c r="G953" t="s">
        <v>41</v>
      </c>
      <c r="H953" t="s">
        <v>225</v>
      </c>
      <c r="I953" t="s">
        <v>28</v>
      </c>
      <c r="J953" t="s">
        <v>56</v>
      </c>
      <c r="K953" t="s">
        <v>71</v>
      </c>
      <c r="L953" t="s">
        <v>746</v>
      </c>
      <c r="M953" t="s">
        <v>59</v>
      </c>
      <c r="N953" s="2">
        <v>40229</v>
      </c>
      <c r="O953" s="2">
        <v>40231</v>
      </c>
      <c r="P953">
        <v>31</v>
      </c>
      <c r="Q953" s="1">
        <v>0.02</v>
      </c>
      <c r="R953">
        <v>10.68</v>
      </c>
      <c r="S953">
        <v>13.04</v>
      </c>
      <c r="T953">
        <f t="shared" si="14"/>
        <v>331.08</v>
      </c>
    </row>
    <row r="954" spans="1:20" x14ac:dyDescent="0.25">
      <c r="A954">
        <v>953</v>
      </c>
      <c r="B954">
        <v>55392</v>
      </c>
      <c r="C954" t="s">
        <v>391</v>
      </c>
      <c r="D954" t="s">
        <v>20</v>
      </c>
      <c r="E954" t="s">
        <v>39</v>
      </c>
      <c r="F954" t="s">
        <v>47</v>
      </c>
      <c r="G954" t="s">
        <v>23</v>
      </c>
      <c r="H954" t="s">
        <v>94</v>
      </c>
      <c r="I954" t="s">
        <v>28</v>
      </c>
      <c r="J954" t="s">
        <v>56</v>
      </c>
      <c r="K954" t="s">
        <v>129</v>
      </c>
      <c r="L954" t="s">
        <v>44</v>
      </c>
      <c r="M954" t="s">
        <v>111</v>
      </c>
      <c r="N954" s="2">
        <v>40335</v>
      </c>
      <c r="O954" s="2">
        <v>40336</v>
      </c>
      <c r="P954">
        <v>30</v>
      </c>
      <c r="Q954" s="1">
        <v>0.02</v>
      </c>
      <c r="R954">
        <v>6.47</v>
      </c>
      <c r="S954">
        <v>1.22</v>
      </c>
      <c r="T954">
        <f t="shared" si="14"/>
        <v>194.1</v>
      </c>
    </row>
    <row r="955" spans="1:20" x14ac:dyDescent="0.25">
      <c r="A955">
        <v>954</v>
      </c>
      <c r="B955">
        <v>55392</v>
      </c>
      <c r="C955" t="s">
        <v>391</v>
      </c>
      <c r="D955" t="s">
        <v>20</v>
      </c>
      <c r="E955" t="s">
        <v>39</v>
      </c>
      <c r="F955" t="s">
        <v>47</v>
      </c>
      <c r="G955" t="s">
        <v>23</v>
      </c>
      <c r="H955" t="s">
        <v>42</v>
      </c>
      <c r="I955" t="s">
        <v>28</v>
      </c>
      <c r="J955" t="s">
        <v>56</v>
      </c>
      <c r="K955" t="s">
        <v>119</v>
      </c>
      <c r="L955" t="s">
        <v>44</v>
      </c>
      <c r="M955" t="s">
        <v>134</v>
      </c>
      <c r="N955" s="2">
        <v>40335</v>
      </c>
      <c r="O955" s="2">
        <v>40337</v>
      </c>
      <c r="P955">
        <v>59</v>
      </c>
      <c r="Q955" s="1">
        <v>7.0000000000000007E-2</v>
      </c>
      <c r="R955">
        <v>2.84</v>
      </c>
      <c r="S955">
        <v>0.93</v>
      </c>
      <c r="T955">
        <f t="shared" si="14"/>
        <v>167.56</v>
      </c>
    </row>
    <row r="956" spans="1:20" x14ac:dyDescent="0.25">
      <c r="A956">
        <v>955</v>
      </c>
      <c r="B956">
        <v>55713</v>
      </c>
      <c r="C956" t="s">
        <v>1011</v>
      </c>
      <c r="D956" t="s">
        <v>578</v>
      </c>
      <c r="E956" t="s">
        <v>187</v>
      </c>
      <c r="F956" t="s">
        <v>31</v>
      </c>
      <c r="G956" t="s">
        <v>41</v>
      </c>
      <c r="H956" t="s">
        <v>219</v>
      </c>
      <c r="I956" t="s">
        <v>28</v>
      </c>
      <c r="J956" t="s">
        <v>56</v>
      </c>
      <c r="K956" t="s">
        <v>71</v>
      </c>
      <c r="L956" t="s">
        <v>283</v>
      </c>
      <c r="M956" t="s">
        <v>131</v>
      </c>
      <c r="N956" s="2">
        <v>40211</v>
      </c>
      <c r="O956" s="2">
        <v>40213</v>
      </c>
      <c r="P956">
        <v>49</v>
      </c>
      <c r="Q956" s="1">
        <v>0.09</v>
      </c>
      <c r="R956">
        <v>122.99</v>
      </c>
      <c r="S956">
        <v>70.2</v>
      </c>
      <c r="T956">
        <f t="shared" si="14"/>
        <v>6026.5099999999993</v>
      </c>
    </row>
    <row r="957" spans="1:20" x14ac:dyDescent="0.25">
      <c r="A957">
        <v>956</v>
      </c>
      <c r="B957">
        <v>55813</v>
      </c>
      <c r="C957" t="s">
        <v>57</v>
      </c>
      <c r="D957" t="s">
        <v>20</v>
      </c>
      <c r="E957" t="s">
        <v>187</v>
      </c>
      <c r="F957" t="s">
        <v>40</v>
      </c>
      <c r="G957" t="s">
        <v>48</v>
      </c>
      <c r="H957" t="s">
        <v>188</v>
      </c>
      <c r="I957" t="s">
        <v>28</v>
      </c>
      <c r="J957" t="s">
        <v>56</v>
      </c>
      <c r="K957" t="s">
        <v>82</v>
      </c>
      <c r="L957" t="s">
        <v>44</v>
      </c>
      <c r="M957" t="s">
        <v>59</v>
      </c>
      <c r="N957" s="2">
        <v>41483</v>
      </c>
      <c r="O957" s="2">
        <v>41483</v>
      </c>
      <c r="P957">
        <v>55</v>
      </c>
      <c r="Q957" s="1">
        <v>0.08</v>
      </c>
      <c r="R957">
        <v>70.709999999999994</v>
      </c>
      <c r="S957">
        <v>37.58</v>
      </c>
      <c r="T957">
        <f t="shared" si="14"/>
        <v>3889.0499999999997</v>
      </c>
    </row>
    <row r="958" spans="1:20" x14ac:dyDescent="0.25">
      <c r="A958">
        <v>957</v>
      </c>
      <c r="B958">
        <v>55874</v>
      </c>
      <c r="C958" t="s">
        <v>769</v>
      </c>
      <c r="D958" t="s">
        <v>20</v>
      </c>
      <c r="E958" t="s">
        <v>39</v>
      </c>
      <c r="F958" t="s">
        <v>31</v>
      </c>
      <c r="G958" t="s">
        <v>93</v>
      </c>
      <c r="H958" t="s">
        <v>61</v>
      </c>
      <c r="I958" t="s">
        <v>28</v>
      </c>
      <c r="J958" t="s">
        <v>56</v>
      </c>
      <c r="K958" t="s">
        <v>138</v>
      </c>
      <c r="L958" t="s">
        <v>192</v>
      </c>
      <c r="M958" t="s">
        <v>63</v>
      </c>
      <c r="N958" s="2">
        <v>40225</v>
      </c>
      <c r="O958" s="2">
        <v>40226</v>
      </c>
      <c r="P958">
        <v>28</v>
      </c>
      <c r="Q958" s="1">
        <v>0</v>
      </c>
      <c r="R958">
        <v>7.1</v>
      </c>
      <c r="S958">
        <v>6.05</v>
      </c>
      <c r="T958">
        <f t="shared" si="14"/>
        <v>198.79999999999998</v>
      </c>
    </row>
    <row r="959" spans="1:20" x14ac:dyDescent="0.25">
      <c r="A959">
        <v>958</v>
      </c>
      <c r="B959">
        <v>55874</v>
      </c>
      <c r="C959" t="s">
        <v>769</v>
      </c>
      <c r="D959" t="s">
        <v>38</v>
      </c>
      <c r="E959" t="s">
        <v>21</v>
      </c>
      <c r="F959" t="s">
        <v>31</v>
      </c>
      <c r="G959" t="s">
        <v>93</v>
      </c>
      <c r="H959" t="s">
        <v>33</v>
      </c>
      <c r="I959" t="s">
        <v>28</v>
      </c>
      <c r="J959" t="s">
        <v>56</v>
      </c>
      <c r="K959" t="s">
        <v>198</v>
      </c>
      <c r="L959" t="s">
        <v>26</v>
      </c>
      <c r="M959" t="s">
        <v>63</v>
      </c>
      <c r="N959" s="2">
        <v>40225</v>
      </c>
      <c r="O959" s="2">
        <v>40227</v>
      </c>
      <c r="P959">
        <v>41</v>
      </c>
      <c r="Q959" s="1">
        <v>0.01</v>
      </c>
      <c r="R959">
        <v>4.9800000000000004</v>
      </c>
      <c r="S959">
        <v>4.62</v>
      </c>
      <c r="T959">
        <f t="shared" si="14"/>
        <v>204.18</v>
      </c>
    </row>
    <row r="960" spans="1:20" x14ac:dyDescent="0.25">
      <c r="A960">
        <v>959</v>
      </c>
      <c r="B960">
        <v>55874</v>
      </c>
      <c r="C960" t="s">
        <v>769</v>
      </c>
      <c r="D960" t="s">
        <v>20</v>
      </c>
      <c r="E960" t="s">
        <v>39</v>
      </c>
      <c r="F960" t="s">
        <v>31</v>
      </c>
      <c r="G960" t="s">
        <v>93</v>
      </c>
      <c r="H960" t="s">
        <v>94</v>
      </c>
      <c r="I960" t="s">
        <v>28</v>
      </c>
      <c r="J960" t="s">
        <v>56</v>
      </c>
      <c r="K960" t="s">
        <v>116</v>
      </c>
      <c r="L960" t="s">
        <v>192</v>
      </c>
      <c r="M960" t="s">
        <v>139</v>
      </c>
      <c r="N960" s="2">
        <v>40225</v>
      </c>
      <c r="O960" s="2">
        <v>40225</v>
      </c>
      <c r="P960">
        <v>24</v>
      </c>
      <c r="Q960" s="1">
        <v>0.06</v>
      </c>
      <c r="R960">
        <v>5.68</v>
      </c>
      <c r="S960">
        <v>1.39</v>
      </c>
      <c r="T960">
        <f t="shared" si="14"/>
        <v>136.32</v>
      </c>
    </row>
    <row r="961" spans="1:20" x14ac:dyDescent="0.25">
      <c r="A961">
        <v>960</v>
      </c>
      <c r="B961">
        <v>55908</v>
      </c>
      <c r="C961" t="s">
        <v>558</v>
      </c>
      <c r="D961" t="s">
        <v>20</v>
      </c>
      <c r="E961" t="s">
        <v>39</v>
      </c>
      <c r="F961" t="s">
        <v>31</v>
      </c>
      <c r="G961" t="s">
        <v>41</v>
      </c>
      <c r="H961" t="s">
        <v>42</v>
      </c>
      <c r="I961" t="s">
        <v>28</v>
      </c>
      <c r="J961" t="s">
        <v>36</v>
      </c>
      <c r="K961" t="s">
        <v>145</v>
      </c>
      <c r="L961" t="s">
        <v>192</v>
      </c>
      <c r="M961" t="s">
        <v>69</v>
      </c>
      <c r="N961" s="2">
        <v>41417</v>
      </c>
      <c r="O961" s="2">
        <v>41418</v>
      </c>
      <c r="P961">
        <v>57</v>
      </c>
      <c r="Q961" s="1">
        <v>0.03</v>
      </c>
      <c r="R961">
        <v>42.8</v>
      </c>
      <c r="S961">
        <v>2.99</v>
      </c>
      <c r="T961">
        <f t="shared" si="14"/>
        <v>2439.6</v>
      </c>
    </row>
    <row r="962" spans="1:20" x14ac:dyDescent="0.25">
      <c r="A962">
        <v>961</v>
      </c>
      <c r="B962">
        <v>55968</v>
      </c>
      <c r="C962" t="s">
        <v>239</v>
      </c>
      <c r="D962" t="s">
        <v>20</v>
      </c>
      <c r="E962" t="s">
        <v>39</v>
      </c>
      <c r="F962" t="s">
        <v>47</v>
      </c>
      <c r="G962" t="s">
        <v>48</v>
      </c>
      <c r="H962" t="s">
        <v>49</v>
      </c>
      <c r="I962" t="s">
        <v>28</v>
      </c>
      <c r="J962" t="s">
        <v>36</v>
      </c>
      <c r="K962" t="s">
        <v>98</v>
      </c>
      <c r="L962" t="s">
        <v>44</v>
      </c>
      <c r="M962" t="s">
        <v>156</v>
      </c>
      <c r="N962" s="2">
        <v>41547</v>
      </c>
      <c r="O962" s="2">
        <v>41549</v>
      </c>
      <c r="P962">
        <v>84</v>
      </c>
      <c r="Q962" s="1">
        <v>0.05</v>
      </c>
      <c r="R962">
        <v>1.82</v>
      </c>
      <c r="S962">
        <v>1</v>
      </c>
      <c r="T962">
        <f t="shared" si="14"/>
        <v>152.88</v>
      </c>
    </row>
    <row r="963" spans="1:20" x14ac:dyDescent="0.25">
      <c r="A963">
        <v>962</v>
      </c>
      <c r="B963">
        <v>56001</v>
      </c>
      <c r="C963" t="s">
        <v>1524</v>
      </c>
      <c r="D963" t="s">
        <v>38</v>
      </c>
      <c r="E963" t="s">
        <v>39</v>
      </c>
      <c r="F963" t="s">
        <v>47</v>
      </c>
      <c r="G963" t="s">
        <v>48</v>
      </c>
      <c r="H963" t="s">
        <v>94</v>
      </c>
      <c r="I963" t="s">
        <v>28</v>
      </c>
      <c r="J963" t="s">
        <v>36</v>
      </c>
      <c r="K963" t="s">
        <v>79</v>
      </c>
      <c r="L963" t="s">
        <v>192</v>
      </c>
      <c r="M963" t="s">
        <v>114</v>
      </c>
      <c r="N963" s="2">
        <v>40645</v>
      </c>
      <c r="O963" s="2">
        <v>40649</v>
      </c>
      <c r="P963">
        <v>17</v>
      </c>
      <c r="Q963" s="1">
        <v>0.08</v>
      </c>
      <c r="R963">
        <v>6.48</v>
      </c>
      <c r="S963">
        <v>7.37</v>
      </c>
      <c r="T963">
        <f t="shared" ref="T963:T1026" si="15">R963*P963</f>
        <v>110.16000000000001</v>
      </c>
    </row>
    <row r="964" spans="1:20" x14ac:dyDescent="0.25">
      <c r="A964">
        <v>963</v>
      </c>
      <c r="B964">
        <v>56039</v>
      </c>
      <c r="C964" t="s">
        <v>769</v>
      </c>
      <c r="D964" t="s">
        <v>20</v>
      </c>
      <c r="E964" t="s">
        <v>39</v>
      </c>
      <c r="F964" t="s">
        <v>31</v>
      </c>
      <c r="G964" t="s">
        <v>48</v>
      </c>
      <c r="H964" t="s">
        <v>89</v>
      </c>
      <c r="I964" t="s">
        <v>28</v>
      </c>
      <c r="J964" t="s">
        <v>36</v>
      </c>
      <c r="K964" t="s">
        <v>136</v>
      </c>
      <c r="L964" t="s">
        <v>192</v>
      </c>
      <c r="M964" t="s">
        <v>35</v>
      </c>
      <c r="N964" s="2">
        <v>41238</v>
      </c>
      <c r="O964" s="2">
        <v>41243</v>
      </c>
      <c r="P964">
        <v>78</v>
      </c>
      <c r="Q964" s="1">
        <v>7.0000000000000007E-2</v>
      </c>
      <c r="R964">
        <v>6.68</v>
      </c>
      <c r="S964">
        <v>5.2</v>
      </c>
      <c r="T964">
        <f t="shared" si="15"/>
        <v>521.04</v>
      </c>
    </row>
    <row r="965" spans="1:20" x14ac:dyDescent="0.25">
      <c r="A965">
        <v>964</v>
      </c>
      <c r="B965">
        <v>56166</v>
      </c>
      <c r="C965" t="s">
        <v>588</v>
      </c>
      <c r="D965" t="s">
        <v>20</v>
      </c>
      <c r="E965" t="s">
        <v>39</v>
      </c>
      <c r="F965" t="s">
        <v>47</v>
      </c>
      <c r="G965" t="s">
        <v>23</v>
      </c>
      <c r="H965" t="s">
        <v>78</v>
      </c>
      <c r="I965" t="s">
        <v>28</v>
      </c>
      <c r="J965" t="s">
        <v>36</v>
      </c>
      <c r="K965" t="s">
        <v>79</v>
      </c>
      <c r="L965" t="s">
        <v>706</v>
      </c>
      <c r="M965" t="s">
        <v>156</v>
      </c>
      <c r="N965" s="2">
        <v>40759</v>
      </c>
      <c r="O965" s="2">
        <v>40761</v>
      </c>
      <c r="P965">
        <v>81</v>
      </c>
      <c r="Q965" s="1">
        <v>0.08</v>
      </c>
      <c r="R965">
        <v>14.42</v>
      </c>
      <c r="S965">
        <v>6.75</v>
      </c>
      <c r="T965">
        <f t="shared" si="15"/>
        <v>1168.02</v>
      </c>
    </row>
    <row r="966" spans="1:20" x14ac:dyDescent="0.25">
      <c r="A966">
        <v>965</v>
      </c>
      <c r="B966">
        <v>56166</v>
      </c>
      <c r="C966" t="s">
        <v>588</v>
      </c>
      <c r="D966" t="s">
        <v>578</v>
      </c>
      <c r="E966" t="s">
        <v>187</v>
      </c>
      <c r="F966" t="s">
        <v>47</v>
      </c>
      <c r="G966" t="s">
        <v>23</v>
      </c>
      <c r="H966" t="s">
        <v>217</v>
      </c>
      <c r="I966" t="s">
        <v>28</v>
      </c>
      <c r="J966" t="s">
        <v>36</v>
      </c>
      <c r="K966" t="s">
        <v>158</v>
      </c>
      <c r="L966" t="s">
        <v>283</v>
      </c>
      <c r="M966" t="s">
        <v>160</v>
      </c>
      <c r="N966" s="2">
        <v>40759</v>
      </c>
      <c r="O966" s="2">
        <v>40760</v>
      </c>
      <c r="P966">
        <v>2</v>
      </c>
      <c r="Q966" s="1">
        <v>0.08</v>
      </c>
      <c r="R966">
        <v>100.89</v>
      </c>
      <c r="S966">
        <v>42</v>
      </c>
      <c r="T966">
        <f t="shared" si="15"/>
        <v>201.78</v>
      </c>
    </row>
    <row r="967" spans="1:20" x14ac:dyDescent="0.25">
      <c r="A967">
        <v>966</v>
      </c>
      <c r="B967">
        <v>56452</v>
      </c>
      <c r="C967" t="s">
        <v>147</v>
      </c>
      <c r="D967" t="s">
        <v>578</v>
      </c>
      <c r="E967" t="s">
        <v>187</v>
      </c>
      <c r="F967" t="s">
        <v>22</v>
      </c>
      <c r="G967" t="s">
        <v>32</v>
      </c>
      <c r="H967" t="s">
        <v>217</v>
      </c>
      <c r="I967" t="s">
        <v>28</v>
      </c>
      <c r="J967" t="s">
        <v>36</v>
      </c>
      <c r="K967" t="s">
        <v>248</v>
      </c>
      <c r="L967" t="s">
        <v>330</v>
      </c>
      <c r="M967" t="s">
        <v>182</v>
      </c>
      <c r="N967" s="2">
        <v>40223</v>
      </c>
      <c r="O967" s="2">
        <v>40224</v>
      </c>
      <c r="P967">
        <v>34</v>
      </c>
      <c r="Q967" s="1">
        <v>0</v>
      </c>
      <c r="R967">
        <v>236.97</v>
      </c>
      <c r="S967">
        <v>59.24</v>
      </c>
      <c r="T967">
        <f t="shared" si="15"/>
        <v>8056.98</v>
      </c>
    </row>
    <row r="968" spans="1:20" x14ac:dyDescent="0.25">
      <c r="A968">
        <v>967</v>
      </c>
      <c r="B968">
        <v>56486</v>
      </c>
      <c r="C968" t="s">
        <v>858</v>
      </c>
      <c r="D968" t="s">
        <v>20</v>
      </c>
      <c r="E968" t="s">
        <v>39</v>
      </c>
      <c r="F968" t="s">
        <v>47</v>
      </c>
      <c r="G968" t="s">
        <v>23</v>
      </c>
      <c r="H968" t="s">
        <v>89</v>
      </c>
      <c r="I968" t="s">
        <v>28</v>
      </c>
      <c r="J968" t="s">
        <v>36</v>
      </c>
      <c r="K968" t="s">
        <v>181</v>
      </c>
      <c r="L968" t="s">
        <v>192</v>
      </c>
      <c r="M968" t="s">
        <v>114</v>
      </c>
      <c r="N968" s="2">
        <v>40326</v>
      </c>
      <c r="O968" s="2">
        <v>40327</v>
      </c>
      <c r="P968">
        <v>16</v>
      </c>
      <c r="Q968" s="1">
        <v>0.03</v>
      </c>
      <c r="R968">
        <v>5.98</v>
      </c>
      <c r="S968">
        <v>5.35</v>
      </c>
      <c r="T968">
        <f t="shared" si="15"/>
        <v>95.68</v>
      </c>
    </row>
    <row r="969" spans="1:20" x14ac:dyDescent="0.25">
      <c r="A969">
        <v>968</v>
      </c>
      <c r="B969">
        <v>56610</v>
      </c>
      <c r="C969" t="s">
        <v>960</v>
      </c>
      <c r="D969" t="s">
        <v>38</v>
      </c>
      <c r="E969" t="s">
        <v>21</v>
      </c>
      <c r="F969" t="s">
        <v>31</v>
      </c>
      <c r="G969" t="s">
        <v>93</v>
      </c>
      <c r="H969" t="s">
        <v>206</v>
      </c>
      <c r="I969" t="s">
        <v>28</v>
      </c>
      <c r="J969" t="s">
        <v>36</v>
      </c>
      <c r="K969" t="s">
        <v>1243</v>
      </c>
      <c r="L969" t="s">
        <v>192</v>
      </c>
      <c r="M969" t="s">
        <v>296</v>
      </c>
      <c r="N969" s="2">
        <v>40609</v>
      </c>
      <c r="O969" s="2">
        <v>40609</v>
      </c>
      <c r="P969">
        <v>20</v>
      </c>
      <c r="Q969" s="1">
        <v>0.08</v>
      </c>
      <c r="R969">
        <v>43.22</v>
      </c>
      <c r="S969">
        <v>4</v>
      </c>
      <c r="T969">
        <f t="shared" si="15"/>
        <v>864.4</v>
      </c>
    </row>
    <row r="970" spans="1:20" x14ac:dyDescent="0.25">
      <c r="A970">
        <v>969</v>
      </c>
      <c r="B970">
        <v>56646</v>
      </c>
      <c r="C970" t="s">
        <v>728</v>
      </c>
      <c r="D970" t="s">
        <v>20</v>
      </c>
      <c r="E970" t="s">
        <v>21</v>
      </c>
      <c r="F970" t="s">
        <v>31</v>
      </c>
      <c r="G970" t="s">
        <v>23</v>
      </c>
      <c r="H970" t="s">
        <v>206</v>
      </c>
      <c r="I970" t="s">
        <v>28</v>
      </c>
      <c r="J970" t="s">
        <v>36</v>
      </c>
      <c r="K970" t="s">
        <v>1447</v>
      </c>
      <c r="L970" t="s">
        <v>192</v>
      </c>
      <c r="M970" t="s">
        <v>69</v>
      </c>
      <c r="N970" s="2">
        <v>40682</v>
      </c>
      <c r="O970" s="2">
        <v>40683</v>
      </c>
      <c r="P970">
        <v>59</v>
      </c>
      <c r="Q970" s="1">
        <v>0.04</v>
      </c>
      <c r="R970">
        <v>125.99</v>
      </c>
      <c r="S970">
        <v>2.5</v>
      </c>
      <c r="T970">
        <f t="shared" si="15"/>
        <v>7433.41</v>
      </c>
    </row>
    <row r="971" spans="1:20" x14ac:dyDescent="0.25">
      <c r="A971">
        <v>970</v>
      </c>
      <c r="B971">
        <v>56710</v>
      </c>
      <c r="C971" t="s">
        <v>1206</v>
      </c>
      <c r="D971" t="s">
        <v>20</v>
      </c>
      <c r="E971" t="s">
        <v>39</v>
      </c>
      <c r="F971" t="s">
        <v>47</v>
      </c>
      <c r="G971" t="s">
        <v>32</v>
      </c>
      <c r="H971" t="s">
        <v>49</v>
      </c>
      <c r="I971" t="s">
        <v>28</v>
      </c>
      <c r="J971" t="s">
        <v>36</v>
      </c>
      <c r="K971" t="s">
        <v>50</v>
      </c>
      <c r="L971" t="s">
        <v>192</v>
      </c>
      <c r="M971" t="s">
        <v>114</v>
      </c>
      <c r="N971" s="2">
        <v>40674</v>
      </c>
      <c r="O971" s="2">
        <v>40675</v>
      </c>
      <c r="P971">
        <v>49</v>
      </c>
      <c r="Q971" s="1">
        <v>0.02</v>
      </c>
      <c r="R971">
        <v>13.43</v>
      </c>
      <c r="S971">
        <v>5.5</v>
      </c>
      <c r="T971">
        <f t="shared" si="15"/>
        <v>658.06999999999994</v>
      </c>
    </row>
    <row r="972" spans="1:20" x14ac:dyDescent="0.25">
      <c r="A972">
        <v>971</v>
      </c>
      <c r="B972">
        <v>56710</v>
      </c>
      <c r="C972" t="s">
        <v>1206</v>
      </c>
      <c r="D972" t="s">
        <v>20</v>
      </c>
      <c r="E972" t="s">
        <v>21</v>
      </c>
      <c r="F972" t="s">
        <v>47</v>
      </c>
      <c r="G972" t="s">
        <v>32</v>
      </c>
      <c r="H972" t="s">
        <v>24</v>
      </c>
      <c r="I972" t="s">
        <v>28</v>
      </c>
      <c r="J972" t="s">
        <v>36</v>
      </c>
      <c r="K972" t="s">
        <v>1254</v>
      </c>
      <c r="L972" t="s">
        <v>192</v>
      </c>
      <c r="M972" t="s">
        <v>117</v>
      </c>
      <c r="N972" s="2">
        <v>40674</v>
      </c>
      <c r="O972" s="2">
        <v>40675</v>
      </c>
      <c r="P972">
        <v>23</v>
      </c>
      <c r="Q972" s="1">
        <v>0.08</v>
      </c>
      <c r="R972">
        <v>65.989999999999995</v>
      </c>
      <c r="S972">
        <v>3.99</v>
      </c>
      <c r="T972">
        <f t="shared" si="15"/>
        <v>1517.77</v>
      </c>
    </row>
    <row r="973" spans="1:20" x14ac:dyDescent="0.25">
      <c r="A973">
        <v>972</v>
      </c>
      <c r="B973">
        <v>56710</v>
      </c>
      <c r="C973" t="s">
        <v>1206</v>
      </c>
      <c r="D973" t="s">
        <v>20</v>
      </c>
      <c r="E973" t="s">
        <v>21</v>
      </c>
      <c r="F973" t="s">
        <v>47</v>
      </c>
      <c r="G973" t="s">
        <v>32</v>
      </c>
      <c r="H973" t="s">
        <v>203</v>
      </c>
      <c r="I973" t="s">
        <v>28</v>
      </c>
      <c r="J973" t="s">
        <v>36</v>
      </c>
      <c r="K973" t="s">
        <v>34</v>
      </c>
      <c r="L973" t="s">
        <v>192</v>
      </c>
      <c r="M973" t="s">
        <v>134</v>
      </c>
      <c r="N973" s="2">
        <v>40674</v>
      </c>
      <c r="O973" s="2">
        <v>40676</v>
      </c>
      <c r="P973">
        <v>9</v>
      </c>
      <c r="Q973" s="1">
        <v>0.08</v>
      </c>
      <c r="R973">
        <v>30.98</v>
      </c>
      <c r="S973">
        <v>6.5</v>
      </c>
      <c r="T973">
        <f t="shared" si="15"/>
        <v>278.82</v>
      </c>
    </row>
    <row r="974" spans="1:20" x14ac:dyDescent="0.25">
      <c r="A974">
        <v>973</v>
      </c>
      <c r="B974">
        <v>56710</v>
      </c>
      <c r="C974" t="s">
        <v>1206</v>
      </c>
      <c r="D974" t="s">
        <v>20</v>
      </c>
      <c r="E974" t="s">
        <v>21</v>
      </c>
      <c r="F974" t="s">
        <v>47</v>
      </c>
      <c r="G974" t="s">
        <v>32</v>
      </c>
      <c r="H974" t="s">
        <v>206</v>
      </c>
      <c r="I974" t="s">
        <v>28</v>
      </c>
      <c r="J974" t="s">
        <v>36</v>
      </c>
      <c r="K974" t="s">
        <v>213</v>
      </c>
      <c r="L974" t="s">
        <v>26</v>
      </c>
      <c r="M974" t="s">
        <v>114</v>
      </c>
      <c r="N974" s="2">
        <v>40674</v>
      </c>
      <c r="O974" s="2">
        <v>40676</v>
      </c>
      <c r="P974">
        <v>30</v>
      </c>
      <c r="Q974" s="1">
        <v>0.01</v>
      </c>
      <c r="R974">
        <v>35.409999999999997</v>
      </c>
      <c r="S974">
        <v>1.99</v>
      </c>
      <c r="T974">
        <f t="shared" si="15"/>
        <v>1062.3</v>
      </c>
    </row>
    <row r="975" spans="1:20" x14ac:dyDescent="0.25">
      <c r="A975">
        <v>974</v>
      </c>
      <c r="B975">
        <v>56740</v>
      </c>
      <c r="C975" t="s">
        <v>874</v>
      </c>
      <c r="D975" t="s">
        <v>20</v>
      </c>
      <c r="E975" t="s">
        <v>187</v>
      </c>
      <c r="F975" t="s">
        <v>22</v>
      </c>
      <c r="G975" t="s">
        <v>23</v>
      </c>
      <c r="H975" t="s">
        <v>217</v>
      </c>
      <c r="I975" t="s">
        <v>28</v>
      </c>
      <c r="J975" t="s">
        <v>36</v>
      </c>
      <c r="K975" t="s">
        <v>291</v>
      </c>
      <c r="L975" t="s">
        <v>44</v>
      </c>
      <c r="M975" t="s">
        <v>96</v>
      </c>
      <c r="N975" s="2">
        <v>41563</v>
      </c>
      <c r="O975" s="2">
        <v>41570</v>
      </c>
      <c r="P975">
        <v>69</v>
      </c>
      <c r="Q975" s="1">
        <v>0.01</v>
      </c>
      <c r="R975">
        <v>18.84</v>
      </c>
      <c r="S975">
        <v>3.62</v>
      </c>
      <c r="T975">
        <f t="shared" si="15"/>
        <v>1299.96</v>
      </c>
    </row>
    <row r="976" spans="1:20" x14ac:dyDescent="0.25">
      <c r="A976">
        <v>975</v>
      </c>
      <c r="B976">
        <v>56834</v>
      </c>
      <c r="C976" t="s">
        <v>57</v>
      </c>
      <c r="D976" t="s">
        <v>578</v>
      </c>
      <c r="E976" t="s">
        <v>21</v>
      </c>
      <c r="F976" t="s">
        <v>40</v>
      </c>
      <c r="G976" t="s">
        <v>41</v>
      </c>
      <c r="H976" t="s">
        <v>206</v>
      </c>
      <c r="I976" t="s">
        <v>28</v>
      </c>
      <c r="J976" t="s">
        <v>36</v>
      </c>
      <c r="K976" t="s">
        <v>34</v>
      </c>
      <c r="L976" t="s">
        <v>330</v>
      </c>
      <c r="M976" t="s">
        <v>99</v>
      </c>
      <c r="N976" s="2">
        <v>41030</v>
      </c>
      <c r="O976" s="2">
        <v>41032</v>
      </c>
      <c r="P976">
        <v>35</v>
      </c>
      <c r="Q976" s="1">
        <v>0</v>
      </c>
      <c r="R976">
        <v>80.97</v>
      </c>
      <c r="S976">
        <v>30.06</v>
      </c>
      <c r="T976">
        <f t="shared" si="15"/>
        <v>2833.95</v>
      </c>
    </row>
    <row r="977" spans="1:20" x14ac:dyDescent="0.25">
      <c r="A977">
        <v>976</v>
      </c>
      <c r="B977">
        <v>56834</v>
      </c>
      <c r="C977" t="s">
        <v>57</v>
      </c>
      <c r="D977" t="s">
        <v>20</v>
      </c>
      <c r="E977" t="s">
        <v>39</v>
      </c>
      <c r="F977" t="s">
        <v>40</v>
      </c>
      <c r="G977" t="s">
        <v>41</v>
      </c>
      <c r="H977" t="s">
        <v>42</v>
      </c>
      <c r="I977" t="s">
        <v>28</v>
      </c>
      <c r="J977" t="s">
        <v>36</v>
      </c>
      <c r="K977" t="s">
        <v>289</v>
      </c>
      <c r="L977" t="s">
        <v>192</v>
      </c>
      <c r="M977" t="s">
        <v>59</v>
      </c>
      <c r="N977" s="2">
        <v>41030</v>
      </c>
      <c r="O977" s="2">
        <v>41031</v>
      </c>
      <c r="P977">
        <v>52</v>
      </c>
      <c r="Q977" s="1">
        <v>0.09</v>
      </c>
      <c r="R977">
        <v>6.48</v>
      </c>
      <c r="S977">
        <v>7.03</v>
      </c>
      <c r="T977">
        <f t="shared" si="15"/>
        <v>336.96000000000004</v>
      </c>
    </row>
    <row r="978" spans="1:20" x14ac:dyDescent="0.25">
      <c r="A978">
        <v>977</v>
      </c>
      <c r="B978">
        <v>56837</v>
      </c>
      <c r="C978" t="s">
        <v>270</v>
      </c>
      <c r="D978" t="s">
        <v>578</v>
      </c>
      <c r="E978" t="s">
        <v>187</v>
      </c>
      <c r="F978" t="s">
        <v>31</v>
      </c>
      <c r="G978" t="s">
        <v>48</v>
      </c>
      <c r="H978" t="s">
        <v>219</v>
      </c>
      <c r="I978" t="s">
        <v>28</v>
      </c>
      <c r="J978" t="s">
        <v>36</v>
      </c>
      <c r="K978" t="s">
        <v>181</v>
      </c>
      <c r="L978" t="s">
        <v>283</v>
      </c>
      <c r="M978" t="s">
        <v>141</v>
      </c>
      <c r="N978" s="2">
        <v>40891</v>
      </c>
      <c r="O978" s="2">
        <v>40895</v>
      </c>
      <c r="P978">
        <v>19</v>
      </c>
      <c r="Q978" s="1">
        <v>0.03</v>
      </c>
      <c r="R978">
        <v>90.98</v>
      </c>
      <c r="S978">
        <v>30</v>
      </c>
      <c r="T978">
        <f t="shared" si="15"/>
        <v>1728.6200000000001</v>
      </c>
    </row>
    <row r="979" spans="1:20" x14ac:dyDescent="0.25">
      <c r="A979">
        <v>978</v>
      </c>
      <c r="B979">
        <v>56931</v>
      </c>
      <c r="C979" t="s">
        <v>1484</v>
      </c>
      <c r="D979" t="s">
        <v>20</v>
      </c>
      <c r="E979" t="s">
        <v>21</v>
      </c>
      <c r="F979" t="s">
        <v>31</v>
      </c>
      <c r="G979" t="s">
        <v>41</v>
      </c>
      <c r="H979" t="s">
        <v>203</v>
      </c>
      <c r="I979" t="s">
        <v>28</v>
      </c>
      <c r="J979" t="s">
        <v>36</v>
      </c>
      <c r="K979" t="s">
        <v>1107</v>
      </c>
      <c r="L979" t="s">
        <v>706</v>
      </c>
      <c r="M979" t="s">
        <v>367</v>
      </c>
      <c r="N979" s="2">
        <v>40577</v>
      </c>
      <c r="O979" s="2">
        <v>40579</v>
      </c>
      <c r="P979">
        <v>34</v>
      </c>
      <c r="Q979" s="1">
        <v>0.05</v>
      </c>
      <c r="R979">
        <v>7.99</v>
      </c>
      <c r="S979">
        <v>5.03</v>
      </c>
      <c r="T979">
        <f t="shared" si="15"/>
        <v>271.66000000000003</v>
      </c>
    </row>
    <row r="980" spans="1:20" x14ac:dyDescent="0.25">
      <c r="A980">
        <v>979</v>
      </c>
      <c r="B980">
        <v>57025</v>
      </c>
      <c r="C980" t="s">
        <v>427</v>
      </c>
      <c r="D980" t="s">
        <v>20</v>
      </c>
      <c r="E980" t="s">
        <v>39</v>
      </c>
      <c r="F980" t="s">
        <v>31</v>
      </c>
      <c r="G980" t="s">
        <v>93</v>
      </c>
      <c r="H980" t="s">
        <v>49</v>
      </c>
      <c r="I980" t="s">
        <v>28</v>
      </c>
      <c r="J980" t="s">
        <v>36</v>
      </c>
      <c r="K980" t="s">
        <v>129</v>
      </c>
      <c r="L980" t="s">
        <v>192</v>
      </c>
      <c r="M980" t="s">
        <v>139</v>
      </c>
      <c r="N980" s="2">
        <v>41451</v>
      </c>
      <c r="O980" s="2">
        <v>41453</v>
      </c>
      <c r="P980">
        <v>12</v>
      </c>
      <c r="Q980" s="1">
        <v>0.03</v>
      </c>
      <c r="R980">
        <v>8.69</v>
      </c>
      <c r="S980">
        <v>2.99</v>
      </c>
      <c r="T980">
        <f t="shared" si="15"/>
        <v>104.28</v>
      </c>
    </row>
    <row r="981" spans="1:20" x14ac:dyDescent="0.25">
      <c r="A981">
        <v>980</v>
      </c>
      <c r="B981">
        <v>57061</v>
      </c>
      <c r="C981" t="s">
        <v>1484</v>
      </c>
      <c r="D981" t="s">
        <v>20</v>
      </c>
      <c r="E981" t="s">
        <v>39</v>
      </c>
      <c r="F981" t="s">
        <v>31</v>
      </c>
      <c r="G981" t="s">
        <v>48</v>
      </c>
      <c r="H981" t="s">
        <v>42</v>
      </c>
      <c r="I981" t="s">
        <v>28</v>
      </c>
      <c r="J981" t="s">
        <v>36</v>
      </c>
      <c r="K981" t="s">
        <v>43</v>
      </c>
      <c r="L981" t="s">
        <v>192</v>
      </c>
      <c r="M981" t="s">
        <v>66</v>
      </c>
      <c r="N981" s="2">
        <v>41608</v>
      </c>
      <c r="O981" s="2">
        <v>41615</v>
      </c>
      <c r="P981">
        <v>76</v>
      </c>
      <c r="Q981" s="1">
        <v>0.04</v>
      </c>
      <c r="R981">
        <v>22.38</v>
      </c>
      <c r="S981">
        <v>15.1</v>
      </c>
      <c r="T981">
        <f t="shared" si="15"/>
        <v>1700.8799999999999</v>
      </c>
    </row>
    <row r="982" spans="1:20" x14ac:dyDescent="0.25">
      <c r="A982">
        <v>981</v>
      </c>
      <c r="B982">
        <v>57061</v>
      </c>
      <c r="C982" t="s">
        <v>1484</v>
      </c>
      <c r="D982" t="s">
        <v>20</v>
      </c>
      <c r="E982" t="s">
        <v>39</v>
      </c>
      <c r="F982" t="s">
        <v>31</v>
      </c>
      <c r="G982" t="s">
        <v>48</v>
      </c>
      <c r="H982" t="s">
        <v>49</v>
      </c>
      <c r="I982" t="s">
        <v>28</v>
      </c>
      <c r="J982" t="s">
        <v>36</v>
      </c>
      <c r="K982" t="s">
        <v>189</v>
      </c>
      <c r="L982" t="s">
        <v>192</v>
      </c>
      <c r="M982" t="s">
        <v>83</v>
      </c>
      <c r="N982" s="2">
        <v>40512</v>
      </c>
      <c r="O982" s="2">
        <v>40512</v>
      </c>
      <c r="P982">
        <v>20</v>
      </c>
      <c r="Q982" s="1">
        <v>7.0000000000000007E-2</v>
      </c>
      <c r="R982">
        <v>6.3</v>
      </c>
      <c r="S982">
        <v>0.5</v>
      </c>
      <c r="T982">
        <f t="shared" si="15"/>
        <v>126</v>
      </c>
    </row>
    <row r="983" spans="1:20" x14ac:dyDescent="0.25">
      <c r="A983">
        <v>982</v>
      </c>
      <c r="B983">
        <v>57061</v>
      </c>
      <c r="C983" t="s">
        <v>1484</v>
      </c>
      <c r="D983" t="s">
        <v>20</v>
      </c>
      <c r="E983" t="s">
        <v>187</v>
      </c>
      <c r="F983" t="s">
        <v>31</v>
      </c>
      <c r="G983" t="s">
        <v>48</v>
      </c>
      <c r="H983" t="s">
        <v>217</v>
      </c>
      <c r="I983" t="s">
        <v>28</v>
      </c>
      <c r="J983" t="s">
        <v>36</v>
      </c>
      <c r="K983" t="s">
        <v>221</v>
      </c>
      <c r="L983" t="s">
        <v>192</v>
      </c>
      <c r="M983" t="s">
        <v>214</v>
      </c>
      <c r="N983" s="2">
        <v>41608</v>
      </c>
      <c r="O983" s="2">
        <v>41610</v>
      </c>
      <c r="P983">
        <v>11</v>
      </c>
      <c r="Q983" s="1">
        <v>0.06</v>
      </c>
      <c r="R983">
        <v>17.78</v>
      </c>
      <c r="S983">
        <v>5.03</v>
      </c>
      <c r="T983">
        <f t="shared" si="15"/>
        <v>195.58</v>
      </c>
    </row>
    <row r="984" spans="1:20" x14ac:dyDescent="0.25">
      <c r="A984">
        <v>983</v>
      </c>
      <c r="B984">
        <v>57092</v>
      </c>
      <c r="C984" t="s">
        <v>389</v>
      </c>
      <c r="D984" t="s">
        <v>20</v>
      </c>
      <c r="E984" t="s">
        <v>21</v>
      </c>
      <c r="F984" t="s">
        <v>47</v>
      </c>
      <c r="G984" t="s">
        <v>23</v>
      </c>
      <c r="H984" t="s">
        <v>203</v>
      </c>
      <c r="I984" t="s">
        <v>28</v>
      </c>
      <c r="J984" t="s">
        <v>36</v>
      </c>
      <c r="K984" t="s">
        <v>213</v>
      </c>
      <c r="L984" t="s">
        <v>192</v>
      </c>
      <c r="M984" t="s">
        <v>156</v>
      </c>
      <c r="N984" s="2">
        <v>41395</v>
      </c>
      <c r="O984" s="2">
        <v>41396</v>
      </c>
      <c r="P984">
        <v>38</v>
      </c>
      <c r="Q984" s="1">
        <v>0.03</v>
      </c>
      <c r="R984">
        <v>110.99</v>
      </c>
      <c r="S984">
        <v>8.99</v>
      </c>
      <c r="T984">
        <f t="shared" si="15"/>
        <v>4217.62</v>
      </c>
    </row>
    <row r="985" spans="1:20" x14ac:dyDescent="0.25">
      <c r="A985">
        <v>984</v>
      </c>
      <c r="B985">
        <v>57095</v>
      </c>
      <c r="C985" t="s">
        <v>1126</v>
      </c>
      <c r="D985" t="s">
        <v>20</v>
      </c>
      <c r="E985" t="s">
        <v>39</v>
      </c>
      <c r="F985" t="s">
        <v>31</v>
      </c>
      <c r="G985" t="s">
        <v>93</v>
      </c>
      <c r="H985" t="s">
        <v>94</v>
      </c>
      <c r="I985" t="s">
        <v>28</v>
      </c>
      <c r="J985" t="s">
        <v>36</v>
      </c>
      <c r="K985" t="s">
        <v>105</v>
      </c>
      <c r="L985" t="s">
        <v>192</v>
      </c>
      <c r="M985" t="s">
        <v>255</v>
      </c>
      <c r="N985" s="2">
        <v>40991</v>
      </c>
      <c r="O985" s="2">
        <v>40994</v>
      </c>
      <c r="P985">
        <v>41</v>
      </c>
      <c r="Q985" s="1">
        <v>0.01</v>
      </c>
      <c r="R985">
        <v>6.81</v>
      </c>
      <c r="S985">
        <v>5.48</v>
      </c>
      <c r="T985">
        <f t="shared" si="15"/>
        <v>279.20999999999998</v>
      </c>
    </row>
    <row r="986" spans="1:20" x14ac:dyDescent="0.25">
      <c r="A986">
        <v>985</v>
      </c>
      <c r="B986">
        <v>57216</v>
      </c>
      <c r="C986" t="s">
        <v>376</v>
      </c>
      <c r="D986" t="s">
        <v>578</v>
      </c>
      <c r="E986" t="s">
        <v>187</v>
      </c>
      <c r="F986" t="s">
        <v>40</v>
      </c>
      <c r="G986" t="s">
        <v>41</v>
      </c>
      <c r="H986" t="s">
        <v>217</v>
      </c>
      <c r="I986" t="s">
        <v>28</v>
      </c>
      <c r="J986" t="s">
        <v>36</v>
      </c>
      <c r="K986" t="s">
        <v>68</v>
      </c>
      <c r="L986" t="s">
        <v>283</v>
      </c>
      <c r="M986" t="s">
        <v>99</v>
      </c>
      <c r="N986" s="2">
        <v>40753</v>
      </c>
      <c r="O986" s="2">
        <v>40753</v>
      </c>
      <c r="P986">
        <v>55</v>
      </c>
      <c r="Q986" s="1">
        <v>0.03</v>
      </c>
      <c r="R986">
        <v>280.98</v>
      </c>
      <c r="S986">
        <v>57</v>
      </c>
      <c r="T986">
        <f t="shared" si="15"/>
        <v>15453.900000000001</v>
      </c>
    </row>
    <row r="987" spans="1:20" x14ac:dyDescent="0.25">
      <c r="A987">
        <v>986</v>
      </c>
      <c r="B987">
        <v>57216</v>
      </c>
      <c r="C987" t="s">
        <v>376</v>
      </c>
      <c r="D987" t="s">
        <v>20</v>
      </c>
      <c r="E987" t="s">
        <v>39</v>
      </c>
      <c r="F987" t="s">
        <v>40</v>
      </c>
      <c r="G987" t="s">
        <v>41</v>
      </c>
      <c r="H987" t="s">
        <v>78</v>
      </c>
      <c r="I987" t="s">
        <v>28</v>
      </c>
      <c r="J987" t="s">
        <v>36</v>
      </c>
      <c r="K987" t="s">
        <v>74</v>
      </c>
      <c r="L987" t="s">
        <v>44</v>
      </c>
      <c r="M987" t="s">
        <v>59</v>
      </c>
      <c r="N987" s="2">
        <v>40753</v>
      </c>
      <c r="O987" s="2">
        <v>40755</v>
      </c>
      <c r="P987">
        <v>58</v>
      </c>
      <c r="Q987" s="1">
        <v>0.03</v>
      </c>
      <c r="R987">
        <v>2.2000000000000002</v>
      </c>
      <c r="S987">
        <v>1.2</v>
      </c>
      <c r="T987">
        <f t="shared" si="15"/>
        <v>127.60000000000001</v>
      </c>
    </row>
    <row r="988" spans="1:20" x14ac:dyDescent="0.25">
      <c r="A988">
        <v>987</v>
      </c>
      <c r="B988">
        <v>57318</v>
      </c>
      <c r="C988" t="s">
        <v>411</v>
      </c>
      <c r="D988" t="s">
        <v>20</v>
      </c>
      <c r="E988" t="s">
        <v>39</v>
      </c>
      <c r="F988" t="s">
        <v>40</v>
      </c>
      <c r="G988" t="s">
        <v>93</v>
      </c>
      <c r="H988" t="s">
        <v>78</v>
      </c>
      <c r="I988" t="s">
        <v>28</v>
      </c>
      <c r="J988" t="s">
        <v>36</v>
      </c>
      <c r="K988" t="s">
        <v>228</v>
      </c>
      <c r="L988" t="s">
        <v>192</v>
      </c>
      <c r="M988" t="s">
        <v>99</v>
      </c>
      <c r="N988" s="2">
        <v>40553</v>
      </c>
      <c r="O988" s="2">
        <v>40555</v>
      </c>
      <c r="P988">
        <v>33</v>
      </c>
      <c r="Q988" s="1">
        <v>0.02</v>
      </c>
      <c r="R988">
        <v>4.91</v>
      </c>
      <c r="S988">
        <v>0.5</v>
      </c>
      <c r="T988">
        <f t="shared" si="15"/>
        <v>162.03</v>
      </c>
    </row>
    <row r="989" spans="1:20" x14ac:dyDescent="0.25">
      <c r="A989">
        <v>988</v>
      </c>
      <c r="B989">
        <v>57318</v>
      </c>
      <c r="C989" t="s">
        <v>411</v>
      </c>
      <c r="D989" t="s">
        <v>20</v>
      </c>
      <c r="E989" t="s">
        <v>39</v>
      </c>
      <c r="F989" t="s">
        <v>40</v>
      </c>
      <c r="G989" t="s">
        <v>93</v>
      </c>
      <c r="H989" t="s">
        <v>49</v>
      </c>
      <c r="I989" t="s">
        <v>28</v>
      </c>
      <c r="J989" t="s">
        <v>36</v>
      </c>
      <c r="K989" t="s">
        <v>58</v>
      </c>
      <c r="L989" t="s">
        <v>192</v>
      </c>
      <c r="M989" t="s">
        <v>59</v>
      </c>
      <c r="N989" s="2">
        <v>40553</v>
      </c>
      <c r="O989" s="2">
        <v>40555</v>
      </c>
      <c r="P989">
        <v>12</v>
      </c>
      <c r="Q989" s="1">
        <v>0.1</v>
      </c>
      <c r="R989">
        <v>6.68</v>
      </c>
      <c r="S989">
        <v>6.92</v>
      </c>
      <c r="T989">
        <f t="shared" si="15"/>
        <v>80.16</v>
      </c>
    </row>
    <row r="990" spans="1:20" x14ac:dyDescent="0.25">
      <c r="A990">
        <v>989</v>
      </c>
      <c r="B990">
        <v>57376</v>
      </c>
      <c r="C990" t="s">
        <v>229</v>
      </c>
      <c r="D990" t="s">
        <v>20</v>
      </c>
      <c r="E990" t="s">
        <v>187</v>
      </c>
      <c r="F990" t="s">
        <v>31</v>
      </c>
      <c r="G990" t="s">
        <v>23</v>
      </c>
      <c r="H990" t="s">
        <v>217</v>
      </c>
      <c r="I990" t="s">
        <v>28</v>
      </c>
      <c r="J990" t="s">
        <v>36</v>
      </c>
      <c r="K990" t="s">
        <v>101</v>
      </c>
      <c r="L990" t="s">
        <v>26</v>
      </c>
      <c r="M990" t="s">
        <v>131</v>
      </c>
      <c r="N990" s="2">
        <v>41079</v>
      </c>
      <c r="O990" s="2">
        <v>41081</v>
      </c>
      <c r="P990">
        <v>73</v>
      </c>
      <c r="Q990" s="1">
        <v>7.0000000000000007E-2</v>
      </c>
      <c r="R990">
        <v>10.52</v>
      </c>
      <c r="S990">
        <v>7.94</v>
      </c>
      <c r="T990">
        <f t="shared" si="15"/>
        <v>767.95999999999992</v>
      </c>
    </row>
    <row r="991" spans="1:20" x14ac:dyDescent="0.25">
      <c r="A991">
        <v>990</v>
      </c>
      <c r="B991">
        <v>57376</v>
      </c>
      <c r="C991" t="s">
        <v>229</v>
      </c>
      <c r="D991" t="s">
        <v>20</v>
      </c>
      <c r="E991" t="s">
        <v>21</v>
      </c>
      <c r="F991" t="s">
        <v>31</v>
      </c>
      <c r="G991" t="s">
        <v>23</v>
      </c>
      <c r="H991" t="s">
        <v>206</v>
      </c>
      <c r="I991" t="s">
        <v>28</v>
      </c>
      <c r="J991" t="s">
        <v>36</v>
      </c>
      <c r="K991" t="s">
        <v>34</v>
      </c>
      <c r="L991" t="s">
        <v>192</v>
      </c>
      <c r="M991" t="s">
        <v>131</v>
      </c>
      <c r="N991" s="2">
        <v>41079</v>
      </c>
      <c r="O991" s="2">
        <v>41079</v>
      </c>
      <c r="P991">
        <v>10</v>
      </c>
      <c r="Q991" s="1">
        <v>7.0000000000000007E-2</v>
      </c>
      <c r="R991">
        <v>65.989999999999995</v>
      </c>
      <c r="S991">
        <v>5.31</v>
      </c>
      <c r="T991">
        <f t="shared" si="15"/>
        <v>659.9</v>
      </c>
    </row>
    <row r="992" spans="1:20" x14ac:dyDescent="0.25">
      <c r="A992">
        <v>991</v>
      </c>
      <c r="B992">
        <v>57638</v>
      </c>
      <c r="C992" t="s">
        <v>391</v>
      </c>
      <c r="D992" t="s">
        <v>578</v>
      </c>
      <c r="E992" t="s">
        <v>187</v>
      </c>
      <c r="F992" t="s">
        <v>47</v>
      </c>
      <c r="G992" t="s">
        <v>48</v>
      </c>
      <c r="H992" t="s">
        <v>219</v>
      </c>
      <c r="I992" t="s">
        <v>28</v>
      </c>
      <c r="J992" t="s">
        <v>36</v>
      </c>
      <c r="K992" t="s">
        <v>68</v>
      </c>
      <c r="L992" t="s">
        <v>330</v>
      </c>
      <c r="M992" t="s">
        <v>117</v>
      </c>
      <c r="N992" s="2">
        <v>41386</v>
      </c>
      <c r="O992" s="2">
        <v>41391</v>
      </c>
      <c r="P992">
        <v>35</v>
      </c>
      <c r="Q992" s="1">
        <v>0.09</v>
      </c>
      <c r="R992">
        <v>217.85</v>
      </c>
      <c r="S992">
        <v>29.1</v>
      </c>
      <c r="T992">
        <f t="shared" si="15"/>
        <v>7624.75</v>
      </c>
    </row>
    <row r="993" spans="1:20" x14ac:dyDescent="0.25">
      <c r="A993">
        <v>992</v>
      </c>
      <c r="B993">
        <v>57638</v>
      </c>
      <c r="C993" t="s">
        <v>391</v>
      </c>
      <c r="D993" t="s">
        <v>20</v>
      </c>
      <c r="E993" t="s">
        <v>39</v>
      </c>
      <c r="F993" t="s">
        <v>47</v>
      </c>
      <c r="G993" t="s">
        <v>48</v>
      </c>
      <c r="H993" t="s">
        <v>49</v>
      </c>
      <c r="I993" t="s">
        <v>28</v>
      </c>
      <c r="J993" t="s">
        <v>36</v>
      </c>
      <c r="K993" t="s">
        <v>98</v>
      </c>
      <c r="L993" t="s">
        <v>192</v>
      </c>
      <c r="M993" t="s">
        <v>156</v>
      </c>
      <c r="N993" s="2">
        <v>41386</v>
      </c>
      <c r="O993" s="2">
        <v>41388</v>
      </c>
      <c r="P993">
        <v>49</v>
      </c>
      <c r="Q993" s="1">
        <v>7.0000000000000007E-2</v>
      </c>
      <c r="R993">
        <v>11.48</v>
      </c>
      <c r="S993">
        <v>5.43</v>
      </c>
      <c r="T993">
        <f t="shared" si="15"/>
        <v>562.52</v>
      </c>
    </row>
    <row r="994" spans="1:20" x14ac:dyDescent="0.25">
      <c r="A994">
        <v>993</v>
      </c>
      <c r="B994">
        <v>57638</v>
      </c>
      <c r="C994" t="s">
        <v>391</v>
      </c>
      <c r="D994" t="s">
        <v>20</v>
      </c>
      <c r="E994" t="s">
        <v>39</v>
      </c>
      <c r="F994" t="s">
        <v>47</v>
      </c>
      <c r="G994" t="s">
        <v>48</v>
      </c>
      <c r="H994" t="s">
        <v>61</v>
      </c>
      <c r="I994" t="s">
        <v>28</v>
      </c>
      <c r="J994" t="s">
        <v>36</v>
      </c>
      <c r="K994" t="s">
        <v>43</v>
      </c>
      <c r="L994" t="s">
        <v>26</v>
      </c>
      <c r="M994" t="s">
        <v>111</v>
      </c>
      <c r="N994" s="2">
        <v>41386</v>
      </c>
      <c r="O994" s="2">
        <v>41388</v>
      </c>
      <c r="P994">
        <v>49</v>
      </c>
      <c r="Q994" s="1">
        <v>0.08</v>
      </c>
      <c r="R994">
        <v>2.08</v>
      </c>
      <c r="S994">
        <v>2.56</v>
      </c>
      <c r="T994">
        <f t="shared" si="15"/>
        <v>101.92</v>
      </c>
    </row>
    <row r="995" spans="1:20" x14ac:dyDescent="0.25">
      <c r="A995">
        <v>994</v>
      </c>
      <c r="B995">
        <v>57794</v>
      </c>
      <c r="C995" t="s">
        <v>328</v>
      </c>
      <c r="D995" t="s">
        <v>20</v>
      </c>
      <c r="E995" t="s">
        <v>39</v>
      </c>
      <c r="F995" t="s">
        <v>47</v>
      </c>
      <c r="G995" t="s">
        <v>48</v>
      </c>
      <c r="H995" t="s">
        <v>42</v>
      </c>
      <c r="I995" t="s">
        <v>28</v>
      </c>
      <c r="J995" t="s">
        <v>36</v>
      </c>
      <c r="K995" t="s">
        <v>95</v>
      </c>
      <c r="L995" t="s">
        <v>192</v>
      </c>
      <c r="M995" t="s">
        <v>111</v>
      </c>
      <c r="N995" s="2">
        <v>40385</v>
      </c>
      <c r="O995" s="2">
        <v>40387</v>
      </c>
      <c r="P995">
        <v>19</v>
      </c>
      <c r="Q995" s="1">
        <v>0.02</v>
      </c>
      <c r="R995">
        <v>4.9800000000000004</v>
      </c>
      <c r="S995">
        <v>6.07</v>
      </c>
      <c r="T995">
        <f t="shared" si="15"/>
        <v>94.62</v>
      </c>
    </row>
    <row r="996" spans="1:20" x14ac:dyDescent="0.25">
      <c r="A996">
        <v>995</v>
      </c>
      <c r="B996">
        <v>58054</v>
      </c>
      <c r="C996" t="s">
        <v>389</v>
      </c>
      <c r="D996" t="s">
        <v>20</v>
      </c>
      <c r="E996" t="s">
        <v>187</v>
      </c>
      <c r="F996" t="s">
        <v>47</v>
      </c>
      <c r="G996" t="s">
        <v>41</v>
      </c>
      <c r="H996" t="s">
        <v>225</v>
      </c>
      <c r="I996" t="s">
        <v>28</v>
      </c>
      <c r="J996" t="s">
        <v>36</v>
      </c>
      <c r="K996" t="s">
        <v>43</v>
      </c>
      <c r="L996" t="s">
        <v>192</v>
      </c>
      <c r="M996" t="s">
        <v>156</v>
      </c>
      <c r="N996" s="2">
        <v>40912</v>
      </c>
      <c r="O996" s="2">
        <v>40912</v>
      </c>
      <c r="P996">
        <v>29</v>
      </c>
      <c r="Q996" s="1">
        <v>0.04</v>
      </c>
      <c r="R996">
        <v>2.08</v>
      </c>
      <c r="S996">
        <v>5.33</v>
      </c>
      <c r="T996">
        <f t="shared" si="15"/>
        <v>60.32</v>
      </c>
    </row>
    <row r="997" spans="1:20" x14ac:dyDescent="0.25">
      <c r="A997">
        <v>996</v>
      </c>
      <c r="B997">
        <v>58342</v>
      </c>
      <c r="C997" t="s">
        <v>1298</v>
      </c>
      <c r="D997" t="s">
        <v>20</v>
      </c>
      <c r="E997" t="s">
        <v>21</v>
      </c>
      <c r="F997" t="s">
        <v>31</v>
      </c>
      <c r="G997" t="s">
        <v>41</v>
      </c>
      <c r="H997" t="s">
        <v>24</v>
      </c>
      <c r="I997" t="s">
        <v>28</v>
      </c>
      <c r="J997" t="s">
        <v>36</v>
      </c>
      <c r="K997" t="s">
        <v>1254</v>
      </c>
      <c r="L997" t="s">
        <v>26</v>
      </c>
      <c r="M997" t="s">
        <v>35</v>
      </c>
      <c r="N997" s="2">
        <v>41000</v>
      </c>
      <c r="O997" s="2">
        <v>41000</v>
      </c>
      <c r="P997">
        <v>45</v>
      </c>
      <c r="Q997" s="1">
        <v>0.02</v>
      </c>
      <c r="R997">
        <v>40.98</v>
      </c>
      <c r="S997">
        <v>1.99</v>
      </c>
      <c r="T997">
        <f t="shared" si="15"/>
        <v>1844.1</v>
      </c>
    </row>
    <row r="998" spans="1:20" x14ac:dyDescent="0.25">
      <c r="A998">
        <v>997</v>
      </c>
      <c r="B998">
        <v>58433</v>
      </c>
      <c r="C998" t="s">
        <v>683</v>
      </c>
      <c r="D998" t="s">
        <v>578</v>
      </c>
      <c r="E998" t="s">
        <v>187</v>
      </c>
      <c r="F998" t="s">
        <v>47</v>
      </c>
      <c r="G998" t="s">
        <v>41</v>
      </c>
      <c r="H998" t="s">
        <v>219</v>
      </c>
      <c r="I998" t="s">
        <v>28</v>
      </c>
      <c r="J998" t="s">
        <v>36</v>
      </c>
      <c r="K998" t="s">
        <v>189</v>
      </c>
      <c r="L998" t="s">
        <v>283</v>
      </c>
      <c r="M998" t="s">
        <v>156</v>
      </c>
      <c r="N998" s="2">
        <v>41091</v>
      </c>
      <c r="O998" s="2">
        <v>41092</v>
      </c>
      <c r="P998">
        <v>15</v>
      </c>
      <c r="Q998" s="1">
        <v>0.01</v>
      </c>
      <c r="R998">
        <v>180.98</v>
      </c>
      <c r="S998">
        <v>30</v>
      </c>
      <c r="T998">
        <f t="shared" si="15"/>
        <v>2714.7</v>
      </c>
    </row>
    <row r="999" spans="1:20" x14ac:dyDescent="0.25">
      <c r="A999">
        <v>998</v>
      </c>
      <c r="B999">
        <v>58433</v>
      </c>
      <c r="C999" t="s">
        <v>683</v>
      </c>
      <c r="D999" t="s">
        <v>20</v>
      </c>
      <c r="E999" t="s">
        <v>39</v>
      </c>
      <c r="F999" t="s">
        <v>47</v>
      </c>
      <c r="G999" t="s">
        <v>41</v>
      </c>
      <c r="H999" t="s">
        <v>42</v>
      </c>
      <c r="I999" t="s">
        <v>28</v>
      </c>
      <c r="J999" t="s">
        <v>36</v>
      </c>
      <c r="K999" t="s">
        <v>172</v>
      </c>
      <c r="L999" t="s">
        <v>192</v>
      </c>
      <c r="M999" t="s">
        <v>134</v>
      </c>
      <c r="N999" s="2">
        <v>41091</v>
      </c>
      <c r="O999" s="2">
        <v>41093</v>
      </c>
      <c r="P999">
        <v>41</v>
      </c>
      <c r="Q999" s="1">
        <v>0</v>
      </c>
      <c r="R999">
        <v>48.04</v>
      </c>
      <c r="S999">
        <v>5.79</v>
      </c>
      <c r="T999">
        <f t="shared" si="15"/>
        <v>1969.6399999999999</v>
      </c>
    </row>
    <row r="1000" spans="1:20" x14ac:dyDescent="0.25">
      <c r="A1000">
        <v>999</v>
      </c>
      <c r="B1000">
        <v>58433</v>
      </c>
      <c r="C1000" t="s">
        <v>683</v>
      </c>
      <c r="D1000" t="s">
        <v>578</v>
      </c>
      <c r="E1000" t="s">
        <v>187</v>
      </c>
      <c r="F1000" t="s">
        <v>47</v>
      </c>
      <c r="G1000" t="s">
        <v>41</v>
      </c>
      <c r="H1000" t="s">
        <v>225</v>
      </c>
      <c r="I1000" t="s">
        <v>28</v>
      </c>
      <c r="J1000" t="s">
        <v>36</v>
      </c>
      <c r="K1000" t="s">
        <v>71</v>
      </c>
      <c r="L1000" t="s">
        <v>330</v>
      </c>
      <c r="M1000" t="s">
        <v>117</v>
      </c>
      <c r="N1000" s="2">
        <v>41091</v>
      </c>
      <c r="O1000" s="2">
        <v>41093</v>
      </c>
      <c r="P1000">
        <v>27</v>
      </c>
      <c r="Q1000" s="1">
        <v>0.09</v>
      </c>
      <c r="R1000">
        <v>400.98</v>
      </c>
      <c r="S1000">
        <v>42.52</v>
      </c>
      <c r="T1000">
        <f t="shared" si="15"/>
        <v>10826.460000000001</v>
      </c>
    </row>
    <row r="1001" spans="1:20" x14ac:dyDescent="0.25">
      <c r="A1001">
        <v>1000</v>
      </c>
      <c r="B1001">
        <v>58496</v>
      </c>
      <c r="C1001" t="s">
        <v>1484</v>
      </c>
      <c r="D1001" t="s">
        <v>20</v>
      </c>
      <c r="E1001" t="s">
        <v>39</v>
      </c>
      <c r="F1001" t="s">
        <v>31</v>
      </c>
      <c r="G1001" t="s">
        <v>32</v>
      </c>
      <c r="H1001" t="s">
        <v>42</v>
      </c>
      <c r="I1001" t="s">
        <v>28</v>
      </c>
      <c r="J1001" t="s">
        <v>36</v>
      </c>
      <c r="K1001" t="s">
        <v>101</v>
      </c>
      <c r="L1001" t="s">
        <v>192</v>
      </c>
      <c r="M1001" t="s">
        <v>279</v>
      </c>
      <c r="N1001" s="2">
        <v>41071</v>
      </c>
      <c r="O1001" s="2">
        <v>41073</v>
      </c>
      <c r="P1001">
        <v>33</v>
      </c>
      <c r="Q1001" s="1">
        <v>0.06</v>
      </c>
      <c r="R1001">
        <v>6.48</v>
      </c>
      <c r="S1001">
        <v>10.050000000000001</v>
      </c>
      <c r="T1001">
        <f t="shared" si="15"/>
        <v>213.84</v>
      </c>
    </row>
    <row r="1002" spans="1:20" x14ac:dyDescent="0.25">
      <c r="A1002">
        <v>1001</v>
      </c>
      <c r="B1002">
        <v>58628</v>
      </c>
      <c r="C1002" t="s">
        <v>1484</v>
      </c>
      <c r="D1002" t="s">
        <v>578</v>
      </c>
      <c r="E1002" t="s">
        <v>187</v>
      </c>
      <c r="F1002" t="s">
        <v>31</v>
      </c>
      <c r="G1002" t="s">
        <v>93</v>
      </c>
      <c r="H1002" t="s">
        <v>188</v>
      </c>
      <c r="I1002" t="s">
        <v>28</v>
      </c>
      <c r="J1002" t="s">
        <v>36</v>
      </c>
      <c r="K1002" t="s">
        <v>101</v>
      </c>
      <c r="L1002" t="s">
        <v>330</v>
      </c>
      <c r="M1002" t="s">
        <v>102</v>
      </c>
      <c r="N1002" s="2">
        <v>40261</v>
      </c>
      <c r="O1002" s="2">
        <v>40262</v>
      </c>
      <c r="P1002">
        <v>23</v>
      </c>
      <c r="Q1002" s="1">
        <v>0.09</v>
      </c>
      <c r="R1002">
        <v>138.75</v>
      </c>
      <c r="S1002">
        <v>52.42</v>
      </c>
      <c r="T1002">
        <f t="shared" si="15"/>
        <v>3191.25</v>
      </c>
    </row>
    <row r="1003" spans="1:20" x14ac:dyDescent="0.25">
      <c r="A1003">
        <v>1002</v>
      </c>
      <c r="B1003">
        <v>58659</v>
      </c>
      <c r="C1003" t="s">
        <v>558</v>
      </c>
      <c r="D1003" t="s">
        <v>20</v>
      </c>
      <c r="E1003" t="s">
        <v>39</v>
      </c>
      <c r="F1003" t="s">
        <v>31</v>
      </c>
      <c r="G1003" t="s">
        <v>41</v>
      </c>
      <c r="H1003" t="s">
        <v>94</v>
      </c>
      <c r="I1003" t="s">
        <v>28</v>
      </c>
      <c r="J1003" t="s">
        <v>36</v>
      </c>
      <c r="K1003" t="s">
        <v>231</v>
      </c>
      <c r="L1003" t="s">
        <v>192</v>
      </c>
      <c r="M1003" t="s">
        <v>255</v>
      </c>
      <c r="N1003" s="2">
        <v>40840</v>
      </c>
      <c r="O1003" s="2">
        <v>40842</v>
      </c>
      <c r="P1003">
        <v>4</v>
      </c>
      <c r="Q1003" s="1">
        <v>0.03</v>
      </c>
      <c r="R1003">
        <v>6.48</v>
      </c>
      <c r="S1003">
        <v>8.19</v>
      </c>
      <c r="T1003">
        <f t="shared" si="15"/>
        <v>25.92</v>
      </c>
    </row>
    <row r="1004" spans="1:20" x14ac:dyDescent="0.25">
      <c r="A1004">
        <v>1003</v>
      </c>
      <c r="B1004">
        <v>58788</v>
      </c>
      <c r="C1004" t="s">
        <v>803</v>
      </c>
      <c r="D1004" t="s">
        <v>20</v>
      </c>
      <c r="E1004" t="s">
        <v>21</v>
      </c>
      <c r="F1004" t="s">
        <v>22</v>
      </c>
      <c r="G1004" t="s">
        <v>48</v>
      </c>
      <c r="H1004" t="s">
        <v>203</v>
      </c>
      <c r="I1004" t="s">
        <v>28</v>
      </c>
      <c r="J1004" t="s">
        <v>36</v>
      </c>
      <c r="K1004" t="s">
        <v>1114</v>
      </c>
      <c r="L1004" t="s">
        <v>192</v>
      </c>
      <c r="M1004" t="s">
        <v>182</v>
      </c>
      <c r="N1004" s="2">
        <v>40575</v>
      </c>
      <c r="O1004" s="2">
        <v>40577</v>
      </c>
      <c r="P1004">
        <v>31</v>
      </c>
      <c r="Q1004" s="1">
        <v>0.04</v>
      </c>
      <c r="R1004">
        <v>30.98</v>
      </c>
      <c r="S1004">
        <v>6.5</v>
      </c>
      <c r="T1004">
        <f t="shared" si="15"/>
        <v>960.38</v>
      </c>
    </row>
    <row r="1005" spans="1:20" x14ac:dyDescent="0.25">
      <c r="A1005">
        <v>1004</v>
      </c>
      <c r="B1005">
        <v>58820</v>
      </c>
      <c r="C1005" t="s">
        <v>1875</v>
      </c>
      <c r="D1005" t="s">
        <v>20</v>
      </c>
      <c r="E1005" t="s">
        <v>187</v>
      </c>
      <c r="F1005" t="s">
        <v>22</v>
      </c>
      <c r="G1005" t="s">
        <v>48</v>
      </c>
      <c r="H1005" t="s">
        <v>217</v>
      </c>
      <c r="I1005" t="s">
        <v>28</v>
      </c>
      <c r="J1005" t="s">
        <v>36</v>
      </c>
      <c r="K1005" t="s">
        <v>181</v>
      </c>
      <c r="L1005" t="s">
        <v>26</v>
      </c>
      <c r="M1005" t="s">
        <v>232</v>
      </c>
      <c r="N1005" s="2">
        <v>40601</v>
      </c>
      <c r="O1005" s="2">
        <v>40606</v>
      </c>
      <c r="P1005">
        <v>24</v>
      </c>
      <c r="Q1005" s="1">
        <v>0.01</v>
      </c>
      <c r="R1005">
        <v>12.2</v>
      </c>
      <c r="S1005">
        <v>6.02</v>
      </c>
      <c r="T1005">
        <f t="shared" si="15"/>
        <v>292.79999999999995</v>
      </c>
    </row>
    <row r="1006" spans="1:20" x14ac:dyDescent="0.25">
      <c r="A1006">
        <v>1005</v>
      </c>
      <c r="B1006">
        <v>58914</v>
      </c>
      <c r="C1006" t="s">
        <v>268</v>
      </c>
      <c r="D1006" t="s">
        <v>20</v>
      </c>
      <c r="E1006" t="s">
        <v>21</v>
      </c>
      <c r="F1006" t="s">
        <v>22</v>
      </c>
      <c r="G1006" t="s">
        <v>48</v>
      </c>
      <c r="H1006" t="s">
        <v>33</v>
      </c>
      <c r="I1006" t="s">
        <v>28</v>
      </c>
      <c r="J1006" t="s">
        <v>36</v>
      </c>
      <c r="K1006" t="s">
        <v>198</v>
      </c>
      <c r="L1006" t="s">
        <v>26</v>
      </c>
      <c r="M1006" t="s">
        <v>398</v>
      </c>
      <c r="N1006" s="2">
        <v>40277</v>
      </c>
      <c r="O1006" s="2">
        <v>40279</v>
      </c>
      <c r="P1006">
        <v>46</v>
      </c>
      <c r="Q1006" s="1">
        <v>7.0000000000000007E-2</v>
      </c>
      <c r="R1006">
        <v>2.12</v>
      </c>
      <c r="S1006">
        <v>1.99</v>
      </c>
      <c r="T1006">
        <f t="shared" si="15"/>
        <v>97.52000000000001</v>
      </c>
    </row>
    <row r="1007" spans="1:20" x14ac:dyDescent="0.25">
      <c r="A1007">
        <v>1006</v>
      </c>
      <c r="B1007">
        <v>58914</v>
      </c>
      <c r="C1007" t="s">
        <v>268</v>
      </c>
      <c r="D1007" t="s">
        <v>20</v>
      </c>
      <c r="E1007" t="s">
        <v>39</v>
      </c>
      <c r="F1007" t="s">
        <v>22</v>
      </c>
      <c r="G1007" t="s">
        <v>48</v>
      </c>
      <c r="H1007" t="s">
        <v>89</v>
      </c>
      <c r="I1007" t="s">
        <v>28</v>
      </c>
      <c r="J1007" t="s">
        <v>36</v>
      </c>
      <c r="K1007" t="s">
        <v>101</v>
      </c>
      <c r="L1007" t="s">
        <v>44</v>
      </c>
      <c r="M1007" t="s">
        <v>80</v>
      </c>
      <c r="N1007" s="2">
        <v>41373</v>
      </c>
      <c r="O1007" s="2">
        <v>41380</v>
      </c>
      <c r="P1007">
        <v>11</v>
      </c>
      <c r="Q1007" s="1">
        <v>7.0000000000000007E-2</v>
      </c>
      <c r="R1007">
        <v>1.76</v>
      </c>
      <c r="S1007">
        <v>0.7</v>
      </c>
      <c r="T1007">
        <f t="shared" si="15"/>
        <v>19.36</v>
      </c>
    </row>
    <row r="1008" spans="1:20" x14ac:dyDescent="0.25">
      <c r="A1008">
        <v>1007</v>
      </c>
      <c r="B1008">
        <v>58917</v>
      </c>
      <c r="C1008" t="s">
        <v>1121</v>
      </c>
      <c r="D1008" t="s">
        <v>20</v>
      </c>
      <c r="E1008" t="s">
        <v>21</v>
      </c>
      <c r="F1008" t="s">
        <v>40</v>
      </c>
      <c r="G1008" t="s">
        <v>41</v>
      </c>
      <c r="H1008" t="s">
        <v>206</v>
      </c>
      <c r="I1008" t="s">
        <v>28</v>
      </c>
      <c r="J1008" t="s">
        <v>36</v>
      </c>
      <c r="K1008" t="s">
        <v>210</v>
      </c>
      <c r="L1008" t="s">
        <v>746</v>
      </c>
      <c r="M1008" t="s">
        <v>59</v>
      </c>
      <c r="N1008" s="2">
        <v>41335</v>
      </c>
      <c r="O1008" s="2">
        <v>41336</v>
      </c>
      <c r="P1008">
        <v>27</v>
      </c>
      <c r="Q1008" s="1">
        <v>0.01</v>
      </c>
      <c r="R1008">
        <v>499.99</v>
      </c>
      <c r="S1008">
        <v>24.49</v>
      </c>
      <c r="T1008">
        <f t="shared" si="15"/>
        <v>13499.73</v>
      </c>
    </row>
    <row r="1009" spans="1:20" x14ac:dyDescent="0.25">
      <c r="A1009">
        <v>1008</v>
      </c>
      <c r="B1009">
        <v>58917</v>
      </c>
      <c r="C1009" t="s">
        <v>1121</v>
      </c>
      <c r="D1009" t="s">
        <v>20</v>
      </c>
      <c r="E1009" t="s">
        <v>39</v>
      </c>
      <c r="F1009" t="s">
        <v>40</v>
      </c>
      <c r="G1009" t="s">
        <v>41</v>
      </c>
      <c r="H1009" t="s">
        <v>54</v>
      </c>
      <c r="I1009" t="s">
        <v>28</v>
      </c>
      <c r="J1009" t="s">
        <v>36</v>
      </c>
      <c r="K1009" t="s">
        <v>221</v>
      </c>
      <c r="L1009" t="s">
        <v>26</v>
      </c>
      <c r="M1009" t="s">
        <v>59</v>
      </c>
      <c r="N1009" s="2">
        <v>41335</v>
      </c>
      <c r="O1009" s="2">
        <v>41335</v>
      </c>
      <c r="P1009">
        <v>3</v>
      </c>
      <c r="Q1009" s="1">
        <v>0.09</v>
      </c>
      <c r="R1009">
        <v>21.98</v>
      </c>
      <c r="S1009">
        <v>2.87</v>
      </c>
      <c r="T1009">
        <f t="shared" si="15"/>
        <v>65.94</v>
      </c>
    </row>
    <row r="1010" spans="1:20" x14ac:dyDescent="0.25">
      <c r="A1010">
        <v>1009</v>
      </c>
      <c r="B1010">
        <v>58947</v>
      </c>
      <c r="C1010" t="s">
        <v>1252</v>
      </c>
      <c r="D1010" t="s">
        <v>20</v>
      </c>
      <c r="E1010" t="s">
        <v>39</v>
      </c>
      <c r="F1010" t="s">
        <v>31</v>
      </c>
      <c r="G1010" t="s">
        <v>32</v>
      </c>
      <c r="H1010" t="s">
        <v>94</v>
      </c>
      <c r="I1010" t="s">
        <v>28</v>
      </c>
      <c r="J1010" t="s">
        <v>36</v>
      </c>
      <c r="K1010" t="s">
        <v>172</v>
      </c>
      <c r="L1010" t="s">
        <v>44</v>
      </c>
      <c r="M1010" t="s">
        <v>296</v>
      </c>
      <c r="N1010" s="2">
        <v>41178</v>
      </c>
      <c r="O1010" s="2">
        <v>41178</v>
      </c>
      <c r="P1010">
        <v>94</v>
      </c>
      <c r="Q1010" s="1">
        <v>0.01</v>
      </c>
      <c r="R1010">
        <v>8.01</v>
      </c>
      <c r="S1010">
        <v>2.87</v>
      </c>
      <c r="T1010">
        <f t="shared" si="15"/>
        <v>752.93999999999994</v>
      </c>
    </row>
    <row r="1011" spans="1:20" x14ac:dyDescent="0.25">
      <c r="A1011">
        <v>1010</v>
      </c>
      <c r="B1011">
        <v>58947</v>
      </c>
      <c r="C1011" t="s">
        <v>1252</v>
      </c>
      <c r="D1011" t="s">
        <v>20</v>
      </c>
      <c r="E1011" t="s">
        <v>39</v>
      </c>
      <c r="F1011" t="s">
        <v>31</v>
      </c>
      <c r="G1011" t="s">
        <v>32</v>
      </c>
      <c r="H1011" t="s">
        <v>49</v>
      </c>
      <c r="I1011" t="s">
        <v>28</v>
      </c>
      <c r="J1011" t="s">
        <v>36</v>
      </c>
      <c r="K1011" t="s">
        <v>68</v>
      </c>
      <c r="L1011" t="s">
        <v>192</v>
      </c>
      <c r="M1011" t="s">
        <v>131</v>
      </c>
      <c r="N1011" s="2">
        <v>41178</v>
      </c>
      <c r="O1011" s="2">
        <v>41179</v>
      </c>
      <c r="P1011">
        <v>55</v>
      </c>
      <c r="Q1011" s="1">
        <v>0.09</v>
      </c>
      <c r="R1011">
        <v>4.9800000000000004</v>
      </c>
      <c r="S1011">
        <v>5.0199999999999996</v>
      </c>
      <c r="T1011">
        <f t="shared" si="15"/>
        <v>273.90000000000003</v>
      </c>
    </row>
    <row r="1012" spans="1:20" x14ac:dyDescent="0.25">
      <c r="A1012">
        <v>1011</v>
      </c>
      <c r="B1012">
        <v>59008</v>
      </c>
      <c r="C1012" t="s">
        <v>713</v>
      </c>
      <c r="D1012" t="s">
        <v>578</v>
      </c>
      <c r="E1012" t="s">
        <v>21</v>
      </c>
      <c r="F1012" t="s">
        <v>47</v>
      </c>
      <c r="G1012" t="s">
        <v>23</v>
      </c>
      <c r="H1012" t="s">
        <v>33</v>
      </c>
      <c r="I1012" t="s">
        <v>28</v>
      </c>
      <c r="J1012" t="s">
        <v>36</v>
      </c>
      <c r="K1012" t="s">
        <v>201</v>
      </c>
      <c r="L1012" t="s">
        <v>283</v>
      </c>
      <c r="M1012" t="s">
        <v>134</v>
      </c>
      <c r="N1012" s="2">
        <v>40815</v>
      </c>
      <c r="O1012" s="2">
        <v>40815</v>
      </c>
      <c r="P1012">
        <v>71</v>
      </c>
      <c r="Q1012" s="1">
        <v>0.05</v>
      </c>
      <c r="R1012">
        <v>90.97</v>
      </c>
      <c r="S1012">
        <v>14</v>
      </c>
      <c r="T1012">
        <f t="shared" si="15"/>
        <v>6458.87</v>
      </c>
    </row>
    <row r="1013" spans="1:20" x14ac:dyDescent="0.25">
      <c r="A1013">
        <v>1012</v>
      </c>
      <c r="B1013">
        <v>59009</v>
      </c>
      <c r="C1013" t="s">
        <v>452</v>
      </c>
      <c r="D1013" t="s">
        <v>38</v>
      </c>
      <c r="E1013" t="s">
        <v>39</v>
      </c>
      <c r="F1013" t="s">
        <v>40</v>
      </c>
      <c r="G1013" t="s">
        <v>23</v>
      </c>
      <c r="H1013" t="s">
        <v>49</v>
      </c>
      <c r="I1013" t="s">
        <v>28</v>
      </c>
      <c r="J1013" t="s">
        <v>36</v>
      </c>
      <c r="K1013" t="s">
        <v>163</v>
      </c>
      <c r="L1013" t="s">
        <v>192</v>
      </c>
      <c r="M1013" t="s">
        <v>99</v>
      </c>
      <c r="N1013" s="2">
        <v>41231</v>
      </c>
      <c r="O1013" s="2">
        <v>41233</v>
      </c>
      <c r="P1013">
        <v>65</v>
      </c>
      <c r="Q1013" s="1">
        <v>0.02</v>
      </c>
      <c r="R1013">
        <v>30.98</v>
      </c>
      <c r="S1013">
        <v>17.079999999999998</v>
      </c>
      <c r="T1013">
        <f t="shared" si="15"/>
        <v>2013.7</v>
      </c>
    </row>
    <row r="1014" spans="1:20" x14ac:dyDescent="0.25">
      <c r="A1014">
        <v>1013</v>
      </c>
      <c r="B1014">
        <v>59108</v>
      </c>
      <c r="C1014" t="s">
        <v>328</v>
      </c>
      <c r="D1014" t="s">
        <v>20</v>
      </c>
      <c r="E1014" t="s">
        <v>39</v>
      </c>
      <c r="F1014" t="s">
        <v>47</v>
      </c>
      <c r="G1014" t="s">
        <v>48</v>
      </c>
      <c r="H1014" t="s">
        <v>78</v>
      </c>
      <c r="I1014" t="s">
        <v>28</v>
      </c>
      <c r="J1014" t="s">
        <v>36</v>
      </c>
      <c r="K1014" t="s">
        <v>79</v>
      </c>
      <c r="L1014" t="s">
        <v>44</v>
      </c>
      <c r="M1014" t="s">
        <v>167</v>
      </c>
      <c r="N1014" s="2">
        <v>41189</v>
      </c>
      <c r="O1014" s="2">
        <v>41194</v>
      </c>
      <c r="P1014">
        <v>41</v>
      </c>
      <c r="Q1014" s="1">
        <v>0.09</v>
      </c>
      <c r="R1014">
        <v>3.28</v>
      </c>
      <c r="S1014">
        <v>3.97</v>
      </c>
      <c r="T1014">
        <f t="shared" si="15"/>
        <v>134.47999999999999</v>
      </c>
    </row>
    <row r="1015" spans="1:20" x14ac:dyDescent="0.25">
      <c r="A1015">
        <v>1014</v>
      </c>
      <c r="B1015">
        <v>59108</v>
      </c>
      <c r="C1015" t="s">
        <v>328</v>
      </c>
      <c r="D1015" t="s">
        <v>20</v>
      </c>
      <c r="E1015" t="s">
        <v>21</v>
      </c>
      <c r="F1015" t="s">
        <v>47</v>
      </c>
      <c r="G1015" t="s">
        <v>48</v>
      </c>
      <c r="H1015" t="s">
        <v>206</v>
      </c>
      <c r="I1015" t="s">
        <v>28</v>
      </c>
      <c r="J1015" t="s">
        <v>36</v>
      </c>
      <c r="K1015" t="s">
        <v>409</v>
      </c>
      <c r="L1015" t="s">
        <v>192</v>
      </c>
      <c r="M1015" t="s">
        <v>117</v>
      </c>
      <c r="N1015" s="2">
        <v>41189</v>
      </c>
      <c r="O1015" s="2">
        <v>41198</v>
      </c>
      <c r="P1015">
        <v>77</v>
      </c>
      <c r="Q1015" s="1">
        <v>0.02</v>
      </c>
      <c r="R1015">
        <v>125.99</v>
      </c>
      <c r="S1015">
        <v>8.99</v>
      </c>
      <c r="T1015">
        <f t="shared" si="15"/>
        <v>9701.23</v>
      </c>
    </row>
    <row r="1016" spans="1:20" x14ac:dyDescent="0.25">
      <c r="A1016">
        <v>1015</v>
      </c>
      <c r="B1016">
        <v>59238</v>
      </c>
      <c r="C1016" t="s">
        <v>1126</v>
      </c>
      <c r="D1016" t="s">
        <v>38</v>
      </c>
      <c r="E1016" t="s">
        <v>39</v>
      </c>
      <c r="F1016" t="s">
        <v>31</v>
      </c>
      <c r="G1016" t="s">
        <v>41</v>
      </c>
      <c r="H1016" t="s">
        <v>89</v>
      </c>
      <c r="I1016" t="s">
        <v>28</v>
      </c>
      <c r="J1016" t="s">
        <v>36</v>
      </c>
      <c r="K1016" t="s">
        <v>189</v>
      </c>
      <c r="L1016" t="s">
        <v>26</v>
      </c>
      <c r="M1016" t="s">
        <v>296</v>
      </c>
      <c r="N1016" s="2">
        <v>41536</v>
      </c>
      <c r="O1016" s="2">
        <v>41537</v>
      </c>
      <c r="P1016">
        <v>23</v>
      </c>
      <c r="Q1016" s="1">
        <v>0.03</v>
      </c>
      <c r="R1016">
        <v>40.97</v>
      </c>
      <c r="S1016">
        <v>8.99</v>
      </c>
      <c r="T1016">
        <f t="shared" si="15"/>
        <v>942.31</v>
      </c>
    </row>
    <row r="1017" spans="1:20" x14ac:dyDescent="0.25">
      <c r="A1017">
        <v>1016</v>
      </c>
      <c r="B1017">
        <v>59365</v>
      </c>
      <c r="C1017" t="s">
        <v>1831</v>
      </c>
      <c r="D1017" t="s">
        <v>578</v>
      </c>
      <c r="E1017" t="s">
        <v>21</v>
      </c>
      <c r="F1017" t="s">
        <v>47</v>
      </c>
      <c r="G1017" t="s">
        <v>93</v>
      </c>
      <c r="H1017" t="s">
        <v>24</v>
      </c>
      <c r="I1017" t="s">
        <v>28</v>
      </c>
      <c r="J1017" t="s">
        <v>36</v>
      </c>
      <c r="K1017" t="s">
        <v>201</v>
      </c>
      <c r="L1017" t="s">
        <v>283</v>
      </c>
      <c r="M1017" t="s">
        <v>160</v>
      </c>
      <c r="N1017" s="2">
        <v>40519</v>
      </c>
      <c r="O1017" s="2">
        <v>40521</v>
      </c>
      <c r="P1017">
        <v>2</v>
      </c>
      <c r="Q1017" s="1">
        <v>0.05</v>
      </c>
      <c r="R1017">
        <v>535.64</v>
      </c>
      <c r="S1017">
        <v>14.7</v>
      </c>
      <c r="T1017">
        <f t="shared" si="15"/>
        <v>1071.28</v>
      </c>
    </row>
    <row r="1018" spans="1:20" x14ac:dyDescent="0.25">
      <c r="A1018">
        <v>1017</v>
      </c>
      <c r="B1018">
        <v>59685</v>
      </c>
      <c r="C1018" t="s">
        <v>1206</v>
      </c>
      <c r="D1018" t="s">
        <v>20</v>
      </c>
      <c r="E1018" t="s">
        <v>39</v>
      </c>
      <c r="F1018" t="s">
        <v>47</v>
      </c>
      <c r="G1018" t="s">
        <v>23</v>
      </c>
      <c r="H1018" t="s">
        <v>89</v>
      </c>
      <c r="I1018" t="s">
        <v>28</v>
      </c>
      <c r="J1018" t="s">
        <v>36</v>
      </c>
      <c r="K1018" t="s">
        <v>172</v>
      </c>
      <c r="L1018" t="s">
        <v>192</v>
      </c>
      <c r="M1018" t="s">
        <v>156</v>
      </c>
      <c r="N1018" s="2">
        <v>41618</v>
      </c>
      <c r="O1018" s="2">
        <v>41620</v>
      </c>
      <c r="P1018">
        <v>24</v>
      </c>
      <c r="Q1018" s="1">
        <v>0.05</v>
      </c>
      <c r="R1018">
        <v>40.98</v>
      </c>
      <c r="S1018">
        <v>5.33</v>
      </c>
      <c r="T1018">
        <f t="shared" si="15"/>
        <v>983.52</v>
      </c>
    </row>
    <row r="1019" spans="1:20" x14ac:dyDescent="0.25">
      <c r="A1019">
        <v>1018</v>
      </c>
      <c r="B1019">
        <v>59685</v>
      </c>
      <c r="C1019" t="s">
        <v>1206</v>
      </c>
      <c r="D1019" t="s">
        <v>20</v>
      </c>
      <c r="E1019" t="s">
        <v>187</v>
      </c>
      <c r="F1019" t="s">
        <v>47</v>
      </c>
      <c r="G1019" t="s">
        <v>23</v>
      </c>
      <c r="H1019" t="s">
        <v>217</v>
      </c>
      <c r="I1019" t="s">
        <v>28</v>
      </c>
      <c r="J1019" t="s">
        <v>36</v>
      </c>
      <c r="K1019" t="s">
        <v>43</v>
      </c>
      <c r="L1019" t="s">
        <v>746</v>
      </c>
      <c r="M1019" t="s">
        <v>156</v>
      </c>
      <c r="N1019" s="2">
        <v>41618</v>
      </c>
      <c r="O1019" s="2">
        <v>41619</v>
      </c>
      <c r="P1019">
        <v>92</v>
      </c>
      <c r="Q1019" s="1">
        <v>0.1</v>
      </c>
      <c r="R1019">
        <v>12.99</v>
      </c>
      <c r="S1019">
        <v>14.37</v>
      </c>
      <c r="T1019">
        <f t="shared" si="15"/>
        <v>1195.08</v>
      </c>
    </row>
    <row r="1020" spans="1:20" x14ac:dyDescent="0.25">
      <c r="A1020">
        <v>1019</v>
      </c>
      <c r="B1020">
        <v>59686</v>
      </c>
      <c r="C1020" t="s">
        <v>454</v>
      </c>
      <c r="D1020" t="s">
        <v>20</v>
      </c>
      <c r="E1020" t="s">
        <v>39</v>
      </c>
      <c r="F1020" t="s">
        <v>47</v>
      </c>
      <c r="G1020" t="s">
        <v>48</v>
      </c>
      <c r="H1020" t="s">
        <v>94</v>
      </c>
      <c r="I1020" t="s">
        <v>28</v>
      </c>
      <c r="J1020" t="s">
        <v>36</v>
      </c>
      <c r="K1020" t="s">
        <v>95</v>
      </c>
      <c r="L1020" t="s">
        <v>192</v>
      </c>
      <c r="M1020" t="s">
        <v>160</v>
      </c>
      <c r="N1020" s="2">
        <v>40976</v>
      </c>
      <c r="O1020" s="2">
        <v>40981</v>
      </c>
      <c r="P1020">
        <v>46</v>
      </c>
      <c r="Q1020" s="1">
        <v>0.01</v>
      </c>
      <c r="R1020">
        <v>5.8</v>
      </c>
      <c r="S1020">
        <v>5.59</v>
      </c>
      <c r="T1020">
        <f t="shared" si="15"/>
        <v>266.8</v>
      </c>
    </row>
    <row r="1021" spans="1:20" x14ac:dyDescent="0.25">
      <c r="A1021">
        <v>1020</v>
      </c>
      <c r="B1021">
        <v>59812</v>
      </c>
      <c r="C1021" t="s">
        <v>269</v>
      </c>
      <c r="D1021" t="s">
        <v>20</v>
      </c>
      <c r="E1021" t="s">
        <v>39</v>
      </c>
      <c r="F1021" t="s">
        <v>47</v>
      </c>
      <c r="G1021" t="s">
        <v>93</v>
      </c>
      <c r="H1021" t="s">
        <v>49</v>
      </c>
      <c r="I1021" t="s">
        <v>28</v>
      </c>
      <c r="J1021" t="s">
        <v>36</v>
      </c>
      <c r="K1021" t="s">
        <v>226</v>
      </c>
      <c r="L1021" t="s">
        <v>192</v>
      </c>
      <c r="M1021" t="s">
        <v>111</v>
      </c>
      <c r="N1021" s="2">
        <v>41082</v>
      </c>
      <c r="O1021" s="2">
        <v>41082</v>
      </c>
      <c r="P1021">
        <v>76</v>
      </c>
      <c r="Q1021" s="1">
        <v>0</v>
      </c>
      <c r="R1021">
        <v>193.17</v>
      </c>
      <c r="S1021">
        <v>19.989999999999998</v>
      </c>
      <c r="T1021">
        <f t="shared" si="15"/>
        <v>14680.919999999998</v>
      </c>
    </row>
    <row r="1022" spans="1:20" x14ac:dyDescent="0.25">
      <c r="A1022">
        <v>1021</v>
      </c>
      <c r="B1022">
        <v>59812</v>
      </c>
      <c r="C1022" t="s">
        <v>269</v>
      </c>
      <c r="D1022" t="s">
        <v>20</v>
      </c>
      <c r="E1022" t="s">
        <v>187</v>
      </c>
      <c r="F1022" t="s">
        <v>47</v>
      </c>
      <c r="G1022" t="s">
        <v>93</v>
      </c>
      <c r="H1022" t="s">
        <v>219</v>
      </c>
      <c r="I1022" t="s">
        <v>28</v>
      </c>
      <c r="J1022" t="s">
        <v>36</v>
      </c>
      <c r="K1022" t="s">
        <v>228</v>
      </c>
      <c r="L1022" t="s">
        <v>26</v>
      </c>
      <c r="M1022" t="s">
        <v>114</v>
      </c>
      <c r="N1022" s="2">
        <v>41082</v>
      </c>
      <c r="O1022" s="2">
        <v>41083</v>
      </c>
      <c r="P1022">
        <v>3</v>
      </c>
      <c r="Q1022" s="1">
        <v>0.06</v>
      </c>
      <c r="R1022">
        <v>12.64</v>
      </c>
      <c r="S1022">
        <v>4.9800000000000004</v>
      </c>
      <c r="T1022">
        <f t="shared" si="15"/>
        <v>37.92</v>
      </c>
    </row>
    <row r="1023" spans="1:20" x14ac:dyDescent="0.25">
      <c r="A1023">
        <v>1022</v>
      </c>
      <c r="B1023">
        <v>59815</v>
      </c>
      <c r="C1023" t="s">
        <v>391</v>
      </c>
      <c r="D1023" t="s">
        <v>20</v>
      </c>
      <c r="E1023" t="s">
        <v>39</v>
      </c>
      <c r="F1023" t="s">
        <v>47</v>
      </c>
      <c r="G1023" t="s">
        <v>32</v>
      </c>
      <c r="H1023" t="s">
        <v>94</v>
      </c>
      <c r="I1023" t="s">
        <v>28</v>
      </c>
      <c r="J1023" t="s">
        <v>36</v>
      </c>
      <c r="K1023" t="s">
        <v>119</v>
      </c>
      <c r="L1023" t="s">
        <v>44</v>
      </c>
      <c r="M1023" t="s">
        <v>111</v>
      </c>
      <c r="N1023" s="2">
        <v>40892</v>
      </c>
      <c r="O1023" s="2">
        <v>40894</v>
      </c>
      <c r="P1023">
        <v>26</v>
      </c>
      <c r="Q1023" s="1">
        <v>0.09</v>
      </c>
      <c r="R1023">
        <v>3.71</v>
      </c>
      <c r="S1023">
        <v>1.93</v>
      </c>
      <c r="T1023">
        <f t="shared" si="15"/>
        <v>96.46</v>
      </c>
    </row>
    <row r="1024" spans="1:20" x14ac:dyDescent="0.25">
      <c r="A1024">
        <v>1023</v>
      </c>
      <c r="B1024">
        <v>59937</v>
      </c>
      <c r="C1024" t="s">
        <v>1121</v>
      </c>
      <c r="D1024" t="s">
        <v>20</v>
      </c>
      <c r="E1024" t="s">
        <v>39</v>
      </c>
      <c r="F1024" t="s">
        <v>40</v>
      </c>
      <c r="G1024" t="s">
        <v>41</v>
      </c>
      <c r="H1024" t="s">
        <v>89</v>
      </c>
      <c r="I1024" t="s">
        <v>28</v>
      </c>
      <c r="J1024" t="s">
        <v>36</v>
      </c>
      <c r="K1024" t="s">
        <v>165</v>
      </c>
      <c r="L1024" t="s">
        <v>192</v>
      </c>
      <c r="M1024" t="s">
        <v>59</v>
      </c>
      <c r="N1024" s="2">
        <v>40540</v>
      </c>
      <c r="O1024" s="2">
        <v>40541</v>
      </c>
      <c r="P1024">
        <v>13</v>
      </c>
      <c r="Q1024" s="1">
        <v>0.02</v>
      </c>
      <c r="R1024">
        <v>30.98</v>
      </c>
      <c r="S1024">
        <v>17.079999999999998</v>
      </c>
      <c r="T1024">
        <f t="shared" si="15"/>
        <v>402.74</v>
      </c>
    </row>
    <row r="1025" spans="1:20" x14ac:dyDescent="0.25">
      <c r="A1025">
        <v>1024</v>
      </c>
      <c r="B1025">
        <v>85820</v>
      </c>
      <c r="C1025" t="s">
        <v>1843</v>
      </c>
      <c r="D1025" t="s">
        <v>20</v>
      </c>
      <c r="E1025" t="s">
        <v>39</v>
      </c>
      <c r="F1025" t="s">
        <v>47</v>
      </c>
      <c r="G1025" t="s">
        <v>48</v>
      </c>
      <c r="H1025" t="s">
        <v>78</v>
      </c>
      <c r="I1025" t="s">
        <v>28</v>
      </c>
      <c r="J1025" t="s">
        <v>36</v>
      </c>
      <c r="K1025" t="s">
        <v>74</v>
      </c>
      <c r="L1025" t="s">
        <v>746</v>
      </c>
      <c r="M1025" t="s">
        <v>156</v>
      </c>
      <c r="N1025" s="2">
        <v>40829</v>
      </c>
      <c r="O1025" s="2">
        <v>40836</v>
      </c>
      <c r="P1025">
        <v>3</v>
      </c>
      <c r="Q1025" s="1">
        <v>0.04</v>
      </c>
      <c r="R1025">
        <v>38.94</v>
      </c>
      <c r="S1025">
        <v>35</v>
      </c>
      <c r="T1025">
        <f t="shared" si="15"/>
        <v>116.82</v>
      </c>
    </row>
    <row r="1026" spans="1:20" x14ac:dyDescent="0.25">
      <c r="A1026">
        <v>1025</v>
      </c>
      <c r="B1026">
        <v>85831</v>
      </c>
      <c r="C1026" t="s">
        <v>397</v>
      </c>
      <c r="D1026" t="s">
        <v>20</v>
      </c>
      <c r="E1026" t="s">
        <v>39</v>
      </c>
      <c r="F1026" t="s">
        <v>22</v>
      </c>
      <c r="G1026" t="s">
        <v>32</v>
      </c>
      <c r="H1026" t="s">
        <v>78</v>
      </c>
      <c r="I1026" t="s">
        <v>28</v>
      </c>
      <c r="J1026" t="s">
        <v>36</v>
      </c>
      <c r="K1026" t="s">
        <v>105</v>
      </c>
      <c r="L1026" t="s">
        <v>26</v>
      </c>
      <c r="M1026" t="s">
        <v>398</v>
      </c>
      <c r="N1026" s="2">
        <v>41325</v>
      </c>
      <c r="O1026" s="2">
        <v>41326</v>
      </c>
      <c r="P1026">
        <v>1</v>
      </c>
      <c r="Q1026" s="1">
        <v>0.01</v>
      </c>
      <c r="R1026">
        <v>2.08</v>
      </c>
      <c r="S1026">
        <v>2.56</v>
      </c>
      <c r="T1026">
        <f t="shared" si="15"/>
        <v>2.08</v>
      </c>
    </row>
    <row r="1027" spans="1:20" x14ac:dyDescent="0.25">
      <c r="A1027">
        <v>1026</v>
      </c>
      <c r="B1027">
        <v>85838</v>
      </c>
      <c r="C1027" t="s">
        <v>1698</v>
      </c>
      <c r="D1027" t="s">
        <v>20</v>
      </c>
      <c r="E1027" t="s">
        <v>187</v>
      </c>
      <c r="F1027" t="s">
        <v>22</v>
      </c>
      <c r="G1027" t="s">
        <v>41</v>
      </c>
      <c r="H1027" t="s">
        <v>219</v>
      </c>
      <c r="I1027" t="s">
        <v>28</v>
      </c>
      <c r="J1027" t="s">
        <v>36</v>
      </c>
      <c r="K1027" t="s">
        <v>101</v>
      </c>
      <c r="L1027" t="s">
        <v>706</v>
      </c>
      <c r="M1027" t="s">
        <v>227</v>
      </c>
      <c r="N1027" s="2">
        <v>41105</v>
      </c>
      <c r="O1027" s="2">
        <v>41107</v>
      </c>
      <c r="P1027">
        <v>9</v>
      </c>
      <c r="Q1027" s="1">
        <v>7.0000000000000007E-2</v>
      </c>
      <c r="R1027">
        <v>107.53</v>
      </c>
      <c r="S1027">
        <v>5.81</v>
      </c>
      <c r="T1027">
        <f t="shared" ref="T1027:T1090" si="16">R1027*P1027</f>
        <v>967.77</v>
      </c>
    </row>
    <row r="1028" spans="1:20" x14ac:dyDescent="0.25">
      <c r="A1028">
        <v>1027</v>
      </c>
      <c r="B1028">
        <v>85838</v>
      </c>
      <c r="C1028" t="s">
        <v>1698</v>
      </c>
      <c r="D1028" t="s">
        <v>578</v>
      </c>
      <c r="E1028" t="s">
        <v>187</v>
      </c>
      <c r="F1028" t="s">
        <v>22</v>
      </c>
      <c r="G1028" t="s">
        <v>41</v>
      </c>
      <c r="H1028" t="s">
        <v>217</v>
      </c>
      <c r="I1028" t="s">
        <v>28</v>
      </c>
      <c r="J1028" t="s">
        <v>36</v>
      </c>
      <c r="K1028" t="s">
        <v>68</v>
      </c>
      <c r="L1028" t="s">
        <v>330</v>
      </c>
      <c r="M1028" t="s">
        <v>173</v>
      </c>
      <c r="N1028" s="2">
        <v>41105</v>
      </c>
      <c r="O1028" s="2">
        <v>41106</v>
      </c>
      <c r="P1028">
        <v>8</v>
      </c>
      <c r="Q1028" s="1">
        <v>0.09</v>
      </c>
      <c r="R1028">
        <v>70.89</v>
      </c>
      <c r="S1028">
        <v>89.3</v>
      </c>
      <c r="T1028">
        <f t="shared" si="16"/>
        <v>567.12</v>
      </c>
    </row>
    <row r="1029" spans="1:20" x14ac:dyDescent="0.25">
      <c r="A1029">
        <v>1028</v>
      </c>
      <c r="B1029">
        <v>85838</v>
      </c>
      <c r="C1029" t="s">
        <v>1698</v>
      </c>
      <c r="D1029" t="s">
        <v>20</v>
      </c>
      <c r="E1029" t="s">
        <v>21</v>
      </c>
      <c r="F1029" t="s">
        <v>22</v>
      </c>
      <c r="G1029" t="s">
        <v>41</v>
      </c>
      <c r="H1029" t="s">
        <v>33</v>
      </c>
      <c r="I1029" t="s">
        <v>28</v>
      </c>
      <c r="J1029" t="s">
        <v>36</v>
      </c>
      <c r="K1029" t="s">
        <v>198</v>
      </c>
      <c r="L1029" t="s">
        <v>706</v>
      </c>
      <c r="M1029" t="s">
        <v>137</v>
      </c>
      <c r="N1029" s="2">
        <v>41105</v>
      </c>
      <c r="O1029" s="2">
        <v>41107</v>
      </c>
      <c r="P1029">
        <v>8</v>
      </c>
      <c r="Q1029" s="1">
        <v>0.04</v>
      </c>
      <c r="R1029">
        <v>7.99</v>
      </c>
      <c r="S1029">
        <v>5.03</v>
      </c>
      <c r="T1029">
        <f t="shared" si="16"/>
        <v>63.92</v>
      </c>
    </row>
    <row r="1030" spans="1:20" x14ac:dyDescent="0.25">
      <c r="A1030">
        <v>1029</v>
      </c>
      <c r="B1030">
        <v>85838</v>
      </c>
      <c r="C1030" t="s">
        <v>1728</v>
      </c>
      <c r="D1030" t="s">
        <v>20</v>
      </c>
      <c r="E1030" t="s">
        <v>21</v>
      </c>
      <c r="F1030" t="s">
        <v>40</v>
      </c>
      <c r="G1030" t="s">
        <v>41</v>
      </c>
      <c r="H1030" t="s">
        <v>206</v>
      </c>
      <c r="I1030" t="s">
        <v>28</v>
      </c>
      <c r="J1030" t="s">
        <v>36</v>
      </c>
      <c r="K1030" t="s">
        <v>201</v>
      </c>
      <c r="L1030" t="s">
        <v>26</v>
      </c>
      <c r="M1030" t="s">
        <v>59</v>
      </c>
      <c r="N1030" s="2">
        <v>41105</v>
      </c>
      <c r="O1030" s="2">
        <v>41106</v>
      </c>
      <c r="P1030">
        <v>5</v>
      </c>
      <c r="Q1030" s="1">
        <v>0.04</v>
      </c>
      <c r="R1030">
        <v>8.4600000000000009</v>
      </c>
      <c r="S1030">
        <v>8.99</v>
      </c>
      <c r="T1030">
        <f t="shared" si="16"/>
        <v>42.300000000000004</v>
      </c>
    </row>
    <row r="1031" spans="1:20" x14ac:dyDescent="0.25">
      <c r="A1031">
        <v>1030</v>
      </c>
      <c r="B1031">
        <v>85847</v>
      </c>
      <c r="C1031" t="s">
        <v>1761</v>
      </c>
      <c r="D1031" t="s">
        <v>20</v>
      </c>
      <c r="E1031" t="s">
        <v>39</v>
      </c>
      <c r="F1031" t="s">
        <v>31</v>
      </c>
      <c r="G1031" t="s">
        <v>32</v>
      </c>
      <c r="H1031" t="s">
        <v>54</v>
      </c>
      <c r="I1031" t="s">
        <v>28</v>
      </c>
      <c r="J1031" t="s">
        <v>36</v>
      </c>
      <c r="K1031" t="s">
        <v>289</v>
      </c>
      <c r="L1031" t="s">
        <v>44</v>
      </c>
      <c r="M1031" t="s">
        <v>35</v>
      </c>
      <c r="N1031" s="2">
        <v>41204</v>
      </c>
      <c r="O1031" s="2">
        <v>41205</v>
      </c>
      <c r="P1031">
        <v>15</v>
      </c>
      <c r="Q1031" s="1">
        <v>0.03</v>
      </c>
      <c r="R1031">
        <v>9.11</v>
      </c>
      <c r="S1031">
        <v>2.25</v>
      </c>
      <c r="T1031">
        <f t="shared" si="16"/>
        <v>136.64999999999998</v>
      </c>
    </row>
    <row r="1032" spans="1:20" x14ac:dyDescent="0.25">
      <c r="A1032">
        <v>1031</v>
      </c>
      <c r="B1032">
        <v>85847</v>
      </c>
      <c r="C1032" t="s">
        <v>1761</v>
      </c>
      <c r="D1032" t="s">
        <v>20</v>
      </c>
      <c r="E1032" t="s">
        <v>21</v>
      </c>
      <c r="F1032" t="s">
        <v>31</v>
      </c>
      <c r="G1032" t="s">
        <v>32</v>
      </c>
      <c r="H1032" t="s">
        <v>42</v>
      </c>
      <c r="I1032" t="s">
        <v>28</v>
      </c>
      <c r="J1032" t="s">
        <v>36</v>
      </c>
      <c r="K1032" t="s">
        <v>1114</v>
      </c>
      <c r="L1032" t="s">
        <v>192</v>
      </c>
      <c r="M1032" t="s">
        <v>35</v>
      </c>
      <c r="N1032" s="2">
        <v>41204</v>
      </c>
      <c r="O1032" s="2">
        <v>41206</v>
      </c>
      <c r="P1032">
        <v>7</v>
      </c>
      <c r="Q1032" s="1">
        <v>0.01</v>
      </c>
      <c r="R1032">
        <v>155.99</v>
      </c>
      <c r="S1032">
        <v>8.99</v>
      </c>
      <c r="T1032">
        <f t="shared" si="16"/>
        <v>1091.93</v>
      </c>
    </row>
    <row r="1033" spans="1:20" x14ac:dyDescent="0.25">
      <c r="A1033">
        <v>1032</v>
      </c>
      <c r="B1033">
        <v>85849</v>
      </c>
      <c r="C1033" t="s">
        <v>2335</v>
      </c>
      <c r="D1033" t="s">
        <v>20</v>
      </c>
      <c r="E1033" t="s">
        <v>21</v>
      </c>
      <c r="F1033" t="s">
        <v>47</v>
      </c>
      <c r="G1033" t="s">
        <v>23</v>
      </c>
      <c r="H1033" t="s">
        <v>206</v>
      </c>
      <c r="I1033" t="s">
        <v>28</v>
      </c>
      <c r="J1033" t="s">
        <v>36</v>
      </c>
      <c r="K1033" t="s">
        <v>198</v>
      </c>
      <c r="L1033" t="s">
        <v>192</v>
      </c>
      <c r="M1033" t="s">
        <v>114</v>
      </c>
      <c r="N1033" s="2">
        <v>41215</v>
      </c>
      <c r="O1033" s="2">
        <v>41215</v>
      </c>
      <c r="P1033">
        <v>39</v>
      </c>
      <c r="Q1033" s="1">
        <v>0.1</v>
      </c>
      <c r="R1033">
        <v>65.989999999999995</v>
      </c>
      <c r="S1033">
        <v>4.2</v>
      </c>
      <c r="T1033">
        <f t="shared" si="16"/>
        <v>2573.6099999999997</v>
      </c>
    </row>
    <row r="1034" spans="1:20" x14ac:dyDescent="0.25">
      <c r="A1034">
        <v>1033</v>
      </c>
      <c r="B1034">
        <v>85852</v>
      </c>
      <c r="C1034" t="s">
        <v>179</v>
      </c>
      <c r="D1034" t="s">
        <v>20</v>
      </c>
      <c r="E1034" t="s">
        <v>21</v>
      </c>
      <c r="F1034" t="s">
        <v>22</v>
      </c>
      <c r="G1034" t="s">
        <v>23</v>
      </c>
      <c r="H1034" t="s">
        <v>33</v>
      </c>
      <c r="I1034" t="s">
        <v>28</v>
      </c>
      <c r="J1034" t="s">
        <v>36</v>
      </c>
      <c r="K1034" t="s">
        <v>1147</v>
      </c>
      <c r="L1034" t="s">
        <v>26</v>
      </c>
      <c r="M1034" t="s">
        <v>238</v>
      </c>
      <c r="N1034" s="2">
        <v>40985</v>
      </c>
      <c r="O1034" s="2">
        <v>40986</v>
      </c>
      <c r="P1034">
        <v>9</v>
      </c>
      <c r="Q1034" s="1">
        <v>0.02</v>
      </c>
      <c r="R1034">
        <v>115.79</v>
      </c>
      <c r="S1034">
        <v>1.99</v>
      </c>
      <c r="T1034">
        <f t="shared" si="16"/>
        <v>1042.1100000000001</v>
      </c>
    </row>
    <row r="1035" spans="1:20" x14ac:dyDescent="0.25">
      <c r="A1035">
        <v>1034</v>
      </c>
      <c r="B1035">
        <v>85857</v>
      </c>
      <c r="C1035" t="s">
        <v>612</v>
      </c>
      <c r="D1035" t="s">
        <v>20</v>
      </c>
      <c r="E1035" t="s">
        <v>39</v>
      </c>
      <c r="F1035" t="s">
        <v>31</v>
      </c>
      <c r="G1035" t="s">
        <v>48</v>
      </c>
      <c r="H1035" t="s">
        <v>54</v>
      </c>
      <c r="I1035" t="s">
        <v>28</v>
      </c>
      <c r="J1035" t="s">
        <v>36</v>
      </c>
      <c r="K1035" t="s">
        <v>68</v>
      </c>
      <c r="L1035" t="s">
        <v>44</v>
      </c>
      <c r="M1035" t="s">
        <v>35</v>
      </c>
      <c r="N1035" s="2">
        <v>40197</v>
      </c>
      <c r="O1035" s="2">
        <v>40197</v>
      </c>
      <c r="P1035">
        <v>10</v>
      </c>
      <c r="Q1035" s="1">
        <v>0.09</v>
      </c>
      <c r="R1035">
        <v>2.88</v>
      </c>
      <c r="S1035">
        <v>0.7</v>
      </c>
      <c r="T1035">
        <f t="shared" si="16"/>
        <v>28.799999999999997</v>
      </c>
    </row>
    <row r="1036" spans="1:20" x14ac:dyDescent="0.25">
      <c r="A1036">
        <v>1035</v>
      </c>
      <c r="B1036">
        <v>85866</v>
      </c>
      <c r="C1036" t="s">
        <v>196</v>
      </c>
      <c r="D1036" t="s">
        <v>20</v>
      </c>
      <c r="E1036" t="s">
        <v>187</v>
      </c>
      <c r="F1036" t="s">
        <v>40</v>
      </c>
      <c r="G1036" t="s">
        <v>32</v>
      </c>
      <c r="H1036" t="s">
        <v>225</v>
      </c>
      <c r="I1036" t="s">
        <v>28</v>
      </c>
      <c r="J1036" t="s">
        <v>36</v>
      </c>
      <c r="K1036" t="s">
        <v>189</v>
      </c>
      <c r="L1036" t="s">
        <v>26</v>
      </c>
      <c r="M1036" t="s">
        <v>99</v>
      </c>
      <c r="N1036" s="2">
        <v>40332</v>
      </c>
      <c r="O1036" s="2">
        <v>40334</v>
      </c>
      <c r="P1036">
        <v>16</v>
      </c>
      <c r="Q1036" s="1">
        <v>0.09</v>
      </c>
      <c r="R1036">
        <v>30.93</v>
      </c>
      <c r="S1036">
        <v>3.92</v>
      </c>
      <c r="T1036">
        <f t="shared" si="16"/>
        <v>494.88</v>
      </c>
    </row>
    <row r="1037" spans="1:20" x14ac:dyDescent="0.25">
      <c r="A1037">
        <v>1036</v>
      </c>
      <c r="B1037">
        <v>85866</v>
      </c>
      <c r="C1037" t="s">
        <v>196</v>
      </c>
      <c r="D1037" t="s">
        <v>38</v>
      </c>
      <c r="E1037" t="s">
        <v>39</v>
      </c>
      <c r="F1037" t="s">
        <v>40</v>
      </c>
      <c r="G1037" t="s">
        <v>32</v>
      </c>
      <c r="H1037" t="s">
        <v>61</v>
      </c>
      <c r="I1037" t="s">
        <v>28</v>
      </c>
      <c r="J1037" t="s">
        <v>36</v>
      </c>
      <c r="K1037" t="s">
        <v>95</v>
      </c>
      <c r="L1037" t="s">
        <v>44</v>
      </c>
      <c r="M1037" t="s">
        <v>59</v>
      </c>
      <c r="N1037" s="2">
        <v>40332</v>
      </c>
      <c r="O1037" s="2">
        <v>40334</v>
      </c>
      <c r="P1037">
        <v>11</v>
      </c>
      <c r="Q1037" s="1">
        <v>0.03</v>
      </c>
      <c r="R1037">
        <v>1.68</v>
      </c>
      <c r="S1037">
        <v>0.7</v>
      </c>
      <c r="T1037">
        <f t="shared" si="16"/>
        <v>18.48</v>
      </c>
    </row>
    <row r="1038" spans="1:20" x14ac:dyDescent="0.25">
      <c r="A1038">
        <v>1037</v>
      </c>
      <c r="B1038">
        <v>85882</v>
      </c>
      <c r="C1038" t="s">
        <v>300</v>
      </c>
      <c r="D1038" t="s">
        <v>20</v>
      </c>
      <c r="E1038" t="s">
        <v>39</v>
      </c>
      <c r="F1038" t="s">
        <v>31</v>
      </c>
      <c r="G1038" t="s">
        <v>48</v>
      </c>
      <c r="H1038" t="s">
        <v>78</v>
      </c>
      <c r="I1038" t="s">
        <v>28</v>
      </c>
      <c r="J1038" t="s">
        <v>36</v>
      </c>
      <c r="K1038" t="s">
        <v>105</v>
      </c>
      <c r="L1038" t="s">
        <v>44</v>
      </c>
      <c r="M1038" t="s">
        <v>131</v>
      </c>
      <c r="N1038" s="2">
        <v>40894</v>
      </c>
      <c r="O1038" s="2">
        <v>40899</v>
      </c>
      <c r="P1038">
        <v>22</v>
      </c>
      <c r="Q1038" s="1">
        <v>0.03</v>
      </c>
      <c r="R1038">
        <v>1.86</v>
      </c>
      <c r="S1038">
        <v>2.58</v>
      </c>
      <c r="T1038">
        <f t="shared" si="16"/>
        <v>40.92</v>
      </c>
    </row>
    <row r="1039" spans="1:20" x14ac:dyDescent="0.25">
      <c r="A1039">
        <v>1038</v>
      </c>
      <c r="B1039">
        <v>85882</v>
      </c>
      <c r="C1039" t="s">
        <v>300</v>
      </c>
      <c r="D1039" t="s">
        <v>20</v>
      </c>
      <c r="E1039" t="s">
        <v>21</v>
      </c>
      <c r="F1039" t="s">
        <v>31</v>
      </c>
      <c r="G1039" t="s">
        <v>48</v>
      </c>
      <c r="H1039" t="s">
        <v>33</v>
      </c>
      <c r="I1039" t="s">
        <v>28</v>
      </c>
      <c r="J1039" t="s">
        <v>36</v>
      </c>
      <c r="K1039" t="s">
        <v>1108</v>
      </c>
      <c r="L1039" t="s">
        <v>192</v>
      </c>
      <c r="M1039" t="s">
        <v>296</v>
      </c>
      <c r="N1039" s="2">
        <v>40894</v>
      </c>
      <c r="O1039" s="2">
        <v>40899</v>
      </c>
      <c r="P1039">
        <v>21</v>
      </c>
      <c r="Q1039" s="1">
        <v>0.05</v>
      </c>
      <c r="R1039">
        <v>205.99</v>
      </c>
      <c r="S1039">
        <v>5.99</v>
      </c>
      <c r="T1039">
        <f t="shared" si="16"/>
        <v>4325.79</v>
      </c>
    </row>
    <row r="1040" spans="1:20" x14ac:dyDescent="0.25">
      <c r="A1040">
        <v>1039</v>
      </c>
      <c r="B1040">
        <v>85895</v>
      </c>
      <c r="C1040" t="s">
        <v>1873</v>
      </c>
      <c r="D1040" t="s">
        <v>20</v>
      </c>
      <c r="E1040" t="s">
        <v>21</v>
      </c>
      <c r="F1040" t="s">
        <v>40</v>
      </c>
      <c r="G1040" t="s">
        <v>41</v>
      </c>
      <c r="H1040" t="s">
        <v>206</v>
      </c>
      <c r="I1040" t="s">
        <v>28</v>
      </c>
      <c r="J1040" t="s">
        <v>36</v>
      </c>
      <c r="K1040" t="s">
        <v>25</v>
      </c>
      <c r="L1040" t="s">
        <v>192</v>
      </c>
      <c r="M1040" t="s">
        <v>370</v>
      </c>
      <c r="N1040" s="2">
        <v>40284</v>
      </c>
      <c r="O1040" s="2">
        <v>40286</v>
      </c>
      <c r="P1040">
        <v>9</v>
      </c>
      <c r="Q1040" s="1">
        <v>0.01</v>
      </c>
      <c r="R1040">
        <v>125.99</v>
      </c>
      <c r="S1040">
        <v>8.99</v>
      </c>
      <c r="T1040">
        <f t="shared" si="16"/>
        <v>1133.9099999999999</v>
      </c>
    </row>
    <row r="1041" spans="1:20" x14ac:dyDescent="0.25">
      <c r="A1041">
        <v>1040</v>
      </c>
      <c r="B1041">
        <v>85907</v>
      </c>
      <c r="C1041" t="s">
        <v>662</v>
      </c>
      <c r="D1041" t="s">
        <v>20</v>
      </c>
      <c r="E1041" t="s">
        <v>39</v>
      </c>
      <c r="F1041" t="s">
        <v>31</v>
      </c>
      <c r="G1041" t="s">
        <v>93</v>
      </c>
      <c r="H1041" t="s">
        <v>54</v>
      </c>
      <c r="I1041" t="s">
        <v>28</v>
      </c>
      <c r="J1041" t="s">
        <v>36</v>
      </c>
      <c r="K1041" t="s">
        <v>248</v>
      </c>
      <c r="L1041" t="s">
        <v>192</v>
      </c>
      <c r="M1041" t="s">
        <v>367</v>
      </c>
      <c r="N1041" s="2">
        <v>40571</v>
      </c>
      <c r="O1041" s="2">
        <v>40572</v>
      </c>
      <c r="P1041">
        <v>7</v>
      </c>
      <c r="Q1041" s="1">
        <v>0.03</v>
      </c>
      <c r="R1041">
        <v>2.89</v>
      </c>
      <c r="S1041">
        <v>0.5</v>
      </c>
      <c r="T1041">
        <f t="shared" si="16"/>
        <v>20.23</v>
      </c>
    </row>
    <row r="1042" spans="1:20" x14ac:dyDescent="0.25">
      <c r="A1042">
        <v>1041</v>
      </c>
      <c r="B1042">
        <v>85927</v>
      </c>
      <c r="C1042" t="s">
        <v>1566</v>
      </c>
      <c r="D1042" t="s">
        <v>20</v>
      </c>
      <c r="E1042" t="s">
        <v>39</v>
      </c>
      <c r="F1042" t="s">
        <v>40</v>
      </c>
      <c r="G1042" t="s">
        <v>48</v>
      </c>
      <c r="H1042" t="s">
        <v>54</v>
      </c>
      <c r="I1042" t="s">
        <v>28</v>
      </c>
      <c r="J1042" t="s">
        <v>36</v>
      </c>
      <c r="K1042" t="s">
        <v>68</v>
      </c>
      <c r="L1042" t="s">
        <v>192</v>
      </c>
      <c r="M1042" t="s">
        <v>469</v>
      </c>
      <c r="N1042" s="2">
        <v>41596</v>
      </c>
      <c r="O1042" s="2">
        <v>41605</v>
      </c>
      <c r="P1042">
        <v>4</v>
      </c>
      <c r="Q1042" s="1">
        <v>0.09</v>
      </c>
      <c r="R1042">
        <v>6.48</v>
      </c>
      <c r="S1042">
        <v>8.19</v>
      </c>
      <c r="T1042">
        <f t="shared" si="16"/>
        <v>25.92</v>
      </c>
    </row>
    <row r="1043" spans="1:20" x14ac:dyDescent="0.25">
      <c r="A1043">
        <v>1042</v>
      </c>
      <c r="B1043">
        <v>85934</v>
      </c>
      <c r="C1043" t="s">
        <v>1413</v>
      </c>
      <c r="D1043" t="s">
        <v>38</v>
      </c>
      <c r="E1043" t="s">
        <v>21</v>
      </c>
      <c r="F1043" t="s">
        <v>22</v>
      </c>
      <c r="G1043" t="s">
        <v>41</v>
      </c>
      <c r="H1043" t="s">
        <v>24</v>
      </c>
      <c r="I1043" t="s">
        <v>28</v>
      </c>
      <c r="J1043" t="s">
        <v>36</v>
      </c>
      <c r="K1043" t="s">
        <v>1108</v>
      </c>
      <c r="L1043" t="s">
        <v>706</v>
      </c>
      <c r="M1043" t="s">
        <v>444</v>
      </c>
      <c r="N1043" s="2">
        <v>41401</v>
      </c>
      <c r="O1043" s="2">
        <v>41403</v>
      </c>
      <c r="P1043">
        <v>1</v>
      </c>
      <c r="Q1043" s="1">
        <v>0.05</v>
      </c>
      <c r="R1043">
        <v>150.97999999999999</v>
      </c>
      <c r="S1043">
        <v>13.99</v>
      </c>
      <c r="T1043">
        <f t="shared" si="16"/>
        <v>150.97999999999999</v>
      </c>
    </row>
    <row r="1044" spans="1:20" x14ac:dyDescent="0.25">
      <c r="A1044">
        <v>1043</v>
      </c>
      <c r="B1044">
        <v>85934</v>
      </c>
      <c r="C1044" t="s">
        <v>1413</v>
      </c>
      <c r="D1044" t="s">
        <v>20</v>
      </c>
      <c r="E1044" t="s">
        <v>39</v>
      </c>
      <c r="F1044" t="s">
        <v>22</v>
      </c>
      <c r="G1044" t="s">
        <v>41</v>
      </c>
      <c r="H1044" t="s">
        <v>54</v>
      </c>
      <c r="I1044" t="s">
        <v>28</v>
      </c>
      <c r="J1044" t="s">
        <v>36</v>
      </c>
      <c r="K1044" t="s">
        <v>62</v>
      </c>
      <c r="L1044" t="s">
        <v>192</v>
      </c>
      <c r="M1044" t="s">
        <v>232</v>
      </c>
      <c r="N1044" s="2">
        <v>41401</v>
      </c>
      <c r="O1044" s="2">
        <v>41402</v>
      </c>
      <c r="P1044">
        <v>9</v>
      </c>
      <c r="Q1044" s="1">
        <v>0.02</v>
      </c>
      <c r="R1044">
        <v>18.97</v>
      </c>
      <c r="S1044">
        <v>9.0299999999999994</v>
      </c>
      <c r="T1044">
        <f t="shared" si="16"/>
        <v>170.73</v>
      </c>
    </row>
    <row r="1045" spans="1:20" x14ac:dyDescent="0.25">
      <c r="A1045">
        <v>1044</v>
      </c>
      <c r="B1045">
        <v>85934</v>
      </c>
      <c r="C1045" t="s">
        <v>1413</v>
      </c>
      <c r="D1045" t="s">
        <v>20</v>
      </c>
      <c r="E1045" t="s">
        <v>39</v>
      </c>
      <c r="F1045" t="s">
        <v>22</v>
      </c>
      <c r="G1045" t="s">
        <v>41</v>
      </c>
      <c r="H1045" t="s">
        <v>61</v>
      </c>
      <c r="I1045" t="s">
        <v>28</v>
      </c>
      <c r="J1045" t="s">
        <v>36</v>
      </c>
      <c r="K1045" t="s">
        <v>98</v>
      </c>
      <c r="L1045" t="s">
        <v>192</v>
      </c>
      <c r="M1045" t="s">
        <v>27</v>
      </c>
      <c r="N1045" s="2">
        <v>41401</v>
      </c>
      <c r="O1045" s="2">
        <v>41404</v>
      </c>
      <c r="P1045">
        <v>7</v>
      </c>
      <c r="Q1045" s="1">
        <v>0.05</v>
      </c>
      <c r="R1045">
        <v>9.7100000000000009</v>
      </c>
      <c r="S1045">
        <v>9.4499999999999993</v>
      </c>
      <c r="T1045">
        <f t="shared" si="16"/>
        <v>67.97</v>
      </c>
    </row>
    <row r="1046" spans="1:20" x14ac:dyDescent="0.25">
      <c r="A1046">
        <v>1045</v>
      </c>
      <c r="B1046">
        <v>85941</v>
      </c>
      <c r="C1046" t="s">
        <v>1695</v>
      </c>
      <c r="D1046" t="s">
        <v>20</v>
      </c>
      <c r="E1046" t="s">
        <v>21</v>
      </c>
      <c r="F1046" t="s">
        <v>31</v>
      </c>
      <c r="G1046" t="s">
        <v>93</v>
      </c>
      <c r="H1046" t="s">
        <v>203</v>
      </c>
      <c r="I1046" t="s">
        <v>28</v>
      </c>
      <c r="J1046" t="s">
        <v>36</v>
      </c>
      <c r="K1046" t="s">
        <v>210</v>
      </c>
      <c r="L1046" t="s">
        <v>706</v>
      </c>
      <c r="M1046" t="s">
        <v>121</v>
      </c>
      <c r="N1046" s="2">
        <v>40704</v>
      </c>
      <c r="O1046" s="2">
        <v>40705</v>
      </c>
      <c r="P1046">
        <v>10</v>
      </c>
      <c r="Q1046" s="1">
        <v>0.03</v>
      </c>
      <c r="R1046">
        <v>7.99</v>
      </c>
      <c r="S1046">
        <v>5.03</v>
      </c>
      <c r="T1046">
        <f t="shared" si="16"/>
        <v>79.900000000000006</v>
      </c>
    </row>
    <row r="1047" spans="1:20" x14ac:dyDescent="0.25">
      <c r="A1047">
        <v>1046</v>
      </c>
      <c r="B1047">
        <v>85941</v>
      </c>
      <c r="C1047" t="s">
        <v>1644</v>
      </c>
      <c r="D1047" t="s">
        <v>578</v>
      </c>
      <c r="E1047" t="s">
        <v>187</v>
      </c>
      <c r="F1047" t="s">
        <v>31</v>
      </c>
      <c r="G1047" t="s">
        <v>93</v>
      </c>
      <c r="H1047" t="s">
        <v>188</v>
      </c>
      <c r="I1047" t="s">
        <v>28</v>
      </c>
      <c r="J1047" t="s">
        <v>36</v>
      </c>
      <c r="K1047" t="s">
        <v>248</v>
      </c>
      <c r="L1047" t="s">
        <v>330</v>
      </c>
      <c r="M1047" t="s">
        <v>375</v>
      </c>
      <c r="N1047" s="2">
        <v>40704</v>
      </c>
      <c r="O1047" s="2">
        <v>40707</v>
      </c>
      <c r="P1047">
        <v>11</v>
      </c>
      <c r="Q1047" s="1">
        <v>0.05</v>
      </c>
      <c r="R1047">
        <v>130.97999999999999</v>
      </c>
      <c r="S1047">
        <v>54.74</v>
      </c>
      <c r="T1047">
        <f t="shared" si="16"/>
        <v>1440.78</v>
      </c>
    </row>
    <row r="1048" spans="1:20" x14ac:dyDescent="0.25">
      <c r="A1048">
        <v>1047</v>
      </c>
      <c r="B1048">
        <v>85960</v>
      </c>
      <c r="C1048" t="s">
        <v>2375</v>
      </c>
      <c r="D1048" t="s">
        <v>20</v>
      </c>
      <c r="E1048" t="s">
        <v>39</v>
      </c>
      <c r="F1048" t="s">
        <v>22</v>
      </c>
      <c r="G1048" t="s">
        <v>32</v>
      </c>
      <c r="H1048" t="s">
        <v>49</v>
      </c>
      <c r="I1048" t="s">
        <v>28</v>
      </c>
      <c r="J1048" t="s">
        <v>36</v>
      </c>
      <c r="K1048" t="s">
        <v>274</v>
      </c>
      <c r="L1048" t="s">
        <v>746</v>
      </c>
      <c r="M1048" t="s">
        <v>227</v>
      </c>
      <c r="N1048" s="2">
        <v>41394</v>
      </c>
      <c r="O1048" s="2">
        <v>41396</v>
      </c>
      <c r="P1048">
        <v>3</v>
      </c>
      <c r="Q1048" s="1">
        <v>0.01</v>
      </c>
      <c r="R1048">
        <v>95.99</v>
      </c>
      <c r="S1048">
        <v>35</v>
      </c>
      <c r="T1048">
        <f t="shared" si="16"/>
        <v>287.96999999999997</v>
      </c>
    </row>
    <row r="1049" spans="1:20" x14ac:dyDescent="0.25">
      <c r="A1049">
        <v>1048</v>
      </c>
      <c r="B1049">
        <v>85973</v>
      </c>
      <c r="C1049" t="s">
        <v>303</v>
      </c>
      <c r="D1049" t="s">
        <v>20</v>
      </c>
      <c r="E1049" t="s">
        <v>21</v>
      </c>
      <c r="F1049" t="s">
        <v>31</v>
      </c>
      <c r="G1049" t="s">
        <v>41</v>
      </c>
      <c r="H1049" t="s">
        <v>206</v>
      </c>
      <c r="I1049" t="s">
        <v>28</v>
      </c>
      <c r="J1049" t="s">
        <v>36</v>
      </c>
      <c r="K1049" t="s">
        <v>34</v>
      </c>
      <c r="L1049" t="s">
        <v>26</v>
      </c>
      <c r="M1049" t="s">
        <v>69</v>
      </c>
      <c r="N1049" s="2">
        <v>41202</v>
      </c>
      <c r="O1049" s="2">
        <v>41204</v>
      </c>
      <c r="P1049">
        <v>12</v>
      </c>
      <c r="Q1049" s="1">
        <v>0.09</v>
      </c>
      <c r="R1049">
        <v>4.9800000000000004</v>
      </c>
      <c r="S1049">
        <v>4.62</v>
      </c>
      <c r="T1049">
        <f t="shared" si="16"/>
        <v>59.760000000000005</v>
      </c>
    </row>
    <row r="1050" spans="1:20" x14ac:dyDescent="0.25">
      <c r="A1050">
        <v>1049</v>
      </c>
      <c r="B1050">
        <v>85983</v>
      </c>
      <c r="C1050" t="s">
        <v>1352</v>
      </c>
      <c r="D1050" t="s">
        <v>38</v>
      </c>
      <c r="E1050" t="s">
        <v>21</v>
      </c>
      <c r="F1050" t="s">
        <v>22</v>
      </c>
      <c r="G1050" t="s">
        <v>41</v>
      </c>
      <c r="H1050" t="s">
        <v>33</v>
      </c>
      <c r="I1050" t="s">
        <v>28</v>
      </c>
      <c r="J1050" t="s">
        <v>36</v>
      </c>
      <c r="K1050" t="s">
        <v>201</v>
      </c>
      <c r="L1050" t="s">
        <v>192</v>
      </c>
      <c r="M1050" t="s">
        <v>444</v>
      </c>
      <c r="N1050" s="2">
        <v>41163</v>
      </c>
      <c r="O1050" s="2">
        <v>41165</v>
      </c>
      <c r="P1050">
        <v>5</v>
      </c>
      <c r="Q1050" s="1">
        <v>0.02</v>
      </c>
      <c r="R1050">
        <v>65.989999999999995</v>
      </c>
      <c r="S1050">
        <v>8.99</v>
      </c>
      <c r="T1050">
        <f t="shared" si="16"/>
        <v>329.95</v>
      </c>
    </row>
    <row r="1051" spans="1:20" x14ac:dyDescent="0.25">
      <c r="A1051">
        <v>1050</v>
      </c>
      <c r="B1051">
        <v>85994</v>
      </c>
      <c r="C1051" t="s">
        <v>1897</v>
      </c>
      <c r="D1051" t="s">
        <v>20</v>
      </c>
      <c r="E1051" t="s">
        <v>39</v>
      </c>
      <c r="F1051" t="s">
        <v>31</v>
      </c>
      <c r="G1051" t="s">
        <v>23</v>
      </c>
      <c r="H1051" t="s">
        <v>42</v>
      </c>
      <c r="I1051" t="s">
        <v>28</v>
      </c>
      <c r="J1051" t="s">
        <v>36</v>
      </c>
      <c r="K1051" t="s">
        <v>248</v>
      </c>
      <c r="L1051" t="s">
        <v>706</v>
      </c>
      <c r="M1051" t="s">
        <v>131</v>
      </c>
      <c r="N1051" s="2">
        <v>40762</v>
      </c>
      <c r="O1051" s="2">
        <v>40764</v>
      </c>
      <c r="P1051">
        <v>6</v>
      </c>
      <c r="Q1051" s="1">
        <v>0.06</v>
      </c>
      <c r="R1051">
        <v>12.44</v>
      </c>
      <c r="S1051">
        <v>6.27</v>
      </c>
      <c r="T1051">
        <f t="shared" si="16"/>
        <v>74.64</v>
      </c>
    </row>
    <row r="1052" spans="1:20" x14ac:dyDescent="0.25">
      <c r="A1052">
        <v>1051</v>
      </c>
      <c r="B1052">
        <v>86007</v>
      </c>
      <c r="C1052" t="s">
        <v>735</v>
      </c>
      <c r="D1052" t="s">
        <v>20</v>
      </c>
      <c r="E1052" t="s">
        <v>187</v>
      </c>
      <c r="F1052" t="s">
        <v>47</v>
      </c>
      <c r="G1052" t="s">
        <v>93</v>
      </c>
      <c r="H1052" t="s">
        <v>188</v>
      </c>
      <c r="I1052" t="s">
        <v>28</v>
      </c>
      <c r="J1052" t="s">
        <v>36</v>
      </c>
      <c r="K1052" t="s">
        <v>282</v>
      </c>
      <c r="L1052" t="s">
        <v>44</v>
      </c>
      <c r="M1052" t="s">
        <v>156</v>
      </c>
      <c r="N1052" s="2">
        <v>41368</v>
      </c>
      <c r="O1052" s="2">
        <v>41370</v>
      </c>
      <c r="P1052">
        <v>12</v>
      </c>
      <c r="Q1052" s="1">
        <v>0.1</v>
      </c>
      <c r="R1052">
        <v>7.28</v>
      </c>
      <c r="S1052">
        <v>7.98</v>
      </c>
      <c r="T1052">
        <f t="shared" si="16"/>
        <v>87.36</v>
      </c>
    </row>
    <row r="1053" spans="1:20" x14ac:dyDescent="0.25">
      <c r="A1053">
        <v>1052</v>
      </c>
      <c r="B1053">
        <v>86007</v>
      </c>
      <c r="C1053" t="s">
        <v>735</v>
      </c>
      <c r="D1053" t="s">
        <v>20</v>
      </c>
      <c r="E1053" t="s">
        <v>39</v>
      </c>
      <c r="F1053" t="s">
        <v>47</v>
      </c>
      <c r="G1053" t="s">
        <v>93</v>
      </c>
      <c r="H1053" t="s">
        <v>94</v>
      </c>
      <c r="I1053" t="s">
        <v>28</v>
      </c>
      <c r="J1053" t="s">
        <v>36</v>
      </c>
      <c r="K1053" t="s">
        <v>79</v>
      </c>
      <c r="L1053" t="s">
        <v>44</v>
      </c>
      <c r="M1053" t="s">
        <v>111</v>
      </c>
      <c r="N1053" s="2">
        <v>41368</v>
      </c>
      <c r="O1053" s="2">
        <v>41370</v>
      </c>
      <c r="P1053">
        <v>2</v>
      </c>
      <c r="Q1053" s="1">
        <v>0.04</v>
      </c>
      <c r="R1053">
        <v>3.14</v>
      </c>
      <c r="S1053">
        <v>1.92</v>
      </c>
      <c r="T1053">
        <f t="shared" si="16"/>
        <v>6.28</v>
      </c>
    </row>
    <row r="1054" spans="1:20" x14ac:dyDescent="0.25">
      <c r="A1054">
        <v>1053</v>
      </c>
      <c r="B1054">
        <v>86020</v>
      </c>
      <c r="C1054" t="s">
        <v>2197</v>
      </c>
      <c r="D1054" t="s">
        <v>20</v>
      </c>
      <c r="E1054" t="s">
        <v>39</v>
      </c>
      <c r="F1054" t="s">
        <v>47</v>
      </c>
      <c r="G1054" t="s">
        <v>93</v>
      </c>
      <c r="H1054" t="s">
        <v>94</v>
      </c>
      <c r="I1054" t="s">
        <v>28</v>
      </c>
      <c r="J1054" t="s">
        <v>36</v>
      </c>
      <c r="K1054" t="s">
        <v>189</v>
      </c>
      <c r="L1054" t="s">
        <v>44</v>
      </c>
      <c r="M1054" t="s">
        <v>167</v>
      </c>
      <c r="N1054" s="2">
        <v>40904</v>
      </c>
      <c r="O1054" s="2">
        <v>40906</v>
      </c>
      <c r="P1054">
        <v>16</v>
      </c>
      <c r="Q1054" s="1">
        <v>0.03</v>
      </c>
      <c r="R1054">
        <v>36.549999999999997</v>
      </c>
      <c r="S1054">
        <v>13.89</v>
      </c>
      <c r="T1054">
        <f t="shared" si="16"/>
        <v>584.79999999999995</v>
      </c>
    </row>
    <row r="1055" spans="1:20" x14ac:dyDescent="0.25">
      <c r="A1055">
        <v>1054</v>
      </c>
      <c r="B1055">
        <v>86035</v>
      </c>
      <c r="C1055" t="s">
        <v>1215</v>
      </c>
      <c r="D1055" t="s">
        <v>20</v>
      </c>
      <c r="E1055" t="s">
        <v>39</v>
      </c>
      <c r="F1055" t="s">
        <v>22</v>
      </c>
      <c r="G1055" t="s">
        <v>41</v>
      </c>
      <c r="H1055" t="s">
        <v>89</v>
      </c>
      <c r="I1055" t="s">
        <v>28</v>
      </c>
      <c r="J1055" t="s">
        <v>36</v>
      </c>
      <c r="K1055" t="s">
        <v>291</v>
      </c>
      <c r="L1055" t="s">
        <v>26</v>
      </c>
      <c r="M1055" t="s">
        <v>123</v>
      </c>
      <c r="N1055" s="2">
        <v>41005</v>
      </c>
      <c r="O1055" s="2">
        <v>41007</v>
      </c>
      <c r="P1055">
        <v>6</v>
      </c>
      <c r="Q1055" s="1">
        <v>0.01</v>
      </c>
      <c r="R1055">
        <v>12.98</v>
      </c>
      <c r="S1055">
        <v>3.14</v>
      </c>
      <c r="T1055">
        <f t="shared" si="16"/>
        <v>77.88</v>
      </c>
    </row>
    <row r="1056" spans="1:20" x14ac:dyDescent="0.25">
      <c r="A1056">
        <v>1055</v>
      </c>
      <c r="B1056">
        <v>86041</v>
      </c>
      <c r="C1056" t="s">
        <v>1455</v>
      </c>
      <c r="D1056" t="s">
        <v>20</v>
      </c>
      <c r="E1056" t="s">
        <v>187</v>
      </c>
      <c r="F1056" t="s">
        <v>47</v>
      </c>
      <c r="G1056" t="s">
        <v>93</v>
      </c>
      <c r="H1056" t="s">
        <v>217</v>
      </c>
      <c r="I1056" t="s">
        <v>28</v>
      </c>
      <c r="J1056" t="s">
        <v>36</v>
      </c>
      <c r="K1056" t="s">
        <v>116</v>
      </c>
      <c r="L1056" t="s">
        <v>192</v>
      </c>
      <c r="M1056" t="s">
        <v>167</v>
      </c>
      <c r="N1056" s="2">
        <v>40346</v>
      </c>
      <c r="O1056" s="2">
        <v>40347</v>
      </c>
      <c r="P1056">
        <v>9</v>
      </c>
      <c r="Q1056" s="1">
        <v>0.09</v>
      </c>
      <c r="R1056">
        <v>7.38</v>
      </c>
      <c r="S1056">
        <v>5.21</v>
      </c>
      <c r="T1056">
        <f t="shared" si="16"/>
        <v>66.42</v>
      </c>
    </row>
    <row r="1057" spans="1:20" x14ac:dyDescent="0.25">
      <c r="A1057">
        <v>1056</v>
      </c>
      <c r="B1057">
        <v>86041</v>
      </c>
      <c r="C1057" t="s">
        <v>1455</v>
      </c>
      <c r="D1057" t="s">
        <v>20</v>
      </c>
      <c r="E1057" t="s">
        <v>39</v>
      </c>
      <c r="F1057" t="s">
        <v>47</v>
      </c>
      <c r="G1057" t="s">
        <v>93</v>
      </c>
      <c r="H1057" t="s">
        <v>94</v>
      </c>
      <c r="I1057" t="s">
        <v>28</v>
      </c>
      <c r="J1057" t="s">
        <v>36</v>
      </c>
      <c r="K1057" t="s">
        <v>231</v>
      </c>
      <c r="L1057" t="s">
        <v>192</v>
      </c>
      <c r="M1057" t="s">
        <v>111</v>
      </c>
      <c r="N1057" s="2">
        <v>40346</v>
      </c>
      <c r="O1057" s="2">
        <v>40347</v>
      </c>
      <c r="P1057">
        <v>17</v>
      </c>
      <c r="Q1057" s="1">
        <v>0.04</v>
      </c>
      <c r="R1057">
        <v>5.98</v>
      </c>
      <c r="S1057">
        <v>5.15</v>
      </c>
      <c r="T1057">
        <f t="shared" si="16"/>
        <v>101.66000000000001</v>
      </c>
    </row>
    <row r="1058" spans="1:20" x14ac:dyDescent="0.25">
      <c r="A1058">
        <v>1057</v>
      </c>
      <c r="B1058">
        <v>86041</v>
      </c>
      <c r="C1058" t="s">
        <v>1455</v>
      </c>
      <c r="D1058" t="s">
        <v>20</v>
      </c>
      <c r="E1058" t="s">
        <v>39</v>
      </c>
      <c r="F1058" t="s">
        <v>47</v>
      </c>
      <c r="G1058" t="s">
        <v>93</v>
      </c>
      <c r="H1058" t="s">
        <v>78</v>
      </c>
      <c r="I1058" t="s">
        <v>28</v>
      </c>
      <c r="J1058" t="s">
        <v>36</v>
      </c>
      <c r="K1058" t="s">
        <v>289</v>
      </c>
      <c r="L1058" t="s">
        <v>192</v>
      </c>
      <c r="M1058" t="s">
        <v>117</v>
      </c>
      <c r="N1058" s="2">
        <v>40346</v>
      </c>
      <c r="O1058" s="2">
        <v>40347</v>
      </c>
      <c r="P1058">
        <v>12</v>
      </c>
      <c r="Q1058" s="1">
        <v>0.04</v>
      </c>
      <c r="R1058">
        <v>15.42</v>
      </c>
      <c r="S1058">
        <v>10.68</v>
      </c>
      <c r="T1058">
        <f t="shared" si="16"/>
        <v>185.04</v>
      </c>
    </row>
    <row r="1059" spans="1:20" x14ac:dyDescent="0.25">
      <c r="A1059">
        <v>1058</v>
      </c>
      <c r="B1059">
        <v>86046</v>
      </c>
      <c r="C1059" t="s">
        <v>1337</v>
      </c>
      <c r="D1059" t="s">
        <v>20</v>
      </c>
      <c r="E1059" t="s">
        <v>39</v>
      </c>
      <c r="F1059" t="s">
        <v>31</v>
      </c>
      <c r="G1059" t="s">
        <v>23</v>
      </c>
      <c r="H1059" t="s">
        <v>94</v>
      </c>
      <c r="I1059" t="s">
        <v>28</v>
      </c>
      <c r="J1059" t="s">
        <v>36</v>
      </c>
      <c r="K1059" t="s">
        <v>101</v>
      </c>
      <c r="L1059" t="s">
        <v>44</v>
      </c>
      <c r="M1059" t="s">
        <v>255</v>
      </c>
      <c r="N1059" s="2">
        <v>41053</v>
      </c>
      <c r="O1059" s="2">
        <v>41054</v>
      </c>
      <c r="P1059">
        <v>9</v>
      </c>
      <c r="Q1059" s="1">
        <v>0.06</v>
      </c>
      <c r="R1059">
        <v>5.58</v>
      </c>
      <c r="S1059">
        <v>0.7</v>
      </c>
      <c r="T1059">
        <f t="shared" si="16"/>
        <v>50.22</v>
      </c>
    </row>
    <row r="1060" spans="1:20" x14ac:dyDescent="0.25">
      <c r="A1060">
        <v>1059</v>
      </c>
      <c r="B1060">
        <v>86046</v>
      </c>
      <c r="C1060" t="s">
        <v>1337</v>
      </c>
      <c r="D1060" t="s">
        <v>20</v>
      </c>
      <c r="E1060" t="s">
        <v>39</v>
      </c>
      <c r="F1060" t="s">
        <v>31</v>
      </c>
      <c r="G1060" t="s">
        <v>23</v>
      </c>
      <c r="H1060" t="s">
        <v>42</v>
      </c>
      <c r="I1060" t="s">
        <v>28</v>
      </c>
      <c r="J1060" t="s">
        <v>36</v>
      </c>
      <c r="K1060" t="s">
        <v>189</v>
      </c>
      <c r="L1060" t="s">
        <v>44</v>
      </c>
      <c r="M1060" t="s">
        <v>255</v>
      </c>
      <c r="N1060" s="2">
        <v>41053</v>
      </c>
      <c r="O1060" s="2">
        <v>41055</v>
      </c>
      <c r="P1060">
        <v>1</v>
      </c>
      <c r="Q1060" s="1">
        <v>0.05</v>
      </c>
      <c r="R1060">
        <v>19.84</v>
      </c>
      <c r="S1060">
        <v>4.0999999999999996</v>
      </c>
      <c r="T1060">
        <f t="shared" si="16"/>
        <v>19.84</v>
      </c>
    </row>
    <row r="1061" spans="1:20" x14ac:dyDescent="0.25">
      <c r="A1061">
        <v>1060</v>
      </c>
      <c r="B1061">
        <v>86056</v>
      </c>
      <c r="C1061" t="s">
        <v>1902</v>
      </c>
      <c r="D1061" t="s">
        <v>20</v>
      </c>
      <c r="E1061" t="s">
        <v>187</v>
      </c>
      <c r="F1061" t="s">
        <v>31</v>
      </c>
      <c r="G1061" t="s">
        <v>23</v>
      </c>
      <c r="H1061" t="s">
        <v>217</v>
      </c>
      <c r="I1061" t="s">
        <v>28</v>
      </c>
      <c r="J1061" t="s">
        <v>36</v>
      </c>
      <c r="K1061" t="s">
        <v>68</v>
      </c>
      <c r="L1061" t="s">
        <v>26</v>
      </c>
      <c r="M1061" t="s">
        <v>35</v>
      </c>
      <c r="N1061" s="2">
        <v>40905</v>
      </c>
      <c r="O1061" s="2">
        <v>40907</v>
      </c>
      <c r="P1061">
        <v>20</v>
      </c>
      <c r="Q1061" s="1">
        <v>0.11</v>
      </c>
      <c r="R1061">
        <v>12.64</v>
      </c>
      <c r="S1061">
        <v>4.9800000000000004</v>
      </c>
      <c r="T1061">
        <f t="shared" si="16"/>
        <v>252.8</v>
      </c>
    </row>
    <row r="1062" spans="1:20" x14ac:dyDescent="0.25">
      <c r="A1062">
        <v>1061</v>
      </c>
      <c r="B1062">
        <v>86067</v>
      </c>
      <c r="C1062" t="s">
        <v>679</v>
      </c>
      <c r="D1062" t="s">
        <v>20</v>
      </c>
      <c r="E1062" t="s">
        <v>39</v>
      </c>
      <c r="F1062" t="s">
        <v>31</v>
      </c>
      <c r="G1062" t="s">
        <v>23</v>
      </c>
      <c r="H1062" t="s">
        <v>78</v>
      </c>
      <c r="I1062" t="s">
        <v>28</v>
      </c>
      <c r="J1062" t="s">
        <v>36</v>
      </c>
      <c r="K1062" t="s">
        <v>119</v>
      </c>
      <c r="L1062" t="s">
        <v>192</v>
      </c>
      <c r="M1062" t="s">
        <v>102</v>
      </c>
      <c r="N1062" s="2">
        <v>40905</v>
      </c>
      <c r="O1062" s="2">
        <v>40906</v>
      </c>
      <c r="P1062">
        <v>11</v>
      </c>
      <c r="Q1062" s="1">
        <v>0.02</v>
      </c>
      <c r="R1062">
        <v>24.92</v>
      </c>
      <c r="S1062">
        <v>12.98</v>
      </c>
      <c r="T1062">
        <f t="shared" si="16"/>
        <v>274.12</v>
      </c>
    </row>
    <row r="1063" spans="1:20" x14ac:dyDescent="0.25">
      <c r="A1063">
        <v>1062</v>
      </c>
      <c r="B1063">
        <v>86079</v>
      </c>
      <c r="C1063" t="s">
        <v>2238</v>
      </c>
      <c r="D1063" t="s">
        <v>20</v>
      </c>
      <c r="E1063" t="s">
        <v>39</v>
      </c>
      <c r="F1063" t="s">
        <v>22</v>
      </c>
      <c r="G1063" t="s">
        <v>23</v>
      </c>
      <c r="H1063" t="s">
        <v>94</v>
      </c>
      <c r="I1063" t="s">
        <v>28</v>
      </c>
      <c r="J1063" t="s">
        <v>36</v>
      </c>
      <c r="K1063" t="s">
        <v>165</v>
      </c>
      <c r="L1063" t="s">
        <v>26</v>
      </c>
      <c r="M1063" t="s">
        <v>80</v>
      </c>
      <c r="N1063" s="2">
        <v>40842</v>
      </c>
      <c r="O1063" s="2">
        <v>40844</v>
      </c>
      <c r="P1063">
        <v>21</v>
      </c>
      <c r="Q1063" s="1">
        <v>0.06</v>
      </c>
      <c r="R1063">
        <v>43.98</v>
      </c>
      <c r="S1063">
        <v>8.99</v>
      </c>
      <c r="T1063">
        <f t="shared" si="16"/>
        <v>923.57999999999993</v>
      </c>
    </row>
    <row r="1064" spans="1:20" x14ac:dyDescent="0.25">
      <c r="A1064">
        <v>1063</v>
      </c>
      <c r="B1064">
        <v>86079</v>
      </c>
      <c r="C1064" t="s">
        <v>2238</v>
      </c>
      <c r="D1064" t="s">
        <v>20</v>
      </c>
      <c r="E1064" t="s">
        <v>21</v>
      </c>
      <c r="F1064" t="s">
        <v>22</v>
      </c>
      <c r="G1064" t="s">
        <v>23</v>
      </c>
      <c r="H1064" t="s">
        <v>33</v>
      </c>
      <c r="I1064" t="s">
        <v>28</v>
      </c>
      <c r="J1064" t="s">
        <v>36</v>
      </c>
      <c r="K1064" t="s">
        <v>1108</v>
      </c>
      <c r="L1064" t="s">
        <v>192</v>
      </c>
      <c r="M1064" t="s">
        <v>137</v>
      </c>
      <c r="N1064" s="2">
        <v>40842</v>
      </c>
      <c r="O1064" s="2">
        <v>40844</v>
      </c>
      <c r="P1064">
        <v>5</v>
      </c>
      <c r="Q1064" s="1">
        <v>0.06</v>
      </c>
      <c r="R1064">
        <v>125.99</v>
      </c>
      <c r="S1064">
        <v>8.08</v>
      </c>
      <c r="T1064">
        <f t="shared" si="16"/>
        <v>629.94999999999993</v>
      </c>
    </row>
    <row r="1065" spans="1:20" x14ac:dyDescent="0.25">
      <c r="A1065">
        <v>1064</v>
      </c>
      <c r="B1065">
        <v>86086</v>
      </c>
      <c r="C1065" t="s">
        <v>1772</v>
      </c>
      <c r="D1065" t="s">
        <v>20</v>
      </c>
      <c r="E1065" t="s">
        <v>39</v>
      </c>
      <c r="F1065" t="s">
        <v>22</v>
      </c>
      <c r="G1065" t="s">
        <v>41</v>
      </c>
      <c r="H1065" t="s">
        <v>78</v>
      </c>
      <c r="I1065" t="s">
        <v>28</v>
      </c>
      <c r="J1065" t="s">
        <v>36</v>
      </c>
      <c r="K1065" t="s">
        <v>231</v>
      </c>
      <c r="L1065" t="s">
        <v>192</v>
      </c>
      <c r="M1065" t="s">
        <v>444</v>
      </c>
      <c r="N1065" s="2">
        <v>40449</v>
      </c>
      <c r="O1065" s="2">
        <v>40451</v>
      </c>
      <c r="P1065">
        <v>1</v>
      </c>
      <c r="Q1065" s="1">
        <v>0.06</v>
      </c>
      <c r="R1065">
        <v>363.25</v>
      </c>
      <c r="S1065">
        <v>19.989999999999998</v>
      </c>
      <c r="T1065">
        <f t="shared" si="16"/>
        <v>363.25</v>
      </c>
    </row>
    <row r="1066" spans="1:20" x14ac:dyDescent="0.25">
      <c r="A1066">
        <v>1065</v>
      </c>
      <c r="B1066">
        <v>86095</v>
      </c>
      <c r="C1066" t="s">
        <v>1563</v>
      </c>
      <c r="D1066" t="s">
        <v>20</v>
      </c>
      <c r="E1066" t="s">
        <v>39</v>
      </c>
      <c r="F1066" t="s">
        <v>31</v>
      </c>
      <c r="G1066" t="s">
        <v>23</v>
      </c>
      <c r="H1066" t="s">
        <v>94</v>
      </c>
      <c r="I1066" t="s">
        <v>28</v>
      </c>
      <c r="J1066" t="s">
        <v>36</v>
      </c>
      <c r="K1066" t="s">
        <v>129</v>
      </c>
      <c r="L1066" t="s">
        <v>192</v>
      </c>
      <c r="M1066" t="s">
        <v>367</v>
      </c>
      <c r="N1066" s="2">
        <v>40905</v>
      </c>
      <c r="O1066" s="2">
        <v>40907</v>
      </c>
      <c r="P1066">
        <v>10</v>
      </c>
      <c r="Q1066" s="1">
        <v>0</v>
      </c>
      <c r="R1066">
        <v>6.48</v>
      </c>
      <c r="S1066">
        <v>8.74</v>
      </c>
      <c r="T1066">
        <f t="shared" si="16"/>
        <v>64.800000000000011</v>
      </c>
    </row>
    <row r="1067" spans="1:20" x14ac:dyDescent="0.25">
      <c r="A1067">
        <v>1066</v>
      </c>
      <c r="B1067">
        <v>86095</v>
      </c>
      <c r="C1067" t="s">
        <v>2059</v>
      </c>
      <c r="D1067" t="s">
        <v>578</v>
      </c>
      <c r="E1067" t="s">
        <v>39</v>
      </c>
      <c r="F1067" t="s">
        <v>31</v>
      </c>
      <c r="G1067" t="s">
        <v>23</v>
      </c>
      <c r="H1067" t="s">
        <v>42</v>
      </c>
      <c r="I1067" t="s">
        <v>28</v>
      </c>
      <c r="J1067" t="s">
        <v>36</v>
      </c>
      <c r="K1067" t="s">
        <v>50</v>
      </c>
      <c r="L1067" t="s">
        <v>283</v>
      </c>
      <c r="M1067" t="s">
        <v>279</v>
      </c>
      <c r="N1067" s="2">
        <v>40905</v>
      </c>
      <c r="O1067" s="2">
        <v>40906</v>
      </c>
      <c r="P1067">
        <v>3</v>
      </c>
      <c r="Q1067" s="1">
        <v>0</v>
      </c>
      <c r="R1067">
        <v>20.98</v>
      </c>
      <c r="S1067">
        <v>53.03</v>
      </c>
      <c r="T1067">
        <f t="shared" si="16"/>
        <v>62.94</v>
      </c>
    </row>
    <row r="1068" spans="1:20" x14ac:dyDescent="0.25">
      <c r="A1068">
        <v>1067</v>
      </c>
      <c r="B1068">
        <v>86095</v>
      </c>
      <c r="C1068" t="s">
        <v>1577</v>
      </c>
      <c r="D1068" t="s">
        <v>20</v>
      </c>
      <c r="E1068" t="s">
        <v>39</v>
      </c>
      <c r="F1068" t="s">
        <v>47</v>
      </c>
      <c r="G1068" t="s">
        <v>23</v>
      </c>
      <c r="H1068" t="s">
        <v>42</v>
      </c>
      <c r="I1068" t="s">
        <v>28</v>
      </c>
      <c r="J1068" t="s">
        <v>36</v>
      </c>
      <c r="K1068" t="s">
        <v>154</v>
      </c>
      <c r="L1068" t="s">
        <v>192</v>
      </c>
      <c r="M1068" t="s">
        <v>160</v>
      </c>
      <c r="N1068" s="2">
        <v>40905</v>
      </c>
      <c r="O1068" s="2">
        <v>40907</v>
      </c>
      <c r="P1068">
        <v>15</v>
      </c>
      <c r="Q1068" s="1">
        <v>0.02</v>
      </c>
      <c r="R1068">
        <v>6.54</v>
      </c>
      <c r="S1068">
        <v>5.27</v>
      </c>
      <c r="T1068">
        <f t="shared" si="16"/>
        <v>98.1</v>
      </c>
    </row>
    <row r="1069" spans="1:20" x14ac:dyDescent="0.25">
      <c r="A1069">
        <v>1068</v>
      </c>
      <c r="B1069">
        <v>86108</v>
      </c>
      <c r="C1069" t="s">
        <v>843</v>
      </c>
      <c r="D1069" t="s">
        <v>20</v>
      </c>
      <c r="E1069" t="s">
        <v>21</v>
      </c>
      <c r="F1069" t="s">
        <v>31</v>
      </c>
      <c r="G1069" t="s">
        <v>93</v>
      </c>
      <c r="H1069" t="s">
        <v>203</v>
      </c>
      <c r="I1069" t="s">
        <v>28</v>
      </c>
      <c r="J1069" t="s">
        <v>36</v>
      </c>
      <c r="K1069" t="s">
        <v>1111</v>
      </c>
      <c r="L1069" t="s">
        <v>192</v>
      </c>
      <c r="M1069" t="s">
        <v>131</v>
      </c>
      <c r="N1069" s="2">
        <v>40722</v>
      </c>
      <c r="O1069" s="2">
        <v>40723</v>
      </c>
      <c r="P1069">
        <v>18</v>
      </c>
      <c r="Q1069" s="1">
        <v>0.04</v>
      </c>
      <c r="R1069">
        <v>140.99</v>
      </c>
      <c r="S1069">
        <v>4.2</v>
      </c>
      <c r="T1069">
        <f t="shared" si="16"/>
        <v>2537.8200000000002</v>
      </c>
    </row>
    <row r="1070" spans="1:20" x14ac:dyDescent="0.25">
      <c r="A1070">
        <v>1069</v>
      </c>
      <c r="B1070">
        <v>86118</v>
      </c>
      <c r="C1070" t="s">
        <v>603</v>
      </c>
      <c r="D1070" t="s">
        <v>20</v>
      </c>
      <c r="E1070" t="s">
        <v>39</v>
      </c>
      <c r="F1070" t="s">
        <v>47</v>
      </c>
      <c r="G1070" t="s">
        <v>41</v>
      </c>
      <c r="H1070" t="s">
        <v>61</v>
      </c>
      <c r="I1070" t="s">
        <v>28</v>
      </c>
      <c r="J1070" t="s">
        <v>36</v>
      </c>
      <c r="K1070" t="s">
        <v>101</v>
      </c>
      <c r="L1070" t="s">
        <v>192</v>
      </c>
      <c r="M1070" t="s">
        <v>111</v>
      </c>
      <c r="N1070" s="2">
        <v>40314</v>
      </c>
      <c r="O1070" s="2">
        <v>40315</v>
      </c>
      <c r="P1070">
        <v>9</v>
      </c>
      <c r="Q1070" s="1">
        <v>0.09</v>
      </c>
      <c r="R1070">
        <v>5.4</v>
      </c>
      <c r="S1070">
        <v>7.78</v>
      </c>
      <c r="T1070">
        <f t="shared" si="16"/>
        <v>48.6</v>
      </c>
    </row>
    <row r="1071" spans="1:20" x14ac:dyDescent="0.25">
      <c r="A1071">
        <v>1070</v>
      </c>
      <c r="B1071">
        <v>86122</v>
      </c>
      <c r="C1071" t="s">
        <v>1029</v>
      </c>
      <c r="D1071" t="s">
        <v>20</v>
      </c>
      <c r="E1071" t="s">
        <v>39</v>
      </c>
      <c r="F1071" t="s">
        <v>31</v>
      </c>
      <c r="G1071" t="s">
        <v>32</v>
      </c>
      <c r="H1071" t="s">
        <v>54</v>
      </c>
      <c r="I1071" t="s">
        <v>28</v>
      </c>
      <c r="J1071" t="s">
        <v>36</v>
      </c>
      <c r="K1071" t="s">
        <v>154</v>
      </c>
      <c r="L1071" t="s">
        <v>44</v>
      </c>
      <c r="M1071" t="s">
        <v>296</v>
      </c>
      <c r="N1071" s="2">
        <v>40183</v>
      </c>
      <c r="O1071" s="2">
        <v>40184</v>
      </c>
      <c r="P1071">
        <v>6</v>
      </c>
      <c r="Q1071" s="1">
        <v>0.05</v>
      </c>
      <c r="R1071">
        <v>7.64</v>
      </c>
      <c r="S1071">
        <v>5.83</v>
      </c>
      <c r="T1071">
        <f t="shared" si="16"/>
        <v>45.839999999999996</v>
      </c>
    </row>
    <row r="1072" spans="1:20" x14ac:dyDescent="0.25">
      <c r="A1072">
        <v>1071</v>
      </c>
      <c r="B1072">
        <v>85985</v>
      </c>
      <c r="C1072" t="s">
        <v>1157</v>
      </c>
      <c r="D1072" t="s">
        <v>20</v>
      </c>
      <c r="E1072" t="s">
        <v>39</v>
      </c>
      <c r="F1072" t="s">
        <v>31</v>
      </c>
      <c r="G1072" t="s">
        <v>41</v>
      </c>
      <c r="H1072" t="s">
        <v>61</v>
      </c>
      <c r="I1072" t="s">
        <v>28</v>
      </c>
      <c r="J1072" t="s">
        <v>36</v>
      </c>
      <c r="K1072" t="s">
        <v>274</v>
      </c>
      <c r="L1072" t="s">
        <v>192</v>
      </c>
      <c r="M1072" t="s">
        <v>69</v>
      </c>
      <c r="N1072" s="2">
        <v>41286</v>
      </c>
      <c r="O1072" s="2">
        <v>41287</v>
      </c>
      <c r="P1072">
        <v>12</v>
      </c>
      <c r="Q1072" s="1">
        <v>0.08</v>
      </c>
      <c r="R1072">
        <v>9.9</v>
      </c>
      <c r="S1072">
        <v>1.39</v>
      </c>
      <c r="T1072">
        <f t="shared" si="16"/>
        <v>118.80000000000001</v>
      </c>
    </row>
    <row r="1073" spans="1:20" x14ac:dyDescent="0.25">
      <c r="A1073">
        <v>1072</v>
      </c>
      <c r="B1073">
        <v>86135</v>
      </c>
      <c r="C1073" t="s">
        <v>405</v>
      </c>
      <c r="D1073" t="s">
        <v>578</v>
      </c>
      <c r="E1073" t="s">
        <v>39</v>
      </c>
      <c r="F1073" t="s">
        <v>47</v>
      </c>
      <c r="G1073" t="s">
        <v>41</v>
      </c>
      <c r="H1073" t="s">
        <v>42</v>
      </c>
      <c r="I1073" t="s">
        <v>28</v>
      </c>
      <c r="J1073" t="s">
        <v>36</v>
      </c>
      <c r="K1073" t="s">
        <v>68</v>
      </c>
      <c r="L1073" t="s">
        <v>283</v>
      </c>
      <c r="M1073" t="s">
        <v>51</v>
      </c>
      <c r="N1073" s="2">
        <v>41548</v>
      </c>
      <c r="O1073" s="2">
        <v>41549</v>
      </c>
      <c r="P1073">
        <v>26</v>
      </c>
      <c r="Q1073" s="1">
        <v>7.0000000000000007E-2</v>
      </c>
      <c r="R1073">
        <v>208.16</v>
      </c>
      <c r="S1073">
        <v>68.02</v>
      </c>
      <c r="T1073">
        <f t="shared" si="16"/>
        <v>5412.16</v>
      </c>
    </row>
    <row r="1074" spans="1:20" x14ac:dyDescent="0.25">
      <c r="A1074">
        <v>1073</v>
      </c>
      <c r="B1074">
        <v>86135</v>
      </c>
      <c r="C1074" t="s">
        <v>405</v>
      </c>
      <c r="D1074" t="s">
        <v>20</v>
      </c>
      <c r="E1074" t="s">
        <v>39</v>
      </c>
      <c r="F1074" t="s">
        <v>47</v>
      </c>
      <c r="G1074" t="s">
        <v>41</v>
      </c>
      <c r="H1074" t="s">
        <v>61</v>
      </c>
      <c r="I1074" t="s">
        <v>28</v>
      </c>
      <c r="J1074" t="s">
        <v>36</v>
      </c>
      <c r="K1074" t="s">
        <v>163</v>
      </c>
      <c r="L1074" t="s">
        <v>192</v>
      </c>
      <c r="M1074" t="s">
        <v>156</v>
      </c>
      <c r="N1074" s="2">
        <v>41548</v>
      </c>
      <c r="O1074" s="2">
        <v>41550</v>
      </c>
      <c r="P1074">
        <v>14</v>
      </c>
      <c r="Q1074" s="1">
        <v>0.01</v>
      </c>
      <c r="R1074">
        <v>8.69</v>
      </c>
      <c r="S1074">
        <v>2.99</v>
      </c>
      <c r="T1074">
        <f t="shared" si="16"/>
        <v>121.66</v>
      </c>
    </row>
    <row r="1075" spans="1:20" x14ac:dyDescent="0.25">
      <c r="A1075">
        <v>1074</v>
      </c>
      <c r="B1075">
        <v>86136</v>
      </c>
      <c r="C1075" t="s">
        <v>1457</v>
      </c>
      <c r="D1075" t="s">
        <v>20</v>
      </c>
      <c r="E1075" t="s">
        <v>39</v>
      </c>
      <c r="F1075" t="s">
        <v>31</v>
      </c>
      <c r="G1075" t="s">
        <v>93</v>
      </c>
      <c r="H1075" t="s">
        <v>54</v>
      </c>
      <c r="I1075" t="s">
        <v>28</v>
      </c>
      <c r="J1075" t="s">
        <v>36</v>
      </c>
      <c r="K1075" t="s">
        <v>71</v>
      </c>
      <c r="L1075" t="s">
        <v>192</v>
      </c>
      <c r="M1075" t="s">
        <v>35</v>
      </c>
      <c r="N1075" s="2">
        <v>40739</v>
      </c>
      <c r="O1075" s="2">
        <v>40740</v>
      </c>
      <c r="P1075">
        <v>11</v>
      </c>
      <c r="Q1075" s="1">
        <v>0.06</v>
      </c>
      <c r="R1075">
        <v>193.17</v>
      </c>
      <c r="S1075">
        <v>19.989999999999998</v>
      </c>
      <c r="T1075">
        <f t="shared" si="16"/>
        <v>2124.87</v>
      </c>
    </row>
    <row r="1076" spans="1:20" x14ac:dyDescent="0.25">
      <c r="A1076">
        <v>1075</v>
      </c>
      <c r="B1076">
        <v>86148</v>
      </c>
      <c r="C1076" t="s">
        <v>2459</v>
      </c>
      <c r="D1076" t="s">
        <v>20</v>
      </c>
      <c r="E1076" t="s">
        <v>21</v>
      </c>
      <c r="F1076" t="s">
        <v>31</v>
      </c>
      <c r="G1076" t="s">
        <v>23</v>
      </c>
      <c r="H1076" t="s">
        <v>33</v>
      </c>
      <c r="I1076" t="s">
        <v>28</v>
      </c>
      <c r="J1076" t="s">
        <v>36</v>
      </c>
      <c r="K1076" t="s">
        <v>1447</v>
      </c>
      <c r="L1076" t="s">
        <v>192</v>
      </c>
      <c r="M1076" t="s">
        <v>143</v>
      </c>
      <c r="N1076" s="2">
        <v>41351</v>
      </c>
      <c r="O1076" s="2">
        <v>41353</v>
      </c>
      <c r="P1076">
        <v>5</v>
      </c>
      <c r="Q1076" s="1">
        <v>0.08</v>
      </c>
      <c r="R1076">
        <v>155.99</v>
      </c>
      <c r="S1076">
        <v>8.08</v>
      </c>
      <c r="T1076">
        <f t="shared" si="16"/>
        <v>779.95</v>
      </c>
    </row>
    <row r="1077" spans="1:20" x14ac:dyDescent="0.25">
      <c r="A1077">
        <v>1076</v>
      </c>
      <c r="B1077">
        <v>86148</v>
      </c>
      <c r="C1077" t="s">
        <v>314</v>
      </c>
      <c r="D1077" t="s">
        <v>20</v>
      </c>
      <c r="E1077" t="s">
        <v>39</v>
      </c>
      <c r="F1077" t="s">
        <v>31</v>
      </c>
      <c r="G1077" t="s">
        <v>23</v>
      </c>
      <c r="H1077" t="s">
        <v>94</v>
      </c>
      <c r="I1077" t="s">
        <v>28</v>
      </c>
      <c r="J1077" t="s">
        <v>36</v>
      </c>
      <c r="K1077" t="s">
        <v>145</v>
      </c>
      <c r="L1077" t="s">
        <v>192</v>
      </c>
      <c r="M1077" t="s">
        <v>141</v>
      </c>
      <c r="N1077" s="2">
        <v>41351</v>
      </c>
      <c r="O1077" s="2">
        <v>41353</v>
      </c>
      <c r="P1077">
        <v>12</v>
      </c>
      <c r="Q1077" s="1">
        <v>0.1</v>
      </c>
      <c r="R1077">
        <v>6.48</v>
      </c>
      <c r="S1077">
        <v>10.050000000000001</v>
      </c>
      <c r="T1077">
        <f t="shared" si="16"/>
        <v>77.760000000000005</v>
      </c>
    </row>
    <row r="1078" spans="1:20" x14ac:dyDescent="0.25">
      <c r="A1078">
        <v>1077</v>
      </c>
      <c r="B1078">
        <v>86153</v>
      </c>
      <c r="C1078" t="s">
        <v>1346</v>
      </c>
      <c r="D1078" t="s">
        <v>20</v>
      </c>
      <c r="E1078" t="s">
        <v>39</v>
      </c>
      <c r="F1078" t="s">
        <v>31</v>
      </c>
      <c r="G1078" t="s">
        <v>23</v>
      </c>
      <c r="H1078" t="s">
        <v>61</v>
      </c>
      <c r="I1078" t="s">
        <v>28</v>
      </c>
      <c r="J1078" t="s">
        <v>36</v>
      </c>
      <c r="K1078" t="s">
        <v>119</v>
      </c>
      <c r="L1078" t="s">
        <v>192</v>
      </c>
      <c r="M1078" t="s">
        <v>367</v>
      </c>
      <c r="N1078" s="2">
        <v>40262</v>
      </c>
      <c r="O1078" s="2">
        <v>40264</v>
      </c>
      <c r="P1078">
        <v>5</v>
      </c>
      <c r="Q1078" s="1">
        <v>7.0000000000000007E-2</v>
      </c>
      <c r="R1078">
        <v>5.68</v>
      </c>
      <c r="S1078">
        <v>1.39</v>
      </c>
      <c r="T1078">
        <f t="shared" si="16"/>
        <v>28.4</v>
      </c>
    </row>
    <row r="1079" spans="1:20" x14ac:dyDescent="0.25">
      <c r="A1079">
        <v>1078</v>
      </c>
      <c r="B1079">
        <v>86153</v>
      </c>
      <c r="C1079" t="s">
        <v>1346</v>
      </c>
      <c r="D1079" t="s">
        <v>20</v>
      </c>
      <c r="E1079" t="s">
        <v>39</v>
      </c>
      <c r="F1079" t="s">
        <v>31</v>
      </c>
      <c r="G1079" t="s">
        <v>23</v>
      </c>
      <c r="H1079" t="s">
        <v>89</v>
      </c>
      <c r="I1079" t="s">
        <v>28</v>
      </c>
      <c r="J1079" t="s">
        <v>36</v>
      </c>
      <c r="K1079" t="s">
        <v>95</v>
      </c>
      <c r="L1079" t="s">
        <v>192</v>
      </c>
      <c r="M1079" t="s">
        <v>106</v>
      </c>
      <c r="N1079" s="2">
        <v>40262</v>
      </c>
      <c r="O1079" s="2">
        <v>40264</v>
      </c>
      <c r="P1079">
        <v>1</v>
      </c>
      <c r="Q1079" s="1">
        <v>0.06</v>
      </c>
      <c r="R1079">
        <v>22.84</v>
      </c>
      <c r="S1079">
        <v>11.54</v>
      </c>
      <c r="T1079">
        <f t="shared" si="16"/>
        <v>22.84</v>
      </c>
    </row>
    <row r="1080" spans="1:20" x14ac:dyDescent="0.25">
      <c r="A1080">
        <v>1079</v>
      </c>
      <c r="B1080">
        <v>86161</v>
      </c>
      <c r="C1080" t="s">
        <v>2001</v>
      </c>
      <c r="D1080" t="s">
        <v>20</v>
      </c>
      <c r="E1080" t="s">
        <v>21</v>
      </c>
      <c r="F1080" t="s">
        <v>40</v>
      </c>
      <c r="G1080" t="s">
        <v>23</v>
      </c>
      <c r="H1080" t="s">
        <v>206</v>
      </c>
      <c r="I1080" t="s">
        <v>28</v>
      </c>
      <c r="J1080" t="s">
        <v>36</v>
      </c>
      <c r="K1080" t="s">
        <v>1108</v>
      </c>
      <c r="L1080" t="s">
        <v>706</v>
      </c>
      <c r="M1080" t="s">
        <v>99</v>
      </c>
      <c r="N1080" s="2">
        <v>41352</v>
      </c>
      <c r="O1080" s="2">
        <v>41354</v>
      </c>
      <c r="P1080">
        <v>6</v>
      </c>
      <c r="Q1080" s="1">
        <v>0.02</v>
      </c>
      <c r="R1080">
        <v>179.99</v>
      </c>
      <c r="S1080">
        <v>13.99</v>
      </c>
      <c r="T1080">
        <f t="shared" si="16"/>
        <v>1079.94</v>
      </c>
    </row>
    <row r="1081" spans="1:20" x14ac:dyDescent="0.25">
      <c r="A1081">
        <v>1080</v>
      </c>
      <c r="B1081">
        <v>85909</v>
      </c>
      <c r="C1081" t="s">
        <v>2413</v>
      </c>
      <c r="D1081" t="s">
        <v>20</v>
      </c>
      <c r="E1081" t="s">
        <v>21</v>
      </c>
      <c r="F1081" t="s">
        <v>31</v>
      </c>
      <c r="G1081" t="s">
        <v>48</v>
      </c>
      <c r="H1081" t="s">
        <v>206</v>
      </c>
      <c r="I1081" t="s">
        <v>28</v>
      </c>
      <c r="J1081" t="s">
        <v>36</v>
      </c>
      <c r="K1081" t="s">
        <v>201</v>
      </c>
      <c r="L1081" t="s">
        <v>192</v>
      </c>
      <c r="M1081" t="s">
        <v>279</v>
      </c>
      <c r="N1081" s="2">
        <v>40832</v>
      </c>
      <c r="O1081" s="2">
        <v>40836</v>
      </c>
      <c r="P1081">
        <v>4</v>
      </c>
      <c r="Q1081" s="1">
        <v>0.06</v>
      </c>
      <c r="R1081">
        <v>115.99</v>
      </c>
      <c r="S1081">
        <v>4.2300000000000004</v>
      </c>
      <c r="T1081">
        <f t="shared" si="16"/>
        <v>463.96</v>
      </c>
    </row>
    <row r="1082" spans="1:20" x14ac:dyDescent="0.25">
      <c r="A1082">
        <v>1081</v>
      </c>
      <c r="B1082">
        <v>86169</v>
      </c>
      <c r="C1082" t="s">
        <v>1468</v>
      </c>
      <c r="D1082" t="s">
        <v>20</v>
      </c>
      <c r="E1082" t="s">
        <v>39</v>
      </c>
      <c r="F1082" t="s">
        <v>40</v>
      </c>
      <c r="G1082" t="s">
        <v>41</v>
      </c>
      <c r="H1082" t="s">
        <v>54</v>
      </c>
      <c r="I1082" t="s">
        <v>28</v>
      </c>
      <c r="J1082" t="s">
        <v>36</v>
      </c>
      <c r="K1082" t="s">
        <v>55</v>
      </c>
      <c r="L1082" t="s">
        <v>192</v>
      </c>
      <c r="M1082" t="s">
        <v>342</v>
      </c>
      <c r="N1082" s="2">
        <v>41063</v>
      </c>
      <c r="O1082" s="2">
        <v>41064</v>
      </c>
      <c r="P1082">
        <v>14</v>
      </c>
      <c r="Q1082" s="1">
        <v>0.03</v>
      </c>
      <c r="R1082">
        <v>5.99</v>
      </c>
      <c r="S1082">
        <v>4.92</v>
      </c>
      <c r="T1082">
        <f t="shared" si="16"/>
        <v>83.86</v>
      </c>
    </row>
    <row r="1083" spans="1:20" x14ac:dyDescent="0.25">
      <c r="A1083">
        <v>1082</v>
      </c>
      <c r="B1083">
        <v>86169</v>
      </c>
      <c r="C1083" t="s">
        <v>1394</v>
      </c>
      <c r="D1083" t="s">
        <v>20</v>
      </c>
      <c r="E1083" t="s">
        <v>39</v>
      </c>
      <c r="F1083" t="s">
        <v>40</v>
      </c>
      <c r="G1083" t="s">
        <v>41</v>
      </c>
      <c r="H1083" t="s">
        <v>42</v>
      </c>
      <c r="I1083" t="s">
        <v>28</v>
      </c>
      <c r="J1083" t="s">
        <v>36</v>
      </c>
      <c r="K1083" t="s">
        <v>154</v>
      </c>
      <c r="L1083" t="s">
        <v>44</v>
      </c>
      <c r="M1083" t="s">
        <v>175</v>
      </c>
      <c r="N1083" s="2">
        <v>41063</v>
      </c>
      <c r="O1083" s="2">
        <v>41064</v>
      </c>
      <c r="P1083">
        <v>7</v>
      </c>
      <c r="Q1083" s="1">
        <v>0.05</v>
      </c>
      <c r="R1083">
        <v>5.81</v>
      </c>
      <c r="S1083">
        <v>3.37</v>
      </c>
      <c r="T1083">
        <f t="shared" si="16"/>
        <v>40.669999999999995</v>
      </c>
    </row>
    <row r="1084" spans="1:20" x14ac:dyDescent="0.25">
      <c r="A1084">
        <v>1083</v>
      </c>
      <c r="B1084">
        <v>86177</v>
      </c>
      <c r="C1084" t="s">
        <v>446</v>
      </c>
      <c r="D1084" t="s">
        <v>20</v>
      </c>
      <c r="E1084" t="s">
        <v>39</v>
      </c>
      <c r="F1084" t="s">
        <v>47</v>
      </c>
      <c r="G1084" t="s">
        <v>48</v>
      </c>
      <c r="H1084" t="s">
        <v>89</v>
      </c>
      <c r="I1084" t="s">
        <v>28</v>
      </c>
      <c r="J1084" t="s">
        <v>36</v>
      </c>
      <c r="K1084" t="s">
        <v>170</v>
      </c>
      <c r="L1084" t="s">
        <v>44</v>
      </c>
      <c r="M1084" t="s">
        <v>167</v>
      </c>
      <c r="N1084" s="2">
        <v>40907</v>
      </c>
      <c r="O1084" s="2">
        <v>40999</v>
      </c>
      <c r="P1084">
        <v>10</v>
      </c>
      <c r="Q1084" s="1">
        <v>0.02</v>
      </c>
      <c r="R1084">
        <v>2.21</v>
      </c>
      <c r="S1084">
        <v>1</v>
      </c>
      <c r="T1084">
        <f t="shared" si="16"/>
        <v>22.1</v>
      </c>
    </row>
    <row r="1085" spans="1:20" x14ac:dyDescent="0.25">
      <c r="A1085">
        <v>1084</v>
      </c>
      <c r="B1085">
        <v>86181</v>
      </c>
      <c r="C1085" t="s">
        <v>1496</v>
      </c>
      <c r="D1085" t="s">
        <v>20</v>
      </c>
      <c r="E1085" t="s">
        <v>21</v>
      </c>
      <c r="F1085" t="s">
        <v>22</v>
      </c>
      <c r="G1085" t="s">
        <v>48</v>
      </c>
      <c r="H1085" t="s">
        <v>24</v>
      </c>
      <c r="I1085" t="s">
        <v>28</v>
      </c>
      <c r="J1085" t="s">
        <v>36</v>
      </c>
      <c r="K1085" t="s">
        <v>198</v>
      </c>
      <c r="L1085" t="s">
        <v>44</v>
      </c>
      <c r="M1085" t="s">
        <v>199</v>
      </c>
      <c r="N1085" s="2">
        <v>40342</v>
      </c>
      <c r="O1085" s="2">
        <v>40347</v>
      </c>
      <c r="P1085">
        <v>6</v>
      </c>
      <c r="Q1085" s="1">
        <v>0</v>
      </c>
      <c r="R1085">
        <v>85.99</v>
      </c>
      <c r="S1085">
        <v>0.99</v>
      </c>
      <c r="T1085">
        <f t="shared" si="16"/>
        <v>515.93999999999994</v>
      </c>
    </row>
    <row r="1086" spans="1:20" x14ac:dyDescent="0.25">
      <c r="A1086">
        <v>1085</v>
      </c>
      <c r="B1086">
        <v>86186</v>
      </c>
      <c r="C1086" t="s">
        <v>107</v>
      </c>
      <c r="D1086" t="s">
        <v>578</v>
      </c>
      <c r="E1086" t="s">
        <v>187</v>
      </c>
      <c r="F1086" t="s">
        <v>40</v>
      </c>
      <c r="G1086" t="s">
        <v>41</v>
      </c>
      <c r="H1086" t="s">
        <v>217</v>
      </c>
      <c r="I1086" t="s">
        <v>28</v>
      </c>
      <c r="J1086" t="s">
        <v>36</v>
      </c>
      <c r="K1086" t="s">
        <v>282</v>
      </c>
      <c r="L1086" t="s">
        <v>330</v>
      </c>
      <c r="M1086" t="s">
        <v>469</v>
      </c>
      <c r="N1086" s="2">
        <v>40805</v>
      </c>
      <c r="O1086" s="2">
        <v>40807</v>
      </c>
      <c r="P1086">
        <v>15</v>
      </c>
      <c r="Q1086" s="1">
        <v>0.02</v>
      </c>
      <c r="R1086">
        <v>48.58</v>
      </c>
      <c r="S1086">
        <v>54.11</v>
      </c>
      <c r="T1086">
        <f t="shared" si="16"/>
        <v>728.69999999999993</v>
      </c>
    </row>
    <row r="1087" spans="1:20" x14ac:dyDescent="0.25">
      <c r="A1087">
        <v>1086</v>
      </c>
      <c r="B1087">
        <v>86186</v>
      </c>
      <c r="C1087" t="s">
        <v>107</v>
      </c>
      <c r="D1087" t="s">
        <v>20</v>
      </c>
      <c r="E1087" t="s">
        <v>21</v>
      </c>
      <c r="F1087" t="s">
        <v>40</v>
      </c>
      <c r="G1087" t="s">
        <v>41</v>
      </c>
      <c r="H1087" t="s">
        <v>33</v>
      </c>
      <c r="I1087" t="s">
        <v>28</v>
      </c>
      <c r="J1087" t="s">
        <v>36</v>
      </c>
      <c r="K1087" t="s">
        <v>1111</v>
      </c>
      <c r="L1087" t="s">
        <v>26</v>
      </c>
      <c r="M1087" t="s">
        <v>393</v>
      </c>
      <c r="N1087" s="2">
        <v>40805</v>
      </c>
      <c r="O1087" s="2">
        <v>40805</v>
      </c>
      <c r="P1087">
        <v>15</v>
      </c>
      <c r="Q1087" s="1">
        <v>7.0000000000000007E-2</v>
      </c>
      <c r="R1087">
        <v>39.479999999999997</v>
      </c>
      <c r="S1087">
        <v>1.99</v>
      </c>
      <c r="T1087">
        <f t="shared" si="16"/>
        <v>592.19999999999993</v>
      </c>
    </row>
    <row r="1088" spans="1:20" x14ac:dyDescent="0.25">
      <c r="A1088">
        <v>1087</v>
      </c>
      <c r="B1088">
        <v>86192</v>
      </c>
      <c r="C1088" t="s">
        <v>872</v>
      </c>
      <c r="D1088" t="s">
        <v>578</v>
      </c>
      <c r="E1088" t="s">
        <v>187</v>
      </c>
      <c r="F1088" t="s">
        <v>22</v>
      </c>
      <c r="G1088" t="s">
        <v>93</v>
      </c>
      <c r="H1088" t="s">
        <v>219</v>
      </c>
      <c r="I1088" t="s">
        <v>28</v>
      </c>
      <c r="J1088" t="s">
        <v>36</v>
      </c>
      <c r="K1088" t="s">
        <v>189</v>
      </c>
      <c r="L1088" t="s">
        <v>330</v>
      </c>
      <c r="M1088" t="s">
        <v>123</v>
      </c>
      <c r="N1088" s="2">
        <v>40530</v>
      </c>
      <c r="O1088" s="2">
        <v>40531</v>
      </c>
      <c r="P1088">
        <v>14</v>
      </c>
      <c r="Q1088" s="1">
        <v>0.08</v>
      </c>
      <c r="R1088">
        <v>124.49</v>
      </c>
      <c r="S1088">
        <v>51.94</v>
      </c>
      <c r="T1088">
        <f t="shared" si="16"/>
        <v>1742.86</v>
      </c>
    </row>
    <row r="1089" spans="1:20" x14ac:dyDescent="0.25">
      <c r="A1089">
        <v>1088</v>
      </c>
      <c r="B1089">
        <v>86202</v>
      </c>
      <c r="C1089" t="s">
        <v>2454</v>
      </c>
      <c r="D1089" t="s">
        <v>578</v>
      </c>
      <c r="E1089" t="s">
        <v>187</v>
      </c>
      <c r="F1089" t="s">
        <v>47</v>
      </c>
      <c r="G1089" t="s">
        <v>48</v>
      </c>
      <c r="H1089" t="s">
        <v>219</v>
      </c>
      <c r="I1089" t="s">
        <v>28</v>
      </c>
      <c r="J1089" t="s">
        <v>36</v>
      </c>
      <c r="K1089" t="s">
        <v>113</v>
      </c>
      <c r="L1089" t="s">
        <v>330</v>
      </c>
      <c r="M1089" t="s">
        <v>114</v>
      </c>
      <c r="N1089" s="2">
        <v>41335</v>
      </c>
      <c r="O1089" s="2">
        <v>41342</v>
      </c>
      <c r="P1089">
        <v>13</v>
      </c>
      <c r="Q1089" s="1">
        <v>0.02</v>
      </c>
      <c r="R1089">
        <v>146.05000000000001</v>
      </c>
      <c r="S1089">
        <v>80.2</v>
      </c>
      <c r="T1089">
        <f t="shared" si="16"/>
        <v>1898.65</v>
      </c>
    </row>
    <row r="1090" spans="1:20" x14ac:dyDescent="0.25">
      <c r="A1090">
        <v>1089</v>
      </c>
      <c r="B1090">
        <v>86207</v>
      </c>
      <c r="C1090" t="s">
        <v>848</v>
      </c>
      <c r="D1090" t="s">
        <v>20</v>
      </c>
      <c r="E1090" t="s">
        <v>39</v>
      </c>
      <c r="F1090" t="s">
        <v>31</v>
      </c>
      <c r="G1090" t="s">
        <v>41</v>
      </c>
      <c r="H1090" t="s">
        <v>54</v>
      </c>
      <c r="I1090" t="s">
        <v>28</v>
      </c>
      <c r="J1090" t="s">
        <v>36</v>
      </c>
      <c r="K1090" t="s">
        <v>149</v>
      </c>
      <c r="L1090" t="s">
        <v>192</v>
      </c>
      <c r="M1090" t="s">
        <v>106</v>
      </c>
      <c r="N1090" s="2">
        <v>40932</v>
      </c>
      <c r="O1090" s="2">
        <v>40934</v>
      </c>
      <c r="P1090">
        <v>1</v>
      </c>
      <c r="Q1090" s="1">
        <v>0.02</v>
      </c>
      <c r="R1090">
        <v>3.69</v>
      </c>
      <c r="S1090">
        <v>0.5</v>
      </c>
      <c r="T1090">
        <f t="shared" si="16"/>
        <v>3.69</v>
      </c>
    </row>
    <row r="1091" spans="1:20" x14ac:dyDescent="0.25">
      <c r="A1091">
        <v>1090</v>
      </c>
      <c r="B1091">
        <v>86207</v>
      </c>
      <c r="C1091" t="s">
        <v>848</v>
      </c>
      <c r="D1091" t="s">
        <v>20</v>
      </c>
      <c r="E1091" t="s">
        <v>39</v>
      </c>
      <c r="F1091" t="s">
        <v>31</v>
      </c>
      <c r="G1091" t="s">
        <v>41</v>
      </c>
      <c r="H1091" t="s">
        <v>54</v>
      </c>
      <c r="I1091" t="s">
        <v>28</v>
      </c>
      <c r="J1091" t="s">
        <v>36</v>
      </c>
      <c r="K1091" t="s">
        <v>68</v>
      </c>
      <c r="L1091" t="s">
        <v>44</v>
      </c>
      <c r="M1091" t="s">
        <v>367</v>
      </c>
      <c r="N1091" s="2">
        <v>40932</v>
      </c>
      <c r="O1091" s="2">
        <v>40934</v>
      </c>
      <c r="P1091">
        <v>1</v>
      </c>
      <c r="Q1091" s="1">
        <v>0.09</v>
      </c>
      <c r="R1091">
        <v>3.85</v>
      </c>
      <c r="S1091">
        <v>0.7</v>
      </c>
      <c r="T1091">
        <f t="shared" ref="T1091:T1154" si="17">R1091*P1091</f>
        <v>3.85</v>
      </c>
    </row>
    <row r="1092" spans="1:20" x14ac:dyDescent="0.25">
      <c r="A1092">
        <v>1091</v>
      </c>
      <c r="B1092">
        <v>86219</v>
      </c>
      <c r="C1092" t="s">
        <v>1010</v>
      </c>
      <c r="D1092" t="s">
        <v>20</v>
      </c>
      <c r="E1092" t="s">
        <v>39</v>
      </c>
      <c r="F1092" t="s">
        <v>40</v>
      </c>
      <c r="G1092" t="s">
        <v>32</v>
      </c>
      <c r="H1092" t="s">
        <v>61</v>
      </c>
      <c r="I1092" t="s">
        <v>28</v>
      </c>
      <c r="J1092" t="s">
        <v>36</v>
      </c>
      <c r="K1092" t="s">
        <v>98</v>
      </c>
      <c r="L1092" t="s">
        <v>706</v>
      </c>
      <c r="M1092" t="s">
        <v>75</v>
      </c>
      <c r="N1092" s="2">
        <v>41623</v>
      </c>
      <c r="O1092" s="2">
        <v>41626</v>
      </c>
      <c r="P1092">
        <v>23</v>
      </c>
      <c r="Q1092" s="1">
        <v>0.06</v>
      </c>
      <c r="R1092">
        <v>11.7</v>
      </c>
      <c r="S1092">
        <v>6.96</v>
      </c>
      <c r="T1092">
        <f t="shared" si="17"/>
        <v>269.09999999999997</v>
      </c>
    </row>
    <row r="1093" spans="1:20" x14ac:dyDescent="0.25">
      <c r="A1093">
        <v>1092</v>
      </c>
      <c r="B1093">
        <v>86223</v>
      </c>
      <c r="C1093" t="s">
        <v>1524</v>
      </c>
      <c r="D1093" t="s">
        <v>38</v>
      </c>
      <c r="E1093" t="s">
        <v>21</v>
      </c>
      <c r="F1093" t="s">
        <v>31</v>
      </c>
      <c r="G1093" t="s">
        <v>48</v>
      </c>
      <c r="H1093" t="s">
        <v>24</v>
      </c>
      <c r="I1093" t="s">
        <v>28</v>
      </c>
      <c r="J1093" t="s">
        <v>36</v>
      </c>
      <c r="K1093" t="s">
        <v>204</v>
      </c>
      <c r="L1093" t="s">
        <v>192</v>
      </c>
      <c r="M1093" t="s">
        <v>178</v>
      </c>
      <c r="N1093" s="2">
        <v>40812</v>
      </c>
      <c r="O1093" s="2">
        <v>40817</v>
      </c>
      <c r="P1093">
        <v>9</v>
      </c>
      <c r="Q1093" s="1">
        <v>0.01</v>
      </c>
      <c r="R1093">
        <v>65.989999999999995</v>
      </c>
      <c r="S1093">
        <v>7.69</v>
      </c>
      <c r="T1093">
        <f t="shared" si="17"/>
        <v>593.91</v>
      </c>
    </row>
    <row r="1094" spans="1:20" x14ac:dyDescent="0.25">
      <c r="A1094">
        <v>1093</v>
      </c>
      <c r="B1094">
        <v>86227</v>
      </c>
      <c r="C1094" t="s">
        <v>473</v>
      </c>
      <c r="D1094" t="s">
        <v>578</v>
      </c>
      <c r="E1094" t="s">
        <v>21</v>
      </c>
      <c r="F1094" t="s">
        <v>47</v>
      </c>
      <c r="G1094" t="s">
        <v>93</v>
      </c>
      <c r="H1094" t="s">
        <v>24</v>
      </c>
      <c r="I1094" t="s">
        <v>28</v>
      </c>
      <c r="J1094" t="s">
        <v>36</v>
      </c>
      <c r="K1094" t="s">
        <v>201</v>
      </c>
      <c r="L1094" t="s">
        <v>283</v>
      </c>
      <c r="M1094" t="s">
        <v>111</v>
      </c>
      <c r="N1094" s="2">
        <v>40214</v>
      </c>
      <c r="O1094" s="2">
        <v>40215</v>
      </c>
      <c r="P1094">
        <v>10</v>
      </c>
      <c r="Q1094" s="1">
        <v>7.0000000000000007E-2</v>
      </c>
      <c r="R1094">
        <v>500.98</v>
      </c>
      <c r="S1094">
        <v>28.14</v>
      </c>
      <c r="T1094">
        <f t="shared" si="17"/>
        <v>5009.8</v>
      </c>
    </row>
    <row r="1095" spans="1:20" x14ac:dyDescent="0.25">
      <c r="A1095">
        <v>1094</v>
      </c>
      <c r="B1095">
        <v>86227</v>
      </c>
      <c r="C1095" t="s">
        <v>473</v>
      </c>
      <c r="D1095" t="s">
        <v>20</v>
      </c>
      <c r="E1095" t="s">
        <v>39</v>
      </c>
      <c r="F1095" t="s">
        <v>47</v>
      </c>
      <c r="G1095" t="s">
        <v>93</v>
      </c>
      <c r="H1095" t="s">
        <v>61</v>
      </c>
      <c r="I1095" t="s">
        <v>28</v>
      </c>
      <c r="J1095" t="s">
        <v>36</v>
      </c>
      <c r="K1095" t="s">
        <v>170</v>
      </c>
      <c r="L1095" t="s">
        <v>192</v>
      </c>
      <c r="M1095" t="s">
        <v>167</v>
      </c>
      <c r="N1095" s="2">
        <v>40214</v>
      </c>
      <c r="O1095" s="2">
        <v>40216</v>
      </c>
      <c r="P1095">
        <v>1</v>
      </c>
      <c r="Q1095" s="1">
        <v>0.1</v>
      </c>
      <c r="R1095">
        <v>178.47</v>
      </c>
      <c r="S1095">
        <v>19.989999999999998</v>
      </c>
      <c r="T1095">
        <f t="shared" si="17"/>
        <v>178.47</v>
      </c>
    </row>
    <row r="1096" spans="1:20" x14ac:dyDescent="0.25">
      <c r="A1096">
        <v>1095</v>
      </c>
      <c r="B1096">
        <v>86239</v>
      </c>
      <c r="C1096" t="s">
        <v>527</v>
      </c>
      <c r="D1096" t="s">
        <v>20</v>
      </c>
      <c r="E1096" t="s">
        <v>39</v>
      </c>
      <c r="F1096" t="s">
        <v>22</v>
      </c>
      <c r="G1096" t="s">
        <v>41</v>
      </c>
      <c r="H1096" t="s">
        <v>61</v>
      </c>
      <c r="I1096" t="s">
        <v>28</v>
      </c>
      <c r="J1096" t="s">
        <v>36</v>
      </c>
      <c r="K1096" t="s">
        <v>184</v>
      </c>
      <c r="L1096" t="s">
        <v>192</v>
      </c>
      <c r="M1096" t="s">
        <v>199</v>
      </c>
      <c r="N1096" s="2">
        <v>41212</v>
      </c>
      <c r="O1096" s="2">
        <v>41212</v>
      </c>
      <c r="P1096">
        <v>4</v>
      </c>
      <c r="Q1096" s="1">
        <v>0.09</v>
      </c>
      <c r="R1096">
        <v>4.9800000000000004</v>
      </c>
      <c r="S1096">
        <v>4.8600000000000003</v>
      </c>
      <c r="T1096">
        <f t="shared" si="17"/>
        <v>19.920000000000002</v>
      </c>
    </row>
    <row r="1097" spans="1:20" x14ac:dyDescent="0.25">
      <c r="A1097">
        <v>1096</v>
      </c>
      <c r="B1097">
        <v>86239</v>
      </c>
      <c r="C1097" t="s">
        <v>527</v>
      </c>
      <c r="D1097" t="s">
        <v>20</v>
      </c>
      <c r="E1097" t="s">
        <v>39</v>
      </c>
      <c r="F1097" t="s">
        <v>22</v>
      </c>
      <c r="G1097" t="s">
        <v>41</v>
      </c>
      <c r="H1097" t="s">
        <v>78</v>
      </c>
      <c r="I1097" t="s">
        <v>28</v>
      </c>
      <c r="J1097" t="s">
        <v>36</v>
      </c>
      <c r="K1097" t="s">
        <v>145</v>
      </c>
      <c r="L1097" t="s">
        <v>192</v>
      </c>
      <c r="M1097" t="s">
        <v>27</v>
      </c>
      <c r="N1097" s="2">
        <v>41212</v>
      </c>
      <c r="O1097" s="2">
        <v>41214</v>
      </c>
      <c r="P1097">
        <v>3</v>
      </c>
      <c r="Q1097" s="1">
        <v>0.03</v>
      </c>
      <c r="R1097">
        <v>5.78</v>
      </c>
      <c r="S1097">
        <v>5.37</v>
      </c>
      <c r="T1097">
        <f t="shared" si="17"/>
        <v>17.34</v>
      </c>
    </row>
    <row r="1098" spans="1:20" x14ac:dyDescent="0.25">
      <c r="A1098">
        <v>1097</v>
      </c>
      <c r="B1098">
        <v>86022</v>
      </c>
      <c r="C1098" t="s">
        <v>2197</v>
      </c>
      <c r="D1098" t="s">
        <v>20</v>
      </c>
      <c r="E1098" t="s">
        <v>21</v>
      </c>
      <c r="F1098" t="s">
        <v>47</v>
      </c>
      <c r="G1098" t="s">
        <v>93</v>
      </c>
      <c r="H1098" t="s">
        <v>24</v>
      </c>
      <c r="I1098" t="s">
        <v>28</v>
      </c>
      <c r="J1098" t="s">
        <v>36</v>
      </c>
      <c r="K1098" t="s">
        <v>1114</v>
      </c>
      <c r="L1098" t="s">
        <v>192</v>
      </c>
      <c r="M1098" t="s">
        <v>134</v>
      </c>
      <c r="N1098" s="2">
        <v>41141</v>
      </c>
      <c r="O1098" s="2">
        <v>41143</v>
      </c>
      <c r="P1098">
        <v>11</v>
      </c>
      <c r="Q1098" s="1">
        <v>0.09</v>
      </c>
      <c r="R1098">
        <v>65.989999999999995</v>
      </c>
      <c r="S1098">
        <v>19.989999999999998</v>
      </c>
      <c r="T1098">
        <f t="shared" si="17"/>
        <v>725.89</v>
      </c>
    </row>
    <row r="1099" spans="1:20" x14ac:dyDescent="0.25">
      <c r="A1099">
        <v>1098</v>
      </c>
      <c r="B1099">
        <v>86254</v>
      </c>
      <c r="C1099" t="s">
        <v>942</v>
      </c>
      <c r="D1099" t="s">
        <v>20</v>
      </c>
      <c r="E1099" t="s">
        <v>187</v>
      </c>
      <c r="F1099" t="s">
        <v>22</v>
      </c>
      <c r="G1099" t="s">
        <v>41</v>
      </c>
      <c r="H1099" t="s">
        <v>217</v>
      </c>
      <c r="I1099" t="s">
        <v>28</v>
      </c>
      <c r="J1099" t="s">
        <v>36</v>
      </c>
      <c r="K1099" t="s">
        <v>291</v>
      </c>
      <c r="L1099" t="s">
        <v>192</v>
      </c>
      <c r="M1099" t="s">
        <v>190</v>
      </c>
      <c r="N1099" s="2">
        <v>41109</v>
      </c>
      <c r="O1099" s="2">
        <v>41111</v>
      </c>
      <c r="P1099">
        <v>15</v>
      </c>
      <c r="Q1099" s="1">
        <v>0.02</v>
      </c>
      <c r="R1099">
        <v>7.38</v>
      </c>
      <c r="S1099">
        <v>5.21</v>
      </c>
      <c r="T1099">
        <f t="shared" si="17"/>
        <v>110.7</v>
      </c>
    </row>
    <row r="1100" spans="1:20" x14ac:dyDescent="0.25">
      <c r="A1100">
        <v>1099</v>
      </c>
      <c r="B1100">
        <v>86262</v>
      </c>
      <c r="C1100" t="s">
        <v>1984</v>
      </c>
      <c r="D1100" t="s">
        <v>38</v>
      </c>
      <c r="E1100" t="s">
        <v>39</v>
      </c>
      <c r="F1100" t="s">
        <v>31</v>
      </c>
      <c r="G1100" t="s">
        <v>32</v>
      </c>
      <c r="H1100" t="s">
        <v>61</v>
      </c>
      <c r="I1100" t="s">
        <v>28</v>
      </c>
      <c r="J1100" t="s">
        <v>36</v>
      </c>
      <c r="K1100" t="s">
        <v>136</v>
      </c>
      <c r="L1100" t="s">
        <v>26</v>
      </c>
      <c r="M1100" t="s">
        <v>35</v>
      </c>
      <c r="N1100" s="2">
        <v>40972</v>
      </c>
      <c r="O1100" s="2">
        <v>40973</v>
      </c>
      <c r="P1100">
        <v>8</v>
      </c>
      <c r="Q1100" s="1">
        <v>0.05</v>
      </c>
      <c r="R1100">
        <v>34.58</v>
      </c>
      <c r="S1100">
        <v>8.99</v>
      </c>
      <c r="T1100">
        <f t="shared" si="17"/>
        <v>276.64</v>
      </c>
    </row>
    <row r="1101" spans="1:20" x14ac:dyDescent="0.25">
      <c r="A1101">
        <v>1100</v>
      </c>
      <c r="B1101">
        <v>86262</v>
      </c>
      <c r="C1101" t="s">
        <v>1984</v>
      </c>
      <c r="D1101" t="s">
        <v>20</v>
      </c>
      <c r="E1101" t="s">
        <v>39</v>
      </c>
      <c r="F1101" t="s">
        <v>31</v>
      </c>
      <c r="G1101" t="s">
        <v>32</v>
      </c>
      <c r="H1101" t="s">
        <v>94</v>
      </c>
      <c r="I1101" t="s">
        <v>28</v>
      </c>
      <c r="J1101" t="s">
        <v>36</v>
      </c>
      <c r="K1101" t="s">
        <v>129</v>
      </c>
      <c r="L1101" t="s">
        <v>192</v>
      </c>
      <c r="M1101" t="s">
        <v>35</v>
      </c>
      <c r="N1101" s="2">
        <v>40972</v>
      </c>
      <c r="O1101" s="2">
        <v>40974</v>
      </c>
      <c r="P1101">
        <v>10</v>
      </c>
      <c r="Q1101" s="1">
        <v>0.05</v>
      </c>
      <c r="R1101">
        <v>15.7</v>
      </c>
      <c r="S1101">
        <v>11.25</v>
      </c>
      <c r="T1101">
        <f t="shared" si="17"/>
        <v>157</v>
      </c>
    </row>
    <row r="1102" spans="1:20" x14ac:dyDescent="0.25">
      <c r="A1102">
        <v>1101</v>
      </c>
      <c r="B1102">
        <v>86265</v>
      </c>
      <c r="C1102" t="s">
        <v>1270</v>
      </c>
      <c r="D1102" t="s">
        <v>20</v>
      </c>
      <c r="E1102" t="s">
        <v>39</v>
      </c>
      <c r="F1102" t="s">
        <v>31</v>
      </c>
      <c r="G1102" t="s">
        <v>48</v>
      </c>
      <c r="H1102" t="s">
        <v>89</v>
      </c>
      <c r="I1102" t="s">
        <v>28</v>
      </c>
      <c r="J1102" t="s">
        <v>36</v>
      </c>
      <c r="K1102" t="s">
        <v>43</v>
      </c>
      <c r="L1102" t="s">
        <v>44</v>
      </c>
      <c r="M1102" t="s">
        <v>121</v>
      </c>
      <c r="N1102" s="2">
        <v>41269</v>
      </c>
      <c r="O1102" s="2">
        <v>41271</v>
      </c>
      <c r="P1102">
        <v>21</v>
      </c>
      <c r="Q1102" s="1">
        <v>0.09</v>
      </c>
      <c r="R1102">
        <v>6.08</v>
      </c>
      <c r="S1102">
        <v>1.82</v>
      </c>
      <c r="T1102">
        <f t="shared" si="17"/>
        <v>127.68</v>
      </c>
    </row>
    <row r="1103" spans="1:20" x14ac:dyDescent="0.25">
      <c r="A1103">
        <v>1102</v>
      </c>
      <c r="B1103">
        <v>86277</v>
      </c>
      <c r="C1103" t="s">
        <v>1707</v>
      </c>
      <c r="D1103" t="s">
        <v>20</v>
      </c>
      <c r="E1103" t="s">
        <v>21</v>
      </c>
      <c r="F1103" t="s">
        <v>31</v>
      </c>
      <c r="G1103" t="s">
        <v>41</v>
      </c>
      <c r="H1103" t="s">
        <v>206</v>
      </c>
      <c r="I1103" t="s">
        <v>28</v>
      </c>
      <c r="J1103" t="s">
        <v>36</v>
      </c>
      <c r="K1103" t="s">
        <v>204</v>
      </c>
      <c r="L1103" t="s">
        <v>192</v>
      </c>
      <c r="M1103" t="s">
        <v>139</v>
      </c>
      <c r="N1103" s="2">
        <v>41554</v>
      </c>
      <c r="O1103" s="2">
        <v>41556</v>
      </c>
      <c r="P1103">
        <v>23</v>
      </c>
      <c r="Q1103" s="1">
        <v>0.01</v>
      </c>
      <c r="R1103">
        <v>115.99</v>
      </c>
      <c r="S1103">
        <v>5.26</v>
      </c>
      <c r="T1103">
        <f t="shared" si="17"/>
        <v>2667.77</v>
      </c>
    </row>
    <row r="1104" spans="1:20" x14ac:dyDescent="0.25">
      <c r="A1104">
        <v>1103</v>
      </c>
      <c r="B1104">
        <v>86282</v>
      </c>
      <c r="C1104" t="s">
        <v>1515</v>
      </c>
      <c r="D1104" t="s">
        <v>20</v>
      </c>
      <c r="E1104" t="s">
        <v>21</v>
      </c>
      <c r="F1104" t="s">
        <v>47</v>
      </c>
      <c r="G1104" t="s">
        <v>41</v>
      </c>
      <c r="H1104" t="s">
        <v>33</v>
      </c>
      <c r="I1104" t="s">
        <v>28</v>
      </c>
      <c r="J1104" t="s">
        <v>36</v>
      </c>
      <c r="K1104" t="s">
        <v>1111</v>
      </c>
      <c r="L1104" t="s">
        <v>192</v>
      </c>
      <c r="M1104" t="s">
        <v>111</v>
      </c>
      <c r="N1104" s="2">
        <v>41100</v>
      </c>
      <c r="O1104" s="2">
        <v>41102</v>
      </c>
      <c r="P1104">
        <v>10</v>
      </c>
      <c r="Q1104" s="1">
        <v>0.08</v>
      </c>
      <c r="R1104">
        <v>195.99</v>
      </c>
      <c r="S1104">
        <v>3.99</v>
      </c>
      <c r="T1104">
        <f t="shared" si="17"/>
        <v>1959.9</v>
      </c>
    </row>
    <row r="1105" spans="1:20" x14ac:dyDescent="0.25">
      <c r="A1105">
        <v>1104</v>
      </c>
      <c r="B1105">
        <v>86290</v>
      </c>
      <c r="C1105" t="s">
        <v>1822</v>
      </c>
      <c r="D1105" t="s">
        <v>20</v>
      </c>
      <c r="E1105" t="s">
        <v>39</v>
      </c>
      <c r="F1105" t="s">
        <v>22</v>
      </c>
      <c r="G1105" t="s">
        <v>23</v>
      </c>
      <c r="H1105" t="s">
        <v>54</v>
      </c>
      <c r="I1105" t="s">
        <v>28</v>
      </c>
      <c r="J1105" t="s">
        <v>36</v>
      </c>
      <c r="K1105" t="s">
        <v>74</v>
      </c>
      <c r="L1105" t="s">
        <v>192</v>
      </c>
      <c r="M1105" t="s">
        <v>444</v>
      </c>
      <c r="N1105" s="2">
        <v>41503</v>
      </c>
      <c r="O1105" s="2">
        <v>41504</v>
      </c>
      <c r="P1105">
        <v>10</v>
      </c>
      <c r="Q1105" s="1">
        <v>7.0000000000000007E-2</v>
      </c>
      <c r="R1105">
        <v>10.89</v>
      </c>
      <c r="S1105">
        <v>4.5</v>
      </c>
      <c r="T1105">
        <f t="shared" si="17"/>
        <v>108.9</v>
      </c>
    </row>
    <row r="1106" spans="1:20" x14ac:dyDescent="0.25">
      <c r="A1106">
        <v>1105</v>
      </c>
      <c r="B1106">
        <v>86295</v>
      </c>
      <c r="C1106" t="s">
        <v>1972</v>
      </c>
      <c r="D1106" t="s">
        <v>20</v>
      </c>
      <c r="E1106" t="s">
        <v>187</v>
      </c>
      <c r="F1106" t="s">
        <v>31</v>
      </c>
      <c r="G1106" t="s">
        <v>48</v>
      </c>
      <c r="H1106" t="s">
        <v>225</v>
      </c>
      <c r="I1106" t="s">
        <v>28</v>
      </c>
      <c r="J1106" t="s">
        <v>36</v>
      </c>
      <c r="K1106" t="s">
        <v>98</v>
      </c>
      <c r="L1106" t="s">
        <v>746</v>
      </c>
      <c r="M1106" t="s">
        <v>367</v>
      </c>
      <c r="N1106" s="2">
        <v>41048</v>
      </c>
      <c r="O1106" s="2">
        <v>41048</v>
      </c>
      <c r="P1106">
        <v>2</v>
      </c>
      <c r="Q1106" s="1">
        <v>0.06</v>
      </c>
      <c r="R1106">
        <v>218.08</v>
      </c>
      <c r="S1106">
        <v>18.059999999999999</v>
      </c>
      <c r="T1106">
        <f t="shared" si="17"/>
        <v>436.16</v>
      </c>
    </row>
    <row r="1107" spans="1:20" x14ac:dyDescent="0.25">
      <c r="A1107">
        <v>1106</v>
      </c>
      <c r="B1107">
        <v>86295</v>
      </c>
      <c r="C1107" t="s">
        <v>1972</v>
      </c>
      <c r="D1107" t="s">
        <v>38</v>
      </c>
      <c r="E1107" t="s">
        <v>39</v>
      </c>
      <c r="F1107" t="s">
        <v>31</v>
      </c>
      <c r="G1107" t="s">
        <v>48</v>
      </c>
      <c r="H1107" t="s">
        <v>42</v>
      </c>
      <c r="I1107" t="s">
        <v>28</v>
      </c>
      <c r="J1107" t="s">
        <v>36</v>
      </c>
      <c r="K1107" t="s">
        <v>101</v>
      </c>
      <c r="L1107" t="s">
        <v>192</v>
      </c>
      <c r="M1107" t="s">
        <v>178</v>
      </c>
      <c r="N1107" s="2">
        <v>41048</v>
      </c>
      <c r="O1107" s="2">
        <v>41050</v>
      </c>
      <c r="P1107">
        <v>19</v>
      </c>
      <c r="Q1107" s="1">
        <v>0.01</v>
      </c>
      <c r="R1107">
        <v>15.42</v>
      </c>
      <c r="S1107">
        <v>10.68</v>
      </c>
      <c r="T1107">
        <f t="shared" si="17"/>
        <v>292.98</v>
      </c>
    </row>
    <row r="1108" spans="1:20" x14ac:dyDescent="0.25">
      <c r="A1108">
        <v>1107</v>
      </c>
      <c r="B1108">
        <v>86302</v>
      </c>
      <c r="C1108" t="s">
        <v>2016</v>
      </c>
      <c r="D1108" t="s">
        <v>578</v>
      </c>
      <c r="E1108" t="s">
        <v>187</v>
      </c>
      <c r="F1108" t="s">
        <v>31</v>
      </c>
      <c r="G1108" t="s">
        <v>41</v>
      </c>
      <c r="H1108" t="s">
        <v>188</v>
      </c>
      <c r="I1108" t="s">
        <v>28</v>
      </c>
      <c r="J1108" t="s">
        <v>36</v>
      </c>
      <c r="K1108" t="s">
        <v>82</v>
      </c>
      <c r="L1108" t="s">
        <v>283</v>
      </c>
      <c r="M1108" t="s">
        <v>375</v>
      </c>
      <c r="N1108" s="2">
        <v>41029</v>
      </c>
      <c r="O1108" s="2">
        <v>41029</v>
      </c>
      <c r="P1108">
        <v>9</v>
      </c>
      <c r="Q1108" s="1">
        <v>0</v>
      </c>
      <c r="R1108">
        <v>150.88999999999999</v>
      </c>
      <c r="S1108">
        <v>60.2</v>
      </c>
      <c r="T1108">
        <f t="shared" si="17"/>
        <v>1358.0099999999998</v>
      </c>
    </row>
    <row r="1109" spans="1:20" x14ac:dyDescent="0.25">
      <c r="A1109">
        <v>1108</v>
      </c>
      <c r="B1109">
        <v>86316</v>
      </c>
      <c r="C1109" t="s">
        <v>2081</v>
      </c>
      <c r="D1109" t="s">
        <v>20</v>
      </c>
      <c r="E1109" t="s">
        <v>39</v>
      </c>
      <c r="F1109" t="s">
        <v>47</v>
      </c>
      <c r="G1109" t="s">
        <v>32</v>
      </c>
      <c r="H1109" t="s">
        <v>89</v>
      </c>
      <c r="I1109" t="s">
        <v>28</v>
      </c>
      <c r="J1109" t="s">
        <v>36</v>
      </c>
      <c r="K1109" t="s">
        <v>189</v>
      </c>
      <c r="L1109" t="s">
        <v>706</v>
      </c>
      <c r="M1109" t="s">
        <v>160</v>
      </c>
      <c r="N1109" s="2">
        <v>40783</v>
      </c>
      <c r="O1109" s="2">
        <v>40785</v>
      </c>
      <c r="P1109">
        <v>9</v>
      </c>
      <c r="Q1109" s="1">
        <v>0.08</v>
      </c>
      <c r="R1109">
        <v>21.78</v>
      </c>
      <c r="S1109">
        <v>5.94</v>
      </c>
      <c r="T1109">
        <f t="shared" si="17"/>
        <v>196.02</v>
      </c>
    </row>
    <row r="1110" spans="1:20" x14ac:dyDescent="0.25">
      <c r="A1110">
        <v>1109</v>
      </c>
      <c r="B1110">
        <v>86316</v>
      </c>
      <c r="C1110" t="s">
        <v>868</v>
      </c>
      <c r="D1110" t="s">
        <v>20</v>
      </c>
      <c r="E1110" t="s">
        <v>187</v>
      </c>
      <c r="F1110" t="s">
        <v>47</v>
      </c>
      <c r="G1110" t="s">
        <v>32</v>
      </c>
      <c r="H1110" t="s">
        <v>217</v>
      </c>
      <c r="I1110" t="s">
        <v>28</v>
      </c>
      <c r="J1110" t="s">
        <v>36</v>
      </c>
      <c r="K1110" t="s">
        <v>282</v>
      </c>
      <c r="L1110" t="s">
        <v>26</v>
      </c>
      <c r="M1110" t="s">
        <v>156</v>
      </c>
      <c r="N1110" s="2">
        <v>40783</v>
      </c>
      <c r="O1110" s="2">
        <v>40785</v>
      </c>
      <c r="P1110">
        <v>9</v>
      </c>
      <c r="Q1110" s="1">
        <v>0.05</v>
      </c>
      <c r="R1110">
        <v>6.64</v>
      </c>
      <c r="S1110">
        <v>4.95</v>
      </c>
      <c r="T1110">
        <f t="shared" si="17"/>
        <v>59.76</v>
      </c>
    </row>
    <row r="1111" spans="1:20" x14ac:dyDescent="0.25">
      <c r="A1111">
        <v>1110</v>
      </c>
      <c r="B1111">
        <v>86327</v>
      </c>
      <c r="C1111" t="s">
        <v>718</v>
      </c>
      <c r="D1111" t="s">
        <v>20</v>
      </c>
      <c r="E1111" t="s">
        <v>39</v>
      </c>
      <c r="F1111" t="s">
        <v>40</v>
      </c>
      <c r="G1111" t="s">
        <v>23</v>
      </c>
      <c r="H1111" t="s">
        <v>94</v>
      </c>
      <c r="I1111" t="s">
        <v>28</v>
      </c>
      <c r="J1111" t="s">
        <v>36</v>
      </c>
      <c r="K1111" t="s">
        <v>184</v>
      </c>
      <c r="L1111" t="s">
        <v>192</v>
      </c>
      <c r="M1111" t="s">
        <v>59</v>
      </c>
      <c r="N1111" s="2">
        <v>40441</v>
      </c>
      <c r="O1111" s="2">
        <v>40442</v>
      </c>
      <c r="P1111">
        <v>19</v>
      </c>
      <c r="Q1111" s="1">
        <v>0.04</v>
      </c>
      <c r="R1111">
        <v>3.08</v>
      </c>
      <c r="S1111">
        <v>0.99</v>
      </c>
      <c r="T1111">
        <f t="shared" si="17"/>
        <v>58.52</v>
      </c>
    </row>
    <row r="1112" spans="1:20" x14ac:dyDescent="0.25">
      <c r="A1112">
        <v>1111</v>
      </c>
      <c r="B1112">
        <v>86327</v>
      </c>
      <c r="C1112" t="s">
        <v>718</v>
      </c>
      <c r="D1112" t="s">
        <v>20</v>
      </c>
      <c r="E1112" t="s">
        <v>39</v>
      </c>
      <c r="F1112" t="s">
        <v>40</v>
      </c>
      <c r="G1112" t="s">
        <v>23</v>
      </c>
      <c r="H1112" t="s">
        <v>89</v>
      </c>
      <c r="I1112" t="s">
        <v>28</v>
      </c>
      <c r="J1112" t="s">
        <v>36</v>
      </c>
      <c r="K1112" t="s">
        <v>163</v>
      </c>
      <c r="L1112" t="s">
        <v>192</v>
      </c>
      <c r="M1112" t="s">
        <v>59</v>
      </c>
      <c r="N1112" s="2">
        <v>40441</v>
      </c>
      <c r="O1112" s="2">
        <v>40442</v>
      </c>
      <c r="P1112">
        <v>13</v>
      </c>
      <c r="Q1112" s="1">
        <v>0.02</v>
      </c>
      <c r="R1112">
        <v>6.48</v>
      </c>
      <c r="S1112">
        <v>5.9</v>
      </c>
      <c r="T1112">
        <f t="shared" si="17"/>
        <v>84.240000000000009</v>
      </c>
    </row>
    <row r="1113" spans="1:20" x14ac:dyDescent="0.25">
      <c r="A1113">
        <v>1112</v>
      </c>
      <c r="B1113">
        <v>86327</v>
      </c>
      <c r="C1113" t="s">
        <v>718</v>
      </c>
      <c r="D1113" t="s">
        <v>20</v>
      </c>
      <c r="E1113" t="s">
        <v>21</v>
      </c>
      <c r="F1113" t="s">
        <v>40</v>
      </c>
      <c r="G1113" t="s">
        <v>23</v>
      </c>
      <c r="H1113" t="s">
        <v>206</v>
      </c>
      <c r="I1113" t="s">
        <v>28</v>
      </c>
      <c r="J1113" t="s">
        <v>36</v>
      </c>
      <c r="K1113" t="s">
        <v>198</v>
      </c>
      <c r="L1113" t="s">
        <v>192</v>
      </c>
      <c r="M1113" t="s">
        <v>99</v>
      </c>
      <c r="N1113" s="2">
        <v>40441</v>
      </c>
      <c r="O1113" s="2">
        <v>40443</v>
      </c>
      <c r="P1113">
        <v>12</v>
      </c>
      <c r="Q1113" s="1">
        <v>0.04</v>
      </c>
      <c r="R1113">
        <v>125.99</v>
      </c>
      <c r="S1113">
        <v>4.2</v>
      </c>
      <c r="T1113">
        <f t="shared" si="17"/>
        <v>1511.8799999999999</v>
      </c>
    </row>
    <row r="1114" spans="1:20" x14ac:dyDescent="0.25">
      <c r="A1114">
        <v>1113</v>
      </c>
      <c r="B1114">
        <v>86337</v>
      </c>
      <c r="C1114" t="s">
        <v>1249</v>
      </c>
      <c r="D1114" t="s">
        <v>20</v>
      </c>
      <c r="E1114" t="s">
        <v>39</v>
      </c>
      <c r="F1114" t="s">
        <v>31</v>
      </c>
      <c r="G1114" t="s">
        <v>23</v>
      </c>
      <c r="H1114" t="s">
        <v>49</v>
      </c>
      <c r="I1114" t="s">
        <v>28</v>
      </c>
      <c r="J1114" t="s">
        <v>36</v>
      </c>
      <c r="K1114" t="s">
        <v>289</v>
      </c>
      <c r="L1114" t="s">
        <v>192</v>
      </c>
      <c r="M1114" t="s">
        <v>139</v>
      </c>
      <c r="N1114" s="2">
        <v>41467</v>
      </c>
      <c r="O1114" s="2">
        <v>41468</v>
      </c>
      <c r="P1114">
        <v>5</v>
      </c>
      <c r="Q1114" s="1">
        <v>0.03</v>
      </c>
      <c r="R1114">
        <v>4.9800000000000004</v>
      </c>
      <c r="S1114">
        <v>7.44</v>
      </c>
      <c r="T1114">
        <f t="shared" si="17"/>
        <v>24.900000000000002</v>
      </c>
    </row>
    <row r="1115" spans="1:20" x14ac:dyDescent="0.25">
      <c r="A1115">
        <v>1114</v>
      </c>
      <c r="B1115">
        <v>86337</v>
      </c>
      <c r="C1115" t="s">
        <v>1249</v>
      </c>
      <c r="D1115" t="s">
        <v>20</v>
      </c>
      <c r="E1115" t="s">
        <v>39</v>
      </c>
      <c r="F1115" t="s">
        <v>31</v>
      </c>
      <c r="G1115" t="s">
        <v>23</v>
      </c>
      <c r="H1115" t="s">
        <v>42</v>
      </c>
      <c r="I1115" t="s">
        <v>28</v>
      </c>
      <c r="J1115" t="s">
        <v>36</v>
      </c>
      <c r="K1115" t="s">
        <v>119</v>
      </c>
      <c r="L1115" t="s">
        <v>192</v>
      </c>
      <c r="M1115" t="s">
        <v>141</v>
      </c>
      <c r="N1115" s="2">
        <v>41467</v>
      </c>
      <c r="O1115" s="2">
        <v>41468</v>
      </c>
      <c r="P1115">
        <v>2</v>
      </c>
      <c r="Q1115" s="1">
        <v>0.05</v>
      </c>
      <c r="R1115">
        <v>6.48</v>
      </c>
      <c r="S1115">
        <v>8.74</v>
      </c>
      <c r="T1115">
        <f t="shared" si="17"/>
        <v>12.96</v>
      </c>
    </row>
    <row r="1116" spans="1:20" x14ac:dyDescent="0.25">
      <c r="A1116">
        <v>1115</v>
      </c>
      <c r="B1116">
        <v>86337</v>
      </c>
      <c r="C1116" t="s">
        <v>1249</v>
      </c>
      <c r="D1116" t="s">
        <v>38</v>
      </c>
      <c r="E1116" t="s">
        <v>39</v>
      </c>
      <c r="F1116" t="s">
        <v>31</v>
      </c>
      <c r="G1116" t="s">
        <v>23</v>
      </c>
      <c r="H1116" t="s">
        <v>49</v>
      </c>
      <c r="I1116" t="s">
        <v>28</v>
      </c>
      <c r="J1116" t="s">
        <v>36</v>
      </c>
      <c r="K1116" t="s">
        <v>95</v>
      </c>
      <c r="L1116" t="s">
        <v>746</v>
      </c>
      <c r="M1116" t="s">
        <v>139</v>
      </c>
      <c r="N1116" s="2">
        <v>41467</v>
      </c>
      <c r="O1116" s="2">
        <v>41467</v>
      </c>
      <c r="P1116">
        <v>11</v>
      </c>
      <c r="Q1116" s="1">
        <v>0.05</v>
      </c>
      <c r="R1116">
        <v>38.94</v>
      </c>
      <c r="S1116">
        <v>35</v>
      </c>
      <c r="T1116">
        <f t="shared" si="17"/>
        <v>428.34</v>
      </c>
    </row>
    <row r="1117" spans="1:20" x14ac:dyDescent="0.25">
      <c r="A1117">
        <v>1116</v>
      </c>
      <c r="B1117">
        <v>86342</v>
      </c>
      <c r="C1117" t="s">
        <v>1594</v>
      </c>
      <c r="D1117" t="s">
        <v>38</v>
      </c>
      <c r="E1117" t="s">
        <v>39</v>
      </c>
      <c r="F1117" t="s">
        <v>40</v>
      </c>
      <c r="G1117" t="s">
        <v>23</v>
      </c>
      <c r="H1117" t="s">
        <v>54</v>
      </c>
      <c r="I1117" t="s">
        <v>28</v>
      </c>
      <c r="J1117" t="s">
        <v>36</v>
      </c>
      <c r="K1117" t="s">
        <v>82</v>
      </c>
      <c r="L1117" t="s">
        <v>192</v>
      </c>
      <c r="M1117" t="s">
        <v>125</v>
      </c>
      <c r="N1117" s="2">
        <v>41122</v>
      </c>
      <c r="O1117" s="2">
        <v>41124</v>
      </c>
      <c r="P1117">
        <v>19</v>
      </c>
      <c r="Q1117" s="1">
        <v>0.02</v>
      </c>
      <c r="R1117">
        <v>6.68</v>
      </c>
      <c r="S1117">
        <v>5.41</v>
      </c>
      <c r="T1117">
        <f t="shared" si="17"/>
        <v>126.91999999999999</v>
      </c>
    </row>
    <row r="1118" spans="1:20" x14ac:dyDescent="0.25">
      <c r="A1118">
        <v>1117</v>
      </c>
      <c r="B1118">
        <v>86298</v>
      </c>
      <c r="C1118" t="s">
        <v>2016</v>
      </c>
      <c r="D1118" t="s">
        <v>20</v>
      </c>
      <c r="E1118" t="s">
        <v>39</v>
      </c>
      <c r="F1118" t="s">
        <v>31</v>
      </c>
      <c r="G1118" t="s">
        <v>23</v>
      </c>
      <c r="H1118" t="s">
        <v>61</v>
      </c>
      <c r="I1118" t="s">
        <v>28</v>
      </c>
      <c r="J1118" t="s">
        <v>36</v>
      </c>
      <c r="K1118" t="s">
        <v>95</v>
      </c>
      <c r="L1118" t="s">
        <v>192</v>
      </c>
      <c r="M1118" t="s">
        <v>178</v>
      </c>
      <c r="N1118" s="2">
        <v>40569</v>
      </c>
      <c r="O1118" s="2">
        <v>40571</v>
      </c>
      <c r="P1118">
        <v>12</v>
      </c>
      <c r="Q1118" s="1">
        <v>0.04</v>
      </c>
      <c r="R1118">
        <v>17.7</v>
      </c>
      <c r="S1118">
        <v>9.4700000000000006</v>
      </c>
      <c r="T1118">
        <f t="shared" si="17"/>
        <v>212.39999999999998</v>
      </c>
    </row>
    <row r="1119" spans="1:20" x14ac:dyDescent="0.25">
      <c r="A1119">
        <v>1118</v>
      </c>
      <c r="B1119">
        <v>86351</v>
      </c>
      <c r="C1119" t="s">
        <v>1286</v>
      </c>
      <c r="D1119" t="s">
        <v>20</v>
      </c>
      <c r="E1119" t="s">
        <v>39</v>
      </c>
      <c r="F1119" t="s">
        <v>40</v>
      </c>
      <c r="G1119" t="s">
        <v>93</v>
      </c>
      <c r="H1119" t="s">
        <v>94</v>
      </c>
      <c r="I1119" t="s">
        <v>28</v>
      </c>
      <c r="J1119" t="s">
        <v>36</v>
      </c>
      <c r="K1119" t="s">
        <v>231</v>
      </c>
      <c r="L1119" t="s">
        <v>192</v>
      </c>
      <c r="M1119" t="s">
        <v>108</v>
      </c>
      <c r="N1119" s="2">
        <v>41567</v>
      </c>
      <c r="O1119" s="2">
        <v>41569</v>
      </c>
      <c r="P1119">
        <v>26</v>
      </c>
      <c r="Q1119" s="1">
        <v>0.1</v>
      </c>
      <c r="R1119">
        <v>5.28</v>
      </c>
      <c r="S1119">
        <v>6.26</v>
      </c>
      <c r="T1119">
        <f t="shared" si="17"/>
        <v>137.28</v>
      </c>
    </row>
    <row r="1120" spans="1:20" x14ac:dyDescent="0.25">
      <c r="A1120">
        <v>1119</v>
      </c>
      <c r="B1120">
        <v>86351</v>
      </c>
      <c r="C1120" t="s">
        <v>1286</v>
      </c>
      <c r="D1120" t="s">
        <v>20</v>
      </c>
      <c r="E1120" t="s">
        <v>21</v>
      </c>
      <c r="F1120" t="s">
        <v>40</v>
      </c>
      <c r="G1120" t="s">
        <v>93</v>
      </c>
      <c r="H1120" t="s">
        <v>24</v>
      </c>
      <c r="I1120" t="s">
        <v>28</v>
      </c>
      <c r="J1120" t="s">
        <v>36</v>
      </c>
      <c r="K1120" t="s">
        <v>1108</v>
      </c>
      <c r="L1120" t="s">
        <v>192</v>
      </c>
      <c r="M1120" t="s">
        <v>125</v>
      </c>
      <c r="N1120" s="2">
        <v>41567</v>
      </c>
      <c r="O1120" s="2">
        <v>41569</v>
      </c>
      <c r="P1120">
        <v>23</v>
      </c>
      <c r="Q1120" s="1">
        <v>0.01</v>
      </c>
      <c r="R1120">
        <v>65.989999999999995</v>
      </c>
      <c r="S1120">
        <v>2.5</v>
      </c>
      <c r="T1120">
        <f t="shared" si="17"/>
        <v>1517.77</v>
      </c>
    </row>
    <row r="1121" spans="1:20" x14ac:dyDescent="0.25">
      <c r="A1121">
        <v>1120</v>
      </c>
      <c r="B1121">
        <v>86354</v>
      </c>
      <c r="C1121" t="s">
        <v>860</v>
      </c>
      <c r="D1121" t="s">
        <v>20</v>
      </c>
      <c r="E1121" t="s">
        <v>39</v>
      </c>
      <c r="F1121" t="s">
        <v>47</v>
      </c>
      <c r="G1121" t="s">
        <v>41</v>
      </c>
      <c r="H1121" t="s">
        <v>61</v>
      </c>
      <c r="I1121" t="s">
        <v>28</v>
      </c>
      <c r="J1121" t="s">
        <v>36</v>
      </c>
      <c r="K1121" t="s">
        <v>62</v>
      </c>
      <c r="L1121" t="s">
        <v>192</v>
      </c>
      <c r="M1121" t="s">
        <v>111</v>
      </c>
      <c r="N1121" s="2">
        <v>41077</v>
      </c>
      <c r="O1121" s="2">
        <v>41077</v>
      </c>
      <c r="P1121">
        <v>5</v>
      </c>
      <c r="Q1121" s="1">
        <v>0.03</v>
      </c>
      <c r="R1121">
        <v>7.3</v>
      </c>
      <c r="S1121">
        <v>7.72</v>
      </c>
      <c r="T1121">
        <f t="shared" si="17"/>
        <v>36.5</v>
      </c>
    </row>
    <row r="1122" spans="1:20" x14ac:dyDescent="0.25">
      <c r="A1122">
        <v>1121</v>
      </c>
      <c r="B1122">
        <v>86354</v>
      </c>
      <c r="C1122" t="s">
        <v>860</v>
      </c>
      <c r="D1122" t="s">
        <v>20</v>
      </c>
      <c r="E1122" t="s">
        <v>39</v>
      </c>
      <c r="F1122" t="s">
        <v>47</v>
      </c>
      <c r="G1122" t="s">
        <v>41</v>
      </c>
      <c r="H1122" t="s">
        <v>78</v>
      </c>
      <c r="I1122" t="s">
        <v>28</v>
      </c>
      <c r="J1122" t="s">
        <v>36</v>
      </c>
      <c r="K1122" t="s">
        <v>119</v>
      </c>
      <c r="L1122" t="s">
        <v>192</v>
      </c>
      <c r="M1122" t="s">
        <v>117</v>
      </c>
      <c r="N1122" s="2">
        <v>41077</v>
      </c>
      <c r="O1122" s="2">
        <v>41078</v>
      </c>
      <c r="P1122">
        <v>9</v>
      </c>
      <c r="Q1122" s="1">
        <v>0.09</v>
      </c>
      <c r="R1122">
        <v>42.76</v>
      </c>
      <c r="S1122">
        <v>6.22</v>
      </c>
      <c r="T1122">
        <f t="shared" si="17"/>
        <v>384.84</v>
      </c>
    </row>
    <row r="1123" spans="1:20" x14ac:dyDescent="0.25">
      <c r="A1123">
        <v>1122</v>
      </c>
      <c r="B1123">
        <v>86366</v>
      </c>
      <c r="C1123" t="s">
        <v>262</v>
      </c>
      <c r="D1123" t="s">
        <v>20</v>
      </c>
      <c r="E1123" t="s">
        <v>187</v>
      </c>
      <c r="F1123" t="s">
        <v>40</v>
      </c>
      <c r="G1123" t="s">
        <v>41</v>
      </c>
      <c r="H1123" t="s">
        <v>225</v>
      </c>
      <c r="I1123" t="s">
        <v>28</v>
      </c>
      <c r="J1123" t="s">
        <v>36</v>
      </c>
      <c r="K1123" t="s">
        <v>221</v>
      </c>
      <c r="L1123" t="s">
        <v>26</v>
      </c>
      <c r="M1123" t="s">
        <v>75</v>
      </c>
      <c r="N1123" s="2">
        <v>41608</v>
      </c>
      <c r="O1123" s="2">
        <v>41610</v>
      </c>
      <c r="P1123">
        <v>37</v>
      </c>
      <c r="Q1123" s="1">
        <v>0</v>
      </c>
      <c r="R1123">
        <v>14.34</v>
      </c>
      <c r="S1123">
        <v>5</v>
      </c>
      <c r="T1123">
        <f t="shared" si="17"/>
        <v>530.58000000000004</v>
      </c>
    </row>
    <row r="1124" spans="1:20" x14ac:dyDescent="0.25">
      <c r="A1124">
        <v>1123</v>
      </c>
      <c r="B1124">
        <v>86366</v>
      </c>
      <c r="C1124" t="s">
        <v>262</v>
      </c>
      <c r="D1124" t="s">
        <v>578</v>
      </c>
      <c r="E1124" t="s">
        <v>187</v>
      </c>
      <c r="F1124" t="s">
        <v>40</v>
      </c>
      <c r="G1124" t="s">
        <v>41</v>
      </c>
      <c r="H1124" t="s">
        <v>188</v>
      </c>
      <c r="I1124" t="s">
        <v>28</v>
      </c>
      <c r="J1124" t="s">
        <v>36</v>
      </c>
      <c r="K1124" t="s">
        <v>189</v>
      </c>
      <c r="L1124" t="s">
        <v>330</v>
      </c>
      <c r="M1124" t="s">
        <v>370</v>
      </c>
      <c r="N1124" s="2">
        <v>41608</v>
      </c>
      <c r="O1124" s="2">
        <v>41609</v>
      </c>
      <c r="P1124">
        <v>22</v>
      </c>
      <c r="Q1124" s="1">
        <v>7.0000000000000007E-2</v>
      </c>
      <c r="R1124">
        <v>138.75</v>
      </c>
      <c r="S1124">
        <v>52.42</v>
      </c>
      <c r="T1124">
        <f t="shared" si="17"/>
        <v>3052.5</v>
      </c>
    </row>
    <row r="1125" spans="1:20" x14ac:dyDescent="0.25">
      <c r="A1125">
        <v>1124</v>
      </c>
      <c r="B1125">
        <v>86370</v>
      </c>
      <c r="C1125" t="s">
        <v>1506</v>
      </c>
      <c r="D1125" t="s">
        <v>578</v>
      </c>
      <c r="E1125" t="s">
        <v>187</v>
      </c>
      <c r="F1125" t="s">
        <v>22</v>
      </c>
      <c r="G1125" t="s">
        <v>41</v>
      </c>
      <c r="H1125" t="s">
        <v>217</v>
      </c>
      <c r="I1125" t="s">
        <v>28</v>
      </c>
      <c r="J1125" t="s">
        <v>36</v>
      </c>
      <c r="K1125" t="s">
        <v>181</v>
      </c>
      <c r="L1125" t="s">
        <v>330</v>
      </c>
      <c r="M1125" t="s">
        <v>294</v>
      </c>
      <c r="N1125" s="2">
        <v>40565</v>
      </c>
      <c r="O1125" s="2">
        <v>40566</v>
      </c>
      <c r="P1125">
        <v>10</v>
      </c>
      <c r="Q1125" s="1">
        <v>0.02</v>
      </c>
      <c r="R1125">
        <v>120.98</v>
      </c>
      <c r="S1125">
        <v>58.64</v>
      </c>
      <c r="T1125">
        <f t="shared" si="17"/>
        <v>1209.8</v>
      </c>
    </row>
    <row r="1126" spans="1:20" x14ac:dyDescent="0.25">
      <c r="A1126">
        <v>1125</v>
      </c>
      <c r="B1126">
        <v>86370</v>
      </c>
      <c r="C1126" t="s">
        <v>1506</v>
      </c>
      <c r="D1126" t="s">
        <v>20</v>
      </c>
      <c r="E1126" t="s">
        <v>39</v>
      </c>
      <c r="F1126" t="s">
        <v>22</v>
      </c>
      <c r="G1126" t="s">
        <v>41</v>
      </c>
      <c r="H1126" t="s">
        <v>78</v>
      </c>
      <c r="I1126" t="s">
        <v>28</v>
      </c>
      <c r="J1126" t="s">
        <v>36</v>
      </c>
      <c r="K1126" t="s">
        <v>165</v>
      </c>
      <c r="L1126" t="s">
        <v>192</v>
      </c>
      <c r="M1126" t="s">
        <v>80</v>
      </c>
      <c r="N1126" s="2">
        <v>40565</v>
      </c>
      <c r="O1126" s="2">
        <v>40566</v>
      </c>
      <c r="P1126">
        <v>6</v>
      </c>
      <c r="Q1126" s="1">
        <v>0.01</v>
      </c>
      <c r="R1126">
        <v>18.97</v>
      </c>
      <c r="S1126">
        <v>9.5399999999999991</v>
      </c>
      <c r="T1126">
        <f t="shared" si="17"/>
        <v>113.82</v>
      </c>
    </row>
    <row r="1127" spans="1:20" x14ac:dyDescent="0.25">
      <c r="A1127">
        <v>1126</v>
      </c>
      <c r="B1127">
        <v>86377</v>
      </c>
      <c r="C1127" t="s">
        <v>1789</v>
      </c>
      <c r="D1127" t="s">
        <v>38</v>
      </c>
      <c r="E1127" t="s">
        <v>39</v>
      </c>
      <c r="F1127" t="s">
        <v>47</v>
      </c>
      <c r="G1127" t="s">
        <v>41</v>
      </c>
      <c r="H1127" t="s">
        <v>94</v>
      </c>
      <c r="I1127" t="s">
        <v>28</v>
      </c>
      <c r="J1127" t="s">
        <v>36</v>
      </c>
      <c r="K1127" t="s">
        <v>82</v>
      </c>
      <c r="L1127" t="s">
        <v>746</v>
      </c>
      <c r="M1127" t="s">
        <v>167</v>
      </c>
      <c r="N1127" s="2">
        <v>40992</v>
      </c>
      <c r="O1127" s="2">
        <v>40993</v>
      </c>
      <c r="P1127">
        <v>6</v>
      </c>
      <c r="Q1127" s="1">
        <v>7.0000000000000007E-2</v>
      </c>
      <c r="R1127">
        <v>138.13999999999999</v>
      </c>
      <c r="S1127">
        <v>35</v>
      </c>
      <c r="T1127">
        <f t="shared" si="17"/>
        <v>828.83999999999992</v>
      </c>
    </row>
    <row r="1128" spans="1:20" x14ac:dyDescent="0.25">
      <c r="A1128">
        <v>1127</v>
      </c>
      <c r="B1128">
        <v>86393</v>
      </c>
      <c r="C1128" t="s">
        <v>1075</v>
      </c>
      <c r="D1128" t="s">
        <v>578</v>
      </c>
      <c r="E1128" t="s">
        <v>187</v>
      </c>
      <c r="F1128" t="s">
        <v>31</v>
      </c>
      <c r="G1128" t="s">
        <v>23</v>
      </c>
      <c r="H1128" t="s">
        <v>217</v>
      </c>
      <c r="I1128" t="s">
        <v>28</v>
      </c>
      <c r="J1128" t="s">
        <v>36</v>
      </c>
      <c r="K1128" t="s">
        <v>158</v>
      </c>
      <c r="L1128" t="s">
        <v>283</v>
      </c>
      <c r="M1128" t="s">
        <v>296</v>
      </c>
      <c r="N1128" s="2">
        <v>41394</v>
      </c>
      <c r="O1128" s="2">
        <v>41395</v>
      </c>
      <c r="P1128">
        <v>1</v>
      </c>
      <c r="Q1128" s="1">
        <v>0.01</v>
      </c>
      <c r="R1128">
        <v>320.98</v>
      </c>
      <c r="S1128">
        <v>58.95</v>
      </c>
      <c r="T1128">
        <f t="shared" si="17"/>
        <v>320.98</v>
      </c>
    </row>
    <row r="1129" spans="1:20" x14ac:dyDescent="0.25">
      <c r="A1129">
        <v>1128</v>
      </c>
      <c r="B1129">
        <v>86397</v>
      </c>
      <c r="C1129" t="s">
        <v>1910</v>
      </c>
      <c r="D1129" t="s">
        <v>20</v>
      </c>
      <c r="E1129" t="s">
        <v>39</v>
      </c>
      <c r="F1129" t="s">
        <v>31</v>
      </c>
      <c r="G1129" t="s">
        <v>41</v>
      </c>
      <c r="H1129" t="s">
        <v>42</v>
      </c>
      <c r="I1129" t="s">
        <v>28</v>
      </c>
      <c r="J1129" t="s">
        <v>36</v>
      </c>
      <c r="K1129" t="s">
        <v>95</v>
      </c>
      <c r="L1129" t="s">
        <v>192</v>
      </c>
      <c r="M1129" t="s">
        <v>143</v>
      </c>
      <c r="N1129" s="2">
        <v>40514</v>
      </c>
      <c r="O1129" s="2">
        <v>40516</v>
      </c>
      <c r="P1129">
        <v>19</v>
      </c>
      <c r="Q1129" s="1">
        <v>0.05</v>
      </c>
      <c r="R1129">
        <v>12.95</v>
      </c>
      <c r="S1129">
        <v>4.9800000000000004</v>
      </c>
      <c r="T1129">
        <f t="shared" si="17"/>
        <v>246.04999999999998</v>
      </c>
    </row>
    <row r="1130" spans="1:20" x14ac:dyDescent="0.25">
      <c r="A1130">
        <v>1129</v>
      </c>
      <c r="B1130">
        <v>86411</v>
      </c>
      <c r="C1130" t="s">
        <v>1766</v>
      </c>
      <c r="D1130" t="s">
        <v>20</v>
      </c>
      <c r="E1130" t="s">
        <v>39</v>
      </c>
      <c r="F1130" t="s">
        <v>22</v>
      </c>
      <c r="G1130" t="s">
        <v>41</v>
      </c>
      <c r="H1130" t="s">
        <v>49</v>
      </c>
      <c r="I1130" t="s">
        <v>28</v>
      </c>
      <c r="J1130" t="s">
        <v>36</v>
      </c>
      <c r="K1130" t="s">
        <v>154</v>
      </c>
      <c r="L1130" t="s">
        <v>26</v>
      </c>
      <c r="M1130" t="s">
        <v>398</v>
      </c>
      <c r="N1130" s="2">
        <v>40503</v>
      </c>
      <c r="O1130" s="2">
        <v>40504</v>
      </c>
      <c r="P1130">
        <v>15</v>
      </c>
      <c r="Q1130" s="1">
        <v>0.01</v>
      </c>
      <c r="R1130">
        <v>9.31</v>
      </c>
      <c r="S1130">
        <v>3.98</v>
      </c>
      <c r="T1130">
        <f t="shared" si="17"/>
        <v>139.65</v>
      </c>
    </row>
    <row r="1131" spans="1:20" x14ac:dyDescent="0.25">
      <c r="A1131">
        <v>1130</v>
      </c>
      <c r="B1131">
        <v>86423</v>
      </c>
      <c r="C1131" t="s">
        <v>449</v>
      </c>
      <c r="D1131" t="s">
        <v>20</v>
      </c>
      <c r="E1131" t="s">
        <v>39</v>
      </c>
      <c r="F1131" t="s">
        <v>47</v>
      </c>
      <c r="G1131" t="s">
        <v>48</v>
      </c>
      <c r="H1131" t="s">
        <v>49</v>
      </c>
      <c r="I1131" t="s">
        <v>28</v>
      </c>
      <c r="J1131" t="s">
        <v>36</v>
      </c>
      <c r="K1131" t="s">
        <v>113</v>
      </c>
      <c r="L1131" t="s">
        <v>192</v>
      </c>
      <c r="M1131" t="s">
        <v>114</v>
      </c>
      <c r="N1131" s="2">
        <v>40600</v>
      </c>
      <c r="O1131" s="2">
        <v>40600</v>
      </c>
      <c r="P1131">
        <v>11</v>
      </c>
      <c r="Q1131" s="1">
        <v>7.0000000000000007E-2</v>
      </c>
      <c r="R1131">
        <v>4.9800000000000004</v>
      </c>
      <c r="S1131">
        <v>8.33</v>
      </c>
      <c r="T1131">
        <f t="shared" si="17"/>
        <v>54.78</v>
      </c>
    </row>
    <row r="1132" spans="1:20" x14ac:dyDescent="0.25">
      <c r="A1132">
        <v>1131</v>
      </c>
      <c r="B1132">
        <v>86429</v>
      </c>
      <c r="C1132" t="s">
        <v>251</v>
      </c>
      <c r="D1132" t="s">
        <v>20</v>
      </c>
      <c r="E1132" t="s">
        <v>39</v>
      </c>
      <c r="F1132" t="s">
        <v>31</v>
      </c>
      <c r="G1132" t="s">
        <v>23</v>
      </c>
      <c r="H1132" t="s">
        <v>89</v>
      </c>
      <c r="I1132" t="s">
        <v>28</v>
      </c>
      <c r="J1132" t="s">
        <v>36</v>
      </c>
      <c r="K1132" t="s">
        <v>184</v>
      </c>
      <c r="L1132" t="s">
        <v>44</v>
      </c>
      <c r="M1132" t="s">
        <v>35</v>
      </c>
      <c r="N1132" s="2">
        <v>41160</v>
      </c>
      <c r="O1132" s="2">
        <v>41162</v>
      </c>
      <c r="P1132">
        <v>20</v>
      </c>
      <c r="Q1132" s="1">
        <v>0.05</v>
      </c>
      <c r="R1132">
        <v>1.76</v>
      </c>
      <c r="S1132">
        <v>0.7</v>
      </c>
      <c r="T1132">
        <f t="shared" si="17"/>
        <v>35.200000000000003</v>
      </c>
    </row>
    <row r="1133" spans="1:20" x14ac:dyDescent="0.25">
      <c r="A1133">
        <v>1132</v>
      </c>
      <c r="B1133">
        <v>86433</v>
      </c>
      <c r="C1133" t="s">
        <v>498</v>
      </c>
      <c r="D1133" t="s">
        <v>20</v>
      </c>
      <c r="E1133" t="s">
        <v>39</v>
      </c>
      <c r="F1133" t="s">
        <v>22</v>
      </c>
      <c r="G1133" t="s">
        <v>48</v>
      </c>
      <c r="H1133" t="s">
        <v>61</v>
      </c>
      <c r="I1133" t="s">
        <v>28</v>
      </c>
      <c r="J1133" t="s">
        <v>36</v>
      </c>
      <c r="K1133" t="s">
        <v>138</v>
      </c>
      <c r="L1133" t="s">
        <v>192</v>
      </c>
      <c r="M1133" t="s">
        <v>238</v>
      </c>
      <c r="N1133" s="2">
        <v>40544</v>
      </c>
      <c r="O1133" s="2">
        <v>40548</v>
      </c>
      <c r="P1133">
        <v>11</v>
      </c>
      <c r="Q1133" s="1">
        <v>0.01</v>
      </c>
      <c r="R1133">
        <v>3.58</v>
      </c>
      <c r="S1133">
        <v>5.47</v>
      </c>
      <c r="T1133">
        <f t="shared" si="17"/>
        <v>39.380000000000003</v>
      </c>
    </row>
    <row r="1134" spans="1:20" x14ac:dyDescent="0.25">
      <c r="A1134">
        <v>1133</v>
      </c>
      <c r="B1134">
        <v>86433</v>
      </c>
      <c r="C1134" t="s">
        <v>498</v>
      </c>
      <c r="D1134" t="s">
        <v>20</v>
      </c>
      <c r="E1134" t="s">
        <v>187</v>
      </c>
      <c r="F1134" t="s">
        <v>22</v>
      </c>
      <c r="G1134" t="s">
        <v>48</v>
      </c>
      <c r="H1134" t="s">
        <v>188</v>
      </c>
      <c r="I1134" t="s">
        <v>28</v>
      </c>
      <c r="J1134" t="s">
        <v>36</v>
      </c>
      <c r="K1134" t="s">
        <v>82</v>
      </c>
      <c r="L1134" t="s">
        <v>706</v>
      </c>
      <c r="M1134" t="s">
        <v>190</v>
      </c>
      <c r="N1134" s="2">
        <v>40544</v>
      </c>
      <c r="O1134" s="2">
        <v>40546</v>
      </c>
      <c r="P1134">
        <v>3</v>
      </c>
      <c r="Q1134" s="1">
        <v>0.09</v>
      </c>
      <c r="R1134">
        <v>41.32</v>
      </c>
      <c r="S1134">
        <v>8.66</v>
      </c>
      <c r="T1134">
        <f t="shared" si="17"/>
        <v>123.96000000000001</v>
      </c>
    </row>
    <row r="1135" spans="1:20" x14ac:dyDescent="0.25">
      <c r="A1135">
        <v>1134</v>
      </c>
      <c r="B1135">
        <v>86433</v>
      </c>
      <c r="C1135" t="s">
        <v>498</v>
      </c>
      <c r="D1135" t="s">
        <v>578</v>
      </c>
      <c r="E1135" t="s">
        <v>21</v>
      </c>
      <c r="F1135" t="s">
        <v>22</v>
      </c>
      <c r="G1135" t="s">
        <v>48</v>
      </c>
      <c r="H1135" t="s">
        <v>206</v>
      </c>
      <c r="I1135" t="s">
        <v>28</v>
      </c>
      <c r="J1135" t="s">
        <v>36</v>
      </c>
      <c r="K1135" t="s">
        <v>1138</v>
      </c>
      <c r="L1135" t="s">
        <v>283</v>
      </c>
      <c r="M1135" t="s">
        <v>173</v>
      </c>
      <c r="N1135" s="2">
        <v>40544</v>
      </c>
      <c r="O1135" s="2">
        <v>40548</v>
      </c>
      <c r="P1135">
        <v>7</v>
      </c>
      <c r="Q1135" s="1">
        <v>0.02</v>
      </c>
      <c r="R1135">
        <v>145.44999999999999</v>
      </c>
      <c r="S1135">
        <v>17.850000000000001</v>
      </c>
      <c r="T1135">
        <f t="shared" si="17"/>
        <v>1018.1499999999999</v>
      </c>
    </row>
    <row r="1136" spans="1:20" x14ac:dyDescent="0.25">
      <c r="A1136">
        <v>1135</v>
      </c>
      <c r="B1136">
        <v>86437</v>
      </c>
      <c r="C1136" t="s">
        <v>406</v>
      </c>
      <c r="D1136" t="s">
        <v>20</v>
      </c>
      <c r="E1136" t="s">
        <v>39</v>
      </c>
      <c r="F1136" t="s">
        <v>31</v>
      </c>
      <c r="G1136" t="s">
        <v>32</v>
      </c>
      <c r="H1136" t="s">
        <v>61</v>
      </c>
      <c r="I1136" t="s">
        <v>28</v>
      </c>
      <c r="J1136" t="s">
        <v>36</v>
      </c>
      <c r="K1136" t="s">
        <v>158</v>
      </c>
      <c r="L1136" t="s">
        <v>192</v>
      </c>
      <c r="M1136" t="s">
        <v>296</v>
      </c>
      <c r="N1136" s="2">
        <v>40603</v>
      </c>
      <c r="O1136" s="2">
        <v>40605</v>
      </c>
      <c r="P1136">
        <v>2</v>
      </c>
      <c r="Q1136" s="1">
        <v>0.04</v>
      </c>
      <c r="R1136">
        <v>80.98</v>
      </c>
      <c r="S1136">
        <v>4.5</v>
      </c>
      <c r="T1136">
        <f t="shared" si="17"/>
        <v>161.96</v>
      </c>
    </row>
    <row r="1137" spans="1:20" x14ac:dyDescent="0.25">
      <c r="A1137">
        <v>1136</v>
      </c>
      <c r="B1137">
        <v>86437</v>
      </c>
      <c r="C1137" t="s">
        <v>406</v>
      </c>
      <c r="D1137" t="s">
        <v>20</v>
      </c>
      <c r="E1137" t="s">
        <v>39</v>
      </c>
      <c r="F1137" t="s">
        <v>31</v>
      </c>
      <c r="G1137" t="s">
        <v>32</v>
      </c>
      <c r="H1137" t="s">
        <v>61</v>
      </c>
      <c r="I1137" t="s">
        <v>28</v>
      </c>
      <c r="J1137" t="s">
        <v>36</v>
      </c>
      <c r="K1137" t="s">
        <v>149</v>
      </c>
      <c r="L1137" t="s">
        <v>192</v>
      </c>
      <c r="M1137" t="s">
        <v>255</v>
      </c>
      <c r="N1137" s="2">
        <v>40603</v>
      </c>
      <c r="O1137" s="2">
        <v>40604</v>
      </c>
      <c r="P1137">
        <v>8</v>
      </c>
      <c r="Q1137" s="1">
        <v>0.08</v>
      </c>
      <c r="R1137">
        <v>6.48</v>
      </c>
      <c r="S1137">
        <v>5.14</v>
      </c>
      <c r="T1137">
        <f t="shared" si="17"/>
        <v>51.84</v>
      </c>
    </row>
    <row r="1138" spans="1:20" x14ac:dyDescent="0.25">
      <c r="A1138">
        <v>1137</v>
      </c>
      <c r="B1138">
        <v>86451</v>
      </c>
      <c r="C1138" t="s">
        <v>1240</v>
      </c>
      <c r="D1138" t="s">
        <v>20</v>
      </c>
      <c r="E1138" t="s">
        <v>39</v>
      </c>
      <c r="F1138" t="s">
        <v>22</v>
      </c>
      <c r="G1138" t="s">
        <v>93</v>
      </c>
      <c r="H1138" t="s">
        <v>94</v>
      </c>
      <c r="I1138" t="s">
        <v>28</v>
      </c>
      <c r="J1138" t="s">
        <v>36</v>
      </c>
      <c r="K1138" t="s">
        <v>58</v>
      </c>
      <c r="L1138" t="s">
        <v>192</v>
      </c>
      <c r="M1138" t="s">
        <v>137</v>
      </c>
      <c r="N1138" s="2">
        <v>41105</v>
      </c>
      <c r="O1138" s="2">
        <v>41105</v>
      </c>
      <c r="P1138">
        <v>2</v>
      </c>
      <c r="Q1138" s="1">
        <v>0.09</v>
      </c>
      <c r="R1138">
        <v>4.9800000000000004</v>
      </c>
      <c r="S1138">
        <v>0.49</v>
      </c>
      <c r="T1138">
        <f t="shared" si="17"/>
        <v>9.9600000000000009</v>
      </c>
    </row>
    <row r="1139" spans="1:20" x14ac:dyDescent="0.25">
      <c r="A1139">
        <v>1138</v>
      </c>
      <c r="B1139">
        <v>86455</v>
      </c>
      <c r="C1139" t="s">
        <v>2186</v>
      </c>
      <c r="D1139" t="s">
        <v>578</v>
      </c>
      <c r="E1139" t="s">
        <v>21</v>
      </c>
      <c r="F1139" t="s">
        <v>31</v>
      </c>
      <c r="G1139" t="s">
        <v>93</v>
      </c>
      <c r="H1139" t="s">
        <v>203</v>
      </c>
      <c r="I1139" t="s">
        <v>28</v>
      </c>
      <c r="J1139" t="s">
        <v>36</v>
      </c>
      <c r="K1139" t="s">
        <v>198</v>
      </c>
      <c r="L1139" t="s">
        <v>283</v>
      </c>
      <c r="M1139" t="s">
        <v>35</v>
      </c>
      <c r="N1139" s="2">
        <v>40695</v>
      </c>
      <c r="O1139" s="2">
        <v>40696</v>
      </c>
      <c r="P1139">
        <v>14</v>
      </c>
      <c r="Q1139" s="1">
        <v>0.02</v>
      </c>
      <c r="R1139">
        <v>115.99</v>
      </c>
      <c r="S1139">
        <v>56.14</v>
      </c>
      <c r="T1139">
        <f t="shared" si="17"/>
        <v>1623.86</v>
      </c>
    </row>
    <row r="1140" spans="1:20" x14ac:dyDescent="0.25">
      <c r="A1140">
        <v>1139</v>
      </c>
      <c r="B1140">
        <v>86461</v>
      </c>
      <c r="C1140" t="s">
        <v>492</v>
      </c>
      <c r="D1140" t="s">
        <v>20</v>
      </c>
      <c r="E1140" t="s">
        <v>39</v>
      </c>
      <c r="F1140" t="s">
        <v>40</v>
      </c>
      <c r="G1140" t="s">
        <v>23</v>
      </c>
      <c r="H1140" t="s">
        <v>78</v>
      </c>
      <c r="I1140" t="s">
        <v>28</v>
      </c>
      <c r="J1140" t="s">
        <v>36</v>
      </c>
      <c r="K1140" t="s">
        <v>95</v>
      </c>
      <c r="L1140" t="s">
        <v>192</v>
      </c>
      <c r="M1140" t="s">
        <v>99</v>
      </c>
      <c r="N1140" s="2">
        <v>41076</v>
      </c>
      <c r="O1140" s="2">
        <v>41077</v>
      </c>
      <c r="P1140">
        <v>7</v>
      </c>
      <c r="Q1140" s="1">
        <v>0.08</v>
      </c>
      <c r="R1140">
        <v>4.9800000000000004</v>
      </c>
      <c r="S1140">
        <v>4.72</v>
      </c>
      <c r="T1140">
        <f t="shared" si="17"/>
        <v>34.86</v>
      </c>
    </row>
    <row r="1141" spans="1:20" x14ac:dyDescent="0.25">
      <c r="A1141">
        <v>1140</v>
      </c>
      <c r="B1141">
        <v>86467</v>
      </c>
      <c r="C1141" t="s">
        <v>1792</v>
      </c>
      <c r="D1141" t="s">
        <v>20</v>
      </c>
      <c r="E1141" t="s">
        <v>39</v>
      </c>
      <c r="F1141" t="s">
        <v>31</v>
      </c>
      <c r="G1141" t="s">
        <v>41</v>
      </c>
      <c r="H1141" t="s">
        <v>49</v>
      </c>
      <c r="I1141" t="s">
        <v>28</v>
      </c>
      <c r="J1141" t="s">
        <v>36</v>
      </c>
      <c r="K1141" t="s">
        <v>149</v>
      </c>
      <c r="L1141" t="s">
        <v>706</v>
      </c>
      <c r="M1141" t="s">
        <v>296</v>
      </c>
      <c r="N1141" s="2">
        <v>40649</v>
      </c>
      <c r="O1141" s="2">
        <v>40651</v>
      </c>
      <c r="P1141">
        <v>9</v>
      </c>
      <c r="Q1141" s="1">
        <v>0.08</v>
      </c>
      <c r="R1141">
        <v>17.52</v>
      </c>
      <c r="S1141">
        <v>8.17</v>
      </c>
      <c r="T1141">
        <f t="shared" si="17"/>
        <v>157.68</v>
      </c>
    </row>
    <row r="1142" spans="1:20" x14ac:dyDescent="0.25">
      <c r="A1142">
        <v>1141</v>
      </c>
      <c r="B1142">
        <v>86467</v>
      </c>
      <c r="C1142" t="s">
        <v>1792</v>
      </c>
      <c r="D1142" t="s">
        <v>20</v>
      </c>
      <c r="E1142" t="s">
        <v>39</v>
      </c>
      <c r="F1142" t="s">
        <v>31</v>
      </c>
      <c r="G1142" t="s">
        <v>41</v>
      </c>
      <c r="H1142" t="s">
        <v>54</v>
      </c>
      <c r="I1142" t="s">
        <v>28</v>
      </c>
      <c r="J1142" t="s">
        <v>36</v>
      </c>
      <c r="K1142" t="s">
        <v>248</v>
      </c>
      <c r="L1142" t="s">
        <v>192</v>
      </c>
      <c r="M1142" t="s">
        <v>69</v>
      </c>
      <c r="N1142" s="2">
        <v>40649</v>
      </c>
      <c r="O1142" s="2">
        <v>40651</v>
      </c>
      <c r="P1142">
        <v>6</v>
      </c>
      <c r="Q1142" s="1">
        <v>0.1</v>
      </c>
      <c r="R1142">
        <v>9.9</v>
      </c>
      <c r="S1142">
        <v>1.39</v>
      </c>
      <c r="T1142">
        <f t="shared" si="17"/>
        <v>59.400000000000006</v>
      </c>
    </row>
    <row r="1143" spans="1:20" x14ac:dyDescent="0.25">
      <c r="A1143">
        <v>1142</v>
      </c>
      <c r="B1143">
        <v>86472</v>
      </c>
      <c r="C1143" t="s">
        <v>2322</v>
      </c>
      <c r="D1143" t="s">
        <v>20</v>
      </c>
      <c r="E1143" t="s">
        <v>21</v>
      </c>
      <c r="F1143" t="s">
        <v>31</v>
      </c>
      <c r="G1143" t="s">
        <v>93</v>
      </c>
      <c r="H1143" t="s">
        <v>33</v>
      </c>
      <c r="I1143" t="s">
        <v>28</v>
      </c>
      <c r="J1143" t="s">
        <v>36</v>
      </c>
      <c r="K1143" t="s">
        <v>1147</v>
      </c>
      <c r="L1143" t="s">
        <v>192</v>
      </c>
      <c r="M1143" t="s">
        <v>146</v>
      </c>
      <c r="N1143" s="2">
        <v>40811</v>
      </c>
      <c r="O1143" s="2">
        <v>40812</v>
      </c>
      <c r="P1143">
        <v>17</v>
      </c>
      <c r="Q1143" s="1">
        <v>0.06</v>
      </c>
      <c r="R1143">
        <v>65.989999999999995</v>
      </c>
      <c r="S1143">
        <v>8.99</v>
      </c>
      <c r="T1143">
        <f t="shared" si="17"/>
        <v>1121.83</v>
      </c>
    </row>
    <row r="1144" spans="1:20" x14ac:dyDescent="0.25">
      <c r="A1144">
        <v>1143</v>
      </c>
      <c r="B1144">
        <v>86481</v>
      </c>
      <c r="C1144" t="s">
        <v>716</v>
      </c>
      <c r="D1144" t="s">
        <v>20</v>
      </c>
      <c r="E1144" t="s">
        <v>39</v>
      </c>
      <c r="F1144" t="s">
        <v>47</v>
      </c>
      <c r="G1144" t="s">
        <v>23</v>
      </c>
      <c r="H1144" t="s">
        <v>89</v>
      </c>
      <c r="I1144" t="s">
        <v>28</v>
      </c>
      <c r="J1144" t="s">
        <v>36</v>
      </c>
      <c r="K1144" t="s">
        <v>181</v>
      </c>
      <c r="L1144" t="s">
        <v>746</v>
      </c>
      <c r="M1144" t="s">
        <v>114</v>
      </c>
      <c r="N1144" s="2">
        <v>41246</v>
      </c>
      <c r="O1144" s="2">
        <v>41248</v>
      </c>
      <c r="P1144">
        <v>9</v>
      </c>
      <c r="Q1144" s="1">
        <v>0.03</v>
      </c>
      <c r="R1144">
        <v>4.4800000000000004</v>
      </c>
      <c r="S1144">
        <v>49</v>
      </c>
      <c r="T1144">
        <f t="shared" si="17"/>
        <v>40.320000000000007</v>
      </c>
    </row>
    <row r="1145" spans="1:20" x14ac:dyDescent="0.25">
      <c r="A1145">
        <v>1144</v>
      </c>
      <c r="B1145">
        <v>86487</v>
      </c>
      <c r="C1145" t="s">
        <v>115</v>
      </c>
      <c r="D1145" t="s">
        <v>20</v>
      </c>
      <c r="E1145" t="s">
        <v>39</v>
      </c>
      <c r="F1145" t="s">
        <v>47</v>
      </c>
      <c r="G1145" t="s">
        <v>23</v>
      </c>
      <c r="H1145" t="s">
        <v>49</v>
      </c>
      <c r="I1145" t="s">
        <v>28</v>
      </c>
      <c r="J1145" t="s">
        <v>36</v>
      </c>
      <c r="K1145" t="s">
        <v>116</v>
      </c>
      <c r="L1145" t="s">
        <v>44</v>
      </c>
      <c r="M1145" t="s">
        <v>117</v>
      </c>
      <c r="N1145" s="2">
        <v>40985</v>
      </c>
      <c r="O1145" s="2">
        <v>40986</v>
      </c>
      <c r="P1145">
        <v>10</v>
      </c>
      <c r="Q1145" s="1">
        <v>0.1</v>
      </c>
      <c r="R1145">
        <v>1.26</v>
      </c>
      <c r="S1145">
        <v>0.7</v>
      </c>
      <c r="T1145">
        <f t="shared" si="17"/>
        <v>12.6</v>
      </c>
    </row>
    <row r="1146" spans="1:20" x14ac:dyDescent="0.25">
      <c r="A1146">
        <v>1145</v>
      </c>
      <c r="B1146">
        <v>86487</v>
      </c>
      <c r="C1146" t="s">
        <v>1023</v>
      </c>
      <c r="D1146" t="s">
        <v>20</v>
      </c>
      <c r="E1146" t="s">
        <v>39</v>
      </c>
      <c r="F1146" t="s">
        <v>47</v>
      </c>
      <c r="G1146" t="s">
        <v>23</v>
      </c>
      <c r="H1146" t="s">
        <v>89</v>
      </c>
      <c r="I1146" t="s">
        <v>28</v>
      </c>
      <c r="J1146" t="s">
        <v>36</v>
      </c>
      <c r="K1146" t="s">
        <v>170</v>
      </c>
      <c r="L1146" t="s">
        <v>44</v>
      </c>
      <c r="M1146" t="s">
        <v>134</v>
      </c>
      <c r="N1146" s="2">
        <v>40985</v>
      </c>
      <c r="O1146" s="2">
        <v>40987</v>
      </c>
      <c r="P1146">
        <v>2</v>
      </c>
      <c r="Q1146" s="1">
        <v>0.1</v>
      </c>
      <c r="R1146">
        <v>4.26</v>
      </c>
      <c r="S1146">
        <v>1.2</v>
      </c>
      <c r="T1146">
        <f t="shared" si="17"/>
        <v>8.52</v>
      </c>
    </row>
    <row r="1147" spans="1:20" x14ac:dyDescent="0.25">
      <c r="A1147">
        <v>1146</v>
      </c>
      <c r="B1147">
        <v>86498</v>
      </c>
      <c r="C1147" t="s">
        <v>538</v>
      </c>
      <c r="D1147" t="s">
        <v>20</v>
      </c>
      <c r="E1147" t="s">
        <v>39</v>
      </c>
      <c r="F1147" t="s">
        <v>22</v>
      </c>
      <c r="G1147" t="s">
        <v>23</v>
      </c>
      <c r="H1147" t="s">
        <v>89</v>
      </c>
      <c r="I1147" t="s">
        <v>28</v>
      </c>
      <c r="J1147" t="s">
        <v>36</v>
      </c>
      <c r="K1147" t="s">
        <v>133</v>
      </c>
      <c r="L1147" t="s">
        <v>26</v>
      </c>
      <c r="M1147" t="s">
        <v>326</v>
      </c>
      <c r="N1147" s="2">
        <v>41322</v>
      </c>
      <c r="O1147" s="2">
        <v>41325</v>
      </c>
      <c r="P1147">
        <v>5</v>
      </c>
      <c r="Q1147" s="1">
        <v>0.03</v>
      </c>
      <c r="R1147">
        <v>2.74</v>
      </c>
      <c r="S1147">
        <v>3.5</v>
      </c>
      <c r="T1147">
        <f t="shared" si="17"/>
        <v>13.700000000000001</v>
      </c>
    </row>
    <row r="1148" spans="1:20" x14ac:dyDescent="0.25">
      <c r="A1148">
        <v>1147</v>
      </c>
      <c r="B1148">
        <v>86503</v>
      </c>
      <c r="C1148" t="s">
        <v>1867</v>
      </c>
      <c r="D1148" t="s">
        <v>20</v>
      </c>
      <c r="E1148" t="s">
        <v>39</v>
      </c>
      <c r="F1148" t="s">
        <v>31</v>
      </c>
      <c r="G1148" t="s">
        <v>23</v>
      </c>
      <c r="H1148" t="s">
        <v>61</v>
      </c>
      <c r="I1148" t="s">
        <v>28</v>
      </c>
      <c r="J1148" t="s">
        <v>36</v>
      </c>
      <c r="K1148" t="s">
        <v>291</v>
      </c>
      <c r="L1148" t="s">
        <v>192</v>
      </c>
      <c r="M1148" t="s">
        <v>106</v>
      </c>
      <c r="N1148" s="2">
        <v>40912</v>
      </c>
      <c r="O1148" s="2">
        <v>40914</v>
      </c>
      <c r="P1148">
        <v>9</v>
      </c>
      <c r="Q1148" s="1">
        <v>0.08</v>
      </c>
      <c r="R1148">
        <v>11.7</v>
      </c>
      <c r="S1148">
        <v>5.63</v>
      </c>
      <c r="T1148">
        <f t="shared" si="17"/>
        <v>105.3</v>
      </c>
    </row>
    <row r="1149" spans="1:20" x14ac:dyDescent="0.25">
      <c r="A1149">
        <v>1148</v>
      </c>
      <c r="B1149">
        <v>86503</v>
      </c>
      <c r="C1149" t="s">
        <v>1867</v>
      </c>
      <c r="D1149" t="s">
        <v>20</v>
      </c>
      <c r="E1149" t="s">
        <v>21</v>
      </c>
      <c r="F1149" t="s">
        <v>31</v>
      </c>
      <c r="G1149" t="s">
        <v>23</v>
      </c>
      <c r="H1149" t="s">
        <v>206</v>
      </c>
      <c r="I1149" t="s">
        <v>28</v>
      </c>
      <c r="J1149" t="s">
        <v>36</v>
      </c>
      <c r="K1149" t="s">
        <v>1114</v>
      </c>
      <c r="L1149" t="s">
        <v>192</v>
      </c>
      <c r="M1149" t="s">
        <v>83</v>
      </c>
      <c r="N1149" s="2">
        <v>40912</v>
      </c>
      <c r="O1149" s="2">
        <v>40912</v>
      </c>
      <c r="P1149">
        <v>1</v>
      </c>
      <c r="Q1149" s="1">
        <v>0.09</v>
      </c>
      <c r="R1149">
        <v>15.99</v>
      </c>
      <c r="S1149">
        <v>9.4</v>
      </c>
      <c r="T1149">
        <f t="shared" si="17"/>
        <v>15.99</v>
      </c>
    </row>
    <row r="1150" spans="1:20" x14ac:dyDescent="0.25">
      <c r="A1150">
        <v>1149</v>
      </c>
      <c r="B1150">
        <v>86512</v>
      </c>
      <c r="C1150" t="s">
        <v>1189</v>
      </c>
      <c r="D1150" t="s">
        <v>20</v>
      </c>
      <c r="E1150" t="s">
        <v>187</v>
      </c>
      <c r="F1150" t="s">
        <v>22</v>
      </c>
      <c r="G1150" t="s">
        <v>41</v>
      </c>
      <c r="H1150" t="s">
        <v>219</v>
      </c>
      <c r="I1150" t="s">
        <v>28</v>
      </c>
      <c r="J1150" t="s">
        <v>36</v>
      </c>
      <c r="K1150" t="s">
        <v>248</v>
      </c>
      <c r="L1150" t="s">
        <v>706</v>
      </c>
      <c r="M1150" t="s">
        <v>182</v>
      </c>
      <c r="N1150" s="2">
        <v>41094</v>
      </c>
      <c r="O1150" s="2">
        <v>41096</v>
      </c>
      <c r="P1150">
        <v>13</v>
      </c>
      <c r="Q1150" s="1">
        <v>0.02</v>
      </c>
      <c r="R1150">
        <v>4.97</v>
      </c>
      <c r="S1150">
        <v>5.71</v>
      </c>
      <c r="T1150">
        <f t="shared" si="17"/>
        <v>64.61</v>
      </c>
    </row>
    <row r="1151" spans="1:20" x14ac:dyDescent="0.25">
      <c r="A1151">
        <v>1150</v>
      </c>
      <c r="B1151">
        <v>86516</v>
      </c>
      <c r="C1151" t="s">
        <v>921</v>
      </c>
      <c r="D1151" t="s">
        <v>20</v>
      </c>
      <c r="E1151" t="s">
        <v>39</v>
      </c>
      <c r="F1151" t="s">
        <v>47</v>
      </c>
      <c r="G1151" t="s">
        <v>93</v>
      </c>
      <c r="H1151" t="s">
        <v>61</v>
      </c>
      <c r="I1151" t="s">
        <v>28</v>
      </c>
      <c r="J1151" t="s">
        <v>36</v>
      </c>
      <c r="K1151" t="s">
        <v>149</v>
      </c>
      <c r="L1151" t="s">
        <v>192</v>
      </c>
      <c r="M1151" t="s">
        <v>167</v>
      </c>
      <c r="N1151" s="2">
        <v>40870</v>
      </c>
      <c r="O1151" s="2">
        <v>40871</v>
      </c>
      <c r="P1151">
        <v>38</v>
      </c>
      <c r="Q1151" s="1">
        <v>0.01</v>
      </c>
      <c r="R1151">
        <v>4.28</v>
      </c>
      <c r="S1151">
        <v>6.18</v>
      </c>
      <c r="T1151">
        <f t="shared" si="17"/>
        <v>162.64000000000001</v>
      </c>
    </row>
    <row r="1152" spans="1:20" x14ac:dyDescent="0.25">
      <c r="A1152">
        <v>1151</v>
      </c>
      <c r="B1152">
        <v>86516</v>
      </c>
      <c r="C1152" t="s">
        <v>921</v>
      </c>
      <c r="D1152" t="s">
        <v>20</v>
      </c>
      <c r="E1152" t="s">
        <v>39</v>
      </c>
      <c r="F1152" t="s">
        <v>47</v>
      </c>
      <c r="G1152" t="s">
        <v>93</v>
      </c>
      <c r="H1152" t="s">
        <v>42</v>
      </c>
      <c r="I1152" t="s">
        <v>28</v>
      </c>
      <c r="J1152" t="s">
        <v>36</v>
      </c>
      <c r="K1152" t="s">
        <v>58</v>
      </c>
      <c r="L1152" t="s">
        <v>44</v>
      </c>
      <c r="M1152" t="s">
        <v>167</v>
      </c>
      <c r="N1152" s="2">
        <v>40870</v>
      </c>
      <c r="O1152" s="2">
        <v>40871</v>
      </c>
      <c r="P1152">
        <v>27</v>
      </c>
      <c r="Q1152" s="1">
        <v>0.04</v>
      </c>
      <c r="R1152">
        <v>3.95</v>
      </c>
      <c r="S1152">
        <v>2</v>
      </c>
      <c r="T1152">
        <f t="shared" si="17"/>
        <v>106.65</v>
      </c>
    </row>
    <row r="1153" spans="1:20" x14ac:dyDescent="0.25">
      <c r="A1153">
        <v>1152</v>
      </c>
      <c r="B1153">
        <v>86526</v>
      </c>
      <c r="C1153" t="s">
        <v>1006</v>
      </c>
      <c r="D1153" t="s">
        <v>20</v>
      </c>
      <c r="E1153" t="s">
        <v>39</v>
      </c>
      <c r="F1153" t="s">
        <v>22</v>
      </c>
      <c r="G1153" t="s">
        <v>48</v>
      </c>
      <c r="H1153" t="s">
        <v>42</v>
      </c>
      <c r="I1153" t="s">
        <v>28</v>
      </c>
      <c r="J1153" t="s">
        <v>36</v>
      </c>
      <c r="K1153" t="s">
        <v>274</v>
      </c>
      <c r="L1153" t="s">
        <v>192</v>
      </c>
      <c r="M1153" t="s">
        <v>150</v>
      </c>
      <c r="N1153" s="2">
        <v>41382</v>
      </c>
      <c r="O1153" s="2">
        <v>41386</v>
      </c>
      <c r="P1153">
        <v>2</v>
      </c>
      <c r="Q1153" s="1">
        <v>0.02</v>
      </c>
      <c r="R1153">
        <v>6.48</v>
      </c>
      <c r="S1153">
        <v>5.9</v>
      </c>
      <c r="T1153">
        <f t="shared" si="17"/>
        <v>12.96</v>
      </c>
    </row>
    <row r="1154" spans="1:20" x14ac:dyDescent="0.25">
      <c r="A1154">
        <v>1153</v>
      </c>
      <c r="B1154">
        <v>86528</v>
      </c>
      <c r="C1154" t="s">
        <v>1672</v>
      </c>
      <c r="D1154" t="s">
        <v>20</v>
      </c>
      <c r="E1154" t="s">
        <v>39</v>
      </c>
      <c r="F1154" t="s">
        <v>22</v>
      </c>
      <c r="G1154" t="s">
        <v>93</v>
      </c>
      <c r="H1154" t="s">
        <v>94</v>
      </c>
      <c r="I1154" t="s">
        <v>28</v>
      </c>
      <c r="J1154" t="s">
        <v>36</v>
      </c>
      <c r="K1154" t="s">
        <v>274</v>
      </c>
      <c r="L1154" t="s">
        <v>192</v>
      </c>
      <c r="M1154" t="s">
        <v>246</v>
      </c>
      <c r="N1154" s="2">
        <v>40221</v>
      </c>
      <c r="O1154" s="2">
        <v>40222</v>
      </c>
      <c r="P1154">
        <v>1</v>
      </c>
      <c r="Q1154" s="1">
        <v>0.03</v>
      </c>
      <c r="R1154">
        <v>12.53</v>
      </c>
      <c r="S1154">
        <v>7.17</v>
      </c>
      <c r="T1154">
        <f t="shared" si="17"/>
        <v>12.53</v>
      </c>
    </row>
    <row r="1155" spans="1:20" x14ac:dyDescent="0.25">
      <c r="A1155">
        <v>1154</v>
      </c>
      <c r="B1155">
        <v>86535</v>
      </c>
      <c r="C1155" t="s">
        <v>220</v>
      </c>
      <c r="D1155" t="s">
        <v>578</v>
      </c>
      <c r="E1155" t="s">
        <v>21</v>
      </c>
      <c r="F1155" t="s">
        <v>31</v>
      </c>
      <c r="G1155" t="s">
        <v>93</v>
      </c>
      <c r="H1155" t="s">
        <v>203</v>
      </c>
      <c r="I1155" t="s">
        <v>28</v>
      </c>
      <c r="J1155" t="s">
        <v>36</v>
      </c>
      <c r="K1155" t="s">
        <v>34</v>
      </c>
      <c r="L1155" t="s">
        <v>283</v>
      </c>
      <c r="M1155" t="s">
        <v>141</v>
      </c>
      <c r="N1155" s="2">
        <v>40320</v>
      </c>
      <c r="O1155" s="2">
        <v>40321</v>
      </c>
      <c r="P1155">
        <v>5</v>
      </c>
      <c r="Q1155" s="1">
        <v>0.01</v>
      </c>
      <c r="R1155">
        <v>115.99</v>
      </c>
      <c r="S1155">
        <v>56.14</v>
      </c>
      <c r="T1155">
        <f t="shared" ref="T1155:T1218" si="18">R1155*P1155</f>
        <v>579.94999999999993</v>
      </c>
    </row>
    <row r="1156" spans="1:20" x14ac:dyDescent="0.25">
      <c r="A1156">
        <v>1155</v>
      </c>
      <c r="B1156">
        <v>86417</v>
      </c>
      <c r="C1156" t="s">
        <v>891</v>
      </c>
      <c r="D1156" t="s">
        <v>20</v>
      </c>
      <c r="E1156" t="s">
        <v>39</v>
      </c>
      <c r="F1156" t="s">
        <v>22</v>
      </c>
      <c r="G1156" t="s">
        <v>32</v>
      </c>
      <c r="H1156" t="s">
        <v>42</v>
      </c>
      <c r="I1156" t="s">
        <v>28</v>
      </c>
      <c r="J1156" t="s">
        <v>36</v>
      </c>
      <c r="K1156" t="s">
        <v>71</v>
      </c>
      <c r="L1156" t="s">
        <v>192</v>
      </c>
      <c r="M1156" t="s">
        <v>294</v>
      </c>
      <c r="N1156" s="2">
        <v>41189</v>
      </c>
      <c r="O1156" s="2">
        <v>41190</v>
      </c>
      <c r="P1156">
        <v>9</v>
      </c>
      <c r="Q1156" s="1">
        <v>0.02</v>
      </c>
      <c r="R1156">
        <v>6.48</v>
      </c>
      <c r="S1156">
        <v>5.14</v>
      </c>
      <c r="T1156">
        <f t="shared" si="18"/>
        <v>58.320000000000007</v>
      </c>
    </row>
    <row r="1157" spans="1:20" x14ac:dyDescent="0.25">
      <c r="A1157">
        <v>1156</v>
      </c>
      <c r="B1157">
        <v>86546</v>
      </c>
      <c r="C1157" t="s">
        <v>685</v>
      </c>
      <c r="D1157" t="s">
        <v>20</v>
      </c>
      <c r="E1157" t="s">
        <v>39</v>
      </c>
      <c r="F1157" t="s">
        <v>22</v>
      </c>
      <c r="G1157" t="s">
        <v>32</v>
      </c>
      <c r="H1157" t="s">
        <v>42</v>
      </c>
      <c r="I1157" t="s">
        <v>28</v>
      </c>
      <c r="J1157" t="s">
        <v>36</v>
      </c>
      <c r="K1157" t="s">
        <v>82</v>
      </c>
      <c r="L1157" t="s">
        <v>44</v>
      </c>
      <c r="M1157" t="s">
        <v>398</v>
      </c>
      <c r="N1157" s="2">
        <v>40343</v>
      </c>
      <c r="O1157" s="2">
        <v>40345</v>
      </c>
      <c r="P1157">
        <v>4</v>
      </c>
      <c r="Q1157" s="1">
        <v>0.01</v>
      </c>
      <c r="R1157">
        <v>5.84</v>
      </c>
      <c r="S1157">
        <v>0.83</v>
      </c>
      <c r="T1157">
        <f t="shared" si="18"/>
        <v>23.36</v>
      </c>
    </row>
    <row r="1158" spans="1:20" x14ac:dyDescent="0.25">
      <c r="A1158">
        <v>1157</v>
      </c>
      <c r="B1158">
        <v>86561</v>
      </c>
      <c r="C1158" t="s">
        <v>1882</v>
      </c>
      <c r="D1158" t="s">
        <v>20</v>
      </c>
      <c r="E1158" t="s">
        <v>39</v>
      </c>
      <c r="F1158" t="s">
        <v>47</v>
      </c>
      <c r="G1158" t="s">
        <v>32</v>
      </c>
      <c r="H1158" t="s">
        <v>61</v>
      </c>
      <c r="I1158" t="s">
        <v>28</v>
      </c>
      <c r="J1158" t="s">
        <v>36</v>
      </c>
      <c r="K1158" t="s">
        <v>165</v>
      </c>
      <c r="L1158" t="s">
        <v>706</v>
      </c>
      <c r="M1158" t="s">
        <v>167</v>
      </c>
      <c r="N1158" s="2">
        <v>41433</v>
      </c>
      <c r="O1158" s="2">
        <v>41434</v>
      </c>
      <c r="P1158">
        <v>12</v>
      </c>
      <c r="Q1158" s="1">
        <v>0</v>
      </c>
      <c r="R1158">
        <v>21.78</v>
      </c>
      <c r="S1158">
        <v>5.94</v>
      </c>
      <c r="T1158">
        <f t="shared" si="18"/>
        <v>261.36</v>
      </c>
    </row>
    <row r="1159" spans="1:20" x14ac:dyDescent="0.25">
      <c r="A1159">
        <v>1158</v>
      </c>
      <c r="B1159">
        <v>86561</v>
      </c>
      <c r="C1159" t="s">
        <v>1882</v>
      </c>
      <c r="D1159" t="s">
        <v>20</v>
      </c>
      <c r="E1159" t="s">
        <v>21</v>
      </c>
      <c r="F1159" t="s">
        <v>47</v>
      </c>
      <c r="G1159" t="s">
        <v>32</v>
      </c>
      <c r="H1159" t="s">
        <v>24</v>
      </c>
      <c r="I1159" t="s">
        <v>28</v>
      </c>
      <c r="J1159" t="s">
        <v>36</v>
      </c>
      <c r="K1159" t="s">
        <v>1108</v>
      </c>
      <c r="L1159" t="s">
        <v>26</v>
      </c>
      <c r="M1159" t="s">
        <v>111</v>
      </c>
      <c r="N1159" s="2">
        <v>41433</v>
      </c>
      <c r="O1159" s="2">
        <v>41435</v>
      </c>
      <c r="P1159">
        <v>12</v>
      </c>
      <c r="Q1159" s="1">
        <v>0.04</v>
      </c>
      <c r="R1159">
        <v>47.98</v>
      </c>
      <c r="S1159">
        <v>3.61</v>
      </c>
      <c r="T1159">
        <f t="shared" si="18"/>
        <v>575.76</v>
      </c>
    </row>
    <row r="1160" spans="1:20" x14ac:dyDescent="0.25">
      <c r="A1160">
        <v>1159</v>
      </c>
      <c r="B1160">
        <v>86285</v>
      </c>
      <c r="C1160" t="s">
        <v>1822</v>
      </c>
      <c r="D1160" t="s">
        <v>20</v>
      </c>
      <c r="E1160" t="s">
        <v>39</v>
      </c>
      <c r="F1160" t="s">
        <v>22</v>
      </c>
      <c r="G1160" t="s">
        <v>93</v>
      </c>
      <c r="H1160" t="s">
        <v>78</v>
      </c>
      <c r="I1160" t="s">
        <v>28</v>
      </c>
      <c r="J1160" t="s">
        <v>36</v>
      </c>
      <c r="K1160" t="s">
        <v>129</v>
      </c>
      <c r="L1160" t="s">
        <v>192</v>
      </c>
      <c r="M1160" t="s">
        <v>173</v>
      </c>
      <c r="N1160" s="2">
        <v>40713</v>
      </c>
      <c r="O1160" s="2">
        <v>40713</v>
      </c>
      <c r="P1160">
        <v>9</v>
      </c>
      <c r="Q1160" s="1">
        <v>0.04</v>
      </c>
      <c r="R1160">
        <v>70.97</v>
      </c>
      <c r="S1160">
        <v>3.5</v>
      </c>
      <c r="T1160">
        <f t="shared" si="18"/>
        <v>638.73</v>
      </c>
    </row>
    <row r="1161" spans="1:20" x14ac:dyDescent="0.25">
      <c r="A1161">
        <v>1160</v>
      </c>
      <c r="B1161">
        <v>86570</v>
      </c>
      <c r="C1161" t="s">
        <v>1097</v>
      </c>
      <c r="D1161" t="s">
        <v>20</v>
      </c>
      <c r="E1161" t="s">
        <v>187</v>
      </c>
      <c r="F1161" t="s">
        <v>47</v>
      </c>
      <c r="G1161" t="s">
        <v>48</v>
      </c>
      <c r="H1161" t="s">
        <v>225</v>
      </c>
      <c r="I1161" t="s">
        <v>28</v>
      </c>
      <c r="J1161" t="s">
        <v>36</v>
      </c>
      <c r="K1161" t="s">
        <v>248</v>
      </c>
      <c r="L1161" t="s">
        <v>192</v>
      </c>
      <c r="M1161" t="s">
        <v>160</v>
      </c>
      <c r="N1161" s="2">
        <v>41227</v>
      </c>
      <c r="O1161" s="2">
        <v>41227</v>
      </c>
      <c r="P1161">
        <v>14</v>
      </c>
      <c r="Q1161" s="1">
        <v>0.06</v>
      </c>
      <c r="R1161">
        <v>6.24</v>
      </c>
      <c r="S1161">
        <v>5.22</v>
      </c>
      <c r="T1161">
        <f t="shared" si="18"/>
        <v>87.36</v>
      </c>
    </row>
    <row r="1162" spans="1:20" x14ac:dyDescent="0.25">
      <c r="A1162">
        <v>1161</v>
      </c>
      <c r="B1162">
        <v>86578</v>
      </c>
      <c r="C1162" t="s">
        <v>428</v>
      </c>
      <c r="D1162" t="s">
        <v>20</v>
      </c>
      <c r="E1162" t="s">
        <v>39</v>
      </c>
      <c r="F1162" t="s">
        <v>22</v>
      </c>
      <c r="G1162" t="s">
        <v>23</v>
      </c>
      <c r="H1162" t="s">
        <v>89</v>
      </c>
      <c r="I1162" t="s">
        <v>28</v>
      </c>
      <c r="J1162" t="s">
        <v>36</v>
      </c>
      <c r="K1162" t="s">
        <v>189</v>
      </c>
      <c r="L1162" t="s">
        <v>192</v>
      </c>
      <c r="M1162" t="s">
        <v>173</v>
      </c>
      <c r="N1162" s="2">
        <v>40610</v>
      </c>
      <c r="O1162" s="2">
        <v>40610</v>
      </c>
      <c r="P1162">
        <v>13</v>
      </c>
      <c r="Q1162" s="1">
        <v>0.01</v>
      </c>
      <c r="R1162">
        <v>24.92</v>
      </c>
      <c r="S1162">
        <v>12.98</v>
      </c>
      <c r="T1162">
        <f t="shared" si="18"/>
        <v>323.96000000000004</v>
      </c>
    </row>
    <row r="1163" spans="1:20" x14ac:dyDescent="0.25">
      <c r="A1163">
        <v>1162</v>
      </c>
      <c r="B1163">
        <v>86594</v>
      </c>
      <c r="C1163" t="s">
        <v>1494</v>
      </c>
      <c r="D1163" t="s">
        <v>20</v>
      </c>
      <c r="E1163" t="s">
        <v>21</v>
      </c>
      <c r="F1163" t="s">
        <v>40</v>
      </c>
      <c r="G1163" t="s">
        <v>41</v>
      </c>
      <c r="H1163" t="s">
        <v>33</v>
      </c>
      <c r="I1163" t="s">
        <v>28</v>
      </c>
      <c r="J1163" t="s">
        <v>36</v>
      </c>
      <c r="K1163" t="s">
        <v>1107</v>
      </c>
      <c r="L1163" t="s">
        <v>192</v>
      </c>
      <c r="M1163" t="s">
        <v>264</v>
      </c>
      <c r="N1163" s="2">
        <v>40696</v>
      </c>
      <c r="O1163" s="2">
        <v>40698</v>
      </c>
      <c r="P1163">
        <v>15</v>
      </c>
      <c r="Q1163" s="1">
        <v>0.03</v>
      </c>
      <c r="R1163">
        <v>15.98</v>
      </c>
      <c r="S1163">
        <v>6.5</v>
      </c>
      <c r="T1163">
        <f t="shared" si="18"/>
        <v>239.70000000000002</v>
      </c>
    </row>
    <row r="1164" spans="1:20" x14ac:dyDescent="0.25">
      <c r="A1164">
        <v>1163</v>
      </c>
      <c r="B1164">
        <v>86594</v>
      </c>
      <c r="C1164" t="s">
        <v>1494</v>
      </c>
      <c r="D1164" t="s">
        <v>578</v>
      </c>
      <c r="E1164" t="s">
        <v>187</v>
      </c>
      <c r="F1164" t="s">
        <v>40</v>
      </c>
      <c r="G1164" t="s">
        <v>41</v>
      </c>
      <c r="H1164" t="s">
        <v>219</v>
      </c>
      <c r="I1164" t="s">
        <v>28</v>
      </c>
      <c r="J1164" t="s">
        <v>36</v>
      </c>
      <c r="K1164" t="s">
        <v>231</v>
      </c>
      <c r="L1164" t="s">
        <v>330</v>
      </c>
      <c r="M1164" t="s">
        <v>108</v>
      </c>
      <c r="N1164" s="2">
        <v>40696</v>
      </c>
      <c r="O1164" s="2">
        <v>40696</v>
      </c>
      <c r="P1164">
        <v>10</v>
      </c>
      <c r="Q1164" s="1">
        <v>0.04</v>
      </c>
      <c r="R1164">
        <v>296.18</v>
      </c>
      <c r="S1164">
        <v>54.12</v>
      </c>
      <c r="T1164">
        <f t="shared" si="18"/>
        <v>2961.8</v>
      </c>
    </row>
    <row r="1165" spans="1:20" x14ac:dyDescent="0.25">
      <c r="A1165">
        <v>1164</v>
      </c>
      <c r="B1165">
        <v>86599</v>
      </c>
      <c r="C1165" t="s">
        <v>2218</v>
      </c>
      <c r="D1165" t="s">
        <v>20</v>
      </c>
      <c r="E1165" t="s">
        <v>39</v>
      </c>
      <c r="F1165" t="s">
        <v>47</v>
      </c>
      <c r="G1165" t="s">
        <v>32</v>
      </c>
      <c r="H1165" t="s">
        <v>61</v>
      </c>
      <c r="I1165" t="s">
        <v>28</v>
      </c>
      <c r="J1165" t="s">
        <v>36</v>
      </c>
      <c r="K1165" t="s">
        <v>170</v>
      </c>
      <c r="L1165" t="s">
        <v>192</v>
      </c>
      <c r="M1165" t="s">
        <v>167</v>
      </c>
      <c r="N1165" s="2">
        <v>40451</v>
      </c>
      <c r="O1165" s="2">
        <v>40452</v>
      </c>
      <c r="P1165">
        <v>13</v>
      </c>
      <c r="Q1165" s="1">
        <v>7.0000000000000007E-2</v>
      </c>
      <c r="R1165">
        <v>40.98</v>
      </c>
      <c r="S1165">
        <v>2.99</v>
      </c>
      <c r="T1165">
        <f t="shared" si="18"/>
        <v>532.74</v>
      </c>
    </row>
    <row r="1166" spans="1:20" x14ac:dyDescent="0.25">
      <c r="A1166">
        <v>1165</v>
      </c>
      <c r="B1166">
        <v>86611</v>
      </c>
      <c r="C1166" t="s">
        <v>1386</v>
      </c>
      <c r="D1166" t="s">
        <v>20</v>
      </c>
      <c r="E1166" t="s">
        <v>39</v>
      </c>
      <c r="F1166" t="s">
        <v>40</v>
      </c>
      <c r="G1166" t="s">
        <v>32</v>
      </c>
      <c r="H1166" t="s">
        <v>49</v>
      </c>
      <c r="I1166" t="s">
        <v>28</v>
      </c>
      <c r="J1166" t="s">
        <v>76</v>
      </c>
      <c r="K1166" t="s">
        <v>291</v>
      </c>
      <c r="L1166" t="s">
        <v>192</v>
      </c>
      <c r="M1166" t="s">
        <v>99</v>
      </c>
      <c r="N1166" s="2">
        <v>40385</v>
      </c>
      <c r="O1166" s="2">
        <v>40388</v>
      </c>
      <c r="P1166">
        <v>3</v>
      </c>
      <c r="Q1166" s="1">
        <v>0.09</v>
      </c>
      <c r="R1166">
        <v>207.48</v>
      </c>
      <c r="S1166">
        <v>0.99</v>
      </c>
      <c r="T1166">
        <f t="shared" si="18"/>
        <v>622.43999999999994</v>
      </c>
    </row>
    <row r="1167" spans="1:20" x14ac:dyDescent="0.25">
      <c r="A1167">
        <v>1166</v>
      </c>
      <c r="B1167">
        <v>86622</v>
      </c>
      <c r="C1167" t="s">
        <v>1952</v>
      </c>
      <c r="D1167" t="s">
        <v>38</v>
      </c>
      <c r="E1167" t="s">
        <v>39</v>
      </c>
      <c r="F1167" t="s">
        <v>31</v>
      </c>
      <c r="G1167" t="s">
        <v>48</v>
      </c>
      <c r="H1167" t="s">
        <v>49</v>
      </c>
      <c r="I1167" t="s">
        <v>28</v>
      </c>
      <c r="J1167" t="s">
        <v>76</v>
      </c>
      <c r="K1167" t="s">
        <v>101</v>
      </c>
      <c r="L1167" t="s">
        <v>192</v>
      </c>
      <c r="M1167" t="s">
        <v>255</v>
      </c>
      <c r="N1167" s="2">
        <v>40969</v>
      </c>
      <c r="O1167" s="2">
        <v>40974</v>
      </c>
      <c r="P1167">
        <v>6</v>
      </c>
      <c r="Q1167" s="1">
        <v>0.06</v>
      </c>
      <c r="R1167">
        <v>59.98</v>
      </c>
      <c r="S1167">
        <v>3.99</v>
      </c>
      <c r="T1167">
        <f t="shared" si="18"/>
        <v>359.88</v>
      </c>
    </row>
    <row r="1168" spans="1:20" x14ac:dyDescent="0.25">
      <c r="A1168">
        <v>1167</v>
      </c>
      <c r="B1168">
        <v>86622</v>
      </c>
      <c r="C1168" t="s">
        <v>1952</v>
      </c>
      <c r="D1168" t="s">
        <v>38</v>
      </c>
      <c r="E1168" t="s">
        <v>187</v>
      </c>
      <c r="F1168" t="s">
        <v>31</v>
      </c>
      <c r="G1168" t="s">
        <v>48</v>
      </c>
      <c r="H1168" t="s">
        <v>217</v>
      </c>
      <c r="I1168" t="s">
        <v>28</v>
      </c>
      <c r="J1168" t="s">
        <v>76</v>
      </c>
      <c r="K1168" t="s">
        <v>145</v>
      </c>
      <c r="L1168" t="s">
        <v>192</v>
      </c>
      <c r="M1168" t="s">
        <v>131</v>
      </c>
      <c r="N1168" s="2">
        <v>40969</v>
      </c>
      <c r="O1168" s="2">
        <v>40971</v>
      </c>
      <c r="P1168">
        <v>7</v>
      </c>
      <c r="Q1168" s="1">
        <v>0.02</v>
      </c>
      <c r="R1168">
        <v>14.58</v>
      </c>
      <c r="S1168">
        <v>7.4</v>
      </c>
      <c r="T1168">
        <f t="shared" si="18"/>
        <v>102.06</v>
      </c>
    </row>
    <row r="1169" spans="1:20" x14ac:dyDescent="0.25">
      <c r="A1169">
        <v>1168</v>
      </c>
      <c r="B1169">
        <v>86632</v>
      </c>
      <c r="C1169" t="s">
        <v>373</v>
      </c>
      <c r="D1169" t="s">
        <v>20</v>
      </c>
      <c r="E1169" t="s">
        <v>21</v>
      </c>
      <c r="F1169" t="s">
        <v>47</v>
      </c>
      <c r="G1169" t="s">
        <v>41</v>
      </c>
      <c r="H1169" t="s">
        <v>33</v>
      </c>
      <c r="I1169" t="s">
        <v>28</v>
      </c>
      <c r="J1169" t="s">
        <v>76</v>
      </c>
      <c r="K1169" t="s">
        <v>1254</v>
      </c>
      <c r="L1169" t="s">
        <v>192</v>
      </c>
      <c r="M1169" t="s">
        <v>160</v>
      </c>
      <c r="N1169" s="2">
        <v>41548</v>
      </c>
      <c r="O1169" s="2">
        <v>41551</v>
      </c>
      <c r="P1169">
        <v>11</v>
      </c>
      <c r="Q1169" s="1">
        <v>0.04</v>
      </c>
      <c r="R1169">
        <v>10.97</v>
      </c>
      <c r="S1169">
        <v>6.5</v>
      </c>
      <c r="T1169">
        <f t="shared" si="18"/>
        <v>120.67</v>
      </c>
    </row>
    <row r="1170" spans="1:20" x14ac:dyDescent="0.25">
      <c r="A1170">
        <v>1169</v>
      </c>
      <c r="B1170">
        <v>86632</v>
      </c>
      <c r="C1170" t="s">
        <v>373</v>
      </c>
      <c r="D1170" t="s">
        <v>20</v>
      </c>
      <c r="E1170" t="s">
        <v>39</v>
      </c>
      <c r="F1170" t="s">
        <v>47</v>
      </c>
      <c r="G1170" t="s">
        <v>41</v>
      </c>
      <c r="H1170" t="s">
        <v>61</v>
      </c>
      <c r="I1170" t="s">
        <v>28</v>
      </c>
      <c r="J1170" t="s">
        <v>76</v>
      </c>
      <c r="K1170" t="s">
        <v>189</v>
      </c>
      <c r="L1170" t="s">
        <v>26</v>
      </c>
      <c r="M1170" t="s">
        <v>117</v>
      </c>
      <c r="N1170" s="2">
        <v>41548</v>
      </c>
      <c r="O1170" s="2">
        <v>41550</v>
      </c>
      <c r="P1170">
        <v>20</v>
      </c>
      <c r="Q1170" s="1">
        <v>0.04</v>
      </c>
      <c r="R1170">
        <v>2.08</v>
      </c>
      <c r="S1170">
        <v>2.56</v>
      </c>
      <c r="T1170">
        <f t="shared" si="18"/>
        <v>41.6</v>
      </c>
    </row>
    <row r="1171" spans="1:20" x14ac:dyDescent="0.25">
      <c r="A1171">
        <v>1170</v>
      </c>
      <c r="B1171">
        <v>86633</v>
      </c>
      <c r="C1171" t="s">
        <v>973</v>
      </c>
      <c r="D1171" t="s">
        <v>38</v>
      </c>
      <c r="E1171" t="s">
        <v>187</v>
      </c>
      <c r="F1171" t="s">
        <v>22</v>
      </c>
      <c r="G1171" t="s">
        <v>23</v>
      </c>
      <c r="H1171" t="s">
        <v>188</v>
      </c>
      <c r="I1171" t="s">
        <v>28</v>
      </c>
      <c r="J1171" t="s">
        <v>76</v>
      </c>
      <c r="K1171" t="s">
        <v>116</v>
      </c>
      <c r="L1171" t="s">
        <v>706</v>
      </c>
      <c r="M1171" t="s">
        <v>27</v>
      </c>
      <c r="N1171" s="2">
        <v>40528</v>
      </c>
      <c r="O1171" s="2">
        <v>40529</v>
      </c>
      <c r="P1171">
        <v>10</v>
      </c>
      <c r="Q1171" s="1">
        <v>0.03</v>
      </c>
      <c r="R1171">
        <v>41.32</v>
      </c>
      <c r="S1171">
        <v>58.66</v>
      </c>
      <c r="T1171">
        <f t="shared" si="18"/>
        <v>413.2</v>
      </c>
    </row>
    <row r="1172" spans="1:20" x14ac:dyDescent="0.25">
      <c r="A1172">
        <v>1171</v>
      </c>
      <c r="B1172">
        <v>86633</v>
      </c>
      <c r="C1172" t="s">
        <v>973</v>
      </c>
      <c r="D1172" t="s">
        <v>20</v>
      </c>
      <c r="E1172" t="s">
        <v>39</v>
      </c>
      <c r="F1172" t="s">
        <v>22</v>
      </c>
      <c r="G1172" t="s">
        <v>23</v>
      </c>
      <c r="H1172" t="s">
        <v>42</v>
      </c>
      <c r="I1172" t="s">
        <v>28</v>
      </c>
      <c r="J1172" t="s">
        <v>76</v>
      </c>
      <c r="K1172" t="s">
        <v>165</v>
      </c>
      <c r="L1172" t="s">
        <v>44</v>
      </c>
      <c r="M1172" t="s">
        <v>137</v>
      </c>
      <c r="N1172" s="2">
        <v>40528</v>
      </c>
      <c r="O1172" s="2">
        <v>40528</v>
      </c>
      <c r="P1172">
        <v>5</v>
      </c>
      <c r="Q1172" s="1">
        <v>0</v>
      </c>
      <c r="R1172">
        <v>6.88</v>
      </c>
      <c r="S1172">
        <v>2</v>
      </c>
      <c r="T1172">
        <f t="shared" si="18"/>
        <v>34.4</v>
      </c>
    </row>
    <row r="1173" spans="1:20" x14ac:dyDescent="0.25">
      <c r="A1173">
        <v>1172</v>
      </c>
      <c r="B1173">
        <v>86644</v>
      </c>
      <c r="C1173" t="s">
        <v>1258</v>
      </c>
      <c r="D1173" t="s">
        <v>20</v>
      </c>
      <c r="E1173" t="s">
        <v>39</v>
      </c>
      <c r="F1173" t="s">
        <v>47</v>
      </c>
      <c r="G1173" t="s">
        <v>32</v>
      </c>
      <c r="H1173" t="s">
        <v>42</v>
      </c>
      <c r="I1173" t="s">
        <v>28</v>
      </c>
      <c r="J1173" t="s">
        <v>76</v>
      </c>
      <c r="K1173" t="s">
        <v>68</v>
      </c>
      <c r="L1173" t="s">
        <v>192</v>
      </c>
      <c r="M1173" t="s">
        <v>114</v>
      </c>
      <c r="N1173" s="2">
        <v>41490</v>
      </c>
      <c r="O1173" s="2">
        <v>41490</v>
      </c>
      <c r="P1173">
        <v>8</v>
      </c>
      <c r="Q1173" s="1">
        <v>0.02</v>
      </c>
      <c r="R1173">
        <v>5.28</v>
      </c>
      <c r="S1173">
        <v>2.99</v>
      </c>
      <c r="T1173">
        <f t="shared" si="18"/>
        <v>42.24</v>
      </c>
    </row>
    <row r="1174" spans="1:20" x14ac:dyDescent="0.25">
      <c r="A1174">
        <v>1173</v>
      </c>
      <c r="B1174">
        <v>86646</v>
      </c>
      <c r="C1174" t="s">
        <v>1929</v>
      </c>
      <c r="D1174" t="s">
        <v>20</v>
      </c>
      <c r="E1174" t="s">
        <v>187</v>
      </c>
      <c r="F1174" t="s">
        <v>31</v>
      </c>
      <c r="G1174" t="s">
        <v>93</v>
      </c>
      <c r="H1174" t="s">
        <v>219</v>
      </c>
      <c r="I1174" t="s">
        <v>28</v>
      </c>
      <c r="J1174" t="s">
        <v>76</v>
      </c>
      <c r="K1174" t="s">
        <v>248</v>
      </c>
      <c r="L1174" t="s">
        <v>44</v>
      </c>
      <c r="M1174" t="s">
        <v>367</v>
      </c>
      <c r="N1174" s="2">
        <v>40441</v>
      </c>
      <c r="O1174" s="2">
        <v>40442</v>
      </c>
      <c r="P1174">
        <v>21</v>
      </c>
      <c r="Q1174" s="1">
        <v>7.0000000000000007E-2</v>
      </c>
      <c r="R1174">
        <v>13.73</v>
      </c>
      <c r="S1174">
        <v>6.85</v>
      </c>
      <c r="T1174">
        <f t="shared" si="18"/>
        <v>288.33</v>
      </c>
    </row>
    <row r="1175" spans="1:20" x14ac:dyDescent="0.25">
      <c r="A1175">
        <v>1174</v>
      </c>
      <c r="B1175">
        <v>86655</v>
      </c>
      <c r="C1175" t="s">
        <v>2424</v>
      </c>
      <c r="D1175" t="s">
        <v>20</v>
      </c>
      <c r="E1175" t="s">
        <v>39</v>
      </c>
      <c r="F1175" t="s">
        <v>31</v>
      </c>
      <c r="G1175" t="s">
        <v>48</v>
      </c>
      <c r="H1175" t="s">
        <v>42</v>
      </c>
      <c r="I1175" t="s">
        <v>28</v>
      </c>
      <c r="J1175" t="s">
        <v>76</v>
      </c>
      <c r="K1175" t="s">
        <v>129</v>
      </c>
      <c r="L1175" t="s">
        <v>192</v>
      </c>
      <c r="M1175" t="s">
        <v>143</v>
      </c>
      <c r="N1175" s="2">
        <v>40303</v>
      </c>
      <c r="O1175" s="2">
        <v>40305</v>
      </c>
      <c r="P1175">
        <v>12</v>
      </c>
      <c r="Q1175" s="1">
        <v>0.06</v>
      </c>
      <c r="R1175">
        <v>122.99</v>
      </c>
      <c r="S1175">
        <v>19.989999999999998</v>
      </c>
      <c r="T1175">
        <f t="shared" si="18"/>
        <v>1475.8799999999999</v>
      </c>
    </row>
    <row r="1176" spans="1:20" x14ac:dyDescent="0.25">
      <c r="A1176">
        <v>1175</v>
      </c>
      <c r="B1176">
        <v>86655</v>
      </c>
      <c r="C1176" t="s">
        <v>216</v>
      </c>
      <c r="D1176" t="s">
        <v>578</v>
      </c>
      <c r="E1176" t="s">
        <v>39</v>
      </c>
      <c r="F1176" t="s">
        <v>31</v>
      </c>
      <c r="G1176" t="s">
        <v>48</v>
      </c>
      <c r="H1176" t="s">
        <v>89</v>
      </c>
      <c r="I1176" t="s">
        <v>28</v>
      </c>
      <c r="J1176" t="s">
        <v>76</v>
      </c>
      <c r="K1176" t="s">
        <v>170</v>
      </c>
      <c r="L1176" t="s">
        <v>283</v>
      </c>
      <c r="M1176" t="s">
        <v>143</v>
      </c>
      <c r="N1176" s="2">
        <v>40303</v>
      </c>
      <c r="O1176" s="2">
        <v>40305</v>
      </c>
      <c r="P1176">
        <v>17</v>
      </c>
      <c r="Q1176" s="1">
        <v>0.08</v>
      </c>
      <c r="R1176">
        <v>68.81</v>
      </c>
      <c r="S1176">
        <v>60</v>
      </c>
      <c r="T1176">
        <f t="shared" si="18"/>
        <v>1169.77</v>
      </c>
    </row>
    <row r="1177" spans="1:20" x14ac:dyDescent="0.25">
      <c r="A1177">
        <v>1176</v>
      </c>
      <c r="B1177">
        <v>86663</v>
      </c>
      <c r="C1177" t="s">
        <v>1459</v>
      </c>
      <c r="D1177" t="s">
        <v>20</v>
      </c>
      <c r="E1177" t="s">
        <v>39</v>
      </c>
      <c r="F1177" t="s">
        <v>47</v>
      </c>
      <c r="G1177" t="s">
        <v>93</v>
      </c>
      <c r="H1177" t="s">
        <v>78</v>
      </c>
      <c r="I1177" t="s">
        <v>28</v>
      </c>
      <c r="J1177" t="s">
        <v>76</v>
      </c>
      <c r="K1177" t="s">
        <v>50</v>
      </c>
      <c r="L1177" t="s">
        <v>192</v>
      </c>
      <c r="M1177" t="s">
        <v>117</v>
      </c>
      <c r="N1177" s="2">
        <v>41048</v>
      </c>
      <c r="O1177" s="2">
        <v>41050</v>
      </c>
      <c r="P1177">
        <v>20</v>
      </c>
      <c r="Q1177" s="1">
        <v>0.02</v>
      </c>
      <c r="R1177">
        <v>5.98</v>
      </c>
      <c r="S1177">
        <v>1.49</v>
      </c>
      <c r="T1177">
        <f t="shared" si="18"/>
        <v>119.60000000000001</v>
      </c>
    </row>
    <row r="1178" spans="1:20" x14ac:dyDescent="0.25">
      <c r="A1178">
        <v>1177</v>
      </c>
      <c r="B1178">
        <v>86663</v>
      </c>
      <c r="C1178" t="s">
        <v>1795</v>
      </c>
      <c r="D1178" t="s">
        <v>20</v>
      </c>
      <c r="E1178" t="s">
        <v>39</v>
      </c>
      <c r="F1178" t="s">
        <v>47</v>
      </c>
      <c r="G1178" t="s">
        <v>93</v>
      </c>
      <c r="H1178" t="s">
        <v>78</v>
      </c>
      <c r="I1178" t="s">
        <v>28</v>
      </c>
      <c r="J1178" t="s">
        <v>76</v>
      </c>
      <c r="K1178" t="s">
        <v>101</v>
      </c>
      <c r="L1178" t="s">
        <v>44</v>
      </c>
      <c r="M1178" t="s">
        <v>160</v>
      </c>
      <c r="N1178" s="2">
        <v>41048</v>
      </c>
      <c r="O1178" s="2">
        <v>41050</v>
      </c>
      <c r="P1178">
        <v>2</v>
      </c>
      <c r="Q1178" s="1">
        <v>0.02</v>
      </c>
      <c r="R1178">
        <v>9.93</v>
      </c>
      <c r="S1178">
        <v>1.0900000000000001</v>
      </c>
      <c r="T1178">
        <f t="shared" si="18"/>
        <v>19.86</v>
      </c>
    </row>
    <row r="1179" spans="1:20" x14ac:dyDescent="0.25">
      <c r="A1179">
        <v>1178</v>
      </c>
      <c r="B1179">
        <v>86674</v>
      </c>
      <c r="C1179" t="s">
        <v>2203</v>
      </c>
      <c r="D1179" t="s">
        <v>578</v>
      </c>
      <c r="E1179" t="s">
        <v>187</v>
      </c>
      <c r="F1179" t="s">
        <v>31</v>
      </c>
      <c r="G1179" t="s">
        <v>48</v>
      </c>
      <c r="H1179" t="s">
        <v>217</v>
      </c>
      <c r="I1179" t="s">
        <v>28</v>
      </c>
      <c r="J1179" t="s">
        <v>76</v>
      </c>
      <c r="K1179" t="s">
        <v>226</v>
      </c>
      <c r="L1179" t="s">
        <v>330</v>
      </c>
      <c r="M1179" t="s">
        <v>367</v>
      </c>
      <c r="N1179" s="2">
        <v>41043</v>
      </c>
      <c r="O1179" s="2">
        <v>41050</v>
      </c>
      <c r="P1179">
        <v>16</v>
      </c>
      <c r="Q1179" s="1">
        <v>7.0000000000000007E-2</v>
      </c>
      <c r="R1179">
        <v>280.98</v>
      </c>
      <c r="S1179">
        <v>35.67</v>
      </c>
      <c r="T1179">
        <f t="shared" si="18"/>
        <v>4495.68</v>
      </c>
    </row>
    <row r="1180" spans="1:20" x14ac:dyDescent="0.25">
      <c r="A1180">
        <v>1179</v>
      </c>
      <c r="B1180">
        <v>86683</v>
      </c>
      <c r="C1180" t="s">
        <v>1933</v>
      </c>
      <c r="D1180" t="s">
        <v>20</v>
      </c>
      <c r="E1180" t="s">
        <v>21</v>
      </c>
      <c r="F1180" t="s">
        <v>47</v>
      </c>
      <c r="G1180" t="s">
        <v>93</v>
      </c>
      <c r="H1180" t="s">
        <v>24</v>
      </c>
      <c r="I1180" t="s">
        <v>28</v>
      </c>
      <c r="J1180" t="s">
        <v>76</v>
      </c>
      <c r="K1180" t="s">
        <v>198</v>
      </c>
      <c r="L1180" t="s">
        <v>706</v>
      </c>
      <c r="M1180" t="s">
        <v>51</v>
      </c>
      <c r="N1180" s="2">
        <v>41445</v>
      </c>
      <c r="O1180" s="2">
        <v>41447</v>
      </c>
      <c r="P1180">
        <v>2</v>
      </c>
      <c r="Q1180" s="1">
        <v>0.03</v>
      </c>
      <c r="R1180">
        <v>13.99</v>
      </c>
      <c r="S1180">
        <v>7.51</v>
      </c>
      <c r="T1180">
        <f t="shared" si="18"/>
        <v>27.98</v>
      </c>
    </row>
    <row r="1181" spans="1:20" x14ac:dyDescent="0.25">
      <c r="A1181">
        <v>1180</v>
      </c>
      <c r="B1181">
        <v>86683</v>
      </c>
      <c r="C1181" t="s">
        <v>1933</v>
      </c>
      <c r="D1181" t="s">
        <v>20</v>
      </c>
      <c r="E1181" t="s">
        <v>39</v>
      </c>
      <c r="F1181" t="s">
        <v>47</v>
      </c>
      <c r="G1181" t="s">
        <v>93</v>
      </c>
      <c r="H1181" t="s">
        <v>94</v>
      </c>
      <c r="I1181" t="s">
        <v>28</v>
      </c>
      <c r="J1181" t="s">
        <v>76</v>
      </c>
      <c r="K1181" t="s">
        <v>221</v>
      </c>
      <c r="L1181" t="s">
        <v>26</v>
      </c>
      <c r="M1181" t="s">
        <v>111</v>
      </c>
      <c r="N1181" s="2">
        <v>41445</v>
      </c>
      <c r="O1181" s="2">
        <v>41446</v>
      </c>
      <c r="P1181">
        <v>16</v>
      </c>
      <c r="Q1181" s="1">
        <v>0.01</v>
      </c>
      <c r="R1181">
        <v>37.74</v>
      </c>
      <c r="S1181">
        <v>2.9</v>
      </c>
      <c r="T1181">
        <f t="shared" si="18"/>
        <v>603.84</v>
      </c>
    </row>
    <row r="1182" spans="1:20" x14ac:dyDescent="0.25">
      <c r="A1182">
        <v>1181</v>
      </c>
      <c r="B1182">
        <v>86683</v>
      </c>
      <c r="C1182" t="s">
        <v>1933</v>
      </c>
      <c r="D1182" t="s">
        <v>578</v>
      </c>
      <c r="E1182" t="s">
        <v>187</v>
      </c>
      <c r="F1182" t="s">
        <v>47</v>
      </c>
      <c r="G1182" t="s">
        <v>93</v>
      </c>
      <c r="H1182" t="s">
        <v>188</v>
      </c>
      <c r="I1182" t="s">
        <v>28</v>
      </c>
      <c r="J1182" t="s">
        <v>76</v>
      </c>
      <c r="K1182" t="s">
        <v>43</v>
      </c>
      <c r="L1182" t="s">
        <v>330</v>
      </c>
      <c r="M1182" t="s">
        <v>111</v>
      </c>
      <c r="N1182" s="2">
        <v>41445</v>
      </c>
      <c r="O1182" s="2">
        <v>41448</v>
      </c>
      <c r="P1182">
        <v>18</v>
      </c>
      <c r="Q1182" s="1">
        <v>0.01</v>
      </c>
      <c r="R1182">
        <v>227.55</v>
      </c>
      <c r="S1182">
        <v>32.479999999999997</v>
      </c>
      <c r="T1182">
        <f t="shared" si="18"/>
        <v>4095.9</v>
      </c>
    </row>
    <row r="1183" spans="1:20" x14ac:dyDescent="0.25">
      <c r="A1183">
        <v>1182</v>
      </c>
      <c r="B1183">
        <v>86687</v>
      </c>
      <c r="C1183" t="s">
        <v>507</v>
      </c>
      <c r="D1183" t="s">
        <v>20</v>
      </c>
      <c r="E1183" t="s">
        <v>39</v>
      </c>
      <c r="F1183" t="s">
        <v>22</v>
      </c>
      <c r="G1183" t="s">
        <v>48</v>
      </c>
      <c r="H1183" t="s">
        <v>89</v>
      </c>
      <c r="I1183" t="s">
        <v>28</v>
      </c>
      <c r="J1183" t="s">
        <v>76</v>
      </c>
      <c r="K1183" t="s">
        <v>145</v>
      </c>
      <c r="L1183" t="s">
        <v>44</v>
      </c>
      <c r="M1183" t="s">
        <v>398</v>
      </c>
      <c r="N1183" s="2">
        <v>40287</v>
      </c>
      <c r="O1183" s="2">
        <v>40291</v>
      </c>
      <c r="P1183">
        <v>10</v>
      </c>
      <c r="Q1183" s="1">
        <v>0.06</v>
      </c>
      <c r="R1183">
        <v>3.58</v>
      </c>
      <c r="S1183">
        <v>1.63</v>
      </c>
      <c r="T1183">
        <f t="shared" si="18"/>
        <v>35.799999999999997</v>
      </c>
    </row>
    <row r="1184" spans="1:20" x14ac:dyDescent="0.25">
      <c r="A1184">
        <v>1183</v>
      </c>
      <c r="B1184">
        <v>86517</v>
      </c>
      <c r="C1184" t="s">
        <v>921</v>
      </c>
      <c r="D1184" t="s">
        <v>20</v>
      </c>
      <c r="E1184" t="s">
        <v>187</v>
      </c>
      <c r="F1184" t="s">
        <v>47</v>
      </c>
      <c r="G1184" t="s">
        <v>93</v>
      </c>
      <c r="H1184" t="s">
        <v>217</v>
      </c>
      <c r="I1184" t="s">
        <v>28</v>
      </c>
      <c r="J1184" t="s">
        <v>76</v>
      </c>
      <c r="K1184" t="s">
        <v>226</v>
      </c>
      <c r="L1184" t="s">
        <v>44</v>
      </c>
      <c r="M1184" t="s">
        <v>156</v>
      </c>
      <c r="N1184" s="2">
        <v>41059</v>
      </c>
      <c r="O1184" s="2">
        <v>41060</v>
      </c>
      <c r="P1184">
        <v>18</v>
      </c>
      <c r="Q1184" s="1">
        <v>0.03</v>
      </c>
      <c r="R1184">
        <v>39.89</v>
      </c>
      <c r="S1184">
        <v>3.04</v>
      </c>
      <c r="T1184">
        <f t="shared" si="18"/>
        <v>718.02</v>
      </c>
    </row>
    <row r="1185" spans="1:20" x14ac:dyDescent="0.25">
      <c r="A1185">
        <v>1184</v>
      </c>
      <c r="B1185">
        <v>86694</v>
      </c>
      <c r="C1185" t="s">
        <v>218</v>
      </c>
      <c r="D1185" t="s">
        <v>20</v>
      </c>
      <c r="E1185" t="s">
        <v>39</v>
      </c>
      <c r="F1185" t="s">
        <v>47</v>
      </c>
      <c r="G1185" t="s">
        <v>41</v>
      </c>
      <c r="H1185" t="s">
        <v>61</v>
      </c>
      <c r="I1185" t="s">
        <v>28</v>
      </c>
      <c r="J1185" t="s">
        <v>76</v>
      </c>
      <c r="K1185" t="s">
        <v>98</v>
      </c>
      <c r="L1185" t="s">
        <v>192</v>
      </c>
      <c r="M1185" t="s">
        <v>117</v>
      </c>
      <c r="N1185" s="2">
        <v>40507</v>
      </c>
      <c r="O1185" s="2">
        <v>40508</v>
      </c>
      <c r="P1185">
        <v>14</v>
      </c>
      <c r="Q1185" s="1">
        <v>7.0000000000000007E-2</v>
      </c>
      <c r="R1185">
        <v>15.74</v>
      </c>
      <c r="S1185">
        <v>1.39</v>
      </c>
      <c r="T1185">
        <f t="shared" si="18"/>
        <v>220.36</v>
      </c>
    </row>
    <row r="1186" spans="1:20" x14ac:dyDescent="0.25">
      <c r="A1186">
        <v>1185</v>
      </c>
      <c r="B1186">
        <v>86701</v>
      </c>
      <c r="C1186" t="s">
        <v>2372</v>
      </c>
      <c r="D1186" t="s">
        <v>20</v>
      </c>
      <c r="E1186" t="s">
        <v>39</v>
      </c>
      <c r="F1186" t="s">
        <v>31</v>
      </c>
      <c r="G1186" t="s">
        <v>48</v>
      </c>
      <c r="H1186" t="s">
        <v>49</v>
      </c>
      <c r="I1186" t="s">
        <v>28</v>
      </c>
      <c r="J1186" t="s">
        <v>76</v>
      </c>
      <c r="K1186" t="s">
        <v>154</v>
      </c>
      <c r="L1186" t="s">
        <v>192</v>
      </c>
      <c r="M1186" t="s">
        <v>121</v>
      </c>
      <c r="N1186" s="2">
        <v>40790</v>
      </c>
      <c r="O1186" s="2">
        <v>40797</v>
      </c>
      <c r="P1186">
        <v>3</v>
      </c>
      <c r="Q1186" s="1">
        <v>0.08</v>
      </c>
      <c r="R1186">
        <v>95.43</v>
      </c>
      <c r="S1186">
        <v>19.989999999999998</v>
      </c>
      <c r="T1186">
        <f t="shared" si="18"/>
        <v>286.29000000000002</v>
      </c>
    </row>
    <row r="1187" spans="1:20" x14ac:dyDescent="0.25">
      <c r="A1187">
        <v>1186</v>
      </c>
      <c r="B1187">
        <v>86715</v>
      </c>
      <c r="C1187" t="s">
        <v>1716</v>
      </c>
      <c r="D1187" t="s">
        <v>578</v>
      </c>
      <c r="E1187" t="s">
        <v>187</v>
      </c>
      <c r="F1187" t="s">
        <v>47</v>
      </c>
      <c r="G1187" t="s">
        <v>93</v>
      </c>
      <c r="H1187" t="s">
        <v>217</v>
      </c>
      <c r="I1187" t="s">
        <v>28</v>
      </c>
      <c r="J1187" t="s">
        <v>76</v>
      </c>
      <c r="K1187" t="s">
        <v>145</v>
      </c>
      <c r="L1187" t="s">
        <v>330</v>
      </c>
      <c r="M1187" t="s">
        <v>160</v>
      </c>
      <c r="N1187" s="2">
        <v>41427</v>
      </c>
      <c r="O1187" s="2">
        <v>41429</v>
      </c>
      <c r="P1187">
        <v>7</v>
      </c>
      <c r="Q1187" s="1">
        <v>0.04</v>
      </c>
      <c r="R1187">
        <v>70.98</v>
      </c>
      <c r="S1187">
        <v>46.74</v>
      </c>
      <c r="T1187">
        <f t="shared" si="18"/>
        <v>496.86</v>
      </c>
    </row>
    <row r="1188" spans="1:20" x14ac:dyDescent="0.25">
      <c r="A1188">
        <v>1187</v>
      </c>
      <c r="B1188">
        <v>86258</v>
      </c>
      <c r="C1188" t="s">
        <v>1984</v>
      </c>
      <c r="D1188" t="s">
        <v>20</v>
      </c>
      <c r="E1188" t="s">
        <v>21</v>
      </c>
      <c r="F1188" t="s">
        <v>31</v>
      </c>
      <c r="G1188" t="s">
        <v>41</v>
      </c>
      <c r="H1188" t="s">
        <v>24</v>
      </c>
      <c r="I1188" t="s">
        <v>28</v>
      </c>
      <c r="J1188" t="s">
        <v>76</v>
      </c>
      <c r="K1188" t="s">
        <v>208</v>
      </c>
      <c r="L1188" t="s">
        <v>26</v>
      </c>
      <c r="M1188" t="s">
        <v>35</v>
      </c>
      <c r="N1188" s="2">
        <v>40183</v>
      </c>
      <c r="O1188" s="2">
        <v>40184</v>
      </c>
      <c r="P1188">
        <v>2</v>
      </c>
      <c r="Q1188" s="1">
        <v>0.03</v>
      </c>
      <c r="R1188">
        <v>28.48</v>
      </c>
      <c r="S1188">
        <v>1.99</v>
      </c>
      <c r="T1188">
        <f t="shared" si="18"/>
        <v>56.96</v>
      </c>
    </row>
    <row r="1189" spans="1:20" x14ac:dyDescent="0.25">
      <c r="A1189">
        <v>1188</v>
      </c>
      <c r="B1189">
        <v>86258</v>
      </c>
      <c r="C1189" t="s">
        <v>1984</v>
      </c>
      <c r="D1189" t="s">
        <v>20</v>
      </c>
      <c r="E1189" t="s">
        <v>21</v>
      </c>
      <c r="F1189" t="s">
        <v>31</v>
      </c>
      <c r="G1189" t="s">
        <v>41</v>
      </c>
      <c r="H1189" t="s">
        <v>24</v>
      </c>
      <c r="I1189" t="s">
        <v>28</v>
      </c>
      <c r="J1189" t="s">
        <v>76</v>
      </c>
      <c r="K1189" t="s">
        <v>1108</v>
      </c>
      <c r="L1189" t="s">
        <v>192</v>
      </c>
      <c r="M1189" t="s">
        <v>35</v>
      </c>
      <c r="N1189" s="2">
        <v>40183</v>
      </c>
      <c r="O1189" s="2">
        <v>40185</v>
      </c>
      <c r="P1189">
        <v>3</v>
      </c>
      <c r="Q1189" s="1">
        <v>0.01</v>
      </c>
      <c r="R1189">
        <v>205.99</v>
      </c>
      <c r="S1189">
        <v>5.99</v>
      </c>
      <c r="T1189">
        <f t="shared" si="18"/>
        <v>617.97</v>
      </c>
    </row>
    <row r="1190" spans="1:20" x14ac:dyDescent="0.25">
      <c r="A1190">
        <v>1189</v>
      </c>
      <c r="B1190">
        <v>86592</v>
      </c>
      <c r="C1190" t="s">
        <v>1494</v>
      </c>
      <c r="D1190" t="s">
        <v>20</v>
      </c>
      <c r="E1190" t="s">
        <v>39</v>
      </c>
      <c r="F1190" t="s">
        <v>40</v>
      </c>
      <c r="G1190" t="s">
        <v>93</v>
      </c>
      <c r="H1190" t="s">
        <v>89</v>
      </c>
      <c r="I1190" t="s">
        <v>28</v>
      </c>
      <c r="J1190" t="s">
        <v>76</v>
      </c>
      <c r="K1190" t="s">
        <v>184</v>
      </c>
      <c r="L1190" t="s">
        <v>192</v>
      </c>
      <c r="M1190" t="s">
        <v>309</v>
      </c>
      <c r="N1190" s="2">
        <v>40421</v>
      </c>
      <c r="O1190" s="2">
        <v>40423</v>
      </c>
      <c r="P1190">
        <v>15</v>
      </c>
      <c r="Q1190" s="1">
        <v>0</v>
      </c>
      <c r="R1190">
        <v>6.37</v>
      </c>
      <c r="S1190">
        <v>5.19</v>
      </c>
      <c r="T1190">
        <f t="shared" si="18"/>
        <v>95.55</v>
      </c>
    </row>
    <row r="1191" spans="1:20" x14ac:dyDescent="0.25">
      <c r="A1191">
        <v>1190</v>
      </c>
      <c r="B1191">
        <v>86718</v>
      </c>
      <c r="C1191" t="s">
        <v>947</v>
      </c>
      <c r="D1191" t="s">
        <v>20</v>
      </c>
      <c r="E1191" t="s">
        <v>21</v>
      </c>
      <c r="F1191" t="s">
        <v>22</v>
      </c>
      <c r="G1191" t="s">
        <v>23</v>
      </c>
      <c r="H1191" t="s">
        <v>24</v>
      </c>
      <c r="I1191" t="s">
        <v>28</v>
      </c>
      <c r="J1191" t="s">
        <v>76</v>
      </c>
      <c r="K1191" t="s">
        <v>1107</v>
      </c>
      <c r="L1191" t="s">
        <v>26</v>
      </c>
      <c r="M1191" t="s">
        <v>137</v>
      </c>
      <c r="N1191" s="2">
        <v>41324</v>
      </c>
      <c r="O1191" s="2">
        <v>41326</v>
      </c>
      <c r="P1191">
        <v>10</v>
      </c>
      <c r="Q1191" s="1">
        <v>0.09</v>
      </c>
      <c r="R1191">
        <v>8.4600000000000009</v>
      </c>
      <c r="S1191">
        <v>3.62</v>
      </c>
      <c r="T1191">
        <f t="shared" si="18"/>
        <v>84.600000000000009</v>
      </c>
    </row>
    <row r="1192" spans="1:20" x14ac:dyDescent="0.25">
      <c r="A1192">
        <v>1191</v>
      </c>
      <c r="B1192">
        <v>86726</v>
      </c>
      <c r="C1192" t="s">
        <v>2178</v>
      </c>
      <c r="D1192" t="s">
        <v>20</v>
      </c>
      <c r="E1192" t="s">
        <v>21</v>
      </c>
      <c r="F1192" t="s">
        <v>22</v>
      </c>
      <c r="G1192" t="s">
        <v>93</v>
      </c>
      <c r="H1192" t="s">
        <v>203</v>
      </c>
      <c r="I1192" t="s">
        <v>28</v>
      </c>
      <c r="J1192" t="s">
        <v>76</v>
      </c>
      <c r="K1192" t="s">
        <v>409</v>
      </c>
      <c r="L1192" t="s">
        <v>192</v>
      </c>
      <c r="M1192" t="s">
        <v>182</v>
      </c>
      <c r="N1192" s="2">
        <v>40658</v>
      </c>
      <c r="O1192" s="2">
        <v>40659</v>
      </c>
      <c r="P1192">
        <v>1</v>
      </c>
      <c r="Q1192" s="1">
        <v>7.0000000000000007E-2</v>
      </c>
      <c r="R1192">
        <v>195.99</v>
      </c>
      <c r="S1192">
        <v>8.99</v>
      </c>
      <c r="T1192">
        <f t="shared" si="18"/>
        <v>195.99</v>
      </c>
    </row>
    <row r="1193" spans="1:20" x14ac:dyDescent="0.25">
      <c r="A1193">
        <v>1192</v>
      </c>
      <c r="B1193">
        <v>86545</v>
      </c>
      <c r="C1193" t="s">
        <v>685</v>
      </c>
      <c r="D1193" t="s">
        <v>20</v>
      </c>
      <c r="E1193" t="s">
        <v>39</v>
      </c>
      <c r="F1193" t="s">
        <v>22</v>
      </c>
      <c r="G1193" t="s">
        <v>23</v>
      </c>
      <c r="H1193" t="s">
        <v>94</v>
      </c>
      <c r="I1193" t="s">
        <v>28</v>
      </c>
      <c r="J1193" t="s">
        <v>76</v>
      </c>
      <c r="K1193" t="s">
        <v>289</v>
      </c>
      <c r="L1193" t="s">
        <v>192</v>
      </c>
      <c r="M1193" t="s">
        <v>238</v>
      </c>
      <c r="N1193" s="2">
        <v>40235</v>
      </c>
      <c r="O1193" s="2">
        <v>40237</v>
      </c>
      <c r="P1193">
        <v>6</v>
      </c>
      <c r="Q1193" s="1">
        <v>0.02</v>
      </c>
      <c r="R1193">
        <v>5.34</v>
      </c>
      <c r="S1193">
        <v>2.99</v>
      </c>
      <c r="T1193">
        <f t="shared" si="18"/>
        <v>32.04</v>
      </c>
    </row>
    <row r="1194" spans="1:20" x14ac:dyDescent="0.25">
      <c r="A1194">
        <v>1193</v>
      </c>
      <c r="B1194">
        <v>86545</v>
      </c>
      <c r="C1194" t="s">
        <v>685</v>
      </c>
      <c r="D1194" t="s">
        <v>20</v>
      </c>
      <c r="E1194" t="s">
        <v>39</v>
      </c>
      <c r="F1194" t="s">
        <v>22</v>
      </c>
      <c r="G1194" t="s">
        <v>23</v>
      </c>
      <c r="H1194" t="s">
        <v>94</v>
      </c>
      <c r="I1194" t="s">
        <v>28</v>
      </c>
      <c r="J1194" t="s">
        <v>76</v>
      </c>
      <c r="K1194" t="s">
        <v>221</v>
      </c>
      <c r="L1194" t="s">
        <v>192</v>
      </c>
      <c r="M1194" t="s">
        <v>444</v>
      </c>
      <c r="N1194" s="2">
        <v>40235</v>
      </c>
      <c r="O1194" s="2">
        <v>40236</v>
      </c>
      <c r="P1194">
        <v>6</v>
      </c>
      <c r="Q1194" s="1">
        <v>0.03</v>
      </c>
      <c r="R1194">
        <v>40.98</v>
      </c>
      <c r="S1194">
        <v>7.47</v>
      </c>
      <c r="T1194">
        <f t="shared" si="18"/>
        <v>245.88</v>
      </c>
    </row>
    <row r="1195" spans="1:20" x14ac:dyDescent="0.25">
      <c r="A1195">
        <v>1194</v>
      </c>
      <c r="B1195">
        <v>86737</v>
      </c>
      <c r="C1195" t="s">
        <v>531</v>
      </c>
      <c r="D1195" t="s">
        <v>20</v>
      </c>
      <c r="E1195" t="s">
        <v>39</v>
      </c>
      <c r="F1195" t="s">
        <v>47</v>
      </c>
      <c r="G1195" t="s">
        <v>93</v>
      </c>
      <c r="H1195" t="s">
        <v>54</v>
      </c>
      <c r="I1195" t="s">
        <v>28</v>
      </c>
      <c r="J1195" t="s">
        <v>76</v>
      </c>
      <c r="K1195" t="s">
        <v>62</v>
      </c>
      <c r="L1195" t="s">
        <v>192</v>
      </c>
      <c r="M1195" t="s">
        <v>167</v>
      </c>
      <c r="N1195" s="2">
        <v>40594</v>
      </c>
      <c r="O1195" s="2">
        <v>40596</v>
      </c>
      <c r="P1195">
        <v>8</v>
      </c>
      <c r="Q1195" s="1">
        <v>0</v>
      </c>
      <c r="R1195">
        <v>37.700000000000003</v>
      </c>
      <c r="S1195">
        <v>2.99</v>
      </c>
      <c r="T1195">
        <f t="shared" si="18"/>
        <v>301.60000000000002</v>
      </c>
    </row>
    <row r="1196" spans="1:20" x14ac:dyDescent="0.25">
      <c r="A1196">
        <v>1195</v>
      </c>
      <c r="B1196">
        <v>86761</v>
      </c>
      <c r="C1196" t="s">
        <v>1764</v>
      </c>
      <c r="D1196" t="s">
        <v>20</v>
      </c>
      <c r="E1196" t="s">
        <v>21</v>
      </c>
      <c r="F1196" t="s">
        <v>22</v>
      </c>
      <c r="G1196" t="s">
        <v>48</v>
      </c>
      <c r="H1196" t="s">
        <v>203</v>
      </c>
      <c r="I1196" t="s">
        <v>28</v>
      </c>
      <c r="J1196" t="s">
        <v>76</v>
      </c>
      <c r="K1196" t="s">
        <v>213</v>
      </c>
      <c r="L1196" t="s">
        <v>192</v>
      </c>
      <c r="M1196" t="s">
        <v>227</v>
      </c>
      <c r="N1196" s="2">
        <v>41414</v>
      </c>
      <c r="O1196" s="2">
        <v>41421</v>
      </c>
      <c r="P1196">
        <v>4</v>
      </c>
      <c r="Q1196" s="1">
        <v>0.1</v>
      </c>
      <c r="R1196">
        <v>20.97</v>
      </c>
      <c r="S1196">
        <v>6.5</v>
      </c>
      <c r="T1196">
        <f t="shared" si="18"/>
        <v>83.88</v>
      </c>
    </row>
    <row r="1197" spans="1:20" x14ac:dyDescent="0.25">
      <c r="A1197">
        <v>1196</v>
      </c>
      <c r="B1197">
        <v>86775</v>
      </c>
      <c r="C1197" t="s">
        <v>1224</v>
      </c>
      <c r="D1197" t="s">
        <v>20</v>
      </c>
      <c r="E1197" t="s">
        <v>39</v>
      </c>
      <c r="F1197" t="s">
        <v>31</v>
      </c>
      <c r="G1197" t="s">
        <v>93</v>
      </c>
      <c r="H1197" t="s">
        <v>54</v>
      </c>
      <c r="I1197" t="s">
        <v>28</v>
      </c>
      <c r="J1197" t="s">
        <v>76</v>
      </c>
      <c r="K1197" t="s">
        <v>74</v>
      </c>
      <c r="L1197" t="s">
        <v>192</v>
      </c>
      <c r="M1197" t="s">
        <v>178</v>
      </c>
      <c r="N1197" s="2">
        <v>41142</v>
      </c>
      <c r="O1197" s="2">
        <v>41144</v>
      </c>
      <c r="P1197">
        <v>14</v>
      </c>
      <c r="Q1197" s="1">
        <v>7.0000000000000007E-2</v>
      </c>
      <c r="R1197">
        <v>4.9800000000000004</v>
      </c>
      <c r="S1197">
        <v>4.72</v>
      </c>
      <c r="T1197">
        <f t="shared" si="18"/>
        <v>69.72</v>
      </c>
    </row>
    <row r="1198" spans="1:20" x14ac:dyDescent="0.25">
      <c r="A1198">
        <v>1197</v>
      </c>
      <c r="B1198">
        <v>86225</v>
      </c>
      <c r="C1198" t="s">
        <v>1524</v>
      </c>
      <c r="D1198" t="s">
        <v>20</v>
      </c>
      <c r="E1198" t="s">
        <v>187</v>
      </c>
      <c r="F1198" t="s">
        <v>31</v>
      </c>
      <c r="G1198" t="s">
        <v>41</v>
      </c>
      <c r="H1198" t="s">
        <v>217</v>
      </c>
      <c r="I1198" t="s">
        <v>28</v>
      </c>
      <c r="J1198" t="s">
        <v>76</v>
      </c>
      <c r="K1198" t="s">
        <v>68</v>
      </c>
      <c r="L1198" t="s">
        <v>706</v>
      </c>
      <c r="M1198" t="s">
        <v>631</v>
      </c>
      <c r="N1198" s="2">
        <v>41170</v>
      </c>
      <c r="O1198" s="2">
        <v>41171</v>
      </c>
      <c r="P1198">
        <v>23</v>
      </c>
      <c r="Q1198" s="1">
        <v>0.01</v>
      </c>
      <c r="R1198">
        <v>110.98</v>
      </c>
      <c r="S1198">
        <v>13.99</v>
      </c>
      <c r="T1198">
        <f t="shared" si="18"/>
        <v>2552.54</v>
      </c>
    </row>
    <row r="1199" spans="1:20" x14ac:dyDescent="0.25">
      <c r="A1199">
        <v>1198</v>
      </c>
      <c r="B1199">
        <v>86802</v>
      </c>
      <c r="C1199" t="s">
        <v>2348</v>
      </c>
      <c r="D1199" t="s">
        <v>578</v>
      </c>
      <c r="E1199" t="s">
        <v>187</v>
      </c>
      <c r="F1199" t="s">
        <v>47</v>
      </c>
      <c r="G1199" t="s">
        <v>23</v>
      </c>
      <c r="H1199" t="s">
        <v>188</v>
      </c>
      <c r="I1199" t="s">
        <v>28</v>
      </c>
      <c r="J1199" t="s">
        <v>76</v>
      </c>
      <c r="K1199" t="s">
        <v>116</v>
      </c>
      <c r="L1199" t="s">
        <v>330</v>
      </c>
      <c r="M1199" t="s">
        <v>111</v>
      </c>
      <c r="N1199" s="2">
        <v>41319</v>
      </c>
      <c r="O1199" s="2">
        <v>41321</v>
      </c>
      <c r="P1199">
        <v>11</v>
      </c>
      <c r="Q1199" s="1">
        <v>0.04</v>
      </c>
      <c r="R1199">
        <v>100.98</v>
      </c>
      <c r="S1199">
        <v>26.22</v>
      </c>
      <c r="T1199">
        <f t="shared" si="18"/>
        <v>1110.78</v>
      </c>
    </row>
    <row r="1200" spans="1:20" x14ac:dyDescent="0.25">
      <c r="A1200">
        <v>1199</v>
      </c>
      <c r="B1200">
        <v>86802</v>
      </c>
      <c r="C1200" t="s">
        <v>2348</v>
      </c>
      <c r="D1200" t="s">
        <v>20</v>
      </c>
      <c r="E1200" t="s">
        <v>187</v>
      </c>
      <c r="F1200" t="s">
        <v>47</v>
      </c>
      <c r="G1200" t="s">
        <v>23</v>
      </c>
      <c r="H1200" t="s">
        <v>217</v>
      </c>
      <c r="I1200" t="s">
        <v>28</v>
      </c>
      <c r="J1200" t="s">
        <v>76</v>
      </c>
      <c r="K1200" t="s">
        <v>145</v>
      </c>
      <c r="L1200" t="s">
        <v>746</v>
      </c>
      <c r="M1200" t="s">
        <v>160</v>
      </c>
      <c r="N1200" s="2">
        <v>41319</v>
      </c>
      <c r="O1200" s="2">
        <v>41321</v>
      </c>
      <c r="P1200">
        <v>3</v>
      </c>
      <c r="Q1200" s="1">
        <v>0.25</v>
      </c>
      <c r="R1200">
        <v>71.37</v>
      </c>
      <c r="S1200">
        <v>69</v>
      </c>
      <c r="T1200">
        <f t="shared" si="18"/>
        <v>214.11</v>
      </c>
    </row>
    <row r="1201" spans="1:20" x14ac:dyDescent="0.25">
      <c r="A1201">
        <v>1200</v>
      </c>
      <c r="B1201">
        <v>86808</v>
      </c>
      <c r="C1201" t="s">
        <v>1130</v>
      </c>
      <c r="D1201" t="s">
        <v>20</v>
      </c>
      <c r="E1201" t="s">
        <v>39</v>
      </c>
      <c r="F1201" t="s">
        <v>47</v>
      </c>
      <c r="G1201" t="s">
        <v>23</v>
      </c>
      <c r="H1201" t="s">
        <v>54</v>
      </c>
      <c r="I1201" t="s">
        <v>28</v>
      </c>
      <c r="J1201" t="s">
        <v>76</v>
      </c>
      <c r="K1201" t="s">
        <v>74</v>
      </c>
      <c r="L1201" t="s">
        <v>192</v>
      </c>
      <c r="M1201" t="s">
        <v>51</v>
      </c>
      <c r="N1201" s="2">
        <v>41319</v>
      </c>
      <c r="O1201" s="2">
        <v>41321</v>
      </c>
      <c r="P1201">
        <v>6</v>
      </c>
      <c r="Q1201" s="1">
        <v>0.02</v>
      </c>
      <c r="R1201">
        <v>4.91</v>
      </c>
      <c r="S1201">
        <v>0.5</v>
      </c>
      <c r="T1201">
        <f t="shared" si="18"/>
        <v>29.46</v>
      </c>
    </row>
    <row r="1202" spans="1:20" x14ac:dyDescent="0.25">
      <c r="A1202">
        <v>1201</v>
      </c>
      <c r="B1202">
        <v>86808</v>
      </c>
      <c r="C1202" t="s">
        <v>2344</v>
      </c>
      <c r="D1202" t="s">
        <v>38</v>
      </c>
      <c r="E1202" t="s">
        <v>39</v>
      </c>
      <c r="F1202" t="s">
        <v>31</v>
      </c>
      <c r="G1202" t="s">
        <v>23</v>
      </c>
      <c r="H1202" t="s">
        <v>89</v>
      </c>
      <c r="I1202" t="s">
        <v>28</v>
      </c>
      <c r="J1202" t="s">
        <v>76</v>
      </c>
      <c r="K1202" t="s">
        <v>68</v>
      </c>
      <c r="L1202" t="s">
        <v>192</v>
      </c>
      <c r="M1202" t="s">
        <v>35</v>
      </c>
      <c r="N1202" s="2">
        <v>41319</v>
      </c>
      <c r="O1202" s="2">
        <v>41320</v>
      </c>
      <c r="P1202">
        <v>2</v>
      </c>
      <c r="Q1202" s="1">
        <v>0.01</v>
      </c>
      <c r="R1202">
        <v>70.97</v>
      </c>
      <c r="S1202">
        <v>3.5</v>
      </c>
      <c r="T1202">
        <f t="shared" si="18"/>
        <v>141.94</v>
      </c>
    </row>
    <row r="1203" spans="1:20" x14ac:dyDescent="0.25">
      <c r="A1203">
        <v>1202</v>
      </c>
      <c r="B1203">
        <v>86823</v>
      </c>
      <c r="C1203" t="s">
        <v>1050</v>
      </c>
      <c r="D1203" t="s">
        <v>20</v>
      </c>
      <c r="E1203" t="s">
        <v>39</v>
      </c>
      <c r="F1203" t="s">
        <v>22</v>
      </c>
      <c r="G1203" t="s">
        <v>48</v>
      </c>
      <c r="H1203" t="s">
        <v>89</v>
      </c>
      <c r="I1203" t="s">
        <v>28</v>
      </c>
      <c r="J1203" t="s">
        <v>76</v>
      </c>
      <c r="K1203" t="s">
        <v>43</v>
      </c>
      <c r="L1203" t="s">
        <v>192</v>
      </c>
      <c r="M1203" t="s">
        <v>331</v>
      </c>
      <c r="N1203" s="2">
        <v>41509</v>
      </c>
      <c r="O1203" s="2">
        <v>41513</v>
      </c>
      <c r="P1203">
        <v>4</v>
      </c>
      <c r="Q1203" s="1">
        <v>0.09</v>
      </c>
      <c r="R1203">
        <v>55.48</v>
      </c>
      <c r="S1203">
        <v>14.3</v>
      </c>
      <c r="T1203">
        <f t="shared" si="18"/>
        <v>221.92</v>
      </c>
    </row>
    <row r="1204" spans="1:20" x14ac:dyDescent="0.25">
      <c r="A1204">
        <v>1203</v>
      </c>
      <c r="B1204">
        <v>86834</v>
      </c>
      <c r="C1204" t="s">
        <v>1786</v>
      </c>
      <c r="D1204" t="s">
        <v>20</v>
      </c>
      <c r="E1204" t="s">
        <v>21</v>
      </c>
      <c r="F1204" t="s">
        <v>31</v>
      </c>
      <c r="G1204" t="s">
        <v>93</v>
      </c>
      <c r="H1204" t="s">
        <v>33</v>
      </c>
      <c r="I1204" t="s">
        <v>28</v>
      </c>
      <c r="J1204" t="s">
        <v>76</v>
      </c>
      <c r="K1204" t="s">
        <v>1114</v>
      </c>
      <c r="L1204" t="s">
        <v>192</v>
      </c>
      <c r="M1204" t="s">
        <v>35</v>
      </c>
      <c r="N1204" s="2">
        <v>41597</v>
      </c>
      <c r="O1204" s="2">
        <v>41598</v>
      </c>
      <c r="P1204">
        <v>13</v>
      </c>
      <c r="Q1204" s="1">
        <v>0.05</v>
      </c>
      <c r="R1204">
        <v>15.98</v>
      </c>
      <c r="S1204">
        <v>4</v>
      </c>
      <c r="T1204">
        <f t="shared" si="18"/>
        <v>207.74</v>
      </c>
    </row>
    <row r="1205" spans="1:20" x14ac:dyDescent="0.25">
      <c r="A1205">
        <v>1204</v>
      </c>
      <c r="B1205">
        <v>86837</v>
      </c>
      <c r="C1205" t="s">
        <v>254</v>
      </c>
      <c r="D1205" t="s">
        <v>20</v>
      </c>
      <c r="E1205" t="s">
        <v>39</v>
      </c>
      <c r="F1205" t="s">
        <v>31</v>
      </c>
      <c r="G1205" t="s">
        <v>23</v>
      </c>
      <c r="H1205" t="s">
        <v>78</v>
      </c>
      <c r="I1205" t="s">
        <v>28</v>
      </c>
      <c r="J1205" t="s">
        <v>76</v>
      </c>
      <c r="K1205" t="s">
        <v>291</v>
      </c>
      <c r="L1205" t="s">
        <v>192</v>
      </c>
      <c r="M1205" t="s">
        <v>131</v>
      </c>
      <c r="N1205" s="2">
        <v>40276</v>
      </c>
      <c r="O1205" s="2">
        <v>40277</v>
      </c>
      <c r="P1205">
        <v>7</v>
      </c>
      <c r="Q1205" s="1">
        <v>0</v>
      </c>
      <c r="R1205">
        <v>4.42</v>
      </c>
      <c r="S1205">
        <v>4.99</v>
      </c>
      <c r="T1205">
        <f t="shared" si="18"/>
        <v>30.939999999999998</v>
      </c>
    </row>
    <row r="1206" spans="1:20" x14ac:dyDescent="0.25">
      <c r="A1206">
        <v>1205</v>
      </c>
      <c r="B1206">
        <v>86855</v>
      </c>
      <c r="C1206" t="s">
        <v>2386</v>
      </c>
      <c r="D1206" t="s">
        <v>578</v>
      </c>
      <c r="E1206" t="s">
        <v>187</v>
      </c>
      <c r="F1206" t="s">
        <v>31</v>
      </c>
      <c r="G1206" t="s">
        <v>93</v>
      </c>
      <c r="H1206" t="s">
        <v>225</v>
      </c>
      <c r="I1206" t="s">
        <v>28</v>
      </c>
      <c r="J1206" t="s">
        <v>76</v>
      </c>
      <c r="K1206" t="s">
        <v>248</v>
      </c>
      <c r="L1206" t="s">
        <v>283</v>
      </c>
      <c r="M1206" t="s">
        <v>146</v>
      </c>
      <c r="N1206" s="2">
        <v>41219</v>
      </c>
      <c r="O1206" s="2">
        <v>41220</v>
      </c>
      <c r="P1206">
        <v>30</v>
      </c>
      <c r="Q1206" s="1">
        <v>0.08</v>
      </c>
      <c r="R1206">
        <v>100.8</v>
      </c>
      <c r="S1206">
        <v>60</v>
      </c>
      <c r="T1206">
        <f t="shared" si="18"/>
        <v>3024</v>
      </c>
    </row>
    <row r="1207" spans="1:20" x14ac:dyDescent="0.25">
      <c r="A1207">
        <v>1206</v>
      </c>
      <c r="B1207">
        <v>86864</v>
      </c>
      <c r="C1207" t="s">
        <v>316</v>
      </c>
      <c r="D1207" t="s">
        <v>20</v>
      </c>
      <c r="E1207" t="s">
        <v>21</v>
      </c>
      <c r="F1207" t="s">
        <v>22</v>
      </c>
      <c r="G1207" t="s">
        <v>41</v>
      </c>
      <c r="H1207" t="s">
        <v>24</v>
      </c>
      <c r="I1207" t="s">
        <v>28</v>
      </c>
      <c r="J1207" t="s">
        <v>76</v>
      </c>
      <c r="K1207" t="s">
        <v>409</v>
      </c>
      <c r="L1207" t="s">
        <v>26</v>
      </c>
      <c r="M1207" t="s">
        <v>444</v>
      </c>
      <c r="N1207" s="2">
        <v>41389</v>
      </c>
      <c r="O1207" s="2">
        <v>41390</v>
      </c>
      <c r="P1207">
        <v>6</v>
      </c>
      <c r="Q1207" s="1">
        <v>7.0000000000000007E-2</v>
      </c>
      <c r="R1207">
        <v>28.48</v>
      </c>
      <c r="S1207">
        <v>1.99</v>
      </c>
      <c r="T1207">
        <f t="shared" si="18"/>
        <v>170.88</v>
      </c>
    </row>
    <row r="1208" spans="1:20" x14ac:dyDescent="0.25">
      <c r="A1208">
        <v>1207</v>
      </c>
      <c r="B1208">
        <v>86869</v>
      </c>
      <c r="C1208" t="s">
        <v>1732</v>
      </c>
      <c r="D1208" t="s">
        <v>20</v>
      </c>
      <c r="E1208" t="s">
        <v>39</v>
      </c>
      <c r="F1208" t="s">
        <v>31</v>
      </c>
      <c r="G1208" t="s">
        <v>32</v>
      </c>
      <c r="H1208" t="s">
        <v>61</v>
      </c>
      <c r="I1208" t="s">
        <v>28</v>
      </c>
      <c r="J1208" t="s">
        <v>76</v>
      </c>
      <c r="K1208" t="s">
        <v>228</v>
      </c>
      <c r="L1208" t="s">
        <v>706</v>
      </c>
      <c r="M1208" t="s">
        <v>106</v>
      </c>
      <c r="N1208" s="2">
        <v>40348</v>
      </c>
      <c r="O1208" s="2">
        <v>40351</v>
      </c>
      <c r="P1208">
        <v>1</v>
      </c>
      <c r="Q1208" s="1">
        <v>0.1</v>
      </c>
      <c r="R1208">
        <v>14.42</v>
      </c>
      <c r="S1208">
        <v>6.75</v>
      </c>
      <c r="T1208">
        <f t="shared" si="18"/>
        <v>14.42</v>
      </c>
    </row>
    <row r="1209" spans="1:20" x14ac:dyDescent="0.25">
      <c r="A1209">
        <v>1208</v>
      </c>
      <c r="B1209">
        <v>86880</v>
      </c>
      <c r="C1209" t="s">
        <v>1735</v>
      </c>
      <c r="D1209" t="s">
        <v>20</v>
      </c>
      <c r="E1209" t="s">
        <v>39</v>
      </c>
      <c r="F1209" t="s">
        <v>31</v>
      </c>
      <c r="G1209" t="s">
        <v>32</v>
      </c>
      <c r="H1209" t="s">
        <v>61</v>
      </c>
      <c r="I1209" t="s">
        <v>28</v>
      </c>
      <c r="J1209" t="s">
        <v>76</v>
      </c>
      <c r="K1209" t="s">
        <v>172</v>
      </c>
      <c r="L1209" t="s">
        <v>192</v>
      </c>
      <c r="M1209" t="s">
        <v>143</v>
      </c>
      <c r="N1209" s="2">
        <v>41382</v>
      </c>
      <c r="O1209" s="2">
        <v>41382</v>
      </c>
      <c r="P1209">
        <v>1</v>
      </c>
      <c r="Q1209" s="1">
        <v>0.06</v>
      </c>
      <c r="R1209">
        <v>8.6</v>
      </c>
      <c r="S1209">
        <v>6.19</v>
      </c>
      <c r="T1209">
        <f t="shared" si="18"/>
        <v>8.6</v>
      </c>
    </row>
    <row r="1210" spans="1:20" x14ac:dyDescent="0.25">
      <c r="A1210">
        <v>1209</v>
      </c>
      <c r="B1210">
        <v>86880</v>
      </c>
      <c r="C1210" t="s">
        <v>1018</v>
      </c>
      <c r="D1210" t="s">
        <v>20</v>
      </c>
      <c r="E1210" t="s">
        <v>39</v>
      </c>
      <c r="F1210" t="s">
        <v>31</v>
      </c>
      <c r="G1210" t="s">
        <v>32</v>
      </c>
      <c r="H1210" t="s">
        <v>42</v>
      </c>
      <c r="I1210" t="s">
        <v>28</v>
      </c>
      <c r="J1210" t="s">
        <v>76</v>
      </c>
      <c r="K1210" t="s">
        <v>82</v>
      </c>
      <c r="L1210" t="s">
        <v>192</v>
      </c>
      <c r="M1210" t="s">
        <v>146</v>
      </c>
      <c r="N1210" s="2">
        <v>41382</v>
      </c>
      <c r="O1210" s="2">
        <v>41384</v>
      </c>
      <c r="P1210">
        <v>3</v>
      </c>
      <c r="Q1210" s="1">
        <v>0.03</v>
      </c>
      <c r="R1210">
        <v>896.99</v>
      </c>
      <c r="S1210">
        <v>19.989999999999998</v>
      </c>
      <c r="T1210">
        <f t="shared" si="18"/>
        <v>2690.9700000000003</v>
      </c>
    </row>
    <row r="1211" spans="1:20" x14ac:dyDescent="0.25">
      <c r="A1211">
        <v>1210</v>
      </c>
      <c r="B1211">
        <v>86880</v>
      </c>
      <c r="C1211" t="s">
        <v>1018</v>
      </c>
      <c r="D1211" t="s">
        <v>20</v>
      </c>
      <c r="E1211" t="s">
        <v>39</v>
      </c>
      <c r="F1211" t="s">
        <v>31</v>
      </c>
      <c r="G1211" t="s">
        <v>32</v>
      </c>
      <c r="H1211" t="s">
        <v>49</v>
      </c>
      <c r="I1211" t="s">
        <v>28</v>
      </c>
      <c r="J1211" t="s">
        <v>64</v>
      </c>
      <c r="K1211" t="s">
        <v>136</v>
      </c>
      <c r="L1211" t="s">
        <v>192</v>
      </c>
      <c r="M1211" t="s">
        <v>121</v>
      </c>
      <c r="N1211" s="2">
        <v>41382</v>
      </c>
      <c r="O1211" s="2">
        <v>41384</v>
      </c>
      <c r="P1211">
        <v>4</v>
      </c>
      <c r="Q1211" s="1">
        <v>0.08</v>
      </c>
      <c r="R1211">
        <v>4.24</v>
      </c>
      <c r="S1211">
        <v>5.41</v>
      </c>
      <c r="T1211">
        <f t="shared" si="18"/>
        <v>16.96</v>
      </c>
    </row>
    <row r="1212" spans="1:20" x14ac:dyDescent="0.25">
      <c r="A1212">
        <v>1211</v>
      </c>
      <c r="B1212">
        <v>86888</v>
      </c>
      <c r="C1212" t="s">
        <v>1035</v>
      </c>
      <c r="D1212" t="s">
        <v>20</v>
      </c>
      <c r="E1212" t="s">
        <v>39</v>
      </c>
      <c r="F1212" t="s">
        <v>40</v>
      </c>
      <c r="G1212" t="s">
        <v>93</v>
      </c>
      <c r="H1212" t="s">
        <v>61</v>
      </c>
      <c r="I1212" t="s">
        <v>28</v>
      </c>
      <c r="J1212" t="s">
        <v>64</v>
      </c>
      <c r="K1212" t="s">
        <v>71</v>
      </c>
      <c r="L1212" t="s">
        <v>192</v>
      </c>
      <c r="M1212" t="s">
        <v>342</v>
      </c>
      <c r="N1212" s="2">
        <v>40578</v>
      </c>
      <c r="O1212" s="2">
        <v>40578</v>
      </c>
      <c r="P1212">
        <v>12</v>
      </c>
      <c r="Q1212" s="1">
        <v>0.08</v>
      </c>
      <c r="R1212">
        <v>5.28</v>
      </c>
      <c r="S1212">
        <v>5.57</v>
      </c>
      <c r="T1212">
        <f t="shared" si="18"/>
        <v>63.36</v>
      </c>
    </row>
    <row r="1213" spans="1:20" x14ac:dyDescent="0.25">
      <c r="A1213">
        <v>1212</v>
      </c>
      <c r="B1213">
        <v>86903</v>
      </c>
      <c r="C1213" t="s">
        <v>511</v>
      </c>
      <c r="D1213" t="s">
        <v>20</v>
      </c>
      <c r="E1213" t="s">
        <v>39</v>
      </c>
      <c r="F1213" t="s">
        <v>22</v>
      </c>
      <c r="G1213" t="s">
        <v>23</v>
      </c>
      <c r="H1213" t="s">
        <v>89</v>
      </c>
      <c r="I1213" t="s">
        <v>28</v>
      </c>
      <c r="J1213" t="s">
        <v>64</v>
      </c>
      <c r="K1213" t="s">
        <v>228</v>
      </c>
      <c r="L1213" t="s">
        <v>192</v>
      </c>
      <c r="M1213" t="s">
        <v>331</v>
      </c>
      <c r="N1213" s="2">
        <v>40568</v>
      </c>
      <c r="O1213" s="2">
        <v>40568</v>
      </c>
      <c r="P1213">
        <v>4</v>
      </c>
      <c r="Q1213" s="1">
        <v>0.05</v>
      </c>
      <c r="R1213">
        <v>31.98</v>
      </c>
      <c r="S1213">
        <v>6.72</v>
      </c>
      <c r="T1213">
        <f t="shared" si="18"/>
        <v>127.92</v>
      </c>
    </row>
    <row r="1214" spans="1:20" x14ac:dyDescent="0.25">
      <c r="A1214">
        <v>1213</v>
      </c>
      <c r="B1214">
        <v>86736</v>
      </c>
      <c r="C1214" t="s">
        <v>531</v>
      </c>
      <c r="D1214" t="s">
        <v>20</v>
      </c>
      <c r="E1214" t="s">
        <v>21</v>
      </c>
      <c r="F1214" t="s">
        <v>47</v>
      </c>
      <c r="G1214" t="s">
        <v>48</v>
      </c>
      <c r="H1214" t="s">
        <v>206</v>
      </c>
      <c r="I1214" t="s">
        <v>28</v>
      </c>
      <c r="J1214" t="s">
        <v>64</v>
      </c>
      <c r="K1214" t="s">
        <v>1147</v>
      </c>
      <c r="L1214" t="s">
        <v>192</v>
      </c>
      <c r="M1214" t="s">
        <v>111</v>
      </c>
      <c r="N1214" s="2">
        <v>40553</v>
      </c>
      <c r="O1214" s="2">
        <v>40553</v>
      </c>
      <c r="P1214">
        <v>10</v>
      </c>
      <c r="Q1214" s="1">
        <v>0.05</v>
      </c>
      <c r="R1214">
        <v>20.97</v>
      </c>
      <c r="S1214">
        <v>6.5</v>
      </c>
      <c r="T1214">
        <f t="shared" si="18"/>
        <v>209.7</v>
      </c>
    </row>
    <row r="1215" spans="1:20" x14ac:dyDescent="0.25">
      <c r="A1215">
        <v>1214</v>
      </c>
      <c r="B1215">
        <v>86918</v>
      </c>
      <c r="C1215" t="s">
        <v>565</v>
      </c>
      <c r="D1215" t="s">
        <v>20</v>
      </c>
      <c r="E1215" t="s">
        <v>21</v>
      </c>
      <c r="F1215" t="s">
        <v>31</v>
      </c>
      <c r="G1215" t="s">
        <v>32</v>
      </c>
      <c r="H1215" t="s">
        <v>24</v>
      </c>
      <c r="I1215" t="s">
        <v>28</v>
      </c>
      <c r="J1215" t="s">
        <v>64</v>
      </c>
      <c r="K1215" t="s">
        <v>34</v>
      </c>
      <c r="L1215" t="s">
        <v>26</v>
      </c>
      <c r="M1215" t="s">
        <v>131</v>
      </c>
      <c r="N1215" s="2">
        <v>41332</v>
      </c>
      <c r="O1215" s="2">
        <v>41334</v>
      </c>
      <c r="P1215">
        <v>7</v>
      </c>
      <c r="Q1215" s="1">
        <v>0</v>
      </c>
      <c r="R1215">
        <v>31.78</v>
      </c>
      <c r="S1215">
        <v>1.99</v>
      </c>
      <c r="T1215">
        <f t="shared" si="18"/>
        <v>222.46</v>
      </c>
    </row>
    <row r="1216" spans="1:20" x14ac:dyDescent="0.25">
      <c r="A1216">
        <v>1215</v>
      </c>
      <c r="B1216">
        <v>86918</v>
      </c>
      <c r="C1216" t="s">
        <v>565</v>
      </c>
      <c r="D1216" t="s">
        <v>20</v>
      </c>
      <c r="E1216" t="s">
        <v>39</v>
      </c>
      <c r="F1216" t="s">
        <v>31</v>
      </c>
      <c r="G1216" t="s">
        <v>32</v>
      </c>
      <c r="H1216" t="s">
        <v>78</v>
      </c>
      <c r="I1216" t="s">
        <v>28</v>
      </c>
      <c r="J1216" t="s">
        <v>64</v>
      </c>
      <c r="K1216" t="s">
        <v>274</v>
      </c>
      <c r="L1216" t="s">
        <v>44</v>
      </c>
      <c r="M1216" t="s">
        <v>131</v>
      </c>
      <c r="N1216" s="2">
        <v>41332</v>
      </c>
      <c r="O1216" s="2">
        <v>41334</v>
      </c>
      <c r="P1216">
        <v>3</v>
      </c>
      <c r="Q1216" s="1">
        <v>0.01</v>
      </c>
      <c r="R1216">
        <v>2.78</v>
      </c>
      <c r="S1216">
        <v>1.34</v>
      </c>
      <c r="T1216">
        <f t="shared" si="18"/>
        <v>8.34</v>
      </c>
    </row>
    <row r="1217" spans="1:20" x14ac:dyDescent="0.25">
      <c r="A1217">
        <v>1216</v>
      </c>
      <c r="B1217">
        <v>86932</v>
      </c>
      <c r="C1217" t="s">
        <v>1992</v>
      </c>
      <c r="D1217" t="s">
        <v>578</v>
      </c>
      <c r="E1217" t="s">
        <v>187</v>
      </c>
      <c r="F1217" t="s">
        <v>31</v>
      </c>
      <c r="G1217" t="s">
        <v>23</v>
      </c>
      <c r="H1217" t="s">
        <v>219</v>
      </c>
      <c r="I1217" t="s">
        <v>28</v>
      </c>
      <c r="J1217" t="s">
        <v>64</v>
      </c>
      <c r="K1217" t="s">
        <v>282</v>
      </c>
      <c r="L1217" t="s">
        <v>330</v>
      </c>
      <c r="M1217" t="s">
        <v>35</v>
      </c>
      <c r="N1217" s="2">
        <v>41425</v>
      </c>
      <c r="O1217" s="2">
        <v>41425</v>
      </c>
      <c r="P1217">
        <v>9</v>
      </c>
      <c r="Q1217" s="1">
        <v>0</v>
      </c>
      <c r="R1217">
        <v>130.97999999999999</v>
      </c>
      <c r="S1217">
        <v>54.74</v>
      </c>
      <c r="T1217">
        <f t="shared" si="18"/>
        <v>1178.82</v>
      </c>
    </row>
    <row r="1218" spans="1:20" x14ac:dyDescent="0.25">
      <c r="A1218">
        <v>1217</v>
      </c>
      <c r="B1218">
        <v>86932</v>
      </c>
      <c r="C1218" t="s">
        <v>1992</v>
      </c>
      <c r="D1218" t="s">
        <v>578</v>
      </c>
      <c r="E1218" t="s">
        <v>187</v>
      </c>
      <c r="F1218" t="s">
        <v>31</v>
      </c>
      <c r="G1218" t="s">
        <v>23</v>
      </c>
      <c r="H1218" t="s">
        <v>188</v>
      </c>
      <c r="I1218" t="s">
        <v>28</v>
      </c>
      <c r="J1218" t="s">
        <v>64</v>
      </c>
      <c r="K1218" t="s">
        <v>68</v>
      </c>
      <c r="L1218" t="s">
        <v>330</v>
      </c>
      <c r="M1218" t="s">
        <v>35</v>
      </c>
      <c r="N1218" s="2">
        <v>41425</v>
      </c>
      <c r="O1218" s="2">
        <v>41426</v>
      </c>
      <c r="P1218">
        <v>3</v>
      </c>
      <c r="Q1218" s="1">
        <v>0.05</v>
      </c>
      <c r="R1218">
        <v>218.75</v>
      </c>
      <c r="S1218">
        <v>69.64</v>
      </c>
      <c r="T1218">
        <f t="shared" si="18"/>
        <v>656.25</v>
      </c>
    </row>
    <row r="1219" spans="1:20" x14ac:dyDescent="0.25">
      <c r="A1219">
        <v>1218</v>
      </c>
      <c r="B1219">
        <v>86935</v>
      </c>
      <c r="C1219" t="s">
        <v>1274</v>
      </c>
      <c r="D1219" t="s">
        <v>20</v>
      </c>
      <c r="E1219" t="s">
        <v>39</v>
      </c>
      <c r="F1219" t="s">
        <v>31</v>
      </c>
      <c r="G1219" t="s">
        <v>32</v>
      </c>
      <c r="H1219" t="s">
        <v>78</v>
      </c>
      <c r="I1219" t="s">
        <v>28</v>
      </c>
      <c r="J1219" t="s">
        <v>64</v>
      </c>
      <c r="K1219" t="s">
        <v>129</v>
      </c>
      <c r="L1219" t="s">
        <v>192</v>
      </c>
      <c r="M1219" t="s">
        <v>143</v>
      </c>
      <c r="N1219" s="2">
        <v>40676</v>
      </c>
      <c r="O1219" s="2">
        <v>40677</v>
      </c>
      <c r="P1219">
        <v>17</v>
      </c>
      <c r="Q1219" s="1">
        <v>0.05</v>
      </c>
      <c r="R1219">
        <v>5.18</v>
      </c>
      <c r="S1219">
        <v>5.74</v>
      </c>
      <c r="T1219">
        <f t="shared" ref="T1219:T1282" si="19">R1219*P1219</f>
        <v>88.06</v>
      </c>
    </row>
    <row r="1220" spans="1:20" x14ac:dyDescent="0.25">
      <c r="A1220">
        <v>1219</v>
      </c>
      <c r="B1220">
        <v>86935</v>
      </c>
      <c r="C1220" t="s">
        <v>1274</v>
      </c>
      <c r="D1220" t="s">
        <v>20</v>
      </c>
      <c r="E1220" t="s">
        <v>21</v>
      </c>
      <c r="F1220" t="s">
        <v>31</v>
      </c>
      <c r="G1220" t="s">
        <v>32</v>
      </c>
      <c r="H1220" t="s">
        <v>33</v>
      </c>
      <c r="I1220" t="s">
        <v>28</v>
      </c>
      <c r="J1220" t="s">
        <v>64</v>
      </c>
      <c r="K1220" t="s">
        <v>1138</v>
      </c>
      <c r="L1220" t="s">
        <v>26</v>
      </c>
      <c r="M1220" t="s">
        <v>146</v>
      </c>
      <c r="N1220" s="2">
        <v>40676</v>
      </c>
      <c r="O1220" s="2">
        <v>40678</v>
      </c>
      <c r="P1220">
        <v>5</v>
      </c>
      <c r="Q1220" s="1">
        <v>0.06</v>
      </c>
      <c r="R1220">
        <v>85.99</v>
      </c>
      <c r="S1220">
        <v>3.3</v>
      </c>
      <c r="T1220">
        <f t="shared" si="19"/>
        <v>429.95</v>
      </c>
    </row>
    <row r="1221" spans="1:20" x14ac:dyDescent="0.25">
      <c r="A1221">
        <v>1220</v>
      </c>
      <c r="B1221">
        <v>86951</v>
      </c>
      <c r="C1221" t="s">
        <v>2396</v>
      </c>
      <c r="D1221" t="s">
        <v>20</v>
      </c>
      <c r="E1221" t="s">
        <v>187</v>
      </c>
      <c r="F1221" t="s">
        <v>31</v>
      </c>
      <c r="G1221" t="s">
        <v>41</v>
      </c>
      <c r="H1221" t="s">
        <v>225</v>
      </c>
      <c r="I1221" t="s">
        <v>28</v>
      </c>
      <c r="J1221" t="s">
        <v>64</v>
      </c>
      <c r="K1221" t="s">
        <v>291</v>
      </c>
      <c r="L1221" t="s">
        <v>746</v>
      </c>
      <c r="M1221" t="s">
        <v>91</v>
      </c>
      <c r="N1221" s="2">
        <v>40363</v>
      </c>
      <c r="O1221" s="2">
        <v>40365</v>
      </c>
      <c r="P1221">
        <v>12</v>
      </c>
      <c r="Q1221" s="1">
        <v>0.06</v>
      </c>
      <c r="R1221">
        <v>105.29</v>
      </c>
      <c r="S1221">
        <v>10.119999999999999</v>
      </c>
      <c r="T1221">
        <f t="shared" si="19"/>
        <v>1263.48</v>
      </c>
    </row>
    <row r="1222" spans="1:20" x14ac:dyDescent="0.25">
      <c r="A1222">
        <v>1221</v>
      </c>
      <c r="B1222">
        <v>86927</v>
      </c>
      <c r="C1222" t="s">
        <v>1992</v>
      </c>
      <c r="D1222" t="s">
        <v>20</v>
      </c>
      <c r="E1222" t="s">
        <v>39</v>
      </c>
      <c r="F1222" t="s">
        <v>31</v>
      </c>
      <c r="G1222" t="s">
        <v>23</v>
      </c>
      <c r="H1222" t="s">
        <v>94</v>
      </c>
      <c r="I1222" t="s">
        <v>28</v>
      </c>
      <c r="J1222" t="s">
        <v>64</v>
      </c>
      <c r="K1222" t="s">
        <v>62</v>
      </c>
      <c r="L1222" t="s">
        <v>192</v>
      </c>
      <c r="M1222" t="s">
        <v>35</v>
      </c>
      <c r="N1222" s="2">
        <v>40433</v>
      </c>
      <c r="O1222" s="2">
        <v>40435</v>
      </c>
      <c r="P1222">
        <v>15</v>
      </c>
      <c r="Q1222" s="1">
        <v>0</v>
      </c>
      <c r="R1222">
        <v>22.84</v>
      </c>
      <c r="S1222">
        <v>16.920000000000002</v>
      </c>
      <c r="T1222">
        <f t="shared" si="19"/>
        <v>342.6</v>
      </c>
    </row>
    <row r="1223" spans="1:20" x14ac:dyDescent="0.25">
      <c r="A1223">
        <v>1222</v>
      </c>
      <c r="B1223">
        <v>86959</v>
      </c>
      <c r="C1223" t="s">
        <v>1765</v>
      </c>
      <c r="D1223" t="s">
        <v>20</v>
      </c>
      <c r="E1223" t="s">
        <v>39</v>
      </c>
      <c r="F1223" t="s">
        <v>31</v>
      </c>
      <c r="G1223" t="s">
        <v>93</v>
      </c>
      <c r="H1223" t="s">
        <v>89</v>
      </c>
      <c r="I1223" t="s">
        <v>28</v>
      </c>
      <c r="J1223" t="s">
        <v>64</v>
      </c>
      <c r="K1223" t="s">
        <v>231</v>
      </c>
      <c r="L1223" t="s">
        <v>44</v>
      </c>
      <c r="M1223" t="s">
        <v>35</v>
      </c>
      <c r="N1223" s="2">
        <v>40310</v>
      </c>
      <c r="O1223" s="2">
        <v>40312</v>
      </c>
      <c r="P1223">
        <v>1</v>
      </c>
      <c r="Q1223" s="1">
        <v>0</v>
      </c>
      <c r="R1223">
        <v>9.27</v>
      </c>
      <c r="S1223">
        <v>4.3899999999999997</v>
      </c>
      <c r="T1223">
        <f t="shared" si="19"/>
        <v>9.27</v>
      </c>
    </row>
    <row r="1224" spans="1:20" x14ac:dyDescent="0.25">
      <c r="A1224">
        <v>1223</v>
      </c>
      <c r="B1224">
        <v>86969</v>
      </c>
      <c r="C1224" t="s">
        <v>1232</v>
      </c>
      <c r="D1224" t="s">
        <v>20</v>
      </c>
      <c r="E1224" t="s">
        <v>39</v>
      </c>
      <c r="F1224" t="s">
        <v>40</v>
      </c>
      <c r="G1224" t="s">
        <v>41</v>
      </c>
      <c r="H1224" t="s">
        <v>42</v>
      </c>
      <c r="I1224" t="s">
        <v>28</v>
      </c>
      <c r="J1224" t="s">
        <v>64</v>
      </c>
      <c r="K1224" t="s">
        <v>154</v>
      </c>
      <c r="L1224" t="s">
        <v>192</v>
      </c>
      <c r="M1224" t="s">
        <v>99</v>
      </c>
      <c r="N1224" s="2">
        <v>41047</v>
      </c>
      <c r="O1224" s="2">
        <v>41049</v>
      </c>
      <c r="P1224">
        <v>17</v>
      </c>
      <c r="Q1224" s="1">
        <v>0.06</v>
      </c>
      <c r="R1224">
        <v>11.7</v>
      </c>
      <c r="S1224">
        <v>5.63</v>
      </c>
      <c r="T1224">
        <f t="shared" si="19"/>
        <v>198.89999999999998</v>
      </c>
    </row>
    <row r="1225" spans="1:20" x14ac:dyDescent="0.25">
      <c r="A1225">
        <v>1224</v>
      </c>
      <c r="B1225">
        <v>86969</v>
      </c>
      <c r="C1225" t="s">
        <v>1232</v>
      </c>
      <c r="D1225" t="s">
        <v>20</v>
      </c>
      <c r="E1225" t="s">
        <v>39</v>
      </c>
      <c r="F1225" t="s">
        <v>40</v>
      </c>
      <c r="G1225" t="s">
        <v>41</v>
      </c>
      <c r="H1225" t="s">
        <v>78</v>
      </c>
      <c r="I1225" t="s">
        <v>28</v>
      </c>
      <c r="J1225" t="s">
        <v>64</v>
      </c>
      <c r="K1225" t="s">
        <v>228</v>
      </c>
      <c r="L1225" t="s">
        <v>192</v>
      </c>
      <c r="M1225" t="s">
        <v>59</v>
      </c>
      <c r="N1225" s="2">
        <v>41047</v>
      </c>
      <c r="O1225" s="2">
        <v>41048</v>
      </c>
      <c r="P1225">
        <v>16</v>
      </c>
      <c r="Q1225" s="1">
        <v>0.08</v>
      </c>
      <c r="R1225">
        <v>4.9800000000000004</v>
      </c>
      <c r="S1225">
        <v>7.44</v>
      </c>
      <c r="T1225">
        <f t="shared" si="19"/>
        <v>79.680000000000007</v>
      </c>
    </row>
    <row r="1226" spans="1:20" x14ac:dyDescent="0.25">
      <c r="A1226">
        <v>1225</v>
      </c>
      <c r="B1226">
        <v>86969</v>
      </c>
      <c r="C1226" t="s">
        <v>1232</v>
      </c>
      <c r="D1226" t="s">
        <v>20</v>
      </c>
      <c r="E1226" t="s">
        <v>39</v>
      </c>
      <c r="F1226" t="s">
        <v>40</v>
      </c>
      <c r="G1226" t="s">
        <v>41</v>
      </c>
      <c r="H1226" t="s">
        <v>61</v>
      </c>
      <c r="I1226" t="s">
        <v>28</v>
      </c>
      <c r="J1226" t="s">
        <v>64</v>
      </c>
      <c r="K1226" t="s">
        <v>113</v>
      </c>
      <c r="L1226" t="s">
        <v>192</v>
      </c>
      <c r="M1226" t="s">
        <v>99</v>
      </c>
      <c r="N1226" s="2">
        <v>41047</v>
      </c>
      <c r="O1226" s="2">
        <v>41049</v>
      </c>
      <c r="P1226">
        <v>11</v>
      </c>
      <c r="Q1226" s="1">
        <v>0.06</v>
      </c>
      <c r="R1226">
        <v>5.28</v>
      </c>
      <c r="S1226">
        <v>5.57</v>
      </c>
      <c r="T1226">
        <f t="shared" si="19"/>
        <v>58.080000000000005</v>
      </c>
    </row>
    <row r="1227" spans="1:20" x14ac:dyDescent="0.25">
      <c r="A1227">
        <v>1226</v>
      </c>
      <c r="B1227">
        <v>86979</v>
      </c>
      <c r="C1227" t="s">
        <v>384</v>
      </c>
      <c r="D1227" t="s">
        <v>20</v>
      </c>
      <c r="E1227" t="s">
        <v>21</v>
      </c>
      <c r="F1227" t="s">
        <v>47</v>
      </c>
      <c r="G1227" t="s">
        <v>48</v>
      </c>
      <c r="H1227" t="s">
        <v>24</v>
      </c>
      <c r="I1227" t="s">
        <v>28</v>
      </c>
      <c r="J1227" t="s">
        <v>64</v>
      </c>
      <c r="K1227" t="s">
        <v>204</v>
      </c>
      <c r="L1227" t="s">
        <v>192</v>
      </c>
      <c r="M1227" t="s">
        <v>51</v>
      </c>
      <c r="N1227" s="2">
        <v>41379</v>
      </c>
      <c r="O1227" s="2">
        <v>41386</v>
      </c>
      <c r="P1227">
        <v>4</v>
      </c>
      <c r="Q1227" s="1">
        <v>0.06</v>
      </c>
      <c r="R1227">
        <v>65.989999999999995</v>
      </c>
      <c r="S1227">
        <v>5.26</v>
      </c>
      <c r="T1227">
        <f t="shared" si="19"/>
        <v>263.95999999999998</v>
      </c>
    </row>
    <row r="1228" spans="1:20" x14ac:dyDescent="0.25">
      <c r="A1228">
        <v>1227</v>
      </c>
      <c r="B1228">
        <v>86979</v>
      </c>
      <c r="C1228" t="s">
        <v>384</v>
      </c>
      <c r="D1228" t="s">
        <v>20</v>
      </c>
      <c r="E1228" t="s">
        <v>21</v>
      </c>
      <c r="F1228" t="s">
        <v>47</v>
      </c>
      <c r="G1228" t="s">
        <v>48</v>
      </c>
      <c r="H1228" t="s">
        <v>33</v>
      </c>
      <c r="I1228" t="s">
        <v>28</v>
      </c>
      <c r="J1228" t="s">
        <v>64</v>
      </c>
      <c r="K1228" t="s">
        <v>1108</v>
      </c>
      <c r="L1228" t="s">
        <v>192</v>
      </c>
      <c r="M1228" t="s">
        <v>51</v>
      </c>
      <c r="N1228" s="2">
        <v>41379</v>
      </c>
      <c r="O1228" s="2">
        <v>41383</v>
      </c>
      <c r="P1228">
        <v>5</v>
      </c>
      <c r="Q1228" s="1">
        <v>0.01</v>
      </c>
      <c r="R1228">
        <v>155.99</v>
      </c>
      <c r="S1228">
        <v>8.99</v>
      </c>
      <c r="T1228">
        <f t="shared" si="19"/>
        <v>779.95</v>
      </c>
    </row>
    <row r="1229" spans="1:20" x14ac:dyDescent="0.25">
      <c r="A1229">
        <v>1228</v>
      </c>
      <c r="B1229">
        <v>86988</v>
      </c>
      <c r="C1229" t="s">
        <v>944</v>
      </c>
      <c r="D1229" t="s">
        <v>578</v>
      </c>
      <c r="E1229" t="s">
        <v>187</v>
      </c>
      <c r="F1229" t="s">
        <v>40</v>
      </c>
      <c r="G1229" t="s">
        <v>48</v>
      </c>
      <c r="H1229" t="s">
        <v>219</v>
      </c>
      <c r="I1229" t="s">
        <v>28</v>
      </c>
      <c r="J1229" t="s">
        <v>64</v>
      </c>
      <c r="K1229" t="s">
        <v>71</v>
      </c>
      <c r="L1229" t="s">
        <v>330</v>
      </c>
      <c r="M1229" t="s">
        <v>264</v>
      </c>
      <c r="N1229" s="2">
        <v>41574</v>
      </c>
      <c r="O1229" s="2">
        <v>41578</v>
      </c>
      <c r="P1229">
        <v>13</v>
      </c>
      <c r="Q1229" s="1">
        <v>0.08</v>
      </c>
      <c r="R1229">
        <v>100.98</v>
      </c>
      <c r="S1229">
        <v>35.840000000000003</v>
      </c>
      <c r="T1229">
        <f t="shared" si="19"/>
        <v>1312.74</v>
      </c>
    </row>
    <row r="1230" spans="1:20" x14ac:dyDescent="0.25">
      <c r="A1230">
        <v>1229</v>
      </c>
      <c r="B1230">
        <v>86993</v>
      </c>
      <c r="C1230" t="s">
        <v>1237</v>
      </c>
      <c r="D1230" t="s">
        <v>578</v>
      </c>
      <c r="E1230" t="s">
        <v>187</v>
      </c>
      <c r="F1230" t="s">
        <v>31</v>
      </c>
      <c r="G1230" t="s">
        <v>41</v>
      </c>
      <c r="H1230" t="s">
        <v>225</v>
      </c>
      <c r="I1230" t="s">
        <v>28</v>
      </c>
      <c r="J1230" t="s">
        <v>64</v>
      </c>
      <c r="K1230" t="s">
        <v>291</v>
      </c>
      <c r="L1230" t="s">
        <v>330</v>
      </c>
      <c r="M1230" t="s">
        <v>35</v>
      </c>
      <c r="N1230" s="2">
        <v>41442</v>
      </c>
      <c r="O1230" s="2">
        <v>41444</v>
      </c>
      <c r="P1230">
        <v>18</v>
      </c>
      <c r="Q1230" s="1">
        <v>0.09</v>
      </c>
      <c r="R1230">
        <v>100.98</v>
      </c>
      <c r="S1230">
        <v>26.22</v>
      </c>
      <c r="T1230">
        <f t="shared" si="19"/>
        <v>1817.64</v>
      </c>
    </row>
    <row r="1231" spans="1:20" x14ac:dyDescent="0.25">
      <c r="A1231">
        <v>1230</v>
      </c>
      <c r="B1231">
        <v>86997</v>
      </c>
      <c r="C1231" t="s">
        <v>2072</v>
      </c>
      <c r="D1231" t="s">
        <v>20</v>
      </c>
      <c r="E1231" t="s">
        <v>21</v>
      </c>
      <c r="F1231" t="s">
        <v>31</v>
      </c>
      <c r="G1231" t="s">
        <v>48</v>
      </c>
      <c r="H1231" t="s">
        <v>203</v>
      </c>
      <c r="I1231" t="s">
        <v>28</v>
      </c>
      <c r="J1231" t="s">
        <v>64</v>
      </c>
      <c r="K1231" t="s">
        <v>1108</v>
      </c>
      <c r="L1231" t="s">
        <v>44</v>
      </c>
      <c r="M1231" t="s">
        <v>35</v>
      </c>
      <c r="N1231" s="2">
        <v>40771</v>
      </c>
      <c r="O1231" s="2">
        <v>40775</v>
      </c>
      <c r="P1231">
        <v>2</v>
      </c>
      <c r="Q1231" s="1">
        <v>0.06</v>
      </c>
      <c r="R1231">
        <v>20.99</v>
      </c>
      <c r="S1231">
        <v>2.5</v>
      </c>
      <c r="T1231">
        <f t="shared" si="19"/>
        <v>41.98</v>
      </c>
    </row>
    <row r="1232" spans="1:20" x14ac:dyDescent="0.25">
      <c r="A1232">
        <v>1231</v>
      </c>
      <c r="B1232">
        <v>86997</v>
      </c>
      <c r="C1232" t="s">
        <v>939</v>
      </c>
      <c r="D1232" t="s">
        <v>20</v>
      </c>
      <c r="E1232" t="s">
        <v>39</v>
      </c>
      <c r="F1232" t="s">
        <v>31</v>
      </c>
      <c r="G1232" t="s">
        <v>48</v>
      </c>
      <c r="H1232" t="s">
        <v>78</v>
      </c>
      <c r="I1232" t="s">
        <v>28</v>
      </c>
      <c r="J1232" t="s">
        <v>64</v>
      </c>
      <c r="K1232" t="s">
        <v>154</v>
      </c>
      <c r="L1232" t="s">
        <v>192</v>
      </c>
      <c r="M1232" t="s">
        <v>35</v>
      </c>
      <c r="N1232" s="2">
        <v>40771</v>
      </c>
      <c r="O1232" s="2">
        <v>40778</v>
      </c>
      <c r="P1232">
        <v>18</v>
      </c>
      <c r="Q1232" s="1">
        <v>0.06</v>
      </c>
      <c r="R1232">
        <v>3.98</v>
      </c>
      <c r="S1232">
        <v>5.26</v>
      </c>
      <c r="T1232">
        <f t="shared" si="19"/>
        <v>71.64</v>
      </c>
    </row>
    <row r="1233" spans="1:20" x14ac:dyDescent="0.25">
      <c r="A1233">
        <v>1232</v>
      </c>
      <c r="B1233">
        <v>86997</v>
      </c>
      <c r="C1233" t="s">
        <v>2501</v>
      </c>
      <c r="D1233" t="s">
        <v>578</v>
      </c>
      <c r="E1233" t="s">
        <v>187</v>
      </c>
      <c r="F1233" t="s">
        <v>31</v>
      </c>
      <c r="G1233" t="s">
        <v>48</v>
      </c>
      <c r="H1233" t="s">
        <v>217</v>
      </c>
      <c r="I1233" t="s">
        <v>28</v>
      </c>
      <c r="J1233" t="s">
        <v>64</v>
      </c>
      <c r="K1233" t="s">
        <v>189</v>
      </c>
      <c r="L1233" t="s">
        <v>330</v>
      </c>
      <c r="M1233" t="s">
        <v>35</v>
      </c>
      <c r="N1233" s="2">
        <v>40771</v>
      </c>
      <c r="O1233" s="2">
        <v>40778</v>
      </c>
      <c r="P1233">
        <v>14</v>
      </c>
      <c r="Q1233" s="1">
        <v>0.02</v>
      </c>
      <c r="R1233">
        <v>220.98</v>
      </c>
      <c r="S1233">
        <v>64.66</v>
      </c>
      <c r="T1233">
        <f t="shared" si="19"/>
        <v>3093.72</v>
      </c>
    </row>
    <row r="1234" spans="1:20" x14ac:dyDescent="0.25">
      <c r="A1234">
        <v>1233</v>
      </c>
      <c r="B1234">
        <v>87007</v>
      </c>
      <c r="C1234" t="s">
        <v>1830</v>
      </c>
      <c r="D1234" t="s">
        <v>20</v>
      </c>
      <c r="E1234" t="s">
        <v>39</v>
      </c>
      <c r="F1234" t="s">
        <v>22</v>
      </c>
      <c r="G1234" t="s">
        <v>41</v>
      </c>
      <c r="H1234" t="s">
        <v>61</v>
      </c>
      <c r="I1234" t="s">
        <v>28</v>
      </c>
      <c r="J1234" t="s">
        <v>64</v>
      </c>
      <c r="K1234" t="s">
        <v>116</v>
      </c>
      <c r="L1234" t="s">
        <v>192</v>
      </c>
      <c r="M1234" t="s">
        <v>173</v>
      </c>
      <c r="N1234" s="2">
        <v>40659</v>
      </c>
      <c r="O1234" s="2">
        <v>40660</v>
      </c>
      <c r="P1234">
        <v>11</v>
      </c>
      <c r="Q1234" s="1">
        <v>7.0000000000000007E-2</v>
      </c>
      <c r="R1234">
        <v>415.88</v>
      </c>
      <c r="S1234">
        <v>11.37</v>
      </c>
      <c r="T1234">
        <f t="shared" si="19"/>
        <v>4574.68</v>
      </c>
    </row>
    <row r="1235" spans="1:20" x14ac:dyDescent="0.25">
      <c r="A1235">
        <v>1234</v>
      </c>
      <c r="B1235">
        <v>87016</v>
      </c>
      <c r="C1235" t="s">
        <v>2460</v>
      </c>
      <c r="D1235" t="s">
        <v>578</v>
      </c>
      <c r="E1235" t="s">
        <v>187</v>
      </c>
      <c r="F1235" t="s">
        <v>31</v>
      </c>
      <c r="G1235" t="s">
        <v>41</v>
      </c>
      <c r="H1235" t="s">
        <v>225</v>
      </c>
      <c r="I1235" t="s">
        <v>28</v>
      </c>
      <c r="J1235" t="s">
        <v>64</v>
      </c>
      <c r="K1235" t="s">
        <v>291</v>
      </c>
      <c r="L1235" t="s">
        <v>330</v>
      </c>
      <c r="M1235" t="s">
        <v>35</v>
      </c>
      <c r="N1235" s="2">
        <v>40532</v>
      </c>
      <c r="O1235" s="2">
        <v>40533</v>
      </c>
      <c r="P1235">
        <v>18</v>
      </c>
      <c r="Q1235" s="1">
        <v>0.09</v>
      </c>
      <c r="R1235">
        <v>160.97999999999999</v>
      </c>
      <c r="S1235">
        <v>35.020000000000003</v>
      </c>
      <c r="T1235">
        <f t="shared" si="19"/>
        <v>2897.64</v>
      </c>
    </row>
    <row r="1236" spans="1:20" x14ac:dyDescent="0.25">
      <c r="A1236">
        <v>1235</v>
      </c>
      <c r="B1236">
        <v>87016</v>
      </c>
      <c r="C1236" t="s">
        <v>1657</v>
      </c>
      <c r="D1236" t="s">
        <v>20</v>
      </c>
      <c r="E1236" t="s">
        <v>21</v>
      </c>
      <c r="F1236" t="s">
        <v>47</v>
      </c>
      <c r="G1236" t="s">
        <v>41</v>
      </c>
      <c r="H1236" t="s">
        <v>33</v>
      </c>
      <c r="I1236" t="s">
        <v>28</v>
      </c>
      <c r="J1236" t="s">
        <v>64</v>
      </c>
      <c r="K1236" t="s">
        <v>1138</v>
      </c>
      <c r="L1236" t="s">
        <v>192</v>
      </c>
      <c r="M1236" t="s">
        <v>117</v>
      </c>
      <c r="N1236" s="2">
        <v>40532</v>
      </c>
      <c r="O1236" s="2">
        <v>40534</v>
      </c>
      <c r="P1236">
        <v>22</v>
      </c>
      <c r="Q1236" s="1">
        <v>0.09</v>
      </c>
      <c r="R1236">
        <v>175.99</v>
      </c>
      <c r="S1236">
        <v>4.99</v>
      </c>
      <c r="T1236">
        <f t="shared" si="19"/>
        <v>3871.78</v>
      </c>
    </row>
    <row r="1237" spans="1:20" x14ac:dyDescent="0.25">
      <c r="A1237">
        <v>1236</v>
      </c>
      <c r="B1237">
        <v>86313</v>
      </c>
      <c r="C1237" t="s">
        <v>868</v>
      </c>
      <c r="D1237" t="s">
        <v>38</v>
      </c>
      <c r="E1237" t="s">
        <v>39</v>
      </c>
      <c r="F1237" t="s">
        <v>47</v>
      </c>
      <c r="G1237" t="s">
        <v>32</v>
      </c>
      <c r="H1237" t="s">
        <v>49</v>
      </c>
      <c r="I1237" t="s">
        <v>28</v>
      </c>
      <c r="J1237" t="s">
        <v>64</v>
      </c>
      <c r="K1237" t="s">
        <v>163</v>
      </c>
      <c r="L1237" t="s">
        <v>192</v>
      </c>
      <c r="M1237" t="s">
        <v>114</v>
      </c>
      <c r="N1237" s="2">
        <v>40614</v>
      </c>
      <c r="O1237" s="2">
        <v>40616</v>
      </c>
      <c r="P1237">
        <v>3</v>
      </c>
      <c r="Q1237" s="1">
        <v>0.1</v>
      </c>
      <c r="R1237">
        <v>3.69</v>
      </c>
      <c r="S1237">
        <v>0.5</v>
      </c>
      <c r="T1237">
        <f t="shared" si="19"/>
        <v>11.07</v>
      </c>
    </row>
    <row r="1238" spans="1:20" x14ac:dyDescent="0.25">
      <c r="A1238">
        <v>1237</v>
      </c>
      <c r="B1238">
        <v>86313</v>
      </c>
      <c r="C1238" t="s">
        <v>868</v>
      </c>
      <c r="D1238" t="s">
        <v>20</v>
      </c>
      <c r="E1238" t="s">
        <v>39</v>
      </c>
      <c r="F1238" t="s">
        <v>47</v>
      </c>
      <c r="G1238" t="s">
        <v>32</v>
      </c>
      <c r="H1238" t="s">
        <v>42</v>
      </c>
      <c r="I1238" t="s">
        <v>28</v>
      </c>
      <c r="J1238" t="s">
        <v>64</v>
      </c>
      <c r="K1238" t="s">
        <v>149</v>
      </c>
      <c r="L1238" t="s">
        <v>44</v>
      </c>
      <c r="M1238" t="s">
        <v>117</v>
      </c>
      <c r="N1238" s="2">
        <v>40614</v>
      </c>
      <c r="O1238" s="2">
        <v>40616</v>
      </c>
      <c r="P1238">
        <v>5</v>
      </c>
      <c r="Q1238" s="1">
        <v>0.05</v>
      </c>
      <c r="R1238">
        <v>4.71</v>
      </c>
      <c r="S1238">
        <v>0.7</v>
      </c>
      <c r="T1238">
        <f t="shared" si="19"/>
        <v>23.55</v>
      </c>
    </row>
    <row r="1239" spans="1:20" x14ac:dyDescent="0.25">
      <c r="A1239">
        <v>1238</v>
      </c>
      <c r="B1239">
        <v>87022</v>
      </c>
      <c r="C1239" t="s">
        <v>1593</v>
      </c>
      <c r="D1239" t="s">
        <v>578</v>
      </c>
      <c r="E1239" t="s">
        <v>187</v>
      </c>
      <c r="F1239" t="s">
        <v>31</v>
      </c>
      <c r="G1239" t="s">
        <v>23</v>
      </c>
      <c r="H1239" t="s">
        <v>219</v>
      </c>
      <c r="I1239" t="s">
        <v>28</v>
      </c>
      <c r="J1239" t="s">
        <v>64</v>
      </c>
      <c r="K1239" t="s">
        <v>291</v>
      </c>
      <c r="L1239" t="s">
        <v>330</v>
      </c>
      <c r="M1239" t="s">
        <v>141</v>
      </c>
      <c r="N1239" s="2">
        <v>41136</v>
      </c>
      <c r="O1239" s="2">
        <v>41136</v>
      </c>
      <c r="P1239">
        <v>22</v>
      </c>
      <c r="Q1239" s="1">
        <v>7.0000000000000007E-2</v>
      </c>
      <c r="R1239">
        <v>105.49</v>
      </c>
      <c r="S1239">
        <v>41.64</v>
      </c>
      <c r="T1239">
        <f t="shared" si="19"/>
        <v>2320.7799999999997</v>
      </c>
    </row>
    <row r="1240" spans="1:20" x14ac:dyDescent="0.25">
      <c r="A1240">
        <v>1239</v>
      </c>
      <c r="B1240">
        <v>87027</v>
      </c>
      <c r="C1240" t="s">
        <v>589</v>
      </c>
      <c r="D1240" t="s">
        <v>20</v>
      </c>
      <c r="E1240" t="s">
        <v>187</v>
      </c>
      <c r="F1240" t="s">
        <v>40</v>
      </c>
      <c r="G1240" t="s">
        <v>48</v>
      </c>
      <c r="H1240" t="s">
        <v>225</v>
      </c>
      <c r="I1240" t="s">
        <v>28</v>
      </c>
      <c r="J1240" t="s">
        <v>64</v>
      </c>
      <c r="K1240" t="s">
        <v>98</v>
      </c>
      <c r="L1240" t="s">
        <v>26</v>
      </c>
      <c r="M1240" t="s">
        <v>638</v>
      </c>
      <c r="N1240" s="2">
        <v>41130</v>
      </c>
      <c r="O1240" s="2">
        <v>41132</v>
      </c>
      <c r="P1240">
        <v>20</v>
      </c>
      <c r="Q1240" s="1">
        <v>0.01</v>
      </c>
      <c r="R1240">
        <v>17.670000000000002</v>
      </c>
      <c r="S1240">
        <v>8.99</v>
      </c>
      <c r="T1240">
        <f t="shared" si="19"/>
        <v>353.40000000000003</v>
      </c>
    </row>
    <row r="1241" spans="1:20" x14ac:dyDescent="0.25">
      <c r="A1241">
        <v>1240</v>
      </c>
      <c r="B1241">
        <v>87033</v>
      </c>
      <c r="C1241" t="s">
        <v>2556</v>
      </c>
      <c r="D1241" t="s">
        <v>38</v>
      </c>
      <c r="E1241" t="s">
        <v>21</v>
      </c>
      <c r="F1241" t="s">
        <v>31</v>
      </c>
      <c r="G1241" t="s">
        <v>93</v>
      </c>
      <c r="H1241" t="s">
        <v>206</v>
      </c>
      <c r="I1241" t="s">
        <v>28</v>
      </c>
      <c r="J1241" t="s">
        <v>64</v>
      </c>
      <c r="K1241" t="s">
        <v>213</v>
      </c>
      <c r="L1241" t="s">
        <v>746</v>
      </c>
      <c r="M1241" t="s">
        <v>66</v>
      </c>
      <c r="N1241" s="2">
        <v>40517</v>
      </c>
      <c r="O1241" s="2">
        <v>40519</v>
      </c>
      <c r="P1241">
        <v>15</v>
      </c>
      <c r="Q1241" s="1">
        <v>0.06</v>
      </c>
      <c r="R1241">
        <v>699.99</v>
      </c>
      <c r="S1241">
        <v>24.49</v>
      </c>
      <c r="T1241">
        <f t="shared" si="19"/>
        <v>10499.85</v>
      </c>
    </row>
    <row r="1242" spans="1:20" x14ac:dyDescent="0.25">
      <c r="A1242">
        <v>1241</v>
      </c>
      <c r="B1242">
        <v>87033</v>
      </c>
      <c r="C1242" t="s">
        <v>2561</v>
      </c>
      <c r="D1242" t="s">
        <v>578</v>
      </c>
      <c r="E1242" t="s">
        <v>21</v>
      </c>
      <c r="F1242" t="s">
        <v>22</v>
      </c>
      <c r="G1242" t="s">
        <v>93</v>
      </c>
      <c r="H1242" t="s">
        <v>206</v>
      </c>
      <c r="I1242" t="s">
        <v>28</v>
      </c>
      <c r="J1242" t="s">
        <v>64</v>
      </c>
      <c r="K1242" t="s">
        <v>198</v>
      </c>
      <c r="L1242" t="s">
        <v>283</v>
      </c>
      <c r="M1242" t="s">
        <v>444</v>
      </c>
      <c r="N1242" s="2">
        <v>40517</v>
      </c>
      <c r="O1242" s="2">
        <v>40520</v>
      </c>
      <c r="P1242">
        <v>6</v>
      </c>
      <c r="Q1242" s="1">
        <v>0.04</v>
      </c>
      <c r="R1242">
        <v>1360.14</v>
      </c>
      <c r="S1242">
        <v>14.7</v>
      </c>
      <c r="T1242">
        <f t="shared" si="19"/>
        <v>8160.84</v>
      </c>
    </row>
    <row r="1243" spans="1:20" x14ac:dyDescent="0.25">
      <c r="A1243">
        <v>1242</v>
      </c>
      <c r="B1243">
        <v>87033</v>
      </c>
      <c r="C1243" t="s">
        <v>1569</v>
      </c>
      <c r="D1243" t="s">
        <v>20</v>
      </c>
      <c r="E1243" t="s">
        <v>39</v>
      </c>
      <c r="F1243" t="s">
        <v>31</v>
      </c>
      <c r="G1243" t="s">
        <v>93</v>
      </c>
      <c r="H1243" t="s">
        <v>78</v>
      </c>
      <c r="I1243" t="s">
        <v>28</v>
      </c>
      <c r="J1243" t="s">
        <v>64</v>
      </c>
      <c r="K1243" t="s">
        <v>55</v>
      </c>
      <c r="L1243" t="s">
        <v>192</v>
      </c>
      <c r="M1243" t="s">
        <v>35</v>
      </c>
      <c r="N1243" s="2">
        <v>40517</v>
      </c>
      <c r="O1243" s="2">
        <v>40519</v>
      </c>
      <c r="P1243">
        <v>1</v>
      </c>
      <c r="Q1243" s="1">
        <v>0.02</v>
      </c>
      <c r="R1243">
        <v>6.48</v>
      </c>
      <c r="S1243">
        <v>8.74</v>
      </c>
      <c r="T1243">
        <f t="shared" si="19"/>
        <v>6.48</v>
      </c>
    </row>
    <row r="1244" spans="1:20" x14ac:dyDescent="0.25">
      <c r="A1244">
        <v>1243</v>
      </c>
      <c r="B1244">
        <v>87033</v>
      </c>
      <c r="C1244" t="s">
        <v>2010</v>
      </c>
      <c r="D1244" t="s">
        <v>20</v>
      </c>
      <c r="E1244" t="s">
        <v>39</v>
      </c>
      <c r="F1244" t="s">
        <v>31</v>
      </c>
      <c r="G1244" t="s">
        <v>93</v>
      </c>
      <c r="H1244" t="s">
        <v>78</v>
      </c>
      <c r="I1244" t="s">
        <v>28</v>
      </c>
      <c r="J1244" t="s">
        <v>64</v>
      </c>
      <c r="K1244" t="s">
        <v>98</v>
      </c>
      <c r="L1244" t="s">
        <v>192</v>
      </c>
      <c r="M1244" t="s">
        <v>146</v>
      </c>
      <c r="N1244" s="2">
        <v>40517</v>
      </c>
      <c r="O1244" s="2">
        <v>40519</v>
      </c>
      <c r="P1244">
        <v>11</v>
      </c>
      <c r="Q1244" s="1">
        <v>0.02</v>
      </c>
      <c r="R1244">
        <v>17.149999999999999</v>
      </c>
      <c r="S1244">
        <v>4.96</v>
      </c>
      <c r="T1244">
        <f t="shared" si="19"/>
        <v>188.64999999999998</v>
      </c>
    </row>
    <row r="1245" spans="1:20" x14ac:dyDescent="0.25">
      <c r="A1245">
        <v>1244</v>
      </c>
      <c r="B1245">
        <v>87033</v>
      </c>
      <c r="C1245" t="s">
        <v>2155</v>
      </c>
      <c r="D1245" t="s">
        <v>20</v>
      </c>
      <c r="E1245" t="s">
        <v>39</v>
      </c>
      <c r="F1245" t="s">
        <v>31</v>
      </c>
      <c r="G1245" t="s">
        <v>93</v>
      </c>
      <c r="H1245" t="s">
        <v>78</v>
      </c>
      <c r="I1245" t="s">
        <v>28</v>
      </c>
      <c r="J1245" t="s">
        <v>64</v>
      </c>
      <c r="K1245" t="s">
        <v>55</v>
      </c>
      <c r="L1245" t="s">
        <v>192</v>
      </c>
      <c r="M1245" t="s">
        <v>35</v>
      </c>
      <c r="N1245" s="2">
        <v>40517</v>
      </c>
      <c r="O1245" s="2">
        <v>40518</v>
      </c>
      <c r="P1245">
        <v>12</v>
      </c>
      <c r="Q1245" s="1">
        <v>7.0000000000000007E-2</v>
      </c>
      <c r="R1245">
        <v>30.98</v>
      </c>
      <c r="S1245">
        <v>8.74</v>
      </c>
      <c r="T1245">
        <f t="shared" si="19"/>
        <v>371.76</v>
      </c>
    </row>
    <row r="1246" spans="1:20" x14ac:dyDescent="0.25">
      <c r="A1246">
        <v>1245</v>
      </c>
      <c r="B1246">
        <v>87048</v>
      </c>
      <c r="C1246" t="s">
        <v>1641</v>
      </c>
      <c r="D1246" t="s">
        <v>20</v>
      </c>
      <c r="E1246" t="s">
        <v>39</v>
      </c>
      <c r="F1246" t="s">
        <v>31</v>
      </c>
      <c r="G1246" t="s">
        <v>93</v>
      </c>
      <c r="H1246" t="s">
        <v>49</v>
      </c>
      <c r="I1246" t="s">
        <v>28</v>
      </c>
      <c r="J1246" t="s">
        <v>64</v>
      </c>
      <c r="K1246" t="s">
        <v>113</v>
      </c>
      <c r="L1246" t="s">
        <v>192</v>
      </c>
      <c r="M1246" t="s">
        <v>63</v>
      </c>
      <c r="N1246" s="2">
        <v>40917</v>
      </c>
      <c r="O1246" s="2">
        <v>40920</v>
      </c>
      <c r="P1246">
        <v>1</v>
      </c>
      <c r="Q1246" s="1">
        <v>0</v>
      </c>
      <c r="R1246">
        <v>420.98</v>
      </c>
      <c r="S1246">
        <v>19.989999999999998</v>
      </c>
      <c r="T1246">
        <f t="shared" si="19"/>
        <v>420.98</v>
      </c>
    </row>
    <row r="1247" spans="1:20" x14ac:dyDescent="0.25">
      <c r="A1247">
        <v>1246</v>
      </c>
      <c r="B1247">
        <v>87048</v>
      </c>
      <c r="C1247" t="s">
        <v>1641</v>
      </c>
      <c r="D1247" t="s">
        <v>20</v>
      </c>
      <c r="E1247" t="s">
        <v>39</v>
      </c>
      <c r="F1247" t="s">
        <v>31</v>
      </c>
      <c r="G1247" t="s">
        <v>93</v>
      </c>
      <c r="H1247" t="s">
        <v>61</v>
      </c>
      <c r="I1247" t="s">
        <v>28</v>
      </c>
      <c r="J1247" t="s">
        <v>64</v>
      </c>
      <c r="K1247" t="s">
        <v>184</v>
      </c>
      <c r="L1247" t="s">
        <v>26</v>
      </c>
      <c r="M1247" t="s">
        <v>143</v>
      </c>
      <c r="N1247" s="2">
        <v>40917</v>
      </c>
      <c r="O1247" s="2">
        <v>40919</v>
      </c>
      <c r="P1247">
        <v>8</v>
      </c>
      <c r="Q1247" s="1">
        <v>0.08</v>
      </c>
      <c r="R1247">
        <v>11.97</v>
      </c>
      <c r="S1247">
        <v>5.81</v>
      </c>
      <c r="T1247">
        <f t="shared" si="19"/>
        <v>95.76</v>
      </c>
    </row>
    <row r="1248" spans="1:20" x14ac:dyDescent="0.25">
      <c r="A1248">
        <v>1247</v>
      </c>
      <c r="B1248">
        <v>87069</v>
      </c>
      <c r="C1248" t="s">
        <v>496</v>
      </c>
      <c r="D1248" t="s">
        <v>20</v>
      </c>
      <c r="E1248" t="s">
        <v>21</v>
      </c>
      <c r="F1248" t="s">
        <v>40</v>
      </c>
      <c r="G1248" t="s">
        <v>41</v>
      </c>
      <c r="H1248" t="s">
        <v>203</v>
      </c>
      <c r="I1248" t="s">
        <v>28</v>
      </c>
      <c r="J1248" t="s">
        <v>64</v>
      </c>
      <c r="K1248" t="s">
        <v>213</v>
      </c>
      <c r="L1248" t="s">
        <v>192</v>
      </c>
      <c r="M1248" t="s">
        <v>264</v>
      </c>
      <c r="N1248" s="2">
        <v>41561</v>
      </c>
      <c r="O1248" s="2">
        <v>41564</v>
      </c>
      <c r="P1248">
        <v>21</v>
      </c>
      <c r="Q1248" s="1">
        <v>7.0000000000000007E-2</v>
      </c>
      <c r="R1248">
        <v>65.989999999999995</v>
      </c>
      <c r="S1248">
        <v>8.99</v>
      </c>
      <c r="T1248">
        <f t="shared" si="19"/>
        <v>1385.79</v>
      </c>
    </row>
    <row r="1249" spans="1:20" x14ac:dyDescent="0.25">
      <c r="A1249">
        <v>1248</v>
      </c>
      <c r="B1249">
        <v>87075</v>
      </c>
      <c r="C1249" t="s">
        <v>1209</v>
      </c>
      <c r="D1249" t="s">
        <v>20</v>
      </c>
      <c r="E1249" t="s">
        <v>21</v>
      </c>
      <c r="F1249" t="s">
        <v>22</v>
      </c>
      <c r="G1249" t="s">
        <v>93</v>
      </c>
      <c r="H1249" t="s">
        <v>24</v>
      </c>
      <c r="I1249" t="s">
        <v>28</v>
      </c>
      <c r="J1249" t="s">
        <v>64</v>
      </c>
      <c r="K1249" t="s">
        <v>1243</v>
      </c>
      <c r="L1249" t="s">
        <v>26</v>
      </c>
      <c r="M1249" t="s">
        <v>331</v>
      </c>
      <c r="N1249" s="2">
        <v>41513</v>
      </c>
      <c r="O1249" s="2">
        <v>41514</v>
      </c>
      <c r="P1249">
        <v>16</v>
      </c>
      <c r="Q1249" s="1">
        <v>0.08</v>
      </c>
      <c r="R1249">
        <v>10.01</v>
      </c>
      <c r="S1249">
        <v>1.99</v>
      </c>
      <c r="T1249">
        <f t="shared" si="19"/>
        <v>160.16</v>
      </c>
    </row>
    <row r="1250" spans="1:20" x14ac:dyDescent="0.25">
      <c r="A1250">
        <v>1249</v>
      </c>
      <c r="B1250">
        <v>87080</v>
      </c>
      <c r="C1250" t="s">
        <v>1246</v>
      </c>
      <c r="D1250" t="s">
        <v>20</v>
      </c>
      <c r="E1250" t="s">
        <v>21</v>
      </c>
      <c r="F1250" t="s">
        <v>31</v>
      </c>
      <c r="G1250" t="s">
        <v>93</v>
      </c>
      <c r="H1250" t="s">
        <v>206</v>
      </c>
      <c r="I1250" t="s">
        <v>28</v>
      </c>
      <c r="J1250" t="s">
        <v>72</v>
      </c>
      <c r="K1250" t="s">
        <v>409</v>
      </c>
      <c r="L1250" t="s">
        <v>192</v>
      </c>
      <c r="M1250" t="s">
        <v>178</v>
      </c>
      <c r="N1250" s="2">
        <v>40829</v>
      </c>
      <c r="O1250" s="2">
        <v>40831</v>
      </c>
      <c r="P1250">
        <v>13</v>
      </c>
      <c r="Q1250" s="1">
        <v>0.09</v>
      </c>
      <c r="R1250">
        <v>152.47999999999999</v>
      </c>
      <c r="S1250">
        <v>4</v>
      </c>
      <c r="T1250">
        <f t="shared" si="19"/>
        <v>1982.2399999999998</v>
      </c>
    </row>
    <row r="1251" spans="1:20" x14ac:dyDescent="0.25">
      <c r="A1251">
        <v>1250</v>
      </c>
      <c r="B1251">
        <v>87095</v>
      </c>
      <c r="C1251" t="s">
        <v>417</v>
      </c>
      <c r="D1251" t="s">
        <v>20</v>
      </c>
      <c r="E1251" t="s">
        <v>39</v>
      </c>
      <c r="F1251" t="s">
        <v>47</v>
      </c>
      <c r="G1251" t="s">
        <v>32</v>
      </c>
      <c r="H1251" t="s">
        <v>54</v>
      </c>
      <c r="I1251" t="s">
        <v>28</v>
      </c>
      <c r="J1251" t="s">
        <v>72</v>
      </c>
      <c r="K1251" t="s">
        <v>163</v>
      </c>
      <c r="L1251" t="s">
        <v>192</v>
      </c>
      <c r="M1251" t="s">
        <v>134</v>
      </c>
      <c r="N1251" s="2">
        <v>41319</v>
      </c>
      <c r="O1251" s="2">
        <v>41319</v>
      </c>
      <c r="P1251">
        <v>1</v>
      </c>
      <c r="Q1251" s="1">
        <v>7.0000000000000007E-2</v>
      </c>
      <c r="R1251">
        <v>2.16</v>
      </c>
      <c r="S1251">
        <v>6.05</v>
      </c>
      <c r="T1251">
        <f t="shared" si="19"/>
        <v>2.16</v>
      </c>
    </row>
    <row r="1252" spans="1:20" x14ac:dyDescent="0.25">
      <c r="A1252">
        <v>1251</v>
      </c>
      <c r="B1252">
        <v>87100</v>
      </c>
      <c r="C1252" t="s">
        <v>649</v>
      </c>
      <c r="D1252" t="s">
        <v>20</v>
      </c>
      <c r="E1252" t="s">
        <v>21</v>
      </c>
      <c r="F1252" t="s">
        <v>22</v>
      </c>
      <c r="G1252" t="s">
        <v>41</v>
      </c>
      <c r="H1252" t="s">
        <v>33</v>
      </c>
      <c r="I1252" t="s">
        <v>28</v>
      </c>
      <c r="J1252" t="s">
        <v>72</v>
      </c>
      <c r="K1252" t="s">
        <v>1243</v>
      </c>
      <c r="L1252" t="s">
        <v>192</v>
      </c>
      <c r="M1252" t="s">
        <v>80</v>
      </c>
      <c r="N1252" s="2">
        <v>41077</v>
      </c>
      <c r="O1252" s="2">
        <v>41078</v>
      </c>
      <c r="P1252">
        <v>6</v>
      </c>
      <c r="Q1252" s="1">
        <v>0</v>
      </c>
      <c r="R1252">
        <v>95.99</v>
      </c>
      <c r="S1252">
        <v>4.9000000000000004</v>
      </c>
      <c r="T1252">
        <f t="shared" si="19"/>
        <v>575.93999999999994</v>
      </c>
    </row>
    <row r="1253" spans="1:20" x14ac:dyDescent="0.25">
      <c r="A1253">
        <v>1252</v>
      </c>
      <c r="B1253">
        <v>87107</v>
      </c>
      <c r="C1253" t="s">
        <v>1143</v>
      </c>
      <c r="D1253" t="s">
        <v>20</v>
      </c>
      <c r="E1253" t="s">
        <v>39</v>
      </c>
      <c r="F1253" t="s">
        <v>47</v>
      </c>
      <c r="G1253" t="s">
        <v>48</v>
      </c>
      <c r="H1253" t="s">
        <v>61</v>
      </c>
      <c r="I1253" t="s">
        <v>28</v>
      </c>
      <c r="J1253" t="s">
        <v>72</v>
      </c>
      <c r="K1253" t="s">
        <v>98</v>
      </c>
      <c r="L1253" t="s">
        <v>192</v>
      </c>
      <c r="M1253" t="s">
        <v>51</v>
      </c>
      <c r="N1253" s="2">
        <v>40977</v>
      </c>
      <c r="O1253" s="2">
        <v>40979</v>
      </c>
      <c r="P1253">
        <v>9</v>
      </c>
      <c r="Q1253" s="1">
        <v>0.1</v>
      </c>
      <c r="R1253">
        <v>15.99</v>
      </c>
      <c r="S1253">
        <v>13.18</v>
      </c>
      <c r="T1253">
        <f t="shared" si="19"/>
        <v>143.91</v>
      </c>
    </row>
    <row r="1254" spans="1:20" x14ac:dyDescent="0.25">
      <c r="A1254">
        <v>1253</v>
      </c>
      <c r="B1254">
        <v>87107</v>
      </c>
      <c r="C1254" t="s">
        <v>1143</v>
      </c>
      <c r="D1254" t="s">
        <v>20</v>
      </c>
      <c r="E1254" t="s">
        <v>21</v>
      </c>
      <c r="F1254" t="s">
        <v>47</v>
      </c>
      <c r="G1254" t="s">
        <v>48</v>
      </c>
      <c r="H1254" t="s">
        <v>203</v>
      </c>
      <c r="I1254" t="s">
        <v>28</v>
      </c>
      <c r="J1254" t="s">
        <v>72</v>
      </c>
      <c r="K1254" t="s">
        <v>198</v>
      </c>
      <c r="L1254" t="s">
        <v>26</v>
      </c>
      <c r="M1254" t="s">
        <v>156</v>
      </c>
      <c r="N1254" s="2">
        <v>40977</v>
      </c>
      <c r="O1254" s="2">
        <v>40982</v>
      </c>
      <c r="P1254">
        <v>11</v>
      </c>
      <c r="Q1254" s="1">
        <v>0.05</v>
      </c>
      <c r="R1254">
        <v>4.8899999999999997</v>
      </c>
      <c r="S1254">
        <v>4.93</v>
      </c>
      <c r="T1254">
        <f t="shared" si="19"/>
        <v>53.79</v>
      </c>
    </row>
    <row r="1255" spans="1:20" x14ac:dyDescent="0.25">
      <c r="A1255">
        <v>1254</v>
      </c>
      <c r="B1255">
        <v>87115</v>
      </c>
      <c r="C1255" t="s">
        <v>626</v>
      </c>
      <c r="D1255" t="s">
        <v>20</v>
      </c>
      <c r="E1255" t="s">
        <v>39</v>
      </c>
      <c r="F1255" t="s">
        <v>47</v>
      </c>
      <c r="G1255" t="s">
        <v>41</v>
      </c>
      <c r="H1255" t="s">
        <v>61</v>
      </c>
      <c r="I1255" t="s">
        <v>28</v>
      </c>
      <c r="J1255" t="s">
        <v>56</v>
      </c>
      <c r="K1255" t="s">
        <v>291</v>
      </c>
      <c r="L1255" t="s">
        <v>44</v>
      </c>
      <c r="M1255" t="s">
        <v>167</v>
      </c>
      <c r="N1255" s="2">
        <v>41490</v>
      </c>
      <c r="O1255" s="2">
        <v>41492</v>
      </c>
      <c r="P1255">
        <v>15</v>
      </c>
      <c r="Q1255" s="1">
        <v>0.09</v>
      </c>
      <c r="R1255">
        <v>2.88</v>
      </c>
      <c r="S1255">
        <v>0.7</v>
      </c>
      <c r="T1255">
        <f t="shared" si="19"/>
        <v>43.199999999999996</v>
      </c>
    </row>
    <row r="1256" spans="1:20" x14ac:dyDescent="0.25">
      <c r="A1256">
        <v>1255</v>
      </c>
      <c r="B1256">
        <v>87119</v>
      </c>
      <c r="C1256" t="s">
        <v>2260</v>
      </c>
      <c r="D1256" t="s">
        <v>20</v>
      </c>
      <c r="E1256" t="s">
        <v>39</v>
      </c>
      <c r="F1256" t="s">
        <v>22</v>
      </c>
      <c r="G1256" t="s">
        <v>93</v>
      </c>
      <c r="H1256" t="s">
        <v>78</v>
      </c>
      <c r="I1256" t="s">
        <v>28</v>
      </c>
      <c r="J1256" t="s">
        <v>72</v>
      </c>
      <c r="K1256" t="s">
        <v>184</v>
      </c>
      <c r="L1256" t="s">
        <v>192</v>
      </c>
      <c r="M1256" t="s">
        <v>238</v>
      </c>
      <c r="N1256" s="2">
        <v>40800</v>
      </c>
      <c r="O1256" s="2">
        <v>40802</v>
      </c>
      <c r="P1256">
        <v>21</v>
      </c>
      <c r="Q1256" s="1">
        <v>0.06</v>
      </c>
      <c r="R1256">
        <v>48.58</v>
      </c>
      <c r="S1256">
        <v>3.99</v>
      </c>
      <c r="T1256">
        <f t="shared" si="19"/>
        <v>1020.18</v>
      </c>
    </row>
    <row r="1257" spans="1:20" x14ac:dyDescent="0.25">
      <c r="A1257">
        <v>1256</v>
      </c>
      <c r="B1257">
        <v>87119</v>
      </c>
      <c r="C1257" t="s">
        <v>1162</v>
      </c>
      <c r="D1257" t="s">
        <v>20</v>
      </c>
      <c r="E1257" t="s">
        <v>39</v>
      </c>
      <c r="F1257" t="s">
        <v>22</v>
      </c>
      <c r="G1257" t="s">
        <v>93</v>
      </c>
      <c r="H1257" t="s">
        <v>61</v>
      </c>
      <c r="I1257" t="s">
        <v>28</v>
      </c>
      <c r="J1257" t="s">
        <v>72</v>
      </c>
      <c r="K1257" t="s">
        <v>119</v>
      </c>
      <c r="L1257" t="s">
        <v>192</v>
      </c>
      <c r="M1257" t="s">
        <v>173</v>
      </c>
      <c r="N1257" s="2">
        <v>40800</v>
      </c>
      <c r="O1257" s="2">
        <v>40802</v>
      </c>
      <c r="P1257">
        <v>6</v>
      </c>
      <c r="Q1257" s="1">
        <v>0.08</v>
      </c>
      <c r="R1257">
        <v>35.51</v>
      </c>
      <c r="S1257">
        <v>6.31</v>
      </c>
      <c r="T1257">
        <f t="shared" si="19"/>
        <v>213.06</v>
      </c>
    </row>
    <row r="1258" spans="1:20" x14ac:dyDescent="0.25">
      <c r="A1258">
        <v>1257</v>
      </c>
      <c r="B1258">
        <v>87133</v>
      </c>
      <c r="C1258" t="s">
        <v>2086</v>
      </c>
      <c r="D1258" t="s">
        <v>578</v>
      </c>
      <c r="E1258" t="s">
        <v>187</v>
      </c>
      <c r="F1258" t="s">
        <v>22</v>
      </c>
      <c r="G1258" t="s">
        <v>41</v>
      </c>
      <c r="H1258" t="s">
        <v>217</v>
      </c>
      <c r="I1258" t="s">
        <v>28</v>
      </c>
      <c r="J1258" t="s">
        <v>56</v>
      </c>
      <c r="K1258" t="s">
        <v>71</v>
      </c>
      <c r="L1258" t="s">
        <v>283</v>
      </c>
      <c r="M1258" t="s">
        <v>444</v>
      </c>
      <c r="N1258" s="2">
        <v>41635</v>
      </c>
      <c r="O1258" s="2">
        <v>41637</v>
      </c>
      <c r="P1258">
        <v>7</v>
      </c>
      <c r="Q1258" s="1">
        <v>0.09</v>
      </c>
      <c r="R1258">
        <v>60.89</v>
      </c>
      <c r="S1258">
        <v>32.409999999999997</v>
      </c>
      <c r="T1258">
        <f t="shared" si="19"/>
        <v>426.23</v>
      </c>
    </row>
    <row r="1259" spans="1:20" x14ac:dyDescent="0.25">
      <c r="A1259">
        <v>1258</v>
      </c>
      <c r="B1259">
        <v>87140</v>
      </c>
      <c r="C1259" t="s">
        <v>1234</v>
      </c>
      <c r="D1259" t="s">
        <v>20</v>
      </c>
      <c r="E1259" t="s">
        <v>39</v>
      </c>
      <c r="F1259" t="s">
        <v>47</v>
      </c>
      <c r="G1259" t="s">
        <v>93</v>
      </c>
      <c r="H1259" t="s">
        <v>42</v>
      </c>
      <c r="I1259" t="s">
        <v>28</v>
      </c>
      <c r="J1259" t="s">
        <v>72</v>
      </c>
      <c r="K1259" t="s">
        <v>58</v>
      </c>
      <c r="L1259" t="s">
        <v>44</v>
      </c>
      <c r="M1259" t="s">
        <v>156</v>
      </c>
      <c r="N1259" s="2">
        <v>41164</v>
      </c>
      <c r="O1259" s="2">
        <v>41166</v>
      </c>
      <c r="P1259">
        <v>13</v>
      </c>
      <c r="Q1259" s="1">
        <v>0.05</v>
      </c>
      <c r="R1259">
        <v>4.9800000000000004</v>
      </c>
      <c r="S1259">
        <v>0.8</v>
      </c>
      <c r="T1259">
        <f t="shared" si="19"/>
        <v>64.740000000000009</v>
      </c>
    </row>
    <row r="1260" spans="1:20" x14ac:dyDescent="0.25">
      <c r="A1260">
        <v>1259</v>
      </c>
      <c r="B1260">
        <v>87140</v>
      </c>
      <c r="C1260" t="s">
        <v>1234</v>
      </c>
      <c r="D1260" t="s">
        <v>20</v>
      </c>
      <c r="E1260" t="s">
        <v>21</v>
      </c>
      <c r="F1260" t="s">
        <v>47</v>
      </c>
      <c r="G1260" t="s">
        <v>93</v>
      </c>
      <c r="H1260" t="s">
        <v>206</v>
      </c>
      <c r="I1260" t="s">
        <v>28</v>
      </c>
      <c r="J1260" t="s">
        <v>72</v>
      </c>
      <c r="K1260" t="s">
        <v>1243</v>
      </c>
      <c r="L1260" t="s">
        <v>192</v>
      </c>
      <c r="M1260" t="s">
        <v>156</v>
      </c>
      <c r="N1260" s="2">
        <v>41164</v>
      </c>
      <c r="O1260" s="2">
        <v>41166</v>
      </c>
      <c r="P1260">
        <v>5</v>
      </c>
      <c r="Q1260" s="1">
        <v>0.08</v>
      </c>
      <c r="R1260">
        <v>65.989999999999995</v>
      </c>
      <c r="S1260">
        <v>5.26</v>
      </c>
      <c r="T1260">
        <f t="shared" si="19"/>
        <v>329.95</v>
      </c>
    </row>
    <row r="1261" spans="1:20" x14ac:dyDescent="0.25">
      <c r="A1261">
        <v>1260</v>
      </c>
      <c r="B1261">
        <v>87149</v>
      </c>
      <c r="C1261" t="s">
        <v>1226</v>
      </c>
      <c r="D1261" t="s">
        <v>20</v>
      </c>
      <c r="E1261" t="s">
        <v>187</v>
      </c>
      <c r="F1261" t="s">
        <v>31</v>
      </c>
      <c r="G1261" t="s">
        <v>93</v>
      </c>
      <c r="H1261" t="s">
        <v>217</v>
      </c>
      <c r="I1261" t="s">
        <v>28</v>
      </c>
      <c r="J1261" t="s">
        <v>72</v>
      </c>
      <c r="K1261" t="s">
        <v>82</v>
      </c>
      <c r="L1261" t="s">
        <v>192</v>
      </c>
      <c r="M1261" t="s">
        <v>214</v>
      </c>
      <c r="N1261" s="2">
        <v>40604</v>
      </c>
      <c r="O1261" s="2">
        <v>40606</v>
      </c>
      <c r="P1261">
        <v>8</v>
      </c>
      <c r="Q1261" s="1">
        <v>0.1</v>
      </c>
      <c r="R1261">
        <v>9.65</v>
      </c>
      <c r="S1261">
        <v>6.22</v>
      </c>
      <c r="T1261">
        <f t="shared" si="19"/>
        <v>77.2</v>
      </c>
    </row>
    <row r="1262" spans="1:20" x14ac:dyDescent="0.25">
      <c r="A1262">
        <v>1261</v>
      </c>
      <c r="B1262">
        <v>87149</v>
      </c>
      <c r="C1262" t="s">
        <v>1226</v>
      </c>
      <c r="D1262" t="s">
        <v>20</v>
      </c>
      <c r="E1262" t="s">
        <v>39</v>
      </c>
      <c r="F1262" t="s">
        <v>31</v>
      </c>
      <c r="G1262" t="s">
        <v>93</v>
      </c>
      <c r="H1262" t="s">
        <v>42</v>
      </c>
      <c r="I1262" t="s">
        <v>28</v>
      </c>
      <c r="J1262" t="s">
        <v>72</v>
      </c>
      <c r="K1262" t="s">
        <v>154</v>
      </c>
      <c r="L1262" t="s">
        <v>192</v>
      </c>
      <c r="M1262" t="s">
        <v>102</v>
      </c>
      <c r="N1262" s="2">
        <v>40604</v>
      </c>
      <c r="O1262" s="2">
        <v>40605</v>
      </c>
      <c r="P1262">
        <v>9</v>
      </c>
      <c r="Q1262" s="1">
        <v>0.04</v>
      </c>
      <c r="R1262">
        <v>4.9800000000000004</v>
      </c>
      <c r="S1262">
        <v>7.44</v>
      </c>
      <c r="T1262">
        <f t="shared" si="19"/>
        <v>44.820000000000007</v>
      </c>
    </row>
    <row r="1263" spans="1:20" x14ac:dyDescent="0.25">
      <c r="A1263">
        <v>1262</v>
      </c>
      <c r="B1263">
        <v>87164</v>
      </c>
      <c r="C1263" t="s">
        <v>929</v>
      </c>
      <c r="D1263" t="s">
        <v>20</v>
      </c>
      <c r="E1263" t="s">
        <v>187</v>
      </c>
      <c r="F1263" t="s">
        <v>40</v>
      </c>
      <c r="G1263" t="s">
        <v>48</v>
      </c>
      <c r="H1263" t="s">
        <v>225</v>
      </c>
      <c r="I1263" t="s">
        <v>28</v>
      </c>
      <c r="J1263" t="s">
        <v>72</v>
      </c>
      <c r="K1263" t="s">
        <v>116</v>
      </c>
      <c r="L1263" t="s">
        <v>26</v>
      </c>
      <c r="M1263" t="s">
        <v>59</v>
      </c>
      <c r="N1263" s="2">
        <v>40740</v>
      </c>
      <c r="O1263" s="2">
        <v>40740</v>
      </c>
      <c r="P1263">
        <v>14</v>
      </c>
      <c r="Q1263" s="1">
        <v>0</v>
      </c>
      <c r="R1263">
        <v>12.64</v>
      </c>
      <c r="S1263">
        <v>4.9800000000000004</v>
      </c>
      <c r="T1263">
        <f t="shared" si="19"/>
        <v>176.96</v>
      </c>
    </row>
    <row r="1264" spans="1:20" x14ac:dyDescent="0.25">
      <c r="A1264">
        <v>1263</v>
      </c>
      <c r="B1264">
        <v>87181</v>
      </c>
      <c r="C1264" t="s">
        <v>2181</v>
      </c>
      <c r="D1264" t="s">
        <v>38</v>
      </c>
      <c r="E1264" t="s">
        <v>39</v>
      </c>
      <c r="F1264" t="s">
        <v>47</v>
      </c>
      <c r="G1264" t="s">
        <v>41</v>
      </c>
      <c r="H1264" t="s">
        <v>49</v>
      </c>
      <c r="I1264" t="s">
        <v>28</v>
      </c>
      <c r="J1264" t="s">
        <v>72</v>
      </c>
      <c r="K1264" t="s">
        <v>138</v>
      </c>
      <c r="L1264" t="s">
        <v>746</v>
      </c>
      <c r="M1264" t="s">
        <v>117</v>
      </c>
      <c r="N1264" s="2">
        <v>40946</v>
      </c>
      <c r="O1264" s="2">
        <v>40946</v>
      </c>
      <c r="P1264">
        <v>10</v>
      </c>
      <c r="Q1264" s="1">
        <v>0.1</v>
      </c>
      <c r="R1264">
        <v>35.479999999999997</v>
      </c>
      <c r="S1264">
        <v>35</v>
      </c>
      <c r="T1264">
        <f t="shared" si="19"/>
        <v>354.79999999999995</v>
      </c>
    </row>
    <row r="1265" spans="1:20" x14ac:dyDescent="0.25">
      <c r="A1265">
        <v>1264</v>
      </c>
      <c r="B1265">
        <v>87181</v>
      </c>
      <c r="C1265" t="s">
        <v>371</v>
      </c>
      <c r="D1265" t="s">
        <v>20</v>
      </c>
      <c r="E1265" t="s">
        <v>21</v>
      </c>
      <c r="F1265" t="s">
        <v>47</v>
      </c>
      <c r="G1265" t="s">
        <v>41</v>
      </c>
      <c r="H1265" t="s">
        <v>203</v>
      </c>
      <c r="I1265" t="s">
        <v>28</v>
      </c>
      <c r="J1265" t="s">
        <v>72</v>
      </c>
      <c r="K1265" t="s">
        <v>204</v>
      </c>
      <c r="L1265" t="s">
        <v>192</v>
      </c>
      <c r="M1265" t="s">
        <v>114</v>
      </c>
      <c r="N1265" s="2">
        <v>40946</v>
      </c>
      <c r="O1265" s="2">
        <v>40946</v>
      </c>
      <c r="P1265">
        <v>3</v>
      </c>
      <c r="Q1265" s="1">
        <v>7.0000000000000007E-2</v>
      </c>
      <c r="R1265">
        <v>99.99</v>
      </c>
      <c r="S1265">
        <v>19.989999999999998</v>
      </c>
      <c r="T1265">
        <f t="shared" si="19"/>
        <v>299.96999999999997</v>
      </c>
    </row>
    <row r="1266" spans="1:20" x14ac:dyDescent="0.25">
      <c r="A1266">
        <v>1265</v>
      </c>
      <c r="B1266">
        <v>87181</v>
      </c>
      <c r="C1266" t="s">
        <v>371</v>
      </c>
      <c r="D1266" t="s">
        <v>20</v>
      </c>
      <c r="E1266" t="s">
        <v>39</v>
      </c>
      <c r="F1266" t="s">
        <v>47</v>
      </c>
      <c r="G1266" t="s">
        <v>41</v>
      </c>
      <c r="H1266" t="s">
        <v>49</v>
      </c>
      <c r="I1266" t="s">
        <v>28</v>
      </c>
      <c r="J1266" t="s">
        <v>72</v>
      </c>
      <c r="K1266" t="s">
        <v>248</v>
      </c>
      <c r="L1266" t="s">
        <v>26</v>
      </c>
      <c r="M1266" t="s">
        <v>117</v>
      </c>
      <c r="N1266" s="2">
        <v>40946</v>
      </c>
      <c r="O1266" s="2">
        <v>40948</v>
      </c>
      <c r="P1266">
        <v>13</v>
      </c>
      <c r="Q1266" s="1">
        <v>0.08</v>
      </c>
      <c r="R1266">
        <v>30.98</v>
      </c>
      <c r="S1266">
        <v>8.99</v>
      </c>
      <c r="T1266">
        <f t="shared" si="19"/>
        <v>402.74</v>
      </c>
    </row>
    <row r="1267" spans="1:20" x14ac:dyDescent="0.25">
      <c r="A1267">
        <v>1266</v>
      </c>
      <c r="B1267">
        <v>87189</v>
      </c>
      <c r="C1267" t="s">
        <v>236</v>
      </c>
      <c r="D1267" t="s">
        <v>20</v>
      </c>
      <c r="E1267" t="s">
        <v>39</v>
      </c>
      <c r="F1267" t="s">
        <v>22</v>
      </c>
      <c r="G1267" t="s">
        <v>32</v>
      </c>
      <c r="H1267" t="s">
        <v>61</v>
      </c>
      <c r="I1267" t="s">
        <v>28</v>
      </c>
      <c r="J1267" t="s">
        <v>72</v>
      </c>
      <c r="K1267" t="s">
        <v>62</v>
      </c>
      <c r="L1267" t="s">
        <v>192</v>
      </c>
      <c r="M1267" t="s">
        <v>150</v>
      </c>
      <c r="N1267" s="2">
        <v>41140</v>
      </c>
      <c r="O1267" s="2">
        <v>41141</v>
      </c>
      <c r="P1267">
        <v>12</v>
      </c>
      <c r="Q1267" s="1">
        <v>0.09</v>
      </c>
      <c r="R1267">
        <v>6.78</v>
      </c>
      <c r="S1267">
        <v>6.18</v>
      </c>
      <c r="T1267">
        <f t="shared" si="19"/>
        <v>81.36</v>
      </c>
    </row>
    <row r="1268" spans="1:20" x14ac:dyDescent="0.25">
      <c r="A1268">
        <v>1267</v>
      </c>
      <c r="B1268">
        <v>87193</v>
      </c>
      <c r="C1268" t="s">
        <v>2190</v>
      </c>
      <c r="D1268" t="s">
        <v>20</v>
      </c>
      <c r="E1268" t="s">
        <v>21</v>
      </c>
      <c r="F1268" t="s">
        <v>31</v>
      </c>
      <c r="G1268" t="s">
        <v>41</v>
      </c>
      <c r="H1268" t="s">
        <v>206</v>
      </c>
      <c r="I1268" t="s">
        <v>28</v>
      </c>
      <c r="J1268" t="s">
        <v>72</v>
      </c>
      <c r="K1268" t="s">
        <v>204</v>
      </c>
      <c r="L1268" t="s">
        <v>192</v>
      </c>
      <c r="M1268" t="s">
        <v>367</v>
      </c>
      <c r="N1268" s="2">
        <v>40305</v>
      </c>
      <c r="O1268" s="2">
        <v>40307</v>
      </c>
      <c r="P1268">
        <v>9</v>
      </c>
      <c r="Q1268" s="1">
        <v>0.05</v>
      </c>
      <c r="R1268">
        <v>35.99</v>
      </c>
      <c r="S1268">
        <v>1.1000000000000001</v>
      </c>
      <c r="T1268">
        <f t="shared" si="19"/>
        <v>323.91000000000003</v>
      </c>
    </row>
    <row r="1269" spans="1:20" x14ac:dyDescent="0.25">
      <c r="A1269">
        <v>1268</v>
      </c>
      <c r="B1269">
        <v>87212</v>
      </c>
      <c r="C1269" t="s">
        <v>415</v>
      </c>
      <c r="D1269" t="s">
        <v>38</v>
      </c>
      <c r="E1269" t="s">
        <v>39</v>
      </c>
      <c r="F1269" t="s">
        <v>22</v>
      </c>
      <c r="G1269" t="s">
        <v>23</v>
      </c>
      <c r="H1269" t="s">
        <v>89</v>
      </c>
      <c r="I1269" t="s">
        <v>28</v>
      </c>
      <c r="J1269" t="s">
        <v>72</v>
      </c>
      <c r="K1269" t="s">
        <v>50</v>
      </c>
      <c r="L1269" t="s">
        <v>192</v>
      </c>
      <c r="M1269" t="s">
        <v>326</v>
      </c>
      <c r="N1269" s="2">
        <v>41199</v>
      </c>
      <c r="O1269" s="2">
        <v>41201</v>
      </c>
      <c r="P1269">
        <v>9</v>
      </c>
      <c r="Q1269" s="1">
        <v>0.09</v>
      </c>
      <c r="R1269">
        <v>315.98</v>
      </c>
      <c r="S1269">
        <v>19.989999999999998</v>
      </c>
      <c r="T1269">
        <f t="shared" si="19"/>
        <v>2843.82</v>
      </c>
    </row>
    <row r="1270" spans="1:20" x14ac:dyDescent="0.25">
      <c r="A1270">
        <v>1269</v>
      </c>
      <c r="B1270">
        <v>87215</v>
      </c>
      <c r="C1270" t="s">
        <v>479</v>
      </c>
      <c r="D1270" t="s">
        <v>20</v>
      </c>
      <c r="E1270" t="s">
        <v>39</v>
      </c>
      <c r="F1270" t="s">
        <v>31</v>
      </c>
      <c r="G1270" t="s">
        <v>23</v>
      </c>
      <c r="H1270" t="s">
        <v>94</v>
      </c>
      <c r="I1270" t="s">
        <v>28</v>
      </c>
      <c r="J1270" t="s">
        <v>72</v>
      </c>
      <c r="K1270" t="s">
        <v>113</v>
      </c>
      <c r="L1270" t="s">
        <v>192</v>
      </c>
      <c r="M1270" t="s">
        <v>35</v>
      </c>
      <c r="N1270" s="2">
        <v>40906</v>
      </c>
      <c r="O1270" s="2">
        <v>40990</v>
      </c>
      <c r="P1270">
        <v>19</v>
      </c>
      <c r="Q1270" s="1">
        <v>0.05</v>
      </c>
      <c r="R1270">
        <v>11.09</v>
      </c>
      <c r="S1270">
        <v>5.25</v>
      </c>
      <c r="T1270">
        <f t="shared" si="19"/>
        <v>210.71</v>
      </c>
    </row>
    <row r="1271" spans="1:20" x14ac:dyDescent="0.25">
      <c r="A1271">
        <v>1270</v>
      </c>
      <c r="B1271">
        <v>87226</v>
      </c>
      <c r="C1271" t="s">
        <v>897</v>
      </c>
      <c r="D1271" t="s">
        <v>20</v>
      </c>
      <c r="E1271" t="s">
        <v>21</v>
      </c>
      <c r="F1271" t="s">
        <v>22</v>
      </c>
      <c r="G1271" t="s">
        <v>41</v>
      </c>
      <c r="H1271" t="s">
        <v>24</v>
      </c>
      <c r="I1271" t="s">
        <v>28</v>
      </c>
      <c r="J1271" t="s">
        <v>72</v>
      </c>
      <c r="K1271" t="s">
        <v>1138</v>
      </c>
      <c r="L1271" t="s">
        <v>26</v>
      </c>
      <c r="M1271" t="s">
        <v>123</v>
      </c>
      <c r="N1271" s="2">
        <v>41412</v>
      </c>
      <c r="O1271" s="2">
        <v>41414</v>
      </c>
      <c r="P1271">
        <v>16</v>
      </c>
      <c r="Q1271" s="1">
        <v>0.01</v>
      </c>
      <c r="R1271">
        <v>40.98</v>
      </c>
      <c r="S1271">
        <v>1.99</v>
      </c>
      <c r="T1271">
        <f t="shared" si="19"/>
        <v>655.68</v>
      </c>
    </row>
    <row r="1272" spans="1:20" x14ac:dyDescent="0.25">
      <c r="A1272">
        <v>1271</v>
      </c>
      <c r="B1272">
        <v>87226</v>
      </c>
      <c r="C1272" t="s">
        <v>897</v>
      </c>
      <c r="D1272" t="s">
        <v>20</v>
      </c>
      <c r="E1272" t="s">
        <v>187</v>
      </c>
      <c r="F1272" t="s">
        <v>22</v>
      </c>
      <c r="G1272" t="s">
        <v>41</v>
      </c>
      <c r="H1272" t="s">
        <v>188</v>
      </c>
      <c r="I1272" t="s">
        <v>28</v>
      </c>
      <c r="J1272" t="s">
        <v>72</v>
      </c>
      <c r="K1272" t="s">
        <v>228</v>
      </c>
      <c r="L1272" t="s">
        <v>746</v>
      </c>
      <c r="M1272" t="s">
        <v>199</v>
      </c>
      <c r="N1272" s="2">
        <v>41412</v>
      </c>
      <c r="O1272" s="2">
        <v>41414</v>
      </c>
      <c r="P1272">
        <v>1</v>
      </c>
      <c r="Q1272" s="1">
        <v>0.02</v>
      </c>
      <c r="R1272">
        <v>40.97</v>
      </c>
      <c r="S1272">
        <v>14.45</v>
      </c>
      <c r="T1272">
        <f t="shared" si="19"/>
        <v>40.97</v>
      </c>
    </row>
    <row r="1273" spans="1:20" x14ac:dyDescent="0.25">
      <c r="A1273">
        <v>1272</v>
      </c>
      <c r="B1273">
        <v>87230</v>
      </c>
      <c r="C1273" t="s">
        <v>582</v>
      </c>
      <c r="D1273" t="s">
        <v>20</v>
      </c>
      <c r="E1273" t="s">
        <v>39</v>
      </c>
      <c r="F1273" t="s">
        <v>47</v>
      </c>
      <c r="G1273" t="s">
        <v>41</v>
      </c>
      <c r="H1273" t="s">
        <v>42</v>
      </c>
      <c r="I1273" t="s">
        <v>28</v>
      </c>
      <c r="J1273" t="s">
        <v>72</v>
      </c>
      <c r="K1273" t="s">
        <v>154</v>
      </c>
      <c r="L1273" t="s">
        <v>44</v>
      </c>
      <c r="M1273" t="s">
        <v>134</v>
      </c>
      <c r="N1273" s="2">
        <v>41035</v>
      </c>
      <c r="O1273" s="2">
        <v>41036</v>
      </c>
      <c r="P1273">
        <v>9</v>
      </c>
      <c r="Q1273" s="1">
        <v>0.06</v>
      </c>
      <c r="R1273">
        <v>2.84</v>
      </c>
      <c r="S1273">
        <v>0.93</v>
      </c>
      <c r="T1273">
        <f t="shared" si="19"/>
        <v>25.56</v>
      </c>
    </row>
    <row r="1274" spans="1:20" x14ac:dyDescent="0.25">
      <c r="A1274">
        <v>1273</v>
      </c>
      <c r="B1274">
        <v>87106</v>
      </c>
      <c r="C1274" t="s">
        <v>1238</v>
      </c>
      <c r="D1274" t="s">
        <v>578</v>
      </c>
      <c r="E1274" t="s">
        <v>21</v>
      </c>
      <c r="F1274" t="s">
        <v>47</v>
      </c>
      <c r="G1274" t="s">
        <v>41</v>
      </c>
      <c r="H1274" t="s">
        <v>33</v>
      </c>
      <c r="I1274" t="s">
        <v>28</v>
      </c>
      <c r="J1274" t="s">
        <v>72</v>
      </c>
      <c r="K1274" t="s">
        <v>1254</v>
      </c>
      <c r="L1274" t="s">
        <v>283</v>
      </c>
      <c r="M1274" t="s">
        <v>167</v>
      </c>
      <c r="N1274" s="2">
        <v>40900</v>
      </c>
      <c r="O1274" s="2">
        <v>40902</v>
      </c>
      <c r="P1274">
        <v>12</v>
      </c>
      <c r="Q1274" s="1">
        <v>0.01</v>
      </c>
      <c r="R1274">
        <v>449.99</v>
      </c>
      <c r="S1274">
        <v>49</v>
      </c>
      <c r="T1274">
        <f t="shared" si="19"/>
        <v>5399.88</v>
      </c>
    </row>
    <row r="1275" spans="1:20" x14ac:dyDescent="0.25">
      <c r="A1275">
        <v>1274</v>
      </c>
      <c r="B1275">
        <v>87234</v>
      </c>
      <c r="C1275" t="s">
        <v>1123</v>
      </c>
      <c r="D1275" t="s">
        <v>20</v>
      </c>
      <c r="E1275" t="s">
        <v>21</v>
      </c>
      <c r="F1275" t="s">
        <v>31</v>
      </c>
      <c r="G1275" t="s">
        <v>32</v>
      </c>
      <c r="H1275" t="s">
        <v>203</v>
      </c>
      <c r="I1275" t="s">
        <v>28</v>
      </c>
      <c r="J1275" t="s">
        <v>72</v>
      </c>
      <c r="K1275" t="s">
        <v>1108</v>
      </c>
      <c r="L1275" t="s">
        <v>26</v>
      </c>
      <c r="M1275" t="s">
        <v>35</v>
      </c>
      <c r="N1275" s="2">
        <v>40409</v>
      </c>
      <c r="O1275" s="2">
        <v>40411</v>
      </c>
      <c r="P1275">
        <v>13</v>
      </c>
      <c r="Q1275" s="1">
        <v>7.0000000000000007E-2</v>
      </c>
      <c r="R1275">
        <v>31.78</v>
      </c>
      <c r="S1275">
        <v>1.99</v>
      </c>
      <c r="T1275">
        <f t="shared" si="19"/>
        <v>413.14</v>
      </c>
    </row>
    <row r="1276" spans="1:20" x14ac:dyDescent="0.25">
      <c r="A1276">
        <v>1275</v>
      </c>
      <c r="B1276">
        <v>87234</v>
      </c>
      <c r="C1276" t="s">
        <v>1123</v>
      </c>
      <c r="D1276" t="s">
        <v>20</v>
      </c>
      <c r="E1276" t="s">
        <v>39</v>
      </c>
      <c r="F1276" t="s">
        <v>31</v>
      </c>
      <c r="G1276" t="s">
        <v>32</v>
      </c>
      <c r="H1276" t="s">
        <v>78</v>
      </c>
      <c r="I1276" t="s">
        <v>28</v>
      </c>
      <c r="J1276" t="s">
        <v>72</v>
      </c>
      <c r="K1276" t="s">
        <v>82</v>
      </c>
      <c r="L1276" t="s">
        <v>192</v>
      </c>
      <c r="M1276" t="s">
        <v>35</v>
      </c>
      <c r="N1276" s="2">
        <v>40409</v>
      </c>
      <c r="O1276" s="2">
        <v>40410</v>
      </c>
      <c r="P1276">
        <v>5</v>
      </c>
      <c r="Q1276" s="1">
        <v>0</v>
      </c>
      <c r="R1276">
        <v>5.98</v>
      </c>
      <c r="S1276">
        <v>2.5</v>
      </c>
      <c r="T1276">
        <f t="shared" si="19"/>
        <v>29.900000000000002</v>
      </c>
    </row>
    <row r="1277" spans="1:20" x14ac:dyDescent="0.25">
      <c r="A1277">
        <v>1276</v>
      </c>
      <c r="B1277">
        <v>87234</v>
      </c>
      <c r="C1277" t="s">
        <v>1123</v>
      </c>
      <c r="D1277" t="s">
        <v>38</v>
      </c>
      <c r="E1277" t="s">
        <v>21</v>
      </c>
      <c r="F1277" t="s">
        <v>31</v>
      </c>
      <c r="G1277" t="s">
        <v>32</v>
      </c>
      <c r="H1277" t="s">
        <v>206</v>
      </c>
      <c r="I1277" t="s">
        <v>28</v>
      </c>
      <c r="J1277" t="s">
        <v>72</v>
      </c>
      <c r="K1277" t="s">
        <v>1107</v>
      </c>
      <c r="L1277" t="s">
        <v>192</v>
      </c>
      <c r="M1277" t="s">
        <v>35</v>
      </c>
      <c r="N1277" s="2">
        <v>40409</v>
      </c>
      <c r="O1277" s="2">
        <v>40410</v>
      </c>
      <c r="P1277">
        <v>19</v>
      </c>
      <c r="Q1277" s="1">
        <v>0.1</v>
      </c>
      <c r="R1277">
        <v>35.99</v>
      </c>
      <c r="S1277">
        <v>1.1000000000000001</v>
      </c>
      <c r="T1277">
        <f t="shared" si="19"/>
        <v>683.81000000000006</v>
      </c>
    </row>
    <row r="1278" spans="1:20" x14ac:dyDescent="0.25">
      <c r="A1278">
        <v>1277</v>
      </c>
      <c r="B1278">
        <v>86713</v>
      </c>
      <c r="C1278" t="s">
        <v>1716</v>
      </c>
      <c r="D1278" t="s">
        <v>20</v>
      </c>
      <c r="E1278" t="s">
        <v>39</v>
      </c>
      <c r="F1278" t="s">
        <v>47</v>
      </c>
      <c r="G1278" t="s">
        <v>23</v>
      </c>
      <c r="H1278" t="s">
        <v>49</v>
      </c>
      <c r="I1278" t="s">
        <v>28</v>
      </c>
      <c r="J1278" t="s">
        <v>72</v>
      </c>
      <c r="K1278" t="s">
        <v>68</v>
      </c>
      <c r="L1278" t="s">
        <v>192</v>
      </c>
      <c r="M1278" t="s">
        <v>160</v>
      </c>
      <c r="N1278" s="2">
        <v>41357</v>
      </c>
      <c r="O1278" s="2">
        <v>41360</v>
      </c>
      <c r="P1278">
        <v>2</v>
      </c>
      <c r="Q1278" s="1">
        <v>0.1</v>
      </c>
      <c r="R1278">
        <v>8.34</v>
      </c>
      <c r="S1278">
        <v>4.82</v>
      </c>
      <c r="T1278">
        <f t="shared" si="19"/>
        <v>16.68</v>
      </c>
    </row>
    <row r="1279" spans="1:20" x14ac:dyDescent="0.25">
      <c r="A1279">
        <v>1278</v>
      </c>
      <c r="B1279">
        <v>87242</v>
      </c>
      <c r="C1279" t="s">
        <v>1098</v>
      </c>
      <c r="D1279" t="s">
        <v>20</v>
      </c>
      <c r="E1279" t="s">
        <v>39</v>
      </c>
      <c r="F1279" t="s">
        <v>40</v>
      </c>
      <c r="G1279" t="s">
        <v>41</v>
      </c>
      <c r="H1279" t="s">
        <v>54</v>
      </c>
      <c r="I1279" t="s">
        <v>28</v>
      </c>
      <c r="J1279" t="s">
        <v>72</v>
      </c>
      <c r="K1279" t="s">
        <v>101</v>
      </c>
      <c r="L1279" t="s">
        <v>44</v>
      </c>
      <c r="M1279" t="s">
        <v>638</v>
      </c>
      <c r="N1279" s="2">
        <v>40981</v>
      </c>
      <c r="O1279" s="2">
        <v>40983</v>
      </c>
      <c r="P1279">
        <v>3</v>
      </c>
      <c r="Q1279" s="1">
        <v>0.05</v>
      </c>
      <c r="R1279">
        <v>4.71</v>
      </c>
      <c r="S1279">
        <v>0.7</v>
      </c>
      <c r="T1279">
        <f t="shared" si="19"/>
        <v>14.129999999999999</v>
      </c>
    </row>
    <row r="1280" spans="1:20" x14ac:dyDescent="0.25">
      <c r="A1280">
        <v>1279</v>
      </c>
      <c r="B1280">
        <v>86317</v>
      </c>
      <c r="C1280" t="s">
        <v>868</v>
      </c>
      <c r="D1280" t="s">
        <v>20</v>
      </c>
      <c r="E1280" t="s">
        <v>39</v>
      </c>
      <c r="F1280" t="s">
        <v>47</v>
      </c>
      <c r="G1280" t="s">
        <v>48</v>
      </c>
      <c r="H1280" t="s">
        <v>49</v>
      </c>
      <c r="I1280" t="s">
        <v>28</v>
      </c>
      <c r="J1280" t="s">
        <v>72</v>
      </c>
      <c r="K1280" t="s">
        <v>62</v>
      </c>
      <c r="L1280" t="s">
        <v>192</v>
      </c>
      <c r="M1280" t="s">
        <v>134</v>
      </c>
      <c r="N1280" s="2">
        <v>40855</v>
      </c>
      <c r="O1280" s="2">
        <v>40860</v>
      </c>
      <c r="P1280">
        <v>24</v>
      </c>
      <c r="Q1280" s="1">
        <v>0.04</v>
      </c>
      <c r="R1280">
        <v>13.48</v>
      </c>
      <c r="S1280">
        <v>4.51</v>
      </c>
      <c r="T1280">
        <f t="shared" si="19"/>
        <v>323.52</v>
      </c>
    </row>
    <row r="1281" spans="1:20" x14ac:dyDescent="0.25">
      <c r="A1281">
        <v>1280</v>
      </c>
      <c r="B1281">
        <v>87254</v>
      </c>
      <c r="C1281" t="s">
        <v>1481</v>
      </c>
      <c r="D1281" t="s">
        <v>20</v>
      </c>
      <c r="E1281" t="s">
        <v>39</v>
      </c>
      <c r="F1281" t="s">
        <v>40</v>
      </c>
      <c r="G1281" t="s">
        <v>32</v>
      </c>
      <c r="H1281" t="s">
        <v>78</v>
      </c>
      <c r="I1281" t="s">
        <v>28</v>
      </c>
      <c r="J1281" t="s">
        <v>72</v>
      </c>
      <c r="K1281" t="s">
        <v>98</v>
      </c>
      <c r="L1281" t="s">
        <v>192</v>
      </c>
      <c r="M1281" t="s">
        <v>75</v>
      </c>
      <c r="N1281" s="2">
        <v>41466</v>
      </c>
      <c r="O1281" s="2">
        <v>41466</v>
      </c>
      <c r="P1281">
        <v>13</v>
      </c>
      <c r="Q1281" s="1">
        <v>0.03</v>
      </c>
      <c r="R1281">
        <v>6.28</v>
      </c>
      <c r="S1281">
        <v>5.36</v>
      </c>
      <c r="T1281">
        <f t="shared" si="19"/>
        <v>81.64</v>
      </c>
    </row>
    <row r="1282" spans="1:20" x14ac:dyDescent="0.25">
      <c r="A1282">
        <v>1281</v>
      </c>
      <c r="B1282">
        <v>87271</v>
      </c>
      <c r="C1282" t="s">
        <v>993</v>
      </c>
      <c r="D1282" t="s">
        <v>20</v>
      </c>
      <c r="E1282" t="s">
        <v>39</v>
      </c>
      <c r="F1282" t="s">
        <v>22</v>
      </c>
      <c r="G1282" t="s">
        <v>41</v>
      </c>
      <c r="H1282" t="s">
        <v>54</v>
      </c>
      <c r="I1282" t="s">
        <v>28</v>
      </c>
      <c r="J1282" t="s">
        <v>72</v>
      </c>
      <c r="K1282" t="s">
        <v>274</v>
      </c>
      <c r="L1282" t="s">
        <v>192</v>
      </c>
      <c r="M1282" t="s">
        <v>232</v>
      </c>
      <c r="N1282" s="2">
        <v>41598</v>
      </c>
      <c r="O1282" s="2">
        <v>41598</v>
      </c>
      <c r="P1282">
        <v>39</v>
      </c>
      <c r="Q1282" s="1">
        <v>7.0000000000000007E-2</v>
      </c>
      <c r="R1282">
        <v>4.13</v>
      </c>
      <c r="S1282">
        <v>5.04</v>
      </c>
      <c r="T1282">
        <f t="shared" si="19"/>
        <v>161.07</v>
      </c>
    </row>
    <row r="1283" spans="1:20" x14ac:dyDescent="0.25">
      <c r="A1283">
        <v>1282</v>
      </c>
      <c r="B1283">
        <v>87272</v>
      </c>
      <c r="C1283" t="s">
        <v>1539</v>
      </c>
      <c r="D1283" t="s">
        <v>578</v>
      </c>
      <c r="E1283" t="s">
        <v>187</v>
      </c>
      <c r="F1283" t="s">
        <v>31</v>
      </c>
      <c r="G1283" t="s">
        <v>93</v>
      </c>
      <c r="H1283" t="s">
        <v>217</v>
      </c>
      <c r="I1283" t="s">
        <v>28</v>
      </c>
      <c r="J1283" t="s">
        <v>72</v>
      </c>
      <c r="K1283" t="s">
        <v>101</v>
      </c>
      <c r="L1283" t="s">
        <v>283</v>
      </c>
      <c r="M1283" t="s">
        <v>141</v>
      </c>
      <c r="N1283" s="2">
        <v>40243</v>
      </c>
      <c r="O1283" s="2">
        <v>40245</v>
      </c>
      <c r="P1283">
        <v>3</v>
      </c>
      <c r="Q1283" s="1">
        <v>0.06</v>
      </c>
      <c r="R1283">
        <v>113.98</v>
      </c>
      <c r="S1283">
        <v>30</v>
      </c>
      <c r="T1283">
        <f t="shared" ref="T1283:T1346" si="20">R1283*P1283</f>
        <v>341.94</v>
      </c>
    </row>
    <row r="1284" spans="1:20" x14ac:dyDescent="0.25">
      <c r="A1284">
        <v>1283</v>
      </c>
      <c r="B1284">
        <v>87272</v>
      </c>
      <c r="C1284" t="s">
        <v>1539</v>
      </c>
      <c r="D1284" t="s">
        <v>20</v>
      </c>
      <c r="E1284" t="s">
        <v>39</v>
      </c>
      <c r="F1284" t="s">
        <v>31</v>
      </c>
      <c r="G1284" t="s">
        <v>93</v>
      </c>
      <c r="H1284" t="s">
        <v>61</v>
      </c>
      <c r="I1284" t="s">
        <v>28</v>
      </c>
      <c r="J1284" t="s">
        <v>56</v>
      </c>
      <c r="K1284" t="s">
        <v>172</v>
      </c>
      <c r="L1284" t="s">
        <v>192</v>
      </c>
      <c r="M1284" t="s">
        <v>139</v>
      </c>
      <c r="N1284" s="2">
        <v>40243</v>
      </c>
      <c r="O1284" s="2">
        <v>40245</v>
      </c>
      <c r="P1284">
        <v>4</v>
      </c>
      <c r="Q1284" s="1">
        <v>0.05</v>
      </c>
      <c r="R1284">
        <v>6.48</v>
      </c>
      <c r="S1284">
        <v>6.86</v>
      </c>
      <c r="T1284">
        <f t="shared" si="20"/>
        <v>25.92</v>
      </c>
    </row>
    <row r="1285" spans="1:20" x14ac:dyDescent="0.25">
      <c r="A1285">
        <v>1284</v>
      </c>
      <c r="B1285">
        <v>87277</v>
      </c>
      <c r="C1285" t="s">
        <v>1480</v>
      </c>
      <c r="D1285" t="s">
        <v>20</v>
      </c>
      <c r="E1285" t="s">
        <v>187</v>
      </c>
      <c r="F1285" t="s">
        <v>47</v>
      </c>
      <c r="G1285" t="s">
        <v>23</v>
      </c>
      <c r="H1285" t="s">
        <v>188</v>
      </c>
      <c r="I1285" t="s">
        <v>28</v>
      </c>
      <c r="J1285" t="s">
        <v>72</v>
      </c>
      <c r="K1285" t="s">
        <v>68</v>
      </c>
      <c r="L1285" t="s">
        <v>746</v>
      </c>
      <c r="M1285" t="s">
        <v>117</v>
      </c>
      <c r="N1285" s="2">
        <v>40302</v>
      </c>
      <c r="O1285" s="2">
        <v>40303</v>
      </c>
      <c r="P1285">
        <v>14</v>
      </c>
      <c r="Q1285" s="1">
        <v>0.06</v>
      </c>
      <c r="R1285">
        <v>276.2</v>
      </c>
      <c r="S1285">
        <v>24.49</v>
      </c>
      <c r="T1285">
        <f t="shared" si="20"/>
        <v>3866.7999999999997</v>
      </c>
    </row>
    <row r="1286" spans="1:20" x14ac:dyDescent="0.25">
      <c r="A1286">
        <v>1285</v>
      </c>
      <c r="B1286">
        <v>87277</v>
      </c>
      <c r="C1286" t="s">
        <v>1480</v>
      </c>
      <c r="D1286" t="s">
        <v>20</v>
      </c>
      <c r="E1286" t="s">
        <v>187</v>
      </c>
      <c r="F1286" t="s">
        <v>47</v>
      </c>
      <c r="G1286" t="s">
        <v>23</v>
      </c>
      <c r="H1286" t="s">
        <v>225</v>
      </c>
      <c r="I1286" t="s">
        <v>28</v>
      </c>
      <c r="J1286" t="s">
        <v>72</v>
      </c>
      <c r="K1286" t="s">
        <v>282</v>
      </c>
      <c r="L1286" t="s">
        <v>192</v>
      </c>
      <c r="M1286" t="s">
        <v>134</v>
      </c>
      <c r="N1286" s="2">
        <v>40302</v>
      </c>
      <c r="O1286" s="2">
        <v>40302</v>
      </c>
      <c r="P1286">
        <v>1</v>
      </c>
      <c r="Q1286" s="1">
        <v>0.09</v>
      </c>
      <c r="R1286">
        <v>6.28</v>
      </c>
      <c r="S1286">
        <v>5.29</v>
      </c>
      <c r="T1286">
        <f t="shared" si="20"/>
        <v>6.28</v>
      </c>
    </row>
    <row r="1287" spans="1:20" x14ac:dyDescent="0.25">
      <c r="A1287">
        <v>1286</v>
      </c>
      <c r="B1287">
        <v>86840</v>
      </c>
      <c r="C1287" t="s">
        <v>254</v>
      </c>
      <c r="D1287" t="s">
        <v>20</v>
      </c>
      <c r="E1287" t="s">
        <v>39</v>
      </c>
      <c r="F1287" t="s">
        <v>31</v>
      </c>
      <c r="G1287" t="s">
        <v>93</v>
      </c>
      <c r="H1287" t="s">
        <v>42</v>
      </c>
      <c r="I1287" t="s">
        <v>28</v>
      </c>
      <c r="J1287" t="s">
        <v>56</v>
      </c>
      <c r="K1287" t="s">
        <v>95</v>
      </c>
      <c r="L1287" t="s">
        <v>44</v>
      </c>
      <c r="M1287" t="s">
        <v>255</v>
      </c>
      <c r="N1287" s="2">
        <v>40881</v>
      </c>
      <c r="O1287" s="2">
        <v>40883</v>
      </c>
      <c r="P1287">
        <v>10</v>
      </c>
      <c r="Q1287" s="1">
        <v>0.03</v>
      </c>
      <c r="R1287">
        <v>1.76</v>
      </c>
      <c r="S1287">
        <v>0.7</v>
      </c>
      <c r="T1287">
        <f t="shared" si="20"/>
        <v>17.600000000000001</v>
      </c>
    </row>
    <row r="1288" spans="1:20" x14ac:dyDescent="0.25">
      <c r="A1288">
        <v>1287</v>
      </c>
      <c r="B1288">
        <v>87293</v>
      </c>
      <c r="C1288" t="s">
        <v>761</v>
      </c>
      <c r="D1288" t="s">
        <v>20</v>
      </c>
      <c r="E1288" t="s">
        <v>39</v>
      </c>
      <c r="F1288" t="s">
        <v>22</v>
      </c>
      <c r="G1288" t="s">
        <v>41</v>
      </c>
      <c r="H1288" t="s">
        <v>54</v>
      </c>
      <c r="I1288" t="s">
        <v>28</v>
      </c>
      <c r="J1288" t="s">
        <v>72</v>
      </c>
      <c r="K1288" t="s">
        <v>101</v>
      </c>
      <c r="L1288" t="s">
        <v>192</v>
      </c>
      <c r="M1288" t="s">
        <v>227</v>
      </c>
      <c r="N1288" s="2">
        <v>41379</v>
      </c>
      <c r="O1288" s="2">
        <v>41380</v>
      </c>
      <c r="P1288">
        <v>1</v>
      </c>
      <c r="Q1288" s="1">
        <v>0.09</v>
      </c>
      <c r="R1288">
        <v>4.9800000000000004</v>
      </c>
      <c r="S1288">
        <v>4.75</v>
      </c>
      <c r="T1288">
        <f t="shared" si="20"/>
        <v>4.9800000000000004</v>
      </c>
    </row>
    <row r="1289" spans="1:20" x14ac:dyDescent="0.25">
      <c r="A1289">
        <v>1288</v>
      </c>
      <c r="B1289">
        <v>87297</v>
      </c>
      <c r="C1289" t="s">
        <v>549</v>
      </c>
      <c r="D1289" t="s">
        <v>20</v>
      </c>
      <c r="E1289" t="s">
        <v>39</v>
      </c>
      <c r="F1289" t="s">
        <v>22</v>
      </c>
      <c r="G1289" t="s">
        <v>41</v>
      </c>
      <c r="H1289" t="s">
        <v>42</v>
      </c>
      <c r="I1289" t="s">
        <v>28</v>
      </c>
      <c r="J1289" t="s">
        <v>72</v>
      </c>
      <c r="K1289" t="s">
        <v>189</v>
      </c>
      <c r="L1289" t="s">
        <v>192</v>
      </c>
      <c r="M1289" t="s">
        <v>27</v>
      </c>
      <c r="N1289" s="2">
        <v>40305</v>
      </c>
      <c r="O1289" s="2">
        <v>40306</v>
      </c>
      <c r="P1289">
        <v>17</v>
      </c>
      <c r="Q1289" s="1">
        <v>7.0000000000000007E-2</v>
      </c>
      <c r="R1289">
        <v>2.78</v>
      </c>
      <c r="S1289">
        <v>1.49</v>
      </c>
      <c r="T1289">
        <f t="shared" si="20"/>
        <v>47.26</v>
      </c>
    </row>
    <row r="1290" spans="1:20" x14ac:dyDescent="0.25">
      <c r="A1290">
        <v>1289</v>
      </c>
      <c r="B1290">
        <v>86333</v>
      </c>
      <c r="C1290" t="s">
        <v>1058</v>
      </c>
      <c r="D1290" t="s">
        <v>578</v>
      </c>
      <c r="E1290" t="s">
        <v>39</v>
      </c>
      <c r="F1290" t="s">
        <v>31</v>
      </c>
      <c r="G1290" t="s">
        <v>23</v>
      </c>
      <c r="H1290" t="s">
        <v>94</v>
      </c>
      <c r="I1290" t="s">
        <v>28</v>
      </c>
      <c r="J1290" t="s">
        <v>72</v>
      </c>
      <c r="K1290" t="s">
        <v>136</v>
      </c>
      <c r="L1290" t="s">
        <v>283</v>
      </c>
      <c r="M1290" t="s">
        <v>143</v>
      </c>
      <c r="N1290" s="2">
        <v>40878</v>
      </c>
      <c r="O1290" s="2">
        <v>40879</v>
      </c>
      <c r="P1290">
        <v>15</v>
      </c>
      <c r="Q1290" s="1">
        <v>0</v>
      </c>
      <c r="R1290">
        <v>370.98</v>
      </c>
      <c r="S1290">
        <v>99</v>
      </c>
      <c r="T1290">
        <f t="shared" si="20"/>
        <v>5564.7000000000007</v>
      </c>
    </row>
    <row r="1291" spans="1:20" x14ac:dyDescent="0.25">
      <c r="A1291">
        <v>1290</v>
      </c>
      <c r="B1291">
        <v>87312</v>
      </c>
      <c r="C1291" t="s">
        <v>1586</v>
      </c>
      <c r="D1291" t="s">
        <v>20</v>
      </c>
      <c r="E1291" t="s">
        <v>39</v>
      </c>
      <c r="F1291" t="s">
        <v>31</v>
      </c>
      <c r="G1291" t="s">
        <v>41</v>
      </c>
      <c r="H1291" t="s">
        <v>78</v>
      </c>
      <c r="I1291" t="s">
        <v>28</v>
      </c>
      <c r="J1291" t="s">
        <v>72</v>
      </c>
      <c r="K1291" t="s">
        <v>163</v>
      </c>
      <c r="L1291" t="s">
        <v>746</v>
      </c>
      <c r="M1291" t="s">
        <v>296</v>
      </c>
      <c r="N1291" s="2">
        <v>41352</v>
      </c>
      <c r="O1291" s="2">
        <v>41354</v>
      </c>
      <c r="P1291">
        <v>6</v>
      </c>
      <c r="Q1291" s="1">
        <v>0.08</v>
      </c>
      <c r="R1291">
        <v>60.98</v>
      </c>
      <c r="S1291">
        <v>49</v>
      </c>
      <c r="T1291">
        <f t="shared" si="20"/>
        <v>365.88</v>
      </c>
    </row>
    <row r="1292" spans="1:20" x14ac:dyDescent="0.25">
      <c r="A1292">
        <v>1291</v>
      </c>
      <c r="B1292">
        <v>87312</v>
      </c>
      <c r="C1292" t="s">
        <v>1586</v>
      </c>
      <c r="D1292" t="s">
        <v>20</v>
      </c>
      <c r="E1292" t="s">
        <v>21</v>
      </c>
      <c r="F1292" t="s">
        <v>31</v>
      </c>
      <c r="G1292" t="s">
        <v>41</v>
      </c>
      <c r="H1292" t="s">
        <v>24</v>
      </c>
      <c r="I1292" t="s">
        <v>28</v>
      </c>
      <c r="J1292" t="s">
        <v>72</v>
      </c>
      <c r="K1292" t="s">
        <v>1254</v>
      </c>
      <c r="L1292" t="s">
        <v>192</v>
      </c>
      <c r="M1292" t="s">
        <v>131</v>
      </c>
      <c r="N1292" s="2">
        <v>41352</v>
      </c>
      <c r="O1292" s="2">
        <v>41353</v>
      </c>
      <c r="P1292">
        <v>11</v>
      </c>
      <c r="Q1292" s="1">
        <v>0.05</v>
      </c>
      <c r="R1292">
        <v>125.99</v>
      </c>
      <c r="S1292">
        <v>8.08</v>
      </c>
      <c r="T1292">
        <f t="shared" si="20"/>
        <v>1385.8899999999999</v>
      </c>
    </row>
    <row r="1293" spans="1:20" x14ac:dyDescent="0.25">
      <c r="A1293">
        <v>1292</v>
      </c>
      <c r="B1293">
        <v>87312</v>
      </c>
      <c r="C1293" t="s">
        <v>1586</v>
      </c>
      <c r="D1293" t="s">
        <v>20</v>
      </c>
      <c r="E1293" t="s">
        <v>21</v>
      </c>
      <c r="F1293" t="s">
        <v>31</v>
      </c>
      <c r="G1293" t="s">
        <v>41</v>
      </c>
      <c r="H1293" t="s">
        <v>206</v>
      </c>
      <c r="I1293" t="s">
        <v>28</v>
      </c>
      <c r="J1293" t="s">
        <v>72</v>
      </c>
      <c r="K1293" t="s">
        <v>198</v>
      </c>
      <c r="L1293" t="s">
        <v>192</v>
      </c>
      <c r="M1293" t="s">
        <v>296</v>
      </c>
      <c r="N1293" s="2">
        <v>41352</v>
      </c>
      <c r="O1293" s="2">
        <v>41353</v>
      </c>
      <c r="P1293">
        <v>11</v>
      </c>
      <c r="Q1293" s="1">
        <v>0.1</v>
      </c>
      <c r="R1293">
        <v>125.99</v>
      </c>
      <c r="S1293">
        <v>8.8000000000000007</v>
      </c>
      <c r="T1293">
        <f t="shared" si="20"/>
        <v>1385.8899999999999</v>
      </c>
    </row>
    <row r="1294" spans="1:20" x14ac:dyDescent="0.25">
      <c r="A1294">
        <v>1293</v>
      </c>
      <c r="B1294">
        <v>87318</v>
      </c>
      <c r="C1294" t="s">
        <v>1331</v>
      </c>
      <c r="D1294" t="s">
        <v>20</v>
      </c>
      <c r="E1294" t="s">
        <v>39</v>
      </c>
      <c r="F1294" t="s">
        <v>22</v>
      </c>
      <c r="G1294" t="s">
        <v>41</v>
      </c>
      <c r="H1294" t="s">
        <v>89</v>
      </c>
      <c r="I1294" t="s">
        <v>28</v>
      </c>
      <c r="J1294" t="s">
        <v>72</v>
      </c>
      <c r="K1294" t="s">
        <v>165</v>
      </c>
      <c r="L1294" t="s">
        <v>44</v>
      </c>
      <c r="M1294" t="s">
        <v>238</v>
      </c>
      <c r="N1294" s="2">
        <v>40555</v>
      </c>
      <c r="O1294" s="2">
        <v>40556</v>
      </c>
      <c r="P1294">
        <v>9</v>
      </c>
      <c r="Q1294" s="1">
        <v>7.0000000000000007E-2</v>
      </c>
      <c r="R1294">
        <v>5.58</v>
      </c>
      <c r="S1294">
        <v>1.99</v>
      </c>
      <c r="T1294">
        <f t="shared" si="20"/>
        <v>50.22</v>
      </c>
    </row>
    <row r="1295" spans="1:20" x14ac:dyDescent="0.25">
      <c r="A1295">
        <v>1294</v>
      </c>
      <c r="B1295">
        <v>87329</v>
      </c>
      <c r="C1295" t="s">
        <v>1620</v>
      </c>
      <c r="D1295" t="s">
        <v>578</v>
      </c>
      <c r="E1295" t="s">
        <v>187</v>
      </c>
      <c r="F1295" t="s">
        <v>40</v>
      </c>
      <c r="G1295" t="s">
        <v>41</v>
      </c>
      <c r="H1295" t="s">
        <v>217</v>
      </c>
      <c r="I1295" t="s">
        <v>28</v>
      </c>
      <c r="J1295" t="s">
        <v>72</v>
      </c>
      <c r="K1295" t="s">
        <v>113</v>
      </c>
      <c r="L1295" t="s">
        <v>283</v>
      </c>
      <c r="M1295" t="s">
        <v>469</v>
      </c>
      <c r="N1295" s="2">
        <v>40808</v>
      </c>
      <c r="O1295" s="2">
        <v>40809</v>
      </c>
      <c r="P1295">
        <v>12</v>
      </c>
      <c r="Q1295" s="1">
        <v>0.08</v>
      </c>
      <c r="R1295">
        <v>95.95</v>
      </c>
      <c r="S1295">
        <v>74.349999999999994</v>
      </c>
      <c r="T1295">
        <f t="shared" si="20"/>
        <v>1151.4000000000001</v>
      </c>
    </row>
    <row r="1296" spans="1:20" x14ac:dyDescent="0.25">
      <c r="A1296">
        <v>1295</v>
      </c>
      <c r="B1296">
        <v>87337</v>
      </c>
      <c r="C1296" t="s">
        <v>1294</v>
      </c>
      <c r="D1296" t="s">
        <v>578</v>
      </c>
      <c r="E1296" t="s">
        <v>187</v>
      </c>
      <c r="F1296" t="s">
        <v>47</v>
      </c>
      <c r="G1296" t="s">
        <v>32</v>
      </c>
      <c r="H1296" t="s">
        <v>188</v>
      </c>
      <c r="I1296" t="s">
        <v>28</v>
      </c>
      <c r="J1296" t="s">
        <v>56</v>
      </c>
      <c r="K1296" t="s">
        <v>248</v>
      </c>
      <c r="L1296" t="s">
        <v>330</v>
      </c>
      <c r="M1296" t="s">
        <v>167</v>
      </c>
      <c r="N1296" s="2">
        <v>40846</v>
      </c>
      <c r="O1296" s="2">
        <v>40846</v>
      </c>
      <c r="P1296">
        <v>17</v>
      </c>
      <c r="Q1296" s="1">
        <v>0</v>
      </c>
      <c r="R1296">
        <v>31.76</v>
      </c>
      <c r="S1296">
        <v>45.51</v>
      </c>
      <c r="T1296">
        <f t="shared" si="20"/>
        <v>539.92000000000007</v>
      </c>
    </row>
    <row r="1297" spans="1:20" x14ac:dyDescent="0.25">
      <c r="A1297">
        <v>1296</v>
      </c>
      <c r="B1297">
        <v>87337</v>
      </c>
      <c r="C1297" t="s">
        <v>155</v>
      </c>
      <c r="D1297" t="s">
        <v>20</v>
      </c>
      <c r="E1297" t="s">
        <v>39</v>
      </c>
      <c r="F1297" t="s">
        <v>47</v>
      </c>
      <c r="G1297" t="s">
        <v>32</v>
      </c>
      <c r="H1297" t="s">
        <v>94</v>
      </c>
      <c r="I1297" t="s">
        <v>28</v>
      </c>
      <c r="J1297" t="s">
        <v>56</v>
      </c>
      <c r="K1297" t="s">
        <v>58</v>
      </c>
      <c r="L1297" t="s">
        <v>192</v>
      </c>
      <c r="M1297" t="s">
        <v>114</v>
      </c>
      <c r="N1297" s="2">
        <v>40846</v>
      </c>
      <c r="O1297" s="2">
        <v>40847</v>
      </c>
      <c r="P1297">
        <v>16</v>
      </c>
      <c r="Q1297" s="1">
        <v>0.09</v>
      </c>
      <c r="R1297">
        <v>4.57</v>
      </c>
      <c r="S1297">
        <v>5.42</v>
      </c>
      <c r="T1297">
        <f t="shared" si="20"/>
        <v>73.12</v>
      </c>
    </row>
    <row r="1298" spans="1:20" x14ac:dyDescent="0.25">
      <c r="A1298">
        <v>1297</v>
      </c>
      <c r="B1298">
        <v>87342</v>
      </c>
      <c r="C1298" t="s">
        <v>2114</v>
      </c>
      <c r="D1298" t="s">
        <v>20</v>
      </c>
      <c r="E1298" t="s">
        <v>187</v>
      </c>
      <c r="F1298" t="s">
        <v>22</v>
      </c>
      <c r="G1298" t="s">
        <v>48</v>
      </c>
      <c r="H1298" t="s">
        <v>188</v>
      </c>
      <c r="I1298" t="s">
        <v>28</v>
      </c>
      <c r="J1298" t="s">
        <v>72</v>
      </c>
      <c r="K1298" t="s">
        <v>189</v>
      </c>
      <c r="L1298" t="s">
        <v>706</v>
      </c>
      <c r="M1298" t="s">
        <v>86</v>
      </c>
      <c r="N1298" s="2">
        <v>40526</v>
      </c>
      <c r="O1298" s="2">
        <v>40528</v>
      </c>
      <c r="P1298">
        <v>1</v>
      </c>
      <c r="Q1298" s="1">
        <v>0.09</v>
      </c>
      <c r="R1298">
        <v>107.53</v>
      </c>
      <c r="S1298">
        <v>5.81</v>
      </c>
      <c r="T1298">
        <f t="shared" si="20"/>
        <v>107.53</v>
      </c>
    </row>
    <row r="1299" spans="1:20" x14ac:dyDescent="0.25">
      <c r="A1299">
        <v>1298</v>
      </c>
      <c r="B1299">
        <v>87345</v>
      </c>
      <c r="C1299" t="s">
        <v>935</v>
      </c>
      <c r="D1299" t="s">
        <v>20</v>
      </c>
      <c r="E1299" t="s">
        <v>39</v>
      </c>
      <c r="F1299" t="s">
        <v>31</v>
      </c>
      <c r="G1299" t="s">
        <v>48</v>
      </c>
      <c r="H1299" t="s">
        <v>61</v>
      </c>
      <c r="I1299" t="s">
        <v>28</v>
      </c>
      <c r="J1299" t="s">
        <v>72</v>
      </c>
      <c r="K1299" t="s">
        <v>172</v>
      </c>
      <c r="L1299" t="s">
        <v>192</v>
      </c>
      <c r="M1299" t="s">
        <v>146</v>
      </c>
      <c r="N1299" s="2">
        <v>40262</v>
      </c>
      <c r="O1299" s="2">
        <v>40266</v>
      </c>
      <c r="P1299">
        <v>12</v>
      </c>
      <c r="Q1299" s="1">
        <v>0.05</v>
      </c>
      <c r="R1299">
        <v>3.98</v>
      </c>
      <c r="S1299">
        <v>5.26</v>
      </c>
      <c r="T1299">
        <f t="shared" si="20"/>
        <v>47.76</v>
      </c>
    </row>
    <row r="1300" spans="1:20" x14ac:dyDescent="0.25">
      <c r="A1300">
        <v>1299</v>
      </c>
      <c r="B1300">
        <v>87345</v>
      </c>
      <c r="C1300" t="s">
        <v>935</v>
      </c>
      <c r="D1300" t="s">
        <v>20</v>
      </c>
      <c r="E1300" t="s">
        <v>39</v>
      </c>
      <c r="F1300" t="s">
        <v>31</v>
      </c>
      <c r="G1300" t="s">
        <v>48</v>
      </c>
      <c r="H1300" t="s">
        <v>89</v>
      </c>
      <c r="I1300" t="s">
        <v>28</v>
      </c>
      <c r="J1300" t="s">
        <v>72</v>
      </c>
      <c r="K1300" t="s">
        <v>43</v>
      </c>
      <c r="L1300" t="s">
        <v>192</v>
      </c>
      <c r="M1300" t="s">
        <v>63</v>
      </c>
      <c r="N1300" s="2">
        <v>40262</v>
      </c>
      <c r="O1300" s="2">
        <v>40262</v>
      </c>
      <c r="P1300">
        <v>2</v>
      </c>
      <c r="Q1300" s="1">
        <v>0.01</v>
      </c>
      <c r="R1300">
        <v>6.48</v>
      </c>
      <c r="S1300">
        <v>5.4</v>
      </c>
      <c r="T1300">
        <f t="shared" si="20"/>
        <v>12.96</v>
      </c>
    </row>
    <row r="1301" spans="1:20" x14ac:dyDescent="0.25">
      <c r="A1301">
        <v>1300</v>
      </c>
      <c r="B1301">
        <v>87347</v>
      </c>
      <c r="C1301" t="s">
        <v>856</v>
      </c>
      <c r="D1301" t="s">
        <v>578</v>
      </c>
      <c r="E1301" t="s">
        <v>39</v>
      </c>
      <c r="F1301" t="s">
        <v>31</v>
      </c>
      <c r="G1301" t="s">
        <v>93</v>
      </c>
      <c r="H1301" t="s">
        <v>94</v>
      </c>
      <c r="I1301" t="s">
        <v>28</v>
      </c>
      <c r="J1301" t="s">
        <v>72</v>
      </c>
      <c r="K1301" t="s">
        <v>181</v>
      </c>
      <c r="L1301" t="s">
        <v>283</v>
      </c>
      <c r="M1301" t="s">
        <v>35</v>
      </c>
      <c r="N1301" s="2">
        <v>40195</v>
      </c>
      <c r="O1301" s="2">
        <v>40197</v>
      </c>
      <c r="P1301">
        <v>6</v>
      </c>
      <c r="Q1301" s="1">
        <v>0.05</v>
      </c>
      <c r="R1301">
        <v>328.14</v>
      </c>
      <c r="S1301">
        <v>91.05</v>
      </c>
      <c r="T1301">
        <f t="shared" si="20"/>
        <v>1968.84</v>
      </c>
    </row>
    <row r="1302" spans="1:20" x14ac:dyDescent="0.25">
      <c r="A1302">
        <v>1301</v>
      </c>
      <c r="B1302">
        <v>87362</v>
      </c>
      <c r="C1302" t="s">
        <v>2098</v>
      </c>
      <c r="D1302" t="s">
        <v>20</v>
      </c>
      <c r="E1302" t="s">
        <v>21</v>
      </c>
      <c r="F1302" t="s">
        <v>40</v>
      </c>
      <c r="G1302" t="s">
        <v>23</v>
      </c>
      <c r="H1302" t="s">
        <v>33</v>
      </c>
      <c r="I1302" t="s">
        <v>28</v>
      </c>
      <c r="J1302" t="s">
        <v>72</v>
      </c>
      <c r="K1302" t="s">
        <v>210</v>
      </c>
      <c r="L1302" t="s">
        <v>26</v>
      </c>
      <c r="M1302" t="s">
        <v>99</v>
      </c>
      <c r="N1302" s="2">
        <v>41337</v>
      </c>
      <c r="O1302" s="2">
        <v>41339</v>
      </c>
      <c r="P1302">
        <v>10</v>
      </c>
      <c r="Q1302" s="1">
        <v>0.02</v>
      </c>
      <c r="R1302">
        <v>22.98</v>
      </c>
      <c r="S1302">
        <v>1.99</v>
      </c>
      <c r="T1302">
        <f t="shared" si="20"/>
        <v>229.8</v>
      </c>
    </row>
    <row r="1303" spans="1:20" x14ac:dyDescent="0.25">
      <c r="A1303">
        <v>1302</v>
      </c>
      <c r="B1303">
        <v>87362</v>
      </c>
      <c r="C1303" t="s">
        <v>2511</v>
      </c>
      <c r="D1303" t="s">
        <v>20</v>
      </c>
      <c r="E1303" t="s">
        <v>187</v>
      </c>
      <c r="F1303" t="s">
        <v>31</v>
      </c>
      <c r="G1303" t="s">
        <v>23</v>
      </c>
      <c r="H1303" t="s">
        <v>217</v>
      </c>
      <c r="I1303" t="s">
        <v>28</v>
      </c>
      <c r="J1303" t="s">
        <v>72</v>
      </c>
      <c r="K1303" t="s">
        <v>189</v>
      </c>
      <c r="L1303" t="s">
        <v>746</v>
      </c>
      <c r="M1303" t="s">
        <v>131</v>
      </c>
      <c r="N1303" s="2">
        <v>41337</v>
      </c>
      <c r="O1303" s="2">
        <v>41338</v>
      </c>
      <c r="P1303">
        <v>2</v>
      </c>
      <c r="Q1303" s="1">
        <v>0.08</v>
      </c>
      <c r="R1303">
        <v>276.2</v>
      </c>
      <c r="S1303">
        <v>24.49</v>
      </c>
      <c r="T1303">
        <f t="shared" si="20"/>
        <v>552.4</v>
      </c>
    </row>
    <row r="1304" spans="1:20" x14ac:dyDescent="0.25">
      <c r="A1304">
        <v>1303</v>
      </c>
      <c r="B1304">
        <v>87365</v>
      </c>
      <c r="C1304" t="s">
        <v>350</v>
      </c>
      <c r="D1304" t="s">
        <v>578</v>
      </c>
      <c r="E1304" t="s">
        <v>187</v>
      </c>
      <c r="F1304" t="s">
        <v>31</v>
      </c>
      <c r="G1304" t="s">
        <v>41</v>
      </c>
      <c r="H1304" t="s">
        <v>188</v>
      </c>
      <c r="I1304" t="s">
        <v>28</v>
      </c>
      <c r="J1304" t="s">
        <v>72</v>
      </c>
      <c r="K1304" t="s">
        <v>43</v>
      </c>
      <c r="L1304" t="s">
        <v>330</v>
      </c>
      <c r="M1304" t="s">
        <v>375</v>
      </c>
      <c r="N1304" s="2">
        <v>40252</v>
      </c>
      <c r="O1304" s="2">
        <v>40252</v>
      </c>
      <c r="P1304">
        <v>6</v>
      </c>
      <c r="Q1304" s="1">
        <v>0.04</v>
      </c>
      <c r="R1304">
        <v>296.18</v>
      </c>
      <c r="S1304">
        <v>54.12</v>
      </c>
      <c r="T1304">
        <f t="shared" si="20"/>
        <v>1777.08</v>
      </c>
    </row>
    <row r="1305" spans="1:20" x14ac:dyDescent="0.25">
      <c r="A1305">
        <v>1304</v>
      </c>
      <c r="B1305">
        <v>87376</v>
      </c>
      <c r="C1305" t="s">
        <v>1135</v>
      </c>
      <c r="D1305" t="s">
        <v>20</v>
      </c>
      <c r="E1305" t="s">
        <v>39</v>
      </c>
      <c r="F1305" t="s">
        <v>31</v>
      </c>
      <c r="G1305" t="s">
        <v>93</v>
      </c>
      <c r="H1305" t="s">
        <v>94</v>
      </c>
      <c r="I1305" t="s">
        <v>28</v>
      </c>
      <c r="J1305" t="s">
        <v>72</v>
      </c>
      <c r="K1305" t="s">
        <v>165</v>
      </c>
      <c r="L1305" t="s">
        <v>192</v>
      </c>
      <c r="M1305" t="s">
        <v>102</v>
      </c>
      <c r="N1305" s="2">
        <v>40876</v>
      </c>
      <c r="O1305" s="2">
        <v>40876</v>
      </c>
      <c r="P1305">
        <v>11</v>
      </c>
      <c r="Q1305" s="1">
        <v>0.06</v>
      </c>
      <c r="R1305">
        <v>10.91</v>
      </c>
      <c r="S1305">
        <v>2.99</v>
      </c>
      <c r="T1305">
        <f t="shared" si="20"/>
        <v>120.01</v>
      </c>
    </row>
    <row r="1306" spans="1:20" x14ac:dyDescent="0.25">
      <c r="A1306">
        <v>1305</v>
      </c>
      <c r="B1306">
        <v>87378</v>
      </c>
      <c r="C1306" t="s">
        <v>2552</v>
      </c>
      <c r="D1306" t="s">
        <v>578</v>
      </c>
      <c r="E1306" t="s">
        <v>21</v>
      </c>
      <c r="F1306" t="s">
        <v>31</v>
      </c>
      <c r="G1306" t="s">
        <v>32</v>
      </c>
      <c r="H1306" t="s">
        <v>206</v>
      </c>
      <c r="I1306" t="s">
        <v>28</v>
      </c>
      <c r="J1306" t="s">
        <v>72</v>
      </c>
      <c r="K1306" t="s">
        <v>1138</v>
      </c>
      <c r="L1306" t="s">
        <v>283</v>
      </c>
      <c r="M1306" t="s">
        <v>35</v>
      </c>
      <c r="N1306" s="2">
        <v>40422</v>
      </c>
      <c r="O1306" s="2">
        <v>40424</v>
      </c>
      <c r="P1306">
        <v>15</v>
      </c>
      <c r="Q1306" s="1">
        <v>0.05</v>
      </c>
      <c r="R1306">
        <v>535.64</v>
      </c>
      <c r="S1306">
        <v>14.7</v>
      </c>
      <c r="T1306">
        <f t="shared" si="20"/>
        <v>8034.5999999999995</v>
      </c>
    </row>
    <row r="1307" spans="1:20" x14ac:dyDescent="0.25">
      <c r="A1307">
        <v>1306</v>
      </c>
      <c r="B1307">
        <v>87378</v>
      </c>
      <c r="C1307" t="s">
        <v>1372</v>
      </c>
      <c r="D1307" t="s">
        <v>20</v>
      </c>
      <c r="E1307" t="s">
        <v>39</v>
      </c>
      <c r="F1307" t="s">
        <v>31</v>
      </c>
      <c r="G1307" t="s">
        <v>32</v>
      </c>
      <c r="H1307" t="s">
        <v>94</v>
      </c>
      <c r="I1307" t="s">
        <v>28</v>
      </c>
      <c r="J1307" t="s">
        <v>56</v>
      </c>
      <c r="K1307" t="s">
        <v>154</v>
      </c>
      <c r="L1307" t="s">
        <v>192</v>
      </c>
      <c r="M1307" t="s">
        <v>143</v>
      </c>
      <c r="N1307" s="2">
        <v>40422</v>
      </c>
      <c r="O1307" s="2">
        <v>40424</v>
      </c>
      <c r="P1307">
        <v>1</v>
      </c>
      <c r="Q1307" s="1">
        <v>0.09</v>
      </c>
      <c r="R1307">
        <v>5.78</v>
      </c>
      <c r="S1307">
        <v>5.67</v>
      </c>
      <c r="T1307">
        <f t="shared" si="20"/>
        <v>5.78</v>
      </c>
    </row>
    <row r="1308" spans="1:20" x14ac:dyDescent="0.25">
      <c r="A1308">
        <v>1307</v>
      </c>
      <c r="B1308">
        <v>87386</v>
      </c>
      <c r="C1308" t="s">
        <v>1928</v>
      </c>
      <c r="D1308" t="s">
        <v>20</v>
      </c>
      <c r="E1308" t="s">
        <v>39</v>
      </c>
      <c r="F1308" t="s">
        <v>31</v>
      </c>
      <c r="G1308" t="s">
        <v>32</v>
      </c>
      <c r="H1308" t="s">
        <v>42</v>
      </c>
      <c r="I1308" t="s">
        <v>28</v>
      </c>
      <c r="J1308" t="s">
        <v>56</v>
      </c>
      <c r="K1308" t="s">
        <v>158</v>
      </c>
      <c r="L1308" t="s">
        <v>192</v>
      </c>
      <c r="M1308" t="s">
        <v>35</v>
      </c>
      <c r="N1308" s="2">
        <v>41187</v>
      </c>
      <c r="O1308" s="2">
        <v>41189</v>
      </c>
      <c r="P1308">
        <v>4</v>
      </c>
      <c r="Q1308" s="1">
        <v>0.04</v>
      </c>
      <c r="R1308">
        <v>13.48</v>
      </c>
      <c r="S1308">
        <v>4.51</v>
      </c>
      <c r="T1308">
        <f t="shared" si="20"/>
        <v>53.92</v>
      </c>
    </row>
    <row r="1309" spans="1:20" x14ac:dyDescent="0.25">
      <c r="A1309">
        <v>1308</v>
      </c>
      <c r="B1309">
        <v>87394</v>
      </c>
      <c r="C1309" t="s">
        <v>2444</v>
      </c>
      <c r="D1309" t="s">
        <v>20</v>
      </c>
      <c r="E1309" t="s">
        <v>187</v>
      </c>
      <c r="F1309" t="s">
        <v>31</v>
      </c>
      <c r="G1309" t="s">
        <v>93</v>
      </c>
      <c r="H1309" t="s">
        <v>188</v>
      </c>
      <c r="I1309" t="s">
        <v>28</v>
      </c>
      <c r="J1309" t="s">
        <v>72</v>
      </c>
      <c r="K1309" t="s">
        <v>226</v>
      </c>
      <c r="L1309" t="s">
        <v>746</v>
      </c>
      <c r="M1309" t="s">
        <v>63</v>
      </c>
      <c r="N1309" s="2">
        <v>41523</v>
      </c>
      <c r="O1309" s="2">
        <v>41523</v>
      </c>
      <c r="P1309">
        <v>14</v>
      </c>
      <c r="Q1309" s="1">
        <v>0.09</v>
      </c>
      <c r="R1309">
        <v>136.97999999999999</v>
      </c>
      <c r="S1309">
        <v>24.49</v>
      </c>
      <c r="T1309">
        <f t="shared" si="20"/>
        <v>1917.7199999999998</v>
      </c>
    </row>
    <row r="1310" spans="1:20" x14ac:dyDescent="0.25">
      <c r="A1310">
        <v>1309</v>
      </c>
      <c r="B1310">
        <v>87394</v>
      </c>
      <c r="C1310" t="s">
        <v>2444</v>
      </c>
      <c r="D1310" t="s">
        <v>578</v>
      </c>
      <c r="E1310" t="s">
        <v>21</v>
      </c>
      <c r="F1310" t="s">
        <v>31</v>
      </c>
      <c r="G1310" t="s">
        <v>93</v>
      </c>
      <c r="H1310" t="s">
        <v>206</v>
      </c>
      <c r="I1310" t="s">
        <v>28</v>
      </c>
      <c r="J1310" t="s">
        <v>56</v>
      </c>
      <c r="K1310" t="s">
        <v>25</v>
      </c>
      <c r="L1310" t="s">
        <v>330</v>
      </c>
      <c r="M1310" t="s">
        <v>35</v>
      </c>
      <c r="N1310" s="2">
        <v>41523</v>
      </c>
      <c r="O1310" s="2">
        <v>41524</v>
      </c>
      <c r="P1310">
        <v>19</v>
      </c>
      <c r="Q1310" s="1">
        <v>0.01</v>
      </c>
      <c r="R1310">
        <v>399.98</v>
      </c>
      <c r="S1310">
        <v>12.06</v>
      </c>
      <c r="T1310">
        <f t="shared" si="20"/>
        <v>7599.6200000000008</v>
      </c>
    </row>
    <row r="1311" spans="1:20" x14ac:dyDescent="0.25">
      <c r="A1311">
        <v>1310</v>
      </c>
      <c r="B1311">
        <v>87398</v>
      </c>
      <c r="C1311" t="s">
        <v>1262</v>
      </c>
      <c r="D1311" t="s">
        <v>20</v>
      </c>
      <c r="E1311" t="s">
        <v>21</v>
      </c>
      <c r="F1311" t="s">
        <v>22</v>
      </c>
      <c r="G1311" t="s">
        <v>93</v>
      </c>
      <c r="H1311" t="s">
        <v>206</v>
      </c>
      <c r="I1311" t="s">
        <v>28</v>
      </c>
      <c r="J1311" t="s">
        <v>72</v>
      </c>
      <c r="K1311" t="s">
        <v>1114</v>
      </c>
      <c r="L1311" t="s">
        <v>26</v>
      </c>
      <c r="M1311" t="s">
        <v>398</v>
      </c>
      <c r="N1311" s="2">
        <v>40714</v>
      </c>
      <c r="O1311" s="2">
        <v>40716</v>
      </c>
      <c r="P1311">
        <v>16</v>
      </c>
      <c r="Q1311" s="1">
        <v>0.03</v>
      </c>
      <c r="R1311">
        <v>5.0199999999999996</v>
      </c>
      <c r="S1311">
        <v>5.14</v>
      </c>
      <c r="T1311">
        <f t="shared" si="20"/>
        <v>80.319999999999993</v>
      </c>
    </row>
    <row r="1312" spans="1:20" x14ac:dyDescent="0.25">
      <c r="A1312">
        <v>1311</v>
      </c>
      <c r="B1312">
        <v>87416</v>
      </c>
      <c r="C1312" t="s">
        <v>548</v>
      </c>
      <c r="D1312" t="s">
        <v>20</v>
      </c>
      <c r="E1312" t="s">
        <v>39</v>
      </c>
      <c r="F1312" t="s">
        <v>22</v>
      </c>
      <c r="G1312" t="s">
        <v>23</v>
      </c>
      <c r="H1312" t="s">
        <v>42</v>
      </c>
      <c r="I1312" t="s">
        <v>28</v>
      </c>
      <c r="J1312" t="s">
        <v>72</v>
      </c>
      <c r="K1312" t="s">
        <v>136</v>
      </c>
      <c r="L1312" t="s">
        <v>192</v>
      </c>
      <c r="M1312" t="s">
        <v>80</v>
      </c>
      <c r="N1312" s="2">
        <v>41347</v>
      </c>
      <c r="O1312" s="2">
        <v>41348</v>
      </c>
      <c r="P1312">
        <v>11</v>
      </c>
      <c r="Q1312" s="1">
        <v>0</v>
      </c>
      <c r="R1312">
        <v>3.95</v>
      </c>
      <c r="S1312">
        <v>5.13</v>
      </c>
      <c r="T1312">
        <f t="shared" si="20"/>
        <v>43.45</v>
      </c>
    </row>
    <row r="1313" spans="1:20" x14ac:dyDescent="0.25">
      <c r="A1313">
        <v>1312</v>
      </c>
      <c r="B1313">
        <v>86296</v>
      </c>
      <c r="C1313" t="s">
        <v>953</v>
      </c>
      <c r="D1313" t="s">
        <v>20</v>
      </c>
      <c r="E1313" t="s">
        <v>21</v>
      </c>
      <c r="F1313" t="s">
        <v>31</v>
      </c>
      <c r="G1313" t="s">
        <v>48</v>
      </c>
      <c r="H1313" t="s">
        <v>206</v>
      </c>
      <c r="I1313" t="s">
        <v>28</v>
      </c>
      <c r="J1313" t="s">
        <v>72</v>
      </c>
      <c r="K1313" t="s">
        <v>210</v>
      </c>
      <c r="L1313" t="s">
        <v>192</v>
      </c>
      <c r="M1313" t="s">
        <v>279</v>
      </c>
      <c r="N1313" s="2">
        <v>41399</v>
      </c>
      <c r="O1313" s="2">
        <v>41399</v>
      </c>
      <c r="P1313">
        <v>1</v>
      </c>
      <c r="Q1313" s="1">
        <v>0.09</v>
      </c>
      <c r="R1313">
        <v>73.98</v>
      </c>
      <c r="S1313">
        <v>12.14</v>
      </c>
      <c r="T1313">
        <f t="shared" si="20"/>
        <v>73.98</v>
      </c>
    </row>
    <row r="1314" spans="1:20" x14ac:dyDescent="0.25">
      <c r="A1314">
        <v>1313</v>
      </c>
      <c r="B1314">
        <v>87261</v>
      </c>
      <c r="C1314" t="s">
        <v>993</v>
      </c>
      <c r="D1314" t="s">
        <v>578</v>
      </c>
      <c r="E1314" t="s">
        <v>39</v>
      </c>
      <c r="F1314" t="s">
        <v>22</v>
      </c>
      <c r="G1314" t="s">
        <v>23</v>
      </c>
      <c r="H1314" t="s">
        <v>78</v>
      </c>
      <c r="I1314" t="s">
        <v>28</v>
      </c>
      <c r="J1314" t="s">
        <v>56</v>
      </c>
      <c r="K1314" t="s">
        <v>136</v>
      </c>
      <c r="L1314" t="s">
        <v>283</v>
      </c>
      <c r="M1314" t="s">
        <v>246</v>
      </c>
      <c r="N1314" s="2">
        <v>40861</v>
      </c>
      <c r="O1314" s="2">
        <v>40862</v>
      </c>
      <c r="P1314">
        <v>10</v>
      </c>
      <c r="Q1314" s="1">
        <v>0.01</v>
      </c>
      <c r="R1314">
        <v>294.62</v>
      </c>
      <c r="S1314">
        <v>42.52</v>
      </c>
      <c r="T1314">
        <f t="shared" si="20"/>
        <v>2946.2</v>
      </c>
    </row>
    <row r="1315" spans="1:20" x14ac:dyDescent="0.25">
      <c r="A1315">
        <v>1314</v>
      </c>
      <c r="B1315">
        <v>87261</v>
      </c>
      <c r="C1315" t="s">
        <v>993</v>
      </c>
      <c r="D1315" t="s">
        <v>38</v>
      </c>
      <c r="E1315" t="s">
        <v>39</v>
      </c>
      <c r="F1315" t="s">
        <v>22</v>
      </c>
      <c r="G1315" t="s">
        <v>23</v>
      </c>
      <c r="H1315" t="s">
        <v>54</v>
      </c>
      <c r="I1315" t="s">
        <v>28</v>
      </c>
      <c r="J1315" t="s">
        <v>72</v>
      </c>
      <c r="K1315" t="s">
        <v>165</v>
      </c>
      <c r="L1315" t="s">
        <v>192</v>
      </c>
      <c r="M1315" t="s">
        <v>137</v>
      </c>
      <c r="N1315" s="2">
        <v>40861</v>
      </c>
      <c r="O1315" s="2">
        <v>40862</v>
      </c>
      <c r="P1315">
        <v>8</v>
      </c>
      <c r="Q1315" s="1">
        <v>0.1</v>
      </c>
      <c r="R1315">
        <v>60.97</v>
      </c>
      <c r="S1315">
        <v>4.5</v>
      </c>
      <c r="T1315">
        <f t="shared" si="20"/>
        <v>487.76</v>
      </c>
    </row>
    <row r="1316" spans="1:20" x14ac:dyDescent="0.25">
      <c r="A1316">
        <v>1315</v>
      </c>
      <c r="B1316">
        <v>87425</v>
      </c>
      <c r="C1316" t="s">
        <v>667</v>
      </c>
      <c r="D1316" t="s">
        <v>20</v>
      </c>
      <c r="E1316" t="s">
        <v>39</v>
      </c>
      <c r="F1316" t="s">
        <v>22</v>
      </c>
      <c r="G1316" t="s">
        <v>32</v>
      </c>
      <c r="H1316" t="s">
        <v>78</v>
      </c>
      <c r="I1316" t="s">
        <v>28</v>
      </c>
      <c r="J1316" t="s">
        <v>56</v>
      </c>
      <c r="K1316" t="s">
        <v>105</v>
      </c>
      <c r="L1316" t="s">
        <v>192</v>
      </c>
      <c r="M1316" t="s">
        <v>86</v>
      </c>
      <c r="N1316" s="2">
        <v>40330</v>
      </c>
      <c r="O1316" s="2">
        <v>40332</v>
      </c>
      <c r="P1316">
        <v>6</v>
      </c>
      <c r="Q1316" s="1">
        <v>0.06</v>
      </c>
      <c r="R1316">
        <v>2.89</v>
      </c>
      <c r="S1316">
        <v>0.99</v>
      </c>
      <c r="T1316">
        <f t="shared" si="20"/>
        <v>17.34</v>
      </c>
    </row>
    <row r="1317" spans="1:20" x14ac:dyDescent="0.25">
      <c r="A1317">
        <v>1316</v>
      </c>
      <c r="B1317">
        <v>87425</v>
      </c>
      <c r="C1317" t="s">
        <v>667</v>
      </c>
      <c r="D1317" t="s">
        <v>20</v>
      </c>
      <c r="E1317" t="s">
        <v>39</v>
      </c>
      <c r="F1317" t="s">
        <v>22</v>
      </c>
      <c r="G1317" t="s">
        <v>32</v>
      </c>
      <c r="H1317" t="s">
        <v>94</v>
      </c>
      <c r="I1317" t="s">
        <v>28</v>
      </c>
      <c r="J1317" t="s">
        <v>72</v>
      </c>
      <c r="K1317" t="s">
        <v>228</v>
      </c>
      <c r="L1317" t="s">
        <v>192</v>
      </c>
      <c r="M1317" t="s">
        <v>227</v>
      </c>
      <c r="N1317" s="2">
        <v>40330</v>
      </c>
      <c r="O1317" s="2">
        <v>40332</v>
      </c>
      <c r="P1317">
        <v>9</v>
      </c>
      <c r="Q1317" s="1">
        <v>0.08</v>
      </c>
      <c r="R1317">
        <v>22.84</v>
      </c>
      <c r="S1317">
        <v>11.54</v>
      </c>
      <c r="T1317">
        <f t="shared" si="20"/>
        <v>205.56</v>
      </c>
    </row>
    <row r="1318" spans="1:20" x14ac:dyDescent="0.25">
      <c r="A1318">
        <v>1317</v>
      </c>
      <c r="B1318">
        <v>87434</v>
      </c>
      <c r="C1318" t="s">
        <v>980</v>
      </c>
      <c r="D1318" t="s">
        <v>20</v>
      </c>
      <c r="E1318" t="s">
        <v>39</v>
      </c>
      <c r="F1318" t="s">
        <v>47</v>
      </c>
      <c r="G1318" t="s">
        <v>41</v>
      </c>
      <c r="H1318" t="s">
        <v>42</v>
      </c>
      <c r="I1318" t="s">
        <v>28</v>
      </c>
      <c r="J1318" t="s">
        <v>72</v>
      </c>
      <c r="K1318" t="s">
        <v>129</v>
      </c>
      <c r="L1318" t="s">
        <v>192</v>
      </c>
      <c r="M1318" t="s">
        <v>51</v>
      </c>
      <c r="N1318" s="2">
        <v>41376</v>
      </c>
      <c r="O1318" s="2">
        <v>41378</v>
      </c>
      <c r="P1318">
        <v>6</v>
      </c>
      <c r="Q1318" s="1">
        <v>0</v>
      </c>
      <c r="R1318">
        <v>4.13</v>
      </c>
      <c r="S1318">
        <v>5.34</v>
      </c>
      <c r="T1318">
        <f t="shared" si="20"/>
        <v>24.78</v>
      </c>
    </row>
    <row r="1319" spans="1:20" x14ac:dyDescent="0.25">
      <c r="A1319">
        <v>1318</v>
      </c>
      <c r="B1319">
        <v>87439</v>
      </c>
      <c r="C1319" t="s">
        <v>1555</v>
      </c>
      <c r="D1319" t="s">
        <v>578</v>
      </c>
      <c r="E1319" t="s">
        <v>187</v>
      </c>
      <c r="F1319" t="s">
        <v>22</v>
      </c>
      <c r="G1319" t="s">
        <v>23</v>
      </c>
      <c r="H1319" t="s">
        <v>225</v>
      </c>
      <c r="I1319" t="s">
        <v>28</v>
      </c>
      <c r="J1319" t="s">
        <v>56</v>
      </c>
      <c r="K1319" t="s">
        <v>145</v>
      </c>
      <c r="L1319" t="s">
        <v>283</v>
      </c>
      <c r="M1319" t="s">
        <v>190</v>
      </c>
      <c r="N1319" s="2">
        <v>40945</v>
      </c>
      <c r="O1319" s="2">
        <v>40946</v>
      </c>
      <c r="P1319">
        <v>11</v>
      </c>
      <c r="Q1319" s="1">
        <v>0.01</v>
      </c>
      <c r="R1319">
        <v>500.98</v>
      </c>
      <c r="S1319">
        <v>126</v>
      </c>
      <c r="T1319">
        <f t="shared" si="20"/>
        <v>5510.7800000000007</v>
      </c>
    </row>
    <row r="1320" spans="1:20" x14ac:dyDescent="0.25">
      <c r="A1320">
        <v>1319</v>
      </c>
      <c r="B1320">
        <v>87439</v>
      </c>
      <c r="C1320" t="s">
        <v>1555</v>
      </c>
      <c r="D1320" t="s">
        <v>20</v>
      </c>
      <c r="E1320" t="s">
        <v>21</v>
      </c>
      <c r="F1320" t="s">
        <v>22</v>
      </c>
      <c r="G1320" t="s">
        <v>23</v>
      </c>
      <c r="H1320" t="s">
        <v>24</v>
      </c>
      <c r="I1320" t="s">
        <v>28</v>
      </c>
      <c r="J1320" t="s">
        <v>72</v>
      </c>
      <c r="K1320" t="s">
        <v>34</v>
      </c>
      <c r="L1320" t="s">
        <v>192</v>
      </c>
      <c r="M1320" t="s">
        <v>190</v>
      </c>
      <c r="N1320" s="2">
        <v>40945</v>
      </c>
      <c r="O1320" s="2">
        <v>40947</v>
      </c>
      <c r="P1320">
        <v>2</v>
      </c>
      <c r="Q1320" s="1">
        <v>0.08</v>
      </c>
      <c r="R1320">
        <v>140.99</v>
      </c>
      <c r="S1320">
        <v>4.2</v>
      </c>
      <c r="T1320">
        <f t="shared" si="20"/>
        <v>281.98</v>
      </c>
    </row>
    <row r="1321" spans="1:20" x14ac:dyDescent="0.25">
      <c r="A1321">
        <v>1320</v>
      </c>
      <c r="B1321">
        <v>87450</v>
      </c>
      <c r="C1321" t="s">
        <v>2100</v>
      </c>
      <c r="D1321" t="s">
        <v>20</v>
      </c>
      <c r="E1321" t="s">
        <v>39</v>
      </c>
      <c r="F1321" t="s">
        <v>22</v>
      </c>
      <c r="G1321" t="s">
        <v>32</v>
      </c>
      <c r="H1321" t="s">
        <v>94</v>
      </c>
      <c r="I1321" t="s">
        <v>28</v>
      </c>
      <c r="J1321" t="s">
        <v>56</v>
      </c>
      <c r="K1321" t="s">
        <v>184</v>
      </c>
      <c r="L1321" t="s">
        <v>192</v>
      </c>
      <c r="M1321" t="s">
        <v>173</v>
      </c>
      <c r="N1321" s="2">
        <v>41432</v>
      </c>
      <c r="O1321" s="2">
        <v>41435</v>
      </c>
      <c r="P1321">
        <v>1</v>
      </c>
      <c r="Q1321" s="1">
        <v>0.09</v>
      </c>
      <c r="R1321">
        <v>363.25</v>
      </c>
      <c r="S1321">
        <v>19.989999999999998</v>
      </c>
      <c r="T1321">
        <f t="shared" si="20"/>
        <v>363.25</v>
      </c>
    </row>
    <row r="1322" spans="1:20" x14ac:dyDescent="0.25">
      <c r="A1322">
        <v>1321</v>
      </c>
      <c r="B1322">
        <v>87450</v>
      </c>
      <c r="C1322" t="s">
        <v>2100</v>
      </c>
      <c r="D1322" t="s">
        <v>20</v>
      </c>
      <c r="E1322" t="s">
        <v>187</v>
      </c>
      <c r="F1322" t="s">
        <v>22</v>
      </c>
      <c r="G1322" t="s">
        <v>32</v>
      </c>
      <c r="H1322" t="s">
        <v>219</v>
      </c>
      <c r="I1322" t="s">
        <v>28</v>
      </c>
      <c r="J1322" t="s">
        <v>72</v>
      </c>
      <c r="K1322" t="s">
        <v>116</v>
      </c>
      <c r="L1322" t="s">
        <v>192</v>
      </c>
      <c r="M1322" t="s">
        <v>123</v>
      </c>
      <c r="N1322" s="2">
        <v>41432</v>
      </c>
      <c r="O1322" s="2">
        <v>41434</v>
      </c>
      <c r="P1322">
        <v>13</v>
      </c>
      <c r="Q1322" s="1">
        <v>0.03</v>
      </c>
      <c r="R1322">
        <v>22.98</v>
      </c>
      <c r="S1322">
        <v>7.58</v>
      </c>
      <c r="T1322">
        <f t="shared" si="20"/>
        <v>298.74</v>
      </c>
    </row>
    <row r="1323" spans="1:20" x14ac:dyDescent="0.25">
      <c r="A1323">
        <v>1322</v>
      </c>
      <c r="B1323">
        <v>87457</v>
      </c>
      <c r="C1323" t="s">
        <v>1748</v>
      </c>
      <c r="D1323" t="s">
        <v>20</v>
      </c>
      <c r="E1323" t="s">
        <v>39</v>
      </c>
      <c r="F1323" t="s">
        <v>47</v>
      </c>
      <c r="G1323" t="s">
        <v>23</v>
      </c>
      <c r="H1323" t="s">
        <v>78</v>
      </c>
      <c r="I1323" t="s">
        <v>28</v>
      </c>
      <c r="J1323" t="s">
        <v>72</v>
      </c>
      <c r="K1323" t="s">
        <v>43</v>
      </c>
      <c r="L1323" t="s">
        <v>192</v>
      </c>
      <c r="M1323" t="s">
        <v>117</v>
      </c>
      <c r="N1323" s="2">
        <v>40789</v>
      </c>
      <c r="O1323" s="2">
        <v>40791</v>
      </c>
      <c r="P1323">
        <v>3</v>
      </c>
      <c r="Q1323" s="1">
        <v>0.05</v>
      </c>
      <c r="R1323">
        <v>8.74</v>
      </c>
      <c r="S1323">
        <v>8.2899999999999991</v>
      </c>
      <c r="T1323">
        <f t="shared" si="20"/>
        <v>26.22</v>
      </c>
    </row>
    <row r="1324" spans="1:20" x14ac:dyDescent="0.25">
      <c r="A1324">
        <v>1323</v>
      </c>
      <c r="B1324">
        <v>87465</v>
      </c>
      <c r="C1324" t="s">
        <v>1647</v>
      </c>
      <c r="D1324" t="s">
        <v>20</v>
      </c>
      <c r="E1324" t="s">
        <v>39</v>
      </c>
      <c r="F1324" t="s">
        <v>31</v>
      </c>
      <c r="G1324" t="s">
        <v>41</v>
      </c>
      <c r="H1324" t="s">
        <v>78</v>
      </c>
      <c r="I1324" t="s">
        <v>28</v>
      </c>
      <c r="J1324" t="s">
        <v>72</v>
      </c>
      <c r="K1324" t="s">
        <v>154</v>
      </c>
      <c r="L1324" t="s">
        <v>192</v>
      </c>
      <c r="M1324" t="s">
        <v>102</v>
      </c>
      <c r="N1324" s="2">
        <v>40618</v>
      </c>
      <c r="O1324" s="2">
        <v>40620</v>
      </c>
      <c r="P1324">
        <v>4</v>
      </c>
      <c r="Q1324" s="1">
        <v>0.01</v>
      </c>
      <c r="R1324">
        <v>40.99</v>
      </c>
      <c r="S1324">
        <v>17.48</v>
      </c>
      <c r="T1324">
        <f t="shared" si="20"/>
        <v>163.96</v>
      </c>
    </row>
    <row r="1325" spans="1:20" x14ac:dyDescent="0.25">
      <c r="A1325">
        <v>1324</v>
      </c>
      <c r="B1325">
        <v>87357</v>
      </c>
      <c r="C1325" t="s">
        <v>2098</v>
      </c>
      <c r="D1325" t="s">
        <v>38</v>
      </c>
      <c r="E1325" t="s">
        <v>39</v>
      </c>
      <c r="F1325" t="s">
        <v>40</v>
      </c>
      <c r="G1325" t="s">
        <v>23</v>
      </c>
      <c r="H1325" t="s">
        <v>54</v>
      </c>
      <c r="I1325" t="s">
        <v>28</v>
      </c>
      <c r="J1325" t="s">
        <v>72</v>
      </c>
      <c r="K1325" t="s">
        <v>119</v>
      </c>
      <c r="L1325" t="s">
        <v>192</v>
      </c>
      <c r="M1325" t="s">
        <v>99</v>
      </c>
      <c r="N1325" s="2">
        <v>40469</v>
      </c>
      <c r="O1325" s="2">
        <v>40471</v>
      </c>
      <c r="P1325">
        <v>11</v>
      </c>
      <c r="Q1325" s="1">
        <v>0.01</v>
      </c>
      <c r="R1325">
        <v>55.98</v>
      </c>
      <c r="S1325">
        <v>4.8600000000000003</v>
      </c>
      <c r="T1325">
        <f t="shared" si="20"/>
        <v>615.78</v>
      </c>
    </row>
    <row r="1326" spans="1:20" x14ac:dyDescent="0.25">
      <c r="A1326">
        <v>1325</v>
      </c>
      <c r="B1326">
        <v>87357</v>
      </c>
      <c r="C1326" t="s">
        <v>2098</v>
      </c>
      <c r="D1326" t="s">
        <v>20</v>
      </c>
      <c r="E1326" t="s">
        <v>21</v>
      </c>
      <c r="F1326" t="s">
        <v>40</v>
      </c>
      <c r="G1326" t="s">
        <v>23</v>
      </c>
      <c r="H1326" t="s">
        <v>203</v>
      </c>
      <c r="I1326" t="s">
        <v>28</v>
      </c>
      <c r="J1326" t="s">
        <v>72</v>
      </c>
      <c r="K1326" t="s">
        <v>201</v>
      </c>
      <c r="L1326" t="s">
        <v>192</v>
      </c>
      <c r="M1326" t="s">
        <v>99</v>
      </c>
      <c r="N1326" s="2">
        <v>40469</v>
      </c>
      <c r="O1326" s="2">
        <v>40470</v>
      </c>
      <c r="P1326">
        <v>17</v>
      </c>
      <c r="Q1326" s="1">
        <v>0.04</v>
      </c>
      <c r="R1326">
        <v>65.989999999999995</v>
      </c>
      <c r="S1326">
        <v>8.99</v>
      </c>
      <c r="T1326">
        <f t="shared" si="20"/>
        <v>1121.83</v>
      </c>
    </row>
    <row r="1327" spans="1:20" x14ac:dyDescent="0.25">
      <c r="A1327">
        <v>1326</v>
      </c>
      <c r="B1327">
        <v>87357</v>
      </c>
      <c r="C1327" t="s">
        <v>954</v>
      </c>
      <c r="D1327" t="s">
        <v>20</v>
      </c>
      <c r="E1327" t="s">
        <v>187</v>
      </c>
      <c r="F1327" t="s">
        <v>40</v>
      </c>
      <c r="G1327" t="s">
        <v>23</v>
      </c>
      <c r="H1327" t="s">
        <v>217</v>
      </c>
      <c r="I1327" t="s">
        <v>28</v>
      </c>
      <c r="J1327" t="s">
        <v>72</v>
      </c>
      <c r="K1327" t="s">
        <v>291</v>
      </c>
      <c r="L1327" t="s">
        <v>706</v>
      </c>
      <c r="M1327" t="s">
        <v>99</v>
      </c>
      <c r="N1327" s="2">
        <v>40469</v>
      </c>
      <c r="O1327" s="2">
        <v>40472</v>
      </c>
      <c r="P1327">
        <v>4</v>
      </c>
      <c r="Q1327" s="1">
        <v>0.01</v>
      </c>
      <c r="R1327">
        <v>128.24</v>
      </c>
      <c r="S1327">
        <v>12.65</v>
      </c>
      <c r="T1327">
        <f t="shared" si="20"/>
        <v>512.96</v>
      </c>
    </row>
    <row r="1328" spans="1:20" x14ac:dyDescent="0.25">
      <c r="A1328">
        <v>1327</v>
      </c>
      <c r="B1328">
        <v>85865</v>
      </c>
      <c r="C1328" t="s">
        <v>1542</v>
      </c>
      <c r="D1328" t="s">
        <v>20</v>
      </c>
      <c r="E1328" t="s">
        <v>21</v>
      </c>
      <c r="F1328" t="s">
        <v>40</v>
      </c>
      <c r="G1328" t="s">
        <v>93</v>
      </c>
      <c r="H1328" t="s">
        <v>24</v>
      </c>
      <c r="I1328" t="s">
        <v>28</v>
      </c>
      <c r="J1328" t="s">
        <v>72</v>
      </c>
      <c r="K1328" t="s">
        <v>198</v>
      </c>
      <c r="L1328" t="s">
        <v>192</v>
      </c>
      <c r="M1328" t="s">
        <v>59</v>
      </c>
      <c r="N1328" s="2">
        <v>40265</v>
      </c>
      <c r="O1328" s="2">
        <v>40265</v>
      </c>
      <c r="P1328">
        <v>10</v>
      </c>
      <c r="Q1328" s="1">
        <v>0.08</v>
      </c>
      <c r="R1328">
        <v>175.99</v>
      </c>
      <c r="S1328">
        <v>4.99</v>
      </c>
      <c r="T1328">
        <f t="shared" si="20"/>
        <v>1759.9</v>
      </c>
    </row>
    <row r="1329" spans="1:20" x14ac:dyDescent="0.25">
      <c r="A1329">
        <v>1328</v>
      </c>
      <c r="B1329">
        <v>87443</v>
      </c>
      <c r="C1329" t="s">
        <v>1555</v>
      </c>
      <c r="D1329" t="s">
        <v>20</v>
      </c>
      <c r="E1329" t="s">
        <v>21</v>
      </c>
      <c r="F1329" t="s">
        <v>22</v>
      </c>
      <c r="G1329" t="s">
        <v>41</v>
      </c>
      <c r="H1329" t="s">
        <v>206</v>
      </c>
      <c r="I1329" t="s">
        <v>28</v>
      </c>
      <c r="J1329" t="s">
        <v>72</v>
      </c>
      <c r="K1329" t="s">
        <v>204</v>
      </c>
      <c r="L1329" t="s">
        <v>192</v>
      </c>
      <c r="M1329" t="s">
        <v>246</v>
      </c>
      <c r="N1329" s="2">
        <v>41530</v>
      </c>
      <c r="O1329" s="2">
        <v>41531</v>
      </c>
      <c r="P1329">
        <v>22</v>
      </c>
      <c r="Q1329" s="1">
        <v>0.06</v>
      </c>
      <c r="R1329">
        <v>175.99</v>
      </c>
      <c r="S1329">
        <v>4.99</v>
      </c>
      <c r="T1329">
        <f t="shared" si="20"/>
        <v>3871.78</v>
      </c>
    </row>
    <row r="1330" spans="1:20" x14ac:dyDescent="0.25">
      <c r="A1330">
        <v>1329</v>
      </c>
      <c r="B1330">
        <v>87443</v>
      </c>
      <c r="C1330" t="s">
        <v>514</v>
      </c>
      <c r="D1330" t="s">
        <v>20</v>
      </c>
      <c r="E1330" t="s">
        <v>39</v>
      </c>
      <c r="F1330" t="s">
        <v>22</v>
      </c>
      <c r="G1330" t="s">
        <v>41</v>
      </c>
      <c r="H1330" t="s">
        <v>54</v>
      </c>
      <c r="I1330" t="s">
        <v>28</v>
      </c>
      <c r="J1330" t="s">
        <v>72</v>
      </c>
      <c r="K1330" t="s">
        <v>58</v>
      </c>
      <c r="L1330" t="s">
        <v>192</v>
      </c>
      <c r="M1330" t="s">
        <v>294</v>
      </c>
      <c r="N1330" s="2">
        <v>41530</v>
      </c>
      <c r="O1330" s="2">
        <v>41532</v>
      </c>
      <c r="P1330">
        <v>23</v>
      </c>
      <c r="Q1330" s="1">
        <v>7.0000000000000007E-2</v>
      </c>
      <c r="R1330">
        <v>2.61</v>
      </c>
      <c r="S1330">
        <v>0.5</v>
      </c>
      <c r="T1330">
        <f t="shared" si="20"/>
        <v>60.029999999999994</v>
      </c>
    </row>
    <row r="1331" spans="1:20" x14ac:dyDescent="0.25">
      <c r="A1331">
        <v>1330</v>
      </c>
      <c r="B1331">
        <v>86717</v>
      </c>
      <c r="C1331" t="s">
        <v>2149</v>
      </c>
      <c r="D1331" t="s">
        <v>38</v>
      </c>
      <c r="E1331" t="s">
        <v>39</v>
      </c>
      <c r="F1331" t="s">
        <v>40</v>
      </c>
      <c r="G1331" t="s">
        <v>32</v>
      </c>
      <c r="H1331" t="s">
        <v>42</v>
      </c>
      <c r="I1331" t="s">
        <v>28</v>
      </c>
      <c r="J1331" t="s">
        <v>84</v>
      </c>
      <c r="K1331" t="s">
        <v>145</v>
      </c>
      <c r="L1331" t="s">
        <v>192</v>
      </c>
      <c r="M1331" t="s">
        <v>59</v>
      </c>
      <c r="N1331" s="2">
        <v>41522</v>
      </c>
      <c r="O1331" s="2">
        <v>41524</v>
      </c>
      <c r="P1331">
        <v>8</v>
      </c>
      <c r="Q1331" s="1">
        <v>0.04</v>
      </c>
      <c r="R1331">
        <v>40.98</v>
      </c>
      <c r="S1331">
        <v>5.33</v>
      </c>
      <c r="T1331">
        <f t="shared" si="20"/>
        <v>327.84</v>
      </c>
    </row>
    <row r="1332" spans="1:20" x14ac:dyDescent="0.25">
      <c r="A1332">
        <v>1331</v>
      </c>
      <c r="B1332">
        <v>87469</v>
      </c>
      <c r="C1332" t="s">
        <v>1313</v>
      </c>
      <c r="D1332" t="s">
        <v>20</v>
      </c>
      <c r="E1332" t="s">
        <v>187</v>
      </c>
      <c r="F1332" t="s">
        <v>22</v>
      </c>
      <c r="G1332" t="s">
        <v>48</v>
      </c>
      <c r="H1332" t="s">
        <v>225</v>
      </c>
      <c r="I1332" t="s">
        <v>28</v>
      </c>
      <c r="J1332" t="s">
        <v>84</v>
      </c>
      <c r="K1332" t="s">
        <v>82</v>
      </c>
      <c r="L1332" t="s">
        <v>192</v>
      </c>
      <c r="M1332" t="s">
        <v>238</v>
      </c>
      <c r="N1332" s="2">
        <v>40614</v>
      </c>
      <c r="O1332" s="2">
        <v>40618</v>
      </c>
      <c r="P1332">
        <v>1</v>
      </c>
      <c r="Q1332" s="1">
        <v>0.01</v>
      </c>
      <c r="R1332">
        <v>9.3800000000000008</v>
      </c>
      <c r="S1332">
        <v>4.93</v>
      </c>
      <c r="T1332">
        <f t="shared" si="20"/>
        <v>9.3800000000000008</v>
      </c>
    </row>
    <row r="1333" spans="1:20" x14ac:dyDescent="0.25">
      <c r="A1333">
        <v>1332</v>
      </c>
      <c r="B1333">
        <v>87473</v>
      </c>
      <c r="C1333" t="s">
        <v>830</v>
      </c>
      <c r="D1333" t="s">
        <v>578</v>
      </c>
      <c r="E1333" t="s">
        <v>187</v>
      </c>
      <c r="F1333" t="s">
        <v>40</v>
      </c>
      <c r="G1333" t="s">
        <v>93</v>
      </c>
      <c r="H1333" t="s">
        <v>225</v>
      </c>
      <c r="I1333" t="s">
        <v>28</v>
      </c>
      <c r="J1333" t="s">
        <v>84</v>
      </c>
      <c r="K1333" t="s">
        <v>68</v>
      </c>
      <c r="L1333" t="s">
        <v>330</v>
      </c>
      <c r="M1333" t="s">
        <v>125</v>
      </c>
      <c r="N1333" s="2">
        <v>40331</v>
      </c>
      <c r="O1333" s="2">
        <v>40333</v>
      </c>
      <c r="P1333">
        <v>8</v>
      </c>
      <c r="Q1333" s="1">
        <v>0.01</v>
      </c>
      <c r="R1333">
        <v>179.29</v>
      </c>
      <c r="S1333">
        <v>29.21</v>
      </c>
      <c r="T1333">
        <f t="shared" si="20"/>
        <v>1434.32</v>
      </c>
    </row>
    <row r="1334" spans="1:20" x14ac:dyDescent="0.25">
      <c r="A1334">
        <v>1333</v>
      </c>
      <c r="B1334">
        <v>86691</v>
      </c>
      <c r="C1334" t="s">
        <v>507</v>
      </c>
      <c r="D1334" t="s">
        <v>20</v>
      </c>
      <c r="E1334" t="s">
        <v>39</v>
      </c>
      <c r="F1334" t="s">
        <v>22</v>
      </c>
      <c r="G1334" t="s">
        <v>93</v>
      </c>
      <c r="H1334" t="s">
        <v>61</v>
      </c>
      <c r="I1334" t="s">
        <v>28</v>
      </c>
      <c r="J1334" t="s">
        <v>84</v>
      </c>
      <c r="K1334" t="s">
        <v>149</v>
      </c>
      <c r="L1334" t="s">
        <v>192</v>
      </c>
      <c r="M1334" t="s">
        <v>238</v>
      </c>
      <c r="N1334" s="2">
        <v>41164</v>
      </c>
      <c r="O1334" s="2">
        <v>41164</v>
      </c>
      <c r="P1334">
        <v>20</v>
      </c>
      <c r="Q1334" s="1">
        <v>0.06</v>
      </c>
      <c r="R1334">
        <v>2.61</v>
      </c>
      <c r="S1334">
        <v>0.5</v>
      </c>
      <c r="T1334">
        <f t="shared" si="20"/>
        <v>52.199999999999996</v>
      </c>
    </row>
    <row r="1335" spans="1:20" x14ac:dyDescent="0.25">
      <c r="A1335">
        <v>1334</v>
      </c>
      <c r="B1335">
        <v>86691</v>
      </c>
      <c r="C1335" t="s">
        <v>814</v>
      </c>
      <c r="D1335" t="s">
        <v>38</v>
      </c>
      <c r="E1335" t="s">
        <v>39</v>
      </c>
      <c r="F1335" t="s">
        <v>22</v>
      </c>
      <c r="G1335" t="s">
        <v>93</v>
      </c>
      <c r="H1335" t="s">
        <v>42</v>
      </c>
      <c r="I1335" t="s">
        <v>28</v>
      </c>
      <c r="J1335" t="s">
        <v>84</v>
      </c>
      <c r="K1335" t="s">
        <v>98</v>
      </c>
      <c r="L1335" t="s">
        <v>44</v>
      </c>
      <c r="M1335" t="s">
        <v>232</v>
      </c>
      <c r="N1335" s="2">
        <v>41164</v>
      </c>
      <c r="O1335" s="2">
        <v>41166</v>
      </c>
      <c r="P1335">
        <v>1</v>
      </c>
      <c r="Q1335" s="1">
        <v>0.01</v>
      </c>
      <c r="R1335">
        <v>3.49</v>
      </c>
      <c r="S1335">
        <v>0.76</v>
      </c>
      <c r="T1335">
        <f t="shared" si="20"/>
        <v>3.49</v>
      </c>
    </row>
    <row r="1336" spans="1:20" x14ac:dyDescent="0.25">
      <c r="A1336">
        <v>1335</v>
      </c>
      <c r="B1336">
        <v>87496</v>
      </c>
      <c r="C1336" t="s">
        <v>1855</v>
      </c>
      <c r="D1336" t="s">
        <v>20</v>
      </c>
      <c r="E1336" t="s">
        <v>39</v>
      </c>
      <c r="F1336" t="s">
        <v>31</v>
      </c>
      <c r="G1336" t="s">
        <v>32</v>
      </c>
      <c r="H1336" t="s">
        <v>89</v>
      </c>
      <c r="I1336" t="s">
        <v>28</v>
      </c>
      <c r="J1336" t="s">
        <v>84</v>
      </c>
      <c r="K1336" t="s">
        <v>58</v>
      </c>
      <c r="L1336" t="s">
        <v>192</v>
      </c>
      <c r="M1336" t="s">
        <v>35</v>
      </c>
      <c r="N1336" s="2">
        <v>41029</v>
      </c>
      <c r="O1336" s="2">
        <v>41031</v>
      </c>
      <c r="P1336">
        <v>2</v>
      </c>
      <c r="Q1336" s="1">
        <v>7.0000000000000007E-2</v>
      </c>
      <c r="R1336">
        <v>11.5</v>
      </c>
      <c r="S1336">
        <v>7.19</v>
      </c>
      <c r="T1336">
        <f t="shared" si="20"/>
        <v>23</v>
      </c>
    </row>
    <row r="1337" spans="1:20" x14ac:dyDescent="0.25">
      <c r="A1337">
        <v>1336</v>
      </c>
      <c r="B1337">
        <v>87496</v>
      </c>
      <c r="C1337" t="s">
        <v>1855</v>
      </c>
      <c r="D1337" t="s">
        <v>20</v>
      </c>
      <c r="E1337" t="s">
        <v>21</v>
      </c>
      <c r="F1337" t="s">
        <v>31</v>
      </c>
      <c r="G1337" t="s">
        <v>32</v>
      </c>
      <c r="H1337" t="s">
        <v>33</v>
      </c>
      <c r="I1337" t="s">
        <v>28</v>
      </c>
      <c r="J1337" t="s">
        <v>84</v>
      </c>
      <c r="K1337" t="s">
        <v>198</v>
      </c>
      <c r="L1337" t="s">
        <v>746</v>
      </c>
      <c r="M1337" t="s">
        <v>35</v>
      </c>
      <c r="N1337" s="2">
        <v>41029</v>
      </c>
      <c r="O1337" s="2">
        <v>41030</v>
      </c>
      <c r="P1337">
        <v>11</v>
      </c>
      <c r="Q1337" s="1">
        <v>0.09</v>
      </c>
      <c r="R1337">
        <v>599.99</v>
      </c>
      <c r="S1337">
        <v>24.49</v>
      </c>
      <c r="T1337">
        <f t="shared" si="20"/>
        <v>6599.89</v>
      </c>
    </row>
    <row r="1338" spans="1:20" x14ac:dyDescent="0.25">
      <c r="A1338">
        <v>1337</v>
      </c>
      <c r="B1338">
        <v>87510</v>
      </c>
      <c r="C1338" t="s">
        <v>1027</v>
      </c>
      <c r="D1338" t="s">
        <v>578</v>
      </c>
      <c r="E1338" t="s">
        <v>187</v>
      </c>
      <c r="F1338" t="s">
        <v>40</v>
      </c>
      <c r="G1338" t="s">
        <v>41</v>
      </c>
      <c r="H1338" t="s">
        <v>188</v>
      </c>
      <c r="I1338" t="s">
        <v>28</v>
      </c>
      <c r="J1338" t="s">
        <v>84</v>
      </c>
      <c r="K1338" t="s">
        <v>68</v>
      </c>
      <c r="L1338" t="s">
        <v>283</v>
      </c>
      <c r="M1338" t="s">
        <v>45</v>
      </c>
      <c r="N1338" s="2">
        <v>41464</v>
      </c>
      <c r="O1338" s="2">
        <v>41466</v>
      </c>
      <c r="P1338">
        <v>9</v>
      </c>
      <c r="Q1338" s="1">
        <v>0</v>
      </c>
      <c r="R1338">
        <v>320.98</v>
      </c>
      <c r="S1338">
        <v>58.95</v>
      </c>
      <c r="T1338">
        <f t="shared" si="20"/>
        <v>2888.82</v>
      </c>
    </row>
    <row r="1339" spans="1:20" x14ac:dyDescent="0.25">
      <c r="A1339">
        <v>1338</v>
      </c>
      <c r="B1339">
        <v>87510</v>
      </c>
      <c r="C1339" t="s">
        <v>1027</v>
      </c>
      <c r="D1339" t="s">
        <v>20</v>
      </c>
      <c r="E1339" t="s">
        <v>39</v>
      </c>
      <c r="F1339" t="s">
        <v>40</v>
      </c>
      <c r="G1339" t="s">
        <v>41</v>
      </c>
      <c r="H1339" t="s">
        <v>42</v>
      </c>
      <c r="I1339" t="s">
        <v>28</v>
      </c>
      <c r="J1339" t="s">
        <v>84</v>
      </c>
      <c r="K1339" t="s">
        <v>154</v>
      </c>
      <c r="L1339" t="s">
        <v>44</v>
      </c>
      <c r="M1339" t="s">
        <v>175</v>
      </c>
      <c r="N1339" s="2">
        <v>41464</v>
      </c>
      <c r="O1339" s="2">
        <v>41465</v>
      </c>
      <c r="P1339">
        <v>1</v>
      </c>
      <c r="Q1339" s="1">
        <v>0.02</v>
      </c>
      <c r="R1339">
        <v>4.76</v>
      </c>
      <c r="S1339">
        <v>0.88</v>
      </c>
      <c r="T1339">
        <f t="shared" si="20"/>
        <v>4.76</v>
      </c>
    </row>
    <row r="1340" spans="1:20" x14ac:dyDescent="0.25">
      <c r="A1340">
        <v>1339</v>
      </c>
      <c r="B1340">
        <v>87510</v>
      </c>
      <c r="C1340" t="s">
        <v>1027</v>
      </c>
      <c r="D1340" t="s">
        <v>20</v>
      </c>
      <c r="E1340" t="s">
        <v>39</v>
      </c>
      <c r="F1340" t="s">
        <v>40</v>
      </c>
      <c r="G1340" t="s">
        <v>41</v>
      </c>
      <c r="H1340" t="s">
        <v>42</v>
      </c>
      <c r="I1340" t="s">
        <v>28</v>
      </c>
      <c r="J1340" t="s">
        <v>84</v>
      </c>
      <c r="K1340" t="s">
        <v>116</v>
      </c>
      <c r="L1340" t="s">
        <v>44</v>
      </c>
      <c r="M1340" t="s">
        <v>309</v>
      </c>
      <c r="N1340" s="2">
        <v>41464</v>
      </c>
      <c r="O1340" s="2">
        <v>41464</v>
      </c>
      <c r="P1340">
        <v>15</v>
      </c>
      <c r="Q1340" s="1">
        <v>0.08</v>
      </c>
      <c r="R1340">
        <v>4.28</v>
      </c>
      <c r="S1340">
        <v>0.94</v>
      </c>
      <c r="T1340">
        <f t="shared" si="20"/>
        <v>64.2</v>
      </c>
    </row>
    <row r="1341" spans="1:20" x14ac:dyDescent="0.25">
      <c r="A1341">
        <v>1340</v>
      </c>
      <c r="B1341">
        <v>87510</v>
      </c>
      <c r="C1341" t="s">
        <v>1027</v>
      </c>
      <c r="D1341" t="s">
        <v>20</v>
      </c>
      <c r="E1341" t="s">
        <v>21</v>
      </c>
      <c r="F1341" t="s">
        <v>40</v>
      </c>
      <c r="G1341" t="s">
        <v>41</v>
      </c>
      <c r="H1341" t="s">
        <v>203</v>
      </c>
      <c r="I1341" t="s">
        <v>28</v>
      </c>
      <c r="J1341" t="s">
        <v>84</v>
      </c>
      <c r="K1341" t="s">
        <v>1107</v>
      </c>
      <c r="L1341" t="s">
        <v>192</v>
      </c>
      <c r="M1341" t="s">
        <v>309</v>
      </c>
      <c r="N1341" s="2">
        <v>41464</v>
      </c>
      <c r="O1341" s="2">
        <v>41465</v>
      </c>
      <c r="P1341">
        <v>5</v>
      </c>
      <c r="Q1341" s="1">
        <v>0.1</v>
      </c>
      <c r="R1341">
        <v>125.99</v>
      </c>
      <c r="S1341">
        <v>3</v>
      </c>
      <c r="T1341">
        <f t="shared" si="20"/>
        <v>629.94999999999993</v>
      </c>
    </row>
    <row r="1342" spans="1:20" x14ac:dyDescent="0.25">
      <c r="A1342">
        <v>1341</v>
      </c>
      <c r="B1342">
        <v>87474</v>
      </c>
      <c r="C1342" t="s">
        <v>830</v>
      </c>
      <c r="D1342" t="s">
        <v>20</v>
      </c>
      <c r="E1342" t="s">
        <v>21</v>
      </c>
      <c r="F1342" t="s">
        <v>40</v>
      </c>
      <c r="G1342" t="s">
        <v>41</v>
      </c>
      <c r="H1342" t="s">
        <v>206</v>
      </c>
      <c r="I1342" t="s">
        <v>28</v>
      </c>
      <c r="J1342" t="s">
        <v>84</v>
      </c>
      <c r="K1342" t="s">
        <v>198</v>
      </c>
      <c r="L1342" t="s">
        <v>192</v>
      </c>
      <c r="M1342" t="s">
        <v>125</v>
      </c>
      <c r="N1342" s="2">
        <v>40358</v>
      </c>
      <c r="O1342" s="2">
        <v>40359</v>
      </c>
      <c r="P1342">
        <v>8</v>
      </c>
      <c r="Q1342" s="1">
        <v>0.05</v>
      </c>
      <c r="R1342">
        <v>73.98</v>
      </c>
      <c r="S1342">
        <v>12.14</v>
      </c>
      <c r="T1342">
        <f t="shared" si="20"/>
        <v>591.84</v>
      </c>
    </row>
    <row r="1343" spans="1:20" x14ac:dyDescent="0.25">
      <c r="A1343">
        <v>1342</v>
      </c>
      <c r="B1343">
        <v>87474</v>
      </c>
      <c r="C1343" t="s">
        <v>830</v>
      </c>
      <c r="D1343" t="s">
        <v>20</v>
      </c>
      <c r="E1343" t="s">
        <v>39</v>
      </c>
      <c r="F1343" t="s">
        <v>40</v>
      </c>
      <c r="G1343" t="s">
        <v>41</v>
      </c>
      <c r="H1343" t="s">
        <v>49</v>
      </c>
      <c r="I1343" t="s">
        <v>28</v>
      </c>
      <c r="J1343" t="s">
        <v>84</v>
      </c>
      <c r="K1343" t="s">
        <v>163</v>
      </c>
      <c r="L1343" t="s">
        <v>192</v>
      </c>
      <c r="M1343" t="s">
        <v>125</v>
      </c>
      <c r="N1343" s="2">
        <v>40358</v>
      </c>
      <c r="O1343" s="2">
        <v>40360</v>
      </c>
      <c r="P1343">
        <v>5</v>
      </c>
      <c r="Q1343" s="1">
        <v>0</v>
      </c>
      <c r="R1343">
        <v>5.98</v>
      </c>
      <c r="S1343">
        <v>7.15</v>
      </c>
      <c r="T1343">
        <f t="shared" si="20"/>
        <v>29.900000000000002</v>
      </c>
    </row>
    <row r="1344" spans="1:20" x14ac:dyDescent="0.25">
      <c r="A1344">
        <v>1343</v>
      </c>
      <c r="B1344">
        <v>87474</v>
      </c>
      <c r="C1344" t="s">
        <v>830</v>
      </c>
      <c r="D1344" t="s">
        <v>20</v>
      </c>
      <c r="E1344" t="s">
        <v>39</v>
      </c>
      <c r="F1344" t="s">
        <v>40</v>
      </c>
      <c r="G1344" t="s">
        <v>41</v>
      </c>
      <c r="H1344" t="s">
        <v>94</v>
      </c>
      <c r="I1344" t="s">
        <v>28</v>
      </c>
      <c r="J1344" t="s">
        <v>84</v>
      </c>
      <c r="K1344" t="s">
        <v>145</v>
      </c>
      <c r="L1344" t="s">
        <v>26</v>
      </c>
      <c r="M1344" t="s">
        <v>264</v>
      </c>
      <c r="N1344" s="2">
        <v>40358</v>
      </c>
      <c r="O1344" s="2">
        <v>40360</v>
      </c>
      <c r="P1344">
        <v>9</v>
      </c>
      <c r="Q1344" s="1">
        <v>0.09</v>
      </c>
      <c r="R1344">
        <v>3.57</v>
      </c>
      <c r="S1344">
        <v>4.17</v>
      </c>
      <c r="T1344">
        <f t="shared" si="20"/>
        <v>32.129999999999995</v>
      </c>
    </row>
    <row r="1345" spans="1:20" x14ac:dyDescent="0.25">
      <c r="A1345">
        <v>1344</v>
      </c>
      <c r="B1345">
        <v>87375</v>
      </c>
      <c r="C1345" t="s">
        <v>1135</v>
      </c>
      <c r="D1345" t="s">
        <v>20</v>
      </c>
      <c r="E1345" t="s">
        <v>39</v>
      </c>
      <c r="F1345" t="s">
        <v>31</v>
      </c>
      <c r="G1345" t="s">
        <v>32</v>
      </c>
      <c r="H1345" t="s">
        <v>61</v>
      </c>
      <c r="I1345" t="s">
        <v>28</v>
      </c>
      <c r="J1345" t="s">
        <v>84</v>
      </c>
      <c r="K1345" t="s">
        <v>149</v>
      </c>
      <c r="L1345" t="s">
        <v>192</v>
      </c>
      <c r="M1345" t="s">
        <v>279</v>
      </c>
      <c r="N1345" s="2">
        <v>40557</v>
      </c>
      <c r="O1345" s="2">
        <v>40558</v>
      </c>
      <c r="P1345">
        <v>2</v>
      </c>
      <c r="Q1345" s="1">
        <v>0.08</v>
      </c>
      <c r="R1345">
        <v>5.78</v>
      </c>
      <c r="S1345">
        <v>8.09</v>
      </c>
      <c r="T1345">
        <f t="shared" si="20"/>
        <v>11.56</v>
      </c>
    </row>
    <row r="1346" spans="1:20" x14ac:dyDescent="0.25">
      <c r="A1346">
        <v>1345</v>
      </c>
      <c r="B1346">
        <v>87517</v>
      </c>
      <c r="C1346" t="s">
        <v>1817</v>
      </c>
      <c r="D1346" t="s">
        <v>20</v>
      </c>
      <c r="E1346" t="s">
        <v>187</v>
      </c>
      <c r="F1346" t="s">
        <v>22</v>
      </c>
      <c r="G1346" t="s">
        <v>32</v>
      </c>
      <c r="H1346" t="s">
        <v>188</v>
      </c>
      <c r="I1346" t="s">
        <v>28</v>
      </c>
      <c r="J1346" t="s">
        <v>84</v>
      </c>
      <c r="K1346" t="s">
        <v>71</v>
      </c>
      <c r="L1346" t="s">
        <v>192</v>
      </c>
      <c r="M1346" t="s">
        <v>150</v>
      </c>
      <c r="N1346" s="2">
        <v>41338</v>
      </c>
      <c r="O1346" s="2">
        <v>41339</v>
      </c>
      <c r="P1346">
        <v>4</v>
      </c>
      <c r="Q1346" s="1">
        <v>0.01</v>
      </c>
      <c r="R1346">
        <v>10.64</v>
      </c>
      <c r="S1346">
        <v>5.16</v>
      </c>
      <c r="T1346">
        <f t="shared" si="20"/>
        <v>42.56</v>
      </c>
    </row>
    <row r="1347" spans="1:20" x14ac:dyDescent="0.25">
      <c r="A1347">
        <v>1346</v>
      </c>
      <c r="B1347">
        <v>87517</v>
      </c>
      <c r="C1347" t="s">
        <v>1817</v>
      </c>
      <c r="D1347" t="s">
        <v>20</v>
      </c>
      <c r="E1347" t="s">
        <v>39</v>
      </c>
      <c r="F1347" t="s">
        <v>22</v>
      </c>
      <c r="G1347" t="s">
        <v>32</v>
      </c>
      <c r="H1347" t="s">
        <v>49</v>
      </c>
      <c r="I1347" t="s">
        <v>28</v>
      </c>
      <c r="J1347" t="s">
        <v>84</v>
      </c>
      <c r="K1347" t="s">
        <v>133</v>
      </c>
      <c r="L1347" t="s">
        <v>26</v>
      </c>
      <c r="M1347" t="s">
        <v>123</v>
      </c>
      <c r="N1347" s="2">
        <v>41338</v>
      </c>
      <c r="O1347" s="2">
        <v>41339</v>
      </c>
      <c r="P1347">
        <v>1</v>
      </c>
      <c r="Q1347" s="1">
        <v>0.06</v>
      </c>
      <c r="R1347">
        <v>28.15</v>
      </c>
      <c r="S1347">
        <v>6.17</v>
      </c>
      <c r="T1347">
        <f t="shared" ref="T1347:T1410" si="21">R1347*P1347</f>
        <v>28.15</v>
      </c>
    </row>
    <row r="1348" spans="1:20" x14ac:dyDescent="0.25">
      <c r="A1348">
        <v>1347</v>
      </c>
      <c r="B1348">
        <v>87512</v>
      </c>
      <c r="C1348" t="s">
        <v>1817</v>
      </c>
      <c r="D1348" t="s">
        <v>20</v>
      </c>
      <c r="E1348" t="s">
        <v>39</v>
      </c>
      <c r="F1348" t="s">
        <v>22</v>
      </c>
      <c r="G1348" t="s">
        <v>23</v>
      </c>
      <c r="H1348" t="s">
        <v>54</v>
      </c>
      <c r="I1348" t="s">
        <v>28</v>
      </c>
      <c r="J1348" t="s">
        <v>84</v>
      </c>
      <c r="K1348" t="s">
        <v>226</v>
      </c>
      <c r="L1348" t="s">
        <v>192</v>
      </c>
      <c r="M1348" t="s">
        <v>326</v>
      </c>
      <c r="N1348" s="2">
        <v>40673</v>
      </c>
      <c r="O1348" s="2">
        <v>40675</v>
      </c>
      <c r="P1348">
        <v>14</v>
      </c>
      <c r="Q1348" s="1">
        <v>0.04</v>
      </c>
      <c r="R1348">
        <v>24.95</v>
      </c>
      <c r="S1348">
        <v>2.99</v>
      </c>
      <c r="T1348">
        <f t="shared" si="21"/>
        <v>349.3</v>
      </c>
    </row>
    <row r="1349" spans="1:20" x14ac:dyDescent="0.25">
      <c r="A1349">
        <v>1348</v>
      </c>
      <c r="B1349">
        <v>87522</v>
      </c>
      <c r="C1349" t="s">
        <v>904</v>
      </c>
      <c r="D1349" t="s">
        <v>38</v>
      </c>
      <c r="E1349" t="s">
        <v>39</v>
      </c>
      <c r="F1349" t="s">
        <v>31</v>
      </c>
      <c r="G1349" t="s">
        <v>23</v>
      </c>
      <c r="H1349" t="s">
        <v>54</v>
      </c>
      <c r="I1349" t="s">
        <v>28</v>
      </c>
      <c r="J1349" t="s">
        <v>84</v>
      </c>
      <c r="K1349" t="s">
        <v>248</v>
      </c>
      <c r="L1349" t="s">
        <v>192</v>
      </c>
      <c r="M1349" t="s">
        <v>131</v>
      </c>
      <c r="N1349" s="2">
        <v>40551</v>
      </c>
      <c r="O1349" s="2">
        <v>40553</v>
      </c>
      <c r="P1349">
        <v>5</v>
      </c>
      <c r="Q1349" s="1">
        <v>0.01</v>
      </c>
      <c r="R1349">
        <v>3.8</v>
      </c>
      <c r="S1349">
        <v>1.49</v>
      </c>
      <c r="T1349">
        <f t="shared" si="21"/>
        <v>19</v>
      </c>
    </row>
    <row r="1350" spans="1:20" x14ac:dyDescent="0.25">
      <c r="A1350">
        <v>1349</v>
      </c>
      <c r="B1350">
        <v>87528</v>
      </c>
      <c r="C1350" t="s">
        <v>1723</v>
      </c>
      <c r="D1350" t="s">
        <v>578</v>
      </c>
      <c r="E1350" t="s">
        <v>21</v>
      </c>
      <c r="F1350" t="s">
        <v>22</v>
      </c>
      <c r="G1350" t="s">
        <v>32</v>
      </c>
      <c r="H1350" t="s">
        <v>24</v>
      </c>
      <c r="I1350" t="s">
        <v>28</v>
      </c>
      <c r="J1350" t="s">
        <v>84</v>
      </c>
      <c r="K1350" t="s">
        <v>198</v>
      </c>
      <c r="L1350" t="s">
        <v>330</v>
      </c>
      <c r="M1350" t="s">
        <v>331</v>
      </c>
      <c r="N1350" s="2">
        <v>41487</v>
      </c>
      <c r="O1350" s="2">
        <v>41489</v>
      </c>
      <c r="P1350">
        <v>3</v>
      </c>
      <c r="Q1350" s="1">
        <v>0.06</v>
      </c>
      <c r="R1350">
        <v>3502.14</v>
      </c>
      <c r="S1350">
        <v>8.73</v>
      </c>
      <c r="T1350">
        <f t="shared" si="21"/>
        <v>10506.42</v>
      </c>
    </row>
    <row r="1351" spans="1:20" x14ac:dyDescent="0.25">
      <c r="A1351">
        <v>1350</v>
      </c>
      <c r="B1351">
        <v>87531</v>
      </c>
      <c r="C1351" t="s">
        <v>355</v>
      </c>
      <c r="D1351" t="s">
        <v>578</v>
      </c>
      <c r="E1351" t="s">
        <v>187</v>
      </c>
      <c r="F1351" t="s">
        <v>22</v>
      </c>
      <c r="G1351" t="s">
        <v>41</v>
      </c>
      <c r="H1351" t="s">
        <v>188</v>
      </c>
      <c r="I1351" t="s">
        <v>28</v>
      </c>
      <c r="J1351" t="s">
        <v>84</v>
      </c>
      <c r="K1351" t="s">
        <v>158</v>
      </c>
      <c r="L1351" t="s">
        <v>330</v>
      </c>
      <c r="M1351" t="s">
        <v>238</v>
      </c>
      <c r="N1351" s="2">
        <v>40645</v>
      </c>
      <c r="O1351" s="2">
        <v>40645</v>
      </c>
      <c r="P1351">
        <v>10</v>
      </c>
      <c r="Q1351" s="1">
        <v>0.08</v>
      </c>
      <c r="R1351">
        <v>212.6</v>
      </c>
      <c r="S1351">
        <v>52.2</v>
      </c>
      <c r="T1351">
        <f t="shared" si="21"/>
        <v>2126</v>
      </c>
    </row>
    <row r="1352" spans="1:20" x14ac:dyDescent="0.25">
      <c r="A1352">
        <v>1351</v>
      </c>
      <c r="B1352">
        <v>87550</v>
      </c>
      <c r="C1352" t="s">
        <v>1473</v>
      </c>
      <c r="D1352" t="s">
        <v>20</v>
      </c>
      <c r="E1352" t="s">
        <v>39</v>
      </c>
      <c r="F1352" t="s">
        <v>47</v>
      </c>
      <c r="G1352" t="s">
        <v>93</v>
      </c>
      <c r="H1352" t="s">
        <v>78</v>
      </c>
      <c r="I1352" t="s">
        <v>28</v>
      </c>
      <c r="J1352" t="s">
        <v>84</v>
      </c>
      <c r="K1352" t="s">
        <v>154</v>
      </c>
      <c r="L1352" t="s">
        <v>44</v>
      </c>
      <c r="M1352" t="s">
        <v>117</v>
      </c>
      <c r="N1352" s="2">
        <v>41568</v>
      </c>
      <c r="O1352" s="2">
        <v>41569</v>
      </c>
      <c r="P1352">
        <v>26</v>
      </c>
      <c r="Q1352" s="1">
        <v>0.08</v>
      </c>
      <c r="R1352">
        <v>6.08</v>
      </c>
      <c r="S1352">
        <v>1.17</v>
      </c>
      <c r="T1352">
        <f t="shared" si="21"/>
        <v>158.08000000000001</v>
      </c>
    </row>
    <row r="1353" spans="1:20" x14ac:dyDescent="0.25">
      <c r="A1353">
        <v>1352</v>
      </c>
      <c r="B1353">
        <v>87111</v>
      </c>
      <c r="C1353" t="s">
        <v>626</v>
      </c>
      <c r="D1353" t="s">
        <v>20</v>
      </c>
      <c r="E1353" t="s">
        <v>21</v>
      </c>
      <c r="F1353" t="s">
        <v>47</v>
      </c>
      <c r="G1353" t="s">
        <v>32</v>
      </c>
      <c r="H1353" t="s">
        <v>33</v>
      </c>
      <c r="I1353" t="s">
        <v>28</v>
      </c>
      <c r="J1353" t="s">
        <v>84</v>
      </c>
      <c r="K1353" t="s">
        <v>1108</v>
      </c>
      <c r="L1353" t="s">
        <v>26</v>
      </c>
      <c r="M1353" t="s">
        <v>114</v>
      </c>
      <c r="N1353" s="2">
        <v>40909</v>
      </c>
      <c r="O1353" s="2">
        <v>40910</v>
      </c>
      <c r="P1353">
        <v>3</v>
      </c>
      <c r="Q1353" s="1">
        <v>0.01</v>
      </c>
      <c r="R1353">
        <v>5.98</v>
      </c>
      <c r="S1353">
        <v>4.38</v>
      </c>
      <c r="T1353">
        <f t="shared" si="21"/>
        <v>17.940000000000001</v>
      </c>
    </row>
    <row r="1354" spans="1:20" x14ac:dyDescent="0.25">
      <c r="A1354">
        <v>1353</v>
      </c>
      <c r="B1354">
        <v>87111</v>
      </c>
      <c r="C1354" t="s">
        <v>626</v>
      </c>
      <c r="D1354" t="s">
        <v>20</v>
      </c>
      <c r="E1354" t="s">
        <v>39</v>
      </c>
      <c r="F1354" t="s">
        <v>47</v>
      </c>
      <c r="G1354" t="s">
        <v>32</v>
      </c>
      <c r="H1354" t="s">
        <v>61</v>
      </c>
      <c r="I1354" t="s">
        <v>28</v>
      </c>
      <c r="J1354" t="s">
        <v>84</v>
      </c>
      <c r="K1354" t="s">
        <v>172</v>
      </c>
      <c r="L1354" t="s">
        <v>192</v>
      </c>
      <c r="M1354" t="s">
        <v>167</v>
      </c>
      <c r="N1354" s="2">
        <v>40909</v>
      </c>
      <c r="O1354" s="2">
        <v>40911</v>
      </c>
      <c r="P1354">
        <v>6</v>
      </c>
      <c r="Q1354" s="1">
        <v>0.06</v>
      </c>
      <c r="R1354">
        <v>40.99</v>
      </c>
      <c r="S1354">
        <v>19.989999999999998</v>
      </c>
      <c r="T1354">
        <f t="shared" si="21"/>
        <v>245.94</v>
      </c>
    </row>
    <row r="1355" spans="1:20" x14ac:dyDescent="0.25">
      <c r="A1355">
        <v>1354</v>
      </c>
      <c r="B1355">
        <v>87557</v>
      </c>
      <c r="C1355" t="s">
        <v>515</v>
      </c>
      <c r="D1355" t="s">
        <v>578</v>
      </c>
      <c r="E1355" t="s">
        <v>187</v>
      </c>
      <c r="F1355" t="s">
        <v>31</v>
      </c>
      <c r="G1355" t="s">
        <v>93</v>
      </c>
      <c r="H1355" t="s">
        <v>219</v>
      </c>
      <c r="I1355" t="s">
        <v>28</v>
      </c>
      <c r="J1355" t="s">
        <v>84</v>
      </c>
      <c r="K1355" t="s">
        <v>282</v>
      </c>
      <c r="L1355" t="s">
        <v>283</v>
      </c>
      <c r="M1355" t="s">
        <v>35</v>
      </c>
      <c r="N1355" s="2">
        <v>40596</v>
      </c>
      <c r="O1355" s="2">
        <v>40597</v>
      </c>
      <c r="P1355">
        <v>12</v>
      </c>
      <c r="Q1355" s="1">
        <v>0</v>
      </c>
      <c r="R1355">
        <v>90.98</v>
      </c>
      <c r="S1355">
        <v>30</v>
      </c>
      <c r="T1355">
        <f t="shared" si="21"/>
        <v>1091.76</v>
      </c>
    </row>
    <row r="1356" spans="1:20" x14ac:dyDescent="0.25">
      <c r="A1356">
        <v>1355</v>
      </c>
      <c r="B1356">
        <v>87557</v>
      </c>
      <c r="C1356" t="s">
        <v>515</v>
      </c>
      <c r="D1356" t="s">
        <v>20</v>
      </c>
      <c r="E1356" t="s">
        <v>39</v>
      </c>
      <c r="F1356" t="s">
        <v>31</v>
      </c>
      <c r="G1356" t="s">
        <v>93</v>
      </c>
      <c r="H1356" t="s">
        <v>61</v>
      </c>
      <c r="I1356" t="s">
        <v>28</v>
      </c>
      <c r="J1356" t="s">
        <v>84</v>
      </c>
      <c r="K1356" t="s">
        <v>138</v>
      </c>
      <c r="L1356" t="s">
        <v>192</v>
      </c>
      <c r="M1356" t="s">
        <v>35</v>
      </c>
      <c r="N1356" s="2">
        <v>40596</v>
      </c>
      <c r="O1356" s="2">
        <v>40598</v>
      </c>
      <c r="P1356">
        <v>10</v>
      </c>
      <c r="Q1356" s="1">
        <v>0.04</v>
      </c>
      <c r="R1356">
        <v>20.98</v>
      </c>
      <c r="S1356">
        <v>5.42</v>
      </c>
      <c r="T1356">
        <f t="shared" si="21"/>
        <v>209.8</v>
      </c>
    </row>
    <row r="1357" spans="1:20" x14ac:dyDescent="0.25">
      <c r="A1357">
        <v>1356</v>
      </c>
      <c r="B1357">
        <v>87571</v>
      </c>
      <c r="C1357" t="s">
        <v>690</v>
      </c>
      <c r="D1357" t="s">
        <v>578</v>
      </c>
      <c r="E1357" t="s">
        <v>187</v>
      </c>
      <c r="F1357" t="s">
        <v>31</v>
      </c>
      <c r="G1357" t="s">
        <v>41</v>
      </c>
      <c r="H1357" t="s">
        <v>225</v>
      </c>
      <c r="I1357" t="s">
        <v>28</v>
      </c>
      <c r="J1357" t="s">
        <v>84</v>
      </c>
      <c r="K1357" t="s">
        <v>170</v>
      </c>
      <c r="L1357" t="s">
        <v>330</v>
      </c>
      <c r="M1357" t="s">
        <v>35</v>
      </c>
      <c r="N1357" s="2">
        <v>40568</v>
      </c>
      <c r="O1357" s="2">
        <v>40570</v>
      </c>
      <c r="P1357">
        <v>8</v>
      </c>
      <c r="Q1357" s="1">
        <v>0.1</v>
      </c>
      <c r="R1357">
        <v>100.98</v>
      </c>
      <c r="S1357">
        <v>57.38</v>
      </c>
      <c r="T1357">
        <f t="shared" si="21"/>
        <v>807.84</v>
      </c>
    </row>
    <row r="1358" spans="1:20" x14ac:dyDescent="0.25">
      <c r="A1358">
        <v>1357</v>
      </c>
      <c r="B1358">
        <v>87571</v>
      </c>
      <c r="C1358" t="s">
        <v>690</v>
      </c>
      <c r="D1358" t="s">
        <v>20</v>
      </c>
      <c r="E1358" t="s">
        <v>39</v>
      </c>
      <c r="F1358" t="s">
        <v>31</v>
      </c>
      <c r="G1358" t="s">
        <v>41</v>
      </c>
      <c r="H1358" t="s">
        <v>89</v>
      </c>
      <c r="I1358" t="s">
        <v>28</v>
      </c>
      <c r="J1358" t="s">
        <v>84</v>
      </c>
      <c r="K1358" t="s">
        <v>43</v>
      </c>
      <c r="L1358" t="s">
        <v>192</v>
      </c>
      <c r="M1358" t="s">
        <v>139</v>
      </c>
      <c r="N1358" s="2">
        <v>40568</v>
      </c>
      <c r="O1358" s="2">
        <v>40569</v>
      </c>
      <c r="P1358">
        <v>1</v>
      </c>
      <c r="Q1358" s="1">
        <v>0.01</v>
      </c>
      <c r="R1358">
        <v>6.68</v>
      </c>
      <c r="S1358">
        <v>5.66</v>
      </c>
      <c r="T1358">
        <f t="shared" si="21"/>
        <v>6.68</v>
      </c>
    </row>
    <row r="1359" spans="1:20" x14ac:dyDescent="0.25">
      <c r="A1359">
        <v>1358</v>
      </c>
      <c r="B1359">
        <v>87571</v>
      </c>
      <c r="C1359" t="s">
        <v>2417</v>
      </c>
      <c r="D1359" t="s">
        <v>20</v>
      </c>
      <c r="E1359" t="s">
        <v>39</v>
      </c>
      <c r="F1359" t="s">
        <v>31</v>
      </c>
      <c r="G1359" t="s">
        <v>41</v>
      </c>
      <c r="H1359" t="s">
        <v>78</v>
      </c>
      <c r="I1359" t="s">
        <v>28</v>
      </c>
      <c r="J1359" t="s">
        <v>84</v>
      </c>
      <c r="K1359" t="s">
        <v>145</v>
      </c>
      <c r="L1359" t="s">
        <v>192</v>
      </c>
      <c r="M1359" t="s">
        <v>139</v>
      </c>
      <c r="N1359" s="2">
        <v>40568</v>
      </c>
      <c r="O1359" s="2">
        <v>40568</v>
      </c>
      <c r="P1359">
        <v>3</v>
      </c>
      <c r="Q1359" s="1">
        <v>0.01</v>
      </c>
      <c r="R1359">
        <v>120.33</v>
      </c>
      <c r="S1359">
        <v>19.989999999999998</v>
      </c>
      <c r="T1359">
        <f t="shared" si="21"/>
        <v>360.99</v>
      </c>
    </row>
    <row r="1360" spans="1:20" x14ac:dyDescent="0.25">
      <c r="A1360">
        <v>1359</v>
      </c>
      <c r="B1360">
        <v>87576</v>
      </c>
      <c r="C1360" t="s">
        <v>346</v>
      </c>
      <c r="D1360" t="s">
        <v>20</v>
      </c>
      <c r="E1360" t="s">
        <v>39</v>
      </c>
      <c r="F1360" t="s">
        <v>40</v>
      </c>
      <c r="G1360" t="s">
        <v>41</v>
      </c>
      <c r="H1360" t="s">
        <v>54</v>
      </c>
      <c r="I1360" t="s">
        <v>28</v>
      </c>
      <c r="J1360" t="s">
        <v>84</v>
      </c>
      <c r="K1360" t="s">
        <v>181</v>
      </c>
      <c r="L1360" t="s">
        <v>192</v>
      </c>
      <c r="M1360" t="s">
        <v>99</v>
      </c>
      <c r="N1360" s="2">
        <v>41115</v>
      </c>
      <c r="O1360" s="2">
        <v>41117</v>
      </c>
      <c r="P1360">
        <v>5</v>
      </c>
      <c r="Q1360" s="1">
        <v>0.05</v>
      </c>
      <c r="R1360">
        <v>7.45</v>
      </c>
      <c r="S1360">
        <v>6.28</v>
      </c>
      <c r="T1360">
        <f t="shared" si="21"/>
        <v>37.25</v>
      </c>
    </row>
    <row r="1361" spans="1:20" x14ac:dyDescent="0.25">
      <c r="A1361">
        <v>1360</v>
      </c>
      <c r="B1361">
        <v>87580</v>
      </c>
      <c r="C1361" t="s">
        <v>1466</v>
      </c>
      <c r="D1361" t="s">
        <v>20</v>
      </c>
      <c r="E1361" t="s">
        <v>39</v>
      </c>
      <c r="F1361" t="s">
        <v>40</v>
      </c>
      <c r="G1361" t="s">
        <v>48</v>
      </c>
      <c r="H1361" t="s">
        <v>54</v>
      </c>
      <c r="I1361" t="s">
        <v>28</v>
      </c>
      <c r="J1361" t="s">
        <v>84</v>
      </c>
      <c r="K1361" t="s">
        <v>248</v>
      </c>
      <c r="L1361" t="s">
        <v>192</v>
      </c>
      <c r="M1361" t="s">
        <v>393</v>
      </c>
      <c r="N1361" s="2">
        <v>40722</v>
      </c>
      <c r="O1361" s="2">
        <v>40722</v>
      </c>
      <c r="P1361">
        <v>12</v>
      </c>
      <c r="Q1361" s="1">
        <v>0.1</v>
      </c>
      <c r="R1361">
        <v>5.98</v>
      </c>
      <c r="S1361">
        <v>1.49</v>
      </c>
      <c r="T1361">
        <f t="shared" si="21"/>
        <v>71.760000000000005</v>
      </c>
    </row>
    <row r="1362" spans="1:20" x14ac:dyDescent="0.25">
      <c r="A1362">
        <v>1361</v>
      </c>
      <c r="B1362">
        <v>87596</v>
      </c>
      <c r="C1362" t="s">
        <v>902</v>
      </c>
      <c r="D1362" t="s">
        <v>20</v>
      </c>
      <c r="E1362" t="s">
        <v>39</v>
      </c>
      <c r="F1362" t="s">
        <v>47</v>
      </c>
      <c r="G1362" t="s">
        <v>48</v>
      </c>
      <c r="H1362" t="s">
        <v>94</v>
      </c>
      <c r="I1362" t="s">
        <v>28</v>
      </c>
      <c r="J1362" t="s">
        <v>84</v>
      </c>
      <c r="K1362" t="s">
        <v>189</v>
      </c>
      <c r="L1362" t="s">
        <v>192</v>
      </c>
      <c r="M1362" t="s">
        <v>117</v>
      </c>
      <c r="N1362" s="2">
        <v>41155</v>
      </c>
      <c r="O1362" s="2">
        <v>41157</v>
      </c>
      <c r="P1362">
        <v>3</v>
      </c>
      <c r="Q1362" s="1">
        <v>0.05</v>
      </c>
      <c r="R1362">
        <v>3.8</v>
      </c>
      <c r="S1362">
        <v>1.49</v>
      </c>
      <c r="T1362">
        <f t="shared" si="21"/>
        <v>11.399999999999999</v>
      </c>
    </row>
    <row r="1363" spans="1:20" x14ac:dyDescent="0.25">
      <c r="A1363">
        <v>1362</v>
      </c>
      <c r="B1363">
        <v>87609</v>
      </c>
      <c r="C1363" t="s">
        <v>1084</v>
      </c>
      <c r="D1363" t="s">
        <v>20</v>
      </c>
      <c r="E1363" t="s">
        <v>187</v>
      </c>
      <c r="F1363" t="s">
        <v>31</v>
      </c>
      <c r="G1363" t="s">
        <v>41</v>
      </c>
      <c r="H1363" t="s">
        <v>217</v>
      </c>
      <c r="I1363" t="s">
        <v>28</v>
      </c>
      <c r="J1363" t="s">
        <v>84</v>
      </c>
      <c r="K1363" t="s">
        <v>248</v>
      </c>
      <c r="L1363" t="s">
        <v>192</v>
      </c>
      <c r="M1363" t="s">
        <v>146</v>
      </c>
      <c r="N1363" s="2">
        <v>41030</v>
      </c>
      <c r="O1363" s="2">
        <v>41031</v>
      </c>
      <c r="P1363">
        <v>12</v>
      </c>
      <c r="Q1363" s="1">
        <v>0.01</v>
      </c>
      <c r="R1363">
        <v>40.89</v>
      </c>
      <c r="S1363">
        <v>18.98</v>
      </c>
      <c r="T1363">
        <f t="shared" si="21"/>
        <v>490.68</v>
      </c>
    </row>
    <row r="1364" spans="1:20" x14ac:dyDescent="0.25">
      <c r="A1364">
        <v>1363</v>
      </c>
      <c r="B1364">
        <v>87613</v>
      </c>
      <c r="C1364" t="s">
        <v>2449</v>
      </c>
      <c r="D1364" t="s">
        <v>20</v>
      </c>
      <c r="E1364" t="s">
        <v>39</v>
      </c>
      <c r="F1364" t="s">
        <v>31</v>
      </c>
      <c r="G1364" t="s">
        <v>48</v>
      </c>
      <c r="H1364" t="s">
        <v>49</v>
      </c>
      <c r="I1364" t="s">
        <v>28</v>
      </c>
      <c r="J1364" t="s">
        <v>84</v>
      </c>
      <c r="K1364" t="s">
        <v>138</v>
      </c>
      <c r="L1364" t="s">
        <v>192</v>
      </c>
      <c r="M1364" t="s">
        <v>35</v>
      </c>
      <c r="N1364" s="2">
        <v>40891</v>
      </c>
      <c r="O1364" s="2">
        <v>40893</v>
      </c>
      <c r="P1364">
        <v>6</v>
      </c>
      <c r="Q1364" s="1">
        <v>0.09</v>
      </c>
      <c r="R1364">
        <v>140.85</v>
      </c>
      <c r="S1364">
        <v>19.989999999999998</v>
      </c>
      <c r="T1364">
        <f t="shared" si="21"/>
        <v>845.09999999999991</v>
      </c>
    </row>
    <row r="1365" spans="1:20" x14ac:dyDescent="0.25">
      <c r="A1365">
        <v>1364</v>
      </c>
      <c r="B1365">
        <v>87621</v>
      </c>
      <c r="C1365" t="s">
        <v>1376</v>
      </c>
      <c r="D1365" t="s">
        <v>20</v>
      </c>
      <c r="E1365" t="s">
        <v>39</v>
      </c>
      <c r="F1365" t="s">
        <v>47</v>
      </c>
      <c r="G1365" t="s">
        <v>48</v>
      </c>
      <c r="H1365" t="s">
        <v>78</v>
      </c>
      <c r="I1365" t="s">
        <v>28</v>
      </c>
      <c r="J1365" t="s">
        <v>84</v>
      </c>
      <c r="K1365" t="s">
        <v>181</v>
      </c>
      <c r="L1365" t="s">
        <v>192</v>
      </c>
      <c r="M1365" t="s">
        <v>114</v>
      </c>
      <c r="N1365" s="2">
        <v>40692</v>
      </c>
      <c r="O1365" s="2">
        <v>40699</v>
      </c>
      <c r="P1365">
        <v>11</v>
      </c>
      <c r="Q1365" s="1">
        <v>0.09</v>
      </c>
      <c r="R1365">
        <v>5.78</v>
      </c>
      <c r="S1365">
        <v>4.96</v>
      </c>
      <c r="T1365">
        <f t="shared" si="21"/>
        <v>63.580000000000005</v>
      </c>
    </row>
    <row r="1366" spans="1:20" x14ac:dyDescent="0.25">
      <c r="A1366">
        <v>1365</v>
      </c>
      <c r="B1366">
        <v>87637</v>
      </c>
      <c r="C1366" t="s">
        <v>1528</v>
      </c>
      <c r="D1366" t="s">
        <v>20</v>
      </c>
      <c r="E1366" t="s">
        <v>39</v>
      </c>
      <c r="F1366" t="s">
        <v>31</v>
      </c>
      <c r="G1366" t="s">
        <v>23</v>
      </c>
      <c r="H1366" t="s">
        <v>89</v>
      </c>
      <c r="I1366" t="s">
        <v>28</v>
      </c>
      <c r="J1366" t="s">
        <v>84</v>
      </c>
      <c r="K1366" t="s">
        <v>82</v>
      </c>
      <c r="L1366" t="s">
        <v>192</v>
      </c>
      <c r="M1366" t="s">
        <v>214</v>
      </c>
      <c r="N1366" s="2">
        <v>40774</v>
      </c>
      <c r="O1366" s="2">
        <v>40776</v>
      </c>
      <c r="P1366">
        <v>16</v>
      </c>
      <c r="Q1366" s="1">
        <v>0.08</v>
      </c>
      <c r="R1366">
        <v>14.81</v>
      </c>
      <c r="S1366">
        <v>13.32</v>
      </c>
      <c r="T1366">
        <f t="shared" si="21"/>
        <v>236.96</v>
      </c>
    </row>
    <row r="1367" spans="1:20" x14ac:dyDescent="0.25">
      <c r="A1367">
        <v>1366</v>
      </c>
      <c r="B1367">
        <v>86591</v>
      </c>
      <c r="C1367" t="s">
        <v>707</v>
      </c>
      <c r="D1367" t="s">
        <v>20</v>
      </c>
      <c r="E1367" t="s">
        <v>187</v>
      </c>
      <c r="F1367" t="s">
        <v>40</v>
      </c>
      <c r="G1367" t="s">
        <v>23</v>
      </c>
      <c r="H1367" t="s">
        <v>188</v>
      </c>
      <c r="I1367" t="s">
        <v>28</v>
      </c>
      <c r="J1367" t="s">
        <v>84</v>
      </c>
      <c r="K1367" t="s">
        <v>98</v>
      </c>
      <c r="L1367" t="s">
        <v>706</v>
      </c>
      <c r="M1367" t="s">
        <v>393</v>
      </c>
      <c r="N1367" s="2">
        <v>40194</v>
      </c>
      <c r="O1367" s="2">
        <v>40196</v>
      </c>
      <c r="P1367">
        <v>2</v>
      </c>
      <c r="Q1367" s="1">
        <v>0.02</v>
      </c>
      <c r="R1367">
        <v>110.98</v>
      </c>
      <c r="S1367">
        <v>13.99</v>
      </c>
      <c r="T1367">
        <f t="shared" si="21"/>
        <v>221.96</v>
      </c>
    </row>
    <row r="1368" spans="1:20" x14ac:dyDescent="0.25">
      <c r="A1368">
        <v>1367</v>
      </c>
      <c r="B1368">
        <v>86591</v>
      </c>
      <c r="C1368" t="s">
        <v>707</v>
      </c>
      <c r="D1368" t="s">
        <v>20</v>
      </c>
      <c r="E1368" t="s">
        <v>39</v>
      </c>
      <c r="F1368" t="s">
        <v>40</v>
      </c>
      <c r="G1368" t="s">
        <v>23</v>
      </c>
      <c r="H1368" t="s">
        <v>94</v>
      </c>
      <c r="I1368" t="s">
        <v>28</v>
      </c>
      <c r="J1368" t="s">
        <v>84</v>
      </c>
      <c r="K1368" t="s">
        <v>289</v>
      </c>
      <c r="L1368" t="s">
        <v>44</v>
      </c>
      <c r="M1368" t="s">
        <v>125</v>
      </c>
      <c r="N1368" s="2">
        <v>40194</v>
      </c>
      <c r="O1368" s="2">
        <v>40196</v>
      </c>
      <c r="P1368">
        <v>8</v>
      </c>
      <c r="Q1368" s="1">
        <v>0.01</v>
      </c>
      <c r="R1368">
        <v>8.01</v>
      </c>
      <c r="S1368">
        <v>2.87</v>
      </c>
      <c r="T1368">
        <f t="shared" si="21"/>
        <v>64.08</v>
      </c>
    </row>
    <row r="1369" spans="1:20" x14ac:dyDescent="0.25">
      <c r="A1369">
        <v>1368</v>
      </c>
      <c r="B1369">
        <v>86867</v>
      </c>
      <c r="C1369" t="s">
        <v>1732</v>
      </c>
      <c r="D1369" t="s">
        <v>20</v>
      </c>
      <c r="E1369" t="s">
        <v>39</v>
      </c>
      <c r="F1369" t="s">
        <v>31</v>
      </c>
      <c r="G1369" t="s">
        <v>32</v>
      </c>
      <c r="H1369" t="s">
        <v>42</v>
      </c>
      <c r="I1369" t="s">
        <v>28</v>
      </c>
      <c r="J1369" t="s">
        <v>84</v>
      </c>
      <c r="K1369" t="s">
        <v>228</v>
      </c>
      <c r="L1369" t="s">
        <v>192</v>
      </c>
      <c r="M1369" t="s">
        <v>631</v>
      </c>
      <c r="N1369" s="2">
        <v>40248</v>
      </c>
      <c r="O1369" s="2">
        <v>40249</v>
      </c>
      <c r="P1369">
        <v>9</v>
      </c>
      <c r="Q1369" s="1">
        <v>0.06</v>
      </c>
      <c r="R1369">
        <v>8.6</v>
      </c>
      <c r="S1369">
        <v>6.19</v>
      </c>
      <c r="T1369">
        <f t="shared" si="21"/>
        <v>77.399999999999991</v>
      </c>
    </row>
    <row r="1370" spans="1:20" x14ac:dyDescent="0.25">
      <c r="A1370">
        <v>1369</v>
      </c>
      <c r="B1370">
        <v>87648</v>
      </c>
      <c r="C1370" t="s">
        <v>579</v>
      </c>
      <c r="D1370" t="s">
        <v>38</v>
      </c>
      <c r="E1370" t="s">
        <v>39</v>
      </c>
      <c r="F1370" t="s">
        <v>40</v>
      </c>
      <c r="G1370" t="s">
        <v>93</v>
      </c>
      <c r="H1370" t="s">
        <v>54</v>
      </c>
      <c r="I1370" t="s">
        <v>28</v>
      </c>
      <c r="J1370" t="s">
        <v>84</v>
      </c>
      <c r="K1370" t="s">
        <v>154</v>
      </c>
      <c r="L1370" t="s">
        <v>192</v>
      </c>
      <c r="M1370" t="s">
        <v>45</v>
      </c>
      <c r="N1370" s="2">
        <v>40844</v>
      </c>
      <c r="O1370" s="2">
        <v>40846</v>
      </c>
      <c r="P1370">
        <v>9</v>
      </c>
      <c r="Q1370" s="1">
        <v>0.01</v>
      </c>
      <c r="R1370">
        <v>2.84</v>
      </c>
      <c r="S1370">
        <v>5.44</v>
      </c>
      <c r="T1370">
        <f t="shared" si="21"/>
        <v>25.56</v>
      </c>
    </row>
    <row r="1371" spans="1:20" x14ac:dyDescent="0.25">
      <c r="A1371">
        <v>1370</v>
      </c>
      <c r="B1371">
        <v>86190</v>
      </c>
      <c r="C1371" t="s">
        <v>872</v>
      </c>
      <c r="D1371" t="s">
        <v>578</v>
      </c>
      <c r="E1371" t="s">
        <v>21</v>
      </c>
      <c r="F1371" t="s">
        <v>22</v>
      </c>
      <c r="G1371" t="s">
        <v>32</v>
      </c>
      <c r="H1371" t="s">
        <v>203</v>
      </c>
      <c r="I1371" t="s">
        <v>28</v>
      </c>
      <c r="J1371" t="s">
        <v>84</v>
      </c>
      <c r="K1371" t="s">
        <v>198</v>
      </c>
      <c r="L1371" t="s">
        <v>283</v>
      </c>
      <c r="M1371" t="s">
        <v>331</v>
      </c>
      <c r="N1371" s="2">
        <v>40411</v>
      </c>
      <c r="O1371" s="2">
        <v>40411</v>
      </c>
      <c r="P1371">
        <v>6</v>
      </c>
      <c r="Q1371" s="1">
        <v>7.0000000000000007E-2</v>
      </c>
      <c r="R1371">
        <v>2036.48</v>
      </c>
      <c r="S1371">
        <v>14.7</v>
      </c>
      <c r="T1371">
        <f t="shared" si="21"/>
        <v>12218.880000000001</v>
      </c>
    </row>
    <row r="1372" spans="1:20" x14ac:dyDescent="0.25">
      <c r="A1372">
        <v>1371</v>
      </c>
      <c r="B1372">
        <v>87660</v>
      </c>
      <c r="C1372" t="s">
        <v>1941</v>
      </c>
      <c r="D1372" t="s">
        <v>38</v>
      </c>
      <c r="E1372" t="s">
        <v>39</v>
      </c>
      <c r="F1372" t="s">
        <v>47</v>
      </c>
      <c r="G1372" t="s">
        <v>48</v>
      </c>
      <c r="H1372" t="s">
        <v>54</v>
      </c>
      <c r="I1372" t="s">
        <v>28</v>
      </c>
      <c r="J1372" t="s">
        <v>84</v>
      </c>
      <c r="K1372" t="s">
        <v>136</v>
      </c>
      <c r="L1372" t="s">
        <v>192</v>
      </c>
      <c r="M1372" t="s">
        <v>160</v>
      </c>
      <c r="N1372" s="2">
        <v>41162</v>
      </c>
      <c r="O1372" s="2">
        <v>41165</v>
      </c>
      <c r="P1372">
        <v>7</v>
      </c>
      <c r="Q1372" s="1">
        <v>7.0000000000000007E-2</v>
      </c>
      <c r="R1372">
        <v>22.84</v>
      </c>
      <c r="S1372">
        <v>5.47</v>
      </c>
      <c r="T1372">
        <f t="shared" si="21"/>
        <v>159.88</v>
      </c>
    </row>
    <row r="1373" spans="1:20" x14ac:dyDescent="0.25">
      <c r="A1373">
        <v>1372</v>
      </c>
      <c r="B1373">
        <v>87673</v>
      </c>
      <c r="C1373" t="s">
        <v>1204</v>
      </c>
      <c r="D1373" t="s">
        <v>20</v>
      </c>
      <c r="E1373" t="s">
        <v>39</v>
      </c>
      <c r="F1373" t="s">
        <v>31</v>
      </c>
      <c r="G1373" t="s">
        <v>41</v>
      </c>
      <c r="H1373" t="s">
        <v>61</v>
      </c>
      <c r="I1373" t="s">
        <v>28</v>
      </c>
      <c r="J1373" t="s">
        <v>84</v>
      </c>
      <c r="K1373" t="s">
        <v>138</v>
      </c>
      <c r="L1373" t="s">
        <v>192</v>
      </c>
      <c r="M1373" t="s">
        <v>143</v>
      </c>
      <c r="N1373" s="2">
        <v>40738</v>
      </c>
      <c r="O1373" s="2">
        <v>40741</v>
      </c>
      <c r="P1373">
        <v>6</v>
      </c>
      <c r="Q1373" s="1">
        <v>0.06</v>
      </c>
      <c r="R1373">
        <v>14.48</v>
      </c>
      <c r="S1373">
        <v>6.46</v>
      </c>
      <c r="T1373">
        <f t="shared" si="21"/>
        <v>86.88</v>
      </c>
    </row>
    <row r="1374" spans="1:20" x14ac:dyDescent="0.25">
      <c r="A1374">
        <v>1373</v>
      </c>
      <c r="B1374">
        <v>87673</v>
      </c>
      <c r="C1374" t="s">
        <v>1204</v>
      </c>
      <c r="D1374" t="s">
        <v>20</v>
      </c>
      <c r="E1374" t="s">
        <v>21</v>
      </c>
      <c r="F1374" t="s">
        <v>31</v>
      </c>
      <c r="G1374" t="s">
        <v>41</v>
      </c>
      <c r="H1374" t="s">
        <v>206</v>
      </c>
      <c r="I1374" t="s">
        <v>28</v>
      </c>
      <c r="J1374" t="s">
        <v>84</v>
      </c>
      <c r="K1374" t="s">
        <v>1138</v>
      </c>
      <c r="L1374" t="s">
        <v>26</v>
      </c>
      <c r="M1374" t="s">
        <v>143</v>
      </c>
      <c r="N1374" s="2">
        <v>40738</v>
      </c>
      <c r="O1374" s="2">
        <v>40740</v>
      </c>
      <c r="P1374">
        <v>7</v>
      </c>
      <c r="Q1374" s="1">
        <v>0.01</v>
      </c>
      <c r="R1374">
        <v>35.99</v>
      </c>
      <c r="S1374">
        <v>0.99</v>
      </c>
      <c r="T1374">
        <f t="shared" si="21"/>
        <v>251.93</v>
      </c>
    </row>
    <row r="1375" spans="1:20" x14ac:dyDescent="0.25">
      <c r="A1375">
        <v>1374</v>
      </c>
      <c r="B1375">
        <v>87562</v>
      </c>
      <c r="C1375" t="s">
        <v>515</v>
      </c>
      <c r="D1375" t="s">
        <v>20</v>
      </c>
      <c r="E1375" t="s">
        <v>21</v>
      </c>
      <c r="F1375" t="s">
        <v>31</v>
      </c>
      <c r="G1375" t="s">
        <v>23</v>
      </c>
      <c r="H1375" t="s">
        <v>33</v>
      </c>
      <c r="I1375" t="s">
        <v>28</v>
      </c>
      <c r="J1375" t="s">
        <v>84</v>
      </c>
      <c r="K1375" t="s">
        <v>204</v>
      </c>
      <c r="L1375" t="s">
        <v>26</v>
      </c>
      <c r="M1375" t="s">
        <v>35</v>
      </c>
      <c r="N1375" s="2">
        <v>41083</v>
      </c>
      <c r="O1375" s="2">
        <v>41085</v>
      </c>
      <c r="P1375">
        <v>12</v>
      </c>
      <c r="Q1375" s="1">
        <v>0.04</v>
      </c>
      <c r="R1375">
        <v>39.479999999999997</v>
      </c>
      <c r="S1375">
        <v>1.99</v>
      </c>
      <c r="T1375">
        <f t="shared" si="21"/>
        <v>473.76</v>
      </c>
    </row>
    <row r="1376" spans="1:20" x14ac:dyDescent="0.25">
      <c r="A1376">
        <v>1375</v>
      </c>
      <c r="B1376">
        <v>87676</v>
      </c>
      <c r="C1376" t="s">
        <v>2399</v>
      </c>
      <c r="D1376" t="s">
        <v>20</v>
      </c>
      <c r="E1376" t="s">
        <v>187</v>
      </c>
      <c r="F1376" t="s">
        <v>22</v>
      </c>
      <c r="G1376" t="s">
        <v>23</v>
      </c>
      <c r="H1376" t="s">
        <v>219</v>
      </c>
      <c r="I1376" t="s">
        <v>28</v>
      </c>
      <c r="J1376" t="s">
        <v>84</v>
      </c>
      <c r="K1376" t="s">
        <v>221</v>
      </c>
      <c r="L1376" t="s">
        <v>706</v>
      </c>
      <c r="M1376" t="s">
        <v>27</v>
      </c>
      <c r="N1376" s="2">
        <v>40242</v>
      </c>
      <c r="O1376" s="2">
        <v>40243</v>
      </c>
      <c r="P1376">
        <v>6</v>
      </c>
      <c r="Q1376" s="1">
        <v>0.05</v>
      </c>
      <c r="R1376">
        <v>107.53</v>
      </c>
      <c r="S1376">
        <v>5.81</v>
      </c>
      <c r="T1376">
        <f t="shared" si="21"/>
        <v>645.18000000000006</v>
      </c>
    </row>
    <row r="1377" spans="1:20" x14ac:dyDescent="0.25">
      <c r="A1377">
        <v>1376</v>
      </c>
      <c r="B1377">
        <v>86442</v>
      </c>
      <c r="C1377" t="s">
        <v>406</v>
      </c>
      <c r="D1377" t="s">
        <v>578</v>
      </c>
      <c r="E1377" t="s">
        <v>21</v>
      </c>
      <c r="F1377" t="s">
        <v>31</v>
      </c>
      <c r="G1377" t="s">
        <v>32</v>
      </c>
      <c r="H1377" t="s">
        <v>24</v>
      </c>
      <c r="I1377" t="s">
        <v>28</v>
      </c>
      <c r="J1377" t="s">
        <v>84</v>
      </c>
      <c r="K1377" t="s">
        <v>409</v>
      </c>
      <c r="L1377" t="s">
        <v>283</v>
      </c>
      <c r="M1377" t="s">
        <v>69</v>
      </c>
      <c r="N1377" s="2">
        <v>41105</v>
      </c>
      <c r="O1377" s="2">
        <v>41106</v>
      </c>
      <c r="P1377">
        <v>10</v>
      </c>
      <c r="Q1377" s="1">
        <v>0.09</v>
      </c>
      <c r="R1377">
        <v>145.44999999999999</v>
      </c>
      <c r="S1377">
        <v>17.850000000000001</v>
      </c>
      <c r="T1377">
        <f t="shared" si="21"/>
        <v>1454.5</v>
      </c>
    </row>
    <row r="1378" spans="1:20" x14ac:dyDescent="0.25">
      <c r="A1378">
        <v>1377</v>
      </c>
      <c r="B1378">
        <v>87699</v>
      </c>
      <c r="C1378" t="s">
        <v>2378</v>
      </c>
      <c r="D1378" t="s">
        <v>20</v>
      </c>
      <c r="E1378" t="s">
        <v>21</v>
      </c>
      <c r="F1378" t="s">
        <v>22</v>
      </c>
      <c r="G1378" t="s">
        <v>23</v>
      </c>
      <c r="H1378" t="s">
        <v>24</v>
      </c>
      <c r="I1378" t="s">
        <v>28</v>
      </c>
      <c r="J1378" t="s">
        <v>84</v>
      </c>
      <c r="K1378" t="s">
        <v>1243</v>
      </c>
      <c r="L1378" t="s">
        <v>192</v>
      </c>
      <c r="M1378" t="s">
        <v>398</v>
      </c>
      <c r="N1378" s="2">
        <v>41512</v>
      </c>
      <c r="O1378" s="2">
        <v>41514</v>
      </c>
      <c r="P1378">
        <v>11</v>
      </c>
      <c r="Q1378" s="1">
        <v>0.06</v>
      </c>
      <c r="R1378">
        <v>205.99</v>
      </c>
      <c r="S1378">
        <v>5.26</v>
      </c>
      <c r="T1378">
        <f t="shared" si="21"/>
        <v>2265.8900000000003</v>
      </c>
    </row>
    <row r="1379" spans="1:20" x14ac:dyDescent="0.25">
      <c r="A1379">
        <v>1378</v>
      </c>
      <c r="B1379">
        <v>87708</v>
      </c>
      <c r="C1379" t="s">
        <v>277</v>
      </c>
      <c r="D1379" t="s">
        <v>20</v>
      </c>
      <c r="E1379" t="s">
        <v>39</v>
      </c>
      <c r="F1379" t="s">
        <v>47</v>
      </c>
      <c r="G1379" t="s">
        <v>41</v>
      </c>
      <c r="H1379" t="s">
        <v>54</v>
      </c>
      <c r="I1379" t="s">
        <v>28</v>
      </c>
      <c r="J1379" t="s">
        <v>84</v>
      </c>
      <c r="K1379" t="s">
        <v>129</v>
      </c>
      <c r="L1379" t="s">
        <v>192</v>
      </c>
      <c r="M1379" t="s">
        <v>167</v>
      </c>
      <c r="N1379" s="2">
        <v>41500</v>
      </c>
      <c r="O1379" s="2">
        <v>41502</v>
      </c>
      <c r="P1379">
        <v>3</v>
      </c>
      <c r="Q1379" s="1">
        <v>0.04</v>
      </c>
      <c r="R1379">
        <v>3.36</v>
      </c>
      <c r="S1379">
        <v>6.27</v>
      </c>
      <c r="T1379">
        <f t="shared" si="21"/>
        <v>10.08</v>
      </c>
    </row>
    <row r="1380" spans="1:20" x14ac:dyDescent="0.25">
      <c r="A1380">
        <v>1379</v>
      </c>
      <c r="B1380">
        <v>86005</v>
      </c>
      <c r="C1380" t="s">
        <v>735</v>
      </c>
      <c r="D1380" t="s">
        <v>20</v>
      </c>
      <c r="E1380" t="s">
        <v>39</v>
      </c>
      <c r="F1380" t="s">
        <v>47</v>
      </c>
      <c r="G1380" t="s">
        <v>93</v>
      </c>
      <c r="H1380" t="s">
        <v>94</v>
      </c>
      <c r="I1380" t="s">
        <v>28</v>
      </c>
      <c r="J1380" t="s">
        <v>84</v>
      </c>
      <c r="K1380" t="s">
        <v>231</v>
      </c>
      <c r="L1380" t="s">
        <v>192</v>
      </c>
      <c r="M1380" t="s">
        <v>117</v>
      </c>
      <c r="N1380" s="2">
        <v>40713</v>
      </c>
      <c r="O1380" s="2">
        <v>40714</v>
      </c>
      <c r="P1380">
        <v>8</v>
      </c>
      <c r="Q1380" s="1">
        <v>0.03</v>
      </c>
      <c r="R1380">
        <v>4.13</v>
      </c>
      <c r="S1380">
        <v>5.34</v>
      </c>
      <c r="T1380">
        <f t="shared" si="21"/>
        <v>33.04</v>
      </c>
    </row>
    <row r="1381" spans="1:20" x14ac:dyDescent="0.25">
      <c r="A1381">
        <v>1380</v>
      </c>
      <c r="B1381">
        <v>86005</v>
      </c>
      <c r="C1381" t="s">
        <v>735</v>
      </c>
      <c r="D1381" t="s">
        <v>20</v>
      </c>
      <c r="E1381" t="s">
        <v>39</v>
      </c>
      <c r="F1381" t="s">
        <v>47</v>
      </c>
      <c r="G1381" t="s">
        <v>93</v>
      </c>
      <c r="H1381" t="s">
        <v>42</v>
      </c>
      <c r="I1381" t="s">
        <v>28</v>
      </c>
      <c r="J1381" t="s">
        <v>84</v>
      </c>
      <c r="K1381" t="s">
        <v>95</v>
      </c>
      <c r="L1381" t="s">
        <v>192</v>
      </c>
      <c r="M1381" t="s">
        <v>134</v>
      </c>
      <c r="N1381" s="2">
        <v>40713</v>
      </c>
      <c r="O1381" s="2">
        <v>40714</v>
      </c>
      <c r="P1381">
        <v>17</v>
      </c>
      <c r="Q1381" s="1">
        <v>0.1</v>
      </c>
      <c r="R1381">
        <v>4.13</v>
      </c>
      <c r="S1381">
        <v>0.5</v>
      </c>
      <c r="T1381">
        <f t="shared" si="21"/>
        <v>70.209999999999994</v>
      </c>
    </row>
    <row r="1382" spans="1:20" x14ac:dyDescent="0.25">
      <c r="A1382">
        <v>1381</v>
      </c>
      <c r="B1382">
        <v>86005</v>
      </c>
      <c r="C1382" t="s">
        <v>735</v>
      </c>
      <c r="D1382" t="s">
        <v>20</v>
      </c>
      <c r="E1382" t="s">
        <v>21</v>
      </c>
      <c r="F1382" t="s">
        <v>47</v>
      </c>
      <c r="G1382" t="s">
        <v>93</v>
      </c>
      <c r="H1382" t="s">
        <v>33</v>
      </c>
      <c r="I1382" t="s">
        <v>28</v>
      </c>
      <c r="J1382" t="s">
        <v>84</v>
      </c>
      <c r="K1382" t="s">
        <v>213</v>
      </c>
      <c r="L1382" t="s">
        <v>706</v>
      </c>
      <c r="M1382" t="s">
        <v>111</v>
      </c>
      <c r="N1382" s="2">
        <v>40713</v>
      </c>
      <c r="O1382" s="2">
        <v>40715</v>
      </c>
      <c r="P1382">
        <v>3</v>
      </c>
      <c r="Q1382" s="1">
        <v>0.08</v>
      </c>
      <c r="R1382">
        <v>20.99</v>
      </c>
      <c r="S1382">
        <v>4.8099999999999996</v>
      </c>
      <c r="T1382">
        <f t="shared" si="21"/>
        <v>62.97</v>
      </c>
    </row>
    <row r="1383" spans="1:20" x14ac:dyDescent="0.25">
      <c r="A1383">
        <v>1382</v>
      </c>
      <c r="B1383">
        <v>87554</v>
      </c>
      <c r="C1383" t="s">
        <v>515</v>
      </c>
      <c r="D1383" t="s">
        <v>20</v>
      </c>
      <c r="E1383" t="s">
        <v>39</v>
      </c>
      <c r="F1383" t="s">
        <v>31</v>
      </c>
      <c r="G1383" t="s">
        <v>93</v>
      </c>
      <c r="H1383" t="s">
        <v>89</v>
      </c>
      <c r="I1383" t="s">
        <v>28</v>
      </c>
      <c r="J1383" t="s">
        <v>84</v>
      </c>
      <c r="K1383" t="s">
        <v>291</v>
      </c>
      <c r="L1383" t="s">
        <v>192</v>
      </c>
      <c r="M1383" t="s">
        <v>35</v>
      </c>
      <c r="N1383" s="2">
        <v>40257</v>
      </c>
      <c r="O1383" s="2">
        <v>40259</v>
      </c>
      <c r="P1383">
        <v>2</v>
      </c>
      <c r="Q1383" s="1">
        <v>0.06</v>
      </c>
      <c r="R1383">
        <v>2.61</v>
      </c>
      <c r="S1383">
        <v>0.5</v>
      </c>
      <c r="T1383">
        <f t="shared" si="21"/>
        <v>5.22</v>
      </c>
    </row>
    <row r="1384" spans="1:20" x14ac:dyDescent="0.25">
      <c r="A1384">
        <v>1383</v>
      </c>
      <c r="B1384">
        <v>87714</v>
      </c>
      <c r="C1384" t="s">
        <v>587</v>
      </c>
      <c r="D1384" t="s">
        <v>20</v>
      </c>
      <c r="E1384" t="s">
        <v>39</v>
      </c>
      <c r="F1384" t="s">
        <v>47</v>
      </c>
      <c r="G1384" t="s">
        <v>41</v>
      </c>
      <c r="H1384" t="s">
        <v>94</v>
      </c>
      <c r="I1384" t="s">
        <v>28</v>
      </c>
      <c r="J1384" t="s">
        <v>84</v>
      </c>
      <c r="K1384" t="s">
        <v>149</v>
      </c>
      <c r="L1384" t="s">
        <v>192</v>
      </c>
      <c r="M1384" t="s">
        <v>114</v>
      </c>
      <c r="N1384" s="2">
        <v>41192</v>
      </c>
      <c r="O1384" s="2">
        <v>41193</v>
      </c>
      <c r="P1384">
        <v>19</v>
      </c>
      <c r="Q1384" s="1">
        <v>0.03</v>
      </c>
      <c r="R1384">
        <v>7.31</v>
      </c>
      <c r="S1384">
        <v>0.49</v>
      </c>
      <c r="T1384">
        <f t="shared" si="21"/>
        <v>138.88999999999999</v>
      </c>
    </row>
    <row r="1385" spans="1:20" x14ac:dyDescent="0.25">
      <c r="A1385">
        <v>1384</v>
      </c>
      <c r="B1385">
        <v>87714</v>
      </c>
      <c r="C1385" t="s">
        <v>587</v>
      </c>
      <c r="D1385" t="s">
        <v>20</v>
      </c>
      <c r="E1385" t="s">
        <v>21</v>
      </c>
      <c r="F1385" t="s">
        <v>47</v>
      </c>
      <c r="G1385" t="s">
        <v>41</v>
      </c>
      <c r="H1385" t="s">
        <v>203</v>
      </c>
      <c r="I1385" t="s">
        <v>28</v>
      </c>
      <c r="J1385" t="s">
        <v>84</v>
      </c>
      <c r="K1385" t="s">
        <v>25</v>
      </c>
      <c r="L1385" t="s">
        <v>44</v>
      </c>
      <c r="M1385" t="s">
        <v>134</v>
      </c>
      <c r="N1385" s="2">
        <v>41192</v>
      </c>
      <c r="O1385" s="2">
        <v>41193</v>
      </c>
      <c r="P1385">
        <v>12</v>
      </c>
      <c r="Q1385" s="1">
        <v>0.01</v>
      </c>
      <c r="R1385">
        <v>20.99</v>
      </c>
      <c r="S1385">
        <v>2.5</v>
      </c>
      <c r="T1385">
        <f t="shared" si="21"/>
        <v>251.88</v>
      </c>
    </row>
    <row r="1386" spans="1:20" x14ac:dyDescent="0.25">
      <c r="A1386">
        <v>1385</v>
      </c>
      <c r="B1386">
        <v>87722</v>
      </c>
      <c r="C1386" t="s">
        <v>1950</v>
      </c>
      <c r="D1386" t="s">
        <v>20</v>
      </c>
      <c r="E1386" t="s">
        <v>21</v>
      </c>
      <c r="F1386" t="s">
        <v>47</v>
      </c>
      <c r="G1386" t="s">
        <v>48</v>
      </c>
      <c r="H1386" t="s">
        <v>206</v>
      </c>
      <c r="I1386" t="s">
        <v>28</v>
      </c>
      <c r="J1386" t="s">
        <v>84</v>
      </c>
      <c r="K1386" t="s">
        <v>34</v>
      </c>
      <c r="L1386" t="s">
        <v>26</v>
      </c>
      <c r="M1386" t="s">
        <v>156</v>
      </c>
      <c r="N1386" s="2">
        <v>40687</v>
      </c>
      <c r="O1386" s="2">
        <v>40689</v>
      </c>
      <c r="P1386">
        <v>2</v>
      </c>
      <c r="Q1386" s="1">
        <v>0.08</v>
      </c>
      <c r="R1386">
        <v>14.48</v>
      </c>
      <c r="S1386">
        <v>1.99</v>
      </c>
      <c r="T1386">
        <f t="shared" si="21"/>
        <v>28.96</v>
      </c>
    </row>
    <row r="1387" spans="1:20" x14ac:dyDescent="0.25">
      <c r="A1387">
        <v>1386</v>
      </c>
      <c r="B1387">
        <v>87083</v>
      </c>
      <c r="C1387" t="s">
        <v>1246</v>
      </c>
      <c r="D1387" t="s">
        <v>20</v>
      </c>
      <c r="E1387" t="s">
        <v>21</v>
      </c>
      <c r="F1387" t="s">
        <v>31</v>
      </c>
      <c r="G1387" t="s">
        <v>23</v>
      </c>
      <c r="H1387" t="s">
        <v>33</v>
      </c>
      <c r="I1387" t="s">
        <v>28</v>
      </c>
      <c r="J1387" t="s">
        <v>84</v>
      </c>
      <c r="K1387" t="s">
        <v>1254</v>
      </c>
      <c r="L1387" t="s">
        <v>192</v>
      </c>
      <c r="M1387" t="s">
        <v>279</v>
      </c>
      <c r="N1387" s="2">
        <v>41521</v>
      </c>
      <c r="O1387" s="2">
        <v>41522</v>
      </c>
      <c r="P1387">
        <v>17</v>
      </c>
      <c r="Q1387" s="1">
        <v>0</v>
      </c>
      <c r="R1387">
        <v>20.97</v>
      </c>
      <c r="S1387">
        <v>6.5</v>
      </c>
      <c r="T1387">
        <f t="shared" si="21"/>
        <v>356.49</v>
      </c>
    </row>
    <row r="1388" spans="1:20" x14ac:dyDescent="0.25">
      <c r="A1388">
        <v>1387</v>
      </c>
      <c r="B1388">
        <v>87083</v>
      </c>
      <c r="C1388" t="s">
        <v>1246</v>
      </c>
      <c r="D1388" t="s">
        <v>20</v>
      </c>
      <c r="E1388" t="s">
        <v>39</v>
      </c>
      <c r="F1388" t="s">
        <v>31</v>
      </c>
      <c r="G1388" t="s">
        <v>23</v>
      </c>
      <c r="H1388" t="s">
        <v>61</v>
      </c>
      <c r="I1388" t="s">
        <v>28</v>
      </c>
      <c r="J1388" t="s">
        <v>84</v>
      </c>
      <c r="K1388" t="s">
        <v>113</v>
      </c>
      <c r="L1388" t="s">
        <v>192</v>
      </c>
      <c r="M1388" t="s">
        <v>631</v>
      </c>
      <c r="N1388" s="2">
        <v>41521</v>
      </c>
      <c r="O1388" s="2">
        <v>41523</v>
      </c>
      <c r="P1388">
        <v>12</v>
      </c>
      <c r="Q1388" s="1">
        <v>7.0000000000000007E-2</v>
      </c>
      <c r="R1388">
        <v>4.9800000000000004</v>
      </c>
      <c r="S1388">
        <v>5.49</v>
      </c>
      <c r="T1388">
        <f t="shared" si="21"/>
        <v>59.760000000000005</v>
      </c>
    </row>
    <row r="1389" spans="1:20" x14ac:dyDescent="0.25">
      <c r="A1389">
        <v>1388</v>
      </c>
      <c r="B1389">
        <v>87734</v>
      </c>
      <c r="C1389" t="s">
        <v>407</v>
      </c>
      <c r="D1389" t="s">
        <v>20</v>
      </c>
      <c r="E1389" t="s">
        <v>21</v>
      </c>
      <c r="F1389" t="s">
        <v>31</v>
      </c>
      <c r="G1389" t="s">
        <v>23</v>
      </c>
      <c r="H1389" t="s">
        <v>33</v>
      </c>
      <c r="I1389" t="s">
        <v>28</v>
      </c>
      <c r="J1389" t="s">
        <v>84</v>
      </c>
      <c r="K1389" t="s">
        <v>213</v>
      </c>
      <c r="L1389" t="s">
        <v>26</v>
      </c>
      <c r="M1389" t="s">
        <v>83</v>
      </c>
      <c r="N1389" s="2">
        <v>41486</v>
      </c>
      <c r="O1389" s="2">
        <v>41489</v>
      </c>
      <c r="P1389">
        <v>10</v>
      </c>
      <c r="Q1389" s="1">
        <v>0.02</v>
      </c>
      <c r="R1389">
        <v>2.12</v>
      </c>
      <c r="S1389">
        <v>1.99</v>
      </c>
      <c r="T1389">
        <f t="shared" si="21"/>
        <v>21.200000000000003</v>
      </c>
    </row>
    <row r="1390" spans="1:20" x14ac:dyDescent="0.25">
      <c r="A1390">
        <v>1389</v>
      </c>
      <c r="B1390">
        <v>87734</v>
      </c>
      <c r="C1390" t="s">
        <v>407</v>
      </c>
      <c r="D1390" t="s">
        <v>20</v>
      </c>
      <c r="E1390" t="s">
        <v>39</v>
      </c>
      <c r="F1390" t="s">
        <v>31</v>
      </c>
      <c r="G1390" t="s">
        <v>23</v>
      </c>
      <c r="H1390" t="s">
        <v>89</v>
      </c>
      <c r="I1390" t="s">
        <v>28</v>
      </c>
      <c r="J1390" t="s">
        <v>84</v>
      </c>
      <c r="K1390" t="s">
        <v>105</v>
      </c>
      <c r="L1390" t="s">
        <v>192</v>
      </c>
      <c r="M1390" t="s">
        <v>631</v>
      </c>
      <c r="N1390" s="2">
        <v>41486</v>
      </c>
      <c r="O1390" s="2">
        <v>41488</v>
      </c>
      <c r="P1390">
        <v>2</v>
      </c>
      <c r="Q1390" s="1">
        <v>0.08</v>
      </c>
      <c r="R1390">
        <v>11.34</v>
      </c>
      <c r="S1390">
        <v>11.25</v>
      </c>
      <c r="T1390">
        <f t="shared" si="21"/>
        <v>22.68</v>
      </c>
    </row>
    <row r="1391" spans="1:20" x14ac:dyDescent="0.25">
      <c r="A1391">
        <v>1390</v>
      </c>
      <c r="B1391">
        <v>87734</v>
      </c>
      <c r="C1391" t="s">
        <v>407</v>
      </c>
      <c r="D1391" t="s">
        <v>38</v>
      </c>
      <c r="E1391" t="s">
        <v>39</v>
      </c>
      <c r="F1391" t="s">
        <v>31</v>
      </c>
      <c r="G1391" t="s">
        <v>23</v>
      </c>
      <c r="H1391" t="s">
        <v>89</v>
      </c>
      <c r="I1391" t="s">
        <v>28</v>
      </c>
      <c r="J1391" t="s">
        <v>84</v>
      </c>
      <c r="K1391" t="s">
        <v>165</v>
      </c>
      <c r="L1391" t="s">
        <v>192</v>
      </c>
      <c r="M1391" t="s">
        <v>178</v>
      </c>
      <c r="N1391" s="2">
        <v>41486</v>
      </c>
      <c r="O1391" s="2">
        <v>41487</v>
      </c>
      <c r="P1391">
        <v>6</v>
      </c>
      <c r="Q1391" s="1">
        <v>0.04</v>
      </c>
      <c r="R1391">
        <v>48.91</v>
      </c>
      <c r="S1391">
        <v>5.81</v>
      </c>
      <c r="T1391">
        <f t="shared" si="21"/>
        <v>293.45999999999998</v>
      </c>
    </row>
    <row r="1392" spans="1:20" x14ac:dyDescent="0.25">
      <c r="A1392">
        <v>1391</v>
      </c>
      <c r="B1392">
        <v>87743</v>
      </c>
      <c r="C1392" t="s">
        <v>516</v>
      </c>
      <c r="D1392" t="s">
        <v>20</v>
      </c>
      <c r="E1392" t="s">
        <v>39</v>
      </c>
      <c r="F1392" t="s">
        <v>31</v>
      </c>
      <c r="G1392" t="s">
        <v>41</v>
      </c>
      <c r="H1392" t="s">
        <v>78</v>
      </c>
      <c r="I1392" t="s">
        <v>28</v>
      </c>
      <c r="J1392" t="s">
        <v>84</v>
      </c>
      <c r="K1392" t="s">
        <v>172</v>
      </c>
      <c r="L1392" t="s">
        <v>192</v>
      </c>
      <c r="M1392" t="s">
        <v>69</v>
      </c>
      <c r="N1392" s="2">
        <v>40865</v>
      </c>
      <c r="O1392" s="2">
        <v>40866</v>
      </c>
      <c r="P1392">
        <v>10</v>
      </c>
      <c r="Q1392" s="1">
        <v>0.04</v>
      </c>
      <c r="R1392">
        <v>2.61</v>
      </c>
      <c r="S1392">
        <v>0.5</v>
      </c>
      <c r="T1392">
        <f t="shared" si="21"/>
        <v>26.099999999999998</v>
      </c>
    </row>
    <row r="1393" spans="1:20" x14ac:dyDescent="0.25">
      <c r="A1393">
        <v>1392</v>
      </c>
      <c r="B1393">
        <v>87743</v>
      </c>
      <c r="C1393" t="s">
        <v>516</v>
      </c>
      <c r="D1393" t="s">
        <v>20</v>
      </c>
      <c r="E1393" t="s">
        <v>39</v>
      </c>
      <c r="F1393" t="s">
        <v>31</v>
      </c>
      <c r="G1393" t="s">
        <v>41</v>
      </c>
      <c r="H1393" t="s">
        <v>54</v>
      </c>
      <c r="I1393" t="s">
        <v>28</v>
      </c>
      <c r="J1393" t="s">
        <v>84</v>
      </c>
      <c r="K1393" t="s">
        <v>101</v>
      </c>
      <c r="L1393" t="s">
        <v>44</v>
      </c>
      <c r="M1393" t="s">
        <v>131</v>
      </c>
      <c r="N1393" s="2">
        <v>40865</v>
      </c>
      <c r="O1393" s="2">
        <v>40866</v>
      </c>
      <c r="P1393">
        <v>28</v>
      </c>
      <c r="Q1393" s="1">
        <v>0.01</v>
      </c>
      <c r="R1393">
        <v>5.98</v>
      </c>
      <c r="S1393">
        <v>0.96</v>
      </c>
      <c r="T1393">
        <f t="shared" si="21"/>
        <v>167.44</v>
      </c>
    </row>
    <row r="1394" spans="1:20" x14ac:dyDescent="0.25">
      <c r="A1394">
        <v>1393</v>
      </c>
      <c r="B1394">
        <v>87752</v>
      </c>
      <c r="C1394" t="s">
        <v>1673</v>
      </c>
      <c r="D1394" t="s">
        <v>38</v>
      </c>
      <c r="E1394" t="s">
        <v>39</v>
      </c>
      <c r="F1394" t="s">
        <v>31</v>
      </c>
      <c r="G1394" t="s">
        <v>41</v>
      </c>
      <c r="H1394" t="s">
        <v>94</v>
      </c>
      <c r="I1394" t="s">
        <v>28</v>
      </c>
      <c r="J1394" t="s">
        <v>84</v>
      </c>
      <c r="K1394" t="s">
        <v>165</v>
      </c>
      <c r="L1394" t="s">
        <v>192</v>
      </c>
      <c r="M1394" t="s">
        <v>83</v>
      </c>
      <c r="N1394" s="2">
        <v>40789</v>
      </c>
      <c r="O1394" s="2">
        <v>40791</v>
      </c>
      <c r="P1394">
        <v>2</v>
      </c>
      <c r="Q1394" s="1">
        <v>0.1</v>
      </c>
      <c r="R1394">
        <v>420.98</v>
      </c>
      <c r="S1394">
        <v>19.989999999999998</v>
      </c>
      <c r="T1394">
        <f t="shared" si="21"/>
        <v>841.96</v>
      </c>
    </row>
    <row r="1395" spans="1:20" x14ac:dyDescent="0.25">
      <c r="A1395">
        <v>1394</v>
      </c>
      <c r="B1395">
        <v>87752</v>
      </c>
      <c r="C1395" t="s">
        <v>1673</v>
      </c>
      <c r="D1395" t="s">
        <v>578</v>
      </c>
      <c r="E1395" t="s">
        <v>187</v>
      </c>
      <c r="F1395" t="s">
        <v>31</v>
      </c>
      <c r="G1395" t="s">
        <v>41</v>
      </c>
      <c r="H1395" t="s">
        <v>225</v>
      </c>
      <c r="I1395" t="s">
        <v>28</v>
      </c>
      <c r="J1395" t="s">
        <v>84</v>
      </c>
      <c r="K1395" t="s">
        <v>181</v>
      </c>
      <c r="L1395" t="s">
        <v>283</v>
      </c>
      <c r="M1395" t="s">
        <v>91</v>
      </c>
      <c r="N1395" s="2">
        <v>40789</v>
      </c>
      <c r="O1395" s="2">
        <v>40790</v>
      </c>
      <c r="P1395">
        <v>7</v>
      </c>
      <c r="Q1395" s="1">
        <v>0.03</v>
      </c>
      <c r="R1395">
        <v>243.98</v>
      </c>
      <c r="S1395">
        <v>43.32</v>
      </c>
      <c r="T1395">
        <f t="shared" si="21"/>
        <v>1707.86</v>
      </c>
    </row>
    <row r="1396" spans="1:20" x14ac:dyDescent="0.25">
      <c r="A1396">
        <v>1395</v>
      </c>
      <c r="B1396">
        <v>87763</v>
      </c>
      <c r="C1396" t="s">
        <v>1329</v>
      </c>
      <c r="D1396" t="s">
        <v>578</v>
      </c>
      <c r="E1396" t="s">
        <v>187</v>
      </c>
      <c r="F1396" t="s">
        <v>31</v>
      </c>
      <c r="G1396" t="s">
        <v>32</v>
      </c>
      <c r="H1396" t="s">
        <v>188</v>
      </c>
      <c r="I1396" t="s">
        <v>28</v>
      </c>
      <c r="J1396" t="s">
        <v>84</v>
      </c>
      <c r="K1396" t="s">
        <v>101</v>
      </c>
      <c r="L1396" t="s">
        <v>330</v>
      </c>
      <c r="M1396" t="s">
        <v>121</v>
      </c>
      <c r="N1396" s="2">
        <v>41256</v>
      </c>
      <c r="O1396" s="2">
        <v>41257</v>
      </c>
      <c r="P1396">
        <v>7</v>
      </c>
      <c r="Q1396" s="1">
        <v>0.04</v>
      </c>
      <c r="R1396">
        <v>880.98</v>
      </c>
      <c r="S1396">
        <v>44.55</v>
      </c>
      <c r="T1396">
        <f t="shared" si="21"/>
        <v>6166.8600000000006</v>
      </c>
    </row>
    <row r="1397" spans="1:20" x14ac:dyDescent="0.25">
      <c r="A1397">
        <v>1396</v>
      </c>
      <c r="B1397">
        <v>87763</v>
      </c>
      <c r="C1397" t="s">
        <v>1329</v>
      </c>
      <c r="D1397" t="s">
        <v>20</v>
      </c>
      <c r="E1397" t="s">
        <v>187</v>
      </c>
      <c r="F1397" t="s">
        <v>31</v>
      </c>
      <c r="G1397" t="s">
        <v>32</v>
      </c>
      <c r="H1397" t="s">
        <v>188</v>
      </c>
      <c r="I1397" t="s">
        <v>28</v>
      </c>
      <c r="J1397" t="s">
        <v>84</v>
      </c>
      <c r="K1397" t="s">
        <v>181</v>
      </c>
      <c r="L1397" t="s">
        <v>26</v>
      </c>
      <c r="M1397" t="s">
        <v>121</v>
      </c>
      <c r="N1397" s="2">
        <v>41256</v>
      </c>
      <c r="O1397" s="2">
        <v>41258</v>
      </c>
      <c r="P1397">
        <v>2</v>
      </c>
      <c r="Q1397" s="1">
        <v>0.09</v>
      </c>
      <c r="R1397">
        <v>5.47</v>
      </c>
      <c r="S1397">
        <v>5.26</v>
      </c>
      <c r="T1397">
        <f t="shared" si="21"/>
        <v>10.94</v>
      </c>
    </row>
    <row r="1398" spans="1:20" x14ac:dyDescent="0.25">
      <c r="A1398">
        <v>1397</v>
      </c>
      <c r="B1398">
        <v>87763</v>
      </c>
      <c r="C1398" t="s">
        <v>596</v>
      </c>
      <c r="D1398" t="s">
        <v>38</v>
      </c>
      <c r="E1398" t="s">
        <v>39</v>
      </c>
      <c r="F1398" t="s">
        <v>31</v>
      </c>
      <c r="G1398" t="s">
        <v>32</v>
      </c>
      <c r="H1398" t="s">
        <v>89</v>
      </c>
      <c r="I1398" t="s">
        <v>28</v>
      </c>
      <c r="J1398" t="s">
        <v>84</v>
      </c>
      <c r="K1398" t="s">
        <v>165</v>
      </c>
      <c r="L1398" t="s">
        <v>192</v>
      </c>
      <c r="M1398" t="s">
        <v>143</v>
      </c>
      <c r="N1398" s="2">
        <v>41256</v>
      </c>
      <c r="O1398" s="2">
        <v>41258</v>
      </c>
      <c r="P1398">
        <v>15</v>
      </c>
      <c r="Q1398" s="1">
        <v>0.01</v>
      </c>
      <c r="R1398">
        <v>6.48</v>
      </c>
      <c r="S1398">
        <v>8.74</v>
      </c>
      <c r="T1398">
        <f t="shared" si="21"/>
        <v>97.2</v>
      </c>
    </row>
    <row r="1399" spans="1:20" x14ac:dyDescent="0.25">
      <c r="A1399">
        <v>1398</v>
      </c>
      <c r="B1399">
        <v>87766</v>
      </c>
      <c r="C1399" t="s">
        <v>630</v>
      </c>
      <c r="D1399" t="s">
        <v>20</v>
      </c>
      <c r="E1399" t="s">
        <v>39</v>
      </c>
      <c r="F1399" t="s">
        <v>31</v>
      </c>
      <c r="G1399" t="s">
        <v>32</v>
      </c>
      <c r="H1399" t="s">
        <v>42</v>
      </c>
      <c r="I1399" t="s">
        <v>28</v>
      </c>
      <c r="J1399" t="s">
        <v>84</v>
      </c>
      <c r="K1399" t="s">
        <v>58</v>
      </c>
      <c r="L1399" t="s">
        <v>192</v>
      </c>
      <c r="M1399" t="s">
        <v>631</v>
      </c>
      <c r="N1399" s="2">
        <v>41159</v>
      </c>
      <c r="O1399" s="2">
        <v>41161</v>
      </c>
      <c r="P1399">
        <v>8</v>
      </c>
      <c r="Q1399" s="1">
        <v>0.02</v>
      </c>
      <c r="R1399">
        <v>2.88</v>
      </c>
      <c r="S1399">
        <v>0.5</v>
      </c>
      <c r="T1399">
        <f t="shared" si="21"/>
        <v>23.04</v>
      </c>
    </row>
    <row r="1400" spans="1:20" x14ac:dyDescent="0.25">
      <c r="A1400">
        <v>1399</v>
      </c>
      <c r="B1400">
        <v>87767</v>
      </c>
      <c r="C1400" t="s">
        <v>433</v>
      </c>
      <c r="D1400" t="s">
        <v>20</v>
      </c>
      <c r="E1400" t="s">
        <v>39</v>
      </c>
      <c r="F1400" t="s">
        <v>22</v>
      </c>
      <c r="G1400" t="s">
        <v>48</v>
      </c>
      <c r="H1400" t="s">
        <v>49</v>
      </c>
      <c r="I1400" t="s">
        <v>28</v>
      </c>
      <c r="J1400" t="s">
        <v>84</v>
      </c>
      <c r="K1400" t="s">
        <v>172</v>
      </c>
      <c r="L1400" t="s">
        <v>44</v>
      </c>
      <c r="M1400" t="s">
        <v>27</v>
      </c>
      <c r="N1400" s="2">
        <v>40837</v>
      </c>
      <c r="O1400" s="2">
        <v>40842</v>
      </c>
      <c r="P1400">
        <v>6</v>
      </c>
      <c r="Q1400" s="1">
        <v>0.04</v>
      </c>
      <c r="R1400">
        <v>2.1800000000000002</v>
      </c>
      <c r="S1400">
        <v>5</v>
      </c>
      <c r="T1400">
        <f t="shared" si="21"/>
        <v>13.080000000000002</v>
      </c>
    </row>
    <row r="1401" spans="1:20" x14ac:dyDescent="0.25">
      <c r="A1401">
        <v>1400</v>
      </c>
      <c r="B1401">
        <v>87767</v>
      </c>
      <c r="C1401" t="s">
        <v>433</v>
      </c>
      <c r="D1401" t="s">
        <v>578</v>
      </c>
      <c r="E1401" t="s">
        <v>187</v>
      </c>
      <c r="F1401" t="s">
        <v>22</v>
      </c>
      <c r="G1401" t="s">
        <v>48</v>
      </c>
      <c r="H1401" t="s">
        <v>225</v>
      </c>
      <c r="I1401" t="s">
        <v>28</v>
      </c>
      <c r="J1401" t="s">
        <v>52</v>
      </c>
      <c r="K1401" t="s">
        <v>145</v>
      </c>
      <c r="L1401" t="s">
        <v>330</v>
      </c>
      <c r="M1401" t="s">
        <v>199</v>
      </c>
      <c r="N1401" s="2">
        <v>40837</v>
      </c>
      <c r="O1401" s="2">
        <v>40846</v>
      </c>
      <c r="P1401">
        <v>13</v>
      </c>
      <c r="Q1401" s="1">
        <v>0.02</v>
      </c>
      <c r="R1401">
        <v>218.75</v>
      </c>
      <c r="S1401">
        <v>69.64</v>
      </c>
      <c r="T1401">
        <f t="shared" si="21"/>
        <v>2843.75</v>
      </c>
    </row>
    <row r="1402" spans="1:20" x14ac:dyDescent="0.25">
      <c r="A1402">
        <v>1401</v>
      </c>
      <c r="B1402">
        <v>87783</v>
      </c>
      <c r="C1402" t="s">
        <v>1100</v>
      </c>
      <c r="D1402" t="s">
        <v>20</v>
      </c>
      <c r="E1402" t="s">
        <v>39</v>
      </c>
      <c r="F1402" t="s">
        <v>22</v>
      </c>
      <c r="G1402" t="s">
        <v>48</v>
      </c>
      <c r="H1402" t="s">
        <v>54</v>
      </c>
      <c r="I1402" t="s">
        <v>28</v>
      </c>
      <c r="J1402" t="s">
        <v>52</v>
      </c>
      <c r="K1402" t="s">
        <v>226</v>
      </c>
      <c r="L1402" t="s">
        <v>44</v>
      </c>
      <c r="M1402" t="s">
        <v>238</v>
      </c>
      <c r="N1402" s="2">
        <v>41570</v>
      </c>
      <c r="O1402" s="2">
        <v>41570</v>
      </c>
      <c r="P1402">
        <v>16</v>
      </c>
      <c r="Q1402" s="1">
        <v>0.04</v>
      </c>
      <c r="R1402">
        <v>4.7300000000000004</v>
      </c>
      <c r="S1402">
        <v>1.52</v>
      </c>
      <c r="T1402">
        <f t="shared" si="21"/>
        <v>75.680000000000007</v>
      </c>
    </row>
    <row r="1403" spans="1:20" x14ac:dyDescent="0.25">
      <c r="A1403">
        <v>1402</v>
      </c>
      <c r="B1403">
        <v>87785</v>
      </c>
      <c r="C1403" t="s">
        <v>2210</v>
      </c>
      <c r="D1403" t="s">
        <v>20</v>
      </c>
      <c r="E1403" t="s">
        <v>21</v>
      </c>
      <c r="F1403" t="s">
        <v>47</v>
      </c>
      <c r="G1403" t="s">
        <v>48</v>
      </c>
      <c r="H1403" t="s">
        <v>203</v>
      </c>
      <c r="I1403" t="s">
        <v>28</v>
      </c>
      <c r="J1403" t="s">
        <v>52</v>
      </c>
      <c r="K1403" t="s">
        <v>1108</v>
      </c>
      <c r="L1403" t="s">
        <v>26</v>
      </c>
      <c r="M1403" t="s">
        <v>167</v>
      </c>
      <c r="N1403" s="2">
        <v>40809</v>
      </c>
      <c r="O1403" s="2">
        <v>40811</v>
      </c>
      <c r="P1403">
        <v>12</v>
      </c>
      <c r="Q1403" s="1">
        <v>0.08</v>
      </c>
      <c r="R1403">
        <v>40.96</v>
      </c>
      <c r="S1403">
        <v>1.99</v>
      </c>
      <c r="T1403">
        <f t="shared" si="21"/>
        <v>491.52</v>
      </c>
    </row>
    <row r="1404" spans="1:20" x14ac:dyDescent="0.25">
      <c r="A1404">
        <v>1403</v>
      </c>
      <c r="B1404">
        <v>87791</v>
      </c>
      <c r="C1404" t="s">
        <v>2188</v>
      </c>
      <c r="D1404" t="s">
        <v>578</v>
      </c>
      <c r="E1404" t="s">
        <v>187</v>
      </c>
      <c r="F1404" t="s">
        <v>31</v>
      </c>
      <c r="G1404" t="s">
        <v>23</v>
      </c>
      <c r="H1404" t="s">
        <v>219</v>
      </c>
      <c r="I1404" t="s">
        <v>28</v>
      </c>
      <c r="J1404" t="s">
        <v>52</v>
      </c>
      <c r="K1404" t="s">
        <v>282</v>
      </c>
      <c r="L1404" t="s">
        <v>283</v>
      </c>
      <c r="M1404" t="s">
        <v>35</v>
      </c>
      <c r="N1404" s="2">
        <v>40666</v>
      </c>
      <c r="O1404" s="2">
        <v>40667</v>
      </c>
      <c r="P1404">
        <v>1</v>
      </c>
      <c r="Q1404" s="1">
        <v>0.05</v>
      </c>
      <c r="R1404">
        <v>159.31</v>
      </c>
      <c r="S1404">
        <v>60</v>
      </c>
      <c r="T1404">
        <f t="shared" si="21"/>
        <v>159.31</v>
      </c>
    </row>
    <row r="1405" spans="1:20" x14ac:dyDescent="0.25">
      <c r="A1405">
        <v>1404</v>
      </c>
      <c r="B1405">
        <v>87791</v>
      </c>
      <c r="C1405" t="s">
        <v>2188</v>
      </c>
      <c r="D1405" t="s">
        <v>20</v>
      </c>
      <c r="E1405" t="s">
        <v>21</v>
      </c>
      <c r="F1405" t="s">
        <v>31</v>
      </c>
      <c r="G1405" t="s">
        <v>23</v>
      </c>
      <c r="H1405" t="s">
        <v>203</v>
      </c>
      <c r="I1405" t="s">
        <v>28</v>
      </c>
      <c r="J1405" t="s">
        <v>52</v>
      </c>
      <c r="K1405" t="s">
        <v>201</v>
      </c>
      <c r="L1405" t="s">
        <v>26</v>
      </c>
      <c r="M1405" t="s">
        <v>35</v>
      </c>
      <c r="N1405" s="2">
        <v>40666</v>
      </c>
      <c r="O1405" s="2">
        <v>40668</v>
      </c>
      <c r="P1405">
        <v>11</v>
      </c>
      <c r="Q1405" s="1">
        <v>0.01</v>
      </c>
      <c r="R1405">
        <v>35.99</v>
      </c>
      <c r="S1405">
        <v>1.25</v>
      </c>
      <c r="T1405">
        <f t="shared" si="21"/>
        <v>395.89000000000004</v>
      </c>
    </row>
    <row r="1406" spans="1:20" x14ac:dyDescent="0.25">
      <c r="A1406">
        <v>1405</v>
      </c>
      <c r="B1406">
        <v>87802</v>
      </c>
      <c r="C1406" t="s">
        <v>470</v>
      </c>
      <c r="D1406" t="s">
        <v>578</v>
      </c>
      <c r="E1406" t="s">
        <v>39</v>
      </c>
      <c r="F1406" t="s">
        <v>22</v>
      </c>
      <c r="G1406" t="s">
        <v>41</v>
      </c>
      <c r="H1406" t="s">
        <v>89</v>
      </c>
      <c r="I1406" t="s">
        <v>28</v>
      </c>
      <c r="J1406" t="s">
        <v>52</v>
      </c>
      <c r="K1406" t="s">
        <v>289</v>
      </c>
      <c r="L1406" t="s">
        <v>283</v>
      </c>
      <c r="M1406" t="s">
        <v>238</v>
      </c>
      <c r="N1406" s="2">
        <v>41198</v>
      </c>
      <c r="O1406" s="2">
        <v>41200</v>
      </c>
      <c r="P1406">
        <v>15</v>
      </c>
      <c r="Q1406" s="1">
        <v>0.05</v>
      </c>
      <c r="R1406">
        <v>279.81</v>
      </c>
      <c r="S1406">
        <v>23.19</v>
      </c>
      <c r="T1406">
        <f t="shared" si="21"/>
        <v>4197.1499999999996</v>
      </c>
    </row>
    <row r="1407" spans="1:20" x14ac:dyDescent="0.25">
      <c r="A1407">
        <v>1406</v>
      </c>
      <c r="B1407">
        <v>87802</v>
      </c>
      <c r="C1407" t="s">
        <v>470</v>
      </c>
      <c r="D1407" t="s">
        <v>20</v>
      </c>
      <c r="E1407" t="s">
        <v>21</v>
      </c>
      <c r="F1407" t="s">
        <v>22</v>
      </c>
      <c r="G1407" t="s">
        <v>41</v>
      </c>
      <c r="H1407" t="s">
        <v>203</v>
      </c>
      <c r="I1407" t="s">
        <v>28</v>
      </c>
      <c r="J1407" t="s">
        <v>52</v>
      </c>
      <c r="K1407" t="s">
        <v>204</v>
      </c>
      <c r="L1407" t="s">
        <v>192</v>
      </c>
      <c r="M1407" t="s">
        <v>199</v>
      </c>
      <c r="N1407" s="2">
        <v>41198</v>
      </c>
      <c r="O1407" s="2">
        <v>41199</v>
      </c>
      <c r="P1407">
        <v>18</v>
      </c>
      <c r="Q1407" s="1">
        <v>0.02</v>
      </c>
      <c r="R1407">
        <v>65.989999999999995</v>
      </c>
      <c r="S1407">
        <v>8.99</v>
      </c>
      <c r="T1407">
        <f t="shared" si="21"/>
        <v>1187.82</v>
      </c>
    </row>
    <row r="1408" spans="1:20" x14ac:dyDescent="0.25">
      <c r="A1408">
        <v>1407</v>
      </c>
      <c r="B1408">
        <v>87806</v>
      </c>
      <c r="C1408" t="s">
        <v>1519</v>
      </c>
      <c r="D1408" t="s">
        <v>20</v>
      </c>
      <c r="E1408" t="s">
        <v>39</v>
      </c>
      <c r="F1408" t="s">
        <v>47</v>
      </c>
      <c r="G1408" t="s">
        <v>93</v>
      </c>
      <c r="H1408" t="s">
        <v>49</v>
      </c>
      <c r="I1408" t="s">
        <v>28</v>
      </c>
      <c r="J1408" t="s">
        <v>52</v>
      </c>
      <c r="K1408" t="s">
        <v>79</v>
      </c>
      <c r="L1408" t="s">
        <v>192</v>
      </c>
      <c r="M1408" t="s">
        <v>111</v>
      </c>
      <c r="N1408" s="2">
        <v>41174</v>
      </c>
      <c r="O1408" s="2">
        <v>41175</v>
      </c>
      <c r="P1408">
        <v>17</v>
      </c>
      <c r="Q1408" s="1">
        <v>0.04</v>
      </c>
      <c r="R1408">
        <v>6.48</v>
      </c>
      <c r="S1408">
        <v>9.5399999999999991</v>
      </c>
      <c r="T1408">
        <f t="shared" si="21"/>
        <v>110.16000000000001</v>
      </c>
    </row>
    <row r="1409" spans="1:20" x14ac:dyDescent="0.25">
      <c r="A1409">
        <v>1408</v>
      </c>
      <c r="B1409">
        <v>87806</v>
      </c>
      <c r="C1409" t="s">
        <v>1519</v>
      </c>
      <c r="D1409" t="s">
        <v>38</v>
      </c>
      <c r="E1409" t="s">
        <v>39</v>
      </c>
      <c r="F1409" t="s">
        <v>47</v>
      </c>
      <c r="G1409" t="s">
        <v>93</v>
      </c>
      <c r="H1409" t="s">
        <v>78</v>
      </c>
      <c r="I1409" t="s">
        <v>28</v>
      </c>
      <c r="J1409" t="s">
        <v>52</v>
      </c>
      <c r="K1409" t="s">
        <v>145</v>
      </c>
      <c r="L1409" t="s">
        <v>192</v>
      </c>
      <c r="M1409" t="s">
        <v>160</v>
      </c>
      <c r="N1409" s="2">
        <v>41174</v>
      </c>
      <c r="O1409" s="2">
        <v>41174</v>
      </c>
      <c r="P1409">
        <v>16</v>
      </c>
      <c r="Q1409" s="1">
        <v>0.09</v>
      </c>
      <c r="R1409">
        <v>15.42</v>
      </c>
      <c r="S1409">
        <v>10.68</v>
      </c>
      <c r="T1409">
        <f t="shared" si="21"/>
        <v>246.72</v>
      </c>
    </row>
    <row r="1410" spans="1:20" x14ac:dyDescent="0.25">
      <c r="A1410">
        <v>1409</v>
      </c>
      <c r="B1410">
        <v>86521</v>
      </c>
      <c r="C1410" t="s">
        <v>1006</v>
      </c>
      <c r="D1410" t="s">
        <v>20</v>
      </c>
      <c r="E1410" t="s">
        <v>39</v>
      </c>
      <c r="F1410" t="s">
        <v>22</v>
      </c>
      <c r="G1410" t="s">
        <v>41</v>
      </c>
      <c r="H1410" t="s">
        <v>42</v>
      </c>
      <c r="I1410" t="s">
        <v>28</v>
      </c>
      <c r="J1410" t="s">
        <v>52</v>
      </c>
      <c r="K1410" t="s">
        <v>289</v>
      </c>
      <c r="L1410" t="s">
        <v>192</v>
      </c>
      <c r="M1410" t="s">
        <v>232</v>
      </c>
      <c r="N1410" s="2">
        <v>40894</v>
      </c>
      <c r="O1410" s="2">
        <v>40896</v>
      </c>
      <c r="P1410">
        <v>23</v>
      </c>
      <c r="Q1410" s="1">
        <v>0.08</v>
      </c>
      <c r="R1410">
        <v>18.97</v>
      </c>
      <c r="S1410">
        <v>9.0299999999999994</v>
      </c>
      <c r="T1410">
        <f t="shared" si="21"/>
        <v>436.30999999999995</v>
      </c>
    </row>
    <row r="1411" spans="1:20" x14ac:dyDescent="0.25">
      <c r="A1411">
        <v>1410</v>
      </c>
      <c r="B1411">
        <v>86496</v>
      </c>
      <c r="C1411" t="s">
        <v>538</v>
      </c>
      <c r="D1411" t="s">
        <v>20</v>
      </c>
      <c r="E1411" t="s">
        <v>21</v>
      </c>
      <c r="F1411" t="s">
        <v>22</v>
      </c>
      <c r="G1411" t="s">
        <v>41</v>
      </c>
      <c r="H1411" t="s">
        <v>24</v>
      </c>
      <c r="I1411" t="s">
        <v>28</v>
      </c>
      <c r="J1411" t="s">
        <v>52</v>
      </c>
      <c r="K1411" t="s">
        <v>210</v>
      </c>
      <c r="L1411" t="s">
        <v>26</v>
      </c>
      <c r="M1411" t="s">
        <v>199</v>
      </c>
      <c r="N1411" s="2">
        <v>41297</v>
      </c>
      <c r="O1411" s="2">
        <v>41298</v>
      </c>
      <c r="P1411">
        <v>9</v>
      </c>
      <c r="Q1411" s="1">
        <v>0.1</v>
      </c>
      <c r="R1411">
        <v>85.99</v>
      </c>
      <c r="S1411">
        <v>1.25</v>
      </c>
      <c r="T1411">
        <f t="shared" ref="T1411:T1474" si="22">R1411*P1411</f>
        <v>773.91</v>
      </c>
    </row>
    <row r="1412" spans="1:20" x14ac:dyDescent="0.25">
      <c r="A1412">
        <v>1411</v>
      </c>
      <c r="B1412">
        <v>86496</v>
      </c>
      <c r="C1412" t="s">
        <v>606</v>
      </c>
      <c r="D1412" t="s">
        <v>20</v>
      </c>
      <c r="E1412" t="s">
        <v>21</v>
      </c>
      <c r="F1412" t="s">
        <v>22</v>
      </c>
      <c r="G1412" t="s">
        <v>41</v>
      </c>
      <c r="H1412" t="s">
        <v>33</v>
      </c>
      <c r="I1412" t="s">
        <v>28</v>
      </c>
      <c r="J1412" t="s">
        <v>52</v>
      </c>
      <c r="K1412" t="s">
        <v>1254</v>
      </c>
      <c r="L1412" t="s">
        <v>192</v>
      </c>
      <c r="M1412" t="s">
        <v>173</v>
      </c>
      <c r="N1412" s="2">
        <v>41297</v>
      </c>
      <c r="O1412" s="2">
        <v>41298</v>
      </c>
      <c r="P1412">
        <v>2</v>
      </c>
      <c r="Q1412" s="1">
        <v>0.09</v>
      </c>
      <c r="R1412">
        <v>20.97</v>
      </c>
      <c r="S1412">
        <v>6.5</v>
      </c>
      <c r="T1412">
        <f t="shared" si="22"/>
        <v>41.94</v>
      </c>
    </row>
    <row r="1413" spans="1:20" x14ac:dyDescent="0.25">
      <c r="A1413">
        <v>1412</v>
      </c>
      <c r="B1413">
        <v>86496</v>
      </c>
      <c r="C1413" t="s">
        <v>606</v>
      </c>
      <c r="D1413" t="s">
        <v>20</v>
      </c>
      <c r="E1413" t="s">
        <v>21</v>
      </c>
      <c r="F1413" t="s">
        <v>22</v>
      </c>
      <c r="G1413" t="s">
        <v>41</v>
      </c>
      <c r="H1413" t="s">
        <v>24</v>
      </c>
      <c r="I1413" t="s">
        <v>28</v>
      </c>
      <c r="J1413" t="s">
        <v>52</v>
      </c>
      <c r="K1413" t="s">
        <v>1111</v>
      </c>
      <c r="L1413" t="s">
        <v>192</v>
      </c>
      <c r="M1413" t="s">
        <v>80</v>
      </c>
      <c r="N1413" s="2">
        <v>41297</v>
      </c>
      <c r="O1413" s="2">
        <v>41299</v>
      </c>
      <c r="P1413">
        <v>3</v>
      </c>
      <c r="Q1413" s="1">
        <v>0.01</v>
      </c>
      <c r="R1413">
        <v>155.99</v>
      </c>
      <c r="S1413">
        <v>3.9</v>
      </c>
      <c r="T1413">
        <f t="shared" si="22"/>
        <v>467.97</v>
      </c>
    </row>
    <row r="1414" spans="1:20" x14ac:dyDescent="0.25">
      <c r="A1414">
        <v>1413</v>
      </c>
      <c r="B1414">
        <v>87103</v>
      </c>
      <c r="C1414" t="s">
        <v>649</v>
      </c>
      <c r="D1414" t="s">
        <v>578</v>
      </c>
      <c r="E1414" t="s">
        <v>187</v>
      </c>
      <c r="F1414" t="s">
        <v>22</v>
      </c>
      <c r="G1414" t="s">
        <v>48</v>
      </c>
      <c r="H1414" t="s">
        <v>188</v>
      </c>
      <c r="I1414" t="s">
        <v>28</v>
      </c>
      <c r="J1414" t="s">
        <v>52</v>
      </c>
      <c r="K1414" t="s">
        <v>82</v>
      </c>
      <c r="L1414" t="s">
        <v>330</v>
      </c>
      <c r="M1414" t="s">
        <v>444</v>
      </c>
      <c r="N1414" s="2">
        <v>41393</v>
      </c>
      <c r="O1414" s="2">
        <v>41402</v>
      </c>
      <c r="P1414">
        <v>4</v>
      </c>
      <c r="Q1414" s="1">
        <v>0.1</v>
      </c>
      <c r="R1414">
        <v>260.98</v>
      </c>
      <c r="S1414">
        <v>41.91</v>
      </c>
      <c r="T1414">
        <f t="shared" si="22"/>
        <v>1043.92</v>
      </c>
    </row>
    <row r="1415" spans="1:20" x14ac:dyDescent="0.25">
      <c r="A1415">
        <v>1414</v>
      </c>
      <c r="B1415">
        <v>87815</v>
      </c>
      <c r="C1415" t="s">
        <v>1080</v>
      </c>
      <c r="D1415" t="s">
        <v>38</v>
      </c>
      <c r="E1415" t="s">
        <v>21</v>
      </c>
      <c r="F1415" t="s">
        <v>31</v>
      </c>
      <c r="G1415" t="s">
        <v>23</v>
      </c>
      <c r="H1415" t="s">
        <v>203</v>
      </c>
      <c r="I1415" t="s">
        <v>28</v>
      </c>
      <c r="J1415" t="s">
        <v>52</v>
      </c>
      <c r="K1415" t="s">
        <v>1108</v>
      </c>
      <c r="L1415" t="s">
        <v>192</v>
      </c>
      <c r="M1415" t="s">
        <v>63</v>
      </c>
      <c r="N1415" s="2">
        <v>40701</v>
      </c>
      <c r="O1415" s="2">
        <v>40704</v>
      </c>
      <c r="P1415">
        <v>14</v>
      </c>
      <c r="Q1415" s="1">
        <v>0.02</v>
      </c>
      <c r="R1415">
        <v>65.989999999999995</v>
      </c>
      <c r="S1415">
        <v>3.99</v>
      </c>
      <c r="T1415">
        <f t="shared" si="22"/>
        <v>923.8599999999999</v>
      </c>
    </row>
    <row r="1416" spans="1:20" x14ac:dyDescent="0.25">
      <c r="A1416">
        <v>1415</v>
      </c>
      <c r="B1416">
        <v>87823</v>
      </c>
      <c r="C1416" t="s">
        <v>2212</v>
      </c>
      <c r="D1416" t="s">
        <v>20</v>
      </c>
      <c r="E1416" t="s">
        <v>21</v>
      </c>
      <c r="F1416" t="s">
        <v>47</v>
      </c>
      <c r="G1416" t="s">
        <v>48</v>
      </c>
      <c r="H1416" t="s">
        <v>24</v>
      </c>
      <c r="I1416" t="s">
        <v>28</v>
      </c>
      <c r="J1416" t="s">
        <v>52</v>
      </c>
      <c r="K1416" t="s">
        <v>1147</v>
      </c>
      <c r="L1416" t="s">
        <v>26</v>
      </c>
      <c r="M1416" t="s">
        <v>156</v>
      </c>
      <c r="N1416" s="2">
        <v>40276</v>
      </c>
      <c r="O1416" s="2">
        <v>40280</v>
      </c>
      <c r="P1416">
        <v>12</v>
      </c>
      <c r="Q1416" s="1">
        <v>0.06</v>
      </c>
      <c r="R1416">
        <v>40.97</v>
      </c>
      <c r="S1416">
        <v>1.99</v>
      </c>
      <c r="T1416">
        <f t="shared" si="22"/>
        <v>491.64</v>
      </c>
    </row>
    <row r="1417" spans="1:20" x14ac:dyDescent="0.25">
      <c r="A1417">
        <v>1416</v>
      </c>
      <c r="B1417">
        <v>87135</v>
      </c>
      <c r="C1417" t="s">
        <v>1234</v>
      </c>
      <c r="D1417" t="s">
        <v>38</v>
      </c>
      <c r="E1417" t="s">
        <v>21</v>
      </c>
      <c r="F1417" t="s">
        <v>47</v>
      </c>
      <c r="G1417" t="s">
        <v>32</v>
      </c>
      <c r="H1417" t="s">
        <v>203</v>
      </c>
      <c r="I1417" t="s">
        <v>28</v>
      </c>
      <c r="J1417" t="s">
        <v>52</v>
      </c>
      <c r="K1417" t="s">
        <v>204</v>
      </c>
      <c r="L1417" t="s">
        <v>192</v>
      </c>
      <c r="M1417" t="s">
        <v>51</v>
      </c>
      <c r="N1417" s="2">
        <v>40318</v>
      </c>
      <c r="O1417" s="2">
        <v>40319</v>
      </c>
      <c r="P1417">
        <v>14</v>
      </c>
      <c r="Q1417" s="1">
        <v>0.01</v>
      </c>
      <c r="R1417">
        <v>65.989999999999995</v>
      </c>
      <c r="S1417">
        <v>8.99</v>
      </c>
      <c r="T1417">
        <f t="shared" si="22"/>
        <v>923.8599999999999</v>
      </c>
    </row>
    <row r="1418" spans="1:20" x14ac:dyDescent="0.25">
      <c r="A1418">
        <v>1417</v>
      </c>
      <c r="B1418">
        <v>87438</v>
      </c>
      <c r="C1418" t="s">
        <v>514</v>
      </c>
      <c r="D1418" t="s">
        <v>20</v>
      </c>
      <c r="E1418" t="s">
        <v>21</v>
      </c>
      <c r="F1418" t="s">
        <v>22</v>
      </c>
      <c r="G1418" t="s">
        <v>41</v>
      </c>
      <c r="H1418" t="s">
        <v>206</v>
      </c>
      <c r="I1418" t="s">
        <v>28</v>
      </c>
      <c r="J1418" t="s">
        <v>52</v>
      </c>
      <c r="K1418" t="s">
        <v>204</v>
      </c>
      <c r="L1418" t="s">
        <v>26</v>
      </c>
      <c r="M1418" t="s">
        <v>86</v>
      </c>
      <c r="N1418" s="2">
        <v>40865</v>
      </c>
      <c r="O1418" s="2">
        <v>40867</v>
      </c>
      <c r="P1418">
        <v>26</v>
      </c>
      <c r="Q1418" s="1">
        <v>0.03</v>
      </c>
      <c r="R1418">
        <v>22.98</v>
      </c>
      <c r="S1418">
        <v>1.99</v>
      </c>
      <c r="T1418">
        <f t="shared" si="22"/>
        <v>597.48</v>
      </c>
    </row>
    <row r="1419" spans="1:20" x14ac:dyDescent="0.25">
      <c r="A1419">
        <v>1418</v>
      </c>
      <c r="B1419">
        <v>87438</v>
      </c>
      <c r="C1419" t="s">
        <v>514</v>
      </c>
      <c r="D1419" t="s">
        <v>20</v>
      </c>
      <c r="E1419" t="s">
        <v>39</v>
      </c>
      <c r="F1419" t="s">
        <v>22</v>
      </c>
      <c r="G1419" t="s">
        <v>41</v>
      </c>
      <c r="H1419" t="s">
        <v>94</v>
      </c>
      <c r="I1419" t="s">
        <v>28</v>
      </c>
      <c r="J1419" t="s">
        <v>52</v>
      </c>
      <c r="K1419" t="s">
        <v>228</v>
      </c>
      <c r="L1419" t="s">
        <v>44</v>
      </c>
      <c r="M1419" t="s">
        <v>227</v>
      </c>
      <c r="N1419" s="2">
        <v>40865</v>
      </c>
      <c r="O1419" s="2">
        <v>40867</v>
      </c>
      <c r="P1419">
        <v>35</v>
      </c>
      <c r="Q1419" s="1">
        <v>0.02</v>
      </c>
      <c r="R1419">
        <v>3.78</v>
      </c>
      <c r="S1419">
        <v>0.71</v>
      </c>
      <c r="T1419">
        <f t="shared" si="22"/>
        <v>132.29999999999998</v>
      </c>
    </row>
    <row r="1420" spans="1:20" x14ac:dyDescent="0.25">
      <c r="A1420">
        <v>1419</v>
      </c>
      <c r="B1420">
        <v>87438</v>
      </c>
      <c r="C1420" t="s">
        <v>514</v>
      </c>
      <c r="D1420" t="s">
        <v>20</v>
      </c>
      <c r="E1420" t="s">
        <v>39</v>
      </c>
      <c r="F1420" t="s">
        <v>22</v>
      </c>
      <c r="G1420" t="s">
        <v>41</v>
      </c>
      <c r="H1420" t="s">
        <v>42</v>
      </c>
      <c r="I1420" t="s">
        <v>28</v>
      </c>
      <c r="J1420" t="s">
        <v>52</v>
      </c>
      <c r="K1420" t="s">
        <v>55</v>
      </c>
      <c r="L1420" t="s">
        <v>192</v>
      </c>
      <c r="M1420" t="s">
        <v>331</v>
      </c>
      <c r="N1420" s="2">
        <v>40865</v>
      </c>
      <c r="O1420" s="2">
        <v>40865</v>
      </c>
      <c r="P1420">
        <v>9</v>
      </c>
      <c r="Q1420" s="1">
        <v>0.03</v>
      </c>
      <c r="R1420">
        <v>34.76</v>
      </c>
      <c r="S1420">
        <v>8.2200000000000006</v>
      </c>
      <c r="T1420">
        <f t="shared" si="22"/>
        <v>312.83999999999997</v>
      </c>
    </row>
    <row r="1421" spans="1:20" x14ac:dyDescent="0.25">
      <c r="A1421">
        <v>1420</v>
      </c>
      <c r="B1421">
        <v>87438</v>
      </c>
      <c r="C1421" t="s">
        <v>514</v>
      </c>
      <c r="D1421" t="s">
        <v>20</v>
      </c>
      <c r="E1421" t="s">
        <v>21</v>
      </c>
      <c r="F1421" t="s">
        <v>22</v>
      </c>
      <c r="G1421" t="s">
        <v>41</v>
      </c>
      <c r="H1421" t="s">
        <v>203</v>
      </c>
      <c r="I1421" t="s">
        <v>28</v>
      </c>
      <c r="J1421" t="s">
        <v>52</v>
      </c>
      <c r="K1421" t="s">
        <v>198</v>
      </c>
      <c r="L1421" t="s">
        <v>192</v>
      </c>
      <c r="M1421" t="s">
        <v>232</v>
      </c>
      <c r="N1421" s="2">
        <v>40865</v>
      </c>
      <c r="O1421" s="2">
        <v>40867</v>
      </c>
      <c r="P1421">
        <v>9</v>
      </c>
      <c r="Q1421" s="1">
        <v>0.04</v>
      </c>
      <c r="R1421">
        <v>65.989999999999995</v>
      </c>
      <c r="S1421">
        <v>5.63</v>
      </c>
      <c r="T1421">
        <f t="shared" si="22"/>
        <v>593.91</v>
      </c>
    </row>
    <row r="1422" spans="1:20" x14ac:dyDescent="0.25">
      <c r="A1422">
        <v>1421</v>
      </c>
      <c r="B1422">
        <v>87831</v>
      </c>
      <c r="C1422" t="s">
        <v>2248</v>
      </c>
      <c r="D1422" t="s">
        <v>20</v>
      </c>
      <c r="E1422" t="s">
        <v>39</v>
      </c>
      <c r="F1422" t="s">
        <v>31</v>
      </c>
      <c r="G1422" t="s">
        <v>41</v>
      </c>
      <c r="H1422" t="s">
        <v>94</v>
      </c>
      <c r="I1422" t="s">
        <v>28</v>
      </c>
      <c r="J1422" t="s">
        <v>52</v>
      </c>
      <c r="K1422" t="s">
        <v>71</v>
      </c>
      <c r="L1422" t="s">
        <v>192</v>
      </c>
      <c r="M1422" t="s">
        <v>375</v>
      </c>
      <c r="N1422" s="2">
        <v>40270</v>
      </c>
      <c r="O1422" s="2">
        <v>40272</v>
      </c>
      <c r="P1422">
        <v>4</v>
      </c>
      <c r="Q1422" s="1">
        <v>0.04</v>
      </c>
      <c r="R1422">
        <v>90.24</v>
      </c>
      <c r="S1422">
        <v>0.99</v>
      </c>
      <c r="T1422">
        <f t="shared" si="22"/>
        <v>360.96</v>
      </c>
    </row>
    <row r="1423" spans="1:20" x14ac:dyDescent="0.25">
      <c r="A1423">
        <v>1422</v>
      </c>
      <c r="B1423">
        <v>87831</v>
      </c>
      <c r="C1423" t="s">
        <v>2248</v>
      </c>
      <c r="D1423" t="s">
        <v>38</v>
      </c>
      <c r="E1423" t="s">
        <v>39</v>
      </c>
      <c r="F1423" t="s">
        <v>31</v>
      </c>
      <c r="G1423" t="s">
        <v>41</v>
      </c>
      <c r="H1423" t="s">
        <v>54</v>
      </c>
      <c r="I1423" t="s">
        <v>28</v>
      </c>
      <c r="J1423" t="s">
        <v>52</v>
      </c>
      <c r="K1423" t="s">
        <v>189</v>
      </c>
      <c r="L1423" t="s">
        <v>192</v>
      </c>
      <c r="M1423" t="s">
        <v>279</v>
      </c>
      <c r="N1423" s="2">
        <v>40270</v>
      </c>
      <c r="O1423" s="2">
        <v>40272</v>
      </c>
      <c r="P1423">
        <v>3</v>
      </c>
      <c r="Q1423" s="1">
        <v>0.09</v>
      </c>
      <c r="R1423">
        <v>47.9</v>
      </c>
      <c r="S1423">
        <v>5.86</v>
      </c>
      <c r="T1423">
        <f t="shared" si="22"/>
        <v>143.69999999999999</v>
      </c>
    </row>
    <row r="1424" spans="1:20" x14ac:dyDescent="0.25">
      <c r="A1424">
        <v>1423</v>
      </c>
      <c r="B1424">
        <v>87843</v>
      </c>
      <c r="C1424" t="s">
        <v>1454</v>
      </c>
      <c r="D1424" t="s">
        <v>20</v>
      </c>
      <c r="E1424" t="s">
        <v>39</v>
      </c>
      <c r="F1424" t="s">
        <v>31</v>
      </c>
      <c r="G1424" t="s">
        <v>32</v>
      </c>
      <c r="H1424" t="s">
        <v>42</v>
      </c>
      <c r="I1424" t="s">
        <v>28</v>
      </c>
      <c r="J1424" t="s">
        <v>52</v>
      </c>
      <c r="K1424" t="s">
        <v>231</v>
      </c>
      <c r="L1424" t="s">
        <v>192</v>
      </c>
      <c r="M1424" t="s">
        <v>178</v>
      </c>
      <c r="N1424" s="2">
        <v>41311</v>
      </c>
      <c r="O1424" s="2">
        <v>41311</v>
      </c>
      <c r="P1424">
        <v>8</v>
      </c>
      <c r="Q1424" s="1">
        <v>0.03</v>
      </c>
      <c r="R1424">
        <v>24.95</v>
      </c>
      <c r="S1424">
        <v>2.99</v>
      </c>
      <c r="T1424">
        <f t="shared" si="22"/>
        <v>199.6</v>
      </c>
    </row>
    <row r="1425" spans="1:20" x14ac:dyDescent="0.25">
      <c r="A1425">
        <v>1424</v>
      </c>
      <c r="B1425">
        <v>87843</v>
      </c>
      <c r="C1425" t="s">
        <v>1454</v>
      </c>
      <c r="D1425" t="s">
        <v>20</v>
      </c>
      <c r="E1425" t="s">
        <v>39</v>
      </c>
      <c r="F1425" t="s">
        <v>31</v>
      </c>
      <c r="G1425" t="s">
        <v>32</v>
      </c>
      <c r="H1425" t="s">
        <v>49</v>
      </c>
      <c r="I1425" t="s">
        <v>28</v>
      </c>
      <c r="J1425" t="s">
        <v>52</v>
      </c>
      <c r="K1425" t="s">
        <v>82</v>
      </c>
      <c r="L1425" t="s">
        <v>192</v>
      </c>
      <c r="M1425" t="s">
        <v>106</v>
      </c>
      <c r="N1425" s="2">
        <v>41311</v>
      </c>
      <c r="O1425" s="2">
        <v>41311</v>
      </c>
      <c r="P1425">
        <v>13</v>
      </c>
      <c r="Q1425" s="1">
        <v>0</v>
      </c>
      <c r="R1425">
        <v>6.48</v>
      </c>
      <c r="S1425">
        <v>5.86</v>
      </c>
      <c r="T1425">
        <f t="shared" si="22"/>
        <v>84.240000000000009</v>
      </c>
    </row>
    <row r="1426" spans="1:20" x14ac:dyDescent="0.25">
      <c r="A1426">
        <v>1425</v>
      </c>
      <c r="B1426">
        <v>87846</v>
      </c>
      <c r="C1426" t="s">
        <v>1488</v>
      </c>
      <c r="D1426" t="s">
        <v>20</v>
      </c>
      <c r="E1426" t="s">
        <v>21</v>
      </c>
      <c r="F1426" t="s">
        <v>47</v>
      </c>
      <c r="G1426" t="s">
        <v>23</v>
      </c>
      <c r="H1426" t="s">
        <v>24</v>
      </c>
      <c r="I1426" t="s">
        <v>28</v>
      </c>
      <c r="J1426" t="s">
        <v>52</v>
      </c>
      <c r="K1426" t="s">
        <v>1138</v>
      </c>
      <c r="L1426" t="s">
        <v>192</v>
      </c>
      <c r="M1426" t="s">
        <v>156</v>
      </c>
      <c r="N1426" s="2">
        <v>40285</v>
      </c>
      <c r="O1426" s="2">
        <v>40286</v>
      </c>
      <c r="P1426">
        <v>6</v>
      </c>
      <c r="Q1426" s="1">
        <v>0.06</v>
      </c>
      <c r="R1426">
        <v>55.94</v>
      </c>
      <c r="S1426">
        <v>4</v>
      </c>
      <c r="T1426">
        <f t="shared" si="22"/>
        <v>335.64</v>
      </c>
    </row>
    <row r="1427" spans="1:20" x14ac:dyDescent="0.25">
      <c r="A1427">
        <v>1426</v>
      </c>
      <c r="B1427">
        <v>87846</v>
      </c>
      <c r="C1427" t="s">
        <v>1488</v>
      </c>
      <c r="D1427" t="s">
        <v>20</v>
      </c>
      <c r="E1427" t="s">
        <v>39</v>
      </c>
      <c r="F1427" t="s">
        <v>47</v>
      </c>
      <c r="G1427" t="s">
        <v>23</v>
      </c>
      <c r="H1427" t="s">
        <v>78</v>
      </c>
      <c r="I1427" t="s">
        <v>28</v>
      </c>
      <c r="J1427" t="s">
        <v>52</v>
      </c>
      <c r="K1427" t="s">
        <v>98</v>
      </c>
      <c r="L1427" t="s">
        <v>192</v>
      </c>
      <c r="M1427" t="s">
        <v>114</v>
      </c>
      <c r="N1427" s="2">
        <v>40285</v>
      </c>
      <c r="O1427" s="2">
        <v>40285</v>
      </c>
      <c r="P1427">
        <v>11</v>
      </c>
      <c r="Q1427" s="1">
        <v>7.0000000000000007E-2</v>
      </c>
      <c r="R1427">
        <v>6.3</v>
      </c>
      <c r="S1427">
        <v>0.5</v>
      </c>
      <c r="T1427">
        <f t="shared" si="22"/>
        <v>69.3</v>
      </c>
    </row>
    <row r="1428" spans="1:20" x14ac:dyDescent="0.25">
      <c r="A1428">
        <v>1427</v>
      </c>
      <c r="B1428">
        <v>87857</v>
      </c>
      <c r="C1428" t="s">
        <v>2207</v>
      </c>
      <c r="D1428" t="s">
        <v>578</v>
      </c>
      <c r="E1428" t="s">
        <v>187</v>
      </c>
      <c r="F1428" t="s">
        <v>47</v>
      </c>
      <c r="G1428" t="s">
        <v>23</v>
      </c>
      <c r="H1428" t="s">
        <v>219</v>
      </c>
      <c r="I1428" t="s">
        <v>28</v>
      </c>
      <c r="J1428" t="s">
        <v>52</v>
      </c>
      <c r="K1428" t="s">
        <v>98</v>
      </c>
      <c r="L1428" t="s">
        <v>283</v>
      </c>
      <c r="M1428" t="s">
        <v>156</v>
      </c>
      <c r="N1428" s="2">
        <v>41109</v>
      </c>
      <c r="O1428" s="2">
        <v>41109</v>
      </c>
      <c r="P1428">
        <v>13</v>
      </c>
      <c r="Q1428" s="1">
        <v>7.0000000000000007E-2</v>
      </c>
      <c r="R1428">
        <v>95.95</v>
      </c>
      <c r="S1428">
        <v>74.349999999999994</v>
      </c>
      <c r="T1428">
        <f t="shared" si="22"/>
        <v>1247.3500000000001</v>
      </c>
    </row>
    <row r="1429" spans="1:20" x14ac:dyDescent="0.25">
      <c r="A1429">
        <v>1428</v>
      </c>
      <c r="B1429">
        <v>87871</v>
      </c>
      <c r="C1429" t="s">
        <v>1914</v>
      </c>
      <c r="D1429" t="s">
        <v>38</v>
      </c>
      <c r="E1429" t="s">
        <v>39</v>
      </c>
      <c r="F1429" t="s">
        <v>40</v>
      </c>
      <c r="G1429" t="s">
        <v>41</v>
      </c>
      <c r="H1429" t="s">
        <v>89</v>
      </c>
      <c r="I1429" t="s">
        <v>28</v>
      </c>
      <c r="J1429" t="s">
        <v>52</v>
      </c>
      <c r="K1429" t="s">
        <v>184</v>
      </c>
      <c r="L1429" t="s">
        <v>26</v>
      </c>
      <c r="M1429" t="s">
        <v>99</v>
      </c>
      <c r="N1429" s="2">
        <v>41109</v>
      </c>
      <c r="O1429" s="2">
        <v>41110</v>
      </c>
      <c r="P1429">
        <v>14</v>
      </c>
      <c r="Q1429" s="1">
        <v>0.05</v>
      </c>
      <c r="R1429">
        <v>12.98</v>
      </c>
      <c r="S1429">
        <v>3.14</v>
      </c>
      <c r="T1429">
        <f t="shared" si="22"/>
        <v>181.72</v>
      </c>
    </row>
    <row r="1430" spans="1:20" x14ac:dyDescent="0.25">
      <c r="A1430">
        <v>1429</v>
      </c>
      <c r="B1430">
        <v>87744</v>
      </c>
      <c r="C1430" t="s">
        <v>516</v>
      </c>
      <c r="D1430" t="s">
        <v>20</v>
      </c>
      <c r="E1430" t="s">
        <v>21</v>
      </c>
      <c r="F1430" t="s">
        <v>31</v>
      </c>
      <c r="G1430" t="s">
        <v>41</v>
      </c>
      <c r="H1430" t="s">
        <v>33</v>
      </c>
      <c r="I1430" t="s">
        <v>28</v>
      </c>
      <c r="J1430" t="s">
        <v>52</v>
      </c>
      <c r="K1430" t="s">
        <v>1114</v>
      </c>
      <c r="L1430" t="s">
        <v>192</v>
      </c>
      <c r="M1430" t="s">
        <v>255</v>
      </c>
      <c r="N1430" s="2">
        <v>40871</v>
      </c>
      <c r="O1430" s="2">
        <v>40873</v>
      </c>
      <c r="P1430">
        <v>21</v>
      </c>
      <c r="Q1430" s="1">
        <v>0</v>
      </c>
      <c r="R1430">
        <v>30.98</v>
      </c>
      <c r="S1430">
        <v>6.5</v>
      </c>
      <c r="T1430">
        <f t="shared" si="22"/>
        <v>650.58000000000004</v>
      </c>
    </row>
    <row r="1431" spans="1:20" x14ac:dyDescent="0.25">
      <c r="A1431">
        <v>1430</v>
      </c>
      <c r="B1431">
        <v>87570</v>
      </c>
      <c r="C1431" t="s">
        <v>690</v>
      </c>
      <c r="D1431" t="s">
        <v>20</v>
      </c>
      <c r="E1431" t="s">
        <v>39</v>
      </c>
      <c r="F1431" t="s">
        <v>31</v>
      </c>
      <c r="G1431" t="s">
        <v>41</v>
      </c>
      <c r="H1431" t="s">
        <v>78</v>
      </c>
      <c r="I1431" t="s">
        <v>28</v>
      </c>
      <c r="J1431" t="s">
        <v>52</v>
      </c>
      <c r="K1431" t="s">
        <v>158</v>
      </c>
      <c r="L1431" t="s">
        <v>192</v>
      </c>
      <c r="M1431" t="s">
        <v>63</v>
      </c>
      <c r="N1431" s="2">
        <v>40408</v>
      </c>
      <c r="O1431" s="2">
        <v>40409</v>
      </c>
      <c r="P1431">
        <v>3</v>
      </c>
      <c r="Q1431" s="1">
        <v>0.01</v>
      </c>
      <c r="R1431">
        <v>5.44</v>
      </c>
      <c r="S1431">
        <v>7.46</v>
      </c>
      <c r="T1431">
        <f t="shared" si="22"/>
        <v>16.32</v>
      </c>
    </row>
    <row r="1432" spans="1:20" x14ac:dyDescent="0.25">
      <c r="A1432">
        <v>1431</v>
      </c>
      <c r="B1432">
        <v>87570</v>
      </c>
      <c r="C1432" t="s">
        <v>690</v>
      </c>
      <c r="D1432" t="s">
        <v>578</v>
      </c>
      <c r="E1432" t="s">
        <v>21</v>
      </c>
      <c r="F1432" t="s">
        <v>31</v>
      </c>
      <c r="G1432" t="s">
        <v>41</v>
      </c>
      <c r="H1432" t="s">
        <v>33</v>
      </c>
      <c r="I1432" t="s">
        <v>28</v>
      </c>
      <c r="J1432" t="s">
        <v>52</v>
      </c>
      <c r="K1432" t="s">
        <v>213</v>
      </c>
      <c r="L1432" t="s">
        <v>283</v>
      </c>
      <c r="M1432" t="s">
        <v>121</v>
      </c>
      <c r="N1432" s="2">
        <v>40408</v>
      </c>
      <c r="O1432" s="2">
        <v>40410</v>
      </c>
      <c r="P1432">
        <v>18</v>
      </c>
      <c r="Q1432" s="1">
        <v>0.02</v>
      </c>
      <c r="R1432">
        <v>549.99</v>
      </c>
      <c r="S1432">
        <v>49</v>
      </c>
      <c r="T1432">
        <f t="shared" si="22"/>
        <v>9899.82</v>
      </c>
    </row>
    <row r="1433" spans="1:20" x14ac:dyDescent="0.25">
      <c r="A1433">
        <v>1432</v>
      </c>
      <c r="B1433">
        <v>87570</v>
      </c>
      <c r="C1433" t="s">
        <v>690</v>
      </c>
      <c r="D1433" t="s">
        <v>38</v>
      </c>
      <c r="E1433" t="s">
        <v>39</v>
      </c>
      <c r="F1433" t="s">
        <v>31</v>
      </c>
      <c r="G1433" t="s">
        <v>41</v>
      </c>
      <c r="H1433" t="s">
        <v>54</v>
      </c>
      <c r="I1433" t="s">
        <v>28</v>
      </c>
      <c r="J1433" t="s">
        <v>52</v>
      </c>
      <c r="K1433" t="s">
        <v>50</v>
      </c>
      <c r="L1433" t="s">
        <v>26</v>
      </c>
      <c r="M1433" t="s">
        <v>143</v>
      </c>
      <c r="N1433" s="2">
        <v>40408</v>
      </c>
      <c r="O1433" s="2">
        <v>40409</v>
      </c>
      <c r="P1433">
        <v>7</v>
      </c>
      <c r="Q1433" s="1">
        <v>0.03</v>
      </c>
      <c r="R1433">
        <v>22.01</v>
      </c>
      <c r="S1433">
        <v>5.53</v>
      </c>
      <c r="T1433">
        <f t="shared" si="22"/>
        <v>154.07000000000002</v>
      </c>
    </row>
    <row r="1434" spans="1:20" x14ac:dyDescent="0.25">
      <c r="A1434">
        <v>1433</v>
      </c>
      <c r="B1434">
        <v>87570</v>
      </c>
      <c r="C1434" t="s">
        <v>690</v>
      </c>
      <c r="D1434" t="s">
        <v>20</v>
      </c>
      <c r="E1434" t="s">
        <v>39</v>
      </c>
      <c r="F1434" t="s">
        <v>31</v>
      </c>
      <c r="G1434" t="s">
        <v>41</v>
      </c>
      <c r="H1434" t="s">
        <v>54</v>
      </c>
      <c r="I1434" t="s">
        <v>28</v>
      </c>
      <c r="J1434" t="s">
        <v>52</v>
      </c>
      <c r="K1434" t="s">
        <v>149</v>
      </c>
      <c r="L1434" t="s">
        <v>192</v>
      </c>
      <c r="M1434" t="s">
        <v>146</v>
      </c>
      <c r="N1434" s="2">
        <v>40408</v>
      </c>
      <c r="O1434" s="2">
        <v>40410</v>
      </c>
      <c r="P1434">
        <v>7</v>
      </c>
      <c r="Q1434" s="1">
        <v>0.09</v>
      </c>
      <c r="R1434">
        <v>34.76</v>
      </c>
      <c r="S1434">
        <v>8.2200000000000006</v>
      </c>
      <c r="T1434">
        <f t="shared" si="22"/>
        <v>243.32</v>
      </c>
    </row>
    <row r="1435" spans="1:20" x14ac:dyDescent="0.25">
      <c r="A1435">
        <v>1434</v>
      </c>
      <c r="B1435">
        <v>87877</v>
      </c>
      <c r="C1435" t="s">
        <v>916</v>
      </c>
      <c r="D1435" t="s">
        <v>20</v>
      </c>
      <c r="E1435" t="s">
        <v>39</v>
      </c>
      <c r="F1435" t="s">
        <v>47</v>
      </c>
      <c r="G1435" t="s">
        <v>41</v>
      </c>
      <c r="H1435" t="s">
        <v>49</v>
      </c>
      <c r="I1435" t="s">
        <v>28</v>
      </c>
      <c r="J1435" t="s">
        <v>52</v>
      </c>
      <c r="K1435" t="s">
        <v>58</v>
      </c>
      <c r="L1435" t="s">
        <v>192</v>
      </c>
      <c r="M1435" t="s">
        <v>134</v>
      </c>
      <c r="N1435" s="2">
        <v>40460</v>
      </c>
      <c r="O1435" s="2">
        <v>40460</v>
      </c>
      <c r="P1435">
        <v>21</v>
      </c>
      <c r="Q1435" s="1">
        <v>0</v>
      </c>
      <c r="R1435">
        <v>3.89</v>
      </c>
      <c r="S1435">
        <v>7.01</v>
      </c>
      <c r="T1435">
        <f t="shared" si="22"/>
        <v>81.69</v>
      </c>
    </row>
    <row r="1436" spans="1:20" x14ac:dyDescent="0.25">
      <c r="A1436">
        <v>1435</v>
      </c>
      <c r="B1436">
        <v>87877</v>
      </c>
      <c r="C1436" t="s">
        <v>916</v>
      </c>
      <c r="D1436" t="s">
        <v>578</v>
      </c>
      <c r="E1436" t="s">
        <v>187</v>
      </c>
      <c r="F1436" t="s">
        <v>47</v>
      </c>
      <c r="G1436" t="s">
        <v>41</v>
      </c>
      <c r="H1436" t="s">
        <v>188</v>
      </c>
      <c r="I1436" t="s">
        <v>28</v>
      </c>
      <c r="J1436" t="s">
        <v>52</v>
      </c>
      <c r="K1436" t="s">
        <v>68</v>
      </c>
      <c r="L1436" t="s">
        <v>283</v>
      </c>
      <c r="M1436" t="s">
        <v>160</v>
      </c>
      <c r="N1436" s="2">
        <v>40460</v>
      </c>
      <c r="O1436" s="2">
        <v>40462</v>
      </c>
      <c r="P1436">
        <v>22</v>
      </c>
      <c r="Q1436" s="1">
        <v>0.09</v>
      </c>
      <c r="R1436">
        <v>120.98</v>
      </c>
      <c r="S1436">
        <v>30</v>
      </c>
      <c r="T1436">
        <f t="shared" si="22"/>
        <v>2661.56</v>
      </c>
    </row>
    <row r="1437" spans="1:20" x14ac:dyDescent="0.25">
      <c r="A1437">
        <v>1436</v>
      </c>
      <c r="B1437">
        <v>87877</v>
      </c>
      <c r="C1437" t="s">
        <v>916</v>
      </c>
      <c r="D1437" t="s">
        <v>20</v>
      </c>
      <c r="E1437" t="s">
        <v>39</v>
      </c>
      <c r="F1437" t="s">
        <v>47</v>
      </c>
      <c r="G1437" t="s">
        <v>41</v>
      </c>
      <c r="H1437" t="s">
        <v>42</v>
      </c>
      <c r="I1437" t="s">
        <v>28</v>
      </c>
      <c r="J1437" t="s">
        <v>52</v>
      </c>
      <c r="K1437" t="s">
        <v>274</v>
      </c>
      <c r="L1437" t="s">
        <v>192</v>
      </c>
      <c r="M1437" t="s">
        <v>117</v>
      </c>
      <c r="N1437" s="2">
        <v>40460</v>
      </c>
      <c r="O1437" s="2">
        <v>40461</v>
      </c>
      <c r="P1437">
        <v>8</v>
      </c>
      <c r="Q1437" s="1">
        <v>0.1</v>
      </c>
      <c r="R1437">
        <v>30.98</v>
      </c>
      <c r="S1437">
        <v>5.76</v>
      </c>
      <c r="T1437">
        <f t="shared" si="22"/>
        <v>247.84</v>
      </c>
    </row>
    <row r="1438" spans="1:20" x14ac:dyDescent="0.25">
      <c r="A1438">
        <v>1437</v>
      </c>
      <c r="B1438">
        <v>87884</v>
      </c>
      <c r="C1438" t="s">
        <v>1960</v>
      </c>
      <c r="D1438" t="s">
        <v>20</v>
      </c>
      <c r="E1438" t="s">
        <v>39</v>
      </c>
      <c r="F1438" t="s">
        <v>22</v>
      </c>
      <c r="G1438" t="s">
        <v>41</v>
      </c>
      <c r="H1438" t="s">
        <v>61</v>
      </c>
      <c r="I1438" t="s">
        <v>28</v>
      </c>
      <c r="J1438" t="s">
        <v>52</v>
      </c>
      <c r="K1438" t="s">
        <v>50</v>
      </c>
      <c r="L1438" t="s">
        <v>26</v>
      </c>
      <c r="M1438" t="s">
        <v>190</v>
      </c>
      <c r="N1438" s="2">
        <v>40440</v>
      </c>
      <c r="O1438" s="2">
        <v>40441</v>
      </c>
      <c r="P1438">
        <v>16</v>
      </c>
      <c r="Q1438" s="1">
        <v>0</v>
      </c>
      <c r="R1438">
        <v>21.98</v>
      </c>
      <c r="S1438">
        <v>2.87</v>
      </c>
      <c r="T1438">
        <f t="shared" si="22"/>
        <v>351.68</v>
      </c>
    </row>
    <row r="1439" spans="1:20" x14ac:dyDescent="0.25">
      <c r="A1439">
        <v>1438</v>
      </c>
      <c r="B1439">
        <v>87889</v>
      </c>
      <c r="C1439" t="s">
        <v>2522</v>
      </c>
      <c r="D1439" t="s">
        <v>20</v>
      </c>
      <c r="E1439" t="s">
        <v>21</v>
      </c>
      <c r="F1439" t="s">
        <v>31</v>
      </c>
      <c r="G1439" t="s">
        <v>93</v>
      </c>
      <c r="H1439" t="s">
        <v>203</v>
      </c>
      <c r="I1439" t="s">
        <v>28</v>
      </c>
      <c r="J1439" t="s">
        <v>52</v>
      </c>
      <c r="K1439" t="s">
        <v>34</v>
      </c>
      <c r="L1439" t="s">
        <v>192</v>
      </c>
      <c r="M1439" t="s">
        <v>69</v>
      </c>
      <c r="N1439" s="2">
        <v>40286</v>
      </c>
      <c r="O1439" s="2">
        <v>40287</v>
      </c>
      <c r="P1439">
        <v>4</v>
      </c>
      <c r="Q1439" s="1">
        <v>0.1</v>
      </c>
      <c r="R1439">
        <v>300.97000000000003</v>
      </c>
      <c r="S1439">
        <v>7.18</v>
      </c>
      <c r="T1439">
        <f t="shared" si="22"/>
        <v>1203.8800000000001</v>
      </c>
    </row>
    <row r="1440" spans="1:20" x14ac:dyDescent="0.25">
      <c r="A1440">
        <v>1439</v>
      </c>
      <c r="B1440">
        <v>87889</v>
      </c>
      <c r="C1440" t="s">
        <v>1526</v>
      </c>
      <c r="D1440" t="s">
        <v>20</v>
      </c>
      <c r="E1440" t="s">
        <v>187</v>
      </c>
      <c r="F1440" t="s">
        <v>31</v>
      </c>
      <c r="G1440" t="s">
        <v>93</v>
      </c>
      <c r="H1440" t="s">
        <v>188</v>
      </c>
      <c r="I1440" t="s">
        <v>28</v>
      </c>
      <c r="J1440" t="s">
        <v>52</v>
      </c>
      <c r="K1440" t="s">
        <v>116</v>
      </c>
      <c r="L1440" t="s">
        <v>44</v>
      </c>
      <c r="M1440" t="s">
        <v>69</v>
      </c>
      <c r="N1440" s="2">
        <v>40286</v>
      </c>
      <c r="O1440" s="2">
        <v>40288</v>
      </c>
      <c r="P1440">
        <v>10</v>
      </c>
      <c r="Q1440" s="1">
        <v>0.06</v>
      </c>
      <c r="R1440">
        <v>39.89</v>
      </c>
      <c r="S1440">
        <v>3.04</v>
      </c>
      <c r="T1440">
        <f t="shared" si="22"/>
        <v>398.9</v>
      </c>
    </row>
    <row r="1441" spans="1:20" x14ac:dyDescent="0.25">
      <c r="A1441">
        <v>1440</v>
      </c>
      <c r="B1441">
        <v>87885</v>
      </c>
      <c r="C1441" t="s">
        <v>1960</v>
      </c>
      <c r="D1441" t="s">
        <v>20</v>
      </c>
      <c r="E1441" t="s">
        <v>187</v>
      </c>
      <c r="F1441" t="s">
        <v>22</v>
      </c>
      <c r="G1441" t="s">
        <v>93</v>
      </c>
      <c r="H1441" t="s">
        <v>217</v>
      </c>
      <c r="I1441" t="s">
        <v>28</v>
      </c>
      <c r="J1441" t="s">
        <v>52</v>
      </c>
      <c r="K1441" t="s">
        <v>158</v>
      </c>
      <c r="L1441" t="s">
        <v>26</v>
      </c>
      <c r="M1441" t="s">
        <v>331</v>
      </c>
      <c r="N1441" s="2">
        <v>40523</v>
      </c>
      <c r="O1441" s="2">
        <v>40525</v>
      </c>
      <c r="P1441">
        <v>17</v>
      </c>
      <c r="Q1441" s="1">
        <v>0.05</v>
      </c>
      <c r="R1441">
        <v>15.68</v>
      </c>
      <c r="S1441">
        <v>3.73</v>
      </c>
      <c r="T1441">
        <f t="shared" si="22"/>
        <v>266.56</v>
      </c>
    </row>
    <row r="1442" spans="1:20" x14ac:dyDescent="0.25">
      <c r="A1442">
        <v>1441</v>
      </c>
      <c r="B1442">
        <v>87885</v>
      </c>
      <c r="C1442" t="s">
        <v>1960</v>
      </c>
      <c r="D1442" t="s">
        <v>20</v>
      </c>
      <c r="E1442" t="s">
        <v>187</v>
      </c>
      <c r="F1442" t="s">
        <v>22</v>
      </c>
      <c r="G1442" t="s">
        <v>93</v>
      </c>
      <c r="H1442" t="s">
        <v>219</v>
      </c>
      <c r="I1442" t="s">
        <v>28</v>
      </c>
      <c r="J1442" t="s">
        <v>52</v>
      </c>
      <c r="K1442" t="s">
        <v>101</v>
      </c>
      <c r="L1442" t="s">
        <v>26</v>
      </c>
      <c r="M1442" t="s">
        <v>86</v>
      </c>
      <c r="N1442" s="2">
        <v>40523</v>
      </c>
      <c r="O1442" s="2">
        <v>40524</v>
      </c>
      <c r="P1442">
        <v>18</v>
      </c>
      <c r="Q1442" s="1">
        <v>0</v>
      </c>
      <c r="R1442">
        <v>14.98</v>
      </c>
      <c r="S1442">
        <v>8.99</v>
      </c>
      <c r="T1442">
        <f t="shared" si="22"/>
        <v>269.64</v>
      </c>
    </row>
    <row r="1443" spans="1:20" x14ac:dyDescent="0.25">
      <c r="A1443">
        <v>1442</v>
      </c>
      <c r="B1443">
        <v>87885</v>
      </c>
      <c r="C1443" t="s">
        <v>1960</v>
      </c>
      <c r="D1443" t="s">
        <v>20</v>
      </c>
      <c r="E1443" t="s">
        <v>39</v>
      </c>
      <c r="F1443" t="s">
        <v>22</v>
      </c>
      <c r="G1443" t="s">
        <v>93</v>
      </c>
      <c r="H1443" t="s">
        <v>94</v>
      </c>
      <c r="I1443" t="s">
        <v>28</v>
      </c>
      <c r="J1443" t="s">
        <v>52</v>
      </c>
      <c r="K1443" t="s">
        <v>154</v>
      </c>
      <c r="L1443" t="s">
        <v>192</v>
      </c>
      <c r="M1443" t="s">
        <v>80</v>
      </c>
      <c r="N1443" s="2">
        <v>40523</v>
      </c>
      <c r="O1443" s="2">
        <v>40524</v>
      </c>
      <c r="P1443">
        <v>1</v>
      </c>
      <c r="Q1443" s="1">
        <v>0.02</v>
      </c>
      <c r="R1443">
        <v>38.76</v>
      </c>
      <c r="S1443">
        <v>13.26</v>
      </c>
      <c r="T1443">
        <f t="shared" si="22"/>
        <v>38.76</v>
      </c>
    </row>
    <row r="1444" spans="1:20" x14ac:dyDescent="0.25">
      <c r="A1444">
        <v>1443</v>
      </c>
      <c r="B1444">
        <v>87902</v>
      </c>
      <c r="C1444" t="s">
        <v>1527</v>
      </c>
      <c r="D1444" t="s">
        <v>20</v>
      </c>
      <c r="E1444" t="s">
        <v>21</v>
      </c>
      <c r="F1444" t="s">
        <v>40</v>
      </c>
      <c r="G1444" t="s">
        <v>41</v>
      </c>
      <c r="H1444" t="s">
        <v>24</v>
      </c>
      <c r="I1444" t="s">
        <v>28</v>
      </c>
      <c r="J1444" t="s">
        <v>52</v>
      </c>
      <c r="K1444" t="s">
        <v>201</v>
      </c>
      <c r="L1444" t="s">
        <v>192</v>
      </c>
      <c r="M1444" t="s">
        <v>59</v>
      </c>
      <c r="N1444" s="2">
        <v>41160</v>
      </c>
      <c r="O1444" s="2">
        <v>41161</v>
      </c>
      <c r="P1444">
        <v>8</v>
      </c>
      <c r="Q1444" s="1">
        <v>0.08</v>
      </c>
      <c r="R1444">
        <v>20.97</v>
      </c>
      <c r="S1444">
        <v>6.5</v>
      </c>
      <c r="T1444">
        <f t="shared" si="22"/>
        <v>167.76</v>
      </c>
    </row>
    <row r="1445" spans="1:20" x14ac:dyDescent="0.25">
      <c r="A1445">
        <v>1444</v>
      </c>
      <c r="B1445">
        <v>87902</v>
      </c>
      <c r="C1445" t="s">
        <v>1527</v>
      </c>
      <c r="D1445" t="s">
        <v>578</v>
      </c>
      <c r="E1445" t="s">
        <v>39</v>
      </c>
      <c r="F1445" t="s">
        <v>40</v>
      </c>
      <c r="G1445" t="s">
        <v>41</v>
      </c>
      <c r="H1445" t="s">
        <v>54</v>
      </c>
      <c r="I1445" t="s">
        <v>28</v>
      </c>
      <c r="J1445" t="s">
        <v>52</v>
      </c>
      <c r="K1445" t="s">
        <v>170</v>
      </c>
      <c r="L1445" t="s">
        <v>283</v>
      </c>
      <c r="M1445" t="s">
        <v>99</v>
      </c>
      <c r="N1445" s="2">
        <v>41160</v>
      </c>
      <c r="O1445" s="2">
        <v>41161</v>
      </c>
      <c r="P1445">
        <v>10</v>
      </c>
      <c r="Q1445" s="1">
        <v>0</v>
      </c>
      <c r="R1445">
        <v>225.02</v>
      </c>
      <c r="S1445">
        <v>28.66</v>
      </c>
      <c r="T1445">
        <f t="shared" si="22"/>
        <v>2250.2000000000003</v>
      </c>
    </row>
    <row r="1446" spans="1:20" x14ac:dyDescent="0.25">
      <c r="A1446">
        <v>1445</v>
      </c>
      <c r="B1446">
        <v>86919</v>
      </c>
      <c r="C1446" t="s">
        <v>565</v>
      </c>
      <c r="D1446" t="s">
        <v>38</v>
      </c>
      <c r="E1446" t="s">
        <v>187</v>
      </c>
      <c r="F1446" t="s">
        <v>31</v>
      </c>
      <c r="G1446" t="s">
        <v>23</v>
      </c>
      <c r="H1446" t="s">
        <v>217</v>
      </c>
      <c r="I1446" t="s">
        <v>28</v>
      </c>
      <c r="J1446" t="s">
        <v>52</v>
      </c>
      <c r="K1446" t="s">
        <v>282</v>
      </c>
      <c r="L1446" t="s">
        <v>706</v>
      </c>
      <c r="M1446" t="s">
        <v>69</v>
      </c>
      <c r="N1446" s="2">
        <v>41342</v>
      </c>
      <c r="O1446" s="2">
        <v>41344</v>
      </c>
      <c r="P1446">
        <v>9</v>
      </c>
      <c r="Q1446" s="1">
        <v>0.06</v>
      </c>
      <c r="R1446">
        <v>43.31</v>
      </c>
      <c r="S1446">
        <v>15.9</v>
      </c>
      <c r="T1446">
        <f t="shared" si="22"/>
        <v>389.79</v>
      </c>
    </row>
    <row r="1447" spans="1:20" x14ac:dyDescent="0.25">
      <c r="A1447">
        <v>1446</v>
      </c>
      <c r="B1447">
        <v>86919</v>
      </c>
      <c r="C1447" t="s">
        <v>565</v>
      </c>
      <c r="D1447" t="s">
        <v>20</v>
      </c>
      <c r="E1447" t="s">
        <v>21</v>
      </c>
      <c r="F1447" t="s">
        <v>31</v>
      </c>
      <c r="G1447" t="s">
        <v>23</v>
      </c>
      <c r="H1447" t="s">
        <v>24</v>
      </c>
      <c r="I1447" t="s">
        <v>28</v>
      </c>
      <c r="J1447" t="s">
        <v>52</v>
      </c>
      <c r="K1447" t="s">
        <v>201</v>
      </c>
      <c r="L1447" t="s">
        <v>192</v>
      </c>
      <c r="M1447" t="s">
        <v>69</v>
      </c>
      <c r="N1447" s="2">
        <v>41342</v>
      </c>
      <c r="O1447" s="2">
        <v>41344</v>
      </c>
      <c r="P1447">
        <v>2</v>
      </c>
      <c r="Q1447" s="1">
        <v>0.04</v>
      </c>
      <c r="R1447">
        <v>125.99</v>
      </c>
      <c r="S1447">
        <v>8.99</v>
      </c>
      <c r="T1447">
        <f t="shared" si="22"/>
        <v>251.98</v>
      </c>
    </row>
    <row r="1448" spans="1:20" x14ac:dyDescent="0.25">
      <c r="A1448">
        <v>1447</v>
      </c>
      <c r="B1448">
        <v>87890</v>
      </c>
      <c r="C1448" t="s">
        <v>1526</v>
      </c>
      <c r="D1448" t="s">
        <v>20</v>
      </c>
      <c r="E1448" t="s">
        <v>39</v>
      </c>
      <c r="F1448" t="s">
        <v>31</v>
      </c>
      <c r="G1448" t="s">
        <v>23</v>
      </c>
      <c r="H1448" t="s">
        <v>94</v>
      </c>
      <c r="I1448" t="s">
        <v>28</v>
      </c>
      <c r="J1448" t="s">
        <v>52</v>
      </c>
      <c r="K1448" t="s">
        <v>116</v>
      </c>
      <c r="L1448" t="s">
        <v>192</v>
      </c>
      <c r="M1448" t="s">
        <v>255</v>
      </c>
      <c r="N1448" s="2">
        <v>40558</v>
      </c>
      <c r="O1448" s="2">
        <v>40558</v>
      </c>
      <c r="P1448">
        <v>3</v>
      </c>
      <c r="Q1448" s="1">
        <v>0.02</v>
      </c>
      <c r="R1448">
        <v>6.48</v>
      </c>
      <c r="S1448">
        <v>8.19</v>
      </c>
      <c r="T1448">
        <f t="shared" si="22"/>
        <v>19.440000000000001</v>
      </c>
    </row>
    <row r="1449" spans="1:20" x14ac:dyDescent="0.25">
      <c r="A1449">
        <v>1448</v>
      </c>
      <c r="B1449">
        <v>87890</v>
      </c>
      <c r="C1449" t="s">
        <v>600</v>
      </c>
      <c r="D1449" t="s">
        <v>20</v>
      </c>
      <c r="E1449" t="s">
        <v>21</v>
      </c>
      <c r="F1449" t="s">
        <v>31</v>
      </c>
      <c r="G1449" t="s">
        <v>23</v>
      </c>
      <c r="H1449" t="s">
        <v>203</v>
      </c>
      <c r="I1449" t="s">
        <v>28</v>
      </c>
      <c r="J1449" t="s">
        <v>52</v>
      </c>
      <c r="K1449" t="s">
        <v>213</v>
      </c>
      <c r="L1449" t="s">
        <v>192</v>
      </c>
      <c r="M1449" t="s">
        <v>131</v>
      </c>
      <c r="N1449" s="2">
        <v>40558</v>
      </c>
      <c r="O1449" s="2">
        <v>40559</v>
      </c>
      <c r="P1449">
        <v>11</v>
      </c>
      <c r="Q1449" s="1">
        <v>0.06</v>
      </c>
      <c r="R1449">
        <v>115.99</v>
      </c>
      <c r="S1449">
        <v>4.2300000000000004</v>
      </c>
      <c r="T1449">
        <f t="shared" si="22"/>
        <v>1275.8899999999999</v>
      </c>
    </row>
    <row r="1450" spans="1:20" x14ac:dyDescent="0.25">
      <c r="A1450">
        <v>1449</v>
      </c>
      <c r="B1450">
        <v>87905</v>
      </c>
      <c r="C1450" t="s">
        <v>2470</v>
      </c>
      <c r="D1450" t="s">
        <v>38</v>
      </c>
      <c r="E1450" t="s">
        <v>39</v>
      </c>
      <c r="F1450" t="s">
        <v>47</v>
      </c>
      <c r="G1450" t="s">
        <v>41</v>
      </c>
      <c r="H1450" t="s">
        <v>54</v>
      </c>
      <c r="I1450" t="s">
        <v>28</v>
      </c>
      <c r="J1450" t="s">
        <v>52</v>
      </c>
      <c r="K1450" t="s">
        <v>129</v>
      </c>
      <c r="L1450" t="s">
        <v>192</v>
      </c>
      <c r="M1450" t="s">
        <v>160</v>
      </c>
      <c r="N1450" s="2">
        <v>40302</v>
      </c>
      <c r="O1450" s="2">
        <v>40305</v>
      </c>
      <c r="P1450">
        <v>9</v>
      </c>
      <c r="Q1450" s="1">
        <v>0.05</v>
      </c>
      <c r="R1450">
        <v>178.47</v>
      </c>
      <c r="S1450">
        <v>19.989999999999998</v>
      </c>
      <c r="T1450">
        <f t="shared" si="22"/>
        <v>1606.23</v>
      </c>
    </row>
    <row r="1451" spans="1:20" x14ac:dyDescent="0.25">
      <c r="A1451">
        <v>1450</v>
      </c>
      <c r="B1451">
        <v>87912</v>
      </c>
      <c r="C1451" t="s">
        <v>1075</v>
      </c>
      <c r="D1451" t="s">
        <v>578</v>
      </c>
      <c r="E1451" t="s">
        <v>187</v>
      </c>
      <c r="F1451" t="s">
        <v>22</v>
      </c>
      <c r="G1451" t="s">
        <v>41</v>
      </c>
      <c r="H1451" t="s">
        <v>188</v>
      </c>
      <c r="I1451" t="s">
        <v>28</v>
      </c>
      <c r="J1451" t="s">
        <v>52</v>
      </c>
      <c r="K1451" t="s">
        <v>43</v>
      </c>
      <c r="L1451" t="s">
        <v>283</v>
      </c>
      <c r="M1451" t="s">
        <v>398</v>
      </c>
      <c r="N1451" s="2">
        <v>41142</v>
      </c>
      <c r="O1451" s="2">
        <v>41144</v>
      </c>
      <c r="P1451">
        <v>11</v>
      </c>
      <c r="Q1451" s="1">
        <v>0.03</v>
      </c>
      <c r="R1451">
        <v>160.97999999999999</v>
      </c>
      <c r="S1451">
        <v>30</v>
      </c>
      <c r="T1451">
        <f t="shared" si="22"/>
        <v>1770.78</v>
      </c>
    </row>
    <row r="1452" spans="1:20" x14ac:dyDescent="0.25">
      <c r="A1452">
        <v>1451</v>
      </c>
      <c r="B1452">
        <v>87912</v>
      </c>
      <c r="C1452" t="s">
        <v>1075</v>
      </c>
      <c r="D1452" t="s">
        <v>20</v>
      </c>
      <c r="E1452" t="s">
        <v>21</v>
      </c>
      <c r="F1452" t="s">
        <v>22</v>
      </c>
      <c r="G1452" t="s">
        <v>41</v>
      </c>
      <c r="H1452" t="s">
        <v>24</v>
      </c>
      <c r="I1452" t="s">
        <v>28</v>
      </c>
      <c r="J1452" t="s">
        <v>52</v>
      </c>
      <c r="K1452" t="s">
        <v>1108</v>
      </c>
      <c r="L1452" t="s">
        <v>26</v>
      </c>
      <c r="M1452" t="s">
        <v>173</v>
      </c>
      <c r="N1452" s="2">
        <v>41142</v>
      </c>
      <c r="O1452" s="2">
        <v>41143</v>
      </c>
      <c r="P1452">
        <v>4</v>
      </c>
      <c r="Q1452" s="1">
        <v>7.0000000000000007E-2</v>
      </c>
      <c r="R1452">
        <v>40.98</v>
      </c>
      <c r="S1452">
        <v>1.99</v>
      </c>
      <c r="T1452">
        <f t="shared" si="22"/>
        <v>163.92</v>
      </c>
    </row>
    <row r="1453" spans="1:20" x14ac:dyDescent="0.25">
      <c r="A1453">
        <v>1452</v>
      </c>
      <c r="B1453">
        <v>87560</v>
      </c>
      <c r="C1453" t="s">
        <v>515</v>
      </c>
      <c r="D1453" t="s">
        <v>20</v>
      </c>
      <c r="E1453" t="s">
        <v>39</v>
      </c>
      <c r="F1453" t="s">
        <v>31</v>
      </c>
      <c r="G1453" t="s">
        <v>48</v>
      </c>
      <c r="H1453" t="s">
        <v>89</v>
      </c>
      <c r="I1453" t="s">
        <v>28</v>
      </c>
      <c r="J1453" t="s">
        <v>52</v>
      </c>
      <c r="K1453" t="s">
        <v>98</v>
      </c>
      <c r="L1453" t="s">
        <v>192</v>
      </c>
      <c r="M1453" t="s">
        <v>35</v>
      </c>
      <c r="N1453" s="2">
        <v>40930</v>
      </c>
      <c r="O1453" s="2">
        <v>40932</v>
      </c>
      <c r="P1453">
        <v>10</v>
      </c>
      <c r="Q1453" s="1">
        <v>0.1</v>
      </c>
      <c r="R1453">
        <v>64.98</v>
      </c>
      <c r="S1453">
        <v>6.88</v>
      </c>
      <c r="T1453">
        <f t="shared" si="22"/>
        <v>649.80000000000007</v>
      </c>
    </row>
    <row r="1454" spans="1:20" x14ac:dyDescent="0.25">
      <c r="A1454">
        <v>1453</v>
      </c>
      <c r="B1454">
        <v>87929</v>
      </c>
      <c r="C1454" t="s">
        <v>1575</v>
      </c>
      <c r="D1454" t="s">
        <v>20</v>
      </c>
      <c r="E1454" t="s">
        <v>39</v>
      </c>
      <c r="F1454" t="s">
        <v>22</v>
      </c>
      <c r="G1454" t="s">
        <v>32</v>
      </c>
      <c r="H1454" t="s">
        <v>78</v>
      </c>
      <c r="I1454" t="s">
        <v>28</v>
      </c>
      <c r="J1454" t="s">
        <v>52</v>
      </c>
      <c r="K1454" t="s">
        <v>228</v>
      </c>
      <c r="L1454" t="s">
        <v>192</v>
      </c>
      <c r="M1454" t="s">
        <v>227</v>
      </c>
      <c r="N1454" s="2">
        <v>41535</v>
      </c>
      <c r="O1454" s="2">
        <v>41535</v>
      </c>
      <c r="P1454">
        <v>15</v>
      </c>
      <c r="Q1454" s="1">
        <v>0.06</v>
      </c>
      <c r="R1454">
        <v>6.48</v>
      </c>
      <c r="S1454">
        <v>8.4</v>
      </c>
      <c r="T1454">
        <f t="shared" si="22"/>
        <v>97.2</v>
      </c>
    </row>
    <row r="1455" spans="1:20" x14ac:dyDescent="0.25">
      <c r="A1455">
        <v>1454</v>
      </c>
      <c r="B1455">
        <v>87929</v>
      </c>
      <c r="C1455" t="s">
        <v>1575</v>
      </c>
      <c r="D1455" t="s">
        <v>20</v>
      </c>
      <c r="E1455" t="s">
        <v>39</v>
      </c>
      <c r="F1455" t="s">
        <v>22</v>
      </c>
      <c r="G1455" t="s">
        <v>32</v>
      </c>
      <c r="H1455" t="s">
        <v>89</v>
      </c>
      <c r="I1455" t="s">
        <v>28</v>
      </c>
      <c r="J1455" t="s">
        <v>52</v>
      </c>
      <c r="K1455" t="s">
        <v>165</v>
      </c>
      <c r="L1455" t="s">
        <v>192</v>
      </c>
      <c r="M1455" t="s">
        <v>199</v>
      </c>
      <c r="N1455" s="2">
        <v>41535</v>
      </c>
      <c r="O1455" s="2">
        <v>41537</v>
      </c>
      <c r="P1455">
        <v>24</v>
      </c>
      <c r="Q1455" s="1">
        <v>0.06</v>
      </c>
      <c r="R1455">
        <v>15.42</v>
      </c>
      <c r="S1455">
        <v>5.41</v>
      </c>
      <c r="T1455">
        <f t="shared" si="22"/>
        <v>370.08</v>
      </c>
    </row>
    <row r="1456" spans="1:20" x14ac:dyDescent="0.25">
      <c r="A1456">
        <v>1455</v>
      </c>
      <c r="B1456">
        <v>85855</v>
      </c>
      <c r="C1456" t="s">
        <v>179</v>
      </c>
      <c r="D1456" t="s">
        <v>578</v>
      </c>
      <c r="E1456" t="s">
        <v>21</v>
      </c>
      <c r="F1456" t="s">
        <v>22</v>
      </c>
      <c r="G1456" t="s">
        <v>48</v>
      </c>
      <c r="H1456" t="s">
        <v>206</v>
      </c>
      <c r="I1456" t="s">
        <v>28</v>
      </c>
      <c r="J1456" t="s">
        <v>52</v>
      </c>
      <c r="K1456" t="s">
        <v>1108</v>
      </c>
      <c r="L1456" t="s">
        <v>283</v>
      </c>
      <c r="M1456" t="s">
        <v>182</v>
      </c>
      <c r="N1456" s="2">
        <v>41344</v>
      </c>
      <c r="O1456" s="2">
        <v>41346</v>
      </c>
      <c r="P1456">
        <v>2</v>
      </c>
      <c r="Q1456" s="1">
        <v>0.08</v>
      </c>
      <c r="R1456">
        <v>2550.14</v>
      </c>
      <c r="S1456">
        <v>29.7</v>
      </c>
      <c r="T1456">
        <f t="shared" si="22"/>
        <v>5100.28</v>
      </c>
    </row>
    <row r="1457" spans="1:20" x14ac:dyDescent="0.25">
      <c r="A1457">
        <v>1456</v>
      </c>
      <c r="B1457">
        <v>85855</v>
      </c>
      <c r="C1457" t="s">
        <v>179</v>
      </c>
      <c r="D1457" t="s">
        <v>38</v>
      </c>
      <c r="E1457" t="s">
        <v>39</v>
      </c>
      <c r="F1457" t="s">
        <v>22</v>
      </c>
      <c r="G1457" t="s">
        <v>48</v>
      </c>
      <c r="H1457" t="s">
        <v>42</v>
      </c>
      <c r="I1457" t="s">
        <v>28</v>
      </c>
      <c r="J1457" t="s">
        <v>52</v>
      </c>
      <c r="K1457" t="s">
        <v>172</v>
      </c>
      <c r="L1457" t="s">
        <v>192</v>
      </c>
      <c r="M1457" t="s">
        <v>294</v>
      </c>
      <c r="N1457" s="2">
        <v>41344</v>
      </c>
      <c r="O1457" s="2">
        <v>41351</v>
      </c>
      <c r="P1457">
        <v>2</v>
      </c>
      <c r="Q1457" s="1">
        <v>0.05</v>
      </c>
      <c r="R1457">
        <v>55.98</v>
      </c>
      <c r="S1457">
        <v>4.8600000000000003</v>
      </c>
      <c r="T1457">
        <f t="shared" si="22"/>
        <v>111.96</v>
      </c>
    </row>
    <row r="1458" spans="1:20" x14ac:dyDescent="0.25">
      <c r="A1458">
        <v>1457</v>
      </c>
      <c r="B1458">
        <v>86680</v>
      </c>
      <c r="C1458" t="s">
        <v>1933</v>
      </c>
      <c r="D1458" t="s">
        <v>20</v>
      </c>
      <c r="E1458" t="s">
        <v>39</v>
      </c>
      <c r="F1458" t="s">
        <v>47</v>
      </c>
      <c r="G1458" t="s">
        <v>93</v>
      </c>
      <c r="H1458" t="s">
        <v>54</v>
      </c>
      <c r="I1458" t="s">
        <v>28</v>
      </c>
      <c r="J1458" t="s">
        <v>52</v>
      </c>
      <c r="K1458" t="s">
        <v>158</v>
      </c>
      <c r="L1458" t="s">
        <v>192</v>
      </c>
      <c r="M1458" t="s">
        <v>160</v>
      </c>
      <c r="N1458" s="2">
        <v>40604</v>
      </c>
      <c r="O1458" s="2">
        <v>40605</v>
      </c>
      <c r="P1458">
        <v>1</v>
      </c>
      <c r="Q1458" s="1">
        <v>0.09</v>
      </c>
      <c r="R1458">
        <v>18.97</v>
      </c>
      <c r="S1458">
        <v>9.5399999999999991</v>
      </c>
      <c r="T1458">
        <f t="shared" si="22"/>
        <v>18.97</v>
      </c>
    </row>
    <row r="1459" spans="1:20" x14ac:dyDescent="0.25">
      <c r="A1459">
        <v>1458</v>
      </c>
      <c r="B1459">
        <v>87933</v>
      </c>
      <c r="C1459" t="s">
        <v>1462</v>
      </c>
      <c r="D1459" t="s">
        <v>20</v>
      </c>
      <c r="E1459" t="s">
        <v>39</v>
      </c>
      <c r="F1459" t="s">
        <v>40</v>
      </c>
      <c r="G1459" t="s">
        <v>48</v>
      </c>
      <c r="H1459" t="s">
        <v>49</v>
      </c>
      <c r="I1459" t="s">
        <v>28</v>
      </c>
      <c r="J1459" t="s">
        <v>52</v>
      </c>
      <c r="K1459" t="s">
        <v>231</v>
      </c>
      <c r="L1459" t="s">
        <v>44</v>
      </c>
      <c r="M1459" t="s">
        <v>309</v>
      </c>
      <c r="N1459" s="2">
        <v>40267</v>
      </c>
      <c r="O1459" s="2">
        <v>40271</v>
      </c>
      <c r="P1459">
        <v>10</v>
      </c>
      <c r="Q1459" s="1">
        <v>7.0000000000000007E-2</v>
      </c>
      <c r="R1459">
        <v>5.98</v>
      </c>
      <c r="S1459">
        <v>0.96</v>
      </c>
      <c r="T1459">
        <f t="shared" si="22"/>
        <v>59.800000000000004</v>
      </c>
    </row>
    <row r="1460" spans="1:20" x14ac:dyDescent="0.25">
      <c r="A1460">
        <v>1459</v>
      </c>
      <c r="B1460">
        <v>87933</v>
      </c>
      <c r="C1460" t="s">
        <v>519</v>
      </c>
      <c r="D1460" t="s">
        <v>20</v>
      </c>
      <c r="E1460" t="s">
        <v>21</v>
      </c>
      <c r="F1460" t="s">
        <v>40</v>
      </c>
      <c r="G1460" t="s">
        <v>48</v>
      </c>
      <c r="H1460" t="s">
        <v>203</v>
      </c>
      <c r="I1460" t="s">
        <v>28</v>
      </c>
      <c r="J1460" t="s">
        <v>52</v>
      </c>
      <c r="K1460" t="s">
        <v>1254</v>
      </c>
      <c r="L1460" t="s">
        <v>192</v>
      </c>
      <c r="M1460" t="s">
        <v>342</v>
      </c>
      <c r="N1460" s="2">
        <v>40267</v>
      </c>
      <c r="O1460" s="2">
        <v>40272</v>
      </c>
      <c r="P1460">
        <v>6</v>
      </c>
      <c r="Q1460" s="1">
        <v>0.01</v>
      </c>
      <c r="R1460">
        <v>39.979999999999997</v>
      </c>
      <c r="S1460">
        <v>4</v>
      </c>
      <c r="T1460">
        <f t="shared" si="22"/>
        <v>239.88</v>
      </c>
    </row>
    <row r="1461" spans="1:20" x14ac:dyDescent="0.25">
      <c r="A1461">
        <v>1460</v>
      </c>
      <c r="B1461">
        <v>87508</v>
      </c>
      <c r="C1461" t="s">
        <v>1027</v>
      </c>
      <c r="D1461" t="s">
        <v>20</v>
      </c>
      <c r="E1461" t="s">
        <v>39</v>
      </c>
      <c r="F1461" t="s">
        <v>40</v>
      </c>
      <c r="G1461" t="s">
        <v>23</v>
      </c>
      <c r="H1461" t="s">
        <v>61</v>
      </c>
      <c r="I1461" t="s">
        <v>28</v>
      </c>
      <c r="J1461" t="s">
        <v>52</v>
      </c>
      <c r="K1461" t="s">
        <v>62</v>
      </c>
      <c r="L1461" t="s">
        <v>192</v>
      </c>
      <c r="M1461" t="s">
        <v>108</v>
      </c>
      <c r="N1461" s="2">
        <v>41024</v>
      </c>
      <c r="O1461" s="2">
        <v>41026</v>
      </c>
      <c r="P1461">
        <v>2</v>
      </c>
      <c r="Q1461" s="1">
        <v>0.05</v>
      </c>
      <c r="R1461">
        <v>6.48</v>
      </c>
      <c r="S1461">
        <v>6.81</v>
      </c>
      <c r="T1461">
        <f t="shared" si="22"/>
        <v>12.96</v>
      </c>
    </row>
    <row r="1462" spans="1:20" x14ac:dyDescent="0.25">
      <c r="A1462">
        <v>1461</v>
      </c>
      <c r="B1462">
        <v>87942</v>
      </c>
      <c r="C1462" t="s">
        <v>2549</v>
      </c>
      <c r="D1462" t="s">
        <v>578</v>
      </c>
      <c r="E1462" t="s">
        <v>187</v>
      </c>
      <c r="F1462" t="s">
        <v>47</v>
      </c>
      <c r="G1462" t="s">
        <v>32</v>
      </c>
      <c r="H1462" t="s">
        <v>217</v>
      </c>
      <c r="I1462" t="s">
        <v>28</v>
      </c>
      <c r="J1462" t="s">
        <v>52</v>
      </c>
      <c r="K1462" t="s">
        <v>113</v>
      </c>
      <c r="L1462" t="s">
        <v>283</v>
      </c>
      <c r="M1462" t="s">
        <v>111</v>
      </c>
      <c r="N1462" s="2">
        <v>40886</v>
      </c>
      <c r="O1462" s="2">
        <v>40888</v>
      </c>
      <c r="P1462">
        <v>14</v>
      </c>
      <c r="Q1462" s="1">
        <v>0.09</v>
      </c>
      <c r="R1462">
        <v>500.98</v>
      </c>
      <c r="S1462">
        <v>26</v>
      </c>
      <c r="T1462">
        <f t="shared" si="22"/>
        <v>7013.72</v>
      </c>
    </row>
    <row r="1463" spans="1:20" x14ac:dyDescent="0.25">
      <c r="A1463">
        <v>1462</v>
      </c>
      <c r="B1463">
        <v>87948</v>
      </c>
      <c r="C1463" t="s">
        <v>2487</v>
      </c>
      <c r="D1463" t="s">
        <v>20</v>
      </c>
      <c r="E1463" t="s">
        <v>21</v>
      </c>
      <c r="F1463" t="s">
        <v>47</v>
      </c>
      <c r="G1463" t="s">
        <v>23</v>
      </c>
      <c r="H1463" t="s">
        <v>33</v>
      </c>
      <c r="I1463" t="s">
        <v>28</v>
      </c>
      <c r="J1463" t="s">
        <v>52</v>
      </c>
      <c r="K1463" t="s">
        <v>1108</v>
      </c>
      <c r="L1463" t="s">
        <v>192</v>
      </c>
      <c r="M1463" t="s">
        <v>167</v>
      </c>
      <c r="N1463" s="2">
        <v>41031</v>
      </c>
      <c r="O1463" s="2">
        <v>41032</v>
      </c>
      <c r="P1463">
        <v>13</v>
      </c>
      <c r="Q1463" s="1">
        <v>0.01</v>
      </c>
      <c r="R1463">
        <v>205.99</v>
      </c>
      <c r="S1463">
        <v>19.989999999999998</v>
      </c>
      <c r="T1463">
        <f t="shared" si="22"/>
        <v>2677.87</v>
      </c>
    </row>
    <row r="1464" spans="1:20" x14ac:dyDescent="0.25">
      <c r="A1464">
        <v>1463</v>
      </c>
      <c r="B1464">
        <v>87948</v>
      </c>
      <c r="C1464" t="s">
        <v>399</v>
      </c>
      <c r="D1464" t="s">
        <v>20</v>
      </c>
      <c r="E1464" t="s">
        <v>39</v>
      </c>
      <c r="F1464" t="s">
        <v>47</v>
      </c>
      <c r="G1464" t="s">
        <v>23</v>
      </c>
      <c r="H1464" t="s">
        <v>49</v>
      </c>
      <c r="I1464" t="s">
        <v>28</v>
      </c>
      <c r="J1464" t="s">
        <v>52</v>
      </c>
      <c r="K1464" t="s">
        <v>58</v>
      </c>
      <c r="L1464" t="s">
        <v>192</v>
      </c>
      <c r="M1464" t="s">
        <v>114</v>
      </c>
      <c r="N1464" s="2">
        <v>41031</v>
      </c>
      <c r="O1464" s="2">
        <v>41033</v>
      </c>
      <c r="P1464">
        <v>14</v>
      </c>
      <c r="Q1464" s="1">
        <v>0.09</v>
      </c>
      <c r="R1464">
        <v>162.93</v>
      </c>
      <c r="S1464">
        <v>19.989999999999998</v>
      </c>
      <c r="T1464">
        <f t="shared" si="22"/>
        <v>2281.02</v>
      </c>
    </row>
    <row r="1465" spans="1:20" x14ac:dyDescent="0.25">
      <c r="A1465">
        <v>1464</v>
      </c>
      <c r="B1465">
        <v>87948</v>
      </c>
      <c r="C1465" t="s">
        <v>292</v>
      </c>
      <c r="D1465" t="s">
        <v>20</v>
      </c>
      <c r="E1465" t="s">
        <v>21</v>
      </c>
      <c r="F1465" t="s">
        <v>31</v>
      </c>
      <c r="G1465" t="s">
        <v>23</v>
      </c>
      <c r="H1465" t="s">
        <v>206</v>
      </c>
      <c r="I1465" t="s">
        <v>28</v>
      </c>
      <c r="J1465" t="s">
        <v>52</v>
      </c>
      <c r="K1465" t="s">
        <v>1254</v>
      </c>
      <c r="L1465" t="s">
        <v>192</v>
      </c>
      <c r="M1465" t="s">
        <v>35</v>
      </c>
      <c r="N1465" s="2">
        <v>41031</v>
      </c>
      <c r="O1465" s="2">
        <v>41032</v>
      </c>
      <c r="P1465">
        <v>11</v>
      </c>
      <c r="Q1465" s="1">
        <v>7.0000000000000007E-2</v>
      </c>
      <c r="R1465">
        <v>200.99</v>
      </c>
      <c r="S1465">
        <v>4.2</v>
      </c>
      <c r="T1465">
        <f t="shared" si="22"/>
        <v>2210.8900000000003</v>
      </c>
    </row>
    <row r="1466" spans="1:20" x14ac:dyDescent="0.25">
      <c r="A1466">
        <v>1465</v>
      </c>
      <c r="B1466">
        <v>87960</v>
      </c>
      <c r="C1466" t="s">
        <v>423</v>
      </c>
      <c r="D1466" t="s">
        <v>20</v>
      </c>
      <c r="E1466" t="s">
        <v>39</v>
      </c>
      <c r="F1466" t="s">
        <v>47</v>
      </c>
      <c r="G1466" t="s">
        <v>93</v>
      </c>
      <c r="H1466" t="s">
        <v>89</v>
      </c>
      <c r="I1466" t="s">
        <v>28</v>
      </c>
      <c r="J1466" t="s">
        <v>52</v>
      </c>
      <c r="K1466" t="s">
        <v>189</v>
      </c>
      <c r="L1466" t="s">
        <v>192</v>
      </c>
      <c r="M1466" t="s">
        <v>160</v>
      </c>
      <c r="N1466" s="2">
        <v>41220</v>
      </c>
      <c r="O1466" s="2">
        <v>41221</v>
      </c>
      <c r="P1466">
        <v>35</v>
      </c>
      <c r="Q1466" s="1">
        <v>0.01</v>
      </c>
      <c r="R1466">
        <v>162.93</v>
      </c>
      <c r="S1466">
        <v>19.989999999999998</v>
      </c>
      <c r="T1466">
        <f t="shared" si="22"/>
        <v>5702.55</v>
      </c>
    </row>
    <row r="1467" spans="1:20" x14ac:dyDescent="0.25">
      <c r="A1467">
        <v>1466</v>
      </c>
      <c r="B1467">
        <v>87966</v>
      </c>
      <c r="C1467" t="s">
        <v>568</v>
      </c>
      <c r="D1467" t="s">
        <v>20</v>
      </c>
      <c r="E1467" t="s">
        <v>39</v>
      </c>
      <c r="F1467" t="s">
        <v>40</v>
      </c>
      <c r="G1467" t="s">
        <v>23</v>
      </c>
      <c r="H1467" t="s">
        <v>42</v>
      </c>
      <c r="I1467" t="s">
        <v>28</v>
      </c>
      <c r="J1467" t="s">
        <v>52</v>
      </c>
      <c r="K1467" t="s">
        <v>105</v>
      </c>
      <c r="L1467" t="s">
        <v>192</v>
      </c>
      <c r="M1467" t="s">
        <v>59</v>
      </c>
      <c r="N1467" s="2">
        <v>40667</v>
      </c>
      <c r="O1467" s="2">
        <v>40669</v>
      </c>
      <c r="P1467">
        <v>15</v>
      </c>
      <c r="Q1467" s="1">
        <v>0</v>
      </c>
      <c r="R1467">
        <v>2.78</v>
      </c>
      <c r="S1467">
        <v>1.49</v>
      </c>
      <c r="T1467">
        <f t="shared" si="22"/>
        <v>41.699999999999996</v>
      </c>
    </row>
    <row r="1468" spans="1:20" x14ac:dyDescent="0.25">
      <c r="A1468">
        <v>1467</v>
      </c>
      <c r="B1468">
        <v>86470</v>
      </c>
      <c r="C1468" t="s">
        <v>926</v>
      </c>
      <c r="D1468" t="s">
        <v>20</v>
      </c>
      <c r="E1468" t="s">
        <v>39</v>
      </c>
      <c r="F1468" t="s">
        <v>31</v>
      </c>
      <c r="G1468" t="s">
        <v>32</v>
      </c>
      <c r="H1468" t="s">
        <v>89</v>
      </c>
      <c r="I1468" t="s">
        <v>28</v>
      </c>
      <c r="J1468" t="s">
        <v>52</v>
      </c>
      <c r="K1468" t="s">
        <v>98</v>
      </c>
      <c r="L1468" t="s">
        <v>192</v>
      </c>
      <c r="M1468" t="s">
        <v>255</v>
      </c>
      <c r="N1468" s="2">
        <v>41576</v>
      </c>
      <c r="O1468" s="2">
        <v>41578</v>
      </c>
      <c r="P1468">
        <v>7</v>
      </c>
      <c r="Q1468" s="1">
        <v>0.02</v>
      </c>
      <c r="R1468">
        <v>304.99</v>
      </c>
      <c r="S1468">
        <v>19.989999999999998</v>
      </c>
      <c r="T1468">
        <f t="shared" si="22"/>
        <v>2134.9300000000003</v>
      </c>
    </row>
    <row r="1469" spans="1:20" x14ac:dyDescent="0.25">
      <c r="A1469">
        <v>1468</v>
      </c>
      <c r="B1469">
        <v>87973</v>
      </c>
      <c r="C1469" t="s">
        <v>1502</v>
      </c>
      <c r="D1469" t="s">
        <v>38</v>
      </c>
      <c r="E1469" t="s">
        <v>39</v>
      </c>
      <c r="F1469" t="s">
        <v>22</v>
      </c>
      <c r="G1469" t="s">
        <v>93</v>
      </c>
      <c r="H1469" t="s">
        <v>61</v>
      </c>
      <c r="I1469" t="s">
        <v>28</v>
      </c>
      <c r="J1469" t="s">
        <v>52</v>
      </c>
      <c r="K1469" t="s">
        <v>58</v>
      </c>
      <c r="L1469" t="s">
        <v>192</v>
      </c>
      <c r="M1469" t="s">
        <v>326</v>
      </c>
      <c r="N1469" s="2">
        <v>40644</v>
      </c>
      <c r="O1469" s="2">
        <v>40645</v>
      </c>
      <c r="P1469">
        <v>3</v>
      </c>
      <c r="Q1469" s="1">
        <v>0.01</v>
      </c>
      <c r="R1469">
        <v>6.48</v>
      </c>
      <c r="S1469">
        <v>6.6</v>
      </c>
      <c r="T1469">
        <f t="shared" si="22"/>
        <v>19.440000000000001</v>
      </c>
    </row>
    <row r="1470" spans="1:20" x14ac:dyDescent="0.25">
      <c r="A1470">
        <v>1469</v>
      </c>
      <c r="B1470">
        <v>87980</v>
      </c>
      <c r="C1470" t="s">
        <v>1024</v>
      </c>
      <c r="D1470" t="s">
        <v>20</v>
      </c>
      <c r="E1470" t="s">
        <v>39</v>
      </c>
      <c r="F1470" t="s">
        <v>47</v>
      </c>
      <c r="G1470" t="s">
        <v>93</v>
      </c>
      <c r="H1470" t="s">
        <v>94</v>
      </c>
      <c r="I1470" t="s">
        <v>28</v>
      </c>
      <c r="J1470" t="s">
        <v>52</v>
      </c>
      <c r="K1470" t="s">
        <v>74</v>
      </c>
      <c r="L1470" t="s">
        <v>44</v>
      </c>
      <c r="M1470" t="s">
        <v>117</v>
      </c>
      <c r="N1470" s="2">
        <v>40502</v>
      </c>
      <c r="O1470" s="2">
        <v>40503</v>
      </c>
      <c r="P1470">
        <v>22</v>
      </c>
      <c r="Q1470" s="1">
        <v>0.1</v>
      </c>
      <c r="R1470">
        <v>4.26</v>
      </c>
      <c r="S1470">
        <v>1.2</v>
      </c>
      <c r="T1470">
        <f t="shared" si="22"/>
        <v>93.72</v>
      </c>
    </row>
    <row r="1471" spans="1:20" x14ac:dyDescent="0.25">
      <c r="A1471">
        <v>1470</v>
      </c>
      <c r="B1471">
        <v>87331</v>
      </c>
      <c r="C1471" t="s">
        <v>1620</v>
      </c>
      <c r="D1471" t="s">
        <v>20</v>
      </c>
      <c r="E1471" t="s">
        <v>39</v>
      </c>
      <c r="F1471" t="s">
        <v>40</v>
      </c>
      <c r="G1471" t="s">
        <v>41</v>
      </c>
      <c r="H1471" t="s">
        <v>54</v>
      </c>
      <c r="I1471" t="s">
        <v>28</v>
      </c>
      <c r="J1471" t="s">
        <v>52</v>
      </c>
      <c r="K1471" t="s">
        <v>181</v>
      </c>
      <c r="L1471" t="s">
        <v>192</v>
      </c>
      <c r="M1471" t="s">
        <v>309</v>
      </c>
      <c r="N1471" s="2">
        <v>41242</v>
      </c>
      <c r="O1471" s="2">
        <v>41244</v>
      </c>
      <c r="P1471">
        <v>20</v>
      </c>
      <c r="Q1471" s="1">
        <v>0.03</v>
      </c>
      <c r="R1471">
        <v>420.98</v>
      </c>
      <c r="S1471">
        <v>19.989999999999998</v>
      </c>
      <c r="T1471">
        <f t="shared" si="22"/>
        <v>8419.6</v>
      </c>
    </row>
    <row r="1472" spans="1:20" x14ac:dyDescent="0.25">
      <c r="A1472">
        <v>1471</v>
      </c>
      <c r="B1472">
        <v>87993</v>
      </c>
      <c r="C1472" t="s">
        <v>347</v>
      </c>
      <c r="D1472" t="s">
        <v>20</v>
      </c>
      <c r="E1472" t="s">
        <v>39</v>
      </c>
      <c r="F1472" t="s">
        <v>31</v>
      </c>
      <c r="G1472" t="s">
        <v>93</v>
      </c>
      <c r="H1472" t="s">
        <v>94</v>
      </c>
      <c r="I1472" t="s">
        <v>28</v>
      </c>
      <c r="J1472" t="s">
        <v>52</v>
      </c>
      <c r="K1472" t="s">
        <v>119</v>
      </c>
      <c r="L1472" t="s">
        <v>192</v>
      </c>
      <c r="M1472" t="s">
        <v>255</v>
      </c>
      <c r="N1472" s="2">
        <v>40185</v>
      </c>
      <c r="O1472" s="2">
        <v>40186</v>
      </c>
      <c r="P1472">
        <v>1</v>
      </c>
      <c r="Q1472" s="1">
        <v>0.05</v>
      </c>
      <c r="R1472">
        <v>1.98</v>
      </c>
      <c r="S1472">
        <v>4.7699999999999996</v>
      </c>
      <c r="T1472">
        <f t="shared" si="22"/>
        <v>1.98</v>
      </c>
    </row>
    <row r="1473" spans="1:20" x14ac:dyDescent="0.25">
      <c r="A1473">
        <v>1472</v>
      </c>
      <c r="B1473">
        <v>87993</v>
      </c>
      <c r="C1473" t="s">
        <v>347</v>
      </c>
      <c r="D1473" t="s">
        <v>38</v>
      </c>
      <c r="E1473" t="s">
        <v>21</v>
      </c>
      <c r="F1473" t="s">
        <v>31</v>
      </c>
      <c r="G1473" t="s">
        <v>93</v>
      </c>
      <c r="H1473" t="s">
        <v>206</v>
      </c>
      <c r="I1473" t="s">
        <v>28</v>
      </c>
      <c r="J1473" t="s">
        <v>52</v>
      </c>
      <c r="K1473" t="s">
        <v>1111</v>
      </c>
      <c r="L1473" t="s">
        <v>746</v>
      </c>
      <c r="M1473" t="s">
        <v>296</v>
      </c>
      <c r="N1473" s="2">
        <v>40185</v>
      </c>
      <c r="O1473" s="2">
        <v>40186</v>
      </c>
      <c r="P1473">
        <v>1</v>
      </c>
      <c r="Q1473" s="1">
        <v>7.0000000000000007E-2</v>
      </c>
      <c r="R1473">
        <v>699.99</v>
      </c>
      <c r="S1473">
        <v>24.49</v>
      </c>
      <c r="T1473">
        <f t="shared" si="22"/>
        <v>699.99</v>
      </c>
    </row>
    <row r="1474" spans="1:20" x14ac:dyDescent="0.25">
      <c r="A1474">
        <v>1473</v>
      </c>
      <c r="B1474">
        <v>87993</v>
      </c>
      <c r="C1474" t="s">
        <v>347</v>
      </c>
      <c r="D1474" t="s">
        <v>20</v>
      </c>
      <c r="E1474" t="s">
        <v>21</v>
      </c>
      <c r="F1474" t="s">
        <v>31</v>
      </c>
      <c r="G1474" t="s">
        <v>93</v>
      </c>
      <c r="H1474" t="s">
        <v>203</v>
      </c>
      <c r="I1474" t="s">
        <v>28</v>
      </c>
      <c r="J1474" t="s">
        <v>52</v>
      </c>
      <c r="K1474" t="s">
        <v>1147</v>
      </c>
      <c r="L1474" t="s">
        <v>746</v>
      </c>
      <c r="M1474" t="s">
        <v>131</v>
      </c>
      <c r="N1474" s="2">
        <v>40185</v>
      </c>
      <c r="O1474" s="2">
        <v>40186</v>
      </c>
      <c r="P1474">
        <v>2</v>
      </c>
      <c r="Q1474" s="1">
        <v>7.0000000000000007E-2</v>
      </c>
      <c r="R1474">
        <v>6783.02</v>
      </c>
      <c r="S1474">
        <v>24.49</v>
      </c>
      <c r="T1474">
        <f t="shared" si="22"/>
        <v>13566.04</v>
      </c>
    </row>
    <row r="1475" spans="1:20" x14ac:dyDescent="0.25">
      <c r="A1475">
        <v>1474</v>
      </c>
      <c r="B1475">
        <v>86120</v>
      </c>
      <c r="C1475" t="s">
        <v>603</v>
      </c>
      <c r="D1475" t="s">
        <v>20</v>
      </c>
      <c r="E1475" t="s">
        <v>39</v>
      </c>
      <c r="F1475" t="s">
        <v>47</v>
      </c>
      <c r="G1475" t="s">
        <v>41</v>
      </c>
      <c r="H1475" t="s">
        <v>54</v>
      </c>
      <c r="I1475" t="s">
        <v>28</v>
      </c>
      <c r="J1475" t="s">
        <v>29</v>
      </c>
      <c r="K1475" t="s">
        <v>189</v>
      </c>
      <c r="L1475" t="s">
        <v>44</v>
      </c>
      <c r="M1475" t="s">
        <v>134</v>
      </c>
      <c r="N1475" s="2">
        <v>40585</v>
      </c>
      <c r="O1475" s="2">
        <v>40586</v>
      </c>
      <c r="P1475">
        <v>3</v>
      </c>
      <c r="Q1475" s="1">
        <v>0.05</v>
      </c>
      <c r="R1475">
        <v>2.88</v>
      </c>
      <c r="S1475">
        <v>0.7</v>
      </c>
      <c r="T1475">
        <f t="shared" ref="T1475:T1538" si="23">R1475*P1475</f>
        <v>8.64</v>
      </c>
    </row>
    <row r="1476" spans="1:20" x14ac:dyDescent="0.25">
      <c r="A1476">
        <v>1475</v>
      </c>
      <c r="B1476">
        <v>86120</v>
      </c>
      <c r="C1476" t="s">
        <v>2515</v>
      </c>
      <c r="D1476" t="s">
        <v>578</v>
      </c>
      <c r="E1476" t="s">
        <v>187</v>
      </c>
      <c r="F1476" t="s">
        <v>47</v>
      </c>
      <c r="G1476" t="s">
        <v>41</v>
      </c>
      <c r="H1476" t="s">
        <v>188</v>
      </c>
      <c r="I1476" t="s">
        <v>28</v>
      </c>
      <c r="J1476" t="s">
        <v>29</v>
      </c>
      <c r="K1476" t="s">
        <v>116</v>
      </c>
      <c r="L1476" t="s">
        <v>283</v>
      </c>
      <c r="M1476" t="s">
        <v>156</v>
      </c>
      <c r="N1476" s="2">
        <v>40585</v>
      </c>
      <c r="O1476" s="2">
        <v>40587</v>
      </c>
      <c r="P1476">
        <v>1</v>
      </c>
      <c r="Q1476" s="1">
        <v>0.1</v>
      </c>
      <c r="R1476">
        <v>291.73</v>
      </c>
      <c r="S1476">
        <v>48.8</v>
      </c>
      <c r="T1476">
        <f t="shared" si="23"/>
        <v>291.73</v>
      </c>
    </row>
    <row r="1477" spans="1:20" x14ac:dyDescent="0.25">
      <c r="A1477">
        <v>1476</v>
      </c>
      <c r="B1477">
        <v>88002</v>
      </c>
      <c r="C1477" t="s">
        <v>1101</v>
      </c>
      <c r="D1477" t="s">
        <v>20</v>
      </c>
      <c r="E1477" t="s">
        <v>39</v>
      </c>
      <c r="F1477" t="s">
        <v>31</v>
      </c>
      <c r="G1477" t="s">
        <v>93</v>
      </c>
      <c r="H1477" t="s">
        <v>78</v>
      </c>
      <c r="I1477" t="s">
        <v>28</v>
      </c>
      <c r="J1477" t="s">
        <v>29</v>
      </c>
      <c r="K1477" t="s">
        <v>291</v>
      </c>
      <c r="L1477" t="s">
        <v>192</v>
      </c>
      <c r="M1477" t="s">
        <v>296</v>
      </c>
      <c r="N1477" s="2">
        <v>40801</v>
      </c>
      <c r="O1477" s="2">
        <v>40803</v>
      </c>
      <c r="P1477">
        <v>23</v>
      </c>
      <c r="Q1477" s="1">
        <v>0.01</v>
      </c>
      <c r="R1477">
        <v>6.48</v>
      </c>
      <c r="S1477">
        <v>8.8800000000000008</v>
      </c>
      <c r="T1477">
        <f t="shared" si="23"/>
        <v>149.04000000000002</v>
      </c>
    </row>
    <row r="1478" spans="1:20" x14ac:dyDescent="0.25">
      <c r="A1478">
        <v>1477</v>
      </c>
      <c r="B1478">
        <v>88002</v>
      </c>
      <c r="C1478" t="s">
        <v>1101</v>
      </c>
      <c r="D1478" t="s">
        <v>38</v>
      </c>
      <c r="E1478" t="s">
        <v>39</v>
      </c>
      <c r="F1478" t="s">
        <v>31</v>
      </c>
      <c r="G1478" t="s">
        <v>93</v>
      </c>
      <c r="H1478" t="s">
        <v>54</v>
      </c>
      <c r="I1478" t="s">
        <v>28</v>
      </c>
      <c r="J1478" t="s">
        <v>29</v>
      </c>
      <c r="K1478" t="s">
        <v>68</v>
      </c>
      <c r="L1478" t="s">
        <v>26</v>
      </c>
      <c r="M1478" t="s">
        <v>255</v>
      </c>
      <c r="N1478" s="2">
        <v>40801</v>
      </c>
      <c r="O1478" s="2">
        <v>40801</v>
      </c>
      <c r="P1478">
        <v>11</v>
      </c>
      <c r="Q1478" s="1">
        <v>0.06</v>
      </c>
      <c r="R1478">
        <v>15.94</v>
      </c>
      <c r="S1478">
        <v>5.45</v>
      </c>
      <c r="T1478">
        <f t="shared" si="23"/>
        <v>175.34</v>
      </c>
    </row>
    <row r="1479" spans="1:20" x14ac:dyDescent="0.25">
      <c r="A1479">
        <v>1478</v>
      </c>
      <c r="B1479">
        <v>87784</v>
      </c>
      <c r="C1479" t="s">
        <v>293</v>
      </c>
      <c r="D1479" t="s">
        <v>20</v>
      </c>
      <c r="E1479" t="s">
        <v>39</v>
      </c>
      <c r="F1479" t="s">
        <v>22</v>
      </c>
      <c r="G1479" t="s">
        <v>23</v>
      </c>
      <c r="H1479" t="s">
        <v>78</v>
      </c>
      <c r="I1479" t="s">
        <v>28</v>
      </c>
      <c r="J1479" t="s">
        <v>29</v>
      </c>
      <c r="K1479" t="s">
        <v>158</v>
      </c>
      <c r="L1479" t="s">
        <v>44</v>
      </c>
      <c r="M1479" t="s">
        <v>294</v>
      </c>
      <c r="N1479" s="2">
        <v>40759</v>
      </c>
      <c r="O1479" s="2">
        <v>40760</v>
      </c>
      <c r="P1479">
        <v>16</v>
      </c>
      <c r="Q1479" s="1">
        <v>0.09</v>
      </c>
      <c r="R1479">
        <v>1.82</v>
      </c>
      <c r="S1479">
        <v>1</v>
      </c>
      <c r="T1479">
        <f t="shared" si="23"/>
        <v>29.12</v>
      </c>
    </row>
    <row r="1480" spans="1:20" x14ac:dyDescent="0.25">
      <c r="A1480">
        <v>1479</v>
      </c>
      <c r="B1480">
        <v>87152</v>
      </c>
      <c r="C1480" t="s">
        <v>1226</v>
      </c>
      <c r="D1480" t="s">
        <v>20</v>
      </c>
      <c r="E1480" t="s">
        <v>187</v>
      </c>
      <c r="F1480" t="s">
        <v>31</v>
      </c>
      <c r="G1480" t="s">
        <v>48</v>
      </c>
      <c r="H1480" t="s">
        <v>219</v>
      </c>
      <c r="I1480" t="s">
        <v>28</v>
      </c>
      <c r="J1480" t="s">
        <v>29</v>
      </c>
      <c r="K1480" t="s">
        <v>71</v>
      </c>
      <c r="L1480" t="s">
        <v>26</v>
      </c>
      <c r="M1480" t="s">
        <v>66</v>
      </c>
      <c r="N1480" s="2">
        <v>40747</v>
      </c>
      <c r="O1480" s="2">
        <v>40754</v>
      </c>
      <c r="P1480">
        <v>14</v>
      </c>
      <c r="Q1480" s="1">
        <v>0.1</v>
      </c>
      <c r="R1480">
        <v>22.23</v>
      </c>
      <c r="S1480">
        <v>8.99</v>
      </c>
      <c r="T1480">
        <f t="shared" si="23"/>
        <v>311.22000000000003</v>
      </c>
    </row>
    <row r="1481" spans="1:20" x14ac:dyDescent="0.25">
      <c r="A1481">
        <v>1480</v>
      </c>
      <c r="B1481">
        <v>87152</v>
      </c>
      <c r="C1481" t="s">
        <v>1226</v>
      </c>
      <c r="D1481" t="s">
        <v>20</v>
      </c>
      <c r="E1481" t="s">
        <v>21</v>
      </c>
      <c r="F1481" t="s">
        <v>31</v>
      </c>
      <c r="G1481" t="s">
        <v>48</v>
      </c>
      <c r="H1481" t="s">
        <v>33</v>
      </c>
      <c r="I1481" t="s">
        <v>28</v>
      </c>
      <c r="J1481" t="s">
        <v>29</v>
      </c>
      <c r="K1481" t="s">
        <v>1254</v>
      </c>
      <c r="L1481" t="s">
        <v>192</v>
      </c>
      <c r="M1481" t="s">
        <v>375</v>
      </c>
      <c r="N1481" s="2">
        <v>40747</v>
      </c>
      <c r="O1481" s="2">
        <v>40754</v>
      </c>
      <c r="P1481">
        <v>11</v>
      </c>
      <c r="Q1481" s="1">
        <v>0.01</v>
      </c>
      <c r="R1481">
        <v>205.99</v>
      </c>
      <c r="S1481">
        <v>8.99</v>
      </c>
      <c r="T1481">
        <f t="shared" si="23"/>
        <v>2265.8900000000003</v>
      </c>
    </row>
    <row r="1482" spans="1:20" x14ac:dyDescent="0.25">
      <c r="A1482">
        <v>1481</v>
      </c>
      <c r="B1482">
        <v>88004</v>
      </c>
      <c r="C1482" t="s">
        <v>527</v>
      </c>
      <c r="D1482" t="s">
        <v>578</v>
      </c>
      <c r="E1482" t="s">
        <v>21</v>
      </c>
      <c r="F1482" t="s">
        <v>40</v>
      </c>
      <c r="G1482" t="s">
        <v>41</v>
      </c>
      <c r="H1482" t="s">
        <v>33</v>
      </c>
      <c r="I1482" t="s">
        <v>28</v>
      </c>
      <c r="J1482" t="s">
        <v>29</v>
      </c>
      <c r="K1482" t="s">
        <v>1147</v>
      </c>
      <c r="L1482" t="s">
        <v>283</v>
      </c>
      <c r="M1482" t="s">
        <v>59</v>
      </c>
      <c r="N1482" s="2">
        <v>40528</v>
      </c>
      <c r="O1482" s="2">
        <v>40530</v>
      </c>
      <c r="P1482">
        <v>6</v>
      </c>
      <c r="Q1482" s="1">
        <v>0.04</v>
      </c>
      <c r="R1482">
        <v>119.99</v>
      </c>
      <c r="S1482">
        <v>14</v>
      </c>
      <c r="T1482">
        <f t="shared" si="23"/>
        <v>719.93999999999994</v>
      </c>
    </row>
    <row r="1483" spans="1:20" x14ac:dyDescent="0.25">
      <c r="A1483">
        <v>1482</v>
      </c>
      <c r="B1483">
        <v>88015</v>
      </c>
      <c r="C1483" t="s">
        <v>1127</v>
      </c>
      <c r="D1483" t="s">
        <v>20</v>
      </c>
      <c r="E1483" t="s">
        <v>39</v>
      </c>
      <c r="F1483" t="s">
        <v>40</v>
      </c>
      <c r="G1483" t="s">
        <v>32</v>
      </c>
      <c r="H1483" t="s">
        <v>42</v>
      </c>
      <c r="I1483" t="s">
        <v>28</v>
      </c>
      <c r="J1483" t="s">
        <v>29</v>
      </c>
      <c r="K1483" t="s">
        <v>158</v>
      </c>
      <c r="L1483" t="s">
        <v>26</v>
      </c>
      <c r="M1483" t="s">
        <v>59</v>
      </c>
      <c r="N1483" s="2">
        <v>40399</v>
      </c>
      <c r="O1483" s="2">
        <v>40401</v>
      </c>
      <c r="P1483">
        <v>4</v>
      </c>
      <c r="Q1483" s="1">
        <v>0.1</v>
      </c>
      <c r="R1483">
        <v>30.98</v>
      </c>
      <c r="S1483">
        <v>8.99</v>
      </c>
      <c r="T1483">
        <f t="shared" si="23"/>
        <v>123.92</v>
      </c>
    </row>
    <row r="1484" spans="1:20" x14ac:dyDescent="0.25">
      <c r="A1484">
        <v>1483</v>
      </c>
      <c r="B1484">
        <v>88023</v>
      </c>
      <c r="C1484" t="s">
        <v>1336</v>
      </c>
      <c r="D1484" t="s">
        <v>38</v>
      </c>
      <c r="E1484" t="s">
        <v>21</v>
      </c>
      <c r="F1484" t="s">
        <v>40</v>
      </c>
      <c r="G1484" t="s">
        <v>41</v>
      </c>
      <c r="H1484" t="s">
        <v>206</v>
      </c>
      <c r="I1484" t="s">
        <v>28</v>
      </c>
      <c r="J1484" t="s">
        <v>29</v>
      </c>
      <c r="K1484" t="s">
        <v>1111</v>
      </c>
      <c r="L1484" t="s">
        <v>192</v>
      </c>
      <c r="M1484" t="s">
        <v>45</v>
      </c>
      <c r="N1484" s="2">
        <v>40217</v>
      </c>
      <c r="O1484" s="2">
        <v>40217</v>
      </c>
      <c r="P1484">
        <v>1</v>
      </c>
      <c r="Q1484" s="1">
        <v>7.0000000000000007E-2</v>
      </c>
      <c r="R1484">
        <v>179.99</v>
      </c>
      <c r="S1484">
        <v>19.989999999999998</v>
      </c>
      <c r="T1484">
        <f t="shared" si="23"/>
        <v>179.99</v>
      </c>
    </row>
    <row r="1485" spans="1:20" x14ac:dyDescent="0.25">
      <c r="A1485">
        <v>1484</v>
      </c>
      <c r="B1485">
        <v>88033</v>
      </c>
      <c r="C1485" t="s">
        <v>851</v>
      </c>
      <c r="D1485" t="s">
        <v>20</v>
      </c>
      <c r="E1485" t="s">
        <v>21</v>
      </c>
      <c r="F1485" t="s">
        <v>40</v>
      </c>
      <c r="G1485" t="s">
        <v>23</v>
      </c>
      <c r="H1485" t="s">
        <v>24</v>
      </c>
      <c r="I1485" t="s">
        <v>28</v>
      </c>
      <c r="J1485" t="s">
        <v>29</v>
      </c>
      <c r="K1485" t="s">
        <v>1254</v>
      </c>
      <c r="L1485" t="s">
        <v>26</v>
      </c>
      <c r="M1485" t="s">
        <v>393</v>
      </c>
      <c r="N1485" s="2">
        <v>41222</v>
      </c>
      <c r="O1485" s="2">
        <v>41224</v>
      </c>
      <c r="P1485">
        <v>26</v>
      </c>
      <c r="Q1485" s="1">
        <v>0.08</v>
      </c>
      <c r="R1485">
        <v>18.89</v>
      </c>
      <c r="S1485">
        <v>3.17</v>
      </c>
      <c r="T1485">
        <f t="shared" si="23"/>
        <v>491.14</v>
      </c>
    </row>
    <row r="1486" spans="1:20" x14ac:dyDescent="0.25">
      <c r="A1486">
        <v>1485</v>
      </c>
      <c r="B1486">
        <v>87998</v>
      </c>
      <c r="C1486" t="s">
        <v>347</v>
      </c>
      <c r="D1486" t="s">
        <v>20</v>
      </c>
      <c r="E1486" t="s">
        <v>187</v>
      </c>
      <c r="F1486" t="s">
        <v>31</v>
      </c>
      <c r="G1486" t="s">
        <v>48</v>
      </c>
      <c r="H1486" t="s">
        <v>217</v>
      </c>
      <c r="I1486" t="s">
        <v>28</v>
      </c>
      <c r="J1486" t="s">
        <v>29</v>
      </c>
      <c r="K1486" t="s">
        <v>181</v>
      </c>
      <c r="L1486" t="s">
        <v>44</v>
      </c>
      <c r="M1486" t="s">
        <v>69</v>
      </c>
      <c r="N1486" s="2">
        <v>41303</v>
      </c>
      <c r="O1486" s="2">
        <v>41308</v>
      </c>
      <c r="P1486">
        <v>4</v>
      </c>
      <c r="Q1486" s="1">
        <v>0.04</v>
      </c>
      <c r="R1486">
        <v>5.28</v>
      </c>
      <c r="S1486">
        <v>3.96</v>
      </c>
      <c r="T1486">
        <f t="shared" si="23"/>
        <v>21.12</v>
      </c>
    </row>
    <row r="1487" spans="1:20" x14ac:dyDescent="0.25">
      <c r="A1487">
        <v>1486</v>
      </c>
      <c r="B1487">
        <v>88042</v>
      </c>
      <c r="C1487" t="s">
        <v>504</v>
      </c>
      <c r="D1487" t="s">
        <v>20</v>
      </c>
      <c r="E1487" t="s">
        <v>39</v>
      </c>
      <c r="F1487" t="s">
        <v>40</v>
      </c>
      <c r="G1487" t="s">
        <v>93</v>
      </c>
      <c r="H1487" t="s">
        <v>42</v>
      </c>
      <c r="I1487" t="s">
        <v>28</v>
      </c>
      <c r="J1487" t="s">
        <v>29</v>
      </c>
      <c r="K1487" t="s">
        <v>172</v>
      </c>
      <c r="L1487" t="s">
        <v>192</v>
      </c>
      <c r="M1487" t="s">
        <v>59</v>
      </c>
      <c r="N1487" s="2">
        <v>40897</v>
      </c>
      <c r="O1487" s="2">
        <v>40898</v>
      </c>
      <c r="P1487">
        <v>3</v>
      </c>
      <c r="Q1487" s="1">
        <v>0.04</v>
      </c>
      <c r="R1487">
        <v>4.42</v>
      </c>
      <c r="S1487">
        <v>4.99</v>
      </c>
      <c r="T1487">
        <f t="shared" si="23"/>
        <v>13.26</v>
      </c>
    </row>
    <row r="1488" spans="1:20" x14ac:dyDescent="0.25">
      <c r="A1488">
        <v>1487</v>
      </c>
      <c r="B1488">
        <v>88057</v>
      </c>
      <c r="C1488" t="s">
        <v>1131</v>
      </c>
      <c r="D1488" t="s">
        <v>20</v>
      </c>
      <c r="E1488" t="s">
        <v>21</v>
      </c>
      <c r="F1488" t="s">
        <v>22</v>
      </c>
      <c r="G1488" t="s">
        <v>41</v>
      </c>
      <c r="H1488" t="s">
        <v>206</v>
      </c>
      <c r="I1488" t="s">
        <v>28</v>
      </c>
      <c r="J1488" t="s">
        <v>29</v>
      </c>
      <c r="K1488" t="s">
        <v>201</v>
      </c>
      <c r="L1488" t="s">
        <v>26</v>
      </c>
      <c r="M1488" t="s">
        <v>173</v>
      </c>
      <c r="N1488" s="2">
        <v>41427</v>
      </c>
      <c r="O1488" s="2">
        <v>41429</v>
      </c>
      <c r="P1488">
        <v>12</v>
      </c>
      <c r="Q1488" s="1">
        <v>0.05</v>
      </c>
      <c r="R1488">
        <v>20.99</v>
      </c>
      <c r="S1488">
        <v>3.3</v>
      </c>
      <c r="T1488">
        <f t="shared" si="23"/>
        <v>251.88</v>
      </c>
    </row>
    <row r="1489" spans="1:20" x14ac:dyDescent="0.25">
      <c r="A1489">
        <v>1488</v>
      </c>
      <c r="B1489">
        <v>88061</v>
      </c>
      <c r="C1489" t="s">
        <v>1702</v>
      </c>
      <c r="D1489" t="s">
        <v>20</v>
      </c>
      <c r="E1489" t="s">
        <v>39</v>
      </c>
      <c r="F1489" t="s">
        <v>47</v>
      </c>
      <c r="G1489" t="s">
        <v>48</v>
      </c>
      <c r="H1489" t="s">
        <v>49</v>
      </c>
      <c r="I1489" t="s">
        <v>28</v>
      </c>
      <c r="J1489" t="s">
        <v>29</v>
      </c>
      <c r="K1489" t="s">
        <v>62</v>
      </c>
      <c r="L1489" t="s">
        <v>192</v>
      </c>
      <c r="M1489" t="s">
        <v>156</v>
      </c>
      <c r="N1489" s="2">
        <v>40373</v>
      </c>
      <c r="O1489" s="2">
        <v>40375</v>
      </c>
      <c r="P1489">
        <v>7</v>
      </c>
      <c r="Q1489" s="1">
        <v>7.0000000000000007E-2</v>
      </c>
      <c r="R1489">
        <v>165.2</v>
      </c>
      <c r="S1489">
        <v>19.989999999999998</v>
      </c>
      <c r="T1489">
        <f t="shared" si="23"/>
        <v>1156.3999999999999</v>
      </c>
    </row>
    <row r="1490" spans="1:20" x14ac:dyDescent="0.25">
      <c r="A1490">
        <v>1489</v>
      </c>
      <c r="B1490">
        <v>88074</v>
      </c>
      <c r="C1490" t="s">
        <v>800</v>
      </c>
      <c r="D1490" t="s">
        <v>20</v>
      </c>
      <c r="E1490" t="s">
        <v>21</v>
      </c>
      <c r="F1490" t="s">
        <v>22</v>
      </c>
      <c r="G1490" t="s">
        <v>48</v>
      </c>
      <c r="H1490" t="s">
        <v>24</v>
      </c>
      <c r="I1490" t="s">
        <v>28</v>
      </c>
      <c r="J1490" t="s">
        <v>29</v>
      </c>
      <c r="K1490" t="s">
        <v>1138</v>
      </c>
      <c r="L1490" t="s">
        <v>192</v>
      </c>
      <c r="M1490" t="s">
        <v>326</v>
      </c>
      <c r="N1490" s="2">
        <v>41631</v>
      </c>
      <c r="O1490" s="2">
        <v>41635</v>
      </c>
      <c r="P1490">
        <v>5</v>
      </c>
      <c r="Q1490" s="1">
        <v>0.05</v>
      </c>
      <c r="R1490">
        <v>53.98</v>
      </c>
      <c r="S1490">
        <v>5.5</v>
      </c>
      <c r="T1490">
        <f t="shared" si="23"/>
        <v>269.89999999999998</v>
      </c>
    </row>
    <row r="1491" spans="1:20" x14ac:dyDescent="0.25">
      <c r="A1491">
        <v>1490</v>
      </c>
      <c r="B1491">
        <v>88081</v>
      </c>
      <c r="C1491" t="s">
        <v>1795</v>
      </c>
      <c r="D1491" t="s">
        <v>20</v>
      </c>
      <c r="E1491" t="s">
        <v>187</v>
      </c>
      <c r="F1491" t="s">
        <v>31</v>
      </c>
      <c r="G1491" t="s">
        <v>48</v>
      </c>
      <c r="H1491" t="s">
        <v>217</v>
      </c>
      <c r="I1491" t="s">
        <v>28</v>
      </c>
      <c r="J1491" t="s">
        <v>29</v>
      </c>
      <c r="K1491" t="s">
        <v>116</v>
      </c>
      <c r="L1491" t="s">
        <v>26</v>
      </c>
      <c r="M1491" t="s">
        <v>255</v>
      </c>
      <c r="N1491" s="2">
        <v>41374</v>
      </c>
      <c r="O1491" s="2">
        <v>41374</v>
      </c>
      <c r="P1491">
        <v>2</v>
      </c>
      <c r="Q1491" s="1">
        <v>0.01</v>
      </c>
      <c r="R1491">
        <v>15.68</v>
      </c>
      <c r="S1491">
        <v>3.73</v>
      </c>
      <c r="T1491">
        <f t="shared" si="23"/>
        <v>31.36</v>
      </c>
    </row>
    <row r="1492" spans="1:20" x14ac:dyDescent="0.25">
      <c r="A1492">
        <v>1491</v>
      </c>
      <c r="B1492">
        <v>88081</v>
      </c>
      <c r="C1492" t="s">
        <v>1795</v>
      </c>
      <c r="D1492" t="s">
        <v>38</v>
      </c>
      <c r="E1492" t="s">
        <v>187</v>
      </c>
      <c r="F1492" t="s">
        <v>31</v>
      </c>
      <c r="G1492" t="s">
        <v>48</v>
      </c>
      <c r="H1492" t="s">
        <v>225</v>
      </c>
      <c r="I1492" t="s">
        <v>28</v>
      </c>
      <c r="J1492" t="s">
        <v>29</v>
      </c>
      <c r="K1492" t="s">
        <v>82</v>
      </c>
      <c r="L1492" t="s">
        <v>746</v>
      </c>
      <c r="M1492" t="s">
        <v>255</v>
      </c>
      <c r="N1492" s="2">
        <v>41374</v>
      </c>
      <c r="O1492" s="2">
        <v>41378</v>
      </c>
      <c r="P1492">
        <v>11</v>
      </c>
      <c r="Q1492" s="1">
        <v>0.04</v>
      </c>
      <c r="R1492">
        <v>71.37</v>
      </c>
      <c r="S1492">
        <v>69</v>
      </c>
      <c r="T1492">
        <f t="shared" si="23"/>
        <v>785.07</v>
      </c>
    </row>
    <row r="1493" spans="1:20" x14ac:dyDescent="0.25">
      <c r="A1493">
        <v>1492</v>
      </c>
      <c r="B1493">
        <v>88090</v>
      </c>
      <c r="C1493" t="s">
        <v>711</v>
      </c>
      <c r="D1493" t="s">
        <v>20</v>
      </c>
      <c r="E1493" t="s">
        <v>39</v>
      </c>
      <c r="F1493" t="s">
        <v>47</v>
      </c>
      <c r="G1493" t="s">
        <v>23</v>
      </c>
      <c r="H1493" t="s">
        <v>78</v>
      </c>
      <c r="I1493" t="s">
        <v>28</v>
      </c>
      <c r="J1493" t="s">
        <v>29</v>
      </c>
      <c r="K1493" t="s">
        <v>136</v>
      </c>
      <c r="L1493" t="s">
        <v>192</v>
      </c>
      <c r="M1493" t="s">
        <v>111</v>
      </c>
      <c r="N1493" s="2">
        <v>41555</v>
      </c>
      <c r="O1493" s="2">
        <v>41557</v>
      </c>
      <c r="P1493">
        <v>3</v>
      </c>
      <c r="Q1493" s="1">
        <v>0.06</v>
      </c>
      <c r="R1493">
        <v>7.84</v>
      </c>
      <c r="S1493">
        <v>4.71</v>
      </c>
      <c r="T1493">
        <f t="shared" si="23"/>
        <v>23.52</v>
      </c>
    </row>
    <row r="1494" spans="1:20" x14ac:dyDescent="0.25">
      <c r="A1494">
        <v>1493</v>
      </c>
      <c r="B1494">
        <v>88097</v>
      </c>
      <c r="C1494" t="s">
        <v>1092</v>
      </c>
      <c r="D1494" t="s">
        <v>38</v>
      </c>
      <c r="E1494" t="s">
        <v>39</v>
      </c>
      <c r="F1494" t="s">
        <v>22</v>
      </c>
      <c r="G1494" t="s">
        <v>48</v>
      </c>
      <c r="H1494" t="s">
        <v>54</v>
      </c>
      <c r="I1494" t="s">
        <v>28</v>
      </c>
      <c r="J1494" t="s">
        <v>29</v>
      </c>
      <c r="K1494" t="s">
        <v>133</v>
      </c>
      <c r="L1494" t="s">
        <v>44</v>
      </c>
      <c r="M1494" t="s">
        <v>182</v>
      </c>
      <c r="N1494" s="2">
        <v>41227</v>
      </c>
      <c r="O1494" s="2">
        <v>41229</v>
      </c>
      <c r="P1494">
        <v>26</v>
      </c>
      <c r="Q1494" s="1">
        <v>0.1</v>
      </c>
      <c r="R1494">
        <v>4.71</v>
      </c>
      <c r="S1494">
        <v>0.7</v>
      </c>
      <c r="T1494">
        <f t="shared" si="23"/>
        <v>122.46</v>
      </c>
    </row>
    <row r="1495" spans="1:20" x14ac:dyDescent="0.25">
      <c r="A1495">
        <v>1494</v>
      </c>
      <c r="B1495">
        <v>88109</v>
      </c>
      <c r="C1495" t="s">
        <v>903</v>
      </c>
      <c r="D1495" t="s">
        <v>20</v>
      </c>
      <c r="E1495" t="s">
        <v>39</v>
      </c>
      <c r="F1495" t="s">
        <v>22</v>
      </c>
      <c r="G1495" t="s">
        <v>48</v>
      </c>
      <c r="H1495" t="s">
        <v>94</v>
      </c>
      <c r="I1495" t="s">
        <v>28</v>
      </c>
      <c r="J1495" t="s">
        <v>29</v>
      </c>
      <c r="K1495" t="s">
        <v>226</v>
      </c>
      <c r="L1495" t="s">
        <v>192</v>
      </c>
      <c r="M1495" t="s">
        <v>199</v>
      </c>
      <c r="N1495" s="2">
        <v>40984</v>
      </c>
      <c r="O1495" s="2">
        <v>40988</v>
      </c>
      <c r="P1495">
        <v>1</v>
      </c>
      <c r="Q1495" s="1">
        <v>0.03</v>
      </c>
      <c r="R1495">
        <v>3.8</v>
      </c>
      <c r="S1495">
        <v>1.49</v>
      </c>
      <c r="T1495">
        <f t="shared" si="23"/>
        <v>3.8</v>
      </c>
    </row>
    <row r="1496" spans="1:20" x14ac:dyDescent="0.25">
      <c r="A1496">
        <v>1495</v>
      </c>
      <c r="B1496">
        <v>87252</v>
      </c>
      <c r="C1496" t="s">
        <v>1717</v>
      </c>
      <c r="D1496" t="s">
        <v>578</v>
      </c>
      <c r="E1496" t="s">
        <v>21</v>
      </c>
      <c r="F1496" t="s">
        <v>40</v>
      </c>
      <c r="G1496" t="s">
        <v>23</v>
      </c>
      <c r="H1496" t="s">
        <v>24</v>
      </c>
      <c r="I1496" t="s">
        <v>28</v>
      </c>
      <c r="J1496" t="s">
        <v>29</v>
      </c>
      <c r="K1496" t="s">
        <v>213</v>
      </c>
      <c r="L1496" t="s">
        <v>283</v>
      </c>
      <c r="M1496" t="s">
        <v>342</v>
      </c>
      <c r="N1496" s="2">
        <v>41274</v>
      </c>
      <c r="O1496" s="2">
        <v>41274</v>
      </c>
      <c r="P1496">
        <v>23</v>
      </c>
      <c r="Q1496" s="1">
        <v>7.0000000000000007E-2</v>
      </c>
      <c r="R1496">
        <v>264.98</v>
      </c>
      <c r="S1496">
        <v>17.86</v>
      </c>
      <c r="T1496">
        <f t="shared" si="23"/>
        <v>6094.5400000000009</v>
      </c>
    </row>
    <row r="1497" spans="1:20" x14ac:dyDescent="0.25">
      <c r="A1497">
        <v>1496</v>
      </c>
      <c r="B1497">
        <v>87252</v>
      </c>
      <c r="C1497" t="s">
        <v>1717</v>
      </c>
      <c r="D1497" t="s">
        <v>38</v>
      </c>
      <c r="E1497" t="s">
        <v>39</v>
      </c>
      <c r="F1497" t="s">
        <v>40</v>
      </c>
      <c r="G1497" t="s">
        <v>23</v>
      </c>
      <c r="H1497" t="s">
        <v>94</v>
      </c>
      <c r="I1497" t="s">
        <v>28</v>
      </c>
      <c r="J1497" t="s">
        <v>29</v>
      </c>
      <c r="K1497" t="s">
        <v>129</v>
      </c>
      <c r="L1497" t="s">
        <v>44</v>
      </c>
      <c r="M1497" t="s">
        <v>469</v>
      </c>
      <c r="N1497" s="2">
        <v>41274</v>
      </c>
      <c r="O1497" s="2">
        <v>41275</v>
      </c>
      <c r="P1497">
        <v>9</v>
      </c>
      <c r="Q1497" s="1">
        <v>0.06</v>
      </c>
      <c r="R1497">
        <v>8.34</v>
      </c>
      <c r="S1497">
        <v>1.43</v>
      </c>
      <c r="T1497">
        <f t="shared" si="23"/>
        <v>75.06</v>
      </c>
    </row>
    <row r="1498" spans="1:20" x14ac:dyDescent="0.25">
      <c r="A1498">
        <v>1497</v>
      </c>
      <c r="B1498">
        <v>88125</v>
      </c>
      <c r="C1498" t="s">
        <v>885</v>
      </c>
      <c r="D1498" t="s">
        <v>20</v>
      </c>
      <c r="E1498" t="s">
        <v>39</v>
      </c>
      <c r="F1498" t="s">
        <v>22</v>
      </c>
      <c r="G1498" t="s">
        <v>41</v>
      </c>
      <c r="H1498" t="s">
        <v>61</v>
      </c>
      <c r="I1498" t="s">
        <v>28</v>
      </c>
      <c r="J1498" t="s">
        <v>29</v>
      </c>
      <c r="K1498" t="s">
        <v>95</v>
      </c>
      <c r="L1498" t="s">
        <v>192</v>
      </c>
      <c r="M1498" t="s">
        <v>331</v>
      </c>
      <c r="N1498" s="2">
        <v>41580</v>
      </c>
      <c r="O1498" s="2">
        <v>41581</v>
      </c>
      <c r="P1498">
        <v>36</v>
      </c>
      <c r="Q1498" s="1">
        <v>0.04</v>
      </c>
      <c r="R1498">
        <v>3.75</v>
      </c>
      <c r="S1498">
        <v>7.5</v>
      </c>
      <c r="T1498">
        <f t="shared" si="23"/>
        <v>135</v>
      </c>
    </row>
    <row r="1499" spans="1:20" x14ac:dyDescent="0.25">
      <c r="A1499">
        <v>1498</v>
      </c>
      <c r="B1499">
        <v>88130</v>
      </c>
      <c r="C1499" t="s">
        <v>567</v>
      </c>
      <c r="D1499" t="s">
        <v>20</v>
      </c>
      <c r="E1499" t="s">
        <v>21</v>
      </c>
      <c r="F1499" t="s">
        <v>47</v>
      </c>
      <c r="G1499" t="s">
        <v>48</v>
      </c>
      <c r="H1499" t="s">
        <v>24</v>
      </c>
      <c r="I1499" t="s">
        <v>28</v>
      </c>
      <c r="J1499" t="s">
        <v>29</v>
      </c>
      <c r="K1499" t="s">
        <v>1243</v>
      </c>
      <c r="L1499" t="s">
        <v>192</v>
      </c>
      <c r="M1499" t="s">
        <v>51</v>
      </c>
      <c r="N1499" s="2">
        <v>41104</v>
      </c>
      <c r="O1499" s="2">
        <v>41109</v>
      </c>
      <c r="P1499">
        <v>2</v>
      </c>
      <c r="Q1499" s="1">
        <v>0.1</v>
      </c>
      <c r="R1499">
        <v>15.98</v>
      </c>
      <c r="S1499">
        <v>4</v>
      </c>
      <c r="T1499">
        <f t="shared" si="23"/>
        <v>31.96</v>
      </c>
    </row>
    <row r="1500" spans="1:20" x14ac:dyDescent="0.25">
      <c r="A1500">
        <v>1499</v>
      </c>
      <c r="B1500">
        <v>87669</v>
      </c>
      <c r="C1500" t="s">
        <v>1941</v>
      </c>
      <c r="D1500" t="s">
        <v>578</v>
      </c>
      <c r="E1500" t="s">
        <v>187</v>
      </c>
      <c r="F1500" t="s">
        <v>47</v>
      </c>
      <c r="G1500" t="s">
        <v>48</v>
      </c>
      <c r="H1500" t="s">
        <v>219</v>
      </c>
      <c r="I1500" t="s">
        <v>28</v>
      </c>
      <c r="J1500" t="s">
        <v>29</v>
      </c>
      <c r="K1500" t="s">
        <v>43</v>
      </c>
      <c r="L1500" t="s">
        <v>330</v>
      </c>
      <c r="M1500" t="s">
        <v>160</v>
      </c>
      <c r="N1500" s="2">
        <v>41596</v>
      </c>
      <c r="O1500" s="2">
        <v>41603</v>
      </c>
      <c r="P1500">
        <v>11</v>
      </c>
      <c r="Q1500" s="1">
        <v>0.1</v>
      </c>
      <c r="R1500">
        <v>146.05000000000001</v>
      </c>
      <c r="S1500">
        <v>80.2</v>
      </c>
      <c r="T1500">
        <f t="shared" si="23"/>
        <v>1606.5500000000002</v>
      </c>
    </row>
    <row r="1501" spans="1:20" x14ac:dyDescent="0.25">
      <c r="A1501">
        <v>1500</v>
      </c>
      <c r="B1501">
        <v>88139</v>
      </c>
      <c r="C1501" t="s">
        <v>1169</v>
      </c>
      <c r="D1501" t="s">
        <v>20</v>
      </c>
      <c r="E1501" t="s">
        <v>39</v>
      </c>
      <c r="F1501" t="s">
        <v>40</v>
      </c>
      <c r="G1501" t="s">
        <v>41</v>
      </c>
      <c r="H1501" t="s">
        <v>54</v>
      </c>
      <c r="I1501" t="s">
        <v>28</v>
      </c>
      <c r="J1501" t="s">
        <v>29</v>
      </c>
      <c r="K1501" t="s">
        <v>221</v>
      </c>
      <c r="L1501" t="s">
        <v>192</v>
      </c>
      <c r="M1501" t="s">
        <v>59</v>
      </c>
      <c r="N1501" s="2">
        <v>40683</v>
      </c>
      <c r="O1501" s="2">
        <v>40684</v>
      </c>
      <c r="P1501">
        <v>11</v>
      </c>
      <c r="Q1501" s="1">
        <v>0.05</v>
      </c>
      <c r="R1501">
        <v>4.91</v>
      </c>
      <c r="S1501">
        <v>0.5</v>
      </c>
      <c r="T1501">
        <f t="shared" si="23"/>
        <v>54.010000000000005</v>
      </c>
    </row>
    <row r="1502" spans="1:20" x14ac:dyDescent="0.25">
      <c r="A1502">
        <v>1501</v>
      </c>
      <c r="B1502">
        <v>88152</v>
      </c>
      <c r="C1502" t="s">
        <v>753</v>
      </c>
      <c r="D1502" t="s">
        <v>20</v>
      </c>
      <c r="E1502" t="s">
        <v>39</v>
      </c>
      <c r="F1502" t="s">
        <v>31</v>
      </c>
      <c r="G1502" t="s">
        <v>23</v>
      </c>
      <c r="H1502" t="s">
        <v>78</v>
      </c>
      <c r="I1502" t="s">
        <v>28</v>
      </c>
      <c r="J1502" t="s">
        <v>29</v>
      </c>
      <c r="K1502" t="s">
        <v>138</v>
      </c>
      <c r="L1502" t="s">
        <v>44</v>
      </c>
      <c r="M1502" t="s">
        <v>178</v>
      </c>
      <c r="N1502" s="2">
        <v>40486</v>
      </c>
      <c r="O1502" s="2">
        <v>40488</v>
      </c>
      <c r="P1502">
        <v>5</v>
      </c>
      <c r="Q1502" s="1">
        <v>0.01</v>
      </c>
      <c r="R1502">
        <v>3.26</v>
      </c>
      <c r="S1502">
        <v>1.86</v>
      </c>
      <c r="T1502">
        <f t="shared" si="23"/>
        <v>16.299999999999997</v>
      </c>
    </row>
    <row r="1503" spans="1:20" x14ac:dyDescent="0.25">
      <c r="A1503">
        <v>1502</v>
      </c>
      <c r="B1503">
        <v>88162</v>
      </c>
      <c r="C1503" t="s">
        <v>1547</v>
      </c>
      <c r="D1503" t="s">
        <v>20</v>
      </c>
      <c r="E1503" t="s">
        <v>39</v>
      </c>
      <c r="F1503" t="s">
        <v>31</v>
      </c>
      <c r="G1503" t="s">
        <v>32</v>
      </c>
      <c r="H1503" t="s">
        <v>78</v>
      </c>
      <c r="I1503" t="s">
        <v>28</v>
      </c>
      <c r="J1503" t="s">
        <v>29</v>
      </c>
      <c r="K1503" t="s">
        <v>43</v>
      </c>
      <c r="L1503" t="s">
        <v>192</v>
      </c>
      <c r="M1503" t="s">
        <v>91</v>
      </c>
      <c r="N1503" s="2">
        <v>41532</v>
      </c>
      <c r="O1503" s="2">
        <v>41534</v>
      </c>
      <c r="P1503">
        <v>22</v>
      </c>
      <c r="Q1503" s="1">
        <v>0.08</v>
      </c>
      <c r="R1503">
        <v>22.98</v>
      </c>
      <c r="S1503">
        <v>4.5</v>
      </c>
      <c r="T1503">
        <f t="shared" si="23"/>
        <v>505.56</v>
      </c>
    </row>
    <row r="1504" spans="1:20" x14ac:dyDescent="0.25">
      <c r="A1504">
        <v>1503</v>
      </c>
      <c r="B1504">
        <v>88162</v>
      </c>
      <c r="C1504" t="s">
        <v>1547</v>
      </c>
      <c r="D1504" t="s">
        <v>20</v>
      </c>
      <c r="E1504" t="s">
        <v>39</v>
      </c>
      <c r="F1504" t="s">
        <v>31</v>
      </c>
      <c r="G1504" t="s">
        <v>32</v>
      </c>
      <c r="H1504" t="s">
        <v>61</v>
      </c>
      <c r="I1504" t="s">
        <v>28</v>
      </c>
      <c r="J1504" t="s">
        <v>29</v>
      </c>
      <c r="K1504" t="s">
        <v>74</v>
      </c>
      <c r="L1504" t="s">
        <v>192</v>
      </c>
      <c r="M1504" t="s">
        <v>91</v>
      </c>
      <c r="N1504" s="2">
        <v>41532</v>
      </c>
      <c r="O1504" s="2">
        <v>41532</v>
      </c>
      <c r="P1504">
        <v>5</v>
      </c>
      <c r="Q1504" s="1">
        <v>0.08</v>
      </c>
      <c r="R1504">
        <v>6.48</v>
      </c>
      <c r="S1504">
        <v>5.4</v>
      </c>
      <c r="T1504">
        <f t="shared" si="23"/>
        <v>32.400000000000006</v>
      </c>
    </row>
    <row r="1505" spans="1:20" x14ac:dyDescent="0.25">
      <c r="A1505">
        <v>1504</v>
      </c>
      <c r="B1505">
        <v>88171</v>
      </c>
      <c r="C1505" t="s">
        <v>950</v>
      </c>
      <c r="D1505" t="s">
        <v>20</v>
      </c>
      <c r="E1505" t="s">
        <v>39</v>
      </c>
      <c r="F1505" t="s">
        <v>31</v>
      </c>
      <c r="G1505" t="s">
        <v>32</v>
      </c>
      <c r="H1505" t="s">
        <v>78</v>
      </c>
      <c r="I1505" t="s">
        <v>28</v>
      </c>
      <c r="J1505" t="s">
        <v>29</v>
      </c>
      <c r="K1505" t="s">
        <v>138</v>
      </c>
      <c r="L1505" t="s">
        <v>192</v>
      </c>
      <c r="M1505" t="s">
        <v>35</v>
      </c>
      <c r="N1505" s="2">
        <v>41508</v>
      </c>
      <c r="O1505" s="2">
        <v>41508</v>
      </c>
      <c r="P1505">
        <v>25</v>
      </c>
      <c r="Q1505" s="1">
        <v>0.06</v>
      </c>
      <c r="R1505">
        <v>4.28</v>
      </c>
      <c r="S1505">
        <v>6.72</v>
      </c>
      <c r="T1505">
        <f t="shared" si="23"/>
        <v>107</v>
      </c>
    </row>
    <row r="1506" spans="1:20" x14ac:dyDescent="0.25">
      <c r="A1506">
        <v>1505</v>
      </c>
      <c r="B1506">
        <v>88171</v>
      </c>
      <c r="C1506" t="s">
        <v>950</v>
      </c>
      <c r="D1506" t="s">
        <v>20</v>
      </c>
      <c r="E1506" t="s">
        <v>39</v>
      </c>
      <c r="F1506" t="s">
        <v>31</v>
      </c>
      <c r="G1506" t="s">
        <v>32</v>
      </c>
      <c r="H1506" t="s">
        <v>78</v>
      </c>
      <c r="I1506" t="s">
        <v>28</v>
      </c>
      <c r="J1506" t="s">
        <v>29</v>
      </c>
      <c r="K1506" t="s">
        <v>181</v>
      </c>
      <c r="L1506" t="s">
        <v>44</v>
      </c>
      <c r="M1506" t="s">
        <v>35</v>
      </c>
      <c r="N1506" s="2">
        <v>41508</v>
      </c>
      <c r="O1506" s="2">
        <v>41509</v>
      </c>
      <c r="P1506">
        <v>12</v>
      </c>
      <c r="Q1506" s="1">
        <v>7.0000000000000007E-2</v>
      </c>
      <c r="R1506">
        <v>5.85</v>
      </c>
      <c r="S1506">
        <v>2.27</v>
      </c>
      <c r="T1506">
        <f t="shared" si="23"/>
        <v>70.199999999999989</v>
      </c>
    </row>
    <row r="1507" spans="1:20" x14ac:dyDescent="0.25">
      <c r="A1507">
        <v>1506</v>
      </c>
      <c r="B1507">
        <v>88179</v>
      </c>
      <c r="C1507" t="s">
        <v>1965</v>
      </c>
      <c r="D1507" t="s">
        <v>20</v>
      </c>
      <c r="E1507" t="s">
        <v>21</v>
      </c>
      <c r="F1507" t="s">
        <v>31</v>
      </c>
      <c r="G1507" t="s">
        <v>48</v>
      </c>
      <c r="H1507" t="s">
        <v>206</v>
      </c>
      <c r="I1507" t="s">
        <v>28</v>
      </c>
      <c r="J1507" t="s">
        <v>29</v>
      </c>
      <c r="K1507" t="s">
        <v>1447</v>
      </c>
      <c r="L1507" t="s">
        <v>26</v>
      </c>
      <c r="M1507" t="s">
        <v>35</v>
      </c>
      <c r="N1507" s="2">
        <v>41118</v>
      </c>
      <c r="O1507" s="2">
        <v>41122</v>
      </c>
      <c r="P1507">
        <v>14</v>
      </c>
      <c r="Q1507" s="1">
        <v>0.04</v>
      </c>
      <c r="R1507">
        <v>40.98</v>
      </c>
      <c r="S1507">
        <v>1.99</v>
      </c>
      <c r="T1507">
        <f t="shared" si="23"/>
        <v>573.71999999999991</v>
      </c>
    </row>
    <row r="1508" spans="1:20" x14ac:dyDescent="0.25">
      <c r="A1508">
        <v>1507</v>
      </c>
      <c r="B1508">
        <v>88179</v>
      </c>
      <c r="C1508" t="s">
        <v>1965</v>
      </c>
      <c r="D1508" t="s">
        <v>20</v>
      </c>
      <c r="E1508" t="s">
        <v>39</v>
      </c>
      <c r="F1508" t="s">
        <v>31</v>
      </c>
      <c r="G1508" t="s">
        <v>48</v>
      </c>
      <c r="H1508" t="s">
        <v>61</v>
      </c>
      <c r="I1508" t="s">
        <v>28</v>
      </c>
      <c r="J1508" t="s">
        <v>29</v>
      </c>
      <c r="K1508" t="s">
        <v>170</v>
      </c>
      <c r="L1508" t="s">
        <v>192</v>
      </c>
      <c r="M1508" t="s">
        <v>35</v>
      </c>
      <c r="N1508" s="2">
        <v>41118</v>
      </c>
      <c r="O1508" s="2">
        <v>41127</v>
      </c>
      <c r="P1508">
        <v>17</v>
      </c>
      <c r="Q1508" s="1">
        <v>0.03</v>
      </c>
      <c r="R1508">
        <v>15.14</v>
      </c>
      <c r="S1508">
        <v>4.53</v>
      </c>
      <c r="T1508">
        <f t="shared" si="23"/>
        <v>257.38</v>
      </c>
    </row>
    <row r="1509" spans="1:20" x14ac:dyDescent="0.25">
      <c r="A1509">
        <v>1508</v>
      </c>
      <c r="B1509">
        <v>88188</v>
      </c>
      <c r="C1509" t="s">
        <v>1148</v>
      </c>
      <c r="D1509" t="s">
        <v>20</v>
      </c>
      <c r="E1509" t="s">
        <v>39</v>
      </c>
      <c r="F1509" t="s">
        <v>22</v>
      </c>
      <c r="G1509" t="s">
        <v>41</v>
      </c>
      <c r="H1509" t="s">
        <v>42</v>
      </c>
      <c r="I1509" t="s">
        <v>28</v>
      </c>
      <c r="J1509" t="s">
        <v>29</v>
      </c>
      <c r="K1509" t="s">
        <v>172</v>
      </c>
      <c r="L1509" t="s">
        <v>192</v>
      </c>
      <c r="M1509" t="s">
        <v>294</v>
      </c>
      <c r="N1509" s="2">
        <v>41174</v>
      </c>
      <c r="O1509" s="2">
        <v>41174</v>
      </c>
      <c r="P1509">
        <v>10</v>
      </c>
      <c r="Q1509" s="1">
        <v>0.09</v>
      </c>
      <c r="R1509">
        <v>415.88</v>
      </c>
      <c r="S1509">
        <v>11.37</v>
      </c>
      <c r="T1509">
        <f t="shared" si="23"/>
        <v>4158.8</v>
      </c>
    </row>
    <row r="1510" spans="1:20" x14ac:dyDescent="0.25">
      <c r="A1510">
        <v>1509</v>
      </c>
      <c r="B1510">
        <v>88193</v>
      </c>
      <c r="C1510" t="s">
        <v>1011</v>
      </c>
      <c r="D1510" t="s">
        <v>38</v>
      </c>
      <c r="E1510" t="s">
        <v>21</v>
      </c>
      <c r="F1510" t="s">
        <v>31</v>
      </c>
      <c r="G1510" t="s">
        <v>41</v>
      </c>
      <c r="H1510" t="s">
        <v>206</v>
      </c>
      <c r="I1510" t="s">
        <v>28</v>
      </c>
      <c r="J1510" t="s">
        <v>29</v>
      </c>
      <c r="K1510" t="s">
        <v>1107</v>
      </c>
      <c r="L1510" t="s">
        <v>192</v>
      </c>
      <c r="M1510" t="s">
        <v>35</v>
      </c>
      <c r="N1510" s="2">
        <v>41093</v>
      </c>
      <c r="O1510" s="2">
        <v>41094</v>
      </c>
      <c r="P1510">
        <v>2</v>
      </c>
      <c r="Q1510" s="1">
        <v>0.04</v>
      </c>
      <c r="R1510">
        <v>15.98</v>
      </c>
      <c r="S1510">
        <v>4</v>
      </c>
      <c r="T1510">
        <f t="shared" si="23"/>
        <v>31.96</v>
      </c>
    </row>
    <row r="1511" spans="1:20" x14ac:dyDescent="0.25">
      <c r="A1511">
        <v>1510</v>
      </c>
      <c r="B1511">
        <v>88193</v>
      </c>
      <c r="C1511" t="s">
        <v>1011</v>
      </c>
      <c r="D1511" t="s">
        <v>20</v>
      </c>
      <c r="E1511" t="s">
        <v>187</v>
      </c>
      <c r="F1511" t="s">
        <v>31</v>
      </c>
      <c r="G1511" t="s">
        <v>41</v>
      </c>
      <c r="H1511" t="s">
        <v>219</v>
      </c>
      <c r="I1511" t="s">
        <v>28</v>
      </c>
      <c r="J1511" t="s">
        <v>29</v>
      </c>
      <c r="K1511" t="s">
        <v>291</v>
      </c>
      <c r="L1511" t="s">
        <v>26</v>
      </c>
      <c r="M1511" t="s">
        <v>35</v>
      </c>
      <c r="N1511" s="2">
        <v>41093</v>
      </c>
      <c r="O1511" s="2">
        <v>41093</v>
      </c>
      <c r="P1511">
        <v>11</v>
      </c>
      <c r="Q1511" s="1">
        <v>0.03</v>
      </c>
      <c r="R1511">
        <v>9.48</v>
      </c>
      <c r="S1511">
        <v>7.29</v>
      </c>
      <c r="T1511">
        <f t="shared" si="23"/>
        <v>104.28</v>
      </c>
    </row>
    <row r="1512" spans="1:20" x14ac:dyDescent="0.25">
      <c r="A1512">
        <v>1511</v>
      </c>
      <c r="B1512">
        <v>88198</v>
      </c>
      <c r="C1512" t="s">
        <v>1315</v>
      </c>
      <c r="D1512" t="s">
        <v>38</v>
      </c>
      <c r="E1512" t="s">
        <v>39</v>
      </c>
      <c r="F1512" t="s">
        <v>31</v>
      </c>
      <c r="G1512" t="s">
        <v>32</v>
      </c>
      <c r="H1512" t="s">
        <v>94</v>
      </c>
      <c r="I1512" t="s">
        <v>28</v>
      </c>
      <c r="J1512" t="s">
        <v>29</v>
      </c>
      <c r="K1512" t="s">
        <v>149</v>
      </c>
      <c r="L1512" t="s">
        <v>192</v>
      </c>
      <c r="M1512" t="s">
        <v>146</v>
      </c>
      <c r="N1512" s="2">
        <v>40480</v>
      </c>
      <c r="O1512" s="2">
        <v>40482</v>
      </c>
      <c r="P1512">
        <v>14</v>
      </c>
      <c r="Q1512" s="1">
        <v>0.06</v>
      </c>
      <c r="R1512">
        <v>5.38</v>
      </c>
      <c r="S1512">
        <v>5.24</v>
      </c>
      <c r="T1512">
        <f t="shared" si="23"/>
        <v>75.319999999999993</v>
      </c>
    </row>
    <row r="1513" spans="1:20" x14ac:dyDescent="0.25">
      <c r="A1513">
        <v>1512</v>
      </c>
      <c r="B1513">
        <v>88198</v>
      </c>
      <c r="C1513" t="s">
        <v>1315</v>
      </c>
      <c r="D1513" t="s">
        <v>20</v>
      </c>
      <c r="E1513" t="s">
        <v>39</v>
      </c>
      <c r="F1513" t="s">
        <v>31</v>
      </c>
      <c r="G1513" t="s">
        <v>32</v>
      </c>
      <c r="H1513" t="s">
        <v>89</v>
      </c>
      <c r="I1513" t="s">
        <v>28</v>
      </c>
      <c r="J1513" t="s">
        <v>29</v>
      </c>
      <c r="K1513" t="s">
        <v>105</v>
      </c>
      <c r="L1513" t="s">
        <v>192</v>
      </c>
      <c r="M1513" t="s">
        <v>143</v>
      </c>
      <c r="N1513" s="2">
        <v>40480</v>
      </c>
      <c r="O1513" s="2">
        <v>40482</v>
      </c>
      <c r="P1513">
        <v>1</v>
      </c>
      <c r="Q1513" s="1">
        <v>0.03</v>
      </c>
      <c r="R1513">
        <v>7.35</v>
      </c>
      <c r="S1513">
        <v>5.96</v>
      </c>
      <c r="T1513">
        <f t="shared" si="23"/>
        <v>7.35</v>
      </c>
    </row>
    <row r="1514" spans="1:20" x14ac:dyDescent="0.25">
      <c r="A1514">
        <v>1513</v>
      </c>
      <c r="B1514">
        <v>88198</v>
      </c>
      <c r="C1514" t="s">
        <v>1977</v>
      </c>
      <c r="D1514" t="s">
        <v>20</v>
      </c>
      <c r="E1514" t="s">
        <v>39</v>
      </c>
      <c r="F1514" t="s">
        <v>31</v>
      </c>
      <c r="G1514" t="s">
        <v>32</v>
      </c>
      <c r="H1514" t="s">
        <v>61</v>
      </c>
      <c r="I1514" t="s">
        <v>28</v>
      </c>
      <c r="J1514" t="s">
        <v>29</v>
      </c>
      <c r="K1514" t="s">
        <v>58</v>
      </c>
      <c r="L1514" t="s">
        <v>192</v>
      </c>
      <c r="M1514" t="s">
        <v>143</v>
      </c>
      <c r="N1514" s="2">
        <v>40480</v>
      </c>
      <c r="O1514" s="2">
        <v>40481</v>
      </c>
      <c r="P1514">
        <v>3</v>
      </c>
      <c r="Q1514" s="1">
        <v>0.02</v>
      </c>
      <c r="R1514">
        <v>15.57</v>
      </c>
      <c r="S1514">
        <v>1.39</v>
      </c>
      <c r="T1514">
        <f t="shared" si="23"/>
        <v>46.71</v>
      </c>
    </row>
    <row r="1515" spans="1:20" x14ac:dyDescent="0.25">
      <c r="A1515">
        <v>1514</v>
      </c>
      <c r="B1515">
        <v>88198</v>
      </c>
      <c r="C1515" t="s">
        <v>1977</v>
      </c>
      <c r="D1515" t="s">
        <v>20</v>
      </c>
      <c r="E1515" t="s">
        <v>39</v>
      </c>
      <c r="F1515" t="s">
        <v>31</v>
      </c>
      <c r="G1515" t="s">
        <v>32</v>
      </c>
      <c r="H1515" t="s">
        <v>94</v>
      </c>
      <c r="I1515" t="s">
        <v>28</v>
      </c>
      <c r="J1515" t="s">
        <v>29</v>
      </c>
      <c r="K1515" t="s">
        <v>170</v>
      </c>
      <c r="L1515" t="s">
        <v>192</v>
      </c>
      <c r="M1515" t="s">
        <v>139</v>
      </c>
      <c r="N1515" s="2">
        <v>40480</v>
      </c>
      <c r="O1515" s="2">
        <v>40481</v>
      </c>
      <c r="P1515">
        <v>13</v>
      </c>
      <c r="Q1515" s="1">
        <v>0.02</v>
      </c>
      <c r="R1515">
        <v>20.89</v>
      </c>
      <c r="S1515">
        <v>11.52</v>
      </c>
      <c r="T1515">
        <f t="shared" si="23"/>
        <v>271.57</v>
      </c>
    </row>
    <row r="1516" spans="1:20" x14ac:dyDescent="0.25">
      <c r="A1516">
        <v>1515</v>
      </c>
      <c r="B1516">
        <v>88205</v>
      </c>
      <c r="C1516" t="s">
        <v>1811</v>
      </c>
      <c r="D1516" t="s">
        <v>20</v>
      </c>
      <c r="E1516" t="s">
        <v>21</v>
      </c>
      <c r="F1516" t="s">
        <v>31</v>
      </c>
      <c r="G1516" t="s">
        <v>93</v>
      </c>
      <c r="H1516" t="s">
        <v>33</v>
      </c>
      <c r="I1516" t="s">
        <v>28</v>
      </c>
      <c r="J1516" t="s">
        <v>29</v>
      </c>
      <c r="K1516" t="s">
        <v>1108</v>
      </c>
      <c r="L1516" t="s">
        <v>192</v>
      </c>
      <c r="M1516" t="s">
        <v>106</v>
      </c>
      <c r="N1516" s="2">
        <v>40351</v>
      </c>
      <c r="O1516" s="2">
        <v>40353</v>
      </c>
      <c r="P1516">
        <v>16</v>
      </c>
      <c r="Q1516" s="1">
        <v>0.1</v>
      </c>
      <c r="R1516">
        <v>19.98</v>
      </c>
      <c r="S1516">
        <v>4</v>
      </c>
      <c r="T1516">
        <f t="shared" si="23"/>
        <v>319.68</v>
      </c>
    </row>
    <row r="1517" spans="1:20" x14ac:dyDescent="0.25">
      <c r="A1517">
        <v>1516</v>
      </c>
      <c r="B1517">
        <v>88205</v>
      </c>
      <c r="C1517" t="s">
        <v>656</v>
      </c>
      <c r="D1517" t="s">
        <v>20</v>
      </c>
      <c r="E1517" t="s">
        <v>39</v>
      </c>
      <c r="F1517" t="s">
        <v>31</v>
      </c>
      <c r="G1517" t="s">
        <v>93</v>
      </c>
      <c r="H1517" t="s">
        <v>42</v>
      </c>
      <c r="I1517" t="s">
        <v>28</v>
      </c>
      <c r="J1517" t="s">
        <v>29</v>
      </c>
      <c r="K1517" t="s">
        <v>248</v>
      </c>
      <c r="L1517" t="s">
        <v>192</v>
      </c>
      <c r="M1517" t="s">
        <v>143</v>
      </c>
      <c r="N1517" s="2">
        <v>40351</v>
      </c>
      <c r="O1517" s="2">
        <v>40352</v>
      </c>
      <c r="P1517">
        <v>4</v>
      </c>
      <c r="Q1517" s="1">
        <v>0.09</v>
      </c>
      <c r="R1517">
        <v>2.88</v>
      </c>
      <c r="S1517">
        <v>1.49</v>
      </c>
      <c r="T1517">
        <f t="shared" si="23"/>
        <v>11.52</v>
      </c>
    </row>
    <row r="1518" spans="1:20" x14ac:dyDescent="0.25">
      <c r="A1518">
        <v>1517</v>
      </c>
      <c r="B1518">
        <v>88215</v>
      </c>
      <c r="C1518" t="s">
        <v>1359</v>
      </c>
      <c r="D1518" t="s">
        <v>578</v>
      </c>
      <c r="E1518" t="s">
        <v>187</v>
      </c>
      <c r="F1518" t="s">
        <v>47</v>
      </c>
      <c r="G1518" t="s">
        <v>48</v>
      </c>
      <c r="H1518" t="s">
        <v>188</v>
      </c>
      <c r="I1518" t="s">
        <v>28</v>
      </c>
      <c r="J1518" t="s">
        <v>29</v>
      </c>
      <c r="K1518" t="s">
        <v>101</v>
      </c>
      <c r="L1518" t="s">
        <v>330</v>
      </c>
      <c r="M1518" t="s">
        <v>117</v>
      </c>
      <c r="N1518" s="2">
        <v>40694</v>
      </c>
      <c r="O1518" s="2">
        <v>40698</v>
      </c>
      <c r="P1518">
        <v>7</v>
      </c>
      <c r="Q1518" s="1">
        <v>7.0000000000000007E-2</v>
      </c>
      <c r="R1518">
        <v>280.98</v>
      </c>
      <c r="S1518">
        <v>35.67</v>
      </c>
      <c r="T1518">
        <f t="shared" si="23"/>
        <v>1966.8600000000001</v>
      </c>
    </row>
    <row r="1519" spans="1:20" x14ac:dyDescent="0.25">
      <c r="A1519">
        <v>1518</v>
      </c>
      <c r="B1519">
        <v>88220</v>
      </c>
      <c r="C1519" t="s">
        <v>243</v>
      </c>
      <c r="D1519" t="s">
        <v>20</v>
      </c>
      <c r="E1519" t="s">
        <v>21</v>
      </c>
      <c r="F1519" t="s">
        <v>22</v>
      </c>
      <c r="G1519" t="s">
        <v>41</v>
      </c>
      <c r="H1519" t="s">
        <v>203</v>
      </c>
      <c r="I1519" t="s">
        <v>28</v>
      </c>
      <c r="J1519" t="s">
        <v>29</v>
      </c>
      <c r="K1519" t="s">
        <v>198</v>
      </c>
      <c r="L1519" t="s">
        <v>26</v>
      </c>
      <c r="M1519" t="s">
        <v>326</v>
      </c>
      <c r="N1519" s="2">
        <v>40533</v>
      </c>
      <c r="O1519" s="2">
        <v>40535</v>
      </c>
      <c r="P1519">
        <v>19</v>
      </c>
      <c r="Q1519" s="1">
        <v>0.03</v>
      </c>
      <c r="R1519">
        <v>15.28</v>
      </c>
      <c r="S1519">
        <v>1.99</v>
      </c>
      <c r="T1519">
        <f t="shared" si="23"/>
        <v>290.32</v>
      </c>
    </row>
    <row r="1520" spans="1:20" x14ac:dyDescent="0.25">
      <c r="A1520">
        <v>1519</v>
      </c>
      <c r="B1520">
        <v>88220</v>
      </c>
      <c r="C1520" t="s">
        <v>243</v>
      </c>
      <c r="D1520" t="s">
        <v>20</v>
      </c>
      <c r="E1520" t="s">
        <v>39</v>
      </c>
      <c r="F1520" t="s">
        <v>22</v>
      </c>
      <c r="G1520" t="s">
        <v>41</v>
      </c>
      <c r="H1520" t="s">
        <v>42</v>
      </c>
      <c r="I1520" t="s">
        <v>28</v>
      </c>
      <c r="J1520" t="s">
        <v>29</v>
      </c>
      <c r="K1520" t="s">
        <v>172</v>
      </c>
      <c r="L1520" t="s">
        <v>44</v>
      </c>
      <c r="M1520" t="s">
        <v>190</v>
      </c>
      <c r="N1520" s="2">
        <v>40533</v>
      </c>
      <c r="O1520" s="2">
        <v>40536</v>
      </c>
      <c r="P1520">
        <v>13</v>
      </c>
      <c r="Q1520" s="1">
        <v>0.09</v>
      </c>
      <c r="R1520">
        <v>1.76</v>
      </c>
      <c r="S1520">
        <v>0.7</v>
      </c>
      <c r="T1520">
        <f t="shared" si="23"/>
        <v>22.88</v>
      </c>
    </row>
    <row r="1521" spans="1:20" x14ac:dyDescent="0.25">
      <c r="A1521">
        <v>1520</v>
      </c>
      <c r="B1521">
        <v>88232</v>
      </c>
      <c r="C1521" t="s">
        <v>2403</v>
      </c>
      <c r="D1521" t="s">
        <v>38</v>
      </c>
      <c r="E1521" t="s">
        <v>21</v>
      </c>
      <c r="F1521" t="s">
        <v>22</v>
      </c>
      <c r="G1521" t="s">
        <v>32</v>
      </c>
      <c r="H1521" t="s">
        <v>33</v>
      </c>
      <c r="I1521" t="s">
        <v>28</v>
      </c>
      <c r="J1521" t="s">
        <v>29</v>
      </c>
      <c r="K1521" t="s">
        <v>210</v>
      </c>
      <c r="L1521" t="s">
        <v>192</v>
      </c>
      <c r="M1521" t="s">
        <v>227</v>
      </c>
      <c r="N1521" s="2">
        <v>40386</v>
      </c>
      <c r="O1521" s="2">
        <v>40388</v>
      </c>
      <c r="P1521">
        <v>7</v>
      </c>
      <c r="Q1521" s="1">
        <v>0.1</v>
      </c>
      <c r="R1521">
        <v>110.99</v>
      </c>
      <c r="S1521">
        <v>8.99</v>
      </c>
      <c r="T1521">
        <f t="shared" si="23"/>
        <v>776.93</v>
      </c>
    </row>
    <row r="1522" spans="1:20" x14ac:dyDescent="0.25">
      <c r="A1522">
        <v>1521</v>
      </c>
      <c r="B1522">
        <v>88247</v>
      </c>
      <c r="C1522" t="s">
        <v>361</v>
      </c>
      <c r="D1522" t="s">
        <v>20</v>
      </c>
      <c r="E1522" t="s">
        <v>39</v>
      </c>
      <c r="F1522" t="s">
        <v>31</v>
      </c>
      <c r="G1522" t="s">
        <v>41</v>
      </c>
      <c r="H1522" t="s">
        <v>42</v>
      </c>
      <c r="I1522" t="s">
        <v>28</v>
      </c>
      <c r="J1522" t="s">
        <v>29</v>
      </c>
      <c r="K1522" t="s">
        <v>136</v>
      </c>
      <c r="L1522" t="s">
        <v>192</v>
      </c>
      <c r="M1522" t="s">
        <v>106</v>
      </c>
      <c r="N1522" s="2">
        <v>41184</v>
      </c>
      <c r="O1522" s="2">
        <v>41186</v>
      </c>
      <c r="P1522">
        <v>13</v>
      </c>
      <c r="Q1522" s="1">
        <v>0.08</v>
      </c>
      <c r="R1522">
        <v>5.98</v>
      </c>
      <c r="S1522">
        <v>4.6900000000000004</v>
      </c>
      <c r="T1522">
        <f t="shared" si="23"/>
        <v>77.740000000000009</v>
      </c>
    </row>
    <row r="1523" spans="1:20" x14ac:dyDescent="0.25">
      <c r="A1523">
        <v>1522</v>
      </c>
      <c r="B1523">
        <v>88254</v>
      </c>
      <c r="C1523" t="s">
        <v>235</v>
      </c>
      <c r="D1523" t="s">
        <v>20</v>
      </c>
      <c r="E1523" t="s">
        <v>21</v>
      </c>
      <c r="F1523" t="s">
        <v>31</v>
      </c>
      <c r="G1523" t="s">
        <v>23</v>
      </c>
      <c r="H1523" t="s">
        <v>24</v>
      </c>
      <c r="I1523" t="s">
        <v>28</v>
      </c>
      <c r="J1523" t="s">
        <v>29</v>
      </c>
      <c r="K1523" t="s">
        <v>409</v>
      </c>
      <c r="L1523" t="s">
        <v>26</v>
      </c>
      <c r="M1523" t="s">
        <v>102</v>
      </c>
      <c r="N1523" s="2">
        <v>40573</v>
      </c>
      <c r="O1523" s="2">
        <v>40575</v>
      </c>
      <c r="P1523">
        <v>12</v>
      </c>
      <c r="Q1523" s="1">
        <v>0.1</v>
      </c>
      <c r="R1523">
        <v>55.99</v>
      </c>
      <c r="S1523">
        <v>1.25</v>
      </c>
      <c r="T1523">
        <f t="shared" si="23"/>
        <v>671.88</v>
      </c>
    </row>
    <row r="1524" spans="1:20" x14ac:dyDescent="0.25">
      <c r="A1524">
        <v>1523</v>
      </c>
      <c r="B1524">
        <v>88254</v>
      </c>
      <c r="C1524" t="s">
        <v>235</v>
      </c>
      <c r="D1524" t="s">
        <v>20</v>
      </c>
      <c r="E1524" t="s">
        <v>21</v>
      </c>
      <c r="F1524" t="s">
        <v>31</v>
      </c>
      <c r="G1524" t="s">
        <v>23</v>
      </c>
      <c r="H1524" t="s">
        <v>206</v>
      </c>
      <c r="I1524" t="s">
        <v>28</v>
      </c>
      <c r="J1524" t="s">
        <v>29</v>
      </c>
      <c r="K1524" t="s">
        <v>201</v>
      </c>
      <c r="L1524" t="s">
        <v>192</v>
      </c>
      <c r="M1524" t="s">
        <v>102</v>
      </c>
      <c r="N1524" s="2">
        <v>40573</v>
      </c>
      <c r="O1524" s="2">
        <v>40575</v>
      </c>
      <c r="P1524">
        <v>9</v>
      </c>
      <c r="Q1524" s="1">
        <v>0.08</v>
      </c>
      <c r="R1524">
        <v>115.99</v>
      </c>
      <c r="S1524">
        <v>2.5</v>
      </c>
      <c r="T1524">
        <f t="shared" si="23"/>
        <v>1043.9099999999999</v>
      </c>
    </row>
    <row r="1525" spans="1:20" x14ac:dyDescent="0.25">
      <c r="A1525">
        <v>1524</v>
      </c>
      <c r="B1525">
        <v>88259</v>
      </c>
      <c r="C1525" t="s">
        <v>1546</v>
      </c>
      <c r="D1525" t="s">
        <v>20</v>
      </c>
      <c r="E1525" t="s">
        <v>39</v>
      </c>
      <c r="F1525" t="s">
        <v>40</v>
      </c>
      <c r="G1525" t="s">
        <v>23</v>
      </c>
      <c r="H1525" t="s">
        <v>78</v>
      </c>
      <c r="I1525" t="s">
        <v>28</v>
      </c>
      <c r="J1525" t="s">
        <v>29</v>
      </c>
      <c r="K1525" t="s">
        <v>50</v>
      </c>
      <c r="L1525" t="s">
        <v>192</v>
      </c>
      <c r="M1525" t="s">
        <v>59</v>
      </c>
      <c r="N1525" s="2">
        <v>40772</v>
      </c>
      <c r="O1525" s="2">
        <v>40773</v>
      </c>
      <c r="P1525">
        <v>19</v>
      </c>
      <c r="Q1525" s="1">
        <v>0.08</v>
      </c>
      <c r="R1525">
        <v>6.48</v>
      </c>
      <c r="S1525">
        <v>8.4</v>
      </c>
      <c r="T1525">
        <f t="shared" si="23"/>
        <v>123.12</v>
      </c>
    </row>
    <row r="1526" spans="1:20" x14ac:dyDescent="0.25">
      <c r="A1526">
        <v>1525</v>
      </c>
      <c r="B1526">
        <v>88271</v>
      </c>
      <c r="C1526" t="s">
        <v>363</v>
      </c>
      <c r="D1526" t="s">
        <v>578</v>
      </c>
      <c r="E1526" t="s">
        <v>187</v>
      </c>
      <c r="F1526" t="s">
        <v>22</v>
      </c>
      <c r="G1526" t="s">
        <v>93</v>
      </c>
      <c r="H1526" t="s">
        <v>188</v>
      </c>
      <c r="I1526" t="s">
        <v>28</v>
      </c>
      <c r="J1526" t="s">
        <v>29</v>
      </c>
      <c r="K1526" t="s">
        <v>71</v>
      </c>
      <c r="L1526" t="s">
        <v>283</v>
      </c>
      <c r="M1526" t="s">
        <v>86</v>
      </c>
      <c r="N1526" s="2">
        <v>40915</v>
      </c>
      <c r="O1526" s="2">
        <v>40918</v>
      </c>
      <c r="P1526">
        <v>11</v>
      </c>
      <c r="Q1526" s="1">
        <v>0.06</v>
      </c>
      <c r="R1526">
        <v>122.99</v>
      </c>
      <c r="S1526">
        <v>70.2</v>
      </c>
      <c r="T1526">
        <f t="shared" si="23"/>
        <v>1352.8899999999999</v>
      </c>
    </row>
    <row r="1527" spans="1:20" x14ac:dyDescent="0.25">
      <c r="A1527">
        <v>1526</v>
      </c>
      <c r="B1527">
        <v>88271</v>
      </c>
      <c r="C1527" t="s">
        <v>363</v>
      </c>
      <c r="D1527" t="s">
        <v>20</v>
      </c>
      <c r="E1527" t="s">
        <v>39</v>
      </c>
      <c r="F1527" t="s">
        <v>22</v>
      </c>
      <c r="G1527" t="s">
        <v>93</v>
      </c>
      <c r="H1527" t="s">
        <v>61</v>
      </c>
      <c r="I1527" t="s">
        <v>28</v>
      </c>
      <c r="J1527" t="s">
        <v>29</v>
      </c>
      <c r="K1527" t="s">
        <v>82</v>
      </c>
      <c r="L1527" t="s">
        <v>26</v>
      </c>
      <c r="M1527" t="s">
        <v>27</v>
      </c>
      <c r="N1527" s="2">
        <v>40915</v>
      </c>
      <c r="O1527" s="2">
        <v>40916</v>
      </c>
      <c r="P1527">
        <v>2</v>
      </c>
      <c r="Q1527" s="1">
        <v>0.02</v>
      </c>
      <c r="R1527">
        <v>21.98</v>
      </c>
      <c r="S1527">
        <v>2.87</v>
      </c>
      <c r="T1527">
        <f t="shared" si="23"/>
        <v>43.96</v>
      </c>
    </row>
    <row r="1528" spans="1:20" x14ac:dyDescent="0.25">
      <c r="A1528">
        <v>1527</v>
      </c>
      <c r="B1528">
        <v>88282</v>
      </c>
      <c r="C1528" t="s">
        <v>554</v>
      </c>
      <c r="D1528" t="s">
        <v>20</v>
      </c>
      <c r="E1528" t="s">
        <v>39</v>
      </c>
      <c r="F1528" t="s">
        <v>22</v>
      </c>
      <c r="G1528" t="s">
        <v>48</v>
      </c>
      <c r="H1528" t="s">
        <v>89</v>
      </c>
      <c r="I1528" t="s">
        <v>28</v>
      </c>
      <c r="J1528" t="s">
        <v>29</v>
      </c>
      <c r="K1528" t="s">
        <v>228</v>
      </c>
      <c r="L1528" t="s">
        <v>192</v>
      </c>
      <c r="M1528" t="s">
        <v>190</v>
      </c>
      <c r="N1528" s="2">
        <v>40505</v>
      </c>
      <c r="O1528" s="2">
        <v>40510</v>
      </c>
      <c r="P1528">
        <v>30</v>
      </c>
      <c r="Q1528" s="1">
        <v>0.04</v>
      </c>
      <c r="R1528">
        <v>67.28</v>
      </c>
      <c r="S1528">
        <v>19.989999999999998</v>
      </c>
      <c r="T1528">
        <f t="shared" si="23"/>
        <v>2018.4</v>
      </c>
    </row>
    <row r="1529" spans="1:20" x14ac:dyDescent="0.25">
      <c r="A1529">
        <v>1528</v>
      </c>
      <c r="B1529">
        <v>88282</v>
      </c>
      <c r="C1529" t="s">
        <v>554</v>
      </c>
      <c r="D1529" t="s">
        <v>578</v>
      </c>
      <c r="E1529" t="s">
        <v>187</v>
      </c>
      <c r="F1529" t="s">
        <v>22</v>
      </c>
      <c r="G1529" t="s">
        <v>48</v>
      </c>
      <c r="H1529" t="s">
        <v>225</v>
      </c>
      <c r="I1529" t="s">
        <v>28</v>
      </c>
      <c r="J1529" t="s">
        <v>29</v>
      </c>
      <c r="K1529" t="s">
        <v>181</v>
      </c>
      <c r="L1529" t="s">
        <v>330</v>
      </c>
      <c r="M1529" t="s">
        <v>326</v>
      </c>
      <c r="N1529" s="2">
        <v>40505</v>
      </c>
      <c r="O1529" s="2">
        <v>40505</v>
      </c>
      <c r="P1529">
        <v>42</v>
      </c>
      <c r="Q1529" s="1">
        <v>0.1</v>
      </c>
      <c r="R1529">
        <v>130.97999999999999</v>
      </c>
      <c r="S1529">
        <v>54.74</v>
      </c>
      <c r="T1529">
        <f t="shared" si="23"/>
        <v>5501.16</v>
      </c>
    </row>
    <row r="1530" spans="1:20" x14ac:dyDescent="0.25">
      <c r="A1530">
        <v>1529</v>
      </c>
      <c r="B1530">
        <v>88282</v>
      </c>
      <c r="C1530" t="s">
        <v>554</v>
      </c>
      <c r="D1530" t="s">
        <v>20</v>
      </c>
      <c r="E1530" t="s">
        <v>39</v>
      </c>
      <c r="F1530" t="s">
        <v>22</v>
      </c>
      <c r="G1530" t="s">
        <v>48</v>
      </c>
      <c r="H1530" t="s">
        <v>89</v>
      </c>
      <c r="I1530" t="s">
        <v>28</v>
      </c>
      <c r="J1530" t="s">
        <v>29</v>
      </c>
      <c r="K1530" t="s">
        <v>172</v>
      </c>
      <c r="L1530" t="s">
        <v>44</v>
      </c>
      <c r="M1530" t="s">
        <v>398</v>
      </c>
      <c r="N1530" s="2">
        <v>40505</v>
      </c>
      <c r="O1530" s="2">
        <v>40505</v>
      </c>
      <c r="P1530">
        <v>28</v>
      </c>
      <c r="Q1530" s="1">
        <v>0.04</v>
      </c>
      <c r="R1530">
        <v>2.78</v>
      </c>
      <c r="S1530">
        <v>1.25</v>
      </c>
      <c r="T1530">
        <f t="shared" si="23"/>
        <v>77.839999999999989</v>
      </c>
    </row>
    <row r="1531" spans="1:20" x14ac:dyDescent="0.25">
      <c r="A1531">
        <v>1530</v>
      </c>
      <c r="B1531">
        <v>88300</v>
      </c>
      <c r="C1531" t="s">
        <v>1273</v>
      </c>
      <c r="D1531" t="s">
        <v>20</v>
      </c>
      <c r="E1531" t="s">
        <v>21</v>
      </c>
      <c r="F1531" t="s">
        <v>22</v>
      </c>
      <c r="G1531" t="s">
        <v>41</v>
      </c>
      <c r="H1531" t="s">
        <v>33</v>
      </c>
      <c r="I1531" t="s">
        <v>28</v>
      </c>
      <c r="J1531" t="s">
        <v>29</v>
      </c>
      <c r="K1531" t="s">
        <v>1243</v>
      </c>
      <c r="L1531" t="s">
        <v>192</v>
      </c>
      <c r="M1531" t="s">
        <v>182</v>
      </c>
      <c r="N1531" s="2">
        <v>40778</v>
      </c>
      <c r="O1531" s="2">
        <v>40780</v>
      </c>
      <c r="P1531">
        <v>22</v>
      </c>
      <c r="Q1531" s="1">
        <v>0.04</v>
      </c>
      <c r="R1531">
        <v>152.47999999999999</v>
      </c>
      <c r="S1531">
        <v>6.5</v>
      </c>
      <c r="T1531">
        <f t="shared" si="23"/>
        <v>3354.56</v>
      </c>
    </row>
    <row r="1532" spans="1:20" x14ac:dyDescent="0.25">
      <c r="A1532">
        <v>1531</v>
      </c>
      <c r="B1532">
        <v>88318</v>
      </c>
      <c r="C1532" t="s">
        <v>1053</v>
      </c>
      <c r="D1532" t="s">
        <v>20</v>
      </c>
      <c r="E1532" t="s">
        <v>39</v>
      </c>
      <c r="F1532" t="s">
        <v>31</v>
      </c>
      <c r="G1532" t="s">
        <v>48</v>
      </c>
      <c r="H1532" t="s">
        <v>89</v>
      </c>
      <c r="I1532" t="s">
        <v>28</v>
      </c>
      <c r="J1532" t="s">
        <v>29</v>
      </c>
      <c r="K1532" t="s">
        <v>158</v>
      </c>
      <c r="L1532" t="s">
        <v>44</v>
      </c>
      <c r="M1532" t="s">
        <v>146</v>
      </c>
      <c r="N1532" s="2">
        <v>41572</v>
      </c>
      <c r="O1532" s="2">
        <v>41574</v>
      </c>
      <c r="P1532">
        <v>26</v>
      </c>
      <c r="Q1532" s="1">
        <v>0.06</v>
      </c>
      <c r="R1532">
        <v>4.28</v>
      </c>
      <c r="S1532">
        <v>0.94</v>
      </c>
      <c r="T1532">
        <f t="shared" si="23"/>
        <v>111.28</v>
      </c>
    </row>
    <row r="1533" spans="1:20" x14ac:dyDescent="0.25">
      <c r="A1533">
        <v>1532</v>
      </c>
      <c r="B1533">
        <v>87426</v>
      </c>
      <c r="C1533" t="s">
        <v>1521</v>
      </c>
      <c r="D1533" t="s">
        <v>20</v>
      </c>
      <c r="E1533" t="s">
        <v>39</v>
      </c>
      <c r="F1533" t="s">
        <v>22</v>
      </c>
      <c r="G1533" t="s">
        <v>48</v>
      </c>
      <c r="H1533" t="s">
        <v>54</v>
      </c>
      <c r="I1533" t="s">
        <v>28</v>
      </c>
      <c r="J1533" t="s">
        <v>29</v>
      </c>
      <c r="K1533" t="s">
        <v>226</v>
      </c>
      <c r="L1533" t="s">
        <v>746</v>
      </c>
      <c r="M1533" t="s">
        <v>96</v>
      </c>
      <c r="N1533" s="2">
        <v>40446</v>
      </c>
      <c r="O1533" s="2">
        <v>40453</v>
      </c>
      <c r="P1533">
        <v>15</v>
      </c>
      <c r="Q1533" s="1">
        <v>0.09</v>
      </c>
      <c r="R1533">
        <v>60.98</v>
      </c>
      <c r="S1533">
        <v>49</v>
      </c>
      <c r="T1533">
        <f t="shared" si="23"/>
        <v>914.69999999999993</v>
      </c>
    </row>
    <row r="1534" spans="1:20" x14ac:dyDescent="0.25">
      <c r="A1534">
        <v>1533</v>
      </c>
      <c r="B1534">
        <v>87426</v>
      </c>
      <c r="C1534" t="s">
        <v>1521</v>
      </c>
      <c r="D1534" t="s">
        <v>20</v>
      </c>
      <c r="E1534" t="s">
        <v>21</v>
      </c>
      <c r="F1534" t="s">
        <v>22</v>
      </c>
      <c r="G1534" t="s">
        <v>48</v>
      </c>
      <c r="H1534" t="s">
        <v>203</v>
      </c>
      <c r="I1534" t="s">
        <v>28</v>
      </c>
      <c r="J1534" t="s">
        <v>29</v>
      </c>
      <c r="K1534" t="s">
        <v>208</v>
      </c>
      <c r="L1534" t="s">
        <v>26</v>
      </c>
      <c r="M1534" t="s">
        <v>398</v>
      </c>
      <c r="N1534" s="2">
        <v>40446</v>
      </c>
      <c r="O1534" s="2">
        <v>40448</v>
      </c>
      <c r="P1534">
        <v>12</v>
      </c>
      <c r="Q1534" s="1">
        <v>0.05</v>
      </c>
      <c r="R1534">
        <v>29.89</v>
      </c>
      <c r="S1534">
        <v>1.99</v>
      </c>
      <c r="T1534">
        <f t="shared" si="23"/>
        <v>358.68</v>
      </c>
    </row>
    <row r="1535" spans="1:20" x14ac:dyDescent="0.25">
      <c r="A1535">
        <v>1534</v>
      </c>
      <c r="B1535">
        <v>88325</v>
      </c>
      <c r="C1535" t="s">
        <v>1504</v>
      </c>
      <c r="D1535" t="s">
        <v>20</v>
      </c>
      <c r="E1535" t="s">
        <v>39</v>
      </c>
      <c r="F1535" t="s">
        <v>47</v>
      </c>
      <c r="G1535" t="s">
        <v>41</v>
      </c>
      <c r="H1535" t="s">
        <v>42</v>
      </c>
      <c r="I1535" t="s">
        <v>28</v>
      </c>
      <c r="J1535" t="s">
        <v>29</v>
      </c>
      <c r="K1535" t="s">
        <v>82</v>
      </c>
      <c r="L1535" t="s">
        <v>192</v>
      </c>
      <c r="M1535" t="s">
        <v>167</v>
      </c>
      <c r="N1535" s="2">
        <v>41396</v>
      </c>
      <c r="O1535" s="2">
        <v>41397</v>
      </c>
      <c r="P1535">
        <v>7</v>
      </c>
      <c r="Q1535" s="1">
        <v>0</v>
      </c>
      <c r="R1535">
        <v>18.97</v>
      </c>
      <c r="S1535">
        <v>9.0299999999999994</v>
      </c>
      <c r="T1535">
        <f t="shared" si="23"/>
        <v>132.79</v>
      </c>
    </row>
    <row r="1536" spans="1:20" x14ac:dyDescent="0.25">
      <c r="A1536">
        <v>1535</v>
      </c>
      <c r="B1536">
        <v>88131</v>
      </c>
      <c r="C1536" t="s">
        <v>567</v>
      </c>
      <c r="D1536" t="s">
        <v>20</v>
      </c>
      <c r="E1536" t="s">
        <v>39</v>
      </c>
      <c r="F1536" t="s">
        <v>47</v>
      </c>
      <c r="G1536" t="s">
        <v>32</v>
      </c>
      <c r="H1536" t="s">
        <v>49</v>
      </c>
      <c r="I1536" t="s">
        <v>28</v>
      </c>
      <c r="J1536" t="s">
        <v>29</v>
      </c>
      <c r="K1536" t="s">
        <v>98</v>
      </c>
      <c r="L1536" t="s">
        <v>44</v>
      </c>
      <c r="M1536" t="s">
        <v>134</v>
      </c>
      <c r="N1536" s="2">
        <v>41264</v>
      </c>
      <c r="O1536" s="2">
        <v>41266</v>
      </c>
      <c r="P1536">
        <v>19</v>
      </c>
      <c r="Q1536" s="1">
        <v>0</v>
      </c>
      <c r="R1536">
        <v>2.78</v>
      </c>
      <c r="S1536">
        <v>1.34</v>
      </c>
      <c r="T1536">
        <f t="shared" si="23"/>
        <v>52.819999999999993</v>
      </c>
    </row>
    <row r="1537" spans="1:20" x14ac:dyDescent="0.25">
      <c r="A1537">
        <v>1536</v>
      </c>
      <c r="B1537">
        <v>88333</v>
      </c>
      <c r="C1537" t="s">
        <v>1421</v>
      </c>
      <c r="D1537" t="s">
        <v>20</v>
      </c>
      <c r="E1537" t="s">
        <v>187</v>
      </c>
      <c r="F1537" t="s">
        <v>47</v>
      </c>
      <c r="G1537" t="s">
        <v>48</v>
      </c>
      <c r="H1537" t="s">
        <v>225</v>
      </c>
      <c r="I1537" t="s">
        <v>28</v>
      </c>
      <c r="J1537" t="s">
        <v>29</v>
      </c>
      <c r="K1537" t="s">
        <v>98</v>
      </c>
      <c r="L1537" t="s">
        <v>44</v>
      </c>
      <c r="M1537" t="s">
        <v>51</v>
      </c>
      <c r="N1537" s="2">
        <v>40983</v>
      </c>
      <c r="O1537" s="2">
        <v>40985</v>
      </c>
      <c r="P1537">
        <v>6</v>
      </c>
      <c r="Q1537" s="1">
        <v>0.08</v>
      </c>
      <c r="R1537">
        <v>12.07</v>
      </c>
      <c r="S1537">
        <v>6.2</v>
      </c>
      <c r="T1537">
        <f t="shared" si="23"/>
        <v>72.42</v>
      </c>
    </row>
    <row r="1538" spans="1:20" x14ac:dyDescent="0.25">
      <c r="A1538">
        <v>1537</v>
      </c>
      <c r="B1538">
        <v>88279</v>
      </c>
      <c r="C1538" t="s">
        <v>554</v>
      </c>
      <c r="D1538" t="s">
        <v>20</v>
      </c>
      <c r="E1538" t="s">
        <v>39</v>
      </c>
      <c r="F1538" t="s">
        <v>22</v>
      </c>
      <c r="G1538" t="s">
        <v>93</v>
      </c>
      <c r="H1538" t="s">
        <v>94</v>
      </c>
      <c r="I1538" t="s">
        <v>28</v>
      </c>
      <c r="J1538" t="s">
        <v>29</v>
      </c>
      <c r="K1538" t="s">
        <v>98</v>
      </c>
      <c r="L1538" t="s">
        <v>44</v>
      </c>
      <c r="M1538" t="s">
        <v>80</v>
      </c>
      <c r="N1538" s="2">
        <v>40315</v>
      </c>
      <c r="O1538" s="2">
        <v>40316</v>
      </c>
      <c r="P1538">
        <v>3</v>
      </c>
      <c r="Q1538" s="1">
        <v>0.06</v>
      </c>
      <c r="R1538">
        <v>2.94</v>
      </c>
      <c r="S1538">
        <v>0.96</v>
      </c>
      <c r="T1538">
        <f t="shared" si="23"/>
        <v>8.82</v>
      </c>
    </row>
    <row r="1539" spans="1:20" x14ac:dyDescent="0.25">
      <c r="A1539">
        <v>1538</v>
      </c>
      <c r="B1539">
        <v>88344</v>
      </c>
      <c r="C1539" t="s">
        <v>1370</v>
      </c>
      <c r="D1539" t="s">
        <v>20</v>
      </c>
      <c r="E1539" t="s">
        <v>39</v>
      </c>
      <c r="F1539" t="s">
        <v>31</v>
      </c>
      <c r="G1539" t="s">
        <v>48</v>
      </c>
      <c r="H1539" t="s">
        <v>61</v>
      </c>
      <c r="I1539" t="s">
        <v>28</v>
      </c>
      <c r="J1539" t="s">
        <v>29</v>
      </c>
      <c r="K1539" t="s">
        <v>231</v>
      </c>
      <c r="L1539" t="s">
        <v>192</v>
      </c>
      <c r="M1539" t="s">
        <v>279</v>
      </c>
      <c r="N1539" s="2">
        <v>41076</v>
      </c>
      <c r="O1539" s="2">
        <v>41085</v>
      </c>
      <c r="P1539">
        <v>10</v>
      </c>
      <c r="Q1539" s="1">
        <v>0.08</v>
      </c>
      <c r="R1539">
        <v>12.28</v>
      </c>
      <c r="S1539">
        <v>6.47</v>
      </c>
      <c r="T1539">
        <f t="shared" ref="T1539:T1602" si="24">R1539*P1539</f>
        <v>122.8</v>
      </c>
    </row>
    <row r="1540" spans="1:20" x14ac:dyDescent="0.25">
      <c r="A1540">
        <v>1539</v>
      </c>
      <c r="B1540">
        <v>88218</v>
      </c>
      <c r="C1540" t="s">
        <v>1359</v>
      </c>
      <c r="D1540" t="s">
        <v>20</v>
      </c>
      <c r="E1540" t="s">
        <v>39</v>
      </c>
      <c r="F1540" t="s">
        <v>47</v>
      </c>
      <c r="G1540" t="s">
        <v>32</v>
      </c>
      <c r="H1540" t="s">
        <v>49</v>
      </c>
      <c r="I1540" t="s">
        <v>28</v>
      </c>
      <c r="J1540" t="s">
        <v>29</v>
      </c>
      <c r="K1540" t="s">
        <v>50</v>
      </c>
      <c r="L1540" t="s">
        <v>192</v>
      </c>
      <c r="M1540" t="s">
        <v>111</v>
      </c>
      <c r="N1540" s="2">
        <v>41539</v>
      </c>
      <c r="O1540" s="2">
        <v>41542</v>
      </c>
      <c r="P1540">
        <v>25</v>
      </c>
      <c r="Q1540" s="1">
        <v>0.05</v>
      </c>
      <c r="R1540">
        <v>5.74</v>
      </c>
      <c r="S1540">
        <v>5.01</v>
      </c>
      <c r="T1540">
        <f t="shared" si="24"/>
        <v>143.5</v>
      </c>
    </row>
    <row r="1541" spans="1:20" x14ac:dyDescent="0.25">
      <c r="A1541">
        <v>1540</v>
      </c>
      <c r="B1541">
        <v>88218</v>
      </c>
      <c r="C1541" t="s">
        <v>2438</v>
      </c>
      <c r="D1541" t="s">
        <v>20</v>
      </c>
      <c r="E1541" t="s">
        <v>187</v>
      </c>
      <c r="F1541" t="s">
        <v>31</v>
      </c>
      <c r="G1541" t="s">
        <v>32</v>
      </c>
      <c r="H1541" t="s">
        <v>217</v>
      </c>
      <c r="I1541" t="s">
        <v>28</v>
      </c>
      <c r="J1541" t="s">
        <v>29</v>
      </c>
      <c r="K1541" t="s">
        <v>181</v>
      </c>
      <c r="L1541" t="s">
        <v>706</v>
      </c>
      <c r="M1541" t="s">
        <v>631</v>
      </c>
      <c r="N1541" s="2">
        <v>41539</v>
      </c>
      <c r="O1541" s="2">
        <v>41539</v>
      </c>
      <c r="P1541">
        <v>22</v>
      </c>
      <c r="Q1541" s="1">
        <v>0.1</v>
      </c>
      <c r="R1541">
        <v>128.24</v>
      </c>
      <c r="S1541">
        <v>12.65</v>
      </c>
      <c r="T1541">
        <f t="shared" si="24"/>
        <v>2821.28</v>
      </c>
    </row>
    <row r="1542" spans="1:20" x14ac:dyDescent="0.25">
      <c r="A1542">
        <v>1541</v>
      </c>
      <c r="B1542">
        <v>88358</v>
      </c>
      <c r="C1542" t="s">
        <v>908</v>
      </c>
      <c r="D1542" t="s">
        <v>38</v>
      </c>
      <c r="E1542" t="s">
        <v>39</v>
      </c>
      <c r="F1542" t="s">
        <v>31</v>
      </c>
      <c r="G1542" t="s">
        <v>93</v>
      </c>
      <c r="H1542" t="s">
        <v>49</v>
      </c>
      <c r="I1542" t="s">
        <v>28</v>
      </c>
      <c r="J1542" t="s">
        <v>29</v>
      </c>
      <c r="K1542" t="s">
        <v>289</v>
      </c>
      <c r="L1542" t="s">
        <v>192</v>
      </c>
      <c r="M1542" t="s">
        <v>69</v>
      </c>
      <c r="N1542" s="2">
        <v>41570</v>
      </c>
      <c r="O1542" s="2">
        <v>41571</v>
      </c>
      <c r="P1542">
        <v>18</v>
      </c>
      <c r="Q1542" s="1">
        <v>7.0000000000000007E-2</v>
      </c>
      <c r="R1542">
        <v>3.81</v>
      </c>
      <c r="S1542">
        <v>5.44</v>
      </c>
      <c r="T1542">
        <f t="shared" si="24"/>
        <v>68.58</v>
      </c>
    </row>
    <row r="1543" spans="1:20" x14ac:dyDescent="0.25">
      <c r="A1543">
        <v>1542</v>
      </c>
      <c r="B1543">
        <v>88361</v>
      </c>
      <c r="C1543" t="s">
        <v>185</v>
      </c>
      <c r="D1543" t="s">
        <v>20</v>
      </c>
      <c r="E1543" t="s">
        <v>39</v>
      </c>
      <c r="F1543" t="s">
        <v>22</v>
      </c>
      <c r="G1543" t="s">
        <v>41</v>
      </c>
      <c r="H1543" t="s">
        <v>42</v>
      </c>
      <c r="I1543" t="s">
        <v>28</v>
      </c>
      <c r="J1543" t="s">
        <v>29</v>
      </c>
      <c r="K1543" t="s">
        <v>79</v>
      </c>
      <c r="L1543" t="s">
        <v>44</v>
      </c>
      <c r="M1543" t="s">
        <v>294</v>
      </c>
      <c r="N1543" s="2">
        <v>40504</v>
      </c>
      <c r="O1543" s="2">
        <v>40504</v>
      </c>
      <c r="P1543">
        <v>23</v>
      </c>
      <c r="Q1543" s="1">
        <v>7.0000000000000007E-2</v>
      </c>
      <c r="R1543">
        <v>10.06</v>
      </c>
      <c r="S1543">
        <v>2.06</v>
      </c>
      <c r="T1543">
        <f t="shared" si="24"/>
        <v>231.38000000000002</v>
      </c>
    </row>
    <row r="1544" spans="1:20" x14ac:dyDescent="0.25">
      <c r="A1544">
        <v>1543</v>
      </c>
      <c r="B1544">
        <v>88361</v>
      </c>
      <c r="C1544" t="s">
        <v>185</v>
      </c>
      <c r="D1544" t="s">
        <v>20</v>
      </c>
      <c r="E1544" t="s">
        <v>39</v>
      </c>
      <c r="F1544" t="s">
        <v>22</v>
      </c>
      <c r="G1544" t="s">
        <v>41</v>
      </c>
      <c r="H1544" t="s">
        <v>54</v>
      </c>
      <c r="I1544" t="s">
        <v>28</v>
      </c>
      <c r="J1544" t="s">
        <v>29</v>
      </c>
      <c r="K1544" t="s">
        <v>165</v>
      </c>
      <c r="L1544" t="s">
        <v>44</v>
      </c>
      <c r="M1544" t="s">
        <v>27</v>
      </c>
      <c r="N1544" s="2">
        <v>40504</v>
      </c>
      <c r="O1544" s="2">
        <v>40505</v>
      </c>
      <c r="P1544">
        <v>29</v>
      </c>
      <c r="Q1544" s="1">
        <v>7.0000000000000007E-2</v>
      </c>
      <c r="R1544">
        <v>1.68</v>
      </c>
      <c r="S1544">
        <v>1.57</v>
      </c>
      <c r="T1544">
        <f t="shared" si="24"/>
        <v>48.72</v>
      </c>
    </row>
    <row r="1545" spans="1:20" x14ac:dyDescent="0.25">
      <c r="A1545">
        <v>1544</v>
      </c>
      <c r="B1545">
        <v>88370</v>
      </c>
      <c r="C1545" t="s">
        <v>1900</v>
      </c>
      <c r="D1545" t="s">
        <v>20</v>
      </c>
      <c r="E1545" t="s">
        <v>187</v>
      </c>
      <c r="F1545" t="s">
        <v>31</v>
      </c>
      <c r="G1545" t="s">
        <v>41</v>
      </c>
      <c r="H1545" t="s">
        <v>225</v>
      </c>
      <c r="I1545" t="s">
        <v>28</v>
      </c>
      <c r="J1545" t="s">
        <v>29</v>
      </c>
      <c r="K1545" t="s">
        <v>82</v>
      </c>
      <c r="L1545" t="s">
        <v>192</v>
      </c>
      <c r="M1545" t="s">
        <v>255</v>
      </c>
      <c r="N1545" s="2">
        <v>40881</v>
      </c>
      <c r="O1545" s="2">
        <v>40882</v>
      </c>
      <c r="P1545">
        <v>15</v>
      </c>
      <c r="Q1545" s="1">
        <v>0.06</v>
      </c>
      <c r="R1545">
        <v>12.58</v>
      </c>
      <c r="S1545">
        <v>5.16</v>
      </c>
      <c r="T1545">
        <f t="shared" si="24"/>
        <v>188.7</v>
      </c>
    </row>
    <row r="1546" spans="1:20" x14ac:dyDescent="0.25">
      <c r="A1546">
        <v>1545</v>
      </c>
      <c r="B1546">
        <v>88370</v>
      </c>
      <c r="C1546" t="s">
        <v>1900</v>
      </c>
      <c r="D1546" t="s">
        <v>20</v>
      </c>
      <c r="E1546" t="s">
        <v>187</v>
      </c>
      <c r="F1546" t="s">
        <v>31</v>
      </c>
      <c r="G1546" t="s">
        <v>41</v>
      </c>
      <c r="H1546" t="s">
        <v>188</v>
      </c>
      <c r="I1546" t="s">
        <v>28</v>
      </c>
      <c r="J1546" t="s">
        <v>29</v>
      </c>
      <c r="K1546" t="s">
        <v>98</v>
      </c>
      <c r="L1546" t="s">
        <v>26</v>
      </c>
      <c r="M1546" t="s">
        <v>69</v>
      </c>
      <c r="N1546" s="2">
        <v>40881</v>
      </c>
      <c r="O1546" s="2">
        <v>40883</v>
      </c>
      <c r="P1546">
        <v>14</v>
      </c>
      <c r="Q1546" s="1">
        <v>0.05</v>
      </c>
      <c r="R1546">
        <v>14.34</v>
      </c>
      <c r="S1546">
        <v>5</v>
      </c>
      <c r="T1546">
        <f t="shared" si="24"/>
        <v>200.76</v>
      </c>
    </row>
    <row r="1547" spans="1:20" x14ac:dyDescent="0.25">
      <c r="A1547">
        <v>1546</v>
      </c>
      <c r="B1547">
        <v>88304</v>
      </c>
      <c r="C1547" t="s">
        <v>1273</v>
      </c>
      <c r="D1547" t="s">
        <v>20</v>
      </c>
      <c r="E1547" t="s">
        <v>39</v>
      </c>
      <c r="F1547" t="s">
        <v>22</v>
      </c>
      <c r="G1547" t="s">
        <v>32</v>
      </c>
      <c r="H1547" t="s">
        <v>94</v>
      </c>
      <c r="I1547" t="s">
        <v>28</v>
      </c>
      <c r="J1547" t="s">
        <v>29</v>
      </c>
      <c r="K1547" t="s">
        <v>116</v>
      </c>
      <c r="L1547" t="s">
        <v>192</v>
      </c>
      <c r="M1547" t="s">
        <v>331</v>
      </c>
      <c r="N1547" s="2">
        <v>40986</v>
      </c>
      <c r="O1547" s="2">
        <v>40987</v>
      </c>
      <c r="P1547">
        <v>12</v>
      </c>
      <c r="Q1547" s="1">
        <v>0.03</v>
      </c>
      <c r="R1547">
        <v>8.67</v>
      </c>
      <c r="S1547">
        <v>3.5</v>
      </c>
      <c r="T1547">
        <f t="shared" si="24"/>
        <v>104.03999999999999</v>
      </c>
    </row>
    <row r="1548" spans="1:20" x14ac:dyDescent="0.25">
      <c r="A1548">
        <v>1547</v>
      </c>
      <c r="B1548">
        <v>88304</v>
      </c>
      <c r="C1548" t="s">
        <v>1273</v>
      </c>
      <c r="D1548" t="s">
        <v>20</v>
      </c>
      <c r="E1548" t="s">
        <v>21</v>
      </c>
      <c r="F1548" t="s">
        <v>22</v>
      </c>
      <c r="G1548" t="s">
        <v>32</v>
      </c>
      <c r="H1548" t="s">
        <v>33</v>
      </c>
      <c r="I1548" t="s">
        <v>28</v>
      </c>
      <c r="J1548" t="s">
        <v>29</v>
      </c>
      <c r="K1548" t="s">
        <v>1107</v>
      </c>
      <c r="L1548" t="s">
        <v>192</v>
      </c>
      <c r="M1548" t="s">
        <v>227</v>
      </c>
      <c r="N1548" s="2">
        <v>40986</v>
      </c>
      <c r="O1548" s="2">
        <v>40988</v>
      </c>
      <c r="P1548">
        <v>6</v>
      </c>
      <c r="Q1548" s="1">
        <v>0.01</v>
      </c>
      <c r="R1548">
        <v>73.98</v>
      </c>
      <c r="S1548">
        <v>4</v>
      </c>
      <c r="T1548">
        <f t="shared" si="24"/>
        <v>443.88</v>
      </c>
    </row>
    <row r="1549" spans="1:20" x14ac:dyDescent="0.25">
      <c r="A1549">
        <v>1548</v>
      </c>
      <c r="B1549">
        <v>88304</v>
      </c>
      <c r="C1549" t="s">
        <v>1273</v>
      </c>
      <c r="D1549" t="s">
        <v>20</v>
      </c>
      <c r="E1549" t="s">
        <v>187</v>
      </c>
      <c r="F1549" t="s">
        <v>22</v>
      </c>
      <c r="G1549" t="s">
        <v>32</v>
      </c>
      <c r="H1549" t="s">
        <v>219</v>
      </c>
      <c r="I1549" t="s">
        <v>28</v>
      </c>
      <c r="J1549" t="s">
        <v>29</v>
      </c>
      <c r="K1549" t="s">
        <v>181</v>
      </c>
      <c r="L1549" t="s">
        <v>26</v>
      </c>
      <c r="M1549" t="s">
        <v>123</v>
      </c>
      <c r="N1549" s="2">
        <v>40986</v>
      </c>
      <c r="O1549" s="2">
        <v>40988</v>
      </c>
      <c r="P1549">
        <v>4</v>
      </c>
      <c r="Q1549" s="1">
        <v>0.08</v>
      </c>
      <c r="R1549">
        <v>30.93</v>
      </c>
      <c r="S1549">
        <v>3.92</v>
      </c>
      <c r="T1549">
        <f t="shared" si="24"/>
        <v>123.72</v>
      </c>
    </row>
    <row r="1550" spans="1:20" x14ac:dyDescent="0.25">
      <c r="A1550">
        <v>1549</v>
      </c>
      <c r="B1550">
        <v>88304</v>
      </c>
      <c r="C1550" t="s">
        <v>1273</v>
      </c>
      <c r="D1550" t="s">
        <v>578</v>
      </c>
      <c r="E1550" t="s">
        <v>21</v>
      </c>
      <c r="F1550" t="s">
        <v>22</v>
      </c>
      <c r="G1550" t="s">
        <v>32</v>
      </c>
      <c r="H1550" t="s">
        <v>203</v>
      </c>
      <c r="I1550" t="s">
        <v>28</v>
      </c>
      <c r="J1550" t="s">
        <v>29</v>
      </c>
      <c r="K1550" t="s">
        <v>1108</v>
      </c>
      <c r="L1550" t="s">
        <v>283</v>
      </c>
      <c r="M1550" t="s">
        <v>80</v>
      </c>
      <c r="N1550" s="2">
        <v>40986</v>
      </c>
      <c r="O1550" s="2">
        <v>40986</v>
      </c>
      <c r="P1550">
        <v>5</v>
      </c>
      <c r="Q1550" s="1">
        <v>0.1</v>
      </c>
      <c r="R1550">
        <v>90.97</v>
      </c>
      <c r="S1550">
        <v>14</v>
      </c>
      <c r="T1550">
        <f t="shared" si="24"/>
        <v>454.85</v>
      </c>
    </row>
    <row r="1551" spans="1:20" x14ac:dyDescent="0.25">
      <c r="A1551">
        <v>1550</v>
      </c>
      <c r="B1551">
        <v>88371</v>
      </c>
      <c r="C1551" t="s">
        <v>739</v>
      </c>
      <c r="D1551" t="s">
        <v>20</v>
      </c>
      <c r="E1551" t="s">
        <v>39</v>
      </c>
      <c r="F1551" t="s">
        <v>31</v>
      </c>
      <c r="G1551" t="s">
        <v>41</v>
      </c>
      <c r="H1551" t="s">
        <v>94</v>
      </c>
      <c r="I1551" t="s">
        <v>28</v>
      </c>
      <c r="J1551" t="s">
        <v>29</v>
      </c>
      <c r="K1551" t="s">
        <v>158</v>
      </c>
      <c r="L1551" t="s">
        <v>192</v>
      </c>
      <c r="M1551" t="s">
        <v>91</v>
      </c>
      <c r="N1551" s="2">
        <v>40323</v>
      </c>
      <c r="O1551" s="2">
        <v>40325</v>
      </c>
      <c r="P1551">
        <v>8</v>
      </c>
      <c r="Q1551" s="1">
        <v>0.01</v>
      </c>
      <c r="R1551">
        <v>3.15</v>
      </c>
      <c r="S1551">
        <v>0.49</v>
      </c>
      <c r="T1551">
        <f t="shared" si="24"/>
        <v>25.2</v>
      </c>
    </row>
    <row r="1552" spans="1:20" x14ac:dyDescent="0.25">
      <c r="A1552">
        <v>1551</v>
      </c>
      <c r="B1552">
        <v>88379</v>
      </c>
      <c r="C1552" t="s">
        <v>1911</v>
      </c>
      <c r="D1552" t="s">
        <v>578</v>
      </c>
      <c r="E1552" t="s">
        <v>39</v>
      </c>
      <c r="F1552" t="s">
        <v>31</v>
      </c>
      <c r="G1552" t="s">
        <v>93</v>
      </c>
      <c r="H1552" t="s">
        <v>78</v>
      </c>
      <c r="I1552" t="s">
        <v>28</v>
      </c>
      <c r="J1552" t="s">
        <v>29</v>
      </c>
      <c r="K1552" t="s">
        <v>289</v>
      </c>
      <c r="L1552" t="s">
        <v>283</v>
      </c>
      <c r="M1552" t="s">
        <v>66</v>
      </c>
      <c r="N1552" s="2">
        <v>40884</v>
      </c>
      <c r="O1552" s="2">
        <v>40886</v>
      </c>
      <c r="P1552">
        <v>1</v>
      </c>
      <c r="Q1552" s="1">
        <v>0.01</v>
      </c>
      <c r="R1552">
        <v>100.98</v>
      </c>
      <c r="S1552">
        <v>15.66</v>
      </c>
      <c r="T1552">
        <f t="shared" si="24"/>
        <v>100.98</v>
      </c>
    </row>
    <row r="1553" spans="1:20" x14ac:dyDescent="0.25">
      <c r="A1553">
        <v>1552</v>
      </c>
      <c r="B1553">
        <v>88379</v>
      </c>
      <c r="C1553" t="s">
        <v>1911</v>
      </c>
      <c r="D1553" t="s">
        <v>578</v>
      </c>
      <c r="E1553" t="s">
        <v>187</v>
      </c>
      <c r="F1553" t="s">
        <v>31</v>
      </c>
      <c r="G1553" t="s">
        <v>93</v>
      </c>
      <c r="H1553" t="s">
        <v>225</v>
      </c>
      <c r="I1553" t="s">
        <v>28</v>
      </c>
      <c r="J1553" t="s">
        <v>29</v>
      </c>
      <c r="K1553" t="s">
        <v>181</v>
      </c>
      <c r="L1553" t="s">
        <v>283</v>
      </c>
      <c r="M1553" t="s">
        <v>83</v>
      </c>
      <c r="N1553" s="2">
        <v>40884</v>
      </c>
      <c r="O1553" s="2">
        <v>40885</v>
      </c>
      <c r="P1553">
        <v>6</v>
      </c>
      <c r="Q1553" s="1">
        <v>0.08</v>
      </c>
      <c r="R1553">
        <v>89.99</v>
      </c>
      <c r="S1553">
        <v>42</v>
      </c>
      <c r="T1553">
        <f t="shared" si="24"/>
        <v>539.93999999999994</v>
      </c>
    </row>
    <row r="1554" spans="1:20" x14ac:dyDescent="0.25">
      <c r="A1554">
        <v>1553</v>
      </c>
      <c r="B1554">
        <v>87592</v>
      </c>
      <c r="C1554" t="s">
        <v>902</v>
      </c>
      <c r="D1554" t="s">
        <v>20</v>
      </c>
      <c r="E1554" t="s">
        <v>39</v>
      </c>
      <c r="F1554" t="s">
        <v>47</v>
      </c>
      <c r="G1554" t="s">
        <v>93</v>
      </c>
      <c r="H1554" t="s">
        <v>54</v>
      </c>
      <c r="I1554" t="s">
        <v>28</v>
      </c>
      <c r="J1554" t="s">
        <v>29</v>
      </c>
      <c r="K1554" t="s">
        <v>184</v>
      </c>
      <c r="L1554" t="s">
        <v>192</v>
      </c>
      <c r="M1554" t="s">
        <v>156</v>
      </c>
      <c r="N1554" s="2">
        <v>40668</v>
      </c>
      <c r="O1554" s="2">
        <v>40669</v>
      </c>
      <c r="P1554">
        <v>5</v>
      </c>
      <c r="Q1554" s="1">
        <v>0.06</v>
      </c>
      <c r="R1554">
        <v>5.58</v>
      </c>
      <c r="S1554">
        <v>5.3</v>
      </c>
      <c r="T1554">
        <f t="shared" si="24"/>
        <v>27.9</v>
      </c>
    </row>
    <row r="1555" spans="1:20" x14ac:dyDescent="0.25">
      <c r="A1555">
        <v>1554</v>
      </c>
      <c r="B1555">
        <v>88385</v>
      </c>
      <c r="C1555" t="s">
        <v>1015</v>
      </c>
      <c r="D1555" t="s">
        <v>20</v>
      </c>
      <c r="E1555" t="s">
        <v>39</v>
      </c>
      <c r="F1555" t="s">
        <v>22</v>
      </c>
      <c r="G1555" t="s">
        <v>48</v>
      </c>
      <c r="H1555" t="s">
        <v>54</v>
      </c>
      <c r="I1555" t="s">
        <v>28</v>
      </c>
      <c r="J1555" t="s">
        <v>29</v>
      </c>
      <c r="K1555" t="s">
        <v>189</v>
      </c>
      <c r="L1555" t="s">
        <v>192</v>
      </c>
      <c r="M1555" t="s">
        <v>238</v>
      </c>
      <c r="N1555" s="2">
        <v>41239</v>
      </c>
      <c r="O1555" s="2">
        <v>41244</v>
      </c>
      <c r="P1555">
        <v>14</v>
      </c>
      <c r="Q1555" s="1">
        <v>0.01</v>
      </c>
      <c r="R1555">
        <v>4.24</v>
      </c>
      <c r="S1555">
        <v>5.41</v>
      </c>
      <c r="T1555">
        <f t="shared" si="24"/>
        <v>59.36</v>
      </c>
    </row>
    <row r="1556" spans="1:20" x14ac:dyDescent="0.25">
      <c r="A1556">
        <v>1555</v>
      </c>
      <c r="B1556">
        <v>87833</v>
      </c>
      <c r="C1556" t="s">
        <v>742</v>
      </c>
      <c r="D1556" t="s">
        <v>20</v>
      </c>
      <c r="E1556" t="s">
        <v>39</v>
      </c>
      <c r="F1556" t="s">
        <v>40</v>
      </c>
      <c r="G1556" t="s">
        <v>48</v>
      </c>
      <c r="H1556" t="s">
        <v>49</v>
      </c>
      <c r="I1556" t="s">
        <v>28</v>
      </c>
      <c r="J1556" t="s">
        <v>29</v>
      </c>
      <c r="K1556" t="s">
        <v>181</v>
      </c>
      <c r="L1556" t="s">
        <v>192</v>
      </c>
      <c r="M1556" t="s">
        <v>99</v>
      </c>
      <c r="N1556" s="2">
        <v>40710</v>
      </c>
      <c r="O1556" s="2">
        <v>40712</v>
      </c>
      <c r="P1556">
        <v>17</v>
      </c>
      <c r="Q1556" s="1">
        <v>0.1</v>
      </c>
      <c r="R1556">
        <v>3.15</v>
      </c>
      <c r="S1556">
        <v>0.49</v>
      </c>
      <c r="T1556">
        <f t="shared" si="24"/>
        <v>53.55</v>
      </c>
    </row>
    <row r="1557" spans="1:20" x14ac:dyDescent="0.25">
      <c r="A1557">
        <v>1556</v>
      </c>
      <c r="B1557">
        <v>87833</v>
      </c>
      <c r="C1557" t="s">
        <v>742</v>
      </c>
      <c r="D1557" t="s">
        <v>20</v>
      </c>
      <c r="E1557" t="s">
        <v>21</v>
      </c>
      <c r="F1557" t="s">
        <v>40</v>
      </c>
      <c r="G1557" t="s">
        <v>48</v>
      </c>
      <c r="H1557" t="s">
        <v>206</v>
      </c>
      <c r="I1557" t="s">
        <v>28</v>
      </c>
      <c r="J1557" t="s">
        <v>29</v>
      </c>
      <c r="K1557" t="s">
        <v>210</v>
      </c>
      <c r="L1557" t="s">
        <v>192</v>
      </c>
      <c r="M1557" t="s">
        <v>59</v>
      </c>
      <c r="N1557" s="2">
        <v>40710</v>
      </c>
      <c r="O1557" s="2">
        <v>40717</v>
      </c>
      <c r="P1557">
        <v>13</v>
      </c>
      <c r="Q1557" s="1">
        <v>0.05</v>
      </c>
      <c r="R1557">
        <v>195.99</v>
      </c>
      <c r="S1557">
        <v>4.2</v>
      </c>
      <c r="T1557">
        <f t="shared" si="24"/>
        <v>2547.87</v>
      </c>
    </row>
    <row r="1558" spans="1:20" x14ac:dyDescent="0.25">
      <c r="A1558">
        <v>1557</v>
      </c>
      <c r="B1558">
        <v>86013</v>
      </c>
      <c r="C1558" t="s">
        <v>633</v>
      </c>
      <c r="D1558" t="s">
        <v>20</v>
      </c>
      <c r="E1558" t="s">
        <v>39</v>
      </c>
      <c r="F1558" t="s">
        <v>47</v>
      </c>
      <c r="G1558" t="s">
        <v>48</v>
      </c>
      <c r="H1558" t="s">
        <v>54</v>
      </c>
      <c r="I1558" t="s">
        <v>28</v>
      </c>
      <c r="J1558" t="s">
        <v>29</v>
      </c>
      <c r="K1558" t="s">
        <v>274</v>
      </c>
      <c r="L1558" t="s">
        <v>192</v>
      </c>
      <c r="M1558" t="s">
        <v>160</v>
      </c>
      <c r="N1558" s="2">
        <v>40364</v>
      </c>
      <c r="O1558" s="2">
        <v>40369</v>
      </c>
      <c r="P1558">
        <v>2</v>
      </c>
      <c r="Q1558" s="1">
        <v>0.01</v>
      </c>
      <c r="R1558">
        <v>8.8800000000000008</v>
      </c>
      <c r="S1558">
        <v>6.28</v>
      </c>
      <c r="T1558">
        <f t="shared" si="24"/>
        <v>17.760000000000002</v>
      </c>
    </row>
    <row r="1559" spans="1:20" x14ac:dyDescent="0.25">
      <c r="A1559">
        <v>1558</v>
      </c>
      <c r="B1559">
        <v>86013</v>
      </c>
      <c r="C1559" t="s">
        <v>633</v>
      </c>
      <c r="D1559" t="s">
        <v>20</v>
      </c>
      <c r="E1559" t="s">
        <v>39</v>
      </c>
      <c r="F1559" t="s">
        <v>47</v>
      </c>
      <c r="G1559" t="s">
        <v>48</v>
      </c>
      <c r="H1559" t="s">
        <v>78</v>
      </c>
      <c r="I1559" t="s">
        <v>28</v>
      </c>
      <c r="J1559" t="s">
        <v>29</v>
      </c>
      <c r="K1559" t="s">
        <v>158</v>
      </c>
      <c r="L1559" t="s">
        <v>192</v>
      </c>
      <c r="M1559" t="s">
        <v>117</v>
      </c>
      <c r="N1559" s="2">
        <v>40364</v>
      </c>
      <c r="O1559" s="2">
        <v>40373</v>
      </c>
      <c r="P1559">
        <v>8</v>
      </c>
      <c r="Q1559" s="1">
        <v>0.06</v>
      </c>
      <c r="R1559">
        <v>2.88</v>
      </c>
      <c r="S1559">
        <v>0.99</v>
      </c>
      <c r="T1559">
        <f t="shared" si="24"/>
        <v>23.04</v>
      </c>
    </row>
    <row r="1560" spans="1:20" x14ac:dyDescent="0.25">
      <c r="A1560">
        <v>1559</v>
      </c>
      <c r="B1560">
        <v>88400</v>
      </c>
      <c r="C1560" t="s">
        <v>488</v>
      </c>
      <c r="D1560" t="s">
        <v>38</v>
      </c>
      <c r="E1560" t="s">
        <v>39</v>
      </c>
      <c r="F1560" t="s">
        <v>40</v>
      </c>
      <c r="G1560" t="s">
        <v>32</v>
      </c>
      <c r="H1560" t="s">
        <v>94</v>
      </c>
      <c r="I1560" t="s">
        <v>28</v>
      </c>
      <c r="J1560" t="s">
        <v>29</v>
      </c>
      <c r="K1560" t="s">
        <v>43</v>
      </c>
      <c r="L1560" t="s">
        <v>192</v>
      </c>
      <c r="M1560" t="s">
        <v>99</v>
      </c>
      <c r="N1560" s="2">
        <v>41421</v>
      </c>
      <c r="O1560" s="2">
        <v>41423</v>
      </c>
      <c r="P1560">
        <v>12</v>
      </c>
      <c r="Q1560" s="1">
        <v>0.04</v>
      </c>
      <c r="R1560">
        <v>3.58</v>
      </c>
      <c r="S1560">
        <v>5.47</v>
      </c>
      <c r="T1560">
        <f t="shared" si="24"/>
        <v>42.96</v>
      </c>
    </row>
    <row r="1561" spans="1:20" x14ac:dyDescent="0.25">
      <c r="A1561">
        <v>1560</v>
      </c>
      <c r="B1561">
        <v>88400</v>
      </c>
      <c r="C1561" t="s">
        <v>488</v>
      </c>
      <c r="D1561" t="s">
        <v>578</v>
      </c>
      <c r="E1561" t="s">
        <v>187</v>
      </c>
      <c r="F1561" t="s">
        <v>40</v>
      </c>
      <c r="G1561" t="s">
        <v>32</v>
      </c>
      <c r="H1561" t="s">
        <v>225</v>
      </c>
      <c r="I1561" t="s">
        <v>28</v>
      </c>
      <c r="J1561" t="s">
        <v>29</v>
      </c>
      <c r="K1561" t="s">
        <v>68</v>
      </c>
      <c r="L1561" t="s">
        <v>283</v>
      </c>
      <c r="M1561" t="s">
        <v>59</v>
      </c>
      <c r="N1561" s="2">
        <v>41421</v>
      </c>
      <c r="O1561" s="2">
        <v>41423</v>
      </c>
      <c r="P1561">
        <v>8</v>
      </c>
      <c r="Q1561" s="1">
        <v>0.03</v>
      </c>
      <c r="R1561">
        <v>216.6</v>
      </c>
      <c r="S1561">
        <v>64.2</v>
      </c>
      <c r="T1561">
        <f t="shared" si="24"/>
        <v>1732.8</v>
      </c>
    </row>
    <row r="1562" spans="1:20" x14ac:dyDescent="0.25">
      <c r="A1562">
        <v>1561</v>
      </c>
      <c r="B1562">
        <v>88403</v>
      </c>
      <c r="C1562" t="s">
        <v>495</v>
      </c>
      <c r="D1562" t="s">
        <v>20</v>
      </c>
      <c r="E1562" t="s">
        <v>39</v>
      </c>
      <c r="F1562" t="s">
        <v>22</v>
      </c>
      <c r="G1562" t="s">
        <v>23</v>
      </c>
      <c r="H1562" t="s">
        <v>49</v>
      </c>
      <c r="I1562" t="s">
        <v>28</v>
      </c>
      <c r="J1562" t="s">
        <v>29</v>
      </c>
      <c r="K1562" t="s">
        <v>172</v>
      </c>
      <c r="L1562" t="s">
        <v>44</v>
      </c>
      <c r="M1562" t="s">
        <v>199</v>
      </c>
      <c r="N1562" s="2">
        <v>40263</v>
      </c>
      <c r="O1562" s="2">
        <v>40265</v>
      </c>
      <c r="P1562">
        <v>10</v>
      </c>
      <c r="Q1562" s="1">
        <v>0.08</v>
      </c>
      <c r="R1562">
        <v>6.68</v>
      </c>
      <c r="S1562">
        <v>1.5</v>
      </c>
      <c r="T1562">
        <f t="shared" si="24"/>
        <v>66.8</v>
      </c>
    </row>
    <row r="1563" spans="1:20" x14ac:dyDescent="0.25">
      <c r="A1563">
        <v>1562</v>
      </c>
      <c r="B1563">
        <v>86857</v>
      </c>
      <c r="C1563" t="s">
        <v>390</v>
      </c>
      <c r="D1563" t="s">
        <v>20</v>
      </c>
      <c r="E1563" t="s">
        <v>187</v>
      </c>
      <c r="F1563" t="s">
        <v>47</v>
      </c>
      <c r="G1563" t="s">
        <v>48</v>
      </c>
      <c r="H1563" t="s">
        <v>219</v>
      </c>
      <c r="I1563" t="s">
        <v>28</v>
      </c>
      <c r="J1563" t="s">
        <v>29</v>
      </c>
      <c r="K1563" t="s">
        <v>68</v>
      </c>
      <c r="L1563" t="s">
        <v>192</v>
      </c>
      <c r="M1563" t="s">
        <v>160</v>
      </c>
      <c r="N1563" s="2">
        <v>41427</v>
      </c>
      <c r="O1563" s="2">
        <v>41432</v>
      </c>
      <c r="P1563">
        <v>15</v>
      </c>
      <c r="Q1563" s="1">
        <v>0</v>
      </c>
      <c r="R1563">
        <v>2.08</v>
      </c>
      <c r="S1563">
        <v>5.33</v>
      </c>
      <c r="T1563">
        <f t="shared" si="24"/>
        <v>31.200000000000003</v>
      </c>
    </row>
    <row r="1564" spans="1:20" x14ac:dyDescent="0.25">
      <c r="A1564">
        <v>1563</v>
      </c>
      <c r="B1564">
        <v>86857</v>
      </c>
      <c r="C1564" t="s">
        <v>2484</v>
      </c>
      <c r="D1564" t="s">
        <v>20</v>
      </c>
      <c r="E1564" t="s">
        <v>21</v>
      </c>
      <c r="F1564" t="s">
        <v>47</v>
      </c>
      <c r="G1564" t="s">
        <v>48</v>
      </c>
      <c r="H1564" t="s">
        <v>203</v>
      </c>
      <c r="I1564" t="s">
        <v>28</v>
      </c>
      <c r="J1564" t="s">
        <v>29</v>
      </c>
      <c r="K1564" t="s">
        <v>213</v>
      </c>
      <c r="L1564" t="s">
        <v>706</v>
      </c>
      <c r="M1564" t="s">
        <v>114</v>
      </c>
      <c r="N1564" s="2">
        <v>41427</v>
      </c>
      <c r="O1564" s="2">
        <v>41432</v>
      </c>
      <c r="P1564">
        <v>15</v>
      </c>
      <c r="Q1564" s="1">
        <v>0.03</v>
      </c>
      <c r="R1564">
        <v>204.1</v>
      </c>
      <c r="S1564">
        <v>13.99</v>
      </c>
      <c r="T1564">
        <f t="shared" si="24"/>
        <v>3061.5</v>
      </c>
    </row>
    <row r="1565" spans="1:20" x14ac:dyDescent="0.25">
      <c r="A1565">
        <v>1564</v>
      </c>
      <c r="B1565">
        <v>86857</v>
      </c>
      <c r="C1565" t="s">
        <v>2512</v>
      </c>
      <c r="D1565" t="s">
        <v>578</v>
      </c>
      <c r="E1565" t="s">
        <v>39</v>
      </c>
      <c r="F1565" t="s">
        <v>47</v>
      </c>
      <c r="G1565" t="s">
        <v>48</v>
      </c>
      <c r="H1565" t="s">
        <v>54</v>
      </c>
      <c r="I1565" t="s">
        <v>28</v>
      </c>
      <c r="J1565" t="s">
        <v>29</v>
      </c>
      <c r="K1565" t="s">
        <v>165</v>
      </c>
      <c r="L1565" t="s">
        <v>283</v>
      </c>
      <c r="M1565" t="s">
        <v>134</v>
      </c>
      <c r="N1565" s="2">
        <v>41427</v>
      </c>
      <c r="O1565" s="2">
        <v>41427</v>
      </c>
      <c r="P1565">
        <v>18</v>
      </c>
      <c r="Q1565" s="1">
        <v>0.1</v>
      </c>
      <c r="R1565">
        <v>279.81</v>
      </c>
      <c r="S1565">
        <v>23.19</v>
      </c>
      <c r="T1565">
        <f t="shared" si="24"/>
        <v>5036.58</v>
      </c>
    </row>
    <row r="1566" spans="1:20" x14ac:dyDescent="0.25">
      <c r="A1566">
        <v>1565</v>
      </c>
      <c r="B1566">
        <v>86247</v>
      </c>
      <c r="C1566" t="s">
        <v>527</v>
      </c>
      <c r="D1566" t="s">
        <v>20</v>
      </c>
      <c r="E1566" t="s">
        <v>39</v>
      </c>
      <c r="F1566" t="s">
        <v>22</v>
      </c>
      <c r="G1566" t="s">
        <v>23</v>
      </c>
      <c r="H1566" t="s">
        <v>89</v>
      </c>
      <c r="I1566" t="s">
        <v>28</v>
      </c>
      <c r="J1566" t="s">
        <v>29</v>
      </c>
      <c r="K1566" t="s">
        <v>291</v>
      </c>
      <c r="L1566" t="s">
        <v>192</v>
      </c>
      <c r="M1566" t="s">
        <v>444</v>
      </c>
      <c r="N1566" s="2">
        <v>41552</v>
      </c>
      <c r="O1566" s="2">
        <v>41552</v>
      </c>
      <c r="P1566">
        <v>2</v>
      </c>
      <c r="Q1566" s="1">
        <v>0.02</v>
      </c>
      <c r="R1566">
        <v>15.99</v>
      </c>
      <c r="S1566">
        <v>13.18</v>
      </c>
      <c r="T1566">
        <f t="shared" si="24"/>
        <v>31.98</v>
      </c>
    </row>
    <row r="1567" spans="1:20" x14ac:dyDescent="0.25">
      <c r="A1567">
        <v>1566</v>
      </c>
      <c r="B1567">
        <v>86247</v>
      </c>
      <c r="C1567" t="s">
        <v>527</v>
      </c>
      <c r="D1567" t="s">
        <v>20</v>
      </c>
      <c r="E1567" t="s">
        <v>21</v>
      </c>
      <c r="F1567" t="s">
        <v>22</v>
      </c>
      <c r="G1567" t="s">
        <v>23</v>
      </c>
      <c r="H1567" t="s">
        <v>24</v>
      </c>
      <c r="I1567" t="s">
        <v>28</v>
      </c>
      <c r="J1567" t="s">
        <v>29</v>
      </c>
      <c r="K1567" t="s">
        <v>1254</v>
      </c>
      <c r="L1567" t="s">
        <v>192</v>
      </c>
      <c r="M1567" t="s">
        <v>294</v>
      </c>
      <c r="N1567" s="2">
        <v>41552</v>
      </c>
      <c r="O1567" s="2">
        <v>41553</v>
      </c>
      <c r="P1567">
        <v>13</v>
      </c>
      <c r="Q1567" s="1">
        <v>0</v>
      </c>
      <c r="R1567">
        <v>125.99</v>
      </c>
      <c r="S1567">
        <v>7.69</v>
      </c>
      <c r="T1567">
        <f t="shared" si="24"/>
        <v>1637.87</v>
      </c>
    </row>
    <row r="1568" spans="1:20" x14ac:dyDescent="0.25">
      <c r="A1568">
        <v>1567</v>
      </c>
      <c r="B1568">
        <v>88415</v>
      </c>
      <c r="C1568" t="s">
        <v>1556</v>
      </c>
      <c r="D1568" t="s">
        <v>20</v>
      </c>
      <c r="E1568" t="s">
        <v>39</v>
      </c>
      <c r="F1568" t="s">
        <v>47</v>
      </c>
      <c r="G1568" t="s">
        <v>32</v>
      </c>
      <c r="H1568" t="s">
        <v>61</v>
      </c>
      <c r="I1568" t="s">
        <v>28</v>
      </c>
      <c r="J1568" t="s">
        <v>29</v>
      </c>
      <c r="K1568" t="s">
        <v>291</v>
      </c>
      <c r="L1568" t="s">
        <v>192</v>
      </c>
      <c r="M1568" t="s">
        <v>134</v>
      </c>
      <c r="N1568" s="2">
        <v>41617</v>
      </c>
      <c r="O1568" s="2">
        <v>41619</v>
      </c>
      <c r="P1568">
        <v>14</v>
      </c>
      <c r="Q1568" s="1">
        <v>0.09</v>
      </c>
      <c r="R1568">
        <v>6.48</v>
      </c>
      <c r="S1568">
        <v>6</v>
      </c>
      <c r="T1568">
        <f t="shared" si="24"/>
        <v>90.72</v>
      </c>
    </row>
    <row r="1569" spans="1:20" x14ac:dyDescent="0.25">
      <c r="A1569">
        <v>1568</v>
      </c>
      <c r="B1569">
        <v>88415</v>
      </c>
      <c r="C1569" t="s">
        <v>905</v>
      </c>
      <c r="D1569" t="s">
        <v>38</v>
      </c>
      <c r="E1569" t="s">
        <v>39</v>
      </c>
      <c r="F1569" t="s">
        <v>31</v>
      </c>
      <c r="G1569" t="s">
        <v>32</v>
      </c>
      <c r="H1569" t="s">
        <v>94</v>
      </c>
      <c r="I1569" t="s">
        <v>28</v>
      </c>
      <c r="J1569" t="s">
        <v>29</v>
      </c>
      <c r="K1569" t="s">
        <v>113</v>
      </c>
      <c r="L1569" t="s">
        <v>192</v>
      </c>
      <c r="M1569" t="s">
        <v>141</v>
      </c>
      <c r="N1569" s="2">
        <v>41617</v>
      </c>
      <c r="O1569" s="2">
        <v>41619</v>
      </c>
      <c r="P1569">
        <v>12</v>
      </c>
      <c r="Q1569" s="1">
        <v>0.1</v>
      </c>
      <c r="R1569">
        <v>3.8</v>
      </c>
      <c r="S1569">
        <v>1.49</v>
      </c>
      <c r="T1569">
        <f t="shared" si="24"/>
        <v>45.599999999999994</v>
      </c>
    </row>
    <row r="1570" spans="1:20" x14ac:dyDescent="0.25">
      <c r="A1570">
        <v>1569</v>
      </c>
      <c r="B1570">
        <v>86660</v>
      </c>
      <c r="C1570" t="s">
        <v>216</v>
      </c>
      <c r="D1570" t="s">
        <v>20</v>
      </c>
      <c r="E1570" t="s">
        <v>39</v>
      </c>
      <c r="F1570" t="s">
        <v>31</v>
      </c>
      <c r="G1570" t="s">
        <v>93</v>
      </c>
      <c r="H1570" t="s">
        <v>42</v>
      </c>
      <c r="I1570" t="s">
        <v>28</v>
      </c>
      <c r="J1570" t="s">
        <v>29</v>
      </c>
      <c r="K1570" t="s">
        <v>228</v>
      </c>
      <c r="L1570" t="s">
        <v>44</v>
      </c>
      <c r="M1570" t="s">
        <v>63</v>
      </c>
      <c r="N1570" s="2">
        <v>41290</v>
      </c>
      <c r="O1570" s="2">
        <v>41291</v>
      </c>
      <c r="P1570">
        <v>8</v>
      </c>
      <c r="Q1570" s="1">
        <v>0</v>
      </c>
      <c r="R1570">
        <v>3.28</v>
      </c>
      <c r="S1570">
        <v>5</v>
      </c>
      <c r="T1570">
        <f t="shared" si="24"/>
        <v>26.24</v>
      </c>
    </row>
    <row r="1571" spans="1:20" x14ac:dyDescent="0.25">
      <c r="A1571">
        <v>1570</v>
      </c>
      <c r="B1571">
        <v>88419</v>
      </c>
      <c r="C1571" t="s">
        <v>793</v>
      </c>
      <c r="D1571" t="s">
        <v>20</v>
      </c>
      <c r="E1571" t="s">
        <v>39</v>
      </c>
      <c r="F1571" t="s">
        <v>31</v>
      </c>
      <c r="G1571" t="s">
        <v>23</v>
      </c>
      <c r="H1571" t="s">
        <v>49</v>
      </c>
      <c r="I1571" t="s">
        <v>28</v>
      </c>
      <c r="J1571" t="s">
        <v>29</v>
      </c>
      <c r="K1571" t="s">
        <v>189</v>
      </c>
      <c r="L1571" t="s">
        <v>44</v>
      </c>
      <c r="M1571" t="s">
        <v>63</v>
      </c>
      <c r="N1571" s="2">
        <v>40576</v>
      </c>
      <c r="O1571" s="2">
        <v>40576</v>
      </c>
      <c r="P1571">
        <v>6</v>
      </c>
      <c r="Q1571" s="1">
        <v>7.0000000000000007E-2</v>
      </c>
      <c r="R1571">
        <v>3.29</v>
      </c>
      <c r="S1571">
        <v>1.35</v>
      </c>
      <c r="T1571">
        <f t="shared" si="24"/>
        <v>19.740000000000002</v>
      </c>
    </row>
    <row r="1572" spans="1:20" x14ac:dyDescent="0.25">
      <c r="A1572">
        <v>1571</v>
      </c>
      <c r="B1572">
        <v>88423</v>
      </c>
      <c r="C1572" t="s">
        <v>539</v>
      </c>
      <c r="D1572" t="s">
        <v>38</v>
      </c>
      <c r="E1572" t="s">
        <v>187</v>
      </c>
      <c r="F1572" t="s">
        <v>22</v>
      </c>
      <c r="G1572" t="s">
        <v>48</v>
      </c>
      <c r="H1572" t="s">
        <v>188</v>
      </c>
      <c r="I1572" t="s">
        <v>28</v>
      </c>
      <c r="J1572" t="s">
        <v>29</v>
      </c>
      <c r="K1572" t="s">
        <v>101</v>
      </c>
      <c r="L1572" t="s">
        <v>192</v>
      </c>
      <c r="M1572" t="s">
        <v>227</v>
      </c>
      <c r="N1572" s="2">
        <v>40814</v>
      </c>
      <c r="O1572" s="2">
        <v>40816</v>
      </c>
      <c r="P1572">
        <v>17</v>
      </c>
      <c r="Q1572" s="1">
        <v>0.04</v>
      </c>
      <c r="R1572">
        <v>29.18</v>
      </c>
      <c r="S1572">
        <v>8.5500000000000007</v>
      </c>
      <c r="T1572">
        <f t="shared" si="24"/>
        <v>496.06</v>
      </c>
    </row>
    <row r="1573" spans="1:20" x14ac:dyDescent="0.25">
      <c r="A1573">
        <v>1572</v>
      </c>
      <c r="B1573">
        <v>88426</v>
      </c>
      <c r="C1573" t="s">
        <v>1684</v>
      </c>
      <c r="D1573" t="s">
        <v>20</v>
      </c>
      <c r="E1573" t="s">
        <v>21</v>
      </c>
      <c r="F1573" t="s">
        <v>22</v>
      </c>
      <c r="G1573" t="s">
        <v>41</v>
      </c>
      <c r="H1573" t="s">
        <v>33</v>
      </c>
      <c r="I1573" t="s">
        <v>28</v>
      </c>
      <c r="J1573" t="s">
        <v>29</v>
      </c>
      <c r="K1573" t="s">
        <v>198</v>
      </c>
      <c r="L1573" t="s">
        <v>192</v>
      </c>
      <c r="M1573" t="s">
        <v>444</v>
      </c>
      <c r="N1573" s="2">
        <v>40431</v>
      </c>
      <c r="O1573" s="2">
        <v>40431</v>
      </c>
      <c r="P1573">
        <v>6</v>
      </c>
      <c r="Q1573" s="1">
        <v>0</v>
      </c>
      <c r="R1573">
        <v>115.99</v>
      </c>
      <c r="S1573">
        <v>2.5</v>
      </c>
      <c r="T1573">
        <f t="shared" si="24"/>
        <v>695.93999999999994</v>
      </c>
    </row>
    <row r="1574" spans="1:20" x14ac:dyDescent="0.25">
      <c r="A1574">
        <v>1573</v>
      </c>
      <c r="B1574">
        <v>88426</v>
      </c>
      <c r="C1574" t="s">
        <v>715</v>
      </c>
      <c r="D1574" t="s">
        <v>20</v>
      </c>
      <c r="E1574" t="s">
        <v>39</v>
      </c>
      <c r="F1574" t="s">
        <v>22</v>
      </c>
      <c r="G1574" t="s">
        <v>41</v>
      </c>
      <c r="H1574" t="s">
        <v>54</v>
      </c>
      <c r="I1574" t="s">
        <v>28</v>
      </c>
      <c r="J1574" t="s">
        <v>29</v>
      </c>
      <c r="K1574" t="s">
        <v>165</v>
      </c>
      <c r="L1574" t="s">
        <v>192</v>
      </c>
      <c r="M1574" t="s">
        <v>123</v>
      </c>
      <c r="N1574" s="2">
        <v>40431</v>
      </c>
      <c r="O1574" s="2">
        <v>40432</v>
      </c>
      <c r="P1574">
        <v>17</v>
      </c>
      <c r="Q1574" s="1">
        <v>0.02</v>
      </c>
      <c r="R1574">
        <v>5.98</v>
      </c>
      <c r="S1574">
        <v>5.79</v>
      </c>
      <c r="T1574">
        <f t="shared" si="24"/>
        <v>101.66000000000001</v>
      </c>
    </row>
    <row r="1575" spans="1:20" x14ac:dyDescent="0.25">
      <c r="A1575">
        <v>1574</v>
      </c>
      <c r="B1575">
        <v>88431</v>
      </c>
      <c r="C1575" t="s">
        <v>1912</v>
      </c>
      <c r="D1575" t="s">
        <v>20</v>
      </c>
      <c r="E1575" t="s">
        <v>39</v>
      </c>
      <c r="F1575" t="s">
        <v>40</v>
      </c>
      <c r="G1575" t="s">
        <v>93</v>
      </c>
      <c r="H1575" t="s">
        <v>49</v>
      </c>
      <c r="I1575" t="s">
        <v>28</v>
      </c>
      <c r="J1575" t="s">
        <v>29</v>
      </c>
      <c r="K1575" t="s">
        <v>71</v>
      </c>
      <c r="L1575" t="s">
        <v>192</v>
      </c>
      <c r="M1575" t="s">
        <v>469</v>
      </c>
      <c r="N1575" s="2">
        <v>40962</v>
      </c>
      <c r="O1575" s="2">
        <v>40964</v>
      </c>
      <c r="P1575">
        <v>8</v>
      </c>
      <c r="Q1575" s="1">
        <v>0.01</v>
      </c>
      <c r="R1575">
        <v>12.97</v>
      </c>
      <c r="S1575">
        <v>1.49</v>
      </c>
      <c r="T1575">
        <f t="shared" si="24"/>
        <v>103.76</v>
      </c>
    </row>
    <row r="1576" spans="1:20" x14ac:dyDescent="0.25">
      <c r="A1576">
        <v>1575</v>
      </c>
      <c r="B1576">
        <v>86841</v>
      </c>
      <c r="C1576" t="s">
        <v>254</v>
      </c>
      <c r="D1576" t="s">
        <v>20</v>
      </c>
      <c r="E1576" t="s">
        <v>39</v>
      </c>
      <c r="F1576" t="s">
        <v>31</v>
      </c>
      <c r="G1576" t="s">
        <v>93</v>
      </c>
      <c r="H1576" t="s">
        <v>78</v>
      </c>
      <c r="I1576" t="s">
        <v>28</v>
      </c>
      <c r="J1576" t="s">
        <v>29</v>
      </c>
      <c r="K1576" t="s">
        <v>133</v>
      </c>
      <c r="L1576" t="s">
        <v>192</v>
      </c>
      <c r="M1576" t="s">
        <v>255</v>
      </c>
      <c r="N1576" s="2">
        <v>41028</v>
      </c>
      <c r="O1576" s="2">
        <v>41030</v>
      </c>
      <c r="P1576">
        <v>3</v>
      </c>
      <c r="Q1576" s="1">
        <v>0.04</v>
      </c>
      <c r="R1576">
        <v>5.98</v>
      </c>
      <c r="S1576">
        <v>5.2</v>
      </c>
      <c r="T1576">
        <f t="shared" si="24"/>
        <v>17.940000000000001</v>
      </c>
    </row>
    <row r="1577" spans="1:20" x14ac:dyDescent="0.25">
      <c r="A1577">
        <v>1576</v>
      </c>
      <c r="B1577">
        <v>87765</v>
      </c>
      <c r="C1577" t="s">
        <v>630</v>
      </c>
      <c r="D1577" t="s">
        <v>38</v>
      </c>
      <c r="E1577" t="s">
        <v>187</v>
      </c>
      <c r="F1577" t="s">
        <v>31</v>
      </c>
      <c r="G1577" t="s">
        <v>93</v>
      </c>
      <c r="H1577" t="s">
        <v>217</v>
      </c>
      <c r="I1577" t="s">
        <v>28</v>
      </c>
      <c r="J1577" t="s">
        <v>29</v>
      </c>
      <c r="K1577" t="s">
        <v>231</v>
      </c>
      <c r="L1577" t="s">
        <v>26</v>
      </c>
      <c r="M1577" t="s">
        <v>375</v>
      </c>
      <c r="N1577" s="2">
        <v>40275</v>
      </c>
      <c r="O1577" s="2">
        <v>40276</v>
      </c>
      <c r="P1577">
        <v>4</v>
      </c>
      <c r="Q1577" s="1">
        <v>0.06</v>
      </c>
      <c r="R1577">
        <v>17.670000000000002</v>
      </c>
      <c r="S1577">
        <v>8.99</v>
      </c>
      <c r="T1577">
        <f t="shared" si="24"/>
        <v>70.680000000000007</v>
      </c>
    </row>
    <row r="1578" spans="1:20" x14ac:dyDescent="0.25">
      <c r="A1578">
        <v>1577</v>
      </c>
      <c r="B1578">
        <v>88434</v>
      </c>
      <c r="C1578" t="s">
        <v>1591</v>
      </c>
      <c r="D1578" t="s">
        <v>20</v>
      </c>
      <c r="E1578" t="s">
        <v>21</v>
      </c>
      <c r="F1578" t="s">
        <v>31</v>
      </c>
      <c r="G1578" t="s">
        <v>23</v>
      </c>
      <c r="H1578" t="s">
        <v>24</v>
      </c>
      <c r="I1578" t="s">
        <v>28</v>
      </c>
      <c r="J1578" t="s">
        <v>29</v>
      </c>
      <c r="K1578" t="s">
        <v>1114</v>
      </c>
      <c r="L1578" t="s">
        <v>26</v>
      </c>
      <c r="M1578" t="s">
        <v>69</v>
      </c>
      <c r="N1578" s="2">
        <v>40688</v>
      </c>
      <c r="O1578" s="2">
        <v>40690</v>
      </c>
      <c r="P1578">
        <v>12</v>
      </c>
      <c r="Q1578" s="1">
        <v>7.0000000000000007E-2</v>
      </c>
      <c r="R1578">
        <v>8.32</v>
      </c>
      <c r="S1578">
        <v>2.38</v>
      </c>
      <c r="T1578">
        <f t="shared" si="24"/>
        <v>99.84</v>
      </c>
    </row>
    <row r="1579" spans="1:20" x14ac:dyDescent="0.25">
      <c r="A1579">
        <v>1578</v>
      </c>
      <c r="B1579">
        <v>88434</v>
      </c>
      <c r="C1579" t="s">
        <v>1591</v>
      </c>
      <c r="D1579" t="s">
        <v>20</v>
      </c>
      <c r="E1579" t="s">
        <v>21</v>
      </c>
      <c r="F1579" t="s">
        <v>31</v>
      </c>
      <c r="G1579" t="s">
        <v>23</v>
      </c>
      <c r="H1579" t="s">
        <v>206</v>
      </c>
      <c r="I1579" t="s">
        <v>28</v>
      </c>
      <c r="J1579" t="s">
        <v>29</v>
      </c>
      <c r="K1579" t="s">
        <v>1107</v>
      </c>
      <c r="L1579" t="s">
        <v>26</v>
      </c>
      <c r="M1579" t="s">
        <v>255</v>
      </c>
      <c r="N1579" s="2">
        <v>40688</v>
      </c>
      <c r="O1579" s="2">
        <v>40689</v>
      </c>
      <c r="P1579">
        <v>4</v>
      </c>
      <c r="Q1579" s="1">
        <v>0.04</v>
      </c>
      <c r="R1579">
        <v>45.19</v>
      </c>
      <c r="S1579">
        <v>1.99</v>
      </c>
      <c r="T1579">
        <f t="shared" si="24"/>
        <v>180.76</v>
      </c>
    </row>
    <row r="1580" spans="1:20" x14ac:dyDescent="0.25">
      <c r="A1580">
        <v>1579</v>
      </c>
      <c r="B1580">
        <v>88434</v>
      </c>
      <c r="C1580" t="s">
        <v>1591</v>
      </c>
      <c r="D1580" t="s">
        <v>20</v>
      </c>
      <c r="E1580" t="s">
        <v>39</v>
      </c>
      <c r="F1580" t="s">
        <v>31</v>
      </c>
      <c r="G1580" t="s">
        <v>23</v>
      </c>
      <c r="H1580" t="s">
        <v>78</v>
      </c>
      <c r="I1580" t="s">
        <v>28</v>
      </c>
      <c r="J1580" t="s">
        <v>29</v>
      </c>
      <c r="K1580" t="s">
        <v>101</v>
      </c>
      <c r="L1580" t="s">
        <v>192</v>
      </c>
      <c r="M1580" t="s">
        <v>69</v>
      </c>
      <c r="N1580" s="2">
        <v>40688</v>
      </c>
      <c r="O1580" s="2">
        <v>40689</v>
      </c>
      <c r="P1580">
        <v>1</v>
      </c>
      <c r="Q1580" s="1">
        <v>0.05</v>
      </c>
      <c r="R1580">
        <v>6.68</v>
      </c>
      <c r="S1580">
        <v>6.92</v>
      </c>
      <c r="T1580">
        <f t="shared" si="24"/>
        <v>6.68</v>
      </c>
    </row>
    <row r="1581" spans="1:20" x14ac:dyDescent="0.25">
      <c r="A1581">
        <v>1580</v>
      </c>
      <c r="B1581">
        <v>88434</v>
      </c>
      <c r="C1581" t="s">
        <v>1591</v>
      </c>
      <c r="D1581" t="s">
        <v>20</v>
      </c>
      <c r="E1581" t="s">
        <v>21</v>
      </c>
      <c r="F1581" t="s">
        <v>31</v>
      </c>
      <c r="G1581" t="s">
        <v>23</v>
      </c>
      <c r="H1581" t="s">
        <v>206</v>
      </c>
      <c r="I1581" t="s">
        <v>28</v>
      </c>
      <c r="J1581" t="s">
        <v>29</v>
      </c>
      <c r="K1581" t="s">
        <v>204</v>
      </c>
      <c r="L1581" t="s">
        <v>192</v>
      </c>
      <c r="M1581" t="s">
        <v>69</v>
      </c>
      <c r="N1581" s="2">
        <v>40688</v>
      </c>
      <c r="O1581" s="2">
        <v>40689</v>
      </c>
      <c r="P1581">
        <v>12</v>
      </c>
      <c r="Q1581" s="1">
        <v>0.02</v>
      </c>
      <c r="R1581">
        <v>175.99</v>
      </c>
      <c r="S1581">
        <v>4.99</v>
      </c>
      <c r="T1581">
        <f t="shared" si="24"/>
        <v>2111.88</v>
      </c>
    </row>
    <row r="1582" spans="1:20" x14ac:dyDescent="0.25">
      <c r="A1582">
        <v>1581</v>
      </c>
      <c r="B1582">
        <v>85871</v>
      </c>
      <c r="C1582" t="s">
        <v>1542</v>
      </c>
      <c r="D1582" t="s">
        <v>20</v>
      </c>
      <c r="E1582" t="s">
        <v>21</v>
      </c>
      <c r="F1582" t="s">
        <v>40</v>
      </c>
      <c r="G1582" t="s">
        <v>32</v>
      </c>
      <c r="H1582" t="s">
        <v>203</v>
      </c>
      <c r="I1582" t="s">
        <v>28</v>
      </c>
      <c r="J1582" t="s">
        <v>29</v>
      </c>
      <c r="K1582" t="s">
        <v>1138</v>
      </c>
      <c r="L1582" t="s">
        <v>26</v>
      </c>
      <c r="M1582" t="s">
        <v>59</v>
      </c>
      <c r="N1582" s="2">
        <v>40882</v>
      </c>
      <c r="O1582" s="2">
        <v>40882</v>
      </c>
      <c r="P1582">
        <v>5</v>
      </c>
      <c r="Q1582" s="1">
        <v>0.01</v>
      </c>
      <c r="R1582">
        <v>8.1199999999999992</v>
      </c>
      <c r="S1582">
        <v>2.83</v>
      </c>
      <c r="T1582">
        <f t="shared" si="24"/>
        <v>40.599999999999994</v>
      </c>
    </row>
    <row r="1583" spans="1:20" x14ac:dyDescent="0.25">
      <c r="A1583">
        <v>1582</v>
      </c>
      <c r="B1583">
        <v>85871</v>
      </c>
      <c r="C1583" t="s">
        <v>1542</v>
      </c>
      <c r="D1583" t="s">
        <v>20</v>
      </c>
      <c r="E1583" t="s">
        <v>39</v>
      </c>
      <c r="F1583" t="s">
        <v>40</v>
      </c>
      <c r="G1583" t="s">
        <v>32</v>
      </c>
      <c r="H1583" t="s">
        <v>94</v>
      </c>
      <c r="I1583" t="s">
        <v>28</v>
      </c>
      <c r="J1583" t="s">
        <v>29</v>
      </c>
      <c r="K1583" t="s">
        <v>136</v>
      </c>
      <c r="L1583" t="s">
        <v>192</v>
      </c>
      <c r="M1583" t="s">
        <v>59</v>
      </c>
      <c r="N1583" s="2">
        <v>40882</v>
      </c>
      <c r="O1583" s="2">
        <v>40884</v>
      </c>
      <c r="P1583">
        <v>19</v>
      </c>
      <c r="Q1583" s="1">
        <v>0.05</v>
      </c>
      <c r="R1583">
        <v>6.48</v>
      </c>
      <c r="S1583">
        <v>8.73</v>
      </c>
      <c r="T1583">
        <f t="shared" si="24"/>
        <v>123.12</v>
      </c>
    </row>
    <row r="1584" spans="1:20" x14ac:dyDescent="0.25">
      <c r="A1584">
        <v>1583</v>
      </c>
      <c r="B1584">
        <v>88404</v>
      </c>
      <c r="C1584" t="s">
        <v>495</v>
      </c>
      <c r="D1584" t="s">
        <v>20</v>
      </c>
      <c r="E1584" t="s">
        <v>39</v>
      </c>
      <c r="F1584" t="s">
        <v>22</v>
      </c>
      <c r="G1584" t="s">
        <v>23</v>
      </c>
      <c r="H1584" t="s">
        <v>78</v>
      </c>
      <c r="I1584" t="s">
        <v>28</v>
      </c>
      <c r="J1584" t="s">
        <v>29</v>
      </c>
      <c r="K1584" t="s">
        <v>231</v>
      </c>
      <c r="L1584" t="s">
        <v>192</v>
      </c>
      <c r="M1584" t="s">
        <v>182</v>
      </c>
      <c r="N1584" s="2">
        <v>40291</v>
      </c>
      <c r="O1584" s="2">
        <v>40291</v>
      </c>
      <c r="P1584">
        <v>1</v>
      </c>
      <c r="Q1584" s="1">
        <v>0.08</v>
      </c>
      <c r="R1584">
        <v>2.89</v>
      </c>
      <c r="S1584">
        <v>0.49</v>
      </c>
      <c r="T1584">
        <f t="shared" si="24"/>
        <v>2.89</v>
      </c>
    </row>
    <row r="1585" spans="1:20" x14ac:dyDescent="0.25">
      <c r="A1585">
        <v>1584</v>
      </c>
      <c r="B1585">
        <v>86911</v>
      </c>
      <c r="C1585" t="s">
        <v>511</v>
      </c>
      <c r="D1585" t="s">
        <v>20</v>
      </c>
      <c r="E1585" t="s">
        <v>39</v>
      </c>
      <c r="F1585" t="s">
        <v>22</v>
      </c>
      <c r="G1585" t="s">
        <v>23</v>
      </c>
      <c r="H1585" t="s">
        <v>54</v>
      </c>
      <c r="I1585" t="s">
        <v>28</v>
      </c>
      <c r="J1585" t="s">
        <v>29</v>
      </c>
      <c r="K1585" t="s">
        <v>43</v>
      </c>
      <c r="L1585" t="s">
        <v>746</v>
      </c>
      <c r="M1585" t="s">
        <v>238</v>
      </c>
      <c r="N1585" s="2">
        <v>41533</v>
      </c>
      <c r="O1585" s="2">
        <v>41535</v>
      </c>
      <c r="P1585">
        <v>21</v>
      </c>
      <c r="Q1585" s="1">
        <v>0.09</v>
      </c>
      <c r="R1585">
        <v>4.4800000000000004</v>
      </c>
      <c r="S1585">
        <v>49</v>
      </c>
      <c r="T1585">
        <f t="shared" si="24"/>
        <v>94.080000000000013</v>
      </c>
    </row>
    <row r="1586" spans="1:20" x14ac:dyDescent="0.25">
      <c r="A1586">
        <v>1585</v>
      </c>
      <c r="B1586">
        <v>86911</v>
      </c>
      <c r="C1586" t="s">
        <v>511</v>
      </c>
      <c r="D1586" t="s">
        <v>38</v>
      </c>
      <c r="E1586" t="s">
        <v>39</v>
      </c>
      <c r="F1586" t="s">
        <v>22</v>
      </c>
      <c r="G1586" t="s">
        <v>23</v>
      </c>
      <c r="H1586" t="s">
        <v>94</v>
      </c>
      <c r="I1586" t="s">
        <v>28</v>
      </c>
      <c r="J1586" t="s">
        <v>29</v>
      </c>
      <c r="K1586" t="s">
        <v>79</v>
      </c>
      <c r="L1586" t="s">
        <v>192</v>
      </c>
      <c r="M1586" t="s">
        <v>150</v>
      </c>
      <c r="N1586" s="2">
        <v>41533</v>
      </c>
      <c r="O1586" s="2">
        <v>41535</v>
      </c>
      <c r="P1586">
        <v>13</v>
      </c>
      <c r="Q1586" s="1">
        <v>0.04</v>
      </c>
      <c r="R1586">
        <v>2.61</v>
      </c>
      <c r="S1586">
        <v>0.5</v>
      </c>
      <c r="T1586">
        <f t="shared" si="24"/>
        <v>33.93</v>
      </c>
    </row>
    <row r="1587" spans="1:20" x14ac:dyDescent="0.25">
      <c r="A1587">
        <v>1586</v>
      </c>
      <c r="B1587">
        <v>88439</v>
      </c>
      <c r="C1587" t="s">
        <v>610</v>
      </c>
      <c r="D1587" t="s">
        <v>38</v>
      </c>
      <c r="E1587" t="s">
        <v>39</v>
      </c>
      <c r="F1587" t="s">
        <v>47</v>
      </c>
      <c r="G1587" t="s">
        <v>48</v>
      </c>
      <c r="H1587" t="s">
        <v>89</v>
      </c>
      <c r="I1587" t="s">
        <v>28</v>
      </c>
      <c r="J1587" t="s">
        <v>29</v>
      </c>
      <c r="K1587" t="s">
        <v>50</v>
      </c>
      <c r="L1587" t="s">
        <v>706</v>
      </c>
      <c r="M1587" t="s">
        <v>111</v>
      </c>
      <c r="N1587" s="2">
        <v>40960</v>
      </c>
      <c r="O1587" s="2">
        <v>40966</v>
      </c>
      <c r="P1587">
        <v>12</v>
      </c>
      <c r="Q1587" s="1">
        <v>0.04</v>
      </c>
      <c r="R1587">
        <v>28.28</v>
      </c>
      <c r="S1587">
        <v>13.99</v>
      </c>
      <c r="T1587">
        <f t="shared" si="24"/>
        <v>339.36</v>
      </c>
    </row>
    <row r="1588" spans="1:20" x14ac:dyDescent="0.25">
      <c r="A1588">
        <v>1587</v>
      </c>
      <c r="B1588">
        <v>88443</v>
      </c>
      <c r="C1588" t="s">
        <v>1115</v>
      </c>
      <c r="D1588" t="s">
        <v>20</v>
      </c>
      <c r="E1588" t="s">
        <v>39</v>
      </c>
      <c r="F1588" t="s">
        <v>31</v>
      </c>
      <c r="G1588" t="s">
        <v>32</v>
      </c>
      <c r="H1588" t="s">
        <v>78</v>
      </c>
      <c r="I1588" t="s">
        <v>28</v>
      </c>
      <c r="J1588" t="s">
        <v>29</v>
      </c>
      <c r="K1588" t="s">
        <v>138</v>
      </c>
      <c r="L1588" t="s">
        <v>746</v>
      </c>
      <c r="M1588" t="s">
        <v>296</v>
      </c>
      <c r="N1588" s="2">
        <v>40455</v>
      </c>
      <c r="O1588" s="2">
        <v>40457</v>
      </c>
      <c r="P1588">
        <v>9</v>
      </c>
      <c r="Q1588" s="1">
        <v>0.02</v>
      </c>
      <c r="R1588">
        <v>60.98</v>
      </c>
      <c r="S1588">
        <v>49</v>
      </c>
      <c r="T1588">
        <f t="shared" si="24"/>
        <v>548.81999999999994</v>
      </c>
    </row>
    <row r="1589" spans="1:20" x14ac:dyDescent="0.25">
      <c r="A1589">
        <v>1588</v>
      </c>
      <c r="B1589">
        <v>88443</v>
      </c>
      <c r="C1589" t="s">
        <v>1115</v>
      </c>
      <c r="D1589" t="s">
        <v>20</v>
      </c>
      <c r="E1589" t="s">
        <v>39</v>
      </c>
      <c r="F1589" t="s">
        <v>31</v>
      </c>
      <c r="G1589" t="s">
        <v>32</v>
      </c>
      <c r="H1589" t="s">
        <v>49</v>
      </c>
      <c r="I1589" t="s">
        <v>28</v>
      </c>
      <c r="J1589" t="s">
        <v>29</v>
      </c>
      <c r="K1589" t="s">
        <v>116</v>
      </c>
      <c r="L1589" t="s">
        <v>192</v>
      </c>
      <c r="M1589" t="s">
        <v>131</v>
      </c>
      <c r="N1589" s="2">
        <v>40455</v>
      </c>
      <c r="O1589" s="2">
        <v>40457</v>
      </c>
      <c r="P1589">
        <v>9</v>
      </c>
      <c r="Q1589" s="1">
        <v>0.02</v>
      </c>
      <c r="R1589">
        <v>1270.99</v>
      </c>
      <c r="S1589">
        <v>19.989999999999998</v>
      </c>
      <c r="T1589">
        <f t="shared" si="24"/>
        <v>11438.91</v>
      </c>
    </row>
    <row r="1590" spans="1:20" x14ac:dyDescent="0.25">
      <c r="A1590">
        <v>1589</v>
      </c>
      <c r="B1590">
        <v>88443</v>
      </c>
      <c r="C1590" t="s">
        <v>1115</v>
      </c>
      <c r="D1590" t="s">
        <v>38</v>
      </c>
      <c r="E1590" t="s">
        <v>21</v>
      </c>
      <c r="F1590" t="s">
        <v>31</v>
      </c>
      <c r="G1590" t="s">
        <v>32</v>
      </c>
      <c r="H1590" t="s">
        <v>203</v>
      </c>
      <c r="I1590" t="s">
        <v>28</v>
      </c>
      <c r="J1590" t="s">
        <v>29</v>
      </c>
      <c r="K1590" t="s">
        <v>1254</v>
      </c>
      <c r="L1590" t="s">
        <v>192</v>
      </c>
      <c r="M1590" t="s">
        <v>296</v>
      </c>
      <c r="N1590" s="2">
        <v>40455</v>
      </c>
      <c r="O1590" s="2">
        <v>40457</v>
      </c>
      <c r="P1590">
        <v>19</v>
      </c>
      <c r="Q1590" s="1">
        <v>0.05</v>
      </c>
      <c r="R1590">
        <v>205.99</v>
      </c>
      <c r="S1590">
        <v>8.99</v>
      </c>
      <c r="T1590">
        <f t="shared" si="24"/>
        <v>3913.8100000000004</v>
      </c>
    </row>
    <row r="1591" spans="1:20" x14ac:dyDescent="0.25">
      <c r="A1591">
        <v>1590</v>
      </c>
      <c r="B1591">
        <v>88451</v>
      </c>
      <c r="C1591" t="s">
        <v>1410</v>
      </c>
      <c r="D1591" t="s">
        <v>20</v>
      </c>
      <c r="E1591" t="s">
        <v>39</v>
      </c>
      <c r="F1591" t="s">
        <v>22</v>
      </c>
      <c r="G1591" t="s">
        <v>23</v>
      </c>
      <c r="H1591" t="s">
        <v>54</v>
      </c>
      <c r="I1591" t="s">
        <v>28</v>
      </c>
      <c r="J1591" t="s">
        <v>29</v>
      </c>
      <c r="K1591" t="s">
        <v>165</v>
      </c>
      <c r="L1591" t="s">
        <v>192</v>
      </c>
      <c r="M1591" t="s">
        <v>232</v>
      </c>
      <c r="N1591" s="2">
        <v>41389</v>
      </c>
      <c r="O1591" s="2">
        <v>41389</v>
      </c>
      <c r="P1591">
        <v>2</v>
      </c>
      <c r="Q1591" s="1">
        <v>0.09</v>
      </c>
      <c r="R1591">
        <v>363.25</v>
      </c>
      <c r="S1591">
        <v>19.989999999999998</v>
      </c>
      <c r="T1591">
        <f t="shared" si="24"/>
        <v>726.5</v>
      </c>
    </row>
    <row r="1592" spans="1:20" x14ac:dyDescent="0.25">
      <c r="A1592">
        <v>1591</v>
      </c>
      <c r="B1592">
        <v>88451</v>
      </c>
      <c r="C1592" t="s">
        <v>1410</v>
      </c>
      <c r="D1592" t="s">
        <v>20</v>
      </c>
      <c r="E1592" t="s">
        <v>187</v>
      </c>
      <c r="F1592" t="s">
        <v>22</v>
      </c>
      <c r="G1592" t="s">
        <v>23</v>
      </c>
      <c r="H1592" t="s">
        <v>225</v>
      </c>
      <c r="I1592" t="s">
        <v>28</v>
      </c>
      <c r="J1592" t="s">
        <v>29</v>
      </c>
      <c r="K1592" t="s">
        <v>181</v>
      </c>
      <c r="L1592" t="s">
        <v>192</v>
      </c>
      <c r="M1592" t="s">
        <v>232</v>
      </c>
      <c r="N1592" s="2">
        <v>41389</v>
      </c>
      <c r="O1592" s="2">
        <v>41391</v>
      </c>
      <c r="P1592">
        <v>6</v>
      </c>
      <c r="Q1592" s="1">
        <v>0.02</v>
      </c>
      <c r="R1592">
        <v>19.98</v>
      </c>
      <c r="S1592">
        <v>10.49</v>
      </c>
      <c r="T1592">
        <f t="shared" si="24"/>
        <v>119.88</v>
      </c>
    </row>
    <row r="1593" spans="1:20" x14ac:dyDescent="0.25">
      <c r="A1593">
        <v>1592</v>
      </c>
      <c r="B1593">
        <v>88451</v>
      </c>
      <c r="C1593" t="s">
        <v>1410</v>
      </c>
      <c r="D1593" t="s">
        <v>20</v>
      </c>
      <c r="E1593" t="s">
        <v>187</v>
      </c>
      <c r="F1593" t="s">
        <v>22</v>
      </c>
      <c r="G1593" t="s">
        <v>23</v>
      </c>
      <c r="H1593" t="s">
        <v>219</v>
      </c>
      <c r="I1593" t="s">
        <v>28</v>
      </c>
      <c r="J1593" t="s">
        <v>29</v>
      </c>
      <c r="K1593" t="s">
        <v>116</v>
      </c>
      <c r="L1593" t="s">
        <v>44</v>
      </c>
      <c r="M1593" t="s">
        <v>294</v>
      </c>
      <c r="N1593" s="2">
        <v>41389</v>
      </c>
      <c r="O1593" s="2">
        <v>41390</v>
      </c>
      <c r="P1593">
        <v>4</v>
      </c>
      <c r="Q1593" s="1">
        <v>0.09</v>
      </c>
      <c r="R1593">
        <v>8.34</v>
      </c>
      <c r="S1593">
        <v>0.96</v>
      </c>
      <c r="T1593">
        <f t="shared" si="24"/>
        <v>33.36</v>
      </c>
    </row>
    <row r="1594" spans="1:20" x14ac:dyDescent="0.25">
      <c r="A1594">
        <v>1593</v>
      </c>
      <c r="B1594">
        <v>87384</v>
      </c>
      <c r="C1594" t="s">
        <v>2257</v>
      </c>
      <c r="D1594" t="s">
        <v>38</v>
      </c>
      <c r="E1594" t="s">
        <v>39</v>
      </c>
      <c r="F1594" t="s">
        <v>31</v>
      </c>
      <c r="G1594" t="s">
        <v>48</v>
      </c>
      <c r="H1594" t="s">
        <v>61</v>
      </c>
      <c r="I1594" t="s">
        <v>28</v>
      </c>
      <c r="J1594" t="s">
        <v>29</v>
      </c>
      <c r="K1594" t="s">
        <v>154</v>
      </c>
      <c r="L1594" t="s">
        <v>192</v>
      </c>
      <c r="M1594" t="s">
        <v>63</v>
      </c>
      <c r="N1594" s="2">
        <v>40683</v>
      </c>
      <c r="O1594" s="2">
        <v>40683</v>
      </c>
      <c r="P1594">
        <v>5</v>
      </c>
      <c r="Q1594" s="1">
        <v>0.02</v>
      </c>
      <c r="R1594">
        <v>48.04</v>
      </c>
      <c r="S1594">
        <v>7.23</v>
      </c>
      <c r="T1594">
        <f t="shared" si="24"/>
        <v>240.2</v>
      </c>
    </row>
    <row r="1595" spans="1:20" x14ac:dyDescent="0.25">
      <c r="A1595">
        <v>1594</v>
      </c>
      <c r="B1595">
        <v>88453</v>
      </c>
      <c r="C1595" t="s">
        <v>2308</v>
      </c>
      <c r="D1595" t="s">
        <v>578</v>
      </c>
      <c r="E1595" t="s">
        <v>187</v>
      </c>
      <c r="F1595" t="s">
        <v>31</v>
      </c>
      <c r="G1595" t="s">
        <v>32</v>
      </c>
      <c r="H1595" t="s">
        <v>217</v>
      </c>
      <c r="I1595" t="s">
        <v>28</v>
      </c>
      <c r="J1595" t="s">
        <v>29</v>
      </c>
      <c r="K1595" t="s">
        <v>113</v>
      </c>
      <c r="L1595" t="s">
        <v>283</v>
      </c>
      <c r="M1595" t="s">
        <v>375</v>
      </c>
      <c r="N1595" s="2">
        <v>40897</v>
      </c>
      <c r="O1595" s="2">
        <v>40898</v>
      </c>
      <c r="P1595">
        <v>19</v>
      </c>
      <c r="Q1595" s="1">
        <v>0.03</v>
      </c>
      <c r="R1595">
        <v>60.89</v>
      </c>
      <c r="S1595">
        <v>32.409999999999997</v>
      </c>
      <c r="T1595">
        <f t="shared" si="24"/>
        <v>1156.9100000000001</v>
      </c>
    </row>
    <row r="1596" spans="1:20" x14ac:dyDescent="0.25">
      <c r="A1596">
        <v>1595</v>
      </c>
      <c r="B1596">
        <v>87820</v>
      </c>
      <c r="C1596" t="s">
        <v>1080</v>
      </c>
      <c r="D1596" t="s">
        <v>20</v>
      </c>
      <c r="E1596" t="s">
        <v>39</v>
      </c>
      <c r="F1596" t="s">
        <v>31</v>
      </c>
      <c r="G1596" t="s">
        <v>93</v>
      </c>
      <c r="H1596" t="s">
        <v>94</v>
      </c>
      <c r="I1596" t="s">
        <v>28</v>
      </c>
      <c r="J1596" t="s">
        <v>29</v>
      </c>
      <c r="K1596" t="s">
        <v>170</v>
      </c>
      <c r="L1596" t="s">
        <v>746</v>
      </c>
      <c r="M1596" t="s">
        <v>146</v>
      </c>
      <c r="N1596" s="2">
        <v>41504</v>
      </c>
      <c r="O1596" s="2">
        <v>41504</v>
      </c>
      <c r="P1596">
        <v>18</v>
      </c>
      <c r="Q1596" s="1">
        <v>0.02</v>
      </c>
      <c r="R1596">
        <v>4.4800000000000004</v>
      </c>
      <c r="S1596">
        <v>49</v>
      </c>
      <c r="T1596">
        <f t="shared" si="24"/>
        <v>80.640000000000015</v>
      </c>
    </row>
    <row r="1597" spans="1:20" x14ac:dyDescent="0.25">
      <c r="A1597">
        <v>1596</v>
      </c>
      <c r="B1597">
        <v>87820</v>
      </c>
      <c r="C1597" t="s">
        <v>60</v>
      </c>
      <c r="D1597" t="s">
        <v>20</v>
      </c>
      <c r="E1597" t="s">
        <v>39</v>
      </c>
      <c r="F1597" t="s">
        <v>31</v>
      </c>
      <c r="G1597" t="s">
        <v>93</v>
      </c>
      <c r="H1597" t="s">
        <v>49</v>
      </c>
      <c r="I1597" t="s">
        <v>28</v>
      </c>
      <c r="J1597" t="s">
        <v>29</v>
      </c>
      <c r="K1597" t="s">
        <v>154</v>
      </c>
      <c r="L1597" t="s">
        <v>192</v>
      </c>
      <c r="M1597" t="s">
        <v>146</v>
      </c>
      <c r="N1597" s="2">
        <v>41504</v>
      </c>
      <c r="O1597" s="2">
        <v>41506</v>
      </c>
      <c r="P1597">
        <v>17</v>
      </c>
      <c r="Q1597" s="1">
        <v>7.0000000000000007E-2</v>
      </c>
      <c r="R1597">
        <v>22.38</v>
      </c>
      <c r="S1597">
        <v>15.1</v>
      </c>
      <c r="T1597">
        <f t="shared" si="24"/>
        <v>380.46</v>
      </c>
    </row>
    <row r="1598" spans="1:20" x14ac:dyDescent="0.25">
      <c r="A1598">
        <v>1597</v>
      </c>
      <c r="B1598">
        <v>87820</v>
      </c>
      <c r="C1598" t="s">
        <v>60</v>
      </c>
      <c r="D1598" t="s">
        <v>38</v>
      </c>
      <c r="E1598" t="s">
        <v>21</v>
      </c>
      <c r="F1598" t="s">
        <v>31</v>
      </c>
      <c r="G1598" t="s">
        <v>93</v>
      </c>
      <c r="H1598" t="s">
        <v>24</v>
      </c>
      <c r="I1598" t="s">
        <v>28</v>
      </c>
      <c r="J1598" t="s">
        <v>29</v>
      </c>
      <c r="K1598" t="s">
        <v>1138</v>
      </c>
      <c r="L1598" t="s">
        <v>192</v>
      </c>
      <c r="M1598" t="s">
        <v>121</v>
      </c>
      <c r="N1598" s="2">
        <v>41504</v>
      </c>
      <c r="O1598" s="2">
        <v>41505</v>
      </c>
      <c r="P1598">
        <v>18</v>
      </c>
      <c r="Q1598" s="1">
        <v>0.03</v>
      </c>
      <c r="R1598">
        <v>29.99</v>
      </c>
      <c r="S1598">
        <v>5.5</v>
      </c>
      <c r="T1598">
        <f t="shared" si="24"/>
        <v>539.81999999999994</v>
      </c>
    </row>
    <row r="1599" spans="1:20" x14ac:dyDescent="0.25">
      <c r="A1599">
        <v>1598</v>
      </c>
      <c r="B1599">
        <v>88462</v>
      </c>
      <c r="C1599" t="s">
        <v>2204</v>
      </c>
      <c r="D1599" t="s">
        <v>20</v>
      </c>
      <c r="E1599" t="s">
        <v>21</v>
      </c>
      <c r="F1599" t="s">
        <v>47</v>
      </c>
      <c r="G1599" t="s">
        <v>93</v>
      </c>
      <c r="H1599" t="s">
        <v>203</v>
      </c>
      <c r="I1599" t="s">
        <v>28</v>
      </c>
      <c r="J1599" t="s">
        <v>29</v>
      </c>
      <c r="K1599" t="s">
        <v>198</v>
      </c>
      <c r="L1599" t="s">
        <v>192</v>
      </c>
      <c r="M1599" t="s">
        <v>134</v>
      </c>
      <c r="N1599" s="2">
        <v>40610</v>
      </c>
      <c r="O1599" s="2">
        <v>40610</v>
      </c>
      <c r="P1599">
        <v>2</v>
      </c>
      <c r="Q1599" s="1">
        <v>0</v>
      </c>
      <c r="R1599">
        <v>115.99</v>
      </c>
      <c r="S1599">
        <v>2.5</v>
      </c>
      <c r="T1599">
        <f t="shared" si="24"/>
        <v>231.98</v>
      </c>
    </row>
    <row r="1600" spans="1:20" x14ac:dyDescent="0.25">
      <c r="A1600">
        <v>1599</v>
      </c>
      <c r="B1600">
        <v>87704</v>
      </c>
      <c r="C1600" t="s">
        <v>277</v>
      </c>
      <c r="D1600" t="s">
        <v>20</v>
      </c>
      <c r="E1600" t="s">
        <v>39</v>
      </c>
      <c r="F1600" t="s">
        <v>47</v>
      </c>
      <c r="G1600" t="s">
        <v>41</v>
      </c>
      <c r="H1600" t="s">
        <v>54</v>
      </c>
      <c r="I1600" t="s">
        <v>28</v>
      </c>
      <c r="J1600" t="s">
        <v>29</v>
      </c>
      <c r="K1600" t="s">
        <v>145</v>
      </c>
      <c r="L1600" t="s">
        <v>192</v>
      </c>
      <c r="M1600" t="s">
        <v>167</v>
      </c>
      <c r="N1600" s="2">
        <v>40984</v>
      </c>
      <c r="O1600" s="2">
        <v>40984</v>
      </c>
      <c r="P1600">
        <v>7</v>
      </c>
      <c r="Q1600" s="1">
        <v>0.1</v>
      </c>
      <c r="R1600">
        <v>15.7</v>
      </c>
      <c r="S1600">
        <v>11.25</v>
      </c>
      <c r="T1600">
        <f t="shared" si="24"/>
        <v>109.89999999999999</v>
      </c>
    </row>
    <row r="1601" spans="1:20" x14ac:dyDescent="0.25">
      <c r="A1601">
        <v>1600</v>
      </c>
      <c r="B1601">
        <v>88471</v>
      </c>
      <c r="C1601" t="s">
        <v>618</v>
      </c>
      <c r="D1601" t="s">
        <v>20</v>
      </c>
      <c r="E1601" t="s">
        <v>39</v>
      </c>
      <c r="F1601" t="s">
        <v>47</v>
      </c>
      <c r="G1601" t="s">
        <v>32</v>
      </c>
      <c r="H1601" t="s">
        <v>42</v>
      </c>
      <c r="I1601" t="s">
        <v>28</v>
      </c>
      <c r="J1601" t="s">
        <v>29</v>
      </c>
      <c r="K1601" t="s">
        <v>129</v>
      </c>
      <c r="L1601" t="s">
        <v>26</v>
      </c>
      <c r="M1601" t="s">
        <v>111</v>
      </c>
      <c r="N1601" s="2">
        <v>40721</v>
      </c>
      <c r="O1601" s="2">
        <v>40722</v>
      </c>
      <c r="P1601">
        <v>4</v>
      </c>
      <c r="Q1601" s="1">
        <v>0.08</v>
      </c>
      <c r="R1601">
        <v>20.149999999999999</v>
      </c>
      <c r="S1601">
        <v>8.99</v>
      </c>
      <c r="T1601">
        <f t="shared" si="24"/>
        <v>80.599999999999994</v>
      </c>
    </row>
    <row r="1602" spans="1:20" x14ac:dyDescent="0.25">
      <c r="A1602">
        <v>1601</v>
      </c>
      <c r="B1602">
        <v>88471</v>
      </c>
      <c r="C1602" t="s">
        <v>2362</v>
      </c>
      <c r="D1602" t="s">
        <v>20</v>
      </c>
      <c r="E1602" t="s">
        <v>21</v>
      </c>
      <c r="F1602" t="s">
        <v>31</v>
      </c>
      <c r="G1602" t="s">
        <v>32</v>
      </c>
      <c r="H1602" t="s">
        <v>24</v>
      </c>
      <c r="I1602" t="s">
        <v>28</v>
      </c>
      <c r="J1602" t="s">
        <v>29</v>
      </c>
      <c r="K1602" t="s">
        <v>213</v>
      </c>
      <c r="L1602" t="s">
        <v>44</v>
      </c>
      <c r="M1602" t="s">
        <v>35</v>
      </c>
      <c r="N1602" s="2">
        <v>40721</v>
      </c>
      <c r="O1602" s="2">
        <v>40722</v>
      </c>
      <c r="P1602">
        <v>8</v>
      </c>
      <c r="Q1602" s="1">
        <v>0.03</v>
      </c>
      <c r="R1602">
        <v>85.99</v>
      </c>
      <c r="S1602">
        <v>0.99</v>
      </c>
      <c r="T1602">
        <f t="shared" si="24"/>
        <v>687.92</v>
      </c>
    </row>
    <row r="1603" spans="1:20" x14ac:dyDescent="0.25">
      <c r="A1603">
        <v>1602</v>
      </c>
      <c r="B1603">
        <v>88478</v>
      </c>
      <c r="C1603" t="s">
        <v>2063</v>
      </c>
      <c r="D1603" t="s">
        <v>20</v>
      </c>
      <c r="E1603" t="s">
        <v>21</v>
      </c>
      <c r="F1603" t="s">
        <v>22</v>
      </c>
      <c r="G1603" t="s">
        <v>93</v>
      </c>
      <c r="H1603" t="s">
        <v>33</v>
      </c>
      <c r="I1603" t="s">
        <v>28</v>
      </c>
      <c r="J1603" t="s">
        <v>29</v>
      </c>
      <c r="K1603" t="s">
        <v>1138</v>
      </c>
      <c r="L1603" t="s">
        <v>26</v>
      </c>
      <c r="M1603" t="s">
        <v>326</v>
      </c>
      <c r="N1603" s="2">
        <v>41359</v>
      </c>
      <c r="O1603" s="2">
        <v>41361</v>
      </c>
      <c r="P1603">
        <v>10</v>
      </c>
      <c r="Q1603" s="1">
        <v>7.0000000000000007E-2</v>
      </c>
      <c r="R1603">
        <v>28.48</v>
      </c>
      <c r="S1603">
        <v>1.99</v>
      </c>
      <c r="T1603">
        <f t="shared" ref="T1603:T1666" si="25">R1603*P1603</f>
        <v>284.8</v>
      </c>
    </row>
    <row r="1604" spans="1:20" x14ac:dyDescent="0.25">
      <c r="A1604">
        <v>1603</v>
      </c>
      <c r="B1604">
        <v>88478</v>
      </c>
      <c r="C1604" t="s">
        <v>2063</v>
      </c>
      <c r="D1604" t="s">
        <v>578</v>
      </c>
      <c r="E1604" t="s">
        <v>39</v>
      </c>
      <c r="F1604" t="s">
        <v>22</v>
      </c>
      <c r="G1604" t="s">
        <v>93</v>
      </c>
      <c r="H1604" t="s">
        <v>42</v>
      </c>
      <c r="I1604" t="s">
        <v>28</v>
      </c>
      <c r="J1604" t="s">
        <v>29</v>
      </c>
      <c r="K1604" t="s">
        <v>289</v>
      </c>
      <c r="L1604" t="s">
        <v>283</v>
      </c>
      <c r="M1604" t="s">
        <v>232</v>
      </c>
      <c r="N1604" s="2">
        <v>41359</v>
      </c>
      <c r="O1604" s="2">
        <v>41360</v>
      </c>
      <c r="P1604">
        <v>3</v>
      </c>
      <c r="Q1604" s="1">
        <v>0.05</v>
      </c>
      <c r="R1604">
        <v>20.98</v>
      </c>
      <c r="S1604">
        <v>45</v>
      </c>
      <c r="T1604">
        <f t="shared" si="25"/>
        <v>62.94</v>
      </c>
    </row>
    <row r="1605" spans="1:20" x14ac:dyDescent="0.25">
      <c r="A1605">
        <v>1604</v>
      </c>
      <c r="B1605">
        <v>88485</v>
      </c>
      <c r="C1605" t="s">
        <v>1982</v>
      </c>
      <c r="D1605" t="s">
        <v>20</v>
      </c>
      <c r="E1605" t="s">
        <v>187</v>
      </c>
      <c r="F1605" t="s">
        <v>31</v>
      </c>
      <c r="G1605" t="s">
        <v>41</v>
      </c>
      <c r="H1605" t="s">
        <v>217</v>
      </c>
      <c r="I1605" t="s">
        <v>28</v>
      </c>
      <c r="J1605" t="s">
        <v>29</v>
      </c>
      <c r="K1605" t="s">
        <v>82</v>
      </c>
      <c r="L1605" t="s">
        <v>26</v>
      </c>
      <c r="M1605" t="s">
        <v>106</v>
      </c>
      <c r="N1605" s="2">
        <v>41356</v>
      </c>
      <c r="O1605" s="2">
        <v>41358</v>
      </c>
      <c r="P1605">
        <v>5</v>
      </c>
      <c r="Q1605" s="1">
        <v>0.06</v>
      </c>
      <c r="R1605">
        <v>15.68</v>
      </c>
      <c r="S1605">
        <v>3.73</v>
      </c>
      <c r="T1605">
        <f t="shared" si="25"/>
        <v>78.400000000000006</v>
      </c>
    </row>
    <row r="1606" spans="1:20" x14ac:dyDescent="0.25">
      <c r="A1606">
        <v>1605</v>
      </c>
      <c r="B1606">
        <v>86347</v>
      </c>
      <c r="C1606" t="s">
        <v>866</v>
      </c>
      <c r="D1606" t="s">
        <v>20</v>
      </c>
      <c r="E1606" t="s">
        <v>39</v>
      </c>
      <c r="F1606" t="s">
        <v>31</v>
      </c>
      <c r="G1606" t="s">
        <v>93</v>
      </c>
      <c r="H1606" t="s">
        <v>78</v>
      </c>
      <c r="I1606" t="s">
        <v>28</v>
      </c>
      <c r="J1606" t="s">
        <v>29</v>
      </c>
      <c r="K1606" t="s">
        <v>116</v>
      </c>
      <c r="L1606" t="s">
        <v>44</v>
      </c>
      <c r="M1606" t="s">
        <v>296</v>
      </c>
      <c r="N1606" s="2">
        <v>40669</v>
      </c>
      <c r="O1606" s="2">
        <v>40672</v>
      </c>
      <c r="P1606">
        <v>5</v>
      </c>
      <c r="Q1606" s="1">
        <v>0.1</v>
      </c>
      <c r="R1606">
        <v>4.84</v>
      </c>
      <c r="S1606">
        <v>0.71</v>
      </c>
      <c r="T1606">
        <f t="shared" si="25"/>
        <v>24.2</v>
      </c>
    </row>
    <row r="1607" spans="1:20" x14ac:dyDescent="0.25">
      <c r="A1607">
        <v>1606</v>
      </c>
      <c r="B1607">
        <v>86347</v>
      </c>
      <c r="C1607" t="s">
        <v>866</v>
      </c>
      <c r="D1607" t="s">
        <v>20</v>
      </c>
      <c r="E1607" t="s">
        <v>39</v>
      </c>
      <c r="F1607" t="s">
        <v>31</v>
      </c>
      <c r="G1607" t="s">
        <v>93</v>
      </c>
      <c r="H1607" t="s">
        <v>49</v>
      </c>
      <c r="I1607" t="s">
        <v>28</v>
      </c>
      <c r="J1607" t="s">
        <v>29</v>
      </c>
      <c r="K1607" t="s">
        <v>221</v>
      </c>
      <c r="L1607" t="s">
        <v>26</v>
      </c>
      <c r="M1607" t="s">
        <v>131</v>
      </c>
      <c r="N1607" s="2">
        <v>40669</v>
      </c>
      <c r="O1607" s="2">
        <v>40670</v>
      </c>
      <c r="P1607">
        <v>16</v>
      </c>
      <c r="Q1607" s="1">
        <v>0.05</v>
      </c>
      <c r="R1607">
        <v>34.58</v>
      </c>
      <c r="S1607">
        <v>8.99</v>
      </c>
      <c r="T1607">
        <f t="shared" si="25"/>
        <v>553.28</v>
      </c>
    </row>
    <row r="1608" spans="1:20" x14ac:dyDescent="0.25">
      <c r="A1608">
        <v>1607</v>
      </c>
      <c r="B1608">
        <v>86672</v>
      </c>
      <c r="C1608" t="s">
        <v>2203</v>
      </c>
      <c r="D1608" t="s">
        <v>20</v>
      </c>
      <c r="E1608" t="s">
        <v>39</v>
      </c>
      <c r="F1608" t="s">
        <v>31</v>
      </c>
      <c r="G1608" t="s">
        <v>93</v>
      </c>
      <c r="H1608" t="s">
        <v>42</v>
      </c>
      <c r="I1608" t="s">
        <v>28</v>
      </c>
      <c r="J1608" t="s">
        <v>29</v>
      </c>
      <c r="K1608" t="s">
        <v>119</v>
      </c>
      <c r="L1608" t="s">
        <v>44</v>
      </c>
      <c r="M1608" t="s">
        <v>631</v>
      </c>
      <c r="N1608" s="2">
        <v>40911</v>
      </c>
      <c r="O1608" s="2">
        <v>40912</v>
      </c>
      <c r="P1608">
        <v>11</v>
      </c>
      <c r="Q1608" s="1">
        <v>0.06</v>
      </c>
      <c r="R1608">
        <v>37.94</v>
      </c>
      <c r="S1608">
        <v>5.08</v>
      </c>
      <c r="T1608">
        <f t="shared" si="25"/>
        <v>417.34</v>
      </c>
    </row>
    <row r="1609" spans="1:20" x14ac:dyDescent="0.25">
      <c r="A1609">
        <v>1608</v>
      </c>
      <c r="B1609">
        <v>88490</v>
      </c>
      <c r="C1609" t="s">
        <v>2107</v>
      </c>
      <c r="D1609" t="s">
        <v>20</v>
      </c>
      <c r="E1609" t="s">
        <v>39</v>
      </c>
      <c r="F1609" t="s">
        <v>31</v>
      </c>
      <c r="G1609" t="s">
        <v>41</v>
      </c>
      <c r="H1609" t="s">
        <v>89</v>
      </c>
      <c r="I1609" t="s">
        <v>28</v>
      </c>
      <c r="J1609" t="s">
        <v>29</v>
      </c>
      <c r="K1609" t="s">
        <v>189</v>
      </c>
      <c r="L1609" t="s">
        <v>192</v>
      </c>
      <c r="M1609" t="s">
        <v>143</v>
      </c>
      <c r="N1609" s="2">
        <v>40711</v>
      </c>
      <c r="O1609" s="2">
        <v>40712</v>
      </c>
      <c r="P1609">
        <v>7</v>
      </c>
      <c r="Q1609" s="1">
        <v>0.01</v>
      </c>
      <c r="R1609">
        <v>56.96</v>
      </c>
      <c r="S1609">
        <v>13.22</v>
      </c>
      <c r="T1609">
        <f t="shared" si="25"/>
        <v>398.72</v>
      </c>
    </row>
    <row r="1610" spans="1:20" x14ac:dyDescent="0.25">
      <c r="A1610">
        <v>1609</v>
      </c>
      <c r="B1610">
        <v>88490</v>
      </c>
      <c r="C1610" t="s">
        <v>2107</v>
      </c>
      <c r="D1610" t="s">
        <v>20</v>
      </c>
      <c r="E1610" t="s">
        <v>39</v>
      </c>
      <c r="F1610" t="s">
        <v>31</v>
      </c>
      <c r="G1610" t="s">
        <v>41</v>
      </c>
      <c r="H1610" t="s">
        <v>49</v>
      </c>
      <c r="I1610" t="s">
        <v>28</v>
      </c>
      <c r="J1610" t="s">
        <v>29</v>
      </c>
      <c r="K1610" t="s">
        <v>228</v>
      </c>
      <c r="L1610" t="s">
        <v>746</v>
      </c>
      <c r="M1610" t="s">
        <v>143</v>
      </c>
      <c r="N1610" s="2">
        <v>40711</v>
      </c>
      <c r="O1610" s="2">
        <v>40712</v>
      </c>
      <c r="P1610">
        <v>1</v>
      </c>
      <c r="Q1610" s="1">
        <v>0.05</v>
      </c>
      <c r="R1610">
        <v>279.48</v>
      </c>
      <c r="S1610">
        <v>35</v>
      </c>
      <c r="T1610">
        <f t="shared" si="25"/>
        <v>279.48</v>
      </c>
    </row>
    <row r="1611" spans="1:20" x14ac:dyDescent="0.25">
      <c r="A1611">
        <v>1610</v>
      </c>
      <c r="B1611">
        <v>87907</v>
      </c>
      <c r="C1611" t="s">
        <v>2176</v>
      </c>
      <c r="D1611" t="s">
        <v>20</v>
      </c>
      <c r="E1611" t="s">
        <v>39</v>
      </c>
      <c r="F1611" t="s">
        <v>31</v>
      </c>
      <c r="G1611" t="s">
        <v>48</v>
      </c>
      <c r="H1611" t="s">
        <v>89</v>
      </c>
      <c r="I1611" t="s">
        <v>28</v>
      </c>
      <c r="J1611" t="s">
        <v>29</v>
      </c>
      <c r="K1611" t="s">
        <v>95</v>
      </c>
      <c r="L1611" t="s">
        <v>192</v>
      </c>
      <c r="M1611" t="s">
        <v>139</v>
      </c>
      <c r="N1611" s="2">
        <v>40695</v>
      </c>
      <c r="O1611" s="2">
        <v>40697</v>
      </c>
      <c r="P1611">
        <v>8</v>
      </c>
      <c r="Q1611" s="1">
        <v>0.03</v>
      </c>
      <c r="R1611">
        <v>34.76</v>
      </c>
      <c r="S1611">
        <v>5.49</v>
      </c>
      <c r="T1611">
        <f t="shared" si="25"/>
        <v>278.08</v>
      </c>
    </row>
    <row r="1612" spans="1:20" x14ac:dyDescent="0.25">
      <c r="A1612">
        <v>1611</v>
      </c>
      <c r="B1612">
        <v>87907</v>
      </c>
      <c r="C1612" t="s">
        <v>2550</v>
      </c>
      <c r="D1612" t="s">
        <v>578</v>
      </c>
      <c r="E1612" t="s">
        <v>187</v>
      </c>
      <c r="F1612" t="s">
        <v>31</v>
      </c>
      <c r="G1612" t="s">
        <v>48</v>
      </c>
      <c r="H1612" t="s">
        <v>217</v>
      </c>
      <c r="I1612" t="s">
        <v>28</v>
      </c>
      <c r="J1612" t="s">
        <v>29</v>
      </c>
      <c r="K1612" t="s">
        <v>158</v>
      </c>
      <c r="L1612" t="s">
        <v>330</v>
      </c>
      <c r="M1612" t="s">
        <v>102</v>
      </c>
      <c r="N1612" s="2">
        <v>40695</v>
      </c>
      <c r="O1612" s="2">
        <v>40702</v>
      </c>
      <c r="P1612">
        <v>14</v>
      </c>
      <c r="Q1612" s="1">
        <v>0</v>
      </c>
      <c r="R1612">
        <v>500.98</v>
      </c>
      <c r="S1612">
        <v>41.44</v>
      </c>
      <c r="T1612">
        <f t="shared" si="25"/>
        <v>7013.72</v>
      </c>
    </row>
    <row r="1613" spans="1:20" x14ac:dyDescent="0.25">
      <c r="A1613">
        <v>1612</v>
      </c>
      <c r="B1613">
        <v>88505</v>
      </c>
      <c r="C1613" t="s">
        <v>573</v>
      </c>
      <c r="D1613" t="s">
        <v>20</v>
      </c>
      <c r="E1613" t="s">
        <v>187</v>
      </c>
      <c r="F1613" t="s">
        <v>40</v>
      </c>
      <c r="G1613" t="s">
        <v>32</v>
      </c>
      <c r="H1613" t="s">
        <v>217</v>
      </c>
      <c r="I1613" t="s">
        <v>28</v>
      </c>
      <c r="J1613" t="s">
        <v>29</v>
      </c>
      <c r="K1613" t="s">
        <v>113</v>
      </c>
      <c r="L1613" t="s">
        <v>706</v>
      </c>
      <c r="M1613" t="s">
        <v>59</v>
      </c>
      <c r="N1613" s="2">
        <v>40860</v>
      </c>
      <c r="O1613" s="2">
        <v>40861</v>
      </c>
      <c r="P1613">
        <v>37</v>
      </c>
      <c r="Q1613" s="1">
        <v>7.0000000000000007E-2</v>
      </c>
      <c r="R1613">
        <v>79.52</v>
      </c>
      <c r="S1613">
        <v>48.2</v>
      </c>
      <c r="T1613">
        <f t="shared" si="25"/>
        <v>2942.24</v>
      </c>
    </row>
    <row r="1614" spans="1:20" x14ac:dyDescent="0.25">
      <c r="A1614">
        <v>1613</v>
      </c>
      <c r="B1614">
        <v>88505</v>
      </c>
      <c r="C1614" t="s">
        <v>573</v>
      </c>
      <c r="D1614" t="s">
        <v>578</v>
      </c>
      <c r="E1614" t="s">
        <v>187</v>
      </c>
      <c r="F1614" t="s">
        <v>40</v>
      </c>
      <c r="G1614" t="s">
        <v>32</v>
      </c>
      <c r="H1614" t="s">
        <v>188</v>
      </c>
      <c r="I1614" t="s">
        <v>28</v>
      </c>
      <c r="J1614" t="s">
        <v>29</v>
      </c>
      <c r="K1614" t="s">
        <v>43</v>
      </c>
      <c r="L1614" t="s">
        <v>330</v>
      </c>
      <c r="M1614" t="s">
        <v>59</v>
      </c>
      <c r="N1614" s="2">
        <v>40860</v>
      </c>
      <c r="O1614" s="2">
        <v>40861</v>
      </c>
      <c r="P1614">
        <v>31</v>
      </c>
      <c r="Q1614" s="1">
        <v>0</v>
      </c>
      <c r="R1614">
        <v>145.97999999999999</v>
      </c>
      <c r="S1614">
        <v>51.92</v>
      </c>
      <c r="T1614">
        <f t="shared" si="25"/>
        <v>4525.38</v>
      </c>
    </row>
    <row r="1615" spans="1:20" x14ac:dyDescent="0.25">
      <c r="A1615">
        <v>1614</v>
      </c>
      <c r="B1615">
        <v>88512</v>
      </c>
      <c r="C1615" t="s">
        <v>1567</v>
      </c>
      <c r="D1615" t="s">
        <v>20</v>
      </c>
      <c r="E1615" t="s">
        <v>39</v>
      </c>
      <c r="F1615" t="s">
        <v>40</v>
      </c>
      <c r="G1615" t="s">
        <v>41</v>
      </c>
      <c r="H1615" t="s">
        <v>49</v>
      </c>
      <c r="I1615" t="s">
        <v>28</v>
      </c>
      <c r="J1615" t="s">
        <v>29</v>
      </c>
      <c r="K1615" t="s">
        <v>58</v>
      </c>
      <c r="L1615" t="s">
        <v>192</v>
      </c>
      <c r="M1615" t="s">
        <v>99</v>
      </c>
      <c r="N1615" s="2">
        <v>40625</v>
      </c>
      <c r="O1615" s="2">
        <v>40626</v>
      </c>
      <c r="P1615">
        <v>7</v>
      </c>
      <c r="Q1615" s="1">
        <v>0</v>
      </c>
      <c r="R1615">
        <v>6.48</v>
      </c>
      <c r="S1615">
        <v>7.86</v>
      </c>
      <c r="T1615">
        <f t="shared" si="25"/>
        <v>45.36</v>
      </c>
    </row>
    <row r="1616" spans="1:20" x14ac:dyDescent="0.25">
      <c r="A1616">
        <v>1615</v>
      </c>
      <c r="B1616">
        <v>87055</v>
      </c>
      <c r="C1616" t="s">
        <v>1641</v>
      </c>
      <c r="D1616" t="s">
        <v>20</v>
      </c>
      <c r="E1616" t="s">
        <v>39</v>
      </c>
      <c r="F1616" t="s">
        <v>31</v>
      </c>
      <c r="G1616" t="s">
        <v>41</v>
      </c>
      <c r="H1616" t="s">
        <v>89</v>
      </c>
      <c r="I1616" t="s">
        <v>28</v>
      </c>
      <c r="J1616" t="s">
        <v>29</v>
      </c>
      <c r="K1616" t="s">
        <v>129</v>
      </c>
      <c r="L1616" t="s">
        <v>192</v>
      </c>
      <c r="M1616" t="s">
        <v>143</v>
      </c>
      <c r="N1616" s="2">
        <v>41553</v>
      </c>
      <c r="O1616" s="2">
        <v>41555</v>
      </c>
      <c r="P1616">
        <v>8</v>
      </c>
      <c r="Q1616" s="1">
        <v>0.04</v>
      </c>
      <c r="R1616">
        <v>7.1</v>
      </c>
      <c r="S1616">
        <v>6.05</v>
      </c>
      <c r="T1616">
        <f t="shared" si="25"/>
        <v>56.8</v>
      </c>
    </row>
    <row r="1617" spans="1:20" x14ac:dyDescent="0.25">
      <c r="A1617">
        <v>1616</v>
      </c>
      <c r="B1617">
        <v>86748</v>
      </c>
      <c r="C1617" t="s">
        <v>531</v>
      </c>
      <c r="D1617" t="s">
        <v>20</v>
      </c>
      <c r="E1617" t="s">
        <v>39</v>
      </c>
      <c r="F1617" t="s">
        <v>47</v>
      </c>
      <c r="G1617" t="s">
        <v>93</v>
      </c>
      <c r="H1617" t="s">
        <v>61</v>
      </c>
      <c r="I1617" t="s">
        <v>28</v>
      </c>
      <c r="J1617" t="s">
        <v>29</v>
      </c>
      <c r="K1617" t="s">
        <v>184</v>
      </c>
      <c r="L1617" t="s">
        <v>192</v>
      </c>
      <c r="M1617" t="s">
        <v>51</v>
      </c>
      <c r="N1617" s="2">
        <v>41406</v>
      </c>
      <c r="O1617" s="2">
        <v>41408</v>
      </c>
      <c r="P1617">
        <v>3</v>
      </c>
      <c r="Q1617" s="1">
        <v>0.08</v>
      </c>
      <c r="R1617">
        <v>6.48</v>
      </c>
      <c r="S1617">
        <v>6.74</v>
      </c>
      <c r="T1617">
        <f t="shared" si="25"/>
        <v>19.440000000000001</v>
      </c>
    </row>
    <row r="1618" spans="1:20" x14ac:dyDescent="0.25">
      <c r="A1618">
        <v>1617</v>
      </c>
      <c r="B1618">
        <v>86748</v>
      </c>
      <c r="C1618" t="s">
        <v>531</v>
      </c>
      <c r="D1618" t="s">
        <v>38</v>
      </c>
      <c r="E1618" t="s">
        <v>39</v>
      </c>
      <c r="F1618" t="s">
        <v>47</v>
      </c>
      <c r="G1618" t="s">
        <v>93</v>
      </c>
      <c r="H1618" t="s">
        <v>61</v>
      </c>
      <c r="I1618" t="s">
        <v>28</v>
      </c>
      <c r="J1618" t="s">
        <v>29</v>
      </c>
      <c r="K1618" t="s">
        <v>119</v>
      </c>
      <c r="L1618" t="s">
        <v>44</v>
      </c>
      <c r="M1618" t="s">
        <v>114</v>
      </c>
      <c r="N1618" s="2">
        <v>41406</v>
      </c>
      <c r="O1618" s="2">
        <v>41406</v>
      </c>
      <c r="P1618">
        <v>15</v>
      </c>
      <c r="Q1618" s="1">
        <v>0.1</v>
      </c>
      <c r="R1618">
        <v>2.78</v>
      </c>
      <c r="S1618">
        <v>1.34</v>
      </c>
      <c r="T1618">
        <f t="shared" si="25"/>
        <v>41.699999999999996</v>
      </c>
    </row>
    <row r="1619" spans="1:20" x14ac:dyDescent="0.25">
      <c r="A1619">
        <v>1618</v>
      </c>
      <c r="B1619">
        <v>86748</v>
      </c>
      <c r="C1619" t="s">
        <v>531</v>
      </c>
      <c r="D1619" t="s">
        <v>20</v>
      </c>
      <c r="E1619" t="s">
        <v>39</v>
      </c>
      <c r="F1619" t="s">
        <v>47</v>
      </c>
      <c r="G1619" t="s">
        <v>93</v>
      </c>
      <c r="H1619" t="s">
        <v>49</v>
      </c>
      <c r="I1619" t="s">
        <v>28</v>
      </c>
      <c r="J1619" t="s">
        <v>29</v>
      </c>
      <c r="K1619" t="s">
        <v>71</v>
      </c>
      <c r="L1619" t="s">
        <v>44</v>
      </c>
      <c r="M1619" t="s">
        <v>51</v>
      </c>
      <c r="N1619" s="2">
        <v>41406</v>
      </c>
      <c r="O1619" s="2">
        <v>41409</v>
      </c>
      <c r="P1619">
        <v>10</v>
      </c>
      <c r="Q1619" s="1">
        <v>0.05</v>
      </c>
      <c r="R1619">
        <v>2.62</v>
      </c>
      <c r="S1619">
        <v>0.8</v>
      </c>
      <c r="T1619">
        <f t="shared" si="25"/>
        <v>26.200000000000003</v>
      </c>
    </row>
    <row r="1620" spans="1:20" x14ac:dyDescent="0.25">
      <c r="A1620">
        <v>1619</v>
      </c>
      <c r="B1620">
        <v>86341</v>
      </c>
      <c r="C1620" t="s">
        <v>1594</v>
      </c>
      <c r="D1620" t="s">
        <v>38</v>
      </c>
      <c r="E1620" t="s">
        <v>21</v>
      </c>
      <c r="F1620" t="s">
        <v>40</v>
      </c>
      <c r="G1620" t="s">
        <v>41</v>
      </c>
      <c r="H1620" t="s">
        <v>24</v>
      </c>
      <c r="I1620" t="s">
        <v>28</v>
      </c>
      <c r="J1620" t="s">
        <v>29</v>
      </c>
      <c r="K1620" t="s">
        <v>1138</v>
      </c>
      <c r="L1620" t="s">
        <v>26</v>
      </c>
      <c r="M1620" t="s">
        <v>264</v>
      </c>
      <c r="N1620" s="2">
        <v>41071</v>
      </c>
      <c r="O1620" s="2">
        <v>41071</v>
      </c>
      <c r="P1620">
        <v>9</v>
      </c>
      <c r="Q1620" s="1">
        <v>0.06</v>
      </c>
      <c r="R1620">
        <v>28.48</v>
      </c>
      <c r="S1620">
        <v>1.99</v>
      </c>
      <c r="T1620">
        <f t="shared" si="25"/>
        <v>256.32</v>
      </c>
    </row>
    <row r="1621" spans="1:20" x14ac:dyDescent="0.25">
      <c r="A1621">
        <v>1620</v>
      </c>
      <c r="B1621">
        <v>86394</v>
      </c>
      <c r="C1621" t="s">
        <v>1075</v>
      </c>
      <c r="D1621" t="s">
        <v>20</v>
      </c>
      <c r="E1621" t="s">
        <v>39</v>
      </c>
      <c r="F1621" t="s">
        <v>31</v>
      </c>
      <c r="G1621" t="s">
        <v>41</v>
      </c>
      <c r="H1621" t="s">
        <v>54</v>
      </c>
      <c r="I1621" t="s">
        <v>28</v>
      </c>
      <c r="J1621" t="s">
        <v>29</v>
      </c>
      <c r="K1621" t="s">
        <v>58</v>
      </c>
      <c r="L1621" t="s">
        <v>192</v>
      </c>
      <c r="M1621" t="s">
        <v>69</v>
      </c>
      <c r="N1621" s="2">
        <v>41457</v>
      </c>
      <c r="O1621" s="2">
        <v>41458</v>
      </c>
      <c r="P1621">
        <v>7</v>
      </c>
      <c r="Q1621" s="1">
        <v>0.04</v>
      </c>
      <c r="R1621">
        <v>6.3</v>
      </c>
      <c r="S1621">
        <v>0.5</v>
      </c>
      <c r="T1621">
        <f t="shared" si="25"/>
        <v>44.1</v>
      </c>
    </row>
    <row r="1622" spans="1:20" x14ac:dyDescent="0.25">
      <c r="A1622">
        <v>1621</v>
      </c>
      <c r="B1622">
        <v>86786</v>
      </c>
      <c r="C1622" t="s">
        <v>1076</v>
      </c>
      <c r="D1622" t="s">
        <v>20</v>
      </c>
      <c r="E1622" t="s">
        <v>39</v>
      </c>
      <c r="F1622" t="s">
        <v>31</v>
      </c>
      <c r="G1622" t="s">
        <v>23</v>
      </c>
      <c r="H1622" t="s">
        <v>94</v>
      </c>
      <c r="I1622" t="s">
        <v>28</v>
      </c>
      <c r="J1622" t="s">
        <v>29</v>
      </c>
      <c r="K1622" t="s">
        <v>68</v>
      </c>
      <c r="L1622" t="s">
        <v>192</v>
      </c>
      <c r="M1622" t="s">
        <v>106</v>
      </c>
      <c r="N1622" s="2">
        <v>41506</v>
      </c>
      <c r="O1622" s="2">
        <v>41509</v>
      </c>
      <c r="P1622">
        <v>6</v>
      </c>
      <c r="Q1622" s="1">
        <v>0.04</v>
      </c>
      <c r="R1622">
        <v>9.7799999999999994</v>
      </c>
      <c r="S1622">
        <v>5.76</v>
      </c>
      <c r="T1622">
        <f t="shared" si="25"/>
        <v>58.679999999999993</v>
      </c>
    </row>
    <row r="1623" spans="1:20" x14ac:dyDescent="0.25">
      <c r="A1623">
        <v>1622</v>
      </c>
      <c r="B1623">
        <v>86786</v>
      </c>
      <c r="C1623" t="s">
        <v>1076</v>
      </c>
      <c r="D1623" t="s">
        <v>20</v>
      </c>
      <c r="E1623" t="s">
        <v>187</v>
      </c>
      <c r="F1623" t="s">
        <v>31</v>
      </c>
      <c r="G1623" t="s">
        <v>23</v>
      </c>
      <c r="H1623" t="s">
        <v>225</v>
      </c>
      <c r="I1623" t="s">
        <v>28</v>
      </c>
      <c r="J1623" t="s">
        <v>29</v>
      </c>
      <c r="K1623" t="s">
        <v>145</v>
      </c>
      <c r="L1623" t="s">
        <v>26</v>
      </c>
      <c r="M1623" t="s">
        <v>367</v>
      </c>
      <c r="N1623" s="2">
        <v>41506</v>
      </c>
      <c r="O1623" s="2">
        <v>41507</v>
      </c>
      <c r="P1623">
        <v>2</v>
      </c>
      <c r="Q1623" s="1">
        <v>0</v>
      </c>
      <c r="R1623">
        <v>9.48</v>
      </c>
      <c r="S1623">
        <v>7.29</v>
      </c>
      <c r="T1623">
        <f t="shared" si="25"/>
        <v>18.96</v>
      </c>
    </row>
    <row r="1624" spans="1:20" x14ac:dyDescent="0.25">
      <c r="A1624">
        <v>1623</v>
      </c>
      <c r="B1624">
        <v>86786</v>
      </c>
      <c r="C1624" t="s">
        <v>1076</v>
      </c>
      <c r="D1624" t="s">
        <v>20</v>
      </c>
      <c r="E1624" t="s">
        <v>21</v>
      </c>
      <c r="F1624" t="s">
        <v>31</v>
      </c>
      <c r="G1624" t="s">
        <v>23</v>
      </c>
      <c r="H1624" t="s">
        <v>206</v>
      </c>
      <c r="I1624" t="s">
        <v>28</v>
      </c>
      <c r="J1624" t="s">
        <v>29</v>
      </c>
      <c r="K1624" t="s">
        <v>1447</v>
      </c>
      <c r="L1624" t="s">
        <v>192</v>
      </c>
      <c r="M1624" t="s">
        <v>279</v>
      </c>
      <c r="N1624" s="2">
        <v>41506</v>
      </c>
      <c r="O1624" s="2">
        <v>41508</v>
      </c>
      <c r="P1624">
        <v>20</v>
      </c>
      <c r="Q1624" s="1">
        <v>0.05</v>
      </c>
      <c r="R1624">
        <v>110.99</v>
      </c>
      <c r="S1624">
        <v>8.99</v>
      </c>
      <c r="T1624">
        <f t="shared" si="25"/>
        <v>2219.7999999999997</v>
      </c>
    </row>
    <row r="1625" spans="1:20" x14ac:dyDescent="0.25">
      <c r="A1625">
        <v>1624</v>
      </c>
      <c r="B1625">
        <v>88376</v>
      </c>
      <c r="C1625" t="s">
        <v>1866</v>
      </c>
      <c r="D1625" t="s">
        <v>20</v>
      </c>
      <c r="E1625" t="s">
        <v>39</v>
      </c>
      <c r="F1625" t="s">
        <v>31</v>
      </c>
      <c r="G1625" t="s">
        <v>48</v>
      </c>
      <c r="H1625" t="s">
        <v>78</v>
      </c>
      <c r="I1625" t="s">
        <v>28</v>
      </c>
      <c r="J1625" t="s">
        <v>29</v>
      </c>
      <c r="K1625" t="s">
        <v>226</v>
      </c>
      <c r="L1625" t="s">
        <v>26</v>
      </c>
      <c r="M1625" t="s">
        <v>63</v>
      </c>
      <c r="N1625" s="2">
        <v>41457</v>
      </c>
      <c r="O1625" s="2">
        <v>41461</v>
      </c>
      <c r="P1625">
        <v>1</v>
      </c>
      <c r="Q1625" s="1">
        <v>7.0000000000000007E-2</v>
      </c>
      <c r="R1625">
        <v>11.66</v>
      </c>
      <c r="S1625">
        <v>8.99</v>
      </c>
      <c r="T1625">
        <f t="shared" si="25"/>
        <v>11.66</v>
      </c>
    </row>
    <row r="1626" spans="1:20" x14ac:dyDescent="0.25">
      <c r="A1626">
        <v>1625</v>
      </c>
      <c r="B1626">
        <v>88518</v>
      </c>
      <c r="C1626" t="s">
        <v>421</v>
      </c>
      <c r="D1626" t="s">
        <v>20</v>
      </c>
      <c r="E1626" t="s">
        <v>39</v>
      </c>
      <c r="F1626" t="s">
        <v>22</v>
      </c>
      <c r="G1626" t="s">
        <v>41</v>
      </c>
      <c r="H1626" t="s">
        <v>89</v>
      </c>
      <c r="I1626" t="s">
        <v>28</v>
      </c>
      <c r="J1626" t="s">
        <v>29</v>
      </c>
      <c r="K1626" t="s">
        <v>68</v>
      </c>
      <c r="L1626" t="s">
        <v>192</v>
      </c>
      <c r="M1626" t="s">
        <v>499</v>
      </c>
      <c r="N1626" s="2">
        <v>41188</v>
      </c>
      <c r="O1626" s="2">
        <v>41190</v>
      </c>
      <c r="P1626">
        <v>19</v>
      </c>
      <c r="Q1626" s="1">
        <v>0.04</v>
      </c>
      <c r="R1626">
        <v>9.99</v>
      </c>
      <c r="S1626">
        <v>5.12</v>
      </c>
      <c r="T1626">
        <f t="shared" si="25"/>
        <v>189.81</v>
      </c>
    </row>
    <row r="1627" spans="1:20" x14ac:dyDescent="0.25">
      <c r="A1627">
        <v>1626</v>
      </c>
      <c r="B1627">
        <v>88525</v>
      </c>
      <c r="C1627" t="s">
        <v>619</v>
      </c>
      <c r="D1627" t="s">
        <v>20</v>
      </c>
      <c r="E1627" t="s">
        <v>39</v>
      </c>
      <c r="F1627" t="s">
        <v>47</v>
      </c>
      <c r="G1627" t="s">
        <v>41</v>
      </c>
      <c r="H1627" t="s">
        <v>94</v>
      </c>
      <c r="I1627" t="s">
        <v>28</v>
      </c>
      <c r="J1627" t="s">
        <v>29</v>
      </c>
      <c r="K1627" t="s">
        <v>248</v>
      </c>
      <c r="L1627" t="s">
        <v>192</v>
      </c>
      <c r="M1627" t="s">
        <v>134</v>
      </c>
      <c r="N1627" s="2">
        <v>41057</v>
      </c>
      <c r="O1627" s="2">
        <v>41059</v>
      </c>
      <c r="P1627">
        <v>2</v>
      </c>
      <c r="Q1627" s="1">
        <v>0.01</v>
      </c>
      <c r="R1627">
        <v>2.88</v>
      </c>
      <c r="S1627">
        <v>0.5</v>
      </c>
      <c r="T1627">
        <f t="shared" si="25"/>
        <v>5.76</v>
      </c>
    </row>
    <row r="1628" spans="1:20" x14ac:dyDescent="0.25">
      <c r="A1628">
        <v>1627</v>
      </c>
      <c r="B1628">
        <v>88530</v>
      </c>
      <c r="C1628" t="s">
        <v>2151</v>
      </c>
      <c r="D1628" t="s">
        <v>578</v>
      </c>
      <c r="E1628" t="s">
        <v>187</v>
      </c>
      <c r="F1628" t="s">
        <v>47</v>
      </c>
      <c r="G1628" t="s">
        <v>23</v>
      </c>
      <c r="H1628" t="s">
        <v>188</v>
      </c>
      <c r="I1628" t="s">
        <v>28</v>
      </c>
      <c r="J1628" t="s">
        <v>29</v>
      </c>
      <c r="K1628" t="s">
        <v>98</v>
      </c>
      <c r="L1628" t="s">
        <v>330</v>
      </c>
      <c r="M1628" t="s">
        <v>160</v>
      </c>
      <c r="N1628" s="2">
        <v>40919</v>
      </c>
      <c r="O1628" s="2">
        <v>40921</v>
      </c>
      <c r="P1628">
        <v>13</v>
      </c>
      <c r="Q1628" s="1">
        <v>0.01</v>
      </c>
      <c r="R1628">
        <v>130.97999999999999</v>
      </c>
      <c r="S1628">
        <v>54.74</v>
      </c>
      <c r="T1628">
        <f t="shared" si="25"/>
        <v>1702.7399999999998</v>
      </c>
    </row>
    <row r="1629" spans="1:20" x14ac:dyDescent="0.25">
      <c r="A1629">
        <v>1628</v>
      </c>
      <c r="B1629">
        <v>88530</v>
      </c>
      <c r="C1629" t="s">
        <v>2151</v>
      </c>
      <c r="D1629" t="s">
        <v>20</v>
      </c>
      <c r="E1629" t="s">
        <v>21</v>
      </c>
      <c r="F1629" t="s">
        <v>47</v>
      </c>
      <c r="G1629" t="s">
        <v>23</v>
      </c>
      <c r="H1629" t="s">
        <v>206</v>
      </c>
      <c r="I1629" t="s">
        <v>28</v>
      </c>
      <c r="J1629" t="s">
        <v>29</v>
      </c>
      <c r="K1629" t="s">
        <v>201</v>
      </c>
      <c r="L1629" t="s">
        <v>192</v>
      </c>
      <c r="M1629" t="s">
        <v>117</v>
      </c>
      <c r="N1629" s="2">
        <v>40919</v>
      </c>
      <c r="O1629" s="2">
        <v>40919</v>
      </c>
      <c r="P1629">
        <v>6</v>
      </c>
      <c r="Q1629" s="1">
        <v>0.02</v>
      </c>
      <c r="R1629">
        <v>30.97</v>
      </c>
      <c r="S1629">
        <v>4</v>
      </c>
      <c r="T1629">
        <f t="shared" si="25"/>
        <v>185.82</v>
      </c>
    </row>
    <row r="1630" spans="1:20" x14ac:dyDescent="0.25">
      <c r="A1630">
        <v>1629</v>
      </c>
      <c r="B1630">
        <v>88537</v>
      </c>
      <c r="C1630" t="s">
        <v>958</v>
      </c>
      <c r="D1630" t="s">
        <v>20</v>
      </c>
      <c r="E1630" t="s">
        <v>39</v>
      </c>
      <c r="F1630" t="s">
        <v>47</v>
      </c>
      <c r="G1630" t="s">
        <v>48</v>
      </c>
      <c r="H1630" t="s">
        <v>42</v>
      </c>
      <c r="I1630" t="s">
        <v>28</v>
      </c>
      <c r="J1630" t="s">
        <v>29</v>
      </c>
      <c r="K1630" t="s">
        <v>228</v>
      </c>
      <c r="L1630" t="s">
        <v>192</v>
      </c>
      <c r="M1630" t="s">
        <v>160</v>
      </c>
      <c r="N1630" s="2">
        <v>41314</v>
      </c>
      <c r="O1630" s="2">
        <v>41318</v>
      </c>
      <c r="P1630">
        <v>1</v>
      </c>
      <c r="Q1630" s="1">
        <v>0.1</v>
      </c>
      <c r="R1630">
        <v>193.17</v>
      </c>
      <c r="S1630">
        <v>19.989999999999998</v>
      </c>
      <c r="T1630">
        <f t="shared" si="25"/>
        <v>193.17</v>
      </c>
    </row>
    <row r="1631" spans="1:20" x14ac:dyDescent="0.25">
      <c r="A1631">
        <v>1630</v>
      </c>
      <c r="B1631">
        <v>87776</v>
      </c>
      <c r="C1631" t="s">
        <v>1082</v>
      </c>
      <c r="D1631" t="s">
        <v>20</v>
      </c>
      <c r="E1631" t="s">
        <v>39</v>
      </c>
      <c r="F1631" t="s">
        <v>31</v>
      </c>
      <c r="G1631" t="s">
        <v>48</v>
      </c>
      <c r="H1631" t="s">
        <v>78</v>
      </c>
      <c r="I1631" t="s">
        <v>28</v>
      </c>
      <c r="J1631" t="s">
        <v>29</v>
      </c>
      <c r="K1631" t="s">
        <v>129</v>
      </c>
      <c r="L1631" t="s">
        <v>192</v>
      </c>
      <c r="M1631" t="s">
        <v>367</v>
      </c>
      <c r="N1631" s="2">
        <v>40601</v>
      </c>
      <c r="O1631" s="2">
        <v>40601</v>
      </c>
      <c r="P1631">
        <v>5</v>
      </c>
      <c r="Q1631" s="1">
        <v>0.08</v>
      </c>
      <c r="R1631">
        <v>7.1</v>
      </c>
      <c r="S1631">
        <v>6.05</v>
      </c>
      <c r="T1631">
        <f t="shared" si="25"/>
        <v>35.5</v>
      </c>
    </row>
    <row r="1632" spans="1:20" x14ac:dyDescent="0.25">
      <c r="A1632">
        <v>1631</v>
      </c>
      <c r="B1632">
        <v>88156</v>
      </c>
      <c r="C1632" t="s">
        <v>732</v>
      </c>
      <c r="D1632" t="s">
        <v>20</v>
      </c>
      <c r="E1632" t="s">
        <v>39</v>
      </c>
      <c r="F1632" t="s">
        <v>31</v>
      </c>
      <c r="G1632" t="s">
        <v>41</v>
      </c>
      <c r="H1632" t="s">
        <v>54</v>
      </c>
      <c r="I1632" t="s">
        <v>28</v>
      </c>
      <c r="J1632" t="s">
        <v>29</v>
      </c>
      <c r="K1632" t="s">
        <v>68</v>
      </c>
      <c r="L1632" t="s">
        <v>192</v>
      </c>
      <c r="M1632" t="s">
        <v>631</v>
      </c>
      <c r="N1632" s="2">
        <v>40186</v>
      </c>
      <c r="O1632" s="2">
        <v>40186</v>
      </c>
      <c r="P1632">
        <v>4</v>
      </c>
      <c r="Q1632" s="1">
        <v>7.0000000000000007E-2</v>
      </c>
      <c r="R1632">
        <v>4.13</v>
      </c>
      <c r="S1632">
        <v>0.99</v>
      </c>
      <c r="T1632">
        <f t="shared" si="25"/>
        <v>16.52</v>
      </c>
    </row>
    <row r="1633" spans="1:20" x14ac:dyDescent="0.25">
      <c r="A1633">
        <v>1632</v>
      </c>
      <c r="B1633">
        <v>88156</v>
      </c>
      <c r="C1633" t="s">
        <v>732</v>
      </c>
      <c r="D1633" t="s">
        <v>20</v>
      </c>
      <c r="E1633" t="s">
        <v>187</v>
      </c>
      <c r="F1633" t="s">
        <v>31</v>
      </c>
      <c r="G1633" t="s">
        <v>41</v>
      </c>
      <c r="H1633" t="s">
        <v>225</v>
      </c>
      <c r="I1633" t="s">
        <v>28</v>
      </c>
      <c r="J1633" t="s">
        <v>29</v>
      </c>
      <c r="K1633" t="s">
        <v>113</v>
      </c>
      <c r="L1633" t="s">
        <v>26</v>
      </c>
      <c r="M1633" t="s">
        <v>83</v>
      </c>
      <c r="N1633" s="2">
        <v>40186</v>
      </c>
      <c r="O1633" s="2">
        <v>40186</v>
      </c>
      <c r="P1633">
        <v>1</v>
      </c>
      <c r="Q1633" s="1">
        <v>0.03</v>
      </c>
      <c r="R1633">
        <v>22.72</v>
      </c>
      <c r="S1633">
        <v>8.99</v>
      </c>
      <c r="T1633">
        <f t="shared" si="25"/>
        <v>22.72</v>
      </c>
    </row>
    <row r="1634" spans="1:20" x14ac:dyDescent="0.25">
      <c r="A1634">
        <v>1633</v>
      </c>
      <c r="B1634">
        <v>87758</v>
      </c>
      <c r="C1634" t="s">
        <v>596</v>
      </c>
      <c r="D1634" t="s">
        <v>20</v>
      </c>
      <c r="E1634" t="s">
        <v>21</v>
      </c>
      <c r="F1634" t="s">
        <v>31</v>
      </c>
      <c r="G1634" t="s">
        <v>32</v>
      </c>
      <c r="H1634" t="s">
        <v>203</v>
      </c>
      <c r="I1634" t="s">
        <v>28</v>
      </c>
      <c r="J1634" t="s">
        <v>29</v>
      </c>
      <c r="K1634" t="s">
        <v>1111</v>
      </c>
      <c r="L1634" t="s">
        <v>26</v>
      </c>
      <c r="M1634" t="s">
        <v>121</v>
      </c>
      <c r="N1634" s="2">
        <v>40691</v>
      </c>
      <c r="O1634" s="2">
        <v>40693</v>
      </c>
      <c r="P1634">
        <v>11</v>
      </c>
      <c r="Q1634" s="1">
        <v>7.0000000000000007E-2</v>
      </c>
      <c r="R1634">
        <v>8.5</v>
      </c>
      <c r="S1634">
        <v>1.99</v>
      </c>
      <c r="T1634">
        <f t="shared" si="25"/>
        <v>93.5</v>
      </c>
    </row>
    <row r="1635" spans="1:20" x14ac:dyDescent="0.25">
      <c r="A1635">
        <v>1634</v>
      </c>
      <c r="B1635">
        <v>88541</v>
      </c>
      <c r="C1635" t="s">
        <v>1939</v>
      </c>
      <c r="D1635" t="s">
        <v>38</v>
      </c>
      <c r="E1635" t="s">
        <v>187</v>
      </c>
      <c r="F1635" t="s">
        <v>22</v>
      </c>
      <c r="G1635" t="s">
        <v>23</v>
      </c>
      <c r="H1635" t="s">
        <v>225</v>
      </c>
      <c r="I1635" t="s">
        <v>28</v>
      </c>
      <c r="J1635" t="s">
        <v>29</v>
      </c>
      <c r="K1635" t="s">
        <v>221</v>
      </c>
      <c r="L1635" t="s">
        <v>44</v>
      </c>
      <c r="M1635" t="s">
        <v>86</v>
      </c>
      <c r="N1635" s="2">
        <v>41317</v>
      </c>
      <c r="O1635" s="2">
        <v>41318</v>
      </c>
      <c r="P1635">
        <v>11</v>
      </c>
      <c r="Q1635" s="1">
        <v>0.01</v>
      </c>
      <c r="R1635">
        <v>14.2</v>
      </c>
      <c r="S1635">
        <v>5.3</v>
      </c>
      <c r="T1635">
        <f t="shared" si="25"/>
        <v>156.19999999999999</v>
      </c>
    </row>
    <row r="1636" spans="1:20" x14ac:dyDescent="0.25">
      <c r="A1636">
        <v>1635</v>
      </c>
      <c r="B1636">
        <v>88551</v>
      </c>
      <c r="C1636" t="s">
        <v>1443</v>
      </c>
      <c r="D1636" t="s">
        <v>20</v>
      </c>
      <c r="E1636" t="s">
        <v>187</v>
      </c>
      <c r="F1636" t="s">
        <v>47</v>
      </c>
      <c r="G1636" t="s">
        <v>23</v>
      </c>
      <c r="H1636" t="s">
        <v>225</v>
      </c>
      <c r="I1636" t="s">
        <v>28</v>
      </c>
      <c r="J1636" t="s">
        <v>29</v>
      </c>
      <c r="K1636" t="s">
        <v>226</v>
      </c>
      <c r="L1636" t="s">
        <v>26</v>
      </c>
      <c r="M1636" t="s">
        <v>114</v>
      </c>
      <c r="N1636" s="2">
        <v>41336</v>
      </c>
      <c r="O1636" s="2">
        <v>41337</v>
      </c>
      <c r="P1636">
        <v>5</v>
      </c>
      <c r="Q1636" s="1">
        <v>0.05</v>
      </c>
      <c r="R1636">
        <v>22.72</v>
      </c>
      <c r="S1636">
        <v>8.99</v>
      </c>
      <c r="T1636">
        <f t="shared" si="25"/>
        <v>113.6</v>
      </c>
    </row>
    <row r="1637" spans="1:20" x14ac:dyDescent="0.25">
      <c r="A1637">
        <v>1636</v>
      </c>
      <c r="B1637">
        <v>88551</v>
      </c>
      <c r="C1637" t="s">
        <v>1443</v>
      </c>
      <c r="D1637" t="s">
        <v>38</v>
      </c>
      <c r="E1637" t="s">
        <v>21</v>
      </c>
      <c r="F1637" t="s">
        <v>47</v>
      </c>
      <c r="G1637" t="s">
        <v>23</v>
      </c>
      <c r="H1637" t="s">
        <v>24</v>
      </c>
      <c r="I1637" t="s">
        <v>28</v>
      </c>
      <c r="J1637" t="s">
        <v>29</v>
      </c>
      <c r="K1637" t="s">
        <v>1254</v>
      </c>
      <c r="L1637" t="s">
        <v>192</v>
      </c>
      <c r="M1637" t="s">
        <v>51</v>
      </c>
      <c r="N1637" s="2">
        <v>41336</v>
      </c>
      <c r="O1637" s="2">
        <v>41338</v>
      </c>
      <c r="P1637">
        <v>12</v>
      </c>
      <c r="Q1637" s="1">
        <v>7.0000000000000007E-2</v>
      </c>
      <c r="R1637">
        <v>65.989999999999995</v>
      </c>
      <c r="S1637">
        <v>8.99</v>
      </c>
      <c r="T1637">
        <f t="shared" si="25"/>
        <v>791.87999999999988</v>
      </c>
    </row>
    <row r="1638" spans="1:20" x14ac:dyDescent="0.25">
      <c r="A1638">
        <v>1637</v>
      </c>
      <c r="B1638">
        <v>88561</v>
      </c>
      <c r="C1638" t="s">
        <v>1334</v>
      </c>
      <c r="D1638" t="s">
        <v>20</v>
      </c>
      <c r="E1638" t="s">
        <v>39</v>
      </c>
      <c r="F1638" t="s">
        <v>31</v>
      </c>
      <c r="G1638" t="s">
        <v>93</v>
      </c>
      <c r="H1638" t="s">
        <v>61</v>
      </c>
      <c r="I1638" t="s">
        <v>28</v>
      </c>
      <c r="J1638" t="s">
        <v>29</v>
      </c>
      <c r="K1638" t="s">
        <v>189</v>
      </c>
      <c r="L1638" t="s">
        <v>192</v>
      </c>
      <c r="M1638" t="s">
        <v>143</v>
      </c>
      <c r="N1638" s="2">
        <v>40992</v>
      </c>
      <c r="O1638" s="2">
        <v>40994</v>
      </c>
      <c r="P1638">
        <v>13</v>
      </c>
      <c r="Q1638" s="1">
        <v>0.01</v>
      </c>
      <c r="R1638">
        <v>5.58</v>
      </c>
      <c r="S1638">
        <v>5.3</v>
      </c>
      <c r="T1638">
        <f t="shared" si="25"/>
        <v>72.540000000000006</v>
      </c>
    </row>
    <row r="1639" spans="1:20" x14ac:dyDescent="0.25">
      <c r="A1639">
        <v>1638</v>
      </c>
      <c r="B1639">
        <v>86882</v>
      </c>
      <c r="C1639" t="s">
        <v>1018</v>
      </c>
      <c r="D1639" t="s">
        <v>578</v>
      </c>
      <c r="E1639" t="s">
        <v>39</v>
      </c>
      <c r="F1639" t="s">
        <v>31</v>
      </c>
      <c r="G1639" t="s">
        <v>23</v>
      </c>
      <c r="H1639" t="s">
        <v>49</v>
      </c>
      <c r="I1639" t="s">
        <v>28</v>
      </c>
      <c r="J1639" t="s">
        <v>29</v>
      </c>
      <c r="K1639" t="s">
        <v>68</v>
      </c>
      <c r="L1639" t="s">
        <v>283</v>
      </c>
      <c r="M1639" t="s">
        <v>141</v>
      </c>
      <c r="N1639" s="2">
        <v>41549</v>
      </c>
      <c r="O1639" s="2">
        <v>41550</v>
      </c>
      <c r="P1639">
        <v>12</v>
      </c>
      <c r="Q1639" s="1">
        <v>0.04</v>
      </c>
      <c r="R1639">
        <v>68.81</v>
      </c>
      <c r="S1639">
        <v>60</v>
      </c>
      <c r="T1639">
        <f t="shared" si="25"/>
        <v>825.72</v>
      </c>
    </row>
    <row r="1640" spans="1:20" x14ac:dyDescent="0.25">
      <c r="A1640">
        <v>1639</v>
      </c>
      <c r="B1640">
        <v>86882</v>
      </c>
      <c r="C1640" t="s">
        <v>1018</v>
      </c>
      <c r="D1640" t="s">
        <v>20</v>
      </c>
      <c r="E1640" t="s">
        <v>39</v>
      </c>
      <c r="F1640" t="s">
        <v>31</v>
      </c>
      <c r="G1640" t="s">
        <v>23</v>
      </c>
      <c r="H1640" t="s">
        <v>78</v>
      </c>
      <c r="I1640" t="s">
        <v>28</v>
      </c>
      <c r="J1640" t="s">
        <v>29</v>
      </c>
      <c r="K1640" t="s">
        <v>228</v>
      </c>
      <c r="L1640" t="s">
        <v>192</v>
      </c>
      <c r="M1640" t="s">
        <v>143</v>
      </c>
      <c r="N1640" s="2">
        <v>41549</v>
      </c>
      <c r="O1640" s="2">
        <v>41551</v>
      </c>
      <c r="P1640">
        <v>17</v>
      </c>
      <c r="Q1640" s="1">
        <v>0.08</v>
      </c>
      <c r="R1640">
        <v>5.98</v>
      </c>
      <c r="S1640">
        <v>5.35</v>
      </c>
      <c r="T1640">
        <f t="shared" si="25"/>
        <v>101.66000000000001</v>
      </c>
    </row>
    <row r="1641" spans="1:20" x14ac:dyDescent="0.25">
      <c r="A1641">
        <v>1640</v>
      </c>
      <c r="B1641">
        <v>86882</v>
      </c>
      <c r="C1641" t="s">
        <v>1373</v>
      </c>
      <c r="D1641" t="s">
        <v>20</v>
      </c>
      <c r="E1641" t="s">
        <v>39</v>
      </c>
      <c r="F1641" t="s">
        <v>31</v>
      </c>
      <c r="G1641" t="s">
        <v>23</v>
      </c>
      <c r="H1641" t="s">
        <v>78</v>
      </c>
      <c r="I1641" t="s">
        <v>28</v>
      </c>
      <c r="J1641" t="s">
        <v>56</v>
      </c>
      <c r="K1641" t="s">
        <v>136</v>
      </c>
      <c r="L1641" t="s">
        <v>746</v>
      </c>
      <c r="M1641" t="s">
        <v>141</v>
      </c>
      <c r="N1641" s="2">
        <v>41549</v>
      </c>
      <c r="O1641" s="2">
        <v>41551</v>
      </c>
      <c r="P1641">
        <v>17</v>
      </c>
      <c r="Q1641" s="1">
        <v>0.04</v>
      </c>
      <c r="R1641">
        <v>300.64999999999998</v>
      </c>
      <c r="S1641">
        <v>24.49</v>
      </c>
      <c r="T1641">
        <f t="shared" si="25"/>
        <v>5111.0499999999993</v>
      </c>
    </row>
    <row r="1642" spans="1:20" x14ac:dyDescent="0.25">
      <c r="A1642">
        <v>1641</v>
      </c>
      <c r="B1642">
        <v>86882</v>
      </c>
      <c r="C1642" t="s">
        <v>1373</v>
      </c>
      <c r="D1642" t="s">
        <v>20</v>
      </c>
      <c r="E1642" t="s">
        <v>39</v>
      </c>
      <c r="F1642" t="s">
        <v>31</v>
      </c>
      <c r="G1642" t="s">
        <v>23</v>
      </c>
      <c r="H1642" t="s">
        <v>49</v>
      </c>
      <c r="I1642" t="s">
        <v>28</v>
      </c>
      <c r="J1642" t="s">
        <v>56</v>
      </c>
      <c r="K1642" t="s">
        <v>136</v>
      </c>
      <c r="L1642" t="s">
        <v>192</v>
      </c>
      <c r="M1642" t="s">
        <v>141</v>
      </c>
      <c r="N1642" s="2">
        <v>41549</v>
      </c>
      <c r="O1642" s="2">
        <v>41551</v>
      </c>
      <c r="P1642">
        <v>25</v>
      </c>
      <c r="Q1642" s="1">
        <v>0.04</v>
      </c>
      <c r="R1642">
        <v>5.78</v>
      </c>
      <c r="S1642">
        <v>5.37</v>
      </c>
      <c r="T1642">
        <f t="shared" si="25"/>
        <v>144.5</v>
      </c>
    </row>
    <row r="1643" spans="1:20" x14ac:dyDescent="0.25">
      <c r="A1643">
        <v>1642</v>
      </c>
      <c r="B1643">
        <v>86661</v>
      </c>
      <c r="C1643" t="s">
        <v>216</v>
      </c>
      <c r="D1643" t="s">
        <v>20</v>
      </c>
      <c r="E1643" t="s">
        <v>187</v>
      </c>
      <c r="F1643" t="s">
        <v>31</v>
      </c>
      <c r="G1643" t="s">
        <v>93</v>
      </c>
      <c r="H1643" t="s">
        <v>217</v>
      </c>
      <c r="I1643" t="s">
        <v>28</v>
      </c>
      <c r="J1643" t="s">
        <v>56</v>
      </c>
      <c r="K1643" t="s">
        <v>158</v>
      </c>
      <c r="L1643" t="s">
        <v>26</v>
      </c>
      <c r="M1643" t="s">
        <v>141</v>
      </c>
      <c r="N1643" s="2">
        <v>41500</v>
      </c>
      <c r="O1643" s="2">
        <v>41502</v>
      </c>
      <c r="P1643">
        <v>4</v>
      </c>
      <c r="Q1643" s="1">
        <v>0.02</v>
      </c>
      <c r="R1643">
        <v>1.74</v>
      </c>
      <c r="S1643">
        <v>4.08</v>
      </c>
      <c r="T1643">
        <f t="shared" si="25"/>
        <v>6.96</v>
      </c>
    </row>
    <row r="1644" spans="1:20" x14ac:dyDescent="0.25">
      <c r="A1644">
        <v>1643</v>
      </c>
      <c r="B1644">
        <v>85916</v>
      </c>
      <c r="C1644" t="s">
        <v>1566</v>
      </c>
      <c r="D1644" t="s">
        <v>38</v>
      </c>
      <c r="E1644" t="s">
        <v>39</v>
      </c>
      <c r="F1644" t="s">
        <v>40</v>
      </c>
      <c r="G1644" t="s">
        <v>93</v>
      </c>
      <c r="H1644" t="s">
        <v>49</v>
      </c>
      <c r="I1644" t="s">
        <v>28</v>
      </c>
      <c r="J1644" t="s">
        <v>56</v>
      </c>
      <c r="K1644" t="s">
        <v>133</v>
      </c>
      <c r="L1644" t="s">
        <v>192</v>
      </c>
      <c r="M1644" t="s">
        <v>175</v>
      </c>
      <c r="N1644" s="2">
        <v>40376</v>
      </c>
      <c r="O1644" s="2">
        <v>40378</v>
      </c>
      <c r="P1644">
        <v>14</v>
      </c>
      <c r="Q1644" s="1">
        <v>0.02</v>
      </c>
      <c r="R1644">
        <v>30.53</v>
      </c>
      <c r="S1644">
        <v>19.989999999999998</v>
      </c>
      <c r="T1644">
        <f t="shared" si="25"/>
        <v>427.42</v>
      </c>
    </row>
    <row r="1645" spans="1:20" x14ac:dyDescent="0.25">
      <c r="A1645">
        <v>1644</v>
      </c>
      <c r="B1645">
        <v>88573</v>
      </c>
      <c r="C1645" t="s">
        <v>1472</v>
      </c>
      <c r="D1645" t="s">
        <v>20</v>
      </c>
      <c r="E1645" t="s">
        <v>39</v>
      </c>
      <c r="F1645" t="s">
        <v>47</v>
      </c>
      <c r="G1645" t="s">
        <v>23</v>
      </c>
      <c r="H1645" t="s">
        <v>49</v>
      </c>
      <c r="I1645" t="s">
        <v>28</v>
      </c>
      <c r="J1645" t="s">
        <v>56</v>
      </c>
      <c r="K1645" t="s">
        <v>172</v>
      </c>
      <c r="L1645" t="s">
        <v>26</v>
      </c>
      <c r="M1645" t="s">
        <v>134</v>
      </c>
      <c r="N1645" s="2">
        <v>41106</v>
      </c>
      <c r="O1645" s="2">
        <v>41108</v>
      </c>
      <c r="P1645">
        <v>9</v>
      </c>
      <c r="Q1645" s="1">
        <v>0.04</v>
      </c>
      <c r="R1645">
        <v>40.97</v>
      </c>
      <c r="S1645">
        <v>8.99</v>
      </c>
      <c r="T1645">
        <f t="shared" si="25"/>
        <v>368.73</v>
      </c>
    </row>
    <row r="1646" spans="1:20" x14ac:dyDescent="0.25">
      <c r="A1646">
        <v>1645</v>
      </c>
      <c r="B1646">
        <v>86076</v>
      </c>
      <c r="C1646" t="s">
        <v>541</v>
      </c>
      <c r="D1646" t="s">
        <v>20</v>
      </c>
      <c r="E1646" t="s">
        <v>187</v>
      </c>
      <c r="F1646" t="s">
        <v>22</v>
      </c>
      <c r="G1646" t="s">
        <v>32</v>
      </c>
      <c r="H1646" t="s">
        <v>217</v>
      </c>
      <c r="I1646" t="s">
        <v>28</v>
      </c>
      <c r="J1646" t="s">
        <v>56</v>
      </c>
      <c r="K1646" t="s">
        <v>145</v>
      </c>
      <c r="L1646" t="s">
        <v>192</v>
      </c>
      <c r="M1646" t="s">
        <v>246</v>
      </c>
      <c r="N1646" s="2">
        <v>40450</v>
      </c>
      <c r="O1646" s="2">
        <v>40451</v>
      </c>
      <c r="P1646">
        <v>3</v>
      </c>
      <c r="Q1646" s="1">
        <v>0.02</v>
      </c>
      <c r="R1646">
        <v>7.38</v>
      </c>
      <c r="S1646">
        <v>5.21</v>
      </c>
      <c r="T1646">
        <f t="shared" si="25"/>
        <v>22.14</v>
      </c>
    </row>
    <row r="1647" spans="1:20" x14ac:dyDescent="0.25">
      <c r="A1647">
        <v>1646</v>
      </c>
      <c r="B1647">
        <v>88581</v>
      </c>
      <c r="C1647" t="s">
        <v>1543</v>
      </c>
      <c r="D1647" t="s">
        <v>20</v>
      </c>
      <c r="E1647" t="s">
        <v>39</v>
      </c>
      <c r="F1647" t="s">
        <v>31</v>
      </c>
      <c r="G1647" t="s">
        <v>23</v>
      </c>
      <c r="H1647" t="s">
        <v>54</v>
      </c>
      <c r="I1647" t="s">
        <v>28</v>
      </c>
      <c r="J1647" t="s">
        <v>56</v>
      </c>
      <c r="K1647" t="s">
        <v>228</v>
      </c>
      <c r="L1647" t="s">
        <v>192</v>
      </c>
      <c r="M1647" t="s">
        <v>69</v>
      </c>
      <c r="N1647" s="2">
        <v>40604</v>
      </c>
      <c r="O1647" s="2">
        <v>40606</v>
      </c>
      <c r="P1647">
        <v>5</v>
      </c>
      <c r="Q1647" s="1">
        <v>0.09</v>
      </c>
      <c r="R1647">
        <v>10.9</v>
      </c>
      <c r="S1647">
        <v>7.46</v>
      </c>
      <c r="T1647">
        <f t="shared" si="25"/>
        <v>54.5</v>
      </c>
    </row>
    <row r="1648" spans="1:20" x14ac:dyDescent="0.25">
      <c r="A1648">
        <v>1647</v>
      </c>
      <c r="B1648">
        <v>88158</v>
      </c>
      <c r="C1648" t="s">
        <v>732</v>
      </c>
      <c r="D1648" t="s">
        <v>578</v>
      </c>
      <c r="E1648" t="s">
        <v>187</v>
      </c>
      <c r="F1648" t="s">
        <v>31</v>
      </c>
      <c r="G1648" t="s">
        <v>23</v>
      </c>
      <c r="H1648" t="s">
        <v>188</v>
      </c>
      <c r="I1648" t="s">
        <v>28</v>
      </c>
      <c r="J1648" t="s">
        <v>56</v>
      </c>
      <c r="K1648" t="s">
        <v>98</v>
      </c>
      <c r="L1648" t="s">
        <v>330</v>
      </c>
      <c r="M1648" t="s">
        <v>91</v>
      </c>
      <c r="N1648" s="2">
        <v>41204</v>
      </c>
      <c r="O1648" s="2">
        <v>41205</v>
      </c>
      <c r="P1648">
        <v>2</v>
      </c>
      <c r="Q1648" s="1">
        <v>7.0000000000000007E-2</v>
      </c>
      <c r="R1648">
        <v>150.97999999999999</v>
      </c>
      <c r="S1648">
        <v>39.25</v>
      </c>
      <c r="T1648">
        <f t="shared" si="25"/>
        <v>301.95999999999998</v>
      </c>
    </row>
    <row r="1649" spans="1:20" x14ac:dyDescent="0.25">
      <c r="A1649">
        <v>1648</v>
      </c>
      <c r="B1649">
        <v>88588</v>
      </c>
      <c r="C1649" t="s">
        <v>1308</v>
      </c>
      <c r="D1649" t="s">
        <v>20</v>
      </c>
      <c r="E1649" t="s">
        <v>39</v>
      </c>
      <c r="F1649" t="s">
        <v>40</v>
      </c>
      <c r="G1649" t="s">
        <v>93</v>
      </c>
      <c r="H1649" t="s">
        <v>94</v>
      </c>
      <c r="I1649" t="s">
        <v>28</v>
      </c>
      <c r="J1649" t="s">
        <v>56</v>
      </c>
      <c r="K1649" t="s">
        <v>119</v>
      </c>
      <c r="L1649" t="s">
        <v>192</v>
      </c>
      <c r="M1649" t="s">
        <v>638</v>
      </c>
      <c r="N1649" s="2">
        <v>40302</v>
      </c>
      <c r="O1649" s="2">
        <v>40304</v>
      </c>
      <c r="P1649">
        <v>13</v>
      </c>
      <c r="Q1649" s="1">
        <v>7.0000000000000007E-2</v>
      </c>
      <c r="R1649">
        <v>5.34</v>
      </c>
      <c r="S1649">
        <v>5.63</v>
      </c>
      <c r="T1649">
        <f t="shared" si="25"/>
        <v>69.42</v>
      </c>
    </row>
    <row r="1650" spans="1:20" x14ac:dyDescent="0.25">
      <c r="A1650">
        <v>1649</v>
      </c>
      <c r="B1650">
        <v>88588</v>
      </c>
      <c r="C1650" t="s">
        <v>1308</v>
      </c>
      <c r="D1650" t="s">
        <v>578</v>
      </c>
      <c r="E1650" t="s">
        <v>187</v>
      </c>
      <c r="F1650" t="s">
        <v>40</v>
      </c>
      <c r="G1650" t="s">
        <v>93</v>
      </c>
      <c r="H1650" t="s">
        <v>188</v>
      </c>
      <c r="I1650" t="s">
        <v>28</v>
      </c>
      <c r="J1650" t="s">
        <v>56</v>
      </c>
      <c r="K1650" t="s">
        <v>248</v>
      </c>
      <c r="L1650" t="s">
        <v>283</v>
      </c>
      <c r="M1650" t="s">
        <v>175</v>
      </c>
      <c r="N1650" s="2">
        <v>40302</v>
      </c>
      <c r="O1650" s="2">
        <v>40303</v>
      </c>
      <c r="P1650">
        <v>18</v>
      </c>
      <c r="Q1650" s="1">
        <v>0.03</v>
      </c>
      <c r="R1650">
        <v>160.97999999999999</v>
      </c>
      <c r="S1650">
        <v>30</v>
      </c>
      <c r="T1650">
        <f t="shared" si="25"/>
        <v>2897.64</v>
      </c>
    </row>
    <row r="1651" spans="1:20" x14ac:dyDescent="0.25">
      <c r="A1651">
        <v>1650</v>
      </c>
      <c r="B1651">
        <v>88588</v>
      </c>
      <c r="C1651" t="s">
        <v>1308</v>
      </c>
      <c r="D1651" t="s">
        <v>38</v>
      </c>
      <c r="E1651" t="s">
        <v>21</v>
      </c>
      <c r="F1651" t="s">
        <v>40</v>
      </c>
      <c r="G1651" t="s">
        <v>93</v>
      </c>
      <c r="H1651" t="s">
        <v>33</v>
      </c>
      <c r="I1651" t="s">
        <v>28</v>
      </c>
      <c r="J1651" t="s">
        <v>56</v>
      </c>
      <c r="K1651" t="s">
        <v>204</v>
      </c>
      <c r="L1651" t="s">
        <v>192</v>
      </c>
      <c r="M1651" t="s">
        <v>108</v>
      </c>
      <c r="N1651" s="2">
        <v>40302</v>
      </c>
      <c r="O1651" s="2">
        <v>40302</v>
      </c>
      <c r="P1651">
        <v>15</v>
      </c>
      <c r="Q1651" s="1">
        <v>0.04</v>
      </c>
      <c r="R1651">
        <v>65.989999999999995</v>
      </c>
      <c r="S1651">
        <v>5.63</v>
      </c>
      <c r="T1651">
        <f t="shared" si="25"/>
        <v>989.84999999999991</v>
      </c>
    </row>
    <row r="1652" spans="1:20" x14ac:dyDescent="0.25">
      <c r="A1652">
        <v>1651</v>
      </c>
      <c r="B1652">
        <v>86542</v>
      </c>
      <c r="C1652" t="s">
        <v>220</v>
      </c>
      <c r="D1652" t="s">
        <v>20</v>
      </c>
      <c r="E1652" t="s">
        <v>21</v>
      </c>
      <c r="F1652" t="s">
        <v>31</v>
      </c>
      <c r="G1652" t="s">
        <v>41</v>
      </c>
      <c r="H1652" t="s">
        <v>33</v>
      </c>
      <c r="I1652" t="s">
        <v>28</v>
      </c>
      <c r="J1652" t="s">
        <v>56</v>
      </c>
      <c r="K1652" t="s">
        <v>1147</v>
      </c>
      <c r="L1652" t="s">
        <v>192</v>
      </c>
      <c r="M1652" t="s">
        <v>141</v>
      </c>
      <c r="N1652" s="2">
        <v>41322</v>
      </c>
      <c r="O1652" s="2">
        <v>41324</v>
      </c>
      <c r="P1652">
        <v>5</v>
      </c>
      <c r="Q1652" s="1">
        <v>0.06</v>
      </c>
      <c r="R1652">
        <v>155.99</v>
      </c>
      <c r="S1652">
        <v>3.9</v>
      </c>
      <c r="T1652">
        <f t="shared" si="25"/>
        <v>779.95</v>
      </c>
    </row>
    <row r="1653" spans="1:20" x14ac:dyDescent="0.25">
      <c r="A1653">
        <v>1652</v>
      </c>
      <c r="B1653">
        <v>88608</v>
      </c>
      <c r="C1653" t="s">
        <v>717</v>
      </c>
      <c r="D1653" t="s">
        <v>20</v>
      </c>
      <c r="E1653" t="s">
        <v>39</v>
      </c>
      <c r="F1653" t="s">
        <v>31</v>
      </c>
      <c r="G1653" t="s">
        <v>48</v>
      </c>
      <c r="H1653" t="s">
        <v>94</v>
      </c>
      <c r="I1653" t="s">
        <v>28</v>
      </c>
      <c r="J1653" t="s">
        <v>56</v>
      </c>
      <c r="K1653" t="s">
        <v>55</v>
      </c>
      <c r="L1653" t="s">
        <v>192</v>
      </c>
      <c r="M1653" t="s">
        <v>139</v>
      </c>
      <c r="N1653" s="2">
        <v>41454</v>
      </c>
      <c r="O1653" s="2">
        <v>41458</v>
      </c>
      <c r="P1653">
        <v>17</v>
      </c>
      <c r="Q1653" s="1">
        <v>0.1</v>
      </c>
      <c r="R1653">
        <v>165.98</v>
      </c>
      <c r="S1653">
        <v>19.989999999999998</v>
      </c>
      <c r="T1653">
        <f t="shared" si="25"/>
        <v>2821.66</v>
      </c>
    </row>
    <row r="1654" spans="1:20" x14ac:dyDescent="0.25">
      <c r="A1654">
        <v>1653</v>
      </c>
      <c r="B1654">
        <v>88614</v>
      </c>
      <c r="C1654" t="s">
        <v>1104</v>
      </c>
      <c r="D1654" t="s">
        <v>20</v>
      </c>
      <c r="E1654" t="s">
        <v>187</v>
      </c>
      <c r="F1654" t="s">
        <v>31</v>
      </c>
      <c r="G1654" t="s">
        <v>93</v>
      </c>
      <c r="H1654" t="s">
        <v>188</v>
      </c>
      <c r="I1654" t="s">
        <v>28</v>
      </c>
      <c r="J1654" t="s">
        <v>56</v>
      </c>
      <c r="K1654" t="s">
        <v>71</v>
      </c>
      <c r="L1654" t="s">
        <v>26</v>
      </c>
      <c r="M1654" t="s">
        <v>63</v>
      </c>
      <c r="N1654" s="2">
        <v>41050</v>
      </c>
      <c r="O1654" s="2">
        <v>41050</v>
      </c>
      <c r="P1654">
        <v>5</v>
      </c>
      <c r="Q1654" s="1">
        <v>0.02</v>
      </c>
      <c r="R1654">
        <v>25.38</v>
      </c>
      <c r="S1654">
        <v>8.99</v>
      </c>
      <c r="T1654">
        <f t="shared" si="25"/>
        <v>126.89999999999999</v>
      </c>
    </row>
    <row r="1655" spans="1:20" x14ac:dyDescent="0.25">
      <c r="A1655">
        <v>1654</v>
      </c>
      <c r="B1655">
        <v>88614</v>
      </c>
      <c r="C1655" t="s">
        <v>1104</v>
      </c>
      <c r="D1655" t="s">
        <v>20</v>
      </c>
      <c r="E1655" t="s">
        <v>39</v>
      </c>
      <c r="F1655" t="s">
        <v>31</v>
      </c>
      <c r="G1655" t="s">
        <v>93</v>
      </c>
      <c r="H1655" t="s">
        <v>42</v>
      </c>
      <c r="I1655" t="s">
        <v>28</v>
      </c>
      <c r="J1655" t="s">
        <v>56</v>
      </c>
      <c r="K1655" t="s">
        <v>55</v>
      </c>
      <c r="L1655" t="s">
        <v>26</v>
      </c>
      <c r="M1655" t="s">
        <v>146</v>
      </c>
      <c r="N1655" s="2">
        <v>41050</v>
      </c>
      <c r="O1655" s="2">
        <v>41050</v>
      </c>
      <c r="P1655">
        <v>7</v>
      </c>
      <c r="Q1655" s="1">
        <v>0.02</v>
      </c>
      <c r="R1655">
        <v>21.38</v>
      </c>
      <c r="S1655">
        <v>8.99</v>
      </c>
      <c r="T1655">
        <f t="shared" si="25"/>
        <v>149.66</v>
      </c>
    </row>
    <row r="1656" spans="1:20" x14ac:dyDescent="0.25">
      <c r="A1656">
        <v>1655</v>
      </c>
      <c r="B1656">
        <v>86901</v>
      </c>
      <c r="C1656" t="s">
        <v>1205</v>
      </c>
      <c r="D1656" t="s">
        <v>20</v>
      </c>
      <c r="E1656" t="s">
        <v>39</v>
      </c>
      <c r="F1656" t="s">
        <v>22</v>
      </c>
      <c r="G1656" t="s">
        <v>23</v>
      </c>
      <c r="H1656" t="s">
        <v>78</v>
      </c>
      <c r="I1656" t="s">
        <v>28</v>
      </c>
      <c r="J1656" t="s">
        <v>56</v>
      </c>
      <c r="K1656" t="s">
        <v>82</v>
      </c>
      <c r="L1656" t="s">
        <v>26</v>
      </c>
      <c r="M1656" t="s">
        <v>199</v>
      </c>
      <c r="N1656" s="2">
        <v>40451</v>
      </c>
      <c r="O1656" s="2">
        <v>40451</v>
      </c>
      <c r="P1656">
        <v>21</v>
      </c>
      <c r="Q1656" s="1">
        <v>0.04</v>
      </c>
      <c r="R1656">
        <v>21.38</v>
      </c>
      <c r="S1656">
        <v>8.99</v>
      </c>
      <c r="T1656">
        <f t="shared" si="25"/>
        <v>448.97999999999996</v>
      </c>
    </row>
    <row r="1657" spans="1:20" x14ac:dyDescent="0.25">
      <c r="A1657">
        <v>1656</v>
      </c>
      <c r="B1657">
        <v>88598</v>
      </c>
      <c r="C1657" t="s">
        <v>717</v>
      </c>
      <c r="D1657" t="s">
        <v>20</v>
      </c>
      <c r="E1657" t="s">
        <v>39</v>
      </c>
      <c r="F1657" t="s">
        <v>31</v>
      </c>
      <c r="G1657" t="s">
        <v>48</v>
      </c>
      <c r="H1657" t="s">
        <v>49</v>
      </c>
      <c r="I1657" t="s">
        <v>28</v>
      </c>
      <c r="J1657" t="s">
        <v>56</v>
      </c>
      <c r="K1657" t="s">
        <v>133</v>
      </c>
      <c r="L1657" t="s">
        <v>192</v>
      </c>
      <c r="M1657" t="s">
        <v>143</v>
      </c>
      <c r="N1657" s="2">
        <v>40210</v>
      </c>
      <c r="O1657" s="2">
        <v>40215</v>
      </c>
      <c r="P1657">
        <v>4</v>
      </c>
      <c r="Q1657" s="1">
        <v>0.01</v>
      </c>
      <c r="R1657">
        <v>3.08</v>
      </c>
      <c r="S1657">
        <v>0.5</v>
      </c>
      <c r="T1657">
        <f t="shared" si="25"/>
        <v>12.32</v>
      </c>
    </row>
    <row r="1658" spans="1:20" x14ac:dyDescent="0.25">
      <c r="A1658">
        <v>1657</v>
      </c>
      <c r="B1658">
        <v>88620</v>
      </c>
      <c r="C1658" t="s">
        <v>1670</v>
      </c>
      <c r="D1658" t="s">
        <v>20</v>
      </c>
      <c r="E1658" t="s">
        <v>187</v>
      </c>
      <c r="F1658" t="s">
        <v>31</v>
      </c>
      <c r="G1658" t="s">
        <v>93</v>
      </c>
      <c r="H1658" t="s">
        <v>219</v>
      </c>
      <c r="I1658" t="s">
        <v>28</v>
      </c>
      <c r="J1658" t="s">
        <v>56</v>
      </c>
      <c r="K1658" t="s">
        <v>221</v>
      </c>
      <c r="L1658" t="s">
        <v>44</v>
      </c>
      <c r="M1658" t="s">
        <v>121</v>
      </c>
      <c r="N1658" s="2">
        <v>40826</v>
      </c>
      <c r="O1658" s="2">
        <v>40828</v>
      </c>
      <c r="P1658">
        <v>18</v>
      </c>
      <c r="Q1658" s="1">
        <v>7.0000000000000007E-2</v>
      </c>
      <c r="R1658">
        <v>7.59</v>
      </c>
      <c r="S1658">
        <v>4</v>
      </c>
      <c r="T1658">
        <f t="shared" si="25"/>
        <v>136.62</v>
      </c>
    </row>
    <row r="1659" spans="1:20" x14ac:dyDescent="0.25">
      <c r="A1659">
        <v>1658</v>
      </c>
      <c r="B1659">
        <v>88624</v>
      </c>
      <c r="C1659" t="s">
        <v>1460</v>
      </c>
      <c r="D1659" t="s">
        <v>20</v>
      </c>
      <c r="E1659" t="s">
        <v>39</v>
      </c>
      <c r="F1659" t="s">
        <v>31</v>
      </c>
      <c r="G1659" t="s">
        <v>93</v>
      </c>
      <c r="H1659" t="s">
        <v>94</v>
      </c>
      <c r="I1659" t="s">
        <v>28</v>
      </c>
      <c r="J1659" t="s">
        <v>56</v>
      </c>
      <c r="K1659" t="s">
        <v>149</v>
      </c>
      <c r="L1659" t="s">
        <v>192</v>
      </c>
      <c r="M1659" t="s">
        <v>35</v>
      </c>
      <c r="N1659" s="2">
        <v>40596</v>
      </c>
      <c r="O1659" s="2">
        <v>40597</v>
      </c>
      <c r="P1659">
        <v>13</v>
      </c>
      <c r="Q1659" s="1">
        <v>0.05</v>
      </c>
      <c r="R1659">
        <v>6.54</v>
      </c>
      <c r="S1659">
        <v>5.27</v>
      </c>
      <c r="T1659">
        <f t="shared" si="25"/>
        <v>85.02</v>
      </c>
    </row>
    <row r="1660" spans="1:20" x14ac:dyDescent="0.25">
      <c r="A1660">
        <v>1659</v>
      </c>
      <c r="B1660">
        <v>88159</v>
      </c>
      <c r="C1660" t="s">
        <v>732</v>
      </c>
      <c r="D1660" t="s">
        <v>578</v>
      </c>
      <c r="E1660" t="s">
        <v>187</v>
      </c>
      <c r="F1660" t="s">
        <v>31</v>
      </c>
      <c r="G1660" t="s">
        <v>48</v>
      </c>
      <c r="H1660" t="s">
        <v>188</v>
      </c>
      <c r="I1660" t="s">
        <v>28</v>
      </c>
      <c r="J1660" t="s">
        <v>56</v>
      </c>
      <c r="K1660" t="s">
        <v>221</v>
      </c>
      <c r="L1660" t="s">
        <v>330</v>
      </c>
      <c r="M1660" t="s">
        <v>91</v>
      </c>
      <c r="N1660" s="2">
        <v>41206</v>
      </c>
      <c r="O1660" s="2">
        <v>41211</v>
      </c>
      <c r="P1660">
        <v>21</v>
      </c>
      <c r="Q1660" s="1">
        <v>0.06</v>
      </c>
      <c r="R1660">
        <v>146.34</v>
      </c>
      <c r="S1660">
        <v>43.75</v>
      </c>
      <c r="T1660">
        <f t="shared" si="25"/>
        <v>3073.14</v>
      </c>
    </row>
    <row r="1661" spans="1:20" x14ac:dyDescent="0.25">
      <c r="A1661">
        <v>1660</v>
      </c>
      <c r="B1661">
        <v>87908</v>
      </c>
      <c r="C1661" t="s">
        <v>1075</v>
      </c>
      <c r="D1661" t="s">
        <v>20</v>
      </c>
      <c r="E1661" t="s">
        <v>21</v>
      </c>
      <c r="F1661" t="s">
        <v>22</v>
      </c>
      <c r="G1661" t="s">
        <v>93</v>
      </c>
      <c r="H1661" t="s">
        <v>206</v>
      </c>
      <c r="I1661" t="s">
        <v>28</v>
      </c>
      <c r="J1661" t="s">
        <v>56</v>
      </c>
      <c r="K1661" t="s">
        <v>198</v>
      </c>
      <c r="L1661" t="s">
        <v>192</v>
      </c>
      <c r="M1661" t="s">
        <v>173</v>
      </c>
      <c r="N1661" s="2">
        <v>40297</v>
      </c>
      <c r="O1661" s="2">
        <v>40298</v>
      </c>
      <c r="P1661">
        <v>7</v>
      </c>
      <c r="Q1661" s="1">
        <v>0.08</v>
      </c>
      <c r="R1661">
        <v>125.99</v>
      </c>
      <c r="S1661">
        <v>7.69</v>
      </c>
      <c r="T1661">
        <f t="shared" si="25"/>
        <v>881.93</v>
      </c>
    </row>
    <row r="1662" spans="1:20" x14ac:dyDescent="0.25">
      <c r="A1662">
        <v>1661</v>
      </c>
      <c r="B1662">
        <v>87480</v>
      </c>
      <c r="C1662" t="s">
        <v>830</v>
      </c>
      <c r="D1662" t="s">
        <v>20</v>
      </c>
      <c r="E1662" t="s">
        <v>21</v>
      </c>
      <c r="F1662" t="s">
        <v>40</v>
      </c>
      <c r="G1662" t="s">
        <v>23</v>
      </c>
      <c r="H1662" t="s">
        <v>24</v>
      </c>
      <c r="I1662" t="s">
        <v>28</v>
      </c>
      <c r="J1662" t="s">
        <v>56</v>
      </c>
      <c r="K1662" t="s">
        <v>198</v>
      </c>
      <c r="L1662" t="s">
        <v>706</v>
      </c>
      <c r="M1662" t="s">
        <v>469</v>
      </c>
      <c r="N1662" s="2">
        <v>41349</v>
      </c>
      <c r="O1662" s="2">
        <v>41350</v>
      </c>
      <c r="P1662">
        <v>2</v>
      </c>
      <c r="Q1662" s="1">
        <v>0.02</v>
      </c>
      <c r="R1662">
        <v>120.97</v>
      </c>
      <c r="S1662">
        <v>7.11</v>
      </c>
      <c r="T1662">
        <f t="shared" si="25"/>
        <v>241.94</v>
      </c>
    </row>
    <row r="1663" spans="1:20" x14ac:dyDescent="0.25">
      <c r="A1663">
        <v>1662</v>
      </c>
      <c r="B1663">
        <v>88626</v>
      </c>
      <c r="C1663" t="s">
        <v>743</v>
      </c>
      <c r="D1663" t="s">
        <v>20</v>
      </c>
      <c r="E1663" t="s">
        <v>39</v>
      </c>
      <c r="F1663" t="s">
        <v>22</v>
      </c>
      <c r="G1663" t="s">
        <v>93</v>
      </c>
      <c r="H1663" t="s">
        <v>94</v>
      </c>
      <c r="I1663" t="s">
        <v>28</v>
      </c>
      <c r="J1663" t="s">
        <v>56</v>
      </c>
      <c r="K1663" t="s">
        <v>43</v>
      </c>
      <c r="L1663" t="s">
        <v>192</v>
      </c>
      <c r="M1663" t="s">
        <v>246</v>
      </c>
      <c r="N1663" s="2">
        <v>40265</v>
      </c>
      <c r="O1663" s="2">
        <v>40266</v>
      </c>
      <c r="P1663">
        <v>11</v>
      </c>
      <c r="Q1663" s="1">
        <v>0.05</v>
      </c>
      <c r="R1663">
        <v>6.68</v>
      </c>
      <c r="S1663">
        <v>6.93</v>
      </c>
      <c r="T1663">
        <f t="shared" si="25"/>
        <v>73.47999999999999</v>
      </c>
    </row>
    <row r="1664" spans="1:20" x14ac:dyDescent="0.25">
      <c r="A1664">
        <v>1663</v>
      </c>
      <c r="B1664">
        <v>85917</v>
      </c>
      <c r="C1664" t="s">
        <v>616</v>
      </c>
      <c r="D1664" t="s">
        <v>20</v>
      </c>
      <c r="E1664" t="s">
        <v>39</v>
      </c>
      <c r="F1664" t="s">
        <v>40</v>
      </c>
      <c r="G1664" t="s">
        <v>32</v>
      </c>
      <c r="H1664" t="s">
        <v>61</v>
      </c>
      <c r="I1664" t="s">
        <v>28</v>
      </c>
      <c r="J1664" t="s">
        <v>56</v>
      </c>
      <c r="K1664" t="s">
        <v>221</v>
      </c>
      <c r="L1664" t="s">
        <v>44</v>
      </c>
      <c r="M1664" t="s">
        <v>370</v>
      </c>
      <c r="N1664" s="2">
        <v>40559</v>
      </c>
      <c r="O1664" s="2">
        <v>40561</v>
      </c>
      <c r="P1664">
        <v>8</v>
      </c>
      <c r="Q1664" s="1">
        <v>0.08</v>
      </c>
      <c r="R1664">
        <v>4</v>
      </c>
      <c r="S1664">
        <v>1.3</v>
      </c>
      <c r="T1664">
        <f t="shared" si="25"/>
        <v>32</v>
      </c>
    </row>
    <row r="1665" spans="1:20" x14ac:dyDescent="0.25">
      <c r="A1665">
        <v>1664</v>
      </c>
      <c r="B1665">
        <v>85917</v>
      </c>
      <c r="C1665" t="s">
        <v>616</v>
      </c>
      <c r="D1665" t="s">
        <v>20</v>
      </c>
      <c r="E1665" t="s">
        <v>39</v>
      </c>
      <c r="F1665" t="s">
        <v>40</v>
      </c>
      <c r="G1665" t="s">
        <v>32</v>
      </c>
      <c r="H1665" t="s">
        <v>42</v>
      </c>
      <c r="I1665" t="s">
        <v>28</v>
      </c>
      <c r="J1665" t="s">
        <v>56</v>
      </c>
      <c r="K1665" t="s">
        <v>133</v>
      </c>
      <c r="L1665" t="s">
        <v>192</v>
      </c>
      <c r="M1665" t="s">
        <v>469</v>
      </c>
      <c r="N1665" s="2">
        <v>40559</v>
      </c>
      <c r="O1665" s="2">
        <v>40560</v>
      </c>
      <c r="P1665">
        <v>1</v>
      </c>
      <c r="Q1665" s="1">
        <v>0.06</v>
      </c>
      <c r="R1665">
        <v>6.48</v>
      </c>
      <c r="S1665">
        <v>8.74</v>
      </c>
      <c r="T1665">
        <f t="shared" si="25"/>
        <v>6.48</v>
      </c>
    </row>
    <row r="1666" spans="1:20" x14ac:dyDescent="0.25">
      <c r="A1666">
        <v>1665</v>
      </c>
      <c r="B1666">
        <v>88185</v>
      </c>
      <c r="C1666" t="s">
        <v>1148</v>
      </c>
      <c r="D1666" t="s">
        <v>578</v>
      </c>
      <c r="E1666" t="s">
        <v>21</v>
      </c>
      <c r="F1666" t="s">
        <v>22</v>
      </c>
      <c r="G1666" t="s">
        <v>41</v>
      </c>
      <c r="H1666" t="s">
        <v>24</v>
      </c>
      <c r="I1666" t="s">
        <v>28</v>
      </c>
      <c r="J1666" t="s">
        <v>56</v>
      </c>
      <c r="K1666" t="s">
        <v>210</v>
      </c>
      <c r="L1666" t="s">
        <v>330</v>
      </c>
      <c r="M1666" t="s">
        <v>232</v>
      </c>
      <c r="N1666" s="2">
        <v>40540</v>
      </c>
      <c r="O1666" s="2">
        <v>40542</v>
      </c>
      <c r="P1666">
        <v>15</v>
      </c>
      <c r="Q1666" s="1">
        <v>7.0000000000000007E-2</v>
      </c>
      <c r="R1666">
        <v>119.99</v>
      </c>
      <c r="S1666">
        <v>16.8</v>
      </c>
      <c r="T1666">
        <f t="shared" si="25"/>
        <v>1799.85</v>
      </c>
    </row>
    <row r="1667" spans="1:20" x14ac:dyDescent="0.25">
      <c r="A1667">
        <v>1666</v>
      </c>
      <c r="B1667">
        <v>88292</v>
      </c>
      <c r="C1667" t="s">
        <v>554</v>
      </c>
      <c r="D1667" t="s">
        <v>20</v>
      </c>
      <c r="E1667" t="s">
        <v>39</v>
      </c>
      <c r="F1667" t="s">
        <v>22</v>
      </c>
      <c r="G1667" t="s">
        <v>48</v>
      </c>
      <c r="H1667" t="s">
        <v>78</v>
      </c>
      <c r="I1667" t="s">
        <v>28</v>
      </c>
      <c r="J1667" t="s">
        <v>56</v>
      </c>
      <c r="K1667" t="s">
        <v>136</v>
      </c>
      <c r="L1667" t="s">
        <v>192</v>
      </c>
      <c r="M1667" t="s">
        <v>80</v>
      </c>
      <c r="N1667" s="2">
        <v>41529</v>
      </c>
      <c r="O1667" s="2">
        <v>41534</v>
      </c>
      <c r="P1667">
        <v>24</v>
      </c>
      <c r="Q1667" s="1">
        <v>0.09</v>
      </c>
      <c r="R1667">
        <v>6.48</v>
      </c>
      <c r="S1667">
        <v>6.74</v>
      </c>
      <c r="T1667">
        <f t="shared" ref="T1667:T1730" si="26">R1667*P1667</f>
        <v>155.52000000000001</v>
      </c>
    </row>
    <row r="1668" spans="1:20" x14ac:dyDescent="0.25">
      <c r="A1668">
        <v>1667</v>
      </c>
      <c r="B1668">
        <v>88292</v>
      </c>
      <c r="C1668" t="s">
        <v>247</v>
      </c>
      <c r="D1668" t="s">
        <v>20</v>
      </c>
      <c r="E1668" t="s">
        <v>39</v>
      </c>
      <c r="F1668" t="s">
        <v>22</v>
      </c>
      <c r="G1668" t="s">
        <v>48</v>
      </c>
      <c r="H1668" t="s">
        <v>94</v>
      </c>
      <c r="I1668" t="s">
        <v>28</v>
      </c>
      <c r="J1668" t="s">
        <v>56</v>
      </c>
      <c r="K1668" t="s">
        <v>165</v>
      </c>
      <c r="L1668" t="s">
        <v>192</v>
      </c>
      <c r="M1668" t="s">
        <v>326</v>
      </c>
      <c r="N1668" s="2">
        <v>41529</v>
      </c>
      <c r="O1668" s="2">
        <v>41536</v>
      </c>
      <c r="P1668">
        <v>25</v>
      </c>
      <c r="Q1668" s="1">
        <v>0.01</v>
      </c>
      <c r="R1668">
        <v>14.81</v>
      </c>
      <c r="S1668">
        <v>13.32</v>
      </c>
      <c r="T1668">
        <f t="shared" si="26"/>
        <v>370.25</v>
      </c>
    </row>
    <row r="1669" spans="1:20" x14ac:dyDescent="0.25">
      <c r="A1669">
        <v>1668</v>
      </c>
      <c r="B1669">
        <v>88292</v>
      </c>
      <c r="C1669" t="s">
        <v>247</v>
      </c>
      <c r="D1669" t="s">
        <v>20</v>
      </c>
      <c r="E1669" t="s">
        <v>187</v>
      </c>
      <c r="F1669" t="s">
        <v>22</v>
      </c>
      <c r="G1669" t="s">
        <v>48</v>
      </c>
      <c r="H1669" t="s">
        <v>225</v>
      </c>
      <c r="I1669" t="s">
        <v>28</v>
      </c>
      <c r="J1669" t="s">
        <v>56</v>
      </c>
      <c r="K1669" t="s">
        <v>68</v>
      </c>
      <c r="L1669" t="s">
        <v>26</v>
      </c>
      <c r="M1669" t="s">
        <v>227</v>
      </c>
      <c r="N1669" s="2">
        <v>41529</v>
      </c>
      <c r="O1669" s="2">
        <v>41536</v>
      </c>
      <c r="P1669">
        <v>8</v>
      </c>
      <c r="Q1669" s="1">
        <v>7.0000000000000007E-2</v>
      </c>
      <c r="R1669">
        <v>20.239999999999998</v>
      </c>
      <c r="S1669">
        <v>6.67</v>
      </c>
      <c r="T1669">
        <f t="shared" si="26"/>
        <v>161.91999999999999</v>
      </c>
    </row>
    <row r="1670" spans="1:20" x14ac:dyDescent="0.25">
      <c r="A1670">
        <v>1669</v>
      </c>
      <c r="B1670">
        <v>88639</v>
      </c>
      <c r="C1670" t="s">
        <v>2234</v>
      </c>
      <c r="D1670" t="s">
        <v>20</v>
      </c>
      <c r="E1670" t="s">
        <v>39</v>
      </c>
      <c r="F1670" t="s">
        <v>31</v>
      </c>
      <c r="G1670" t="s">
        <v>41</v>
      </c>
      <c r="H1670" t="s">
        <v>54</v>
      </c>
      <c r="I1670" t="s">
        <v>28</v>
      </c>
      <c r="J1670" t="s">
        <v>56</v>
      </c>
      <c r="K1670" t="s">
        <v>149</v>
      </c>
      <c r="L1670" t="s">
        <v>192</v>
      </c>
      <c r="M1670" t="s">
        <v>35</v>
      </c>
      <c r="N1670" s="2">
        <v>41243</v>
      </c>
      <c r="O1670" s="2">
        <v>41244</v>
      </c>
      <c r="P1670">
        <v>34</v>
      </c>
      <c r="Q1670" s="1">
        <v>0.05</v>
      </c>
      <c r="R1670">
        <v>43.41</v>
      </c>
      <c r="S1670">
        <v>2.99</v>
      </c>
      <c r="T1670">
        <f t="shared" si="26"/>
        <v>1475.9399999999998</v>
      </c>
    </row>
    <row r="1671" spans="1:20" x14ac:dyDescent="0.25">
      <c r="A1671">
        <v>1670</v>
      </c>
      <c r="B1671">
        <v>88651</v>
      </c>
      <c r="C1671" t="s">
        <v>1932</v>
      </c>
      <c r="D1671" t="s">
        <v>578</v>
      </c>
      <c r="E1671" t="s">
        <v>187</v>
      </c>
      <c r="F1671" t="s">
        <v>47</v>
      </c>
      <c r="G1671" t="s">
        <v>32</v>
      </c>
      <c r="H1671" t="s">
        <v>217</v>
      </c>
      <c r="I1671" t="s">
        <v>28</v>
      </c>
      <c r="J1671" t="s">
        <v>56</v>
      </c>
      <c r="K1671" t="s">
        <v>145</v>
      </c>
      <c r="L1671" t="s">
        <v>330</v>
      </c>
      <c r="M1671" t="s">
        <v>167</v>
      </c>
      <c r="N1671" s="2">
        <v>40861</v>
      </c>
      <c r="O1671" s="2">
        <v>40862</v>
      </c>
      <c r="P1671">
        <v>24</v>
      </c>
      <c r="Q1671" s="1">
        <v>0.09</v>
      </c>
      <c r="R1671">
        <v>280.98</v>
      </c>
      <c r="S1671">
        <v>81.98</v>
      </c>
      <c r="T1671">
        <f t="shared" si="26"/>
        <v>6743.52</v>
      </c>
    </row>
    <row r="1672" spans="1:20" x14ac:dyDescent="0.25">
      <c r="A1672">
        <v>1671</v>
      </c>
      <c r="B1672">
        <v>86811</v>
      </c>
      <c r="C1672" t="s">
        <v>194</v>
      </c>
      <c r="D1672" t="s">
        <v>20</v>
      </c>
      <c r="E1672" t="s">
        <v>39</v>
      </c>
      <c r="F1672" t="s">
        <v>47</v>
      </c>
      <c r="G1672" t="s">
        <v>41</v>
      </c>
      <c r="H1672" t="s">
        <v>49</v>
      </c>
      <c r="I1672" t="s">
        <v>28</v>
      </c>
      <c r="J1672" t="s">
        <v>56</v>
      </c>
      <c r="K1672" t="s">
        <v>105</v>
      </c>
      <c r="L1672" t="s">
        <v>192</v>
      </c>
      <c r="M1672" t="s">
        <v>134</v>
      </c>
      <c r="N1672" s="2">
        <v>41520</v>
      </c>
      <c r="O1672" s="2">
        <v>41522</v>
      </c>
      <c r="P1672">
        <v>13</v>
      </c>
      <c r="Q1672" s="1">
        <v>0.02</v>
      </c>
      <c r="R1672">
        <v>90.48</v>
      </c>
      <c r="S1672">
        <v>19.989999999999998</v>
      </c>
      <c r="T1672">
        <f t="shared" si="26"/>
        <v>1176.24</v>
      </c>
    </row>
    <row r="1673" spans="1:20" x14ac:dyDescent="0.25">
      <c r="A1673">
        <v>1672</v>
      </c>
      <c r="B1673">
        <v>87964</v>
      </c>
      <c r="C1673" t="s">
        <v>568</v>
      </c>
      <c r="D1673" t="s">
        <v>578</v>
      </c>
      <c r="E1673" t="s">
        <v>187</v>
      </c>
      <c r="F1673" t="s">
        <v>40</v>
      </c>
      <c r="G1673" t="s">
        <v>93</v>
      </c>
      <c r="H1673" t="s">
        <v>188</v>
      </c>
      <c r="I1673" t="s">
        <v>28</v>
      </c>
      <c r="J1673" t="s">
        <v>56</v>
      </c>
      <c r="K1673" t="s">
        <v>189</v>
      </c>
      <c r="L1673" t="s">
        <v>283</v>
      </c>
      <c r="M1673" t="s">
        <v>99</v>
      </c>
      <c r="N1673" s="2">
        <v>40445</v>
      </c>
      <c r="O1673" s="2">
        <v>40447</v>
      </c>
      <c r="P1673">
        <v>20</v>
      </c>
      <c r="Q1673" s="1">
        <v>7.0000000000000007E-2</v>
      </c>
      <c r="R1673">
        <v>70.98</v>
      </c>
      <c r="S1673">
        <v>30</v>
      </c>
      <c r="T1673">
        <f t="shared" si="26"/>
        <v>1419.6000000000001</v>
      </c>
    </row>
    <row r="1674" spans="1:20" x14ac:dyDescent="0.25">
      <c r="A1674">
        <v>1673</v>
      </c>
      <c r="B1674">
        <v>88659</v>
      </c>
      <c r="C1674" t="s">
        <v>752</v>
      </c>
      <c r="D1674" t="s">
        <v>20</v>
      </c>
      <c r="E1674" t="s">
        <v>21</v>
      </c>
      <c r="F1674" t="s">
        <v>31</v>
      </c>
      <c r="G1674" t="s">
        <v>48</v>
      </c>
      <c r="H1674" t="s">
        <v>24</v>
      </c>
      <c r="I1674" t="s">
        <v>28</v>
      </c>
      <c r="J1674" t="s">
        <v>56</v>
      </c>
      <c r="K1674" t="s">
        <v>1254</v>
      </c>
      <c r="L1674" t="s">
        <v>26</v>
      </c>
      <c r="M1674" t="s">
        <v>143</v>
      </c>
      <c r="N1674" s="2">
        <v>40711</v>
      </c>
      <c r="O1674" s="2">
        <v>40713</v>
      </c>
      <c r="P1674">
        <v>3</v>
      </c>
      <c r="Q1674" s="1">
        <v>0.09</v>
      </c>
      <c r="R1674">
        <v>8.33</v>
      </c>
      <c r="S1674">
        <v>1.99</v>
      </c>
      <c r="T1674">
        <f t="shared" si="26"/>
        <v>24.990000000000002</v>
      </c>
    </row>
    <row r="1675" spans="1:20" x14ac:dyDescent="0.25">
      <c r="A1675">
        <v>1674</v>
      </c>
      <c r="B1675">
        <v>88659</v>
      </c>
      <c r="C1675" t="s">
        <v>752</v>
      </c>
      <c r="D1675" t="s">
        <v>20</v>
      </c>
      <c r="E1675" t="s">
        <v>39</v>
      </c>
      <c r="F1675" t="s">
        <v>31</v>
      </c>
      <c r="G1675" t="s">
        <v>48</v>
      </c>
      <c r="H1675" t="s">
        <v>49</v>
      </c>
      <c r="I1675" t="s">
        <v>28</v>
      </c>
      <c r="J1675" t="s">
        <v>56</v>
      </c>
      <c r="K1675" t="s">
        <v>129</v>
      </c>
      <c r="L1675" t="s">
        <v>192</v>
      </c>
      <c r="M1675" t="s">
        <v>63</v>
      </c>
      <c r="N1675" s="2">
        <v>40711</v>
      </c>
      <c r="O1675" s="2">
        <v>40715</v>
      </c>
      <c r="P1675">
        <v>11</v>
      </c>
      <c r="Q1675" s="1">
        <v>0.08</v>
      </c>
      <c r="R1675">
        <v>15.67</v>
      </c>
      <c r="S1675">
        <v>1.39</v>
      </c>
      <c r="T1675">
        <f t="shared" si="26"/>
        <v>172.37</v>
      </c>
    </row>
    <row r="1676" spans="1:20" x14ac:dyDescent="0.25">
      <c r="A1676">
        <v>1675</v>
      </c>
      <c r="B1676">
        <v>88381</v>
      </c>
      <c r="C1676" t="s">
        <v>1015</v>
      </c>
      <c r="D1676" t="s">
        <v>578</v>
      </c>
      <c r="E1676" t="s">
        <v>21</v>
      </c>
      <c r="F1676" t="s">
        <v>22</v>
      </c>
      <c r="G1676" t="s">
        <v>41</v>
      </c>
      <c r="H1676" t="s">
        <v>203</v>
      </c>
      <c r="I1676" t="s">
        <v>28</v>
      </c>
      <c r="J1676" t="s">
        <v>56</v>
      </c>
      <c r="K1676" t="s">
        <v>1254</v>
      </c>
      <c r="L1676" t="s">
        <v>283</v>
      </c>
      <c r="M1676" t="s">
        <v>227</v>
      </c>
      <c r="N1676" s="2">
        <v>40552</v>
      </c>
      <c r="O1676" s="2">
        <v>40552</v>
      </c>
      <c r="P1676">
        <v>8</v>
      </c>
      <c r="Q1676" s="1">
        <v>0.03</v>
      </c>
      <c r="R1676">
        <v>500.98</v>
      </c>
      <c r="S1676">
        <v>28.14</v>
      </c>
      <c r="T1676">
        <f t="shared" si="26"/>
        <v>4007.84</v>
      </c>
    </row>
    <row r="1677" spans="1:20" x14ac:dyDescent="0.25">
      <c r="A1677">
        <v>1676</v>
      </c>
      <c r="B1677">
        <v>86976</v>
      </c>
      <c r="C1677" t="s">
        <v>384</v>
      </c>
      <c r="D1677" t="s">
        <v>20</v>
      </c>
      <c r="E1677" t="s">
        <v>39</v>
      </c>
      <c r="F1677" t="s">
        <v>47</v>
      </c>
      <c r="G1677" t="s">
        <v>93</v>
      </c>
      <c r="H1677" t="s">
        <v>42</v>
      </c>
      <c r="I1677" t="s">
        <v>28</v>
      </c>
      <c r="J1677" t="s">
        <v>56</v>
      </c>
      <c r="K1677" t="s">
        <v>68</v>
      </c>
      <c r="L1677" t="s">
        <v>746</v>
      </c>
      <c r="M1677" t="s">
        <v>51</v>
      </c>
      <c r="N1677" s="2">
        <v>40805</v>
      </c>
      <c r="O1677" s="2">
        <v>40807</v>
      </c>
      <c r="P1677">
        <v>4</v>
      </c>
      <c r="Q1677" s="1">
        <v>0.06</v>
      </c>
      <c r="R1677">
        <v>4.4800000000000004</v>
      </c>
      <c r="S1677">
        <v>49</v>
      </c>
      <c r="T1677">
        <f t="shared" si="26"/>
        <v>17.920000000000002</v>
      </c>
    </row>
    <row r="1678" spans="1:20" x14ac:dyDescent="0.25">
      <c r="A1678">
        <v>1677</v>
      </c>
      <c r="B1678">
        <v>87049</v>
      </c>
      <c r="C1678" t="s">
        <v>307</v>
      </c>
      <c r="D1678" t="s">
        <v>20</v>
      </c>
      <c r="E1678" t="s">
        <v>21</v>
      </c>
      <c r="F1678" t="s">
        <v>31</v>
      </c>
      <c r="G1678" t="s">
        <v>23</v>
      </c>
      <c r="H1678" t="s">
        <v>24</v>
      </c>
      <c r="I1678" t="s">
        <v>28</v>
      </c>
      <c r="J1678" t="s">
        <v>56</v>
      </c>
      <c r="K1678" t="s">
        <v>1138</v>
      </c>
      <c r="L1678" t="s">
        <v>26</v>
      </c>
      <c r="M1678" t="s">
        <v>63</v>
      </c>
      <c r="N1678" s="2">
        <v>40965</v>
      </c>
      <c r="O1678" s="2">
        <v>40966</v>
      </c>
      <c r="P1678">
        <v>3</v>
      </c>
      <c r="Q1678" s="1">
        <v>0.08</v>
      </c>
      <c r="R1678">
        <v>7.28</v>
      </c>
      <c r="S1678">
        <v>3.52</v>
      </c>
      <c r="T1678">
        <f t="shared" si="26"/>
        <v>21.84</v>
      </c>
    </row>
    <row r="1679" spans="1:20" x14ac:dyDescent="0.25">
      <c r="A1679">
        <v>1678</v>
      </c>
      <c r="B1679">
        <v>87049</v>
      </c>
      <c r="C1679" t="s">
        <v>307</v>
      </c>
      <c r="D1679" t="s">
        <v>38</v>
      </c>
      <c r="E1679" t="s">
        <v>39</v>
      </c>
      <c r="F1679" t="s">
        <v>31</v>
      </c>
      <c r="G1679" t="s">
        <v>23</v>
      </c>
      <c r="H1679" t="s">
        <v>49</v>
      </c>
      <c r="I1679" t="s">
        <v>28</v>
      </c>
      <c r="J1679" t="s">
        <v>56</v>
      </c>
      <c r="K1679" t="s">
        <v>184</v>
      </c>
      <c r="L1679" t="s">
        <v>192</v>
      </c>
      <c r="M1679" t="s">
        <v>141</v>
      </c>
      <c r="N1679" s="2">
        <v>40965</v>
      </c>
      <c r="O1679" s="2">
        <v>40965</v>
      </c>
      <c r="P1679">
        <v>6</v>
      </c>
      <c r="Q1679" s="1">
        <v>0</v>
      </c>
      <c r="R1679">
        <v>14.03</v>
      </c>
      <c r="S1679">
        <v>9.3699999999999992</v>
      </c>
      <c r="T1679">
        <f t="shared" si="26"/>
        <v>84.179999999999993</v>
      </c>
    </row>
    <row r="1680" spans="1:20" x14ac:dyDescent="0.25">
      <c r="A1680">
        <v>1679</v>
      </c>
      <c r="B1680">
        <v>88667</v>
      </c>
      <c r="C1680" t="s">
        <v>2146</v>
      </c>
      <c r="D1680" t="s">
        <v>20</v>
      </c>
      <c r="E1680" t="s">
        <v>21</v>
      </c>
      <c r="F1680" t="s">
        <v>47</v>
      </c>
      <c r="G1680" t="s">
        <v>23</v>
      </c>
      <c r="H1680" t="s">
        <v>206</v>
      </c>
      <c r="I1680" t="s">
        <v>28</v>
      </c>
      <c r="J1680" t="s">
        <v>36</v>
      </c>
      <c r="K1680" t="s">
        <v>198</v>
      </c>
      <c r="L1680" t="s">
        <v>192</v>
      </c>
      <c r="M1680" t="s">
        <v>134</v>
      </c>
      <c r="N1680" s="2">
        <v>40440</v>
      </c>
      <c r="O1680" s="2">
        <v>40440</v>
      </c>
      <c r="P1680">
        <v>14</v>
      </c>
      <c r="Q1680" s="1">
        <v>0.08</v>
      </c>
      <c r="R1680">
        <v>30.73</v>
      </c>
      <c r="S1680">
        <v>4</v>
      </c>
      <c r="T1680">
        <f t="shared" si="26"/>
        <v>430.22</v>
      </c>
    </row>
    <row r="1681" spans="1:20" x14ac:dyDescent="0.25">
      <c r="A1681">
        <v>1680</v>
      </c>
      <c r="B1681">
        <v>88667</v>
      </c>
      <c r="C1681" t="s">
        <v>1951</v>
      </c>
      <c r="D1681" t="s">
        <v>20</v>
      </c>
      <c r="E1681" t="s">
        <v>39</v>
      </c>
      <c r="F1681" t="s">
        <v>47</v>
      </c>
      <c r="G1681" t="s">
        <v>23</v>
      </c>
      <c r="H1681" t="s">
        <v>94</v>
      </c>
      <c r="I1681" t="s">
        <v>28</v>
      </c>
      <c r="J1681" t="s">
        <v>36</v>
      </c>
      <c r="K1681" t="s">
        <v>71</v>
      </c>
      <c r="L1681" t="s">
        <v>192</v>
      </c>
      <c r="M1681" t="s">
        <v>156</v>
      </c>
      <c r="N1681" s="2">
        <v>40440</v>
      </c>
      <c r="O1681" s="2">
        <v>40442</v>
      </c>
      <c r="P1681">
        <v>3</v>
      </c>
      <c r="Q1681" s="1">
        <v>0.05</v>
      </c>
      <c r="R1681">
        <v>14.56</v>
      </c>
      <c r="S1681">
        <v>3.5</v>
      </c>
      <c r="T1681">
        <f t="shared" si="26"/>
        <v>43.68</v>
      </c>
    </row>
    <row r="1682" spans="1:20" x14ac:dyDescent="0.25">
      <c r="A1682">
        <v>1681</v>
      </c>
      <c r="B1682">
        <v>88667</v>
      </c>
      <c r="C1682" t="s">
        <v>1951</v>
      </c>
      <c r="D1682" t="s">
        <v>20</v>
      </c>
      <c r="E1682" t="s">
        <v>21</v>
      </c>
      <c r="F1682" t="s">
        <v>47</v>
      </c>
      <c r="G1682" t="s">
        <v>23</v>
      </c>
      <c r="H1682" t="s">
        <v>33</v>
      </c>
      <c r="I1682" t="s">
        <v>28</v>
      </c>
      <c r="J1682" t="s">
        <v>36</v>
      </c>
      <c r="K1682" t="s">
        <v>201</v>
      </c>
      <c r="L1682" t="s">
        <v>746</v>
      </c>
      <c r="M1682" t="s">
        <v>114</v>
      </c>
      <c r="N1682" s="2">
        <v>40440</v>
      </c>
      <c r="O1682" s="2">
        <v>40442</v>
      </c>
      <c r="P1682">
        <v>5</v>
      </c>
      <c r="Q1682" s="1">
        <v>0</v>
      </c>
      <c r="R1682">
        <v>299.99</v>
      </c>
      <c r="S1682">
        <v>11.64</v>
      </c>
      <c r="T1682">
        <f t="shared" si="26"/>
        <v>1499.95</v>
      </c>
    </row>
    <row r="1683" spans="1:20" x14ac:dyDescent="0.25">
      <c r="A1683">
        <v>1682</v>
      </c>
      <c r="B1683">
        <v>88644</v>
      </c>
      <c r="C1683" t="s">
        <v>2287</v>
      </c>
      <c r="D1683" t="s">
        <v>20</v>
      </c>
      <c r="E1683" t="s">
        <v>21</v>
      </c>
      <c r="F1683" t="s">
        <v>31</v>
      </c>
      <c r="G1683" t="s">
        <v>93</v>
      </c>
      <c r="H1683" t="s">
        <v>24</v>
      </c>
      <c r="I1683" t="s">
        <v>28</v>
      </c>
      <c r="J1683" t="s">
        <v>36</v>
      </c>
      <c r="K1683" t="s">
        <v>201</v>
      </c>
      <c r="L1683" t="s">
        <v>26</v>
      </c>
      <c r="M1683" t="s">
        <v>66</v>
      </c>
      <c r="N1683" s="2">
        <v>40311</v>
      </c>
      <c r="O1683" s="2">
        <v>40312</v>
      </c>
      <c r="P1683">
        <v>12</v>
      </c>
      <c r="Q1683" s="1">
        <v>0.01</v>
      </c>
      <c r="R1683">
        <v>55.99</v>
      </c>
      <c r="S1683">
        <v>5</v>
      </c>
      <c r="T1683">
        <f t="shared" si="26"/>
        <v>671.88</v>
      </c>
    </row>
    <row r="1684" spans="1:20" x14ac:dyDescent="0.25">
      <c r="A1684">
        <v>1683</v>
      </c>
      <c r="B1684">
        <v>88644</v>
      </c>
      <c r="C1684" t="s">
        <v>1932</v>
      </c>
      <c r="D1684" t="s">
        <v>20</v>
      </c>
      <c r="E1684" t="s">
        <v>39</v>
      </c>
      <c r="F1684" t="s">
        <v>47</v>
      </c>
      <c r="G1684" t="s">
        <v>93</v>
      </c>
      <c r="H1684" t="s">
        <v>42</v>
      </c>
      <c r="I1684" t="s">
        <v>28</v>
      </c>
      <c r="J1684" t="s">
        <v>36</v>
      </c>
      <c r="K1684" t="s">
        <v>184</v>
      </c>
      <c r="L1684" t="s">
        <v>26</v>
      </c>
      <c r="M1684" t="s">
        <v>167</v>
      </c>
      <c r="N1684" s="2">
        <v>40311</v>
      </c>
      <c r="O1684" s="2">
        <v>40312</v>
      </c>
      <c r="P1684">
        <v>12</v>
      </c>
      <c r="Q1684" s="1">
        <v>0.06</v>
      </c>
      <c r="R1684">
        <v>13.9</v>
      </c>
      <c r="S1684">
        <v>7.59</v>
      </c>
      <c r="T1684">
        <f t="shared" si="26"/>
        <v>166.8</v>
      </c>
    </row>
    <row r="1685" spans="1:20" x14ac:dyDescent="0.25">
      <c r="A1685">
        <v>1684</v>
      </c>
      <c r="B1685">
        <v>88644</v>
      </c>
      <c r="C1685" t="s">
        <v>2461</v>
      </c>
      <c r="D1685" t="s">
        <v>20</v>
      </c>
      <c r="E1685" t="s">
        <v>39</v>
      </c>
      <c r="F1685" t="s">
        <v>31</v>
      </c>
      <c r="G1685" t="s">
        <v>93</v>
      </c>
      <c r="H1685" t="s">
        <v>89</v>
      </c>
      <c r="I1685" t="s">
        <v>28</v>
      </c>
      <c r="J1685" t="s">
        <v>36</v>
      </c>
      <c r="K1685" t="s">
        <v>165</v>
      </c>
      <c r="L1685" t="s">
        <v>192</v>
      </c>
      <c r="M1685" t="s">
        <v>35</v>
      </c>
      <c r="N1685" s="2">
        <v>40311</v>
      </c>
      <c r="O1685" s="2">
        <v>40312</v>
      </c>
      <c r="P1685">
        <v>3</v>
      </c>
      <c r="Q1685" s="1">
        <v>0.03</v>
      </c>
      <c r="R1685">
        <v>162.93</v>
      </c>
      <c r="S1685">
        <v>19.989999999999998</v>
      </c>
      <c r="T1685">
        <f t="shared" si="26"/>
        <v>488.79</v>
      </c>
    </row>
    <row r="1686" spans="1:20" x14ac:dyDescent="0.25">
      <c r="A1686">
        <v>1685</v>
      </c>
      <c r="B1686">
        <v>88644</v>
      </c>
      <c r="C1686" t="s">
        <v>570</v>
      </c>
      <c r="D1686" t="s">
        <v>20</v>
      </c>
      <c r="E1686" t="s">
        <v>39</v>
      </c>
      <c r="F1686" t="s">
        <v>31</v>
      </c>
      <c r="G1686" t="s">
        <v>93</v>
      </c>
      <c r="H1686" t="s">
        <v>54</v>
      </c>
      <c r="I1686" t="s">
        <v>28</v>
      </c>
      <c r="J1686" t="s">
        <v>36</v>
      </c>
      <c r="K1686" t="s">
        <v>165</v>
      </c>
      <c r="L1686" t="s">
        <v>192</v>
      </c>
      <c r="M1686" t="s">
        <v>35</v>
      </c>
      <c r="N1686" s="2">
        <v>40311</v>
      </c>
      <c r="O1686" s="2">
        <v>40313</v>
      </c>
      <c r="P1686">
        <v>2</v>
      </c>
      <c r="Q1686" s="1">
        <v>0.01</v>
      </c>
      <c r="R1686">
        <v>11.58</v>
      </c>
      <c r="S1686">
        <v>5.72</v>
      </c>
      <c r="T1686">
        <f t="shared" si="26"/>
        <v>23.16</v>
      </c>
    </row>
    <row r="1687" spans="1:20" x14ac:dyDescent="0.25">
      <c r="A1687">
        <v>1686</v>
      </c>
      <c r="B1687">
        <v>88428</v>
      </c>
      <c r="C1687" t="s">
        <v>1684</v>
      </c>
      <c r="D1687" t="s">
        <v>20</v>
      </c>
      <c r="E1687" t="s">
        <v>187</v>
      </c>
      <c r="F1687" t="s">
        <v>22</v>
      </c>
      <c r="G1687" t="s">
        <v>23</v>
      </c>
      <c r="H1687" t="s">
        <v>219</v>
      </c>
      <c r="I1687" t="s">
        <v>28</v>
      </c>
      <c r="J1687" t="s">
        <v>36</v>
      </c>
      <c r="K1687" t="s">
        <v>189</v>
      </c>
      <c r="L1687" t="s">
        <v>44</v>
      </c>
      <c r="M1687" t="s">
        <v>331</v>
      </c>
      <c r="N1687" s="2">
        <v>41219</v>
      </c>
      <c r="O1687" s="2">
        <v>41220</v>
      </c>
      <c r="P1687">
        <v>17</v>
      </c>
      <c r="Q1687" s="1">
        <v>0.08</v>
      </c>
      <c r="R1687">
        <v>7.7</v>
      </c>
      <c r="S1687">
        <v>3.68</v>
      </c>
      <c r="T1687">
        <f t="shared" si="26"/>
        <v>130.9</v>
      </c>
    </row>
    <row r="1688" spans="1:20" x14ac:dyDescent="0.25">
      <c r="A1688">
        <v>1687</v>
      </c>
      <c r="B1688">
        <v>88678</v>
      </c>
      <c r="C1688" t="s">
        <v>2094</v>
      </c>
      <c r="D1688" t="s">
        <v>578</v>
      </c>
      <c r="E1688" t="s">
        <v>187</v>
      </c>
      <c r="F1688" t="s">
        <v>22</v>
      </c>
      <c r="G1688" t="s">
        <v>23</v>
      </c>
      <c r="H1688" t="s">
        <v>225</v>
      </c>
      <c r="I1688" t="s">
        <v>28</v>
      </c>
      <c r="J1688" t="s">
        <v>36</v>
      </c>
      <c r="K1688" t="s">
        <v>231</v>
      </c>
      <c r="L1688" t="s">
        <v>283</v>
      </c>
      <c r="M1688" t="s">
        <v>190</v>
      </c>
      <c r="N1688" s="2">
        <v>40286</v>
      </c>
      <c r="O1688" s="2">
        <v>40287</v>
      </c>
      <c r="P1688">
        <v>6</v>
      </c>
      <c r="Q1688" s="1">
        <v>0.02</v>
      </c>
      <c r="R1688">
        <v>130.97999999999999</v>
      </c>
      <c r="S1688">
        <v>30</v>
      </c>
      <c r="T1688">
        <f t="shared" si="26"/>
        <v>785.87999999999988</v>
      </c>
    </row>
    <row r="1689" spans="1:20" x14ac:dyDescent="0.25">
      <c r="A1689">
        <v>1688</v>
      </c>
      <c r="B1689">
        <v>87168</v>
      </c>
      <c r="C1689" t="s">
        <v>929</v>
      </c>
      <c r="D1689" t="s">
        <v>20</v>
      </c>
      <c r="E1689" t="s">
        <v>39</v>
      </c>
      <c r="F1689" t="s">
        <v>40</v>
      </c>
      <c r="G1689" t="s">
        <v>32</v>
      </c>
      <c r="H1689" t="s">
        <v>89</v>
      </c>
      <c r="I1689" t="s">
        <v>28</v>
      </c>
      <c r="J1689" t="s">
        <v>36</v>
      </c>
      <c r="K1689" t="s">
        <v>248</v>
      </c>
      <c r="L1689" t="s">
        <v>44</v>
      </c>
      <c r="M1689" t="s">
        <v>59</v>
      </c>
      <c r="N1689" s="2">
        <v>40871</v>
      </c>
      <c r="O1689" s="2">
        <v>40873</v>
      </c>
      <c r="P1689">
        <v>3</v>
      </c>
      <c r="Q1689" s="1">
        <v>0</v>
      </c>
      <c r="R1689">
        <v>3.98</v>
      </c>
      <c r="S1689">
        <v>0.7</v>
      </c>
      <c r="T1689">
        <f t="shared" si="26"/>
        <v>11.94</v>
      </c>
    </row>
    <row r="1690" spans="1:20" x14ac:dyDescent="0.25">
      <c r="A1690">
        <v>1689</v>
      </c>
      <c r="B1690">
        <v>87232</v>
      </c>
      <c r="C1690" t="s">
        <v>582</v>
      </c>
      <c r="D1690" t="s">
        <v>20</v>
      </c>
      <c r="E1690" t="s">
        <v>21</v>
      </c>
      <c r="F1690" t="s">
        <v>47</v>
      </c>
      <c r="G1690" t="s">
        <v>41</v>
      </c>
      <c r="H1690" t="s">
        <v>206</v>
      </c>
      <c r="I1690" t="s">
        <v>28</v>
      </c>
      <c r="J1690" t="s">
        <v>36</v>
      </c>
      <c r="K1690" t="s">
        <v>201</v>
      </c>
      <c r="L1690" t="s">
        <v>192</v>
      </c>
      <c r="M1690" t="s">
        <v>160</v>
      </c>
      <c r="N1690" s="2">
        <v>41152</v>
      </c>
      <c r="O1690" s="2">
        <v>41153</v>
      </c>
      <c r="P1690">
        <v>5</v>
      </c>
      <c r="Q1690" s="1">
        <v>0.04</v>
      </c>
      <c r="R1690">
        <v>125.99</v>
      </c>
      <c r="S1690">
        <v>7.69</v>
      </c>
      <c r="T1690">
        <f t="shared" si="26"/>
        <v>629.94999999999993</v>
      </c>
    </row>
    <row r="1691" spans="1:20" x14ac:dyDescent="0.25">
      <c r="A1691">
        <v>1690</v>
      </c>
      <c r="B1691">
        <v>87232</v>
      </c>
      <c r="C1691" t="s">
        <v>884</v>
      </c>
      <c r="D1691" t="s">
        <v>20</v>
      </c>
      <c r="E1691" t="s">
        <v>39</v>
      </c>
      <c r="F1691" t="s">
        <v>47</v>
      </c>
      <c r="G1691" t="s">
        <v>41</v>
      </c>
      <c r="H1691" t="s">
        <v>42</v>
      </c>
      <c r="I1691" t="s">
        <v>28</v>
      </c>
      <c r="J1691" t="s">
        <v>36</v>
      </c>
      <c r="K1691" t="s">
        <v>189</v>
      </c>
      <c r="L1691" t="s">
        <v>192</v>
      </c>
      <c r="M1691" t="s">
        <v>117</v>
      </c>
      <c r="N1691" s="2">
        <v>41152</v>
      </c>
      <c r="O1691" s="2">
        <v>41154</v>
      </c>
      <c r="P1691">
        <v>25</v>
      </c>
      <c r="Q1691" s="1">
        <v>0.03</v>
      </c>
      <c r="R1691">
        <v>3.75</v>
      </c>
      <c r="S1691">
        <v>0.5</v>
      </c>
      <c r="T1691">
        <f t="shared" si="26"/>
        <v>93.75</v>
      </c>
    </row>
    <row r="1692" spans="1:20" x14ac:dyDescent="0.25">
      <c r="A1692">
        <v>1691</v>
      </c>
      <c r="B1692">
        <v>87232</v>
      </c>
      <c r="C1692" t="s">
        <v>884</v>
      </c>
      <c r="D1692" t="s">
        <v>38</v>
      </c>
      <c r="E1692" t="s">
        <v>39</v>
      </c>
      <c r="F1692" t="s">
        <v>47</v>
      </c>
      <c r="G1692" t="s">
        <v>41</v>
      </c>
      <c r="H1692" t="s">
        <v>89</v>
      </c>
      <c r="I1692" t="s">
        <v>28</v>
      </c>
      <c r="J1692" t="s">
        <v>36</v>
      </c>
      <c r="K1692" t="s">
        <v>184</v>
      </c>
      <c r="L1692" t="s">
        <v>192</v>
      </c>
      <c r="M1692" t="s">
        <v>117</v>
      </c>
      <c r="N1692" s="2">
        <v>41152</v>
      </c>
      <c r="O1692" s="2">
        <v>41154</v>
      </c>
      <c r="P1692">
        <v>1</v>
      </c>
      <c r="Q1692" s="1">
        <v>7.0000000000000007E-2</v>
      </c>
      <c r="R1692">
        <v>12.28</v>
      </c>
      <c r="S1692">
        <v>6.47</v>
      </c>
      <c r="T1692">
        <f t="shared" si="26"/>
        <v>12.28</v>
      </c>
    </row>
    <row r="1693" spans="1:20" x14ac:dyDescent="0.25">
      <c r="A1693">
        <v>1692</v>
      </c>
      <c r="B1693">
        <v>87232</v>
      </c>
      <c r="C1693" t="s">
        <v>884</v>
      </c>
      <c r="D1693" t="s">
        <v>20</v>
      </c>
      <c r="E1693" t="s">
        <v>21</v>
      </c>
      <c r="F1693" t="s">
        <v>47</v>
      </c>
      <c r="G1693" t="s">
        <v>41</v>
      </c>
      <c r="H1693" t="s">
        <v>203</v>
      </c>
      <c r="I1693" t="s">
        <v>28</v>
      </c>
      <c r="J1693" t="s">
        <v>36</v>
      </c>
      <c r="K1693" t="s">
        <v>1447</v>
      </c>
      <c r="L1693" t="s">
        <v>192</v>
      </c>
      <c r="M1693" t="s">
        <v>167</v>
      </c>
      <c r="N1693" s="2">
        <v>41152</v>
      </c>
      <c r="O1693" s="2">
        <v>41153</v>
      </c>
      <c r="P1693">
        <v>15</v>
      </c>
      <c r="Q1693" s="1">
        <v>0.01</v>
      </c>
      <c r="R1693">
        <v>155.99</v>
      </c>
      <c r="S1693">
        <v>8.99</v>
      </c>
      <c r="T1693">
        <f t="shared" si="26"/>
        <v>2339.8500000000004</v>
      </c>
    </row>
    <row r="1694" spans="1:20" x14ac:dyDescent="0.25">
      <c r="A1694">
        <v>1693</v>
      </c>
      <c r="B1694">
        <v>88683</v>
      </c>
      <c r="C1694" t="s">
        <v>1694</v>
      </c>
      <c r="D1694" t="s">
        <v>20</v>
      </c>
      <c r="E1694" t="s">
        <v>39</v>
      </c>
      <c r="F1694" t="s">
        <v>22</v>
      </c>
      <c r="G1694" t="s">
        <v>48</v>
      </c>
      <c r="H1694" t="s">
        <v>78</v>
      </c>
      <c r="I1694" t="s">
        <v>28</v>
      </c>
      <c r="J1694" t="s">
        <v>36</v>
      </c>
      <c r="K1694" t="s">
        <v>116</v>
      </c>
      <c r="L1694" t="s">
        <v>706</v>
      </c>
      <c r="M1694" t="s">
        <v>326</v>
      </c>
      <c r="N1694" s="2">
        <v>41354</v>
      </c>
      <c r="O1694" s="2">
        <v>41356</v>
      </c>
      <c r="P1694">
        <v>4</v>
      </c>
      <c r="Q1694" s="1">
        <v>0.09</v>
      </c>
      <c r="R1694">
        <v>7.98</v>
      </c>
      <c r="S1694">
        <v>6.5</v>
      </c>
      <c r="T1694">
        <f t="shared" si="26"/>
        <v>31.92</v>
      </c>
    </row>
    <row r="1695" spans="1:20" x14ac:dyDescent="0.25">
      <c r="A1695">
        <v>1694</v>
      </c>
      <c r="B1695">
        <v>88070</v>
      </c>
      <c r="C1695" t="s">
        <v>1702</v>
      </c>
      <c r="D1695" t="s">
        <v>20</v>
      </c>
      <c r="E1695" t="s">
        <v>39</v>
      </c>
      <c r="F1695" t="s">
        <v>47</v>
      </c>
      <c r="G1695" t="s">
        <v>41</v>
      </c>
      <c r="H1695" t="s">
        <v>54</v>
      </c>
      <c r="I1695" t="s">
        <v>28</v>
      </c>
      <c r="J1695" t="s">
        <v>36</v>
      </c>
      <c r="K1695" t="s">
        <v>95</v>
      </c>
      <c r="L1695" t="s">
        <v>192</v>
      </c>
      <c r="M1695" t="s">
        <v>117</v>
      </c>
      <c r="N1695" s="2">
        <v>41636</v>
      </c>
      <c r="O1695" s="2">
        <v>41638</v>
      </c>
      <c r="P1695">
        <v>15</v>
      </c>
      <c r="Q1695" s="1">
        <v>0.02</v>
      </c>
      <c r="R1695">
        <v>67.28</v>
      </c>
      <c r="S1695">
        <v>19.989999999999998</v>
      </c>
      <c r="T1695">
        <f t="shared" si="26"/>
        <v>1009.2</v>
      </c>
    </row>
    <row r="1696" spans="1:20" x14ac:dyDescent="0.25">
      <c r="A1696">
        <v>1695</v>
      </c>
      <c r="B1696">
        <v>86163</v>
      </c>
      <c r="C1696" t="s">
        <v>1394</v>
      </c>
      <c r="D1696" t="s">
        <v>20</v>
      </c>
      <c r="E1696" t="s">
        <v>39</v>
      </c>
      <c r="F1696" t="s">
        <v>40</v>
      </c>
      <c r="G1696" t="s">
        <v>23</v>
      </c>
      <c r="H1696" t="s">
        <v>89</v>
      </c>
      <c r="I1696" t="s">
        <v>28</v>
      </c>
      <c r="J1696" t="s">
        <v>36</v>
      </c>
      <c r="K1696" t="s">
        <v>62</v>
      </c>
      <c r="L1696" t="s">
        <v>192</v>
      </c>
      <c r="M1696" t="s">
        <v>393</v>
      </c>
      <c r="N1696" s="2">
        <v>40451</v>
      </c>
      <c r="O1696" s="2">
        <v>40453</v>
      </c>
      <c r="P1696">
        <v>13</v>
      </c>
      <c r="Q1696" s="1">
        <v>0.08</v>
      </c>
      <c r="R1696">
        <v>6.48</v>
      </c>
      <c r="S1696">
        <v>7.49</v>
      </c>
      <c r="T1696">
        <f t="shared" si="26"/>
        <v>84.240000000000009</v>
      </c>
    </row>
    <row r="1697" spans="1:20" x14ac:dyDescent="0.25">
      <c r="A1697">
        <v>1696</v>
      </c>
      <c r="B1697">
        <v>85930</v>
      </c>
      <c r="C1697" t="s">
        <v>1413</v>
      </c>
      <c r="D1697" t="s">
        <v>20</v>
      </c>
      <c r="E1697" t="s">
        <v>39</v>
      </c>
      <c r="F1697" t="s">
        <v>22</v>
      </c>
      <c r="G1697" t="s">
        <v>32</v>
      </c>
      <c r="H1697" t="s">
        <v>49</v>
      </c>
      <c r="I1697" t="s">
        <v>28</v>
      </c>
      <c r="J1697" t="s">
        <v>36</v>
      </c>
      <c r="K1697" t="s">
        <v>43</v>
      </c>
      <c r="L1697" t="s">
        <v>44</v>
      </c>
      <c r="M1697" t="s">
        <v>27</v>
      </c>
      <c r="N1697" s="2">
        <v>40612</v>
      </c>
      <c r="O1697" s="2">
        <v>40613</v>
      </c>
      <c r="P1697">
        <v>12</v>
      </c>
      <c r="Q1697" s="1">
        <v>0</v>
      </c>
      <c r="R1697">
        <v>5.88</v>
      </c>
      <c r="S1697">
        <v>3.04</v>
      </c>
      <c r="T1697">
        <f t="shared" si="26"/>
        <v>70.56</v>
      </c>
    </row>
    <row r="1698" spans="1:20" x14ac:dyDescent="0.25">
      <c r="A1698">
        <v>1697</v>
      </c>
      <c r="B1698">
        <v>86571</v>
      </c>
      <c r="C1698" t="s">
        <v>1097</v>
      </c>
      <c r="D1698" t="s">
        <v>20</v>
      </c>
      <c r="E1698" t="s">
        <v>39</v>
      </c>
      <c r="F1698" t="s">
        <v>47</v>
      </c>
      <c r="G1698" t="s">
        <v>41</v>
      </c>
      <c r="H1698" t="s">
        <v>78</v>
      </c>
      <c r="I1698" t="s">
        <v>28</v>
      </c>
      <c r="J1698" t="s">
        <v>36</v>
      </c>
      <c r="K1698" t="s">
        <v>98</v>
      </c>
      <c r="L1698" t="s">
        <v>44</v>
      </c>
      <c r="M1698" t="s">
        <v>114</v>
      </c>
      <c r="N1698" s="2">
        <v>41371</v>
      </c>
      <c r="O1698" s="2">
        <v>41372</v>
      </c>
      <c r="P1698">
        <v>1</v>
      </c>
      <c r="Q1698" s="1">
        <v>0.02</v>
      </c>
      <c r="R1698">
        <v>4.71</v>
      </c>
      <c r="S1698">
        <v>0.7</v>
      </c>
      <c r="T1698">
        <f t="shared" si="26"/>
        <v>4.71</v>
      </c>
    </row>
    <row r="1699" spans="1:20" x14ac:dyDescent="0.25">
      <c r="A1699">
        <v>1698</v>
      </c>
      <c r="B1699">
        <v>88407</v>
      </c>
      <c r="C1699" t="s">
        <v>495</v>
      </c>
      <c r="D1699" t="s">
        <v>20</v>
      </c>
      <c r="E1699" t="s">
        <v>39</v>
      </c>
      <c r="F1699" t="s">
        <v>22</v>
      </c>
      <c r="G1699" t="s">
        <v>48</v>
      </c>
      <c r="H1699" t="s">
        <v>78</v>
      </c>
      <c r="I1699" t="s">
        <v>28</v>
      </c>
      <c r="J1699" t="s">
        <v>36</v>
      </c>
      <c r="K1699" t="s">
        <v>116</v>
      </c>
      <c r="L1699" t="s">
        <v>44</v>
      </c>
      <c r="M1699" t="s">
        <v>27</v>
      </c>
      <c r="N1699" s="2">
        <v>40594</v>
      </c>
      <c r="O1699" s="2">
        <v>40598</v>
      </c>
      <c r="P1699">
        <v>4</v>
      </c>
      <c r="Q1699" s="1">
        <v>0.04</v>
      </c>
      <c r="R1699">
        <v>2.94</v>
      </c>
      <c r="S1699">
        <v>0.7</v>
      </c>
      <c r="T1699">
        <f t="shared" si="26"/>
        <v>11.76</v>
      </c>
    </row>
    <row r="1700" spans="1:20" x14ac:dyDescent="0.25">
      <c r="A1700">
        <v>1699</v>
      </c>
      <c r="B1700">
        <v>86627</v>
      </c>
      <c r="C1700" t="s">
        <v>553</v>
      </c>
      <c r="D1700" t="s">
        <v>20</v>
      </c>
      <c r="E1700" t="s">
        <v>187</v>
      </c>
      <c r="F1700" t="s">
        <v>31</v>
      </c>
      <c r="G1700" t="s">
        <v>41</v>
      </c>
      <c r="H1700" t="s">
        <v>225</v>
      </c>
      <c r="I1700" t="s">
        <v>28</v>
      </c>
      <c r="J1700" t="s">
        <v>36</v>
      </c>
      <c r="K1700" t="s">
        <v>101</v>
      </c>
      <c r="L1700" t="s">
        <v>26</v>
      </c>
      <c r="M1700" t="s">
        <v>121</v>
      </c>
      <c r="N1700" s="2">
        <v>41461</v>
      </c>
      <c r="O1700" s="2">
        <v>41462</v>
      </c>
      <c r="P1700">
        <v>14</v>
      </c>
      <c r="Q1700" s="1">
        <v>0.09</v>
      </c>
      <c r="R1700">
        <v>8.75</v>
      </c>
      <c r="S1700">
        <v>8.5399999999999991</v>
      </c>
      <c r="T1700">
        <f t="shared" si="26"/>
        <v>122.5</v>
      </c>
    </row>
    <row r="1701" spans="1:20" x14ac:dyDescent="0.25">
      <c r="A1701">
        <v>1700</v>
      </c>
      <c r="B1701">
        <v>88187</v>
      </c>
      <c r="C1701" t="s">
        <v>1148</v>
      </c>
      <c r="D1701" t="s">
        <v>20</v>
      </c>
      <c r="E1701" t="s">
        <v>39</v>
      </c>
      <c r="F1701" t="s">
        <v>22</v>
      </c>
      <c r="G1701" t="s">
        <v>48</v>
      </c>
      <c r="H1701" t="s">
        <v>54</v>
      </c>
      <c r="I1701" t="s">
        <v>28</v>
      </c>
      <c r="J1701" t="s">
        <v>36</v>
      </c>
      <c r="K1701" t="s">
        <v>274</v>
      </c>
      <c r="L1701" t="s">
        <v>192</v>
      </c>
      <c r="M1701" t="s">
        <v>80</v>
      </c>
      <c r="N1701" s="2">
        <v>40632</v>
      </c>
      <c r="O1701" s="2">
        <v>40636</v>
      </c>
      <c r="P1701">
        <v>7</v>
      </c>
      <c r="Q1701" s="1">
        <v>0.09</v>
      </c>
      <c r="R1701">
        <v>12.97</v>
      </c>
      <c r="S1701">
        <v>1.49</v>
      </c>
      <c r="T1701">
        <f t="shared" si="26"/>
        <v>90.79</v>
      </c>
    </row>
    <row r="1702" spans="1:20" x14ac:dyDescent="0.25">
      <c r="A1702">
        <v>1701</v>
      </c>
      <c r="B1702">
        <v>88187</v>
      </c>
      <c r="C1702" t="s">
        <v>1148</v>
      </c>
      <c r="D1702" t="s">
        <v>20</v>
      </c>
      <c r="E1702" t="s">
        <v>39</v>
      </c>
      <c r="F1702" t="s">
        <v>22</v>
      </c>
      <c r="G1702" t="s">
        <v>48</v>
      </c>
      <c r="H1702" t="s">
        <v>49</v>
      </c>
      <c r="I1702" t="s">
        <v>28</v>
      </c>
      <c r="J1702" t="s">
        <v>36</v>
      </c>
      <c r="K1702" t="s">
        <v>149</v>
      </c>
      <c r="L1702" t="s">
        <v>192</v>
      </c>
      <c r="M1702" t="s">
        <v>27</v>
      </c>
      <c r="N1702" s="2">
        <v>40632</v>
      </c>
      <c r="O1702" s="2">
        <v>40639</v>
      </c>
      <c r="P1702">
        <v>8</v>
      </c>
      <c r="Q1702" s="1">
        <v>0.01</v>
      </c>
      <c r="R1702">
        <v>20.89</v>
      </c>
      <c r="S1702">
        <v>11.52</v>
      </c>
      <c r="T1702">
        <f t="shared" si="26"/>
        <v>167.12</v>
      </c>
    </row>
    <row r="1703" spans="1:20" x14ac:dyDescent="0.25">
      <c r="A1703">
        <v>1702</v>
      </c>
      <c r="B1703">
        <v>88688</v>
      </c>
      <c r="C1703" t="s">
        <v>636</v>
      </c>
      <c r="D1703" t="s">
        <v>20</v>
      </c>
      <c r="E1703" t="s">
        <v>39</v>
      </c>
      <c r="F1703" t="s">
        <v>31</v>
      </c>
      <c r="G1703" t="s">
        <v>93</v>
      </c>
      <c r="H1703" t="s">
        <v>94</v>
      </c>
      <c r="I1703" t="s">
        <v>28</v>
      </c>
      <c r="J1703" t="s">
        <v>36</v>
      </c>
      <c r="K1703" t="s">
        <v>165</v>
      </c>
      <c r="L1703" t="s">
        <v>192</v>
      </c>
      <c r="M1703" t="s">
        <v>69</v>
      </c>
      <c r="N1703" s="2">
        <v>41012</v>
      </c>
      <c r="O1703" s="2">
        <v>41013</v>
      </c>
      <c r="P1703">
        <v>11</v>
      </c>
      <c r="Q1703" s="1">
        <v>0.01</v>
      </c>
      <c r="R1703">
        <v>2.88</v>
      </c>
      <c r="S1703">
        <v>0.5</v>
      </c>
      <c r="T1703">
        <f t="shared" si="26"/>
        <v>31.68</v>
      </c>
    </row>
    <row r="1704" spans="1:20" x14ac:dyDescent="0.25">
      <c r="A1704">
        <v>1703</v>
      </c>
      <c r="B1704">
        <v>87992</v>
      </c>
      <c r="C1704" t="s">
        <v>2083</v>
      </c>
      <c r="D1704" t="s">
        <v>578</v>
      </c>
      <c r="E1704" t="s">
        <v>187</v>
      </c>
      <c r="F1704" t="s">
        <v>47</v>
      </c>
      <c r="G1704" t="s">
        <v>23</v>
      </c>
      <c r="H1704" t="s">
        <v>225</v>
      </c>
      <c r="I1704" t="s">
        <v>28</v>
      </c>
      <c r="J1704" t="s">
        <v>36</v>
      </c>
      <c r="K1704" t="s">
        <v>248</v>
      </c>
      <c r="L1704" t="s">
        <v>330</v>
      </c>
      <c r="M1704" t="s">
        <v>167</v>
      </c>
      <c r="N1704" s="2">
        <v>41621</v>
      </c>
      <c r="O1704" s="2">
        <v>41623</v>
      </c>
      <c r="P1704">
        <v>2</v>
      </c>
      <c r="Q1704" s="1">
        <v>0.04</v>
      </c>
      <c r="R1704">
        <v>31.76</v>
      </c>
      <c r="S1704">
        <v>45.51</v>
      </c>
      <c r="T1704">
        <f t="shared" si="26"/>
        <v>63.52</v>
      </c>
    </row>
    <row r="1705" spans="1:20" x14ac:dyDescent="0.25">
      <c r="A1705">
        <v>1704</v>
      </c>
      <c r="B1705">
        <v>88137</v>
      </c>
      <c r="C1705" t="s">
        <v>403</v>
      </c>
      <c r="D1705" t="s">
        <v>20</v>
      </c>
      <c r="E1705" t="s">
        <v>21</v>
      </c>
      <c r="F1705" t="s">
        <v>40</v>
      </c>
      <c r="G1705" t="s">
        <v>23</v>
      </c>
      <c r="H1705" t="s">
        <v>206</v>
      </c>
      <c r="I1705" t="s">
        <v>28</v>
      </c>
      <c r="J1705" t="s">
        <v>36</v>
      </c>
      <c r="K1705" t="s">
        <v>201</v>
      </c>
      <c r="L1705" t="s">
        <v>192</v>
      </c>
      <c r="M1705" t="s">
        <v>59</v>
      </c>
      <c r="N1705" s="2">
        <v>40434</v>
      </c>
      <c r="O1705" s="2">
        <v>40435</v>
      </c>
      <c r="P1705">
        <v>13</v>
      </c>
      <c r="Q1705" s="1">
        <v>0.04</v>
      </c>
      <c r="R1705">
        <v>65.989999999999995</v>
      </c>
      <c r="S1705">
        <v>8.99</v>
      </c>
      <c r="T1705">
        <f t="shared" si="26"/>
        <v>857.86999999999989</v>
      </c>
    </row>
    <row r="1706" spans="1:20" x14ac:dyDescent="0.25">
      <c r="A1706">
        <v>1705</v>
      </c>
      <c r="B1706">
        <v>86097</v>
      </c>
      <c r="C1706" t="s">
        <v>581</v>
      </c>
      <c r="D1706" t="s">
        <v>578</v>
      </c>
      <c r="E1706" t="s">
        <v>187</v>
      </c>
      <c r="F1706" t="s">
        <v>31</v>
      </c>
      <c r="G1706" t="s">
        <v>23</v>
      </c>
      <c r="H1706" t="s">
        <v>219</v>
      </c>
      <c r="I1706" t="s">
        <v>28</v>
      </c>
      <c r="J1706" t="s">
        <v>36</v>
      </c>
      <c r="K1706" t="s">
        <v>181</v>
      </c>
      <c r="L1706" t="s">
        <v>330</v>
      </c>
      <c r="M1706" t="s">
        <v>66</v>
      </c>
      <c r="N1706" s="2">
        <v>41265</v>
      </c>
      <c r="O1706" s="2">
        <v>41267</v>
      </c>
      <c r="P1706">
        <v>24</v>
      </c>
      <c r="Q1706" s="1">
        <v>7.0000000000000007E-2</v>
      </c>
      <c r="R1706">
        <v>179.29</v>
      </c>
      <c r="S1706">
        <v>29.21</v>
      </c>
      <c r="T1706">
        <f t="shared" si="26"/>
        <v>4302.96</v>
      </c>
    </row>
    <row r="1707" spans="1:20" x14ac:dyDescent="0.25">
      <c r="A1707">
        <v>1706</v>
      </c>
      <c r="B1707">
        <v>86097</v>
      </c>
      <c r="C1707" t="s">
        <v>1863</v>
      </c>
      <c r="D1707" t="s">
        <v>20</v>
      </c>
      <c r="E1707" t="s">
        <v>39</v>
      </c>
      <c r="F1707" t="s">
        <v>31</v>
      </c>
      <c r="G1707" t="s">
        <v>23</v>
      </c>
      <c r="H1707" t="s">
        <v>49</v>
      </c>
      <c r="I1707" t="s">
        <v>28</v>
      </c>
      <c r="J1707" t="s">
        <v>36</v>
      </c>
      <c r="K1707" t="s">
        <v>291</v>
      </c>
      <c r="L1707" t="s">
        <v>192</v>
      </c>
      <c r="M1707" t="s">
        <v>178</v>
      </c>
      <c r="N1707" s="2">
        <v>41265</v>
      </c>
      <c r="O1707" s="2">
        <v>41266</v>
      </c>
      <c r="P1707">
        <v>13</v>
      </c>
      <c r="Q1707" s="1">
        <v>0.06</v>
      </c>
      <c r="R1707">
        <v>11.58</v>
      </c>
      <c r="S1707">
        <v>5.72</v>
      </c>
      <c r="T1707">
        <f t="shared" si="26"/>
        <v>150.54</v>
      </c>
    </row>
    <row r="1708" spans="1:20" x14ac:dyDescent="0.25">
      <c r="A1708">
        <v>1707</v>
      </c>
      <c r="B1708">
        <v>88693</v>
      </c>
      <c r="C1708" t="s">
        <v>2074</v>
      </c>
      <c r="D1708" t="s">
        <v>20</v>
      </c>
      <c r="E1708" t="s">
        <v>21</v>
      </c>
      <c r="F1708" t="s">
        <v>40</v>
      </c>
      <c r="G1708" t="s">
        <v>93</v>
      </c>
      <c r="H1708" t="s">
        <v>203</v>
      </c>
      <c r="I1708" t="s">
        <v>28</v>
      </c>
      <c r="J1708" t="s">
        <v>36</v>
      </c>
      <c r="K1708" t="s">
        <v>1243</v>
      </c>
      <c r="L1708" t="s">
        <v>192</v>
      </c>
      <c r="M1708" t="s">
        <v>309</v>
      </c>
      <c r="N1708" s="2">
        <v>40652</v>
      </c>
      <c r="O1708" s="2">
        <v>40653</v>
      </c>
      <c r="P1708">
        <v>1</v>
      </c>
      <c r="Q1708" s="1">
        <v>0.08</v>
      </c>
      <c r="R1708">
        <v>32.979999999999997</v>
      </c>
      <c r="S1708">
        <v>5.5</v>
      </c>
      <c r="T1708">
        <f t="shared" si="26"/>
        <v>32.979999999999997</v>
      </c>
    </row>
    <row r="1709" spans="1:20" x14ac:dyDescent="0.25">
      <c r="A1709">
        <v>1708</v>
      </c>
      <c r="B1709">
        <v>88699</v>
      </c>
      <c r="C1709" t="s">
        <v>1172</v>
      </c>
      <c r="D1709" t="s">
        <v>20</v>
      </c>
      <c r="E1709" t="s">
        <v>39</v>
      </c>
      <c r="F1709" t="s">
        <v>31</v>
      </c>
      <c r="G1709" t="s">
        <v>48</v>
      </c>
      <c r="H1709" t="s">
        <v>54</v>
      </c>
      <c r="I1709" t="s">
        <v>28</v>
      </c>
      <c r="J1709" t="s">
        <v>36</v>
      </c>
      <c r="K1709" t="s">
        <v>136</v>
      </c>
      <c r="L1709" t="s">
        <v>192</v>
      </c>
      <c r="M1709" t="s">
        <v>131</v>
      </c>
      <c r="N1709" s="2">
        <v>41279</v>
      </c>
      <c r="O1709" s="2">
        <v>41286</v>
      </c>
      <c r="P1709">
        <v>1</v>
      </c>
      <c r="Q1709" s="1">
        <v>0.05</v>
      </c>
      <c r="R1709">
        <v>8.0399999999999991</v>
      </c>
      <c r="S1709">
        <v>8.94</v>
      </c>
      <c r="T1709">
        <f t="shared" si="26"/>
        <v>8.0399999999999991</v>
      </c>
    </row>
    <row r="1710" spans="1:20" x14ac:dyDescent="0.25">
      <c r="A1710">
        <v>1709</v>
      </c>
      <c r="B1710">
        <v>88699</v>
      </c>
      <c r="C1710" t="s">
        <v>1172</v>
      </c>
      <c r="D1710" t="s">
        <v>20</v>
      </c>
      <c r="E1710" t="s">
        <v>39</v>
      </c>
      <c r="F1710" t="s">
        <v>31</v>
      </c>
      <c r="G1710" t="s">
        <v>48</v>
      </c>
      <c r="H1710" t="s">
        <v>78</v>
      </c>
      <c r="I1710" t="s">
        <v>28</v>
      </c>
      <c r="J1710" t="s">
        <v>36</v>
      </c>
      <c r="K1710" t="s">
        <v>172</v>
      </c>
      <c r="L1710" t="s">
        <v>192</v>
      </c>
      <c r="M1710" t="s">
        <v>69</v>
      </c>
      <c r="N1710" s="2">
        <v>41279</v>
      </c>
      <c r="O1710" s="2">
        <v>41286</v>
      </c>
      <c r="P1710">
        <v>5</v>
      </c>
      <c r="Q1710" s="1">
        <v>0.01</v>
      </c>
      <c r="R1710">
        <v>4.91</v>
      </c>
      <c r="S1710">
        <v>0.5</v>
      </c>
      <c r="T1710">
        <f t="shared" si="26"/>
        <v>24.55</v>
      </c>
    </row>
    <row r="1711" spans="1:20" x14ac:dyDescent="0.25">
      <c r="A1711">
        <v>1710</v>
      </c>
      <c r="B1711">
        <v>88699</v>
      </c>
      <c r="C1711" t="s">
        <v>1172</v>
      </c>
      <c r="D1711" t="s">
        <v>20</v>
      </c>
      <c r="E1711" t="s">
        <v>39</v>
      </c>
      <c r="F1711" t="s">
        <v>31</v>
      </c>
      <c r="G1711" t="s">
        <v>48</v>
      </c>
      <c r="H1711" t="s">
        <v>49</v>
      </c>
      <c r="I1711" t="s">
        <v>28</v>
      </c>
      <c r="J1711" t="s">
        <v>36</v>
      </c>
      <c r="K1711" t="s">
        <v>95</v>
      </c>
      <c r="L1711" t="s">
        <v>44</v>
      </c>
      <c r="M1711" t="s">
        <v>255</v>
      </c>
      <c r="N1711" s="2">
        <v>41279</v>
      </c>
      <c r="O1711" s="2">
        <v>41284</v>
      </c>
      <c r="P1711">
        <v>2</v>
      </c>
      <c r="Q1711" s="1">
        <v>7.0000000000000007E-2</v>
      </c>
      <c r="R1711">
        <v>11.55</v>
      </c>
      <c r="S1711">
        <v>2.36</v>
      </c>
      <c r="T1711">
        <f t="shared" si="26"/>
        <v>23.1</v>
      </c>
    </row>
    <row r="1712" spans="1:20" x14ac:dyDescent="0.25">
      <c r="A1712">
        <v>1711</v>
      </c>
      <c r="B1712">
        <v>87339</v>
      </c>
      <c r="C1712" t="s">
        <v>155</v>
      </c>
      <c r="D1712" t="s">
        <v>20</v>
      </c>
      <c r="E1712" t="s">
        <v>21</v>
      </c>
      <c r="F1712" t="s">
        <v>47</v>
      </c>
      <c r="G1712" t="s">
        <v>41</v>
      </c>
      <c r="H1712" t="s">
        <v>203</v>
      </c>
      <c r="I1712" t="s">
        <v>28</v>
      </c>
      <c r="J1712" t="s">
        <v>36</v>
      </c>
      <c r="K1712" t="s">
        <v>204</v>
      </c>
      <c r="L1712" t="s">
        <v>26</v>
      </c>
      <c r="M1712" t="s">
        <v>167</v>
      </c>
      <c r="N1712" s="2">
        <v>41301</v>
      </c>
      <c r="O1712" s="2">
        <v>41302</v>
      </c>
      <c r="P1712">
        <v>4</v>
      </c>
      <c r="Q1712" s="1">
        <v>0</v>
      </c>
      <c r="R1712">
        <v>33.979999999999997</v>
      </c>
      <c r="S1712">
        <v>1.99</v>
      </c>
      <c r="T1712">
        <f t="shared" si="26"/>
        <v>135.91999999999999</v>
      </c>
    </row>
    <row r="1713" spans="1:20" x14ac:dyDescent="0.25">
      <c r="A1713">
        <v>1712</v>
      </c>
      <c r="B1713">
        <v>86243</v>
      </c>
      <c r="C1713" t="s">
        <v>337</v>
      </c>
      <c r="D1713" t="s">
        <v>20</v>
      </c>
      <c r="E1713" t="s">
        <v>39</v>
      </c>
      <c r="F1713" t="s">
        <v>22</v>
      </c>
      <c r="G1713" t="s">
        <v>41</v>
      </c>
      <c r="H1713" t="s">
        <v>54</v>
      </c>
      <c r="I1713" t="s">
        <v>28</v>
      </c>
      <c r="J1713" t="s">
        <v>36</v>
      </c>
      <c r="K1713" t="s">
        <v>170</v>
      </c>
      <c r="L1713" t="s">
        <v>192</v>
      </c>
      <c r="M1713" t="s">
        <v>326</v>
      </c>
      <c r="N1713" s="2">
        <v>41388</v>
      </c>
      <c r="O1713" s="2">
        <v>41391</v>
      </c>
      <c r="P1713">
        <v>2</v>
      </c>
      <c r="Q1713" s="1">
        <v>0.02</v>
      </c>
      <c r="R1713">
        <v>6.48</v>
      </c>
      <c r="S1713">
        <v>7.37</v>
      </c>
      <c r="T1713">
        <f t="shared" si="26"/>
        <v>12.96</v>
      </c>
    </row>
    <row r="1714" spans="1:20" x14ac:dyDescent="0.25">
      <c r="A1714">
        <v>1713</v>
      </c>
      <c r="B1714">
        <v>86536</v>
      </c>
      <c r="C1714" t="s">
        <v>220</v>
      </c>
      <c r="D1714" t="s">
        <v>20</v>
      </c>
      <c r="E1714" t="s">
        <v>39</v>
      </c>
      <c r="F1714" t="s">
        <v>31</v>
      </c>
      <c r="G1714" t="s">
        <v>23</v>
      </c>
      <c r="H1714" t="s">
        <v>61</v>
      </c>
      <c r="I1714" t="s">
        <v>28</v>
      </c>
      <c r="J1714" t="s">
        <v>36</v>
      </c>
      <c r="K1714" t="s">
        <v>95</v>
      </c>
      <c r="L1714" t="s">
        <v>44</v>
      </c>
      <c r="M1714" t="s">
        <v>121</v>
      </c>
      <c r="N1714" s="2">
        <v>40475</v>
      </c>
      <c r="O1714" s="2">
        <v>40475</v>
      </c>
      <c r="P1714">
        <v>1</v>
      </c>
      <c r="Q1714" s="1">
        <v>0.04</v>
      </c>
      <c r="R1714">
        <v>2.52</v>
      </c>
      <c r="S1714">
        <v>1.92</v>
      </c>
      <c r="T1714">
        <f t="shared" si="26"/>
        <v>2.52</v>
      </c>
    </row>
    <row r="1715" spans="1:20" x14ac:dyDescent="0.25">
      <c r="A1715">
        <v>1714</v>
      </c>
      <c r="B1715">
        <v>87632</v>
      </c>
      <c r="C1715" t="s">
        <v>1528</v>
      </c>
      <c r="D1715" t="s">
        <v>20</v>
      </c>
      <c r="E1715" t="s">
        <v>39</v>
      </c>
      <c r="F1715" t="s">
        <v>31</v>
      </c>
      <c r="G1715" t="s">
        <v>23</v>
      </c>
      <c r="H1715" t="s">
        <v>49</v>
      </c>
      <c r="I1715" t="s">
        <v>28</v>
      </c>
      <c r="J1715" t="s">
        <v>36</v>
      </c>
      <c r="K1715" t="s">
        <v>98</v>
      </c>
      <c r="L1715" t="s">
        <v>192</v>
      </c>
      <c r="M1715" t="s">
        <v>102</v>
      </c>
      <c r="N1715" s="2">
        <v>40307</v>
      </c>
      <c r="O1715" s="2">
        <v>40307</v>
      </c>
      <c r="P1715">
        <v>9</v>
      </c>
      <c r="Q1715" s="1">
        <v>0.05</v>
      </c>
      <c r="R1715">
        <v>6.48</v>
      </c>
      <c r="S1715">
        <v>8.73</v>
      </c>
      <c r="T1715">
        <f t="shared" si="26"/>
        <v>58.320000000000007</v>
      </c>
    </row>
    <row r="1716" spans="1:20" x14ac:dyDescent="0.25">
      <c r="A1716">
        <v>1715</v>
      </c>
      <c r="B1716">
        <v>88712</v>
      </c>
      <c r="C1716" t="s">
        <v>2288</v>
      </c>
      <c r="D1716" t="s">
        <v>20</v>
      </c>
      <c r="E1716" t="s">
        <v>39</v>
      </c>
      <c r="F1716" t="s">
        <v>31</v>
      </c>
      <c r="G1716" t="s">
        <v>48</v>
      </c>
      <c r="H1716" t="s">
        <v>89</v>
      </c>
      <c r="I1716" t="s">
        <v>28</v>
      </c>
      <c r="J1716" t="s">
        <v>36</v>
      </c>
      <c r="K1716" t="s">
        <v>274</v>
      </c>
      <c r="L1716" t="s">
        <v>192</v>
      </c>
      <c r="M1716" t="s">
        <v>63</v>
      </c>
      <c r="N1716" s="2">
        <v>41588</v>
      </c>
      <c r="O1716" s="2">
        <v>41592</v>
      </c>
      <c r="P1716">
        <v>14</v>
      </c>
      <c r="Q1716" s="1">
        <v>0.04</v>
      </c>
      <c r="R1716">
        <v>315.98</v>
      </c>
      <c r="S1716">
        <v>19.989999999999998</v>
      </c>
      <c r="T1716">
        <f t="shared" si="26"/>
        <v>4423.72</v>
      </c>
    </row>
    <row r="1717" spans="1:20" x14ac:dyDescent="0.25">
      <c r="A1717">
        <v>1716</v>
      </c>
      <c r="B1717">
        <v>86629</v>
      </c>
      <c r="C1717" t="s">
        <v>373</v>
      </c>
      <c r="D1717" t="s">
        <v>578</v>
      </c>
      <c r="E1717" t="s">
        <v>187</v>
      </c>
      <c r="F1717" t="s">
        <v>47</v>
      </c>
      <c r="G1717" t="s">
        <v>93</v>
      </c>
      <c r="H1717" t="s">
        <v>217</v>
      </c>
      <c r="I1717" t="s">
        <v>28</v>
      </c>
      <c r="J1717" t="s">
        <v>36</v>
      </c>
      <c r="K1717" t="s">
        <v>226</v>
      </c>
      <c r="L1717" t="s">
        <v>330</v>
      </c>
      <c r="M1717" t="s">
        <v>134</v>
      </c>
      <c r="N1717" s="2">
        <v>40395</v>
      </c>
      <c r="O1717" s="2">
        <v>40396</v>
      </c>
      <c r="P1717">
        <v>20</v>
      </c>
      <c r="Q1717" s="1">
        <v>0.08</v>
      </c>
      <c r="R1717">
        <v>400.98</v>
      </c>
      <c r="S1717">
        <v>42.52</v>
      </c>
      <c r="T1717">
        <f t="shared" si="26"/>
        <v>8019.6</v>
      </c>
    </row>
    <row r="1718" spans="1:20" x14ac:dyDescent="0.25">
      <c r="A1718">
        <v>1717</v>
      </c>
      <c r="B1718">
        <v>88717</v>
      </c>
      <c r="C1718" t="s">
        <v>1767</v>
      </c>
      <c r="D1718" t="s">
        <v>578</v>
      </c>
      <c r="E1718" t="s">
        <v>187</v>
      </c>
      <c r="F1718" t="s">
        <v>22</v>
      </c>
      <c r="G1718" t="s">
        <v>23</v>
      </c>
      <c r="H1718" t="s">
        <v>188</v>
      </c>
      <c r="I1718" t="s">
        <v>28</v>
      </c>
      <c r="J1718" t="s">
        <v>36</v>
      </c>
      <c r="K1718" t="s">
        <v>68</v>
      </c>
      <c r="L1718" t="s">
        <v>283</v>
      </c>
      <c r="M1718" t="s">
        <v>80</v>
      </c>
      <c r="N1718" s="2">
        <v>41071</v>
      </c>
      <c r="O1718" s="2">
        <v>41073</v>
      </c>
      <c r="P1718">
        <v>3</v>
      </c>
      <c r="Q1718" s="1">
        <v>0.02</v>
      </c>
      <c r="R1718">
        <v>89.99</v>
      </c>
      <c r="S1718">
        <v>42</v>
      </c>
      <c r="T1718">
        <f t="shared" si="26"/>
        <v>269.96999999999997</v>
      </c>
    </row>
    <row r="1719" spans="1:20" x14ac:dyDescent="0.25">
      <c r="A1719">
        <v>1718</v>
      </c>
      <c r="B1719">
        <v>88717</v>
      </c>
      <c r="C1719" t="s">
        <v>1767</v>
      </c>
      <c r="D1719" t="s">
        <v>20</v>
      </c>
      <c r="E1719" t="s">
        <v>39</v>
      </c>
      <c r="F1719" t="s">
        <v>22</v>
      </c>
      <c r="G1719" t="s">
        <v>23</v>
      </c>
      <c r="H1719" t="s">
        <v>94</v>
      </c>
      <c r="I1719" t="s">
        <v>28</v>
      </c>
      <c r="J1719" t="s">
        <v>36</v>
      </c>
      <c r="K1719" t="s">
        <v>43</v>
      </c>
      <c r="L1719" t="s">
        <v>26</v>
      </c>
      <c r="M1719" t="s">
        <v>227</v>
      </c>
      <c r="N1719" s="2">
        <v>41071</v>
      </c>
      <c r="O1719" s="2">
        <v>41074</v>
      </c>
      <c r="P1719">
        <v>11</v>
      </c>
      <c r="Q1719" s="1">
        <v>0.06</v>
      </c>
      <c r="R1719">
        <v>9.31</v>
      </c>
      <c r="S1719">
        <v>3.98</v>
      </c>
      <c r="T1719">
        <f t="shared" si="26"/>
        <v>102.41000000000001</v>
      </c>
    </row>
    <row r="1720" spans="1:20" x14ac:dyDescent="0.25">
      <c r="A1720">
        <v>1719</v>
      </c>
      <c r="B1720">
        <v>88725</v>
      </c>
      <c r="C1720" t="s">
        <v>2177</v>
      </c>
      <c r="D1720" t="s">
        <v>20</v>
      </c>
      <c r="E1720" t="s">
        <v>21</v>
      </c>
      <c r="F1720" t="s">
        <v>47</v>
      </c>
      <c r="G1720" t="s">
        <v>23</v>
      </c>
      <c r="H1720" t="s">
        <v>203</v>
      </c>
      <c r="I1720" t="s">
        <v>28</v>
      </c>
      <c r="J1720" t="s">
        <v>36</v>
      </c>
      <c r="K1720" t="s">
        <v>409</v>
      </c>
      <c r="L1720" t="s">
        <v>26</v>
      </c>
      <c r="M1720" t="s">
        <v>156</v>
      </c>
      <c r="N1720" s="2">
        <v>41507</v>
      </c>
      <c r="O1720" s="2">
        <v>41507</v>
      </c>
      <c r="P1720">
        <v>13</v>
      </c>
      <c r="Q1720" s="1">
        <v>7.0000000000000007E-2</v>
      </c>
      <c r="R1720">
        <v>35.409999999999997</v>
      </c>
      <c r="S1720">
        <v>1.99</v>
      </c>
      <c r="T1720">
        <f t="shared" si="26"/>
        <v>460.32999999999993</v>
      </c>
    </row>
    <row r="1721" spans="1:20" x14ac:dyDescent="0.25">
      <c r="A1721">
        <v>1720</v>
      </c>
      <c r="B1721">
        <v>88725</v>
      </c>
      <c r="C1721" t="s">
        <v>2434</v>
      </c>
      <c r="D1721" t="s">
        <v>38</v>
      </c>
      <c r="E1721" t="s">
        <v>21</v>
      </c>
      <c r="F1721" t="s">
        <v>47</v>
      </c>
      <c r="G1721" t="s">
        <v>23</v>
      </c>
      <c r="H1721" t="s">
        <v>33</v>
      </c>
      <c r="I1721" t="s">
        <v>28</v>
      </c>
      <c r="J1721" t="s">
        <v>36</v>
      </c>
      <c r="K1721" t="s">
        <v>1254</v>
      </c>
      <c r="L1721" t="s">
        <v>192</v>
      </c>
      <c r="M1721" t="s">
        <v>111</v>
      </c>
      <c r="N1721" s="2">
        <v>41507</v>
      </c>
      <c r="O1721" s="2">
        <v>41509</v>
      </c>
      <c r="P1721">
        <v>5</v>
      </c>
      <c r="Q1721" s="1">
        <v>0.06</v>
      </c>
      <c r="R1721">
        <v>125.99</v>
      </c>
      <c r="S1721">
        <v>5.99</v>
      </c>
      <c r="T1721">
        <f t="shared" si="26"/>
        <v>629.94999999999993</v>
      </c>
    </row>
    <row r="1722" spans="1:20" x14ac:dyDescent="0.25">
      <c r="A1722">
        <v>1721</v>
      </c>
      <c r="B1722">
        <v>88725</v>
      </c>
      <c r="C1722" t="s">
        <v>1382</v>
      </c>
      <c r="D1722" t="s">
        <v>20</v>
      </c>
      <c r="E1722" t="s">
        <v>39</v>
      </c>
      <c r="F1722" t="s">
        <v>31</v>
      </c>
      <c r="G1722" t="s">
        <v>23</v>
      </c>
      <c r="H1722" t="s">
        <v>42</v>
      </c>
      <c r="I1722" t="s">
        <v>28</v>
      </c>
      <c r="J1722" t="s">
        <v>36</v>
      </c>
      <c r="K1722" t="s">
        <v>74</v>
      </c>
      <c r="L1722" t="s">
        <v>192</v>
      </c>
      <c r="M1722" t="s">
        <v>35</v>
      </c>
      <c r="N1722" s="2">
        <v>41507</v>
      </c>
      <c r="O1722" s="2">
        <v>41509</v>
      </c>
      <c r="P1722">
        <v>11</v>
      </c>
      <c r="Q1722" s="1">
        <v>0.05</v>
      </c>
      <c r="R1722">
        <v>5.8</v>
      </c>
      <c r="S1722">
        <v>5.59</v>
      </c>
      <c r="T1722">
        <f t="shared" si="26"/>
        <v>63.8</v>
      </c>
    </row>
    <row r="1723" spans="1:20" x14ac:dyDescent="0.25">
      <c r="A1723">
        <v>1722</v>
      </c>
      <c r="B1723">
        <v>88731</v>
      </c>
      <c r="C1723" t="s">
        <v>1708</v>
      </c>
      <c r="D1723" t="s">
        <v>20</v>
      </c>
      <c r="E1723" t="s">
        <v>39</v>
      </c>
      <c r="F1723" t="s">
        <v>47</v>
      </c>
      <c r="G1723" t="s">
        <v>23</v>
      </c>
      <c r="H1723" t="s">
        <v>94</v>
      </c>
      <c r="I1723" t="s">
        <v>28</v>
      </c>
      <c r="J1723" t="s">
        <v>36</v>
      </c>
      <c r="K1723" t="s">
        <v>163</v>
      </c>
      <c r="L1723" t="s">
        <v>44</v>
      </c>
      <c r="M1723" t="s">
        <v>114</v>
      </c>
      <c r="N1723" s="2">
        <v>40498</v>
      </c>
      <c r="O1723" s="2">
        <v>40498</v>
      </c>
      <c r="P1723">
        <v>19</v>
      </c>
      <c r="Q1723" s="1">
        <v>0.1</v>
      </c>
      <c r="R1723">
        <v>8.17</v>
      </c>
      <c r="S1723">
        <v>1.69</v>
      </c>
      <c r="T1723">
        <f t="shared" si="26"/>
        <v>155.22999999999999</v>
      </c>
    </row>
    <row r="1724" spans="1:20" x14ac:dyDescent="0.25">
      <c r="A1724">
        <v>1723</v>
      </c>
      <c r="B1724">
        <v>88731</v>
      </c>
      <c r="C1724" t="s">
        <v>1708</v>
      </c>
      <c r="D1724" t="s">
        <v>20</v>
      </c>
      <c r="E1724" t="s">
        <v>21</v>
      </c>
      <c r="F1724" t="s">
        <v>47</v>
      </c>
      <c r="G1724" t="s">
        <v>23</v>
      </c>
      <c r="H1724" t="s">
        <v>33</v>
      </c>
      <c r="I1724" t="s">
        <v>28</v>
      </c>
      <c r="J1724" t="s">
        <v>36</v>
      </c>
      <c r="K1724" t="s">
        <v>204</v>
      </c>
      <c r="L1724" t="s">
        <v>192</v>
      </c>
      <c r="M1724" t="s">
        <v>51</v>
      </c>
      <c r="N1724" s="2">
        <v>40498</v>
      </c>
      <c r="O1724" s="2">
        <v>40500</v>
      </c>
      <c r="P1724">
        <v>38</v>
      </c>
      <c r="Q1724" s="1">
        <v>0.03</v>
      </c>
      <c r="R1724">
        <v>110.99</v>
      </c>
      <c r="S1724">
        <v>2.5</v>
      </c>
      <c r="T1724">
        <f t="shared" si="26"/>
        <v>4217.62</v>
      </c>
    </row>
    <row r="1725" spans="1:20" x14ac:dyDescent="0.25">
      <c r="A1725">
        <v>1724</v>
      </c>
      <c r="B1725">
        <v>88482</v>
      </c>
      <c r="C1725" t="s">
        <v>1690</v>
      </c>
      <c r="D1725" t="s">
        <v>20</v>
      </c>
      <c r="E1725" t="s">
        <v>39</v>
      </c>
      <c r="F1725" t="s">
        <v>31</v>
      </c>
      <c r="G1725" t="s">
        <v>23</v>
      </c>
      <c r="H1725" t="s">
        <v>94</v>
      </c>
      <c r="I1725" t="s">
        <v>28</v>
      </c>
      <c r="J1725" t="s">
        <v>36</v>
      </c>
      <c r="K1725" t="s">
        <v>149</v>
      </c>
      <c r="L1725" t="s">
        <v>44</v>
      </c>
      <c r="M1725" t="s">
        <v>91</v>
      </c>
      <c r="N1725" s="2">
        <v>40764</v>
      </c>
      <c r="O1725" s="2">
        <v>40766</v>
      </c>
      <c r="P1725">
        <v>5</v>
      </c>
      <c r="Q1725" s="1">
        <v>7.0000000000000007E-2</v>
      </c>
      <c r="R1725">
        <v>10.31</v>
      </c>
      <c r="S1725">
        <v>1.79</v>
      </c>
      <c r="T1725">
        <f t="shared" si="26"/>
        <v>51.550000000000004</v>
      </c>
    </row>
    <row r="1726" spans="1:20" x14ac:dyDescent="0.25">
      <c r="A1726">
        <v>1725</v>
      </c>
      <c r="B1726">
        <v>88748</v>
      </c>
      <c r="C1726" t="s">
        <v>846</v>
      </c>
      <c r="D1726" t="s">
        <v>20</v>
      </c>
      <c r="E1726" t="s">
        <v>39</v>
      </c>
      <c r="F1726" t="s">
        <v>31</v>
      </c>
      <c r="G1726" t="s">
        <v>93</v>
      </c>
      <c r="H1726" t="s">
        <v>94</v>
      </c>
      <c r="I1726" t="s">
        <v>28</v>
      </c>
      <c r="J1726" t="s">
        <v>36</v>
      </c>
      <c r="K1726" t="s">
        <v>101</v>
      </c>
      <c r="L1726" t="s">
        <v>44</v>
      </c>
      <c r="M1726" t="s">
        <v>279</v>
      </c>
      <c r="N1726" s="2">
        <v>40687</v>
      </c>
      <c r="O1726" s="2">
        <v>40690</v>
      </c>
      <c r="P1726">
        <v>11</v>
      </c>
      <c r="Q1726" s="1">
        <v>0.1</v>
      </c>
      <c r="R1726">
        <v>3.68</v>
      </c>
      <c r="S1726">
        <v>1.32</v>
      </c>
      <c r="T1726">
        <f t="shared" si="26"/>
        <v>40.480000000000004</v>
      </c>
    </row>
    <row r="1727" spans="1:20" x14ac:dyDescent="0.25">
      <c r="A1727">
        <v>1726</v>
      </c>
      <c r="B1727">
        <v>88755</v>
      </c>
      <c r="C1727" t="s">
        <v>1518</v>
      </c>
      <c r="D1727" t="s">
        <v>38</v>
      </c>
      <c r="E1727" t="s">
        <v>39</v>
      </c>
      <c r="F1727" t="s">
        <v>31</v>
      </c>
      <c r="G1727" t="s">
        <v>48</v>
      </c>
      <c r="H1727" t="s">
        <v>89</v>
      </c>
      <c r="I1727" t="s">
        <v>28</v>
      </c>
      <c r="J1727" t="s">
        <v>36</v>
      </c>
      <c r="K1727" t="s">
        <v>248</v>
      </c>
      <c r="L1727" t="s">
        <v>192</v>
      </c>
      <c r="M1727" t="s">
        <v>63</v>
      </c>
      <c r="N1727" s="2">
        <v>40964</v>
      </c>
      <c r="O1727" s="2">
        <v>40966</v>
      </c>
      <c r="P1727">
        <v>1</v>
      </c>
      <c r="Q1727" s="1">
        <v>0.04</v>
      </c>
      <c r="R1727">
        <v>6.48</v>
      </c>
      <c r="S1727">
        <v>8.74</v>
      </c>
      <c r="T1727">
        <f t="shared" si="26"/>
        <v>6.48</v>
      </c>
    </row>
    <row r="1728" spans="1:20" x14ac:dyDescent="0.25">
      <c r="A1728">
        <v>1727</v>
      </c>
      <c r="B1728">
        <v>88755</v>
      </c>
      <c r="C1728" t="s">
        <v>2524</v>
      </c>
      <c r="D1728" t="s">
        <v>578</v>
      </c>
      <c r="E1728" t="s">
        <v>187</v>
      </c>
      <c r="F1728" t="s">
        <v>31</v>
      </c>
      <c r="G1728" t="s">
        <v>48</v>
      </c>
      <c r="H1728" t="s">
        <v>225</v>
      </c>
      <c r="I1728" t="s">
        <v>28</v>
      </c>
      <c r="J1728" t="s">
        <v>36</v>
      </c>
      <c r="K1728" t="s">
        <v>228</v>
      </c>
      <c r="L1728" t="s">
        <v>283</v>
      </c>
      <c r="M1728" t="s">
        <v>35</v>
      </c>
      <c r="N1728" s="2">
        <v>40964</v>
      </c>
      <c r="O1728" s="2">
        <v>40968</v>
      </c>
      <c r="P1728">
        <v>8</v>
      </c>
      <c r="Q1728" s="1">
        <v>0.09</v>
      </c>
      <c r="R1728">
        <v>300.98</v>
      </c>
      <c r="S1728">
        <v>64.73</v>
      </c>
      <c r="T1728">
        <f t="shared" si="26"/>
        <v>2407.84</v>
      </c>
    </row>
    <row r="1729" spans="1:20" x14ac:dyDescent="0.25">
      <c r="A1729">
        <v>1728</v>
      </c>
      <c r="B1729">
        <v>86121</v>
      </c>
      <c r="C1729" t="s">
        <v>2350</v>
      </c>
      <c r="D1729" t="s">
        <v>20</v>
      </c>
      <c r="E1729" t="s">
        <v>39</v>
      </c>
      <c r="F1729" t="s">
        <v>47</v>
      </c>
      <c r="G1729" t="s">
        <v>48</v>
      </c>
      <c r="H1729" t="s">
        <v>78</v>
      </c>
      <c r="I1729" t="s">
        <v>28</v>
      </c>
      <c r="J1729" t="s">
        <v>36</v>
      </c>
      <c r="K1729" t="s">
        <v>184</v>
      </c>
      <c r="L1729" t="s">
        <v>746</v>
      </c>
      <c r="M1729" t="s">
        <v>111</v>
      </c>
      <c r="N1729" s="2">
        <v>40836</v>
      </c>
      <c r="O1729" s="2">
        <v>40836</v>
      </c>
      <c r="P1729">
        <v>6</v>
      </c>
      <c r="Q1729" s="1">
        <v>7.0000000000000007E-2</v>
      </c>
      <c r="R1729">
        <v>76.72</v>
      </c>
      <c r="S1729">
        <v>19.95</v>
      </c>
      <c r="T1729">
        <f t="shared" si="26"/>
        <v>460.32</v>
      </c>
    </row>
    <row r="1730" spans="1:20" x14ac:dyDescent="0.25">
      <c r="A1730">
        <v>1729</v>
      </c>
      <c r="B1730">
        <v>86121</v>
      </c>
      <c r="C1730" t="s">
        <v>1366</v>
      </c>
      <c r="D1730" t="s">
        <v>20</v>
      </c>
      <c r="E1730" t="s">
        <v>39</v>
      </c>
      <c r="F1730" t="s">
        <v>22</v>
      </c>
      <c r="G1730" t="s">
        <v>48</v>
      </c>
      <c r="H1730" t="s">
        <v>94</v>
      </c>
      <c r="I1730" t="s">
        <v>28</v>
      </c>
      <c r="J1730" t="s">
        <v>36</v>
      </c>
      <c r="K1730" t="s">
        <v>181</v>
      </c>
      <c r="L1730" t="s">
        <v>192</v>
      </c>
      <c r="M1730" t="s">
        <v>96</v>
      </c>
      <c r="N1730" s="2">
        <v>40836</v>
      </c>
      <c r="O1730" s="2">
        <v>40841</v>
      </c>
      <c r="P1730">
        <v>21</v>
      </c>
      <c r="Q1730" s="1">
        <v>0</v>
      </c>
      <c r="R1730">
        <v>5.78</v>
      </c>
      <c r="S1730">
        <v>7.96</v>
      </c>
      <c r="T1730">
        <f t="shared" si="26"/>
        <v>121.38000000000001</v>
      </c>
    </row>
    <row r="1731" spans="1:20" x14ac:dyDescent="0.25">
      <c r="A1731">
        <v>1730</v>
      </c>
      <c r="B1731">
        <v>88764</v>
      </c>
      <c r="C1731" t="s">
        <v>2452</v>
      </c>
      <c r="D1731" t="s">
        <v>20</v>
      </c>
      <c r="E1731" t="s">
        <v>39</v>
      </c>
      <c r="F1731" t="s">
        <v>31</v>
      </c>
      <c r="G1731" t="s">
        <v>93</v>
      </c>
      <c r="H1731" t="s">
        <v>78</v>
      </c>
      <c r="I1731" t="s">
        <v>28</v>
      </c>
      <c r="J1731" t="s">
        <v>36</v>
      </c>
      <c r="K1731" t="s">
        <v>163</v>
      </c>
      <c r="L1731" t="s">
        <v>192</v>
      </c>
      <c r="M1731" t="s">
        <v>139</v>
      </c>
      <c r="N1731" s="2">
        <v>41530</v>
      </c>
      <c r="O1731" s="2">
        <v>41531</v>
      </c>
      <c r="P1731">
        <v>16</v>
      </c>
      <c r="Q1731" s="1">
        <v>0</v>
      </c>
      <c r="R1731">
        <v>142.86000000000001</v>
      </c>
      <c r="S1731">
        <v>19.989999999999998</v>
      </c>
      <c r="T1731">
        <f t="shared" ref="T1731:T1794" si="27">R1731*P1731</f>
        <v>2285.7600000000002</v>
      </c>
    </row>
    <row r="1732" spans="1:20" x14ac:dyDescent="0.25">
      <c r="A1732">
        <v>1731</v>
      </c>
      <c r="B1732">
        <v>87764</v>
      </c>
      <c r="C1732" t="s">
        <v>596</v>
      </c>
      <c r="D1732" t="s">
        <v>20</v>
      </c>
      <c r="E1732" t="s">
        <v>187</v>
      </c>
      <c r="F1732" t="s">
        <v>31</v>
      </c>
      <c r="G1732" t="s">
        <v>41</v>
      </c>
      <c r="H1732" t="s">
        <v>188</v>
      </c>
      <c r="I1732" t="s">
        <v>28</v>
      </c>
      <c r="J1732" t="s">
        <v>36</v>
      </c>
      <c r="K1732" t="s">
        <v>226</v>
      </c>
      <c r="L1732" t="s">
        <v>44</v>
      </c>
      <c r="M1732" t="s">
        <v>121</v>
      </c>
      <c r="N1732" s="2">
        <v>41380</v>
      </c>
      <c r="O1732" s="2">
        <v>41382</v>
      </c>
      <c r="P1732">
        <v>3</v>
      </c>
      <c r="Q1732" s="1">
        <v>0.06</v>
      </c>
      <c r="R1732">
        <v>7.7</v>
      </c>
      <c r="S1732">
        <v>3.68</v>
      </c>
      <c r="T1732">
        <f t="shared" si="27"/>
        <v>23.1</v>
      </c>
    </row>
    <row r="1733" spans="1:20" x14ac:dyDescent="0.25">
      <c r="A1733">
        <v>1732</v>
      </c>
      <c r="B1733">
        <v>88769</v>
      </c>
      <c r="C1733" t="s">
        <v>1327</v>
      </c>
      <c r="D1733" t="s">
        <v>38</v>
      </c>
      <c r="E1733" t="s">
        <v>39</v>
      </c>
      <c r="F1733" t="s">
        <v>31</v>
      </c>
      <c r="G1733" t="s">
        <v>41</v>
      </c>
      <c r="H1733" t="s">
        <v>61</v>
      </c>
      <c r="I1733" t="s">
        <v>28</v>
      </c>
      <c r="J1733" t="s">
        <v>36</v>
      </c>
      <c r="K1733" t="s">
        <v>101</v>
      </c>
      <c r="L1733" t="s">
        <v>192</v>
      </c>
      <c r="M1733" t="s">
        <v>91</v>
      </c>
      <c r="N1733" s="2">
        <v>40856</v>
      </c>
      <c r="O1733" s="2">
        <v>40858</v>
      </c>
      <c r="P1733">
        <v>4</v>
      </c>
      <c r="Q1733" s="1">
        <v>0.1</v>
      </c>
      <c r="R1733">
        <v>5.44</v>
      </c>
      <c r="S1733">
        <v>7.46</v>
      </c>
      <c r="T1733">
        <f t="shared" si="27"/>
        <v>21.76</v>
      </c>
    </row>
    <row r="1734" spans="1:20" x14ac:dyDescent="0.25">
      <c r="A1734">
        <v>1733</v>
      </c>
      <c r="B1734">
        <v>88773</v>
      </c>
      <c r="C1734" t="s">
        <v>609</v>
      </c>
      <c r="D1734" t="s">
        <v>20</v>
      </c>
      <c r="E1734" t="s">
        <v>39</v>
      </c>
      <c r="F1734" t="s">
        <v>31</v>
      </c>
      <c r="G1734" t="s">
        <v>23</v>
      </c>
      <c r="H1734" t="s">
        <v>49</v>
      </c>
      <c r="I1734" t="s">
        <v>28</v>
      </c>
      <c r="J1734" t="s">
        <v>36</v>
      </c>
      <c r="K1734" t="s">
        <v>289</v>
      </c>
      <c r="L1734" t="s">
        <v>44</v>
      </c>
      <c r="M1734" t="s">
        <v>35</v>
      </c>
      <c r="N1734" s="2">
        <v>40768</v>
      </c>
      <c r="O1734" s="2">
        <v>40770</v>
      </c>
      <c r="P1734">
        <v>2</v>
      </c>
      <c r="Q1734" s="1">
        <v>0</v>
      </c>
      <c r="R1734">
        <v>2.88</v>
      </c>
      <c r="S1734">
        <v>0.7</v>
      </c>
      <c r="T1734">
        <f t="shared" si="27"/>
        <v>5.76</v>
      </c>
    </row>
    <row r="1735" spans="1:20" x14ac:dyDescent="0.25">
      <c r="A1735">
        <v>1734</v>
      </c>
      <c r="B1735">
        <v>88789</v>
      </c>
      <c r="C1735" t="s">
        <v>1170</v>
      </c>
      <c r="D1735" t="s">
        <v>578</v>
      </c>
      <c r="E1735" t="s">
        <v>187</v>
      </c>
      <c r="F1735" t="s">
        <v>31</v>
      </c>
      <c r="G1735" t="s">
        <v>48</v>
      </c>
      <c r="H1735" t="s">
        <v>217</v>
      </c>
      <c r="I1735" t="s">
        <v>28</v>
      </c>
      <c r="J1735" t="s">
        <v>36</v>
      </c>
      <c r="K1735" t="s">
        <v>71</v>
      </c>
      <c r="L1735" t="s">
        <v>330</v>
      </c>
      <c r="M1735" t="s">
        <v>35</v>
      </c>
      <c r="N1735" s="2">
        <v>41211</v>
      </c>
      <c r="O1735" s="2">
        <v>41211</v>
      </c>
      <c r="P1735">
        <v>1</v>
      </c>
      <c r="Q1735" s="1">
        <v>0.1</v>
      </c>
      <c r="R1735">
        <v>220.98</v>
      </c>
      <c r="S1735">
        <v>64.66</v>
      </c>
      <c r="T1735">
        <f t="shared" si="27"/>
        <v>220.98</v>
      </c>
    </row>
    <row r="1736" spans="1:20" x14ac:dyDescent="0.25">
      <c r="A1736">
        <v>1735</v>
      </c>
      <c r="B1736">
        <v>88789</v>
      </c>
      <c r="C1736" t="s">
        <v>1170</v>
      </c>
      <c r="D1736" t="s">
        <v>20</v>
      </c>
      <c r="E1736" t="s">
        <v>39</v>
      </c>
      <c r="F1736" t="s">
        <v>31</v>
      </c>
      <c r="G1736" t="s">
        <v>48</v>
      </c>
      <c r="H1736" t="s">
        <v>94</v>
      </c>
      <c r="I1736" t="s">
        <v>28</v>
      </c>
      <c r="J1736" t="s">
        <v>36</v>
      </c>
      <c r="K1736" t="s">
        <v>55</v>
      </c>
      <c r="L1736" t="s">
        <v>192</v>
      </c>
      <c r="M1736" t="s">
        <v>35</v>
      </c>
      <c r="N1736" s="2">
        <v>41211</v>
      </c>
      <c r="O1736" s="2">
        <v>41216</v>
      </c>
      <c r="P1736">
        <v>12</v>
      </c>
      <c r="Q1736" s="1">
        <v>0.06</v>
      </c>
      <c r="R1736">
        <v>38.76</v>
      </c>
      <c r="S1736">
        <v>13.26</v>
      </c>
      <c r="T1736">
        <f t="shared" si="27"/>
        <v>465.12</v>
      </c>
    </row>
    <row r="1737" spans="1:20" x14ac:dyDescent="0.25">
      <c r="A1737">
        <v>1736</v>
      </c>
      <c r="B1737">
        <v>88795</v>
      </c>
      <c r="C1737" t="s">
        <v>762</v>
      </c>
      <c r="D1737" t="s">
        <v>20</v>
      </c>
      <c r="E1737" t="s">
        <v>39</v>
      </c>
      <c r="F1737" t="s">
        <v>47</v>
      </c>
      <c r="G1737" t="s">
        <v>32</v>
      </c>
      <c r="H1737" t="s">
        <v>42</v>
      </c>
      <c r="I1737" t="s">
        <v>28</v>
      </c>
      <c r="J1737" t="s">
        <v>36</v>
      </c>
      <c r="K1737" t="s">
        <v>274</v>
      </c>
      <c r="L1737" t="s">
        <v>44</v>
      </c>
      <c r="M1737" t="s">
        <v>160</v>
      </c>
      <c r="N1737" s="2">
        <v>40630</v>
      </c>
      <c r="O1737" s="2">
        <v>40632</v>
      </c>
      <c r="P1737">
        <v>1</v>
      </c>
      <c r="Q1737" s="1">
        <v>0.06</v>
      </c>
      <c r="R1737">
        <v>37.44</v>
      </c>
      <c r="S1737">
        <v>4.2699999999999996</v>
      </c>
      <c r="T1737">
        <f t="shared" si="27"/>
        <v>37.44</v>
      </c>
    </row>
    <row r="1738" spans="1:20" x14ac:dyDescent="0.25">
      <c r="A1738">
        <v>1737</v>
      </c>
      <c r="B1738">
        <v>88812</v>
      </c>
      <c r="C1738" t="s">
        <v>821</v>
      </c>
      <c r="D1738" t="s">
        <v>20</v>
      </c>
      <c r="E1738" t="s">
        <v>21</v>
      </c>
      <c r="F1738" t="s">
        <v>31</v>
      </c>
      <c r="G1738" t="s">
        <v>41</v>
      </c>
      <c r="H1738" t="s">
        <v>33</v>
      </c>
      <c r="I1738" t="s">
        <v>28</v>
      </c>
      <c r="J1738" t="s">
        <v>36</v>
      </c>
      <c r="K1738" t="s">
        <v>210</v>
      </c>
      <c r="L1738" t="s">
        <v>192</v>
      </c>
      <c r="M1738" t="s">
        <v>146</v>
      </c>
      <c r="N1738" s="2">
        <v>41385</v>
      </c>
      <c r="O1738" s="2">
        <v>41386</v>
      </c>
      <c r="P1738">
        <v>2</v>
      </c>
      <c r="Q1738" s="1">
        <v>0.01</v>
      </c>
      <c r="R1738">
        <v>125.99</v>
      </c>
      <c r="S1738">
        <v>8.8000000000000007</v>
      </c>
      <c r="T1738">
        <f t="shared" si="27"/>
        <v>251.98</v>
      </c>
    </row>
    <row r="1739" spans="1:20" x14ac:dyDescent="0.25">
      <c r="A1739">
        <v>1738</v>
      </c>
      <c r="B1739">
        <v>88710</v>
      </c>
      <c r="C1739" t="s">
        <v>2288</v>
      </c>
      <c r="D1739" t="s">
        <v>20</v>
      </c>
      <c r="E1739" t="s">
        <v>21</v>
      </c>
      <c r="F1739" t="s">
        <v>31</v>
      </c>
      <c r="G1739" t="s">
        <v>32</v>
      </c>
      <c r="H1739" t="s">
        <v>203</v>
      </c>
      <c r="I1739" t="s">
        <v>28</v>
      </c>
      <c r="J1739" t="s">
        <v>36</v>
      </c>
      <c r="K1739" t="s">
        <v>1107</v>
      </c>
      <c r="L1739" t="s">
        <v>26</v>
      </c>
      <c r="M1739" t="s">
        <v>141</v>
      </c>
      <c r="N1739" s="2">
        <v>41404</v>
      </c>
      <c r="O1739" s="2">
        <v>41405</v>
      </c>
      <c r="P1739">
        <v>15</v>
      </c>
      <c r="Q1739" s="1">
        <v>7.0000000000000007E-2</v>
      </c>
      <c r="R1739">
        <v>55.99</v>
      </c>
      <c r="S1739">
        <v>1.25</v>
      </c>
      <c r="T1739">
        <f t="shared" si="27"/>
        <v>839.85</v>
      </c>
    </row>
    <row r="1740" spans="1:20" x14ac:dyDescent="0.25">
      <c r="A1740">
        <v>1739</v>
      </c>
      <c r="B1740">
        <v>86474</v>
      </c>
      <c r="C1740" t="s">
        <v>2322</v>
      </c>
      <c r="D1740" t="s">
        <v>38</v>
      </c>
      <c r="E1740" t="s">
        <v>187</v>
      </c>
      <c r="F1740" t="s">
        <v>31</v>
      </c>
      <c r="G1740" t="s">
        <v>23</v>
      </c>
      <c r="H1740" t="s">
        <v>217</v>
      </c>
      <c r="I1740" t="s">
        <v>28</v>
      </c>
      <c r="J1740" t="s">
        <v>36</v>
      </c>
      <c r="K1740" t="s">
        <v>248</v>
      </c>
      <c r="L1740" t="s">
        <v>706</v>
      </c>
      <c r="M1740" t="s">
        <v>139</v>
      </c>
      <c r="N1740" s="2">
        <v>41146</v>
      </c>
      <c r="O1740" s="2">
        <v>41148</v>
      </c>
      <c r="P1740">
        <v>18</v>
      </c>
      <c r="Q1740" s="1">
        <v>0.04</v>
      </c>
      <c r="R1740">
        <v>128.24</v>
      </c>
      <c r="S1740">
        <v>12.65</v>
      </c>
      <c r="T1740">
        <f t="shared" si="27"/>
        <v>2308.3200000000002</v>
      </c>
    </row>
    <row r="1741" spans="1:20" x14ac:dyDescent="0.25">
      <c r="A1741">
        <v>1740</v>
      </c>
      <c r="B1741">
        <v>88814</v>
      </c>
      <c r="C1741" t="s">
        <v>1894</v>
      </c>
      <c r="D1741" t="s">
        <v>20</v>
      </c>
      <c r="E1741" t="s">
        <v>21</v>
      </c>
      <c r="F1741" t="s">
        <v>40</v>
      </c>
      <c r="G1741" t="s">
        <v>41</v>
      </c>
      <c r="H1741" t="s">
        <v>203</v>
      </c>
      <c r="I1741" t="s">
        <v>28</v>
      </c>
      <c r="J1741" t="s">
        <v>36</v>
      </c>
      <c r="K1741" t="s">
        <v>1111</v>
      </c>
      <c r="L1741" t="s">
        <v>192</v>
      </c>
      <c r="M1741" t="s">
        <v>469</v>
      </c>
      <c r="N1741" s="2">
        <v>40340</v>
      </c>
      <c r="O1741" s="2">
        <v>40341</v>
      </c>
      <c r="P1741">
        <v>5</v>
      </c>
      <c r="Q1741" s="1">
        <v>0.01</v>
      </c>
      <c r="R1741">
        <v>39.979999999999997</v>
      </c>
      <c r="S1741">
        <v>4</v>
      </c>
      <c r="T1741">
        <f t="shared" si="27"/>
        <v>199.89999999999998</v>
      </c>
    </row>
    <row r="1742" spans="1:20" x14ac:dyDescent="0.25">
      <c r="A1742">
        <v>1741</v>
      </c>
      <c r="B1742">
        <v>88065</v>
      </c>
      <c r="C1742" t="s">
        <v>1702</v>
      </c>
      <c r="D1742" t="s">
        <v>20</v>
      </c>
      <c r="E1742" t="s">
        <v>39</v>
      </c>
      <c r="F1742" t="s">
        <v>47</v>
      </c>
      <c r="G1742" t="s">
        <v>41</v>
      </c>
      <c r="H1742" t="s">
        <v>78</v>
      </c>
      <c r="I1742" t="s">
        <v>28</v>
      </c>
      <c r="J1742" t="s">
        <v>36</v>
      </c>
      <c r="K1742" t="s">
        <v>58</v>
      </c>
      <c r="L1742" t="s">
        <v>44</v>
      </c>
      <c r="M1742" t="s">
        <v>167</v>
      </c>
      <c r="N1742" s="2">
        <v>40969</v>
      </c>
      <c r="O1742" s="2">
        <v>40972</v>
      </c>
      <c r="P1742">
        <v>7</v>
      </c>
      <c r="Q1742" s="1">
        <v>0.05</v>
      </c>
      <c r="R1742">
        <v>8.01</v>
      </c>
      <c r="S1742">
        <v>2.87</v>
      </c>
      <c r="T1742">
        <f t="shared" si="27"/>
        <v>56.07</v>
      </c>
    </row>
    <row r="1743" spans="1:20" x14ac:dyDescent="0.25">
      <c r="A1743">
        <v>1742</v>
      </c>
      <c r="B1743">
        <v>88413</v>
      </c>
      <c r="C1743" t="s">
        <v>1028</v>
      </c>
      <c r="D1743" t="s">
        <v>20</v>
      </c>
      <c r="E1743" t="s">
        <v>21</v>
      </c>
      <c r="F1743" t="s">
        <v>47</v>
      </c>
      <c r="G1743" t="s">
        <v>48</v>
      </c>
      <c r="H1743" t="s">
        <v>206</v>
      </c>
      <c r="I1743" t="s">
        <v>28</v>
      </c>
      <c r="J1743" t="s">
        <v>36</v>
      </c>
      <c r="K1743" t="s">
        <v>1254</v>
      </c>
      <c r="L1743" t="s">
        <v>192</v>
      </c>
      <c r="M1743" t="s">
        <v>156</v>
      </c>
      <c r="N1743" s="2">
        <v>40872</v>
      </c>
      <c r="O1743" s="2">
        <v>40879</v>
      </c>
      <c r="P1743">
        <v>10</v>
      </c>
      <c r="Q1743" s="1">
        <v>0.05</v>
      </c>
      <c r="R1743">
        <v>73.98</v>
      </c>
      <c r="S1743">
        <v>14.52</v>
      </c>
      <c r="T1743">
        <f t="shared" si="27"/>
        <v>739.80000000000007</v>
      </c>
    </row>
    <row r="1744" spans="1:20" x14ac:dyDescent="0.25">
      <c r="A1744">
        <v>1743</v>
      </c>
      <c r="B1744">
        <v>88413</v>
      </c>
      <c r="C1744" t="s">
        <v>2448</v>
      </c>
      <c r="D1744" t="s">
        <v>20</v>
      </c>
      <c r="E1744" t="s">
        <v>39</v>
      </c>
      <c r="F1744" t="s">
        <v>31</v>
      </c>
      <c r="G1744" t="s">
        <v>48</v>
      </c>
      <c r="H1744" t="s">
        <v>49</v>
      </c>
      <c r="I1744" t="s">
        <v>28</v>
      </c>
      <c r="J1744" t="s">
        <v>36</v>
      </c>
      <c r="K1744" t="s">
        <v>101</v>
      </c>
      <c r="L1744" t="s">
        <v>192</v>
      </c>
      <c r="M1744" t="s">
        <v>63</v>
      </c>
      <c r="N1744" s="2">
        <v>40872</v>
      </c>
      <c r="O1744" s="2">
        <v>40874</v>
      </c>
      <c r="P1744">
        <v>12</v>
      </c>
      <c r="Q1744" s="1">
        <v>0.03</v>
      </c>
      <c r="R1744">
        <v>140.85</v>
      </c>
      <c r="S1744">
        <v>19.989999999999998</v>
      </c>
      <c r="T1744">
        <f t="shared" si="27"/>
        <v>1690.1999999999998</v>
      </c>
    </row>
    <row r="1745" spans="1:20" x14ac:dyDescent="0.25">
      <c r="A1745">
        <v>1744</v>
      </c>
      <c r="B1745">
        <v>88413</v>
      </c>
      <c r="C1745" t="s">
        <v>536</v>
      </c>
      <c r="D1745" t="s">
        <v>20</v>
      </c>
      <c r="E1745" t="s">
        <v>39</v>
      </c>
      <c r="F1745" t="s">
        <v>31</v>
      </c>
      <c r="G1745" t="s">
        <v>48</v>
      </c>
      <c r="H1745" t="s">
        <v>49</v>
      </c>
      <c r="I1745" t="s">
        <v>28</v>
      </c>
      <c r="J1745" t="s">
        <v>36</v>
      </c>
      <c r="K1745" t="s">
        <v>133</v>
      </c>
      <c r="L1745" t="s">
        <v>26</v>
      </c>
      <c r="M1745" t="s">
        <v>375</v>
      </c>
      <c r="N1745" s="2">
        <v>40872</v>
      </c>
      <c r="O1745" s="2">
        <v>40874</v>
      </c>
      <c r="P1745">
        <v>7</v>
      </c>
      <c r="Q1745" s="1">
        <v>0.06</v>
      </c>
      <c r="R1745">
        <v>2.74</v>
      </c>
      <c r="S1745">
        <v>3.5</v>
      </c>
      <c r="T1745">
        <f t="shared" si="27"/>
        <v>19.18</v>
      </c>
    </row>
    <row r="1746" spans="1:20" x14ac:dyDescent="0.25">
      <c r="A1746">
        <v>1745</v>
      </c>
      <c r="B1746">
        <v>87872</v>
      </c>
      <c r="C1746" t="s">
        <v>708</v>
      </c>
      <c r="D1746" t="s">
        <v>38</v>
      </c>
      <c r="E1746" t="s">
        <v>39</v>
      </c>
      <c r="F1746" t="s">
        <v>40</v>
      </c>
      <c r="G1746" t="s">
        <v>41</v>
      </c>
      <c r="H1746" t="s">
        <v>42</v>
      </c>
      <c r="I1746" t="s">
        <v>28</v>
      </c>
      <c r="J1746" t="s">
        <v>36</v>
      </c>
      <c r="K1746" t="s">
        <v>129</v>
      </c>
      <c r="L1746" t="s">
        <v>192</v>
      </c>
      <c r="M1746" t="s">
        <v>59</v>
      </c>
      <c r="N1746" s="2">
        <v>41194</v>
      </c>
      <c r="O1746" s="2">
        <v>41194</v>
      </c>
      <c r="P1746">
        <v>4</v>
      </c>
      <c r="Q1746" s="1">
        <v>0.03</v>
      </c>
      <c r="R1746">
        <v>40.98</v>
      </c>
      <c r="S1746">
        <v>5.33</v>
      </c>
      <c r="T1746">
        <f t="shared" si="27"/>
        <v>163.92</v>
      </c>
    </row>
    <row r="1747" spans="1:20" x14ac:dyDescent="0.25">
      <c r="A1747">
        <v>1746</v>
      </c>
      <c r="B1747">
        <v>87872</v>
      </c>
      <c r="C1747" t="s">
        <v>708</v>
      </c>
      <c r="D1747" t="s">
        <v>20</v>
      </c>
      <c r="E1747" t="s">
        <v>39</v>
      </c>
      <c r="F1747" t="s">
        <v>40</v>
      </c>
      <c r="G1747" t="s">
        <v>41</v>
      </c>
      <c r="H1747" t="s">
        <v>54</v>
      </c>
      <c r="I1747" t="s">
        <v>28</v>
      </c>
      <c r="J1747" t="s">
        <v>36</v>
      </c>
      <c r="K1747" t="s">
        <v>105</v>
      </c>
      <c r="L1747" t="s">
        <v>192</v>
      </c>
      <c r="M1747" t="s">
        <v>59</v>
      </c>
      <c r="N1747" s="2">
        <v>41194</v>
      </c>
      <c r="O1747" s="2">
        <v>41196</v>
      </c>
      <c r="P1747">
        <v>5</v>
      </c>
      <c r="Q1747" s="1">
        <v>0.09</v>
      </c>
      <c r="R1747">
        <v>3.08</v>
      </c>
      <c r="S1747">
        <v>0.99</v>
      </c>
      <c r="T1747">
        <f t="shared" si="27"/>
        <v>15.4</v>
      </c>
    </row>
    <row r="1748" spans="1:20" x14ac:dyDescent="0.25">
      <c r="A1748">
        <v>1747</v>
      </c>
      <c r="B1748">
        <v>88820</v>
      </c>
      <c r="C1748" t="s">
        <v>1158</v>
      </c>
      <c r="D1748" t="s">
        <v>20</v>
      </c>
      <c r="E1748" t="s">
        <v>21</v>
      </c>
      <c r="F1748" t="s">
        <v>22</v>
      </c>
      <c r="G1748" t="s">
        <v>32</v>
      </c>
      <c r="H1748" t="s">
        <v>33</v>
      </c>
      <c r="I1748" t="s">
        <v>28</v>
      </c>
      <c r="J1748" t="s">
        <v>36</v>
      </c>
      <c r="K1748" t="s">
        <v>1447</v>
      </c>
      <c r="L1748" t="s">
        <v>26</v>
      </c>
      <c r="M1748" t="s">
        <v>331</v>
      </c>
      <c r="N1748" s="2">
        <v>41068</v>
      </c>
      <c r="O1748" s="2">
        <v>41070</v>
      </c>
      <c r="P1748">
        <v>20</v>
      </c>
      <c r="Q1748" s="1">
        <v>7.0000000000000007E-2</v>
      </c>
      <c r="R1748">
        <v>28.48</v>
      </c>
      <c r="S1748">
        <v>1.99</v>
      </c>
      <c r="T1748">
        <f t="shared" si="27"/>
        <v>569.6</v>
      </c>
    </row>
    <row r="1749" spans="1:20" x14ac:dyDescent="0.25">
      <c r="A1749">
        <v>1748</v>
      </c>
      <c r="B1749">
        <v>88825</v>
      </c>
      <c r="C1749" t="s">
        <v>1203</v>
      </c>
      <c r="D1749" t="s">
        <v>578</v>
      </c>
      <c r="E1749" t="s">
        <v>187</v>
      </c>
      <c r="F1749" t="s">
        <v>22</v>
      </c>
      <c r="G1749" t="s">
        <v>41</v>
      </c>
      <c r="H1749" t="s">
        <v>219</v>
      </c>
      <c r="I1749" t="s">
        <v>28</v>
      </c>
      <c r="J1749" t="s">
        <v>36</v>
      </c>
      <c r="K1749" t="s">
        <v>248</v>
      </c>
      <c r="L1749" t="s">
        <v>283</v>
      </c>
      <c r="M1749" t="s">
        <v>86</v>
      </c>
      <c r="N1749" s="2">
        <v>40324</v>
      </c>
      <c r="O1749" s="2">
        <v>40325</v>
      </c>
      <c r="P1749">
        <v>15</v>
      </c>
      <c r="Q1749" s="1">
        <v>0.01</v>
      </c>
      <c r="R1749">
        <v>349.45</v>
      </c>
      <c r="S1749">
        <v>60</v>
      </c>
      <c r="T1749">
        <f t="shared" si="27"/>
        <v>5241.75</v>
      </c>
    </row>
    <row r="1750" spans="1:20" x14ac:dyDescent="0.25">
      <c r="A1750">
        <v>1749</v>
      </c>
      <c r="B1750">
        <v>85853</v>
      </c>
      <c r="C1750" t="s">
        <v>179</v>
      </c>
      <c r="D1750" t="s">
        <v>38</v>
      </c>
      <c r="E1750" t="s">
        <v>21</v>
      </c>
      <c r="F1750" t="s">
        <v>22</v>
      </c>
      <c r="G1750" t="s">
        <v>93</v>
      </c>
      <c r="H1750" t="s">
        <v>24</v>
      </c>
      <c r="I1750" t="s">
        <v>28</v>
      </c>
      <c r="J1750" t="s">
        <v>36</v>
      </c>
      <c r="K1750" t="s">
        <v>210</v>
      </c>
      <c r="L1750" t="s">
        <v>192</v>
      </c>
      <c r="M1750" t="s">
        <v>499</v>
      </c>
      <c r="N1750" s="2">
        <v>41010</v>
      </c>
      <c r="O1750" s="2">
        <v>41012</v>
      </c>
      <c r="P1750">
        <v>11</v>
      </c>
      <c r="Q1750" s="1">
        <v>0.05</v>
      </c>
      <c r="R1750">
        <v>115.99</v>
      </c>
      <c r="S1750">
        <v>5.99</v>
      </c>
      <c r="T1750">
        <f t="shared" si="27"/>
        <v>1275.8899999999999</v>
      </c>
    </row>
    <row r="1751" spans="1:20" x14ac:dyDescent="0.25">
      <c r="A1751">
        <v>1750</v>
      </c>
      <c r="B1751">
        <v>88848</v>
      </c>
      <c r="C1751" t="s">
        <v>333</v>
      </c>
      <c r="D1751" t="s">
        <v>20</v>
      </c>
      <c r="E1751" t="s">
        <v>21</v>
      </c>
      <c r="F1751" t="s">
        <v>31</v>
      </c>
      <c r="G1751" t="s">
        <v>93</v>
      </c>
      <c r="H1751" t="s">
        <v>203</v>
      </c>
      <c r="I1751" t="s">
        <v>28</v>
      </c>
      <c r="J1751" t="s">
        <v>36</v>
      </c>
      <c r="K1751" t="s">
        <v>201</v>
      </c>
      <c r="L1751" t="s">
        <v>192</v>
      </c>
      <c r="M1751" t="s">
        <v>66</v>
      </c>
      <c r="N1751" s="2">
        <v>41480</v>
      </c>
      <c r="O1751" s="2">
        <v>41482</v>
      </c>
      <c r="P1751">
        <v>11</v>
      </c>
      <c r="Q1751" s="1">
        <v>0.08</v>
      </c>
      <c r="R1751">
        <v>65.989999999999995</v>
      </c>
      <c r="S1751">
        <v>8.99</v>
      </c>
      <c r="T1751">
        <f t="shared" si="27"/>
        <v>725.89</v>
      </c>
    </row>
    <row r="1752" spans="1:20" x14ac:dyDescent="0.25">
      <c r="A1752">
        <v>1751</v>
      </c>
      <c r="B1752">
        <v>88855</v>
      </c>
      <c r="C1752" t="s">
        <v>1154</v>
      </c>
      <c r="D1752" t="s">
        <v>578</v>
      </c>
      <c r="E1752" t="s">
        <v>187</v>
      </c>
      <c r="F1752" t="s">
        <v>22</v>
      </c>
      <c r="G1752" t="s">
        <v>41</v>
      </c>
      <c r="H1752" t="s">
        <v>219</v>
      </c>
      <c r="I1752" t="s">
        <v>28</v>
      </c>
      <c r="J1752" t="s">
        <v>36</v>
      </c>
      <c r="K1752" t="s">
        <v>68</v>
      </c>
      <c r="L1752" t="s">
        <v>283</v>
      </c>
      <c r="M1752" t="s">
        <v>80</v>
      </c>
      <c r="N1752" s="2">
        <v>41214</v>
      </c>
      <c r="O1752" s="2">
        <v>41215</v>
      </c>
      <c r="P1752">
        <v>31</v>
      </c>
      <c r="Q1752" s="1">
        <v>0</v>
      </c>
      <c r="R1752">
        <v>120.98</v>
      </c>
      <c r="S1752">
        <v>30</v>
      </c>
      <c r="T1752">
        <f t="shared" si="27"/>
        <v>3750.38</v>
      </c>
    </row>
    <row r="1753" spans="1:20" x14ac:dyDescent="0.25">
      <c r="A1753">
        <v>1752</v>
      </c>
      <c r="B1753">
        <v>88855</v>
      </c>
      <c r="C1753" t="s">
        <v>1154</v>
      </c>
      <c r="D1753" t="s">
        <v>20</v>
      </c>
      <c r="E1753" t="s">
        <v>187</v>
      </c>
      <c r="F1753" t="s">
        <v>22</v>
      </c>
      <c r="G1753" t="s">
        <v>41</v>
      </c>
      <c r="H1753" t="s">
        <v>219</v>
      </c>
      <c r="I1753" t="s">
        <v>28</v>
      </c>
      <c r="J1753" t="s">
        <v>36</v>
      </c>
      <c r="K1753" t="s">
        <v>248</v>
      </c>
      <c r="L1753" t="s">
        <v>746</v>
      </c>
      <c r="M1753" t="s">
        <v>182</v>
      </c>
      <c r="N1753" s="2">
        <v>41214</v>
      </c>
      <c r="O1753" s="2">
        <v>41215</v>
      </c>
      <c r="P1753">
        <v>12</v>
      </c>
      <c r="Q1753" s="1">
        <v>0.1</v>
      </c>
      <c r="R1753">
        <v>209.84</v>
      </c>
      <c r="S1753">
        <v>21.21</v>
      </c>
      <c r="T1753">
        <f t="shared" si="27"/>
        <v>2518.08</v>
      </c>
    </row>
    <row r="1754" spans="1:20" x14ac:dyDescent="0.25">
      <c r="A1754">
        <v>1753</v>
      </c>
      <c r="B1754">
        <v>88184</v>
      </c>
      <c r="C1754" t="s">
        <v>1148</v>
      </c>
      <c r="D1754" t="s">
        <v>20</v>
      </c>
      <c r="E1754" t="s">
        <v>21</v>
      </c>
      <c r="F1754" t="s">
        <v>22</v>
      </c>
      <c r="G1754" t="s">
        <v>93</v>
      </c>
      <c r="H1754" t="s">
        <v>206</v>
      </c>
      <c r="I1754" t="s">
        <v>28</v>
      </c>
      <c r="J1754" t="s">
        <v>36</v>
      </c>
      <c r="K1754" t="s">
        <v>1111</v>
      </c>
      <c r="L1754" t="s">
        <v>192</v>
      </c>
      <c r="M1754" t="s">
        <v>150</v>
      </c>
      <c r="N1754" s="2">
        <v>40332</v>
      </c>
      <c r="O1754" s="2">
        <v>40334</v>
      </c>
      <c r="P1754">
        <v>9</v>
      </c>
      <c r="Q1754" s="1">
        <v>0.03</v>
      </c>
      <c r="R1754">
        <v>125.99</v>
      </c>
      <c r="S1754">
        <v>7.69</v>
      </c>
      <c r="T1754">
        <f t="shared" si="27"/>
        <v>1133.9099999999999</v>
      </c>
    </row>
    <row r="1755" spans="1:20" x14ac:dyDescent="0.25">
      <c r="A1755">
        <v>1754</v>
      </c>
      <c r="B1755">
        <v>87231</v>
      </c>
      <c r="C1755" t="s">
        <v>884</v>
      </c>
      <c r="D1755" t="s">
        <v>20</v>
      </c>
      <c r="E1755" t="s">
        <v>39</v>
      </c>
      <c r="F1755" t="s">
        <v>47</v>
      </c>
      <c r="G1755" t="s">
        <v>41</v>
      </c>
      <c r="H1755" t="s">
        <v>42</v>
      </c>
      <c r="I1755" t="s">
        <v>28</v>
      </c>
      <c r="J1755" t="s">
        <v>36</v>
      </c>
      <c r="K1755" t="s">
        <v>116</v>
      </c>
      <c r="L1755" t="s">
        <v>192</v>
      </c>
      <c r="M1755" t="s">
        <v>134</v>
      </c>
      <c r="N1755" s="2">
        <v>41098</v>
      </c>
      <c r="O1755" s="2">
        <v>41100</v>
      </c>
      <c r="P1755">
        <v>2</v>
      </c>
      <c r="Q1755" s="1">
        <v>0.1</v>
      </c>
      <c r="R1755">
        <v>8.69</v>
      </c>
      <c r="S1755">
        <v>2.99</v>
      </c>
      <c r="T1755">
        <f t="shared" si="27"/>
        <v>17.38</v>
      </c>
    </row>
    <row r="1756" spans="1:20" x14ac:dyDescent="0.25">
      <c r="A1756">
        <v>1755</v>
      </c>
      <c r="B1756">
        <v>86279</v>
      </c>
      <c r="C1756" t="s">
        <v>1515</v>
      </c>
      <c r="D1756" t="s">
        <v>20</v>
      </c>
      <c r="E1756" t="s">
        <v>21</v>
      </c>
      <c r="F1756" t="s">
        <v>47</v>
      </c>
      <c r="G1756" t="s">
        <v>23</v>
      </c>
      <c r="H1756" t="s">
        <v>33</v>
      </c>
      <c r="I1756" t="s">
        <v>28</v>
      </c>
      <c r="J1756" t="s">
        <v>36</v>
      </c>
      <c r="K1756" t="s">
        <v>208</v>
      </c>
      <c r="L1756" t="s">
        <v>26</v>
      </c>
      <c r="M1756" t="s">
        <v>156</v>
      </c>
      <c r="N1756" s="2">
        <v>40208</v>
      </c>
      <c r="O1756" s="2">
        <v>40210</v>
      </c>
      <c r="P1756">
        <v>11</v>
      </c>
      <c r="Q1756" s="1">
        <v>0.1</v>
      </c>
      <c r="R1756">
        <v>31.78</v>
      </c>
      <c r="S1756">
        <v>1.99</v>
      </c>
      <c r="T1756">
        <f t="shared" si="27"/>
        <v>349.58000000000004</v>
      </c>
    </row>
    <row r="1757" spans="1:20" x14ac:dyDescent="0.25">
      <c r="A1757">
        <v>1756</v>
      </c>
      <c r="B1757">
        <v>87812</v>
      </c>
      <c r="C1757" t="s">
        <v>60</v>
      </c>
      <c r="D1757" t="s">
        <v>38</v>
      </c>
      <c r="E1757" t="s">
        <v>39</v>
      </c>
      <c r="F1757" t="s">
        <v>31</v>
      </c>
      <c r="G1757" t="s">
        <v>48</v>
      </c>
      <c r="H1757" t="s">
        <v>89</v>
      </c>
      <c r="I1757" t="s">
        <v>28</v>
      </c>
      <c r="J1757" t="s">
        <v>36</v>
      </c>
      <c r="K1757" t="s">
        <v>172</v>
      </c>
      <c r="L1757" t="s">
        <v>192</v>
      </c>
      <c r="M1757" t="s">
        <v>139</v>
      </c>
      <c r="N1757" s="2">
        <v>40429</v>
      </c>
      <c r="O1757" s="2">
        <v>40436</v>
      </c>
      <c r="P1757">
        <v>17</v>
      </c>
      <c r="Q1757" s="1">
        <v>0.09</v>
      </c>
      <c r="R1757">
        <v>5.34</v>
      </c>
      <c r="S1757">
        <v>2.99</v>
      </c>
      <c r="T1757">
        <f t="shared" si="27"/>
        <v>90.78</v>
      </c>
    </row>
    <row r="1758" spans="1:20" x14ac:dyDescent="0.25">
      <c r="A1758">
        <v>1757</v>
      </c>
      <c r="B1758">
        <v>87812</v>
      </c>
      <c r="C1758" t="s">
        <v>60</v>
      </c>
      <c r="D1758" t="s">
        <v>578</v>
      </c>
      <c r="E1758" t="s">
        <v>187</v>
      </c>
      <c r="F1758" t="s">
        <v>31</v>
      </c>
      <c r="G1758" t="s">
        <v>48</v>
      </c>
      <c r="H1758" t="s">
        <v>225</v>
      </c>
      <c r="I1758" t="s">
        <v>28</v>
      </c>
      <c r="J1758" t="s">
        <v>36</v>
      </c>
      <c r="K1758" t="s">
        <v>221</v>
      </c>
      <c r="L1758" t="s">
        <v>330</v>
      </c>
      <c r="M1758" t="s">
        <v>63</v>
      </c>
      <c r="N1758" s="2">
        <v>40429</v>
      </c>
      <c r="O1758" s="2">
        <v>40436</v>
      </c>
      <c r="P1758">
        <v>5</v>
      </c>
      <c r="Q1758" s="1">
        <v>7.0000000000000007E-2</v>
      </c>
      <c r="R1758">
        <v>140.97999999999999</v>
      </c>
      <c r="S1758">
        <v>53.48</v>
      </c>
      <c r="T1758">
        <f t="shared" si="27"/>
        <v>704.9</v>
      </c>
    </row>
    <row r="1759" spans="1:20" x14ac:dyDescent="0.25">
      <c r="A1759">
        <v>1758</v>
      </c>
      <c r="B1759">
        <v>87812</v>
      </c>
      <c r="C1759" t="s">
        <v>60</v>
      </c>
      <c r="D1759" t="s">
        <v>20</v>
      </c>
      <c r="E1759" t="s">
        <v>21</v>
      </c>
      <c r="F1759" t="s">
        <v>31</v>
      </c>
      <c r="G1759" t="s">
        <v>48</v>
      </c>
      <c r="H1759" t="s">
        <v>24</v>
      </c>
      <c r="I1759" t="s">
        <v>28</v>
      </c>
      <c r="J1759" t="s">
        <v>36</v>
      </c>
      <c r="K1759" t="s">
        <v>201</v>
      </c>
      <c r="L1759" t="s">
        <v>192</v>
      </c>
      <c r="M1759" t="s">
        <v>146</v>
      </c>
      <c r="N1759" s="2">
        <v>40429</v>
      </c>
      <c r="O1759" s="2">
        <v>40436</v>
      </c>
      <c r="P1759">
        <v>11</v>
      </c>
      <c r="Q1759" s="1">
        <v>0.06</v>
      </c>
      <c r="R1759">
        <v>205.99</v>
      </c>
      <c r="S1759">
        <v>5.26</v>
      </c>
      <c r="T1759">
        <f t="shared" si="27"/>
        <v>2265.8900000000003</v>
      </c>
    </row>
    <row r="1760" spans="1:20" x14ac:dyDescent="0.25">
      <c r="A1760">
        <v>1759</v>
      </c>
      <c r="B1760">
        <v>86259</v>
      </c>
      <c r="C1760" t="s">
        <v>1984</v>
      </c>
      <c r="D1760" t="s">
        <v>20</v>
      </c>
      <c r="E1760" t="s">
        <v>39</v>
      </c>
      <c r="F1760" t="s">
        <v>31</v>
      </c>
      <c r="G1760" t="s">
        <v>41</v>
      </c>
      <c r="H1760" t="s">
        <v>42</v>
      </c>
      <c r="I1760" t="s">
        <v>28</v>
      </c>
      <c r="J1760" t="s">
        <v>36</v>
      </c>
      <c r="K1760" t="s">
        <v>68</v>
      </c>
      <c r="L1760" t="s">
        <v>192</v>
      </c>
      <c r="M1760" t="s">
        <v>35</v>
      </c>
      <c r="N1760" s="2">
        <v>40636</v>
      </c>
      <c r="O1760" s="2">
        <v>40638</v>
      </c>
      <c r="P1760">
        <v>2</v>
      </c>
      <c r="Q1760" s="1">
        <v>0.08</v>
      </c>
      <c r="R1760">
        <v>131.12</v>
      </c>
      <c r="S1760">
        <v>0.99</v>
      </c>
      <c r="T1760">
        <f t="shared" si="27"/>
        <v>262.24</v>
      </c>
    </row>
    <row r="1761" spans="1:20" x14ac:dyDescent="0.25">
      <c r="A1761">
        <v>1760</v>
      </c>
      <c r="B1761">
        <v>86259</v>
      </c>
      <c r="C1761" t="s">
        <v>1984</v>
      </c>
      <c r="D1761" t="s">
        <v>38</v>
      </c>
      <c r="E1761" t="s">
        <v>21</v>
      </c>
      <c r="F1761" t="s">
        <v>31</v>
      </c>
      <c r="G1761" t="s">
        <v>41</v>
      </c>
      <c r="H1761" t="s">
        <v>33</v>
      </c>
      <c r="I1761" t="s">
        <v>28</v>
      </c>
      <c r="J1761" t="s">
        <v>36</v>
      </c>
      <c r="K1761" t="s">
        <v>1107</v>
      </c>
      <c r="L1761" t="s">
        <v>192</v>
      </c>
      <c r="M1761" t="s">
        <v>35</v>
      </c>
      <c r="N1761" s="2">
        <v>40636</v>
      </c>
      <c r="O1761" s="2">
        <v>40637</v>
      </c>
      <c r="P1761">
        <v>7</v>
      </c>
      <c r="Q1761" s="1">
        <v>0.03</v>
      </c>
      <c r="R1761">
        <v>200.99</v>
      </c>
      <c r="S1761">
        <v>4.2</v>
      </c>
      <c r="T1761">
        <f t="shared" si="27"/>
        <v>1406.93</v>
      </c>
    </row>
    <row r="1762" spans="1:20" x14ac:dyDescent="0.25">
      <c r="A1762">
        <v>1761</v>
      </c>
      <c r="B1762">
        <v>88859</v>
      </c>
      <c r="C1762" t="s">
        <v>2369</v>
      </c>
      <c r="D1762" t="s">
        <v>20</v>
      </c>
      <c r="E1762" t="s">
        <v>187</v>
      </c>
      <c r="F1762" t="s">
        <v>31</v>
      </c>
      <c r="G1762" t="s">
        <v>23</v>
      </c>
      <c r="H1762" t="s">
        <v>225</v>
      </c>
      <c r="I1762" t="s">
        <v>28</v>
      </c>
      <c r="J1762" t="s">
        <v>36</v>
      </c>
      <c r="K1762" t="s">
        <v>226</v>
      </c>
      <c r="L1762" t="s">
        <v>706</v>
      </c>
      <c r="M1762" t="s">
        <v>141</v>
      </c>
      <c r="N1762" s="2">
        <v>40902</v>
      </c>
      <c r="O1762" s="2">
        <v>40903</v>
      </c>
      <c r="P1762">
        <v>16</v>
      </c>
      <c r="Q1762" s="1">
        <v>7.0000000000000007E-2</v>
      </c>
      <c r="R1762">
        <v>90.98</v>
      </c>
      <c r="S1762">
        <v>56.2</v>
      </c>
      <c r="T1762">
        <f t="shared" si="27"/>
        <v>1455.68</v>
      </c>
    </row>
    <row r="1763" spans="1:20" x14ac:dyDescent="0.25">
      <c r="A1763">
        <v>1762</v>
      </c>
      <c r="B1763">
        <v>88859</v>
      </c>
      <c r="C1763" t="s">
        <v>2369</v>
      </c>
      <c r="D1763" t="s">
        <v>578</v>
      </c>
      <c r="E1763" t="s">
        <v>187</v>
      </c>
      <c r="F1763" t="s">
        <v>31</v>
      </c>
      <c r="G1763" t="s">
        <v>23</v>
      </c>
      <c r="H1763" t="s">
        <v>225</v>
      </c>
      <c r="I1763" t="s">
        <v>28</v>
      </c>
      <c r="J1763" t="s">
        <v>36</v>
      </c>
      <c r="K1763" t="s">
        <v>226</v>
      </c>
      <c r="L1763" t="s">
        <v>330</v>
      </c>
      <c r="M1763" t="s">
        <v>63</v>
      </c>
      <c r="N1763" s="2">
        <v>40902</v>
      </c>
      <c r="O1763" s="2">
        <v>40904</v>
      </c>
      <c r="P1763">
        <v>21</v>
      </c>
      <c r="Q1763" s="1">
        <v>0.1</v>
      </c>
      <c r="R1763">
        <v>218.75</v>
      </c>
      <c r="S1763">
        <v>69.64</v>
      </c>
      <c r="T1763">
        <f t="shared" si="27"/>
        <v>4593.75</v>
      </c>
    </row>
    <row r="1764" spans="1:20" x14ac:dyDescent="0.25">
      <c r="A1764">
        <v>1763</v>
      </c>
      <c r="B1764">
        <v>88859</v>
      </c>
      <c r="C1764" t="s">
        <v>1078</v>
      </c>
      <c r="D1764" t="s">
        <v>578</v>
      </c>
      <c r="E1764" t="s">
        <v>187</v>
      </c>
      <c r="F1764" t="s">
        <v>31</v>
      </c>
      <c r="G1764" t="s">
        <v>23</v>
      </c>
      <c r="H1764" t="s">
        <v>188</v>
      </c>
      <c r="I1764" t="s">
        <v>28</v>
      </c>
      <c r="J1764" t="s">
        <v>36</v>
      </c>
      <c r="K1764" t="s">
        <v>113</v>
      </c>
      <c r="L1764" t="s">
        <v>330</v>
      </c>
      <c r="M1764" t="s">
        <v>121</v>
      </c>
      <c r="N1764" s="2">
        <v>40902</v>
      </c>
      <c r="O1764" s="2">
        <v>40904</v>
      </c>
      <c r="P1764">
        <v>8</v>
      </c>
      <c r="Q1764" s="1">
        <v>0.08</v>
      </c>
      <c r="R1764">
        <v>140.97999999999999</v>
      </c>
      <c r="S1764">
        <v>36.090000000000003</v>
      </c>
      <c r="T1764">
        <f t="shared" si="27"/>
        <v>1127.8399999999999</v>
      </c>
    </row>
    <row r="1765" spans="1:20" x14ac:dyDescent="0.25">
      <c r="A1765">
        <v>1764</v>
      </c>
      <c r="B1765">
        <v>88874</v>
      </c>
      <c r="C1765" t="s">
        <v>1700</v>
      </c>
      <c r="D1765" t="s">
        <v>20</v>
      </c>
      <c r="E1765" t="s">
        <v>21</v>
      </c>
      <c r="F1765" t="s">
        <v>22</v>
      </c>
      <c r="G1765" t="s">
        <v>93</v>
      </c>
      <c r="H1765" t="s">
        <v>206</v>
      </c>
      <c r="I1765" t="s">
        <v>28</v>
      </c>
      <c r="J1765" t="s">
        <v>36</v>
      </c>
      <c r="K1765" t="s">
        <v>201</v>
      </c>
      <c r="L1765" t="s">
        <v>26</v>
      </c>
      <c r="M1765" t="s">
        <v>190</v>
      </c>
      <c r="N1765" s="2">
        <v>40960</v>
      </c>
      <c r="O1765" s="2">
        <v>40962</v>
      </c>
      <c r="P1765">
        <v>2</v>
      </c>
      <c r="Q1765" s="1">
        <v>0.04</v>
      </c>
      <c r="R1765">
        <v>85.99</v>
      </c>
      <c r="S1765">
        <v>1.25</v>
      </c>
      <c r="T1765">
        <f t="shared" si="27"/>
        <v>171.98</v>
      </c>
    </row>
    <row r="1766" spans="1:20" x14ac:dyDescent="0.25">
      <c r="A1766">
        <v>1765</v>
      </c>
      <c r="B1766">
        <v>88874</v>
      </c>
      <c r="C1766" t="s">
        <v>1700</v>
      </c>
      <c r="D1766" t="s">
        <v>20</v>
      </c>
      <c r="E1766" t="s">
        <v>21</v>
      </c>
      <c r="F1766" t="s">
        <v>22</v>
      </c>
      <c r="G1766" t="s">
        <v>93</v>
      </c>
      <c r="H1766" t="s">
        <v>33</v>
      </c>
      <c r="I1766" t="s">
        <v>28</v>
      </c>
      <c r="J1766" t="s">
        <v>36</v>
      </c>
      <c r="K1766" t="s">
        <v>1111</v>
      </c>
      <c r="L1766" t="s">
        <v>706</v>
      </c>
      <c r="M1766" t="s">
        <v>190</v>
      </c>
      <c r="N1766" s="2">
        <v>40960</v>
      </c>
      <c r="O1766" s="2">
        <v>40963</v>
      </c>
      <c r="P1766">
        <v>11</v>
      </c>
      <c r="Q1766" s="1">
        <v>0.05</v>
      </c>
      <c r="R1766">
        <v>7.99</v>
      </c>
      <c r="S1766">
        <v>5.03</v>
      </c>
      <c r="T1766">
        <f t="shared" si="27"/>
        <v>87.89</v>
      </c>
    </row>
    <row r="1767" spans="1:20" x14ac:dyDescent="0.25">
      <c r="A1767">
        <v>1766</v>
      </c>
      <c r="B1767">
        <v>88874</v>
      </c>
      <c r="C1767" t="s">
        <v>1700</v>
      </c>
      <c r="D1767" t="s">
        <v>20</v>
      </c>
      <c r="E1767" t="s">
        <v>21</v>
      </c>
      <c r="F1767" t="s">
        <v>22</v>
      </c>
      <c r="G1767" t="s">
        <v>93</v>
      </c>
      <c r="H1767" t="s">
        <v>203</v>
      </c>
      <c r="I1767" t="s">
        <v>28</v>
      </c>
      <c r="J1767" t="s">
        <v>36</v>
      </c>
      <c r="K1767" t="s">
        <v>1111</v>
      </c>
      <c r="L1767" t="s">
        <v>192</v>
      </c>
      <c r="M1767" t="s">
        <v>331</v>
      </c>
      <c r="N1767" s="2">
        <v>40960</v>
      </c>
      <c r="O1767" s="2">
        <v>40961</v>
      </c>
      <c r="P1767">
        <v>1</v>
      </c>
      <c r="Q1767" s="1">
        <v>0.01</v>
      </c>
      <c r="R1767">
        <v>205.99</v>
      </c>
      <c r="S1767">
        <v>5.26</v>
      </c>
      <c r="T1767">
        <f t="shared" si="27"/>
        <v>205.99</v>
      </c>
    </row>
    <row r="1768" spans="1:20" x14ac:dyDescent="0.25">
      <c r="A1768">
        <v>1767</v>
      </c>
      <c r="B1768">
        <v>88884</v>
      </c>
      <c r="C1768" t="s">
        <v>1841</v>
      </c>
      <c r="D1768" t="s">
        <v>20</v>
      </c>
      <c r="E1768" t="s">
        <v>39</v>
      </c>
      <c r="F1768" t="s">
        <v>40</v>
      </c>
      <c r="G1768" t="s">
        <v>48</v>
      </c>
      <c r="H1768" t="s">
        <v>54</v>
      </c>
      <c r="I1768" t="s">
        <v>28</v>
      </c>
      <c r="J1768" t="s">
        <v>36</v>
      </c>
      <c r="K1768" t="s">
        <v>58</v>
      </c>
      <c r="L1768" t="s">
        <v>706</v>
      </c>
      <c r="M1768" t="s">
        <v>309</v>
      </c>
      <c r="N1768" s="2">
        <v>40825</v>
      </c>
      <c r="O1768" s="2">
        <v>40827</v>
      </c>
      <c r="P1768">
        <v>18</v>
      </c>
      <c r="Q1768" s="1">
        <v>0.03</v>
      </c>
      <c r="R1768">
        <v>11.33</v>
      </c>
      <c r="S1768">
        <v>6.12</v>
      </c>
      <c r="T1768">
        <f t="shared" si="27"/>
        <v>203.94</v>
      </c>
    </row>
    <row r="1769" spans="1:20" x14ac:dyDescent="0.25">
      <c r="A1769">
        <v>1768</v>
      </c>
      <c r="B1769">
        <v>88884</v>
      </c>
      <c r="C1769" t="s">
        <v>1758</v>
      </c>
      <c r="D1769" t="s">
        <v>20</v>
      </c>
      <c r="E1769" t="s">
        <v>39</v>
      </c>
      <c r="F1769" t="s">
        <v>31</v>
      </c>
      <c r="G1769" t="s">
        <v>48</v>
      </c>
      <c r="H1769" t="s">
        <v>89</v>
      </c>
      <c r="I1769" t="s">
        <v>28</v>
      </c>
      <c r="J1769" t="s">
        <v>36</v>
      </c>
      <c r="K1769" t="s">
        <v>116</v>
      </c>
      <c r="L1769" t="s">
        <v>192</v>
      </c>
      <c r="M1769" t="s">
        <v>296</v>
      </c>
      <c r="N1769" s="2">
        <v>40825</v>
      </c>
      <c r="O1769" s="2">
        <v>40832</v>
      </c>
      <c r="P1769">
        <v>23</v>
      </c>
      <c r="Q1769" s="1">
        <v>0.08</v>
      </c>
      <c r="R1769">
        <v>140.85</v>
      </c>
      <c r="S1769">
        <v>19.989999999999998</v>
      </c>
      <c r="T1769">
        <f t="shared" si="27"/>
        <v>3239.5499999999997</v>
      </c>
    </row>
    <row r="1770" spans="1:20" x14ac:dyDescent="0.25">
      <c r="A1770">
        <v>1769</v>
      </c>
      <c r="B1770">
        <v>88898</v>
      </c>
      <c r="C1770" t="s">
        <v>1479</v>
      </c>
      <c r="D1770" t="s">
        <v>38</v>
      </c>
      <c r="E1770" t="s">
        <v>187</v>
      </c>
      <c r="F1770" t="s">
        <v>22</v>
      </c>
      <c r="G1770" t="s">
        <v>23</v>
      </c>
      <c r="H1770" t="s">
        <v>219</v>
      </c>
      <c r="I1770" t="s">
        <v>28</v>
      </c>
      <c r="J1770" t="s">
        <v>36</v>
      </c>
      <c r="K1770" t="s">
        <v>282</v>
      </c>
      <c r="L1770" t="s">
        <v>192</v>
      </c>
      <c r="M1770" t="s">
        <v>137</v>
      </c>
      <c r="N1770" s="2">
        <v>41571</v>
      </c>
      <c r="O1770" s="2">
        <v>41573</v>
      </c>
      <c r="P1770">
        <v>3</v>
      </c>
      <c r="Q1770" s="1">
        <v>0.01</v>
      </c>
      <c r="R1770">
        <v>6.24</v>
      </c>
      <c r="S1770">
        <v>5.22</v>
      </c>
      <c r="T1770">
        <f t="shared" si="27"/>
        <v>18.72</v>
      </c>
    </row>
    <row r="1771" spans="1:20" x14ac:dyDescent="0.25">
      <c r="A1771">
        <v>1770</v>
      </c>
      <c r="B1771">
        <v>86577</v>
      </c>
      <c r="C1771" t="s">
        <v>428</v>
      </c>
      <c r="D1771" t="s">
        <v>20</v>
      </c>
      <c r="E1771" t="s">
        <v>187</v>
      </c>
      <c r="F1771" t="s">
        <v>22</v>
      </c>
      <c r="G1771" t="s">
        <v>48</v>
      </c>
      <c r="H1771" t="s">
        <v>225</v>
      </c>
      <c r="I1771" t="s">
        <v>28</v>
      </c>
      <c r="J1771" t="s">
        <v>36</v>
      </c>
      <c r="K1771" t="s">
        <v>181</v>
      </c>
      <c r="L1771" t="s">
        <v>706</v>
      </c>
      <c r="M1771" t="s">
        <v>96</v>
      </c>
      <c r="N1771" s="2">
        <v>40571</v>
      </c>
      <c r="O1771" s="2">
        <v>40578</v>
      </c>
      <c r="P1771">
        <v>12</v>
      </c>
      <c r="Q1771" s="1">
        <v>7.0000000000000007E-2</v>
      </c>
      <c r="R1771">
        <v>107.53</v>
      </c>
      <c r="S1771">
        <v>5.81</v>
      </c>
      <c r="T1771">
        <f t="shared" si="27"/>
        <v>1290.3600000000001</v>
      </c>
    </row>
    <row r="1772" spans="1:20" x14ac:dyDescent="0.25">
      <c r="A1772">
        <v>1771</v>
      </c>
      <c r="B1772">
        <v>86577</v>
      </c>
      <c r="C1772" t="s">
        <v>428</v>
      </c>
      <c r="D1772" t="s">
        <v>20</v>
      </c>
      <c r="E1772" t="s">
        <v>39</v>
      </c>
      <c r="F1772" t="s">
        <v>22</v>
      </c>
      <c r="G1772" t="s">
        <v>48</v>
      </c>
      <c r="H1772" t="s">
        <v>49</v>
      </c>
      <c r="I1772" t="s">
        <v>28</v>
      </c>
      <c r="J1772" t="s">
        <v>36</v>
      </c>
      <c r="K1772" t="s">
        <v>129</v>
      </c>
      <c r="L1772" t="s">
        <v>44</v>
      </c>
      <c r="M1772" t="s">
        <v>190</v>
      </c>
      <c r="N1772" s="2">
        <v>40571</v>
      </c>
      <c r="O1772" s="2">
        <v>40578</v>
      </c>
      <c r="P1772">
        <v>7</v>
      </c>
      <c r="Q1772" s="1">
        <v>0.09</v>
      </c>
      <c r="R1772">
        <v>2.1800000000000002</v>
      </c>
      <c r="S1772">
        <v>7.09</v>
      </c>
      <c r="T1772">
        <f t="shared" si="27"/>
        <v>15.260000000000002</v>
      </c>
    </row>
    <row r="1773" spans="1:20" x14ac:dyDescent="0.25">
      <c r="A1773">
        <v>1772</v>
      </c>
      <c r="B1773">
        <v>86171</v>
      </c>
      <c r="C1773" t="s">
        <v>1394</v>
      </c>
      <c r="D1773" t="s">
        <v>20</v>
      </c>
      <c r="E1773" t="s">
        <v>187</v>
      </c>
      <c r="F1773" t="s">
        <v>40</v>
      </c>
      <c r="G1773" t="s">
        <v>48</v>
      </c>
      <c r="H1773" t="s">
        <v>219</v>
      </c>
      <c r="I1773" t="s">
        <v>28</v>
      </c>
      <c r="J1773" t="s">
        <v>36</v>
      </c>
      <c r="K1773" t="s">
        <v>189</v>
      </c>
      <c r="L1773" t="s">
        <v>26</v>
      </c>
      <c r="M1773" t="s">
        <v>175</v>
      </c>
      <c r="N1773" s="2">
        <v>41286</v>
      </c>
      <c r="O1773" s="2">
        <v>41293</v>
      </c>
      <c r="P1773">
        <v>8</v>
      </c>
      <c r="Q1773" s="1">
        <v>0.05</v>
      </c>
      <c r="R1773">
        <v>8.98</v>
      </c>
      <c r="S1773">
        <v>4.1900000000000004</v>
      </c>
      <c r="T1773">
        <f t="shared" si="27"/>
        <v>71.84</v>
      </c>
    </row>
    <row r="1774" spans="1:20" x14ac:dyDescent="0.25">
      <c r="A1774">
        <v>1773</v>
      </c>
      <c r="B1774">
        <v>87707</v>
      </c>
      <c r="C1774" t="s">
        <v>277</v>
      </c>
      <c r="D1774" t="s">
        <v>20</v>
      </c>
      <c r="E1774" t="s">
        <v>39</v>
      </c>
      <c r="F1774" t="s">
        <v>47</v>
      </c>
      <c r="G1774" t="s">
        <v>48</v>
      </c>
      <c r="H1774" t="s">
        <v>49</v>
      </c>
      <c r="I1774" t="s">
        <v>28</v>
      </c>
      <c r="J1774" t="s">
        <v>36</v>
      </c>
      <c r="K1774" t="s">
        <v>133</v>
      </c>
      <c r="L1774" t="s">
        <v>192</v>
      </c>
      <c r="M1774" t="s">
        <v>117</v>
      </c>
      <c r="N1774" s="2">
        <v>41475</v>
      </c>
      <c r="O1774" s="2">
        <v>41482</v>
      </c>
      <c r="P1774">
        <v>7</v>
      </c>
      <c r="Q1774" s="1">
        <v>0.01</v>
      </c>
      <c r="R1774">
        <v>4.13</v>
      </c>
      <c r="S1774">
        <v>0.5</v>
      </c>
      <c r="T1774">
        <f t="shared" si="27"/>
        <v>28.91</v>
      </c>
    </row>
    <row r="1775" spans="1:20" x14ac:dyDescent="0.25">
      <c r="A1775">
        <v>1774</v>
      </c>
      <c r="B1775">
        <v>87707</v>
      </c>
      <c r="C1775" t="s">
        <v>277</v>
      </c>
      <c r="D1775" t="s">
        <v>20</v>
      </c>
      <c r="E1775" t="s">
        <v>187</v>
      </c>
      <c r="F1775" t="s">
        <v>47</v>
      </c>
      <c r="G1775" t="s">
        <v>48</v>
      </c>
      <c r="H1775" t="s">
        <v>219</v>
      </c>
      <c r="I1775" t="s">
        <v>28</v>
      </c>
      <c r="J1775" t="s">
        <v>36</v>
      </c>
      <c r="K1775" t="s">
        <v>145</v>
      </c>
      <c r="L1775" t="s">
        <v>746</v>
      </c>
      <c r="M1775" t="s">
        <v>111</v>
      </c>
      <c r="N1775" s="2">
        <v>41475</v>
      </c>
      <c r="O1775" s="2">
        <v>41484</v>
      </c>
      <c r="P1775">
        <v>4</v>
      </c>
      <c r="Q1775" s="1">
        <v>0.04</v>
      </c>
      <c r="R1775">
        <v>209.84</v>
      </c>
      <c r="S1775">
        <v>21.21</v>
      </c>
      <c r="T1775">
        <f t="shared" si="27"/>
        <v>839.36</v>
      </c>
    </row>
    <row r="1776" spans="1:20" x14ac:dyDescent="0.25">
      <c r="A1776">
        <v>1775</v>
      </c>
      <c r="B1776">
        <v>88900</v>
      </c>
      <c r="C1776" t="s">
        <v>936</v>
      </c>
      <c r="D1776" t="s">
        <v>20</v>
      </c>
      <c r="E1776" t="s">
        <v>39</v>
      </c>
      <c r="F1776" t="s">
        <v>47</v>
      </c>
      <c r="G1776" t="s">
        <v>48</v>
      </c>
      <c r="H1776" t="s">
        <v>54</v>
      </c>
      <c r="I1776" t="s">
        <v>28</v>
      </c>
      <c r="J1776" t="s">
        <v>36</v>
      </c>
      <c r="K1776" t="s">
        <v>50</v>
      </c>
      <c r="L1776" t="s">
        <v>44</v>
      </c>
      <c r="M1776" t="s">
        <v>167</v>
      </c>
      <c r="N1776" s="2">
        <v>41282</v>
      </c>
      <c r="O1776" s="2">
        <v>41287</v>
      </c>
      <c r="P1776">
        <v>3</v>
      </c>
      <c r="Q1776" s="1">
        <v>0.01</v>
      </c>
      <c r="R1776">
        <v>3.98</v>
      </c>
      <c r="S1776">
        <v>2.97</v>
      </c>
      <c r="T1776">
        <f t="shared" si="27"/>
        <v>11.94</v>
      </c>
    </row>
    <row r="1777" spans="1:20" x14ac:dyDescent="0.25">
      <c r="A1777">
        <v>1776</v>
      </c>
      <c r="B1777">
        <v>86167</v>
      </c>
      <c r="C1777" t="s">
        <v>1394</v>
      </c>
      <c r="D1777" t="s">
        <v>38</v>
      </c>
      <c r="E1777" t="s">
        <v>39</v>
      </c>
      <c r="F1777" t="s">
        <v>40</v>
      </c>
      <c r="G1777" t="s">
        <v>32</v>
      </c>
      <c r="H1777" t="s">
        <v>78</v>
      </c>
      <c r="I1777" t="s">
        <v>28</v>
      </c>
      <c r="J1777" t="s">
        <v>36</v>
      </c>
      <c r="K1777" t="s">
        <v>129</v>
      </c>
      <c r="L1777" t="s">
        <v>192</v>
      </c>
      <c r="M1777" t="s">
        <v>125</v>
      </c>
      <c r="N1777" s="2">
        <v>40626</v>
      </c>
      <c r="O1777" s="2">
        <v>40627</v>
      </c>
      <c r="P1777">
        <v>4</v>
      </c>
      <c r="Q1777" s="1">
        <v>0.1</v>
      </c>
      <c r="R1777">
        <v>20.98</v>
      </c>
      <c r="S1777">
        <v>5.42</v>
      </c>
      <c r="T1777">
        <f t="shared" si="27"/>
        <v>83.92</v>
      </c>
    </row>
    <row r="1778" spans="1:20" x14ac:dyDescent="0.25">
      <c r="A1778">
        <v>1777</v>
      </c>
      <c r="B1778">
        <v>88906</v>
      </c>
      <c r="C1778" t="s">
        <v>1568</v>
      </c>
      <c r="D1778" t="s">
        <v>20</v>
      </c>
      <c r="E1778" t="s">
        <v>39</v>
      </c>
      <c r="F1778" t="s">
        <v>22</v>
      </c>
      <c r="G1778" t="s">
        <v>32</v>
      </c>
      <c r="H1778" t="s">
        <v>54</v>
      </c>
      <c r="I1778" t="s">
        <v>28</v>
      </c>
      <c r="J1778" t="s">
        <v>36</v>
      </c>
      <c r="K1778" t="s">
        <v>119</v>
      </c>
      <c r="L1778" t="s">
        <v>192</v>
      </c>
      <c r="M1778" t="s">
        <v>137</v>
      </c>
      <c r="N1778" s="2">
        <v>40379</v>
      </c>
      <c r="O1778" s="2">
        <v>40381</v>
      </c>
      <c r="P1778">
        <v>10</v>
      </c>
      <c r="Q1778" s="1">
        <v>0.02</v>
      </c>
      <c r="R1778">
        <v>6.48</v>
      </c>
      <c r="S1778">
        <v>6.6</v>
      </c>
      <c r="T1778">
        <f t="shared" si="27"/>
        <v>64.800000000000011</v>
      </c>
    </row>
    <row r="1779" spans="1:20" x14ac:dyDescent="0.25">
      <c r="A1779">
        <v>1778</v>
      </c>
      <c r="B1779">
        <v>88906</v>
      </c>
      <c r="C1779" t="s">
        <v>1568</v>
      </c>
      <c r="D1779" t="s">
        <v>20</v>
      </c>
      <c r="E1779" t="s">
        <v>39</v>
      </c>
      <c r="F1779" t="s">
        <v>22</v>
      </c>
      <c r="G1779" t="s">
        <v>32</v>
      </c>
      <c r="H1779" t="s">
        <v>49</v>
      </c>
      <c r="I1779" t="s">
        <v>28</v>
      </c>
      <c r="J1779" t="s">
        <v>36</v>
      </c>
      <c r="K1779" t="s">
        <v>231</v>
      </c>
      <c r="L1779" t="s">
        <v>192</v>
      </c>
      <c r="M1779" t="s">
        <v>80</v>
      </c>
      <c r="N1779" s="2">
        <v>40379</v>
      </c>
      <c r="O1779" s="2">
        <v>40380</v>
      </c>
      <c r="P1779">
        <v>5</v>
      </c>
      <c r="Q1779" s="1">
        <v>0.04</v>
      </c>
      <c r="R1779">
        <v>17.149999999999999</v>
      </c>
      <c r="S1779">
        <v>4.96</v>
      </c>
      <c r="T1779">
        <f t="shared" si="27"/>
        <v>85.75</v>
      </c>
    </row>
    <row r="1780" spans="1:20" x14ac:dyDescent="0.25">
      <c r="A1780">
        <v>1779</v>
      </c>
      <c r="B1780">
        <v>88913</v>
      </c>
      <c r="C1780" t="s">
        <v>2546</v>
      </c>
      <c r="D1780" t="s">
        <v>20</v>
      </c>
      <c r="E1780" t="s">
        <v>21</v>
      </c>
      <c r="F1780" t="s">
        <v>22</v>
      </c>
      <c r="G1780" t="s">
        <v>23</v>
      </c>
      <c r="H1780" t="s">
        <v>24</v>
      </c>
      <c r="I1780" t="s">
        <v>28</v>
      </c>
      <c r="J1780" t="s">
        <v>36</v>
      </c>
      <c r="K1780" t="s">
        <v>208</v>
      </c>
      <c r="L1780" t="s">
        <v>746</v>
      </c>
      <c r="M1780" t="s">
        <v>331</v>
      </c>
      <c r="N1780" s="2">
        <v>40985</v>
      </c>
      <c r="O1780" s="2">
        <v>40987</v>
      </c>
      <c r="P1780">
        <v>1</v>
      </c>
      <c r="Q1780" s="1">
        <v>0.08</v>
      </c>
      <c r="R1780">
        <v>449.99</v>
      </c>
      <c r="S1780">
        <v>24.49</v>
      </c>
      <c r="T1780">
        <f t="shared" si="27"/>
        <v>449.99</v>
      </c>
    </row>
    <row r="1781" spans="1:20" x14ac:dyDescent="0.25">
      <c r="A1781">
        <v>1780</v>
      </c>
      <c r="B1781">
        <v>85951</v>
      </c>
      <c r="C1781" t="s">
        <v>854</v>
      </c>
      <c r="D1781" t="s">
        <v>38</v>
      </c>
      <c r="E1781" t="s">
        <v>39</v>
      </c>
      <c r="F1781" t="s">
        <v>22</v>
      </c>
      <c r="G1781" t="s">
        <v>48</v>
      </c>
      <c r="H1781" t="s">
        <v>94</v>
      </c>
      <c r="I1781" t="s">
        <v>28</v>
      </c>
      <c r="J1781" t="s">
        <v>36</v>
      </c>
      <c r="K1781" t="s">
        <v>79</v>
      </c>
      <c r="L1781" t="s">
        <v>192</v>
      </c>
      <c r="M1781" t="s">
        <v>150</v>
      </c>
      <c r="N1781" s="2">
        <v>40749</v>
      </c>
      <c r="O1781" s="2">
        <v>40754</v>
      </c>
      <c r="P1781">
        <v>1</v>
      </c>
      <c r="Q1781" s="1">
        <v>0.06</v>
      </c>
      <c r="R1781">
        <v>3.69</v>
      </c>
      <c r="S1781">
        <v>0.5</v>
      </c>
      <c r="T1781">
        <f t="shared" si="27"/>
        <v>3.69</v>
      </c>
    </row>
    <row r="1782" spans="1:20" x14ac:dyDescent="0.25">
      <c r="A1782">
        <v>1781</v>
      </c>
      <c r="B1782">
        <v>85951</v>
      </c>
      <c r="C1782" t="s">
        <v>854</v>
      </c>
      <c r="D1782" t="s">
        <v>20</v>
      </c>
      <c r="E1782" t="s">
        <v>39</v>
      </c>
      <c r="F1782" t="s">
        <v>22</v>
      </c>
      <c r="G1782" t="s">
        <v>48</v>
      </c>
      <c r="H1782" t="s">
        <v>89</v>
      </c>
      <c r="I1782" t="s">
        <v>28</v>
      </c>
      <c r="J1782" t="s">
        <v>36</v>
      </c>
      <c r="K1782" t="s">
        <v>181</v>
      </c>
      <c r="L1782" t="s">
        <v>44</v>
      </c>
      <c r="M1782" t="s">
        <v>173</v>
      </c>
      <c r="N1782" s="2">
        <v>40749</v>
      </c>
      <c r="O1782" s="2">
        <v>40756</v>
      </c>
      <c r="P1782">
        <v>3</v>
      </c>
      <c r="Q1782" s="1">
        <v>0.01</v>
      </c>
      <c r="R1782">
        <v>4.63</v>
      </c>
      <c r="S1782">
        <v>1.93</v>
      </c>
      <c r="T1782">
        <f t="shared" si="27"/>
        <v>13.89</v>
      </c>
    </row>
    <row r="1783" spans="1:20" x14ac:dyDescent="0.25">
      <c r="A1783">
        <v>1782</v>
      </c>
      <c r="B1783">
        <v>86827</v>
      </c>
      <c r="C1783" t="s">
        <v>1786</v>
      </c>
      <c r="D1783" t="s">
        <v>20</v>
      </c>
      <c r="E1783" t="s">
        <v>39</v>
      </c>
      <c r="F1783" t="s">
        <v>31</v>
      </c>
      <c r="G1783" t="s">
        <v>48</v>
      </c>
      <c r="H1783" t="s">
        <v>54</v>
      </c>
      <c r="I1783" t="s">
        <v>28</v>
      </c>
      <c r="J1783" t="s">
        <v>36</v>
      </c>
      <c r="K1783" t="s">
        <v>82</v>
      </c>
      <c r="L1783" t="s">
        <v>192</v>
      </c>
      <c r="M1783" t="s">
        <v>63</v>
      </c>
      <c r="N1783" s="2">
        <v>40349</v>
      </c>
      <c r="O1783" s="2">
        <v>40356</v>
      </c>
      <c r="P1783">
        <v>16</v>
      </c>
      <c r="Q1783" s="1">
        <v>7.0000000000000007E-2</v>
      </c>
      <c r="R1783">
        <v>10.98</v>
      </c>
      <c r="S1783">
        <v>4.8</v>
      </c>
      <c r="T1783">
        <f t="shared" si="27"/>
        <v>175.68</v>
      </c>
    </row>
    <row r="1784" spans="1:20" x14ac:dyDescent="0.25">
      <c r="A1784">
        <v>1783</v>
      </c>
      <c r="B1784">
        <v>86848</v>
      </c>
      <c r="C1784" t="s">
        <v>390</v>
      </c>
      <c r="D1784" t="s">
        <v>20</v>
      </c>
      <c r="E1784" t="s">
        <v>39</v>
      </c>
      <c r="F1784" t="s">
        <v>47</v>
      </c>
      <c r="G1784" t="s">
        <v>48</v>
      </c>
      <c r="H1784" t="s">
        <v>94</v>
      </c>
      <c r="I1784" t="s">
        <v>28</v>
      </c>
      <c r="J1784" t="s">
        <v>36</v>
      </c>
      <c r="K1784" t="s">
        <v>274</v>
      </c>
      <c r="L1784" t="s">
        <v>192</v>
      </c>
      <c r="M1784" t="s">
        <v>51</v>
      </c>
      <c r="N1784" s="2">
        <v>40643</v>
      </c>
      <c r="O1784" s="2">
        <v>40645</v>
      </c>
      <c r="P1784">
        <v>8</v>
      </c>
      <c r="Q1784" s="1">
        <v>0</v>
      </c>
      <c r="R1784">
        <v>6.48</v>
      </c>
      <c r="S1784">
        <v>6.65</v>
      </c>
      <c r="T1784">
        <f t="shared" si="27"/>
        <v>51.84</v>
      </c>
    </row>
    <row r="1785" spans="1:20" x14ac:dyDescent="0.25">
      <c r="A1785">
        <v>1784</v>
      </c>
      <c r="B1785">
        <v>86848</v>
      </c>
      <c r="C1785" t="s">
        <v>390</v>
      </c>
      <c r="D1785" t="s">
        <v>20</v>
      </c>
      <c r="E1785" t="s">
        <v>39</v>
      </c>
      <c r="F1785" t="s">
        <v>47</v>
      </c>
      <c r="G1785" t="s">
        <v>48</v>
      </c>
      <c r="H1785" t="s">
        <v>78</v>
      </c>
      <c r="I1785" t="s">
        <v>28</v>
      </c>
      <c r="J1785" t="s">
        <v>36</v>
      </c>
      <c r="K1785" t="s">
        <v>113</v>
      </c>
      <c r="L1785" t="s">
        <v>192</v>
      </c>
      <c r="M1785" t="s">
        <v>111</v>
      </c>
      <c r="N1785" s="2">
        <v>40643</v>
      </c>
      <c r="O1785" s="2">
        <v>40647</v>
      </c>
      <c r="P1785">
        <v>7</v>
      </c>
      <c r="Q1785" s="1">
        <v>0.09</v>
      </c>
      <c r="R1785">
        <v>13.48</v>
      </c>
      <c r="S1785">
        <v>4.51</v>
      </c>
      <c r="T1785">
        <f t="shared" si="27"/>
        <v>94.36</v>
      </c>
    </row>
    <row r="1786" spans="1:20" x14ac:dyDescent="0.25">
      <c r="A1786">
        <v>1785</v>
      </c>
      <c r="B1786">
        <v>86848</v>
      </c>
      <c r="C1786" t="s">
        <v>390</v>
      </c>
      <c r="D1786" t="s">
        <v>20</v>
      </c>
      <c r="E1786" t="s">
        <v>21</v>
      </c>
      <c r="F1786" t="s">
        <v>47</v>
      </c>
      <c r="G1786" t="s">
        <v>48</v>
      </c>
      <c r="H1786" t="s">
        <v>24</v>
      </c>
      <c r="I1786" t="s">
        <v>28</v>
      </c>
      <c r="J1786" t="s">
        <v>36</v>
      </c>
      <c r="K1786" t="s">
        <v>1108</v>
      </c>
      <c r="L1786" t="s">
        <v>192</v>
      </c>
      <c r="M1786" t="s">
        <v>111</v>
      </c>
      <c r="N1786" s="2">
        <v>40643</v>
      </c>
      <c r="O1786" s="2">
        <v>40645</v>
      </c>
      <c r="P1786">
        <v>3</v>
      </c>
      <c r="Q1786" s="1">
        <v>0.09</v>
      </c>
      <c r="R1786">
        <v>115.99</v>
      </c>
      <c r="S1786">
        <v>5.92</v>
      </c>
      <c r="T1786">
        <f t="shared" si="27"/>
        <v>347.96999999999997</v>
      </c>
    </row>
    <row r="1787" spans="1:20" x14ac:dyDescent="0.25">
      <c r="A1787">
        <v>1786</v>
      </c>
      <c r="B1787">
        <v>88918</v>
      </c>
      <c r="C1787" t="s">
        <v>1745</v>
      </c>
      <c r="D1787" t="s">
        <v>20</v>
      </c>
      <c r="E1787" t="s">
        <v>39</v>
      </c>
      <c r="F1787" t="s">
        <v>31</v>
      </c>
      <c r="G1787" t="s">
        <v>32</v>
      </c>
      <c r="H1787" t="s">
        <v>49</v>
      </c>
      <c r="I1787" t="s">
        <v>28</v>
      </c>
      <c r="J1787" t="s">
        <v>36</v>
      </c>
      <c r="K1787" t="s">
        <v>158</v>
      </c>
      <c r="L1787" t="s">
        <v>192</v>
      </c>
      <c r="M1787" t="s">
        <v>35</v>
      </c>
      <c r="N1787" s="2">
        <v>41357</v>
      </c>
      <c r="O1787" s="2">
        <v>41359</v>
      </c>
      <c r="P1787">
        <v>11</v>
      </c>
      <c r="Q1787" s="1">
        <v>0.09</v>
      </c>
      <c r="R1787">
        <v>8.74</v>
      </c>
      <c r="S1787">
        <v>8.2899999999999991</v>
      </c>
      <c r="T1787">
        <f t="shared" si="27"/>
        <v>96.14</v>
      </c>
    </row>
    <row r="1788" spans="1:20" x14ac:dyDescent="0.25">
      <c r="A1788">
        <v>1787</v>
      </c>
      <c r="B1788">
        <v>88922</v>
      </c>
      <c r="C1788" t="s">
        <v>956</v>
      </c>
      <c r="D1788" t="s">
        <v>38</v>
      </c>
      <c r="E1788" t="s">
        <v>39</v>
      </c>
      <c r="F1788" t="s">
        <v>31</v>
      </c>
      <c r="G1788" t="s">
        <v>41</v>
      </c>
      <c r="H1788" t="s">
        <v>61</v>
      </c>
      <c r="I1788" t="s">
        <v>28</v>
      </c>
      <c r="J1788" t="s">
        <v>36</v>
      </c>
      <c r="K1788" t="s">
        <v>58</v>
      </c>
      <c r="L1788" t="s">
        <v>192</v>
      </c>
      <c r="M1788" t="s">
        <v>296</v>
      </c>
      <c r="N1788" s="2">
        <v>40548</v>
      </c>
      <c r="O1788" s="2">
        <v>40550</v>
      </c>
      <c r="P1788">
        <v>2</v>
      </c>
      <c r="Q1788" s="1">
        <v>0.06</v>
      </c>
      <c r="R1788">
        <v>5.78</v>
      </c>
      <c r="S1788">
        <v>7.64</v>
      </c>
      <c r="T1788">
        <f t="shared" si="27"/>
        <v>11.56</v>
      </c>
    </row>
    <row r="1789" spans="1:20" x14ac:dyDescent="0.25">
      <c r="A1789">
        <v>1788</v>
      </c>
      <c r="B1789">
        <v>88922</v>
      </c>
      <c r="C1789" t="s">
        <v>956</v>
      </c>
      <c r="D1789" t="s">
        <v>20</v>
      </c>
      <c r="E1789" t="s">
        <v>21</v>
      </c>
      <c r="F1789" t="s">
        <v>31</v>
      </c>
      <c r="G1789" t="s">
        <v>41</v>
      </c>
      <c r="H1789" t="s">
        <v>24</v>
      </c>
      <c r="I1789" t="s">
        <v>28</v>
      </c>
      <c r="J1789" t="s">
        <v>36</v>
      </c>
      <c r="K1789" t="s">
        <v>1147</v>
      </c>
      <c r="L1789" t="s">
        <v>192</v>
      </c>
      <c r="M1789" t="s">
        <v>296</v>
      </c>
      <c r="N1789" s="2">
        <v>40548</v>
      </c>
      <c r="O1789" s="2">
        <v>40550</v>
      </c>
      <c r="P1789">
        <v>4</v>
      </c>
      <c r="Q1789" s="1">
        <v>0.04</v>
      </c>
      <c r="R1789">
        <v>45.99</v>
      </c>
      <c r="S1789">
        <v>4.99</v>
      </c>
      <c r="T1789">
        <f t="shared" si="27"/>
        <v>183.96</v>
      </c>
    </row>
    <row r="1790" spans="1:20" x14ac:dyDescent="0.25">
      <c r="A1790">
        <v>1789</v>
      </c>
      <c r="B1790">
        <v>88932</v>
      </c>
      <c r="C1790" t="s">
        <v>563</v>
      </c>
      <c r="D1790" t="s">
        <v>20</v>
      </c>
      <c r="E1790" t="s">
        <v>39</v>
      </c>
      <c r="F1790" t="s">
        <v>47</v>
      </c>
      <c r="G1790" t="s">
        <v>23</v>
      </c>
      <c r="H1790" t="s">
        <v>94</v>
      </c>
      <c r="I1790" t="s">
        <v>28</v>
      </c>
      <c r="J1790" t="s">
        <v>36</v>
      </c>
      <c r="K1790" t="s">
        <v>154</v>
      </c>
      <c r="L1790" t="s">
        <v>44</v>
      </c>
      <c r="M1790" t="s">
        <v>167</v>
      </c>
      <c r="N1790" s="2">
        <v>40854</v>
      </c>
      <c r="O1790" s="2">
        <v>40855</v>
      </c>
      <c r="P1790">
        <v>19</v>
      </c>
      <c r="Q1790" s="1">
        <v>0.05</v>
      </c>
      <c r="R1790">
        <v>5.88</v>
      </c>
      <c r="S1790">
        <v>3.04</v>
      </c>
      <c r="T1790">
        <f t="shared" si="27"/>
        <v>111.72</v>
      </c>
    </row>
    <row r="1791" spans="1:20" x14ac:dyDescent="0.25">
      <c r="A1791">
        <v>1790</v>
      </c>
      <c r="B1791">
        <v>88941</v>
      </c>
      <c r="C1791" t="s">
        <v>787</v>
      </c>
      <c r="D1791" t="s">
        <v>20</v>
      </c>
      <c r="E1791" t="s">
        <v>39</v>
      </c>
      <c r="F1791" t="s">
        <v>31</v>
      </c>
      <c r="G1791" t="s">
        <v>48</v>
      </c>
      <c r="H1791" t="s">
        <v>78</v>
      </c>
      <c r="I1791" t="s">
        <v>28</v>
      </c>
      <c r="J1791" t="s">
        <v>36</v>
      </c>
      <c r="K1791" t="s">
        <v>170</v>
      </c>
      <c r="L1791" t="s">
        <v>192</v>
      </c>
      <c r="M1791" t="s">
        <v>367</v>
      </c>
      <c r="N1791" s="2">
        <v>40275</v>
      </c>
      <c r="O1791" s="2">
        <v>40280</v>
      </c>
      <c r="P1791">
        <v>3</v>
      </c>
      <c r="Q1791" s="1">
        <v>0.02</v>
      </c>
      <c r="R1791">
        <v>5.58</v>
      </c>
      <c r="S1791">
        <v>5.3</v>
      </c>
      <c r="T1791">
        <f t="shared" si="27"/>
        <v>16.740000000000002</v>
      </c>
    </row>
    <row r="1792" spans="1:20" x14ac:dyDescent="0.25">
      <c r="A1792">
        <v>1791</v>
      </c>
      <c r="B1792">
        <v>88941</v>
      </c>
      <c r="C1792" t="s">
        <v>787</v>
      </c>
      <c r="D1792" t="s">
        <v>20</v>
      </c>
      <c r="E1792" t="s">
        <v>187</v>
      </c>
      <c r="F1792" t="s">
        <v>31</v>
      </c>
      <c r="G1792" t="s">
        <v>48</v>
      </c>
      <c r="H1792" t="s">
        <v>225</v>
      </c>
      <c r="I1792" t="s">
        <v>28</v>
      </c>
      <c r="J1792" t="s">
        <v>36</v>
      </c>
      <c r="K1792" t="s">
        <v>82</v>
      </c>
      <c r="L1792" t="s">
        <v>192</v>
      </c>
      <c r="M1792" t="s">
        <v>214</v>
      </c>
      <c r="N1792" s="2">
        <v>40275</v>
      </c>
      <c r="O1792" s="2">
        <v>40282</v>
      </c>
      <c r="P1792">
        <v>5</v>
      </c>
      <c r="Q1792" s="1">
        <v>0.03</v>
      </c>
      <c r="R1792">
        <v>40.89</v>
      </c>
      <c r="S1792">
        <v>18.98</v>
      </c>
      <c r="T1792">
        <f t="shared" si="27"/>
        <v>204.45</v>
      </c>
    </row>
    <row r="1793" spans="1:20" x14ac:dyDescent="0.25">
      <c r="A1793">
        <v>1792</v>
      </c>
      <c r="B1793">
        <v>87214</v>
      </c>
      <c r="C1793" t="s">
        <v>479</v>
      </c>
      <c r="D1793" t="s">
        <v>38</v>
      </c>
      <c r="E1793" t="s">
        <v>39</v>
      </c>
      <c r="F1793" t="s">
        <v>31</v>
      </c>
      <c r="G1793" t="s">
        <v>23</v>
      </c>
      <c r="H1793" t="s">
        <v>61</v>
      </c>
      <c r="I1793" t="s">
        <v>28</v>
      </c>
      <c r="J1793" t="s">
        <v>36</v>
      </c>
      <c r="K1793" t="s">
        <v>71</v>
      </c>
      <c r="L1793" t="s">
        <v>44</v>
      </c>
      <c r="M1793" t="s">
        <v>35</v>
      </c>
      <c r="N1793" s="2">
        <v>40510</v>
      </c>
      <c r="O1793" s="2">
        <v>40511</v>
      </c>
      <c r="P1793">
        <v>39</v>
      </c>
      <c r="Q1793" s="1">
        <v>0.02</v>
      </c>
      <c r="R1793">
        <v>2.58</v>
      </c>
      <c r="S1793">
        <v>1.3</v>
      </c>
      <c r="T1793">
        <f t="shared" si="27"/>
        <v>100.62</v>
      </c>
    </row>
    <row r="1794" spans="1:20" x14ac:dyDescent="0.25">
      <c r="A1794">
        <v>1793</v>
      </c>
      <c r="B1794">
        <v>87214</v>
      </c>
      <c r="C1794" t="s">
        <v>479</v>
      </c>
      <c r="D1794" t="s">
        <v>20</v>
      </c>
      <c r="E1794" t="s">
        <v>21</v>
      </c>
      <c r="F1794" t="s">
        <v>31</v>
      </c>
      <c r="G1794" t="s">
        <v>23</v>
      </c>
      <c r="H1794" t="s">
        <v>203</v>
      </c>
      <c r="I1794" t="s">
        <v>28</v>
      </c>
      <c r="J1794" t="s">
        <v>36</v>
      </c>
      <c r="K1794" t="s">
        <v>1114</v>
      </c>
      <c r="L1794" t="s">
        <v>192</v>
      </c>
      <c r="M1794" t="s">
        <v>35</v>
      </c>
      <c r="N1794" s="2">
        <v>40510</v>
      </c>
      <c r="O1794" s="2">
        <v>40511</v>
      </c>
      <c r="P1794">
        <v>27</v>
      </c>
      <c r="Q1794" s="1">
        <v>0.02</v>
      </c>
      <c r="R1794">
        <v>65.989999999999995</v>
      </c>
      <c r="S1794">
        <v>3.9</v>
      </c>
      <c r="T1794">
        <f t="shared" si="27"/>
        <v>1781.7299999999998</v>
      </c>
    </row>
    <row r="1795" spans="1:20" x14ac:dyDescent="0.25">
      <c r="A1795">
        <v>1794</v>
      </c>
      <c r="B1795">
        <v>88261</v>
      </c>
      <c r="C1795" t="s">
        <v>1546</v>
      </c>
      <c r="D1795" t="s">
        <v>20</v>
      </c>
      <c r="E1795" t="s">
        <v>39</v>
      </c>
      <c r="F1795" t="s">
        <v>40</v>
      </c>
      <c r="G1795" t="s">
        <v>23</v>
      </c>
      <c r="H1795" t="s">
        <v>78</v>
      </c>
      <c r="I1795" t="s">
        <v>28</v>
      </c>
      <c r="J1795" t="s">
        <v>36</v>
      </c>
      <c r="K1795" t="s">
        <v>74</v>
      </c>
      <c r="L1795" t="s">
        <v>192</v>
      </c>
      <c r="M1795" t="s">
        <v>59</v>
      </c>
      <c r="N1795" s="2">
        <v>40901</v>
      </c>
      <c r="O1795" s="2">
        <v>40903</v>
      </c>
      <c r="P1795">
        <v>20</v>
      </c>
      <c r="Q1795" s="1">
        <v>0.05</v>
      </c>
      <c r="R1795">
        <v>29.17</v>
      </c>
      <c r="S1795">
        <v>6.27</v>
      </c>
      <c r="T1795">
        <f t="shared" ref="T1795:T1858" si="28">R1795*P1795</f>
        <v>583.40000000000009</v>
      </c>
    </row>
    <row r="1796" spans="1:20" x14ac:dyDescent="0.25">
      <c r="A1796">
        <v>1795</v>
      </c>
      <c r="B1796">
        <v>88261</v>
      </c>
      <c r="C1796" t="s">
        <v>1546</v>
      </c>
      <c r="D1796" t="s">
        <v>578</v>
      </c>
      <c r="E1796" t="s">
        <v>187</v>
      </c>
      <c r="F1796" t="s">
        <v>40</v>
      </c>
      <c r="G1796" t="s">
        <v>23</v>
      </c>
      <c r="H1796" t="s">
        <v>217</v>
      </c>
      <c r="I1796" t="s">
        <v>28</v>
      </c>
      <c r="J1796" t="s">
        <v>36</v>
      </c>
      <c r="K1796" t="s">
        <v>228</v>
      </c>
      <c r="L1796" t="s">
        <v>330</v>
      </c>
      <c r="M1796" t="s">
        <v>99</v>
      </c>
      <c r="N1796" s="2">
        <v>40901</v>
      </c>
      <c r="O1796" s="2">
        <v>40902</v>
      </c>
      <c r="P1796">
        <v>6</v>
      </c>
      <c r="Q1796" s="1">
        <v>0.03</v>
      </c>
      <c r="R1796">
        <v>146.05000000000001</v>
      </c>
      <c r="S1796">
        <v>80.2</v>
      </c>
      <c r="T1796">
        <f t="shared" si="28"/>
        <v>876.30000000000007</v>
      </c>
    </row>
    <row r="1797" spans="1:20" x14ac:dyDescent="0.25">
      <c r="A1797">
        <v>1796</v>
      </c>
      <c r="B1797">
        <v>88261</v>
      </c>
      <c r="C1797" t="s">
        <v>1546</v>
      </c>
      <c r="D1797" t="s">
        <v>20</v>
      </c>
      <c r="E1797" t="s">
        <v>21</v>
      </c>
      <c r="F1797" t="s">
        <v>40</v>
      </c>
      <c r="G1797" t="s">
        <v>23</v>
      </c>
      <c r="H1797" t="s">
        <v>203</v>
      </c>
      <c r="I1797" t="s">
        <v>28</v>
      </c>
      <c r="J1797" t="s">
        <v>36</v>
      </c>
      <c r="K1797" t="s">
        <v>1138</v>
      </c>
      <c r="L1797" t="s">
        <v>192</v>
      </c>
      <c r="M1797" t="s">
        <v>99</v>
      </c>
      <c r="N1797" s="2">
        <v>40901</v>
      </c>
      <c r="O1797" s="2">
        <v>40904</v>
      </c>
      <c r="P1797">
        <v>2</v>
      </c>
      <c r="Q1797" s="1">
        <v>0.06</v>
      </c>
      <c r="R1797">
        <v>125.99</v>
      </c>
      <c r="S1797">
        <v>5.63</v>
      </c>
      <c r="T1797">
        <f t="shared" si="28"/>
        <v>251.98</v>
      </c>
    </row>
    <row r="1798" spans="1:20" x14ac:dyDescent="0.25">
      <c r="A1798">
        <v>1797</v>
      </c>
      <c r="B1798">
        <v>88954</v>
      </c>
      <c r="C1798" t="s">
        <v>2261</v>
      </c>
      <c r="D1798" t="s">
        <v>20</v>
      </c>
      <c r="E1798" t="s">
        <v>39</v>
      </c>
      <c r="F1798" t="s">
        <v>31</v>
      </c>
      <c r="G1798" t="s">
        <v>93</v>
      </c>
      <c r="H1798" t="s">
        <v>94</v>
      </c>
      <c r="I1798" t="s">
        <v>28</v>
      </c>
      <c r="J1798" t="s">
        <v>36</v>
      </c>
      <c r="K1798" t="s">
        <v>149</v>
      </c>
      <c r="L1798" t="s">
        <v>192</v>
      </c>
      <c r="M1798" t="s">
        <v>131</v>
      </c>
      <c r="N1798" s="2">
        <v>40810</v>
      </c>
      <c r="O1798" s="2">
        <v>40812</v>
      </c>
      <c r="P1798">
        <v>7</v>
      </c>
      <c r="Q1798" s="1">
        <v>0.04</v>
      </c>
      <c r="R1798">
        <v>48.58</v>
      </c>
      <c r="S1798">
        <v>3.99</v>
      </c>
      <c r="T1798">
        <f t="shared" si="28"/>
        <v>340.06</v>
      </c>
    </row>
    <row r="1799" spans="1:20" x14ac:dyDescent="0.25">
      <c r="A1799">
        <v>1798</v>
      </c>
      <c r="B1799">
        <v>88954</v>
      </c>
      <c r="C1799" t="s">
        <v>434</v>
      </c>
      <c r="D1799" t="s">
        <v>20</v>
      </c>
      <c r="E1799" t="s">
        <v>39</v>
      </c>
      <c r="F1799" t="s">
        <v>31</v>
      </c>
      <c r="G1799" t="s">
        <v>93</v>
      </c>
      <c r="H1799" t="s">
        <v>78</v>
      </c>
      <c r="I1799" t="s">
        <v>28</v>
      </c>
      <c r="J1799" t="s">
        <v>36</v>
      </c>
      <c r="K1799" t="s">
        <v>165</v>
      </c>
      <c r="L1799" t="s">
        <v>44</v>
      </c>
      <c r="M1799" t="s">
        <v>255</v>
      </c>
      <c r="N1799" s="2">
        <v>40810</v>
      </c>
      <c r="O1799" s="2">
        <v>40813</v>
      </c>
      <c r="P1799">
        <v>3</v>
      </c>
      <c r="Q1799" s="1">
        <v>0.04</v>
      </c>
      <c r="R1799">
        <v>10.31</v>
      </c>
      <c r="S1799">
        <v>1.79</v>
      </c>
      <c r="T1799">
        <f t="shared" si="28"/>
        <v>30.93</v>
      </c>
    </row>
    <row r="1800" spans="1:20" x14ac:dyDescent="0.25">
      <c r="A1800">
        <v>1799</v>
      </c>
      <c r="B1800">
        <v>88954</v>
      </c>
      <c r="C1800" t="s">
        <v>434</v>
      </c>
      <c r="D1800" t="s">
        <v>20</v>
      </c>
      <c r="E1800" t="s">
        <v>39</v>
      </c>
      <c r="F1800" t="s">
        <v>31</v>
      </c>
      <c r="G1800" t="s">
        <v>93</v>
      </c>
      <c r="H1800" t="s">
        <v>49</v>
      </c>
      <c r="I1800" t="s">
        <v>28</v>
      </c>
      <c r="J1800" t="s">
        <v>36</v>
      </c>
      <c r="K1800" t="s">
        <v>158</v>
      </c>
      <c r="L1800" t="s">
        <v>44</v>
      </c>
      <c r="M1800" t="s">
        <v>255</v>
      </c>
      <c r="N1800" s="2">
        <v>40810</v>
      </c>
      <c r="O1800" s="2">
        <v>40812</v>
      </c>
      <c r="P1800">
        <v>12</v>
      </c>
      <c r="Q1800" s="1">
        <v>0.02</v>
      </c>
      <c r="R1800">
        <v>2.1800000000000002</v>
      </c>
      <c r="S1800">
        <v>5</v>
      </c>
      <c r="T1800">
        <f t="shared" si="28"/>
        <v>26.160000000000004</v>
      </c>
    </row>
    <row r="1801" spans="1:20" x14ac:dyDescent="0.25">
      <c r="A1801">
        <v>1800</v>
      </c>
      <c r="B1801">
        <v>88962</v>
      </c>
      <c r="C1801" t="s">
        <v>1940</v>
      </c>
      <c r="D1801" t="s">
        <v>20</v>
      </c>
      <c r="E1801" t="s">
        <v>187</v>
      </c>
      <c r="F1801" t="s">
        <v>22</v>
      </c>
      <c r="G1801" t="s">
        <v>93</v>
      </c>
      <c r="H1801" t="s">
        <v>219</v>
      </c>
      <c r="I1801" t="s">
        <v>28</v>
      </c>
      <c r="J1801" t="s">
        <v>36</v>
      </c>
      <c r="K1801" t="s">
        <v>145</v>
      </c>
      <c r="L1801" t="s">
        <v>26</v>
      </c>
      <c r="M1801" t="s">
        <v>246</v>
      </c>
      <c r="N1801" s="2">
        <v>41066</v>
      </c>
      <c r="O1801" s="2">
        <v>41067</v>
      </c>
      <c r="P1801">
        <v>3</v>
      </c>
      <c r="Q1801" s="1">
        <v>7.0000000000000007E-2</v>
      </c>
      <c r="R1801">
        <v>14.34</v>
      </c>
      <c r="S1801">
        <v>5</v>
      </c>
      <c r="T1801">
        <f t="shared" si="28"/>
        <v>43.019999999999996</v>
      </c>
    </row>
    <row r="1802" spans="1:20" x14ac:dyDescent="0.25">
      <c r="A1802">
        <v>1801</v>
      </c>
      <c r="B1802">
        <v>88967</v>
      </c>
      <c r="C1802" t="s">
        <v>1773</v>
      </c>
      <c r="D1802" t="s">
        <v>20</v>
      </c>
      <c r="E1802" t="s">
        <v>187</v>
      </c>
      <c r="F1802" t="s">
        <v>47</v>
      </c>
      <c r="G1802" t="s">
        <v>32</v>
      </c>
      <c r="H1802" t="s">
        <v>219</v>
      </c>
      <c r="I1802" t="s">
        <v>28</v>
      </c>
      <c r="J1802" t="s">
        <v>36</v>
      </c>
      <c r="K1802" t="s">
        <v>98</v>
      </c>
      <c r="L1802" t="s">
        <v>192</v>
      </c>
      <c r="M1802" t="s">
        <v>111</v>
      </c>
      <c r="N1802" s="2">
        <v>40662</v>
      </c>
      <c r="O1802" s="2">
        <v>40664</v>
      </c>
      <c r="P1802">
        <v>3</v>
      </c>
      <c r="Q1802" s="1">
        <v>0.09</v>
      </c>
      <c r="R1802">
        <v>9.65</v>
      </c>
      <c r="S1802">
        <v>6.22</v>
      </c>
      <c r="T1802">
        <f t="shared" si="28"/>
        <v>28.950000000000003</v>
      </c>
    </row>
    <row r="1803" spans="1:20" x14ac:dyDescent="0.25">
      <c r="A1803">
        <v>1802</v>
      </c>
      <c r="B1803">
        <v>88972</v>
      </c>
      <c r="C1803" t="s">
        <v>1663</v>
      </c>
      <c r="D1803" t="s">
        <v>20</v>
      </c>
      <c r="E1803" t="s">
        <v>21</v>
      </c>
      <c r="F1803" t="s">
        <v>40</v>
      </c>
      <c r="G1803" t="s">
        <v>41</v>
      </c>
      <c r="H1803" t="s">
        <v>33</v>
      </c>
      <c r="I1803" t="s">
        <v>28</v>
      </c>
      <c r="J1803" t="s">
        <v>36</v>
      </c>
      <c r="K1803" t="s">
        <v>198</v>
      </c>
      <c r="L1803" t="s">
        <v>26</v>
      </c>
      <c r="M1803" t="s">
        <v>342</v>
      </c>
      <c r="N1803" s="2">
        <v>40375</v>
      </c>
      <c r="O1803" s="2">
        <v>40377</v>
      </c>
      <c r="P1803">
        <v>11</v>
      </c>
      <c r="Q1803" s="1">
        <v>0.03</v>
      </c>
      <c r="R1803">
        <v>7.37</v>
      </c>
      <c r="S1803">
        <v>5.53</v>
      </c>
      <c r="T1803">
        <f t="shared" si="28"/>
        <v>81.070000000000007</v>
      </c>
    </row>
    <row r="1804" spans="1:20" x14ac:dyDescent="0.25">
      <c r="A1804">
        <v>1803</v>
      </c>
      <c r="B1804">
        <v>88987</v>
      </c>
      <c r="C1804" t="s">
        <v>1878</v>
      </c>
      <c r="D1804" t="s">
        <v>20</v>
      </c>
      <c r="E1804" t="s">
        <v>187</v>
      </c>
      <c r="F1804" t="s">
        <v>22</v>
      </c>
      <c r="G1804" t="s">
        <v>41</v>
      </c>
      <c r="H1804" t="s">
        <v>217</v>
      </c>
      <c r="I1804" t="s">
        <v>28</v>
      </c>
      <c r="J1804" t="s">
        <v>36</v>
      </c>
      <c r="K1804" t="s">
        <v>145</v>
      </c>
      <c r="L1804" t="s">
        <v>26</v>
      </c>
      <c r="M1804" t="s">
        <v>331</v>
      </c>
      <c r="N1804" s="2">
        <v>41279</v>
      </c>
      <c r="O1804" s="2">
        <v>41280</v>
      </c>
      <c r="P1804">
        <v>3</v>
      </c>
      <c r="Q1804" s="1">
        <v>0.1</v>
      </c>
      <c r="R1804">
        <v>12.22</v>
      </c>
      <c r="S1804">
        <v>2.85</v>
      </c>
      <c r="T1804">
        <f t="shared" si="28"/>
        <v>36.660000000000004</v>
      </c>
    </row>
    <row r="1805" spans="1:20" x14ac:dyDescent="0.25">
      <c r="A1805">
        <v>1804</v>
      </c>
      <c r="B1805">
        <v>88992</v>
      </c>
      <c r="C1805" t="s">
        <v>1699</v>
      </c>
      <c r="D1805" t="s">
        <v>20</v>
      </c>
      <c r="E1805" t="s">
        <v>21</v>
      </c>
      <c r="F1805" t="s">
        <v>47</v>
      </c>
      <c r="G1805" t="s">
        <v>32</v>
      </c>
      <c r="H1805" t="s">
        <v>203</v>
      </c>
      <c r="I1805" t="s">
        <v>28</v>
      </c>
      <c r="J1805" t="s">
        <v>36</v>
      </c>
      <c r="K1805" t="s">
        <v>25</v>
      </c>
      <c r="L1805" t="s">
        <v>706</v>
      </c>
      <c r="M1805" t="s">
        <v>114</v>
      </c>
      <c r="N1805" s="2">
        <v>41274</v>
      </c>
      <c r="O1805" s="2">
        <v>41277</v>
      </c>
      <c r="P1805">
        <v>4</v>
      </c>
      <c r="Q1805" s="1">
        <v>0</v>
      </c>
      <c r="R1805">
        <v>7.99</v>
      </c>
      <c r="S1805">
        <v>5.03</v>
      </c>
      <c r="T1805">
        <f t="shared" si="28"/>
        <v>31.96</v>
      </c>
    </row>
    <row r="1806" spans="1:20" x14ac:dyDescent="0.25">
      <c r="A1806">
        <v>1805</v>
      </c>
      <c r="B1806">
        <v>89002</v>
      </c>
      <c r="C1806" t="s">
        <v>1363</v>
      </c>
      <c r="D1806" t="s">
        <v>20</v>
      </c>
      <c r="E1806" t="s">
        <v>39</v>
      </c>
      <c r="F1806" t="s">
        <v>22</v>
      </c>
      <c r="G1806" t="s">
        <v>93</v>
      </c>
      <c r="H1806" t="s">
        <v>78</v>
      </c>
      <c r="I1806" t="s">
        <v>28</v>
      </c>
      <c r="J1806" t="s">
        <v>36</v>
      </c>
      <c r="K1806" t="s">
        <v>289</v>
      </c>
      <c r="L1806" t="s">
        <v>192</v>
      </c>
      <c r="M1806" t="s">
        <v>246</v>
      </c>
      <c r="N1806" s="2">
        <v>41501</v>
      </c>
      <c r="O1806" s="2">
        <v>41503</v>
      </c>
      <c r="P1806">
        <v>9</v>
      </c>
      <c r="Q1806" s="1">
        <v>0.02</v>
      </c>
      <c r="R1806">
        <v>11.5</v>
      </c>
      <c r="S1806">
        <v>7.19</v>
      </c>
      <c r="T1806">
        <f t="shared" si="28"/>
        <v>103.5</v>
      </c>
    </row>
    <row r="1807" spans="1:20" x14ac:dyDescent="0.25">
      <c r="A1807">
        <v>1806</v>
      </c>
      <c r="B1807">
        <v>89002</v>
      </c>
      <c r="C1807" t="s">
        <v>1363</v>
      </c>
      <c r="D1807" t="s">
        <v>20</v>
      </c>
      <c r="E1807" t="s">
        <v>187</v>
      </c>
      <c r="F1807" t="s">
        <v>22</v>
      </c>
      <c r="G1807" t="s">
        <v>93</v>
      </c>
      <c r="H1807" t="s">
        <v>225</v>
      </c>
      <c r="I1807" t="s">
        <v>28</v>
      </c>
      <c r="J1807" t="s">
        <v>36</v>
      </c>
      <c r="K1807" t="s">
        <v>282</v>
      </c>
      <c r="L1807" t="s">
        <v>706</v>
      </c>
      <c r="M1807" t="s">
        <v>398</v>
      </c>
      <c r="N1807" s="2">
        <v>41501</v>
      </c>
      <c r="O1807" s="2">
        <v>41503</v>
      </c>
      <c r="P1807">
        <v>25</v>
      </c>
      <c r="Q1807" s="1">
        <v>0.09</v>
      </c>
      <c r="R1807">
        <v>5.77</v>
      </c>
      <c r="S1807">
        <v>5.92</v>
      </c>
      <c r="T1807">
        <f t="shared" si="28"/>
        <v>144.25</v>
      </c>
    </row>
    <row r="1808" spans="1:20" x14ac:dyDescent="0.25">
      <c r="A1808">
        <v>1807</v>
      </c>
      <c r="B1808">
        <v>89011</v>
      </c>
      <c r="C1808" t="s">
        <v>1406</v>
      </c>
      <c r="D1808" t="s">
        <v>20</v>
      </c>
      <c r="E1808" t="s">
        <v>39</v>
      </c>
      <c r="F1808" t="s">
        <v>31</v>
      </c>
      <c r="G1808" t="s">
        <v>93</v>
      </c>
      <c r="H1808" t="s">
        <v>49</v>
      </c>
      <c r="I1808" t="s">
        <v>28</v>
      </c>
      <c r="J1808" t="s">
        <v>36</v>
      </c>
      <c r="K1808" t="s">
        <v>71</v>
      </c>
      <c r="L1808" t="s">
        <v>44</v>
      </c>
      <c r="M1808" t="s">
        <v>255</v>
      </c>
      <c r="N1808" s="2">
        <v>40954</v>
      </c>
      <c r="O1808" s="2">
        <v>40956</v>
      </c>
      <c r="P1808">
        <v>6</v>
      </c>
      <c r="Q1808" s="1">
        <v>0</v>
      </c>
      <c r="R1808">
        <v>5.85</v>
      </c>
      <c r="S1808">
        <v>2.27</v>
      </c>
      <c r="T1808">
        <f t="shared" si="28"/>
        <v>35.099999999999994</v>
      </c>
    </row>
    <row r="1809" spans="1:20" x14ac:dyDescent="0.25">
      <c r="A1809">
        <v>1808</v>
      </c>
      <c r="B1809">
        <v>89019</v>
      </c>
      <c r="C1809" t="s">
        <v>1971</v>
      </c>
      <c r="D1809" t="s">
        <v>20</v>
      </c>
      <c r="E1809" t="s">
        <v>39</v>
      </c>
      <c r="F1809" t="s">
        <v>22</v>
      </c>
      <c r="G1809" t="s">
        <v>93</v>
      </c>
      <c r="H1809" t="s">
        <v>94</v>
      </c>
      <c r="I1809" t="s">
        <v>28</v>
      </c>
      <c r="J1809" t="s">
        <v>36</v>
      </c>
      <c r="K1809" t="s">
        <v>231</v>
      </c>
      <c r="L1809" t="s">
        <v>192</v>
      </c>
      <c r="M1809" t="s">
        <v>150</v>
      </c>
      <c r="N1809" s="2">
        <v>40330</v>
      </c>
      <c r="O1809" s="2">
        <v>40331</v>
      </c>
      <c r="P1809">
        <v>12</v>
      </c>
      <c r="Q1809" s="1">
        <v>0.03</v>
      </c>
      <c r="R1809">
        <v>15.31</v>
      </c>
      <c r="S1809">
        <v>8.7799999999999994</v>
      </c>
      <c r="T1809">
        <f t="shared" si="28"/>
        <v>183.72</v>
      </c>
    </row>
    <row r="1810" spans="1:20" x14ac:dyDescent="0.25">
      <c r="A1810">
        <v>1809</v>
      </c>
      <c r="B1810">
        <v>89029</v>
      </c>
      <c r="C1810" t="s">
        <v>435</v>
      </c>
      <c r="D1810" t="s">
        <v>20</v>
      </c>
      <c r="E1810" t="s">
        <v>39</v>
      </c>
      <c r="F1810" t="s">
        <v>22</v>
      </c>
      <c r="G1810" t="s">
        <v>23</v>
      </c>
      <c r="H1810" t="s">
        <v>78</v>
      </c>
      <c r="I1810" t="s">
        <v>28</v>
      </c>
      <c r="J1810" t="s">
        <v>36</v>
      </c>
      <c r="K1810" t="s">
        <v>291</v>
      </c>
      <c r="L1810" t="s">
        <v>192</v>
      </c>
      <c r="M1810" t="s">
        <v>232</v>
      </c>
      <c r="N1810" s="2">
        <v>41032</v>
      </c>
      <c r="O1810" s="2">
        <v>41034</v>
      </c>
      <c r="P1810">
        <v>2</v>
      </c>
      <c r="Q1810" s="1">
        <v>0.02</v>
      </c>
      <c r="R1810">
        <v>525.98</v>
      </c>
      <c r="S1810">
        <v>19.989999999999998</v>
      </c>
      <c r="T1810">
        <f t="shared" si="28"/>
        <v>1051.96</v>
      </c>
    </row>
    <row r="1811" spans="1:20" x14ac:dyDescent="0.25">
      <c r="A1811">
        <v>1810</v>
      </c>
      <c r="B1811">
        <v>89029</v>
      </c>
      <c r="C1811" t="s">
        <v>435</v>
      </c>
      <c r="D1811" t="s">
        <v>20</v>
      </c>
      <c r="E1811" t="s">
        <v>39</v>
      </c>
      <c r="F1811" t="s">
        <v>22</v>
      </c>
      <c r="G1811" t="s">
        <v>23</v>
      </c>
      <c r="H1811" t="s">
        <v>42</v>
      </c>
      <c r="I1811" t="s">
        <v>28</v>
      </c>
      <c r="J1811" t="s">
        <v>36</v>
      </c>
      <c r="K1811" t="s">
        <v>119</v>
      </c>
      <c r="L1811" t="s">
        <v>192</v>
      </c>
      <c r="M1811" t="s">
        <v>182</v>
      </c>
      <c r="N1811" s="2">
        <v>41032</v>
      </c>
      <c r="O1811" s="2">
        <v>41034</v>
      </c>
      <c r="P1811">
        <v>16</v>
      </c>
      <c r="Q1811" s="1">
        <v>0.1</v>
      </c>
      <c r="R1811">
        <v>16.510000000000002</v>
      </c>
      <c r="S1811">
        <v>2.99</v>
      </c>
      <c r="T1811">
        <f t="shared" si="28"/>
        <v>264.16000000000003</v>
      </c>
    </row>
    <row r="1812" spans="1:20" x14ac:dyDescent="0.25">
      <c r="A1812">
        <v>1811</v>
      </c>
      <c r="B1812">
        <v>89029</v>
      </c>
      <c r="C1812" t="s">
        <v>435</v>
      </c>
      <c r="D1812" t="s">
        <v>20</v>
      </c>
      <c r="E1812" t="s">
        <v>21</v>
      </c>
      <c r="F1812" t="s">
        <v>22</v>
      </c>
      <c r="G1812" t="s">
        <v>23</v>
      </c>
      <c r="H1812" t="s">
        <v>203</v>
      </c>
      <c r="I1812" t="s">
        <v>28</v>
      </c>
      <c r="J1812" t="s">
        <v>36</v>
      </c>
      <c r="K1812" t="s">
        <v>34</v>
      </c>
      <c r="L1812" t="s">
        <v>26</v>
      </c>
      <c r="M1812" t="s">
        <v>86</v>
      </c>
      <c r="N1812" s="2">
        <v>41032</v>
      </c>
      <c r="O1812" s="2">
        <v>41034</v>
      </c>
      <c r="P1812">
        <v>12</v>
      </c>
      <c r="Q1812" s="1">
        <v>0.09</v>
      </c>
      <c r="R1812">
        <v>5.98</v>
      </c>
      <c r="S1812">
        <v>3.85</v>
      </c>
      <c r="T1812">
        <f t="shared" si="28"/>
        <v>71.760000000000005</v>
      </c>
    </row>
    <row r="1813" spans="1:20" x14ac:dyDescent="0.25">
      <c r="A1813">
        <v>1812</v>
      </c>
      <c r="B1813">
        <v>86709</v>
      </c>
      <c r="C1813" t="s">
        <v>1677</v>
      </c>
      <c r="D1813" t="s">
        <v>20</v>
      </c>
      <c r="E1813" t="s">
        <v>39</v>
      </c>
      <c r="F1813" t="s">
        <v>31</v>
      </c>
      <c r="G1813" t="s">
        <v>23</v>
      </c>
      <c r="H1813" t="s">
        <v>42</v>
      </c>
      <c r="I1813" t="s">
        <v>28</v>
      </c>
      <c r="J1813" t="s">
        <v>36</v>
      </c>
      <c r="K1813" t="s">
        <v>149</v>
      </c>
      <c r="L1813" t="s">
        <v>192</v>
      </c>
      <c r="M1813" t="s">
        <v>143</v>
      </c>
      <c r="N1813" s="2">
        <v>41551</v>
      </c>
      <c r="O1813" s="2">
        <v>41553</v>
      </c>
      <c r="P1813">
        <v>16</v>
      </c>
      <c r="Q1813" s="1">
        <v>0.03</v>
      </c>
      <c r="R1813">
        <v>11.29</v>
      </c>
      <c r="S1813">
        <v>5.03</v>
      </c>
      <c r="T1813">
        <f t="shared" si="28"/>
        <v>180.64</v>
      </c>
    </row>
    <row r="1814" spans="1:20" x14ac:dyDescent="0.25">
      <c r="A1814">
        <v>1813</v>
      </c>
      <c r="B1814">
        <v>89040</v>
      </c>
      <c r="C1814" t="s">
        <v>1980</v>
      </c>
      <c r="D1814" t="s">
        <v>20</v>
      </c>
      <c r="E1814" t="s">
        <v>39</v>
      </c>
      <c r="F1814" t="s">
        <v>31</v>
      </c>
      <c r="G1814" t="s">
        <v>93</v>
      </c>
      <c r="H1814" t="s">
        <v>49</v>
      </c>
      <c r="I1814" t="s">
        <v>28</v>
      </c>
      <c r="J1814" t="s">
        <v>36</v>
      </c>
      <c r="K1814" t="s">
        <v>291</v>
      </c>
      <c r="L1814" t="s">
        <v>192</v>
      </c>
      <c r="M1814" t="s">
        <v>139</v>
      </c>
      <c r="N1814" s="2">
        <v>40318</v>
      </c>
      <c r="O1814" s="2">
        <v>40319</v>
      </c>
      <c r="P1814">
        <v>5</v>
      </c>
      <c r="Q1814" s="1">
        <v>0.09</v>
      </c>
      <c r="R1814">
        <v>20.48</v>
      </c>
      <c r="S1814">
        <v>6.32</v>
      </c>
      <c r="T1814">
        <f t="shared" si="28"/>
        <v>102.4</v>
      </c>
    </row>
    <row r="1815" spans="1:20" x14ac:dyDescent="0.25">
      <c r="A1815">
        <v>1814</v>
      </c>
      <c r="B1815">
        <v>89040</v>
      </c>
      <c r="C1815" t="s">
        <v>1980</v>
      </c>
      <c r="D1815" t="s">
        <v>20</v>
      </c>
      <c r="E1815" t="s">
        <v>39</v>
      </c>
      <c r="F1815" t="s">
        <v>31</v>
      </c>
      <c r="G1815" t="s">
        <v>93</v>
      </c>
      <c r="H1815" t="s">
        <v>94</v>
      </c>
      <c r="I1815" t="s">
        <v>28</v>
      </c>
      <c r="J1815" t="s">
        <v>36</v>
      </c>
      <c r="K1815" t="s">
        <v>291</v>
      </c>
      <c r="L1815" t="s">
        <v>192</v>
      </c>
      <c r="M1815" t="s">
        <v>63</v>
      </c>
      <c r="N1815" s="2">
        <v>40318</v>
      </c>
      <c r="O1815" s="2">
        <v>40319</v>
      </c>
      <c r="P1815">
        <v>3</v>
      </c>
      <c r="Q1815" s="1">
        <v>0.06</v>
      </c>
      <c r="R1815">
        <v>15.67</v>
      </c>
      <c r="S1815">
        <v>1.39</v>
      </c>
      <c r="T1815">
        <f t="shared" si="28"/>
        <v>47.01</v>
      </c>
    </row>
    <row r="1816" spans="1:20" x14ac:dyDescent="0.25">
      <c r="A1816">
        <v>1815</v>
      </c>
      <c r="B1816">
        <v>89051</v>
      </c>
      <c r="C1816" t="s">
        <v>988</v>
      </c>
      <c r="D1816" t="s">
        <v>20</v>
      </c>
      <c r="E1816" t="s">
        <v>39</v>
      </c>
      <c r="F1816" t="s">
        <v>22</v>
      </c>
      <c r="G1816" t="s">
        <v>48</v>
      </c>
      <c r="H1816" t="s">
        <v>49</v>
      </c>
      <c r="I1816" t="s">
        <v>28</v>
      </c>
      <c r="J1816" t="s">
        <v>36</v>
      </c>
      <c r="K1816" t="s">
        <v>154</v>
      </c>
      <c r="L1816" t="s">
        <v>192</v>
      </c>
      <c r="M1816" t="s">
        <v>80</v>
      </c>
      <c r="N1816" s="2">
        <v>41484</v>
      </c>
      <c r="O1816" s="2">
        <v>41489</v>
      </c>
      <c r="P1816">
        <v>1</v>
      </c>
      <c r="Q1816" s="1">
        <v>0.01</v>
      </c>
      <c r="R1816">
        <v>4.13</v>
      </c>
      <c r="S1816">
        <v>0.99</v>
      </c>
      <c r="T1816">
        <f t="shared" si="28"/>
        <v>4.13</v>
      </c>
    </row>
    <row r="1817" spans="1:20" x14ac:dyDescent="0.25">
      <c r="A1817">
        <v>1816</v>
      </c>
      <c r="B1817">
        <v>89051</v>
      </c>
      <c r="C1817" t="s">
        <v>988</v>
      </c>
      <c r="D1817" t="s">
        <v>38</v>
      </c>
      <c r="E1817" t="s">
        <v>39</v>
      </c>
      <c r="F1817" t="s">
        <v>22</v>
      </c>
      <c r="G1817" t="s">
        <v>48</v>
      </c>
      <c r="H1817" t="s">
        <v>78</v>
      </c>
      <c r="I1817" t="s">
        <v>28</v>
      </c>
      <c r="J1817" t="s">
        <v>36</v>
      </c>
      <c r="K1817" t="s">
        <v>172</v>
      </c>
      <c r="L1817" t="s">
        <v>192</v>
      </c>
      <c r="M1817" t="s">
        <v>331</v>
      </c>
      <c r="N1817" s="2">
        <v>41484</v>
      </c>
      <c r="O1817" s="2">
        <v>41489</v>
      </c>
      <c r="P1817">
        <v>14</v>
      </c>
      <c r="Q1817" s="1">
        <v>0.09</v>
      </c>
      <c r="R1817">
        <v>14.98</v>
      </c>
      <c r="S1817">
        <v>7.69</v>
      </c>
      <c r="T1817">
        <f t="shared" si="28"/>
        <v>209.72</v>
      </c>
    </row>
    <row r="1818" spans="1:20" x14ac:dyDescent="0.25">
      <c r="A1818">
        <v>1817</v>
      </c>
      <c r="B1818">
        <v>87090</v>
      </c>
      <c r="C1818" t="s">
        <v>1720</v>
      </c>
      <c r="D1818" t="s">
        <v>20</v>
      </c>
      <c r="E1818" t="s">
        <v>21</v>
      </c>
      <c r="F1818" t="s">
        <v>47</v>
      </c>
      <c r="G1818" t="s">
        <v>32</v>
      </c>
      <c r="H1818" t="s">
        <v>206</v>
      </c>
      <c r="I1818" t="s">
        <v>28</v>
      </c>
      <c r="J1818" t="s">
        <v>36</v>
      </c>
      <c r="K1818" t="s">
        <v>1107</v>
      </c>
      <c r="L1818" t="s">
        <v>192</v>
      </c>
      <c r="M1818" t="s">
        <v>160</v>
      </c>
      <c r="N1818" s="2">
        <v>40792</v>
      </c>
      <c r="O1818" s="2">
        <v>40794</v>
      </c>
      <c r="P1818">
        <v>9</v>
      </c>
      <c r="Q1818" s="1">
        <v>0.01</v>
      </c>
      <c r="R1818">
        <v>99.99</v>
      </c>
      <c r="S1818">
        <v>19.989999999999998</v>
      </c>
      <c r="T1818">
        <f t="shared" si="28"/>
        <v>899.91</v>
      </c>
    </row>
    <row r="1819" spans="1:20" x14ac:dyDescent="0.25">
      <c r="A1819">
        <v>1818</v>
      </c>
      <c r="B1819">
        <v>87248</v>
      </c>
      <c r="C1819" t="s">
        <v>625</v>
      </c>
      <c r="D1819" t="s">
        <v>20</v>
      </c>
      <c r="E1819" t="s">
        <v>39</v>
      </c>
      <c r="F1819" t="s">
        <v>40</v>
      </c>
      <c r="G1819" t="s">
        <v>93</v>
      </c>
      <c r="H1819" t="s">
        <v>61</v>
      </c>
      <c r="I1819" t="s">
        <v>28</v>
      </c>
      <c r="J1819" t="s">
        <v>36</v>
      </c>
      <c r="K1819" t="s">
        <v>170</v>
      </c>
      <c r="L1819" t="s">
        <v>192</v>
      </c>
      <c r="M1819" t="s">
        <v>342</v>
      </c>
      <c r="N1819" s="2">
        <v>40678</v>
      </c>
      <c r="O1819" s="2">
        <v>40679</v>
      </c>
      <c r="P1819">
        <v>11</v>
      </c>
      <c r="Q1819" s="1">
        <v>0.06</v>
      </c>
      <c r="R1819">
        <v>12.28</v>
      </c>
      <c r="S1819">
        <v>6.47</v>
      </c>
      <c r="T1819">
        <f t="shared" si="28"/>
        <v>135.07999999999998</v>
      </c>
    </row>
    <row r="1820" spans="1:20" x14ac:dyDescent="0.25">
      <c r="A1820">
        <v>1819</v>
      </c>
      <c r="B1820">
        <v>86268</v>
      </c>
      <c r="C1820" t="s">
        <v>1707</v>
      </c>
      <c r="D1820" t="s">
        <v>578</v>
      </c>
      <c r="E1820" t="s">
        <v>187</v>
      </c>
      <c r="F1820" t="s">
        <v>31</v>
      </c>
      <c r="G1820" t="s">
        <v>93</v>
      </c>
      <c r="H1820" t="s">
        <v>225</v>
      </c>
      <c r="I1820" t="s">
        <v>28</v>
      </c>
      <c r="J1820" t="s">
        <v>36</v>
      </c>
      <c r="K1820" t="s">
        <v>158</v>
      </c>
      <c r="L1820" t="s">
        <v>330</v>
      </c>
      <c r="M1820" t="s">
        <v>146</v>
      </c>
      <c r="N1820" s="2">
        <v>40522</v>
      </c>
      <c r="O1820" s="2">
        <v>40523</v>
      </c>
      <c r="P1820">
        <v>5</v>
      </c>
      <c r="Q1820" s="1">
        <v>0.1</v>
      </c>
      <c r="R1820">
        <v>280.98</v>
      </c>
      <c r="S1820">
        <v>35.67</v>
      </c>
      <c r="T1820">
        <f t="shared" si="28"/>
        <v>1404.9</v>
      </c>
    </row>
    <row r="1821" spans="1:20" x14ac:dyDescent="0.25">
      <c r="A1821">
        <v>1820</v>
      </c>
      <c r="B1821">
        <v>89053</v>
      </c>
      <c r="C1821" t="s">
        <v>913</v>
      </c>
      <c r="D1821" t="s">
        <v>578</v>
      </c>
      <c r="E1821" t="s">
        <v>187</v>
      </c>
      <c r="F1821" t="s">
        <v>22</v>
      </c>
      <c r="G1821" t="s">
        <v>32</v>
      </c>
      <c r="H1821" t="s">
        <v>225</v>
      </c>
      <c r="I1821" t="s">
        <v>28</v>
      </c>
      <c r="J1821" t="s">
        <v>36</v>
      </c>
      <c r="K1821" t="s">
        <v>43</v>
      </c>
      <c r="L1821" t="s">
        <v>283</v>
      </c>
      <c r="M1821" t="s">
        <v>444</v>
      </c>
      <c r="N1821" s="2">
        <v>40322</v>
      </c>
      <c r="O1821" s="2">
        <v>40323</v>
      </c>
      <c r="P1821">
        <v>12</v>
      </c>
      <c r="Q1821" s="1">
        <v>0.05</v>
      </c>
      <c r="R1821">
        <v>150.97999999999999</v>
      </c>
      <c r="S1821">
        <v>43.71</v>
      </c>
      <c r="T1821">
        <f t="shared" si="28"/>
        <v>1811.7599999999998</v>
      </c>
    </row>
    <row r="1822" spans="1:20" x14ac:dyDescent="0.25">
      <c r="A1822">
        <v>1821</v>
      </c>
      <c r="B1822">
        <v>89061</v>
      </c>
      <c r="C1822" t="s">
        <v>1064</v>
      </c>
      <c r="D1822" t="s">
        <v>20</v>
      </c>
      <c r="E1822" t="s">
        <v>39</v>
      </c>
      <c r="F1822" t="s">
        <v>22</v>
      </c>
      <c r="G1822" t="s">
        <v>32</v>
      </c>
      <c r="H1822" t="s">
        <v>89</v>
      </c>
      <c r="I1822" t="s">
        <v>28</v>
      </c>
      <c r="J1822" t="s">
        <v>36</v>
      </c>
      <c r="K1822" t="s">
        <v>163</v>
      </c>
      <c r="L1822" t="s">
        <v>192</v>
      </c>
      <c r="M1822" t="s">
        <v>27</v>
      </c>
      <c r="N1822" s="2">
        <v>40818</v>
      </c>
      <c r="O1822" s="2">
        <v>40819</v>
      </c>
      <c r="P1822">
        <v>10</v>
      </c>
      <c r="Q1822" s="1">
        <v>0.02</v>
      </c>
      <c r="R1822">
        <v>8.0399999999999991</v>
      </c>
      <c r="S1822">
        <v>8.94</v>
      </c>
      <c r="T1822">
        <f t="shared" si="28"/>
        <v>80.399999999999991</v>
      </c>
    </row>
    <row r="1823" spans="1:20" x14ac:dyDescent="0.25">
      <c r="A1823">
        <v>1822</v>
      </c>
      <c r="B1823">
        <v>85868</v>
      </c>
      <c r="C1823" t="s">
        <v>1542</v>
      </c>
      <c r="D1823" t="s">
        <v>20</v>
      </c>
      <c r="E1823" t="s">
        <v>39</v>
      </c>
      <c r="F1823" t="s">
        <v>40</v>
      </c>
      <c r="G1823" t="s">
        <v>48</v>
      </c>
      <c r="H1823" t="s">
        <v>49</v>
      </c>
      <c r="I1823" t="s">
        <v>28</v>
      </c>
      <c r="J1823" t="s">
        <v>36</v>
      </c>
      <c r="K1823" t="s">
        <v>50</v>
      </c>
      <c r="L1823" t="s">
        <v>192</v>
      </c>
      <c r="M1823" t="s">
        <v>99</v>
      </c>
      <c r="N1823" s="2">
        <v>40526</v>
      </c>
      <c r="O1823" s="2">
        <v>40533</v>
      </c>
      <c r="P1823">
        <v>11</v>
      </c>
      <c r="Q1823" s="1">
        <v>0.04</v>
      </c>
      <c r="R1823">
        <v>35.44</v>
      </c>
      <c r="S1823">
        <v>19.989999999999998</v>
      </c>
      <c r="T1823">
        <f t="shared" si="28"/>
        <v>389.84</v>
      </c>
    </row>
    <row r="1824" spans="1:20" x14ac:dyDescent="0.25">
      <c r="A1824">
        <v>1823</v>
      </c>
      <c r="B1824">
        <v>89070</v>
      </c>
      <c r="C1824" t="s">
        <v>966</v>
      </c>
      <c r="D1824" t="s">
        <v>38</v>
      </c>
      <c r="E1824" t="s">
        <v>39</v>
      </c>
      <c r="F1824" t="s">
        <v>40</v>
      </c>
      <c r="G1824" t="s">
        <v>41</v>
      </c>
      <c r="H1824" t="s">
        <v>61</v>
      </c>
      <c r="I1824" t="s">
        <v>28</v>
      </c>
      <c r="J1824" t="s">
        <v>36</v>
      </c>
      <c r="K1824" t="s">
        <v>138</v>
      </c>
      <c r="L1824" t="s">
        <v>192</v>
      </c>
      <c r="M1824" t="s">
        <v>264</v>
      </c>
      <c r="N1824" s="2">
        <v>41392</v>
      </c>
      <c r="O1824" s="2">
        <v>41393</v>
      </c>
      <c r="P1824">
        <v>9</v>
      </c>
      <c r="Q1824" s="1">
        <v>0.03</v>
      </c>
      <c r="R1824">
        <v>4.13</v>
      </c>
      <c r="S1824">
        <v>5.04</v>
      </c>
      <c r="T1824">
        <f t="shared" si="28"/>
        <v>37.17</v>
      </c>
    </row>
    <row r="1825" spans="1:20" x14ac:dyDescent="0.25">
      <c r="A1825">
        <v>1824</v>
      </c>
      <c r="B1825">
        <v>89070</v>
      </c>
      <c r="C1825" t="s">
        <v>966</v>
      </c>
      <c r="D1825" t="s">
        <v>20</v>
      </c>
      <c r="E1825" t="s">
        <v>21</v>
      </c>
      <c r="F1825" t="s">
        <v>40</v>
      </c>
      <c r="G1825" t="s">
        <v>41</v>
      </c>
      <c r="H1825" t="s">
        <v>33</v>
      </c>
      <c r="I1825" t="s">
        <v>28</v>
      </c>
      <c r="J1825" t="s">
        <v>36</v>
      </c>
      <c r="K1825" t="s">
        <v>1108</v>
      </c>
      <c r="L1825" t="s">
        <v>192</v>
      </c>
      <c r="M1825" t="s">
        <v>175</v>
      </c>
      <c r="N1825" s="2">
        <v>41392</v>
      </c>
      <c r="O1825" s="2">
        <v>41394</v>
      </c>
      <c r="P1825">
        <v>8</v>
      </c>
      <c r="Q1825" s="1">
        <v>0.08</v>
      </c>
      <c r="R1825">
        <v>82.99</v>
      </c>
      <c r="S1825">
        <v>5.5</v>
      </c>
      <c r="T1825">
        <f t="shared" si="28"/>
        <v>663.92</v>
      </c>
    </row>
    <row r="1826" spans="1:20" x14ac:dyDescent="0.25">
      <c r="A1826">
        <v>1825</v>
      </c>
      <c r="B1826">
        <v>87501</v>
      </c>
      <c r="C1826" t="s">
        <v>1855</v>
      </c>
      <c r="D1826" t="s">
        <v>578</v>
      </c>
      <c r="E1826" t="s">
        <v>39</v>
      </c>
      <c r="F1826" t="s">
        <v>31</v>
      </c>
      <c r="G1826" t="s">
        <v>23</v>
      </c>
      <c r="H1826" t="s">
        <v>61</v>
      </c>
      <c r="I1826" t="s">
        <v>28</v>
      </c>
      <c r="J1826" t="s">
        <v>36</v>
      </c>
      <c r="K1826" t="s">
        <v>43</v>
      </c>
      <c r="L1826" t="s">
        <v>283</v>
      </c>
      <c r="M1826" t="s">
        <v>35</v>
      </c>
      <c r="N1826" s="2">
        <v>41123</v>
      </c>
      <c r="O1826" s="2">
        <v>41125</v>
      </c>
      <c r="P1826">
        <v>17</v>
      </c>
      <c r="Q1826" s="1">
        <v>0.08</v>
      </c>
      <c r="R1826">
        <v>294.62</v>
      </c>
      <c r="S1826">
        <v>42.52</v>
      </c>
      <c r="T1826">
        <f t="shared" si="28"/>
        <v>5008.54</v>
      </c>
    </row>
    <row r="1827" spans="1:20" x14ac:dyDescent="0.25">
      <c r="A1827">
        <v>1826</v>
      </c>
      <c r="B1827">
        <v>88474</v>
      </c>
      <c r="C1827" t="s">
        <v>2063</v>
      </c>
      <c r="D1827" t="s">
        <v>578</v>
      </c>
      <c r="E1827" t="s">
        <v>187</v>
      </c>
      <c r="F1827" t="s">
        <v>22</v>
      </c>
      <c r="G1827" t="s">
        <v>48</v>
      </c>
      <c r="H1827" t="s">
        <v>219</v>
      </c>
      <c r="I1827" t="s">
        <v>28</v>
      </c>
      <c r="J1827" t="s">
        <v>36</v>
      </c>
      <c r="K1827" t="s">
        <v>82</v>
      </c>
      <c r="L1827" t="s">
        <v>330</v>
      </c>
      <c r="M1827" t="s">
        <v>227</v>
      </c>
      <c r="N1827" s="2">
        <v>40242</v>
      </c>
      <c r="O1827" s="2">
        <v>40249</v>
      </c>
      <c r="P1827">
        <v>5</v>
      </c>
      <c r="Q1827" s="1">
        <v>0.08</v>
      </c>
      <c r="R1827">
        <v>296.18</v>
      </c>
      <c r="S1827">
        <v>54.12</v>
      </c>
      <c r="T1827">
        <f t="shared" si="28"/>
        <v>1480.9</v>
      </c>
    </row>
    <row r="1828" spans="1:20" x14ac:dyDescent="0.25">
      <c r="A1828">
        <v>1827</v>
      </c>
      <c r="B1828">
        <v>89072</v>
      </c>
      <c r="C1828" t="s">
        <v>1256</v>
      </c>
      <c r="D1828" t="s">
        <v>20</v>
      </c>
      <c r="E1828" t="s">
        <v>187</v>
      </c>
      <c r="F1828" t="s">
        <v>47</v>
      </c>
      <c r="G1828" t="s">
        <v>93</v>
      </c>
      <c r="H1828" t="s">
        <v>188</v>
      </c>
      <c r="I1828" t="s">
        <v>28</v>
      </c>
      <c r="J1828" t="s">
        <v>36</v>
      </c>
      <c r="K1828" t="s">
        <v>68</v>
      </c>
      <c r="L1828" t="s">
        <v>746</v>
      </c>
      <c r="M1828" t="s">
        <v>160</v>
      </c>
      <c r="N1828" s="2">
        <v>40626</v>
      </c>
      <c r="O1828" s="2">
        <v>40627</v>
      </c>
      <c r="P1828">
        <v>12</v>
      </c>
      <c r="Q1828" s="1">
        <v>7.0000000000000007E-2</v>
      </c>
      <c r="R1828">
        <v>40.97</v>
      </c>
      <c r="S1828">
        <v>14.45</v>
      </c>
      <c r="T1828">
        <f t="shared" si="28"/>
        <v>491.64</v>
      </c>
    </row>
    <row r="1829" spans="1:20" x14ac:dyDescent="0.25">
      <c r="A1829">
        <v>1828</v>
      </c>
      <c r="B1829">
        <v>87813</v>
      </c>
      <c r="C1829" t="s">
        <v>60</v>
      </c>
      <c r="D1829" t="s">
        <v>578</v>
      </c>
      <c r="E1829" t="s">
        <v>187</v>
      </c>
      <c r="F1829" t="s">
        <v>31</v>
      </c>
      <c r="G1829" t="s">
        <v>41</v>
      </c>
      <c r="H1829" t="s">
        <v>219</v>
      </c>
      <c r="I1829" t="s">
        <v>28</v>
      </c>
      <c r="J1829" t="s">
        <v>36</v>
      </c>
      <c r="K1829" t="s">
        <v>43</v>
      </c>
      <c r="L1829" t="s">
        <v>330</v>
      </c>
      <c r="M1829" t="s">
        <v>121</v>
      </c>
      <c r="N1829" s="2">
        <v>40487</v>
      </c>
      <c r="O1829" s="2">
        <v>40489</v>
      </c>
      <c r="P1829">
        <v>36</v>
      </c>
      <c r="Q1829" s="1">
        <v>0</v>
      </c>
      <c r="R1829">
        <v>230.98</v>
      </c>
      <c r="S1829">
        <v>23.78</v>
      </c>
      <c r="T1829">
        <f t="shared" si="28"/>
        <v>8315.2799999999988</v>
      </c>
    </row>
    <row r="1830" spans="1:20" x14ac:dyDescent="0.25">
      <c r="A1830">
        <v>1829</v>
      </c>
      <c r="B1830">
        <v>86483</v>
      </c>
      <c r="C1830" t="s">
        <v>716</v>
      </c>
      <c r="D1830" t="s">
        <v>20</v>
      </c>
      <c r="E1830" t="s">
        <v>39</v>
      </c>
      <c r="F1830" t="s">
        <v>47</v>
      </c>
      <c r="G1830" t="s">
        <v>257</v>
      </c>
      <c r="H1830" t="s">
        <v>78</v>
      </c>
      <c r="I1830" t="s">
        <v>28</v>
      </c>
      <c r="J1830" t="s">
        <v>36</v>
      </c>
      <c r="K1830" t="s">
        <v>274</v>
      </c>
      <c r="L1830" t="s">
        <v>192</v>
      </c>
      <c r="M1830" t="s">
        <v>156</v>
      </c>
      <c r="N1830" s="2">
        <v>41468</v>
      </c>
      <c r="O1830" s="2">
        <v>41470</v>
      </c>
      <c r="P1830">
        <v>17</v>
      </c>
      <c r="Q1830" s="1">
        <v>0.02</v>
      </c>
      <c r="R1830">
        <v>50.98</v>
      </c>
      <c r="S1830">
        <v>13.66</v>
      </c>
      <c r="T1830">
        <f t="shared" si="28"/>
        <v>866.66</v>
      </c>
    </row>
    <row r="1831" spans="1:20" x14ac:dyDescent="0.25">
      <c r="A1831">
        <v>1830</v>
      </c>
      <c r="B1831">
        <v>86483</v>
      </c>
      <c r="C1831" t="s">
        <v>344</v>
      </c>
      <c r="D1831" t="s">
        <v>20</v>
      </c>
      <c r="E1831" t="s">
        <v>21</v>
      </c>
      <c r="F1831" t="s">
        <v>47</v>
      </c>
      <c r="G1831" t="s">
        <v>257</v>
      </c>
      <c r="H1831" t="s">
        <v>203</v>
      </c>
      <c r="I1831" t="s">
        <v>28</v>
      </c>
      <c r="J1831" t="s">
        <v>36</v>
      </c>
      <c r="K1831" t="s">
        <v>1254</v>
      </c>
      <c r="L1831" t="s">
        <v>192</v>
      </c>
      <c r="M1831" t="s">
        <v>117</v>
      </c>
      <c r="N1831" s="2">
        <v>41468</v>
      </c>
      <c r="O1831" s="2">
        <v>41470</v>
      </c>
      <c r="P1831">
        <v>10</v>
      </c>
      <c r="Q1831" s="1">
        <v>0</v>
      </c>
      <c r="R1831">
        <v>205.99</v>
      </c>
      <c r="S1831">
        <v>8.99</v>
      </c>
      <c r="T1831">
        <f t="shared" si="28"/>
        <v>2059.9</v>
      </c>
    </row>
    <row r="1832" spans="1:20" x14ac:dyDescent="0.25">
      <c r="A1832">
        <v>1831</v>
      </c>
      <c r="B1832">
        <v>88056</v>
      </c>
      <c r="C1832" t="s">
        <v>1131</v>
      </c>
      <c r="D1832" t="s">
        <v>20</v>
      </c>
      <c r="E1832" t="s">
        <v>39</v>
      </c>
      <c r="F1832" t="s">
        <v>22</v>
      </c>
      <c r="G1832" t="s">
        <v>41</v>
      </c>
      <c r="H1832" t="s">
        <v>89</v>
      </c>
      <c r="I1832" t="s">
        <v>28</v>
      </c>
      <c r="J1832" t="s">
        <v>36</v>
      </c>
      <c r="K1832" t="s">
        <v>105</v>
      </c>
      <c r="L1832" t="s">
        <v>44</v>
      </c>
      <c r="M1832" t="s">
        <v>227</v>
      </c>
      <c r="N1832" s="2">
        <v>41324</v>
      </c>
      <c r="O1832" s="2">
        <v>41326</v>
      </c>
      <c r="P1832">
        <v>3</v>
      </c>
      <c r="Q1832" s="1">
        <v>0.09</v>
      </c>
      <c r="R1832">
        <v>4.84</v>
      </c>
      <c r="S1832">
        <v>0.71</v>
      </c>
      <c r="T1832">
        <f t="shared" si="28"/>
        <v>14.52</v>
      </c>
    </row>
    <row r="1833" spans="1:20" x14ac:dyDescent="0.25">
      <c r="A1833">
        <v>1832</v>
      </c>
      <c r="B1833">
        <v>89079</v>
      </c>
      <c r="C1833" t="s">
        <v>100</v>
      </c>
      <c r="D1833" t="s">
        <v>20</v>
      </c>
      <c r="E1833" t="s">
        <v>187</v>
      </c>
      <c r="F1833" t="s">
        <v>40</v>
      </c>
      <c r="G1833" t="s">
        <v>93</v>
      </c>
      <c r="H1833" t="s">
        <v>225</v>
      </c>
      <c r="I1833" t="s">
        <v>28</v>
      </c>
      <c r="J1833" t="s">
        <v>36</v>
      </c>
      <c r="K1833" t="s">
        <v>226</v>
      </c>
      <c r="L1833" t="s">
        <v>192</v>
      </c>
      <c r="M1833" t="s">
        <v>99</v>
      </c>
      <c r="N1833" s="2">
        <v>40868</v>
      </c>
      <c r="O1833" s="2">
        <v>40869</v>
      </c>
      <c r="P1833">
        <v>34</v>
      </c>
      <c r="Q1833" s="1">
        <v>0.05</v>
      </c>
      <c r="R1833">
        <v>22.98</v>
      </c>
      <c r="S1833">
        <v>7.58</v>
      </c>
      <c r="T1833">
        <f t="shared" si="28"/>
        <v>781.32</v>
      </c>
    </row>
    <row r="1834" spans="1:20" x14ac:dyDescent="0.25">
      <c r="A1834">
        <v>1833</v>
      </c>
      <c r="B1834">
        <v>89091</v>
      </c>
      <c r="C1834" t="s">
        <v>1032</v>
      </c>
      <c r="D1834" t="s">
        <v>38</v>
      </c>
      <c r="E1834" t="s">
        <v>21</v>
      </c>
      <c r="F1834" t="s">
        <v>31</v>
      </c>
      <c r="G1834" t="s">
        <v>41</v>
      </c>
      <c r="H1834" t="s">
        <v>203</v>
      </c>
      <c r="I1834" t="s">
        <v>28</v>
      </c>
      <c r="J1834" t="s">
        <v>36</v>
      </c>
      <c r="K1834" t="s">
        <v>201</v>
      </c>
      <c r="L1834" t="s">
        <v>44</v>
      </c>
      <c r="M1834" t="s">
        <v>35</v>
      </c>
      <c r="N1834" s="2">
        <v>41581</v>
      </c>
      <c r="O1834" s="2">
        <v>41582</v>
      </c>
      <c r="P1834">
        <v>38</v>
      </c>
      <c r="Q1834" s="1">
        <v>0</v>
      </c>
      <c r="R1834">
        <v>20.99</v>
      </c>
      <c r="S1834">
        <v>0.99</v>
      </c>
      <c r="T1834">
        <f t="shared" si="28"/>
        <v>797.61999999999989</v>
      </c>
    </row>
    <row r="1835" spans="1:20" x14ac:dyDescent="0.25">
      <c r="A1835">
        <v>1834</v>
      </c>
      <c r="B1835">
        <v>86278</v>
      </c>
      <c r="C1835" t="s">
        <v>1707</v>
      </c>
      <c r="D1835" t="s">
        <v>20</v>
      </c>
      <c r="E1835" t="s">
        <v>39</v>
      </c>
      <c r="F1835" t="s">
        <v>31</v>
      </c>
      <c r="G1835" t="s">
        <v>93</v>
      </c>
      <c r="H1835" t="s">
        <v>94</v>
      </c>
      <c r="I1835" t="s">
        <v>28</v>
      </c>
      <c r="J1835" t="s">
        <v>36</v>
      </c>
      <c r="K1835" t="s">
        <v>145</v>
      </c>
      <c r="L1835" t="s">
        <v>192</v>
      </c>
      <c r="M1835" t="s">
        <v>35</v>
      </c>
      <c r="N1835" s="2">
        <v>41636</v>
      </c>
      <c r="O1835" s="2">
        <v>41638</v>
      </c>
      <c r="P1835">
        <v>1</v>
      </c>
      <c r="Q1835" s="1">
        <v>0.01</v>
      </c>
      <c r="R1835">
        <v>20.98</v>
      </c>
      <c r="S1835">
        <v>1.49</v>
      </c>
      <c r="T1835">
        <f t="shared" si="28"/>
        <v>20.98</v>
      </c>
    </row>
    <row r="1836" spans="1:20" x14ac:dyDescent="0.25">
      <c r="A1836">
        <v>1835</v>
      </c>
      <c r="B1836">
        <v>89092</v>
      </c>
      <c r="C1836" t="s">
        <v>1240</v>
      </c>
      <c r="D1836" t="s">
        <v>20</v>
      </c>
      <c r="E1836" t="s">
        <v>39</v>
      </c>
      <c r="F1836" t="s">
        <v>47</v>
      </c>
      <c r="G1836" t="s">
        <v>41</v>
      </c>
      <c r="H1836" t="s">
        <v>78</v>
      </c>
      <c r="I1836" t="s">
        <v>28</v>
      </c>
      <c r="J1836" t="s">
        <v>36</v>
      </c>
      <c r="K1836" t="s">
        <v>113</v>
      </c>
      <c r="L1836" t="s">
        <v>192</v>
      </c>
      <c r="M1836" t="s">
        <v>117</v>
      </c>
      <c r="N1836" s="2">
        <v>40402</v>
      </c>
      <c r="O1836" s="2">
        <v>40403</v>
      </c>
      <c r="P1836">
        <v>3</v>
      </c>
      <c r="Q1836" s="1">
        <v>0.1</v>
      </c>
      <c r="R1836">
        <v>58.1</v>
      </c>
      <c r="S1836">
        <v>1.49</v>
      </c>
      <c r="T1836">
        <f t="shared" si="28"/>
        <v>174.3</v>
      </c>
    </row>
    <row r="1837" spans="1:20" x14ac:dyDescent="0.25">
      <c r="A1837">
        <v>1836</v>
      </c>
      <c r="B1837">
        <v>89092</v>
      </c>
      <c r="C1837" t="s">
        <v>896</v>
      </c>
      <c r="D1837" t="s">
        <v>20</v>
      </c>
      <c r="E1837" t="s">
        <v>39</v>
      </c>
      <c r="F1837" t="s">
        <v>47</v>
      </c>
      <c r="G1837" t="s">
        <v>41</v>
      </c>
      <c r="H1837" t="s">
        <v>94</v>
      </c>
      <c r="I1837" t="s">
        <v>28</v>
      </c>
      <c r="J1837" t="s">
        <v>36</v>
      </c>
      <c r="K1837" t="s">
        <v>43</v>
      </c>
      <c r="L1837" t="s">
        <v>192</v>
      </c>
      <c r="M1837" t="s">
        <v>117</v>
      </c>
      <c r="N1837" s="2">
        <v>40402</v>
      </c>
      <c r="O1837" s="2">
        <v>40405</v>
      </c>
      <c r="P1837">
        <v>1</v>
      </c>
      <c r="Q1837" s="1">
        <v>0.01</v>
      </c>
      <c r="R1837">
        <v>80.48</v>
      </c>
      <c r="S1837">
        <v>4.5</v>
      </c>
      <c r="T1837">
        <f t="shared" si="28"/>
        <v>80.48</v>
      </c>
    </row>
    <row r="1838" spans="1:20" x14ac:dyDescent="0.25">
      <c r="A1838">
        <v>1837</v>
      </c>
      <c r="B1838">
        <v>89096</v>
      </c>
      <c r="C1838" t="s">
        <v>1320</v>
      </c>
      <c r="D1838" t="s">
        <v>20</v>
      </c>
      <c r="E1838" t="s">
        <v>39</v>
      </c>
      <c r="F1838" t="s">
        <v>40</v>
      </c>
      <c r="G1838" t="s">
        <v>41</v>
      </c>
      <c r="H1838" t="s">
        <v>78</v>
      </c>
      <c r="I1838" t="s">
        <v>28</v>
      </c>
      <c r="J1838" t="s">
        <v>36</v>
      </c>
      <c r="K1838" t="s">
        <v>74</v>
      </c>
      <c r="L1838" t="s">
        <v>192</v>
      </c>
      <c r="M1838" t="s">
        <v>75</v>
      </c>
      <c r="N1838" s="2">
        <v>40501</v>
      </c>
      <c r="O1838" s="2">
        <v>40501</v>
      </c>
      <c r="P1838">
        <v>3</v>
      </c>
      <c r="Q1838" s="1">
        <v>7.0000000000000007E-2</v>
      </c>
      <c r="R1838">
        <v>155.06</v>
      </c>
      <c r="S1838">
        <v>7.07</v>
      </c>
      <c r="T1838">
        <f t="shared" si="28"/>
        <v>465.18</v>
      </c>
    </row>
    <row r="1839" spans="1:20" x14ac:dyDescent="0.25">
      <c r="A1839">
        <v>1838</v>
      </c>
      <c r="B1839">
        <v>89102</v>
      </c>
      <c r="C1839" t="s">
        <v>1609</v>
      </c>
      <c r="D1839" t="s">
        <v>38</v>
      </c>
      <c r="E1839" t="s">
        <v>39</v>
      </c>
      <c r="F1839" t="s">
        <v>22</v>
      </c>
      <c r="G1839" t="s">
        <v>48</v>
      </c>
      <c r="H1839" t="s">
        <v>61</v>
      </c>
      <c r="I1839" t="s">
        <v>28</v>
      </c>
      <c r="J1839" t="s">
        <v>36</v>
      </c>
      <c r="K1839" t="s">
        <v>221</v>
      </c>
      <c r="L1839" t="s">
        <v>192</v>
      </c>
      <c r="M1839" t="s">
        <v>173</v>
      </c>
      <c r="N1839" s="2">
        <v>40274</v>
      </c>
      <c r="O1839" s="2">
        <v>40281</v>
      </c>
      <c r="P1839">
        <v>7</v>
      </c>
      <c r="Q1839" s="1">
        <v>0.01</v>
      </c>
      <c r="R1839">
        <v>13.43</v>
      </c>
      <c r="S1839">
        <v>5.5</v>
      </c>
      <c r="T1839">
        <f t="shared" si="28"/>
        <v>94.009999999999991</v>
      </c>
    </row>
    <row r="1840" spans="1:20" x14ac:dyDescent="0.25">
      <c r="A1840">
        <v>1839</v>
      </c>
      <c r="B1840">
        <v>89108</v>
      </c>
      <c r="C1840" t="s">
        <v>2026</v>
      </c>
      <c r="D1840" t="s">
        <v>20</v>
      </c>
      <c r="E1840" t="s">
        <v>187</v>
      </c>
      <c r="F1840" t="s">
        <v>47</v>
      </c>
      <c r="G1840" t="s">
        <v>48</v>
      </c>
      <c r="H1840" t="s">
        <v>225</v>
      </c>
      <c r="I1840" t="s">
        <v>28</v>
      </c>
      <c r="J1840" t="s">
        <v>36</v>
      </c>
      <c r="K1840" t="s">
        <v>226</v>
      </c>
      <c r="L1840" t="s">
        <v>706</v>
      </c>
      <c r="M1840" t="s">
        <v>134</v>
      </c>
      <c r="N1840" s="2">
        <v>41225</v>
      </c>
      <c r="O1840" s="2">
        <v>41232</v>
      </c>
      <c r="P1840">
        <v>37</v>
      </c>
      <c r="Q1840" s="1">
        <v>0.08</v>
      </c>
      <c r="R1840">
        <v>92.23</v>
      </c>
      <c r="S1840">
        <v>39.61</v>
      </c>
      <c r="T1840">
        <f t="shared" si="28"/>
        <v>3412.51</v>
      </c>
    </row>
    <row r="1841" spans="1:20" x14ac:dyDescent="0.25">
      <c r="A1841">
        <v>1840</v>
      </c>
      <c r="B1841">
        <v>89108</v>
      </c>
      <c r="C1841" t="s">
        <v>2026</v>
      </c>
      <c r="D1841" t="s">
        <v>20</v>
      </c>
      <c r="E1841" t="s">
        <v>21</v>
      </c>
      <c r="F1841" t="s">
        <v>47</v>
      </c>
      <c r="G1841" t="s">
        <v>48</v>
      </c>
      <c r="H1841" t="s">
        <v>33</v>
      </c>
      <c r="I1841" t="s">
        <v>28</v>
      </c>
      <c r="J1841" t="s">
        <v>36</v>
      </c>
      <c r="K1841" t="s">
        <v>34</v>
      </c>
      <c r="L1841" t="s">
        <v>44</v>
      </c>
      <c r="M1841" t="s">
        <v>160</v>
      </c>
      <c r="N1841" s="2">
        <v>41225</v>
      </c>
      <c r="O1841" s="2">
        <v>41232</v>
      </c>
      <c r="P1841">
        <v>21</v>
      </c>
      <c r="Q1841" s="1">
        <v>7.0000000000000007E-2</v>
      </c>
      <c r="R1841">
        <v>85.99</v>
      </c>
      <c r="S1841">
        <v>0.99</v>
      </c>
      <c r="T1841">
        <f t="shared" si="28"/>
        <v>1805.79</v>
      </c>
    </row>
    <row r="1842" spans="1:20" x14ac:dyDescent="0.25">
      <c r="A1842">
        <v>1841</v>
      </c>
      <c r="B1842">
        <v>88346</v>
      </c>
      <c r="C1842" t="s">
        <v>1370</v>
      </c>
      <c r="D1842" t="s">
        <v>578</v>
      </c>
      <c r="E1842" t="s">
        <v>21</v>
      </c>
      <c r="F1842" t="s">
        <v>31</v>
      </c>
      <c r="G1842" t="s">
        <v>23</v>
      </c>
      <c r="H1842" t="s">
        <v>203</v>
      </c>
      <c r="I1842" t="s">
        <v>28</v>
      </c>
      <c r="J1842" t="s">
        <v>36</v>
      </c>
      <c r="K1842" t="s">
        <v>1243</v>
      </c>
      <c r="L1842" t="s">
        <v>283</v>
      </c>
      <c r="M1842" t="s">
        <v>375</v>
      </c>
      <c r="N1842" s="2">
        <v>41610</v>
      </c>
      <c r="O1842" s="2">
        <v>41612</v>
      </c>
      <c r="P1842">
        <v>16</v>
      </c>
      <c r="Q1842" s="1">
        <v>0.06</v>
      </c>
      <c r="R1842">
        <v>596.98</v>
      </c>
      <c r="S1842">
        <v>14.7</v>
      </c>
      <c r="T1842">
        <f t="shared" si="28"/>
        <v>9551.68</v>
      </c>
    </row>
    <row r="1843" spans="1:20" x14ac:dyDescent="0.25">
      <c r="A1843">
        <v>1842</v>
      </c>
      <c r="B1843">
        <v>86818</v>
      </c>
      <c r="C1843" t="s">
        <v>1050</v>
      </c>
      <c r="D1843" t="s">
        <v>20</v>
      </c>
      <c r="E1843" t="s">
        <v>39</v>
      </c>
      <c r="F1843" t="s">
        <v>22</v>
      </c>
      <c r="G1843" t="s">
        <v>41</v>
      </c>
      <c r="H1843" t="s">
        <v>94</v>
      </c>
      <c r="I1843" t="s">
        <v>28</v>
      </c>
      <c r="J1843" t="s">
        <v>36</v>
      </c>
      <c r="K1843" t="s">
        <v>79</v>
      </c>
      <c r="L1843" t="s">
        <v>192</v>
      </c>
      <c r="M1843" t="s">
        <v>499</v>
      </c>
      <c r="N1843" s="2">
        <v>40903</v>
      </c>
      <c r="O1843" s="2">
        <v>40904</v>
      </c>
      <c r="P1843">
        <v>7</v>
      </c>
      <c r="Q1843" s="1">
        <v>0.05</v>
      </c>
      <c r="R1843">
        <v>4.28</v>
      </c>
      <c r="S1843">
        <v>6.72</v>
      </c>
      <c r="T1843">
        <f t="shared" si="28"/>
        <v>29.96</v>
      </c>
    </row>
    <row r="1844" spans="1:20" x14ac:dyDescent="0.25">
      <c r="A1844">
        <v>1843</v>
      </c>
      <c r="B1844">
        <v>86818</v>
      </c>
      <c r="C1844" t="s">
        <v>1847</v>
      </c>
      <c r="D1844" t="s">
        <v>578</v>
      </c>
      <c r="E1844" t="s">
        <v>187</v>
      </c>
      <c r="F1844" t="s">
        <v>22</v>
      </c>
      <c r="G1844" t="s">
        <v>41</v>
      </c>
      <c r="H1844" t="s">
        <v>225</v>
      </c>
      <c r="I1844" t="s">
        <v>28</v>
      </c>
      <c r="J1844" t="s">
        <v>36</v>
      </c>
      <c r="K1844" t="s">
        <v>116</v>
      </c>
      <c r="L1844" t="s">
        <v>330</v>
      </c>
      <c r="M1844" t="s">
        <v>227</v>
      </c>
      <c r="N1844" s="2">
        <v>40903</v>
      </c>
      <c r="O1844" s="2">
        <v>40905</v>
      </c>
      <c r="P1844">
        <v>1</v>
      </c>
      <c r="Q1844" s="1">
        <v>0.03</v>
      </c>
      <c r="R1844">
        <v>150.97999999999999</v>
      </c>
      <c r="S1844">
        <v>66.27</v>
      </c>
      <c r="T1844">
        <f t="shared" si="28"/>
        <v>150.97999999999999</v>
      </c>
    </row>
    <row r="1845" spans="1:20" x14ac:dyDescent="0.25">
      <c r="A1845">
        <v>1844</v>
      </c>
      <c r="B1845">
        <v>86818</v>
      </c>
      <c r="C1845" t="s">
        <v>1847</v>
      </c>
      <c r="D1845" t="s">
        <v>20</v>
      </c>
      <c r="E1845" t="s">
        <v>21</v>
      </c>
      <c r="F1845" t="s">
        <v>22</v>
      </c>
      <c r="G1845" t="s">
        <v>41</v>
      </c>
      <c r="H1845" t="s">
        <v>33</v>
      </c>
      <c r="I1845" t="s">
        <v>28</v>
      </c>
      <c r="J1845" t="s">
        <v>36</v>
      </c>
      <c r="K1845" t="s">
        <v>1243</v>
      </c>
      <c r="L1845" t="s">
        <v>706</v>
      </c>
      <c r="M1845" t="s">
        <v>326</v>
      </c>
      <c r="N1845" s="2">
        <v>40903</v>
      </c>
      <c r="O1845" s="2">
        <v>40906</v>
      </c>
      <c r="P1845">
        <v>11</v>
      </c>
      <c r="Q1845" s="1">
        <v>0.1</v>
      </c>
      <c r="R1845">
        <v>20.99</v>
      </c>
      <c r="S1845">
        <v>4.8099999999999996</v>
      </c>
      <c r="T1845">
        <f t="shared" si="28"/>
        <v>230.89</v>
      </c>
    </row>
    <row r="1846" spans="1:20" x14ac:dyDescent="0.25">
      <c r="A1846">
        <v>1845</v>
      </c>
      <c r="B1846">
        <v>88739</v>
      </c>
      <c r="C1846" t="s">
        <v>223</v>
      </c>
      <c r="D1846" t="s">
        <v>20</v>
      </c>
      <c r="E1846" t="s">
        <v>21</v>
      </c>
      <c r="F1846" t="s">
        <v>47</v>
      </c>
      <c r="G1846" t="s">
        <v>93</v>
      </c>
      <c r="H1846" t="s">
        <v>33</v>
      </c>
      <c r="I1846" t="s">
        <v>28</v>
      </c>
      <c r="J1846" t="s">
        <v>36</v>
      </c>
      <c r="K1846" t="s">
        <v>1138</v>
      </c>
      <c r="L1846" t="s">
        <v>746</v>
      </c>
      <c r="M1846" t="s">
        <v>160</v>
      </c>
      <c r="N1846" s="2">
        <v>41167</v>
      </c>
      <c r="O1846" s="2">
        <v>41169</v>
      </c>
      <c r="P1846">
        <v>1</v>
      </c>
      <c r="Q1846" s="1">
        <v>0.03</v>
      </c>
      <c r="R1846">
        <v>699.99</v>
      </c>
      <c r="S1846">
        <v>24.49</v>
      </c>
      <c r="T1846">
        <f t="shared" si="28"/>
        <v>699.99</v>
      </c>
    </row>
    <row r="1847" spans="1:20" x14ac:dyDescent="0.25">
      <c r="A1847">
        <v>1846</v>
      </c>
      <c r="B1847">
        <v>88739</v>
      </c>
      <c r="C1847" t="s">
        <v>1708</v>
      </c>
      <c r="D1847" t="s">
        <v>578</v>
      </c>
      <c r="E1847" t="s">
        <v>187</v>
      </c>
      <c r="F1847" t="s">
        <v>47</v>
      </c>
      <c r="G1847" t="s">
        <v>93</v>
      </c>
      <c r="H1847" t="s">
        <v>188</v>
      </c>
      <c r="I1847" t="s">
        <v>28</v>
      </c>
      <c r="J1847" t="s">
        <v>36</v>
      </c>
      <c r="K1847" t="s">
        <v>116</v>
      </c>
      <c r="L1847" t="s">
        <v>283</v>
      </c>
      <c r="M1847" t="s">
        <v>111</v>
      </c>
      <c r="N1847" s="2">
        <v>41167</v>
      </c>
      <c r="O1847" s="2">
        <v>41167</v>
      </c>
      <c r="P1847">
        <v>10</v>
      </c>
      <c r="Q1847" s="1">
        <v>0.09</v>
      </c>
      <c r="R1847">
        <v>159.31</v>
      </c>
      <c r="S1847">
        <v>60</v>
      </c>
      <c r="T1847">
        <f t="shared" si="28"/>
        <v>1593.1</v>
      </c>
    </row>
    <row r="1848" spans="1:20" x14ac:dyDescent="0.25">
      <c r="A1848">
        <v>1847</v>
      </c>
      <c r="B1848">
        <v>87584</v>
      </c>
      <c r="C1848" t="s">
        <v>902</v>
      </c>
      <c r="D1848" t="s">
        <v>20</v>
      </c>
      <c r="E1848" t="s">
        <v>39</v>
      </c>
      <c r="F1848" t="s">
        <v>47</v>
      </c>
      <c r="G1848" t="s">
        <v>48</v>
      </c>
      <c r="H1848" t="s">
        <v>89</v>
      </c>
      <c r="I1848" t="s">
        <v>28</v>
      </c>
      <c r="J1848" t="s">
        <v>36</v>
      </c>
      <c r="K1848" t="s">
        <v>189</v>
      </c>
      <c r="L1848" t="s">
        <v>192</v>
      </c>
      <c r="M1848" t="s">
        <v>114</v>
      </c>
      <c r="N1848" s="2">
        <v>40346</v>
      </c>
      <c r="O1848" s="2">
        <v>40351</v>
      </c>
      <c r="P1848">
        <v>14</v>
      </c>
      <c r="Q1848" s="1">
        <v>0.06</v>
      </c>
      <c r="R1848">
        <v>10.89</v>
      </c>
      <c r="S1848">
        <v>4.5</v>
      </c>
      <c r="T1848">
        <f t="shared" si="28"/>
        <v>152.46</v>
      </c>
    </row>
    <row r="1849" spans="1:20" x14ac:dyDescent="0.25">
      <c r="A1849">
        <v>1848</v>
      </c>
      <c r="B1849">
        <v>87584</v>
      </c>
      <c r="C1849" t="s">
        <v>902</v>
      </c>
      <c r="D1849" t="s">
        <v>20</v>
      </c>
      <c r="E1849" t="s">
        <v>187</v>
      </c>
      <c r="F1849" t="s">
        <v>47</v>
      </c>
      <c r="G1849" t="s">
        <v>48</v>
      </c>
      <c r="H1849" t="s">
        <v>188</v>
      </c>
      <c r="I1849" t="s">
        <v>28</v>
      </c>
      <c r="J1849" t="s">
        <v>36</v>
      </c>
      <c r="K1849" t="s">
        <v>291</v>
      </c>
      <c r="L1849" t="s">
        <v>192</v>
      </c>
      <c r="M1849" t="s">
        <v>117</v>
      </c>
      <c r="N1849" s="2">
        <v>40346</v>
      </c>
      <c r="O1849" s="2">
        <v>40351</v>
      </c>
      <c r="P1849">
        <v>16</v>
      </c>
      <c r="Q1849" s="1">
        <v>0.03</v>
      </c>
      <c r="R1849">
        <v>10.64</v>
      </c>
      <c r="S1849">
        <v>5.16</v>
      </c>
      <c r="T1849">
        <f t="shared" si="28"/>
        <v>170.24</v>
      </c>
    </row>
    <row r="1850" spans="1:20" x14ac:dyDescent="0.25">
      <c r="A1850">
        <v>1849</v>
      </c>
      <c r="B1850">
        <v>87584</v>
      </c>
      <c r="C1850" t="s">
        <v>902</v>
      </c>
      <c r="D1850" t="s">
        <v>20</v>
      </c>
      <c r="E1850" t="s">
        <v>187</v>
      </c>
      <c r="F1850" t="s">
        <v>47</v>
      </c>
      <c r="G1850" t="s">
        <v>48</v>
      </c>
      <c r="H1850" t="s">
        <v>219</v>
      </c>
      <c r="I1850" t="s">
        <v>28</v>
      </c>
      <c r="J1850" t="s">
        <v>76</v>
      </c>
      <c r="K1850" t="s">
        <v>282</v>
      </c>
      <c r="L1850" t="s">
        <v>192</v>
      </c>
      <c r="M1850" t="s">
        <v>134</v>
      </c>
      <c r="N1850" s="2">
        <v>40346</v>
      </c>
      <c r="O1850" s="2">
        <v>40348</v>
      </c>
      <c r="P1850">
        <v>4</v>
      </c>
      <c r="Q1850" s="1">
        <v>0.03</v>
      </c>
      <c r="R1850">
        <v>7.96</v>
      </c>
      <c r="S1850">
        <v>4.95</v>
      </c>
      <c r="T1850">
        <f t="shared" si="28"/>
        <v>31.84</v>
      </c>
    </row>
    <row r="1851" spans="1:20" x14ac:dyDescent="0.25">
      <c r="A1851">
        <v>1850</v>
      </c>
      <c r="B1851">
        <v>89116</v>
      </c>
      <c r="C1851" t="s">
        <v>1136</v>
      </c>
      <c r="D1851" t="s">
        <v>20</v>
      </c>
      <c r="E1851" t="s">
        <v>39</v>
      </c>
      <c r="F1851" t="s">
        <v>31</v>
      </c>
      <c r="G1851" t="s">
        <v>41</v>
      </c>
      <c r="H1851" t="s">
        <v>42</v>
      </c>
      <c r="I1851" t="s">
        <v>28</v>
      </c>
      <c r="J1851" t="s">
        <v>76</v>
      </c>
      <c r="K1851" t="s">
        <v>98</v>
      </c>
      <c r="L1851" t="s">
        <v>192</v>
      </c>
      <c r="M1851" t="s">
        <v>143</v>
      </c>
      <c r="N1851" s="2">
        <v>41385</v>
      </c>
      <c r="O1851" s="2">
        <v>41385</v>
      </c>
      <c r="P1851">
        <v>12</v>
      </c>
      <c r="Q1851" s="1">
        <v>0.08</v>
      </c>
      <c r="R1851">
        <v>120.98</v>
      </c>
      <c r="S1851">
        <v>3.99</v>
      </c>
      <c r="T1851">
        <f t="shared" si="28"/>
        <v>1451.76</v>
      </c>
    </row>
    <row r="1852" spans="1:20" x14ac:dyDescent="0.25">
      <c r="A1852">
        <v>1851</v>
      </c>
      <c r="B1852">
        <v>89116</v>
      </c>
      <c r="C1852" t="s">
        <v>1136</v>
      </c>
      <c r="D1852" t="s">
        <v>578</v>
      </c>
      <c r="E1852" t="s">
        <v>187</v>
      </c>
      <c r="F1852" t="s">
        <v>31</v>
      </c>
      <c r="G1852" t="s">
        <v>41</v>
      </c>
      <c r="H1852" t="s">
        <v>225</v>
      </c>
      <c r="I1852" t="s">
        <v>28</v>
      </c>
      <c r="J1852" t="s">
        <v>76</v>
      </c>
      <c r="K1852" t="s">
        <v>282</v>
      </c>
      <c r="L1852" t="s">
        <v>283</v>
      </c>
      <c r="M1852" t="s">
        <v>146</v>
      </c>
      <c r="N1852" s="2">
        <v>41385</v>
      </c>
      <c r="O1852" s="2">
        <v>41386</v>
      </c>
      <c r="P1852">
        <v>5</v>
      </c>
      <c r="Q1852" s="1">
        <v>0.05</v>
      </c>
      <c r="R1852">
        <v>50.98</v>
      </c>
      <c r="S1852">
        <v>14.19</v>
      </c>
      <c r="T1852">
        <f t="shared" si="28"/>
        <v>254.89999999999998</v>
      </c>
    </row>
    <row r="1853" spans="1:20" x14ac:dyDescent="0.25">
      <c r="A1853">
        <v>1852</v>
      </c>
      <c r="B1853">
        <v>89116</v>
      </c>
      <c r="C1853" t="s">
        <v>1136</v>
      </c>
      <c r="D1853" t="s">
        <v>20</v>
      </c>
      <c r="E1853" t="s">
        <v>21</v>
      </c>
      <c r="F1853" t="s">
        <v>31</v>
      </c>
      <c r="G1853" t="s">
        <v>41</v>
      </c>
      <c r="H1853" t="s">
        <v>206</v>
      </c>
      <c r="I1853" t="s">
        <v>28</v>
      </c>
      <c r="J1853" t="s">
        <v>76</v>
      </c>
      <c r="K1853" t="s">
        <v>210</v>
      </c>
      <c r="L1853" t="s">
        <v>26</v>
      </c>
      <c r="M1853" t="s">
        <v>121</v>
      </c>
      <c r="N1853" s="2">
        <v>41385</v>
      </c>
      <c r="O1853" s="2">
        <v>41386</v>
      </c>
      <c r="P1853">
        <v>10</v>
      </c>
      <c r="Q1853" s="1">
        <v>0.03</v>
      </c>
      <c r="R1853">
        <v>4.8899999999999997</v>
      </c>
      <c r="S1853">
        <v>4.93</v>
      </c>
      <c r="T1853">
        <f t="shared" si="28"/>
        <v>48.9</v>
      </c>
    </row>
    <row r="1854" spans="1:20" x14ac:dyDescent="0.25">
      <c r="A1854">
        <v>1853</v>
      </c>
      <c r="B1854">
        <v>86139</v>
      </c>
      <c r="C1854" t="s">
        <v>1457</v>
      </c>
      <c r="D1854" t="s">
        <v>38</v>
      </c>
      <c r="E1854" t="s">
        <v>21</v>
      </c>
      <c r="F1854" t="s">
        <v>31</v>
      </c>
      <c r="G1854" t="s">
        <v>32</v>
      </c>
      <c r="H1854" t="s">
        <v>203</v>
      </c>
      <c r="I1854" t="s">
        <v>28</v>
      </c>
      <c r="J1854" t="s">
        <v>76</v>
      </c>
      <c r="K1854" t="s">
        <v>1243</v>
      </c>
      <c r="L1854" t="s">
        <v>746</v>
      </c>
      <c r="M1854" t="s">
        <v>35</v>
      </c>
      <c r="N1854" s="2">
        <v>40868</v>
      </c>
      <c r="O1854" s="2">
        <v>40869</v>
      </c>
      <c r="P1854">
        <v>34</v>
      </c>
      <c r="Q1854" s="1">
        <v>0.1</v>
      </c>
      <c r="R1854">
        <v>499.99</v>
      </c>
      <c r="S1854">
        <v>24.49</v>
      </c>
      <c r="T1854">
        <f t="shared" si="28"/>
        <v>16999.66</v>
      </c>
    </row>
    <row r="1855" spans="1:20" x14ac:dyDescent="0.25">
      <c r="A1855">
        <v>1854</v>
      </c>
      <c r="B1855">
        <v>89121</v>
      </c>
      <c r="C1855" t="s">
        <v>546</v>
      </c>
      <c r="D1855" t="s">
        <v>20</v>
      </c>
      <c r="E1855" t="s">
        <v>39</v>
      </c>
      <c r="F1855" t="s">
        <v>47</v>
      </c>
      <c r="G1855" t="s">
        <v>93</v>
      </c>
      <c r="H1855" t="s">
        <v>61</v>
      </c>
      <c r="I1855" t="s">
        <v>28</v>
      </c>
      <c r="J1855" t="s">
        <v>76</v>
      </c>
      <c r="K1855" t="s">
        <v>119</v>
      </c>
      <c r="L1855" t="s">
        <v>706</v>
      </c>
      <c r="M1855" t="s">
        <v>114</v>
      </c>
      <c r="N1855" s="2">
        <v>41196</v>
      </c>
      <c r="O1855" s="2">
        <v>41198</v>
      </c>
      <c r="P1855">
        <v>3</v>
      </c>
      <c r="Q1855" s="1">
        <v>0.1</v>
      </c>
      <c r="R1855">
        <v>25.98</v>
      </c>
      <c r="S1855">
        <v>5.37</v>
      </c>
      <c r="T1855">
        <f t="shared" si="28"/>
        <v>77.94</v>
      </c>
    </row>
    <row r="1856" spans="1:20" x14ac:dyDescent="0.25">
      <c r="A1856">
        <v>1855</v>
      </c>
      <c r="B1856">
        <v>89121</v>
      </c>
      <c r="C1856" t="s">
        <v>546</v>
      </c>
      <c r="D1856" t="s">
        <v>20</v>
      </c>
      <c r="E1856" t="s">
        <v>39</v>
      </c>
      <c r="F1856" t="s">
        <v>47</v>
      </c>
      <c r="G1856" t="s">
        <v>93</v>
      </c>
      <c r="H1856" t="s">
        <v>61</v>
      </c>
      <c r="I1856" t="s">
        <v>28</v>
      </c>
      <c r="J1856" t="s">
        <v>76</v>
      </c>
      <c r="K1856" t="s">
        <v>181</v>
      </c>
      <c r="L1856" t="s">
        <v>44</v>
      </c>
      <c r="M1856" t="s">
        <v>114</v>
      </c>
      <c r="N1856" s="2">
        <v>41196</v>
      </c>
      <c r="O1856" s="2">
        <v>41197</v>
      </c>
      <c r="P1856">
        <v>10</v>
      </c>
      <c r="Q1856" s="1">
        <v>0.06</v>
      </c>
      <c r="R1856">
        <v>2.78</v>
      </c>
      <c r="S1856">
        <v>1.34</v>
      </c>
      <c r="T1856">
        <f t="shared" si="28"/>
        <v>27.799999999999997</v>
      </c>
    </row>
    <row r="1857" spans="1:20" x14ac:dyDescent="0.25">
      <c r="A1857">
        <v>1856</v>
      </c>
      <c r="B1857">
        <v>89124</v>
      </c>
      <c r="C1857" t="s">
        <v>166</v>
      </c>
      <c r="D1857" t="s">
        <v>20</v>
      </c>
      <c r="E1857" t="s">
        <v>39</v>
      </c>
      <c r="F1857" t="s">
        <v>47</v>
      </c>
      <c r="G1857" t="s">
        <v>23</v>
      </c>
      <c r="H1857" t="s">
        <v>54</v>
      </c>
      <c r="I1857" t="s">
        <v>28</v>
      </c>
      <c r="J1857" t="s">
        <v>76</v>
      </c>
      <c r="K1857" t="s">
        <v>79</v>
      </c>
      <c r="L1857" t="s">
        <v>192</v>
      </c>
      <c r="M1857" t="s">
        <v>134</v>
      </c>
      <c r="N1857" s="2">
        <v>40640</v>
      </c>
      <c r="O1857" s="2">
        <v>40641</v>
      </c>
      <c r="P1857">
        <v>2</v>
      </c>
      <c r="Q1857" s="1">
        <v>0.06</v>
      </c>
      <c r="R1857">
        <v>6.48</v>
      </c>
      <c r="S1857">
        <v>6.35</v>
      </c>
      <c r="T1857">
        <f t="shared" si="28"/>
        <v>12.96</v>
      </c>
    </row>
    <row r="1858" spans="1:20" x14ac:dyDescent="0.25">
      <c r="A1858">
        <v>1857</v>
      </c>
      <c r="B1858">
        <v>89132</v>
      </c>
      <c r="C1858" t="s">
        <v>1851</v>
      </c>
      <c r="D1858" t="s">
        <v>20</v>
      </c>
      <c r="E1858" t="s">
        <v>39</v>
      </c>
      <c r="F1858" t="s">
        <v>47</v>
      </c>
      <c r="G1858" t="s">
        <v>41</v>
      </c>
      <c r="H1858" t="s">
        <v>94</v>
      </c>
      <c r="I1858" t="s">
        <v>28</v>
      </c>
      <c r="J1858" t="s">
        <v>76</v>
      </c>
      <c r="K1858" t="s">
        <v>172</v>
      </c>
      <c r="L1858" t="s">
        <v>192</v>
      </c>
      <c r="M1858" t="s">
        <v>117</v>
      </c>
      <c r="N1858" s="2">
        <v>41294</v>
      </c>
      <c r="O1858" s="2">
        <v>41294</v>
      </c>
      <c r="P1858">
        <v>5</v>
      </c>
      <c r="Q1858" s="1">
        <v>7.0000000000000007E-2</v>
      </c>
      <c r="R1858">
        <v>11.48</v>
      </c>
      <c r="S1858">
        <v>5.43</v>
      </c>
      <c r="T1858">
        <f t="shared" si="28"/>
        <v>57.400000000000006</v>
      </c>
    </row>
    <row r="1859" spans="1:20" x14ac:dyDescent="0.25">
      <c r="A1859">
        <v>1858</v>
      </c>
      <c r="B1859">
        <v>89137</v>
      </c>
      <c r="C1859" t="s">
        <v>540</v>
      </c>
      <c r="D1859" t="s">
        <v>20</v>
      </c>
      <c r="E1859" t="s">
        <v>187</v>
      </c>
      <c r="F1859" t="s">
        <v>31</v>
      </c>
      <c r="G1859" t="s">
        <v>48</v>
      </c>
      <c r="H1859" t="s">
        <v>188</v>
      </c>
      <c r="I1859" t="s">
        <v>28</v>
      </c>
      <c r="J1859" t="s">
        <v>76</v>
      </c>
      <c r="K1859" t="s">
        <v>231</v>
      </c>
      <c r="L1859" t="s">
        <v>44</v>
      </c>
      <c r="M1859" t="s">
        <v>367</v>
      </c>
      <c r="N1859" s="2">
        <v>41504</v>
      </c>
      <c r="O1859" s="2">
        <v>41506</v>
      </c>
      <c r="P1859">
        <v>20</v>
      </c>
      <c r="Q1859" s="1">
        <v>0</v>
      </c>
      <c r="R1859">
        <v>5.08</v>
      </c>
      <c r="S1859">
        <v>2.0299999999999998</v>
      </c>
      <c r="T1859">
        <f t="shared" ref="T1859:T1922" si="29">R1859*P1859</f>
        <v>101.6</v>
      </c>
    </row>
    <row r="1860" spans="1:20" x14ac:dyDescent="0.25">
      <c r="A1860">
        <v>1859</v>
      </c>
      <c r="B1860">
        <v>89137</v>
      </c>
      <c r="C1860" t="s">
        <v>2284</v>
      </c>
      <c r="D1860" t="s">
        <v>20</v>
      </c>
      <c r="E1860" t="s">
        <v>39</v>
      </c>
      <c r="F1860" t="s">
        <v>31</v>
      </c>
      <c r="G1860" t="s">
        <v>48</v>
      </c>
      <c r="H1860" t="s">
        <v>89</v>
      </c>
      <c r="I1860" t="s">
        <v>28</v>
      </c>
      <c r="J1860" t="s">
        <v>76</v>
      </c>
      <c r="K1860" t="s">
        <v>165</v>
      </c>
      <c r="L1860" t="s">
        <v>192</v>
      </c>
      <c r="M1860" t="s">
        <v>106</v>
      </c>
      <c r="N1860" s="2">
        <v>41504</v>
      </c>
      <c r="O1860" s="2">
        <v>41509</v>
      </c>
      <c r="P1860">
        <v>1</v>
      </c>
      <c r="Q1860" s="1">
        <v>7.0000000000000007E-2</v>
      </c>
      <c r="R1860">
        <v>55.98</v>
      </c>
      <c r="S1860">
        <v>13.88</v>
      </c>
      <c r="T1860">
        <f t="shared" si="29"/>
        <v>55.98</v>
      </c>
    </row>
    <row r="1861" spans="1:20" x14ac:dyDescent="0.25">
      <c r="A1861">
        <v>1860</v>
      </c>
      <c r="B1861">
        <v>89140</v>
      </c>
      <c r="C1861" t="s">
        <v>604</v>
      </c>
      <c r="D1861" t="s">
        <v>20</v>
      </c>
      <c r="E1861" t="s">
        <v>39</v>
      </c>
      <c r="F1861" t="s">
        <v>22</v>
      </c>
      <c r="G1861" t="s">
        <v>93</v>
      </c>
      <c r="H1861" t="s">
        <v>42</v>
      </c>
      <c r="I1861" t="s">
        <v>28</v>
      </c>
      <c r="J1861" t="s">
        <v>76</v>
      </c>
      <c r="K1861" t="s">
        <v>289</v>
      </c>
      <c r="L1861" t="s">
        <v>192</v>
      </c>
      <c r="M1861" t="s">
        <v>137</v>
      </c>
      <c r="N1861" s="2">
        <v>40442</v>
      </c>
      <c r="O1861" s="2">
        <v>40444</v>
      </c>
      <c r="P1861">
        <v>10</v>
      </c>
      <c r="Q1861" s="1">
        <v>0.09</v>
      </c>
      <c r="R1861">
        <v>2.88</v>
      </c>
      <c r="S1861">
        <v>0.99</v>
      </c>
      <c r="T1861">
        <f t="shared" si="29"/>
        <v>28.799999999999997</v>
      </c>
    </row>
    <row r="1862" spans="1:20" x14ac:dyDescent="0.25">
      <c r="A1862">
        <v>1861</v>
      </c>
      <c r="B1862">
        <v>89149</v>
      </c>
      <c r="C1862" t="s">
        <v>849</v>
      </c>
      <c r="D1862" t="s">
        <v>578</v>
      </c>
      <c r="E1862" t="s">
        <v>21</v>
      </c>
      <c r="F1862" t="s">
        <v>31</v>
      </c>
      <c r="G1862" t="s">
        <v>48</v>
      </c>
      <c r="H1862" t="s">
        <v>33</v>
      </c>
      <c r="I1862" t="s">
        <v>28</v>
      </c>
      <c r="J1862" t="s">
        <v>76</v>
      </c>
      <c r="K1862" t="s">
        <v>204</v>
      </c>
      <c r="L1862" t="s">
        <v>283</v>
      </c>
      <c r="M1862" t="s">
        <v>255</v>
      </c>
      <c r="N1862" s="2">
        <v>40630</v>
      </c>
      <c r="O1862" s="2">
        <v>40637</v>
      </c>
      <c r="P1862">
        <v>1</v>
      </c>
      <c r="Q1862" s="1">
        <v>0.06</v>
      </c>
      <c r="R1862">
        <v>80.97</v>
      </c>
      <c r="S1862">
        <v>33.6</v>
      </c>
      <c r="T1862">
        <f t="shared" si="29"/>
        <v>80.97</v>
      </c>
    </row>
    <row r="1863" spans="1:20" x14ac:dyDescent="0.25">
      <c r="A1863">
        <v>1862</v>
      </c>
      <c r="B1863">
        <v>89149</v>
      </c>
      <c r="C1863" t="s">
        <v>849</v>
      </c>
      <c r="D1863" t="s">
        <v>20</v>
      </c>
      <c r="E1863" t="s">
        <v>187</v>
      </c>
      <c r="F1863" t="s">
        <v>31</v>
      </c>
      <c r="G1863" t="s">
        <v>48</v>
      </c>
      <c r="H1863" t="s">
        <v>219</v>
      </c>
      <c r="I1863" t="s">
        <v>28</v>
      </c>
      <c r="J1863" t="s">
        <v>76</v>
      </c>
      <c r="K1863" t="s">
        <v>189</v>
      </c>
      <c r="L1863" t="s">
        <v>746</v>
      </c>
      <c r="M1863" t="s">
        <v>255</v>
      </c>
      <c r="N1863" s="2">
        <v>40630</v>
      </c>
      <c r="O1863" s="2">
        <v>40635</v>
      </c>
      <c r="P1863">
        <v>12</v>
      </c>
      <c r="Q1863" s="1">
        <v>0.08</v>
      </c>
      <c r="R1863">
        <v>209.37</v>
      </c>
      <c r="S1863">
        <v>69</v>
      </c>
      <c r="T1863">
        <f t="shared" si="29"/>
        <v>2512.44</v>
      </c>
    </row>
    <row r="1864" spans="1:20" x14ac:dyDescent="0.25">
      <c r="A1864">
        <v>1863</v>
      </c>
      <c r="B1864">
        <v>89157</v>
      </c>
      <c r="C1864" t="s">
        <v>901</v>
      </c>
      <c r="D1864" t="s">
        <v>20</v>
      </c>
      <c r="E1864" t="s">
        <v>39</v>
      </c>
      <c r="F1864" t="s">
        <v>31</v>
      </c>
      <c r="G1864" t="s">
        <v>93</v>
      </c>
      <c r="H1864" t="s">
        <v>89</v>
      </c>
      <c r="I1864" t="s">
        <v>28</v>
      </c>
      <c r="J1864" t="s">
        <v>76</v>
      </c>
      <c r="K1864" t="s">
        <v>170</v>
      </c>
      <c r="L1864" t="s">
        <v>192</v>
      </c>
      <c r="M1864" t="s">
        <v>141</v>
      </c>
      <c r="N1864" s="2">
        <v>40888</v>
      </c>
      <c r="O1864" s="2">
        <v>40890</v>
      </c>
      <c r="P1864">
        <v>2</v>
      </c>
      <c r="Q1864" s="1">
        <v>0.04</v>
      </c>
      <c r="R1864">
        <v>3.8</v>
      </c>
      <c r="S1864">
        <v>1.49</v>
      </c>
      <c r="T1864">
        <f t="shared" si="29"/>
        <v>7.6</v>
      </c>
    </row>
    <row r="1865" spans="1:20" x14ac:dyDescent="0.25">
      <c r="A1865">
        <v>1864</v>
      </c>
      <c r="B1865">
        <v>87182</v>
      </c>
      <c r="C1865" t="s">
        <v>371</v>
      </c>
      <c r="D1865" t="s">
        <v>38</v>
      </c>
      <c r="E1865" t="s">
        <v>187</v>
      </c>
      <c r="F1865" t="s">
        <v>47</v>
      </c>
      <c r="G1865" t="s">
        <v>48</v>
      </c>
      <c r="H1865" t="s">
        <v>219</v>
      </c>
      <c r="I1865" t="s">
        <v>28</v>
      </c>
      <c r="J1865" t="s">
        <v>76</v>
      </c>
      <c r="K1865" t="s">
        <v>113</v>
      </c>
      <c r="L1865" t="s">
        <v>192</v>
      </c>
      <c r="M1865" t="s">
        <v>167</v>
      </c>
      <c r="N1865" s="2">
        <v>41160</v>
      </c>
      <c r="O1865" s="2">
        <v>41162</v>
      </c>
      <c r="P1865">
        <v>3</v>
      </c>
      <c r="Q1865" s="1">
        <v>0.05</v>
      </c>
      <c r="R1865">
        <v>2.08</v>
      </c>
      <c r="S1865">
        <v>5.33</v>
      </c>
      <c r="T1865">
        <f t="shared" si="29"/>
        <v>6.24</v>
      </c>
    </row>
    <row r="1866" spans="1:20" x14ac:dyDescent="0.25">
      <c r="A1866">
        <v>1865</v>
      </c>
      <c r="B1866">
        <v>87182</v>
      </c>
      <c r="C1866" t="s">
        <v>371</v>
      </c>
      <c r="D1866" t="s">
        <v>38</v>
      </c>
      <c r="E1866" t="s">
        <v>39</v>
      </c>
      <c r="F1866" t="s">
        <v>47</v>
      </c>
      <c r="G1866" t="s">
        <v>48</v>
      </c>
      <c r="H1866" t="s">
        <v>54</v>
      </c>
      <c r="I1866" t="s">
        <v>28</v>
      </c>
      <c r="J1866" t="s">
        <v>76</v>
      </c>
      <c r="K1866" t="s">
        <v>105</v>
      </c>
      <c r="L1866" t="s">
        <v>192</v>
      </c>
      <c r="M1866" t="s">
        <v>134</v>
      </c>
      <c r="N1866" s="2">
        <v>41160</v>
      </c>
      <c r="O1866" s="2">
        <v>41165</v>
      </c>
      <c r="P1866">
        <v>21</v>
      </c>
      <c r="Q1866" s="1">
        <v>0.08</v>
      </c>
      <c r="R1866">
        <v>15.42</v>
      </c>
      <c r="S1866">
        <v>10.68</v>
      </c>
      <c r="T1866">
        <f t="shared" si="29"/>
        <v>323.82</v>
      </c>
    </row>
    <row r="1867" spans="1:20" x14ac:dyDescent="0.25">
      <c r="A1867">
        <v>1866</v>
      </c>
      <c r="B1867">
        <v>89161</v>
      </c>
      <c r="C1867" t="s">
        <v>2179</v>
      </c>
      <c r="D1867" t="s">
        <v>20</v>
      </c>
      <c r="E1867" t="s">
        <v>39</v>
      </c>
      <c r="F1867" t="s">
        <v>31</v>
      </c>
      <c r="G1867" t="s">
        <v>23</v>
      </c>
      <c r="H1867" t="s">
        <v>54</v>
      </c>
      <c r="I1867" t="s">
        <v>28</v>
      </c>
      <c r="J1867" t="s">
        <v>76</v>
      </c>
      <c r="K1867" t="s">
        <v>133</v>
      </c>
      <c r="L1867" t="s">
        <v>192</v>
      </c>
      <c r="M1867" t="s">
        <v>35</v>
      </c>
      <c r="N1867" s="2">
        <v>41174</v>
      </c>
      <c r="O1867" s="2">
        <v>41176</v>
      </c>
      <c r="P1867">
        <v>23</v>
      </c>
      <c r="Q1867" s="1">
        <v>0.04</v>
      </c>
      <c r="R1867">
        <v>35.44</v>
      </c>
      <c r="S1867">
        <v>19.989999999999998</v>
      </c>
      <c r="T1867">
        <f t="shared" si="29"/>
        <v>815.11999999999989</v>
      </c>
    </row>
    <row r="1868" spans="1:20" x14ac:dyDescent="0.25">
      <c r="A1868">
        <v>1867</v>
      </c>
      <c r="B1868">
        <v>89139</v>
      </c>
      <c r="C1868" t="s">
        <v>604</v>
      </c>
      <c r="D1868" t="s">
        <v>578</v>
      </c>
      <c r="E1868" t="s">
        <v>187</v>
      </c>
      <c r="F1868" t="s">
        <v>22</v>
      </c>
      <c r="G1868" t="s">
        <v>93</v>
      </c>
      <c r="H1868" t="s">
        <v>188</v>
      </c>
      <c r="I1868" t="s">
        <v>28</v>
      </c>
      <c r="J1868" t="s">
        <v>76</v>
      </c>
      <c r="K1868" t="s">
        <v>226</v>
      </c>
      <c r="L1868" t="s">
        <v>330</v>
      </c>
      <c r="M1868" t="s">
        <v>86</v>
      </c>
      <c r="N1868" s="2">
        <v>40413</v>
      </c>
      <c r="O1868" s="2">
        <v>40413</v>
      </c>
      <c r="P1868">
        <v>5</v>
      </c>
      <c r="Q1868" s="1">
        <v>0.02</v>
      </c>
      <c r="R1868">
        <v>146.05000000000001</v>
      </c>
      <c r="S1868">
        <v>80.2</v>
      </c>
      <c r="T1868">
        <f t="shared" si="29"/>
        <v>730.25</v>
      </c>
    </row>
    <row r="1869" spans="1:20" x14ac:dyDescent="0.25">
      <c r="A1869">
        <v>1868</v>
      </c>
      <c r="B1869">
        <v>89139</v>
      </c>
      <c r="C1869" t="s">
        <v>604</v>
      </c>
      <c r="D1869" t="s">
        <v>20</v>
      </c>
      <c r="E1869" t="s">
        <v>21</v>
      </c>
      <c r="F1869" t="s">
        <v>22</v>
      </c>
      <c r="G1869" t="s">
        <v>93</v>
      </c>
      <c r="H1869" t="s">
        <v>203</v>
      </c>
      <c r="I1869" t="s">
        <v>28</v>
      </c>
      <c r="J1869" t="s">
        <v>76</v>
      </c>
      <c r="K1869" t="s">
        <v>1108</v>
      </c>
      <c r="L1869" t="s">
        <v>192</v>
      </c>
      <c r="M1869" t="s">
        <v>398</v>
      </c>
      <c r="N1869" s="2">
        <v>40413</v>
      </c>
      <c r="O1869" s="2">
        <v>40414</v>
      </c>
      <c r="P1869">
        <v>14</v>
      </c>
      <c r="Q1869" s="1">
        <v>0.06</v>
      </c>
      <c r="R1869">
        <v>65.989999999999995</v>
      </c>
      <c r="S1869">
        <v>5.92</v>
      </c>
      <c r="T1869">
        <f t="shared" si="29"/>
        <v>923.8599999999999</v>
      </c>
    </row>
    <row r="1870" spans="1:20" x14ac:dyDescent="0.25">
      <c r="A1870">
        <v>1869</v>
      </c>
      <c r="B1870">
        <v>86261</v>
      </c>
      <c r="C1870" t="s">
        <v>1984</v>
      </c>
      <c r="D1870" t="s">
        <v>20</v>
      </c>
      <c r="E1870" t="s">
        <v>187</v>
      </c>
      <c r="F1870" t="s">
        <v>31</v>
      </c>
      <c r="G1870" t="s">
        <v>93</v>
      </c>
      <c r="H1870" t="s">
        <v>217</v>
      </c>
      <c r="I1870" t="s">
        <v>28</v>
      </c>
      <c r="J1870" t="s">
        <v>76</v>
      </c>
      <c r="K1870" t="s">
        <v>291</v>
      </c>
      <c r="L1870" t="s">
        <v>192</v>
      </c>
      <c r="M1870" t="s">
        <v>35</v>
      </c>
      <c r="N1870" s="2">
        <v>40797</v>
      </c>
      <c r="O1870" s="2">
        <v>40798</v>
      </c>
      <c r="P1870">
        <v>11</v>
      </c>
      <c r="Q1870" s="1">
        <v>0.1</v>
      </c>
      <c r="R1870">
        <v>17.78</v>
      </c>
      <c r="S1870">
        <v>5.03</v>
      </c>
      <c r="T1870">
        <f t="shared" si="29"/>
        <v>195.58</v>
      </c>
    </row>
    <row r="1871" spans="1:20" x14ac:dyDescent="0.25">
      <c r="A1871">
        <v>1870</v>
      </c>
      <c r="B1871">
        <v>89166</v>
      </c>
      <c r="C1871" t="s">
        <v>1400</v>
      </c>
      <c r="D1871" t="s">
        <v>20</v>
      </c>
      <c r="E1871" t="s">
        <v>21</v>
      </c>
      <c r="F1871" t="s">
        <v>47</v>
      </c>
      <c r="G1871" t="s">
        <v>93</v>
      </c>
      <c r="H1871" t="s">
        <v>33</v>
      </c>
      <c r="I1871" t="s">
        <v>28</v>
      </c>
      <c r="J1871" t="s">
        <v>76</v>
      </c>
      <c r="K1871" t="s">
        <v>1254</v>
      </c>
      <c r="L1871" t="s">
        <v>192</v>
      </c>
      <c r="M1871" t="s">
        <v>117</v>
      </c>
      <c r="N1871" s="2">
        <v>40257</v>
      </c>
      <c r="O1871" s="2">
        <v>40257</v>
      </c>
      <c r="P1871">
        <v>2</v>
      </c>
      <c r="Q1871" s="1">
        <v>0.01</v>
      </c>
      <c r="R1871">
        <v>19.98</v>
      </c>
      <c r="S1871">
        <v>4</v>
      </c>
      <c r="T1871">
        <f t="shared" si="29"/>
        <v>39.96</v>
      </c>
    </row>
    <row r="1872" spans="1:20" x14ac:dyDescent="0.25">
      <c r="A1872">
        <v>1871</v>
      </c>
      <c r="B1872">
        <v>89166</v>
      </c>
      <c r="C1872" t="s">
        <v>1979</v>
      </c>
      <c r="D1872" t="s">
        <v>20</v>
      </c>
      <c r="E1872" t="s">
        <v>39</v>
      </c>
      <c r="F1872" t="s">
        <v>47</v>
      </c>
      <c r="G1872" t="s">
        <v>93</v>
      </c>
      <c r="H1872" t="s">
        <v>54</v>
      </c>
      <c r="I1872" t="s">
        <v>28</v>
      </c>
      <c r="J1872" t="s">
        <v>76</v>
      </c>
      <c r="K1872" t="s">
        <v>226</v>
      </c>
      <c r="L1872" t="s">
        <v>706</v>
      </c>
      <c r="M1872" t="s">
        <v>117</v>
      </c>
      <c r="N1872" s="2">
        <v>40257</v>
      </c>
      <c r="O1872" s="2">
        <v>40259</v>
      </c>
      <c r="P1872">
        <v>2</v>
      </c>
      <c r="Q1872" s="1">
        <v>0.04</v>
      </c>
      <c r="R1872">
        <v>1637.53</v>
      </c>
      <c r="S1872">
        <v>24.49</v>
      </c>
      <c r="T1872">
        <f t="shared" si="29"/>
        <v>3275.06</v>
      </c>
    </row>
    <row r="1873" spans="1:20" x14ac:dyDescent="0.25">
      <c r="A1873">
        <v>1872</v>
      </c>
      <c r="B1873">
        <v>88059</v>
      </c>
      <c r="C1873" t="s">
        <v>1131</v>
      </c>
      <c r="D1873" t="s">
        <v>20</v>
      </c>
      <c r="E1873" t="s">
        <v>187</v>
      </c>
      <c r="F1873" t="s">
        <v>22</v>
      </c>
      <c r="G1873" t="s">
        <v>23</v>
      </c>
      <c r="H1873" t="s">
        <v>225</v>
      </c>
      <c r="I1873" t="s">
        <v>28</v>
      </c>
      <c r="J1873" t="s">
        <v>76</v>
      </c>
      <c r="K1873" t="s">
        <v>43</v>
      </c>
      <c r="L1873" t="s">
        <v>26</v>
      </c>
      <c r="M1873" t="s">
        <v>80</v>
      </c>
      <c r="N1873" s="2">
        <v>41629</v>
      </c>
      <c r="O1873" s="2">
        <v>41630</v>
      </c>
      <c r="P1873">
        <v>4</v>
      </c>
      <c r="Q1873" s="1">
        <v>7.0000000000000007E-2</v>
      </c>
      <c r="R1873">
        <v>22.23</v>
      </c>
      <c r="S1873">
        <v>5.08</v>
      </c>
      <c r="T1873">
        <f t="shared" si="29"/>
        <v>88.92</v>
      </c>
    </row>
    <row r="1874" spans="1:20" x14ac:dyDescent="0.25">
      <c r="A1874">
        <v>1873</v>
      </c>
      <c r="B1874">
        <v>88701</v>
      </c>
      <c r="C1874" t="s">
        <v>561</v>
      </c>
      <c r="D1874" t="s">
        <v>20</v>
      </c>
      <c r="E1874" t="s">
        <v>39</v>
      </c>
      <c r="F1874" t="s">
        <v>31</v>
      </c>
      <c r="G1874" t="s">
        <v>23</v>
      </c>
      <c r="H1874" t="s">
        <v>89</v>
      </c>
      <c r="I1874" t="s">
        <v>28</v>
      </c>
      <c r="J1874" t="s">
        <v>76</v>
      </c>
      <c r="K1874" t="s">
        <v>154</v>
      </c>
      <c r="L1874" t="s">
        <v>192</v>
      </c>
      <c r="M1874" t="s">
        <v>139</v>
      </c>
      <c r="N1874" s="2">
        <v>40350</v>
      </c>
      <c r="O1874" s="2">
        <v>40353</v>
      </c>
      <c r="P1874">
        <v>9</v>
      </c>
      <c r="Q1874" s="1">
        <v>7.0000000000000007E-2</v>
      </c>
      <c r="R1874">
        <v>2.88</v>
      </c>
      <c r="S1874">
        <v>0.5</v>
      </c>
      <c r="T1874">
        <f t="shared" si="29"/>
        <v>25.919999999999998</v>
      </c>
    </row>
    <row r="1875" spans="1:20" x14ac:dyDescent="0.25">
      <c r="A1875">
        <v>1874</v>
      </c>
      <c r="B1875">
        <v>88701</v>
      </c>
      <c r="C1875" t="s">
        <v>561</v>
      </c>
      <c r="D1875" t="s">
        <v>578</v>
      </c>
      <c r="E1875" t="s">
        <v>187</v>
      </c>
      <c r="F1875" t="s">
        <v>31</v>
      </c>
      <c r="G1875" t="s">
        <v>23</v>
      </c>
      <c r="H1875" t="s">
        <v>219</v>
      </c>
      <c r="I1875" t="s">
        <v>28</v>
      </c>
      <c r="J1875" t="s">
        <v>76</v>
      </c>
      <c r="K1875" t="s">
        <v>231</v>
      </c>
      <c r="L1875" t="s">
        <v>330</v>
      </c>
      <c r="M1875" t="s">
        <v>141</v>
      </c>
      <c r="N1875" s="2">
        <v>40350</v>
      </c>
      <c r="O1875" s="2">
        <v>40351</v>
      </c>
      <c r="P1875">
        <v>2</v>
      </c>
      <c r="Q1875" s="1">
        <v>0.03</v>
      </c>
      <c r="R1875">
        <v>348.21</v>
      </c>
      <c r="S1875">
        <v>40.19</v>
      </c>
      <c r="T1875">
        <f t="shared" si="29"/>
        <v>696.42</v>
      </c>
    </row>
    <row r="1876" spans="1:20" x14ac:dyDescent="0.25">
      <c r="A1876">
        <v>1875</v>
      </c>
      <c r="B1876">
        <v>89181</v>
      </c>
      <c r="C1876" t="s">
        <v>1819</v>
      </c>
      <c r="D1876" t="s">
        <v>20</v>
      </c>
      <c r="E1876" t="s">
        <v>187</v>
      </c>
      <c r="F1876" t="s">
        <v>31</v>
      </c>
      <c r="G1876" t="s">
        <v>93</v>
      </c>
      <c r="H1876" t="s">
        <v>225</v>
      </c>
      <c r="I1876" t="s">
        <v>28</v>
      </c>
      <c r="J1876" t="s">
        <v>76</v>
      </c>
      <c r="K1876" t="s">
        <v>248</v>
      </c>
      <c r="L1876" t="s">
        <v>192</v>
      </c>
      <c r="M1876" t="s">
        <v>69</v>
      </c>
      <c r="N1876" s="2">
        <v>41267</v>
      </c>
      <c r="O1876" s="2">
        <v>41268</v>
      </c>
      <c r="P1876">
        <v>25</v>
      </c>
      <c r="Q1876" s="1">
        <v>0.05</v>
      </c>
      <c r="R1876">
        <v>10.64</v>
      </c>
      <c r="S1876">
        <v>5.16</v>
      </c>
      <c r="T1876">
        <f t="shared" si="29"/>
        <v>266</v>
      </c>
    </row>
    <row r="1877" spans="1:20" x14ac:dyDescent="0.25">
      <c r="A1877">
        <v>1876</v>
      </c>
      <c r="B1877">
        <v>89181</v>
      </c>
      <c r="C1877" t="s">
        <v>1819</v>
      </c>
      <c r="D1877" t="s">
        <v>38</v>
      </c>
      <c r="E1877" t="s">
        <v>187</v>
      </c>
      <c r="F1877" t="s">
        <v>31</v>
      </c>
      <c r="G1877" t="s">
        <v>93</v>
      </c>
      <c r="H1877" t="s">
        <v>219</v>
      </c>
      <c r="I1877" t="s">
        <v>28</v>
      </c>
      <c r="J1877" t="s">
        <v>76</v>
      </c>
      <c r="K1877" t="s">
        <v>221</v>
      </c>
      <c r="L1877" t="s">
        <v>192</v>
      </c>
      <c r="M1877" t="s">
        <v>296</v>
      </c>
      <c r="N1877" s="2">
        <v>41267</v>
      </c>
      <c r="O1877" s="2">
        <v>41268</v>
      </c>
      <c r="P1877">
        <v>9</v>
      </c>
      <c r="Q1877" s="1">
        <v>0.05</v>
      </c>
      <c r="R1877">
        <v>20.28</v>
      </c>
      <c r="S1877">
        <v>6.68</v>
      </c>
      <c r="T1877">
        <f t="shared" si="29"/>
        <v>182.52</v>
      </c>
    </row>
    <row r="1878" spans="1:20" x14ac:dyDescent="0.25">
      <c r="A1878">
        <v>1877</v>
      </c>
      <c r="B1878">
        <v>89192</v>
      </c>
      <c r="C1878" t="s">
        <v>1202</v>
      </c>
      <c r="D1878" t="s">
        <v>20</v>
      </c>
      <c r="E1878" t="s">
        <v>39</v>
      </c>
      <c r="F1878" t="s">
        <v>31</v>
      </c>
      <c r="G1878" t="s">
        <v>23</v>
      </c>
      <c r="H1878" t="s">
        <v>78</v>
      </c>
      <c r="I1878" t="s">
        <v>28</v>
      </c>
      <c r="J1878" t="s">
        <v>76</v>
      </c>
      <c r="K1878" t="s">
        <v>98</v>
      </c>
      <c r="L1878" t="s">
        <v>44</v>
      </c>
      <c r="M1878" t="s">
        <v>35</v>
      </c>
      <c r="N1878" s="2">
        <v>41548</v>
      </c>
      <c r="O1878" s="2">
        <v>41549</v>
      </c>
      <c r="P1878">
        <v>20</v>
      </c>
      <c r="Q1878" s="1">
        <v>0.06</v>
      </c>
      <c r="R1878">
        <v>4.9800000000000004</v>
      </c>
      <c r="S1878">
        <v>0.8</v>
      </c>
      <c r="T1878">
        <f t="shared" si="29"/>
        <v>99.600000000000009</v>
      </c>
    </row>
    <row r="1879" spans="1:20" x14ac:dyDescent="0.25">
      <c r="A1879">
        <v>1878</v>
      </c>
      <c r="B1879">
        <v>87520</v>
      </c>
      <c r="C1879" t="s">
        <v>904</v>
      </c>
      <c r="D1879" t="s">
        <v>20</v>
      </c>
      <c r="E1879" t="s">
        <v>39</v>
      </c>
      <c r="F1879" t="s">
        <v>31</v>
      </c>
      <c r="G1879" t="s">
        <v>32</v>
      </c>
      <c r="H1879" t="s">
        <v>54</v>
      </c>
      <c r="I1879" t="s">
        <v>28</v>
      </c>
      <c r="J1879" t="s">
        <v>76</v>
      </c>
      <c r="K1879" t="s">
        <v>221</v>
      </c>
      <c r="L1879" t="s">
        <v>192</v>
      </c>
      <c r="M1879" t="s">
        <v>255</v>
      </c>
      <c r="N1879" s="2">
        <v>40331</v>
      </c>
      <c r="O1879" s="2">
        <v>40332</v>
      </c>
      <c r="P1879">
        <v>19</v>
      </c>
      <c r="Q1879" s="1">
        <v>0.09</v>
      </c>
      <c r="R1879">
        <v>9.7799999999999994</v>
      </c>
      <c r="S1879">
        <v>1.39</v>
      </c>
      <c r="T1879">
        <f t="shared" si="29"/>
        <v>185.82</v>
      </c>
    </row>
    <row r="1880" spans="1:20" x14ac:dyDescent="0.25">
      <c r="A1880">
        <v>1879</v>
      </c>
      <c r="B1880">
        <v>87520</v>
      </c>
      <c r="C1880" t="s">
        <v>904</v>
      </c>
      <c r="D1880" t="s">
        <v>20</v>
      </c>
      <c r="E1880" t="s">
        <v>21</v>
      </c>
      <c r="F1880" t="s">
        <v>31</v>
      </c>
      <c r="G1880" t="s">
        <v>32</v>
      </c>
      <c r="H1880" t="s">
        <v>206</v>
      </c>
      <c r="I1880" t="s">
        <v>28</v>
      </c>
      <c r="J1880" t="s">
        <v>76</v>
      </c>
      <c r="K1880" t="s">
        <v>1138</v>
      </c>
      <c r="L1880" t="s">
        <v>192</v>
      </c>
      <c r="M1880" t="s">
        <v>69</v>
      </c>
      <c r="N1880" s="2">
        <v>40331</v>
      </c>
      <c r="O1880" s="2">
        <v>40333</v>
      </c>
      <c r="P1880">
        <v>6</v>
      </c>
      <c r="Q1880" s="1">
        <v>0</v>
      </c>
      <c r="R1880">
        <v>200.99</v>
      </c>
      <c r="S1880">
        <v>8.08</v>
      </c>
      <c r="T1880">
        <f t="shared" si="29"/>
        <v>1205.94</v>
      </c>
    </row>
    <row r="1881" spans="1:20" x14ac:dyDescent="0.25">
      <c r="A1881">
        <v>1880</v>
      </c>
      <c r="B1881">
        <v>86328</v>
      </c>
      <c r="C1881" t="s">
        <v>37</v>
      </c>
      <c r="D1881" t="s">
        <v>20</v>
      </c>
      <c r="E1881" t="s">
        <v>21</v>
      </c>
      <c r="F1881" t="s">
        <v>40</v>
      </c>
      <c r="G1881" t="s">
        <v>93</v>
      </c>
      <c r="H1881" t="s">
        <v>203</v>
      </c>
      <c r="I1881" t="s">
        <v>28</v>
      </c>
      <c r="J1881" t="s">
        <v>76</v>
      </c>
      <c r="K1881" t="s">
        <v>213</v>
      </c>
      <c r="L1881" t="s">
        <v>192</v>
      </c>
      <c r="M1881" t="s">
        <v>45</v>
      </c>
      <c r="N1881" s="2">
        <v>41010</v>
      </c>
      <c r="O1881" s="2">
        <v>41012</v>
      </c>
      <c r="P1881">
        <v>12</v>
      </c>
      <c r="Q1881" s="1">
        <v>0.01</v>
      </c>
      <c r="R1881">
        <v>65.989999999999995</v>
      </c>
      <c r="S1881">
        <v>3.99</v>
      </c>
      <c r="T1881">
        <f t="shared" si="29"/>
        <v>791.87999999999988</v>
      </c>
    </row>
    <row r="1882" spans="1:20" x14ac:dyDescent="0.25">
      <c r="A1882">
        <v>1881</v>
      </c>
      <c r="B1882">
        <v>87548</v>
      </c>
      <c r="C1882" t="s">
        <v>1473</v>
      </c>
      <c r="D1882" t="s">
        <v>20</v>
      </c>
      <c r="E1882" t="s">
        <v>39</v>
      </c>
      <c r="F1882" t="s">
        <v>47</v>
      </c>
      <c r="G1882" t="s">
        <v>48</v>
      </c>
      <c r="H1882" t="s">
        <v>78</v>
      </c>
      <c r="I1882" t="s">
        <v>28</v>
      </c>
      <c r="J1882" t="s">
        <v>76</v>
      </c>
      <c r="K1882" t="s">
        <v>129</v>
      </c>
      <c r="L1882" t="s">
        <v>192</v>
      </c>
      <c r="M1882" t="s">
        <v>117</v>
      </c>
      <c r="N1882" s="2">
        <v>41476</v>
      </c>
      <c r="O1882" s="2">
        <v>41483</v>
      </c>
      <c r="P1882">
        <v>14</v>
      </c>
      <c r="Q1882" s="1">
        <v>0.04</v>
      </c>
      <c r="R1882">
        <v>6.48</v>
      </c>
      <c r="S1882">
        <v>6.65</v>
      </c>
      <c r="T1882">
        <f t="shared" si="29"/>
        <v>90.72</v>
      </c>
    </row>
    <row r="1883" spans="1:20" x14ac:dyDescent="0.25">
      <c r="A1883">
        <v>1882</v>
      </c>
      <c r="B1883">
        <v>87548</v>
      </c>
      <c r="C1883" t="s">
        <v>1473</v>
      </c>
      <c r="D1883" t="s">
        <v>38</v>
      </c>
      <c r="E1883" t="s">
        <v>39</v>
      </c>
      <c r="F1883" t="s">
        <v>47</v>
      </c>
      <c r="G1883" t="s">
        <v>48</v>
      </c>
      <c r="H1883" t="s">
        <v>42</v>
      </c>
      <c r="I1883" t="s">
        <v>28</v>
      </c>
      <c r="J1883" t="s">
        <v>76</v>
      </c>
      <c r="K1883" t="s">
        <v>58</v>
      </c>
      <c r="L1883" t="s">
        <v>192</v>
      </c>
      <c r="M1883" t="s">
        <v>167</v>
      </c>
      <c r="N1883" s="2">
        <v>41476</v>
      </c>
      <c r="O1883" s="2">
        <v>41480</v>
      </c>
      <c r="P1883">
        <v>6</v>
      </c>
      <c r="Q1883" s="1">
        <v>0.04</v>
      </c>
      <c r="R1883">
        <v>6.48</v>
      </c>
      <c r="S1883">
        <v>7.86</v>
      </c>
      <c r="T1883">
        <f t="shared" si="29"/>
        <v>38.880000000000003</v>
      </c>
    </row>
    <row r="1884" spans="1:20" x14ac:dyDescent="0.25">
      <c r="A1884">
        <v>1883</v>
      </c>
      <c r="B1884">
        <v>86822</v>
      </c>
      <c r="C1884" t="s">
        <v>1847</v>
      </c>
      <c r="D1884" t="s">
        <v>20</v>
      </c>
      <c r="E1884" t="s">
        <v>39</v>
      </c>
      <c r="F1884" t="s">
        <v>22</v>
      </c>
      <c r="G1884" t="s">
        <v>93</v>
      </c>
      <c r="H1884" t="s">
        <v>54</v>
      </c>
      <c r="I1884" t="s">
        <v>28</v>
      </c>
      <c r="J1884" t="s">
        <v>76</v>
      </c>
      <c r="K1884" t="s">
        <v>62</v>
      </c>
      <c r="L1884" t="s">
        <v>192</v>
      </c>
      <c r="M1884" t="s">
        <v>150</v>
      </c>
      <c r="N1884" s="2">
        <v>41440</v>
      </c>
      <c r="O1884" s="2">
        <v>41441</v>
      </c>
      <c r="P1884">
        <v>15</v>
      </c>
      <c r="Q1884" s="1">
        <v>0.02</v>
      </c>
      <c r="R1884">
        <v>48.94</v>
      </c>
      <c r="S1884">
        <v>5.86</v>
      </c>
      <c r="T1884">
        <f t="shared" si="29"/>
        <v>734.09999999999991</v>
      </c>
    </row>
    <row r="1885" spans="1:20" x14ac:dyDescent="0.25">
      <c r="A1885">
        <v>1884</v>
      </c>
      <c r="B1885">
        <v>87208</v>
      </c>
      <c r="C1885" t="s">
        <v>415</v>
      </c>
      <c r="D1885" t="s">
        <v>20</v>
      </c>
      <c r="E1885" t="s">
        <v>39</v>
      </c>
      <c r="F1885" t="s">
        <v>22</v>
      </c>
      <c r="G1885" t="s">
        <v>23</v>
      </c>
      <c r="H1885" t="s">
        <v>94</v>
      </c>
      <c r="I1885" t="s">
        <v>28</v>
      </c>
      <c r="J1885" t="s">
        <v>76</v>
      </c>
      <c r="K1885" t="s">
        <v>82</v>
      </c>
      <c r="L1885" t="s">
        <v>192</v>
      </c>
      <c r="M1885" t="s">
        <v>27</v>
      </c>
      <c r="N1885" s="2">
        <v>40505</v>
      </c>
      <c r="O1885" s="2">
        <v>40507</v>
      </c>
      <c r="P1885">
        <v>24</v>
      </c>
      <c r="Q1885" s="1">
        <v>0.01</v>
      </c>
      <c r="R1885">
        <v>2.16</v>
      </c>
      <c r="S1885">
        <v>6.05</v>
      </c>
      <c r="T1885">
        <f t="shared" si="29"/>
        <v>51.84</v>
      </c>
    </row>
    <row r="1886" spans="1:20" x14ac:dyDescent="0.25">
      <c r="A1886">
        <v>1885</v>
      </c>
      <c r="B1886">
        <v>87208</v>
      </c>
      <c r="C1886" t="s">
        <v>2079</v>
      </c>
      <c r="D1886" t="s">
        <v>20</v>
      </c>
      <c r="E1886" t="s">
        <v>39</v>
      </c>
      <c r="F1886" t="s">
        <v>22</v>
      </c>
      <c r="G1886" t="s">
        <v>23</v>
      </c>
      <c r="H1886" t="s">
        <v>94</v>
      </c>
      <c r="I1886" t="s">
        <v>28</v>
      </c>
      <c r="J1886" t="s">
        <v>76</v>
      </c>
      <c r="K1886" t="s">
        <v>82</v>
      </c>
      <c r="L1886" t="s">
        <v>26</v>
      </c>
      <c r="M1886" t="s">
        <v>227</v>
      </c>
      <c r="N1886" s="2">
        <v>40505</v>
      </c>
      <c r="O1886" s="2">
        <v>40507</v>
      </c>
      <c r="P1886">
        <v>3</v>
      </c>
      <c r="Q1886" s="1">
        <v>7.0000000000000007E-2</v>
      </c>
      <c r="R1886">
        <v>21.38</v>
      </c>
      <c r="S1886">
        <v>8.99</v>
      </c>
      <c r="T1886">
        <f t="shared" si="29"/>
        <v>64.14</v>
      </c>
    </row>
    <row r="1887" spans="1:20" x14ac:dyDescent="0.25">
      <c r="A1887">
        <v>1886</v>
      </c>
      <c r="B1887">
        <v>89194</v>
      </c>
      <c r="C1887" t="s">
        <v>568</v>
      </c>
      <c r="D1887" t="s">
        <v>38</v>
      </c>
      <c r="E1887" t="s">
        <v>39</v>
      </c>
      <c r="F1887" t="s">
        <v>22</v>
      </c>
      <c r="G1887" t="s">
        <v>48</v>
      </c>
      <c r="H1887" t="s">
        <v>42</v>
      </c>
      <c r="I1887" t="s">
        <v>28</v>
      </c>
      <c r="J1887" t="s">
        <v>76</v>
      </c>
      <c r="K1887" t="s">
        <v>133</v>
      </c>
      <c r="L1887" t="s">
        <v>44</v>
      </c>
      <c r="M1887" t="s">
        <v>246</v>
      </c>
      <c r="N1887" s="2">
        <v>40541</v>
      </c>
      <c r="O1887" s="2">
        <v>40546</v>
      </c>
      <c r="P1887">
        <v>11</v>
      </c>
      <c r="Q1887" s="1">
        <v>0.08</v>
      </c>
      <c r="R1887">
        <v>5.84</v>
      </c>
      <c r="S1887">
        <v>1</v>
      </c>
      <c r="T1887">
        <f t="shared" si="29"/>
        <v>64.239999999999995</v>
      </c>
    </row>
    <row r="1888" spans="1:20" x14ac:dyDescent="0.25">
      <c r="A1888">
        <v>1887</v>
      </c>
      <c r="B1888">
        <v>89194</v>
      </c>
      <c r="C1888" t="s">
        <v>568</v>
      </c>
      <c r="D1888" t="s">
        <v>20</v>
      </c>
      <c r="E1888" t="s">
        <v>21</v>
      </c>
      <c r="F1888" t="s">
        <v>22</v>
      </c>
      <c r="G1888" t="s">
        <v>48</v>
      </c>
      <c r="H1888" t="s">
        <v>24</v>
      </c>
      <c r="I1888" t="s">
        <v>28</v>
      </c>
      <c r="J1888" t="s">
        <v>76</v>
      </c>
      <c r="K1888" t="s">
        <v>1111</v>
      </c>
      <c r="L1888" t="s">
        <v>192</v>
      </c>
      <c r="M1888" t="s">
        <v>331</v>
      </c>
      <c r="N1888" s="2">
        <v>40541</v>
      </c>
      <c r="O1888" s="2">
        <v>40545</v>
      </c>
      <c r="P1888">
        <v>13</v>
      </c>
      <c r="Q1888" s="1">
        <v>0</v>
      </c>
      <c r="R1888">
        <v>205.99</v>
      </c>
      <c r="S1888">
        <v>8.99</v>
      </c>
      <c r="T1888">
        <f t="shared" si="29"/>
        <v>2677.87</v>
      </c>
    </row>
    <row r="1889" spans="1:20" x14ac:dyDescent="0.25">
      <c r="A1889">
        <v>1888</v>
      </c>
      <c r="B1889">
        <v>87832</v>
      </c>
      <c r="C1889" t="s">
        <v>742</v>
      </c>
      <c r="D1889" t="s">
        <v>20</v>
      </c>
      <c r="E1889" t="s">
        <v>39</v>
      </c>
      <c r="F1889" t="s">
        <v>40</v>
      </c>
      <c r="G1889" t="s">
        <v>32</v>
      </c>
      <c r="H1889" t="s">
        <v>94</v>
      </c>
      <c r="I1889" t="s">
        <v>28</v>
      </c>
      <c r="J1889" t="s">
        <v>76</v>
      </c>
      <c r="K1889" t="s">
        <v>149</v>
      </c>
      <c r="L1889" t="s">
        <v>44</v>
      </c>
      <c r="M1889" t="s">
        <v>59</v>
      </c>
      <c r="N1889" s="2">
        <v>40472</v>
      </c>
      <c r="O1889" s="2">
        <v>40474</v>
      </c>
      <c r="P1889">
        <v>6</v>
      </c>
      <c r="Q1889" s="1">
        <v>0.06</v>
      </c>
      <c r="R1889">
        <v>3.93</v>
      </c>
      <c r="S1889">
        <v>0.99</v>
      </c>
      <c r="T1889">
        <f t="shared" si="29"/>
        <v>23.580000000000002</v>
      </c>
    </row>
    <row r="1890" spans="1:20" x14ac:dyDescent="0.25">
      <c r="A1890">
        <v>1889</v>
      </c>
      <c r="B1890">
        <v>88960</v>
      </c>
      <c r="C1890" t="s">
        <v>1940</v>
      </c>
      <c r="D1890" t="s">
        <v>20</v>
      </c>
      <c r="E1890" t="s">
        <v>187</v>
      </c>
      <c r="F1890" t="s">
        <v>22</v>
      </c>
      <c r="G1890" t="s">
        <v>41</v>
      </c>
      <c r="H1890" t="s">
        <v>219</v>
      </c>
      <c r="I1890" t="s">
        <v>28</v>
      </c>
      <c r="J1890" t="s">
        <v>64</v>
      </c>
      <c r="K1890" t="s">
        <v>226</v>
      </c>
      <c r="L1890" t="s">
        <v>26</v>
      </c>
      <c r="M1890" t="s">
        <v>150</v>
      </c>
      <c r="N1890" s="2">
        <v>40601</v>
      </c>
      <c r="O1890" s="2">
        <v>40603</v>
      </c>
      <c r="P1890">
        <v>8</v>
      </c>
      <c r="Q1890" s="1">
        <v>0.05</v>
      </c>
      <c r="R1890">
        <v>14.98</v>
      </c>
      <c r="S1890">
        <v>8.99</v>
      </c>
      <c r="T1890">
        <f t="shared" si="29"/>
        <v>119.84</v>
      </c>
    </row>
    <row r="1891" spans="1:20" x14ac:dyDescent="0.25">
      <c r="A1891">
        <v>1890</v>
      </c>
      <c r="B1891">
        <v>88960</v>
      </c>
      <c r="C1891" t="s">
        <v>1940</v>
      </c>
      <c r="D1891" t="s">
        <v>578</v>
      </c>
      <c r="E1891" t="s">
        <v>187</v>
      </c>
      <c r="F1891" t="s">
        <v>22</v>
      </c>
      <c r="G1891" t="s">
        <v>41</v>
      </c>
      <c r="H1891" t="s">
        <v>225</v>
      </c>
      <c r="I1891" t="s">
        <v>28</v>
      </c>
      <c r="J1891" t="s">
        <v>64</v>
      </c>
      <c r="K1891" t="s">
        <v>68</v>
      </c>
      <c r="L1891" t="s">
        <v>330</v>
      </c>
      <c r="M1891" t="s">
        <v>137</v>
      </c>
      <c r="N1891" s="2">
        <v>40601</v>
      </c>
      <c r="O1891" s="2">
        <v>40603</v>
      </c>
      <c r="P1891">
        <v>12</v>
      </c>
      <c r="Q1891" s="1">
        <v>0</v>
      </c>
      <c r="R1891">
        <v>124.49</v>
      </c>
      <c r="S1891">
        <v>51.94</v>
      </c>
      <c r="T1891">
        <f t="shared" si="29"/>
        <v>1493.8799999999999</v>
      </c>
    </row>
    <row r="1892" spans="1:20" x14ac:dyDescent="0.25">
      <c r="A1892">
        <v>1891</v>
      </c>
      <c r="B1892">
        <v>88960</v>
      </c>
      <c r="C1892" t="s">
        <v>1940</v>
      </c>
      <c r="D1892" t="s">
        <v>38</v>
      </c>
      <c r="E1892" t="s">
        <v>21</v>
      </c>
      <c r="F1892" t="s">
        <v>22</v>
      </c>
      <c r="G1892" t="s">
        <v>41</v>
      </c>
      <c r="H1892" t="s">
        <v>24</v>
      </c>
      <c r="I1892" t="s">
        <v>28</v>
      </c>
      <c r="J1892" t="s">
        <v>64</v>
      </c>
      <c r="K1892" t="s">
        <v>210</v>
      </c>
      <c r="L1892" t="s">
        <v>26</v>
      </c>
      <c r="M1892" t="s">
        <v>232</v>
      </c>
      <c r="N1892" s="2">
        <v>40601</v>
      </c>
      <c r="O1892" s="2">
        <v>40603</v>
      </c>
      <c r="P1892">
        <v>2</v>
      </c>
      <c r="Q1892" s="1">
        <v>0.09</v>
      </c>
      <c r="R1892">
        <v>55.99</v>
      </c>
      <c r="S1892">
        <v>2.5</v>
      </c>
      <c r="T1892">
        <f t="shared" si="29"/>
        <v>111.98</v>
      </c>
    </row>
    <row r="1893" spans="1:20" x14ac:dyDescent="0.25">
      <c r="A1893">
        <v>1892</v>
      </c>
      <c r="B1893">
        <v>88960</v>
      </c>
      <c r="C1893" t="s">
        <v>1255</v>
      </c>
      <c r="D1893" t="s">
        <v>20</v>
      </c>
      <c r="E1893" t="s">
        <v>187</v>
      </c>
      <c r="F1893" t="s">
        <v>22</v>
      </c>
      <c r="G1893" t="s">
        <v>41</v>
      </c>
      <c r="H1893" t="s">
        <v>188</v>
      </c>
      <c r="I1893" t="s">
        <v>28</v>
      </c>
      <c r="J1893" t="s">
        <v>64</v>
      </c>
      <c r="K1893" t="s">
        <v>116</v>
      </c>
      <c r="L1893" t="s">
        <v>706</v>
      </c>
      <c r="M1893" t="s">
        <v>444</v>
      </c>
      <c r="N1893" s="2">
        <v>40601</v>
      </c>
      <c r="O1893" s="2">
        <v>40603</v>
      </c>
      <c r="P1893">
        <v>8</v>
      </c>
      <c r="Q1893" s="1">
        <v>0.03</v>
      </c>
      <c r="R1893">
        <v>105.98</v>
      </c>
      <c r="S1893">
        <v>13.99</v>
      </c>
      <c r="T1893">
        <f t="shared" si="29"/>
        <v>847.84</v>
      </c>
    </row>
    <row r="1894" spans="1:20" x14ac:dyDescent="0.25">
      <c r="A1894">
        <v>1893</v>
      </c>
      <c r="B1894">
        <v>86541</v>
      </c>
      <c r="C1894" t="s">
        <v>220</v>
      </c>
      <c r="D1894" t="s">
        <v>38</v>
      </c>
      <c r="E1894" t="s">
        <v>187</v>
      </c>
      <c r="F1894" t="s">
        <v>31</v>
      </c>
      <c r="G1894" t="s">
        <v>32</v>
      </c>
      <c r="H1894" t="s">
        <v>217</v>
      </c>
      <c r="I1894" t="s">
        <v>28</v>
      </c>
      <c r="J1894" t="s">
        <v>64</v>
      </c>
      <c r="K1894" t="s">
        <v>221</v>
      </c>
      <c r="L1894" t="s">
        <v>26</v>
      </c>
      <c r="M1894" t="s">
        <v>121</v>
      </c>
      <c r="N1894" s="2">
        <v>41104</v>
      </c>
      <c r="O1894" s="2">
        <v>41105</v>
      </c>
      <c r="P1894">
        <v>7</v>
      </c>
      <c r="Q1894" s="1">
        <v>0.05</v>
      </c>
      <c r="R1894">
        <v>1.74</v>
      </c>
      <c r="S1894">
        <v>4.08</v>
      </c>
      <c r="T1894">
        <f t="shared" si="29"/>
        <v>12.18</v>
      </c>
    </row>
    <row r="1895" spans="1:20" x14ac:dyDescent="0.25">
      <c r="A1895">
        <v>1894</v>
      </c>
      <c r="B1895">
        <v>87444</v>
      </c>
      <c r="C1895" t="s">
        <v>2100</v>
      </c>
      <c r="D1895" t="s">
        <v>20</v>
      </c>
      <c r="E1895" t="s">
        <v>39</v>
      </c>
      <c r="F1895" t="s">
        <v>22</v>
      </c>
      <c r="G1895" t="s">
        <v>23</v>
      </c>
      <c r="H1895" t="s">
        <v>78</v>
      </c>
      <c r="I1895" t="s">
        <v>28</v>
      </c>
      <c r="J1895" t="s">
        <v>64</v>
      </c>
      <c r="K1895" t="s">
        <v>184</v>
      </c>
      <c r="L1895" t="s">
        <v>192</v>
      </c>
      <c r="M1895" t="s">
        <v>150</v>
      </c>
      <c r="N1895" s="2">
        <v>40572</v>
      </c>
      <c r="O1895" s="2">
        <v>40574</v>
      </c>
      <c r="P1895">
        <v>12</v>
      </c>
      <c r="Q1895" s="1">
        <v>0.01</v>
      </c>
      <c r="R1895">
        <v>67.28</v>
      </c>
      <c r="S1895">
        <v>19.989999999999998</v>
      </c>
      <c r="T1895">
        <f t="shared" si="29"/>
        <v>807.36</v>
      </c>
    </row>
    <row r="1896" spans="1:20" x14ac:dyDescent="0.25">
      <c r="A1896">
        <v>1895</v>
      </c>
      <c r="B1896">
        <v>89206</v>
      </c>
      <c r="C1896" t="s">
        <v>1167</v>
      </c>
      <c r="D1896" t="s">
        <v>20</v>
      </c>
      <c r="E1896" t="s">
        <v>39</v>
      </c>
      <c r="F1896" t="s">
        <v>47</v>
      </c>
      <c r="G1896" t="s">
        <v>41</v>
      </c>
      <c r="H1896" t="s">
        <v>54</v>
      </c>
      <c r="I1896" t="s">
        <v>28</v>
      </c>
      <c r="J1896" t="s">
        <v>64</v>
      </c>
      <c r="K1896" t="s">
        <v>289</v>
      </c>
      <c r="L1896" t="s">
        <v>192</v>
      </c>
      <c r="M1896" t="s">
        <v>117</v>
      </c>
      <c r="N1896" s="2">
        <v>41132</v>
      </c>
      <c r="O1896" s="2">
        <v>41134</v>
      </c>
      <c r="P1896">
        <v>15</v>
      </c>
      <c r="Q1896" s="1">
        <v>0.01</v>
      </c>
      <c r="R1896">
        <v>6.48</v>
      </c>
      <c r="S1896">
        <v>6.65</v>
      </c>
      <c r="T1896">
        <f t="shared" si="29"/>
        <v>97.2</v>
      </c>
    </row>
    <row r="1897" spans="1:20" x14ac:dyDescent="0.25">
      <c r="A1897">
        <v>1896</v>
      </c>
      <c r="B1897">
        <v>87759</v>
      </c>
      <c r="C1897" t="s">
        <v>596</v>
      </c>
      <c r="D1897" t="s">
        <v>20</v>
      </c>
      <c r="E1897" t="s">
        <v>39</v>
      </c>
      <c r="F1897" t="s">
        <v>31</v>
      </c>
      <c r="G1897" t="s">
        <v>93</v>
      </c>
      <c r="H1897" t="s">
        <v>61</v>
      </c>
      <c r="I1897" t="s">
        <v>28</v>
      </c>
      <c r="J1897" t="s">
        <v>64</v>
      </c>
      <c r="K1897" t="s">
        <v>221</v>
      </c>
      <c r="L1897" t="s">
        <v>192</v>
      </c>
      <c r="M1897" t="s">
        <v>146</v>
      </c>
      <c r="N1897" s="2">
        <v>40703</v>
      </c>
      <c r="O1897" s="2">
        <v>40704</v>
      </c>
      <c r="P1897">
        <v>4</v>
      </c>
      <c r="Q1897" s="1">
        <v>0.01</v>
      </c>
      <c r="R1897">
        <v>2.88</v>
      </c>
      <c r="S1897">
        <v>0.99</v>
      </c>
      <c r="T1897">
        <f t="shared" si="29"/>
        <v>11.52</v>
      </c>
    </row>
    <row r="1898" spans="1:20" x14ac:dyDescent="0.25">
      <c r="A1898">
        <v>1897</v>
      </c>
      <c r="B1898">
        <v>89209</v>
      </c>
      <c r="C1898" t="s">
        <v>1704</v>
      </c>
      <c r="D1898" t="s">
        <v>20</v>
      </c>
      <c r="E1898" t="s">
        <v>187</v>
      </c>
      <c r="F1898" t="s">
        <v>31</v>
      </c>
      <c r="G1898" t="s">
        <v>32</v>
      </c>
      <c r="H1898" t="s">
        <v>188</v>
      </c>
      <c r="I1898" t="s">
        <v>28</v>
      </c>
      <c r="J1898" t="s">
        <v>64</v>
      </c>
      <c r="K1898" t="s">
        <v>98</v>
      </c>
      <c r="L1898" t="s">
        <v>192</v>
      </c>
      <c r="M1898" t="s">
        <v>35</v>
      </c>
      <c r="N1898" s="2">
        <v>40301</v>
      </c>
      <c r="O1898" s="2">
        <v>40302</v>
      </c>
      <c r="P1898">
        <v>10</v>
      </c>
      <c r="Q1898" s="1">
        <v>0.08</v>
      </c>
      <c r="R1898">
        <v>8.09</v>
      </c>
      <c r="S1898">
        <v>7.96</v>
      </c>
      <c r="T1898">
        <f t="shared" si="29"/>
        <v>80.900000000000006</v>
      </c>
    </row>
    <row r="1899" spans="1:20" x14ac:dyDescent="0.25">
      <c r="A1899">
        <v>1898</v>
      </c>
      <c r="B1899">
        <v>88973</v>
      </c>
      <c r="C1899" t="s">
        <v>1663</v>
      </c>
      <c r="D1899" t="s">
        <v>20</v>
      </c>
      <c r="E1899" t="s">
        <v>21</v>
      </c>
      <c r="F1899" t="s">
        <v>40</v>
      </c>
      <c r="G1899" t="s">
        <v>93</v>
      </c>
      <c r="H1899" t="s">
        <v>206</v>
      </c>
      <c r="I1899" t="s">
        <v>28</v>
      </c>
      <c r="J1899" t="s">
        <v>64</v>
      </c>
      <c r="K1899" t="s">
        <v>25</v>
      </c>
      <c r="L1899" t="s">
        <v>192</v>
      </c>
      <c r="M1899" t="s">
        <v>75</v>
      </c>
      <c r="N1899" s="2">
        <v>40584</v>
      </c>
      <c r="O1899" s="2">
        <v>40587</v>
      </c>
      <c r="P1899">
        <v>5</v>
      </c>
      <c r="Q1899" s="1">
        <v>0.04</v>
      </c>
      <c r="R1899">
        <v>85.99</v>
      </c>
      <c r="S1899">
        <v>10.78</v>
      </c>
      <c r="T1899">
        <f t="shared" si="29"/>
        <v>429.95</v>
      </c>
    </row>
    <row r="1900" spans="1:20" x14ac:dyDescent="0.25">
      <c r="A1900">
        <v>1899</v>
      </c>
      <c r="B1900">
        <v>89213</v>
      </c>
      <c r="C1900" t="s">
        <v>1634</v>
      </c>
      <c r="D1900" t="s">
        <v>38</v>
      </c>
      <c r="E1900" t="s">
        <v>39</v>
      </c>
      <c r="F1900" t="s">
        <v>31</v>
      </c>
      <c r="G1900" t="s">
        <v>41</v>
      </c>
      <c r="H1900" t="s">
        <v>42</v>
      </c>
      <c r="I1900" t="s">
        <v>28</v>
      </c>
      <c r="J1900" t="s">
        <v>64</v>
      </c>
      <c r="K1900" t="s">
        <v>95</v>
      </c>
      <c r="L1900" t="s">
        <v>192</v>
      </c>
      <c r="M1900" t="s">
        <v>178</v>
      </c>
      <c r="N1900" s="2">
        <v>41149</v>
      </c>
      <c r="O1900" s="2">
        <v>41151</v>
      </c>
      <c r="P1900">
        <v>21</v>
      </c>
      <c r="Q1900" s="1">
        <v>0.01</v>
      </c>
      <c r="R1900">
        <v>7.1</v>
      </c>
      <c r="S1900">
        <v>6.05</v>
      </c>
      <c r="T1900">
        <f t="shared" si="29"/>
        <v>149.1</v>
      </c>
    </row>
    <row r="1901" spans="1:20" x14ac:dyDescent="0.25">
      <c r="A1901">
        <v>1900</v>
      </c>
      <c r="B1901">
        <v>86962</v>
      </c>
      <c r="C1901" t="s">
        <v>1765</v>
      </c>
      <c r="D1901" t="s">
        <v>20</v>
      </c>
      <c r="E1901" t="s">
        <v>187</v>
      </c>
      <c r="F1901" t="s">
        <v>31</v>
      </c>
      <c r="G1901" t="s">
        <v>32</v>
      </c>
      <c r="H1901" t="s">
        <v>219</v>
      </c>
      <c r="I1901" t="s">
        <v>28</v>
      </c>
      <c r="J1901" t="s">
        <v>64</v>
      </c>
      <c r="K1901" t="s">
        <v>221</v>
      </c>
      <c r="L1901" t="s">
        <v>44</v>
      </c>
      <c r="M1901" t="s">
        <v>35</v>
      </c>
      <c r="N1901" s="2">
        <v>41152</v>
      </c>
      <c r="O1901" s="2">
        <v>41154</v>
      </c>
      <c r="P1901">
        <v>24</v>
      </c>
      <c r="Q1901" s="1">
        <v>0.01</v>
      </c>
      <c r="R1901">
        <v>70.709999999999994</v>
      </c>
      <c r="S1901">
        <v>37.58</v>
      </c>
      <c r="T1901">
        <f t="shared" si="29"/>
        <v>1697.04</v>
      </c>
    </row>
    <row r="1902" spans="1:20" x14ac:dyDescent="0.25">
      <c r="A1902">
        <v>1901</v>
      </c>
      <c r="B1902">
        <v>86962</v>
      </c>
      <c r="C1902" t="s">
        <v>1765</v>
      </c>
      <c r="D1902" t="s">
        <v>578</v>
      </c>
      <c r="E1902" t="s">
        <v>187</v>
      </c>
      <c r="F1902" t="s">
        <v>31</v>
      </c>
      <c r="G1902" t="s">
        <v>32</v>
      </c>
      <c r="H1902" t="s">
        <v>217</v>
      </c>
      <c r="I1902" t="s">
        <v>28</v>
      </c>
      <c r="J1902" t="s">
        <v>64</v>
      </c>
      <c r="K1902" t="s">
        <v>98</v>
      </c>
      <c r="L1902" t="s">
        <v>330</v>
      </c>
      <c r="M1902" t="s">
        <v>35</v>
      </c>
      <c r="N1902" s="2">
        <v>41152</v>
      </c>
      <c r="O1902" s="2">
        <v>41153</v>
      </c>
      <c r="P1902">
        <v>1</v>
      </c>
      <c r="Q1902" s="1">
        <v>7.0000000000000007E-2</v>
      </c>
      <c r="R1902">
        <v>376.13</v>
      </c>
      <c r="S1902">
        <v>85.63</v>
      </c>
      <c r="T1902">
        <f t="shared" si="29"/>
        <v>376.13</v>
      </c>
    </row>
    <row r="1903" spans="1:20" x14ac:dyDescent="0.25">
      <c r="A1903">
        <v>1902</v>
      </c>
      <c r="B1903">
        <v>85879</v>
      </c>
      <c r="C1903" t="s">
        <v>831</v>
      </c>
      <c r="D1903" t="s">
        <v>20</v>
      </c>
      <c r="E1903" t="s">
        <v>39</v>
      </c>
      <c r="F1903" t="s">
        <v>40</v>
      </c>
      <c r="G1903" t="s">
        <v>23</v>
      </c>
      <c r="H1903" t="s">
        <v>94</v>
      </c>
      <c r="I1903" t="s">
        <v>28</v>
      </c>
      <c r="J1903" t="s">
        <v>64</v>
      </c>
      <c r="K1903" t="s">
        <v>226</v>
      </c>
      <c r="L1903" t="s">
        <v>192</v>
      </c>
      <c r="M1903" t="s">
        <v>59</v>
      </c>
      <c r="N1903" s="2">
        <v>41619</v>
      </c>
      <c r="O1903" s="2">
        <v>41620</v>
      </c>
      <c r="P1903">
        <v>10</v>
      </c>
      <c r="Q1903" s="1">
        <v>0.05</v>
      </c>
      <c r="R1903">
        <v>14.98</v>
      </c>
      <c r="S1903">
        <v>7.69</v>
      </c>
      <c r="T1903">
        <f t="shared" si="29"/>
        <v>149.80000000000001</v>
      </c>
    </row>
    <row r="1904" spans="1:20" x14ac:dyDescent="0.25">
      <c r="A1904">
        <v>1903</v>
      </c>
      <c r="B1904">
        <v>86621</v>
      </c>
      <c r="C1904" t="s">
        <v>553</v>
      </c>
      <c r="D1904" t="s">
        <v>578</v>
      </c>
      <c r="E1904" t="s">
        <v>21</v>
      </c>
      <c r="F1904" t="s">
        <v>31</v>
      </c>
      <c r="G1904" t="s">
        <v>41</v>
      </c>
      <c r="H1904" t="s">
        <v>203</v>
      </c>
      <c r="I1904" t="s">
        <v>28</v>
      </c>
      <c r="J1904" t="s">
        <v>64</v>
      </c>
      <c r="K1904" t="s">
        <v>1138</v>
      </c>
      <c r="L1904" t="s">
        <v>283</v>
      </c>
      <c r="M1904" t="s">
        <v>141</v>
      </c>
      <c r="N1904" s="2">
        <v>40231</v>
      </c>
      <c r="O1904" s="2">
        <v>40231</v>
      </c>
      <c r="P1904">
        <v>10</v>
      </c>
      <c r="Q1904" s="1">
        <v>0</v>
      </c>
      <c r="R1904">
        <v>442.14</v>
      </c>
      <c r="S1904">
        <v>14.7</v>
      </c>
      <c r="T1904">
        <f t="shared" si="29"/>
        <v>4421.3999999999996</v>
      </c>
    </row>
    <row r="1905" spans="1:20" x14ac:dyDescent="0.25">
      <c r="A1905">
        <v>1904</v>
      </c>
      <c r="B1905">
        <v>88372</v>
      </c>
      <c r="C1905" t="s">
        <v>2310</v>
      </c>
      <c r="D1905" t="s">
        <v>578</v>
      </c>
      <c r="E1905" t="s">
        <v>187</v>
      </c>
      <c r="F1905" t="s">
        <v>31</v>
      </c>
      <c r="G1905" t="s">
        <v>41</v>
      </c>
      <c r="H1905" t="s">
        <v>225</v>
      </c>
      <c r="I1905" t="s">
        <v>28</v>
      </c>
      <c r="J1905" t="s">
        <v>64</v>
      </c>
      <c r="K1905" t="s">
        <v>82</v>
      </c>
      <c r="L1905" t="s">
        <v>330</v>
      </c>
      <c r="M1905" t="s">
        <v>375</v>
      </c>
      <c r="N1905" s="2">
        <v>40531</v>
      </c>
      <c r="O1905" s="2">
        <v>40533</v>
      </c>
      <c r="P1905">
        <v>14</v>
      </c>
      <c r="Q1905" s="1">
        <v>0.1</v>
      </c>
      <c r="R1905">
        <v>550.98</v>
      </c>
      <c r="S1905">
        <v>45.7</v>
      </c>
      <c r="T1905">
        <f t="shared" si="29"/>
        <v>7713.72</v>
      </c>
    </row>
    <row r="1906" spans="1:20" x14ac:dyDescent="0.25">
      <c r="A1906">
        <v>1905</v>
      </c>
      <c r="B1906">
        <v>88375</v>
      </c>
      <c r="C1906" t="s">
        <v>2310</v>
      </c>
      <c r="D1906" t="s">
        <v>20</v>
      </c>
      <c r="E1906" t="s">
        <v>39</v>
      </c>
      <c r="F1906" t="s">
        <v>31</v>
      </c>
      <c r="G1906" t="s">
        <v>32</v>
      </c>
      <c r="H1906" t="s">
        <v>61</v>
      </c>
      <c r="I1906" t="s">
        <v>28</v>
      </c>
      <c r="J1906" t="s">
        <v>64</v>
      </c>
      <c r="K1906" t="s">
        <v>228</v>
      </c>
      <c r="L1906" t="s">
        <v>192</v>
      </c>
      <c r="M1906" t="s">
        <v>375</v>
      </c>
      <c r="N1906" s="2">
        <v>41297</v>
      </c>
      <c r="O1906" s="2">
        <v>41298</v>
      </c>
      <c r="P1906">
        <v>1</v>
      </c>
      <c r="Q1906" s="1">
        <v>0.01</v>
      </c>
      <c r="R1906">
        <v>60.97</v>
      </c>
      <c r="S1906">
        <v>4.5</v>
      </c>
      <c r="T1906">
        <f t="shared" si="29"/>
        <v>60.97</v>
      </c>
    </row>
    <row r="1907" spans="1:20" x14ac:dyDescent="0.25">
      <c r="A1907">
        <v>1906</v>
      </c>
      <c r="B1907">
        <v>89214</v>
      </c>
      <c r="C1907" t="s">
        <v>120</v>
      </c>
      <c r="D1907" t="s">
        <v>38</v>
      </c>
      <c r="E1907" t="s">
        <v>21</v>
      </c>
      <c r="F1907" t="s">
        <v>31</v>
      </c>
      <c r="G1907" t="s">
        <v>23</v>
      </c>
      <c r="H1907" t="s">
        <v>206</v>
      </c>
      <c r="I1907" t="s">
        <v>28</v>
      </c>
      <c r="J1907" t="s">
        <v>64</v>
      </c>
      <c r="K1907" t="s">
        <v>409</v>
      </c>
      <c r="L1907" t="s">
        <v>26</v>
      </c>
      <c r="M1907" t="s">
        <v>63</v>
      </c>
      <c r="N1907" s="2">
        <v>41128</v>
      </c>
      <c r="O1907" s="2">
        <v>41129</v>
      </c>
      <c r="P1907">
        <v>14</v>
      </c>
      <c r="Q1907" s="1">
        <v>7.0000000000000007E-2</v>
      </c>
      <c r="R1907">
        <v>31.11</v>
      </c>
      <c r="S1907">
        <v>3.6</v>
      </c>
      <c r="T1907">
        <f t="shared" si="29"/>
        <v>435.53999999999996</v>
      </c>
    </row>
    <row r="1908" spans="1:20" x14ac:dyDescent="0.25">
      <c r="A1908">
        <v>1907</v>
      </c>
      <c r="B1908">
        <v>89214</v>
      </c>
      <c r="C1908" t="s">
        <v>120</v>
      </c>
      <c r="D1908" t="s">
        <v>20</v>
      </c>
      <c r="E1908" t="s">
        <v>39</v>
      </c>
      <c r="F1908" t="s">
        <v>31</v>
      </c>
      <c r="G1908" t="s">
        <v>23</v>
      </c>
      <c r="H1908" t="s">
        <v>54</v>
      </c>
      <c r="I1908" t="s">
        <v>28</v>
      </c>
      <c r="J1908" t="s">
        <v>64</v>
      </c>
      <c r="K1908" t="s">
        <v>113</v>
      </c>
      <c r="L1908" t="s">
        <v>44</v>
      </c>
      <c r="M1908" t="s">
        <v>121</v>
      </c>
      <c r="N1908" s="2">
        <v>41128</v>
      </c>
      <c r="O1908" s="2">
        <v>41130</v>
      </c>
      <c r="P1908">
        <v>1</v>
      </c>
      <c r="Q1908" s="1">
        <v>0.01</v>
      </c>
      <c r="R1908">
        <v>1.48</v>
      </c>
      <c r="S1908">
        <v>0.7</v>
      </c>
      <c r="T1908">
        <f t="shared" si="29"/>
        <v>1.48</v>
      </c>
    </row>
    <row r="1909" spans="1:20" x14ac:dyDescent="0.25">
      <c r="A1909">
        <v>1908</v>
      </c>
      <c r="B1909">
        <v>89226</v>
      </c>
      <c r="C1909" t="s">
        <v>85</v>
      </c>
      <c r="D1909" t="s">
        <v>20</v>
      </c>
      <c r="E1909" t="s">
        <v>39</v>
      </c>
      <c r="F1909" t="s">
        <v>22</v>
      </c>
      <c r="G1909" t="s">
        <v>48</v>
      </c>
      <c r="H1909" t="s">
        <v>49</v>
      </c>
      <c r="I1909" t="s">
        <v>28</v>
      </c>
      <c r="J1909" t="s">
        <v>64</v>
      </c>
      <c r="K1909" t="s">
        <v>145</v>
      </c>
      <c r="L1909" t="s">
        <v>26</v>
      </c>
      <c r="M1909" t="s">
        <v>137</v>
      </c>
      <c r="N1909" s="2">
        <v>41022</v>
      </c>
      <c r="O1909" s="2">
        <v>41027</v>
      </c>
      <c r="P1909">
        <v>10</v>
      </c>
      <c r="Q1909" s="1">
        <v>0.01</v>
      </c>
      <c r="R1909">
        <v>10.23</v>
      </c>
      <c r="S1909">
        <v>4.68</v>
      </c>
      <c r="T1909">
        <f t="shared" si="29"/>
        <v>102.30000000000001</v>
      </c>
    </row>
    <row r="1910" spans="1:20" x14ac:dyDescent="0.25">
      <c r="A1910">
        <v>1909</v>
      </c>
      <c r="B1910">
        <v>87199</v>
      </c>
      <c r="C1910" t="s">
        <v>2190</v>
      </c>
      <c r="D1910" t="s">
        <v>20</v>
      </c>
      <c r="E1910" t="s">
        <v>39</v>
      </c>
      <c r="F1910" t="s">
        <v>31</v>
      </c>
      <c r="G1910" t="s">
        <v>48</v>
      </c>
      <c r="H1910" t="s">
        <v>94</v>
      </c>
      <c r="I1910" t="s">
        <v>28</v>
      </c>
      <c r="J1910" t="s">
        <v>64</v>
      </c>
      <c r="K1910" t="s">
        <v>133</v>
      </c>
      <c r="L1910" t="s">
        <v>192</v>
      </c>
      <c r="M1910" t="s">
        <v>178</v>
      </c>
      <c r="N1910" s="2">
        <v>40950</v>
      </c>
      <c r="O1910" s="2">
        <v>40952</v>
      </c>
      <c r="P1910">
        <v>11</v>
      </c>
      <c r="Q1910" s="1">
        <v>0</v>
      </c>
      <c r="R1910">
        <v>419.19</v>
      </c>
      <c r="S1910">
        <v>19.989999999999998</v>
      </c>
      <c r="T1910">
        <f t="shared" si="29"/>
        <v>4611.09</v>
      </c>
    </row>
    <row r="1911" spans="1:20" x14ac:dyDescent="0.25">
      <c r="A1911">
        <v>1910</v>
      </c>
      <c r="B1911">
        <v>88268</v>
      </c>
      <c r="C1911" t="s">
        <v>363</v>
      </c>
      <c r="D1911" t="s">
        <v>20</v>
      </c>
      <c r="E1911" t="s">
        <v>39</v>
      </c>
      <c r="F1911" t="s">
        <v>22</v>
      </c>
      <c r="G1911" t="s">
        <v>23</v>
      </c>
      <c r="H1911" t="s">
        <v>42</v>
      </c>
      <c r="I1911" t="s">
        <v>28</v>
      </c>
      <c r="J1911" t="s">
        <v>64</v>
      </c>
      <c r="K1911" t="s">
        <v>98</v>
      </c>
      <c r="L1911" t="s">
        <v>26</v>
      </c>
      <c r="M1911" t="s">
        <v>150</v>
      </c>
      <c r="N1911" s="2">
        <v>40404</v>
      </c>
      <c r="O1911" s="2">
        <v>40406</v>
      </c>
      <c r="P1911">
        <v>19</v>
      </c>
      <c r="Q1911" s="1">
        <v>0.05</v>
      </c>
      <c r="R1911">
        <v>2.08</v>
      </c>
      <c r="S1911">
        <v>2.56</v>
      </c>
      <c r="T1911">
        <f t="shared" si="29"/>
        <v>39.520000000000003</v>
      </c>
    </row>
    <row r="1912" spans="1:20" x14ac:dyDescent="0.25">
      <c r="A1912">
        <v>1911</v>
      </c>
      <c r="B1912">
        <v>86942</v>
      </c>
      <c r="C1912" t="s">
        <v>1274</v>
      </c>
      <c r="D1912" t="s">
        <v>20</v>
      </c>
      <c r="E1912" t="s">
        <v>39</v>
      </c>
      <c r="F1912" t="s">
        <v>31</v>
      </c>
      <c r="G1912" t="s">
        <v>23</v>
      </c>
      <c r="H1912" t="s">
        <v>94</v>
      </c>
      <c r="I1912" t="s">
        <v>28</v>
      </c>
      <c r="J1912" t="s">
        <v>64</v>
      </c>
      <c r="K1912" t="s">
        <v>289</v>
      </c>
      <c r="L1912" t="s">
        <v>192</v>
      </c>
      <c r="M1912" t="s">
        <v>141</v>
      </c>
      <c r="N1912" s="2">
        <v>41223</v>
      </c>
      <c r="O1912" s="2">
        <v>41225</v>
      </c>
      <c r="P1912">
        <v>26</v>
      </c>
      <c r="Q1912" s="1">
        <v>0.08</v>
      </c>
      <c r="R1912">
        <v>10.89</v>
      </c>
      <c r="S1912">
        <v>4.5</v>
      </c>
      <c r="T1912">
        <f t="shared" si="29"/>
        <v>283.14</v>
      </c>
    </row>
    <row r="1913" spans="1:20" x14ac:dyDescent="0.25">
      <c r="A1913">
        <v>1912</v>
      </c>
      <c r="B1913">
        <v>88034</v>
      </c>
      <c r="C1913" t="s">
        <v>851</v>
      </c>
      <c r="D1913" t="s">
        <v>20</v>
      </c>
      <c r="E1913" t="s">
        <v>39</v>
      </c>
      <c r="F1913" t="s">
        <v>40</v>
      </c>
      <c r="G1913" t="s">
        <v>93</v>
      </c>
      <c r="H1913" t="s">
        <v>78</v>
      </c>
      <c r="I1913" t="s">
        <v>28</v>
      </c>
      <c r="J1913" t="s">
        <v>64</v>
      </c>
      <c r="K1913" t="s">
        <v>221</v>
      </c>
      <c r="L1913" t="s">
        <v>192</v>
      </c>
      <c r="M1913" t="s">
        <v>264</v>
      </c>
      <c r="N1913" s="2">
        <v>41235</v>
      </c>
      <c r="O1913" s="2">
        <v>41236</v>
      </c>
      <c r="P1913">
        <v>35</v>
      </c>
      <c r="Q1913" s="1">
        <v>0.01</v>
      </c>
      <c r="R1913">
        <v>3.69</v>
      </c>
      <c r="S1913">
        <v>0.5</v>
      </c>
      <c r="T1913">
        <f t="shared" si="29"/>
        <v>129.15</v>
      </c>
    </row>
    <row r="1914" spans="1:20" x14ac:dyDescent="0.25">
      <c r="A1914">
        <v>1913</v>
      </c>
      <c r="B1914">
        <v>87555</v>
      </c>
      <c r="C1914" t="s">
        <v>515</v>
      </c>
      <c r="D1914" t="s">
        <v>20</v>
      </c>
      <c r="E1914" t="s">
        <v>39</v>
      </c>
      <c r="F1914" t="s">
        <v>31</v>
      </c>
      <c r="G1914" t="s">
        <v>41</v>
      </c>
      <c r="H1914" t="s">
        <v>49</v>
      </c>
      <c r="I1914" t="s">
        <v>28</v>
      </c>
      <c r="J1914" t="s">
        <v>64</v>
      </c>
      <c r="K1914" t="s">
        <v>116</v>
      </c>
      <c r="L1914" t="s">
        <v>44</v>
      </c>
      <c r="M1914" t="s">
        <v>35</v>
      </c>
      <c r="N1914" s="2">
        <v>40336</v>
      </c>
      <c r="O1914" s="2">
        <v>40336</v>
      </c>
      <c r="P1914">
        <v>5</v>
      </c>
      <c r="Q1914" s="1">
        <v>7.0000000000000007E-2</v>
      </c>
      <c r="R1914">
        <v>4.76</v>
      </c>
      <c r="S1914">
        <v>0.88</v>
      </c>
      <c r="T1914">
        <f t="shared" si="29"/>
        <v>23.799999999999997</v>
      </c>
    </row>
    <row r="1915" spans="1:20" x14ac:dyDescent="0.25">
      <c r="A1915">
        <v>1914</v>
      </c>
      <c r="B1915">
        <v>89236</v>
      </c>
      <c r="C1915" t="s">
        <v>1426</v>
      </c>
      <c r="D1915" t="s">
        <v>20</v>
      </c>
      <c r="E1915" t="s">
        <v>187</v>
      </c>
      <c r="F1915" t="s">
        <v>22</v>
      </c>
      <c r="G1915" t="s">
        <v>41</v>
      </c>
      <c r="H1915" t="s">
        <v>217</v>
      </c>
      <c r="I1915" t="s">
        <v>28</v>
      </c>
      <c r="J1915" t="s">
        <v>72</v>
      </c>
      <c r="K1915" t="s">
        <v>145</v>
      </c>
      <c r="L1915" t="s">
        <v>706</v>
      </c>
      <c r="M1915" t="s">
        <v>331</v>
      </c>
      <c r="N1915" s="2">
        <v>40679</v>
      </c>
      <c r="O1915" s="2">
        <v>40679</v>
      </c>
      <c r="P1915">
        <v>3</v>
      </c>
      <c r="Q1915" s="1">
        <v>0.02</v>
      </c>
      <c r="R1915">
        <v>9.77</v>
      </c>
      <c r="S1915">
        <v>6.02</v>
      </c>
      <c r="T1915">
        <f t="shared" si="29"/>
        <v>29.31</v>
      </c>
    </row>
    <row r="1916" spans="1:20" x14ac:dyDescent="0.25">
      <c r="A1916">
        <v>1915</v>
      </c>
      <c r="B1916">
        <v>89236</v>
      </c>
      <c r="C1916" t="s">
        <v>1426</v>
      </c>
      <c r="D1916" t="s">
        <v>20</v>
      </c>
      <c r="E1916" t="s">
        <v>39</v>
      </c>
      <c r="F1916" t="s">
        <v>22</v>
      </c>
      <c r="G1916" t="s">
        <v>41</v>
      </c>
      <c r="H1916" t="s">
        <v>54</v>
      </c>
      <c r="I1916" t="s">
        <v>28</v>
      </c>
      <c r="J1916" t="s">
        <v>72</v>
      </c>
      <c r="K1916" t="s">
        <v>163</v>
      </c>
      <c r="L1916" t="s">
        <v>192</v>
      </c>
      <c r="M1916" t="s">
        <v>444</v>
      </c>
      <c r="N1916" s="2">
        <v>40679</v>
      </c>
      <c r="O1916" s="2">
        <v>40680</v>
      </c>
      <c r="P1916">
        <v>14</v>
      </c>
      <c r="Q1916" s="1">
        <v>0.06</v>
      </c>
      <c r="R1916">
        <v>5.98</v>
      </c>
      <c r="S1916">
        <v>5.2</v>
      </c>
      <c r="T1916">
        <f t="shared" si="29"/>
        <v>83.72</v>
      </c>
    </row>
    <row r="1917" spans="1:20" x14ac:dyDescent="0.25">
      <c r="A1917">
        <v>1916</v>
      </c>
      <c r="B1917">
        <v>89240</v>
      </c>
      <c r="C1917" t="s">
        <v>1643</v>
      </c>
      <c r="D1917" t="s">
        <v>20</v>
      </c>
      <c r="E1917" t="s">
        <v>39</v>
      </c>
      <c r="F1917" t="s">
        <v>40</v>
      </c>
      <c r="G1917" t="s">
        <v>93</v>
      </c>
      <c r="H1917" t="s">
        <v>94</v>
      </c>
      <c r="I1917" t="s">
        <v>28</v>
      </c>
      <c r="J1917" t="s">
        <v>72</v>
      </c>
      <c r="K1917" t="s">
        <v>221</v>
      </c>
      <c r="L1917" t="s">
        <v>192</v>
      </c>
      <c r="M1917" t="s">
        <v>342</v>
      </c>
      <c r="N1917" s="2">
        <v>40326</v>
      </c>
      <c r="O1917" s="2">
        <v>40328</v>
      </c>
      <c r="P1917">
        <v>1</v>
      </c>
      <c r="Q1917" s="1">
        <v>7.0000000000000007E-2</v>
      </c>
      <c r="R1917">
        <v>60.97</v>
      </c>
      <c r="S1917">
        <v>4.5</v>
      </c>
      <c r="T1917">
        <f t="shared" si="29"/>
        <v>60.97</v>
      </c>
    </row>
    <row r="1918" spans="1:20" x14ac:dyDescent="0.25">
      <c r="A1918">
        <v>1917</v>
      </c>
      <c r="B1918">
        <v>89240</v>
      </c>
      <c r="C1918" t="s">
        <v>1643</v>
      </c>
      <c r="D1918" t="s">
        <v>20</v>
      </c>
      <c r="E1918" t="s">
        <v>187</v>
      </c>
      <c r="F1918" t="s">
        <v>40</v>
      </c>
      <c r="G1918" t="s">
        <v>93</v>
      </c>
      <c r="H1918" t="s">
        <v>188</v>
      </c>
      <c r="I1918" t="s">
        <v>28</v>
      </c>
      <c r="J1918" t="s">
        <v>56</v>
      </c>
      <c r="K1918" t="s">
        <v>158</v>
      </c>
      <c r="L1918" t="s">
        <v>706</v>
      </c>
      <c r="M1918" t="s">
        <v>370</v>
      </c>
      <c r="N1918" s="2">
        <v>40326</v>
      </c>
      <c r="O1918" s="2">
        <v>40328</v>
      </c>
      <c r="P1918">
        <v>15</v>
      </c>
      <c r="Q1918" s="1">
        <v>0</v>
      </c>
      <c r="R1918">
        <v>90.98</v>
      </c>
      <c r="S1918">
        <v>56.2</v>
      </c>
      <c r="T1918">
        <f t="shared" si="29"/>
        <v>1364.7</v>
      </c>
    </row>
    <row r="1919" spans="1:20" x14ac:dyDescent="0.25">
      <c r="A1919">
        <v>1918</v>
      </c>
      <c r="B1919">
        <v>89248</v>
      </c>
      <c r="C1919" t="s">
        <v>1617</v>
      </c>
      <c r="D1919" t="s">
        <v>38</v>
      </c>
      <c r="E1919" t="s">
        <v>39</v>
      </c>
      <c r="F1919" t="s">
        <v>31</v>
      </c>
      <c r="G1919" t="s">
        <v>48</v>
      </c>
      <c r="H1919" t="s">
        <v>61</v>
      </c>
      <c r="I1919" t="s">
        <v>28</v>
      </c>
      <c r="J1919" t="s">
        <v>72</v>
      </c>
      <c r="K1919" t="s">
        <v>55</v>
      </c>
      <c r="L1919" t="s">
        <v>44</v>
      </c>
      <c r="M1919" t="s">
        <v>367</v>
      </c>
      <c r="N1919" s="2">
        <v>41133</v>
      </c>
      <c r="O1919" s="2">
        <v>41140</v>
      </c>
      <c r="P1919">
        <v>18</v>
      </c>
      <c r="Q1919" s="1">
        <v>0.06</v>
      </c>
      <c r="R1919">
        <v>6.88</v>
      </c>
      <c r="S1919">
        <v>2</v>
      </c>
      <c r="T1919">
        <f t="shared" si="29"/>
        <v>123.84</v>
      </c>
    </row>
    <row r="1920" spans="1:20" x14ac:dyDescent="0.25">
      <c r="A1920">
        <v>1919</v>
      </c>
      <c r="B1920">
        <v>89251</v>
      </c>
      <c r="C1920" t="s">
        <v>1198</v>
      </c>
      <c r="D1920" t="s">
        <v>38</v>
      </c>
      <c r="E1920" t="s">
        <v>21</v>
      </c>
      <c r="F1920" t="s">
        <v>22</v>
      </c>
      <c r="G1920" t="s">
        <v>93</v>
      </c>
      <c r="H1920" t="s">
        <v>24</v>
      </c>
      <c r="I1920" t="s">
        <v>28</v>
      </c>
      <c r="J1920" t="s">
        <v>56</v>
      </c>
      <c r="K1920" t="s">
        <v>25</v>
      </c>
      <c r="L1920" t="s">
        <v>26</v>
      </c>
      <c r="M1920" t="s">
        <v>137</v>
      </c>
      <c r="N1920" s="2">
        <v>40254</v>
      </c>
      <c r="O1920" s="2">
        <v>40255</v>
      </c>
      <c r="P1920">
        <v>10</v>
      </c>
      <c r="Q1920" s="1">
        <v>0.01</v>
      </c>
      <c r="R1920">
        <v>8.1199999999999992</v>
      </c>
      <c r="S1920">
        <v>2.83</v>
      </c>
      <c r="T1920">
        <f t="shared" si="29"/>
        <v>81.199999999999989</v>
      </c>
    </row>
    <row r="1921" spans="1:20" x14ac:dyDescent="0.25">
      <c r="A1921">
        <v>1920</v>
      </c>
      <c r="B1921">
        <v>86248</v>
      </c>
      <c r="C1921" t="s">
        <v>337</v>
      </c>
      <c r="D1921" t="s">
        <v>20</v>
      </c>
      <c r="E1921" t="s">
        <v>21</v>
      </c>
      <c r="F1921" t="s">
        <v>22</v>
      </c>
      <c r="G1921" t="s">
        <v>23</v>
      </c>
      <c r="H1921" t="s">
        <v>24</v>
      </c>
      <c r="I1921" t="s">
        <v>28</v>
      </c>
      <c r="J1921" t="s">
        <v>72</v>
      </c>
      <c r="K1921" t="s">
        <v>208</v>
      </c>
      <c r="L1921" t="s">
        <v>192</v>
      </c>
      <c r="M1921" t="s">
        <v>199</v>
      </c>
      <c r="N1921" s="2">
        <v>41559</v>
      </c>
      <c r="O1921" s="2">
        <v>41561</v>
      </c>
      <c r="P1921">
        <v>8</v>
      </c>
      <c r="Q1921" s="1">
        <v>0.1</v>
      </c>
      <c r="R1921">
        <v>30.42</v>
      </c>
      <c r="S1921">
        <v>8.65</v>
      </c>
      <c r="T1921">
        <f t="shared" si="29"/>
        <v>243.36</v>
      </c>
    </row>
    <row r="1922" spans="1:20" x14ac:dyDescent="0.25">
      <c r="A1922">
        <v>1921</v>
      </c>
      <c r="B1922">
        <v>86248</v>
      </c>
      <c r="C1922" t="s">
        <v>337</v>
      </c>
      <c r="D1922" t="s">
        <v>20</v>
      </c>
      <c r="E1922" t="s">
        <v>39</v>
      </c>
      <c r="F1922" t="s">
        <v>22</v>
      </c>
      <c r="G1922" t="s">
        <v>23</v>
      </c>
      <c r="H1922" t="s">
        <v>61</v>
      </c>
      <c r="I1922" t="s">
        <v>28</v>
      </c>
      <c r="J1922" t="s">
        <v>72</v>
      </c>
      <c r="K1922" t="s">
        <v>291</v>
      </c>
      <c r="L1922" t="s">
        <v>44</v>
      </c>
      <c r="M1922" t="s">
        <v>326</v>
      </c>
      <c r="N1922" s="2">
        <v>41559</v>
      </c>
      <c r="O1922" s="2">
        <v>41560</v>
      </c>
      <c r="P1922">
        <v>11</v>
      </c>
      <c r="Q1922" s="1">
        <v>0.06</v>
      </c>
      <c r="R1922">
        <v>1.95</v>
      </c>
      <c r="S1922">
        <v>1.63</v>
      </c>
      <c r="T1922">
        <f t="shared" si="29"/>
        <v>21.45</v>
      </c>
    </row>
    <row r="1923" spans="1:20" x14ac:dyDescent="0.25">
      <c r="A1923">
        <v>1922</v>
      </c>
      <c r="B1923">
        <v>89145</v>
      </c>
      <c r="C1923" t="s">
        <v>604</v>
      </c>
      <c r="D1923" t="s">
        <v>20</v>
      </c>
      <c r="E1923" t="s">
        <v>39</v>
      </c>
      <c r="F1923" t="s">
        <v>22</v>
      </c>
      <c r="G1923" t="s">
        <v>41</v>
      </c>
      <c r="H1923" t="s">
        <v>61</v>
      </c>
      <c r="I1923" t="s">
        <v>28</v>
      </c>
      <c r="J1923" t="s">
        <v>72</v>
      </c>
      <c r="K1923" t="s">
        <v>58</v>
      </c>
      <c r="L1923" t="s">
        <v>192</v>
      </c>
      <c r="M1923" t="s">
        <v>27</v>
      </c>
      <c r="N1923" s="2">
        <v>41287</v>
      </c>
      <c r="O1923" s="2">
        <v>41289</v>
      </c>
      <c r="P1923">
        <v>10</v>
      </c>
      <c r="Q1923" s="1">
        <v>0.06</v>
      </c>
      <c r="R1923">
        <v>6.48</v>
      </c>
      <c r="S1923">
        <v>6.74</v>
      </c>
      <c r="T1923">
        <f t="shared" ref="T1923:T1986" si="30">R1923*P1923</f>
        <v>64.800000000000011</v>
      </c>
    </row>
    <row r="1924" spans="1:20" x14ac:dyDescent="0.25">
      <c r="A1924">
        <v>1923</v>
      </c>
      <c r="B1924">
        <v>89145</v>
      </c>
      <c r="C1924" t="s">
        <v>549</v>
      </c>
      <c r="D1924" t="s">
        <v>20</v>
      </c>
      <c r="E1924" t="s">
        <v>21</v>
      </c>
      <c r="F1924" t="s">
        <v>22</v>
      </c>
      <c r="G1924" t="s">
        <v>41</v>
      </c>
      <c r="H1924" t="s">
        <v>206</v>
      </c>
      <c r="I1924" t="s">
        <v>28</v>
      </c>
      <c r="J1924" t="s">
        <v>72</v>
      </c>
      <c r="K1924" t="s">
        <v>1107</v>
      </c>
      <c r="L1924" t="s">
        <v>192</v>
      </c>
      <c r="M1924" t="s">
        <v>182</v>
      </c>
      <c r="N1924" s="2">
        <v>41287</v>
      </c>
      <c r="O1924" s="2">
        <v>41289</v>
      </c>
      <c r="P1924">
        <v>13</v>
      </c>
      <c r="Q1924" s="1">
        <v>0.09</v>
      </c>
      <c r="R1924">
        <v>125.99</v>
      </c>
      <c r="S1924">
        <v>7.69</v>
      </c>
      <c r="T1924">
        <f t="shared" si="30"/>
        <v>1637.87</v>
      </c>
    </row>
    <row r="1925" spans="1:20" x14ac:dyDescent="0.25">
      <c r="A1925">
        <v>1924</v>
      </c>
      <c r="B1925">
        <v>86705</v>
      </c>
      <c r="C1925" t="s">
        <v>1677</v>
      </c>
      <c r="D1925" t="s">
        <v>38</v>
      </c>
      <c r="E1925" t="s">
        <v>39</v>
      </c>
      <c r="F1925" t="s">
        <v>31</v>
      </c>
      <c r="G1925" t="s">
        <v>93</v>
      </c>
      <c r="H1925" t="s">
        <v>42</v>
      </c>
      <c r="I1925" t="s">
        <v>28</v>
      </c>
      <c r="J1925" t="s">
        <v>72</v>
      </c>
      <c r="K1925" t="s">
        <v>43</v>
      </c>
      <c r="L1925" t="s">
        <v>44</v>
      </c>
      <c r="M1925" t="s">
        <v>35</v>
      </c>
      <c r="N1925" s="2">
        <v>41141</v>
      </c>
      <c r="O1925" s="2">
        <v>41141</v>
      </c>
      <c r="P1925">
        <v>8</v>
      </c>
      <c r="Q1925" s="1">
        <v>0.1</v>
      </c>
      <c r="R1925">
        <v>7.64</v>
      </c>
      <c r="S1925">
        <v>5.83</v>
      </c>
      <c r="T1925">
        <f t="shared" si="30"/>
        <v>61.12</v>
      </c>
    </row>
    <row r="1926" spans="1:20" x14ac:dyDescent="0.25">
      <c r="A1926">
        <v>1925</v>
      </c>
      <c r="B1926">
        <v>86705</v>
      </c>
      <c r="C1926" t="s">
        <v>1677</v>
      </c>
      <c r="D1926" t="s">
        <v>20</v>
      </c>
      <c r="E1926" t="s">
        <v>39</v>
      </c>
      <c r="F1926" t="s">
        <v>31</v>
      </c>
      <c r="G1926" t="s">
        <v>93</v>
      </c>
      <c r="H1926" t="s">
        <v>89</v>
      </c>
      <c r="I1926" t="s">
        <v>28</v>
      </c>
      <c r="J1926" t="s">
        <v>72</v>
      </c>
      <c r="K1926" t="s">
        <v>74</v>
      </c>
      <c r="L1926" t="s">
        <v>192</v>
      </c>
      <c r="M1926" t="s">
        <v>35</v>
      </c>
      <c r="N1926" s="2">
        <v>41141</v>
      </c>
      <c r="O1926" s="2">
        <v>41144</v>
      </c>
      <c r="P1926">
        <v>15</v>
      </c>
      <c r="Q1926" s="1">
        <v>0.05</v>
      </c>
      <c r="R1926">
        <v>9.99</v>
      </c>
      <c r="S1926">
        <v>5.12</v>
      </c>
      <c r="T1926">
        <f t="shared" si="30"/>
        <v>149.85</v>
      </c>
    </row>
    <row r="1927" spans="1:20" x14ac:dyDescent="0.25">
      <c r="A1927">
        <v>1926</v>
      </c>
      <c r="B1927">
        <v>89273</v>
      </c>
      <c r="C1927" t="s">
        <v>524</v>
      </c>
      <c r="D1927" t="s">
        <v>20</v>
      </c>
      <c r="E1927" t="s">
        <v>39</v>
      </c>
      <c r="F1927" t="s">
        <v>22</v>
      </c>
      <c r="G1927" t="s">
        <v>93</v>
      </c>
      <c r="H1927" t="s">
        <v>89</v>
      </c>
      <c r="I1927" t="s">
        <v>28</v>
      </c>
      <c r="J1927" t="s">
        <v>72</v>
      </c>
      <c r="K1927" t="s">
        <v>43</v>
      </c>
      <c r="L1927" t="s">
        <v>44</v>
      </c>
      <c r="M1927" t="s">
        <v>238</v>
      </c>
      <c r="N1927" s="2">
        <v>41604</v>
      </c>
      <c r="O1927" s="2">
        <v>41606</v>
      </c>
      <c r="P1927">
        <v>32</v>
      </c>
      <c r="Q1927" s="1">
        <v>0.04</v>
      </c>
      <c r="R1927">
        <v>2.62</v>
      </c>
      <c r="S1927">
        <v>0.8</v>
      </c>
      <c r="T1927">
        <f t="shared" si="30"/>
        <v>83.84</v>
      </c>
    </row>
    <row r="1928" spans="1:20" x14ac:dyDescent="0.25">
      <c r="A1928">
        <v>1927</v>
      </c>
      <c r="B1928">
        <v>89274</v>
      </c>
      <c r="C1928" t="s">
        <v>1062</v>
      </c>
      <c r="D1928" t="s">
        <v>20</v>
      </c>
      <c r="E1928" t="s">
        <v>39</v>
      </c>
      <c r="F1928" t="s">
        <v>47</v>
      </c>
      <c r="G1928" t="s">
        <v>41</v>
      </c>
      <c r="H1928" t="s">
        <v>89</v>
      </c>
      <c r="I1928" t="s">
        <v>28</v>
      </c>
      <c r="J1928" t="s">
        <v>72</v>
      </c>
      <c r="K1928" t="s">
        <v>181</v>
      </c>
      <c r="L1928" t="s">
        <v>192</v>
      </c>
      <c r="M1928" t="s">
        <v>111</v>
      </c>
      <c r="N1928" s="2">
        <v>40741</v>
      </c>
      <c r="O1928" s="2">
        <v>40743</v>
      </c>
      <c r="P1928">
        <v>13</v>
      </c>
      <c r="Q1928" s="1">
        <v>0.05</v>
      </c>
      <c r="R1928">
        <v>4.37</v>
      </c>
      <c r="S1928">
        <v>5.15</v>
      </c>
      <c r="T1928">
        <f t="shared" si="30"/>
        <v>56.81</v>
      </c>
    </row>
    <row r="1929" spans="1:20" x14ac:dyDescent="0.25">
      <c r="A1929">
        <v>1928</v>
      </c>
      <c r="B1929">
        <v>89274</v>
      </c>
      <c r="C1929" t="s">
        <v>1062</v>
      </c>
      <c r="D1929" t="s">
        <v>20</v>
      </c>
      <c r="E1929" t="s">
        <v>39</v>
      </c>
      <c r="F1929" t="s">
        <v>47</v>
      </c>
      <c r="G1929" t="s">
        <v>41</v>
      </c>
      <c r="H1929" t="s">
        <v>78</v>
      </c>
      <c r="I1929" t="s">
        <v>28</v>
      </c>
      <c r="J1929" t="s">
        <v>72</v>
      </c>
      <c r="K1929" t="s">
        <v>221</v>
      </c>
      <c r="L1929" t="s">
        <v>44</v>
      </c>
      <c r="M1929" t="s">
        <v>117</v>
      </c>
      <c r="N1929" s="2">
        <v>40741</v>
      </c>
      <c r="O1929" s="2">
        <v>40743</v>
      </c>
      <c r="P1929">
        <v>8</v>
      </c>
      <c r="Q1929" s="1">
        <v>0.06</v>
      </c>
      <c r="R1929">
        <v>19.84</v>
      </c>
      <c r="S1929">
        <v>4.0999999999999996</v>
      </c>
      <c r="T1929">
        <f t="shared" si="30"/>
        <v>158.72</v>
      </c>
    </row>
    <row r="1930" spans="1:20" x14ac:dyDescent="0.25">
      <c r="A1930">
        <v>1929</v>
      </c>
      <c r="B1930">
        <v>88684</v>
      </c>
      <c r="C1930" t="s">
        <v>164</v>
      </c>
      <c r="D1930" t="s">
        <v>38</v>
      </c>
      <c r="E1930" t="s">
        <v>39</v>
      </c>
      <c r="F1930" t="s">
        <v>47</v>
      </c>
      <c r="G1930" t="s">
        <v>23</v>
      </c>
      <c r="H1930" t="s">
        <v>61</v>
      </c>
      <c r="I1930" t="s">
        <v>28</v>
      </c>
      <c r="J1930" t="s">
        <v>72</v>
      </c>
      <c r="K1930" t="s">
        <v>181</v>
      </c>
      <c r="L1930" t="s">
        <v>26</v>
      </c>
      <c r="M1930" t="s">
        <v>167</v>
      </c>
      <c r="N1930" s="2">
        <v>41437</v>
      </c>
      <c r="O1930" s="2">
        <v>41440</v>
      </c>
      <c r="P1930">
        <v>4</v>
      </c>
      <c r="Q1930" s="1">
        <v>7.0000000000000007E-2</v>
      </c>
      <c r="R1930">
        <v>28.15</v>
      </c>
      <c r="S1930">
        <v>8.99</v>
      </c>
      <c r="T1930">
        <f t="shared" si="30"/>
        <v>112.6</v>
      </c>
    </row>
    <row r="1931" spans="1:20" x14ac:dyDescent="0.25">
      <c r="A1931">
        <v>1930</v>
      </c>
      <c r="B1931">
        <v>89281</v>
      </c>
      <c r="C1931" t="s">
        <v>1738</v>
      </c>
      <c r="D1931" t="s">
        <v>20</v>
      </c>
      <c r="E1931" t="s">
        <v>39</v>
      </c>
      <c r="F1931" t="s">
        <v>40</v>
      </c>
      <c r="G1931" t="s">
        <v>48</v>
      </c>
      <c r="H1931" t="s">
        <v>49</v>
      </c>
      <c r="I1931" t="s">
        <v>28</v>
      </c>
      <c r="J1931" t="s">
        <v>72</v>
      </c>
      <c r="K1931" t="s">
        <v>172</v>
      </c>
      <c r="L1931" t="s">
        <v>192</v>
      </c>
      <c r="M1931" t="s">
        <v>59</v>
      </c>
      <c r="N1931" s="2">
        <v>40912</v>
      </c>
      <c r="O1931" s="2">
        <v>40916</v>
      </c>
      <c r="P1931">
        <v>6</v>
      </c>
      <c r="Q1931" s="1">
        <v>0.09</v>
      </c>
      <c r="R1931">
        <v>8.67</v>
      </c>
      <c r="S1931">
        <v>3.5</v>
      </c>
      <c r="T1931">
        <f t="shared" si="30"/>
        <v>52.019999999999996</v>
      </c>
    </row>
    <row r="1932" spans="1:20" x14ac:dyDescent="0.25">
      <c r="A1932">
        <v>1931</v>
      </c>
      <c r="B1932">
        <v>89281</v>
      </c>
      <c r="C1932" t="s">
        <v>1425</v>
      </c>
      <c r="D1932" t="s">
        <v>578</v>
      </c>
      <c r="E1932" t="s">
        <v>187</v>
      </c>
      <c r="F1932" t="s">
        <v>40</v>
      </c>
      <c r="G1932" t="s">
        <v>48</v>
      </c>
      <c r="H1932" t="s">
        <v>188</v>
      </c>
      <c r="I1932" t="s">
        <v>28</v>
      </c>
      <c r="J1932" t="s">
        <v>72</v>
      </c>
      <c r="K1932" t="s">
        <v>221</v>
      </c>
      <c r="L1932" t="s">
        <v>330</v>
      </c>
      <c r="M1932" t="s">
        <v>59</v>
      </c>
      <c r="N1932" s="2">
        <v>40912</v>
      </c>
      <c r="O1932" s="2">
        <v>40917</v>
      </c>
      <c r="P1932">
        <v>10</v>
      </c>
      <c r="Q1932" s="1">
        <v>0.04</v>
      </c>
      <c r="R1932">
        <v>280.98</v>
      </c>
      <c r="S1932">
        <v>35.67</v>
      </c>
      <c r="T1932">
        <f t="shared" si="30"/>
        <v>2809.8</v>
      </c>
    </row>
    <row r="1933" spans="1:20" x14ac:dyDescent="0.25">
      <c r="A1933">
        <v>1932</v>
      </c>
      <c r="B1933">
        <v>88908</v>
      </c>
      <c r="C1933" t="s">
        <v>693</v>
      </c>
      <c r="D1933" t="s">
        <v>578</v>
      </c>
      <c r="E1933" t="s">
        <v>21</v>
      </c>
      <c r="F1933" t="s">
        <v>22</v>
      </c>
      <c r="G1933" t="s">
        <v>23</v>
      </c>
      <c r="H1933" t="s">
        <v>33</v>
      </c>
      <c r="I1933" t="s">
        <v>28</v>
      </c>
      <c r="J1933" t="s">
        <v>72</v>
      </c>
      <c r="K1933" t="s">
        <v>1147</v>
      </c>
      <c r="L1933" t="s">
        <v>283</v>
      </c>
      <c r="M1933" t="s">
        <v>182</v>
      </c>
      <c r="N1933" s="2">
        <v>40532</v>
      </c>
      <c r="O1933" s="2">
        <v>40534</v>
      </c>
      <c r="P1933">
        <v>6</v>
      </c>
      <c r="Q1933" s="1">
        <v>0.02</v>
      </c>
      <c r="R1933">
        <v>1360.14</v>
      </c>
      <c r="S1933">
        <v>14.7</v>
      </c>
      <c r="T1933">
        <f t="shared" si="30"/>
        <v>8160.84</v>
      </c>
    </row>
    <row r="1934" spans="1:20" x14ac:dyDescent="0.25">
      <c r="A1934">
        <v>1933</v>
      </c>
      <c r="B1934">
        <v>89282</v>
      </c>
      <c r="C1934" t="s">
        <v>1989</v>
      </c>
      <c r="D1934" t="s">
        <v>20</v>
      </c>
      <c r="E1934" t="s">
        <v>21</v>
      </c>
      <c r="F1934" t="s">
        <v>47</v>
      </c>
      <c r="G1934" t="s">
        <v>48</v>
      </c>
      <c r="H1934" t="s">
        <v>203</v>
      </c>
      <c r="I1934" t="s">
        <v>28</v>
      </c>
      <c r="J1934" t="s">
        <v>72</v>
      </c>
      <c r="K1934" t="s">
        <v>34</v>
      </c>
      <c r="L1934" t="s">
        <v>192</v>
      </c>
      <c r="M1934" t="s">
        <v>134</v>
      </c>
      <c r="N1934" s="2">
        <v>40929</v>
      </c>
      <c r="O1934" s="2">
        <v>40929</v>
      </c>
      <c r="P1934">
        <v>7</v>
      </c>
      <c r="Q1934" s="1">
        <v>0.01</v>
      </c>
      <c r="R1934">
        <v>15.98</v>
      </c>
      <c r="S1934">
        <v>4</v>
      </c>
      <c r="T1934">
        <f t="shared" si="30"/>
        <v>111.86</v>
      </c>
    </row>
    <row r="1935" spans="1:20" x14ac:dyDescent="0.25">
      <c r="A1935">
        <v>1934</v>
      </c>
      <c r="B1935">
        <v>87338</v>
      </c>
      <c r="C1935" t="s">
        <v>155</v>
      </c>
      <c r="D1935" t="s">
        <v>20</v>
      </c>
      <c r="E1935" t="s">
        <v>21</v>
      </c>
      <c r="F1935" t="s">
        <v>47</v>
      </c>
      <c r="G1935" t="s">
        <v>23</v>
      </c>
      <c r="H1935" t="s">
        <v>33</v>
      </c>
      <c r="I1935" t="s">
        <v>28</v>
      </c>
      <c r="J1935" t="s">
        <v>72</v>
      </c>
      <c r="K1935" t="s">
        <v>198</v>
      </c>
      <c r="L1935" t="s">
        <v>26</v>
      </c>
      <c r="M1935" t="s">
        <v>156</v>
      </c>
      <c r="N1935" s="2">
        <v>41050</v>
      </c>
      <c r="O1935" s="2">
        <v>41050</v>
      </c>
      <c r="P1935">
        <v>8</v>
      </c>
      <c r="Q1935" s="1">
        <v>0.01</v>
      </c>
      <c r="R1935">
        <v>33.979999999999997</v>
      </c>
      <c r="S1935">
        <v>1.99</v>
      </c>
      <c r="T1935">
        <f t="shared" si="30"/>
        <v>271.83999999999997</v>
      </c>
    </row>
    <row r="1936" spans="1:20" x14ac:dyDescent="0.25">
      <c r="A1936">
        <v>1935</v>
      </c>
      <c r="B1936">
        <v>86369</v>
      </c>
      <c r="C1936" t="s">
        <v>1506</v>
      </c>
      <c r="D1936" t="s">
        <v>20</v>
      </c>
      <c r="E1936" t="s">
        <v>39</v>
      </c>
      <c r="F1936" t="s">
        <v>22</v>
      </c>
      <c r="G1936" t="s">
        <v>48</v>
      </c>
      <c r="H1936" t="s">
        <v>78</v>
      </c>
      <c r="I1936" t="s">
        <v>28</v>
      </c>
      <c r="J1936" t="s">
        <v>72</v>
      </c>
      <c r="K1936" t="s">
        <v>79</v>
      </c>
      <c r="L1936" t="s">
        <v>26</v>
      </c>
      <c r="M1936" t="s">
        <v>182</v>
      </c>
      <c r="N1936" s="2">
        <v>40513</v>
      </c>
      <c r="O1936" s="2">
        <v>40520</v>
      </c>
      <c r="P1936">
        <v>13</v>
      </c>
      <c r="Q1936" s="1">
        <v>0.09</v>
      </c>
      <c r="R1936">
        <v>6.84</v>
      </c>
      <c r="S1936">
        <v>8.3699999999999992</v>
      </c>
      <c r="T1936">
        <f t="shared" si="30"/>
        <v>88.92</v>
      </c>
    </row>
    <row r="1937" spans="1:20" x14ac:dyDescent="0.25">
      <c r="A1937">
        <v>1936</v>
      </c>
      <c r="B1937">
        <v>86369</v>
      </c>
      <c r="C1937" t="s">
        <v>1506</v>
      </c>
      <c r="D1937" t="s">
        <v>38</v>
      </c>
      <c r="E1937" t="s">
        <v>39</v>
      </c>
      <c r="F1937" t="s">
        <v>22</v>
      </c>
      <c r="G1937" t="s">
        <v>48</v>
      </c>
      <c r="H1937" t="s">
        <v>61</v>
      </c>
      <c r="I1937" t="s">
        <v>28</v>
      </c>
      <c r="J1937" t="s">
        <v>72</v>
      </c>
      <c r="K1937" t="s">
        <v>221</v>
      </c>
      <c r="L1937" t="s">
        <v>746</v>
      </c>
      <c r="M1937" t="s">
        <v>398</v>
      </c>
      <c r="N1937" s="2">
        <v>40513</v>
      </c>
      <c r="O1937" s="2">
        <v>40515</v>
      </c>
      <c r="P1937">
        <v>15</v>
      </c>
      <c r="Q1937" s="1">
        <v>7.0000000000000007E-2</v>
      </c>
      <c r="R1937">
        <v>48.91</v>
      </c>
      <c r="S1937">
        <v>35</v>
      </c>
      <c r="T1937">
        <f t="shared" si="30"/>
        <v>733.65</v>
      </c>
    </row>
    <row r="1938" spans="1:20" x14ac:dyDescent="0.25">
      <c r="A1938">
        <v>1937</v>
      </c>
      <c r="B1938">
        <v>89287</v>
      </c>
      <c r="C1938" t="s">
        <v>396</v>
      </c>
      <c r="D1938" t="s">
        <v>578</v>
      </c>
      <c r="E1938" t="s">
        <v>21</v>
      </c>
      <c r="F1938" t="s">
        <v>31</v>
      </c>
      <c r="G1938" t="s">
        <v>48</v>
      </c>
      <c r="H1938" t="s">
        <v>24</v>
      </c>
      <c r="I1938" t="s">
        <v>28</v>
      </c>
      <c r="J1938" t="s">
        <v>72</v>
      </c>
      <c r="K1938" t="s">
        <v>1243</v>
      </c>
      <c r="L1938" t="s">
        <v>283</v>
      </c>
      <c r="M1938" t="s">
        <v>35</v>
      </c>
      <c r="N1938" s="2">
        <v>41111</v>
      </c>
      <c r="O1938" s="2">
        <v>41116</v>
      </c>
      <c r="P1938">
        <v>12</v>
      </c>
      <c r="Q1938" s="1">
        <v>0.02</v>
      </c>
      <c r="R1938">
        <v>500.98</v>
      </c>
      <c r="S1938">
        <v>28.14</v>
      </c>
      <c r="T1938">
        <f t="shared" si="30"/>
        <v>6011.76</v>
      </c>
    </row>
    <row r="1939" spans="1:20" x14ac:dyDescent="0.25">
      <c r="A1939">
        <v>1938</v>
      </c>
      <c r="B1939">
        <v>88283</v>
      </c>
      <c r="C1939" t="s">
        <v>247</v>
      </c>
      <c r="D1939" t="s">
        <v>578</v>
      </c>
      <c r="E1939" t="s">
        <v>187</v>
      </c>
      <c r="F1939" t="s">
        <v>22</v>
      </c>
      <c r="G1939" t="s">
        <v>41</v>
      </c>
      <c r="H1939" t="s">
        <v>219</v>
      </c>
      <c r="I1939" t="s">
        <v>28</v>
      </c>
      <c r="J1939" t="s">
        <v>72</v>
      </c>
      <c r="K1939" t="s">
        <v>113</v>
      </c>
      <c r="L1939" t="s">
        <v>330</v>
      </c>
      <c r="M1939" t="s">
        <v>190</v>
      </c>
      <c r="N1939" s="2">
        <v>40770</v>
      </c>
      <c r="O1939" s="2">
        <v>40772</v>
      </c>
      <c r="P1939">
        <v>10</v>
      </c>
      <c r="Q1939" s="1">
        <v>0.01</v>
      </c>
      <c r="R1939">
        <v>880.98</v>
      </c>
      <c r="S1939">
        <v>44.55</v>
      </c>
      <c r="T1939">
        <f t="shared" si="30"/>
        <v>8809.7999999999993</v>
      </c>
    </row>
    <row r="1940" spans="1:20" x14ac:dyDescent="0.25">
      <c r="A1940">
        <v>1939</v>
      </c>
      <c r="B1940">
        <v>88633</v>
      </c>
      <c r="C1940" t="s">
        <v>1422</v>
      </c>
      <c r="D1940" t="s">
        <v>20</v>
      </c>
      <c r="E1940" t="s">
        <v>39</v>
      </c>
      <c r="F1940" t="s">
        <v>31</v>
      </c>
      <c r="G1940" t="s">
        <v>23</v>
      </c>
      <c r="H1940" t="s">
        <v>94</v>
      </c>
      <c r="I1940" t="s">
        <v>28</v>
      </c>
      <c r="J1940" t="s">
        <v>56</v>
      </c>
      <c r="K1940" t="s">
        <v>58</v>
      </c>
      <c r="L1940" t="s">
        <v>192</v>
      </c>
      <c r="M1940" t="s">
        <v>121</v>
      </c>
      <c r="N1940" s="2">
        <v>40313</v>
      </c>
      <c r="O1940" s="2">
        <v>40313</v>
      </c>
      <c r="P1940">
        <v>16</v>
      </c>
      <c r="Q1940" s="1">
        <v>0.02</v>
      </c>
      <c r="R1940">
        <v>39.06</v>
      </c>
      <c r="S1940">
        <v>10.55</v>
      </c>
      <c r="T1940">
        <f t="shared" si="30"/>
        <v>624.96</v>
      </c>
    </row>
    <row r="1941" spans="1:20" x14ac:dyDescent="0.25">
      <c r="A1941">
        <v>1940</v>
      </c>
      <c r="B1941">
        <v>88633</v>
      </c>
      <c r="C1941" t="s">
        <v>1422</v>
      </c>
      <c r="D1941" t="s">
        <v>20</v>
      </c>
      <c r="E1941" t="s">
        <v>39</v>
      </c>
      <c r="F1941" t="s">
        <v>31</v>
      </c>
      <c r="G1941" t="s">
        <v>23</v>
      </c>
      <c r="H1941" t="s">
        <v>94</v>
      </c>
      <c r="I1941" t="s">
        <v>28</v>
      </c>
      <c r="J1941" t="s">
        <v>72</v>
      </c>
      <c r="K1941" t="s">
        <v>158</v>
      </c>
      <c r="L1941" t="s">
        <v>192</v>
      </c>
      <c r="M1941" t="s">
        <v>141</v>
      </c>
      <c r="N1941" s="2">
        <v>40313</v>
      </c>
      <c r="O1941" s="2">
        <v>40314</v>
      </c>
      <c r="P1941">
        <v>18</v>
      </c>
      <c r="Q1941" s="1">
        <v>0.1</v>
      </c>
      <c r="R1941">
        <v>37.700000000000003</v>
      </c>
      <c r="S1941">
        <v>2.99</v>
      </c>
      <c r="T1941">
        <f t="shared" si="30"/>
        <v>678.6</v>
      </c>
    </row>
    <row r="1942" spans="1:20" x14ac:dyDescent="0.25">
      <c r="A1942">
        <v>1941</v>
      </c>
      <c r="B1942">
        <v>88670</v>
      </c>
      <c r="C1942" t="s">
        <v>1951</v>
      </c>
      <c r="D1942" t="s">
        <v>578</v>
      </c>
      <c r="E1942" t="s">
        <v>21</v>
      </c>
      <c r="F1942" t="s">
        <v>47</v>
      </c>
      <c r="G1942" t="s">
        <v>48</v>
      </c>
      <c r="H1942" t="s">
        <v>24</v>
      </c>
      <c r="I1942" t="s">
        <v>28</v>
      </c>
      <c r="J1942" t="s">
        <v>56</v>
      </c>
      <c r="K1942" t="s">
        <v>1243</v>
      </c>
      <c r="L1942" t="s">
        <v>283</v>
      </c>
      <c r="M1942" t="s">
        <v>160</v>
      </c>
      <c r="N1942" s="2">
        <v>40649</v>
      </c>
      <c r="O1942" s="2">
        <v>40653</v>
      </c>
      <c r="P1942">
        <v>12</v>
      </c>
      <c r="Q1942" s="1">
        <v>0.1</v>
      </c>
      <c r="R1942">
        <v>449.99</v>
      </c>
      <c r="S1942">
        <v>49</v>
      </c>
      <c r="T1942">
        <f t="shared" si="30"/>
        <v>5399.88</v>
      </c>
    </row>
    <row r="1943" spans="1:20" x14ac:dyDescent="0.25">
      <c r="A1943">
        <v>1942</v>
      </c>
      <c r="B1943">
        <v>88670</v>
      </c>
      <c r="C1943" t="s">
        <v>1951</v>
      </c>
      <c r="D1943" t="s">
        <v>20</v>
      </c>
      <c r="E1943" t="s">
        <v>187</v>
      </c>
      <c r="F1943" t="s">
        <v>47</v>
      </c>
      <c r="G1943" t="s">
        <v>48</v>
      </c>
      <c r="H1943" t="s">
        <v>219</v>
      </c>
      <c r="I1943" t="s">
        <v>28</v>
      </c>
      <c r="J1943" t="s">
        <v>72</v>
      </c>
      <c r="K1943" t="s">
        <v>68</v>
      </c>
      <c r="L1943" t="s">
        <v>26</v>
      </c>
      <c r="M1943" t="s">
        <v>111</v>
      </c>
      <c r="N1943" s="2">
        <v>40649</v>
      </c>
      <c r="O1943" s="2">
        <v>40656</v>
      </c>
      <c r="P1943">
        <v>10</v>
      </c>
      <c r="Q1943" s="1">
        <v>0</v>
      </c>
      <c r="R1943">
        <v>19.23</v>
      </c>
      <c r="S1943">
        <v>6.15</v>
      </c>
      <c r="T1943">
        <f t="shared" si="30"/>
        <v>192.3</v>
      </c>
    </row>
    <row r="1944" spans="1:20" x14ac:dyDescent="0.25">
      <c r="A1944">
        <v>1943</v>
      </c>
      <c r="B1944">
        <v>89297</v>
      </c>
      <c r="C1944" t="s">
        <v>527</v>
      </c>
      <c r="D1944" t="s">
        <v>20</v>
      </c>
      <c r="E1944" t="s">
        <v>39</v>
      </c>
      <c r="F1944" t="s">
        <v>47</v>
      </c>
      <c r="G1944" t="s">
        <v>23</v>
      </c>
      <c r="H1944" t="s">
        <v>94</v>
      </c>
      <c r="I1944" t="s">
        <v>28</v>
      </c>
      <c r="J1944" t="s">
        <v>72</v>
      </c>
      <c r="K1944" t="s">
        <v>181</v>
      </c>
      <c r="L1944" t="s">
        <v>44</v>
      </c>
      <c r="M1944" t="s">
        <v>114</v>
      </c>
      <c r="N1944" s="2">
        <v>41418</v>
      </c>
      <c r="O1944" s="2">
        <v>41420</v>
      </c>
      <c r="P1944">
        <v>5</v>
      </c>
      <c r="Q1944" s="1">
        <v>0.09</v>
      </c>
      <c r="R1944">
        <v>2.62</v>
      </c>
      <c r="S1944">
        <v>0.8</v>
      </c>
      <c r="T1944">
        <f t="shared" si="30"/>
        <v>13.100000000000001</v>
      </c>
    </row>
    <row r="1945" spans="1:20" x14ac:dyDescent="0.25">
      <c r="A1945">
        <v>1944</v>
      </c>
      <c r="B1945">
        <v>89311</v>
      </c>
      <c r="C1945" t="s">
        <v>1387</v>
      </c>
      <c r="D1945" t="s">
        <v>38</v>
      </c>
      <c r="E1945" t="s">
        <v>39</v>
      </c>
      <c r="F1945" t="s">
        <v>47</v>
      </c>
      <c r="G1945" t="s">
        <v>48</v>
      </c>
      <c r="H1945" t="s">
        <v>94</v>
      </c>
      <c r="I1945" t="s">
        <v>28</v>
      </c>
      <c r="J1945" t="s">
        <v>72</v>
      </c>
      <c r="K1945" t="s">
        <v>71</v>
      </c>
      <c r="L1945" t="s">
        <v>192</v>
      </c>
      <c r="M1945" t="s">
        <v>111</v>
      </c>
      <c r="N1945" s="2">
        <v>41452</v>
      </c>
      <c r="O1945" s="2">
        <v>41452</v>
      </c>
      <c r="P1945">
        <v>18</v>
      </c>
      <c r="Q1945" s="1">
        <v>0.08</v>
      </c>
      <c r="R1945">
        <v>5.81</v>
      </c>
      <c r="S1945">
        <v>8.49</v>
      </c>
      <c r="T1945">
        <f t="shared" si="30"/>
        <v>104.58</v>
      </c>
    </row>
    <row r="1946" spans="1:20" x14ac:dyDescent="0.25">
      <c r="A1946">
        <v>1945</v>
      </c>
      <c r="B1946">
        <v>88302</v>
      </c>
      <c r="C1946" t="s">
        <v>1273</v>
      </c>
      <c r="D1946" t="s">
        <v>20</v>
      </c>
      <c r="E1946" t="s">
        <v>39</v>
      </c>
      <c r="F1946" t="s">
        <v>22</v>
      </c>
      <c r="G1946" t="s">
        <v>32</v>
      </c>
      <c r="H1946" t="s">
        <v>89</v>
      </c>
      <c r="I1946" t="s">
        <v>28</v>
      </c>
      <c r="J1946" t="s">
        <v>72</v>
      </c>
      <c r="K1946" t="s">
        <v>145</v>
      </c>
      <c r="L1946" t="s">
        <v>192</v>
      </c>
      <c r="M1946" t="s">
        <v>331</v>
      </c>
      <c r="N1946" s="2">
        <v>40795</v>
      </c>
      <c r="O1946" s="2">
        <v>40796</v>
      </c>
      <c r="P1946">
        <v>14</v>
      </c>
      <c r="Q1946" s="1">
        <v>0.03</v>
      </c>
      <c r="R1946">
        <v>5.18</v>
      </c>
      <c r="S1946">
        <v>5.74</v>
      </c>
      <c r="T1946">
        <f t="shared" si="30"/>
        <v>72.52</v>
      </c>
    </row>
    <row r="1947" spans="1:20" x14ac:dyDescent="0.25">
      <c r="A1947">
        <v>1946</v>
      </c>
      <c r="B1947">
        <v>88302</v>
      </c>
      <c r="C1947" t="s">
        <v>832</v>
      </c>
      <c r="D1947" t="s">
        <v>578</v>
      </c>
      <c r="E1947" t="s">
        <v>187</v>
      </c>
      <c r="F1947" t="s">
        <v>22</v>
      </c>
      <c r="G1947" t="s">
        <v>32</v>
      </c>
      <c r="H1947" t="s">
        <v>219</v>
      </c>
      <c r="I1947" t="s">
        <v>28</v>
      </c>
      <c r="J1947" t="s">
        <v>72</v>
      </c>
      <c r="K1947" t="s">
        <v>228</v>
      </c>
      <c r="L1947" t="s">
        <v>330</v>
      </c>
      <c r="M1947" t="s">
        <v>199</v>
      </c>
      <c r="N1947" s="2">
        <v>40795</v>
      </c>
      <c r="O1947" s="2">
        <v>40798</v>
      </c>
      <c r="P1947">
        <v>16</v>
      </c>
      <c r="Q1947" s="1">
        <v>0.08</v>
      </c>
      <c r="R1947">
        <v>120.98</v>
      </c>
      <c r="S1947">
        <v>58.64</v>
      </c>
      <c r="T1947">
        <f t="shared" si="30"/>
        <v>1935.68</v>
      </c>
    </row>
    <row r="1948" spans="1:20" x14ac:dyDescent="0.25">
      <c r="A1948">
        <v>1947</v>
      </c>
      <c r="B1948">
        <v>88302</v>
      </c>
      <c r="C1948" t="s">
        <v>832</v>
      </c>
      <c r="D1948" t="s">
        <v>20</v>
      </c>
      <c r="E1948" t="s">
        <v>39</v>
      </c>
      <c r="F1948" t="s">
        <v>22</v>
      </c>
      <c r="G1948" t="s">
        <v>32</v>
      </c>
      <c r="H1948" t="s">
        <v>78</v>
      </c>
      <c r="I1948" t="s">
        <v>28</v>
      </c>
      <c r="J1948" t="s">
        <v>72</v>
      </c>
      <c r="K1948" t="s">
        <v>170</v>
      </c>
      <c r="L1948" t="s">
        <v>192</v>
      </c>
      <c r="M1948" t="s">
        <v>182</v>
      </c>
      <c r="N1948" s="2">
        <v>40795</v>
      </c>
      <c r="O1948" s="2">
        <v>40797</v>
      </c>
      <c r="P1948">
        <v>4</v>
      </c>
      <c r="Q1948" s="1">
        <v>0.01</v>
      </c>
      <c r="R1948">
        <v>6.3</v>
      </c>
      <c r="S1948">
        <v>0.5</v>
      </c>
      <c r="T1948">
        <f t="shared" si="30"/>
        <v>25.2</v>
      </c>
    </row>
    <row r="1949" spans="1:20" x14ac:dyDescent="0.25">
      <c r="A1949">
        <v>1948</v>
      </c>
      <c r="B1949">
        <v>89316</v>
      </c>
      <c r="C1949" t="s">
        <v>659</v>
      </c>
      <c r="D1949" t="s">
        <v>20</v>
      </c>
      <c r="E1949" t="s">
        <v>39</v>
      </c>
      <c r="F1949" t="s">
        <v>31</v>
      </c>
      <c r="G1949" t="s">
        <v>48</v>
      </c>
      <c r="H1949" t="s">
        <v>94</v>
      </c>
      <c r="I1949" t="s">
        <v>28</v>
      </c>
      <c r="J1949" t="s">
        <v>72</v>
      </c>
      <c r="K1949" t="s">
        <v>165</v>
      </c>
      <c r="L1949" t="s">
        <v>192</v>
      </c>
      <c r="M1949" t="s">
        <v>69</v>
      </c>
      <c r="N1949" s="2">
        <v>40419</v>
      </c>
      <c r="O1949" s="2">
        <v>40419</v>
      </c>
      <c r="P1949">
        <v>5</v>
      </c>
      <c r="Q1949" s="1">
        <v>0.06</v>
      </c>
      <c r="R1949">
        <v>2.89</v>
      </c>
      <c r="S1949">
        <v>0.5</v>
      </c>
      <c r="T1949">
        <f t="shared" si="30"/>
        <v>14.450000000000001</v>
      </c>
    </row>
    <row r="1950" spans="1:20" x14ac:dyDescent="0.25">
      <c r="A1950">
        <v>1949</v>
      </c>
      <c r="B1950">
        <v>86229</v>
      </c>
      <c r="C1950" t="s">
        <v>473</v>
      </c>
      <c r="D1950" t="s">
        <v>20</v>
      </c>
      <c r="E1950" t="s">
        <v>187</v>
      </c>
      <c r="F1950" t="s">
        <v>47</v>
      </c>
      <c r="G1950" t="s">
        <v>48</v>
      </c>
      <c r="H1950" t="s">
        <v>217</v>
      </c>
      <c r="I1950" t="s">
        <v>28</v>
      </c>
      <c r="J1950" t="s">
        <v>72</v>
      </c>
      <c r="K1950" t="s">
        <v>113</v>
      </c>
      <c r="L1950" t="s">
        <v>26</v>
      </c>
      <c r="M1950" t="s">
        <v>167</v>
      </c>
      <c r="N1950" s="2">
        <v>40812</v>
      </c>
      <c r="O1950" s="2">
        <v>40814</v>
      </c>
      <c r="P1950">
        <v>3</v>
      </c>
      <c r="Q1950" s="1">
        <v>0.04</v>
      </c>
      <c r="R1950">
        <v>6.64</v>
      </c>
      <c r="S1950">
        <v>4.95</v>
      </c>
      <c r="T1950">
        <f t="shared" si="30"/>
        <v>19.919999999999998</v>
      </c>
    </row>
    <row r="1951" spans="1:20" x14ac:dyDescent="0.25">
      <c r="A1951">
        <v>1950</v>
      </c>
      <c r="B1951">
        <v>86690</v>
      </c>
      <c r="C1951" t="s">
        <v>814</v>
      </c>
      <c r="D1951" t="s">
        <v>20</v>
      </c>
      <c r="E1951" t="s">
        <v>39</v>
      </c>
      <c r="F1951" t="s">
        <v>22</v>
      </c>
      <c r="G1951" t="s">
        <v>41</v>
      </c>
      <c r="H1951" t="s">
        <v>89</v>
      </c>
      <c r="I1951" t="s">
        <v>28</v>
      </c>
      <c r="J1951" t="s">
        <v>72</v>
      </c>
      <c r="K1951" t="s">
        <v>43</v>
      </c>
      <c r="L1951" t="s">
        <v>192</v>
      </c>
      <c r="M1951" t="s">
        <v>137</v>
      </c>
      <c r="N1951" s="2">
        <v>41030</v>
      </c>
      <c r="O1951" s="2">
        <v>41032</v>
      </c>
      <c r="P1951">
        <v>8</v>
      </c>
      <c r="Q1951" s="1">
        <v>0.01</v>
      </c>
      <c r="R1951">
        <v>7.1</v>
      </c>
      <c r="S1951">
        <v>6.05</v>
      </c>
      <c r="T1951">
        <f t="shared" si="30"/>
        <v>56.8</v>
      </c>
    </row>
    <row r="1952" spans="1:20" x14ac:dyDescent="0.25">
      <c r="A1952">
        <v>1951</v>
      </c>
      <c r="B1952">
        <v>89330</v>
      </c>
      <c r="C1952" t="s">
        <v>1848</v>
      </c>
      <c r="D1952" t="s">
        <v>20</v>
      </c>
      <c r="E1952" t="s">
        <v>39</v>
      </c>
      <c r="F1952" t="s">
        <v>47</v>
      </c>
      <c r="G1952" t="s">
        <v>93</v>
      </c>
      <c r="H1952" t="s">
        <v>89</v>
      </c>
      <c r="I1952" t="s">
        <v>28</v>
      </c>
      <c r="J1952" t="s">
        <v>72</v>
      </c>
      <c r="K1952" t="s">
        <v>105</v>
      </c>
      <c r="L1952" t="s">
        <v>192</v>
      </c>
      <c r="M1952" t="s">
        <v>114</v>
      </c>
      <c r="N1952" s="2">
        <v>41306</v>
      </c>
      <c r="O1952" s="2">
        <v>41308</v>
      </c>
      <c r="P1952">
        <v>7</v>
      </c>
      <c r="Q1952" s="1">
        <v>0.1</v>
      </c>
      <c r="R1952">
        <v>34.76</v>
      </c>
      <c r="S1952">
        <v>8.2200000000000006</v>
      </c>
      <c r="T1952">
        <f t="shared" si="30"/>
        <v>243.32</v>
      </c>
    </row>
    <row r="1953" spans="1:20" x14ac:dyDescent="0.25">
      <c r="A1953">
        <v>1952</v>
      </c>
      <c r="B1953">
        <v>89330</v>
      </c>
      <c r="C1953" t="s">
        <v>1848</v>
      </c>
      <c r="D1953" t="s">
        <v>578</v>
      </c>
      <c r="E1953" t="s">
        <v>187</v>
      </c>
      <c r="F1953" t="s">
        <v>47</v>
      </c>
      <c r="G1953" t="s">
        <v>93</v>
      </c>
      <c r="H1953" t="s">
        <v>188</v>
      </c>
      <c r="I1953" t="s">
        <v>28</v>
      </c>
      <c r="J1953" t="s">
        <v>72</v>
      </c>
      <c r="K1953" t="s">
        <v>248</v>
      </c>
      <c r="L1953" t="s">
        <v>330</v>
      </c>
      <c r="M1953" t="s">
        <v>51</v>
      </c>
      <c r="N1953" s="2">
        <v>41306</v>
      </c>
      <c r="O1953" s="2">
        <v>41307</v>
      </c>
      <c r="P1953">
        <v>3</v>
      </c>
      <c r="Q1953" s="1">
        <v>0.1</v>
      </c>
      <c r="R1953">
        <v>286.85000000000002</v>
      </c>
      <c r="S1953">
        <v>61.76</v>
      </c>
      <c r="T1953">
        <f t="shared" si="30"/>
        <v>860.55000000000007</v>
      </c>
    </row>
    <row r="1954" spans="1:20" x14ac:dyDescent="0.25">
      <c r="A1954">
        <v>1953</v>
      </c>
      <c r="B1954">
        <v>89230</v>
      </c>
      <c r="C1954" t="s">
        <v>85</v>
      </c>
      <c r="D1954" t="s">
        <v>20</v>
      </c>
      <c r="E1954" t="s">
        <v>187</v>
      </c>
      <c r="F1954" t="s">
        <v>22</v>
      </c>
      <c r="G1954" t="s">
        <v>93</v>
      </c>
      <c r="H1954" t="s">
        <v>225</v>
      </c>
      <c r="I1954" t="s">
        <v>28</v>
      </c>
      <c r="J1954" t="s">
        <v>72</v>
      </c>
      <c r="K1954" t="s">
        <v>189</v>
      </c>
      <c r="L1954" t="s">
        <v>26</v>
      </c>
      <c r="M1954" t="s">
        <v>123</v>
      </c>
      <c r="N1954" s="2">
        <v>41400</v>
      </c>
      <c r="O1954" s="2">
        <v>41402</v>
      </c>
      <c r="P1954">
        <v>2</v>
      </c>
      <c r="Q1954" s="1">
        <v>0.03</v>
      </c>
      <c r="R1954">
        <v>25.38</v>
      </c>
      <c r="S1954">
        <v>8.99</v>
      </c>
      <c r="T1954">
        <f t="shared" si="30"/>
        <v>50.76</v>
      </c>
    </row>
    <row r="1955" spans="1:20" x14ac:dyDescent="0.25">
      <c r="A1955">
        <v>1954</v>
      </c>
      <c r="B1955">
        <v>87705</v>
      </c>
      <c r="C1955" t="s">
        <v>277</v>
      </c>
      <c r="D1955" t="s">
        <v>38</v>
      </c>
      <c r="E1955" t="s">
        <v>39</v>
      </c>
      <c r="F1955" t="s">
        <v>47</v>
      </c>
      <c r="G1955" t="s">
        <v>41</v>
      </c>
      <c r="H1955" t="s">
        <v>49</v>
      </c>
      <c r="I1955" t="s">
        <v>28</v>
      </c>
      <c r="J1955" t="s">
        <v>72</v>
      </c>
      <c r="K1955" t="s">
        <v>189</v>
      </c>
      <c r="L1955" t="s">
        <v>44</v>
      </c>
      <c r="M1955" t="s">
        <v>114</v>
      </c>
      <c r="N1955" s="2">
        <v>41125</v>
      </c>
      <c r="O1955" s="2">
        <v>41127</v>
      </c>
      <c r="P1955">
        <v>20</v>
      </c>
      <c r="Q1955" s="1">
        <v>0.02</v>
      </c>
      <c r="R1955">
        <v>2.94</v>
      </c>
      <c r="S1955">
        <v>0.96</v>
      </c>
      <c r="T1955">
        <f t="shared" si="30"/>
        <v>58.8</v>
      </c>
    </row>
    <row r="1956" spans="1:20" x14ac:dyDescent="0.25">
      <c r="A1956">
        <v>1955</v>
      </c>
      <c r="B1956">
        <v>87705</v>
      </c>
      <c r="C1956" t="s">
        <v>277</v>
      </c>
      <c r="D1956" t="s">
        <v>20</v>
      </c>
      <c r="E1956" t="s">
        <v>39</v>
      </c>
      <c r="F1956" t="s">
        <v>47</v>
      </c>
      <c r="G1956" t="s">
        <v>41</v>
      </c>
      <c r="H1956" t="s">
        <v>89</v>
      </c>
      <c r="I1956" t="s">
        <v>28</v>
      </c>
      <c r="J1956" t="s">
        <v>72</v>
      </c>
      <c r="K1956" t="s">
        <v>50</v>
      </c>
      <c r="L1956" t="s">
        <v>44</v>
      </c>
      <c r="M1956" t="s">
        <v>51</v>
      </c>
      <c r="N1956" s="2">
        <v>41125</v>
      </c>
      <c r="O1956" s="2">
        <v>41126</v>
      </c>
      <c r="P1956">
        <v>3</v>
      </c>
      <c r="Q1956" s="1">
        <v>7.0000000000000007E-2</v>
      </c>
      <c r="R1956">
        <v>1.81</v>
      </c>
      <c r="S1956">
        <v>0.75</v>
      </c>
      <c r="T1956">
        <f t="shared" si="30"/>
        <v>5.43</v>
      </c>
    </row>
    <row r="1957" spans="1:20" x14ac:dyDescent="0.25">
      <c r="A1957">
        <v>1956</v>
      </c>
      <c r="B1957">
        <v>89336</v>
      </c>
      <c r="C1957" t="s">
        <v>2269</v>
      </c>
      <c r="D1957" t="s">
        <v>38</v>
      </c>
      <c r="E1957" t="s">
        <v>21</v>
      </c>
      <c r="F1957" t="s">
        <v>22</v>
      </c>
      <c r="G1957" t="s">
        <v>93</v>
      </c>
      <c r="H1957" t="s">
        <v>206</v>
      </c>
      <c r="I1957" t="s">
        <v>28</v>
      </c>
      <c r="J1957" t="s">
        <v>72</v>
      </c>
      <c r="K1957" t="s">
        <v>210</v>
      </c>
      <c r="L1957" t="s">
        <v>706</v>
      </c>
      <c r="M1957" t="s">
        <v>137</v>
      </c>
      <c r="N1957" s="2">
        <v>40940</v>
      </c>
      <c r="O1957" s="2">
        <v>40942</v>
      </c>
      <c r="P1957">
        <v>4</v>
      </c>
      <c r="Q1957" s="1">
        <v>0.1</v>
      </c>
      <c r="R1957">
        <v>51.98</v>
      </c>
      <c r="S1957">
        <v>10.17</v>
      </c>
      <c r="T1957">
        <f t="shared" si="30"/>
        <v>207.92</v>
      </c>
    </row>
    <row r="1958" spans="1:20" x14ac:dyDescent="0.25">
      <c r="A1958">
        <v>1957</v>
      </c>
      <c r="B1958">
        <v>87435</v>
      </c>
      <c r="C1958" t="s">
        <v>514</v>
      </c>
      <c r="D1958" t="s">
        <v>20</v>
      </c>
      <c r="E1958" t="s">
        <v>39</v>
      </c>
      <c r="F1958" t="s">
        <v>22</v>
      </c>
      <c r="G1958" t="s">
        <v>41</v>
      </c>
      <c r="H1958" t="s">
        <v>94</v>
      </c>
      <c r="I1958" t="s">
        <v>28</v>
      </c>
      <c r="J1958" t="s">
        <v>72</v>
      </c>
      <c r="K1958" t="s">
        <v>43</v>
      </c>
      <c r="L1958" t="s">
        <v>192</v>
      </c>
      <c r="M1958" t="s">
        <v>499</v>
      </c>
      <c r="N1958" s="2">
        <v>40380</v>
      </c>
      <c r="O1958" s="2">
        <v>40381</v>
      </c>
      <c r="P1958">
        <v>15</v>
      </c>
      <c r="Q1958" s="1">
        <v>0.01</v>
      </c>
      <c r="R1958">
        <v>24.95</v>
      </c>
      <c r="S1958">
        <v>2.99</v>
      </c>
      <c r="T1958">
        <f t="shared" si="30"/>
        <v>374.25</v>
      </c>
    </row>
    <row r="1959" spans="1:20" x14ac:dyDescent="0.25">
      <c r="A1959">
        <v>1958</v>
      </c>
      <c r="B1959">
        <v>87435</v>
      </c>
      <c r="C1959" t="s">
        <v>1156</v>
      </c>
      <c r="D1959" t="s">
        <v>20</v>
      </c>
      <c r="E1959" t="s">
        <v>21</v>
      </c>
      <c r="F1959" t="s">
        <v>22</v>
      </c>
      <c r="G1959" t="s">
        <v>41</v>
      </c>
      <c r="H1959" t="s">
        <v>24</v>
      </c>
      <c r="I1959" t="s">
        <v>28</v>
      </c>
      <c r="J1959" t="s">
        <v>72</v>
      </c>
      <c r="K1959" t="s">
        <v>1243</v>
      </c>
      <c r="L1959" t="s">
        <v>26</v>
      </c>
      <c r="M1959" t="s">
        <v>444</v>
      </c>
      <c r="N1959" s="2">
        <v>40380</v>
      </c>
      <c r="O1959" s="2">
        <v>40382</v>
      </c>
      <c r="P1959">
        <v>9</v>
      </c>
      <c r="Q1959" s="1">
        <v>0</v>
      </c>
      <c r="R1959">
        <v>15.98</v>
      </c>
      <c r="S1959">
        <v>8.99</v>
      </c>
      <c r="T1959">
        <f t="shared" si="30"/>
        <v>143.82</v>
      </c>
    </row>
    <row r="1960" spans="1:20" x14ac:dyDescent="0.25">
      <c r="A1960">
        <v>1959</v>
      </c>
      <c r="B1960">
        <v>89341</v>
      </c>
      <c r="C1960" t="s">
        <v>1316</v>
      </c>
      <c r="D1960" t="s">
        <v>20</v>
      </c>
      <c r="E1960" t="s">
        <v>39</v>
      </c>
      <c r="F1960" t="s">
        <v>40</v>
      </c>
      <c r="G1960" t="s">
        <v>41</v>
      </c>
      <c r="H1960" t="s">
        <v>54</v>
      </c>
      <c r="I1960" t="s">
        <v>28</v>
      </c>
      <c r="J1960" t="s">
        <v>72</v>
      </c>
      <c r="K1960" t="s">
        <v>129</v>
      </c>
      <c r="L1960" t="s">
        <v>192</v>
      </c>
      <c r="M1960" t="s">
        <v>99</v>
      </c>
      <c r="N1960" s="2">
        <v>40799</v>
      </c>
      <c r="O1960" s="2">
        <v>40800</v>
      </c>
      <c r="P1960">
        <v>10</v>
      </c>
      <c r="Q1960" s="1">
        <v>0.1</v>
      </c>
      <c r="R1960">
        <v>5.4</v>
      </c>
      <c r="S1960">
        <v>7.78</v>
      </c>
      <c r="T1960">
        <f t="shared" si="30"/>
        <v>54</v>
      </c>
    </row>
    <row r="1961" spans="1:20" x14ac:dyDescent="0.25">
      <c r="A1961">
        <v>1960</v>
      </c>
      <c r="B1961">
        <v>89345</v>
      </c>
      <c r="C1961" t="s">
        <v>1805</v>
      </c>
      <c r="D1961" t="s">
        <v>20</v>
      </c>
      <c r="E1961" t="s">
        <v>21</v>
      </c>
      <c r="F1961" t="s">
        <v>40</v>
      </c>
      <c r="G1961" t="s">
        <v>41</v>
      </c>
      <c r="H1961" t="s">
        <v>33</v>
      </c>
      <c r="I1961" t="s">
        <v>28</v>
      </c>
      <c r="J1961" t="s">
        <v>72</v>
      </c>
      <c r="K1961" t="s">
        <v>1254</v>
      </c>
      <c r="L1961" t="s">
        <v>26</v>
      </c>
      <c r="M1961" t="s">
        <v>638</v>
      </c>
      <c r="N1961" s="2">
        <v>40585</v>
      </c>
      <c r="O1961" s="2">
        <v>40585</v>
      </c>
      <c r="P1961">
        <v>2</v>
      </c>
      <c r="Q1961" s="1">
        <v>0.08</v>
      </c>
      <c r="R1961">
        <v>10.01</v>
      </c>
      <c r="S1961">
        <v>1.99</v>
      </c>
      <c r="T1961">
        <f t="shared" si="30"/>
        <v>20.02</v>
      </c>
    </row>
    <row r="1962" spans="1:20" x14ac:dyDescent="0.25">
      <c r="A1962">
        <v>1961</v>
      </c>
      <c r="B1962">
        <v>89345</v>
      </c>
      <c r="C1962" t="s">
        <v>1805</v>
      </c>
      <c r="D1962" t="s">
        <v>20</v>
      </c>
      <c r="E1962" t="s">
        <v>21</v>
      </c>
      <c r="F1962" t="s">
        <v>40</v>
      </c>
      <c r="G1962" t="s">
        <v>41</v>
      </c>
      <c r="H1962" t="s">
        <v>33</v>
      </c>
      <c r="I1962" t="s">
        <v>28</v>
      </c>
      <c r="J1962" t="s">
        <v>72</v>
      </c>
      <c r="K1962" t="s">
        <v>201</v>
      </c>
      <c r="L1962" t="s">
        <v>706</v>
      </c>
      <c r="M1962" t="s">
        <v>75</v>
      </c>
      <c r="N1962" s="2">
        <v>40585</v>
      </c>
      <c r="O1962" s="2">
        <v>40586</v>
      </c>
      <c r="P1962">
        <v>10</v>
      </c>
      <c r="Q1962" s="1">
        <v>0.08</v>
      </c>
      <c r="R1962">
        <v>51.98</v>
      </c>
      <c r="S1962">
        <v>10.17</v>
      </c>
      <c r="T1962">
        <f t="shared" si="30"/>
        <v>519.79999999999995</v>
      </c>
    </row>
    <row r="1963" spans="1:20" x14ac:dyDescent="0.25">
      <c r="A1963">
        <v>1962</v>
      </c>
      <c r="B1963">
        <v>89345</v>
      </c>
      <c r="C1963" t="s">
        <v>583</v>
      </c>
      <c r="D1963" t="s">
        <v>20</v>
      </c>
      <c r="E1963" t="s">
        <v>39</v>
      </c>
      <c r="F1963" t="s">
        <v>40</v>
      </c>
      <c r="G1963" t="s">
        <v>41</v>
      </c>
      <c r="H1963" t="s">
        <v>78</v>
      </c>
      <c r="I1963" t="s">
        <v>28</v>
      </c>
      <c r="J1963" t="s">
        <v>72</v>
      </c>
      <c r="K1963" t="s">
        <v>55</v>
      </c>
      <c r="L1963" t="s">
        <v>192</v>
      </c>
      <c r="M1963" t="s">
        <v>469</v>
      </c>
      <c r="N1963" s="2">
        <v>40585</v>
      </c>
      <c r="O1963" s="2">
        <v>40587</v>
      </c>
      <c r="P1963">
        <v>9</v>
      </c>
      <c r="Q1963" s="1">
        <v>0.05</v>
      </c>
      <c r="R1963">
        <v>64.98</v>
      </c>
      <c r="S1963">
        <v>6.88</v>
      </c>
      <c r="T1963">
        <f t="shared" si="30"/>
        <v>584.82000000000005</v>
      </c>
    </row>
    <row r="1964" spans="1:20" x14ac:dyDescent="0.25">
      <c r="A1964">
        <v>1963</v>
      </c>
      <c r="B1964">
        <v>89345</v>
      </c>
      <c r="C1964" t="s">
        <v>583</v>
      </c>
      <c r="D1964" t="s">
        <v>578</v>
      </c>
      <c r="E1964" t="s">
        <v>187</v>
      </c>
      <c r="F1964" t="s">
        <v>40</v>
      </c>
      <c r="G1964" t="s">
        <v>41</v>
      </c>
      <c r="H1964" t="s">
        <v>219</v>
      </c>
      <c r="I1964" t="s">
        <v>28</v>
      </c>
      <c r="J1964" t="s">
        <v>72</v>
      </c>
      <c r="K1964" t="s">
        <v>145</v>
      </c>
      <c r="L1964" t="s">
        <v>330</v>
      </c>
      <c r="M1964" t="s">
        <v>125</v>
      </c>
      <c r="N1964" s="2">
        <v>40585</v>
      </c>
      <c r="O1964" s="2">
        <v>40586</v>
      </c>
      <c r="P1964">
        <v>7</v>
      </c>
      <c r="Q1964" s="1">
        <v>0.05</v>
      </c>
      <c r="R1964">
        <v>138.75</v>
      </c>
      <c r="S1964">
        <v>52.42</v>
      </c>
      <c r="T1964">
        <f t="shared" si="30"/>
        <v>971.25</v>
      </c>
    </row>
    <row r="1965" spans="1:20" x14ac:dyDescent="0.25">
      <c r="A1965">
        <v>1964</v>
      </c>
      <c r="B1965">
        <v>89355</v>
      </c>
      <c r="C1965" t="s">
        <v>1582</v>
      </c>
      <c r="D1965" t="s">
        <v>38</v>
      </c>
      <c r="E1965" t="s">
        <v>39</v>
      </c>
      <c r="F1965" t="s">
        <v>22</v>
      </c>
      <c r="G1965" t="s">
        <v>93</v>
      </c>
      <c r="H1965" t="s">
        <v>78</v>
      </c>
      <c r="I1965" t="s">
        <v>28</v>
      </c>
      <c r="J1965" t="s">
        <v>56</v>
      </c>
      <c r="K1965" t="s">
        <v>231</v>
      </c>
      <c r="L1965" t="s">
        <v>192</v>
      </c>
      <c r="M1965" t="s">
        <v>199</v>
      </c>
      <c r="N1965" s="2">
        <v>40184</v>
      </c>
      <c r="O1965" s="2">
        <v>40186</v>
      </c>
      <c r="P1965">
        <v>1</v>
      </c>
      <c r="Q1965" s="1">
        <v>7.0000000000000007E-2</v>
      </c>
      <c r="R1965">
        <v>7.68</v>
      </c>
      <c r="S1965">
        <v>6.16</v>
      </c>
      <c r="T1965">
        <f t="shared" si="30"/>
        <v>7.68</v>
      </c>
    </row>
    <row r="1966" spans="1:20" x14ac:dyDescent="0.25">
      <c r="A1966">
        <v>1965</v>
      </c>
      <c r="B1966">
        <v>89355</v>
      </c>
      <c r="C1966" t="s">
        <v>1582</v>
      </c>
      <c r="D1966" t="s">
        <v>38</v>
      </c>
      <c r="E1966" t="s">
        <v>187</v>
      </c>
      <c r="F1966" t="s">
        <v>22</v>
      </c>
      <c r="G1966" t="s">
        <v>93</v>
      </c>
      <c r="H1966" t="s">
        <v>219</v>
      </c>
      <c r="I1966" t="s">
        <v>28</v>
      </c>
      <c r="J1966" t="s">
        <v>72</v>
      </c>
      <c r="K1966" t="s">
        <v>145</v>
      </c>
      <c r="L1966" t="s">
        <v>26</v>
      </c>
      <c r="M1966" t="s">
        <v>190</v>
      </c>
      <c r="N1966" s="2">
        <v>40184</v>
      </c>
      <c r="O1966" s="2">
        <v>40186</v>
      </c>
      <c r="P1966">
        <v>5</v>
      </c>
      <c r="Q1966" s="1">
        <v>0.05</v>
      </c>
      <c r="R1966">
        <v>6.64</v>
      </c>
      <c r="S1966">
        <v>4.95</v>
      </c>
      <c r="T1966">
        <f t="shared" si="30"/>
        <v>33.199999999999996</v>
      </c>
    </row>
    <row r="1967" spans="1:20" x14ac:dyDescent="0.25">
      <c r="A1967">
        <v>1966</v>
      </c>
      <c r="B1967">
        <v>89361</v>
      </c>
      <c r="C1967" t="s">
        <v>1142</v>
      </c>
      <c r="D1967" t="s">
        <v>20</v>
      </c>
      <c r="E1967" t="s">
        <v>39</v>
      </c>
      <c r="F1967" t="s">
        <v>47</v>
      </c>
      <c r="G1967" t="s">
        <v>93</v>
      </c>
      <c r="H1967" t="s">
        <v>54</v>
      </c>
      <c r="I1967" t="s">
        <v>28</v>
      </c>
      <c r="J1967" t="s">
        <v>72</v>
      </c>
      <c r="K1967" t="s">
        <v>181</v>
      </c>
      <c r="L1967" t="s">
        <v>192</v>
      </c>
      <c r="M1967" t="s">
        <v>114</v>
      </c>
      <c r="N1967" s="2">
        <v>40323</v>
      </c>
      <c r="O1967" s="2">
        <v>40325</v>
      </c>
      <c r="P1967">
        <v>2</v>
      </c>
      <c r="Q1967" s="1">
        <v>0.06</v>
      </c>
      <c r="R1967">
        <v>47.9</v>
      </c>
      <c r="S1967">
        <v>5.86</v>
      </c>
      <c r="T1967">
        <f t="shared" si="30"/>
        <v>95.8</v>
      </c>
    </row>
    <row r="1968" spans="1:20" x14ac:dyDescent="0.25">
      <c r="A1968">
        <v>1967</v>
      </c>
      <c r="B1968">
        <v>89128</v>
      </c>
      <c r="C1968" t="s">
        <v>1228</v>
      </c>
      <c r="D1968" t="s">
        <v>20</v>
      </c>
      <c r="E1968" t="s">
        <v>39</v>
      </c>
      <c r="F1968" t="s">
        <v>47</v>
      </c>
      <c r="G1968" t="s">
        <v>48</v>
      </c>
      <c r="H1968" t="s">
        <v>49</v>
      </c>
      <c r="I1968" t="s">
        <v>28</v>
      </c>
      <c r="J1968" t="s">
        <v>72</v>
      </c>
      <c r="K1968" t="s">
        <v>133</v>
      </c>
      <c r="L1968" t="s">
        <v>192</v>
      </c>
      <c r="M1968" t="s">
        <v>51</v>
      </c>
      <c r="N1968" s="2">
        <v>40193</v>
      </c>
      <c r="O1968" s="2">
        <v>40198</v>
      </c>
      <c r="P1968">
        <v>10</v>
      </c>
      <c r="Q1968" s="1">
        <v>0.01</v>
      </c>
      <c r="R1968">
        <v>4.9800000000000004</v>
      </c>
      <c r="S1968">
        <v>4.75</v>
      </c>
      <c r="T1968">
        <f t="shared" si="30"/>
        <v>49.800000000000004</v>
      </c>
    </row>
    <row r="1969" spans="1:20" x14ac:dyDescent="0.25">
      <c r="A1969">
        <v>1968</v>
      </c>
      <c r="B1969">
        <v>89128</v>
      </c>
      <c r="C1969" t="s">
        <v>1228</v>
      </c>
      <c r="D1969" t="s">
        <v>20</v>
      </c>
      <c r="E1969" t="s">
        <v>39</v>
      </c>
      <c r="F1969" t="s">
        <v>47</v>
      </c>
      <c r="G1969" t="s">
        <v>48</v>
      </c>
      <c r="H1969" t="s">
        <v>89</v>
      </c>
      <c r="I1969" t="s">
        <v>28</v>
      </c>
      <c r="J1969" t="s">
        <v>56</v>
      </c>
      <c r="K1969" t="s">
        <v>189</v>
      </c>
      <c r="L1969" t="s">
        <v>44</v>
      </c>
      <c r="M1969" t="s">
        <v>114</v>
      </c>
      <c r="N1969" s="2">
        <v>40193</v>
      </c>
      <c r="O1969" s="2">
        <v>40198</v>
      </c>
      <c r="P1969">
        <v>12</v>
      </c>
      <c r="Q1969" s="1">
        <v>0.04</v>
      </c>
      <c r="R1969">
        <v>6.35</v>
      </c>
      <c r="S1969">
        <v>1.02</v>
      </c>
      <c r="T1969">
        <f t="shared" si="30"/>
        <v>76.199999999999989</v>
      </c>
    </row>
    <row r="1970" spans="1:20" x14ac:dyDescent="0.25">
      <c r="A1970">
        <v>1969</v>
      </c>
      <c r="B1970">
        <v>89369</v>
      </c>
      <c r="C1970" t="s">
        <v>2409</v>
      </c>
      <c r="D1970" t="s">
        <v>578</v>
      </c>
      <c r="E1970" t="s">
        <v>187</v>
      </c>
      <c r="F1970" t="s">
        <v>47</v>
      </c>
      <c r="G1970" t="s">
        <v>48</v>
      </c>
      <c r="H1970" t="s">
        <v>217</v>
      </c>
      <c r="I1970" t="s">
        <v>28</v>
      </c>
      <c r="J1970" t="s">
        <v>72</v>
      </c>
      <c r="K1970" t="s">
        <v>248</v>
      </c>
      <c r="L1970" t="s">
        <v>283</v>
      </c>
      <c r="M1970" t="s">
        <v>117</v>
      </c>
      <c r="N1970" s="2">
        <v>41444</v>
      </c>
      <c r="O1970" s="2">
        <v>41446</v>
      </c>
      <c r="P1970">
        <v>2</v>
      </c>
      <c r="Q1970" s="1">
        <v>0.02</v>
      </c>
      <c r="R1970">
        <v>113.98</v>
      </c>
      <c r="S1970">
        <v>30</v>
      </c>
      <c r="T1970">
        <f t="shared" si="30"/>
        <v>227.96</v>
      </c>
    </row>
    <row r="1971" spans="1:20" x14ac:dyDescent="0.25">
      <c r="A1971">
        <v>1970</v>
      </c>
      <c r="B1971">
        <v>89369</v>
      </c>
      <c r="C1971" t="s">
        <v>2106</v>
      </c>
      <c r="D1971" t="s">
        <v>20</v>
      </c>
      <c r="E1971" t="s">
        <v>21</v>
      </c>
      <c r="F1971" t="s">
        <v>31</v>
      </c>
      <c r="G1971" t="s">
        <v>48</v>
      </c>
      <c r="H1971" t="s">
        <v>203</v>
      </c>
      <c r="I1971" t="s">
        <v>28</v>
      </c>
      <c r="J1971" t="s">
        <v>72</v>
      </c>
      <c r="K1971" t="s">
        <v>1254</v>
      </c>
      <c r="L1971" t="s">
        <v>706</v>
      </c>
      <c r="M1971" t="s">
        <v>631</v>
      </c>
      <c r="N1971" s="2">
        <v>41444</v>
      </c>
      <c r="O1971" s="2">
        <v>41444</v>
      </c>
      <c r="P1971">
        <v>15</v>
      </c>
      <c r="Q1971" s="1">
        <v>0.09</v>
      </c>
      <c r="R1971">
        <v>23.99</v>
      </c>
      <c r="S1971">
        <v>6.3</v>
      </c>
      <c r="T1971">
        <f t="shared" si="30"/>
        <v>359.84999999999997</v>
      </c>
    </row>
    <row r="1972" spans="1:20" x14ac:dyDescent="0.25">
      <c r="A1972">
        <v>1971</v>
      </c>
      <c r="B1972">
        <v>86682</v>
      </c>
      <c r="C1972" t="s">
        <v>2373</v>
      </c>
      <c r="D1972" t="s">
        <v>20</v>
      </c>
      <c r="E1972" t="s">
        <v>39</v>
      </c>
      <c r="F1972" t="s">
        <v>47</v>
      </c>
      <c r="G1972" t="s">
        <v>41</v>
      </c>
      <c r="H1972" t="s">
        <v>61</v>
      </c>
      <c r="I1972" t="s">
        <v>28</v>
      </c>
      <c r="J1972" t="s">
        <v>72</v>
      </c>
      <c r="K1972" t="s">
        <v>43</v>
      </c>
      <c r="L1972" t="s">
        <v>192</v>
      </c>
      <c r="M1972" t="s">
        <v>134</v>
      </c>
      <c r="N1972" s="2">
        <v>41293</v>
      </c>
      <c r="O1972" s="2">
        <v>41294</v>
      </c>
      <c r="P1972">
        <v>13</v>
      </c>
      <c r="Q1972" s="1">
        <v>0.08</v>
      </c>
      <c r="R1972">
        <v>178.47</v>
      </c>
      <c r="S1972">
        <v>19.989999999999998</v>
      </c>
      <c r="T1972">
        <f t="shared" si="30"/>
        <v>2320.11</v>
      </c>
    </row>
    <row r="1973" spans="1:20" x14ac:dyDescent="0.25">
      <c r="A1973">
        <v>1972</v>
      </c>
      <c r="B1973">
        <v>89249</v>
      </c>
      <c r="C1973" t="s">
        <v>341</v>
      </c>
      <c r="D1973" t="s">
        <v>20</v>
      </c>
      <c r="E1973" t="s">
        <v>39</v>
      </c>
      <c r="F1973" t="s">
        <v>31</v>
      </c>
      <c r="G1973" t="s">
        <v>41</v>
      </c>
      <c r="H1973" t="s">
        <v>78</v>
      </c>
      <c r="I1973" t="s">
        <v>28</v>
      </c>
      <c r="J1973" t="s">
        <v>72</v>
      </c>
      <c r="K1973" t="s">
        <v>138</v>
      </c>
      <c r="L1973" t="s">
        <v>706</v>
      </c>
      <c r="M1973" t="s">
        <v>141</v>
      </c>
      <c r="N1973" s="2">
        <v>41253</v>
      </c>
      <c r="O1973" s="2">
        <v>41255</v>
      </c>
      <c r="P1973">
        <v>7</v>
      </c>
      <c r="Q1973" s="1">
        <v>0.09</v>
      </c>
      <c r="R1973">
        <v>21.78</v>
      </c>
      <c r="S1973">
        <v>5.94</v>
      </c>
      <c r="T1973">
        <f t="shared" si="30"/>
        <v>152.46</v>
      </c>
    </row>
    <row r="1974" spans="1:20" x14ac:dyDescent="0.25">
      <c r="A1974">
        <v>1973</v>
      </c>
      <c r="B1974">
        <v>89372</v>
      </c>
      <c r="C1974" t="s">
        <v>1407</v>
      </c>
      <c r="D1974" t="s">
        <v>38</v>
      </c>
      <c r="E1974" t="s">
        <v>39</v>
      </c>
      <c r="F1974" t="s">
        <v>47</v>
      </c>
      <c r="G1974" t="s">
        <v>48</v>
      </c>
      <c r="H1974" t="s">
        <v>42</v>
      </c>
      <c r="I1974" t="s">
        <v>28</v>
      </c>
      <c r="J1974" t="s">
        <v>72</v>
      </c>
      <c r="K1974" t="s">
        <v>248</v>
      </c>
      <c r="L1974" t="s">
        <v>192</v>
      </c>
      <c r="M1974" t="s">
        <v>111</v>
      </c>
      <c r="N1974" s="2">
        <v>40698</v>
      </c>
      <c r="O1974" s="2">
        <v>40702</v>
      </c>
      <c r="P1974">
        <v>15</v>
      </c>
      <c r="Q1974" s="1">
        <v>0.08</v>
      </c>
      <c r="R1974">
        <v>10.9</v>
      </c>
      <c r="S1974">
        <v>7.46</v>
      </c>
      <c r="T1974">
        <f t="shared" si="30"/>
        <v>163.5</v>
      </c>
    </row>
    <row r="1975" spans="1:20" x14ac:dyDescent="0.25">
      <c r="A1975">
        <v>1974</v>
      </c>
      <c r="B1975">
        <v>89379</v>
      </c>
      <c r="C1975" t="s">
        <v>276</v>
      </c>
      <c r="D1975" t="s">
        <v>20</v>
      </c>
      <c r="E1975" t="s">
        <v>21</v>
      </c>
      <c r="F1975" t="s">
        <v>22</v>
      </c>
      <c r="G1975" t="s">
        <v>23</v>
      </c>
      <c r="H1975" t="s">
        <v>203</v>
      </c>
      <c r="I1975" t="s">
        <v>28</v>
      </c>
      <c r="J1975" t="s">
        <v>72</v>
      </c>
      <c r="K1975" t="s">
        <v>409</v>
      </c>
      <c r="L1975" t="s">
        <v>26</v>
      </c>
      <c r="M1975" t="s">
        <v>182</v>
      </c>
      <c r="N1975" s="2">
        <v>41091</v>
      </c>
      <c r="O1975" s="2">
        <v>41093</v>
      </c>
      <c r="P1975">
        <v>13</v>
      </c>
      <c r="Q1975" s="1">
        <v>0.01</v>
      </c>
      <c r="R1975">
        <v>39.479999999999997</v>
      </c>
      <c r="S1975">
        <v>1.99</v>
      </c>
      <c r="T1975">
        <f t="shared" si="30"/>
        <v>513.24</v>
      </c>
    </row>
    <row r="1976" spans="1:20" x14ac:dyDescent="0.25">
      <c r="A1976">
        <v>1975</v>
      </c>
      <c r="B1976">
        <v>89383</v>
      </c>
      <c r="C1976" t="s">
        <v>2268</v>
      </c>
      <c r="D1976" t="s">
        <v>20</v>
      </c>
      <c r="E1976" t="s">
        <v>187</v>
      </c>
      <c r="F1976" t="s">
        <v>40</v>
      </c>
      <c r="G1976" t="s">
        <v>23</v>
      </c>
      <c r="H1976" t="s">
        <v>217</v>
      </c>
      <c r="I1976" t="s">
        <v>28</v>
      </c>
      <c r="J1976" t="s">
        <v>72</v>
      </c>
      <c r="K1976" t="s">
        <v>82</v>
      </c>
      <c r="L1976" t="s">
        <v>706</v>
      </c>
      <c r="M1976" t="s">
        <v>638</v>
      </c>
      <c r="N1976" s="2">
        <v>41109</v>
      </c>
      <c r="O1976" s="2">
        <v>41111</v>
      </c>
      <c r="P1976">
        <v>3</v>
      </c>
      <c r="Q1976" s="1">
        <v>0</v>
      </c>
      <c r="R1976">
        <v>51.65</v>
      </c>
      <c r="S1976">
        <v>18.45</v>
      </c>
      <c r="T1976">
        <f t="shared" si="30"/>
        <v>154.94999999999999</v>
      </c>
    </row>
    <row r="1977" spans="1:20" x14ac:dyDescent="0.25">
      <c r="A1977">
        <v>1976</v>
      </c>
      <c r="B1977">
        <v>89386</v>
      </c>
      <c r="C1977" t="s">
        <v>1541</v>
      </c>
      <c r="D1977" t="s">
        <v>20</v>
      </c>
      <c r="E1977" t="s">
        <v>21</v>
      </c>
      <c r="F1977" t="s">
        <v>22</v>
      </c>
      <c r="G1977" t="s">
        <v>32</v>
      </c>
      <c r="H1977" t="s">
        <v>24</v>
      </c>
      <c r="I1977" t="s">
        <v>28</v>
      </c>
      <c r="J1977" t="s">
        <v>72</v>
      </c>
      <c r="K1977" t="s">
        <v>1108</v>
      </c>
      <c r="L1977" t="s">
        <v>192</v>
      </c>
      <c r="M1977" t="s">
        <v>123</v>
      </c>
      <c r="N1977" s="2">
        <v>40886</v>
      </c>
      <c r="O1977" s="2">
        <v>40887</v>
      </c>
      <c r="P1977">
        <v>7</v>
      </c>
      <c r="Q1977" s="1">
        <v>0.04</v>
      </c>
      <c r="R1977">
        <v>73.98</v>
      </c>
      <c r="S1977">
        <v>4</v>
      </c>
      <c r="T1977">
        <f t="shared" si="30"/>
        <v>517.86</v>
      </c>
    </row>
    <row r="1978" spans="1:20" x14ac:dyDescent="0.25">
      <c r="A1978">
        <v>1977</v>
      </c>
      <c r="B1978">
        <v>89392</v>
      </c>
      <c r="C1978" t="s">
        <v>2293</v>
      </c>
      <c r="D1978" t="s">
        <v>20</v>
      </c>
      <c r="E1978" t="s">
        <v>21</v>
      </c>
      <c r="F1978" t="s">
        <v>31</v>
      </c>
      <c r="G1978" t="s">
        <v>48</v>
      </c>
      <c r="H1978" t="s">
        <v>206</v>
      </c>
      <c r="I1978" t="s">
        <v>28</v>
      </c>
      <c r="J1978" t="s">
        <v>72</v>
      </c>
      <c r="K1978" t="s">
        <v>25</v>
      </c>
      <c r="L1978" t="s">
        <v>26</v>
      </c>
      <c r="M1978" t="s">
        <v>146</v>
      </c>
      <c r="N1978" s="2">
        <v>41359</v>
      </c>
      <c r="O1978" s="2">
        <v>41361</v>
      </c>
      <c r="P1978">
        <v>1</v>
      </c>
      <c r="Q1978" s="1">
        <v>0.08</v>
      </c>
      <c r="R1978">
        <v>55.99</v>
      </c>
      <c r="S1978">
        <v>3.3</v>
      </c>
      <c r="T1978">
        <f t="shared" si="30"/>
        <v>55.99</v>
      </c>
    </row>
    <row r="1979" spans="1:20" x14ac:dyDescent="0.25">
      <c r="A1979">
        <v>1978</v>
      </c>
      <c r="B1979">
        <v>86272</v>
      </c>
      <c r="C1979" t="s">
        <v>1707</v>
      </c>
      <c r="D1979" t="s">
        <v>20</v>
      </c>
      <c r="E1979" t="s">
        <v>21</v>
      </c>
      <c r="F1979" t="s">
        <v>31</v>
      </c>
      <c r="G1979" t="s">
        <v>41</v>
      </c>
      <c r="H1979" t="s">
        <v>203</v>
      </c>
      <c r="I1979" t="s">
        <v>28</v>
      </c>
      <c r="J1979" t="s">
        <v>72</v>
      </c>
      <c r="K1979" t="s">
        <v>1254</v>
      </c>
      <c r="L1979" t="s">
        <v>26</v>
      </c>
      <c r="M1979" t="s">
        <v>143</v>
      </c>
      <c r="N1979" s="2">
        <v>40886</v>
      </c>
      <c r="O1979" s="2">
        <v>40887</v>
      </c>
      <c r="P1979">
        <v>22</v>
      </c>
      <c r="Q1979" s="1">
        <v>7.0000000000000007E-2</v>
      </c>
      <c r="R1979">
        <v>8.1199999999999992</v>
      </c>
      <c r="S1979">
        <v>2.83</v>
      </c>
      <c r="T1979">
        <f t="shared" si="30"/>
        <v>178.64</v>
      </c>
    </row>
    <row r="1980" spans="1:20" x14ac:dyDescent="0.25">
      <c r="A1980">
        <v>1979</v>
      </c>
      <c r="B1980">
        <v>85893</v>
      </c>
      <c r="C1980" t="s">
        <v>1873</v>
      </c>
      <c r="D1980" t="s">
        <v>20</v>
      </c>
      <c r="E1980" t="s">
        <v>21</v>
      </c>
      <c r="F1980" t="s">
        <v>40</v>
      </c>
      <c r="G1980" t="s">
        <v>23</v>
      </c>
      <c r="H1980" t="s">
        <v>33</v>
      </c>
      <c r="I1980" t="s">
        <v>28</v>
      </c>
      <c r="J1980" t="s">
        <v>84</v>
      </c>
      <c r="K1980" t="s">
        <v>1108</v>
      </c>
      <c r="L1980" t="s">
        <v>706</v>
      </c>
      <c r="M1980" t="s">
        <v>393</v>
      </c>
      <c r="N1980" s="2">
        <v>40236</v>
      </c>
      <c r="O1980" s="2">
        <v>40237</v>
      </c>
      <c r="P1980">
        <v>7</v>
      </c>
      <c r="Q1980" s="1">
        <v>0.03</v>
      </c>
      <c r="R1980">
        <v>11.99</v>
      </c>
      <c r="S1980">
        <v>5.99</v>
      </c>
      <c r="T1980">
        <f t="shared" si="30"/>
        <v>83.93</v>
      </c>
    </row>
    <row r="1981" spans="1:20" x14ac:dyDescent="0.25">
      <c r="A1981">
        <v>1980</v>
      </c>
      <c r="B1981">
        <v>89396</v>
      </c>
      <c r="C1981" t="s">
        <v>1655</v>
      </c>
      <c r="D1981" t="s">
        <v>20</v>
      </c>
      <c r="E1981" t="s">
        <v>39</v>
      </c>
      <c r="F1981" t="s">
        <v>47</v>
      </c>
      <c r="G1981" t="s">
        <v>32</v>
      </c>
      <c r="H1981" t="s">
        <v>49</v>
      </c>
      <c r="I1981" t="s">
        <v>28</v>
      </c>
      <c r="J1981" t="s">
        <v>84</v>
      </c>
      <c r="K1981" t="s">
        <v>116</v>
      </c>
      <c r="L1981" t="s">
        <v>192</v>
      </c>
      <c r="M1981" t="s">
        <v>160</v>
      </c>
      <c r="N1981" s="2">
        <v>40592</v>
      </c>
      <c r="O1981" s="2">
        <v>40593</v>
      </c>
      <c r="P1981">
        <v>5</v>
      </c>
      <c r="Q1981" s="1">
        <v>0.05</v>
      </c>
      <c r="R1981">
        <v>7.3</v>
      </c>
      <c r="S1981">
        <v>7.72</v>
      </c>
      <c r="T1981">
        <f t="shared" si="30"/>
        <v>36.5</v>
      </c>
    </row>
    <row r="1982" spans="1:20" x14ac:dyDescent="0.25">
      <c r="A1982">
        <v>1981</v>
      </c>
      <c r="B1982">
        <v>88465</v>
      </c>
      <c r="C1982" t="s">
        <v>2204</v>
      </c>
      <c r="D1982" t="s">
        <v>38</v>
      </c>
      <c r="E1982" t="s">
        <v>21</v>
      </c>
      <c r="F1982" t="s">
        <v>47</v>
      </c>
      <c r="G1982" t="s">
        <v>32</v>
      </c>
      <c r="H1982" t="s">
        <v>203</v>
      </c>
      <c r="I1982" t="s">
        <v>28</v>
      </c>
      <c r="J1982" t="s">
        <v>84</v>
      </c>
      <c r="K1982" t="s">
        <v>210</v>
      </c>
      <c r="L1982" t="s">
        <v>26</v>
      </c>
      <c r="M1982" t="s">
        <v>134</v>
      </c>
      <c r="N1982" s="2">
        <v>41229</v>
      </c>
      <c r="O1982" s="2">
        <v>41231</v>
      </c>
      <c r="P1982">
        <v>27</v>
      </c>
      <c r="Q1982" s="1">
        <v>0</v>
      </c>
      <c r="R1982">
        <v>39.479999999999997</v>
      </c>
      <c r="S1982">
        <v>1.99</v>
      </c>
      <c r="T1982">
        <f t="shared" si="30"/>
        <v>1065.9599999999998</v>
      </c>
    </row>
    <row r="1983" spans="1:20" x14ac:dyDescent="0.25">
      <c r="A1983">
        <v>1982</v>
      </c>
      <c r="B1983">
        <v>88465</v>
      </c>
      <c r="C1983" t="s">
        <v>1034</v>
      </c>
      <c r="D1983" t="s">
        <v>578</v>
      </c>
      <c r="E1983" t="s">
        <v>187</v>
      </c>
      <c r="F1983" t="s">
        <v>47</v>
      </c>
      <c r="G1983" t="s">
        <v>32</v>
      </c>
      <c r="H1983" t="s">
        <v>225</v>
      </c>
      <c r="I1983" t="s">
        <v>28</v>
      </c>
      <c r="J1983" t="s">
        <v>84</v>
      </c>
      <c r="K1983" t="s">
        <v>189</v>
      </c>
      <c r="L1983" t="s">
        <v>330</v>
      </c>
      <c r="M1983" t="s">
        <v>114</v>
      </c>
      <c r="N1983" s="2">
        <v>41229</v>
      </c>
      <c r="O1983" s="2">
        <v>41231</v>
      </c>
      <c r="P1983">
        <v>4</v>
      </c>
      <c r="Q1983" s="1">
        <v>0.09</v>
      </c>
      <c r="R1983">
        <v>100.98</v>
      </c>
      <c r="S1983">
        <v>57.38</v>
      </c>
      <c r="T1983">
        <f t="shared" si="30"/>
        <v>403.92</v>
      </c>
    </row>
    <row r="1984" spans="1:20" x14ac:dyDescent="0.25">
      <c r="A1984">
        <v>1983</v>
      </c>
      <c r="B1984">
        <v>88465</v>
      </c>
      <c r="C1984" t="s">
        <v>1034</v>
      </c>
      <c r="D1984" t="s">
        <v>20</v>
      </c>
      <c r="E1984" t="s">
        <v>187</v>
      </c>
      <c r="F1984" t="s">
        <v>47</v>
      </c>
      <c r="G1984" t="s">
        <v>32</v>
      </c>
      <c r="H1984" t="s">
        <v>225</v>
      </c>
      <c r="I1984" t="s">
        <v>28</v>
      </c>
      <c r="J1984" t="s">
        <v>84</v>
      </c>
      <c r="K1984" t="s">
        <v>82</v>
      </c>
      <c r="L1984" t="s">
        <v>192</v>
      </c>
      <c r="M1984" t="s">
        <v>167</v>
      </c>
      <c r="N1984" s="2">
        <v>41229</v>
      </c>
      <c r="O1984" s="2">
        <v>41231</v>
      </c>
      <c r="P1984">
        <v>35</v>
      </c>
      <c r="Q1984" s="1">
        <v>0.04</v>
      </c>
      <c r="R1984">
        <v>19.98</v>
      </c>
      <c r="S1984">
        <v>10.49</v>
      </c>
      <c r="T1984">
        <f t="shared" si="30"/>
        <v>699.30000000000007</v>
      </c>
    </row>
    <row r="1985" spans="1:20" x14ac:dyDescent="0.25">
      <c r="A1985">
        <v>1984</v>
      </c>
      <c r="B1985">
        <v>86055</v>
      </c>
      <c r="C1985" t="s">
        <v>1902</v>
      </c>
      <c r="D1985" t="s">
        <v>20</v>
      </c>
      <c r="E1985" t="s">
        <v>21</v>
      </c>
      <c r="F1985" t="s">
        <v>31</v>
      </c>
      <c r="G1985" t="s">
        <v>32</v>
      </c>
      <c r="H1985" t="s">
        <v>24</v>
      </c>
      <c r="I1985" t="s">
        <v>28</v>
      </c>
      <c r="J1985" t="s">
        <v>84</v>
      </c>
      <c r="K1985" t="s">
        <v>25</v>
      </c>
      <c r="L1985" t="s">
        <v>26</v>
      </c>
      <c r="M1985" t="s">
        <v>35</v>
      </c>
      <c r="N1985" s="2">
        <v>40828</v>
      </c>
      <c r="O1985" s="2">
        <v>40830</v>
      </c>
      <c r="P1985">
        <v>21</v>
      </c>
      <c r="Q1985" s="1">
        <v>7.0000000000000007E-2</v>
      </c>
      <c r="R1985">
        <v>40.98</v>
      </c>
      <c r="S1985">
        <v>1.99</v>
      </c>
      <c r="T1985">
        <f t="shared" si="30"/>
        <v>860.57999999999993</v>
      </c>
    </row>
    <row r="1986" spans="1:20" x14ac:dyDescent="0.25">
      <c r="A1986">
        <v>1985</v>
      </c>
      <c r="B1986">
        <v>86055</v>
      </c>
      <c r="C1986" t="s">
        <v>1902</v>
      </c>
      <c r="D1986" t="s">
        <v>38</v>
      </c>
      <c r="E1986" t="s">
        <v>21</v>
      </c>
      <c r="F1986" t="s">
        <v>31</v>
      </c>
      <c r="G1986" t="s">
        <v>32</v>
      </c>
      <c r="H1986" t="s">
        <v>203</v>
      </c>
      <c r="I1986" t="s">
        <v>28</v>
      </c>
      <c r="J1986" t="s">
        <v>84</v>
      </c>
      <c r="K1986" t="s">
        <v>25</v>
      </c>
      <c r="L1986" t="s">
        <v>192</v>
      </c>
      <c r="M1986" t="s">
        <v>35</v>
      </c>
      <c r="N1986" s="2">
        <v>40828</v>
      </c>
      <c r="O1986" s="2">
        <v>40829</v>
      </c>
      <c r="P1986">
        <v>19</v>
      </c>
      <c r="Q1986" s="1">
        <v>0.02</v>
      </c>
      <c r="R1986">
        <v>195.99</v>
      </c>
      <c r="S1986">
        <v>4.2</v>
      </c>
      <c r="T1986">
        <f t="shared" si="30"/>
        <v>3723.8100000000004</v>
      </c>
    </row>
    <row r="1987" spans="1:20" x14ac:dyDescent="0.25">
      <c r="A1987">
        <v>1986</v>
      </c>
      <c r="B1987">
        <v>89405</v>
      </c>
      <c r="C1987" t="s">
        <v>677</v>
      </c>
      <c r="D1987" t="s">
        <v>578</v>
      </c>
      <c r="E1987" t="s">
        <v>187</v>
      </c>
      <c r="F1987" t="s">
        <v>47</v>
      </c>
      <c r="G1987" t="s">
        <v>93</v>
      </c>
      <c r="H1987" t="s">
        <v>217</v>
      </c>
      <c r="I1987" t="s">
        <v>28</v>
      </c>
      <c r="J1987" t="s">
        <v>84</v>
      </c>
      <c r="K1987" t="s">
        <v>43</v>
      </c>
      <c r="L1987" t="s">
        <v>330</v>
      </c>
      <c r="M1987" t="s">
        <v>51</v>
      </c>
      <c r="N1987" s="2">
        <v>41282</v>
      </c>
      <c r="O1987" s="2">
        <v>41284</v>
      </c>
      <c r="P1987">
        <v>1</v>
      </c>
      <c r="Q1987" s="1">
        <v>7.0000000000000007E-2</v>
      </c>
      <c r="R1987">
        <v>376.13</v>
      </c>
      <c r="S1987">
        <v>85.63</v>
      </c>
      <c r="T1987">
        <f t="shared" ref="T1987:T2050" si="31">R1987*P1987</f>
        <v>376.13</v>
      </c>
    </row>
    <row r="1988" spans="1:20" x14ac:dyDescent="0.25">
      <c r="A1988">
        <v>1987</v>
      </c>
      <c r="B1988">
        <v>88726</v>
      </c>
      <c r="C1988" t="s">
        <v>223</v>
      </c>
      <c r="D1988" t="s">
        <v>20</v>
      </c>
      <c r="E1988" t="s">
        <v>187</v>
      </c>
      <c r="F1988" t="s">
        <v>47</v>
      </c>
      <c r="G1988" t="s">
        <v>23</v>
      </c>
      <c r="H1988" t="s">
        <v>217</v>
      </c>
      <c r="I1988" t="s">
        <v>28</v>
      </c>
      <c r="J1988" t="s">
        <v>84</v>
      </c>
      <c r="K1988" t="s">
        <v>71</v>
      </c>
      <c r="L1988" t="s">
        <v>26</v>
      </c>
      <c r="M1988" t="s">
        <v>167</v>
      </c>
      <c r="N1988" s="2">
        <v>40203</v>
      </c>
      <c r="O1988" s="2">
        <v>40204</v>
      </c>
      <c r="P1988">
        <v>1</v>
      </c>
      <c r="Q1988" s="1">
        <v>0.06</v>
      </c>
      <c r="R1988">
        <v>1.74</v>
      </c>
      <c r="S1988">
        <v>4.08</v>
      </c>
      <c r="T1988">
        <f t="shared" si="31"/>
        <v>1.74</v>
      </c>
    </row>
    <row r="1989" spans="1:20" x14ac:dyDescent="0.25">
      <c r="A1989">
        <v>1988</v>
      </c>
      <c r="B1989">
        <v>89159</v>
      </c>
      <c r="C1989" t="s">
        <v>901</v>
      </c>
      <c r="D1989" t="s">
        <v>20</v>
      </c>
      <c r="E1989" t="s">
        <v>39</v>
      </c>
      <c r="F1989" t="s">
        <v>31</v>
      </c>
      <c r="G1989" t="s">
        <v>23</v>
      </c>
      <c r="H1989" t="s">
        <v>42</v>
      </c>
      <c r="I1989" t="s">
        <v>28</v>
      </c>
      <c r="J1989" t="s">
        <v>84</v>
      </c>
      <c r="K1989" t="s">
        <v>248</v>
      </c>
      <c r="L1989" t="s">
        <v>192</v>
      </c>
      <c r="M1989" t="s">
        <v>63</v>
      </c>
      <c r="N1989" s="2">
        <v>41309</v>
      </c>
      <c r="O1989" s="2">
        <v>41309</v>
      </c>
      <c r="P1989">
        <v>7</v>
      </c>
      <c r="Q1989" s="1">
        <v>7.0000000000000007E-2</v>
      </c>
      <c r="R1989">
        <v>8.85</v>
      </c>
      <c r="S1989">
        <v>5.6</v>
      </c>
      <c r="T1989">
        <f t="shared" si="31"/>
        <v>61.949999999999996</v>
      </c>
    </row>
    <row r="1990" spans="1:20" x14ac:dyDescent="0.25">
      <c r="A1990">
        <v>1989</v>
      </c>
      <c r="B1990">
        <v>89074</v>
      </c>
      <c r="C1990" t="s">
        <v>1917</v>
      </c>
      <c r="D1990" t="s">
        <v>20</v>
      </c>
      <c r="E1990" t="s">
        <v>39</v>
      </c>
      <c r="F1990" t="s">
        <v>31</v>
      </c>
      <c r="G1990" t="s">
        <v>48</v>
      </c>
      <c r="H1990" t="s">
        <v>61</v>
      </c>
      <c r="I1990" t="s">
        <v>28</v>
      </c>
      <c r="J1990" t="s">
        <v>84</v>
      </c>
      <c r="K1990" t="s">
        <v>98</v>
      </c>
      <c r="L1990" t="s">
        <v>192</v>
      </c>
      <c r="M1990" t="s">
        <v>146</v>
      </c>
      <c r="N1990" s="2">
        <v>41192</v>
      </c>
      <c r="O1990" s="2">
        <v>41194</v>
      </c>
      <c r="P1990">
        <v>7</v>
      </c>
      <c r="Q1990" s="1">
        <v>0.02</v>
      </c>
      <c r="R1990">
        <v>15.42</v>
      </c>
      <c r="S1990">
        <v>10.68</v>
      </c>
      <c r="T1990">
        <f t="shared" si="31"/>
        <v>107.94</v>
      </c>
    </row>
    <row r="1991" spans="1:20" x14ac:dyDescent="0.25">
      <c r="A1991">
        <v>1990</v>
      </c>
      <c r="B1991">
        <v>89074</v>
      </c>
      <c r="C1991" t="s">
        <v>302</v>
      </c>
      <c r="D1991" t="s">
        <v>20</v>
      </c>
      <c r="E1991" t="s">
        <v>39</v>
      </c>
      <c r="F1991" t="s">
        <v>31</v>
      </c>
      <c r="G1991" t="s">
        <v>48</v>
      </c>
      <c r="H1991" t="s">
        <v>89</v>
      </c>
      <c r="I1991" t="s">
        <v>28</v>
      </c>
      <c r="J1991" t="s">
        <v>84</v>
      </c>
      <c r="K1991" t="s">
        <v>170</v>
      </c>
      <c r="L1991" t="s">
        <v>44</v>
      </c>
      <c r="M1991" t="s">
        <v>146</v>
      </c>
      <c r="N1991" s="2">
        <v>41192</v>
      </c>
      <c r="O1991" s="2">
        <v>41196</v>
      </c>
      <c r="P1991">
        <v>21</v>
      </c>
      <c r="Q1991" s="1">
        <v>0.01</v>
      </c>
      <c r="R1991">
        <v>1.86</v>
      </c>
      <c r="S1991">
        <v>2.58</v>
      </c>
      <c r="T1991">
        <f t="shared" si="31"/>
        <v>39.06</v>
      </c>
    </row>
    <row r="1992" spans="1:20" x14ac:dyDescent="0.25">
      <c r="A1992">
        <v>1991</v>
      </c>
      <c r="B1992">
        <v>89411</v>
      </c>
      <c r="C1992" t="s">
        <v>458</v>
      </c>
      <c r="D1992" t="s">
        <v>20</v>
      </c>
      <c r="E1992" t="s">
        <v>39</v>
      </c>
      <c r="F1992" t="s">
        <v>22</v>
      </c>
      <c r="G1992" t="s">
        <v>41</v>
      </c>
      <c r="H1992" t="s">
        <v>42</v>
      </c>
      <c r="I1992" t="s">
        <v>28</v>
      </c>
      <c r="J1992" t="s">
        <v>84</v>
      </c>
      <c r="K1992" t="s">
        <v>274</v>
      </c>
      <c r="L1992" t="s">
        <v>706</v>
      </c>
      <c r="M1992" t="s">
        <v>326</v>
      </c>
      <c r="N1992" s="2">
        <v>41264</v>
      </c>
      <c r="O1992" s="2">
        <v>41266</v>
      </c>
      <c r="P1992">
        <v>7</v>
      </c>
      <c r="Q1992" s="1">
        <v>0.04</v>
      </c>
      <c r="R1992">
        <v>21.78</v>
      </c>
      <c r="S1992">
        <v>5.94</v>
      </c>
      <c r="T1992">
        <f t="shared" si="31"/>
        <v>152.46</v>
      </c>
    </row>
    <row r="1993" spans="1:20" x14ac:dyDescent="0.25">
      <c r="A1993">
        <v>1992</v>
      </c>
      <c r="B1993">
        <v>86185</v>
      </c>
      <c r="C1993" t="s">
        <v>107</v>
      </c>
      <c r="D1993" t="s">
        <v>20</v>
      </c>
      <c r="E1993" t="s">
        <v>39</v>
      </c>
      <c r="F1993" t="s">
        <v>40</v>
      </c>
      <c r="G1993" t="s">
        <v>41</v>
      </c>
      <c r="H1993" t="s">
        <v>49</v>
      </c>
      <c r="I1993" t="s">
        <v>28</v>
      </c>
      <c r="J1993" t="s">
        <v>84</v>
      </c>
      <c r="K1993" t="s">
        <v>55</v>
      </c>
      <c r="L1993" t="s">
        <v>706</v>
      </c>
      <c r="M1993" t="s">
        <v>469</v>
      </c>
      <c r="N1993" s="2">
        <v>40644</v>
      </c>
      <c r="O1993" s="2">
        <v>40646</v>
      </c>
      <c r="P1993">
        <v>2</v>
      </c>
      <c r="Q1993" s="1">
        <v>0.01</v>
      </c>
      <c r="R1993">
        <v>11.33</v>
      </c>
      <c r="S1993">
        <v>6.12</v>
      </c>
      <c r="T1993">
        <f t="shared" si="31"/>
        <v>22.66</v>
      </c>
    </row>
    <row r="1994" spans="1:20" x14ac:dyDescent="0.25">
      <c r="A1994">
        <v>1993</v>
      </c>
      <c r="B1994">
        <v>86185</v>
      </c>
      <c r="C1994" t="s">
        <v>107</v>
      </c>
      <c r="D1994" t="s">
        <v>38</v>
      </c>
      <c r="E1994" t="s">
        <v>39</v>
      </c>
      <c r="F1994" t="s">
        <v>40</v>
      </c>
      <c r="G1994" t="s">
        <v>41</v>
      </c>
      <c r="H1994" t="s">
        <v>54</v>
      </c>
      <c r="I1994" t="s">
        <v>28</v>
      </c>
      <c r="J1994" t="s">
        <v>84</v>
      </c>
      <c r="K1994" t="s">
        <v>95</v>
      </c>
      <c r="L1994" t="s">
        <v>192</v>
      </c>
      <c r="M1994" t="s">
        <v>393</v>
      </c>
      <c r="N1994" s="2">
        <v>40644</v>
      </c>
      <c r="O1994" s="2">
        <v>40645</v>
      </c>
      <c r="P1994">
        <v>3</v>
      </c>
      <c r="Q1994" s="1">
        <v>0.1</v>
      </c>
      <c r="R1994">
        <v>3.36</v>
      </c>
      <c r="S1994">
        <v>6.27</v>
      </c>
      <c r="T1994">
        <f t="shared" si="31"/>
        <v>10.08</v>
      </c>
    </row>
    <row r="1995" spans="1:20" x14ac:dyDescent="0.25">
      <c r="A1995">
        <v>1994</v>
      </c>
      <c r="B1995">
        <v>86185</v>
      </c>
      <c r="C1995" t="s">
        <v>107</v>
      </c>
      <c r="D1995" t="s">
        <v>578</v>
      </c>
      <c r="E1995" t="s">
        <v>187</v>
      </c>
      <c r="F1995" t="s">
        <v>40</v>
      </c>
      <c r="G1995" t="s">
        <v>41</v>
      </c>
      <c r="H1995" t="s">
        <v>225</v>
      </c>
      <c r="I1995" t="s">
        <v>28</v>
      </c>
      <c r="J1995" t="s">
        <v>84</v>
      </c>
      <c r="K1995" t="s">
        <v>116</v>
      </c>
      <c r="L1995" t="s">
        <v>283</v>
      </c>
      <c r="M1995" t="s">
        <v>469</v>
      </c>
      <c r="N1995" s="2">
        <v>40644</v>
      </c>
      <c r="O1995" s="2">
        <v>40646</v>
      </c>
      <c r="P1995">
        <v>4</v>
      </c>
      <c r="Q1995" s="1">
        <v>0.05</v>
      </c>
      <c r="R1995">
        <v>122.99</v>
      </c>
      <c r="S1995">
        <v>70.2</v>
      </c>
      <c r="T1995">
        <f t="shared" si="31"/>
        <v>491.96</v>
      </c>
    </row>
    <row r="1996" spans="1:20" x14ac:dyDescent="0.25">
      <c r="A1996">
        <v>1995</v>
      </c>
      <c r="B1996">
        <v>86185</v>
      </c>
      <c r="C1996" t="s">
        <v>107</v>
      </c>
      <c r="D1996" t="s">
        <v>38</v>
      </c>
      <c r="E1996" t="s">
        <v>187</v>
      </c>
      <c r="F1996" t="s">
        <v>40</v>
      </c>
      <c r="G1996" t="s">
        <v>41</v>
      </c>
      <c r="H1996" t="s">
        <v>225</v>
      </c>
      <c r="I1996" t="s">
        <v>28</v>
      </c>
      <c r="J1996" t="s">
        <v>84</v>
      </c>
      <c r="K1996" t="s">
        <v>248</v>
      </c>
      <c r="L1996" t="s">
        <v>26</v>
      </c>
      <c r="M1996" t="s">
        <v>638</v>
      </c>
      <c r="N1996" s="2">
        <v>40644</v>
      </c>
      <c r="O1996" s="2">
        <v>40645</v>
      </c>
      <c r="P1996">
        <v>7</v>
      </c>
      <c r="Q1996" s="1">
        <v>0.02</v>
      </c>
      <c r="R1996">
        <v>14.98</v>
      </c>
      <c r="S1996">
        <v>8.99</v>
      </c>
      <c r="T1996">
        <f t="shared" si="31"/>
        <v>104.86</v>
      </c>
    </row>
    <row r="1997" spans="1:20" x14ac:dyDescent="0.25">
      <c r="A1997">
        <v>1996</v>
      </c>
      <c r="B1997">
        <v>87739</v>
      </c>
      <c r="C1997" t="s">
        <v>489</v>
      </c>
      <c r="D1997" t="s">
        <v>578</v>
      </c>
      <c r="E1997" t="s">
        <v>187</v>
      </c>
      <c r="F1997" t="s">
        <v>31</v>
      </c>
      <c r="G1997" t="s">
        <v>93</v>
      </c>
      <c r="H1997" t="s">
        <v>188</v>
      </c>
      <c r="I1997" t="s">
        <v>28</v>
      </c>
      <c r="J1997" t="s">
        <v>84</v>
      </c>
      <c r="K1997" t="s">
        <v>228</v>
      </c>
      <c r="L1997" t="s">
        <v>283</v>
      </c>
      <c r="M1997" t="s">
        <v>255</v>
      </c>
      <c r="N1997" s="2">
        <v>40582</v>
      </c>
      <c r="O1997" s="2">
        <v>40583</v>
      </c>
      <c r="P1997">
        <v>11</v>
      </c>
      <c r="Q1997" s="1">
        <v>0.01</v>
      </c>
      <c r="R1997">
        <v>280.98</v>
      </c>
      <c r="S1997">
        <v>57</v>
      </c>
      <c r="T1997">
        <f t="shared" si="31"/>
        <v>3090.78</v>
      </c>
    </row>
    <row r="1998" spans="1:20" x14ac:dyDescent="0.25">
      <c r="A1998">
        <v>1997</v>
      </c>
      <c r="B1998">
        <v>87739</v>
      </c>
      <c r="C1998" t="s">
        <v>489</v>
      </c>
      <c r="D1998" t="s">
        <v>20</v>
      </c>
      <c r="E1998" t="s">
        <v>39</v>
      </c>
      <c r="F1998" t="s">
        <v>31</v>
      </c>
      <c r="G1998" t="s">
        <v>93</v>
      </c>
      <c r="H1998" t="s">
        <v>54</v>
      </c>
      <c r="I1998" t="s">
        <v>28</v>
      </c>
      <c r="J1998" t="s">
        <v>84</v>
      </c>
      <c r="K1998" t="s">
        <v>163</v>
      </c>
      <c r="L1998" t="s">
        <v>192</v>
      </c>
      <c r="M1998" t="s">
        <v>69</v>
      </c>
      <c r="N1998" s="2">
        <v>40582</v>
      </c>
      <c r="O1998" s="2">
        <v>40584</v>
      </c>
      <c r="P1998">
        <v>5</v>
      </c>
      <c r="Q1998" s="1">
        <v>0.03</v>
      </c>
      <c r="R1998">
        <v>6.48</v>
      </c>
      <c r="S1998">
        <v>5.94</v>
      </c>
      <c r="T1998">
        <f t="shared" si="31"/>
        <v>32.400000000000006</v>
      </c>
    </row>
    <row r="1999" spans="1:20" x14ac:dyDescent="0.25">
      <c r="A1999">
        <v>1998</v>
      </c>
      <c r="B1999">
        <v>87358</v>
      </c>
      <c r="C1999" t="s">
        <v>954</v>
      </c>
      <c r="D1999" t="s">
        <v>20</v>
      </c>
      <c r="E1999" t="s">
        <v>39</v>
      </c>
      <c r="F1999" t="s">
        <v>40</v>
      </c>
      <c r="G1999" t="s">
        <v>48</v>
      </c>
      <c r="H1999" t="s">
        <v>94</v>
      </c>
      <c r="I1999" t="s">
        <v>28</v>
      </c>
      <c r="J1999" t="s">
        <v>84</v>
      </c>
      <c r="K1999" t="s">
        <v>82</v>
      </c>
      <c r="L1999" t="s">
        <v>192</v>
      </c>
      <c r="M1999" t="s">
        <v>99</v>
      </c>
      <c r="N1999" s="2">
        <v>40715</v>
      </c>
      <c r="O1999" s="2">
        <v>40722</v>
      </c>
      <c r="P1999">
        <v>6</v>
      </c>
      <c r="Q1999" s="1">
        <v>0.03</v>
      </c>
      <c r="R1999">
        <v>4.0599999999999996</v>
      </c>
      <c r="S1999">
        <v>6.89</v>
      </c>
      <c r="T1999">
        <f t="shared" si="31"/>
        <v>24.36</v>
      </c>
    </row>
    <row r="2000" spans="1:20" x14ac:dyDescent="0.25">
      <c r="A2000">
        <v>1999</v>
      </c>
      <c r="B2000">
        <v>89417</v>
      </c>
      <c r="C2000" t="s">
        <v>1800</v>
      </c>
      <c r="D2000" t="s">
        <v>20</v>
      </c>
      <c r="E2000" t="s">
        <v>39</v>
      </c>
      <c r="F2000" t="s">
        <v>31</v>
      </c>
      <c r="G2000" t="s">
        <v>48</v>
      </c>
      <c r="H2000" t="s">
        <v>61</v>
      </c>
      <c r="I2000" t="s">
        <v>28</v>
      </c>
      <c r="J2000" t="s">
        <v>84</v>
      </c>
      <c r="K2000" t="s">
        <v>62</v>
      </c>
      <c r="L2000" t="s">
        <v>192</v>
      </c>
      <c r="M2000" t="s">
        <v>35</v>
      </c>
      <c r="N2000" s="2">
        <v>41404</v>
      </c>
      <c r="O2000" s="2">
        <v>41406</v>
      </c>
      <c r="P2000">
        <v>3</v>
      </c>
      <c r="Q2000" s="1">
        <v>0.05</v>
      </c>
      <c r="R2000">
        <v>14.27</v>
      </c>
      <c r="S2000">
        <v>7.27</v>
      </c>
      <c r="T2000">
        <f t="shared" si="31"/>
        <v>42.81</v>
      </c>
    </row>
    <row r="2001" spans="1:20" x14ac:dyDescent="0.25">
      <c r="A2001">
        <v>2000</v>
      </c>
      <c r="B2001">
        <v>89417</v>
      </c>
      <c r="C2001" t="s">
        <v>1800</v>
      </c>
      <c r="D2001" t="s">
        <v>20</v>
      </c>
      <c r="E2001" t="s">
        <v>21</v>
      </c>
      <c r="F2001" t="s">
        <v>31</v>
      </c>
      <c r="G2001" t="s">
        <v>48</v>
      </c>
      <c r="H2001" t="s">
        <v>33</v>
      </c>
      <c r="I2001" t="s">
        <v>28</v>
      </c>
      <c r="J2001" t="s">
        <v>84</v>
      </c>
      <c r="K2001" t="s">
        <v>1108</v>
      </c>
      <c r="L2001" t="s">
        <v>192</v>
      </c>
      <c r="M2001" t="s">
        <v>35</v>
      </c>
      <c r="N2001" s="2">
        <v>41404</v>
      </c>
      <c r="O2001" s="2">
        <v>41406</v>
      </c>
      <c r="P2001">
        <v>10</v>
      </c>
      <c r="Q2001" s="1">
        <v>0.01</v>
      </c>
      <c r="R2001">
        <v>159.99</v>
      </c>
      <c r="S2001">
        <v>5.5</v>
      </c>
      <c r="T2001">
        <f t="shared" si="31"/>
        <v>1599.9</v>
      </c>
    </row>
    <row r="2002" spans="1:20" x14ac:dyDescent="0.25">
      <c r="A2002">
        <v>2001</v>
      </c>
      <c r="B2002">
        <v>89417</v>
      </c>
      <c r="C2002" t="s">
        <v>1800</v>
      </c>
      <c r="D2002" t="s">
        <v>20</v>
      </c>
      <c r="E2002" t="s">
        <v>39</v>
      </c>
      <c r="F2002" t="s">
        <v>31</v>
      </c>
      <c r="G2002" t="s">
        <v>48</v>
      </c>
      <c r="H2002" t="s">
        <v>49</v>
      </c>
      <c r="I2002" t="s">
        <v>28</v>
      </c>
      <c r="J2002" t="s">
        <v>84</v>
      </c>
      <c r="K2002" t="s">
        <v>129</v>
      </c>
      <c r="L2002" t="s">
        <v>192</v>
      </c>
      <c r="M2002" t="s">
        <v>35</v>
      </c>
      <c r="N2002" s="2">
        <v>41404</v>
      </c>
      <c r="O2002" s="2">
        <v>41406</v>
      </c>
      <c r="P2002">
        <v>12</v>
      </c>
      <c r="Q2002" s="1">
        <v>0.01</v>
      </c>
      <c r="R2002">
        <v>27.75</v>
      </c>
      <c r="S2002">
        <v>19.989999999999998</v>
      </c>
      <c r="T2002">
        <f t="shared" si="31"/>
        <v>333</v>
      </c>
    </row>
    <row r="2003" spans="1:20" x14ac:dyDescent="0.25">
      <c r="A2003">
        <v>2002</v>
      </c>
      <c r="B2003">
        <v>89423</v>
      </c>
      <c r="C2003" t="s">
        <v>2275</v>
      </c>
      <c r="D2003" t="s">
        <v>20</v>
      </c>
      <c r="E2003" t="s">
        <v>187</v>
      </c>
      <c r="F2003" t="s">
        <v>40</v>
      </c>
      <c r="G2003" t="s">
        <v>257</v>
      </c>
      <c r="H2003" t="s">
        <v>217</v>
      </c>
      <c r="I2003" t="s">
        <v>28</v>
      </c>
      <c r="J2003" t="s">
        <v>84</v>
      </c>
      <c r="K2003" t="s">
        <v>231</v>
      </c>
      <c r="L2003" t="s">
        <v>706</v>
      </c>
      <c r="M2003" t="s">
        <v>45</v>
      </c>
      <c r="N2003" s="2">
        <v>41278</v>
      </c>
      <c r="O2003" s="2">
        <v>41278</v>
      </c>
      <c r="P2003">
        <v>1</v>
      </c>
      <c r="Q2003" s="1">
        <v>0.02</v>
      </c>
      <c r="R2003">
        <v>54.2</v>
      </c>
      <c r="S2003">
        <v>11.1</v>
      </c>
      <c r="T2003">
        <f t="shared" si="31"/>
        <v>54.2</v>
      </c>
    </row>
    <row r="2004" spans="1:20" x14ac:dyDescent="0.25">
      <c r="A2004">
        <v>2003</v>
      </c>
      <c r="B2004">
        <v>89423</v>
      </c>
      <c r="C2004" t="s">
        <v>1617</v>
      </c>
      <c r="D2004" t="s">
        <v>20</v>
      </c>
      <c r="E2004" t="s">
        <v>39</v>
      </c>
      <c r="F2004" t="s">
        <v>40</v>
      </c>
      <c r="G2004" t="s">
        <v>257</v>
      </c>
      <c r="H2004" t="s">
        <v>54</v>
      </c>
      <c r="I2004" t="s">
        <v>28</v>
      </c>
      <c r="J2004" t="s">
        <v>84</v>
      </c>
      <c r="K2004" t="s">
        <v>98</v>
      </c>
      <c r="L2004" t="s">
        <v>44</v>
      </c>
      <c r="M2004" t="s">
        <v>108</v>
      </c>
      <c r="N2004" s="2">
        <v>41278</v>
      </c>
      <c r="O2004" s="2">
        <v>41280</v>
      </c>
      <c r="P2004">
        <v>1</v>
      </c>
      <c r="Q2004" s="1">
        <v>0.06</v>
      </c>
      <c r="R2004">
        <v>37.94</v>
      </c>
      <c r="S2004">
        <v>5.08</v>
      </c>
      <c r="T2004">
        <f t="shared" si="31"/>
        <v>37.94</v>
      </c>
    </row>
    <row r="2005" spans="1:20" x14ac:dyDescent="0.25">
      <c r="A2005">
        <v>2004</v>
      </c>
      <c r="B2005">
        <v>89423</v>
      </c>
      <c r="C2005" t="s">
        <v>1617</v>
      </c>
      <c r="D2005" t="s">
        <v>20</v>
      </c>
      <c r="E2005" t="s">
        <v>39</v>
      </c>
      <c r="F2005" t="s">
        <v>40</v>
      </c>
      <c r="G2005" t="s">
        <v>257</v>
      </c>
      <c r="H2005" t="s">
        <v>49</v>
      </c>
      <c r="I2005" t="s">
        <v>28</v>
      </c>
      <c r="J2005" t="s">
        <v>84</v>
      </c>
      <c r="K2005" t="s">
        <v>50</v>
      </c>
      <c r="L2005" t="s">
        <v>192</v>
      </c>
      <c r="M2005" t="s">
        <v>638</v>
      </c>
      <c r="N2005" s="2">
        <v>41278</v>
      </c>
      <c r="O2005" s="2">
        <v>41279</v>
      </c>
      <c r="P2005">
        <v>9</v>
      </c>
      <c r="Q2005" s="1">
        <v>0.1</v>
      </c>
      <c r="R2005">
        <v>55.29</v>
      </c>
      <c r="S2005">
        <v>5.08</v>
      </c>
      <c r="T2005">
        <f t="shared" si="31"/>
        <v>497.61</v>
      </c>
    </row>
    <row r="2006" spans="1:20" x14ac:dyDescent="0.25">
      <c r="A2006">
        <v>2005</v>
      </c>
      <c r="B2006">
        <v>87541</v>
      </c>
      <c r="C2006" t="s">
        <v>1473</v>
      </c>
      <c r="D2006" t="s">
        <v>20</v>
      </c>
      <c r="E2006" t="s">
        <v>187</v>
      </c>
      <c r="F2006" t="s">
        <v>47</v>
      </c>
      <c r="G2006" t="s">
        <v>48</v>
      </c>
      <c r="H2006" t="s">
        <v>217</v>
      </c>
      <c r="I2006" t="s">
        <v>28</v>
      </c>
      <c r="J2006" t="s">
        <v>84</v>
      </c>
      <c r="K2006" t="s">
        <v>170</v>
      </c>
      <c r="L2006" t="s">
        <v>746</v>
      </c>
      <c r="M2006" t="s">
        <v>117</v>
      </c>
      <c r="N2006" s="2">
        <v>41128</v>
      </c>
      <c r="O2006" s="2">
        <v>41132</v>
      </c>
      <c r="P2006">
        <v>11</v>
      </c>
      <c r="Q2006" s="1">
        <v>0.02</v>
      </c>
      <c r="R2006">
        <v>276.2</v>
      </c>
      <c r="S2006">
        <v>24.49</v>
      </c>
      <c r="T2006">
        <f t="shared" si="31"/>
        <v>3038.2</v>
      </c>
    </row>
    <row r="2007" spans="1:20" x14ac:dyDescent="0.25">
      <c r="A2007">
        <v>2006</v>
      </c>
      <c r="B2007">
        <v>88367</v>
      </c>
      <c r="C2007" t="s">
        <v>1152</v>
      </c>
      <c r="D2007" t="s">
        <v>20</v>
      </c>
      <c r="E2007" t="s">
        <v>21</v>
      </c>
      <c r="F2007" t="s">
        <v>31</v>
      </c>
      <c r="G2007" t="s">
        <v>41</v>
      </c>
      <c r="H2007" t="s">
        <v>33</v>
      </c>
      <c r="I2007" t="s">
        <v>28</v>
      </c>
      <c r="J2007" t="s">
        <v>84</v>
      </c>
      <c r="K2007" t="s">
        <v>213</v>
      </c>
      <c r="L2007" t="s">
        <v>26</v>
      </c>
      <c r="M2007" t="s">
        <v>35</v>
      </c>
      <c r="N2007" s="2">
        <v>40259</v>
      </c>
      <c r="O2007" s="2">
        <v>40261</v>
      </c>
      <c r="P2007">
        <v>4</v>
      </c>
      <c r="Q2007" s="1">
        <v>7.0000000000000007E-2</v>
      </c>
      <c r="R2007">
        <v>39.479999999999997</v>
      </c>
      <c r="S2007">
        <v>1.99</v>
      </c>
      <c r="T2007">
        <f t="shared" si="31"/>
        <v>157.91999999999999</v>
      </c>
    </row>
    <row r="2008" spans="1:20" x14ac:dyDescent="0.25">
      <c r="A2008">
        <v>2007</v>
      </c>
      <c r="B2008">
        <v>88367</v>
      </c>
      <c r="C2008" t="s">
        <v>1152</v>
      </c>
      <c r="D2008" t="s">
        <v>20</v>
      </c>
      <c r="E2008" t="s">
        <v>39</v>
      </c>
      <c r="F2008" t="s">
        <v>31</v>
      </c>
      <c r="G2008" t="s">
        <v>41</v>
      </c>
      <c r="H2008" t="s">
        <v>54</v>
      </c>
      <c r="I2008" t="s">
        <v>28</v>
      </c>
      <c r="J2008" t="s">
        <v>84</v>
      </c>
      <c r="K2008" t="s">
        <v>113</v>
      </c>
      <c r="L2008" t="s">
        <v>192</v>
      </c>
      <c r="M2008" t="s">
        <v>35</v>
      </c>
      <c r="N2008" s="2">
        <v>40259</v>
      </c>
      <c r="O2008" s="2">
        <v>40261</v>
      </c>
      <c r="P2008">
        <v>2</v>
      </c>
      <c r="Q2008" s="1">
        <v>0</v>
      </c>
      <c r="R2008">
        <v>4.91</v>
      </c>
      <c r="S2008">
        <v>0.5</v>
      </c>
      <c r="T2008">
        <f t="shared" si="31"/>
        <v>9.82</v>
      </c>
    </row>
    <row r="2009" spans="1:20" x14ac:dyDescent="0.25">
      <c r="A2009">
        <v>2008</v>
      </c>
      <c r="B2009">
        <v>86196</v>
      </c>
      <c r="C2009" t="s">
        <v>872</v>
      </c>
      <c r="D2009" t="s">
        <v>20</v>
      </c>
      <c r="E2009" t="s">
        <v>39</v>
      </c>
      <c r="F2009" t="s">
        <v>22</v>
      </c>
      <c r="G2009" t="s">
        <v>23</v>
      </c>
      <c r="H2009" t="s">
        <v>78</v>
      </c>
      <c r="I2009" t="s">
        <v>28</v>
      </c>
      <c r="J2009" t="s">
        <v>84</v>
      </c>
      <c r="K2009" t="s">
        <v>138</v>
      </c>
      <c r="L2009" t="s">
        <v>192</v>
      </c>
      <c r="M2009" t="s">
        <v>246</v>
      </c>
      <c r="N2009" s="2">
        <v>41111</v>
      </c>
      <c r="O2009" s="2">
        <v>41113</v>
      </c>
      <c r="P2009">
        <v>12</v>
      </c>
      <c r="Q2009" s="1">
        <v>0.06</v>
      </c>
      <c r="R2009">
        <v>3.69</v>
      </c>
      <c r="S2009">
        <v>0.5</v>
      </c>
      <c r="T2009">
        <f t="shared" si="31"/>
        <v>44.28</v>
      </c>
    </row>
    <row r="2010" spans="1:20" x14ac:dyDescent="0.25">
      <c r="A2010">
        <v>2009</v>
      </c>
      <c r="B2010">
        <v>86876</v>
      </c>
      <c r="C2010" t="s">
        <v>1373</v>
      </c>
      <c r="D2010" t="s">
        <v>20</v>
      </c>
      <c r="E2010" t="s">
        <v>187</v>
      </c>
      <c r="F2010" t="s">
        <v>31</v>
      </c>
      <c r="G2010" t="s">
        <v>93</v>
      </c>
      <c r="H2010" t="s">
        <v>188</v>
      </c>
      <c r="I2010" t="s">
        <v>28</v>
      </c>
      <c r="J2010" t="s">
        <v>84</v>
      </c>
      <c r="K2010" t="s">
        <v>43</v>
      </c>
      <c r="L2010" t="s">
        <v>192</v>
      </c>
      <c r="M2010" t="s">
        <v>141</v>
      </c>
      <c r="N2010" s="2">
        <v>40628</v>
      </c>
      <c r="O2010" s="2">
        <v>40630</v>
      </c>
      <c r="P2010">
        <v>6</v>
      </c>
      <c r="Q2010" s="1">
        <v>0.05</v>
      </c>
      <c r="R2010">
        <v>20.28</v>
      </c>
      <c r="S2010">
        <v>14.39</v>
      </c>
      <c r="T2010">
        <f t="shared" si="31"/>
        <v>121.68</v>
      </c>
    </row>
    <row r="2011" spans="1:20" x14ac:dyDescent="0.25">
      <c r="A2011">
        <v>2010</v>
      </c>
      <c r="B2011">
        <v>86876</v>
      </c>
      <c r="C2011" t="s">
        <v>1373</v>
      </c>
      <c r="D2011" t="s">
        <v>20</v>
      </c>
      <c r="E2011" t="s">
        <v>21</v>
      </c>
      <c r="F2011" t="s">
        <v>31</v>
      </c>
      <c r="G2011" t="s">
        <v>93</v>
      </c>
      <c r="H2011" t="s">
        <v>33</v>
      </c>
      <c r="I2011" t="s">
        <v>28</v>
      </c>
      <c r="J2011" t="s">
        <v>84</v>
      </c>
      <c r="K2011" t="s">
        <v>1447</v>
      </c>
      <c r="L2011" t="s">
        <v>192</v>
      </c>
      <c r="M2011" t="s">
        <v>146</v>
      </c>
      <c r="N2011" s="2">
        <v>40628</v>
      </c>
      <c r="O2011" s="2">
        <v>40630</v>
      </c>
      <c r="P2011">
        <v>8</v>
      </c>
      <c r="Q2011" s="1">
        <v>7.0000000000000007E-2</v>
      </c>
      <c r="R2011">
        <v>65.989999999999995</v>
      </c>
      <c r="S2011">
        <v>2.79</v>
      </c>
      <c r="T2011">
        <f t="shared" si="31"/>
        <v>527.91999999999996</v>
      </c>
    </row>
    <row r="2012" spans="1:20" x14ac:dyDescent="0.25">
      <c r="A2012">
        <v>2011</v>
      </c>
      <c r="B2012">
        <v>89429</v>
      </c>
      <c r="C2012" t="s">
        <v>606</v>
      </c>
      <c r="D2012" t="s">
        <v>20</v>
      </c>
      <c r="E2012" t="s">
        <v>21</v>
      </c>
      <c r="F2012" t="s">
        <v>22</v>
      </c>
      <c r="G2012" t="s">
        <v>93</v>
      </c>
      <c r="H2012" t="s">
        <v>203</v>
      </c>
      <c r="I2012" t="s">
        <v>28</v>
      </c>
      <c r="J2012" t="s">
        <v>84</v>
      </c>
      <c r="K2012" t="s">
        <v>213</v>
      </c>
      <c r="L2012" t="s">
        <v>192</v>
      </c>
      <c r="M2012" t="s">
        <v>137</v>
      </c>
      <c r="N2012" s="2">
        <v>40952</v>
      </c>
      <c r="O2012" s="2">
        <v>40954</v>
      </c>
      <c r="P2012">
        <v>8</v>
      </c>
      <c r="Q2012" s="1">
        <v>0</v>
      </c>
      <c r="R2012">
        <v>65.989999999999995</v>
      </c>
      <c r="S2012">
        <v>8.99</v>
      </c>
      <c r="T2012">
        <f t="shared" si="31"/>
        <v>527.91999999999996</v>
      </c>
    </row>
    <row r="2013" spans="1:20" x14ac:dyDescent="0.25">
      <c r="A2013">
        <v>2012</v>
      </c>
      <c r="B2013">
        <v>89429</v>
      </c>
      <c r="C2013" t="s">
        <v>606</v>
      </c>
      <c r="D2013" t="s">
        <v>20</v>
      </c>
      <c r="E2013" t="s">
        <v>21</v>
      </c>
      <c r="F2013" t="s">
        <v>22</v>
      </c>
      <c r="G2013" t="s">
        <v>93</v>
      </c>
      <c r="H2013" t="s">
        <v>206</v>
      </c>
      <c r="I2013" t="s">
        <v>28</v>
      </c>
      <c r="J2013" t="s">
        <v>84</v>
      </c>
      <c r="K2013" t="s">
        <v>1114</v>
      </c>
      <c r="L2013" t="s">
        <v>44</v>
      </c>
      <c r="M2013" t="s">
        <v>199</v>
      </c>
      <c r="N2013" s="2">
        <v>40952</v>
      </c>
      <c r="O2013" s="2">
        <v>40954</v>
      </c>
      <c r="P2013">
        <v>5</v>
      </c>
      <c r="Q2013" s="1">
        <v>0.02</v>
      </c>
      <c r="R2013">
        <v>20.99</v>
      </c>
      <c r="S2013">
        <v>0.99</v>
      </c>
      <c r="T2013">
        <f t="shared" si="31"/>
        <v>104.94999999999999</v>
      </c>
    </row>
    <row r="2014" spans="1:20" x14ac:dyDescent="0.25">
      <c r="A2014">
        <v>2013</v>
      </c>
      <c r="B2014">
        <v>88440</v>
      </c>
      <c r="C2014" t="s">
        <v>610</v>
      </c>
      <c r="D2014" t="s">
        <v>20</v>
      </c>
      <c r="E2014" t="s">
        <v>187</v>
      </c>
      <c r="F2014" t="s">
        <v>47</v>
      </c>
      <c r="G2014" t="s">
        <v>41</v>
      </c>
      <c r="H2014" t="s">
        <v>217</v>
      </c>
      <c r="I2014" t="s">
        <v>28</v>
      </c>
      <c r="J2014" t="s">
        <v>84</v>
      </c>
      <c r="K2014" t="s">
        <v>228</v>
      </c>
      <c r="L2014" t="s">
        <v>26</v>
      </c>
      <c r="M2014" t="s">
        <v>111</v>
      </c>
      <c r="N2014" s="2">
        <v>41343</v>
      </c>
      <c r="O2014" s="2">
        <v>41345</v>
      </c>
      <c r="P2014">
        <v>3</v>
      </c>
      <c r="Q2014" s="1">
        <v>0.06</v>
      </c>
      <c r="R2014">
        <v>13.73</v>
      </c>
      <c r="S2014">
        <v>8.99</v>
      </c>
      <c r="T2014">
        <f t="shared" si="31"/>
        <v>41.19</v>
      </c>
    </row>
    <row r="2015" spans="1:20" x14ac:dyDescent="0.25">
      <c r="A2015">
        <v>2014</v>
      </c>
      <c r="B2015">
        <v>88005</v>
      </c>
      <c r="C2015" t="s">
        <v>527</v>
      </c>
      <c r="D2015" t="s">
        <v>578</v>
      </c>
      <c r="E2015" t="s">
        <v>187</v>
      </c>
      <c r="F2015" t="s">
        <v>40</v>
      </c>
      <c r="G2015" t="s">
        <v>23</v>
      </c>
      <c r="H2015" t="s">
        <v>217</v>
      </c>
      <c r="I2015" t="s">
        <v>28</v>
      </c>
      <c r="J2015" t="s">
        <v>84</v>
      </c>
      <c r="K2015" t="s">
        <v>170</v>
      </c>
      <c r="L2015" t="s">
        <v>330</v>
      </c>
      <c r="M2015" t="s">
        <v>99</v>
      </c>
      <c r="N2015" s="2">
        <v>40581</v>
      </c>
      <c r="O2015" s="2">
        <v>40583</v>
      </c>
      <c r="P2015">
        <v>3</v>
      </c>
      <c r="Q2015" s="1">
        <v>0.05</v>
      </c>
      <c r="R2015">
        <v>70.98</v>
      </c>
      <c r="S2015">
        <v>26.74</v>
      </c>
      <c r="T2015">
        <f t="shared" si="31"/>
        <v>212.94</v>
      </c>
    </row>
    <row r="2016" spans="1:20" x14ac:dyDescent="0.25">
      <c r="A2016">
        <v>2015</v>
      </c>
      <c r="B2016">
        <v>85826</v>
      </c>
      <c r="C2016" t="s">
        <v>397</v>
      </c>
      <c r="D2016" t="s">
        <v>20</v>
      </c>
      <c r="E2016" t="s">
        <v>39</v>
      </c>
      <c r="F2016" t="s">
        <v>22</v>
      </c>
      <c r="G2016" t="s">
        <v>41</v>
      </c>
      <c r="H2016" t="s">
        <v>78</v>
      </c>
      <c r="I2016" t="s">
        <v>28</v>
      </c>
      <c r="J2016" t="s">
        <v>84</v>
      </c>
      <c r="K2016" t="s">
        <v>50</v>
      </c>
      <c r="L2016" t="s">
        <v>192</v>
      </c>
      <c r="M2016" t="s">
        <v>190</v>
      </c>
      <c r="N2016" s="2">
        <v>40186</v>
      </c>
      <c r="O2016" s="2">
        <v>40188</v>
      </c>
      <c r="P2016">
        <v>6</v>
      </c>
      <c r="Q2016" s="1">
        <v>0.03</v>
      </c>
      <c r="R2016">
        <v>896.99</v>
      </c>
      <c r="S2016">
        <v>19.989999999999998</v>
      </c>
      <c r="T2016">
        <f t="shared" si="31"/>
        <v>5381.9400000000005</v>
      </c>
    </row>
    <row r="2017" spans="1:20" x14ac:dyDescent="0.25">
      <c r="A2017">
        <v>2016</v>
      </c>
      <c r="B2017">
        <v>86871</v>
      </c>
      <c r="C2017" t="s">
        <v>1732</v>
      </c>
      <c r="D2017" t="s">
        <v>20</v>
      </c>
      <c r="E2017" t="s">
        <v>39</v>
      </c>
      <c r="F2017" t="s">
        <v>31</v>
      </c>
      <c r="G2017" t="s">
        <v>93</v>
      </c>
      <c r="H2017" t="s">
        <v>54</v>
      </c>
      <c r="I2017" t="s">
        <v>28</v>
      </c>
      <c r="J2017" t="s">
        <v>84</v>
      </c>
      <c r="K2017" t="s">
        <v>158</v>
      </c>
      <c r="L2017" t="s">
        <v>192</v>
      </c>
      <c r="M2017" t="s">
        <v>367</v>
      </c>
      <c r="N2017" s="2">
        <v>41089</v>
      </c>
      <c r="O2017" s="2">
        <v>41091</v>
      </c>
      <c r="P2017">
        <v>21</v>
      </c>
      <c r="Q2017" s="1">
        <v>0.03</v>
      </c>
      <c r="R2017">
        <v>120.33</v>
      </c>
      <c r="S2017">
        <v>19.989999999999998</v>
      </c>
      <c r="T2017">
        <f t="shared" si="31"/>
        <v>2526.9299999999998</v>
      </c>
    </row>
    <row r="2018" spans="1:20" x14ac:dyDescent="0.25">
      <c r="A2018">
        <v>2017</v>
      </c>
      <c r="B2018">
        <v>86762</v>
      </c>
      <c r="C2018" t="s">
        <v>1764</v>
      </c>
      <c r="D2018" t="s">
        <v>20</v>
      </c>
      <c r="E2018" t="s">
        <v>39</v>
      </c>
      <c r="F2018" t="s">
        <v>22</v>
      </c>
      <c r="G2018" t="s">
        <v>41</v>
      </c>
      <c r="H2018" t="s">
        <v>49</v>
      </c>
      <c r="I2018" t="s">
        <v>28</v>
      </c>
      <c r="J2018" t="s">
        <v>84</v>
      </c>
      <c r="K2018" t="s">
        <v>82</v>
      </c>
      <c r="L2018" t="s">
        <v>192</v>
      </c>
      <c r="M2018" t="s">
        <v>232</v>
      </c>
      <c r="N2018" s="2">
        <v>41514</v>
      </c>
      <c r="O2018" s="2">
        <v>41514</v>
      </c>
      <c r="P2018">
        <v>10</v>
      </c>
      <c r="Q2018" s="1">
        <v>7.0000000000000007E-2</v>
      </c>
      <c r="R2018">
        <v>14.48</v>
      </c>
      <c r="S2018">
        <v>6.46</v>
      </c>
      <c r="T2018">
        <f t="shared" si="31"/>
        <v>144.80000000000001</v>
      </c>
    </row>
    <row r="2019" spans="1:20" x14ac:dyDescent="0.25">
      <c r="A2019">
        <v>2018</v>
      </c>
      <c r="B2019">
        <v>86754</v>
      </c>
      <c r="C2019" t="s">
        <v>1764</v>
      </c>
      <c r="D2019" t="s">
        <v>20</v>
      </c>
      <c r="E2019" t="s">
        <v>21</v>
      </c>
      <c r="F2019" t="s">
        <v>22</v>
      </c>
      <c r="G2019" t="s">
        <v>93</v>
      </c>
      <c r="H2019" t="s">
        <v>24</v>
      </c>
      <c r="I2019" t="s">
        <v>28</v>
      </c>
      <c r="J2019" t="s">
        <v>84</v>
      </c>
      <c r="K2019" t="s">
        <v>210</v>
      </c>
      <c r="L2019" t="s">
        <v>192</v>
      </c>
      <c r="M2019" t="s">
        <v>232</v>
      </c>
      <c r="N2019" s="2">
        <v>40435</v>
      </c>
      <c r="O2019" s="2">
        <v>40436</v>
      </c>
      <c r="P2019">
        <v>13</v>
      </c>
      <c r="Q2019" s="1">
        <v>0</v>
      </c>
      <c r="R2019">
        <v>65.989999999999995</v>
      </c>
      <c r="S2019">
        <v>3.99</v>
      </c>
      <c r="T2019">
        <f t="shared" si="31"/>
        <v>857.86999999999989</v>
      </c>
    </row>
    <row r="2020" spans="1:20" x14ac:dyDescent="0.25">
      <c r="A2020">
        <v>2019</v>
      </c>
      <c r="B2020">
        <v>89433</v>
      </c>
      <c r="C2020" t="s">
        <v>2173</v>
      </c>
      <c r="D2020" t="s">
        <v>20</v>
      </c>
      <c r="E2020" t="s">
        <v>187</v>
      </c>
      <c r="F2020" t="s">
        <v>22</v>
      </c>
      <c r="G2020" t="s">
        <v>41</v>
      </c>
      <c r="H2020" t="s">
        <v>217</v>
      </c>
      <c r="I2020" t="s">
        <v>28</v>
      </c>
      <c r="J2020" t="s">
        <v>84</v>
      </c>
      <c r="K2020" t="s">
        <v>68</v>
      </c>
      <c r="L2020" t="s">
        <v>192</v>
      </c>
      <c r="M2020" t="s">
        <v>326</v>
      </c>
      <c r="N2020" s="2">
        <v>40435</v>
      </c>
      <c r="O2020" s="2">
        <v>40436</v>
      </c>
      <c r="P2020">
        <v>12</v>
      </c>
      <c r="Q2020" s="1">
        <v>0.03</v>
      </c>
      <c r="R2020">
        <v>33.979999999999997</v>
      </c>
      <c r="S2020">
        <v>19.989999999999998</v>
      </c>
      <c r="T2020">
        <f t="shared" si="31"/>
        <v>407.76</v>
      </c>
    </row>
    <row r="2021" spans="1:20" x14ac:dyDescent="0.25">
      <c r="A2021">
        <v>2020</v>
      </c>
      <c r="B2021">
        <v>89433</v>
      </c>
      <c r="C2021" t="s">
        <v>2242</v>
      </c>
      <c r="D2021" t="s">
        <v>20</v>
      </c>
      <c r="E2021" t="s">
        <v>21</v>
      </c>
      <c r="F2021" t="s">
        <v>31</v>
      </c>
      <c r="G2021" t="s">
        <v>41</v>
      </c>
      <c r="H2021" t="s">
        <v>33</v>
      </c>
      <c r="I2021" t="s">
        <v>28</v>
      </c>
      <c r="J2021" t="s">
        <v>84</v>
      </c>
      <c r="K2021" t="s">
        <v>1243</v>
      </c>
      <c r="L2021" t="s">
        <v>26</v>
      </c>
      <c r="M2021" t="s">
        <v>139</v>
      </c>
      <c r="N2021" s="2">
        <v>40435</v>
      </c>
      <c r="O2021" s="2">
        <v>40436</v>
      </c>
      <c r="P2021">
        <v>3</v>
      </c>
      <c r="Q2021" s="1">
        <v>0.08</v>
      </c>
      <c r="R2021">
        <v>45.19</v>
      </c>
      <c r="S2021">
        <v>1.99</v>
      </c>
      <c r="T2021">
        <f t="shared" si="31"/>
        <v>135.57</v>
      </c>
    </row>
    <row r="2022" spans="1:20" x14ac:dyDescent="0.25">
      <c r="A2022">
        <v>2021</v>
      </c>
      <c r="B2022">
        <v>89433</v>
      </c>
      <c r="C2022" t="s">
        <v>2538</v>
      </c>
      <c r="D2022" t="s">
        <v>578</v>
      </c>
      <c r="E2022" t="s">
        <v>187</v>
      </c>
      <c r="F2022" t="s">
        <v>31</v>
      </c>
      <c r="G2022" t="s">
        <v>41</v>
      </c>
      <c r="H2022" t="s">
        <v>225</v>
      </c>
      <c r="I2022" t="s">
        <v>28</v>
      </c>
      <c r="J2022" t="s">
        <v>84</v>
      </c>
      <c r="K2022" t="s">
        <v>158</v>
      </c>
      <c r="L2022" t="s">
        <v>330</v>
      </c>
      <c r="M2022" t="s">
        <v>367</v>
      </c>
      <c r="N2022" s="2">
        <v>40435</v>
      </c>
      <c r="O2022" s="2">
        <v>40436</v>
      </c>
      <c r="P2022">
        <v>2</v>
      </c>
      <c r="Q2022" s="1">
        <v>0.1</v>
      </c>
      <c r="R2022">
        <v>400.98</v>
      </c>
      <c r="S2022">
        <v>76.37</v>
      </c>
      <c r="T2022">
        <f t="shared" si="31"/>
        <v>801.96</v>
      </c>
    </row>
    <row r="2023" spans="1:20" x14ac:dyDescent="0.25">
      <c r="A2023">
        <v>2022</v>
      </c>
      <c r="B2023">
        <v>88352</v>
      </c>
      <c r="C2023" t="s">
        <v>908</v>
      </c>
      <c r="D2023" t="s">
        <v>20</v>
      </c>
      <c r="E2023" t="s">
        <v>21</v>
      </c>
      <c r="F2023" t="s">
        <v>31</v>
      </c>
      <c r="G2023" t="s">
        <v>48</v>
      </c>
      <c r="H2023" t="s">
        <v>206</v>
      </c>
      <c r="I2023" t="s">
        <v>28</v>
      </c>
      <c r="J2023" t="s">
        <v>84</v>
      </c>
      <c r="K2023" t="s">
        <v>409</v>
      </c>
      <c r="L2023" t="s">
        <v>192</v>
      </c>
      <c r="M2023" t="s">
        <v>131</v>
      </c>
      <c r="N2023" s="2">
        <v>40905</v>
      </c>
      <c r="O2023" s="2">
        <v>40922</v>
      </c>
      <c r="P2023">
        <v>8</v>
      </c>
      <c r="Q2023" s="1">
        <v>0.06</v>
      </c>
      <c r="R2023">
        <v>65.989999999999995</v>
      </c>
      <c r="S2023">
        <v>2.5</v>
      </c>
      <c r="T2023">
        <f t="shared" si="31"/>
        <v>527.91999999999996</v>
      </c>
    </row>
    <row r="2024" spans="1:20" x14ac:dyDescent="0.25">
      <c r="A2024">
        <v>2023</v>
      </c>
      <c r="B2024">
        <v>89439</v>
      </c>
      <c r="C2024" t="s">
        <v>1047</v>
      </c>
      <c r="D2024" t="s">
        <v>20</v>
      </c>
      <c r="E2024" t="s">
        <v>21</v>
      </c>
      <c r="F2024" t="s">
        <v>22</v>
      </c>
      <c r="G2024" t="s">
        <v>48</v>
      </c>
      <c r="H2024" t="s">
        <v>206</v>
      </c>
      <c r="I2024" t="s">
        <v>28</v>
      </c>
      <c r="J2024" t="s">
        <v>84</v>
      </c>
      <c r="K2024" t="s">
        <v>1138</v>
      </c>
      <c r="L2024" t="s">
        <v>192</v>
      </c>
      <c r="M2024" t="s">
        <v>27</v>
      </c>
      <c r="N2024" s="2">
        <v>40692</v>
      </c>
      <c r="O2024" s="2">
        <v>40697</v>
      </c>
      <c r="P2024">
        <v>16</v>
      </c>
      <c r="Q2024" s="1">
        <v>0.01</v>
      </c>
      <c r="R2024">
        <v>95.99</v>
      </c>
      <c r="S2024">
        <v>4.9000000000000004</v>
      </c>
      <c r="T2024">
        <f t="shared" si="31"/>
        <v>1535.84</v>
      </c>
    </row>
    <row r="2025" spans="1:20" x14ac:dyDescent="0.25">
      <c r="A2025">
        <v>2024</v>
      </c>
      <c r="B2025">
        <v>86861</v>
      </c>
      <c r="C2025" t="s">
        <v>316</v>
      </c>
      <c r="D2025" t="s">
        <v>20</v>
      </c>
      <c r="E2025" t="s">
        <v>187</v>
      </c>
      <c r="F2025" t="s">
        <v>22</v>
      </c>
      <c r="G2025" t="s">
        <v>93</v>
      </c>
      <c r="H2025" t="s">
        <v>188</v>
      </c>
      <c r="I2025" t="s">
        <v>28</v>
      </c>
      <c r="J2025" t="s">
        <v>84</v>
      </c>
      <c r="K2025" t="s">
        <v>82</v>
      </c>
      <c r="L2025" t="s">
        <v>44</v>
      </c>
      <c r="M2025" t="s">
        <v>246</v>
      </c>
      <c r="N2025" s="2">
        <v>40856</v>
      </c>
      <c r="O2025" s="2">
        <v>40858</v>
      </c>
      <c r="P2025">
        <v>20</v>
      </c>
      <c r="Q2025" s="1">
        <v>0.09</v>
      </c>
      <c r="R2025">
        <v>37.93</v>
      </c>
      <c r="S2025">
        <v>13.99</v>
      </c>
      <c r="T2025">
        <f t="shared" si="31"/>
        <v>758.6</v>
      </c>
    </row>
    <row r="2026" spans="1:20" x14ac:dyDescent="0.25">
      <c r="A2026">
        <v>2025</v>
      </c>
      <c r="B2026">
        <v>89440</v>
      </c>
      <c r="C2026" t="s">
        <v>1560</v>
      </c>
      <c r="D2026" t="s">
        <v>20</v>
      </c>
      <c r="E2026" t="s">
        <v>39</v>
      </c>
      <c r="F2026" t="s">
        <v>40</v>
      </c>
      <c r="G2026" t="s">
        <v>41</v>
      </c>
      <c r="H2026" t="s">
        <v>54</v>
      </c>
      <c r="I2026" t="s">
        <v>28</v>
      </c>
      <c r="J2026" t="s">
        <v>84</v>
      </c>
      <c r="K2026" t="s">
        <v>43</v>
      </c>
      <c r="L2026" t="s">
        <v>192</v>
      </c>
      <c r="M2026" t="s">
        <v>59</v>
      </c>
      <c r="N2026" s="2">
        <v>40306</v>
      </c>
      <c r="O2026" s="2">
        <v>40308</v>
      </c>
      <c r="P2026">
        <v>5</v>
      </c>
      <c r="Q2026" s="1">
        <v>0.09</v>
      </c>
      <c r="R2026">
        <v>16.98</v>
      </c>
      <c r="S2026">
        <v>12.39</v>
      </c>
      <c r="T2026">
        <f t="shared" si="31"/>
        <v>84.9</v>
      </c>
    </row>
    <row r="2027" spans="1:20" x14ac:dyDescent="0.25">
      <c r="A2027">
        <v>2026</v>
      </c>
      <c r="B2027">
        <v>89021</v>
      </c>
      <c r="C2027" t="s">
        <v>1324</v>
      </c>
      <c r="D2027" t="s">
        <v>38</v>
      </c>
      <c r="E2027" t="s">
        <v>39</v>
      </c>
      <c r="F2027" t="s">
        <v>31</v>
      </c>
      <c r="G2027" t="s">
        <v>48</v>
      </c>
      <c r="H2027" t="s">
        <v>61</v>
      </c>
      <c r="I2027" t="s">
        <v>28</v>
      </c>
      <c r="J2027" t="s">
        <v>84</v>
      </c>
      <c r="K2027" t="s">
        <v>105</v>
      </c>
      <c r="L2027" t="s">
        <v>44</v>
      </c>
      <c r="M2027" t="s">
        <v>367</v>
      </c>
      <c r="N2027" s="2">
        <v>41065</v>
      </c>
      <c r="O2027" s="2">
        <v>41070</v>
      </c>
      <c r="P2027">
        <v>20</v>
      </c>
      <c r="Q2027" s="1">
        <v>0.05</v>
      </c>
      <c r="R2027">
        <v>5.43</v>
      </c>
      <c r="S2027">
        <v>0.95</v>
      </c>
      <c r="T2027">
        <f t="shared" si="31"/>
        <v>108.6</v>
      </c>
    </row>
    <row r="2028" spans="1:20" x14ac:dyDescent="0.25">
      <c r="A2028">
        <v>2027</v>
      </c>
      <c r="B2028">
        <v>89021</v>
      </c>
      <c r="C2028" t="s">
        <v>1529</v>
      </c>
      <c r="D2028" t="s">
        <v>20</v>
      </c>
      <c r="E2028" t="s">
        <v>21</v>
      </c>
      <c r="F2028" t="s">
        <v>31</v>
      </c>
      <c r="G2028" t="s">
        <v>48</v>
      </c>
      <c r="H2028" t="s">
        <v>203</v>
      </c>
      <c r="I2028" t="s">
        <v>28</v>
      </c>
      <c r="J2028" t="s">
        <v>84</v>
      </c>
      <c r="K2028" t="s">
        <v>1254</v>
      </c>
      <c r="L2028" t="s">
        <v>26</v>
      </c>
      <c r="M2028" t="s">
        <v>35</v>
      </c>
      <c r="N2028" s="2">
        <v>41065</v>
      </c>
      <c r="O2028" s="2">
        <v>41072</v>
      </c>
      <c r="P2028">
        <v>19</v>
      </c>
      <c r="Q2028" s="1">
        <v>0.02</v>
      </c>
      <c r="R2028">
        <v>6.48</v>
      </c>
      <c r="S2028">
        <v>2.74</v>
      </c>
      <c r="T2028">
        <f t="shared" si="31"/>
        <v>123.12</v>
      </c>
    </row>
    <row r="2029" spans="1:20" x14ac:dyDescent="0.25">
      <c r="A2029">
        <v>2028</v>
      </c>
      <c r="B2029">
        <v>86868</v>
      </c>
      <c r="C2029" t="s">
        <v>485</v>
      </c>
      <c r="D2029" t="s">
        <v>20</v>
      </c>
      <c r="E2029" t="s">
        <v>39</v>
      </c>
      <c r="F2029" t="s">
        <v>22</v>
      </c>
      <c r="G2029" t="s">
        <v>32</v>
      </c>
      <c r="H2029" t="s">
        <v>54</v>
      </c>
      <c r="I2029" t="s">
        <v>28</v>
      </c>
      <c r="J2029" t="s">
        <v>84</v>
      </c>
      <c r="K2029" t="s">
        <v>158</v>
      </c>
      <c r="L2029" t="s">
        <v>44</v>
      </c>
      <c r="M2029" t="s">
        <v>80</v>
      </c>
      <c r="N2029" s="2">
        <v>40330</v>
      </c>
      <c r="O2029" s="2">
        <v>40333</v>
      </c>
      <c r="P2029">
        <v>2</v>
      </c>
      <c r="Q2029" s="1">
        <v>0.04</v>
      </c>
      <c r="R2029">
        <v>9.11</v>
      </c>
      <c r="S2029">
        <v>2.25</v>
      </c>
      <c r="T2029">
        <f t="shared" si="31"/>
        <v>18.22</v>
      </c>
    </row>
    <row r="2030" spans="1:20" x14ac:dyDescent="0.25">
      <c r="A2030">
        <v>2029</v>
      </c>
      <c r="B2030">
        <v>86868</v>
      </c>
      <c r="C2030" t="s">
        <v>485</v>
      </c>
      <c r="D2030" t="s">
        <v>20</v>
      </c>
      <c r="E2030" t="s">
        <v>39</v>
      </c>
      <c r="F2030" t="s">
        <v>22</v>
      </c>
      <c r="G2030" t="s">
        <v>32</v>
      </c>
      <c r="H2030" t="s">
        <v>89</v>
      </c>
      <c r="I2030" t="s">
        <v>28</v>
      </c>
      <c r="J2030" t="s">
        <v>84</v>
      </c>
      <c r="K2030" t="s">
        <v>181</v>
      </c>
      <c r="L2030" t="s">
        <v>746</v>
      </c>
      <c r="M2030" t="s">
        <v>326</v>
      </c>
      <c r="N2030" s="2">
        <v>40330</v>
      </c>
      <c r="O2030" s="2">
        <v>40332</v>
      </c>
      <c r="P2030">
        <v>13</v>
      </c>
      <c r="Q2030" s="1">
        <v>7.0000000000000007E-2</v>
      </c>
      <c r="R2030">
        <v>64.650000000000006</v>
      </c>
      <c r="S2030">
        <v>35</v>
      </c>
      <c r="T2030">
        <f t="shared" si="31"/>
        <v>840.45</v>
      </c>
    </row>
    <row r="2031" spans="1:20" x14ac:dyDescent="0.25">
      <c r="A2031">
        <v>2030</v>
      </c>
      <c r="B2031">
        <v>89217</v>
      </c>
      <c r="C2031" t="s">
        <v>120</v>
      </c>
      <c r="D2031" t="s">
        <v>20</v>
      </c>
      <c r="E2031" t="s">
        <v>39</v>
      </c>
      <c r="F2031" t="s">
        <v>31</v>
      </c>
      <c r="G2031" t="s">
        <v>32</v>
      </c>
      <c r="H2031" t="s">
        <v>61</v>
      </c>
      <c r="I2031" t="s">
        <v>28</v>
      </c>
      <c r="J2031" t="s">
        <v>84</v>
      </c>
      <c r="K2031" t="s">
        <v>189</v>
      </c>
      <c r="L2031" t="s">
        <v>192</v>
      </c>
      <c r="M2031" t="s">
        <v>146</v>
      </c>
      <c r="N2031" s="2">
        <v>41623</v>
      </c>
      <c r="O2031" s="2">
        <v>41623</v>
      </c>
      <c r="P2031">
        <v>24</v>
      </c>
      <c r="Q2031" s="1">
        <v>0.09</v>
      </c>
      <c r="R2031">
        <v>363.25</v>
      </c>
      <c r="S2031">
        <v>19.989999999999998</v>
      </c>
      <c r="T2031">
        <f t="shared" si="31"/>
        <v>8718</v>
      </c>
    </row>
    <row r="2032" spans="1:20" x14ac:dyDescent="0.25">
      <c r="A2032">
        <v>2031</v>
      </c>
      <c r="B2032">
        <v>89217</v>
      </c>
      <c r="C2032" t="s">
        <v>120</v>
      </c>
      <c r="D2032" t="s">
        <v>20</v>
      </c>
      <c r="E2032" t="s">
        <v>39</v>
      </c>
      <c r="F2032" t="s">
        <v>31</v>
      </c>
      <c r="G2032" t="s">
        <v>32</v>
      </c>
      <c r="H2032" t="s">
        <v>78</v>
      </c>
      <c r="I2032" t="s">
        <v>28</v>
      </c>
      <c r="J2032" t="s">
        <v>84</v>
      </c>
      <c r="K2032" t="s">
        <v>158</v>
      </c>
      <c r="L2032" t="s">
        <v>192</v>
      </c>
      <c r="M2032" t="s">
        <v>143</v>
      </c>
      <c r="N2032" s="2">
        <v>41623</v>
      </c>
      <c r="O2032" s="2">
        <v>41624</v>
      </c>
      <c r="P2032">
        <v>5</v>
      </c>
      <c r="Q2032" s="1">
        <v>0.01</v>
      </c>
      <c r="R2032">
        <v>18.940000000000001</v>
      </c>
      <c r="S2032">
        <v>1.49</v>
      </c>
      <c r="T2032">
        <f t="shared" si="31"/>
        <v>94.7</v>
      </c>
    </row>
    <row r="2033" spans="1:20" x14ac:dyDescent="0.25">
      <c r="A2033">
        <v>2032</v>
      </c>
      <c r="B2033">
        <v>86270</v>
      </c>
      <c r="C2033" t="s">
        <v>863</v>
      </c>
      <c r="D2033" t="s">
        <v>20</v>
      </c>
      <c r="E2033" t="s">
        <v>21</v>
      </c>
      <c r="F2033" t="s">
        <v>31</v>
      </c>
      <c r="G2033" t="s">
        <v>41</v>
      </c>
      <c r="H2033" t="s">
        <v>33</v>
      </c>
      <c r="I2033" t="s">
        <v>28</v>
      </c>
      <c r="J2033" t="s">
        <v>84</v>
      </c>
      <c r="K2033" t="s">
        <v>201</v>
      </c>
      <c r="L2033" t="s">
        <v>192</v>
      </c>
      <c r="M2033" t="s">
        <v>63</v>
      </c>
      <c r="N2033" s="2">
        <v>40689</v>
      </c>
      <c r="O2033" s="2">
        <v>40690</v>
      </c>
      <c r="P2033">
        <v>12</v>
      </c>
      <c r="Q2033" s="1">
        <v>0.04</v>
      </c>
      <c r="R2033">
        <v>40.479999999999997</v>
      </c>
      <c r="S2033">
        <v>19.989999999999998</v>
      </c>
      <c r="T2033">
        <f t="shared" si="31"/>
        <v>485.76</v>
      </c>
    </row>
    <row r="2034" spans="1:20" x14ac:dyDescent="0.25">
      <c r="A2034">
        <v>2033</v>
      </c>
      <c r="B2034">
        <v>86270</v>
      </c>
      <c r="C2034" t="s">
        <v>863</v>
      </c>
      <c r="D2034" t="s">
        <v>38</v>
      </c>
      <c r="E2034" t="s">
        <v>187</v>
      </c>
      <c r="F2034" t="s">
        <v>31</v>
      </c>
      <c r="G2034" t="s">
        <v>41</v>
      </c>
      <c r="H2034" t="s">
        <v>219</v>
      </c>
      <c r="I2034" t="s">
        <v>28</v>
      </c>
      <c r="J2034" t="s">
        <v>84</v>
      </c>
      <c r="K2034" t="s">
        <v>43</v>
      </c>
      <c r="L2034" t="s">
        <v>192</v>
      </c>
      <c r="M2034" t="s">
        <v>63</v>
      </c>
      <c r="N2034" s="2">
        <v>40689</v>
      </c>
      <c r="O2034" s="2">
        <v>40690</v>
      </c>
      <c r="P2034">
        <v>2</v>
      </c>
      <c r="Q2034" s="1">
        <v>0.09</v>
      </c>
      <c r="R2034">
        <v>26.48</v>
      </c>
      <c r="S2034">
        <v>6.93</v>
      </c>
      <c r="T2034">
        <f t="shared" si="31"/>
        <v>52.96</v>
      </c>
    </row>
    <row r="2035" spans="1:20" x14ac:dyDescent="0.25">
      <c r="A2035">
        <v>2034</v>
      </c>
      <c r="B2035">
        <v>89167</v>
      </c>
      <c r="C2035" t="s">
        <v>1979</v>
      </c>
      <c r="D2035" t="s">
        <v>20</v>
      </c>
      <c r="E2035" t="s">
        <v>39</v>
      </c>
      <c r="F2035" t="s">
        <v>47</v>
      </c>
      <c r="G2035" t="s">
        <v>93</v>
      </c>
      <c r="H2035" t="s">
        <v>89</v>
      </c>
      <c r="I2035" t="s">
        <v>28</v>
      </c>
      <c r="J2035" t="s">
        <v>84</v>
      </c>
      <c r="K2035" t="s">
        <v>74</v>
      </c>
      <c r="L2035" t="s">
        <v>192</v>
      </c>
      <c r="M2035" t="s">
        <v>111</v>
      </c>
      <c r="N2035" s="2">
        <v>40702</v>
      </c>
      <c r="O2035" s="2">
        <v>40703</v>
      </c>
      <c r="P2035">
        <v>19</v>
      </c>
      <c r="Q2035" s="1">
        <v>0.05</v>
      </c>
      <c r="R2035">
        <v>15.67</v>
      </c>
      <c r="S2035">
        <v>1.39</v>
      </c>
      <c r="T2035">
        <f t="shared" si="31"/>
        <v>297.73</v>
      </c>
    </row>
    <row r="2036" spans="1:20" x14ac:dyDescent="0.25">
      <c r="A2036">
        <v>2035</v>
      </c>
      <c r="B2036">
        <v>89406</v>
      </c>
      <c r="C2036" t="s">
        <v>458</v>
      </c>
      <c r="D2036" t="s">
        <v>20</v>
      </c>
      <c r="E2036" t="s">
        <v>187</v>
      </c>
      <c r="F2036" t="s">
        <v>22</v>
      </c>
      <c r="G2036" t="s">
        <v>93</v>
      </c>
      <c r="H2036" t="s">
        <v>217</v>
      </c>
      <c r="I2036" t="s">
        <v>28</v>
      </c>
      <c r="J2036" t="s">
        <v>52</v>
      </c>
      <c r="K2036" t="s">
        <v>43</v>
      </c>
      <c r="L2036" t="s">
        <v>26</v>
      </c>
      <c r="M2036" t="s">
        <v>86</v>
      </c>
      <c r="N2036" s="2">
        <v>40299</v>
      </c>
      <c r="O2036" s="2">
        <v>40300</v>
      </c>
      <c r="P2036">
        <v>12</v>
      </c>
      <c r="Q2036" s="1">
        <v>0.03</v>
      </c>
      <c r="R2036">
        <v>2.23</v>
      </c>
      <c r="S2036">
        <v>4.57</v>
      </c>
      <c r="T2036">
        <f t="shared" si="31"/>
        <v>26.759999999999998</v>
      </c>
    </row>
    <row r="2037" spans="1:20" x14ac:dyDescent="0.25">
      <c r="A2037">
        <v>2036</v>
      </c>
      <c r="B2037">
        <v>89444</v>
      </c>
      <c r="C2037" t="s">
        <v>1090</v>
      </c>
      <c r="D2037" t="s">
        <v>20</v>
      </c>
      <c r="E2037" t="s">
        <v>39</v>
      </c>
      <c r="F2037" t="s">
        <v>22</v>
      </c>
      <c r="G2037" t="s">
        <v>32</v>
      </c>
      <c r="H2037" t="s">
        <v>89</v>
      </c>
      <c r="I2037" t="s">
        <v>28</v>
      </c>
      <c r="J2037" t="s">
        <v>52</v>
      </c>
      <c r="K2037" t="s">
        <v>113</v>
      </c>
      <c r="L2037" t="s">
        <v>192</v>
      </c>
      <c r="M2037" t="s">
        <v>123</v>
      </c>
      <c r="N2037" s="2">
        <v>40816</v>
      </c>
      <c r="O2037" s="2">
        <v>40819</v>
      </c>
      <c r="P2037">
        <v>16</v>
      </c>
      <c r="Q2037" s="1">
        <v>0.02</v>
      </c>
      <c r="R2037">
        <v>60.98</v>
      </c>
      <c r="S2037">
        <v>19.989999999999998</v>
      </c>
      <c r="T2037">
        <f t="shared" si="31"/>
        <v>975.68</v>
      </c>
    </row>
    <row r="2038" spans="1:20" x14ac:dyDescent="0.25">
      <c r="A2038">
        <v>2037</v>
      </c>
      <c r="B2038">
        <v>89444</v>
      </c>
      <c r="C2038" t="s">
        <v>1090</v>
      </c>
      <c r="D2038" t="s">
        <v>20</v>
      </c>
      <c r="E2038" t="s">
        <v>39</v>
      </c>
      <c r="F2038" t="s">
        <v>22</v>
      </c>
      <c r="G2038" t="s">
        <v>32</v>
      </c>
      <c r="H2038" t="s">
        <v>42</v>
      </c>
      <c r="I2038" t="s">
        <v>28</v>
      </c>
      <c r="J2038" t="s">
        <v>52</v>
      </c>
      <c r="K2038" t="s">
        <v>55</v>
      </c>
      <c r="L2038" t="s">
        <v>44</v>
      </c>
      <c r="M2038" t="s">
        <v>331</v>
      </c>
      <c r="N2038" s="2">
        <v>40816</v>
      </c>
      <c r="O2038" s="2">
        <v>40818</v>
      </c>
      <c r="P2038">
        <v>21</v>
      </c>
      <c r="Q2038" s="1">
        <v>0.04</v>
      </c>
      <c r="R2038">
        <v>11.55</v>
      </c>
      <c r="S2038">
        <v>2.36</v>
      </c>
      <c r="T2038">
        <f t="shared" si="31"/>
        <v>242.55</v>
      </c>
    </row>
    <row r="2039" spans="1:20" x14ac:dyDescent="0.25">
      <c r="A2039">
        <v>2038</v>
      </c>
      <c r="B2039">
        <v>86608</v>
      </c>
      <c r="C2039" t="s">
        <v>1947</v>
      </c>
      <c r="D2039" t="s">
        <v>20</v>
      </c>
      <c r="E2039" t="s">
        <v>39</v>
      </c>
      <c r="F2039" t="s">
        <v>47</v>
      </c>
      <c r="G2039" t="s">
        <v>23</v>
      </c>
      <c r="H2039" t="s">
        <v>89</v>
      </c>
      <c r="I2039" t="s">
        <v>28</v>
      </c>
      <c r="J2039" t="s">
        <v>52</v>
      </c>
      <c r="K2039" t="s">
        <v>95</v>
      </c>
      <c r="L2039" t="s">
        <v>192</v>
      </c>
      <c r="M2039" t="s">
        <v>111</v>
      </c>
      <c r="N2039" s="2">
        <v>41368</v>
      </c>
      <c r="O2039" s="2">
        <v>41370</v>
      </c>
      <c r="P2039">
        <v>4</v>
      </c>
      <c r="Q2039" s="1">
        <v>0.05</v>
      </c>
      <c r="R2039">
        <v>14.45</v>
      </c>
      <c r="S2039">
        <v>7.17</v>
      </c>
      <c r="T2039">
        <f t="shared" si="31"/>
        <v>57.8</v>
      </c>
    </row>
    <row r="2040" spans="1:20" x14ac:dyDescent="0.25">
      <c r="A2040">
        <v>2039</v>
      </c>
      <c r="B2040">
        <v>86608</v>
      </c>
      <c r="C2040" t="s">
        <v>1826</v>
      </c>
      <c r="D2040" t="s">
        <v>20</v>
      </c>
      <c r="E2040" t="s">
        <v>21</v>
      </c>
      <c r="F2040" t="s">
        <v>47</v>
      </c>
      <c r="G2040" t="s">
        <v>23</v>
      </c>
      <c r="H2040" t="s">
        <v>33</v>
      </c>
      <c r="I2040" t="s">
        <v>28</v>
      </c>
      <c r="J2040" t="s">
        <v>52</v>
      </c>
      <c r="K2040" t="s">
        <v>198</v>
      </c>
      <c r="L2040" t="s">
        <v>192</v>
      </c>
      <c r="M2040" t="s">
        <v>134</v>
      </c>
      <c r="N2040" s="2">
        <v>41368</v>
      </c>
      <c r="O2040" s="2">
        <v>41369</v>
      </c>
      <c r="P2040">
        <v>12</v>
      </c>
      <c r="Q2040" s="1">
        <v>0.01</v>
      </c>
      <c r="R2040">
        <v>10.97</v>
      </c>
      <c r="S2040">
        <v>6.5</v>
      </c>
      <c r="T2040">
        <f t="shared" si="31"/>
        <v>131.64000000000001</v>
      </c>
    </row>
    <row r="2041" spans="1:20" x14ac:dyDescent="0.25">
      <c r="A2041">
        <v>2040</v>
      </c>
      <c r="B2041">
        <v>86608</v>
      </c>
      <c r="C2041" t="s">
        <v>1213</v>
      </c>
      <c r="D2041" t="s">
        <v>20</v>
      </c>
      <c r="E2041" t="s">
        <v>21</v>
      </c>
      <c r="F2041" t="s">
        <v>47</v>
      </c>
      <c r="G2041" t="s">
        <v>23</v>
      </c>
      <c r="H2041" t="s">
        <v>33</v>
      </c>
      <c r="I2041" t="s">
        <v>28</v>
      </c>
      <c r="J2041" t="s">
        <v>52</v>
      </c>
      <c r="K2041" t="s">
        <v>201</v>
      </c>
      <c r="L2041" t="s">
        <v>26</v>
      </c>
      <c r="M2041" t="s">
        <v>134</v>
      </c>
      <c r="N2041" s="2">
        <v>41368</v>
      </c>
      <c r="O2041" s="2">
        <v>41370</v>
      </c>
      <c r="P2041">
        <v>2</v>
      </c>
      <c r="Q2041" s="1">
        <v>0.06</v>
      </c>
      <c r="R2041">
        <v>39.479999999999997</v>
      </c>
      <c r="S2041">
        <v>1.99</v>
      </c>
      <c r="T2041">
        <f t="shared" si="31"/>
        <v>78.959999999999994</v>
      </c>
    </row>
    <row r="2042" spans="1:20" x14ac:dyDescent="0.25">
      <c r="A2042">
        <v>2041</v>
      </c>
      <c r="B2042">
        <v>89448</v>
      </c>
      <c r="C2042" t="s">
        <v>352</v>
      </c>
      <c r="D2042" t="s">
        <v>578</v>
      </c>
      <c r="E2042" t="s">
        <v>187</v>
      </c>
      <c r="F2042" t="s">
        <v>31</v>
      </c>
      <c r="G2042" t="s">
        <v>48</v>
      </c>
      <c r="H2042" t="s">
        <v>217</v>
      </c>
      <c r="I2042" t="s">
        <v>28</v>
      </c>
      <c r="J2042" t="s">
        <v>52</v>
      </c>
      <c r="K2042" t="s">
        <v>101</v>
      </c>
      <c r="L2042" t="s">
        <v>283</v>
      </c>
      <c r="M2042" t="s">
        <v>146</v>
      </c>
      <c r="N2042" s="2">
        <v>40190</v>
      </c>
      <c r="O2042" s="2">
        <v>40192</v>
      </c>
      <c r="P2042">
        <v>3</v>
      </c>
      <c r="Q2042" s="1">
        <v>0.05</v>
      </c>
      <c r="R2042">
        <v>350.99</v>
      </c>
      <c r="S2042">
        <v>39</v>
      </c>
      <c r="T2042">
        <f t="shared" si="31"/>
        <v>1052.97</v>
      </c>
    </row>
    <row r="2043" spans="1:20" x14ac:dyDescent="0.25">
      <c r="A2043">
        <v>2042</v>
      </c>
      <c r="B2043">
        <v>89448</v>
      </c>
      <c r="C2043" t="s">
        <v>352</v>
      </c>
      <c r="D2043" t="s">
        <v>20</v>
      </c>
      <c r="E2043" t="s">
        <v>39</v>
      </c>
      <c r="F2043" t="s">
        <v>31</v>
      </c>
      <c r="G2043" t="s">
        <v>48</v>
      </c>
      <c r="H2043" t="s">
        <v>78</v>
      </c>
      <c r="I2043" t="s">
        <v>28</v>
      </c>
      <c r="J2043" t="s">
        <v>52</v>
      </c>
      <c r="K2043" t="s">
        <v>274</v>
      </c>
      <c r="L2043" t="s">
        <v>192</v>
      </c>
      <c r="M2043" t="s">
        <v>143</v>
      </c>
      <c r="N2043" s="2">
        <v>40190</v>
      </c>
      <c r="O2043" s="2">
        <v>40194</v>
      </c>
      <c r="P2043">
        <v>7</v>
      </c>
      <c r="Q2043" s="1">
        <v>0</v>
      </c>
      <c r="R2043">
        <v>8.74</v>
      </c>
      <c r="S2043">
        <v>1.39</v>
      </c>
      <c r="T2043">
        <f t="shared" si="31"/>
        <v>61.18</v>
      </c>
    </row>
    <row r="2044" spans="1:20" x14ac:dyDescent="0.25">
      <c r="A2044">
        <v>2043</v>
      </c>
      <c r="B2044">
        <v>89448</v>
      </c>
      <c r="C2044" t="s">
        <v>352</v>
      </c>
      <c r="D2044" t="s">
        <v>20</v>
      </c>
      <c r="E2044" t="s">
        <v>39</v>
      </c>
      <c r="F2044" t="s">
        <v>31</v>
      </c>
      <c r="G2044" t="s">
        <v>48</v>
      </c>
      <c r="H2044" t="s">
        <v>42</v>
      </c>
      <c r="I2044" t="s">
        <v>28</v>
      </c>
      <c r="J2044" t="s">
        <v>52</v>
      </c>
      <c r="K2044" t="s">
        <v>149</v>
      </c>
      <c r="L2044" t="s">
        <v>44</v>
      </c>
      <c r="M2044" t="s">
        <v>139</v>
      </c>
      <c r="N2044" s="2">
        <v>40190</v>
      </c>
      <c r="O2044" s="2">
        <v>40194</v>
      </c>
      <c r="P2044">
        <v>11</v>
      </c>
      <c r="Q2044" s="1">
        <v>0.02</v>
      </c>
      <c r="R2044">
        <v>1.98</v>
      </c>
      <c r="S2044">
        <v>0.7</v>
      </c>
      <c r="T2044">
        <f t="shared" si="31"/>
        <v>21.78</v>
      </c>
    </row>
    <row r="2045" spans="1:20" x14ac:dyDescent="0.25">
      <c r="A2045">
        <v>2044</v>
      </c>
      <c r="B2045">
        <v>87129</v>
      </c>
      <c r="C2045" t="s">
        <v>2086</v>
      </c>
      <c r="D2045" t="s">
        <v>38</v>
      </c>
      <c r="E2045" t="s">
        <v>39</v>
      </c>
      <c r="F2045" t="s">
        <v>22</v>
      </c>
      <c r="G2045" t="s">
        <v>41</v>
      </c>
      <c r="H2045" t="s">
        <v>54</v>
      </c>
      <c r="I2045" t="s">
        <v>28</v>
      </c>
      <c r="J2045" t="s">
        <v>52</v>
      </c>
      <c r="K2045" t="s">
        <v>154</v>
      </c>
      <c r="L2045" t="s">
        <v>26</v>
      </c>
      <c r="M2045" t="s">
        <v>227</v>
      </c>
      <c r="N2045" s="2">
        <v>40959</v>
      </c>
      <c r="O2045" s="2">
        <v>40960</v>
      </c>
      <c r="P2045">
        <v>1</v>
      </c>
      <c r="Q2045" s="1">
        <v>7.0000000000000007E-2</v>
      </c>
      <c r="R2045">
        <v>22.01</v>
      </c>
      <c r="S2045">
        <v>5.53</v>
      </c>
      <c r="T2045">
        <f t="shared" si="31"/>
        <v>22.01</v>
      </c>
    </row>
    <row r="2046" spans="1:20" x14ac:dyDescent="0.25">
      <c r="A2046">
        <v>2045</v>
      </c>
      <c r="B2046">
        <v>89353</v>
      </c>
      <c r="C2046" t="s">
        <v>583</v>
      </c>
      <c r="D2046" t="s">
        <v>20</v>
      </c>
      <c r="E2046" t="s">
        <v>39</v>
      </c>
      <c r="F2046" t="s">
        <v>40</v>
      </c>
      <c r="G2046" t="s">
        <v>23</v>
      </c>
      <c r="H2046" t="s">
        <v>49</v>
      </c>
      <c r="I2046" t="s">
        <v>28</v>
      </c>
      <c r="J2046" t="s">
        <v>52</v>
      </c>
      <c r="K2046" t="s">
        <v>50</v>
      </c>
      <c r="L2046" t="s">
        <v>44</v>
      </c>
      <c r="M2046" t="s">
        <v>309</v>
      </c>
      <c r="N2046" s="2">
        <v>41397</v>
      </c>
      <c r="O2046" s="2">
        <v>41398</v>
      </c>
      <c r="P2046">
        <v>3</v>
      </c>
      <c r="Q2046" s="1">
        <v>0.08</v>
      </c>
      <c r="R2046">
        <v>2.84</v>
      </c>
      <c r="S2046">
        <v>0.93</v>
      </c>
      <c r="T2046">
        <f t="shared" si="31"/>
        <v>8.52</v>
      </c>
    </row>
    <row r="2047" spans="1:20" x14ac:dyDescent="0.25">
      <c r="A2047">
        <v>2046</v>
      </c>
      <c r="B2047">
        <v>89457</v>
      </c>
      <c r="C2047" t="s">
        <v>1381</v>
      </c>
      <c r="D2047" t="s">
        <v>578</v>
      </c>
      <c r="E2047" t="s">
        <v>187</v>
      </c>
      <c r="F2047" t="s">
        <v>31</v>
      </c>
      <c r="G2047" t="s">
        <v>23</v>
      </c>
      <c r="H2047" t="s">
        <v>219</v>
      </c>
      <c r="I2047" t="s">
        <v>28</v>
      </c>
      <c r="J2047" t="s">
        <v>52</v>
      </c>
      <c r="K2047" t="s">
        <v>231</v>
      </c>
      <c r="L2047" t="s">
        <v>330</v>
      </c>
      <c r="M2047" t="s">
        <v>35</v>
      </c>
      <c r="N2047" s="2">
        <v>40816</v>
      </c>
      <c r="O2047" s="2">
        <v>40819</v>
      </c>
      <c r="P2047">
        <v>17</v>
      </c>
      <c r="Q2047" s="1">
        <v>0.01</v>
      </c>
      <c r="R2047">
        <v>180.98</v>
      </c>
      <c r="S2047">
        <v>23.58</v>
      </c>
      <c r="T2047">
        <f t="shared" si="31"/>
        <v>3076.66</v>
      </c>
    </row>
    <row r="2048" spans="1:20" x14ac:dyDescent="0.25">
      <c r="A2048">
        <v>2047</v>
      </c>
      <c r="B2048">
        <v>89471</v>
      </c>
      <c r="C2048" t="s">
        <v>2414</v>
      </c>
      <c r="D2048" t="s">
        <v>38</v>
      </c>
      <c r="E2048" t="s">
        <v>21</v>
      </c>
      <c r="F2048" t="s">
        <v>31</v>
      </c>
      <c r="G2048" t="s">
        <v>48</v>
      </c>
      <c r="H2048" t="s">
        <v>203</v>
      </c>
      <c r="I2048" t="s">
        <v>28</v>
      </c>
      <c r="J2048" t="s">
        <v>52</v>
      </c>
      <c r="K2048" t="s">
        <v>25</v>
      </c>
      <c r="L2048" t="s">
        <v>192</v>
      </c>
      <c r="M2048" t="s">
        <v>35</v>
      </c>
      <c r="N2048" s="2">
        <v>40966</v>
      </c>
      <c r="O2048" s="2">
        <v>40972</v>
      </c>
      <c r="P2048">
        <v>5</v>
      </c>
      <c r="Q2048" s="1">
        <v>0</v>
      </c>
      <c r="R2048">
        <v>115.99</v>
      </c>
      <c r="S2048">
        <v>2.5</v>
      </c>
      <c r="T2048">
        <f t="shared" si="31"/>
        <v>579.94999999999993</v>
      </c>
    </row>
    <row r="2049" spans="1:20" x14ac:dyDescent="0.25">
      <c r="A2049">
        <v>2048</v>
      </c>
      <c r="B2049">
        <v>87917</v>
      </c>
      <c r="C2049" t="s">
        <v>1575</v>
      </c>
      <c r="D2049" t="s">
        <v>20</v>
      </c>
      <c r="E2049" t="s">
        <v>187</v>
      </c>
      <c r="F2049" t="s">
        <v>22</v>
      </c>
      <c r="G2049" t="s">
        <v>93</v>
      </c>
      <c r="H2049" t="s">
        <v>188</v>
      </c>
      <c r="I2049" t="s">
        <v>28</v>
      </c>
      <c r="J2049" t="s">
        <v>52</v>
      </c>
      <c r="K2049" t="s">
        <v>158</v>
      </c>
      <c r="L2049" t="s">
        <v>26</v>
      </c>
      <c r="M2049" t="s">
        <v>190</v>
      </c>
      <c r="N2049" s="2">
        <v>40523</v>
      </c>
      <c r="O2049" s="2">
        <v>40524</v>
      </c>
      <c r="P2049">
        <v>17</v>
      </c>
      <c r="Q2049" s="1">
        <v>0.05</v>
      </c>
      <c r="R2049">
        <v>15.68</v>
      </c>
      <c r="S2049">
        <v>3.73</v>
      </c>
      <c r="T2049">
        <f t="shared" si="31"/>
        <v>266.56</v>
      </c>
    </row>
    <row r="2050" spans="1:20" x14ac:dyDescent="0.25">
      <c r="A2050">
        <v>2049</v>
      </c>
      <c r="B2050">
        <v>87917</v>
      </c>
      <c r="C2050" t="s">
        <v>1575</v>
      </c>
      <c r="D2050" t="s">
        <v>20</v>
      </c>
      <c r="E2050" t="s">
        <v>21</v>
      </c>
      <c r="F2050" t="s">
        <v>22</v>
      </c>
      <c r="G2050" t="s">
        <v>93</v>
      </c>
      <c r="H2050" t="s">
        <v>33</v>
      </c>
      <c r="I2050" t="s">
        <v>28</v>
      </c>
      <c r="J2050" t="s">
        <v>52</v>
      </c>
      <c r="K2050" t="s">
        <v>204</v>
      </c>
      <c r="L2050" t="s">
        <v>192</v>
      </c>
      <c r="M2050" t="s">
        <v>398</v>
      </c>
      <c r="N2050" s="2">
        <v>40523</v>
      </c>
      <c r="O2050" s="2">
        <v>40524</v>
      </c>
      <c r="P2050">
        <v>19</v>
      </c>
      <c r="Q2050" s="1">
        <v>0.02</v>
      </c>
      <c r="R2050">
        <v>195.99</v>
      </c>
      <c r="S2050">
        <v>4.2</v>
      </c>
      <c r="T2050">
        <f t="shared" si="31"/>
        <v>3723.8100000000004</v>
      </c>
    </row>
    <row r="2051" spans="1:20" x14ac:dyDescent="0.25">
      <c r="A2051">
        <v>2050</v>
      </c>
      <c r="B2051">
        <v>89354</v>
      </c>
      <c r="C2051" t="s">
        <v>583</v>
      </c>
      <c r="D2051" t="s">
        <v>20</v>
      </c>
      <c r="E2051" t="s">
        <v>39</v>
      </c>
      <c r="F2051" t="s">
        <v>40</v>
      </c>
      <c r="G2051" t="s">
        <v>23</v>
      </c>
      <c r="H2051" t="s">
        <v>94</v>
      </c>
      <c r="I2051" t="s">
        <v>28</v>
      </c>
      <c r="J2051" t="s">
        <v>52</v>
      </c>
      <c r="K2051" t="s">
        <v>163</v>
      </c>
      <c r="L2051" t="s">
        <v>26</v>
      </c>
      <c r="M2051" t="s">
        <v>309</v>
      </c>
      <c r="N2051" s="2">
        <v>41527</v>
      </c>
      <c r="O2051" s="2">
        <v>41529</v>
      </c>
      <c r="P2051">
        <v>25</v>
      </c>
      <c r="Q2051" s="1">
        <v>0.02</v>
      </c>
      <c r="R2051">
        <v>28.15</v>
      </c>
      <c r="S2051">
        <v>6.17</v>
      </c>
      <c r="T2051">
        <f t="shared" ref="T2051:T2114" si="32">R2051*P2051</f>
        <v>703.75</v>
      </c>
    </row>
    <row r="2052" spans="1:20" x14ac:dyDescent="0.25">
      <c r="A2052">
        <v>2051</v>
      </c>
      <c r="B2052">
        <v>89354</v>
      </c>
      <c r="C2052" t="s">
        <v>583</v>
      </c>
      <c r="D2052" t="s">
        <v>20</v>
      </c>
      <c r="E2052" t="s">
        <v>39</v>
      </c>
      <c r="F2052" t="s">
        <v>40</v>
      </c>
      <c r="G2052" t="s">
        <v>23</v>
      </c>
      <c r="H2052" t="s">
        <v>94</v>
      </c>
      <c r="I2052" t="s">
        <v>28</v>
      </c>
      <c r="J2052" t="s">
        <v>52</v>
      </c>
      <c r="K2052" t="s">
        <v>145</v>
      </c>
      <c r="L2052" t="s">
        <v>26</v>
      </c>
      <c r="M2052" t="s">
        <v>125</v>
      </c>
      <c r="N2052" s="2">
        <v>41527</v>
      </c>
      <c r="O2052" s="2">
        <v>41529</v>
      </c>
      <c r="P2052">
        <v>26</v>
      </c>
      <c r="Q2052" s="1">
        <v>0.09</v>
      </c>
      <c r="R2052">
        <v>12.98</v>
      </c>
      <c r="S2052">
        <v>3.14</v>
      </c>
      <c r="T2052">
        <f t="shared" si="32"/>
        <v>337.48</v>
      </c>
    </row>
    <row r="2053" spans="1:20" x14ac:dyDescent="0.25">
      <c r="A2053">
        <v>2052</v>
      </c>
      <c r="B2053">
        <v>86235</v>
      </c>
      <c r="C2053" t="s">
        <v>337</v>
      </c>
      <c r="D2053" t="s">
        <v>20</v>
      </c>
      <c r="E2053" t="s">
        <v>187</v>
      </c>
      <c r="F2053" t="s">
        <v>22</v>
      </c>
      <c r="G2053" t="s">
        <v>93</v>
      </c>
      <c r="H2053" t="s">
        <v>219</v>
      </c>
      <c r="I2053" t="s">
        <v>28</v>
      </c>
      <c r="J2053" t="s">
        <v>52</v>
      </c>
      <c r="K2053" t="s">
        <v>71</v>
      </c>
      <c r="L2053" t="s">
        <v>706</v>
      </c>
      <c r="M2053" t="s">
        <v>190</v>
      </c>
      <c r="N2053" s="2">
        <v>40670</v>
      </c>
      <c r="O2053" s="2">
        <v>40671</v>
      </c>
      <c r="P2053">
        <v>4</v>
      </c>
      <c r="Q2053" s="1">
        <v>7.0000000000000007E-2</v>
      </c>
      <c r="R2053">
        <v>92.23</v>
      </c>
      <c r="S2053">
        <v>39.61</v>
      </c>
      <c r="T2053">
        <f t="shared" si="32"/>
        <v>368.92</v>
      </c>
    </row>
    <row r="2054" spans="1:20" x14ac:dyDescent="0.25">
      <c r="A2054">
        <v>2053</v>
      </c>
      <c r="B2054">
        <v>86235</v>
      </c>
      <c r="C2054" t="s">
        <v>337</v>
      </c>
      <c r="D2054" t="s">
        <v>20</v>
      </c>
      <c r="E2054" t="s">
        <v>39</v>
      </c>
      <c r="F2054" t="s">
        <v>22</v>
      </c>
      <c r="G2054" t="s">
        <v>93</v>
      </c>
      <c r="H2054" t="s">
        <v>54</v>
      </c>
      <c r="I2054" t="s">
        <v>28</v>
      </c>
      <c r="J2054" t="s">
        <v>52</v>
      </c>
      <c r="K2054" t="s">
        <v>291</v>
      </c>
      <c r="L2054" t="s">
        <v>192</v>
      </c>
      <c r="M2054" t="s">
        <v>123</v>
      </c>
      <c r="N2054" s="2">
        <v>40670</v>
      </c>
      <c r="O2054" s="2">
        <v>40673</v>
      </c>
      <c r="P2054">
        <v>1</v>
      </c>
      <c r="Q2054" s="1">
        <v>0.04</v>
      </c>
      <c r="R2054">
        <v>4.28</v>
      </c>
      <c r="S2054">
        <v>6.72</v>
      </c>
      <c r="T2054">
        <f t="shared" si="32"/>
        <v>4.28</v>
      </c>
    </row>
    <row r="2055" spans="1:20" x14ac:dyDescent="0.25">
      <c r="A2055">
        <v>2054</v>
      </c>
      <c r="B2055">
        <v>87778</v>
      </c>
      <c r="C2055" t="s">
        <v>1082</v>
      </c>
      <c r="D2055" t="s">
        <v>20</v>
      </c>
      <c r="E2055" t="s">
        <v>39</v>
      </c>
      <c r="F2055" t="s">
        <v>31</v>
      </c>
      <c r="G2055" t="s">
        <v>23</v>
      </c>
      <c r="H2055" t="s">
        <v>42</v>
      </c>
      <c r="I2055" t="s">
        <v>28</v>
      </c>
      <c r="J2055" t="s">
        <v>52</v>
      </c>
      <c r="K2055" t="s">
        <v>133</v>
      </c>
      <c r="L2055" t="s">
        <v>746</v>
      </c>
      <c r="M2055" t="s">
        <v>178</v>
      </c>
      <c r="N2055" s="2">
        <v>40828</v>
      </c>
      <c r="O2055" s="2">
        <v>40830</v>
      </c>
      <c r="P2055">
        <v>4</v>
      </c>
      <c r="Q2055" s="1">
        <v>0.05</v>
      </c>
      <c r="R2055">
        <v>4.4800000000000004</v>
      </c>
      <c r="S2055">
        <v>49</v>
      </c>
      <c r="T2055">
        <f t="shared" si="32"/>
        <v>17.920000000000002</v>
      </c>
    </row>
    <row r="2056" spans="1:20" x14ac:dyDescent="0.25">
      <c r="A2056">
        <v>2055</v>
      </c>
      <c r="B2056">
        <v>87778</v>
      </c>
      <c r="C2056" t="s">
        <v>1082</v>
      </c>
      <c r="D2056" t="s">
        <v>20</v>
      </c>
      <c r="E2056" t="s">
        <v>21</v>
      </c>
      <c r="F2056" t="s">
        <v>31</v>
      </c>
      <c r="G2056" t="s">
        <v>23</v>
      </c>
      <c r="H2056" t="s">
        <v>206</v>
      </c>
      <c r="I2056" t="s">
        <v>28</v>
      </c>
      <c r="J2056" t="s">
        <v>52</v>
      </c>
      <c r="K2056" t="s">
        <v>1107</v>
      </c>
      <c r="L2056" t="s">
        <v>192</v>
      </c>
      <c r="M2056" t="s">
        <v>106</v>
      </c>
      <c r="N2056" s="2">
        <v>40828</v>
      </c>
      <c r="O2056" s="2">
        <v>40829</v>
      </c>
      <c r="P2056">
        <v>18</v>
      </c>
      <c r="Q2056" s="1">
        <v>0.04</v>
      </c>
      <c r="R2056">
        <v>20.95</v>
      </c>
      <c r="S2056">
        <v>5.99</v>
      </c>
      <c r="T2056">
        <f t="shared" si="32"/>
        <v>377.09999999999997</v>
      </c>
    </row>
    <row r="2057" spans="1:20" x14ac:dyDescent="0.25">
      <c r="A2057">
        <v>2056</v>
      </c>
      <c r="B2057">
        <v>89473</v>
      </c>
      <c r="C2057" t="s">
        <v>1948</v>
      </c>
      <c r="D2057" t="s">
        <v>20</v>
      </c>
      <c r="E2057" t="s">
        <v>21</v>
      </c>
      <c r="F2057" t="s">
        <v>40</v>
      </c>
      <c r="G2057" t="s">
        <v>41</v>
      </c>
      <c r="H2057" t="s">
        <v>206</v>
      </c>
      <c r="I2057" t="s">
        <v>28</v>
      </c>
      <c r="J2057" t="s">
        <v>52</v>
      </c>
      <c r="K2057" t="s">
        <v>198</v>
      </c>
      <c r="L2057" t="s">
        <v>26</v>
      </c>
      <c r="M2057" t="s">
        <v>393</v>
      </c>
      <c r="N2057" s="2">
        <v>41048</v>
      </c>
      <c r="O2057" s="2">
        <v>41050</v>
      </c>
      <c r="P2057">
        <v>13</v>
      </c>
      <c r="Q2057" s="1">
        <v>0</v>
      </c>
      <c r="R2057">
        <v>20.99</v>
      </c>
      <c r="S2057">
        <v>1.25</v>
      </c>
      <c r="T2057">
        <f t="shared" si="32"/>
        <v>272.87</v>
      </c>
    </row>
    <row r="2058" spans="1:20" x14ac:dyDescent="0.25">
      <c r="A2058">
        <v>2057</v>
      </c>
      <c r="B2058">
        <v>87638</v>
      </c>
      <c r="C2058" t="s">
        <v>1528</v>
      </c>
      <c r="D2058" t="s">
        <v>20</v>
      </c>
      <c r="E2058" t="s">
        <v>21</v>
      </c>
      <c r="F2058" t="s">
        <v>31</v>
      </c>
      <c r="G2058" t="s">
        <v>32</v>
      </c>
      <c r="H2058" t="s">
        <v>206</v>
      </c>
      <c r="I2058" t="s">
        <v>28</v>
      </c>
      <c r="J2058" t="s">
        <v>52</v>
      </c>
      <c r="K2058" t="s">
        <v>1243</v>
      </c>
      <c r="L2058" t="s">
        <v>26</v>
      </c>
      <c r="M2058" t="s">
        <v>83</v>
      </c>
      <c r="N2058" s="2">
        <v>40824</v>
      </c>
      <c r="O2058" s="2">
        <v>40825</v>
      </c>
      <c r="P2058">
        <v>4</v>
      </c>
      <c r="Q2058" s="1">
        <v>0.02</v>
      </c>
      <c r="R2058">
        <v>17.48</v>
      </c>
      <c r="S2058">
        <v>1.99</v>
      </c>
      <c r="T2058">
        <f t="shared" si="32"/>
        <v>69.92</v>
      </c>
    </row>
    <row r="2059" spans="1:20" x14ac:dyDescent="0.25">
      <c r="A2059">
        <v>2058</v>
      </c>
      <c r="B2059">
        <v>86346</v>
      </c>
      <c r="C2059" t="s">
        <v>866</v>
      </c>
      <c r="D2059" t="s">
        <v>20</v>
      </c>
      <c r="E2059" t="s">
        <v>39</v>
      </c>
      <c r="F2059" t="s">
        <v>31</v>
      </c>
      <c r="G2059" t="s">
        <v>23</v>
      </c>
      <c r="H2059" t="s">
        <v>42</v>
      </c>
      <c r="I2059" t="s">
        <v>28</v>
      </c>
      <c r="J2059" t="s">
        <v>52</v>
      </c>
      <c r="K2059" t="s">
        <v>74</v>
      </c>
      <c r="L2059" t="s">
        <v>746</v>
      </c>
      <c r="M2059" t="s">
        <v>131</v>
      </c>
      <c r="N2059" s="2">
        <v>40479</v>
      </c>
      <c r="O2059" s="2">
        <v>40481</v>
      </c>
      <c r="P2059">
        <v>8</v>
      </c>
      <c r="Q2059" s="1">
        <v>0.03</v>
      </c>
      <c r="R2059">
        <v>300.64999999999998</v>
      </c>
      <c r="S2059">
        <v>24.49</v>
      </c>
      <c r="T2059">
        <f t="shared" si="32"/>
        <v>2405.1999999999998</v>
      </c>
    </row>
    <row r="2060" spans="1:20" x14ac:dyDescent="0.25">
      <c r="A2060">
        <v>2059</v>
      </c>
      <c r="B2060">
        <v>86346</v>
      </c>
      <c r="C2060" t="s">
        <v>866</v>
      </c>
      <c r="D2060" t="s">
        <v>20</v>
      </c>
      <c r="E2060" t="s">
        <v>21</v>
      </c>
      <c r="F2060" t="s">
        <v>31</v>
      </c>
      <c r="G2060" t="s">
        <v>23</v>
      </c>
      <c r="H2060" t="s">
        <v>24</v>
      </c>
      <c r="I2060" t="s">
        <v>28</v>
      </c>
      <c r="J2060" t="s">
        <v>52</v>
      </c>
      <c r="K2060" t="s">
        <v>210</v>
      </c>
      <c r="L2060" t="s">
        <v>192</v>
      </c>
      <c r="M2060" t="s">
        <v>296</v>
      </c>
      <c r="N2060" s="2">
        <v>40479</v>
      </c>
      <c r="O2060" s="2">
        <v>40481</v>
      </c>
      <c r="P2060">
        <v>17</v>
      </c>
      <c r="Q2060" s="1">
        <v>0.06</v>
      </c>
      <c r="R2060">
        <v>49.99</v>
      </c>
      <c r="S2060">
        <v>19.989999999999998</v>
      </c>
      <c r="T2060">
        <f t="shared" si="32"/>
        <v>849.83</v>
      </c>
    </row>
    <row r="2061" spans="1:20" x14ac:dyDescent="0.25">
      <c r="A2061">
        <v>2060</v>
      </c>
      <c r="B2061">
        <v>86346</v>
      </c>
      <c r="C2061" t="s">
        <v>866</v>
      </c>
      <c r="D2061" t="s">
        <v>20</v>
      </c>
      <c r="E2061" t="s">
        <v>39</v>
      </c>
      <c r="F2061" t="s">
        <v>31</v>
      </c>
      <c r="G2061" t="s">
        <v>23</v>
      </c>
      <c r="H2061" t="s">
        <v>61</v>
      </c>
      <c r="I2061" t="s">
        <v>28</v>
      </c>
      <c r="J2061" t="s">
        <v>52</v>
      </c>
      <c r="K2061" t="s">
        <v>274</v>
      </c>
      <c r="L2061" t="s">
        <v>192</v>
      </c>
      <c r="M2061" t="s">
        <v>296</v>
      </c>
      <c r="N2061" s="2">
        <v>40479</v>
      </c>
      <c r="O2061" s="2">
        <v>40480</v>
      </c>
      <c r="P2061">
        <v>14</v>
      </c>
      <c r="Q2061" s="1">
        <v>0.1</v>
      </c>
      <c r="R2061">
        <v>104.85</v>
      </c>
      <c r="S2061">
        <v>4.6500000000000004</v>
      </c>
      <c r="T2061">
        <f t="shared" si="32"/>
        <v>1467.8999999999999</v>
      </c>
    </row>
    <row r="2062" spans="1:20" x14ac:dyDescent="0.25">
      <c r="A2062">
        <v>2061</v>
      </c>
      <c r="B2062">
        <v>89477</v>
      </c>
      <c r="C2062" t="s">
        <v>2259</v>
      </c>
      <c r="D2062" t="s">
        <v>20</v>
      </c>
      <c r="E2062" t="s">
        <v>39</v>
      </c>
      <c r="F2062" t="s">
        <v>22</v>
      </c>
      <c r="G2062" t="s">
        <v>93</v>
      </c>
      <c r="H2062" t="s">
        <v>61</v>
      </c>
      <c r="I2062" t="s">
        <v>28</v>
      </c>
      <c r="J2062" t="s">
        <v>52</v>
      </c>
      <c r="K2062" t="s">
        <v>248</v>
      </c>
      <c r="L2062" t="s">
        <v>192</v>
      </c>
      <c r="M2062" t="s">
        <v>199</v>
      </c>
      <c r="N2062" s="2">
        <v>41332</v>
      </c>
      <c r="O2062" s="2">
        <v>41335</v>
      </c>
      <c r="P2062">
        <v>8</v>
      </c>
      <c r="Q2062" s="1">
        <v>0.1</v>
      </c>
      <c r="R2062">
        <v>48.04</v>
      </c>
      <c r="S2062">
        <v>5.09</v>
      </c>
      <c r="T2062">
        <f t="shared" si="32"/>
        <v>384.32</v>
      </c>
    </row>
    <row r="2063" spans="1:20" x14ac:dyDescent="0.25">
      <c r="A2063">
        <v>2062</v>
      </c>
      <c r="B2063">
        <v>89482</v>
      </c>
      <c r="C2063" t="s">
        <v>967</v>
      </c>
      <c r="D2063" t="s">
        <v>20</v>
      </c>
      <c r="E2063" t="s">
        <v>39</v>
      </c>
      <c r="F2063" t="s">
        <v>40</v>
      </c>
      <c r="G2063" t="s">
        <v>41</v>
      </c>
      <c r="H2063" t="s">
        <v>42</v>
      </c>
      <c r="I2063" t="s">
        <v>28</v>
      </c>
      <c r="J2063" t="s">
        <v>52</v>
      </c>
      <c r="K2063" t="s">
        <v>74</v>
      </c>
      <c r="L2063" t="s">
        <v>192</v>
      </c>
      <c r="M2063" t="s">
        <v>469</v>
      </c>
      <c r="N2063" s="2">
        <v>40584</v>
      </c>
      <c r="O2063" s="2">
        <v>40586</v>
      </c>
      <c r="P2063">
        <v>1</v>
      </c>
      <c r="Q2063" s="1">
        <v>0.06</v>
      </c>
      <c r="R2063">
        <v>4.13</v>
      </c>
      <c r="S2063">
        <v>6.89</v>
      </c>
      <c r="T2063">
        <f t="shared" si="32"/>
        <v>4.13</v>
      </c>
    </row>
    <row r="2064" spans="1:20" x14ac:dyDescent="0.25">
      <c r="A2064">
        <v>2063</v>
      </c>
      <c r="B2064">
        <v>89490</v>
      </c>
      <c r="C2064" t="s">
        <v>324</v>
      </c>
      <c r="D2064" t="s">
        <v>20</v>
      </c>
      <c r="E2064" t="s">
        <v>39</v>
      </c>
      <c r="F2064" t="s">
        <v>22</v>
      </c>
      <c r="G2064" t="s">
        <v>32</v>
      </c>
      <c r="H2064" t="s">
        <v>89</v>
      </c>
      <c r="I2064" t="s">
        <v>28</v>
      </c>
      <c r="J2064" t="s">
        <v>52</v>
      </c>
      <c r="K2064" t="s">
        <v>184</v>
      </c>
      <c r="L2064" t="s">
        <v>192</v>
      </c>
      <c r="M2064" t="s">
        <v>398</v>
      </c>
      <c r="N2064" s="2">
        <v>41007</v>
      </c>
      <c r="O2064" s="2">
        <v>41007</v>
      </c>
      <c r="P2064">
        <v>9</v>
      </c>
      <c r="Q2064" s="1">
        <v>0.04</v>
      </c>
      <c r="R2064">
        <v>35.44</v>
      </c>
      <c r="S2064">
        <v>19.989999999999998</v>
      </c>
      <c r="T2064">
        <f t="shared" si="32"/>
        <v>318.95999999999998</v>
      </c>
    </row>
    <row r="2065" spans="1:20" x14ac:dyDescent="0.25">
      <c r="A2065">
        <v>2064</v>
      </c>
      <c r="B2065">
        <v>86233</v>
      </c>
      <c r="C2065" t="s">
        <v>337</v>
      </c>
      <c r="D2065" t="s">
        <v>20</v>
      </c>
      <c r="E2065" t="s">
        <v>39</v>
      </c>
      <c r="F2065" t="s">
        <v>22</v>
      </c>
      <c r="G2065" t="s">
        <v>48</v>
      </c>
      <c r="H2065" t="s">
        <v>61</v>
      </c>
      <c r="I2065" t="s">
        <v>28</v>
      </c>
      <c r="J2065" t="s">
        <v>52</v>
      </c>
      <c r="K2065" t="s">
        <v>248</v>
      </c>
      <c r="L2065" t="s">
        <v>192</v>
      </c>
      <c r="M2065" t="s">
        <v>331</v>
      </c>
      <c r="N2065" s="2">
        <v>40258</v>
      </c>
      <c r="O2065" s="2">
        <v>40260</v>
      </c>
      <c r="P2065">
        <v>9</v>
      </c>
      <c r="Q2065" s="1">
        <v>0.02</v>
      </c>
      <c r="R2065">
        <v>13.48</v>
      </c>
      <c r="S2065">
        <v>4.51</v>
      </c>
      <c r="T2065">
        <f t="shared" si="32"/>
        <v>121.32000000000001</v>
      </c>
    </row>
    <row r="2066" spans="1:20" x14ac:dyDescent="0.25">
      <c r="A2066">
        <v>2065</v>
      </c>
      <c r="B2066">
        <v>86500</v>
      </c>
      <c r="C2066" t="s">
        <v>1867</v>
      </c>
      <c r="D2066" t="s">
        <v>20</v>
      </c>
      <c r="E2066" t="s">
        <v>39</v>
      </c>
      <c r="F2066" t="s">
        <v>31</v>
      </c>
      <c r="G2066" t="s">
        <v>48</v>
      </c>
      <c r="H2066" t="s">
        <v>49</v>
      </c>
      <c r="I2066" t="s">
        <v>28</v>
      </c>
      <c r="J2066" t="s">
        <v>52</v>
      </c>
      <c r="K2066" t="s">
        <v>105</v>
      </c>
      <c r="L2066" t="s">
        <v>192</v>
      </c>
      <c r="M2066" t="s">
        <v>214</v>
      </c>
      <c r="N2066" s="2">
        <v>40499</v>
      </c>
      <c r="O2066" s="2">
        <v>40499</v>
      </c>
      <c r="P2066">
        <v>22</v>
      </c>
      <c r="Q2066" s="1">
        <v>7.0000000000000007E-2</v>
      </c>
      <c r="R2066">
        <v>172.99</v>
      </c>
      <c r="S2066">
        <v>19.989999999999998</v>
      </c>
      <c r="T2066">
        <f t="shared" si="32"/>
        <v>3805.78</v>
      </c>
    </row>
    <row r="2067" spans="1:20" x14ac:dyDescent="0.25">
      <c r="A2067">
        <v>2066</v>
      </c>
      <c r="B2067">
        <v>86500</v>
      </c>
      <c r="C2067" t="s">
        <v>374</v>
      </c>
      <c r="D2067" t="s">
        <v>20</v>
      </c>
      <c r="E2067" t="s">
        <v>39</v>
      </c>
      <c r="F2067" t="s">
        <v>31</v>
      </c>
      <c r="G2067" t="s">
        <v>48</v>
      </c>
      <c r="H2067" t="s">
        <v>61</v>
      </c>
      <c r="I2067" t="s">
        <v>28</v>
      </c>
      <c r="J2067" t="s">
        <v>52</v>
      </c>
      <c r="K2067" t="s">
        <v>248</v>
      </c>
      <c r="L2067" t="s">
        <v>192</v>
      </c>
      <c r="M2067" t="s">
        <v>375</v>
      </c>
      <c r="N2067" s="2">
        <v>40499</v>
      </c>
      <c r="O2067" s="2">
        <v>40508</v>
      </c>
      <c r="P2067">
        <v>1</v>
      </c>
      <c r="Q2067" s="1">
        <v>0.09</v>
      </c>
      <c r="R2067">
        <v>7.64</v>
      </c>
      <c r="S2067">
        <v>1.39</v>
      </c>
      <c r="T2067">
        <f t="shared" si="32"/>
        <v>7.64</v>
      </c>
    </row>
    <row r="2068" spans="1:20" x14ac:dyDescent="0.25">
      <c r="A2068">
        <v>2067</v>
      </c>
      <c r="B2068">
        <v>89499</v>
      </c>
      <c r="C2068" t="s">
        <v>1295</v>
      </c>
      <c r="D2068" t="s">
        <v>20</v>
      </c>
      <c r="E2068" t="s">
        <v>39</v>
      </c>
      <c r="F2068" t="s">
        <v>40</v>
      </c>
      <c r="G2068" t="s">
        <v>93</v>
      </c>
      <c r="H2068" t="s">
        <v>78</v>
      </c>
      <c r="I2068" t="s">
        <v>28</v>
      </c>
      <c r="J2068" t="s">
        <v>52</v>
      </c>
      <c r="K2068" t="s">
        <v>221</v>
      </c>
      <c r="L2068" t="s">
        <v>192</v>
      </c>
      <c r="M2068" t="s">
        <v>264</v>
      </c>
      <c r="N2068" s="2">
        <v>40882</v>
      </c>
      <c r="O2068" s="2">
        <v>40884</v>
      </c>
      <c r="P2068">
        <v>1</v>
      </c>
      <c r="Q2068" s="1">
        <v>0.06</v>
      </c>
      <c r="R2068">
        <v>19.98</v>
      </c>
      <c r="S2068">
        <v>8.68</v>
      </c>
      <c r="T2068">
        <f t="shared" si="32"/>
        <v>19.98</v>
      </c>
    </row>
    <row r="2069" spans="1:20" x14ac:dyDescent="0.25">
      <c r="A2069">
        <v>2068</v>
      </c>
      <c r="B2069">
        <v>88366</v>
      </c>
      <c r="C2069" t="s">
        <v>1041</v>
      </c>
      <c r="D2069" t="s">
        <v>578</v>
      </c>
      <c r="E2069" t="s">
        <v>187</v>
      </c>
      <c r="F2069" t="s">
        <v>31</v>
      </c>
      <c r="G2069" t="s">
        <v>41</v>
      </c>
      <c r="H2069" t="s">
        <v>188</v>
      </c>
      <c r="I2069" t="s">
        <v>28</v>
      </c>
      <c r="J2069" t="s">
        <v>52</v>
      </c>
      <c r="K2069" t="s">
        <v>43</v>
      </c>
      <c r="L2069" t="s">
        <v>283</v>
      </c>
      <c r="M2069" t="s">
        <v>631</v>
      </c>
      <c r="N2069" s="2">
        <v>41631</v>
      </c>
      <c r="O2069" s="2">
        <v>41632</v>
      </c>
      <c r="P2069">
        <v>23</v>
      </c>
      <c r="Q2069" s="1">
        <v>0.01</v>
      </c>
      <c r="R2069">
        <v>95.98</v>
      </c>
      <c r="S2069">
        <v>58.2</v>
      </c>
      <c r="T2069">
        <f t="shared" si="32"/>
        <v>2207.54</v>
      </c>
    </row>
    <row r="2070" spans="1:20" x14ac:dyDescent="0.25">
      <c r="A2070">
        <v>2069</v>
      </c>
      <c r="B2070">
        <v>89504</v>
      </c>
      <c r="C2070" t="s">
        <v>2471</v>
      </c>
      <c r="D2070" t="s">
        <v>578</v>
      </c>
      <c r="E2070" t="s">
        <v>187</v>
      </c>
      <c r="F2070" t="s">
        <v>40</v>
      </c>
      <c r="G2070" t="s">
        <v>93</v>
      </c>
      <c r="H2070" t="s">
        <v>217</v>
      </c>
      <c r="I2070" t="s">
        <v>28</v>
      </c>
      <c r="J2070" t="s">
        <v>52</v>
      </c>
      <c r="K2070" t="s">
        <v>226</v>
      </c>
      <c r="L2070" t="s">
        <v>283</v>
      </c>
      <c r="M2070" t="s">
        <v>59</v>
      </c>
      <c r="N2070" s="2">
        <v>40251</v>
      </c>
      <c r="O2070" s="2">
        <v>40252</v>
      </c>
      <c r="P2070">
        <v>9</v>
      </c>
      <c r="Q2070" s="1">
        <v>7.0000000000000007E-2</v>
      </c>
      <c r="R2070">
        <v>200.98</v>
      </c>
      <c r="S2070">
        <v>23.76</v>
      </c>
      <c r="T2070">
        <f t="shared" si="32"/>
        <v>1808.82</v>
      </c>
    </row>
    <row r="2071" spans="1:20" x14ac:dyDescent="0.25">
      <c r="A2071">
        <v>2070</v>
      </c>
      <c r="B2071">
        <v>89504</v>
      </c>
      <c r="C2071" t="s">
        <v>2471</v>
      </c>
      <c r="D2071" t="s">
        <v>578</v>
      </c>
      <c r="E2071" t="s">
        <v>187</v>
      </c>
      <c r="F2071" t="s">
        <v>40</v>
      </c>
      <c r="G2071" t="s">
        <v>93</v>
      </c>
      <c r="H2071" t="s">
        <v>188</v>
      </c>
      <c r="I2071" t="s">
        <v>28</v>
      </c>
      <c r="J2071" t="s">
        <v>52</v>
      </c>
      <c r="K2071" t="s">
        <v>181</v>
      </c>
      <c r="L2071" t="s">
        <v>330</v>
      </c>
      <c r="M2071" t="s">
        <v>59</v>
      </c>
      <c r="N2071" s="2">
        <v>40251</v>
      </c>
      <c r="O2071" s="2">
        <v>40251</v>
      </c>
      <c r="P2071">
        <v>2</v>
      </c>
      <c r="Q2071" s="1">
        <v>0.02</v>
      </c>
      <c r="R2071">
        <v>179.29</v>
      </c>
      <c r="S2071">
        <v>29.21</v>
      </c>
      <c r="T2071">
        <f t="shared" si="32"/>
        <v>358.58</v>
      </c>
    </row>
    <row r="2072" spans="1:20" x14ac:dyDescent="0.25">
      <c r="A2072">
        <v>2071</v>
      </c>
      <c r="B2072">
        <v>87963</v>
      </c>
      <c r="C2072" t="s">
        <v>568</v>
      </c>
      <c r="D2072" t="s">
        <v>38</v>
      </c>
      <c r="E2072" t="s">
        <v>39</v>
      </c>
      <c r="F2072" t="s">
        <v>40</v>
      </c>
      <c r="G2072" t="s">
        <v>23</v>
      </c>
      <c r="H2072" t="s">
        <v>61</v>
      </c>
      <c r="I2072" t="s">
        <v>28</v>
      </c>
      <c r="J2072" t="s">
        <v>52</v>
      </c>
      <c r="K2072" t="s">
        <v>274</v>
      </c>
      <c r="L2072" t="s">
        <v>192</v>
      </c>
      <c r="M2072" t="s">
        <v>59</v>
      </c>
      <c r="N2072" s="2">
        <v>40361</v>
      </c>
      <c r="O2072" s="2">
        <v>40363</v>
      </c>
      <c r="P2072">
        <v>6</v>
      </c>
      <c r="Q2072" s="1">
        <v>7.0000000000000007E-2</v>
      </c>
      <c r="R2072">
        <v>60.97</v>
      </c>
      <c r="S2072">
        <v>4.5</v>
      </c>
      <c r="T2072">
        <f t="shared" si="32"/>
        <v>365.82</v>
      </c>
    </row>
    <row r="2073" spans="1:20" x14ac:dyDescent="0.25">
      <c r="A2073">
        <v>2072</v>
      </c>
      <c r="B2073">
        <v>89517</v>
      </c>
      <c r="C2073" t="s">
        <v>1463</v>
      </c>
      <c r="D2073" t="s">
        <v>20</v>
      </c>
      <c r="E2073" t="s">
        <v>39</v>
      </c>
      <c r="F2073" t="s">
        <v>22</v>
      </c>
      <c r="G2073" t="s">
        <v>93</v>
      </c>
      <c r="H2073" t="s">
        <v>54</v>
      </c>
      <c r="I2073" t="s">
        <v>28</v>
      </c>
      <c r="J2073" t="s">
        <v>52</v>
      </c>
      <c r="K2073" t="s">
        <v>129</v>
      </c>
      <c r="L2073" t="s">
        <v>192</v>
      </c>
      <c r="M2073" t="s">
        <v>294</v>
      </c>
      <c r="N2073" s="2">
        <v>41286</v>
      </c>
      <c r="O2073" s="2">
        <v>41287</v>
      </c>
      <c r="P2073">
        <v>1</v>
      </c>
      <c r="Q2073" s="1">
        <v>0.03</v>
      </c>
      <c r="R2073">
        <v>8.85</v>
      </c>
      <c r="S2073">
        <v>5.6</v>
      </c>
      <c r="T2073">
        <f t="shared" si="32"/>
        <v>8.85</v>
      </c>
    </row>
    <row r="2074" spans="1:20" x14ac:dyDescent="0.25">
      <c r="A2074">
        <v>2073</v>
      </c>
      <c r="B2074">
        <v>86853</v>
      </c>
      <c r="C2074" t="s">
        <v>390</v>
      </c>
      <c r="D2074" t="s">
        <v>20</v>
      </c>
      <c r="E2074" t="s">
        <v>187</v>
      </c>
      <c r="F2074" t="s">
        <v>47</v>
      </c>
      <c r="G2074" t="s">
        <v>48</v>
      </c>
      <c r="H2074" t="s">
        <v>225</v>
      </c>
      <c r="I2074" t="s">
        <v>28</v>
      </c>
      <c r="J2074" t="s">
        <v>52</v>
      </c>
      <c r="K2074" t="s">
        <v>158</v>
      </c>
      <c r="L2074" t="s">
        <v>192</v>
      </c>
      <c r="M2074" t="s">
        <v>111</v>
      </c>
      <c r="N2074" s="2">
        <v>41019</v>
      </c>
      <c r="O2074" s="2">
        <v>41026</v>
      </c>
      <c r="P2074">
        <v>5</v>
      </c>
      <c r="Q2074" s="1">
        <v>0.04</v>
      </c>
      <c r="R2074">
        <v>27.42</v>
      </c>
      <c r="S2074">
        <v>19.46</v>
      </c>
      <c r="T2074">
        <f t="shared" si="32"/>
        <v>137.10000000000002</v>
      </c>
    </row>
    <row r="2075" spans="1:20" x14ac:dyDescent="0.25">
      <c r="A2075">
        <v>2074</v>
      </c>
      <c r="B2075">
        <v>86853</v>
      </c>
      <c r="C2075" t="s">
        <v>390</v>
      </c>
      <c r="D2075" t="s">
        <v>578</v>
      </c>
      <c r="E2075" t="s">
        <v>187</v>
      </c>
      <c r="F2075" t="s">
        <v>47</v>
      </c>
      <c r="G2075" t="s">
        <v>48</v>
      </c>
      <c r="H2075" t="s">
        <v>217</v>
      </c>
      <c r="I2075" t="s">
        <v>28</v>
      </c>
      <c r="J2075" t="s">
        <v>52</v>
      </c>
      <c r="K2075" t="s">
        <v>98</v>
      </c>
      <c r="L2075" t="s">
        <v>330</v>
      </c>
      <c r="M2075" t="s">
        <v>51</v>
      </c>
      <c r="N2075" s="2">
        <v>41019</v>
      </c>
      <c r="O2075" s="2">
        <v>41021</v>
      </c>
      <c r="P2075">
        <v>3</v>
      </c>
      <c r="Q2075" s="1">
        <v>0.09</v>
      </c>
      <c r="R2075">
        <v>320.64</v>
      </c>
      <c r="S2075">
        <v>29.2</v>
      </c>
      <c r="T2075">
        <f t="shared" si="32"/>
        <v>961.92</v>
      </c>
    </row>
    <row r="2076" spans="1:20" x14ac:dyDescent="0.25">
      <c r="A2076">
        <v>2075</v>
      </c>
      <c r="B2076">
        <v>89521</v>
      </c>
      <c r="C2076" t="s">
        <v>1443</v>
      </c>
      <c r="D2076" t="s">
        <v>20</v>
      </c>
      <c r="E2076" t="s">
        <v>21</v>
      </c>
      <c r="F2076" t="s">
        <v>22</v>
      </c>
      <c r="G2076" t="s">
        <v>23</v>
      </c>
      <c r="H2076" t="s">
        <v>33</v>
      </c>
      <c r="I2076" t="s">
        <v>28</v>
      </c>
      <c r="J2076" t="s">
        <v>52</v>
      </c>
      <c r="K2076" t="s">
        <v>1447</v>
      </c>
      <c r="L2076" t="s">
        <v>192</v>
      </c>
      <c r="M2076" t="s">
        <v>80</v>
      </c>
      <c r="N2076" s="2">
        <v>40200</v>
      </c>
      <c r="O2076" s="2">
        <v>40201</v>
      </c>
      <c r="P2076">
        <v>2</v>
      </c>
      <c r="Q2076" s="1">
        <v>0.09</v>
      </c>
      <c r="R2076">
        <v>32.979999999999997</v>
      </c>
      <c r="S2076">
        <v>5.5</v>
      </c>
      <c r="T2076">
        <f t="shared" si="32"/>
        <v>65.959999999999994</v>
      </c>
    </row>
    <row r="2077" spans="1:20" x14ac:dyDescent="0.25">
      <c r="A2077">
        <v>2076</v>
      </c>
      <c r="B2077">
        <v>89362</v>
      </c>
      <c r="C2077" t="s">
        <v>1142</v>
      </c>
      <c r="D2077" t="s">
        <v>20</v>
      </c>
      <c r="E2077" t="s">
        <v>21</v>
      </c>
      <c r="F2077" t="s">
        <v>47</v>
      </c>
      <c r="G2077" t="s">
        <v>48</v>
      </c>
      <c r="H2077" t="s">
        <v>24</v>
      </c>
      <c r="I2077" t="s">
        <v>28</v>
      </c>
      <c r="J2077" t="s">
        <v>52</v>
      </c>
      <c r="K2077" t="s">
        <v>213</v>
      </c>
      <c r="L2077" t="s">
        <v>26</v>
      </c>
      <c r="M2077" t="s">
        <v>167</v>
      </c>
      <c r="N2077" s="2">
        <v>40916</v>
      </c>
      <c r="O2077" s="2">
        <v>40920</v>
      </c>
      <c r="P2077">
        <v>10</v>
      </c>
      <c r="Q2077" s="1">
        <v>0.1</v>
      </c>
      <c r="R2077">
        <v>4.8899999999999997</v>
      </c>
      <c r="S2077">
        <v>4.93</v>
      </c>
      <c r="T2077">
        <f t="shared" si="32"/>
        <v>48.9</v>
      </c>
    </row>
    <row r="2078" spans="1:20" x14ac:dyDescent="0.25">
      <c r="A2078">
        <v>2077</v>
      </c>
      <c r="B2078">
        <v>89555</v>
      </c>
      <c r="C2078" t="s">
        <v>1807</v>
      </c>
      <c r="D2078" t="s">
        <v>20</v>
      </c>
      <c r="E2078" t="s">
        <v>187</v>
      </c>
      <c r="F2078" t="s">
        <v>22</v>
      </c>
      <c r="G2078" t="s">
        <v>32</v>
      </c>
      <c r="H2078" t="s">
        <v>225</v>
      </c>
      <c r="I2078" t="s">
        <v>28</v>
      </c>
      <c r="J2078" t="s">
        <v>52</v>
      </c>
      <c r="K2078" t="s">
        <v>221</v>
      </c>
      <c r="L2078" t="s">
        <v>746</v>
      </c>
      <c r="M2078" t="s">
        <v>173</v>
      </c>
      <c r="N2078" s="2">
        <v>41414</v>
      </c>
      <c r="O2078" s="2">
        <v>41416</v>
      </c>
      <c r="P2078">
        <v>7</v>
      </c>
      <c r="Q2078" s="1">
        <v>7.0000000000000007E-2</v>
      </c>
      <c r="R2078">
        <v>49.34</v>
      </c>
      <c r="S2078">
        <v>10.25</v>
      </c>
      <c r="T2078">
        <f t="shared" si="32"/>
        <v>345.38</v>
      </c>
    </row>
    <row r="2079" spans="1:20" x14ac:dyDescent="0.25">
      <c r="A2079">
        <v>2078</v>
      </c>
      <c r="B2079">
        <v>89555</v>
      </c>
      <c r="C2079" t="s">
        <v>1807</v>
      </c>
      <c r="D2079" t="s">
        <v>20</v>
      </c>
      <c r="E2079" t="s">
        <v>187</v>
      </c>
      <c r="F2079" t="s">
        <v>22</v>
      </c>
      <c r="G2079" t="s">
        <v>32</v>
      </c>
      <c r="H2079" t="s">
        <v>219</v>
      </c>
      <c r="I2079" t="s">
        <v>28</v>
      </c>
      <c r="J2079" t="s">
        <v>52</v>
      </c>
      <c r="K2079" t="s">
        <v>231</v>
      </c>
      <c r="L2079" t="s">
        <v>44</v>
      </c>
      <c r="M2079" t="s">
        <v>246</v>
      </c>
      <c r="N2079" s="2">
        <v>41414</v>
      </c>
      <c r="O2079" s="2">
        <v>41416</v>
      </c>
      <c r="P2079">
        <v>6</v>
      </c>
      <c r="Q2079" s="1">
        <v>0.01</v>
      </c>
      <c r="R2079">
        <v>10.06</v>
      </c>
      <c r="S2079">
        <v>2.06</v>
      </c>
      <c r="T2079">
        <f t="shared" si="32"/>
        <v>60.36</v>
      </c>
    </row>
    <row r="2080" spans="1:20" x14ac:dyDescent="0.25">
      <c r="A2080">
        <v>2079</v>
      </c>
      <c r="B2080">
        <v>87436</v>
      </c>
      <c r="C2080" t="s">
        <v>1156</v>
      </c>
      <c r="D2080" t="s">
        <v>38</v>
      </c>
      <c r="E2080" t="s">
        <v>39</v>
      </c>
      <c r="F2080" t="s">
        <v>22</v>
      </c>
      <c r="G2080" t="s">
        <v>23</v>
      </c>
      <c r="H2080" t="s">
        <v>42</v>
      </c>
      <c r="I2080" t="s">
        <v>28</v>
      </c>
      <c r="J2080" t="s">
        <v>52</v>
      </c>
      <c r="K2080" t="s">
        <v>165</v>
      </c>
      <c r="L2080" t="s">
        <v>192</v>
      </c>
      <c r="M2080" t="s">
        <v>27</v>
      </c>
      <c r="N2080" s="2">
        <v>40525</v>
      </c>
      <c r="O2080" s="2">
        <v>40525</v>
      </c>
      <c r="P2080">
        <v>10</v>
      </c>
      <c r="Q2080" s="1">
        <v>0.06</v>
      </c>
      <c r="R2080">
        <v>4.91</v>
      </c>
      <c r="S2080">
        <v>5.68</v>
      </c>
      <c r="T2080">
        <f t="shared" si="32"/>
        <v>49.1</v>
      </c>
    </row>
    <row r="2081" spans="1:20" x14ac:dyDescent="0.25">
      <c r="A2081">
        <v>2080</v>
      </c>
      <c r="B2081">
        <v>87436</v>
      </c>
      <c r="C2081" t="s">
        <v>1156</v>
      </c>
      <c r="D2081" t="s">
        <v>38</v>
      </c>
      <c r="E2081" t="s">
        <v>39</v>
      </c>
      <c r="F2081" t="s">
        <v>22</v>
      </c>
      <c r="G2081" t="s">
        <v>23</v>
      </c>
      <c r="H2081" t="s">
        <v>61</v>
      </c>
      <c r="I2081" t="s">
        <v>28</v>
      </c>
      <c r="J2081" t="s">
        <v>52</v>
      </c>
      <c r="K2081" t="s">
        <v>50</v>
      </c>
      <c r="L2081" t="s">
        <v>192</v>
      </c>
      <c r="M2081" t="s">
        <v>294</v>
      </c>
      <c r="N2081" s="2">
        <v>40525</v>
      </c>
      <c r="O2081" s="2">
        <v>40526</v>
      </c>
      <c r="P2081">
        <v>21</v>
      </c>
      <c r="Q2081" s="1">
        <v>7.0000000000000007E-2</v>
      </c>
      <c r="R2081">
        <v>48.94</v>
      </c>
      <c r="S2081">
        <v>5.86</v>
      </c>
      <c r="T2081">
        <f t="shared" si="32"/>
        <v>1027.74</v>
      </c>
    </row>
    <row r="2082" spans="1:20" x14ac:dyDescent="0.25">
      <c r="A2082">
        <v>2081</v>
      </c>
      <c r="B2082">
        <v>86361</v>
      </c>
      <c r="C2082" t="s">
        <v>262</v>
      </c>
      <c r="D2082" t="s">
        <v>20</v>
      </c>
      <c r="E2082" t="s">
        <v>39</v>
      </c>
      <c r="F2082" t="s">
        <v>40</v>
      </c>
      <c r="G2082" t="s">
        <v>48</v>
      </c>
      <c r="H2082" t="s">
        <v>78</v>
      </c>
      <c r="I2082" t="s">
        <v>28</v>
      </c>
      <c r="J2082" t="s">
        <v>52</v>
      </c>
      <c r="K2082" t="s">
        <v>165</v>
      </c>
      <c r="L2082" t="s">
        <v>192</v>
      </c>
      <c r="M2082" t="s">
        <v>125</v>
      </c>
      <c r="N2082" s="2">
        <v>41085</v>
      </c>
      <c r="O2082" s="2">
        <v>41090</v>
      </c>
      <c r="P2082">
        <v>19</v>
      </c>
      <c r="Q2082" s="1">
        <v>0.09</v>
      </c>
      <c r="R2082">
        <v>67.28</v>
      </c>
      <c r="S2082">
        <v>19.989999999999998</v>
      </c>
      <c r="T2082">
        <f t="shared" si="32"/>
        <v>1278.32</v>
      </c>
    </row>
    <row r="2083" spans="1:20" x14ac:dyDescent="0.25">
      <c r="A2083">
        <v>2082</v>
      </c>
      <c r="B2083">
        <v>86361</v>
      </c>
      <c r="C2083" t="s">
        <v>262</v>
      </c>
      <c r="D2083" t="s">
        <v>20</v>
      </c>
      <c r="E2083" t="s">
        <v>39</v>
      </c>
      <c r="F2083" t="s">
        <v>40</v>
      </c>
      <c r="G2083" t="s">
        <v>48</v>
      </c>
      <c r="H2083" t="s">
        <v>42</v>
      </c>
      <c r="I2083" t="s">
        <v>28</v>
      </c>
      <c r="J2083" t="s">
        <v>52</v>
      </c>
      <c r="K2083" t="s">
        <v>62</v>
      </c>
      <c r="L2083" t="s">
        <v>192</v>
      </c>
      <c r="M2083" t="s">
        <v>75</v>
      </c>
      <c r="N2083" s="2">
        <v>41085</v>
      </c>
      <c r="O2083" s="2">
        <v>41090</v>
      </c>
      <c r="P2083">
        <v>8</v>
      </c>
      <c r="Q2083" s="1">
        <v>0.1</v>
      </c>
      <c r="R2083">
        <v>2.08</v>
      </c>
      <c r="S2083">
        <v>1.49</v>
      </c>
      <c r="T2083">
        <f t="shared" si="32"/>
        <v>16.64</v>
      </c>
    </row>
    <row r="2084" spans="1:20" x14ac:dyDescent="0.25">
      <c r="A2084">
        <v>2083</v>
      </c>
      <c r="B2084">
        <v>86361</v>
      </c>
      <c r="C2084" t="s">
        <v>262</v>
      </c>
      <c r="D2084" t="s">
        <v>20</v>
      </c>
      <c r="E2084" t="s">
        <v>21</v>
      </c>
      <c r="F2084" t="s">
        <v>40</v>
      </c>
      <c r="G2084" t="s">
        <v>48</v>
      </c>
      <c r="H2084" t="s">
        <v>24</v>
      </c>
      <c r="I2084" t="s">
        <v>28</v>
      </c>
      <c r="J2084" t="s">
        <v>29</v>
      </c>
      <c r="K2084" t="s">
        <v>201</v>
      </c>
      <c r="L2084" t="s">
        <v>192</v>
      </c>
      <c r="M2084" t="s">
        <v>342</v>
      </c>
      <c r="N2084" s="2">
        <v>41085</v>
      </c>
      <c r="O2084" s="2">
        <v>41092</v>
      </c>
      <c r="P2084">
        <v>8</v>
      </c>
      <c r="Q2084" s="1">
        <v>0.01</v>
      </c>
      <c r="R2084">
        <v>26.31</v>
      </c>
      <c r="S2084">
        <v>5.89</v>
      </c>
      <c r="T2084">
        <f t="shared" si="32"/>
        <v>210.48</v>
      </c>
    </row>
    <row r="2085" spans="1:20" x14ac:dyDescent="0.25">
      <c r="A2085">
        <v>2084</v>
      </c>
      <c r="B2085">
        <v>86361</v>
      </c>
      <c r="C2085" t="s">
        <v>262</v>
      </c>
      <c r="D2085" t="s">
        <v>20</v>
      </c>
      <c r="E2085" t="s">
        <v>187</v>
      </c>
      <c r="F2085" t="s">
        <v>40</v>
      </c>
      <c r="G2085" t="s">
        <v>48</v>
      </c>
      <c r="H2085" t="s">
        <v>217</v>
      </c>
      <c r="I2085" t="s">
        <v>28</v>
      </c>
      <c r="J2085" t="s">
        <v>29</v>
      </c>
      <c r="K2085" t="s">
        <v>231</v>
      </c>
      <c r="L2085" t="s">
        <v>192</v>
      </c>
      <c r="M2085" t="s">
        <v>75</v>
      </c>
      <c r="N2085" s="2">
        <v>41085</v>
      </c>
      <c r="O2085" s="2">
        <v>41085</v>
      </c>
      <c r="P2085">
        <v>5</v>
      </c>
      <c r="Q2085" s="1">
        <v>0.05</v>
      </c>
      <c r="R2085">
        <v>1.76</v>
      </c>
      <c r="S2085">
        <v>4.8600000000000003</v>
      </c>
      <c r="T2085">
        <f t="shared" si="32"/>
        <v>8.8000000000000007</v>
      </c>
    </row>
    <row r="2086" spans="1:20" x14ac:dyDescent="0.25">
      <c r="A2086">
        <v>2085</v>
      </c>
      <c r="B2086">
        <v>86614</v>
      </c>
      <c r="C2086" t="s">
        <v>1386</v>
      </c>
      <c r="D2086" t="s">
        <v>578</v>
      </c>
      <c r="E2086" t="s">
        <v>187</v>
      </c>
      <c r="F2086" t="s">
        <v>40</v>
      </c>
      <c r="G2086" t="s">
        <v>23</v>
      </c>
      <c r="H2086" t="s">
        <v>217</v>
      </c>
      <c r="I2086" t="s">
        <v>28</v>
      </c>
      <c r="J2086" t="s">
        <v>29</v>
      </c>
      <c r="K2086" t="s">
        <v>116</v>
      </c>
      <c r="L2086" t="s">
        <v>330</v>
      </c>
      <c r="M2086" t="s">
        <v>59</v>
      </c>
      <c r="N2086" s="2">
        <v>41030</v>
      </c>
      <c r="O2086" s="2">
        <v>41035</v>
      </c>
      <c r="P2086">
        <v>20</v>
      </c>
      <c r="Q2086" s="1">
        <v>7.0000000000000007E-2</v>
      </c>
      <c r="R2086">
        <v>81.94</v>
      </c>
      <c r="S2086">
        <v>55.81</v>
      </c>
      <c r="T2086">
        <f t="shared" si="32"/>
        <v>1638.8</v>
      </c>
    </row>
    <row r="2087" spans="1:20" x14ac:dyDescent="0.25">
      <c r="A2087">
        <v>2086</v>
      </c>
      <c r="B2087">
        <v>86614</v>
      </c>
      <c r="C2087" t="s">
        <v>1386</v>
      </c>
      <c r="D2087" t="s">
        <v>20</v>
      </c>
      <c r="E2087" t="s">
        <v>187</v>
      </c>
      <c r="F2087" t="s">
        <v>40</v>
      </c>
      <c r="G2087" t="s">
        <v>23</v>
      </c>
      <c r="H2087" t="s">
        <v>217</v>
      </c>
      <c r="I2087" t="s">
        <v>28</v>
      </c>
      <c r="J2087" t="s">
        <v>29</v>
      </c>
      <c r="K2087" t="s">
        <v>43</v>
      </c>
      <c r="L2087" t="s">
        <v>26</v>
      </c>
      <c r="M2087" t="s">
        <v>59</v>
      </c>
      <c r="N2087" s="2">
        <v>41030</v>
      </c>
      <c r="O2087" s="2">
        <v>41032</v>
      </c>
      <c r="P2087">
        <v>16</v>
      </c>
      <c r="Q2087" s="1">
        <v>0.06</v>
      </c>
      <c r="R2087">
        <v>8.57</v>
      </c>
      <c r="S2087">
        <v>3.44</v>
      </c>
      <c r="T2087">
        <f t="shared" si="32"/>
        <v>137.12</v>
      </c>
    </row>
    <row r="2088" spans="1:20" x14ac:dyDescent="0.25">
      <c r="A2088">
        <v>2087</v>
      </c>
      <c r="B2088">
        <v>86614</v>
      </c>
      <c r="C2088" t="s">
        <v>1386</v>
      </c>
      <c r="D2088" t="s">
        <v>20</v>
      </c>
      <c r="E2088" t="s">
        <v>39</v>
      </c>
      <c r="F2088" t="s">
        <v>40</v>
      </c>
      <c r="G2088" t="s">
        <v>48</v>
      </c>
      <c r="H2088" t="s">
        <v>78</v>
      </c>
      <c r="I2088" t="s">
        <v>28</v>
      </c>
      <c r="J2088" t="s">
        <v>29</v>
      </c>
      <c r="K2088" t="s">
        <v>55</v>
      </c>
      <c r="L2088" t="s">
        <v>44</v>
      </c>
      <c r="M2088" t="s">
        <v>59</v>
      </c>
      <c r="N2088" s="2">
        <v>41030</v>
      </c>
      <c r="O2088" s="2">
        <v>41037</v>
      </c>
      <c r="P2088">
        <v>16</v>
      </c>
      <c r="Q2088" s="1">
        <v>0.03</v>
      </c>
      <c r="R2088">
        <v>5.81</v>
      </c>
      <c r="S2088">
        <v>3.37</v>
      </c>
      <c r="T2088">
        <f t="shared" si="32"/>
        <v>92.96</v>
      </c>
    </row>
    <row r="2089" spans="1:20" x14ac:dyDescent="0.25">
      <c r="A2089">
        <v>2088</v>
      </c>
      <c r="B2089">
        <v>89565</v>
      </c>
      <c r="C2089" t="s">
        <v>1486</v>
      </c>
      <c r="D2089" t="s">
        <v>38</v>
      </c>
      <c r="E2089" t="s">
        <v>39</v>
      </c>
      <c r="F2089" t="s">
        <v>47</v>
      </c>
      <c r="G2089" t="s">
        <v>48</v>
      </c>
      <c r="H2089" t="s">
        <v>49</v>
      </c>
      <c r="I2089" t="s">
        <v>28</v>
      </c>
      <c r="J2089" t="s">
        <v>29</v>
      </c>
      <c r="K2089" t="s">
        <v>68</v>
      </c>
      <c r="L2089" t="s">
        <v>192</v>
      </c>
      <c r="M2089" t="s">
        <v>134</v>
      </c>
      <c r="N2089" s="2">
        <v>40690</v>
      </c>
      <c r="O2089" s="2">
        <v>40699</v>
      </c>
      <c r="P2089">
        <v>17</v>
      </c>
      <c r="Q2089" s="1">
        <v>0.08</v>
      </c>
      <c r="R2089">
        <v>6.3</v>
      </c>
      <c r="S2089">
        <v>0.5</v>
      </c>
      <c r="T2089">
        <f t="shared" si="32"/>
        <v>107.1</v>
      </c>
    </row>
    <row r="2090" spans="1:20" x14ac:dyDescent="0.25">
      <c r="A2090">
        <v>2089</v>
      </c>
      <c r="B2090">
        <v>89571</v>
      </c>
      <c r="C2090" t="s">
        <v>426</v>
      </c>
      <c r="D2090" t="s">
        <v>578</v>
      </c>
      <c r="E2090" t="s">
        <v>187</v>
      </c>
      <c r="F2090" t="s">
        <v>22</v>
      </c>
      <c r="G2090" t="s">
        <v>48</v>
      </c>
      <c r="H2090" t="s">
        <v>217</v>
      </c>
      <c r="I2090" t="s">
        <v>28</v>
      </c>
      <c r="J2090" t="s">
        <v>29</v>
      </c>
      <c r="K2090" t="s">
        <v>101</v>
      </c>
      <c r="L2090" t="s">
        <v>330</v>
      </c>
      <c r="M2090" t="s">
        <v>246</v>
      </c>
      <c r="N2090" s="2">
        <v>40332</v>
      </c>
      <c r="O2090" s="2">
        <v>40336</v>
      </c>
      <c r="P2090">
        <v>17</v>
      </c>
      <c r="Q2090" s="1">
        <v>0.08</v>
      </c>
      <c r="R2090">
        <v>259.70999999999998</v>
      </c>
      <c r="S2090">
        <v>66.67</v>
      </c>
      <c r="T2090">
        <f t="shared" si="32"/>
        <v>4415.07</v>
      </c>
    </row>
    <row r="2091" spans="1:20" x14ac:dyDescent="0.25">
      <c r="A2091">
        <v>2090</v>
      </c>
      <c r="B2091">
        <v>89579</v>
      </c>
      <c r="C2091" t="s">
        <v>321</v>
      </c>
      <c r="D2091" t="s">
        <v>20</v>
      </c>
      <c r="E2091" t="s">
        <v>39</v>
      </c>
      <c r="F2091" t="s">
        <v>47</v>
      </c>
      <c r="G2091" t="s">
        <v>93</v>
      </c>
      <c r="H2091" t="s">
        <v>89</v>
      </c>
      <c r="I2091" t="s">
        <v>28</v>
      </c>
      <c r="J2091" t="s">
        <v>29</v>
      </c>
      <c r="K2091" t="s">
        <v>170</v>
      </c>
      <c r="L2091" t="s">
        <v>706</v>
      </c>
      <c r="M2091" t="s">
        <v>160</v>
      </c>
      <c r="N2091" s="2">
        <v>40468</v>
      </c>
      <c r="O2091" s="2">
        <v>40468</v>
      </c>
      <c r="P2091">
        <v>17</v>
      </c>
      <c r="Q2091" s="1">
        <v>0.03</v>
      </c>
      <c r="R2091">
        <v>25.98</v>
      </c>
      <c r="S2091">
        <v>5.37</v>
      </c>
      <c r="T2091">
        <f t="shared" si="32"/>
        <v>441.66</v>
      </c>
    </row>
    <row r="2092" spans="1:20" x14ac:dyDescent="0.25">
      <c r="A2092">
        <v>2091</v>
      </c>
      <c r="B2092">
        <v>89583</v>
      </c>
      <c r="C2092" t="s">
        <v>517</v>
      </c>
      <c r="D2092" t="s">
        <v>20</v>
      </c>
      <c r="E2092" t="s">
        <v>39</v>
      </c>
      <c r="F2092" t="s">
        <v>47</v>
      </c>
      <c r="G2092" t="s">
        <v>41</v>
      </c>
      <c r="H2092" t="s">
        <v>42</v>
      </c>
      <c r="I2092" t="s">
        <v>28</v>
      </c>
      <c r="J2092" t="s">
        <v>29</v>
      </c>
      <c r="K2092" t="s">
        <v>129</v>
      </c>
      <c r="L2092" t="s">
        <v>44</v>
      </c>
      <c r="M2092" t="s">
        <v>160</v>
      </c>
      <c r="N2092" s="2">
        <v>40181</v>
      </c>
      <c r="O2092" s="2">
        <v>40182</v>
      </c>
      <c r="P2092">
        <v>7</v>
      </c>
      <c r="Q2092" s="1">
        <v>0.03</v>
      </c>
      <c r="R2092">
        <v>4.26</v>
      </c>
      <c r="S2092">
        <v>1.2</v>
      </c>
      <c r="T2092">
        <f t="shared" si="32"/>
        <v>29.82</v>
      </c>
    </row>
    <row r="2093" spans="1:20" x14ac:dyDescent="0.25">
      <c r="A2093">
        <v>2092</v>
      </c>
      <c r="B2093">
        <v>89593</v>
      </c>
      <c r="C2093" t="s">
        <v>2033</v>
      </c>
      <c r="D2093" t="s">
        <v>20</v>
      </c>
      <c r="E2093" t="s">
        <v>187</v>
      </c>
      <c r="F2093" t="s">
        <v>31</v>
      </c>
      <c r="G2093" t="s">
        <v>23</v>
      </c>
      <c r="H2093" t="s">
        <v>217</v>
      </c>
      <c r="I2093" t="s">
        <v>28</v>
      </c>
      <c r="J2093" t="s">
        <v>29</v>
      </c>
      <c r="K2093" t="s">
        <v>181</v>
      </c>
      <c r="L2093" t="s">
        <v>44</v>
      </c>
      <c r="M2093" t="s">
        <v>146</v>
      </c>
      <c r="N2093" s="2">
        <v>40653</v>
      </c>
      <c r="O2093" s="2">
        <v>40656</v>
      </c>
      <c r="P2093">
        <v>10</v>
      </c>
      <c r="Q2093" s="1">
        <v>0.01</v>
      </c>
      <c r="R2093">
        <v>45.98</v>
      </c>
      <c r="S2093">
        <v>4.8</v>
      </c>
      <c r="T2093">
        <f t="shared" si="32"/>
        <v>459.79999999999995</v>
      </c>
    </row>
    <row r="2094" spans="1:20" x14ac:dyDescent="0.25">
      <c r="A2094">
        <v>2093</v>
      </c>
      <c r="B2094">
        <v>89593</v>
      </c>
      <c r="C2094" t="s">
        <v>2033</v>
      </c>
      <c r="D2094" t="s">
        <v>20</v>
      </c>
      <c r="E2094" t="s">
        <v>39</v>
      </c>
      <c r="F2094" t="s">
        <v>31</v>
      </c>
      <c r="G2094" t="s">
        <v>23</v>
      </c>
      <c r="H2094" t="s">
        <v>78</v>
      </c>
      <c r="I2094" t="s">
        <v>28</v>
      </c>
      <c r="J2094" t="s">
        <v>29</v>
      </c>
      <c r="K2094" t="s">
        <v>129</v>
      </c>
      <c r="L2094" t="s">
        <v>192</v>
      </c>
      <c r="M2094" t="s">
        <v>143</v>
      </c>
      <c r="N2094" s="2">
        <v>40653</v>
      </c>
      <c r="O2094" s="2">
        <v>40653</v>
      </c>
      <c r="P2094">
        <v>6</v>
      </c>
      <c r="Q2094" s="1">
        <v>0.08</v>
      </c>
      <c r="R2094">
        <v>35.44</v>
      </c>
      <c r="S2094">
        <v>5.09</v>
      </c>
      <c r="T2094">
        <f t="shared" si="32"/>
        <v>212.64</v>
      </c>
    </row>
    <row r="2095" spans="1:20" x14ac:dyDescent="0.25">
      <c r="A2095">
        <v>2094</v>
      </c>
      <c r="B2095">
        <v>88816</v>
      </c>
      <c r="C2095" t="s">
        <v>1894</v>
      </c>
      <c r="D2095" t="s">
        <v>578</v>
      </c>
      <c r="E2095" t="s">
        <v>187</v>
      </c>
      <c r="F2095" t="s">
        <v>40</v>
      </c>
      <c r="G2095" t="s">
        <v>48</v>
      </c>
      <c r="H2095" t="s">
        <v>188</v>
      </c>
      <c r="I2095" t="s">
        <v>28</v>
      </c>
      <c r="J2095" t="s">
        <v>29</v>
      </c>
      <c r="K2095" t="s">
        <v>282</v>
      </c>
      <c r="L2095" t="s">
        <v>330</v>
      </c>
      <c r="M2095" t="s">
        <v>75</v>
      </c>
      <c r="N2095" s="2">
        <v>40638</v>
      </c>
      <c r="O2095" s="2">
        <v>40638</v>
      </c>
      <c r="P2095">
        <v>13</v>
      </c>
      <c r="Q2095" s="1">
        <v>0.06</v>
      </c>
      <c r="R2095">
        <v>58.14</v>
      </c>
      <c r="S2095">
        <v>36.61</v>
      </c>
      <c r="T2095">
        <f t="shared" si="32"/>
        <v>755.82</v>
      </c>
    </row>
    <row r="2096" spans="1:20" x14ac:dyDescent="0.25">
      <c r="A2096">
        <v>2095</v>
      </c>
      <c r="B2096">
        <v>88816</v>
      </c>
      <c r="C2096" t="s">
        <v>1894</v>
      </c>
      <c r="D2096" t="s">
        <v>20</v>
      </c>
      <c r="E2096" t="s">
        <v>39</v>
      </c>
      <c r="F2096" t="s">
        <v>40</v>
      </c>
      <c r="G2096" t="s">
        <v>48</v>
      </c>
      <c r="H2096" t="s">
        <v>94</v>
      </c>
      <c r="I2096" t="s">
        <v>28</v>
      </c>
      <c r="J2096" t="s">
        <v>29</v>
      </c>
      <c r="K2096" t="s">
        <v>228</v>
      </c>
      <c r="L2096" t="s">
        <v>706</v>
      </c>
      <c r="M2096" t="s">
        <v>108</v>
      </c>
      <c r="N2096" s="2">
        <v>40638</v>
      </c>
      <c r="O2096" s="2">
        <v>40643</v>
      </c>
      <c r="P2096">
        <v>4</v>
      </c>
      <c r="Q2096" s="1">
        <v>0.06</v>
      </c>
      <c r="R2096">
        <v>12.44</v>
      </c>
      <c r="S2096">
        <v>6.27</v>
      </c>
      <c r="T2096">
        <f t="shared" si="32"/>
        <v>49.76</v>
      </c>
    </row>
    <row r="2097" spans="1:20" x14ac:dyDescent="0.25">
      <c r="A2097">
        <v>2096</v>
      </c>
      <c r="B2097">
        <v>88648</v>
      </c>
      <c r="C2097" t="s">
        <v>1794</v>
      </c>
      <c r="D2097" t="s">
        <v>20</v>
      </c>
      <c r="E2097" t="s">
        <v>39</v>
      </c>
      <c r="F2097" t="s">
        <v>31</v>
      </c>
      <c r="G2097" t="s">
        <v>93</v>
      </c>
      <c r="H2097" t="s">
        <v>78</v>
      </c>
      <c r="I2097" t="s">
        <v>28</v>
      </c>
      <c r="J2097" t="s">
        <v>29</v>
      </c>
      <c r="K2097" t="s">
        <v>119</v>
      </c>
      <c r="L2097" t="s">
        <v>44</v>
      </c>
      <c r="M2097" t="s">
        <v>35</v>
      </c>
      <c r="N2097" s="2">
        <v>40615</v>
      </c>
      <c r="O2097" s="2">
        <v>40616</v>
      </c>
      <c r="P2097">
        <v>9</v>
      </c>
      <c r="Q2097" s="1">
        <v>0.05</v>
      </c>
      <c r="R2097">
        <v>9.93</v>
      </c>
      <c r="S2097">
        <v>1.0900000000000001</v>
      </c>
      <c r="T2097">
        <f t="shared" si="32"/>
        <v>89.37</v>
      </c>
    </row>
    <row r="2098" spans="1:20" x14ac:dyDescent="0.25">
      <c r="A2098">
        <v>2097</v>
      </c>
      <c r="B2098">
        <v>88648</v>
      </c>
      <c r="C2098" t="s">
        <v>1427</v>
      </c>
      <c r="D2098" t="s">
        <v>20</v>
      </c>
      <c r="E2098" t="s">
        <v>39</v>
      </c>
      <c r="F2098" t="s">
        <v>31</v>
      </c>
      <c r="G2098" t="s">
        <v>93</v>
      </c>
      <c r="H2098" t="s">
        <v>94</v>
      </c>
      <c r="I2098" t="s">
        <v>28</v>
      </c>
      <c r="J2098" t="s">
        <v>29</v>
      </c>
      <c r="K2098" t="s">
        <v>119</v>
      </c>
      <c r="L2098" t="s">
        <v>192</v>
      </c>
      <c r="M2098" t="s">
        <v>143</v>
      </c>
      <c r="N2098" s="2">
        <v>40615</v>
      </c>
      <c r="O2098" s="2">
        <v>40617</v>
      </c>
      <c r="P2098">
        <v>6</v>
      </c>
      <c r="Q2098" s="1">
        <v>0.04</v>
      </c>
      <c r="R2098">
        <v>5.98</v>
      </c>
      <c r="S2098">
        <v>7.15</v>
      </c>
      <c r="T2098">
        <f t="shared" si="32"/>
        <v>35.880000000000003</v>
      </c>
    </row>
    <row r="2099" spans="1:20" x14ac:dyDescent="0.25">
      <c r="A2099">
        <v>2098</v>
      </c>
      <c r="B2099">
        <v>88648</v>
      </c>
      <c r="C2099" t="s">
        <v>650</v>
      </c>
      <c r="D2099" t="s">
        <v>578</v>
      </c>
      <c r="E2099" t="s">
        <v>187</v>
      </c>
      <c r="F2099" t="s">
        <v>47</v>
      </c>
      <c r="G2099" t="s">
        <v>93</v>
      </c>
      <c r="H2099" t="s">
        <v>219</v>
      </c>
      <c r="I2099" t="s">
        <v>28</v>
      </c>
      <c r="J2099" t="s">
        <v>29</v>
      </c>
      <c r="K2099" t="s">
        <v>98</v>
      </c>
      <c r="L2099" t="s">
        <v>283</v>
      </c>
      <c r="M2099" t="s">
        <v>156</v>
      </c>
      <c r="N2099" s="2">
        <v>40615</v>
      </c>
      <c r="O2099" s="2">
        <v>40617</v>
      </c>
      <c r="P2099">
        <v>4</v>
      </c>
      <c r="Q2099" s="1">
        <v>0.1</v>
      </c>
      <c r="R2099">
        <v>135.99</v>
      </c>
      <c r="S2099">
        <v>28.63</v>
      </c>
      <c r="T2099">
        <f t="shared" si="32"/>
        <v>543.96</v>
      </c>
    </row>
    <row r="2100" spans="1:20" x14ac:dyDescent="0.25">
      <c r="A2100">
        <v>2099</v>
      </c>
      <c r="B2100">
        <v>88144</v>
      </c>
      <c r="C2100" t="s">
        <v>403</v>
      </c>
      <c r="D2100" t="s">
        <v>20</v>
      </c>
      <c r="E2100" t="s">
        <v>39</v>
      </c>
      <c r="F2100" t="s">
        <v>40</v>
      </c>
      <c r="G2100" t="s">
        <v>48</v>
      </c>
      <c r="H2100" t="s">
        <v>54</v>
      </c>
      <c r="I2100" t="s">
        <v>28</v>
      </c>
      <c r="J2100" t="s">
        <v>29</v>
      </c>
      <c r="K2100" t="s">
        <v>113</v>
      </c>
      <c r="L2100" t="s">
        <v>192</v>
      </c>
      <c r="M2100" t="s">
        <v>59</v>
      </c>
      <c r="N2100" s="2">
        <v>41356</v>
      </c>
      <c r="O2100" s="2">
        <v>41363</v>
      </c>
      <c r="P2100">
        <v>13</v>
      </c>
      <c r="Q2100" s="1">
        <v>0.01</v>
      </c>
      <c r="R2100">
        <v>55.29</v>
      </c>
      <c r="S2100">
        <v>5.08</v>
      </c>
      <c r="T2100">
        <f t="shared" si="32"/>
        <v>718.77</v>
      </c>
    </row>
    <row r="2101" spans="1:20" x14ac:dyDescent="0.25">
      <c r="A2101">
        <v>2100</v>
      </c>
      <c r="B2101">
        <v>89598</v>
      </c>
      <c r="C2101" t="s">
        <v>183</v>
      </c>
      <c r="D2101" t="s">
        <v>578</v>
      </c>
      <c r="E2101" t="s">
        <v>187</v>
      </c>
      <c r="F2101" t="s">
        <v>31</v>
      </c>
      <c r="G2101" t="s">
        <v>48</v>
      </c>
      <c r="H2101" t="s">
        <v>217</v>
      </c>
      <c r="I2101" t="s">
        <v>28</v>
      </c>
      <c r="J2101" t="s">
        <v>29</v>
      </c>
      <c r="K2101" t="s">
        <v>228</v>
      </c>
      <c r="L2101" t="s">
        <v>283</v>
      </c>
      <c r="M2101" t="s">
        <v>35</v>
      </c>
      <c r="N2101" s="2">
        <v>40801</v>
      </c>
      <c r="O2101" s="2">
        <v>40801</v>
      </c>
      <c r="P2101">
        <v>5</v>
      </c>
      <c r="Q2101" s="1">
        <v>0.06</v>
      </c>
      <c r="R2101">
        <v>150.97999999999999</v>
      </c>
      <c r="S2101">
        <v>30</v>
      </c>
      <c r="T2101">
        <f t="shared" si="32"/>
        <v>754.9</v>
      </c>
    </row>
    <row r="2102" spans="1:20" x14ac:dyDescent="0.25">
      <c r="A2102">
        <v>2101</v>
      </c>
      <c r="B2102">
        <v>88445</v>
      </c>
      <c r="C2102" t="s">
        <v>1115</v>
      </c>
      <c r="D2102" t="s">
        <v>20</v>
      </c>
      <c r="E2102" t="s">
        <v>39</v>
      </c>
      <c r="F2102" t="s">
        <v>31</v>
      </c>
      <c r="G2102" t="s">
        <v>48</v>
      </c>
      <c r="H2102" t="s">
        <v>54</v>
      </c>
      <c r="I2102" t="s">
        <v>28</v>
      </c>
      <c r="J2102" t="s">
        <v>29</v>
      </c>
      <c r="K2102" t="s">
        <v>163</v>
      </c>
      <c r="L2102" t="s">
        <v>192</v>
      </c>
      <c r="M2102" t="s">
        <v>296</v>
      </c>
      <c r="N2102" s="2">
        <v>40805</v>
      </c>
      <c r="O2102" s="2">
        <v>40807</v>
      </c>
      <c r="P2102">
        <v>5</v>
      </c>
      <c r="Q2102" s="1">
        <v>0.08</v>
      </c>
      <c r="R2102">
        <v>15.01</v>
      </c>
      <c r="S2102">
        <v>8.4</v>
      </c>
      <c r="T2102">
        <f t="shared" si="32"/>
        <v>75.05</v>
      </c>
    </row>
    <row r="2103" spans="1:20" x14ac:dyDescent="0.25">
      <c r="A2103">
        <v>2102</v>
      </c>
      <c r="B2103">
        <v>88445</v>
      </c>
      <c r="C2103" t="s">
        <v>1115</v>
      </c>
      <c r="D2103" t="s">
        <v>20</v>
      </c>
      <c r="E2103" t="s">
        <v>39</v>
      </c>
      <c r="F2103" t="s">
        <v>31</v>
      </c>
      <c r="G2103" t="s">
        <v>48</v>
      </c>
      <c r="H2103" t="s">
        <v>78</v>
      </c>
      <c r="I2103" t="s">
        <v>28</v>
      </c>
      <c r="J2103" t="s">
        <v>29</v>
      </c>
      <c r="K2103" t="s">
        <v>129</v>
      </c>
      <c r="L2103" t="s">
        <v>192</v>
      </c>
      <c r="M2103" t="s">
        <v>69</v>
      </c>
      <c r="N2103" s="2">
        <v>40805</v>
      </c>
      <c r="O2103" s="2">
        <v>40807</v>
      </c>
      <c r="P2103">
        <v>1</v>
      </c>
      <c r="Q2103" s="1">
        <v>0.04</v>
      </c>
      <c r="R2103">
        <v>4.82</v>
      </c>
      <c r="S2103">
        <v>5.24</v>
      </c>
      <c r="T2103">
        <f t="shared" si="32"/>
        <v>4.82</v>
      </c>
    </row>
    <row r="2104" spans="1:20" x14ac:dyDescent="0.25">
      <c r="A2104">
        <v>2103</v>
      </c>
      <c r="B2104">
        <v>87956</v>
      </c>
      <c r="C2104" t="s">
        <v>423</v>
      </c>
      <c r="D2104" t="s">
        <v>20</v>
      </c>
      <c r="E2104" t="s">
        <v>39</v>
      </c>
      <c r="F2104" t="s">
        <v>47</v>
      </c>
      <c r="G2104" t="s">
        <v>41</v>
      </c>
      <c r="H2104" t="s">
        <v>94</v>
      </c>
      <c r="I2104" t="s">
        <v>28</v>
      </c>
      <c r="J2104" t="s">
        <v>29</v>
      </c>
      <c r="K2104" t="s">
        <v>231</v>
      </c>
      <c r="L2104" t="s">
        <v>44</v>
      </c>
      <c r="M2104" t="s">
        <v>160</v>
      </c>
      <c r="N2104" s="2">
        <v>40866</v>
      </c>
      <c r="O2104" s="2">
        <v>40868</v>
      </c>
      <c r="P2104">
        <v>13</v>
      </c>
      <c r="Q2104" s="1">
        <v>0.1</v>
      </c>
      <c r="R2104">
        <v>2.1800000000000002</v>
      </c>
      <c r="S2104">
        <v>7.09</v>
      </c>
      <c r="T2104">
        <f t="shared" si="32"/>
        <v>28.340000000000003</v>
      </c>
    </row>
    <row r="2105" spans="1:20" x14ac:dyDescent="0.25">
      <c r="A2105">
        <v>2104</v>
      </c>
      <c r="B2105">
        <v>87956</v>
      </c>
      <c r="C2105" t="s">
        <v>423</v>
      </c>
      <c r="D2105" t="s">
        <v>20</v>
      </c>
      <c r="E2105" t="s">
        <v>39</v>
      </c>
      <c r="F2105" t="s">
        <v>47</v>
      </c>
      <c r="G2105" t="s">
        <v>41</v>
      </c>
      <c r="H2105" t="s">
        <v>54</v>
      </c>
      <c r="I2105" t="s">
        <v>28</v>
      </c>
      <c r="J2105" t="s">
        <v>29</v>
      </c>
      <c r="K2105" t="s">
        <v>68</v>
      </c>
      <c r="L2105" t="s">
        <v>192</v>
      </c>
      <c r="M2105" t="s">
        <v>167</v>
      </c>
      <c r="N2105" s="2">
        <v>40866</v>
      </c>
      <c r="O2105" s="2">
        <v>40868</v>
      </c>
      <c r="P2105">
        <v>40</v>
      </c>
      <c r="Q2105" s="1">
        <v>0.01</v>
      </c>
      <c r="R2105">
        <v>20.98</v>
      </c>
      <c r="S2105">
        <v>5.42</v>
      </c>
      <c r="T2105">
        <f t="shared" si="32"/>
        <v>839.2</v>
      </c>
    </row>
    <row r="2106" spans="1:20" x14ac:dyDescent="0.25">
      <c r="A2106">
        <v>2105</v>
      </c>
      <c r="B2106">
        <v>86873</v>
      </c>
      <c r="C2106" t="s">
        <v>485</v>
      </c>
      <c r="D2106" t="s">
        <v>20</v>
      </c>
      <c r="E2106" t="s">
        <v>39</v>
      </c>
      <c r="F2106" t="s">
        <v>22</v>
      </c>
      <c r="G2106" t="s">
        <v>23</v>
      </c>
      <c r="H2106" t="s">
        <v>78</v>
      </c>
      <c r="I2106" t="s">
        <v>28</v>
      </c>
      <c r="J2106" t="s">
        <v>29</v>
      </c>
      <c r="K2106" t="s">
        <v>231</v>
      </c>
      <c r="L2106" t="s">
        <v>192</v>
      </c>
      <c r="M2106" t="s">
        <v>199</v>
      </c>
      <c r="N2106" s="2">
        <v>41369</v>
      </c>
      <c r="O2106" s="2">
        <v>41371</v>
      </c>
      <c r="P2106">
        <v>6</v>
      </c>
      <c r="Q2106" s="1">
        <v>0.1</v>
      </c>
      <c r="R2106">
        <v>34.54</v>
      </c>
      <c r="S2106">
        <v>14.72</v>
      </c>
      <c r="T2106">
        <f t="shared" si="32"/>
        <v>207.24</v>
      </c>
    </row>
    <row r="2107" spans="1:20" x14ac:dyDescent="0.25">
      <c r="A2107">
        <v>2106</v>
      </c>
      <c r="B2107">
        <v>86224</v>
      </c>
      <c r="C2107" t="s">
        <v>1586</v>
      </c>
      <c r="D2107" t="s">
        <v>38</v>
      </c>
      <c r="E2107" t="s">
        <v>39</v>
      </c>
      <c r="F2107" t="s">
        <v>31</v>
      </c>
      <c r="G2107" t="s">
        <v>93</v>
      </c>
      <c r="H2107" t="s">
        <v>94</v>
      </c>
      <c r="I2107" t="s">
        <v>28</v>
      </c>
      <c r="J2107" t="s">
        <v>29</v>
      </c>
      <c r="K2107" t="s">
        <v>231</v>
      </c>
      <c r="L2107" t="s">
        <v>192</v>
      </c>
      <c r="M2107" t="s">
        <v>631</v>
      </c>
      <c r="N2107" s="2">
        <v>41063</v>
      </c>
      <c r="O2107" s="2">
        <v>41065</v>
      </c>
      <c r="P2107">
        <v>11</v>
      </c>
      <c r="Q2107" s="1">
        <v>0</v>
      </c>
      <c r="R2107">
        <v>6.68</v>
      </c>
      <c r="S2107">
        <v>5.2</v>
      </c>
      <c r="T2107">
        <f t="shared" si="32"/>
        <v>73.47999999999999</v>
      </c>
    </row>
    <row r="2108" spans="1:20" x14ac:dyDescent="0.25">
      <c r="A2108">
        <v>2107</v>
      </c>
      <c r="B2108">
        <v>89604</v>
      </c>
      <c r="C2108" t="s">
        <v>2485</v>
      </c>
      <c r="D2108" t="s">
        <v>20</v>
      </c>
      <c r="E2108" t="s">
        <v>21</v>
      </c>
      <c r="F2108" t="s">
        <v>31</v>
      </c>
      <c r="G2108" t="s">
        <v>48</v>
      </c>
      <c r="H2108" t="s">
        <v>33</v>
      </c>
      <c r="I2108" t="s">
        <v>28</v>
      </c>
      <c r="J2108" t="s">
        <v>29</v>
      </c>
      <c r="K2108" t="s">
        <v>198</v>
      </c>
      <c r="L2108" t="s">
        <v>192</v>
      </c>
      <c r="M2108" t="s">
        <v>35</v>
      </c>
      <c r="N2108" s="2">
        <v>41316</v>
      </c>
      <c r="O2108" s="2">
        <v>41316</v>
      </c>
      <c r="P2108">
        <v>1</v>
      </c>
      <c r="Q2108" s="1">
        <v>0.09</v>
      </c>
      <c r="R2108">
        <v>205.99</v>
      </c>
      <c r="S2108">
        <v>8.99</v>
      </c>
      <c r="T2108">
        <f t="shared" si="32"/>
        <v>205.99</v>
      </c>
    </row>
    <row r="2109" spans="1:20" x14ac:dyDescent="0.25">
      <c r="A2109">
        <v>2108</v>
      </c>
      <c r="B2109">
        <v>89617</v>
      </c>
      <c r="C2109" t="s">
        <v>962</v>
      </c>
      <c r="D2109" t="s">
        <v>20</v>
      </c>
      <c r="E2109" t="s">
        <v>39</v>
      </c>
      <c r="F2109" t="s">
        <v>22</v>
      </c>
      <c r="G2109" t="s">
        <v>41</v>
      </c>
      <c r="H2109" t="s">
        <v>61</v>
      </c>
      <c r="I2109" t="s">
        <v>28</v>
      </c>
      <c r="J2109" t="s">
        <v>29</v>
      </c>
      <c r="K2109" t="s">
        <v>105</v>
      </c>
      <c r="L2109" t="s">
        <v>192</v>
      </c>
      <c r="M2109" t="s">
        <v>227</v>
      </c>
      <c r="N2109" s="2">
        <v>41388</v>
      </c>
      <c r="O2109" s="2">
        <v>41389</v>
      </c>
      <c r="P2109">
        <v>7</v>
      </c>
      <c r="Q2109" s="1">
        <v>0.06</v>
      </c>
      <c r="R2109">
        <v>4.0599999999999996</v>
      </c>
      <c r="S2109">
        <v>6.89</v>
      </c>
      <c r="T2109">
        <f t="shared" si="32"/>
        <v>28.419999999999998</v>
      </c>
    </row>
    <row r="2110" spans="1:20" x14ac:dyDescent="0.25">
      <c r="A2110">
        <v>2109</v>
      </c>
      <c r="B2110">
        <v>89626</v>
      </c>
      <c r="C2110" t="s">
        <v>1170</v>
      </c>
      <c r="D2110" t="s">
        <v>20</v>
      </c>
      <c r="E2110" t="s">
        <v>39</v>
      </c>
      <c r="F2110" t="s">
        <v>40</v>
      </c>
      <c r="G2110" t="s">
        <v>41</v>
      </c>
      <c r="H2110" t="s">
        <v>94</v>
      </c>
      <c r="I2110" t="s">
        <v>28</v>
      </c>
      <c r="J2110" t="s">
        <v>29</v>
      </c>
      <c r="K2110" t="s">
        <v>50</v>
      </c>
      <c r="L2110" t="s">
        <v>192</v>
      </c>
      <c r="M2110" t="s">
        <v>99</v>
      </c>
      <c r="N2110" s="2">
        <v>41293</v>
      </c>
      <c r="O2110" s="2">
        <v>41293</v>
      </c>
      <c r="P2110">
        <v>9</v>
      </c>
      <c r="Q2110" s="1">
        <v>0.01</v>
      </c>
      <c r="R2110">
        <v>10.98</v>
      </c>
      <c r="S2110">
        <v>3.99</v>
      </c>
      <c r="T2110">
        <f t="shared" si="32"/>
        <v>98.820000000000007</v>
      </c>
    </row>
    <row r="2111" spans="1:20" x14ac:dyDescent="0.25">
      <c r="A2111">
        <v>2110</v>
      </c>
      <c r="B2111">
        <v>89626</v>
      </c>
      <c r="C2111" t="s">
        <v>1170</v>
      </c>
      <c r="D2111" t="s">
        <v>20</v>
      </c>
      <c r="E2111" t="s">
        <v>39</v>
      </c>
      <c r="F2111" t="s">
        <v>40</v>
      </c>
      <c r="G2111" t="s">
        <v>41</v>
      </c>
      <c r="H2111" t="s">
        <v>78</v>
      </c>
      <c r="I2111" t="s">
        <v>28</v>
      </c>
      <c r="J2111" t="s">
        <v>29</v>
      </c>
      <c r="K2111" t="s">
        <v>133</v>
      </c>
      <c r="L2111" t="s">
        <v>26</v>
      </c>
      <c r="M2111" t="s">
        <v>59</v>
      </c>
      <c r="N2111" s="2">
        <v>41293</v>
      </c>
      <c r="O2111" s="2">
        <v>41294</v>
      </c>
      <c r="P2111">
        <v>4</v>
      </c>
      <c r="Q2111" s="1">
        <v>0.02</v>
      </c>
      <c r="R2111">
        <v>16.989999999999998</v>
      </c>
      <c r="S2111">
        <v>8.99</v>
      </c>
      <c r="T2111">
        <f t="shared" si="32"/>
        <v>67.959999999999994</v>
      </c>
    </row>
    <row r="2112" spans="1:20" x14ac:dyDescent="0.25">
      <c r="A2112">
        <v>2111</v>
      </c>
      <c r="B2112">
        <v>89626</v>
      </c>
      <c r="C2112" t="s">
        <v>1170</v>
      </c>
      <c r="D2112" t="s">
        <v>578</v>
      </c>
      <c r="E2112" t="s">
        <v>187</v>
      </c>
      <c r="F2112" t="s">
        <v>40</v>
      </c>
      <c r="G2112" t="s">
        <v>41</v>
      </c>
      <c r="H2112" t="s">
        <v>225</v>
      </c>
      <c r="I2112" t="s">
        <v>28</v>
      </c>
      <c r="J2112" t="s">
        <v>29</v>
      </c>
      <c r="K2112" t="s">
        <v>231</v>
      </c>
      <c r="L2112" t="s">
        <v>330</v>
      </c>
      <c r="M2112" t="s">
        <v>59</v>
      </c>
      <c r="N2112" s="2">
        <v>41293</v>
      </c>
      <c r="O2112" s="2">
        <v>41295</v>
      </c>
      <c r="P2112">
        <v>10</v>
      </c>
      <c r="Q2112" s="1">
        <v>0.08</v>
      </c>
      <c r="R2112">
        <v>44.43</v>
      </c>
      <c r="S2112">
        <v>46.59</v>
      </c>
      <c r="T2112">
        <f t="shared" si="32"/>
        <v>444.3</v>
      </c>
    </row>
    <row r="2113" spans="1:20" x14ac:dyDescent="0.25">
      <c r="A2113">
        <v>2112</v>
      </c>
      <c r="B2113">
        <v>89632</v>
      </c>
      <c r="C2113" t="s">
        <v>709</v>
      </c>
      <c r="D2113" t="s">
        <v>20</v>
      </c>
      <c r="E2113" t="s">
        <v>39</v>
      </c>
      <c r="F2113" t="s">
        <v>31</v>
      </c>
      <c r="G2113" t="s">
        <v>93</v>
      </c>
      <c r="H2113" t="s">
        <v>54</v>
      </c>
      <c r="I2113" t="s">
        <v>28</v>
      </c>
      <c r="J2113" t="s">
        <v>29</v>
      </c>
      <c r="K2113" t="s">
        <v>226</v>
      </c>
      <c r="L2113" t="s">
        <v>706</v>
      </c>
      <c r="M2113" t="s">
        <v>121</v>
      </c>
      <c r="N2113" s="2">
        <v>41334</v>
      </c>
      <c r="O2113" s="2">
        <v>41336</v>
      </c>
      <c r="P2113">
        <v>2</v>
      </c>
      <c r="Q2113" s="1">
        <v>7.0000000000000007E-2</v>
      </c>
      <c r="R2113">
        <v>14.42</v>
      </c>
      <c r="S2113">
        <v>6.75</v>
      </c>
      <c r="T2113">
        <f t="shared" si="32"/>
        <v>28.84</v>
      </c>
    </row>
    <row r="2114" spans="1:20" x14ac:dyDescent="0.25">
      <c r="A2114">
        <v>2113</v>
      </c>
      <c r="B2114">
        <v>89154</v>
      </c>
      <c r="C2114" t="s">
        <v>849</v>
      </c>
      <c r="D2114" t="s">
        <v>20</v>
      </c>
      <c r="E2114" t="s">
        <v>39</v>
      </c>
      <c r="F2114" t="s">
        <v>31</v>
      </c>
      <c r="G2114" t="s">
        <v>93</v>
      </c>
      <c r="H2114" t="s">
        <v>49</v>
      </c>
      <c r="I2114" t="s">
        <v>28</v>
      </c>
      <c r="J2114" t="s">
        <v>29</v>
      </c>
      <c r="K2114" t="s">
        <v>181</v>
      </c>
      <c r="L2114" t="s">
        <v>192</v>
      </c>
      <c r="M2114" t="s">
        <v>255</v>
      </c>
      <c r="N2114" s="2">
        <v>41509</v>
      </c>
      <c r="O2114" s="2">
        <v>41510</v>
      </c>
      <c r="P2114">
        <v>19</v>
      </c>
      <c r="Q2114" s="1">
        <v>0.01</v>
      </c>
      <c r="R2114">
        <v>30.98</v>
      </c>
      <c r="S2114">
        <v>19.510000000000002</v>
      </c>
      <c r="T2114">
        <f t="shared" si="32"/>
        <v>588.62</v>
      </c>
    </row>
    <row r="2115" spans="1:20" x14ac:dyDescent="0.25">
      <c r="A2115">
        <v>2114</v>
      </c>
      <c r="B2115">
        <v>88235</v>
      </c>
      <c r="C2115" t="s">
        <v>1523</v>
      </c>
      <c r="D2115" t="s">
        <v>578</v>
      </c>
      <c r="E2115" t="s">
        <v>187</v>
      </c>
      <c r="F2115" t="s">
        <v>22</v>
      </c>
      <c r="G2115" t="s">
        <v>41</v>
      </c>
      <c r="H2115" t="s">
        <v>219</v>
      </c>
      <c r="I2115" t="s">
        <v>28</v>
      </c>
      <c r="J2115" t="s">
        <v>29</v>
      </c>
      <c r="K2115" t="s">
        <v>145</v>
      </c>
      <c r="L2115" t="s">
        <v>283</v>
      </c>
      <c r="M2115" t="s">
        <v>182</v>
      </c>
      <c r="N2115" s="2">
        <v>41041</v>
      </c>
      <c r="O2115" s="2">
        <v>41042</v>
      </c>
      <c r="P2115">
        <v>17</v>
      </c>
      <c r="Q2115" s="1">
        <v>7.0000000000000007E-2</v>
      </c>
      <c r="R2115">
        <v>243.98</v>
      </c>
      <c r="S2115">
        <v>62.94</v>
      </c>
      <c r="T2115">
        <f t="shared" ref="T2115:T2178" si="33">R2115*P2115</f>
        <v>4147.66</v>
      </c>
    </row>
    <row r="2116" spans="1:20" x14ac:dyDescent="0.25">
      <c r="A2116">
        <v>2115</v>
      </c>
      <c r="B2116">
        <v>89438</v>
      </c>
      <c r="C2116" t="s">
        <v>2306</v>
      </c>
      <c r="D2116" t="s">
        <v>20</v>
      </c>
      <c r="E2116" t="s">
        <v>187</v>
      </c>
      <c r="F2116" t="s">
        <v>31</v>
      </c>
      <c r="G2116" t="s">
        <v>93</v>
      </c>
      <c r="H2116" t="s">
        <v>217</v>
      </c>
      <c r="I2116" t="s">
        <v>28</v>
      </c>
      <c r="J2116" t="s">
        <v>29</v>
      </c>
      <c r="K2116" t="s">
        <v>43</v>
      </c>
      <c r="L2116" t="s">
        <v>706</v>
      </c>
      <c r="M2116" t="s">
        <v>63</v>
      </c>
      <c r="N2116" s="2">
        <v>41568</v>
      </c>
      <c r="O2116" s="2">
        <v>41570</v>
      </c>
      <c r="P2116">
        <v>9</v>
      </c>
      <c r="Q2116" s="1">
        <v>0</v>
      </c>
      <c r="R2116">
        <v>60.65</v>
      </c>
      <c r="S2116">
        <v>12.23</v>
      </c>
      <c r="T2116">
        <f t="shared" si="33"/>
        <v>545.85</v>
      </c>
    </row>
    <row r="2117" spans="1:20" x14ac:dyDescent="0.25">
      <c r="A2117">
        <v>2116</v>
      </c>
      <c r="B2117">
        <v>88981</v>
      </c>
      <c r="C2117" t="s">
        <v>2214</v>
      </c>
      <c r="D2117" t="s">
        <v>20</v>
      </c>
      <c r="E2117" t="s">
        <v>39</v>
      </c>
      <c r="F2117" t="s">
        <v>31</v>
      </c>
      <c r="G2117" t="s">
        <v>93</v>
      </c>
      <c r="H2117" t="s">
        <v>54</v>
      </c>
      <c r="I2117" t="s">
        <v>28</v>
      </c>
      <c r="J2117" t="s">
        <v>29</v>
      </c>
      <c r="K2117" t="s">
        <v>172</v>
      </c>
      <c r="L2117" t="s">
        <v>26</v>
      </c>
      <c r="M2117" t="s">
        <v>83</v>
      </c>
      <c r="N2117" s="2">
        <v>41302</v>
      </c>
      <c r="O2117" s="2">
        <v>41303</v>
      </c>
      <c r="P2117">
        <v>4</v>
      </c>
      <c r="Q2117" s="1">
        <v>0</v>
      </c>
      <c r="R2117">
        <v>40.97</v>
      </c>
      <c r="S2117">
        <v>8.99</v>
      </c>
      <c r="T2117">
        <f t="shared" si="33"/>
        <v>163.88</v>
      </c>
    </row>
    <row r="2118" spans="1:20" x14ac:dyDescent="0.25">
      <c r="A2118">
        <v>2117</v>
      </c>
      <c r="B2118">
        <v>89636</v>
      </c>
      <c r="C2118" t="s">
        <v>2462</v>
      </c>
      <c r="D2118" t="s">
        <v>38</v>
      </c>
      <c r="E2118" t="s">
        <v>39</v>
      </c>
      <c r="F2118" t="s">
        <v>47</v>
      </c>
      <c r="G2118" t="s">
        <v>93</v>
      </c>
      <c r="H2118" t="s">
        <v>42</v>
      </c>
      <c r="I2118" t="s">
        <v>28</v>
      </c>
      <c r="J2118" t="s">
        <v>29</v>
      </c>
      <c r="K2118" t="s">
        <v>79</v>
      </c>
      <c r="L2118" t="s">
        <v>192</v>
      </c>
      <c r="M2118" t="s">
        <v>134</v>
      </c>
      <c r="N2118" s="2">
        <v>40886</v>
      </c>
      <c r="O2118" s="2">
        <v>40888</v>
      </c>
      <c r="P2118">
        <v>22</v>
      </c>
      <c r="Q2118" s="1">
        <v>0.04</v>
      </c>
      <c r="R2118">
        <v>162.93</v>
      </c>
      <c r="S2118">
        <v>19.989999999999998</v>
      </c>
      <c r="T2118">
        <f t="shared" si="33"/>
        <v>3584.46</v>
      </c>
    </row>
    <row r="2119" spans="1:20" x14ac:dyDescent="0.25">
      <c r="A2119">
        <v>2118</v>
      </c>
      <c r="B2119">
        <v>86681</v>
      </c>
      <c r="C2119" t="s">
        <v>2373</v>
      </c>
      <c r="D2119" t="s">
        <v>578</v>
      </c>
      <c r="E2119" t="s">
        <v>187</v>
      </c>
      <c r="F2119" t="s">
        <v>47</v>
      </c>
      <c r="G2119" t="s">
        <v>93</v>
      </c>
      <c r="H2119" t="s">
        <v>217</v>
      </c>
      <c r="I2119" t="s">
        <v>28</v>
      </c>
      <c r="J2119" t="s">
        <v>29</v>
      </c>
      <c r="K2119" t="s">
        <v>116</v>
      </c>
      <c r="L2119" t="s">
        <v>283</v>
      </c>
      <c r="M2119" t="s">
        <v>51</v>
      </c>
      <c r="N2119" s="2">
        <v>40606</v>
      </c>
      <c r="O2119" s="2">
        <v>40608</v>
      </c>
      <c r="P2119">
        <v>9</v>
      </c>
      <c r="Q2119" s="1">
        <v>0.04</v>
      </c>
      <c r="R2119">
        <v>95.95</v>
      </c>
      <c r="S2119">
        <v>74.349999999999994</v>
      </c>
      <c r="T2119">
        <f t="shared" si="33"/>
        <v>863.55000000000007</v>
      </c>
    </row>
    <row r="2120" spans="1:20" x14ac:dyDescent="0.25">
      <c r="A2120">
        <v>2119</v>
      </c>
      <c r="B2120">
        <v>86681</v>
      </c>
      <c r="C2120" t="s">
        <v>1740</v>
      </c>
      <c r="D2120" t="s">
        <v>20</v>
      </c>
      <c r="E2120" t="s">
        <v>39</v>
      </c>
      <c r="F2120" t="s">
        <v>47</v>
      </c>
      <c r="G2120" t="s">
        <v>93</v>
      </c>
      <c r="H2120" t="s">
        <v>94</v>
      </c>
      <c r="I2120" t="s">
        <v>28</v>
      </c>
      <c r="J2120" t="s">
        <v>29</v>
      </c>
      <c r="K2120" t="s">
        <v>58</v>
      </c>
      <c r="L2120" t="s">
        <v>26</v>
      </c>
      <c r="M2120" t="s">
        <v>111</v>
      </c>
      <c r="N2120" s="2">
        <v>40606</v>
      </c>
      <c r="O2120" s="2">
        <v>40608</v>
      </c>
      <c r="P2120">
        <v>4</v>
      </c>
      <c r="Q2120" s="1">
        <v>0.1</v>
      </c>
      <c r="R2120">
        <v>34.58</v>
      </c>
      <c r="S2120">
        <v>8.99</v>
      </c>
      <c r="T2120">
        <f t="shared" si="33"/>
        <v>138.32</v>
      </c>
    </row>
    <row r="2121" spans="1:20" x14ac:dyDescent="0.25">
      <c r="A2121">
        <v>2120</v>
      </c>
      <c r="B2121">
        <v>89639</v>
      </c>
      <c r="C2121" t="s">
        <v>811</v>
      </c>
      <c r="D2121" t="s">
        <v>20</v>
      </c>
      <c r="E2121" t="s">
        <v>39</v>
      </c>
      <c r="F2121" t="s">
        <v>22</v>
      </c>
      <c r="G2121" t="s">
        <v>48</v>
      </c>
      <c r="H2121" t="s">
        <v>94</v>
      </c>
      <c r="I2121" t="s">
        <v>28</v>
      </c>
      <c r="J2121" t="s">
        <v>29</v>
      </c>
      <c r="K2121" t="s">
        <v>291</v>
      </c>
      <c r="L2121" t="s">
        <v>192</v>
      </c>
      <c r="M2121" t="s">
        <v>232</v>
      </c>
      <c r="N2121" s="2">
        <v>40484</v>
      </c>
      <c r="O2121" s="2">
        <v>40488</v>
      </c>
      <c r="P2121">
        <v>14</v>
      </c>
      <c r="Q2121" s="1">
        <v>7.0000000000000007E-2</v>
      </c>
      <c r="R2121">
        <v>29.17</v>
      </c>
      <c r="S2121">
        <v>6.27</v>
      </c>
      <c r="T2121">
        <f t="shared" si="33"/>
        <v>408.38</v>
      </c>
    </row>
    <row r="2122" spans="1:20" x14ac:dyDescent="0.25">
      <c r="A2122">
        <v>2121</v>
      </c>
      <c r="B2122">
        <v>89644</v>
      </c>
      <c r="C2122" t="s">
        <v>983</v>
      </c>
      <c r="D2122" t="s">
        <v>20</v>
      </c>
      <c r="E2122" t="s">
        <v>39</v>
      </c>
      <c r="F2122" t="s">
        <v>22</v>
      </c>
      <c r="G2122" t="s">
        <v>23</v>
      </c>
      <c r="H2122" t="s">
        <v>49</v>
      </c>
      <c r="I2122" t="s">
        <v>28</v>
      </c>
      <c r="J2122" t="s">
        <v>29</v>
      </c>
      <c r="K2122" t="s">
        <v>189</v>
      </c>
      <c r="L2122" t="s">
        <v>192</v>
      </c>
      <c r="M2122" t="s">
        <v>398</v>
      </c>
      <c r="N2122" s="2">
        <v>41407</v>
      </c>
      <c r="O2122" s="2">
        <v>41409</v>
      </c>
      <c r="P2122">
        <v>5</v>
      </c>
      <c r="Q2122" s="1">
        <v>0.03</v>
      </c>
      <c r="R2122">
        <v>4.13</v>
      </c>
      <c r="S2122">
        <v>5.04</v>
      </c>
      <c r="T2122">
        <f t="shared" si="33"/>
        <v>20.65</v>
      </c>
    </row>
    <row r="2123" spans="1:20" x14ac:dyDescent="0.25">
      <c r="A2123">
        <v>2122</v>
      </c>
      <c r="B2123">
        <v>86471</v>
      </c>
      <c r="C2123" t="s">
        <v>1244</v>
      </c>
      <c r="D2123" t="s">
        <v>20</v>
      </c>
      <c r="E2123" t="s">
        <v>21</v>
      </c>
      <c r="F2123" t="s">
        <v>31</v>
      </c>
      <c r="G2123" t="s">
        <v>23</v>
      </c>
      <c r="H2123" t="s">
        <v>33</v>
      </c>
      <c r="I2123" t="s">
        <v>28</v>
      </c>
      <c r="J2123" t="s">
        <v>29</v>
      </c>
      <c r="K2123" t="s">
        <v>34</v>
      </c>
      <c r="L2123" t="s">
        <v>26</v>
      </c>
      <c r="M2123" t="s">
        <v>141</v>
      </c>
      <c r="N2123" s="2">
        <v>40666</v>
      </c>
      <c r="O2123" s="2">
        <v>40666</v>
      </c>
      <c r="P2123">
        <v>9</v>
      </c>
      <c r="Q2123" s="1">
        <v>0.01</v>
      </c>
      <c r="R2123">
        <v>29.89</v>
      </c>
      <c r="S2123">
        <v>1.99</v>
      </c>
      <c r="T2123">
        <f t="shared" si="33"/>
        <v>269.01</v>
      </c>
    </row>
    <row r="2124" spans="1:20" x14ac:dyDescent="0.25">
      <c r="A2124">
        <v>2123</v>
      </c>
      <c r="B2124">
        <v>89647</v>
      </c>
      <c r="C2124" t="s">
        <v>1140</v>
      </c>
      <c r="D2124" t="s">
        <v>38</v>
      </c>
      <c r="E2124" t="s">
        <v>21</v>
      </c>
      <c r="F2124" t="s">
        <v>31</v>
      </c>
      <c r="G2124" t="s">
        <v>48</v>
      </c>
      <c r="H2124" t="s">
        <v>203</v>
      </c>
      <c r="I2124" t="s">
        <v>28</v>
      </c>
      <c r="J2124" t="s">
        <v>29</v>
      </c>
      <c r="K2124" t="s">
        <v>1108</v>
      </c>
      <c r="L2124" t="s">
        <v>26</v>
      </c>
      <c r="M2124" t="s">
        <v>83</v>
      </c>
      <c r="N2124" s="2">
        <v>40312</v>
      </c>
      <c r="O2124" s="2">
        <v>40312</v>
      </c>
      <c r="P2124">
        <v>17</v>
      </c>
      <c r="Q2124" s="1">
        <v>0.08</v>
      </c>
      <c r="R2124">
        <v>4.8899999999999997</v>
      </c>
      <c r="S2124">
        <v>4.93</v>
      </c>
      <c r="T2124">
        <f t="shared" si="33"/>
        <v>83.13</v>
      </c>
    </row>
    <row r="2125" spans="1:20" x14ac:dyDescent="0.25">
      <c r="A2125">
        <v>2124</v>
      </c>
      <c r="B2125">
        <v>88715</v>
      </c>
      <c r="C2125" t="s">
        <v>1767</v>
      </c>
      <c r="D2125" t="s">
        <v>20</v>
      </c>
      <c r="E2125" t="s">
        <v>39</v>
      </c>
      <c r="F2125" t="s">
        <v>22</v>
      </c>
      <c r="G2125" t="s">
        <v>93</v>
      </c>
      <c r="H2125" t="s">
        <v>54</v>
      </c>
      <c r="I2125" t="s">
        <v>28</v>
      </c>
      <c r="J2125" t="s">
        <v>29</v>
      </c>
      <c r="K2125" t="s">
        <v>105</v>
      </c>
      <c r="L2125" t="s">
        <v>192</v>
      </c>
      <c r="M2125" t="s">
        <v>326</v>
      </c>
      <c r="N2125" s="2">
        <v>40965</v>
      </c>
      <c r="O2125" s="2">
        <v>40966</v>
      </c>
      <c r="P2125">
        <v>3</v>
      </c>
      <c r="Q2125" s="1">
        <v>0.04</v>
      </c>
      <c r="R2125">
        <v>35.44</v>
      </c>
      <c r="S2125">
        <v>5.09</v>
      </c>
      <c r="T2125">
        <f t="shared" si="33"/>
        <v>106.32</v>
      </c>
    </row>
    <row r="2126" spans="1:20" x14ac:dyDescent="0.25">
      <c r="A2126">
        <v>2125</v>
      </c>
      <c r="B2126">
        <v>87170</v>
      </c>
      <c r="C2126" t="s">
        <v>929</v>
      </c>
      <c r="D2126" t="s">
        <v>20</v>
      </c>
      <c r="E2126" t="s">
        <v>21</v>
      </c>
      <c r="F2126" t="s">
        <v>40</v>
      </c>
      <c r="G2126" t="s">
        <v>32</v>
      </c>
      <c r="H2126" t="s">
        <v>24</v>
      </c>
      <c r="I2126" t="s">
        <v>28</v>
      </c>
      <c r="J2126" t="s">
        <v>29</v>
      </c>
      <c r="K2126" t="s">
        <v>201</v>
      </c>
      <c r="L2126" t="s">
        <v>26</v>
      </c>
      <c r="M2126" t="s">
        <v>59</v>
      </c>
      <c r="N2126" s="2">
        <v>41086</v>
      </c>
      <c r="O2126" s="2">
        <v>41087</v>
      </c>
      <c r="P2126">
        <v>7</v>
      </c>
      <c r="Q2126" s="1">
        <v>0.03</v>
      </c>
      <c r="R2126">
        <v>55.99</v>
      </c>
      <c r="S2126">
        <v>5</v>
      </c>
      <c r="T2126">
        <f t="shared" si="33"/>
        <v>391.93</v>
      </c>
    </row>
    <row r="2127" spans="1:20" x14ac:dyDescent="0.25">
      <c r="A2127">
        <v>2126</v>
      </c>
      <c r="B2127">
        <v>88729</v>
      </c>
      <c r="C2127" t="s">
        <v>223</v>
      </c>
      <c r="D2127" t="s">
        <v>20</v>
      </c>
      <c r="E2127" t="s">
        <v>39</v>
      </c>
      <c r="F2127" t="s">
        <v>47</v>
      </c>
      <c r="G2127" t="s">
        <v>41</v>
      </c>
      <c r="H2127" t="s">
        <v>54</v>
      </c>
      <c r="I2127" t="s">
        <v>28</v>
      </c>
      <c r="J2127" t="s">
        <v>29</v>
      </c>
      <c r="K2127" t="s">
        <v>231</v>
      </c>
      <c r="L2127" t="s">
        <v>192</v>
      </c>
      <c r="M2127" t="s">
        <v>156</v>
      </c>
      <c r="N2127" s="2">
        <v>40332</v>
      </c>
      <c r="O2127" s="2">
        <v>40334</v>
      </c>
      <c r="P2127">
        <v>17</v>
      </c>
      <c r="Q2127" s="1">
        <v>0.09</v>
      </c>
      <c r="R2127">
        <v>2.61</v>
      </c>
      <c r="S2127">
        <v>0.5</v>
      </c>
      <c r="T2127">
        <f t="shared" si="33"/>
        <v>44.37</v>
      </c>
    </row>
    <row r="2128" spans="1:20" x14ac:dyDescent="0.25">
      <c r="A2128">
        <v>2127</v>
      </c>
      <c r="B2128">
        <v>89175</v>
      </c>
      <c r="C2128" t="s">
        <v>1777</v>
      </c>
      <c r="D2128" t="s">
        <v>20</v>
      </c>
      <c r="E2128" t="s">
        <v>21</v>
      </c>
      <c r="F2128" t="s">
        <v>31</v>
      </c>
      <c r="G2128" t="s">
        <v>93</v>
      </c>
      <c r="H2128" t="s">
        <v>206</v>
      </c>
      <c r="I2128" t="s">
        <v>28</v>
      </c>
      <c r="J2128" t="s">
        <v>29</v>
      </c>
      <c r="K2128" t="s">
        <v>1138</v>
      </c>
      <c r="L2128" t="s">
        <v>192</v>
      </c>
      <c r="M2128" t="s">
        <v>255</v>
      </c>
      <c r="N2128" s="2">
        <v>40458</v>
      </c>
      <c r="O2128" s="2">
        <v>40459</v>
      </c>
      <c r="P2128">
        <v>11</v>
      </c>
      <c r="Q2128" s="1">
        <v>0.03</v>
      </c>
      <c r="R2128">
        <v>27.48</v>
      </c>
      <c r="S2128">
        <v>4</v>
      </c>
      <c r="T2128">
        <f t="shared" si="33"/>
        <v>302.28000000000003</v>
      </c>
    </row>
    <row r="2129" spans="1:20" x14ac:dyDescent="0.25">
      <c r="A2129">
        <v>2128</v>
      </c>
      <c r="B2129">
        <v>89175</v>
      </c>
      <c r="C2129" t="s">
        <v>1777</v>
      </c>
      <c r="D2129" t="s">
        <v>20</v>
      </c>
      <c r="E2129" t="s">
        <v>21</v>
      </c>
      <c r="F2129" t="s">
        <v>31</v>
      </c>
      <c r="G2129" t="s">
        <v>93</v>
      </c>
      <c r="H2129" t="s">
        <v>24</v>
      </c>
      <c r="I2129" t="s">
        <v>28</v>
      </c>
      <c r="J2129" t="s">
        <v>29</v>
      </c>
      <c r="K2129" t="s">
        <v>1254</v>
      </c>
      <c r="L2129" t="s">
        <v>192</v>
      </c>
      <c r="M2129" t="s">
        <v>255</v>
      </c>
      <c r="N2129" s="2">
        <v>40458</v>
      </c>
      <c r="O2129" s="2">
        <v>40459</v>
      </c>
      <c r="P2129">
        <v>14</v>
      </c>
      <c r="Q2129" s="1">
        <v>0.1</v>
      </c>
      <c r="R2129">
        <v>179.99</v>
      </c>
      <c r="S2129">
        <v>19.989999999999998</v>
      </c>
      <c r="T2129">
        <f t="shared" si="33"/>
        <v>2519.86</v>
      </c>
    </row>
    <row r="2130" spans="1:20" x14ac:dyDescent="0.25">
      <c r="A2130">
        <v>2129</v>
      </c>
      <c r="B2130">
        <v>89175</v>
      </c>
      <c r="C2130" t="s">
        <v>1777</v>
      </c>
      <c r="D2130" t="s">
        <v>20</v>
      </c>
      <c r="E2130" t="s">
        <v>39</v>
      </c>
      <c r="F2130" t="s">
        <v>31</v>
      </c>
      <c r="G2130" t="s">
        <v>93</v>
      </c>
      <c r="H2130" t="s">
        <v>54</v>
      </c>
      <c r="I2130" t="s">
        <v>28</v>
      </c>
      <c r="J2130" t="s">
        <v>29</v>
      </c>
      <c r="K2130" t="s">
        <v>145</v>
      </c>
      <c r="L2130" t="s">
        <v>192</v>
      </c>
      <c r="M2130" t="s">
        <v>296</v>
      </c>
      <c r="N2130" s="2">
        <v>40458</v>
      </c>
      <c r="O2130" s="2">
        <v>40460</v>
      </c>
      <c r="P2130">
        <v>19</v>
      </c>
      <c r="Q2130" s="1">
        <v>0.1</v>
      </c>
      <c r="R2130">
        <v>140.85</v>
      </c>
      <c r="S2130">
        <v>19.989999999999998</v>
      </c>
      <c r="T2130">
        <f t="shared" si="33"/>
        <v>2676.15</v>
      </c>
    </row>
    <row r="2131" spans="1:20" x14ac:dyDescent="0.25">
      <c r="A2131">
        <v>2130</v>
      </c>
      <c r="B2131">
        <v>86191</v>
      </c>
      <c r="C2131" t="s">
        <v>872</v>
      </c>
      <c r="D2131" t="s">
        <v>20</v>
      </c>
      <c r="E2131" t="s">
        <v>39</v>
      </c>
      <c r="F2131" t="s">
        <v>22</v>
      </c>
      <c r="G2131" t="s">
        <v>48</v>
      </c>
      <c r="H2131" t="s">
        <v>89</v>
      </c>
      <c r="I2131" t="s">
        <v>28</v>
      </c>
      <c r="J2131" t="s">
        <v>29</v>
      </c>
      <c r="K2131" t="s">
        <v>71</v>
      </c>
      <c r="L2131" t="s">
        <v>192</v>
      </c>
      <c r="M2131" t="s">
        <v>137</v>
      </c>
      <c r="N2131" s="2">
        <v>40466</v>
      </c>
      <c r="O2131" s="2">
        <v>40475</v>
      </c>
      <c r="P2131">
        <v>16</v>
      </c>
      <c r="Q2131" s="1">
        <v>0.01</v>
      </c>
      <c r="R2131">
        <v>4.9800000000000004</v>
      </c>
      <c r="S2131">
        <v>7.44</v>
      </c>
      <c r="T2131">
        <f t="shared" si="33"/>
        <v>79.680000000000007</v>
      </c>
    </row>
    <row r="2132" spans="1:20" x14ac:dyDescent="0.25">
      <c r="A2132">
        <v>2131</v>
      </c>
      <c r="B2132">
        <v>89495</v>
      </c>
      <c r="C2132" t="s">
        <v>324</v>
      </c>
      <c r="D2132" t="s">
        <v>20</v>
      </c>
      <c r="E2132" t="s">
        <v>39</v>
      </c>
      <c r="F2132" t="s">
        <v>22</v>
      </c>
      <c r="G2132" t="s">
        <v>23</v>
      </c>
      <c r="H2132" t="s">
        <v>61</v>
      </c>
      <c r="I2132" t="s">
        <v>28</v>
      </c>
      <c r="J2132" t="s">
        <v>29</v>
      </c>
      <c r="K2132" t="s">
        <v>221</v>
      </c>
      <c r="L2132" t="s">
        <v>192</v>
      </c>
      <c r="M2132" t="s">
        <v>123</v>
      </c>
      <c r="N2132" s="2">
        <v>41490</v>
      </c>
      <c r="O2132" s="2">
        <v>41492</v>
      </c>
      <c r="P2132">
        <v>2</v>
      </c>
      <c r="Q2132" s="1">
        <v>0.1</v>
      </c>
      <c r="R2132">
        <v>6.48</v>
      </c>
      <c r="S2132">
        <v>6.22</v>
      </c>
      <c r="T2132">
        <f t="shared" si="33"/>
        <v>12.96</v>
      </c>
    </row>
    <row r="2133" spans="1:20" x14ac:dyDescent="0.25">
      <c r="A2133">
        <v>2132</v>
      </c>
      <c r="B2133">
        <v>89495</v>
      </c>
      <c r="C2133" t="s">
        <v>324</v>
      </c>
      <c r="D2133" t="s">
        <v>20</v>
      </c>
      <c r="E2133" t="s">
        <v>21</v>
      </c>
      <c r="F2133" t="s">
        <v>22</v>
      </c>
      <c r="G2133" t="s">
        <v>23</v>
      </c>
      <c r="H2133" t="s">
        <v>24</v>
      </c>
      <c r="I2133" t="s">
        <v>28</v>
      </c>
      <c r="J2133" t="s">
        <v>29</v>
      </c>
      <c r="K2133" t="s">
        <v>210</v>
      </c>
      <c r="L2133" t="s">
        <v>26</v>
      </c>
      <c r="M2133" t="s">
        <v>232</v>
      </c>
      <c r="N2133" s="2">
        <v>41490</v>
      </c>
      <c r="O2133" s="2">
        <v>41492</v>
      </c>
      <c r="P2133">
        <v>24</v>
      </c>
      <c r="Q2133" s="1">
        <v>0.06</v>
      </c>
      <c r="R2133">
        <v>35.99</v>
      </c>
      <c r="S2133">
        <v>1.25</v>
      </c>
      <c r="T2133">
        <f t="shared" si="33"/>
        <v>863.76</v>
      </c>
    </row>
    <row r="2134" spans="1:20" x14ac:dyDescent="0.25">
      <c r="A2134">
        <v>2133</v>
      </c>
      <c r="B2134">
        <v>89244</v>
      </c>
      <c r="C2134" t="s">
        <v>1643</v>
      </c>
      <c r="D2134" t="s">
        <v>38</v>
      </c>
      <c r="E2134" t="s">
        <v>39</v>
      </c>
      <c r="F2134" t="s">
        <v>40</v>
      </c>
      <c r="G2134" t="s">
        <v>93</v>
      </c>
      <c r="H2134" t="s">
        <v>49</v>
      </c>
      <c r="I2134" t="s">
        <v>28</v>
      </c>
      <c r="J2134" t="s">
        <v>29</v>
      </c>
      <c r="K2134" t="s">
        <v>163</v>
      </c>
      <c r="L2134" t="s">
        <v>192</v>
      </c>
      <c r="M2134" t="s">
        <v>309</v>
      </c>
      <c r="N2134" s="2">
        <v>40914</v>
      </c>
      <c r="O2134" s="2">
        <v>40915</v>
      </c>
      <c r="P2134">
        <v>1</v>
      </c>
      <c r="Q2134" s="1">
        <v>0.05</v>
      </c>
      <c r="R2134">
        <v>7.28</v>
      </c>
      <c r="S2134">
        <v>11.15</v>
      </c>
      <c r="T2134">
        <f t="shared" si="33"/>
        <v>7.28</v>
      </c>
    </row>
    <row r="2135" spans="1:20" x14ac:dyDescent="0.25">
      <c r="A2135">
        <v>2134</v>
      </c>
      <c r="B2135">
        <v>89244</v>
      </c>
      <c r="C2135" t="s">
        <v>775</v>
      </c>
      <c r="D2135" t="s">
        <v>20</v>
      </c>
      <c r="E2135" t="s">
        <v>187</v>
      </c>
      <c r="F2135" t="s">
        <v>40</v>
      </c>
      <c r="G2135" t="s">
        <v>93</v>
      </c>
      <c r="H2135" t="s">
        <v>219</v>
      </c>
      <c r="I2135" t="s">
        <v>28</v>
      </c>
      <c r="J2135" t="s">
        <v>29</v>
      </c>
      <c r="K2135" t="s">
        <v>181</v>
      </c>
      <c r="L2135" t="s">
        <v>44</v>
      </c>
      <c r="M2135" t="s">
        <v>45</v>
      </c>
      <c r="N2135" s="2">
        <v>40914</v>
      </c>
      <c r="O2135" s="2">
        <v>40916</v>
      </c>
      <c r="P2135">
        <v>1</v>
      </c>
      <c r="Q2135" s="1">
        <v>0.1</v>
      </c>
      <c r="R2135">
        <v>5.08</v>
      </c>
      <c r="S2135">
        <v>3.63</v>
      </c>
      <c r="T2135">
        <f t="shared" si="33"/>
        <v>5.08</v>
      </c>
    </row>
    <row r="2136" spans="1:20" x14ac:dyDescent="0.25">
      <c r="A2136">
        <v>2135</v>
      </c>
      <c r="B2136">
        <v>89244</v>
      </c>
      <c r="C2136" t="s">
        <v>775</v>
      </c>
      <c r="D2136" t="s">
        <v>20</v>
      </c>
      <c r="E2136" t="s">
        <v>39</v>
      </c>
      <c r="F2136" t="s">
        <v>40</v>
      </c>
      <c r="G2136" t="s">
        <v>93</v>
      </c>
      <c r="H2136" t="s">
        <v>54</v>
      </c>
      <c r="I2136" t="s">
        <v>28</v>
      </c>
      <c r="J2136" t="s">
        <v>29</v>
      </c>
      <c r="K2136" t="s">
        <v>79</v>
      </c>
      <c r="L2136" t="s">
        <v>44</v>
      </c>
      <c r="M2136" t="s">
        <v>370</v>
      </c>
      <c r="N2136" s="2">
        <v>40914</v>
      </c>
      <c r="O2136" s="2">
        <v>40915</v>
      </c>
      <c r="P2136">
        <v>7</v>
      </c>
      <c r="Q2136" s="1">
        <v>0.03</v>
      </c>
      <c r="R2136">
        <v>3.28</v>
      </c>
      <c r="S2136">
        <v>3.97</v>
      </c>
      <c r="T2136">
        <f t="shared" si="33"/>
        <v>22.959999999999997</v>
      </c>
    </row>
    <row r="2137" spans="1:20" x14ac:dyDescent="0.25">
      <c r="A2137">
        <v>2136</v>
      </c>
      <c r="B2137">
        <v>89656</v>
      </c>
      <c r="C2137" t="s">
        <v>448</v>
      </c>
      <c r="D2137" t="s">
        <v>20</v>
      </c>
      <c r="E2137" t="s">
        <v>39</v>
      </c>
      <c r="F2137" t="s">
        <v>31</v>
      </c>
      <c r="G2137" t="s">
        <v>32</v>
      </c>
      <c r="H2137" t="s">
        <v>78</v>
      </c>
      <c r="I2137" t="s">
        <v>28</v>
      </c>
      <c r="J2137" t="s">
        <v>29</v>
      </c>
      <c r="K2137" t="s">
        <v>129</v>
      </c>
      <c r="L2137" t="s">
        <v>44</v>
      </c>
      <c r="M2137" t="s">
        <v>214</v>
      </c>
      <c r="N2137" s="2">
        <v>41312</v>
      </c>
      <c r="O2137" s="2">
        <v>41314</v>
      </c>
      <c r="P2137">
        <v>10</v>
      </c>
      <c r="Q2137" s="1">
        <v>0.03</v>
      </c>
      <c r="R2137">
        <v>2.21</v>
      </c>
      <c r="S2137">
        <v>1</v>
      </c>
      <c r="T2137">
        <f t="shared" si="33"/>
        <v>22.1</v>
      </c>
    </row>
    <row r="2138" spans="1:20" x14ac:dyDescent="0.25">
      <c r="A2138">
        <v>2137</v>
      </c>
      <c r="B2138">
        <v>88175</v>
      </c>
      <c r="C2138" t="s">
        <v>109</v>
      </c>
      <c r="D2138" t="s">
        <v>38</v>
      </c>
      <c r="E2138" t="s">
        <v>21</v>
      </c>
      <c r="F2138" t="s">
        <v>31</v>
      </c>
      <c r="G2138" t="s">
        <v>32</v>
      </c>
      <c r="H2138" t="s">
        <v>203</v>
      </c>
      <c r="I2138" t="s">
        <v>28</v>
      </c>
      <c r="J2138" t="s">
        <v>29</v>
      </c>
      <c r="K2138" t="s">
        <v>1107</v>
      </c>
      <c r="L2138" t="s">
        <v>26</v>
      </c>
      <c r="M2138" t="s">
        <v>35</v>
      </c>
      <c r="N2138" s="2">
        <v>40553</v>
      </c>
      <c r="O2138" s="2">
        <v>40554</v>
      </c>
      <c r="P2138">
        <v>8</v>
      </c>
      <c r="Q2138" s="1">
        <v>0.05</v>
      </c>
      <c r="R2138">
        <v>4.7699999999999996</v>
      </c>
      <c r="S2138">
        <v>2.39</v>
      </c>
      <c r="T2138">
        <f t="shared" si="33"/>
        <v>38.159999999999997</v>
      </c>
    </row>
    <row r="2139" spans="1:20" x14ac:dyDescent="0.25">
      <c r="A2139">
        <v>2138</v>
      </c>
      <c r="B2139">
        <v>89657</v>
      </c>
      <c r="C2139" t="s">
        <v>1103</v>
      </c>
      <c r="D2139" t="s">
        <v>578</v>
      </c>
      <c r="E2139" t="s">
        <v>21</v>
      </c>
      <c r="F2139" t="s">
        <v>31</v>
      </c>
      <c r="G2139" t="s">
        <v>93</v>
      </c>
      <c r="H2139" t="s">
        <v>33</v>
      </c>
      <c r="I2139" t="s">
        <v>28</v>
      </c>
      <c r="J2139" t="s">
        <v>29</v>
      </c>
      <c r="K2139" t="s">
        <v>1114</v>
      </c>
      <c r="L2139" t="s">
        <v>283</v>
      </c>
      <c r="M2139" t="s">
        <v>121</v>
      </c>
      <c r="N2139" s="2">
        <v>40519</v>
      </c>
      <c r="O2139" s="2">
        <v>40521</v>
      </c>
      <c r="P2139">
        <v>3</v>
      </c>
      <c r="Q2139" s="1">
        <v>0.04</v>
      </c>
      <c r="R2139">
        <v>510.14</v>
      </c>
      <c r="S2139">
        <v>14.7</v>
      </c>
      <c r="T2139">
        <f t="shared" si="33"/>
        <v>1530.42</v>
      </c>
    </row>
    <row r="2140" spans="1:20" x14ac:dyDescent="0.25">
      <c r="A2140">
        <v>2139</v>
      </c>
      <c r="B2140">
        <v>89657</v>
      </c>
      <c r="C2140" t="s">
        <v>1103</v>
      </c>
      <c r="D2140" t="s">
        <v>20</v>
      </c>
      <c r="E2140" t="s">
        <v>39</v>
      </c>
      <c r="F2140" t="s">
        <v>31</v>
      </c>
      <c r="G2140" t="s">
        <v>93</v>
      </c>
      <c r="H2140" t="s">
        <v>94</v>
      </c>
      <c r="I2140" t="s">
        <v>28</v>
      </c>
      <c r="J2140" t="s">
        <v>29</v>
      </c>
      <c r="K2140" t="s">
        <v>163</v>
      </c>
      <c r="L2140" t="s">
        <v>44</v>
      </c>
      <c r="M2140" t="s">
        <v>63</v>
      </c>
      <c r="N2140" s="2">
        <v>40519</v>
      </c>
      <c r="O2140" s="2">
        <v>40521</v>
      </c>
      <c r="P2140">
        <v>23</v>
      </c>
      <c r="Q2140" s="1">
        <v>0</v>
      </c>
      <c r="R2140">
        <v>4.76</v>
      </c>
      <c r="S2140">
        <v>3.01</v>
      </c>
      <c r="T2140">
        <f t="shared" si="33"/>
        <v>109.47999999999999</v>
      </c>
    </row>
    <row r="2141" spans="1:20" x14ac:dyDescent="0.25">
      <c r="A2141">
        <v>2140</v>
      </c>
      <c r="B2141">
        <v>85925</v>
      </c>
      <c r="C2141" t="s">
        <v>616</v>
      </c>
      <c r="D2141" t="s">
        <v>20</v>
      </c>
      <c r="E2141" t="s">
        <v>39</v>
      </c>
      <c r="F2141" t="s">
        <v>40</v>
      </c>
      <c r="G2141" t="s">
        <v>23</v>
      </c>
      <c r="H2141" t="s">
        <v>49</v>
      </c>
      <c r="I2141" t="s">
        <v>28</v>
      </c>
      <c r="J2141" t="s">
        <v>29</v>
      </c>
      <c r="K2141" t="s">
        <v>119</v>
      </c>
      <c r="L2141" t="s">
        <v>192</v>
      </c>
      <c r="M2141" t="s">
        <v>342</v>
      </c>
      <c r="N2141" s="2">
        <v>41565</v>
      </c>
      <c r="O2141" s="2">
        <v>41567</v>
      </c>
      <c r="P2141">
        <v>14</v>
      </c>
      <c r="Q2141" s="1">
        <v>0.06</v>
      </c>
      <c r="R2141">
        <v>2.88</v>
      </c>
      <c r="S2141">
        <v>0.5</v>
      </c>
      <c r="T2141">
        <f t="shared" si="33"/>
        <v>40.32</v>
      </c>
    </row>
    <row r="2142" spans="1:20" x14ac:dyDescent="0.25">
      <c r="A2142">
        <v>2141</v>
      </c>
      <c r="B2142">
        <v>85925</v>
      </c>
      <c r="C2142" t="s">
        <v>616</v>
      </c>
      <c r="D2142" t="s">
        <v>20</v>
      </c>
      <c r="E2142" t="s">
        <v>187</v>
      </c>
      <c r="F2142" t="s">
        <v>40</v>
      </c>
      <c r="G2142" t="s">
        <v>23</v>
      </c>
      <c r="H2142" t="s">
        <v>188</v>
      </c>
      <c r="I2142" t="s">
        <v>28</v>
      </c>
      <c r="J2142" t="s">
        <v>29</v>
      </c>
      <c r="K2142" t="s">
        <v>226</v>
      </c>
      <c r="L2142" t="s">
        <v>192</v>
      </c>
      <c r="M2142" t="s">
        <v>638</v>
      </c>
      <c r="N2142" s="2">
        <v>41565</v>
      </c>
      <c r="O2142" s="2">
        <v>41566</v>
      </c>
      <c r="P2142">
        <v>3</v>
      </c>
      <c r="Q2142" s="1">
        <v>0.06</v>
      </c>
      <c r="R2142">
        <v>19.98</v>
      </c>
      <c r="S2142">
        <v>10.49</v>
      </c>
      <c r="T2142">
        <f t="shared" si="33"/>
        <v>59.94</v>
      </c>
    </row>
    <row r="2143" spans="1:20" x14ac:dyDescent="0.25">
      <c r="A2143">
        <v>2142</v>
      </c>
      <c r="B2143">
        <v>89084</v>
      </c>
      <c r="C2143" t="s">
        <v>1032</v>
      </c>
      <c r="D2143" t="s">
        <v>578</v>
      </c>
      <c r="E2143" t="s">
        <v>21</v>
      </c>
      <c r="F2143" t="s">
        <v>31</v>
      </c>
      <c r="G2143" t="s">
        <v>48</v>
      </c>
      <c r="H2143" t="s">
        <v>33</v>
      </c>
      <c r="I2143" t="s">
        <v>28</v>
      </c>
      <c r="J2143" t="s">
        <v>29</v>
      </c>
      <c r="K2143" t="s">
        <v>409</v>
      </c>
      <c r="L2143" t="s">
        <v>283</v>
      </c>
      <c r="M2143" t="s">
        <v>35</v>
      </c>
      <c r="N2143" s="2">
        <v>40259</v>
      </c>
      <c r="O2143" s="2">
        <v>40259</v>
      </c>
      <c r="P2143">
        <v>1</v>
      </c>
      <c r="Q2143" s="1">
        <v>0.05</v>
      </c>
      <c r="R2143">
        <v>1500.97</v>
      </c>
      <c r="S2143">
        <v>29.7</v>
      </c>
      <c r="T2143">
        <f t="shared" si="33"/>
        <v>1500.97</v>
      </c>
    </row>
    <row r="2144" spans="1:20" x14ac:dyDescent="0.25">
      <c r="A2144">
        <v>2143</v>
      </c>
      <c r="B2144">
        <v>89084</v>
      </c>
      <c r="C2144" t="s">
        <v>1032</v>
      </c>
      <c r="D2144" t="s">
        <v>20</v>
      </c>
      <c r="E2144" t="s">
        <v>39</v>
      </c>
      <c r="F2144" t="s">
        <v>31</v>
      </c>
      <c r="G2144" t="s">
        <v>48</v>
      </c>
      <c r="H2144" t="s">
        <v>54</v>
      </c>
      <c r="I2144" t="s">
        <v>28</v>
      </c>
      <c r="J2144" t="s">
        <v>29</v>
      </c>
      <c r="K2144" t="s">
        <v>113</v>
      </c>
      <c r="L2144" t="s">
        <v>192</v>
      </c>
      <c r="M2144" t="s">
        <v>35</v>
      </c>
      <c r="N2144" s="2">
        <v>40259</v>
      </c>
      <c r="O2144" s="2">
        <v>40263</v>
      </c>
      <c r="P2144">
        <v>5</v>
      </c>
      <c r="Q2144" s="1">
        <v>0.02</v>
      </c>
      <c r="R2144">
        <v>48.04</v>
      </c>
      <c r="S2144">
        <v>5.09</v>
      </c>
      <c r="T2144">
        <f t="shared" si="33"/>
        <v>240.2</v>
      </c>
    </row>
    <row r="2145" spans="1:20" x14ac:dyDescent="0.25">
      <c r="A2145">
        <v>2144</v>
      </c>
      <c r="B2145">
        <v>89084</v>
      </c>
      <c r="C2145" t="s">
        <v>1032</v>
      </c>
      <c r="D2145" t="s">
        <v>20</v>
      </c>
      <c r="E2145" t="s">
        <v>39</v>
      </c>
      <c r="F2145" t="s">
        <v>31</v>
      </c>
      <c r="G2145" t="s">
        <v>48</v>
      </c>
      <c r="H2145" t="s">
        <v>42</v>
      </c>
      <c r="I2145" t="s">
        <v>28</v>
      </c>
      <c r="J2145" t="s">
        <v>29</v>
      </c>
      <c r="K2145" t="s">
        <v>228</v>
      </c>
      <c r="L2145" t="s">
        <v>44</v>
      </c>
      <c r="M2145" t="s">
        <v>35</v>
      </c>
      <c r="N2145" s="2">
        <v>40259</v>
      </c>
      <c r="O2145" s="2">
        <v>40266</v>
      </c>
      <c r="P2145">
        <v>1</v>
      </c>
      <c r="Q2145" s="1">
        <v>0.03</v>
      </c>
      <c r="R2145">
        <v>4.28</v>
      </c>
      <c r="S2145">
        <v>1.6</v>
      </c>
      <c r="T2145">
        <f t="shared" si="33"/>
        <v>4.28</v>
      </c>
    </row>
    <row r="2146" spans="1:20" x14ac:dyDescent="0.25">
      <c r="A2146">
        <v>2145</v>
      </c>
      <c r="B2146">
        <v>88093</v>
      </c>
      <c r="C2146" t="s">
        <v>1092</v>
      </c>
      <c r="D2146" t="s">
        <v>20</v>
      </c>
      <c r="E2146" t="s">
        <v>39</v>
      </c>
      <c r="F2146" t="s">
        <v>22</v>
      </c>
      <c r="G2146" t="s">
        <v>41</v>
      </c>
      <c r="H2146" t="s">
        <v>89</v>
      </c>
      <c r="I2146" t="s">
        <v>28</v>
      </c>
      <c r="J2146" t="s">
        <v>29</v>
      </c>
      <c r="K2146" t="s">
        <v>62</v>
      </c>
      <c r="L2146" t="s">
        <v>192</v>
      </c>
      <c r="M2146" t="s">
        <v>182</v>
      </c>
      <c r="N2146" s="2">
        <v>40238</v>
      </c>
      <c r="O2146" s="2">
        <v>40239</v>
      </c>
      <c r="P2146">
        <v>9</v>
      </c>
      <c r="Q2146" s="1">
        <v>0.02</v>
      </c>
      <c r="R2146">
        <v>11.34</v>
      </c>
      <c r="S2146">
        <v>11.25</v>
      </c>
      <c r="T2146">
        <f t="shared" si="33"/>
        <v>102.06</v>
      </c>
    </row>
    <row r="2147" spans="1:20" x14ac:dyDescent="0.25">
      <c r="A2147">
        <v>2146</v>
      </c>
      <c r="B2147">
        <v>86063</v>
      </c>
      <c r="C2147" t="s">
        <v>679</v>
      </c>
      <c r="D2147" t="s">
        <v>578</v>
      </c>
      <c r="E2147" t="s">
        <v>187</v>
      </c>
      <c r="F2147" t="s">
        <v>31</v>
      </c>
      <c r="G2147" t="s">
        <v>93</v>
      </c>
      <c r="H2147" t="s">
        <v>225</v>
      </c>
      <c r="I2147" t="s">
        <v>28</v>
      </c>
      <c r="J2147" t="s">
        <v>29</v>
      </c>
      <c r="K2147" t="s">
        <v>226</v>
      </c>
      <c r="L2147" t="s">
        <v>283</v>
      </c>
      <c r="M2147" t="s">
        <v>91</v>
      </c>
      <c r="N2147" s="2">
        <v>40286</v>
      </c>
      <c r="O2147" s="2">
        <v>40286</v>
      </c>
      <c r="P2147">
        <v>6</v>
      </c>
      <c r="Q2147" s="1">
        <v>0.09</v>
      </c>
      <c r="R2147">
        <v>89.99</v>
      </c>
      <c r="S2147">
        <v>42</v>
      </c>
      <c r="T2147">
        <f t="shared" si="33"/>
        <v>539.93999999999994</v>
      </c>
    </row>
    <row r="2148" spans="1:20" x14ac:dyDescent="0.25">
      <c r="A2148">
        <v>2147</v>
      </c>
      <c r="B2148">
        <v>89671</v>
      </c>
      <c r="C2148" t="s">
        <v>2300</v>
      </c>
      <c r="D2148" t="s">
        <v>20</v>
      </c>
      <c r="E2148" t="s">
        <v>39</v>
      </c>
      <c r="F2148" t="s">
        <v>40</v>
      </c>
      <c r="G2148" t="s">
        <v>23</v>
      </c>
      <c r="H2148" t="s">
        <v>42</v>
      </c>
      <c r="I2148" t="s">
        <v>28</v>
      </c>
      <c r="J2148" t="s">
        <v>29</v>
      </c>
      <c r="K2148" t="s">
        <v>74</v>
      </c>
      <c r="L2148" t="s">
        <v>192</v>
      </c>
      <c r="M2148" t="s">
        <v>309</v>
      </c>
      <c r="N2148" s="2">
        <v>41038</v>
      </c>
      <c r="O2148" s="2">
        <v>41039</v>
      </c>
      <c r="P2148">
        <v>9</v>
      </c>
      <c r="Q2148" s="1">
        <v>0.02</v>
      </c>
      <c r="R2148">
        <v>59.78</v>
      </c>
      <c r="S2148">
        <v>10.29</v>
      </c>
      <c r="T2148">
        <f t="shared" si="33"/>
        <v>538.02</v>
      </c>
    </row>
    <row r="2149" spans="1:20" x14ac:dyDescent="0.25">
      <c r="A2149">
        <v>2148</v>
      </c>
      <c r="B2149">
        <v>89475</v>
      </c>
      <c r="C2149" t="s">
        <v>1948</v>
      </c>
      <c r="D2149" t="s">
        <v>20</v>
      </c>
      <c r="E2149" t="s">
        <v>39</v>
      </c>
      <c r="F2149" t="s">
        <v>40</v>
      </c>
      <c r="G2149" t="s">
        <v>48</v>
      </c>
      <c r="H2149" t="s">
        <v>49</v>
      </c>
      <c r="I2149" t="s">
        <v>28</v>
      </c>
      <c r="J2149" t="s">
        <v>29</v>
      </c>
      <c r="K2149" t="s">
        <v>291</v>
      </c>
      <c r="L2149" t="s">
        <v>192</v>
      </c>
      <c r="M2149" t="s">
        <v>125</v>
      </c>
      <c r="N2149" s="2">
        <v>41575</v>
      </c>
      <c r="O2149" s="2">
        <v>41575</v>
      </c>
      <c r="P2149">
        <v>20</v>
      </c>
      <c r="Q2149" s="1">
        <v>0</v>
      </c>
      <c r="R2149">
        <v>14.45</v>
      </c>
      <c r="S2149">
        <v>7.17</v>
      </c>
      <c r="T2149">
        <f t="shared" si="33"/>
        <v>289</v>
      </c>
    </row>
    <row r="2150" spans="1:20" x14ac:dyDescent="0.25">
      <c r="A2150">
        <v>2149</v>
      </c>
      <c r="B2150">
        <v>89658</v>
      </c>
      <c r="C2150" t="s">
        <v>1483</v>
      </c>
      <c r="D2150" t="s">
        <v>20</v>
      </c>
      <c r="E2150" t="s">
        <v>39</v>
      </c>
      <c r="F2150" t="s">
        <v>31</v>
      </c>
      <c r="G2150" t="s">
        <v>23</v>
      </c>
      <c r="H2150" t="s">
        <v>42</v>
      </c>
      <c r="I2150" t="s">
        <v>28</v>
      </c>
      <c r="J2150" t="s">
        <v>29</v>
      </c>
      <c r="K2150" t="s">
        <v>184</v>
      </c>
      <c r="L2150" t="s">
        <v>192</v>
      </c>
      <c r="M2150" t="s">
        <v>63</v>
      </c>
      <c r="N2150" s="2">
        <v>40521</v>
      </c>
      <c r="O2150" s="2">
        <v>40523</v>
      </c>
      <c r="P2150">
        <v>15</v>
      </c>
      <c r="Q2150" s="1">
        <v>0.04</v>
      </c>
      <c r="R2150">
        <v>6.3</v>
      </c>
      <c r="S2150">
        <v>0.5</v>
      </c>
      <c r="T2150">
        <f t="shared" si="33"/>
        <v>94.5</v>
      </c>
    </row>
    <row r="2151" spans="1:20" x14ac:dyDescent="0.25">
      <c r="A2151">
        <v>2150</v>
      </c>
      <c r="B2151">
        <v>89118</v>
      </c>
      <c r="C2151" t="s">
        <v>1988</v>
      </c>
      <c r="D2151" t="s">
        <v>20</v>
      </c>
      <c r="E2151" t="s">
        <v>39</v>
      </c>
      <c r="F2151" t="s">
        <v>31</v>
      </c>
      <c r="G2151" t="s">
        <v>32</v>
      </c>
      <c r="H2151" t="s">
        <v>49</v>
      </c>
      <c r="I2151" t="s">
        <v>28</v>
      </c>
      <c r="J2151" t="s">
        <v>29</v>
      </c>
      <c r="K2151" t="s">
        <v>74</v>
      </c>
      <c r="L2151" t="s">
        <v>192</v>
      </c>
      <c r="M2151" t="s">
        <v>121</v>
      </c>
      <c r="N2151" s="2">
        <v>40575</v>
      </c>
      <c r="O2151" s="2">
        <v>40576</v>
      </c>
      <c r="P2151">
        <v>5</v>
      </c>
      <c r="Q2151" s="1">
        <v>0.02</v>
      </c>
      <c r="R2151">
        <v>15.74</v>
      </c>
      <c r="S2151">
        <v>1.39</v>
      </c>
      <c r="T2151">
        <f t="shared" si="33"/>
        <v>78.7</v>
      </c>
    </row>
    <row r="2152" spans="1:20" x14ac:dyDescent="0.25">
      <c r="A2152">
        <v>2151</v>
      </c>
      <c r="B2152">
        <v>89684</v>
      </c>
      <c r="C2152" t="s">
        <v>729</v>
      </c>
      <c r="D2152" t="s">
        <v>20</v>
      </c>
      <c r="E2152" t="s">
        <v>39</v>
      </c>
      <c r="F2152" t="s">
        <v>31</v>
      </c>
      <c r="G2152" t="s">
        <v>48</v>
      </c>
      <c r="H2152" t="s">
        <v>61</v>
      </c>
      <c r="I2152" t="s">
        <v>28</v>
      </c>
      <c r="J2152" t="s">
        <v>29</v>
      </c>
      <c r="K2152" t="s">
        <v>289</v>
      </c>
      <c r="L2152" t="s">
        <v>44</v>
      </c>
      <c r="M2152" t="s">
        <v>131</v>
      </c>
      <c r="N2152" s="2">
        <v>41496</v>
      </c>
      <c r="O2152" s="2">
        <v>41500</v>
      </c>
      <c r="P2152">
        <v>11</v>
      </c>
      <c r="Q2152" s="1">
        <v>0.02</v>
      </c>
      <c r="R2152">
        <v>3.14</v>
      </c>
      <c r="S2152">
        <v>1.92</v>
      </c>
      <c r="T2152">
        <f t="shared" si="33"/>
        <v>34.54</v>
      </c>
    </row>
    <row r="2153" spans="1:20" x14ac:dyDescent="0.25">
      <c r="A2153">
        <v>2152</v>
      </c>
      <c r="B2153">
        <v>89684</v>
      </c>
      <c r="C2153" t="s">
        <v>1757</v>
      </c>
      <c r="D2153" t="s">
        <v>20</v>
      </c>
      <c r="E2153" t="s">
        <v>21</v>
      </c>
      <c r="F2153" t="s">
        <v>40</v>
      </c>
      <c r="G2153" t="s">
        <v>48</v>
      </c>
      <c r="H2153" t="s">
        <v>206</v>
      </c>
      <c r="I2153" t="s">
        <v>28</v>
      </c>
      <c r="J2153" t="s">
        <v>29</v>
      </c>
      <c r="K2153" t="s">
        <v>1107</v>
      </c>
      <c r="L2153" t="s">
        <v>192</v>
      </c>
      <c r="M2153" t="s">
        <v>264</v>
      </c>
      <c r="N2153" s="2">
        <v>41496</v>
      </c>
      <c r="O2153" s="2">
        <v>41501</v>
      </c>
      <c r="P2153">
        <v>25</v>
      </c>
      <c r="Q2153" s="1">
        <v>0.04</v>
      </c>
      <c r="R2153">
        <v>35.99</v>
      </c>
      <c r="S2153">
        <v>1.1000000000000001</v>
      </c>
      <c r="T2153">
        <f t="shared" si="33"/>
        <v>899.75</v>
      </c>
    </row>
    <row r="2154" spans="1:20" x14ac:dyDescent="0.25">
      <c r="A2154">
        <v>2153</v>
      </c>
      <c r="B2154">
        <v>89693</v>
      </c>
      <c r="C2154" t="s">
        <v>385</v>
      </c>
      <c r="D2154" t="s">
        <v>20</v>
      </c>
      <c r="E2154" t="s">
        <v>21</v>
      </c>
      <c r="F2154" t="s">
        <v>22</v>
      </c>
      <c r="G2154" t="s">
        <v>93</v>
      </c>
      <c r="H2154" t="s">
        <v>206</v>
      </c>
      <c r="I2154" t="s">
        <v>28</v>
      </c>
      <c r="J2154" t="s">
        <v>29</v>
      </c>
      <c r="K2154" t="s">
        <v>1447</v>
      </c>
      <c r="L2154" t="s">
        <v>706</v>
      </c>
      <c r="M2154" t="s">
        <v>150</v>
      </c>
      <c r="N2154" s="2">
        <v>41445</v>
      </c>
      <c r="O2154" s="2">
        <v>41446</v>
      </c>
      <c r="P2154">
        <v>11</v>
      </c>
      <c r="Q2154" s="1">
        <v>0.05</v>
      </c>
      <c r="R2154">
        <v>7.99</v>
      </c>
      <c r="S2154">
        <v>5.03</v>
      </c>
      <c r="T2154">
        <f t="shared" si="33"/>
        <v>87.89</v>
      </c>
    </row>
    <row r="2155" spans="1:20" x14ac:dyDescent="0.25">
      <c r="A2155">
        <v>2154</v>
      </c>
      <c r="B2155">
        <v>89697</v>
      </c>
      <c r="C2155" t="s">
        <v>2113</v>
      </c>
      <c r="D2155" t="s">
        <v>20</v>
      </c>
      <c r="E2155" t="s">
        <v>21</v>
      </c>
      <c r="F2155" t="s">
        <v>22</v>
      </c>
      <c r="G2155" t="s">
        <v>41</v>
      </c>
      <c r="H2155" t="s">
        <v>24</v>
      </c>
      <c r="I2155" t="s">
        <v>28</v>
      </c>
      <c r="J2155" t="s">
        <v>29</v>
      </c>
      <c r="K2155" t="s">
        <v>198</v>
      </c>
      <c r="L2155" t="s">
        <v>192</v>
      </c>
      <c r="M2155" t="s">
        <v>137</v>
      </c>
      <c r="N2155" s="2">
        <v>40269</v>
      </c>
      <c r="O2155" s="2">
        <v>40271</v>
      </c>
      <c r="P2155">
        <v>8</v>
      </c>
      <c r="Q2155" s="1">
        <v>0.09</v>
      </c>
      <c r="R2155">
        <v>35.99</v>
      </c>
      <c r="S2155">
        <v>1.1000000000000001</v>
      </c>
      <c r="T2155">
        <f t="shared" si="33"/>
        <v>287.92</v>
      </c>
    </row>
    <row r="2156" spans="1:20" x14ac:dyDescent="0.25">
      <c r="A2156">
        <v>2155</v>
      </c>
      <c r="B2156">
        <v>89697</v>
      </c>
      <c r="C2156" t="s">
        <v>2113</v>
      </c>
      <c r="D2156" t="s">
        <v>20</v>
      </c>
      <c r="E2156" t="s">
        <v>21</v>
      </c>
      <c r="F2156" t="s">
        <v>22</v>
      </c>
      <c r="G2156" t="s">
        <v>41</v>
      </c>
      <c r="H2156" t="s">
        <v>24</v>
      </c>
      <c r="I2156" t="s">
        <v>28</v>
      </c>
      <c r="J2156" t="s">
        <v>29</v>
      </c>
      <c r="K2156" t="s">
        <v>1107</v>
      </c>
      <c r="L2156" t="s">
        <v>192</v>
      </c>
      <c r="M2156" t="s">
        <v>444</v>
      </c>
      <c r="N2156" s="2">
        <v>40269</v>
      </c>
      <c r="O2156" s="2">
        <v>40270</v>
      </c>
      <c r="P2156">
        <v>2</v>
      </c>
      <c r="Q2156" s="1">
        <v>0.01</v>
      </c>
      <c r="R2156">
        <v>125.99</v>
      </c>
      <c r="S2156">
        <v>2.5</v>
      </c>
      <c r="T2156">
        <f t="shared" si="33"/>
        <v>251.98</v>
      </c>
    </row>
    <row r="2157" spans="1:20" x14ac:dyDescent="0.25">
      <c r="A2157">
        <v>2156</v>
      </c>
      <c r="B2157">
        <v>86847</v>
      </c>
      <c r="C2157" t="s">
        <v>390</v>
      </c>
      <c r="D2157" t="s">
        <v>38</v>
      </c>
      <c r="E2157" t="s">
        <v>39</v>
      </c>
      <c r="F2157" t="s">
        <v>47</v>
      </c>
      <c r="G2157" t="s">
        <v>32</v>
      </c>
      <c r="H2157" t="s">
        <v>94</v>
      </c>
      <c r="I2157" t="s">
        <v>28</v>
      </c>
      <c r="J2157" t="s">
        <v>29</v>
      </c>
      <c r="K2157" t="s">
        <v>170</v>
      </c>
      <c r="L2157" t="s">
        <v>192</v>
      </c>
      <c r="M2157" t="s">
        <v>51</v>
      </c>
      <c r="N2157" s="2">
        <v>40440</v>
      </c>
      <c r="O2157" s="2">
        <v>40442</v>
      </c>
      <c r="P2157">
        <v>10</v>
      </c>
      <c r="Q2157" s="1">
        <v>0.06</v>
      </c>
      <c r="R2157">
        <v>6.48</v>
      </c>
      <c r="S2157">
        <v>5.14</v>
      </c>
      <c r="T2157">
        <f t="shared" si="33"/>
        <v>64.800000000000011</v>
      </c>
    </row>
    <row r="2158" spans="1:20" x14ac:dyDescent="0.25">
      <c r="A2158">
        <v>2157</v>
      </c>
      <c r="B2158">
        <v>86847</v>
      </c>
      <c r="C2158" t="s">
        <v>195</v>
      </c>
      <c r="D2158" t="s">
        <v>20</v>
      </c>
      <c r="E2158" t="s">
        <v>21</v>
      </c>
      <c r="F2158" t="s">
        <v>31</v>
      </c>
      <c r="G2158" t="s">
        <v>32</v>
      </c>
      <c r="H2158" t="s">
        <v>206</v>
      </c>
      <c r="I2158" t="s">
        <v>28</v>
      </c>
      <c r="J2158" t="s">
        <v>29</v>
      </c>
      <c r="K2158" t="s">
        <v>198</v>
      </c>
      <c r="L2158" t="s">
        <v>192</v>
      </c>
      <c r="M2158" t="s">
        <v>35</v>
      </c>
      <c r="N2158" s="2">
        <v>40440</v>
      </c>
      <c r="O2158" s="2">
        <v>40443</v>
      </c>
      <c r="P2158">
        <v>16</v>
      </c>
      <c r="Q2158" s="1">
        <v>0.02</v>
      </c>
      <c r="R2158">
        <v>30.73</v>
      </c>
      <c r="S2158">
        <v>4</v>
      </c>
      <c r="T2158">
        <f t="shared" si="33"/>
        <v>491.68</v>
      </c>
    </row>
    <row r="2159" spans="1:20" x14ac:dyDescent="0.25">
      <c r="A2159">
        <v>2158</v>
      </c>
      <c r="B2159">
        <v>86675</v>
      </c>
      <c r="C2159" t="s">
        <v>1367</v>
      </c>
      <c r="D2159" t="s">
        <v>38</v>
      </c>
      <c r="E2159" t="s">
        <v>21</v>
      </c>
      <c r="F2159" t="s">
        <v>31</v>
      </c>
      <c r="G2159" t="s">
        <v>41</v>
      </c>
      <c r="H2159" t="s">
        <v>24</v>
      </c>
      <c r="I2159" t="s">
        <v>28</v>
      </c>
      <c r="J2159" t="s">
        <v>29</v>
      </c>
      <c r="K2159" t="s">
        <v>1111</v>
      </c>
      <c r="L2159" t="s">
        <v>44</v>
      </c>
      <c r="M2159" t="s">
        <v>214</v>
      </c>
      <c r="N2159" s="2">
        <v>41158</v>
      </c>
      <c r="O2159" s="2">
        <v>41159</v>
      </c>
      <c r="P2159">
        <v>22</v>
      </c>
      <c r="Q2159" s="1">
        <v>0.05</v>
      </c>
      <c r="R2159">
        <v>20.99</v>
      </c>
      <c r="S2159">
        <v>2.5</v>
      </c>
      <c r="T2159">
        <f t="shared" si="33"/>
        <v>461.78</v>
      </c>
    </row>
    <row r="2160" spans="1:20" x14ac:dyDescent="0.25">
      <c r="A2160">
        <v>2159</v>
      </c>
      <c r="B2160">
        <v>89704</v>
      </c>
      <c r="C2160" t="s">
        <v>1044</v>
      </c>
      <c r="D2160" t="s">
        <v>578</v>
      </c>
      <c r="E2160" t="s">
        <v>21</v>
      </c>
      <c r="F2160" t="s">
        <v>47</v>
      </c>
      <c r="G2160" t="s">
        <v>23</v>
      </c>
      <c r="H2160" t="s">
        <v>206</v>
      </c>
      <c r="I2160" t="s">
        <v>28</v>
      </c>
      <c r="J2160" t="s">
        <v>29</v>
      </c>
      <c r="K2160" t="s">
        <v>198</v>
      </c>
      <c r="L2160" t="s">
        <v>283</v>
      </c>
      <c r="M2160" t="s">
        <v>134</v>
      </c>
      <c r="N2160" s="2">
        <v>40192</v>
      </c>
      <c r="O2160" s="2">
        <v>40194</v>
      </c>
      <c r="P2160">
        <v>5</v>
      </c>
      <c r="Q2160" s="1">
        <v>0.08</v>
      </c>
      <c r="R2160">
        <v>115.99</v>
      </c>
      <c r="S2160">
        <v>56.14</v>
      </c>
      <c r="T2160">
        <f t="shared" si="33"/>
        <v>579.94999999999993</v>
      </c>
    </row>
    <row r="2161" spans="1:20" x14ac:dyDescent="0.25">
      <c r="A2161">
        <v>2160</v>
      </c>
      <c r="B2161">
        <v>89704</v>
      </c>
      <c r="C2161" t="s">
        <v>1044</v>
      </c>
      <c r="D2161" t="s">
        <v>20</v>
      </c>
      <c r="E2161" t="s">
        <v>39</v>
      </c>
      <c r="F2161" t="s">
        <v>47</v>
      </c>
      <c r="G2161" t="s">
        <v>23</v>
      </c>
      <c r="H2161" t="s">
        <v>49</v>
      </c>
      <c r="I2161" t="s">
        <v>28</v>
      </c>
      <c r="J2161" t="s">
        <v>29</v>
      </c>
      <c r="K2161" t="s">
        <v>228</v>
      </c>
      <c r="L2161" t="s">
        <v>44</v>
      </c>
      <c r="M2161" t="s">
        <v>134</v>
      </c>
      <c r="N2161" s="2">
        <v>40192</v>
      </c>
      <c r="O2161" s="2">
        <v>40195</v>
      </c>
      <c r="P2161">
        <v>7</v>
      </c>
      <c r="Q2161" s="1">
        <v>0.08</v>
      </c>
      <c r="R2161">
        <v>4.28</v>
      </c>
      <c r="S2161">
        <v>0.94</v>
      </c>
      <c r="T2161">
        <f t="shared" si="33"/>
        <v>29.96</v>
      </c>
    </row>
    <row r="2162" spans="1:20" x14ac:dyDescent="0.25">
      <c r="A2162">
        <v>2161</v>
      </c>
      <c r="B2162">
        <v>88905</v>
      </c>
      <c r="C2162" t="s">
        <v>693</v>
      </c>
      <c r="D2162" t="s">
        <v>20</v>
      </c>
      <c r="E2162" t="s">
        <v>21</v>
      </c>
      <c r="F2162" t="s">
        <v>22</v>
      </c>
      <c r="G2162" t="s">
        <v>93</v>
      </c>
      <c r="H2162" t="s">
        <v>203</v>
      </c>
      <c r="I2162" t="s">
        <v>28</v>
      </c>
      <c r="J2162" t="s">
        <v>29</v>
      </c>
      <c r="K2162" t="s">
        <v>34</v>
      </c>
      <c r="L2162" t="s">
        <v>26</v>
      </c>
      <c r="M2162" t="s">
        <v>326</v>
      </c>
      <c r="N2162" s="2">
        <v>40313</v>
      </c>
      <c r="O2162" s="2">
        <v>40315</v>
      </c>
      <c r="P2162">
        <v>12</v>
      </c>
      <c r="Q2162" s="1">
        <v>0.06</v>
      </c>
      <c r="R2162">
        <v>8.32</v>
      </c>
      <c r="S2162">
        <v>2.38</v>
      </c>
      <c r="T2162">
        <f t="shared" si="33"/>
        <v>99.84</v>
      </c>
    </row>
    <row r="2163" spans="1:20" x14ac:dyDescent="0.25">
      <c r="A2163">
        <v>2162</v>
      </c>
      <c r="B2163">
        <v>88905</v>
      </c>
      <c r="C2163" t="s">
        <v>693</v>
      </c>
      <c r="D2163" t="s">
        <v>20</v>
      </c>
      <c r="E2163" t="s">
        <v>39</v>
      </c>
      <c r="F2163" t="s">
        <v>22</v>
      </c>
      <c r="G2163" t="s">
        <v>93</v>
      </c>
      <c r="H2163" t="s">
        <v>54</v>
      </c>
      <c r="I2163" t="s">
        <v>28</v>
      </c>
      <c r="J2163" t="s">
        <v>29</v>
      </c>
      <c r="K2163" t="s">
        <v>105</v>
      </c>
      <c r="L2163" t="s">
        <v>44</v>
      </c>
      <c r="M2163" t="s">
        <v>444</v>
      </c>
      <c r="N2163" s="2">
        <v>40313</v>
      </c>
      <c r="O2163" s="2">
        <v>40315</v>
      </c>
      <c r="P2163">
        <v>6</v>
      </c>
      <c r="Q2163" s="1">
        <v>0.08</v>
      </c>
      <c r="R2163">
        <v>2.94</v>
      </c>
      <c r="S2163">
        <v>0.96</v>
      </c>
      <c r="T2163">
        <f t="shared" si="33"/>
        <v>17.64</v>
      </c>
    </row>
    <row r="2164" spans="1:20" x14ac:dyDescent="0.25">
      <c r="A2164">
        <v>2163</v>
      </c>
      <c r="B2164">
        <v>89573</v>
      </c>
      <c r="C2164" t="s">
        <v>426</v>
      </c>
      <c r="D2164" t="s">
        <v>578</v>
      </c>
      <c r="E2164" t="s">
        <v>187</v>
      </c>
      <c r="F2164" t="s">
        <v>22</v>
      </c>
      <c r="G2164" t="s">
        <v>41</v>
      </c>
      <c r="H2164" t="s">
        <v>188</v>
      </c>
      <c r="I2164" t="s">
        <v>28</v>
      </c>
      <c r="J2164" t="s">
        <v>29</v>
      </c>
      <c r="K2164" t="s">
        <v>113</v>
      </c>
      <c r="L2164" t="s">
        <v>330</v>
      </c>
      <c r="M2164" t="s">
        <v>331</v>
      </c>
      <c r="N2164" s="2">
        <v>40668</v>
      </c>
      <c r="O2164" s="2">
        <v>40669</v>
      </c>
      <c r="P2164">
        <v>13</v>
      </c>
      <c r="Q2164" s="1">
        <v>7.0000000000000007E-2</v>
      </c>
      <c r="R2164">
        <v>140.97999999999999</v>
      </c>
      <c r="S2164">
        <v>36.090000000000003</v>
      </c>
      <c r="T2164">
        <f t="shared" si="33"/>
        <v>1832.7399999999998</v>
      </c>
    </row>
    <row r="2165" spans="1:20" x14ac:dyDescent="0.25">
      <c r="A2165">
        <v>2164</v>
      </c>
      <c r="B2165">
        <v>89717</v>
      </c>
      <c r="C2165" t="s">
        <v>1796</v>
      </c>
      <c r="D2165" t="s">
        <v>20</v>
      </c>
      <c r="E2165" t="s">
        <v>39</v>
      </c>
      <c r="F2165" t="s">
        <v>40</v>
      </c>
      <c r="G2165" t="s">
        <v>41</v>
      </c>
      <c r="H2165" t="s">
        <v>49</v>
      </c>
      <c r="I2165" t="s">
        <v>28</v>
      </c>
      <c r="J2165" t="s">
        <v>29</v>
      </c>
      <c r="K2165" t="s">
        <v>231</v>
      </c>
      <c r="L2165" t="s">
        <v>192</v>
      </c>
      <c r="M2165" t="s">
        <v>45</v>
      </c>
      <c r="N2165" s="2">
        <v>40622</v>
      </c>
      <c r="O2165" s="2">
        <v>40623</v>
      </c>
      <c r="P2165">
        <v>9</v>
      </c>
      <c r="Q2165" s="1">
        <v>0.02</v>
      </c>
      <c r="R2165">
        <v>31.74</v>
      </c>
      <c r="S2165">
        <v>12.62</v>
      </c>
      <c r="T2165">
        <f t="shared" si="33"/>
        <v>285.65999999999997</v>
      </c>
    </row>
    <row r="2166" spans="1:20" x14ac:dyDescent="0.25">
      <c r="A2166">
        <v>2165</v>
      </c>
      <c r="B2166">
        <v>86533</v>
      </c>
      <c r="C2166" t="s">
        <v>1672</v>
      </c>
      <c r="D2166" t="s">
        <v>20</v>
      </c>
      <c r="E2166" t="s">
        <v>187</v>
      </c>
      <c r="F2166" t="s">
        <v>22</v>
      </c>
      <c r="G2166" t="s">
        <v>48</v>
      </c>
      <c r="H2166" t="s">
        <v>219</v>
      </c>
      <c r="I2166" t="s">
        <v>28</v>
      </c>
      <c r="J2166" t="s">
        <v>29</v>
      </c>
      <c r="K2166" t="s">
        <v>101</v>
      </c>
      <c r="L2166" t="s">
        <v>44</v>
      </c>
      <c r="M2166" t="s">
        <v>80</v>
      </c>
      <c r="N2166" s="2">
        <v>41328</v>
      </c>
      <c r="O2166" s="2">
        <v>41330</v>
      </c>
      <c r="P2166">
        <v>10</v>
      </c>
      <c r="Q2166" s="1">
        <v>7.0000000000000007E-2</v>
      </c>
      <c r="R2166">
        <v>7.59</v>
      </c>
      <c r="S2166">
        <v>4</v>
      </c>
      <c r="T2166">
        <f t="shared" si="33"/>
        <v>75.900000000000006</v>
      </c>
    </row>
    <row r="2167" spans="1:20" x14ac:dyDescent="0.25">
      <c r="A2167">
        <v>2166</v>
      </c>
      <c r="B2167">
        <v>86533</v>
      </c>
      <c r="C2167" t="s">
        <v>1429</v>
      </c>
      <c r="D2167" t="s">
        <v>20</v>
      </c>
      <c r="E2167" t="s">
        <v>39</v>
      </c>
      <c r="F2167" t="s">
        <v>22</v>
      </c>
      <c r="G2167" t="s">
        <v>48</v>
      </c>
      <c r="H2167" t="s">
        <v>61</v>
      </c>
      <c r="I2167" t="s">
        <v>28</v>
      </c>
      <c r="J2167" t="s">
        <v>29</v>
      </c>
      <c r="K2167" t="s">
        <v>172</v>
      </c>
      <c r="L2167" t="s">
        <v>192</v>
      </c>
      <c r="M2167" t="s">
        <v>499</v>
      </c>
      <c r="N2167" s="2">
        <v>41328</v>
      </c>
      <c r="O2167" s="2">
        <v>41330</v>
      </c>
      <c r="P2167">
        <v>9</v>
      </c>
      <c r="Q2167" s="1">
        <v>0.02</v>
      </c>
      <c r="R2167">
        <v>11.7</v>
      </c>
      <c r="S2167">
        <v>5.63</v>
      </c>
      <c r="T2167">
        <f t="shared" si="33"/>
        <v>105.3</v>
      </c>
    </row>
    <row r="2168" spans="1:20" x14ac:dyDescent="0.25">
      <c r="A2168">
        <v>2167</v>
      </c>
      <c r="B2168">
        <v>86533</v>
      </c>
      <c r="C2168" t="s">
        <v>1429</v>
      </c>
      <c r="D2168" t="s">
        <v>20</v>
      </c>
      <c r="E2168" t="s">
        <v>39</v>
      </c>
      <c r="F2168" t="s">
        <v>22</v>
      </c>
      <c r="G2168" t="s">
        <v>48</v>
      </c>
      <c r="H2168" t="s">
        <v>49</v>
      </c>
      <c r="I2168" t="s">
        <v>28</v>
      </c>
      <c r="J2168" t="s">
        <v>29</v>
      </c>
      <c r="K2168" t="s">
        <v>98</v>
      </c>
      <c r="L2168" t="s">
        <v>44</v>
      </c>
      <c r="M2168" t="s">
        <v>232</v>
      </c>
      <c r="N2168" s="2">
        <v>41328</v>
      </c>
      <c r="O2168" s="2">
        <v>41330</v>
      </c>
      <c r="P2168">
        <v>11</v>
      </c>
      <c r="Q2168" s="1">
        <v>0.02</v>
      </c>
      <c r="R2168">
        <v>6.98</v>
      </c>
      <c r="S2168">
        <v>1.6</v>
      </c>
      <c r="T2168">
        <f t="shared" si="33"/>
        <v>76.78</v>
      </c>
    </row>
    <row r="2169" spans="1:20" x14ac:dyDescent="0.25">
      <c r="A2169">
        <v>2168</v>
      </c>
      <c r="B2169">
        <v>86920</v>
      </c>
      <c r="C2169" t="s">
        <v>565</v>
      </c>
      <c r="D2169" t="s">
        <v>20</v>
      </c>
      <c r="E2169" t="s">
        <v>21</v>
      </c>
      <c r="F2169" t="s">
        <v>31</v>
      </c>
      <c r="G2169" t="s">
        <v>93</v>
      </c>
      <c r="H2169" t="s">
        <v>33</v>
      </c>
      <c r="I2169" t="s">
        <v>28</v>
      </c>
      <c r="J2169" t="s">
        <v>29</v>
      </c>
      <c r="K2169" t="s">
        <v>201</v>
      </c>
      <c r="L2169" t="s">
        <v>192</v>
      </c>
      <c r="M2169" t="s">
        <v>296</v>
      </c>
      <c r="N2169" s="2">
        <v>41385</v>
      </c>
      <c r="O2169" s="2">
        <v>41385</v>
      </c>
      <c r="P2169">
        <v>6</v>
      </c>
      <c r="Q2169" s="1">
        <v>0.08</v>
      </c>
      <c r="R2169">
        <v>30.98</v>
      </c>
      <c r="S2169">
        <v>4</v>
      </c>
      <c r="T2169">
        <f t="shared" si="33"/>
        <v>185.88</v>
      </c>
    </row>
    <row r="2170" spans="1:20" x14ac:dyDescent="0.25">
      <c r="A2170">
        <v>2169</v>
      </c>
      <c r="B2170">
        <v>86800</v>
      </c>
      <c r="C2170" t="s">
        <v>621</v>
      </c>
      <c r="D2170" t="s">
        <v>578</v>
      </c>
      <c r="E2170" t="s">
        <v>187</v>
      </c>
      <c r="F2170" t="s">
        <v>47</v>
      </c>
      <c r="G2170" t="s">
        <v>41</v>
      </c>
      <c r="H2170" t="s">
        <v>188</v>
      </c>
      <c r="I2170" t="s">
        <v>28</v>
      </c>
      <c r="J2170" t="s">
        <v>29</v>
      </c>
      <c r="K2170" t="s">
        <v>221</v>
      </c>
      <c r="L2170" t="s">
        <v>283</v>
      </c>
      <c r="M2170" t="s">
        <v>111</v>
      </c>
      <c r="N2170" s="2">
        <v>41149</v>
      </c>
      <c r="O2170" s="2">
        <v>41150</v>
      </c>
      <c r="P2170">
        <v>2</v>
      </c>
      <c r="Q2170" s="1">
        <v>0.04</v>
      </c>
      <c r="R2170">
        <v>300.98</v>
      </c>
      <c r="S2170">
        <v>64.73</v>
      </c>
      <c r="T2170">
        <f t="shared" si="33"/>
        <v>601.96</v>
      </c>
    </row>
    <row r="2171" spans="1:20" x14ac:dyDescent="0.25">
      <c r="A2171">
        <v>2170</v>
      </c>
      <c r="B2171">
        <v>89724</v>
      </c>
      <c r="C2171" t="s">
        <v>723</v>
      </c>
      <c r="D2171" t="s">
        <v>20</v>
      </c>
      <c r="E2171" t="s">
        <v>39</v>
      </c>
      <c r="F2171" t="s">
        <v>22</v>
      </c>
      <c r="G2171" t="s">
        <v>48</v>
      </c>
      <c r="H2171" t="s">
        <v>94</v>
      </c>
      <c r="I2171" t="s">
        <v>28</v>
      </c>
      <c r="J2171" t="s">
        <v>29</v>
      </c>
      <c r="K2171" t="s">
        <v>105</v>
      </c>
      <c r="L2171" t="s">
        <v>192</v>
      </c>
      <c r="M2171" t="s">
        <v>27</v>
      </c>
      <c r="N2171" s="2">
        <v>40761</v>
      </c>
      <c r="O2171" s="2">
        <v>40765</v>
      </c>
      <c r="P2171">
        <v>1</v>
      </c>
      <c r="Q2171" s="1">
        <v>7.0000000000000007E-2</v>
      </c>
      <c r="R2171">
        <v>5.98</v>
      </c>
      <c r="S2171">
        <v>10.39</v>
      </c>
      <c r="T2171">
        <f t="shared" si="33"/>
        <v>5.98</v>
      </c>
    </row>
    <row r="2172" spans="1:20" x14ac:dyDescent="0.25">
      <c r="A2172">
        <v>2171</v>
      </c>
      <c r="B2172">
        <v>88323</v>
      </c>
      <c r="C2172" t="s">
        <v>1504</v>
      </c>
      <c r="D2172" t="s">
        <v>38</v>
      </c>
      <c r="E2172" t="s">
        <v>39</v>
      </c>
      <c r="F2172" t="s">
        <v>47</v>
      </c>
      <c r="G2172" t="s">
        <v>23</v>
      </c>
      <c r="H2172" t="s">
        <v>49</v>
      </c>
      <c r="I2172" t="s">
        <v>28</v>
      </c>
      <c r="J2172" t="s">
        <v>29</v>
      </c>
      <c r="K2172" t="s">
        <v>98</v>
      </c>
      <c r="L2172" t="s">
        <v>192</v>
      </c>
      <c r="M2172" t="s">
        <v>156</v>
      </c>
      <c r="N2172" s="2">
        <v>41181</v>
      </c>
      <c r="O2172" s="2">
        <v>41183</v>
      </c>
      <c r="P2172">
        <v>9</v>
      </c>
      <c r="Q2172" s="1">
        <v>7.0000000000000007E-2</v>
      </c>
      <c r="R2172">
        <v>19.98</v>
      </c>
      <c r="S2172">
        <v>5.97</v>
      </c>
      <c r="T2172">
        <f t="shared" si="33"/>
        <v>179.82</v>
      </c>
    </row>
    <row r="2173" spans="1:20" x14ac:dyDescent="0.25">
      <c r="A2173">
        <v>2172</v>
      </c>
      <c r="B2173">
        <v>88323</v>
      </c>
      <c r="C2173" t="s">
        <v>1504</v>
      </c>
      <c r="D2173" t="s">
        <v>20</v>
      </c>
      <c r="E2173" t="s">
        <v>39</v>
      </c>
      <c r="F2173" t="s">
        <v>47</v>
      </c>
      <c r="G2173" t="s">
        <v>23</v>
      </c>
      <c r="H2173" t="s">
        <v>89</v>
      </c>
      <c r="I2173" t="s">
        <v>28</v>
      </c>
      <c r="J2173" t="s">
        <v>29</v>
      </c>
      <c r="K2173" t="s">
        <v>165</v>
      </c>
      <c r="L2173" t="s">
        <v>192</v>
      </c>
      <c r="M2173" t="s">
        <v>114</v>
      </c>
      <c r="N2173" s="2">
        <v>41181</v>
      </c>
      <c r="O2173" s="2">
        <v>41182</v>
      </c>
      <c r="P2173">
        <v>12</v>
      </c>
      <c r="Q2173" s="1">
        <v>0.1</v>
      </c>
      <c r="R2173">
        <v>6.48</v>
      </c>
      <c r="S2173">
        <v>7.03</v>
      </c>
      <c r="T2173">
        <f t="shared" si="33"/>
        <v>77.760000000000005</v>
      </c>
    </row>
    <row r="2174" spans="1:20" x14ac:dyDescent="0.25">
      <c r="A2174">
        <v>2173</v>
      </c>
      <c r="B2174">
        <v>89726</v>
      </c>
      <c r="C2174" t="s">
        <v>523</v>
      </c>
      <c r="D2174" t="s">
        <v>38</v>
      </c>
      <c r="E2174" t="s">
        <v>21</v>
      </c>
      <c r="F2174" t="s">
        <v>47</v>
      </c>
      <c r="G2174" t="s">
        <v>93</v>
      </c>
      <c r="H2174" t="s">
        <v>33</v>
      </c>
      <c r="I2174" t="s">
        <v>28</v>
      </c>
      <c r="J2174" t="s">
        <v>29</v>
      </c>
      <c r="K2174" t="s">
        <v>1111</v>
      </c>
      <c r="L2174" t="s">
        <v>192</v>
      </c>
      <c r="M2174" t="s">
        <v>111</v>
      </c>
      <c r="N2174" s="2">
        <v>40282</v>
      </c>
      <c r="O2174" s="2">
        <v>40284</v>
      </c>
      <c r="P2174">
        <v>8</v>
      </c>
      <c r="Q2174" s="1">
        <v>0.01</v>
      </c>
      <c r="R2174">
        <v>29.1</v>
      </c>
      <c r="S2174">
        <v>4</v>
      </c>
      <c r="T2174">
        <f t="shared" si="33"/>
        <v>232.8</v>
      </c>
    </row>
    <row r="2175" spans="1:20" x14ac:dyDescent="0.25">
      <c r="A2175">
        <v>2174</v>
      </c>
      <c r="B2175">
        <v>89726</v>
      </c>
      <c r="C2175" t="s">
        <v>2516</v>
      </c>
      <c r="D2175" t="s">
        <v>578</v>
      </c>
      <c r="E2175" t="s">
        <v>187</v>
      </c>
      <c r="F2175" t="s">
        <v>31</v>
      </c>
      <c r="G2175" t="s">
        <v>93</v>
      </c>
      <c r="H2175" t="s">
        <v>188</v>
      </c>
      <c r="I2175" t="s">
        <v>28</v>
      </c>
      <c r="J2175" t="s">
        <v>29</v>
      </c>
      <c r="K2175" t="s">
        <v>228</v>
      </c>
      <c r="L2175" t="s">
        <v>330</v>
      </c>
      <c r="M2175" t="s">
        <v>66</v>
      </c>
      <c r="N2175" s="2">
        <v>40282</v>
      </c>
      <c r="O2175" s="2">
        <v>40283</v>
      </c>
      <c r="P2175">
        <v>5</v>
      </c>
      <c r="Q2175" s="1">
        <v>0.06</v>
      </c>
      <c r="R2175">
        <v>296.18</v>
      </c>
      <c r="S2175">
        <v>54.12</v>
      </c>
      <c r="T2175">
        <f t="shared" si="33"/>
        <v>1480.9</v>
      </c>
    </row>
    <row r="2176" spans="1:20" x14ac:dyDescent="0.25">
      <c r="A2176">
        <v>2175</v>
      </c>
      <c r="B2176">
        <v>89736</v>
      </c>
      <c r="C2176" t="s">
        <v>312</v>
      </c>
      <c r="D2176" t="s">
        <v>20</v>
      </c>
      <c r="E2176" t="s">
        <v>39</v>
      </c>
      <c r="F2176" t="s">
        <v>40</v>
      </c>
      <c r="G2176" t="s">
        <v>32</v>
      </c>
      <c r="H2176" t="s">
        <v>89</v>
      </c>
      <c r="I2176" t="s">
        <v>28</v>
      </c>
      <c r="J2176" t="s">
        <v>29</v>
      </c>
      <c r="K2176" t="s">
        <v>138</v>
      </c>
      <c r="L2176" t="s">
        <v>192</v>
      </c>
      <c r="M2176" t="s">
        <v>99</v>
      </c>
      <c r="N2176" s="2">
        <v>41377</v>
      </c>
      <c r="O2176" s="2">
        <v>41379</v>
      </c>
      <c r="P2176">
        <v>6</v>
      </c>
      <c r="Q2176" s="1">
        <v>0.02</v>
      </c>
      <c r="R2176">
        <v>54.48</v>
      </c>
      <c r="S2176">
        <v>0.99</v>
      </c>
      <c r="T2176">
        <f t="shared" si="33"/>
        <v>326.88</v>
      </c>
    </row>
    <row r="2177" spans="1:20" x14ac:dyDescent="0.25">
      <c r="A2177">
        <v>2176</v>
      </c>
      <c r="B2177">
        <v>89736</v>
      </c>
      <c r="C2177" t="s">
        <v>312</v>
      </c>
      <c r="D2177" t="s">
        <v>20</v>
      </c>
      <c r="E2177" t="s">
        <v>39</v>
      </c>
      <c r="F2177" t="s">
        <v>40</v>
      </c>
      <c r="G2177" t="s">
        <v>32</v>
      </c>
      <c r="H2177" t="s">
        <v>61</v>
      </c>
      <c r="I2177" t="s">
        <v>28</v>
      </c>
      <c r="J2177" t="s">
        <v>29</v>
      </c>
      <c r="K2177" t="s">
        <v>133</v>
      </c>
      <c r="L2177" t="s">
        <v>192</v>
      </c>
      <c r="M2177" t="s">
        <v>59</v>
      </c>
      <c r="N2177" s="2">
        <v>41377</v>
      </c>
      <c r="O2177" s="2">
        <v>41378</v>
      </c>
      <c r="P2177">
        <v>6</v>
      </c>
      <c r="Q2177" s="1">
        <v>0.09</v>
      </c>
      <c r="R2177">
        <v>1.88</v>
      </c>
      <c r="S2177">
        <v>1.49</v>
      </c>
      <c r="T2177">
        <f t="shared" si="33"/>
        <v>11.28</v>
      </c>
    </row>
    <row r="2178" spans="1:20" x14ac:dyDescent="0.25">
      <c r="A2178">
        <v>2177</v>
      </c>
      <c r="B2178">
        <v>89742</v>
      </c>
      <c r="C2178" t="s">
        <v>1317</v>
      </c>
      <c r="D2178" t="s">
        <v>20</v>
      </c>
      <c r="E2178" t="s">
        <v>39</v>
      </c>
      <c r="F2178" t="s">
        <v>22</v>
      </c>
      <c r="G2178" t="s">
        <v>93</v>
      </c>
      <c r="H2178" t="s">
        <v>42</v>
      </c>
      <c r="I2178" t="s">
        <v>28</v>
      </c>
      <c r="J2178" t="s">
        <v>29</v>
      </c>
      <c r="K2178" t="s">
        <v>74</v>
      </c>
      <c r="L2178" t="s">
        <v>192</v>
      </c>
      <c r="M2178" t="s">
        <v>238</v>
      </c>
      <c r="N2178" s="2">
        <v>41501</v>
      </c>
      <c r="O2178" s="2">
        <v>41504</v>
      </c>
      <c r="P2178">
        <v>19</v>
      </c>
      <c r="Q2178" s="1">
        <v>0.03</v>
      </c>
      <c r="R2178">
        <v>5.4</v>
      </c>
      <c r="S2178">
        <v>7.78</v>
      </c>
      <c r="T2178">
        <f t="shared" si="33"/>
        <v>102.60000000000001</v>
      </c>
    </row>
    <row r="2179" spans="1:20" x14ac:dyDescent="0.25">
      <c r="A2179">
        <v>2178</v>
      </c>
      <c r="B2179">
        <v>89747</v>
      </c>
      <c r="C2179" t="s">
        <v>1554</v>
      </c>
      <c r="D2179" t="s">
        <v>20</v>
      </c>
      <c r="E2179" t="s">
        <v>39</v>
      </c>
      <c r="F2179" t="s">
        <v>31</v>
      </c>
      <c r="G2179" t="s">
        <v>41</v>
      </c>
      <c r="H2179" t="s">
        <v>49</v>
      </c>
      <c r="I2179" t="s">
        <v>28</v>
      </c>
      <c r="J2179" t="s">
        <v>29</v>
      </c>
      <c r="K2179" t="s">
        <v>133</v>
      </c>
      <c r="L2179" t="s">
        <v>192</v>
      </c>
      <c r="M2179" t="s">
        <v>91</v>
      </c>
      <c r="N2179" s="2">
        <v>40937</v>
      </c>
      <c r="O2179" s="2">
        <v>40939</v>
      </c>
      <c r="P2179">
        <v>3</v>
      </c>
      <c r="Q2179" s="1">
        <v>7.0000000000000007E-2</v>
      </c>
      <c r="R2179">
        <v>6.48</v>
      </c>
      <c r="S2179">
        <v>8.74</v>
      </c>
      <c r="T2179">
        <f t="shared" ref="T2179:T2242" si="34">R2179*P2179</f>
        <v>19.440000000000001</v>
      </c>
    </row>
    <row r="2180" spans="1:20" x14ac:dyDescent="0.25">
      <c r="A2180">
        <v>2179</v>
      </c>
      <c r="B2180">
        <v>89747</v>
      </c>
      <c r="C2180" t="s">
        <v>1554</v>
      </c>
      <c r="D2180" t="s">
        <v>20</v>
      </c>
      <c r="E2180" t="s">
        <v>21</v>
      </c>
      <c r="F2180" t="s">
        <v>31</v>
      </c>
      <c r="G2180" t="s">
        <v>41</v>
      </c>
      <c r="H2180" t="s">
        <v>203</v>
      </c>
      <c r="I2180" t="s">
        <v>28</v>
      </c>
      <c r="J2180" t="s">
        <v>29</v>
      </c>
      <c r="K2180" t="s">
        <v>201</v>
      </c>
      <c r="L2180" t="s">
        <v>192</v>
      </c>
      <c r="M2180" t="s">
        <v>83</v>
      </c>
      <c r="N2180" s="2">
        <v>40937</v>
      </c>
      <c r="O2180" s="2">
        <v>40939</v>
      </c>
      <c r="P2180">
        <v>1</v>
      </c>
      <c r="Q2180" s="1">
        <v>0.09</v>
      </c>
      <c r="R2180">
        <v>125.99</v>
      </c>
      <c r="S2180">
        <v>7.69</v>
      </c>
      <c r="T2180">
        <f t="shared" si="34"/>
        <v>125.99</v>
      </c>
    </row>
    <row r="2181" spans="1:20" x14ac:dyDescent="0.25">
      <c r="A2181">
        <v>2180</v>
      </c>
      <c r="B2181">
        <v>89755</v>
      </c>
      <c r="C2181" t="s">
        <v>2019</v>
      </c>
      <c r="D2181" t="s">
        <v>20</v>
      </c>
      <c r="E2181" t="s">
        <v>21</v>
      </c>
      <c r="F2181" t="s">
        <v>22</v>
      </c>
      <c r="G2181" t="s">
        <v>48</v>
      </c>
      <c r="H2181" t="s">
        <v>24</v>
      </c>
      <c r="I2181" t="s">
        <v>28</v>
      </c>
      <c r="J2181" t="s">
        <v>29</v>
      </c>
      <c r="K2181" t="s">
        <v>213</v>
      </c>
      <c r="L2181" t="s">
        <v>706</v>
      </c>
      <c r="M2181" t="s">
        <v>150</v>
      </c>
      <c r="N2181" s="2">
        <v>41105</v>
      </c>
      <c r="O2181" s="2">
        <v>41107</v>
      </c>
      <c r="P2181">
        <v>3</v>
      </c>
      <c r="Q2181" s="1">
        <v>0.05</v>
      </c>
      <c r="R2181">
        <v>17.98</v>
      </c>
      <c r="S2181">
        <v>8.51</v>
      </c>
      <c r="T2181">
        <f t="shared" si="34"/>
        <v>53.94</v>
      </c>
    </row>
    <row r="2182" spans="1:20" x14ac:dyDescent="0.25">
      <c r="A2182">
        <v>2181</v>
      </c>
      <c r="B2182">
        <v>89755</v>
      </c>
      <c r="C2182" t="s">
        <v>1737</v>
      </c>
      <c r="D2182" t="s">
        <v>38</v>
      </c>
      <c r="E2182" t="s">
        <v>39</v>
      </c>
      <c r="F2182" t="s">
        <v>31</v>
      </c>
      <c r="G2182" t="s">
        <v>48</v>
      </c>
      <c r="H2182" t="s">
        <v>94</v>
      </c>
      <c r="I2182" t="s">
        <v>28</v>
      </c>
      <c r="J2182" t="s">
        <v>29</v>
      </c>
      <c r="K2182" t="s">
        <v>189</v>
      </c>
      <c r="L2182" t="s">
        <v>192</v>
      </c>
      <c r="M2182" t="s">
        <v>121</v>
      </c>
      <c r="N2182" s="2">
        <v>41105</v>
      </c>
      <c r="O2182" s="2">
        <v>41112</v>
      </c>
      <c r="P2182">
        <v>3</v>
      </c>
      <c r="Q2182" s="1">
        <v>0</v>
      </c>
      <c r="R2182">
        <v>8.6199999999999992</v>
      </c>
      <c r="S2182">
        <v>4.5</v>
      </c>
      <c r="T2182">
        <f t="shared" si="34"/>
        <v>25.86</v>
      </c>
    </row>
    <row r="2183" spans="1:20" x14ac:dyDescent="0.25">
      <c r="A2183">
        <v>2182</v>
      </c>
      <c r="B2183">
        <v>87273</v>
      </c>
      <c r="C2183" t="s">
        <v>1357</v>
      </c>
      <c r="D2183" t="s">
        <v>20</v>
      </c>
      <c r="E2183" t="s">
        <v>21</v>
      </c>
      <c r="F2183" t="s">
        <v>31</v>
      </c>
      <c r="G2183" t="s">
        <v>23</v>
      </c>
      <c r="H2183" t="s">
        <v>206</v>
      </c>
      <c r="I2183" t="s">
        <v>28</v>
      </c>
      <c r="J2183" t="s">
        <v>29</v>
      </c>
      <c r="K2183" t="s">
        <v>1114</v>
      </c>
      <c r="L2183" t="s">
        <v>192</v>
      </c>
      <c r="M2183" t="s">
        <v>121</v>
      </c>
      <c r="N2183" s="2">
        <v>40898</v>
      </c>
      <c r="O2183" s="2">
        <v>40899</v>
      </c>
      <c r="P2183">
        <v>15</v>
      </c>
      <c r="Q2183" s="1">
        <v>0</v>
      </c>
      <c r="R2183">
        <v>20.95</v>
      </c>
      <c r="S2183">
        <v>4</v>
      </c>
      <c r="T2183">
        <f t="shared" si="34"/>
        <v>314.25</v>
      </c>
    </row>
    <row r="2184" spans="1:20" x14ac:dyDescent="0.25">
      <c r="A2184">
        <v>2183</v>
      </c>
      <c r="B2184">
        <v>89761</v>
      </c>
      <c r="C2184" t="s">
        <v>975</v>
      </c>
      <c r="D2184" t="s">
        <v>20</v>
      </c>
      <c r="E2184" t="s">
        <v>39</v>
      </c>
      <c r="F2184" t="s">
        <v>31</v>
      </c>
      <c r="G2184" t="s">
        <v>48</v>
      </c>
      <c r="H2184" t="s">
        <v>61</v>
      </c>
      <c r="I2184" t="s">
        <v>28</v>
      </c>
      <c r="J2184" t="s">
        <v>29</v>
      </c>
      <c r="K2184" t="s">
        <v>226</v>
      </c>
      <c r="L2184" t="s">
        <v>192</v>
      </c>
      <c r="M2184" t="s">
        <v>131</v>
      </c>
      <c r="N2184" s="2">
        <v>40346</v>
      </c>
      <c r="O2184" s="2">
        <v>40350</v>
      </c>
      <c r="P2184">
        <v>9</v>
      </c>
      <c r="Q2184" s="1">
        <v>0</v>
      </c>
      <c r="R2184">
        <v>4.13</v>
      </c>
      <c r="S2184">
        <v>5.34</v>
      </c>
      <c r="T2184">
        <f t="shared" si="34"/>
        <v>37.17</v>
      </c>
    </row>
    <row r="2185" spans="1:20" x14ac:dyDescent="0.25">
      <c r="A2185">
        <v>2184</v>
      </c>
      <c r="B2185">
        <v>89761</v>
      </c>
      <c r="C2185" t="s">
        <v>975</v>
      </c>
      <c r="D2185" t="s">
        <v>578</v>
      </c>
      <c r="E2185" t="s">
        <v>187</v>
      </c>
      <c r="F2185" t="s">
        <v>31</v>
      </c>
      <c r="G2185" t="s">
        <v>48</v>
      </c>
      <c r="H2185" t="s">
        <v>217</v>
      </c>
      <c r="I2185" t="s">
        <v>28</v>
      </c>
      <c r="J2185" t="s">
        <v>29</v>
      </c>
      <c r="K2185" t="s">
        <v>43</v>
      </c>
      <c r="L2185" t="s">
        <v>330</v>
      </c>
      <c r="M2185" t="s">
        <v>255</v>
      </c>
      <c r="N2185" s="2">
        <v>40346</v>
      </c>
      <c r="O2185" s="2">
        <v>40350</v>
      </c>
      <c r="P2185">
        <v>9</v>
      </c>
      <c r="Q2185" s="1">
        <v>0.1</v>
      </c>
      <c r="R2185">
        <v>130.97999999999999</v>
      </c>
      <c r="S2185">
        <v>54.74</v>
      </c>
      <c r="T2185">
        <f t="shared" si="34"/>
        <v>1178.82</v>
      </c>
    </row>
    <row r="2186" spans="1:20" x14ac:dyDescent="0.25">
      <c r="A2186">
        <v>2185</v>
      </c>
      <c r="B2186">
        <v>87923</v>
      </c>
      <c r="C2186" t="s">
        <v>450</v>
      </c>
      <c r="D2186" t="s">
        <v>38</v>
      </c>
      <c r="E2186" t="s">
        <v>21</v>
      </c>
      <c r="F2186" t="s">
        <v>22</v>
      </c>
      <c r="G2186" t="s">
        <v>41</v>
      </c>
      <c r="H2186" t="s">
        <v>33</v>
      </c>
      <c r="I2186" t="s">
        <v>28</v>
      </c>
      <c r="J2186" t="s">
        <v>29</v>
      </c>
      <c r="K2186" t="s">
        <v>198</v>
      </c>
      <c r="L2186" t="s">
        <v>26</v>
      </c>
      <c r="M2186" t="s">
        <v>199</v>
      </c>
      <c r="N2186" s="2">
        <v>41365</v>
      </c>
      <c r="O2186" s="2">
        <v>41367</v>
      </c>
      <c r="P2186">
        <v>1</v>
      </c>
      <c r="Q2186" s="1">
        <v>0.03</v>
      </c>
      <c r="R2186">
        <v>10.01</v>
      </c>
      <c r="S2186">
        <v>1.99</v>
      </c>
      <c r="T2186">
        <f t="shared" si="34"/>
        <v>10.01</v>
      </c>
    </row>
    <row r="2187" spans="1:20" x14ac:dyDescent="0.25">
      <c r="A2187">
        <v>2186</v>
      </c>
      <c r="B2187">
        <v>86612</v>
      </c>
      <c r="C2187" t="s">
        <v>1509</v>
      </c>
      <c r="D2187" t="s">
        <v>20</v>
      </c>
      <c r="E2187" t="s">
        <v>39</v>
      </c>
      <c r="F2187" t="s">
        <v>40</v>
      </c>
      <c r="G2187" t="s">
        <v>23</v>
      </c>
      <c r="H2187" t="s">
        <v>42</v>
      </c>
      <c r="I2187" t="s">
        <v>28</v>
      </c>
      <c r="J2187" t="s">
        <v>29</v>
      </c>
      <c r="K2187" t="s">
        <v>101</v>
      </c>
      <c r="L2187" t="s">
        <v>192</v>
      </c>
      <c r="M2187" t="s">
        <v>99</v>
      </c>
      <c r="N2187" s="2">
        <v>40388</v>
      </c>
      <c r="O2187" s="2">
        <v>40391</v>
      </c>
      <c r="P2187">
        <v>8</v>
      </c>
      <c r="Q2187" s="1">
        <v>0.1</v>
      </c>
      <c r="R2187">
        <v>7.45</v>
      </c>
      <c r="S2187">
        <v>6.28</v>
      </c>
      <c r="T2187">
        <f t="shared" si="34"/>
        <v>59.6</v>
      </c>
    </row>
    <row r="2188" spans="1:20" x14ac:dyDescent="0.25">
      <c r="A2188">
        <v>2187</v>
      </c>
      <c r="B2188">
        <v>86612</v>
      </c>
      <c r="C2188" t="s">
        <v>1509</v>
      </c>
      <c r="D2188" t="s">
        <v>20</v>
      </c>
      <c r="E2188" t="s">
        <v>39</v>
      </c>
      <c r="F2188" t="s">
        <v>40</v>
      </c>
      <c r="G2188" t="s">
        <v>23</v>
      </c>
      <c r="H2188" t="s">
        <v>78</v>
      </c>
      <c r="I2188" t="s">
        <v>28</v>
      </c>
      <c r="J2188" t="s">
        <v>29</v>
      </c>
      <c r="K2188" t="s">
        <v>231</v>
      </c>
      <c r="L2188" t="s">
        <v>192</v>
      </c>
      <c r="M2188" t="s">
        <v>99</v>
      </c>
      <c r="N2188" s="2">
        <v>40388</v>
      </c>
      <c r="O2188" s="2">
        <v>40390</v>
      </c>
      <c r="P2188">
        <v>10</v>
      </c>
      <c r="Q2188" s="1">
        <v>0.01</v>
      </c>
      <c r="R2188">
        <v>6.48</v>
      </c>
      <c r="S2188">
        <v>7.86</v>
      </c>
      <c r="T2188">
        <f t="shared" si="34"/>
        <v>64.800000000000011</v>
      </c>
    </row>
    <row r="2189" spans="1:20" x14ac:dyDescent="0.25">
      <c r="A2189">
        <v>2188</v>
      </c>
      <c r="B2189">
        <v>89770</v>
      </c>
      <c r="C2189" t="s">
        <v>1545</v>
      </c>
      <c r="D2189" t="s">
        <v>38</v>
      </c>
      <c r="E2189" t="s">
        <v>39</v>
      </c>
      <c r="F2189" t="s">
        <v>47</v>
      </c>
      <c r="G2189" t="s">
        <v>41</v>
      </c>
      <c r="H2189" t="s">
        <v>78</v>
      </c>
      <c r="I2189" t="s">
        <v>28</v>
      </c>
      <c r="J2189" t="s">
        <v>29</v>
      </c>
      <c r="K2189" t="s">
        <v>289</v>
      </c>
      <c r="L2189" t="s">
        <v>26</v>
      </c>
      <c r="M2189" t="s">
        <v>134</v>
      </c>
      <c r="N2189" s="2">
        <v>40187</v>
      </c>
      <c r="O2189" s="2">
        <v>40189</v>
      </c>
      <c r="P2189">
        <v>11</v>
      </c>
      <c r="Q2189" s="1">
        <v>0</v>
      </c>
      <c r="R2189">
        <v>11.66</v>
      </c>
      <c r="S2189">
        <v>8.99</v>
      </c>
      <c r="T2189">
        <f t="shared" si="34"/>
        <v>128.26</v>
      </c>
    </row>
    <row r="2190" spans="1:20" x14ac:dyDescent="0.25">
      <c r="A2190">
        <v>2189</v>
      </c>
      <c r="B2190">
        <v>88227</v>
      </c>
      <c r="C2190" t="s">
        <v>243</v>
      </c>
      <c r="D2190" t="s">
        <v>20</v>
      </c>
      <c r="E2190" t="s">
        <v>187</v>
      </c>
      <c r="F2190" t="s">
        <v>22</v>
      </c>
      <c r="G2190" t="s">
        <v>41</v>
      </c>
      <c r="H2190" t="s">
        <v>219</v>
      </c>
      <c r="I2190" t="s">
        <v>28</v>
      </c>
      <c r="J2190" t="s">
        <v>29</v>
      </c>
      <c r="K2190" t="s">
        <v>158</v>
      </c>
      <c r="L2190" t="s">
        <v>192</v>
      </c>
      <c r="M2190" t="s">
        <v>80</v>
      </c>
      <c r="N2190" s="2">
        <v>41154</v>
      </c>
      <c r="O2190" s="2">
        <v>41155</v>
      </c>
      <c r="P2190">
        <v>20</v>
      </c>
      <c r="Q2190" s="1">
        <v>0.1</v>
      </c>
      <c r="R2190">
        <v>9.74</v>
      </c>
      <c r="S2190">
        <v>5.71</v>
      </c>
      <c r="T2190">
        <f t="shared" si="34"/>
        <v>194.8</v>
      </c>
    </row>
    <row r="2191" spans="1:20" x14ac:dyDescent="0.25">
      <c r="A2191">
        <v>2190</v>
      </c>
      <c r="B2191">
        <v>89781</v>
      </c>
      <c r="C2191" t="s">
        <v>161</v>
      </c>
      <c r="D2191" t="s">
        <v>20</v>
      </c>
      <c r="E2191" t="s">
        <v>39</v>
      </c>
      <c r="F2191" t="s">
        <v>22</v>
      </c>
      <c r="G2191" t="s">
        <v>41</v>
      </c>
      <c r="H2191" t="s">
        <v>78</v>
      </c>
      <c r="I2191" t="s">
        <v>28</v>
      </c>
      <c r="J2191" t="s">
        <v>29</v>
      </c>
      <c r="K2191" t="s">
        <v>291</v>
      </c>
      <c r="L2191" t="s">
        <v>192</v>
      </c>
      <c r="M2191" t="s">
        <v>199</v>
      </c>
      <c r="N2191" s="2">
        <v>40990</v>
      </c>
      <c r="O2191" s="2">
        <v>40990</v>
      </c>
      <c r="P2191">
        <v>3</v>
      </c>
      <c r="Q2191" s="1">
        <v>0</v>
      </c>
      <c r="R2191">
        <v>11.58</v>
      </c>
      <c r="S2191">
        <v>6.97</v>
      </c>
      <c r="T2191">
        <f t="shared" si="34"/>
        <v>34.74</v>
      </c>
    </row>
    <row r="2192" spans="1:20" x14ac:dyDescent="0.25">
      <c r="A2192">
        <v>2191</v>
      </c>
      <c r="B2192">
        <v>89781</v>
      </c>
      <c r="C2192" t="s">
        <v>244</v>
      </c>
      <c r="D2192" t="s">
        <v>20</v>
      </c>
      <c r="E2192" t="s">
        <v>39</v>
      </c>
      <c r="F2192" t="s">
        <v>22</v>
      </c>
      <c r="G2192" t="s">
        <v>41</v>
      </c>
      <c r="H2192" t="s">
        <v>54</v>
      </c>
      <c r="I2192" t="s">
        <v>28</v>
      </c>
      <c r="J2192" t="s">
        <v>29</v>
      </c>
      <c r="K2192" t="s">
        <v>98</v>
      </c>
      <c r="L2192" t="s">
        <v>192</v>
      </c>
      <c r="M2192" t="s">
        <v>499</v>
      </c>
      <c r="N2192" s="2">
        <v>40990</v>
      </c>
      <c r="O2192" s="2">
        <v>40991</v>
      </c>
      <c r="P2192">
        <v>10</v>
      </c>
      <c r="Q2192" s="1">
        <v>0</v>
      </c>
      <c r="R2192">
        <v>7.77</v>
      </c>
      <c r="S2192">
        <v>9.23</v>
      </c>
      <c r="T2192">
        <f t="shared" si="34"/>
        <v>77.699999999999989</v>
      </c>
    </row>
    <row r="2193" spans="1:20" x14ac:dyDescent="0.25">
      <c r="A2193">
        <v>2192</v>
      </c>
      <c r="B2193">
        <v>86569</v>
      </c>
      <c r="C2193" t="s">
        <v>1097</v>
      </c>
      <c r="D2193" t="s">
        <v>20</v>
      </c>
      <c r="E2193" t="s">
        <v>187</v>
      </c>
      <c r="F2193" t="s">
        <v>47</v>
      </c>
      <c r="G2193" t="s">
        <v>48</v>
      </c>
      <c r="H2193" t="s">
        <v>188</v>
      </c>
      <c r="I2193" t="s">
        <v>28</v>
      </c>
      <c r="J2193" t="s">
        <v>29</v>
      </c>
      <c r="K2193" t="s">
        <v>228</v>
      </c>
      <c r="L2193" t="s">
        <v>746</v>
      </c>
      <c r="M2193" t="s">
        <v>117</v>
      </c>
      <c r="N2193" s="2">
        <v>40867</v>
      </c>
      <c r="O2193" s="2">
        <v>40867</v>
      </c>
      <c r="P2193">
        <v>13</v>
      </c>
      <c r="Q2193" s="1">
        <v>0.04</v>
      </c>
      <c r="R2193">
        <v>105.34</v>
      </c>
      <c r="S2193">
        <v>24.49</v>
      </c>
      <c r="T2193">
        <f t="shared" si="34"/>
        <v>1369.42</v>
      </c>
    </row>
    <row r="2194" spans="1:20" x14ac:dyDescent="0.25">
      <c r="A2194">
        <v>2193</v>
      </c>
      <c r="B2194">
        <v>87325</v>
      </c>
      <c r="C2194" t="s">
        <v>1331</v>
      </c>
      <c r="D2194" t="s">
        <v>20</v>
      </c>
      <c r="E2194" t="s">
        <v>21</v>
      </c>
      <c r="F2194" t="s">
        <v>22</v>
      </c>
      <c r="G2194" t="s">
        <v>23</v>
      </c>
      <c r="H2194" t="s">
        <v>206</v>
      </c>
      <c r="I2194" t="s">
        <v>28</v>
      </c>
      <c r="J2194" t="s">
        <v>29</v>
      </c>
      <c r="K2194" t="s">
        <v>201</v>
      </c>
      <c r="L2194" t="s">
        <v>44</v>
      </c>
      <c r="M2194" t="s">
        <v>190</v>
      </c>
      <c r="N2194" s="2">
        <v>41378</v>
      </c>
      <c r="O2194" s="2">
        <v>41379</v>
      </c>
      <c r="P2194">
        <v>1</v>
      </c>
      <c r="Q2194" s="1">
        <v>0.04</v>
      </c>
      <c r="R2194">
        <v>20.99</v>
      </c>
      <c r="S2194">
        <v>2.5</v>
      </c>
      <c r="T2194">
        <f t="shared" si="34"/>
        <v>20.99</v>
      </c>
    </row>
    <row r="2195" spans="1:20" x14ac:dyDescent="0.25">
      <c r="A2195">
        <v>2194</v>
      </c>
      <c r="B2195">
        <v>89564</v>
      </c>
      <c r="C2195" t="s">
        <v>1486</v>
      </c>
      <c r="D2195" t="s">
        <v>20</v>
      </c>
      <c r="E2195" t="s">
        <v>21</v>
      </c>
      <c r="F2195" t="s">
        <v>47</v>
      </c>
      <c r="G2195" t="s">
        <v>48</v>
      </c>
      <c r="H2195" t="s">
        <v>203</v>
      </c>
      <c r="I2195" t="s">
        <v>28</v>
      </c>
      <c r="J2195" t="s">
        <v>29</v>
      </c>
      <c r="K2195" t="s">
        <v>198</v>
      </c>
      <c r="L2195" t="s">
        <v>192</v>
      </c>
      <c r="M2195" t="s">
        <v>111</v>
      </c>
      <c r="N2195" s="2">
        <v>40333</v>
      </c>
      <c r="O2195" s="2">
        <v>40335</v>
      </c>
      <c r="P2195">
        <v>5</v>
      </c>
      <c r="Q2195" s="1">
        <v>0.06</v>
      </c>
      <c r="R2195">
        <v>115.99</v>
      </c>
      <c r="S2195">
        <v>5.92</v>
      </c>
      <c r="T2195">
        <f t="shared" si="34"/>
        <v>579.94999999999993</v>
      </c>
    </row>
    <row r="2196" spans="1:20" x14ac:dyDescent="0.25">
      <c r="A2196">
        <v>2195</v>
      </c>
      <c r="B2196">
        <v>87774</v>
      </c>
      <c r="C2196" t="s">
        <v>486</v>
      </c>
      <c r="D2196" t="s">
        <v>20</v>
      </c>
      <c r="E2196" t="s">
        <v>39</v>
      </c>
      <c r="F2196" t="s">
        <v>31</v>
      </c>
      <c r="G2196" t="s">
        <v>41</v>
      </c>
      <c r="H2196" t="s">
        <v>78</v>
      </c>
      <c r="I2196" t="s">
        <v>28</v>
      </c>
      <c r="J2196" t="s">
        <v>29</v>
      </c>
      <c r="K2196" t="s">
        <v>221</v>
      </c>
      <c r="L2196" t="s">
        <v>192</v>
      </c>
      <c r="M2196" t="s">
        <v>367</v>
      </c>
      <c r="N2196" s="2">
        <v>40559</v>
      </c>
      <c r="O2196" s="2">
        <v>40560</v>
      </c>
      <c r="P2196">
        <v>7</v>
      </c>
      <c r="Q2196" s="1">
        <v>0.09</v>
      </c>
      <c r="R2196">
        <v>5.8</v>
      </c>
      <c r="S2196">
        <v>5.59</v>
      </c>
      <c r="T2196">
        <f t="shared" si="34"/>
        <v>40.6</v>
      </c>
    </row>
    <row r="2197" spans="1:20" x14ac:dyDescent="0.25">
      <c r="A2197">
        <v>2196</v>
      </c>
      <c r="B2197">
        <v>87774</v>
      </c>
      <c r="C2197" t="s">
        <v>486</v>
      </c>
      <c r="D2197" t="s">
        <v>20</v>
      </c>
      <c r="E2197" t="s">
        <v>39</v>
      </c>
      <c r="F2197" t="s">
        <v>31</v>
      </c>
      <c r="G2197" t="s">
        <v>41</v>
      </c>
      <c r="H2197" t="s">
        <v>61</v>
      </c>
      <c r="I2197" t="s">
        <v>28</v>
      </c>
      <c r="J2197" t="s">
        <v>29</v>
      </c>
      <c r="K2197" t="s">
        <v>165</v>
      </c>
      <c r="L2197" t="s">
        <v>192</v>
      </c>
      <c r="M2197" t="s">
        <v>83</v>
      </c>
      <c r="N2197" s="2">
        <v>40559</v>
      </c>
      <c r="O2197" s="2">
        <v>40560</v>
      </c>
      <c r="P2197">
        <v>3</v>
      </c>
      <c r="Q2197" s="1">
        <v>0.04</v>
      </c>
      <c r="R2197">
        <v>10.35</v>
      </c>
      <c r="S2197">
        <v>0.99</v>
      </c>
      <c r="T2197">
        <f t="shared" si="34"/>
        <v>31.049999999999997</v>
      </c>
    </row>
    <row r="2198" spans="1:20" x14ac:dyDescent="0.25">
      <c r="A2198">
        <v>2197</v>
      </c>
      <c r="B2198">
        <v>89787</v>
      </c>
      <c r="C2198" t="s">
        <v>1071</v>
      </c>
      <c r="D2198" t="s">
        <v>20</v>
      </c>
      <c r="E2198" t="s">
        <v>39</v>
      </c>
      <c r="F2198" t="s">
        <v>22</v>
      </c>
      <c r="G2198" t="s">
        <v>41</v>
      </c>
      <c r="H2198" t="s">
        <v>94</v>
      </c>
      <c r="I2198" t="s">
        <v>28</v>
      </c>
      <c r="J2198" t="s">
        <v>29</v>
      </c>
      <c r="K2198" t="s">
        <v>82</v>
      </c>
      <c r="L2198" t="s">
        <v>746</v>
      </c>
      <c r="M2198" t="s">
        <v>444</v>
      </c>
      <c r="N2198" s="2">
        <v>40277</v>
      </c>
      <c r="O2198" s="2">
        <v>40279</v>
      </c>
      <c r="P2198">
        <v>2</v>
      </c>
      <c r="Q2198" s="1">
        <v>0.03</v>
      </c>
      <c r="R2198">
        <v>4.4800000000000004</v>
      </c>
      <c r="S2198">
        <v>49</v>
      </c>
      <c r="T2198">
        <f t="shared" si="34"/>
        <v>8.9600000000000009</v>
      </c>
    </row>
    <row r="2199" spans="1:20" x14ac:dyDescent="0.25">
      <c r="A2199">
        <v>2198</v>
      </c>
      <c r="B2199">
        <v>89787</v>
      </c>
      <c r="C2199" t="s">
        <v>1071</v>
      </c>
      <c r="D2199" t="s">
        <v>578</v>
      </c>
      <c r="E2199" t="s">
        <v>187</v>
      </c>
      <c r="F2199" t="s">
        <v>22</v>
      </c>
      <c r="G2199" t="s">
        <v>41</v>
      </c>
      <c r="H2199" t="s">
        <v>217</v>
      </c>
      <c r="I2199" t="s">
        <v>28</v>
      </c>
      <c r="J2199" t="s">
        <v>29</v>
      </c>
      <c r="K2199" t="s">
        <v>43</v>
      </c>
      <c r="L2199" t="s">
        <v>283</v>
      </c>
      <c r="M2199" t="s">
        <v>398</v>
      </c>
      <c r="N2199" s="2">
        <v>40277</v>
      </c>
      <c r="O2199" s="2">
        <v>40279</v>
      </c>
      <c r="P2199">
        <v>10</v>
      </c>
      <c r="Q2199" s="1">
        <v>0.06</v>
      </c>
      <c r="R2199">
        <v>350.99</v>
      </c>
      <c r="S2199">
        <v>39</v>
      </c>
      <c r="T2199">
        <f t="shared" si="34"/>
        <v>3509.9</v>
      </c>
    </row>
    <row r="2200" spans="1:20" x14ac:dyDescent="0.25">
      <c r="A2200">
        <v>2199</v>
      </c>
      <c r="B2200">
        <v>89787</v>
      </c>
      <c r="C2200" t="s">
        <v>1071</v>
      </c>
      <c r="D2200" t="s">
        <v>38</v>
      </c>
      <c r="E2200" t="s">
        <v>21</v>
      </c>
      <c r="F2200" t="s">
        <v>22</v>
      </c>
      <c r="G2200" t="s">
        <v>41</v>
      </c>
      <c r="H2200" t="s">
        <v>33</v>
      </c>
      <c r="I2200" t="s">
        <v>28</v>
      </c>
      <c r="J2200" t="s">
        <v>29</v>
      </c>
      <c r="K2200" t="s">
        <v>204</v>
      </c>
      <c r="L2200" t="s">
        <v>192</v>
      </c>
      <c r="M2200" t="s">
        <v>246</v>
      </c>
      <c r="N2200" s="2">
        <v>40277</v>
      </c>
      <c r="O2200" s="2">
        <v>40279</v>
      </c>
      <c r="P2200">
        <v>7</v>
      </c>
      <c r="Q2200" s="1">
        <v>0.09</v>
      </c>
      <c r="R2200">
        <v>40.98</v>
      </c>
      <c r="S2200">
        <v>6.5</v>
      </c>
      <c r="T2200">
        <f t="shared" si="34"/>
        <v>286.85999999999996</v>
      </c>
    </row>
    <row r="2201" spans="1:20" x14ac:dyDescent="0.25">
      <c r="A2201">
        <v>2200</v>
      </c>
      <c r="B2201">
        <v>89787</v>
      </c>
      <c r="C2201" t="s">
        <v>1071</v>
      </c>
      <c r="D2201" t="s">
        <v>578</v>
      </c>
      <c r="E2201" t="s">
        <v>187</v>
      </c>
      <c r="F2201" t="s">
        <v>22</v>
      </c>
      <c r="G2201" t="s">
        <v>41</v>
      </c>
      <c r="H2201" t="s">
        <v>188</v>
      </c>
      <c r="I2201" t="s">
        <v>28</v>
      </c>
      <c r="J2201" t="s">
        <v>56</v>
      </c>
      <c r="K2201" t="s">
        <v>145</v>
      </c>
      <c r="L2201" t="s">
        <v>283</v>
      </c>
      <c r="M2201" t="s">
        <v>123</v>
      </c>
      <c r="N2201" s="2">
        <v>40277</v>
      </c>
      <c r="O2201" s="2">
        <v>40278</v>
      </c>
      <c r="P2201">
        <v>7</v>
      </c>
      <c r="Q2201" s="1">
        <v>0.09</v>
      </c>
      <c r="R2201">
        <v>349.45</v>
      </c>
      <c r="S2201">
        <v>60</v>
      </c>
      <c r="T2201">
        <f t="shared" si="34"/>
        <v>2446.15</v>
      </c>
    </row>
    <row r="2202" spans="1:20" x14ac:dyDescent="0.25">
      <c r="A2202">
        <v>2201</v>
      </c>
      <c r="B2202">
        <v>89796</v>
      </c>
      <c r="C2202" t="s">
        <v>484</v>
      </c>
      <c r="D2202" t="s">
        <v>20</v>
      </c>
      <c r="E2202" t="s">
        <v>39</v>
      </c>
      <c r="F2202" t="s">
        <v>47</v>
      </c>
      <c r="G2202" t="s">
        <v>41</v>
      </c>
      <c r="H2202" t="s">
        <v>78</v>
      </c>
      <c r="I2202" t="s">
        <v>28</v>
      </c>
      <c r="J2202" t="s">
        <v>56</v>
      </c>
      <c r="K2202" t="s">
        <v>82</v>
      </c>
      <c r="L2202" t="s">
        <v>192</v>
      </c>
      <c r="M2202" t="s">
        <v>160</v>
      </c>
      <c r="N2202" s="2">
        <v>41554</v>
      </c>
      <c r="O2202" s="2">
        <v>41556</v>
      </c>
      <c r="P2202">
        <v>20</v>
      </c>
      <c r="Q2202" s="1">
        <v>0.1</v>
      </c>
      <c r="R2202">
        <v>43.57</v>
      </c>
      <c r="S2202">
        <v>16.36</v>
      </c>
      <c r="T2202">
        <f t="shared" si="34"/>
        <v>871.4</v>
      </c>
    </row>
    <row r="2203" spans="1:20" x14ac:dyDescent="0.25">
      <c r="A2203">
        <v>2202</v>
      </c>
      <c r="B2203">
        <v>88433</v>
      </c>
      <c r="C2203" t="s">
        <v>1912</v>
      </c>
      <c r="D2203" t="s">
        <v>20</v>
      </c>
      <c r="E2203" t="s">
        <v>39</v>
      </c>
      <c r="F2203" t="s">
        <v>40</v>
      </c>
      <c r="G2203" t="s">
        <v>48</v>
      </c>
      <c r="H2203" t="s">
        <v>61</v>
      </c>
      <c r="I2203" t="s">
        <v>28</v>
      </c>
      <c r="J2203" t="s">
        <v>56</v>
      </c>
      <c r="K2203" t="s">
        <v>129</v>
      </c>
      <c r="L2203" t="s">
        <v>192</v>
      </c>
      <c r="M2203" t="s">
        <v>45</v>
      </c>
      <c r="N2203" s="2">
        <v>41547</v>
      </c>
      <c r="O2203" s="2">
        <v>41552</v>
      </c>
      <c r="P2203">
        <v>16</v>
      </c>
      <c r="Q2203" s="1">
        <v>0</v>
      </c>
      <c r="R2203">
        <v>29.74</v>
      </c>
      <c r="S2203">
        <v>6.64</v>
      </c>
      <c r="T2203">
        <f t="shared" si="34"/>
        <v>475.84</v>
      </c>
    </row>
    <row r="2204" spans="1:20" x14ac:dyDescent="0.25">
      <c r="A2204">
        <v>2203</v>
      </c>
      <c r="B2204">
        <v>89799</v>
      </c>
      <c r="C2204" t="s">
        <v>637</v>
      </c>
      <c r="D2204" t="s">
        <v>20</v>
      </c>
      <c r="E2204" t="s">
        <v>39</v>
      </c>
      <c r="F2204" t="s">
        <v>40</v>
      </c>
      <c r="G2204" t="s">
        <v>93</v>
      </c>
      <c r="H2204" t="s">
        <v>54</v>
      </c>
      <c r="I2204" t="s">
        <v>28</v>
      </c>
      <c r="J2204" t="s">
        <v>56</v>
      </c>
      <c r="K2204" t="s">
        <v>154</v>
      </c>
      <c r="L2204" t="s">
        <v>44</v>
      </c>
      <c r="M2204" t="s">
        <v>370</v>
      </c>
      <c r="N2204" s="2">
        <v>41400</v>
      </c>
      <c r="O2204" s="2">
        <v>41401</v>
      </c>
      <c r="P2204">
        <v>15</v>
      </c>
      <c r="Q2204" s="1">
        <v>0.01</v>
      </c>
      <c r="R2204">
        <v>9.11</v>
      </c>
      <c r="S2204">
        <v>2.15</v>
      </c>
      <c r="T2204">
        <f t="shared" si="34"/>
        <v>136.64999999999998</v>
      </c>
    </row>
    <row r="2205" spans="1:20" x14ac:dyDescent="0.25">
      <c r="A2205">
        <v>2204</v>
      </c>
      <c r="B2205">
        <v>87685</v>
      </c>
      <c r="C2205" t="s">
        <v>224</v>
      </c>
      <c r="D2205" t="s">
        <v>20</v>
      </c>
      <c r="E2205" t="s">
        <v>39</v>
      </c>
      <c r="F2205" t="s">
        <v>22</v>
      </c>
      <c r="G2205" t="s">
        <v>93</v>
      </c>
      <c r="H2205" t="s">
        <v>94</v>
      </c>
      <c r="I2205" t="s">
        <v>28</v>
      </c>
      <c r="J2205" t="s">
        <v>56</v>
      </c>
      <c r="K2205" t="s">
        <v>95</v>
      </c>
      <c r="L2205" t="s">
        <v>44</v>
      </c>
      <c r="M2205" t="s">
        <v>190</v>
      </c>
      <c r="N2205" s="2">
        <v>41090</v>
      </c>
      <c r="O2205" s="2">
        <v>41091</v>
      </c>
      <c r="P2205">
        <v>18</v>
      </c>
      <c r="Q2205" s="1">
        <v>0.01</v>
      </c>
      <c r="R2205">
        <v>9.93</v>
      </c>
      <c r="S2205">
        <v>1.0900000000000001</v>
      </c>
      <c r="T2205">
        <f t="shared" si="34"/>
        <v>178.74</v>
      </c>
    </row>
    <row r="2206" spans="1:20" x14ac:dyDescent="0.25">
      <c r="A2206">
        <v>2205</v>
      </c>
      <c r="B2206">
        <v>87685</v>
      </c>
      <c r="C2206" t="s">
        <v>224</v>
      </c>
      <c r="D2206" t="s">
        <v>20</v>
      </c>
      <c r="E2206" t="s">
        <v>39</v>
      </c>
      <c r="F2206" t="s">
        <v>22</v>
      </c>
      <c r="G2206" t="s">
        <v>93</v>
      </c>
      <c r="H2206" t="s">
        <v>78</v>
      </c>
      <c r="I2206" t="s">
        <v>28</v>
      </c>
      <c r="J2206" t="s">
        <v>56</v>
      </c>
      <c r="K2206" t="s">
        <v>274</v>
      </c>
      <c r="L2206" t="s">
        <v>44</v>
      </c>
      <c r="M2206" t="s">
        <v>227</v>
      </c>
      <c r="N2206" s="2">
        <v>41090</v>
      </c>
      <c r="O2206" s="2">
        <v>41091</v>
      </c>
      <c r="P2206">
        <v>16</v>
      </c>
      <c r="Q2206" s="1">
        <v>0.08</v>
      </c>
      <c r="R2206">
        <v>2.21</v>
      </c>
      <c r="S2206">
        <v>1</v>
      </c>
      <c r="T2206">
        <f t="shared" si="34"/>
        <v>35.36</v>
      </c>
    </row>
    <row r="2207" spans="1:20" x14ac:dyDescent="0.25">
      <c r="A2207">
        <v>2206</v>
      </c>
      <c r="B2207">
        <v>89801</v>
      </c>
      <c r="C2207" t="s">
        <v>678</v>
      </c>
      <c r="D2207" t="s">
        <v>20</v>
      </c>
      <c r="E2207" t="s">
        <v>21</v>
      </c>
      <c r="F2207" t="s">
        <v>40</v>
      </c>
      <c r="G2207" t="s">
        <v>41</v>
      </c>
      <c r="H2207" t="s">
        <v>24</v>
      </c>
      <c r="I2207" t="s">
        <v>28</v>
      </c>
      <c r="J2207" t="s">
        <v>56</v>
      </c>
      <c r="K2207" t="s">
        <v>198</v>
      </c>
      <c r="L2207" t="s">
        <v>706</v>
      </c>
      <c r="M2207" t="s">
        <v>309</v>
      </c>
      <c r="N2207" s="2">
        <v>40245</v>
      </c>
      <c r="O2207" s="2">
        <v>40247</v>
      </c>
      <c r="P2207">
        <v>13</v>
      </c>
      <c r="Q2207" s="1">
        <v>7.0000000000000007E-2</v>
      </c>
      <c r="R2207">
        <v>51.98</v>
      </c>
      <c r="S2207">
        <v>10.17</v>
      </c>
      <c r="T2207">
        <f t="shared" si="34"/>
        <v>675.74</v>
      </c>
    </row>
    <row r="2208" spans="1:20" x14ac:dyDescent="0.25">
      <c r="A2208">
        <v>2207</v>
      </c>
      <c r="B2208">
        <v>89801</v>
      </c>
      <c r="C2208" t="s">
        <v>678</v>
      </c>
      <c r="D2208" t="s">
        <v>578</v>
      </c>
      <c r="E2208" t="s">
        <v>21</v>
      </c>
      <c r="F2208" t="s">
        <v>40</v>
      </c>
      <c r="G2208" t="s">
        <v>41</v>
      </c>
      <c r="H2208" t="s">
        <v>33</v>
      </c>
      <c r="I2208" t="s">
        <v>28</v>
      </c>
      <c r="J2208" t="s">
        <v>56</v>
      </c>
      <c r="K2208" t="s">
        <v>204</v>
      </c>
      <c r="L2208" t="s">
        <v>283</v>
      </c>
      <c r="M2208" t="s">
        <v>342</v>
      </c>
      <c r="N2208" s="2">
        <v>40245</v>
      </c>
      <c r="O2208" s="2">
        <v>40248</v>
      </c>
      <c r="P2208">
        <v>3</v>
      </c>
      <c r="Q2208" s="1">
        <v>0.1</v>
      </c>
      <c r="R2208">
        <v>80.97</v>
      </c>
      <c r="S2208">
        <v>33.6</v>
      </c>
      <c r="T2208">
        <f t="shared" si="34"/>
        <v>242.91</v>
      </c>
    </row>
    <row r="2209" spans="1:20" x14ac:dyDescent="0.25">
      <c r="A2209">
        <v>2208</v>
      </c>
      <c r="B2209">
        <v>85850</v>
      </c>
      <c r="C2209" t="s">
        <v>325</v>
      </c>
      <c r="D2209" t="s">
        <v>20</v>
      </c>
      <c r="E2209" t="s">
        <v>39</v>
      </c>
      <c r="F2209" t="s">
        <v>22</v>
      </c>
      <c r="G2209" t="s">
        <v>23</v>
      </c>
      <c r="H2209" t="s">
        <v>94</v>
      </c>
      <c r="I2209" t="s">
        <v>28</v>
      </c>
      <c r="J2209" t="s">
        <v>56</v>
      </c>
      <c r="K2209" t="s">
        <v>50</v>
      </c>
      <c r="L2209" t="s">
        <v>192</v>
      </c>
      <c r="M2209" t="s">
        <v>199</v>
      </c>
      <c r="N2209" s="2">
        <v>40182</v>
      </c>
      <c r="O2209" s="2">
        <v>40183</v>
      </c>
      <c r="P2209">
        <v>4</v>
      </c>
      <c r="Q2209" s="1">
        <v>0.03</v>
      </c>
      <c r="R2209">
        <v>3.36</v>
      </c>
      <c r="S2209">
        <v>6.27</v>
      </c>
      <c r="T2209">
        <f t="shared" si="34"/>
        <v>13.44</v>
      </c>
    </row>
    <row r="2210" spans="1:20" x14ac:dyDescent="0.25">
      <c r="A2210">
        <v>2209</v>
      </c>
      <c r="B2210">
        <v>85850</v>
      </c>
      <c r="C2210" t="s">
        <v>325</v>
      </c>
      <c r="D2210" t="s">
        <v>38</v>
      </c>
      <c r="E2210" t="s">
        <v>39</v>
      </c>
      <c r="F2210" t="s">
        <v>22</v>
      </c>
      <c r="G2210" t="s">
        <v>23</v>
      </c>
      <c r="H2210" t="s">
        <v>89</v>
      </c>
      <c r="I2210" t="s">
        <v>28</v>
      </c>
      <c r="J2210" t="s">
        <v>56</v>
      </c>
      <c r="K2210" t="s">
        <v>43</v>
      </c>
      <c r="L2210" t="s">
        <v>44</v>
      </c>
      <c r="M2210" t="s">
        <v>137</v>
      </c>
      <c r="N2210" s="2">
        <v>40182</v>
      </c>
      <c r="O2210" s="2">
        <v>40184</v>
      </c>
      <c r="P2210">
        <v>11</v>
      </c>
      <c r="Q2210" s="1">
        <v>7.0000000000000007E-2</v>
      </c>
      <c r="R2210">
        <v>3.71</v>
      </c>
      <c r="S2210">
        <v>1.93</v>
      </c>
      <c r="T2210">
        <f t="shared" si="34"/>
        <v>40.81</v>
      </c>
    </row>
    <row r="2211" spans="1:20" x14ac:dyDescent="0.25">
      <c r="A2211">
        <v>2210</v>
      </c>
      <c r="B2211">
        <v>89485</v>
      </c>
      <c r="C2211" t="s">
        <v>967</v>
      </c>
      <c r="D2211" t="s">
        <v>20</v>
      </c>
      <c r="E2211" t="s">
        <v>21</v>
      </c>
      <c r="F2211" t="s">
        <v>40</v>
      </c>
      <c r="G2211" t="s">
        <v>41</v>
      </c>
      <c r="H2211" t="s">
        <v>24</v>
      </c>
      <c r="I2211" t="s">
        <v>28</v>
      </c>
      <c r="J2211" t="s">
        <v>56</v>
      </c>
      <c r="K2211" t="s">
        <v>1138</v>
      </c>
      <c r="L2211" t="s">
        <v>192</v>
      </c>
      <c r="M2211" t="s">
        <v>175</v>
      </c>
      <c r="N2211" s="2">
        <v>41139</v>
      </c>
      <c r="O2211" s="2">
        <v>41140</v>
      </c>
      <c r="P2211">
        <v>22</v>
      </c>
      <c r="Q2211" s="1">
        <v>0.03</v>
      </c>
      <c r="R2211">
        <v>65.989999999999995</v>
      </c>
      <c r="S2211">
        <v>5.31</v>
      </c>
      <c r="T2211">
        <f t="shared" si="34"/>
        <v>1451.78</v>
      </c>
    </row>
    <row r="2212" spans="1:20" x14ac:dyDescent="0.25">
      <c r="A2212">
        <v>2211</v>
      </c>
      <c r="B2212">
        <v>86930</v>
      </c>
      <c r="C2212" t="s">
        <v>1992</v>
      </c>
      <c r="D2212" t="s">
        <v>20</v>
      </c>
      <c r="E2212" t="s">
        <v>21</v>
      </c>
      <c r="F2212" t="s">
        <v>31</v>
      </c>
      <c r="G2212" t="s">
        <v>23</v>
      </c>
      <c r="H2212" t="s">
        <v>33</v>
      </c>
      <c r="I2212" t="s">
        <v>28</v>
      </c>
      <c r="J2212" t="s">
        <v>56</v>
      </c>
      <c r="K2212" t="s">
        <v>208</v>
      </c>
      <c r="L2212" t="s">
        <v>26</v>
      </c>
      <c r="M2212" t="s">
        <v>35</v>
      </c>
      <c r="N2212" s="2">
        <v>41204</v>
      </c>
      <c r="O2212" s="2">
        <v>41204</v>
      </c>
      <c r="P2212">
        <v>2</v>
      </c>
      <c r="Q2212" s="1">
        <v>0.09</v>
      </c>
      <c r="R2212">
        <v>55.99</v>
      </c>
      <c r="S2212">
        <v>5</v>
      </c>
      <c r="T2212">
        <f t="shared" si="34"/>
        <v>111.98</v>
      </c>
    </row>
    <row r="2213" spans="1:20" x14ac:dyDescent="0.25">
      <c r="A2213">
        <v>2212</v>
      </c>
      <c r="B2213">
        <v>89809</v>
      </c>
      <c r="C2213" t="s">
        <v>749</v>
      </c>
      <c r="D2213" t="s">
        <v>38</v>
      </c>
      <c r="E2213" t="s">
        <v>187</v>
      </c>
      <c r="F2213" t="s">
        <v>31</v>
      </c>
      <c r="G2213" t="s">
        <v>48</v>
      </c>
      <c r="H2213" t="s">
        <v>188</v>
      </c>
      <c r="I2213" t="s">
        <v>28</v>
      </c>
      <c r="J2213" t="s">
        <v>56</v>
      </c>
      <c r="K2213" t="s">
        <v>221</v>
      </c>
      <c r="L2213" t="s">
        <v>706</v>
      </c>
      <c r="M2213" t="s">
        <v>146</v>
      </c>
      <c r="N2213" s="2">
        <v>41496</v>
      </c>
      <c r="O2213" s="2">
        <v>41501</v>
      </c>
      <c r="P2213">
        <v>16</v>
      </c>
      <c r="Q2213" s="1">
        <v>0</v>
      </c>
      <c r="R2213">
        <v>79.52</v>
      </c>
      <c r="S2213">
        <v>48.2</v>
      </c>
      <c r="T2213">
        <f t="shared" si="34"/>
        <v>1272.32</v>
      </c>
    </row>
    <row r="2214" spans="1:20" x14ac:dyDescent="0.25">
      <c r="A2214">
        <v>2213</v>
      </c>
      <c r="B2214">
        <v>89809</v>
      </c>
      <c r="C2214" t="s">
        <v>749</v>
      </c>
      <c r="D2214" t="s">
        <v>38</v>
      </c>
      <c r="E2214" t="s">
        <v>21</v>
      </c>
      <c r="F2214" t="s">
        <v>31</v>
      </c>
      <c r="G2214" t="s">
        <v>48</v>
      </c>
      <c r="H2214" t="s">
        <v>206</v>
      </c>
      <c r="I2214" t="s">
        <v>28</v>
      </c>
      <c r="J2214" t="s">
        <v>56</v>
      </c>
      <c r="K2214" t="s">
        <v>213</v>
      </c>
      <c r="L2214" t="s">
        <v>192</v>
      </c>
      <c r="M2214" t="s">
        <v>146</v>
      </c>
      <c r="N2214" s="2">
        <v>41496</v>
      </c>
      <c r="O2214" s="2">
        <v>41498</v>
      </c>
      <c r="P2214">
        <v>13</v>
      </c>
      <c r="Q2214" s="1">
        <v>0.06</v>
      </c>
      <c r="R2214">
        <v>125.99</v>
      </c>
      <c r="S2214">
        <v>3</v>
      </c>
      <c r="T2214">
        <f t="shared" si="34"/>
        <v>1637.87</v>
      </c>
    </row>
    <row r="2215" spans="1:20" x14ac:dyDescent="0.25">
      <c r="A2215">
        <v>2214</v>
      </c>
      <c r="B2215">
        <v>89812</v>
      </c>
      <c r="C2215" t="s">
        <v>464</v>
      </c>
      <c r="D2215" t="s">
        <v>20</v>
      </c>
      <c r="E2215" t="s">
        <v>39</v>
      </c>
      <c r="F2215" t="s">
        <v>22</v>
      </c>
      <c r="G2215" t="s">
        <v>93</v>
      </c>
      <c r="H2215" t="s">
        <v>94</v>
      </c>
      <c r="I2215" t="s">
        <v>28</v>
      </c>
      <c r="J2215" t="s">
        <v>56</v>
      </c>
      <c r="K2215" t="s">
        <v>95</v>
      </c>
      <c r="L2215" t="s">
        <v>746</v>
      </c>
      <c r="M2215" t="s">
        <v>246</v>
      </c>
      <c r="N2215" s="2">
        <v>40939</v>
      </c>
      <c r="O2215" s="2">
        <v>40941</v>
      </c>
      <c r="P2215">
        <v>4</v>
      </c>
      <c r="Q2215" s="1">
        <v>7.0000000000000007E-2</v>
      </c>
      <c r="R2215">
        <v>123.38</v>
      </c>
      <c r="S2215">
        <v>24.49</v>
      </c>
      <c r="T2215">
        <f t="shared" si="34"/>
        <v>493.52</v>
      </c>
    </row>
    <row r="2216" spans="1:20" x14ac:dyDescent="0.25">
      <c r="A2216">
        <v>2215</v>
      </c>
      <c r="B2216">
        <v>88851</v>
      </c>
      <c r="C2216" t="s">
        <v>333</v>
      </c>
      <c r="D2216" t="s">
        <v>20</v>
      </c>
      <c r="E2216" t="s">
        <v>39</v>
      </c>
      <c r="F2216" t="s">
        <v>31</v>
      </c>
      <c r="G2216" t="s">
        <v>93</v>
      </c>
      <c r="H2216" t="s">
        <v>54</v>
      </c>
      <c r="I2216" t="s">
        <v>28</v>
      </c>
      <c r="J2216" t="s">
        <v>56</v>
      </c>
      <c r="K2216" t="s">
        <v>228</v>
      </c>
      <c r="L2216" t="s">
        <v>192</v>
      </c>
      <c r="M2216" t="s">
        <v>66</v>
      </c>
      <c r="N2216" s="2">
        <v>41628</v>
      </c>
      <c r="O2216" s="2">
        <v>41629</v>
      </c>
      <c r="P2216">
        <v>3</v>
      </c>
      <c r="Q2216" s="1">
        <v>7.0000000000000007E-2</v>
      </c>
      <c r="R2216">
        <v>193.17</v>
      </c>
      <c r="S2216">
        <v>19.989999999999998</v>
      </c>
      <c r="T2216">
        <f t="shared" si="34"/>
        <v>579.51</v>
      </c>
    </row>
    <row r="2217" spans="1:20" x14ac:dyDescent="0.25">
      <c r="A2217">
        <v>2216</v>
      </c>
      <c r="B2217">
        <v>88851</v>
      </c>
      <c r="C2217" t="s">
        <v>722</v>
      </c>
      <c r="D2217" t="s">
        <v>20</v>
      </c>
      <c r="E2217" t="s">
        <v>39</v>
      </c>
      <c r="F2217" t="s">
        <v>31</v>
      </c>
      <c r="G2217" t="s">
        <v>93</v>
      </c>
      <c r="H2217" t="s">
        <v>42</v>
      </c>
      <c r="I2217" t="s">
        <v>28</v>
      </c>
      <c r="J2217" t="s">
        <v>56</v>
      </c>
      <c r="K2217" t="s">
        <v>50</v>
      </c>
      <c r="L2217" t="s">
        <v>192</v>
      </c>
      <c r="M2217" t="s">
        <v>367</v>
      </c>
      <c r="N2217" s="2">
        <v>41628</v>
      </c>
      <c r="O2217" s="2">
        <v>41631</v>
      </c>
      <c r="P2217">
        <v>9</v>
      </c>
      <c r="Q2217" s="1">
        <v>0.02</v>
      </c>
      <c r="R2217">
        <v>30.56</v>
      </c>
      <c r="S2217">
        <v>2.99</v>
      </c>
      <c r="T2217">
        <f t="shared" si="34"/>
        <v>275.03999999999996</v>
      </c>
    </row>
    <row r="2218" spans="1:20" x14ac:dyDescent="0.25">
      <c r="A2218">
        <v>2217</v>
      </c>
      <c r="B2218">
        <v>89302</v>
      </c>
      <c r="C2218" t="s">
        <v>2095</v>
      </c>
      <c r="D2218" t="s">
        <v>20</v>
      </c>
      <c r="E2218" t="s">
        <v>39</v>
      </c>
      <c r="F2218" t="s">
        <v>47</v>
      </c>
      <c r="G2218" t="s">
        <v>48</v>
      </c>
      <c r="H2218" t="s">
        <v>94</v>
      </c>
      <c r="I2218" t="s">
        <v>28</v>
      </c>
      <c r="J2218" t="s">
        <v>56</v>
      </c>
      <c r="K2218" t="s">
        <v>289</v>
      </c>
      <c r="L2218" t="s">
        <v>192</v>
      </c>
      <c r="M2218" t="s">
        <v>51</v>
      </c>
      <c r="N2218" s="2">
        <v>40599</v>
      </c>
      <c r="O2218" s="2">
        <v>40601</v>
      </c>
      <c r="P2218">
        <v>5</v>
      </c>
      <c r="Q2218" s="1">
        <v>0.04</v>
      </c>
      <c r="R2218">
        <v>22.84</v>
      </c>
      <c r="S2218">
        <v>11.54</v>
      </c>
      <c r="T2218">
        <f t="shared" si="34"/>
        <v>114.2</v>
      </c>
    </row>
    <row r="2219" spans="1:20" x14ac:dyDescent="0.25">
      <c r="A2219">
        <v>2218</v>
      </c>
      <c r="B2219">
        <v>89302</v>
      </c>
      <c r="C2219" t="s">
        <v>2427</v>
      </c>
      <c r="D2219" t="s">
        <v>20</v>
      </c>
      <c r="E2219" t="s">
        <v>21</v>
      </c>
      <c r="F2219" t="s">
        <v>31</v>
      </c>
      <c r="G2219" t="s">
        <v>48</v>
      </c>
      <c r="H2219" t="s">
        <v>33</v>
      </c>
      <c r="I2219" t="s">
        <v>28</v>
      </c>
      <c r="J2219" t="s">
        <v>56</v>
      </c>
      <c r="K2219" t="s">
        <v>198</v>
      </c>
      <c r="L2219" t="s">
        <v>192</v>
      </c>
      <c r="M2219" t="s">
        <v>35</v>
      </c>
      <c r="N2219" s="2">
        <v>40599</v>
      </c>
      <c r="O2219" s="2">
        <v>40606</v>
      </c>
      <c r="P2219">
        <v>4</v>
      </c>
      <c r="Q2219" s="1">
        <v>0.08</v>
      </c>
      <c r="R2219">
        <v>125.99</v>
      </c>
      <c r="S2219">
        <v>4.2</v>
      </c>
      <c r="T2219">
        <f t="shared" si="34"/>
        <v>503.96</v>
      </c>
    </row>
    <row r="2220" spans="1:20" x14ac:dyDescent="0.25">
      <c r="A2220">
        <v>2219</v>
      </c>
      <c r="B2220">
        <v>88742</v>
      </c>
      <c r="C2220" t="s">
        <v>223</v>
      </c>
      <c r="D2220" t="s">
        <v>20</v>
      </c>
      <c r="E2220" t="s">
        <v>187</v>
      </c>
      <c r="F2220" t="s">
        <v>47</v>
      </c>
      <c r="G2220" t="s">
        <v>48</v>
      </c>
      <c r="H2220" t="s">
        <v>188</v>
      </c>
      <c r="I2220" t="s">
        <v>28</v>
      </c>
      <c r="J2220" t="s">
        <v>56</v>
      </c>
      <c r="K2220" t="s">
        <v>221</v>
      </c>
      <c r="L2220" t="s">
        <v>26</v>
      </c>
      <c r="M2220" t="s">
        <v>156</v>
      </c>
      <c r="N2220" s="2">
        <v>41307</v>
      </c>
      <c r="O2220" s="2">
        <v>41311</v>
      </c>
      <c r="P2220">
        <v>10</v>
      </c>
      <c r="Q2220" s="1">
        <v>0.1</v>
      </c>
      <c r="R2220">
        <v>17.670000000000002</v>
      </c>
      <c r="S2220">
        <v>8.99</v>
      </c>
      <c r="T2220">
        <f t="shared" si="34"/>
        <v>176.70000000000002</v>
      </c>
    </row>
    <row r="2221" spans="1:20" x14ac:dyDescent="0.25">
      <c r="A2221">
        <v>2220</v>
      </c>
      <c r="B2221">
        <v>88326</v>
      </c>
      <c r="C2221" t="s">
        <v>1504</v>
      </c>
      <c r="D2221" t="s">
        <v>20</v>
      </c>
      <c r="E2221" t="s">
        <v>39</v>
      </c>
      <c r="F2221" t="s">
        <v>47</v>
      </c>
      <c r="G2221" t="s">
        <v>48</v>
      </c>
      <c r="H2221" t="s">
        <v>49</v>
      </c>
      <c r="I2221" t="s">
        <v>28</v>
      </c>
      <c r="J2221" t="s">
        <v>56</v>
      </c>
      <c r="K2221" t="s">
        <v>181</v>
      </c>
      <c r="L2221" t="s">
        <v>746</v>
      </c>
      <c r="M2221" t="s">
        <v>134</v>
      </c>
      <c r="N2221" s="2">
        <v>41398</v>
      </c>
      <c r="O2221" s="2">
        <v>41402</v>
      </c>
      <c r="P2221">
        <v>13</v>
      </c>
      <c r="Q2221" s="1">
        <v>0</v>
      </c>
      <c r="R2221">
        <v>80.98</v>
      </c>
      <c r="S2221">
        <v>35</v>
      </c>
      <c r="T2221">
        <f t="shared" si="34"/>
        <v>1052.74</v>
      </c>
    </row>
    <row r="2222" spans="1:20" x14ac:dyDescent="0.25">
      <c r="A2222">
        <v>2221</v>
      </c>
      <c r="B2222">
        <v>89821</v>
      </c>
      <c r="C2222" t="s">
        <v>2456</v>
      </c>
      <c r="D2222" t="s">
        <v>20</v>
      </c>
      <c r="E2222" t="s">
        <v>21</v>
      </c>
      <c r="F2222" t="s">
        <v>22</v>
      </c>
      <c r="G2222" t="s">
        <v>41</v>
      </c>
      <c r="H2222" t="s">
        <v>33</v>
      </c>
      <c r="I2222" t="s">
        <v>28</v>
      </c>
      <c r="J2222" t="s">
        <v>56</v>
      </c>
      <c r="K2222" t="s">
        <v>1254</v>
      </c>
      <c r="L2222" t="s">
        <v>706</v>
      </c>
      <c r="M2222" t="s">
        <v>190</v>
      </c>
      <c r="N2222" s="2">
        <v>40855</v>
      </c>
      <c r="O2222" s="2">
        <v>40856</v>
      </c>
      <c r="P2222">
        <v>38</v>
      </c>
      <c r="Q2222" s="1">
        <v>0.08</v>
      </c>
      <c r="R2222">
        <v>150.97999999999999</v>
      </c>
      <c r="S2222">
        <v>13.99</v>
      </c>
      <c r="T2222">
        <f t="shared" si="34"/>
        <v>5737.24</v>
      </c>
    </row>
    <row r="2223" spans="1:20" x14ac:dyDescent="0.25">
      <c r="A2223">
        <v>2222</v>
      </c>
      <c r="B2223">
        <v>89821</v>
      </c>
      <c r="C2223" t="s">
        <v>1020</v>
      </c>
      <c r="D2223" t="s">
        <v>20</v>
      </c>
      <c r="E2223" t="s">
        <v>187</v>
      </c>
      <c r="F2223" t="s">
        <v>40</v>
      </c>
      <c r="G2223" t="s">
        <v>41</v>
      </c>
      <c r="H2223" t="s">
        <v>225</v>
      </c>
      <c r="I2223" t="s">
        <v>28</v>
      </c>
      <c r="J2223" t="s">
        <v>56</v>
      </c>
      <c r="K2223" t="s">
        <v>101</v>
      </c>
      <c r="L2223" t="s">
        <v>26</v>
      </c>
      <c r="M2223" t="s">
        <v>99</v>
      </c>
      <c r="N2223" s="2">
        <v>40855</v>
      </c>
      <c r="O2223" s="2">
        <v>40856</v>
      </c>
      <c r="P2223">
        <v>1</v>
      </c>
      <c r="Q2223" s="1">
        <v>0.08</v>
      </c>
      <c r="R2223">
        <v>12.64</v>
      </c>
      <c r="S2223">
        <v>4.9800000000000004</v>
      </c>
      <c r="T2223">
        <f t="shared" si="34"/>
        <v>12.64</v>
      </c>
    </row>
    <row r="2224" spans="1:20" x14ac:dyDescent="0.25">
      <c r="A2224">
        <v>2223</v>
      </c>
      <c r="B2224">
        <v>88094</v>
      </c>
      <c r="C2224" t="s">
        <v>1092</v>
      </c>
      <c r="D2224" t="s">
        <v>20</v>
      </c>
      <c r="E2224" t="s">
        <v>187</v>
      </c>
      <c r="F2224" t="s">
        <v>22</v>
      </c>
      <c r="G2224" t="s">
        <v>23</v>
      </c>
      <c r="H2224" t="s">
        <v>188</v>
      </c>
      <c r="I2224" t="s">
        <v>28</v>
      </c>
      <c r="J2224" t="s">
        <v>56</v>
      </c>
      <c r="K2224" t="s">
        <v>181</v>
      </c>
      <c r="L2224" t="s">
        <v>26</v>
      </c>
      <c r="M2224" t="s">
        <v>246</v>
      </c>
      <c r="N2224" s="2">
        <v>40464</v>
      </c>
      <c r="O2224" s="2">
        <v>40465</v>
      </c>
      <c r="P2224">
        <v>5</v>
      </c>
      <c r="Q2224" s="1">
        <v>0.05</v>
      </c>
      <c r="R2224">
        <v>12.2</v>
      </c>
      <c r="S2224">
        <v>6.02</v>
      </c>
      <c r="T2224">
        <f t="shared" si="34"/>
        <v>61</v>
      </c>
    </row>
    <row r="2225" spans="1:20" x14ac:dyDescent="0.25">
      <c r="A2225">
        <v>2224</v>
      </c>
      <c r="B2225">
        <v>87725</v>
      </c>
      <c r="C2225" t="s">
        <v>407</v>
      </c>
      <c r="D2225" t="s">
        <v>20</v>
      </c>
      <c r="E2225" t="s">
        <v>39</v>
      </c>
      <c r="F2225" t="s">
        <v>31</v>
      </c>
      <c r="G2225" t="s">
        <v>48</v>
      </c>
      <c r="H2225" t="s">
        <v>89</v>
      </c>
      <c r="I2225" t="s">
        <v>28</v>
      </c>
      <c r="J2225" t="s">
        <v>56</v>
      </c>
      <c r="K2225" t="s">
        <v>172</v>
      </c>
      <c r="L2225" t="s">
        <v>192</v>
      </c>
      <c r="M2225" t="s">
        <v>631</v>
      </c>
      <c r="N2225" s="2">
        <v>40206</v>
      </c>
      <c r="O2225" s="2">
        <v>40215</v>
      </c>
      <c r="P2225">
        <v>1</v>
      </c>
      <c r="Q2225" s="1">
        <v>0.02</v>
      </c>
      <c r="R2225">
        <v>59.98</v>
      </c>
      <c r="S2225">
        <v>3.99</v>
      </c>
      <c r="T2225">
        <f t="shared" si="34"/>
        <v>59.98</v>
      </c>
    </row>
    <row r="2226" spans="1:20" x14ac:dyDescent="0.25">
      <c r="A2226">
        <v>2225</v>
      </c>
      <c r="B2226">
        <v>87725</v>
      </c>
      <c r="C2226" t="s">
        <v>407</v>
      </c>
      <c r="D2226" t="s">
        <v>20</v>
      </c>
      <c r="E2226" t="s">
        <v>39</v>
      </c>
      <c r="F2226" t="s">
        <v>31</v>
      </c>
      <c r="G2226" t="s">
        <v>48</v>
      </c>
      <c r="H2226" t="s">
        <v>49</v>
      </c>
      <c r="I2226" t="s">
        <v>28</v>
      </c>
      <c r="J2226" t="s">
        <v>56</v>
      </c>
      <c r="K2226" t="s">
        <v>154</v>
      </c>
      <c r="L2226" t="s">
        <v>192</v>
      </c>
      <c r="M2226" t="s">
        <v>214</v>
      </c>
      <c r="N2226" s="2">
        <v>40206</v>
      </c>
      <c r="O2226" s="2">
        <v>40210</v>
      </c>
      <c r="P2226">
        <v>9</v>
      </c>
      <c r="Q2226" s="1">
        <v>0.03</v>
      </c>
      <c r="R2226">
        <v>5.18</v>
      </c>
      <c r="S2226">
        <v>5.74</v>
      </c>
      <c r="T2226">
        <f t="shared" si="34"/>
        <v>46.62</v>
      </c>
    </row>
    <row r="2227" spans="1:20" x14ac:dyDescent="0.25">
      <c r="A2227">
        <v>2226</v>
      </c>
      <c r="B2227">
        <v>89177</v>
      </c>
      <c r="C2227" t="s">
        <v>1777</v>
      </c>
      <c r="D2227" t="s">
        <v>20</v>
      </c>
      <c r="E2227" t="s">
        <v>39</v>
      </c>
      <c r="F2227" t="s">
        <v>31</v>
      </c>
      <c r="G2227" t="s">
        <v>32</v>
      </c>
      <c r="H2227" t="s">
        <v>42</v>
      </c>
      <c r="I2227" t="s">
        <v>28</v>
      </c>
      <c r="J2227" t="s">
        <v>56</v>
      </c>
      <c r="K2227" t="s">
        <v>133</v>
      </c>
      <c r="L2227" t="s">
        <v>192</v>
      </c>
      <c r="M2227" t="s">
        <v>296</v>
      </c>
      <c r="N2227" s="2">
        <v>40607</v>
      </c>
      <c r="O2227" s="2">
        <v>40608</v>
      </c>
      <c r="P2227">
        <v>4</v>
      </c>
      <c r="Q2227" s="1">
        <v>7.0000000000000007E-2</v>
      </c>
      <c r="R2227">
        <v>30.98</v>
      </c>
      <c r="S2227">
        <v>5.09</v>
      </c>
      <c r="T2227">
        <f t="shared" si="34"/>
        <v>123.92</v>
      </c>
    </row>
    <row r="2228" spans="1:20" x14ac:dyDescent="0.25">
      <c r="A2228">
        <v>2227</v>
      </c>
      <c r="B2228">
        <v>89832</v>
      </c>
      <c r="C2228" t="s">
        <v>1120</v>
      </c>
      <c r="D2228" t="s">
        <v>38</v>
      </c>
      <c r="E2228" t="s">
        <v>21</v>
      </c>
      <c r="F2228" t="s">
        <v>47</v>
      </c>
      <c r="G2228" t="s">
        <v>48</v>
      </c>
      <c r="H2228" t="s">
        <v>203</v>
      </c>
      <c r="I2228" t="s">
        <v>28</v>
      </c>
      <c r="J2228" t="s">
        <v>56</v>
      </c>
      <c r="K2228" t="s">
        <v>213</v>
      </c>
      <c r="L2228" t="s">
        <v>706</v>
      </c>
      <c r="M2228" t="s">
        <v>134</v>
      </c>
      <c r="N2228" s="2">
        <v>41141</v>
      </c>
      <c r="O2228" s="2">
        <v>41148</v>
      </c>
      <c r="P2228">
        <v>7</v>
      </c>
      <c r="Q2228" s="1">
        <v>0.09</v>
      </c>
      <c r="R2228">
        <v>9.99</v>
      </c>
      <c r="S2228">
        <v>6.24</v>
      </c>
      <c r="T2228">
        <f t="shared" si="34"/>
        <v>69.930000000000007</v>
      </c>
    </row>
    <row r="2229" spans="1:20" x14ac:dyDescent="0.25">
      <c r="A2229">
        <v>2228</v>
      </c>
      <c r="B2229">
        <v>89410</v>
      </c>
      <c r="C2229" t="s">
        <v>458</v>
      </c>
      <c r="D2229" t="s">
        <v>20</v>
      </c>
      <c r="E2229" t="s">
        <v>39</v>
      </c>
      <c r="F2229" t="s">
        <v>22</v>
      </c>
      <c r="G2229" t="s">
        <v>41</v>
      </c>
      <c r="H2229" t="s">
        <v>49</v>
      </c>
      <c r="I2229" t="s">
        <v>28</v>
      </c>
      <c r="J2229" t="s">
        <v>56</v>
      </c>
      <c r="K2229" t="s">
        <v>58</v>
      </c>
      <c r="L2229" t="s">
        <v>192</v>
      </c>
      <c r="M2229" t="s">
        <v>182</v>
      </c>
      <c r="N2229" s="2">
        <v>41079</v>
      </c>
      <c r="O2229" s="2">
        <v>41081</v>
      </c>
      <c r="P2229">
        <v>11</v>
      </c>
      <c r="Q2229" s="1">
        <v>0.05</v>
      </c>
      <c r="R2229">
        <v>6.48</v>
      </c>
      <c r="S2229">
        <v>5.94</v>
      </c>
      <c r="T2229">
        <f t="shared" si="34"/>
        <v>71.28</v>
      </c>
    </row>
    <row r="2230" spans="1:20" x14ac:dyDescent="0.25">
      <c r="A2230">
        <v>2229</v>
      </c>
      <c r="B2230">
        <v>89835</v>
      </c>
      <c r="C2230" t="s">
        <v>1798</v>
      </c>
      <c r="D2230" t="s">
        <v>20</v>
      </c>
      <c r="E2230" t="s">
        <v>39</v>
      </c>
      <c r="F2230" t="s">
        <v>47</v>
      </c>
      <c r="G2230" t="s">
        <v>93</v>
      </c>
      <c r="H2230" t="s">
        <v>61</v>
      </c>
      <c r="I2230" t="s">
        <v>28</v>
      </c>
      <c r="J2230" t="s">
        <v>36</v>
      </c>
      <c r="K2230" t="s">
        <v>62</v>
      </c>
      <c r="L2230" t="s">
        <v>192</v>
      </c>
      <c r="M2230" t="s">
        <v>167</v>
      </c>
      <c r="N2230" s="2">
        <v>40317</v>
      </c>
      <c r="O2230" s="2">
        <v>40319</v>
      </c>
      <c r="P2230">
        <v>5</v>
      </c>
      <c r="Q2230" s="1">
        <v>0.04</v>
      </c>
      <c r="R2230">
        <v>9.99</v>
      </c>
      <c r="S2230">
        <v>11.59</v>
      </c>
      <c r="T2230">
        <f t="shared" si="34"/>
        <v>49.95</v>
      </c>
    </row>
    <row r="2231" spans="1:20" x14ac:dyDescent="0.25">
      <c r="A2231">
        <v>2230</v>
      </c>
      <c r="B2231">
        <v>87470</v>
      </c>
      <c r="C2231" t="s">
        <v>1313</v>
      </c>
      <c r="D2231" t="s">
        <v>20</v>
      </c>
      <c r="E2231" t="s">
        <v>39</v>
      </c>
      <c r="F2231" t="s">
        <v>22</v>
      </c>
      <c r="G2231" t="s">
        <v>41</v>
      </c>
      <c r="H2231" t="s">
        <v>89</v>
      </c>
      <c r="I2231" t="s">
        <v>28</v>
      </c>
      <c r="J2231" t="s">
        <v>36</v>
      </c>
      <c r="K2231" t="s">
        <v>71</v>
      </c>
      <c r="L2231" t="s">
        <v>192</v>
      </c>
      <c r="M2231" t="s">
        <v>444</v>
      </c>
      <c r="N2231" s="2">
        <v>40823</v>
      </c>
      <c r="O2231" s="2">
        <v>40824</v>
      </c>
      <c r="P2231">
        <v>17</v>
      </c>
      <c r="Q2231" s="1">
        <v>0.04</v>
      </c>
      <c r="R2231">
        <v>42.8</v>
      </c>
      <c r="S2231">
        <v>2.99</v>
      </c>
      <c r="T2231">
        <f t="shared" si="34"/>
        <v>727.59999999999991</v>
      </c>
    </row>
    <row r="2232" spans="1:20" x14ac:dyDescent="0.25">
      <c r="A2232">
        <v>2231</v>
      </c>
      <c r="B2232">
        <v>87470</v>
      </c>
      <c r="C2232" t="s">
        <v>1313</v>
      </c>
      <c r="D2232" t="s">
        <v>20</v>
      </c>
      <c r="E2232" t="s">
        <v>187</v>
      </c>
      <c r="F2232" t="s">
        <v>22</v>
      </c>
      <c r="G2232" t="s">
        <v>41</v>
      </c>
      <c r="H2232" t="s">
        <v>225</v>
      </c>
      <c r="I2232" t="s">
        <v>28</v>
      </c>
      <c r="J2232" t="s">
        <v>36</v>
      </c>
      <c r="K2232" t="s">
        <v>158</v>
      </c>
      <c r="L2232" t="s">
        <v>192</v>
      </c>
      <c r="M2232" t="s">
        <v>326</v>
      </c>
      <c r="N2232" s="2">
        <v>40823</v>
      </c>
      <c r="O2232" s="2">
        <v>40825</v>
      </c>
      <c r="P2232">
        <v>14</v>
      </c>
      <c r="Q2232" s="1">
        <v>0.06</v>
      </c>
      <c r="R2232">
        <v>22.98</v>
      </c>
      <c r="S2232">
        <v>7.58</v>
      </c>
      <c r="T2232">
        <f t="shared" si="34"/>
        <v>321.72000000000003</v>
      </c>
    </row>
    <row r="2233" spans="1:20" x14ac:dyDescent="0.25">
      <c r="A2233">
        <v>2232</v>
      </c>
      <c r="B2233">
        <v>89739</v>
      </c>
      <c r="C2233" t="s">
        <v>1317</v>
      </c>
      <c r="D2233" t="s">
        <v>38</v>
      </c>
      <c r="E2233" t="s">
        <v>21</v>
      </c>
      <c r="F2233" t="s">
        <v>22</v>
      </c>
      <c r="G2233" t="s">
        <v>93</v>
      </c>
      <c r="H2233" t="s">
        <v>24</v>
      </c>
      <c r="I2233" t="s">
        <v>28</v>
      </c>
      <c r="J2233" t="s">
        <v>36</v>
      </c>
      <c r="K2233" t="s">
        <v>1447</v>
      </c>
      <c r="L2233" t="s">
        <v>192</v>
      </c>
      <c r="M2233" t="s">
        <v>326</v>
      </c>
      <c r="N2233" s="2">
        <v>40699</v>
      </c>
      <c r="O2233" s="2">
        <v>40701</v>
      </c>
      <c r="P2233">
        <v>17</v>
      </c>
      <c r="Q2233" s="1">
        <v>7.0000000000000007E-2</v>
      </c>
      <c r="R2233">
        <v>99.99</v>
      </c>
      <c r="S2233">
        <v>19.989999999999998</v>
      </c>
      <c r="T2233">
        <f t="shared" si="34"/>
        <v>1699.83</v>
      </c>
    </row>
    <row r="2234" spans="1:20" x14ac:dyDescent="0.25">
      <c r="A2234">
        <v>2233</v>
      </c>
      <c r="B2234">
        <v>89739</v>
      </c>
      <c r="C2234" t="s">
        <v>1317</v>
      </c>
      <c r="D2234" t="s">
        <v>20</v>
      </c>
      <c r="E2234" t="s">
        <v>21</v>
      </c>
      <c r="F2234" t="s">
        <v>22</v>
      </c>
      <c r="G2234" t="s">
        <v>93</v>
      </c>
      <c r="H2234" t="s">
        <v>206</v>
      </c>
      <c r="I2234" t="s">
        <v>28</v>
      </c>
      <c r="J2234" t="s">
        <v>36</v>
      </c>
      <c r="K2234" t="s">
        <v>201</v>
      </c>
      <c r="L2234" t="s">
        <v>26</v>
      </c>
      <c r="M2234" t="s">
        <v>137</v>
      </c>
      <c r="N2234" s="2">
        <v>40699</v>
      </c>
      <c r="O2234" s="2">
        <v>40701</v>
      </c>
      <c r="P2234">
        <v>6</v>
      </c>
      <c r="Q2234" s="1">
        <v>0.01</v>
      </c>
      <c r="R2234">
        <v>85.99</v>
      </c>
      <c r="S2234">
        <v>1.25</v>
      </c>
      <c r="T2234">
        <f t="shared" si="34"/>
        <v>515.93999999999994</v>
      </c>
    </row>
    <row r="2235" spans="1:20" x14ac:dyDescent="0.25">
      <c r="A2235">
        <v>2234</v>
      </c>
      <c r="B2235">
        <v>89068</v>
      </c>
      <c r="C2235" t="s">
        <v>966</v>
      </c>
      <c r="D2235" t="s">
        <v>578</v>
      </c>
      <c r="E2235" t="s">
        <v>187</v>
      </c>
      <c r="F2235" t="s">
        <v>40</v>
      </c>
      <c r="G2235" t="s">
        <v>48</v>
      </c>
      <c r="H2235" t="s">
        <v>188</v>
      </c>
      <c r="I2235" t="s">
        <v>28</v>
      </c>
      <c r="J2235" t="s">
        <v>36</v>
      </c>
      <c r="K2235" t="s">
        <v>228</v>
      </c>
      <c r="L2235" t="s">
        <v>283</v>
      </c>
      <c r="M2235" t="s">
        <v>469</v>
      </c>
      <c r="N2235" s="2">
        <v>41088</v>
      </c>
      <c r="O2235" s="2">
        <v>41093</v>
      </c>
      <c r="P2235">
        <v>20</v>
      </c>
      <c r="Q2235" s="1">
        <v>0.08</v>
      </c>
      <c r="R2235">
        <v>100.8</v>
      </c>
      <c r="S2235">
        <v>60</v>
      </c>
      <c r="T2235">
        <f t="shared" si="34"/>
        <v>2016</v>
      </c>
    </row>
    <row r="2236" spans="1:20" x14ac:dyDescent="0.25">
      <c r="A2236">
        <v>2235</v>
      </c>
      <c r="B2236">
        <v>89068</v>
      </c>
      <c r="C2236" t="s">
        <v>1432</v>
      </c>
      <c r="D2236" t="s">
        <v>20</v>
      </c>
      <c r="E2236" t="s">
        <v>21</v>
      </c>
      <c r="F2236" t="s">
        <v>31</v>
      </c>
      <c r="G2236" t="s">
        <v>48</v>
      </c>
      <c r="H2236" t="s">
        <v>206</v>
      </c>
      <c r="I2236" t="s">
        <v>28</v>
      </c>
      <c r="J2236" t="s">
        <v>36</v>
      </c>
      <c r="K2236" t="s">
        <v>1138</v>
      </c>
      <c r="L2236" t="s">
        <v>192</v>
      </c>
      <c r="M2236" t="s">
        <v>146</v>
      </c>
      <c r="N2236" s="2">
        <v>41088</v>
      </c>
      <c r="O2236" s="2">
        <v>41093</v>
      </c>
      <c r="P2236">
        <v>6</v>
      </c>
      <c r="Q2236" s="1">
        <v>0</v>
      </c>
      <c r="R2236">
        <v>39.979999999999997</v>
      </c>
      <c r="S2236">
        <v>4</v>
      </c>
      <c r="T2236">
        <f t="shared" si="34"/>
        <v>239.88</v>
      </c>
    </row>
    <row r="2237" spans="1:20" x14ac:dyDescent="0.25">
      <c r="A2237">
        <v>2236</v>
      </c>
      <c r="B2237">
        <v>87046</v>
      </c>
      <c r="C2237" t="s">
        <v>307</v>
      </c>
      <c r="D2237" t="s">
        <v>20</v>
      </c>
      <c r="E2237" t="s">
        <v>187</v>
      </c>
      <c r="F2237" t="s">
        <v>31</v>
      </c>
      <c r="G2237" t="s">
        <v>41</v>
      </c>
      <c r="H2237" t="s">
        <v>225</v>
      </c>
      <c r="I2237" t="s">
        <v>28</v>
      </c>
      <c r="J2237" t="s">
        <v>36</v>
      </c>
      <c r="K2237" t="s">
        <v>98</v>
      </c>
      <c r="L2237" t="s">
        <v>746</v>
      </c>
      <c r="M2237" t="s">
        <v>63</v>
      </c>
      <c r="N2237" s="2">
        <v>40859</v>
      </c>
      <c r="O2237" s="2">
        <v>40860</v>
      </c>
      <c r="P2237">
        <v>3</v>
      </c>
      <c r="Q2237" s="1">
        <v>0.06</v>
      </c>
      <c r="R2237">
        <v>140.81</v>
      </c>
      <c r="S2237">
        <v>24.49</v>
      </c>
      <c r="T2237">
        <f t="shared" si="34"/>
        <v>422.43</v>
      </c>
    </row>
    <row r="2238" spans="1:20" x14ac:dyDescent="0.25">
      <c r="A2238">
        <v>2237</v>
      </c>
      <c r="B2238">
        <v>87046</v>
      </c>
      <c r="C2238" t="s">
        <v>307</v>
      </c>
      <c r="D2238" t="s">
        <v>20</v>
      </c>
      <c r="E2238" t="s">
        <v>21</v>
      </c>
      <c r="F2238" t="s">
        <v>31</v>
      </c>
      <c r="G2238" t="s">
        <v>41</v>
      </c>
      <c r="H2238" t="s">
        <v>24</v>
      </c>
      <c r="I2238" t="s">
        <v>28</v>
      </c>
      <c r="J2238" t="s">
        <v>36</v>
      </c>
      <c r="K2238" t="s">
        <v>1138</v>
      </c>
      <c r="L2238" t="s">
        <v>192</v>
      </c>
      <c r="M2238" t="s">
        <v>141</v>
      </c>
      <c r="N2238" s="2">
        <v>40859</v>
      </c>
      <c r="O2238" s="2">
        <v>40861</v>
      </c>
      <c r="P2238">
        <v>12</v>
      </c>
      <c r="Q2238" s="1">
        <v>0.08</v>
      </c>
      <c r="R2238">
        <v>195.99</v>
      </c>
      <c r="S2238">
        <v>4.2</v>
      </c>
      <c r="T2238">
        <f t="shared" si="34"/>
        <v>2351.88</v>
      </c>
    </row>
    <row r="2239" spans="1:20" x14ac:dyDescent="0.25">
      <c r="A2239">
        <v>2238</v>
      </c>
      <c r="B2239">
        <v>87046</v>
      </c>
      <c r="C2239" t="s">
        <v>307</v>
      </c>
      <c r="D2239" t="s">
        <v>20</v>
      </c>
      <c r="E2239" t="s">
        <v>21</v>
      </c>
      <c r="F2239" t="s">
        <v>31</v>
      </c>
      <c r="G2239" t="s">
        <v>41</v>
      </c>
      <c r="H2239" t="s">
        <v>24</v>
      </c>
      <c r="I2239" t="s">
        <v>28</v>
      </c>
      <c r="J2239" t="s">
        <v>36</v>
      </c>
      <c r="K2239" t="s">
        <v>1147</v>
      </c>
      <c r="L2239" t="s">
        <v>192</v>
      </c>
      <c r="M2239" t="s">
        <v>146</v>
      </c>
      <c r="N2239" s="2">
        <v>40859</v>
      </c>
      <c r="O2239" s="2">
        <v>40860</v>
      </c>
      <c r="P2239">
        <v>15</v>
      </c>
      <c r="Q2239" s="1">
        <v>0</v>
      </c>
      <c r="R2239">
        <v>85.99</v>
      </c>
      <c r="S2239">
        <v>2.79</v>
      </c>
      <c r="T2239">
        <f t="shared" si="34"/>
        <v>1289.8499999999999</v>
      </c>
    </row>
    <row r="2240" spans="1:20" x14ac:dyDescent="0.25">
      <c r="A2240">
        <v>2239</v>
      </c>
      <c r="B2240">
        <v>89842</v>
      </c>
      <c r="C2240" t="s">
        <v>371</v>
      </c>
      <c r="D2240" t="s">
        <v>38</v>
      </c>
      <c r="E2240" t="s">
        <v>39</v>
      </c>
      <c r="F2240" t="s">
        <v>22</v>
      </c>
      <c r="G2240" t="s">
        <v>93</v>
      </c>
      <c r="H2240" t="s">
        <v>89</v>
      </c>
      <c r="I2240" t="s">
        <v>28</v>
      </c>
      <c r="J2240" t="s">
        <v>36</v>
      </c>
      <c r="K2240" t="s">
        <v>289</v>
      </c>
      <c r="L2240" t="s">
        <v>192</v>
      </c>
      <c r="M2240" t="s">
        <v>331</v>
      </c>
      <c r="N2240" s="2">
        <v>41057</v>
      </c>
      <c r="O2240" s="2">
        <v>41059</v>
      </c>
      <c r="P2240">
        <v>16</v>
      </c>
      <c r="Q2240" s="1">
        <v>0.02</v>
      </c>
      <c r="R2240">
        <v>3.69</v>
      </c>
      <c r="S2240">
        <v>0.5</v>
      </c>
      <c r="T2240">
        <f t="shared" si="34"/>
        <v>59.04</v>
      </c>
    </row>
    <row r="2241" spans="1:20" x14ac:dyDescent="0.25">
      <c r="A2241">
        <v>2240</v>
      </c>
      <c r="B2241">
        <v>89848</v>
      </c>
      <c r="C2241" t="s">
        <v>807</v>
      </c>
      <c r="D2241" t="s">
        <v>20</v>
      </c>
      <c r="E2241" t="s">
        <v>21</v>
      </c>
      <c r="F2241" t="s">
        <v>31</v>
      </c>
      <c r="G2241" t="s">
        <v>48</v>
      </c>
      <c r="H2241" t="s">
        <v>24</v>
      </c>
      <c r="I2241" t="s">
        <v>28</v>
      </c>
      <c r="J2241" t="s">
        <v>36</v>
      </c>
      <c r="K2241" t="s">
        <v>1147</v>
      </c>
      <c r="L2241" t="s">
        <v>192</v>
      </c>
      <c r="M2241" t="s">
        <v>121</v>
      </c>
      <c r="N2241" s="2">
        <v>40275</v>
      </c>
      <c r="O2241" s="2">
        <v>40277</v>
      </c>
      <c r="P2241">
        <v>9</v>
      </c>
      <c r="Q2241" s="1">
        <v>0.1</v>
      </c>
      <c r="R2241">
        <v>40.479999999999997</v>
      </c>
      <c r="S2241">
        <v>19.989999999999998</v>
      </c>
      <c r="T2241">
        <f t="shared" si="34"/>
        <v>364.32</v>
      </c>
    </row>
    <row r="2242" spans="1:20" x14ac:dyDescent="0.25">
      <c r="A2242">
        <v>2241</v>
      </c>
      <c r="B2242">
        <v>89580</v>
      </c>
      <c r="C2242" t="s">
        <v>321</v>
      </c>
      <c r="D2242" t="s">
        <v>38</v>
      </c>
      <c r="E2242" t="s">
        <v>39</v>
      </c>
      <c r="F2242" t="s">
        <v>47</v>
      </c>
      <c r="G2242" t="s">
        <v>41</v>
      </c>
      <c r="H2242" t="s">
        <v>61</v>
      </c>
      <c r="I2242" t="s">
        <v>28</v>
      </c>
      <c r="J2242" t="s">
        <v>36</v>
      </c>
      <c r="K2242" t="s">
        <v>181</v>
      </c>
      <c r="L2242" t="s">
        <v>192</v>
      </c>
      <c r="M2242" t="s">
        <v>51</v>
      </c>
      <c r="N2242" s="2">
        <v>41046</v>
      </c>
      <c r="O2242" s="2">
        <v>41047</v>
      </c>
      <c r="P2242">
        <v>2</v>
      </c>
      <c r="Q2242" s="1">
        <v>0.08</v>
      </c>
      <c r="R2242">
        <v>1.88</v>
      </c>
      <c r="S2242">
        <v>1.49</v>
      </c>
      <c r="T2242">
        <f t="shared" si="34"/>
        <v>3.76</v>
      </c>
    </row>
    <row r="2243" spans="1:20" x14ac:dyDescent="0.25">
      <c r="A2243">
        <v>2242</v>
      </c>
      <c r="B2243">
        <v>89580</v>
      </c>
      <c r="C2243" t="s">
        <v>321</v>
      </c>
      <c r="D2243" t="s">
        <v>38</v>
      </c>
      <c r="E2243" t="s">
        <v>39</v>
      </c>
      <c r="F2243" t="s">
        <v>47</v>
      </c>
      <c r="G2243" t="s">
        <v>41</v>
      </c>
      <c r="H2243" t="s">
        <v>94</v>
      </c>
      <c r="I2243" t="s">
        <v>28</v>
      </c>
      <c r="J2243" t="s">
        <v>36</v>
      </c>
      <c r="K2243" t="s">
        <v>228</v>
      </c>
      <c r="L2243" t="s">
        <v>192</v>
      </c>
      <c r="M2243" t="s">
        <v>134</v>
      </c>
      <c r="N2243" s="2">
        <v>41046</v>
      </c>
      <c r="O2243" s="2">
        <v>41047</v>
      </c>
      <c r="P2243">
        <v>16</v>
      </c>
      <c r="Q2243" s="1">
        <v>0.1</v>
      </c>
      <c r="R2243">
        <v>6.48</v>
      </c>
      <c r="S2243">
        <v>5.86</v>
      </c>
      <c r="T2243">
        <f t="shared" ref="T2243:T2306" si="35">R2243*P2243</f>
        <v>103.68</v>
      </c>
    </row>
    <row r="2244" spans="1:20" x14ac:dyDescent="0.25">
      <c r="A2244">
        <v>2243</v>
      </c>
      <c r="B2244">
        <v>89580</v>
      </c>
      <c r="C2244" t="s">
        <v>333</v>
      </c>
      <c r="D2244" t="s">
        <v>38</v>
      </c>
      <c r="E2244" t="s">
        <v>187</v>
      </c>
      <c r="F2244" t="s">
        <v>47</v>
      </c>
      <c r="G2244" t="s">
        <v>41</v>
      </c>
      <c r="H2244" t="s">
        <v>217</v>
      </c>
      <c r="I2244" t="s">
        <v>28</v>
      </c>
      <c r="J2244" t="s">
        <v>36</v>
      </c>
      <c r="K2244" t="s">
        <v>282</v>
      </c>
      <c r="L2244" t="s">
        <v>746</v>
      </c>
      <c r="M2244" t="s">
        <v>167</v>
      </c>
      <c r="N2244" s="2">
        <v>41046</v>
      </c>
      <c r="O2244" s="2">
        <v>41047</v>
      </c>
      <c r="P2244">
        <v>14</v>
      </c>
      <c r="Q2244" s="1">
        <v>0.08</v>
      </c>
      <c r="R2244">
        <v>102.3</v>
      </c>
      <c r="S2244">
        <v>21.26</v>
      </c>
      <c r="T2244">
        <f t="shared" si="35"/>
        <v>1432.2</v>
      </c>
    </row>
    <row r="2245" spans="1:20" x14ac:dyDescent="0.25">
      <c r="A2245">
        <v>2244</v>
      </c>
      <c r="B2245">
        <v>89580</v>
      </c>
      <c r="C2245" t="s">
        <v>333</v>
      </c>
      <c r="D2245" t="s">
        <v>20</v>
      </c>
      <c r="E2245" t="s">
        <v>39</v>
      </c>
      <c r="F2245" t="s">
        <v>47</v>
      </c>
      <c r="G2245" t="s">
        <v>41</v>
      </c>
      <c r="H2245" t="s">
        <v>89</v>
      </c>
      <c r="I2245" t="s">
        <v>28</v>
      </c>
      <c r="J2245" t="s">
        <v>36</v>
      </c>
      <c r="K2245" t="s">
        <v>248</v>
      </c>
      <c r="L2245" t="s">
        <v>192</v>
      </c>
      <c r="M2245" t="s">
        <v>156</v>
      </c>
      <c r="N2245" s="2">
        <v>41046</v>
      </c>
      <c r="O2245" s="2">
        <v>41047</v>
      </c>
      <c r="P2245">
        <v>16</v>
      </c>
      <c r="Q2245" s="1">
        <v>7.0000000000000007E-2</v>
      </c>
      <c r="R2245">
        <v>6.48</v>
      </c>
      <c r="S2245">
        <v>8.19</v>
      </c>
      <c r="T2245">
        <f t="shared" si="35"/>
        <v>103.68</v>
      </c>
    </row>
    <row r="2246" spans="1:20" x14ac:dyDescent="0.25">
      <c r="A2246">
        <v>2245</v>
      </c>
      <c r="B2246">
        <v>89580</v>
      </c>
      <c r="C2246" t="s">
        <v>333</v>
      </c>
      <c r="D2246" t="s">
        <v>20</v>
      </c>
      <c r="E2246" t="s">
        <v>39</v>
      </c>
      <c r="F2246" t="s">
        <v>47</v>
      </c>
      <c r="G2246" t="s">
        <v>41</v>
      </c>
      <c r="H2246" t="s">
        <v>94</v>
      </c>
      <c r="I2246" t="s">
        <v>28</v>
      </c>
      <c r="J2246" t="s">
        <v>36</v>
      </c>
      <c r="K2246" t="s">
        <v>165</v>
      </c>
      <c r="L2246" t="s">
        <v>44</v>
      </c>
      <c r="M2246" t="s">
        <v>167</v>
      </c>
      <c r="N2246" s="2">
        <v>41046</v>
      </c>
      <c r="O2246" s="2">
        <v>41048</v>
      </c>
      <c r="P2246">
        <v>18</v>
      </c>
      <c r="Q2246" s="1">
        <v>0.01</v>
      </c>
      <c r="R2246">
        <v>1.89</v>
      </c>
      <c r="S2246">
        <v>0.76</v>
      </c>
      <c r="T2246">
        <f t="shared" si="35"/>
        <v>34.019999999999996</v>
      </c>
    </row>
    <row r="2247" spans="1:20" x14ac:dyDescent="0.25">
      <c r="A2247">
        <v>2246</v>
      </c>
      <c r="B2247">
        <v>86907</v>
      </c>
      <c r="C2247" t="s">
        <v>1205</v>
      </c>
      <c r="D2247" t="s">
        <v>20</v>
      </c>
      <c r="E2247" t="s">
        <v>21</v>
      </c>
      <c r="F2247" t="s">
        <v>22</v>
      </c>
      <c r="G2247" t="s">
        <v>48</v>
      </c>
      <c r="H2247" t="s">
        <v>206</v>
      </c>
      <c r="I2247" t="s">
        <v>28</v>
      </c>
      <c r="J2247" t="s">
        <v>36</v>
      </c>
      <c r="K2247" t="s">
        <v>198</v>
      </c>
      <c r="L2247" t="s">
        <v>192</v>
      </c>
      <c r="M2247" t="s">
        <v>190</v>
      </c>
      <c r="N2247" s="2">
        <v>41062</v>
      </c>
      <c r="O2247" s="2">
        <v>41066</v>
      </c>
      <c r="P2247">
        <v>5</v>
      </c>
      <c r="Q2247" s="1">
        <v>0.02</v>
      </c>
      <c r="R2247">
        <v>65.989999999999995</v>
      </c>
      <c r="S2247">
        <v>8.99</v>
      </c>
      <c r="T2247">
        <f t="shared" si="35"/>
        <v>329.95</v>
      </c>
    </row>
    <row r="2248" spans="1:20" x14ac:dyDescent="0.25">
      <c r="A2248">
        <v>2247</v>
      </c>
      <c r="B2248">
        <v>86234</v>
      </c>
      <c r="C2248" t="s">
        <v>337</v>
      </c>
      <c r="D2248" t="s">
        <v>20</v>
      </c>
      <c r="E2248" t="s">
        <v>21</v>
      </c>
      <c r="F2248" t="s">
        <v>22</v>
      </c>
      <c r="G2248" t="s">
        <v>48</v>
      </c>
      <c r="H2248" t="s">
        <v>206</v>
      </c>
      <c r="I2248" t="s">
        <v>28</v>
      </c>
      <c r="J2248" t="s">
        <v>36</v>
      </c>
      <c r="K2248" t="s">
        <v>1108</v>
      </c>
      <c r="L2248" t="s">
        <v>746</v>
      </c>
      <c r="M2248" t="s">
        <v>294</v>
      </c>
      <c r="N2248" s="2">
        <v>40360</v>
      </c>
      <c r="O2248" s="2">
        <v>40364</v>
      </c>
      <c r="P2248">
        <v>12</v>
      </c>
      <c r="Q2248" s="1">
        <v>0.04</v>
      </c>
      <c r="R2248">
        <v>449.99</v>
      </c>
      <c r="S2248">
        <v>24.49</v>
      </c>
      <c r="T2248">
        <f t="shared" si="35"/>
        <v>5399.88</v>
      </c>
    </row>
    <row r="2249" spans="1:20" x14ac:dyDescent="0.25">
      <c r="A2249">
        <v>2248</v>
      </c>
      <c r="B2249">
        <v>86234</v>
      </c>
      <c r="C2249" t="s">
        <v>337</v>
      </c>
      <c r="D2249" t="s">
        <v>20</v>
      </c>
      <c r="E2249" t="s">
        <v>39</v>
      </c>
      <c r="F2249" t="s">
        <v>22</v>
      </c>
      <c r="G2249" t="s">
        <v>48</v>
      </c>
      <c r="H2249" t="s">
        <v>61</v>
      </c>
      <c r="I2249" t="s">
        <v>28</v>
      </c>
      <c r="J2249" t="s">
        <v>36</v>
      </c>
      <c r="K2249" t="s">
        <v>163</v>
      </c>
      <c r="L2249" t="s">
        <v>44</v>
      </c>
      <c r="M2249" t="s">
        <v>444</v>
      </c>
      <c r="N2249" s="2">
        <v>40360</v>
      </c>
      <c r="O2249" s="2">
        <v>40369</v>
      </c>
      <c r="P2249">
        <v>6</v>
      </c>
      <c r="Q2249" s="1">
        <v>0.01</v>
      </c>
      <c r="R2249">
        <v>5.84</v>
      </c>
      <c r="S2249">
        <v>1.2</v>
      </c>
      <c r="T2249">
        <f t="shared" si="35"/>
        <v>35.04</v>
      </c>
    </row>
    <row r="2250" spans="1:20" x14ac:dyDescent="0.25">
      <c r="A2250">
        <v>2249</v>
      </c>
      <c r="B2250">
        <v>87118</v>
      </c>
      <c r="C2250" t="s">
        <v>1162</v>
      </c>
      <c r="D2250" t="s">
        <v>20</v>
      </c>
      <c r="E2250" t="s">
        <v>39</v>
      </c>
      <c r="F2250" t="s">
        <v>22</v>
      </c>
      <c r="G2250" t="s">
        <v>48</v>
      </c>
      <c r="H2250" t="s">
        <v>61</v>
      </c>
      <c r="I2250" t="s">
        <v>28</v>
      </c>
      <c r="J2250" t="s">
        <v>36</v>
      </c>
      <c r="K2250" t="s">
        <v>248</v>
      </c>
      <c r="L2250" t="s">
        <v>192</v>
      </c>
      <c r="M2250" t="s">
        <v>238</v>
      </c>
      <c r="N2250" s="2">
        <v>40546</v>
      </c>
      <c r="O2250" s="2">
        <v>40550</v>
      </c>
      <c r="P2250">
        <v>9</v>
      </c>
      <c r="Q2250" s="1">
        <v>7.0000000000000007E-2</v>
      </c>
      <c r="R2250">
        <v>50.98</v>
      </c>
      <c r="S2250">
        <v>13.66</v>
      </c>
      <c r="T2250">
        <f t="shared" si="35"/>
        <v>458.82</v>
      </c>
    </row>
    <row r="2251" spans="1:20" x14ac:dyDescent="0.25">
      <c r="A2251">
        <v>2250</v>
      </c>
      <c r="B2251">
        <v>87118</v>
      </c>
      <c r="C2251" t="s">
        <v>1162</v>
      </c>
      <c r="D2251" t="s">
        <v>20</v>
      </c>
      <c r="E2251" t="s">
        <v>21</v>
      </c>
      <c r="F2251" t="s">
        <v>22</v>
      </c>
      <c r="G2251" t="s">
        <v>48</v>
      </c>
      <c r="H2251" t="s">
        <v>206</v>
      </c>
      <c r="I2251" t="s">
        <v>28</v>
      </c>
      <c r="J2251" t="s">
        <v>36</v>
      </c>
      <c r="K2251" t="s">
        <v>208</v>
      </c>
      <c r="L2251" t="s">
        <v>26</v>
      </c>
      <c r="M2251" t="s">
        <v>190</v>
      </c>
      <c r="N2251" s="2">
        <v>40546</v>
      </c>
      <c r="O2251" s="2">
        <v>40548</v>
      </c>
      <c r="P2251">
        <v>3</v>
      </c>
      <c r="Q2251" s="1">
        <v>0.01</v>
      </c>
      <c r="R2251">
        <v>22.24</v>
      </c>
      <c r="S2251">
        <v>1.99</v>
      </c>
      <c r="T2251">
        <f t="shared" si="35"/>
        <v>66.72</v>
      </c>
    </row>
    <row r="2252" spans="1:20" x14ac:dyDescent="0.25">
      <c r="A2252">
        <v>2251</v>
      </c>
      <c r="B2252">
        <v>87118</v>
      </c>
      <c r="C2252" t="s">
        <v>1162</v>
      </c>
      <c r="D2252" t="s">
        <v>20</v>
      </c>
      <c r="E2252" t="s">
        <v>39</v>
      </c>
      <c r="F2252" t="s">
        <v>22</v>
      </c>
      <c r="G2252" t="s">
        <v>48</v>
      </c>
      <c r="H2252" t="s">
        <v>61</v>
      </c>
      <c r="I2252" t="s">
        <v>28</v>
      </c>
      <c r="J2252" t="s">
        <v>36</v>
      </c>
      <c r="K2252" t="s">
        <v>105</v>
      </c>
      <c r="L2252" t="s">
        <v>192</v>
      </c>
      <c r="M2252" t="s">
        <v>150</v>
      </c>
      <c r="N2252" s="2">
        <v>40546</v>
      </c>
      <c r="O2252" s="2">
        <v>40551</v>
      </c>
      <c r="P2252">
        <v>3</v>
      </c>
      <c r="Q2252" s="1">
        <v>0.04</v>
      </c>
      <c r="R2252">
        <v>13.43</v>
      </c>
      <c r="S2252">
        <v>5.5</v>
      </c>
      <c r="T2252">
        <f t="shared" si="35"/>
        <v>40.29</v>
      </c>
    </row>
    <row r="2253" spans="1:20" x14ac:dyDescent="0.25">
      <c r="A2253">
        <v>2252</v>
      </c>
      <c r="B2253">
        <v>89857</v>
      </c>
      <c r="C2253" t="s">
        <v>1267</v>
      </c>
      <c r="D2253" t="s">
        <v>20</v>
      </c>
      <c r="E2253" t="s">
        <v>39</v>
      </c>
      <c r="F2253" t="s">
        <v>47</v>
      </c>
      <c r="G2253" t="s">
        <v>41</v>
      </c>
      <c r="H2253" t="s">
        <v>54</v>
      </c>
      <c r="I2253" t="s">
        <v>28</v>
      </c>
      <c r="J2253" t="s">
        <v>36</v>
      </c>
      <c r="K2253" t="s">
        <v>113</v>
      </c>
      <c r="L2253" t="s">
        <v>192</v>
      </c>
      <c r="M2253" t="s">
        <v>167</v>
      </c>
      <c r="N2253" s="2">
        <v>40341</v>
      </c>
      <c r="O2253" s="2">
        <v>40343</v>
      </c>
      <c r="P2253">
        <v>11</v>
      </c>
      <c r="Q2253" s="1">
        <v>0</v>
      </c>
      <c r="R2253">
        <v>55.48</v>
      </c>
      <c r="S2253">
        <v>14.3</v>
      </c>
      <c r="T2253">
        <f t="shared" si="35"/>
        <v>610.28</v>
      </c>
    </row>
    <row r="2254" spans="1:20" x14ac:dyDescent="0.25">
      <c r="A2254">
        <v>2253</v>
      </c>
      <c r="B2254">
        <v>87381</v>
      </c>
      <c r="C2254" t="s">
        <v>1322</v>
      </c>
      <c r="D2254" t="s">
        <v>20</v>
      </c>
      <c r="E2254" t="s">
        <v>39</v>
      </c>
      <c r="F2254" t="s">
        <v>47</v>
      </c>
      <c r="G2254" t="s">
        <v>93</v>
      </c>
      <c r="H2254" t="s">
        <v>42</v>
      </c>
      <c r="I2254" t="s">
        <v>28</v>
      </c>
      <c r="J2254" t="s">
        <v>36</v>
      </c>
      <c r="K2254" t="s">
        <v>163</v>
      </c>
      <c r="L2254" t="s">
        <v>44</v>
      </c>
      <c r="M2254" t="s">
        <v>134</v>
      </c>
      <c r="N2254" s="2">
        <v>41427</v>
      </c>
      <c r="O2254" s="2">
        <v>41428</v>
      </c>
      <c r="P2254">
        <v>1</v>
      </c>
      <c r="Q2254" s="1">
        <v>0.03</v>
      </c>
      <c r="R2254">
        <v>5.43</v>
      </c>
      <c r="S2254">
        <v>0.95</v>
      </c>
      <c r="T2254">
        <f t="shared" si="35"/>
        <v>5.43</v>
      </c>
    </row>
    <row r="2255" spans="1:20" x14ac:dyDescent="0.25">
      <c r="A2255">
        <v>2254</v>
      </c>
      <c r="B2255">
        <v>87381</v>
      </c>
      <c r="C2255" t="s">
        <v>678</v>
      </c>
      <c r="D2255" t="s">
        <v>20</v>
      </c>
      <c r="E2255" t="s">
        <v>21</v>
      </c>
      <c r="F2255" t="s">
        <v>47</v>
      </c>
      <c r="G2255" t="s">
        <v>93</v>
      </c>
      <c r="H2255" t="s">
        <v>206</v>
      </c>
      <c r="I2255" t="s">
        <v>28</v>
      </c>
      <c r="J2255" t="s">
        <v>36</v>
      </c>
      <c r="K2255" t="s">
        <v>1108</v>
      </c>
      <c r="L2255" t="s">
        <v>192</v>
      </c>
      <c r="M2255" t="s">
        <v>160</v>
      </c>
      <c r="N2255" s="2">
        <v>41427</v>
      </c>
      <c r="O2255" s="2">
        <v>41427</v>
      </c>
      <c r="P2255">
        <v>17</v>
      </c>
      <c r="Q2255" s="1">
        <v>7.0000000000000007E-2</v>
      </c>
      <c r="R2255">
        <v>65.989999999999995</v>
      </c>
      <c r="S2255">
        <v>2.79</v>
      </c>
      <c r="T2255">
        <f t="shared" si="35"/>
        <v>1121.83</v>
      </c>
    </row>
    <row r="2256" spans="1:20" x14ac:dyDescent="0.25">
      <c r="A2256">
        <v>2255</v>
      </c>
      <c r="B2256">
        <v>87381</v>
      </c>
      <c r="C2256" t="s">
        <v>2215</v>
      </c>
      <c r="D2256" t="s">
        <v>20</v>
      </c>
      <c r="E2256" t="s">
        <v>21</v>
      </c>
      <c r="F2256" t="s">
        <v>31</v>
      </c>
      <c r="G2256" t="s">
        <v>93</v>
      </c>
      <c r="H2256" t="s">
        <v>206</v>
      </c>
      <c r="I2256" t="s">
        <v>28</v>
      </c>
      <c r="J2256" t="s">
        <v>36</v>
      </c>
      <c r="K2256" t="s">
        <v>34</v>
      </c>
      <c r="L2256" t="s">
        <v>192</v>
      </c>
      <c r="M2256" t="s">
        <v>139</v>
      </c>
      <c r="N2256" s="2">
        <v>41427</v>
      </c>
      <c r="O2256" s="2">
        <v>41429</v>
      </c>
      <c r="P2256">
        <v>11</v>
      </c>
      <c r="Q2256" s="1">
        <v>0.09</v>
      </c>
      <c r="R2256">
        <v>40.98</v>
      </c>
      <c r="S2256">
        <v>6.5</v>
      </c>
      <c r="T2256">
        <f t="shared" si="35"/>
        <v>450.78</v>
      </c>
    </row>
    <row r="2257" spans="1:20" x14ac:dyDescent="0.25">
      <c r="A2257">
        <v>2256</v>
      </c>
      <c r="B2257">
        <v>86458</v>
      </c>
      <c r="C2257" t="s">
        <v>2186</v>
      </c>
      <c r="D2257" t="s">
        <v>20</v>
      </c>
      <c r="E2257" t="s">
        <v>21</v>
      </c>
      <c r="F2257" t="s">
        <v>31</v>
      </c>
      <c r="G2257" t="s">
        <v>48</v>
      </c>
      <c r="H2257" t="s">
        <v>206</v>
      </c>
      <c r="I2257" t="s">
        <v>28</v>
      </c>
      <c r="J2257" t="s">
        <v>36</v>
      </c>
      <c r="K2257" t="s">
        <v>208</v>
      </c>
      <c r="L2257" t="s">
        <v>26</v>
      </c>
      <c r="M2257" t="s">
        <v>139</v>
      </c>
      <c r="N2257" s="2">
        <v>41154</v>
      </c>
      <c r="O2257" s="2">
        <v>41163</v>
      </c>
      <c r="P2257">
        <v>15</v>
      </c>
      <c r="Q2257" s="1">
        <v>0.05</v>
      </c>
      <c r="R2257">
        <v>35.99</v>
      </c>
      <c r="S2257">
        <v>0.99</v>
      </c>
      <c r="T2257">
        <f t="shared" si="35"/>
        <v>539.85</v>
      </c>
    </row>
    <row r="2258" spans="1:20" x14ac:dyDescent="0.25">
      <c r="A2258">
        <v>2257</v>
      </c>
      <c r="B2258">
        <v>89870</v>
      </c>
      <c r="C2258" t="s">
        <v>2364</v>
      </c>
      <c r="D2258" t="s">
        <v>578</v>
      </c>
      <c r="E2258" t="s">
        <v>21</v>
      </c>
      <c r="F2258" t="s">
        <v>40</v>
      </c>
      <c r="G2258" t="s">
        <v>48</v>
      </c>
      <c r="H2258" t="s">
        <v>33</v>
      </c>
      <c r="I2258" t="s">
        <v>28</v>
      </c>
      <c r="J2258" t="s">
        <v>36</v>
      </c>
      <c r="K2258" t="s">
        <v>1147</v>
      </c>
      <c r="L2258" t="s">
        <v>283</v>
      </c>
      <c r="M2258" t="s">
        <v>59</v>
      </c>
      <c r="N2258" s="2">
        <v>40898</v>
      </c>
      <c r="O2258" s="2">
        <v>40902</v>
      </c>
      <c r="P2258">
        <v>22</v>
      </c>
      <c r="Q2258" s="1">
        <v>0.04</v>
      </c>
      <c r="R2258">
        <v>306.14</v>
      </c>
      <c r="S2258">
        <v>26.53</v>
      </c>
      <c r="T2258">
        <f t="shared" si="35"/>
        <v>6735.08</v>
      </c>
    </row>
    <row r="2259" spans="1:20" x14ac:dyDescent="0.25">
      <c r="A2259">
        <v>2258</v>
      </c>
      <c r="B2259">
        <v>88165</v>
      </c>
      <c r="C2259" t="s">
        <v>950</v>
      </c>
      <c r="D2259" t="s">
        <v>20</v>
      </c>
      <c r="E2259" t="s">
        <v>187</v>
      </c>
      <c r="F2259" t="s">
        <v>31</v>
      </c>
      <c r="G2259" t="s">
        <v>23</v>
      </c>
      <c r="H2259" t="s">
        <v>217</v>
      </c>
      <c r="I2259" t="s">
        <v>28</v>
      </c>
      <c r="J2259" t="s">
        <v>36</v>
      </c>
      <c r="K2259" t="s">
        <v>231</v>
      </c>
      <c r="L2259" t="s">
        <v>44</v>
      </c>
      <c r="M2259" t="s">
        <v>35</v>
      </c>
      <c r="N2259" s="2">
        <v>40486</v>
      </c>
      <c r="O2259" s="2">
        <v>40486</v>
      </c>
      <c r="P2259">
        <v>17</v>
      </c>
      <c r="Q2259" s="1">
        <v>0.01</v>
      </c>
      <c r="R2259">
        <v>7.59</v>
      </c>
      <c r="S2259">
        <v>4</v>
      </c>
      <c r="T2259">
        <f t="shared" si="35"/>
        <v>129.03</v>
      </c>
    </row>
    <row r="2260" spans="1:20" x14ac:dyDescent="0.25">
      <c r="A2260">
        <v>2259</v>
      </c>
      <c r="B2260">
        <v>87595</v>
      </c>
      <c r="C2260" t="s">
        <v>918</v>
      </c>
      <c r="D2260" t="s">
        <v>20</v>
      </c>
      <c r="E2260" t="s">
        <v>39</v>
      </c>
      <c r="F2260" t="s">
        <v>31</v>
      </c>
      <c r="G2260" t="s">
        <v>41</v>
      </c>
      <c r="H2260" t="s">
        <v>89</v>
      </c>
      <c r="I2260" t="s">
        <v>28</v>
      </c>
      <c r="J2260" t="s">
        <v>36</v>
      </c>
      <c r="K2260" t="s">
        <v>248</v>
      </c>
      <c r="L2260" t="s">
        <v>44</v>
      </c>
      <c r="M2260" t="s">
        <v>367</v>
      </c>
      <c r="N2260" s="2">
        <v>40988</v>
      </c>
      <c r="O2260" s="2">
        <v>40989</v>
      </c>
      <c r="P2260">
        <v>9</v>
      </c>
      <c r="Q2260" s="1">
        <v>0.06</v>
      </c>
      <c r="R2260">
        <v>3.93</v>
      </c>
      <c r="S2260">
        <v>0.99</v>
      </c>
      <c r="T2260">
        <f t="shared" si="35"/>
        <v>35.370000000000005</v>
      </c>
    </row>
    <row r="2261" spans="1:20" x14ac:dyDescent="0.25">
      <c r="A2261">
        <v>2260</v>
      </c>
      <c r="B2261">
        <v>87595</v>
      </c>
      <c r="C2261" t="s">
        <v>2380</v>
      </c>
      <c r="D2261" t="s">
        <v>20</v>
      </c>
      <c r="E2261" t="s">
        <v>187</v>
      </c>
      <c r="F2261" t="s">
        <v>31</v>
      </c>
      <c r="G2261" t="s">
        <v>41</v>
      </c>
      <c r="H2261" t="s">
        <v>188</v>
      </c>
      <c r="I2261" t="s">
        <v>28</v>
      </c>
      <c r="J2261" t="s">
        <v>36</v>
      </c>
      <c r="K2261" t="s">
        <v>170</v>
      </c>
      <c r="L2261" t="s">
        <v>26</v>
      </c>
      <c r="M2261" t="s">
        <v>35</v>
      </c>
      <c r="N2261" s="2">
        <v>40988</v>
      </c>
      <c r="O2261" s="2">
        <v>40991</v>
      </c>
      <c r="P2261">
        <v>5</v>
      </c>
      <c r="Q2261" s="1">
        <v>0.06</v>
      </c>
      <c r="R2261">
        <v>99.23</v>
      </c>
      <c r="S2261">
        <v>8.99</v>
      </c>
      <c r="T2261">
        <f t="shared" si="35"/>
        <v>496.15000000000003</v>
      </c>
    </row>
    <row r="2262" spans="1:20" x14ac:dyDescent="0.25">
      <c r="A2262">
        <v>2261</v>
      </c>
      <c r="B2262">
        <v>89874</v>
      </c>
      <c r="C2262" t="s">
        <v>534</v>
      </c>
      <c r="D2262" t="s">
        <v>20</v>
      </c>
      <c r="E2262" t="s">
        <v>39</v>
      </c>
      <c r="F2262" t="s">
        <v>31</v>
      </c>
      <c r="G2262" t="s">
        <v>23</v>
      </c>
      <c r="H2262" t="s">
        <v>89</v>
      </c>
      <c r="I2262" t="s">
        <v>28</v>
      </c>
      <c r="J2262" t="s">
        <v>36</v>
      </c>
      <c r="K2262" t="s">
        <v>113</v>
      </c>
      <c r="L2262" t="s">
        <v>192</v>
      </c>
      <c r="M2262" t="s">
        <v>178</v>
      </c>
      <c r="N2262" s="2">
        <v>40351</v>
      </c>
      <c r="O2262" s="2">
        <v>40353</v>
      </c>
      <c r="P2262">
        <v>19</v>
      </c>
      <c r="Q2262" s="1">
        <v>0.03</v>
      </c>
      <c r="R2262">
        <v>304.99</v>
      </c>
      <c r="S2262">
        <v>19.989999999999998</v>
      </c>
      <c r="T2262">
        <f t="shared" si="35"/>
        <v>5794.81</v>
      </c>
    </row>
    <row r="2263" spans="1:20" x14ac:dyDescent="0.25">
      <c r="A2263">
        <v>2262</v>
      </c>
      <c r="B2263">
        <v>89881</v>
      </c>
      <c r="C2263" t="s">
        <v>595</v>
      </c>
      <c r="D2263" t="s">
        <v>38</v>
      </c>
      <c r="E2263" t="s">
        <v>21</v>
      </c>
      <c r="F2263" t="s">
        <v>22</v>
      </c>
      <c r="G2263" t="s">
        <v>23</v>
      </c>
      <c r="H2263" t="s">
        <v>206</v>
      </c>
      <c r="I2263" t="s">
        <v>28</v>
      </c>
      <c r="J2263" t="s">
        <v>36</v>
      </c>
      <c r="K2263" t="s">
        <v>34</v>
      </c>
      <c r="L2263" t="s">
        <v>192</v>
      </c>
      <c r="M2263" t="s">
        <v>398</v>
      </c>
      <c r="N2263" s="2">
        <v>40686</v>
      </c>
      <c r="O2263" s="2">
        <v>40687</v>
      </c>
      <c r="P2263">
        <v>3</v>
      </c>
      <c r="Q2263" s="1">
        <v>0.1</v>
      </c>
      <c r="R2263">
        <v>125.99</v>
      </c>
      <c r="S2263">
        <v>8.8000000000000007</v>
      </c>
      <c r="T2263">
        <f t="shared" si="35"/>
        <v>377.96999999999997</v>
      </c>
    </row>
    <row r="2264" spans="1:20" x14ac:dyDescent="0.25">
      <c r="A2264">
        <v>2263</v>
      </c>
      <c r="B2264">
        <v>87655</v>
      </c>
      <c r="C2264" t="s">
        <v>1941</v>
      </c>
      <c r="D2264" t="s">
        <v>20</v>
      </c>
      <c r="E2264" t="s">
        <v>187</v>
      </c>
      <c r="F2264" t="s">
        <v>47</v>
      </c>
      <c r="G2264" t="s">
        <v>41</v>
      </c>
      <c r="H2264" t="s">
        <v>188</v>
      </c>
      <c r="I2264" t="s">
        <v>28</v>
      </c>
      <c r="J2264" t="s">
        <v>36</v>
      </c>
      <c r="K2264" t="s">
        <v>145</v>
      </c>
      <c r="L2264" t="s">
        <v>26</v>
      </c>
      <c r="M2264" t="s">
        <v>111</v>
      </c>
      <c r="N2264" s="2">
        <v>40858</v>
      </c>
      <c r="O2264" s="2">
        <v>40859</v>
      </c>
      <c r="P2264">
        <v>36</v>
      </c>
      <c r="Q2264" s="1">
        <v>0.05</v>
      </c>
      <c r="R2264">
        <v>14.34</v>
      </c>
      <c r="S2264">
        <v>5</v>
      </c>
      <c r="T2264">
        <f t="shared" si="35"/>
        <v>516.24</v>
      </c>
    </row>
    <row r="2265" spans="1:20" x14ac:dyDescent="0.25">
      <c r="A2265">
        <v>2264</v>
      </c>
      <c r="B2265">
        <v>87655</v>
      </c>
      <c r="C2265" t="s">
        <v>1941</v>
      </c>
      <c r="D2265" t="s">
        <v>20</v>
      </c>
      <c r="E2265" t="s">
        <v>39</v>
      </c>
      <c r="F2265" t="s">
        <v>47</v>
      </c>
      <c r="G2265" t="s">
        <v>41</v>
      </c>
      <c r="H2265" t="s">
        <v>89</v>
      </c>
      <c r="I2265" t="s">
        <v>28</v>
      </c>
      <c r="J2265" t="s">
        <v>36</v>
      </c>
      <c r="K2265" t="s">
        <v>50</v>
      </c>
      <c r="L2265" t="s">
        <v>192</v>
      </c>
      <c r="M2265" t="s">
        <v>134</v>
      </c>
      <c r="N2265" s="2">
        <v>40858</v>
      </c>
      <c r="O2265" s="2">
        <v>40859</v>
      </c>
      <c r="P2265">
        <v>37</v>
      </c>
      <c r="Q2265" s="1">
        <v>0</v>
      </c>
      <c r="R2265">
        <v>30.98</v>
      </c>
      <c r="S2265">
        <v>8.74</v>
      </c>
      <c r="T2265">
        <f t="shared" si="35"/>
        <v>1146.26</v>
      </c>
    </row>
    <row r="2266" spans="1:20" x14ac:dyDescent="0.25">
      <c r="A2266">
        <v>2265</v>
      </c>
      <c r="B2266">
        <v>89885</v>
      </c>
      <c r="C2266" t="s">
        <v>602</v>
      </c>
      <c r="D2266" t="s">
        <v>38</v>
      </c>
      <c r="E2266" t="s">
        <v>39</v>
      </c>
      <c r="F2266" t="s">
        <v>47</v>
      </c>
      <c r="G2266" t="s">
        <v>32</v>
      </c>
      <c r="H2266" t="s">
        <v>61</v>
      </c>
      <c r="I2266" t="s">
        <v>28</v>
      </c>
      <c r="J2266" t="s">
        <v>36</v>
      </c>
      <c r="K2266" t="s">
        <v>105</v>
      </c>
      <c r="L2266" t="s">
        <v>746</v>
      </c>
      <c r="M2266" t="s">
        <v>117</v>
      </c>
      <c r="N2266" s="2">
        <v>40383</v>
      </c>
      <c r="O2266" s="2">
        <v>40384</v>
      </c>
      <c r="P2266">
        <v>10</v>
      </c>
      <c r="Q2266" s="1">
        <v>0</v>
      </c>
      <c r="R2266">
        <v>101.41</v>
      </c>
      <c r="S2266">
        <v>35</v>
      </c>
      <c r="T2266">
        <f t="shared" si="35"/>
        <v>1014.0999999999999</v>
      </c>
    </row>
    <row r="2267" spans="1:20" x14ac:dyDescent="0.25">
      <c r="A2267">
        <v>2266</v>
      </c>
      <c r="B2267">
        <v>89885</v>
      </c>
      <c r="C2267" t="s">
        <v>602</v>
      </c>
      <c r="D2267" t="s">
        <v>20</v>
      </c>
      <c r="E2267" t="s">
        <v>21</v>
      </c>
      <c r="F2267" t="s">
        <v>47</v>
      </c>
      <c r="G2267" t="s">
        <v>32</v>
      </c>
      <c r="H2267" t="s">
        <v>203</v>
      </c>
      <c r="I2267" t="s">
        <v>28</v>
      </c>
      <c r="J2267" t="s">
        <v>36</v>
      </c>
      <c r="K2267" t="s">
        <v>409</v>
      </c>
      <c r="L2267" t="s">
        <v>192</v>
      </c>
      <c r="M2267" t="s">
        <v>114</v>
      </c>
      <c r="N2267" s="2">
        <v>40383</v>
      </c>
      <c r="O2267" s="2">
        <v>40384</v>
      </c>
      <c r="P2267">
        <v>2</v>
      </c>
      <c r="Q2267" s="1">
        <v>0.1</v>
      </c>
      <c r="R2267">
        <v>95.99</v>
      </c>
      <c r="S2267">
        <v>4.9000000000000004</v>
      </c>
      <c r="T2267">
        <f t="shared" si="35"/>
        <v>191.98</v>
      </c>
    </row>
    <row r="2268" spans="1:20" x14ac:dyDescent="0.25">
      <c r="A2268">
        <v>2267</v>
      </c>
      <c r="B2268">
        <v>89895</v>
      </c>
      <c r="C2268" t="s">
        <v>681</v>
      </c>
      <c r="D2268" t="s">
        <v>20</v>
      </c>
      <c r="E2268" t="s">
        <v>21</v>
      </c>
      <c r="F2268" t="s">
        <v>47</v>
      </c>
      <c r="G2268" t="s">
        <v>93</v>
      </c>
      <c r="H2268" t="s">
        <v>33</v>
      </c>
      <c r="I2268" t="s">
        <v>28</v>
      </c>
      <c r="J2268" t="s">
        <v>36</v>
      </c>
      <c r="K2268" t="s">
        <v>1108</v>
      </c>
      <c r="L2268" t="s">
        <v>26</v>
      </c>
      <c r="M2268" t="s">
        <v>134</v>
      </c>
      <c r="N2268" s="2">
        <v>41252</v>
      </c>
      <c r="O2268" s="2">
        <v>41252</v>
      </c>
      <c r="P2268">
        <v>18</v>
      </c>
      <c r="Q2268" s="1">
        <v>0.1</v>
      </c>
      <c r="R2268">
        <v>8.1199999999999992</v>
      </c>
      <c r="S2268">
        <v>2.83</v>
      </c>
      <c r="T2268">
        <f t="shared" si="35"/>
        <v>146.16</v>
      </c>
    </row>
    <row r="2269" spans="1:20" x14ac:dyDescent="0.25">
      <c r="A2269">
        <v>2268</v>
      </c>
      <c r="B2269">
        <v>89900</v>
      </c>
      <c r="C2269" t="s">
        <v>1896</v>
      </c>
      <c r="D2269" t="s">
        <v>20</v>
      </c>
      <c r="E2269" t="s">
        <v>39</v>
      </c>
      <c r="F2269" t="s">
        <v>31</v>
      </c>
      <c r="G2269" t="s">
        <v>41</v>
      </c>
      <c r="H2269" t="s">
        <v>89</v>
      </c>
      <c r="I2269" t="s">
        <v>28</v>
      </c>
      <c r="J2269" t="s">
        <v>36</v>
      </c>
      <c r="K2269" t="s">
        <v>189</v>
      </c>
      <c r="L2269" t="s">
        <v>706</v>
      </c>
      <c r="M2269" t="s">
        <v>296</v>
      </c>
      <c r="N2269" s="2">
        <v>41070</v>
      </c>
      <c r="O2269" s="2">
        <v>41072</v>
      </c>
      <c r="P2269">
        <v>9</v>
      </c>
      <c r="Q2269" s="1">
        <v>0.03</v>
      </c>
      <c r="R2269">
        <v>12.44</v>
      </c>
      <c r="S2269">
        <v>6.27</v>
      </c>
      <c r="T2269">
        <f t="shared" si="35"/>
        <v>111.96</v>
      </c>
    </row>
    <row r="2270" spans="1:20" x14ac:dyDescent="0.25">
      <c r="A2270">
        <v>2269</v>
      </c>
      <c r="B2270">
        <v>86260</v>
      </c>
      <c r="C2270" t="s">
        <v>1935</v>
      </c>
      <c r="D2270" t="s">
        <v>38</v>
      </c>
      <c r="E2270" t="s">
        <v>39</v>
      </c>
      <c r="F2270" t="s">
        <v>31</v>
      </c>
      <c r="G2270" t="s">
        <v>23</v>
      </c>
      <c r="H2270" t="s">
        <v>94</v>
      </c>
      <c r="I2270" t="s">
        <v>28</v>
      </c>
      <c r="J2270" t="s">
        <v>36</v>
      </c>
      <c r="K2270" t="s">
        <v>71</v>
      </c>
      <c r="L2270" t="s">
        <v>192</v>
      </c>
      <c r="M2270" t="s">
        <v>35</v>
      </c>
      <c r="N2270" s="2">
        <v>40720</v>
      </c>
      <c r="O2270" s="2">
        <v>40721</v>
      </c>
      <c r="P2270">
        <v>10</v>
      </c>
      <c r="Q2270" s="1">
        <v>7.0000000000000007E-2</v>
      </c>
      <c r="R2270">
        <v>14.03</v>
      </c>
      <c r="S2270">
        <v>9.3699999999999992</v>
      </c>
      <c r="T2270">
        <f t="shared" si="35"/>
        <v>140.29999999999998</v>
      </c>
    </row>
    <row r="2271" spans="1:20" x14ac:dyDescent="0.25">
      <c r="A2271">
        <v>2270</v>
      </c>
      <c r="B2271">
        <v>89196</v>
      </c>
      <c r="C2271" t="s">
        <v>568</v>
      </c>
      <c r="D2271" t="s">
        <v>20</v>
      </c>
      <c r="E2271" t="s">
        <v>21</v>
      </c>
      <c r="F2271" t="s">
        <v>22</v>
      </c>
      <c r="G2271" t="s">
        <v>48</v>
      </c>
      <c r="H2271" t="s">
        <v>206</v>
      </c>
      <c r="I2271" t="s">
        <v>28</v>
      </c>
      <c r="J2271" t="s">
        <v>36</v>
      </c>
      <c r="K2271" t="s">
        <v>1243</v>
      </c>
      <c r="L2271" t="s">
        <v>192</v>
      </c>
      <c r="M2271" t="s">
        <v>238</v>
      </c>
      <c r="N2271" s="2">
        <v>41198</v>
      </c>
      <c r="O2271" s="2">
        <v>41198</v>
      </c>
      <c r="P2271">
        <v>8</v>
      </c>
      <c r="Q2271" s="1">
        <v>0.04</v>
      </c>
      <c r="R2271">
        <v>152.47999999999999</v>
      </c>
      <c r="S2271">
        <v>6.5</v>
      </c>
      <c r="T2271">
        <f t="shared" si="35"/>
        <v>1219.8399999999999</v>
      </c>
    </row>
    <row r="2272" spans="1:20" x14ac:dyDescent="0.25">
      <c r="A2272">
        <v>2271</v>
      </c>
      <c r="B2272">
        <v>89196</v>
      </c>
      <c r="C2272" t="s">
        <v>568</v>
      </c>
      <c r="D2272" t="s">
        <v>20</v>
      </c>
      <c r="E2272" t="s">
        <v>39</v>
      </c>
      <c r="F2272" t="s">
        <v>22</v>
      </c>
      <c r="G2272" t="s">
        <v>48</v>
      </c>
      <c r="H2272" t="s">
        <v>94</v>
      </c>
      <c r="I2272" t="s">
        <v>28</v>
      </c>
      <c r="J2272" t="s">
        <v>36</v>
      </c>
      <c r="K2272" t="s">
        <v>158</v>
      </c>
      <c r="L2272" t="s">
        <v>192</v>
      </c>
      <c r="M2272" t="s">
        <v>123</v>
      </c>
      <c r="N2272" s="2">
        <v>41198</v>
      </c>
      <c r="O2272" s="2">
        <v>41203</v>
      </c>
      <c r="P2272">
        <v>14</v>
      </c>
      <c r="Q2272" s="1">
        <v>0.01</v>
      </c>
      <c r="R2272">
        <v>4.9800000000000004</v>
      </c>
      <c r="S2272">
        <v>7.28</v>
      </c>
      <c r="T2272">
        <f t="shared" si="35"/>
        <v>69.72</v>
      </c>
    </row>
    <row r="2273" spans="1:20" x14ac:dyDescent="0.25">
      <c r="A2273">
        <v>2272</v>
      </c>
      <c r="B2273">
        <v>86794</v>
      </c>
      <c r="C2273" t="s">
        <v>621</v>
      </c>
      <c r="D2273" t="s">
        <v>20</v>
      </c>
      <c r="E2273" t="s">
        <v>39</v>
      </c>
      <c r="F2273" t="s">
        <v>47</v>
      </c>
      <c r="G2273" t="s">
        <v>93</v>
      </c>
      <c r="H2273" t="s">
        <v>89</v>
      </c>
      <c r="I2273" t="s">
        <v>28</v>
      </c>
      <c r="J2273" t="s">
        <v>36</v>
      </c>
      <c r="K2273" t="s">
        <v>95</v>
      </c>
      <c r="L2273" t="s">
        <v>192</v>
      </c>
      <c r="M2273" t="s">
        <v>51</v>
      </c>
      <c r="N2273" s="2">
        <v>40499</v>
      </c>
      <c r="O2273" s="2">
        <v>40500</v>
      </c>
      <c r="P2273">
        <v>40</v>
      </c>
      <c r="Q2273" s="1">
        <v>0.04</v>
      </c>
      <c r="R2273">
        <v>62.05</v>
      </c>
      <c r="S2273">
        <v>3.99</v>
      </c>
      <c r="T2273">
        <f t="shared" si="35"/>
        <v>2482</v>
      </c>
    </row>
    <row r="2274" spans="1:20" x14ac:dyDescent="0.25">
      <c r="A2274">
        <v>2273</v>
      </c>
      <c r="B2274">
        <v>89902</v>
      </c>
      <c r="C2274" t="s">
        <v>987</v>
      </c>
      <c r="D2274" t="s">
        <v>38</v>
      </c>
      <c r="E2274" t="s">
        <v>39</v>
      </c>
      <c r="F2274" t="s">
        <v>47</v>
      </c>
      <c r="G2274" t="s">
        <v>32</v>
      </c>
      <c r="H2274" t="s">
        <v>61</v>
      </c>
      <c r="I2274" t="s">
        <v>28</v>
      </c>
      <c r="J2274" t="s">
        <v>36</v>
      </c>
      <c r="K2274" t="s">
        <v>68</v>
      </c>
      <c r="L2274" t="s">
        <v>746</v>
      </c>
      <c r="M2274" t="s">
        <v>134</v>
      </c>
      <c r="N2274" s="2">
        <v>41192</v>
      </c>
      <c r="O2274" s="2">
        <v>41194</v>
      </c>
      <c r="P2274">
        <v>3</v>
      </c>
      <c r="Q2274" s="1">
        <v>0.04</v>
      </c>
      <c r="R2274">
        <v>279.48</v>
      </c>
      <c r="S2274">
        <v>35</v>
      </c>
      <c r="T2274">
        <f t="shared" si="35"/>
        <v>838.44</v>
      </c>
    </row>
    <row r="2275" spans="1:20" x14ac:dyDescent="0.25">
      <c r="A2275">
        <v>2274</v>
      </c>
      <c r="B2275">
        <v>89905</v>
      </c>
      <c r="C2275" t="s">
        <v>148</v>
      </c>
      <c r="D2275" t="s">
        <v>20</v>
      </c>
      <c r="E2275" t="s">
        <v>21</v>
      </c>
      <c r="F2275" t="s">
        <v>22</v>
      </c>
      <c r="G2275" t="s">
        <v>257</v>
      </c>
      <c r="H2275" t="s">
        <v>206</v>
      </c>
      <c r="I2275" t="s">
        <v>28</v>
      </c>
      <c r="J2275" t="s">
        <v>36</v>
      </c>
      <c r="K2275" t="s">
        <v>25</v>
      </c>
      <c r="L2275" t="s">
        <v>706</v>
      </c>
      <c r="M2275" t="s">
        <v>80</v>
      </c>
      <c r="N2275" s="2">
        <v>40775</v>
      </c>
      <c r="O2275" s="2">
        <v>40775</v>
      </c>
      <c r="P2275">
        <v>19</v>
      </c>
      <c r="Q2275" s="1">
        <v>0.05</v>
      </c>
      <c r="R2275">
        <v>7.99</v>
      </c>
      <c r="S2275">
        <v>5.03</v>
      </c>
      <c r="T2275">
        <f t="shared" si="35"/>
        <v>151.81</v>
      </c>
    </row>
    <row r="2276" spans="1:20" x14ac:dyDescent="0.25">
      <c r="A2276">
        <v>2275</v>
      </c>
      <c r="B2276">
        <v>89825</v>
      </c>
      <c r="C2276" t="s">
        <v>1020</v>
      </c>
      <c r="D2276" t="s">
        <v>20</v>
      </c>
      <c r="E2276" t="s">
        <v>39</v>
      </c>
      <c r="F2276" t="s">
        <v>40</v>
      </c>
      <c r="G2276" t="s">
        <v>23</v>
      </c>
      <c r="H2276" t="s">
        <v>61</v>
      </c>
      <c r="I2276" t="s">
        <v>28</v>
      </c>
      <c r="J2276" t="s">
        <v>36</v>
      </c>
      <c r="K2276" t="s">
        <v>95</v>
      </c>
      <c r="L2276" t="s">
        <v>192</v>
      </c>
      <c r="M2276" t="s">
        <v>59</v>
      </c>
      <c r="N2276" s="2">
        <v>41516</v>
      </c>
      <c r="O2276" s="2">
        <v>41517</v>
      </c>
      <c r="P2276">
        <v>9</v>
      </c>
      <c r="Q2276" s="1">
        <v>0.1</v>
      </c>
      <c r="R2276">
        <v>30.98</v>
      </c>
      <c r="S2276">
        <v>11.63</v>
      </c>
      <c r="T2276">
        <f t="shared" si="35"/>
        <v>278.82</v>
      </c>
    </row>
    <row r="2277" spans="1:20" x14ac:dyDescent="0.25">
      <c r="A2277">
        <v>2276</v>
      </c>
      <c r="B2277">
        <v>89059</v>
      </c>
      <c r="C2277" t="s">
        <v>1064</v>
      </c>
      <c r="D2277" t="s">
        <v>20</v>
      </c>
      <c r="E2277" t="s">
        <v>39</v>
      </c>
      <c r="F2277" t="s">
        <v>22</v>
      </c>
      <c r="G2277" t="s">
        <v>41</v>
      </c>
      <c r="H2277" t="s">
        <v>42</v>
      </c>
      <c r="I2277" t="s">
        <v>28</v>
      </c>
      <c r="J2277" t="s">
        <v>36</v>
      </c>
      <c r="K2277" t="s">
        <v>289</v>
      </c>
      <c r="L2277" t="s">
        <v>192</v>
      </c>
      <c r="M2277" t="s">
        <v>123</v>
      </c>
      <c r="N2277" s="2">
        <v>40411</v>
      </c>
      <c r="O2277" s="2">
        <v>40412</v>
      </c>
      <c r="P2277">
        <v>18</v>
      </c>
      <c r="Q2277" s="1">
        <v>0.04</v>
      </c>
      <c r="R2277">
        <v>4.37</v>
      </c>
      <c r="S2277">
        <v>5.15</v>
      </c>
      <c r="T2277">
        <f t="shared" si="35"/>
        <v>78.66</v>
      </c>
    </row>
    <row r="2278" spans="1:20" x14ac:dyDescent="0.25">
      <c r="A2278">
        <v>2277</v>
      </c>
      <c r="B2278">
        <v>89059</v>
      </c>
      <c r="C2278" t="s">
        <v>1064</v>
      </c>
      <c r="D2278" t="s">
        <v>20</v>
      </c>
      <c r="E2278" t="s">
        <v>21</v>
      </c>
      <c r="F2278" t="s">
        <v>22</v>
      </c>
      <c r="G2278" t="s">
        <v>41</v>
      </c>
      <c r="H2278" t="s">
        <v>33</v>
      </c>
      <c r="I2278" t="s">
        <v>28</v>
      </c>
      <c r="J2278" t="s">
        <v>36</v>
      </c>
      <c r="K2278" t="s">
        <v>1147</v>
      </c>
      <c r="L2278" t="s">
        <v>192</v>
      </c>
      <c r="M2278" t="s">
        <v>331</v>
      </c>
      <c r="N2278" s="2">
        <v>40411</v>
      </c>
      <c r="O2278" s="2">
        <v>40413</v>
      </c>
      <c r="P2278">
        <v>4</v>
      </c>
      <c r="Q2278" s="1">
        <v>0.09</v>
      </c>
      <c r="R2278">
        <v>155.99</v>
      </c>
      <c r="S2278">
        <v>8.99</v>
      </c>
      <c r="T2278">
        <f t="shared" si="35"/>
        <v>623.96</v>
      </c>
    </row>
    <row r="2279" spans="1:20" x14ac:dyDescent="0.25">
      <c r="A2279">
        <v>2278</v>
      </c>
      <c r="B2279">
        <v>86457</v>
      </c>
      <c r="C2279" t="s">
        <v>2186</v>
      </c>
      <c r="D2279" t="s">
        <v>578</v>
      </c>
      <c r="E2279" t="s">
        <v>39</v>
      </c>
      <c r="F2279" t="s">
        <v>31</v>
      </c>
      <c r="G2279" t="s">
        <v>93</v>
      </c>
      <c r="H2279" t="s">
        <v>94</v>
      </c>
      <c r="I2279" t="s">
        <v>28</v>
      </c>
      <c r="J2279" t="s">
        <v>36</v>
      </c>
      <c r="K2279" t="s">
        <v>170</v>
      </c>
      <c r="L2279" t="s">
        <v>283</v>
      </c>
      <c r="M2279" t="s">
        <v>63</v>
      </c>
      <c r="N2279" s="2">
        <v>41013</v>
      </c>
      <c r="O2279" s="2">
        <v>41015</v>
      </c>
      <c r="P2279">
        <v>10</v>
      </c>
      <c r="Q2279" s="1">
        <v>0.1</v>
      </c>
      <c r="R2279">
        <v>180.98</v>
      </c>
      <c r="S2279">
        <v>55.24</v>
      </c>
      <c r="T2279">
        <f t="shared" si="35"/>
        <v>1809.8</v>
      </c>
    </row>
    <row r="2280" spans="1:20" x14ac:dyDescent="0.25">
      <c r="A2280">
        <v>2279</v>
      </c>
      <c r="B2280">
        <v>89910</v>
      </c>
      <c r="C2280" t="s">
        <v>1507</v>
      </c>
      <c r="D2280" t="s">
        <v>20</v>
      </c>
      <c r="E2280" t="s">
        <v>21</v>
      </c>
      <c r="F2280" t="s">
        <v>22</v>
      </c>
      <c r="G2280" t="s">
        <v>48</v>
      </c>
      <c r="H2280" t="s">
        <v>206</v>
      </c>
      <c r="I2280" t="s">
        <v>28</v>
      </c>
      <c r="J2280" t="s">
        <v>36</v>
      </c>
      <c r="K2280" t="s">
        <v>213</v>
      </c>
      <c r="L2280" t="s">
        <v>192</v>
      </c>
      <c r="M2280" t="s">
        <v>232</v>
      </c>
      <c r="N2280" s="2">
        <v>40449</v>
      </c>
      <c r="O2280" s="2">
        <v>40454</v>
      </c>
      <c r="P2280">
        <v>11</v>
      </c>
      <c r="Q2280" s="1">
        <v>0.04</v>
      </c>
      <c r="R2280">
        <v>50.98</v>
      </c>
      <c r="S2280">
        <v>6.5</v>
      </c>
      <c r="T2280">
        <f t="shared" si="35"/>
        <v>560.78</v>
      </c>
    </row>
    <row r="2281" spans="1:20" x14ac:dyDescent="0.25">
      <c r="A2281">
        <v>2280</v>
      </c>
      <c r="B2281">
        <v>89910</v>
      </c>
      <c r="C2281" t="s">
        <v>1507</v>
      </c>
      <c r="D2281" t="s">
        <v>20</v>
      </c>
      <c r="E2281" t="s">
        <v>39</v>
      </c>
      <c r="F2281" t="s">
        <v>22</v>
      </c>
      <c r="G2281" t="s">
        <v>48</v>
      </c>
      <c r="H2281" t="s">
        <v>94</v>
      </c>
      <c r="I2281" t="s">
        <v>28</v>
      </c>
      <c r="J2281" t="s">
        <v>36</v>
      </c>
      <c r="K2281" t="s">
        <v>221</v>
      </c>
      <c r="L2281" t="s">
        <v>192</v>
      </c>
      <c r="M2281" t="s">
        <v>238</v>
      </c>
      <c r="N2281" s="2">
        <v>40449</v>
      </c>
      <c r="O2281" s="2">
        <v>40451</v>
      </c>
      <c r="P2281">
        <v>19</v>
      </c>
      <c r="Q2281" s="1">
        <v>0.02</v>
      </c>
      <c r="R2281">
        <v>6.48</v>
      </c>
      <c r="S2281">
        <v>5.14</v>
      </c>
      <c r="T2281">
        <f t="shared" si="35"/>
        <v>123.12</v>
      </c>
    </row>
    <row r="2282" spans="1:20" x14ac:dyDescent="0.25">
      <c r="A2282">
        <v>2281</v>
      </c>
      <c r="B2282">
        <v>89917</v>
      </c>
      <c r="C2282" t="s">
        <v>348</v>
      </c>
      <c r="D2282" t="s">
        <v>20</v>
      </c>
      <c r="E2282" t="s">
        <v>39</v>
      </c>
      <c r="F2282" t="s">
        <v>22</v>
      </c>
      <c r="G2282" t="s">
        <v>48</v>
      </c>
      <c r="H2282" t="s">
        <v>78</v>
      </c>
      <c r="I2282" t="s">
        <v>28</v>
      </c>
      <c r="J2282" t="s">
        <v>36</v>
      </c>
      <c r="K2282" t="s">
        <v>189</v>
      </c>
      <c r="L2282" t="s">
        <v>746</v>
      </c>
      <c r="M2282" t="s">
        <v>227</v>
      </c>
      <c r="N2282" s="2">
        <v>40911</v>
      </c>
      <c r="O2282" s="2">
        <v>40915</v>
      </c>
      <c r="P2282">
        <v>3</v>
      </c>
      <c r="Q2282" s="1">
        <v>0.03</v>
      </c>
      <c r="R2282">
        <v>3.25</v>
      </c>
      <c r="S2282">
        <v>49</v>
      </c>
      <c r="T2282">
        <f t="shared" si="35"/>
        <v>9.75</v>
      </c>
    </row>
    <row r="2283" spans="1:20" x14ac:dyDescent="0.25">
      <c r="A2283">
        <v>2282</v>
      </c>
      <c r="B2283">
        <v>89917</v>
      </c>
      <c r="C2283" t="s">
        <v>348</v>
      </c>
      <c r="D2283" t="s">
        <v>20</v>
      </c>
      <c r="E2283" t="s">
        <v>39</v>
      </c>
      <c r="F2283" t="s">
        <v>22</v>
      </c>
      <c r="G2283" t="s">
        <v>48</v>
      </c>
      <c r="H2283" t="s">
        <v>89</v>
      </c>
      <c r="I2283" t="s">
        <v>28</v>
      </c>
      <c r="J2283" t="s">
        <v>36</v>
      </c>
      <c r="K2283" t="s">
        <v>163</v>
      </c>
      <c r="L2283" t="s">
        <v>192</v>
      </c>
      <c r="M2283" t="s">
        <v>123</v>
      </c>
      <c r="N2283" s="2">
        <v>40911</v>
      </c>
      <c r="O2283" s="2">
        <v>40915</v>
      </c>
      <c r="P2283">
        <v>7</v>
      </c>
      <c r="Q2283" s="1">
        <v>0.04</v>
      </c>
      <c r="R2283">
        <v>60.98</v>
      </c>
      <c r="S2283">
        <v>19.989999999999998</v>
      </c>
      <c r="T2283">
        <f t="shared" si="35"/>
        <v>426.85999999999996</v>
      </c>
    </row>
    <row r="2284" spans="1:20" x14ac:dyDescent="0.25">
      <c r="A2284">
        <v>2283</v>
      </c>
      <c r="B2284">
        <v>86812</v>
      </c>
      <c r="C2284" t="s">
        <v>1847</v>
      </c>
      <c r="D2284" t="s">
        <v>20</v>
      </c>
      <c r="E2284" t="s">
        <v>39</v>
      </c>
      <c r="F2284" t="s">
        <v>22</v>
      </c>
      <c r="G2284" t="s">
        <v>41</v>
      </c>
      <c r="H2284" t="s">
        <v>94</v>
      </c>
      <c r="I2284" t="s">
        <v>28</v>
      </c>
      <c r="J2284" t="s">
        <v>36</v>
      </c>
      <c r="K2284" t="s">
        <v>58</v>
      </c>
      <c r="L2284" t="s">
        <v>192</v>
      </c>
      <c r="M2284" t="s">
        <v>182</v>
      </c>
      <c r="N2284" s="2">
        <v>40219</v>
      </c>
      <c r="O2284" s="2">
        <v>40220</v>
      </c>
      <c r="P2284">
        <v>10</v>
      </c>
      <c r="Q2284" s="1">
        <v>0.04</v>
      </c>
      <c r="R2284">
        <v>11.34</v>
      </c>
      <c r="S2284">
        <v>5.01</v>
      </c>
      <c r="T2284">
        <f t="shared" si="35"/>
        <v>113.4</v>
      </c>
    </row>
    <row r="2285" spans="1:20" x14ac:dyDescent="0.25">
      <c r="A2285">
        <v>2284</v>
      </c>
      <c r="B2285">
        <v>86166</v>
      </c>
      <c r="C2285" t="s">
        <v>919</v>
      </c>
      <c r="D2285" t="s">
        <v>20</v>
      </c>
      <c r="E2285" t="s">
        <v>187</v>
      </c>
      <c r="F2285" t="s">
        <v>40</v>
      </c>
      <c r="G2285" t="s">
        <v>32</v>
      </c>
      <c r="H2285" t="s">
        <v>225</v>
      </c>
      <c r="I2285" t="s">
        <v>28</v>
      </c>
      <c r="J2285" t="s">
        <v>36</v>
      </c>
      <c r="K2285" t="s">
        <v>221</v>
      </c>
      <c r="L2285" t="s">
        <v>746</v>
      </c>
      <c r="M2285" t="s">
        <v>342</v>
      </c>
      <c r="N2285" s="2">
        <v>40535</v>
      </c>
      <c r="O2285" s="2">
        <v>40536</v>
      </c>
      <c r="P2285">
        <v>19</v>
      </c>
      <c r="Q2285" s="1">
        <v>0.09</v>
      </c>
      <c r="R2285">
        <v>71.37</v>
      </c>
      <c r="S2285">
        <v>69</v>
      </c>
      <c r="T2285">
        <f t="shared" si="35"/>
        <v>1356.0300000000002</v>
      </c>
    </row>
    <row r="2286" spans="1:20" x14ac:dyDescent="0.25">
      <c r="A2286">
        <v>2285</v>
      </c>
      <c r="B2286">
        <v>89924</v>
      </c>
      <c r="C2286" t="s">
        <v>827</v>
      </c>
      <c r="D2286" t="s">
        <v>20</v>
      </c>
      <c r="E2286" t="s">
        <v>39</v>
      </c>
      <c r="F2286" t="s">
        <v>47</v>
      </c>
      <c r="G2286" t="s">
        <v>41</v>
      </c>
      <c r="H2286" t="s">
        <v>61</v>
      </c>
      <c r="I2286" t="s">
        <v>28</v>
      </c>
      <c r="J2286" t="s">
        <v>36</v>
      </c>
      <c r="K2286" t="s">
        <v>163</v>
      </c>
      <c r="L2286" t="s">
        <v>26</v>
      </c>
      <c r="M2286" t="s">
        <v>167</v>
      </c>
      <c r="N2286" s="2">
        <v>40682</v>
      </c>
      <c r="O2286" s="2">
        <v>40683</v>
      </c>
      <c r="P2286">
        <v>17</v>
      </c>
      <c r="Q2286" s="1">
        <v>0.01</v>
      </c>
      <c r="R2286">
        <v>3.57</v>
      </c>
      <c r="S2286">
        <v>4.17</v>
      </c>
      <c r="T2286">
        <f t="shared" si="35"/>
        <v>60.69</v>
      </c>
    </row>
    <row r="2287" spans="1:20" x14ac:dyDescent="0.25">
      <c r="A2287">
        <v>2286</v>
      </c>
      <c r="B2287">
        <v>89924</v>
      </c>
      <c r="C2287" t="s">
        <v>827</v>
      </c>
      <c r="D2287" t="s">
        <v>20</v>
      </c>
      <c r="E2287" t="s">
        <v>39</v>
      </c>
      <c r="F2287" t="s">
        <v>47</v>
      </c>
      <c r="G2287" t="s">
        <v>41</v>
      </c>
      <c r="H2287" t="s">
        <v>54</v>
      </c>
      <c r="I2287" t="s">
        <v>28</v>
      </c>
      <c r="J2287" t="s">
        <v>36</v>
      </c>
      <c r="K2287" t="s">
        <v>181</v>
      </c>
      <c r="L2287" t="s">
        <v>192</v>
      </c>
      <c r="M2287" t="s">
        <v>156</v>
      </c>
      <c r="N2287" s="2">
        <v>40682</v>
      </c>
      <c r="O2287" s="2">
        <v>40683</v>
      </c>
      <c r="P2287">
        <v>15</v>
      </c>
      <c r="Q2287" s="1">
        <v>7.0000000000000007E-2</v>
      </c>
      <c r="R2287">
        <v>37.76</v>
      </c>
      <c r="S2287">
        <v>12.9</v>
      </c>
      <c r="T2287">
        <f t="shared" si="35"/>
        <v>566.4</v>
      </c>
    </row>
    <row r="2288" spans="1:20" x14ac:dyDescent="0.25">
      <c r="A2288">
        <v>2287</v>
      </c>
      <c r="B2288">
        <v>89924</v>
      </c>
      <c r="C2288" t="s">
        <v>827</v>
      </c>
      <c r="D2288" t="s">
        <v>578</v>
      </c>
      <c r="E2288" t="s">
        <v>187</v>
      </c>
      <c r="F2288" t="s">
        <v>47</v>
      </c>
      <c r="G2288" t="s">
        <v>41</v>
      </c>
      <c r="H2288" t="s">
        <v>225</v>
      </c>
      <c r="I2288" t="s">
        <v>28</v>
      </c>
      <c r="J2288" t="s">
        <v>36</v>
      </c>
      <c r="K2288" t="s">
        <v>226</v>
      </c>
      <c r="L2288" t="s">
        <v>330</v>
      </c>
      <c r="M2288" t="s">
        <v>114</v>
      </c>
      <c r="N2288" s="2">
        <v>40682</v>
      </c>
      <c r="O2288" s="2">
        <v>40684</v>
      </c>
      <c r="P2288">
        <v>13</v>
      </c>
      <c r="Q2288" s="1">
        <v>0.02</v>
      </c>
      <c r="R2288">
        <v>124.49</v>
      </c>
      <c r="S2288">
        <v>51.94</v>
      </c>
      <c r="T2288">
        <f t="shared" si="35"/>
        <v>1618.37</v>
      </c>
    </row>
    <row r="2289" spans="1:20" x14ac:dyDescent="0.25">
      <c r="A2289">
        <v>2288</v>
      </c>
      <c r="B2289">
        <v>88734</v>
      </c>
      <c r="C2289" t="s">
        <v>223</v>
      </c>
      <c r="D2289" t="s">
        <v>578</v>
      </c>
      <c r="E2289" t="s">
        <v>187</v>
      </c>
      <c r="F2289" t="s">
        <v>47</v>
      </c>
      <c r="G2289" t="s">
        <v>93</v>
      </c>
      <c r="H2289" t="s">
        <v>225</v>
      </c>
      <c r="I2289" t="s">
        <v>28</v>
      </c>
      <c r="J2289" t="s">
        <v>36</v>
      </c>
      <c r="K2289" t="s">
        <v>228</v>
      </c>
      <c r="L2289" t="s">
        <v>283</v>
      </c>
      <c r="M2289" t="s">
        <v>134</v>
      </c>
      <c r="N2289" s="2">
        <v>40784</v>
      </c>
      <c r="O2289" s="2">
        <v>40786</v>
      </c>
      <c r="P2289">
        <v>17</v>
      </c>
      <c r="Q2289" s="1">
        <v>0</v>
      </c>
      <c r="R2289">
        <v>89.99</v>
      </c>
      <c r="S2289">
        <v>42</v>
      </c>
      <c r="T2289">
        <f t="shared" si="35"/>
        <v>1529.83</v>
      </c>
    </row>
    <row r="2290" spans="1:20" x14ac:dyDescent="0.25">
      <c r="A2290">
        <v>2289</v>
      </c>
      <c r="B2290">
        <v>89062</v>
      </c>
      <c r="C2290" t="s">
        <v>1970</v>
      </c>
      <c r="D2290" t="s">
        <v>20</v>
      </c>
      <c r="E2290" t="s">
        <v>187</v>
      </c>
      <c r="F2290" t="s">
        <v>31</v>
      </c>
      <c r="G2290" t="s">
        <v>23</v>
      </c>
      <c r="H2290" t="s">
        <v>188</v>
      </c>
      <c r="I2290" t="s">
        <v>28</v>
      </c>
      <c r="J2290" t="s">
        <v>36</v>
      </c>
      <c r="K2290" t="s">
        <v>145</v>
      </c>
      <c r="L2290" t="s">
        <v>192</v>
      </c>
      <c r="M2290" t="s">
        <v>255</v>
      </c>
      <c r="N2290" s="2">
        <v>41304</v>
      </c>
      <c r="O2290" s="2">
        <v>41306</v>
      </c>
      <c r="P2290">
        <v>10</v>
      </c>
      <c r="Q2290" s="1">
        <v>0.05</v>
      </c>
      <c r="R2290">
        <v>46.94</v>
      </c>
      <c r="S2290">
        <v>6.77</v>
      </c>
      <c r="T2290">
        <f t="shared" si="35"/>
        <v>469.4</v>
      </c>
    </row>
    <row r="2291" spans="1:20" x14ac:dyDescent="0.25">
      <c r="A2291">
        <v>2290</v>
      </c>
      <c r="B2291">
        <v>89911</v>
      </c>
      <c r="C2291" t="s">
        <v>1177</v>
      </c>
      <c r="D2291" t="s">
        <v>38</v>
      </c>
      <c r="E2291" t="s">
        <v>39</v>
      </c>
      <c r="F2291" t="s">
        <v>31</v>
      </c>
      <c r="G2291" t="s">
        <v>93</v>
      </c>
      <c r="H2291" t="s">
        <v>49</v>
      </c>
      <c r="I2291" t="s">
        <v>28</v>
      </c>
      <c r="J2291" t="s">
        <v>36</v>
      </c>
      <c r="K2291" t="s">
        <v>58</v>
      </c>
      <c r="L2291" t="s">
        <v>192</v>
      </c>
      <c r="M2291" t="s">
        <v>255</v>
      </c>
      <c r="N2291" s="2">
        <v>40677</v>
      </c>
      <c r="O2291" s="2">
        <v>40679</v>
      </c>
      <c r="P2291">
        <v>9</v>
      </c>
      <c r="Q2291" s="1">
        <v>0.01</v>
      </c>
      <c r="R2291">
        <v>4.91</v>
      </c>
      <c r="S2291">
        <v>0.5</v>
      </c>
      <c r="T2291">
        <f t="shared" si="35"/>
        <v>44.19</v>
      </c>
    </row>
    <row r="2292" spans="1:20" x14ac:dyDescent="0.25">
      <c r="A2292">
        <v>2291</v>
      </c>
      <c r="B2292">
        <v>87413</v>
      </c>
      <c r="C2292" t="s">
        <v>548</v>
      </c>
      <c r="D2292" t="s">
        <v>38</v>
      </c>
      <c r="E2292" t="s">
        <v>39</v>
      </c>
      <c r="F2292" t="s">
        <v>22</v>
      </c>
      <c r="G2292" t="s">
        <v>23</v>
      </c>
      <c r="H2292" t="s">
        <v>89</v>
      </c>
      <c r="I2292" t="s">
        <v>28</v>
      </c>
      <c r="J2292" t="s">
        <v>36</v>
      </c>
      <c r="K2292" t="s">
        <v>274</v>
      </c>
      <c r="L2292" t="s">
        <v>192</v>
      </c>
      <c r="M2292" t="s">
        <v>294</v>
      </c>
      <c r="N2292" s="2">
        <v>41328</v>
      </c>
      <c r="O2292" s="2">
        <v>41330</v>
      </c>
      <c r="P2292">
        <v>8</v>
      </c>
      <c r="Q2292" s="1">
        <v>0.08</v>
      </c>
      <c r="R2292">
        <v>6.48</v>
      </c>
      <c r="S2292">
        <v>6.81</v>
      </c>
      <c r="T2292">
        <f t="shared" si="35"/>
        <v>51.84</v>
      </c>
    </row>
    <row r="2293" spans="1:20" x14ac:dyDescent="0.25">
      <c r="A2293">
        <v>2292</v>
      </c>
      <c r="B2293">
        <v>87413</v>
      </c>
      <c r="C2293" t="s">
        <v>548</v>
      </c>
      <c r="D2293" t="s">
        <v>20</v>
      </c>
      <c r="E2293" t="s">
        <v>39</v>
      </c>
      <c r="F2293" t="s">
        <v>22</v>
      </c>
      <c r="G2293" t="s">
        <v>23</v>
      </c>
      <c r="H2293" t="s">
        <v>78</v>
      </c>
      <c r="I2293" t="s">
        <v>28</v>
      </c>
      <c r="J2293" t="s">
        <v>36</v>
      </c>
      <c r="K2293" t="s">
        <v>98</v>
      </c>
      <c r="L2293" t="s">
        <v>44</v>
      </c>
      <c r="M2293" t="s">
        <v>238</v>
      </c>
      <c r="N2293" s="2">
        <v>41328</v>
      </c>
      <c r="O2293" s="2">
        <v>41330</v>
      </c>
      <c r="P2293">
        <v>6</v>
      </c>
      <c r="Q2293" s="1">
        <v>0.02</v>
      </c>
      <c r="R2293">
        <v>2.78</v>
      </c>
      <c r="S2293">
        <v>0.97</v>
      </c>
      <c r="T2293">
        <f t="shared" si="35"/>
        <v>16.68</v>
      </c>
    </row>
    <row r="2294" spans="1:20" x14ac:dyDescent="0.25">
      <c r="A2294">
        <v>2293</v>
      </c>
      <c r="B2294">
        <v>89083</v>
      </c>
      <c r="C2294" t="s">
        <v>1032</v>
      </c>
      <c r="D2294" t="s">
        <v>20</v>
      </c>
      <c r="E2294" t="s">
        <v>39</v>
      </c>
      <c r="F2294" t="s">
        <v>31</v>
      </c>
      <c r="G2294" t="s">
        <v>23</v>
      </c>
      <c r="H2294" t="s">
        <v>89</v>
      </c>
      <c r="I2294" t="s">
        <v>28</v>
      </c>
      <c r="J2294" t="s">
        <v>36</v>
      </c>
      <c r="K2294" t="s">
        <v>113</v>
      </c>
      <c r="L2294" t="s">
        <v>192</v>
      </c>
      <c r="M2294" t="s">
        <v>35</v>
      </c>
      <c r="N2294" s="2">
        <v>40180</v>
      </c>
      <c r="O2294" s="2">
        <v>40182</v>
      </c>
      <c r="P2294">
        <v>1</v>
      </c>
      <c r="Q2294" s="1">
        <v>0.06</v>
      </c>
      <c r="R2294">
        <v>40.98</v>
      </c>
      <c r="S2294">
        <v>2.99</v>
      </c>
      <c r="T2294">
        <f t="shared" si="35"/>
        <v>40.98</v>
      </c>
    </row>
    <row r="2295" spans="1:20" x14ac:dyDescent="0.25">
      <c r="A2295">
        <v>2294</v>
      </c>
      <c r="B2295">
        <v>88831</v>
      </c>
      <c r="C2295" t="s">
        <v>1203</v>
      </c>
      <c r="D2295" t="s">
        <v>20</v>
      </c>
      <c r="E2295" t="s">
        <v>39</v>
      </c>
      <c r="F2295" t="s">
        <v>22</v>
      </c>
      <c r="G2295" t="s">
        <v>23</v>
      </c>
      <c r="H2295" t="s">
        <v>42</v>
      </c>
      <c r="I2295" t="s">
        <v>28</v>
      </c>
      <c r="J2295" t="s">
        <v>36</v>
      </c>
      <c r="K2295" t="s">
        <v>82</v>
      </c>
      <c r="L2295" t="s">
        <v>44</v>
      </c>
      <c r="M2295" t="s">
        <v>96</v>
      </c>
      <c r="N2295" s="2">
        <v>41002</v>
      </c>
      <c r="O2295" s="2">
        <v>41004</v>
      </c>
      <c r="P2295">
        <v>7</v>
      </c>
      <c r="Q2295" s="1">
        <v>0.1</v>
      </c>
      <c r="R2295">
        <v>4.9800000000000004</v>
      </c>
      <c r="S2295">
        <v>0.8</v>
      </c>
      <c r="T2295">
        <f t="shared" si="35"/>
        <v>34.86</v>
      </c>
    </row>
    <row r="2296" spans="1:20" x14ac:dyDescent="0.25">
      <c r="A2296">
        <v>2295</v>
      </c>
      <c r="B2296">
        <v>89908</v>
      </c>
      <c r="C2296" t="s">
        <v>148</v>
      </c>
      <c r="D2296" t="s">
        <v>578</v>
      </c>
      <c r="E2296" t="s">
        <v>187</v>
      </c>
      <c r="F2296" t="s">
        <v>22</v>
      </c>
      <c r="G2296" t="s">
        <v>257</v>
      </c>
      <c r="H2296" t="s">
        <v>188</v>
      </c>
      <c r="I2296" t="s">
        <v>28</v>
      </c>
      <c r="J2296" t="s">
        <v>36</v>
      </c>
      <c r="K2296" t="s">
        <v>291</v>
      </c>
      <c r="L2296" t="s">
        <v>283</v>
      </c>
      <c r="M2296" t="s">
        <v>199</v>
      </c>
      <c r="N2296" s="2">
        <v>41412</v>
      </c>
      <c r="O2296" s="2">
        <v>41413</v>
      </c>
      <c r="P2296">
        <v>14</v>
      </c>
      <c r="Q2296" s="1">
        <v>0.05</v>
      </c>
      <c r="R2296">
        <v>25.98</v>
      </c>
      <c r="S2296">
        <v>14.36</v>
      </c>
      <c r="T2296">
        <f t="shared" si="35"/>
        <v>363.72</v>
      </c>
    </row>
    <row r="2297" spans="1:20" x14ac:dyDescent="0.25">
      <c r="A2297">
        <v>2296</v>
      </c>
      <c r="B2297">
        <v>87987</v>
      </c>
      <c r="C2297" t="s">
        <v>2083</v>
      </c>
      <c r="D2297" t="s">
        <v>20</v>
      </c>
      <c r="E2297" t="s">
        <v>39</v>
      </c>
      <c r="F2297" t="s">
        <v>47</v>
      </c>
      <c r="G2297" t="s">
        <v>48</v>
      </c>
      <c r="H2297" t="s">
        <v>42</v>
      </c>
      <c r="I2297" t="s">
        <v>28</v>
      </c>
      <c r="J2297" t="s">
        <v>36</v>
      </c>
      <c r="K2297" t="s">
        <v>189</v>
      </c>
      <c r="L2297" t="s">
        <v>746</v>
      </c>
      <c r="M2297" t="s">
        <v>160</v>
      </c>
      <c r="N2297" s="2">
        <v>41249</v>
      </c>
      <c r="O2297" s="2">
        <v>41251</v>
      </c>
      <c r="P2297">
        <v>9</v>
      </c>
      <c r="Q2297" s="1">
        <v>0.09</v>
      </c>
      <c r="R2297">
        <v>95.99</v>
      </c>
      <c r="S2297">
        <v>35</v>
      </c>
      <c r="T2297">
        <f t="shared" si="35"/>
        <v>863.91</v>
      </c>
    </row>
    <row r="2298" spans="1:20" x14ac:dyDescent="0.25">
      <c r="A2298">
        <v>2297</v>
      </c>
      <c r="B2298">
        <v>87987</v>
      </c>
      <c r="C2298" t="s">
        <v>2083</v>
      </c>
      <c r="D2298" t="s">
        <v>20</v>
      </c>
      <c r="E2298" t="s">
        <v>21</v>
      </c>
      <c r="F2298" t="s">
        <v>47</v>
      </c>
      <c r="G2298" t="s">
        <v>48</v>
      </c>
      <c r="H2298" t="s">
        <v>24</v>
      </c>
      <c r="I2298" t="s">
        <v>28</v>
      </c>
      <c r="J2298" t="s">
        <v>36</v>
      </c>
      <c r="K2298" t="s">
        <v>409</v>
      </c>
      <c r="L2298" t="s">
        <v>192</v>
      </c>
      <c r="M2298" t="s">
        <v>117</v>
      </c>
      <c r="N2298" s="2">
        <v>41249</v>
      </c>
      <c r="O2298" s="2">
        <v>41249</v>
      </c>
      <c r="P2298">
        <v>16</v>
      </c>
      <c r="Q2298" s="1">
        <v>0.02</v>
      </c>
      <c r="R2298">
        <v>125.99</v>
      </c>
      <c r="S2298">
        <v>8.99</v>
      </c>
      <c r="T2298">
        <f t="shared" si="35"/>
        <v>2015.84</v>
      </c>
    </row>
    <row r="2299" spans="1:20" x14ac:dyDescent="0.25">
      <c r="A2299">
        <v>2298</v>
      </c>
      <c r="B2299">
        <v>86172</v>
      </c>
      <c r="C2299" t="s">
        <v>919</v>
      </c>
      <c r="D2299" t="s">
        <v>20</v>
      </c>
      <c r="E2299" t="s">
        <v>39</v>
      </c>
      <c r="F2299" t="s">
        <v>40</v>
      </c>
      <c r="G2299" t="s">
        <v>48</v>
      </c>
      <c r="H2299" t="s">
        <v>94</v>
      </c>
      <c r="I2299" t="s">
        <v>28</v>
      </c>
      <c r="J2299" t="s">
        <v>36</v>
      </c>
      <c r="K2299" t="s">
        <v>116</v>
      </c>
      <c r="L2299" t="s">
        <v>192</v>
      </c>
      <c r="M2299" t="s">
        <v>125</v>
      </c>
      <c r="N2299" s="2">
        <v>41495</v>
      </c>
      <c r="O2299" s="2">
        <v>41504</v>
      </c>
      <c r="P2299">
        <v>16</v>
      </c>
      <c r="Q2299" s="1">
        <v>0.01</v>
      </c>
      <c r="R2299">
        <v>3.95</v>
      </c>
      <c r="S2299">
        <v>5.13</v>
      </c>
      <c r="T2299">
        <f t="shared" si="35"/>
        <v>63.2</v>
      </c>
    </row>
    <row r="2300" spans="1:20" x14ac:dyDescent="0.25">
      <c r="A2300">
        <v>2299</v>
      </c>
      <c r="B2300">
        <v>89561</v>
      </c>
      <c r="C2300" t="s">
        <v>1807</v>
      </c>
      <c r="D2300" t="s">
        <v>578</v>
      </c>
      <c r="E2300" t="s">
        <v>187</v>
      </c>
      <c r="F2300" t="s">
        <v>22</v>
      </c>
      <c r="G2300" t="s">
        <v>23</v>
      </c>
      <c r="H2300" t="s">
        <v>188</v>
      </c>
      <c r="I2300" t="s">
        <v>28</v>
      </c>
      <c r="J2300" t="s">
        <v>36</v>
      </c>
      <c r="K2300" t="s">
        <v>228</v>
      </c>
      <c r="L2300" t="s">
        <v>330</v>
      </c>
      <c r="M2300" t="s">
        <v>96</v>
      </c>
      <c r="N2300" s="2">
        <v>41578</v>
      </c>
      <c r="O2300" s="2">
        <v>41579</v>
      </c>
      <c r="P2300">
        <v>7</v>
      </c>
      <c r="Q2300" s="1">
        <v>0.1</v>
      </c>
      <c r="R2300">
        <v>140.97999999999999</v>
      </c>
      <c r="S2300">
        <v>53.48</v>
      </c>
      <c r="T2300">
        <f t="shared" si="35"/>
        <v>986.8599999999999</v>
      </c>
    </row>
    <row r="2301" spans="1:20" x14ac:dyDescent="0.25">
      <c r="A2301">
        <v>2300</v>
      </c>
      <c r="B2301">
        <v>89561</v>
      </c>
      <c r="C2301" t="s">
        <v>1807</v>
      </c>
      <c r="D2301" t="s">
        <v>20</v>
      </c>
      <c r="E2301" t="s">
        <v>187</v>
      </c>
      <c r="F2301" t="s">
        <v>22</v>
      </c>
      <c r="G2301" t="s">
        <v>23</v>
      </c>
      <c r="H2301" t="s">
        <v>225</v>
      </c>
      <c r="I2301" t="s">
        <v>28</v>
      </c>
      <c r="J2301" t="s">
        <v>36</v>
      </c>
      <c r="K2301" t="s">
        <v>221</v>
      </c>
      <c r="L2301" t="s">
        <v>706</v>
      </c>
      <c r="M2301" t="s">
        <v>182</v>
      </c>
      <c r="N2301" s="2">
        <v>41578</v>
      </c>
      <c r="O2301" s="2">
        <v>41580</v>
      </c>
      <c r="P2301">
        <v>1</v>
      </c>
      <c r="Q2301" s="1">
        <v>0.1</v>
      </c>
      <c r="R2301">
        <v>172.99</v>
      </c>
      <c r="S2301">
        <v>19.989999999999998</v>
      </c>
      <c r="T2301">
        <f t="shared" si="35"/>
        <v>172.99</v>
      </c>
    </row>
    <row r="2302" spans="1:20" x14ac:dyDescent="0.25">
      <c r="A2302">
        <v>2301</v>
      </c>
      <c r="B2302">
        <v>87747</v>
      </c>
      <c r="C2302" t="s">
        <v>1673</v>
      </c>
      <c r="D2302" t="s">
        <v>20</v>
      </c>
      <c r="E2302" t="s">
        <v>187</v>
      </c>
      <c r="F2302" t="s">
        <v>31</v>
      </c>
      <c r="G2302" t="s">
        <v>32</v>
      </c>
      <c r="H2302" t="s">
        <v>225</v>
      </c>
      <c r="I2302" t="s">
        <v>28</v>
      </c>
      <c r="J2302" t="s">
        <v>36</v>
      </c>
      <c r="K2302" t="s">
        <v>145</v>
      </c>
      <c r="L2302" t="s">
        <v>44</v>
      </c>
      <c r="M2302" t="s">
        <v>102</v>
      </c>
      <c r="N2302" s="2">
        <v>40253</v>
      </c>
      <c r="O2302" s="2">
        <v>40255</v>
      </c>
      <c r="P2302">
        <v>3</v>
      </c>
      <c r="Q2302" s="1">
        <v>7.0000000000000007E-2</v>
      </c>
      <c r="R2302">
        <v>7.59</v>
      </c>
      <c r="S2302">
        <v>4</v>
      </c>
      <c r="T2302">
        <f t="shared" si="35"/>
        <v>22.77</v>
      </c>
    </row>
    <row r="2303" spans="1:20" x14ac:dyDescent="0.25">
      <c r="A2303">
        <v>2302</v>
      </c>
      <c r="B2303">
        <v>89932</v>
      </c>
      <c r="C2303" t="s">
        <v>1967</v>
      </c>
      <c r="D2303" t="s">
        <v>20</v>
      </c>
      <c r="E2303" t="s">
        <v>21</v>
      </c>
      <c r="F2303" t="s">
        <v>31</v>
      </c>
      <c r="G2303" t="s">
        <v>23</v>
      </c>
      <c r="H2303" t="s">
        <v>203</v>
      </c>
      <c r="I2303" t="s">
        <v>28</v>
      </c>
      <c r="J2303" t="s">
        <v>36</v>
      </c>
      <c r="K2303" t="s">
        <v>208</v>
      </c>
      <c r="L2303" t="s">
        <v>192</v>
      </c>
      <c r="M2303" t="s">
        <v>141</v>
      </c>
      <c r="N2303" s="2">
        <v>41399</v>
      </c>
      <c r="O2303" s="2">
        <v>41401</v>
      </c>
      <c r="P2303">
        <v>4</v>
      </c>
      <c r="Q2303" s="1">
        <v>0.1</v>
      </c>
      <c r="R2303">
        <v>152.47999999999999</v>
      </c>
      <c r="S2303">
        <v>4</v>
      </c>
      <c r="T2303">
        <f t="shared" si="35"/>
        <v>609.91999999999996</v>
      </c>
    </row>
    <row r="2304" spans="1:20" x14ac:dyDescent="0.25">
      <c r="A2304">
        <v>2303</v>
      </c>
      <c r="B2304">
        <v>89936</v>
      </c>
      <c r="C2304" t="s">
        <v>737</v>
      </c>
      <c r="D2304" t="s">
        <v>20</v>
      </c>
      <c r="E2304" t="s">
        <v>39</v>
      </c>
      <c r="F2304" t="s">
        <v>40</v>
      </c>
      <c r="G2304" t="s">
        <v>23</v>
      </c>
      <c r="H2304" t="s">
        <v>78</v>
      </c>
      <c r="I2304" t="s">
        <v>28</v>
      </c>
      <c r="J2304" t="s">
        <v>36</v>
      </c>
      <c r="K2304" t="s">
        <v>158</v>
      </c>
      <c r="L2304" t="s">
        <v>192</v>
      </c>
      <c r="M2304" t="s">
        <v>108</v>
      </c>
      <c r="N2304" s="2">
        <v>41076</v>
      </c>
      <c r="O2304" s="2">
        <v>41079</v>
      </c>
      <c r="P2304">
        <v>7</v>
      </c>
      <c r="Q2304" s="1">
        <v>0.05</v>
      </c>
      <c r="R2304">
        <v>3.15</v>
      </c>
      <c r="S2304">
        <v>0.49</v>
      </c>
      <c r="T2304">
        <f t="shared" si="35"/>
        <v>22.05</v>
      </c>
    </row>
    <row r="2305" spans="1:20" x14ac:dyDescent="0.25">
      <c r="A2305">
        <v>2304</v>
      </c>
      <c r="B2305">
        <v>85878</v>
      </c>
      <c r="C2305" t="s">
        <v>831</v>
      </c>
      <c r="D2305" t="s">
        <v>20</v>
      </c>
      <c r="E2305" t="s">
        <v>39</v>
      </c>
      <c r="F2305" t="s">
        <v>40</v>
      </c>
      <c r="G2305" t="s">
        <v>32</v>
      </c>
      <c r="H2305" t="s">
        <v>61</v>
      </c>
      <c r="I2305" t="s">
        <v>28</v>
      </c>
      <c r="J2305" t="s">
        <v>36</v>
      </c>
      <c r="K2305" t="s">
        <v>68</v>
      </c>
      <c r="L2305" t="s">
        <v>192</v>
      </c>
      <c r="M2305" t="s">
        <v>59</v>
      </c>
      <c r="N2305" s="2">
        <v>41558</v>
      </c>
      <c r="O2305" s="2">
        <v>41560</v>
      </c>
      <c r="P2305">
        <v>2</v>
      </c>
      <c r="Q2305" s="1">
        <v>0.1</v>
      </c>
      <c r="R2305">
        <v>8.0399999999999991</v>
      </c>
      <c r="S2305">
        <v>8.94</v>
      </c>
      <c r="T2305">
        <f t="shared" si="35"/>
        <v>16.079999999999998</v>
      </c>
    </row>
    <row r="2306" spans="1:20" x14ac:dyDescent="0.25">
      <c r="A2306">
        <v>2305</v>
      </c>
      <c r="B2306">
        <v>85878</v>
      </c>
      <c r="C2306" t="s">
        <v>831</v>
      </c>
      <c r="D2306" t="s">
        <v>20</v>
      </c>
      <c r="E2306" t="s">
        <v>39</v>
      </c>
      <c r="F2306" t="s">
        <v>40</v>
      </c>
      <c r="G2306" t="s">
        <v>32</v>
      </c>
      <c r="H2306" t="s">
        <v>61</v>
      </c>
      <c r="I2306" t="s">
        <v>28</v>
      </c>
      <c r="J2306" t="s">
        <v>36</v>
      </c>
      <c r="K2306" t="s">
        <v>79</v>
      </c>
      <c r="L2306" t="s">
        <v>192</v>
      </c>
      <c r="M2306" t="s">
        <v>59</v>
      </c>
      <c r="N2306" s="2">
        <v>41558</v>
      </c>
      <c r="O2306" s="2">
        <v>41559</v>
      </c>
      <c r="P2306">
        <v>18</v>
      </c>
      <c r="Q2306" s="1">
        <v>0.03</v>
      </c>
      <c r="R2306">
        <v>16.510000000000002</v>
      </c>
      <c r="S2306">
        <v>2.99</v>
      </c>
      <c r="T2306">
        <f t="shared" si="35"/>
        <v>297.18</v>
      </c>
    </row>
    <row r="2307" spans="1:20" x14ac:dyDescent="0.25">
      <c r="A2307">
        <v>2306</v>
      </c>
      <c r="B2307">
        <v>85878</v>
      </c>
      <c r="C2307" t="s">
        <v>831</v>
      </c>
      <c r="D2307" t="s">
        <v>20</v>
      </c>
      <c r="E2307" t="s">
        <v>39</v>
      </c>
      <c r="F2307" t="s">
        <v>40</v>
      </c>
      <c r="G2307" t="s">
        <v>32</v>
      </c>
      <c r="H2307" t="s">
        <v>78</v>
      </c>
      <c r="I2307" t="s">
        <v>28</v>
      </c>
      <c r="J2307" t="s">
        <v>36</v>
      </c>
      <c r="K2307" t="s">
        <v>181</v>
      </c>
      <c r="L2307" t="s">
        <v>192</v>
      </c>
      <c r="M2307" t="s">
        <v>99</v>
      </c>
      <c r="N2307" s="2">
        <v>41558</v>
      </c>
      <c r="O2307" s="2">
        <v>41560</v>
      </c>
      <c r="P2307">
        <v>16</v>
      </c>
      <c r="Q2307" s="1">
        <v>0.04</v>
      </c>
      <c r="R2307">
        <v>15.51</v>
      </c>
      <c r="S2307">
        <v>17.78</v>
      </c>
      <c r="T2307">
        <f t="shared" ref="T2307:T2370" si="36">R2307*P2307</f>
        <v>248.16</v>
      </c>
    </row>
    <row r="2308" spans="1:20" x14ac:dyDescent="0.25">
      <c r="A2308">
        <v>2307</v>
      </c>
      <c r="B2308">
        <v>85828</v>
      </c>
      <c r="C2308" t="s">
        <v>397</v>
      </c>
      <c r="D2308" t="s">
        <v>38</v>
      </c>
      <c r="E2308" t="s">
        <v>39</v>
      </c>
      <c r="F2308" t="s">
        <v>22</v>
      </c>
      <c r="G2308" t="s">
        <v>32</v>
      </c>
      <c r="H2308" t="s">
        <v>94</v>
      </c>
      <c r="I2308" t="s">
        <v>28</v>
      </c>
      <c r="J2308" t="s">
        <v>36</v>
      </c>
      <c r="K2308" t="s">
        <v>170</v>
      </c>
      <c r="L2308" t="s">
        <v>192</v>
      </c>
      <c r="M2308" t="s">
        <v>27</v>
      </c>
      <c r="N2308" s="2">
        <v>40323</v>
      </c>
      <c r="O2308" s="2">
        <v>40325</v>
      </c>
      <c r="P2308">
        <v>4</v>
      </c>
      <c r="Q2308" s="1">
        <v>0.08</v>
      </c>
      <c r="R2308">
        <v>15.99</v>
      </c>
      <c r="S2308">
        <v>13.18</v>
      </c>
      <c r="T2308">
        <f t="shared" si="36"/>
        <v>63.96</v>
      </c>
    </row>
    <row r="2309" spans="1:20" x14ac:dyDescent="0.25">
      <c r="A2309">
        <v>2308</v>
      </c>
      <c r="B2309">
        <v>87830</v>
      </c>
      <c r="C2309" t="s">
        <v>742</v>
      </c>
      <c r="D2309" t="s">
        <v>20</v>
      </c>
      <c r="E2309" t="s">
        <v>187</v>
      </c>
      <c r="F2309" t="s">
        <v>40</v>
      </c>
      <c r="G2309" t="s">
        <v>41</v>
      </c>
      <c r="H2309" t="s">
        <v>217</v>
      </c>
      <c r="I2309" t="s">
        <v>28</v>
      </c>
      <c r="J2309" t="s">
        <v>36</v>
      </c>
      <c r="K2309" t="s">
        <v>113</v>
      </c>
      <c r="L2309" t="s">
        <v>26</v>
      </c>
      <c r="M2309" t="s">
        <v>99</v>
      </c>
      <c r="N2309" s="2">
        <v>40265</v>
      </c>
      <c r="O2309" s="2">
        <v>40266</v>
      </c>
      <c r="P2309">
        <v>12</v>
      </c>
      <c r="Q2309" s="1">
        <v>0.04</v>
      </c>
      <c r="R2309">
        <v>10.4</v>
      </c>
      <c r="S2309">
        <v>5.4</v>
      </c>
      <c r="T2309">
        <f t="shared" si="36"/>
        <v>124.80000000000001</v>
      </c>
    </row>
    <row r="2310" spans="1:20" x14ac:dyDescent="0.25">
      <c r="A2310">
        <v>2309</v>
      </c>
      <c r="B2310">
        <v>87830</v>
      </c>
      <c r="C2310" t="s">
        <v>742</v>
      </c>
      <c r="D2310" t="s">
        <v>20</v>
      </c>
      <c r="E2310" t="s">
        <v>39</v>
      </c>
      <c r="F2310" t="s">
        <v>40</v>
      </c>
      <c r="G2310" t="s">
        <v>41</v>
      </c>
      <c r="H2310" t="s">
        <v>89</v>
      </c>
      <c r="I2310" t="s">
        <v>28</v>
      </c>
      <c r="J2310" t="s">
        <v>36</v>
      </c>
      <c r="K2310" t="s">
        <v>55</v>
      </c>
      <c r="L2310" t="s">
        <v>192</v>
      </c>
      <c r="M2310" t="s">
        <v>99</v>
      </c>
      <c r="N2310" s="2">
        <v>40265</v>
      </c>
      <c r="O2310" s="2">
        <v>40267</v>
      </c>
      <c r="P2310">
        <v>12</v>
      </c>
      <c r="Q2310" s="1">
        <v>0.08</v>
      </c>
      <c r="R2310">
        <v>4.28</v>
      </c>
      <c r="S2310">
        <v>4.79</v>
      </c>
      <c r="T2310">
        <f t="shared" si="36"/>
        <v>51.36</v>
      </c>
    </row>
    <row r="2311" spans="1:20" x14ac:dyDescent="0.25">
      <c r="A2311">
        <v>2310</v>
      </c>
      <c r="B2311">
        <v>87334</v>
      </c>
      <c r="C2311" t="s">
        <v>1620</v>
      </c>
      <c r="D2311" t="s">
        <v>20</v>
      </c>
      <c r="E2311" t="s">
        <v>21</v>
      </c>
      <c r="F2311" t="s">
        <v>40</v>
      </c>
      <c r="G2311" t="s">
        <v>93</v>
      </c>
      <c r="H2311" t="s">
        <v>203</v>
      </c>
      <c r="I2311" t="s">
        <v>28</v>
      </c>
      <c r="J2311" t="s">
        <v>36</v>
      </c>
      <c r="K2311" t="s">
        <v>198</v>
      </c>
      <c r="L2311" t="s">
        <v>192</v>
      </c>
      <c r="M2311" t="s">
        <v>469</v>
      </c>
      <c r="N2311" s="2">
        <v>41603</v>
      </c>
      <c r="O2311" s="2">
        <v>41605</v>
      </c>
      <c r="P2311">
        <v>15</v>
      </c>
      <c r="Q2311" s="1">
        <v>0.05</v>
      </c>
      <c r="R2311">
        <v>140.99</v>
      </c>
      <c r="S2311">
        <v>4.2</v>
      </c>
      <c r="T2311">
        <f t="shared" si="36"/>
        <v>2114.8500000000004</v>
      </c>
    </row>
    <row r="2312" spans="1:20" x14ac:dyDescent="0.25">
      <c r="A2312">
        <v>2311</v>
      </c>
      <c r="B2312">
        <v>87574</v>
      </c>
      <c r="C2312" t="s">
        <v>690</v>
      </c>
      <c r="D2312" t="s">
        <v>20</v>
      </c>
      <c r="E2312" t="s">
        <v>21</v>
      </c>
      <c r="F2312" t="s">
        <v>31</v>
      </c>
      <c r="G2312" t="s">
        <v>41</v>
      </c>
      <c r="H2312" t="s">
        <v>203</v>
      </c>
      <c r="I2312" t="s">
        <v>28</v>
      </c>
      <c r="J2312" t="s">
        <v>36</v>
      </c>
      <c r="K2312" t="s">
        <v>201</v>
      </c>
      <c r="L2312" t="s">
        <v>192</v>
      </c>
      <c r="M2312" t="s">
        <v>141</v>
      </c>
      <c r="N2312" s="2">
        <v>41432</v>
      </c>
      <c r="O2312" s="2">
        <v>41434</v>
      </c>
      <c r="P2312">
        <v>1</v>
      </c>
      <c r="Q2312" s="1">
        <v>0.03</v>
      </c>
      <c r="R2312">
        <v>152.47999999999999</v>
      </c>
      <c r="S2312">
        <v>4</v>
      </c>
      <c r="T2312">
        <f t="shared" si="36"/>
        <v>152.47999999999999</v>
      </c>
    </row>
    <row r="2313" spans="1:20" x14ac:dyDescent="0.25">
      <c r="A2313">
        <v>2312</v>
      </c>
      <c r="B2313">
        <v>87574</v>
      </c>
      <c r="C2313" t="s">
        <v>690</v>
      </c>
      <c r="D2313" t="s">
        <v>20</v>
      </c>
      <c r="E2313" t="s">
        <v>21</v>
      </c>
      <c r="F2313" t="s">
        <v>31</v>
      </c>
      <c r="G2313" t="s">
        <v>41</v>
      </c>
      <c r="H2313" t="s">
        <v>206</v>
      </c>
      <c r="I2313" t="s">
        <v>28</v>
      </c>
      <c r="J2313" t="s">
        <v>36</v>
      </c>
      <c r="K2313" t="s">
        <v>1108</v>
      </c>
      <c r="L2313" t="s">
        <v>192</v>
      </c>
      <c r="M2313" t="s">
        <v>139</v>
      </c>
      <c r="N2313" s="2">
        <v>41432</v>
      </c>
      <c r="O2313" s="2">
        <v>41435</v>
      </c>
      <c r="P2313">
        <v>2</v>
      </c>
      <c r="Q2313" s="1">
        <v>0.1</v>
      </c>
      <c r="R2313">
        <v>32.979999999999997</v>
      </c>
      <c r="S2313">
        <v>5.5</v>
      </c>
      <c r="T2313">
        <f t="shared" si="36"/>
        <v>65.959999999999994</v>
      </c>
    </row>
    <row r="2314" spans="1:20" x14ac:dyDescent="0.25">
      <c r="A2314">
        <v>2313</v>
      </c>
      <c r="B2314">
        <v>89111</v>
      </c>
      <c r="C2314" t="s">
        <v>2026</v>
      </c>
      <c r="D2314" t="s">
        <v>578</v>
      </c>
      <c r="E2314" t="s">
        <v>187</v>
      </c>
      <c r="F2314" t="s">
        <v>47</v>
      </c>
      <c r="G2314" t="s">
        <v>32</v>
      </c>
      <c r="H2314" t="s">
        <v>217</v>
      </c>
      <c r="I2314" t="s">
        <v>28</v>
      </c>
      <c r="J2314" t="s">
        <v>36</v>
      </c>
      <c r="K2314" t="s">
        <v>98</v>
      </c>
      <c r="L2314" t="s">
        <v>283</v>
      </c>
      <c r="M2314" t="s">
        <v>51</v>
      </c>
      <c r="N2314" s="2">
        <v>41554</v>
      </c>
      <c r="O2314" s="2">
        <v>41555</v>
      </c>
      <c r="P2314">
        <v>19</v>
      </c>
      <c r="Q2314" s="1">
        <v>0.02</v>
      </c>
      <c r="R2314">
        <v>320.98</v>
      </c>
      <c r="S2314">
        <v>58.95</v>
      </c>
      <c r="T2314">
        <f t="shared" si="36"/>
        <v>6098.6200000000008</v>
      </c>
    </row>
    <row r="2315" spans="1:20" x14ac:dyDescent="0.25">
      <c r="A2315">
        <v>2314</v>
      </c>
      <c r="B2315">
        <v>89111</v>
      </c>
      <c r="C2315" t="s">
        <v>2026</v>
      </c>
      <c r="D2315" t="s">
        <v>38</v>
      </c>
      <c r="E2315" t="s">
        <v>39</v>
      </c>
      <c r="F2315" t="s">
        <v>47</v>
      </c>
      <c r="G2315" t="s">
        <v>32</v>
      </c>
      <c r="H2315" t="s">
        <v>54</v>
      </c>
      <c r="I2315" t="s">
        <v>28</v>
      </c>
      <c r="J2315" t="s">
        <v>36</v>
      </c>
      <c r="K2315" t="s">
        <v>50</v>
      </c>
      <c r="L2315" t="s">
        <v>192</v>
      </c>
      <c r="M2315" t="s">
        <v>117</v>
      </c>
      <c r="N2315" s="2">
        <v>41554</v>
      </c>
      <c r="O2315" s="2">
        <v>41555</v>
      </c>
      <c r="P2315">
        <v>3</v>
      </c>
      <c r="Q2315" s="1">
        <v>0.1</v>
      </c>
      <c r="R2315">
        <v>18.97</v>
      </c>
      <c r="S2315">
        <v>5.21</v>
      </c>
      <c r="T2315">
        <f t="shared" si="36"/>
        <v>56.91</v>
      </c>
    </row>
    <row r="2316" spans="1:20" x14ac:dyDescent="0.25">
      <c r="A2316">
        <v>2315</v>
      </c>
      <c r="B2316">
        <v>89111</v>
      </c>
      <c r="C2316" t="s">
        <v>2026</v>
      </c>
      <c r="D2316" t="s">
        <v>20</v>
      </c>
      <c r="E2316" t="s">
        <v>39</v>
      </c>
      <c r="F2316" t="s">
        <v>47</v>
      </c>
      <c r="G2316" t="s">
        <v>32</v>
      </c>
      <c r="H2316" t="s">
        <v>54</v>
      </c>
      <c r="I2316" t="s">
        <v>28</v>
      </c>
      <c r="J2316" t="s">
        <v>36</v>
      </c>
      <c r="K2316" t="s">
        <v>68</v>
      </c>
      <c r="L2316" t="s">
        <v>192</v>
      </c>
      <c r="M2316" t="s">
        <v>134</v>
      </c>
      <c r="N2316" s="2">
        <v>41554</v>
      </c>
      <c r="O2316" s="2">
        <v>41554</v>
      </c>
      <c r="P2316">
        <v>17</v>
      </c>
      <c r="Q2316" s="1">
        <v>0.02</v>
      </c>
      <c r="R2316">
        <v>48.91</v>
      </c>
      <c r="S2316">
        <v>5.81</v>
      </c>
      <c r="T2316">
        <f t="shared" si="36"/>
        <v>831.46999999999991</v>
      </c>
    </row>
    <row r="2317" spans="1:20" x14ac:dyDescent="0.25">
      <c r="A2317">
        <v>2316</v>
      </c>
      <c r="B2317">
        <v>87614</v>
      </c>
      <c r="C2317" t="s">
        <v>2449</v>
      </c>
      <c r="D2317" t="s">
        <v>578</v>
      </c>
      <c r="E2317" t="s">
        <v>187</v>
      </c>
      <c r="F2317" t="s">
        <v>31</v>
      </c>
      <c r="G2317" t="s">
        <v>32</v>
      </c>
      <c r="H2317" t="s">
        <v>217</v>
      </c>
      <c r="I2317" t="s">
        <v>28</v>
      </c>
      <c r="J2317" t="s">
        <v>36</v>
      </c>
      <c r="K2317" t="s">
        <v>68</v>
      </c>
      <c r="L2317" t="s">
        <v>330</v>
      </c>
      <c r="M2317" t="s">
        <v>141</v>
      </c>
      <c r="N2317" s="2">
        <v>40952</v>
      </c>
      <c r="O2317" s="2">
        <v>40954</v>
      </c>
      <c r="P2317">
        <v>2</v>
      </c>
      <c r="Q2317" s="1">
        <v>0.1</v>
      </c>
      <c r="R2317">
        <v>150.97999999999999</v>
      </c>
      <c r="S2317">
        <v>66.27</v>
      </c>
      <c r="T2317">
        <f t="shared" si="36"/>
        <v>301.95999999999998</v>
      </c>
    </row>
    <row r="2318" spans="1:20" x14ac:dyDescent="0.25">
      <c r="A2318">
        <v>2317</v>
      </c>
      <c r="B2318">
        <v>87614</v>
      </c>
      <c r="C2318" t="s">
        <v>865</v>
      </c>
      <c r="D2318" t="s">
        <v>20</v>
      </c>
      <c r="E2318" t="s">
        <v>39</v>
      </c>
      <c r="F2318" t="s">
        <v>31</v>
      </c>
      <c r="G2318" t="s">
        <v>32</v>
      </c>
      <c r="H2318" t="s">
        <v>42</v>
      </c>
      <c r="I2318" t="s">
        <v>28</v>
      </c>
      <c r="J2318" t="s">
        <v>36</v>
      </c>
      <c r="K2318" t="s">
        <v>82</v>
      </c>
      <c r="L2318" t="s">
        <v>192</v>
      </c>
      <c r="M2318" t="s">
        <v>146</v>
      </c>
      <c r="N2318" s="2">
        <v>40952</v>
      </c>
      <c r="O2318" s="2">
        <v>40954</v>
      </c>
      <c r="P2318">
        <v>12</v>
      </c>
      <c r="Q2318" s="1">
        <v>0.01</v>
      </c>
      <c r="R2318">
        <v>3.81</v>
      </c>
      <c r="S2318">
        <v>5.44</v>
      </c>
      <c r="T2318">
        <f t="shared" si="36"/>
        <v>45.72</v>
      </c>
    </row>
    <row r="2319" spans="1:20" x14ac:dyDescent="0.25">
      <c r="A2319">
        <v>2318</v>
      </c>
      <c r="B2319">
        <v>87196</v>
      </c>
      <c r="C2319" t="s">
        <v>1271</v>
      </c>
      <c r="D2319" t="s">
        <v>20</v>
      </c>
      <c r="E2319" t="s">
        <v>39</v>
      </c>
      <c r="F2319" t="s">
        <v>31</v>
      </c>
      <c r="G2319" t="s">
        <v>32</v>
      </c>
      <c r="H2319" t="s">
        <v>89</v>
      </c>
      <c r="I2319" t="s">
        <v>28</v>
      </c>
      <c r="J2319" t="s">
        <v>36</v>
      </c>
      <c r="K2319" t="s">
        <v>163</v>
      </c>
      <c r="L2319" t="s">
        <v>746</v>
      </c>
      <c r="M2319" t="s">
        <v>178</v>
      </c>
      <c r="N2319" s="2">
        <v>40609</v>
      </c>
      <c r="O2319" s="2">
        <v>40611</v>
      </c>
      <c r="P2319">
        <v>12</v>
      </c>
      <c r="Q2319" s="1">
        <v>0</v>
      </c>
      <c r="R2319">
        <v>76.72</v>
      </c>
      <c r="S2319">
        <v>19.95</v>
      </c>
      <c r="T2319">
        <f t="shared" si="36"/>
        <v>920.64</v>
      </c>
    </row>
    <row r="2320" spans="1:20" x14ac:dyDescent="0.25">
      <c r="A2320">
        <v>2319</v>
      </c>
      <c r="B2320">
        <v>86921</v>
      </c>
      <c r="C2320" t="s">
        <v>565</v>
      </c>
      <c r="D2320" t="s">
        <v>20</v>
      </c>
      <c r="E2320" t="s">
        <v>39</v>
      </c>
      <c r="F2320" t="s">
        <v>31</v>
      </c>
      <c r="G2320" t="s">
        <v>93</v>
      </c>
      <c r="H2320" t="s">
        <v>54</v>
      </c>
      <c r="I2320" t="s">
        <v>28</v>
      </c>
      <c r="J2320" t="s">
        <v>36</v>
      </c>
      <c r="K2320" t="s">
        <v>163</v>
      </c>
      <c r="L2320" t="s">
        <v>44</v>
      </c>
      <c r="M2320" t="s">
        <v>131</v>
      </c>
      <c r="N2320" s="2">
        <v>41438</v>
      </c>
      <c r="O2320" s="2">
        <v>41439</v>
      </c>
      <c r="P2320">
        <v>15</v>
      </c>
      <c r="Q2320" s="1">
        <v>0</v>
      </c>
      <c r="R2320">
        <v>3.14</v>
      </c>
      <c r="S2320">
        <v>1.92</v>
      </c>
      <c r="T2320">
        <f t="shared" si="36"/>
        <v>47.1</v>
      </c>
    </row>
    <row r="2321" spans="1:20" x14ac:dyDescent="0.25">
      <c r="A2321">
        <v>2320</v>
      </c>
      <c r="B2321">
        <v>86921</v>
      </c>
      <c r="C2321" t="s">
        <v>500</v>
      </c>
      <c r="D2321" t="s">
        <v>38</v>
      </c>
      <c r="E2321" t="s">
        <v>39</v>
      </c>
      <c r="F2321" t="s">
        <v>22</v>
      </c>
      <c r="G2321" t="s">
        <v>93</v>
      </c>
      <c r="H2321" t="s">
        <v>89</v>
      </c>
      <c r="I2321" t="s">
        <v>28</v>
      </c>
      <c r="J2321" t="s">
        <v>36</v>
      </c>
      <c r="K2321" t="s">
        <v>231</v>
      </c>
      <c r="L2321" t="s">
        <v>44</v>
      </c>
      <c r="M2321" t="s">
        <v>199</v>
      </c>
      <c r="N2321" s="2">
        <v>41438</v>
      </c>
      <c r="O2321" s="2">
        <v>41439</v>
      </c>
      <c r="P2321">
        <v>8</v>
      </c>
      <c r="Q2321" s="1">
        <v>0.01</v>
      </c>
      <c r="R2321">
        <v>6.35</v>
      </c>
      <c r="S2321">
        <v>1.02</v>
      </c>
      <c r="T2321">
        <f t="shared" si="36"/>
        <v>50.8</v>
      </c>
    </row>
    <row r="2322" spans="1:20" x14ac:dyDescent="0.25">
      <c r="A2322">
        <v>2321</v>
      </c>
      <c r="B2322">
        <v>89949</v>
      </c>
      <c r="C2322" t="s">
        <v>1857</v>
      </c>
      <c r="D2322" t="s">
        <v>20</v>
      </c>
      <c r="E2322" t="s">
        <v>39</v>
      </c>
      <c r="F2322" t="s">
        <v>31</v>
      </c>
      <c r="G2322" t="s">
        <v>93</v>
      </c>
      <c r="H2322" t="s">
        <v>78</v>
      </c>
      <c r="I2322" t="s">
        <v>28</v>
      </c>
      <c r="J2322" t="s">
        <v>36</v>
      </c>
      <c r="K2322" t="s">
        <v>221</v>
      </c>
      <c r="L2322" t="s">
        <v>192</v>
      </c>
      <c r="M2322" t="s">
        <v>139</v>
      </c>
      <c r="N2322" s="2">
        <v>41120</v>
      </c>
      <c r="O2322" s="2">
        <v>41121</v>
      </c>
      <c r="P2322">
        <v>14</v>
      </c>
      <c r="Q2322" s="1">
        <v>0.08</v>
      </c>
      <c r="R2322">
        <v>11.5</v>
      </c>
      <c r="S2322">
        <v>7.19</v>
      </c>
      <c r="T2322">
        <f t="shared" si="36"/>
        <v>161</v>
      </c>
    </row>
    <row r="2323" spans="1:20" x14ac:dyDescent="0.25">
      <c r="A2323">
        <v>2322</v>
      </c>
      <c r="B2323">
        <v>89960</v>
      </c>
      <c r="C2323" t="s">
        <v>2365</v>
      </c>
      <c r="D2323" t="s">
        <v>578</v>
      </c>
      <c r="E2323" t="s">
        <v>21</v>
      </c>
      <c r="F2323" t="s">
        <v>31</v>
      </c>
      <c r="G2323" t="s">
        <v>23</v>
      </c>
      <c r="H2323" t="s">
        <v>203</v>
      </c>
      <c r="I2323" t="s">
        <v>28</v>
      </c>
      <c r="J2323" t="s">
        <v>36</v>
      </c>
      <c r="K2323" t="s">
        <v>1447</v>
      </c>
      <c r="L2323" t="s">
        <v>283</v>
      </c>
      <c r="M2323" t="s">
        <v>35</v>
      </c>
      <c r="N2323" s="2">
        <v>41588</v>
      </c>
      <c r="O2323" s="2">
        <v>41590</v>
      </c>
      <c r="P2323">
        <v>24</v>
      </c>
      <c r="Q2323" s="1">
        <v>0.01</v>
      </c>
      <c r="R2323">
        <v>90.97</v>
      </c>
      <c r="S2323">
        <v>28</v>
      </c>
      <c r="T2323">
        <f t="shared" si="36"/>
        <v>2183.2799999999997</v>
      </c>
    </row>
    <row r="2324" spans="1:20" x14ac:dyDescent="0.25">
      <c r="A2324">
        <v>2323</v>
      </c>
      <c r="B2324">
        <v>89960</v>
      </c>
      <c r="C2324" t="s">
        <v>410</v>
      </c>
      <c r="D2324" t="s">
        <v>20</v>
      </c>
      <c r="E2324" t="s">
        <v>21</v>
      </c>
      <c r="F2324" t="s">
        <v>47</v>
      </c>
      <c r="G2324" t="s">
        <v>23</v>
      </c>
      <c r="H2324" t="s">
        <v>33</v>
      </c>
      <c r="I2324" t="s">
        <v>28</v>
      </c>
      <c r="J2324" t="s">
        <v>36</v>
      </c>
      <c r="K2324" t="s">
        <v>213</v>
      </c>
      <c r="L2324" t="s">
        <v>26</v>
      </c>
      <c r="M2324" t="s">
        <v>117</v>
      </c>
      <c r="N2324" s="2">
        <v>41588</v>
      </c>
      <c r="O2324" s="2">
        <v>41590</v>
      </c>
      <c r="P2324">
        <v>14</v>
      </c>
      <c r="Q2324" s="1">
        <v>0.02</v>
      </c>
      <c r="R2324">
        <v>2.12</v>
      </c>
      <c r="S2324">
        <v>1.99</v>
      </c>
      <c r="T2324">
        <f t="shared" si="36"/>
        <v>29.68</v>
      </c>
    </row>
    <row r="2325" spans="1:20" x14ac:dyDescent="0.25">
      <c r="A2325">
        <v>2324</v>
      </c>
      <c r="B2325">
        <v>89960</v>
      </c>
      <c r="C2325" t="s">
        <v>2411</v>
      </c>
      <c r="D2325" t="s">
        <v>578</v>
      </c>
      <c r="E2325" t="s">
        <v>187</v>
      </c>
      <c r="F2325" t="s">
        <v>31</v>
      </c>
      <c r="G2325" t="s">
        <v>23</v>
      </c>
      <c r="H2325" t="s">
        <v>217</v>
      </c>
      <c r="I2325" t="s">
        <v>28</v>
      </c>
      <c r="J2325" t="s">
        <v>36</v>
      </c>
      <c r="K2325" t="s">
        <v>226</v>
      </c>
      <c r="L2325" t="s">
        <v>330</v>
      </c>
      <c r="M2325" t="s">
        <v>35</v>
      </c>
      <c r="N2325" s="2">
        <v>41588</v>
      </c>
      <c r="O2325" s="2">
        <v>41589</v>
      </c>
      <c r="P2325">
        <v>14</v>
      </c>
      <c r="Q2325" s="1">
        <v>0.05</v>
      </c>
      <c r="R2325">
        <v>114.98</v>
      </c>
      <c r="S2325">
        <v>51.42</v>
      </c>
      <c r="T2325">
        <f t="shared" si="36"/>
        <v>1609.72</v>
      </c>
    </row>
    <row r="2326" spans="1:20" x14ac:dyDescent="0.25">
      <c r="A2326">
        <v>2325</v>
      </c>
      <c r="B2326">
        <v>86264</v>
      </c>
      <c r="C2326" t="s">
        <v>1270</v>
      </c>
      <c r="D2326" t="s">
        <v>20</v>
      </c>
      <c r="E2326" t="s">
        <v>39</v>
      </c>
      <c r="F2326" t="s">
        <v>31</v>
      </c>
      <c r="G2326" t="s">
        <v>32</v>
      </c>
      <c r="H2326" t="s">
        <v>42</v>
      </c>
      <c r="I2326" t="s">
        <v>28</v>
      </c>
      <c r="J2326" t="s">
        <v>36</v>
      </c>
      <c r="K2326" t="s">
        <v>79</v>
      </c>
      <c r="L2326" t="s">
        <v>192</v>
      </c>
      <c r="M2326" t="s">
        <v>139</v>
      </c>
      <c r="N2326" s="2">
        <v>40386</v>
      </c>
      <c r="O2326" s="2">
        <v>40386</v>
      </c>
      <c r="P2326">
        <v>12</v>
      </c>
      <c r="Q2326" s="1">
        <v>0.02</v>
      </c>
      <c r="R2326">
        <v>12.53</v>
      </c>
      <c r="S2326">
        <v>0.49</v>
      </c>
      <c r="T2326">
        <f t="shared" si="36"/>
        <v>150.35999999999999</v>
      </c>
    </row>
    <row r="2327" spans="1:20" x14ac:dyDescent="0.25">
      <c r="A2327">
        <v>2326</v>
      </c>
      <c r="B2327">
        <v>86264</v>
      </c>
      <c r="C2327" t="s">
        <v>1270</v>
      </c>
      <c r="D2327" t="s">
        <v>38</v>
      </c>
      <c r="E2327" t="s">
        <v>39</v>
      </c>
      <c r="F2327" t="s">
        <v>31</v>
      </c>
      <c r="G2327" t="s">
        <v>32</v>
      </c>
      <c r="H2327" t="s">
        <v>42</v>
      </c>
      <c r="I2327" t="s">
        <v>28</v>
      </c>
      <c r="J2327" t="s">
        <v>36</v>
      </c>
      <c r="K2327" t="s">
        <v>170</v>
      </c>
      <c r="L2327" t="s">
        <v>44</v>
      </c>
      <c r="M2327" t="s">
        <v>141</v>
      </c>
      <c r="N2327" s="2">
        <v>40386</v>
      </c>
      <c r="O2327" s="2">
        <v>40388</v>
      </c>
      <c r="P2327">
        <v>11</v>
      </c>
      <c r="Q2327" s="1">
        <v>7.0000000000000007E-2</v>
      </c>
      <c r="R2327">
        <v>5.18</v>
      </c>
      <c r="S2327">
        <v>2.04</v>
      </c>
      <c r="T2327">
        <f t="shared" si="36"/>
        <v>56.98</v>
      </c>
    </row>
    <row r="2328" spans="1:20" x14ac:dyDescent="0.25">
      <c r="A2328">
        <v>2327</v>
      </c>
      <c r="B2328">
        <v>89965</v>
      </c>
      <c r="C2328" t="s">
        <v>649</v>
      </c>
      <c r="D2328" t="s">
        <v>20</v>
      </c>
      <c r="E2328" t="s">
        <v>39</v>
      </c>
      <c r="F2328" t="s">
        <v>22</v>
      </c>
      <c r="G2328" t="s">
        <v>48</v>
      </c>
      <c r="H2328" t="s">
        <v>49</v>
      </c>
      <c r="I2328" t="s">
        <v>28</v>
      </c>
      <c r="J2328" t="s">
        <v>36</v>
      </c>
      <c r="K2328" t="s">
        <v>55</v>
      </c>
      <c r="L2328" t="s">
        <v>192</v>
      </c>
      <c r="M2328" t="s">
        <v>444</v>
      </c>
      <c r="N2328" s="2">
        <v>41290</v>
      </c>
      <c r="O2328" s="2">
        <v>41294</v>
      </c>
      <c r="P2328">
        <v>9</v>
      </c>
      <c r="Q2328" s="1">
        <v>0.09</v>
      </c>
      <c r="R2328">
        <v>120.98</v>
      </c>
      <c r="S2328">
        <v>9.07</v>
      </c>
      <c r="T2328">
        <f t="shared" si="36"/>
        <v>1088.82</v>
      </c>
    </row>
    <row r="2329" spans="1:20" x14ac:dyDescent="0.25">
      <c r="A2329">
        <v>2328</v>
      </c>
      <c r="B2329">
        <v>87464</v>
      </c>
      <c r="C2329" t="s">
        <v>315</v>
      </c>
      <c r="D2329" t="s">
        <v>20</v>
      </c>
      <c r="E2329" t="s">
        <v>39</v>
      </c>
      <c r="F2329" t="s">
        <v>31</v>
      </c>
      <c r="G2329" t="s">
        <v>23</v>
      </c>
      <c r="H2329" t="s">
        <v>78</v>
      </c>
      <c r="I2329" t="s">
        <v>28</v>
      </c>
      <c r="J2329" t="s">
        <v>36</v>
      </c>
      <c r="K2329" t="s">
        <v>289</v>
      </c>
      <c r="L2329" t="s">
        <v>192</v>
      </c>
      <c r="M2329" t="s">
        <v>121</v>
      </c>
      <c r="N2329" s="2">
        <v>40281</v>
      </c>
      <c r="O2329" s="2">
        <v>40283</v>
      </c>
      <c r="P2329">
        <v>1</v>
      </c>
      <c r="Q2329" s="1">
        <v>0.05</v>
      </c>
      <c r="R2329">
        <v>1.88</v>
      </c>
      <c r="S2329">
        <v>1.49</v>
      </c>
      <c r="T2329">
        <f t="shared" si="36"/>
        <v>1.88</v>
      </c>
    </row>
    <row r="2330" spans="1:20" x14ac:dyDescent="0.25">
      <c r="A2330">
        <v>2329</v>
      </c>
      <c r="B2330">
        <v>87463</v>
      </c>
      <c r="C2330" t="s">
        <v>1649</v>
      </c>
      <c r="D2330" t="s">
        <v>20</v>
      </c>
      <c r="E2330" t="s">
        <v>21</v>
      </c>
      <c r="F2330" t="s">
        <v>22</v>
      </c>
      <c r="G2330" t="s">
        <v>48</v>
      </c>
      <c r="H2330" t="s">
        <v>33</v>
      </c>
      <c r="I2330" t="s">
        <v>28</v>
      </c>
      <c r="J2330" t="s">
        <v>36</v>
      </c>
      <c r="K2330" t="s">
        <v>1254</v>
      </c>
      <c r="L2330" t="s">
        <v>192</v>
      </c>
      <c r="M2330" t="s">
        <v>499</v>
      </c>
      <c r="N2330" s="2">
        <v>40181</v>
      </c>
      <c r="O2330" s="2">
        <v>40183</v>
      </c>
      <c r="P2330">
        <v>3</v>
      </c>
      <c r="Q2330" s="1">
        <v>0.08</v>
      </c>
      <c r="R2330">
        <v>43.22</v>
      </c>
      <c r="S2330">
        <v>16.71</v>
      </c>
      <c r="T2330">
        <f t="shared" si="36"/>
        <v>129.66</v>
      </c>
    </row>
    <row r="2331" spans="1:20" x14ac:dyDescent="0.25">
      <c r="A2331">
        <v>2330</v>
      </c>
      <c r="B2331">
        <v>87463</v>
      </c>
      <c r="C2331" t="s">
        <v>1649</v>
      </c>
      <c r="D2331" t="s">
        <v>20</v>
      </c>
      <c r="E2331" t="s">
        <v>21</v>
      </c>
      <c r="F2331" t="s">
        <v>22</v>
      </c>
      <c r="G2331" t="s">
        <v>48</v>
      </c>
      <c r="H2331" t="s">
        <v>203</v>
      </c>
      <c r="I2331" t="s">
        <v>28</v>
      </c>
      <c r="J2331" t="s">
        <v>36</v>
      </c>
      <c r="K2331" t="s">
        <v>201</v>
      </c>
      <c r="L2331" t="s">
        <v>746</v>
      </c>
      <c r="M2331" t="s">
        <v>246</v>
      </c>
      <c r="N2331" s="2">
        <v>40181</v>
      </c>
      <c r="O2331" s="2">
        <v>40188</v>
      </c>
      <c r="P2331">
        <v>12</v>
      </c>
      <c r="Q2331" s="1">
        <v>0.05</v>
      </c>
      <c r="R2331">
        <v>574.74</v>
      </c>
      <c r="S2331">
        <v>24.49</v>
      </c>
      <c r="T2331">
        <f t="shared" si="36"/>
        <v>6896.88</v>
      </c>
    </row>
    <row r="2332" spans="1:20" x14ac:dyDescent="0.25">
      <c r="A2332">
        <v>2331</v>
      </c>
      <c r="B2332">
        <v>87463</v>
      </c>
      <c r="C2332" t="s">
        <v>1649</v>
      </c>
      <c r="D2332" t="s">
        <v>20</v>
      </c>
      <c r="E2332" t="s">
        <v>39</v>
      </c>
      <c r="F2332" t="s">
        <v>22</v>
      </c>
      <c r="G2332" t="s">
        <v>48</v>
      </c>
      <c r="H2332" t="s">
        <v>49</v>
      </c>
      <c r="I2332" t="s">
        <v>28</v>
      </c>
      <c r="J2332" t="s">
        <v>36</v>
      </c>
      <c r="K2332" t="s">
        <v>133</v>
      </c>
      <c r="L2332" t="s">
        <v>44</v>
      </c>
      <c r="M2332" t="s">
        <v>238</v>
      </c>
      <c r="N2332" s="2">
        <v>40181</v>
      </c>
      <c r="O2332" s="2">
        <v>40185</v>
      </c>
      <c r="P2332">
        <v>3</v>
      </c>
      <c r="Q2332" s="1">
        <v>0.04</v>
      </c>
      <c r="R2332">
        <v>10.14</v>
      </c>
      <c r="S2332">
        <v>2.27</v>
      </c>
      <c r="T2332">
        <f t="shared" si="36"/>
        <v>30.42</v>
      </c>
    </row>
    <row r="2333" spans="1:20" x14ac:dyDescent="0.25">
      <c r="A2333">
        <v>2332</v>
      </c>
      <c r="B2333">
        <v>87278</v>
      </c>
      <c r="C2333" t="s">
        <v>414</v>
      </c>
      <c r="D2333" t="s">
        <v>578</v>
      </c>
      <c r="E2333" t="s">
        <v>187</v>
      </c>
      <c r="F2333" t="s">
        <v>47</v>
      </c>
      <c r="G2333" t="s">
        <v>93</v>
      </c>
      <c r="H2333" t="s">
        <v>188</v>
      </c>
      <c r="I2333" t="s">
        <v>28</v>
      </c>
      <c r="J2333" t="s">
        <v>36</v>
      </c>
      <c r="K2333" t="s">
        <v>248</v>
      </c>
      <c r="L2333" t="s">
        <v>283</v>
      </c>
      <c r="M2333" t="s">
        <v>51</v>
      </c>
      <c r="N2333" s="2">
        <v>40791</v>
      </c>
      <c r="O2333" s="2">
        <v>40793</v>
      </c>
      <c r="P2333">
        <v>21</v>
      </c>
      <c r="Q2333" s="1">
        <v>0.1</v>
      </c>
      <c r="R2333">
        <v>25.98</v>
      </c>
      <c r="S2333">
        <v>14.36</v>
      </c>
      <c r="T2333">
        <f t="shared" si="36"/>
        <v>545.58000000000004</v>
      </c>
    </row>
    <row r="2334" spans="1:20" x14ac:dyDescent="0.25">
      <c r="A2334">
        <v>2333</v>
      </c>
      <c r="B2334">
        <v>87278</v>
      </c>
      <c r="C2334" t="s">
        <v>414</v>
      </c>
      <c r="D2334" t="s">
        <v>20</v>
      </c>
      <c r="E2334" t="s">
        <v>39</v>
      </c>
      <c r="F2334" t="s">
        <v>47</v>
      </c>
      <c r="G2334" t="s">
        <v>93</v>
      </c>
      <c r="H2334" t="s">
        <v>42</v>
      </c>
      <c r="I2334" t="s">
        <v>28</v>
      </c>
      <c r="J2334" t="s">
        <v>36</v>
      </c>
      <c r="K2334" t="s">
        <v>189</v>
      </c>
      <c r="L2334" t="s">
        <v>192</v>
      </c>
      <c r="M2334" t="s">
        <v>160</v>
      </c>
      <c r="N2334" s="2">
        <v>40791</v>
      </c>
      <c r="O2334" s="2">
        <v>40791</v>
      </c>
      <c r="P2334">
        <v>5</v>
      </c>
      <c r="Q2334" s="1">
        <v>0.09</v>
      </c>
      <c r="R2334">
        <v>4.13</v>
      </c>
      <c r="S2334">
        <v>0.99</v>
      </c>
      <c r="T2334">
        <f t="shared" si="36"/>
        <v>20.65</v>
      </c>
    </row>
    <row r="2335" spans="1:20" x14ac:dyDescent="0.25">
      <c r="A2335">
        <v>2334</v>
      </c>
      <c r="B2335">
        <v>87278</v>
      </c>
      <c r="C2335" t="s">
        <v>414</v>
      </c>
      <c r="D2335" t="s">
        <v>20</v>
      </c>
      <c r="E2335" t="s">
        <v>21</v>
      </c>
      <c r="F2335" t="s">
        <v>47</v>
      </c>
      <c r="G2335" t="s">
        <v>93</v>
      </c>
      <c r="H2335" t="s">
        <v>24</v>
      </c>
      <c r="I2335" t="s">
        <v>28</v>
      </c>
      <c r="J2335" t="s">
        <v>36</v>
      </c>
      <c r="K2335" t="s">
        <v>198</v>
      </c>
      <c r="L2335" t="s">
        <v>192</v>
      </c>
      <c r="M2335" t="s">
        <v>51</v>
      </c>
      <c r="N2335" s="2">
        <v>40791</v>
      </c>
      <c r="O2335" s="2">
        <v>40791</v>
      </c>
      <c r="P2335">
        <v>10</v>
      </c>
      <c r="Q2335" s="1">
        <v>0</v>
      </c>
      <c r="R2335">
        <v>125.99</v>
      </c>
      <c r="S2335">
        <v>5.63</v>
      </c>
      <c r="T2335">
        <f t="shared" si="36"/>
        <v>1259.8999999999999</v>
      </c>
    </row>
    <row r="2336" spans="1:20" x14ac:dyDescent="0.25">
      <c r="A2336">
        <v>2335</v>
      </c>
      <c r="B2336">
        <v>89971</v>
      </c>
      <c r="C2336" t="s">
        <v>518</v>
      </c>
      <c r="D2336" t="s">
        <v>20</v>
      </c>
      <c r="E2336" t="s">
        <v>39</v>
      </c>
      <c r="F2336" t="s">
        <v>31</v>
      </c>
      <c r="G2336" t="s">
        <v>41</v>
      </c>
      <c r="H2336" t="s">
        <v>94</v>
      </c>
      <c r="I2336" t="s">
        <v>28</v>
      </c>
      <c r="J2336" t="s">
        <v>36</v>
      </c>
      <c r="K2336" t="s">
        <v>291</v>
      </c>
      <c r="L2336" t="s">
        <v>192</v>
      </c>
      <c r="M2336" t="s">
        <v>35</v>
      </c>
      <c r="N2336" s="2">
        <v>40640</v>
      </c>
      <c r="O2336" s="2">
        <v>40643</v>
      </c>
      <c r="P2336">
        <v>3</v>
      </c>
      <c r="Q2336" s="1">
        <v>0.06</v>
      </c>
      <c r="R2336">
        <v>6.48</v>
      </c>
      <c r="S2336">
        <v>8.4</v>
      </c>
      <c r="T2336">
        <f t="shared" si="36"/>
        <v>19.440000000000001</v>
      </c>
    </row>
    <row r="2337" spans="1:20" x14ac:dyDescent="0.25">
      <c r="A2337">
        <v>2336</v>
      </c>
      <c r="B2337">
        <v>89981</v>
      </c>
      <c r="C2337" t="s">
        <v>2246</v>
      </c>
      <c r="D2337" t="s">
        <v>20</v>
      </c>
      <c r="E2337" t="s">
        <v>39</v>
      </c>
      <c r="F2337" t="s">
        <v>22</v>
      </c>
      <c r="G2337" t="s">
        <v>48</v>
      </c>
      <c r="H2337" t="s">
        <v>42</v>
      </c>
      <c r="I2337" t="s">
        <v>28</v>
      </c>
      <c r="J2337" t="s">
        <v>36</v>
      </c>
      <c r="K2337" t="s">
        <v>68</v>
      </c>
      <c r="L2337" t="s">
        <v>706</v>
      </c>
      <c r="M2337" t="s">
        <v>86</v>
      </c>
      <c r="N2337" s="2">
        <v>40291</v>
      </c>
      <c r="O2337" s="2">
        <v>40291</v>
      </c>
      <c r="P2337">
        <v>13</v>
      </c>
      <c r="Q2337" s="1">
        <v>0.02</v>
      </c>
      <c r="R2337">
        <v>46.89</v>
      </c>
      <c r="S2337">
        <v>5.0999999999999996</v>
      </c>
      <c r="T2337">
        <f t="shared" si="36"/>
        <v>609.57000000000005</v>
      </c>
    </row>
    <row r="2338" spans="1:20" x14ac:dyDescent="0.25">
      <c r="A2338">
        <v>2337</v>
      </c>
      <c r="B2338">
        <v>89981</v>
      </c>
      <c r="C2338" t="s">
        <v>2246</v>
      </c>
      <c r="D2338" t="s">
        <v>578</v>
      </c>
      <c r="E2338" t="s">
        <v>187</v>
      </c>
      <c r="F2338" t="s">
        <v>22</v>
      </c>
      <c r="G2338" t="s">
        <v>48</v>
      </c>
      <c r="H2338" t="s">
        <v>225</v>
      </c>
      <c r="I2338" t="s">
        <v>28</v>
      </c>
      <c r="J2338" t="s">
        <v>36</v>
      </c>
      <c r="K2338" t="s">
        <v>145</v>
      </c>
      <c r="L2338" t="s">
        <v>330</v>
      </c>
      <c r="M2338" t="s">
        <v>150</v>
      </c>
      <c r="N2338" s="2">
        <v>40291</v>
      </c>
      <c r="O2338" s="2">
        <v>40293</v>
      </c>
      <c r="P2338">
        <v>5</v>
      </c>
      <c r="Q2338" s="1">
        <v>0.05</v>
      </c>
      <c r="R2338">
        <v>140.97999999999999</v>
      </c>
      <c r="S2338">
        <v>36.090000000000003</v>
      </c>
      <c r="T2338">
        <f t="shared" si="36"/>
        <v>704.9</v>
      </c>
    </row>
    <row r="2339" spans="1:20" x14ac:dyDescent="0.25">
      <c r="A2339">
        <v>2338</v>
      </c>
      <c r="B2339">
        <v>89981</v>
      </c>
      <c r="C2339" t="s">
        <v>2246</v>
      </c>
      <c r="D2339" t="s">
        <v>578</v>
      </c>
      <c r="E2339" t="s">
        <v>187</v>
      </c>
      <c r="F2339" t="s">
        <v>22</v>
      </c>
      <c r="G2339" t="s">
        <v>48</v>
      </c>
      <c r="H2339" t="s">
        <v>225</v>
      </c>
      <c r="I2339" t="s">
        <v>28</v>
      </c>
      <c r="J2339" t="s">
        <v>36</v>
      </c>
      <c r="K2339" t="s">
        <v>228</v>
      </c>
      <c r="L2339" t="s">
        <v>330</v>
      </c>
      <c r="M2339" t="s">
        <v>499</v>
      </c>
      <c r="N2339" s="2">
        <v>40291</v>
      </c>
      <c r="O2339" s="2">
        <v>40293</v>
      </c>
      <c r="P2339">
        <v>12</v>
      </c>
      <c r="Q2339" s="1">
        <v>0.1</v>
      </c>
      <c r="R2339">
        <v>212.6</v>
      </c>
      <c r="S2339">
        <v>110.2</v>
      </c>
      <c r="T2339">
        <f t="shared" si="36"/>
        <v>2551.1999999999998</v>
      </c>
    </row>
    <row r="2340" spans="1:20" x14ac:dyDescent="0.25">
      <c r="A2340">
        <v>2339</v>
      </c>
      <c r="B2340">
        <v>88504</v>
      </c>
      <c r="C2340" t="s">
        <v>573</v>
      </c>
      <c r="D2340" t="s">
        <v>20</v>
      </c>
      <c r="E2340" t="s">
        <v>39</v>
      </c>
      <c r="F2340" t="s">
        <v>40</v>
      </c>
      <c r="G2340" t="s">
        <v>48</v>
      </c>
      <c r="H2340" t="s">
        <v>61</v>
      </c>
      <c r="I2340" t="s">
        <v>28</v>
      </c>
      <c r="J2340" t="s">
        <v>36</v>
      </c>
      <c r="K2340" t="s">
        <v>74</v>
      </c>
      <c r="L2340" t="s">
        <v>192</v>
      </c>
      <c r="M2340" t="s">
        <v>59</v>
      </c>
      <c r="N2340" s="2">
        <v>40427</v>
      </c>
      <c r="O2340" s="2">
        <v>40429</v>
      </c>
      <c r="P2340">
        <v>5</v>
      </c>
      <c r="Q2340" s="1">
        <v>0.06</v>
      </c>
      <c r="R2340">
        <v>4.18</v>
      </c>
      <c r="S2340">
        <v>2.99</v>
      </c>
      <c r="T2340">
        <f t="shared" si="36"/>
        <v>20.9</v>
      </c>
    </row>
    <row r="2341" spans="1:20" x14ac:dyDescent="0.25">
      <c r="A2341">
        <v>2340</v>
      </c>
      <c r="B2341">
        <v>88889</v>
      </c>
      <c r="C2341" t="s">
        <v>1479</v>
      </c>
      <c r="D2341" t="s">
        <v>38</v>
      </c>
      <c r="E2341" t="s">
        <v>39</v>
      </c>
      <c r="F2341" t="s">
        <v>22</v>
      </c>
      <c r="G2341" t="s">
        <v>93</v>
      </c>
      <c r="H2341" t="s">
        <v>61</v>
      </c>
      <c r="I2341" t="s">
        <v>28</v>
      </c>
      <c r="J2341" t="s">
        <v>36</v>
      </c>
      <c r="K2341" t="s">
        <v>189</v>
      </c>
      <c r="L2341" t="s">
        <v>192</v>
      </c>
      <c r="M2341" t="s">
        <v>80</v>
      </c>
      <c r="N2341" s="2">
        <v>40290</v>
      </c>
      <c r="O2341" s="2">
        <v>40291</v>
      </c>
      <c r="P2341">
        <v>5</v>
      </c>
      <c r="Q2341" s="1">
        <v>0.04</v>
      </c>
      <c r="R2341">
        <v>15.42</v>
      </c>
      <c r="S2341">
        <v>10.68</v>
      </c>
      <c r="T2341">
        <f t="shared" si="36"/>
        <v>77.099999999999994</v>
      </c>
    </row>
    <row r="2342" spans="1:20" x14ac:dyDescent="0.25">
      <c r="A2342">
        <v>2341</v>
      </c>
      <c r="B2342">
        <v>86862</v>
      </c>
      <c r="C2342" t="s">
        <v>316</v>
      </c>
      <c r="D2342" t="s">
        <v>20</v>
      </c>
      <c r="E2342" t="s">
        <v>39</v>
      </c>
      <c r="F2342" t="s">
        <v>22</v>
      </c>
      <c r="G2342" t="s">
        <v>41</v>
      </c>
      <c r="H2342" t="s">
        <v>54</v>
      </c>
      <c r="I2342" t="s">
        <v>28</v>
      </c>
      <c r="J2342" t="s">
        <v>76</v>
      </c>
      <c r="K2342" t="s">
        <v>113</v>
      </c>
      <c r="L2342" t="s">
        <v>192</v>
      </c>
      <c r="M2342" t="s">
        <v>27</v>
      </c>
      <c r="N2342" s="2">
        <v>41164</v>
      </c>
      <c r="O2342" s="2">
        <v>41166</v>
      </c>
      <c r="P2342">
        <v>3</v>
      </c>
      <c r="Q2342" s="1">
        <v>7.0000000000000007E-2</v>
      </c>
      <c r="R2342">
        <v>1.88</v>
      </c>
      <c r="S2342">
        <v>1.49</v>
      </c>
      <c r="T2342">
        <f t="shared" si="36"/>
        <v>5.64</v>
      </c>
    </row>
    <row r="2343" spans="1:20" x14ac:dyDescent="0.25">
      <c r="A2343">
        <v>2342</v>
      </c>
      <c r="B2343">
        <v>86743</v>
      </c>
      <c r="C2343" t="s">
        <v>531</v>
      </c>
      <c r="D2343" t="s">
        <v>20</v>
      </c>
      <c r="E2343" t="s">
        <v>39</v>
      </c>
      <c r="F2343" t="s">
        <v>47</v>
      </c>
      <c r="G2343" t="s">
        <v>32</v>
      </c>
      <c r="H2343" t="s">
        <v>94</v>
      </c>
      <c r="I2343" t="s">
        <v>28</v>
      </c>
      <c r="J2343" t="s">
        <v>76</v>
      </c>
      <c r="K2343" t="s">
        <v>68</v>
      </c>
      <c r="L2343" t="s">
        <v>192</v>
      </c>
      <c r="M2343" t="s">
        <v>160</v>
      </c>
      <c r="N2343" s="2">
        <v>40958</v>
      </c>
      <c r="O2343" s="2">
        <v>40960</v>
      </c>
      <c r="P2343">
        <v>4</v>
      </c>
      <c r="Q2343" s="1">
        <v>0.02</v>
      </c>
      <c r="R2343">
        <v>6.75</v>
      </c>
      <c r="S2343">
        <v>2.99</v>
      </c>
      <c r="T2343">
        <f t="shared" si="36"/>
        <v>27</v>
      </c>
    </row>
    <row r="2344" spans="1:20" x14ac:dyDescent="0.25">
      <c r="A2344">
        <v>2343</v>
      </c>
      <c r="B2344">
        <v>86743</v>
      </c>
      <c r="C2344" t="s">
        <v>531</v>
      </c>
      <c r="D2344" t="s">
        <v>578</v>
      </c>
      <c r="E2344" t="s">
        <v>187</v>
      </c>
      <c r="F2344" t="s">
        <v>47</v>
      </c>
      <c r="G2344" t="s">
        <v>32</v>
      </c>
      <c r="H2344" t="s">
        <v>225</v>
      </c>
      <c r="I2344" t="s">
        <v>28</v>
      </c>
      <c r="J2344" t="s">
        <v>76</v>
      </c>
      <c r="K2344" t="s">
        <v>145</v>
      </c>
      <c r="L2344" t="s">
        <v>283</v>
      </c>
      <c r="M2344" t="s">
        <v>134</v>
      </c>
      <c r="N2344" s="2">
        <v>40958</v>
      </c>
      <c r="O2344" s="2">
        <v>40960</v>
      </c>
      <c r="P2344">
        <v>4</v>
      </c>
      <c r="Q2344" s="1">
        <v>0.03</v>
      </c>
      <c r="R2344">
        <v>243.98</v>
      </c>
      <c r="S2344">
        <v>43.32</v>
      </c>
      <c r="T2344">
        <f t="shared" si="36"/>
        <v>975.92</v>
      </c>
    </row>
    <row r="2345" spans="1:20" x14ac:dyDescent="0.25">
      <c r="A2345">
        <v>2344</v>
      </c>
      <c r="B2345">
        <v>89991</v>
      </c>
      <c r="C2345" t="s">
        <v>721</v>
      </c>
      <c r="D2345" t="s">
        <v>20</v>
      </c>
      <c r="E2345" t="s">
        <v>39</v>
      </c>
      <c r="F2345" t="s">
        <v>22</v>
      </c>
      <c r="G2345" t="s">
        <v>23</v>
      </c>
      <c r="H2345" t="s">
        <v>78</v>
      </c>
      <c r="I2345" t="s">
        <v>28</v>
      </c>
      <c r="J2345" t="s">
        <v>76</v>
      </c>
      <c r="K2345" t="s">
        <v>136</v>
      </c>
      <c r="L2345" t="s">
        <v>44</v>
      </c>
      <c r="M2345" t="s">
        <v>182</v>
      </c>
      <c r="N2345" s="2">
        <v>41129</v>
      </c>
      <c r="O2345" s="2">
        <v>41130</v>
      </c>
      <c r="P2345">
        <v>17</v>
      </c>
      <c r="Q2345" s="1">
        <v>0.08</v>
      </c>
      <c r="R2345">
        <v>3.14</v>
      </c>
      <c r="S2345">
        <v>1.92</v>
      </c>
      <c r="T2345">
        <f t="shared" si="36"/>
        <v>53.38</v>
      </c>
    </row>
    <row r="2346" spans="1:20" x14ac:dyDescent="0.25">
      <c r="A2346">
        <v>2345</v>
      </c>
      <c r="B2346">
        <v>88377</v>
      </c>
      <c r="C2346" t="s">
        <v>1911</v>
      </c>
      <c r="D2346" t="s">
        <v>20</v>
      </c>
      <c r="E2346" t="s">
        <v>39</v>
      </c>
      <c r="F2346" t="s">
        <v>31</v>
      </c>
      <c r="G2346" t="s">
        <v>48</v>
      </c>
      <c r="H2346" t="s">
        <v>61</v>
      </c>
      <c r="I2346" t="s">
        <v>28</v>
      </c>
      <c r="J2346" t="s">
        <v>76</v>
      </c>
      <c r="K2346" t="s">
        <v>165</v>
      </c>
      <c r="L2346" t="s">
        <v>192</v>
      </c>
      <c r="M2346" t="s">
        <v>279</v>
      </c>
      <c r="N2346" s="2">
        <v>40601</v>
      </c>
      <c r="O2346" s="2">
        <v>40606</v>
      </c>
      <c r="P2346">
        <v>2</v>
      </c>
      <c r="Q2346" s="1">
        <v>0.01</v>
      </c>
      <c r="R2346">
        <v>12.97</v>
      </c>
      <c r="S2346">
        <v>1.49</v>
      </c>
      <c r="T2346">
        <f t="shared" si="36"/>
        <v>25.94</v>
      </c>
    </row>
    <row r="2347" spans="1:20" x14ac:dyDescent="0.25">
      <c r="A2347">
        <v>2346</v>
      </c>
      <c r="B2347">
        <v>88377</v>
      </c>
      <c r="C2347" t="s">
        <v>1911</v>
      </c>
      <c r="D2347" t="s">
        <v>20</v>
      </c>
      <c r="E2347" t="s">
        <v>21</v>
      </c>
      <c r="F2347" t="s">
        <v>31</v>
      </c>
      <c r="G2347" t="s">
        <v>48</v>
      </c>
      <c r="H2347" t="s">
        <v>24</v>
      </c>
      <c r="I2347" t="s">
        <v>28</v>
      </c>
      <c r="J2347" t="s">
        <v>76</v>
      </c>
      <c r="K2347" t="s">
        <v>213</v>
      </c>
      <c r="L2347" t="s">
        <v>192</v>
      </c>
      <c r="M2347" t="s">
        <v>178</v>
      </c>
      <c r="N2347" s="2">
        <v>40601</v>
      </c>
      <c r="O2347" s="2">
        <v>40605</v>
      </c>
      <c r="P2347">
        <v>2</v>
      </c>
      <c r="Q2347" s="1">
        <v>0.04</v>
      </c>
      <c r="R2347">
        <v>110.99</v>
      </c>
      <c r="S2347">
        <v>2.5</v>
      </c>
      <c r="T2347">
        <f t="shared" si="36"/>
        <v>221.98</v>
      </c>
    </row>
    <row r="2348" spans="1:20" x14ac:dyDescent="0.25">
      <c r="A2348">
        <v>2347</v>
      </c>
      <c r="B2348">
        <v>89994</v>
      </c>
      <c r="C2348" t="s">
        <v>1438</v>
      </c>
      <c r="D2348" t="s">
        <v>20</v>
      </c>
      <c r="E2348" t="s">
        <v>39</v>
      </c>
      <c r="F2348" t="s">
        <v>40</v>
      </c>
      <c r="G2348" t="s">
        <v>32</v>
      </c>
      <c r="H2348" t="s">
        <v>49</v>
      </c>
      <c r="I2348" t="s">
        <v>28</v>
      </c>
      <c r="J2348" t="s">
        <v>76</v>
      </c>
      <c r="K2348" t="s">
        <v>231</v>
      </c>
      <c r="L2348" t="s">
        <v>192</v>
      </c>
      <c r="M2348" t="s">
        <v>469</v>
      </c>
      <c r="N2348" s="2">
        <v>40254</v>
      </c>
      <c r="O2348" s="2">
        <v>40254</v>
      </c>
      <c r="P2348">
        <v>10</v>
      </c>
      <c r="Q2348" s="1">
        <v>0.1</v>
      </c>
      <c r="R2348">
        <v>5.98</v>
      </c>
      <c r="S2348">
        <v>5.35</v>
      </c>
      <c r="T2348">
        <f t="shared" si="36"/>
        <v>59.800000000000004</v>
      </c>
    </row>
    <row r="2349" spans="1:20" x14ac:dyDescent="0.25">
      <c r="A2349">
        <v>2348</v>
      </c>
      <c r="B2349">
        <v>87442</v>
      </c>
      <c r="C2349" t="s">
        <v>1156</v>
      </c>
      <c r="D2349" t="s">
        <v>578</v>
      </c>
      <c r="E2349" t="s">
        <v>21</v>
      </c>
      <c r="F2349" t="s">
        <v>22</v>
      </c>
      <c r="G2349" t="s">
        <v>41</v>
      </c>
      <c r="H2349" t="s">
        <v>203</v>
      </c>
      <c r="I2349" t="s">
        <v>28</v>
      </c>
      <c r="J2349" t="s">
        <v>76</v>
      </c>
      <c r="K2349" t="s">
        <v>25</v>
      </c>
      <c r="L2349" t="s">
        <v>283</v>
      </c>
      <c r="M2349" t="s">
        <v>27</v>
      </c>
      <c r="N2349" s="2">
        <v>41296</v>
      </c>
      <c r="O2349" s="2">
        <v>41297</v>
      </c>
      <c r="P2349">
        <v>1</v>
      </c>
      <c r="Q2349" s="1">
        <v>0.04</v>
      </c>
      <c r="R2349">
        <v>90.97</v>
      </c>
      <c r="S2349">
        <v>14</v>
      </c>
      <c r="T2349">
        <f t="shared" si="36"/>
        <v>90.97</v>
      </c>
    </row>
    <row r="2350" spans="1:20" x14ac:dyDescent="0.25">
      <c r="A2350">
        <v>2349</v>
      </c>
      <c r="B2350">
        <v>87442</v>
      </c>
      <c r="C2350" t="s">
        <v>305</v>
      </c>
      <c r="D2350" t="s">
        <v>20</v>
      </c>
      <c r="E2350" t="s">
        <v>39</v>
      </c>
      <c r="F2350" t="s">
        <v>22</v>
      </c>
      <c r="G2350" t="s">
        <v>41</v>
      </c>
      <c r="H2350" t="s">
        <v>54</v>
      </c>
      <c r="I2350" t="s">
        <v>28</v>
      </c>
      <c r="J2350" t="s">
        <v>76</v>
      </c>
      <c r="K2350" t="s">
        <v>289</v>
      </c>
      <c r="L2350" t="s">
        <v>192</v>
      </c>
      <c r="M2350" t="s">
        <v>190</v>
      </c>
      <c r="N2350" s="2">
        <v>41296</v>
      </c>
      <c r="O2350" s="2">
        <v>41298</v>
      </c>
      <c r="P2350">
        <v>6</v>
      </c>
      <c r="Q2350" s="1">
        <v>0.08</v>
      </c>
      <c r="R2350">
        <v>5.98</v>
      </c>
      <c r="S2350">
        <v>7.15</v>
      </c>
      <c r="T2350">
        <f t="shared" si="36"/>
        <v>35.880000000000003</v>
      </c>
    </row>
    <row r="2351" spans="1:20" x14ac:dyDescent="0.25">
      <c r="A2351">
        <v>2350</v>
      </c>
      <c r="B2351">
        <v>89999</v>
      </c>
      <c r="C2351" t="s">
        <v>2058</v>
      </c>
      <c r="D2351" t="s">
        <v>20</v>
      </c>
      <c r="E2351" t="s">
        <v>187</v>
      </c>
      <c r="F2351" t="s">
        <v>22</v>
      </c>
      <c r="G2351" t="s">
        <v>41</v>
      </c>
      <c r="H2351" t="s">
        <v>188</v>
      </c>
      <c r="I2351" t="s">
        <v>28</v>
      </c>
      <c r="J2351" t="s">
        <v>76</v>
      </c>
      <c r="K2351" t="s">
        <v>68</v>
      </c>
      <c r="L2351" t="s">
        <v>706</v>
      </c>
      <c r="M2351" t="s">
        <v>123</v>
      </c>
      <c r="N2351" s="2">
        <v>40181</v>
      </c>
      <c r="O2351" s="2">
        <v>40182</v>
      </c>
      <c r="P2351">
        <v>3</v>
      </c>
      <c r="Q2351" s="1">
        <v>0.05</v>
      </c>
      <c r="R2351">
        <v>20.98</v>
      </c>
      <c r="S2351">
        <v>21.2</v>
      </c>
      <c r="T2351">
        <f t="shared" si="36"/>
        <v>62.94</v>
      </c>
    </row>
    <row r="2352" spans="1:20" x14ac:dyDescent="0.25">
      <c r="A2352">
        <v>2351</v>
      </c>
      <c r="B2352">
        <v>87713</v>
      </c>
      <c r="C2352" t="s">
        <v>587</v>
      </c>
      <c r="D2352" t="s">
        <v>20</v>
      </c>
      <c r="E2352" t="s">
        <v>39</v>
      </c>
      <c r="F2352" t="s">
        <v>47</v>
      </c>
      <c r="G2352" t="s">
        <v>93</v>
      </c>
      <c r="H2352" t="s">
        <v>61</v>
      </c>
      <c r="I2352" t="s">
        <v>28</v>
      </c>
      <c r="J2352" t="s">
        <v>76</v>
      </c>
      <c r="K2352" t="s">
        <v>68</v>
      </c>
      <c r="L2352" t="s">
        <v>192</v>
      </c>
      <c r="M2352" t="s">
        <v>167</v>
      </c>
      <c r="N2352" s="2">
        <v>41134</v>
      </c>
      <c r="O2352" s="2">
        <v>41137</v>
      </c>
      <c r="P2352">
        <v>22</v>
      </c>
      <c r="Q2352" s="1">
        <v>7.0000000000000007E-2</v>
      </c>
      <c r="R2352">
        <v>4.13</v>
      </c>
      <c r="S2352">
        <v>0.5</v>
      </c>
      <c r="T2352">
        <f t="shared" si="36"/>
        <v>90.86</v>
      </c>
    </row>
    <row r="2353" spans="1:20" x14ac:dyDescent="0.25">
      <c r="A2353">
        <v>2352</v>
      </c>
      <c r="B2353">
        <v>89804</v>
      </c>
      <c r="C2353" t="s">
        <v>678</v>
      </c>
      <c r="D2353" t="s">
        <v>20</v>
      </c>
      <c r="E2353" t="s">
        <v>187</v>
      </c>
      <c r="F2353" t="s">
        <v>40</v>
      </c>
      <c r="G2353" t="s">
        <v>48</v>
      </c>
      <c r="H2353" t="s">
        <v>225</v>
      </c>
      <c r="I2353" t="s">
        <v>28</v>
      </c>
      <c r="J2353" t="s">
        <v>76</v>
      </c>
      <c r="K2353" t="s">
        <v>68</v>
      </c>
      <c r="L2353" t="s">
        <v>706</v>
      </c>
      <c r="M2353" t="s">
        <v>75</v>
      </c>
      <c r="N2353" s="2">
        <v>41559</v>
      </c>
      <c r="O2353" s="2">
        <v>41566</v>
      </c>
      <c r="P2353">
        <v>14</v>
      </c>
      <c r="Q2353" s="1">
        <v>0.03</v>
      </c>
      <c r="R2353">
        <v>128.24</v>
      </c>
      <c r="S2353">
        <v>12.65</v>
      </c>
      <c r="T2353">
        <f t="shared" si="36"/>
        <v>1795.3600000000001</v>
      </c>
    </row>
    <row r="2354" spans="1:20" x14ac:dyDescent="0.25">
      <c r="A2354">
        <v>2353</v>
      </c>
      <c r="B2354">
        <v>90016</v>
      </c>
      <c r="C2354" t="s">
        <v>613</v>
      </c>
      <c r="D2354" t="s">
        <v>20</v>
      </c>
      <c r="E2354" t="s">
        <v>39</v>
      </c>
      <c r="F2354" t="s">
        <v>31</v>
      </c>
      <c r="G2354" t="s">
        <v>48</v>
      </c>
      <c r="H2354" t="s">
        <v>42</v>
      </c>
      <c r="I2354" t="s">
        <v>28</v>
      </c>
      <c r="J2354" t="s">
        <v>76</v>
      </c>
      <c r="K2354" t="s">
        <v>163</v>
      </c>
      <c r="L2354" t="s">
        <v>192</v>
      </c>
      <c r="M2354" t="s">
        <v>35</v>
      </c>
      <c r="N2354" s="2">
        <v>41113</v>
      </c>
      <c r="O2354" s="2">
        <v>41113</v>
      </c>
      <c r="P2354">
        <v>5</v>
      </c>
      <c r="Q2354" s="1">
        <v>0.02</v>
      </c>
      <c r="R2354">
        <v>5.4</v>
      </c>
      <c r="S2354">
        <v>7.78</v>
      </c>
      <c r="T2354">
        <f t="shared" si="36"/>
        <v>27</v>
      </c>
    </row>
    <row r="2355" spans="1:20" x14ac:dyDescent="0.25">
      <c r="A2355">
        <v>2354</v>
      </c>
      <c r="B2355">
        <v>88616</v>
      </c>
      <c r="C2355" t="s">
        <v>1104</v>
      </c>
      <c r="D2355" t="s">
        <v>20</v>
      </c>
      <c r="E2355" t="s">
        <v>39</v>
      </c>
      <c r="F2355" t="s">
        <v>31</v>
      </c>
      <c r="G2355" t="s">
        <v>32</v>
      </c>
      <c r="H2355" t="s">
        <v>78</v>
      </c>
      <c r="I2355" t="s">
        <v>28</v>
      </c>
      <c r="J2355" t="s">
        <v>76</v>
      </c>
      <c r="K2355" t="s">
        <v>291</v>
      </c>
      <c r="L2355" t="s">
        <v>26</v>
      </c>
      <c r="M2355" t="s">
        <v>146</v>
      </c>
      <c r="N2355" s="2">
        <v>41357</v>
      </c>
      <c r="O2355" s="2">
        <v>41358</v>
      </c>
      <c r="P2355">
        <v>6</v>
      </c>
      <c r="Q2355" s="1">
        <v>0.1</v>
      </c>
      <c r="R2355">
        <v>5.68</v>
      </c>
      <c r="S2355">
        <v>3.6</v>
      </c>
      <c r="T2355">
        <f t="shared" si="36"/>
        <v>34.08</v>
      </c>
    </row>
    <row r="2356" spans="1:20" x14ac:dyDescent="0.25">
      <c r="A2356">
        <v>2355</v>
      </c>
      <c r="B2356">
        <v>88427</v>
      </c>
      <c r="C2356" t="s">
        <v>1684</v>
      </c>
      <c r="D2356" t="s">
        <v>20</v>
      </c>
      <c r="E2356" t="s">
        <v>21</v>
      </c>
      <c r="F2356" t="s">
        <v>22</v>
      </c>
      <c r="G2356" t="s">
        <v>23</v>
      </c>
      <c r="H2356" t="s">
        <v>203</v>
      </c>
      <c r="I2356" t="s">
        <v>28</v>
      </c>
      <c r="J2356" t="s">
        <v>76</v>
      </c>
      <c r="K2356" t="s">
        <v>1138</v>
      </c>
      <c r="L2356" t="s">
        <v>26</v>
      </c>
      <c r="M2356" t="s">
        <v>331</v>
      </c>
      <c r="N2356" s="2">
        <v>40796</v>
      </c>
      <c r="O2356" s="2">
        <v>40797</v>
      </c>
      <c r="P2356">
        <v>13</v>
      </c>
      <c r="Q2356" s="1">
        <v>0.02</v>
      </c>
      <c r="R2356">
        <v>40.97</v>
      </c>
      <c r="S2356">
        <v>1.99</v>
      </c>
      <c r="T2356">
        <f t="shared" si="36"/>
        <v>532.61</v>
      </c>
    </row>
    <row r="2357" spans="1:20" x14ac:dyDescent="0.25">
      <c r="A2357">
        <v>2356</v>
      </c>
      <c r="B2357">
        <v>88438</v>
      </c>
      <c r="C2357" t="s">
        <v>610</v>
      </c>
      <c r="D2357" t="s">
        <v>38</v>
      </c>
      <c r="E2357" t="s">
        <v>39</v>
      </c>
      <c r="F2357" t="s">
        <v>47</v>
      </c>
      <c r="G2357" t="s">
        <v>23</v>
      </c>
      <c r="H2357" t="s">
        <v>42</v>
      </c>
      <c r="I2357" t="s">
        <v>28</v>
      </c>
      <c r="J2357" t="s">
        <v>76</v>
      </c>
      <c r="K2357" t="s">
        <v>58</v>
      </c>
      <c r="L2357" t="s">
        <v>192</v>
      </c>
      <c r="M2357" t="s">
        <v>156</v>
      </c>
      <c r="N2357" s="2">
        <v>40930</v>
      </c>
      <c r="O2357" s="2">
        <v>40932</v>
      </c>
      <c r="P2357">
        <v>11</v>
      </c>
      <c r="Q2357" s="1">
        <v>0.03</v>
      </c>
      <c r="R2357">
        <v>48.92</v>
      </c>
      <c r="S2357">
        <v>4.5</v>
      </c>
      <c r="T2357">
        <f t="shared" si="36"/>
        <v>538.12</v>
      </c>
    </row>
    <row r="2358" spans="1:20" x14ac:dyDescent="0.25">
      <c r="A2358">
        <v>2357</v>
      </c>
      <c r="B2358">
        <v>88438</v>
      </c>
      <c r="C2358" t="s">
        <v>610</v>
      </c>
      <c r="D2358" t="s">
        <v>20</v>
      </c>
      <c r="E2358" t="s">
        <v>39</v>
      </c>
      <c r="F2358" t="s">
        <v>47</v>
      </c>
      <c r="G2358" t="s">
        <v>23</v>
      </c>
      <c r="H2358" t="s">
        <v>42</v>
      </c>
      <c r="I2358" t="s">
        <v>28</v>
      </c>
      <c r="J2358" t="s">
        <v>76</v>
      </c>
      <c r="K2358" t="s">
        <v>105</v>
      </c>
      <c r="L2358" t="s">
        <v>192</v>
      </c>
      <c r="M2358" t="s">
        <v>160</v>
      </c>
      <c r="N2358" s="2">
        <v>40930</v>
      </c>
      <c r="O2358" s="2">
        <v>40932</v>
      </c>
      <c r="P2358">
        <v>1</v>
      </c>
      <c r="Q2358" s="1">
        <v>0</v>
      </c>
      <c r="R2358">
        <v>4.13</v>
      </c>
      <c r="S2358">
        <v>0.5</v>
      </c>
      <c r="T2358">
        <f t="shared" si="36"/>
        <v>4.13</v>
      </c>
    </row>
    <row r="2359" spans="1:20" x14ac:dyDescent="0.25">
      <c r="A2359">
        <v>2358</v>
      </c>
      <c r="B2359">
        <v>88438</v>
      </c>
      <c r="C2359" t="s">
        <v>610</v>
      </c>
      <c r="D2359" t="s">
        <v>20</v>
      </c>
      <c r="E2359" t="s">
        <v>39</v>
      </c>
      <c r="F2359" t="s">
        <v>47</v>
      </c>
      <c r="G2359" t="s">
        <v>23</v>
      </c>
      <c r="H2359" t="s">
        <v>42</v>
      </c>
      <c r="I2359" t="s">
        <v>28</v>
      </c>
      <c r="J2359" t="s">
        <v>76</v>
      </c>
      <c r="K2359" t="s">
        <v>145</v>
      </c>
      <c r="L2359" t="s">
        <v>44</v>
      </c>
      <c r="M2359" t="s">
        <v>117</v>
      </c>
      <c r="N2359" s="2">
        <v>40930</v>
      </c>
      <c r="O2359" s="2">
        <v>40932</v>
      </c>
      <c r="P2359">
        <v>12</v>
      </c>
      <c r="Q2359" s="1">
        <v>0.1</v>
      </c>
      <c r="R2359">
        <v>2.88</v>
      </c>
      <c r="S2359">
        <v>1.01</v>
      </c>
      <c r="T2359">
        <f t="shared" si="36"/>
        <v>34.56</v>
      </c>
    </row>
    <row r="2360" spans="1:20" x14ac:dyDescent="0.25">
      <c r="A2360">
        <v>2359</v>
      </c>
      <c r="B2360">
        <v>88856</v>
      </c>
      <c r="C2360" t="s">
        <v>1154</v>
      </c>
      <c r="D2360" t="s">
        <v>20</v>
      </c>
      <c r="E2360" t="s">
        <v>21</v>
      </c>
      <c r="F2360" t="s">
        <v>22</v>
      </c>
      <c r="G2360" t="s">
        <v>93</v>
      </c>
      <c r="H2360" t="s">
        <v>203</v>
      </c>
      <c r="I2360" t="s">
        <v>28</v>
      </c>
      <c r="J2360" t="s">
        <v>76</v>
      </c>
      <c r="K2360" t="s">
        <v>25</v>
      </c>
      <c r="L2360" t="s">
        <v>26</v>
      </c>
      <c r="M2360" t="s">
        <v>86</v>
      </c>
      <c r="N2360" s="2">
        <v>41355</v>
      </c>
      <c r="O2360" s="2">
        <v>41357</v>
      </c>
      <c r="P2360">
        <v>2</v>
      </c>
      <c r="Q2360" s="1">
        <v>0.01</v>
      </c>
      <c r="R2360">
        <v>17.48</v>
      </c>
      <c r="S2360">
        <v>1.99</v>
      </c>
      <c r="T2360">
        <f t="shared" si="36"/>
        <v>34.96</v>
      </c>
    </row>
    <row r="2361" spans="1:20" x14ac:dyDescent="0.25">
      <c r="A2361">
        <v>2360</v>
      </c>
      <c r="B2361">
        <v>85984</v>
      </c>
      <c r="C2361" t="s">
        <v>1157</v>
      </c>
      <c r="D2361" t="s">
        <v>20</v>
      </c>
      <c r="E2361" t="s">
        <v>39</v>
      </c>
      <c r="F2361" t="s">
        <v>31</v>
      </c>
      <c r="G2361" t="s">
        <v>23</v>
      </c>
      <c r="H2361" t="s">
        <v>61</v>
      </c>
      <c r="I2361" t="s">
        <v>28</v>
      </c>
      <c r="J2361" t="s">
        <v>76</v>
      </c>
      <c r="K2361" t="s">
        <v>68</v>
      </c>
      <c r="L2361" t="s">
        <v>192</v>
      </c>
      <c r="M2361" t="s">
        <v>296</v>
      </c>
      <c r="N2361" s="2">
        <v>41251</v>
      </c>
      <c r="O2361" s="2">
        <v>41252</v>
      </c>
      <c r="P2361">
        <v>12</v>
      </c>
      <c r="Q2361" s="1">
        <v>0.04</v>
      </c>
      <c r="R2361">
        <v>30.98</v>
      </c>
      <c r="S2361">
        <v>11.63</v>
      </c>
      <c r="T2361">
        <f t="shared" si="36"/>
        <v>371.76</v>
      </c>
    </row>
    <row r="2362" spans="1:20" x14ac:dyDescent="0.25">
      <c r="A2362">
        <v>2361</v>
      </c>
      <c r="B2362">
        <v>85984</v>
      </c>
      <c r="C2362" t="s">
        <v>1157</v>
      </c>
      <c r="D2362" t="s">
        <v>20</v>
      </c>
      <c r="E2362" t="s">
        <v>39</v>
      </c>
      <c r="F2362" t="s">
        <v>31</v>
      </c>
      <c r="G2362" t="s">
        <v>23</v>
      </c>
      <c r="H2362" t="s">
        <v>78</v>
      </c>
      <c r="I2362" t="s">
        <v>28</v>
      </c>
      <c r="J2362" t="s">
        <v>76</v>
      </c>
      <c r="K2362" t="s">
        <v>113</v>
      </c>
      <c r="L2362" t="s">
        <v>192</v>
      </c>
      <c r="M2362" t="s">
        <v>131</v>
      </c>
      <c r="N2362" s="2">
        <v>41251</v>
      </c>
      <c r="O2362" s="2">
        <v>41253</v>
      </c>
      <c r="P2362">
        <v>2</v>
      </c>
      <c r="Q2362" s="1">
        <v>0.06</v>
      </c>
      <c r="R2362">
        <v>4.91</v>
      </c>
      <c r="S2362">
        <v>0.5</v>
      </c>
      <c r="T2362">
        <f t="shared" si="36"/>
        <v>9.82</v>
      </c>
    </row>
    <row r="2363" spans="1:20" x14ac:dyDescent="0.25">
      <c r="A2363">
        <v>2362</v>
      </c>
      <c r="B2363">
        <v>90028</v>
      </c>
      <c r="C2363" t="s">
        <v>1930</v>
      </c>
      <c r="D2363" t="s">
        <v>20</v>
      </c>
      <c r="E2363" t="s">
        <v>39</v>
      </c>
      <c r="F2363" t="s">
        <v>31</v>
      </c>
      <c r="G2363" t="s">
        <v>41</v>
      </c>
      <c r="H2363" t="s">
        <v>61</v>
      </c>
      <c r="I2363" t="s">
        <v>28</v>
      </c>
      <c r="J2363" t="s">
        <v>76</v>
      </c>
      <c r="K2363" t="s">
        <v>181</v>
      </c>
      <c r="L2363" t="s">
        <v>192</v>
      </c>
      <c r="M2363" t="s">
        <v>139</v>
      </c>
      <c r="N2363" s="2">
        <v>40674</v>
      </c>
      <c r="O2363" s="2">
        <v>40676</v>
      </c>
      <c r="P2363">
        <v>6</v>
      </c>
      <c r="Q2363" s="1">
        <v>0.1</v>
      </c>
      <c r="R2363">
        <v>162.93</v>
      </c>
      <c r="S2363">
        <v>19.989999999999998</v>
      </c>
      <c r="T2363">
        <f t="shared" si="36"/>
        <v>977.58</v>
      </c>
    </row>
    <row r="2364" spans="1:20" x14ac:dyDescent="0.25">
      <c r="A2364">
        <v>2363</v>
      </c>
      <c r="B2364">
        <v>90028</v>
      </c>
      <c r="C2364" t="s">
        <v>1930</v>
      </c>
      <c r="D2364" t="s">
        <v>20</v>
      </c>
      <c r="E2364" t="s">
        <v>187</v>
      </c>
      <c r="F2364" t="s">
        <v>31</v>
      </c>
      <c r="G2364" t="s">
        <v>41</v>
      </c>
      <c r="H2364" t="s">
        <v>217</v>
      </c>
      <c r="I2364" t="s">
        <v>28</v>
      </c>
      <c r="J2364" t="s">
        <v>76</v>
      </c>
      <c r="K2364" t="s">
        <v>221</v>
      </c>
      <c r="L2364" t="s">
        <v>192</v>
      </c>
      <c r="M2364" t="s">
        <v>139</v>
      </c>
      <c r="N2364" s="2">
        <v>40674</v>
      </c>
      <c r="O2364" s="2">
        <v>40674</v>
      </c>
      <c r="P2364">
        <v>18</v>
      </c>
      <c r="Q2364" s="1">
        <v>0.06</v>
      </c>
      <c r="R2364">
        <v>13.79</v>
      </c>
      <c r="S2364">
        <v>8.7799999999999994</v>
      </c>
      <c r="T2364">
        <f t="shared" si="36"/>
        <v>248.21999999999997</v>
      </c>
    </row>
    <row r="2365" spans="1:20" x14ac:dyDescent="0.25">
      <c r="A2365">
        <v>2364</v>
      </c>
      <c r="B2365">
        <v>90028</v>
      </c>
      <c r="C2365" t="s">
        <v>1930</v>
      </c>
      <c r="D2365" t="s">
        <v>20</v>
      </c>
      <c r="E2365" t="s">
        <v>21</v>
      </c>
      <c r="F2365" t="s">
        <v>31</v>
      </c>
      <c r="G2365" t="s">
        <v>41</v>
      </c>
      <c r="H2365" t="s">
        <v>203</v>
      </c>
      <c r="I2365" t="s">
        <v>28</v>
      </c>
      <c r="J2365" t="s">
        <v>76</v>
      </c>
      <c r="K2365" t="s">
        <v>208</v>
      </c>
      <c r="L2365" t="s">
        <v>26</v>
      </c>
      <c r="M2365" t="s">
        <v>141</v>
      </c>
      <c r="N2365" s="2">
        <v>40674</v>
      </c>
      <c r="O2365" s="2">
        <v>40676</v>
      </c>
      <c r="P2365">
        <v>6</v>
      </c>
      <c r="Q2365" s="1">
        <v>0.05</v>
      </c>
      <c r="R2365">
        <v>20.99</v>
      </c>
      <c r="S2365">
        <v>3.3</v>
      </c>
      <c r="T2365">
        <f t="shared" si="36"/>
        <v>125.94</v>
      </c>
    </row>
    <row r="2366" spans="1:20" x14ac:dyDescent="0.25">
      <c r="A2366">
        <v>2365</v>
      </c>
      <c r="B2366">
        <v>90028</v>
      </c>
      <c r="C2366" t="s">
        <v>319</v>
      </c>
      <c r="D2366" t="s">
        <v>20</v>
      </c>
      <c r="E2366" t="s">
        <v>21</v>
      </c>
      <c r="F2366" t="s">
        <v>31</v>
      </c>
      <c r="G2366" t="s">
        <v>41</v>
      </c>
      <c r="H2366" t="s">
        <v>24</v>
      </c>
      <c r="I2366" t="s">
        <v>28</v>
      </c>
      <c r="J2366" t="s">
        <v>64</v>
      </c>
      <c r="K2366" t="s">
        <v>213</v>
      </c>
      <c r="L2366" t="s">
        <v>26</v>
      </c>
      <c r="M2366" t="s">
        <v>279</v>
      </c>
      <c r="N2366" s="2">
        <v>40674</v>
      </c>
      <c r="O2366" s="2">
        <v>40676</v>
      </c>
      <c r="P2366">
        <v>18</v>
      </c>
      <c r="Q2366" s="1">
        <v>0.03</v>
      </c>
      <c r="R2366">
        <v>85.99</v>
      </c>
      <c r="S2366">
        <v>3.3</v>
      </c>
      <c r="T2366">
        <f t="shared" si="36"/>
        <v>1547.82</v>
      </c>
    </row>
    <row r="2367" spans="1:20" x14ac:dyDescent="0.25">
      <c r="A2367">
        <v>2366</v>
      </c>
      <c r="B2367">
        <v>89458</v>
      </c>
      <c r="C2367" t="s">
        <v>1381</v>
      </c>
      <c r="D2367" t="s">
        <v>20</v>
      </c>
      <c r="E2367" t="s">
        <v>21</v>
      </c>
      <c r="F2367" t="s">
        <v>31</v>
      </c>
      <c r="G2367" t="s">
        <v>23</v>
      </c>
      <c r="H2367" t="s">
        <v>203</v>
      </c>
      <c r="I2367" t="s">
        <v>28</v>
      </c>
      <c r="J2367" t="s">
        <v>64</v>
      </c>
      <c r="K2367" t="s">
        <v>1107</v>
      </c>
      <c r="L2367" t="s">
        <v>26</v>
      </c>
      <c r="M2367" t="s">
        <v>35</v>
      </c>
      <c r="N2367" s="2">
        <v>40826</v>
      </c>
      <c r="O2367" s="2">
        <v>40827</v>
      </c>
      <c r="P2367">
        <v>19</v>
      </c>
      <c r="Q2367" s="1">
        <v>0</v>
      </c>
      <c r="R2367">
        <v>7.28</v>
      </c>
      <c r="S2367">
        <v>3.52</v>
      </c>
      <c r="T2367">
        <f t="shared" si="36"/>
        <v>138.32</v>
      </c>
    </row>
    <row r="2368" spans="1:20" x14ac:dyDescent="0.25">
      <c r="A2368">
        <v>2367</v>
      </c>
      <c r="B2368">
        <v>89290</v>
      </c>
      <c r="C2368" t="s">
        <v>396</v>
      </c>
      <c r="D2368" t="s">
        <v>20</v>
      </c>
      <c r="E2368" t="s">
        <v>39</v>
      </c>
      <c r="F2368" t="s">
        <v>31</v>
      </c>
      <c r="G2368" t="s">
        <v>48</v>
      </c>
      <c r="H2368" t="s">
        <v>49</v>
      </c>
      <c r="I2368" t="s">
        <v>28</v>
      </c>
      <c r="J2368" t="s">
        <v>64</v>
      </c>
      <c r="K2368" t="s">
        <v>158</v>
      </c>
      <c r="L2368" t="s">
        <v>26</v>
      </c>
      <c r="M2368" t="s">
        <v>35</v>
      </c>
      <c r="N2368" s="2">
        <v>41575</v>
      </c>
      <c r="O2368" s="2">
        <v>41579</v>
      </c>
      <c r="P2368">
        <v>25</v>
      </c>
      <c r="Q2368" s="1">
        <v>0.1</v>
      </c>
      <c r="R2368">
        <v>15.94</v>
      </c>
      <c r="S2368">
        <v>5.45</v>
      </c>
      <c r="T2368">
        <f t="shared" si="36"/>
        <v>398.5</v>
      </c>
    </row>
    <row r="2369" spans="1:20" x14ac:dyDescent="0.25">
      <c r="A2369">
        <v>2368</v>
      </c>
      <c r="B2369">
        <v>87190</v>
      </c>
      <c r="C2369" t="s">
        <v>236</v>
      </c>
      <c r="D2369" t="s">
        <v>20</v>
      </c>
      <c r="E2369" t="s">
        <v>39</v>
      </c>
      <c r="F2369" t="s">
        <v>22</v>
      </c>
      <c r="G2369" t="s">
        <v>23</v>
      </c>
      <c r="H2369" t="s">
        <v>61</v>
      </c>
      <c r="I2369" t="s">
        <v>28</v>
      </c>
      <c r="J2369" t="s">
        <v>64</v>
      </c>
      <c r="K2369" t="s">
        <v>133</v>
      </c>
      <c r="L2369" t="s">
        <v>44</v>
      </c>
      <c r="M2369" t="s">
        <v>137</v>
      </c>
      <c r="N2369" s="2">
        <v>41156</v>
      </c>
      <c r="O2369" s="2">
        <v>41158</v>
      </c>
      <c r="P2369">
        <v>9</v>
      </c>
      <c r="Q2369" s="1">
        <v>0</v>
      </c>
      <c r="R2369">
        <v>1.76</v>
      </c>
      <c r="S2369">
        <v>0.7</v>
      </c>
      <c r="T2369">
        <f t="shared" si="36"/>
        <v>15.84</v>
      </c>
    </row>
    <row r="2370" spans="1:20" x14ac:dyDescent="0.25">
      <c r="A2370">
        <v>2369</v>
      </c>
      <c r="B2370">
        <v>89203</v>
      </c>
      <c r="C2370" t="s">
        <v>771</v>
      </c>
      <c r="D2370" t="s">
        <v>20</v>
      </c>
      <c r="E2370" t="s">
        <v>21</v>
      </c>
      <c r="F2370" t="s">
        <v>47</v>
      </c>
      <c r="G2370" t="s">
        <v>48</v>
      </c>
      <c r="H2370" t="s">
        <v>203</v>
      </c>
      <c r="I2370" t="s">
        <v>28</v>
      </c>
      <c r="J2370" t="s">
        <v>64</v>
      </c>
      <c r="K2370" t="s">
        <v>1108</v>
      </c>
      <c r="L2370" t="s">
        <v>192</v>
      </c>
      <c r="M2370" t="s">
        <v>117</v>
      </c>
      <c r="N2370" s="2">
        <v>40433</v>
      </c>
      <c r="O2370" s="2">
        <v>40440</v>
      </c>
      <c r="P2370">
        <v>22</v>
      </c>
      <c r="Q2370" s="1">
        <v>0.06</v>
      </c>
      <c r="R2370">
        <v>205.99</v>
      </c>
      <c r="S2370">
        <v>8.99</v>
      </c>
      <c r="T2370">
        <f t="shared" si="36"/>
        <v>4531.7800000000007</v>
      </c>
    </row>
    <row r="2371" spans="1:20" x14ac:dyDescent="0.25">
      <c r="A2371">
        <v>2370</v>
      </c>
      <c r="B2371">
        <v>88877</v>
      </c>
      <c r="C2371" t="s">
        <v>1605</v>
      </c>
      <c r="D2371" t="s">
        <v>20</v>
      </c>
      <c r="E2371" t="s">
        <v>39</v>
      </c>
      <c r="F2371" t="s">
        <v>31</v>
      </c>
      <c r="G2371" t="s">
        <v>93</v>
      </c>
      <c r="H2371" t="s">
        <v>42</v>
      </c>
      <c r="I2371" t="s">
        <v>28</v>
      </c>
      <c r="J2371" t="s">
        <v>64</v>
      </c>
      <c r="K2371" t="s">
        <v>119</v>
      </c>
      <c r="L2371" t="s">
        <v>192</v>
      </c>
      <c r="M2371" t="s">
        <v>296</v>
      </c>
      <c r="N2371" s="2">
        <v>41471</v>
      </c>
      <c r="O2371" s="2">
        <v>41472</v>
      </c>
      <c r="P2371">
        <v>18</v>
      </c>
      <c r="Q2371" s="1">
        <v>0.02</v>
      </c>
      <c r="R2371">
        <v>27.18</v>
      </c>
      <c r="S2371">
        <v>8.23</v>
      </c>
      <c r="T2371">
        <f t="shared" ref="T2371:T2434" si="37">R2371*P2371</f>
        <v>489.24</v>
      </c>
    </row>
    <row r="2372" spans="1:20" x14ac:dyDescent="0.25">
      <c r="A2372">
        <v>2371</v>
      </c>
      <c r="B2372">
        <v>86574</v>
      </c>
      <c r="C2372" t="s">
        <v>428</v>
      </c>
      <c r="D2372" t="s">
        <v>578</v>
      </c>
      <c r="E2372" t="s">
        <v>187</v>
      </c>
      <c r="F2372" t="s">
        <v>22</v>
      </c>
      <c r="G2372" t="s">
        <v>93</v>
      </c>
      <c r="H2372" t="s">
        <v>219</v>
      </c>
      <c r="I2372" t="s">
        <v>28</v>
      </c>
      <c r="J2372" t="s">
        <v>64</v>
      </c>
      <c r="K2372" t="s">
        <v>228</v>
      </c>
      <c r="L2372" t="s">
        <v>283</v>
      </c>
      <c r="M2372" t="s">
        <v>27</v>
      </c>
      <c r="N2372" s="2">
        <v>40406</v>
      </c>
      <c r="O2372" s="2">
        <v>40409</v>
      </c>
      <c r="P2372">
        <v>1</v>
      </c>
      <c r="Q2372" s="1">
        <v>0.02</v>
      </c>
      <c r="R2372">
        <v>160.97999999999999</v>
      </c>
      <c r="S2372">
        <v>30</v>
      </c>
      <c r="T2372">
        <f t="shared" si="37"/>
        <v>160.97999999999999</v>
      </c>
    </row>
    <row r="2373" spans="1:20" x14ac:dyDescent="0.25">
      <c r="A2373">
        <v>2372</v>
      </c>
      <c r="B2373">
        <v>87583</v>
      </c>
      <c r="C2373" t="s">
        <v>2533</v>
      </c>
      <c r="D2373" t="s">
        <v>578</v>
      </c>
      <c r="E2373" t="s">
        <v>187</v>
      </c>
      <c r="F2373" t="s">
        <v>47</v>
      </c>
      <c r="G2373" t="s">
        <v>41</v>
      </c>
      <c r="H2373" t="s">
        <v>225</v>
      </c>
      <c r="I2373" t="s">
        <v>28</v>
      </c>
      <c r="J2373" t="s">
        <v>64</v>
      </c>
      <c r="K2373" t="s">
        <v>189</v>
      </c>
      <c r="L2373" t="s">
        <v>283</v>
      </c>
      <c r="M2373" t="s">
        <v>111</v>
      </c>
      <c r="N2373" s="2">
        <v>40255</v>
      </c>
      <c r="O2373" s="2">
        <v>40257</v>
      </c>
      <c r="P2373">
        <v>4</v>
      </c>
      <c r="Q2373" s="1">
        <v>0.08</v>
      </c>
      <c r="R2373">
        <v>355.98</v>
      </c>
      <c r="S2373">
        <v>58.92</v>
      </c>
      <c r="T2373">
        <f t="shared" si="37"/>
        <v>1423.92</v>
      </c>
    </row>
    <row r="2374" spans="1:20" x14ac:dyDescent="0.25">
      <c r="A2374">
        <v>2373</v>
      </c>
      <c r="B2374">
        <v>90033</v>
      </c>
      <c r="C2374" t="s">
        <v>946</v>
      </c>
      <c r="D2374" t="s">
        <v>20</v>
      </c>
      <c r="E2374" t="s">
        <v>39</v>
      </c>
      <c r="F2374" t="s">
        <v>22</v>
      </c>
      <c r="G2374" t="s">
        <v>48</v>
      </c>
      <c r="H2374" t="s">
        <v>54</v>
      </c>
      <c r="I2374" t="s">
        <v>28</v>
      </c>
      <c r="J2374" t="s">
        <v>64</v>
      </c>
      <c r="K2374" t="s">
        <v>62</v>
      </c>
      <c r="L2374" t="s">
        <v>44</v>
      </c>
      <c r="M2374" t="s">
        <v>182</v>
      </c>
      <c r="N2374" s="2">
        <v>40653</v>
      </c>
      <c r="O2374" s="2">
        <v>40657</v>
      </c>
      <c r="P2374">
        <v>2</v>
      </c>
      <c r="Q2374" s="1">
        <v>0.05</v>
      </c>
      <c r="R2374">
        <v>5.85</v>
      </c>
      <c r="S2374">
        <v>2.27</v>
      </c>
      <c r="T2374">
        <f t="shared" si="37"/>
        <v>11.7</v>
      </c>
    </row>
    <row r="2375" spans="1:20" x14ac:dyDescent="0.25">
      <c r="A2375">
        <v>2374</v>
      </c>
      <c r="B2375">
        <v>89528</v>
      </c>
      <c r="C2375" t="s">
        <v>1443</v>
      </c>
      <c r="D2375" t="s">
        <v>20</v>
      </c>
      <c r="E2375" t="s">
        <v>39</v>
      </c>
      <c r="F2375" t="s">
        <v>22</v>
      </c>
      <c r="G2375" t="s">
        <v>48</v>
      </c>
      <c r="H2375" t="s">
        <v>61</v>
      </c>
      <c r="I2375" t="s">
        <v>28</v>
      </c>
      <c r="J2375" t="s">
        <v>64</v>
      </c>
      <c r="K2375" t="s">
        <v>95</v>
      </c>
      <c r="L2375" t="s">
        <v>192</v>
      </c>
      <c r="M2375" t="s">
        <v>123</v>
      </c>
      <c r="N2375" s="2">
        <v>41043</v>
      </c>
      <c r="O2375" s="2">
        <v>41043</v>
      </c>
      <c r="P2375">
        <v>9</v>
      </c>
      <c r="Q2375" s="1">
        <v>0.05</v>
      </c>
      <c r="R2375">
        <v>15.67</v>
      </c>
      <c r="S2375">
        <v>1.39</v>
      </c>
      <c r="T2375">
        <f t="shared" si="37"/>
        <v>141.03</v>
      </c>
    </row>
    <row r="2376" spans="1:20" x14ac:dyDescent="0.25">
      <c r="A2376">
        <v>2375</v>
      </c>
      <c r="B2376">
        <v>87493</v>
      </c>
      <c r="C2376" t="s">
        <v>388</v>
      </c>
      <c r="D2376" t="s">
        <v>20</v>
      </c>
      <c r="E2376" t="s">
        <v>21</v>
      </c>
      <c r="F2376" t="s">
        <v>31</v>
      </c>
      <c r="G2376" t="s">
        <v>32</v>
      </c>
      <c r="H2376" t="s">
        <v>24</v>
      </c>
      <c r="I2376" t="s">
        <v>28</v>
      </c>
      <c r="J2376" t="s">
        <v>64</v>
      </c>
      <c r="K2376" t="s">
        <v>198</v>
      </c>
      <c r="L2376" t="s">
        <v>192</v>
      </c>
      <c r="M2376" t="s">
        <v>255</v>
      </c>
      <c r="N2376" s="2">
        <v>41002</v>
      </c>
      <c r="O2376" s="2">
        <v>41003</v>
      </c>
      <c r="P2376">
        <v>7</v>
      </c>
      <c r="Q2376" s="1">
        <v>0.03</v>
      </c>
      <c r="R2376">
        <v>39.979999999999997</v>
      </c>
      <c r="S2376">
        <v>7.12</v>
      </c>
      <c r="T2376">
        <f t="shared" si="37"/>
        <v>279.85999999999996</v>
      </c>
    </row>
    <row r="2377" spans="1:20" x14ac:dyDescent="0.25">
      <c r="A2377">
        <v>2376</v>
      </c>
      <c r="B2377">
        <v>87493</v>
      </c>
      <c r="C2377" t="s">
        <v>388</v>
      </c>
      <c r="D2377" t="s">
        <v>20</v>
      </c>
      <c r="E2377" t="s">
        <v>21</v>
      </c>
      <c r="F2377" t="s">
        <v>31</v>
      </c>
      <c r="G2377" t="s">
        <v>32</v>
      </c>
      <c r="H2377" t="s">
        <v>203</v>
      </c>
      <c r="I2377" t="s">
        <v>28</v>
      </c>
      <c r="J2377" t="s">
        <v>64</v>
      </c>
      <c r="K2377" t="s">
        <v>204</v>
      </c>
      <c r="L2377" t="s">
        <v>192</v>
      </c>
      <c r="M2377" t="s">
        <v>69</v>
      </c>
      <c r="N2377" s="2">
        <v>41002</v>
      </c>
      <c r="O2377" s="2">
        <v>41003</v>
      </c>
      <c r="P2377">
        <v>6</v>
      </c>
      <c r="Q2377" s="1">
        <v>0.03</v>
      </c>
      <c r="R2377">
        <v>65.989999999999995</v>
      </c>
      <c r="S2377">
        <v>3.99</v>
      </c>
      <c r="T2377">
        <f t="shared" si="37"/>
        <v>395.93999999999994</v>
      </c>
    </row>
    <row r="2378" spans="1:20" x14ac:dyDescent="0.25">
      <c r="A2378">
        <v>2377</v>
      </c>
      <c r="B2378">
        <v>87493</v>
      </c>
      <c r="C2378" t="s">
        <v>1855</v>
      </c>
      <c r="D2378" t="s">
        <v>578</v>
      </c>
      <c r="E2378" t="s">
        <v>187</v>
      </c>
      <c r="F2378" t="s">
        <v>31</v>
      </c>
      <c r="G2378" t="s">
        <v>32</v>
      </c>
      <c r="H2378" t="s">
        <v>188</v>
      </c>
      <c r="I2378" t="s">
        <v>28</v>
      </c>
      <c r="J2378" t="s">
        <v>64</v>
      </c>
      <c r="K2378" t="s">
        <v>71</v>
      </c>
      <c r="L2378" t="s">
        <v>330</v>
      </c>
      <c r="M2378" t="s">
        <v>35</v>
      </c>
      <c r="N2378" s="2">
        <v>41002</v>
      </c>
      <c r="O2378" s="2">
        <v>41003</v>
      </c>
      <c r="P2378">
        <v>7</v>
      </c>
      <c r="Q2378" s="1">
        <v>0.1</v>
      </c>
      <c r="R2378">
        <v>280.98</v>
      </c>
      <c r="S2378">
        <v>35.67</v>
      </c>
      <c r="T2378">
        <f t="shared" si="37"/>
        <v>1966.8600000000001</v>
      </c>
    </row>
    <row r="2379" spans="1:20" x14ac:dyDescent="0.25">
      <c r="A2379">
        <v>2378</v>
      </c>
      <c r="B2379">
        <v>89284</v>
      </c>
      <c r="C2379" t="s">
        <v>396</v>
      </c>
      <c r="D2379" t="s">
        <v>20</v>
      </c>
      <c r="E2379" t="s">
        <v>187</v>
      </c>
      <c r="F2379" t="s">
        <v>31</v>
      </c>
      <c r="G2379" t="s">
        <v>41</v>
      </c>
      <c r="H2379" t="s">
        <v>217</v>
      </c>
      <c r="I2379" t="s">
        <v>28</v>
      </c>
      <c r="J2379" t="s">
        <v>64</v>
      </c>
      <c r="K2379" t="s">
        <v>71</v>
      </c>
      <c r="L2379" t="s">
        <v>192</v>
      </c>
      <c r="M2379" t="s">
        <v>35</v>
      </c>
      <c r="N2379" s="2">
        <v>40456</v>
      </c>
      <c r="O2379" s="2">
        <v>40456</v>
      </c>
      <c r="P2379">
        <v>12</v>
      </c>
      <c r="Q2379" s="1">
        <v>0.01</v>
      </c>
      <c r="R2379">
        <v>2.08</v>
      </c>
      <c r="S2379">
        <v>5.33</v>
      </c>
      <c r="T2379">
        <f t="shared" si="37"/>
        <v>24.96</v>
      </c>
    </row>
    <row r="2380" spans="1:20" x14ac:dyDescent="0.25">
      <c r="A2380">
        <v>2379</v>
      </c>
      <c r="B2380">
        <v>89284</v>
      </c>
      <c r="C2380" t="s">
        <v>396</v>
      </c>
      <c r="D2380" t="s">
        <v>578</v>
      </c>
      <c r="E2380" t="s">
        <v>39</v>
      </c>
      <c r="F2380" t="s">
        <v>31</v>
      </c>
      <c r="G2380" t="s">
        <v>41</v>
      </c>
      <c r="H2380" t="s">
        <v>89</v>
      </c>
      <c r="I2380" t="s">
        <v>28</v>
      </c>
      <c r="J2380" t="s">
        <v>64</v>
      </c>
      <c r="K2380" t="s">
        <v>101</v>
      </c>
      <c r="L2380" t="s">
        <v>283</v>
      </c>
      <c r="M2380" t="s">
        <v>35</v>
      </c>
      <c r="N2380" s="2">
        <v>40456</v>
      </c>
      <c r="O2380" s="2">
        <v>40457</v>
      </c>
      <c r="P2380">
        <v>6</v>
      </c>
      <c r="Q2380" s="1">
        <v>0.03</v>
      </c>
      <c r="R2380">
        <v>370.98</v>
      </c>
      <c r="S2380">
        <v>99</v>
      </c>
      <c r="T2380">
        <f t="shared" si="37"/>
        <v>2225.88</v>
      </c>
    </row>
    <row r="2381" spans="1:20" x14ac:dyDescent="0.25">
      <c r="A2381">
        <v>2380</v>
      </c>
      <c r="B2381">
        <v>89289</v>
      </c>
      <c r="C2381" t="s">
        <v>396</v>
      </c>
      <c r="D2381" t="s">
        <v>38</v>
      </c>
      <c r="E2381" t="s">
        <v>39</v>
      </c>
      <c r="F2381" t="s">
        <v>31</v>
      </c>
      <c r="G2381" t="s">
        <v>23</v>
      </c>
      <c r="H2381" t="s">
        <v>49</v>
      </c>
      <c r="I2381" t="s">
        <v>28</v>
      </c>
      <c r="J2381" t="s">
        <v>64</v>
      </c>
      <c r="K2381" t="s">
        <v>189</v>
      </c>
      <c r="L2381" t="s">
        <v>192</v>
      </c>
      <c r="M2381" t="s">
        <v>35</v>
      </c>
      <c r="N2381" s="2">
        <v>41304</v>
      </c>
      <c r="O2381" s="2">
        <v>41307</v>
      </c>
      <c r="P2381">
        <v>12</v>
      </c>
      <c r="Q2381" s="1">
        <v>0.1</v>
      </c>
      <c r="R2381">
        <v>41.94</v>
      </c>
      <c r="S2381">
        <v>2.99</v>
      </c>
      <c r="T2381">
        <f t="shared" si="37"/>
        <v>503.28</v>
      </c>
    </row>
    <row r="2382" spans="1:20" x14ac:dyDescent="0.25">
      <c r="A2382">
        <v>2381</v>
      </c>
      <c r="B2382">
        <v>89289</v>
      </c>
      <c r="C2382" t="s">
        <v>396</v>
      </c>
      <c r="D2382" t="s">
        <v>20</v>
      </c>
      <c r="E2382" t="s">
        <v>39</v>
      </c>
      <c r="F2382" t="s">
        <v>31</v>
      </c>
      <c r="G2382" t="s">
        <v>23</v>
      </c>
      <c r="H2382" t="s">
        <v>78</v>
      </c>
      <c r="I2382" t="s">
        <v>28</v>
      </c>
      <c r="J2382" t="s">
        <v>64</v>
      </c>
      <c r="K2382" t="s">
        <v>62</v>
      </c>
      <c r="L2382" t="s">
        <v>192</v>
      </c>
      <c r="M2382" t="s">
        <v>35</v>
      </c>
      <c r="N2382" s="2">
        <v>41304</v>
      </c>
      <c r="O2382" s="2">
        <v>41306</v>
      </c>
      <c r="P2382">
        <v>5</v>
      </c>
      <c r="Q2382" s="1">
        <v>7.0000000000000007E-2</v>
      </c>
      <c r="R2382">
        <v>5.28</v>
      </c>
      <c r="S2382">
        <v>2.99</v>
      </c>
      <c r="T2382">
        <f t="shared" si="37"/>
        <v>26.400000000000002</v>
      </c>
    </row>
    <row r="2383" spans="1:20" x14ac:dyDescent="0.25">
      <c r="A2383">
        <v>2382</v>
      </c>
      <c r="B2383">
        <v>89289</v>
      </c>
      <c r="C2383" t="s">
        <v>396</v>
      </c>
      <c r="D2383" t="s">
        <v>20</v>
      </c>
      <c r="E2383" t="s">
        <v>39</v>
      </c>
      <c r="F2383" t="s">
        <v>31</v>
      </c>
      <c r="G2383" t="s">
        <v>23</v>
      </c>
      <c r="H2383" t="s">
        <v>94</v>
      </c>
      <c r="I2383" t="s">
        <v>28</v>
      </c>
      <c r="J2383" t="s">
        <v>64</v>
      </c>
      <c r="K2383" t="s">
        <v>105</v>
      </c>
      <c r="L2383" t="s">
        <v>26</v>
      </c>
      <c r="M2383" t="s">
        <v>35</v>
      </c>
      <c r="N2383" s="2">
        <v>41304</v>
      </c>
      <c r="O2383" s="2">
        <v>41306</v>
      </c>
      <c r="P2383">
        <v>9</v>
      </c>
      <c r="Q2383" s="1">
        <v>0.02</v>
      </c>
      <c r="R2383">
        <v>21.38</v>
      </c>
      <c r="S2383">
        <v>8.99</v>
      </c>
      <c r="T2383">
        <f t="shared" si="37"/>
        <v>192.42</v>
      </c>
    </row>
    <row r="2384" spans="1:20" x14ac:dyDescent="0.25">
      <c r="A2384">
        <v>2383</v>
      </c>
      <c r="B2384">
        <v>90040</v>
      </c>
      <c r="C2384" t="s">
        <v>773</v>
      </c>
      <c r="D2384" t="s">
        <v>20</v>
      </c>
      <c r="E2384" t="s">
        <v>187</v>
      </c>
      <c r="F2384" t="s">
        <v>31</v>
      </c>
      <c r="G2384" t="s">
        <v>41</v>
      </c>
      <c r="H2384" t="s">
        <v>225</v>
      </c>
      <c r="I2384" t="s">
        <v>28</v>
      </c>
      <c r="J2384" t="s">
        <v>64</v>
      </c>
      <c r="K2384" t="s">
        <v>116</v>
      </c>
      <c r="L2384" t="s">
        <v>706</v>
      </c>
      <c r="M2384" t="s">
        <v>83</v>
      </c>
      <c r="N2384" s="2">
        <v>40462</v>
      </c>
      <c r="O2384" s="2">
        <v>40464</v>
      </c>
      <c r="P2384">
        <v>11</v>
      </c>
      <c r="Q2384" s="1">
        <v>0</v>
      </c>
      <c r="R2384">
        <v>5.77</v>
      </c>
      <c r="S2384">
        <v>5.92</v>
      </c>
      <c r="T2384">
        <f t="shared" si="37"/>
        <v>63.47</v>
      </c>
    </row>
    <row r="2385" spans="1:20" x14ac:dyDescent="0.25">
      <c r="A2385">
        <v>2384</v>
      </c>
      <c r="B2385">
        <v>87542</v>
      </c>
      <c r="C2385" t="s">
        <v>1473</v>
      </c>
      <c r="D2385" t="s">
        <v>578</v>
      </c>
      <c r="E2385" t="s">
        <v>187</v>
      </c>
      <c r="F2385" t="s">
        <v>47</v>
      </c>
      <c r="G2385" t="s">
        <v>41</v>
      </c>
      <c r="H2385" t="s">
        <v>217</v>
      </c>
      <c r="I2385" t="s">
        <v>28</v>
      </c>
      <c r="J2385" t="s">
        <v>64</v>
      </c>
      <c r="K2385" t="s">
        <v>158</v>
      </c>
      <c r="L2385" t="s">
        <v>330</v>
      </c>
      <c r="M2385" t="s">
        <v>51</v>
      </c>
      <c r="N2385" s="2">
        <v>41137</v>
      </c>
      <c r="O2385" s="2">
        <v>41138</v>
      </c>
      <c r="P2385">
        <v>16</v>
      </c>
      <c r="Q2385" s="1">
        <v>0</v>
      </c>
      <c r="R2385">
        <v>140.97999999999999</v>
      </c>
      <c r="S2385">
        <v>53.48</v>
      </c>
      <c r="T2385">
        <f t="shared" si="37"/>
        <v>2255.6799999999998</v>
      </c>
    </row>
    <row r="2386" spans="1:20" x14ac:dyDescent="0.25">
      <c r="A2386">
        <v>2385</v>
      </c>
      <c r="B2386">
        <v>87542</v>
      </c>
      <c r="C2386" t="s">
        <v>1473</v>
      </c>
      <c r="D2386" t="s">
        <v>20</v>
      </c>
      <c r="E2386" t="s">
        <v>187</v>
      </c>
      <c r="F2386" t="s">
        <v>47</v>
      </c>
      <c r="G2386" t="s">
        <v>41</v>
      </c>
      <c r="H2386" t="s">
        <v>217</v>
      </c>
      <c r="I2386" t="s">
        <v>28</v>
      </c>
      <c r="J2386" t="s">
        <v>64</v>
      </c>
      <c r="K2386" t="s">
        <v>43</v>
      </c>
      <c r="L2386" t="s">
        <v>746</v>
      </c>
      <c r="M2386" t="s">
        <v>167</v>
      </c>
      <c r="N2386" s="2">
        <v>41137</v>
      </c>
      <c r="O2386" s="2">
        <v>41138</v>
      </c>
      <c r="P2386">
        <v>22</v>
      </c>
      <c r="Q2386" s="1">
        <v>0.01</v>
      </c>
      <c r="R2386">
        <v>218.08</v>
      </c>
      <c r="S2386">
        <v>18.059999999999999</v>
      </c>
      <c r="T2386">
        <f t="shared" si="37"/>
        <v>4797.76</v>
      </c>
    </row>
    <row r="2387" spans="1:20" x14ac:dyDescent="0.25">
      <c r="A2387">
        <v>2386</v>
      </c>
      <c r="B2387">
        <v>87542</v>
      </c>
      <c r="C2387" t="s">
        <v>1473</v>
      </c>
      <c r="D2387" t="s">
        <v>38</v>
      </c>
      <c r="E2387" t="s">
        <v>21</v>
      </c>
      <c r="F2387" t="s">
        <v>47</v>
      </c>
      <c r="G2387" t="s">
        <v>41</v>
      </c>
      <c r="H2387" t="s">
        <v>203</v>
      </c>
      <c r="I2387" t="s">
        <v>28</v>
      </c>
      <c r="J2387" t="s">
        <v>64</v>
      </c>
      <c r="K2387" t="s">
        <v>1108</v>
      </c>
      <c r="L2387" t="s">
        <v>192</v>
      </c>
      <c r="M2387" t="s">
        <v>114</v>
      </c>
      <c r="N2387" s="2">
        <v>41137</v>
      </c>
      <c r="O2387" s="2">
        <v>41138</v>
      </c>
      <c r="P2387">
        <v>17</v>
      </c>
      <c r="Q2387" s="1">
        <v>0.09</v>
      </c>
      <c r="R2387">
        <v>50.98</v>
      </c>
      <c r="S2387">
        <v>6.5</v>
      </c>
      <c r="T2387">
        <f t="shared" si="37"/>
        <v>866.66</v>
      </c>
    </row>
    <row r="2388" spans="1:20" x14ac:dyDescent="0.25">
      <c r="A2388">
        <v>2387</v>
      </c>
      <c r="B2388">
        <v>87573</v>
      </c>
      <c r="C2388" t="s">
        <v>2011</v>
      </c>
      <c r="D2388" t="s">
        <v>38</v>
      </c>
      <c r="E2388" t="s">
        <v>39</v>
      </c>
      <c r="F2388" t="s">
        <v>22</v>
      </c>
      <c r="G2388" t="s">
        <v>41</v>
      </c>
      <c r="H2388" t="s">
        <v>89</v>
      </c>
      <c r="I2388" t="s">
        <v>28</v>
      </c>
      <c r="J2388" t="s">
        <v>64</v>
      </c>
      <c r="K2388" t="s">
        <v>165</v>
      </c>
      <c r="L2388" t="s">
        <v>746</v>
      </c>
      <c r="M2388" t="s">
        <v>444</v>
      </c>
      <c r="N2388" s="2">
        <v>41395</v>
      </c>
      <c r="O2388" s="2">
        <v>41397</v>
      </c>
      <c r="P2388">
        <v>15</v>
      </c>
      <c r="Q2388" s="1">
        <v>0.01</v>
      </c>
      <c r="R2388">
        <v>167.27</v>
      </c>
      <c r="S2388">
        <v>35</v>
      </c>
      <c r="T2388">
        <f t="shared" si="37"/>
        <v>2509.0500000000002</v>
      </c>
    </row>
    <row r="2389" spans="1:20" x14ac:dyDescent="0.25">
      <c r="A2389">
        <v>2388</v>
      </c>
      <c r="B2389">
        <v>86491</v>
      </c>
      <c r="C2389" t="s">
        <v>938</v>
      </c>
      <c r="D2389" t="s">
        <v>578</v>
      </c>
      <c r="E2389" t="s">
        <v>187</v>
      </c>
      <c r="F2389" t="s">
        <v>22</v>
      </c>
      <c r="G2389" t="s">
        <v>41</v>
      </c>
      <c r="H2389" t="s">
        <v>217</v>
      </c>
      <c r="I2389" t="s">
        <v>28</v>
      </c>
      <c r="J2389" t="s">
        <v>64</v>
      </c>
      <c r="K2389" t="s">
        <v>181</v>
      </c>
      <c r="L2389" t="s">
        <v>283</v>
      </c>
      <c r="M2389" t="s">
        <v>246</v>
      </c>
      <c r="N2389" s="2">
        <v>40348</v>
      </c>
      <c r="O2389" s="2">
        <v>40349</v>
      </c>
      <c r="P2389">
        <v>14</v>
      </c>
      <c r="Q2389" s="1">
        <v>7.0000000000000007E-2</v>
      </c>
      <c r="R2389">
        <v>280.98</v>
      </c>
      <c r="S2389">
        <v>57</v>
      </c>
      <c r="T2389">
        <f t="shared" si="37"/>
        <v>3933.7200000000003</v>
      </c>
    </row>
    <row r="2390" spans="1:20" x14ac:dyDescent="0.25">
      <c r="A2390">
        <v>2389</v>
      </c>
      <c r="B2390">
        <v>86491</v>
      </c>
      <c r="C2390" t="s">
        <v>938</v>
      </c>
      <c r="D2390" t="s">
        <v>20</v>
      </c>
      <c r="E2390" t="s">
        <v>39</v>
      </c>
      <c r="F2390" t="s">
        <v>22</v>
      </c>
      <c r="G2390" t="s">
        <v>41</v>
      </c>
      <c r="H2390" t="s">
        <v>89</v>
      </c>
      <c r="I2390" t="s">
        <v>28</v>
      </c>
      <c r="J2390" t="s">
        <v>64</v>
      </c>
      <c r="K2390" t="s">
        <v>181</v>
      </c>
      <c r="L2390" t="s">
        <v>192</v>
      </c>
      <c r="M2390" t="s">
        <v>137</v>
      </c>
      <c r="N2390" s="2">
        <v>40348</v>
      </c>
      <c r="O2390" s="2">
        <v>40350</v>
      </c>
      <c r="P2390">
        <v>15</v>
      </c>
      <c r="Q2390" s="1">
        <v>0</v>
      </c>
      <c r="R2390">
        <v>4.9800000000000004</v>
      </c>
      <c r="S2390">
        <v>7.44</v>
      </c>
      <c r="T2390">
        <f t="shared" si="37"/>
        <v>74.7</v>
      </c>
    </row>
    <row r="2391" spans="1:20" x14ac:dyDescent="0.25">
      <c r="A2391">
        <v>2390</v>
      </c>
      <c r="B2391">
        <v>86491</v>
      </c>
      <c r="C2391" t="s">
        <v>938</v>
      </c>
      <c r="D2391" t="s">
        <v>20</v>
      </c>
      <c r="E2391" t="s">
        <v>39</v>
      </c>
      <c r="F2391" t="s">
        <v>22</v>
      </c>
      <c r="G2391" t="s">
        <v>41</v>
      </c>
      <c r="H2391" t="s">
        <v>61</v>
      </c>
      <c r="I2391" t="s">
        <v>28</v>
      </c>
      <c r="J2391" t="s">
        <v>64</v>
      </c>
      <c r="K2391" t="s">
        <v>98</v>
      </c>
      <c r="L2391" t="s">
        <v>44</v>
      </c>
      <c r="M2391" t="s">
        <v>137</v>
      </c>
      <c r="N2391" s="2">
        <v>40348</v>
      </c>
      <c r="O2391" s="2">
        <v>40350</v>
      </c>
      <c r="P2391">
        <v>11</v>
      </c>
      <c r="Q2391" s="1">
        <v>0.1</v>
      </c>
      <c r="R2391">
        <v>3.98</v>
      </c>
      <c r="S2391">
        <v>0.83</v>
      </c>
      <c r="T2391">
        <f t="shared" si="37"/>
        <v>43.78</v>
      </c>
    </row>
    <row r="2392" spans="1:20" x14ac:dyDescent="0.25">
      <c r="A2392">
        <v>2391</v>
      </c>
      <c r="B2392">
        <v>85839</v>
      </c>
      <c r="C2392" t="s">
        <v>1698</v>
      </c>
      <c r="D2392" t="s">
        <v>20</v>
      </c>
      <c r="E2392" t="s">
        <v>21</v>
      </c>
      <c r="F2392" t="s">
        <v>22</v>
      </c>
      <c r="G2392" t="s">
        <v>23</v>
      </c>
      <c r="H2392" t="s">
        <v>24</v>
      </c>
      <c r="I2392" t="s">
        <v>28</v>
      </c>
      <c r="J2392" t="s">
        <v>64</v>
      </c>
      <c r="K2392" t="s">
        <v>213</v>
      </c>
      <c r="L2392" t="s">
        <v>192</v>
      </c>
      <c r="M2392" t="s">
        <v>444</v>
      </c>
      <c r="N2392" s="2">
        <v>41156</v>
      </c>
      <c r="O2392" s="2">
        <v>41158</v>
      </c>
      <c r="P2392">
        <v>18</v>
      </c>
      <c r="Q2392" s="1">
        <v>0.09</v>
      </c>
      <c r="R2392">
        <v>95.99</v>
      </c>
      <c r="S2392">
        <v>4.9000000000000004</v>
      </c>
      <c r="T2392">
        <f t="shared" si="37"/>
        <v>1727.82</v>
      </c>
    </row>
    <row r="2393" spans="1:20" x14ac:dyDescent="0.25">
      <c r="A2393">
        <v>2392</v>
      </c>
      <c r="B2393">
        <v>89811</v>
      </c>
      <c r="C2393" t="s">
        <v>464</v>
      </c>
      <c r="D2393" t="s">
        <v>38</v>
      </c>
      <c r="E2393" t="s">
        <v>39</v>
      </c>
      <c r="F2393" t="s">
        <v>22</v>
      </c>
      <c r="G2393" t="s">
        <v>41</v>
      </c>
      <c r="H2393" t="s">
        <v>94</v>
      </c>
      <c r="I2393" t="s">
        <v>28</v>
      </c>
      <c r="J2393" t="s">
        <v>64</v>
      </c>
      <c r="K2393" t="s">
        <v>119</v>
      </c>
      <c r="L2393" t="s">
        <v>44</v>
      </c>
      <c r="M2393" t="s">
        <v>123</v>
      </c>
      <c r="N2393" s="2">
        <v>40877</v>
      </c>
      <c r="O2393" s="2">
        <v>40878</v>
      </c>
      <c r="P2393">
        <v>26</v>
      </c>
      <c r="Q2393" s="1">
        <v>0.06</v>
      </c>
      <c r="R2393">
        <v>2.2799999999999998</v>
      </c>
      <c r="S2393">
        <v>5.2</v>
      </c>
      <c r="T2393">
        <f t="shared" si="37"/>
        <v>59.279999999999994</v>
      </c>
    </row>
    <row r="2394" spans="1:20" x14ac:dyDescent="0.25">
      <c r="A2394">
        <v>2393</v>
      </c>
      <c r="B2394">
        <v>88116</v>
      </c>
      <c r="C2394" t="s">
        <v>669</v>
      </c>
      <c r="D2394" t="s">
        <v>20</v>
      </c>
      <c r="E2394" t="s">
        <v>39</v>
      </c>
      <c r="F2394" t="s">
        <v>22</v>
      </c>
      <c r="G2394" t="s">
        <v>48</v>
      </c>
      <c r="H2394" t="s">
        <v>42</v>
      </c>
      <c r="I2394" t="s">
        <v>28</v>
      </c>
      <c r="J2394" t="s">
        <v>64</v>
      </c>
      <c r="K2394" t="s">
        <v>291</v>
      </c>
      <c r="L2394" t="s">
        <v>192</v>
      </c>
      <c r="M2394" t="s">
        <v>326</v>
      </c>
      <c r="N2394" s="2">
        <v>40762</v>
      </c>
      <c r="O2394" s="2">
        <v>40762</v>
      </c>
      <c r="P2394">
        <v>5</v>
      </c>
      <c r="Q2394" s="1">
        <v>0.08</v>
      </c>
      <c r="R2394">
        <v>6.68</v>
      </c>
      <c r="S2394">
        <v>5.2</v>
      </c>
      <c r="T2394">
        <f t="shared" si="37"/>
        <v>33.4</v>
      </c>
    </row>
    <row r="2395" spans="1:20" x14ac:dyDescent="0.25">
      <c r="A2395">
        <v>2394</v>
      </c>
      <c r="B2395">
        <v>90043</v>
      </c>
      <c r="C2395" t="s">
        <v>1809</v>
      </c>
      <c r="D2395" t="s">
        <v>20</v>
      </c>
      <c r="E2395" t="s">
        <v>39</v>
      </c>
      <c r="F2395" t="s">
        <v>47</v>
      </c>
      <c r="G2395" t="s">
        <v>48</v>
      </c>
      <c r="H2395" t="s">
        <v>42</v>
      </c>
      <c r="I2395" t="s">
        <v>28</v>
      </c>
      <c r="J2395" t="s">
        <v>64</v>
      </c>
      <c r="K2395" t="s">
        <v>71</v>
      </c>
      <c r="L2395" t="s">
        <v>44</v>
      </c>
      <c r="M2395" t="s">
        <v>167</v>
      </c>
      <c r="N2395" s="2">
        <v>40241</v>
      </c>
      <c r="O2395" s="2">
        <v>40241</v>
      </c>
      <c r="P2395">
        <v>1</v>
      </c>
      <c r="Q2395" s="1">
        <v>0.06</v>
      </c>
      <c r="R2395">
        <v>10.14</v>
      </c>
      <c r="S2395">
        <v>2.27</v>
      </c>
      <c r="T2395">
        <f t="shared" si="37"/>
        <v>10.14</v>
      </c>
    </row>
    <row r="2396" spans="1:20" x14ac:dyDescent="0.25">
      <c r="A2396">
        <v>2395</v>
      </c>
      <c r="B2396">
        <v>86102</v>
      </c>
      <c r="C2396" t="s">
        <v>843</v>
      </c>
      <c r="D2396" t="s">
        <v>20</v>
      </c>
      <c r="E2396" t="s">
        <v>21</v>
      </c>
      <c r="F2396" t="s">
        <v>31</v>
      </c>
      <c r="G2396" t="s">
        <v>257</v>
      </c>
      <c r="H2396" t="s">
        <v>24</v>
      </c>
      <c r="I2396" t="s">
        <v>28</v>
      </c>
      <c r="J2396" t="s">
        <v>64</v>
      </c>
      <c r="K2396" t="s">
        <v>198</v>
      </c>
      <c r="L2396" t="s">
        <v>192</v>
      </c>
      <c r="M2396" t="s">
        <v>296</v>
      </c>
      <c r="N2396" s="2">
        <v>40313</v>
      </c>
      <c r="O2396" s="2">
        <v>40316</v>
      </c>
      <c r="P2396">
        <v>17</v>
      </c>
      <c r="Q2396" s="1">
        <v>0.08</v>
      </c>
      <c r="R2396">
        <v>73.98</v>
      </c>
      <c r="S2396">
        <v>4</v>
      </c>
      <c r="T2396">
        <f t="shared" si="37"/>
        <v>1257.6600000000001</v>
      </c>
    </row>
    <row r="2397" spans="1:20" x14ac:dyDescent="0.25">
      <c r="A2397">
        <v>2396</v>
      </c>
      <c r="B2397">
        <v>86102</v>
      </c>
      <c r="C2397" t="s">
        <v>843</v>
      </c>
      <c r="D2397" t="s">
        <v>20</v>
      </c>
      <c r="E2397" t="s">
        <v>39</v>
      </c>
      <c r="F2397" t="s">
        <v>31</v>
      </c>
      <c r="G2397" t="s">
        <v>257</v>
      </c>
      <c r="H2397" t="s">
        <v>78</v>
      </c>
      <c r="I2397" t="s">
        <v>28</v>
      </c>
      <c r="J2397" t="s">
        <v>64</v>
      </c>
      <c r="K2397" t="s">
        <v>71</v>
      </c>
      <c r="L2397" t="s">
        <v>44</v>
      </c>
      <c r="M2397" t="s">
        <v>69</v>
      </c>
      <c r="N2397" s="2">
        <v>40313</v>
      </c>
      <c r="O2397" s="2">
        <v>40315</v>
      </c>
      <c r="P2397">
        <v>8</v>
      </c>
      <c r="Q2397" s="1">
        <v>0.02</v>
      </c>
      <c r="R2397">
        <v>3.68</v>
      </c>
      <c r="S2397">
        <v>1.32</v>
      </c>
      <c r="T2397">
        <f t="shared" si="37"/>
        <v>29.44</v>
      </c>
    </row>
    <row r="2398" spans="1:20" x14ac:dyDescent="0.25">
      <c r="A2398">
        <v>2397</v>
      </c>
      <c r="B2398">
        <v>88569</v>
      </c>
      <c r="C2398" t="s">
        <v>1472</v>
      </c>
      <c r="D2398" t="s">
        <v>20</v>
      </c>
      <c r="E2398" t="s">
        <v>39</v>
      </c>
      <c r="F2398" t="s">
        <v>47</v>
      </c>
      <c r="G2398" t="s">
        <v>32</v>
      </c>
      <c r="H2398" t="s">
        <v>61</v>
      </c>
      <c r="I2398" t="s">
        <v>28</v>
      </c>
      <c r="J2398" t="s">
        <v>64</v>
      </c>
      <c r="K2398" t="s">
        <v>82</v>
      </c>
      <c r="L2398" t="s">
        <v>44</v>
      </c>
      <c r="M2398" t="s">
        <v>51</v>
      </c>
      <c r="N2398" s="2">
        <v>40428</v>
      </c>
      <c r="O2398" s="2">
        <v>40429</v>
      </c>
      <c r="P2398">
        <v>7</v>
      </c>
      <c r="Q2398" s="1">
        <v>7.0000000000000007E-2</v>
      </c>
      <c r="R2398">
        <v>6.08</v>
      </c>
      <c r="S2398">
        <v>0.91</v>
      </c>
      <c r="T2398">
        <f t="shared" si="37"/>
        <v>42.56</v>
      </c>
    </row>
    <row r="2399" spans="1:20" x14ac:dyDescent="0.25">
      <c r="A2399">
        <v>2398</v>
      </c>
      <c r="B2399">
        <v>88569</v>
      </c>
      <c r="C2399" t="s">
        <v>88</v>
      </c>
      <c r="D2399" t="s">
        <v>20</v>
      </c>
      <c r="E2399" t="s">
        <v>39</v>
      </c>
      <c r="F2399" t="s">
        <v>47</v>
      </c>
      <c r="G2399" t="s">
        <v>32</v>
      </c>
      <c r="H2399" t="s">
        <v>89</v>
      </c>
      <c r="I2399" t="s">
        <v>28</v>
      </c>
      <c r="J2399" t="s">
        <v>64</v>
      </c>
      <c r="K2399" t="s">
        <v>145</v>
      </c>
      <c r="L2399" t="s">
        <v>706</v>
      </c>
      <c r="M2399" t="s">
        <v>134</v>
      </c>
      <c r="N2399" s="2">
        <v>40428</v>
      </c>
      <c r="O2399" s="2">
        <v>40430</v>
      </c>
      <c r="P2399">
        <v>13</v>
      </c>
      <c r="Q2399" s="1">
        <v>0.08</v>
      </c>
      <c r="R2399">
        <v>19.899999999999999</v>
      </c>
      <c r="S2399">
        <v>5.29</v>
      </c>
      <c r="T2399">
        <f t="shared" si="37"/>
        <v>258.7</v>
      </c>
    </row>
    <row r="2400" spans="1:20" x14ac:dyDescent="0.25">
      <c r="A2400">
        <v>2399</v>
      </c>
      <c r="B2400">
        <v>88569</v>
      </c>
      <c r="C2400" t="s">
        <v>88</v>
      </c>
      <c r="D2400" t="s">
        <v>20</v>
      </c>
      <c r="E2400" t="s">
        <v>39</v>
      </c>
      <c r="F2400" t="s">
        <v>47</v>
      </c>
      <c r="G2400" t="s">
        <v>32</v>
      </c>
      <c r="H2400" t="s">
        <v>54</v>
      </c>
      <c r="I2400" t="s">
        <v>28</v>
      </c>
      <c r="J2400" t="s">
        <v>64</v>
      </c>
      <c r="K2400" t="s">
        <v>62</v>
      </c>
      <c r="L2400" t="s">
        <v>192</v>
      </c>
      <c r="M2400" t="s">
        <v>114</v>
      </c>
      <c r="N2400" s="2">
        <v>40428</v>
      </c>
      <c r="O2400" s="2">
        <v>40430</v>
      </c>
      <c r="P2400">
        <v>21</v>
      </c>
      <c r="Q2400" s="1">
        <v>0.02</v>
      </c>
      <c r="R2400">
        <v>3.36</v>
      </c>
      <c r="S2400">
        <v>6.27</v>
      </c>
      <c r="T2400">
        <f t="shared" si="37"/>
        <v>70.56</v>
      </c>
    </row>
    <row r="2401" spans="1:20" x14ac:dyDescent="0.25">
      <c r="A2401">
        <v>2400</v>
      </c>
      <c r="B2401">
        <v>90053</v>
      </c>
      <c r="C2401" t="s">
        <v>1137</v>
      </c>
      <c r="D2401" t="s">
        <v>20</v>
      </c>
      <c r="E2401" t="s">
        <v>21</v>
      </c>
      <c r="F2401" t="s">
        <v>22</v>
      </c>
      <c r="G2401" t="s">
        <v>41</v>
      </c>
      <c r="H2401" t="s">
        <v>203</v>
      </c>
      <c r="I2401" t="s">
        <v>28</v>
      </c>
      <c r="J2401" t="s">
        <v>64</v>
      </c>
      <c r="K2401" t="s">
        <v>1138</v>
      </c>
      <c r="L2401" t="s">
        <v>26</v>
      </c>
      <c r="M2401" t="s">
        <v>398</v>
      </c>
      <c r="N2401" s="2">
        <v>41284</v>
      </c>
      <c r="O2401" s="2">
        <v>41287</v>
      </c>
      <c r="P2401">
        <v>9</v>
      </c>
      <c r="Q2401" s="1">
        <v>0</v>
      </c>
      <c r="R2401">
        <v>4.8899999999999997</v>
      </c>
      <c r="S2401">
        <v>4.93</v>
      </c>
      <c r="T2401">
        <f t="shared" si="37"/>
        <v>44.01</v>
      </c>
    </row>
    <row r="2402" spans="1:20" x14ac:dyDescent="0.25">
      <c r="A2402">
        <v>2401</v>
      </c>
      <c r="B2402">
        <v>90053</v>
      </c>
      <c r="C2402" t="s">
        <v>1137</v>
      </c>
      <c r="D2402" t="s">
        <v>578</v>
      </c>
      <c r="E2402" t="s">
        <v>187</v>
      </c>
      <c r="F2402" t="s">
        <v>22</v>
      </c>
      <c r="G2402" t="s">
        <v>41</v>
      </c>
      <c r="H2402" t="s">
        <v>217</v>
      </c>
      <c r="I2402" t="s">
        <v>28</v>
      </c>
      <c r="J2402" t="s">
        <v>72</v>
      </c>
      <c r="K2402" t="s">
        <v>291</v>
      </c>
      <c r="L2402" t="s">
        <v>330</v>
      </c>
      <c r="M2402" t="s">
        <v>80</v>
      </c>
      <c r="N2402" s="2">
        <v>41284</v>
      </c>
      <c r="O2402" s="2">
        <v>41286</v>
      </c>
      <c r="P2402">
        <v>12</v>
      </c>
      <c r="Q2402" s="1">
        <v>0</v>
      </c>
      <c r="R2402">
        <v>150.97999999999999</v>
      </c>
      <c r="S2402">
        <v>39.25</v>
      </c>
      <c r="T2402">
        <f t="shared" si="37"/>
        <v>1811.7599999999998</v>
      </c>
    </row>
    <row r="2403" spans="1:20" x14ac:dyDescent="0.25">
      <c r="A2403">
        <v>2402</v>
      </c>
      <c r="B2403">
        <v>85885</v>
      </c>
      <c r="C2403" t="s">
        <v>1430</v>
      </c>
      <c r="D2403" t="s">
        <v>20</v>
      </c>
      <c r="E2403" t="s">
        <v>187</v>
      </c>
      <c r="F2403" t="s">
        <v>40</v>
      </c>
      <c r="G2403" t="s">
        <v>41</v>
      </c>
      <c r="H2403" t="s">
        <v>188</v>
      </c>
      <c r="I2403" t="s">
        <v>28</v>
      </c>
      <c r="J2403" t="s">
        <v>72</v>
      </c>
      <c r="K2403" t="s">
        <v>221</v>
      </c>
      <c r="L2403" t="s">
        <v>706</v>
      </c>
      <c r="M2403" t="s">
        <v>469</v>
      </c>
      <c r="N2403" s="2">
        <v>41027</v>
      </c>
      <c r="O2403" s="2">
        <v>41029</v>
      </c>
      <c r="P2403">
        <v>1</v>
      </c>
      <c r="Q2403" s="1">
        <v>0.08</v>
      </c>
      <c r="R2403">
        <v>79.52</v>
      </c>
      <c r="S2403">
        <v>48.2</v>
      </c>
      <c r="T2403">
        <f t="shared" si="37"/>
        <v>79.52</v>
      </c>
    </row>
    <row r="2404" spans="1:20" x14ac:dyDescent="0.25">
      <c r="A2404">
        <v>2403</v>
      </c>
      <c r="B2404">
        <v>85885</v>
      </c>
      <c r="C2404" t="s">
        <v>1430</v>
      </c>
      <c r="D2404" t="s">
        <v>20</v>
      </c>
      <c r="E2404" t="s">
        <v>21</v>
      </c>
      <c r="F2404" t="s">
        <v>40</v>
      </c>
      <c r="G2404" t="s">
        <v>41</v>
      </c>
      <c r="H2404" t="s">
        <v>206</v>
      </c>
      <c r="I2404" t="s">
        <v>28</v>
      </c>
      <c r="J2404" t="s">
        <v>72</v>
      </c>
      <c r="K2404" t="s">
        <v>204</v>
      </c>
      <c r="L2404" t="s">
        <v>192</v>
      </c>
      <c r="M2404" t="s">
        <v>393</v>
      </c>
      <c r="N2404" s="2">
        <v>41027</v>
      </c>
      <c r="O2404" s="2">
        <v>41027</v>
      </c>
      <c r="P2404">
        <v>1</v>
      </c>
      <c r="Q2404" s="1">
        <v>0.09</v>
      </c>
      <c r="R2404">
        <v>125.99</v>
      </c>
      <c r="S2404">
        <v>5.99</v>
      </c>
      <c r="T2404">
        <f t="shared" si="37"/>
        <v>125.99</v>
      </c>
    </row>
    <row r="2405" spans="1:20" x14ac:dyDescent="0.25">
      <c r="A2405">
        <v>2404</v>
      </c>
      <c r="B2405">
        <v>87089</v>
      </c>
      <c r="C2405" t="s">
        <v>1720</v>
      </c>
      <c r="D2405" t="s">
        <v>20</v>
      </c>
      <c r="E2405" t="s">
        <v>21</v>
      </c>
      <c r="F2405" t="s">
        <v>47</v>
      </c>
      <c r="G2405" t="s">
        <v>48</v>
      </c>
      <c r="H2405" t="s">
        <v>203</v>
      </c>
      <c r="I2405" t="s">
        <v>28</v>
      </c>
      <c r="J2405" t="s">
        <v>72</v>
      </c>
      <c r="K2405" t="s">
        <v>1114</v>
      </c>
      <c r="L2405" t="s">
        <v>192</v>
      </c>
      <c r="M2405" t="s">
        <v>167</v>
      </c>
      <c r="N2405" s="2">
        <v>40586</v>
      </c>
      <c r="O2405" s="2">
        <v>40593</v>
      </c>
      <c r="P2405">
        <v>5</v>
      </c>
      <c r="Q2405" s="1">
        <v>0</v>
      </c>
      <c r="R2405">
        <v>30.73</v>
      </c>
      <c r="S2405">
        <v>4</v>
      </c>
      <c r="T2405">
        <f t="shared" si="37"/>
        <v>153.65</v>
      </c>
    </row>
    <row r="2406" spans="1:20" x14ac:dyDescent="0.25">
      <c r="A2406">
        <v>2405</v>
      </c>
      <c r="B2406">
        <v>90055</v>
      </c>
      <c r="C2406" t="s">
        <v>1836</v>
      </c>
      <c r="D2406" t="s">
        <v>20</v>
      </c>
      <c r="E2406" t="s">
        <v>187</v>
      </c>
      <c r="F2406" t="s">
        <v>22</v>
      </c>
      <c r="G2406" t="s">
        <v>32</v>
      </c>
      <c r="H2406" t="s">
        <v>219</v>
      </c>
      <c r="I2406" t="s">
        <v>28</v>
      </c>
      <c r="J2406" t="s">
        <v>56</v>
      </c>
      <c r="K2406" t="s">
        <v>226</v>
      </c>
      <c r="L2406" t="s">
        <v>192</v>
      </c>
      <c r="M2406" t="s">
        <v>173</v>
      </c>
      <c r="N2406" s="2">
        <v>40762</v>
      </c>
      <c r="O2406" s="2">
        <v>40763</v>
      </c>
      <c r="P2406">
        <v>22</v>
      </c>
      <c r="Q2406" s="1">
        <v>0.02</v>
      </c>
      <c r="R2406">
        <v>20.28</v>
      </c>
      <c r="S2406">
        <v>6.68</v>
      </c>
      <c r="T2406">
        <f t="shared" si="37"/>
        <v>446.16</v>
      </c>
    </row>
    <row r="2407" spans="1:20" x14ac:dyDescent="0.25">
      <c r="A2407">
        <v>2406</v>
      </c>
      <c r="B2407">
        <v>88619</v>
      </c>
      <c r="C2407" t="s">
        <v>834</v>
      </c>
      <c r="D2407" t="s">
        <v>20</v>
      </c>
      <c r="E2407" t="s">
        <v>39</v>
      </c>
      <c r="F2407" t="s">
        <v>47</v>
      </c>
      <c r="G2407" t="s">
        <v>23</v>
      </c>
      <c r="H2407" t="s">
        <v>78</v>
      </c>
      <c r="I2407" t="s">
        <v>28</v>
      </c>
      <c r="J2407" t="s">
        <v>72</v>
      </c>
      <c r="K2407" t="s">
        <v>226</v>
      </c>
      <c r="L2407" t="s">
        <v>192</v>
      </c>
      <c r="M2407" t="s">
        <v>114</v>
      </c>
      <c r="N2407" s="2">
        <v>40582</v>
      </c>
      <c r="O2407" s="2">
        <v>40584</v>
      </c>
      <c r="P2407">
        <v>10</v>
      </c>
      <c r="Q2407" s="1">
        <v>0</v>
      </c>
      <c r="R2407">
        <v>3.58</v>
      </c>
      <c r="S2407">
        <v>5.47</v>
      </c>
      <c r="T2407">
        <f t="shared" si="37"/>
        <v>35.799999999999997</v>
      </c>
    </row>
    <row r="2408" spans="1:20" x14ac:dyDescent="0.25">
      <c r="A2408">
        <v>2407</v>
      </c>
      <c r="B2408">
        <v>90062</v>
      </c>
      <c r="C2408" t="s">
        <v>1492</v>
      </c>
      <c r="D2408" t="s">
        <v>38</v>
      </c>
      <c r="E2408" t="s">
        <v>39</v>
      </c>
      <c r="F2408" t="s">
        <v>47</v>
      </c>
      <c r="G2408" t="s">
        <v>93</v>
      </c>
      <c r="H2408" t="s">
        <v>54</v>
      </c>
      <c r="I2408" t="s">
        <v>28</v>
      </c>
      <c r="J2408" t="s">
        <v>72</v>
      </c>
      <c r="K2408" t="s">
        <v>129</v>
      </c>
      <c r="L2408" t="s">
        <v>192</v>
      </c>
      <c r="M2408" t="s">
        <v>167</v>
      </c>
      <c r="N2408" s="2">
        <v>40863</v>
      </c>
      <c r="O2408" s="2">
        <v>40864</v>
      </c>
      <c r="P2408">
        <v>5</v>
      </c>
      <c r="Q2408" s="1">
        <v>7.0000000000000007E-2</v>
      </c>
      <c r="R2408">
        <v>8.85</v>
      </c>
      <c r="S2408">
        <v>5.6</v>
      </c>
      <c r="T2408">
        <f t="shared" si="37"/>
        <v>44.25</v>
      </c>
    </row>
    <row r="2409" spans="1:20" x14ac:dyDescent="0.25">
      <c r="A2409">
        <v>2408</v>
      </c>
      <c r="B2409">
        <v>90062</v>
      </c>
      <c r="C2409" t="s">
        <v>1492</v>
      </c>
      <c r="D2409" t="s">
        <v>20</v>
      </c>
      <c r="E2409" t="s">
        <v>21</v>
      </c>
      <c r="F2409" t="s">
        <v>47</v>
      </c>
      <c r="G2409" t="s">
        <v>93</v>
      </c>
      <c r="H2409" t="s">
        <v>24</v>
      </c>
      <c r="I2409" t="s">
        <v>28</v>
      </c>
      <c r="J2409" t="s">
        <v>72</v>
      </c>
      <c r="K2409" t="s">
        <v>409</v>
      </c>
      <c r="L2409" t="s">
        <v>746</v>
      </c>
      <c r="M2409" t="s">
        <v>160</v>
      </c>
      <c r="N2409" s="2">
        <v>40863</v>
      </c>
      <c r="O2409" s="2">
        <v>40865</v>
      </c>
      <c r="P2409">
        <v>9</v>
      </c>
      <c r="Q2409" s="1">
        <v>0.01</v>
      </c>
      <c r="R2409">
        <v>449.99</v>
      </c>
      <c r="S2409">
        <v>24.49</v>
      </c>
      <c r="T2409">
        <f t="shared" si="37"/>
        <v>4049.91</v>
      </c>
    </row>
    <row r="2410" spans="1:20" x14ac:dyDescent="0.25">
      <c r="A2410">
        <v>2409</v>
      </c>
      <c r="B2410">
        <v>86110</v>
      </c>
      <c r="C2410" t="s">
        <v>1661</v>
      </c>
      <c r="D2410" t="s">
        <v>578</v>
      </c>
      <c r="E2410" t="s">
        <v>187</v>
      </c>
      <c r="F2410" t="s">
        <v>31</v>
      </c>
      <c r="G2410" t="s">
        <v>23</v>
      </c>
      <c r="H2410" t="s">
        <v>219</v>
      </c>
      <c r="I2410" t="s">
        <v>28</v>
      </c>
      <c r="J2410" t="s">
        <v>72</v>
      </c>
      <c r="K2410" t="s">
        <v>158</v>
      </c>
      <c r="L2410" t="s">
        <v>283</v>
      </c>
      <c r="M2410" t="s">
        <v>255</v>
      </c>
      <c r="N2410" s="2">
        <v>40910</v>
      </c>
      <c r="O2410" s="2">
        <v>40912</v>
      </c>
      <c r="P2410">
        <v>4</v>
      </c>
      <c r="Q2410" s="1">
        <v>0.08</v>
      </c>
      <c r="R2410">
        <v>355.98</v>
      </c>
      <c r="S2410">
        <v>58.92</v>
      </c>
      <c r="T2410">
        <f t="shared" si="37"/>
        <v>1423.92</v>
      </c>
    </row>
    <row r="2411" spans="1:20" x14ac:dyDescent="0.25">
      <c r="A2411">
        <v>2410</v>
      </c>
      <c r="B2411">
        <v>86110</v>
      </c>
      <c r="C2411" t="s">
        <v>1661</v>
      </c>
      <c r="D2411" t="s">
        <v>578</v>
      </c>
      <c r="E2411" t="s">
        <v>187</v>
      </c>
      <c r="F2411" t="s">
        <v>31</v>
      </c>
      <c r="G2411" t="s">
        <v>23</v>
      </c>
      <c r="H2411" t="s">
        <v>188</v>
      </c>
      <c r="I2411" t="s">
        <v>28</v>
      </c>
      <c r="J2411" t="s">
        <v>72</v>
      </c>
      <c r="K2411" t="s">
        <v>181</v>
      </c>
      <c r="L2411" t="s">
        <v>283</v>
      </c>
      <c r="M2411" t="s">
        <v>296</v>
      </c>
      <c r="N2411" s="2">
        <v>40910</v>
      </c>
      <c r="O2411" s="2">
        <v>40912</v>
      </c>
      <c r="P2411">
        <v>1</v>
      </c>
      <c r="Q2411" s="1">
        <v>0.02</v>
      </c>
      <c r="R2411">
        <v>160.97999999999999</v>
      </c>
      <c r="S2411">
        <v>30</v>
      </c>
      <c r="T2411">
        <f t="shared" si="37"/>
        <v>160.97999999999999</v>
      </c>
    </row>
    <row r="2412" spans="1:20" x14ac:dyDescent="0.25">
      <c r="A2412">
        <v>2411</v>
      </c>
      <c r="B2412">
        <v>86110</v>
      </c>
      <c r="C2412" t="s">
        <v>1661</v>
      </c>
      <c r="D2412" t="s">
        <v>578</v>
      </c>
      <c r="E2412" t="s">
        <v>187</v>
      </c>
      <c r="F2412" t="s">
        <v>31</v>
      </c>
      <c r="G2412" t="s">
        <v>23</v>
      </c>
      <c r="H2412" t="s">
        <v>219</v>
      </c>
      <c r="I2412" t="s">
        <v>28</v>
      </c>
      <c r="J2412" t="s">
        <v>72</v>
      </c>
      <c r="K2412" t="s">
        <v>98</v>
      </c>
      <c r="L2412" t="s">
        <v>330</v>
      </c>
      <c r="M2412" t="s">
        <v>255</v>
      </c>
      <c r="N2412" s="2">
        <v>40910</v>
      </c>
      <c r="O2412" s="2">
        <v>40910</v>
      </c>
      <c r="P2412">
        <v>7</v>
      </c>
      <c r="Q2412" s="1">
        <v>0.1</v>
      </c>
      <c r="R2412">
        <v>280.98</v>
      </c>
      <c r="S2412">
        <v>35.67</v>
      </c>
      <c r="T2412">
        <f t="shared" si="37"/>
        <v>1966.8600000000001</v>
      </c>
    </row>
    <row r="2413" spans="1:20" x14ac:dyDescent="0.25">
      <c r="A2413">
        <v>2412</v>
      </c>
      <c r="B2413">
        <v>88411</v>
      </c>
      <c r="C2413" t="s">
        <v>1028</v>
      </c>
      <c r="D2413" t="s">
        <v>20</v>
      </c>
      <c r="E2413" t="s">
        <v>187</v>
      </c>
      <c r="F2413" t="s">
        <v>47</v>
      </c>
      <c r="G2413" t="s">
        <v>48</v>
      </c>
      <c r="H2413" t="s">
        <v>188</v>
      </c>
      <c r="I2413" t="s">
        <v>28</v>
      </c>
      <c r="J2413" t="s">
        <v>72</v>
      </c>
      <c r="K2413" t="s">
        <v>282</v>
      </c>
      <c r="L2413" t="s">
        <v>192</v>
      </c>
      <c r="M2413" t="s">
        <v>51</v>
      </c>
      <c r="N2413" s="2">
        <v>40299</v>
      </c>
      <c r="O2413" s="2">
        <v>40304</v>
      </c>
      <c r="P2413">
        <v>7</v>
      </c>
      <c r="Q2413" s="1">
        <v>0.1</v>
      </c>
      <c r="R2413">
        <v>34.229999999999997</v>
      </c>
      <c r="S2413">
        <v>5.0199999999999996</v>
      </c>
      <c r="T2413">
        <f t="shared" si="37"/>
        <v>239.60999999999999</v>
      </c>
    </row>
    <row r="2414" spans="1:20" x14ac:dyDescent="0.25">
      <c r="A2414">
        <v>2413</v>
      </c>
      <c r="B2414">
        <v>86216</v>
      </c>
      <c r="C2414" t="s">
        <v>1010</v>
      </c>
      <c r="D2414" t="s">
        <v>20</v>
      </c>
      <c r="E2414" t="s">
        <v>39</v>
      </c>
      <c r="F2414" t="s">
        <v>40</v>
      </c>
      <c r="G2414" t="s">
        <v>41</v>
      </c>
      <c r="H2414" t="s">
        <v>94</v>
      </c>
      <c r="I2414" t="s">
        <v>28</v>
      </c>
      <c r="J2414" t="s">
        <v>72</v>
      </c>
      <c r="K2414" t="s">
        <v>79</v>
      </c>
      <c r="L2414" t="s">
        <v>192</v>
      </c>
      <c r="M2414" t="s">
        <v>108</v>
      </c>
      <c r="N2414" s="2">
        <v>40825</v>
      </c>
      <c r="O2414" s="2">
        <v>40826</v>
      </c>
      <c r="P2414">
        <v>10</v>
      </c>
      <c r="Q2414" s="1">
        <v>0.04</v>
      </c>
      <c r="R2414">
        <v>4.24</v>
      </c>
      <c r="S2414">
        <v>5.41</v>
      </c>
      <c r="T2414">
        <f t="shared" si="37"/>
        <v>42.400000000000006</v>
      </c>
    </row>
    <row r="2415" spans="1:20" x14ac:dyDescent="0.25">
      <c r="A2415">
        <v>2414</v>
      </c>
      <c r="B2415">
        <v>87811</v>
      </c>
      <c r="C2415" t="s">
        <v>60</v>
      </c>
      <c r="D2415" t="s">
        <v>578</v>
      </c>
      <c r="E2415" t="s">
        <v>187</v>
      </c>
      <c r="F2415" t="s">
        <v>31</v>
      </c>
      <c r="G2415" t="s">
        <v>48</v>
      </c>
      <c r="H2415" t="s">
        <v>188</v>
      </c>
      <c r="I2415" t="s">
        <v>28</v>
      </c>
      <c r="J2415" t="s">
        <v>72</v>
      </c>
      <c r="K2415" t="s">
        <v>248</v>
      </c>
      <c r="L2415" t="s">
        <v>330</v>
      </c>
      <c r="M2415" t="s">
        <v>143</v>
      </c>
      <c r="N2415" s="2">
        <v>40262</v>
      </c>
      <c r="O2415" s="2">
        <v>40262</v>
      </c>
      <c r="P2415">
        <v>7</v>
      </c>
      <c r="Q2415" s="1">
        <v>0.02</v>
      </c>
      <c r="R2415">
        <v>500.98</v>
      </c>
      <c r="S2415">
        <v>41.44</v>
      </c>
      <c r="T2415">
        <f t="shared" si="37"/>
        <v>3506.86</v>
      </c>
    </row>
    <row r="2416" spans="1:20" x14ac:dyDescent="0.25">
      <c r="A2416">
        <v>2415</v>
      </c>
      <c r="B2416">
        <v>89537</v>
      </c>
      <c r="C2416" t="s">
        <v>1807</v>
      </c>
      <c r="D2416" t="s">
        <v>578</v>
      </c>
      <c r="E2416" t="s">
        <v>187</v>
      </c>
      <c r="F2416" t="s">
        <v>22</v>
      </c>
      <c r="G2416" t="s">
        <v>23</v>
      </c>
      <c r="H2416" t="s">
        <v>217</v>
      </c>
      <c r="I2416" t="s">
        <v>28</v>
      </c>
      <c r="J2416" t="s">
        <v>72</v>
      </c>
      <c r="K2416" t="s">
        <v>145</v>
      </c>
      <c r="L2416" t="s">
        <v>283</v>
      </c>
      <c r="M2416" t="s">
        <v>238</v>
      </c>
      <c r="N2416" s="2">
        <v>40506</v>
      </c>
      <c r="O2416" s="2">
        <v>40507</v>
      </c>
      <c r="P2416">
        <v>41</v>
      </c>
      <c r="Q2416" s="1">
        <v>0.06</v>
      </c>
      <c r="R2416">
        <v>25.98</v>
      </c>
      <c r="S2416">
        <v>14.36</v>
      </c>
      <c r="T2416">
        <f t="shared" si="37"/>
        <v>1065.18</v>
      </c>
    </row>
    <row r="2417" spans="1:20" x14ac:dyDescent="0.25">
      <c r="A2417">
        <v>2416</v>
      </c>
      <c r="B2417">
        <v>87391</v>
      </c>
      <c r="C2417" t="s">
        <v>848</v>
      </c>
      <c r="D2417" t="s">
        <v>20</v>
      </c>
      <c r="E2417" t="s">
        <v>187</v>
      </c>
      <c r="F2417" t="s">
        <v>31</v>
      </c>
      <c r="G2417" t="s">
        <v>93</v>
      </c>
      <c r="H2417" t="s">
        <v>225</v>
      </c>
      <c r="I2417" t="s">
        <v>28</v>
      </c>
      <c r="J2417" t="s">
        <v>72</v>
      </c>
      <c r="K2417" t="s">
        <v>231</v>
      </c>
      <c r="L2417" t="s">
        <v>192</v>
      </c>
      <c r="M2417" t="s">
        <v>35</v>
      </c>
      <c r="N2417" s="2">
        <v>40876</v>
      </c>
      <c r="O2417" s="2">
        <v>40876</v>
      </c>
      <c r="P2417">
        <v>12</v>
      </c>
      <c r="Q2417" s="1">
        <v>0.09</v>
      </c>
      <c r="R2417">
        <v>33.979999999999997</v>
      </c>
      <c r="S2417">
        <v>19.989999999999998</v>
      </c>
      <c r="T2417">
        <f t="shared" si="37"/>
        <v>407.76</v>
      </c>
    </row>
    <row r="2418" spans="1:20" x14ac:dyDescent="0.25">
      <c r="A2418">
        <v>2417</v>
      </c>
      <c r="B2418">
        <v>87391</v>
      </c>
      <c r="C2418" t="s">
        <v>1731</v>
      </c>
      <c r="D2418" t="s">
        <v>20</v>
      </c>
      <c r="E2418" t="s">
        <v>39</v>
      </c>
      <c r="F2418" t="s">
        <v>31</v>
      </c>
      <c r="G2418" t="s">
        <v>93</v>
      </c>
      <c r="H2418" t="s">
        <v>89</v>
      </c>
      <c r="I2418" t="s">
        <v>28</v>
      </c>
      <c r="J2418" t="s">
        <v>72</v>
      </c>
      <c r="K2418" t="s">
        <v>221</v>
      </c>
      <c r="L2418" t="s">
        <v>192</v>
      </c>
      <c r="M2418" t="s">
        <v>178</v>
      </c>
      <c r="N2418" s="2">
        <v>40876</v>
      </c>
      <c r="O2418" s="2">
        <v>40878</v>
      </c>
      <c r="P2418">
        <v>41</v>
      </c>
      <c r="Q2418" s="1">
        <v>0.02</v>
      </c>
      <c r="R2418">
        <v>8.6</v>
      </c>
      <c r="S2418">
        <v>6.19</v>
      </c>
      <c r="T2418">
        <f t="shared" si="37"/>
        <v>352.59999999999997</v>
      </c>
    </row>
    <row r="2419" spans="1:20" x14ac:dyDescent="0.25">
      <c r="A2419">
        <v>2418</v>
      </c>
      <c r="B2419">
        <v>88043</v>
      </c>
      <c r="C2419" t="s">
        <v>504</v>
      </c>
      <c r="D2419" t="s">
        <v>20</v>
      </c>
      <c r="E2419" t="s">
        <v>21</v>
      </c>
      <c r="F2419" t="s">
        <v>40</v>
      </c>
      <c r="G2419" t="s">
        <v>32</v>
      </c>
      <c r="H2419" t="s">
        <v>203</v>
      </c>
      <c r="I2419" t="s">
        <v>28</v>
      </c>
      <c r="J2419" t="s">
        <v>72</v>
      </c>
      <c r="K2419" t="s">
        <v>1254</v>
      </c>
      <c r="L2419" t="s">
        <v>192</v>
      </c>
      <c r="M2419" t="s">
        <v>99</v>
      </c>
      <c r="N2419" s="2">
        <v>41083</v>
      </c>
      <c r="O2419" s="2">
        <v>41084</v>
      </c>
      <c r="P2419">
        <v>4</v>
      </c>
      <c r="Q2419" s="1">
        <v>0.04</v>
      </c>
      <c r="R2419">
        <v>73.98</v>
      </c>
      <c r="S2419">
        <v>14.52</v>
      </c>
      <c r="T2419">
        <f t="shared" si="37"/>
        <v>295.92</v>
      </c>
    </row>
    <row r="2420" spans="1:20" x14ac:dyDescent="0.25">
      <c r="A2420">
        <v>2419</v>
      </c>
      <c r="B2420">
        <v>88827</v>
      </c>
      <c r="C2420" t="s">
        <v>1203</v>
      </c>
      <c r="D2420" t="s">
        <v>20</v>
      </c>
      <c r="E2420" t="s">
        <v>187</v>
      </c>
      <c r="F2420" t="s">
        <v>22</v>
      </c>
      <c r="G2420" t="s">
        <v>48</v>
      </c>
      <c r="H2420" t="s">
        <v>225</v>
      </c>
      <c r="I2420" t="s">
        <v>28</v>
      </c>
      <c r="J2420" t="s">
        <v>72</v>
      </c>
      <c r="K2420" t="s">
        <v>116</v>
      </c>
      <c r="L2420" t="s">
        <v>44</v>
      </c>
      <c r="M2420" t="s">
        <v>86</v>
      </c>
      <c r="N2420" s="2">
        <v>40686</v>
      </c>
      <c r="O2420" s="2">
        <v>40688</v>
      </c>
      <c r="P2420">
        <v>5</v>
      </c>
      <c r="Q2420" s="1">
        <v>0.02</v>
      </c>
      <c r="R2420">
        <v>5.08</v>
      </c>
      <c r="S2420">
        <v>3.63</v>
      </c>
      <c r="T2420">
        <f t="shared" si="37"/>
        <v>25.4</v>
      </c>
    </row>
    <row r="2421" spans="1:20" x14ac:dyDescent="0.25">
      <c r="A2421">
        <v>2420</v>
      </c>
      <c r="B2421">
        <v>88827</v>
      </c>
      <c r="C2421" t="s">
        <v>1203</v>
      </c>
      <c r="D2421" t="s">
        <v>20</v>
      </c>
      <c r="E2421" t="s">
        <v>39</v>
      </c>
      <c r="F2421" t="s">
        <v>22</v>
      </c>
      <c r="G2421" t="s">
        <v>48</v>
      </c>
      <c r="H2421" t="s">
        <v>89</v>
      </c>
      <c r="I2421" t="s">
        <v>28</v>
      </c>
      <c r="J2421" t="s">
        <v>72</v>
      </c>
      <c r="K2421" t="s">
        <v>74</v>
      </c>
      <c r="L2421" t="s">
        <v>192</v>
      </c>
      <c r="M2421" t="s">
        <v>331</v>
      </c>
      <c r="N2421" s="2">
        <v>40686</v>
      </c>
      <c r="O2421" s="2">
        <v>40690</v>
      </c>
      <c r="P2421">
        <v>8</v>
      </c>
      <c r="Q2421" s="1">
        <v>0</v>
      </c>
      <c r="R2421">
        <v>55.48</v>
      </c>
      <c r="S2421">
        <v>6.79</v>
      </c>
      <c r="T2421">
        <f t="shared" si="37"/>
        <v>443.84</v>
      </c>
    </row>
    <row r="2422" spans="1:20" x14ac:dyDescent="0.25">
      <c r="A2422">
        <v>2421</v>
      </c>
      <c r="B2422">
        <v>90072</v>
      </c>
      <c r="C2422" t="s">
        <v>2206</v>
      </c>
      <c r="D2422" t="s">
        <v>20</v>
      </c>
      <c r="E2422" t="s">
        <v>21</v>
      </c>
      <c r="F2422" t="s">
        <v>31</v>
      </c>
      <c r="G2422" t="s">
        <v>41</v>
      </c>
      <c r="H2422" t="s">
        <v>206</v>
      </c>
      <c r="I2422" t="s">
        <v>28</v>
      </c>
      <c r="J2422" t="s">
        <v>72</v>
      </c>
      <c r="K2422" t="s">
        <v>213</v>
      </c>
      <c r="L2422" t="s">
        <v>192</v>
      </c>
      <c r="M2422" t="s">
        <v>367</v>
      </c>
      <c r="N2422" s="2">
        <v>40956</v>
      </c>
      <c r="O2422" s="2">
        <v>40958</v>
      </c>
      <c r="P2422">
        <v>3</v>
      </c>
      <c r="Q2422" s="1">
        <v>0.04</v>
      </c>
      <c r="R2422">
        <v>39.979999999999997</v>
      </c>
      <c r="S2422">
        <v>4</v>
      </c>
      <c r="T2422">
        <f t="shared" si="37"/>
        <v>119.94</v>
      </c>
    </row>
    <row r="2423" spans="1:20" x14ac:dyDescent="0.25">
      <c r="A2423">
        <v>2422</v>
      </c>
      <c r="B2423">
        <v>90081</v>
      </c>
      <c r="C2423" t="s">
        <v>2099</v>
      </c>
      <c r="D2423" t="s">
        <v>20</v>
      </c>
      <c r="E2423" t="s">
        <v>187</v>
      </c>
      <c r="F2423" t="s">
        <v>40</v>
      </c>
      <c r="G2423" t="s">
        <v>93</v>
      </c>
      <c r="H2423" t="s">
        <v>188</v>
      </c>
      <c r="I2423" t="s">
        <v>28</v>
      </c>
      <c r="J2423" t="s">
        <v>72</v>
      </c>
      <c r="K2423" t="s">
        <v>71</v>
      </c>
      <c r="L2423" t="s">
        <v>192</v>
      </c>
      <c r="M2423" t="s">
        <v>99</v>
      </c>
      <c r="N2423" s="2">
        <v>40889</v>
      </c>
      <c r="O2423" s="2">
        <v>40890</v>
      </c>
      <c r="P2423">
        <v>15</v>
      </c>
      <c r="Q2423" s="1">
        <v>0.08</v>
      </c>
      <c r="R2423">
        <v>22.98</v>
      </c>
      <c r="S2423">
        <v>7.58</v>
      </c>
      <c r="T2423">
        <f t="shared" si="37"/>
        <v>344.7</v>
      </c>
    </row>
    <row r="2424" spans="1:20" x14ac:dyDescent="0.25">
      <c r="A2424">
        <v>2423</v>
      </c>
      <c r="B2424">
        <v>90096</v>
      </c>
      <c r="C2424" t="s">
        <v>349</v>
      </c>
      <c r="D2424" t="s">
        <v>20</v>
      </c>
      <c r="E2424" t="s">
        <v>39</v>
      </c>
      <c r="F2424" t="s">
        <v>22</v>
      </c>
      <c r="G2424" t="s">
        <v>41</v>
      </c>
      <c r="H2424" t="s">
        <v>54</v>
      </c>
      <c r="I2424" t="s">
        <v>28</v>
      </c>
      <c r="J2424" t="s">
        <v>72</v>
      </c>
      <c r="K2424" t="s">
        <v>129</v>
      </c>
      <c r="L2424" t="s">
        <v>192</v>
      </c>
      <c r="M2424" t="s">
        <v>190</v>
      </c>
      <c r="N2424" s="2">
        <v>41267</v>
      </c>
      <c r="O2424" s="2">
        <v>41268</v>
      </c>
      <c r="P2424">
        <v>6</v>
      </c>
      <c r="Q2424" s="1">
        <v>7.0000000000000007E-2</v>
      </c>
      <c r="R2424">
        <v>1.98</v>
      </c>
      <c r="S2424">
        <v>4.7699999999999996</v>
      </c>
      <c r="T2424">
        <f t="shared" si="37"/>
        <v>11.879999999999999</v>
      </c>
    </row>
    <row r="2425" spans="1:20" x14ac:dyDescent="0.25">
      <c r="A2425">
        <v>2424</v>
      </c>
      <c r="B2425">
        <v>89294</v>
      </c>
      <c r="C2425" t="s">
        <v>527</v>
      </c>
      <c r="D2425" t="s">
        <v>578</v>
      </c>
      <c r="E2425" t="s">
        <v>187</v>
      </c>
      <c r="F2425" t="s">
        <v>47</v>
      </c>
      <c r="G2425" t="s">
        <v>93</v>
      </c>
      <c r="H2425" t="s">
        <v>188</v>
      </c>
      <c r="I2425" t="s">
        <v>28</v>
      </c>
      <c r="J2425" t="s">
        <v>56</v>
      </c>
      <c r="K2425" t="s">
        <v>248</v>
      </c>
      <c r="L2425" t="s">
        <v>330</v>
      </c>
      <c r="M2425" t="s">
        <v>51</v>
      </c>
      <c r="N2425" s="2">
        <v>40952</v>
      </c>
      <c r="O2425" s="2">
        <v>40953</v>
      </c>
      <c r="P2425">
        <v>8</v>
      </c>
      <c r="Q2425" s="1">
        <v>0.06</v>
      </c>
      <c r="R2425">
        <v>100.98</v>
      </c>
      <c r="S2425">
        <v>57.38</v>
      </c>
      <c r="T2425">
        <f t="shared" si="37"/>
        <v>807.84</v>
      </c>
    </row>
    <row r="2426" spans="1:20" x14ac:dyDescent="0.25">
      <c r="A2426">
        <v>2425</v>
      </c>
      <c r="B2426">
        <v>89294</v>
      </c>
      <c r="C2426" t="s">
        <v>890</v>
      </c>
      <c r="D2426" t="s">
        <v>578</v>
      </c>
      <c r="E2426" t="s">
        <v>187</v>
      </c>
      <c r="F2426" t="s">
        <v>22</v>
      </c>
      <c r="G2426" t="s">
        <v>93</v>
      </c>
      <c r="H2426" t="s">
        <v>188</v>
      </c>
      <c r="I2426" t="s">
        <v>28</v>
      </c>
      <c r="J2426" t="s">
        <v>72</v>
      </c>
      <c r="K2426" t="s">
        <v>43</v>
      </c>
      <c r="L2426" t="s">
        <v>283</v>
      </c>
      <c r="M2426" t="s">
        <v>227</v>
      </c>
      <c r="N2426" s="2">
        <v>40952</v>
      </c>
      <c r="O2426" s="2">
        <v>40953</v>
      </c>
      <c r="P2426">
        <v>6</v>
      </c>
      <c r="Q2426" s="1">
        <v>0.04</v>
      </c>
      <c r="R2426">
        <v>122.99</v>
      </c>
      <c r="S2426">
        <v>70.2</v>
      </c>
      <c r="T2426">
        <f t="shared" si="37"/>
        <v>737.93999999999994</v>
      </c>
    </row>
    <row r="2427" spans="1:20" x14ac:dyDescent="0.25">
      <c r="A2427">
        <v>2426</v>
      </c>
      <c r="B2427">
        <v>89294</v>
      </c>
      <c r="C2427" t="s">
        <v>284</v>
      </c>
      <c r="D2427" t="s">
        <v>20</v>
      </c>
      <c r="E2427" t="s">
        <v>39</v>
      </c>
      <c r="F2427" t="s">
        <v>31</v>
      </c>
      <c r="G2427" t="s">
        <v>93</v>
      </c>
      <c r="H2427" t="s">
        <v>42</v>
      </c>
      <c r="I2427" t="s">
        <v>28</v>
      </c>
      <c r="J2427" t="s">
        <v>72</v>
      </c>
      <c r="K2427" t="s">
        <v>181</v>
      </c>
      <c r="L2427" t="s">
        <v>192</v>
      </c>
      <c r="M2427" t="s">
        <v>214</v>
      </c>
      <c r="N2427" s="2">
        <v>40952</v>
      </c>
      <c r="O2427" s="2">
        <v>40954</v>
      </c>
      <c r="P2427">
        <v>6</v>
      </c>
      <c r="Q2427" s="1">
        <v>0.1</v>
      </c>
      <c r="R2427">
        <v>5.53</v>
      </c>
      <c r="S2427">
        <v>6.98</v>
      </c>
      <c r="T2427">
        <f t="shared" si="37"/>
        <v>33.18</v>
      </c>
    </row>
    <row r="2428" spans="1:20" x14ac:dyDescent="0.25">
      <c r="A2428">
        <v>2427</v>
      </c>
      <c r="B2428">
        <v>88106</v>
      </c>
      <c r="C2428" t="s">
        <v>903</v>
      </c>
      <c r="D2428" t="s">
        <v>20</v>
      </c>
      <c r="E2428" t="s">
        <v>39</v>
      </c>
      <c r="F2428" t="s">
        <v>22</v>
      </c>
      <c r="G2428" t="s">
        <v>93</v>
      </c>
      <c r="H2428" t="s">
        <v>94</v>
      </c>
      <c r="I2428" t="s">
        <v>28</v>
      </c>
      <c r="J2428" t="s">
        <v>72</v>
      </c>
      <c r="K2428" t="s">
        <v>138</v>
      </c>
      <c r="L2428" t="s">
        <v>192</v>
      </c>
      <c r="M2428" t="s">
        <v>246</v>
      </c>
      <c r="N2428" s="2">
        <v>40553</v>
      </c>
      <c r="O2428" s="2">
        <v>40554</v>
      </c>
      <c r="P2428">
        <v>5</v>
      </c>
      <c r="Q2428" s="1">
        <v>0.06</v>
      </c>
      <c r="R2428">
        <v>4.9800000000000004</v>
      </c>
      <c r="S2428">
        <v>5.49</v>
      </c>
      <c r="T2428">
        <f t="shared" si="37"/>
        <v>24.900000000000002</v>
      </c>
    </row>
    <row r="2429" spans="1:20" x14ac:dyDescent="0.25">
      <c r="A2429">
        <v>2428</v>
      </c>
      <c r="B2429">
        <v>88106</v>
      </c>
      <c r="C2429" t="s">
        <v>873</v>
      </c>
      <c r="D2429" t="s">
        <v>20</v>
      </c>
      <c r="E2429" t="s">
        <v>21</v>
      </c>
      <c r="F2429" t="s">
        <v>22</v>
      </c>
      <c r="G2429" t="s">
        <v>93</v>
      </c>
      <c r="H2429" t="s">
        <v>33</v>
      </c>
      <c r="I2429" t="s">
        <v>28</v>
      </c>
      <c r="J2429" t="s">
        <v>72</v>
      </c>
      <c r="K2429" t="s">
        <v>25</v>
      </c>
      <c r="L2429" t="s">
        <v>26</v>
      </c>
      <c r="M2429" t="s">
        <v>173</v>
      </c>
      <c r="N2429" s="2">
        <v>40553</v>
      </c>
      <c r="O2429" s="2">
        <v>40555</v>
      </c>
      <c r="P2429">
        <v>6</v>
      </c>
      <c r="Q2429" s="1">
        <v>0.03</v>
      </c>
      <c r="R2429">
        <v>9.7799999999999994</v>
      </c>
      <c r="S2429">
        <v>1.99</v>
      </c>
      <c r="T2429">
        <f t="shared" si="37"/>
        <v>58.679999999999993</v>
      </c>
    </row>
    <row r="2430" spans="1:20" x14ac:dyDescent="0.25">
      <c r="A2430">
        <v>2429</v>
      </c>
      <c r="B2430">
        <v>90099</v>
      </c>
      <c r="C2430" t="s">
        <v>1627</v>
      </c>
      <c r="D2430" t="s">
        <v>20</v>
      </c>
      <c r="E2430" t="s">
        <v>39</v>
      </c>
      <c r="F2430" t="s">
        <v>22</v>
      </c>
      <c r="G2430" t="s">
        <v>93</v>
      </c>
      <c r="H2430" t="s">
        <v>61</v>
      </c>
      <c r="I2430" t="s">
        <v>28</v>
      </c>
      <c r="J2430" t="s">
        <v>56</v>
      </c>
      <c r="K2430" t="s">
        <v>165</v>
      </c>
      <c r="L2430" t="s">
        <v>192</v>
      </c>
      <c r="M2430" t="s">
        <v>137</v>
      </c>
      <c r="N2430" s="2">
        <v>40195</v>
      </c>
      <c r="O2430" s="2">
        <v>40197</v>
      </c>
      <c r="P2430">
        <v>1</v>
      </c>
      <c r="Q2430" s="1">
        <v>0.03</v>
      </c>
      <c r="R2430">
        <v>90.48</v>
      </c>
      <c r="S2430">
        <v>19.989999999999998</v>
      </c>
      <c r="T2430">
        <f t="shared" si="37"/>
        <v>90.48</v>
      </c>
    </row>
    <row r="2431" spans="1:20" x14ac:dyDescent="0.25">
      <c r="A2431">
        <v>2430</v>
      </c>
      <c r="B2431">
        <v>90099</v>
      </c>
      <c r="C2431" t="s">
        <v>1627</v>
      </c>
      <c r="D2431" t="s">
        <v>20</v>
      </c>
      <c r="E2431" t="s">
        <v>39</v>
      </c>
      <c r="F2431" t="s">
        <v>22</v>
      </c>
      <c r="G2431" t="s">
        <v>93</v>
      </c>
      <c r="H2431" t="s">
        <v>61</v>
      </c>
      <c r="I2431" t="s">
        <v>28</v>
      </c>
      <c r="J2431" t="s">
        <v>56</v>
      </c>
      <c r="K2431" t="s">
        <v>116</v>
      </c>
      <c r="L2431" t="s">
        <v>192</v>
      </c>
      <c r="M2431" t="s">
        <v>227</v>
      </c>
      <c r="N2431" s="2">
        <v>40195</v>
      </c>
      <c r="O2431" s="2">
        <v>40195</v>
      </c>
      <c r="P2431">
        <v>7</v>
      </c>
      <c r="Q2431" s="1">
        <v>0.06</v>
      </c>
      <c r="R2431">
        <v>22.84</v>
      </c>
      <c r="S2431">
        <v>8.18</v>
      </c>
      <c r="T2431">
        <f t="shared" si="37"/>
        <v>159.88</v>
      </c>
    </row>
    <row r="2432" spans="1:20" x14ac:dyDescent="0.25">
      <c r="A2432">
        <v>2431</v>
      </c>
      <c r="B2432">
        <v>87086</v>
      </c>
      <c r="C2432" t="s">
        <v>1720</v>
      </c>
      <c r="D2432" t="s">
        <v>20</v>
      </c>
      <c r="E2432" t="s">
        <v>21</v>
      </c>
      <c r="F2432" t="s">
        <v>47</v>
      </c>
      <c r="G2432" t="s">
        <v>93</v>
      </c>
      <c r="H2432" t="s">
        <v>33</v>
      </c>
      <c r="I2432" t="s">
        <v>28</v>
      </c>
      <c r="J2432" t="s">
        <v>72</v>
      </c>
      <c r="K2432" t="s">
        <v>1447</v>
      </c>
      <c r="L2432" t="s">
        <v>192</v>
      </c>
      <c r="M2432" t="s">
        <v>134</v>
      </c>
      <c r="N2432" s="2">
        <v>40275</v>
      </c>
      <c r="O2432" s="2">
        <v>40276</v>
      </c>
      <c r="P2432">
        <v>9</v>
      </c>
      <c r="Q2432" s="1">
        <v>0</v>
      </c>
      <c r="R2432">
        <v>65.989999999999995</v>
      </c>
      <c r="S2432">
        <v>5.26</v>
      </c>
      <c r="T2432">
        <f t="shared" si="37"/>
        <v>593.91</v>
      </c>
    </row>
    <row r="2433" spans="1:20" x14ac:dyDescent="0.25">
      <c r="A2433">
        <v>2432</v>
      </c>
      <c r="B2433">
        <v>88980</v>
      </c>
      <c r="C2433" t="s">
        <v>2214</v>
      </c>
      <c r="D2433" t="s">
        <v>578</v>
      </c>
      <c r="E2433" t="s">
        <v>187</v>
      </c>
      <c r="F2433" t="s">
        <v>31</v>
      </c>
      <c r="G2433" t="s">
        <v>48</v>
      </c>
      <c r="H2433" t="s">
        <v>217</v>
      </c>
      <c r="I2433" t="s">
        <v>28</v>
      </c>
      <c r="J2433" t="s">
        <v>72</v>
      </c>
      <c r="K2433" t="s">
        <v>228</v>
      </c>
      <c r="L2433" t="s">
        <v>330</v>
      </c>
      <c r="M2433" t="s">
        <v>91</v>
      </c>
      <c r="N2433" s="2">
        <v>41164</v>
      </c>
      <c r="O2433" s="2">
        <v>41171</v>
      </c>
      <c r="P2433">
        <v>12</v>
      </c>
      <c r="Q2433" s="1">
        <v>0</v>
      </c>
      <c r="R2433">
        <v>70.98</v>
      </c>
      <c r="S2433">
        <v>26.74</v>
      </c>
      <c r="T2433">
        <f t="shared" si="37"/>
        <v>851.76</v>
      </c>
    </row>
    <row r="2434" spans="1:20" x14ac:dyDescent="0.25">
      <c r="A2434">
        <v>2433</v>
      </c>
      <c r="B2434">
        <v>89858</v>
      </c>
      <c r="C2434" t="s">
        <v>1267</v>
      </c>
      <c r="D2434" t="s">
        <v>20</v>
      </c>
      <c r="E2434" t="s">
        <v>187</v>
      </c>
      <c r="F2434" t="s">
        <v>47</v>
      </c>
      <c r="G2434" t="s">
        <v>48</v>
      </c>
      <c r="H2434" t="s">
        <v>225</v>
      </c>
      <c r="I2434" t="s">
        <v>28</v>
      </c>
      <c r="J2434" t="s">
        <v>72</v>
      </c>
      <c r="K2434" t="s">
        <v>71</v>
      </c>
      <c r="L2434" t="s">
        <v>44</v>
      </c>
      <c r="M2434" t="s">
        <v>117</v>
      </c>
      <c r="N2434" s="2">
        <v>40366</v>
      </c>
      <c r="O2434" s="2">
        <v>40371</v>
      </c>
      <c r="P2434">
        <v>4</v>
      </c>
      <c r="Q2434" s="1">
        <v>0.03</v>
      </c>
      <c r="R2434">
        <v>5.08</v>
      </c>
      <c r="S2434">
        <v>2.0299999999999998</v>
      </c>
      <c r="T2434">
        <f t="shared" si="37"/>
        <v>20.32</v>
      </c>
    </row>
    <row r="2435" spans="1:20" x14ac:dyDescent="0.25">
      <c r="A2435">
        <v>2434</v>
      </c>
      <c r="B2435">
        <v>86877</v>
      </c>
      <c r="C2435" t="s">
        <v>1373</v>
      </c>
      <c r="D2435" t="s">
        <v>20</v>
      </c>
      <c r="E2435" t="s">
        <v>187</v>
      </c>
      <c r="F2435" t="s">
        <v>31</v>
      </c>
      <c r="G2435" t="s">
        <v>48</v>
      </c>
      <c r="H2435" t="s">
        <v>188</v>
      </c>
      <c r="I2435" t="s">
        <v>28</v>
      </c>
      <c r="J2435" t="s">
        <v>72</v>
      </c>
      <c r="K2435" t="s">
        <v>181</v>
      </c>
      <c r="L2435" t="s">
        <v>192</v>
      </c>
      <c r="M2435" t="s">
        <v>146</v>
      </c>
      <c r="N2435" s="2">
        <v>40745</v>
      </c>
      <c r="O2435" s="2">
        <v>40745</v>
      </c>
      <c r="P2435">
        <v>6</v>
      </c>
      <c r="Q2435" s="1">
        <v>0.02</v>
      </c>
      <c r="R2435">
        <v>14.58</v>
      </c>
      <c r="S2435">
        <v>7.4</v>
      </c>
      <c r="T2435">
        <f t="shared" ref="T2435:T2498" si="38">R2435*P2435</f>
        <v>87.48</v>
      </c>
    </row>
    <row r="2436" spans="1:20" x14ac:dyDescent="0.25">
      <c r="A2436">
        <v>2435</v>
      </c>
      <c r="B2436">
        <v>89622</v>
      </c>
      <c r="C2436" t="s">
        <v>1170</v>
      </c>
      <c r="D2436" t="s">
        <v>20</v>
      </c>
      <c r="E2436" t="s">
        <v>21</v>
      </c>
      <c r="F2436" t="s">
        <v>40</v>
      </c>
      <c r="G2436" t="s">
        <v>41</v>
      </c>
      <c r="H2436" t="s">
        <v>33</v>
      </c>
      <c r="I2436" t="s">
        <v>28</v>
      </c>
      <c r="J2436" t="s">
        <v>72</v>
      </c>
      <c r="K2436" t="s">
        <v>1108</v>
      </c>
      <c r="L2436" t="s">
        <v>192</v>
      </c>
      <c r="M2436" t="s">
        <v>59</v>
      </c>
      <c r="N2436" s="2">
        <v>41019</v>
      </c>
      <c r="O2436" s="2">
        <v>41021</v>
      </c>
      <c r="P2436">
        <v>11</v>
      </c>
      <c r="Q2436" s="1">
        <v>0.09</v>
      </c>
      <c r="R2436">
        <v>175.99</v>
      </c>
      <c r="S2436">
        <v>8.99</v>
      </c>
      <c r="T2436">
        <f t="shared" si="38"/>
        <v>1935.89</v>
      </c>
    </row>
    <row r="2437" spans="1:20" x14ac:dyDescent="0.25">
      <c r="A2437">
        <v>2436</v>
      </c>
      <c r="B2437">
        <v>90104</v>
      </c>
      <c r="C2437" t="s">
        <v>1193</v>
      </c>
      <c r="D2437" t="s">
        <v>20</v>
      </c>
      <c r="E2437" t="s">
        <v>39</v>
      </c>
      <c r="F2437" t="s">
        <v>22</v>
      </c>
      <c r="G2437" t="s">
        <v>48</v>
      </c>
      <c r="H2437" t="s">
        <v>89</v>
      </c>
      <c r="I2437" t="s">
        <v>28</v>
      </c>
      <c r="J2437" t="s">
        <v>72</v>
      </c>
      <c r="K2437" t="s">
        <v>116</v>
      </c>
      <c r="L2437" t="s">
        <v>192</v>
      </c>
      <c r="M2437" t="s">
        <v>398</v>
      </c>
      <c r="N2437" s="2">
        <v>40503</v>
      </c>
      <c r="O2437" s="2">
        <v>40503</v>
      </c>
      <c r="P2437">
        <v>20</v>
      </c>
      <c r="Q2437" s="1">
        <v>0.03</v>
      </c>
      <c r="R2437">
        <v>20.98</v>
      </c>
      <c r="S2437">
        <v>1.49</v>
      </c>
      <c r="T2437">
        <f t="shared" si="38"/>
        <v>419.6</v>
      </c>
    </row>
    <row r="2438" spans="1:20" x14ac:dyDescent="0.25">
      <c r="A2438">
        <v>2437</v>
      </c>
      <c r="B2438">
        <v>88173</v>
      </c>
      <c r="C2438" t="s">
        <v>109</v>
      </c>
      <c r="D2438" t="s">
        <v>20</v>
      </c>
      <c r="E2438" t="s">
        <v>39</v>
      </c>
      <c r="F2438" t="s">
        <v>31</v>
      </c>
      <c r="G2438" t="s">
        <v>48</v>
      </c>
      <c r="H2438" t="s">
        <v>89</v>
      </c>
      <c r="I2438" t="s">
        <v>28</v>
      </c>
      <c r="J2438" t="s">
        <v>72</v>
      </c>
      <c r="K2438" t="s">
        <v>68</v>
      </c>
      <c r="L2438" t="s">
        <v>44</v>
      </c>
      <c r="M2438" t="s">
        <v>35</v>
      </c>
      <c r="N2438" s="2">
        <v>40214</v>
      </c>
      <c r="O2438" s="2">
        <v>40218</v>
      </c>
      <c r="P2438">
        <v>12</v>
      </c>
      <c r="Q2438" s="1">
        <v>7.0000000000000007E-2</v>
      </c>
      <c r="R2438">
        <v>2.88</v>
      </c>
      <c r="S2438">
        <v>1.01</v>
      </c>
      <c r="T2438">
        <f t="shared" si="38"/>
        <v>34.56</v>
      </c>
    </row>
    <row r="2439" spans="1:20" x14ac:dyDescent="0.25">
      <c r="A2439">
        <v>2438</v>
      </c>
      <c r="B2439">
        <v>88173</v>
      </c>
      <c r="C2439" t="s">
        <v>109</v>
      </c>
      <c r="D2439" t="s">
        <v>20</v>
      </c>
      <c r="E2439" t="s">
        <v>21</v>
      </c>
      <c r="F2439" t="s">
        <v>31</v>
      </c>
      <c r="G2439" t="s">
        <v>48</v>
      </c>
      <c r="H2439" t="s">
        <v>24</v>
      </c>
      <c r="I2439" t="s">
        <v>28</v>
      </c>
      <c r="J2439" t="s">
        <v>72</v>
      </c>
      <c r="K2439" t="s">
        <v>198</v>
      </c>
      <c r="L2439" t="s">
        <v>192</v>
      </c>
      <c r="M2439" t="s">
        <v>35</v>
      </c>
      <c r="N2439" s="2">
        <v>40214</v>
      </c>
      <c r="O2439" s="2">
        <v>40221</v>
      </c>
      <c r="P2439">
        <v>2</v>
      </c>
      <c r="Q2439" s="1">
        <v>0.1</v>
      </c>
      <c r="R2439">
        <v>195.99</v>
      </c>
      <c r="S2439">
        <v>3.99</v>
      </c>
      <c r="T2439">
        <f t="shared" si="38"/>
        <v>391.98</v>
      </c>
    </row>
    <row r="2440" spans="1:20" x14ac:dyDescent="0.25">
      <c r="A2440">
        <v>2439</v>
      </c>
      <c r="B2440">
        <v>87392</v>
      </c>
      <c r="C2440" t="s">
        <v>2366</v>
      </c>
      <c r="D2440" t="s">
        <v>578</v>
      </c>
      <c r="E2440" t="s">
        <v>21</v>
      </c>
      <c r="F2440" t="s">
        <v>31</v>
      </c>
      <c r="G2440" t="s">
        <v>93</v>
      </c>
      <c r="H2440" t="s">
        <v>206</v>
      </c>
      <c r="I2440" t="s">
        <v>28</v>
      </c>
      <c r="J2440" t="s">
        <v>56</v>
      </c>
      <c r="K2440" t="s">
        <v>198</v>
      </c>
      <c r="L2440" t="s">
        <v>283</v>
      </c>
      <c r="M2440" t="s">
        <v>35</v>
      </c>
      <c r="N2440" s="2">
        <v>41104</v>
      </c>
      <c r="O2440" s="2">
        <v>41106</v>
      </c>
      <c r="P2440">
        <v>3</v>
      </c>
      <c r="Q2440" s="1">
        <v>0.04</v>
      </c>
      <c r="R2440">
        <v>90.97</v>
      </c>
      <c r="S2440">
        <v>14</v>
      </c>
      <c r="T2440">
        <f t="shared" si="38"/>
        <v>272.90999999999997</v>
      </c>
    </row>
    <row r="2441" spans="1:20" x14ac:dyDescent="0.25">
      <c r="A2441">
        <v>2440</v>
      </c>
      <c r="B2441">
        <v>87392</v>
      </c>
      <c r="C2441" t="s">
        <v>2241</v>
      </c>
      <c r="D2441" t="s">
        <v>578</v>
      </c>
      <c r="E2441" t="s">
        <v>187</v>
      </c>
      <c r="F2441" t="s">
        <v>47</v>
      </c>
      <c r="G2441" t="s">
        <v>93</v>
      </c>
      <c r="H2441" t="s">
        <v>219</v>
      </c>
      <c r="I2441" t="s">
        <v>28</v>
      </c>
      <c r="J2441" t="s">
        <v>72</v>
      </c>
      <c r="K2441" t="s">
        <v>221</v>
      </c>
      <c r="L2441" t="s">
        <v>330</v>
      </c>
      <c r="M2441" t="s">
        <v>134</v>
      </c>
      <c r="N2441" s="2">
        <v>41104</v>
      </c>
      <c r="O2441" s="2">
        <v>41106</v>
      </c>
      <c r="P2441">
        <v>2</v>
      </c>
      <c r="Q2441" s="1">
        <v>0.02</v>
      </c>
      <c r="R2441">
        <v>44.43</v>
      </c>
      <c r="S2441">
        <v>46.59</v>
      </c>
      <c r="T2441">
        <f t="shared" si="38"/>
        <v>88.86</v>
      </c>
    </row>
    <row r="2442" spans="1:20" x14ac:dyDescent="0.25">
      <c r="A2442">
        <v>2441</v>
      </c>
      <c r="B2442">
        <v>88066</v>
      </c>
      <c r="C2442" t="s">
        <v>1702</v>
      </c>
      <c r="D2442" t="s">
        <v>20</v>
      </c>
      <c r="E2442" t="s">
        <v>187</v>
      </c>
      <c r="F2442" t="s">
        <v>47</v>
      </c>
      <c r="G2442" t="s">
        <v>48</v>
      </c>
      <c r="H2442" t="s">
        <v>188</v>
      </c>
      <c r="I2442" t="s">
        <v>28</v>
      </c>
      <c r="J2442" t="s">
        <v>72</v>
      </c>
      <c r="K2442" t="s">
        <v>82</v>
      </c>
      <c r="L2442" t="s">
        <v>746</v>
      </c>
      <c r="M2442" t="s">
        <v>111</v>
      </c>
      <c r="N2442" s="2">
        <v>41193</v>
      </c>
      <c r="O2442" s="2">
        <v>41197</v>
      </c>
      <c r="P2442">
        <v>24</v>
      </c>
      <c r="Q2442" s="1">
        <v>0.09</v>
      </c>
      <c r="R2442">
        <v>209.84</v>
      </c>
      <c r="S2442">
        <v>21.21</v>
      </c>
      <c r="T2442">
        <f t="shared" si="38"/>
        <v>5036.16</v>
      </c>
    </row>
    <row r="2443" spans="1:20" x14ac:dyDescent="0.25">
      <c r="A2443">
        <v>2442</v>
      </c>
      <c r="B2443">
        <v>87400</v>
      </c>
      <c r="C2443" t="s">
        <v>1262</v>
      </c>
      <c r="D2443" t="s">
        <v>20</v>
      </c>
      <c r="E2443" t="s">
        <v>187</v>
      </c>
      <c r="F2443" t="s">
        <v>22</v>
      </c>
      <c r="G2443" t="s">
        <v>41</v>
      </c>
      <c r="H2443" t="s">
        <v>225</v>
      </c>
      <c r="I2443" t="s">
        <v>28</v>
      </c>
      <c r="J2443" t="s">
        <v>72</v>
      </c>
      <c r="K2443" t="s">
        <v>231</v>
      </c>
      <c r="L2443" t="s">
        <v>746</v>
      </c>
      <c r="M2443" t="s">
        <v>137</v>
      </c>
      <c r="N2443" s="2">
        <v>41082</v>
      </c>
      <c r="O2443" s="2">
        <v>41083</v>
      </c>
      <c r="P2443">
        <v>10</v>
      </c>
      <c r="Q2443" s="1">
        <v>0.03</v>
      </c>
      <c r="R2443">
        <v>320.98</v>
      </c>
      <c r="S2443">
        <v>24.49</v>
      </c>
      <c r="T2443">
        <f t="shared" si="38"/>
        <v>3209.8</v>
      </c>
    </row>
    <row r="2444" spans="1:20" x14ac:dyDescent="0.25">
      <c r="A2444">
        <v>2443</v>
      </c>
      <c r="B2444">
        <v>87400</v>
      </c>
      <c r="C2444" t="s">
        <v>759</v>
      </c>
      <c r="D2444" t="s">
        <v>20</v>
      </c>
      <c r="E2444" t="s">
        <v>187</v>
      </c>
      <c r="F2444" t="s">
        <v>22</v>
      </c>
      <c r="G2444" t="s">
        <v>41</v>
      </c>
      <c r="H2444" t="s">
        <v>217</v>
      </c>
      <c r="I2444" t="s">
        <v>28</v>
      </c>
      <c r="J2444" t="s">
        <v>72</v>
      </c>
      <c r="K2444" t="s">
        <v>68</v>
      </c>
      <c r="L2444" t="s">
        <v>706</v>
      </c>
      <c r="M2444" t="s">
        <v>227</v>
      </c>
      <c r="N2444" s="2">
        <v>41082</v>
      </c>
      <c r="O2444" s="2">
        <v>41083</v>
      </c>
      <c r="P2444">
        <v>1</v>
      </c>
      <c r="Q2444" s="1">
        <v>0.08</v>
      </c>
      <c r="R2444">
        <v>110.98</v>
      </c>
      <c r="S2444">
        <v>13.99</v>
      </c>
      <c r="T2444">
        <f t="shared" si="38"/>
        <v>110.98</v>
      </c>
    </row>
    <row r="2445" spans="1:20" x14ac:dyDescent="0.25">
      <c r="A2445">
        <v>2444</v>
      </c>
      <c r="B2445">
        <v>87400</v>
      </c>
      <c r="C2445" t="s">
        <v>759</v>
      </c>
      <c r="D2445" t="s">
        <v>20</v>
      </c>
      <c r="E2445" t="s">
        <v>39</v>
      </c>
      <c r="F2445" t="s">
        <v>22</v>
      </c>
      <c r="G2445" t="s">
        <v>41</v>
      </c>
      <c r="H2445" t="s">
        <v>78</v>
      </c>
      <c r="I2445" t="s">
        <v>28</v>
      </c>
      <c r="J2445" t="s">
        <v>72</v>
      </c>
      <c r="K2445" t="s">
        <v>43</v>
      </c>
      <c r="L2445" t="s">
        <v>26</v>
      </c>
      <c r="M2445" t="s">
        <v>444</v>
      </c>
      <c r="N2445" s="2">
        <v>41082</v>
      </c>
      <c r="O2445" s="2">
        <v>41085</v>
      </c>
      <c r="P2445">
        <v>6</v>
      </c>
      <c r="Q2445" s="1">
        <v>0.09</v>
      </c>
      <c r="R2445">
        <v>22.01</v>
      </c>
      <c r="S2445">
        <v>5.53</v>
      </c>
      <c r="T2445">
        <f t="shared" si="38"/>
        <v>132.06</v>
      </c>
    </row>
    <row r="2446" spans="1:20" x14ac:dyDescent="0.25">
      <c r="A2446">
        <v>2445</v>
      </c>
      <c r="B2446">
        <v>87335</v>
      </c>
      <c r="C2446" t="s">
        <v>1620</v>
      </c>
      <c r="D2446" t="s">
        <v>578</v>
      </c>
      <c r="E2446" t="s">
        <v>21</v>
      </c>
      <c r="F2446" t="s">
        <v>40</v>
      </c>
      <c r="G2446" t="s">
        <v>41</v>
      </c>
      <c r="H2446" t="s">
        <v>203</v>
      </c>
      <c r="I2446" t="s">
        <v>28</v>
      </c>
      <c r="J2446" t="s">
        <v>72</v>
      </c>
      <c r="K2446" t="s">
        <v>1108</v>
      </c>
      <c r="L2446" t="s">
        <v>283</v>
      </c>
      <c r="M2446" t="s">
        <v>75</v>
      </c>
      <c r="N2446" s="2">
        <v>41629</v>
      </c>
      <c r="O2446" s="2">
        <v>41630</v>
      </c>
      <c r="P2446">
        <v>9</v>
      </c>
      <c r="Q2446" s="1">
        <v>0.09</v>
      </c>
      <c r="R2446">
        <v>145.44999999999999</v>
      </c>
      <c r="S2446">
        <v>17.850000000000001</v>
      </c>
      <c r="T2446">
        <f t="shared" si="38"/>
        <v>1309.05</v>
      </c>
    </row>
    <row r="2447" spans="1:20" x14ac:dyDescent="0.25">
      <c r="A2447">
        <v>2446</v>
      </c>
      <c r="B2447">
        <v>89616</v>
      </c>
      <c r="C2447" t="s">
        <v>962</v>
      </c>
      <c r="D2447" t="s">
        <v>578</v>
      </c>
      <c r="E2447" t="s">
        <v>187</v>
      </c>
      <c r="F2447" t="s">
        <v>22</v>
      </c>
      <c r="G2447" t="s">
        <v>93</v>
      </c>
      <c r="H2447" t="s">
        <v>219</v>
      </c>
      <c r="I2447" t="s">
        <v>28</v>
      </c>
      <c r="J2447" t="s">
        <v>72</v>
      </c>
      <c r="K2447" t="s">
        <v>71</v>
      </c>
      <c r="L2447" t="s">
        <v>330</v>
      </c>
      <c r="M2447" t="s">
        <v>123</v>
      </c>
      <c r="N2447" s="2">
        <v>41235</v>
      </c>
      <c r="O2447" s="2">
        <v>41237</v>
      </c>
      <c r="P2447">
        <v>38</v>
      </c>
      <c r="Q2447" s="1">
        <v>0.01</v>
      </c>
      <c r="R2447">
        <v>114.98</v>
      </c>
      <c r="S2447">
        <v>58.72</v>
      </c>
      <c r="T2447">
        <f t="shared" si="38"/>
        <v>4369.24</v>
      </c>
    </row>
    <row r="2448" spans="1:20" x14ac:dyDescent="0.25">
      <c r="A2448">
        <v>2447</v>
      </c>
      <c r="B2448">
        <v>89616</v>
      </c>
      <c r="C2448" t="s">
        <v>962</v>
      </c>
      <c r="D2448" t="s">
        <v>20</v>
      </c>
      <c r="E2448" t="s">
        <v>21</v>
      </c>
      <c r="F2448" t="s">
        <v>22</v>
      </c>
      <c r="G2448" t="s">
        <v>93</v>
      </c>
      <c r="H2448" t="s">
        <v>206</v>
      </c>
      <c r="I2448" t="s">
        <v>28</v>
      </c>
      <c r="J2448" t="s">
        <v>56</v>
      </c>
      <c r="K2448" t="s">
        <v>213</v>
      </c>
      <c r="L2448" t="s">
        <v>746</v>
      </c>
      <c r="M2448" t="s">
        <v>238</v>
      </c>
      <c r="N2448" s="2">
        <v>41235</v>
      </c>
      <c r="O2448" s="2">
        <v>41236</v>
      </c>
      <c r="P2448">
        <v>32</v>
      </c>
      <c r="Q2448" s="1">
        <v>0.1</v>
      </c>
      <c r="R2448">
        <v>299.99</v>
      </c>
      <c r="S2448">
        <v>11.64</v>
      </c>
      <c r="T2448">
        <f t="shared" si="38"/>
        <v>9599.68</v>
      </c>
    </row>
    <row r="2449" spans="1:20" x14ac:dyDescent="0.25">
      <c r="A2449">
        <v>2448</v>
      </c>
      <c r="B2449">
        <v>89616</v>
      </c>
      <c r="C2449" t="s">
        <v>962</v>
      </c>
      <c r="D2449" t="s">
        <v>20</v>
      </c>
      <c r="E2449" t="s">
        <v>187</v>
      </c>
      <c r="F2449" t="s">
        <v>22</v>
      </c>
      <c r="G2449" t="s">
        <v>93</v>
      </c>
      <c r="H2449" t="s">
        <v>188</v>
      </c>
      <c r="I2449" t="s">
        <v>28</v>
      </c>
      <c r="J2449" t="s">
        <v>72</v>
      </c>
      <c r="K2449" t="s">
        <v>189</v>
      </c>
      <c r="L2449" t="s">
        <v>746</v>
      </c>
      <c r="M2449" t="s">
        <v>86</v>
      </c>
      <c r="N2449" s="2">
        <v>41235</v>
      </c>
      <c r="O2449" s="2">
        <v>41237</v>
      </c>
      <c r="P2449">
        <v>32</v>
      </c>
      <c r="Q2449" s="1">
        <v>0.01</v>
      </c>
      <c r="R2449">
        <v>40.97</v>
      </c>
      <c r="S2449">
        <v>14.45</v>
      </c>
      <c r="T2449">
        <f t="shared" si="38"/>
        <v>1311.04</v>
      </c>
    </row>
    <row r="2450" spans="1:20" x14ac:dyDescent="0.25">
      <c r="A2450">
        <v>2449</v>
      </c>
      <c r="B2450">
        <v>89616</v>
      </c>
      <c r="C2450" t="s">
        <v>962</v>
      </c>
      <c r="D2450" t="s">
        <v>38</v>
      </c>
      <c r="E2450" t="s">
        <v>21</v>
      </c>
      <c r="F2450" t="s">
        <v>22</v>
      </c>
      <c r="G2450" t="s">
        <v>93</v>
      </c>
      <c r="H2450" t="s">
        <v>24</v>
      </c>
      <c r="I2450" t="s">
        <v>28</v>
      </c>
      <c r="J2450" t="s">
        <v>72</v>
      </c>
      <c r="K2450" t="s">
        <v>1114</v>
      </c>
      <c r="L2450" t="s">
        <v>706</v>
      </c>
      <c r="M2450" t="s">
        <v>80</v>
      </c>
      <c r="N2450" s="2">
        <v>41235</v>
      </c>
      <c r="O2450" s="2">
        <v>41237</v>
      </c>
      <c r="P2450">
        <v>2</v>
      </c>
      <c r="Q2450" s="1">
        <v>0.05</v>
      </c>
      <c r="R2450">
        <v>999.99</v>
      </c>
      <c r="S2450">
        <v>13.99</v>
      </c>
      <c r="T2450">
        <f t="shared" si="38"/>
        <v>1999.98</v>
      </c>
    </row>
    <row r="2451" spans="1:20" x14ac:dyDescent="0.25">
      <c r="A2451">
        <v>2450</v>
      </c>
      <c r="B2451">
        <v>89463</v>
      </c>
      <c r="C2451" t="s">
        <v>1381</v>
      </c>
      <c r="D2451" t="s">
        <v>20</v>
      </c>
      <c r="E2451" t="s">
        <v>39</v>
      </c>
      <c r="F2451" t="s">
        <v>31</v>
      </c>
      <c r="G2451" t="s">
        <v>48</v>
      </c>
      <c r="H2451" t="s">
        <v>78</v>
      </c>
      <c r="I2451" t="s">
        <v>28</v>
      </c>
      <c r="J2451" t="s">
        <v>72</v>
      </c>
      <c r="K2451" t="s">
        <v>74</v>
      </c>
      <c r="L2451" t="s">
        <v>192</v>
      </c>
      <c r="M2451" t="s">
        <v>35</v>
      </c>
      <c r="N2451" s="2">
        <v>41222</v>
      </c>
      <c r="O2451" s="2">
        <v>41224</v>
      </c>
      <c r="P2451">
        <v>3</v>
      </c>
      <c r="Q2451" s="1">
        <v>0.06</v>
      </c>
      <c r="R2451">
        <v>5.78</v>
      </c>
      <c r="S2451">
        <v>4.96</v>
      </c>
      <c r="T2451">
        <f t="shared" si="38"/>
        <v>17.34</v>
      </c>
    </row>
    <row r="2452" spans="1:20" x14ac:dyDescent="0.25">
      <c r="A2452">
        <v>2451</v>
      </c>
      <c r="B2452">
        <v>89463</v>
      </c>
      <c r="C2452" t="s">
        <v>357</v>
      </c>
      <c r="D2452" t="s">
        <v>20</v>
      </c>
      <c r="E2452" t="s">
        <v>21</v>
      </c>
      <c r="F2452" t="s">
        <v>31</v>
      </c>
      <c r="G2452" t="s">
        <v>48</v>
      </c>
      <c r="H2452" t="s">
        <v>206</v>
      </c>
      <c r="I2452" t="s">
        <v>28</v>
      </c>
      <c r="J2452" t="s">
        <v>72</v>
      </c>
      <c r="K2452" t="s">
        <v>25</v>
      </c>
      <c r="L2452" t="s">
        <v>26</v>
      </c>
      <c r="M2452" t="s">
        <v>35</v>
      </c>
      <c r="N2452" s="2">
        <v>41222</v>
      </c>
      <c r="O2452" s="2">
        <v>41227</v>
      </c>
      <c r="P2452">
        <v>20</v>
      </c>
      <c r="Q2452" s="1">
        <v>0</v>
      </c>
      <c r="R2452">
        <v>28.48</v>
      </c>
      <c r="S2452">
        <v>8.99</v>
      </c>
      <c r="T2452">
        <f t="shared" si="38"/>
        <v>569.6</v>
      </c>
    </row>
    <row r="2453" spans="1:20" x14ac:dyDescent="0.25">
      <c r="A2453">
        <v>2452</v>
      </c>
      <c r="B2453">
        <v>90110</v>
      </c>
      <c r="C2453" t="s">
        <v>1987</v>
      </c>
      <c r="D2453" t="s">
        <v>38</v>
      </c>
      <c r="E2453" t="s">
        <v>39</v>
      </c>
      <c r="F2453" t="s">
        <v>22</v>
      </c>
      <c r="G2453" t="s">
        <v>41</v>
      </c>
      <c r="H2453" t="s">
        <v>94</v>
      </c>
      <c r="I2453" t="s">
        <v>28</v>
      </c>
      <c r="J2453" t="s">
        <v>72</v>
      </c>
      <c r="K2453" t="s">
        <v>149</v>
      </c>
      <c r="L2453" t="s">
        <v>26</v>
      </c>
      <c r="M2453" t="s">
        <v>232</v>
      </c>
      <c r="N2453" s="2">
        <v>40437</v>
      </c>
      <c r="O2453" s="2">
        <v>40439</v>
      </c>
      <c r="P2453">
        <v>5</v>
      </c>
      <c r="Q2453" s="1">
        <v>0.08</v>
      </c>
      <c r="R2453">
        <v>15.73</v>
      </c>
      <c r="S2453">
        <v>7.42</v>
      </c>
      <c r="T2453">
        <f t="shared" si="38"/>
        <v>78.650000000000006</v>
      </c>
    </row>
    <row r="2454" spans="1:20" x14ac:dyDescent="0.25">
      <c r="A2454">
        <v>2453</v>
      </c>
      <c r="B2454">
        <v>87636</v>
      </c>
      <c r="C2454" t="s">
        <v>451</v>
      </c>
      <c r="D2454" t="s">
        <v>20</v>
      </c>
      <c r="E2454" t="s">
        <v>39</v>
      </c>
      <c r="F2454" t="s">
        <v>31</v>
      </c>
      <c r="G2454" t="s">
        <v>23</v>
      </c>
      <c r="H2454" t="s">
        <v>89</v>
      </c>
      <c r="I2454" t="s">
        <v>28</v>
      </c>
      <c r="J2454" t="s">
        <v>56</v>
      </c>
      <c r="K2454" t="s">
        <v>136</v>
      </c>
      <c r="L2454" t="s">
        <v>192</v>
      </c>
      <c r="M2454" t="s">
        <v>66</v>
      </c>
      <c r="N2454" s="2">
        <v>40719</v>
      </c>
      <c r="O2454" s="2">
        <v>40721</v>
      </c>
      <c r="P2454">
        <v>11</v>
      </c>
      <c r="Q2454" s="1">
        <v>0.03</v>
      </c>
      <c r="R2454">
        <v>6.48</v>
      </c>
      <c r="S2454">
        <v>6.6</v>
      </c>
      <c r="T2454">
        <f t="shared" si="38"/>
        <v>71.28</v>
      </c>
    </row>
    <row r="2455" spans="1:20" x14ac:dyDescent="0.25">
      <c r="A2455">
        <v>2454</v>
      </c>
      <c r="B2455">
        <v>86113</v>
      </c>
      <c r="C2455" t="s">
        <v>1661</v>
      </c>
      <c r="D2455" t="s">
        <v>20</v>
      </c>
      <c r="E2455" t="s">
        <v>21</v>
      </c>
      <c r="F2455" t="s">
        <v>31</v>
      </c>
      <c r="G2455" t="s">
        <v>48</v>
      </c>
      <c r="H2455" t="s">
        <v>24</v>
      </c>
      <c r="I2455" t="s">
        <v>28</v>
      </c>
      <c r="J2455" t="s">
        <v>72</v>
      </c>
      <c r="K2455" t="s">
        <v>1107</v>
      </c>
      <c r="L2455" t="s">
        <v>192</v>
      </c>
      <c r="M2455" t="s">
        <v>255</v>
      </c>
      <c r="N2455" s="2">
        <v>41279</v>
      </c>
      <c r="O2455" s="2">
        <v>41286</v>
      </c>
      <c r="P2455">
        <v>4</v>
      </c>
      <c r="Q2455" s="1">
        <v>0.08</v>
      </c>
      <c r="R2455">
        <v>179.99</v>
      </c>
      <c r="S2455">
        <v>19.989999999999998</v>
      </c>
      <c r="T2455">
        <f t="shared" si="38"/>
        <v>719.96</v>
      </c>
    </row>
    <row r="2456" spans="1:20" x14ac:dyDescent="0.25">
      <c r="A2456">
        <v>2455</v>
      </c>
      <c r="B2456">
        <v>89611</v>
      </c>
      <c r="C2456" t="s">
        <v>1223</v>
      </c>
      <c r="D2456" t="s">
        <v>578</v>
      </c>
      <c r="E2456" t="s">
        <v>187</v>
      </c>
      <c r="F2456" t="s">
        <v>22</v>
      </c>
      <c r="G2456" t="s">
        <v>41</v>
      </c>
      <c r="H2456" t="s">
        <v>225</v>
      </c>
      <c r="I2456" t="s">
        <v>28</v>
      </c>
      <c r="J2456" t="s">
        <v>72</v>
      </c>
      <c r="K2456" t="s">
        <v>116</v>
      </c>
      <c r="L2456" t="s">
        <v>283</v>
      </c>
      <c r="M2456" t="s">
        <v>294</v>
      </c>
      <c r="N2456" s="2">
        <v>40535</v>
      </c>
      <c r="O2456" s="2">
        <v>40536</v>
      </c>
      <c r="P2456">
        <v>1</v>
      </c>
      <c r="Q2456" s="1">
        <v>0.06</v>
      </c>
      <c r="R2456">
        <v>180.98</v>
      </c>
      <c r="S2456">
        <v>26.2</v>
      </c>
      <c r="T2456">
        <f t="shared" si="38"/>
        <v>180.98</v>
      </c>
    </row>
    <row r="2457" spans="1:20" x14ac:dyDescent="0.25">
      <c r="A2457">
        <v>2456</v>
      </c>
      <c r="B2457">
        <v>90117</v>
      </c>
      <c r="C2457" t="s">
        <v>1865</v>
      </c>
      <c r="D2457" t="s">
        <v>20</v>
      </c>
      <c r="E2457" t="s">
        <v>39</v>
      </c>
      <c r="F2457" t="s">
        <v>31</v>
      </c>
      <c r="G2457" t="s">
        <v>93</v>
      </c>
      <c r="H2457" t="s">
        <v>54</v>
      </c>
      <c r="I2457" t="s">
        <v>28</v>
      </c>
      <c r="J2457" t="s">
        <v>72</v>
      </c>
      <c r="K2457" t="s">
        <v>248</v>
      </c>
      <c r="L2457" t="s">
        <v>26</v>
      </c>
      <c r="M2457" t="s">
        <v>63</v>
      </c>
      <c r="N2457" s="2">
        <v>40765</v>
      </c>
      <c r="O2457" s="2">
        <v>40767</v>
      </c>
      <c r="P2457">
        <v>17</v>
      </c>
      <c r="Q2457" s="1">
        <v>0.06</v>
      </c>
      <c r="R2457">
        <v>22.99</v>
      </c>
      <c r="S2457">
        <v>8.99</v>
      </c>
      <c r="T2457">
        <f t="shared" si="38"/>
        <v>390.83</v>
      </c>
    </row>
    <row r="2458" spans="1:20" x14ac:dyDescent="0.25">
      <c r="A2458">
        <v>2457</v>
      </c>
      <c r="B2458">
        <v>90117</v>
      </c>
      <c r="C2458" t="s">
        <v>1865</v>
      </c>
      <c r="D2458" t="s">
        <v>20</v>
      </c>
      <c r="E2458" t="s">
        <v>39</v>
      </c>
      <c r="F2458" t="s">
        <v>31</v>
      </c>
      <c r="G2458" t="s">
        <v>93</v>
      </c>
      <c r="H2458" t="s">
        <v>78</v>
      </c>
      <c r="I2458" t="s">
        <v>28</v>
      </c>
      <c r="J2458" t="s">
        <v>72</v>
      </c>
      <c r="K2458" t="s">
        <v>101</v>
      </c>
      <c r="L2458" t="s">
        <v>26</v>
      </c>
      <c r="M2458" t="s">
        <v>143</v>
      </c>
      <c r="N2458" s="2">
        <v>40765</v>
      </c>
      <c r="O2458" s="2">
        <v>40766</v>
      </c>
      <c r="P2458">
        <v>21</v>
      </c>
      <c r="Q2458" s="1">
        <v>0.05</v>
      </c>
      <c r="R2458">
        <v>11.66</v>
      </c>
      <c r="S2458">
        <v>7.95</v>
      </c>
      <c r="T2458">
        <f t="shared" si="38"/>
        <v>244.86</v>
      </c>
    </row>
    <row r="2459" spans="1:20" x14ac:dyDescent="0.25">
      <c r="A2459">
        <v>2458</v>
      </c>
      <c r="B2459">
        <v>86851</v>
      </c>
      <c r="C2459" t="s">
        <v>1396</v>
      </c>
      <c r="D2459" t="s">
        <v>20</v>
      </c>
      <c r="E2459" t="s">
        <v>39</v>
      </c>
      <c r="F2459" t="s">
        <v>31</v>
      </c>
      <c r="G2459" t="s">
        <v>48</v>
      </c>
      <c r="H2459" t="s">
        <v>94</v>
      </c>
      <c r="I2459" t="s">
        <v>28</v>
      </c>
      <c r="J2459" t="s">
        <v>72</v>
      </c>
      <c r="K2459" t="s">
        <v>184</v>
      </c>
      <c r="L2459" t="s">
        <v>44</v>
      </c>
      <c r="M2459" t="s">
        <v>143</v>
      </c>
      <c r="N2459" s="2">
        <v>40910</v>
      </c>
      <c r="O2459" s="2">
        <v>40917</v>
      </c>
      <c r="P2459">
        <v>7</v>
      </c>
      <c r="Q2459" s="1">
        <v>0.09</v>
      </c>
      <c r="R2459">
        <v>5.84</v>
      </c>
      <c r="S2459">
        <v>1</v>
      </c>
      <c r="T2459">
        <f t="shared" si="38"/>
        <v>40.879999999999995</v>
      </c>
    </row>
    <row r="2460" spans="1:20" x14ac:dyDescent="0.25">
      <c r="A2460">
        <v>2459</v>
      </c>
      <c r="B2460">
        <v>88899</v>
      </c>
      <c r="C2460" t="s">
        <v>936</v>
      </c>
      <c r="D2460" t="s">
        <v>20</v>
      </c>
      <c r="E2460" t="s">
        <v>39</v>
      </c>
      <c r="F2460" t="s">
        <v>47</v>
      </c>
      <c r="G2460" t="s">
        <v>23</v>
      </c>
      <c r="H2460" t="s">
        <v>42</v>
      </c>
      <c r="I2460" t="s">
        <v>28</v>
      </c>
      <c r="J2460" t="s">
        <v>72</v>
      </c>
      <c r="K2460" t="s">
        <v>221</v>
      </c>
      <c r="L2460" t="s">
        <v>192</v>
      </c>
      <c r="M2460" t="s">
        <v>134</v>
      </c>
      <c r="N2460" s="2">
        <v>40408</v>
      </c>
      <c r="O2460" s="2">
        <v>40410</v>
      </c>
      <c r="P2460">
        <v>23</v>
      </c>
      <c r="Q2460" s="1">
        <v>0.01</v>
      </c>
      <c r="R2460">
        <v>15.99</v>
      </c>
      <c r="S2460">
        <v>13.18</v>
      </c>
      <c r="T2460">
        <f t="shared" si="38"/>
        <v>367.77</v>
      </c>
    </row>
    <row r="2461" spans="1:20" x14ac:dyDescent="0.25">
      <c r="A2461">
        <v>2460</v>
      </c>
      <c r="B2461">
        <v>88122</v>
      </c>
      <c r="C2461" t="s">
        <v>669</v>
      </c>
      <c r="D2461" t="s">
        <v>20</v>
      </c>
      <c r="E2461" t="s">
        <v>39</v>
      </c>
      <c r="F2461" t="s">
        <v>22</v>
      </c>
      <c r="G2461" t="s">
        <v>32</v>
      </c>
      <c r="H2461" t="s">
        <v>42</v>
      </c>
      <c r="I2461" t="s">
        <v>28</v>
      </c>
      <c r="J2461" t="s">
        <v>72</v>
      </c>
      <c r="K2461" t="s">
        <v>138</v>
      </c>
      <c r="L2461" t="s">
        <v>192</v>
      </c>
      <c r="M2461" t="s">
        <v>331</v>
      </c>
      <c r="N2461" s="2">
        <v>41361</v>
      </c>
      <c r="O2461" s="2">
        <v>41363</v>
      </c>
      <c r="P2461">
        <v>10</v>
      </c>
      <c r="Q2461" s="1">
        <v>0</v>
      </c>
      <c r="R2461">
        <v>18.940000000000001</v>
      </c>
      <c r="S2461">
        <v>1.49</v>
      </c>
      <c r="T2461">
        <f t="shared" si="38"/>
        <v>189.4</v>
      </c>
    </row>
    <row r="2462" spans="1:20" x14ac:dyDescent="0.25">
      <c r="A2462">
        <v>2461</v>
      </c>
      <c r="B2462">
        <v>88122</v>
      </c>
      <c r="C2462" t="s">
        <v>669</v>
      </c>
      <c r="D2462" t="s">
        <v>20</v>
      </c>
      <c r="E2462" t="s">
        <v>21</v>
      </c>
      <c r="F2462" t="s">
        <v>22</v>
      </c>
      <c r="G2462" t="s">
        <v>32</v>
      </c>
      <c r="H2462" t="s">
        <v>206</v>
      </c>
      <c r="I2462" t="s">
        <v>28</v>
      </c>
      <c r="J2462" t="s">
        <v>56</v>
      </c>
      <c r="K2462" t="s">
        <v>201</v>
      </c>
      <c r="L2462" t="s">
        <v>192</v>
      </c>
      <c r="M2462" t="s">
        <v>398</v>
      </c>
      <c r="N2462" s="2">
        <v>41361</v>
      </c>
      <c r="O2462" s="2">
        <v>41363</v>
      </c>
      <c r="P2462">
        <v>8</v>
      </c>
      <c r="Q2462" s="1">
        <v>0.02</v>
      </c>
      <c r="R2462">
        <v>17.98</v>
      </c>
      <c r="S2462">
        <v>4</v>
      </c>
      <c r="T2462">
        <f t="shared" si="38"/>
        <v>143.84</v>
      </c>
    </row>
    <row r="2463" spans="1:20" x14ac:dyDescent="0.25">
      <c r="A2463">
        <v>2462</v>
      </c>
      <c r="B2463">
        <v>88122</v>
      </c>
      <c r="C2463" t="s">
        <v>669</v>
      </c>
      <c r="D2463" t="s">
        <v>20</v>
      </c>
      <c r="E2463" t="s">
        <v>39</v>
      </c>
      <c r="F2463" t="s">
        <v>22</v>
      </c>
      <c r="G2463" t="s">
        <v>32</v>
      </c>
      <c r="H2463" t="s">
        <v>89</v>
      </c>
      <c r="I2463" t="s">
        <v>28</v>
      </c>
      <c r="J2463" t="s">
        <v>84</v>
      </c>
      <c r="K2463" t="s">
        <v>43</v>
      </c>
      <c r="L2463" t="s">
        <v>192</v>
      </c>
      <c r="M2463" t="s">
        <v>123</v>
      </c>
      <c r="N2463" s="2">
        <v>41361</v>
      </c>
      <c r="O2463" s="2">
        <v>41362</v>
      </c>
      <c r="P2463">
        <v>7</v>
      </c>
      <c r="Q2463" s="1">
        <v>0.09</v>
      </c>
      <c r="R2463">
        <v>2.89</v>
      </c>
      <c r="S2463">
        <v>0.5</v>
      </c>
      <c r="T2463">
        <f t="shared" si="38"/>
        <v>20.23</v>
      </c>
    </row>
    <row r="2464" spans="1:20" x14ac:dyDescent="0.25">
      <c r="A2464">
        <v>2463</v>
      </c>
      <c r="B2464">
        <v>88122</v>
      </c>
      <c r="C2464" t="s">
        <v>669</v>
      </c>
      <c r="D2464" t="s">
        <v>38</v>
      </c>
      <c r="E2464" t="s">
        <v>187</v>
      </c>
      <c r="F2464" t="s">
        <v>22</v>
      </c>
      <c r="G2464" t="s">
        <v>32</v>
      </c>
      <c r="H2464" t="s">
        <v>225</v>
      </c>
      <c r="I2464" t="s">
        <v>28</v>
      </c>
      <c r="J2464" t="s">
        <v>84</v>
      </c>
      <c r="K2464" t="s">
        <v>145</v>
      </c>
      <c r="L2464" t="s">
        <v>192</v>
      </c>
      <c r="M2464" t="s">
        <v>246</v>
      </c>
      <c r="N2464" s="2">
        <v>41361</v>
      </c>
      <c r="O2464" s="2">
        <v>41363</v>
      </c>
      <c r="P2464">
        <v>12</v>
      </c>
      <c r="Q2464" s="1">
        <v>0.01</v>
      </c>
      <c r="R2464">
        <v>4.4800000000000004</v>
      </c>
      <c r="S2464">
        <v>7.24</v>
      </c>
      <c r="T2464">
        <f t="shared" si="38"/>
        <v>53.760000000000005</v>
      </c>
    </row>
    <row r="2465" spans="1:20" x14ac:dyDescent="0.25">
      <c r="A2465">
        <v>2464</v>
      </c>
      <c r="B2465">
        <v>88907</v>
      </c>
      <c r="C2465" t="s">
        <v>693</v>
      </c>
      <c r="D2465" t="s">
        <v>20</v>
      </c>
      <c r="E2465" t="s">
        <v>39</v>
      </c>
      <c r="F2465" t="s">
        <v>22</v>
      </c>
      <c r="G2465" t="s">
        <v>23</v>
      </c>
      <c r="H2465" t="s">
        <v>42</v>
      </c>
      <c r="I2465" t="s">
        <v>28</v>
      </c>
      <c r="J2465" t="s">
        <v>84</v>
      </c>
      <c r="K2465" t="s">
        <v>170</v>
      </c>
      <c r="L2465" t="s">
        <v>192</v>
      </c>
      <c r="M2465" t="s">
        <v>398</v>
      </c>
      <c r="N2465" s="2">
        <v>40400</v>
      </c>
      <c r="O2465" s="2">
        <v>40401</v>
      </c>
      <c r="P2465">
        <v>10</v>
      </c>
      <c r="Q2465" s="1">
        <v>0.01</v>
      </c>
      <c r="R2465">
        <v>4.9800000000000004</v>
      </c>
      <c r="S2465">
        <v>6.07</v>
      </c>
      <c r="T2465">
        <f t="shared" si="38"/>
        <v>49.800000000000004</v>
      </c>
    </row>
    <row r="2466" spans="1:20" x14ac:dyDescent="0.25">
      <c r="A2466">
        <v>2465</v>
      </c>
      <c r="B2466">
        <v>88417</v>
      </c>
      <c r="C2466" t="s">
        <v>1028</v>
      </c>
      <c r="D2466" t="s">
        <v>20</v>
      </c>
      <c r="E2466" t="s">
        <v>39</v>
      </c>
      <c r="F2466" t="s">
        <v>47</v>
      </c>
      <c r="G2466" t="s">
        <v>41</v>
      </c>
      <c r="H2466" t="s">
        <v>94</v>
      </c>
      <c r="I2466" t="s">
        <v>28</v>
      </c>
      <c r="J2466" t="s">
        <v>84</v>
      </c>
      <c r="K2466" t="s">
        <v>181</v>
      </c>
      <c r="L2466" t="s">
        <v>44</v>
      </c>
      <c r="M2466" t="s">
        <v>51</v>
      </c>
      <c r="N2466" s="2">
        <v>41633</v>
      </c>
      <c r="O2466" s="2">
        <v>41634</v>
      </c>
      <c r="P2466">
        <v>14</v>
      </c>
      <c r="Q2466" s="1">
        <v>7.0000000000000007E-2</v>
      </c>
      <c r="R2466">
        <v>4.28</v>
      </c>
      <c r="S2466">
        <v>0.94</v>
      </c>
      <c r="T2466">
        <f t="shared" si="38"/>
        <v>59.92</v>
      </c>
    </row>
    <row r="2467" spans="1:20" x14ac:dyDescent="0.25">
      <c r="A2467">
        <v>2466</v>
      </c>
      <c r="B2467">
        <v>90125</v>
      </c>
      <c r="C2467" t="s">
        <v>1995</v>
      </c>
      <c r="D2467" t="s">
        <v>38</v>
      </c>
      <c r="E2467" t="s">
        <v>39</v>
      </c>
      <c r="F2467" t="s">
        <v>31</v>
      </c>
      <c r="G2467" t="s">
        <v>48</v>
      </c>
      <c r="H2467" t="s">
        <v>42</v>
      </c>
      <c r="I2467" t="s">
        <v>28</v>
      </c>
      <c r="J2467" t="s">
        <v>84</v>
      </c>
      <c r="K2467" t="s">
        <v>189</v>
      </c>
      <c r="L2467" t="s">
        <v>192</v>
      </c>
      <c r="M2467" t="s">
        <v>66</v>
      </c>
      <c r="N2467" s="2">
        <v>41398</v>
      </c>
      <c r="O2467" s="2">
        <v>41400</v>
      </c>
      <c r="P2467">
        <v>13</v>
      </c>
      <c r="Q2467" s="1">
        <v>0.02</v>
      </c>
      <c r="R2467">
        <v>44.01</v>
      </c>
      <c r="S2467">
        <v>3.5</v>
      </c>
      <c r="T2467">
        <f t="shared" si="38"/>
        <v>572.13</v>
      </c>
    </row>
    <row r="2468" spans="1:20" x14ac:dyDescent="0.25">
      <c r="A2468">
        <v>2467</v>
      </c>
      <c r="B2468">
        <v>90125</v>
      </c>
      <c r="C2468" t="s">
        <v>1995</v>
      </c>
      <c r="D2468" t="s">
        <v>20</v>
      </c>
      <c r="E2468" t="s">
        <v>39</v>
      </c>
      <c r="F2468" t="s">
        <v>31</v>
      </c>
      <c r="G2468" t="s">
        <v>48</v>
      </c>
      <c r="H2468" t="s">
        <v>61</v>
      </c>
      <c r="I2468" t="s">
        <v>28</v>
      </c>
      <c r="J2468" t="s">
        <v>84</v>
      </c>
      <c r="K2468" t="s">
        <v>113</v>
      </c>
      <c r="L2468" t="s">
        <v>192</v>
      </c>
      <c r="M2468" t="s">
        <v>367</v>
      </c>
      <c r="N2468" s="2">
        <v>41398</v>
      </c>
      <c r="O2468" s="2">
        <v>41405</v>
      </c>
      <c r="P2468">
        <v>3</v>
      </c>
      <c r="Q2468" s="1">
        <v>0.03</v>
      </c>
      <c r="R2468">
        <v>15.99</v>
      </c>
      <c r="S2468">
        <v>13.18</v>
      </c>
      <c r="T2468">
        <f t="shared" si="38"/>
        <v>47.97</v>
      </c>
    </row>
    <row r="2469" spans="1:20" x14ac:dyDescent="0.25">
      <c r="A2469">
        <v>2468</v>
      </c>
      <c r="B2469">
        <v>90125</v>
      </c>
      <c r="C2469" t="s">
        <v>1995</v>
      </c>
      <c r="D2469" t="s">
        <v>20</v>
      </c>
      <c r="E2469" t="s">
        <v>21</v>
      </c>
      <c r="F2469" t="s">
        <v>31</v>
      </c>
      <c r="G2469" t="s">
        <v>48</v>
      </c>
      <c r="H2469" t="s">
        <v>203</v>
      </c>
      <c r="I2469" t="s">
        <v>28</v>
      </c>
      <c r="J2469" t="s">
        <v>84</v>
      </c>
      <c r="K2469" t="s">
        <v>1243</v>
      </c>
      <c r="L2469" t="s">
        <v>192</v>
      </c>
      <c r="M2469" t="s">
        <v>83</v>
      </c>
      <c r="N2469" s="2">
        <v>41398</v>
      </c>
      <c r="O2469" s="2">
        <v>41400</v>
      </c>
      <c r="P2469">
        <v>7</v>
      </c>
      <c r="Q2469" s="1">
        <v>0.09</v>
      </c>
      <c r="R2469">
        <v>175.99</v>
      </c>
      <c r="S2469">
        <v>4.99</v>
      </c>
      <c r="T2469">
        <f t="shared" si="38"/>
        <v>1231.93</v>
      </c>
    </row>
    <row r="2470" spans="1:20" x14ac:dyDescent="0.25">
      <c r="A2470">
        <v>2469</v>
      </c>
      <c r="B2470">
        <v>88865</v>
      </c>
      <c r="C2470" t="s">
        <v>1078</v>
      </c>
      <c r="D2470" t="s">
        <v>20</v>
      </c>
      <c r="E2470" t="s">
        <v>187</v>
      </c>
      <c r="F2470" t="s">
        <v>31</v>
      </c>
      <c r="G2470" t="s">
        <v>23</v>
      </c>
      <c r="H2470" t="s">
        <v>217</v>
      </c>
      <c r="I2470" t="s">
        <v>28</v>
      </c>
      <c r="J2470" t="s">
        <v>84</v>
      </c>
      <c r="K2470" t="s">
        <v>145</v>
      </c>
      <c r="L2470" t="s">
        <v>192</v>
      </c>
      <c r="M2470" t="s">
        <v>63</v>
      </c>
      <c r="N2470" s="2">
        <v>41398</v>
      </c>
      <c r="O2470" s="2">
        <v>41403</v>
      </c>
      <c r="P2470">
        <v>11</v>
      </c>
      <c r="Q2470" s="1">
        <v>0.1</v>
      </c>
      <c r="R2470">
        <v>7.38</v>
      </c>
      <c r="S2470">
        <v>5.21</v>
      </c>
      <c r="T2470">
        <f t="shared" si="38"/>
        <v>81.179999999999993</v>
      </c>
    </row>
    <row r="2471" spans="1:20" x14ac:dyDescent="0.25">
      <c r="A2471">
        <v>2470</v>
      </c>
      <c r="B2471">
        <v>90128</v>
      </c>
      <c r="C2471" t="s">
        <v>1487</v>
      </c>
      <c r="D2471" t="s">
        <v>20</v>
      </c>
      <c r="E2471" t="s">
        <v>39</v>
      </c>
      <c r="F2471" t="s">
        <v>22</v>
      </c>
      <c r="G2471" t="s">
        <v>48</v>
      </c>
      <c r="H2471" t="s">
        <v>94</v>
      </c>
      <c r="I2471" t="s">
        <v>28</v>
      </c>
      <c r="J2471" t="s">
        <v>84</v>
      </c>
      <c r="K2471" t="s">
        <v>154</v>
      </c>
      <c r="L2471" t="s">
        <v>26</v>
      </c>
      <c r="M2471" t="s">
        <v>27</v>
      </c>
      <c r="N2471" s="2">
        <v>40839</v>
      </c>
      <c r="O2471" s="2">
        <v>40846</v>
      </c>
      <c r="P2471">
        <v>21</v>
      </c>
      <c r="Q2471" s="1">
        <v>0.04</v>
      </c>
      <c r="R2471">
        <v>40.97</v>
      </c>
      <c r="S2471">
        <v>8.99</v>
      </c>
      <c r="T2471">
        <f t="shared" si="38"/>
        <v>860.37</v>
      </c>
    </row>
    <row r="2472" spans="1:20" x14ac:dyDescent="0.25">
      <c r="A2472">
        <v>2471</v>
      </c>
      <c r="B2472">
        <v>90135</v>
      </c>
      <c r="C2472" t="s">
        <v>234</v>
      </c>
      <c r="D2472" t="s">
        <v>578</v>
      </c>
      <c r="E2472" t="s">
        <v>187</v>
      </c>
      <c r="F2472" t="s">
        <v>47</v>
      </c>
      <c r="G2472" t="s">
        <v>32</v>
      </c>
      <c r="H2472" t="s">
        <v>219</v>
      </c>
      <c r="I2472" t="s">
        <v>28</v>
      </c>
      <c r="J2472" t="s">
        <v>84</v>
      </c>
      <c r="K2472" t="s">
        <v>43</v>
      </c>
      <c r="L2472" t="s">
        <v>330</v>
      </c>
      <c r="M2472" t="s">
        <v>111</v>
      </c>
      <c r="N2472" s="2">
        <v>40863</v>
      </c>
      <c r="O2472" s="2">
        <v>40864</v>
      </c>
      <c r="P2472">
        <v>25</v>
      </c>
      <c r="Q2472" s="1">
        <v>0.01</v>
      </c>
      <c r="R2472">
        <v>262.11</v>
      </c>
      <c r="S2472">
        <v>62.74</v>
      </c>
      <c r="T2472">
        <f t="shared" si="38"/>
        <v>6552.75</v>
      </c>
    </row>
    <row r="2473" spans="1:20" x14ac:dyDescent="0.25">
      <c r="A2473">
        <v>2472</v>
      </c>
      <c r="B2473">
        <v>89699</v>
      </c>
      <c r="C2473" t="s">
        <v>2113</v>
      </c>
      <c r="D2473" t="s">
        <v>578</v>
      </c>
      <c r="E2473" t="s">
        <v>187</v>
      </c>
      <c r="F2473" t="s">
        <v>22</v>
      </c>
      <c r="G2473" t="s">
        <v>32</v>
      </c>
      <c r="H2473" t="s">
        <v>217</v>
      </c>
      <c r="I2473" t="s">
        <v>28</v>
      </c>
      <c r="J2473" t="s">
        <v>84</v>
      </c>
      <c r="K2473" t="s">
        <v>43</v>
      </c>
      <c r="L2473" t="s">
        <v>283</v>
      </c>
      <c r="M2473" t="s">
        <v>232</v>
      </c>
      <c r="N2473" s="2">
        <v>40677</v>
      </c>
      <c r="O2473" s="2">
        <v>40678</v>
      </c>
      <c r="P2473">
        <v>12</v>
      </c>
      <c r="Q2473" s="1">
        <v>0.1</v>
      </c>
      <c r="R2473">
        <v>243.98</v>
      </c>
      <c r="S2473">
        <v>43.32</v>
      </c>
      <c r="T2473">
        <f t="shared" si="38"/>
        <v>2927.7599999999998</v>
      </c>
    </row>
    <row r="2474" spans="1:20" x14ac:dyDescent="0.25">
      <c r="A2474">
        <v>2473</v>
      </c>
      <c r="B2474">
        <v>89699</v>
      </c>
      <c r="C2474" t="s">
        <v>2113</v>
      </c>
      <c r="D2474" t="s">
        <v>20</v>
      </c>
      <c r="E2474" t="s">
        <v>187</v>
      </c>
      <c r="F2474" t="s">
        <v>22</v>
      </c>
      <c r="G2474" t="s">
        <v>32</v>
      </c>
      <c r="H2474" t="s">
        <v>225</v>
      </c>
      <c r="I2474" t="s">
        <v>28</v>
      </c>
      <c r="J2474" t="s">
        <v>84</v>
      </c>
      <c r="K2474" t="s">
        <v>113</v>
      </c>
      <c r="L2474" t="s">
        <v>26</v>
      </c>
      <c r="M2474" t="s">
        <v>123</v>
      </c>
      <c r="N2474" s="2">
        <v>40677</v>
      </c>
      <c r="O2474" s="2">
        <v>40679</v>
      </c>
      <c r="P2474">
        <v>13</v>
      </c>
      <c r="Q2474" s="1">
        <v>0.04</v>
      </c>
      <c r="R2474">
        <v>25.38</v>
      </c>
      <c r="S2474">
        <v>8.99</v>
      </c>
      <c r="T2474">
        <f t="shared" si="38"/>
        <v>329.94</v>
      </c>
    </row>
    <row r="2475" spans="1:20" x14ac:dyDescent="0.25">
      <c r="A2475">
        <v>2474</v>
      </c>
      <c r="B2475">
        <v>90148</v>
      </c>
      <c r="C2475" t="s">
        <v>2015</v>
      </c>
      <c r="D2475" t="s">
        <v>38</v>
      </c>
      <c r="E2475" t="s">
        <v>39</v>
      </c>
      <c r="F2475" t="s">
        <v>31</v>
      </c>
      <c r="G2475" t="s">
        <v>93</v>
      </c>
      <c r="H2475" t="s">
        <v>89</v>
      </c>
      <c r="I2475" t="s">
        <v>28</v>
      </c>
      <c r="J2475" t="s">
        <v>84</v>
      </c>
      <c r="K2475" t="s">
        <v>62</v>
      </c>
      <c r="L2475" t="s">
        <v>192</v>
      </c>
      <c r="M2475" t="s">
        <v>296</v>
      </c>
      <c r="N2475" s="2">
        <v>40434</v>
      </c>
      <c r="O2475" s="2">
        <v>40436</v>
      </c>
      <c r="P2475">
        <v>21</v>
      </c>
      <c r="Q2475" s="1">
        <v>0.02</v>
      </c>
      <c r="R2475">
        <v>17.7</v>
      </c>
      <c r="S2475">
        <v>9.4700000000000006</v>
      </c>
      <c r="T2475">
        <f t="shared" si="38"/>
        <v>371.7</v>
      </c>
    </row>
    <row r="2476" spans="1:20" x14ac:dyDescent="0.25">
      <c r="A2476">
        <v>2475</v>
      </c>
      <c r="B2476">
        <v>89356</v>
      </c>
      <c r="C2476" t="s">
        <v>1582</v>
      </c>
      <c r="D2476" t="s">
        <v>20</v>
      </c>
      <c r="E2476" t="s">
        <v>21</v>
      </c>
      <c r="F2476" t="s">
        <v>22</v>
      </c>
      <c r="G2476" t="s">
        <v>93</v>
      </c>
      <c r="H2476" t="s">
        <v>206</v>
      </c>
      <c r="I2476" t="s">
        <v>28</v>
      </c>
      <c r="J2476" t="s">
        <v>84</v>
      </c>
      <c r="K2476" t="s">
        <v>208</v>
      </c>
      <c r="L2476" t="s">
        <v>192</v>
      </c>
      <c r="M2476" t="s">
        <v>150</v>
      </c>
      <c r="N2476" s="2">
        <v>40205</v>
      </c>
      <c r="O2476" s="2">
        <v>40207</v>
      </c>
      <c r="P2476">
        <v>1</v>
      </c>
      <c r="Q2476" s="1">
        <v>0.02</v>
      </c>
      <c r="R2476">
        <v>110.99</v>
      </c>
      <c r="S2476">
        <v>2.5</v>
      </c>
      <c r="T2476">
        <f t="shared" si="38"/>
        <v>110.99</v>
      </c>
    </row>
    <row r="2477" spans="1:20" x14ac:dyDescent="0.25">
      <c r="A2477">
        <v>2476</v>
      </c>
      <c r="B2477">
        <v>90136</v>
      </c>
      <c r="C2477" t="s">
        <v>234</v>
      </c>
      <c r="D2477" t="s">
        <v>20</v>
      </c>
      <c r="E2477" t="s">
        <v>187</v>
      </c>
      <c r="F2477" t="s">
        <v>47</v>
      </c>
      <c r="G2477" t="s">
        <v>48</v>
      </c>
      <c r="H2477" t="s">
        <v>188</v>
      </c>
      <c r="I2477" t="s">
        <v>28</v>
      </c>
      <c r="J2477" t="s">
        <v>84</v>
      </c>
      <c r="K2477" t="s">
        <v>228</v>
      </c>
      <c r="L2477" t="s">
        <v>192</v>
      </c>
      <c r="M2477" t="s">
        <v>156</v>
      </c>
      <c r="N2477" s="2">
        <v>41056</v>
      </c>
      <c r="O2477" s="2">
        <v>41058</v>
      </c>
      <c r="P2477">
        <v>10</v>
      </c>
      <c r="Q2477" s="1">
        <v>0.09</v>
      </c>
      <c r="R2477">
        <v>33.979999999999997</v>
      </c>
      <c r="S2477">
        <v>19.989999999999998</v>
      </c>
      <c r="T2477">
        <f t="shared" si="38"/>
        <v>339.79999999999995</v>
      </c>
    </row>
    <row r="2478" spans="1:20" x14ac:dyDescent="0.25">
      <c r="A2478">
        <v>2477</v>
      </c>
      <c r="B2478">
        <v>90136</v>
      </c>
      <c r="C2478" t="s">
        <v>234</v>
      </c>
      <c r="D2478" t="s">
        <v>20</v>
      </c>
      <c r="E2478" t="s">
        <v>39</v>
      </c>
      <c r="F2478" t="s">
        <v>47</v>
      </c>
      <c r="G2478" t="s">
        <v>48</v>
      </c>
      <c r="H2478" t="s">
        <v>78</v>
      </c>
      <c r="I2478" t="s">
        <v>28</v>
      </c>
      <c r="J2478" t="s">
        <v>84</v>
      </c>
      <c r="K2478" t="s">
        <v>165</v>
      </c>
      <c r="L2478" t="s">
        <v>44</v>
      </c>
      <c r="M2478" t="s">
        <v>114</v>
      </c>
      <c r="N2478" s="2">
        <v>41056</v>
      </c>
      <c r="O2478" s="2">
        <v>41063</v>
      </c>
      <c r="P2478">
        <v>18</v>
      </c>
      <c r="Q2478" s="1">
        <v>0.09</v>
      </c>
      <c r="R2478">
        <v>1.76</v>
      </c>
      <c r="S2478">
        <v>0.7</v>
      </c>
      <c r="T2478">
        <f t="shared" si="38"/>
        <v>31.68</v>
      </c>
    </row>
    <row r="2479" spans="1:20" x14ac:dyDescent="0.25">
      <c r="A2479">
        <v>2478</v>
      </c>
      <c r="B2479">
        <v>90154</v>
      </c>
      <c r="C2479" t="s">
        <v>745</v>
      </c>
      <c r="D2479" t="s">
        <v>20</v>
      </c>
      <c r="E2479" t="s">
        <v>39</v>
      </c>
      <c r="F2479" t="s">
        <v>47</v>
      </c>
      <c r="G2479" t="s">
        <v>93</v>
      </c>
      <c r="H2479" t="s">
        <v>49</v>
      </c>
      <c r="I2479" t="s">
        <v>28</v>
      </c>
      <c r="J2479" t="s">
        <v>84</v>
      </c>
      <c r="K2479" t="s">
        <v>74</v>
      </c>
      <c r="L2479" t="s">
        <v>746</v>
      </c>
      <c r="M2479" t="s">
        <v>134</v>
      </c>
      <c r="N2479" s="2">
        <v>40493</v>
      </c>
      <c r="O2479" s="2">
        <v>40494</v>
      </c>
      <c r="P2479">
        <v>9</v>
      </c>
      <c r="Q2479" s="1">
        <v>0.03</v>
      </c>
      <c r="R2479">
        <v>95.99</v>
      </c>
      <c r="S2479">
        <v>35</v>
      </c>
      <c r="T2479">
        <f t="shared" si="38"/>
        <v>863.91</v>
      </c>
    </row>
    <row r="2480" spans="1:20" x14ac:dyDescent="0.25">
      <c r="A2480">
        <v>2479</v>
      </c>
      <c r="B2480">
        <v>89859</v>
      </c>
      <c r="C2480" t="s">
        <v>1267</v>
      </c>
      <c r="D2480" t="s">
        <v>20</v>
      </c>
      <c r="E2480" t="s">
        <v>39</v>
      </c>
      <c r="F2480" t="s">
        <v>47</v>
      </c>
      <c r="G2480" t="s">
        <v>23</v>
      </c>
      <c r="H2480" t="s">
        <v>61</v>
      </c>
      <c r="I2480" t="s">
        <v>28</v>
      </c>
      <c r="J2480" t="s">
        <v>84</v>
      </c>
      <c r="K2480" t="s">
        <v>181</v>
      </c>
      <c r="L2480" t="s">
        <v>192</v>
      </c>
      <c r="M2480" t="s">
        <v>117</v>
      </c>
      <c r="N2480" s="2">
        <v>40815</v>
      </c>
      <c r="O2480" s="2">
        <v>40816</v>
      </c>
      <c r="P2480">
        <v>17</v>
      </c>
      <c r="Q2480" s="1">
        <v>0.08</v>
      </c>
      <c r="R2480">
        <v>289.52999999999997</v>
      </c>
      <c r="S2480">
        <v>19.989999999999998</v>
      </c>
      <c r="T2480">
        <f t="shared" si="38"/>
        <v>4922.0099999999993</v>
      </c>
    </row>
    <row r="2481" spans="1:20" x14ac:dyDescent="0.25">
      <c r="A2481">
        <v>2480</v>
      </c>
      <c r="B2481">
        <v>89859</v>
      </c>
      <c r="C2481" t="s">
        <v>1267</v>
      </c>
      <c r="D2481" t="s">
        <v>20</v>
      </c>
      <c r="E2481" t="s">
        <v>39</v>
      </c>
      <c r="F2481" t="s">
        <v>47</v>
      </c>
      <c r="G2481" t="s">
        <v>23</v>
      </c>
      <c r="H2481" t="s">
        <v>49</v>
      </c>
      <c r="I2481" t="s">
        <v>28</v>
      </c>
      <c r="J2481" t="s">
        <v>84</v>
      </c>
      <c r="K2481" t="s">
        <v>228</v>
      </c>
      <c r="L2481" t="s">
        <v>192</v>
      </c>
      <c r="M2481" t="s">
        <v>167</v>
      </c>
      <c r="N2481" s="2">
        <v>40815</v>
      </c>
      <c r="O2481" s="2">
        <v>40817</v>
      </c>
      <c r="P2481">
        <v>23</v>
      </c>
      <c r="Q2481" s="1">
        <v>0.08</v>
      </c>
      <c r="R2481">
        <v>6.48</v>
      </c>
      <c r="S2481">
        <v>5.4</v>
      </c>
      <c r="T2481">
        <f t="shared" si="38"/>
        <v>149.04000000000002</v>
      </c>
    </row>
    <row r="2482" spans="1:20" x14ac:dyDescent="0.25">
      <c r="A2482">
        <v>2481</v>
      </c>
      <c r="B2482">
        <v>90163</v>
      </c>
      <c r="C2482" t="s">
        <v>598</v>
      </c>
      <c r="D2482" t="s">
        <v>578</v>
      </c>
      <c r="E2482" t="s">
        <v>187</v>
      </c>
      <c r="F2482" t="s">
        <v>22</v>
      </c>
      <c r="G2482" t="s">
        <v>41</v>
      </c>
      <c r="H2482" t="s">
        <v>225</v>
      </c>
      <c r="I2482" t="s">
        <v>28</v>
      </c>
      <c r="J2482" t="s">
        <v>84</v>
      </c>
      <c r="K2482" t="s">
        <v>189</v>
      </c>
      <c r="L2482" t="s">
        <v>330</v>
      </c>
      <c r="M2482" t="s">
        <v>294</v>
      </c>
      <c r="N2482" s="2">
        <v>41362</v>
      </c>
      <c r="O2482" s="2">
        <v>41363</v>
      </c>
      <c r="P2482">
        <v>3</v>
      </c>
      <c r="Q2482" s="1">
        <v>0.09</v>
      </c>
      <c r="R2482">
        <v>146.34</v>
      </c>
      <c r="S2482">
        <v>43.75</v>
      </c>
      <c r="T2482">
        <f t="shared" si="38"/>
        <v>439.02</v>
      </c>
    </row>
    <row r="2483" spans="1:20" x14ac:dyDescent="0.25">
      <c r="A2483">
        <v>2482</v>
      </c>
      <c r="B2483">
        <v>86931</v>
      </c>
      <c r="C2483" t="s">
        <v>1992</v>
      </c>
      <c r="D2483" t="s">
        <v>20</v>
      </c>
      <c r="E2483" t="s">
        <v>21</v>
      </c>
      <c r="F2483" t="s">
        <v>31</v>
      </c>
      <c r="G2483" t="s">
        <v>41</v>
      </c>
      <c r="H2483" t="s">
        <v>33</v>
      </c>
      <c r="I2483" t="s">
        <v>28</v>
      </c>
      <c r="J2483" t="s">
        <v>84</v>
      </c>
      <c r="K2483" t="s">
        <v>1138</v>
      </c>
      <c r="L2483" t="s">
        <v>26</v>
      </c>
      <c r="M2483" t="s">
        <v>35</v>
      </c>
      <c r="N2483" s="2">
        <v>41317</v>
      </c>
      <c r="O2483" s="2">
        <v>41318</v>
      </c>
      <c r="P2483">
        <v>7</v>
      </c>
      <c r="Q2483" s="1">
        <v>0.05</v>
      </c>
      <c r="R2483">
        <v>15.98</v>
      </c>
      <c r="S2483">
        <v>8.99</v>
      </c>
      <c r="T2483">
        <f t="shared" si="38"/>
        <v>111.86</v>
      </c>
    </row>
    <row r="2484" spans="1:20" x14ac:dyDescent="0.25">
      <c r="A2484">
        <v>2483</v>
      </c>
      <c r="B2484">
        <v>86931</v>
      </c>
      <c r="C2484" t="s">
        <v>1992</v>
      </c>
      <c r="D2484" t="s">
        <v>20</v>
      </c>
      <c r="E2484" t="s">
        <v>187</v>
      </c>
      <c r="F2484" t="s">
        <v>31</v>
      </c>
      <c r="G2484" t="s">
        <v>41</v>
      </c>
      <c r="H2484" t="s">
        <v>217</v>
      </c>
      <c r="I2484" t="s">
        <v>28</v>
      </c>
      <c r="J2484" t="s">
        <v>84</v>
      </c>
      <c r="K2484" t="s">
        <v>282</v>
      </c>
      <c r="L2484" t="s">
        <v>192</v>
      </c>
      <c r="M2484" t="s">
        <v>35</v>
      </c>
      <c r="N2484" s="2">
        <v>41317</v>
      </c>
      <c r="O2484" s="2">
        <v>41319</v>
      </c>
      <c r="P2484">
        <v>7</v>
      </c>
      <c r="Q2484" s="1">
        <v>0.05</v>
      </c>
      <c r="R2484">
        <v>27.42</v>
      </c>
      <c r="S2484">
        <v>19.46</v>
      </c>
      <c r="T2484">
        <f t="shared" si="38"/>
        <v>191.94</v>
      </c>
    </row>
    <row r="2485" spans="1:20" x14ac:dyDescent="0.25">
      <c r="A2485">
        <v>2484</v>
      </c>
      <c r="B2485">
        <v>90167</v>
      </c>
      <c r="C2485" t="s">
        <v>772</v>
      </c>
      <c r="D2485" t="s">
        <v>20</v>
      </c>
      <c r="E2485" t="s">
        <v>21</v>
      </c>
      <c r="F2485" t="s">
        <v>22</v>
      </c>
      <c r="G2485" t="s">
        <v>23</v>
      </c>
      <c r="H2485" t="s">
        <v>33</v>
      </c>
      <c r="I2485" t="s">
        <v>28</v>
      </c>
      <c r="J2485" t="s">
        <v>84</v>
      </c>
      <c r="K2485" t="s">
        <v>1111</v>
      </c>
      <c r="L2485" t="s">
        <v>26</v>
      </c>
      <c r="M2485" t="s">
        <v>150</v>
      </c>
      <c r="N2485" s="2">
        <v>40532</v>
      </c>
      <c r="O2485" s="2">
        <v>40534</v>
      </c>
      <c r="P2485">
        <v>11</v>
      </c>
      <c r="Q2485" s="1">
        <v>0.06</v>
      </c>
      <c r="R2485">
        <v>47.98</v>
      </c>
      <c r="S2485">
        <v>3.61</v>
      </c>
      <c r="T2485">
        <f t="shared" si="38"/>
        <v>527.78</v>
      </c>
    </row>
    <row r="2486" spans="1:20" x14ac:dyDescent="0.25">
      <c r="A2486">
        <v>2485</v>
      </c>
      <c r="B2486">
        <v>88032</v>
      </c>
      <c r="C2486" t="s">
        <v>1685</v>
      </c>
      <c r="D2486" t="s">
        <v>20</v>
      </c>
      <c r="E2486" t="s">
        <v>39</v>
      </c>
      <c r="F2486" t="s">
        <v>40</v>
      </c>
      <c r="G2486" t="s">
        <v>48</v>
      </c>
      <c r="H2486" t="s">
        <v>49</v>
      </c>
      <c r="I2486" t="s">
        <v>28</v>
      </c>
      <c r="J2486" t="s">
        <v>84</v>
      </c>
      <c r="K2486" t="s">
        <v>136</v>
      </c>
      <c r="L2486" t="s">
        <v>192</v>
      </c>
      <c r="M2486" t="s">
        <v>175</v>
      </c>
      <c r="N2486" s="2">
        <v>40598</v>
      </c>
      <c r="O2486" s="2">
        <v>40603</v>
      </c>
      <c r="P2486">
        <v>1</v>
      </c>
      <c r="Q2486" s="1">
        <v>0.05</v>
      </c>
      <c r="R2486">
        <v>7.77</v>
      </c>
      <c r="S2486">
        <v>9.23</v>
      </c>
      <c r="T2486">
        <f t="shared" si="38"/>
        <v>7.77</v>
      </c>
    </row>
    <row r="2487" spans="1:20" x14ac:dyDescent="0.25">
      <c r="A2487">
        <v>2486</v>
      </c>
      <c r="B2487">
        <v>85880</v>
      </c>
      <c r="C2487" t="s">
        <v>1430</v>
      </c>
      <c r="D2487" t="s">
        <v>20</v>
      </c>
      <c r="E2487" t="s">
        <v>187</v>
      </c>
      <c r="F2487" t="s">
        <v>40</v>
      </c>
      <c r="G2487" t="s">
        <v>23</v>
      </c>
      <c r="H2487" t="s">
        <v>219</v>
      </c>
      <c r="I2487" t="s">
        <v>28</v>
      </c>
      <c r="J2487" t="s">
        <v>84</v>
      </c>
      <c r="K2487" t="s">
        <v>116</v>
      </c>
      <c r="L2487" t="s">
        <v>746</v>
      </c>
      <c r="M2487" t="s">
        <v>175</v>
      </c>
      <c r="N2487" s="2">
        <v>40432</v>
      </c>
      <c r="O2487" s="2">
        <v>40434</v>
      </c>
      <c r="P2487">
        <v>18</v>
      </c>
      <c r="Q2487" s="1">
        <v>0.06</v>
      </c>
      <c r="R2487">
        <v>8.3699999999999992</v>
      </c>
      <c r="S2487">
        <v>10.16</v>
      </c>
      <c r="T2487">
        <f t="shared" si="38"/>
        <v>150.66</v>
      </c>
    </row>
    <row r="2488" spans="1:20" x14ac:dyDescent="0.25">
      <c r="A2488">
        <v>2487</v>
      </c>
      <c r="B2488">
        <v>85880</v>
      </c>
      <c r="C2488" t="s">
        <v>1430</v>
      </c>
      <c r="D2488" t="s">
        <v>38</v>
      </c>
      <c r="E2488" t="s">
        <v>39</v>
      </c>
      <c r="F2488" t="s">
        <v>40</v>
      </c>
      <c r="G2488" t="s">
        <v>23</v>
      </c>
      <c r="H2488" t="s">
        <v>54</v>
      </c>
      <c r="I2488" t="s">
        <v>28</v>
      </c>
      <c r="J2488" t="s">
        <v>84</v>
      </c>
      <c r="K2488" t="s">
        <v>248</v>
      </c>
      <c r="L2488" t="s">
        <v>192</v>
      </c>
      <c r="M2488" t="s">
        <v>45</v>
      </c>
      <c r="N2488" s="2">
        <v>40432</v>
      </c>
      <c r="O2488" s="2">
        <v>40434</v>
      </c>
      <c r="P2488">
        <v>6</v>
      </c>
      <c r="Q2488" s="1">
        <v>0.09</v>
      </c>
      <c r="R2488">
        <v>6.48</v>
      </c>
      <c r="S2488">
        <v>9.17</v>
      </c>
      <c r="T2488">
        <f t="shared" si="38"/>
        <v>38.880000000000003</v>
      </c>
    </row>
    <row r="2489" spans="1:20" x14ac:dyDescent="0.25">
      <c r="A2489">
        <v>2488</v>
      </c>
      <c r="B2489">
        <v>90175</v>
      </c>
      <c r="C2489" t="s">
        <v>2295</v>
      </c>
      <c r="D2489" t="s">
        <v>578</v>
      </c>
      <c r="E2489" t="s">
        <v>187</v>
      </c>
      <c r="F2489" t="s">
        <v>22</v>
      </c>
      <c r="G2489" t="s">
        <v>93</v>
      </c>
      <c r="H2489" t="s">
        <v>188</v>
      </c>
      <c r="I2489" t="s">
        <v>28</v>
      </c>
      <c r="J2489" t="s">
        <v>84</v>
      </c>
      <c r="K2489" t="s">
        <v>145</v>
      </c>
      <c r="L2489" t="s">
        <v>330</v>
      </c>
      <c r="M2489" t="s">
        <v>398</v>
      </c>
      <c r="N2489" s="2">
        <v>40578</v>
      </c>
      <c r="O2489" s="2">
        <v>40580</v>
      </c>
      <c r="P2489">
        <v>11</v>
      </c>
      <c r="Q2489" s="1">
        <v>0</v>
      </c>
      <c r="R2489">
        <v>58.14</v>
      </c>
      <c r="S2489">
        <v>36.61</v>
      </c>
      <c r="T2489">
        <f t="shared" si="38"/>
        <v>639.54</v>
      </c>
    </row>
    <row r="2490" spans="1:20" x14ac:dyDescent="0.25">
      <c r="A2490">
        <v>2489</v>
      </c>
      <c r="B2490">
        <v>87429</v>
      </c>
      <c r="C2490" t="s">
        <v>1521</v>
      </c>
      <c r="D2490" t="s">
        <v>20</v>
      </c>
      <c r="E2490" t="s">
        <v>39</v>
      </c>
      <c r="F2490" t="s">
        <v>22</v>
      </c>
      <c r="G2490" t="s">
        <v>93</v>
      </c>
      <c r="H2490" t="s">
        <v>94</v>
      </c>
      <c r="I2490" t="s">
        <v>28</v>
      </c>
      <c r="J2490" t="s">
        <v>84</v>
      </c>
      <c r="K2490" t="s">
        <v>43</v>
      </c>
      <c r="L2490" t="s">
        <v>192</v>
      </c>
      <c r="M2490" t="s">
        <v>444</v>
      </c>
      <c r="N2490" s="2">
        <v>40811</v>
      </c>
      <c r="O2490" s="2">
        <v>40813</v>
      </c>
      <c r="P2490">
        <v>20</v>
      </c>
      <c r="Q2490" s="1">
        <v>7.0000000000000007E-2</v>
      </c>
      <c r="R2490">
        <v>6.48</v>
      </c>
      <c r="S2490">
        <v>6.22</v>
      </c>
      <c r="T2490">
        <f t="shared" si="38"/>
        <v>129.60000000000002</v>
      </c>
    </row>
    <row r="2491" spans="1:20" x14ac:dyDescent="0.25">
      <c r="A2491">
        <v>2490</v>
      </c>
      <c r="B2491">
        <v>87429</v>
      </c>
      <c r="C2491" t="s">
        <v>1521</v>
      </c>
      <c r="D2491" t="s">
        <v>578</v>
      </c>
      <c r="E2491" t="s">
        <v>187</v>
      </c>
      <c r="F2491" t="s">
        <v>22</v>
      </c>
      <c r="G2491" t="s">
        <v>93</v>
      </c>
      <c r="H2491" t="s">
        <v>219</v>
      </c>
      <c r="I2491" t="s">
        <v>28</v>
      </c>
      <c r="J2491" t="s">
        <v>52</v>
      </c>
      <c r="K2491" t="s">
        <v>82</v>
      </c>
      <c r="L2491" t="s">
        <v>330</v>
      </c>
      <c r="M2491" t="s">
        <v>80</v>
      </c>
      <c r="N2491" s="2">
        <v>40811</v>
      </c>
      <c r="O2491" s="2">
        <v>40812</v>
      </c>
      <c r="P2491">
        <v>4</v>
      </c>
      <c r="Q2491" s="1">
        <v>0.05</v>
      </c>
      <c r="R2491">
        <v>218.75</v>
      </c>
      <c r="S2491">
        <v>69.64</v>
      </c>
      <c r="T2491">
        <f t="shared" si="38"/>
        <v>875</v>
      </c>
    </row>
    <row r="2492" spans="1:20" x14ac:dyDescent="0.25">
      <c r="A2492">
        <v>2491</v>
      </c>
      <c r="B2492">
        <v>90178</v>
      </c>
      <c r="C2492" t="s">
        <v>1729</v>
      </c>
      <c r="D2492" t="s">
        <v>20</v>
      </c>
      <c r="E2492" t="s">
        <v>21</v>
      </c>
      <c r="F2492" t="s">
        <v>47</v>
      </c>
      <c r="G2492" t="s">
        <v>48</v>
      </c>
      <c r="H2492" t="s">
        <v>33</v>
      </c>
      <c r="I2492" t="s">
        <v>28</v>
      </c>
      <c r="J2492" t="s">
        <v>52</v>
      </c>
      <c r="K2492" t="s">
        <v>198</v>
      </c>
      <c r="L2492" t="s">
        <v>26</v>
      </c>
      <c r="M2492" t="s">
        <v>167</v>
      </c>
      <c r="N2492" s="2">
        <v>40417</v>
      </c>
      <c r="O2492" s="2">
        <v>40421</v>
      </c>
      <c r="P2492">
        <v>14</v>
      </c>
      <c r="Q2492" s="1">
        <v>0.04</v>
      </c>
      <c r="R2492">
        <v>8.5</v>
      </c>
      <c r="S2492">
        <v>1.99</v>
      </c>
      <c r="T2492">
        <f t="shared" si="38"/>
        <v>119</v>
      </c>
    </row>
    <row r="2493" spans="1:20" x14ac:dyDescent="0.25">
      <c r="A2493">
        <v>2492</v>
      </c>
      <c r="B2493">
        <v>90178</v>
      </c>
      <c r="C2493" t="s">
        <v>1729</v>
      </c>
      <c r="D2493" t="s">
        <v>20</v>
      </c>
      <c r="E2493" t="s">
        <v>21</v>
      </c>
      <c r="F2493" t="s">
        <v>47</v>
      </c>
      <c r="G2493" t="s">
        <v>48</v>
      </c>
      <c r="H2493" t="s">
        <v>33</v>
      </c>
      <c r="I2493" t="s">
        <v>28</v>
      </c>
      <c r="J2493" t="s">
        <v>52</v>
      </c>
      <c r="K2493" t="s">
        <v>213</v>
      </c>
      <c r="L2493" t="s">
        <v>192</v>
      </c>
      <c r="M2493" t="s">
        <v>156</v>
      </c>
      <c r="N2493" s="2">
        <v>40417</v>
      </c>
      <c r="O2493" s="2">
        <v>40417</v>
      </c>
      <c r="P2493">
        <v>5</v>
      </c>
      <c r="Q2493" s="1">
        <v>0.1</v>
      </c>
      <c r="R2493">
        <v>15.99</v>
      </c>
      <c r="S2493">
        <v>9.4</v>
      </c>
      <c r="T2493">
        <f t="shared" si="38"/>
        <v>79.95</v>
      </c>
    </row>
    <row r="2494" spans="1:20" x14ac:dyDescent="0.25">
      <c r="A2494">
        <v>2493</v>
      </c>
      <c r="B2494">
        <v>90178</v>
      </c>
      <c r="C2494" t="s">
        <v>1729</v>
      </c>
      <c r="D2494" t="s">
        <v>20</v>
      </c>
      <c r="E2494" t="s">
        <v>21</v>
      </c>
      <c r="F2494" t="s">
        <v>47</v>
      </c>
      <c r="G2494" t="s">
        <v>48</v>
      </c>
      <c r="H2494" t="s">
        <v>33</v>
      </c>
      <c r="I2494" t="s">
        <v>28</v>
      </c>
      <c r="J2494" t="s">
        <v>52</v>
      </c>
      <c r="K2494" t="s">
        <v>198</v>
      </c>
      <c r="L2494" t="s">
        <v>192</v>
      </c>
      <c r="M2494" t="s">
        <v>111</v>
      </c>
      <c r="N2494" s="2">
        <v>40417</v>
      </c>
      <c r="O2494" s="2">
        <v>40424</v>
      </c>
      <c r="P2494">
        <v>8</v>
      </c>
      <c r="Q2494" s="1">
        <v>0.09</v>
      </c>
      <c r="R2494">
        <v>95.99</v>
      </c>
      <c r="S2494">
        <v>8.99</v>
      </c>
      <c r="T2494">
        <f t="shared" si="38"/>
        <v>767.92</v>
      </c>
    </row>
    <row r="2495" spans="1:20" x14ac:dyDescent="0.25">
      <c r="A2495">
        <v>2494</v>
      </c>
      <c r="B2495">
        <v>90187</v>
      </c>
      <c r="C2495" t="s">
        <v>1302</v>
      </c>
      <c r="D2495" t="s">
        <v>20</v>
      </c>
      <c r="E2495" t="s">
        <v>39</v>
      </c>
      <c r="F2495" t="s">
        <v>40</v>
      </c>
      <c r="G2495" t="s">
        <v>23</v>
      </c>
      <c r="H2495" t="s">
        <v>78</v>
      </c>
      <c r="I2495" t="s">
        <v>28</v>
      </c>
      <c r="J2495" t="s">
        <v>52</v>
      </c>
      <c r="K2495" t="s">
        <v>221</v>
      </c>
      <c r="L2495" t="s">
        <v>192</v>
      </c>
      <c r="M2495" t="s">
        <v>108</v>
      </c>
      <c r="N2495" s="2">
        <v>40312</v>
      </c>
      <c r="O2495" s="2">
        <v>40312</v>
      </c>
      <c r="P2495">
        <v>15</v>
      </c>
      <c r="Q2495" s="1">
        <v>0</v>
      </c>
      <c r="R2495">
        <v>5.28</v>
      </c>
      <c r="S2495">
        <v>5.61</v>
      </c>
      <c r="T2495">
        <f t="shared" si="38"/>
        <v>79.2</v>
      </c>
    </row>
    <row r="2496" spans="1:20" x14ac:dyDescent="0.25">
      <c r="A2496">
        <v>2495</v>
      </c>
      <c r="B2496">
        <v>90189</v>
      </c>
      <c r="C2496" t="s">
        <v>1615</v>
      </c>
      <c r="D2496" t="s">
        <v>20</v>
      </c>
      <c r="E2496" t="s">
        <v>39</v>
      </c>
      <c r="F2496" t="s">
        <v>31</v>
      </c>
      <c r="G2496" t="s">
        <v>32</v>
      </c>
      <c r="H2496" t="s">
        <v>54</v>
      </c>
      <c r="I2496" t="s">
        <v>28</v>
      </c>
      <c r="J2496" t="s">
        <v>52</v>
      </c>
      <c r="K2496" t="s">
        <v>158</v>
      </c>
      <c r="L2496" t="s">
        <v>26</v>
      </c>
      <c r="M2496" t="s">
        <v>131</v>
      </c>
      <c r="N2496" s="2">
        <v>40201</v>
      </c>
      <c r="O2496" s="2">
        <v>40202</v>
      </c>
      <c r="P2496">
        <v>5</v>
      </c>
      <c r="Q2496" s="1">
        <v>0</v>
      </c>
      <c r="R2496">
        <v>6.84</v>
      </c>
      <c r="S2496">
        <v>8.3699999999999992</v>
      </c>
      <c r="T2496">
        <f t="shared" si="38"/>
        <v>34.200000000000003</v>
      </c>
    </row>
    <row r="2497" spans="1:20" x14ac:dyDescent="0.25">
      <c r="A2497">
        <v>2496</v>
      </c>
      <c r="B2497">
        <v>90189</v>
      </c>
      <c r="C2497" t="s">
        <v>1978</v>
      </c>
      <c r="D2497" t="s">
        <v>20</v>
      </c>
      <c r="E2497" t="s">
        <v>39</v>
      </c>
      <c r="F2497" t="s">
        <v>22</v>
      </c>
      <c r="G2497" t="s">
        <v>32</v>
      </c>
      <c r="H2497" t="s">
        <v>78</v>
      </c>
      <c r="I2497" t="s">
        <v>28</v>
      </c>
      <c r="J2497" t="s">
        <v>52</v>
      </c>
      <c r="K2497" t="s">
        <v>154</v>
      </c>
      <c r="L2497" t="s">
        <v>192</v>
      </c>
      <c r="M2497" t="s">
        <v>398</v>
      </c>
      <c r="N2497" s="2">
        <v>40201</v>
      </c>
      <c r="O2497" s="2">
        <v>40203</v>
      </c>
      <c r="P2497">
        <v>11</v>
      </c>
      <c r="Q2497" s="1">
        <v>7.0000000000000007E-2</v>
      </c>
      <c r="R2497">
        <v>30.98</v>
      </c>
      <c r="S2497">
        <v>5.76</v>
      </c>
      <c r="T2497">
        <f t="shared" si="38"/>
        <v>340.78000000000003</v>
      </c>
    </row>
    <row r="2498" spans="1:20" x14ac:dyDescent="0.25">
      <c r="A2498">
        <v>2497</v>
      </c>
      <c r="B2498">
        <v>90197</v>
      </c>
      <c r="C2498" t="s">
        <v>455</v>
      </c>
      <c r="D2498" t="s">
        <v>20</v>
      </c>
      <c r="E2498" t="s">
        <v>39</v>
      </c>
      <c r="F2498" t="s">
        <v>47</v>
      </c>
      <c r="G2498" t="s">
        <v>48</v>
      </c>
      <c r="H2498" t="s">
        <v>94</v>
      </c>
      <c r="I2498" t="s">
        <v>28</v>
      </c>
      <c r="J2498" t="s">
        <v>52</v>
      </c>
      <c r="K2498" t="s">
        <v>181</v>
      </c>
      <c r="L2498" t="s">
        <v>192</v>
      </c>
      <c r="M2498" t="s">
        <v>114</v>
      </c>
      <c r="N2498" s="2">
        <v>41041</v>
      </c>
      <c r="O2498" s="2">
        <v>41050</v>
      </c>
      <c r="P2498">
        <v>18</v>
      </c>
      <c r="Q2498" s="1">
        <v>0.08</v>
      </c>
      <c r="R2498">
        <v>6.48</v>
      </c>
      <c r="S2498">
        <v>6.81</v>
      </c>
      <c r="T2498">
        <f t="shared" si="38"/>
        <v>116.64000000000001</v>
      </c>
    </row>
    <row r="2499" spans="1:20" x14ac:dyDescent="0.25">
      <c r="A2499">
        <v>2498</v>
      </c>
      <c r="B2499">
        <v>86913</v>
      </c>
      <c r="C2499" t="s">
        <v>500</v>
      </c>
      <c r="D2499" t="s">
        <v>20</v>
      </c>
      <c r="E2499" t="s">
        <v>39</v>
      </c>
      <c r="F2499" t="s">
        <v>22</v>
      </c>
      <c r="G2499" t="s">
        <v>41</v>
      </c>
      <c r="H2499" t="s">
        <v>49</v>
      </c>
      <c r="I2499" t="s">
        <v>28</v>
      </c>
      <c r="J2499" t="s">
        <v>52</v>
      </c>
      <c r="K2499" t="s">
        <v>184</v>
      </c>
      <c r="L2499" t="s">
        <v>192</v>
      </c>
      <c r="M2499" t="s">
        <v>294</v>
      </c>
      <c r="N2499" s="2">
        <v>40321</v>
      </c>
      <c r="O2499" s="2">
        <v>40321</v>
      </c>
      <c r="P2499">
        <v>15</v>
      </c>
      <c r="Q2499" s="1">
        <v>7.0000000000000007E-2</v>
      </c>
      <c r="R2499">
        <v>2.61</v>
      </c>
      <c r="S2499">
        <v>0.5</v>
      </c>
      <c r="T2499">
        <f t="shared" ref="T2499:T2562" si="39">R2499*P2499</f>
        <v>39.15</v>
      </c>
    </row>
    <row r="2500" spans="1:20" x14ac:dyDescent="0.25">
      <c r="A2500">
        <v>2499</v>
      </c>
      <c r="B2500">
        <v>85913</v>
      </c>
      <c r="C2500" t="s">
        <v>2230</v>
      </c>
      <c r="D2500" t="s">
        <v>20</v>
      </c>
      <c r="E2500" t="s">
        <v>187</v>
      </c>
      <c r="F2500" t="s">
        <v>31</v>
      </c>
      <c r="G2500" t="s">
        <v>93</v>
      </c>
      <c r="H2500" t="s">
        <v>219</v>
      </c>
      <c r="I2500" t="s">
        <v>28</v>
      </c>
      <c r="J2500" t="s">
        <v>52</v>
      </c>
      <c r="K2500" t="s">
        <v>158</v>
      </c>
      <c r="L2500" t="s">
        <v>44</v>
      </c>
      <c r="M2500" t="s">
        <v>35</v>
      </c>
      <c r="N2500" s="2">
        <v>41406</v>
      </c>
      <c r="O2500" s="2">
        <v>41407</v>
      </c>
      <c r="P2500">
        <v>5</v>
      </c>
      <c r="Q2500" s="1">
        <v>0.05</v>
      </c>
      <c r="R2500">
        <v>41.47</v>
      </c>
      <c r="S2500">
        <v>34.200000000000003</v>
      </c>
      <c r="T2500">
        <f t="shared" si="39"/>
        <v>207.35</v>
      </c>
    </row>
    <row r="2501" spans="1:20" x14ac:dyDescent="0.25">
      <c r="A2501">
        <v>2500</v>
      </c>
      <c r="B2501">
        <v>87556</v>
      </c>
      <c r="C2501" t="s">
        <v>829</v>
      </c>
      <c r="D2501" t="s">
        <v>20</v>
      </c>
      <c r="E2501" t="s">
        <v>39</v>
      </c>
      <c r="F2501" t="s">
        <v>31</v>
      </c>
      <c r="G2501" t="s">
        <v>48</v>
      </c>
      <c r="H2501" t="s">
        <v>42</v>
      </c>
      <c r="I2501" t="s">
        <v>28</v>
      </c>
      <c r="J2501" t="s">
        <v>52</v>
      </c>
      <c r="K2501" t="s">
        <v>68</v>
      </c>
      <c r="L2501" t="s">
        <v>26</v>
      </c>
      <c r="M2501" t="s">
        <v>35</v>
      </c>
      <c r="N2501" s="2">
        <v>40385</v>
      </c>
      <c r="O2501" s="2">
        <v>40387</v>
      </c>
      <c r="P2501">
        <v>8</v>
      </c>
      <c r="Q2501" s="1">
        <v>0.04</v>
      </c>
      <c r="R2501">
        <v>3.57</v>
      </c>
      <c r="S2501">
        <v>4.17</v>
      </c>
      <c r="T2501">
        <f t="shared" si="39"/>
        <v>28.56</v>
      </c>
    </row>
    <row r="2502" spans="1:20" x14ac:dyDescent="0.25">
      <c r="A2502">
        <v>2501</v>
      </c>
      <c r="B2502">
        <v>87556</v>
      </c>
      <c r="C2502" t="s">
        <v>829</v>
      </c>
      <c r="D2502" t="s">
        <v>20</v>
      </c>
      <c r="E2502" t="s">
        <v>21</v>
      </c>
      <c r="F2502" t="s">
        <v>31</v>
      </c>
      <c r="G2502" t="s">
        <v>48</v>
      </c>
      <c r="H2502" t="s">
        <v>206</v>
      </c>
      <c r="I2502" t="s">
        <v>28</v>
      </c>
      <c r="J2502" t="s">
        <v>52</v>
      </c>
      <c r="K2502" t="s">
        <v>198</v>
      </c>
      <c r="L2502" t="s">
        <v>192</v>
      </c>
      <c r="M2502" t="s">
        <v>35</v>
      </c>
      <c r="N2502" s="2">
        <v>40385</v>
      </c>
      <c r="O2502" s="2">
        <v>40389</v>
      </c>
      <c r="P2502">
        <v>14</v>
      </c>
      <c r="Q2502" s="1">
        <v>0.05</v>
      </c>
      <c r="R2502">
        <v>200.99</v>
      </c>
      <c r="S2502">
        <v>4.2</v>
      </c>
      <c r="T2502">
        <f t="shared" si="39"/>
        <v>2813.86</v>
      </c>
    </row>
    <row r="2503" spans="1:20" x14ac:dyDescent="0.25">
      <c r="A2503">
        <v>2502</v>
      </c>
      <c r="B2503">
        <v>87556</v>
      </c>
      <c r="C2503" t="s">
        <v>829</v>
      </c>
      <c r="D2503" t="s">
        <v>20</v>
      </c>
      <c r="E2503" t="s">
        <v>21</v>
      </c>
      <c r="F2503" t="s">
        <v>31</v>
      </c>
      <c r="G2503" t="s">
        <v>48</v>
      </c>
      <c r="H2503" t="s">
        <v>24</v>
      </c>
      <c r="I2503" t="s">
        <v>28</v>
      </c>
      <c r="J2503" t="s">
        <v>52</v>
      </c>
      <c r="K2503" t="s">
        <v>1108</v>
      </c>
      <c r="L2503" t="s">
        <v>192</v>
      </c>
      <c r="M2503" t="s">
        <v>35</v>
      </c>
      <c r="N2503" s="2">
        <v>40385</v>
      </c>
      <c r="O2503" s="2">
        <v>40385</v>
      </c>
      <c r="P2503">
        <v>2</v>
      </c>
      <c r="Q2503" s="1">
        <v>7.0000000000000007E-2</v>
      </c>
      <c r="R2503">
        <v>195.99</v>
      </c>
      <c r="S2503">
        <v>8.99</v>
      </c>
      <c r="T2503">
        <f t="shared" si="39"/>
        <v>391.98</v>
      </c>
    </row>
    <row r="2504" spans="1:20" x14ac:dyDescent="0.25">
      <c r="A2504">
        <v>2503</v>
      </c>
      <c r="B2504">
        <v>90208</v>
      </c>
      <c r="C2504" t="s">
        <v>2047</v>
      </c>
      <c r="D2504" t="s">
        <v>20</v>
      </c>
      <c r="E2504" t="s">
        <v>21</v>
      </c>
      <c r="F2504" t="s">
        <v>40</v>
      </c>
      <c r="G2504" t="s">
        <v>41</v>
      </c>
      <c r="H2504" t="s">
        <v>203</v>
      </c>
      <c r="I2504" t="s">
        <v>28</v>
      </c>
      <c r="J2504" t="s">
        <v>52</v>
      </c>
      <c r="K2504" t="s">
        <v>1254</v>
      </c>
      <c r="L2504" t="s">
        <v>192</v>
      </c>
      <c r="M2504" t="s">
        <v>370</v>
      </c>
      <c r="N2504" s="2">
        <v>41031</v>
      </c>
      <c r="O2504" s="2">
        <v>41032</v>
      </c>
      <c r="P2504">
        <v>15</v>
      </c>
      <c r="Q2504" s="1">
        <v>0.1</v>
      </c>
      <c r="R2504">
        <v>205.99</v>
      </c>
      <c r="S2504">
        <v>2.5</v>
      </c>
      <c r="T2504">
        <f t="shared" si="39"/>
        <v>3089.8500000000004</v>
      </c>
    </row>
    <row r="2505" spans="1:20" x14ac:dyDescent="0.25">
      <c r="A2505">
        <v>2504</v>
      </c>
      <c r="B2505">
        <v>86128</v>
      </c>
      <c r="C2505" t="s">
        <v>1029</v>
      </c>
      <c r="D2505" t="s">
        <v>20</v>
      </c>
      <c r="E2505" t="s">
        <v>39</v>
      </c>
      <c r="F2505" t="s">
        <v>31</v>
      </c>
      <c r="G2505" t="s">
        <v>32</v>
      </c>
      <c r="H2505" t="s">
        <v>54</v>
      </c>
      <c r="I2505" t="s">
        <v>28</v>
      </c>
      <c r="J2505" t="s">
        <v>52</v>
      </c>
      <c r="K2505" t="s">
        <v>163</v>
      </c>
      <c r="L2505" t="s">
        <v>192</v>
      </c>
      <c r="M2505" t="s">
        <v>131</v>
      </c>
      <c r="N2505" s="2">
        <v>40927</v>
      </c>
      <c r="O2505" s="2">
        <v>40929</v>
      </c>
      <c r="P2505">
        <v>2</v>
      </c>
      <c r="Q2505" s="1">
        <v>0.01</v>
      </c>
      <c r="R2505">
        <v>4.28</v>
      </c>
      <c r="S2505">
        <v>5.68</v>
      </c>
      <c r="T2505">
        <f t="shared" si="39"/>
        <v>8.56</v>
      </c>
    </row>
    <row r="2506" spans="1:20" x14ac:dyDescent="0.25">
      <c r="A2506">
        <v>2505</v>
      </c>
      <c r="B2506">
        <v>90217</v>
      </c>
      <c r="C2506" t="s">
        <v>1960</v>
      </c>
      <c r="D2506" t="s">
        <v>20</v>
      </c>
      <c r="E2506" t="s">
        <v>39</v>
      </c>
      <c r="F2506" t="s">
        <v>31</v>
      </c>
      <c r="G2506" t="s">
        <v>23</v>
      </c>
      <c r="H2506" t="s">
        <v>54</v>
      </c>
      <c r="I2506" t="s">
        <v>28</v>
      </c>
      <c r="J2506" t="s">
        <v>52</v>
      </c>
      <c r="K2506" t="s">
        <v>181</v>
      </c>
      <c r="L2506" t="s">
        <v>192</v>
      </c>
      <c r="M2506" t="s">
        <v>63</v>
      </c>
      <c r="N2506" s="2">
        <v>41162</v>
      </c>
      <c r="O2506" s="2">
        <v>41163</v>
      </c>
      <c r="P2506">
        <v>2</v>
      </c>
      <c r="Q2506" s="1">
        <v>0.03</v>
      </c>
      <c r="R2506">
        <v>15.99</v>
      </c>
      <c r="S2506">
        <v>13.18</v>
      </c>
      <c r="T2506">
        <f t="shared" si="39"/>
        <v>31.98</v>
      </c>
    </row>
    <row r="2507" spans="1:20" x14ac:dyDescent="0.25">
      <c r="A2507">
        <v>2506</v>
      </c>
      <c r="B2507">
        <v>90219</v>
      </c>
      <c r="C2507" t="s">
        <v>317</v>
      </c>
      <c r="D2507" t="s">
        <v>20</v>
      </c>
      <c r="E2507" t="s">
        <v>39</v>
      </c>
      <c r="F2507" t="s">
        <v>31</v>
      </c>
      <c r="G2507" t="s">
        <v>48</v>
      </c>
      <c r="H2507" t="s">
        <v>78</v>
      </c>
      <c r="I2507" t="s">
        <v>28</v>
      </c>
      <c r="J2507" t="s">
        <v>52</v>
      </c>
      <c r="K2507" t="s">
        <v>55</v>
      </c>
      <c r="L2507" t="s">
        <v>192</v>
      </c>
      <c r="M2507" t="s">
        <v>255</v>
      </c>
      <c r="N2507" s="2">
        <v>40619</v>
      </c>
      <c r="O2507" s="2">
        <v>40621</v>
      </c>
      <c r="P2507">
        <v>2</v>
      </c>
      <c r="Q2507" s="1">
        <v>0.09</v>
      </c>
      <c r="R2507">
        <v>6.48</v>
      </c>
      <c r="S2507">
        <v>5.94</v>
      </c>
      <c r="T2507">
        <f t="shared" si="39"/>
        <v>12.96</v>
      </c>
    </row>
    <row r="2508" spans="1:20" x14ac:dyDescent="0.25">
      <c r="A2508">
        <v>2507</v>
      </c>
      <c r="B2508">
        <v>87476</v>
      </c>
      <c r="C2508" t="s">
        <v>830</v>
      </c>
      <c r="D2508" t="s">
        <v>20</v>
      </c>
      <c r="E2508" t="s">
        <v>39</v>
      </c>
      <c r="F2508" t="s">
        <v>40</v>
      </c>
      <c r="G2508" t="s">
        <v>93</v>
      </c>
      <c r="H2508" t="s">
        <v>89</v>
      </c>
      <c r="I2508" t="s">
        <v>28</v>
      </c>
      <c r="J2508" t="s">
        <v>52</v>
      </c>
      <c r="K2508" t="s">
        <v>79</v>
      </c>
      <c r="L2508" t="s">
        <v>192</v>
      </c>
      <c r="M2508" t="s">
        <v>45</v>
      </c>
      <c r="N2508" s="2">
        <v>40729</v>
      </c>
      <c r="O2508" s="2">
        <v>40730</v>
      </c>
      <c r="P2508">
        <v>1</v>
      </c>
      <c r="Q2508" s="1">
        <v>0.1</v>
      </c>
      <c r="R2508">
        <v>6.78</v>
      </c>
      <c r="S2508">
        <v>6.18</v>
      </c>
      <c r="T2508">
        <f t="shared" si="39"/>
        <v>6.78</v>
      </c>
    </row>
    <row r="2509" spans="1:20" x14ac:dyDescent="0.25">
      <c r="A2509">
        <v>2508</v>
      </c>
      <c r="B2509">
        <v>87476</v>
      </c>
      <c r="C2509" t="s">
        <v>1046</v>
      </c>
      <c r="D2509" t="s">
        <v>20</v>
      </c>
      <c r="E2509" t="s">
        <v>39</v>
      </c>
      <c r="F2509" t="s">
        <v>40</v>
      </c>
      <c r="G2509" t="s">
        <v>93</v>
      </c>
      <c r="H2509" t="s">
        <v>49</v>
      </c>
      <c r="I2509" t="s">
        <v>28</v>
      </c>
      <c r="J2509" t="s">
        <v>52</v>
      </c>
      <c r="K2509" t="s">
        <v>55</v>
      </c>
      <c r="L2509" t="s">
        <v>192</v>
      </c>
      <c r="M2509" t="s">
        <v>264</v>
      </c>
      <c r="N2509" s="2">
        <v>40729</v>
      </c>
      <c r="O2509" s="2">
        <v>40731</v>
      </c>
      <c r="P2509">
        <v>9</v>
      </c>
      <c r="Q2509" s="1">
        <v>0.09</v>
      </c>
      <c r="R2509">
        <v>6.81</v>
      </c>
      <c r="S2509">
        <v>5.48</v>
      </c>
      <c r="T2509">
        <f t="shared" si="39"/>
        <v>61.29</v>
      </c>
    </row>
    <row r="2510" spans="1:20" x14ac:dyDescent="0.25">
      <c r="A2510">
        <v>2509</v>
      </c>
      <c r="B2510">
        <v>90232</v>
      </c>
      <c r="C2510" t="s">
        <v>1983</v>
      </c>
      <c r="D2510" t="s">
        <v>38</v>
      </c>
      <c r="E2510" t="s">
        <v>39</v>
      </c>
      <c r="F2510" t="s">
        <v>47</v>
      </c>
      <c r="G2510" t="s">
        <v>32</v>
      </c>
      <c r="H2510" t="s">
        <v>78</v>
      </c>
      <c r="I2510" t="s">
        <v>28</v>
      </c>
      <c r="J2510" t="s">
        <v>52</v>
      </c>
      <c r="K2510" t="s">
        <v>221</v>
      </c>
      <c r="L2510" t="s">
        <v>44</v>
      </c>
      <c r="M2510" t="s">
        <v>117</v>
      </c>
      <c r="N2510" s="2">
        <v>40778</v>
      </c>
      <c r="O2510" s="2">
        <v>40779</v>
      </c>
      <c r="P2510">
        <v>7</v>
      </c>
      <c r="Q2510" s="1">
        <v>0</v>
      </c>
      <c r="R2510">
        <v>19.84</v>
      </c>
      <c r="S2510">
        <v>4.0999999999999996</v>
      </c>
      <c r="T2510">
        <f t="shared" si="39"/>
        <v>138.88</v>
      </c>
    </row>
    <row r="2511" spans="1:20" x14ac:dyDescent="0.25">
      <c r="A2511">
        <v>2510</v>
      </c>
      <c r="B2511">
        <v>90241</v>
      </c>
      <c r="C2511" t="s">
        <v>1200</v>
      </c>
      <c r="D2511" t="s">
        <v>20</v>
      </c>
      <c r="E2511" t="s">
        <v>39</v>
      </c>
      <c r="F2511" t="s">
        <v>47</v>
      </c>
      <c r="G2511" t="s">
        <v>41</v>
      </c>
      <c r="H2511" t="s">
        <v>54</v>
      </c>
      <c r="I2511" t="s">
        <v>28</v>
      </c>
      <c r="J2511" t="s">
        <v>52</v>
      </c>
      <c r="K2511" t="s">
        <v>58</v>
      </c>
      <c r="L2511" t="s">
        <v>192</v>
      </c>
      <c r="M2511" t="s">
        <v>156</v>
      </c>
      <c r="N2511" s="2">
        <v>41140</v>
      </c>
      <c r="O2511" s="2">
        <v>41142</v>
      </c>
      <c r="P2511">
        <v>10</v>
      </c>
      <c r="Q2511" s="1">
        <v>0.05</v>
      </c>
      <c r="R2511">
        <v>19.98</v>
      </c>
      <c r="S2511">
        <v>5.77</v>
      </c>
      <c r="T2511">
        <f t="shared" si="39"/>
        <v>199.8</v>
      </c>
    </row>
    <row r="2512" spans="1:20" x14ac:dyDescent="0.25">
      <c r="A2512">
        <v>2511</v>
      </c>
      <c r="B2512">
        <v>86656</v>
      </c>
      <c r="C2512" t="s">
        <v>216</v>
      </c>
      <c r="D2512" t="s">
        <v>20</v>
      </c>
      <c r="E2512" t="s">
        <v>39</v>
      </c>
      <c r="F2512" t="s">
        <v>31</v>
      </c>
      <c r="G2512" t="s">
        <v>23</v>
      </c>
      <c r="H2512" t="s">
        <v>49</v>
      </c>
      <c r="I2512" t="s">
        <v>28</v>
      </c>
      <c r="J2512" t="s">
        <v>52</v>
      </c>
      <c r="K2512" t="s">
        <v>68</v>
      </c>
      <c r="L2512" t="s">
        <v>192</v>
      </c>
      <c r="M2512" t="s">
        <v>143</v>
      </c>
      <c r="N2512" s="2">
        <v>40779</v>
      </c>
      <c r="O2512" s="2">
        <v>40779</v>
      </c>
      <c r="P2512">
        <v>16</v>
      </c>
      <c r="Q2512" s="1">
        <v>0.06</v>
      </c>
      <c r="R2512">
        <v>6.48</v>
      </c>
      <c r="S2512">
        <v>9.5399999999999991</v>
      </c>
      <c r="T2512">
        <f t="shared" si="39"/>
        <v>103.68</v>
      </c>
    </row>
    <row r="2513" spans="1:20" x14ac:dyDescent="0.25">
      <c r="A2513">
        <v>2512</v>
      </c>
      <c r="B2513">
        <v>90245</v>
      </c>
      <c r="C2513" t="s">
        <v>1096</v>
      </c>
      <c r="D2513" t="s">
        <v>38</v>
      </c>
      <c r="E2513" t="s">
        <v>39</v>
      </c>
      <c r="F2513" t="s">
        <v>22</v>
      </c>
      <c r="G2513" t="s">
        <v>32</v>
      </c>
      <c r="H2513" t="s">
        <v>61</v>
      </c>
      <c r="I2513" t="s">
        <v>28</v>
      </c>
      <c r="J2513" t="s">
        <v>52</v>
      </c>
      <c r="K2513" t="s">
        <v>138</v>
      </c>
      <c r="L2513" t="s">
        <v>26</v>
      </c>
      <c r="M2513" t="s">
        <v>331</v>
      </c>
      <c r="N2513" s="2">
        <v>41270</v>
      </c>
      <c r="O2513" s="2">
        <v>41271</v>
      </c>
      <c r="P2513">
        <v>25</v>
      </c>
      <c r="Q2513" s="1">
        <v>0.04</v>
      </c>
      <c r="R2513">
        <v>40.97</v>
      </c>
      <c r="S2513">
        <v>8.99</v>
      </c>
      <c r="T2513">
        <f t="shared" si="39"/>
        <v>1024.25</v>
      </c>
    </row>
    <row r="2514" spans="1:20" x14ac:dyDescent="0.25">
      <c r="A2514">
        <v>2513</v>
      </c>
      <c r="B2514">
        <v>90245</v>
      </c>
      <c r="C2514" t="s">
        <v>1096</v>
      </c>
      <c r="D2514" t="s">
        <v>20</v>
      </c>
      <c r="E2514" t="s">
        <v>39</v>
      </c>
      <c r="F2514" t="s">
        <v>22</v>
      </c>
      <c r="G2514" t="s">
        <v>32</v>
      </c>
      <c r="H2514" t="s">
        <v>94</v>
      </c>
      <c r="I2514" t="s">
        <v>28</v>
      </c>
      <c r="J2514" t="s">
        <v>52</v>
      </c>
      <c r="K2514" t="s">
        <v>291</v>
      </c>
      <c r="L2514" t="s">
        <v>44</v>
      </c>
      <c r="M2514" t="s">
        <v>246</v>
      </c>
      <c r="N2514" s="2">
        <v>41270</v>
      </c>
      <c r="O2514" s="2">
        <v>41270</v>
      </c>
      <c r="P2514">
        <v>17</v>
      </c>
      <c r="Q2514" s="1">
        <v>0.06</v>
      </c>
      <c r="R2514">
        <v>4.71</v>
      </c>
      <c r="S2514">
        <v>0.7</v>
      </c>
      <c r="T2514">
        <f t="shared" si="39"/>
        <v>80.069999999999993</v>
      </c>
    </row>
    <row r="2515" spans="1:20" x14ac:dyDescent="0.25">
      <c r="A2515">
        <v>2514</v>
      </c>
      <c r="B2515">
        <v>85891</v>
      </c>
      <c r="C2515" t="s">
        <v>1430</v>
      </c>
      <c r="D2515" t="s">
        <v>20</v>
      </c>
      <c r="E2515" t="s">
        <v>39</v>
      </c>
      <c r="F2515" t="s">
        <v>40</v>
      </c>
      <c r="G2515" t="s">
        <v>48</v>
      </c>
      <c r="H2515" t="s">
        <v>61</v>
      </c>
      <c r="I2515" t="s">
        <v>28</v>
      </c>
      <c r="J2515" t="s">
        <v>52</v>
      </c>
      <c r="K2515" t="s">
        <v>113</v>
      </c>
      <c r="L2515" t="s">
        <v>192</v>
      </c>
      <c r="M2515" t="s">
        <v>469</v>
      </c>
      <c r="N2515" s="2">
        <v>41437</v>
      </c>
      <c r="O2515" s="2">
        <v>41437</v>
      </c>
      <c r="P2515">
        <v>1</v>
      </c>
      <c r="Q2515" s="1">
        <v>0.03</v>
      </c>
      <c r="R2515">
        <v>43.41</v>
      </c>
      <c r="S2515">
        <v>2.99</v>
      </c>
      <c r="T2515">
        <f t="shared" si="39"/>
        <v>43.41</v>
      </c>
    </row>
    <row r="2516" spans="1:20" x14ac:dyDescent="0.25">
      <c r="A2516">
        <v>2515</v>
      </c>
      <c r="B2516">
        <v>90248</v>
      </c>
      <c r="C2516" t="s">
        <v>1906</v>
      </c>
      <c r="D2516" t="s">
        <v>20</v>
      </c>
      <c r="E2516" t="s">
        <v>39</v>
      </c>
      <c r="F2516" t="s">
        <v>31</v>
      </c>
      <c r="G2516" t="s">
        <v>41</v>
      </c>
      <c r="H2516" t="s">
        <v>49</v>
      </c>
      <c r="I2516" t="s">
        <v>28</v>
      </c>
      <c r="J2516" t="s">
        <v>52</v>
      </c>
      <c r="K2516" t="s">
        <v>163</v>
      </c>
      <c r="L2516" t="s">
        <v>44</v>
      </c>
      <c r="M2516" t="s">
        <v>143</v>
      </c>
      <c r="N2516" s="2">
        <v>40274</v>
      </c>
      <c r="O2516" s="2">
        <v>40274</v>
      </c>
      <c r="P2516">
        <v>13</v>
      </c>
      <c r="Q2516" s="1">
        <v>0.09</v>
      </c>
      <c r="R2516">
        <v>12.88</v>
      </c>
      <c r="S2516">
        <v>4.59</v>
      </c>
      <c r="T2516">
        <f t="shared" si="39"/>
        <v>167.44</v>
      </c>
    </row>
    <row r="2517" spans="1:20" x14ac:dyDescent="0.25">
      <c r="A2517">
        <v>2516</v>
      </c>
      <c r="B2517">
        <v>90248</v>
      </c>
      <c r="C2517" t="s">
        <v>1846</v>
      </c>
      <c r="D2517" t="s">
        <v>38</v>
      </c>
      <c r="E2517" t="s">
        <v>21</v>
      </c>
      <c r="F2517" t="s">
        <v>31</v>
      </c>
      <c r="G2517" t="s">
        <v>41</v>
      </c>
      <c r="H2517" t="s">
        <v>206</v>
      </c>
      <c r="I2517" t="s">
        <v>28</v>
      </c>
      <c r="J2517" t="s">
        <v>52</v>
      </c>
      <c r="K2517" t="s">
        <v>1243</v>
      </c>
      <c r="L2517" t="s">
        <v>192</v>
      </c>
      <c r="M2517" t="s">
        <v>146</v>
      </c>
      <c r="N2517" s="2">
        <v>40274</v>
      </c>
      <c r="O2517" s="2">
        <v>40275</v>
      </c>
      <c r="P2517">
        <v>4</v>
      </c>
      <c r="Q2517" s="1">
        <v>0.02</v>
      </c>
      <c r="R2517">
        <v>45.99</v>
      </c>
      <c r="S2517">
        <v>4.99</v>
      </c>
      <c r="T2517">
        <f t="shared" si="39"/>
        <v>183.96</v>
      </c>
    </row>
    <row r="2518" spans="1:20" x14ac:dyDescent="0.25">
      <c r="A2518">
        <v>2517</v>
      </c>
      <c r="B2518">
        <v>86400</v>
      </c>
      <c r="C2518" t="s">
        <v>1910</v>
      </c>
      <c r="D2518" t="s">
        <v>20</v>
      </c>
      <c r="E2518" t="s">
        <v>39</v>
      </c>
      <c r="F2518" t="s">
        <v>31</v>
      </c>
      <c r="G2518" t="s">
        <v>41</v>
      </c>
      <c r="H2518" t="s">
        <v>61</v>
      </c>
      <c r="I2518" t="s">
        <v>28</v>
      </c>
      <c r="J2518" t="s">
        <v>52</v>
      </c>
      <c r="K2518" t="s">
        <v>291</v>
      </c>
      <c r="L2518" t="s">
        <v>192</v>
      </c>
      <c r="M2518" t="s">
        <v>121</v>
      </c>
      <c r="N2518" s="2">
        <v>40842</v>
      </c>
      <c r="O2518" s="2">
        <v>40844</v>
      </c>
      <c r="P2518">
        <v>8</v>
      </c>
      <c r="Q2518" s="1">
        <v>0.02</v>
      </c>
      <c r="R2518">
        <v>15.28</v>
      </c>
      <c r="S2518">
        <v>10.91</v>
      </c>
      <c r="T2518">
        <f t="shared" si="39"/>
        <v>122.24</v>
      </c>
    </row>
    <row r="2519" spans="1:20" x14ac:dyDescent="0.25">
      <c r="A2519">
        <v>2518</v>
      </c>
      <c r="B2519">
        <v>86400</v>
      </c>
      <c r="C2519" t="s">
        <v>1910</v>
      </c>
      <c r="D2519" t="s">
        <v>578</v>
      </c>
      <c r="E2519" t="s">
        <v>187</v>
      </c>
      <c r="F2519" t="s">
        <v>31</v>
      </c>
      <c r="G2519" t="s">
        <v>41</v>
      </c>
      <c r="H2519" t="s">
        <v>217</v>
      </c>
      <c r="I2519" t="s">
        <v>28</v>
      </c>
      <c r="J2519" t="s">
        <v>52</v>
      </c>
      <c r="K2519" t="s">
        <v>189</v>
      </c>
      <c r="L2519" t="s">
        <v>330</v>
      </c>
      <c r="M2519" t="s">
        <v>63</v>
      </c>
      <c r="N2519" s="2">
        <v>40842</v>
      </c>
      <c r="O2519" s="2">
        <v>40843</v>
      </c>
      <c r="P2519">
        <v>18</v>
      </c>
      <c r="Q2519" s="1">
        <v>0.01</v>
      </c>
      <c r="R2519">
        <v>300.98</v>
      </c>
      <c r="S2519">
        <v>54.92</v>
      </c>
      <c r="T2519">
        <f t="shared" si="39"/>
        <v>5417.64</v>
      </c>
    </row>
    <row r="2520" spans="1:20" x14ac:dyDescent="0.25">
      <c r="A2520">
        <v>2519</v>
      </c>
      <c r="B2520">
        <v>87727</v>
      </c>
      <c r="C2520" t="s">
        <v>407</v>
      </c>
      <c r="D2520" t="s">
        <v>20</v>
      </c>
      <c r="E2520" t="s">
        <v>21</v>
      </c>
      <c r="F2520" t="s">
        <v>31</v>
      </c>
      <c r="G2520" t="s">
        <v>48</v>
      </c>
      <c r="H2520" t="s">
        <v>203</v>
      </c>
      <c r="I2520" t="s">
        <v>28</v>
      </c>
      <c r="J2520" t="s">
        <v>52</v>
      </c>
      <c r="K2520" t="s">
        <v>1114</v>
      </c>
      <c r="L2520" t="s">
        <v>192</v>
      </c>
      <c r="M2520" t="s">
        <v>214</v>
      </c>
      <c r="N2520" s="2">
        <v>40507</v>
      </c>
      <c r="O2520" s="2">
        <v>40514</v>
      </c>
      <c r="P2520">
        <v>20</v>
      </c>
      <c r="Q2520" s="1">
        <v>0.09</v>
      </c>
      <c r="R2520">
        <v>125.99</v>
      </c>
      <c r="S2520">
        <v>8.99</v>
      </c>
      <c r="T2520">
        <f t="shared" si="39"/>
        <v>2519.7999999999997</v>
      </c>
    </row>
    <row r="2521" spans="1:20" x14ac:dyDescent="0.25">
      <c r="A2521">
        <v>2520</v>
      </c>
      <c r="B2521">
        <v>87678</v>
      </c>
      <c r="C2521" t="s">
        <v>224</v>
      </c>
      <c r="D2521" t="s">
        <v>20</v>
      </c>
      <c r="E2521" t="s">
        <v>187</v>
      </c>
      <c r="F2521" t="s">
        <v>22</v>
      </c>
      <c r="G2521" t="s">
        <v>23</v>
      </c>
      <c r="H2521" t="s">
        <v>225</v>
      </c>
      <c r="I2521" t="s">
        <v>28</v>
      </c>
      <c r="J2521" t="s">
        <v>52</v>
      </c>
      <c r="K2521" t="s">
        <v>226</v>
      </c>
      <c r="L2521" t="s">
        <v>26</v>
      </c>
      <c r="M2521" t="s">
        <v>227</v>
      </c>
      <c r="N2521" s="2">
        <v>40413</v>
      </c>
      <c r="O2521" s="2">
        <v>40415</v>
      </c>
      <c r="P2521">
        <v>16</v>
      </c>
      <c r="Q2521" s="1">
        <v>0.04</v>
      </c>
      <c r="R2521">
        <v>1.74</v>
      </c>
      <c r="S2521">
        <v>4.08</v>
      </c>
      <c r="T2521">
        <f t="shared" si="39"/>
        <v>27.84</v>
      </c>
    </row>
    <row r="2522" spans="1:20" x14ac:dyDescent="0.25">
      <c r="A2522">
        <v>2521</v>
      </c>
      <c r="B2522">
        <v>87678</v>
      </c>
      <c r="C2522" t="s">
        <v>224</v>
      </c>
      <c r="D2522" t="s">
        <v>578</v>
      </c>
      <c r="E2522" t="s">
        <v>21</v>
      </c>
      <c r="F2522" t="s">
        <v>22</v>
      </c>
      <c r="G2522" t="s">
        <v>23</v>
      </c>
      <c r="H2522" t="s">
        <v>203</v>
      </c>
      <c r="I2522" t="s">
        <v>28</v>
      </c>
      <c r="J2522" t="s">
        <v>52</v>
      </c>
      <c r="K2522" t="s">
        <v>208</v>
      </c>
      <c r="L2522" t="s">
        <v>330</v>
      </c>
      <c r="M2522" t="s">
        <v>499</v>
      </c>
      <c r="N2522" s="2">
        <v>40413</v>
      </c>
      <c r="O2522" s="2">
        <v>40414</v>
      </c>
      <c r="P2522">
        <v>21</v>
      </c>
      <c r="Q2522" s="1">
        <v>0.01</v>
      </c>
      <c r="R2522">
        <v>119.99</v>
      </c>
      <c r="S2522">
        <v>56.14</v>
      </c>
      <c r="T2522">
        <f t="shared" si="39"/>
        <v>2519.79</v>
      </c>
    </row>
    <row r="2523" spans="1:20" x14ac:dyDescent="0.25">
      <c r="A2523">
        <v>2522</v>
      </c>
      <c r="B2523">
        <v>89923</v>
      </c>
      <c r="C2523" t="s">
        <v>827</v>
      </c>
      <c r="D2523" t="s">
        <v>578</v>
      </c>
      <c r="E2523" t="s">
        <v>187</v>
      </c>
      <c r="F2523" t="s">
        <v>47</v>
      </c>
      <c r="G2523" t="s">
        <v>48</v>
      </c>
      <c r="H2523" t="s">
        <v>219</v>
      </c>
      <c r="I2523" t="s">
        <v>28</v>
      </c>
      <c r="J2523" t="s">
        <v>52</v>
      </c>
      <c r="K2523" t="s">
        <v>113</v>
      </c>
      <c r="L2523" t="s">
        <v>283</v>
      </c>
      <c r="M2523" t="s">
        <v>111</v>
      </c>
      <c r="N2523" s="2">
        <v>40580</v>
      </c>
      <c r="O2523" s="2">
        <v>40580</v>
      </c>
      <c r="P2523">
        <v>7</v>
      </c>
      <c r="Q2523" s="1">
        <v>0.03</v>
      </c>
      <c r="R2523">
        <v>180.98</v>
      </c>
      <c r="S2523">
        <v>30</v>
      </c>
      <c r="T2523">
        <f t="shared" si="39"/>
        <v>1266.8599999999999</v>
      </c>
    </row>
    <row r="2524" spans="1:20" x14ac:dyDescent="0.25">
      <c r="A2524">
        <v>2523</v>
      </c>
      <c r="B2524">
        <v>87274</v>
      </c>
      <c r="C2524" t="s">
        <v>1357</v>
      </c>
      <c r="D2524" t="s">
        <v>20</v>
      </c>
      <c r="E2524" t="s">
        <v>39</v>
      </c>
      <c r="F2524" t="s">
        <v>31</v>
      </c>
      <c r="G2524" t="s">
        <v>93</v>
      </c>
      <c r="H2524" t="s">
        <v>54</v>
      </c>
      <c r="I2524" t="s">
        <v>28</v>
      </c>
      <c r="J2524" t="s">
        <v>52</v>
      </c>
      <c r="K2524" t="s">
        <v>138</v>
      </c>
      <c r="L2524" t="s">
        <v>192</v>
      </c>
      <c r="M2524" t="s">
        <v>121</v>
      </c>
      <c r="N2524" s="2">
        <v>40978</v>
      </c>
      <c r="O2524" s="2">
        <v>40978</v>
      </c>
      <c r="P2524">
        <v>6</v>
      </c>
      <c r="Q2524" s="1">
        <v>0.06</v>
      </c>
      <c r="R2524">
        <v>5.74</v>
      </c>
      <c r="S2524">
        <v>5.01</v>
      </c>
      <c r="T2524">
        <f t="shared" si="39"/>
        <v>34.44</v>
      </c>
    </row>
    <row r="2525" spans="1:20" x14ac:dyDescent="0.25">
      <c r="A2525">
        <v>2524</v>
      </c>
      <c r="B2525">
        <v>86525</v>
      </c>
      <c r="C2525" t="s">
        <v>1006</v>
      </c>
      <c r="D2525" t="s">
        <v>38</v>
      </c>
      <c r="E2525" t="s">
        <v>21</v>
      </c>
      <c r="F2525" t="s">
        <v>22</v>
      </c>
      <c r="G2525" t="s">
        <v>23</v>
      </c>
      <c r="H2525" t="s">
        <v>206</v>
      </c>
      <c r="I2525" t="s">
        <v>28</v>
      </c>
      <c r="J2525" t="s">
        <v>52</v>
      </c>
      <c r="K2525" t="s">
        <v>1447</v>
      </c>
      <c r="L2525" t="s">
        <v>192</v>
      </c>
      <c r="M2525" t="s">
        <v>182</v>
      </c>
      <c r="N2525" s="2">
        <v>41315</v>
      </c>
      <c r="O2525" s="2">
        <v>41317</v>
      </c>
      <c r="P2525">
        <v>4</v>
      </c>
      <c r="Q2525" s="1">
        <v>0.09</v>
      </c>
      <c r="R2525">
        <v>115.99</v>
      </c>
      <c r="S2525">
        <v>5.99</v>
      </c>
      <c r="T2525">
        <f t="shared" si="39"/>
        <v>463.96</v>
      </c>
    </row>
    <row r="2526" spans="1:20" x14ac:dyDescent="0.25">
      <c r="A2526">
        <v>2525</v>
      </c>
      <c r="B2526">
        <v>90256</v>
      </c>
      <c r="C2526" t="s">
        <v>2263</v>
      </c>
      <c r="D2526" t="s">
        <v>20</v>
      </c>
      <c r="E2526" t="s">
        <v>39</v>
      </c>
      <c r="F2526" t="s">
        <v>40</v>
      </c>
      <c r="G2526" t="s">
        <v>41</v>
      </c>
      <c r="H2526" t="s">
        <v>49</v>
      </c>
      <c r="I2526" t="s">
        <v>28</v>
      </c>
      <c r="J2526" t="s">
        <v>52</v>
      </c>
      <c r="K2526" t="s">
        <v>231</v>
      </c>
      <c r="L2526" t="s">
        <v>746</v>
      </c>
      <c r="M2526" t="s">
        <v>264</v>
      </c>
      <c r="N2526" s="2">
        <v>40629</v>
      </c>
      <c r="O2526" s="2">
        <v>40629</v>
      </c>
      <c r="P2526">
        <v>11</v>
      </c>
      <c r="Q2526" s="1">
        <v>7.0000000000000007E-2</v>
      </c>
      <c r="R2526">
        <v>48.91</v>
      </c>
      <c r="S2526">
        <v>35</v>
      </c>
      <c r="T2526">
        <f t="shared" si="39"/>
        <v>538.01</v>
      </c>
    </row>
    <row r="2527" spans="1:20" x14ac:dyDescent="0.25">
      <c r="A2527">
        <v>2526</v>
      </c>
      <c r="B2527">
        <v>86659</v>
      </c>
      <c r="C2527" t="s">
        <v>216</v>
      </c>
      <c r="D2527" t="s">
        <v>20</v>
      </c>
      <c r="E2527" t="s">
        <v>21</v>
      </c>
      <c r="F2527" t="s">
        <v>31</v>
      </c>
      <c r="G2527" t="s">
        <v>41</v>
      </c>
      <c r="H2527" t="s">
        <v>203</v>
      </c>
      <c r="I2527" t="s">
        <v>28</v>
      </c>
      <c r="J2527" t="s">
        <v>52</v>
      </c>
      <c r="K2527" t="s">
        <v>1108</v>
      </c>
      <c r="L2527" t="s">
        <v>706</v>
      </c>
      <c r="M2527" t="s">
        <v>143</v>
      </c>
      <c r="N2527" s="2">
        <v>41225</v>
      </c>
      <c r="O2527" s="2">
        <v>41227</v>
      </c>
      <c r="P2527">
        <v>8</v>
      </c>
      <c r="Q2527" s="1">
        <v>0</v>
      </c>
      <c r="R2527">
        <v>17.98</v>
      </c>
      <c r="S2527">
        <v>8.51</v>
      </c>
      <c r="T2527">
        <f t="shared" si="39"/>
        <v>143.84</v>
      </c>
    </row>
    <row r="2528" spans="1:20" x14ac:dyDescent="0.25">
      <c r="A2528">
        <v>2527</v>
      </c>
      <c r="B2528">
        <v>89398</v>
      </c>
      <c r="C2528" t="s">
        <v>1601</v>
      </c>
      <c r="D2528" t="s">
        <v>20</v>
      </c>
      <c r="E2528" t="s">
        <v>21</v>
      </c>
      <c r="F2528" t="s">
        <v>47</v>
      </c>
      <c r="G2528" t="s">
        <v>93</v>
      </c>
      <c r="H2528" t="s">
        <v>33</v>
      </c>
      <c r="I2528" t="s">
        <v>28</v>
      </c>
      <c r="J2528" t="s">
        <v>52</v>
      </c>
      <c r="K2528" t="s">
        <v>208</v>
      </c>
      <c r="L2528" t="s">
        <v>192</v>
      </c>
      <c r="M2528" t="s">
        <v>134</v>
      </c>
      <c r="N2528" s="2">
        <v>41277</v>
      </c>
      <c r="O2528" s="2">
        <v>41279</v>
      </c>
      <c r="P2528">
        <v>4</v>
      </c>
      <c r="Q2528" s="1">
        <v>0.04</v>
      </c>
      <c r="R2528">
        <v>95.99</v>
      </c>
      <c r="S2528">
        <v>8.99</v>
      </c>
      <c r="T2528">
        <f t="shared" si="39"/>
        <v>383.96</v>
      </c>
    </row>
    <row r="2529" spans="1:20" x14ac:dyDescent="0.25">
      <c r="A2529">
        <v>2528</v>
      </c>
      <c r="B2529">
        <v>88575</v>
      </c>
      <c r="C2529" t="s">
        <v>88</v>
      </c>
      <c r="D2529" t="s">
        <v>20</v>
      </c>
      <c r="E2529" t="s">
        <v>39</v>
      </c>
      <c r="F2529" t="s">
        <v>47</v>
      </c>
      <c r="G2529" t="s">
        <v>93</v>
      </c>
      <c r="H2529" t="s">
        <v>61</v>
      </c>
      <c r="I2529" t="s">
        <v>28</v>
      </c>
      <c r="J2529" t="s">
        <v>52</v>
      </c>
      <c r="K2529" t="s">
        <v>248</v>
      </c>
      <c r="L2529" t="s">
        <v>192</v>
      </c>
      <c r="M2529" t="s">
        <v>117</v>
      </c>
      <c r="N2529" s="2">
        <v>41499</v>
      </c>
      <c r="O2529" s="2">
        <v>41499</v>
      </c>
      <c r="P2529">
        <v>25</v>
      </c>
      <c r="Q2529" s="1">
        <v>0.08</v>
      </c>
      <c r="R2529">
        <v>3.89</v>
      </c>
      <c r="S2529">
        <v>7.01</v>
      </c>
      <c r="T2529">
        <f t="shared" si="39"/>
        <v>97.25</v>
      </c>
    </row>
    <row r="2530" spans="1:20" x14ac:dyDescent="0.25">
      <c r="A2530">
        <v>2529</v>
      </c>
      <c r="B2530">
        <v>88940</v>
      </c>
      <c r="C2530" t="s">
        <v>1510</v>
      </c>
      <c r="D2530" t="s">
        <v>578</v>
      </c>
      <c r="E2530" t="s">
        <v>21</v>
      </c>
      <c r="F2530" t="s">
        <v>31</v>
      </c>
      <c r="G2530" t="s">
        <v>93</v>
      </c>
      <c r="H2530" t="s">
        <v>33</v>
      </c>
      <c r="I2530" t="s">
        <v>28</v>
      </c>
      <c r="J2530" t="s">
        <v>52</v>
      </c>
      <c r="K2530" t="s">
        <v>198</v>
      </c>
      <c r="L2530" t="s">
        <v>330</v>
      </c>
      <c r="M2530" t="s">
        <v>66</v>
      </c>
      <c r="N2530" s="2">
        <v>40267</v>
      </c>
      <c r="O2530" s="2">
        <v>40268</v>
      </c>
      <c r="P2530">
        <v>12</v>
      </c>
      <c r="Q2530" s="1">
        <v>0.1</v>
      </c>
      <c r="R2530">
        <v>80.97</v>
      </c>
      <c r="S2530">
        <v>30.06</v>
      </c>
      <c r="T2530">
        <f t="shared" si="39"/>
        <v>971.64</v>
      </c>
    </row>
    <row r="2531" spans="1:20" x14ac:dyDescent="0.25">
      <c r="A2531">
        <v>2530</v>
      </c>
      <c r="B2531">
        <v>88150</v>
      </c>
      <c r="C2531" t="s">
        <v>403</v>
      </c>
      <c r="D2531" t="s">
        <v>20</v>
      </c>
      <c r="E2531" t="s">
        <v>187</v>
      </c>
      <c r="F2531" t="s">
        <v>40</v>
      </c>
      <c r="G2531" t="s">
        <v>32</v>
      </c>
      <c r="H2531" t="s">
        <v>225</v>
      </c>
      <c r="I2531" t="s">
        <v>28</v>
      </c>
      <c r="J2531" t="s">
        <v>52</v>
      </c>
      <c r="K2531" t="s">
        <v>82</v>
      </c>
      <c r="L2531" t="s">
        <v>746</v>
      </c>
      <c r="M2531" t="s">
        <v>59</v>
      </c>
      <c r="N2531" s="2">
        <v>41584</v>
      </c>
      <c r="O2531" s="2">
        <v>41584</v>
      </c>
      <c r="P2531">
        <v>13</v>
      </c>
      <c r="Q2531" s="1">
        <v>0.1</v>
      </c>
      <c r="R2531">
        <v>50.98</v>
      </c>
      <c r="S2531">
        <v>22.24</v>
      </c>
      <c r="T2531">
        <f t="shared" si="39"/>
        <v>662.74</v>
      </c>
    </row>
    <row r="2532" spans="1:20" x14ac:dyDescent="0.25">
      <c r="A2532">
        <v>2531</v>
      </c>
      <c r="B2532">
        <v>86508</v>
      </c>
      <c r="C2532" t="s">
        <v>1189</v>
      </c>
      <c r="D2532" t="s">
        <v>578</v>
      </c>
      <c r="E2532" t="s">
        <v>187</v>
      </c>
      <c r="F2532" t="s">
        <v>22</v>
      </c>
      <c r="G2532" t="s">
        <v>23</v>
      </c>
      <c r="H2532" t="s">
        <v>188</v>
      </c>
      <c r="I2532" t="s">
        <v>28</v>
      </c>
      <c r="J2532" t="s">
        <v>52</v>
      </c>
      <c r="K2532" t="s">
        <v>101</v>
      </c>
      <c r="L2532" t="s">
        <v>283</v>
      </c>
      <c r="M2532" t="s">
        <v>182</v>
      </c>
      <c r="N2532" s="2">
        <v>40269</v>
      </c>
      <c r="O2532" s="2">
        <v>40270</v>
      </c>
      <c r="P2532">
        <v>2</v>
      </c>
      <c r="Q2532" s="1">
        <v>0.06</v>
      </c>
      <c r="R2532">
        <v>60.98</v>
      </c>
      <c r="S2532">
        <v>30</v>
      </c>
      <c r="T2532">
        <f t="shared" si="39"/>
        <v>121.96</v>
      </c>
    </row>
    <row r="2533" spans="1:20" x14ac:dyDescent="0.25">
      <c r="A2533">
        <v>2532</v>
      </c>
      <c r="B2533">
        <v>89530</v>
      </c>
      <c r="C2533" t="s">
        <v>1443</v>
      </c>
      <c r="D2533" t="s">
        <v>20</v>
      </c>
      <c r="E2533" t="s">
        <v>187</v>
      </c>
      <c r="F2533" t="s">
        <v>22</v>
      </c>
      <c r="G2533" t="s">
        <v>93</v>
      </c>
      <c r="H2533" t="s">
        <v>188</v>
      </c>
      <c r="I2533" t="s">
        <v>28</v>
      </c>
      <c r="J2533" t="s">
        <v>29</v>
      </c>
      <c r="K2533" t="s">
        <v>226</v>
      </c>
      <c r="L2533" t="s">
        <v>26</v>
      </c>
      <c r="M2533" t="s">
        <v>150</v>
      </c>
      <c r="N2533" s="2">
        <v>41186</v>
      </c>
      <c r="O2533" s="2">
        <v>41188</v>
      </c>
      <c r="P2533">
        <v>7</v>
      </c>
      <c r="Q2533" s="1">
        <v>0</v>
      </c>
      <c r="R2533">
        <v>30.93</v>
      </c>
      <c r="S2533">
        <v>3.92</v>
      </c>
      <c r="T2533">
        <f t="shared" si="39"/>
        <v>216.51</v>
      </c>
    </row>
    <row r="2534" spans="1:20" x14ac:dyDescent="0.25">
      <c r="A2534">
        <v>2533</v>
      </c>
      <c r="B2534">
        <v>89530</v>
      </c>
      <c r="C2534" t="s">
        <v>1443</v>
      </c>
      <c r="D2534" t="s">
        <v>38</v>
      </c>
      <c r="E2534" t="s">
        <v>39</v>
      </c>
      <c r="F2534" t="s">
        <v>22</v>
      </c>
      <c r="G2534" t="s">
        <v>93</v>
      </c>
      <c r="H2534" t="s">
        <v>42</v>
      </c>
      <c r="I2534" t="s">
        <v>28</v>
      </c>
      <c r="J2534" t="s">
        <v>29</v>
      </c>
      <c r="K2534" t="s">
        <v>58</v>
      </c>
      <c r="L2534" t="s">
        <v>192</v>
      </c>
      <c r="M2534" t="s">
        <v>173</v>
      </c>
      <c r="N2534" s="2">
        <v>41186</v>
      </c>
      <c r="O2534" s="2">
        <v>41188</v>
      </c>
      <c r="P2534">
        <v>3</v>
      </c>
      <c r="Q2534" s="1">
        <v>0.08</v>
      </c>
      <c r="R2534">
        <v>19.98</v>
      </c>
      <c r="S2534">
        <v>5.86</v>
      </c>
      <c r="T2534">
        <f t="shared" si="39"/>
        <v>59.94</v>
      </c>
    </row>
    <row r="2535" spans="1:20" x14ac:dyDescent="0.25">
      <c r="A2535">
        <v>2534</v>
      </c>
      <c r="B2535">
        <v>90259</v>
      </c>
      <c r="C2535" t="s">
        <v>299</v>
      </c>
      <c r="D2535" t="s">
        <v>20</v>
      </c>
      <c r="E2535" t="s">
        <v>39</v>
      </c>
      <c r="F2535" t="s">
        <v>47</v>
      </c>
      <c r="G2535" t="s">
        <v>41</v>
      </c>
      <c r="H2535" t="s">
        <v>94</v>
      </c>
      <c r="I2535" t="s">
        <v>28</v>
      </c>
      <c r="J2535" t="s">
        <v>29</v>
      </c>
      <c r="K2535" t="s">
        <v>43</v>
      </c>
      <c r="L2535" t="s">
        <v>44</v>
      </c>
      <c r="M2535" t="s">
        <v>134</v>
      </c>
      <c r="N2535" s="2">
        <v>40677</v>
      </c>
      <c r="O2535" s="2">
        <v>40679</v>
      </c>
      <c r="P2535">
        <v>15</v>
      </c>
      <c r="Q2535" s="1">
        <v>0.09</v>
      </c>
      <c r="R2535">
        <v>1.86</v>
      </c>
      <c r="S2535">
        <v>2.58</v>
      </c>
      <c r="T2535">
        <f t="shared" si="39"/>
        <v>27.900000000000002</v>
      </c>
    </row>
    <row r="2536" spans="1:20" x14ac:dyDescent="0.25">
      <c r="A2536">
        <v>2535</v>
      </c>
      <c r="B2536">
        <v>90259</v>
      </c>
      <c r="C2536" t="s">
        <v>299</v>
      </c>
      <c r="D2536" t="s">
        <v>20</v>
      </c>
      <c r="E2536" t="s">
        <v>21</v>
      </c>
      <c r="F2536" t="s">
        <v>47</v>
      </c>
      <c r="G2536" t="s">
        <v>41</v>
      </c>
      <c r="H2536" t="s">
        <v>33</v>
      </c>
      <c r="I2536" t="s">
        <v>28</v>
      </c>
      <c r="J2536" t="s">
        <v>29</v>
      </c>
      <c r="K2536" t="s">
        <v>34</v>
      </c>
      <c r="L2536" t="s">
        <v>192</v>
      </c>
      <c r="M2536" t="s">
        <v>114</v>
      </c>
      <c r="N2536" s="2">
        <v>40677</v>
      </c>
      <c r="O2536" s="2">
        <v>40679</v>
      </c>
      <c r="P2536">
        <v>12</v>
      </c>
      <c r="Q2536" s="1">
        <v>0.04</v>
      </c>
      <c r="R2536">
        <v>125.99</v>
      </c>
      <c r="S2536">
        <v>8.99</v>
      </c>
      <c r="T2536">
        <f t="shared" si="39"/>
        <v>1511.8799999999999</v>
      </c>
    </row>
    <row r="2537" spans="1:20" x14ac:dyDescent="0.25">
      <c r="A2537">
        <v>2536</v>
      </c>
      <c r="B2537">
        <v>86330</v>
      </c>
      <c r="C2537" t="s">
        <v>37</v>
      </c>
      <c r="D2537" t="s">
        <v>20</v>
      </c>
      <c r="E2537" t="s">
        <v>39</v>
      </c>
      <c r="F2537" t="s">
        <v>40</v>
      </c>
      <c r="G2537" t="s">
        <v>41</v>
      </c>
      <c r="H2537" t="s">
        <v>78</v>
      </c>
      <c r="I2537" t="s">
        <v>28</v>
      </c>
      <c r="J2537" t="s">
        <v>29</v>
      </c>
      <c r="K2537" t="s">
        <v>82</v>
      </c>
      <c r="L2537" t="s">
        <v>192</v>
      </c>
      <c r="M2537" t="s">
        <v>264</v>
      </c>
      <c r="N2537" s="2">
        <v>41618</v>
      </c>
      <c r="O2537" s="2">
        <v>41619</v>
      </c>
      <c r="P2537">
        <v>15</v>
      </c>
      <c r="Q2537" s="1">
        <v>0.02</v>
      </c>
      <c r="R2537">
        <v>18.940000000000001</v>
      </c>
      <c r="S2537">
        <v>1.49</v>
      </c>
      <c r="T2537">
        <f t="shared" si="39"/>
        <v>284.10000000000002</v>
      </c>
    </row>
    <row r="2538" spans="1:20" x14ac:dyDescent="0.25">
      <c r="A2538">
        <v>2537</v>
      </c>
      <c r="B2538">
        <v>86330</v>
      </c>
      <c r="C2538" t="s">
        <v>37</v>
      </c>
      <c r="D2538" t="s">
        <v>20</v>
      </c>
      <c r="E2538" t="s">
        <v>39</v>
      </c>
      <c r="F2538" t="s">
        <v>40</v>
      </c>
      <c r="G2538" t="s">
        <v>41</v>
      </c>
      <c r="H2538" t="s">
        <v>94</v>
      </c>
      <c r="I2538" t="s">
        <v>28</v>
      </c>
      <c r="J2538" t="s">
        <v>29</v>
      </c>
      <c r="K2538" t="s">
        <v>62</v>
      </c>
      <c r="L2538" t="s">
        <v>192</v>
      </c>
      <c r="M2538" t="s">
        <v>638</v>
      </c>
      <c r="N2538" s="2">
        <v>41618</v>
      </c>
      <c r="O2538" s="2">
        <v>41620</v>
      </c>
      <c r="P2538">
        <v>15</v>
      </c>
      <c r="Q2538" s="1">
        <v>0.05</v>
      </c>
      <c r="R2538">
        <v>122.99</v>
      </c>
      <c r="S2538">
        <v>19.989999999999998</v>
      </c>
      <c r="T2538">
        <f t="shared" si="39"/>
        <v>1844.85</v>
      </c>
    </row>
    <row r="2539" spans="1:20" x14ac:dyDescent="0.25">
      <c r="A2539">
        <v>2538</v>
      </c>
      <c r="B2539">
        <v>86330</v>
      </c>
      <c r="C2539" t="s">
        <v>37</v>
      </c>
      <c r="D2539" t="s">
        <v>38</v>
      </c>
      <c r="E2539" t="s">
        <v>39</v>
      </c>
      <c r="F2539" t="s">
        <v>40</v>
      </c>
      <c r="G2539" t="s">
        <v>41</v>
      </c>
      <c r="H2539" t="s">
        <v>42</v>
      </c>
      <c r="I2539" t="s">
        <v>28</v>
      </c>
      <c r="J2539" t="s">
        <v>29</v>
      </c>
      <c r="K2539" t="s">
        <v>43</v>
      </c>
      <c r="L2539" t="s">
        <v>44</v>
      </c>
      <c r="M2539" t="s">
        <v>45</v>
      </c>
      <c r="N2539" s="2">
        <v>41618</v>
      </c>
      <c r="O2539" s="2">
        <v>41620</v>
      </c>
      <c r="P2539">
        <v>7</v>
      </c>
      <c r="Q2539" s="1">
        <v>0</v>
      </c>
      <c r="R2539">
        <v>1.1399999999999999</v>
      </c>
      <c r="S2539">
        <v>0.7</v>
      </c>
      <c r="T2539">
        <f t="shared" si="39"/>
        <v>7.9799999999999995</v>
      </c>
    </row>
    <row r="2540" spans="1:20" x14ac:dyDescent="0.25">
      <c r="A2540">
        <v>2539</v>
      </c>
      <c r="B2540">
        <v>86486</v>
      </c>
      <c r="C2540" t="s">
        <v>2445</v>
      </c>
      <c r="D2540" t="s">
        <v>20</v>
      </c>
      <c r="E2540" t="s">
        <v>39</v>
      </c>
      <c r="F2540" t="s">
        <v>31</v>
      </c>
      <c r="G2540" t="s">
        <v>23</v>
      </c>
      <c r="H2540" t="s">
        <v>78</v>
      </c>
      <c r="I2540" t="s">
        <v>28</v>
      </c>
      <c r="J2540" t="s">
        <v>29</v>
      </c>
      <c r="K2540" t="s">
        <v>116</v>
      </c>
      <c r="L2540" t="s">
        <v>746</v>
      </c>
      <c r="M2540" t="s">
        <v>279</v>
      </c>
      <c r="N2540" s="2">
        <v>40233</v>
      </c>
      <c r="O2540" s="2">
        <v>40235</v>
      </c>
      <c r="P2540">
        <v>4</v>
      </c>
      <c r="Q2540" s="1">
        <v>0.01</v>
      </c>
      <c r="R2540">
        <v>138.13999999999999</v>
      </c>
      <c r="S2540">
        <v>35</v>
      </c>
      <c r="T2540">
        <f t="shared" si="39"/>
        <v>552.55999999999995</v>
      </c>
    </row>
    <row r="2541" spans="1:20" x14ac:dyDescent="0.25">
      <c r="A2541">
        <v>2540</v>
      </c>
      <c r="B2541">
        <v>89759</v>
      </c>
      <c r="C2541" t="s">
        <v>2506</v>
      </c>
      <c r="D2541" t="s">
        <v>578</v>
      </c>
      <c r="E2541" t="s">
        <v>187</v>
      </c>
      <c r="F2541" t="s">
        <v>22</v>
      </c>
      <c r="G2541" t="s">
        <v>41</v>
      </c>
      <c r="H2541" t="s">
        <v>217</v>
      </c>
      <c r="I2541" t="s">
        <v>28</v>
      </c>
      <c r="J2541" t="s">
        <v>29</v>
      </c>
      <c r="K2541" t="s">
        <v>170</v>
      </c>
      <c r="L2541" t="s">
        <v>330</v>
      </c>
      <c r="M2541" t="s">
        <v>27</v>
      </c>
      <c r="N2541" s="2">
        <v>41407</v>
      </c>
      <c r="O2541" s="2">
        <v>41409</v>
      </c>
      <c r="P2541">
        <v>11</v>
      </c>
      <c r="Q2541" s="1">
        <v>0.04</v>
      </c>
      <c r="R2541">
        <v>240.98</v>
      </c>
      <c r="S2541">
        <v>60.2</v>
      </c>
      <c r="T2541">
        <f t="shared" si="39"/>
        <v>2650.7799999999997</v>
      </c>
    </row>
    <row r="2542" spans="1:20" x14ac:dyDescent="0.25">
      <c r="A2542">
        <v>2541</v>
      </c>
      <c r="B2542">
        <v>89759</v>
      </c>
      <c r="C2542" t="s">
        <v>1659</v>
      </c>
      <c r="D2542" t="s">
        <v>20</v>
      </c>
      <c r="E2542" t="s">
        <v>39</v>
      </c>
      <c r="F2542" t="s">
        <v>31</v>
      </c>
      <c r="G2542" t="s">
        <v>41</v>
      </c>
      <c r="H2542" t="s">
        <v>94</v>
      </c>
      <c r="I2542" t="s">
        <v>28</v>
      </c>
      <c r="J2542" t="s">
        <v>29</v>
      </c>
      <c r="K2542" t="s">
        <v>68</v>
      </c>
      <c r="L2542" t="s">
        <v>192</v>
      </c>
      <c r="M2542" t="s">
        <v>141</v>
      </c>
      <c r="N2542" s="2">
        <v>41407</v>
      </c>
      <c r="O2542" s="2">
        <v>41408</v>
      </c>
      <c r="P2542">
        <v>12</v>
      </c>
      <c r="Q2542" s="1">
        <v>0.1</v>
      </c>
      <c r="R2542">
        <v>7.31</v>
      </c>
      <c r="S2542">
        <v>0.49</v>
      </c>
      <c r="T2542">
        <f t="shared" si="39"/>
        <v>87.72</v>
      </c>
    </row>
    <row r="2543" spans="1:20" x14ac:dyDescent="0.25">
      <c r="A2543">
        <v>2542</v>
      </c>
      <c r="B2543">
        <v>89759</v>
      </c>
      <c r="C2543" t="s">
        <v>1744</v>
      </c>
      <c r="D2543" t="s">
        <v>20</v>
      </c>
      <c r="E2543" t="s">
        <v>39</v>
      </c>
      <c r="F2543" t="s">
        <v>47</v>
      </c>
      <c r="G2543" t="s">
        <v>41</v>
      </c>
      <c r="H2543" t="s">
        <v>42</v>
      </c>
      <c r="I2543" t="s">
        <v>28</v>
      </c>
      <c r="J2543" t="s">
        <v>29</v>
      </c>
      <c r="K2543" t="s">
        <v>98</v>
      </c>
      <c r="L2543" t="s">
        <v>192</v>
      </c>
      <c r="M2543" t="s">
        <v>134</v>
      </c>
      <c r="N2543" s="2">
        <v>41407</v>
      </c>
      <c r="O2543" s="2">
        <v>41408</v>
      </c>
      <c r="P2543">
        <v>12</v>
      </c>
      <c r="Q2543" s="1">
        <v>0.1</v>
      </c>
      <c r="R2543">
        <v>8.74</v>
      </c>
      <c r="S2543">
        <v>8.2899999999999991</v>
      </c>
      <c r="T2543">
        <f t="shared" si="39"/>
        <v>104.88</v>
      </c>
    </row>
    <row r="2544" spans="1:20" x14ac:dyDescent="0.25">
      <c r="A2544">
        <v>2543</v>
      </c>
      <c r="B2544">
        <v>85827</v>
      </c>
      <c r="C2544" t="s">
        <v>397</v>
      </c>
      <c r="D2544" t="s">
        <v>20</v>
      </c>
      <c r="E2544" t="s">
        <v>21</v>
      </c>
      <c r="F2544" t="s">
        <v>22</v>
      </c>
      <c r="G2544" t="s">
        <v>41</v>
      </c>
      <c r="H2544" t="s">
        <v>33</v>
      </c>
      <c r="I2544" t="s">
        <v>28</v>
      </c>
      <c r="J2544" t="s">
        <v>29</v>
      </c>
      <c r="K2544" t="s">
        <v>1147</v>
      </c>
      <c r="L2544" t="s">
        <v>192</v>
      </c>
      <c r="M2544" t="s">
        <v>398</v>
      </c>
      <c r="N2544" s="2">
        <v>40285</v>
      </c>
      <c r="O2544" s="2">
        <v>40286</v>
      </c>
      <c r="P2544">
        <v>1</v>
      </c>
      <c r="Q2544" s="1">
        <v>0.01</v>
      </c>
      <c r="R2544">
        <v>125.99</v>
      </c>
      <c r="S2544">
        <v>8.99</v>
      </c>
      <c r="T2544">
        <f t="shared" si="39"/>
        <v>125.99</v>
      </c>
    </row>
    <row r="2545" spans="1:20" x14ac:dyDescent="0.25">
      <c r="A2545">
        <v>2544</v>
      </c>
      <c r="B2545">
        <v>88594</v>
      </c>
      <c r="C2545" t="s">
        <v>862</v>
      </c>
      <c r="D2545" t="s">
        <v>20</v>
      </c>
      <c r="E2545" t="s">
        <v>39</v>
      </c>
      <c r="F2545" t="s">
        <v>47</v>
      </c>
      <c r="G2545" t="s">
        <v>41</v>
      </c>
      <c r="H2545" t="s">
        <v>42</v>
      </c>
      <c r="I2545" t="s">
        <v>28</v>
      </c>
      <c r="J2545" t="s">
        <v>29</v>
      </c>
      <c r="K2545" t="s">
        <v>231</v>
      </c>
      <c r="L2545" t="s">
        <v>192</v>
      </c>
      <c r="M2545" t="s">
        <v>51</v>
      </c>
      <c r="N2545" s="2">
        <v>40793</v>
      </c>
      <c r="O2545" s="2">
        <v>40795</v>
      </c>
      <c r="P2545">
        <v>6</v>
      </c>
      <c r="Q2545" s="1">
        <v>0.05</v>
      </c>
      <c r="R2545">
        <v>11.7</v>
      </c>
      <c r="S2545">
        <v>5.63</v>
      </c>
      <c r="T2545">
        <f t="shared" si="39"/>
        <v>70.199999999999989</v>
      </c>
    </row>
    <row r="2546" spans="1:20" x14ac:dyDescent="0.25">
      <c r="A2546">
        <v>2545</v>
      </c>
      <c r="B2546">
        <v>88594</v>
      </c>
      <c r="C2546" t="s">
        <v>1308</v>
      </c>
      <c r="D2546" t="s">
        <v>20</v>
      </c>
      <c r="E2546" t="s">
        <v>39</v>
      </c>
      <c r="F2546" t="s">
        <v>40</v>
      </c>
      <c r="G2546" t="s">
        <v>41</v>
      </c>
      <c r="H2546" t="s">
        <v>78</v>
      </c>
      <c r="I2546" t="s">
        <v>28</v>
      </c>
      <c r="J2546" t="s">
        <v>29</v>
      </c>
      <c r="K2546" t="s">
        <v>291</v>
      </c>
      <c r="L2546" t="s">
        <v>192</v>
      </c>
      <c r="M2546" t="s">
        <v>175</v>
      </c>
      <c r="N2546" s="2">
        <v>40793</v>
      </c>
      <c r="O2546" s="2">
        <v>40794</v>
      </c>
      <c r="P2546">
        <v>18</v>
      </c>
      <c r="Q2546" s="1">
        <v>7.0000000000000007E-2</v>
      </c>
      <c r="R2546">
        <v>7.64</v>
      </c>
      <c r="S2546">
        <v>1.39</v>
      </c>
      <c r="T2546">
        <f t="shared" si="39"/>
        <v>137.51999999999998</v>
      </c>
    </row>
    <row r="2547" spans="1:20" x14ac:dyDescent="0.25">
      <c r="A2547">
        <v>2546</v>
      </c>
      <c r="B2547">
        <v>90266</v>
      </c>
      <c r="C2547" t="s">
        <v>2105</v>
      </c>
      <c r="D2547" t="s">
        <v>20</v>
      </c>
      <c r="E2547" t="s">
        <v>39</v>
      </c>
      <c r="F2547" t="s">
        <v>22</v>
      </c>
      <c r="G2547" t="s">
        <v>32</v>
      </c>
      <c r="H2547" t="s">
        <v>54</v>
      </c>
      <c r="I2547" t="s">
        <v>28</v>
      </c>
      <c r="J2547" t="s">
        <v>29</v>
      </c>
      <c r="K2547" t="s">
        <v>228</v>
      </c>
      <c r="L2547" t="s">
        <v>192</v>
      </c>
      <c r="M2547" t="s">
        <v>150</v>
      </c>
      <c r="N2547" s="2">
        <v>41205</v>
      </c>
      <c r="O2547" s="2">
        <v>41205</v>
      </c>
      <c r="P2547">
        <v>22</v>
      </c>
      <c r="Q2547" s="1">
        <v>0.03</v>
      </c>
      <c r="R2547">
        <v>23.99</v>
      </c>
      <c r="S2547">
        <v>6.71</v>
      </c>
      <c r="T2547">
        <f t="shared" si="39"/>
        <v>527.78</v>
      </c>
    </row>
    <row r="2548" spans="1:20" x14ac:dyDescent="0.25">
      <c r="A2548">
        <v>2547</v>
      </c>
      <c r="B2548">
        <v>87404</v>
      </c>
      <c r="C2548" t="s">
        <v>759</v>
      </c>
      <c r="D2548" t="s">
        <v>20</v>
      </c>
      <c r="E2548" t="s">
        <v>39</v>
      </c>
      <c r="F2548" t="s">
        <v>22</v>
      </c>
      <c r="G2548" t="s">
        <v>93</v>
      </c>
      <c r="H2548" t="s">
        <v>42</v>
      </c>
      <c r="I2548" t="s">
        <v>28</v>
      </c>
      <c r="J2548" t="s">
        <v>29</v>
      </c>
      <c r="K2548" t="s">
        <v>82</v>
      </c>
      <c r="L2548" t="s">
        <v>44</v>
      </c>
      <c r="M2548" t="s">
        <v>182</v>
      </c>
      <c r="N2548" s="2">
        <v>41449</v>
      </c>
      <c r="O2548" s="2">
        <v>41450</v>
      </c>
      <c r="P2548">
        <v>1</v>
      </c>
      <c r="Q2548" s="1">
        <v>0.09</v>
      </c>
      <c r="R2548">
        <v>3.28</v>
      </c>
      <c r="S2548">
        <v>5</v>
      </c>
      <c r="T2548">
        <f t="shared" si="39"/>
        <v>3.28</v>
      </c>
    </row>
    <row r="2549" spans="1:20" x14ac:dyDescent="0.25">
      <c r="A2549">
        <v>2548</v>
      </c>
      <c r="B2549">
        <v>86543</v>
      </c>
      <c r="C2549" t="s">
        <v>220</v>
      </c>
      <c r="D2549" t="s">
        <v>20</v>
      </c>
      <c r="E2549" t="s">
        <v>39</v>
      </c>
      <c r="F2549" t="s">
        <v>31</v>
      </c>
      <c r="G2549" t="s">
        <v>93</v>
      </c>
      <c r="H2549" t="s">
        <v>89</v>
      </c>
      <c r="I2549" t="s">
        <v>28</v>
      </c>
      <c r="J2549" t="s">
        <v>29</v>
      </c>
      <c r="K2549" t="s">
        <v>289</v>
      </c>
      <c r="L2549" t="s">
        <v>192</v>
      </c>
      <c r="M2549" t="s">
        <v>121</v>
      </c>
      <c r="N2549" s="2">
        <v>41358</v>
      </c>
      <c r="O2549" s="2">
        <v>41359</v>
      </c>
      <c r="P2549">
        <v>9</v>
      </c>
      <c r="Q2549" s="1">
        <v>0.04</v>
      </c>
      <c r="R2549">
        <v>19.98</v>
      </c>
      <c r="S2549">
        <v>5.97</v>
      </c>
      <c r="T2549">
        <f t="shared" si="39"/>
        <v>179.82</v>
      </c>
    </row>
    <row r="2550" spans="1:20" x14ac:dyDescent="0.25">
      <c r="A2550">
        <v>2549</v>
      </c>
      <c r="B2550">
        <v>86817</v>
      </c>
      <c r="C2550" t="s">
        <v>1847</v>
      </c>
      <c r="D2550" t="s">
        <v>578</v>
      </c>
      <c r="E2550" t="s">
        <v>39</v>
      </c>
      <c r="F2550" t="s">
        <v>22</v>
      </c>
      <c r="G2550" t="s">
        <v>48</v>
      </c>
      <c r="H2550" t="s">
        <v>78</v>
      </c>
      <c r="I2550" t="s">
        <v>28</v>
      </c>
      <c r="J2550" t="s">
        <v>29</v>
      </c>
      <c r="K2550" t="s">
        <v>226</v>
      </c>
      <c r="L2550" t="s">
        <v>283</v>
      </c>
      <c r="M2550" t="s">
        <v>294</v>
      </c>
      <c r="N2550" s="2">
        <v>40887</v>
      </c>
      <c r="O2550" s="2">
        <v>40894</v>
      </c>
      <c r="P2550">
        <v>12</v>
      </c>
      <c r="Q2550" s="1">
        <v>0.01</v>
      </c>
      <c r="R2550">
        <v>68.81</v>
      </c>
      <c r="S2550">
        <v>60</v>
      </c>
      <c r="T2550">
        <f t="shared" si="39"/>
        <v>825.72</v>
      </c>
    </row>
    <row r="2551" spans="1:20" x14ac:dyDescent="0.25">
      <c r="A2551">
        <v>2550</v>
      </c>
      <c r="B2551">
        <v>86817</v>
      </c>
      <c r="C2551" t="s">
        <v>1847</v>
      </c>
      <c r="D2551" t="s">
        <v>578</v>
      </c>
      <c r="E2551" t="s">
        <v>187</v>
      </c>
      <c r="F2551" t="s">
        <v>22</v>
      </c>
      <c r="G2551" t="s">
        <v>48</v>
      </c>
      <c r="H2551" t="s">
        <v>188</v>
      </c>
      <c r="I2551" t="s">
        <v>28</v>
      </c>
      <c r="J2551" t="s">
        <v>29</v>
      </c>
      <c r="K2551" t="s">
        <v>71</v>
      </c>
      <c r="L2551" t="s">
        <v>330</v>
      </c>
      <c r="M2551" t="s">
        <v>190</v>
      </c>
      <c r="N2551" s="2">
        <v>40887</v>
      </c>
      <c r="O2551" s="2">
        <v>40889</v>
      </c>
      <c r="P2551">
        <v>11</v>
      </c>
      <c r="Q2551" s="1">
        <v>7.0000000000000007E-2</v>
      </c>
      <c r="R2551">
        <v>550.98</v>
      </c>
      <c r="S2551">
        <v>64.59</v>
      </c>
      <c r="T2551">
        <f t="shared" si="39"/>
        <v>6060.7800000000007</v>
      </c>
    </row>
    <row r="2552" spans="1:20" x14ac:dyDescent="0.25">
      <c r="A2552">
        <v>2551</v>
      </c>
      <c r="B2552">
        <v>90275</v>
      </c>
      <c r="C2552" t="s">
        <v>1353</v>
      </c>
      <c r="D2552" t="s">
        <v>20</v>
      </c>
      <c r="E2552" t="s">
        <v>39</v>
      </c>
      <c r="F2552" t="s">
        <v>31</v>
      </c>
      <c r="G2552" t="s">
        <v>41</v>
      </c>
      <c r="H2552" t="s">
        <v>54</v>
      </c>
      <c r="I2552" t="s">
        <v>28</v>
      </c>
      <c r="J2552" t="s">
        <v>29</v>
      </c>
      <c r="K2552" t="s">
        <v>113</v>
      </c>
      <c r="L2552" t="s">
        <v>26</v>
      </c>
      <c r="M2552" t="s">
        <v>121</v>
      </c>
      <c r="N2552" s="2">
        <v>41069</v>
      </c>
      <c r="O2552" s="2">
        <v>41071</v>
      </c>
      <c r="P2552">
        <v>9</v>
      </c>
      <c r="Q2552" s="1">
        <v>7.0000000000000007E-2</v>
      </c>
      <c r="R2552">
        <v>5.68</v>
      </c>
      <c r="S2552">
        <v>3.6</v>
      </c>
      <c r="T2552">
        <f t="shared" si="39"/>
        <v>51.12</v>
      </c>
    </row>
    <row r="2553" spans="1:20" x14ac:dyDescent="0.25">
      <c r="A2553">
        <v>2552</v>
      </c>
      <c r="B2553">
        <v>90275</v>
      </c>
      <c r="C2553" t="s">
        <v>1353</v>
      </c>
      <c r="D2553" t="s">
        <v>20</v>
      </c>
      <c r="E2553" t="s">
        <v>21</v>
      </c>
      <c r="F2553" t="s">
        <v>31</v>
      </c>
      <c r="G2553" t="s">
        <v>41</v>
      </c>
      <c r="H2553" t="s">
        <v>24</v>
      </c>
      <c r="I2553" t="s">
        <v>28</v>
      </c>
      <c r="J2553" t="s">
        <v>29</v>
      </c>
      <c r="K2553" t="s">
        <v>1254</v>
      </c>
      <c r="L2553" t="s">
        <v>192</v>
      </c>
      <c r="M2553" t="s">
        <v>146</v>
      </c>
      <c r="N2553" s="2">
        <v>41069</v>
      </c>
      <c r="O2553" s="2">
        <v>41070</v>
      </c>
      <c r="P2553">
        <v>18</v>
      </c>
      <c r="Q2553" s="1">
        <v>7.0000000000000007E-2</v>
      </c>
      <c r="R2553">
        <v>205.99</v>
      </c>
      <c r="S2553">
        <v>5.99</v>
      </c>
      <c r="T2553">
        <f t="shared" si="39"/>
        <v>3707.82</v>
      </c>
    </row>
    <row r="2554" spans="1:20" x14ac:dyDescent="0.25">
      <c r="A2554">
        <v>2553</v>
      </c>
      <c r="B2554">
        <v>87953</v>
      </c>
      <c r="C2554" t="s">
        <v>423</v>
      </c>
      <c r="D2554" t="s">
        <v>578</v>
      </c>
      <c r="E2554" t="s">
        <v>187</v>
      </c>
      <c r="F2554" t="s">
        <v>47</v>
      </c>
      <c r="G2554" t="s">
        <v>48</v>
      </c>
      <c r="H2554" t="s">
        <v>217</v>
      </c>
      <c r="I2554" t="s">
        <v>28</v>
      </c>
      <c r="J2554" t="s">
        <v>29</v>
      </c>
      <c r="K2554" t="s">
        <v>231</v>
      </c>
      <c r="L2554" t="s">
        <v>330</v>
      </c>
      <c r="M2554" t="s">
        <v>160</v>
      </c>
      <c r="N2554" s="2">
        <v>40257</v>
      </c>
      <c r="O2554" s="2">
        <v>40261</v>
      </c>
      <c r="P2554">
        <v>8</v>
      </c>
      <c r="Q2554" s="1">
        <v>0.06</v>
      </c>
      <c r="R2554">
        <v>160.97999999999999</v>
      </c>
      <c r="S2554">
        <v>35.020000000000003</v>
      </c>
      <c r="T2554">
        <f t="shared" si="39"/>
        <v>1287.8399999999999</v>
      </c>
    </row>
    <row r="2555" spans="1:20" x14ac:dyDescent="0.25">
      <c r="A2555">
        <v>2554</v>
      </c>
      <c r="B2555">
        <v>89270</v>
      </c>
      <c r="C2555" t="s">
        <v>1477</v>
      </c>
      <c r="D2555" t="s">
        <v>20</v>
      </c>
      <c r="E2555" t="s">
        <v>39</v>
      </c>
      <c r="F2555" t="s">
        <v>22</v>
      </c>
      <c r="G2555" t="s">
        <v>32</v>
      </c>
      <c r="H2555" t="s">
        <v>78</v>
      </c>
      <c r="I2555" t="s">
        <v>28</v>
      </c>
      <c r="J2555" t="s">
        <v>29</v>
      </c>
      <c r="K2555" t="s">
        <v>55</v>
      </c>
      <c r="L2555" t="s">
        <v>192</v>
      </c>
      <c r="M2555" t="s">
        <v>80</v>
      </c>
      <c r="N2555" s="2">
        <v>41502</v>
      </c>
      <c r="O2555" s="2">
        <v>41504</v>
      </c>
      <c r="P2555">
        <v>10</v>
      </c>
      <c r="Q2555" s="1">
        <v>0.1</v>
      </c>
      <c r="R2555">
        <v>6.48</v>
      </c>
      <c r="S2555">
        <v>5.74</v>
      </c>
      <c r="T2555">
        <f t="shared" si="39"/>
        <v>64.800000000000011</v>
      </c>
    </row>
    <row r="2556" spans="1:20" x14ac:dyDescent="0.25">
      <c r="A2556">
        <v>2555</v>
      </c>
      <c r="B2556">
        <v>90224</v>
      </c>
      <c r="C2556" t="s">
        <v>317</v>
      </c>
      <c r="D2556" t="s">
        <v>20</v>
      </c>
      <c r="E2556" t="s">
        <v>39</v>
      </c>
      <c r="F2556" t="s">
        <v>31</v>
      </c>
      <c r="G2556" t="s">
        <v>93</v>
      </c>
      <c r="H2556" t="s">
        <v>89</v>
      </c>
      <c r="I2556" t="s">
        <v>28</v>
      </c>
      <c r="J2556" t="s">
        <v>29</v>
      </c>
      <c r="K2556" t="s">
        <v>289</v>
      </c>
      <c r="L2556" t="s">
        <v>44</v>
      </c>
      <c r="M2556" t="s">
        <v>69</v>
      </c>
      <c r="N2556" s="2">
        <v>40983</v>
      </c>
      <c r="O2556" s="2">
        <v>40984</v>
      </c>
      <c r="P2556">
        <v>5</v>
      </c>
      <c r="Q2556" s="1">
        <v>0.08</v>
      </c>
      <c r="R2556">
        <v>7.4</v>
      </c>
      <c r="S2556">
        <v>1.71</v>
      </c>
      <c r="T2556">
        <f t="shared" si="39"/>
        <v>37</v>
      </c>
    </row>
    <row r="2557" spans="1:20" x14ac:dyDescent="0.25">
      <c r="A2557">
        <v>2556</v>
      </c>
      <c r="B2557">
        <v>90123</v>
      </c>
      <c r="C2557" t="s">
        <v>1559</v>
      </c>
      <c r="D2557" t="s">
        <v>20</v>
      </c>
      <c r="E2557" t="s">
        <v>187</v>
      </c>
      <c r="F2557" t="s">
        <v>31</v>
      </c>
      <c r="G2557" t="s">
        <v>93</v>
      </c>
      <c r="H2557" t="s">
        <v>188</v>
      </c>
      <c r="I2557" t="s">
        <v>28</v>
      </c>
      <c r="J2557" t="s">
        <v>29</v>
      </c>
      <c r="K2557" t="s">
        <v>101</v>
      </c>
      <c r="L2557" t="s">
        <v>44</v>
      </c>
      <c r="M2557" t="s">
        <v>367</v>
      </c>
      <c r="N2557" s="2">
        <v>40925</v>
      </c>
      <c r="O2557" s="2">
        <v>40927</v>
      </c>
      <c r="P2557">
        <v>2</v>
      </c>
      <c r="Q2557" s="1">
        <v>0.1</v>
      </c>
      <c r="R2557">
        <v>41.47</v>
      </c>
      <c r="S2557">
        <v>34.200000000000003</v>
      </c>
      <c r="T2557">
        <f t="shared" si="39"/>
        <v>82.94</v>
      </c>
    </row>
    <row r="2558" spans="1:20" x14ac:dyDescent="0.25">
      <c r="A2558">
        <v>2557</v>
      </c>
      <c r="B2558">
        <v>90123</v>
      </c>
      <c r="C2558" t="s">
        <v>1559</v>
      </c>
      <c r="D2558" t="s">
        <v>20</v>
      </c>
      <c r="E2558" t="s">
        <v>39</v>
      </c>
      <c r="F2558" t="s">
        <v>31</v>
      </c>
      <c r="G2558" t="s">
        <v>93</v>
      </c>
      <c r="H2558" t="s">
        <v>89</v>
      </c>
      <c r="I2558" t="s">
        <v>28</v>
      </c>
      <c r="J2558" t="s">
        <v>29</v>
      </c>
      <c r="K2558" t="s">
        <v>98</v>
      </c>
      <c r="L2558" t="s">
        <v>192</v>
      </c>
      <c r="M2558" t="s">
        <v>631</v>
      </c>
      <c r="N2558" s="2">
        <v>40925</v>
      </c>
      <c r="O2558" s="2">
        <v>40927</v>
      </c>
      <c r="P2558">
        <v>8</v>
      </c>
      <c r="Q2558" s="1">
        <v>0.1</v>
      </c>
      <c r="R2558">
        <v>6.48</v>
      </c>
      <c r="S2558">
        <v>7.37</v>
      </c>
      <c r="T2558">
        <f t="shared" si="39"/>
        <v>51.84</v>
      </c>
    </row>
    <row r="2559" spans="1:20" x14ac:dyDescent="0.25">
      <c r="A2559">
        <v>2558</v>
      </c>
      <c r="B2559">
        <v>86698</v>
      </c>
      <c r="C2559" t="s">
        <v>218</v>
      </c>
      <c r="D2559" t="s">
        <v>20</v>
      </c>
      <c r="E2559" t="s">
        <v>39</v>
      </c>
      <c r="F2559" t="s">
        <v>47</v>
      </c>
      <c r="G2559" t="s">
        <v>41</v>
      </c>
      <c r="H2559" t="s">
        <v>94</v>
      </c>
      <c r="I2559" t="s">
        <v>28</v>
      </c>
      <c r="J2559" t="s">
        <v>29</v>
      </c>
      <c r="K2559" t="s">
        <v>170</v>
      </c>
      <c r="L2559" t="s">
        <v>192</v>
      </c>
      <c r="M2559" t="s">
        <v>134</v>
      </c>
      <c r="N2559" s="2">
        <v>41607</v>
      </c>
      <c r="O2559" s="2">
        <v>41608</v>
      </c>
      <c r="P2559">
        <v>43</v>
      </c>
      <c r="Q2559" s="1">
        <v>0.1</v>
      </c>
      <c r="R2559">
        <v>111.03</v>
      </c>
      <c r="S2559">
        <v>8.64</v>
      </c>
      <c r="T2559">
        <f t="shared" si="39"/>
        <v>4774.29</v>
      </c>
    </row>
    <row r="2560" spans="1:20" x14ac:dyDescent="0.25">
      <c r="A2560">
        <v>2559</v>
      </c>
      <c r="B2560">
        <v>87238</v>
      </c>
      <c r="C2560" t="s">
        <v>1123</v>
      </c>
      <c r="D2560" t="s">
        <v>20</v>
      </c>
      <c r="E2560" t="s">
        <v>187</v>
      </c>
      <c r="F2560" t="s">
        <v>31</v>
      </c>
      <c r="G2560" t="s">
        <v>23</v>
      </c>
      <c r="H2560" t="s">
        <v>188</v>
      </c>
      <c r="I2560" t="s">
        <v>28</v>
      </c>
      <c r="J2560" t="s">
        <v>29</v>
      </c>
      <c r="K2560" t="s">
        <v>228</v>
      </c>
      <c r="L2560" t="s">
        <v>26</v>
      </c>
      <c r="M2560" t="s">
        <v>35</v>
      </c>
      <c r="N2560" s="2">
        <v>41568</v>
      </c>
      <c r="O2560" s="2">
        <v>41570</v>
      </c>
      <c r="P2560">
        <v>18</v>
      </c>
      <c r="Q2560" s="1">
        <v>0</v>
      </c>
      <c r="R2560">
        <v>4.82</v>
      </c>
      <c r="S2560">
        <v>5.72</v>
      </c>
      <c r="T2560">
        <f t="shared" si="39"/>
        <v>86.76</v>
      </c>
    </row>
    <row r="2561" spans="1:20" x14ac:dyDescent="0.25">
      <c r="A2561">
        <v>2560</v>
      </c>
      <c r="B2561">
        <v>88892</v>
      </c>
      <c r="C2561" t="s">
        <v>506</v>
      </c>
      <c r="D2561" t="s">
        <v>20</v>
      </c>
      <c r="E2561" t="s">
        <v>39</v>
      </c>
      <c r="F2561" t="s">
        <v>22</v>
      </c>
      <c r="G2561" t="s">
        <v>93</v>
      </c>
      <c r="H2561" t="s">
        <v>54</v>
      </c>
      <c r="I2561" t="s">
        <v>28</v>
      </c>
      <c r="J2561" t="s">
        <v>29</v>
      </c>
      <c r="K2561" t="s">
        <v>136</v>
      </c>
      <c r="L2561" t="s">
        <v>192</v>
      </c>
      <c r="M2561" t="s">
        <v>190</v>
      </c>
      <c r="N2561" s="2">
        <v>40684</v>
      </c>
      <c r="O2561" s="2">
        <v>40685</v>
      </c>
      <c r="P2561">
        <v>17</v>
      </c>
      <c r="Q2561" s="1">
        <v>0.08</v>
      </c>
      <c r="R2561">
        <v>8.85</v>
      </c>
      <c r="S2561">
        <v>5.6</v>
      </c>
      <c r="T2561">
        <f t="shared" si="39"/>
        <v>150.44999999999999</v>
      </c>
    </row>
    <row r="2562" spans="1:20" x14ac:dyDescent="0.25">
      <c r="A2562">
        <v>2561</v>
      </c>
      <c r="B2562">
        <v>88892</v>
      </c>
      <c r="C2562" t="s">
        <v>506</v>
      </c>
      <c r="D2562" t="s">
        <v>20</v>
      </c>
      <c r="E2562" t="s">
        <v>39</v>
      </c>
      <c r="F2562" t="s">
        <v>22</v>
      </c>
      <c r="G2562" t="s">
        <v>93</v>
      </c>
      <c r="H2562" t="s">
        <v>49</v>
      </c>
      <c r="I2562" t="s">
        <v>28</v>
      </c>
      <c r="J2562" t="s">
        <v>29</v>
      </c>
      <c r="K2562" t="s">
        <v>113</v>
      </c>
      <c r="L2562" t="s">
        <v>192</v>
      </c>
      <c r="M2562" t="s">
        <v>294</v>
      </c>
      <c r="N2562" s="2">
        <v>40684</v>
      </c>
      <c r="O2562" s="2">
        <v>40684</v>
      </c>
      <c r="P2562">
        <v>16</v>
      </c>
      <c r="Q2562" s="1">
        <v>0.09</v>
      </c>
      <c r="R2562">
        <v>2.61</v>
      </c>
      <c r="S2562">
        <v>0.5</v>
      </c>
      <c r="T2562">
        <f t="shared" si="39"/>
        <v>41.76</v>
      </c>
    </row>
    <row r="2563" spans="1:20" x14ac:dyDescent="0.25">
      <c r="A2563">
        <v>2562</v>
      </c>
      <c r="B2563">
        <v>88892</v>
      </c>
      <c r="C2563" t="s">
        <v>506</v>
      </c>
      <c r="D2563" t="s">
        <v>20</v>
      </c>
      <c r="E2563" t="s">
        <v>39</v>
      </c>
      <c r="F2563" t="s">
        <v>22</v>
      </c>
      <c r="G2563" t="s">
        <v>93</v>
      </c>
      <c r="H2563" t="s">
        <v>89</v>
      </c>
      <c r="I2563" t="s">
        <v>28</v>
      </c>
      <c r="J2563" t="s">
        <v>29</v>
      </c>
      <c r="K2563" t="s">
        <v>43</v>
      </c>
      <c r="L2563" t="s">
        <v>192</v>
      </c>
      <c r="M2563" t="s">
        <v>96</v>
      </c>
      <c r="N2563" s="2">
        <v>40684</v>
      </c>
      <c r="O2563" s="2">
        <v>40685</v>
      </c>
      <c r="P2563">
        <v>2</v>
      </c>
      <c r="Q2563" s="1">
        <v>0.05</v>
      </c>
      <c r="R2563">
        <v>4.9800000000000004</v>
      </c>
      <c r="S2563">
        <v>4.7</v>
      </c>
      <c r="T2563">
        <f t="shared" ref="T2563:T2626" si="40">R2563*P2563</f>
        <v>9.9600000000000009</v>
      </c>
    </row>
    <row r="2564" spans="1:20" x14ac:dyDescent="0.25">
      <c r="A2564">
        <v>2563</v>
      </c>
      <c r="B2564">
        <v>90283</v>
      </c>
      <c r="C2564" t="s">
        <v>1109</v>
      </c>
      <c r="D2564" t="s">
        <v>20</v>
      </c>
      <c r="E2564" t="s">
        <v>21</v>
      </c>
      <c r="F2564" t="s">
        <v>31</v>
      </c>
      <c r="G2564" t="s">
        <v>23</v>
      </c>
      <c r="H2564" t="s">
        <v>33</v>
      </c>
      <c r="I2564" t="s">
        <v>28</v>
      </c>
      <c r="J2564" t="s">
        <v>29</v>
      </c>
      <c r="K2564" t="s">
        <v>213</v>
      </c>
      <c r="L2564" t="s">
        <v>26</v>
      </c>
      <c r="M2564" t="s">
        <v>91</v>
      </c>
      <c r="N2564" s="2">
        <v>41363</v>
      </c>
      <c r="O2564" s="2">
        <v>41365</v>
      </c>
      <c r="P2564">
        <v>9</v>
      </c>
      <c r="Q2564" s="1">
        <v>0.08</v>
      </c>
      <c r="R2564">
        <v>5.98</v>
      </c>
      <c r="S2564">
        <v>3.85</v>
      </c>
      <c r="T2564">
        <f t="shared" si="40"/>
        <v>53.820000000000007</v>
      </c>
    </row>
    <row r="2565" spans="1:20" x14ac:dyDescent="0.25">
      <c r="A2565">
        <v>2564</v>
      </c>
      <c r="B2565">
        <v>88410</v>
      </c>
      <c r="C2565" t="s">
        <v>1028</v>
      </c>
      <c r="D2565" t="s">
        <v>20</v>
      </c>
      <c r="E2565" t="s">
        <v>21</v>
      </c>
      <c r="F2565" t="s">
        <v>47</v>
      </c>
      <c r="G2565" t="s">
        <v>93</v>
      </c>
      <c r="H2565" t="s">
        <v>33</v>
      </c>
      <c r="I2565" t="s">
        <v>28</v>
      </c>
      <c r="J2565" t="s">
        <v>29</v>
      </c>
      <c r="K2565" t="s">
        <v>1254</v>
      </c>
      <c r="L2565" t="s">
        <v>192</v>
      </c>
      <c r="M2565" t="s">
        <v>111</v>
      </c>
      <c r="N2565" s="2">
        <v>40277</v>
      </c>
      <c r="O2565" s="2">
        <v>40278</v>
      </c>
      <c r="P2565">
        <v>8</v>
      </c>
      <c r="Q2565" s="1">
        <v>7.0000000000000007E-2</v>
      </c>
      <c r="R2565">
        <v>125.99</v>
      </c>
      <c r="S2565">
        <v>7.69</v>
      </c>
      <c r="T2565">
        <f t="shared" si="40"/>
        <v>1007.92</v>
      </c>
    </row>
    <row r="2566" spans="1:20" x14ac:dyDescent="0.25">
      <c r="A2566">
        <v>2565</v>
      </c>
      <c r="B2566">
        <v>89171</v>
      </c>
      <c r="C2566" t="s">
        <v>1979</v>
      </c>
      <c r="D2566" t="s">
        <v>20</v>
      </c>
      <c r="E2566" t="s">
        <v>39</v>
      </c>
      <c r="F2566" t="s">
        <v>47</v>
      </c>
      <c r="G2566" t="s">
        <v>93</v>
      </c>
      <c r="H2566" t="s">
        <v>94</v>
      </c>
      <c r="I2566" t="s">
        <v>28</v>
      </c>
      <c r="J2566" t="s">
        <v>29</v>
      </c>
      <c r="K2566" t="s">
        <v>184</v>
      </c>
      <c r="L2566" t="s">
        <v>192</v>
      </c>
      <c r="M2566" t="s">
        <v>134</v>
      </c>
      <c r="N2566" s="2">
        <v>41350</v>
      </c>
      <c r="O2566" s="2">
        <v>41351</v>
      </c>
      <c r="P2566">
        <v>2</v>
      </c>
      <c r="Q2566" s="1">
        <v>0.05</v>
      </c>
      <c r="R2566">
        <v>43.41</v>
      </c>
      <c r="S2566">
        <v>2.99</v>
      </c>
      <c r="T2566">
        <f t="shared" si="40"/>
        <v>86.82</v>
      </c>
    </row>
    <row r="2567" spans="1:20" x14ac:dyDescent="0.25">
      <c r="A2567">
        <v>2566</v>
      </c>
      <c r="B2567">
        <v>87587</v>
      </c>
      <c r="C2567" t="s">
        <v>2265</v>
      </c>
      <c r="D2567" t="s">
        <v>20</v>
      </c>
      <c r="E2567" t="s">
        <v>21</v>
      </c>
      <c r="F2567" t="s">
        <v>31</v>
      </c>
      <c r="G2567" t="s">
        <v>48</v>
      </c>
      <c r="H2567" t="s">
        <v>24</v>
      </c>
      <c r="I2567" t="s">
        <v>28</v>
      </c>
      <c r="J2567" t="s">
        <v>29</v>
      </c>
      <c r="K2567" t="s">
        <v>198</v>
      </c>
      <c r="L2567" t="s">
        <v>192</v>
      </c>
      <c r="M2567" t="s">
        <v>35</v>
      </c>
      <c r="N2567" s="2">
        <v>40540</v>
      </c>
      <c r="O2567" s="2">
        <v>40542</v>
      </c>
      <c r="P2567">
        <v>12</v>
      </c>
      <c r="Q2567" s="1">
        <v>0.09</v>
      </c>
      <c r="R2567">
        <v>49.99</v>
      </c>
      <c r="S2567">
        <v>19.989999999999998</v>
      </c>
      <c r="T2567">
        <f t="shared" si="40"/>
        <v>599.88</v>
      </c>
    </row>
    <row r="2568" spans="1:20" x14ac:dyDescent="0.25">
      <c r="A2568">
        <v>2567</v>
      </c>
      <c r="B2568">
        <v>87587</v>
      </c>
      <c r="C2568" t="s">
        <v>2130</v>
      </c>
      <c r="D2568" t="s">
        <v>20</v>
      </c>
      <c r="E2568" t="s">
        <v>39</v>
      </c>
      <c r="F2568" t="s">
        <v>31</v>
      </c>
      <c r="G2568" t="s">
        <v>48</v>
      </c>
      <c r="H2568" t="s">
        <v>94</v>
      </c>
      <c r="I2568" t="s">
        <v>28</v>
      </c>
      <c r="J2568" t="s">
        <v>29</v>
      </c>
      <c r="K2568" t="s">
        <v>181</v>
      </c>
      <c r="L2568" t="s">
        <v>192</v>
      </c>
      <c r="M2568" t="s">
        <v>35</v>
      </c>
      <c r="N2568" s="2">
        <v>40540</v>
      </c>
      <c r="O2568" s="2">
        <v>40544</v>
      </c>
      <c r="P2568">
        <v>3</v>
      </c>
      <c r="Q2568" s="1">
        <v>0.03</v>
      </c>
      <c r="R2568">
        <v>28.53</v>
      </c>
      <c r="S2568">
        <v>1.49</v>
      </c>
      <c r="T2568">
        <f t="shared" si="40"/>
        <v>85.59</v>
      </c>
    </row>
    <row r="2569" spans="1:20" x14ac:dyDescent="0.25">
      <c r="A2569">
        <v>2568</v>
      </c>
      <c r="B2569">
        <v>90286</v>
      </c>
      <c r="C2569" t="s">
        <v>1778</v>
      </c>
      <c r="D2569" t="s">
        <v>20</v>
      </c>
      <c r="E2569" t="s">
        <v>39</v>
      </c>
      <c r="F2569" t="s">
        <v>31</v>
      </c>
      <c r="G2569" t="s">
        <v>32</v>
      </c>
      <c r="H2569" t="s">
        <v>78</v>
      </c>
      <c r="I2569" t="s">
        <v>28</v>
      </c>
      <c r="J2569" t="s">
        <v>29</v>
      </c>
      <c r="K2569" t="s">
        <v>136</v>
      </c>
      <c r="L2569" t="s">
        <v>192</v>
      </c>
      <c r="M2569" t="s">
        <v>141</v>
      </c>
      <c r="N2569" s="2">
        <v>41151</v>
      </c>
      <c r="O2569" s="2">
        <v>41153</v>
      </c>
      <c r="P2569">
        <v>12</v>
      </c>
      <c r="Q2569" s="1">
        <v>0.02</v>
      </c>
      <c r="R2569">
        <v>10.98</v>
      </c>
      <c r="S2569">
        <v>4.8</v>
      </c>
      <c r="T2569">
        <f t="shared" si="40"/>
        <v>131.76</v>
      </c>
    </row>
    <row r="2570" spans="1:20" x14ac:dyDescent="0.25">
      <c r="A2570">
        <v>2569</v>
      </c>
      <c r="B2570">
        <v>86230</v>
      </c>
      <c r="C2570" t="s">
        <v>473</v>
      </c>
      <c r="D2570" t="s">
        <v>20</v>
      </c>
      <c r="E2570" t="s">
        <v>39</v>
      </c>
      <c r="F2570" t="s">
        <v>47</v>
      </c>
      <c r="G2570" t="s">
        <v>41</v>
      </c>
      <c r="H2570" t="s">
        <v>89</v>
      </c>
      <c r="I2570" t="s">
        <v>28</v>
      </c>
      <c r="J2570" t="s">
        <v>29</v>
      </c>
      <c r="K2570" t="s">
        <v>289</v>
      </c>
      <c r="L2570" t="s">
        <v>44</v>
      </c>
      <c r="M2570" t="s">
        <v>114</v>
      </c>
      <c r="N2570" s="2">
        <v>40846</v>
      </c>
      <c r="O2570" s="2">
        <v>40846</v>
      </c>
      <c r="P2570">
        <v>20</v>
      </c>
      <c r="Q2570" s="1">
        <v>7.0000000000000007E-2</v>
      </c>
      <c r="R2570">
        <v>6.88</v>
      </c>
      <c r="S2570">
        <v>2</v>
      </c>
      <c r="T2570">
        <f t="shared" si="40"/>
        <v>137.6</v>
      </c>
    </row>
    <row r="2571" spans="1:20" x14ac:dyDescent="0.25">
      <c r="A2571">
        <v>2570</v>
      </c>
      <c r="B2571">
        <v>86230</v>
      </c>
      <c r="C2571" t="s">
        <v>473</v>
      </c>
      <c r="D2571" t="s">
        <v>20</v>
      </c>
      <c r="E2571" t="s">
        <v>39</v>
      </c>
      <c r="F2571" t="s">
        <v>47</v>
      </c>
      <c r="G2571" t="s">
        <v>41</v>
      </c>
      <c r="H2571" t="s">
        <v>49</v>
      </c>
      <c r="I2571" t="s">
        <v>28</v>
      </c>
      <c r="J2571" t="s">
        <v>29</v>
      </c>
      <c r="K2571" t="s">
        <v>50</v>
      </c>
      <c r="L2571" t="s">
        <v>44</v>
      </c>
      <c r="M2571" t="s">
        <v>156</v>
      </c>
      <c r="N2571" s="2">
        <v>40846</v>
      </c>
      <c r="O2571" s="2">
        <v>40846</v>
      </c>
      <c r="P2571">
        <v>7</v>
      </c>
      <c r="Q2571" s="1">
        <v>0.01</v>
      </c>
      <c r="R2571">
        <v>2.52</v>
      </c>
      <c r="S2571">
        <v>4.28</v>
      </c>
      <c r="T2571">
        <f t="shared" si="40"/>
        <v>17.64</v>
      </c>
    </row>
    <row r="2572" spans="1:20" x14ac:dyDescent="0.25">
      <c r="A2572">
        <v>2571</v>
      </c>
      <c r="B2572">
        <v>86230</v>
      </c>
      <c r="C2572" t="s">
        <v>2539</v>
      </c>
      <c r="D2572" t="s">
        <v>20</v>
      </c>
      <c r="E2572" t="s">
        <v>39</v>
      </c>
      <c r="F2572" t="s">
        <v>47</v>
      </c>
      <c r="G2572" t="s">
        <v>41</v>
      </c>
      <c r="H2572" t="s">
        <v>42</v>
      </c>
      <c r="I2572" t="s">
        <v>28</v>
      </c>
      <c r="J2572" t="s">
        <v>29</v>
      </c>
      <c r="K2572" t="s">
        <v>82</v>
      </c>
      <c r="L2572" t="s">
        <v>192</v>
      </c>
      <c r="M2572" t="s">
        <v>51</v>
      </c>
      <c r="N2572" s="2">
        <v>40846</v>
      </c>
      <c r="O2572" s="2">
        <v>40848</v>
      </c>
      <c r="P2572">
        <v>2</v>
      </c>
      <c r="Q2572" s="1">
        <v>0.03</v>
      </c>
      <c r="R2572">
        <v>415.88</v>
      </c>
      <c r="S2572">
        <v>11.37</v>
      </c>
      <c r="T2572">
        <f t="shared" si="40"/>
        <v>831.76</v>
      </c>
    </row>
    <row r="2573" spans="1:20" x14ac:dyDescent="0.25">
      <c r="A2573">
        <v>2572</v>
      </c>
      <c r="B2573">
        <v>86230</v>
      </c>
      <c r="C2573" t="s">
        <v>1210</v>
      </c>
      <c r="D2573" t="s">
        <v>20</v>
      </c>
      <c r="E2573" t="s">
        <v>39</v>
      </c>
      <c r="F2573" t="s">
        <v>31</v>
      </c>
      <c r="G2573" t="s">
        <v>41</v>
      </c>
      <c r="H2573" t="s">
        <v>78</v>
      </c>
      <c r="I2573" t="s">
        <v>28</v>
      </c>
      <c r="J2573" t="s">
        <v>29</v>
      </c>
      <c r="K2573" t="s">
        <v>79</v>
      </c>
      <c r="L2573" t="s">
        <v>192</v>
      </c>
      <c r="M2573" t="s">
        <v>139</v>
      </c>
      <c r="N2573" s="2">
        <v>40846</v>
      </c>
      <c r="O2573" s="2">
        <v>40847</v>
      </c>
      <c r="P2573">
        <v>22</v>
      </c>
      <c r="Q2573" s="1">
        <v>0.01</v>
      </c>
      <c r="R2573">
        <v>4.9800000000000004</v>
      </c>
      <c r="S2573">
        <v>4.95</v>
      </c>
      <c r="T2573">
        <f t="shared" si="40"/>
        <v>109.56</v>
      </c>
    </row>
    <row r="2574" spans="1:20" x14ac:dyDescent="0.25">
      <c r="A2574">
        <v>2573</v>
      </c>
      <c r="B2574">
        <v>90289</v>
      </c>
      <c r="C2574" t="s">
        <v>1642</v>
      </c>
      <c r="D2574" t="s">
        <v>578</v>
      </c>
      <c r="E2574" t="s">
        <v>187</v>
      </c>
      <c r="F2574" t="s">
        <v>31</v>
      </c>
      <c r="G2574" t="s">
        <v>23</v>
      </c>
      <c r="H2574" t="s">
        <v>219</v>
      </c>
      <c r="I2574" t="s">
        <v>28</v>
      </c>
      <c r="J2574" t="s">
        <v>29</v>
      </c>
      <c r="K2574" t="s">
        <v>101</v>
      </c>
      <c r="L2574" t="s">
        <v>330</v>
      </c>
      <c r="M2574" t="s">
        <v>631</v>
      </c>
      <c r="N2574" s="2">
        <v>41314</v>
      </c>
      <c r="O2574" s="2">
        <v>41316</v>
      </c>
      <c r="P2574">
        <v>8</v>
      </c>
      <c r="Q2574" s="1">
        <v>0.03</v>
      </c>
      <c r="R2574">
        <v>179.29</v>
      </c>
      <c r="S2574">
        <v>29.21</v>
      </c>
      <c r="T2574">
        <f t="shared" si="40"/>
        <v>1434.32</v>
      </c>
    </row>
    <row r="2575" spans="1:20" x14ac:dyDescent="0.25">
      <c r="A2575">
        <v>2574</v>
      </c>
      <c r="B2575">
        <v>86408</v>
      </c>
      <c r="C2575" t="s">
        <v>1910</v>
      </c>
      <c r="D2575" t="s">
        <v>38</v>
      </c>
      <c r="E2575" t="s">
        <v>21</v>
      </c>
      <c r="F2575" t="s">
        <v>31</v>
      </c>
      <c r="G2575" t="s">
        <v>48</v>
      </c>
      <c r="H2575" t="s">
        <v>206</v>
      </c>
      <c r="I2575" t="s">
        <v>28</v>
      </c>
      <c r="J2575" t="s">
        <v>29</v>
      </c>
      <c r="K2575" t="s">
        <v>198</v>
      </c>
      <c r="L2575" t="s">
        <v>192</v>
      </c>
      <c r="M2575" t="s">
        <v>63</v>
      </c>
      <c r="N2575" s="2">
        <v>41420</v>
      </c>
      <c r="O2575" s="2">
        <v>41424</v>
      </c>
      <c r="P2575">
        <v>13</v>
      </c>
      <c r="Q2575" s="1">
        <v>0.09</v>
      </c>
      <c r="R2575">
        <v>65.989999999999995</v>
      </c>
      <c r="S2575">
        <v>5.99</v>
      </c>
      <c r="T2575">
        <f t="shared" si="40"/>
        <v>857.86999999999989</v>
      </c>
    </row>
    <row r="2576" spans="1:20" x14ac:dyDescent="0.25">
      <c r="A2576">
        <v>2575</v>
      </c>
      <c r="B2576">
        <v>86408</v>
      </c>
      <c r="C2576" t="s">
        <v>1182</v>
      </c>
      <c r="D2576" t="s">
        <v>20</v>
      </c>
      <c r="E2576" t="s">
        <v>39</v>
      </c>
      <c r="F2576" t="s">
        <v>31</v>
      </c>
      <c r="G2576" t="s">
        <v>48</v>
      </c>
      <c r="H2576" t="s">
        <v>54</v>
      </c>
      <c r="I2576" t="s">
        <v>28</v>
      </c>
      <c r="J2576" t="s">
        <v>29</v>
      </c>
      <c r="K2576" t="s">
        <v>43</v>
      </c>
      <c r="L2576" t="s">
        <v>192</v>
      </c>
      <c r="M2576" t="s">
        <v>63</v>
      </c>
      <c r="N2576" s="2">
        <v>41420</v>
      </c>
      <c r="O2576" s="2">
        <v>41427</v>
      </c>
      <c r="P2576">
        <v>16</v>
      </c>
      <c r="Q2576" s="1">
        <v>0.04</v>
      </c>
      <c r="R2576">
        <v>4.91</v>
      </c>
      <c r="S2576">
        <v>0.5</v>
      </c>
      <c r="T2576">
        <f t="shared" si="40"/>
        <v>78.56</v>
      </c>
    </row>
    <row r="2577" spans="1:20" x14ac:dyDescent="0.25">
      <c r="A2577">
        <v>2576</v>
      </c>
      <c r="B2577">
        <v>86408</v>
      </c>
      <c r="C2577" t="s">
        <v>1182</v>
      </c>
      <c r="D2577" t="s">
        <v>20</v>
      </c>
      <c r="E2577" t="s">
        <v>39</v>
      </c>
      <c r="F2577" t="s">
        <v>31</v>
      </c>
      <c r="G2577" t="s">
        <v>48</v>
      </c>
      <c r="H2577" t="s">
        <v>94</v>
      </c>
      <c r="I2577" t="s">
        <v>28</v>
      </c>
      <c r="J2577" t="s">
        <v>29</v>
      </c>
      <c r="K2577" t="s">
        <v>170</v>
      </c>
      <c r="L2577" t="s">
        <v>192</v>
      </c>
      <c r="M2577" t="s">
        <v>63</v>
      </c>
      <c r="N2577" s="2">
        <v>41420</v>
      </c>
      <c r="O2577" s="2">
        <v>41427</v>
      </c>
      <c r="P2577">
        <v>1</v>
      </c>
      <c r="Q2577" s="1">
        <v>0.09</v>
      </c>
      <c r="R2577">
        <v>27.75</v>
      </c>
      <c r="S2577">
        <v>19.989999999999998</v>
      </c>
      <c r="T2577">
        <f t="shared" si="40"/>
        <v>27.75</v>
      </c>
    </row>
    <row r="2578" spans="1:20" x14ac:dyDescent="0.25">
      <c r="A2578">
        <v>2577</v>
      </c>
      <c r="B2578">
        <v>86908</v>
      </c>
      <c r="C2578" t="s">
        <v>1205</v>
      </c>
      <c r="D2578" t="s">
        <v>38</v>
      </c>
      <c r="E2578" t="s">
        <v>39</v>
      </c>
      <c r="F2578" t="s">
        <v>22</v>
      </c>
      <c r="G2578" t="s">
        <v>41</v>
      </c>
      <c r="H2578" t="s">
        <v>61</v>
      </c>
      <c r="I2578" t="s">
        <v>28</v>
      </c>
      <c r="J2578" t="s">
        <v>29</v>
      </c>
      <c r="K2578" t="s">
        <v>71</v>
      </c>
      <c r="L2578" t="s">
        <v>192</v>
      </c>
      <c r="M2578" t="s">
        <v>232</v>
      </c>
      <c r="N2578" s="2">
        <v>41090</v>
      </c>
      <c r="O2578" s="2">
        <v>41091</v>
      </c>
      <c r="P2578">
        <v>6</v>
      </c>
      <c r="Q2578" s="1">
        <v>0.04</v>
      </c>
      <c r="R2578">
        <v>8.6</v>
      </c>
      <c r="S2578">
        <v>6.19</v>
      </c>
      <c r="T2578">
        <f t="shared" si="40"/>
        <v>51.599999999999994</v>
      </c>
    </row>
    <row r="2579" spans="1:20" x14ac:dyDescent="0.25">
      <c r="A2579">
        <v>2578</v>
      </c>
      <c r="B2579">
        <v>90293</v>
      </c>
      <c r="C2579" t="s">
        <v>755</v>
      </c>
      <c r="D2579" t="s">
        <v>20</v>
      </c>
      <c r="E2579" t="s">
        <v>39</v>
      </c>
      <c r="F2579" t="s">
        <v>47</v>
      </c>
      <c r="G2579" t="s">
        <v>41</v>
      </c>
      <c r="H2579" t="s">
        <v>42</v>
      </c>
      <c r="I2579" t="s">
        <v>28</v>
      </c>
      <c r="J2579" t="s">
        <v>29</v>
      </c>
      <c r="K2579" t="s">
        <v>62</v>
      </c>
      <c r="L2579" t="s">
        <v>44</v>
      </c>
      <c r="M2579" t="s">
        <v>160</v>
      </c>
      <c r="N2579" s="2">
        <v>41200</v>
      </c>
      <c r="O2579" s="2">
        <v>41202</v>
      </c>
      <c r="P2579">
        <v>23</v>
      </c>
      <c r="Q2579" s="1">
        <v>0</v>
      </c>
      <c r="R2579">
        <v>3.28</v>
      </c>
      <c r="S2579">
        <v>3.97</v>
      </c>
      <c r="T2579">
        <f t="shared" si="40"/>
        <v>75.44</v>
      </c>
    </row>
    <row r="2580" spans="1:20" x14ac:dyDescent="0.25">
      <c r="A2580">
        <v>2579</v>
      </c>
      <c r="B2580">
        <v>90300</v>
      </c>
      <c r="C2580" t="s">
        <v>542</v>
      </c>
      <c r="D2580" t="s">
        <v>20</v>
      </c>
      <c r="E2580" t="s">
        <v>21</v>
      </c>
      <c r="F2580" t="s">
        <v>31</v>
      </c>
      <c r="G2580" t="s">
        <v>93</v>
      </c>
      <c r="H2580" t="s">
        <v>33</v>
      </c>
      <c r="I2580" t="s">
        <v>28</v>
      </c>
      <c r="J2580" t="s">
        <v>29</v>
      </c>
      <c r="K2580" t="s">
        <v>409</v>
      </c>
      <c r="L2580" t="s">
        <v>192</v>
      </c>
      <c r="M2580" t="s">
        <v>139</v>
      </c>
      <c r="N2580" s="2">
        <v>41355</v>
      </c>
      <c r="O2580" s="2">
        <v>41355</v>
      </c>
      <c r="P2580">
        <v>7</v>
      </c>
      <c r="Q2580" s="1">
        <v>0.04</v>
      </c>
      <c r="R2580">
        <v>39.979999999999997</v>
      </c>
      <c r="S2580">
        <v>4</v>
      </c>
      <c r="T2580">
        <f t="shared" si="40"/>
        <v>279.85999999999996</v>
      </c>
    </row>
    <row r="2581" spans="1:20" x14ac:dyDescent="0.25">
      <c r="A2581">
        <v>2580</v>
      </c>
      <c r="B2581">
        <v>90301</v>
      </c>
      <c r="C2581" t="s">
        <v>1814</v>
      </c>
      <c r="D2581" t="s">
        <v>578</v>
      </c>
      <c r="E2581" t="s">
        <v>21</v>
      </c>
      <c r="F2581" t="s">
        <v>22</v>
      </c>
      <c r="G2581" t="s">
        <v>48</v>
      </c>
      <c r="H2581" t="s">
        <v>203</v>
      </c>
      <c r="I2581" t="s">
        <v>28</v>
      </c>
      <c r="J2581" t="s">
        <v>29</v>
      </c>
      <c r="K2581" t="s">
        <v>1107</v>
      </c>
      <c r="L2581" t="s">
        <v>283</v>
      </c>
      <c r="M2581" t="s">
        <v>398</v>
      </c>
      <c r="N2581" s="2">
        <v>40238</v>
      </c>
      <c r="O2581" s="2">
        <v>40240</v>
      </c>
      <c r="P2581">
        <v>3</v>
      </c>
      <c r="Q2581" s="1">
        <v>0.09</v>
      </c>
      <c r="R2581">
        <v>90.97</v>
      </c>
      <c r="S2581">
        <v>14</v>
      </c>
      <c r="T2581">
        <f t="shared" si="40"/>
        <v>272.90999999999997</v>
      </c>
    </row>
    <row r="2582" spans="1:20" x14ac:dyDescent="0.25">
      <c r="A2582">
        <v>2581</v>
      </c>
      <c r="B2582">
        <v>88558</v>
      </c>
      <c r="C2582" t="s">
        <v>1334</v>
      </c>
      <c r="D2582" t="s">
        <v>20</v>
      </c>
      <c r="E2582" t="s">
        <v>21</v>
      </c>
      <c r="F2582" t="s">
        <v>31</v>
      </c>
      <c r="G2582" t="s">
        <v>48</v>
      </c>
      <c r="H2582" t="s">
        <v>24</v>
      </c>
      <c r="I2582" t="s">
        <v>28</v>
      </c>
      <c r="J2582" t="s">
        <v>29</v>
      </c>
      <c r="K2582" t="s">
        <v>1138</v>
      </c>
      <c r="L2582" t="s">
        <v>44</v>
      </c>
      <c r="M2582" t="s">
        <v>141</v>
      </c>
      <c r="N2582" s="2">
        <v>40498</v>
      </c>
      <c r="O2582" s="2">
        <v>40502</v>
      </c>
      <c r="P2582">
        <v>5</v>
      </c>
      <c r="Q2582" s="1">
        <v>7.0000000000000007E-2</v>
      </c>
      <c r="R2582">
        <v>35.99</v>
      </c>
      <c r="S2582">
        <v>5.99</v>
      </c>
      <c r="T2582">
        <f t="shared" si="40"/>
        <v>179.95000000000002</v>
      </c>
    </row>
    <row r="2583" spans="1:20" x14ac:dyDescent="0.25">
      <c r="A2583">
        <v>2582</v>
      </c>
      <c r="B2583">
        <v>88558</v>
      </c>
      <c r="C2583" t="s">
        <v>303</v>
      </c>
      <c r="D2583" t="s">
        <v>38</v>
      </c>
      <c r="E2583" t="s">
        <v>21</v>
      </c>
      <c r="F2583" t="s">
        <v>31</v>
      </c>
      <c r="G2583" t="s">
        <v>48</v>
      </c>
      <c r="H2583" t="s">
        <v>33</v>
      </c>
      <c r="I2583" t="s">
        <v>28</v>
      </c>
      <c r="J2583" t="s">
        <v>29</v>
      </c>
      <c r="K2583" t="s">
        <v>198</v>
      </c>
      <c r="L2583" t="s">
        <v>192</v>
      </c>
      <c r="M2583" t="s">
        <v>141</v>
      </c>
      <c r="N2583" s="2">
        <v>40498</v>
      </c>
      <c r="O2583" s="2">
        <v>40505</v>
      </c>
      <c r="P2583">
        <v>20</v>
      </c>
      <c r="Q2583" s="1">
        <v>0.08</v>
      </c>
      <c r="R2583">
        <v>65.989999999999995</v>
      </c>
      <c r="S2583">
        <v>5.92</v>
      </c>
      <c r="T2583">
        <f t="shared" si="40"/>
        <v>1319.8</v>
      </c>
    </row>
    <row r="2584" spans="1:20" x14ac:dyDescent="0.25">
      <c r="A2584">
        <v>2583</v>
      </c>
      <c r="B2584">
        <v>89602</v>
      </c>
      <c r="C2584" t="s">
        <v>1214</v>
      </c>
      <c r="D2584" t="s">
        <v>20</v>
      </c>
      <c r="E2584" t="s">
        <v>39</v>
      </c>
      <c r="F2584" t="s">
        <v>31</v>
      </c>
      <c r="G2584" t="s">
        <v>41</v>
      </c>
      <c r="H2584" t="s">
        <v>42</v>
      </c>
      <c r="I2584" t="s">
        <v>28</v>
      </c>
      <c r="J2584" t="s">
        <v>29</v>
      </c>
      <c r="K2584" t="s">
        <v>82</v>
      </c>
      <c r="L2584" t="s">
        <v>192</v>
      </c>
      <c r="M2584" t="s">
        <v>106</v>
      </c>
      <c r="N2584" s="2">
        <v>40472</v>
      </c>
      <c r="O2584" s="2">
        <v>40473</v>
      </c>
      <c r="P2584">
        <v>1</v>
      </c>
      <c r="Q2584" s="1">
        <v>0.08</v>
      </c>
      <c r="R2584">
        <v>4.9800000000000004</v>
      </c>
      <c r="S2584">
        <v>0.49</v>
      </c>
      <c r="T2584">
        <f t="shared" si="40"/>
        <v>4.9800000000000004</v>
      </c>
    </row>
    <row r="2585" spans="1:20" x14ac:dyDescent="0.25">
      <c r="A2585">
        <v>2584</v>
      </c>
      <c r="B2585">
        <v>89602</v>
      </c>
      <c r="C2585" t="s">
        <v>1214</v>
      </c>
      <c r="D2585" t="s">
        <v>578</v>
      </c>
      <c r="E2585" t="s">
        <v>21</v>
      </c>
      <c r="F2585" t="s">
        <v>31</v>
      </c>
      <c r="G2585" t="s">
        <v>41</v>
      </c>
      <c r="H2585" t="s">
        <v>206</v>
      </c>
      <c r="I2585" t="s">
        <v>28</v>
      </c>
      <c r="J2585" t="s">
        <v>29</v>
      </c>
      <c r="K2585" t="s">
        <v>213</v>
      </c>
      <c r="L2585" t="s">
        <v>283</v>
      </c>
      <c r="M2585" t="s">
        <v>66</v>
      </c>
      <c r="N2585" s="2">
        <v>40472</v>
      </c>
      <c r="O2585" s="2">
        <v>40474</v>
      </c>
      <c r="P2585">
        <v>4</v>
      </c>
      <c r="Q2585" s="1">
        <v>0.09</v>
      </c>
      <c r="R2585">
        <v>119.99</v>
      </c>
      <c r="S2585">
        <v>14</v>
      </c>
      <c r="T2585">
        <f t="shared" si="40"/>
        <v>479.96</v>
      </c>
    </row>
    <row r="2586" spans="1:20" x14ac:dyDescent="0.25">
      <c r="A2586">
        <v>2585</v>
      </c>
      <c r="B2586">
        <v>90308</v>
      </c>
      <c r="C2586" t="s">
        <v>430</v>
      </c>
      <c r="D2586" t="s">
        <v>20</v>
      </c>
      <c r="E2586" t="s">
        <v>187</v>
      </c>
      <c r="F2586" t="s">
        <v>31</v>
      </c>
      <c r="G2586" t="s">
        <v>48</v>
      </c>
      <c r="H2586" t="s">
        <v>219</v>
      </c>
      <c r="I2586" t="s">
        <v>28</v>
      </c>
      <c r="J2586" t="s">
        <v>29</v>
      </c>
      <c r="K2586" t="s">
        <v>170</v>
      </c>
      <c r="L2586" t="s">
        <v>706</v>
      </c>
      <c r="M2586" t="s">
        <v>143</v>
      </c>
      <c r="N2586" s="2">
        <v>41527</v>
      </c>
      <c r="O2586" s="2">
        <v>41529</v>
      </c>
      <c r="P2586">
        <v>17</v>
      </c>
      <c r="Q2586" s="1">
        <v>0.09</v>
      </c>
      <c r="R2586">
        <v>110.98</v>
      </c>
      <c r="S2586">
        <v>13.99</v>
      </c>
      <c r="T2586">
        <f t="shared" si="40"/>
        <v>1886.66</v>
      </c>
    </row>
    <row r="2587" spans="1:20" x14ac:dyDescent="0.25">
      <c r="A2587">
        <v>2586</v>
      </c>
      <c r="B2587">
        <v>90308</v>
      </c>
      <c r="C2587" t="s">
        <v>430</v>
      </c>
      <c r="D2587" t="s">
        <v>20</v>
      </c>
      <c r="E2587" t="s">
        <v>39</v>
      </c>
      <c r="F2587" t="s">
        <v>31</v>
      </c>
      <c r="G2587" t="s">
        <v>48</v>
      </c>
      <c r="H2587" t="s">
        <v>78</v>
      </c>
      <c r="I2587" t="s">
        <v>28</v>
      </c>
      <c r="J2587" t="s">
        <v>29</v>
      </c>
      <c r="K2587" t="s">
        <v>274</v>
      </c>
      <c r="L2587" t="s">
        <v>44</v>
      </c>
      <c r="M2587" t="s">
        <v>139</v>
      </c>
      <c r="N2587" s="2">
        <v>41527</v>
      </c>
      <c r="O2587" s="2">
        <v>41529</v>
      </c>
      <c r="P2587">
        <v>14</v>
      </c>
      <c r="Q2587" s="1">
        <v>7.0000000000000007E-2</v>
      </c>
      <c r="R2587">
        <v>2.1800000000000002</v>
      </c>
      <c r="S2587">
        <v>5</v>
      </c>
      <c r="T2587">
        <f t="shared" si="40"/>
        <v>30.520000000000003</v>
      </c>
    </row>
    <row r="2588" spans="1:20" x14ac:dyDescent="0.25">
      <c r="A2588">
        <v>2587</v>
      </c>
      <c r="B2588">
        <v>90308</v>
      </c>
      <c r="C2588" t="s">
        <v>2039</v>
      </c>
      <c r="D2588" t="s">
        <v>20</v>
      </c>
      <c r="E2588" t="s">
        <v>21</v>
      </c>
      <c r="F2588" t="s">
        <v>31</v>
      </c>
      <c r="G2588" t="s">
        <v>48</v>
      </c>
      <c r="H2588" t="s">
        <v>203</v>
      </c>
      <c r="I2588" t="s">
        <v>28</v>
      </c>
      <c r="J2588" t="s">
        <v>29</v>
      </c>
      <c r="K2588" t="s">
        <v>1114</v>
      </c>
      <c r="L2588" t="s">
        <v>746</v>
      </c>
      <c r="M2588" t="s">
        <v>139</v>
      </c>
      <c r="N2588" s="2">
        <v>41527</v>
      </c>
      <c r="O2588" s="2">
        <v>41532</v>
      </c>
      <c r="P2588">
        <v>5</v>
      </c>
      <c r="Q2588" s="1">
        <v>0.02</v>
      </c>
      <c r="R2588">
        <v>699.99</v>
      </c>
      <c r="S2588">
        <v>24.49</v>
      </c>
      <c r="T2588">
        <f t="shared" si="40"/>
        <v>3499.95</v>
      </c>
    </row>
    <row r="2589" spans="1:20" x14ac:dyDescent="0.25">
      <c r="A2589">
        <v>2588</v>
      </c>
      <c r="B2589">
        <v>90308</v>
      </c>
      <c r="C2589" t="s">
        <v>2039</v>
      </c>
      <c r="D2589" t="s">
        <v>20</v>
      </c>
      <c r="E2589" t="s">
        <v>21</v>
      </c>
      <c r="F2589" t="s">
        <v>31</v>
      </c>
      <c r="G2589" t="s">
        <v>48</v>
      </c>
      <c r="H2589" t="s">
        <v>24</v>
      </c>
      <c r="I2589" t="s">
        <v>28</v>
      </c>
      <c r="J2589" t="s">
        <v>29</v>
      </c>
      <c r="K2589" t="s">
        <v>1114</v>
      </c>
      <c r="L2589" t="s">
        <v>192</v>
      </c>
      <c r="M2589" t="s">
        <v>141</v>
      </c>
      <c r="N2589" s="2">
        <v>41527</v>
      </c>
      <c r="O2589" s="2">
        <v>41531</v>
      </c>
      <c r="P2589">
        <v>13</v>
      </c>
      <c r="Q2589" s="1">
        <v>0.04</v>
      </c>
      <c r="R2589">
        <v>110.99</v>
      </c>
      <c r="S2589">
        <v>8.99</v>
      </c>
      <c r="T2589">
        <f t="shared" si="40"/>
        <v>1442.87</v>
      </c>
    </row>
    <row r="2590" spans="1:20" x14ac:dyDescent="0.25">
      <c r="A2590">
        <v>2589</v>
      </c>
      <c r="B2590">
        <v>90309</v>
      </c>
      <c r="C2590" t="s">
        <v>1088</v>
      </c>
      <c r="D2590" t="s">
        <v>20</v>
      </c>
      <c r="E2590" t="s">
        <v>39</v>
      </c>
      <c r="F2590" t="s">
        <v>31</v>
      </c>
      <c r="G2590" t="s">
        <v>48</v>
      </c>
      <c r="H2590" t="s">
        <v>78</v>
      </c>
      <c r="I2590" t="s">
        <v>28</v>
      </c>
      <c r="J2590" t="s">
        <v>29</v>
      </c>
      <c r="K2590" t="s">
        <v>145</v>
      </c>
      <c r="L2590" t="s">
        <v>192</v>
      </c>
      <c r="M2590" t="s">
        <v>143</v>
      </c>
      <c r="N2590" s="2">
        <v>40426</v>
      </c>
      <c r="O2590" s="2">
        <v>40428</v>
      </c>
      <c r="P2590">
        <v>13</v>
      </c>
      <c r="Q2590" s="1">
        <v>0.04</v>
      </c>
      <c r="R2590">
        <v>4.55</v>
      </c>
      <c r="S2590">
        <v>1.49</v>
      </c>
      <c r="T2590">
        <f t="shared" si="40"/>
        <v>59.15</v>
      </c>
    </row>
    <row r="2591" spans="1:20" x14ac:dyDescent="0.25">
      <c r="A2591">
        <v>2590</v>
      </c>
      <c r="B2591">
        <v>90319</v>
      </c>
      <c r="C2591" t="s">
        <v>774</v>
      </c>
      <c r="D2591" t="s">
        <v>20</v>
      </c>
      <c r="E2591" t="s">
        <v>39</v>
      </c>
      <c r="F2591" t="s">
        <v>31</v>
      </c>
      <c r="G2591" t="s">
        <v>23</v>
      </c>
      <c r="H2591" t="s">
        <v>78</v>
      </c>
      <c r="I2591" t="s">
        <v>28</v>
      </c>
      <c r="J2591" t="s">
        <v>29</v>
      </c>
      <c r="K2591" t="s">
        <v>101</v>
      </c>
      <c r="L2591" t="s">
        <v>192</v>
      </c>
      <c r="M2591" t="s">
        <v>178</v>
      </c>
      <c r="N2591" s="2">
        <v>41476</v>
      </c>
      <c r="O2591" s="2">
        <v>41477</v>
      </c>
      <c r="P2591">
        <v>15</v>
      </c>
      <c r="Q2591" s="1">
        <v>7.0000000000000007E-2</v>
      </c>
      <c r="R2591">
        <v>304.99</v>
      </c>
      <c r="S2591">
        <v>19.989999999999998</v>
      </c>
      <c r="T2591">
        <f t="shared" si="40"/>
        <v>4574.8500000000004</v>
      </c>
    </row>
    <row r="2592" spans="1:20" x14ac:dyDescent="0.25">
      <c r="A2592">
        <v>2591</v>
      </c>
      <c r="B2592">
        <v>90326</v>
      </c>
      <c r="C2592" t="s">
        <v>682</v>
      </c>
      <c r="D2592" t="s">
        <v>20</v>
      </c>
      <c r="E2592" t="s">
        <v>39</v>
      </c>
      <c r="F2592" t="s">
        <v>22</v>
      </c>
      <c r="G2592" t="s">
        <v>41</v>
      </c>
      <c r="H2592" t="s">
        <v>42</v>
      </c>
      <c r="I2592" t="s">
        <v>28</v>
      </c>
      <c r="J2592" t="s">
        <v>29</v>
      </c>
      <c r="K2592" t="s">
        <v>158</v>
      </c>
      <c r="L2592" t="s">
        <v>192</v>
      </c>
      <c r="M2592" t="s">
        <v>444</v>
      </c>
      <c r="N2592" s="2">
        <v>41492</v>
      </c>
      <c r="O2592" s="2">
        <v>41493</v>
      </c>
      <c r="P2592">
        <v>8</v>
      </c>
      <c r="Q2592" s="1">
        <v>0.03</v>
      </c>
      <c r="R2592">
        <v>5.98</v>
      </c>
      <c r="S2592">
        <v>10.39</v>
      </c>
      <c r="T2592">
        <f t="shared" si="40"/>
        <v>47.84</v>
      </c>
    </row>
    <row r="2593" spans="1:20" x14ac:dyDescent="0.25">
      <c r="A2593">
        <v>2592</v>
      </c>
      <c r="B2593">
        <v>90326</v>
      </c>
      <c r="C2593" t="s">
        <v>682</v>
      </c>
      <c r="D2593" t="s">
        <v>20</v>
      </c>
      <c r="E2593" t="s">
        <v>39</v>
      </c>
      <c r="F2593" t="s">
        <v>22</v>
      </c>
      <c r="G2593" t="s">
        <v>41</v>
      </c>
      <c r="H2593" t="s">
        <v>61</v>
      </c>
      <c r="I2593" t="s">
        <v>28</v>
      </c>
      <c r="J2593" t="s">
        <v>29</v>
      </c>
      <c r="K2593" t="s">
        <v>181</v>
      </c>
      <c r="L2593" t="s">
        <v>44</v>
      </c>
      <c r="M2593" t="s">
        <v>398</v>
      </c>
      <c r="N2593" s="2">
        <v>41492</v>
      </c>
      <c r="O2593" s="2">
        <v>41494</v>
      </c>
      <c r="P2593">
        <v>13</v>
      </c>
      <c r="Q2593" s="1">
        <v>0.03</v>
      </c>
      <c r="R2593">
        <v>2.94</v>
      </c>
      <c r="S2593">
        <v>0.81</v>
      </c>
      <c r="T2593">
        <f t="shared" si="40"/>
        <v>38.22</v>
      </c>
    </row>
    <row r="2594" spans="1:20" x14ac:dyDescent="0.25">
      <c r="A2594">
        <v>2593</v>
      </c>
      <c r="B2594">
        <v>90331</v>
      </c>
      <c r="C2594" t="s">
        <v>1036</v>
      </c>
      <c r="D2594" t="s">
        <v>20</v>
      </c>
      <c r="E2594" t="s">
        <v>39</v>
      </c>
      <c r="F2594" t="s">
        <v>22</v>
      </c>
      <c r="G2594" t="s">
        <v>23</v>
      </c>
      <c r="H2594" t="s">
        <v>78</v>
      </c>
      <c r="I2594" t="s">
        <v>28</v>
      </c>
      <c r="J2594" t="s">
        <v>29</v>
      </c>
      <c r="K2594" t="s">
        <v>136</v>
      </c>
      <c r="L2594" t="s">
        <v>192</v>
      </c>
      <c r="M2594" t="s">
        <v>444</v>
      </c>
      <c r="N2594" s="2">
        <v>41082</v>
      </c>
      <c r="O2594" s="2">
        <v>41083</v>
      </c>
      <c r="P2594">
        <v>12</v>
      </c>
      <c r="Q2594" s="1">
        <v>0.1</v>
      </c>
      <c r="R2594">
        <v>16.91</v>
      </c>
      <c r="S2594">
        <v>6.25</v>
      </c>
      <c r="T2594">
        <f t="shared" si="40"/>
        <v>202.92000000000002</v>
      </c>
    </row>
    <row r="2595" spans="1:20" x14ac:dyDescent="0.25">
      <c r="A2595">
        <v>2594</v>
      </c>
      <c r="B2595">
        <v>90331</v>
      </c>
      <c r="C2595" t="s">
        <v>1036</v>
      </c>
      <c r="D2595" t="s">
        <v>38</v>
      </c>
      <c r="E2595" t="s">
        <v>21</v>
      </c>
      <c r="F2595" t="s">
        <v>22</v>
      </c>
      <c r="G2595" t="s">
        <v>23</v>
      </c>
      <c r="H2595" t="s">
        <v>206</v>
      </c>
      <c r="I2595" t="s">
        <v>28</v>
      </c>
      <c r="J2595" t="s">
        <v>29</v>
      </c>
      <c r="K2595" t="s">
        <v>204</v>
      </c>
      <c r="L2595" t="s">
        <v>192</v>
      </c>
      <c r="M2595" t="s">
        <v>96</v>
      </c>
      <c r="N2595" s="2">
        <v>41082</v>
      </c>
      <c r="O2595" s="2">
        <v>41084</v>
      </c>
      <c r="P2595">
        <v>9</v>
      </c>
      <c r="Q2595" s="1">
        <v>0.04</v>
      </c>
      <c r="R2595">
        <v>155.99</v>
      </c>
      <c r="S2595">
        <v>8.99</v>
      </c>
      <c r="T2595">
        <f t="shared" si="40"/>
        <v>1403.91</v>
      </c>
    </row>
    <row r="2596" spans="1:20" x14ac:dyDescent="0.25">
      <c r="A2596">
        <v>2595</v>
      </c>
      <c r="B2596">
        <v>90334</v>
      </c>
      <c r="C2596" t="s">
        <v>1998</v>
      </c>
      <c r="D2596" t="s">
        <v>20</v>
      </c>
      <c r="E2596" t="s">
        <v>21</v>
      </c>
      <c r="F2596" t="s">
        <v>31</v>
      </c>
      <c r="G2596" t="s">
        <v>93</v>
      </c>
      <c r="H2596" t="s">
        <v>33</v>
      </c>
      <c r="I2596" t="s">
        <v>28</v>
      </c>
      <c r="J2596" t="s">
        <v>29</v>
      </c>
      <c r="K2596" t="s">
        <v>1138</v>
      </c>
      <c r="L2596" t="s">
        <v>26</v>
      </c>
      <c r="M2596" t="s">
        <v>131</v>
      </c>
      <c r="N2596" s="2">
        <v>40305</v>
      </c>
      <c r="O2596" s="2">
        <v>40306</v>
      </c>
      <c r="P2596">
        <v>7</v>
      </c>
      <c r="Q2596" s="1">
        <v>0.01</v>
      </c>
      <c r="R2596">
        <v>16.48</v>
      </c>
      <c r="S2596">
        <v>1.99</v>
      </c>
      <c r="T2596">
        <f t="shared" si="40"/>
        <v>115.36</v>
      </c>
    </row>
    <row r="2597" spans="1:20" x14ac:dyDescent="0.25">
      <c r="A2597">
        <v>2596</v>
      </c>
      <c r="B2597">
        <v>87918</v>
      </c>
      <c r="C2597" t="s">
        <v>450</v>
      </c>
      <c r="D2597" t="s">
        <v>20</v>
      </c>
      <c r="E2597" t="s">
        <v>39</v>
      </c>
      <c r="F2597" t="s">
        <v>22</v>
      </c>
      <c r="G2597" t="s">
        <v>93</v>
      </c>
      <c r="H2597" t="s">
        <v>61</v>
      </c>
      <c r="I2597" t="s">
        <v>28</v>
      </c>
      <c r="J2597" t="s">
        <v>29</v>
      </c>
      <c r="K2597" t="s">
        <v>274</v>
      </c>
      <c r="L2597" t="s">
        <v>44</v>
      </c>
      <c r="M2597" t="s">
        <v>238</v>
      </c>
      <c r="N2597" s="2">
        <v>40871</v>
      </c>
      <c r="O2597" s="2">
        <v>40872</v>
      </c>
      <c r="P2597">
        <v>23</v>
      </c>
      <c r="Q2597" s="1">
        <v>0.08</v>
      </c>
      <c r="R2597">
        <v>2.21</v>
      </c>
      <c r="S2597">
        <v>1</v>
      </c>
      <c r="T2597">
        <f t="shared" si="40"/>
        <v>50.83</v>
      </c>
    </row>
    <row r="2598" spans="1:20" x14ac:dyDescent="0.25">
      <c r="A2598">
        <v>2597</v>
      </c>
      <c r="B2598">
        <v>87918</v>
      </c>
      <c r="C2598" t="s">
        <v>1490</v>
      </c>
      <c r="D2598" t="s">
        <v>20</v>
      </c>
      <c r="E2598" t="s">
        <v>39</v>
      </c>
      <c r="F2598" t="s">
        <v>22</v>
      </c>
      <c r="G2598" t="s">
        <v>93</v>
      </c>
      <c r="H2598" t="s">
        <v>42</v>
      </c>
      <c r="I2598" t="s">
        <v>28</v>
      </c>
      <c r="J2598" t="s">
        <v>29</v>
      </c>
      <c r="K2598" t="s">
        <v>43</v>
      </c>
      <c r="L2598" t="s">
        <v>192</v>
      </c>
      <c r="M2598" t="s">
        <v>326</v>
      </c>
      <c r="N2598" s="2">
        <v>40871</v>
      </c>
      <c r="O2598" s="2">
        <v>40873</v>
      </c>
      <c r="P2598">
        <v>17</v>
      </c>
      <c r="Q2598" s="1">
        <v>0.04</v>
      </c>
      <c r="R2598">
        <v>6.37</v>
      </c>
      <c r="S2598">
        <v>5.19</v>
      </c>
      <c r="T2598">
        <f t="shared" si="40"/>
        <v>108.29</v>
      </c>
    </row>
    <row r="2599" spans="1:20" x14ac:dyDescent="0.25">
      <c r="A2599">
        <v>2598</v>
      </c>
      <c r="B2599">
        <v>90346</v>
      </c>
      <c r="C2599" t="s">
        <v>990</v>
      </c>
      <c r="D2599" t="s">
        <v>20</v>
      </c>
      <c r="E2599" t="s">
        <v>39</v>
      </c>
      <c r="F2599" t="s">
        <v>31</v>
      </c>
      <c r="G2599" t="s">
        <v>93</v>
      </c>
      <c r="H2599" t="s">
        <v>49</v>
      </c>
      <c r="I2599" t="s">
        <v>28</v>
      </c>
      <c r="J2599" t="s">
        <v>29</v>
      </c>
      <c r="K2599" t="s">
        <v>289</v>
      </c>
      <c r="L2599" t="s">
        <v>192</v>
      </c>
      <c r="M2599" t="s">
        <v>375</v>
      </c>
      <c r="N2599" s="2">
        <v>41295</v>
      </c>
      <c r="O2599" s="2">
        <v>41295</v>
      </c>
      <c r="P2599">
        <v>4</v>
      </c>
      <c r="Q2599" s="1">
        <v>0</v>
      </c>
      <c r="R2599">
        <v>90.48</v>
      </c>
      <c r="S2599">
        <v>19.989999999999998</v>
      </c>
      <c r="T2599">
        <f t="shared" si="40"/>
        <v>361.92</v>
      </c>
    </row>
    <row r="2600" spans="1:20" x14ac:dyDescent="0.25">
      <c r="A2600">
        <v>2599</v>
      </c>
      <c r="B2600">
        <v>89681</v>
      </c>
      <c r="C2600" t="s">
        <v>1757</v>
      </c>
      <c r="D2600" t="s">
        <v>20</v>
      </c>
      <c r="E2600" t="s">
        <v>39</v>
      </c>
      <c r="F2600" t="s">
        <v>40</v>
      </c>
      <c r="G2600" t="s">
        <v>48</v>
      </c>
      <c r="H2600" t="s">
        <v>42</v>
      </c>
      <c r="I2600" t="s">
        <v>28</v>
      </c>
      <c r="J2600" t="s">
        <v>29</v>
      </c>
      <c r="K2600" t="s">
        <v>55</v>
      </c>
      <c r="L2600" t="s">
        <v>192</v>
      </c>
      <c r="M2600" t="s">
        <v>638</v>
      </c>
      <c r="N2600" s="2">
        <v>40605</v>
      </c>
      <c r="O2600" s="2">
        <v>40609</v>
      </c>
      <c r="P2600">
        <v>10</v>
      </c>
      <c r="Q2600" s="1">
        <v>0.01</v>
      </c>
      <c r="R2600">
        <v>10.98</v>
      </c>
      <c r="S2600">
        <v>5.14</v>
      </c>
      <c r="T2600">
        <f t="shared" si="40"/>
        <v>109.80000000000001</v>
      </c>
    </row>
    <row r="2601" spans="1:20" x14ac:dyDescent="0.25">
      <c r="A2601">
        <v>2600</v>
      </c>
      <c r="B2601">
        <v>89681</v>
      </c>
      <c r="C2601" t="s">
        <v>1757</v>
      </c>
      <c r="D2601" t="s">
        <v>578</v>
      </c>
      <c r="E2601" t="s">
        <v>187</v>
      </c>
      <c r="F2601" t="s">
        <v>40</v>
      </c>
      <c r="G2601" t="s">
        <v>48</v>
      </c>
      <c r="H2601" t="s">
        <v>225</v>
      </c>
      <c r="I2601" t="s">
        <v>28</v>
      </c>
      <c r="J2601" t="s">
        <v>29</v>
      </c>
      <c r="K2601" t="s">
        <v>116</v>
      </c>
      <c r="L2601" t="s">
        <v>330</v>
      </c>
      <c r="M2601" t="s">
        <v>108</v>
      </c>
      <c r="N2601" s="2">
        <v>40605</v>
      </c>
      <c r="O2601" s="2">
        <v>40607</v>
      </c>
      <c r="P2601">
        <v>12</v>
      </c>
      <c r="Q2601" s="1">
        <v>0.06</v>
      </c>
      <c r="R2601">
        <v>400.98</v>
      </c>
      <c r="S2601">
        <v>42.52</v>
      </c>
      <c r="T2601">
        <f t="shared" si="40"/>
        <v>4811.76</v>
      </c>
    </row>
    <row r="2602" spans="1:20" x14ac:dyDescent="0.25">
      <c r="A2602">
        <v>2601</v>
      </c>
      <c r="B2602">
        <v>89446</v>
      </c>
      <c r="C2602" t="s">
        <v>1090</v>
      </c>
      <c r="D2602" t="s">
        <v>20</v>
      </c>
      <c r="E2602" t="s">
        <v>39</v>
      </c>
      <c r="F2602" t="s">
        <v>22</v>
      </c>
      <c r="G2602" t="s">
        <v>41</v>
      </c>
      <c r="H2602" t="s">
        <v>54</v>
      </c>
      <c r="I2602" t="s">
        <v>28</v>
      </c>
      <c r="J2602" t="s">
        <v>29</v>
      </c>
      <c r="K2602" t="s">
        <v>98</v>
      </c>
      <c r="L2602" t="s">
        <v>44</v>
      </c>
      <c r="M2602" t="s">
        <v>398</v>
      </c>
      <c r="N2602" s="2">
        <v>41487</v>
      </c>
      <c r="O2602" s="2">
        <v>41489</v>
      </c>
      <c r="P2602">
        <v>3</v>
      </c>
      <c r="Q2602" s="1">
        <v>0.09</v>
      </c>
      <c r="R2602">
        <v>8.01</v>
      </c>
      <c r="S2602">
        <v>2.87</v>
      </c>
      <c r="T2602">
        <f t="shared" si="40"/>
        <v>24.03</v>
      </c>
    </row>
    <row r="2603" spans="1:20" x14ac:dyDescent="0.25">
      <c r="A2603">
        <v>2602</v>
      </c>
      <c r="B2603">
        <v>89446</v>
      </c>
      <c r="C2603" t="s">
        <v>1090</v>
      </c>
      <c r="D2603" t="s">
        <v>20</v>
      </c>
      <c r="E2603" t="s">
        <v>21</v>
      </c>
      <c r="F2603" t="s">
        <v>22</v>
      </c>
      <c r="G2603" t="s">
        <v>41</v>
      </c>
      <c r="H2603" t="s">
        <v>206</v>
      </c>
      <c r="I2603" t="s">
        <v>28</v>
      </c>
      <c r="J2603" t="s">
        <v>29</v>
      </c>
      <c r="K2603" t="s">
        <v>1147</v>
      </c>
      <c r="L2603" t="s">
        <v>192</v>
      </c>
      <c r="M2603" t="s">
        <v>499</v>
      </c>
      <c r="N2603" s="2">
        <v>41487</v>
      </c>
      <c r="O2603" s="2">
        <v>41488</v>
      </c>
      <c r="P2603">
        <v>4</v>
      </c>
      <c r="Q2603" s="1">
        <v>0.1</v>
      </c>
      <c r="R2603">
        <v>205.99</v>
      </c>
      <c r="S2603">
        <v>8.99</v>
      </c>
      <c r="T2603">
        <f t="shared" si="40"/>
        <v>823.96</v>
      </c>
    </row>
    <row r="2604" spans="1:20" x14ac:dyDescent="0.25">
      <c r="A2604">
        <v>2603</v>
      </c>
      <c r="B2604">
        <v>90133</v>
      </c>
      <c r="C2604" t="s">
        <v>234</v>
      </c>
      <c r="D2604" t="s">
        <v>20</v>
      </c>
      <c r="E2604" t="s">
        <v>187</v>
      </c>
      <c r="F2604" t="s">
        <v>47</v>
      </c>
      <c r="G2604" t="s">
        <v>48</v>
      </c>
      <c r="H2604" t="s">
        <v>188</v>
      </c>
      <c r="I2604" t="s">
        <v>28</v>
      </c>
      <c r="J2604" t="s">
        <v>29</v>
      </c>
      <c r="K2604" t="s">
        <v>282</v>
      </c>
      <c r="L2604" t="s">
        <v>746</v>
      </c>
      <c r="M2604" t="s">
        <v>111</v>
      </c>
      <c r="N2604" s="2">
        <v>40645</v>
      </c>
      <c r="O2604" s="2">
        <v>40652</v>
      </c>
      <c r="P2604">
        <v>4</v>
      </c>
      <c r="Q2604" s="1">
        <v>0.09</v>
      </c>
      <c r="R2604">
        <v>105.34</v>
      </c>
      <c r="S2604">
        <v>24.49</v>
      </c>
      <c r="T2604">
        <f t="shared" si="40"/>
        <v>421.36</v>
      </c>
    </row>
    <row r="2605" spans="1:20" x14ac:dyDescent="0.25">
      <c r="A2605">
        <v>2604</v>
      </c>
      <c r="B2605">
        <v>86353</v>
      </c>
      <c r="C2605" t="s">
        <v>860</v>
      </c>
      <c r="D2605" t="s">
        <v>20</v>
      </c>
      <c r="E2605" t="s">
        <v>39</v>
      </c>
      <c r="F2605" t="s">
        <v>47</v>
      </c>
      <c r="G2605" t="s">
        <v>41</v>
      </c>
      <c r="H2605" t="s">
        <v>54</v>
      </c>
      <c r="I2605" t="s">
        <v>28</v>
      </c>
      <c r="J2605" t="s">
        <v>29</v>
      </c>
      <c r="K2605" t="s">
        <v>149</v>
      </c>
      <c r="L2605" t="s">
        <v>192</v>
      </c>
      <c r="M2605" t="s">
        <v>111</v>
      </c>
      <c r="N2605" s="2">
        <v>40779</v>
      </c>
      <c r="O2605" s="2">
        <v>40781</v>
      </c>
      <c r="P2605">
        <v>14</v>
      </c>
      <c r="Q2605" s="1">
        <v>0.09</v>
      </c>
      <c r="R2605">
        <v>3.69</v>
      </c>
      <c r="S2605">
        <v>0.5</v>
      </c>
      <c r="T2605">
        <f t="shared" si="40"/>
        <v>51.66</v>
      </c>
    </row>
    <row r="2606" spans="1:20" x14ac:dyDescent="0.25">
      <c r="A2606">
        <v>2605</v>
      </c>
      <c r="B2606">
        <v>89542</v>
      </c>
      <c r="C2606" t="s">
        <v>779</v>
      </c>
      <c r="D2606" t="s">
        <v>20</v>
      </c>
      <c r="E2606" t="s">
        <v>21</v>
      </c>
      <c r="F2606" t="s">
        <v>22</v>
      </c>
      <c r="G2606" t="s">
        <v>48</v>
      </c>
      <c r="H2606" t="s">
        <v>206</v>
      </c>
      <c r="I2606" t="s">
        <v>28</v>
      </c>
      <c r="J2606" t="s">
        <v>29</v>
      </c>
      <c r="K2606" t="s">
        <v>25</v>
      </c>
      <c r="L2606" t="s">
        <v>26</v>
      </c>
      <c r="M2606" t="s">
        <v>137</v>
      </c>
      <c r="N2606" s="2">
        <v>40772</v>
      </c>
      <c r="O2606" s="2">
        <v>40781</v>
      </c>
      <c r="P2606">
        <v>12</v>
      </c>
      <c r="Q2606" s="1">
        <v>0.06</v>
      </c>
      <c r="R2606">
        <v>6.6</v>
      </c>
      <c r="S2606">
        <v>4.07</v>
      </c>
      <c r="T2606">
        <f t="shared" si="40"/>
        <v>79.199999999999989</v>
      </c>
    </row>
    <row r="2607" spans="1:20" x14ac:dyDescent="0.25">
      <c r="A2607">
        <v>2606</v>
      </c>
      <c r="B2607">
        <v>89542</v>
      </c>
      <c r="C2607" t="s">
        <v>779</v>
      </c>
      <c r="D2607" t="s">
        <v>38</v>
      </c>
      <c r="E2607" t="s">
        <v>187</v>
      </c>
      <c r="F2607" t="s">
        <v>22</v>
      </c>
      <c r="G2607" t="s">
        <v>48</v>
      </c>
      <c r="H2607" t="s">
        <v>188</v>
      </c>
      <c r="I2607" t="s">
        <v>28</v>
      </c>
      <c r="J2607" t="s">
        <v>29</v>
      </c>
      <c r="K2607" t="s">
        <v>145</v>
      </c>
      <c r="L2607" t="s">
        <v>192</v>
      </c>
      <c r="M2607" t="s">
        <v>444</v>
      </c>
      <c r="N2607" s="2">
        <v>40772</v>
      </c>
      <c r="O2607" s="2">
        <v>40774</v>
      </c>
      <c r="P2607">
        <v>17</v>
      </c>
      <c r="Q2607" s="1">
        <v>0.03</v>
      </c>
      <c r="R2607">
        <v>48.04</v>
      </c>
      <c r="S2607">
        <v>7.23</v>
      </c>
      <c r="T2607">
        <f t="shared" si="40"/>
        <v>816.68</v>
      </c>
    </row>
    <row r="2608" spans="1:20" x14ac:dyDescent="0.25">
      <c r="A2608">
        <v>2607</v>
      </c>
      <c r="B2608">
        <v>88638</v>
      </c>
      <c r="C2608" t="s">
        <v>1422</v>
      </c>
      <c r="D2608" t="s">
        <v>20</v>
      </c>
      <c r="E2608" t="s">
        <v>39</v>
      </c>
      <c r="F2608" t="s">
        <v>31</v>
      </c>
      <c r="G2608" t="s">
        <v>23</v>
      </c>
      <c r="H2608" t="s">
        <v>94</v>
      </c>
      <c r="I2608" t="s">
        <v>28</v>
      </c>
      <c r="J2608" t="s">
        <v>29</v>
      </c>
      <c r="K2608" t="s">
        <v>181</v>
      </c>
      <c r="L2608" t="s">
        <v>44</v>
      </c>
      <c r="M2608" t="s">
        <v>121</v>
      </c>
      <c r="N2608" s="2">
        <v>41202</v>
      </c>
      <c r="O2608" s="2">
        <v>41204</v>
      </c>
      <c r="P2608">
        <v>8</v>
      </c>
      <c r="Q2608" s="1">
        <v>0.01</v>
      </c>
      <c r="R2608">
        <v>6.47</v>
      </c>
      <c r="S2608">
        <v>1.22</v>
      </c>
      <c r="T2608">
        <f t="shared" si="40"/>
        <v>51.76</v>
      </c>
    </row>
    <row r="2609" spans="1:20" x14ac:dyDescent="0.25">
      <c r="A2609">
        <v>2608</v>
      </c>
      <c r="B2609">
        <v>90356</v>
      </c>
      <c r="C2609" t="s">
        <v>2418</v>
      </c>
      <c r="D2609" t="s">
        <v>578</v>
      </c>
      <c r="E2609" t="s">
        <v>187</v>
      </c>
      <c r="F2609" t="s">
        <v>47</v>
      </c>
      <c r="G2609" t="s">
        <v>41</v>
      </c>
      <c r="H2609" t="s">
        <v>225</v>
      </c>
      <c r="I2609" t="s">
        <v>28</v>
      </c>
      <c r="J2609" t="s">
        <v>29</v>
      </c>
      <c r="K2609" t="s">
        <v>113</v>
      </c>
      <c r="L2609" t="s">
        <v>330</v>
      </c>
      <c r="M2609" t="s">
        <v>51</v>
      </c>
      <c r="N2609" s="2">
        <v>41094</v>
      </c>
      <c r="O2609" s="2">
        <v>41095</v>
      </c>
      <c r="P2609">
        <v>2</v>
      </c>
      <c r="Q2609" s="1">
        <v>0</v>
      </c>
      <c r="R2609">
        <v>146.34</v>
      </c>
      <c r="S2609">
        <v>43.75</v>
      </c>
      <c r="T2609">
        <f t="shared" si="40"/>
        <v>292.68</v>
      </c>
    </row>
    <row r="2610" spans="1:20" x14ac:dyDescent="0.25">
      <c r="A2610">
        <v>2609</v>
      </c>
      <c r="B2610">
        <v>88686</v>
      </c>
      <c r="C2610" t="s">
        <v>237</v>
      </c>
      <c r="D2610" t="s">
        <v>20</v>
      </c>
      <c r="E2610" t="s">
        <v>187</v>
      </c>
      <c r="F2610" t="s">
        <v>31</v>
      </c>
      <c r="G2610" t="s">
        <v>93</v>
      </c>
      <c r="H2610" t="s">
        <v>225</v>
      </c>
      <c r="I2610" t="s">
        <v>28</v>
      </c>
      <c r="J2610" t="s">
        <v>29</v>
      </c>
      <c r="K2610" t="s">
        <v>101</v>
      </c>
      <c r="L2610" t="s">
        <v>26</v>
      </c>
      <c r="M2610" t="s">
        <v>131</v>
      </c>
      <c r="N2610" s="2">
        <v>40361</v>
      </c>
      <c r="O2610" s="2">
        <v>40363</v>
      </c>
      <c r="P2610">
        <v>14</v>
      </c>
      <c r="Q2610" s="1">
        <v>0.04</v>
      </c>
      <c r="R2610">
        <v>99.23</v>
      </c>
      <c r="S2610">
        <v>8.99</v>
      </c>
      <c r="T2610">
        <f t="shared" si="40"/>
        <v>1389.22</v>
      </c>
    </row>
    <row r="2611" spans="1:20" x14ac:dyDescent="0.25">
      <c r="A2611">
        <v>2610</v>
      </c>
      <c r="B2611">
        <v>86958</v>
      </c>
      <c r="C2611" t="s">
        <v>1765</v>
      </c>
      <c r="D2611" t="s">
        <v>38</v>
      </c>
      <c r="E2611" t="s">
        <v>39</v>
      </c>
      <c r="F2611" t="s">
        <v>31</v>
      </c>
      <c r="G2611" t="s">
        <v>93</v>
      </c>
      <c r="H2611" t="s">
        <v>54</v>
      </c>
      <c r="I2611" t="s">
        <v>28</v>
      </c>
      <c r="J2611" t="s">
        <v>29</v>
      </c>
      <c r="K2611" t="s">
        <v>58</v>
      </c>
      <c r="L2611" t="s">
        <v>192</v>
      </c>
      <c r="M2611" t="s">
        <v>35</v>
      </c>
      <c r="N2611" s="2">
        <v>40286</v>
      </c>
      <c r="O2611" s="2">
        <v>40287</v>
      </c>
      <c r="P2611">
        <v>7</v>
      </c>
      <c r="Q2611" s="1">
        <v>0.1</v>
      </c>
      <c r="R2611">
        <v>52.99</v>
      </c>
      <c r="S2611">
        <v>19.989999999999998</v>
      </c>
      <c r="T2611">
        <f t="shared" si="40"/>
        <v>370.93</v>
      </c>
    </row>
    <row r="2612" spans="1:20" x14ac:dyDescent="0.25">
      <c r="A2612">
        <v>2611</v>
      </c>
      <c r="B2612">
        <v>86958</v>
      </c>
      <c r="C2612" t="s">
        <v>365</v>
      </c>
      <c r="D2612" t="s">
        <v>578</v>
      </c>
      <c r="E2612" t="s">
        <v>187</v>
      </c>
      <c r="F2612" t="s">
        <v>31</v>
      </c>
      <c r="G2612" t="s">
        <v>93</v>
      </c>
      <c r="H2612" t="s">
        <v>217</v>
      </c>
      <c r="I2612" t="s">
        <v>28</v>
      </c>
      <c r="J2612" t="s">
        <v>29</v>
      </c>
      <c r="K2612" t="s">
        <v>170</v>
      </c>
      <c r="L2612" t="s">
        <v>330</v>
      </c>
      <c r="M2612" t="s">
        <v>35</v>
      </c>
      <c r="N2612" s="2">
        <v>40286</v>
      </c>
      <c r="O2612" s="2">
        <v>40289</v>
      </c>
      <c r="P2612">
        <v>2</v>
      </c>
      <c r="Q2612" s="1">
        <v>7.0000000000000007E-2</v>
      </c>
      <c r="R2612">
        <v>100.98</v>
      </c>
      <c r="S2612">
        <v>57.38</v>
      </c>
      <c r="T2612">
        <f t="shared" si="40"/>
        <v>201.96</v>
      </c>
    </row>
    <row r="2613" spans="1:20" x14ac:dyDescent="0.25">
      <c r="A2613">
        <v>2612</v>
      </c>
      <c r="B2613">
        <v>86958</v>
      </c>
      <c r="C2613" t="s">
        <v>365</v>
      </c>
      <c r="D2613" t="s">
        <v>20</v>
      </c>
      <c r="E2613" t="s">
        <v>21</v>
      </c>
      <c r="F2613" t="s">
        <v>31</v>
      </c>
      <c r="G2613" t="s">
        <v>93</v>
      </c>
      <c r="H2613" t="s">
        <v>24</v>
      </c>
      <c r="I2613" t="s">
        <v>28</v>
      </c>
      <c r="J2613" t="s">
        <v>29</v>
      </c>
      <c r="K2613" t="s">
        <v>25</v>
      </c>
      <c r="L2613" t="s">
        <v>44</v>
      </c>
      <c r="M2613" t="s">
        <v>35</v>
      </c>
      <c r="N2613" s="2">
        <v>40286</v>
      </c>
      <c r="O2613" s="2">
        <v>40288</v>
      </c>
      <c r="P2613">
        <v>5</v>
      </c>
      <c r="Q2613" s="1">
        <v>0.03</v>
      </c>
      <c r="R2613">
        <v>85.99</v>
      </c>
      <c r="S2613">
        <v>0.99</v>
      </c>
      <c r="T2613">
        <f t="shared" si="40"/>
        <v>429.95</v>
      </c>
    </row>
    <row r="2614" spans="1:20" x14ac:dyDescent="0.25">
      <c r="A2614">
        <v>2613</v>
      </c>
      <c r="B2614">
        <v>89047</v>
      </c>
      <c r="C2614" t="s">
        <v>988</v>
      </c>
      <c r="D2614" t="s">
        <v>20</v>
      </c>
      <c r="E2614" t="s">
        <v>21</v>
      </c>
      <c r="F2614" t="s">
        <v>22</v>
      </c>
      <c r="G2614" t="s">
        <v>93</v>
      </c>
      <c r="H2614" t="s">
        <v>33</v>
      </c>
      <c r="I2614" t="s">
        <v>28</v>
      </c>
      <c r="J2614" t="s">
        <v>29</v>
      </c>
      <c r="K2614" t="s">
        <v>1114</v>
      </c>
      <c r="L2614" t="s">
        <v>26</v>
      </c>
      <c r="M2614" t="s">
        <v>326</v>
      </c>
      <c r="N2614" s="2">
        <v>40504</v>
      </c>
      <c r="O2614" s="2">
        <v>40505</v>
      </c>
      <c r="P2614">
        <v>41</v>
      </c>
      <c r="Q2614" s="1">
        <v>0.01</v>
      </c>
      <c r="R2614">
        <v>35.99</v>
      </c>
      <c r="S2614">
        <v>0.99</v>
      </c>
      <c r="T2614">
        <f t="shared" si="40"/>
        <v>1475.5900000000001</v>
      </c>
    </row>
    <row r="2615" spans="1:20" x14ac:dyDescent="0.25">
      <c r="A2615">
        <v>2614</v>
      </c>
      <c r="B2615">
        <v>90359</v>
      </c>
      <c r="C2615" t="s">
        <v>2020</v>
      </c>
      <c r="D2615" t="s">
        <v>20</v>
      </c>
      <c r="E2615" t="s">
        <v>21</v>
      </c>
      <c r="F2615" t="s">
        <v>31</v>
      </c>
      <c r="G2615" t="s">
        <v>93</v>
      </c>
      <c r="H2615" t="s">
        <v>203</v>
      </c>
      <c r="I2615" t="s">
        <v>28</v>
      </c>
      <c r="J2615" t="s">
        <v>29</v>
      </c>
      <c r="K2615" t="s">
        <v>34</v>
      </c>
      <c r="L2615" t="s">
        <v>192</v>
      </c>
      <c r="M2615" t="s">
        <v>83</v>
      </c>
      <c r="N2615" s="2">
        <v>40252</v>
      </c>
      <c r="O2615" s="2">
        <v>40253</v>
      </c>
      <c r="P2615">
        <v>4</v>
      </c>
      <c r="Q2615" s="1">
        <v>0.1</v>
      </c>
      <c r="R2615">
        <v>17.98</v>
      </c>
      <c r="S2615">
        <v>4</v>
      </c>
      <c r="T2615">
        <f t="shared" si="40"/>
        <v>71.92</v>
      </c>
    </row>
    <row r="2616" spans="1:20" x14ac:dyDescent="0.25">
      <c r="A2616">
        <v>2615</v>
      </c>
      <c r="B2616">
        <v>90359</v>
      </c>
      <c r="C2616" t="s">
        <v>2430</v>
      </c>
      <c r="D2616" t="s">
        <v>20</v>
      </c>
      <c r="E2616" t="s">
        <v>21</v>
      </c>
      <c r="F2616" t="s">
        <v>31</v>
      </c>
      <c r="G2616" t="s">
        <v>93</v>
      </c>
      <c r="H2616" t="s">
        <v>33</v>
      </c>
      <c r="I2616" t="s">
        <v>28</v>
      </c>
      <c r="J2616" t="s">
        <v>29</v>
      </c>
      <c r="K2616" t="s">
        <v>1138</v>
      </c>
      <c r="L2616" t="s">
        <v>192</v>
      </c>
      <c r="M2616" t="s">
        <v>35</v>
      </c>
      <c r="N2616" s="2">
        <v>40252</v>
      </c>
      <c r="O2616" s="2">
        <v>40253</v>
      </c>
      <c r="P2616">
        <v>1</v>
      </c>
      <c r="Q2616" s="1">
        <v>0.09</v>
      </c>
      <c r="R2616">
        <v>125.99</v>
      </c>
      <c r="S2616">
        <v>8.99</v>
      </c>
      <c r="T2616">
        <f t="shared" si="40"/>
        <v>125.99</v>
      </c>
    </row>
    <row r="2617" spans="1:20" x14ac:dyDescent="0.25">
      <c r="A2617">
        <v>2616</v>
      </c>
      <c r="B2617">
        <v>90368</v>
      </c>
      <c r="C2617" t="s">
        <v>2000</v>
      </c>
      <c r="D2617" t="s">
        <v>20</v>
      </c>
      <c r="E2617" t="s">
        <v>21</v>
      </c>
      <c r="F2617" t="s">
        <v>22</v>
      </c>
      <c r="G2617" t="s">
        <v>48</v>
      </c>
      <c r="H2617" t="s">
        <v>33</v>
      </c>
      <c r="I2617" t="s">
        <v>28</v>
      </c>
      <c r="J2617" t="s">
        <v>29</v>
      </c>
      <c r="K2617" t="s">
        <v>210</v>
      </c>
      <c r="L2617" t="s">
        <v>26</v>
      </c>
      <c r="M2617" t="s">
        <v>182</v>
      </c>
      <c r="N2617" s="2">
        <v>41008</v>
      </c>
      <c r="O2617" s="2">
        <v>41015</v>
      </c>
      <c r="P2617">
        <v>1</v>
      </c>
      <c r="Q2617" s="1">
        <v>0.1</v>
      </c>
      <c r="R2617">
        <v>35.409999999999997</v>
      </c>
      <c r="S2617">
        <v>1.99</v>
      </c>
      <c r="T2617">
        <f t="shared" si="40"/>
        <v>35.409999999999997</v>
      </c>
    </row>
    <row r="2618" spans="1:20" x14ac:dyDescent="0.25">
      <c r="A2618">
        <v>2617</v>
      </c>
      <c r="B2618">
        <v>90368</v>
      </c>
      <c r="C2618" t="s">
        <v>2000</v>
      </c>
      <c r="D2618" t="s">
        <v>20</v>
      </c>
      <c r="E2618" t="s">
        <v>39</v>
      </c>
      <c r="F2618" t="s">
        <v>22</v>
      </c>
      <c r="G2618" t="s">
        <v>48</v>
      </c>
      <c r="H2618" t="s">
        <v>54</v>
      </c>
      <c r="I2618" t="s">
        <v>28</v>
      </c>
      <c r="J2618" t="s">
        <v>29</v>
      </c>
      <c r="K2618" t="s">
        <v>50</v>
      </c>
      <c r="L2618" t="s">
        <v>192</v>
      </c>
      <c r="M2618" t="s">
        <v>499</v>
      </c>
      <c r="N2618" s="2">
        <v>41008</v>
      </c>
      <c r="O2618" s="2">
        <v>41008</v>
      </c>
      <c r="P2618">
        <v>9</v>
      </c>
      <c r="Q2618" s="1">
        <v>0</v>
      </c>
      <c r="R2618">
        <v>16.739999999999998</v>
      </c>
      <c r="S2618">
        <v>7.04</v>
      </c>
      <c r="T2618">
        <f t="shared" si="40"/>
        <v>150.66</v>
      </c>
    </row>
    <row r="2619" spans="1:20" x14ac:dyDescent="0.25">
      <c r="A2619">
        <v>2618</v>
      </c>
      <c r="B2619">
        <v>90377</v>
      </c>
      <c r="C2619" t="s">
        <v>1480</v>
      </c>
      <c r="D2619" t="s">
        <v>20</v>
      </c>
      <c r="E2619" t="s">
        <v>21</v>
      </c>
      <c r="F2619" t="s">
        <v>31</v>
      </c>
      <c r="G2619" t="s">
        <v>93</v>
      </c>
      <c r="H2619" t="s">
        <v>203</v>
      </c>
      <c r="I2619" t="s">
        <v>28</v>
      </c>
      <c r="J2619" t="s">
        <v>29</v>
      </c>
      <c r="K2619" t="s">
        <v>1107</v>
      </c>
      <c r="L2619" t="s">
        <v>26</v>
      </c>
      <c r="M2619" t="s">
        <v>141</v>
      </c>
      <c r="N2619" s="2">
        <v>41541</v>
      </c>
      <c r="O2619" s="2">
        <v>41542</v>
      </c>
      <c r="P2619">
        <v>16</v>
      </c>
      <c r="Q2619" s="1">
        <v>0.08</v>
      </c>
      <c r="R2619">
        <v>8.32</v>
      </c>
      <c r="S2619">
        <v>2.38</v>
      </c>
      <c r="T2619">
        <f t="shared" si="40"/>
        <v>133.12</v>
      </c>
    </row>
    <row r="2620" spans="1:20" x14ac:dyDescent="0.25">
      <c r="A2620">
        <v>2619</v>
      </c>
      <c r="B2620">
        <v>90377</v>
      </c>
      <c r="C2620" t="s">
        <v>1371</v>
      </c>
      <c r="D2620" t="s">
        <v>20</v>
      </c>
      <c r="E2620" t="s">
        <v>39</v>
      </c>
      <c r="F2620" t="s">
        <v>40</v>
      </c>
      <c r="G2620" t="s">
        <v>93</v>
      </c>
      <c r="H2620" t="s">
        <v>94</v>
      </c>
      <c r="I2620" t="s">
        <v>28</v>
      </c>
      <c r="J2620" t="s">
        <v>29</v>
      </c>
      <c r="K2620" t="s">
        <v>43</v>
      </c>
      <c r="L2620" t="s">
        <v>26</v>
      </c>
      <c r="M2620" t="s">
        <v>638</v>
      </c>
      <c r="N2620" s="2">
        <v>41541</v>
      </c>
      <c r="O2620" s="2">
        <v>41543</v>
      </c>
      <c r="P2620">
        <v>14</v>
      </c>
      <c r="Q2620" s="1">
        <v>0.06</v>
      </c>
      <c r="R2620">
        <v>40.97</v>
      </c>
      <c r="S2620">
        <v>8.99</v>
      </c>
      <c r="T2620">
        <f t="shared" si="40"/>
        <v>573.57999999999993</v>
      </c>
    </row>
    <row r="2621" spans="1:20" x14ac:dyDescent="0.25">
      <c r="A2621">
        <v>2620</v>
      </c>
      <c r="B2621">
        <v>90380</v>
      </c>
      <c r="C2621" t="s">
        <v>765</v>
      </c>
      <c r="D2621" t="s">
        <v>38</v>
      </c>
      <c r="E2621" t="s">
        <v>39</v>
      </c>
      <c r="F2621" t="s">
        <v>22</v>
      </c>
      <c r="G2621" t="s">
        <v>93</v>
      </c>
      <c r="H2621" t="s">
        <v>61</v>
      </c>
      <c r="I2621" t="s">
        <v>28</v>
      </c>
      <c r="J2621" t="s">
        <v>29</v>
      </c>
      <c r="K2621" t="s">
        <v>289</v>
      </c>
      <c r="L2621" t="s">
        <v>44</v>
      </c>
      <c r="M2621" t="s">
        <v>246</v>
      </c>
      <c r="N2621" s="2">
        <v>40961</v>
      </c>
      <c r="O2621" s="2">
        <v>40963</v>
      </c>
      <c r="P2621">
        <v>5</v>
      </c>
      <c r="Q2621" s="1">
        <v>7.0000000000000007E-2</v>
      </c>
      <c r="R2621">
        <v>3.28</v>
      </c>
      <c r="S2621">
        <v>0.98</v>
      </c>
      <c r="T2621">
        <f t="shared" si="40"/>
        <v>16.399999999999999</v>
      </c>
    </row>
    <row r="2622" spans="1:20" x14ac:dyDescent="0.25">
      <c r="A2622">
        <v>2621</v>
      </c>
      <c r="B2622">
        <v>86532</v>
      </c>
      <c r="C2622" t="s">
        <v>1429</v>
      </c>
      <c r="D2622" t="s">
        <v>20</v>
      </c>
      <c r="E2622" t="s">
        <v>21</v>
      </c>
      <c r="F2622" t="s">
        <v>22</v>
      </c>
      <c r="G2622" t="s">
        <v>32</v>
      </c>
      <c r="H2622" t="s">
        <v>206</v>
      </c>
      <c r="I2622" t="s">
        <v>28</v>
      </c>
      <c r="J2622" t="s">
        <v>29</v>
      </c>
      <c r="K2622" t="s">
        <v>409</v>
      </c>
      <c r="L2622" t="s">
        <v>192</v>
      </c>
      <c r="M2622" t="s">
        <v>398</v>
      </c>
      <c r="N2622" s="2">
        <v>41223</v>
      </c>
      <c r="O2622" s="2">
        <v>41224</v>
      </c>
      <c r="P2622">
        <v>30</v>
      </c>
      <c r="Q2622" s="1">
        <v>7.0000000000000007E-2</v>
      </c>
      <c r="R2622">
        <v>32.979999999999997</v>
      </c>
      <c r="S2622">
        <v>5.5</v>
      </c>
      <c r="T2622">
        <f t="shared" si="40"/>
        <v>989.39999999999986</v>
      </c>
    </row>
    <row r="2623" spans="1:20" x14ac:dyDescent="0.25">
      <c r="A2623">
        <v>2622</v>
      </c>
      <c r="B2623">
        <v>86532</v>
      </c>
      <c r="C2623" t="s">
        <v>1429</v>
      </c>
      <c r="D2623" t="s">
        <v>20</v>
      </c>
      <c r="E2623" t="s">
        <v>39</v>
      </c>
      <c r="F2623" t="s">
        <v>22</v>
      </c>
      <c r="G2623" t="s">
        <v>32</v>
      </c>
      <c r="H2623" t="s">
        <v>42</v>
      </c>
      <c r="I2623" t="s">
        <v>28</v>
      </c>
      <c r="J2623" t="s">
        <v>29</v>
      </c>
      <c r="K2623" t="s">
        <v>43</v>
      </c>
      <c r="L2623" t="s">
        <v>192</v>
      </c>
      <c r="M2623" t="s">
        <v>137</v>
      </c>
      <c r="N2623" s="2">
        <v>41223</v>
      </c>
      <c r="O2623" s="2">
        <v>41224</v>
      </c>
      <c r="P2623">
        <v>31</v>
      </c>
      <c r="Q2623" s="1">
        <v>0.09</v>
      </c>
      <c r="R2623">
        <v>5.98</v>
      </c>
      <c r="S2623">
        <v>10.39</v>
      </c>
      <c r="T2623">
        <f t="shared" si="40"/>
        <v>185.38000000000002</v>
      </c>
    </row>
    <row r="2624" spans="1:20" x14ac:dyDescent="0.25">
      <c r="A2624">
        <v>2623</v>
      </c>
      <c r="B2624">
        <v>86532</v>
      </c>
      <c r="C2624" t="s">
        <v>1429</v>
      </c>
      <c r="D2624" t="s">
        <v>20</v>
      </c>
      <c r="E2624" t="s">
        <v>21</v>
      </c>
      <c r="F2624" t="s">
        <v>22</v>
      </c>
      <c r="G2624" t="s">
        <v>32</v>
      </c>
      <c r="H2624" t="s">
        <v>203</v>
      </c>
      <c r="I2624" t="s">
        <v>28</v>
      </c>
      <c r="J2624" t="s">
        <v>29</v>
      </c>
      <c r="K2624" t="s">
        <v>34</v>
      </c>
      <c r="L2624" t="s">
        <v>192</v>
      </c>
      <c r="M2624" t="s">
        <v>150</v>
      </c>
      <c r="N2624" s="2">
        <v>41223</v>
      </c>
      <c r="O2624" s="2">
        <v>41225</v>
      </c>
      <c r="P2624">
        <v>1</v>
      </c>
      <c r="Q2624" s="1">
        <v>0.05</v>
      </c>
      <c r="R2624">
        <v>65.989999999999995</v>
      </c>
      <c r="S2624">
        <v>8.99</v>
      </c>
      <c r="T2624">
        <f t="shared" si="40"/>
        <v>65.989999999999995</v>
      </c>
    </row>
    <row r="2625" spans="1:20" x14ac:dyDescent="0.25">
      <c r="A2625">
        <v>2624</v>
      </c>
      <c r="B2625">
        <v>86532</v>
      </c>
      <c r="C2625" t="s">
        <v>493</v>
      </c>
      <c r="D2625" t="s">
        <v>20</v>
      </c>
      <c r="E2625" t="s">
        <v>39</v>
      </c>
      <c r="F2625" t="s">
        <v>22</v>
      </c>
      <c r="G2625" t="s">
        <v>32</v>
      </c>
      <c r="H2625" t="s">
        <v>54</v>
      </c>
      <c r="I2625" t="s">
        <v>28</v>
      </c>
      <c r="J2625" t="s">
        <v>29</v>
      </c>
      <c r="K2625" t="s">
        <v>138</v>
      </c>
      <c r="L2625" t="s">
        <v>44</v>
      </c>
      <c r="M2625" t="s">
        <v>294</v>
      </c>
      <c r="N2625" s="2">
        <v>41223</v>
      </c>
      <c r="O2625" s="2">
        <v>41225</v>
      </c>
      <c r="P2625">
        <v>21</v>
      </c>
      <c r="Q2625" s="1">
        <v>0.1</v>
      </c>
      <c r="R2625">
        <v>5.18</v>
      </c>
      <c r="S2625">
        <v>2.04</v>
      </c>
      <c r="T2625">
        <f t="shared" si="40"/>
        <v>108.78</v>
      </c>
    </row>
    <row r="2626" spans="1:20" x14ac:dyDescent="0.25">
      <c r="A2626">
        <v>2625</v>
      </c>
      <c r="B2626">
        <v>87177</v>
      </c>
      <c r="C2626" t="s">
        <v>371</v>
      </c>
      <c r="D2626" t="s">
        <v>20</v>
      </c>
      <c r="E2626" t="s">
        <v>21</v>
      </c>
      <c r="F2626" t="s">
        <v>47</v>
      </c>
      <c r="G2626" t="s">
        <v>93</v>
      </c>
      <c r="H2626" t="s">
        <v>206</v>
      </c>
      <c r="I2626" t="s">
        <v>28</v>
      </c>
      <c r="J2626" t="s">
        <v>29</v>
      </c>
      <c r="K2626" t="s">
        <v>409</v>
      </c>
      <c r="L2626" t="s">
        <v>192</v>
      </c>
      <c r="M2626" t="s">
        <v>156</v>
      </c>
      <c r="N2626" s="2">
        <v>40425</v>
      </c>
      <c r="O2626" s="2">
        <v>40427</v>
      </c>
      <c r="P2626">
        <v>23</v>
      </c>
      <c r="Q2626" s="1">
        <v>0.06</v>
      </c>
      <c r="R2626">
        <v>175.99</v>
      </c>
      <c r="S2626">
        <v>8.99</v>
      </c>
      <c r="T2626">
        <f t="shared" si="40"/>
        <v>4047.7700000000004</v>
      </c>
    </row>
    <row r="2627" spans="1:20" x14ac:dyDescent="0.25">
      <c r="A2627">
        <v>2626</v>
      </c>
      <c r="B2627">
        <v>86016</v>
      </c>
      <c r="C2627" t="s">
        <v>633</v>
      </c>
      <c r="D2627" t="s">
        <v>20</v>
      </c>
      <c r="E2627" t="s">
        <v>21</v>
      </c>
      <c r="F2627" t="s">
        <v>47</v>
      </c>
      <c r="G2627" t="s">
        <v>48</v>
      </c>
      <c r="H2627" t="s">
        <v>206</v>
      </c>
      <c r="I2627" t="s">
        <v>28</v>
      </c>
      <c r="J2627" t="s">
        <v>29</v>
      </c>
      <c r="K2627" t="s">
        <v>409</v>
      </c>
      <c r="L2627" t="s">
        <v>192</v>
      </c>
      <c r="M2627" t="s">
        <v>111</v>
      </c>
      <c r="N2627" s="2">
        <v>40728</v>
      </c>
      <c r="O2627" s="2">
        <v>40735</v>
      </c>
      <c r="P2627">
        <v>2</v>
      </c>
      <c r="Q2627" s="1">
        <v>0.09</v>
      </c>
      <c r="R2627">
        <v>19.98</v>
      </c>
      <c r="S2627">
        <v>4</v>
      </c>
      <c r="T2627">
        <f t="shared" ref="T2627:T2690" si="41">R2627*P2627</f>
        <v>39.96</v>
      </c>
    </row>
    <row r="2628" spans="1:20" x14ac:dyDescent="0.25">
      <c r="A2628">
        <v>2627</v>
      </c>
      <c r="B2628">
        <v>88956</v>
      </c>
      <c r="C2628" t="s">
        <v>434</v>
      </c>
      <c r="D2628" t="s">
        <v>20</v>
      </c>
      <c r="E2628" t="s">
        <v>21</v>
      </c>
      <c r="F2628" t="s">
        <v>31</v>
      </c>
      <c r="G2628" t="s">
        <v>32</v>
      </c>
      <c r="H2628" t="s">
        <v>206</v>
      </c>
      <c r="I2628" t="s">
        <v>28</v>
      </c>
      <c r="J2628" t="s">
        <v>29</v>
      </c>
      <c r="K2628" t="s">
        <v>1147</v>
      </c>
      <c r="L2628" t="s">
        <v>192</v>
      </c>
      <c r="M2628" t="s">
        <v>296</v>
      </c>
      <c r="N2628" s="2">
        <v>41312</v>
      </c>
      <c r="O2628" s="2">
        <v>41312</v>
      </c>
      <c r="P2628">
        <v>7</v>
      </c>
      <c r="Q2628" s="1">
        <v>0.03</v>
      </c>
      <c r="R2628">
        <v>65.989999999999995</v>
      </c>
      <c r="S2628">
        <v>5.99</v>
      </c>
      <c r="T2628">
        <f t="shared" si="41"/>
        <v>461.92999999999995</v>
      </c>
    </row>
    <row r="2629" spans="1:20" x14ac:dyDescent="0.25">
      <c r="A2629">
        <v>2628</v>
      </c>
      <c r="B2629">
        <v>90255</v>
      </c>
      <c r="C2629" t="s">
        <v>1846</v>
      </c>
      <c r="D2629" t="s">
        <v>20</v>
      </c>
      <c r="E2629" t="s">
        <v>187</v>
      </c>
      <c r="F2629" t="s">
        <v>31</v>
      </c>
      <c r="G2629" t="s">
        <v>41</v>
      </c>
      <c r="H2629" t="s">
        <v>217</v>
      </c>
      <c r="I2629" t="s">
        <v>28</v>
      </c>
      <c r="J2629" t="s">
        <v>29</v>
      </c>
      <c r="K2629" t="s">
        <v>68</v>
      </c>
      <c r="L2629" t="s">
        <v>746</v>
      </c>
      <c r="M2629" t="s">
        <v>139</v>
      </c>
      <c r="N2629" s="2">
        <v>41482</v>
      </c>
      <c r="O2629" s="2">
        <v>41484</v>
      </c>
      <c r="P2629">
        <v>3</v>
      </c>
      <c r="Q2629" s="1">
        <v>0</v>
      </c>
      <c r="R2629">
        <v>140.81</v>
      </c>
      <c r="S2629">
        <v>24.49</v>
      </c>
      <c r="T2629">
        <f t="shared" si="41"/>
        <v>422.43</v>
      </c>
    </row>
    <row r="2630" spans="1:20" x14ac:dyDescent="0.25">
      <c r="A2630">
        <v>2629</v>
      </c>
      <c r="B2630">
        <v>85948</v>
      </c>
      <c r="C2630" t="s">
        <v>854</v>
      </c>
      <c r="D2630" t="s">
        <v>20</v>
      </c>
      <c r="E2630" t="s">
        <v>21</v>
      </c>
      <c r="F2630" t="s">
        <v>22</v>
      </c>
      <c r="G2630" t="s">
        <v>32</v>
      </c>
      <c r="H2630" t="s">
        <v>206</v>
      </c>
      <c r="I2630" t="s">
        <v>28</v>
      </c>
      <c r="J2630" t="s">
        <v>29</v>
      </c>
      <c r="K2630" t="s">
        <v>208</v>
      </c>
      <c r="L2630" t="s">
        <v>192</v>
      </c>
      <c r="M2630" t="s">
        <v>27</v>
      </c>
      <c r="N2630" s="2">
        <v>40205</v>
      </c>
      <c r="O2630" s="2">
        <v>40206</v>
      </c>
      <c r="P2630">
        <v>10</v>
      </c>
      <c r="Q2630" s="1">
        <v>0.08</v>
      </c>
      <c r="R2630">
        <v>205.99</v>
      </c>
      <c r="S2630">
        <v>2.5</v>
      </c>
      <c r="T2630">
        <f t="shared" si="41"/>
        <v>2059.9</v>
      </c>
    </row>
    <row r="2631" spans="1:20" x14ac:dyDescent="0.25">
      <c r="A2631">
        <v>2630</v>
      </c>
      <c r="B2631">
        <v>86178</v>
      </c>
      <c r="C2631" t="s">
        <v>1650</v>
      </c>
      <c r="D2631" t="s">
        <v>20</v>
      </c>
      <c r="E2631" t="s">
        <v>39</v>
      </c>
      <c r="F2631" t="s">
        <v>47</v>
      </c>
      <c r="G2631" t="s">
        <v>41</v>
      </c>
      <c r="H2631" t="s">
        <v>78</v>
      </c>
      <c r="I2631" t="s">
        <v>28</v>
      </c>
      <c r="J2631" t="s">
        <v>29</v>
      </c>
      <c r="K2631" t="s">
        <v>138</v>
      </c>
      <c r="L2631" t="s">
        <v>44</v>
      </c>
      <c r="M2631" t="s">
        <v>156</v>
      </c>
      <c r="N2631" s="2">
        <v>41268</v>
      </c>
      <c r="O2631" s="2">
        <v>41268</v>
      </c>
      <c r="P2631">
        <v>13</v>
      </c>
      <c r="Q2631" s="1">
        <v>0.04</v>
      </c>
      <c r="R2631">
        <v>7.28</v>
      </c>
      <c r="S2631">
        <v>1.77</v>
      </c>
      <c r="T2631">
        <f t="shared" si="41"/>
        <v>94.64</v>
      </c>
    </row>
    <row r="2632" spans="1:20" x14ac:dyDescent="0.25">
      <c r="A2632">
        <v>2631</v>
      </c>
      <c r="B2632">
        <v>86885</v>
      </c>
      <c r="C2632" t="s">
        <v>1035</v>
      </c>
      <c r="D2632" t="s">
        <v>20</v>
      </c>
      <c r="E2632" t="s">
        <v>39</v>
      </c>
      <c r="F2632" t="s">
        <v>40</v>
      </c>
      <c r="G2632" t="s">
        <v>48</v>
      </c>
      <c r="H2632" t="s">
        <v>61</v>
      </c>
      <c r="I2632" t="s">
        <v>28</v>
      </c>
      <c r="J2632" t="s">
        <v>29</v>
      </c>
      <c r="K2632" t="s">
        <v>291</v>
      </c>
      <c r="L2632" t="s">
        <v>44</v>
      </c>
      <c r="M2632" t="s">
        <v>175</v>
      </c>
      <c r="N2632" s="2">
        <v>40294</v>
      </c>
      <c r="O2632" s="2">
        <v>40296</v>
      </c>
      <c r="P2632">
        <v>2</v>
      </c>
      <c r="Q2632" s="1">
        <v>0.06</v>
      </c>
      <c r="R2632">
        <v>4.28</v>
      </c>
      <c r="S2632">
        <v>0.94</v>
      </c>
      <c r="T2632">
        <f t="shared" si="41"/>
        <v>8.56</v>
      </c>
    </row>
    <row r="2633" spans="1:20" x14ac:dyDescent="0.25">
      <c r="A2633">
        <v>2632</v>
      </c>
      <c r="B2633">
        <v>88544</v>
      </c>
      <c r="C2633" t="s">
        <v>1443</v>
      </c>
      <c r="D2633" t="s">
        <v>578</v>
      </c>
      <c r="E2633" t="s">
        <v>21</v>
      </c>
      <c r="F2633" t="s">
        <v>47</v>
      </c>
      <c r="G2633" t="s">
        <v>23</v>
      </c>
      <c r="H2633" t="s">
        <v>24</v>
      </c>
      <c r="I2633" t="s">
        <v>28</v>
      </c>
      <c r="J2633" t="s">
        <v>29</v>
      </c>
      <c r="K2633" t="s">
        <v>201</v>
      </c>
      <c r="L2633" t="s">
        <v>330</v>
      </c>
      <c r="M2633" t="s">
        <v>114</v>
      </c>
      <c r="N2633" s="2">
        <v>40394</v>
      </c>
      <c r="O2633" s="2">
        <v>40395</v>
      </c>
      <c r="P2633">
        <v>1</v>
      </c>
      <c r="Q2633" s="1">
        <v>0.01</v>
      </c>
      <c r="R2633">
        <v>3502.14</v>
      </c>
      <c r="S2633">
        <v>8.73</v>
      </c>
      <c r="T2633">
        <f t="shared" si="41"/>
        <v>3502.14</v>
      </c>
    </row>
    <row r="2634" spans="1:20" x14ac:dyDescent="0.25">
      <c r="A2634">
        <v>2633</v>
      </c>
      <c r="B2634">
        <v>88544</v>
      </c>
      <c r="C2634" t="s">
        <v>1443</v>
      </c>
      <c r="D2634" t="s">
        <v>20</v>
      </c>
      <c r="E2634" t="s">
        <v>39</v>
      </c>
      <c r="F2634" t="s">
        <v>47</v>
      </c>
      <c r="G2634" t="s">
        <v>23</v>
      </c>
      <c r="H2634" t="s">
        <v>54</v>
      </c>
      <c r="I2634" t="s">
        <v>28</v>
      </c>
      <c r="J2634" t="s">
        <v>29</v>
      </c>
      <c r="K2634" t="s">
        <v>133</v>
      </c>
      <c r="L2634" t="s">
        <v>26</v>
      </c>
      <c r="M2634" t="s">
        <v>117</v>
      </c>
      <c r="N2634" s="2">
        <v>40394</v>
      </c>
      <c r="O2634" s="2">
        <v>40395</v>
      </c>
      <c r="P2634">
        <v>4</v>
      </c>
      <c r="Q2634" s="1">
        <v>0.06</v>
      </c>
      <c r="R2634">
        <v>15.73</v>
      </c>
      <c r="S2634">
        <v>7.42</v>
      </c>
      <c r="T2634">
        <f t="shared" si="41"/>
        <v>62.92</v>
      </c>
    </row>
    <row r="2635" spans="1:20" x14ac:dyDescent="0.25">
      <c r="A2635">
        <v>2634</v>
      </c>
      <c r="B2635">
        <v>85902</v>
      </c>
      <c r="C2635" t="s">
        <v>2023</v>
      </c>
      <c r="D2635" t="s">
        <v>578</v>
      </c>
      <c r="E2635" t="s">
        <v>21</v>
      </c>
      <c r="F2635" t="s">
        <v>40</v>
      </c>
      <c r="G2635" t="s">
        <v>32</v>
      </c>
      <c r="H2635" t="s">
        <v>203</v>
      </c>
      <c r="I2635" t="s">
        <v>28</v>
      </c>
      <c r="J2635" t="s">
        <v>56</v>
      </c>
      <c r="K2635" t="s">
        <v>201</v>
      </c>
      <c r="L2635" t="s">
        <v>283</v>
      </c>
      <c r="M2635" t="s">
        <v>125</v>
      </c>
      <c r="N2635" s="2">
        <v>40944</v>
      </c>
      <c r="O2635" s="2">
        <v>40945</v>
      </c>
      <c r="P2635">
        <v>1</v>
      </c>
      <c r="Q2635" s="1">
        <v>0.06</v>
      </c>
      <c r="R2635">
        <v>500.97</v>
      </c>
      <c r="S2635">
        <v>69.3</v>
      </c>
      <c r="T2635">
        <f t="shared" si="41"/>
        <v>500.97</v>
      </c>
    </row>
    <row r="2636" spans="1:20" x14ac:dyDescent="0.25">
      <c r="A2636">
        <v>2635</v>
      </c>
      <c r="B2636">
        <v>85902</v>
      </c>
      <c r="C2636" t="s">
        <v>2023</v>
      </c>
      <c r="D2636" t="s">
        <v>20</v>
      </c>
      <c r="E2636" t="s">
        <v>39</v>
      </c>
      <c r="F2636" t="s">
        <v>40</v>
      </c>
      <c r="G2636" t="s">
        <v>32</v>
      </c>
      <c r="H2636" t="s">
        <v>49</v>
      </c>
      <c r="I2636" t="s">
        <v>28</v>
      </c>
      <c r="J2636" t="s">
        <v>56</v>
      </c>
      <c r="K2636" t="s">
        <v>138</v>
      </c>
      <c r="L2636" t="s">
        <v>26</v>
      </c>
      <c r="M2636" t="s">
        <v>638</v>
      </c>
      <c r="N2636" s="2">
        <v>40944</v>
      </c>
      <c r="O2636" s="2">
        <v>40944</v>
      </c>
      <c r="P2636">
        <v>8</v>
      </c>
      <c r="Q2636" s="1">
        <v>0.09</v>
      </c>
      <c r="R2636">
        <v>21.38</v>
      </c>
      <c r="S2636">
        <v>8.99</v>
      </c>
      <c r="T2636">
        <f t="shared" si="41"/>
        <v>171.04</v>
      </c>
    </row>
    <row r="2637" spans="1:20" x14ac:dyDescent="0.25">
      <c r="A2637">
        <v>2636</v>
      </c>
      <c r="B2637">
        <v>85902</v>
      </c>
      <c r="C2637" t="s">
        <v>2023</v>
      </c>
      <c r="D2637" t="s">
        <v>20</v>
      </c>
      <c r="E2637" t="s">
        <v>21</v>
      </c>
      <c r="F2637" t="s">
        <v>40</v>
      </c>
      <c r="G2637" t="s">
        <v>32</v>
      </c>
      <c r="H2637" t="s">
        <v>33</v>
      </c>
      <c r="I2637" t="s">
        <v>28</v>
      </c>
      <c r="J2637" t="s">
        <v>56</v>
      </c>
      <c r="K2637" t="s">
        <v>1447</v>
      </c>
      <c r="L2637" t="s">
        <v>706</v>
      </c>
      <c r="M2637" t="s">
        <v>342</v>
      </c>
      <c r="N2637" s="2">
        <v>40944</v>
      </c>
      <c r="O2637" s="2">
        <v>40944</v>
      </c>
      <c r="P2637">
        <v>5</v>
      </c>
      <c r="Q2637" s="1">
        <v>0.01</v>
      </c>
      <c r="R2637">
        <v>28.99</v>
      </c>
      <c r="S2637">
        <v>8.59</v>
      </c>
      <c r="T2637">
        <f t="shared" si="41"/>
        <v>144.94999999999999</v>
      </c>
    </row>
    <row r="2638" spans="1:20" x14ac:dyDescent="0.25">
      <c r="A2638">
        <v>2637</v>
      </c>
      <c r="B2638">
        <v>90402</v>
      </c>
      <c r="C2638" t="s">
        <v>2209</v>
      </c>
      <c r="D2638" t="s">
        <v>20</v>
      </c>
      <c r="E2638" t="s">
        <v>21</v>
      </c>
      <c r="F2638" t="s">
        <v>31</v>
      </c>
      <c r="G2638" t="s">
        <v>41</v>
      </c>
      <c r="H2638" t="s">
        <v>206</v>
      </c>
      <c r="I2638" t="s">
        <v>28</v>
      </c>
      <c r="J2638" t="s">
        <v>56</v>
      </c>
      <c r="K2638" t="s">
        <v>201</v>
      </c>
      <c r="L2638" t="s">
        <v>192</v>
      </c>
      <c r="M2638" t="s">
        <v>139</v>
      </c>
      <c r="N2638" s="2">
        <v>41474</v>
      </c>
      <c r="O2638" s="2">
        <v>41475</v>
      </c>
      <c r="P2638">
        <v>6</v>
      </c>
      <c r="Q2638" s="1">
        <v>0.06</v>
      </c>
      <c r="R2638">
        <v>40.479999999999997</v>
      </c>
      <c r="S2638">
        <v>19.989999999999998</v>
      </c>
      <c r="T2638">
        <f t="shared" si="41"/>
        <v>242.88</v>
      </c>
    </row>
    <row r="2639" spans="1:20" x14ac:dyDescent="0.25">
      <c r="A2639">
        <v>2638</v>
      </c>
      <c r="B2639">
        <v>88000</v>
      </c>
      <c r="C2639" t="s">
        <v>1101</v>
      </c>
      <c r="D2639" t="s">
        <v>20</v>
      </c>
      <c r="E2639" t="s">
        <v>21</v>
      </c>
      <c r="F2639" t="s">
        <v>31</v>
      </c>
      <c r="G2639" t="s">
        <v>93</v>
      </c>
      <c r="H2639" t="s">
        <v>206</v>
      </c>
      <c r="I2639" t="s">
        <v>28</v>
      </c>
      <c r="J2639" t="s">
        <v>56</v>
      </c>
      <c r="K2639" t="s">
        <v>201</v>
      </c>
      <c r="L2639" t="s">
        <v>192</v>
      </c>
      <c r="M2639" t="s">
        <v>131</v>
      </c>
      <c r="N2639" s="2">
        <v>40599</v>
      </c>
      <c r="O2639" s="2">
        <v>40599</v>
      </c>
      <c r="P2639">
        <v>1</v>
      </c>
      <c r="Q2639" s="1">
        <v>0.08</v>
      </c>
      <c r="R2639">
        <v>99.99</v>
      </c>
      <c r="S2639">
        <v>19.989999999999998</v>
      </c>
      <c r="T2639">
        <f t="shared" si="41"/>
        <v>99.99</v>
      </c>
    </row>
    <row r="2640" spans="1:20" x14ac:dyDescent="0.25">
      <c r="A2640">
        <v>2639</v>
      </c>
      <c r="B2640">
        <v>88543</v>
      </c>
      <c r="C2640" t="s">
        <v>1443</v>
      </c>
      <c r="D2640" t="s">
        <v>578</v>
      </c>
      <c r="E2640" t="s">
        <v>187</v>
      </c>
      <c r="F2640" t="s">
        <v>47</v>
      </c>
      <c r="G2640" t="s">
        <v>41</v>
      </c>
      <c r="H2640" t="s">
        <v>217</v>
      </c>
      <c r="I2640" t="s">
        <v>28</v>
      </c>
      <c r="J2640" t="s">
        <v>56</v>
      </c>
      <c r="K2640" t="s">
        <v>82</v>
      </c>
      <c r="L2640" t="s">
        <v>330</v>
      </c>
      <c r="M2640" t="s">
        <v>167</v>
      </c>
      <c r="N2640" s="2">
        <v>40332</v>
      </c>
      <c r="O2640" s="2">
        <v>40332</v>
      </c>
      <c r="P2640">
        <v>9</v>
      </c>
      <c r="Q2640" s="1">
        <v>0.01</v>
      </c>
      <c r="R2640">
        <v>145.97999999999999</v>
      </c>
      <c r="S2640">
        <v>46.2</v>
      </c>
      <c r="T2640">
        <f t="shared" si="41"/>
        <v>1313.82</v>
      </c>
    </row>
    <row r="2641" spans="1:20" x14ac:dyDescent="0.25">
      <c r="A2641">
        <v>2640</v>
      </c>
      <c r="B2641">
        <v>88181</v>
      </c>
      <c r="C2641" t="s">
        <v>109</v>
      </c>
      <c r="D2641" t="s">
        <v>38</v>
      </c>
      <c r="E2641" t="s">
        <v>39</v>
      </c>
      <c r="F2641" t="s">
        <v>31</v>
      </c>
      <c r="G2641" t="s">
        <v>48</v>
      </c>
      <c r="H2641" t="s">
        <v>89</v>
      </c>
      <c r="I2641" t="s">
        <v>28</v>
      </c>
      <c r="J2641" t="s">
        <v>56</v>
      </c>
      <c r="K2641" t="s">
        <v>62</v>
      </c>
      <c r="L2641" t="s">
        <v>44</v>
      </c>
      <c r="M2641" t="s">
        <v>35</v>
      </c>
      <c r="N2641" s="2">
        <v>41329</v>
      </c>
      <c r="O2641" s="2">
        <v>41329</v>
      </c>
      <c r="P2641">
        <v>10</v>
      </c>
      <c r="Q2641" s="1">
        <v>0.04</v>
      </c>
      <c r="R2641">
        <v>1.26</v>
      </c>
      <c r="S2641">
        <v>0.7</v>
      </c>
      <c r="T2641">
        <f t="shared" si="41"/>
        <v>12.6</v>
      </c>
    </row>
    <row r="2642" spans="1:20" x14ac:dyDescent="0.25">
      <c r="A2642">
        <v>2641</v>
      </c>
      <c r="B2642">
        <v>87488</v>
      </c>
      <c r="C2642" t="s">
        <v>388</v>
      </c>
      <c r="D2642" t="s">
        <v>20</v>
      </c>
      <c r="E2642" t="s">
        <v>39</v>
      </c>
      <c r="F2642" t="s">
        <v>31</v>
      </c>
      <c r="G2642" t="s">
        <v>48</v>
      </c>
      <c r="H2642" t="s">
        <v>89</v>
      </c>
      <c r="I2642" t="s">
        <v>28</v>
      </c>
      <c r="J2642" t="s">
        <v>56</v>
      </c>
      <c r="K2642" t="s">
        <v>95</v>
      </c>
      <c r="L2642" t="s">
        <v>192</v>
      </c>
      <c r="M2642" t="s">
        <v>255</v>
      </c>
      <c r="N2642" s="2">
        <v>40537</v>
      </c>
      <c r="O2642" s="2">
        <v>40544</v>
      </c>
      <c r="P2642">
        <v>18</v>
      </c>
      <c r="Q2642" s="1">
        <v>7.0000000000000007E-2</v>
      </c>
      <c r="R2642">
        <v>17.7</v>
      </c>
      <c r="S2642">
        <v>9.4700000000000006</v>
      </c>
      <c r="T2642">
        <f t="shared" si="41"/>
        <v>318.59999999999997</v>
      </c>
    </row>
    <row r="2643" spans="1:20" x14ac:dyDescent="0.25">
      <c r="A2643">
        <v>2642</v>
      </c>
      <c r="B2643">
        <v>88208</v>
      </c>
      <c r="C2643" t="s">
        <v>1620</v>
      </c>
      <c r="D2643" t="s">
        <v>20</v>
      </c>
      <c r="E2643" t="s">
        <v>39</v>
      </c>
      <c r="F2643" t="s">
        <v>31</v>
      </c>
      <c r="G2643" t="s">
        <v>41</v>
      </c>
      <c r="H2643" t="s">
        <v>42</v>
      </c>
      <c r="I2643" t="s">
        <v>28</v>
      </c>
      <c r="J2643" t="s">
        <v>56</v>
      </c>
      <c r="K2643" t="s">
        <v>228</v>
      </c>
      <c r="L2643" t="s">
        <v>44</v>
      </c>
      <c r="M2643" t="s">
        <v>146</v>
      </c>
      <c r="N2643" s="2">
        <v>40723</v>
      </c>
      <c r="O2643" s="2">
        <v>40725</v>
      </c>
      <c r="P2643">
        <v>17</v>
      </c>
      <c r="Q2643" s="1">
        <v>0.04</v>
      </c>
      <c r="R2643">
        <v>6.88</v>
      </c>
      <c r="S2643">
        <v>2</v>
      </c>
      <c r="T2643">
        <f t="shared" si="41"/>
        <v>116.96</v>
      </c>
    </row>
    <row r="2644" spans="1:20" x14ac:dyDescent="0.25">
      <c r="A2644">
        <v>2643</v>
      </c>
      <c r="B2644">
        <v>88208</v>
      </c>
      <c r="C2644" t="s">
        <v>316</v>
      </c>
      <c r="D2644" t="s">
        <v>20</v>
      </c>
      <c r="E2644" t="s">
        <v>21</v>
      </c>
      <c r="F2644" t="s">
        <v>31</v>
      </c>
      <c r="G2644" t="s">
        <v>41</v>
      </c>
      <c r="H2644" t="s">
        <v>206</v>
      </c>
      <c r="I2644" t="s">
        <v>28</v>
      </c>
      <c r="J2644" t="s">
        <v>56</v>
      </c>
      <c r="K2644" t="s">
        <v>1111</v>
      </c>
      <c r="L2644" t="s">
        <v>192</v>
      </c>
      <c r="M2644" t="s">
        <v>139</v>
      </c>
      <c r="N2644" s="2">
        <v>40723</v>
      </c>
      <c r="O2644" s="2">
        <v>40724</v>
      </c>
      <c r="P2644">
        <v>16</v>
      </c>
      <c r="Q2644" s="1">
        <v>0.09</v>
      </c>
      <c r="R2644">
        <v>10.97</v>
      </c>
      <c r="S2644">
        <v>6.5</v>
      </c>
      <c r="T2644">
        <f t="shared" si="41"/>
        <v>175.52</v>
      </c>
    </row>
    <row r="2645" spans="1:20" x14ac:dyDescent="0.25">
      <c r="A2645">
        <v>2644</v>
      </c>
      <c r="B2645">
        <v>88332</v>
      </c>
      <c r="C2645" t="s">
        <v>1421</v>
      </c>
      <c r="D2645" t="s">
        <v>20</v>
      </c>
      <c r="E2645" t="s">
        <v>39</v>
      </c>
      <c r="F2645" t="s">
        <v>47</v>
      </c>
      <c r="G2645" t="s">
        <v>23</v>
      </c>
      <c r="H2645" t="s">
        <v>78</v>
      </c>
      <c r="I2645" t="s">
        <v>28</v>
      </c>
      <c r="J2645" t="s">
        <v>56</v>
      </c>
      <c r="K2645" t="s">
        <v>228</v>
      </c>
      <c r="L2645" t="s">
        <v>192</v>
      </c>
      <c r="M2645" t="s">
        <v>117</v>
      </c>
      <c r="N2645" s="2">
        <v>40807</v>
      </c>
      <c r="O2645" s="2">
        <v>40808</v>
      </c>
      <c r="P2645">
        <v>3</v>
      </c>
      <c r="Q2645" s="1">
        <v>0.08</v>
      </c>
      <c r="R2645">
        <v>7.28</v>
      </c>
      <c r="S2645">
        <v>5.47</v>
      </c>
      <c r="T2645">
        <f t="shared" si="41"/>
        <v>21.84</v>
      </c>
    </row>
    <row r="2646" spans="1:20" x14ac:dyDescent="0.25">
      <c r="A2646">
        <v>2645</v>
      </c>
      <c r="B2646">
        <v>90407</v>
      </c>
      <c r="C2646" t="s">
        <v>1230</v>
      </c>
      <c r="D2646" t="s">
        <v>20</v>
      </c>
      <c r="E2646" t="s">
        <v>39</v>
      </c>
      <c r="F2646" t="s">
        <v>31</v>
      </c>
      <c r="G2646" t="s">
        <v>48</v>
      </c>
      <c r="H2646" t="s">
        <v>61</v>
      </c>
      <c r="I2646" t="s">
        <v>28</v>
      </c>
      <c r="J2646" t="s">
        <v>56</v>
      </c>
      <c r="K2646" t="s">
        <v>154</v>
      </c>
      <c r="L2646" t="s">
        <v>192</v>
      </c>
      <c r="M2646" t="s">
        <v>35</v>
      </c>
      <c r="N2646" s="2">
        <v>41483</v>
      </c>
      <c r="O2646" s="2">
        <v>41488</v>
      </c>
      <c r="P2646">
        <v>16</v>
      </c>
      <c r="Q2646" s="1">
        <v>0.02</v>
      </c>
      <c r="R2646">
        <v>4.9800000000000004</v>
      </c>
      <c r="S2646">
        <v>4.75</v>
      </c>
      <c r="T2646">
        <f t="shared" si="41"/>
        <v>79.680000000000007</v>
      </c>
    </row>
    <row r="2647" spans="1:20" x14ac:dyDescent="0.25">
      <c r="A2647">
        <v>2646</v>
      </c>
      <c r="B2647">
        <v>90407</v>
      </c>
      <c r="C2647" t="s">
        <v>1230</v>
      </c>
      <c r="D2647" t="s">
        <v>20</v>
      </c>
      <c r="E2647" t="s">
        <v>21</v>
      </c>
      <c r="F2647" t="s">
        <v>31</v>
      </c>
      <c r="G2647" t="s">
        <v>48</v>
      </c>
      <c r="H2647" t="s">
        <v>206</v>
      </c>
      <c r="I2647" t="s">
        <v>28</v>
      </c>
      <c r="J2647" t="s">
        <v>56</v>
      </c>
      <c r="K2647" t="s">
        <v>210</v>
      </c>
      <c r="L2647" t="s">
        <v>706</v>
      </c>
      <c r="M2647" t="s">
        <v>35</v>
      </c>
      <c r="N2647" s="2">
        <v>41483</v>
      </c>
      <c r="O2647" s="2">
        <v>41490</v>
      </c>
      <c r="P2647">
        <v>9</v>
      </c>
      <c r="Q2647" s="1">
        <v>7.0000000000000007E-2</v>
      </c>
      <c r="R2647">
        <v>66.989999999999995</v>
      </c>
      <c r="S2647">
        <v>13.99</v>
      </c>
      <c r="T2647">
        <f t="shared" si="41"/>
        <v>602.91</v>
      </c>
    </row>
    <row r="2648" spans="1:20" x14ac:dyDescent="0.25">
      <c r="A2648">
        <v>2647</v>
      </c>
      <c r="B2648">
        <v>86213</v>
      </c>
      <c r="C2648" t="s">
        <v>848</v>
      </c>
      <c r="D2648" t="s">
        <v>578</v>
      </c>
      <c r="E2648" t="s">
        <v>187</v>
      </c>
      <c r="F2648" t="s">
        <v>31</v>
      </c>
      <c r="G2648" t="s">
        <v>93</v>
      </c>
      <c r="H2648" t="s">
        <v>225</v>
      </c>
      <c r="I2648" t="s">
        <v>28</v>
      </c>
      <c r="J2648" t="s">
        <v>56</v>
      </c>
      <c r="K2648" t="s">
        <v>228</v>
      </c>
      <c r="L2648" t="s">
        <v>330</v>
      </c>
      <c r="M2648" t="s">
        <v>91</v>
      </c>
      <c r="N2648" s="2">
        <v>41486</v>
      </c>
      <c r="O2648" s="2">
        <v>41487</v>
      </c>
      <c r="P2648">
        <v>1</v>
      </c>
      <c r="Q2648" s="1">
        <v>0.06</v>
      </c>
      <c r="R2648">
        <v>150.97999999999999</v>
      </c>
      <c r="S2648">
        <v>39.25</v>
      </c>
      <c r="T2648">
        <f t="shared" si="41"/>
        <v>150.97999999999999</v>
      </c>
    </row>
    <row r="2649" spans="1:20" x14ac:dyDescent="0.25">
      <c r="A2649">
        <v>2648</v>
      </c>
      <c r="B2649">
        <v>90413</v>
      </c>
      <c r="C2649" t="s">
        <v>910</v>
      </c>
      <c r="D2649" t="s">
        <v>20</v>
      </c>
      <c r="E2649" t="s">
        <v>39</v>
      </c>
      <c r="F2649" t="s">
        <v>22</v>
      </c>
      <c r="G2649" t="s">
        <v>48</v>
      </c>
      <c r="H2649" t="s">
        <v>89</v>
      </c>
      <c r="I2649" t="s">
        <v>28</v>
      </c>
      <c r="J2649" t="s">
        <v>56</v>
      </c>
      <c r="K2649" t="s">
        <v>231</v>
      </c>
      <c r="L2649" t="s">
        <v>26</v>
      </c>
      <c r="M2649" t="s">
        <v>190</v>
      </c>
      <c r="N2649" s="2">
        <v>41164</v>
      </c>
      <c r="O2649" s="2">
        <v>41166</v>
      </c>
      <c r="P2649">
        <v>11</v>
      </c>
      <c r="Q2649" s="1">
        <v>0.08</v>
      </c>
      <c r="R2649">
        <v>15.73</v>
      </c>
      <c r="S2649">
        <v>7.42</v>
      </c>
      <c r="T2649">
        <f t="shared" si="41"/>
        <v>173.03</v>
      </c>
    </row>
    <row r="2650" spans="1:20" x14ac:dyDescent="0.25">
      <c r="A2650">
        <v>2649</v>
      </c>
      <c r="B2650">
        <v>87909</v>
      </c>
      <c r="C2650" t="s">
        <v>1075</v>
      </c>
      <c r="D2650" t="s">
        <v>20</v>
      </c>
      <c r="E2650" t="s">
        <v>39</v>
      </c>
      <c r="F2650" t="s">
        <v>22</v>
      </c>
      <c r="G2650" t="s">
        <v>23</v>
      </c>
      <c r="H2650" t="s">
        <v>89</v>
      </c>
      <c r="I2650" t="s">
        <v>28</v>
      </c>
      <c r="J2650" t="s">
        <v>56</v>
      </c>
      <c r="K2650" t="s">
        <v>248</v>
      </c>
      <c r="L2650" t="s">
        <v>192</v>
      </c>
      <c r="M2650" t="s">
        <v>190</v>
      </c>
      <c r="N2650" s="2">
        <v>40404</v>
      </c>
      <c r="O2650" s="2">
        <v>40405</v>
      </c>
      <c r="P2650">
        <v>19</v>
      </c>
      <c r="Q2650" s="1">
        <v>0.08</v>
      </c>
      <c r="R2650">
        <v>4.4800000000000004</v>
      </c>
      <c r="S2650">
        <v>2.5</v>
      </c>
      <c r="T2650">
        <f t="shared" si="41"/>
        <v>85.12</v>
      </c>
    </row>
    <row r="2651" spans="1:20" x14ac:dyDescent="0.25">
      <c r="A2651">
        <v>2650</v>
      </c>
      <c r="B2651">
        <v>90112</v>
      </c>
      <c r="C2651" t="s">
        <v>1869</v>
      </c>
      <c r="D2651" t="s">
        <v>20</v>
      </c>
      <c r="E2651" t="s">
        <v>39</v>
      </c>
      <c r="F2651" t="s">
        <v>22</v>
      </c>
      <c r="G2651" t="s">
        <v>93</v>
      </c>
      <c r="H2651" t="s">
        <v>61</v>
      </c>
      <c r="I2651" t="s">
        <v>28</v>
      </c>
      <c r="J2651" t="s">
        <v>56</v>
      </c>
      <c r="K2651" t="s">
        <v>129</v>
      </c>
      <c r="L2651" t="s">
        <v>192</v>
      </c>
      <c r="M2651" t="s">
        <v>123</v>
      </c>
      <c r="N2651" s="2">
        <v>40653</v>
      </c>
      <c r="O2651" s="2">
        <v>40655</v>
      </c>
      <c r="P2651">
        <v>11</v>
      </c>
      <c r="Q2651" s="1">
        <v>0.1</v>
      </c>
      <c r="R2651">
        <v>54.96</v>
      </c>
      <c r="S2651">
        <v>10.75</v>
      </c>
      <c r="T2651">
        <f t="shared" si="41"/>
        <v>604.56000000000006</v>
      </c>
    </row>
    <row r="2652" spans="1:20" x14ac:dyDescent="0.25">
      <c r="A2652">
        <v>2651</v>
      </c>
      <c r="B2652">
        <v>90112</v>
      </c>
      <c r="C2652" t="s">
        <v>1869</v>
      </c>
      <c r="D2652" t="s">
        <v>20</v>
      </c>
      <c r="E2652" t="s">
        <v>39</v>
      </c>
      <c r="F2652" t="s">
        <v>22</v>
      </c>
      <c r="G2652" t="s">
        <v>93</v>
      </c>
      <c r="H2652" t="s">
        <v>61</v>
      </c>
      <c r="I2652" t="s">
        <v>28</v>
      </c>
      <c r="J2652" t="s">
        <v>56</v>
      </c>
      <c r="K2652" t="s">
        <v>50</v>
      </c>
      <c r="L2652" t="s">
        <v>26</v>
      </c>
      <c r="M2652" t="s">
        <v>232</v>
      </c>
      <c r="N2652" s="2">
        <v>40653</v>
      </c>
      <c r="O2652" s="2">
        <v>40653</v>
      </c>
      <c r="P2652">
        <v>12</v>
      </c>
      <c r="Q2652" s="1">
        <v>7.0000000000000007E-2</v>
      </c>
      <c r="R2652">
        <v>11.97</v>
      </c>
      <c r="S2652">
        <v>5.81</v>
      </c>
      <c r="T2652">
        <f t="shared" si="41"/>
        <v>143.64000000000001</v>
      </c>
    </row>
    <row r="2653" spans="1:20" x14ac:dyDescent="0.25">
      <c r="A2653">
        <v>2652</v>
      </c>
      <c r="B2653">
        <v>87726</v>
      </c>
      <c r="C2653" t="s">
        <v>407</v>
      </c>
      <c r="D2653" t="s">
        <v>578</v>
      </c>
      <c r="E2653" t="s">
        <v>21</v>
      </c>
      <c r="F2653" t="s">
        <v>31</v>
      </c>
      <c r="G2653" t="s">
        <v>93</v>
      </c>
      <c r="H2653" t="s">
        <v>24</v>
      </c>
      <c r="I2653" t="s">
        <v>28</v>
      </c>
      <c r="J2653" t="s">
        <v>56</v>
      </c>
      <c r="K2653" t="s">
        <v>1254</v>
      </c>
      <c r="L2653" t="s">
        <v>330</v>
      </c>
      <c r="M2653" t="s">
        <v>367</v>
      </c>
      <c r="N2653" s="2">
        <v>40376</v>
      </c>
      <c r="O2653" s="2">
        <v>40378</v>
      </c>
      <c r="P2653">
        <v>13</v>
      </c>
      <c r="Q2653" s="1">
        <v>0.03</v>
      </c>
      <c r="R2653">
        <v>119.99</v>
      </c>
      <c r="S2653">
        <v>56.14</v>
      </c>
      <c r="T2653">
        <f t="shared" si="41"/>
        <v>1559.87</v>
      </c>
    </row>
    <row r="2654" spans="1:20" x14ac:dyDescent="0.25">
      <c r="A2654">
        <v>2653</v>
      </c>
      <c r="B2654">
        <v>87726</v>
      </c>
      <c r="C2654" t="s">
        <v>90</v>
      </c>
      <c r="D2654" t="s">
        <v>20</v>
      </c>
      <c r="E2654" t="s">
        <v>21</v>
      </c>
      <c r="F2654" t="s">
        <v>31</v>
      </c>
      <c r="G2654" t="s">
        <v>93</v>
      </c>
      <c r="H2654" t="s">
        <v>206</v>
      </c>
      <c r="I2654" t="s">
        <v>28</v>
      </c>
      <c r="J2654" t="s">
        <v>56</v>
      </c>
      <c r="K2654" t="s">
        <v>1107</v>
      </c>
      <c r="L2654" t="s">
        <v>26</v>
      </c>
      <c r="M2654" t="s">
        <v>91</v>
      </c>
      <c r="N2654" s="2">
        <v>40376</v>
      </c>
      <c r="O2654" s="2">
        <v>40378</v>
      </c>
      <c r="P2654">
        <v>3</v>
      </c>
      <c r="Q2654" s="1">
        <v>0.05</v>
      </c>
      <c r="R2654">
        <v>115.79</v>
      </c>
      <c r="S2654">
        <v>1.99</v>
      </c>
      <c r="T2654">
        <f t="shared" si="41"/>
        <v>347.37</v>
      </c>
    </row>
    <row r="2655" spans="1:20" x14ac:dyDescent="0.25">
      <c r="A2655">
        <v>2654</v>
      </c>
      <c r="B2655">
        <v>90416</v>
      </c>
      <c r="C2655" t="s">
        <v>2111</v>
      </c>
      <c r="D2655" t="s">
        <v>20</v>
      </c>
      <c r="E2655" t="s">
        <v>21</v>
      </c>
      <c r="F2655" t="s">
        <v>22</v>
      </c>
      <c r="G2655" t="s">
        <v>48</v>
      </c>
      <c r="H2655" t="s">
        <v>24</v>
      </c>
      <c r="I2655" t="s">
        <v>28</v>
      </c>
      <c r="J2655" t="s">
        <v>56</v>
      </c>
      <c r="K2655" t="s">
        <v>198</v>
      </c>
      <c r="L2655" t="s">
        <v>192</v>
      </c>
      <c r="M2655" t="s">
        <v>173</v>
      </c>
      <c r="N2655" s="2">
        <v>40653</v>
      </c>
      <c r="O2655" s="2">
        <v>40657</v>
      </c>
      <c r="P2655">
        <v>12</v>
      </c>
      <c r="Q2655" s="1">
        <v>0.03</v>
      </c>
      <c r="R2655">
        <v>152.47999999999999</v>
      </c>
      <c r="S2655">
        <v>4</v>
      </c>
      <c r="T2655">
        <f t="shared" si="41"/>
        <v>1829.7599999999998</v>
      </c>
    </row>
    <row r="2656" spans="1:20" x14ac:dyDescent="0.25">
      <c r="A2656">
        <v>2655</v>
      </c>
      <c r="B2656">
        <v>90416</v>
      </c>
      <c r="C2656" t="s">
        <v>2111</v>
      </c>
      <c r="D2656" t="s">
        <v>38</v>
      </c>
      <c r="E2656" t="s">
        <v>39</v>
      </c>
      <c r="F2656" t="s">
        <v>22</v>
      </c>
      <c r="G2656" t="s">
        <v>48</v>
      </c>
      <c r="H2656" t="s">
        <v>78</v>
      </c>
      <c r="I2656" t="s">
        <v>28</v>
      </c>
      <c r="J2656" t="s">
        <v>56</v>
      </c>
      <c r="K2656" t="s">
        <v>79</v>
      </c>
      <c r="L2656" t="s">
        <v>192</v>
      </c>
      <c r="M2656" t="s">
        <v>137</v>
      </c>
      <c r="N2656" s="2">
        <v>40653</v>
      </c>
      <c r="O2656" s="2">
        <v>40660</v>
      </c>
      <c r="P2656">
        <v>7</v>
      </c>
      <c r="Q2656" s="1">
        <v>0.01</v>
      </c>
      <c r="R2656">
        <v>24.98</v>
      </c>
      <c r="S2656">
        <v>8.7899999999999991</v>
      </c>
      <c r="T2656">
        <f t="shared" si="41"/>
        <v>174.86</v>
      </c>
    </row>
    <row r="2657" spans="1:20" x14ac:dyDescent="0.25">
      <c r="A2657">
        <v>2656</v>
      </c>
      <c r="B2657">
        <v>86214</v>
      </c>
      <c r="C2657" t="s">
        <v>848</v>
      </c>
      <c r="D2657" t="s">
        <v>20</v>
      </c>
      <c r="E2657" t="s">
        <v>21</v>
      </c>
      <c r="F2657" t="s">
        <v>31</v>
      </c>
      <c r="G2657" t="s">
        <v>93</v>
      </c>
      <c r="H2657" t="s">
        <v>206</v>
      </c>
      <c r="I2657" t="s">
        <v>28</v>
      </c>
      <c r="J2657" t="s">
        <v>56</v>
      </c>
      <c r="K2657" t="s">
        <v>1107</v>
      </c>
      <c r="L2657" t="s">
        <v>192</v>
      </c>
      <c r="M2657" t="s">
        <v>279</v>
      </c>
      <c r="N2657" s="2">
        <v>41526</v>
      </c>
      <c r="O2657" s="2">
        <v>41528</v>
      </c>
      <c r="P2657">
        <v>1</v>
      </c>
      <c r="Q2657" s="1">
        <v>0</v>
      </c>
      <c r="R2657">
        <v>30.42</v>
      </c>
      <c r="S2657">
        <v>8.65</v>
      </c>
      <c r="T2657">
        <f t="shared" si="41"/>
        <v>30.42</v>
      </c>
    </row>
    <row r="2658" spans="1:20" x14ac:dyDescent="0.25">
      <c r="A2658">
        <v>2657</v>
      </c>
      <c r="B2658">
        <v>86214</v>
      </c>
      <c r="C2658" t="s">
        <v>848</v>
      </c>
      <c r="D2658" t="s">
        <v>20</v>
      </c>
      <c r="E2658" t="s">
        <v>39</v>
      </c>
      <c r="F2658" t="s">
        <v>31</v>
      </c>
      <c r="G2658" t="s">
        <v>93</v>
      </c>
      <c r="H2658" t="s">
        <v>54</v>
      </c>
      <c r="I2658" t="s">
        <v>28</v>
      </c>
      <c r="J2658" t="s">
        <v>56</v>
      </c>
      <c r="K2658" t="s">
        <v>105</v>
      </c>
      <c r="L2658" t="s">
        <v>192</v>
      </c>
      <c r="M2658" t="s">
        <v>367</v>
      </c>
      <c r="N2658" s="2">
        <v>41526</v>
      </c>
      <c r="O2658" s="2">
        <v>41526</v>
      </c>
      <c r="P2658">
        <v>11</v>
      </c>
      <c r="Q2658" s="1">
        <v>7.0000000000000007E-2</v>
      </c>
      <c r="R2658">
        <v>39.979999999999997</v>
      </c>
      <c r="S2658">
        <v>9.83</v>
      </c>
      <c r="T2658">
        <f t="shared" si="41"/>
        <v>439.78</v>
      </c>
    </row>
    <row r="2659" spans="1:20" x14ac:dyDescent="0.25">
      <c r="A2659">
        <v>2658</v>
      </c>
      <c r="B2659">
        <v>88920</v>
      </c>
      <c r="C2659" t="s">
        <v>1745</v>
      </c>
      <c r="D2659" t="s">
        <v>20</v>
      </c>
      <c r="E2659" t="s">
        <v>39</v>
      </c>
      <c r="F2659" t="s">
        <v>31</v>
      </c>
      <c r="G2659" t="s">
        <v>93</v>
      </c>
      <c r="H2659" t="s">
        <v>49</v>
      </c>
      <c r="I2659" t="s">
        <v>28</v>
      </c>
      <c r="J2659" t="s">
        <v>56</v>
      </c>
      <c r="K2659" t="s">
        <v>116</v>
      </c>
      <c r="L2659" t="s">
        <v>706</v>
      </c>
      <c r="M2659" t="s">
        <v>141</v>
      </c>
      <c r="N2659" s="2">
        <v>41506</v>
      </c>
      <c r="O2659" s="2">
        <v>41507</v>
      </c>
      <c r="P2659">
        <v>10</v>
      </c>
      <c r="Q2659" s="1">
        <v>0</v>
      </c>
      <c r="R2659">
        <v>12.44</v>
      </c>
      <c r="S2659">
        <v>6.27</v>
      </c>
      <c r="T2659">
        <f t="shared" si="41"/>
        <v>124.39999999999999</v>
      </c>
    </row>
    <row r="2660" spans="1:20" x14ac:dyDescent="0.25">
      <c r="A2660">
        <v>2659</v>
      </c>
      <c r="B2660">
        <v>87251</v>
      </c>
      <c r="C2660" t="s">
        <v>625</v>
      </c>
      <c r="D2660" t="s">
        <v>20</v>
      </c>
      <c r="E2660" t="s">
        <v>187</v>
      </c>
      <c r="F2660" t="s">
        <v>40</v>
      </c>
      <c r="G2660" t="s">
        <v>41</v>
      </c>
      <c r="H2660" t="s">
        <v>188</v>
      </c>
      <c r="I2660" t="s">
        <v>28</v>
      </c>
      <c r="J2660" t="s">
        <v>56</v>
      </c>
      <c r="K2660" t="s">
        <v>116</v>
      </c>
      <c r="L2660" t="s">
        <v>706</v>
      </c>
      <c r="M2660" t="s">
        <v>342</v>
      </c>
      <c r="N2660" s="2">
        <v>41093</v>
      </c>
      <c r="O2660" s="2">
        <v>41096</v>
      </c>
      <c r="P2660">
        <v>16</v>
      </c>
      <c r="Q2660" s="1">
        <v>0.02</v>
      </c>
      <c r="R2660">
        <v>107.53</v>
      </c>
      <c r="S2660">
        <v>5.81</v>
      </c>
      <c r="T2660">
        <f t="shared" si="41"/>
        <v>1720.48</v>
      </c>
    </row>
    <row r="2661" spans="1:20" x14ac:dyDescent="0.25">
      <c r="A2661">
        <v>2660</v>
      </c>
      <c r="B2661">
        <v>88001</v>
      </c>
      <c r="C2661" t="s">
        <v>1101</v>
      </c>
      <c r="D2661" t="s">
        <v>20</v>
      </c>
      <c r="E2661" t="s">
        <v>39</v>
      </c>
      <c r="F2661" t="s">
        <v>31</v>
      </c>
      <c r="G2661" t="s">
        <v>32</v>
      </c>
      <c r="H2661" t="s">
        <v>78</v>
      </c>
      <c r="I2661" t="s">
        <v>28</v>
      </c>
      <c r="J2661" t="s">
        <v>56</v>
      </c>
      <c r="K2661" t="s">
        <v>129</v>
      </c>
      <c r="L2661" t="s">
        <v>192</v>
      </c>
      <c r="M2661" t="s">
        <v>69</v>
      </c>
      <c r="N2661" s="2">
        <v>40686</v>
      </c>
      <c r="O2661" s="2">
        <v>40687</v>
      </c>
      <c r="P2661">
        <v>7</v>
      </c>
      <c r="Q2661" s="1">
        <v>0.03</v>
      </c>
      <c r="R2661">
        <v>41.94</v>
      </c>
      <c r="S2661">
        <v>2.99</v>
      </c>
      <c r="T2661">
        <f t="shared" si="41"/>
        <v>293.58</v>
      </c>
    </row>
    <row r="2662" spans="1:20" x14ac:dyDescent="0.25">
      <c r="A2662">
        <v>2661</v>
      </c>
      <c r="B2662">
        <v>88001</v>
      </c>
      <c r="C2662" t="s">
        <v>1101</v>
      </c>
      <c r="D2662" t="s">
        <v>20</v>
      </c>
      <c r="E2662" t="s">
        <v>39</v>
      </c>
      <c r="F2662" t="s">
        <v>31</v>
      </c>
      <c r="G2662" t="s">
        <v>32</v>
      </c>
      <c r="H2662" t="s">
        <v>61</v>
      </c>
      <c r="I2662" t="s">
        <v>28</v>
      </c>
      <c r="J2662" t="s">
        <v>56</v>
      </c>
      <c r="K2662" t="s">
        <v>74</v>
      </c>
      <c r="L2662" t="s">
        <v>44</v>
      </c>
      <c r="M2662" t="s">
        <v>296</v>
      </c>
      <c r="N2662" s="2">
        <v>40686</v>
      </c>
      <c r="O2662" s="2">
        <v>40688</v>
      </c>
      <c r="P2662">
        <v>11</v>
      </c>
      <c r="Q2662" s="1">
        <v>0.09</v>
      </c>
      <c r="R2662">
        <v>4.7300000000000004</v>
      </c>
      <c r="S2662">
        <v>1.52</v>
      </c>
      <c r="T2662">
        <f t="shared" si="41"/>
        <v>52.03</v>
      </c>
    </row>
    <row r="2663" spans="1:20" x14ac:dyDescent="0.25">
      <c r="A2663">
        <v>2662</v>
      </c>
      <c r="B2663">
        <v>90127</v>
      </c>
      <c r="C2663" t="s">
        <v>1487</v>
      </c>
      <c r="D2663" t="s">
        <v>20</v>
      </c>
      <c r="E2663" t="s">
        <v>39</v>
      </c>
      <c r="F2663" t="s">
        <v>22</v>
      </c>
      <c r="G2663" t="s">
        <v>32</v>
      </c>
      <c r="H2663" t="s">
        <v>78</v>
      </c>
      <c r="I2663" t="s">
        <v>28</v>
      </c>
      <c r="J2663" t="s">
        <v>56</v>
      </c>
      <c r="K2663" t="s">
        <v>154</v>
      </c>
      <c r="L2663" t="s">
        <v>192</v>
      </c>
      <c r="M2663" t="s">
        <v>137</v>
      </c>
      <c r="N2663" s="2">
        <v>40598</v>
      </c>
      <c r="O2663" s="2">
        <v>40599</v>
      </c>
      <c r="P2663">
        <v>5</v>
      </c>
      <c r="Q2663" s="1">
        <v>0.1</v>
      </c>
      <c r="R2663">
        <v>6.3</v>
      </c>
      <c r="S2663">
        <v>0.5</v>
      </c>
      <c r="T2663">
        <f t="shared" si="41"/>
        <v>31.5</v>
      </c>
    </row>
    <row r="2664" spans="1:20" x14ac:dyDescent="0.25">
      <c r="A2664">
        <v>2663</v>
      </c>
      <c r="B2664">
        <v>90127</v>
      </c>
      <c r="C2664" t="s">
        <v>1487</v>
      </c>
      <c r="D2664" t="s">
        <v>20</v>
      </c>
      <c r="E2664" t="s">
        <v>39</v>
      </c>
      <c r="F2664" t="s">
        <v>22</v>
      </c>
      <c r="G2664" t="s">
        <v>32</v>
      </c>
      <c r="H2664" t="s">
        <v>94</v>
      </c>
      <c r="I2664" t="s">
        <v>28</v>
      </c>
      <c r="J2664" t="s">
        <v>56</v>
      </c>
      <c r="K2664" t="s">
        <v>291</v>
      </c>
      <c r="L2664" t="s">
        <v>192</v>
      </c>
      <c r="M2664" t="s">
        <v>227</v>
      </c>
      <c r="N2664" s="2">
        <v>40598</v>
      </c>
      <c r="O2664" s="2">
        <v>40599</v>
      </c>
      <c r="P2664">
        <v>4</v>
      </c>
      <c r="Q2664" s="1">
        <v>0.08</v>
      </c>
      <c r="R2664">
        <v>6.48</v>
      </c>
      <c r="S2664">
        <v>7.03</v>
      </c>
      <c r="T2664">
        <f t="shared" si="41"/>
        <v>25.92</v>
      </c>
    </row>
    <row r="2665" spans="1:20" x14ac:dyDescent="0.25">
      <c r="A2665">
        <v>2664</v>
      </c>
      <c r="B2665">
        <v>90389</v>
      </c>
      <c r="C2665" t="s">
        <v>2209</v>
      </c>
      <c r="D2665" t="s">
        <v>578</v>
      </c>
      <c r="E2665" t="s">
        <v>21</v>
      </c>
      <c r="F2665" t="s">
        <v>31</v>
      </c>
      <c r="G2665" t="s">
        <v>48</v>
      </c>
      <c r="H2665" t="s">
        <v>203</v>
      </c>
      <c r="I2665" t="s">
        <v>28</v>
      </c>
      <c r="J2665" t="s">
        <v>56</v>
      </c>
      <c r="K2665" t="s">
        <v>208</v>
      </c>
      <c r="L2665" t="s">
        <v>283</v>
      </c>
      <c r="M2665" t="s">
        <v>139</v>
      </c>
      <c r="N2665" s="2">
        <v>40778</v>
      </c>
      <c r="O2665" s="2">
        <v>40778</v>
      </c>
      <c r="P2665">
        <v>20</v>
      </c>
      <c r="Q2665" s="1">
        <v>0.03</v>
      </c>
      <c r="R2665">
        <v>100.97</v>
      </c>
      <c r="S2665">
        <v>14</v>
      </c>
      <c r="T2665">
        <f t="shared" si="41"/>
        <v>2019.4</v>
      </c>
    </row>
    <row r="2666" spans="1:20" x14ac:dyDescent="0.25">
      <c r="A2666">
        <v>2665</v>
      </c>
      <c r="B2666">
        <v>89667</v>
      </c>
      <c r="C2666" t="s">
        <v>2300</v>
      </c>
      <c r="D2666" t="s">
        <v>578</v>
      </c>
      <c r="E2666" t="s">
        <v>187</v>
      </c>
      <c r="F2666" t="s">
        <v>40</v>
      </c>
      <c r="G2666" t="s">
        <v>32</v>
      </c>
      <c r="H2666" t="s">
        <v>225</v>
      </c>
      <c r="I2666" t="s">
        <v>28</v>
      </c>
      <c r="J2666" t="s">
        <v>56</v>
      </c>
      <c r="K2666" t="s">
        <v>43</v>
      </c>
      <c r="L2666" t="s">
        <v>283</v>
      </c>
      <c r="M2666" t="s">
        <v>125</v>
      </c>
      <c r="N2666" s="2">
        <v>40688</v>
      </c>
      <c r="O2666" s="2">
        <v>40690</v>
      </c>
      <c r="P2666">
        <v>2</v>
      </c>
      <c r="Q2666" s="1">
        <v>0.09</v>
      </c>
      <c r="R2666">
        <v>280.98</v>
      </c>
      <c r="S2666">
        <v>57</v>
      </c>
      <c r="T2666">
        <f t="shared" si="41"/>
        <v>561.96</v>
      </c>
    </row>
    <row r="2667" spans="1:20" x14ac:dyDescent="0.25">
      <c r="A2667">
        <v>2666</v>
      </c>
      <c r="B2667">
        <v>88449</v>
      </c>
      <c r="C2667" t="s">
        <v>1711</v>
      </c>
      <c r="D2667" t="s">
        <v>20</v>
      </c>
      <c r="E2667" t="s">
        <v>21</v>
      </c>
      <c r="F2667" t="s">
        <v>22</v>
      </c>
      <c r="G2667" t="s">
        <v>257</v>
      </c>
      <c r="H2667" t="s">
        <v>33</v>
      </c>
      <c r="I2667" t="s">
        <v>28</v>
      </c>
      <c r="J2667" t="s">
        <v>56</v>
      </c>
      <c r="K2667" t="s">
        <v>1107</v>
      </c>
      <c r="L2667" t="s">
        <v>44</v>
      </c>
      <c r="M2667" t="s">
        <v>123</v>
      </c>
      <c r="N2667" s="2">
        <v>40506</v>
      </c>
      <c r="O2667" s="2">
        <v>40508</v>
      </c>
      <c r="P2667">
        <v>9</v>
      </c>
      <c r="Q2667" s="1">
        <v>0.03</v>
      </c>
      <c r="R2667">
        <v>20.99</v>
      </c>
      <c r="S2667">
        <v>0.99</v>
      </c>
      <c r="T2667">
        <f t="shared" si="41"/>
        <v>188.91</v>
      </c>
    </row>
    <row r="2668" spans="1:20" x14ac:dyDescent="0.25">
      <c r="A2668">
        <v>2667</v>
      </c>
      <c r="B2668">
        <v>89918</v>
      </c>
      <c r="C2668" t="s">
        <v>348</v>
      </c>
      <c r="D2668" t="s">
        <v>20</v>
      </c>
      <c r="E2668" t="s">
        <v>39</v>
      </c>
      <c r="F2668" t="s">
        <v>22</v>
      </c>
      <c r="G2668" t="s">
        <v>41</v>
      </c>
      <c r="H2668" t="s">
        <v>42</v>
      </c>
      <c r="I2668" t="s">
        <v>28</v>
      </c>
      <c r="J2668" t="s">
        <v>56</v>
      </c>
      <c r="K2668" t="s">
        <v>274</v>
      </c>
      <c r="L2668" t="s">
        <v>192</v>
      </c>
      <c r="M2668" t="s">
        <v>150</v>
      </c>
      <c r="N2668" s="2">
        <v>41075</v>
      </c>
      <c r="O2668" s="2">
        <v>41077</v>
      </c>
      <c r="P2668">
        <v>9</v>
      </c>
      <c r="Q2668" s="1">
        <v>0.01</v>
      </c>
      <c r="R2668">
        <v>1.98</v>
      </c>
      <c r="S2668">
        <v>4.7699999999999996</v>
      </c>
      <c r="T2668">
        <f t="shared" si="41"/>
        <v>17.82</v>
      </c>
    </row>
    <row r="2669" spans="1:20" x14ac:dyDescent="0.25">
      <c r="A2669">
        <v>2668</v>
      </c>
      <c r="B2669">
        <v>87941</v>
      </c>
      <c r="C2669" t="s">
        <v>1299</v>
      </c>
      <c r="D2669" t="s">
        <v>20</v>
      </c>
      <c r="E2669" t="s">
        <v>39</v>
      </c>
      <c r="F2669" t="s">
        <v>47</v>
      </c>
      <c r="G2669" t="s">
        <v>23</v>
      </c>
      <c r="H2669" t="s">
        <v>54</v>
      </c>
      <c r="I2669" t="s">
        <v>28</v>
      </c>
      <c r="J2669" t="s">
        <v>56</v>
      </c>
      <c r="K2669" t="s">
        <v>79</v>
      </c>
      <c r="L2669" t="s">
        <v>192</v>
      </c>
      <c r="M2669" t="s">
        <v>167</v>
      </c>
      <c r="N2669" s="2">
        <v>40857</v>
      </c>
      <c r="O2669" s="2">
        <v>40859</v>
      </c>
      <c r="P2669">
        <v>21</v>
      </c>
      <c r="Q2669" s="1">
        <v>0</v>
      </c>
      <c r="R2669">
        <v>15.22</v>
      </c>
      <c r="S2669">
        <v>9.73</v>
      </c>
      <c r="T2669">
        <f t="shared" si="41"/>
        <v>319.62</v>
      </c>
    </row>
    <row r="2670" spans="1:20" x14ac:dyDescent="0.25">
      <c r="A2670">
        <v>2669</v>
      </c>
      <c r="B2670">
        <v>90230</v>
      </c>
      <c r="C2670" t="s">
        <v>1983</v>
      </c>
      <c r="D2670" t="s">
        <v>20</v>
      </c>
      <c r="E2670" t="s">
        <v>39</v>
      </c>
      <c r="F2670" t="s">
        <v>47</v>
      </c>
      <c r="G2670" t="s">
        <v>23</v>
      </c>
      <c r="H2670" t="s">
        <v>89</v>
      </c>
      <c r="I2670" t="s">
        <v>28</v>
      </c>
      <c r="J2670" t="s">
        <v>56</v>
      </c>
      <c r="K2670" t="s">
        <v>289</v>
      </c>
      <c r="L2670" t="s">
        <v>192</v>
      </c>
      <c r="M2670" t="s">
        <v>114</v>
      </c>
      <c r="N2670" s="2">
        <v>40718</v>
      </c>
      <c r="O2670" s="2">
        <v>40719</v>
      </c>
      <c r="P2670">
        <v>2</v>
      </c>
      <c r="Q2670" s="1">
        <v>0.08</v>
      </c>
      <c r="R2670">
        <v>15.7</v>
      </c>
      <c r="S2670">
        <v>11.25</v>
      </c>
      <c r="T2670">
        <f t="shared" si="41"/>
        <v>31.4</v>
      </c>
    </row>
    <row r="2671" spans="1:20" x14ac:dyDescent="0.25">
      <c r="A2671">
        <v>2670</v>
      </c>
      <c r="B2671">
        <v>90230</v>
      </c>
      <c r="C2671" t="s">
        <v>1983</v>
      </c>
      <c r="D2671" t="s">
        <v>578</v>
      </c>
      <c r="E2671" t="s">
        <v>187</v>
      </c>
      <c r="F2671" t="s">
        <v>47</v>
      </c>
      <c r="G2671" t="s">
        <v>23</v>
      </c>
      <c r="H2671" t="s">
        <v>219</v>
      </c>
      <c r="I2671" t="s">
        <v>28</v>
      </c>
      <c r="J2671" t="s">
        <v>56</v>
      </c>
      <c r="K2671" t="s">
        <v>228</v>
      </c>
      <c r="L2671" t="s">
        <v>330</v>
      </c>
      <c r="M2671" t="s">
        <v>167</v>
      </c>
      <c r="N2671" s="2">
        <v>40718</v>
      </c>
      <c r="O2671" s="2">
        <v>40719</v>
      </c>
      <c r="P2671">
        <v>10</v>
      </c>
      <c r="Q2671" s="1">
        <v>0.05</v>
      </c>
      <c r="R2671">
        <v>179.29</v>
      </c>
      <c r="S2671">
        <v>29.21</v>
      </c>
      <c r="T2671">
        <f t="shared" si="41"/>
        <v>1792.8999999999999</v>
      </c>
    </row>
    <row r="2672" spans="1:20" x14ac:dyDescent="0.25">
      <c r="A2672">
        <v>2671</v>
      </c>
      <c r="B2672">
        <v>88450</v>
      </c>
      <c r="C2672" t="s">
        <v>1711</v>
      </c>
      <c r="D2672" t="s">
        <v>20</v>
      </c>
      <c r="E2672" t="s">
        <v>39</v>
      </c>
      <c r="F2672" t="s">
        <v>22</v>
      </c>
      <c r="G2672" t="s">
        <v>48</v>
      </c>
      <c r="H2672" t="s">
        <v>54</v>
      </c>
      <c r="I2672" t="s">
        <v>28</v>
      </c>
      <c r="J2672" t="s">
        <v>56</v>
      </c>
      <c r="K2672" t="s">
        <v>58</v>
      </c>
      <c r="L2672" t="s">
        <v>192</v>
      </c>
      <c r="M2672" t="s">
        <v>190</v>
      </c>
      <c r="N2672" s="2">
        <v>40640</v>
      </c>
      <c r="O2672" s="2">
        <v>40647</v>
      </c>
      <c r="P2672">
        <v>12</v>
      </c>
      <c r="Q2672" s="1">
        <v>0.09</v>
      </c>
      <c r="R2672">
        <v>14.45</v>
      </c>
      <c r="S2672">
        <v>7.17</v>
      </c>
      <c r="T2672">
        <f t="shared" si="41"/>
        <v>173.39999999999998</v>
      </c>
    </row>
    <row r="2673" spans="1:20" x14ac:dyDescent="0.25">
      <c r="A2673">
        <v>2672</v>
      </c>
      <c r="B2673">
        <v>88450</v>
      </c>
      <c r="C2673" t="s">
        <v>1711</v>
      </c>
      <c r="D2673" t="s">
        <v>578</v>
      </c>
      <c r="E2673" t="s">
        <v>187</v>
      </c>
      <c r="F2673" t="s">
        <v>22</v>
      </c>
      <c r="G2673" t="s">
        <v>48</v>
      </c>
      <c r="H2673" t="s">
        <v>188</v>
      </c>
      <c r="I2673" t="s">
        <v>28</v>
      </c>
      <c r="J2673" t="s">
        <v>56</v>
      </c>
      <c r="K2673" t="s">
        <v>170</v>
      </c>
      <c r="L2673" t="s">
        <v>283</v>
      </c>
      <c r="M2673" t="s">
        <v>137</v>
      </c>
      <c r="N2673" s="2">
        <v>40640</v>
      </c>
      <c r="O2673" s="2">
        <v>40642</v>
      </c>
      <c r="P2673">
        <v>5</v>
      </c>
      <c r="Q2673" s="1">
        <v>0.08</v>
      </c>
      <c r="R2673">
        <v>70.98</v>
      </c>
      <c r="S2673">
        <v>30</v>
      </c>
      <c r="T2673">
        <f t="shared" si="41"/>
        <v>354.90000000000003</v>
      </c>
    </row>
    <row r="2674" spans="1:20" x14ac:dyDescent="0.25">
      <c r="A2674">
        <v>2673</v>
      </c>
      <c r="B2674">
        <v>89852</v>
      </c>
      <c r="C2674" t="s">
        <v>807</v>
      </c>
      <c r="D2674" t="s">
        <v>20</v>
      </c>
      <c r="E2674" t="s">
        <v>39</v>
      </c>
      <c r="F2674" t="s">
        <v>31</v>
      </c>
      <c r="G2674" t="s">
        <v>48</v>
      </c>
      <c r="H2674" t="s">
        <v>94</v>
      </c>
      <c r="I2674" t="s">
        <v>28</v>
      </c>
      <c r="J2674" t="s">
        <v>56</v>
      </c>
      <c r="K2674" t="s">
        <v>129</v>
      </c>
      <c r="L2674" t="s">
        <v>44</v>
      </c>
      <c r="M2674" t="s">
        <v>139</v>
      </c>
      <c r="N2674" s="2">
        <v>40984</v>
      </c>
      <c r="O2674" s="2">
        <v>40984</v>
      </c>
      <c r="P2674">
        <v>9</v>
      </c>
      <c r="Q2674" s="1">
        <v>0.04</v>
      </c>
      <c r="R2674">
        <v>3.38</v>
      </c>
      <c r="S2674">
        <v>0.85</v>
      </c>
      <c r="T2674">
        <f t="shared" si="41"/>
        <v>30.419999999999998</v>
      </c>
    </row>
    <row r="2675" spans="1:20" x14ac:dyDescent="0.25">
      <c r="A2675">
        <v>2674</v>
      </c>
      <c r="B2675">
        <v>90426</v>
      </c>
      <c r="C2675" t="s">
        <v>2401</v>
      </c>
      <c r="D2675" t="s">
        <v>20</v>
      </c>
      <c r="E2675" t="s">
        <v>39</v>
      </c>
      <c r="F2675" t="s">
        <v>31</v>
      </c>
      <c r="G2675" t="s">
        <v>32</v>
      </c>
      <c r="H2675" t="s">
        <v>54</v>
      </c>
      <c r="I2675" t="s">
        <v>28</v>
      </c>
      <c r="J2675" t="s">
        <v>56</v>
      </c>
      <c r="K2675" t="s">
        <v>95</v>
      </c>
      <c r="L2675" t="s">
        <v>746</v>
      </c>
      <c r="M2675" t="s">
        <v>35</v>
      </c>
      <c r="N2675" s="2">
        <v>41293</v>
      </c>
      <c r="O2675" s="2">
        <v>41294</v>
      </c>
      <c r="P2675">
        <v>4</v>
      </c>
      <c r="Q2675" s="1">
        <v>0.08</v>
      </c>
      <c r="R2675">
        <v>110.98</v>
      </c>
      <c r="S2675">
        <v>35</v>
      </c>
      <c r="T2675">
        <f t="shared" si="41"/>
        <v>443.92</v>
      </c>
    </row>
    <row r="2676" spans="1:20" x14ac:dyDescent="0.25">
      <c r="A2676">
        <v>2675</v>
      </c>
      <c r="B2676">
        <v>90426</v>
      </c>
      <c r="C2676" t="s">
        <v>2401</v>
      </c>
      <c r="D2676" t="s">
        <v>578</v>
      </c>
      <c r="E2676" t="s">
        <v>187</v>
      </c>
      <c r="F2676" t="s">
        <v>31</v>
      </c>
      <c r="G2676" t="s">
        <v>32</v>
      </c>
      <c r="H2676" t="s">
        <v>217</v>
      </c>
      <c r="I2676" t="s">
        <v>28</v>
      </c>
      <c r="J2676" t="s">
        <v>56</v>
      </c>
      <c r="K2676" t="s">
        <v>113</v>
      </c>
      <c r="L2676" t="s">
        <v>330</v>
      </c>
      <c r="M2676" t="s">
        <v>35</v>
      </c>
      <c r="N2676" s="2">
        <v>41293</v>
      </c>
      <c r="O2676" s="2">
        <v>41295</v>
      </c>
      <c r="P2676">
        <v>2</v>
      </c>
      <c r="Q2676" s="1">
        <v>0.03</v>
      </c>
      <c r="R2676">
        <v>212.6</v>
      </c>
      <c r="S2676">
        <v>110.2</v>
      </c>
      <c r="T2676">
        <f t="shared" si="41"/>
        <v>425.2</v>
      </c>
    </row>
    <row r="2677" spans="1:20" x14ac:dyDescent="0.25">
      <c r="A2677">
        <v>2676</v>
      </c>
      <c r="B2677">
        <v>90426</v>
      </c>
      <c r="C2677" t="s">
        <v>2401</v>
      </c>
      <c r="D2677" t="s">
        <v>578</v>
      </c>
      <c r="E2677" t="s">
        <v>187</v>
      </c>
      <c r="F2677" t="s">
        <v>31</v>
      </c>
      <c r="G2677" t="s">
        <v>32</v>
      </c>
      <c r="H2677" t="s">
        <v>188</v>
      </c>
      <c r="I2677" t="s">
        <v>28</v>
      </c>
      <c r="J2677" t="s">
        <v>56</v>
      </c>
      <c r="K2677" t="s">
        <v>228</v>
      </c>
      <c r="L2677" t="s">
        <v>283</v>
      </c>
      <c r="M2677" t="s">
        <v>35</v>
      </c>
      <c r="N2677" s="2">
        <v>41293</v>
      </c>
      <c r="O2677" s="2">
        <v>41295</v>
      </c>
      <c r="P2677">
        <v>12</v>
      </c>
      <c r="Q2677" s="1">
        <v>0.1</v>
      </c>
      <c r="R2677">
        <v>349.45</v>
      </c>
      <c r="S2677">
        <v>60</v>
      </c>
      <c r="T2677">
        <f t="shared" si="41"/>
        <v>4193.3999999999996</v>
      </c>
    </row>
    <row r="2678" spans="1:20" x14ac:dyDescent="0.25">
      <c r="A2678">
        <v>2677</v>
      </c>
      <c r="B2678">
        <v>90430</v>
      </c>
      <c r="C2678" t="s">
        <v>1576</v>
      </c>
      <c r="D2678" t="s">
        <v>578</v>
      </c>
      <c r="E2678" t="s">
        <v>21</v>
      </c>
      <c r="F2678" t="s">
        <v>22</v>
      </c>
      <c r="G2678" t="s">
        <v>41</v>
      </c>
      <c r="H2678" t="s">
        <v>206</v>
      </c>
      <c r="I2678" t="s">
        <v>28</v>
      </c>
      <c r="J2678" t="s">
        <v>56</v>
      </c>
      <c r="K2678" t="s">
        <v>1243</v>
      </c>
      <c r="L2678" t="s">
        <v>283</v>
      </c>
      <c r="M2678" t="s">
        <v>227</v>
      </c>
      <c r="N2678" s="2">
        <v>40181</v>
      </c>
      <c r="O2678" s="2">
        <v>40183</v>
      </c>
      <c r="P2678">
        <v>1</v>
      </c>
      <c r="Q2678" s="1">
        <v>0</v>
      </c>
      <c r="R2678">
        <v>213.45</v>
      </c>
      <c r="S2678">
        <v>14.7</v>
      </c>
      <c r="T2678">
        <f t="shared" si="41"/>
        <v>213.45</v>
      </c>
    </row>
    <row r="2679" spans="1:20" x14ac:dyDescent="0.25">
      <c r="A2679">
        <v>2678</v>
      </c>
      <c r="B2679">
        <v>86704</v>
      </c>
      <c r="C2679" t="s">
        <v>1278</v>
      </c>
      <c r="D2679" t="s">
        <v>20</v>
      </c>
      <c r="E2679" t="s">
        <v>39</v>
      </c>
      <c r="F2679" t="s">
        <v>31</v>
      </c>
      <c r="G2679" t="s">
        <v>23</v>
      </c>
      <c r="H2679" t="s">
        <v>94</v>
      </c>
      <c r="I2679" t="s">
        <v>28</v>
      </c>
      <c r="J2679" t="s">
        <v>56</v>
      </c>
      <c r="K2679" t="s">
        <v>189</v>
      </c>
      <c r="L2679" t="s">
        <v>192</v>
      </c>
      <c r="M2679" t="s">
        <v>139</v>
      </c>
      <c r="N2679" s="2">
        <v>41012</v>
      </c>
      <c r="O2679" s="2">
        <v>41014</v>
      </c>
      <c r="P2679">
        <v>12</v>
      </c>
      <c r="Q2679" s="1">
        <v>0.08</v>
      </c>
      <c r="R2679">
        <v>5.18</v>
      </c>
      <c r="S2679">
        <v>5.74</v>
      </c>
      <c r="T2679">
        <f t="shared" si="41"/>
        <v>62.16</v>
      </c>
    </row>
    <row r="2680" spans="1:20" x14ac:dyDescent="0.25">
      <c r="A2680">
        <v>2679</v>
      </c>
      <c r="B2680">
        <v>86179</v>
      </c>
      <c r="C2680" t="s">
        <v>2540</v>
      </c>
      <c r="D2680" t="s">
        <v>20</v>
      </c>
      <c r="E2680" t="s">
        <v>39</v>
      </c>
      <c r="F2680" t="s">
        <v>47</v>
      </c>
      <c r="G2680" t="s">
        <v>32</v>
      </c>
      <c r="H2680" t="s">
        <v>54</v>
      </c>
      <c r="I2680" t="s">
        <v>28</v>
      </c>
      <c r="J2680" t="s">
        <v>56</v>
      </c>
      <c r="K2680" t="s">
        <v>163</v>
      </c>
      <c r="L2680" t="s">
        <v>192</v>
      </c>
      <c r="M2680" t="s">
        <v>114</v>
      </c>
      <c r="N2680" s="2">
        <v>41449</v>
      </c>
      <c r="O2680" s="2">
        <v>41451</v>
      </c>
      <c r="P2680">
        <v>2</v>
      </c>
      <c r="Q2680" s="1">
        <v>0.04</v>
      </c>
      <c r="R2680">
        <v>415.88</v>
      </c>
      <c r="S2680">
        <v>11.37</v>
      </c>
      <c r="T2680">
        <f t="shared" si="41"/>
        <v>831.76</v>
      </c>
    </row>
    <row r="2681" spans="1:20" x14ac:dyDescent="0.25">
      <c r="A2681">
        <v>2680</v>
      </c>
      <c r="B2681">
        <v>88590</v>
      </c>
      <c r="C2681" t="s">
        <v>862</v>
      </c>
      <c r="D2681" t="s">
        <v>20</v>
      </c>
      <c r="E2681" t="s">
        <v>39</v>
      </c>
      <c r="F2681" t="s">
        <v>47</v>
      </c>
      <c r="G2681" t="s">
        <v>93</v>
      </c>
      <c r="H2681" t="s">
        <v>89</v>
      </c>
      <c r="I2681" t="s">
        <v>28</v>
      </c>
      <c r="J2681" t="s">
        <v>56</v>
      </c>
      <c r="K2681" t="s">
        <v>133</v>
      </c>
      <c r="L2681" t="s">
        <v>192</v>
      </c>
      <c r="M2681" t="s">
        <v>117</v>
      </c>
      <c r="N2681" s="2">
        <v>40448</v>
      </c>
      <c r="O2681" s="2">
        <v>40450</v>
      </c>
      <c r="P2681">
        <v>19</v>
      </c>
      <c r="Q2681" s="1">
        <v>0.04</v>
      </c>
      <c r="R2681">
        <v>3.69</v>
      </c>
      <c r="S2681">
        <v>0.5</v>
      </c>
      <c r="T2681">
        <f t="shared" si="41"/>
        <v>70.11</v>
      </c>
    </row>
    <row r="2682" spans="1:20" x14ac:dyDescent="0.25">
      <c r="A2682">
        <v>2681</v>
      </c>
      <c r="B2682">
        <v>86760</v>
      </c>
      <c r="C2682" t="s">
        <v>1764</v>
      </c>
      <c r="D2682" t="s">
        <v>20</v>
      </c>
      <c r="E2682" t="s">
        <v>39</v>
      </c>
      <c r="F2682" t="s">
        <v>22</v>
      </c>
      <c r="G2682" t="s">
        <v>48</v>
      </c>
      <c r="H2682" t="s">
        <v>94</v>
      </c>
      <c r="I2682" t="s">
        <v>28</v>
      </c>
      <c r="J2682" t="s">
        <v>56</v>
      </c>
      <c r="K2682" t="s">
        <v>129</v>
      </c>
      <c r="L2682" t="s">
        <v>44</v>
      </c>
      <c r="M2682" t="s">
        <v>199</v>
      </c>
      <c r="N2682" s="2">
        <v>41090</v>
      </c>
      <c r="O2682" s="2">
        <v>41095</v>
      </c>
      <c r="P2682">
        <v>6</v>
      </c>
      <c r="Q2682" s="1">
        <v>0.04</v>
      </c>
      <c r="R2682">
        <v>9.27</v>
      </c>
      <c r="S2682">
        <v>4.3899999999999997</v>
      </c>
      <c r="T2682">
        <f t="shared" si="41"/>
        <v>55.62</v>
      </c>
    </row>
    <row r="2683" spans="1:20" x14ac:dyDescent="0.25">
      <c r="A2683">
        <v>2682</v>
      </c>
      <c r="B2683">
        <v>88649</v>
      </c>
      <c r="C2683" t="s">
        <v>650</v>
      </c>
      <c r="D2683" t="s">
        <v>20</v>
      </c>
      <c r="E2683" t="s">
        <v>21</v>
      </c>
      <c r="F2683" t="s">
        <v>47</v>
      </c>
      <c r="G2683" t="s">
        <v>41</v>
      </c>
      <c r="H2683" t="s">
        <v>203</v>
      </c>
      <c r="I2683" t="s">
        <v>28</v>
      </c>
      <c r="J2683" t="s">
        <v>56</v>
      </c>
      <c r="K2683" t="s">
        <v>1254</v>
      </c>
      <c r="L2683" t="s">
        <v>192</v>
      </c>
      <c r="M2683" t="s">
        <v>117</v>
      </c>
      <c r="N2683" s="2">
        <v>40710</v>
      </c>
      <c r="O2683" s="2">
        <v>40712</v>
      </c>
      <c r="P2683">
        <v>5</v>
      </c>
      <c r="Q2683" s="1">
        <v>0.1</v>
      </c>
      <c r="R2683">
        <v>205.99</v>
      </c>
      <c r="S2683">
        <v>8.99</v>
      </c>
      <c r="T2683">
        <f t="shared" si="41"/>
        <v>1029.95</v>
      </c>
    </row>
    <row r="2684" spans="1:20" x14ac:dyDescent="0.25">
      <c r="A2684">
        <v>2683</v>
      </c>
      <c r="B2684">
        <v>87849</v>
      </c>
      <c r="C2684" t="s">
        <v>1488</v>
      </c>
      <c r="D2684" t="s">
        <v>20</v>
      </c>
      <c r="E2684" t="s">
        <v>21</v>
      </c>
      <c r="F2684" t="s">
        <v>47</v>
      </c>
      <c r="G2684" t="s">
        <v>93</v>
      </c>
      <c r="H2684" t="s">
        <v>206</v>
      </c>
      <c r="I2684" t="s">
        <v>28</v>
      </c>
      <c r="J2684" t="s">
        <v>56</v>
      </c>
      <c r="K2684" t="s">
        <v>201</v>
      </c>
      <c r="L2684" t="s">
        <v>192</v>
      </c>
      <c r="M2684" t="s">
        <v>160</v>
      </c>
      <c r="N2684" s="2">
        <v>40945</v>
      </c>
      <c r="O2684" s="2">
        <v>40946</v>
      </c>
      <c r="P2684">
        <v>8</v>
      </c>
      <c r="Q2684" s="1">
        <v>0.1</v>
      </c>
      <c r="R2684">
        <v>200.99</v>
      </c>
      <c r="S2684">
        <v>8.08</v>
      </c>
      <c r="T2684">
        <f t="shared" si="41"/>
        <v>1607.92</v>
      </c>
    </row>
    <row r="2685" spans="1:20" x14ac:dyDescent="0.25">
      <c r="A2685">
        <v>2684</v>
      </c>
      <c r="B2685">
        <v>86510</v>
      </c>
      <c r="C2685" t="s">
        <v>1189</v>
      </c>
      <c r="D2685" t="s">
        <v>20</v>
      </c>
      <c r="E2685" t="s">
        <v>39</v>
      </c>
      <c r="F2685" t="s">
        <v>22</v>
      </c>
      <c r="G2685" t="s">
        <v>23</v>
      </c>
      <c r="H2685" t="s">
        <v>94</v>
      </c>
      <c r="I2685" t="s">
        <v>28</v>
      </c>
      <c r="J2685" t="s">
        <v>56</v>
      </c>
      <c r="K2685" t="s">
        <v>165</v>
      </c>
      <c r="L2685" t="s">
        <v>192</v>
      </c>
      <c r="M2685" t="s">
        <v>444</v>
      </c>
      <c r="N2685" s="2">
        <v>40578</v>
      </c>
      <c r="O2685" s="2">
        <v>40578</v>
      </c>
      <c r="P2685">
        <v>11</v>
      </c>
      <c r="Q2685" s="1">
        <v>0</v>
      </c>
      <c r="R2685">
        <v>5.74</v>
      </c>
      <c r="S2685">
        <v>5.01</v>
      </c>
      <c r="T2685">
        <f t="shared" si="41"/>
        <v>63.14</v>
      </c>
    </row>
    <row r="2686" spans="1:20" x14ac:dyDescent="0.25">
      <c r="A2686">
        <v>2685</v>
      </c>
      <c r="B2686">
        <v>86510</v>
      </c>
      <c r="C2686" t="s">
        <v>1189</v>
      </c>
      <c r="D2686" t="s">
        <v>20</v>
      </c>
      <c r="E2686" t="s">
        <v>187</v>
      </c>
      <c r="F2686" t="s">
        <v>22</v>
      </c>
      <c r="G2686" t="s">
        <v>23</v>
      </c>
      <c r="H2686" t="s">
        <v>217</v>
      </c>
      <c r="I2686" t="s">
        <v>28</v>
      </c>
      <c r="J2686" t="s">
        <v>56</v>
      </c>
      <c r="K2686" t="s">
        <v>231</v>
      </c>
      <c r="L2686" t="s">
        <v>26</v>
      </c>
      <c r="M2686" t="s">
        <v>80</v>
      </c>
      <c r="N2686" s="2">
        <v>40578</v>
      </c>
      <c r="O2686" s="2">
        <v>40579</v>
      </c>
      <c r="P2686">
        <v>2</v>
      </c>
      <c r="Q2686" s="1">
        <v>0.05</v>
      </c>
      <c r="R2686">
        <v>9.48</v>
      </c>
      <c r="S2686">
        <v>3.72</v>
      </c>
      <c r="T2686">
        <f t="shared" si="41"/>
        <v>18.96</v>
      </c>
    </row>
    <row r="2687" spans="1:20" x14ac:dyDescent="0.25">
      <c r="A2687">
        <v>2686</v>
      </c>
      <c r="B2687">
        <v>86510</v>
      </c>
      <c r="C2687" t="s">
        <v>1189</v>
      </c>
      <c r="D2687" t="s">
        <v>20</v>
      </c>
      <c r="E2687" t="s">
        <v>187</v>
      </c>
      <c r="F2687" t="s">
        <v>22</v>
      </c>
      <c r="G2687" t="s">
        <v>23</v>
      </c>
      <c r="H2687" t="s">
        <v>217</v>
      </c>
      <c r="I2687" t="s">
        <v>28</v>
      </c>
      <c r="J2687" t="s">
        <v>36</v>
      </c>
      <c r="K2687" t="s">
        <v>116</v>
      </c>
      <c r="L2687" t="s">
        <v>26</v>
      </c>
      <c r="M2687" t="s">
        <v>232</v>
      </c>
      <c r="N2687" s="2">
        <v>40578</v>
      </c>
      <c r="O2687" s="2">
        <v>40579</v>
      </c>
      <c r="P2687">
        <v>3</v>
      </c>
      <c r="Q2687" s="1">
        <v>0.04</v>
      </c>
      <c r="R2687">
        <v>99.23</v>
      </c>
      <c r="S2687">
        <v>8.99</v>
      </c>
      <c r="T2687">
        <f t="shared" si="41"/>
        <v>297.69</v>
      </c>
    </row>
    <row r="2688" spans="1:20" x14ac:dyDescent="0.25">
      <c r="A2688">
        <v>2687</v>
      </c>
      <c r="B2688">
        <v>86510</v>
      </c>
      <c r="C2688" t="s">
        <v>1189</v>
      </c>
      <c r="D2688" t="s">
        <v>20</v>
      </c>
      <c r="E2688" t="s">
        <v>39</v>
      </c>
      <c r="F2688" t="s">
        <v>22</v>
      </c>
      <c r="G2688" t="s">
        <v>23</v>
      </c>
      <c r="H2688" t="s">
        <v>89</v>
      </c>
      <c r="I2688" t="s">
        <v>28</v>
      </c>
      <c r="J2688" t="s">
        <v>36</v>
      </c>
      <c r="K2688" t="s">
        <v>154</v>
      </c>
      <c r="L2688" t="s">
        <v>44</v>
      </c>
      <c r="M2688" t="s">
        <v>190</v>
      </c>
      <c r="N2688" s="2">
        <v>40578</v>
      </c>
      <c r="O2688" s="2">
        <v>40579</v>
      </c>
      <c r="P2688">
        <v>2</v>
      </c>
      <c r="Q2688" s="1">
        <v>0.01</v>
      </c>
      <c r="R2688">
        <v>7.64</v>
      </c>
      <c r="S2688">
        <v>5.83</v>
      </c>
      <c r="T2688">
        <f t="shared" si="41"/>
        <v>15.28</v>
      </c>
    </row>
    <row r="2689" spans="1:20" x14ac:dyDescent="0.25">
      <c r="A2689">
        <v>2688</v>
      </c>
      <c r="B2689">
        <v>86510</v>
      </c>
      <c r="C2689" t="s">
        <v>1189</v>
      </c>
      <c r="D2689" t="s">
        <v>20</v>
      </c>
      <c r="E2689" t="s">
        <v>21</v>
      </c>
      <c r="F2689" t="s">
        <v>22</v>
      </c>
      <c r="G2689" t="s">
        <v>23</v>
      </c>
      <c r="H2689" t="s">
        <v>206</v>
      </c>
      <c r="I2689" t="s">
        <v>28</v>
      </c>
      <c r="J2689" t="s">
        <v>36</v>
      </c>
      <c r="K2689" t="s">
        <v>1147</v>
      </c>
      <c r="L2689" t="s">
        <v>192</v>
      </c>
      <c r="M2689" t="s">
        <v>331</v>
      </c>
      <c r="N2689" s="2">
        <v>40578</v>
      </c>
      <c r="O2689" s="2">
        <v>40579</v>
      </c>
      <c r="P2689">
        <v>2</v>
      </c>
      <c r="Q2689" s="1">
        <v>0.08</v>
      </c>
      <c r="R2689">
        <v>65.989999999999995</v>
      </c>
      <c r="S2689">
        <v>19.989999999999998</v>
      </c>
      <c r="T2689">
        <f t="shared" si="41"/>
        <v>131.97999999999999</v>
      </c>
    </row>
    <row r="2690" spans="1:20" x14ac:dyDescent="0.25">
      <c r="A2690">
        <v>2689</v>
      </c>
      <c r="B2690">
        <v>88996</v>
      </c>
      <c r="C2690" t="s">
        <v>1699</v>
      </c>
      <c r="D2690" t="s">
        <v>20</v>
      </c>
      <c r="E2690" t="s">
        <v>21</v>
      </c>
      <c r="F2690" t="s">
        <v>47</v>
      </c>
      <c r="G2690" t="s">
        <v>93</v>
      </c>
      <c r="H2690" t="s">
        <v>24</v>
      </c>
      <c r="I2690" t="s">
        <v>28</v>
      </c>
      <c r="J2690" t="s">
        <v>36</v>
      </c>
      <c r="K2690" t="s">
        <v>1138</v>
      </c>
      <c r="L2690" t="s">
        <v>192</v>
      </c>
      <c r="M2690" t="s">
        <v>160</v>
      </c>
      <c r="N2690" s="2">
        <v>41536</v>
      </c>
      <c r="O2690" s="2">
        <v>41536</v>
      </c>
      <c r="P2690">
        <v>24</v>
      </c>
      <c r="Q2690" s="1">
        <v>0.02</v>
      </c>
      <c r="R2690">
        <v>200.99</v>
      </c>
      <c r="S2690">
        <v>8.08</v>
      </c>
      <c r="T2690">
        <f t="shared" si="41"/>
        <v>4823.76</v>
      </c>
    </row>
    <row r="2691" spans="1:20" x14ac:dyDescent="0.25">
      <c r="A2691">
        <v>2690</v>
      </c>
      <c r="B2691">
        <v>88996</v>
      </c>
      <c r="C2691" t="s">
        <v>2090</v>
      </c>
      <c r="D2691" t="s">
        <v>20</v>
      </c>
      <c r="E2691" t="s">
        <v>187</v>
      </c>
      <c r="F2691" t="s">
        <v>47</v>
      </c>
      <c r="G2691" t="s">
        <v>93</v>
      </c>
      <c r="H2691" t="s">
        <v>225</v>
      </c>
      <c r="I2691" t="s">
        <v>28</v>
      </c>
      <c r="J2691" t="s">
        <v>36</v>
      </c>
      <c r="K2691" t="s">
        <v>98</v>
      </c>
      <c r="L2691" t="s">
        <v>746</v>
      </c>
      <c r="M2691" t="s">
        <v>167</v>
      </c>
      <c r="N2691" s="2">
        <v>41536</v>
      </c>
      <c r="O2691" s="2">
        <v>41538</v>
      </c>
      <c r="P2691">
        <v>12</v>
      </c>
      <c r="Q2691" s="1">
        <v>0.01</v>
      </c>
      <c r="R2691">
        <v>194.3</v>
      </c>
      <c r="S2691">
        <v>11.54</v>
      </c>
      <c r="T2691">
        <f t="shared" ref="T2691:T2754" si="42">R2691*P2691</f>
        <v>2331.6000000000004</v>
      </c>
    </row>
    <row r="2692" spans="1:20" x14ac:dyDescent="0.25">
      <c r="A2692">
        <v>2691</v>
      </c>
      <c r="B2692">
        <v>86904</v>
      </c>
      <c r="C2692" t="s">
        <v>1205</v>
      </c>
      <c r="D2692" t="s">
        <v>20</v>
      </c>
      <c r="E2692" t="s">
        <v>39</v>
      </c>
      <c r="F2692" t="s">
        <v>22</v>
      </c>
      <c r="G2692" t="s">
        <v>23</v>
      </c>
      <c r="H2692" t="s">
        <v>42</v>
      </c>
      <c r="I2692" t="s">
        <v>28</v>
      </c>
      <c r="J2692" t="s">
        <v>36</v>
      </c>
      <c r="K2692" t="s">
        <v>149</v>
      </c>
      <c r="L2692" t="s">
        <v>192</v>
      </c>
      <c r="M2692" t="s">
        <v>326</v>
      </c>
      <c r="N2692" s="2">
        <v>40856</v>
      </c>
      <c r="O2692" s="2">
        <v>40858</v>
      </c>
      <c r="P2692">
        <v>8</v>
      </c>
      <c r="Q2692" s="1">
        <v>0.06</v>
      </c>
      <c r="R2692">
        <v>4.9800000000000004</v>
      </c>
      <c r="S2692">
        <v>6.07</v>
      </c>
      <c r="T2692">
        <f t="shared" si="42"/>
        <v>39.840000000000003</v>
      </c>
    </row>
    <row r="2693" spans="1:20" x14ac:dyDescent="0.25">
      <c r="A2693">
        <v>2692</v>
      </c>
      <c r="B2693">
        <v>86904</v>
      </c>
      <c r="C2693" t="s">
        <v>1205</v>
      </c>
      <c r="D2693" t="s">
        <v>38</v>
      </c>
      <c r="E2693" t="s">
        <v>21</v>
      </c>
      <c r="F2693" t="s">
        <v>22</v>
      </c>
      <c r="G2693" t="s">
        <v>23</v>
      </c>
      <c r="H2693" t="s">
        <v>33</v>
      </c>
      <c r="I2693" t="s">
        <v>28</v>
      </c>
      <c r="J2693" t="s">
        <v>36</v>
      </c>
      <c r="K2693" t="s">
        <v>1114</v>
      </c>
      <c r="L2693" t="s">
        <v>44</v>
      </c>
      <c r="M2693" t="s">
        <v>238</v>
      </c>
      <c r="N2693" s="2">
        <v>40856</v>
      </c>
      <c r="O2693" s="2">
        <v>40856</v>
      </c>
      <c r="P2693">
        <v>21</v>
      </c>
      <c r="Q2693" s="1">
        <v>0</v>
      </c>
      <c r="R2693">
        <v>85.99</v>
      </c>
      <c r="S2693">
        <v>0.99</v>
      </c>
      <c r="T2693">
        <f t="shared" si="42"/>
        <v>1805.79</v>
      </c>
    </row>
    <row r="2694" spans="1:20" x14ac:dyDescent="0.25">
      <c r="A2694">
        <v>2693</v>
      </c>
      <c r="B2694">
        <v>90438</v>
      </c>
      <c r="C2694" t="s">
        <v>497</v>
      </c>
      <c r="D2694" t="s">
        <v>38</v>
      </c>
      <c r="E2694" t="s">
        <v>39</v>
      </c>
      <c r="F2694" t="s">
        <v>31</v>
      </c>
      <c r="G2694" t="s">
        <v>23</v>
      </c>
      <c r="H2694" t="s">
        <v>54</v>
      </c>
      <c r="I2694" t="s">
        <v>28</v>
      </c>
      <c r="J2694" t="s">
        <v>36</v>
      </c>
      <c r="K2694" t="s">
        <v>136</v>
      </c>
      <c r="L2694" t="s">
        <v>192</v>
      </c>
      <c r="M2694" t="s">
        <v>279</v>
      </c>
      <c r="N2694" s="2">
        <v>40432</v>
      </c>
      <c r="O2694" s="2">
        <v>40432</v>
      </c>
      <c r="P2694">
        <v>1</v>
      </c>
      <c r="Q2694" s="1">
        <v>0.06</v>
      </c>
      <c r="R2694">
        <v>2.61</v>
      </c>
      <c r="S2694">
        <v>0.5</v>
      </c>
      <c r="T2694">
        <f t="shared" si="42"/>
        <v>2.61</v>
      </c>
    </row>
    <row r="2695" spans="1:20" x14ac:dyDescent="0.25">
      <c r="A2695">
        <v>2694</v>
      </c>
      <c r="B2695">
        <v>90438</v>
      </c>
      <c r="C2695" t="s">
        <v>497</v>
      </c>
      <c r="D2695" t="s">
        <v>20</v>
      </c>
      <c r="E2695" t="s">
        <v>39</v>
      </c>
      <c r="F2695" t="s">
        <v>31</v>
      </c>
      <c r="G2695" t="s">
        <v>23</v>
      </c>
      <c r="H2695" t="s">
        <v>89</v>
      </c>
      <c r="I2695" t="s">
        <v>28</v>
      </c>
      <c r="J2695" t="s">
        <v>36</v>
      </c>
      <c r="K2695" t="s">
        <v>165</v>
      </c>
      <c r="L2695" t="s">
        <v>44</v>
      </c>
      <c r="M2695" t="s">
        <v>102</v>
      </c>
      <c r="N2695" s="2">
        <v>40432</v>
      </c>
      <c r="O2695" s="2">
        <v>40434</v>
      </c>
      <c r="P2695">
        <v>22</v>
      </c>
      <c r="Q2695" s="1">
        <v>0.01</v>
      </c>
      <c r="R2695">
        <v>6.35</v>
      </c>
      <c r="S2695">
        <v>1.02</v>
      </c>
      <c r="T2695">
        <f t="shared" si="42"/>
        <v>139.69999999999999</v>
      </c>
    </row>
    <row r="2696" spans="1:20" x14ac:dyDescent="0.25">
      <c r="A2696">
        <v>2695</v>
      </c>
      <c r="B2696">
        <v>86152</v>
      </c>
      <c r="C2696" t="s">
        <v>314</v>
      </c>
      <c r="D2696" t="s">
        <v>578</v>
      </c>
      <c r="E2696" t="s">
        <v>187</v>
      </c>
      <c r="F2696" t="s">
        <v>31</v>
      </c>
      <c r="G2696" t="s">
        <v>93</v>
      </c>
      <c r="H2696" t="s">
        <v>219</v>
      </c>
      <c r="I2696" t="s">
        <v>28</v>
      </c>
      <c r="J2696" t="s">
        <v>36</v>
      </c>
      <c r="K2696" t="s">
        <v>189</v>
      </c>
      <c r="L2696" t="s">
        <v>283</v>
      </c>
      <c r="M2696" t="s">
        <v>146</v>
      </c>
      <c r="N2696" s="2">
        <v>41633</v>
      </c>
      <c r="O2696" s="2">
        <v>41636</v>
      </c>
      <c r="P2696">
        <v>18</v>
      </c>
      <c r="Q2696" s="1">
        <v>0</v>
      </c>
      <c r="R2696">
        <v>122.99</v>
      </c>
      <c r="S2696">
        <v>70.2</v>
      </c>
      <c r="T2696">
        <f t="shared" si="42"/>
        <v>2213.8199999999997</v>
      </c>
    </row>
    <row r="2697" spans="1:20" x14ac:dyDescent="0.25">
      <c r="A2697">
        <v>2696</v>
      </c>
      <c r="B2697">
        <v>90446</v>
      </c>
      <c r="C2697" t="s">
        <v>2024</v>
      </c>
      <c r="D2697" t="s">
        <v>20</v>
      </c>
      <c r="E2697" t="s">
        <v>187</v>
      </c>
      <c r="F2697" t="s">
        <v>22</v>
      </c>
      <c r="G2697" t="s">
        <v>32</v>
      </c>
      <c r="H2697" t="s">
        <v>225</v>
      </c>
      <c r="I2697" t="s">
        <v>28</v>
      </c>
      <c r="J2697" t="s">
        <v>36</v>
      </c>
      <c r="K2697" t="s">
        <v>226</v>
      </c>
      <c r="L2697" t="s">
        <v>44</v>
      </c>
      <c r="M2697" t="s">
        <v>246</v>
      </c>
      <c r="N2697" s="2">
        <v>41252</v>
      </c>
      <c r="O2697" s="2">
        <v>41255</v>
      </c>
      <c r="P2697">
        <v>19</v>
      </c>
      <c r="Q2697" s="1">
        <v>0.04</v>
      </c>
      <c r="R2697">
        <v>18.84</v>
      </c>
      <c r="S2697">
        <v>3.62</v>
      </c>
      <c r="T2697">
        <f t="shared" si="42"/>
        <v>357.96</v>
      </c>
    </row>
    <row r="2698" spans="1:20" x14ac:dyDescent="0.25">
      <c r="A2698">
        <v>2697</v>
      </c>
      <c r="B2698">
        <v>90446</v>
      </c>
      <c r="C2698" t="s">
        <v>2024</v>
      </c>
      <c r="D2698" t="s">
        <v>20</v>
      </c>
      <c r="E2698" t="s">
        <v>21</v>
      </c>
      <c r="F2698" t="s">
        <v>22</v>
      </c>
      <c r="G2698" t="s">
        <v>32</v>
      </c>
      <c r="H2698" t="s">
        <v>206</v>
      </c>
      <c r="I2698" t="s">
        <v>28</v>
      </c>
      <c r="J2698" t="s">
        <v>36</v>
      </c>
      <c r="K2698" t="s">
        <v>1147</v>
      </c>
      <c r="L2698" t="s">
        <v>44</v>
      </c>
      <c r="M2698" t="s">
        <v>27</v>
      </c>
      <c r="N2698" s="2">
        <v>41252</v>
      </c>
      <c r="O2698" s="2">
        <v>41255</v>
      </c>
      <c r="P2698">
        <v>21</v>
      </c>
      <c r="Q2698" s="1">
        <v>0.05</v>
      </c>
      <c r="R2698">
        <v>35.99</v>
      </c>
      <c r="S2698">
        <v>5.99</v>
      </c>
      <c r="T2698">
        <f t="shared" si="42"/>
        <v>755.79000000000008</v>
      </c>
    </row>
    <row r="2699" spans="1:20" x14ac:dyDescent="0.25">
      <c r="A2699">
        <v>2698</v>
      </c>
      <c r="B2699">
        <v>89544</v>
      </c>
      <c r="C2699" t="s">
        <v>779</v>
      </c>
      <c r="D2699" t="s">
        <v>578</v>
      </c>
      <c r="E2699" t="s">
        <v>187</v>
      </c>
      <c r="F2699" t="s">
        <v>22</v>
      </c>
      <c r="G2699" t="s">
        <v>48</v>
      </c>
      <c r="H2699" t="s">
        <v>188</v>
      </c>
      <c r="I2699" t="s">
        <v>28</v>
      </c>
      <c r="J2699" t="s">
        <v>36</v>
      </c>
      <c r="K2699" t="s">
        <v>116</v>
      </c>
      <c r="L2699" t="s">
        <v>283</v>
      </c>
      <c r="M2699" t="s">
        <v>294</v>
      </c>
      <c r="N2699" s="2">
        <v>40889</v>
      </c>
      <c r="O2699" s="2">
        <v>40894</v>
      </c>
      <c r="P2699">
        <v>22</v>
      </c>
      <c r="Q2699" s="1">
        <v>0.03</v>
      </c>
      <c r="R2699">
        <v>208.16</v>
      </c>
      <c r="S2699">
        <v>68.02</v>
      </c>
      <c r="T2699">
        <f t="shared" si="42"/>
        <v>4579.5199999999995</v>
      </c>
    </row>
    <row r="2700" spans="1:20" x14ac:dyDescent="0.25">
      <c r="A2700">
        <v>2699</v>
      </c>
      <c r="B2700">
        <v>89544</v>
      </c>
      <c r="C2700" t="s">
        <v>779</v>
      </c>
      <c r="D2700" t="s">
        <v>20</v>
      </c>
      <c r="E2700" t="s">
        <v>187</v>
      </c>
      <c r="F2700" t="s">
        <v>22</v>
      </c>
      <c r="G2700" t="s">
        <v>48</v>
      </c>
      <c r="H2700" t="s">
        <v>188</v>
      </c>
      <c r="I2700" t="s">
        <v>28</v>
      </c>
      <c r="J2700" t="s">
        <v>36</v>
      </c>
      <c r="K2700" t="s">
        <v>231</v>
      </c>
      <c r="L2700" t="s">
        <v>283</v>
      </c>
      <c r="M2700" t="s">
        <v>246</v>
      </c>
      <c r="N2700" s="2">
        <v>40889</v>
      </c>
      <c r="O2700" s="2">
        <v>40893</v>
      </c>
      <c r="P2700">
        <v>1</v>
      </c>
      <c r="Q2700" s="1">
        <v>0.08</v>
      </c>
      <c r="R2700">
        <v>24.98</v>
      </c>
      <c r="S2700">
        <v>8.7899999999999991</v>
      </c>
      <c r="T2700">
        <f t="shared" si="42"/>
        <v>24.98</v>
      </c>
    </row>
    <row r="2701" spans="1:20" x14ac:dyDescent="0.25">
      <c r="A2701">
        <v>2700</v>
      </c>
      <c r="B2701">
        <v>89544</v>
      </c>
      <c r="C2701" t="s">
        <v>779</v>
      </c>
      <c r="D2701" t="s">
        <v>20</v>
      </c>
      <c r="E2701" t="s">
        <v>187</v>
      </c>
      <c r="F2701" t="s">
        <v>22</v>
      </c>
      <c r="G2701" t="s">
        <v>48</v>
      </c>
      <c r="H2701" t="s">
        <v>217</v>
      </c>
      <c r="I2701" t="s">
        <v>28</v>
      </c>
      <c r="J2701" t="s">
        <v>36</v>
      </c>
      <c r="K2701" t="s">
        <v>248</v>
      </c>
      <c r="L2701" t="s">
        <v>746</v>
      </c>
      <c r="M2701" t="s">
        <v>294</v>
      </c>
      <c r="N2701" s="2">
        <v>40889</v>
      </c>
      <c r="O2701" s="2">
        <v>40894</v>
      </c>
      <c r="P2701">
        <v>4</v>
      </c>
      <c r="Q2701" s="1">
        <v>0.01</v>
      </c>
      <c r="R2701">
        <v>3.36</v>
      </c>
      <c r="S2701">
        <v>6.27</v>
      </c>
      <c r="T2701">
        <f t="shared" si="42"/>
        <v>13.44</v>
      </c>
    </row>
    <row r="2702" spans="1:20" x14ac:dyDescent="0.25">
      <c r="A2702">
        <v>2701</v>
      </c>
      <c r="B2702">
        <v>87969</v>
      </c>
      <c r="C2702" t="s">
        <v>568</v>
      </c>
      <c r="D2702" t="s">
        <v>20</v>
      </c>
      <c r="E2702" t="s">
        <v>21</v>
      </c>
      <c r="F2702" t="s">
        <v>40</v>
      </c>
      <c r="G2702" t="s">
        <v>23</v>
      </c>
      <c r="H2702" t="s">
        <v>203</v>
      </c>
      <c r="I2702" t="s">
        <v>28</v>
      </c>
      <c r="J2702" t="s">
        <v>36</v>
      </c>
      <c r="K2702" t="s">
        <v>1447</v>
      </c>
      <c r="L2702" t="s">
        <v>192</v>
      </c>
      <c r="M2702" t="s">
        <v>59</v>
      </c>
      <c r="N2702" s="2">
        <v>40969</v>
      </c>
      <c r="O2702" s="2">
        <v>40970</v>
      </c>
      <c r="P2702">
        <v>5</v>
      </c>
      <c r="Q2702" s="1">
        <v>0</v>
      </c>
      <c r="R2702">
        <v>195.99</v>
      </c>
      <c r="S2702">
        <v>3.99</v>
      </c>
      <c r="T2702">
        <f t="shared" si="42"/>
        <v>979.95</v>
      </c>
    </row>
    <row r="2703" spans="1:20" x14ac:dyDescent="0.25">
      <c r="A2703">
        <v>2702</v>
      </c>
      <c r="B2703">
        <v>87974</v>
      </c>
      <c r="C2703" t="s">
        <v>1502</v>
      </c>
      <c r="D2703" t="s">
        <v>20</v>
      </c>
      <c r="E2703" t="s">
        <v>21</v>
      </c>
      <c r="F2703" t="s">
        <v>22</v>
      </c>
      <c r="G2703" t="s">
        <v>93</v>
      </c>
      <c r="H2703" t="s">
        <v>203</v>
      </c>
      <c r="I2703" t="s">
        <v>28</v>
      </c>
      <c r="J2703" t="s">
        <v>36</v>
      </c>
      <c r="K2703" t="s">
        <v>1243</v>
      </c>
      <c r="L2703" t="s">
        <v>706</v>
      </c>
      <c r="M2703" t="s">
        <v>182</v>
      </c>
      <c r="N2703" s="2">
        <v>40696</v>
      </c>
      <c r="O2703" s="2">
        <v>40697</v>
      </c>
      <c r="P2703">
        <v>12</v>
      </c>
      <c r="Q2703" s="1">
        <v>0.04</v>
      </c>
      <c r="R2703">
        <v>17.98</v>
      </c>
      <c r="S2703">
        <v>8.51</v>
      </c>
      <c r="T2703">
        <f t="shared" si="42"/>
        <v>215.76</v>
      </c>
    </row>
    <row r="2704" spans="1:20" x14ac:dyDescent="0.25">
      <c r="A2704">
        <v>2703</v>
      </c>
      <c r="B2704">
        <v>87974</v>
      </c>
      <c r="C2704" t="s">
        <v>1502</v>
      </c>
      <c r="D2704" t="s">
        <v>20</v>
      </c>
      <c r="E2704" t="s">
        <v>39</v>
      </c>
      <c r="F2704" t="s">
        <v>22</v>
      </c>
      <c r="G2704" t="s">
        <v>93</v>
      </c>
      <c r="H2704" t="s">
        <v>42</v>
      </c>
      <c r="I2704" t="s">
        <v>28</v>
      </c>
      <c r="J2704" t="s">
        <v>36</v>
      </c>
      <c r="K2704" t="s">
        <v>116</v>
      </c>
      <c r="L2704" t="s">
        <v>192</v>
      </c>
      <c r="M2704" t="s">
        <v>199</v>
      </c>
      <c r="N2704" s="2">
        <v>40696</v>
      </c>
      <c r="O2704" s="2">
        <v>40696</v>
      </c>
      <c r="P2704">
        <v>9</v>
      </c>
      <c r="Q2704" s="1">
        <v>7.0000000000000007E-2</v>
      </c>
      <c r="R2704">
        <v>419.19</v>
      </c>
      <c r="S2704">
        <v>19.989999999999998</v>
      </c>
      <c r="T2704">
        <f t="shared" si="42"/>
        <v>3772.71</v>
      </c>
    </row>
    <row r="2705" spans="1:20" x14ac:dyDescent="0.25">
      <c r="A2705">
        <v>2704</v>
      </c>
      <c r="B2705">
        <v>86963</v>
      </c>
      <c r="C2705" t="s">
        <v>365</v>
      </c>
      <c r="D2705" t="s">
        <v>20</v>
      </c>
      <c r="E2705" t="s">
        <v>39</v>
      </c>
      <c r="F2705" t="s">
        <v>31</v>
      </c>
      <c r="G2705" t="s">
        <v>48</v>
      </c>
      <c r="H2705" t="s">
        <v>49</v>
      </c>
      <c r="I2705" t="s">
        <v>28</v>
      </c>
      <c r="J2705" t="s">
        <v>36</v>
      </c>
      <c r="K2705" t="s">
        <v>119</v>
      </c>
      <c r="L2705" t="s">
        <v>192</v>
      </c>
      <c r="M2705" t="s">
        <v>35</v>
      </c>
      <c r="N2705" s="2">
        <v>41257</v>
      </c>
      <c r="O2705" s="2">
        <v>41262</v>
      </c>
      <c r="P2705">
        <v>1</v>
      </c>
      <c r="Q2705" s="1">
        <v>0.01</v>
      </c>
      <c r="R2705">
        <v>6.54</v>
      </c>
      <c r="S2705">
        <v>5.27</v>
      </c>
      <c r="T2705">
        <f t="shared" si="42"/>
        <v>6.54</v>
      </c>
    </row>
    <row r="2706" spans="1:20" x14ac:dyDescent="0.25">
      <c r="A2706">
        <v>2705</v>
      </c>
      <c r="B2706">
        <v>86963</v>
      </c>
      <c r="C2706" t="s">
        <v>365</v>
      </c>
      <c r="D2706" t="s">
        <v>20</v>
      </c>
      <c r="E2706" t="s">
        <v>39</v>
      </c>
      <c r="F2706" t="s">
        <v>31</v>
      </c>
      <c r="G2706" t="s">
        <v>48</v>
      </c>
      <c r="H2706" t="s">
        <v>89</v>
      </c>
      <c r="I2706" t="s">
        <v>28</v>
      </c>
      <c r="J2706" t="s">
        <v>36</v>
      </c>
      <c r="K2706" t="s">
        <v>165</v>
      </c>
      <c r="L2706" t="s">
        <v>192</v>
      </c>
      <c r="M2706" t="s">
        <v>35</v>
      </c>
      <c r="N2706" s="2">
        <v>41257</v>
      </c>
      <c r="O2706" s="2">
        <v>41261</v>
      </c>
      <c r="P2706">
        <v>25</v>
      </c>
      <c r="Q2706" s="1">
        <v>0.01</v>
      </c>
      <c r="R2706">
        <v>155.06</v>
      </c>
      <c r="S2706">
        <v>7.07</v>
      </c>
      <c r="T2706">
        <f t="shared" si="42"/>
        <v>3876.5</v>
      </c>
    </row>
    <row r="2707" spans="1:20" x14ac:dyDescent="0.25">
      <c r="A2707">
        <v>2706</v>
      </c>
      <c r="B2707">
        <v>87245</v>
      </c>
      <c r="C2707" t="s">
        <v>625</v>
      </c>
      <c r="D2707" t="s">
        <v>578</v>
      </c>
      <c r="E2707" t="s">
        <v>187</v>
      </c>
      <c r="F2707" t="s">
        <v>40</v>
      </c>
      <c r="G2707" t="s">
        <v>41</v>
      </c>
      <c r="H2707" t="s">
        <v>219</v>
      </c>
      <c r="I2707" t="s">
        <v>28</v>
      </c>
      <c r="J2707" t="s">
        <v>36</v>
      </c>
      <c r="K2707" t="s">
        <v>189</v>
      </c>
      <c r="L2707" t="s">
        <v>330</v>
      </c>
      <c r="M2707" t="s">
        <v>175</v>
      </c>
      <c r="N2707" s="2">
        <v>40524</v>
      </c>
      <c r="O2707" s="2">
        <v>40526</v>
      </c>
      <c r="P2707">
        <v>1</v>
      </c>
      <c r="Q2707" s="1">
        <v>0.04</v>
      </c>
      <c r="R2707">
        <v>124.49</v>
      </c>
      <c r="S2707">
        <v>51.94</v>
      </c>
      <c r="T2707">
        <f t="shared" si="42"/>
        <v>124.49</v>
      </c>
    </row>
    <row r="2708" spans="1:20" x14ac:dyDescent="0.25">
      <c r="A2708">
        <v>2707</v>
      </c>
      <c r="B2708">
        <v>87256</v>
      </c>
      <c r="C2708" t="s">
        <v>625</v>
      </c>
      <c r="D2708" t="s">
        <v>20</v>
      </c>
      <c r="E2708" t="s">
        <v>21</v>
      </c>
      <c r="F2708" t="s">
        <v>40</v>
      </c>
      <c r="G2708" t="s">
        <v>41</v>
      </c>
      <c r="H2708" t="s">
        <v>206</v>
      </c>
      <c r="I2708" t="s">
        <v>28</v>
      </c>
      <c r="J2708" t="s">
        <v>36</v>
      </c>
      <c r="K2708" t="s">
        <v>198</v>
      </c>
      <c r="L2708" t="s">
        <v>44</v>
      </c>
      <c r="M2708" t="s">
        <v>108</v>
      </c>
      <c r="N2708" s="2">
        <v>41620</v>
      </c>
      <c r="O2708" s="2">
        <v>41620</v>
      </c>
      <c r="P2708">
        <v>15</v>
      </c>
      <c r="Q2708" s="1">
        <v>0.1</v>
      </c>
      <c r="R2708">
        <v>35.99</v>
      </c>
      <c r="S2708">
        <v>5</v>
      </c>
      <c r="T2708">
        <f t="shared" si="42"/>
        <v>539.85</v>
      </c>
    </row>
    <row r="2709" spans="1:20" x14ac:dyDescent="0.25">
      <c r="A2709">
        <v>2708</v>
      </c>
      <c r="B2709">
        <v>90449</v>
      </c>
      <c r="C2709" t="s">
        <v>2439</v>
      </c>
      <c r="D2709" t="s">
        <v>578</v>
      </c>
      <c r="E2709" t="s">
        <v>187</v>
      </c>
      <c r="F2709" t="s">
        <v>31</v>
      </c>
      <c r="G2709" t="s">
        <v>41</v>
      </c>
      <c r="H2709" t="s">
        <v>188</v>
      </c>
      <c r="I2709" t="s">
        <v>28</v>
      </c>
      <c r="J2709" t="s">
        <v>36</v>
      </c>
      <c r="K2709" t="s">
        <v>170</v>
      </c>
      <c r="L2709" t="s">
        <v>283</v>
      </c>
      <c r="M2709" t="s">
        <v>35</v>
      </c>
      <c r="N2709" s="2">
        <v>40354</v>
      </c>
      <c r="O2709" s="2">
        <v>40357</v>
      </c>
      <c r="P2709">
        <v>1</v>
      </c>
      <c r="Q2709" s="1">
        <v>0.04</v>
      </c>
      <c r="R2709">
        <v>130.97999999999999</v>
      </c>
      <c r="S2709">
        <v>30</v>
      </c>
      <c r="T2709">
        <f t="shared" si="42"/>
        <v>130.97999999999999</v>
      </c>
    </row>
    <row r="2710" spans="1:20" x14ac:dyDescent="0.25">
      <c r="A2710">
        <v>2709</v>
      </c>
      <c r="B2710">
        <v>90449</v>
      </c>
      <c r="C2710" t="s">
        <v>2439</v>
      </c>
      <c r="D2710" t="s">
        <v>20</v>
      </c>
      <c r="E2710" t="s">
        <v>21</v>
      </c>
      <c r="F2710" t="s">
        <v>31</v>
      </c>
      <c r="G2710" t="s">
        <v>41</v>
      </c>
      <c r="H2710" t="s">
        <v>33</v>
      </c>
      <c r="I2710" t="s">
        <v>28</v>
      </c>
      <c r="J2710" t="s">
        <v>36</v>
      </c>
      <c r="K2710" t="s">
        <v>34</v>
      </c>
      <c r="L2710" t="s">
        <v>192</v>
      </c>
      <c r="M2710" t="s">
        <v>35</v>
      </c>
      <c r="N2710" s="2">
        <v>40354</v>
      </c>
      <c r="O2710" s="2">
        <v>40354</v>
      </c>
      <c r="P2710">
        <v>11</v>
      </c>
      <c r="Q2710" s="1">
        <v>0.05</v>
      </c>
      <c r="R2710">
        <v>200.99</v>
      </c>
      <c r="S2710">
        <v>4.2</v>
      </c>
      <c r="T2710">
        <f t="shared" si="42"/>
        <v>2210.8900000000003</v>
      </c>
    </row>
    <row r="2711" spans="1:20" x14ac:dyDescent="0.25">
      <c r="A2711">
        <v>2710</v>
      </c>
      <c r="B2711">
        <v>87257</v>
      </c>
      <c r="C2711" t="s">
        <v>625</v>
      </c>
      <c r="D2711" t="s">
        <v>20</v>
      </c>
      <c r="E2711" t="s">
        <v>39</v>
      </c>
      <c r="F2711" t="s">
        <v>40</v>
      </c>
      <c r="G2711" t="s">
        <v>93</v>
      </c>
      <c r="H2711" t="s">
        <v>78</v>
      </c>
      <c r="I2711" t="s">
        <v>28</v>
      </c>
      <c r="J2711" t="s">
        <v>36</v>
      </c>
      <c r="K2711" t="s">
        <v>43</v>
      </c>
      <c r="L2711" t="s">
        <v>192</v>
      </c>
      <c r="M2711" t="s">
        <v>309</v>
      </c>
      <c r="N2711" s="2">
        <v>41626</v>
      </c>
      <c r="O2711" s="2">
        <v>41628</v>
      </c>
      <c r="P2711">
        <v>22</v>
      </c>
      <c r="Q2711" s="1">
        <v>0.1</v>
      </c>
      <c r="R2711">
        <v>2.88</v>
      </c>
      <c r="S2711">
        <v>0.5</v>
      </c>
      <c r="T2711">
        <f t="shared" si="42"/>
        <v>63.36</v>
      </c>
    </row>
    <row r="2712" spans="1:20" x14ac:dyDescent="0.25">
      <c r="A2712">
        <v>2711</v>
      </c>
      <c r="B2712">
        <v>86688</v>
      </c>
      <c r="C2712" t="s">
        <v>814</v>
      </c>
      <c r="D2712" t="s">
        <v>578</v>
      </c>
      <c r="E2712" t="s">
        <v>187</v>
      </c>
      <c r="F2712" t="s">
        <v>22</v>
      </c>
      <c r="G2712" t="s">
        <v>48</v>
      </c>
      <c r="H2712" t="s">
        <v>217</v>
      </c>
      <c r="I2712" t="s">
        <v>28</v>
      </c>
      <c r="J2712" t="s">
        <v>36</v>
      </c>
      <c r="K2712" t="s">
        <v>282</v>
      </c>
      <c r="L2712" t="s">
        <v>283</v>
      </c>
      <c r="M2712" t="s">
        <v>96</v>
      </c>
      <c r="N2712" s="2">
        <v>40512</v>
      </c>
      <c r="O2712" s="2">
        <v>40512</v>
      </c>
      <c r="P2712">
        <v>3</v>
      </c>
      <c r="Q2712" s="1">
        <v>0.04</v>
      </c>
      <c r="R2712">
        <v>180.98</v>
      </c>
      <c r="S2712">
        <v>30</v>
      </c>
      <c r="T2712">
        <f t="shared" si="42"/>
        <v>542.93999999999994</v>
      </c>
    </row>
    <row r="2713" spans="1:20" x14ac:dyDescent="0.25">
      <c r="A2713">
        <v>2712</v>
      </c>
      <c r="B2713">
        <v>86688</v>
      </c>
      <c r="C2713" t="s">
        <v>748</v>
      </c>
      <c r="D2713" t="s">
        <v>20</v>
      </c>
      <c r="E2713" t="s">
        <v>39</v>
      </c>
      <c r="F2713" t="s">
        <v>22</v>
      </c>
      <c r="G2713" t="s">
        <v>48</v>
      </c>
      <c r="H2713" t="s">
        <v>54</v>
      </c>
      <c r="I2713" t="s">
        <v>28</v>
      </c>
      <c r="J2713" t="s">
        <v>36</v>
      </c>
      <c r="K2713" t="s">
        <v>163</v>
      </c>
      <c r="L2713" t="s">
        <v>746</v>
      </c>
      <c r="M2713" t="s">
        <v>150</v>
      </c>
      <c r="N2713" s="2">
        <v>40512</v>
      </c>
      <c r="O2713" s="2">
        <v>40517</v>
      </c>
      <c r="P2713">
        <v>2</v>
      </c>
      <c r="Q2713" s="1">
        <v>0.06</v>
      </c>
      <c r="R2713">
        <v>3.25</v>
      </c>
      <c r="S2713">
        <v>49</v>
      </c>
      <c r="T2713">
        <f t="shared" si="42"/>
        <v>6.5</v>
      </c>
    </row>
    <row r="2714" spans="1:20" x14ac:dyDescent="0.25">
      <c r="A2714">
        <v>2713</v>
      </c>
      <c r="B2714">
        <v>86688</v>
      </c>
      <c r="C2714" t="s">
        <v>748</v>
      </c>
      <c r="D2714" t="s">
        <v>20</v>
      </c>
      <c r="E2714" t="s">
        <v>187</v>
      </c>
      <c r="F2714" t="s">
        <v>22</v>
      </c>
      <c r="G2714" t="s">
        <v>48</v>
      </c>
      <c r="H2714" t="s">
        <v>219</v>
      </c>
      <c r="I2714" t="s">
        <v>28</v>
      </c>
      <c r="J2714" t="s">
        <v>36</v>
      </c>
      <c r="K2714" t="s">
        <v>43</v>
      </c>
      <c r="L2714" t="s">
        <v>706</v>
      </c>
      <c r="M2714" t="s">
        <v>27</v>
      </c>
      <c r="N2714" s="2">
        <v>40512</v>
      </c>
      <c r="O2714" s="2">
        <v>40516</v>
      </c>
      <c r="P2714">
        <v>19</v>
      </c>
      <c r="Q2714" s="1">
        <v>0.01</v>
      </c>
      <c r="R2714">
        <v>110.98</v>
      </c>
      <c r="S2714">
        <v>13.99</v>
      </c>
      <c r="T2714">
        <f t="shared" si="42"/>
        <v>2108.62</v>
      </c>
    </row>
    <row r="2715" spans="1:20" x14ac:dyDescent="0.25">
      <c r="A2715">
        <v>2714</v>
      </c>
      <c r="B2715">
        <v>86688</v>
      </c>
      <c r="C2715" t="s">
        <v>748</v>
      </c>
      <c r="D2715" t="s">
        <v>38</v>
      </c>
      <c r="E2715" t="s">
        <v>39</v>
      </c>
      <c r="F2715" t="s">
        <v>22</v>
      </c>
      <c r="G2715" t="s">
        <v>48</v>
      </c>
      <c r="H2715" t="s">
        <v>94</v>
      </c>
      <c r="I2715" t="s">
        <v>28</v>
      </c>
      <c r="J2715" t="s">
        <v>36</v>
      </c>
      <c r="K2715" t="s">
        <v>184</v>
      </c>
      <c r="L2715" t="s">
        <v>44</v>
      </c>
      <c r="M2715" t="s">
        <v>199</v>
      </c>
      <c r="N2715" s="2">
        <v>40512</v>
      </c>
      <c r="O2715" s="2">
        <v>40519</v>
      </c>
      <c r="P2715">
        <v>23</v>
      </c>
      <c r="Q2715" s="1">
        <v>0.05</v>
      </c>
      <c r="R2715">
        <v>3.95</v>
      </c>
      <c r="S2715">
        <v>2</v>
      </c>
      <c r="T2715">
        <f t="shared" si="42"/>
        <v>90.850000000000009</v>
      </c>
    </row>
    <row r="2716" spans="1:20" x14ac:dyDescent="0.25">
      <c r="A2716">
        <v>2715</v>
      </c>
      <c r="B2716">
        <v>86755</v>
      </c>
      <c r="C2716" t="s">
        <v>404</v>
      </c>
      <c r="D2716" t="s">
        <v>578</v>
      </c>
      <c r="E2716" t="s">
        <v>187</v>
      </c>
      <c r="F2716" t="s">
        <v>22</v>
      </c>
      <c r="G2716" t="s">
        <v>41</v>
      </c>
      <c r="H2716" t="s">
        <v>217</v>
      </c>
      <c r="I2716" t="s">
        <v>28</v>
      </c>
      <c r="J2716" t="s">
        <v>36</v>
      </c>
      <c r="K2716" t="s">
        <v>282</v>
      </c>
      <c r="L2716" t="s">
        <v>330</v>
      </c>
      <c r="M2716" t="s">
        <v>398</v>
      </c>
      <c r="N2716" s="2">
        <v>40588</v>
      </c>
      <c r="O2716" s="2">
        <v>40590</v>
      </c>
      <c r="P2716">
        <v>11</v>
      </c>
      <c r="Q2716" s="1">
        <v>7.0000000000000007E-2</v>
      </c>
      <c r="R2716">
        <v>114.98</v>
      </c>
      <c r="S2716">
        <v>51.42</v>
      </c>
      <c r="T2716">
        <f t="shared" si="42"/>
        <v>1264.78</v>
      </c>
    </row>
    <row r="2717" spans="1:20" x14ac:dyDescent="0.25">
      <c r="A2717">
        <v>2716</v>
      </c>
      <c r="B2717">
        <v>86755</v>
      </c>
      <c r="C2717" t="s">
        <v>404</v>
      </c>
      <c r="D2717" t="s">
        <v>20</v>
      </c>
      <c r="E2717" t="s">
        <v>39</v>
      </c>
      <c r="F2717" t="s">
        <v>22</v>
      </c>
      <c r="G2717" t="s">
        <v>41</v>
      </c>
      <c r="H2717" t="s">
        <v>54</v>
      </c>
      <c r="I2717" t="s">
        <v>28</v>
      </c>
      <c r="J2717" t="s">
        <v>36</v>
      </c>
      <c r="K2717" t="s">
        <v>133</v>
      </c>
      <c r="L2717" t="s">
        <v>192</v>
      </c>
      <c r="M2717" t="s">
        <v>398</v>
      </c>
      <c r="N2717" s="2">
        <v>40588</v>
      </c>
      <c r="O2717" s="2">
        <v>40589</v>
      </c>
      <c r="P2717">
        <v>11</v>
      </c>
      <c r="Q2717" s="1">
        <v>0.1</v>
      </c>
      <c r="R2717">
        <v>31.98</v>
      </c>
      <c r="S2717">
        <v>6.72</v>
      </c>
      <c r="T2717">
        <f t="shared" si="42"/>
        <v>351.78000000000003</v>
      </c>
    </row>
    <row r="2718" spans="1:20" x14ac:dyDescent="0.25">
      <c r="A2718">
        <v>2717</v>
      </c>
      <c r="B2718">
        <v>86983</v>
      </c>
      <c r="C2718" t="s">
        <v>944</v>
      </c>
      <c r="D2718" t="s">
        <v>578</v>
      </c>
      <c r="E2718" t="s">
        <v>187</v>
      </c>
      <c r="F2718" t="s">
        <v>40</v>
      </c>
      <c r="G2718" t="s">
        <v>48</v>
      </c>
      <c r="H2718" t="s">
        <v>219</v>
      </c>
      <c r="I2718" t="s">
        <v>28</v>
      </c>
      <c r="J2718" t="s">
        <v>36</v>
      </c>
      <c r="K2718" t="s">
        <v>71</v>
      </c>
      <c r="L2718" t="s">
        <v>283</v>
      </c>
      <c r="M2718" t="s">
        <v>264</v>
      </c>
      <c r="N2718" s="2">
        <v>40839</v>
      </c>
      <c r="O2718" s="2">
        <v>40844</v>
      </c>
      <c r="P2718">
        <v>5</v>
      </c>
      <c r="Q2718" s="1">
        <v>0.1</v>
      </c>
      <c r="R2718">
        <v>200.98</v>
      </c>
      <c r="S2718">
        <v>23.76</v>
      </c>
      <c r="T2718">
        <f t="shared" si="42"/>
        <v>1004.9</v>
      </c>
    </row>
    <row r="2719" spans="1:20" x14ac:dyDescent="0.25">
      <c r="A2719">
        <v>2718</v>
      </c>
      <c r="B2719">
        <v>86983</v>
      </c>
      <c r="C2719" t="s">
        <v>944</v>
      </c>
      <c r="D2719" t="s">
        <v>38</v>
      </c>
      <c r="E2719" t="s">
        <v>39</v>
      </c>
      <c r="F2719" t="s">
        <v>40</v>
      </c>
      <c r="G2719" t="s">
        <v>48</v>
      </c>
      <c r="H2719" t="s">
        <v>89</v>
      </c>
      <c r="I2719" t="s">
        <v>28</v>
      </c>
      <c r="J2719" t="s">
        <v>36</v>
      </c>
      <c r="K2719" t="s">
        <v>248</v>
      </c>
      <c r="L2719" t="s">
        <v>44</v>
      </c>
      <c r="M2719" t="s">
        <v>638</v>
      </c>
      <c r="N2719" s="2">
        <v>40839</v>
      </c>
      <c r="O2719" s="2">
        <v>40843</v>
      </c>
      <c r="P2719">
        <v>2</v>
      </c>
      <c r="Q2719" s="1">
        <v>0.02</v>
      </c>
      <c r="R2719">
        <v>3.98</v>
      </c>
      <c r="S2719">
        <v>0.83</v>
      </c>
      <c r="T2719">
        <f t="shared" si="42"/>
        <v>7.96</v>
      </c>
    </row>
    <row r="2720" spans="1:20" x14ac:dyDescent="0.25">
      <c r="A2720">
        <v>2719</v>
      </c>
      <c r="B2720">
        <v>86983</v>
      </c>
      <c r="C2720" t="s">
        <v>1750</v>
      </c>
      <c r="D2720" t="s">
        <v>20</v>
      </c>
      <c r="E2720" t="s">
        <v>39</v>
      </c>
      <c r="F2720" t="s">
        <v>40</v>
      </c>
      <c r="G2720" t="s">
        <v>48</v>
      </c>
      <c r="H2720" t="s">
        <v>61</v>
      </c>
      <c r="I2720" t="s">
        <v>28</v>
      </c>
      <c r="J2720" t="s">
        <v>36</v>
      </c>
      <c r="K2720" t="s">
        <v>138</v>
      </c>
      <c r="L2720" t="s">
        <v>192</v>
      </c>
      <c r="M2720" t="s">
        <v>108</v>
      </c>
      <c r="N2720" s="2">
        <v>40839</v>
      </c>
      <c r="O2720" s="2">
        <v>40844</v>
      </c>
      <c r="P2720">
        <v>9</v>
      </c>
      <c r="Q2720" s="1">
        <v>0.06</v>
      </c>
      <c r="R2720">
        <v>14.56</v>
      </c>
      <c r="S2720">
        <v>3.5</v>
      </c>
      <c r="T2720">
        <f t="shared" si="42"/>
        <v>131.04</v>
      </c>
    </row>
    <row r="2721" spans="1:20" x14ac:dyDescent="0.25">
      <c r="A2721">
        <v>2720</v>
      </c>
      <c r="B2721">
        <v>86983</v>
      </c>
      <c r="C2721" t="s">
        <v>1750</v>
      </c>
      <c r="D2721" t="s">
        <v>20</v>
      </c>
      <c r="E2721" t="s">
        <v>39</v>
      </c>
      <c r="F2721" t="s">
        <v>40</v>
      </c>
      <c r="G2721" t="s">
        <v>48</v>
      </c>
      <c r="H2721" t="s">
        <v>94</v>
      </c>
      <c r="I2721" t="s">
        <v>28</v>
      </c>
      <c r="J2721" t="s">
        <v>36</v>
      </c>
      <c r="K2721" t="s">
        <v>50</v>
      </c>
      <c r="L2721" t="s">
        <v>192</v>
      </c>
      <c r="M2721" t="s">
        <v>108</v>
      </c>
      <c r="N2721" s="2">
        <v>40839</v>
      </c>
      <c r="O2721" s="2">
        <v>40846</v>
      </c>
      <c r="P2721">
        <v>10</v>
      </c>
      <c r="Q2721" s="1">
        <v>0</v>
      </c>
      <c r="R2721">
        <v>8.74</v>
      </c>
      <c r="S2721">
        <v>8.2899999999999991</v>
      </c>
      <c r="T2721">
        <f t="shared" si="42"/>
        <v>87.4</v>
      </c>
    </row>
    <row r="2722" spans="1:20" x14ac:dyDescent="0.25">
      <c r="A2722">
        <v>2721</v>
      </c>
      <c r="B2722">
        <v>86983</v>
      </c>
      <c r="C2722" t="s">
        <v>1750</v>
      </c>
      <c r="D2722" t="s">
        <v>20</v>
      </c>
      <c r="E2722" t="s">
        <v>39</v>
      </c>
      <c r="F2722" t="s">
        <v>40</v>
      </c>
      <c r="G2722" t="s">
        <v>48</v>
      </c>
      <c r="H2722" t="s">
        <v>49</v>
      </c>
      <c r="I2722" t="s">
        <v>28</v>
      </c>
      <c r="J2722" t="s">
        <v>36</v>
      </c>
      <c r="K2722" t="s">
        <v>95</v>
      </c>
      <c r="L2722" t="s">
        <v>192</v>
      </c>
      <c r="M2722" t="s">
        <v>638</v>
      </c>
      <c r="N2722" s="2">
        <v>40839</v>
      </c>
      <c r="O2722" s="2">
        <v>40844</v>
      </c>
      <c r="P2722">
        <v>7</v>
      </c>
      <c r="Q2722" s="1">
        <v>0.03</v>
      </c>
      <c r="R2722">
        <v>178.47</v>
      </c>
      <c r="S2722">
        <v>19.989999999999998</v>
      </c>
      <c r="T2722">
        <f t="shared" si="42"/>
        <v>1249.29</v>
      </c>
    </row>
    <row r="2723" spans="1:20" x14ac:dyDescent="0.25">
      <c r="A2723">
        <v>2722</v>
      </c>
      <c r="B2723">
        <v>89864</v>
      </c>
      <c r="C2723" t="s">
        <v>1267</v>
      </c>
      <c r="D2723" t="s">
        <v>578</v>
      </c>
      <c r="E2723" t="s">
        <v>187</v>
      </c>
      <c r="F2723" t="s">
        <v>47</v>
      </c>
      <c r="G2723" t="s">
        <v>48</v>
      </c>
      <c r="H2723" t="s">
        <v>219</v>
      </c>
      <c r="I2723" t="s">
        <v>28</v>
      </c>
      <c r="J2723" t="s">
        <v>36</v>
      </c>
      <c r="K2723" t="s">
        <v>71</v>
      </c>
      <c r="L2723" t="s">
        <v>330</v>
      </c>
      <c r="M2723" t="s">
        <v>160</v>
      </c>
      <c r="N2723" s="2">
        <v>41253</v>
      </c>
      <c r="O2723" s="2">
        <v>41258</v>
      </c>
      <c r="P2723">
        <v>23</v>
      </c>
      <c r="Q2723" s="1">
        <v>0.02</v>
      </c>
      <c r="R2723">
        <v>31.76</v>
      </c>
      <c r="S2723">
        <v>45.51</v>
      </c>
      <c r="T2723">
        <f t="shared" si="42"/>
        <v>730.48</v>
      </c>
    </row>
    <row r="2724" spans="1:20" x14ac:dyDescent="0.25">
      <c r="A2724">
        <v>2723</v>
      </c>
      <c r="B2724">
        <v>90454</v>
      </c>
      <c r="C2724" t="s">
        <v>1581</v>
      </c>
      <c r="D2724" t="s">
        <v>20</v>
      </c>
      <c r="E2724" t="s">
        <v>39</v>
      </c>
      <c r="F2724" t="s">
        <v>22</v>
      </c>
      <c r="G2724" t="s">
        <v>41</v>
      </c>
      <c r="H2724" t="s">
        <v>89</v>
      </c>
      <c r="I2724" t="s">
        <v>28</v>
      </c>
      <c r="J2724" t="s">
        <v>36</v>
      </c>
      <c r="K2724" t="s">
        <v>291</v>
      </c>
      <c r="L2724" t="s">
        <v>192</v>
      </c>
      <c r="M2724" t="s">
        <v>86</v>
      </c>
      <c r="N2724" s="2">
        <v>41096</v>
      </c>
      <c r="O2724" s="2">
        <v>41096</v>
      </c>
      <c r="P2724">
        <v>4</v>
      </c>
      <c r="Q2724" s="1">
        <v>0</v>
      </c>
      <c r="R2724">
        <v>39.479999999999997</v>
      </c>
      <c r="S2724">
        <v>3.99</v>
      </c>
      <c r="T2724">
        <f t="shared" si="42"/>
        <v>157.91999999999999</v>
      </c>
    </row>
    <row r="2725" spans="1:20" x14ac:dyDescent="0.25">
      <c r="A2725">
        <v>2724</v>
      </c>
      <c r="B2725">
        <v>90357</v>
      </c>
      <c r="C2725" t="s">
        <v>2418</v>
      </c>
      <c r="D2725" t="s">
        <v>20</v>
      </c>
      <c r="E2725" t="s">
        <v>21</v>
      </c>
      <c r="F2725" t="s">
        <v>47</v>
      </c>
      <c r="G2725" t="s">
        <v>48</v>
      </c>
      <c r="H2725" t="s">
        <v>206</v>
      </c>
      <c r="I2725" t="s">
        <v>28</v>
      </c>
      <c r="J2725" t="s">
        <v>36</v>
      </c>
      <c r="K2725" t="s">
        <v>210</v>
      </c>
      <c r="L2725" t="s">
        <v>706</v>
      </c>
      <c r="M2725" t="s">
        <v>134</v>
      </c>
      <c r="N2725" s="2">
        <v>41267</v>
      </c>
      <c r="O2725" s="2">
        <v>41271</v>
      </c>
      <c r="P2725">
        <v>13</v>
      </c>
      <c r="Q2725" s="1">
        <v>0.04</v>
      </c>
      <c r="R2725">
        <v>120.97</v>
      </c>
      <c r="S2725">
        <v>7.11</v>
      </c>
      <c r="T2725">
        <f t="shared" si="42"/>
        <v>1572.61</v>
      </c>
    </row>
    <row r="2726" spans="1:20" x14ac:dyDescent="0.25">
      <c r="A2726">
        <v>2725</v>
      </c>
      <c r="B2726">
        <v>89824</v>
      </c>
      <c r="C2726" t="s">
        <v>1020</v>
      </c>
      <c r="D2726" t="s">
        <v>20</v>
      </c>
      <c r="E2726" t="s">
        <v>21</v>
      </c>
      <c r="F2726" t="s">
        <v>40</v>
      </c>
      <c r="G2726" t="s">
        <v>32</v>
      </c>
      <c r="H2726" t="s">
        <v>33</v>
      </c>
      <c r="I2726" t="s">
        <v>28</v>
      </c>
      <c r="J2726" t="s">
        <v>36</v>
      </c>
      <c r="K2726" t="s">
        <v>208</v>
      </c>
      <c r="L2726" t="s">
        <v>192</v>
      </c>
      <c r="M2726" t="s">
        <v>59</v>
      </c>
      <c r="N2726" s="2">
        <v>41427</v>
      </c>
      <c r="O2726" s="2">
        <v>41427</v>
      </c>
      <c r="P2726">
        <v>12</v>
      </c>
      <c r="Q2726" s="1">
        <v>0.1</v>
      </c>
      <c r="R2726">
        <v>26.31</v>
      </c>
      <c r="S2726">
        <v>5.89</v>
      </c>
      <c r="T2726">
        <f t="shared" si="42"/>
        <v>315.71999999999997</v>
      </c>
    </row>
    <row r="2727" spans="1:20" x14ac:dyDescent="0.25">
      <c r="A2727">
        <v>2726</v>
      </c>
      <c r="B2727">
        <v>86404</v>
      </c>
      <c r="C2727" t="s">
        <v>1182</v>
      </c>
      <c r="D2727" t="s">
        <v>20</v>
      </c>
      <c r="E2727" t="s">
        <v>39</v>
      </c>
      <c r="F2727" t="s">
        <v>31</v>
      </c>
      <c r="G2727" t="s">
        <v>41</v>
      </c>
      <c r="H2727" t="s">
        <v>94</v>
      </c>
      <c r="I2727" t="s">
        <v>28</v>
      </c>
      <c r="J2727" t="s">
        <v>36</v>
      </c>
      <c r="K2727" t="s">
        <v>82</v>
      </c>
      <c r="L2727" t="s">
        <v>192</v>
      </c>
      <c r="M2727" t="s">
        <v>139</v>
      </c>
      <c r="N2727" s="2">
        <v>41078</v>
      </c>
      <c r="O2727" s="2">
        <v>41079</v>
      </c>
      <c r="P2727">
        <v>13</v>
      </c>
      <c r="Q2727" s="1">
        <v>0</v>
      </c>
      <c r="R2727">
        <v>8.74</v>
      </c>
      <c r="S2727">
        <v>1.39</v>
      </c>
      <c r="T2727">
        <f t="shared" si="42"/>
        <v>113.62</v>
      </c>
    </row>
    <row r="2728" spans="1:20" x14ac:dyDescent="0.25">
      <c r="A2728">
        <v>2727</v>
      </c>
      <c r="B2728">
        <v>86210</v>
      </c>
      <c r="C2728" t="s">
        <v>1731</v>
      </c>
      <c r="D2728" t="s">
        <v>578</v>
      </c>
      <c r="E2728" t="s">
        <v>187</v>
      </c>
      <c r="F2728" t="s">
        <v>22</v>
      </c>
      <c r="G2728" t="s">
        <v>23</v>
      </c>
      <c r="H2728" t="s">
        <v>225</v>
      </c>
      <c r="I2728" t="s">
        <v>28</v>
      </c>
      <c r="J2728" t="s">
        <v>36</v>
      </c>
      <c r="K2728" t="s">
        <v>82</v>
      </c>
      <c r="L2728" t="s">
        <v>330</v>
      </c>
      <c r="M2728" t="s">
        <v>173</v>
      </c>
      <c r="N2728" s="2">
        <v>41263</v>
      </c>
      <c r="O2728" s="2">
        <v>41265</v>
      </c>
      <c r="P2728">
        <v>18</v>
      </c>
      <c r="Q2728" s="1">
        <v>0.05</v>
      </c>
      <c r="R2728">
        <v>15.23</v>
      </c>
      <c r="S2728">
        <v>27.75</v>
      </c>
      <c r="T2728">
        <f t="shared" si="42"/>
        <v>274.14</v>
      </c>
    </row>
    <row r="2729" spans="1:20" x14ac:dyDescent="0.25">
      <c r="A2729">
        <v>2728</v>
      </c>
      <c r="B2729">
        <v>90288</v>
      </c>
      <c r="C2729" t="s">
        <v>1642</v>
      </c>
      <c r="D2729" t="s">
        <v>38</v>
      </c>
      <c r="E2729" t="s">
        <v>187</v>
      </c>
      <c r="F2729" t="s">
        <v>31</v>
      </c>
      <c r="G2729" t="s">
        <v>23</v>
      </c>
      <c r="H2729" t="s">
        <v>219</v>
      </c>
      <c r="I2729" t="s">
        <v>28</v>
      </c>
      <c r="J2729" t="s">
        <v>36</v>
      </c>
      <c r="K2729" t="s">
        <v>228</v>
      </c>
      <c r="L2729" t="s">
        <v>706</v>
      </c>
      <c r="M2729" t="s">
        <v>214</v>
      </c>
      <c r="N2729" s="2">
        <v>41040</v>
      </c>
      <c r="O2729" s="2">
        <v>41042</v>
      </c>
      <c r="P2729">
        <v>14</v>
      </c>
      <c r="Q2729" s="1">
        <v>0.03</v>
      </c>
      <c r="R2729">
        <v>92.23</v>
      </c>
      <c r="S2729">
        <v>39.61</v>
      </c>
      <c r="T2729">
        <f t="shared" si="42"/>
        <v>1291.22</v>
      </c>
    </row>
    <row r="2730" spans="1:20" x14ac:dyDescent="0.25">
      <c r="A2730">
        <v>2729</v>
      </c>
      <c r="B2730">
        <v>88225</v>
      </c>
      <c r="C2730" t="s">
        <v>1235</v>
      </c>
      <c r="D2730" t="s">
        <v>20</v>
      </c>
      <c r="E2730" t="s">
        <v>39</v>
      </c>
      <c r="F2730" t="s">
        <v>40</v>
      </c>
      <c r="G2730" t="s">
        <v>32</v>
      </c>
      <c r="H2730" t="s">
        <v>61</v>
      </c>
      <c r="I2730" t="s">
        <v>28</v>
      </c>
      <c r="J2730" t="s">
        <v>36</v>
      </c>
      <c r="K2730" t="s">
        <v>145</v>
      </c>
      <c r="L2730" t="s">
        <v>192</v>
      </c>
      <c r="M2730" t="s">
        <v>99</v>
      </c>
      <c r="N2730" s="2">
        <v>41001</v>
      </c>
      <c r="O2730" s="2">
        <v>41002</v>
      </c>
      <c r="P2730">
        <v>9</v>
      </c>
      <c r="Q2730" s="1">
        <v>0.02</v>
      </c>
      <c r="R2730">
        <v>15.15</v>
      </c>
      <c r="S2730">
        <v>10.130000000000001</v>
      </c>
      <c r="T2730">
        <f t="shared" si="42"/>
        <v>136.35</v>
      </c>
    </row>
    <row r="2731" spans="1:20" x14ac:dyDescent="0.25">
      <c r="A2731">
        <v>2730</v>
      </c>
      <c r="B2731">
        <v>88225</v>
      </c>
      <c r="C2731" t="s">
        <v>1235</v>
      </c>
      <c r="D2731" t="s">
        <v>20</v>
      </c>
      <c r="E2731" t="s">
        <v>187</v>
      </c>
      <c r="F2731" t="s">
        <v>40</v>
      </c>
      <c r="G2731" t="s">
        <v>32</v>
      </c>
      <c r="H2731" t="s">
        <v>219</v>
      </c>
      <c r="I2731" t="s">
        <v>28</v>
      </c>
      <c r="J2731" t="s">
        <v>36</v>
      </c>
      <c r="K2731" t="s">
        <v>68</v>
      </c>
      <c r="L2731" t="s">
        <v>192</v>
      </c>
      <c r="M2731" t="s">
        <v>59</v>
      </c>
      <c r="N2731" s="2">
        <v>41001</v>
      </c>
      <c r="O2731" s="2">
        <v>41003</v>
      </c>
      <c r="P2731">
        <v>1</v>
      </c>
      <c r="Q2731" s="1">
        <v>0</v>
      </c>
      <c r="R2731">
        <v>7.38</v>
      </c>
      <c r="S2731">
        <v>5.21</v>
      </c>
      <c r="T2731">
        <f t="shared" si="42"/>
        <v>7.38</v>
      </c>
    </row>
    <row r="2732" spans="1:20" x14ac:dyDescent="0.25">
      <c r="A2732">
        <v>2731</v>
      </c>
      <c r="B2732">
        <v>90465</v>
      </c>
      <c r="C2732" t="s">
        <v>2138</v>
      </c>
      <c r="D2732" t="s">
        <v>20</v>
      </c>
      <c r="E2732" t="s">
        <v>187</v>
      </c>
      <c r="F2732" t="s">
        <v>22</v>
      </c>
      <c r="G2732" t="s">
        <v>23</v>
      </c>
      <c r="H2732" t="s">
        <v>188</v>
      </c>
      <c r="I2732" t="s">
        <v>28</v>
      </c>
      <c r="J2732" t="s">
        <v>36</v>
      </c>
      <c r="K2732" t="s">
        <v>113</v>
      </c>
      <c r="L2732" t="s">
        <v>192</v>
      </c>
      <c r="M2732" t="s">
        <v>199</v>
      </c>
      <c r="N2732" s="2">
        <v>40941</v>
      </c>
      <c r="O2732" s="2">
        <v>40943</v>
      </c>
      <c r="P2732">
        <v>1</v>
      </c>
      <c r="Q2732" s="1">
        <v>0.05</v>
      </c>
      <c r="R2732">
        <v>29.34</v>
      </c>
      <c r="S2732">
        <v>57.87</v>
      </c>
      <c r="T2732">
        <f t="shared" si="42"/>
        <v>29.34</v>
      </c>
    </row>
    <row r="2733" spans="1:20" x14ac:dyDescent="0.25">
      <c r="A2733">
        <v>2732</v>
      </c>
      <c r="B2733">
        <v>90468</v>
      </c>
      <c r="C2733" t="s">
        <v>1393</v>
      </c>
      <c r="D2733" t="s">
        <v>20</v>
      </c>
      <c r="E2733" t="s">
        <v>39</v>
      </c>
      <c r="F2733" t="s">
        <v>47</v>
      </c>
      <c r="G2733" t="s">
        <v>93</v>
      </c>
      <c r="H2733" t="s">
        <v>54</v>
      </c>
      <c r="I2733" t="s">
        <v>28</v>
      </c>
      <c r="J2733" t="s">
        <v>36</v>
      </c>
      <c r="K2733" t="s">
        <v>226</v>
      </c>
      <c r="L2733" t="s">
        <v>192</v>
      </c>
      <c r="M2733" t="s">
        <v>117</v>
      </c>
      <c r="N2733" s="2">
        <v>41356</v>
      </c>
      <c r="O2733" s="2">
        <v>41357</v>
      </c>
      <c r="P2733">
        <v>1</v>
      </c>
      <c r="Q2733" s="1">
        <v>7.0000000000000007E-2</v>
      </c>
      <c r="R2733">
        <v>5.81</v>
      </c>
      <c r="S2733">
        <v>8.49</v>
      </c>
      <c r="T2733">
        <f t="shared" si="42"/>
        <v>5.81</v>
      </c>
    </row>
    <row r="2734" spans="1:20" x14ac:dyDescent="0.25">
      <c r="A2734">
        <v>2733</v>
      </c>
      <c r="B2734">
        <v>88343</v>
      </c>
      <c r="C2734" t="s">
        <v>1370</v>
      </c>
      <c r="D2734" t="s">
        <v>20</v>
      </c>
      <c r="E2734" t="s">
        <v>39</v>
      </c>
      <c r="F2734" t="s">
        <v>31</v>
      </c>
      <c r="G2734" t="s">
        <v>32</v>
      </c>
      <c r="H2734" t="s">
        <v>49</v>
      </c>
      <c r="I2734" t="s">
        <v>28</v>
      </c>
      <c r="J2734" t="s">
        <v>36</v>
      </c>
      <c r="K2734" t="s">
        <v>274</v>
      </c>
      <c r="L2734" t="s">
        <v>192</v>
      </c>
      <c r="M2734" t="s">
        <v>66</v>
      </c>
      <c r="N2734" s="2">
        <v>41057</v>
      </c>
      <c r="O2734" s="2">
        <v>41058</v>
      </c>
      <c r="P2734">
        <v>14</v>
      </c>
      <c r="Q2734" s="1">
        <v>0.03</v>
      </c>
      <c r="R2734">
        <v>5.78</v>
      </c>
      <c r="S2734">
        <v>5.67</v>
      </c>
      <c r="T2734">
        <f t="shared" si="42"/>
        <v>80.92</v>
      </c>
    </row>
    <row r="2735" spans="1:20" x14ac:dyDescent="0.25">
      <c r="A2735">
        <v>2734</v>
      </c>
      <c r="B2735">
        <v>88343</v>
      </c>
      <c r="C2735" t="s">
        <v>1370</v>
      </c>
      <c r="D2735" t="s">
        <v>20</v>
      </c>
      <c r="E2735" t="s">
        <v>39</v>
      </c>
      <c r="F2735" t="s">
        <v>31</v>
      </c>
      <c r="G2735" t="s">
        <v>32</v>
      </c>
      <c r="H2735" t="s">
        <v>61</v>
      </c>
      <c r="I2735" t="s">
        <v>28</v>
      </c>
      <c r="J2735" t="s">
        <v>36</v>
      </c>
      <c r="K2735" t="s">
        <v>165</v>
      </c>
      <c r="L2735" t="s">
        <v>192</v>
      </c>
      <c r="M2735" t="s">
        <v>66</v>
      </c>
      <c r="N2735" s="2">
        <v>41057</v>
      </c>
      <c r="O2735" s="2">
        <v>41058</v>
      </c>
      <c r="P2735">
        <v>5</v>
      </c>
      <c r="Q2735" s="1">
        <v>0</v>
      </c>
      <c r="R2735">
        <v>14.97</v>
      </c>
      <c r="S2735">
        <v>7.51</v>
      </c>
      <c r="T2735">
        <f t="shared" si="42"/>
        <v>74.850000000000009</v>
      </c>
    </row>
    <row r="2736" spans="1:20" x14ac:dyDescent="0.25">
      <c r="A2736">
        <v>2735</v>
      </c>
      <c r="B2736">
        <v>88343</v>
      </c>
      <c r="C2736" t="s">
        <v>295</v>
      </c>
      <c r="D2736" t="s">
        <v>20</v>
      </c>
      <c r="E2736" t="s">
        <v>39</v>
      </c>
      <c r="F2736" t="s">
        <v>31</v>
      </c>
      <c r="G2736" t="s">
        <v>32</v>
      </c>
      <c r="H2736" t="s">
        <v>61</v>
      </c>
      <c r="I2736" t="s">
        <v>28</v>
      </c>
      <c r="J2736" t="s">
        <v>36</v>
      </c>
      <c r="K2736" t="s">
        <v>172</v>
      </c>
      <c r="L2736" t="s">
        <v>192</v>
      </c>
      <c r="M2736" t="s">
        <v>35</v>
      </c>
      <c r="N2736" s="2">
        <v>41057</v>
      </c>
      <c r="O2736" s="2">
        <v>41059</v>
      </c>
      <c r="P2736">
        <v>18</v>
      </c>
      <c r="Q2736" s="1">
        <v>0.08</v>
      </c>
      <c r="R2736">
        <v>3.95</v>
      </c>
      <c r="S2736">
        <v>5.13</v>
      </c>
      <c r="T2736">
        <f t="shared" si="42"/>
        <v>71.100000000000009</v>
      </c>
    </row>
    <row r="2737" spans="1:20" x14ac:dyDescent="0.25">
      <c r="A2737">
        <v>2736</v>
      </c>
      <c r="B2737">
        <v>87914</v>
      </c>
      <c r="C2737" t="s">
        <v>1075</v>
      </c>
      <c r="D2737" t="s">
        <v>20</v>
      </c>
      <c r="E2737" t="s">
        <v>39</v>
      </c>
      <c r="F2737" t="s">
        <v>22</v>
      </c>
      <c r="G2737" t="s">
        <v>23</v>
      </c>
      <c r="H2737" t="s">
        <v>61</v>
      </c>
      <c r="I2737" t="s">
        <v>28</v>
      </c>
      <c r="J2737" t="s">
        <v>36</v>
      </c>
      <c r="K2737" t="s">
        <v>50</v>
      </c>
      <c r="L2737" t="s">
        <v>192</v>
      </c>
      <c r="M2737" t="s">
        <v>173</v>
      </c>
      <c r="N2737" s="2">
        <v>41565</v>
      </c>
      <c r="O2737" s="2">
        <v>41568</v>
      </c>
      <c r="P2737">
        <v>20</v>
      </c>
      <c r="Q2737" s="1">
        <v>0.02</v>
      </c>
      <c r="R2737">
        <v>5.98</v>
      </c>
      <c r="S2737">
        <v>5.35</v>
      </c>
      <c r="T2737">
        <f t="shared" si="42"/>
        <v>119.60000000000001</v>
      </c>
    </row>
    <row r="2738" spans="1:20" x14ac:dyDescent="0.25">
      <c r="A2738">
        <v>2737</v>
      </c>
      <c r="B2738">
        <v>88164</v>
      </c>
      <c r="C2738" t="s">
        <v>738</v>
      </c>
      <c r="D2738" t="s">
        <v>20</v>
      </c>
      <c r="E2738" t="s">
        <v>21</v>
      </c>
      <c r="F2738" t="s">
        <v>31</v>
      </c>
      <c r="G2738" t="s">
        <v>93</v>
      </c>
      <c r="H2738" t="s">
        <v>203</v>
      </c>
      <c r="I2738" t="s">
        <v>28</v>
      </c>
      <c r="J2738" t="s">
        <v>36</v>
      </c>
      <c r="K2738" t="s">
        <v>1111</v>
      </c>
      <c r="L2738" t="s">
        <v>192</v>
      </c>
      <c r="M2738" t="s">
        <v>35</v>
      </c>
      <c r="N2738" s="2">
        <v>40394</v>
      </c>
      <c r="O2738" s="2">
        <v>40396</v>
      </c>
      <c r="P2738">
        <v>15</v>
      </c>
      <c r="Q2738" s="1">
        <v>7.0000000000000007E-2</v>
      </c>
      <c r="R2738">
        <v>80.98</v>
      </c>
      <c r="S2738">
        <v>7.18</v>
      </c>
      <c r="T2738">
        <f t="shared" si="42"/>
        <v>1214.7</v>
      </c>
    </row>
    <row r="2739" spans="1:20" x14ac:dyDescent="0.25">
      <c r="A2739">
        <v>2738</v>
      </c>
      <c r="B2739">
        <v>88170</v>
      </c>
      <c r="C2739" t="s">
        <v>738</v>
      </c>
      <c r="D2739" t="s">
        <v>20</v>
      </c>
      <c r="E2739" t="s">
        <v>39</v>
      </c>
      <c r="F2739" t="s">
        <v>31</v>
      </c>
      <c r="G2739" t="s">
        <v>93</v>
      </c>
      <c r="H2739" t="s">
        <v>61</v>
      </c>
      <c r="I2739" t="s">
        <v>28</v>
      </c>
      <c r="J2739" t="s">
        <v>36</v>
      </c>
      <c r="K2739" t="s">
        <v>55</v>
      </c>
      <c r="L2739" t="s">
        <v>192</v>
      </c>
      <c r="M2739" t="s">
        <v>35</v>
      </c>
      <c r="N2739" s="2">
        <v>41490</v>
      </c>
      <c r="O2739" s="2">
        <v>41491</v>
      </c>
      <c r="P2739">
        <v>8</v>
      </c>
      <c r="Q2739" s="1">
        <v>0.08</v>
      </c>
      <c r="R2739">
        <v>11.35</v>
      </c>
      <c r="S2739">
        <v>8.6</v>
      </c>
      <c r="T2739">
        <f t="shared" si="42"/>
        <v>90.8</v>
      </c>
    </row>
    <row r="2740" spans="1:20" x14ac:dyDescent="0.25">
      <c r="A2740">
        <v>2739</v>
      </c>
      <c r="B2740">
        <v>90471</v>
      </c>
      <c r="C2740" t="s">
        <v>1668</v>
      </c>
      <c r="D2740" t="s">
        <v>20</v>
      </c>
      <c r="E2740" t="s">
        <v>39</v>
      </c>
      <c r="F2740" t="s">
        <v>31</v>
      </c>
      <c r="G2740" t="s">
        <v>23</v>
      </c>
      <c r="H2740" t="s">
        <v>54</v>
      </c>
      <c r="I2740" t="s">
        <v>28</v>
      </c>
      <c r="J2740" t="s">
        <v>36</v>
      </c>
      <c r="K2740" t="s">
        <v>50</v>
      </c>
      <c r="L2740" t="s">
        <v>44</v>
      </c>
      <c r="M2740" t="s">
        <v>35</v>
      </c>
      <c r="N2740" s="2">
        <v>40840</v>
      </c>
      <c r="O2740" s="2">
        <v>40842</v>
      </c>
      <c r="P2740">
        <v>9</v>
      </c>
      <c r="Q2740" s="1">
        <v>0.06</v>
      </c>
      <c r="R2740">
        <v>7.4</v>
      </c>
      <c r="S2740">
        <v>1.71</v>
      </c>
      <c r="T2740">
        <f t="shared" si="42"/>
        <v>66.600000000000009</v>
      </c>
    </row>
    <row r="2741" spans="1:20" x14ac:dyDescent="0.25">
      <c r="A2741">
        <v>2740</v>
      </c>
      <c r="B2741">
        <v>86781</v>
      </c>
      <c r="C2741" t="s">
        <v>1076</v>
      </c>
      <c r="D2741" t="s">
        <v>20</v>
      </c>
      <c r="E2741" t="s">
        <v>39</v>
      </c>
      <c r="F2741" t="s">
        <v>31</v>
      </c>
      <c r="G2741" t="s">
        <v>32</v>
      </c>
      <c r="H2741" t="s">
        <v>78</v>
      </c>
      <c r="I2741" t="s">
        <v>28</v>
      </c>
      <c r="J2741" t="s">
        <v>36</v>
      </c>
      <c r="K2741" t="s">
        <v>189</v>
      </c>
      <c r="L2741" t="s">
        <v>706</v>
      </c>
      <c r="M2741" t="s">
        <v>91</v>
      </c>
      <c r="N2741" s="2">
        <v>41323</v>
      </c>
      <c r="O2741" s="2">
        <v>41325</v>
      </c>
      <c r="P2741">
        <v>10</v>
      </c>
      <c r="Q2741" s="1">
        <v>0.09</v>
      </c>
      <c r="R2741">
        <v>7.98</v>
      </c>
      <c r="S2741">
        <v>6.5</v>
      </c>
      <c r="T2741">
        <f t="shared" si="42"/>
        <v>79.800000000000011</v>
      </c>
    </row>
    <row r="2742" spans="1:20" x14ac:dyDescent="0.25">
      <c r="A2742">
        <v>2741</v>
      </c>
      <c r="B2742">
        <v>86801</v>
      </c>
      <c r="C2742" t="s">
        <v>621</v>
      </c>
      <c r="D2742" t="s">
        <v>20</v>
      </c>
      <c r="E2742" t="s">
        <v>21</v>
      </c>
      <c r="F2742" t="s">
        <v>47</v>
      </c>
      <c r="G2742" t="s">
        <v>23</v>
      </c>
      <c r="H2742" t="s">
        <v>33</v>
      </c>
      <c r="I2742" t="s">
        <v>28</v>
      </c>
      <c r="J2742" t="s">
        <v>36</v>
      </c>
      <c r="K2742" t="s">
        <v>1147</v>
      </c>
      <c r="L2742" t="s">
        <v>706</v>
      </c>
      <c r="M2742" t="s">
        <v>117</v>
      </c>
      <c r="N2742" s="2">
        <v>41197</v>
      </c>
      <c r="O2742" s="2">
        <v>41199</v>
      </c>
      <c r="P2742">
        <v>6</v>
      </c>
      <c r="Q2742" s="1">
        <v>0.06</v>
      </c>
      <c r="R2742">
        <v>1938.02</v>
      </c>
      <c r="S2742">
        <v>13.99</v>
      </c>
      <c r="T2742">
        <f t="shared" si="42"/>
        <v>11628.119999999999</v>
      </c>
    </row>
    <row r="2743" spans="1:20" x14ac:dyDescent="0.25">
      <c r="A2743">
        <v>2742</v>
      </c>
      <c r="B2743">
        <v>90475</v>
      </c>
      <c r="C2743" t="s">
        <v>1212</v>
      </c>
      <c r="D2743" t="s">
        <v>38</v>
      </c>
      <c r="E2743" t="s">
        <v>39</v>
      </c>
      <c r="F2743" t="s">
        <v>31</v>
      </c>
      <c r="G2743" t="s">
        <v>93</v>
      </c>
      <c r="H2743" t="s">
        <v>42</v>
      </c>
      <c r="I2743" t="s">
        <v>28</v>
      </c>
      <c r="J2743" t="s">
        <v>36</v>
      </c>
      <c r="K2743" t="s">
        <v>248</v>
      </c>
      <c r="L2743" t="s">
        <v>192</v>
      </c>
      <c r="M2743" t="s">
        <v>255</v>
      </c>
      <c r="N2743" s="2">
        <v>40903</v>
      </c>
      <c r="O2743" s="2">
        <v>40903</v>
      </c>
      <c r="P2743">
        <v>16</v>
      </c>
      <c r="Q2743" s="1">
        <v>0.06</v>
      </c>
      <c r="R2743">
        <v>15.99</v>
      </c>
      <c r="S2743">
        <v>13.18</v>
      </c>
      <c r="T2743">
        <f t="shared" si="42"/>
        <v>255.84</v>
      </c>
    </row>
    <row r="2744" spans="1:20" x14ac:dyDescent="0.25">
      <c r="A2744">
        <v>2743</v>
      </c>
      <c r="B2744">
        <v>90475</v>
      </c>
      <c r="C2744" t="s">
        <v>1212</v>
      </c>
      <c r="D2744" t="s">
        <v>20</v>
      </c>
      <c r="E2744" t="s">
        <v>39</v>
      </c>
      <c r="F2744" t="s">
        <v>31</v>
      </c>
      <c r="G2744" t="s">
        <v>93</v>
      </c>
      <c r="H2744" t="s">
        <v>42</v>
      </c>
      <c r="I2744" t="s">
        <v>28</v>
      </c>
      <c r="J2744" t="s">
        <v>36</v>
      </c>
      <c r="K2744" t="s">
        <v>62</v>
      </c>
      <c r="L2744" t="s">
        <v>44</v>
      </c>
      <c r="M2744" t="s">
        <v>69</v>
      </c>
      <c r="N2744" s="2">
        <v>40903</v>
      </c>
      <c r="O2744" s="2">
        <v>40904</v>
      </c>
      <c r="P2744">
        <v>1</v>
      </c>
      <c r="Q2744" s="1">
        <v>0.01</v>
      </c>
      <c r="R2744">
        <v>4.9800000000000004</v>
      </c>
      <c r="S2744">
        <v>0.8</v>
      </c>
      <c r="T2744">
        <f t="shared" si="42"/>
        <v>4.9800000000000004</v>
      </c>
    </row>
    <row r="2745" spans="1:20" x14ac:dyDescent="0.25">
      <c r="A2745">
        <v>2744</v>
      </c>
      <c r="B2745">
        <v>89013</v>
      </c>
      <c r="C2745" t="s">
        <v>1406</v>
      </c>
      <c r="D2745" t="s">
        <v>20</v>
      </c>
      <c r="E2745" t="s">
        <v>39</v>
      </c>
      <c r="F2745" t="s">
        <v>31</v>
      </c>
      <c r="G2745" t="s">
        <v>23</v>
      </c>
      <c r="H2745" t="s">
        <v>78</v>
      </c>
      <c r="I2745" t="s">
        <v>28</v>
      </c>
      <c r="J2745" t="s">
        <v>36</v>
      </c>
      <c r="K2745" t="s">
        <v>133</v>
      </c>
      <c r="L2745" t="s">
        <v>192</v>
      </c>
      <c r="M2745" t="s">
        <v>255</v>
      </c>
      <c r="N2745" s="2">
        <v>41221</v>
      </c>
      <c r="O2745" s="2">
        <v>41224</v>
      </c>
      <c r="P2745">
        <v>28</v>
      </c>
      <c r="Q2745" s="1">
        <v>7.0000000000000007E-2</v>
      </c>
      <c r="R2745">
        <v>7.38</v>
      </c>
      <c r="S2745">
        <v>11.51</v>
      </c>
      <c r="T2745">
        <f t="shared" si="42"/>
        <v>206.64</v>
      </c>
    </row>
    <row r="2746" spans="1:20" x14ac:dyDescent="0.25">
      <c r="A2746">
        <v>2745</v>
      </c>
      <c r="B2746">
        <v>89013</v>
      </c>
      <c r="C2746" t="s">
        <v>1406</v>
      </c>
      <c r="D2746" t="s">
        <v>578</v>
      </c>
      <c r="E2746" t="s">
        <v>187</v>
      </c>
      <c r="F2746" t="s">
        <v>31</v>
      </c>
      <c r="G2746" t="s">
        <v>23</v>
      </c>
      <c r="H2746" t="s">
        <v>219</v>
      </c>
      <c r="I2746" t="s">
        <v>28</v>
      </c>
      <c r="J2746" t="s">
        <v>36</v>
      </c>
      <c r="K2746" t="s">
        <v>231</v>
      </c>
      <c r="L2746" t="s">
        <v>283</v>
      </c>
      <c r="M2746" t="s">
        <v>255</v>
      </c>
      <c r="N2746" s="2">
        <v>41221</v>
      </c>
      <c r="O2746" s="2">
        <v>41222</v>
      </c>
      <c r="P2746">
        <v>20</v>
      </c>
      <c r="Q2746" s="1">
        <v>0.08</v>
      </c>
      <c r="R2746">
        <v>284.98</v>
      </c>
      <c r="S2746">
        <v>69.55</v>
      </c>
      <c r="T2746">
        <f t="shared" si="42"/>
        <v>5699.6</v>
      </c>
    </row>
    <row r="2747" spans="1:20" x14ac:dyDescent="0.25">
      <c r="A2747">
        <v>2746</v>
      </c>
      <c r="B2747">
        <v>90481</v>
      </c>
      <c r="C2747" t="s">
        <v>429</v>
      </c>
      <c r="D2747" t="s">
        <v>20</v>
      </c>
      <c r="E2747" t="s">
        <v>21</v>
      </c>
      <c r="F2747" t="s">
        <v>31</v>
      </c>
      <c r="G2747" t="s">
        <v>93</v>
      </c>
      <c r="H2747" t="s">
        <v>206</v>
      </c>
      <c r="I2747" t="s">
        <v>28</v>
      </c>
      <c r="J2747" t="s">
        <v>36</v>
      </c>
      <c r="K2747" t="s">
        <v>409</v>
      </c>
      <c r="L2747" t="s">
        <v>192</v>
      </c>
      <c r="M2747" t="s">
        <v>139</v>
      </c>
      <c r="N2747" s="2">
        <v>40574</v>
      </c>
      <c r="O2747" s="2">
        <v>40576</v>
      </c>
      <c r="P2747">
        <v>9</v>
      </c>
      <c r="Q2747" s="1">
        <v>0.03</v>
      </c>
      <c r="R2747">
        <v>39.979999999999997</v>
      </c>
      <c r="S2747">
        <v>4</v>
      </c>
      <c r="T2747">
        <f t="shared" si="42"/>
        <v>359.82</v>
      </c>
    </row>
    <row r="2748" spans="1:20" x14ac:dyDescent="0.25">
      <c r="A2748">
        <v>2747</v>
      </c>
      <c r="B2748">
        <v>89333</v>
      </c>
      <c r="C2748" t="s">
        <v>2269</v>
      </c>
      <c r="D2748" t="s">
        <v>20</v>
      </c>
      <c r="E2748" t="s">
        <v>21</v>
      </c>
      <c r="F2748" t="s">
        <v>22</v>
      </c>
      <c r="G2748" t="s">
        <v>32</v>
      </c>
      <c r="H2748" t="s">
        <v>33</v>
      </c>
      <c r="I2748" t="s">
        <v>28</v>
      </c>
      <c r="J2748" t="s">
        <v>36</v>
      </c>
      <c r="K2748" t="s">
        <v>204</v>
      </c>
      <c r="L2748" t="s">
        <v>192</v>
      </c>
      <c r="M2748" t="s">
        <v>137</v>
      </c>
      <c r="N2748" s="2">
        <v>40249</v>
      </c>
      <c r="O2748" s="2">
        <v>40251</v>
      </c>
      <c r="P2748">
        <v>4</v>
      </c>
      <c r="Q2748" s="1">
        <v>0</v>
      </c>
      <c r="R2748">
        <v>73.98</v>
      </c>
      <c r="S2748">
        <v>14.52</v>
      </c>
      <c r="T2748">
        <f t="shared" si="42"/>
        <v>295.92</v>
      </c>
    </row>
    <row r="2749" spans="1:20" x14ac:dyDescent="0.25">
      <c r="A2749">
        <v>2748</v>
      </c>
      <c r="B2749">
        <v>86493</v>
      </c>
      <c r="C2749" t="s">
        <v>938</v>
      </c>
      <c r="D2749" t="s">
        <v>578</v>
      </c>
      <c r="E2749" t="s">
        <v>187</v>
      </c>
      <c r="F2749" t="s">
        <v>22</v>
      </c>
      <c r="G2749" t="s">
        <v>48</v>
      </c>
      <c r="H2749" t="s">
        <v>217</v>
      </c>
      <c r="I2749" t="s">
        <v>28</v>
      </c>
      <c r="J2749" t="s">
        <v>36</v>
      </c>
      <c r="K2749" t="s">
        <v>226</v>
      </c>
      <c r="L2749" t="s">
        <v>330</v>
      </c>
      <c r="M2749" t="s">
        <v>326</v>
      </c>
      <c r="N2749" s="2">
        <v>40652</v>
      </c>
      <c r="O2749" s="2">
        <v>40654</v>
      </c>
      <c r="P2749">
        <v>7</v>
      </c>
      <c r="Q2749" s="1">
        <v>0.01</v>
      </c>
      <c r="R2749">
        <v>130.97999999999999</v>
      </c>
      <c r="S2749">
        <v>54.74</v>
      </c>
      <c r="T2749">
        <f t="shared" si="42"/>
        <v>916.8599999999999</v>
      </c>
    </row>
    <row r="2750" spans="1:20" x14ac:dyDescent="0.25">
      <c r="A2750">
        <v>2749</v>
      </c>
      <c r="B2750">
        <v>86493</v>
      </c>
      <c r="C2750" t="s">
        <v>938</v>
      </c>
      <c r="D2750" t="s">
        <v>38</v>
      </c>
      <c r="E2750" t="s">
        <v>39</v>
      </c>
      <c r="F2750" t="s">
        <v>22</v>
      </c>
      <c r="G2750" t="s">
        <v>48</v>
      </c>
      <c r="H2750" t="s">
        <v>94</v>
      </c>
      <c r="I2750" t="s">
        <v>28</v>
      </c>
      <c r="J2750" t="s">
        <v>36</v>
      </c>
      <c r="K2750" t="s">
        <v>221</v>
      </c>
      <c r="L2750" t="s">
        <v>192</v>
      </c>
      <c r="M2750" t="s">
        <v>173</v>
      </c>
      <c r="N2750" s="2">
        <v>40652</v>
      </c>
      <c r="O2750" s="2">
        <v>40654</v>
      </c>
      <c r="P2750">
        <v>5</v>
      </c>
      <c r="Q2750" s="1">
        <v>0.04</v>
      </c>
      <c r="R2750">
        <v>15.14</v>
      </c>
      <c r="S2750">
        <v>4.53</v>
      </c>
      <c r="T2750">
        <f t="shared" si="42"/>
        <v>75.7</v>
      </c>
    </row>
    <row r="2751" spans="1:20" x14ac:dyDescent="0.25">
      <c r="A2751">
        <v>2750</v>
      </c>
      <c r="B2751">
        <v>90342</v>
      </c>
      <c r="C2751" t="s">
        <v>990</v>
      </c>
      <c r="D2751" t="s">
        <v>20</v>
      </c>
      <c r="E2751" t="s">
        <v>39</v>
      </c>
      <c r="F2751" t="s">
        <v>31</v>
      </c>
      <c r="G2751" t="s">
        <v>93</v>
      </c>
      <c r="H2751" t="s">
        <v>89</v>
      </c>
      <c r="I2751" t="s">
        <v>28</v>
      </c>
      <c r="J2751" t="s">
        <v>36</v>
      </c>
      <c r="K2751" t="s">
        <v>248</v>
      </c>
      <c r="L2751" t="s">
        <v>192</v>
      </c>
      <c r="M2751" t="s">
        <v>83</v>
      </c>
      <c r="N2751" s="2">
        <v>40884</v>
      </c>
      <c r="O2751" s="2">
        <v>40885</v>
      </c>
      <c r="P2751">
        <v>1</v>
      </c>
      <c r="Q2751" s="1">
        <v>0.08</v>
      </c>
      <c r="R2751">
        <v>387.99</v>
      </c>
      <c r="S2751">
        <v>19.989999999999998</v>
      </c>
      <c r="T2751">
        <f t="shared" si="42"/>
        <v>387.99</v>
      </c>
    </row>
    <row r="2752" spans="1:20" x14ac:dyDescent="0.25">
      <c r="A2752">
        <v>2751</v>
      </c>
      <c r="B2752">
        <v>90342</v>
      </c>
      <c r="C2752" t="s">
        <v>501</v>
      </c>
      <c r="D2752" t="s">
        <v>20</v>
      </c>
      <c r="E2752" t="s">
        <v>39</v>
      </c>
      <c r="F2752" t="s">
        <v>31</v>
      </c>
      <c r="G2752" t="s">
        <v>93</v>
      </c>
      <c r="H2752" t="s">
        <v>61</v>
      </c>
      <c r="I2752" t="s">
        <v>28</v>
      </c>
      <c r="J2752" t="s">
        <v>36</v>
      </c>
      <c r="K2752" t="s">
        <v>291</v>
      </c>
      <c r="L2752" t="s">
        <v>192</v>
      </c>
      <c r="M2752" t="s">
        <v>178</v>
      </c>
      <c r="N2752" s="2">
        <v>40884</v>
      </c>
      <c r="O2752" s="2">
        <v>40886</v>
      </c>
      <c r="P2752">
        <v>18</v>
      </c>
      <c r="Q2752" s="1">
        <v>0.03</v>
      </c>
      <c r="R2752">
        <v>55.98</v>
      </c>
      <c r="S2752">
        <v>5.15</v>
      </c>
      <c r="T2752">
        <f t="shared" si="42"/>
        <v>1007.64</v>
      </c>
    </row>
    <row r="2753" spans="1:20" x14ac:dyDescent="0.25">
      <c r="A2753">
        <v>2752</v>
      </c>
      <c r="B2753">
        <v>88241</v>
      </c>
      <c r="C2753" t="s">
        <v>361</v>
      </c>
      <c r="D2753" t="s">
        <v>578</v>
      </c>
      <c r="E2753" t="s">
        <v>187</v>
      </c>
      <c r="F2753" t="s">
        <v>31</v>
      </c>
      <c r="G2753" t="s">
        <v>93</v>
      </c>
      <c r="H2753" t="s">
        <v>225</v>
      </c>
      <c r="I2753" t="s">
        <v>28</v>
      </c>
      <c r="J2753" t="s">
        <v>36</v>
      </c>
      <c r="K2753" t="s">
        <v>43</v>
      </c>
      <c r="L2753" t="s">
        <v>330</v>
      </c>
      <c r="M2753" t="s">
        <v>83</v>
      </c>
      <c r="N2753" s="2">
        <v>40366</v>
      </c>
      <c r="O2753" s="2">
        <v>40367</v>
      </c>
      <c r="P2753">
        <v>2</v>
      </c>
      <c r="Q2753" s="1">
        <v>0</v>
      </c>
      <c r="R2753">
        <v>137.47999999999999</v>
      </c>
      <c r="S2753">
        <v>32.18</v>
      </c>
      <c r="T2753">
        <f t="shared" si="42"/>
        <v>274.95999999999998</v>
      </c>
    </row>
    <row r="2754" spans="1:20" x14ac:dyDescent="0.25">
      <c r="A2754">
        <v>2753</v>
      </c>
      <c r="B2754">
        <v>89350</v>
      </c>
      <c r="C2754" t="s">
        <v>583</v>
      </c>
      <c r="D2754" t="s">
        <v>20</v>
      </c>
      <c r="E2754" t="s">
        <v>21</v>
      </c>
      <c r="F2754" t="s">
        <v>40</v>
      </c>
      <c r="G2754" t="s">
        <v>23</v>
      </c>
      <c r="H2754" t="s">
        <v>33</v>
      </c>
      <c r="I2754" t="s">
        <v>28</v>
      </c>
      <c r="J2754" t="s">
        <v>36</v>
      </c>
      <c r="K2754" t="s">
        <v>198</v>
      </c>
      <c r="L2754" t="s">
        <v>26</v>
      </c>
      <c r="M2754" t="s">
        <v>393</v>
      </c>
      <c r="N2754" s="2">
        <v>41100</v>
      </c>
      <c r="O2754" s="2">
        <v>41102</v>
      </c>
      <c r="P2754">
        <v>12</v>
      </c>
      <c r="Q2754" s="1">
        <v>0.04</v>
      </c>
      <c r="R2754">
        <v>20.89</v>
      </c>
      <c r="S2754">
        <v>1.99</v>
      </c>
      <c r="T2754">
        <f t="shared" si="42"/>
        <v>250.68</v>
      </c>
    </row>
    <row r="2755" spans="1:20" x14ac:dyDescent="0.25">
      <c r="A2755">
        <v>2754</v>
      </c>
      <c r="B2755">
        <v>89350</v>
      </c>
      <c r="C2755" t="s">
        <v>583</v>
      </c>
      <c r="D2755" t="s">
        <v>20</v>
      </c>
      <c r="E2755" t="s">
        <v>21</v>
      </c>
      <c r="F2755" t="s">
        <v>40</v>
      </c>
      <c r="G2755" t="s">
        <v>23</v>
      </c>
      <c r="H2755" t="s">
        <v>206</v>
      </c>
      <c r="I2755" t="s">
        <v>28</v>
      </c>
      <c r="J2755" t="s">
        <v>36</v>
      </c>
      <c r="K2755" t="s">
        <v>210</v>
      </c>
      <c r="L2755" t="s">
        <v>26</v>
      </c>
      <c r="M2755" t="s">
        <v>45</v>
      </c>
      <c r="N2755" s="2">
        <v>41100</v>
      </c>
      <c r="O2755" s="2">
        <v>41100</v>
      </c>
      <c r="P2755">
        <v>4</v>
      </c>
      <c r="Q2755" s="1">
        <v>0.01</v>
      </c>
      <c r="R2755">
        <v>35.99</v>
      </c>
      <c r="S2755">
        <v>0.99</v>
      </c>
      <c r="T2755">
        <f t="shared" ref="T2755:T2818" si="43">R2755*P2755</f>
        <v>143.96</v>
      </c>
    </row>
    <row r="2756" spans="1:20" x14ac:dyDescent="0.25">
      <c r="A2756">
        <v>2755</v>
      </c>
      <c r="B2756">
        <v>90489</v>
      </c>
      <c r="C2756" t="s">
        <v>1707</v>
      </c>
      <c r="D2756" t="s">
        <v>20</v>
      </c>
      <c r="E2756" t="s">
        <v>39</v>
      </c>
      <c r="F2756" t="s">
        <v>22</v>
      </c>
      <c r="G2756" t="s">
        <v>23</v>
      </c>
      <c r="H2756" t="s">
        <v>61</v>
      </c>
      <c r="I2756" t="s">
        <v>28</v>
      </c>
      <c r="J2756" t="s">
        <v>36</v>
      </c>
      <c r="K2756" t="s">
        <v>79</v>
      </c>
      <c r="L2756" t="s">
        <v>192</v>
      </c>
      <c r="M2756" t="s">
        <v>86</v>
      </c>
      <c r="N2756" s="2">
        <v>40759</v>
      </c>
      <c r="O2756" s="2">
        <v>40759</v>
      </c>
      <c r="P2756">
        <v>6</v>
      </c>
      <c r="Q2756" s="1">
        <v>0.02</v>
      </c>
      <c r="R2756">
        <v>120.98</v>
      </c>
      <c r="S2756">
        <v>9.07</v>
      </c>
      <c r="T2756">
        <f t="shared" si="43"/>
        <v>725.88</v>
      </c>
    </row>
    <row r="2757" spans="1:20" x14ac:dyDescent="0.25">
      <c r="A2757">
        <v>2756</v>
      </c>
      <c r="B2757">
        <v>90489</v>
      </c>
      <c r="C2757" t="s">
        <v>1707</v>
      </c>
      <c r="D2757" t="s">
        <v>578</v>
      </c>
      <c r="E2757" t="s">
        <v>187</v>
      </c>
      <c r="F2757" t="s">
        <v>22</v>
      </c>
      <c r="G2757" t="s">
        <v>23</v>
      </c>
      <c r="H2757" t="s">
        <v>217</v>
      </c>
      <c r="I2757" t="s">
        <v>28</v>
      </c>
      <c r="J2757" t="s">
        <v>36</v>
      </c>
      <c r="K2757" t="s">
        <v>221</v>
      </c>
      <c r="L2757" t="s">
        <v>330</v>
      </c>
      <c r="M2757" t="s">
        <v>173</v>
      </c>
      <c r="N2757" s="2">
        <v>40759</v>
      </c>
      <c r="O2757" s="2">
        <v>40761</v>
      </c>
      <c r="P2757">
        <v>6</v>
      </c>
      <c r="Q2757" s="1">
        <v>0.1</v>
      </c>
      <c r="R2757">
        <v>100.98</v>
      </c>
      <c r="S2757">
        <v>57.38</v>
      </c>
      <c r="T2757">
        <f t="shared" si="43"/>
        <v>605.88</v>
      </c>
    </row>
    <row r="2758" spans="1:20" x14ac:dyDescent="0.25">
      <c r="A2758">
        <v>2757</v>
      </c>
      <c r="B2758">
        <v>90489</v>
      </c>
      <c r="C2758" t="s">
        <v>1707</v>
      </c>
      <c r="D2758" t="s">
        <v>20</v>
      </c>
      <c r="E2758" t="s">
        <v>39</v>
      </c>
      <c r="F2758" t="s">
        <v>22</v>
      </c>
      <c r="G2758" t="s">
        <v>23</v>
      </c>
      <c r="H2758" t="s">
        <v>42</v>
      </c>
      <c r="I2758" t="s">
        <v>28</v>
      </c>
      <c r="J2758" t="s">
        <v>36</v>
      </c>
      <c r="K2758" t="s">
        <v>119</v>
      </c>
      <c r="L2758" t="s">
        <v>192</v>
      </c>
      <c r="M2758" t="s">
        <v>227</v>
      </c>
      <c r="N2758" s="2">
        <v>40759</v>
      </c>
      <c r="O2758" s="2">
        <v>40760</v>
      </c>
      <c r="P2758">
        <v>14</v>
      </c>
      <c r="Q2758" s="1">
        <v>0.09</v>
      </c>
      <c r="R2758">
        <v>59.76</v>
      </c>
      <c r="S2758">
        <v>9.7100000000000009</v>
      </c>
      <c r="T2758">
        <f t="shared" si="43"/>
        <v>836.64</v>
      </c>
    </row>
    <row r="2759" spans="1:20" x14ac:dyDescent="0.25">
      <c r="A2759">
        <v>2758</v>
      </c>
      <c r="B2759">
        <v>87879</v>
      </c>
      <c r="C2759" t="s">
        <v>916</v>
      </c>
      <c r="D2759" t="s">
        <v>578</v>
      </c>
      <c r="E2759" t="s">
        <v>187</v>
      </c>
      <c r="F2759" t="s">
        <v>47</v>
      </c>
      <c r="G2759" t="s">
        <v>23</v>
      </c>
      <c r="H2759" t="s">
        <v>225</v>
      </c>
      <c r="I2759" t="s">
        <v>28</v>
      </c>
      <c r="J2759" t="s">
        <v>36</v>
      </c>
      <c r="K2759" t="s">
        <v>291</v>
      </c>
      <c r="L2759" t="s">
        <v>283</v>
      </c>
      <c r="M2759" t="s">
        <v>160</v>
      </c>
      <c r="N2759" s="2">
        <v>40762</v>
      </c>
      <c r="O2759" s="2">
        <v>40763</v>
      </c>
      <c r="P2759">
        <v>11</v>
      </c>
      <c r="Q2759" s="1">
        <v>0.04</v>
      </c>
      <c r="R2759">
        <v>226.67</v>
      </c>
      <c r="S2759">
        <v>28.16</v>
      </c>
      <c r="T2759">
        <f t="shared" si="43"/>
        <v>2493.37</v>
      </c>
    </row>
    <row r="2760" spans="1:20" x14ac:dyDescent="0.25">
      <c r="A2760">
        <v>2759</v>
      </c>
      <c r="B2760">
        <v>90495</v>
      </c>
      <c r="C2760" t="s">
        <v>1288</v>
      </c>
      <c r="D2760" t="s">
        <v>578</v>
      </c>
      <c r="E2760" t="s">
        <v>187</v>
      </c>
      <c r="F2760" t="s">
        <v>47</v>
      </c>
      <c r="G2760" t="s">
        <v>41</v>
      </c>
      <c r="H2760" t="s">
        <v>225</v>
      </c>
      <c r="I2760" t="s">
        <v>28</v>
      </c>
      <c r="J2760" t="s">
        <v>36</v>
      </c>
      <c r="K2760" t="s">
        <v>43</v>
      </c>
      <c r="L2760" t="s">
        <v>330</v>
      </c>
      <c r="M2760" t="s">
        <v>111</v>
      </c>
      <c r="N2760" s="2">
        <v>40959</v>
      </c>
      <c r="O2760" s="2">
        <v>40960</v>
      </c>
      <c r="P2760">
        <v>9</v>
      </c>
      <c r="Q2760" s="1">
        <v>0.08</v>
      </c>
      <c r="R2760">
        <v>100.98</v>
      </c>
      <c r="S2760">
        <v>57.38</v>
      </c>
      <c r="T2760">
        <f t="shared" si="43"/>
        <v>908.82</v>
      </c>
    </row>
    <row r="2761" spans="1:20" x14ac:dyDescent="0.25">
      <c r="A2761">
        <v>2760</v>
      </c>
      <c r="B2761">
        <v>90495</v>
      </c>
      <c r="C2761" t="s">
        <v>1719</v>
      </c>
      <c r="D2761" t="s">
        <v>20</v>
      </c>
      <c r="E2761" t="s">
        <v>39</v>
      </c>
      <c r="F2761" t="s">
        <v>47</v>
      </c>
      <c r="G2761" t="s">
        <v>41</v>
      </c>
      <c r="H2761" t="s">
        <v>78</v>
      </c>
      <c r="I2761" t="s">
        <v>28</v>
      </c>
      <c r="J2761" t="s">
        <v>36</v>
      </c>
      <c r="K2761" t="s">
        <v>98</v>
      </c>
      <c r="L2761" t="s">
        <v>192</v>
      </c>
      <c r="M2761" t="s">
        <v>134</v>
      </c>
      <c r="N2761" s="2">
        <v>40959</v>
      </c>
      <c r="O2761" s="2">
        <v>40960</v>
      </c>
      <c r="P2761">
        <v>12</v>
      </c>
      <c r="Q2761" s="1">
        <v>0.04</v>
      </c>
      <c r="R2761">
        <v>40.98</v>
      </c>
      <c r="S2761">
        <v>7.2</v>
      </c>
      <c r="T2761">
        <f t="shared" si="43"/>
        <v>491.76</v>
      </c>
    </row>
    <row r="2762" spans="1:20" x14ac:dyDescent="0.25">
      <c r="A2762">
        <v>2761</v>
      </c>
      <c r="B2762">
        <v>88723</v>
      </c>
      <c r="C2762" t="s">
        <v>2433</v>
      </c>
      <c r="D2762" t="s">
        <v>20</v>
      </c>
      <c r="E2762" t="s">
        <v>21</v>
      </c>
      <c r="F2762" t="s">
        <v>31</v>
      </c>
      <c r="G2762" t="s">
        <v>93</v>
      </c>
      <c r="H2762" t="s">
        <v>203</v>
      </c>
      <c r="I2762" t="s">
        <v>28</v>
      </c>
      <c r="J2762" t="s">
        <v>36</v>
      </c>
      <c r="K2762" t="s">
        <v>34</v>
      </c>
      <c r="L2762" t="s">
        <v>192</v>
      </c>
      <c r="M2762" t="s">
        <v>139</v>
      </c>
      <c r="N2762" s="2">
        <v>40676</v>
      </c>
      <c r="O2762" s="2">
        <v>40679</v>
      </c>
      <c r="P2762">
        <v>6</v>
      </c>
      <c r="Q2762" s="1">
        <v>0.08</v>
      </c>
      <c r="R2762">
        <v>125.99</v>
      </c>
      <c r="S2762">
        <v>5.99</v>
      </c>
      <c r="T2762">
        <f t="shared" si="43"/>
        <v>755.93999999999994</v>
      </c>
    </row>
    <row r="2763" spans="1:20" x14ac:dyDescent="0.25">
      <c r="A2763">
        <v>2762</v>
      </c>
      <c r="B2763">
        <v>90501</v>
      </c>
      <c r="C2763" t="s">
        <v>856</v>
      </c>
      <c r="D2763" t="s">
        <v>578</v>
      </c>
      <c r="E2763" t="s">
        <v>21</v>
      </c>
      <c r="F2763" t="s">
        <v>31</v>
      </c>
      <c r="G2763" t="s">
        <v>48</v>
      </c>
      <c r="H2763" t="s">
        <v>206</v>
      </c>
      <c r="I2763" t="s">
        <v>28</v>
      </c>
      <c r="J2763" t="s">
        <v>36</v>
      </c>
      <c r="K2763" t="s">
        <v>409</v>
      </c>
      <c r="L2763" t="s">
        <v>283</v>
      </c>
      <c r="M2763" t="s">
        <v>66</v>
      </c>
      <c r="N2763" s="2">
        <v>40322</v>
      </c>
      <c r="O2763" s="2">
        <v>40327</v>
      </c>
      <c r="P2763">
        <v>11</v>
      </c>
      <c r="Q2763" s="1">
        <v>0.1</v>
      </c>
      <c r="R2763">
        <v>80.97</v>
      </c>
      <c r="S2763">
        <v>33.6</v>
      </c>
      <c r="T2763">
        <f t="shared" si="43"/>
        <v>890.67</v>
      </c>
    </row>
    <row r="2764" spans="1:20" x14ac:dyDescent="0.25">
      <c r="A2764">
        <v>2763</v>
      </c>
      <c r="B2764">
        <v>90501</v>
      </c>
      <c r="C2764" t="s">
        <v>856</v>
      </c>
      <c r="D2764" t="s">
        <v>20</v>
      </c>
      <c r="E2764" t="s">
        <v>39</v>
      </c>
      <c r="F2764" t="s">
        <v>31</v>
      </c>
      <c r="G2764" t="s">
        <v>48</v>
      </c>
      <c r="H2764" t="s">
        <v>78</v>
      </c>
      <c r="I2764" t="s">
        <v>28</v>
      </c>
      <c r="J2764" t="s">
        <v>36</v>
      </c>
      <c r="K2764" t="s">
        <v>189</v>
      </c>
      <c r="L2764" t="s">
        <v>192</v>
      </c>
      <c r="M2764" t="s">
        <v>631</v>
      </c>
      <c r="N2764" s="2">
        <v>40322</v>
      </c>
      <c r="O2764" s="2">
        <v>40326</v>
      </c>
      <c r="P2764">
        <v>8</v>
      </c>
      <c r="Q2764" s="1">
        <v>0.02</v>
      </c>
      <c r="R2764">
        <v>6.48</v>
      </c>
      <c r="S2764">
        <v>5.1100000000000003</v>
      </c>
      <c r="T2764">
        <f t="shared" si="43"/>
        <v>51.84</v>
      </c>
    </row>
    <row r="2765" spans="1:20" x14ac:dyDescent="0.25">
      <c r="A2765">
        <v>2764</v>
      </c>
      <c r="B2765">
        <v>86973</v>
      </c>
      <c r="C2765" t="s">
        <v>384</v>
      </c>
      <c r="D2765" t="s">
        <v>20</v>
      </c>
      <c r="E2765" t="s">
        <v>187</v>
      </c>
      <c r="F2765" t="s">
        <v>47</v>
      </c>
      <c r="G2765" t="s">
        <v>48</v>
      </c>
      <c r="H2765" t="s">
        <v>188</v>
      </c>
      <c r="I2765" t="s">
        <v>28</v>
      </c>
      <c r="J2765" t="s">
        <v>36</v>
      </c>
      <c r="K2765" t="s">
        <v>291</v>
      </c>
      <c r="L2765" t="s">
        <v>192</v>
      </c>
      <c r="M2765" t="s">
        <v>117</v>
      </c>
      <c r="N2765" s="2">
        <v>40240</v>
      </c>
      <c r="O2765" s="2">
        <v>40247</v>
      </c>
      <c r="P2765">
        <v>9</v>
      </c>
      <c r="Q2765" s="1">
        <v>0.08</v>
      </c>
      <c r="R2765">
        <v>2.08</v>
      </c>
      <c r="S2765">
        <v>5.33</v>
      </c>
      <c r="T2765">
        <f t="shared" si="43"/>
        <v>18.72</v>
      </c>
    </row>
    <row r="2766" spans="1:20" x14ac:dyDescent="0.25">
      <c r="A2766">
        <v>2765</v>
      </c>
      <c r="B2766">
        <v>90522</v>
      </c>
      <c r="C2766" t="s">
        <v>127</v>
      </c>
      <c r="D2766" t="s">
        <v>20</v>
      </c>
      <c r="E2766" t="s">
        <v>21</v>
      </c>
      <c r="F2766" t="s">
        <v>22</v>
      </c>
      <c r="G2766" t="s">
        <v>48</v>
      </c>
      <c r="H2766" t="s">
        <v>24</v>
      </c>
      <c r="I2766" t="s">
        <v>28</v>
      </c>
      <c r="J2766" t="s">
        <v>36</v>
      </c>
      <c r="K2766" t="s">
        <v>25</v>
      </c>
      <c r="L2766" t="s">
        <v>192</v>
      </c>
      <c r="M2766" t="s">
        <v>227</v>
      </c>
      <c r="N2766" s="2">
        <v>41436</v>
      </c>
      <c r="O2766" s="2">
        <v>41443</v>
      </c>
      <c r="P2766">
        <v>17</v>
      </c>
      <c r="Q2766" s="1">
        <v>0.01</v>
      </c>
      <c r="R2766">
        <v>125.99</v>
      </c>
      <c r="S2766">
        <v>5.26</v>
      </c>
      <c r="T2766">
        <f t="shared" si="43"/>
        <v>2141.83</v>
      </c>
    </row>
    <row r="2767" spans="1:20" x14ac:dyDescent="0.25">
      <c r="A2767">
        <v>2766</v>
      </c>
      <c r="B2767">
        <v>89661</v>
      </c>
      <c r="C2767" t="s">
        <v>1483</v>
      </c>
      <c r="D2767" t="s">
        <v>20</v>
      </c>
      <c r="E2767" t="s">
        <v>39</v>
      </c>
      <c r="F2767" t="s">
        <v>31</v>
      </c>
      <c r="G2767" t="s">
        <v>32</v>
      </c>
      <c r="H2767" t="s">
        <v>54</v>
      </c>
      <c r="I2767" t="s">
        <v>28</v>
      </c>
      <c r="J2767" t="s">
        <v>36</v>
      </c>
      <c r="K2767" t="s">
        <v>50</v>
      </c>
      <c r="L2767" t="s">
        <v>44</v>
      </c>
      <c r="M2767" t="s">
        <v>139</v>
      </c>
      <c r="N2767" s="2">
        <v>41076</v>
      </c>
      <c r="O2767" s="2">
        <v>41076</v>
      </c>
      <c r="P2767">
        <v>2</v>
      </c>
      <c r="Q2767" s="1">
        <v>0.1</v>
      </c>
      <c r="R2767">
        <v>15.04</v>
      </c>
      <c r="S2767">
        <v>1.97</v>
      </c>
      <c r="T2767">
        <f t="shared" si="43"/>
        <v>30.08</v>
      </c>
    </row>
    <row r="2768" spans="1:20" x14ac:dyDescent="0.25">
      <c r="A2768">
        <v>2767</v>
      </c>
      <c r="B2768">
        <v>87136</v>
      </c>
      <c r="C2768" t="s">
        <v>783</v>
      </c>
      <c r="D2768" t="s">
        <v>20</v>
      </c>
      <c r="E2768" t="s">
        <v>39</v>
      </c>
      <c r="F2768" t="s">
        <v>31</v>
      </c>
      <c r="G2768" t="s">
        <v>48</v>
      </c>
      <c r="H2768" t="s">
        <v>42</v>
      </c>
      <c r="I2768" t="s">
        <v>28</v>
      </c>
      <c r="J2768" t="s">
        <v>36</v>
      </c>
      <c r="K2768" t="s">
        <v>74</v>
      </c>
      <c r="L2768" t="s">
        <v>44</v>
      </c>
      <c r="M2768" t="s">
        <v>121</v>
      </c>
      <c r="N2768" s="2">
        <v>40556</v>
      </c>
      <c r="O2768" s="2">
        <v>40558</v>
      </c>
      <c r="P2768">
        <v>11</v>
      </c>
      <c r="Q2768" s="1">
        <v>0.04</v>
      </c>
      <c r="R2768">
        <v>3.28</v>
      </c>
      <c r="S2768">
        <v>3.97</v>
      </c>
      <c r="T2768">
        <f t="shared" si="43"/>
        <v>36.08</v>
      </c>
    </row>
    <row r="2769" spans="1:20" x14ac:dyDescent="0.25">
      <c r="A2769">
        <v>2768</v>
      </c>
      <c r="B2769">
        <v>87136</v>
      </c>
      <c r="C2769" t="s">
        <v>1234</v>
      </c>
      <c r="D2769" t="s">
        <v>20</v>
      </c>
      <c r="E2769" t="s">
        <v>39</v>
      </c>
      <c r="F2769" t="s">
        <v>47</v>
      </c>
      <c r="G2769" t="s">
        <v>48</v>
      </c>
      <c r="H2769" t="s">
        <v>89</v>
      </c>
      <c r="I2769" t="s">
        <v>28</v>
      </c>
      <c r="J2769" t="s">
        <v>36</v>
      </c>
      <c r="K2769" t="s">
        <v>226</v>
      </c>
      <c r="L2769" t="s">
        <v>192</v>
      </c>
      <c r="M2769" t="s">
        <v>114</v>
      </c>
      <c r="N2769" s="2">
        <v>40556</v>
      </c>
      <c r="O2769" s="2">
        <v>40558</v>
      </c>
      <c r="P2769">
        <v>13</v>
      </c>
      <c r="Q2769" s="1">
        <v>0.1</v>
      </c>
      <c r="R2769">
        <v>172.99</v>
      </c>
      <c r="S2769">
        <v>19.989999999999998</v>
      </c>
      <c r="T2769">
        <f t="shared" si="43"/>
        <v>2248.87</v>
      </c>
    </row>
    <row r="2770" spans="1:20" x14ac:dyDescent="0.25">
      <c r="A2770">
        <v>2769</v>
      </c>
      <c r="B2770">
        <v>89879</v>
      </c>
      <c r="C2770" t="s">
        <v>595</v>
      </c>
      <c r="D2770" t="s">
        <v>38</v>
      </c>
      <c r="E2770" t="s">
        <v>21</v>
      </c>
      <c r="F2770" t="s">
        <v>22</v>
      </c>
      <c r="G2770" t="s">
        <v>41</v>
      </c>
      <c r="H2770" t="s">
        <v>24</v>
      </c>
      <c r="I2770" t="s">
        <v>28</v>
      </c>
      <c r="J2770" t="s">
        <v>36</v>
      </c>
      <c r="K2770" t="s">
        <v>1147</v>
      </c>
      <c r="L2770" t="s">
        <v>192</v>
      </c>
      <c r="M2770" t="s">
        <v>246</v>
      </c>
      <c r="N2770" s="2">
        <v>40471</v>
      </c>
      <c r="O2770" s="2">
        <v>40473</v>
      </c>
      <c r="P2770">
        <v>14</v>
      </c>
      <c r="Q2770" s="1">
        <v>0</v>
      </c>
      <c r="R2770">
        <v>65.989999999999995</v>
      </c>
      <c r="S2770">
        <v>5.99</v>
      </c>
      <c r="T2770">
        <f t="shared" si="43"/>
        <v>923.8599999999999</v>
      </c>
    </row>
    <row r="2771" spans="1:20" x14ac:dyDescent="0.25">
      <c r="A2771">
        <v>2770</v>
      </c>
      <c r="B2771">
        <v>90527</v>
      </c>
      <c r="C2771" t="s">
        <v>1093</v>
      </c>
      <c r="D2771" t="s">
        <v>38</v>
      </c>
      <c r="E2771" t="s">
        <v>39</v>
      </c>
      <c r="F2771" t="s">
        <v>31</v>
      </c>
      <c r="G2771" t="s">
        <v>93</v>
      </c>
      <c r="H2771" t="s">
        <v>42</v>
      </c>
      <c r="I2771" t="s">
        <v>28</v>
      </c>
      <c r="J2771" t="s">
        <v>36</v>
      </c>
      <c r="K2771" t="s">
        <v>133</v>
      </c>
      <c r="L2771" t="s">
        <v>192</v>
      </c>
      <c r="M2771" t="s">
        <v>255</v>
      </c>
      <c r="N2771" s="2">
        <v>41197</v>
      </c>
      <c r="O2771" s="2">
        <v>41199</v>
      </c>
      <c r="P2771">
        <v>6</v>
      </c>
      <c r="Q2771" s="1">
        <v>0.03</v>
      </c>
      <c r="R2771">
        <v>12.97</v>
      </c>
      <c r="S2771">
        <v>1.49</v>
      </c>
      <c r="T2771">
        <f t="shared" si="43"/>
        <v>77.820000000000007</v>
      </c>
    </row>
    <row r="2772" spans="1:20" x14ac:dyDescent="0.25">
      <c r="A2772">
        <v>2771</v>
      </c>
      <c r="B2772">
        <v>89861</v>
      </c>
      <c r="C2772" t="s">
        <v>777</v>
      </c>
      <c r="D2772" t="s">
        <v>20</v>
      </c>
      <c r="E2772" t="s">
        <v>39</v>
      </c>
      <c r="F2772" t="s">
        <v>47</v>
      </c>
      <c r="G2772" t="s">
        <v>48</v>
      </c>
      <c r="H2772" t="s">
        <v>42</v>
      </c>
      <c r="I2772" t="s">
        <v>28</v>
      </c>
      <c r="J2772" t="s">
        <v>36</v>
      </c>
      <c r="K2772" t="s">
        <v>136</v>
      </c>
      <c r="L2772" t="s">
        <v>706</v>
      </c>
      <c r="M2772" t="s">
        <v>160</v>
      </c>
      <c r="N2772" s="2">
        <v>40898</v>
      </c>
      <c r="O2772" s="2">
        <v>40898</v>
      </c>
      <c r="P2772">
        <v>13</v>
      </c>
      <c r="Q2772" s="1">
        <v>0.02</v>
      </c>
      <c r="R2772">
        <v>78.650000000000006</v>
      </c>
      <c r="S2772">
        <v>13.99</v>
      </c>
      <c r="T2772">
        <f t="shared" si="43"/>
        <v>1022.45</v>
      </c>
    </row>
    <row r="2773" spans="1:20" x14ac:dyDescent="0.25">
      <c r="A2773">
        <v>2772</v>
      </c>
      <c r="B2773">
        <v>89861</v>
      </c>
      <c r="C2773" t="s">
        <v>777</v>
      </c>
      <c r="D2773" t="s">
        <v>38</v>
      </c>
      <c r="E2773" t="s">
        <v>39</v>
      </c>
      <c r="F2773" t="s">
        <v>47</v>
      </c>
      <c r="G2773" t="s">
        <v>48</v>
      </c>
      <c r="H2773" t="s">
        <v>54</v>
      </c>
      <c r="I2773" t="s">
        <v>28</v>
      </c>
      <c r="J2773" t="s">
        <v>36</v>
      </c>
      <c r="K2773" t="s">
        <v>129</v>
      </c>
      <c r="L2773" t="s">
        <v>192</v>
      </c>
      <c r="M2773" t="s">
        <v>160</v>
      </c>
      <c r="N2773" s="2">
        <v>40898</v>
      </c>
      <c r="O2773" s="2">
        <v>40903</v>
      </c>
      <c r="P2773">
        <v>23</v>
      </c>
      <c r="Q2773" s="1">
        <v>0.09</v>
      </c>
      <c r="R2773">
        <v>3.75</v>
      </c>
      <c r="S2773">
        <v>0.5</v>
      </c>
      <c r="T2773">
        <f t="shared" si="43"/>
        <v>86.25</v>
      </c>
    </row>
    <row r="2774" spans="1:20" x14ac:dyDescent="0.25">
      <c r="A2774">
        <v>2773</v>
      </c>
      <c r="B2774">
        <v>88071</v>
      </c>
      <c r="C2774" t="s">
        <v>800</v>
      </c>
      <c r="D2774" t="s">
        <v>20</v>
      </c>
      <c r="E2774" t="s">
        <v>39</v>
      </c>
      <c r="F2774" t="s">
        <v>22</v>
      </c>
      <c r="G2774" t="s">
        <v>93</v>
      </c>
      <c r="H2774" t="s">
        <v>89</v>
      </c>
      <c r="I2774" t="s">
        <v>28</v>
      </c>
      <c r="J2774" t="s">
        <v>36</v>
      </c>
      <c r="K2774" t="s">
        <v>116</v>
      </c>
      <c r="L2774" t="s">
        <v>192</v>
      </c>
      <c r="M2774" t="s">
        <v>199</v>
      </c>
      <c r="N2774" s="2">
        <v>40643</v>
      </c>
      <c r="O2774" s="2">
        <v>40646</v>
      </c>
      <c r="P2774">
        <v>1</v>
      </c>
      <c r="Q2774" s="1">
        <v>0.08</v>
      </c>
      <c r="R2774">
        <v>3.36</v>
      </c>
      <c r="S2774">
        <v>6.27</v>
      </c>
      <c r="T2774">
        <f t="shared" si="43"/>
        <v>3.36</v>
      </c>
    </row>
    <row r="2775" spans="1:20" x14ac:dyDescent="0.25">
      <c r="A2775">
        <v>2774</v>
      </c>
      <c r="B2775">
        <v>88071</v>
      </c>
      <c r="C2775" t="s">
        <v>800</v>
      </c>
      <c r="D2775" t="s">
        <v>20</v>
      </c>
      <c r="E2775" t="s">
        <v>39</v>
      </c>
      <c r="F2775" t="s">
        <v>22</v>
      </c>
      <c r="G2775" t="s">
        <v>93</v>
      </c>
      <c r="H2775" t="s">
        <v>54</v>
      </c>
      <c r="I2775" t="s">
        <v>28</v>
      </c>
      <c r="J2775" t="s">
        <v>36</v>
      </c>
      <c r="K2775" t="s">
        <v>221</v>
      </c>
      <c r="L2775" t="s">
        <v>192</v>
      </c>
      <c r="M2775" t="s">
        <v>190</v>
      </c>
      <c r="N2775" s="2">
        <v>40643</v>
      </c>
      <c r="O2775" s="2">
        <v>40644</v>
      </c>
      <c r="P2775">
        <v>7</v>
      </c>
      <c r="Q2775" s="1">
        <v>0</v>
      </c>
      <c r="R2775">
        <v>59.78</v>
      </c>
      <c r="S2775">
        <v>10.29</v>
      </c>
      <c r="T2775">
        <f t="shared" si="43"/>
        <v>418.46000000000004</v>
      </c>
    </row>
    <row r="2776" spans="1:20" x14ac:dyDescent="0.25">
      <c r="A2776">
        <v>2775</v>
      </c>
      <c r="B2776">
        <v>88071</v>
      </c>
      <c r="C2776" t="s">
        <v>800</v>
      </c>
      <c r="D2776" t="s">
        <v>38</v>
      </c>
      <c r="E2776" t="s">
        <v>187</v>
      </c>
      <c r="F2776" t="s">
        <v>22</v>
      </c>
      <c r="G2776" t="s">
        <v>93</v>
      </c>
      <c r="H2776" t="s">
        <v>188</v>
      </c>
      <c r="I2776" t="s">
        <v>28</v>
      </c>
      <c r="J2776" t="s">
        <v>36</v>
      </c>
      <c r="K2776" t="s">
        <v>226</v>
      </c>
      <c r="L2776" t="s">
        <v>26</v>
      </c>
      <c r="M2776" t="s">
        <v>398</v>
      </c>
      <c r="N2776" s="2">
        <v>40643</v>
      </c>
      <c r="O2776" s="2">
        <v>40644</v>
      </c>
      <c r="P2776">
        <v>5</v>
      </c>
      <c r="Q2776" s="1">
        <v>0.04</v>
      </c>
      <c r="R2776">
        <v>12.22</v>
      </c>
      <c r="S2776">
        <v>2.85</v>
      </c>
      <c r="T2776">
        <f t="shared" si="43"/>
        <v>61.1</v>
      </c>
    </row>
    <row r="2777" spans="1:20" x14ac:dyDescent="0.25">
      <c r="A2777">
        <v>2776</v>
      </c>
      <c r="B2777">
        <v>88052</v>
      </c>
      <c r="C2777" t="s">
        <v>1211</v>
      </c>
      <c r="D2777" t="s">
        <v>20</v>
      </c>
      <c r="E2777" t="s">
        <v>39</v>
      </c>
      <c r="F2777" t="s">
        <v>22</v>
      </c>
      <c r="G2777" t="s">
        <v>48</v>
      </c>
      <c r="H2777" t="s">
        <v>42</v>
      </c>
      <c r="I2777" t="s">
        <v>28</v>
      </c>
      <c r="J2777" t="s">
        <v>36</v>
      </c>
      <c r="K2777" t="s">
        <v>221</v>
      </c>
      <c r="L2777" t="s">
        <v>192</v>
      </c>
      <c r="M2777" t="s">
        <v>182</v>
      </c>
      <c r="N2777" s="2">
        <v>40961</v>
      </c>
      <c r="O2777" s="2">
        <v>40967</v>
      </c>
      <c r="P2777">
        <v>1</v>
      </c>
      <c r="Q2777" s="1">
        <v>0.08</v>
      </c>
      <c r="R2777">
        <v>55.98</v>
      </c>
      <c r="S2777">
        <v>4.8600000000000003</v>
      </c>
      <c r="T2777">
        <f t="shared" si="43"/>
        <v>55.98</v>
      </c>
    </row>
    <row r="2778" spans="1:20" x14ac:dyDescent="0.25">
      <c r="A2778">
        <v>2777</v>
      </c>
      <c r="B2778">
        <v>88052</v>
      </c>
      <c r="C2778" t="s">
        <v>1211</v>
      </c>
      <c r="D2778" t="s">
        <v>20</v>
      </c>
      <c r="E2778" t="s">
        <v>39</v>
      </c>
      <c r="F2778" t="s">
        <v>22</v>
      </c>
      <c r="G2778" t="s">
        <v>48</v>
      </c>
      <c r="H2778" t="s">
        <v>94</v>
      </c>
      <c r="I2778" t="s">
        <v>28</v>
      </c>
      <c r="J2778" t="s">
        <v>36</v>
      </c>
      <c r="K2778" t="s">
        <v>221</v>
      </c>
      <c r="L2778" t="s">
        <v>192</v>
      </c>
      <c r="M2778" t="s">
        <v>398</v>
      </c>
      <c r="N2778" s="2">
        <v>40961</v>
      </c>
      <c r="O2778" s="2">
        <v>40965</v>
      </c>
      <c r="P2778">
        <v>7</v>
      </c>
      <c r="Q2778" s="1">
        <v>0.05</v>
      </c>
      <c r="R2778">
        <v>26.38</v>
      </c>
      <c r="S2778">
        <v>5.86</v>
      </c>
      <c r="T2778">
        <f t="shared" si="43"/>
        <v>184.66</v>
      </c>
    </row>
    <row r="2779" spans="1:20" x14ac:dyDescent="0.25">
      <c r="A2779">
        <v>2778</v>
      </c>
      <c r="B2779">
        <v>88052</v>
      </c>
      <c r="C2779" t="s">
        <v>1211</v>
      </c>
      <c r="D2779" t="s">
        <v>20</v>
      </c>
      <c r="E2779" t="s">
        <v>39</v>
      </c>
      <c r="F2779" t="s">
        <v>22</v>
      </c>
      <c r="G2779" t="s">
        <v>48</v>
      </c>
      <c r="H2779" t="s">
        <v>61</v>
      </c>
      <c r="I2779" t="s">
        <v>28</v>
      </c>
      <c r="J2779" t="s">
        <v>36</v>
      </c>
      <c r="K2779" t="s">
        <v>133</v>
      </c>
      <c r="L2779" t="s">
        <v>192</v>
      </c>
      <c r="M2779" t="s">
        <v>190</v>
      </c>
      <c r="N2779" s="2">
        <v>40961</v>
      </c>
      <c r="O2779" s="2">
        <v>40965</v>
      </c>
      <c r="P2779">
        <v>7</v>
      </c>
      <c r="Q2779" s="1">
        <v>7.0000000000000007E-2</v>
      </c>
      <c r="R2779">
        <v>155.06</v>
      </c>
      <c r="S2779">
        <v>7.07</v>
      </c>
      <c r="T2779">
        <f t="shared" si="43"/>
        <v>1085.42</v>
      </c>
    </row>
    <row r="2780" spans="1:20" x14ac:dyDescent="0.25">
      <c r="A2780">
        <v>2779</v>
      </c>
      <c r="B2780">
        <v>88135</v>
      </c>
      <c r="C2780" t="s">
        <v>403</v>
      </c>
      <c r="D2780" t="s">
        <v>38</v>
      </c>
      <c r="E2780" t="s">
        <v>39</v>
      </c>
      <c r="F2780" t="s">
        <v>40</v>
      </c>
      <c r="G2780" t="s">
        <v>23</v>
      </c>
      <c r="H2780" t="s">
        <v>54</v>
      </c>
      <c r="I2780" t="s">
        <v>28</v>
      </c>
      <c r="J2780" t="s">
        <v>36</v>
      </c>
      <c r="K2780" t="s">
        <v>231</v>
      </c>
      <c r="L2780" t="s">
        <v>192</v>
      </c>
      <c r="M2780" t="s">
        <v>99</v>
      </c>
      <c r="N2780" s="2">
        <v>40295</v>
      </c>
      <c r="O2780" s="2">
        <v>40297</v>
      </c>
      <c r="P2780">
        <v>3</v>
      </c>
      <c r="Q2780" s="1">
        <v>0.09</v>
      </c>
      <c r="R2780">
        <v>58.1</v>
      </c>
      <c r="S2780">
        <v>1.49</v>
      </c>
      <c r="T2780">
        <f t="shared" si="43"/>
        <v>174.3</v>
      </c>
    </row>
    <row r="2781" spans="1:20" x14ac:dyDescent="0.25">
      <c r="A2781">
        <v>2780</v>
      </c>
      <c r="B2781">
        <v>88145</v>
      </c>
      <c r="C2781" t="s">
        <v>403</v>
      </c>
      <c r="D2781" t="s">
        <v>20</v>
      </c>
      <c r="E2781" t="s">
        <v>21</v>
      </c>
      <c r="F2781" t="s">
        <v>40</v>
      </c>
      <c r="G2781" t="s">
        <v>23</v>
      </c>
      <c r="H2781" t="s">
        <v>203</v>
      </c>
      <c r="I2781" t="s">
        <v>28</v>
      </c>
      <c r="J2781" t="s">
        <v>36</v>
      </c>
      <c r="K2781" t="s">
        <v>1447</v>
      </c>
      <c r="L2781" t="s">
        <v>192</v>
      </c>
      <c r="M2781" t="s">
        <v>99</v>
      </c>
      <c r="N2781" s="2">
        <v>41391</v>
      </c>
      <c r="O2781" s="2">
        <v>41393</v>
      </c>
      <c r="P2781">
        <v>4</v>
      </c>
      <c r="Q2781" s="1">
        <v>0.01</v>
      </c>
      <c r="R2781">
        <v>39.979999999999997</v>
      </c>
      <c r="S2781">
        <v>7.12</v>
      </c>
      <c r="T2781">
        <f t="shared" si="43"/>
        <v>159.91999999999999</v>
      </c>
    </row>
    <row r="2782" spans="1:20" x14ac:dyDescent="0.25">
      <c r="A2782">
        <v>2781</v>
      </c>
      <c r="B2782">
        <v>88362</v>
      </c>
      <c r="C2782" t="s">
        <v>135</v>
      </c>
      <c r="D2782" t="s">
        <v>20</v>
      </c>
      <c r="E2782" t="s">
        <v>39</v>
      </c>
      <c r="F2782" t="s">
        <v>47</v>
      </c>
      <c r="G2782" t="s">
        <v>48</v>
      </c>
      <c r="H2782" t="s">
        <v>54</v>
      </c>
      <c r="I2782" t="s">
        <v>28</v>
      </c>
      <c r="J2782" t="s">
        <v>36</v>
      </c>
      <c r="K2782" t="s">
        <v>74</v>
      </c>
      <c r="L2782" t="s">
        <v>44</v>
      </c>
      <c r="M2782" t="s">
        <v>117</v>
      </c>
      <c r="N2782" s="2">
        <v>40621</v>
      </c>
      <c r="O2782" s="2">
        <v>40623</v>
      </c>
      <c r="P2782">
        <v>6</v>
      </c>
      <c r="Q2782" s="1">
        <v>0.02</v>
      </c>
      <c r="R2782">
        <v>15.04</v>
      </c>
      <c r="S2782">
        <v>1.97</v>
      </c>
      <c r="T2782">
        <f t="shared" si="43"/>
        <v>90.24</v>
      </c>
    </row>
    <row r="2783" spans="1:20" x14ac:dyDescent="0.25">
      <c r="A2783">
        <v>2782</v>
      </c>
      <c r="B2783">
        <v>90530</v>
      </c>
      <c r="C2783" t="s">
        <v>1705</v>
      </c>
      <c r="D2783" t="s">
        <v>38</v>
      </c>
      <c r="E2783" t="s">
        <v>187</v>
      </c>
      <c r="F2783" t="s">
        <v>31</v>
      </c>
      <c r="G2783" t="s">
        <v>41</v>
      </c>
      <c r="H2783" t="s">
        <v>219</v>
      </c>
      <c r="I2783" t="s">
        <v>28</v>
      </c>
      <c r="J2783" t="s">
        <v>36</v>
      </c>
      <c r="K2783" t="s">
        <v>101</v>
      </c>
      <c r="L2783" t="s">
        <v>192</v>
      </c>
      <c r="M2783" t="s">
        <v>255</v>
      </c>
      <c r="N2783" s="2">
        <v>40193</v>
      </c>
      <c r="O2783" s="2">
        <v>40194</v>
      </c>
      <c r="P2783">
        <v>6</v>
      </c>
      <c r="Q2783" s="1">
        <v>0.08</v>
      </c>
      <c r="R2783">
        <v>8.09</v>
      </c>
      <c r="S2783">
        <v>7.96</v>
      </c>
      <c r="T2783">
        <f t="shared" si="43"/>
        <v>48.54</v>
      </c>
    </row>
    <row r="2784" spans="1:20" x14ac:dyDescent="0.25">
      <c r="A2784">
        <v>2783</v>
      </c>
      <c r="B2784">
        <v>86312</v>
      </c>
      <c r="C2784" t="s">
        <v>868</v>
      </c>
      <c r="D2784" t="s">
        <v>20</v>
      </c>
      <c r="E2784" t="s">
        <v>21</v>
      </c>
      <c r="F2784" t="s">
        <v>47</v>
      </c>
      <c r="G2784" t="s">
        <v>48</v>
      </c>
      <c r="H2784" t="s">
        <v>24</v>
      </c>
      <c r="I2784" t="s">
        <v>28</v>
      </c>
      <c r="J2784" t="s">
        <v>36</v>
      </c>
      <c r="K2784" t="s">
        <v>1243</v>
      </c>
      <c r="L2784" t="s">
        <v>746</v>
      </c>
      <c r="M2784" t="s">
        <v>156</v>
      </c>
      <c r="N2784" s="2">
        <v>40583</v>
      </c>
      <c r="O2784" s="2">
        <v>40583</v>
      </c>
      <c r="P2784">
        <v>11</v>
      </c>
      <c r="Q2784" s="1">
        <v>0.06</v>
      </c>
      <c r="R2784">
        <v>499.99</v>
      </c>
      <c r="S2784">
        <v>24.49</v>
      </c>
      <c r="T2784">
        <f t="shared" si="43"/>
        <v>5499.89</v>
      </c>
    </row>
    <row r="2785" spans="1:20" x14ac:dyDescent="0.25">
      <c r="A2785">
        <v>2784</v>
      </c>
      <c r="B2785">
        <v>86312</v>
      </c>
      <c r="C2785" t="s">
        <v>868</v>
      </c>
      <c r="D2785" t="s">
        <v>578</v>
      </c>
      <c r="E2785" t="s">
        <v>39</v>
      </c>
      <c r="F2785" t="s">
        <v>47</v>
      </c>
      <c r="G2785" t="s">
        <v>48</v>
      </c>
      <c r="H2785" t="s">
        <v>78</v>
      </c>
      <c r="I2785" t="s">
        <v>28</v>
      </c>
      <c r="J2785" t="s">
        <v>36</v>
      </c>
      <c r="K2785" t="s">
        <v>181</v>
      </c>
      <c r="L2785" t="s">
        <v>283</v>
      </c>
      <c r="M2785" t="s">
        <v>117</v>
      </c>
      <c r="N2785" s="2">
        <v>40583</v>
      </c>
      <c r="O2785" s="2">
        <v>40585</v>
      </c>
      <c r="P2785">
        <v>7</v>
      </c>
      <c r="Q2785" s="1">
        <v>0.02</v>
      </c>
      <c r="R2785">
        <v>20.98</v>
      </c>
      <c r="S2785">
        <v>53.03</v>
      </c>
      <c r="T2785">
        <f t="shared" si="43"/>
        <v>146.86000000000001</v>
      </c>
    </row>
    <row r="2786" spans="1:20" x14ac:dyDescent="0.25">
      <c r="A2786">
        <v>2785</v>
      </c>
      <c r="B2786">
        <v>90493</v>
      </c>
      <c r="C2786" t="s">
        <v>1288</v>
      </c>
      <c r="D2786" t="s">
        <v>578</v>
      </c>
      <c r="E2786" t="s">
        <v>187</v>
      </c>
      <c r="F2786" t="s">
        <v>47</v>
      </c>
      <c r="G2786" t="s">
        <v>23</v>
      </c>
      <c r="H2786" t="s">
        <v>217</v>
      </c>
      <c r="I2786" t="s">
        <v>28</v>
      </c>
      <c r="J2786" t="s">
        <v>36</v>
      </c>
      <c r="K2786" t="s">
        <v>98</v>
      </c>
      <c r="L2786" t="s">
        <v>330</v>
      </c>
      <c r="M2786" t="s">
        <v>134</v>
      </c>
      <c r="N2786" s="2">
        <v>40502</v>
      </c>
      <c r="O2786" s="2">
        <v>40503</v>
      </c>
      <c r="P2786">
        <v>39</v>
      </c>
      <c r="Q2786" s="1">
        <v>0.09</v>
      </c>
      <c r="R2786">
        <v>58.14</v>
      </c>
      <c r="S2786">
        <v>36.61</v>
      </c>
      <c r="T2786">
        <f t="shared" si="43"/>
        <v>2267.46</v>
      </c>
    </row>
    <row r="2787" spans="1:20" x14ac:dyDescent="0.25">
      <c r="A2787">
        <v>2786</v>
      </c>
      <c r="B2787">
        <v>89925</v>
      </c>
      <c r="C2787" t="s">
        <v>827</v>
      </c>
      <c r="D2787" t="s">
        <v>20</v>
      </c>
      <c r="E2787" t="s">
        <v>187</v>
      </c>
      <c r="F2787" t="s">
        <v>47</v>
      </c>
      <c r="G2787" t="s">
        <v>41</v>
      </c>
      <c r="H2787" t="s">
        <v>188</v>
      </c>
      <c r="I2787" t="s">
        <v>28</v>
      </c>
      <c r="J2787" t="s">
        <v>36</v>
      </c>
      <c r="K2787" t="s">
        <v>221</v>
      </c>
      <c r="L2787" t="s">
        <v>706</v>
      </c>
      <c r="M2787" t="s">
        <v>156</v>
      </c>
      <c r="N2787" s="2">
        <v>40692</v>
      </c>
      <c r="O2787" s="2">
        <v>40694</v>
      </c>
      <c r="P2787">
        <v>7</v>
      </c>
      <c r="Q2787" s="1">
        <v>0.03</v>
      </c>
      <c r="R2787">
        <v>105.98</v>
      </c>
      <c r="S2787">
        <v>13.99</v>
      </c>
      <c r="T2787">
        <f t="shared" si="43"/>
        <v>741.86</v>
      </c>
    </row>
    <row r="2788" spans="1:20" x14ac:dyDescent="0.25">
      <c r="A2788">
        <v>2787</v>
      </c>
      <c r="B2788">
        <v>90155</v>
      </c>
      <c r="C2788" t="s">
        <v>745</v>
      </c>
      <c r="D2788" t="s">
        <v>38</v>
      </c>
      <c r="E2788" t="s">
        <v>39</v>
      </c>
      <c r="F2788" t="s">
        <v>47</v>
      </c>
      <c r="G2788" t="s">
        <v>48</v>
      </c>
      <c r="H2788" t="s">
        <v>54</v>
      </c>
      <c r="I2788" t="s">
        <v>28</v>
      </c>
      <c r="J2788" t="s">
        <v>36</v>
      </c>
      <c r="K2788" t="s">
        <v>98</v>
      </c>
      <c r="L2788" t="s">
        <v>44</v>
      </c>
      <c r="M2788" t="s">
        <v>160</v>
      </c>
      <c r="N2788" s="2">
        <v>40550</v>
      </c>
      <c r="O2788" s="2">
        <v>40555</v>
      </c>
      <c r="P2788">
        <v>11</v>
      </c>
      <c r="Q2788" s="1">
        <v>0</v>
      </c>
      <c r="R2788">
        <v>3.28</v>
      </c>
      <c r="S2788">
        <v>0.98</v>
      </c>
      <c r="T2788">
        <f t="shared" si="43"/>
        <v>36.08</v>
      </c>
    </row>
    <row r="2789" spans="1:20" x14ac:dyDescent="0.25">
      <c r="A2789">
        <v>2788</v>
      </c>
      <c r="B2789">
        <v>88787</v>
      </c>
      <c r="C2789" t="s">
        <v>1170</v>
      </c>
      <c r="D2789" t="s">
        <v>20</v>
      </c>
      <c r="E2789" t="s">
        <v>39</v>
      </c>
      <c r="F2789" t="s">
        <v>31</v>
      </c>
      <c r="G2789" t="s">
        <v>23</v>
      </c>
      <c r="H2789" t="s">
        <v>89</v>
      </c>
      <c r="I2789" t="s">
        <v>28</v>
      </c>
      <c r="J2789" t="s">
        <v>36</v>
      </c>
      <c r="K2789" t="s">
        <v>221</v>
      </c>
      <c r="L2789" t="s">
        <v>192</v>
      </c>
      <c r="M2789" t="s">
        <v>35</v>
      </c>
      <c r="N2789" s="2">
        <v>40772</v>
      </c>
      <c r="O2789" s="2">
        <v>40772</v>
      </c>
      <c r="P2789">
        <v>17</v>
      </c>
      <c r="Q2789" s="1">
        <v>0.06</v>
      </c>
      <c r="R2789">
        <v>55.98</v>
      </c>
      <c r="S2789">
        <v>13.88</v>
      </c>
      <c r="T2789">
        <f t="shared" si="43"/>
        <v>951.66</v>
      </c>
    </row>
    <row r="2790" spans="1:20" x14ac:dyDescent="0.25">
      <c r="A2790">
        <v>2789</v>
      </c>
      <c r="B2790">
        <v>86863</v>
      </c>
      <c r="C2790" t="s">
        <v>316</v>
      </c>
      <c r="D2790" t="s">
        <v>20</v>
      </c>
      <c r="E2790" t="s">
        <v>39</v>
      </c>
      <c r="F2790" t="s">
        <v>22</v>
      </c>
      <c r="G2790" t="s">
        <v>23</v>
      </c>
      <c r="H2790" t="s">
        <v>78</v>
      </c>
      <c r="I2790" t="s">
        <v>28</v>
      </c>
      <c r="J2790" t="s">
        <v>36</v>
      </c>
      <c r="K2790" t="s">
        <v>71</v>
      </c>
      <c r="L2790" t="s">
        <v>26</v>
      </c>
      <c r="M2790" t="s">
        <v>96</v>
      </c>
      <c r="N2790" s="2">
        <v>41324</v>
      </c>
      <c r="O2790" s="2">
        <v>41325</v>
      </c>
      <c r="P2790">
        <v>8</v>
      </c>
      <c r="Q2790" s="1">
        <v>0</v>
      </c>
      <c r="R2790">
        <v>43.98</v>
      </c>
      <c r="S2790">
        <v>8.99</v>
      </c>
      <c r="T2790">
        <f t="shared" si="43"/>
        <v>351.84</v>
      </c>
    </row>
    <row r="2791" spans="1:20" x14ac:dyDescent="0.25">
      <c r="A2791">
        <v>2790</v>
      </c>
      <c r="B2791">
        <v>86863</v>
      </c>
      <c r="C2791" t="s">
        <v>92</v>
      </c>
      <c r="D2791" t="s">
        <v>20</v>
      </c>
      <c r="E2791" t="s">
        <v>39</v>
      </c>
      <c r="F2791" t="s">
        <v>22</v>
      </c>
      <c r="G2791" t="s">
        <v>23</v>
      </c>
      <c r="H2791" t="s">
        <v>42</v>
      </c>
      <c r="I2791" t="s">
        <v>28</v>
      </c>
      <c r="J2791" t="s">
        <v>36</v>
      </c>
      <c r="K2791" t="s">
        <v>136</v>
      </c>
      <c r="L2791" t="s">
        <v>26</v>
      </c>
      <c r="M2791" t="s">
        <v>199</v>
      </c>
      <c r="N2791" s="2">
        <v>41324</v>
      </c>
      <c r="O2791" s="2">
        <v>41325</v>
      </c>
      <c r="P2791">
        <v>11</v>
      </c>
      <c r="Q2791" s="1">
        <v>0.05</v>
      </c>
      <c r="R2791">
        <v>12.98</v>
      </c>
      <c r="S2791">
        <v>3.14</v>
      </c>
      <c r="T2791">
        <f t="shared" si="43"/>
        <v>142.78</v>
      </c>
    </row>
    <row r="2792" spans="1:20" x14ac:dyDescent="0.25">
      <c r="A2792">
        <v>2791</v>
      </c>
      <c r="B2792">
        <v>86182</v>
      </c>
      <c r="C2792" t="s">
        <v>1496</v>
      </c>
      <c r="D2792" t="s">
        <v>20</v>
      </c>
      <c r="E2792" t="s">
        <v>187</v>
      </c>
      <c r="F2792" t="s">
        <v>22</v>
      </c>
      <c r="G2792" t="s">
        <v>48</v>
      </c>
      <c r="H2792" t="s">
        <v>225</v>
      </c>
      <c r="I2792" t="s">
        <v>28</v>
      </c>
      <c r="J2792" t="s">
        <v>36</v>
      </c>
      <c r="K2792" t="s">
        <v>170</v>
      </c>
      <c r="L2792" t="s">
        <v>192</v>
      </c>
      <c r="M2792" t="s">
        <v>96</v>
      </c>
      <c r="N2792" s="2">
        <v>40610</v>
      </c>
      <c r="O2792" s="2">
        <v>40617</v>
      </c>
      <c r="P2792">
        <v>1</v>
      </c>
      <c r="Q2792" s="1">
        <v>0.01</v>
      </c>
      <c r="R2792">
        <v>9.65</v>
      </c>
      <c r="S2792">
        <v>6.22</v>
      </c>
      <c r="T2792">
        <f t="shared" si="43"/>
        <v>9.65</v>
      </c>
    </row>
    <row r="2793" spans="1:20" x14ac:dyDescent="0.25">
      <c r="A2793">
        <v>2792</v>
      </c>
      <c r="B2793">
        <v>90388</v>
      </c>
      <c r="C2793" t="s">
        <v>2070</v>
      </c>
      <c r="D2793" t="s">
        <v>20</v>
      </c>
      <c r="E2793" t="s">
        <v>21</v>
      </c>
      <c r="F2793" t="s">
        <v>31</v>
      </c>
      <c r="G2793" t="s">
        <v>41</v>
      </c>
      <c r="H2793" t="s">
        <v>24</v>
      </c>
      <c r="I2793" t="s">
        <v>28</v>
      </c>
      <c r="J2793" t="s">
        <v>36</v>
      </c>
      <c r="K2793" t="s">
        <v>1138</v>
      </c>
      <c r="L2793" t="s">
        <v>44</v>
      </c>
      <c r="M2793" t="s">
        <v>143</v>
      </c>
      <c r="N2793" s="2">
        <v>40717</v>
      </c>
      <c r="O2793" s="2">
        <v>40719</v>
      </c>
      <c r="P2793">
        <v>15</v>
      </c>
      <c r="Q2793" s="1">
        <v>0.09</v>
      </c>
      <c r="R2793">
        <v>20.99</v>
      </c>
      <c r="S2793">
        <v>0.99</v>
      </c>
      <c r="T2793">
        <f t="shared" si="43"/>
        <v>314.84999999999997</v>
      </c>
    </row>
    <row r="2794" spans="1:20" x14ac:dyDescent="0.25">
      <c r="A2794">
        <v>2793</v>
      </c>
      <c r="B2794">
        <v>86686</v>
      </c>
      <c r="C2794" t="s">
        <v>748</v>
      </c>
      <c r="D2794" t="s">
        <v>38</v>
      </c>
      <c r="E2794" t="s">
        <v>39</v>
      </c>
      <c r="F2794" t="s">
        <v>22</v>
      </c>
      <c r="G2794" t="s">
        <v>23</v>
      </c>
      <c r="H2794" t="s">
        <v>49</v>
      </c>
      <c r="I2794" t="s">
        <v>28</v>
      </c>
      <c r="J2794" t="s">
        <v>36</v>
      </c>
      <c r="K2794" t="s">
        <v>291</v>
      </c>
      <c r="L2794" t="s">
        <v>192</v>
      </c>
      <c r="M2794" t="s">
        <v>227</v>
      </c>
      <c r="N2794" s="2">
        <v>40276</v>
      </c>
      <c r="O2794" s="2">
        <v>40278</v>
      </c>
      <c r="P2794">
        <v>9</v>
      </c>
      <c r="Q2794" s="1">
        <v>0.01</v>
      </c>
      <c r="R2794">
        <v>42.98</v>
      </c>
      <c r="S2794">
        <v>4.62</v>
      </c>
      <c r="T2794">
        <f t="shared" si="43"/>
        <v>386.82</v>
      </c>
    </row>
    <row r="2795" spans="1:20" x14ac:dyDescent="0.25">
      <c r="A2795">
        <v>2794</v>
      </c>
      <c r="B2795">
        <v>86307</v>
      </c>
      <c r="C2795" t="s">
        <v>868</v>
      </c>
      <c r="D2795" t="s">
        <v>20</v>
      </c>
      <c r="E2795" t="s">
        <v>39</v>
      </c>
      <c r="F2795" t="s">
        <v>47</v>
      </c>
      <c r="G2795" t="s">
        <v>23</v>
      </c>
      <c r="H2795" t="s">
        <v>94</v>
      </c>
      <c r="I2795" t="s">
        <v>28</v>
      </c>
      <c r="J2795" t="s">
        <v>36</v>
      </c>
      <c r="K2795" t="s">
        <v>98</v>
      </c>
      <c r="L2795" t="s">
        <v>192</v>
      </c>
      <c r="M2795" t="s">
        <v>51</v>
      </c>
      <c r="N2795" s="2">
        <v>40195</v>
      </c>
      <c r="O2795" s="2">
        <v>40195</v>
      </c>
      <c r="P2795">
        <v>10</v>
      </c>
      <c r="Q2795" s="1">
        <v>0.08</v>
      </c>
      <c r="R2795">
        <v>30.53</v>
      </c>
      <c r="S2795">
        <v>19.989999999999998</v>
      </c>
      <c r="T2795">
        <f t="shared" si="43"/>
        <v>305.3</v>
      </c>
    </row>
    <row r="2796" spans="1:20" x14ac:dyDescent="0.25">
      <c r="A2796">
        <v>2795</v>
      </c>
      <c r="B2796">
        <v>86307</v>
      </c>
      <c r="C2796" t="s">
        <v>193</v>
      </c>
      <c r="D2796" t="s">
        <v>20</v>
      </c>
      <c r="E2796" t="s">
        <v>39</v>
      </c>
      <c r="F2796" t="s">
        <v>47</v>
      </c>
      <c r="G2796" t="s">
        <v>23</v>
      </c>
      <c r="H2796" t="s">
        <v>61</v>
      </c>
      <c r="I2796" t="s">
        <v>28</v>
      </c>
      <c r="J2796" t="s">
        <v>36</v>
      </c>
      <c r="K2796" t="s">
        <v>113</v>
      </c>
      <c r="L2796" t="s">
        <v>44</v>
      </c>
      <c r="M2796" t="s">
        <v>134</v>
      </c>
      <c r="N2796" s="2">
        <v>40195</v>
      </c>
      <c r="O2796" s="2">
        <v>40197</v>
      </c>
      <c r="P2796">
        <v>12</v>
      </c>
      <c r="Q2796" s="1">
        <v>0.01</v>
      </c>
      <c r="R2796">
        <v>1.68</v>
      </c>
      <c r="S2796">
        <v>1.57</v>
      </c>
      <c r="T2796">
        <f t="shared" si="43"/>
        <v>20.16</v>
      </c>
    </row>
    <row r="2797" spans="1:20" x14ac:dyDescent="0.25">
      <c r="A2797">
        <v>2796</v>
      </c>
      <c r="B2797">
        <v>90545</v>
      </c>
      <c r="C2797" t="s">
        <v>570</v>
      </c>
      <c r="D2797" t="s">
        <v>20</v>
      </c>
      <c r="E2797" t="s">
        <v>39</v>
      </c>
      <c r="F2797" t="s">
        <v>31</v>
      </c>
      <c r="G2797" t="s">
        <v>48</v>
      </c>
      <c r="H2797" t="s">
        <v>61</v>
      </c>
      <c r="I2797" t="s">
        <v>28</v>
      </c>
      <c r="J2797" t="s">
        <v>36</v>
      </c>
      <c r="K2797" t="s">
        <v>291</v>
      </c>
      <c r="L2797" t="s">
        <v>192</v>
      </c>
      <c r="M2797" t="s">
        <v>143</v>
      </c>
      <c r="N2797" s="2">
        <v>40919</v>
      </c>
      <c r="O2797" s="2">
        <v>40921</v>
      </c>
      <c r="P2797">
        <v>2</v>
      </c>
      <c r="Q2797" s="1">
        <v>7.0000000000000007E-2</v>
      </c>
      <c r="R2797">
        <v>2.78</v>
      </c>
      <c r="S2797">
        <v>1.49</v>
      </c>
      <c r="T2797">
        <f t="shared" si="43"/>
        <v>5.56</v>
      </c>
    </row>
    <row r="2798" spans="1:20" x14ac:dyDescent="0.25">
      <c r="A2798">
        <v>2797</v>
      </c>
      <c r="B2798">
        <v>90545</v>
      </c>
      <c r="C2798" t="s">
        <v>570</v>
      </c>
      <c r="D2798" t="s">
        <v>20</v>
      </c>
      <c r="E2798" t="s">
        <v>187</v>
      </c>
      <c r="F2798" t="s">
        <v>31</v>
      </c>
      <c r="G2798" t="s">
        <v>48</v>
      </c>
      <c r="H2798" t="s">
        <v>225</v>
      </c>
      <c r="I2798" t="s">
        <v>28</v>
      </c>
      <c r="J2798" t="s">
        <v>36</v>
      </c>
      <c r="K2798" t="s">
        <v>226</v>
      </c>
      <c r="L2798" t="s">
        <v>192</v>
      </c>
      <c r="M2798" t="s">
        <v>63</v>
      </c>
      <c r="N2798" s="2">
        <v>40919</v>
      </c>
      <c r="O2798" s="2">
        <v>40928</v>
      </c>
      <c r="P2798">
        <v>4</v>
      </c>
      <c r="Q2798" s="1">
        <v>0.04</v>
      </c>
      <c r="R2798">
        <v>4.1399999999999997</v>
      </c>
      <c r="S2798">
        <v>6.6</v>
      </c>
      <c r="T2798">
        <f t="shared" si="43"/>
        <v>16.559999999999999</v>
      </c>
    </row>
    <row r="2799" spans="1:20" x14ac:dyDescent="0.25">
      <c r="A2799">
        <v>2798</v>
      </c>
      <c r="B2799">
        <v>90545</v>
      </c>
      <c r="C2799" t="s">
        <v>570</v>
      </c>
      <c r="D2799" t="s">
        <v>20</v>
      </c>
      <c r="E2799" t="s">
        <v>39</v>
      </c>
      <c r="F2799" t="s">
        <v>31</v>
      </c>
      <c r="G2799" t="s">
        <v>48</v>
      </c>
      <c r="H2799" t="s">
        <v>89</v>
      </c>
      <c r="I2799" t="s">
        <v>28</v>
      </c>
      <c r="J2799" t="s">
        <v>36</v>
      </c>
      <c r="K2799" t="s">
        <v>184</v>
      </c>
      <c r="L2799" t="s">
        <v>192</v>
      </c>
      <c r="M2799" t="s">
        <v>139</v>
      </c>
      <c r="N2799" s="2">
        <v>40919</v>
      </c>
      <c r="O2799" s="2">
        <v>40924</v>
      </c>
      <c r="P2799">
        <v>5</v>
      </c>
      <c r="Q2799" s="1">
        <v>0.05</v>
      </c>
      <c r="R2799">
        <v>6.48</v>
      </c>
      <c r="S2799">
        <v>7.86</v>
      </c>
      <c r="T2799">
        <f t="shared" si="43"/>
        <v>32.400000000000006</v>
      </c>
    </row>
    <row r="2800" spans="1:20" x14ac:dyDescent="0.25">
      <c r="A2800">
        <v>2799</v>
      </c>
      <c r="B2800">
        <v>90545</v>
      </c>
      <c r="C2800" t="s">
        <v>776</v>
      </c>
      <c r="D2800" t="s">
        <v>20</v>
      </c>
      <c r="E2800" t="s">
        <v>39</v>
      </c>
      <c r="F2800" t="s">
        <v>31</v>
      </c>
      <c r="G2800" t="s">
        <v>48</v>
      </c>
      <c r="H2800" t="s">
        <v>94</v>
      </c>
      <c r="I2800" t="s">
        <v>28</v>
      </c>
      <c r="J2800" t="s">
        <v>36</v>
      </c>
      <c r="K2800" t="s">
        <v>58</v>
      </c>
      <c r="L2800" t="s">
        <v>44</v>
      </c>
      <c r="M2800" t="s">
        <v>121</v>
      </c>
      <c r="N2800" s="2">
        <v>40919</v>
      </c>
      <c r="O2800" s="2">
        <v>40924</v>
      </c>
      <c r="P2800">
        <v>6</v>
      </c>
      <c r="Q2800" s="1">
        <v>0.01</v>
      </c>
      <c r="R2800">
        <v>3.28</v>
      </c>
      <c r="S2800">
        <v>3.97</v>
      </c>
      <c r="T2800">
        <f t="shared" si="43"/>
        <v>19.68</v>
      </c>
    </row>
    <row r="2801" spans="1:20" x14ac:dyDescent="0.25">
      <c r="A2801">
        <v>2800</v>
      </c>
      <c r="B2801">
        <v>88299</v>
      </c>
      <c r="C2801" t="s">
        <v>832</v>
      </c>
      <c r="D2801" t="s">
        <v>20</v>
      </c>
      <c r="E2801" t="s">
        <v>39</v>
      </c>
      <c r="F2801" t="s">
        <v>22</v>
      </c>
      <c r="G2801" t="s">
        <v>32</v>
      </c>
      <c r="H2801" t="s">
        <v>78</v>
      </c>
      <c r="I2801" t="s">
        <v>28</v>
      </c>
      <c r="J2801" t="s">
        <v>36</v>
      </c>
      <c r="K2801" t="s">
        <v>98</v>
      </c>
      <c r="L2801" t="s">
        <v>192</v>
      </c>
      <c r="M2801" t="s">
        <v>331</v>
      </c>
      <c r="N2801" s="2">
        <v>40599</v>
      </c>
      <c r="O2801" s="2">
        <v>40601</v>
      </c>
      <c r="P2801">
        <v>8</v>
      </c>
      <c r="Q2801" s="1">
        <v>0.03</v>
      </c>
      <c r="R2801">
        <v>12.21</v>
      </c>
      <c r="S2801">
        <v>4.8099999999999996</v>
      </c>
      <c r="T2801">
        <f t="shared" si="43"/>
        <v>97.68</v>
      </c>
    </row>
    <row r="2802" spans="1:20" x14ac:dyDescent="0.25">
      <c r="A2802">
        <v>2801</v>
      </c>
      <c r="B2802">
        <v>90553</v>
      </c>
      <c r="C2802" t="s">
        <v>287</v>
      </c>
      <c r="D2802" t="s">
        <v>20</v>
      </c>
      <c r="E2802" t="s">
        <v>39</v>
      </c>
      <c r="F2802" t="s">
        <v>22</v>
      </c>
      <c r="G2802" t="s">
        <v>93</v>
      </c>
      <c r="H2802" t="s">
        <v>49</v>
      </c>
      <c r="I2802" t="s">
        <v>28</v>
      </c>
      <c r="J2802" t="s">
        <v>36</v>
      </c>
      <c r="K2802" t="s">
        <v>154</v>
      </c>
      <c r="L2802" t="s">
        <v>192</v>
      </c>
      <c r="M2802" t="s">
        <v>182</v>
      </c>
      <c r="N2802" s="2">
        <v>41419</v>
      </c>
      <c r="O2802" s="2">
        <v>41422</v>
      </c>
      <c r="P2802">
        <v>7</v>
      </c>
      <c r="Q2802" s="1">
        <v>0</v>
      </c>
      <c r="R2802">
        <v>3.08</v>
      </c>
      <c r="S2802">
        <v>0.5</v>
      </c>
      <c r="T2802">
        <f t="shared" si="43"/>
        <v>21.560000000000002</v>
      </c>
    </row>
    <row r="2803" spans="1:20" x14ac:dyDescent="0.25">
      <c r="A2803">
        <v>2802</v>
      </c>
      <c r="B2803">
        <v>90553</v>
      </c>
      <c r="C2803" t="s">
        <v>287</v>
      </c>
      <c r="D2803" t="s">
        <v>20</v>
      </c>
      <c r="E2803" t="s">
        <v>39</v>
      </c>
      <c r="F2803" t="s">
        <v>22</v>
      </c>
      <c r="G2803" t="s">
        <v>93</v>
      </c>
      <c r="H2803" t="s">
        <v>78</v>
      </c>
      <c r="I2803" t="s">
        <v>28</v>
      </c>
      <c r="J2803" t="s">
        <v>36</v>
      </c>
      <c r="K2803" t="s">
        <v>133</v>
      </c>
      <c r="L2803" t="s">
        <v>44</v>
      </c>
      <c r="M2803" t="s">
        <v>80</v>
      </c>
      <c r="N2803" s="2">
        <v>41419</v>
      </c>
      <c r="O2803" s="2">
        <v>41421</v>
      </c>
      <c r="P2803">
        <v>16</v>
      </c>
      <c r="Q2803" s="1">
        <v>0.08</v>
      </c>
      <c r="R2803">
        <v>1.81</v>
      </c>
      <c r="S2803">
        <v>0.75</v>
      </c>
      <c r="T2803">
        <f t="shared" si="43"/>
        <v>28.96</v>
      </c>
    </row>
    <row r="2804" spans="1:20" x14ac:dyDescent="0.25">
      <c r="A2804">
        <v>2803</v>
      </c>
      <c r="B2804">
        <v>90553</v>
      </c>
      <c r="C2804" t="s">
        <v>287</v>
      </c>
      <c r="D2804" t="s">
        <v>38</v>
      </c>
      <c r="E2804" t="s">
        <v>39</v>
      </c>
      <c r="F2804" t="s">
        <v>22</v>
      </c>
      <c r="G2804" t="s">
        <v>93</v>
      </c>
      <c r="H2804" t="s">
        <v>61</v>
      </c>
      <c r="I2804" t="s">
        <v>28</v>
      </c>
      <c r="J2804" t="s">
        <v>36</v>
      </c>
      <c r="K2804" t="s">
        <v>79</v>
      </c>
      <c r="L2804" t="s">
        <v>192</v>
      </c>
      <c r="M2804" t="s">
        <v>238</v>
      </c>
      <c r="N2804" s="2">
        <v>41419</v>
      </c>
      <c r="O2804" s="2">
        <v>41421</v>
      </c>
      <c r="P2804">
        <v>11</v>
      </c>
      <c r="Q2804" s="1">
        <v>0.02</v>
      </c>
      <c r="R2804">
        <v>16.059999999999999</v>
      </c>
      <c r="S2804">
        <v>8.34</v>
      </c>
      <c r="T2804">
        <f t="shared" si="43"/>
        <v>176.66</v>
      </c>
    </row>
    <row r="2805" spans="1:20" x14ac:dyDescent="0.25">
      <c r="A2805">
        <v>2804</v>
      </c>
      <c r="B2805">
        <v>86112</v>
      </c>
      <c r="C2805" t="s">
        <v>1661</v>
      </c>
      <c r="D2805" t="s">
        <v>20</v>
      </c>
      <c r="E2805" t="s">
        <v>39</v>
      </c>
      <c r="F2805" t="s">
        <v>31</v>
      </c>
      <c r="G2805" t="s">
        <v>257</v>
      </c>
      <c r="H2805" t="s">
        <v>61</v>
      </c>
      <c r="I2805" t="s">
        <v>28</v>
      </c>
      <c r="J2805" t="s">
        <v>36</v>
      </c>
      <c r="K2805" t="s">
        <v>172</v>
      </c>
      <c r="L2805" t="s">
        <v>192</v>
      </c>
      <c r="M2805" t="s">
        <v>296</v>
      </c>
      <c r="N2805" s="2">
        <v>41267</v>
      </c>
      <c r="O2805" s="2">
        <v>41268</v>
      </c>
      <c r="P2805">
        <v>10</v>
      </c>
      <c r="Q2805" s="1">
        <v>0</v>
      </c>
      <c r="R2805">
        <v>35.89</v>
      </c>
      <c r="S2805">
        <v>14.72</v>
      </c>
      <c r="T2805">
        <f t="shared" si="43"/>
        <v>358.9</v>
      </c>
    </row>
    <row r="2806" spans="1:20" x14ac:dyDescent="0.25">
      <c r="A2806">
        <v>2805</v>
      </c>
      <c r="B2806">
        <v>86367</v>
      </c>
      <c r="C2806" t="s">
        <v>628</v>
      </c>
      <c r="D2806" t="s">
        <v>20</v>
      </c>
      <c r="E2806" t="s">
        <v>39</v>
      </c>
      <c r="F2806" t="s">
        <v>22</v>
      </c>
      <c r="G2806" t="s">
        <v>93</v>
      </c>
      <c r="H2806" t="s">
        <v>94</v>
      </c>
      <c r="I2806" t="s">
        <v>28</v>
      </c>
      <c r="J2806" t="s">
        <v>36</v>
      </c>
      <c r="K2806" t="s">
        <v>136</v>
      </c>
      <c r="L2806" t="s">
        <v>192</v>
      </c>
      <c r="M2806" t="s">
        <v>398</v>
      </c>
      <c r="N2806" s="2">
        <v>41610</v>
      </c>
      <c r="O2806" s="2">
        <v>41611</v>
      </c>
      <c r="P2806">
        <v>11</v>
      </c>
      <c r="Q2806" s="1">
        <v>0.02</v>
      </c>
      <c r="R2806">
        <v>2.88</v>
      </c>
      <c r="S2806">
        <v>0.99</v>
      </c>
      <c r="T2806">
        <f t="shared" si="43"/>
        <v>31.68</v>
      </c>
    </row>
    <row r="2807" spans="1:20" x14ac:dyDescent="0.25">
      <c r="A2807">
        <v>2806</v>
      </c>
      <c r="B2807">
        <v>86367</v>
      </c>
      <c r="C2807" t="s">
        <v>262</v>
      </c>
      <c r="D2807" t="s">
        <v>20</v>
      </c>
      <c r="E2807" t="s">
        <v>21</v>
      </c>
      <c r="F2807" t="s">
        <v>40</v>
      </c>
      <c r="G2807" t="s">
        <v>93</v>
      </c>
      <c r="H2807" t="s">
        <v>33</v>
      </c>
      <c r="I2807" t="s">
        <v>28</v>
      </c>
      <c r="J2807" t="s">
        <v>36</v>
      </c>
      <c r="K2807" t="s">
        <v>1147</v>
      </c>
      <c r="L2807" t="s">
        <v>26</v>
      </c>
      <c r="M2807" t="s">
        <v>342</v>
      </c>
      <c r="N2807" s="2">
        <v>41610</v>
      </c>
      <c r="O2807" s="2">
        <v>41610</v>
      </c>
      <c r="P2807">
        <v>25</v>
      </c>
      <c r="Q2807" s="1">
        <v>0.03</v>
      </c>
      <c r="R2807">
        <v>22.24</v>
      </c>
      <c r="S2807">
        <v>1.99</v>
      </c>
      <c r="T2807">
        <f t="shared" si="43"/>
        <v>556</v>
      </c>
    </row>
    <row r="2808" spans="1:20" x14ac:dyDescent="0.25">
      <c r="A2808">
        <v>2807</v>
      </c>
      <c r="B2808">
        <v>86494</v>
      </c>
      <c r="C2808" t="s">
        <v>938</v>
      </c>
      <c r="D2808" t="s">
        <v>38</v>
      </c>
      <c r="E2808" t="s">
        <v>21</v>
      </c>
      <c r="F2808" t="s">
        <v>22</v>
      </c>
      <c r="G2808" t="s">
        <v>41</v>
      </c>
      <c r="H2808" t="s">
        <v>206</v>
      </c>
      <c r="I2808" t="s">
        <v>28</v>
      </c>
      <c r="J2808" t="s">
        <v>36</v>
      </c>
      <c r="K2808" t="s">
        <v>1108</v>
      </c>
      <c r="L2808" t="s">
        <v>192</v>
      </c>
      <c r="M2808" t="s">
        <v>86</v>
      </c>
      <c r="N2808" s="2">
        <v>40979</v>
      </c>
      <c r="O2808" s="2">
        <v>40979</v>
      </c>
      <c r="P2808">
        <v>2</v>
      </c>
      <c r="Q2808" s="1">
        <v>0.08</v>
      </c>
      <c r="R2808">
        <v>19.98</v>
      </c>
      <c r="S2808">
        <v>4</v>
      </c>
      <c r="T2808">
        <f t="shared" si="43"/>
        <v>39.96</v>
      </c>
    </row>
    <row r="2809" spans="1:20" x14ac:dyDescent="0.25">
      <c r="A2809">
        <v>2808</v>
      </c>
      <c r="B2809">
        <v>88454</v>
      </c>
      <c r="C2809" t="s">
        <v>253</v>
      </c>
      <c r="D2809" t="s">
        <v>20</v>
      </c>
      <c r="E2809" t="s">
        <v>39</v>
      </c>
      <c r="F2809" t="s">
        <v>31</v>
      </c>
      <c r="G2809" t="s">
        <v>23</v>
      </c>
      <c r="H2809" t="s">
        <v>54</v>
      </c>
      <c r="I2809" t="s">
        <v>28</v>
      </c>
      <c r="J2809" t="s">
        <v>36</v>
      </c>
      <c r="K2809" t="s">
        <v>119</v>
      </c>
      <c r="L2809" t="s">
        <v>44</v>
      </c>
      <c r="M2809" t="s">
        <v>63</v>
      </c>
      <c r="N2809" s="2">
        <v>40969</v>
      </c>
      <c r="O2809" s="2">
        <v>40970</v>
      </c>
      <c r="P2809">
        <v>9</v>
      </c>
      <c r="Q2809" s="1">
        <v>0.09</v>
      </c>
      <c r="R2809">
        <v>1.76</v>
      </c>
      <c r="S2809">
        <v>0.7</v>
      </c>
      <c r="T2809">
        <f t="shared" si="43"/>
        <v>15.84</v>
      </c>
    </row>
    <row r="2810" spans="1:20" x14ac:dyDescent="0.25">
      <c r="A2810">
        <v>2809</v>
      </c>
      <c r="B2810">
        <v>88454</v>
      </c>
      <c r="C2810" t="s">
        <v>1069</v>
      </c>
      <c r="D2810" t="s">
        <v>20</v>
      </c>
      <c r="E2810" t="s">
        <v>39</v>
      </c>
      <c r="F2810" t="s">
        <v>31</v>
      </c>
      <c r="G2810" t="s">
        <v>23</v>
      </c>
      <c r="H2810" t="s">
        <v>94</v>
      </c>
      <c r="I2810" t="s">
        <v>28</v>
      </c>
      <c r="J2810" t="s">
        <v>36</v>
      </c>
      <c r="K2810" t="s">
        <v>248</v>
      </c>
      <c r="L2810" t="s">
        <v>44</v>
      </c>
      <c r="M2810" t="s">
        <v>35</v>
      </c>
      <c r="N2810" s="2">
        <v>40969</v>
      </c>
      <c r="O2810" s="2">
        <v>40971</v>
      </c>
      <c r="P2810">
        <v>1</v>
      </c>
      <c r="Q2810" s="1">
        <v>0.09</v>
      </c>
      <c r="R2810">
        <v>4.4800000000000004</v>
      </c>
      <c r="S2810">
        <v>1.22</v>
      </c>
      <c r="T2810">
        <f t="shared" si="43"/>
        <v>4.4800000000000004</v>
      </c>
    </row>
    <row r="2811" spans="1:20" x14ac:dyDescent="0.25">
      <c r="A2811">
        <v>2810</v>
      </c>
      <c r="B2811">
        <v>90333</v>
      </c>
      <c r="C2811" t="s">
        <v>1998</v>
      </c>
      <c r="D2811" t="s">
        <v>20</v>
      </c>
      <c r="E2811" t="s">
        <v>21</v>
      </c>
      <c r="F2811" t="s">
        <v>31</v>
      </c>
      <c r="G2811" t="s">
        <v>32</v>
      </c>
      <c r="H2811" t="s">
        <v>24</v>
      </c>
      <c r="I2811" t="s">
        <v>28</v>
      </c>
      <c r="J2811" t="s">
        <v>36</v>
      </c>
      <c r="K2811" t="s">
        <v>1254</v>
      </c>
      <c r="L2811" t="s">
        <v>192</v>
      </c>
      <c r="M2811" t="s">
        <v>296</v>
      </c>
      <c r="N2811" s="2">
        <v>40203</v>
      </c>
      <c r="O2811" s="2">
        <v>40206</v>
      </c>
      <c r="P2811">
        <v>4</v>
      </c>
      <c r="Q2811" s="1">
        <v>0.1</v>
      </c>
      <c r="R2811">
        <v>125.99</v>
      </c>
      <c r="S2811">
        <v>8.99</v>
      </c>
      <c r="T2811">
        <f t="shared" si="43"/>
        <v>503.96</v>
      </c>
    </row>
    <row r="2812" spans="1:20" x14ac:dyDescent="0.25">
      <c r="A2812">
        <v>2811</v>
      </c>
      <c r="B2812">
        <v>90562</v>
      </c>
      <c r="C2812" t="s">
        <v>1401</v>
      </c>
      <c r="D2812" t="s">
        <v>20</v>
      </c>
      <c r="E2812" t="s">
        <v>39</v>
      </c>
      <c r="F2812" t="s">
        <v>31</v>
      </c>
      <c r="G2812" t="s">
        <v>32</v>
      </c>
      <c r="H2812" t="s">
        <v>61</v>
      </c>
      <c r="I2812" t="s">
        <v>28</v>
      </c>
      <c r="J2812" t="s">
        <v>36</v>
      </c>
      <c r="K2812" t="s">
        <v>158</v>
      </c>
      <c r="L2812" t="s">
        <v>26</v>
      </c>
      <c r="M2812" t="s">
        <v>296</v>
      </c>
      <c r="N2812" s="2">
        <v>41186</v>
      </c>
      <c r="O2812" s="2">
        <v>41188</v>
      </c>
      <c r="P2812">
        <v>23</v>
      </c>
      <c r="Q2812" s="1">
        <v>0.08</v>
      </c>
      <c r="R2812">
        <v>10.23</v>
      </c>
      <c r="S2812">
        <v>4.68</v>
      </c>
      <c r="T2812">
        <f t="shared" si="43"/>
        <v>235.29000000000002</v>
      </c>
    </row>
    <row r="2813" spans="1:20" x14ac:dyDescent="0.25">
      <c r="A2813">
        <v>2812</v>
      </c>
      <c r="B2813">
        <v>88111</v>
      </c>
      <c r="C2813" t="s">
        <v>873</v>
      </c>
      <c r="D2813" t="s">
        <v>20</v>
      </c>
      <c r="E2813" t="s">
        <v>39</v>
      </c>
      <c r="F2813" t="s">
        <v>22</v>
      </c>
      <c r="G2813" t="s">
        <v>32</v>
      </c>
      <c r="H2813" t="s">
        <v>78</v>
      </c>
      <c r="I2813" t="s">
        <v>28</v>
      </c>
      <c r="J2813" t="s">
        <v>36</v>
      </c>
      <c r="K2813" t="s">
        <v>158</v>
      </c>
      <c r="L2813" t="s">
        <v>192</v>
      </c>
      <c r="M2813" t="s">
        <v>123</v>
      </c>
      <c r="N2813" s="2">
        <v>41108</v>
      </c>
      <c r="O2813" s="2">
        <v>41109</v>
      </c>
      <c r="P2813">
        <v>13</v>
      </c>
      <c r="Q2813" s="1">
        <v>0.03</v>
      </c>
      <c r="R2813">
        <v>3.69</v>
      </c>
      <c r="S2813">
        <v>0.5</v>
      </c>
      <c r="T2813">
        <f t="shared" si="43"/>
        <v>47.97</v>
      </c>
    </row>
    <row r="2814" spans="1:20" x14ac:dyDescent="0.25">
      <c r="A2814">
        <v>2813</v>
      </c>
      <c r="B2814">
        <v>88111</v>
      </c>
      <c r="C2814" t="s">
        <v>873</v>
      </c>
      <c r="D2814" t="s">
        <v>38</v>
      </c>
      <c r="E2814" t="s">
        <v>39</v>
      </c>
      <c r="F2814" t="s">
        <v>22</v>
      </c>
      <c r="G2814" t="s">
        <v>32</v>
      </c>
      <c r="H2814" t="s">
        <v>94</v>
      </c>
      <c r="I2814" t="s">
        <v>28</v>
      </c>
      <c r="J2814" t="s">
        <v>36</v>
      </c>
      <c r="K2814" t="s">
        <v>116</v>
      </c>
      <c r="L2814" t="s">
        <v>192</v>
      </c>
      <c r="M2814" t="s">
        <v>199</v>
      </c>
      <c r="N2814" s="2">
        <v>41108</v>
      </c>
      <c r="O2814" s="2">
        <v>41109</v>
      </c>
      <c r="P2814">
        <v>10</v>
      </c>
      <c r="Q2814" s="1">
        <v>0.05</v>
      </c>
      <c r="R2814">
        <v>6.48</v>
      </c>
      <c r="S2814">
        <v>7.91</v>
      </c>
      <c r="T2814">
        <f t="shared" si="43"/>
        <v>64.800000000000011</v>
      </c>
    </row>
    <row r="2815" spans="1:20" x14ac:dyDescent="0.25">
      <c r="A2815">
        <v>2814</v>
      </c>
      <c r="B2815">
        <v>90569</v>
      </c>
      <c r="C2815" t="s">
        <v>1903</v>
      </c>
      <c r="D2815" t="s">
        <v>20</v>
      </c>
      <c r="E2815" t="s">
        <v>187</v>
      </c>
      <c r="F2815" t="s">
        <v>22</v>
      </c>
      <c r="G2815" t="s">
        <v>41</v>
      </c>
      <c r="H2815" t="s">
        <v>188</v>
      </c>
      <c r="I2815" t="s">
        <v>28</v>
      </c>
      <c r="J2815" t="s">
        <v>36</v>
      </c>
      <c r="K2815" t="s">
        <v>145</v>
      </c>
      <c r="L2815" t="s">
        <v>26</v>
      </c>
      <c r="M2815" t="s">
        <v>86</v>
      </c>
      <c r="N2815" s="2">
        <v>40666</v>
      </c>
      <c r="O2815" s="2">
        <v>40667</v>
      </c>
      <c r="P2815">
        <v>18</v>
      </c>
      <c r="Q2815" s="1">
        <v>0.08</v>
      </c>
      <c r="R2815">
        <v>12.64</v>
      </c>
      <c r="S2815">
        <v>4.9800000000000004</v>
      </c>
      <c r="T2815">
        <f t="shared" si="43"/>
        <v>227.52</v>
      </c>
    </row>
    <row r="2816" spans="1:20" x14ac:dyDescent="0.25">
      <c r="A2816">
        <v>2815</v>
      </c>
      <c r="B2816">
        <v>90569</v>
      </c>
      <c r="C2816" t="s">
        <v>1903</v>
      </c>
      <c r="D2816" t="s">
        <v>578</v>
      </c>
      <c r="E2816" t="s">
        <v>21</v>
      </c>
      <c r="F2816" t="s">
        <v>22</v>
      </c>
      <c r="G2816" t="s">
        <v>41</v>
      </c>
      <c r="H2816" t="s">
        <v>33</v>
      </c>
      <c r="I2816" t="s">
        <v>28</v>
      </c>
      <c r="J2816" t="s">
        <v>36</v>
      </c>
      <c r="K2816" t="s">
        <v>201</v>
      </c>
      <c r="L2816" t="s">
        <v>283</v>
      </c>
      <c r="M2816" t="s">
        <v>173</v>
      </c>
      <c r="N2816" s="2">
        <v>40666</v>
      </c>
      <c r="O2816" s="2">
        <v>40668</v>
      </c>
      <c r="P2816">
        <v>7</v>
      </c>
      <c r="Q2816" s="1">
        <v>0.08</v>
      </c>
      <c r="R2816">
        <v>306.14</v>
      </c>
      <c r="S2816">
        <v>26.53</v>
      </c>
      <c r="T2816">
        <f t="shared" si="43"/>
        <v>2142.98</v>
      </c>
    </row>
    <row r="2817" spans="1:20" x14ac:dyDescent="0.25">
      <c r="A2817">
        <v>2816</v>
      </c>
      <c r="B2817">
        <v>90581</v>
      </c>
      <c r="C2817" t="s">
        <v>2158</v>
      </c>
      <c r="D2817" t="s">
        <v>20</v>
      </c>
      <c r="E2817" t="s">
        <v>21</v>
      </c>
      <c r="F2817" t="s">
        <v>31</v>
      </c>
      <c r="G2817" t="s">
        <v>32</v>
      </c>
      <c r="H2817" t="s">
        <v>206</v>
      </c>
      <c r="I2817" t="s">
        <v>28</v>
      </c>
      <c r="J2817" t="s">
        <v>36</v>
      </c>
      <c r="K2817" t="s">
        <v>208</v>
      </c>
      <c r="L2817" t="s">
        <v>192</v>
      </c>
      <c r="M2817" t="s">
        <v>146</v>
      </c>
      <c r="N2817" s="2">
        <v>40845</v>
      </c>
      <c r="O2817" s="2">
        <v>40847</v>
      </c>
      <c r="P2817">
        <v>4</v>
      </c>
      <c r="Q2817" s="1">
        <v>0</v>
      </c>
      <c r="R2817">
        <v>30.98</v>
      </c>
      <c r="S2817">
        <v>6.5</v>
      </c>
      <c r="T2817">
        <f t="shared" si="43"/>
        <v>123.92</v>
      </c>
    </row>
    <row r="2818" spans="1:20" x14ac:dyDescent="0.25">
      <c r="A2818">
        <v>2817</v>
      </c>
      <c r="B2818">
        <v>90581</v>
      </c>
      <c r="C2818" t="s">
        <v>468</v>
      </c>
      <c r="D2818" t="s">
        <v>578</v>
      </c>
      <c r="E2818" t="s">
        <v>187</v>
      </c>
      <c r="F2818" t="s">
        <v>40</v>
      </c>
      <c r="G2818" t="s">
        <v>32</v>
      </c>
      <c r="H2818" t="s">
        <v>217</v>
      </c>
      <c r="I2818" t="s">
        <v>28</v>
      </c>
      <c r="J2818" t="s">
        <v>36</v>
      </c>
      <c r="K2818" t="s">
        <v>145</v>
      </c>
      <c r="L2818" t="s">
        <v>330</v>
      </c>
      <c r="M2818" t="s">
        <v>125</v>
      </c>
      <c r="N2818" s="2">
        <v>40845</v>
      </c>
      <c r="O2818" s="2">
        <v>40847</v>
      </c>
      <c r="P2818">
        <v>14</v>
      </c>
      <c r="Q2818" s="1">
        <v>0.04</v>
      </c>
      <c r="R2818">
        <v>120.98</v>
      </c>
      <c r="S2818">
        <v>56.7</v>
      </c>
      <c r="T2818">
        <f t="shared" si="43"/>
        <v>1693.72</v>
      </c>
    </row>
    <row r="2819" spans="1:20" x14ac:dyDescent="0.25">
      <c r="A2819">
        <v>2818</v>
      </c>
      <c r="B2819">
        <v>89988</v>
      </c>
      <c r="C2819" t="s">
        <v>721</v>
      </c>
      <c r="D2819" t="s">
        <v>20</v>
      </c>
      <c r="E2819" t="s">
        <v>21</v>
      </c>
      <c r="F2819" t="s">
        <v>22</v>
      </c>
      <c r="G2819" t="s">
        <v>23</v>
      </c>
      <c r="H2819" t="s">
        <v>24</v>
      </c>
      <c r="I2819" t="s">
        <v>28</v>
      </c>
      <c r="J2819" t="s">
        <v>36</v>
      </c>
      <c r="K2819" t="s">
        <v>1111</v>
      </c>
      <c r="L2819" t="s">
        <v>44</v>
      </c>
      <c r="M2819" t="s">
        <v>190</v>
      </c>
      <c r="N2819" s="2">
        <v>40446</v>
      </c>
      <c r="O2819" s="2">
        <v>40448</v>
      </c>
      <c r="P2819">
        <v>1</v>
      </c>
      <c r="Q2819" s="1">
        <v>7.0000000000000007E-2</v>
      </c>
      <c r="R2819">
        <v>35.99</v>
      </c>
      <c r="S2819">
        <v>5</v>
      </c>
      <c r="T2819">
        <f t="shared" ref="T2819:T2882" si="44">R2819*P2819</f>
        <v>35.99</v>
      </c>
    </row>
    <row r="2820" spans="1:20" x14ac:dyDescent="0.25">
      <c r="A2820">
        <v>2819</v>
      </c>
      <c r="B2820">
        <v>86975</v>
      </c>
      <c r="C2820" t="s">
        <v>1073</v>
      </c>
      <c r="D2820" t="s">
        <v>578</v>
      </c>
      <c r="E2820" t="s">
        <v>187</v>
      </c>
      <c r="F2820" t="s">
        <v>47</v>
      </c>
      <c r="G2820" t="s">
        <v>23</v>
      </c>
      <c r="H2820" t="s">
        <v>219</v>
      </c>
      <c r="I2820" t="s">
        <v>28</v>
      </c>
      <c r="J2820" t="s">
        <v>36</v>
      </c>
      <c r="K2820" t="s">
        <v>226</v>
      </c>
      <c r="L2820" t="s">
        <v>283</v>
      </c>
      <c r="M2820" t="s">
        <v>114</v>
      </c>
      <c r="N2820" s="2">
        <v>40785</v>
      </c>
      <c r="O2820" s="2">
        <v>40786</v>
      </c>
      <c r="P2820">
        <v>9</v>
      </c>
      <c r="Q2820" s="1">
        <v>0.02</v>
      </c>
      <c r="R2820">
        <v>270.98</v>
      </c>
      <c r="S2820">
        <v>50</v>
      </c>
      <c r="T2820">
        <f t="shared" si="44"/>
        <v>2438.8200000000002</v>
      </c>
    </row>
    <row r="2821" spans="1:20" x14ac:dyDescent="0.25">
      <c r="A2821">
        <v>2820</v>
      </c>
      <c r="B2821">
        <v>86975</v>
      </c>
      <c r="C2821" t="s">
        <v>1073</v>
      </c>
      <c r="D2821" t="s">
        <v>20</v>
      </c>
      <c r="E2821" t="s">
        <v>39</v>
      </c>
      <c r="F2821" t="s">
        <v>47</v>
      </c>
      <c r="G2821" t="s">
        <v>23</v>
      </c>
      <c r="H2821" t="s">
        <v>54</v>
      </c>
      <c r="I2821" t="s">
        <v>28</v>
      </c>
      <c r="J2821" t="s">
        <v>36</v>
      </c>
      <c r="K2821" t="s">
        <v>170</v>
      </c>
      <c r="L2821" t="s">
        <v>44</v>
      </c>
      <c r="M2821" t="s">
        <v>167</v>
      </c>
      <c r="N2821" s="2">
        <v>40785</v>
      </c>
      <c r="O2821" s="2">
        <v>40786</v>
      </c>
      <c r="P2821">
        <v>9</v>
      </c>
      <c r="Q2821" s="1">
        <v>0</v>
      </c>
      <c r="R2821">
        <v>4.4800000000000004</v>
      </c>
      <c r="S2821">
        <v>1.22</v>
      </c>
      <c r="T2821">
        <f t="shared" si="44"/>
        <v>40.320000000000007</v>
      </c>
    </row>
    <row r="2822" spans="1:20" x14ac:dyDescent="0.25">
      <c r="A2822">
        <v>2821</v>
      </c>
      <c r="B2822">
        <v>87094</v>
      </c>
      <c r="C2822" t="s">
        <v>1720</v>
      </c>
      <c r="D2822" t="s">
        <v>20</v>
      </c>
      <c r="E2822" t="s">
        <v>39</v>
      </c>
      <c r="F2822" t="s">
        <v>47</v>
      </c>
      <c r="G2822" t="s">
        <v>41</v>
      </c>
      <c r="H2822" t="s">
        <v>89</v>
      </c>
      <c r="I2822" t="s">
        <v>28</v>
      </c>
      <c r="J2822" t="s">
        <v>36</v>
      </c>
      <c r="K2822" t="s">
        <v>119</v>
      </c>
      <c r="L2822" t="s">
        <v>192</v>
      </c>
      <c r="M2822" t="s">
        <v>111</v>
      </c>
      <c r="N2822" s="2">
        <v>41237</v>
      </c>
      <c r="O2822" s="2">
        <v>41238</v>
      </c>
      <c r="P2822">
        <v>42</v>
      </c>
      <c r="Q2822" s="1">
        <v>0.06</v>
      </c>
      <c r="R2822">
        <v>22.98</v>
      </c>
      <c r="S2822">
        <v>4.5</v>
      </c>
      <c r="T2822">
        <f t="shared" si="44"/>
        <v>965.16</v>
      </c>
    </row>
    <row r="2823" spans="1:20" x14ac:dyDescent="0.25">
      <c r="A2823">
        <v>2822</v>
      </c>
      <c r="B2823">
        <v>89637</v>
      </c>
      <c r="C2823" t="s">
        <v>2298</v>
      </c>
      <c r="D2823" t="s">
        <v>20</v>
      </c>
      <c r="E2823" t="s">
        <v>39</v>
      </c>
      <c r="F2823" t="s">
        <v>31</v>
      </c>
      <c r="G2823" t="s">
        <v>93</v>
      </c>
      <c r="H2823" t="s">
        <v>49</v>
      </c>
      <c r="I2823" t="s">
        <v>28</v>
      </c>
      <c r="J2823" t="s">
        <v>36</v>
      </c>
      <c r="K2823" t="s">
        <v>165</v>
      </c>
      <c r="L2823" t="s">
        <v>192</v>
      </c>
      <c r="M2823" t="s">
        <v>121</v>
      </c>
      <c r="N2823" s="2">
        <v>41388</v>
      </c>
      <c r="O2823" s="2">
        <v>41389</v>
      </c>
      <c r="P2823">
        <v>3</v>
      </c>
      <c r="Q2823" s="1">
        <v>0.02</v>
      </c>
      <c r="R2823">
        <v>59.76</v>
      </c>
      <c r="S2823">
        <v>9.7100000000000009</v>
      </c>
      <c r="T2823">
        <f t="shared" si="44"/>
        <v>179.28</v>
      </c>
    </row>
    <row r="2824" spans="1:20" x14ac:dyDescent="0.25">
      <c r="A2824">
        <v>2823</v>
      </c>
      <c r="B2824">
        <v>86826</v>
      </c>
      <c r="C2824" t="s">
        <v>1786</v>
      </c>
      <c r="D2824" t="s">
        <v>20</v>
      </c>
      <c r="E2824" t="s">
        <v>39</v>
      </c>
      <c r="F2824" t="s">
        <v>31</v>
      </c>
      <c r="G2824" t="s">
        <v>32</v>
      </c>
      <c r="H2824" t="s">
        <v>61</v>
      </c>
      <c r="I2824" t="s">
        <v>28</v>
      </c>
      <c r="J2824" t="s">
        <v>36</v>
      </c>
      <c r="K2824" t="s">
        <v>43</v>
      </c>
      <c r="L2824" t="s">
        <v>192</v>
      </c>
      <c r="M2824" t="s">
        <v>146</v>
      </c>
      <c r="N2824" s="2">
        <v>40242</v>
      </c>
      <c r="O2824" s="2">
        <v>40243</v>
      </c>
      <c r="P2824">
        <v>11</v>
      </c>
      <c r="Q2824" s="1">
        <v>0.05</v>
      </c>
      <c r="R2824">
        <v>9.7799999999999994</v>
      </c>
      <c r="S2824">
        <v>1.39</v>
      </c>
      <c r="T2824">
        <f t="shared" si="44"/>
        <v>107.58</v>
      </c>
    </row>
    <row r="2825" spans="1:20" x14ac:dyDescent="0.25">
      <c r="A2825">
        <v>2824</v>
      </c>
      <c r="B2825">
        <v>86826</v>
      </c>
      <c r="C2825" t="s">
        <v>491</v>
      </c>
      <c r="D2825" t="s">
        <v>38</v>
      </c>
      <c r="E2825" t="s">
        <v>39</v>
      </c>
      <c r="F2825" t="s">
        <v>31</v>
      </c>
      <c r="G2825" t="s">
        <v>32</v>
      </c>
      <c r="H2825" t="s">
        <v>94</v>
      </c>
      <c r="I2825" t="s">
        <v>28</v>
      </c>
      <c r="J2825" t="s">
        <v>36</v>
      </c>
      <c r="K2825" t="s">
        <v>95</v>
      </c>
      <c r="L2825" t="s">
        <v>44</v>
      </c>
      <c r="M2825" t="s">
        <v>146</v>
      </c>
      <c r="N2825" s="2">
        <v>40242</v>
      </c>
      <c r="O2825" s="2">
        <v>40243</v>
      </c>
      <c r="P2825">
        <v>7</v>
      </c>
      <c r="Q2825" s="1">
        <v>0.02</v>
      </c>
      <c r="R2825">
        <v>3.28</v>
      </c>
      <c r="S2825">
        <v>3.97</v>
      </c>
      <c r="T2825">
        <f t="shared" si="44"/>
        <v>22.959999999999997</v>
      </c>
    </row>
    <row r="2826" spans="1:20" x14ac:dyDescent="0.25">
      <c r="A2826">
        <v>2825</v>
      </c>
      <c r="B2826">
        <v>89073</v>
      </c>
      <c r="C2826" t="s">
        <v>946</v>
      </c>
      <c r="D2826" t="s">
        <v>20</v>
      </c>
      <c r="E2826" t="s">
        <v>39</v>
      </c>
      <c r="F2826" t="s">
        <v>47</v>
      </c>
      <c r="G2826" t="s">
        <v>93</v>
      </c>
      <c r="H2826" t="s">
        <v>89</v>
      </c>
      <c r="I2826" t="s">
        <v>28</v>
      </c>
      <c r="J2826" t="s">
        <v>36</v>
      </c>
      <c r="K2826" t="s">
        <v>82</v>
      </c>
      <c r="L2826" t="s">
        <v>192</v>
      </c>
      <c r="M2826" t="s">
        <v>167</v>
      </c>
      <c r="N2826" s="2">
        <v>40719</v>
      </c>
      <c r="O2826" s="2">
        <v>40720</v>
      </c>
      <c r="P2826">
        <v>3</v>
      </c>
      <c r="Q2826" s="1">
        <v>0.04</v>
      </c>
      <c r="R2826">
        <v>5.74</v>
      </c>
      <c r="S2826">
        <v>5.01</v>
      </c>
      <c r="T2826">
        <f t="shared" si="44"/>
        <v>17.22</v>
      </c>
    </row>
    <row r="2827" spans="1:20" x14ac:dyDescent="0.25">
      <c r="A2827">
        <v>2826</v>
      </c>
      <c r="B2827">
        <v>89073</v>
      </c>
      <c r="C2827" t="s">
        <v>946</v>
      </c>
      <c r="D2827" t="s">
        <v>20</v>
      </c>
      <c r="E2827" t="s">
        <v>39</v>
      </c>
      <c r="F2827" t="s">
        <v>47</v>
      </c>
      <c r="G2827" t="s">
        <v>93</v>
      </c>
      <c r="H2827" t="s">
        <v>54</v>
      </c>
      <c r="I2827" t="s">
        <v>28</v>
      </c>
      <c r="J2827" t="s">
        <v>36</v>
      </c>
      <c r="K2827" t="s">
        <v>172</v>
      </c>
      <c r="L2827" t="s">
        <v>192</v>
      </c>
      <c r="M2827" t="s">
        <v>117</v>
      </c>
      <c r="N2827" s="2">
        <v>40719</v>
      </c>
      <c r="O2827" s="2">
        <v>40720</v>
      </c>
      <c r="P2827">
        <v>8</v>
      </c>
      <c r="Q2827" s="1">
        <v>0.06</v>
      </c>
      <c r="R2827">
        <v>4.24</v>
      </c>
      <c r="S2827">
        <v>5.41</v>
      </c>
      <c r="T2827">
        <f t="shared" si="44"/>
        <v>33.92</v>
      </c>
    </row>
    <row r="2828" spans="1:20" x14ac:dyDescent="0.25">
      <c r="A2828">
        <v>2827</v>
      </c>
      <c r="B2828">
        <v>89409</v>
      </c>
      <c r="C2828" t="s">
        <v>1839</v>
      </c>
      <c r="D2828" t="s">
        <v>20</v>
      </c>
      <c r="E2828" t="s">
        <v>39</v>
      </c>
      <c r="F2828" t="s">
        <v>22</v>
      </c>
      <c r="G2828" t="s">
        <v>41</v>
      </c>
      <c r="H2828" t="s">
        <v>78</v>
      </c>
      <c r="I2828" t="s">
        <v>28</v>
      </c>
      <c r="J2828" t="s">
        <v>36</v>
      </c>
      <c r="K2828" t="s">
        <v>119</v>
      </c>
      <c r="L2828" t="s">
        <v>192</v>
      </c>
      <c r="M2828" t="s">
        <v>182</v>
      </c>
      <c r="N2828" s="2">
        <v>40636</v>
      </c>
      <c r="O2828" s="2">
        <v>40637</v>
      </c>
      <c r="P2828">
        <v>8</v>
      </c>
      <c r="Q2828" s="1">
        <v>0.09</v>
      </c>
      <c r="R2828">
        <v>95.43</v>
      </c>
      <c r="S2828">
        <v>19.989999999999998</v>
      </c>
      <c r="T2828">
        <f t="shared" si="44"/>
        <v>763.44</v>
      </c>
    </row>
    <row r="2829" spans="1:20" x14ac:dyDescent="0.25">
      <c r="A2829">
        <v>2828</v>
      </c>
      <c r="B2829">
        <v>89757</v>
      </c>
      <c r="C2829" t="s">
        <v>1606</v>
      </c>
      <c r="D2829" t="s">
        <v>20</v>
      </c>
      <c r="E2829" t="s">
        <v>39</v>
      </c>
      <c r="F2829" t="s">
        <v>31</v>
      </c>
      <c r="G2829" t="s">
        <v>23</v>
      </c>
      <c r="H2829" t="s">
        <v>89</v>
      </c>
      <c r="I2829" t="s">
        <v>28</v>
      </c>
      <c r="J2829" t="s">
        <v>36</v>
      </c>
      <c r="K2829" t="s">
        <v>228</v>
      </c>
      <c r="L2829" t="s">
        <v>192</v>
      </c>
      <c r="M2829" t="s">
        <v>143</v>
      </c>
      <c r="N2829" s="2">
        <v>41289</v>
      </c>
      <c r="O2829" s="2">
        <v>41291</v>
      </c>
      <c r="P2829">
        <v>12</v>
      </c>
      <c r="Q2829" s="1">
        <v>0.03</v>
      </c>
      <c r="R2829">
        <v>6.78</v>
      </c>
      <c r="S2829">
        <v>6.18</v>
      </c>
      <c r="T2829">
        <f t="shared" si="44"/>
        <v>81.36</v>
      </c>
    </row>
    <row r="2830" spans="1:20" x14ac:dyDescent="0.25">
      <c r="A2830">
        <v>2829</v>
      </c>
      <c r="B2830">
        <v>89314</v>
      </c>
      <c r="C2830" t="s">
        <v>659</v>
      </c>
      <c r="D2830" t="s">
        <v>20</v>
      </c>
      <c r="E2830" t="s">
        <v>39</v>
      </c>
      <c r="F2830" t="s">
        <v>31</v>
      </c>
      <c r="G2830" t="s">
        <v>23</v>
      </c>
      <c r="H2830" t="s">
        <v>78</v>
      </c>
      <c r="I2830" t="s">
        <v>28</v>
      </c>
      <c r="J2830" t="s">
        <v>36</v>
      </c>
      <c r="K2830" t="s">
        <v>289</v>
      </c>
      <c r="L2830" t="s">
        <v>192</v>
      </c>
      <c r="M2830" t="s">
        <v>69</v>
      </c>
      <c r="N2830" s="2">
        <v>40276</v>
      </c>
      <c r="O2830" s="2">
        <v>40277</v>
      </c>
      <c r="P2830">
        <v>10</v>
      </c>
      <c r="Q2830" s="1">
        <v>0.05</v>
      </c>
      <c r="R2830">
        <v>35.44</v>
      </c>
      <c r="S2830">
        <v>5.09</v>
      </c>
      <c r="T2830">
        <f t="shared" si="44"/>
        <v>354.4</v>
      </c>
    </row>
    <row r="2831" spans="1:20" x14ac:dyDescent="0.25">
      <c r="A2831">
        <v>2830</v>
      </c>
      <c r="B2831">
        <v>89055</v>
      </c>
      <c r="C2831" t="s">
        <v>913</v>
      </c>
      <c r="D2831" t="s">
        <v>38</v>
      </c>
      <c r="E2831" t="s">
        <v>39</v>
      </c>
      <c r="F2831" t="s">
        <v>22</v>
      </c>
      <c r="G2831" t="s">
        <v>93</v>
      </c>
      <c r="H2831" t="s">
        <v>94</v>
      </c>
      <c r="I2831" t="s">
        <v>28</v>
      </c>
      <c r="J2831" t="s">
        <v>36</v>
      </c>
      <c r="K2831" t="s">
        <v>82</v>
      </c>
      <c r="L2831" t="s">
        <v>192</v>
      </c>
      <c r="M2831" t="s">
        <v>246</v>
      </c>
      <c r="N2831" s="2">
        <v>40381</v>
      </c>
      <c r="O2831" s="2">
        <v>40383</v>
      </c>
      <c r="P2831">
        <v>10</v>
      </c>
      <c r="Q2831" s="1">
        <v>0.09</v>
      </c>
      <c r="R2831">
        <v>3.89</v>
      </c>
      <c r="S2831">
        <v>7.01</v>
      </c>
      <c r="T2831">
        <f t="shared" si="44"/>
        <v>38.9</v>
      </c>
    </row>
    <row r="2832" spans="1:20" x14ac:dyDescent="0.25">
      <c r="A2832">
        <v>2831</v>
      </c>
      <c r="B2832">
        <v>87519</v>
      </c>
      <c r="C2832" t="s">
        <v>1330</v>
      </c>
      <c r="D2832" t="s">
        <v>20</v>
      </c>
      <c r="E2832" t="s">
        <v>39</v>
      </c>
      <c r="F2832" t="s">
        <v>22</v>
      </c>
      <c r="G2832" t="s">
        <v>48</v>
      </c>
      <c r="H2832" t="s">
        <v>94</v>
      </c>
      <c r="I2832" t="s">
        <v>28</v>
      </c>
      <c r="J2832" t="s">
        <v>36</v>
      </c>
      <c r="K2832" t="s">
        <v>172</v>
      </c>
      <c r="L2832" t="s">
        <v>192</v>
      </c>
      <c r="M2832" t="s">
        <v>190</v>
      </c>
      <c r="N2832" s="2">
        <v>41612</v>
      </c>
      <c r="O2832" s="2">
        <v>41617</v>
      </c>
      <c r="P2832">
        <v>17</v>
      </c>
      <c r="Q2832" s="1">
        <v>0.08</v>
      </c>
      <c r="R2832">
        <v>6.48</v>
      </c>
      <c r="S2832">
        <v>7.37</v>
      </c>
      <c r="T2832">
        <f t="shared" si="44"/>
        <v>110.16000000000001</v>
      </c>
    </row>
    <row r="2833" spans="1:20" x14ac:dyDescent="0.25">
      <c r="A2833">
        <v>2832</v>
      </c>
      <c r="B2833">
        <v>89018</v>
      </c>
      <c r="C2833" t="s">
        <v>1971</v>
      </c>
      <c r="D2833" t="s">
        <v>20</v>
      </c>
      <c r="E2833" t="s">
        <v>21</v>
      </c>
      <c r="F2833" t="s">
        <v>22</v>
      </c>
      <c r="G2833" t="s">
        <v>32</v>
      </c>
      <c r="H2833" t="s">
        <v>206</v>
      </c>
      <c r="I2833" t="s">
        <v>28</v>
      </c>
      <c r="J2833" t="s">
        <v>36</v>
      </c>
      <c r="K2833" t="s">
        <v>1111</v>
      </c>
      <c r="L2833" t="s">
        <v>192</v>
      </c>
      <c r="M2833" t="s">
        <v>27</v>
      </c>
      <c r="N2833" s="2">
        <v>40290</v>
      </c>
      <c r="O2833" s="2">
        <v>40292</v>
      </c>
      <c r="P2833">
        <v>8</v>
      </c>
      <c r="Q2833" s="1">
        <v>0.05</v>
      </c>
      <c r="R2833">
        <v>100.98</v>
      </c>
      <c r="S2833">
        <v>7.18</v>
      </c>
      <c r="T2833">
        <f t="shared" si="44"/>
        <v>807.84</v>
      </c>
    </row>
    <row r="2834" spans="1:20" x14ac:dyDescent="0.25">
      <c r="A2834">
        <v>2833</v>
      </c>
      <c r="B2834">
        <v>90584</v>
      </c>
      <c r="C2834" t="s">
        <v>508</v>
      </c>
      <c r="D2834" t="s">
        <v>20</v>
      </c>
      <c r="E2834" t="s">
        <v>39</v>
      </c>
      <c r="F2834" t="s">
        <v>31</v>
      </c>
      <c r="G2834" t="s">
        <v>93</v>
      </c>
      <c r="H2834" t="s">
        <v>89</v>
      </c>
      <c r="I2834" t="s">
        <v>28</v>
      </c>
      <c r="J2834" t="s">
        <v>36</v>
      </c>
      <c r="K2834" t="s">
        <v>62</v>
      </c>
      <c r="L2834" t="s">
        <v>746</v>
      </c>
      <c r="M2834" t="s">
        <v>279</v>
      </c>
      <c r="N2834" s="2">
        <v>40655</v>
      </c>
      <c r="O2834" s="2">
        <v>40657</v>
      </c>
      <c r="P2834">
        <v>12</v>
      </c>
      <c r="Q2834" s="1">
        <v>0.08</v>
      </c>
      <c r="R2834">
        <v>3.25</v>
      </c>
      <c r="S2834">
        <v>49</v>
      </c>
      <c r="T2834">
        <f t="shared" si="44"/>
        <v>39</v>
      </c>
    </row>
    <row r="2835" spans="1:20" x14ac:dyDescent="0.25">
      <c r="A2835">
        <v>2834</v>
      </c>
      <c r="B2835">
        <v>89368</v>
      </c>
      <c r="C2835" t="s">
        <v>2412</v>
      </c>
      <c r="D2835" t="s">
        <v>578</v>
      </c>
      <c r="E2835" t="s">
        <v>187</v>
      </c>
      <c r="F2835" t="s">
        <v>47</v>
      </c>
      <c r="G2835" t="s">
        <v>32</v>
      </c>
      <c r="H2835" t="s">
        <v>217</v>
      </c>
      <c r="I2835" t="s">
        <v>28</v>
      </c>
      <c r="J2835" t="s">
        <v>36</v>
      </c>
      <c r="K2835" t="s">
        <v>189</v>
      </c>
      <c r="L2835" t="s">
        <v>330</v>
      </c>
      <c r="M2835" t="s">
        <v>51</v>
      </c>
      <c r="N2835" s="2">
        <v>41257</v>
      </c>
      <c r="O2835" s="2">
        <v>41260</v>
      </c>
      <c r="P2835">
        <v>17</v>
      </c>
      <c r="Q2835" s="1">
        <v>0.1</v>
      </c>
      <c r="R2835">
        <v>114.98</v>
      </c>
      <c r="S2835">
        <v>58.72</v>
      </c>
      <c r="T2835">
        <f t="shared" si="44"/>
        <v>1954.66</v>
      </c>
    </row>
    <row r="2836" spans="1:20" x14ac:dyDescent="0.25">
      <c r="A2836">
        <v>2835</v>
      </c>
      <c r="B2836">
        <v>90590</v>
      </c>
      <c r="C2836" t="s">
        <v>1461</v>
      </c>
      <c r="D2836" t="s">
        <v>20</v>
      </c>
      <c r="E2836" t="s">
        <v>39</v>
      </c>
      <c r="F2836" t="s">
        <v>47</v>
      </c>
      <c r="G2836" t="s">
        <v>32</v>
      </c>
      <c r="H2836" t="s">
        <v>49</v>
      </c>
      <c r="I2836" t="s">
        <v>28</v>
      </c>
      <c r="J2836" t="s">
        <v>36</v>
      </c>
      <c r="K2836" t="s">
        <v>62</v>
      </c>
      <c r="L2836" t="s">
        <v>44</v>
      </c>
      <c r="M2836" t="s">
        <v>167</v>
      </c>
      <c r="N2836" s="2">
        <v>40750</v>
      </c>
      <c r="O2836" s="2">
        <v>40751</v>
      </c>
      <c r="P2836">
        <v>5</v>
      </c>
      <c r="Q2836" s="1">
        <v>0.02</v>
      </c>
      <c r="R2836">
        <v>9.27</v>
      </c>
      <c r="S2836">
        <v>4.3899999999999997</v>
      </c>
      <c r="T2836">
        <f t="shared" si="44"/>
        <v>46.349999999999994</v>
      </c>
    </row>
    <row r="2837" spans="1:20" x14ac:dyDescent="0.25">
      <c r="A2837">
        <v>2836</v>
      </c>
      <c r="B2837">
        <v>90594</v>
      </c>
      <c r="C2837" t="s">
        <v>1535</v>
      </c>
      <c r="D2837" t="s">
        <v>20</v>
      </c>
      <c r="E2837" t="s">
        <v>39</v>
      </c>
      <c r="F2837" t="s">
        <v>22</v>
      </c>
      <c r="G2837" t="s">
        <v>93</v>
      </c>
      <c r="H2837" t="s">
        <v>78</v>
      </c>
      <c r="I2837" t="s">
        <v>28</v>
      </c>
      <c r="J2837" t="s">
        <v>36</v>
      </c>
      <c r="K2837" t="s">
        <v>98</v>
      </c>
      <c r="L2837" t="s">
        <v>192</v>
      </c>
      <c r="M2837" t="s">
        <v>246</v>
      </c>
      <c r="N2837" s="2">
        <v>40497</v>
      </c>
      <c r="O2837" s="2">
        <v>40498</v>
      </c>
      <c r="P2837">
        <v>10</v>
      </c>
      <c r="Q2837" s="1">
        <v>0.08</v>
      </c>
      <c r="R2837">
        <v>6.48</v>
      </c>
      <c r="S2837">
        <v>7.03</v>
      </c>
      <c r="T2837">
        <f t="shared" si="44"/>
        <v>64.800000000000011</v>
      </c>
    </row>
    <row r="2838" spans="1:20" x14ac:dyDescent="0.25">
      <c r="A2838">
        <v>2837</v>
      </c>
      <c r="B2838">
        <v>90594</v>
      </c>
      <c r="C2838" t="s">
        <v>1535</v>
      </c>
      <c r="D2838" t="s">
        <v>20</v>
      </c>
      <c r="E2838" t="s">
        <v>39</v>
      </c>
      <c r="F2838" t="s">
        <v>22</v>
      </c>
      <c r="G2838" t="s">
        <v>93</v>
      </c>
      <c r="H2838" t="s">
        <v>94</v>
      </c>
      <c r="I2838" t="s">
        <v>28</v>
      </c>
      <c r="J2838" t="s">
        <v>36</v>
      </c>
      <c r="K2838" t="s">
        <v>172</v>
      </c>
      <c r="L2838" t="s">
        <v>746</v>
      </c>
      <c r="M2838" t="s">
        <v>398</v>
      </c>
      <c r="N2838" s="2">
        <v>40497</v>
      </c>
      <c r="O2838" s="2">
        <v>40498</v>
      </c>
      <c r="P2838">
        <v>33</v>
      </c>
      <c r="Q2838" s="1">
        <v>0.01</v>
      </c>
      <c r="R2838">
        <v>20.34</v>
      </c>
      <c r="S2838">
        <v>35</v>
      </c>
      <c r="T2838">
        <f t="shared" si="44"/>
        <v>671.22</v>
      </c>
    </row>
    <row r="2839" spans="1:20" x14ac:dyDescent="0.25">
      <c r="A2839">
        <v>2838</v>
      </c>
      <c r="B2839">
        <v>89912</v>
      </c>
      <c r="C2839" t="s">
        <v>1177</v>
      </c>
      <c r="D2839" t="s">
        <v>20</v>
      </c>
      <c r="E2839" t="s">
        <v>39</v>
      </c>
      <c r="F2839" t="s">
        <v>31</v>
      </c>
      <c r="G2839" t="s">
        <v>32</v>
      </c>
      <c r="H2839" t="s">
        <v>94</v>
      </c>
      <c r="I2839" t="s">
        <v>28</v>
      </c>
      <c r="J2839" t="s">
        <v>36</v>
      </c>
      <c r="K2839" t="s">
        <v>231</v>
      </c>
      <c r="L2839" t="s">
        <v>44</v>
      </c>
      <c r="M2839" t="s">
        <v>69</v>
      </c>
      <c r="N2839" s="2">
        <v>40773</v>
      </c>
      <c r="O2839" s="2">
        <v>40774</v>
      </c>
      <c r="P2839">
        <v>3</v>
      </c>
      <c r="Q2839" s="1">
        <v>0.02</v>
      </c>
      <c r="R2839">
        <v>37.94</v>
      </c>
      <c r="S2839">
        <v>5.08</v>
      </c>
      <c r="T2839">
        <f t="shared" si="44"/>
        <v>113.82</v>
      </c>
    </row>
    <row r="2840" spans="1:20" x14ac:dyDescent="0.25">
      <c r="A2840">
        <v>2839</v>
      </c>
      <c r="B2840">
        <v>89944</v>
      </c>
      <c r="C2840" t="s">
        <v>1857</v>
      </c>
      <c r="D2840" t="s">
        <v>20</v>
      </c>
      <c r="E2840" t="s">
        <v>39</v>
      </c>
      <c r="F2840" t="s">
        <v>31</v>
      </c>
      <c r="G2840" t="s">
        <v>48</v>
      </c>
      <c r="H2840" t="s">
        <v>54</v>
      </c>
      <c r="I2840" t="s">
        <v>28</v>
      </c>
      <c r="J2840" t="s">
        <v>36</v>
      </c>
      <c r="K2840" t="s">
        <v>113</v>
      </c>
      <c r="L2840" t="s">
        <v>192</v>
      </c>
      <c r="M2840" t="s">
        <v>63</v>
      </c>
      <c r="N2840" s="2">
        <v>40526</v>
      </c>
      <c r="O2840" s="2">
        <v>40533</v>
      </c>
      <c r="P2840">
        <v>21</v>
      </c>
      <c r="Q2840" s="1">
        <v>0.09</v>
      </c>
      <c r="R2840">
        <v>12.95</v>
      </c>
      <c r="S2840">
        <v>4.9800000000000004</v>
      </c>
      <c r="T2840">
        <f t="shared" si="44"/>
        <v>271.95</v>
      </c>
    </row>
    <row r="2841" spans="1:20" x14ac:dyDescent="0.25">
      <c r="A2841">
        <v>2840</v>
      </c>
      <c r="B2841">
        <v>89956</v>
      </c>
      <c r="C2841" t="s">
        <v>1857</v>
      </c>
      <c r="D2841" t="s">
        <v>20</v>
      </c>
      <c r="E2841" t="s">
        <v>39</v>
      </c>
      <c r="F2841" t="s">
        <v>31</v>
      </c>
      <c r="G2841" t="s">
        <v>48</v>
      </c>
      <c r="H2841" t="s">
        <v>54</v>
      </c>
      <c r="I2841" t="s">
        <v>28</v>
      </c>
      <c r="J2841" t="s">
        <v>36</v>
      </c>
      <c r="K2841" t="s">
        <v>116</v>
      </c>
      <c r="L2841" t="s">
        <v>192</v>
      </c>
      <c r="M2841" t="s">
        <v>146</v>
      </c>
      <c r="N2841" s="2">
        <v>41622</v>
      </c>
      <c r="O2841" s="2">
        <v>41622</v>
      </c>
      <c r="P2841">
        <v>4</v>
      </c>
      <c r="Q2841" s="1">
        <v>0</v>
      </c>
      <c r="R2841">
        <v>24.92</v>
      </c>
      <c r="S2841">
        <v>12.98</v>
      </c>
      <c r="T2841">
        <f t="shared" si="44"/>
        <v>99.68</v>
      </c>
    </row>
    <row r="2842" spans="1:20" x14ac:dyDescent="0.25">
      <c r="A2842">
        <v>2841</v>
      </c>
      <c r="B2842">
        <v>88747</v>
      </c>
      <c r="C2842" t="s">
        <v>990</v>
      </c>
      <c r="D2842" t="s">
        <v>20</v>
      </c>
      <c r="E2842" t="s">
        <v>21</v>
      </c>
      <c r="F2842" t="s">
        <v>31</v>
      </c>
      <c r="G2842" t="s">
        <v>41</v>
      </c>
      <c r="H2842" t="s">
        <v>203</v>
      </c>
      <c r="I2842" t="s">
        <v>28</v>
      </c>
      <c r="J2842" t="s">
        <v>36</v>
      </c>
      <c r="K2842" t="s">
        <v>201</v>
      </c>
      <c r="L2842" t="s">
        <v>192</v>
      </c>
      <c r="M2842" t="s">
        <v>178</v>
      </c>
      <c r="N2842" s="2">
        <v>40609</v>
      </c>
      <c r="O2842" s="2">
        <v>40610</v>
      </c>
      <c r="P2842">
        <v>9</v>
      </c>
      <c r="Q2842" s="1">
        <v>0</v>
      </c>
      <c r="R2842">
        <v>30.98</v>
      </c>
      <c r="S2842">
        <v>6.5</v>
      </c>
      <c r="T2842">
        <f t="shared" si="44"/>
        <v>278.82</v>
      </c>
    </row>
    <row r="2843" spans="1:20" x14ac:dyDescent="0.25">
      <c r="A2843">
        <v>2842</v>
      </c>
      <c r="B2843">
        <v>88747</v>
      </c>
      <c r="C2843" t="s">
        <v>990</v>
      </c>
      <c r="D2843" t="s">
        <v>20</v>
      </c>
      <c r="E2843" t="s">
        <v>21</v>
      </c>
      <c r="F2843" t="s">
        <v>31</v>
      </c>
      <c r="G2843" t="s">
        <v>41</v>
      </c>
      <c r="H2843" t="s">
        <v>24</v>
      </c>
      <c r="I2843" t="s">
        <v>28</v>
      </c>
      <c r="J2843" t="s">
        <v>36</v>
      </c>
      <c r="K2843" t="s">
        <v>1108</v>
      </c>
      <c r="L2843" t="s">
        <v>192</v>
      </c>
      <c r="M2843" t="s">
        <v>631</v>
      </c>
      <c r="N2843" s="2">
        <v>40609</v>
      </c>
      <c r="O2843" s="2">
        <v>40612</v>
      </c>
      <c r="P2843">
        <v>7</v>
      </c>
      <c r="Q2843" s="1">
        <v>7.0000000000000007E-2</v>
      </c>
      <c r="R2843">
        <v>205.99</v>
      </c>
      <c r="S2843">
        <v>8.99</v>
      </c>
      <c r="T2843">
        <f t="shared" si="44"/>
        <v>1441.93</v>
      </c>
    </row>
    <row r="2844" spans="1:20" x14ac:dyDescent="0.25">
      <c r="A2844">
        <v>2843</v>
      </c>
      <c r="B2844">
        <v>90598</v>
      </c>
      <c r="C2844" t="s">
        <v>2148</v>
      </c>
      <c r="D2844" t="s">
        <v>38</v>
      </c>
      <c r="E2844" t="s">
        <v>21</v>
      </c>
      <c r="F2844" t="s">
        <v>22</v>
      </c>
      <c r="G2844" t="s">
        <v>41</v>
      </c>
      <c r="H2844" t="s">
        <v>203</v>
      </c>
      <c r="I2844" t="s">
        <v>28</v>
      </c>
      <c r="J2844" t="s">
        <v>36</v>
      </c>
      <c r="K2844" t="s">
        <v>198</v>
      </c>
      <c r="L2844" t="s">
        <v>192</v>
      </c>
      <c r="M2844" t="s">
        <v>27</v>
      </c>
      <c r="N2844" s="2">
        <v>40890</v>
      </c>
      <c r="O2844" s="2">
        <v>40892</v>
      </c>
      <c r="P2844">
        <v>14</v>
      </c>
      <c r="Q2844" s="1">
        <v>0.02</v>
      </c>
      <c r="R2844">
        <v>30.73</v>
      </c>
      <c r="S2844">
        <v>4</v>
      </c>
      <c r="T2844">
        <f t="shared" si="44"/>
        <v>430.22</v>
      </c>
    </row>
    <row r="2845" spans="1:20" x14ac:dyDescent="0.25">
      <c r="A2845">
        <v>2844</v>
      </c>
      <c r="B2845">
        <v>88121</v>
      </c>
      <c r="C2845" t="s">
        <v>669</v>
      </c>
      <c r="D2845" t="s">
        <v>20</v>
      </c>
      <c r="E2845" t="s">
        <v>21</v>
      </c>
      <c r="F2845" t="s">
        <v>22</v>
      </c>
      <c r="G2845" t="s">
        <v>32</v>
      </c>
      <c r="H2845" t="s">
        <v>206</v>
      </c>
      <c r="I2845" t="s">
        <v>28</v>
      </c>
      <c r="J2845" t="s">
        <v>36</v>
      </c>
      <c r="K2845" t="s">
        <v>409</v>
      </c>
      <c r="L2845" t="s">
        <v>746</v>
      </c>
      <c r="M2845" t="s">
        <v>96</v>
      </c>
      <c r="N2845" s="2">
        <v>41201</v>
      </c>
      <c r="O2845" s="2">
        <v>41202</v>
      </c>
      <c r="P2845">
        <v>21</v>
      </c>
      <c r="Q2845" s="1">
        <v>7.0000000000000007E-2</v>
      </c>
      <c r="R2845">
        <v>599.99</v>
      </c>
      <c r="S2845">
        <v>24.49</v>
      </c>
      <c r="T2845">
        <f t="shared" si="44"/>
        <v>12599.79</v>
      </c>
    </row>
    <row r="2846" spans="1:20" x14ac:dyDescent="0.25">
      <c r="A2846">
        <v>2845</v>
      </c>
      <c r="B2846">
        <v>88121</v>
      </c>
      <c r="C2846" t="s">
        <v>2442</v>
      </c>
      <c r="D2846" t="s">
        <v>578</v>
      </c>
      <c r="E2846" t="s">
        <v>187</v>
      </c>
      <c r="F2846" t="s">
        <v>22</v>
      </c>
      <c r="G2846" t="s">
        <v>32</v>
      </c>
      <c r="H2846" t="s">
        <v>217</v>
      </c>
      <c r="I2846" t="s">
        <v>28</v>
      </c>
      <c r="J2846" t="s">
        <v>36</v>
      </c>
      <c r="K2846" t="s">
        <v>158</v>
      </c>
      <c r="L2846" t="s">
        <v>283</v>
      </c>
      <c r="M2846" t="s">
        <v>499</v>
      </c>
      <c r="N2846" s="2">
        <v>41201</v>
      </c>
      <c r="O2846" s="2">
        <v>41203</v>
      </c>
      <c r="P2846">
        <v>22</v>
      </c>
      <c r="Q2846" s="1">
        <v>0.02</v>
      </c>
      <c r="R2846">
        <v>135.99</v>
      </c>
      <c r="S2846">
        <v>28.63</v>
      </c>
      <c r="T2846">
        <f t="shared" si="44"/>
        <v>2991.78</v>
      </c>
    </row>
    <row r="2847" spans="1:20" x14ac:dyDescent="0.25">
      <c r="A2847">
        <v>2846</v>
      </c>
      <c r="B2847">
        <v>88121</v>
      </c>
      <c r="C2847" t="s">
        <v>2442</v>
      </c>
      <c r="D2847" t="s">
        <v>578</v>
      </c>
      <c r="E2847" t="s">
        <v>187</v>
      </c>
      <c r="F2847" t="s">
        <v>22</v>
      </c>
      <c r="G2847" t="s">
        <v>32</v>
      </c>
      <c r="H2847" t="s">
        <v>188</v>
      </c>
      <c r="I2847" t="s">
        <v>28</v>
      </c>
      <c r="J2847" t="s">
        <v>36</v>
      </c>
      <c r="K2847" t="s">
        <v>101</v>
      </c>
      <c r="L2847" t="s">
        <v>330</v>
      </c>
      <c r="M2847" t="s">
        <v>182</v>
      </c>
      <c r="N2847" s="2">
        <v>41201</v>
      </c>
      <c r="O2847" s="2">
        <v>41203</v>
      </c>
      <c r="P2847">
        <v>1</v>
      </c>
      <c r="Q2847" s="1">
        <v>0.02</v>
      </c>
      <c r="R2847">
        <v>179.29</v>
      </c>
      <c r="S2847">
        <v>29.21</v>
      </c>
      <c r="T2847">
        <f t="shared" si="44"/>
        <v>179.29</v>
      </c>
    </row>
    <row r="2848" spans="1:20" x14ac:dyDescent="0.25">
      <c r="A2848">
        <v>2847</v>
      </c>
      <c r="B2848">
        <v>86292</v>
      </c>
      <c r="C2848" t="s">
        <v>953</v>
      </c>
      <c r="D2848" t="s">
        <v>578</v>
      </c>
      <c r="E2848" t="s">
        <v>39</v>
      </c>
      <c r="F2848" t="s">
        <v>31</v>
      </c>
      <c r="G2848" t="s">
        <v>93</v>
      </c>
      <c r="H2848" t="s">
        <v>94</v>
      </c>
      <c r="I2848" t="s">
        <v>28</v>
      </c>
      <c r="J2848" t="s">
        <v>36</v>
      </c>
      <c r="K2848" t="s">
        <v>154</v>
      </c>
      <c r="L2848" t="s">
        <v>283</v>
      </c>
      <c r="M2848" t="s">
        <v>102</v>
      </c>
      <c r="N2848" s="2">
        <v>40755</v>
      </c>
      <c r="O2848" s="2">
        <v>40758</v>
      </c>
      <c r="P2848">
        <v>4</v>
      </c>
      <c r="Q2848" s="1">
        <v>0.06</v>
      </c>
      <c r="R2848">
        <v>68.81</v>
      </c>
      <c r="S2848">
        <v>60</v>
      </c>
      <c r="T2848">
        <f t="shared" si="44"/>
        <v>275.24</v>
      </c>
    </row>
    <row r="2849" spans="1:20" x14ac:dyDescent="0.25">
      <c r="A2849">
        <v>2848</v>
      </c>
      <c r="B2849">
        <v>90604</v>
      </c>
      <c r="C2849" t="s">
        <v>1997</v>
      </c>
      <c r="D2849" t="s">
        <v>20</v>
      </c>
      <c r="E2849" t="s">
        <v>187</v>
      </c>
      <c r="F2849" t="s">
        <v>31</v>
      </c>
      <c r="G2849" t="s">
        <v>48</v>
      </c>
      <c r="H2849" t="s">
        <v>225</v>
      </c>
      <c r="I2849" t="s">
        <v>28</v>
      </c>
      <c r="J2849" t="s">
        <v>36</v>
      </c>
      <c r="K2849" t="s">
        <v>291</v>
      </c>
      <c r="L2849" t="s">
        <v>44</v>
      </c>
      <c r="M2849" t="s">
        <v>131</v>
      </c>
      <c r="N2849" s="2">
        <v>41187</v>
      </c>
      <c r="O2849" s="2">
        <v>41192</v>
      </c>
      <c r="P2849">
        <v>6</v>
      </c>
      <c r="Q2849" s="1">
        <v>0.04</v>
      </c>
      <c r="R2849">
        <v>39.979999999999997</v>
      </c>
      <c r="S2849">
        <v>9.1999999999999993</v>
      </c>
      <c r="T2849">
        <f t="shared" si="44"/>
        <v>239.88</v>
      </c>
    </row>
    <row r="2850" spans="1:20" x14ac:dyDescent="0.25">
      <c r="A2850">
        <v>2849</v>
      </c>
      <c r="B2850">
        <v>87265</v>
      </c>
      <c r="C2850" t="s">
        <v>1753</v>
      </c>
      <c r="D2850" t="s">
        <v>20</v>
      </c>
      <c r="E2850" t="s">
        <v>21</v>
      </c>
      <c r="F2850" t="s">
        <v>47</v>
      </c>
      <c r="G2850" t="s">
        <v>93</v>
      </c>
      <c r="H2850" t="s">
        <v>33</v>
      </c>
      <c r="I2850" t="s">
        <v>28</v>
      </c>
      <c r="J2850" t="s">
        <v>36</v>
      </c>
      <c r="K2850" t="s">
        <v>208</v>
      </c>
      <c r="L2850" t="s">
        <v>706</v>
      </c>
      <c r="M2850" t="s">
        <v>114</v>
      </c>
      <c r="N2850" s="2">
        <v>41316</v>
      </c>
      <c r="O2850" s="2">
        <v>41317</v>
      </c>
      <c r="P2850">
        <v>1</v>
      </c>
      <c r="Q2850" s="1">
        <v>7.0000000000000007E-2</v>
      </c>
      <c r="R2850">
        <v>20.99</v>
      </c>
      <c r="S2850">
        <v>4.8099999999999996</v>
      </c>
      <c r="T2850">
        <f t="shared" si="44"/>
        <v>20.99</v>
      </c>
    </row>
    <row r="2851" spans="1:20" x14ac:dyDescent="0.25">
      <c r="A2851">
        <v>2850</v>
      </c>
      <c r="B2851">
        <v>88878</v>
      </c>
      <c r="C2851" t="s">
        <v>1605</v>
      </c>
      <c r="D2851" t="s">
        <v>20</v>
      </c>
      <c r="E2851" t="s">
        <v>39</v>
      </c>
      <c r="F2851" t="s">
        <v>31</v>
      </c>
      <c r="G2851" t="s">
        <v>23</v>
      </c>
      <c r="H2851" t="s">
        <v>78</v>
      </c>
      <c r="I2851" t="s">
        <v>28</v>
      </c>
      <c r="J2851" t="s">
        <v>36</v>
      </c>
      <c r="K2851" t="s">
        <v>116</v>
      </c>
      <c r="L2851" t="s">
        <v>192</v>
      </c>
      <c r="M2851" t="s">
        <v>69</v>
      </c>
      <c r="N2851" s="2">
        <v>41598</v>
      </c>
      <c r="O2851" s="2">
        <v>41600</v>
      </c>
      <c r="P2851">
        <v>23</v>
      </c>
      <c r="Q2851" s="1">
        <v>0.01</v>
      </c>
      <c r="R2851">
        <v>6.75</v>
      </c>
      <c r="S2851">
        <v>2.99</v>
      </c>
      <c r="T2851">
        <f t="shared" si="44"/>
        <v>155.25</v>
      </c>
    </row>
    <row r="2852" spans="1:20" x14ac:dyDescent="0.25">
      <c r="A2852">
        <v>2851</v>
      </c>
      <c r="B2852">
        <v>88589</v>
      </c>
      <c r="C2852" t="s">
        <v>862</v>
      </c>
      <c r="D2852" t="s">
        <v>20</v>
      </c>
      <c r="E2852" t="s">
        <v>39</v>
      </c>
      <c r="F2852" t="s">
        <v>47</v>
      </c>
      <c r="G2852" t="s">
        <v>41</v>
      </c>
      <c r="H2852" t="s">
        <v>54</v>
      </c>
      <c r="I2852" t="s">
        <v>28</v>
      </c>
      <c r="J2852" t="s">
        <v>36</v>
      </c>
      <c r="K2852" t="s">
        <v>149</v>
      </c>
      <c r="L2852" t="s">
        <v>192</v>
      </c>
      <c r="M2852" t="s">
        <v>134</v>
      </c>
      <c r="N2852" s="2">
        <v>40314</v>
      </c>
      <c r="O2852" s="2">
        <v>40315</v>
      </c>
      <c r="P2852">
        <v>7</v>
      </c>
      <c r="Q2852" s="1">
        <v>0.03</v>
      </c>
      <c r="R2852">
        <v>28.53</v>
      </c>
      <c r="S2852">
        <v>1.49</v>
      </c>
      <c r="T2852">
        <f t="shared" si="44"/>
        <v>199.71</v>
      </c>
    </row>
    <row r="2853" spans="1:20" x14ac:dyDescent="0.25">
      <c r="A2853">
        <v>2852</v>
      </c>
      <c r="B2853">
        <v>88589</v>
      </c>
      <c r="C2853" t="s">
        <v>862</v>
      </c>
      <c r="D2853" t="s">
        <v>20</v>
      </c>
      <c r="E2853" t="s">
        <v>39</v>
      </c>
      <c r="F2853" t="s">
        <v>47</v>
      </c>
      <c r="G2853" t="s">
        <v>41</v>
      </c>
      <c r="H2853" t="s">
        <v>89</v>
      </c>
      <c r="I2853" t="s">
        <v>28</v>
      </c>
      <c r="J2853" t="s">
        <v>36</v>
      </c>
      <c r="K2853" t="s">
        <v>158</v>
      </c>
      <c r="L2853" t="s">
        <v>192</v>
      </c>
      <c r="M2853" t="s">
        <v>51</v>
      </c>
      <c r="N2853" s="2">
        <v>40314</v>
      </c>
      <c r="O2853" s="2">
        <v>40316</v>
      </c>
      <c r="P2853">
        <v>6</v>
      </c>
      <c r="Q2853" s="1">
        <v>7.0000000000000007E-2</v>
      </c>
      <c r="R2853">
        <v>5.98</v>
      </c>
      <c r="S2853">
        <v>7.15</v>
      </c>
      <c r="T2853">
        <f t="shared" si="44"/>
        <v>35.880000000000003</v>
      </c>
    </row>
    <row r="2854" spans="1:20" x14ac:dyDescent="0.25">
      <c r="A2854">
        <v>2853</v>
      </c>
      <c r="B2854">
        <v>86465</v>
      </c>
      <c r="C2854" t="s">
        <v>926</v>
      </c>
      <c r="D2854" t="s">
        <v>578</v>
      </c>
      <c r="E2854" t="s">
        <v>187</v>
      </c>
      <c r="F2854" t="s">
        <v>31</v>
      </c>
      <c r="G2854" t="s">
        <v>32</v>
      </c>
      <c r="H2854" t="s">
        <v>217</v>
      </c>
      <c r="I2854" t="s">
        <v>28</v>
      </c>
      <c r="J2854" t="s">
        <v>36</v>
      </c>
      <c r="K2854" t="s">
        <v>116</v>
      </c>
      <c r="L2854" t="s">
        <v>283</v>
      </c>
      <c r="M2854" t="s">
        <v>296</v>
      </c>
      <c r="N2854" s="2">
        <v>40259</v>
      </c>
      <c r="O2854" s="2">
        <v>40262</v>
      </c>
      <c r="P2854">
        <v>11</v>
      </c>
      <c r="Q2854" s="1">
        <v>0.03</v>
      </c>
      <c r="R2854">
        <v>160.97999999999999</v>
      </c>
      <c r="S2854">
        <v>30</v>
      </c>
      <c r="T2854">
        <f t="shared" si="44"/>
        <v>1770.78</v>
      </c>
    </row>
    <row r="2855" spans="1:20" x14ac:dyDescent="0.25">
      <c r="A2855">
        <v>2854</v>
      </c>
      <c r="B2855">
        <v>86469</v>
      </c>
      <c r="C2855" t="s">
        <v>926</v>
      </c>
      <c r="D2855" t="s">
        <v>20</v>
      </c>
      <c r="E2855" t="s">
        <v>21</v>
      </c>
      <c r="F2855" t="s">
        <v>31</v>
      </c>
      <c r="G2855" t="s">
        <v>32</v>
      </c>
      <c r="H2855" t="s">
        <v>24</v>
      </c>
      <c r="I2855" t="s">
        <v>28</v>
      </c>
      <c r="J2855" t="s">
        <v>36</v>
      </c>
      <c r="K2855" t="s">
        <v>1108</v>
      </c>
      <c r="L2855" t="s">
        <v>192</v>
      </c>
      <c r="M2855" t="s">
        <v>296</v>
      </c>
      <c r="N2855" s="2">
        <v>41355</v>
      </c>
      <c r="O2855" s="2">
        <v>41357</v>
      </c>
      <c r="P2855">
        <v>10</v>
      </c>
      <c r="Q2855" s="1">
        <v>0.09</v>
      </c>
      <c r="R2855">
        <v>15.98</v>
      </c>
      <c r="S2855">
        <v>4</v>
      </c>
      <c r="T2855">
        <f t="shared" si="44"/>
        <v>159.80000000000001</v>
      </c>
    </row>
    <row r="2856" spans="1:20" x14ac:dyDescent="0.25">
      <c r="A2856">
        <v>2855</v>
      </c>
      <c r="B2856">
        <v>87536</v>
      </c>
      <c r="C2856" t="s">
        <v>1696</v>
      </c>
      <c r="D2856" t="s">
        <v>20</v>
      </c>
      <c r="E2856" t="s">
        <v>39</v>
      </c>
      <c r="F2856" t="s">
        <v>47</v>
      </c>
      <c r="G2856" t="s">
        <v>41</v>
      </c>
      <c r="H2856" t="s">
        <v>42</v>
      </c>
      <c r="I2856" t="s">
        <v>28</v>
      </c>
      <c r="J2856" t="s">
        <v>36</v>
      </c>
      <c r="K2856" t="s">
        <v>116</v>
      </c>
      <c r="L2856" t="s">
        <v>192</v>
      </c>
      <c r="M2856" t="s">
        <v>111</v>
      </c>
      <c r="N2856" s="2">
        <v>40432</v>
      </c>
      <c r="O2856" s="2">
        <v>40433</v>
      </c>
      <c r="P2856">
        <v>18</v>
      </c>
      <c r="Q2856" s="1">
        <v>0.01</v>
      </c>
      <c r="R2856">
        <v>10.9</v>
      </c>
      <c r="S2856">
        <v>7.46</v>
      </c>
      <c r="T2856">
        <f t="shared" si="44"/>
        <v>196.20000000000002</v>
      </c>
    </row>
    <row r="2857" spans="1:20" x14ac:dyDescent="0.25">
      <c r="A2857">
        <v>2856</v>
      </c>
      <c r="B2857">
        <v>87536</v>
      </c>
      <c r="C2857" t="s">
        <v>1696</v>
      </c>
      <c r="D2857" t="s">
        <v>20</v>
      </c>
      <c r="E2857" t="s">
        <v>21</v>
      </c>
      <c r="F2857" t="s">
        <v>47</v>
      </c>
      <c r="G2857" t="s">
        <v>41</v>
      </c>
      <c r="H2857" t="s">
        <v>33</v>
      </c>
      <c r="I2857" t="s">
        <v>28</v>
      </c>
      <c r="J2857" t="s">
        <v>36</v>
      </c>
      <c r="K2857" t="s">
        <v>198</v>
      </c>
      <c r="L2857" t="s">
        <v>706</v>
      </c>
      <c r="M2857" t="s">
        <v>134</v>
      </c>
      <c r="N2857" s="2">
        <v>40432</v>
      </c>
      <c r="O2857" s="2">
        <v>40433</v>
      </c>
      <c r="P2857">
        <v>22</v>
      </c>
      <c r="Q2857" s="1">
        <v>0.1</v>
      </c>
      <c r="R2857">
        <v>7.99</v>
      </c>
      <c r="S2857">
        <v>5.03</v>
      </c>
      <c r="T2857">
        <f t="shared" si="44"/>
        <v>175.78</v>
      </c>
    </row>
    <row r="2858" spans="1:20" x14ac:dyDescent="0.25">
      <c r="A2858">
        <v>2857</v>
      </c>
      <c r="B2858">
        <v>87326</v>
      </c>
      <c r="C2858" t="s">
        <v>362</v>
      </c>
      <c r="D2858" t="s">
        <v>20</v>
      </c>
      <c r="E2858" t="s">
        <v>21</v>
      </c>
      <c r="F2858" t="s">
        <v>22</v>
      </c>
      <c r="G2858" t="s">
        <v>48</v>
      </c>
      <c r="H2858" t="s">
        <v>33</v>
      </c>
      <c r="I2858" t="s">
        <v>28</v>
      </c>
      <c r="J2858" t="s">
        <v>36</v>
      </c>
      <c r="K2858" t="s">
        <v>210</v>
      </c>
      <c r="L2858" t="s">
        <v>192</v>
      </c>
      <c r="M2858" t="s">
        <v>27</v>
      </c>
      <c r="N2858" s="2">
        <v>41403</v>
      </c>
      <c r="O2858" s="2">
        <v>41408</v>
      </c>
      <c r="P2858">
        <v>7</v>
      </c>
      <c r="Q2858" s="1">
        <v>0.09</v>
      </c>
      <c r="R2858">
        <v>34.979999999999997</v>
      </c>
      <c r="S2858">
        <v>7.53</v>
      </c>
      <c r="T2858">
        <f t="shared" si="44"/>
        <v>244.85999999999999</v>
      </c>
    </row>
    <row r="2859" spans="1:20" x14ac:dyDescent="0.25">
      <c r="A2859">
        <v>2858</v>
      </c>
      <c r="B2859">
        <v>87326</v>
      </c>
      <c r="C2859" t="s">
        <v>362</v>
      </c>
      <c r="D2859" t="s">
        <v>20</v>
      </c>
      <c r="E2859" t="s">
        <v>39</v>
      </c>
      <c r="F2859" t="s">
        <v>22</v>
      </c>
      <c r="G2859" t="s">
        <v>48</v>
      </c>
      <c r="H2859" t="s">
        <v>89</v>
      </c>
      <c r="I2859" t="s">
        <v>28</v>
      </c>
      <c r="J2859" t="s">
        <v>36</v>
      </c>
      <c r="K2859" t="s">
        <v>184</v>
      </c>
      <c r="L2859" t="s">
        <v>192</v>
      </c>
      <c r="M2859" t="s">
        <v>398</v>
      </c>
      <c r="N2859" s="2">
        <v>41403</v>
      </c>
      <c r="O2859" s="2">
        <v>41407</v>
      </c>
      <c r="P2859">
        <v>1</v>
      </c>
      <c r="Q2859" s="1">
        <v>0.02</v>
      </c>
      <c r="R2859">
        <v>6.3</v>
      </c>
      <c r="S2859">
        <v>0.5</v>
      </c>
      <c r="T2859">
        <f t="shared" si="44"/>
        <v>6.3</v>
      </c>
    </row>
    <row r="2860" spans="1:20" x14ac:dyDescent="0.25">
      <c r="A2860">
        <v>2859</v>
      </c>
      <c r="B2860">
        <v>88458</v>
      </c>
      <c r="C2860" t="s">
        <v>2542</v>
      </c>
      <c r="D2860" t="s">
        <v>20</v>
      </c>
      <c r="E2860" t="s">
        <v>39</v>
      </c>
      <c r="F2860" t="s">
        <v>47</v>
      </c>
      <c r="G2860" t="s">
        <v>41</v>
      </c>
      <c r="H2860" t="s">
        <v>89</v>
      </c>
      <c r="I2860" t="s">
        <v>28</v>
      </c>
      <c r="J2860" t="s">
        <v>36</v>
      </c>
      <c r="K2860" t="s">
        <v>170</v>
      </c>
      <c r="L2860" t="s">
        <v>192</v>
      </c>
      <c r="M2860" t="s">
        <v>134</v>
      </c>
      <c r="N2860" s="2">
        <v>41498</v>
      </c>
      <c r="O2860" s="2">
        <v>41499</v>
      </c>
      <c r="P2860">
        <v>11</v>
      </c>
      <c r="Q2860" s="1">
        <v>0.05</v>
      </c>
      <c r="R2860">
        <v>420.98</v>
      </c>
      <c r="S2860">
        <v>19.989999999999998</v>
      </c>
      <c r="T2860">
        <f t="shared" si="44"/>
        <v>4630.7800000000007</v>
      </c>
    </row>
    <row r="2861" spans="1:20" x14ac:dyDescent="0.25">
      <c r="A2861">
        <v>2860</v>
      </c>
      <c r="B2861">
        <v>88458</v>
      </c>
      <c r="C2861" t="s">
        <v>2198</v>
      </c>
      <c r="D2861" t="s">
        <v>20</v>
      </c>
      <c r="E2861" t="s">
        <v>39</v>
      </c>
      <c r="F2861" t="s">
        <v>47</v>
      </c>
      <c r="G2861" t="s">
        <v>41</v>
      </c>
      <c r="H2861" t="s">
        <v>42</v>
      </c>
      <c r="I2861" t="s">
        <v>28</v>
      </c>
      <c r="J2861" t="s">
        <v>36</v>
      </c>
      <c r="K2861" t="s">
        <v>79</v>
      </c>
      <c r="L2861" t="s">
        <v>192</v>
      </c>
      <c r="M2861" t="s">
        <v>160</v>
      </c>
      <c r="N2861" s="2">
        <v>41498</v>
      </c>
      <c r="O2861" s="2">
        <v>41499</v>
      </c>
      <c r="P2861">
        <v>25</v>
      </c>
      <c r="Q2861" s="1">
        <v>0.1</v>
      </c>
      <c r="R2861">
        <v>37.700000000000003</v>
      </c>
      <c r="S2861">
        <v>2.99</v>
      </c>
      <c r="T2861">
        <f t="shared" si="44"/>
        <v>942.50000000000011</v>
      </c>
    </row>
    <row r="2862" spans="1:20" x14ac:dyDescent="0.25">
      <c r="A2862">
        <v>2861</v>
      </c>
      <c r="B2862">
        <v>89133</v>
      </c>
      <c r="C2862" t="s">
        <v>1228</v>
      </c>
      <c r="D2862" t="s">
        <v>20</v>
      </c>
      <c r="E2862" t="s">
        <v>39</v>
      </c>
      <c r="F2862" t="s">
        <v>47</v>
      </c>
      <c r="G2862" t="s">
        <v>257</v>
      </c>
      <c r="H2862" t="s">
        <v>54</v>
      </c>
      <c r="I2862" t="s">
        <v>28</v>
      </c>
      <c r="J2862" t="s">
        <v>36</v>
      </c>
      <c r="K2862" t="s">
        <v>129</v>
      </c>
      <c r="L2862" t="s">
        <v>706</v>
      </c>
      <c r="M2862" t="s">
        <v>117</v>
      </c>
      <c r="N2862" s="2">
        <v>41471</v>
      </c>
      <c r="O2862" s="2">
        <v>41472</v>
      </c>
      <c r="P2862">
        <v>16</v>
      </c>
      <c r="Q2862" s="1">
        <v>0.04</v>
      </c>
      <c r="R2862">
        <v>21.66</v>
      </c>
      <c r="S2862">
        <v>13.99</v>
      </c>
      <c r="T2862">
        <f t="shared" si="44"/>
        <v>346.56</v>
      </c>
    </row>
    <row r="2863" spans="1:20" x14ac:dyDescent="0.25">
      <c r="A2863">
        <v>2862</v>
      </c>
      <c r="B2863">
        <v>89129</v>
      </c>
      <c r="C2863" t="s">
        <v>1435</v>
      </c>
      <c r="D2863" t="s">
        <v>20</v>
      </c>
      <c r="E2863" t="s">
        <v>187</v>
      </c>
      <c r="F2863" t="s">
        <v>22</v>
      </c>
      <c r="G2863" t="s">
        <v>257</v>
      </c>
      <c r="H2863" t="s">
        <v>188</v>
      </c>
      <c r="I2863" t="s">
        <v>28</v>
      </c>
      <c r="J2863" t="s">
        <v>36</v>
      </c>
      <c r="K2863" t="s">
        <v>282</v>
      </c>
      <c r="L2863" t="s">
        <v>746</v>
      </c>
      <c r="M2863" t="s">
        <v>123</v>
      </c>
      <c r="N2863" s="2">
        <v>40375</v>
      </c>
      <c r="O2863" s="2">
        <v>40377</v>
      </c>
      <c r="P2863">
        <v>5</v>
      </c>
      <c r="Q2863" s="1">
        <v>0.02</v>
      </c>
      <c r="R2863">
        <v>12.99</v>
      </c>
      <c r="S2863">
        <v>14.37</v>
      </c>
      <c r="T2863">
        <f t="shared" si="44"/>
        <v>64.95</v>
      </c>
    </row>
    <row r="2864" spans="1:20" x14ac:dyDescent="0.25">
      <c r="A2864">
        <v>2863</v>
      </c>
      <c r="B2864">
        <v>89129</v>
      </c>
      <c r="C2864" t="s">
        <v>1435</v>
      </c>
      <c r="D2864" t="s">
        <v>20</v>
      </c>
      <c r="E2864" t="s">
        <v>39</v>
      </c>
      <c r="F2864" t="s">
        <v>22</v>
      </c>
      <c r="G2864" t="s">
        <v>257</v>
      </c>
      <c r="H2864" t="s">
        <v>54</v>
      </c>
      <c r="I2864" t="s">
        <v>28</v>
      </c>
      <c r="J2864" t="s">
        <v>36</v>
      </c>
      <c r="K2864" t="s">
        <v>145</v>
      </c>
      <c r="L2864" t="s">
        <v>192</v>
      </c>
      <c r="M2864" t="s">
        <v>137</v>
      </c>
      <c r="N2864" s="2">
        <v>40375</v>
      </c>
      <c r="O2864" s="2">
        <v>40377</v>
      </c>
      <c r="P2864">
        <v>7</v>
      </c>
      <c r="Q2864" s="1">
        <v>0.05</v>
      </c>
      <c r="R2864">
        <v>35.44</v>
      </c>
      <c r="S2864">
        <v>7.5</v>
      </c>
      <c r="T2864">
        <f t="shared" si="44"/>
        <v>248.07999999999998</v>
      </c>
    </row>
    <row r="2865" spans="1:20" x14ac:dyDescent="0.25">
      <c r="A2865">
        <v>2864</v>
      </c>
      <c r="B2865">
        <v>89129</v>
      </c>
      <c r="C2865" t="s">
        <v>1435</v>
      </c>
      <c r="D2865" t="s">
        <v>20</v>
      </c>
      <c r="E2865" t="s">
        <v>39</v>
      </c>
      <c r="F2865" t="s">
        <v>22</v>
      </c>
      <c r="G2865" t="s">
        <v>257</v>
      </c>
      <c r="H2865" t="s">
        <v>61</v>
      </c>
      <c r="I2865" t="s">
        <v>28</v>
      </c>
      <c r="J2865" t="s">
        <v>36</v>
      </c>
      <c r="K2865" t="s">
        <v>165</v>
      </c>
      <c r="L2865" t="s">
        <v>26</v>
      </c>
      <c r="M2865" t="s">
        <v>80</v>
      </c>
      <c r="N2865" s="2">
        <v>40375</v>
      </c>
      <c r="O2865" s="2">
        <v>40378</v>
      </c>
      <c r="P2865">
        <v>14</v>
      </c>
      <c r="Q2865" s="1">
        <v>0.02</v>
      </c>
      <c r="R2865">
        <v>12.98</v>
      </c>
      <c r="S2865">
        <v>3.14</v>
      </c>
      <c r="T2865">
        <f t="shared" si="44"/>
        <v>181.72</v>
      </c>
    </row>
    <row r="2866" spans="1:20" x14ac:dyDescent="0.25">
      <c r="A2866">
        <v>2865</v>
      </c>
      <c r="B2866">
        <v>88728</v>
      </c>
      <c r="C2866" t="s">
        <v>223</v>
      </c>
      <c r="D2866" t="s">
        <v>38</v>
      </c>
      <c r="E2866" t="s">
        <v>39</v>
      </c>
      <c r="F2866" t="s">
        <v>47</v>
      </c>
      <c r="G2866" t="s">
        <v>41</v>
      </c>
      <c r="H2866" t="s">
        <v>61</v>
      </c>
      <c r="I2866" t="s">
        <v>28</v>
      </c>
      <c r="J2866" t="s">
        <v>36</v>
      </c>
      <c r="K2866" t="s">
        <v>170</v>
      </c>
      <c r="L2866" t="s">
        <v>44</v>
      </c>
      <c r="M2866" t="s">
        <v>156</v>
      </c>
      <c r="N2866" s="2">
        <v>40311</v>
      </c>
      <c r="O2866" s="2">
        <v>40313</v>
      </c>
      <c r="P2866">
        <v>12</v>
      </c>
      <c r="Q2866" s="1">
        <v>0.08</v>
      </c>
      <c r="R2866">
        <v>2.62</v>
      </c>
      <c r="S2866">
        <v>0.8</v>
      </c>
      <c r="T2866">
        <f t="shared" si="44"/>
        <v>31.44</v>
      </c>
    </row>
    <row r="2867" spans="1:20" x14ac:dyDescent="0.25">
      <c r="A2867">
        <v>2866</v>
      </c>
      <c r="B2867">
        <v>90350</v>
      </c>
      <c r="C2867" t="s">
        <v>501</v>
      </c>
      <c r="D2867" t="s">
        <v>20</v>
      </c>
      <c r="E2867" t="s">
        <v>39</v>
      </c>
      <c r="F2867" t="s">
        <v>31</v>
      </c>
      <c r="G2867" t="s">
        <v>41</v>
      </c>
      <c r="H2867" t="s">
        <v>61</v>
      </c>
      <c r="I2867" t="s">
        <v>28</v>
      </c>
      <c r="J2867" t="s">
        <v>36</v>
      </c>
      <c r="K2867" t="s">
        <v>189</v>
      </c>
      <c r="L2867" t="s">
        <v>26</v>
      </c>
      <c r="M2867" t="s">
        <v>66</v>
      </c>
      <c r="N2867" s="2">
        <v>41519</v>
      </c>
      <c r="O2867" s="2">
        <v>41519</v>
      </c>
      <c r="P2867">
        <v>24</v>
      </c>
      <c r="Q2867" s="1">
        <v>0.1</v>
      </c>
      <c r="R2867">
        <v>10.98</v>
      </c>
      <c r="S2867">
        <v>3.37</v>
      </c>
      <c r="T2867">
        <f t="shared" si="44"/>
        <v>263.52</v>
      </c>
    </row>
    <row r="2868" spans="1:20" x14ac:dyDescent="0.25">
      <c r="A2868">
        <v>2867</v>
      </c>
      <c r="B2868">
        <v>90143</v>
      </c>
      <c r="C2868" t="s">
        <v>234</v>
      </c>
      <c r="D2868" t="s">
        <v>20</v>
      </c>
      <c r="E2868" t="s">
        <v>39</v>
      </c>
      <c r="F2868" t="s">
        <v>47</v>
      </c>
      <c r="G2868" t="s">
        <v>48</v>
      </c>
      <c r="H2868" t="s">
        <v>78</v>
      </c>
      <c r="I2868" t="s">
        <v>28</v>
      </c>
      <c r="J2868" t="s">
        <v>36</v>
      </c>
      <c r="K2868" t="s">
        <v>172</v>
      </c>
      <c r="L2868" t="s">
        <v>192</v>
      </c>
      <c r="M2868" t="s">
        <v>134</v>
      </c>
      <c r="N2868" s="2">
        <v>41593</v>
      </c>
      <c r="O2868" s="2">
        <v>41598</v>
      </c>
      <c r="P2868">
        <v>40</v>
      </c>
      <c r="Q2868" s="1">
        <v>0.09</v>
      </c>
      <c r="R2868">
        <v>6.48</v>
      </c>
      <c r="S2868">
        <v>8.8800000000000008</v>
      </c>
      <c r="T2868">
        <f t="shared" si="44"/>
        <v>259.20000000000005</v>
      </c>
    </row>
    <row r="2869" spans="1:20" x14ac:dyDescent="0.25">
      <c r="A2869">
        <v>2868</v>
      </c>
      <c r="B2869">
        <v>87646</v>
      </c>
      <c r="C2869" t="s">
        <v>579</v>
      </c>
      <c r="D2869" t="s">
        <v>38</v>
      </c>
      <c r="E2869" t="s">
        <v>39</v>
      </c>
      <c r="F2869" t="s">
        <v>40</v>
      </c>
      <c r="G2869" t="s">
        <v>93</v>
      </c>
      <c r="H2869" t="s">
        <v>61</v>
      </c>
      <c r="I2869" t="s">
        <v>28</v>
      </c>
      <c r="J2869" t="s">
        <v>36</v>
      </c>
      <c r="K2869" t="s">
        <v>105</v>
      </c>
      <c r="L2869" t="s">
        <v>192</v>
      </c>
      <c r="M2869" t="s">
        <v>125</v>
      </c>
      <c r="N2869" s="2">
        <v>40656</v>
      </c>
      <c r="O2869" s="2">
        <v>40657</v>
      </c>
      <c r="P2869">
        <v>6</v>
      </c>
      <c r="Q2869" s="1">
        <v>7.0000000000000007E-2</v>
      </c>
      <c r="R2869">
        <v>3.8</v>
      </c>
      <c r="S2869">
        <v>1.49</v>
      </c>
      <c r="T2869">
        <f t="shared" si="44"/>
        <v>22.799999999999997</v>
      </c>
    </row>
    <row r="2870" spans="1:20" x14ac:dyDescent="0.25">
      <c r="A2870">
        <v>2869</v>
      </c>
      <c r="B2870">
        <v>86647</v>
      </c>
      <c r="C2870" t="s">
        <v>1929</v>
      </c>
      <c r="D2870" t="s">
        <v>20</v>
      </c>
      <c r="E2870" t="s">
        <v>39</v>
      </c>
      <c r="F2870" t="s">
        <v>31</v>
      </c>
      <c r="G2870" t="s">
        <v>93</v>
      </c>
      <c r="H2870" t="s">
        <v>89</v>
      </c>
      <c r="I2870" t="s">
        <v>28</v>
      </c>
      <c r="J2870" t="s">
        <v>36</v>
      </c>
      <c r="K2870" t="s">
        <v>71</v>
      </c>
      <c r="L2870" t="s">
        <v>192</v>
      </c>
      <c r="M2870" t="s">
        <v>375</v>
      </c>
      <c r="N2870" s="2">
        <v>40854</v>
      </c>
      <c r="O2870" s="2">
        <v>40855</v>
      </c>
      <c r="P2870">
        <v>30</v>
      </c>
      <c r="Q2870" s="1">
        <v>0.05</v>
      </c>
      <c r="R2870">
        <v>140.85</v>
      </c>
      <c r="S2870">
        <v>19.989999999999998</v>
      </c>
      <c r="T2870">
        <f t="shared" si="44"/>
        <v>4225.5</v>
      </c>
    </row>
    <row r="2871" spans="1:20" x14ac:dyDescent="0.25">
      <c r="A2871">
        <v>2870</v>
      </c>
      <c r="B2871">
        <v>86849</v>
      </c>
      <c r="C2871" t="s">
        <v>2474</v>
      </c>
      <c r="D2871" t="s">
        <v>20</v>
      </c>
      <c r="E2871" t="s">
        <v>21</v>
      </c>
      <c r="F2871" t="s">
        <v>31</v>
      </c>
      <c r="G2871" t="s">
        <v>93</v>
      </c>
      <c r="H2871" t="s">
        <v>203</v>
      </c>
      <c r="I2871" t="s">
        <v>28</v>
      </c>
      <c r="J2871" t="s">
        <v>36</v>
      </c>
      <c r="K2871" t="s">
        <v>1114</v>
      </c>
      <c r="L2871" t="s">
        <v>192</v>
      </c>
      <c r="M2871" t="s">
        <v>35</v>
      </c>
      <c r="N2871" s="2">
        <v>40669</v>
      </c>
      <c r="O2871" s="2">
        <v>40670</v>
      </c>
      <c r="P2871">
        <v>7</v>
      </c>
      <c r="Q2871" s="1">
        <v>0.08</v>
      </c>
      <c r="R2871">
        <v>179.99</v>
      </c>
      <c r="S2871">
        <v>19.989999999999998</v>
      </c>
      <c r="T2871">
        <f t="shared" si="44"/>
        <v>1259.93</v>
      </c>
    </row>
    <row r="2872" spans="1:20" x14ac:dyDescent="0.25">
      <c r="A2872">
        <v>2871</v>
      </c>
      <c r="B2872">
        <v>87382</v>
      </c>
      <c r="C2872" t="s">
        <v>1358</v>
      </c>
      <c r="D2872" t="s">
        <v>20</v>
      </c>
      <c r="E2872" t="s">
        <v>39</v>
      </c>
      <c r="F2872" t="s">
        <v>47</v>
      </c>
      <c r="G2872" t="s">
        <v>48</v>
      </c>
      <c r="H2872" t="s">
        <v>54</v>
      </c>
      <c r="I2872" t="s">
        <v>28</v>
      </c>
      <c r="J2872" t="s">
        <v>36</v>
      </c>
      <c r="K2872" t="s">
        <v>149</v>
      </c>
      <c r="L2872" t="s">
        <v>26</v>
      </c>
      <c r="M2872" t="s">
        <v>167</v>
      </c>
      <c r="N2872" s="2">
        <v>40442</v>
      </c>
      <c r="O2872" s="2">
        <v>40447</v>
      </c>
      <c r="P2872">
        <v>7</v>
      </c>
      <c r="Q2872" s="1">
        <v>0.05</v>
      </c>
      <c r="R2872">
        <v>5.74</v>
      </c>
      <c r="S2872">
        <v>5.3</v>
      </c>
      <c r="T2872">
        <f t="shared" si="44"/>
        <v>40.18</v>
      </c>
    </row>
    <row r="2873" spans="1:20" x14ac:dyDescent="0.25">
      <c r="A2873">
        <v>2872</v>
      </c>
      <c r="B2873">
        <v>88758</v>
      </c>
      <c r="C2873" t="s">
        <v>647</v>
      </c>
      <c r="D2873" t="s">
        <v>20</v>
      </c>
      <c r="E2873" t="s">
        <v>39</v>
      </c>
      <c r="F2873" t="s">
        <v>31</v>
      </c>
      <c r="G2873" t="s">
        <v>23</v>
      </c>
      <c r="H2873" t="s">
        <v>89</v>
      </c>
      <c r="I2873" t="s">
        <v>28</v>
      </c>
      <c r="J2873" t="s">
        <v>36</v>
      </c>
      <c r="K2873" t="s">
        <v>55</v>
      </c>
      <c r="L2873" t="s">
        <v>44</v>
      </c>
      <c r="M2873" t="s">
        <v>146</v>
      </c>
      <c r="N2873" s="2">
        <v>40374</v>
      </c>
      <c r="O2873" s="2">
        <v>40374</v>
      </c>
      <c r="P2873">
        <v>7</v>
      </c>
      <c r="Q2873" s="1">
        <v>0.09</v>
      </c>
      <c r="R2873">
        <v>2.88</v>
      </c>
      <c r="S2873">
        <v>0.7</v>
      </c>
      <c r="T2873">
        <f t="shared" si="44"/>
        <v>20.16</v>
      </c>
    </row>
    <row r="2874" spans="1:20" x14ac:dyDescent="0.25">
      <c r="A2874">
        <v>2873</v>
      </c>
      <c r="B2874">
        <v>87478</v>
      </c>
      <c r="C2874" t="s">
        <v>1046</v>
      </c>
      <c r="D2874" t="s">
        <v>578</v>
      </c>
      <c r="E2874" t="s">
        <v>187</v>
      </c>
      <c r="F2874" t="s">
        <v>40</v>
      </c>
      <c r="G2874" t="s">
        <v>93</v>
      </c>
      <c r="H2874" t="s">
        <v>225</v>
      </c>
      <c r="I2874" t="s">
        <v>28</v>
      </c>
      <c r="J2874" t="s">
        <v>36</v>
      </c>
      <c r="K2874" t="s">
        <v>43</v>
      </c>
      <c r="L2874" t="s">
        <v>330</v>
      </c>
      <c r="M2874" t="s">
        <v>45</v>
      </c>
      <c r="N2874" s="2">
        <v>41138</v>
      </c>
      <c r="O2874" s="2">
        <v>41138</v>
      </c>
      <c r="P2874">
        <v>20</v>
      </c>
      <c r="Q2874" s="1">
        <v>0</v>
      </c>
      <c r="R2874">
        <v>259.70999999999998</v>
      </c>
      <c r="S2874">
        <v>66.67</v>
      </c>
      <c r="T2874">
        <f t="shared" si="44"/>
        <v>5194.2</v>
      </c>
    </row>
    <row r="2875" spans="1:20" x14ac:dyDescent="0.25">
      <c r="A2875">
        <v>2874</v>
      </c>
      <c r="B2875">
        <v>86419</v>
      </c>
      <c r="C2875" t="s">
        <v>891</v>
      </c>
      <c r="D2875" t="s">
        <v>20</v>
      </c>
      <c r="E2875" t="s">
        <v>39</v>
      </c>
      <c r="F2875" t="s">
        <v>22</v>
      </c>
      <c r="G2875" t="s">
        <v>32</v>
      </c>
      <c r="H2875" t="s">
        <v>78</v>
      </c>
      <c r="I2875" t="s">
        <v>28</v>
      </c>
      <c r="J2875" t="s">
        <v>36</v>
      </c>
      <c r="K2875" t="s">
        <v>129</v>
      </c>
      <c r="L2875" t="s">
        <v>746</v>
      </c>
      <c r="M2875" t="s">
        <v>238</v>
      </c>
      <c r="N2875" s="2">
        <v>41440</v>
      </c>
      <c r="O2875" s="2">
        <v>41442</v>
      </c>
      <c r="P2875">
        <v>13</v>
      </c>
      <c r="Q2875" s="1">
        <v>7.0000000000000007E-2</v>
      </c>
      <c r="R2875">
        <v>20.34</v>
      </c>
      <c r="S2875">
        <v>35</v>
      </c>
      <c r="T2875">
        <f t="shared" si="44"/>
        <v>264.42</v>
      </c>
    </row>
    <row r="2876" spans="1:20" x14ac:dyDescent="0.25">
      <c r="A2876">
        <v>2875</v>
      </c>
      <c r="B2876">
        <v>87244</v>
      </c>
      <c r="C2876" t="s">
        <v>977</v>
      </c>
      <c r="D2876" t="s">
        <v>20</v>
      </c>
      <c r="E2876" t="s">
        <v>187</v>
      </c>
      <c r="F2876" t="s">
        <v>40</v>
      </c>
      <c r="G2876" t="s">
        <v>48</v>
      </c>
      <c r="H2876" t="s">
        <v>188</v>
      </c>
      <c r="I2876" t="s">
        <v>28</v>
      </c>
      <c r="J2876" t="s">
        <v>36</v>
      </c>
      <c r="K2876" t="s">
        <v>43</v>
      </c>
      <c r="L2876" t="s">
        <v>706</v>
      </c>
      <c r="M2876" t="s">
        <v>125</v>
      </c>
      <c r="N2876" s="2">
        <v>40223</v>
      </c>
      <c r="O2876" s="2">
        <v>40225</v>
      </c>
      <c r="P2876">
        <v>1</v>
      </c>
      <c r="Q2876" s="1">
        <v>0.04</v>
      </c>
      <c r="R2876">
        <v>60.65</v>
      </c>
      <c r="S2876">
        <v>12.23</v>
      </c>
      <c r="T2876">
        <f t="shared" si="44"/>
        <v>60.65</v>
      </c>
    </row>
    <row r="2877" spans="1:20" x14ac:dyDescent="0.25">
      <c r="A2877">
        <v>2876</v>
      </c>
      <c r="B2877">
        <v>88481</v>
      </c>
      <c r="C2877" t="s">
        <v>1690</v>
      </c>
      <c r="D2877" t="s">
        <v>20</v>
      </c>
      <c r="E2877" t="s">
        <v>21</v>
      </c>
      <c r="F2877" t="s">
        <v>31</v>
      </c>
      <c r="G2877" t="s">
        <v>41</v>
      </c>
      <c r="H2877" t="s">
        <v>33</v>
      </c>
      <c r="I2877" t="s">
        <v>28</v>
      </c>
      <c r="J2877" t="s">
        <v>36</v>
      </c>
      <c r="K2877" t="s">
        <v>1114</v>
      </c>
      <c r="L2877" t="s">
        <v>26</v>
      </c>
      <c r="M2877" t="s">
        <v>83</v>
      </c>
      <c r="N2877" s="2">
        <v>40700</v>
      </c>
      <c r="O2877" s="2">
        <v>40702</v>
      </c>
      <c r="P2877">
        <v>2</v>
      </c>
      <c r="Q2877" s="1">
        <v>7.0000000000000007E-2</v>
      </c>
      <c r="R2877">
        <v>8.1199999999999992</v>
      </c>
      <c r="S2877">
        <v>2.83</v>
      </c>
      <c r="T2877">
        <f t="shared" si="44"/>
        <v>16.239999999999998</v>
      </c>
    </row>
    <row r="2878" spans="1:20" x14ac:dyDescent="0.25">
      <c r="A2878">
        <v>2877</v>
      </c>
      <c r="B2878">
        <v>88481</v>
      </c>
      <c r="C2878" t="s">
        <v>1690</v>
      </c>
      <c r="D2878" t="s">
        <v>20</v>
      </c>
      <c r="E2878" t="s">
        <v>21</v>
      </c>
      <c r="F2878" t="s">
        <v>31</v>
      </c>
      <c r="G2878" t="s">
        <v>41</v>
      </c>
      <c r="H2878" t="s">
        <v>206</v>
      </c>
      <c r="I2878" t="s">
        <v>28</v>
      </c>
      <c r="J2878" t="s">
        <v>76</v>
      </c>
      <c r="K2878" t="s">
        <v>208</v>
      </c>
      <c r="L2878" t="s">
        <v>706</v>
      </c>
      <c r="M2878" t="s">
        <v>66</v>
      </c>
      <c r="N2878" s="2">
        <v>40700</v>
      </c>
      <c r="O2878" s="2">
        <v>40701</v>
      </c>
      <c r="P2878">
        <v>11</v>
      </c>
      <c r="Q2878" s="1">
        <v>0.01</v>
      </c>
      <c r="R2878">
        <v>23.99</v>
      </c>
      <c r="S2878">
        <v>6.3</v>
      </c>
      <c r="T2878">
        <f t="shared" si="44"/>
        <v>263.89</v>
      </c>
    </row>
    <row r="2879" spans="1:20" x14ac:dyDescent="0.25">
      <c r="A2879">
        <v>2878</v>
      </c>
      <c r="B2879">
        <v>90608</v>
      </c>
      <c r="C2879" t="s">
        <v>1247</v>
      </c>
      <c r="D2879" t="s">
        <v>20</v>
      </c>
      <c r="E2879" t="s">
        <v>39</v>
      </c>
      <c r="F2879" t="s">
        <v>31</v>
      </c>
      <c r="G2879" t="s">
        <v>23</v>
      </c>
      <c r="H2879" t="s">
        <v>61</v>
      </c>
      <c r="I2879" t="s">
        <v>28</v>
      </c>
      <c r="J2879" t="s">
        <v>76</v>
      </c>
      <c r="K2879" t="s">
        <v>181</v>
      </c>
      <c r="L2879" t="s">
        <v>192</v>
      </c>
      <c r="M2879" t="s">
        <v>214</v>
      </c>
      <c r="N2879" s="2">
        <v>40572</v>
      </c>
      <c r="O2879" s="2">
        <v>40574</v>
      </c>
      <c r="P2879">
        <v>7</v>
      </c>
      <c r="Q2879" s="1">
        <v>0.04</v>
      </c>
      <c r="R2879">
        <v>4.9800000000000004</v>
      </c>
      <c r="S2879">
        <v>4.7</v>
      </c>
      <c r="T2879">
        <f t="shared" si="44"/>
        <v>34.86</v>
      </c>
    </row>
    <row r="2880" spans="1:20" x14ac:dyDescent="0.25">
      <c r="A2880">
        <v>2879</v>
      </c>
      <c r="B2880">
        <v>90615</v>
      </c>
      <c r="C2880" t="s">
        <v>1192</v>
      </c>
      <c r="D2880" t="s">
        <v>20</v>
      </c>
      <c r="E2880" t="s">
        <v>21</v>
      </c>
      <c r="F2880" t="s">
        <v>22</v>
      </c>
      <c r="G2880" t="s">
        <v>32</v>
      </c>
      <c r="H2880" t="s">
        <v>24</v>
      </c>
      <c r="I2880" t="s">
        <v>28</v>
      </c>
      <c r="J2880" t="s">
        <v>76</v>
      </c>
      <c r="K2880" t="s">
        <v>34</v>
      </c>
      <c r="L2880" t="s">
        <v>26</v>
      </c>
      <c r="M2880" t="s">
        <v>182</v>
      </c>
      <c r="N2880" s="2">
        <v>40829</v>
      </c>
      <c r="O2880" s="2">
        <v>40831</v>
      </c>
      <c r="P2880">
        <v>10</v>
      </c>
      <c r="Q2880" s="1">
        <v>7.0000000000000007E-2</v>
      </c>
      <c r="R2880">
        <v>43.98</v>
      </c>
      <c r="S2880">
        <v>1.99</v>
      </c>
      <c r="T2880">
        <f t="shared" si="44"/>
        <v>439.79999999999995</v>
      </c>
    </row>
    <row r="2881" spans="1:20" x14ac:dyDescent="0.25">
      <c r="A2881">
        <v>2880</v>
      </c>
      <c r="B2881">
        <v>87509</v>
      </c>
      <c r="C2881" t="s">
        <v>1027</v>
      </c>
      <c r="D2881" t="s">
        <v>20</v>
      </c>
      <c r="E2881" t="s">
        <v>39</v>
      </c>
      <c r="F2881" t="s">
        <v>40</v>
      </c>
      <c r="G2881" t="s">
        <v>41</v>
      </c>
      <c r="H2881" t="s">
        <v>49</v>
      </c>
      <c r="I2881" t="s">
        <v>28</v>
      </c>
      <c r="J2881" t="s">
        <v>76</v>
      </c>
      <c r="K2881" t="s">
        <v>274</v>
      </c>
      <c r="L2881" t="s">
        <v>44</v>
      </c>
      <c r="M2881" t="s">
        <v>469</v>
      </c>
      <c r="N2881" s="2">
        <v>41279</v>
      </c>
      <c r="O2881" s="2">
        <v>41282</v>
      </c>
      <c r="P2881">
        <v>9</v>
      </c>
      <c r="Q2881" s="1">
        <v>0.06</v>
      </c>
      <c r="R2881">
        <v>4.76</v>
      </c>
      <c r="S2881">
        <v>0.88</v>
      </c>
      <c r="T2881">
        <f t="shared" si="44"/>
        <v>42.839999999999996</v>
      </c>
    </row>
    <row r="2882" spans="1:20" x14ac:dyDescent="0.25">
      <c r="A2882">
        <v>2881</v>
      </c>
      <c r="B2882">
        <v>90619</v>
      </c>
      <c r="C2882" t="s">
        <v>684</v>
      </c>
      <c r="D2882" t="s">
        <v>20</v>
      </c>
      <c r="E2882" t="s">
        <v>21</v>
      </c>
      <c r="F2882" t="s">
        <v>31</v>
      </c>
      <c r="G2882" t="s">
        <v>41</v>
      </c>
      <c r="H2882" t="s">
        <v>33</v>
      </c>
      <c r="I2882" t="s">
        <v>28</v>
      </c>
      <c r="J2882" t="s">
        <v>76</v>
      </c>
      <c r="K2882" t="s">
        <v>201</v>
      </c>
      <c r="L2882" t="s">
        <v>706</v>
      </c>
      <c r="M2882" t="s">
        <v>178</v>
      </c>
      <c r="N2882" s="2">
        <v>40551</v>
      </c>
      <c r="O2882" s="2">
        <v>40553</v>
      </c>
      <c r="P2882">
        <v>6</v>
      </c>
      <c r="Q2882" s="1">
        <v>0.01</v>
      </c>
      <c r="R2882">
        <v>20.99</v>
      </c>
      <c r="S2882">
        <v>4.8099999999999996</v>
      </c>
      <c r="T2882">
        <f t="shared" si="44"/>
        <v>125.94</v>
      </c>
    </row>
    <row r="2883" spans="1:20" x14ac:dyDescent="0.25">
      <c r="A2883">
        <v>2882</v>
      </c>
      <c r="B2883">
        <v>87036</v>
      </c>
      <c r="C2883" t="s">
        <v>2272</v>
      </c>
      <c r="D2883" t="s">
        <v>20</v>
      </c>
      <c r="E2883" t="s">
        <v>39</v>
      </c>
      <c r="F2883" t="s">
        <v>47</v>
      </c>
      <c r="G2883" t="s">
        <v>32</v>
      </c>
      <c r="H2883" t="s">
        <v>94</v>
      </c>
      <c r="I2883" t="s">
        <v>28</v>
      </c>
      <c r="J2883" t="s">
        <v>76</v>
      </c>
      <c r="K2883" t="s">
        <v>154</v>
      </c>
      <c r="L2883" t="s">
        <v>192</v>
      </c>
      <c r="M2883" t="s">
        <v>51</v>
      </c>
      <c r="N2883" s="2">
        <v>40832</v>
      </c>
      <c r="O2883" s="2">
        <v>40833</v>
      </c>
      <c r="P2883">
        <v>1</v>
      </c>
      <c r="Q2883" s="1">
        <v>0.09</v>
      </c>
      <c r="R2883">
        <v>52.99</v>
      </c>
      <c r="S2883">
        <v>19.989999999999998</v>
      </c>
      <c r="T2883">
        <f t="shared" ref="T2883:T2946" si="45">R2883*P2883</f>
        <v>52.99</v>
      </c>
    </row>
    <row r="2884" spans="1:20" x14ac:dyDescent="0.25">
      <c r="A2884">
        <v>2883</v>
      </c>
      <c r="B2884">
        <v>87036</v>
      </c>
      <c r="C2884" t="s">
        <v>2147</v>
      </c>
      <c r="D2884" t="s">
        <v>20</v>
      </c>
      <c r="E2884" t="s">
        <v>21</v>
      </c>
      <c r="F2884" t="s">
        <v>31</v>
      </c>
      <c r="G2884" t="s">
        <v>32</v>
      </c>
      <c r="H2884" t="s">
        <v>203</v>
      </c>
      <c r="I2884" t="s">
        <v>28</v>
      </c>
      <c r="J2884" t="s">
        <v>76</v>
      </c>
      <c r="K2884" t="s">
        <v>1447</v>
      </c>
      <c r="L2884" t="s">
        <v>192</v>
      </c>
      <c r="M2884" t="s">
        <v>35</v>
      </c>
      <c r="N2884" s="2">
        <v>40832</v>
      </c>
      <c r="O2884" s="2">
        <v>40832</v>
      </c>
      <c r="P2884">
        <v>14</v>
      </c>
      <c r="Q2884" s="1">
        <v>0.05</v>
      </c>
      <c r="R2884">
        <v>30.73</v>
      </c>
      <c r="S2884">
        <v>4</v>
      </c>
      <c r="T2884">
        <f t="shared" si="45"/>
        <v>430.22</v>
      </c>
    </row>
    <row r="2885" spans="1:20" x14ac:dyDescent="0.25">
      <c r="A2885">
        <v>2884</v>
      </c>
      <c r="B2885">
        <v>87036</v>
      </c>
      <c r="C2885" t="s">
        <v>1168</v>
      </c>
      <c r="D2885" t="s">
        <v>38</v>
      </c>
      <c r="E2885" t="s">
        <v>39</v>
      </c>
      <c r="F2885" t="s">
        <v>31</v>
      </c>
      <c r="G2885" t="s">
        <v>32</v>
      </c>
      <c r="H2885" t="s">
        <v>89</v>
      </c>
      <c r="I2885" t="s">
        <v>28</v>
      </c>
      <c r="J2885" t="s">
        <v>76</v>
      </c>
      <c r="K2885" t="s">
        <v>43</v>
      </c>
      <c r="L2885" t="s">
        <v>192</v>
      </c>
      <c r="M2885" t="s">
        <v>141</v>
      </c>
      <c r="N2885" s="2">
        <v>40832</v>
      </c>
      <c r="O2885" s="2">
        <v>40834</v>
      </c>
      <c r="P2885">
        <v>21</v>
      </c>
      <c r="Q2885" s="1">
        <v>0.09</v>
      </c>
      <c r="R2885">
        <v>4.91</v>
      </c>
      <c r="S2885">
        <v>5.68</v>
      </c>
      <c r="T2885">
        <f t="shared" si="45"/>
        <v>103.11</v>
      </c>
    </row>
    <row r="2886" spans="1:20" x14ac:dyDescent="0.25">
      <c r="A2886">
        <v>2885</v>
      </c>
      <c r="B2886">
        <v>89376</v>
      </c>
      <c r="C2886" t="s">
        <v>276</v>
      </c>
      <c r="D2886" t="s">
        <v>20</v>
      </c>
      <c r="E2886" t="s">
        <v>21</v>
      </c>
      <c r="F2886" t="s">
        <v>22</v>
      </c>
      <c r="G2886" t="s">
        <v>41</v>
      </c>
      <c r="H2886" t="s">
        <v>24</v>
      </c>
      <c r="I2886" t="s">
        <v>28</v>
      </c>
      <c r="J2886" t="s">
        <v>76</v>
      </c>
      <c r="K2886" t="s">
        <v>201</v>
      </c>
      <c r="L2886" t="s">
        <v>192</v>
      </c>
      <c r="M2886" t="s">
        <v>331</v>
      </c>
      <c r="N2886" s="2">
        <v>40516</v>
      </c>
      <c r="O2886" s="2">
        <v>40518</v>
      </c>
      <c r="P2886">
        <v>1</v>
      </c>
      <c r="Q2886" s="1">
        <v>0.09</v>
      </c>
      <c r="R2886">
        <v>99.99</v>
      </c>
      <c r="S2886">
        <v>19.989999999999998</v>
      </c>
      <c r="T2886">
        <f t="shared" si="45"/>
        <v>99.99</v>
      </c>
    </row>
    <row r="2887" spans="1:20" x14ac:dyDescent="0.25">
      <c r="A2887">
        <v>2886</v>
      </c>
      <c r="B2887">
        <v>89376</v>
      </c>
      <c r="C2887" t="s">
        <v>276</v>
      </c>
      <c r="D2887" t="s">
        <v>20</v>
      </c>
      <c r="E2887" t="s">
        <v>21</v>
      </c>
      <c r="F2887" t="s">
        <v>22</v>
      </c>
      <c r="G2887" t="s">
        <v>41</v>
      </c>
      <c r="H2887" t="s">
        <v>33</v>
      </c>
      <c r="I2887" t="s">
        <v>28</v>
      </c>
      <c r="J2887" t="s">
        <v>76</v>
      </c>
      <c r="K2887" t="s">
        <v>208</v>
      </c>
      <c r="L2887" t="s">
        <v>192</v>
      </c>
      <c r="M2887" t="s">
        <v>86</v>
      </c>
      <c r="N2887" s="2">
        <v>40516</v>
      </c>
      <c r="O2887" s="2">
        <v>40517</v>
      </c>
      <c r="P2887">
        <v>6</v>
      </c>
      <c r="Q2887" s="1">
        <v>0.04</v>
      </c>
      <c r="R2887">
        <v>205.99</v>
      </c>
      <c r="S2887">
        <v>5.26</v>
      </c>
      <c r="T2887">
        <f t="shared" si="45"/>
        <v>1235.94</v>
      </c>
    </row>
    <row r="2888" spans="1:20" x14ac:dyDescent="0.25">
      <c r="A2888">
        <v>2887</v>
      </c>
      <c r="B2888">
        <v>88927</v>
      </c>
      <c r="C2888" t="s">
        <v>956</v>
      </c>
      <c r="D2888" t="s">
        <v>20</v>
      </c>
      <c r="E2888" t="s">
        <v>39</v>
      </c>
      <c r="F2888" t="s">
        <v>31</v>
      </c>
      <c r="G2888" t="s">
        <v>93</v>
      </c>
      <c r="H2888" t="s">
        <v>54</v>
      </c>
      <c r="I2888" t="s">
        <v>28</v>
      </c>
      <c r="J2888" t="s">
        <v>76</v>
      </c>
      <c r="K2888" t="s">
        <v>154</v>
      </c>
      <c r="L2888" t="s">
        <v>192</v>
      </c>
      <c r="M2888" t="s">
        <v>131</v>
      </c>
      <c r="N2888" s="2">
        <v>41637</v>
      </c>
      <c r="O2888" s="2">
        <v>41638</v>
      </c>
      <c r="P2888">
        <v>14</v>
      </c>
      <c r="Q2888" s="1">
        <v>0.09</v>
      </c>
      <c r="R2888">
        <v>6.78</v>
      </c>
      <c r="S2888">
        <v>6.18</v>
      </c>
      <c r="T2888">
        <f t="shared" si="45"/>
        <v>94.92</v>
      </c>
    </row>
    <row r="2889" spans="1:20" x14ac:dyDescent="0.25">
      <c r="A2889">
        <v>2888</v>
      </c>
      <c r="B2889">
        <v>87176</v>
      </c>
      <c r="C2889" t="s">
        <v>371</v>
      </c>
      <c r="D2889" t="s">
        <v>20</v>
      </c>
      <c r="E2889" t="s">
        <v>39</v>
      </c>
      <c r="F2889" t="s">
        <v>47</v>
      </c>
      <c r="G2889" t="s">
        <v>93</v>
      </c>
      <c r="H2889" t="s">
        <v>78</v>
      </c>
      <c r="I2889" t="s">
        <v>28</v>
      </c>
      <c r="J2889" t="s">
        <v>76</v>
      </c>
      <c r="K2889" t="s">
        <v>158</v>
      </c>
      <c r="L2889" t="s">
        <v>44</v>
      </c>
      <c r="M2889" t="s">
        <v>160</v>
      </c>
      <c r="N2889" s="2">
        <v>40408</v>
      </c>
      <c r="O2889" s="2">
        <v>40410</v>
      </c>
      <c r="P2889">
        <v>10</v>
      </c>
      <c r="Q2889" s="1">
        <v>0.05</v>
      </c>
      <c r="R2889">
        <v>5.18</v>
      </c>
      <c r="S2889">
        <v>2.04</v>
      </c>
      <c r="T2889">
        <f t="shared" si="45"/>
        <v>51.8</v>
      </c>
    </row>
    <row r="2890" spans="1:20" x14ac:dyDescent="0.25">
      <c r="A2890">
        <v>2889</v>
      </c>
      <c r="B2890">
        <v>86936</v>
      </c>
      <c r="C2890" t="s">
        <v>1274</v>
      </c>
      <c r="D2890" t="s">
        <v>20</v>
      </c>
      <c r="E2890" t="s">
        <v>39</v>
      </c>
      <c r="F2890" t="s">
        <v>31</v>
      </c>
      <c r="G2890" t="s">
        <v>48</v>
      </c>
      <c r="H2890" t="s">
        <v>42</v>
      </c>
      <c r="I2890" t="s">
        <v>28</v>
      </c>
      <c r="J2890" t="s">
        <v>76</v>
      </c>
      <c r="K2890" t="s">
        <v>248</v>
      </c>
      <c r="L2890" t="s">
        <v>44</v>
      </c>
      <c r="M2890" t="s">
        <v>143</v>
      </c>
      <c r="N2890" s="2">
        <v>40693</v>
      </c>
      <c r="O2890" s="2">
        <v>40695</v>
      </c>
      <c r="P2890">
        <v>15</v>
      </c>
      <c r="Q2890" s="1">
        <v>0.03</v>
      </c>
      <c r="R2890">
        <v>7.4</v>
      </c>
      <c r="S2890">
        <v>1.71</v>
      </c>
      <c r="T2890">
        <f t="shared" si="45"/>
        <v>111</v>
      </c>
    </row>
    <row r="2891" spans="1:20" x14ac:dyDescent="0.25">
      <c r="A2891">
        <v>2890</v>
      </c>
      <c r="B2891">
        <v>89027</v>
      </c>
      <c r="C2891" t="s">
        <v>185</v>
      </c>
      <c r="D2891" t="s">
        <v>20</v>
      </c>
      <c r="E2891" t="s">
        <v>39</v>
      </c>
      <c r="F2891" t="s">
        <v>31</v>
      </c>
      <c r="G2891" t="s">
        <v>41</v>
      </c>
      <c r="H2891" t="s">
        <v>78</v>
      </c>
      <c r="I2891" t="s">
        <v>28</v>
      </c>
      <c r="J2891" t="s">
        <v>76</v>
      </c>
      <c r="K2891" t="s">
        <v>116</v>
      </c>
      <c r="L2891" t="s">
        <v>192</v>
      </c>
      <c r="M2891" t="s">
        <v>296</v>
      </c>
      <c r="N2891" s="2">
        <v>40686</v>
      </c>
      <c r="O2891" s="2">
        <v>40688</v>
      </c>
      <c r="P2891">
        <v>12</v>
      </c>
      <c r="Q2891" s="1">
        <v>0.09</v>
      </c>
      <c r="R2891">
        <v>3.75</v>
      </c>
      <c r="S2891">
        <v>0.5</v>
      </c>
      <c r="T2891">
        <f t="shared" si="45"/>
        <v>45</v>
      </c>
    </row>
    <row r="2892" spans="1:20" x14ac:dyDescent="0.25">
      <c r="A2892">
        <v>2891</v>
      </c>
      <c r="B2892">
        <v>89027</v>
      </c>
      <c r="C2892" t="s">
        <v>185</v>
      </c>
      <c r="D2892" t="s">
        <v>20</v>
      </c>
      <c r="E2892" t="s">
        <v>21</v>
      </c>
      <c r="F2892" t="s">
        <v>31</v>
      </c>
      <c r="G2892" t="s">
        <v>41</v>
      </c>
      <c r="H2892" t="s">
        <v>33</v>
      </c>
      <c r="I2892" t="s">
        <v>28</v>
      </c>
      <c r="J2892" t="s">
        <v>76</v>
      </c>
      <c r="K2892" t="s">
        <v>25</v>
      </c>
      <c r="L2892" t="s">
        <v>192</v>
      </c>
      <c r="M2892" t="s">
        <v>69</v>
      </c>
      <c r="N2892" s="2">
        <v>40686</v>
      </c>
      <c r="O2892" s="2">
        <v>40688</v>
      </c>
      <c r="P2892">
        <v>10</v>
      </c>
      <c r="Q2892" s="1">
        <v>0.02</v>
      </c>
      <c r="R2892">
        <v>65.989999999999995</v>
      </c>
      <c r="S2892">
        <v>4.99</v>
      </c>
      <c r="T2892">
        <f t="shared" si="45"/>
        <v>659.9</v>
      </c>
    </row>
    <row r="2893" spans="1:20" x14ac:dyDescent="0.25">
      <c r="A2893">
        <v>2892</v>
      </c>
      <c r="B2893">
        <v>89027</v>
      </c>
      <c r="C2893" t="s">
        <v>435</v>
      </c>
      <c r="D2893" t="s">
        <v>20</v>
      </c>
      <c r="E2893" t="s">
        <v>21</v>
      </c>
      <c r="F2893" t="s">
        <v>22</v>
      </c>
      <c r="G2893" t="s">
        <v>41</v>
      </c>
      <c r="H2893" t="s">
        <v>24</v>
      </c>
      <c r="I2893" t="s">
        <v>28</v>
      </c>
      <c r="J2893" t="s">
        <v>76</v>
      </c>
      <c r="K2893" t="s">
        <v>198</v>
      </c>
      <c r="L2893" t="s">
        <v>26</v>
      </c>
      <c r="M2893" t="s">
        <v>326</v>
      </c>
      <c r="N2893" s="2">
        <v>40686</v>
      </c>
      <c r="O2893" s="2">
        <v>40686</v>
      </c>
      <c r="P2893">
        <v>11</v>
      </c>
      <c r="Q2893" s="1">
        <v>0.06</v>
      </c>
      <c r="R2893">
        <v>8.5</v>
      </c>
      <c r="S2893">
        <v>1.99</v>
      </c>
      <c r="T2893">
        <f t="shared" si="45"/>
        <v>93.5</v>
      </c>
    </row>
    <row r="2894" spans="1:20" x14ac:dyDescent="0.25">
      <c r="A2894">
        <v>2893</v>
      </c>
      <c r="B2894">
        <v>89027</v>
      </c>
      <c r="C2894" t="s">
        <v>435</v>
      </c>
      <c r="D2894" t="s">
        <v>20</v>
      </c>
      <c r="E2894" t="s">
        <v>39</v>
      </c>
      <c r="F2894" t="s">
        <v>22</v>
      </c>
      <c r="G2894" t="s">
        <v>41</v>
      </c>
      <c r="H2894" t="s">
        <v>42</v>
      </c>
      <c r="I2894" t="s">
        <v>28</v>
      </c>
      <c r="J2894" t="s">
        <v>76</v>
      </c>
      <c r="K2894" t="s">
        <v>43</v>
      </c>
      <c r="L2894" t="s">
        <v>44</v>
      </c>
      <c r="M2894" t="s">
        <v>232</v>
      </c>
      <c r="N2894" s="2">
        <v>40686</v>
      </c>
      <c r="O2894" s="2">
        <v>40686</v>
      </c>
      <c r="P2894">
        <v>6</v>
      </c>
      <c r="Q2894" s="1">
        <v>0.04</v>
      </c>
      <c r="R2894">
        <v>2.1800000000000002</v>
      </c>
      <c r="S2894">
        <v>0.78</v>
      </c>
      <c r="T2894">
        <f t="shared" si="45"/>
        <v>13.080000000000002</v>
      </c>
    </row>
    <row r="2895" spans="1:20" x14ac:dyDescent="0.25">
      <c r="A2895">
        <v>2894</v>
      </c>
      <c r="B2895">
        <v>89027</v>
      </c>
      <c r="C2895" t="s">
        <v>435</v>
      </c>
      <c r="D2895" t="s">
        <v>20</v>
      </c>
      <c r="E2895" t="s">
        <v>39</v>
      </c>
      <c r="F2895" t="s">
        <v>22</v>
      </c>
      <c r="G2895" t="s">
        <v>41</v>
      </c>
      <c r="H2895" t="s">
        <v>78</v>
      </c>
      <c r="I2895" t="s">
        <v>28</v>
      </c>
      <c r="J2895" t="s">
        <v>76</v>
      </c>
      <c r="K2895" t="s">
        <v>189</v>
      </c>
      <c r="L2895" t="s">
        <v>192</v>
      </c>
      <c r="M2895" t="s">
        <v>80</v>
      </c>
      <c r="N2895" s="2">
        <v>40686</v>
      </c>
      <c r="O2895" s="2">
        <v>40686</v>
      </c>
      <c r="P2895">
        <v>12</v>
      </c>
      <c r="Q2895" s="1">
        <v>0.02</v>
      </c>
      <c r="R2895">
        <v>12.28</v>
      </c>
      <c r="S2895">
        <v>6.13</v>
      </c>
      <c r="T2895">
        <f t="shared" si="45"/>
        <v>147.35999999999999</v>
      </c>
    </row>
    <row r="2896" spans="1:20" x14ac:dyDescent="0.25">
      <c r="A2896">
        <v>2895</v>
      </c>
      <c r="B2896">
        <v>90621</v>
      </c>
      <c r="C2896" t="s">
        <v>857</v>
      </c>
      <c r="D2896" t="s">
        <v>578</v>
      </c>
      <c r="E2896" t="s">
        <v>187</v>
      </c>
      <c r="F2896" t="s">
        <v>40</v>
      </c>
      <c r="G2896" t="s">
        <v>48</v>
      </c>
      <c r="H2896" t="s">
        <v>217</v>
      </c>
      <c r="I2896" t="s">
        <v>28</v>
      </c>
      <c r="J2896" t="s">
        <v>76</v>
      </c>
      <c r="K2896" t="s">
        <v>248</v>
      </c>
      <c r="L2896" t="s">
        <v>283</v>
      </c>
      <c r="M2896" t="s">
        <v>99</v>
      </c>
      <c r="N2896" s="2">
        <v>40245</v>
      </c>
      <c r="O2896" s="2">
        <v>40252</v>
      </c>
      <c r="P2896">
        <v>3</v>
      </c>
      <c r="Q2896" s="1">
        <v>0.01</v>
      </c>
      <c r="R2896">
        <v>300.98</v>
      </c>
      <c r="S2896">
        <v>64.73</v>
      </c>
      <c r="T2896">
        <f t="shared" si="45"/>
        <v>902.94</v>
      </c>
    </row>
    <row r="2897" spans="1:20" x14ac:dyDescent="0.25">
      <c r="A2897">
        <v>2896</v>
      </c>
      <c r="B2897">
        <v>90622</v>
      </c>
      <c r="C2897" t="s">
        <v>857</v>
      </c>
      <c r="D2897" t="s">
        <v>20</v>
      </c>
      <c r="E2897" t="s">
        <v>39</v>
      </c>
      <c r="F2897" t="s">
        <v>40</v>
      </c>
      <c r="G2897" t="s">
        <v>48</v>
      </c>
      <c r="H2897" t="s">
        <v>42</v>
      </c>
      <c r="I2897" t="s">
        <v>28</v>
      </c>
      <c r="J2897" t="s">
        <v>76</v>
      </c>
      <c r="K2897" t="s">
        <v>189</v>
      </c>
      <c r="L2897" t="s">
        <v>192</v>
      </c>
      <c r="M2897" t="s">
        <v>59</v>
      </c>
      <c r="N2897" s="2">
        <v>41341</v>
      </c>
      <c r="O2897" s="2">
        <v>41341</v>
      </c>
      <c r="P2897">
        <v>8</v>
      </c>
      <c r="Q2897" s="1">
        <v>0.03</v>
      </c>
      <c r="R2897">
        <v>8.74</v>
      </c>
      <c r="S2897">
        <v>8.2899999999999991</v>
      </c>
      <c r="T2897">
        <f t="shared" si="45"/>
        <v>69.92</v>
      </c>
    </row>
    <row r="2898" spans="1:20" x14ac:dyDescent="0.25">
      <c r="A2898">
        <v>2897</v>
      </c>
      <c r="B2898">
        <v>87468</v>
      </c>
      <c r="C2898" t="s">
        <v>1649</v>
      </c>
      <c r="D2898" t="s">
        <v>20</v>
      </c>
      <c r="E2898" t="s">
        <v>39</v>
      </c>
      <c r="F2898" t="s">
        <v>22</v>
      </c>
      <c r="G2898" t="s">
        <v>93</v>
      </c>
      <c r="H2898" t="s">
        <v>89</v>
      </c>
      <c r="I2898" t="s">
        <v>28</v>
      </c>
      <c r="J2898" t="s">
        <v>76</v>
      </c>
      <c r="K2898" t="s">
        <v>158</v>
      </c>
      <c r="L2898" t="s">
        <v>192</v>
      </c>
      <c r="M2898" t="s">
        <v>398</v>
      </c>
      <c r="N2898" s="2">
        <v>41494</v>
      </c>
      <c r="O2898" s="2">
        <v>41494</v>
      </c>
      <c r="P2898">
        <v>1</v>
      </c>
      <c r="Q2898" s="1">
        <v>0.09</v>
      </c>
      <c r="R2898">
        <v>9.7100000000000009</v>
      </c>
      <c r="S2898">
        <v>9.4499999999999993</v>
      </c>
      <c r="T2898">
        <f t="shared" si="45"/>
        <v>9.7100000000000009</v>
      </c>
    </row>
    <row r="2899" spans="1:20" x14ac:dyDescent="0.25">
      <c r="A2899">
        <v>2898</v>
      </c>
      <c r="B2899">
        <v>88652</v>
      </c>
      <c r="C2899" t="s">
        <v>650</v>
      </c>
      <c r="D2899" t="s">
        <v>38</v>
      </c>
      <c r="E2899" t="s">
        <v>39</v>
      </c>
      <c r="F2899" t="s">
        <v>47</v>
      </c>
      <c r="G2899" t="s">
        <v>23</v>
      </c>
      <c r="H2899" t="s">
        <v>54</v>
      </c>
      <c r="I2899" t="s">
        <v>28</v>
      </c>
      <c r="J2899" t="s">
        <v>76</v>
      </c>
      <c r="K2899" t="s">
        <v>138</v>
      </c>
      <c r="L2899" t="s">
        <v>192</v>
      </c>
      <c r="M2899" t="s">
        <v>160</v>
      </c>
      <c r="N2899" s="2">
        <v>41009</v>
      </c>
      <c r="O2899" s="2">
        <v>41011</v>
      </c>
      <c r="P2899">
        <v>4</v>
      </c>
      <c r="Q2899" s="1">
        <v>0.02</v>
      </c>
      <c r="R2899">
        <v>40.98</v>
      </c>
      <c r="S2899">
        <v>7.2</v>
      </c>
      <c r="T2899">
        <f t="shared" si="45"/>
        <v>163.92</v>
      </c>
    </row>
    <row r="2900" spans="1:20" x14ac:dyDescent="0.25">
      <c r="A2900">
        <v>2899</v>
      </c>
      <c r="B2900">
        <v>88652</v>
      </c>
      <c r="C2900" t="s">
        <v>650</v>
      </c>
      <c r="D2900" t="s">
        <v>20</v>
      </c>
      <c r="E2900" t="s">
        <v>39</v>
      </c>
      <c r="F2900" t="s">
        <v>47</v>
      </c>
      <c r="G2900" t="s">
        <v>23</v>
      </c>
      <c r="H2900" t="s">
        <v>94</v>
      </c>
      <c r="I2900" t="s">
        <v>28</v>
      </c>
      <c r="J2900" t="s">
        <v>76</v>
      </c>
      <c r="K2900" t="s">
        <v>98</v>
      </c>
      <c r="L2900" t="s">
        <v>192</v>
      </c>
      <c r="M2900" t="s">
        <v>117</v>
      </c>
      <c r="N2900" s="2">
        <v>41009</v>
      </c>
      <c r="O2900" s="2">
        <v>41010</v>
      </c>
      <c r="P2900">
        <v>4</v>
      </c>
      <c r="Q2900" s="1">
        <v>0.05</v>
      </c>
      <c r="R2900">
        <v>2.88</v>
      </c>
      <c r="S2900">
        <v>1.49</v>
      </c>
      <c r="T2900">
        <f t="shared" si="45"/>
        <v>11.52</v>
      </c>
    </row>
    <row r="2901" spans="1:20" x14ac:dyDescent="0.25">
      <c r="A2901">
        <v>2900</v>
      </c>
      <c r="B2901">
        <v>87098</v>
      </c>
      <c r="C2901" t="s">
        <v>1720</v>
      </c>
      <c r="D2901" t="s">
        <v>20</v>
      </c>
      <c r="E2901" t="s">
        <v>187</v>
      </c>
      <c r="F2901" t="s">
        <v>47</v>
      </c>
      <c r="G2901" t="s">
        <v>32</v>
      </c>
      <c r="H2901" t="s">
        <v>225</v>
      </c>
      <c r="I2901" t="s">
        <v>28</v>
      </c>
      <c r="J2901" t="s">
        <v>76</v>
      </c>
      <c r="K2901" t="s">
        <v>231</v>
      </c>
      <c r="L2901" t="s">
        <v>44</v>
      </c>
      <c r="M2901" t="s">
        <v>156</v>
      </c>
      <c r="N2901" s="2">
        <v>41610</v>
      </c>
      <c r="O2901" s="2">
        <v>41611</v>
      </c>
      <c r="P2901">
        <v>1</v>
      </c>
      <c r="Q2901" s="1">
        <v>0.04</v>
      </c>
      <c r="R2901">
        <v>8.34</v>
      </c>
      <c r="S2901">
        <v>0.96</v>
      </c>
      <c r="T2901">
        <f t="shared" si="45"/>
        <v>8.34</v>
      </c>
    </row>
    <row r="2902" spans="1:20" x14ac:dyDescent="0.25">
      <c r="A2902">
        <v>2901</v>
      </c>
      <c r="B2902">
        <v>87098</v>
      </c>
      <c r="C2902" t="s">
        <v>1720</v>
      </c>
      <c r="D2902" t="s">
        <v>20</v>
      </c>
      <c r="E2902" t="s">
        <v>21</v>
      </c>
      <c r="F2902" t="s">
        <v>47</v>
      </c>
      <c r="G2902" t="s">
        <v>32</v>
      </c>
      <c r="H2902" t="s">
        <v>206</v>
      </c>
      <c r="I2902" t="s">
        <v>28</v>
      </c>
      <c r="J2902" t="s">
        <v>76</v>
      </c>
      <c r="K2902" t="s">
        <v>1254</v>
      </c>
      <c r="L2902" t="s">
        <v>192</v>
      </c>
      <c r="M2902" t="s">
        <v>114</v>
      </c>
      <c r="N2902" s="2">
        <v>41610</v>
      </c>
      <c r="O2902" s="2">
        <v>41610</v>
      </c>
      <c r="P2902">
        <v>21</v>
      </c>
      <c r="Q2902" s="1">
        <v>0.04</v>
      </c>
      <c r="R2902">
        <v>110.99</v>
      </c>
      <c r="S2902">
        <v>8.99</v>
      </c>
      <c r="T2902">
        <f t="shared" si="45"/>
        <v>2330.79</v>
      </c>
    </row>
    <row r="2903" spans="1:20" x14ac:dyDescent="0.25">
      <c r="A2903">
        <v>2902</v>
      </c>
      <c r="B2903">
        <v>90627</v>
      </c>
      <c r="C2903" t="s">
        <v>1261</v>
      </c>
      <c r="D2903" t="s">
        <v>20</v>
      </c>
      <c r="E2903" t="s">
        <v>21</v>
      </c>
      <c r="F2903" t="s">
        <v>31</v>
      </c>
      <c r="G2903" t="s">
        <v>23</v>
      </c>
      <c r="H2903" t="s">
        <v>206</v>
      </c>
      <c r="I2903" t="s">
        <v>28</v>
      </c>
      <c r="J2903" t="s">
        <v>76</v>
      </c>
      <c r="K2903" t="s">
        <v>1243</v>
      </c>
      <c r="L2903" t="s">
        <v>26</v>
      </c>
      <c r="M2903" t="s">
        <v>146</v>
      </c>
      <c r="N2903" s="2">
        <v>41411</v>
      </c>
      <c r="O2903" s="2">
        <v>41412</v>
      </c>
      <c r="P2903">
        <v>2</v>
      </c>
      <c r="Q2903" s="1">
        <v>7.0000000000000007E-2</v>
      </c>
      <c r="R2903">
        <v>5.0199999999999996</v>
      </c>
      <c r="S2903">
        <v>5.14</v>
      </c>
      <c r="T2903">
        <f t="shared" si="45"/>
        <v>10.039999999999999</v>
      </c>
    </row>
    <row r="2904" spans="1:20" x14ac:dyDescent="0.25">
      <c r="A2904">
        <v>2903</v>
      </c>
      <c r="B2904">
        <v>89271</v>
      </c>
      <c r="C2904" t="s">
        <v>1477</v>
      </c>
      <c r="D2904" t="s">
        <v>38</v>
      </c>
      <c r="E2904" t="s">
        <v>39</v>
      </c>
      <c r="F2904" t="s">
        <v>22</v>
      </c>
      <c r="G2904" t="s">
        <v>23</v>
      </c>
      <c r="H2904" t="s">
        <v>42</v>
      </c>
      <c r="I2904" t="s">
        <v>28</v>
      </c>
      <c r="J2904" t="s">
        <v>76</v>
      </c>
      <c r="K2904" t="s">
        <v>55</v>
      </c>
      <c r="L2904" t="s">
        <v>192</v>
      </c>
      <c r="M2904" t="s">
        <v>80</v>
      </c>
      <c r="N2904" s="2">
        <v>41515</v>
      </c>
      <c r="O2904" s="2">
        <v>41518</v>
      </c>
      <c r="P2904">
        <v>8</v>
      </c>
      <c r="Q2904" s="1">
        <v>0.09</v>
      </c>
      <c r="R2904">
        <v>6.48</v>
      </c>
      <c r="S2904">
        <v>8.19</v>
      </c>
      <c r="T2904">
        <f t="shared" si="45"/>
        <v>51.84</v>
      </c>
    </row>
    <row r="2905" spans="1:20" x14ac:dyDescent="0.25">
      <c r="A2905">
        <v>2904</v>
      </c>
      <c r="B2905">
        <v>87255</v>
      </c>
      <c r="C2905" t="s">
        <v>977</v>
      </c>
      <c r="D2905" t="s">
        <v>20</v>
      </c>
      <c r="E2905" t="s">
        <v>39</v>
      </c>
      <c r="F2905" t="s">
        <v>40</v>
      </c>
      <c r="G2905" t="s">
        <v>48</v>
      </c>
      <c r="H2905" t="s">
        <v>61</v>
      </c>
      <c r="I2905" t="s">
        <v>28</v>
      </c>
      <c r="J2905" t="s">
        <v>76</v>
      </c>
      <c r="K2905" t="s">
        <v>181</v>
      </c>
      <c r="L2905" t="s">
        <v>192</v>
      </c>
      <c r="M2905" t="s">
        <v>370</v>
      </c>
      <c r="N2905" s="2">
        <v>41502</v>
      </c>
      <c r="O2905" s="2">
        <v>41506</v>
      </c>
      <c r="P2905">
        <v>9</v>
      </c>
      <c r="Q2905" s="1">
        <v>0.09</v>
      </c>
      <c r="R2905">
        <v>49.43</v>
      </c>
      <c r="S2905">
        <v>19.989999999999998</v>
      </c>
      <c r="T2905">
        <f t="shared" si="45"/>
        <v>444.87</v>
      </c>
    </row>
    <row r="2906" spans="1:20" x14ac:dyDescent="0.25">
      <c r="A2906">
        <v>2905</v>
      </c>
      <c r="B2906">
        <v>90067</v>
      </c>
      <c r="C2906" t="s">
        <v>1492</v>
      </c>
      <c r="D2906" t="s">
        <v>578</v>
      </c>
      <c r="E2906" t="s">
        <v>21</v>
      </c>
      <c r="F2906" t="s">
        <v>47</v>
      </c>
      <c r="G2906" t="s">
        <v>48</v>
      </c>
      <c r="H2906" t="s">
        <v>206</v>
      </c>
      <c r="I2906" t="s">
        <v>28</v>
      </c>
      <c r="J2906" t="s">
        <v>76</v>
      </c>
      <c r="K2906" t="s">
        <v>25</v>
      </c>
      <c r="L2906" t="s">
        <v>283</v>
      </c>
      <c r="M2906" t="s">
        <v>114</v>
      </c>
      <c r="N2906" s="2">
        <v>41287</v>
      </c>
      <c r="O2906" s="2">
        <v>41292</v>
      </c>
      <c r="P2906">
        <v>1</v>
      </c>
      <c r="Q2906" s="1">
        <v>0.03</v>
      </c>
      <c r="R2906">
        <v>145.44999999999999</v>
      </c>
      <c r="S2906">
        <v>17.850000000000001</v>
      </c>
      <c r="T2906">
        <f t="shared" si="45"/>
        <v>145.44999999999999</v>
      </c>
    </row>
    <row r="2907" spans="1:20" x14ac:dyDescent="0.25">
      <c r="A2907">
        <v>2906</v>
      </c>
      <c r="B2907">
        <v>90058</v>
      </c>
      <c r="C2907" t="s">
        <v>1492</v>
      </c>
      <c r="D2907" t="s">
        <v>20</v>
      </c>
      <c r="E2907" t="s">
        <v>39</v>
      </c>
      <c r="F2907" t="s">
        <v>47</v>
      </c>
      <c r="G2907" t="s">
        <v>48</v>
      </c>
      <c r="H2907" t="s">
        <v>94</v>
      </c>
      <c r="I2907" t="s">
        <v>28</v>
      </c>
      <c r="J2907" t="s">
        <v>76</v>
      </c>
      <c r="K2907" t="s">
        <v>289</v>
      </c>
      <c r="L2907" t="s">
        <v>192</v>
      </c>
      <c r="M2907" t="s">
        <v>134</v>
      </c>
      <c r="N2907" s="2">
        <v>40191</v>
      </c>
      <c r="O2907" s="2">
        <v>40191</v>
      </c>
      <c r="P2907">
        <v>3</v>
      </c>
      <c r="Q2907" s="1">
        <v>0.02</v>
      </c>
      <c r="R2907">
        <v>48.04</v>
      </c>
      <c r="S2907">
        <v>5.09</v>
      </c>
      <c r="T2907">
        <f t="shared" si="45"/>
        <v>144.12</v>
      </c>
    </row>
    <row r="2908" spans="1:20" x14ac:dyDescent="0.25">
      <c r="A2908">
        <v>2907</v>
      </c>
      <c r="B2908">
        <v>88606</v>
      </c>
      <c r="C2908" t="s">
        <v>717</v>
      </c>
      <c r="D2908" t="s">
        <v>20</v>
      </c>
      <c r="E2908" t="s">
        <v>21</v>
      </c>
      <c r="F2908" t="s">
        <v>31</v>
      </c>
      <c r="G2908" t="s">
        <v>32</v>
      </c>
      <c r="H2908" t="s">
        <v>206</v>
      </c>
      <c r="I2908" t="s">
        <v>28</v>
      </c>
      <c r="J2908" t="s">
        <v>76</v>
      </c>
      <c r="K2908" t="s">
        <v>1107</v>
      </c>
      <c r="L2908" t="s">
        <v>192</v>
      </c>
      <c r="M2908" t="s">
        <v>146</v>
      </c>
      <c r="N2908" s="2">
        <v>41307</v>
      </c>
      <c r="O2908" s="2">
        <v>41309</v>
      </c>
      <c r="P2908">
        <v>10</v>
      </c>
      <c r="Q2908" s="1">
        <v>0.04</v>
      </c>
      <c r="R2908">
        <v>83.1</v>
      </c>
      <c r="S2908">
        <v>6.13</v>
      </c>
      <c r="T2908">
        <f t="shared" si="45"/>
        <v>831</v>
      </c>
    </row>
    <row r="2909" spans="1:20" x14ac:dyDescent="0.25">
      <c r="A2909">
        <v>2908</v>
      </c>
      <c r="B2909">
        <v>88606</v>
      </c>
      <c r="C2909" t="s">
        <v>717</v>
      </c>
      <c r="D2909" t="s">
        <v>20</v>
      </c>
      <c r="E2909" t="s">
        <v>187</v>
      </c>
      <c r="F2909" t="s">
        <v>31</v>
      </c>
      <c r="G2909" t="s">
        <v>32</v>
      </c>
      <c r="H2909" t="s">
        <v>188</v>
      </c>
      <c r="I2909" t="s">
        <v>28</v>
      </c>
      <c r="J2909" t="s">
        <v>76</v>
      </c>
      <c r="K2909" t="s">
        <v>116</v>
      </c>
      <c r="L2909" t="s">
        <v>706</v>
      </c>
      <c r="M2909" t="s">
        <v>146</v>
      </c>
      <c r="N2909" s="2">
        <v>41307</v>
      </c>
      <c r="O2909" s="2">
        <v>41310</v>
      </c>
      <c r="P2909">
        <v>11</v>
      </c>
      <c r="Q2909" s="1">
        <v>7.0000000000000007E-2</v>
      </c>
      <c r="R2909">
        <v>90.98</v>
      </c>
      <c r="S2909">
        <v>56.2</v>
      </c>
      <c r="T2909">
        <f t="shared" si="45"/>
        <v>1000.7800000000001</v>
      </c>
    </row>
    <row r="2910" spans="1:20" x14ac:dyDescent="0.25">
      <c r="A2910">
        <v>2909</v>
      </c>
      <c r="B2910">
        <v>86654</v>
      </c>
      <c r="C2910" t="s">
        <v>216</v>
      </c>
      <c r="D2910" t="s">
        <v>20</v>
      </c>
      <c r="E2910" t="s">
        <v>39</v>
      </c>
      <c r="F2910" t="s">
        <v>31</v>
      </c>
      <c r="G2910" t="s">
        <v>32</v>
      </c>
      <c r="H2910" t="s">
        <v>49</v>
      </c>
      <c r="I2910" t="s">
        <v>28</v>
      </c>
      <c r="J2910" t="s">
        <v>76</v>
      </c>
      <c r="K2910" t="s">
        <v>58</v>
      </c>
      <c r="L2910" t="s">
        <v>44</v>
      </c>
      <c r="M2910" t="s">
        <v>146</v>
      </c>
      <c r="N2910" s="2">
        <v>40294</v>
      </c>
      <c r="O2910" s="2">
        <v>40296</v>
      </c>
      <c r="P2910">
        <v>9</v>
      </c>
      <c r="Q2910" s="1">
        <v>7.0000000000000007E-2</v>
      </c>
      <c r="R2910">
        <v>3.38</v>
      </c>
      <c r="S2910">
        <v>0.85</v>
      </c>
      <c r="T2910">
        <f t="shared" si="45"/>
        <v>30.419999999999998</v>
      </c>
    </row>
    <row r="2911" spans="1:20" x14ac:dyDescent="0.25">
      <c r="A2911">
        <v>2910</v>
      </c>
      <c r="B2911">
        <v>89974</v>
      </c>
      <c r="C2911" t="s">
        <v>518</v>
      </c>
      <c r="D2911" t="s">
        <v>20</v>
      </c>
      <c r="E2911" t="s">
        <v>21</v>
      </c>
      <c r="F2911" t="s">
        <v>31</v>
      </c>
      <c r="G2911" t="s">
        <v>23</v>
      </c>
      <c r="H2911" t="s">
        <v>203</v>
      </c>
      <c r="I2911" t="s">
        <v>28</v>
      </c>
      <c r="J2911" t="s">
        <v>76</v>
      </c>
      <c r="K2911" t="s">
        <v>1138</v>
      </c>
      <c r="L2911" t="s">
        <v>26</v>
      </c>
      <c r="M2911" t="s">
        <v>35</v>
      </c>
      <c r="N2911" s="2">
        <v>40865</v>
      </c>
      <c r="O2911" s="2">
        <v>40866</v>
      </c>
      <c r="P2911">
        <v>10</v>
      </c>
      <c r="Q2911" s="1">
        <v>7.0000000000000007E-2</v>
      </c>
      <c r="R2911">
        <v>39.479999999999997</v>
      </c>
      <c r="S2911">
        <v>1.99</v>
      </c>
      <c r="T2911">
        <f t="shared" si="45"/>
        <v>394.79999999999995</v>
      </c>
    </row>
    <row r="2912" spans="1:20" x14ac:dyDescent="0.25">
      <c r="A2912">
        <v>2911</v>
      </c>
      <c r="B2912">
        <v>89974</v>
      </c>
      <c r="C2912" t="s">
        <v>518</v>
      </c>
      <c r="D2912" t="s">
        <v>38</v>
      </c>
      <c r="E2912" t="s">
        <v>39</v>
      </c>
      <c r="F2912" t="s">
        <v>31</v>
      </c>
      <c r="G2912" t="s">
        <v>23</v>
      </c>
      <c r="H2912" t="s">
        <v>89</v>
      </c>
      <c r="I2912" t="s">
        <v>28</v>
      </c>
      <c r="J2912" t="s">
        <v>76</v>
      </c>
      <c r="K2912" t="s">
        <v>129</v>
      </c>
      <c r="L2912" t="s">
        <v>192</v>
      </c>
      <c r="M2912" t="s">
        <v>35</v>
      </c>
      <c r="N2912" s="2">
        <v>40865</v>
      </c>
      <c r="O2912" s="2">
        <v>40866</v>
      </c>
      <c r="P2912">
        <v>31</v>
      </c>
      <c r="Q2912" s="1">
        <v>0.09</v>
      </c>
      <c r="R2912">
        <v>2.61</v>
      </c>
      <c r="S2912">
        <v>0.5</v>
      </c>
      <c r="T2912">
        <f t="shared" si="45"/>
        <v>80.91</v>
      </c>
    </row>
    <row r="2913" spans="1:20" x14ac:dyDescent="0.25">
      <c r="A2913">
        <v>2912</v>
      </c>
      <c r="B2913">
        <v>89974</v>
      </c>
      <c r="C2913" t="s">
        <v>518</v>
      </c>
      <c r="D2913" t="s">
        <v>20</v>
      </c>
      <c r="E2913" t="s">
        <v>39</v>
      </c>
      <c r="F2913" t="s">
        <v>31</v>
      </c>
      <c r="G2913" t="s">
        <v>23</v>
      </c>
      <c r="H2913" t="s">
        <v>42</v>
      </c>
      <c r="I2913" t="s">
        <v>28</v>
      </c>
      <c r="J2913" t="s">
        <v>76</v>
      </c>
      <c r="K2913" t="s">
        <v>98</v>
      </c>
      <c r="L2913" t="s">
        <v>746</v>
      </c>
      <c r="M2913" t="s">
        <v>35</v>
      </c>
      <c r="N2913" s="2">
        <v>40865</v>
      </c>
      <c r="O2913" s="2">
        <v>40867</v>
      </c>
      <c r="P2913">
        <v>11</v>
      </c>
      <c r="Q2913" s="1">
        <v>0</v>
      </c>
      <c r="R2913">
        <v>20.34</v>
      </c>
      <c r="S2913">
        <v>35</v>
      </c>
      <c r="T2913">
        <f t="shared" si="45"/>
        <v>223.74</v>
      </c>
    </row>
    <row r="2914" spans="1:20" x14ac:dyDescent="0.25">
      <c r="A2914">
        <v>2913</v>
      </c>
      <c r="B2914">
        <v>87915</v>
      </c>
      <c r="C2914" t="s">
        <v>1490</v>
      </c>
      <c r="D2914" t="s">
        <v>38</v>
      </c>
      <c r="E2914" t="s">
        <v>21</v>
      </c>
      <c r="F2914" t="s">
        <v>22</v>
      </c>
      <c r="G2914" t="s">
        <v>93</v>
      </c>
      <c r="H2914" t="s">
        <v>24</v>
      </c>
      <c r="I2914" t="s">
        <v>28</v>
      </c>
      <c r="J2914" t="s">
        <v>76</v>
      </c>
      <c r="K2914" t="s">
        <v>1108</v>
      </c>
      <c r="L2914" t="s">
        <v>192</v>
      </c>
      <c r="M2914" t="s">
        <v>86</v>
      </c>
      <c r="N2914" s="2">
        <v>40247</v>
      </c>
      <c r="O2914" s="2">
        <v>40249</v>
      </c>
      <c r="P2914">
        <v>2</v>
      </c>
      <c r="Q2914" s="1">
        <v>0.01</v>
      </c>
      <c r="R2914">
        <v>99.99</v>
      </c>
      <c r="S2914">
        <v>19.989999999999998</v>
      </c>
      <c r="T2914">
        <f t="shared" si="45"/>
        <v>199.98</v>
      </c>
    </row>
    <row r="2915" spans="1:20" x14ac:dyDescent="0.25">
      <c r="A2915">
        <v>2914</v>
      </c>
      <c r="B2915">
        <v>87417</v>
      </c>
      <c r="C2915" t="s">
        <v>548</v>
      </c>
      <c r="D2915" t="s">
        <v>578</v>
      </c>
      <c r="E2915" t="s">
        <v>187</v>
      </c>
      <c r="F2915" t="s">
        <v>22</v>
      </c>
      <c r="G2915" t="s">
        <v>41</v>
      </c>
      <c r="H2915" t="s">
        <v>219</v>
      </c>
      <c r="I2915" t="s">
        <v>28</v>
      </c>
      <c r="J2915" t="s">
        <v>76</v>
      </c>
      <c r="K2915" t="s">
        <v>170</v>
      </c>
      <c r="L2915" t="s">
        <v>283</v>
      </c>
      <c r="M2915" t="s">
        <v>326</v>
      </c>
      <c r="N2915" s="2">
        <v>41367</v>
      </c>
      <c r="O2915" s="2">
        <v>41368</v>
      </c>
      <c r="P2915">
        <v>5</v>
      </c>
      <c r="Q2915" s="1">
        <v>0.09</v>
      </c>
      <c r="R2915">
        <v>150.97999999999999</v>
      </c>
      <c r="S2915">
        <v>57.2</v>
      </c>
      <c r="T2915">
        <f t="shared" si="45"/>
        <v>754.9</v>
      </c>
    </row>
    <row r="2916" spans="1:20" x14ac:dyDescent="0.25">
      <c r="A2916">
        <v>2915</v>
      </c>
      <c r="B2916">
        <v>87417</v>
      </c>
      <c r="C2916" t="s">
        <v>548</v>
      </c>
      <c r="D2916" t="s">
        <v>20</v>
      </c>
      <c r="E2916" t="s">
        <v>39</v>
      </c>
      <c r="F2916" t="s">
        <v>22</v>
      </c>
      <c r="G2916" t="s">
        <v>41</v>
      </c>
      <c r="H2916" t="s">
        <v>54</v>
      </c>
      <c r="I2916" t="s">
        <v>28</v>
      </c>
      <c r="J2916" t="s">
        <v>76</v>
      </c>
      <c r="K2916" t="s">
        <v>172</v>
      </c>
      <c r="L2916" t="s">
        <v>746</v>
      </c>
      <c r="M2916" t="s">
        <v>137</v>
      </c>
      <c r="N2916" s="2">
        <v>41367</v>
      </c>
      <c r="O2916" s="2">
        <v>41368</v>
      </c>
      <c r="P2916">
        <v>10</v>
      </c>
      <c r="Q2916" s="1">
        <v>0.02</v>
      </c>
      <c r="R2916">
        <v>38.94</v>
      </c>
      <c r="S2916">
        <v>35</v>
      </c>
      <c r="T2916">
        <f t="shared" si="45"/>
        <v>389.4</v>
      </c>
    </row>
    <row r="2917" spans="1:20" x14ac:dyDescent="0.25">
      <c r="A2917">
        <v>2916</v>
      </c>
      <c r="B2917">
        <v>88026</v>
      </c>
      <c r="C2917" t="s">
        <v>1336</v>
      </c>
      <c r="D2917" t="s">
        <v>20</v>
      </c>
      <c r="E2917" t="s">
        <v>21</v>
      </c>
      <c r="F2917" t="s">
        <v>40</v>
      </c>
      <c r="G2917" t="s">
        <v>41</v>
      </c>
      <c r="H2917" t="s">
        <v>24</v>
      </c>
      <c r="I2917" t="s">
        <v>28</v>
      </c>
      <c r="J2917" t="s">
        <v>76</v>
      </c>
      <c r="K2917" t="s">
        <v>1111</v>
      </c>
      <c r="L2917" t="s">
        <v>192</v>
      </c>
      <c r="M2917" t="s">
        <v>108</v>
      </c>
      <c r="N2917" s="2">
        <v>41017</v>
      </c>
      <c r="O2917" s="2">
        <v>41017</v>
      </c>
      <c r="P2917">
        <v>13</v>
      </c>
      <c r="Q2917" s="1">
        <v>0.05</v>
      </c>
      <c r="R2917">
        <v>39.979999999999997</v>
      </c>
      <c r="S2917">
        <v>7.12</v>
      </c>
      <c r="T2917">
        <f t="shared" si="45"/>
        <v>519.74</v>
      </c>
    </row>
    <row r="2918" spans="1:20" x14ac:dyDescent="0.25">
      <c r="A2918">
        <v>2917</v>
      </c>
      <c r="B2918">
        <v>88026</v>
      </c>
      <c r="C2918" t="s">
        <v>1336</v>
      </c>
      <c r="D2918" t="s">
        <v>20</v>
      </c>
      <c r="E2918" t="s">
        <v>39</v>
      </c>
      <c r="F2918" t="s">
        <v>40</v>
      </c>
      <c r="G2918" t="s">
        <v>41</v>
      </c>
      <c r="H2918" t="s">
        <v>61</v>
      </c>
      <c r="I2918" t="s">
        <v>28</v>
      </c>
      <c r="J2918" t="s">
        <v>76</v>
      </c>
      <c r="K2918" t="s">
        <v>138</v>
      </c>
      <c r="L2918" t="s">
        <v>192</v>
      </c>
      <c r="M2918" t="s">
        <v>309</v>
      </c>
      <c r="N2918" s="2">
        <v>41017</v>
      </c>
      <c r="O2918" s="2">
        <v>41018</v>
      </c>
      <c r="P2918">
        <v>8</v>
      </c>
      <c r="Q2918" s="1">
        <v>0.04</v>
      </c>
      <c r="R2918">
        <v>5.58</v>
      </c>
      <c r="S2918">
        <v>5.3</v>
      </c>
      <c r="T2918">
        <f t="shared" si="45"/>
        <v>44.64</v>
      </c>
    </row>
    <row r="2919" spans="1:20" x14ac:dyDescent="0.25">
      <c r="A2919">
        <v>2918</v>
      </c>
      <c r="B2919">
        <v>88959</v>
      </c>
      <c r="C2919" t="s">
        <v>1255</v>
      </c>
      <c r="D2919" t="s">
        <v>20</v>
      </c>
      <c r="E2919" t="s">
        <v>39</v>
      </c>
      <c r="F2919" t="s">
        <v>22</v>
      </c>
      <c r="G2919" t="s">
        <v>23</v>
      </c>
      <c r="H2919" t="s">
        <v>42</v>
      </c>
      <c r="I2919" t="s">
        <v>28</v>
      </c>
      <c r="J2919" t="s">
        <v>76</v>
      </c>
      <c r="K2919" t="s">
        <v>221</v>
      </c>
      <c r="L2919" t="s">
        <v>192</v>
      </c>
      <c r="M2919" t="s">
        <v>398</v>
      </c>
      <c r="N2919" s="2">
        <v>40299</v>
      </c>
      <c r="O2919" s="2">
        <v>40300</v>
      </c>
      <c r="P2919">
        <v>10</v>
      </c>
      <c r="Q2919" s="1">
        <v>0.06</v>
      </c>
      <c r="R2919">
        <v>4.9800000000000004</v>
      </c>
      <c r="S2919">
        <v>7.44</v>
      </c>
      <c r="T2919">
        <f t="shared" si="45"/>
        <v>49.800000000000004</v>
      </c>
    </row>
    <row r="2920" spans="1:20" x14ac:dyDescent="0.25">
      <c r="A2920">
        <v>2919</v>
      </c>
      <c r="B2920">
        <v>88959</v>
      </c>
      <c r="C2920" t="s">
        <v>1255</v>
      </c>
      <c r="D2920" t="s">
        <v>20</v>
      </c>
      <c r="E2920" t="s">
        <v>39</v>
      </c>
      <c r="F2920" t="s">
        <v>22</v>
      </c>
      <c r="G2920" t="s">
        <v>23</v>
      </c>
      <c r="H2920" t="s">
        <v>42</v>
      </c>
      <c r="I2920" t="s">
        <v>28</v>
      </c>
      <c r="J2920" t="s">
        <v>76</v>
      </c>
      <c r="K2920" t="s">
        <v>291</v>
      </c>
      <c r="L2920" t="s">
        <v>192</v>
      </c>
      <c r="M2920" t="s">
        <v>227</v>
      </c>
      <c r="N2920" s="2">
        <v>40299</v>
      </c>
      <c r="O2920" s="2">
        <v>40301</v>
      </c>
      <c r="P2920">
        <v>18</v>
      </c>
      <c r="Q2920" s="1">
        <v>0.01</v>
      </c>
      <c r="R2920">
        <v>6.48</v>
      </c>
      <c r="S2920">
        <v>7.37</v>
      </c>
      <c r="T2920">
        <f t="shared" si="45"/>
        <v>116.64000000000001</v>
      </c>
    </row>
    <row r="2921" spans="1:20" x14ac:dyDescent="0.25">
      <c r="A2921">
        <v>2920</v>
      </c>
      <c r="B2921">
        <v>86925</v>
      </c>
      <c r="C2921" t="s">
        <v>1992</v>
      </c>
      <c r="D2921" t="s">
        <v>578</v>
      </c>
      <c r="E2921" t="s">
        <v>187</v>
      </c>
      <c r="F2921" t="s">
        <v>31</v>
      </c>
      <c r="G2921" t="s">
        <v>48</v>
      </c>
      <c r="H2921" t="s">
        <v>217</v>
      </c>
      <c r="I2921" t="s">
        <v>28</v>
      </c>
      <c r="J2921" t="s">
        <v>76</v>
      </c>
      <c r="K2921" t="s">
        <v>189</v>
      </c>
      <c r="L2921" t="s">
        <v>330</v>
      </c>
      <c r="M2921" t="s">
        <v>35</v>
      </c>
      <c r="N2921" s="2">
        <v>40200</v>
      </c>
      <c r="O2921" s="2">
        <v>40204</v>
      </c>
      <c r="P2921">
        <v>8</v>
      </c>
      <c r="Q2921" s="1">
        <v>0.02</v>
      </c>
      <c r="R2921">
        <v>880.98</v>
      </c>
      <c r="S2921">
        <v>44.55</v>
      </c>
      <c r="T2921">
        <f t="shared" si="45"/>
        <v>7047.84</v>
      </c>
    </row>
    <row r="2922" spans="1:20" x14ac:dyDescent="0.25">
      <c r="A2922">
        <v>2921</v>
      </c>
      <c r="B2922">
        <v>88246</v>
      </c>
      <c r="C2922" t="s">
        <v>361</v>
      </c>
      <c r="D2922" t="s">
        <v>20</v>
      </c>
      <c r="E2922" t="s">
        <v>21</v>
      </c>
      <c r="F2922" t="s">
        <v>31</v>
      </c>
      <c r="G2922" t="s">
        <v>41</v>
      </c>
      <c r="H2922" t="s">
        <v>24</v>
      </c>
      <c r="I2922" t="s">
        <v>28</v>
      </c>
      <c r="J2922" t="s">
        <v>76</v>
      </c>
      <c r="K2922" t="s">
        <v>34</v>
      </c>
      <c r="L2922" t="s">
        <v>26</v>
      </c>
      <c r="M2922" t="s">
        <v>367</v>
      </c>
      <c r="N2922" s="2">
        <v>41182</v>
      </c>
      <c r="O2922" s="2">
        <v>41184</v>
      </c>
      <c r="P2922">
        <v>24</v>
      </c>
      <c r="Q2922" s="1">
        <v>0.05</v>
      </c>
      <c r="R2922">
        <v>14.48</v>
      </c>
      <c r="S2922">
        <v>1.99</v>
      </c>
      <c r="T2922">
        <f t="shared" si="45"/>
        <v>347.52</v>
      </c>
    </row>
    <row r="2923" spans="1:20" x14ac:dyDescent="0.25">
      <c r="A2923">
        <v>2922</v>
      </c>
      <c r="B2923">
        <v>89276</v>
      </c>
      <c r="C2923" t="s">
        <v>1062</v>
      </c>
      <c r="D2923" t="s">
        <v>20</v>
      </c>
      <c r="E2923" t="s">
        <v>187</v>
      </c>
      <c r="F2923" t="s">
        <v>47</v>
      </c>
      <c r="G2923" t="s">
        <v>23</v>
      </c>
      <c r="H2923" t="s">
        <v>188</v>
      </c>
      <c r="I2923" t="s">
        <v>28</v>
      </c>
      <c r="J2923" t="s">
        <v>76</v>
      </c>
      <c r="K2923" t="s">
        <v>226</v>
      </c>
      <c r="L2923" t="s">
        <v>192</v>
      </c>
      <c r="M2923" t="s">
        <v>167</v>
      </c>
      <c r="N2923" s="2">
        <v>41329</v>
      </c>
      <c r="O2923" s="2">
        <v>41331</v>
      </c>
      <c r="P2923">
        <v>11</v>
      </c>
      <c r="Q2923" s="1">
        <v>0.02</v>
      </c>
      <c r="R2923">
        <v>6.24</v>
      </c>
      <c r="S2923">
        <v>5.22</v>
      </c>
      <c r="T2923">
        <f t="shared" si="45"/>
        <v>68.64</v>
      </c>
    </row>
    <row r="2924" spans="1:20" x14ac:dyDescent="0.25">
      <c r="A2924">
        <v>2923</v>
      </c>
      <c r="B2924">
        <v>86276</v>
      </c>
      <c r="C2924" t="s">
        <v>863</v>
      </c>
      <c r="D2924" t="s">
        <v>38</v>
      </c>
      <c r="E2924" t="s">
        <v>39</v>
      </c>
      <c r="F2924" t="s">
        <v>31</v>
      </c>
      <c r="G2924" t="s">
        <v>23</v>
      </c>
      <c r="H2924" t="s">
        <v>61</v>
      </c>
      <c r="I2924" t="s">
        <v>28</v>
      </c>
      <c r="J2924" t="s">
        <v>76</v>
      </c>
      <c r="K2924" t="s">
        <v>291</v>
      </c>
      <c r="L2924" t="s">
        <v>192</v>
      </c>
      <c r="M2924" t="s">
        <v>143</v>
      </c>
      <c r="N2924" s="2">
        <v>41417</v>
      </c>
      <c r="O2924" s="2">
        <v>41420</v>
      </c>
      <c r="P2924">
        <v>9</v>
      </c>
      <c r="Q2924" s="1">
        <v>0.04</v>
      </c>
      <c r="R2924">
        <v>3.69</v>
      </c>
      <c r="S2924">
        <v>0.5</v>
      </c>
      <c r="T2924">
        <f t="shared" si="45"/>
        <v>33.21</v>
      </c>
    </row>
    <row r="2925" spans="1:20" x14ac:dyDescent="0.25">
      <c r="A2925">
        <v>2924</v>
      </c>
      <c r="B2925">
        <v>87543</v>
      </c>
      <c r="C2925" t="s">
        <v>1696</v>
      </c>
      <c r="D2925" t="s">
        <v>20</v>
      </c>
      <c r="E2925" t="s">
        <v>39</v>
      </c>
      <c r="F2925" t="s">
        <v>47</v>
      </c>
      <c r="G2925" t="s">
        <v>48</v>
      </c>
      <c r="H2925" t="s">
        <v>54</v>
      </c>
      <c r="I2925" t="s">
        <v>28</v>
      </c>
      <c r="J2925" t="s">
        <v>76</v>
      </c>
      <c r="K2925" t="s">
        <v>105</v>
      </c>
      <c r="L2925" t="s">
        <v>192</v>
      </c>
      <c r="M2925" t="s">
        <v>111</v>
      </c>
      <c r="N2925" s="2">
        <v>41162</v>
      </c>
      <c r="O2925" s="2">
        <v>41166</v>
      </c>
      <c r="P2925">
        <v>3</v>
      </c>
      <c r="Q2925" s="1">
        <v>0.08</v>
      </c>
      <c r="R2925">
        <v>35.44</v>
      </c>
      <c r="S2925">
        <v>7.5</v>
      </c>
      <c r="T2925">
        <f t="shared" si="45"/>
        <v>106.32</v>
      </c>
    </row>
    <row r="2926" spans="1:20" x14ac:dyDescent="0.25">
      <c r="A2926">
        <v>2925</v>
      </c>
      <c r="B2926">
        <v>88028</v>
      </c>
      <c r="C2926" t="s">
        <v>1685</v>
      </c>
      <c r="D2926" t="s">
        <v>38</v>
      </c>
      <c r="E2926" t="s">
        <v>39</v>
      </c>
      <c r="F2926" t="s">
        <v>40</v>
      </c>
      <c r="G2926" t="s">
        <v>32</v>
      </c>
      <c r="H2926" t="s">
        <v>94</v>
      </c>
      <c r="I2926" t="s">
        <v>28</v>
      </c>
      <c r="J2926" t="s">
        <v>76</v>
      </c>
      <c r="K2926" t="s">
        <v>221</v>
      </c>
      <c r="L2926" t="s">
        <v>746</v>
      </c>
      <c r="M2926" t="s">
        <v>393</v>
      </c>
      <c r="N2926" s="2">
        <v>40179</v>
      </c>
      <c r="O2926" s="2">
        <v>40181</v>
      </c>
      <c r="P2926">
        <v>2</v>
      </c>
      <c r="Q2926" s="1">
        <v>0.08</v>
      </c>
      <c r="R2926">
        <v>95.99</v>
      </c>
      <c r="S2926">
        <v>35</v>
      </c>
      <c r="T2926">
        <f t="shared" si="45"/>
        <v>191.98</v>
      </c>
    </row>
    <row r="2927" spans="1:20" x14ac:dyDescent="0.25">
      <c r="A2927">
        <v>2926</v>
      </c>
      <c r="B2927">
        <v>88027</v>
      </c>
      <c r="C2927" t="s">
        <v>1336</v>
      </c>
      <c r="D2927" t="s">
        <v>578</v>
      </c>
      <c r="E2927" t="s">
        <v>187</v>
      </c>
      <c r="F2927" t="s">
        <v>40</v>
      </c>
      <c r="G2927" t="s">
        <v>41</v>
      </c>
      <c r="H2927" t="s">
        <v>217</v>
      </c>
      <c r="I2927" t="s">
        <v>28</v>
      </c>
      <c r="J2927" t="s">
        <v>76</v>
      </c>
      <c r="K2927" t="s">
        <v>181</v>
      </c>
      <c r="L2927" t="s">
        <v>330</v>
      </c>
      <c r="M2927" t="s">
        <v>342</v>
      </c>
      <c r="N2927" s="2">
        <v>41038</v>
      </c>
      <c r="O2927" s="2">
        <v>41040</v>
      </c>
      <c r="P2927">
        <v>10</v>
      </c>
      <c r="Q2927" s="1">
        <v>7.0000000000000007E-2</v>
      </c>
      <c r="R2927">
        <v>146.34</v>
      </c>
      <c r="S2927">
        <v>43.75</v>
      </c>
      <c r="T2927">
        <f t="shared" si="45"/>
        <v>1463.4</v>
      </c>
    </row>
    <row r="2928" spans="1:20" x14ac:dyDescent="0.25">
      <c r="A2928">
        <v>2927</v>
      </c>
      <c r="B2928">
        <v>88331</v>
      </c>
      <c r="C2928" t="s">
        <v>604</v>
      </c>
      <c r="D2928" t="s">
        <v>20</v>
      </c>
      <c r="E2928" t="s">
        <v>39</v>
      </c>
      <c r="F2928" t="s">
        <v>31</v>
      </c>
      <c r="G2928" t="s">
        <v>41</v>
      </c>
      <c r="H2928" t="s">
        <v>61</v>
      </c>
      <c r="I2928" t="s">
        <v>28</v>
      </c>
      <c r="J2928" t="s">
        <v>76</v>
      </c>
      <c r="K2928" t="s">
        <v>98</v>
      </c>
      <c r="L2928" t="s">
        <v>44</v>
      </c>
      <c r="M2928" t="s">
        <v>63</v>
      </c>
      <c r="N2928" s="2">
        <v>40672</v>
      </c>
      <c r="O2928" s="2">
        <v>40675</v>
      </c>
      <c r="P2928">
        <v>4</v>
      </c>
      <c r="Q2928" s="1">
        <v>0.08</v>
      </c>
      <c r="R2928">
        <v>4.4800000000000004</v>
      </c>
      <c r="S2928">
        <v>1.22</v>
      </c>
      <c r="T2928">
        <f t="shared" si="45"/>
        <v>17.920000000000002</v>
      </c>
    </row>
    <row r="2929" spans="1:20" x14ac:dyDescent="0.25">
      <c r="A2929">
        <v>2928</v>
      </c>
      <c r="B2929">
        <v>88103</v>
      </c>
      <c r="C2929" t="s">
        <v>873</v>
      </c>
      <c r="D2929" t="s">
        <v>20</v>
      </c>
      <c r="E2929" t="s">
        <v>39</v>
      </c>
      <c r="F2929" t="s">
        <v>22</v>
      </c>
      <c r="G2929" t="s">
        <v>93</v>
      </c>
      <c r="H2929" t="s">
        <v>49</v>
      </c>
      <c r="I2929" t="s">
        <v>28</v>
      </c>
      <c r="J2929" t="s">
        <v>76</v>
      </c>
      <c r="K2929" t="s">
        <v>170</v>
      </c>
      <c r="L2929" t="s">
        <v>192</v>
      </c>
      <c r="M2929" t="s">
        <v>150</v>
      </c>
      <c r="N2929" s="2">
        <v>40319</v>
      </c>
      <c r="O2929" s="2">
        <v>40321</v>
      </c>
      <c r="P2929">
        <v>13</v>
      </c>
      <c r="Q2929" s="1">
        <v>0.02</v>
      </c>
      <c r="R2929">
        <v>7.64</v>
      </c>
      <c r="S2929">
        <v>1.39</v>
      </c>
      <c r="T2929">
        <f t="shared" si="45"/>
        <v>99.32</v>
      </c>
    </row>
    <row r="2930" spans="1:20" x14ac:dyDescent="0.25">
      <c r="A2930">
        <v>2929</v>
      </c>
      <c r="B2930">
        <v>90631</v>
      </c>
      <c r="C2930" t="s">
        <v>1379</v>
      </c>
      <c r="D2930" t="s">
        <v>20</v>
      </c>
      <c r="E2930" t="s">
        <v>39</v>
      </c>
      <c r="F2930" t="s">
        <v>31</v>
      </c>
      <c r="G2930" t="s">
        <v>48</v>
      </c>
      <c r="H2930" t="s">
        <v>78</v>
      </c>
      <c r="I2930" t="s">
        <v>28</v>
      </c>
      <c r="J2930" t="s">
        <v>64</v>
      </c>
      <c r="K2930" t="s">
        <v>221</v>
      </c>
      <c r="L2930" t="s">
        <v>746</v>
      </c>
      <c r="M2930" t="s">
        <v>214</v>
      </c>
      <c r="N2930" s="2">
        <v>40468</v>
      </c>
      <c r="O2930" s="2">
        <v>40472</v>
      </c>
      <c r="P2930">
        <v>14</v>
      </c>
      <c r="Q2930" s="1">
        <v>0.09</v>
      </c>
      <c r="R2930">
        <v>78.8</v>
      </c>
      <c r="S2930">
        <v>35</v>
      </c>
      <c r="T2930">
        <f t="shared" si="45"/>
        <v>1103.2</v>
      </c>
    </row>
    <row r="2931" spans="1:20" x14ac:dyDescent="0.25">
      <c r="A2931">
        <v>2930</v>
      </c>
      <c r="B2931">
        <v>90642</v>
      </c>
      <c r="C2931" t="s">
        <v>744</v>
      </c>
      <c r="D2931" t="s">
        <v>20</v>
      </c>
      <c r="E2931" t="s">
        <v>39</v>
      </c>
      <c r="F2931" t="s">
        <v>22</v>
      </c>
      <c r="G2931" t="s">
        <v>93</v>
      </c>
      <c r="H2931" t="s">
        <v>54</v>
      </c>
      <c r="I2931" t="s">
        <v>28</v>
      </c>
      <c r="J2931" t="s">
        <v>64</v>
      </c>
      <c r="K2931" t="s">
        <v>274</v>
      </c>
      <c r="L2931" t="s">
        <v>192</v>
      </c>
      <c r="M2931" t="s">
        <v>173</v>
      </c>
      <c r="N2931" s="2">
        <v>40715</v>
      </c>
      <c r="O2931" s="2">
        <v>40718</v>
      </c>
      <c r="P2931">
        <v>3</v>
      </c>
      <c r="Q2931" s="1">
        <v>0.05</v>
      </c>
      <c r="R2931">
        <v>6.28</v>
      </c>
      <c r="S2931">
        <v>5.36</v>
      </c>
      <c r="T2931">
        <f t="shared" si="45"/>
        <v>18.84</v>
      </c>
    </row>
    <row r="2932" spans="1:20" x14ac:dyDescent="0.25">
      <c r="A2932">
        <v>2931</v>
      </c>
      <c r="B2932">
        <v>90642</v>
      </c>
      <c r="C2932" t="s">
        <v>744</v>
      </c>
      <c r="D2932" t="s">
        <v>20</v>
      </c>
      <c r="E2932" t="s">
        <v>39</v>
      </c>
      <c r="F2932" t="s">
        <v>22</v>
      </c>
      <c r="G2932" t="s">
        <v>93</v>
      </c>
      <c r="H2932" t="s">
        <v>78</v>
      </c>
      <c r="I2932" t="s">
        <v>28</v>
      </c>
      <c r="J2932" t="s">
        <v>64</v>
      </c>
      <c r="K2932" t="s">
        <v>163</v>
      </c>
      <c r="L2932" t="s">
        <v>192</v>
      </c>
      <c r="M2932" t="s">
        <v>80</v>
      </c>
      <c r="N2932" s="2">
        <v>40715</v>
      </c>
      <c r="O2932" s="2">
        <v>40717</v>
      </c>
      <c r="P2932">
        <v>3</v>
      </c>
      <c r="Q2932" s="1">
        <v>0.06</v>
      </c>
      <c r="R2932">
        <v>7.64</v>
      </c>
      <c r="S2932">
        <v>1.39</v>
      </c>
      <c r="T2932">
        <f t="shared" si="45"/>
        <v>22.919999999999998</v>
      </c>
    </row>
    <row r="2933" spans="1:20" x14ac:dyDescent="0.25">
      <c r="A2933">
        <v>2932</v>
      </c>
      <c r="B2933">
        <v>90642</v>
      </c>
      <c r="C2933" t="s">
        <v>744</v>
      </c>
      <c r="D2933" t="s">
        <v>20</v>
      </c>
      <c r="E2933" t="s">
        <v>39</v>
      </c>
      <c r="F2933" t="s">
        <v>22</v>
      </c>
      <c r="G2933" t="s">
        <v>93</v>
      </c>
      <c r="H2933" t="s">
        <v>42</v>
      </c>
      <c r="I2933" t="s">
        <v>28</v>
      </c>
      <c r="J2933" t="s">
        <v>64</v>
      </c>
      <c r="K2933" t="s">
        <v>165</v>
      </c>
      <c r="L2933" t="s">
        <v>192</v>
      </c>
      <c r="M2933" t="s">
        <v>86</v>
      </c>
      <c r="N2933" s="2">
        <v>40715</v>
      </c>
      <c r="O2933" s="2">
        <v>40717</v>
      </c>
      <c r="P2933">
        <v>14</v>
      </c>
      <c r="Q2933" s="1">
        <v>0.08</v>
      </c>
      <c r="R2933">
        <v>3.15</v>
      </c>
      <c r="S2933">
        <v>0.5</v>
      </c>
      <c r="T2933">
        <f t="shared" si="45"/>
        <v>44.1</v>
      </c>
    </row>
    <row r="2934" spans="1:20" x14ac:dyDescent="0.25">
      <c r="A2934">
        <v>2933</v>
      </c>
      <c r="B2934">
        <v>86334</v>
      </c>
      <c r="C2934" t="s">
        <v>1058</v>
      </c>
      <c r="D2934" t="s">
        <v>20</v>
      </c>
      <c r="E2934" t="s">
        <v>39</v>
      </c>
      <c r="F2934" t="s">
        <v>31</v>
      </c>
      <c r="G2934" t="s">
        <v>93</v>
      </c>
      <c r="H2934" t="s">
        <v>94</v>
      </c>
      <c r="I2934" t="s">
        <v>28</v>
      </c>
      <c r="J2934" t="s">
        <v>64</v>
      </c>
      <c r="K2934" t="s">
        <v>71</v>
      </c>
      <c r="L2934" t="s">
        <v>44</v>
      </c>
      <c r="M2934" t="s">
        <v>146</v>
      </c>
      <c r="N2934" s="2">
        <v>41103</v>
      </c>
      <c r="O2934" s="2">
        <v>41104</v>
      </c>
      <c r="P2934">
        <v>10</v>
      </c>
      <c r="Q2934" s="1">
        <v>0.1</v>
      </c>
      <c r="R2934">
        <v>4.28</v>
      </c>
      <c r="S2934">
        <v>0.94</v>
      </c>
      <c r="T2934">
        <f t="shared" si="45"/>
        <v>42.800000000000004</v>
      </c>
    </row>
    <row r="2935" spans="1:20" x14ac:dyDescent="0.25">
      <c r="A2935">
        <v>2934</v>
      </c>
      <c r="B2935">
        <v>90646</v>
      </c>
      <c r="C2935" t="s">
        <v>1000</v>
      </c>
      <c r="D2935" t="s">
        <v>20</v>
      </c>
      <c r="E2935" t="s">
        <v>39</v>
      </c>
      <c r="F2935" t="s">
        <v>40</v>
      </c>
      <c r="G2935" t="s">
        <v>32</v>
      </c>
      <c r="H2935" t="s">
        <v>89</v>
      </c>
      <c r="I2935" t="s">
        <v>28</v>
      </c>
      <c r="J2935" t="s">
        <v>64</v>
      </c>
      <c r="K2935" t="s">
        <v>163</v>
      </c>
      <c r="L2935" t="s">
        <v>44</v>
      </c>
      <c r="M2935" t="s">
        <v>75</v>
      </c>
      <c r="N2935" s="2">
        <v>40273</v>
      </c>
      <c r="O2935" s="2">
        <v>40275</v>
      </c>
      <c r="P2935">
        <v>11</v>
      </c>
      <c r="Q2935" s="1">
        <v>0.1</v>
      </c>
      <c r="R2935">
        <v>36.549999999999997</v>
      </c>
      <c r="S2935">
        <v>13.89</v>
      </c>
      <c r="T2935">
        <f t="shared" si="45"/>
        <v>402.04999999999995</v>
      </c>
    </row>
    <row r="2936" spans="1:20" x14ac:dyDescent="0.25">
      <c r="A2936">
        <v>2935</v>
      </c>
      <c r="B2936">
        <v>87209</v>
      </c>
      <c r="C2936" t="s">
        <v>2079</v>
      </c>
      <c r="D2936" t="s">
        <v>20</v>
      </c>
      <c r="E2936" t="s">
        <v>39</v>
      </c>
      <c r="F2936" t="s">
        <v>22</v>
      </c>
      <c r="G2936" t="s">
        <v>41</v>
      </c>
      <c r="H2936" t="s">
        <v>94</v>
      </c>
      <c r="I2936" t="s">
        <v>28</v>
      </c>
      <c r="J2936" t="s">
        <v>64</v>
      </c>
      <c r="K2936" t="s">
        <v>165</v>
      </c>
      <c r="L2936" t="s">
        <v>706</v>
      </c>
      <c r="M2936" t="s">
        <v>199</v>
      </c>
      <c r="N2936" s="2">
        <v>40781</v>
      </c>
      <c r="O2936" s="2">
        <v>40783</v>
      </c>
      <c r="P2936">
        <v>13</v>
      </c>
      <c r="Q2936" s="1">
        <v>0.08</v>
      </c>
      <c r="R2936">
        <v>21.66</v>
      </c>
      <c r="S2936">
        <v>13.99</v>
      </c>
      <c r="T2936">
        <f t="shared" si="45"/>
        <v>281.58</v>
      </c>
    </row>
    <row r="2937" spans="1:20" x14ac:dyDescent="0.25">
      <c r="A2937">
        <v>2936</v>
      </c>
      <c r="B2937">
        <v>87209</v>
      </c>
      <c r="C2937" t="s">
        <v>2079</v>
      </c>
      <c r="D2937" t="s">
        <v>20</v>
      </c>
      <c r="E2937" t="s">
        <v>21</v>
      </c>
      <c r="F2937" t="s">
        <v>22</v>
      </c>
      <c r="G2937" t="s">
        <v>41</v>
      </c>
      <c r="H2937" t="s">
        <v>203</v>
      </c>
      <c r="I2937" t="s">
        <v>28</v>
      </c>
      <c r="J2937" t="s">
        <v>64</v>
      </c>
      <c r="K2937" t="s">
        <v>34</v>
      </c>
      <c r="L2937" t="s">
        <v>26</v>
      </c>
      <c r="M2937" t="s">
        <v>199</v>
      </c>
      <c r="N2937" s="2">
        <v>40781</v>
      </c>
      <c r="O2937" s="2">
        <v>40783</v>
      </c>
      <c r="P2937">
        <v>20</v>
      </c>
      <c r="Q2937" s="1">
        <v>0.01</v>
      </c>
      <c r="R2937">
        <v>35.99</v>
      </c>
      <c r="S2937">
        <v>3.3</v>
      </c>
      <c r="T2937">
        <f t="shared" si="45"/>
        <v>719.80000000000007</v>
      </c>
    </row>
    <row r="2938" spans="1:20" x14ac:dyDescent="0.25">
      <c r="A2938">
        <v>2937</v>
      </c>
      <c r="B2938">
        <v>87209</v>
      </c>
      <c r="C2938" t="s">
        <v>2079</v>
      </c>
      <c r="D2938" t="s">
        <v>20</v>
      </c>
      <c r="E2938" t="s">
        <v>21</v>
      </c>
      <c r="F2938" t="s">
        <v>22</v>
      </c>
      <c r="G2938" t="s">
        <v>41</v>
      </c>
      <c r="H2938" t="s">
        <v>24</v>
      </c>
      <c r="I2938" t="s">
        <v>28</v>
      </c>
      <c r="J2938" t="s">
        <v>64</v>
      </c>
      <c r="K2938" t="s">
        <v>1254</v>
      </c>
      <c r="L2938" t="s">
        <v>192</v>
      </c>
      <c r="M2938" t="s">
        <v>246</v>
      </c>
      <c r="N2938" s="2">
        <v>40781</v>
      </c>
      <c r="O2938" s="2">
        <v>40782</v>
      </c>
      <c r="P2938">
        <v>5</v>
      </c>
      <c r="Q2938" s="1">
        <v>0.06</v>
      </c>
      <c r="R2938">
        <v>155.99</v>
      </c>
      <c r="S2938">
        <v>8.99</v>
      </c>
      <c r="T2938">
        <f t="shared" si="45"/>
        <v>779.95</v>
      </c>
    </row>
    <row r="2939" spans="1:20" x14ac:dyDescent="0.25">
      <c r="A2939">
        <v>2938</v>
      </c>
      <c r="B2939">
        <v>87209</v>
      </c>
      <c r="C2939" t="s">
        <v>1227</v>
      </c>
      <c r="D2939" t="s">
        <v>578</v>
      </c>
      <c r="E2939" t="s">
        <v>187</v>
      </c>
      <c r="F2939" t="s">
        <v>22</v>
      </c>
      <c r="G2939" t="s">
        <v>41</v>
      </c>
      <c r="H2939" t="s">
        <v>217</v>
      </c>
      <c r="I2939" t="s">
        <v>28</v>
      </c>
      <c r="J2939" t="s">
        <v>64</v>
      </c>
      <c r="K2939" t="s">
        <v>189</v>
      </c>
      <c r="L2939" t="s">
        <v>330</v>
      </c>
      <c r="M2939" t="s">
        <v>232</v>
      </c>
      <c r="N2939" s="2">
        <v>40781</v>
      </c>
      <c r="O2939" s="2">
        <v>40783</v>
      </c>
      <c r="P2939">
        <v>5</v>
      </c>
      <c r="Q2939" s="1">
        <v>0.05</v>
      </c>
      <c r="R2939">
        <v>218.75</v>
      </c>
      <c r="S2939">
        <v>69.64</v>
      </c>
      <c r="T2939">
        <f t="shared" si="45"/>
        <v>1093.75</v>
      </c>
    </row>
    <row r="2940" spans="1:20" x14ac:dyDescent="0.25">
      <c r="A2940">
        <v>2939</v>
      </c>
      <c r="B2940">
        <v>85822</v>
      </c>
      <c r="C2940" t="s">
        <v>1843</v>
      </c>
      <c r="D2940" t="s">
        <v>20</v>
      </c>
      <c r="E2940" t="s">
        <v>39</v>
      </c>
      <c r="F2940" t="s">
        <v>47</v>
      </c>
      <c r="G2940" t="s">
        <v>32</v>
      </c>
      <c r="H2940" t="s">
        <v>78</v>
      </c>
      <c r="I2940" t="s">
        <v>28</v>
      </c>
      <c r="J2940" t="s">
        <v>64</v>
      </c>
      <c r="K2940" t="s">
        <v>62</v>
      </c>
      <c r="L2940" t="s">
        <v>192</v>
      </c>
      <c r="M2940" t="s">
        <v>167</v>
      </c>
      <c r="N2940" s="2">
        <v>41009</v>
      </c>
      <c r="O2940" s="2">
        <v>41012</v>
      </c>
      <c r="P2940">
        <v>8</v>
      </c>
      <c r="Q2940" s="1">
        <v>0.04</v>
      </c>
      <c r="R2940">
        <v>15.99</v>
      </c>
      <c r="S2940">
        <v>13.18</v>
      </c>
      <c r="T2940">
        <f t="shared" si="45"/>
        <v>127.92</v>
      </c>
    </row>
    <row r="2941" spans="1:20" x14ac:dyDescent="0.25">
      <c r="A2941">
        <v>2940</v>
      </c>
      <c r="B2941">
        <v>85822</v>
      </c>
      <c r="C2941" t="s">
        <v>1843</v>
      </c>
      <c r="D2941" t="s">
        <v>38</v>
      </c>
      <c r="E2941" t="s">
        <v>39</v>
      </c>
      <c r="F2941" t="s">
        <v>47</v>
      </c>
      <c r="G2941" t="s">
        <v>32</v>
      </c>
      <c r="H2941" t="s">
        <v>42</v>
      </c>
      <c r="I2941" t="s">
        <v>28</v>
      </c>
      <c r="J2941" t="s">
        <v>64</v>
      </c>
      <c r="K2941" t="s">
        <v>145</v>
      </c>
      <c r="L2941" t="s">
        <v>192</v>
      </c>
      <c r="M2941" t="s">
        <v>160</v>
      </c>
      <c r="N2941" s="2">
        <v>41009</v>
      </c>
      <c r="O2941" s="2">
        <v>41012</v>
      </c>
      <c r="P2941">
        <v>6</v>
      </c>
      <c r="Q2941" s="1">
        <v>0.05</v>
      </c>
      <c r="R2941">
        <v>11.34</v>
      </c>
      <c r="S2941">
        <v>5.01</v>
      </c>
      <c r="T2941">
        <f t="shared" si="45"/>
        <v>68.039999999999992</v>
      </c>
    </row>
    <row r="2942" spans="1:20" x14ac:dyDescent="0.25">
      <c r="A2942">
        <v>2941</v>
      </c>
      <c r="B2942">
        <v>85822</v>
      </c>
      <c r="C2942" t="s">
        <v>1843</v>
      </c>
      <c r="D2942" t="s">
        <v>20</v>
      </c>
      <c r="E2942" t="s">
        <v>39</v>
      </c>
      <c r="F2942" t="s">
        <v>47</v>
      </c>
      <c r="G2942" t="s">
        <v>32</v>
      </c>
      <c r="H2942" t="s">
        <v>61</v>
      </c>
      <c r="I2942" t="s">
        <v>28</v>
      </c>
      <c r="J2942" t="s">
        <v>64</v>
      </c>
      <c r="K2942" t="s">
        <v>274</v>
      </c>
      <c r="L2942" t="s">
        <v>192</v>
      </c>
      <c r="M2942" t="s">
        <v>114</v>
      </c>
      <c r="N2942" s="2">
        <v>41009</v>
      </c>
      <c r="O2942" s="2">
        <v>41010</v>
      </c>
      <c r="P2942">
        <v>10</v>
      </c>
      <c r="Q2942" s="1">
        <v>0.02</v>
      </c>
      <c r="R2942">
        <v>35.44</v>
      </c>
      <c r="S2942">
        <v>5.09</v>
      </c>
      <c r="T2942">
        <f t="shared" si="45"/>
        <v>354.4</v>
      </c>
    </row>
    <row r="2943" spans="1:20" x14ac:dyDescent="0.25">
      <c r="A2943">
        <v>2942</v>
      </c>
      <c r="B2943">
        <v>86476</v>
      </c>
      <c r="C2943" t="s">
        <v>344</v>
      </c>
      <c r="D2943" t="s">
        <v>20</v>
      </c>
      <c r="E2943" t="s">
        <v>187</v>
      </c>
      <c r="F2943" t="s">
        <v>47</v>
      </c>
      <c r="G2943" t="s">
        <v>23</v>
      </c>
      <c r="H2943" t="s">
        <v>217</v>
      </c>
      <c r="I2943" t="s">
        <v>28</v>
      </c>
      <c r="J2943" t="s">
        <v>64</v>
      </c>
      <c r="K2943" t="s">
        <v>145</v>
      </c>
      <c r="L2943" t="s">
        <v>26</v>
      </c>
      <c r="M2943" t="s">
        <v>114</v>
      </c>
      <c r="N2943" s="2">
        <v>40878</v>
      </c>
      <c r="O2943" s="2">
        <v>40880</v>
      </c>
      <c r="P2943">
        <v>2</v>
      </c>
      <c r="Q2943" s="1">
        <v>0.05</v>
      </c>
      <c r="R2943">
        <v>22.23</v>
      </c>
      <c r="S2943">
        <v>5.08</v>
      </c>
      <c r="T2943">
        <f t="shared" si="45"/>
        <v>44.46</v>
      </c>
    </row>
    <row r="2944" spans="1:20" x14ac:dyDescent="0.25">
      <c r="A2944">
        <v>2943</v>
      </c>
      <c r="B2944">
        <v>88213</v>
      </c>
      <c r="C2944" t="s">
        <v>670</v>
      </c>
      <c r="D2944" t="s">
        <v>20</v>
      </c>
      <c r="E2944" t="s">
        <v>39</v>
      </c>
      <c r="F2944" t="s">
        <v>47</v>
      </c>
      <c r="G2944" t="s">
        <v>48</v>
      </c>
      <c r="H2944" t="s">
        <v>89</v>
      </c>
      <c r="I2944" t="s">
        <v>28</v>
      </c>
      <c r="J2944" t="s">
        <v>64</v>
      </c>
      <c r="K2944" t="s">
        <v>170</v>
      </c>
      <c r="L2944" t="s">
        <v>192</v>
      </c>
      <c r="M2944" t="s">
        <v>117</v>
      </c>
      <c r="N2944" s="2">
        <v>40539</v>
      </c>
      <c r="O2944" s="2">
        <v>40546</v>
      </c>
      <c r="P2944">
        <v>9</v>
      </c>
      <c r="Q2944" s="1">
        <v>0.05</v>
      </c>
      <c r="R2944">
        <v>2.89</v>
      </c>
      <c r="S2944">
        <v>0.5</v>
      </c>
      <c r="T2944">
        <f t="shared" si="45"/>
        <v>26.01</v>
      </c>
    </row>
    <row r="2945" spans="1:20" x14ac:dyDescent="0.25">
      <c r="A2945">
        <v>2944</v>
      </c>
      <c r="B2945">
        <v>89915</v>
      </c>
      <c r="C2945" t="s">
        <v>348</v>
      </c>
      <c r="D2945" t="s">
        <v>20</v>
      </c>
      <c r="E2945" t="s">
        <v>39</v>
      </c>
      <c r="F2945" t="s">
        <v>22</v>
      </c>
      <c r="G2945" t="s">
        <v>41</v>
      </c>
      <c r="H2945" t="s">
        <v>54</v>
      </c>
      <c r="I2945" t="s">
        <v>28</v>
      </c>
      <c r="J2945" t="s">
        <v>64</v>
      </c>
      <c r="K2945" t="s">
        <v>170</v>
      </c>
      <c r="L2945" t="s">
        <v>192</v>
      </c>
      <c r="M2945" t="s">
        <v>246</v>
      </c>
      <c r="N2945" s="2">
        <v>40258</v>
      </c>
      <c r="O2945" s="2">
        <v>40259</v>
      </c>
      <c r="P2945">
        <v>8</v>
      </c>
      <c r="Q2945" s="1">
        <v>0.09</v>
      </c>
      <c r="R2945">
        <v>6.48</v>
      </c>
      <c r="S2945">
        <v>6.35</v>
      </c>
      <c r="T2945">
        <f t="shared" si="45"/>
        <v>51.84</v>
      </c>
    </row>
    <row r="2946" spans="1:20" x14ac:dyDescent="0.25">
      <c r="A2946">
        <v>2945</v>
      </c>
      <c r="B2946">
        <v>89869</v>
      </c>
      <c r="C2946" t="s">
        <v>2364</v>
      </c>
      <c r="D2946" t="s">
        <v>20</v>
      </c>
      <c r="E2946" t="s">
        <v>39</v>
      </c>
      <c r="F2946" t="s">
        <v>40</v>
      </c>
      <c r="G2946" t="s">
        <v>41</v>
      </c>
      <c r="H2946" t="s">
        <v>78</v>
      </c>
      <c r="I2946" t="s">
        <v>28</v>
      </c>
      <c r="J2946" t="s">
        <v>64</v>
      </c>
      <c r="K2946" t="s">
        <v>71</v>
      </c>
      <c r="L2946" t="s">
        <v>192</v>
      </c>
      <c r="M2946" t="s">
        <v>59</v>
      </c>
      <c r="N2946" s="2">
        <v>40533</v>
      </c>
      <c r="O2946" s="2">
        <v>40536</v>
      </c>
      <c r="P2946">
        <v>12</v>
      </c>
      <c r="Q2946" s="1">
        <v>0</v>
      </c>
      <c r="R2946">
        <v>90.48</v>
      </c>
      <c r="S2946">
        <v>19.989999999999998</v>
      </c>
      <c r="T2946">
        <f t="shared" si="45"/>
        <v>1085.76</v>
      </c>
    </row>
    <row r="2947" spans="1:20" x14ac:dyDescent="0.25">
      <c r="A2947">
        <v>2946</v>
      </c>
      <c r="B2947">
        <v>90651</v>
      </c>
      <c r="C2947" t="s">
        <v>1130</v>
      </c>
      <c r="D2947" t="s">
        <v>20</v>
      </c>
      <c r="E2947" t="s">
        <v>39</v>
      </c>
      <c r="F2947" t="s">
        <v>22</v>
      </c>
      <c r="G2947" t="s">
        <v>41</v>
      </c>
      <c r="H2947" t="s">
        <v>78</v>
      </c>
      <c r="I2947" t="s">
        <v>28</v>
      </c>
      <c r="J2947" t="s">
        <v>64</v>
      </c>
      <c r="K2947" t="s">
        <v>50</v>
      </c>
      <c r="L2947" t="s">
        <v>44</v>
      </c>
      <c r="M2947" t="s">
        <v>173</v>
      </c>
      <c r="N2947" s="2">
        <v>40766</v>
      </c>
      <c r="O2947" s="2">
        <v>40766</v>
      </c>
      <c r="P2947">
        <v>3</v>
      </c>
      <c r="Q2947" s="1">
        <v>0</v>
      </c>
      <c r="R2947">
        <v>4.84</v>
      </c>
      <c r="S2947">
        <v>0.71</v>
      </c>
      <c r="T2947">
        <f t="shared" ref="T2947:T3010" si="46">R2947*P2947</f>
        <v>14.52</v>
      </c>
    </row>
    <row r="2948" spans="1:20" x14ac:dyDescent="0.25">
      <c r="A2948">
        <v>2947</v>
      </c>
      <c r="B2948">
        <v>90656</v>
      </c>
      <c r="C2948" t="s">
        <v>2509</v>
      </c>
      <c r="D2948" t="s">
        <v>578</v>
      </c>
      <c r="E2948" t="s">
        <v>187</v>
      </c>
      <c r="F2948" t="s">
        <v>31</v>
      </c>
      <c r="G2948" t="s">
        <v>93</v>
      </c>
      <c r="H2948" t="s">
        <v>219</v>
      </c>
      <c r="I2948" t="s">
        <v>28</v>
      </c>
      <c r="J2948" t="s">
        <v>64</v>
      </c>
      <c r="K2948" t="s">
        <v>181</v>
      </c>
      <c r="L2948" t="s">
        <v>283</v>
      </c>
      <c r="M2948" t="s">
        <v>143</v>
      </c>
      <c r="N2948" s="2">
        <v>41156</v>
      </c>
      <c r="O2948" s="2">
        <v>41157</v>
      </c>
      <c r="P2948">
        <v>24</v>
      </c>
      <c r="Q2948" s="1">
        <v>0.03</v>
      </c>
      <c r="R2948">
        <v>258.98</v>
      </c>
      <c r="S2948">
        <v>54.31</v>
      </c>
      <c r="T2948">
        <f t="shared" si="46"/>
        <v>6215.52</v>
      </c>
    </row>
    <row r="2949" spans="1:20" x14ac:dyDescent="0.25">
      <c r="A2949">
        <v>2948</v>
      </c>
      <c r="B2949">
        <v>90667</v>
      </c>
      <c r="C2949" t="s">
        <v>2141</v>
      </c>
      <c r="D2949" t="s">
        <v>20</v>
      </c>
      <c r="E2949" t="s">
        <v>21</v>
      </c>
      <c r="F2949" t="s">
        <v>22</v>
      </c>
      <c r="G2949" t="s">
        <v>41</v>
      </c>
      <c r="H2949" t="s">
        <v>24</v>
      </c>
      <c r="I2949" t="s">
        <v>28</v>
      </c>
      <c r="J2949" t="s">
        <v>64</v>
      </c>
      <c r="K2949" t="s">
        <v>198</v>
      </c>
      <c r="L2949" t="s">
        <v>26</v>
      </c>
      <c r="M2949" t="s">
        <v>499</v>
      </c>
      <c r="N2949" s="2">
        <v>41391</v>
      </c>
      <c r="O2949" s="2">
        <v>41392</v>
      </c>
      <c r="P2949">
        <v>12</v>
      </c>
      <c r="Q2949" s="1">
        <v>0</v>
      </c>
      <c r="R2949">
        <v>29.89</v>
      </c>
      <c r="S2949">
        <v>1.99</v>
      </c>
      <c r="T2949">
        <f t="shared" si="46"/>
        <v>358.68</v>
      </c>
    </row>
    <row r="2950" spans="1:20" x14ac:dyDescent="0.25">
      <c r="A2950">
        <v>2949</v>
      </c>
      <c r="B2950">
        <v>89803</v>
      </c>
      <c r="C2950" t="s">
        <v>678</v>
      </c>
      <c r="D2950" t="s">
        <v>20</v>
      </c>
      <c r="E2950" t="s">
        <v>39</v>
      </c>
      <c r="F2950" t="s">
        <v>40</v>
      </c>
      <c r="G2950" t="s">
        <v>93</v>
      </c>
      <c r="H2950" t="s">
        <v>54</v>
      </c>
      <c r="I2950" t="s">
        <v>28</v>
      </c>
      <c r="J2950" t="s">
        <v>64</v>
      </c>
      <c r="K2950" t="s">
        <v>145</v>
      </c>
      <c r="L2950" t="s">
        <v>44</v>
      </c>
      <c r="M2950" t="s">
        <v>75</v>
      </c>
      <c r="N2950" s="2">
        <v>41374</v>
      </c>
      <c r="O2950" s="2">
        <v>41375</v>
      </c>
      <c r="P2950">
        <v>8</v>
      </c>
      <c r="Q2950" s="1">
        <v>0.04</v>
      </c>
      <c r="R2950">
        <v>2.94</v>
      </c>
      <c r="S2950">
        <v>0.81</v>
      </c>
      <c r="T2950">
        <f t="shared" si="46"/>
        <v>23.52</v>
      </c>
    </row>
    <row r="2951" spans="1:20" x14ac:dyDescent="0.25">
      <c r="A2951">
        <v>2950</v>
      </c>
      <c r="B2951">
        <v>89803</v>
      </c>
      <c r="C2951" t="s">
        <v>678</v>
      </c>
      <c r="D2951" t="s">
        <v>20</v>
      </c>
      <c r="E2951" t="s">
        <v>21</v>
      </c>
      <c r="F2951" t="s">
        <v>40</v>
      </c>
      <c r="G2951" t="s">
        <v>93</v>
      </c>
      <c r="H2951" t="s">
        <v>203</v>
      </c>
      <c r="I2951" t="s">
        <v>28</v>
      </c>
      <c r="J2951" t="s">
        <v>64</v>
      </c>
      <c r="K2951" t="s">
        <v>1243</v>
      </c>
      <c r="L2951" t="s">
        <v>26</v>
      </c>
      <c r="M2951" t="s">
        <v>309</v>
      </c>
      <c r="N2951" s="2">
        <v>41374</v>
      </c>
      <c r="O2951" s="2">
        <v>41375</v>
      </c>
      <c r="P2951">
        <v>13</v>
      </c>
      <c r="Q2951" s="1">
        <v>0.05</v>
      </c>
      <c r="R2951">
        <v>35.99</v>
      </c>
      <c r="S2951">
        <v>1.25</v>
      </c>
      <c r="T2951">
        <f t="shared" si="46"/>
        <v>467.87</v>
      </c>
    </row>
    <row r="2952" spans="1:20" x14ac:dyDescent="0.25">
      <c r="A2952">
        <v>2951</v>
      </c>
      <c r="B2952">
        <v>89614</v>
      </c>
      <c r="C2952" t="s">
        <v>1223</v>
      </c>
      <c r="D2952" t="s">
        <v>20</v>
      </c>
      <c r="E2952" t="s">
        <v>39</v>
      </c>
      <c r="F2952" t="s">
        <v>22</v>
      </c>
      <c r="G2952" t="s">
        <v>41</v>
      </c>
      <c r="H2952" t="s">
        <v>89</v>
      </c>
      <c r="I2952" t="s">
        <v>28</v>
      </c>
      <c r="J2952" t="s">
        <v>64</v>
      </c>
      <c r="K2952" t="s">
        <v>149</v>
      </c>
      <c r="L2952" t="s">
        <v>192</v>
      </c>
      <c r="M2952" t="s">
        <v>227</v>
      </c>
      <c r="N2952" s="2">
        <v>40867</v>
      </c>
      <c r="O2952" s="2">
        <v>40867</v>
      </c>
      <c r="P2952">
        <v>37</v>
      </c>
      <c r="Q2952" s="1">
        <v>0.02</v>
      </c>
      <c r="R2952">
        <v>14.03</v>
      </c>
      <c r="S2952">
        <v>9.3699999999999992</v>
      </c>
      <c r="T2952">
        <f t="shared" si="46"/>
        <v>519.11</v>
      </c>
    </row>
    <row r="2953" spans="1:20" x14ac:dyDescent="0.25">
      <c r="A2953">
        <v>2952</v>
      </c>
      <c r="B2953">
        <v>90673</v>
      </c>
      <c r="C2953" t="s">
        <v>1347</v>
      </c>
      <c r="D2953" t="s">
        <v>38</v>
      </c>
      <c r="E2953" t="s">
        <v>39</v>
      </c>
      <c r="F2953" t="s">
        <v>22</v>
      </c>
      <c r="G2953" t="s">
        <v>23</v>
      </c>
      <c r="H2953" t="s">
        <v>42</v>
      </c>
      <c r="I2953" t="s">
        <v>28</v>
      </c>
      <c r="J2953" t="s">
        <v>64</v>
      </c>
      <c r="K2953" t="s">
        <v>71</v>
      </c>
      <c r="L2953" t="s">
        <v>44</v>
      </c>
      <c r="M2953" t="s">
        <v>96</v>
      </c>
      <c r="N2953" s="2">
        <v>41556</v>
      </c>
      <c r="O2953" s="2">
        <v>41558</v>
      </c>
      <c r="P2953">
        <v>13</v>
      </c>
      <c r="Q2953" s="1">
        <v>0.1</v>
      </c>
      <c r="R2953">
        <v>37.94</v>
      </c>
      <c r="S2953">
        <v>5.08</v>
      </c>
      <c r="T2953">
        <f t="shared" si="46"/>
        <v>493.21999999999997</v>
      </c>
    </row>
    <row r="2954" spans="1:20" x14ac:dyDescent="0.25">
      <c r="A2954">
        <v>2953</v>
      </c>
      <c r="B2954">
        <v>90669</v>
      </c>
      <c r="C2954" t="s">
        <v>1347</v>
      </c>
      <c r="D2954" t="s">
        <v>20</v>
      </c>
      <c r="E2954" t="s">
        <v>39</v>
      </c>
      <c r="F2954" t="s">
        <v>22</v>
      </c>
      <c r="G2954" t="s">
        <v>23</v>
      </c>
      <c r="H2954" t="s">
        <v>42</v>
      </c>
      <c r="I2954" t="s">
        <v>28</v>
      </c>
      <c r="J2954" t="s">
        <v>64</v>
      </c>
      <c r="K2954" t="s">
        <v>43</v>
      </c>
      <c r="L2954" t="s">
        <v>26</v>
      </c>
      <c r="M2954" t="s">
        <v>398</v>
      </c>
      <c r="N2954" s="2">
        <v>40460</v>
      </c>
      <c r="O2954" s="2">
        <v>40461</v>
      </c>
      <c r="P2954">
        <v>11</v>
      </c>
      <c r="Q2954" s="1">
        <v>0.06</v>
      </c>
      <c r="R2954">
        <v>8.57</v>
      </c>
      <c r="S2954">
        <v>6.14</v>
      </c>
      <c r="T2954">
        <f t="shared" si="46"/>
        <v>94.27000000000001</v>
      </c>
    </row>
    <row r="2955" spans="1:20" x14ac:dyDescent="0.25">
      <c r="A2955">
        <v>2954</v>
      </c>
      <c r="B2955">
        <v>86785</v>
      </c>
      <c r="C2955" t="s">
        <v>1968</v>
      </c>
      <c r="D2955" t="s">
        <v>578</v>
      </c>
      <c r="E2955" t="s">
        <v>21</v>
      </c>
      <c r="F2955" t="s">
        <v>47</v>
      </c>
      <c r="G2955" t="s">
        <v>41</v>
      </c>
      <c r="H2955" t="s">
        <v>24</v>
      </c>
      <c r="I2955" t="s">
        <v>28</v>
      </c>
      <c r="J2955" t="s">
        <v>64</v>
      </c>
      <c r="K2955" t="s">
        <v>409</v>
      </c>
      <c r="L2955" t="s">
        <v>283</v>
      </c>
      <c r="M2955" t="s">
        <v>114</v>
      </c>
      <c r="N2955" s="2">
        <v>41463</v>
      </c>
      <c r="O2955" s="2">
        <v>41465</v>
      </c>
      <c r="P2955">
        <v>10</v>
      </c>
      <c r="Q2955" s="1">
        <v>0.08</v>
      </c>
      <c r="R2955">
        <v>200.97</v>
      </c>
      <c r="S2955">
        <v>15.59</v>
      </c>
      <c r="T2955">
        <f t="shared" si="46"/>
        <v>2009.7</v>
      </c>
    </row>
    <row r="2956" spans="1:20" x14ac:dyDescent="0.25">
      <c r="A2956">
        <v>2955</v>
      </c>
      <c r="B2956">
        <v>86785</v>
      </c>
      <c r="C2956" t="s">
        <v>1076</v>
      </c>
      <c r="D2956" t="s">
        <v>20</v>
      </c>
      <c r="E2956" t="s">
        <v>39</v>
      </c>
      <c r="F2956" t="s">
        <v>31</v>
      </c>
      <c r="G2956" t="s">
        <v>41</v>
      </c>
      <c r="H2956" t="s">
        <v>94</v>
      </c>
      <c r="I2956" t="s">
        <v>28</v>
      </c>
      <c r="J2956" t="s">
        <v>64</v>
      </c>
      <c r="K2956" t="s">
        <v>228</v>
      </c>
      <c r="L2956" t="s">
        <v>746</v>
      </c>
      <c r="M2956" t="s">
        <v>375</v>
      </c>
      <c r="N2956" s="2">
        <v>41463</v>
      </c>
      <c r="O2956" s="2">
        <v>41465</v>
      </c>
      <c r="P2956">
        <v>14</v>
      </c>
      <c r="Q2956" s="1">
        <v>0.04</v>
      </c>
      <c r="R2956">
        <v>4.4800000000000004</v>
      </c>
      <c r="S2956">
        <v>49</v>
      </c>
      <c r="T2956">
        <f t="shared" si="46"/>
        <v>62.720000000000006</v>
      </c>
    </row>
    <row r="2957" spans="1:20" x14ac:dyDescent="0.25">
      <c r="A2957">
        <v>2956</v>
      </c>
      <c r="B2957">
        <v>86785</v>
      </c>
      <c r="C2957" t="s">
        <v>1076</v>
      </c>
      <c r="D2957" t="s">
        <v>20</v>
      </c>
      <c r="E2957" t="s">
        <v>39</v>
      </c>
      <c r="F2957" t="s">
        <v>31</v>
      </c>
      <c r="G2957" t="s">
        <v>41</v>
      </c>
      <c r="H2957" t="s">
        <v>61</v>
      </c>
      <c r="I2957" t="s">
        <v>28</v>
      </c>
      <c r="J2957" t="s">
        <v>64</v>
      </c>
      <c r="K2957" t="s">
        <v>231</v>
      </c>
      <c r="L2957" t="s">
        <v>192</v>
      </c>
      <c r="M2957" t="s">
        <v>279</v>
      </c>
      <c r="N2957" s="2">
        <v>41463</v>
      </c>
      <c r="O2957" s="2">
        <v>41464</v>
      </c>
      <c r="P2957">
        <v>17</v>
      </c>
      <c r="Q2957" s="1">
        <v>0</v>
      </c>
      <c r="R2957">
        <v>22.84</v>
      </c>
      <c r="S2957">
        <v>11.54</v>
      </c>
      <c r="T2957">
        <f t="shared" si="46"/>
        <v>388.28</v>
      </c>
    </row>
    <row r="2958" spans="1:20" x14ac:dyDescent="0.25">
      <c r="A2958">
        <v>2957</v>
      </c>
      <c r="B2958">
        <v>86785</v>
      </c>
      <c r="C2958" t="s">
        <v>1076</v>
      </c>
      <c r="D2958" t="s">
        <v>578</v>
      </c>
      <c r="E2958" t="s">
        <v>39</v>
      </c>
      <c r="F2958" t="s">
        <v>31</v>
      </c>
      <c r="G2958" t="s">
        <v>41</v>
      </c>
      <c r="H2958" t="s">
        <v>42</v>
      </c>
      <c r="I2958" t="s">
        <v>28</v>
      </c>
      <c r="J2958" t="s">
        <v>64</v>
      </c>
      <c r="K2958" t="s">
        <v>133</v>
      </c>
      <c r="L2958" t="s">
        <v>283</v>
      </c>
      <c r="M2958" t="s">
        <v>102</v>
      </c>
      <c r="N2958" s="2">
        <v>41463</v>
      </c>
      <c r="O2958" s="2">
        <v>41465</v>
      </c>
      <c r="P2958">
        <v>9</v>
      </c>
      <c r="Q2958" s="1">
        <v>0.04</v>
      </c>
      <c r="R2958">
        <v>225.02</v>
      </c>
      <c r="S2958">
        <v>28.66</v>
      </c>
      <c r="T2958">
        <f t="shared" si="46"/>
        <v>2025.18</v>
      </c>
    </row>
    <row r="2959" spans="1:20" x14ac:dyDescent="0.25">
      <c r="A2959">
        <v>2958</v>
      </c>
      <c r="B2959">
        <v>90675</v>
      </c>
      <c r="C2959" t="s">
        <v>1574</v>
      </c>
      <c r="D2959" t="s">
        <v>38</v>
      </c>
      <c r="E2959" t="s">
        <v>39</v>
      </c>
      <c r="F2959" t="s">
        <v>31</v>
      </c>
      <c r="G2959" t="s">
        <v>48</v>
      </c>
      <c r="H2959" t="s">
        <v>94</v>
      </c>
      <c r="I2959" t="s">
        <v>28</v>
      </c>
      <c r="J2959" t="s">
        <v>64</v>
      </c>
      <c r="K2959" t="s">
        <v>105</v>
      </c>
      <c r="L2959" t="s">
        <v>192</v>
      </c>
      <c r="M2959" t="s">
        <v>141</v>
      </c>
      <c r="N2959" s="2">
        <v>40416</v>
      </c>
      <c r="O2959" s="2">
        <v>40423</v>
      </c>
      <c r="P2959">
        <v>12</v>
      </c>
      <c r="Q2959" s="1">
        <v>0.04</v>
      </c>
      <c r="R2959">
        <v>6.48</v>
      </c>
      <c r="S2959">
        <v>5.16</v>
      </c>
      <c r="T2959">
        <f t="shared" si="46"/>
        <v>77.760000000000005</v>
      </c>
    </row>
    <row r="2960" spans="1:20" x14ac:dyDescent="0.25">
      <c r="A2960">
        <v>2959</v>
      </c>
      <c r="B2960">
        <v>90250</v>
      </c>
      <c r="C2960" t="s">
        <v>1846</v>
      </c>
      <c r="D2960" t="s">
        <v>20</v>
      </c>
      <c r="E2960" t="s">
        <v>39</v>
      </c>
      <c r="F2960" t="s">
        <v>31</v>
      </c>
      <c r="G2960" t="s">
        <v>23</v>
      </c>
      <c r="H2960" t="s">
        <v>89</v>
      </c>
      <c r="I2960" t="s">
        <v>28</v>
      </c>
      <c r="J2960" t="s">
        <v>64</v>
      </c>
      <c r="K2960" t="s">
        <v>98</v>
      </c>
      <c r="L2960" t="s">
        <v>192</v>
      </c>
      <c r="M2960" t="s">
        <v>121</v>
      </c>
      <c r="N2960" s="2">
        <v>41060</v>
      </c>
      <c r="O2960" s="2">
        <v>41062</v>
      </c>
      <c r="P2960">
        <v>13</v>
      </c>
      <c r="Q2960" s="1">
        <v>0.04</v>
      </c>
      <c r="R2960">
        <v>11.34</v>
      </c>
      <c r="S2960">
        <v>5.01</v>
      </c>
      <c r="T2960">
        <f t="shared" si="46"/>
        <v>147.41999999999999</v>
      </c>
    </row>
    <row r="2961" spans="1:20" x14ac:dyDescent="0.25">
      <c r="A2961">
        <v>2960</v>
      </c>
      <c r="B2961">
        <v>90679</v>
      </c>
      <c r="C2961" t="s">
        <v>838</v>
      </c>
      <c r="D2961" t="s">
        <v>20</v>
      </c>
      <c r="E2961" t="s">
        <v>21</v>
      </c>
      <c r="F2961" t="s">
        <v>47</v>
      </c>
      <c r="G2961" t="s">
        <v>48</v>
      </c>
      <c r="H2961" t="s">
        <v>203</v>
      </c>
      <c r="I2961" t="s">
        <v>28</v>
      </c>
      <c r="J2961" t="s">
        <v>64</v>
      </c>
      <c r="K2961" t="s">
        <v>1138</v>
      </c>
      <c r="L2961" t="s">
        <v>44</v>
      </c>
      <c r="M2961" t="s">
        <v>160</v>
      </c>
      <c r="N2961" s="2">
        <v>40566</v>
      </c>
      <c r="O2961" s="2">
        <v>40575</v>
      </c>
      <c r="P2961">
        <v>3</v>
      </c>
      <c r="Q2961" s="1">
        <v>0.06</v>
      </c>
      <c r="R2961">
        <v>85.99</v>
      </c>
      <c r="S2961">
        <v>0.99</v>
      </c>
      <c r="T2961">
        <f t="shared" si="46"/>
        <v>257.96999999999997</v>
      </c>
    </row>
    <row r="2962" spans="1:20" x14ac:dyDescent="0.25">
      <c r="A2962">
        <v>2961</v>
      </c>
      <c r="B2962">
        <v>89584</v>
      </c>
      <c r="C2962" t="s">
        <v>517</v>
      </c>
      <c r="D2962" t="s">
        <v>20</v>
      </c>
      <c r="E2962" t="s">
        <v>39</v>
      </c>
      <c r="F2962" t="s">
        <v>47</v>
      </c>
      <c r="G2962" t="s">
        <v>93</v>
      </c>
      <c r="H2962" t="s">
        <v>61</v>
      </c>
      <c r="I2962" t="s">
        <v>28</v>
      </c>
      <c r="J2962" t="s">
        <v>64</v>
      </c>
      <c r="K2962" t="s">
        <v>62</v>
      </c>
      <c r="L2962" t="s">
        <v>192</v>
      </c>
      <c r="M2962" t="s">
        <v>156</v>
      </c>
      <c r="N2962" s="2">
        <v>40272</v>
      </c>
      <c r="O2962" s="2">
        <v>40274</v>
      </c>
      <c r="P2962">
        <v>12</v>
      </c>
      <c r="Q2962" s="1">
        <v>0.01</v>
      </c>
      <c r="R2962">
        <v>4.91</v>
      </c>
      <c r="S2962">
        <v>0.5</v>
      </c>
      <c r="T2962">
        <f t="shared" si="46"/>
        <v>58.92</v>
      </c>
    </row>
    <row r="2963" spans="1:20" x14ac:dyDescent="0.25">
      <c r="A2963">
        <v>2962</v>
      </c>
      <c r="B2963">
        <v>89584</v>
      </c>
      <c r="C2963" t="s">
        <v>517</v>
      </c>
      <c r="D2963" t="s">
        <v>38</v>
      </c>
      <c r="E2963" t="s">
        <v>39</v>
      </c>
      <c r="F2963" t="s">
        <v>47</v>
      </c>
      <c r="G2963" t="s">
        <v>93</v>
      </c>
      <c r="H2963" t="s">
        <v>42</v>
      </c>
      <c r="I2963" t="s">
        <v>28</v>
      </c>
      <c r="J2963" t="s">
        <v>64</v>
      </c>
      <c r="K2963" t="s">
        <v>181</v>
      </c>
      <c r="L2963" t="s">
        <v>44</v>
      </c>
      <c r="M2963" t="s">
        <v>160</v>
      </c>
      <c r="N2963" s="2">
        <v>40272</v>
      </c>
      <c r="O2963" s="2">
        <v>40274</v>
      </c>
      <c r="P2963">
        <v>5</v>
      </c>
      <c r="Q2963" s="1">
        <v>0.09</v>
      </c>
      <c r="R2963">
        <v>4</v>
      </c>
      <c r="S2963">
        <v>1.3</v>
      </c>
      <c r="T2963">
        <f t="shared" si="46"/>
        <v>20</v>
      </c>
    </row>
    <row r="2964" spans="1:20" x14ac:dyDescent="0.25">
      <c r="A2964">
        <v>2963</v>
      </c>
      <c r="B2964">
        <v>88867</v>
      </c>
      <c r="C2964" t="s">
        <v>1078</v>
      </c>
      <c r="D2964" t="s">
        <v>20</v>
      </c>
      <c r="E2964" t="s">
        <v>187</v>
      </c>
      <c r="F2964" t="s">
        <v>31</v>
      </c>
      <c r="G2964" t="s">
        <v>23</v>
      </c>
      <c r="H2964" t="s">
        <v>188</v>
      </c>
      <c r="I2964" t="s">
        <v>28</v>
      </c>
      <c r="J2964" t="s">
        <v>64</v>
      </c>
      <c r="K2964" t="s">
        <v>248</v>
      </c>
      <c r="L2964" t="s">
        <v>44</v>
      </c>
      <c r="M2964" t="s">
        <v>121</v>
      </c>
      <c r="N2964" s="2">
        <v>41541</v>
      </c>
      <c r="O2964" s="2">
        <v>41541</v>
      </c>
      <c r="P2964">
        <v>16</v>
      </c>
      <c r="Q2964" s="1">
        <v>0.05</v>
      </c>
      <c r="R2964">
        <v>70.709999999999994</v>
      </c>
      <c r="S2964">
        <v>37.58</v>
      </c>
      <c r="T2964">
        <f t="shared" si="46"/>
        <v>1131.3599999999999</v>
      </c>
    </row>
    <row r="2965" spans="1:20" x14ac:dyDescent="0.25">
      <c r="A2965">
        <v>2964</v>
      </c>
      <c r="B2965">
        <v>89042</v>
      </c>
      <c r="C2965" t="s">
        <v>1980</v>
      </c>
      <c r="D2965" t="s">
        <v>20</v>
      </c>
      <c r="E2965" t="s">
        <v>21</v>
      </c>
      <c r="F2965" t="s">
        <v>31</v>
      </c>
      <c r="G2965" t="s">
        <v>41</v>
      </c>
      <c r="H2965" t="s">
        <v>206</v>
      </c>
      <c r="I2965" t="s">
        <v>28</v>
      </c>
      <c r="J2965" t="s">
        <v>64</v>
      </c>
      <c r="K2965" t="s">
        <v>201</v>
      </c>
      <c r="L2965" t="s">
        <v>26</v>
      </c>
      <c r="M2965" t="s">
        <v>146</v>
      </c>
      <c r="N2965" s="2">
        <v>41193</v>
      </c>
      <c r="O2965" s="2">
        <v>41196</v>
      </c>
      <c r="P2965">
        <v>23</v>
      </c>
      <c r="Q2965" s="1">
        <v>0.01</v>
      </c>
      <c r="R2965">
        <v>39.479999999999997</v>
      </c>
      <c r="S2965">
        <v>1.99</v>
      </c>
      <c r="T2965">
        <f t="shared" si="46"/>
        <v>908.04</v>
      </c>
    </row>
    <row r="2966" spans="1:20" x14ac:dyDescent="0.25">
      <c r="A2966">
        <v>2965</v>
      </c>
      <c r="B2966">
        <v>90690</v>
      </c>
      <c r="C2966" t="s">
        <v>1185</v>
      </c>
      <c r="D2966" t="s">
        <v>20</v>
      </c>
      <c r="E2966" t="s">
        <v>187</v>
      </c>
      <c r="F2966" t="s">
        <v>40</v>
      </c>
      <c r="G2966" t="s">
        <v>32</v>
      </c>
      <c r="H2966" t="s">
        <v>225</v>
      </c>
      <c r="I2966" t="s">
        <v>28</v>
      </c>
      <c r="J2966" t="s">
        <v>64</v>
      </c>
      <c r="K2966" t="s">
        <v>116</v>
      </c>
      <c r="L2966" t="s">
        <v>192</v>
      </c>
      <c r="M2966" t="s">
        <v>59</v>
      </c>
      <c r="N2966" s="2">
        <v>41487</v>
      </c>
      <c r="O2966" s="2">
        <v>41488</v>
      </c>
      <c r="P2966">
        <v>17</v>
      </c>
      <c r="Q2966" s="1">
        <v>0.01</v>
      </c>
      <c r="R2966">
        <v>4.95</v>
      </c>
      <c r="S2966">
        <v>5.32</v>
      </c>
      <c r="T2966">
        <f t="shared" si="46"/>
        <v>84.15</v>
      </c>
    </row>
    <row r="2967" spans="1:20" x14ac:dyDescent="0.25">
      <c r="A2967">
        <v>2966</v>
      </c>
      <c r="B2967">
        <v>90690</v>
      </c>
      <c r="C2967" t="s">
        <v>1185</v>
      </c>
      <c r="D2967" t="s">
        <v>20</v>
      </c>
      <c r="E2967" t="s">
        <v>39</v>
      </c>
      <c r="F2967" t="s">
        <v>40</v>
      </c>
      <c r="G2967" t="s">
        <v>32</v>
      </c>
      <c r="H2967" t="s">
        <v>94</v>
      </c>
      <c r="I2967" t="s">
        <v>28</v>
      </c>
      <c r="J2967" t="s">
        <v>64</v>
      </c>
      <c r="K2967" t="s">
        <v>116</v>
      </c>
      <c r="L2967" t="s">
        <v>192</v>
      </c>
      <c r="M2967" t="s">
        <v>99</v>
      </c>
      <c r="N2967" s="2">
        <v>41487</v>
      </c>
      <c r="O2967" s="2">
        <v>41488</v>
      </c>
      <c r="P2967">
        <v>20</v>
      </c>
      <c r="Q2967" s="1">
        <v>0</v>
      </c>
      <c r="R2967">
        <v>14.98</v>
      </c>
      <c r="S2967">
        <v>7.69</v>
      </c>
      <c r="T2967">
        <f t="shared" si="46"/>
        <v>299.60000000000002</v>
      </c>
    </row>
    <row r="2968" spans="1:20" x14ac:dyDescent="0.25">
      <c r="A2968">
        <v>2967</v>
      </c>
      <c r="B2968">
        <v>90690</v>
      </c>
      <c r="C2968" t="s">
        <v>1633</v>
      </c>
      <c r="D2968" t="s">
        <v>38</v>
      </c>
      <c r="E2968" t="s">
        <v>39</v>
      </c>
      <c r="F2968" t="s">
        <v>40</v>
      </c>
      <c r="G2968" t="s">
        <v>32</v>
      </c>
      <c r="H2968" t="s">
        <v>61</v>
      </c>
      <c r="I2968" t="s">
        <v>28</v>
      </c>
      <c r="J2968" t="s">
        <v>64</v>
      </c>
      <c r="K2968" t="s">
        <v>129</v>
      </c>
      <c r="L2968" t="s">
        <v>192</v>
      </c>
      <c r="M2968" t="s">
        <v>59</v>
      </c>
      <c r="N2968" s="2">
        <v>41487</v>
      </c>
      <c r="O2968" s="2">
        <v>41488</v>
      </c>
      <c r="P2968">
        <v>9</v>
      </c>
      <c r="Q2968" s="1">
        <v>0.04</v>
      </c>
      <c r="R2968">
        <v>11.97</v>
      </c>
      <c r="S2968">
        <v>4.9800000000000004</v>
      </c>
      <c r="T2968">
        <f t="shared" si="46"/>
        <v>107.73</v>
      </c>
    </row>
    <row r="2969" spans="1:20" x14ac:dyDescent="0.25">
      <c r="A2969">
        <v>2968</v>
      </c>
      <c r="B2969">
        <v>89772</v>
      </c>
      <c r="C2969" t="s">
        <v>1545</v>
      </c>
      <c r="D2969" t="s">
        <v>20</v>
      </c>
      <c r="E2969" t="s">
        <v>21</v>
      </c>
      <c r="F2969" t="s">
        <v>47</v>
      </c>
      <c r="G2969" t="s">
        <v>41</v>
      </c>
      <c r="H2969" t="s">
        <v>33</v>
      </c>
      <c r="I2969" t="s">
        <v>28</v>
      </c>
      <c r="J2969" t="s">
        <v>56</v>
      </c>
      <c r="K2969" t="s">
        <v>1254</v>
      </c>
      <c r="L2969" t="s">
        <v>26</v>
      </c>
      <c r="M2969" t="s">
        <v>111</v>
      </c>
      <c r="N2969" s="2">
        <v>41339</v>
      </c>
      <c r="O2969" s="2">
        <v>41341</v>
      </c>
      <c r="P2969">
        <v>6</v>
      </c>
      <c r="Q2969" s="1">
        <v>0</v>
      </c>
      <c r="R2969">
        <v>6.48</v>
      </c>
      <c r="S2969">
        <v>2.74</v>
      </c>
      <c r="T2969">
        <f t="shared" si="46"/>
        <v>38.880000000000003</v>
      </c>
    </row>
    <row r="2970" spans="1:20" x14ac:dyDescent="0.25">
      <c r="A2970">
        <v>2969</v>
      </c>
      <c r="B2970">
        <v>89772</v>
      </c>
      <c r="C2970" t="s">
        <v>1545</v>
      </c>
      <c r="D2970" t="s">
        <v>20</v>
      </c>
      <c r="E2970" t="s">
        <v>187</v>
      </c>
      <c r="F2970" t="s">
        <v>47</v>
      </c>
      <c r="G2970" t="s">
        <v>41</v>
      </c>
      <c r="H2970" t="s">
        <v>219</v>
      </c>
      <c r="I2970" t="s">
        <v>28</v>
      </c>
      <c r="J2970" t="s">
        <v>72</v>
      </c>
      <c r="K2970" t="s">
        <v>189</v>
      </c>
      <c r="L2970" t="s">
        <v>746</v>
      </c>
      <c r="M2970" t="s">
        <v>160</v>
      </c>
      <c r="N2970" s="2">
        <v>41339</v>
      </c>
      <c r="O2970" s="2">
        <v>41340</v>
      </c>
      <c r="P2970">
        <v>5</v>
      </c>
      <c r="Q2970" s="1">
        <v>7.0000000000000007E-2</v>
      </c>
      <c r="R2970">
        <v>111.96</v>
      </c>
      <c r="S2970">
        <v>69</v>
      </c>
      <c r="T2970">
        <f t="shared" si="46"/>
        <v>559.79999999999995</v>
      </c>
    </row>
    <row r="2971" spans="1:20" x14ac:dyDescent="0.25">
      <c r="A2971">
        <v>2970</v>
      </c>
      <c r="B2971">
        <v>89569</v>
      </c>
      <c r="C2971" t="s">
        <v>1442</v>
      </c>
      <c r="D2971" t="s">
        <v>578</v>
      </c>
      <c r="E2971" t="s">
        <v>187</v>
      </c>
      <c r="F2971" t="s">
        <v>47</v>
      </c>
      <c r="G2971" t="s">
        <v>48</v>
      </c>
      <c r="H2971" t="s">
        <v>217</v>
      </c>
      <c r="I2971" t="s">
        <v>28</v>
      </c>
      <c r="J2971" t="s">
        <v>72</v>
      </c>
      <c r="K2971" t="s">
        <v>68</v>
      </c>
      <c r="L2971" t="s">
        <v>330</v>
      </c>
      <c r="M2971" t="s">
        <v>51</v>
      </c>
      <c r="N2971" s="2">
        <v>41466</v>
      </c>
      <c r="O2971" s="2">
        <v>41468</v>
      </c>
      <c r="P2971">
        <v>3</v>
      </c>
      <c r="Q2971" s="1">
        <v>0.05</v>
      </c>
      <c r="R2971">
        <v>124.49</v>
      </c>
      <c r="S2971">
        <v>51.94</v>
      </c>
      <c r="T2971">
        <f t="shared" si="46"/>
        <v>373.46999999999997</v>
      </c>
    </row>
    <row r="2972" spans="1:20" x14ac:dyDescent="0.25">
      <c r="A2972">
        <v>2971</v>
      </c>
      <c r="B2972">
        <v>88049</v>
      </c>
      <c r="C2972" t="s">
        <v>1211</v>
      </c>
      <c r="D2972" t="s">
        <v>38</v>
      </c>
      <c r="E2972" t="s">
        <v>39</v>
      </c>
      <c r="F2972" t="s">
        <v>22</v>
      </c>
      <c r="G2972" t="s">
        <v>41</v>
      </c>
      <c r="H2972" t="s">
        <v>42</v>
      </c>
      <c r="I2972" t="s">
        <v>28</v>
      </c>
      <c r="J2972" t="s">
        <v>72</v>
      </c>
      <c r="K2972" t="s">
        <v>228</v>
      </c>
      <c r="L2972" t="s">
        <v>192</v>
      </c>
      <c r="M2972" t="s">
        <v>123</v>
      </c>
      <c r="N2972" s="2">
        <v>40700</v>
      </c>
      <c r="O2972" s="2">
        <v>40700</v>
      </c>
      <c r="P2972">
        <v>11</v>
      </c>
      <c r="Q2972" s="1">
        <v>0.08</v>
      </c>
      <c r="R2972">
        <v>4.9800000000000004</v>
      </c>
      <c r="S2972">
        <v>0.49</v>
      </c>
      <c r="T2972">
        <f t="shared" si="46"/>
        <v>54.78</v>
      </c>
    </row>
    <row r="2973" spans="1:20" x14ac:dyDescent="0.25">
      <c r="A2973">
        <v>2972</v>
      </c>
      <c r="B2973">
        <v>88342</v>
      </c>
      <c r="C2973" t="s">
        <v>295</v>
      </c>
      <c r="D2973" t="s">
        <v>38</v>
      </c>
      <c r="E2973" t="s">
        <v>39</v>
      </c>
      <c r="F2973" t="s">
        <v>31</v>
      </c>
      <c r="G2973" t="s">
        <v>41</v>
      </c>
      <c r="H2973" t="s">
        <v>54</v>
      </c>
      <c r="I2973" t="s">
        <v>28</v>
      </c>
      <c r="J2973" t="s">
        <v>72</v>
      </c>
      <c r="K2973" t="s">
        <v>172</v>
      </c>
      <c r="L2973" t="s">
        <v>44</v>
      </c>
      <c r="M2973" t="s">
        <v>35</v>
      </c>
      <c r="N2973" s="2">
        <v>40975</v>
      </c>
      <c r="O2973" s="2">
        <v>40976</v>
      </c>
      <c r="P2973">
        <v>3</v>
      </c>
      <c r="Q2973" s="1">
        <v>0</v>
      </c>
      <c r="R2973">
        <v>1.82</v>
      </c>
      <c r="S2973">
        <v>0.83</v>
      </c>
      <c r="T2973">
        <f t="shared" si="46"/>
        <v>5.46</v>
      </c>
    </row>
    <row r="2974" spans="1:20" x14ac:dyDescent="0.25">
      <c r="A2974">
        <v>2973</v>
      </c>
      <c r="B2974">
        <v>88107</v>
      </c>
      <c r="C2974" t="s">
        <v>873</v>
      </c>
      <c r="D2974" t="s">
        <v>20</v>
      </c>
      <c r="E2974" t="s">
        <v>39</v>
      </c>
      <c r="F2974" t="s">
        <v>22</v>
      </c>
      <c r="G2974" t="s">
        <v>32</v>
      </c>
      <c r="H2974" t="s">
        <v>94</v>
      </c>
      <c r="I2974" t="s">
        <v>28</v>
      </c>
      <c r="J2974" t="s">
        <v>72</v>
      </c>
      <c r="K2974" t="s">
        <v>221</v>
      </c>
      <c r="L2974" t="s">
        <v>192</v>
      </c>
      <c r="M2974" t="s">
        <v>123</v>
      </c>
      <c r="N2974" s="2">
        <v>40594</v>
      </c>
      <c r="O2974" s="2">
        <v>40596</v>
      </c>
      <c r="P2974">
        <v>9</v>
      </c>
      <c r="Q2974" s="1">
        <v>0.08</v>
      </c>
      <c r="R2974">
        <v>21.38</v>
      </c>
      <c r="S2974">
        <v>2.99</v>
      </c>
      <c r="T2974">
        <f t="shared" si="46"/>
        <v>192.42</v>
      </c>
    </row>
    <row r="2975" spans="1:20" x14ac:dyDescent="0.25">
      <c r="A2975">
        <v>2974</v>
      </c>
      <c r="B2975">
        <v>88107</v>
      </c>
      <c r="C2975" t="s">
        <v>873</v>
      </c>
      <c r="D2975" t="s">
        <v>20</v>
      </c>
      <c r="E2975" t="s">
        <v>39</v>
      </c>
      <c r="F2975" t="s">
        <v>22</v>
      </c>
      <c r="G2975" t="s">
        <v>32</v>
      </c>
      <c r="H2975" t="s">
        <v>54</v>
      </c>
      <c r="I2975" t="s">
        <v>28</v>
      </c>
      <c r="J2975" t="s">
        <v>72</v>
      </c>
      <c r="K2975" t="s">
        <v>145</v>
      </c>
      <c r="L2975" t="s">
        <v>192</v>
      </c>
      <c r="M2975" t="s">
        <v>331</v>
      </c>
      <c r="N2975" s="2">
        <v>40594</v>
      </c>
      <c r="O2975" s="2">
        <v>40595</v>
      </c>
      <c r="P2975">
        <v>12</v>
      </c>
      <c r="Q2975" s="1">
        <v>0.03</v>
      </c>
      <c r="R2975">
        <v>9.99</v>
      </c>
      <c r="S2975">
        <v>5.12</v>
      </c>
      <c r="T2975">
        <f t="shared" si="46"/>
        <v>119.88</v>
      </c>
    </row>
    <row r="2976" spans="1:20" x14ac:dyDescent="0.25">
      <c r="A2976">
        <v>2975</v>
      </c>
      <c r="B2976">
        <v>87456</v>
      </c>
      <c r="C2976" t="s">
        <v>2213</v>
      </c>
      <c r="D2976" t="s">
        <v>20</v>
      </c>
      <c r="E2976" t="s">
        <v>39</v>
      </c>
      <c r="F2976" t="s">
        <v>47</v>
      </c>
      <c r="G2976" t="s">
        <v>32</v>
      </c>
      <c r="H2976" t="s">
        <v>49</v>
      </c>
      <c r="I2976" t="s">
        <v>28</v>
      </c>
      <c r="J2976" t="s">
        <v>72</v>
      </c>
      <c r="K2976" t="s">
        <v>274</v>
      </c>
      <c r="L2976" t="s">
        <v>26</v>
      </c>
      <c r="M2976" t="s">
        <v>156</v>
      </c>
      <c r="N2976" s="2">
        <v>40680</v>
      </c>
      <c r="O2976" s="2">
        <v>40680</v>
      </c>
      <c r="P2976">
        <v>17</v>
      </c>
      <c r="Q2976" s="1">
        <v>0.06</v>
      </c>
      <c r="R2976">
        <v>40.97</v>
      </c>
      <c r="S2976">
        <v>8.99</v>
      </c>
      <c r="T2976">
        <f t="shared" si="46"/>
        <v>696.49</v>
      </c>
    </row>
    <row r="2977" spans="1:20" x14ac:dyDescent="0.25">
      <c r="A2977">
        <v>2976</v>
      </c>
      <c r="B2977">
        <v>87456</v>
      </c>
      <c r="C2977" t="s">
        <v>2213</v>
      </c>
      <c r="D2977" t="s">
        <v>20</v>
      </c>
      <c r="E2977" t="s">
        <v>39</v>
      </c>
      <c r="F2977" t="s">
        <v>47</v>
      </c>
      <c r="G2977" t="s">
        <v>32</v>
      </c>
      <c r="H2977" t="s">
        <v>54</v>
      </c>
      <c r="I2977" t="s">
        <v>28</v>
      </c>
      <c r="J2977" t="s">
        <v>72</v>
      </c>
      <c r="K2977" t="s">
        <v>101</v>
      </c>
      <c r="L2977" t="s">
        <v>746</v>
      </c>
      <c r="M2977" t="s">
        <v>117</v>
      </c>
      <c r="N2977" s="2">
        <v>40680</v>
      </c>
      <c r="O2977" s="2">
        <v>40682</v>
      </c>
      <c r="P2977">
        <v>2</v>
      </c>
      <c r="Q2977" s="1">
        <v>0.06</v>
      </c>
      <c r="R2977">
        <v>101.41</v>
      </c>
      <c r="S2977">
        <v>35</v>
      </c>
      <c r="T2977">
        <f t="shared" si="46"/>
        <v>202.82</v>
      </c>
    </row>
    <row r="2978" spans="1:20" x14ac:dyDescent="0.25">
      <c r="A2978">
        <v>2977</v>
      </c>
      <c r="B2978">
        <v>87456</v>
      </c>
      <c r="C2978" t="s">
        <v>2213</v>
      </c>
      <c r="D2978" t="s">
        <v>20</v>
      </c>
      <c r="E2978" t="s">
        <v>21</v>
      </c>
      <c r="F2978" t="s">
        <v>47</v>
      </c>
      <c r="G2978" t="s">
        <v>32</v>
      </c>
      <c r="H2978" t="s">
        <v>33</v>
      </c>
      <c r="I2978" t="s">
        <v>28</v>
      </c>
      <c r="J2978" t="s">
        <v>72</v>
      </c>
      <c r="K2978" t="s">
        <v>208</v>
      </c>
      <c r="L2978" t="s">
        <v>26</v>
      </c>
      <c r="M2978" t="s">
        <v>51</v>
      </c>
      <c r="N2978" s="2">
        <v>40680</v>
      </c>
      <c r="O2978" s="2">
        <v>40682</v>
      </c>
      <c r="P2978">
        <v>15</v>
      </c>
      <c r="Q2978" s="1">
        <v>0.01</v>
      </c>
      <c r="R2978">
        <v>55.99</v>
      </c>
      <c r="S2978">
        <v>1.25</v>
      </c>
      <c r="T2978">
        <f t="shared" si="46"/>
        <v>839.85</v>
      </c>
    </row>
    <row r="2979" spans="1:20" x14ac:dyDescent="0.25">
      <c r="A2979">
        <v>2978</v>
      </c>
      <c r="B2979">
        <v>85897</v>
      </c>
      <c r="C2979" t="s">
        <v>2023</v>
      </c>
      <c r="D2979" t="s">
        <v>20</v>
      </c>
      <c r="E2979" t="s">
        <v>187</v>
      </c>
      <c r="F2979" t="s">
        <v>40</v>
      </c>
      <c r="G2979" t="s">
        <v>41</v>
      </c>
      <c r="H2979" t="s">
        <v>217</v>
      </c>
      <c r="I2979" t="s">
        <v>28</v>
      </c>
      <c r="J2979" t="s">
        <v>72</v>
      </c>
      <c r="K2979" t="s">
        <v>248</v>
      </c>
      <c r="L2979" t="s">
        <v>26</v>
      </c>
      <c r="M2979" t="s">
        <v>108</v>
      </c>
      <c r="N2979" s="2">
        <v>40422</v>
      </c>
      <c r="O2979" s="2">
        <v>40424</v>
      </c>
      <c r="P2979">
        <v>10</v>
      </c>
      <c r="Q2979" s="1">
        <v>0.08</v>
      </c>
      <c r="R2979">
        <v>22.23</v>
      </c>
      <c r="S2979">
        <v>3.63</v>
      </c>
      <c r="T2979">
        <f t="shared" si="46"/>
        <v>222.3</v>
      </c>
    </row>
    <row r="2980" spans="1:20" x14ac:dyDescent="0.25">
      <c r="A2980">
        <v>2979</v>
      </c>
      <c r="B2980">
        <v>88076</v>
      </c>
      <c r="C2980" t="s">
        <v>1795</v>
      </c>
      <c r="D2980" t="s">
        <v>578</v>
      </c>
      <c r="E2980" t="s">
        <v>187</v>
      </c>
      <c r="F2980" t="s">
        <v>31</v>
      </c>
      <c r="G2980" t="s">
        <v>41</v>
      </c>
      <c r="H2980" t="s">
        <v>188</v>
      </c>
      <c r="I2980" t="s">
        <v>28</v>
      </c>
      <c r="J2980" t="s">
        <v>72</v>
      </c>
      <c r="K2980" t="s">
        <v>189</v>
      </c>
      <c r="L2980" t="s">
        <v>330</v>
      </c>
      <c r="M2980" t="s">
        <v>296</v>
      </c>
      <c r="N2980" s="2">
        <v>40822</v>
      </c>
      <c r="O2980" s="2">
        <v>40823</v>
      </c>
      <c r="P2980">
        <v>14</v>
      </c>
      <c r="Q2980" s="1">
        <v>0.03</v>
      </c>
      <c r="R2980">
        <v>44.43</v>
      </c>
      <c r="S2980">
        <v>46.59</v>
      </c>
      <c r="T2980">
        <f t="shared" si="46"/>
        <v>622.02</v>
      </c>
    </row>
    <row r="2981" spans="1:20" x14ac:dyDescent="0.25">
      <c r="A2981">
        <v>2980</v>
      </c>
      <c r="B2981">
        <v>88077</v>
      </c>
      <c r="C2981" t="s">
        <v>1795</v>
      </c>
      <c r="D2981" t="s">
        <v>578</v>
      </c>
      <c r="E2981" t="s">
        <v>187</v>
      </c>
      <c r="F2981" t="s">
        <v>31</v>
      </c>
      <c r="G2981" t="s">
        <v>48</v>
      </c>
      <c r="H2981" t="s">
        <v>217</v>
      </c>
      <c r="I2981" t="s">
        <v>28</v>
      </c>
      <c r="J2981" t="s">
        <v>72</v>
      </c>
      <c r="K2981" t="s">
        <v>221</v>
      </c>
      <c r="L2981" t="s">
        <v>330</v>
      </c>
      <c r="M2981" t="s">
        <v>296</v>
      </c>
      <c r="N2981" s="2">
        <v>40836</v>
      </c>
      <c r="O2981" s="2">
        <v>40841</v>
      </c>
      <c r="P2981">
        <v>6</v>
      </c>
      <c r="Q2981" s="1">
        <v>7.0000000000000007E-2</v>
      </c>
      <c r="R2981">
        <v>130.97999999999999</v>
      </c>
      <c r="S2981">
        <v>54.74</v>
      </c>
      <c r="T2981">
        <f t="shared" si="46"/>
        <v>785.87999999999988</v>
      </c>
    </row>
    <row r="2982" spans="1:20" x14ac:dyDescent="0.25">
      <c r="A2982">
        <v>2981</v>
      </c>
      <c r="B2982">
        <v>88077</v>
      </c>
      <c r="C2982" t="s">
        <v>265</v>
      </c>
      <c r="D2982" t="s">
        <v>20</v>
      </c>
      <c r="E2982" t="s">
        <v>39</v>
      </c>
      <c r="F2982" t="s">
        <v>31</v>
      </c>
      <c r="G2982" t="s">
        <v>48</v>
      </c>
      <c r="H2982" t="s">
        <v>54</v>
      </c>
      <c r="I2982" t="s">
        <v>28</v>
      </c>
      <c r="J2982" t="s">
        <v>56</v>
      </c>
      <c r="K2982" t="s">
        <v>248</v>
      </c>
      <c r="L2982" t="s">
        <v>44</v>
      </c>
      <c r="M2982" t="s">
        <v>131</v>
      </c>
      <c r="N2982" s="2">
        <v>40836</v>
      </c>
      <c r="O2982" s="2">
        <v>40843</v>
      </c>
      <c r="P2982">
        <v>23</v>
      </c>
      <c r="Q2982" s="1">
        <v>0.04</v>
      </c>
      <c r="R2982">
        <v>4.76</v>
      </c>
      <c r="S2982">
        <v>3.01</v>
      </c>
      <c r="T2982">
        <f t="shared" si="46"/>
        <v>109.47999999999999</v>
      </c>
    </row>
    <row r="2983" spans="1:20" x14ac:dyDescent="0.25">
      <c r="A2983">
        <v>2982</v>
      </c>
      <c r="B2983">
        <v>86119</v>
      </c>
      <c r="C2983" t="s">
        <v>2267</v>
      </c>
      <c r="D2983" t="s">
        <v>38</v>
      </c>
      <c r="E2983" t="s">
        <v>39</v>
      </c>
      <c r="F2983" t="s">
        <v>31</v>
      </c>
      <c r="G2983" t="s">
        <v>48</v>
      </c>
      <c r="H2983" t="s">
        <v>94</v>
      </c>
      <c r="I2983" t="s">
        <v>28</v>
      </c>
      <c r="J2983" t="s">
        <v>72</v>
      </c>
      <c r="K2983" t="s">
        <v>50</v>
      </c>
      <c r="L2983" t="s">
        <v>192</v>
      </c>
      <c r="M2983" t="s">
        <v>139</v>
      </c>
      <c r="N2983" s="2">
        <v>40383</v>
      </c>
      <c r="O2983" s="2">
        <v>40383</v>
      </c>
      <c r="P2983">
        <v>1</v>
      </c>
      <c r="Q2983" s="1">
        <v>0.02</v>
      </c>
      <c r="R2983">
        <v>50.98</v>
      </c>
      <c r="S2983">
        <v>13.66</v>
      </c>
      <c r="T2983">
        <f t="shared" si="46"/>
        <v>50.98</v>
      </c>
    </row>
    <row r="2984" spans="1:20" x14ac:dyDescent="0.25">
      <c r="A2984">
        <v>2983</v>
      </c>
      <c r="B2984">
        <v>85888</v>
      </c>
      <c r="C2984" t="s">
        <v>1430</v>
      </c>
      <c r="D2984" t="s">
        <v>578</v>
      </c>
      <c r="E2984" t="s">
        <v>187</v>
      </c>
      <c r="F2984" t="s">
        <v>40</v>
      </c>
      <c r="G2984" t="s">
        <v>41</v>
      </c>
      <c r="H2984" t="s">
        <v>217</v>
      </c>
      <c r="I2984" t="s">
        <v>28</v>
      </c>
      <c r="J2984" t="s">
        <v>72</v>
      </c>
      <c r="K2984" t="s">
        <v>291</v>
      </c>
      <c r="L2984" t="s">
        <v>330</v>
      </c>
      <c r="M2984" t="s">
        <v>125</v>
      </c>
      <c r="N2984" s="2">
        <v>41125</v>
      </c>
      <c r="O2984" s="2">
        <v>41127</v>
      </c>
      <c r="P2984">
        <v>11</v>
      </c>
      <c r="Q2984" s="1">
        <v>0.09</v>
      </c>
      <c r="R2984">
        <v>376.13</v>
      </c>
      <c r="S2984">
        <v>85.63</v>
      </c>
      <c r="T2984">
        <f t="shared" si="46"/>
        <v>4137.43</v>
      </c>
    </row>
    <row r="2985" spans="1:20" x14ac:dyDescent="0.25">
      <c r="A2985">
        <v>2984</v>
      </c>
      <c r="B2985">
        <v>87134</v>
      </c>
      <c r="C2985" t="s">
        <v>431</v>
      </c>
      <c r="D2985" t="s">
        <v>20</v>
      </c>
      <c r="E2985" t="s">
        <v>39</v>
      </c>
      <c r="F2985" t="s">
        <v>31</v>
      </c>
      <c r="G2985" t="s">
        <v>23</v>
      </c>
      <c r="H2985" t="s">
        <v>89</v>
      </c>
      <c r="I2985" t="s">
        <v>28</v>
      </c>
      <c r="J2985" t="s">
        <v>56</v>
      </c>
      <c r="K2985" t="s">
        <v>149</v>
      </c>
      <c r="L2985" t="s">
        <v>44</v>
      </c>
      <c r="M2985" t="s">
        <v>106</v>
      </c>
      <c r="N2985" s="2">
        <v>40274</v>
      </c>
      <c r="O2985" s="2">
        <v>40274</v>
      </c>
      <c r="P2985">
        <v>7</v>
      </c>
      <c r="Q2985" s="1">
        <v>0.03</v>
      </c>
      <c r="R2985">
        <v>2.1800000000000002</v>
      </c>
      <c r="S2985">
        <v>1.38</v>
      </c>
      <c r="T2985">
        <f t="shared" si="46"/>
        <v>15.260000000000002</v>
      </c>
    </row>
    <row r="2986" spans="1:20" x14ac:dyDescent="0.25">
      <c r="A2986">
        <v>2985</v>
      </c>
      <c r="B2986">
        <v>87134</v>
      </c>
      <c r="C2986" t="s">
        <v>2465</v>
      </c>
      <c r="D2986" t="s">
        <v>578</v>
      </c>
      <c r="E2986" t="s">
        <v>187</v>
      </c>
      <c r="F2986" t="s">
        <v>31</v>
      </c>
      <c r="G2986" t="s">
        <v>23</v>
      </c>
      <c r="H2986" t="s">
        <v>188</v>
      </c>
      <c r="I2986" t="s">
        <v>28</v>
      </c>
      <c r="J2986" t="s">
        <v>72</v>
      </c>
      <c r="K2986" t="s">
        <v>228</v>
      </c>
      <c r="L2986" t="s">
        <v>330</v>
      </c>
      <c r="M2986" t="s">
        <v>146</v>
      </c>
      <c r="N2986" s="2">
        <v>40274</v>
      </c>
      <c r="O2986" s="2">
        <v>40276</v>
      </c>
      <c r="P2986">
        <v>10</v>
      </c>
      <c r="Q2986" s="1">
        <v>0.01</v>
      </c>
      <c r="R2986">
        <v>170.98</v>
      </c>
      <c r="S2986">
        <v>35.89</v>
      </c>
      <c r="T2986">
        <f t="shared" si="46"/>
        <v>1709.8</v>
      </c>
    </row>
    <row r="2987" spans="1:20" x14ac:dyDescent="0.25">
      <c r="A2987">
        <v>2986</v>
      </c>
      <c r="B2987">
        <v>87142</v>
      </c>
      <c r="C2987" t="s">
        <v>1364</v>
      </c>
      <c r="D2987" t="s">
        <v>20</v>
      </c>
      <c r="E2987" t="s">
        <v>187</v>
      </c>
      <c r="F2987" t="s">
        <v>31</v>
      </c>
      <c r="G2987" t="s">
        <v>23</v>
      </c>
      <c r="H2987" t="s">
        <v>225</v>
      </c>
      <c r="I2987" t="s">
        <v>28</v>
      </c>
      <c r="J2987" t="s">
        <v>72</v>
      </c>
      <c r="K2987" t="s">
        <v>116</v>
      </c>
      <c r="L2987" t="s">
        <v>706</v>
      </c>
      <c r="M2987" t="s">
        <v>63</v>
      </c>
      <c r="N2987" s="2">
        <v>41370</v>
      </c>
      <c r="O2987" s="2">
        <v>41370</v>
      </c>
      <c r="P2987">
        <v>10</v>
      </c>
      <c r="Q2987" s="1">
        <v>0.05</v>
      </c>
      <c r="R2987">
        <v>5.77</v>
      </c>
      <c r="S2987">
        <v>5.92</v>
      </c>
      <c r="T2987">
        <f t="shared" si="46"/>
        <v>57.699999999999996</v>
      </c>
    </row>
    <row r="2988" spans="1:20" x14ac:dyDescent="0.25">
      <c r="A2988">
        <v>2987</v>
      </c>
      <c r="B2988">
        <v>90612</v>
      </c>
      <c r="C2988" t="s">
        <v>1192</v>
      </c>
      <c r="D2988" t="s">
        <v>20</v>
      </c>
      <c r="E2988" t="s">
        <v>187</v>
      </c>
      <c r="F2988" t="s">
        <v>22</v>
      </c>
      <c r="G2988" t="s">
        <v>32</v>
      </c>
      <c r="H2988" t="s">
        <v>219</v>
      </c>
      <c r="I2988" t="s">
        <v>28</v>
      </c>
      <c r="J2988" t="s">
        <v>72</v>
      </c>
      <c r="K2988" t="s">
        <v>113</v>
      </c>
      <c r="L2988" t="s">
        <v>192</v>
      </c>
      <c r="M2988" t="s">
        <v>182</v>
      </c>
      <c r="N2988" s="2">
        <v>40404</v>
      </c>
      <c r="O2988" s="2">
        <v>40406</v>
      </c>
      <c r="P2988">
        <v>11</v>
      </c>
      <c r="Q2988" s="1">
        <v>0.04</v>
      </c>
      <c r="R2988">
        <v>6.28</v>
      </c>
      <c r="S2988">
        <v>5.41</v>
      </c>
      <c r="T2988">
        <f t="shared" si="46"/>
        <v>69.08</v>
      </c>
    </row>
    <row r="2989" spans="1:20" x14ac:dyDescent="0.25">
      <c r="A2989">
        <v>2988</v>
      </c>
      <c r="B2989">
        <v>90617</v>
      </c>
      <c r="C2989" t="s">
        <v>1192</v>
      </c>
      <c r="D2989" t="s">
        <v>20</v>
      </c>
      <c r="E2989" t="s">
        <v>21</v>
      </c>
      <c r="F2989" t="s">
        <v>22</v>
      </c>
      <c r="G2989" t="s">
        <v>32</v>
      </c>
      <c r="H2989" t="s">
        <v>206</v>
      </c>
      <c r="I2989" t="s">
        <v>28</v>
      </c>
      <c r="J2989" t="s">
        <v>72</v>
      </c>
      <c r="K2989" t="s">
        <v>210</v>
      </c>
      <c r="L2989" t="s">
        <v>192</v>
      </c>
      <c r="M2989" t="s">
        <v>80</v>
      </c>
      <c r="N2989" s="2">
        <v>41500</v>
      </c>
      <c r="O2989" s="2">
        <v>41502</v>
      </c>
      <c r="P2989">
        <v>23</v>
      </c>
      <c r="Q2989" s="1">
        <v>0.06</v>
      </c>
      <c r="R2989">
        <v>85.99</v>
      </c>
      <c r="S2989">
        <v>10.78</v>
      </c>
      <c r="T2989">
        <f t="shared" si="46"/>
        <v>1977.77</v>
      </c>
    </row>
    <row r="2990" spans="1:20" x14ac:dyDescent="0.25">
      <c r="A2990">
        <v>2989</v>
      </c>
      <c r="B2990">
        <v>90137</v>
      </c>
      <c r="C2990" t="s">
        <v>234</v>
      </c>
      <c r="D2990" t="s">
        <v>20</v>
      </c>
      <c r="E2990" t="s">
        <v>39</v>
      </c>
      <c r="F2990" t="s">
        <v>47</v>
      </c>
      <c r="G2990" t="s">
        <v>41</v>
      </c>
      <c r="H2990" t="s">
        <v>54</v>
      </c>
      <c r="I2990" t="s">
        <v>28</v>
      </c>
      <c r="J2990" t="s">
        <v>72</v>
      </c>
      <c r="K2990" t="s">
        <v>189</v>
      </c>
      <c r="L2990" t="s">
        <v>192</v>
      </c>
      <c r="M2990" t="s">
        <v>51</v>
      </c>
      <c r="N2990" s="2">
        <v>41191</v>
      </c>
      <c r="O2990" s="2">
        <v>41193</v>
      </c>
      <c r="P2990">
        <v>1</v>
      </c>
      <c r="Q2990" s="1">
        <v>0.09</v>
      </c>
      <c r="R2990">
        <v>30.98</v>
      </c>
      <c r="S2990">
        <v>11.63</v>
      </c>
      <c r="T2990">
        <f t="shared" si="46"/>
        <v>30.98</v>
      </c>
    </row>
    <row r="2991" spans="1:20" x14ac:dyDescent="0.25">
      <c r="A2991">
        <v>2990</v>
      </c>
      <c r="B2991">
        <v>90137</v>
      </c>
      <c r="C2991" t="s">
        <v>1614</v>
      </c>
      <c r="D2991" t="s">
        <v>20</v>
      </c>
      <c r="E2991" t="s">
        <v>39</v>
      </c>
      <c r="F2991" t="s">
        <v>47</v>
      </c>
      <c r="G2991" t="s">
        <v>41</v>
      </c>
      <c r="H2991" t="s">
        <v>89</v>
      </c>
      <c r="I2991" t="s">
        <v>28</v>
      </c>
      <c r="J2991" t="s">
        <v>72</v>
      </c>
      <c r="K2991" t="s">
        <v>71</v>
      </c>
      <c r="L2991" t="s">
        <v>192</v>
      </c>
      <c r="M2991" t="s">
        <v>114</v>
      </c>
      <c r="N2991" s="2">
        <v>41191</v>
      </c>
      <c r="O2991" s="2">
        <v>41192</v>
      </c>
      <c r="P2991">
        <v>21</v>
      </c>
      <c r="Q2991" s="1">
        <v>0.09</v>
      </c>
      <c r="R2991">
        <v>34.54</v>
      </c>
      <c r="S2991">
        <v>14.72</v>
      </c>
      <c r="T2991">
        <f t="shared" si="46"/>
        <v>725.34</v>
      </c>
    </row>
    <row r="2992" spans="1:20" x14ac:dyDescent="0.25">
      <c r="A2992">
        <v>2991</v>
      </c>
      <c r="B2992">
        <v>89223</v>
      </c>
      <c r="C2992" t="s">
        <v>85</v>
      </c>
      <c r="D2992" t="s">
        <v>20</v>
      </c>
      <c r="E2992" t="s">
        <v>39</v>
      </c>
      <c r="F2992" t="s">
        <v>22</v>
      </c>
      <c r="G2992" t="s">
        <v>32</v>
      </c>
      <c r="H2992" t="s">
        <v>42</v>
      </c>
      <c r="I2992" t="s">
        <v>28</v>
      </c>
      <c r="J2992" t="s">
        <v>72</v>
      </c>
      <c r="K2992" t="s">
        <v>62</v>
      </c>
      <c r="L2992" t="s">
        <v>44</v>
      </c>
      <c r="M2992" t="s">
        <v>86</v>
      </c>
      <c r="N2992" s="2">
        <v>40780</v>
      </c>
      <c r="O2992" s="2">
        <v>40782</v>
      </c>
      <c r="P2992">
        <v>2</v>
      </c>
      <c r="Q2992" s="1">
        <v>0</v>
      </c>
      <c r="R2992">
        <v>1.1399999999999999</v>
      </c>
      <c r="S2992">
        <v>0.7</v>
      </c>
      <c r="T2992">
        <f t="shared" si="46"/>
        <v>2.2799999999999998</v>
      </c>
    </row>
    <row r="2993" spans="1:20" x14ac:dyDescent="0.25">
      <c r="A2993">
        <v>2992</v>
      </c>
      <c r="B2993">
        <v>87798</v>
      </c>
      <c r="C2993" t="s">
        <v>496</v>
      </c>
      <c r="D2993" t="s">
        <v>20</v>
      </c>
      <c r="E2993" t="s">
        <v>187</v>
      </c>
      <c r="F2993" t="s">
        <v>31</v>
      </c>
      <c r="G2993" t="s">
        <v>48</v>
      </c>
      <c r="H2993" t="s">
        <v>225</v>
      </c>
      <c r="I2993" t="s">
        <v>28</v>
      </c>
      <c r="J2993" t="s">
        <v>72</v>
      </c>
      <c r="K2993" t="s">
        <v>231</v>
      </c>
      <c r="L2993" t="s">
        <v>192</v>
      </c>
      <c r="M2993" t="s">
        <v>146</v>
      </c>
      <c r="N2993" s="2">
        <v>40694</v>
      </c>
      <c r="O2993" s="2">
        <v>40698</v>
      </c>
      <c r="P2993">
        <v>9</v>
      </c>
      <c r="Q2993" s="1">
        <v>0.06</v>
      </c>
      <c r="R2993">
        <v>4.18</v>
      </c>
      <c r="S2993">
        <v>6.92</v>
      </c>
      <c r="T2993">
        <f t="shared" si="46"/>
        <v>37.619999999999997</v>
      </c>
    </row>
    <row r="2994" spans="1:20" x14ac:dyDescent="0.25">
      <c r="A2994">
        <v>2993</v>
      </c>
      <c r="B2994">
        <v>87798</v>
      </c>
      <c r="C2994" t="s">
        <v>496</v>
      </c>
      <c r="D2994" t="s">
        <v>20</v>
      </c>
      <c r="E2994" t="s">
        <v>21</v>
      </c>
      <c r="F2994" t="s">
        <v>31</v>
      </c>
      <c r="G2994" t="s">
        <v>48</v>
      </c>
      <c r="H2994" t="s">
        <v>33</v>
      </c>
      <c r="I2994" t="s">
        <v>28</v>
      </c>
      <c r="J2994" t="s">
        <v>72</v>
      </c>
      <c r="K2994" t="s">
        <v>1107</v>
      </c>
      <c r="L2994" t="s">
        <v>26</v>
      </c>
      <c r="M2994" t="s">
        <v>121</v>
      </c>
      <c r="N2994" s="2">
        <v>40694</v>
      </c>
      <c r="O2994" s="2">
        <v>40699</v>
      </c>
      <c r="P2994">
        <v>13</v>
      </c>
      <c r="Q2994" s="1">
        <v>0.04</v>
      </c>
      <c r="R2994">
        <v>55.99</v>
      </c>
      <c r="S2994">
        <v>3.3</v>
      </c>
      <c r="T2994">
        <f t="shared" si="46"/>
        <v>727.87</v>
      </c>
    </row>
    <row r="2995" spans="1:20" x14ac:dyDescent="0.25">
      <c r="A2995">
        <v>2994</v>
      </c>
      <c r="B2995">
        <v>87798</v>
      </c>
      <c r="C2995" t="s">
        <v>496</v>
      </c>
      <c r="D2995" t="s">
        <v>20</v>
      </c>
      <c r="E2995" t="s">
        <v>21</v>
      </c>
      <c r="F2995" t="s">
        <v>31</v>
      </c>
      <c r="G2995" t="s">
        <v>48</v>
      </c>
      <c r="H2995" t="s">
        <v>206</v>
      </c>
      <c r="I2995" t="s">
        <v>28</v>
      </c>
      <c r="J2995" t="s">
        <v>72</v>
      </c>
      <c r="K2995" t="s">
        <v>1114</v>
      </c>
      <c r="L2995" t="s">
        <v>192</v>
      </c>
      <c r="M2995" t="s">
        <v>141</v>
      </c>
      <c r="N2995" s="2">
        <v>40694</v>
      </c>
      <c r="O2995" s="2">
        <v>40696</v>
      </c>
      <c r="P2995">
        <v>11</v>
      </c>
      <c r="Q2995" s="1">
        <v>0.05</v>
      </c>
      <c r="R2995">
        <v>35.99</v>
      </c>
      <c r="S2995">
        <v>5</v>
      </c>
      <c r="T2995">
        <f t="shared" si="46"/>
        <v>395.89000000000004</v>
      </c>
    </row>
    <row r="2996" spans="1:20" x14ac:dyDescent="0.25">
      <c r="A2996">
        <v>2995</v>
      </c>
      <c r="B2996">
        <v>90692</v>
      </c>
      <c r="C2996" t="s">
        <v>1041</v>
      </c>
      <c r="D2996" t="s">
        <v>20</v>
      </c>
      <c r="E2996" t="s">
        <v>39</v>
      </c>
      <c r="F2996" t="s">
        <v>22</v>
      </c>
      <c r="G2996" t="s">
        <v>41</v>
      </c>
      <c r="H2996" t="s">
        <v>78</v>
      </c>
      <c r="I2996" t="s">
        <v>28</v>
      </c>
      <c r="J2996" t="s">
        <v>72</v>
      </c>
      <c r="K2996" t="s">
        <v>58</v>
      </c>
      <c r="L2996" t="s">
        <v>192</v>
      </c>
      <c r="M2996" t="s">
        <v>123</v>
      </c>
      <c r="N2996" s="2">
        <v>40609</v>
      </c>
      <c r="O2996" s="2">
        <v>40612</v>
      </c>
      <c r="P2996">
        <v>2</v>
      </c>
      <c r="Q2996" s="1">
        <v>0.03</v>
      </c>
      <c r="R2996">
        <v>41.94</v>
      </c>
      <c r="S2996">
        <v>2.99</v>
      </c>
      <c r="T2996">
        <f t="shared" si="46"/>
        <v>83.88</v>
      </c>
    </row>
    <row r="2997" spans="1:20" x14ac:dyDescent="0.25">
      <c r="A2997">
        <v>2996</v>
      </c>
      <c r="B2997">
        <v>90692</v>
      </c>
      <c r="C2997" t="s">
        <v>1041</v>
      </c>
      <c r="D2997" t="s">
        <v>20</v>
      </c>
      <c r="E2997" t="s">
        <v>39</v>
      </c>
      <c r="F2997" t="s">
        <v>22</v>
      </c>
      <c r="G2997" t="s">
        <v>41</v>
      </c>
      <c r="H2997" t="s">
        <v>89</v>
      </c>
      <c r="I2997" t="s">
        <v>28</v>
      </c>
      <c r="J2997" t="s">
        <v>72</v>
      </c>
      <c r="K2997" t="s">
        <v>228</v>
      </c>
      <c r="L2997" t="s">
        <v>192</v>
      </c>
      <c r="M2997" t="s">
        <v>398</v>
      </c>
      <c r="N2997" s="2">
        <v>40609</v>
      </c>
      <c r="O2997" s="2">
        <v>40610</v>
      </c>
      <c r="P2997">
        <v>4</v>
      </c>
      <c r="Q2997" s="1">
        <v>0.08</v>
      </c>
      <c r="R2997">
        <v>4.28</v>
      </c>
      <c r="S2997">
        <v>6.72</v>
      </c>
      <c r="T2997">
        <f t="shared" si="46"/>
        <v>17.12</v>
      </c>
    </row>
    <row r="2998" spans="1:20" x14ac:dyDescent="0.25">
      <c r="A2998">
        <v>2997</v>
      </c>
      <c r="B2998">
        <v>90692</v>
      </c>
      <c r="C2998" t="s">
        <v>1041</v>
      </c>
      <c r="D2998" t="s">
        <v>20</v>
      </c>
      <c r="E2998" t="s">
        <v>39</v>
      </c>
      <c r="F2998" t="s">
        <v>22</v>
      </c>
      <c r="G2998" t="s">
        <v>41</v>
      </c>
      <c r="H2998" t="s">
        <v>94</v>
      </c>
      <c r="I2998" t="s">
        <v>28</v>
      </c>
      <c r="J2998" t="s">
        <v>72</v>
      </c>
      <c r="K2998" t="s">
        <v>231</v>
      </c>
      <c r="L2998" t="s">
        <v>192</v>
      </c>
      <c r="M2998" t="s">
        <v>173</v>
      </c>
      <c r="N2998" s="2">
        <v>40609</v>
      </c>
      <c r="O2998" s="2">
        <v>40611</v>
      </c>
      <c r="P2998">
        <v>11</v>
      </c>
      <c r="Q2998" s="1">
        <v>0.09</v>
      </c>
      <c r="R2998">
        <v>4.28</v>
      </c>
      <c r="S2998">
        <v>5.74</v>
      </c>
      <c r="T2998">
        <f t="shared" si="46"/>
        <v>47.080000000000005</v>
      </c>
    </row>
    <row r="2999" spans="1:20" x14ac:dyDescent="0.25">
      <c r="A2999">
        <v>2998</v>
      </c>
      <c r="B2999">
        <v>89481</v>
      </c>
      <c r="C2999" t="s">
        <v>1116</v>
      </c>
      <c r="D2999" t="s">
        <v>20</v>
      </c>
      <c r="E2999" t="s">
        <v>21</v>
      </c>
      <c r="F2999" t="s">
        <v>40</v>
      </c>
      <c r="G2999" t="s">
        <v>48</v>
      </c>
      <c r="H2999" t="s">
        <v>33</v>
      </c>
      <c r="I2999" t="s">
        <v>28</v>
      </c>
      <c r="J2999" t="s">
        <v>56</v>
      </c>
      <c r="K2999" t="s">
        <v>201</v>
      </c>
      <c r="L2999" t="s">
        <v>44</v>
      </c>
      <c r="M2999" t="s">
        <v>393</v>
      </c>
      <c r="N2999" s="2">
        <v>40249</v>
      </c>
      <c r="O2999" s="2">
        <v>40256</v>
      </c>
      <c r="P2999">
        <v>10</v>
      </c>
      <c r="Q2999" s="1">
        <v>0.01</v>
      </c>
      <c r="R2999">
        <v>35.99</v>
      </c>
      <c r="S2999">
        <v>5.99</v>
      </c>
      <c r="T2999">
        <f t="shared" si="46"/>
        <v>359.90000000000003</v>
      </c>
    </row>
    <row r="3000" spans="1:20" x14ac:dyDescent="0.25">
      <c r="A3000">
        <v>2999</v>
      </c>
      <c r="B3000">
        <v>90695</v>
      </c>
      <c r="C3000" t="s">
        <v>2436</v>
      </c>
      <c r="D3000" t="s">
        <v>20</v>
      </c>
      <c r="E3000" t="s">
        <v>21</v>
      </c>
      <c r="F3000" t="s">
        <v>47</v>
      </c>
      <c r="G3000" t="s">
        <v>48</v>
      </c>
      <c r="H3000" t="s">
        <v>203</v>
      </c>
      <c r="I3000" t="s">
        <v>28</v>
      </c>
      <c r="J3000" t="s">
        <v>72</v>
      </c>
      <c r="K3000" t="s">
        <v>1447</v>
      </c>
      <c r="L3000" t="s">
        <v>192</v>
      </c>
      <c r="M3000" t="s">
        <v>117</v>
      </c>
      <c r="N3000" s="2">
        <v>40351</v>
      </c>
      <c r="O3000" s="2">
        <v>40356</v>
      </c>
      <c r="P3000">
        <v>9</v>
      </c>
      <c r="Q3000" s="1">
        <v>0.05</v>
      </c>
      <c r="R3000">
        <v>125.99</v>
      </c>
      <c r="S3000">
        <v>8.08</v>
      </c>
      <c r="T3000">
        <f t="shared" si="46"/>
        <v>1133.9099999999999</v>
      </c>
    </row>
    <row r="3001" spans="1:20" x14ac:dyDescent="0.25">
      <c r="A3001">
        <v>3000</v>
      </c>
      <c r="B3001">
        <v>85892</v>
      </c>
      <c r="C3001" t="s">
        <v>1430</v>
      </c>
      <c r="D3001" t="s">
        <v>20</v>
      </c>
      <c r="E3001" t="s">
        <v>21</v>
      </c>
      <c r="F3001" t="s">
        <v>40</v>
      </c>
      <c r="G3001" t="s">
        <v>32</v>
      </c>
      <c r="H3001" t="s">
        <v>203</v>
      </c>
      <c r="I3001" t="s">
        <v>28</v>
      </c>
      <c r="J3001" t="s">
        <v>72</v>
      </c>
      <c r="K3001" t="s">
        <v>409</v>
      </c>
      <c r="L3001" t="s">
        <v>26</v>
      </c>
      <c r="M3001" t="s">
        <v>125</v>
      </c>
      <c r="N3001" s="2">
        <v>41451</v>
      </c>
      <c r="O3001" s="2">
        <v>41453</v>
      </c>
      <c r="P3001">
        <v>7</v>
      </c>
      <c r="Q3001" s="1">
        <v>0</v>
      </c>
      <c r="R3001">
        <v>33.29</v>
      </c>
      <c r="S3001">
        <v>1.99</v>
      </c>
      <c r="T3001">
        <f t="shared" si="46"/>
        <v>233.03</v>
      </c>
    </row>
    <row r="3002" spans="1:20" x14ac:dyDescent="0.25">
      <c r="A3002">
        <v>3001</v>
      </c>
      <c r="B3002">
        <v>90662</v>
      </c>
      <c r="C3002" t="s">
        <v>2141</v>
      </c>
      <c r="D3002" t="s">
        <v>20</v>
      </c>
      <c r="E3002" t="s">
        <v>21</v>
      </c>
      <c r="F3002" t="s">
        <v>22</v>
      </c>
      <c r="G3002" t="s">
        <v>32</v>
      </c>
      <c r="H3002" t="s">
        <v>206</v>
      </c>
      <c r="I3002" t="s">
        <v>28</v>
      </c>
      <c r="J3002" t="s">
        <v>72</v>
      </c>
      <c r="K3002" t="s">
        <v>210</v>
      </c>
      <c r="L3002" t="s">
        <v>706</v>
      </c>
      <c r="M3002" t="s">
        <v>331</v>
      </c>
      <c r="N3002" s="2">
        <v>40221</v>
      </c>
      <c r="O3002" s="2">
        <v>40224</v>
      </c>
      <c r="P3002">
        <v>6</v>
      </c>
      <c r="Q3002" s="1">
        <v>0.04</v>
      </c>
      <c r="R3002">
        <v>150.97999999999999</v>
      </c>
      <c r="S3002">
        <v>13.99</v>
      </c>
      <c r="T3002">
        <f t="shared" si="46"/>
        <v>905.87999999999988</v>
      </c>
    </row>
    <row r="3003" spans="1:20" x14ac:dyDescent="0.25">
      <c r="A3003">
        <v>3002</v>
      </c>
      <c r="B3003">
        <v>90662</v>
      </c>
      <c r="C3003" t="s">
        <v>2141</v>
      </c>
      <c r="D3003" t="s">
        <v>20</v>
      </c>
      <c r="E3003" t="s">
        <v>39</v>
      </c>
      <c r="F3003" t="s">
        <v>22</v>
      </c>
      <c r="G3003" t="s">
        <v>32</v>
      </c>
      <c r="H3003" t="s">
        <v>54</v>
      </c>
      <c r="I3003" t="s">
        <v>28</v>
      </c>
      <c r="J3003" t="s">
        <v>72</v>
      </c>
      <c r="K3003" t="s">
        <v>74</v>
      </c>
      <c r="L3003" t="s">
        <v>192</v>
      </c>
      <c r="M3003" t="s">
        <v>173</v>
      </c>
      <c r="N3003" s="2">
        <v>40221</v>
      </c>
      <c r="O3003" s="2">
        <v>40223</v>
      </c>
      <c r="P3003">
        <v>4</v>
      </c>
      <c r="Q3003" s="1">
        <v>0.04</v>
      </c>
      <c r="R3003">
        <v>176.19</v>
      </c>
      <c r="S3003">
        <v>11.87</v>
      </c>
      <c r="T3003">
        <f t="shared" si="46"/>
        <v>704.76</v>
      </c>
    </row>
    <row r="3004" spans="1:20" x14ac:dyDescent="0.25">
      <c r="A3004">
        <v>3003</v>
      </c>
      <c r="B3004">
        <v>90246</v>
      </c>
      <c r="C3004" t="s">
        <v>1096</v>
      </c>
      <c r="D3004" t="s">
        <v>20</v>
      </c>
      <c r="E3004" t="s">
        <v>187</v>
      </c>
      <c r="F3004" t="s">
        <v>22</v>
      </c>
      <c r="G3004" t="s">
        <v>23</v>
      </c>
      <c r="H3004" t="s">
        <v>188</v>
      </c>
      <c r="I3004" t="s">
        <v>28</v>
      </c>
      <c r="J3004" t="s">
        <v>56</v>
      </c>
      <c r="K3004" t="s">
        <v>291</v>
      </c>
      <c r="L3004" t="s">
        <v>192</v>
      </c>
      <c r="M3004" t="s">
        <v>173</v>
      </c>
      <c r="N3004" s="2">
        <v>41321</v>
      </c>
      <c r="O3004" s="2">
        <v>41322</v>
      </c>
      <c r="P3004">
        <v>1</v>
      </c>
      <c r="Q3004" s="1">
        <v>0</v>
      </c>
      <c r="R3004">
        <v>6.24</v>
      </c>
      <c r="S3004">
        <v>5.22</v>
      </c>
      <c r="T3004">
        <f t="shared" si="46"/>
        <v>6.24</v>
      </c>
    </row>
    <row r="3005" spans="1:20" x14ac:dyDescent="0.25">
      <c r="A3005">
        <v>3004</v>
      </c>
      <c r="B3005">
        <v>90246</v>
      </c>
      <c r="C3005" t="s">
        <v>502</v>
      </c>
      <c r="D3005" t="s">
        <v>20</v>
      </c>
      <c r="E3005" t="s">
        <v>39</v>
      </c>
      <c r="F3005" t="s">
        <v>22</v>
      </c>
      <c r="G3005" t="s">
        <v>23</v>
      </c>
      <c r="H3005" t="s">
        <v>49</v>
      </c>
      <c r="I3005" t="s">
        <v>28</v>
      </c>
      <c r="J3005" t="s">
        <v>72</v>
      </c>
      <c r="K3005" t="s">
        <v>95</v>
      </c>
      <c r="L3005" t="s">
        <v>192</v>
      </c>
      <c r="M3005" t="s">
        <v>199</v>
      </c>
      <c r="N3005" s="2">
        <v>41321</v>
      </c>
      <c r="O3005" s="2">
        <v>41323</v>
      </c>
      <c r="P3005">
        <v>2</v>
      </c>
      <c r="Q3005" s="1">
        <v>0.02</v>
      </c>
      <c r="R3005">
        <v>2.61</v>
      </c>
      <c r="S3005">
        <v>0.5</v>
      </c>
      <c r="T3005">
        <f t="shared" si="46"/>
        <v>5.22</v>
      </c>
    </row>
    <row r="3006" spans="1:20" x14ac:dyDescent="0.25">
      <c r="A3006">
        <v>3005</v>
      </c>
      <c r="B3006">
        <v>86858</v>
      </c>
      <c r="C3006" t="s">
        <v>2280</v>
      </c>
      <c r="D3006" t="s">
        <v>20</v>
      </c>
      <c r="E3006" t="s">
        <v>39</v>
      </c>
      <c r="F3006" t="s">
        <v>31</v>
      </c>
      <c r="G3006" t="s">
        <v>93</v>
      </c>
      <c r="H3006" t="s">
        <v>49</v>
      </c>
      <c r="I3006" t="s">
        <v>28</v>
      </c>
      <c r="J3006" t="s">
        <v>56</v>
      </c>
      <c r="K3006" t="s">
        <v>74</v>
      </c>
      <c r="L3006" t="s">
        <v>192</v>
      </c>
      <c r="M3006" t="s">
        <v>35</v>
      </c>
      <c r="N3006" s="2">
        <v>41468</v>
      </c>
      <c r="O3006" s="2">
        <v>41469</v>
      </c>
      <c r="P3006">
        <v>15</v>
      </c>
      <c r="Q3006" s="1">
        <v>7.0000000000000007E-2</v>
      </c>
      <c r="R3006">
        <v>55.48</v>
      </c>
      <c r="S3006">
        <v>6.79</v>
      </c>
      <c r="T3006">
        <f t="shared" si="46"/>
        <v>832.19999999999993</v>
      </c>
    </row>
    <row r="3007" spans="1:20" x14ac:dyDescent="0.25">
      <c r="A3007">
        <v>3006</v>
      </c>
      <c r="B3007">
        <v>88709</v>
      </c>
      <c r="C3007" t="s">
        <v>561</v>
      </c>
      <c r="D3007" t="s">
        <v>20</v>
      </c>
      <c r="E3007" t="s">
        <v>39</v>
      </c>
      <c r="F3007" t="s">
        <v>31</v>
      </c>
      <c r="G3007" t="s">
        <v>41</v>
      </c>
      <c r="H3007" t="s">
        <v>89</v>
      </c>
      <c r="I3007" t="s">
        <v>28</v>
      </c>
      <c r="J3007" t="s">
        <v>72</v>
      </c>
      <c r="K3007" t="s">
        <v>50</v>
      </c>
      <c r="L3007" t="s">
        <v>192</v>
      </c>
      <c r="M3007" t="s">
        <v>121</v>
      </c>
      <c r="N3007" s="2">
        <v>41322</v>
      </c>
      <c r="O3007" s="2">
        <v>41323</v>
      </c>
      <c r="P3007">
        <v>6</v>
      </c>
      <c r="Q3007" s="1">
        <v>0</v>
      </c>
      <c r="R3007">
        <v>2.78</v>
      </c>
      <c r="S3007">
        <v>1.49</v>
      </c>
      <c r="T3007">
        <f t="shared" si="46"/>
        <v>16.68</v>
      </c>
    </row>
    <row r="3008" spans="1:20" x14ac:dyDescent="0.25">
      <c r="A3008">
        <v>3007</v>
      </c>
      <c r="B3008">
        <v>90689</v>
      </c>
      <c r="C3008" t="s">
        <v>1633</v>
      </c>
      <c r="D3008" t="s">
        <v>20</v>
      </c>
      <c r="E3008" t="s">
        <v>39</v>
      </c>
      <c r="F3008" t="s">
        <v>40</v>
      </c>
      <c r="G3008" t="s">
        <v>23</v>
      </c>
      <c r="H3008" t="s">
        <v>78</v>
      </c>
      <c r="I3008" t="s">
        <v>28</v>
      </c>
      <c r="J3008" t="s">
        <v>72</v>
      </c>
      <c r="K3008" t="s">
        <v>113</v>
      </c>
      <c r="L3008" t="s">
        <v>44</v>
      </c>
      <c r="M3008" t="s">
        <v>99</v>
      </c>
      <c r="N3008" s="2">
        <v>41439</v>
      </c>
      <c r="O3008" s="2">
        <v>41440</v>
      </c>
      <c r="P3008">
        <v>8</v>
      </c>
      <c r="Q3008" s="1">
        <v>0.03</v>
      </c>
      <c r="R3008">
        <v>11.55</v>
      </c>
      <c r="S3008">
        <v>2.36</v>
      </c>
      <c r="T3008">
        <f t="shared" si="46"/>
        <v>92.4</v>
      </c>
    </row>
    <row r="3009" spans="1:20" x14ac:dyDescent="0.25">
      <c r="A3009">
        <v>3008</v>
      </c>
      <c r="B3009">
        <v>89623</v>
      </c>
      <c r="C3009" t="s">
        <v>1630</v>
      </c>
      <c r="D3009" t="s">
        <v>20</v>
      </c>
      <c r="E3009" t="s">
        <v>21</v>
      </c>
      <c r="F3009" t="s">
        <v>40</v>
      </c>
      <c r="G3009" t="s">
        <v>41</v>
      </c>
      <c r="H3009" t="s">
        <v>206</v>
      </c>
      <c r="I3009" t="s">
        <v>28</v>
      </c>
      <c r="J3009" t="s">
        <v>72</v>
      </c>
      <c r="K3009" t="s">
        <v>1243</v>
      </c>
      <c r="L3009" t="s">
        <v>192</v>
      </c>
      <c r="M3009" t="s">
        <v>59</v>
      </c>
      <c r="N3009" s="2">
        <v>41037</v>
      </c>
      <c r="O3009" s="2">
        <v>41039</v>
      </c>
      <c r="P3009">
        <v>14</v>
      </c>
      <c r="Q3009" s="1">
        <v>0.03</v>
      </c>
      <c r="R3009">
        <v>30.73</v>
      </c>
      <c r="S3009">
        <v>4</v>
      </c>
      <c r="T3009">
        <f t="shared" si="46"/>
        <v>430.22</v>
      </c>
    </row>
    <row r="3010" spans="1:20" x14ac:dyDescent="0.25">
      <c r="A3010">
        <v>3009</v>
      </c>
      <c r="B3010">
        <v>90707</v>
      </c>
      <c r="C3010" t="s">
        <v>2126</v>
      </c>
      <c r="D3010" t="s">
        <v>20</v>
      </c>
      <c r="E3010" t="s">
        <v>39</v>
      </c>
      <c r="F3010" t="s">
        <v>22</v>
      </c>
      <c r="G3010" t="s">
        <v>23</v>
      </c>
      <c r="H3010" t="s">
        <v>49</v>
      </c>
      <c r="I3010" t="s">
        <v>28</v>
      </c>
      <c r="J3010" t="s">
        <v>72</v>
      </c>
      <c r="K3010" t="s">
        <v>189</v>
      </c>
      <c r="L3010" t="s">
        <v>26</v>
      </c>
      <c r="M3010" t="s">
        <v>232</v>
      </c>
      <c r="N3010" s="2">
        <v>40585</v>
      </c>
      <c r="O3010" s="2">
        <v>40586</v>
      </c>
      <c r="P3010">
        <v>4</v>
      </c>
      <c r="Q3010" s="1">
        <v>0.1</v>
      </c>
      <c r="R3010">
        <v>28.15</v>
      </c>
      <c r="S3010">
        <v>6.17</v>
      </c>
      <c r="T3010">
        <f t="shared" si="46"/>
        <v>112.6</v>
      </c>
    </row>
    <row r="3011" spans="1:20" x14ac:dyDescent="0.25">
      <c r="A3011">
        <v>3010</v>
      </c>
      <c r="B3011">
        <v>90713</v>
      </c>
      <c r="C3011" t="s">
        <v>789</v>
      </c>
      <c r="D3011" t="s">
        <v>20</v>
      </c>
      <c r="E3011" t="s">
        <v>39</v>
      </c>
      <c r="F3011" t="s">
        <v>31</v>
      </c>
      <c r="G3011" t="s">
        <v>23</v>
      </c>
      <c r="H3011" t="s">
        <v>94</v>
      </c>
      <c r="I3011" t="s">
        <v>28</v>
      </c>
      <c r="J3011" t="s">
        <v>72</v>
      </c>
      <c r="K3011" t="s">
        <v>149</v>
      </c>
      <c r="L3011" t="s">
        <v>44</v>
      </c>
      <c r="M3011" t="s">
        <v>375</v>
      </c>
      <c r="N3011" s="2">
        <v>41137</v>
      </c>
      <c r="O3011" s="2">
        <v>41139</v>
      </c>
      <c r="P3011">
        <v>2</v>
      </c>
      <c r="Q3011" s="1">
        <v>0.03</v>
      </c>
      <c r="R3011">
        <v>3.29</v>
      </c>
      <c r="S3011">
        <v>1.35</v>
      </c>
      <c r="T3011">
        <f t="shared" ref="T3011:T3074" si="47">R3011*P3011</f>
        <v>6.58</v>
      </c>
    </row>
    <row r="3012" spans="1:20" x14ac:dyDescent="0.25">
      <c r="A3012">
        <v>3011</v>
      </c>
      <c r="B3012">
        <v>87479</v>
      </c>
      <c r="C3012" t="s">
        <v>1046</v>
      </c>
      <c r="D3012" t="s">
        <v>20</v>
      </c>
      <c r="E3012" t="s">
        <v>39</v>
      </c>
      <c r="F3012" t="s">
        <v>40</v>
      </c>
      <c r="G3012" t="s">
        <v>93</v>
      </c>
      <c r="H3012" t="s">
        <v>49</v>
      </c>
      <c r="I3012" t="s">
        <v>28</v>
      </c>
      <c r="J3012" t="s">
        <v>72</v>
      </c>
      <c r="K3012" t="s">
        <v>163</v>
      </c>
      <c r="L3012" t="s">
        <v>192</v>
      </c>
      <c r="M3012" t="s">
        <v>638</v>
      </c>
      <c r="N3012" s="2">
        <v>41317</v>
      </c>
      <c r="O3012" s="2">
        <v>41319</v>
      </c>
      <c r="P3012">
        <v>8</v>
      </c>
      <c r="Q3012" s="1">
        <v>7.0000000000000007E-2</v>
      </c>
      <c r="R3012">
        <v>80.98</v>
      </c>
      <c r="S3012">
        <v>4.5</v>
      </c>
      <c r="T3012">
        <f t="shared" si="47"/>
        <v>647.84</v>
      </c>
    </row>
    <row r="3013" spans="1:20" x14ac:dyDescent="0.25">
      <c r="A3013">
        <v>3012</v>
      </c>
      <c r="B3013">
        <v>89909</v>
      </c>
      <c r="C3013" t="s">
        <v>1177</v>
      </c>
      <c r="D3013" t="s">
        <v>578</v>
      </c>
      <c r="E3013" t="s">
        <v>187</v>
      </c>
      <c r="F3013" t="s">
        <v>31</v>
      </c>
      <c r="G3013" t="s">
        <v>32</v>
      </c>
      <c r="H3013" t="s">
        <v>225</v>
      </c>
      <c r="I3013" t="s">
        <v>28</v>
      </c>
      <c r="J3013" t="s">
        <v>72</v>
      </c>
      <c r="K3013" t="s">
        <v>221</v>
      </c>
      <c r="L3013" t="s">
        <v>283</v>
      </c>
      <c r="M3013" t="s">
        <v>255</v>
      </c>
      <c r="N3013" s="2">
        <v>40184</v>
      </c>
      <c r="O3013" s="2">
        <v>40186</v>
      </c>
      <c r="P3013">
        <v>6</v>
      </c>
      <c r="Q3013" s="1">
        <v>0.01</v>
      </c>
      <c r="R3013">
        <v>150.97999999999999</v>
      </c>
      <c r="S3013">
        <v>30</v>
      </c>
      <c r="T3013">
        <f t="shared" si="47"/>
        <v>905.87999999999988</v>
      </c>
    </row>
    <row r="3014" spans="1:20" x14ac:dyDescent="0.25">
      <c r="A3014">
        <v>3013</v>
      </c>
      <c r="B3014">
        <v>89909</v>
      </c>
      <c r="C3014" t="s">
        <v>1177</v>
      </c>
      <c r="D3014" t="s">
        <v>38</v>
      </c>
      <c r="E3014" t="s">
        <v>39</v>
      </c>
      <c r="F3014" t="s">
        <v>31</v>
      </c>
      <c r="G3014" t="s">
        <v>32</v>
      </c>
      <c r="H3014" t="s">
        <v>94</v>
      </c>
      <c r="I3014" t="s">
        <v>28</v>
      </c>
      <c r="J3014" t="s">
        <v>56</v>
      </c>
      <c r="K3014" t="s">
        <v>274</v>
      </c>
      <c r="L3014" t="s">
        <v>706</v>
      </c>
      <c r="M3014" t="s">
        <v>131</v>
      </c>
      <c r="N3014" s="2">
        <v>40184</v>
      </c>
      <c r="O3014" s="2">
        <v>40186</v>
      </c>
      <c r="P3014">
        <v>12</v>
      </c>
      <c r="Q3014" s="1">
        <v>0.01</v>
      </c>
      <c r="R3014">
        <v>28.28</v>
      </c>
      <c r="S3014">
        <v>13.99</v>
      </c>
      <c r="T3014">
        <f t="shared" si="47"/>
        <v>339.36</v>
      </c>
    </row>
    <row r="3015" spans="1:20" x14ac:dyDescent="0.25">
      <c r="A3015">
        <v>3014</v>
      </c>
      <c r="B3015">
        <v>89909</v>
      </c>
      <c r="C3015" t="s">
        <v>1177</v>
      </c>
      <c r="D3015" t="s">
        <v>20</v>
      </c>
      <c r="E3015" t="s">
        <v>21</v>
      </c>
      <c r="F3015" t="s">
        <v>31</v>
      </c>
      <c r="G3015" t="s">
        <v>32</v>
      </c>
      <c r="H3015" t="s">
        <v>203</v>
      </c>
      <c r="I3015" t="s">
        <v>28</v>
      </c>
      <c r="J3015" t="s">
        <v>56</v>
      </c>
      <c r="K3015" t="s">
        <v>1111</v>
      </c>
      <c r="L3015" t="s">
        <v>192</v>
      </c>
      <c r="M3015" t="s">
        <v>69</v>
      </c>
      <c r="N3015" s="2">
        <v>40184</v>
      </c>
      <c r="O3015" s="2">
        <v>40185</v>
      </c>
      <c r="P3015">
        <v>1</v>
      </c>
      <c r="Q3015" s="1">
        <v>0.03</v>
      </c>
      <c r="R3015">
        <v>35.99</v>
      </c>
      <c r="S3015">
        <v>1.1000000000000001</v>
      </c>
      <c r="T3015">
        <f t="shared" si="47"/>
        <v>35.99</v>
      </c>
    </row>
    <row r="3016" spans="1:20" x14ac:dyDescent="0.25">
      <c r="A3016">
        <v>3015</v>
      </c>
      <c r="B3016">
        <v>89597</v>
      </c>
      <c r="C3016" t="s">
        <v>183</v>
      </c>
      <c r="D3016" t="s">
        <v>20</v>
      </c>
      <c r="E3016" t="s">
        <v>39</v>
      </c>
      <c r="F3016" t="s">
        <v>31</v>
      </c>
      <c r="G3016" t="s">
        <v>48</v>
      </c>
      <c r="H3016" t="s">
        <v>89</v>
      </c>
      <c r="I3016" t="s">
        <v>28</v>
      </c>
      <c r="J3016" t="s">
        <v>72</v>
      </c>
      <c r="K3016" t="s">
        <v>98</v>
      </c>
      <c r="L3016" t="s">
        <v>192</v>
      </c>
      <c r="M3016" t="s">
        <v>35</v>
      </c>
      <c r="N3016" s="2">
        <v>40707</v>
      </c>
      <c r="O3016" s="2">
        <v>40709</v>
      </c>
      <c r="P3016">
        <v>8</v>
      </c>
      <c r="Q3016" s="1">
        <v>0.04</v>
      </c>
      <c r="R3016">
        <v>2.08</v>
      </c>
      <c r="S3016">
        <v>1.49</v>
      </c>
      <c r="T3016">
        <f t="shared" si="47"/>
        <v>16.64</v>
      </c>
    </row>
    <row r="3017" spans="1:20" x14ac:dyDescent="0.25">
      <c r="A3017">
        <v>3016</v>
      </c>
      <c r="B3017">
        <v>89597</v>
      </c>
      <c r="C3017" t="s">
        <v>183</v>
      </c>
      <c r="D3017" t="s">
        <v>578</v>
      </c>
      <c r="E3017" t="s">
        <v>187</v>
      </c>
      <c r="F3017" t="s">
        <v>31</v>
      </c>
      <c r="G3017" t="s">
        <v>48</v>
      </c>
      <c r="H3017" t="s">
        <v>188</v>
      </c>
      <c r="I3017" t="s">
        <v>28</v>
      </c>
      <c r="J3017" t="s">
        <v>72</v>
      </c>
      <c r="K3017" t="s">
        <v>248</v>
      </c>
      <c r="L3017" t="s">
        <v>283</v>
      </c>
      <c r="M3017" t="s">
        <v>35</v>
      </c>
      <c r="N3017" s="2">
        <v>40707</v>
      </c>
      <c r="O3017" s="2">
        <v>40709</v>
      </c>
      <c r="P3017">
        <v>2</v>
      </c>
      <c r="Q3017" s="1">
        <v>0.06</v>
      </c>
      <c r="R3017">
        <v>160.97999999999999</v>
      </c>
      <c r="S3017">
        <v>30</v>
      </c>
      <c r="T3017">
        <f t="shared" si="47"/>
        <v>321.95999999999998</v>
      </c>
    </row>
    <row r="3018" spans="1:20" x14ac:dyDescent="0.25">
      <c r="A3018">
        <v>3017</v>
      </c>
      <c r="B3018">
        <v>86874</v>
      </c>
      <c r="C3018" t="s">
        <v>1373</v>
      </c>
      <c r="D3018" t="s">
        <v>20</v>
      </c>
      <c r="E3018" t="s">
        <v>39</v>
      </c>
      <c r="F3018" t="s">
        <v>31</v>
      </c>
      <c r="G3018" t="s">
        <v>93</v>
      </c>
      <c r="H3018" t="s">
        <v>78</v>
      </c>
      <c r="I3018" t="s">
        <v>28</v>
      </c>
      <c r="J3018" t="s">
        <v>72</v>
      </c>
      <c r="K3018" t="s">
        <v>248</v>
      </c>
      <c r="L3018" t="s">
        <v>26</v>
      </c>
      <c r="M3018" t="s">
        <v>139</v>
      </c>
      <c r="N3018" s="2">
        <v>40347</v>
      </c>
      <c r="O3018" s="2">
        <v>40348</v>
      </c>
      <c r="P3018">
        <v>4</v>
      </c>
      <c r="Q3018" s="1">
        <v>0.1</v>
      </c>
      <c r="R3018">
        <v>10.48</v>
      </c>
      <c r="S3018">
        <v>2.89</v>
      </c>
      <c r="T3018">
        <f t="shared" si="47"/>
        <v>41.92</v>
      </c>
    </row>
    <row r="3019" spans="1:20" x14ac:dyDescent="0.25">
      <c r="A3019">
        <v>3018</v>
      </c>
      <c r="B3019">
        <v>90059</v>
      </c>
      <c r="C3019" t="s">
        <v>1492</v>
      </c>
      <c r="D3019" t="s">
        <v>20</v>
      </c>
      <c r="E3019" t="s">
        <v>39</v>
      </c>
      <c r="F3019" t="s">
        <v>47</v>
      </c>
      <c r="G3019" t="s">
        <v>23</v>
      </c>
      <c r="H3019" t="s">
        <v>42</v>
      </c>
      <c r="I3019" t="s">
        <v>28</v>
      </c>
      <c r="J3019" t="s">
        <v>72</v>
      </c>
      <c r="K3019" t="s">
        <v>154</v>
      </c>
      <c r="L3019" t="s">
        <v>192</v>
      </c>
      <c r="M3019" t="s">
        <v>156</v>
      </c>
      <c r="N3019" s="2">
        <v>40391</v>
      </c>
      <c r="O3019" s="2">
        <v>40392</v>
      </c>
      <c r="P3019">
        <v>14</v>
      </c>
      <c r="Q3019" s="1">
        <v>0.03</v>
      </c>
      <c r="R3019">
        <v>6.37</v>
      </c>
      <c r="S3019">
        <v>5.19</v>
      </c>
      <c r="T3019">
        <f t="shared" si="47"/>
        <v>89.18</v>
      </c>
    </row>
    <row r="3020" spans="1:20" x14ac:dyDescent="0.25">
      <c r="A3020">
        <v>3019</v>
      </c>
      <c r="B3020">
        <v>88380</v>
      </c>
      <c r="C3020" t="s">
        <v>1015</v>
      </c>
      <c r="D3020" t="s">
        <v>38</v>
      </c>
      <c r="E3020" t="s">
        <v>21</v>
      </c>
      <c r="F3020" t="s">
        <v>22</v>
      </c>
      <c r="G3020" t="s">
        <v>41</v>
      </c>
      <c r="H3020" t="s">
        <v>203</v>
      </c>
      <c r="I3020" t="s">
        <v>28</v>
      </c>
      <c r="J3020" t="s">
        <v>72</v>
      </c>
      <c r="K3020" t="s">
        <v>1447</v>
      </c>
      <c r="L3020" t="s">
        <v>192</v>
      </c>
      <c r="M3020" t="s">
        <v>444</v>
      </c>
      <c r="N3020" s="2">
        <v>40500</v>
      </c>
      <c r="O3020" s="2">
        <v>40501</v>
      </c>
      <c r="P3020">
        <v>3</v>
      </c>
      <c r="Q3020" s="1">
        <v>0.05</v>
      </c>
      <c r="R3020">
        <v>39.99</v>
      </c>
      <c r="S3020">
        <v>10.25</v>
      </c>
      <c r="T3020">
        <f t="shared" si="47"/>
        <v>119.97</v>
      </c>
    </row>
    <row r="3021" spans="1:20" x14ac:dyDescent="0.25">
      <c r="A3021">
        <v>3020</v>
      </c>
      <c r="B3021">
        <v>90716</v>
      </c>
      <c r="C3021" t="s">
        <v>1648</v>
      </c>
      <c r="D3021" t="s">
        <v>578</v>
      </c>
      <c r="E3021" t="s">
        <v>21</v>
      </c>
      <c r="F3021" t="s">
        <v>31</v>
      </c>
      <c r="G3021" t="s">
        <v>48</v>
      </c>
      <c r="H3021" t="s">
        <v>203</v>
      </c>
      <c r="I3021" t="s">
        <v>28</v>
      </c>
      <c r="J3021" t="s">
        <v>56</v>
      </c>
      <c r="K3021" t="s">
        <v>204</v>
      </c>
      <c r="L3021" t="s">
        <v>283</v>
      </c>
      <c r="M3021" t="s">
        <v>35</v>
      </c>
      <c r="N3021" s="2">
        <v>40574</v>
      </c>
      <c r="O3021" s="2">
        <v>40581</v>
      </c>
      <c r="P3021">
        <v>9</v>
      </c>
      <c r="Q3021" s="1">
        <v>0.1</v>
      </c>
      <c r="R3021">
        <v>200.97</v>
      </c>
      <c r="S3021">
        <v>15.59</v>
      </c>
      <c r="T3021">
        <f t="shared" si="47"/>
        <v>1808.73</v>
      </c>
    </row>
    <row r="3022" spans="1:20" x14ac:dyDescent="0.25">
      <c r="A3022">
        <v>3021</v>
      </c>
      <c r="B3022">
        <v>90201</v>
      </c>
      <c r="C3022" t="s">
        <v>2047</v>
      </c>
      <c r="D3022" t="s">
        <v>20</v>
      </c>
      <c r="E3022" t="s">
        <v>21</v>
      </c>
      <c r="F3022" t="s">
        <v>40</v>
      </c>
      <c r="G3022" t="s">
        <v>48</v>
      </c>
      <c r="H3022" t="s">
        <v>206</v>
      </c>
      <c r="I3022" t="s">
        <v>28</v>
      </c>
      <c r="J3022" t="s">
        <v>72</v>
      </c>
      <c r="K3022" t="s">
        <v>1111</v>
      </c>
      <c r="L3022" t="s">
        <v>192</v>
      </c>
      <c r="M3022" t="s">
        <v>108</v>
      </c>
      <c r="N3022" s="2">
        <v>40295</v>
      </c>
      <c r="O3022" s="2">
        <v>40295</v>
      </c>
      <c r="P3022">
        <v>10</v>
      </c>
      <c r="Q3022" s="1">
        <v>0.09</v>
      </c>
      <c r="R3022">
        <v>300.97000000000003</v>
      </c>
      <c r="S3022">
        <v>7.18</v>
      </c>
      <c r="T3022">
        <f t="shared" si="47"/>
        <v>3009.7000000000003</v>
      </c>
    </row>
    <row r="3023" spans="1:20" x14ac:dyDescent="0.25">
      <c r="A3023">
        <v>3022</v>
      </c>
      <c r="B3023">
        <v>90424</v>
      </c>
      <c r="C3023" t="s">
        <v>585</v>
      </c>
      <c r="D3023" t="s">
        <v>20</v>
      </c>
      <c r="E3023" t="s">
        <v>187</v>
      </c>
      <c r="F3023" t="s">
        <v>22</v>
      </c>
      <c r="G3023" t="s">
        <v>41</v>
      </c>
      <c r="H3023" t="s">
        <v>219</v>
      </c>
      <c r="I3023" t="s">
        <v>28</v>
      </c>
      <c r="J3023" t="s">
        <v>72</v>
      </c>
      <c r="K3023" t="s">
        <v>116</v>
      </c>
      <c r="L3023" t="s">
        <v>706</v>
      </c>
      <c r="M3023" t="s">
        <v>232</v>
      </c>
      <c r="N3023" s="2">
        <v>41162</v>
      </c>
      <c r="O3023" s="2">
        <v>41163</v>
      </c>
      <c r="P3023">
        <v>2</v>
      </c>
      <c r="Q3023" s="1">
        <v>0.06</v>
      </c>
      <c r="R3023">
        <v>105.98</v>
      </c>
      <c r="S3023">
        <v>13.99</v>
      </c>
      <c r="T3023">
        <f t="shared" si="47"/>
        <v>211.96</v>
      </c>
    </row>
    <row r="3024" spans="1:20" x14ac:dyDescent="0.25">
      <c r="A3024">
        <v>3023</v>
      </c>
      <c r="B3024">
        <v>90424</v>
      </c>
      <c r="C3024" t="s">
        <v>585</v>
      </c>
      <c r="D3024" t="s">
        <v>20</v>
      </c>
      <c r="E3024" t="s">
        <v>39</v>
      </c>
      <c r="F3024" t="s">
        <v>22</v>
      </c>
      <c r="G3024" t="s">
        <v>41</v>
      </c>
      <c r="H3024" t="s">
        <v>94</v>
      </c>
      <c r="I3024" t="s">
        <v>28</v>
      </c>
      <c r="J3024" t="s">
        <v>56</v>
      </c>
      <c r="K3024" t="s">
        <v>133</v>
      </c>
      <c r="L3024" t="s">
        <v>26</v>
      </c>
      <c r="M3024" t="s">
        <v>227</v>
      </c>
      <c r="N3024" s="2">
        <v>41162</v>
      </c>
      <c r="O3024" s="2">
        <v>41164</v>
      </c>
      <c r="P3024">
        <v>18</v>
      </c>
      <c r="Q3024" s="1">
        <v>0.1</v>
      </c>
      <c r="R3024">
        <v>34.58</v>
      </c>
      <c r="S3024">
        <v>8.99</v>
      </c>
      <c r="T3024">
        <f t="shared" si="47"/>
        <v>622.43999999999994</v>
      </c>
    </row>
    <row r="3025" spans="1:20" x14ac:dyDescent="0.25">
      <c r="A3025">
        <v>3024</v>
      </c>
      <c r="B3025">
        <v>88939</v>
      </c>
      <c r="C3025" t="s">
        <v>563</v>
      </c>
      <c r="D3025" t="s">
        <v>578</v>
      </c>
      <c r="E3025" t="s">
        <v>187</v>
      </c>
      <c r="F3025" t="s">
        <v>47</v>
      </c>
      <c r="G3025" t="s">
        <v>23</v>
      </c>
      <c r="H3025" t="s">
        <v>225</v>
      </c>
      <c r="I3025" t="s">
        <v>28</v>
      </c>
      <c r="J3025" t="s">
        <v>72</v>
      </c>
      <c r="K3025" t="s">
        <v>101</v>
      </c>
      <c r="L3025" t="s">
        <v>330</v>
      </c>
      <c r="M3025" t="s">
        <v>160</v>
      </c>
      <c r="N3025" s="2">
        <v>41570</v>
      </c>
      <c r="O3025" s="2">
        <v>41572</v>
      </c>
      <c r="P3025">
        <v>18</v>
      </c>
      <c r="Q3025" s="1">
        <v>0.09</v>
      </c>
      <c r="R3025">
        <v>170.98</v>
      </c>
      <c r="S3025">
        <v>60.49</v>
      </c>
      <c r="T3025">
        <f t="shared" si="47"/>
        <v>3077.64</v>
      </c>
    </row>
    <row r="3026" spans="1:20" x14ac:dyDescent="0.25">
      <c r="A3026">
        <v>3025</v>
      </c>
      <c r="B3026">
        <v>90726</v>
      </c>
      <c r="C3026" t="s">
        <v>1380</v>
      </c>
      <c r="D3026" t="s">
        <v>20</v>
      </c>
      <c r="E3026" t="s">
        <v>39</v>
      </c>
      <c r="F3026" t="s">
        <v>31</v>
      </c>
      <c r="G3026" t="s">
        <v>93</v>
      </c>
      <c r="H3026" t="s">
        <v>89</v>
      </c>
      <c r="I3026" t="s">
        <v>28</v>
      </c>
      <c r="J3026" t="s">
        <v>72</v>
      </c>
      <c r="K3026" t="s">
        <v>189</v>
      </c>
      <c r="L3026" t="s">
        <v>192</v>
      </c>
      <c r="M3026" t="s">
        <v>69</v>
      </c>
      <c r="N3026" s="2">
        <v>40574</v>
      </c>
      <c r="O3026" s="2">
        <v>40575</v>
      </c>
      <c r="P3026">
        <v>2</v>
      </c>
      <c r="Q3026" s="1">
        <v>7.0000000000000007E-2</v>
      </c>
      <c r="R3026">
        <v>5.78</v>
      </c>
      <c r="S3026">
        <v>5.67</v>
      </c>
      <c r="T3026">
        <f t="shared" si="47"/>
        <v>11.56</v>
      </c>
    </row>
    <row r="3027" spans="1:20" x14ac:dyDescent="0.25">
      <c r="A3027">
        <v>3026</v>
      </c>
      <c r="B3027">
        <v>90726</v>
      </c>
      <c r="C3027" t="s">
        <v>2358</v>
      </c>
      <c r="D3027" t="s">
        <v>20</v>
      </c>
      <c r="E3027" t="s">
        <v>39</v>
      </c>
      <c r="F3027" t="s">
        <v>47</v>
      </c>
      <c r="G3027" t="s">
        <v>93</v>
      </c>
      <c r="H3027" t="s">
        <v>94</v>
      </c>
      <c r="I3027" t="s">
        <v>28</v>
      </c>
      <c r="J3027" t="s">
        <v>72</v>
      </c>
      <c r="K3027" t="s">
        <v>58</v>
      </c>
      <c r="L3027" t="s">
        <v>192</v>
      </c>
      <c r="M3027" t="s">
        <v>111</v>
      </c>
      <c r="N3027" s="2">
        <v>40574</v>
      </c>
      <c r="O3027" s="2">
        <v>40575</v>
      </c>
      <c r="P3027">
        <v>13</v>
      </c>
      <c r="Q3027" s="1">
        <v>0.1</v>
      </c>
      <c r="R3027">
        <v>83.93</v>
      </c>
      <c r="S3027">
        <v>19.989999999999998</v>
      </c>
      <c r="T3027">
        <f t="shared" si="47"/>
        <v>1091.0900000000001</v>
      </c>
    </row>
    <row r="3028" spans="1:20" x14ac:dyDescent="0.25">
      <c r="A3028">
        <v>3027</v>
      </c>
      <c r="B3028">
        <v>90731</v>
      </c>
      <c r="C3028" t="s">
        <v>420</v>
      </c>
      <c r="D3028" t="s">
        <v>20</v>
      </c>
      <c r="E3028" t="s">
        <v>39</v>
      </c>
      <c r="F3028" t="s">
        <v>22</v>
      </c>
      <c r="G3028" t="s">
        <v>93</v>
      </c>
      <c r="H3028" t="s">
        <v>49</v>
      </c>
      <c r="I3028" t="s">
        <v>28</v>
      </c>
      <c r="J3028" t="s">
        <v>72</v>
      </c>
      <c r="K3028" t="s">
        <v>172</v>
      </c>
      <c r="L3028" t="s">
        <v>192</v>
      </c>
      <c r="M3028" t="s">
        <v>150</v>
      </c>
      <c r="N3028" s="2">
        <v>40213</v>
      </c>
      <c r="O3028" s="2">
        <v>40214</v>
      </c>
      <c r="P3028">
        <v>8</v>
      </c>
      <c r="Q3028" s="1">
        <v>0.05</v>
      </c>
      <c r="R3028">
        <v>2.16</v>
      </c>
      <c r="S3028">
        <v>6.05</v>
      </c>
      <c r="T3028">
        <f t="shared" si="47"/>
        <v>17.28</v>
      </c>
    </row>
    <row r="3029" spans="1:20" x14ac:dyDescent="0.25">
      <c r="A3029">
        <v>3028</v>
      </c>
      <c r="B3029">
        <v>90731</v>
      </c>
      <c r="C3029" t="s">
        <v>420</v>
      </c>
      <c r="D3029" t="s">
        <v>20</v>
      </c>
      <c r="E3029" t="s">
        <v>39</v>
      </c>
      <c r="F3029" t="s">
        <v>22</v>
      </c>
      <c r="G3029" t="s">
        <v>93</v>
      </c>
      <c r="H3029" t="s">
        <v>61</v>
      </c>
      <c r="I3029" t="s">
        <v>28</v>
      </c>
      <c r="J3029" t="s">
        <v>72</v>
      </c>
      <c r="K3029" t="s">
        <v>181</v>
      </c>
      <c r="L3029" t="s">
        <v>192</v>
      </c>
      <c r="M3029" t="s">
        <v>246</v>
      </c>
      <c r="N3029" s="2">
        <v>40213</v>
      </c>
      <c r="O3029" s="2">
        <v>40214</v>
      </c>
      <c r="P3029">
        <v>9</v>
      </c>
      <c r="Q3029" s="1">
        <v>0.03</v>
      </c>
      <c r="R3029">
        <v>6.48</v>
      </c>
      <c r="S3029">
        <v>6.6</v>
      </c>
      <c r="T3029">
        <f t="shared" si="47"/>
        <v>58.320000000000007</v>
      </c>
    </row>
    <row r="3030" spans="1:20" x14ac:dyDescent="0.25">
      <c r="A3030">
        <v>3029</v>
      </c>
      <c r="B3030">
        <v>90731</v>
      </c>
      <c r="C3030" t="s">
        <v>420</v>
      </c>
      <c r="D3030" t="s">
        <v>578</v>
      </c>
      <c r="E3030" t="s">
        <v>187</v>
      </c>
      <c r="F3030" t="s">
        <v>22</v>
      </c>
      <c r="G3030" t="s">
        <v>93</v>
      </c>
      <c r="H3030" t="s">
        <v>225</v>
      </c>
      <c r="I3030" t="s">
        <v>28</v>
      </c>
      <c r="J3030" t="s">
        <v>72</v>
      </c>
      <c r="K3030" t="s">
        <v>116</v>
      </c>
      <c r="L3030" t="s">
        <v>330</v>
      </c>
      <c r="M3030" t="s">
        <v>190</v>
      </c>
      <c r="N3030" s="2">
        <v>40213</v>
      </c>
      <c r="O3030" s="2">
        <v>40214</v>
      </c>
      <c r="P3030">
        <v>11</v>
      </c>
      <c r="Q3030" s="1">
        <v>0.08</v>
      </c>
      <c r="R3030">
        <v>146.05000000000001</v>
      </c>
      <c r="S3030">
        <v>80.2</v>
      </c>
      <c r="T3030">
        <f t="shared" si="47"/>
        <v>1606.5500000000002</v>
      </c>
    </row>
    <row r="3031" spans="1:20" x14ac:dyDescent="0.25">
      <c r="A3031">
        <v>3030</v>
      </c>
      <c r="B3031">
        <v>89683</v>
      </c>
      <c r="C3031" t="s">
        <v>1757</v>
      </c>
      <c r="D3031" t="s">
        <v>20</v>
      </c>
      <c r="E3031" t="s">
        <v>21</v>
      </c>
      <c r="F3031" t="s">
        <v>40</v>
      </c>
      <c r="G3031" t="s">
        <v>32</v>
      </c>
      <c r="H3031" t="s">
        <v>203</v>
      </c>
      <c r="I3031" t="s">
        <v>28</v>
      </c>
      <c r="J3031" t="s">
        <v>72</v>
      </c>
      <c r="K3031" t="s">
        <v>213</v>
      </c>
      <c r="L3031" t="s">
        <v>192</v>
      </c>
      <c r="M3031" t="s">
        <v>45</v>
      </c>
      <c r="N3031" s="2">
        <v>41125</v>
      </c>
      <c r="O3031" s="2">
        <v>41127</v>
      </c>
      <c r="P3031">
        <v>5</v>
      </c>
      <c r="Q3031" s="1">
        <v>0.06</v>
      </c>
      <c r="R3031">
        <v>110.99</v>
      </c>
      <c r="S3031">
        <v>2.5</v>
      </c>
      <c r="T3031">
        <f t="shared" si="47"/>
        <v>554.94999999999993</v>
      </c>
    </row>
    <row r="3032" spans="1:20" x14ac:dyDescent="0.25">
      <c r="A3032">
        <v>3031</v>
      </c>
      <c r="B3032">
        <v>89067</v>
      </c>
      <c r="C3032" t="s">
        <v>1432</v>
      </c>
      <c r="D3032" t="s">
        <v>578</v>
      </c>
      <c r="E3032" t="s">
        <v>187</v>
      </c>
      <c r="F3032" t="s">
        <v>31</v>
      </c>
      <c r="G3032" t="s">
        <v>93</v>
      </c>
      <c r="H3032" t="s">
        <v>188</v>
      </c>
      <c r="I3032" t="s">
        <v>28</v>
      </c>
      <c r="J3032" t="s">
        <v>72</v>
      </c>
      <c r="K3032" t="s">
        <v>221</v>
      </c>
      <c r="L3032" t="s">
        <v>283</v>
      </c>
      <c r="M3032" t="s">
        <v>143</v>
      </c>
      <c r="N3032" s="2">
        <v>40830</v>
      </c>
      <c r="O3032" s="2">
        <v>40832</v>
      </c>
      <c r="P3032">
        <v>1</v>
      </c>
      <c r="Q3032" s="1">
        <v>0.05</v>
      </c>
      <c r="R3032">
        <v>160.97999999999999</v>
      </c>
      <c r="S3032">
        <v>30</v>
      </c>
      <c r="T3032">
        <f t="shared" si="47"/>
        <v>160.97999999999999</v>
      </c>
    </row>
    <row r="3033" spans="1:20" x14ac:dyDescent="0.25">
      <c r="A3033">
        <v>3032</v>
      </c>
      <c r="B3033">
        <v>90736</v>
      </c>
      <c r="C3033" t="s">
        <v>2060</v>
      </c>
      <c r="D3033" t="s">
        <v>20</v>
      </c>
      <c r="E3033" t="s">
        <v>21</v>
      </c>
      <c r="F3033" t="s">
        <v>31</v>
      </c>
      <c r="G3033" t="s">
        <v>93</v>
      </c>
      <c r="H3033" t="s">
        <v>24</v>
      </c>
      <c r="I3033" t="s">
        <v>28</v>
      </c>
      <c r="J3033" t="s">
        <v>72</v>
      </c>
      <c r="K3033" t="s">
        <v>201</v>
      </c>
      <c r="L3033" t="s">
        <v>706</v>
      </c>
      <c r="M3033" t="s">
        <v>35</v>
      </c>
      <c r="N3033" s="2">
        <v>40610</v>
      </c>
      <c r="O3033" s="2">
        <v>40612</v>
      </c>
      <c r="P3033">
        <v>9</v>
      </c>
      <c r="Q3033" s="1">
        <v>7.0000000000000007E-2</v>
      </c>
      <c r="R3033">
        <v>150.97999999999999</v>
      </c>
      <c r="S3033">
        <v>13.99</v>
      </c>
      <c r="T3033">
        <f t="shared" si="47"/>
        <v>1358.82</v>
      </c>
    </row>
    <row r="3034" spans="1:20" x14ac:dyDescent="0.25">
      <c r="A3034">
        <v>3033</v>
      </c>
      <c r="B3034">
        <v>90736</v>
      </c>
      <c r="C3034" t="s">
        <v>2060</v>
      </c>
      <c r="D3034" t="s">
        <v>578</v>
      </c>
      <c r="E3034" t="s">
        <v>39</v>
      </c>
      <c r="F3034" t="s">
        <v>31</v>
      </c>
      <c r="G3034" t="s">
        <v>93</v>
      </c>
      <c r="H3034" t="s">
        <v>54</v>
      </c>
      <c r="I3034" t="s">
        <v>28</v>
      </c>
      <c r="J3034" t="s">
        <v>72</v>
      </c>
      <c r="K3034" t="s">
        <v>74</v>
      </c>
      <c r="L3034" t="s">
        <v>283</v>
      </c>
      <c r="M3034" t="s">
        <v>35</v>
      </c>
      <c r="N3034" s="2">
        <v>40610</v>
      </c>
      <c r="O3034" s="2">
        <v>40612</v>
      </c>
      <c r="P3034">
        <v>5</v>
      </c>
      <c r="Q3034" s="1">
        <v>0.06</v>
      </c>
      <c r="R3034">
        <v>20.98</v>
      </c>
      <c r="S3034">
        <v>53.03</v>
      </c>
      <c r="T3034">
        <f t="shared" si="47"/>
        <v>104.9</v>
      </c>
    </row>
    <row r="3035" spans="1:20" x14ac:dyDescent="0.25">
      <c r="A3035">
        <v>3034</v>
      </c>
      <c r="B3035">
        <v>90736</v>
      </c>
      <c r="C3035" t="s">
        <v>2060</v>
      </c>
      <c r="D3035" t="s">
        <v>38</v>
      </c>
      <c r="E3035" t="s">
        <v>21</v>
      </c>
      <c r="F3035" t="s">
        <v>31</v>
      </c>
      <c r="G3035" t="s">
        <v>93</v>
      </c>
      <c r="H3035" t="s">
        <v>206</v>
      </c>
      <c r="I3035" t="s">
        <v>28</v>
      </c>
      <c r="J3035" t="s">
        <v>72</v>
      </c>
      <c r="K3035" t="s">
        <v>1138</v>
      </c>
      <c r="L3035" t="s">
        <v>44</v>
      </c>
      <c r="M3035" t="s">
        <v>35</v>
      </c>
      <c r="N3035" s="2">
        <v>40610</v>
      </c>
      <c r="O3035" s="2">
        <v>40612</v>
      </c>
      <c r="P3035">
        <v>9</v>
      </c>
      <c r="Q3035" s="1">
        <v>0.1</v>
      </c>
      <c r="R3035">
        <v>85.99</v>
      </c>
      <c r="S3035">
        <v>0.99</v>
      </c>
      <c r="T3035">
        <f t="shared" si="47"/>
        <v>773.91</v>
      </c>
    </row>
    <row r="3036" spans="1:20" x14ac:dyDescent="0.25">
      <c r="A3036">
        <v>3035</v>
      </c>
      <c r="B3036">
        <v>90742</v>
      </c>
      <c r="C3036" t="s">
        <v>1418</v>
      </c>
      <c r="D3036" t="s">
        <v>578</v>
      </c>
      <c r="E3036" t="s">
        <v>21</v>
      </c>
      <c r="F3036" t="s">
        <v>47</v>
      </c>
      <c r="G3036" t="s">
        <v>41</v>
      </c>
      <c r="H3036" t="s">
        <v>24</v>
      </c>
      <c r="I3036" t="s">
        <v>28</v>
      </c>
      <c r="J3036" t="s">
        <v>72</v>
      </c>
      <c r="K3036" t="s">
        <v>1447</v>
      </c>
      <c r="L3036" t="s">
        <v>330</v>
      </c>
      <c r="M3036" t="s">
        <v>167</v>
      </c>
      <c r="N3036" s="2">
        <v>40954</v>
      </c>
      <c r="O3036" s="2">
        <v>40956</v>
      </c>
      <c r="P3036">
        <v>11</v>
      </c>
      <c r="Q3036" s="1">
        <v>0.02</v>
      </c>
      <c r="R3036">
        <v>119.99</v>
      </c>
      <c r="S3036">
        <v>56.14</v>
      </c>
      <c r="T3036">
        <f t="shared" si="47"/>
        <v>1319.8899999999999</v>
      </c>
    </row>
    <row r="3037" spans="1:20" x14ac:dyDescent="0.25">
      <c r="A3037">
        <v>3036</v>
      </c>
      <c r="B3037">
        <v>89015</v>
      </c>
      <c r="C3037" t="s">
        <v>1406</v>
      </c>
      <c r="D3037" t="s">
        <v>578</v>
      </c>
      <c r="E3037" t="s">
        <v>187</v>
      </c>
      <c r="F3037" t="s">
        <v>31</v>
      </c>
      <c r="G3037" t="s">
        <v>32</v>
      </c>
      <c r="H3037" t="s">
        <v>225</v>
      </c>
      <c r="I3037" t="s">
        <v>28</v>
      </c>
      <c r="J3037" t="s">
        <v>72</v>
      </c>
      <c r="K3037" t="s">
        <v>181</v>
      </c>
      <c r="L3037" t="s">
        <v>283</v>
      </c>
      <c r="M3037" t="s">
        <v>69</v>
      </c>
      <c r="N3037" s="2">
        <v>41609</v>
      </c>
      <c r="O3037" s="2">
        <v>41610</v>
      </c>
      <c r="P3037">
        <v>21</v>
      </c>
      <c r="Q3037" s="1">
        <v>0</v>
      </c>
      <c r="R3037">
        <v>89.99</v>
      </c>
      <c r="S3037">
        <v>42</v>
      </c>
      <c r="T3037">
        <f t="shared" si="47"/>
        <v>1889.79</v>
      </c>
    </row>
    <row r="3038" spans="1:20" x14ac:dyDescent="0.25">
      <c r="A3038">
        <v>3037</v>
      </c>
      <c r="B3038">
        <v>89015</v>
      </c>
      <c r="C3038" t="s">
        <v>1406</v>
      </c>
      <c r="D3038" t="s">
        <v>20</v>
      </c>
      <c r="E3038" t="s">
        <v>21</v>
      </c>
      <c r="F3038" t="s">
        <v>31</v>
      </c>
      <c r="G3038" t="s">
        <v>32</v>
      </c>
      <c r="H3038" t="s">
        <v>203</v>
      </c>
      <c r="I3038" t="s">
        <v>28</v>
      </c>
      <c r="J3038" t="s">
        <v>72</v>
      </c>
      <c r="K3038" t="s">
        <v>409</v>
      </c>
      <c r="L3038" t="s">
        <v>746</v>
      </c>
      <c r="M3038" t="s">
        <v>296</v>
      </c>
      <c r="N3038" s="2">
        <v>41609</v>
      </c>
      <c r="O3038" s="2">
        <v>41612</v>
      </c>
      <c r="P3038">
        <v>5</v>
      </c>
      <c r="Q3038" s="1">
        <v>0.01</v>
      </c>
      <c r="R3038">
        <v>3499.99</v>
      </c>
      <c r="S3038">
        <v>24.49</v>
      </c>
      <c r="T3038">
        <f t="shared" si="47"/>
        <v>17499.949999999997</v>
      </c>
    </row>
    <row r="3039" spans="1:20" x14ac:dyDescent="0.25">
      <c r="A3039">
        <v>3038</v>
      </c>
      <c r="B3039">
        <v>89015</v>
      </c>
      <c r="C3039" t="s">
        <v>1406</v>
      </c>
      <c r="D3039" t="s">
        <v>20</v>
      </c>
      <c r="E3039" t="s">
        <v>39</v>
      </c>
      <c r="F3039" t="s">
        <v>31</v>
      </c>
      <c r="G3039" t="s">
        <v>32</v>
      </c>
      <c r="H3039" t="s">
        <v>94</v>
      </c>
      <c r="I3039" t="s">
        <v>28</v>
      </c>
      <c r="J3039" t="s">
        <v>72</v>
      </c>
      <c r="K3039" t="s">
        <v>74</v>
      </c>
      <c r="L3039" t="s">
        <v>192</v>
      </c>
      <c r="M3039" t="s">
        <v>131</v>
      </c>
      <c r="N3039" s="2">
        <v>41609</v>
      </c>
      <c r="O3039" s="2">
        <v>41609</v>
      </c>
      <c r="P3039">
        <v>22</v>
      </c>
      <c r="Q3039" s="1">
        <v>0.06</v>
      </c>
      <c r="R3039">
        <v>30.98</v>
      </c>
      <c r="S3039">
        <v>5.76</v>
      </c>
      <c r="T3039">
        <f t="shared" si="47"/>
        <v>681.56000000000006</v>
      </c>
    </row>
    <row r="3040" spans="1:20" x14ac:dyDescent="0.25">
      <c r="A3040">
        <v>3039</v>
      </c>
      <c r="B3040">
        <v>90444</v>
      </c>
      <c r="C3040" t="s">
        <v>497</v>
      </c>
      <c r="D3040" t="s">
        <v>20</v>
      </c>
      <c r="E3040" t="s">
        <v>39</v>
      </c>
      <c r="F3040" t="s">
        <v>31</v>
      </c>
      <c r="G3040" t="s">
        <v>41</v>
      </c>
      <c r="H3040" t="s">
        <v>42</v>
      </c>
      <c r="I3040" t="s">
        <v>28</v>
      </c>
      <c r="J3040" t="s">
        <v>72</v>
      </c>
      <c r="K3040" t="s">
        <v>172</v>
      </c>
      <c r="L3040" t="s">
        <v>192</v>
      </c>
      <c r="M3040" t="s">
        <v>102</v>
      </c>
      <c r="N3040" s="2">
        <v>41516</v>
      </c>
      <c r="O3040" s="2">
        <v>41517</v>
      </c>
      <c r="P3040">
        <v>14</v>
      </c>
      <c r="Q3040" s="1">
        <v>0.09</v>
      </c>
      <c r="R3040">
        <v>54.96</v>
      </c>
      <c r="S3040">
        <v>10.75</v>
      </c>
      <c r="T3040">
        <f t="shared" si="47"/>
        <v>769.44</v>
      </c>
    </row>
    <row r="3041" spans="1:20" x14ac:dyDescent="0.25">
      <c r="A3041">
        <v>3040</v>
      </c>
      <c r="B3041">
        <v>88707</v>
      </c>
      <c r="C3041" t="s">
        <v>561</v>
      </c>
      <c r="D3041" t="s">
        <v>20</v>
      </c>
      <c r="E3041" t="s">
        <v>187</v>
      </c>
      <c r="F3041" t="s">
        <v>31</v>
      </c>
      <c r="G3041" t="s">
        <v>32</v>
      </c>
      <c r="H3041" t="s">
        <v>225</v>
      </c>
      <c r="I3041" t="s">
        <v>28</v>
      </c>
      <c r="J3041" t="s">
        <v>72</v>
      </c>
      <c r="K3041" t="s">
        <v>116</v>
      </c>
      <c r="L3041" t="s">
        <v>26</v>
      </c>
      <c r="M3041" t="s">
        <v>143</v>
      </c>
      <c r="N3041" s="2">
        <v>41055</v>
      </c>
      <c r="O3041" s="2">
        <v>41055</v>
      </c>
      <c r="P3041">
        <v>17</v>
      </c>
      <c r="Q3041" s="1">
        <v>0.03</v>
      </c>
      <c r="R3041">
        <v>18.649999999999999</v>
      </c>
      <c r="S3041">
        <v>3.77</v>
      </c>
      <c r="T3041">
        <f t="shared" si="47"/>
        <v>317.04999999999995</v>
      </c>
    </row>
    <row r="3042" spans="1:20" x14ac:dyDescent="0.25">
      <c r="A3042">
        <v>3041</v>
      </c>
      <c r="B3042">
        <v>88707</v>
      </c>
      <c r="C3042" t="s">
        <v>561</v>
      </c>
      <c r="D3042" t="s">
        <v>20</v>
      </c>
      <c r="E3042" t="s">
        <v>39</v>
      </c>
      <c r="F3042" t="s">
        <v>31</v>
      </c>
      <c r="G3042" t="s">
        <v>32</v>
      </c>
      <c r="H3042" t="s">
        <v>94</v>
      </c>
      <c r="I3042" t="s">
        <v>28</v>
      </c>
      <c r="J3042" t="s">
        <v>72</v>
      </c>
      <c r="K3042" t="s">
        <v>119</v>
      </c>
      <c r="L3042" t="s">
        <v>192</v>
      </c>
      <c r="M3042" t="s">
        <v>143</v>
      </c>
      <c r="N3042" s="2">
        <v>41055</v>
      </c>
      <c r="O3042" s="2">
        <v>41057</v>
      </c>
      <c r="P3042">
        <v>16</v>
      </c>
      <c r="Q3042" s="1">
        <v>0.05</v>
      </c>
      <c r="R3042">
        <v>6.48</v>
      </c>
      <c r="S3042">
        <v>7.49</v>
      </c>
      <c r="T3042">
        <f t="shared" si="47"/>
        <v>103.68</v>
      </c>
    </row>
    <row r="3043" spans="1:20" x14ac:dyDescent="0.25">
      <c r="A3043">
        <v>3042</v>
      </c>
      <c r="B3043">
        <v>87332</v>
      </c>
      <c r="C3043" t="s">
        <v>656</v>
      </c>
      <c r="D3043" t="s">
        <v>20</v>
      </c>
      <c r="E3043" t="s">
        <v>39</v>
      </c>
      <c r="F3043" t="s">
        <v>40</v>
      </c>
      <c r="G3043" t="s">
        <v>93</v>
      </c>
      <c r="H3043" t="s">
        <v>78</v>
      </c>
      <c r="I3043" t="s">
        <v>28</v>
      </c>
      <c r="J3043" t="s">
        <v>72</v>
      </c>
      <c r="K3043" t="s">
        <v>129</v>
      </c>
      <c r="L3043" t="s">
        <v>192</v>
      </c>
      <c r="M3043" t="s">
        <v>75</v>
      </c>
      <c r="N3043" s="2">
        <v>41414</v>
      </c>
      <c r="O3043" s="2">
        <v>41417</v>
      </c>
      <c r="P3043">
        <v>11</v>
      </c>
      <c r="Q3043" s="1">
        <v>0.02</v>
      </c>
      <c r="R3043">
        <v>5.78</v>
      </c>
      <c r="S3043">
        <v>7.96</v>
      </c>
      <c r="T3043">
        <f t="shared" si="47"/>
        <v>63.580000000000005</v>
      </c>
    </row>
    <row r="3044" spans="1:20" x14ac:dyDescent="0.25">
      <c r="A3044">
        <v>3043</v>
      </c>
      <c r="B3044">
        <v>90746</v>
      </c>
      <c r="C3044" t="s">
        <v>474</v>
      </c>
      <c r="D3044" t="s">
        <v>20</v>
      </c>
      <c r="E3044" t="s">
        <v>21</v>
      </c>
      <c r="F3044" t="s">
        <v>31</v>
      </c>
      <c r="G3044" t="s">
        <v>48</v>
      </c>
      <c r="H3044" t="s">
        <v>206</v>
      </c>
      <c r="I3044" t="s">
        <v>28</v>
      </c>
      <c r="J3044" t="s">
        <v>72</v>
      </c>
      <c r="K3044" t="s">
        <v>34</v>
      </c>
      <c r="L3044" t="s">
        <v>192</v>
      </c>
      <c r="M3044" t="s">
        <v>141</v>
      </c>
      <c r="N3044" s="2">
        <v>40861</v>
      </c>
      <c r="O3044" s="2">
        <v>40866</v>
      </c>
      <c r="P3044">
        <v>24</v>
      </c>
      <c r="Q3044" s="1">
        <v>0.06</v>
      </c>
      <c r="R3044">
        <v>20.97</v>
      </c>
      <c r="S3044">
        <v>6.5</v>
      </c>
      <c r="T3044">
        <f t="shared" si="47"/>
        <v>503.28</v>
      </c>
    </row>
    <row r="3045" spans="1:20" x14ac:dyDescent="0.25">
      <c r="A3045">
        <v>3044</v>
      </c>
      <c r="B3045">
        <v>90755</v>
      </c>
      <c r="C3045" t="s">
        <v>2038</v>
      </c>
      <c r="D3045" t="s">
        <v>20</v>
      </c>
      <c r="E3045" t="s">
        <v>39</v>
      </c>
      <c r="F3045" t="s">
        <v>22</v>
      </c>
      <c r="G3045" t="s">
        <v>41</v>
      </c>
      <c r="H3045" t="s">
        <v>42</v>
      </c>
      <c r="I3045" t="s">
        <v>28</v>
      </c>
      <c r="J3045" t="s">
        <v>72</v>
      </c>
      <c r="K3045" t="s">
        <v>158</v>
      </c>
      <c r="L3045" t="s">
        <v>192</v>
      </c>
      <c r="M3045" t="s">
        <v>86</v>
      </c>
      <c r="N3045" s="2">
        <v>41084</v>
      </c>
      <c r="O3045" s="2">
        <v>41086</v>
      </c>
      <c r="P3045">
        <v>18</v>
      </c>
      <c r="Q3045" s="1">
        <v>7.0000000000000007E-2</v>
      </c>
      <c r="R3045">
        <v>19.98</v>
      </c>
      <c r="S3045">
        <v>5.77</v>
      </c>
      <c r="T3045">
        <f t="shared" si="47"/>
        <v>359.64</v>
      </c>
    </row>
    <row r="3046" spans="1:20" x14ac:dyDescent="0.25">
      <c r="A3046">
        <v>3045</v>
      </c>
      <c r="B3046">
        <v>90755</v>
      </c>
      <c r="C3046" t="s">
        <v>2038</v>
      </c>
      <c r="D3046" t="s">
        <v>20</v>
      </c>
      <c r="E3046" t="s">
        <v>39</v>
      </c>
      <c r="F3046" t="s">
        <v>22</v>
      </c>
      <c r="G3046" t="s">
        <v>41</v>
      </c>
      <c r="H3046" t="s">
        <v>89</v>
      </c>
      <c r="I3046" t="s">
        <v>28</v>
      </c>
      <c r="J3046" t="s">
        <v>72</v>
      </c>
      <c r="K3046" t="s">
        <v>172</v>
      </c>
      <c r="L3046" t="s">
        <v>26</v>
      </c>
      <c r="M3046" t="s">
        <v>232</v>
      </c>
      <c r="N3046" s="2">
        <v>41084</v>
      </c>
      <c r="O3046" s="2">
        <v>41085</v>
      </c>
      <c r="P3046">
        <v>19</v>
      </c>
      <c r="Q3046" s="1">
        <v>0.01</v>
      </c>
      <c r="R3046">
        <v>34.58</v>
      </c>
      <c r="S3046">
        <v>8.99</v>
      </c>
      <c r="T3046">
        <f t="shared" si="47"/>
        <v>657.02</v>
      </c>
    </row>
    <row r="3047" spans="1:20" x14ac:dyDescent="0.25">
      <c r="A3047">
        <v>3046</v>
      </c>
      <c r="B3047">
        <v>88514</v>
      </c>
      <c r="C3047" t="s">
        <v>1567</v>
      </c>
      <c r="D3047" t="s">
        <v>38</v>
      </c>
      <c r="E3047" t="s">
        <v>39</v>
      </c>
      <c r="F3047" t="s">
        <v>40</v>
      </c>
      <c r="G3047" t="s">
        <v>32</v>
      </c>
      <c r="H3047" t="s">
        <v>89</v>
      </c>
      <c r="I3047" t="s">
        <v>28</v>
      </c>
      <c r="J3047" t="s">
        <v>72</v>
      </c>
      <c r="K3047" t="s">
        <v>55</v>
      </c>
      <c r="L3047" t="s">
        <v>192</v>
      </c>
      <c r="M3047" t="s">
        <v>99</v>
      </c>
      <c r="N3047" s="2">
        <v>40944</v>
      </c>
      <c r="O3047" s="2">
        <v>40945</v>
      </c>
      <c r="P3047">
        <v>4</v>
      </c>
      <c r="Q3047" s="1">
        <v>0.02</v>
      </c>
      <c r="R3047">
        <v>30.56</v>
      </c>
      <c r="S3047">
        <v>2.99</v>
      </c>
      <c r="T3047">
        <f t="shared" si="47"/>
        <v>122.24</v>
      </c>
    </row>
    <row r="3048" spans="1:20" x14ac:dyDescent="0.25">
      <c r="A3048">
        <v>3047</v>
      </c>
      <c r="B3048">
        <v>86846</v>
      </c>
      <c r="C3048" t="s">
        <v>1436</v>
      </c>
      <c r="D3048" t="s">
        <v>20</v>
      </c>
      <c r="E3048" t="s">
        <v>39</v>
      </c>
      <c r="F3048" t="s">
        <v>47</v>
      </c>
      <c r="G3048" t="s">
        <v>23</v>
      </c>
      <c r="H3048" t="s">
        <v>42</v>
      </c>
      <c r="I3048" t="s">
        <v>28</v>
      </c>
      <c r="J3048" t="s">
        <v>84</v>
      </c>
      <c r="K3048" t="s">
        <v>228</v>
      </c>
      <c r="L3048" t="s">
        <v>192</v>
      </c>
      <c r="M3048" t="s">
        <v>111</v>
      </c>
      <c r="N3048" s="2">
        <v>40344</v>
      </c>
      <c r="O3048" s="2">
        <v>40346</v>
      </c>
      <c r="P3048">
        <v>5</v>
      </c>
      <c r="Q3048" s="1">
        <v>0.09</v>
      </c>
      <c r="R3048">
        <v>5.98</v>
      </c>
      <c r="S3048">
        <v>1.49</v>
      </c>
      <c r="T3048">
        <f t="shared" si="47"/>
        <v>29.900000000000002</v>
      </c>
    </row>
    <row r="3049" spans="1:20" x14ac:dyDescent="0.25">
      <c r="A3049">
        <v>3048</v>
      </c>
      <c r="B3049">
        <v>90762</v>
      </c>
      <c r="C3049" t="s">
        <v>1266</v>
      </c>
      <c r="D3049" t="s">
        <v>578</v>
      </c>
      <c r="E3049" t="s">
        <v>187</v>
      </c>
      <c r="F3049" t="s">
        <v>31</v>
      </c>
      <c r="G3049" t="s">
        <v>48</v>
      </c>
      <c r="H3049" t="s">
        <v>188</v>
      </c>
      <c r="I3049" t="s">
        <v>28</v>
      </c>
      <c r="J3049" t="s">
        <v>84</v>
      </c>
      <c r="K3049" t="s">
        <v>158</v>
      </c>
      <c r="L3049" t="s">
        <v>283</v>
      </c>
      <c r="M3049" t="s">
        <v>146</v>
      </c>
      <c r="N3049" s="2">
        <v>40806</v>
      </c>
      <c r="O3049" s="2">
        <v>40810</v>
      </c>
      <c r="P3049">
        <v>20</v>
      </c>
      <c r="Q3049" s="1">
        <v>0.1</v>
      </c>
      <c r="R3049">
        <v>89.99</v>
      </c>
      <c r="S3049">
        <v>42</v>
      </c>
      <c r="T3049">
        <f t="shared" si="47"/>
        <v>1799.8</v>
      </c>
    </row>
    <row r="3050" spans="1:20" x14ac:dyDescent="0.25">
      <c r="A3050">
        <v>3049</v>
      </c>
      <c r="B3050">
        <v>90762</v>
      </c>
      <c r="C3050" t="s">
        <v>1266</v>
      </c>
      <c r="D3050" t="s">
        <v>20</v>
      </c>
      <c r="E3050" t="s">
        <v>187</v>
      </c>
      <c r="F3050" t="s">
        <v>31</v>
      </c>
      <c r="G3050" t="s">
        <v>48</v>
      </c>
      <c r="H3050" t="s">
        <v>217</v>
      </c>
      <c r="I3050" t="s">
        <v>28</v>
      </c>
      <c r="J3050" t="s">
        <v>84</v>
      </c>
      <c r="K3050" t="s">
        <v>82</v>
      </c>
      <c r="L3050" t="s">
        <v>44</v>
      </c>
      <c r="M3050" t="s">
        <v>63</v>
      </c>
      <c r="N3050" s="2">
        <v>40806</v>
      </c>
      <c r="O3050" s="2">
        <v>40808</v>
      </c>
      <c r="P3050">
        <v>19</v>
      </c>
      <c r="Q3050" s="1">
        <v>0.05</v>
      </c>
      <c r="R3050">
        <v>5.08</v>
      </c>
      <c r="S3050">
        <v>2.0299999999999998</v>
      </c>
      <c r="T3050">
        <f t="shared" si="47"/>
        <v>96.52</v>
      </c>
    </row>
    <row r="3051" spans="1:20" x14ac:dyDescent="0.25">
      <c r="A3051">
        <v>3050</v>
      </c>
      <c r="B3051">
        <v>90766</v>
      </c>
      <c r="C3051" t="s">
        <v>112</v>
      </c>
      <c r="D3051" t="s">
        <v>20</v>
      </c>
      <c r="E3051" t="s">
        <v>39</v>
      </c>
      <c r="F3051" t="s">
        <v>31</v>
      </c>
      <c r="G3051" t="s">
        <v>41</v>
      </c>
      <c r="H3051" t="s">
        <v>54</v>
      </c>
      <c r="I3051" t="s">
        <v>28</v>
      </c>
      <c r="J3051" t="s">
        <v>84</v>
      </c>
      <c r="K3051" t="s">
        <v>221</v>
      </c>
      <c r="L3051" t="s">
        <v>746</v>
      </c>
      <c r="M3051" t="s">
        <v>131</v>
      </c>
      <c r="N3051" s="2">
        <v>40274</v>
      </c>
      <c r="O3051" s="2">
        <v>40276</v>
      </c>
      <c r="P3051">
        <v>4</v>
      </c>
      <c r="Q3051" s="1">
        <v>0.06</v>
      </c>
      <c r="R3051">
        <v>89.83</v>
      </c>
      <c r="S3051">
        <v>35</v>
      </c>
      <c r="T3051">
        <f t="shared" si="47"/>
        <v>359.32</v>
      </c>
    </row>
    <row r="3052" spans="1:20" x14ac:dyDescent="0.25">
      <c r="A3052">
        <v>3051</v>
      </c>
      <c r="B3052">
        <v>90766</v>
      </c>
      <c r="C3052" t="s">
        <v>112</v>
      </c>
      <c r="D3052" t="s">
        <v>20</v>
      </c>
      <c r="E3052" t="s">
        <v>39</v>
      </c>
      <c r="F3052" t="s">
        <v>31</v>
      </c>
      <c r="G3052" t="s">
        <v>41</v>
      </c>
      <c r="H3052" t="s">
        <v>89</v>
      </c>
      <c r="I3052" t="s">
        <v>28</v>
      </c>
      <c r="J3052" t="s">
        <v>84</v>
      </c>
      <c r="K3052" t="s">
        <v>98</v>
      </c>
      <c r="L3052" t="s">
        <v>192</v>
      </c>
      <c r="M3052" t="s">
        <v>131</v>
      </c>
      <c r="N3052" s="2">
        <v>40274</v>
      </c>
      <c r="O3052" s="2">
        <v>40276</v>
      </c>
      <c r="P3052">
        <v>12</v>
      </c>
      <c r="Q3052" s="1">
        <v>0.1</v>
      </c>
      <c r="R3052">
        <v>13.43</v>
      </c>
      <c r="S3052">
        <v>5.5</v>
      </c>
      <c r="T3052">
        <f t="shared" si="47"/>
        <v>161.16</v>
      </c>
    </row>
    <row r="3053" spans="1:20" x14ac:dyDescent="0.25">
      <c r="A3053">
        <v>3052</v>
      </c>
      <c r="B3053">
        <v>90766</v>
      </c>
      <c r="C3053" t="s">
        <v>112</v>
      </c>
      <c r="D3053" t="s">
        <v>20</v>
      </c>
      <c r="E3053" t="s">
        <v>21</v>
      </c>
      <c r="F3053" t="s">
        <v>31</v>
      </c>
      <c r="G3053" t="s">
        <v>41</v>
      </c>
      <c r="H3053" t="s">
        <v>206</v>
      </c>
      <c r="I3053" t="s">
        <v>28</v>
      </c>
      <c r="J3053" t="s">
        <v>84</v>
      </c>
      <c r="K3053" t="s">
        <v>25</v>
      </c>
      <c r="L3053" t="s">
        <v>192</v>
      </c>
      <c r="M3053" t="s">
        <v>131</v>
      </c>
      <c r="N3053" s="2">
        <v>40274</v>
      </c>
      <c r="O3053" s="2">
        <v>40274</v>
      </c>
      <c r="P3053">
        <v>11</v>
      </c>
      <c r="Q3053" s="1">
        <v>0.01</v>
      </c>
      <c r="R3053">
        <v>125.99</v>
      </c>
      <c r="S3053">
        <v>7.69</v>
      </c>
      <c r="T3053">
        <f t="shared" si="47"/>
        <v>1385.8899999999999</v>
      </c>
    </row>
    <row r="3054" spans="1:20" x14ac:dyDescent="0.25">
      <c r="A3054">
        <v>3053</v>
      </c>
      <c r="B3054">
        <v>86286</v>
      </c>
      <c r="C3054" t="s">
        <v>523</v>
      </c>
      <c r="D3054" t="s">
        <v>20</v>
      </c>
      <c r="E3054" t="s">
        <v>21</v>
      </c>
      <c r="F3054" t="s">
        <v>22</v>
      </c>
      <c r="G3054" t="s">
        <v>93</v>
      </c>
      <c r="H3054" t="s">
        <v>206</v>
      </c>
      <c r="I3054" t="s">
        <v>28</v>
      </c>
      <c r="J3054" t="s">
        <v>84</v>
      </c>
      <c r="K3054" t="s">
        <v>1254</v>
      </c>
      <c r="L3054" t="s">
        <v>192</v>
      </c>
      <c r="M3054" t="s">
        <v>232</v>
      </c>
      <c r="N3054" s="2">
        <v>40742</v>
      </c>
      <c r="O3054" s="2">
        <v>40742</v>
      </c>
      <c r="P3054">
        <v>14</v>
      </c>
      <c r="Q3054" s="1">
        <v>0.02</v>
      </c>
      <c r="R3054">
        <v>15.98</v>
      </c>
      <c r="S3054">
        <v>4</v>
      </c>
      <c r="T3054">
        <f t="shared" si="47"/>
        <v>223.72</v>
      </c>
    </row>
    <row r="3055" spans="1:20" x14ac:dyDescent="0.25">
      <c r="A3055">
        <v>3054</v>
      </c>
      <c r="B3055">
        <v>89599</v>
      </c>
      <c r="C3055" t="s">
        <v>183</v>
      </c>
      <c r="D3055" t="s">
        <v>20</v>
      </c>
      <c r="E3055" t="s">
        <v>39</v>
      </c>
      <c r="F3055" t="s">
        <v>31</v>
      </c>
      <c r="G3055" t="s">
        <v>32</v>
      </c>
      <c r="H3055" t="s">
        <v>61</v>
      </c>
      <c r="I3055" t="s">
        <v>28</v>
      </c>
      <c r="J3055" t="s">
        <v>84</v>
      </c>
      <c r="K3055" t="s">
        <v>98</v>
      </c>
      <c r="L3055" t="s">
        <v>192</v>
      </c>
      <c r="M3055" t="s">
        <v>35</v>
      </c>
      <c r="N3055" s="2">
        <v>40817</v>
      </c>
      <c r="O3055" s="2">
        <v>40818</v>
      </c>
      <c r="P3055">
        <v>10</v>
      </c>
      <c r="Q3055" s="1">
        <v>0.03</v>
      </c>
      <c r="R3055">
        <v>11.29</v>
      </c>
      <c r="S3055">
        <v>5.03</v>
      </c>
      <c r="T3055">
        <f t="shared" si="47"/>
        <v>112.89999999999999</v>
      </c>
    </row>
    <row r="3056" spans="1:20" x14ac:dyDescent="0.25">
      <c r="A3056">
        <v>3055</v>
      </c>
      <c r="B3056">
        <v>87281</v>
      </c>
      <c r="C3056" t="s">
        <v>414</v>
      </c>
      <c r="D3056" t="s">
        <v>20</v>
      </c>
      <c r="E3056" t="s">
        <v>21</v>
      </c>
      <c r="F3056" t="s">
        <v>47</v>
      </c>
      <c r="G3056" t="s">
        <v>23</v>
      </c>
      <c r="H3056" t="s">
        <v>203</v>
      </c>
      <c r="I3056" t="s">
        <v>28</v>
      </c>
      <c r="J3056" t="s">
        <v>84</v>
      </c>
      <c r="K3056" t="s">
        <v>201</v>
      </c>
      <c r="L3056" t="s">
        <v>44</v>
      </c>
      <c r="M3056" t="s">
        <v>114</v>
      </c>
      <c r="N3056" s="2">
        <v>41245</v>
      </c>
      <c r="O3056" s="2">
        <v>41246</v>
      </c>
      <c r="P3056">
        <v>16</v>
      </c>
      <c r="Q3056" s="1">
        <v>0.02</v>
      </c>
      <c r="R3056">
        <v>35.99</v>
      </c>
      <c r="S3056">
        <v>5.99</v>
      </c>
      <c r="T3056">
        <f t="shared" si="47"/>
        <v>575.84</v>
      </c>
    </row>
    <row r="3057" spans="1:20" x14ac:dyDescent="0.25">
      <c r="A3057">
        <v>3056</v>
      </c>
      <c r="B3057">
        <v>90166</v>
      </c>
      <c r="C3057" t="s">
        <v>772</v>
      </c>
      <c r="D3057" t="s">
        <v>20</v>
      </c>
      <c r="E3057" t="s">
        <v>187</v>
      </c>
      <c r="F3057" t="s">
        <v>22</v>
      </c>
      <c r="G3057" t="s">
        <v>23</v>
      </c>
      <c r="H3057" t="s">
        <v>188</v>
      </c>
      <c r="I3057" t="s">
        <v>28</v>
      </c>
      <c r="J3057" t="s">
        <v>84</v>
      </c>
      <c r="K3057" t="s">
        <v>282</v>
      </c>
      <c r="L3057" t="s">
        <v>44</v>
      </c>
      <c r="M3057" t="s">
        <v>331</v>
      </c>
      <c r="N3057" s="2">
        <v>40188</v>
      </c>
      <c r="O3057" s="2">
        <v>40190</v>
      </c>
      <c r="P3057">
        <v>6</v>
      </c>
      <c r="Q3057" s="1">
        <v>0.01</v>
      </c>
      <c r="R3057">
        <v>8.34</v>
      </c>
      <c r="S3057">
        <v>0.96</v>
      </c>
      <c r="T3057">
        <f t="shared" si="47"/>
        <v>50.04</v>
      </c>
    </row>
    <row r="3058" spans="1:20" x14ac:dyDescent="0.25">
      <c r="A3058">
        <v>3057</v>
      </c>
      <c r="B3058">
        <v>90166</v>
      </c>
      <c r="C3058" t="s">
        <v>772</v>
      </c>
      <c r="D3058" t="s">
        <v>20</v>
      </c>
      <c r="E3058" t="s">
        <v>39</v>
      </c>
      <c r="F3058" t="s">
        <v>22</v>
      </c>
      <c r="G3058" t="s">
        <v>23</v>
      </c>
      <c r="H3058" t="s">
        <v>54</v>
      </c>
      <c r="I3058" t="s">
        <v>28</v>
      </c>
      <c r="J3058" t="s">
        <v>84</v>
      </c>
      <c r="K3058" t="s">
        <v>163</v>
      </c>
      <c r="L3058" t="s">
        <v>44</v>
      </c>
      <c r="M3058" t="s">
        <v>227</v>
      </c>
      <c r="N3058" s="2">
        <v>40188</v>
      </c>
      <c r="O3058" s="2">
        <v>40189</v>
      </c>
      <c r="P3058">
        <v>5</v>
      </c>
      <c r="Q3058" s="1">
        <v>0.06</v>
      </c>
      <c r="R3058">
        <v>3.28</v>
      </c>
      <c r="S3058">
        <v>3.97</v>
      </c>
      <c r="T3058">
        <f t="shared" si="47"/>
        <v>16.399999999999999</v>
      </c>
    </row>
    <row r="3059" spans="1:20" x14ac:dyDescent="0.25">
      <c r="A3059">
        <v>3058</v>
      </c>
      <c r="B3059">
        <v>88803</v>
      </c>
      <c r="C3059" t="s">
        <v>1391</v>
      </c>
      <c r="D3059" t="s">
        <v>38</v>
      </c>
      <c r="E3059" t="s">
        <v>39</v>
      </c>
      <c r="F3059" t="s">
        <v>31</v>
      </c>
      <c r="G3059" t="s">
        <v>23</v>
      </c>
      <c r="H3059" t="s">
        <v>78</v>
      </c>
      <c r="I3059" t="s">
        <v>28</v>
      </c>
      <c r="J3059" t="s">
        <v>84</v>
      </c>
      <c r="K3059" t="s">
        <v>136</v>
      </c>
      <c r="L3059" t="s">
        <v>192</v>
      </c>
      <c r="M3059" t="s">
        <v>35</v>
      </c>
      <c r="N3059" s="2">
        <v>40785</v>
      </c>
      <c r="O3059" s="2">
        <v>40786</v>
      </c>
      <c r="P3059">
        <v>18</v>
      </c>
      <c r="Q3059" s="1">
        <v>0.03</v>
      </c>
      <c r="R3059">
        <v>7.68</v>
      </c>
      <c r="S3059">
        <v>6.16</v>
      </c>
      <c r="T3059">
        <f t="shared" si="47"/>
        <v>138.24</v>
      </c>
    </row>
    <row r="3060" spans="1:20" x14ac:dyDescent="0.25">
      <c r="A3060">
        <v>3059</v>
      </c>
      <c r="B3060">
        <v>88803</v>
      </c>
      <c r="C3060" t="s">
        <v>1391</v>
      </c>
      <c r="D3060" t="s">
        <v>20</v>
      </c>
      <c r="E3060" t="s">
        <v>187</v>
      </c>
      <c r="F3060" t="s">
        <v>31</v>
      </c>
      <c r="G3060" t="s">
        <v>23</v>
      </c>
      <c r="H3060" t="s">
        <v>225</v>
      </c>
      <c r="I3060" t="s">
        <v>28</v>
      </c>
      <c r="J3060" t="s">
        <v>84</v>
      </c>
      <c r="K3060" t="s">
        <v>248</v>
      </c>
      <c r="L3060" t="s">
        <v>192</v>
      </c>
      <c r="M3060" t="s">
        <v>35</v>
      </c>
      <c r="N3060" s="2">
        <v>40785</v>
      </c>
      <c r="O3060" s="2">
        <v>40786</v>
      </c>
      <c r="P3060">
        <v>16</v>
      </c>
      <c r="Q3060" s="1">
        <v>7.0000000000000007E-2</v>
      </c>
      <c r="R3060">
        <v>7.96</v>
      </c>
      <c r="S3060">
        <v>4.95</v>
      </c>
      <c r="T3060">
        <f t="shared" si="47"/>
        <v>127.36</v>
      </c>
    </row>
    <row r="3061" spans="1:20" x14ac:dyDescent="0.25">
      <c r="A3061">
        <v>3060</v>
      </c>
      <c r="B3061">
        <v>86101</v>
      </c>
      <c r="C3061" t="s">
        <v>1661</v>
      </c>
      <c r="D3061" t="s">
        <v>20</v>
      </c>
      <c r="E3061" t="s">
        <v>39</v>
      </c>
      <c r="F3061" t="s">
        <v>31</v>
      </c>
      <c r="G3061" t="s">
        <v>93</v>
      </c>
      <c r="H3061" t="s">
        <v>49</v>
      </c>
      <c r="I3061" t="s">
        <v>28</v>
      </c>
      <c r="J3061" t="s">
        <v>84</v>
      </c>
      <c r="K3061" t="s">
        <v>98</v>
      </c>
      <c r="L3061" t="s">
        <v>192</v>
      </c>
      <c r="M3061" t="s">
        <v>131</v>
      </c>
      <c r="N3061" s="2">
        <v>40213</v>
      </c>
      <c r="O3061" s="2">
        <v>40214</v>
      </c>
      <c r="P3061">
        <v>12</v>
      </c>
      <c r="Q3061" s="1">
        <v>7.0000000000000007E-2</v>
      </c>
      <c r="R3061">
        <v>14.48</v>
      </c>
      <c r="S3061">
        <v>6.46</v>
      </c>
      <c r="T3061">
        <f t="shared" si="47"/>
        <v>173.76</v>
      </c>
    </row>
    <row r="3062" spans="1:20" x14ac:dyDescent="0.25">
      <c r="A3062">
        <v>3061</v>
      </c>
      <c r="B3062">
        <v>88459</v>
      </c>
      <c r="C3062" t="s">
        <v>991</v>
      </c>
      <c r="D3062" t="s">
        <v>20</v>
      </c>
      <c r="E3062" t="s">
        <v>39</v>
      </c>
      <c r="F3062" t="s">
        <v>47</v>
      </c>
      <c r="G3062" t="s">
        <v>48</v>
      </c>
      <c r="H3062" t="s">
        <v>94</v>
      </c>
      <c r="I3062" t="s">
        <v>28</v>
      </c>
      <c r="J3062" t="s">
        <v>84</v>
      </c>
      <c r="K3062" t="s">
        <v>55</v>
      </c>
      <c r="L3062" t="s">
        <v>26</v>
      </c>
      <c r="M3062" t="s">
        <v>156</v>
      </c>
      <c r="N3062" s="2">
        <v>41563</v>
      </c>
      <c r="O3062" s="2">
        <v>41563</v>
      </c>
      <c r="P3062">
        <v>9</v>
      </c>
      <c r="Q3062" s="1">
        <v>0.08</v>
      </c>
      <c r="R3062">
        <v>22.01</v>
      </c>
      <c r="S3062">
        <v>5.53</v>
      </c>
      <c r="T3062">
        <f t="shared" si="47"/>
        <v>198.09</v>
      </c>
    </row>
    <row r="3063" spans="1:20" x14ac:dyDescent="0.25">
      <c r="A3063">
        <v>3062</v>
      </c>
      <c r="B3063">
        <v>88800</v>
      </c>
      <c r="C3063" t="s">
        <v>821</v>
      </c>
      <c r="D3063" t="s">
        <v>20</v>
      </c>
      <c r="E3063" t="s">
        <v>21</v>
      </c>
      <c r="F3063" t="s">
        <v>31</v>
      </c>
      <c r="G3063" t="s">
        <v>32</v>
      </c>
      <c r="H3063" t="s">
        <v>206</v>
      </c>
      <c r="I3063" t="s">
        <v>28</v>
      </c>
      <c r="J3063" t="s">
        <v>84</v>
      </c>
      <c r="K3063" t="s">
        <v>1243</v>
      </c>
      <c r="L3063" t="s">
        <v>192</v>
      </c>
      <c r="M3063" t="s">
        <v>146</v>
      </c>
      <c r="N3063" s="2">
        <v>40567</v>
      </c>
      <c r="O3063" s="2">
        <v>40568</v>
      </c>
      <c r="P3063">
        <v>10</v>
      </c>
      <c r="Q3063" s="1">
        <v>0.06</v>
      </c>
      <c r="R3063">
        <v>35.770000000000003</v>
      </c>
      <c r="S3063">
        <v>9.02</v>
      </c>
      <c r="T3063">
        <f t="shared" si="47"/>
        <v>357.70000000000005</v>
      </c>
    </row>
    <row r="3064" spans="1:20" x14ac:dyDescent="0.25">
      <c r="A3064">
        <v>3063</v>
      </c>
      <c r="B3064">
        <v>86856</v>
      </c>
      <c r="C3064" t="s">
        <v>1225</v>
      </c>
      <c r="D3064" t="s">
        <v>20</v>
      </c>
      <c r="E3064" t="s">
        <v>39</v>
      </c>
      <c r="F3064" t="s">
        <v>47</v>
      </c>
      <c r="G3064" t="s">
        <v>41</v>
      </c>
      <c r="H3064" t="s">
        <v>54</v>
      </c>
      <c r="I3064" t="s">
        <v>28</v>
      </c>
      <c r="J3064" t="s">
        <v>84</v>
      </c>
      <c r="K3064" t="s">
        <v>74</v>
      </c>
      <c r="L3064" t="s">
        <v>192</v>
      </c>
      <c r="M3064" t="s">
        <v>156</v>
      </c>
      <c r="N3064" s="2">
        <v>41229</v>
      </c>
      <c r="O3064" s="2">
        <v>41230</v>
      </c>
      <c r="P3064">
        <v>41</v>
      </c>
      <c r="Q3064" s="1">
        <v>0.02</v>
      </c>
      <c r="R3064">
        <v>4.9800000000000004</v>
      </c>
      <c r="S3064">
        <v>4.75</v>
      </c>
      <c r="T3064">
        <f t="shared" si="47"/>
        <v>204.18</v>
      </c>
    </row>
    <row r="3065" spans="1:20" x14ac:dyDescent="0.25">
      <c r="A3065">
        <v>3064</v>
      </c>
      <c r="B3065">
        <v>86856</v>
      </c>
      <c r="C3065" t="s">
        <v>195</v>
      </c>
      <c r="D3065" t="s">
        <v>20</v>
      </c>
      <c r="E3065" t="s">
        <v>39</v>
      </c>
      <c r="F3065" t="s">
        <v>31</v>
      </c>
      <c r="G3065" t="s">
        <v>41</v>
      </c>
      <c r="H3065" t="s">
        <v>94</v>
      </c>
      <c r="I3065" t="s">
        <v>28</v>
      </c>
      <c r="J3065" t="s">
        <v>84</v>
      </c>
      <c r="K3065" t="s">
        <v>71</v>
      </c>
      <c r="L3065" t="s">
        <v>44</v>
      </c>
      <c r="M3065" t="s">
        <v>35</v>
      </c>
      <c r="N3065" s="2">
        <v>41229</v>
      </c>
      <c r="O3065" s="2">
        <v>41230</v>
      </c>
      <c r="P3065">
        <v>20</v>
      </c>
      <c r="Q3065" s="1">
        <v>0.05</v>
      </c>
      <c r="R3065">
        <v>1.68</v>
      </c>
      <c r="S3065">
        <v>1</v>
      </c>
      <c r="T3065">
        <f t="shared" si="47"/>
        <v>33.6</v>
      </c>
    </row>
    <row r="3066" spans="1:20" x14ac:dyDescent="0.25">
      <c r="A3066">
        <v>3065</v>
      </c>
      <c r="B3066">
        <v>86856</v>
      </c>
      <c r="C3066" t="s">
        <v>2437</v>
      </c>
      <c r="D3066" t="s">
        <v>20</v>
      </c>
      <c r="E3066" t="s">
        <v>21</v>
      </c>
      <c r="F3066" t="s">
        <v>47</v>
      </c>
      <c r="G3066" t="s">
        <v>41</v>
      </c>
      <c r="H3066" t="s">
        <v>206</v>
      </c>
      <c r="I3066" t="s">
        <v>28</v>
      </c>
      <c r="J3066" t="s">
        <v>84</v>
      </c>
      <c r="K3066" t="s">
        <v>1243</v>
      </c>
      <c r="L3066" t="s">
        <v>192</v>
      </c>
      <c r="M3066" t="s">
        <v>156</v>
      </c>
      <c r="N3066" s="2">
        <v>41229</v>
      </c>
      <c r="O3066" s="2">
        <v>41230</v>
      </c>
      <c r="P3066">
        <v>41</v>
      </c>
      <c r="Q3066" s="1">
        <v>0.01</v>
      </c>
      <c r="R3066">
        <v>125.99</v>
      </c>
      <c r="S3066">
        <v>8.99</v>
      </c>
      <c r="T3066">
        <f t="shared" si="47"/>
        <v>5165.59</v>
      </c>
    </row>
    <row r="3067" spans="1:20" x14ac:dyDescent="0.25">
      <c r="A3067">
        <v>3066</v>
      </c>
      <c r="B3067">
        <v>90168</v>
      </c>
      <c r="C3067" t="s">
        <v>772</v>
      </c>
      <c r="D3067" t="s">
        <v>20</v>
      </c>
      <c r="E3067" t="s">
        <v>39</v>
      </c>
      <c r="F3067" t="s">
        <v>22</v>
      </c>
      <c r="G3067" t="s">
        <v>23</v>
      </c>
      <c r="H3067" t="s">
        <v>78</v>
      </c>
      <c r="I3067" t="s">
        <v>28</v>
      </c>
      <c r="J3067" t="s">
        <v>84</v>
      </c>
      <c r="K3067" t="s">
        <v>95</v>
      </c>
      <c r="L3067" t="s">
        <v>192</v>
      </c>
      <c r="M3067" t="s">
        <v>27</v>
      </c>
      <c r="N3067" s="2">
        <v>40917</v>
      </c>
      <c r="O3067" s="2">
        <v>40919</v>
      </c>
      <c r="P3067">
        <v>11</v>
      </c>
      <c r="Q3067" s="1">
        <v>0.02</v>
      </c>
      <c r="R3067">
        <v>6.48</v>
      </c>
      <c r="S3067">
        <v>6.41</v>
      </c>
      <c r="T3067">
        <f t="shared" si="47"/>
        <v>71.28</v>
      </c>
    </row>
    <row r="3068" spans="1:20" x14ac:dyDescent="0.25">
      <c r="A3068">
        <v>3067</v>
      </c>
      <c r="B3068">
        <v>90168</v>
      </c>
      <c r="C3068" t="s">
        <v>772</v>
      </c>
      <c r="D3068" t="s">
        <v>578</v>
      </c>
      <c r="E3068" t="s">
        <v>39</v>
      </c>
      <c r="F3068" t="s">
        <v>22</v>
      </c>
      <c r="G3068" t="s">
        <v>23</v>
      </c>
      <c r="H3068" t="s">
        <v>61</v>
      </c>
      <c r="I3068" t="s">
        <v>28</v>
      </c>
      <c r="J3068" t="s">
        <v>84</v>
      </c>
      <c r="K3068" t="s">
        <v>58</v>
      </c>
      <c r="L3068" t="s">
        <v>283</v>
      </c>
      <c r="M3068" t="s">
        <v>173</v>
      </c>
      <c r="N3068" s="2">
        <v>40917</v>
      </c>
      <c r="O3068" s="2">
        <v>40919</v>
      </c>
      <c r="P3068">
        <v>11</v>
      </c>
      <c r="Q3068" s="1">
        <v>0.05</v>
      </c>
      <c r="R3068">
        <v>20.98</v>
      </c>
      <c r="S3068">
        <v>45</v>
      </c>
      <c r="T3068">
        <f t="shared" si="47"/>
        <v>230.78</v>
      </c>
    </row>
    <row r="3069" spans="1:20" x14ac:dyDescent="0.25">
      <c r="A3069">
        <v>3068</v>
      </c>
      <c r="B3069">
        <v>86719</v>
      </c>
      <c r="C3069" t="s">
        <v>947</v>
      </c>
      <c r="D3069" t="s">
        <v>578</v>
      </c>
      <c r="E3069" t="s">
        <v>187</v>
      </c>
      <c r="F3069" t="s">
        <v>22</v>
      </c>
      <c r="G3069" t="s">
        <v>41</v>
      </c>
      <c r="H3069" t="s">
        <v>225</v>
      </c>
      <c r="I3069" t="s">
        <v>28</v>
      </c>
      <c r="J3069" t="s">
        <v>84</v>
      </c>
      <c r="K3069" t="s">
        <v>71</v>
      </c>
      <c r="L3069" t="s">
        <v>330</v>
      </c>
      <c r="M3069" t="s">
        <v>86</v>
      </c>
      <c r="N3069" s="2">
        <v>41522</v>
      </c>
      <c r="O3069" s="2">
        <v>41523</v>
      </c>
      <c r="P3069">
        <v>21</v>
      </c>
      <c r="Q3069" s="1">
        <v>0.05</v>
      </c>
      <c r="R3069">
        <v>48.58</v>
      </c>
      <c r="S3069">
        <v>54.11</v>
      </c>
      <c r="T3069">
        <f t="shared" si="47"/>
        <v>1020.18</v>
      </c>
    </row>
    <row r="3070" spans="1:20" x14ac:dyDescent="0.25">
      <c r="A3070">
        <v>3069</v>
      </c>
      <c r="B3070">
        <v>89399</v>
      </c>
      <c r="C3070" t="s">
        <v>1601</v>
      </c>
      <c r="D3070" t="s">
        <v>20</v>
      </c>
      <c r="E3070" t="s">
        <v>21</v>
      </c>
      <c r="F3070" t="s">
        <v>47</v>
      </c>
      <c r="G3070" t="s">
        <v>48</v>
      </c>
      <c r="H3070" t="s">
        <v>33</v>
      </c>
      <c r="I3070" t="s">
        <v>28</v>
      </c>
      <c r="J3070" t="s">
        <v>84</v>
      </c>
      <c r="K3070" t="s">
        <v>198</v>
      </c>
      <c r="L3070" t="s">
        <v>192</v>
      </c>
      <c r="M3070" t="s">
        <v>134</v>
      </c>
      <c r="N3070" s="2">
        <v>41282</v>
      </c>
      <c r="O3070" s="2">
        <v>41282</v>
      </c>
      <c r="P3070">
        <v>4</v>
      </c>
      <c r="Q3070" s="1">
        <v>7.0000000000000007E-2</v>
      </c>
      <c r="R3070">
        <v>20.95</v>
      </c>
      <c r="S3070">
        <v>4</v>
      </c>
      <c r="T3070">
        <f t="shared" si="47"/>
        <v>83.8</v>
      </c>
    </row>
    <row r="3071" spans="1:20" x14ac:dyDescent="0.25">
      <c r="A3071">
        <v>3070</v>
      </c>
      <c r="B3071">
        <v>90704</v>
      </c>
      <c r="C3071" t="s">
        <v>2498</v>
      </c>
      <c r="D3071" t="s">
        <v>578</v>
      </c>
      <c r="E3071" t="s">
        <v>187</v>
      </c>
      <c r="F3071" t="s">
        <v>31</v>
      </c>
      <c r="G3071" t="s">
        <v>93</v>
      </c>
      <c r="H3071" t="s">
        <v>217</v>
      </c>
      <c r="I3071" t="s">
        <v>28</v>
      </c>
      <c r="J3071" t="s">
        <v>84</v>
      </c>
      <c r="K3071" t="s">
        <v>71</v>
      </c>
      <c r="L3071" t="s">
        <v>330</v>
      </c>
      <c r="M3071" t="s">
        <v>35</v>
      </c>
      <c r="N3071" s="2">
        <v>41474</v>
      </c>
      <c r="O3071" s="2">
        <v>41477</v>
      </c>
      <c r="P3071">
        <v>18</v>
      </c>
      <c r="Q3071" s="1">
        <v>0.04</v>
      </c>
      <c r="R3071">
        <v>212.6</v>
      </c>
      <c r="S3071">
        <v>52.2</v>
      </c>
      <c r="T3071">
        <f t="shared" si="47"/>
        <v>3826.7999999999997</v>
      </c>
    </row>
    <row r="3072" spans="1:20" x14ac:dyDescent="0.25">
      <c r="A3072">
        <v>3071</v>
      </c>
      <c r="B3072">
        <v>90704</v>
      </c>
      <c r="C3072" t="s">
        <v>604</v>
      </c>
      <c r="D3072" t="s">
        <v>20</v>
      </c>
      <c r="E3072" t="s">
        <v>39</v>
      </c>
      <c r="F3072" t="s">
        <v>31</v>
      </c>
      <c r="G3072" t="s">
        <v>93</v>
      </c>
      <c r="H3072" t="s">
        <v>89</v>
      </c>
      <c r="I3072" t="s">
        <v>28</v>
      </c>
      <c r="J3072" t="s">
        <v>84</v>
      </c>
      <c r="K3072" t="s">
        <v>274</v>
      </c>
      <c r="L3072" t="s">
        <v>192</v>
      </c>
      <c r="M3072" t="s">
        <v>178</v>
      </c>
      <c r="N3072" s="2">
        <v>41474</v>
      </c>
      <c r="O3072" s="2">
        <v>41475</v>
      </c>
      <c r="P3072">
        <v>12</v>
      </c>
      <c r="Q3072" s="1">
        <v>0.05</v>
      </c>
      <c r="R3072">
        <v>70.97</v>
      </c>
      <c r="S3072">
        <v>3.5</v>
      </c>
      <c r="T3072">
        <f t="shared" si="47"/>
        <v>851.64</v>
      </c>
    </row>
    <row r="3073" spans="1:20" x14ac:dyDescent="0.25">
      <c r="A3073">
        <v>3072</v>
      </c>
      <c r="B3073">
        <v>88242</v>
      </c>
      <c r="C3073" t="s">
        <v>361</v>
      </c>
      <c r="D3073" t="s">
        <v>20</v>
      </c>
      <c r="E3073" t="s">
        <v>39</v>
      </c>
      <c r="F3073" t="s">
        <v>31</v>
      </c>
      <c r="G3073" t="s">
        <v>41</v>
      </c>
      <c r="H3073" t="s">
        <v>94</v>
      </c>
      <c r="I3073" t="s">
        <v>28</v>
      </c>
      <c r="J3073" t="s">
        <v>84</v>
      </c>
      <c r="K3073" t="s">
        <v>95</v>
      </c>
      <c r="L3073" t="s">
        <v>44</v>
      </c>
      <c r="M3073" t="s">
        <v>178</v>
      </c>
      <c r="N3073" s="2">
        <v>40548</v>
      </c>
      <c r="O3073" s="2">
        <v>40548</v>
      </c>
      <c r="P3073">
        <v>8</v>
      </c>
      <c r="Q3073" s="1">
        <v>0.09</v>
      </c>
      <c r="R3073">
        <v>3.85</v>
      </c>
      <c r="S3073">
        <v>0.7</v>
      </c>
      <c r="T3073">
        <f t="shared" si="47"/>
        <v>30.8</v>
      </c>
    </row>
    <row r="3074" spans="1:20" x14ac:dyDescent="0.25">
      <c r="A3074">
        <v>3073</v>
      </c>
      <c r="B3074">
        <v>88242</v>
      </c>
      <c r="C3074" t="s">
        <v>361</v>
      </c>
      <c r="D3074" t="s">
        <v>38</v>
      </c>
      <c r="E3074" t="s">
        <v>21</v>
      </c>
      <c r="F3074" t="s">
        <v>31</v>
      </c>
      <c r="G3074" t="s">
        <v>41</v>
      </c>
      <c r="H3074" t="s">
        <v>24</v>
      </c>
      <c r="I3074" t="s">
        <v>28</v>
      </c>
      <c r="J3074" t="s">
        <v>84</v>
      </c>
      <c r="K3074" t="s">
        <v>1114</v>
      </c>
      <c r="L3074" t="s">
        <v>192</v>
      </c>
      <c r="M3074" t="s">
        <v>178</v>
      </c>
      <c r="N3074" s="2">
        <v>40548</v>
      </c>
      <c r="O3074" s="2">
        <v>40550</v>
      </c>
      <c r="P3074">
        <v>11</v>
      </c>
      <c r="Q3074" s="1">
        <v>0.1</v>
      </c>
      <c r="R3074">
        <v>65.989999999999995</v>
      </c>
      <c r="S3074">
        <v>4.2</v>
      </c>
      <c r="T3074">
        <f t="shared" si="47"/>
        <v>725.89</v>
      </c>
    </row>
    <row r="3075" spans="1:20" x14ac:dyDescent="0.25">
      <c r="A3075">
        <v>3074</v>
      </c>
      <c r="B3075">
        <v>89424</v>
      </c>
      <c r="C3075" t="s">
        <v>1617</v>
      </c>
      <c r="D3075" t="s">
        <v>20</v>
      </c>
      <c r="E3075" t="s">
        <v>187</v>
      </c>
      <c r="F3075" t="s">
        <v>40</v>
      </c>
      <c r="G3075" t="s">
        <v>48</v>
      </c>
      <c r="H3075" t="s">
        <v>188</v>
      </c>
      <c r="I3075" t="s">
        <v>28</v>
      </c>
      <c r="J3075" t="s">
        <v>84</v>
      </c>
      <c r="K3075" t="s">
        <v>82</v>
      </c>
      <c r="L3075" t="s">
        <v>26</v>
      </c>
      <c r="M3075" t="s">
        <v>393</v>
      </c>
      <c r="N3075" s="2">
        <v>41517</v>
      </c>
      <c r="O3075" s="2">
        <v>41517</v>
      </c>
      <c r="P3075">
        <v>1</v>
      </c>
      <c r="Q3075" s="1">
        <v>0.06</v>
      </c>
      <c r="R3075">
        <v>19.23</v>
      </c>
      <c r="S3075">
        <v>6.15</v>
      </c>
      <c r="T3075">
        <f t="shared" ref="T3075:T3138" si="48">R3075*P3075</f>
        <v>19.23</v>
      </c>
    </row>
    <row r="3076" spans="1:20" x14ac:dyDescent="0.25">
      <c r="A3076">
        <v>3075</v>
      </c>
      <c r="B3076">
        <v>87746</v>
      </c>
      <c r="C3076" t="s">
        <v>489</v>
      </c>
      <c r="D3076" t="s">
        <v>578</v>
      </c>
      <c r="E3076" t="s">
        <v>187</v>
      </c>
      <c r="F3076" t="s">
        <v>31</v>
      </c>
      <c r="G3076" t="s">
        <v>93</v>
      </c>
      <c r="H3076" t="s">
        <v>188</v>
      </c>
      <c r="I3076" t="s">
        <v>28</v>
      </c>
      <c r="J3076" t="s">
        <v>84</v>
      </c>
      <c r="K3076" t="s">
        <v>221</v>
      </c>
      <c r="L3076" t="s">
        <v>330</v>
      </c>
      <c r="M3076" t="s">
        <v>255</v>
      </c>
      <c r="N3076" s="2">
        <v>41347</v>
      </c>
      <c r="O3076" s="2">
        <v>41348</v>
      </c>
      <c r="P3076">
        <v>11</v>
      </c>
      <c r="Q3076" s="1">
        <v>0.04</v>
      </c>
      <c r="R3076">
        <v>44.43</v>
      </c>
      <c r="S3076">
        <v>46.59</v>
      </c>
      <c r="T3076">
        <f t="shared" si="48"/>
        <v>488.73</v>
      </c>
    </row>
    <row r="3077" spans="1:20" x14ac:dyDescent="0.25">
      <c r="A3077">
        <v>3076</v>
      </c>
      <c r="B3077">
        <v>86887</v>
      </c>
      <c r="C3077" t="s">
        <v>1150</v>
      </c>
      <c r="D3077" t="s">
        <v>20</v>
      </c>
      <c r="E3077" t="s">
        <v>39</v>
      </c>
      <c r="F3077" t="s">
        <v>40</v>
      </c>
      <c r="G3077" t="s">
        <v>41</v>
      </c>
      <c r="H3077" t="s">
        <v>61</v>
      </c>
      <c r="I3077" t="s">
        <v>28</v>
      </c>
      <c r="J3077" t="s">
        <v>84</v>
      </c>
      <c r="K3077" t="s">
        <v>136</v>
      </c>
      <c r="L3077" t="s">
        <v>192</v>
      </c>
      <c r="M3077" t="s">
        <v>638</v>
      </c>
      <c r="N3077" s="2">
        <v>40460</v>
      </c>
      <c r="O3077" s="2">
        <v>40460</v>
      </c>
      <c r="P3077">
        <v>9</v>
      </c>
      <c r="Q3077" s="1">
        <v>0.08</v>
      </c>
      <c r="R3077">
        <v>4.91</v>
      </c>
      <c r="S3077">
        <v>0.5</v>
      </c>
      <c r="T3077">
        <f t="shared" si="48"/>
        <v>44.19</v>
      </c>
    </row>
    <row r="3078" spans="1:20" x14ac:dyDescent="0.25">
      <c r="A3078">
        <v>3077</v>
      </c>
      <c r="B3078">
        <v>86887</v>
      </c>
      <c r="C3078" t="s">
        <v>1150</v>
      </c>
      <c r="D3078" t="s">
        <v>20</v>
      </c>
      <c r="E3078" t="s">
        <v>39</v>
      </c>
      <c r="F3078" t="s">
        <v>40</v>
      </c>
      <c r="G3078" t="s">
        <v>41</v>
      </c>
      <c r="H3078" t="s">
        <v>61</v>
      </c>
      <c r="I3078" t="s">
        <v>28</v>
      </c>
      <c r="J3078" t="s">
        <v>84</v>
      </c>
      <c r="K3078" t="s">
        <v>184</v>
      </c>
      <c r="L3078" t="s">
        <v>26</v>
      </c>
      <c r="M3078" t="s">
        <v>370</v>
      </c>
      <c r="N3078" s="2">
        <v>40460</v>
      </c>
      <c r="O3078" s="2">
        <v>40461</v>
      </c>
      <c r="P3078">
        <v>11</v>
      </c>
      <c r="Q3078" s="1">
        <v>0.02</v>
      </c>
      <c r="R3078">
        <v>28.15</v>
      </c>
      <c r="S3078">
        <v>6.17</v>
      </c>
      <c r="T3078">
        <f t="shared" si="48"/>
        <v>309.64999999999998</v>
      </c>
    </row>
    <row r="3079" spans="1:20" x14ac:dyDescent="0.25">
      <c r="A3079">
        <v>3078</v>
      </c>
      <c r="B3079">
        <v>87514</v>
      </c>
      <c r="C3079" t="s">
        <v>1330</v>
      </c>
      <c r="D3079" t="s">
        <v>38</v>
      </c>
      <c r="E3079" t="s">
        <v>39</v>
      </c>
      <c r="F3079" t="s">
        <v>22</v>
      </c>
      <c r="G3079" t="s">
        <v>32</v>
      </c>
      <c r="H3079" t="s">
        <v>94</v>
      </c>
      <c r="I3079" t="s">
        <v>28</v>
      </c>
      <c r="J3079" t="s">
        <v>84</v>
      </c>
      <c r="K3079" t="s">
        <v>105</v>
      </c>
      <c r="L3079" t="s">
        <v>192</v>
      </c>
      <c r="M3079" t="s">
        <v>398</v>
      </c>
      <c r="N3079" s="2">
        <v>40876</v>
      </c>
      <c r="O3079" s="2">
        <v>40878</v>
      </c>
      <c r="P3079">
        <v>31</v>
      </c>
      <c r="Q3079" s="1">
        <v>0</v>
      </c>
      <c r="R3079">
        <v>10.89</v>
      </c>
      <c r="S3079">
        <v>4.5</v>
      </c>
      <c r="T3079">
        <f t="shared" si="48"/>
        <v>337.59000000000003</v>
      </c>
    </row>
    <row r="3080" spans="1:20" x14ac:dyDescent="0.25">
      <c r="A3080">
        <v>3079</v>
      </c>
      <c r="B3080">
        <v>87514</v>
      </c>
      <c r="C3080" t="s">
        <v>1330</v>
      </c>
      <c r="D3080" t="s">
        <v>20</v>
      </c>
      <c r="E3080" t="s">
        <v>39</v>
      </c>
      <c r="F3080" t="s">
        <v>22</v>
      </c>
      <c r="G3080" t="s">
        <v>32</v>
      </c>
      <c r="H3080" t="s">
        <v>42</v>
      </c>
      <c r="I3080" t="s">
        <v>28</v>
      </c>
      <c r="J3080" t="s">
        <v>84</v>
      </c>
      <c r="K3080" t="s">
        <v>119</v>
      </c>
      <c r="L3080" t="s">
        <v>192</v>
      </c>
      <c r="M3080" t="s">
        <v>238</v>
      </c>
      <c r="N3080" s="2">
        <v>40876</v>
      </c>
      <c r="O3080" s="2">
        <v>40877</v>
      </c>
      <c r="P3080">
        <v>16</v>
      </c>
      <c r="Q3080" s="1">
        <v>0.03</v>
      </c>
      <c r="R3080">
        <v>5.58</v>
      </c>
      <c r="S3080">
        <v>5.3</v>
      </c>
      <c r="T3080">
        <f t="shared" si="48"/>
        <v>89.28</v>
      </c>
    </row>
    <row r="3081" spans="1:20" x14ac:dyDescent="0.25">
      <c r="A3081">
        <v>3080</v>
      </c>
      <c r="B3081">
        <v>88221</v>
      </c>
      <c r="C3081" t="s">
        <v>1235</v>
      </c>
      <c r="D3081" t="s">
        <v>20</v>
      </c>
      <c r="E3081" t="s">
        <v>21</v>
      </c>
      <c r="F3081" t="s">
        <v>40</v>
      </c>
      <c r="G3081" t="s">
        <v>93</v>
      </c>
      <c r="H3081" t="s">
        <v>203</v>
      </c>
      <c r="I3081" t="s">
        <v>28</v>
      </c>
      <c r="J3081" t="s">
        <v>84</v>
      </c>
      <c r="K3081" t="s">
        <v>210</v>
      </c>
      <c r="L3081" t="s">
        <v>192</v>
      </c>
      <c r="M3081" t="s">
        <v>59</v>
      </c>
      <c r="N3081" s="2">
        <v>40588</v>
      </c>
      <c r="O3081" s="2">
        <v>40589</v>
      </c>
      <c r="P3081">
        <v>7</v>
      </c>
      <c r="Q3081" s="1">
        <v>0.05</v>
      </c>
      <c r="R3081">
        <v>65.989999999999995</v>
      </c>
      <c r="S3081">
        <v>3.99</v>
      </c>
      <c r="T3081">
        <f t="shared" si="48"/>
        <v>461.92999999999995</v>
      </c>
    </row>
    <row r="3082" spans="1:20" x14ac:dyDescent="0.25">
      <c r="A3082">
        <v>3081</v>
      </c>
      <c r="B3082">
        <v>86352</v>
      </c>
      <c r="C3082" t="s">
        <v>2077</v>
      </c>
      <c r="D3082" t="s">
        <v>20</v>
      </c>
      <c r="E3082" t="s">
        <v>39</v>
      </c>
      <c r="F3082" t="s">
        <v>47</v>
      </c>
      <c r="G3082" t="s">
        <v>32</v>
      </c>
      <c r="H3082" t="s">
        <v>61</v>
      </c>
      <c r="I3082" t="s">
        <v>28</v>
      </c>
      <c r="J3082" t="s">
        <v>84</v>
      </c>
      <c r="K3082" t="s">
        <v>113</v>
      </c>
      <c r="L3082" t="s">
        <v>192</v>
      </c>
      <c r="M3082" t="s">
        <v>160</v>
      </c>
      <c r="N3082" s="2">
        <v>40568</v>
      </c>
      <c r="O3082" s="2">
        <v>40570</v>
      </c>
      <c r="P3082">
        <v>12</v>
      </c>
      <c r="Q3082" s="1">
        <v>0.09</v>
      </c>
      <c r="R3082">
        <v>207.48</v>
      </c>
      <c r="S3082">
        <v>0.99</v>
      </c>
      <c r="T3082">
        <f t="shared" si="48"/>
        <v>2489.7599999999998</v>
      </c>
    </row>
    <row r="3083" spans="1:20" x14ac:dyDescent="0.25">
      <c r="A3083">
        <v>3082</v>
      </c>
      <c r="B3083">
        <v>86352</v>
      </c>
      <c r="C3083" t="s">
        <v>2077</v>
      </c>
      <c r="D3083" t="s">
        <v>578</v>
      </c>
      <c r="E3083" t="s">
        <v>187</v>
      </c>
      <c r="F3083" t="s">
        <v>47</v>
      </c>
      <c r="G3083" t="s">
        <v>32</v>
      </c>
      <c r="H3083" t="s">
        <v>217</v>
      </c>
      <c r="I3083" t="s">
        <v>28</v>
      </c>
      <c r="J3083" t="s">
        <v>84</v>
      </c>
      <c r="K3083" t="s">
        <v>43</v>
      </c>
      <c r="L3083" t="s">
        <v>330</v>
      </c>
      <c r="M3083" t="s">
        <v>117</v>
      </c>
      <c r="N3083" s="2">
        <v>40568</v>
      </c>
      <c r="O3083" s="2">
        <v>40569</v>
      </c>
      <c r="P3083">
        <v>7</v>
      </c>
      <c r="Q3083" s="1">
        <v>7.0000000000000007E-2</v>
      </c>
      <c r="R3083">
        <v>58.14</v>
      </c>
      <c r="S3083">
        <v>36.61</v>
      </c>
      <c r="T3083">
        <f t="shared" si="48"/>
        <v>406.98</v>
      </c>
    </row>
    <row r="3084" spans="1:20" x14ac:dyDescent="0.25">
      <c r="A3084">
        <v>3083</v>
      </c>
      <c r="B3084">
        <v>85958</v>
      </c>
      <c r="C3084" t="s">
        <v>854</v>
      </c>
      <c r="D3084" t="s">
        <v>38</v>
      </c>
      <c r="E3084" t="s">
        <v>21</v>
      </c>
      <c r="F3084" t="s">
        <v>22</v>
      </c>
      <c r="G3084" t="s">
        <v>41</v>
      </c>
      <c r="H3084" t="s">
        <v>203</v>
      </c>
      <c r="I3084" t="s">
        <v>28</v>
      </c>
      <c r="J3084" t="s">
        <v>84</v>
      </c>
      <c r="K3084" t="s">
        <v>210</v>
      </c>
      <c r="L3084" t="s">
        <v>706</v>
      </c>
      <c r="M3084" t="s">
        <v>173</v>
      </c>
      <c r="N3084" s="2">
        <v>41283</v>
      </c>
      <c r="O3084" s="2">
        <v>41285</v>
      </c>
      <c r="P3084">
        <v>11</v>
      </c>
      <c r="Q3084" s="1">
        <v>0.04</v>
      </c>
      <c r="R3084">
        <v>7.99</v>
      </c>
      <c r="S3084">
        <v>5.03</v>
      </c>
      <c r="T3084">
        <f t="shared" si="48"/>
        <v>87.89</v>
      </c>
    </row>
    <row r="3085" spans="1:20" x14ac:dyDescent="0.25">
      <c r="A3085">
        <v>3084</v>
      </c>
      <c r="B3085">
        <v>90771</v>
      </c>
      <c r="C3085" t="s">
        <v>894</v>
      </c>
      <c r="D3085" t="s">
        <v>20</v>
      </c>
      <c r="E3085" t="s">
        <v>39</v>
      </c>
      <c r="F3085" t="s">
        <v>22</v>
      </c>
      <c r="G3085" t="s">
        <v>48</v>
      </c>
      <c r="H3085" t="s">
        <v>89</v>
      </c>
      <c r="I3085" t="s">
        <v>28</v>
      </c>
      <c r="J3085" t="s">
        <v>84</v>
      </c>
      <c r="K3085" t="s">
        <v>105</v>
      </c>
      <c r="L3085" t="s">
        <v>192</v>
      </c>
      <c r="M3085" t="s">
        <v>190</v>
      </c>
      <c r="N3085" s="2">
        <v>40221</v>
      </c>
      <c r="O3085" s="2">
        <v>40230</v>
      </c>
      <c r="P3085">
        <v>4</v>
      </c>
      <c r="Q3085" s="1">
        <v>0.1</v>
      </c>
      <c r="R3085">
        <v>7.31</v>
      </c>
      <c r="S3085">
        <v>0.49</v>
      </c>
      <c r="T3085">
        <f t="shared" si="48"/>
        <v>29.24</v>
      </c>
    </row>
    <row r="3086" spans="1:20" x14ac:dyDescent="0.25">
      <c r="A3086">
        <v>3085</v>
      </c>
      <c r="B3086">
        <v>90771</v>
      </c>
      <c r="C3086" t="s">
        <v>894</v>
      </c>
      <c r="D3086" t="s">
        <v>20</v>
      </c>
      <c r="E3086" t="s">
        <v>39</v>
      </c>
      <c r="F3086" t="s">
        <v>22</v>
      </c>
      <c r="G3086" t="s">
        <v>48</v>
      </c>
      <c r="H3086" t="s">
        <v>94</v>
      </c>
      <c r="I3086" t="s">
        <v>28</v>
      </c>
      <c r="J3086" t="s">
        <v>84</v>
      </c>
      <c r="K3086" t="s">
        <v>226</v>
      </c>
      <c r="L3086" t="s">
        <v>44</v>
      </c>
      <c r="M3086" t="s">
        <v>27</v>
      </c>
      <c r="N3086" s="2">
        <v>40221</v>
      </c>
      <c r="O3086" s="2">
        <v>40221</v>
      </c>
      <c r="P3086">
        <v>5</v>
      </c>
      <c r="Q3086" s="1">
        <v>0.08</v>
      </c>
      <c r="R3086">
        <v>6.7</v>
      </c>
      <c r="S3086">
        <v>1.56</v>
      </c>
      <c r="T3086">
        <f t="shared" si="48"/>
        <v>33.5</v>
      </c>
    </row>
    <row r="3087" spans="1:20" x14ac:dyDescent="0.25">
      <c r="A3087">
        <v>3086</v>
      </c>
      <c r="B3087">
        <v>90779</v>
      </c>
      <c r="C3087" t="s">
        <v>895</v>
      </c>
      <c r="D3087" t="s">
        <v>20</v>
      </c>
      <c r="E3087" t="s">
        <v>21</v>
      </c>
      <c r="F3087" t="s">
        <v>47</v>
      </c>
      <c r="G3087" t="s">
        <v>32</v>
      </c>
      <c r="H3087" t="s">
        <v>203</v>
      </c>
      <c r="I3087" t="s">
        <v>28</v>
      </c>
      <c r="J3087" t="s">
        <v>84</v>
      </c>
      <c r="K3087" t="s">
        <v>1108</v>
      </c>
      <c r="L3087" t="s">
        <v>746</v>
      </c>
      <c r="M3087" t="s">
        <v>51</v>
      </c>
      <c r="N3087" s="2">
        <v>41405</v>
      </c>
      <c r="O3087" s="2">
        <v>41406</v>
      </c>
      <c r="P3087">
        <v>2</v>
      </c>
      <c r="Q3087" s="1">
        <v>0.08</v>
      </c>
      <c r="R3087">
        <v>599.99</v>
      </c>
      <c r="S3087">
        <v>24.49</v>
      </c>
      <c r="T3087">
        <f t="shared" si="48"/>
        <v>1199.98</v>
      </c>
    </row>
    <row r="3088" spans="1:20" x14ac:dyDescent="0.25">
      <c r="A3088">
        <v>3087</v>
      </c>
      <c r="B3088">
        <v>90779</v>
      </c>
      <c r="C3088" t="s">
        <v>895</v>
      </c>
      <c r="D3088" t="s">
        <v>20</v>
      </c>
      <c r="E3088" t="s">
        <v>21</v>
      </c>
      <c r="F3088" t="s">
        <v>47</v>
      </c>
      <c r="G3088" t="s">
        <v>32</v>
      </c>
      <c r="H3088" t="s">
        <v>33</v>
      </c>
      <c r="I3088" t="s">
        <v>28</v>
      </c>
      <c r="J3088" t="s">
        <v>84</v>
      </c>
      <c r="K3088" t="s">
        <v>34</v>
      </c>
      <c r="L3088" t="s">
        <v>192</v>
      </c>
      <c r="M3088" t="s">
        <v>160</v>
      </c>
      <c r="N3088" s="2">
        <v>41405</v>
      </c>
      <c r="O3088" s="2">
        <v>41407</v>
      </c>
      <c r="P3088">
        <v>8</v>
      </c>
      <c r="Q3088" s="1">
        <v>0.08</v>
      </c>
      <c r="R3088">
        <v>65.989999999999995</v>
      </c>
      <c r="S3088">
        <v>8.99</v>
      </c>
      <c r="T3088">
        <f t="shared" si="48"/>
        <v>527.91999999999996</v>
      </c>
    </row>
    <row r="3089" spans="1:20" x14ac:dyDescent="0.25">
      <c r="A3089">
        <v>3088</v>
      </c>
      <c r="B3089">
        <v>90783</v>
      </c>
      <c r="C3089" t="s">
        <v>1417</v>
      </c>
      <c r="D3089" t="s">
        <v>38</v>
      </c>
      <c r="E3089" t="s">
        <v>39</v>
      </c>
      <c r="F3089" t="s">
        <v>31</v>
      </c>
      <c r="G3089" t="s">
        <v>93</v>
      </c>
      <c r="H3089" t="s">
        <v>89</v>
      </c>
      <c r="I3089" t="s">
        <v>28</v>
      </c>
      <c r="J3089" t="s">
        <v>84</v>
      </c>
      <c r="K3089" t="s">
        <v>158</v>
      </c>
      <c r="L3089" t="s">
        <v>192</v>
      </c>
      <c r="M3089" t="s">
        <v>296</v>
      </c>
      <c r="N3089" s="2">
        <v>41267</v>
      </c>
      <c r="O3089" s="2">
        <v>41267</v>
      </c>
      <c r="P3089">
        <v>5</v>
      </c>
      <c r="Q3089" s="1">
        <v>0.03</v>
      </c>
      <c r="R3089">
        <v>420.98</v>
      </c>
      <c r="S3089">
        <v>19.989999999999998</v>
      </c>
      <c r="T3089">
        <f t="shared" si="48"/>
        <v>2104.9</v>
      </c>
    </row>
    <row r="3090" spans="1:20" x14ac:dyDescent="0.25">
      <c r="A3090">
        <v>3089</v>
      </c>
      <c r="B3090">
        <v>89745</v>
      </c>
      <c r="C3090" t="s">
        <v>655</v>
      </c>
      <c r="D3090" t="s">
        <v>20</v>
      </c>
      <c r="E3090" t="s">
        <v>39</v>
      </c>
      <c r="F3090" t="s">
        <v>31</v>
      </c>
      <c r="G3090" t="s">
        <v>48</v>
      </c>
      <c r="H3090" t="s">
        <v>61</v>
      </c>
      <c r="I3090" t="s">
        <v>28</v>
      </c>
      <c r="J3090" t="s">
        <v>84</v>
      </c>
      <c r="K3090" t="s">
        <v>165</v>
      </c>
      <c r="L3090" t="s">
        <v>192</v>
      </c>
      <c r="M3090" t="s">
        <v>214</v>
      </c>
      <c r="N3090" s="2">
        <v>40661</v>
      </c>
      <c r="O3090" s="2">
        <v>40665</v>
      </c>
      <c r="P3090">
        <v>6</v>
      </c>
      <c r="Q3090" s="1">
        <v>7.0000000000000007E-2</v>
      </c>
      <c r="R3090">
        <v>16.91</v>
      </c>
      <c r="S3090">
        <v>6.25</v>
      </c>
      <c r="T3090">
        <f t="shared" si="48"/>
        <v>101.46000000000001</v>
      </c>
    </row>
    <row r="3091" spans="1:20" x14ac:dyDescent="0.25">
      <c r="A3091">
        <v>3090</v>
      </c>
      <c r="B3091">
        <v>90788</v>
      </c>
      <c r="C3091" t="s">
        <v>463</v>
      </c>
      <c r="D3091" t="s">
        <v>38</v>
      </c>
      <c r="E3091" t="s">
        <v>39</v>
      </c>
      <c r="F3091" t="s">
        <v>40</v>
      </c>
      <c r="G3091" t="s">
        <v>32</v>
      </c>
      <c r="H3091" t="s">
        <v>42</v>
      </c>
      <c r="I3091" t="s">
        <v>28</v>
      </c>
      <c r="J3091" t="s">
        <v>84</v>
      </c>
      <c r="K3091" t="s">
        <v>184</v>
      </c>
      <c r="L3091" t="s">
        <v>192</v>
      </c>
      <c r="M3091" t="s">
        <v>108</v>
      </c>
      <c r="N3091" s="2">
        <v>40663</v>
      </c>
      <c r="O3091" s="2">
        <v>40665</v>
      </c>
      <c r="P3091">
        <v>11</v>
      </c>
      <c r="Q3091" s="1">
        <v>0.06</v>
      </c>
      <c r="R3091">
        <v>3.58</v>
      </c>
      <c r="S3091">
        <v>5.47</v>
      </c>
      <c r="T3091">
        <f t="shared" si="48"/>
        <v>39.380000000000003</v>
      </c>
    </row>
    <row r="3092" spans="1:20" x14ac:dyDescent="0.25">
      <c r="A3092">
        <v>3091</v>
      </c>
      <c r="B3092">
        <v>90788</v>
      </c>
      <c r="C3092" t="s">
        <v>463</v>
      </c>
      <c r="D3092" t="s">
        <v>20</v>
      </c>
      <c r="E3092" t="s">
        <v>187</v>
      </c>
      <c r="F3092" t="s">
        <v>40</v>
      </c>
      <c r="G3092" t="s">
        <v>32</v>
      </c>
      <c r="H3092" t="s">
        <v>225</v>
      </c>
      <c r="I3092" t="s">
        <v>28</v>
      </c>
      <c r="J3092" t="s">
        <v>84</v>
      </c>
      <c r="K3092" t="s">
        <v>228</v>
      </c>
      <c r="L3092" t="s">
        <v>26</v>
      </c>
      <c r="M3092" t="s">
        <v>108</v>
      </c>
      <c r="N3092" s="2">
        <v>40663</v>
      </c>
      <c r="O3092" s="2">
        <v>40665</v>
      </c>
      <c r="P3092">
        <v>12</v>
      </c>
      <c r="Q3092" s="1">
        <v>0.1</v>
      </c>
      <c r="R3092">
        <v>2.23</v>
      </c>
      <c r="S3092">
        <v>4.57</v>
      </c>
      <c r="T3092">
        <f t="shared" si="48"/>
        <v>26.759999999999998</v>
      </c>
    </row>
    <row r="3093" spans="1:20" x14ac:dyDescent="0.25">
      <c r="A3093">
        <v>3092</v>
      </c>
      <c r="B3093">
        <v>90788</v>
      </c>
      <c r="C3093" t="s">
        <v>463</v>
      </c>
      <c r="D3093" t="s">
        <v>578</v>
      </c>
      <c r="E3093" t="s">
        <v>187</v>
      </c>
      <c r="F3093" t="s">
        <v>40</v>
      </c>
      <c r="G3093" t="s">
        <v>32</v>
      </c>
      <c r="H3093" t="s">
        <v>217</v>
      </c>
      <c r="I3093" t="s">
        <v>28</v>
      </c>
      <c r="J3093" t="s">
        <v>84</v>
      </c>
      <c r="K3093" t="s">
        <v>228</v>
      </c>
      <c r="L3093" t="s">
        <v>330</v>
      </c>
      <c r="M3093" t="s">
        <v>342</v>
      </c>
      <c r="N3093" s="2">
        <v>40663</v>
      </c>
      <c r="O3093" s="2">
        <v>40665</v>
      </c>
      <c r="P3093">
        <v>5</v>
      </c>
      <c r="Q3093" s="1">
        <v>0.01</v>
      </c>
      <c r="R3093">
        <v>124.49</v>
      </c>
      <c r="S3093">
        <v>51.94</v>
      </c>
      <c r="T3093">
        <f t="shared" si="48"/>
        <v>622.44999999999993</v>
      </c>
    </row>
    <row r="3094" spans="1:20" x14ac:dyDescent="0.25">
      <c r="A3094">
        <v>3093</v>
      </c>
      <c r="B3094">
        <v>90799</v>
      </c>
      <c r="C3094" t="s">
        <v>2117</v>
      </c>
      <c r="D3094" t="s">
        <v>578</v>
      </c>
      <c r="E3094" t="s">
        <v>187</v>
      </c>
      <c r="F3094" t="s">
        <v>40</v>
      </c>
      <c r="G3094" t="s">
        <v>48</v>
      </c>
      <c r="H3094" t="s">
        <v>217</v>
      </c>
      <c r="I3094" t="s">
        <v>28</v>
      </c>
      <c r="J3094" t="s">
        <v>84</v>
      </c>
      <c r="K3094" t="s">
        <v>145</v>
      </c>
      <c r="L3094" t="s">
        <v>283</v>
      </c>
      <c r="M3094" t="s">
        <v>370</v>
      </c>
      <c r="N3094" s="2">
        <v>41035</v>
      </c>
      <c r="O3094" s="2">
        <v>41040</v>
      </c>
      <c r="P3094">
        <v>15</v>
      </c>
      <c r="Q3094" s="1">
        <v>7.0000000000000007E-2</v>
      </c>
      <c r="R3094">
        <v>25.98</v>
      </c>
      <c r="S3094">
        <v>14.36</v>
      </c>
      <c r="T3094">
        <f t="shared" si="48"/>
        <v>389.7</v>
      </c>
    </row>
    <row r="3095" spans="1:20" x14ac:dyDescent="0.25">
      <c r="A3095">
        <v>3094</v>
      </c>
      <c r="B3095">
        <v>90799</v>
      </c>
      <c r="C3095" t="s">
        <v>2117</v>
      </c>
      <c r="D3095" t="s">
        <v>20</v>
      </c>
      <c r="E3095" t="s">
        <v>21</v>
      </c>
      <c r="F3095" t="s">
        <v>40</v>
      </c>
      <c r="G3095" t="s">
        <v>48</v>
      </c>
      <c r="H3095" t="s">
        <v>206</v>
      </c>
      <c r="I3095" t="s">
        <v>28</v>
      </c>
      <c r="J3095" t="s">
        <v>84</v>
      </c>
      <c r="K3095" t="s">
        <v>204</v>
      </c>
      <c r="L3095" t="s">
        <v>192</v>
      </c>
      <c r="M3095" t="s">
        <v>125</v>
      </c>
      <c r="N3095" s="2">
        <v>41035</v>
      </c>
      <c r="O3095" s="2">
        <v>41044</v>
      </c>
      <c r="P3095">
        <v>18</v>
      </c>
      <c r="Q3095" s="1">
        <v>0.03</v>
      </c>
      <c r="R3095">
        <v>125.99</v>
      </c>
      <c r="S3095">
        <v>2.5</v>
      </c>
      <c r="T3095">
        <f t="shared" si="48"/>
        <v>2267.8199999999997</v>
      </c>
    </row>
    <row r="3096" spans="1:20" x14ac:dyDescent="0.25">
      <c r="A3096">
        <v>3095</v>
      </c>
      <c r="B3096">
        <v>87697</v>
      </c>
      <c r="C3096" t="s">
        <v>2378</v>
      </c>
      <c r="D3096" t="s">
        <v>20</v>
      </c>
      <c r="E3096" t="s">
        <v>21</v>
      </c>
      <c r="F3096" t="s">
        <v>22</v>
      </c>
      <c r="G3096" t="s">
        <v>41</v>
      </c>
      <c r="H3096" t="s">
        <v>203</v>
      </c>
      <c r="I3096" t="s">
        <v>28</v>
      </c>
      <c r="J3096" t="s">
        <v>84</v>
      </c>
      <c r="K3096" t="s">
        <v>1107</v>
      </c>
      <c r="L3096" t="s">
        <v>192</v>
      </c>
      <c r="M3096" t="s">
        <v>123</v>
      </c>
      <c r="N3096" s="2">
        <v>41179</v>
      </c>
      <c r="O3096" s="2">
        <v>41181</v>
      </c>
      <c r="P3096">
        <v>3</v>
      </c>
      <c r="Q3096" s="1">
        <v>0.06</v>
      </c>
      <c r="R3096">
        <v>95.99</v>
      </c>
      <c r="S3096">
        <v>4.9000000000000004</v>
      </c>
      <c r="T3096">
        <f t="shared" si="48"/>
        <v>287.96999999999997</v>
      </c>
    </row>
    <row r="3097" spans="1:20" x14ac:dyDescent="0.25">
      <c r="A3097">
        <v>3096</v>
      </c>
      <c r="B3097">
        <v>86971</v>
      </c>
      <c r="C3097" t="s">
        <v>1232</v>
      </c>
      <c r="D3097" t="s">
        <v>20</v>
      </c>
      <c r="E3097" t="s">
        <v>39</v>
      </c>
      <c r="F3097" t="s">
        <v>40</v>
      </c>
      <c r="G3097" t="s">
        <v>41</v>
      </c>
      <c r="H3097" t="s">
        <v>61</v>
      </c>
      <c r="I3097" t="s">
        <v>28</v>
      </c>
      <c r="J3097" t="s">
        <v>84</v>
      </c>
      <c r="K3097" t="s">
        <v>172</v>
      </c>
      <c r="L3097" t="s">
        <v>192</v>
      </c>
      <c r="M3097" t="s">
        <v>59</v>
      </c>
      <c r="N3097" s="2">
        <v>41319</v>
      </c>
      <c r="O3097" s="2">
        <v>41320</v>
      </c>
      <c r="P3097">
        <v>12</v>
      </c>
      <c r="Q3097" s="1">
        <v>0.01</v>
      </c>
      <c r="R3097">
        <v>19.98</v>
      </c>
      <c r="S3097">
        <v>8.68</v>
      </c>
      <c r="T3097">
        <f t="shared" si="48"/>
        <v>239.76</v>
      </c>
    </row>
    <row r="3098" spans="1:20" x14ac:dyDescent="0.25">
      <c r="A3098">
        <v>3097</v>
      </c>
      <c r="B3098">
        <v>86198</v>
      </c>
      <c r="C3098" t="s">
        <v>872</v>
      </c>
      <c r="D3098" t="s">
        <v>38</v>
      </c>
      <c r="E3098" t="s">
        <v>21</v>
      </c>
      <c r="F3098" t="s">
        <v>22</v>
      </c>
      <c r="G3098" t="s">
        <v>48</v>
      </c>
      <c r="H3098" t="s">
        <v>24</v>
      </c>
      <c r="I3098" t="s">
        <v>28</v>
      </c>
      <c r="J3098" t="s">
        <v>84</v>
      </c>
      <c r="K3098" t="s">
        <v>1107</v>
      </c>
      <c r="L3098" t="s">
        <v>192</v>
      </c>
      <c r="M3098" t="s">
        <v>326</v>
      </c>
      <c r="N3098" s="2">
        <v>41332</v>
      </c>
      <c r="O3098" s="2">
        <v>41334</v>
      </c>
      <c r="P3098">
        <v>4</v>
      </c>
      <c r="Q3098" s="1">
        <v>7.0000000000000007E-2</v>
      </c>
      <c r="R3098">
        <v>125.99</v>
      </c>
      <c r="S3098">
        <v>8.8000000000000007</v>
      </c>
      <c r="T3098">
        <f t="shared" si="48"/>
        <v>503.96</v>
      </c>
    </row>
    <row r="3099" spans="1:20" x14ac:dyDescent="0.25">
      <c r="A3099">
        <v>3098</v>
      </c>
      <c r="B3099">
        <v>88915</v>
      </c>
      <c r="C3099" t="s">
        <v>859</v>
      </c>
      <c r="D3099" t="s">
        <v>578</v>
      </c>
      <c r="E3099" t="s">
        <v>187</v>
      </c>
      <c r="F3099" t="s">
        <v>31</v>
      </c>
      <c r="G3099" t="s">
        <v>93</v>
      </c>
      <c r="H3099" t="s">
        <v>188</v>
      </c>
      <c r="I3099" t="s">
        <v>28</v>
      </c>
      <c r="J3099" t="s">
        <v>84</v>
      </c>
      <c r="K3099" t="s">
        <v>291</v>
      </c>
      <c r="L3099" t="s">
        <v>330</v>
      </c>
      <c r="M3099" t="s">
        <v>121</v>
      </c>
      <c r="N3099" s="2">
        <v>41057</v>
      </c>
      <c r="O3099" s="2">
        <v>41058</v>
      </c>
      <c r="P3099">
        <v>2</v>
      </c>
      <c r="Q3099" s="1">
        <v>0</v>
      </c>
      <c r="R3099">
        <v>100.98</v>
      </c>
      <c r="S3099">
        <v>35.840000000000003</v>
      </c>
      <c r="T3099">
        <f t="shared" si="48"/>
        <v>201.96</v>
      </c>
    </row>
    <row r="3100" spans="1:20" x14ac:dyDescent="0.25">
      <c r="A3100">
        <v>3099</v>
      </c>
      <c r="B3100">
        <v>88735</v>
      </c>
      <c r="C3100" t="s">
        <v>599</v>
      </c>
      <c r="D3100" t="s">
        <v>20</v>
      </c>
      <c r="E3100" t="s">
        <v>39</v>
      </c>
      <c r="F3100" t="s">
        <v>47</v>
      </c>
      <c r="G3100" t="s">
        <v>48</v>
      </c>
      <c r="H3100" t="s">
        <v>78</v>
      </c>
      <c r="I3100" t="s">
        <v>28</v>
      </c>
      <c r="J3100" t="s">
        <v>84</v>
      </c>
      <c r="K3100" t="s">
        <v>50</v>
      </c>
      <c r="L3100" t="s">
        <v>26</v>
      </c>
      <c r="M3100" t="s">
        <v>160</v>
      </c>
      <c r="N3100" s="2">
        <v>40812</v>
      </c>
      <c r="O3100" s="2">
        <v>40812</v>
      </c>
      <c r="P3100">
        <v>22</v>
      </c>
      <c r="Q3100" s="1">
        <v>0.03</v>
      </c>
      <c r="R3100">
        <v>10.48</v>
      </c>
      <c r="S3100">
        <v>2.89</v>
      </c>
      <c r="T3100">
        <f t="shared" si="48"/>
        <v>230.56</v>
      </c>
    </row>
    <row r="3101" spans="1:20" x14ac:dyDescent="0.25">
      <c r="A3101">
        <v>3100</v>
      </c>
      <c r="B3101">
        <v>88396</v>
      </c>
      <c r="C3101" t="s">
        <v>488</v>
      </c>
      <c r="D3101" t="s">
        <v>20</v>
      </c>
      <c r="E3101" t="s">
        <v>21</v>
      </c>
      <c r="F3101" t="s">
        <v>40</v>
      </c>
      <c r="G3101" t="s">
        <v>93</v>
      </c>
      <c r="H3101" t="s">
        <v>33</v>
      </c>
      <c r="I3101" t="s">
        <v>28</v>
      </c>
      <c r="J3101" t="s">
        <v>84</v>
      </c>
      <c r="K3101" t="s">
        <v>1108</v>
      </c>
      <c r="L3101" t="s">
        <v>192</v>
      </c>
      <c r="M3101" t="s">
        <v>99</v>
      </c>
      <c r="N3101" s="2">
        <v>41046</v>
      </c>
      <c r="O3101" s="2">
        <v>41048</v>
      </c>
      <c r="P3101">
        <v>13</v>
      </c>
      <c r="Q3101" s="1">
        <v>0.02</v>
      </c>
      <c r="R3101">
        <v>80.98</v>
      </c>
      <c r="S3101">
        <v>7.18</v>
      </c>
      <c r="T3101">
        <f t="shared" si="48"/>
        <v>1052.74</v>
      </c>
    </row>
    <row r="3102" spans="1:20" x14ac:dyDescent="0.25">
      <c r="A3102">
        <v>3101</v>
      </c>
      <c r="B3102">
        <v>88396</v>
      </c>
      <c r="C3102" t="s">
        <v>488</v>
      </c>
      <c r="D3102" t="s">
        <v>20</v>
      </c>
      <c r="E3102" t="s">
        <v>39</v>
      </c>
      <c r="F3102" t="s">
        <v>40</v>
      </c>
      <c r="G3102" t="s">
        <v>93</v>
      </c>
      <c r="H3102" t="s">
        <v>94</v>
      </c>
      <c r="I3102" t="s">
        <v>28</v>
      </c>
      <c r="J3102" t="s">
        <v>84</v>
      </c>
      <c r="K3102" t="s">
        <v>221</v>
      </c>
      <c r="L3102" t="s">
        <v>44</v>
      </c>
      <c r="M3102" t="s">
        <v>99</v>
      </c>
      <c r="N3102" s="2">
        <v>41046</v>
      </c>
      <c r="O3102" s="2">
        <v>41046</v>
      </c>
      <c r="P3102">
        <v>10</v>
      </c>
      <c r="Q3102" s="1">
        <v>0.08</v>
      </c>
      <c r="R3102">
        <v>2.6</v>
      </c>
      <c r="S3102">
        <v>2.4</v>
      </c>
      <c r="T3102">
        <f t="shared" si="48"/>
        <v>26</v>
      </c>
    </row>
    <row r="3103" spans="1:20" x14ac:dyDescent="0.25">
      <c r="A3103">
        <v>3102</v>
      </c>
      <c r="B3103">
        <v>87686</v>
      </c>
      <c r="C3103" t="s">
        <v>224</v>
      </c>
      <c r="D3103" t="s">
        <v>20</v>
      </c>
      <c r="E3103" t="s">
        <v>39</v>
      </c>
      <c r="F3103" t="s">
        <v>22</v>
      </c>
      <c r="G3103" t="s">
        <v>41</v>
      </c>
      <c r="H3103" t="s">
        <v>89</v>
      </c>
      <c r="I3103" t="s">
        <v>28</v>
      </c>
      <c r="J3103" t="s">
        <v>84</v>
      </c>
      <c r="K3103" t="s">
        <v>163</v>
      </c>
      <c r="L3103" t="s">
        <v>192</v>
      </c>
      <c r="M3103" t="s">
        <v>190</v>
      </c>
      <c r="N3103" s="2">
        <v>41112</v>
      </c>
      <c r="O3103" s="2">
        <v>41114</v>
      </c>
      <c r="P3103">
        <v>16</v>
      </c>
      <c r="Q3103" s="1">
        <v>0.03</v>
      </c>
      <c r="R3103">
        <v>4.9800000000000004</v>
      </c>
      <c r="S3103">
        <v>4.7</v>
      </c>
      <c r="T3103">
        <f t="shared" si="48"/>
        <v>79.680000000000007</v>
      </c>
    </row>
    <row r="3104" spans="1:20" x14ac:dyDescent="0.25">
      <c r="A3104">
        <v>3103</v>
      </c>
      <c r="B3104">
        <v>88767</v>
      </c>
      <c r="C3104" t="s">
        <v>1327</v>
      </c>
      <c r="D3104" t="s">
        <v>578</v>
      </c>
      <c r="E3104" t="s">
        <v>187</v>
      </c>
      <c r="F3104" t="s">
        <v>31</v>
      </c>
      <c r="G3104" t="s">
        <v>23</v>
      </c>
      <c r="H3104" t="s">
        <v>225</v>
      </c>
      <c r="I3104" t="s">
        <v>28</v>
      </c>
      <c r="J3104" t="s">
        <v>84</v>
      </c>
      <c r="K3104" t="s">
        <v>101</v>
      </c>
      <c r="L3104" t="s">
        <v>330</v>
      </c>
      <c r="M3104" t="s">
        <v>102</v>
      </c>
      <c r="N3104" s="2">
        <v>40690</v>
      </c>
      <c r="O3104" s="2">
        <v>40691</v>
      </c>
      <c r="P3104">
        <v>5</v>
      </c>
      <c r="Q3104" s="1">
        <v>7.0000000000000007E-2</v>
      </c>
      <c r="R3104">
        <v>880.98</v>
      </c>
      <c r="S3104">
        <v>44.55</v>
      </c>
      <c r="T3104">
        <f t="shared" si="48"/>
        <v>4404.8999999999996</v>
      </c>
    </row>
    <row r="3105" spans="1:20" x14ac:dyDescent="0.25">
      <c r="A3105">
        <v>3104</v>
      </c>
      <c r="B3105">
        <v>88767</v>
      </c>
      <c r="C3105" t="s">
        <v>1327</v>
      </c>
      <c r="D3105" t="s">
        <v>20</v>
      </c>
      <c r="E3105" t="s">
        <v>39</v>
      </c>
      <c r="F3105" t="s">
        <v>31</v>
      </c>
      <c r="G3105" t="s">
        <v>23</v>
      </c>
      <c r="H3105" t="s">
        <v>49</v>
      </c>
      <c r="I3105" t="s">
        <v>28</v>
      </c>
      <c r="J3105" t="s">
        <v>84</v>
      </c>
      <c r="K3105" t="s">
        <v>154</v>
      </c>
      <c r="L3105" t="s">
        <v>192</v>
      </c>
      <c r="M3105" t="s">
        <v>106</v>
      </c>
      <c r="N3105" s="2">
        <v>40690</v>
      </c>
      <c r="O3105" s="2">
        <v>40691</v>
      </c>
      <c r="P3105">
        <v>5</v>
      </c>
      <c r="Q3105" s="1">
        <v>0</v>
      </c>
      <c r="R3105">
        <v>13.48</v>
      </c>
      <c r="S3105">
        <v>4.51</v>
      </c>
      <c r="T3105">
        <f t="shared" si="48"/>
        <v>67.400000000000006</v>
      </c>
    </row>
    <row r="3106" spans="1:20" x14ac:dyDescent="0.25">
      <c r="A3106">
        <v>3105</v>
      </c>
      <c r="B3106">
        <v>87472</v>
      </c>
      <c r="C3106" t="s">
        <v>1313</v>
      </c>
      <c r="D3106" t="s">
        <v>20</v>
      </c>
      <c r="E3106" t="s">
        <v>21</v>
      </c>
      <c r="F3106" t="s">
        <v>22</v>
      </c>
      <c r="G3106" t="s">
        <v>23</v>
      </c>
      <c r="H3106" t="s">
        <v>206</v>
      </c>
      <c r="I3106" t="s">
        <v>28</v>
      </c>
      <c r="J3106" t="s">
        <v>84</v>
      </c>
      <c r="K3106" t="s">
        <v>1254</v>
      </c>
      <c r="L3106" t="s">
        <v>26</v>
      </c>
      <c r="M3106" t="s">
        <v>232</v>
      </c>
      <c r="N3106" s="2">
        <v>41469</v>
      </c>
      <c r="O3106" s="2">
        <v>41470</v>
      </c>
      <c r="P3106">
        <v>9</v>
      </c>
      <c r="Q3106" s="1">
        <v>0.03</v>
      </c>
      <c r="R3106">
        <v>31.78</v>
      </c>
      <c r="S3106">
        <v>1.99</v>
      </c>
      <c r="T3106">
        <f t="shared" si="48"/>
        <v>286.02</v>
      </c>
    </row>
    <row r="3107" spans="1:20" x14ac:dyDescent="0.25">
      <c r="A3107">
        <v>3106</v>
      </c>
      <c r="B3107">
        <v>86772</v>
      </c>
      <c r="C3107" t="s">
        <v>1968</v>
      </c>
      <c r="D3107" t="s">
        <v>20</v>
      </c>
      <c r="E3107" t="s">
        <v>39</v>
      </c>
      <c r="F3107" t="s">
        <v>47</v>
      </c>
      <c r="G3107" t="s">
        <v>93</v>
      </c>
      <c r="H3107" t="s">
        <v>54</v>
      </c>
      <c r="I3107" t="s">
        <v>28</v>
      </c>
      <c r="J3107" t="s">
        <v>84</v>
      </c>
      <c r="K3107" t="s">
        <v>163</v>
      </c>
      <c r="L3107" t="s">
        <v>192</v>
      </c>
      <c r="M3107" t="s">
        <v>160</v>
      </c>
      <c r="N3107" s="2">
        <v>40842</v>
      </c>
      <c r="O3107" s="2">
        <v>40843</v>
      </c>
      <c r="P3107">
        <v>4</v>
      </c>
      <c r="Q3107" s="1">
        <v>7.0000000000000007E-2</v>
      </c>
      <c r="R3107">
        <v>34.76</v>
      </c>
      <c r="S3107">
        <v>8.2200000000000006</v>
      </c>
      <c r="T3107">
        <f t="shared" si="48"/>
        <v>139.04</v>
      </c>
    </row>
    <row r="3108" spans="1:20" x14ac:dyDescent="0.25">
      <c r="A3108">
        <v>3107</v>
      </c>
      <c r="B3108">
        <v>86772</v>
      </c>
      <c r="C3108" t="s">
        <v>1968</v>
      </c>
      <c r="D3108" t="s">
        <v>578</v>
      </c>
      <c r="E3108" t="s">
        <v>187</v>
      </c>
      <c r="F3108" t="s">
        <v>47</v>
      </c>
      <c r="G3108" t="s">
        <v>93</v>
      </c>
      <c r="H3108" t="s">
        <v>217</v>
      </c>
      <c r="I3108" t="s">
        <v>28</v>
      </c>
      <c r="J3108" t="s">
        <v>84</v>
      </c>
      <c r="K3108" t="s">
        <v>71</v>
      </c>
      <c r="L3108" t="s">
        <v>330</v>
      </c>
      <c r="M3108" t="s">
        <v>114</v>
      </c>
      <c r="N3108" s="2">
        <v>40842</v>
      </c>
      <c r="O3108" s="2">
        <v>40844</v>
      </c>
      <c r="P3108">
        <v>4</v>
      </c>
      <c r="Q3108" s="1">
        <v>0.03</v>
      </c>
      <c r="R3108">
        <v>15.23</v>
      </c>
      <c r="S3108">
        <v>27.75</v>
      </c>
      <c r="T3108">
        <f t="shared" si="48"/>
        <v>60.92</v>
      </c>
    </row>
    <row r="3109" spans="1:20" x14ac:dyDescent="0.25">
      <c r="A3109">
        <v>3108</v>
      </c>
      <c r="B3109">
        <v>87160</v>
      </c>
      <c r="C3109" t="s">
        <v>929</v>
      </c>
      <c r="D3109" t="s">
        <v>38</v>
      </c>
      <c r="E3109" t="s">
        <v>21</v>
      </c>
      <c r="F3109" t="s">
        <v>40</v>
      </c>
      <c r="G3109" t="s">
        <v>41</v>
      </c>
      <c r="H3109" t="s">
        <v>33</v>
      </c>
      <c r="I3109" t="s">
        <v>28</v>
      </c>
      <c r="J3109" t="s">
        <v>84</v>
      </c>
      <c r="K3109" t="s">
        <v>210</v>
      </c>
      <c r="L3109" t="s">
        <v>192</v>
      </c>
      <c r="M3109" t="s">
        <v>59</v>
      </c>
      <c r="N3109" s="2">
        <v>40220</v>
      </c>
      <c r="O3109" s="2">
        <v>40221</v>
      </c>
      <c r="P3109">
        <v>12</v>
      </c>
      <c r="Q3109" s="1">
        <v>0.05</v>
      </c>
      <c r="R3109">
        <v>205.99</v>
      </c>
      <c r="S3109">
        <v>8.99</v>
      </c>
      <c r="T3109">
        <f t="shared" si="48"/>
        <v>2471.88</v>
      </c>
    </row>
    <row r="3110" spans="1:20" x14ac:dyDescent="0.25">
      <c r="A3110">
        <v>3109</v>
      </c>
      <c r="B3110">
        <v>87160</v>
      </c>
      <c r="C3110" t="s">
        <v>929</v>
      </c>
      <c r="D3110" t="s">
        <v>20</v>
      </c>
      <c r="E3110" t="s">
        <v>21</v>
      </c>
      <c r="F3110" t="s">
        <v>40</v>
      </c>
      <c r="G3110" t="s">
        <v>41</v>
      </c>
      <c r="H3110" t="s">
        <v>203</v>
      </c>
      <c r="I3110" t="s">
        <v>28</v>
      </c>
      <c r="J3110" t="s">
        <v>84</v>
      </c>
      <c r="K3110" t="s">
        <v>201</v>
      </c>
      <c r="L3110" t="s">
        <v>192</v>
      </c>
      <c r="M3110" t="s">
        <v>59</v>
      </c>
      <c r="N3110" s="2">
        <v>40220</v>
      </c>
      <c r="O3110" s="2">
        <v>40221</v>
      </c>
      <c r="P3110">
        <v>5</v>
      </c>
      <c r="Q3110" s="1">
        <v>0.08</v>
      </c>
      <c r="R3110">
        <v>205.99</v>
      </c>
      <c r="S3110">
        <v>8.99</v>
      </c>
      <c r="T3110">
        <f t="shared" si="48"/>
        <v>1029.95</v>
      </c>
    </row>
    <row r="3111" spans="1:20" x14ac:dyDescent="0.25">
      <c r="A3111">
        <v>3110</v>
      </c>
      <c r="B3111">
        <v>90804</v>
      </c>
      <c r="C3111" t="s">
        <v>2127</v>
      </c>
      <c r="D3111" t="s">
        <v>38</v>
      </c>
      <c r="E3111" t="s">
        <v>39</v>
      </c>
      <c r="F3111" t="s">
        <v>31</v>
      </c>
      <c r="G3111" t="s">
        <v>32</v>
      </c>
      <c r="H3111" t="s">
        <v>94</v>
      </c>
      <c r="I3111" t="s">
        <v>28</v>
      </c>
      <c r="J3111" t="s">
        <v>84</v>
      </c>
      <c r="K3111" t="s">
        <v>228</v>
      </c>
      <c r="L3111" t="s">
        <v>26</v>
      </c>
      <c r="M3111" t="s">
        <v>146</v>
      </c>
      <c r="N3111" s="2">
        <v>41264</v>
      </c>
      <c r="O3111" s="2">
        <v>41266</v>
      </c>
      <c r="P3111">
        <v>23</v>
      </c>
      <c r="Q3111" s="1">
        <v>0.09</v>
      </c>
      <c r="R3111">
        <v>28.15</v>
      </c>
      <c r="S3111">
        <v>8.99</v>
      </c>
      <c r="T3111">
        <f t="shared" si="48"/>
        <v>647.44999999999993</v>
      </c>
    </row>
    <row r="3112" spans="1:20" x14ac:dyDescent="0.25">
      <c r="A3112">
        <v>3111</v>
      </c>
      <c r="B3112">
        <v>90804</v>
      </c>
      <c r="C3112" t="s">
        <v>1688</v>
      </c>
      <c r="D3112" t="s">
        <v>38</v>
      </c>
      <c r="E3112" t="s">
        <v>39</v>
      </c>
      <c r="F3112" t="s">
        <v>47</v>
      </c>
      <c r="G3112" t="s">
        <v>32</v>
      </c>
      <c r="H3112" t="s">
        <v>54</v>
      </c>
      <c r="I3112" t="s">
        <v>28</v>
      </c>
      <c r="J3112" t="s">
        <v>84</v>
      </c>
      <c r="K3112" t="s">
        <v>248</v>
      </c>
      <c r="L3112" t="s">
        <v>192</v>
      </c>
      <c r="M3112" t="s">
        <v>114</v>
      </c>
      <c r="N3112" s="2">
        <v>41264</v>
      </c>
      <c r="O3112" s="2">
        <v>41265</v>
      </c>
      <c r="P3112">
        <v>14</v>
      </c>
      <c r="Q3112" s="1">
        <v>0.08</v>
      </c>
      <c r="R3112">
        <v>7.78</v>
      </c>
      <c r="S3112">
        <v>2.5</v>
      </c>
      <c r="T3112">
        <f t="shared" si="48"/>
        <v>108.92</v>
      </c>
    </row>
    <row r="3113" spans="1:20" x14ac:dyDescent="0.25">
      <c r="A3113">
        <v>3112</v>
      </c>
      <c r="B3113">
        <v>87099</v>
      </c>
      <c r="C3113" t="s">
        <v>1129</v>
      </c>
      <c r="D3113" t="s">
        <v>578</v>
      </c>
      <c r="E3113" t="s">
        <v>187</v>
      </c>
      <c r="F3113" t="s">
        <v>22</v>
      </c>
      <c r="G3113" t="s">
        <v>93</v>
      </c>
      <c r="H3113" t="s">
        <v>217</v>
      </c>
      <c r="I3113" t="s">
        <v>28</v>
      </c>
      <c r="J3113" t="s">
        <v>52</v>
      </c>
      <c r="K3113" t="s">
        <v>145</v>
      </c>
      <c r="L3113" t="s">
        <v>330</v>
      </c>
      <c r="M3113" t="s">
        <v>96</v>
      </c>
      <c r="N3113" s="2">
        <v>40584</v>
      </c>
      <c r="O3113" s="2">
        <v>40587</v>
      </c>
      <c r="P3113">
        <v>3</v>
      </c>
      <c r="Q3113" s="1">
        <v>0.05</v>
      </c>
      <c r="R3113">
        <v>58.14</v>
      </c>
      <c r="S3113">
        <v>36.61</v>
      </c>
      <c r="T3113">
        <f t="shared" si="48"/>
        <v>174.42000000000002</v>
      </c>
    </row>
    <row r="3114" spans="1:20" x14ac:dyDescent="0.25">
      <c r="A3114">
        <v>3113</v>
      </c>
      <c r="B3114">
        <v>89975</v>
      </c>
      <c r="C3114" t="s">
        <v>518</v>
      </c>
      <c r="D3114" t="s">
        <v>20</v>
      </c>
      <c r="E3114" t="s">
        <v>187</v>
      </c>
      <c r="F3114" t="s">
        <v>31</v>
      </c>
      <c r="G3114" t="s">
        <v>41</v>
      </c>
      <c r="H3114" t="s">
        <v>225</v>
      </c>
      <c r="I3114" t="s">
        <v>28</v>
      </c>
      <c r="J3114" t="s">
        <v>52</v>
      </c>
      <c r="K3114" t="s">
        <v>226</v>
      </c>
      <c r="L3114" t="s">
        <v>192</v>
      </c>
      <c r="M3114" t="s">
        <v>35</v>
      </c>
      <c r="N3114" s="2">
        <v>40872</v>
      </c>
      <c r="O3114" s="2">
        <v>40873</v>
      </c>
      <c r="P3114">
        <v>40</v>
      </c>
      <c r="Q3114" s="1">
        <v>0.03</v>
      </c>
      <c r="R3114">
        <v>6.24</v>
      </c>
      <c r="S3114">
        <v>5.22</v>
      </c>
      <c r="T3114">
        <f t="shared" si="48"/>
        <v>249.60000000000002</v>
      </c>
    </row>
    <row r="3115" spans="1:20" x14ac:dyDescent="0.25">
      <c r="A3115">
        <v>3114</v>
      </c>
      <c r="B3115">
        <v>88888</v>
      </c>
      <c r="C3115" t="s">
        <v>1758</v>
      </c>
      <c r="D3115" t="s">
        <v>38</v>
      </c>
      <c r="E3115" t="s">
        <v>39</v>
      </c>
      <c r="F3115" t="s">
        <v>31</v>
      </c>
      <c r="G3115" t="s">
        <v>48</v>
      </c>
      <c r="H3115" t="s">
        <v>78</v>
      </c>
      <c r="I3115" t="s">
        <v>28</v>
      </c>
      <c r="J3115" t="s">
        <v>52</v>
      </c>
      <c r="K3115" t="s">
        <v>136</v>
      </c>
      <c r="L3115" t="s">
        <v>44</v>
      </c>
      <c r="M3115" t="s">
        <v>69</v>
      </c>
      <c r="N3115" s="2">
        <v>41612</v>
      </c>
      <c r="O3115" s="2">
        <v>41616</v>
      </c>
      <c r="P3115">
        <v>24</v>
      </c>
      <c r="Q3115" s="1">
        <v>0.1</v>
      </c>
      <c r="R3115">
        <v>9.11</v>
      </c>
      <c r="S3115">
        <v>2.15</v>
      </c>
      <c r="T3115">
        <f t="shared" si="48"/>
        <v>218.64</v>
      </c>
    </row>
    <row r="3116" spans="1:20" x14ac:dyDescent="0.25">
      <c r="A3116">
        <v>3115</v>
      </c>
      <c r="B3116">
        <v>88607</v>
      </c>
      <c r="C3116" t="s">
        <v>717</v>
      </c>
      <c r="D3116" t="s">
        <v>20</v>
      </c>
      <c r="E3116" t="s">
        <v>21</v>
      </c>
      <c r="F3116" t="s">
        <v>31</v>
      </c>
      <c r="G3116" t="s">
        <v>48</v>
      </c>
      <c r="H3116" t="s">
        <v>24</v>
      </c>
      <c r="I3116" t="s">
        <v>28</v>
      </c>
      <c r="J3116" t="s">
        <v>52</v>
      </c>
      <c r="K3116" t="s">
        <v>1254</v>
      </c>
      <c r="L3116" t="s">
        <v>192</v>
      </c>
      <c r="M3116" t="s">
        <v>139</v>
      </c>
      <c r="N3116" s="2">
        <v>41339</v>
      </c>
      <c r="O3116" s="2">
        <v>41343</v>
      </c>
      <c r="P3116">
        <v>11</v>
      </c>
      <c r="Q3116" s="1">
        <v>7.0000000000000007E-2</v>
      </c>
      <c r="R3116">
        <v>39.99</v>
      </c>
      <c r="S3116">
        <v>10.25</v>
      </c>
      <c r="T3116">
        <f t="shared" si="48"/>
        <v>439.89000000000004</v>
      </c>
    </row>
    <row r="3117" spans="1:20" x14ac:dyDescent="0.25">
      <c r="A3117">
        <v>3116</v>
      </c>
      <c r="B3117">
        <v>89382</v>
      </c>
      <c r="C3117" t="s">
        <v>617</v>
      </c>
      <c r="D3117" t="s">
        <v>578</v>
      </c>
      <c r="E3117" t="s">
        <v>187</v>
      </c>
      <c r="F3117" t="s">
        <v>40</v>
      </c>
      <c r="G3117" t="s">
        <v>32</v>
      </c>
      <c r="H3117" t="s">
        <v>188</v>
      </c>
      <c r="I3117" t="s">
        <v>28</v>
      </c>
      <c r="J3117" t="s">
        <v>52</v>
      </c>
      <c r="K3117" t="s">
        <v>228</v>
      </c>
      <c r="L3117" t="s">
        <v>283</v>
      </c>
      <c r="M3117" t="s">
        <v>309</v>
      </c>
      <c r="N3117" s="2">
        <v>40775</v>
      </c>
      <c r="O3117" s="2">
        <v>40777</v>
      </c>
      <c r="P3117">
        <v>5</v>
      </c>
      <c r="Q3117" s="1">
        <v>7.0000000000000007E-2</v>
      </c>
      <c r="R3117">
        <v>122.99</v>
      </c>
      <c r="S3117">
        <v>70.2</v>
      </c>
      <c r="T3117">
        <f t="shared" si="48"/>
        <v>614.94999999999993</v>
      </c>
    </row>
    <row r="3118" spans="1:20" x14ac:dyDescent="0.25">
      <c r="A3118">
        <v>3117</v>
      </c>
      <c r="B3118">
        <v>87935</v>
      </c>
      <c r="C3118" t="s">
        <v>519</v>
      </c>
      <c r="D3118" t="s">
        <v>20</v>
      </c>
      <c r="E3118" t="s">
        <v>39</v>
      </c>
      <c r="F3118" t="s">
        <v>40</v>
      </c>
      <c r="G3118" t="s">
        <v>41</v>
      </c>
      <c r="H3118" t="s">
        <v>49</v>
      </c>
      <c r="I3118" t="s">
        <v>28</v>
      </c>
      <c r="J3118" t="s">
        <v>52</v>
      </c>
      <c r="K3118" t="s">
        <v>133</v>
      </c>
      <c r="L3118" t="s">
        <v>192</v>
      </c>
      <c r="M3118" t="s">
        <v>342</v>
      </c>
      <c r="N3118" s="2">
        <v>40510</v>
      </c>
      <c r="O3118" s="2">
        <v>40511</v>
      </c>
      <c r="P3118">
        <v>23</v>
      </c>
      <c r="Q3118" s="1">
        <v>0.05</v>
      </c>
      <c r="R3118">
        <v>35.44</v>
      </c>
      <c r="S3118">
        <v>5.09</v>
      </c>
      <c r="T3118">
        <f t="shared" si="48"/>
        <v>815.11999999999989</v>
      </c>
    </row>
    <row r="3119" spans="1:20" x14ac:dyDescent="0.25">
      <c r="A3119">
        <v>3118</v>
      </c>
      <c r="B3119">
        <v>89300</v>
      </c>
      <c r="C3119" t="s">
        <v>2312</v>
      </c>
      <c r="D3119" t="s">
        <v>20</v>
      </c>
      <c r="E3119" t="s">
        <v>187</v>
      </c>
      <c r="F3119" t="s">
        <v>22</v>
      </c>
      <c r="G3119" t="s">
        <v>93</v>
      </c>
      <c r="H3119" t="s">
        <v>225</v>
      </c>
      <c r="I3119" t="s">
        <v>28</v>
      </c>
      <c r="J3119" t="s">
        <v>52</v>
      </c>
      <c r="K3119" t="s">
        <v>221</v>
      </c>
      <c r="L3119" t="s">
        <v>192</v>
      </c>
      <c r="M3119" t="s">
        <v>80</v>
      </c>
      <c r="N3119" s="2">
        <v>40455</v>
      </c>
      <c r="O3119" s="2">
        <v>40455</v>
      </c>
      <c r="P3119">
        <v>11</v>
      </c>
      <c r="Q3119" s="1">
        <v>0.02</v>
      </c>
      <c r="R3119">
        <v>63.94</v>
      </c>
      <c r="S3119">
        <v>14.48</v>
      </c>
      <c r="T3119">
        <f t="shared" si="48"/>
        <v>703.33999999999992</v>
      </c>
    </row>
    <row r="3120" spans="1:20" x14ac:dyDescent="0.25">
      <c r="A3120">
        <v>3119</v>
      </c>
      <c r="B3120">
        <v>89300</v>
      </c>
      <c r="C3120" t="s">
        <v>1260</v>
      </c>
      <c r="D3120" t="s">
        <v>20</v>
      </c>
      <c r="E3120" t="s">
        <v>21</v>
      </c>
      <c r="F3120" t="s">
        <v>22</v>
      </c>
      <c r="G3120" t="s">
        <v>93</v>
      </c>
      <c r="H3120" t="s">
        <v>33</v>
      </c>
      <c r="I3120" t="s">
        <v>28</v>
      </c>
      <c r="J3120" t="s">
        <v>52</v>
      </c>
      <c r="K3120" t="s">
        <v>25</v>
      </c>
      <c r="L3120" t="s">
        <v>26</v>
      </c>
      <c r="M3120" t="s">
        <v>173</v>
      </c>
      <c r="N3120" s="2">
        <v>40455</v>
      </c>
      <c r="O3120" s="2">
        <v>40457</v>
      </c>
      <c r="P3120">
        <v>5</v>
      </c>
      <c r="Q3120" s="1">
        <v>0.01</v>
      </c>
      <c r="R3120">
        <v>5.0199999999999996</v>
      </c>
      <c r="S3120">
        <v>5.14</v>
      </c>
      <c r="T3120">
        <f t="shared" si="48"/>
        <v>25.099999999999998</v>
      </c>
    </row>
    <row r="3121" spans="1:20" x14ac:dyDescent="0.25">
      <c r="A3121">
        <v>3120</v>
      </c>
      <c r="B3121">
        <v>90633</v>
      </c>
      <c r="C3121" t="s">
        <v>1379</v>
      </c>
      <c r="D3121" t="s">
        <v>20</v>
      </c>
      <c r="E3121" t="s">
        <v>39</v>
      </c>
      <c r="F3121" t="s">
        <v>31</v>
      </c>
      <c r="G3121" t="s">
        <v>41</v>
      </c>
      <c r="H3121" t="s">
        <v>61</v>
      </c>
      <c r="I3121" t="s">
        <v>28</v>
      </c>
      <c r="J3121" t="s">
        <v>52</v>
      </c>
      <c r="K3121" t="s">
        <v>101</v>
      </c>
      <c r="L3121" t="s">
        <v>192</v>
      </c>
      <c r="M3121" t="s">
        <v>102</v>
      </c>
      <c r="N3121" s="2">
        <v>40856</v>
      </c>
      <c r="O3121" s="2">
        <v>40857</v>
      </c>
      <c r="P3121">
        <v>28</v>
      </c>
      <c r="Q3121" s="1">
        <v>0.01</v>
      </c>
      <c r="R3121">
        <v>5.78</v>
      </c>
      <c r="S3121">
        <v>4.96</v>
      </c>
      <c r="T3121">
        <f t="shared" si="48"/>
        <v>161.84</v>
      </c>
    </row>
    <row r="3122" spans="1:20" x14ac:dyDescent="0.25">
      <c r="A3122">
        <v>3121</v>
      </c>
      <c r="B3122">
        <v>89592</v>
      </c>
      <c r="C3122" t="s">
        <v>2033</v>
      </c>
      <c r="D3122" t="s">
        <v>20</v>
      </c>
      <c r="E3122" t="s">
        <v>21</v>
      </c>
      <c r="F3122" t="s">
        <v>31</v>
      </c>
      <c r="G3122" t="s">
        <v>93</v>
      </c>
      <c r="H3122" t="s">
        <v>203</v>
      </c>
      <c r="I3122" t="s">
        <v>28</v>
      </c>
      <c r="J3122" t="s">
        <v>52</v>
      </c>
      <c r="K3122" t="s">
        <v>198</v>
      </c>
      <c r="L3122" t="s">
        <v>192</v>
      </c>
      <c r="M3122" t="s">
        <v>146</v>
      </c>
      <c r="N3122" s="2">
        <v>40558</v>
      </c>
      <c r="O3122" s="2">
        <v>40561</v>
      </c>
      <c r="P3122">
        <v>11</v>
      </c>
      <c r="Q3122" s="1">
        <v>0</v>
      </c>
      <c r="R3122">
        <v>80.98</v>
      </c>
      <c r="S3122">
        <v>7.18</v>
      </c>
      <c r="T3122">
        <f t="shared" si="48"/>
        <v>890.78000000000009</v>
      </c>
    </row>
    <row r="3123" spans="1:20" x14ac:dyDescent="0.25">
      <c r="A3123">
        <v>3122</v>
      </c>
      <c r="B3123">
        <v>89592</v>
      </c>
      <c r="C3123" t="s">
        <v>2033</v>
      </c>
      <c r="D3123" t="s">
        <v>20</v>
      </c>
      <c r="E3123" t="s">
        <v>39</v>
      </c>
      <c r="F3123" t="s">
        <v>31</v>
      </c>
      <c r="G3123" t="s">
        <v>93</v>
      </c>
      <c r="H3123" t="s">
        <v>78</v>
      </c>
      <c r="I3123" t="s">
        <v>28</v>
      </c>
      <c r="J3123" t="s">
        <v>52</v>
      </c>
      <c r="K3123" t="s">
        <v>221</v>
      </c>
      <c r="L3123" t="s">
        <v>192</v>
      </c>
      <c r="M3123" t="s">
        <v>121</v>
      </c>
      <c r="N3123" s="2">
        <v>40558</v>
      </c>
      <c r="O3123" s="2">
        <v>40559</v>
      </c>
      <c r="P3123">
        <v>6</v>
      </c>
      <c r="Q3123" s="1">
        <v>0.01</v>
      </c>
      <c r="R3123">
        <v>48.91</v>
      </c>
      <c r="S3123">
        <v>5.97</v>
      </c>
      <c r="T3123">
        <f t="shared" si="48"/>
        <v>293.45999999999998</v>
      </c>
    </row>
    <row r="3124" spans="1:20" x14ac:dyDescent="0.25">
      <c r="A3124">
        <v>3123</v>
      </c>
      <c r="B3124">
        <v>89489</v>
      </c>
      <c r="C3124" t="s">
        <v>1116</v>
      </c>
      <c r="D3124" t="s">
        <v>20</v>
      </c>
      <c r="E3124" t="s">
        <v>39</v>
      </c>
      <c r="F3124" t="s">
        <v>40</v>
      </c>
      <c r="G3124" t="s">
        <v>93</v>
      </c>
      <c r="H3124" t="s">
        <v>89</v>
      </c>
      <c r="I3124" t="s">
        <v>28</v>
      </c>
      <c r="J3124" t="s">
        <v>52</v>
      </c>
      <c r="K3124" t="s">
        <v>98</v>
      </c>
      <c r="L3124" t="s">
        <v>192</v>
      </c>
      <c r="M3124" t="s">
        <v>125</v>
      </c>
      <c r="N3124" s="2">
        <v>41362</v>
      </c>
      <c r="O3124" s="2">
        <v>41365</v>
      </c>
      <c r="P3124">
        <v>6</v>
      </c>
      <c r="Q3124" s="1">
        <v>0.09</v>
      </c>
      <c r="R3124">
        <v>4.82</v>
      </c>
      <c r="S3124">
        <v>1.49</v>
      </c>
      <c r="T3124">
        <f t="shared" si="48"/>
        <v>28.92</v>
      </c>
    </row>
    <row r="3125" spans="1:20" x14ac:dyDescent="0.25">
      <c r="A3125">
        <v>3124</v>
      </c>
      <c r="B3125">
        <v>88730</v>
      </c>
      <c r="C3125" t="s">
        <v>599</v>
      </c>
      <c r="D3125" t="s">
        <v>20</v>
      </c>
      <c r="E3125" t="s">
        <v>39</v>
      </c>
      <c r="F3125" t="s">
        <v>47</v>
      </c>
      <c r="G3125" t="s">
        <v>48</v>
      </c>
      <c r="H3125" t="s">
        <v>94</v>
      </c>
      <c r="I3125" t="s">
        <v>28</v>
      </c>
      <c r="J3125" t="s">
        <v>52</v>
      </c>
      <c r="K3125" t="s">
        <v>189</v>
      </c>
      <c r="L3125" t="s">
        <v>192</v>
      </c>
      <c r="M3125" t="s">
        <v>134</v>
      </c>
      <c r="N3125" s="2">
        <v>40485</v>
      </c>
      <c r="O3125" s="2">
        <v>40492</v>
      </c>
      <c r="P3125">
        <v>33</v>
      </c>
      <c r="Q3125" s="1">
        <v>7.0000000000000007E-2</v>
      </c>
      <c r="R3125">
        <v>12.28</v>
      </c>
      <c r="S3125">
        <v>6.13</v>
      </c>
      <c r="T3125">
        <f t="shared" si="48"/>
        <v>405.23999999999995</v>
      </c>
    </row>
    <row r="3126" spans="1:20" x14ac:dyDescent="0.25">
      <c r="A3126">
        <v>3125</v>
      </c>
      <c r="B3126">
        <v>86424</v>
      </c>
      <c r="C3126" t="s">
        <v>449</v>
      </c>
      <c r="D3126" t="s">
        <v>20</v>
      </c>
      <c r="E3126" t="s">
        <v>187</v>
      </c>
      <c r="F3126" t="s">
        <v>47</v>
      </c>
      <c r="G3126" t="s">
        <v>32</v>
      </c>
      <c r="H3126" t="s">
        <v>188</v>
      </c>
      <c r="I3126" t="s">
        <v>28</v>
      </c>
      <c r="J3126" t="s">
        <v>52</v>
      </c>
      <c r="K3126" t="s">
        <v>113</v>
      </c>
      <c r="L3126" t="s">
        <v>26</v>
      </c>
      <c r="M3126" t="s">
        <v>167</v>
      </c>
      <c r="N3126" s="2">
        <v>40935</v>
      </c>
      <c r="O3126" s="2">
        <v>40937</v>
      </c>
      <c r="P3126">
        <v>12</v>
      </c>
      <c r="Q3126" s="1">
        <v>0.03</v>
      </c>
      <c r="R3126">
        <v>6.64</v>
      </c>
      <c r="S3126">
        <v>4.95</v>
      </c>
      <c r="T3126">
        <f t="shared" si="48"/>
        <v>79.679999999999993</v>
      </c>
    </row>
    <row r="3127" spans="1:20" x14ac:dyDescent="0.25">
      <c r="A3127">
        <v>3126</v>
      </c>
      <c r="B3127">
        <v>86424</v>
      </c>
      <c r="C3127" t="s">
        <v>449</v>
      </c>
      <c r="D3127" t="s">
        <v>578</v>
      </c>
      <c r="E3127" t="s">
        <v>21</v>
      </c>
      <c r="F3127" t="s">
        <v>47</v>
      </c>
      <c r="G3127" t="s">
        <v>32</v>
      </c>
      <c r="H3127" t="s">
        <v>206</v>
      </c>
      <c r="I3127" t="s">
        <v>28</v>
      </c>
      <c r="J3127" t="s">
        <v>52</v>
      </c>
      <c r="K3127" t="s">
        <v>1111</v>
      </c>
      <c r="L3127" t="s">
        <v>283</v>
      </c>
      <c r="M3127" t="s">
        <v>134</v>
      </c>
      <c r="N3127" s="2">
        <v>40935</v>
      </c>
      <c r="O3127" s="2">
        <v>40935</v>
      </c>
      <c r="P3127">
        <v>11</v>
      </c>
      <c r="Q3127" s="1">
        <v>0.06</v>
      </c>
      <c r="R3127">
        <v>145.44999999999999</v>
      </c>
      <c r="S3127">
        <v>17.850000000000001</v>
      </c>
      <c r="T3127">
        <f t="shared" si="48"/>
        <v>1599.9499999999998</v>
      </c>
    </row>
    <row r="3128" spans="1:20" x14ac:dyDescent="0.25">
      <c r="A3128">
        <v>3127</v>
      </c>
      <c r="B3128">
        <v>86424</v>
      </c>
      <c r="C3128" t="s">
        <v>449</v>
      </c>
      <c r="D3128" t="s">
        <v>20</v>
      </c>
      <c r="E3128" t="s">
        <v>39</v>
      </c>
      <c r="F3128" t="s">
        <v>47</v>
      </c>
      <c r="G3128" t="s">
        <v>32</v>
      </c>
      <c r="H3128" t="s">
        <v>89</v>
      </c>
      <c r="I3128" t="s">
        <v>28</v>
      </c>
      <c r="J3128" t="s">
        <v>52</v>
      </c>
      <c r="K3128" t="s">
        <v>289</v>
      </c>
      <c r="L3128" t="s">
        <v>44</v>
      </c>
      <c r="M3128" t="s">
        <v>134</v>
      </c>
      <c r="N3128" s="2">
        <v>40935</v>
      </c>
      <c r="O3128" s="2">
        <v>40937</v>
      </c>
      <c r="P3128">
        <v>10</v>
      </c>
      <c r="Q3128" s="1">
        <v>0.03</v>
      </c>
      <c r="R3128">
        <v>2.21</v>
      </c>
      <c r="S3128">
        <v>1.1200000000000001</v>
      </c>
      <c r="T3128">
        <f t="shared" si="48"/>
        <v>22.1</v>
      </c>
    </row>
    <row r="3129" spans="1:20" x14ac:dyDescent="0.25">
      <c r="A3129">
        <v>3128</v>
      </c>
      <c r="B3129">
        <v>90044</v>
      </c>
      <c r="C3129" t="s">
        <v>1809</v>
      </c>
      <c r="D3129" t="s">
        <v>20</v>
      </c>
      <c r="E3129" t="s">
        <v>39</v>
      </c>
      <c r="F3129" t="s">
        <v>47</v>
      </c>
      <c r="G3129" t="s">
        <v>41</v>
      </c>
      <c r="H3129" t="s">
        <v>42</v>
      </c>
      <c r="I3129" t="s">
        <v>28</v>
      </c>
      <c r="J3129" t="s">
        <v>52</v>
      </c>
      <c r="K3129" t="s">
        <v>172</v>
      </c>
      <c r="L3129" t="s">
        <v>192</v>
      </c>
      <c r="M3129" t="s">
        <v>134</v>
      </c>
      <c r="N3129" s="2">
        <v>40417</v>
      </c>
      <c r="O3129" s="2">
        <v>40419</v>
      </c>
      <c r="P3129">
        <v>23</v>
      </c>
      <c r="Q3129" s="1">
        <v>0.02</v>
      </c>
      <c r="R3129">
        <v>40.99</v>
      </c>
      <c r="S3129">
        <v>17.48</v>
      </c>
      <c r="T3129">
        <f t="shared" si="48"/>
        <v>942.7700000000001</v>
      </c>
    </row>
    <row r="3130" spans="1:20" x14ac:dyDescent="0.25">
      <c r="A3130">
        <v>3129</v>
      </c>
      <c r="B3130">
        <v>90082</v>
      </c>
      <c r="C3130" t="s">
        <v>475</v>
      </c>
      <c r="D3130" t="s">
        <v>20</v>
      </c>
      <c r="E3130" t="s">
        <v>21</v>
      </c>
      <c r="F3130" t="s">
        <v>40</v>
      </c>
      <c r="G3130" t="s">
        <v>32</v>
      </c>
      <c r="H3130" t="s">
        <v>33</v>
      </c>
      <c r="I3130" t="s">
        <v>28</v>
      </c>
      <c r="J3130" t="s">
        <v>52</v>
      </c>
      <c r="K3130" t="s">
        <v>1114</v>
      </c>
      <c r="L3130" t="s">
        <v>192</v>
      </c>
      <c r="M3130" t="s">
        <v>99</v>
      </c>
      <c r="N3130" s="2">
        <v>40891</v>
      </c>
      <c r="O3130" s="2">
        <v>40894</v>
      </c>
      <c r="P3130">
        <v>5</v>
      </c>
      <c r="Q3130" s="1">
        <v>0.08</v>
      </c>
      <c r="R3130">
        <v>20.95</v>
      </c>
      <c r="S3130">
        <v>5.99</v>
      </c>
      <c r="T3130">
        <f t="shared" si="48"/>
        <v>104.75</v>
      </c>
    </row>
    <row r="3131" spans="1:20" x14ac:dyDescent="0.25">
      <c r="A3131">
        <v>3130</v>
      </c>
      <c r="B3131">
        <v>90082</v>
      </c>
      <c r="C3131" t="s">
        <v>475</v>
      </c>
      <c r="D3131" t="s">
        <v>20</v>
      </c>
      <c r="E3131" t="s">
        <v>39</v>
      </c>
      <c r="F3131" t="s">
        <v>40</v>
      </c>
      <c r="G3131" t="s">
        <v>32</v>
      </c>
      <c r="H3131" t="s">
        <v>49</v>
      </c>
      <c r="I3131" t="s">
        <v>28</v>
      </c>
      <c r="J3131" t="s">
        <v>52</v>
      </c>
      <c r="K3131" t="s">
        <v>74</v>
      </c>
      <c r="L3131" t="s">
        <v>192</v>
      </c>
      <c r="M3131" t="s">
        <v>59</v>
      </c>
      <c r="N3131" s="2">
        <v>40891</v>
      </c>
      <c r="O3131" s="2">
        <v>40893</v>
      </c>
      <c r="P3131">
        <v>21</v>
      </c>
      <c r="Q3131" s="1">
        <v>0.06</v>
      </c>
      <c r="R3131">
        <v>6.48</v>
      </c>
      <c r="S3131">
        <v>8.4</v>
      </c>
      <c r="T3131">
        <f t="shared" si="48"/>
        <v>136.08000000000001</v>
      </c>
    </row>
    <row r="3132" spans="1:20" x14ac:dyDescent="0.25">
      <c r="A3132">
        <v>3131</v>
      </c>
      <c r="B3132">
        <v>90082</v>
      </c>
      <c r="C3132" t="s">
        <v>475</v>
      </c>
      <c r="D3132" t="s">
        <v>20</v>
      </c>
      <c r="E3132" t="s">
        <v>39</v>
      </c>
      <c r="F3132" t="s">
        <v>40</v>
      </c>
      <c r="G3132" t="s">
        <v>32</v>
      </c>
      <c r="H3132" t="s">
        <v>54</v>
      </c>
      <c r="I3132" t="s">
        <v>28</v>
      </c>
      <c r="J3132" t="s">
        <v>52</v>
      </c>
      <c r="K3132" t="s">
        <v>82</v>
      </c>
      <c r="L3132" t="s">
        <v>44</v>
      </c>
      <c r="M3132" t="s">
        <v>99</v>
      </c>
      <c r="N3132" s="2">
        <v>40891</v>
      </c>
      <c r="O3132" s="2">
        <v>40893</v>
      </c>
      <c r="P3132">
        <v>15</v>
      </c>
      <c r="Q3132" s="1">
        <v>0.06</v>
      </c>
      <c r="R3132">
        <v>2.52</v>
      </c>
      <c r="S3132">
        <v>4.28</v>
      </c>
      <c r="T3132">
        <f t="shared" si="48"/>
        <v>37.799999999999997</v>
      </c>
    </row>
    <row r="3133" spans="1:20" x14ac:dyDescent="0.25">
      <c r="A3133">
        <v>3132</v>
      </c>
      <c r="B3133">
        <v>90082</v>
      </c>
      <c r="C3133" t="s">
        <v>475</v>
      </c>
      <c r="D3133" t="s">
        <v>20</v>
      </c>
      <c r="E3133" t="s">
        <v>39</v>
      </c>
      <c r="F3133" t="s">
        <v>40</v>
      </c>
      <c r="G3133" t="s">
        <v>32</v>
      </c>
      <c r="H3133" t="s">
        <v>49</v>
      </c>
      <c r="I3133" t="s">
        <v>28</v>
      </c>
      <c r="J3133" t="s">
        <v>52</v>
      </c>
      <c r="K3133" t="s">
        <v>145</v>
      </c>
      <c r="L3133" t="s">
        <v>26</v>
      </c>
      <c r="M3133" t="s">
        <v>59</v>
      </c>
      <c r="N3133" s="2">
        <v>40891</v>
      </c>
      <c r="O3133" s="2">
        <v>40892</v>
      </c>
      <c r="P3133">
        <v>11</v>
      </c>
      <c r="Q3133" s="1">
        <v>0.04</v>
      </c>
      <c r="R3133">
        <v>10.98</v>
      </c>
      <c r="S3133">
        <v>3.37</v>
      </c>
      <c r="T3133">
        <f t="shared" si="48"/>
        <v>120.78</v>
      </c>
    </row>
    <row r="3134" spans="1:20" x14ac:dyDescent="0.25">
      <c r="A3134">
        <v>3133</v>
      </c>
      <c r="B3134">
        <v>90082</v>
      </c>
      <c r="C3134" t="s">
        <v>475</v>
      </c>
      <c r="D3134" t="s">
        <v>20</v>
      </c>
      <c r="E3134" t="s">
        <v>39</v>
      </c>
      <c r="F3134" t="s">
        <v>40</v>
      </c>
      <c r="G3134" t="s">
        <v>32</v>
      </c>
      <c r="H3134" t="s">
        <v>78</v>
      </c>
      <c r="I3134" t="s">
        <v>28</v>
      </c>
      <c r="J3134" t="s">
        <v>52</v>
      </c>
      <c r="K3134" t="s">
        <v>43</v>
      </c>
      <c r="L3134" t="s">
        <v>192</v>
      </c>
      <c r="M3134" t="s">
        <v>59</v>
      </c>
      <c r="N3134" s="2">
        <v>40891</v>
      </c>
      <c r="O3134" s="2">
        <v>40893</v>
      </c>
      <c r="P3134">
        <v>5</v>
      </c>
      <c r="Q3134" s="1">
        <v>0.09</v>
      </c>
      <c r="R3134">
        <v>14.03</v>
      </c>
      <c r="S3134">
        <v>9.3699999999999992</v>
      </c>
      <c r="T3134">
        <f t="shared" si="48"/>
        <v>70.149999999999991</v>
      </c>
    </row>
    <row r="3135" spans="1:20" x14ac:dyDescent="0.25">
      <c r="A3135">
        <v>3134</v>
      </c>
      <c r="B3135">
        <v>90782</v>
      </c>
      <c r="C3135" t="s">
        <v>895</v>
      </c>
      <c r="D3135" t="s">
        <v>20</v>
      </c>
      <c r="E3135" t="s">
        <v>39</v>
      </c>
      <c r="F3135" t="s">
        <v>47</v>
      </c>
      <c r="G3135" t="s">
        <v>32</v>
      </c>
      <c r="H3135" t="s">
        <v>89</v>
      </c>
      <c r="I3135" t="s">
        <v>28</v>
      </c>
      <c r="J3135" t="s">
        <v>52</v>
      </c>
      <c r="K3135" t="s">
        <v>226</v>
      </c>
      <c r="L3135" t="s">
        <v>192</v>
      </c>
      <c r="M3135" t="s">
        <v>111</v>
      </c>
      <c r="N3135" s="2">
        <v>41625</v>
      </c>
      <c r="O3135" s="2">
        <v>41627</v>
      </c>
      <c r="P3135">
        <v>7</v>
      </c>
      <c r="Q3135" s="1">
        <v>0.1</v>
      </c>
      <c r="R3135">
        <v>81.319999999999993</v>
      </c>
      <c r="S3135">
        <v>0.99</v>
      </c>
      <c r="T3135">
        <f t="shared" si="48"/>
        <v>569.24</v>
      </c>
    </row>
    <row r="3136" spans="1:20" x14ac:dyDescent="0.25">
      <c r="A3136">
        <v>3135</v>
      </c>
      <c r="B3136">
        <v>86828</v>
      </c>
      <c r="C3136" t="s">
        <v>491</v>
      </c>
      <c r="D3136" t="s">
        <v>578</v>
      </c>
      <c r="E3136" t="s">
        <v>187</v>
      </c>
      <c r="F3136" t="s">
        <v>31</v>
      </c>
      <c r="G3136" t="s">
        <v>41</v>
      </c>
      <c r="H3136" t="s">
        <v>219</v>
      </c>
      <c r="I3136" t="s">
        <v>28</v>
      </c>
      <c r="J3136" t="s">
        <v>52</v>
      </c>
      <c r="K3136" t="s">
        <v>231</v>
      </c>
      <c r="L3136" t="s">
        <v>283</v>
      </c>
      <c r="M3136" t="s">
        <v>143</v>
      </c>
      <c r="N3136" s="2">
        <v>40501</v>
      </c>
      <c r="O3136" s="2">
        <v>40503</v>
      </c>
      <c r="P3136">
        <v>14</v>
      </c>
      <c r="Q3136" s="1">
        <v>7.0000000000000007E-2</v>
      </c>
      <c r="R3136">
        <v>300.98</v>
      </c>
      <c r="S3136">
        <v>64.73</v>
      </c>
      <c r="T3136">
        <f t="shared" si="48"/>
        <v>4213.72</v>
      </c>
    </row>
    <row r="3137" spans="1:20" x14ac:dyDescent="0.25">
      <c r="A3137">
        <v>3136</v>
      </c>
      <c r="B3137">
        <v>86828</v>
      </c>
      <c r="C3137" t="s">
        <v>491</v>
      </c>
      <c r="D3137" t="s">
        <v>578</v>
      </c>
      <c r="E3137" t="s">
        <v>39</v>
      </c>
      <c r="F3137" t="s">
        <v>31</v>
      </c>
      <c r="G3137" t="s">
        <v>41</v>
      </c>
      <c r="H3137" t="s">
        <v>42</v>
      </c>
      <c r="I3137" t="s">
        <v>28</v>
      </c>
      <c r="J3137" t="s">
        <v>52</v>
      </c>
      <c r="K3137" t="s">
        <v>43</v>
      </c>
      <c r="L3137" t="s">
        <v>283</v>
      </c>
      <c r="M3137" t="s">
        <v>141</v>
      </c>
      <c r="N3137" s="2">
        <v>40501</v>
      </c>
      <c r="O3137" s="2">
        <v>40501</v>
      </c>
      <c r="P3137">
        <v>28</v>
      </c>
      <c r="Q3137" s="1">
        <v>0.01</v>
      </c>
      <c r="R3137">
        <v>20.98</v>
      </c>
      <c r="S3137">
        <v>45</v>
      </c>
      <c r="T3137">
        <f t="shared" si="48"/>
        <v>587.44000000000005</v>
      </c>
    </row>
    <row r="3138" spans="1:20" x14ac:dyDescent="0.25">
      <c r="A3138">
        <v>3137</v>
      </c>
      <c r="B3138">
        <v>86616</v>
      </c>
      <c r="C3138" t="s">
        <v>1509</v>
      </c>
      <c r="D3138" t="s">
        <v>20</v>
      </c>
      <c r="E3138" t="s">
        <v>39</v>
      </c>
      <c r="F3138" t="s">
        <v>40</v>
      </c>
      <c r="G3138" t="s">
        <v>32</v>
      </c>
      <c r="H3138" t="s">
        <v>49</v>
      </c>
      <c r="I3138" t="s">
        <v>28</v>
      </c>
      <c r="J3138" t="s">
        <v>52</v>
      </c>
      <c r="K3138" t="s">
        <v>172</v>
      </c>
      <c r="L3138" t="s">
        <v>192</v>
      </c>
      <c r="M3138" t="s">
        <v>59</v>
      </c>
      <c r="N3138" s="2">
        <v>41368</v>
      </c>
      <c r="O3138" s="2">
        <v>41370</v>
      </c>
      <c r="P3138">
        <v>5</v>
      </c>
      <c r="Q3138" s="1">
        <v>7.0000000000000007E-2</v>
      </c>
      <c r="R3138">
        <v>15.28</v>
      </c>
      <c r="S3138">
        <v>10.91</v>
      </c>
      <c r="T3138">
        <f t="shared" si="48"/>
        <v>76.399999999999991</v>
      </c>
    </row>
    <row r="3139" spans="1:20" x14ac:dyDescent="0.25">
      <c r="A3139">
        <v>3138</v>
      </c>
      <c r="B3139">
        <v>86447</v>
      </c>
      <c r="C3139" t="s">
        <v>896</v>
      </c>
      <c r="D3139" t="s">
        <v>20</v>
      </c>
      <c r="E3139" t="s">
        <v>21</v>
      </c>
      <c r="F3139" t="s">
        <v>22</v>
      </c>
      <c r="G3139" t="s">
        <v>23</v>
      </c>
      <c r="H3139" t="s">
        <v>203</v>
      </c>
      <c r="I3139" t="s">
        <v>28</v>
      </c>
      <c r="J3139" t="s">
        <v>52</v>
      </c>
      <c r="K3139" t="s">
        <v>1107</v>
      </c>
      <c r="L3139" t="s">
        <v>706</v>
      </c>
      <c r="M3139" t="s">
        <v>398</v>
      </c>
      <c r="N3139" s="2">
        <v>40255</v>
      </c>
      <c r="O3139" s="2">
        <v>40255</v>
      </c>
      <c r="P3139">
        <v>5</v>
      </c>
      <c r="Q3139" s="1">
        <v>0.01</v>
      </c>
      <c r="R3139">
        <v>20.99</v>
      </c>
      <c r="S3139">
        <v>4.8099999999999996</v>
      </c>
      <c r="T3139">
        <f t="shared" ref="T3139:T3202" si="49">R3139*P3139</f>
        <v>104.94999999999999</v>
      </c>
    </row>
    <row r="3140" spans="1:20" x14ac:dyDescent="0.25">
      <c r="A3140">
        <v>3139</v>
      </c>
      <c r="B3140">
        <v>90808</v>
      </c>
      <c r="C3140" t="s">
        <v>53</v>
      </c>
      <c r="D3140" t="s">
        <v>38</v>
      </c>
      <c r="E3140" t="s">
        <v>187</v>
      </c>
      <c r="F3140" t="s">
        <v>47</v>
      </c>
      <c r="G3140" t="s">
        <v>41</v>
      </c>
      <c r="H3140" t="s">
        <v>225</v>
      </c>
      <c r="I3140" t="s">
        <v>28</v>
      </c>
      <c r="J3140" t="s">
        <v>52</v>
      </c>
      <c r="K3140" t="s">
        <v>145</v>
      </c>
      <c r="L3140" t="s">
        <v>44</v>
      </c>
      <c r="M3140" t="s">
        <v>134</v>
      </c>
      <c r="N3140" s="2">
        <v>40733</v>
      </c>
      <c r="O3140" s="2">
        <v>40735</v>
      </c>
      <c r="P3140">
        <v>11</v>
      </c>
      <c r="Q3140" s="1">
        <v>0.09</v>
      </c>
      <c r="R3140">
        <v>39.979999999999997</v>
      </c>
      <c r="S3140">
        <v>9.1999999999999993</v>
      </c>
      <c r="T3140">
        <f t="shared" si="49"/>
        <v>439.78</v>
      </c>
    </row>
    <row r="3141" spans="1:20" x14ac:dyDescent="0.25">
      <c r="A3141">
        <v>3140</v>
      </c>
      <c r="B3141">
        <v>87854</v>
      </c>
      <c r="C3141" t="s">
        <v>2207</v>
      </c>
      <c r="D3141" t="s">
        <v>578</v>
      </c>
      <c r="E3141" t="s">
        <v>187</v>
      </c>
      <c r="F3141" t="s">
        <v>47</v>
      </c>
      <c r="G3141" t="s">
        <v>23</v>
      </c>
      <c r="H3141" t="s">
        <v>217</v>
      </c>
      <c r="I3141" t="s">
        <v>28</v>
      </c>
      <c r="J3141" t="s">
        <v>52</v>
      </c>
      <c r="K3141" t="s">
        <v>43</v>
      </c>
      <c r="L3141" t="s">
        <v>283</v>
      </c>
      <c r="M3141" t="s">
        <v>167</v>
      </c>
      <c r="N3141" s="2">
        <v>40985</v>
      </c>
      <c r="O3141" s="2">
        <v>40987</v>
      </c>
      <c r="P3141">
        <v>5</v>
      </c>
      <c r="Q3141" s="1">
        <v>0.02</v>
      </c>
      <c r="R3141">
        <v>243.98</v>
      </c>
      <c r="S3141">
        <v>43.32</v>
      </c>
      <c r="T3141">
        <f t="shared" si="49"/>
        <v>1219.8999999999999</v>
      </c>
    </row>
    <row r="3142" spans="1:20" x14ac:dyDescent="0.25">
      <c r="A3142">
        <v>3141</v>
      </c>
      <c r="B3142">
        <v>87854</v>
      </c>
      <c r="C3142" t="s">
        <v>2207</v>
      </c>
      <c r="D3142" t="s">
        <v>20</v>
      </c>
      <c r="E3142" t="s">
        <v>187</v>
      </c>
      <c r="F3142" t="s">
        <v>47</v>
      </c>
      <c r="G3142" t="s">
        <v>23</v>
      </c>
      <c r="H3142" t="s">
        <v>225</v>
      </c>
      <c r="I3142" t="s">
        <v>28</v>
      </c>
      <c r="J3142" t="s">
        <v>52</v>
      </c>
      <c r="K3142" t="s">
        <v>181</v>
      </c>
      <c r="L3142" t="s">
        <v>44</v>
      </c>
      <c r="M3142" t="s">
        <v>51</v>
      </c>
      <c r="N3142" s="2">
        <v>40985</v>
      </c>
      <c r="O3142" s="2">
        <v>40986</v>
      </c>
      <c r="P3142">
        <v>12</v>
      </c>
      <c r="Q3142" s="1">
        <v>0.02</v>
      </c>
      <c r="R3142">
        <v>39.979999999999997</v>
      </c>
      <c r="S3142">
        <v>9.1999999999999993</v>
      </c>
      <c r="T3142">
        <f t="shared" si="49"/>
        <v>479.76</v>
      </c>
    </row>
    <row r="3143" spans="1:20" x14ac:dyDescent="0.25">
      <c r="A3143">
        <v>3142</v>
      </c>
      <c r="B3143">
        <v>87433</v>
      </c>
      <c r="C3143" t="s">
        <v>980</v>
      </c>
      <c r="D3143" t="s">
        <v>578</v>
      </c>
      <c r="E3143" t="s">
        <v>187</v>
      </c>
      <c r="F3143" t="s">
        <v>47</v>
      </c>
      <c r="G3143" t="s">
        <v>48</v>
      </c>
      <c r="H3143" t="s">
        <v>225</v>
      </c>
      <c r="I3143" t="s">
        <v>28</v>
      </c>
      <c r="J3143" t="s">
        <v>52</v>
      </c>
      <c r="K3143" t="s">
        <v>158</v>
      </c>
      <c r="L3143" t="s">
        <v>330</v>
      </c>
      <c r="M3143" t="s">
        <v>111</v>
      </c>
      <c r="N3143" s="2">
        <v>40851</v>
      </c>
      <c r="O3143" s="2">
        <v>40856</v>
      </c>
      <c r="P3143">
        <v>30</v>
      </c>
      <c r="Q3143" s="1">
        <v>0.05</v>
      </c>
      <c r="R3143">
        <v>150.97999999999999</v>
      </c>
      <c r="S3143">
        <v>66.27</v>
      </c>
      <c r="T3143">
        <f t="shared" si="49"/>
        <v>4529.3999999999996</v>
      </c>
    </row>
    <row r="3144" spans="1:20" x14ac:dyDescent="0.25">
      <c r="A3144">
        <v>3143</v>
      </c>
      <c r="B3144">
        <v>90816</v>
      </c>
      <c r="C3144" t="s">
        <v>582</v>
      </c>
      <c r="D3144" t="s">
        <v>20</v>
      </c>
      <c r="E3144" t="s">
        <v>21</v>
      </c>
      <c r="F3144" t="s">
        <v>22</v>
      </c>
      <c r="G3144" t="s">
        <v>41</v>
      </c>
      <c r="H3144" t="s">
        <v>206</v>
      </c>
      <c r="I3144" t="s">
        <v>28</v>
      </c>
      <c r="J3144" t="s">
        <v>52</v>
      </c>
      <c r="K3144" t="s">
        <v>34</v>
      </c>
      <c r="L3144" t="s">
        <v>192</v>
      </c>
      <c r="M3144" t="s">
        <v>326</v>
      </c>
      <c r="N3144" s="2">
        <v>40614</v>
      </c>
      <c r="O3144" s="2">
        <v>40615</v>
      </c>
      <c r="P3144">
        <v>5</v>
      </c>
      <c r="Q3144" s="1">
        <v>0.1</v>
      </c>
      <c r="R3144">
        <v>125.99</v>
      </c>
      <c r="S3144">
        <v>8.99</v>
      </c>
      <c r="T3144">
        <f t="shared" si="49"/>
        <v>629.94999999999993</v>
      </c>
    </row>
    <row r="3145" spans="1:20" x14ac:dyDescent="0.25">
      <c r="A3145">
        <v>3144</v>
      </c>
      <c r="B3145">
        <v>90816</v>
      </c>
      <c r="C3145" t="s">
        <v>884</v>
      </c>
      <c r="D3145" t="s">
        <v>38</v>
      </c>
      <c r="E3145" t="s">
        <v>21</v>
      </c>
      <c r="F3145" t="s">
        <v>22</v>
      </c>
      <c r="G3145" t="s">
        <v>41</v>
      </c>
      <c r="H3145" t="s">
        <v>33</v>
      </c>
      <c r="I3145" t="s">
        <v>28</v>
      </c>
      <c r="J3145" t="s">
        <v>52</v>
      </c>
      <c r="K3145" t="s">
        <v>198</v>
      </c>
      <c r="L3145" t="s">
        <v>192</v>
      </c>
      <c r="M3145" t="s">
        <v>123</v>
      </c>
      <c r="N3145" s="2">
        <v>40614</v>
      </c>
      <c r="O3145" s="2">
        <v>40615</v>
      </c>
      <c r="P3145">
        <v>3</v>
      </c>
      <c r="Q3145" s="1">
        <v>0</v>
      </c>
      <c r="R3145">
        <v>125.99</v>
      </c>
      <c r="S3145">
        <v>8.08</v>
      </c>
      <c r="T3145">
        <f t="shared" si="49"/>
        <v>377.96999999999997</v>
      </c>
    </row>
    <row r="3146" spans="1:20" x14ac:dyDescent="0.25">
      <c r="A3146">
        <v>3145</v>
      </c>
      <c r="B3146">
        <v>86944</v>
      </c>
      <c r="C3146" t="s">
        <v>1274</v>
      </c>
      <c r="D3146" t="s">
        <v>20</v>
      </c>
      <c r="E3146" t="s">
        <v>39</v>
      </c>
      <c r="F3146" t="s">
        <v>31</v>
      </c>
      <c r="G3146" t="s">
        <v>32</v>
      </c>
      <c r="H3146" t="s">
        <v>49</v>
      </c>
      <c r="I3146" t="s">
        <v>28</v>
      </c>
      <c r="J3146" t="s">
        <v>52</v>
      </c>
      <c r="K3146" t="s">
        <v>172</v>
      </c>
      <c r="L3146" t="s">
        <v>192</v>
      </c>
      <c r="M3146" t="s">
        <v>121</v>
      </c>
      <c r="N3146" s="2">
        <v>41373</v>
      </c>
      <c r="O3146" s="2">
        <v>41374</v>
      </c>
      <c r="P3146">
        <v>8</v>
      </c>
      <c r="Q3146" s="1">
        <v>0.06</v>
      </c>
      <c r="R3146">
        <v>10.91</v>
      </c>
      <c r="S3146">
        <v>2.99</v>
      </c>
      <c r="T3146">
        <f t="shared" si="49"/>
        <v>87.28</v>
      </c>
    </row>
    <row r="3147" spans="1:20" x14ac:dyDescent="0.25">
      <c r="A3147">
        <v>3146</v>
      </c>
      <c r="B3147">
        <v>86944</v>
      </c>
      <c r="C3147" t="s">
        <v>1820</v>
      </c>
      <c r="D3147" t="s">
        <v>38</v>
      </c>
      <c r="E3147" t="s">
        <v>187</v>
      </c>
      <c r="F3147" t="s">
        <v>31</v>
      </c>
      <c r="G3147" t="s">
        <v>32</v>
      </c>
      <c r="H3147" t="s">
        <v>188</v>
      </c>
      <c r="I3147" t="s">
        <v>28</v>
      </c>
      <c r="J3147" t="s">
        <v>52</v>
      </c>
      <c r="K3147" t="s">
        <v>282</v>
      </c>
      <c r="L3147" t="s">
        <v>44</v>
      </c>
      <c r="M3147" t="s">
        <v>146</v>
      </c>
      <c r="N3147" s="2">
        <v>41373</v>
      </c>
      <c r="O3147" s="2">
        <v>41375</v>
      </c>
      <c r="P3147">
        <v>8</v>
      </c>
      <c r="Q3147" s="1">
        <v>0.01</v>
      </c>
      <c r="R3147">
        <v>12.07</v>
      </c>
      <c r="S3147">
        <v>6.2</v>
      </c>
      <c r="T3147">
        <f t="shared" si="49"/>
        <v>96.56</v>
      </c>
    </row>
    <row r="3148" spans="1:20" x14ac:dyDescent="0.25">
      <c r="A3148">
        <v>3147</v>
      </c>
      <c r="B3148">
        <v>88690</v>
      </c>
      <c r="C3148" t="s">
        <v>237</v>
      </c>
      <c r="D3148" t="s">
        <v>20</v>
      </c>
      <c r="E3148" t="s">
        <v>39</v>
      </c>
      <c r="F3148" t="s">
        <v>31</v>
      </c>
      <c r="G3148" t="s">
        <v>93</v>
      </c>
      <c r="H3148" t="s">
        <v>94</v>
      </c>
      <c r="I3148" t="s">
        <v>28</v>
      </c>
      <c r="J3148" t="s">
        <v>52</v>
      </c>
      <c r="K3148" t="s">
        <v>228</v>
      </c>
      <c r="L3148" t="s">
        <v>192</v>
      </c>
      <c r="M3148" t="s">
        <v>69</v>
      </c>
      <c r="N3148" s="2">
        <v>41230</v>
      </c>
      <c r="O3148" s="2">
        <v>41232</v>
      </c>
      <c r="P3148">
        <v>3</v>
      </c>
      <c r="Q3148" s="1">
        <v>7.0000000000000007E-2</v>
      </c>
      <c r="R3148">
        <v>1270.99</v>
      </c>
      <c r="S3148">
        <v>19.989999999999998</v>
      </c>
      <c r="T3148">
        <f t="shared" si="49"/>
        <v>3812.9700000000003</v>
      </c>
    </row>
    <row r="3149" spans="1:20" x14ac:dyDescent="0.25">
      <c r="A3149">
        <v>3148</v>
      </c>
      <c r="B3149">
        <v>88690</v>
      </c>
      <c r="C3149" t="s">
        <v>237</v>
      </c>
      <c r="D3149" t="s">
        <v>20</v>
      </c>
      <c r="E3149" t="s">
        <v>39</v>
      </c>
      <c r="F3149" t="s">
        <v>31</v>
      </c>
      <c r="G3149" t="s">
        <v>93</v>
      </c>
      <c r="H3149" t="s">
        <v>94</v>
      </c>
      <c r="I3149" t="s">
        <v>28</v>
      </c>
      <c r="J3149" t="s">
        <v>52</v>
      </c>
      <c r="K3149" t="s">
        <v>231</v>
      </c>
      <c r="L3149" t="s">
        <v>192</v>
      </c>
      <c r="M3149" t="s">
        <v>131</v>
      </c>
      <c r="N3149" s="2">
        <v>41230</v>
      </c>
      <c r="O3149" s="2">
        <v>41230</v>
      </c>
      <c r="P3149">
        <v>11</v>
      </c>
      <c r="Q3149" s="1">
        <v>7.0000000000000007E-2</v>
      </c>
      <c r="R3149">
        <v>7.31</v>
      </c>
      <c r="S3149">
        <v>0.49</v>
      </c>
      <c r="T3149">
        <f t="shared" si="49"/>
        <v>80.41</v>
      </c>
    </row>
    <row r="3150" spans="1:20" x14ac:dyDescent="0.25">
      <c r="A3150">
        <v>3149</v>
      </c>
      <c r="B3150">
        <v>86002</v>
      </c>
      <c r="C3150" t="s">
        <v>1626</v>
      </c>
      <c r="D3150" t="s">
        <v>20</v>
      </c>
      <c r="E3150" t="s">
        <v>39</v>
      </c>
      <c r="F3150" t="s">
        <v>22</v>
      </c>
      <c r="G3150" t="s">
        <v>32</v>
      </c>
      <c r="H3150" t="s">
        <v>42</v>
      </c>
      <c r="I3150" t="s">
        <v>28</v>
      </c>
      <c r="J3150" t="s">
        <v>52</v>
      </c>
      <c r="K3150" t="s">
        <v>43</v>
      </c>
      <c r="L3150" t="s">
        <v>44</v>
      </c>
      <c r="M3150" t="s">
        <v>294</v>
      </c>
      <c r="N3150" s="2">
        <v>40209</v>
      </c>
      <c r="O3150" s="2">
        <v>40211</v>
      </c>
      <c r="P3150">
        <v>9</v>
      </c>
      <c r="Q3150" s="1">
        <v>0</v>
      </c>
      <c r="R3150">
        <v>6.98</v>
      </c>
      <c r="S3150">
        <v>1.6</v>
      </c>
      <c r="T3150">
        <f t="shared" si="49"/>
        <v>62.820000000000007</v>
      </c>
    </row>
    <row r="3151" spans="1:20" x14ac:dyDescent="0.25">
      <c r="A3151">
        <v>3150</v>
      </c>
      <c r="B3151">
        <v>87523</v>
      </c>
      <c r="C3151" t="s">
        <v>2195</v>
      </c>
      <c r="D3151" t="s">
        <v>20</v>
      </c>
      <c r="E3151" t="s">
        <v>187</v>
      </c>
      <c r="F3151" t="s">
        <v>31</v>
      </c>
      <c r="G3151" t="s">
        <v>23</v>
      </c>
      <c r="H3151" t="s">
        <v>219</v>
      </c>
      <c r="I3151" t="s">
        <v>28</v>
      </c>
      <c r="J3151" t="s">
        <v>52</v>
      </c>
      <c r="K3151" t="s">
        <v>221</v>
      </c>
      <c r="L3151" t="s">
        <v>706</v>
      </c>
      <c r="M3151" t="s">
        <v>69</v>
      </c>
      <c r="N3151" s="2">
        <v>40749</v>
      </c>
      <c r="O3151" s="2">
        <v>40749</v>
      </c>
      <c r="P3151">
        <v>5</v>
      </c>
      <c r="Q3151" s="1">
        <v>0.01</v>
      </c>
      <c r="R3151">
        <v>128.24</v>
      </c>
      <c r="S3151">
        <v>12.65</v>
      </c>
      <c r="T3151">
        <f t="shared" si="49"/>
        <v>641.20000000000005</v>
      </c>
    </row>
    <row r="3152" spans="1:20" x14ac:dyDescent="0.25">
      <c r="A3152">
        <v>3151</v>
      </c>
      <c r="B3152">
        <v>87523</v>
      </c>
      <c r="C3152" t="s">
        <v>2195</v>
      </c>
      <c r="D3152" t="s">
        <v>20</v>
      </c>
      <c r="E3152" t="s">
        <v>21</v>
      </c>
      <c r="F3152" t="s">
        <v>31</v>
      </c>
      <c r="G3152" t="s">
        <v>23</v>
      </c>
      <c r="H3152" t="s">
        <v>206</v>
      </c>
      <c r="I3152" t="s">
        <v>28</v>
      </c>
      <c r="J3152" t="s">
        <v>52</v>
      </c>
      <c r="K3152" t="s">
        <v>1147</v>
      </c>
      <c r="L3152" t="s">
        <v>26</v>
      </c>
      <c r="M3152" t="s">
        <v>131</v>
      </c>
      <c r="N3152" s="2">
        <v>40749</v>
      </c>
      <c r="O3152" s="2">
        <v>40749</v>
      </c>
      <c r="P3152">
        <v>2</v>
      </c>
      <c r="Q3152" s="1">
        <v>0.03</v>
      </c>
      <c r="R3152">
        <v>35.99</v>
      </c>
      <c r="S3152">
        <v>1.25</v>
      </c>
      <c r="T3152">
        <f t="shared" si="49"/>
        <v>71.98</v>
      </c>
    </row>
    <row r="3153" spans="1:20" x14ac:dyDescent="0.25">
      <c r="A3153">
        <v>3152</v>
      </c>
      <c r="B3153">
        <v>89001</v>
      </c>
      <c r="C3153" t="s">
        <v>1570</v>
      </c>
      <c r="D3153" t="s">
        <v>20</v>
      </c>
      <c r="E3153" t="s">
        <v>39</v>
      </c>
      <c r="F3153" t="s">
        <v>22</v>
      </c>
      <c r="G3153" t="s">
        <v>32</v>
      </c>
      <c r="H3153" t="s">
        <v>42</v>
      </c>
      <c r="I3153" t="s">
        <v>28</v>
      </c>
      <c r="J3153" t="s">
        <v>52</v>
      </c>
      <c r="K3153" t="s">
        <v>248</v>
      </c>
      <c r="L3153" t="s">
        <v>192</v>
      </c>
      <c r="M3153" t="s">
        <v>86</v>
      </c>
      <c r="N3153" s="2">
        <v>41493</v>
      </c>
      <c r="O3153" s="2">
        <v>41495</v>
      </c>
      <c r="P3153">
        <v>19</v>
      </c>
      <c r="Q3153" s="1">
        <v>0.02</v>
      </c>
      <c r="R3153">
        <v>161.55000000000001</v>
      </c>
      <c r="S3153">
        <v>19.989999999999998</v>
      </c>
      <c r="T3153">
        <f t="shared" si="49"/>
        <v>3069.4500000000003</v>
      </c>
    </row>
    <row r="3154" spans="1:20" x14ac:dyDescent="0.25">
      <c r="A3154">
        <v>3153</v>
      </c>
      <c r="B3154">
        <v>86195</v>
      </c>
      <c r="C3154" t="s">
        <v>1300</v>
      </c>
      <c r="D3154" t="s">
        <v>38</v>
      </c>
      <c r="E3154" t="s">
        <v>39</v>
      </c>
      <c r="F3154" t="s">
        <v>22</v>
      </c>
      <c r="G3154" t="s">
        <v>41</v>
      </c>
      <c r="H3154" t="s">
        <v>61</v>
      </c>
      <c r="I3154" t="s">
        <v>28</v>
      </c>
      <c r="J3154" t="s">
        <v>52</v>
      </c>
      <c r="K3154" t="s">
        <v>154</v>
      </c>
      <c r="L3154" t="s">
        <v>192</v>
      </c>
      <c r="M3154" t="s">
        <v>150</v>
      </c>
      <c r="N3154" s="2">
        <v>40947</v>
      </c>
      <c r="O3154" s="2">
        <v>40949</v>
      </c>
      <c r="P3154">
        <v>12</v>
      </c>
      <c r="Q3154" s="1">
        <v>0.05</v>
      </c>
      <c r="R3154">
        <v>5.28</v>
      </c>
      <c r="S3154">
        <v>5.0599999999999996</v>
      </c>
      <c r="T3154">
        <f t="shared" si="49"/>
        <v>63.36</v>
      </c>
    </row>
    <row r="3155" spans="1:20" x14ac:dyDescent="0.25">
      <c r="A3155">
        <v>3154</v>
      </c>
      <c r="B3155">
        <v>87606</v>
      </c>
      <c r="C3155" t="s">
        <v>1084</v>
      </c>
      <c r="D3155" t="s">
        <v>20</v>
      </c>
      <c r="E3155" t="s">
        <v>39</v>
      </c>
      <c r="F3155" t="s">
        <v>31</v>
      </c>
      <c r="G3155" t="s">
        <v>23</v>
      </c>
      <c r="H3155" t="s">
        <v>42</v>
      </c>
      <c r="I3155" t="s">
        <v>28</v>
      </c>
      <c r="J3155" t="s">
        <v>52</v>
      </c>
      <c r="K3155" t="s">
        <v>95</v>
      </c>
      <c r="L3155" t="s">
        <v>192</v>
      </c>
      <c r="M3155" t="s">
        <v>139</v>
      </c>
      <c r="N3155" s="2">
        <v>40799</v>
      </c>
      <c r="O3155" s="2">
        <v>40800</v>
      </c>
      <c r="P3155">
        <v>10</v>
      </c>
      <c r="Q3155" s="1">
        <v>0.02</v>
      </c>
      <c r="R3155">
        <v>4.54</v>
      </c>
      <c r="S3155">
        <v>5.83</v>
      </c>
      <c r="T3155">
        <f t="shared" si="49"/>
        <v>45.4</v>
      </c>
    </row>
    <row r="3156" spans="1:20" x14ac:dyDescent="0.25">
      <c r="A3156">
        <v>3155</v>
      </c>
      <c r="B3156">
        <v>87606</v>
      </c>
      <c r="C3156" t="s">
        <v>1084</v>
      </c>
      <c r="D3156" t="s">
        <v>20</v>
      </c>
      <c r="E3156" t="s">
        <v>21</v>
      </c>
      <c r="F3156" t="s">
        <v>31</v>
      </c>
      <c r="G3156" t="s">
        <v>23</v>
      </c>
      <c r="H3156" t="s">
        <v>24</v>
      </c>
      <c r="I3156" t="s">
        <v>28</v>
      </c>
      <c r="J3156" t="s">
        <v>52</v>
      </c>
      <c r="K3156" t="s">
        <v>1114</v>
      </c>
      <c r="L3156" t="s">
        <v>26</v>
      </c>
      <c r="M3156" t="s">
        <v>63</v>
      </c>
      <c r="N3156" s="2">
        <v>40799</v>
      </c>
      <c r="O3156" s="2">
        <v>40801</v>
      </c>
      <c r="P3156">
        <v>8</v>
      </c>
      <c r="Q3156" s="1">
        <v>0.02</v>
      </c>
      <c r="R3156">
        <v>28.48</v>
      </c>
      <c r="S3156">
        <v>8.99</v>
      </c>
      <c r="T3156">
        <f t="shared" si="49"/>
        <v>227.84</v>
      </c>
    </row>
    <row r="3157" spans="1:20" x14ac:dyDescent="0.25">
      <c r="A3157">
        <v>3156</v>
      </c>
      <c r="B3157">
        <v>87564</v>
      </c>
      <c r="C3157" t="s">
        <v>829</v>
      </c>
      <c r="D3157" t="s">
        <v>38</v>
      </c>
      <c r="E3157" t="s">
        <v>21</v>
      </c>
      <c r="F3157" t="s">
        <v>31</v>
      </c>
      <c r="G3157" t="s">
        <v>41</v>
      </c>
      <c r="H3157" t="s">
        <v>203</v>
      </c>
      <c r="I3157" t="s">
        <v>28</v>
      </c>
      <c r="J3157" t="s">
        <v>52</v>
      </c>
      <c r="K3157" t="s">
        <v>34</v>
      </c>
      <c r="L3157" t="s">
        <v>26</v>
      </c>
      <c r="M3157" t="s">
        <v>35</v>
      </c>
      <c r="N3157" s="2">
        <v>41391</v>
      </c>
      <c r="O3157" s="2">
        <v>41391</v>
      </c>
      <c r="P3157">
        <v>9</v>
      </c>
      <c r="Q3157" s="1">
        <v>0.04</v>
      </c>
      <c r="R3157">
        <v>29.89</v>
      </c>
      <c r="S3157">
        <v>1.99</v>
      </c>
      <c r="T3157">
        <f t="shared" si="49"/>
        <v>269.01</v>
      </c>
    </row>
    <row r="3158" spans="1:20" x14ac:dyDescent="0.25">
      <c r="A3158">
        <v>3157</v>
      </c>
      <c r="B3158">
        <v>90080</v>
      </c>
      <c r="C3158" t="s">
        <v>1632</v>
      </c>
      <c r="D3158" t="s">
        <v>20</v>
      </c>
      <c r="E3158" t="s">
        <v>39</v>
      </c>
      <c r="F3158" t="s">
        <v>40</v>
      </c>
      <c r="G3158" t="s">
        <v>32</v>
      </c>
      <c r="H3158" t="s">
        <v>42</v>
      </c>
      <c r="I3158" t="s">
        <v>28</v>
      </c>
      <c r="J3158" t="s">
        <v>52</v>
      </c>
      <c r="K3158" t="s">
        <v>62</v>
      </c>
      <c r="L3158" t="s">
        <v>192</v>
      </c>
      <c r="M3158" t="s">
        <v>59</v>
      </c>
      <c r="N3158" s="2">
        <v>40693</v>
      </c>
      <c r="O3158" s="2">
        <v>40695</v>
      </c>
      <c r="P3158">
        <v>2</v>
      </c>
      <c r="Q3158" s="1">
        <v>0.1</v>
      </c>
      <c r="R3158">
        <v>52.4</v>
      </c>
      <c r="S3158">
        <v>16.11</v>
      </c>
      <c r="T3158">
        <f t="shared" si="49"/>
        <v>104.8</v>
      </c>
    </row>
    <row r="3159" spans="1:20" x14ac:dyDescent="0.25">
      <c r="A3159">
        <v>3158</v>
      </c>
      <c r="B3159">
        <v>90822</v>
      </c>
      <c r="C3159" t="s">
        <v>1448</v>
      </c>
      <c r="D3159" t="s">
        <v>20</v>
      </c>
      <c r="E3159" t="s">
        <v>21</v>
      </c>
      <c r="F3159" t="s">
        <v>22</v>
      </c>
      <c r="G3159" t="s">
        <v>93</v>
      </c>
      <c r="H3159" t="s">
        <v>24</v>
      </c>
      <c r="I3159" t="s">
        <v>28</v>
      </c>
      <c r="J3159" t="s">
        <v>52</v>
      </c>
      <c r="K3159" t="s">
        <v>198</v>
      </c>
      <c r="L3159" t="s">
        <v>26</v>
      </c>
      <c r="M3159" t="s">
        <v>27</v>
      </c>
      <c r="N3159" s="2">
        <v>40803</v>
      </c>
      <c r="O3159" s="2">
        <v>40805</v>
      </c>
      <c r="P3159">
        <v>12</v>
      </c>
      <c r="Q3159" s="1">
        <v>0.1</v>
      </c>
      <c r="R3159">
        <v>31.78</v>
      </c>
      <c r="S3159">
        <v>1.99</v>
      </c>
      <c r="T3159">
        <f t="shared" si="49"/>
        <v>381.36</v>
      </c>
    </row>
    <row r="3160" spans="1:20" x14ac:dyDescent="0.25">
      <c r="A3160">
        <v>3159</v>
      </c>
      <c r="B3160">
        <v>87796</v>
      </c>
      <c r="C3160" t="s">
        <v>496</v>
      </c>
      <c r="D3160" t="s">
        <v>38</v>
      </c>
      <c r="E3160" t="s">
        <v>21</v>
      </c>
      <c r="F3160" t="s">
        <v>31</v>
      </c>
      <c r="G3160" t="s">
        <v>23</v>
      </c>
      <c r="H3160" t="s">
        <v>24</v>
      </c>
      <c r="I3160" t="s">
        <v>28</v>
      </c>
      <c r="J3160" t="s">
        <v>52</v>
      </c>
      <c r="K3160" t="s">
        <v>25</v>
      </c>
      <c r="L3160" t="s">
        <v>26</v>
      </c>
      <c r="M3160" t="s">
        <v>143</v>
      </c>
      <c r="N3160" s="2">
        <v>40580</v>
      </c>
      <c r="O3160" s="2">
        <v>40582</v>
      </c>
      <c r="P3160">
        <v>11</v>
      </c>
      <c r="Q3160" s="1">
        <v>0</v>
      </c>
      <c r="R3160">
        <v>4.9800000000000004</v>
      </c>
      <c r="S3160">
        <v>4.32</v>
      </c>
      <c r="T3160">
        <f t="shared" si="49"/>
        <v>54.78</v>
      </c>
    </row>
    <row r="3161" spans="1:20" x14ac:dyDescent="0.25">
      <c r="A3161">
        <v>3160</v>
      </c>
      <c r="B3161">
        <v>87796</v>
      </c>
      <c r="C3161" t="s">
        <v>496</v>
      </c>
      <c r="D3161" t="s">
        <v>20</v>
      </c>
      <c r="E3161" t="s">
        <v>21</v>
      </c>
      <c r="F3161" t="s">
        <v>31</v>
      </c>
      <c r="G3161" t="s">
        <v>23</v>
      </c>
      <c r="H3161" t="s">
        <v>203</v>
      </c>
      <c r="I3161" t="s">
        <v>28</v>
      </c>
      <c r="J3161" t="s">
        <v>52</v>
      </c>
      <c r="K3161" t="s">
        <v>1111</v>
      </c>
      <c r="L3161" t="s">
        <v>192</v>
      </c>
      <c r="M3161" t="s">
        <v>141</v>
      </c>
      <c r="N3161" s="2">
        <v>40580</v>
      </c>
      <c r="O3161" s="2">
        <v>40580</v>
      </c>
      <c r="P3161">
        <v>7</v>
      </c>
      <c r="Q3161" s="1">
        <v>7.0000000000000007E-2</v>
      </c>
      <c r="R3161">
        <v>40.98</v>
      </c>
      <c r="S3161">
        <v>6.5</v>
      </c>
      <c r="T3161">
        <f t="shared" si="49"/>
        <v>286.85999999999996</v>
      </c>
    </row>
    <row r="3162" spans="1:20" x14ac:dyDescent="0.25">
      <c r="A3162">
        <v>3161</v>
      </c>
      <c r="B3162">
        <v>87796</v>
      </c>
      <c r="C3162" t="s">
        <v>496</v>
      </c>
      <c r="D3162" t="s">
        <v>20</v>
      </c>
      <c r="E3162" t="s">
        <v>39</v>
      </c>
      <c r="F3162" t="s">
        <v>31</v>
      </c>
      <c r="G3162" t="s">
        <v>23</v>
      </c>
      <c r="H3162" t="s">
        <v>94</v>
      </c>
      <c r="I3162" t="s">
        <v>28</v>
      </c>
      <c r="J3162" t="s">
        <v>52</v>
      </c>
      <c r="K3162" t="s">
        <v>248</v>
      </c>
      <c r="L3162" t="s">
        <v>44</v>
      </c>
      <c r="M3162" t="s">
        <v>139</v>
      </c>
      <c r="N3162" s="2">
        <v>40580</v>
      </c>
      <c r="O3162" s="2">
        <v>40581</v>
      </c>
      <c r="P3162">
        <v>11</v>
      </c>
      <c r="Q3162" s="1">
        <v>0.01</v>
      </c>
      <c r="R3162">
        <v>2.6</v>
      </c>
      <c r="S3162">
        <v>2.4</v>
      </c>
      <c r="T3162">
        <f t="shared" si="49"/>
        <v>28.6</v>
      </c>
    </row>
    <row r="3163" spans="1:20" x14ac:dyDescent="0.25">
      <c r="A3163">
        <v>3162</v>
      </c>
      <c r="B3163">
        <v>87355</v>
      </c>
      <c r="C3163" t="s">
        <v>2432</v>
      </c>
      <c r="D3163" t="s">
        <v>20</v>
      </c>
      <c r="E3163" t="s">
        <v>21</v>
      </c>
      <c r="F3163" t="s">
        <v>31</v>
      </c>
      <c r="G3163" t="s">
        <v>23</v>
      </c>
      <c r="H3163" t="s">
        <v>24</v>
      </c>
      <c r="I3163" t="s">
        <v>28</v>
      </c>
      <c r="J3163" t="s">
        <v>52</v>
      </c>
      <c r="K3163" t="s">
        <v>1114</v>
      </c>
      <c r="L3163" t="s">
        <v>192</v>
      </c>
      <c r="M3163" t="s">
        <v>35</v>
      </c>
      <c r="N3163" s="2">
        <v>41407</v>
      </c>
      <c r="O3163" s="2">
        <v>41409</v>
      </c>
      <c r="P3163">
        <v>12</v>
      </c>
      <c r="Q3163" s="1">
        <v>0.02</v>
      </c>
      <c r="R3163">
        <v>125.99</v>
      </c>
      <c r="S3163">
        <v>4.2</v>
      </c>
      <c r="T3163">
        <f t="shared" si="49"/>
        <v>1511.8799999999999</v>
      </c>
    </row>
    <row r="3164" spans="1:20" x14ac:dyDescent="0.25">
      <c r="A3164">
        <v>3163</v>
      </c>
      <c r="B3164">
        <v>87355</v>
      </c>
      <c r="C3164" t="s">
        <v>1048</v>
      </c>
      <c r="D3164" t="s">
        <v>578</v>
      </c>
      <c r="E3164" t="s">
        <v>187</v>
      </c>
      <c r="F3164" t="s">
        <v>31</v>
      </c>
      <c r="G3164" t="s">
        <v>23</v>
      </c>
      <c r="H3164" t="s">
        <v>217</v>
      </c>
      <c r="I3164" t="s">
        <v>28</v>
      </c>
      <c r="J3164" t="s">
        <v>52</v>
      </c>
      <c r="K3164" t="s">
        <v>226</v>
      </c>
      <c r="L3164" t="s">
        <v>283</v>
      </c>
      <c r="M3164" t="s">
        <v>146</v>
      </c>
      <c r="N3164" s="2">
        <v>41407</v>
      </c>
      <c r="O3164" s="2">
        <v>41409</v>
      </c>
      <c r="P3164">
        <v>2</v>
      </c>
      <c r="Q3164" s="1">
        <v>0.01</v>
      </c>
      <c r="R3164">
        <v>284.98</v>
      </c>
      <c r="S3164">
        <v>69.55</v>
      </c>
      <c r="T3164">
        <f t="shared" si="49"/>
        <v>569.96</v>
      </c>
    </row>
    <row r="3165" spans="1:20" x14ac:dyDescent="0.25">
      <c r="A3165">
        <v>3164</v>
      </c>
      <c r="B3165">
        <v>87355</v>
      </c>
      <c r="C3165" t="s">
        <v>2333</v>
      </c>
      <c r="D3165" t="s">
        <v>38</v>
      </c>
      <c r="E3165" t="s">
        <v>21</v>
      </c>
      <c r="F3165" t="s">
        <v>31</v>
      </c>
      <c r="G3165" t="s">
        <v>23</v>
      </c>
      <c r="H3165" t="s">
        <v>24</v>
      </c>
      <c r="I3165" t="s">
        <v>28</v>
      </c>
      <c r="J3165" t="s">
        <v>52</v>
      </c>
      <c r="K3165" t="s">
        <v>208</v>
      </c>
      <c r="L3165" t="s">
        <v>192</v>
      </c>
      <c r="M3165" t="s">
        <v>375</v>
      </c>
      <c r="N3165" s="2">
        <v>41407</v>
      </c>
      <c r="O3165" s="2">
        <v>41408</v>
      </c>
      <c r="P3165">
        <v>15</v>
      </c>
      <c r="Q3165" s="1">
        <v>0.04</v>
      </c>
      <c r="R3165">
        <v>65.989999999999995</v>
      </c>
      <c r="S3165">
        <v>4.99</v>
      </c>
      <c r="T3165">
        <f t="shared" si="49"/>
        <v>989.84999999999991</v>
      </c>
    </row>
    <row r="3166" spans="1:20" x14ac:dyDescent="0.25">
      <c r="A3166">
        <v>3165</v>
      </c>
      <c r="B3166">
        <v>90005</v>
      </c>
      <c r="C3166" t="s">
        <v>2058</v>
      </c>
      <c r="D3166" t="s">
        <v>38</v>
      </c>
      <c r="E3166" t="s">
        <v>21</v>
      </c>
      <c r="F3166" t="s">
        <v>22</v>
      </c>
      <c r="G3166" t="s">
        <v>48</v>
      </c>
      <c r="H3166" t="s">
        <v>206</v>
      </c>
      <c r="I3166" t="s">
        <v>28</v>
      </c>
      <c r="J3166" t="s">
        <v>52</v>
      </c>
      <c r="K3166" t="s">
        <v>1108</v>
      </c>
      <c r="L3166" t="s">
        <v>192</v>
      </c>
      <c r="M3166" t="s">
        <v>227</v>
      </c>
      <c r="N3166" s="2">
        <v>41115</v>
      </c>
      <c r="O3166" s="2">
        <v>41119</v>
      </c>
      <c r="P3166">
        <v>10</v>
      </c>
      <c r="Q3166" s="1">
        <v>0.08</v>
      </c>
      <c r="R3166">
        <v>99.99</v>
      </c>
      <c r="S3166">
        <v>19.989999999999998</v>
      </c>
      <c r="T3166">
        <f t="shared" si="49"/>
        <v>999.9</v>
      </c>
    </row>
    <row r="3167" spans="1:20" x14ac:dyDescent="0.25">
      <c r="A3167">
        <v>3166</v>
      </c>
      <c r="B3167">
        <v>86477</v>
      </c>
      <c r="C3167" t="s">
        <v>344</v>
      </c>
      <c r="D3167" t="s">
        <v>38</v>
      </c>
      <c r="E3167" t="s">
        <v>21</v>
      </c>
      <c r="F3167" t="s">
        <v>47</v>
      </c>
      <c r="G3167" t="s">
        <v>23</v>
      </c>
      <c r="H3167" t="s">
        <v>206</v>
      </c>
      <c r="I3167" t="s">
        <v>28</v>
      </c>
      <c r="J3167" t="s">
        <v>52</v>
      </c>
      <c r="K3167" t="s">
        <v>1447</v>
      </c>
      <c r="L3167" t="s">
        <v>192</v>
      </c>
      <c r="M3167" t="s">
        <v>51</v>
      </c>
      <c r="N3167" s="2">
        <v>40948</v>
      </c>
      <c r="O3167" s="2">
        <v>40949</v>
      </c>
      <c r="P3167">
        <v>14</v>
      </c>
      <c r="Q3167" s="1">
        <v>0.09</v>
      </c>
      <c r="R3167">
        <v>29.1</v>
      </c>
      <c r="S3167">
        <v>4</v>
      </c>
      <c r="T3167">
        <f t="shared" si="49"/>
        <v>407.40000000000003</v>
      </c>
    </row>
    <row r="3168" spans="1:20" x14ac:dyDescent="0.25">
      <c r="A3168">
        <v>3167</v>
      </c>
      <c r="B3168">
        <v>86477</v>
      </c>
      <c r="C3168" t="s">
        <v>344</v>
      </c>
      <c r="D3168" t="s">
        <v>20</v>
      </c>
      <c r="E3168" t="s">
        <v>21</v>
      </c>
      <c r="F3168" t="s">
        <v>47</v>
      </c>
      <c r="G3168" t="s">
        <v>23</v>
      </c>
      <c r="H3168" t="s">
        <v>33</v>
      </c>
      <c r="I3168" t="s">
        <v>28</v>
      </c>
      <c r="J3168" t="s">
        <v>52</v>
      </c>
      <c r="K3168" t="s">
        <v>213</v>
      </c>
      <c r="L3168" t="s">
        <v>192</v>
      </c>
      <c r="M3168" t="s">
        <v>117</v>
      </c>
      <c r="N3168" s="2">
        <v>40948</v>
      </c>
      <c r="O3168" s="2">
        <v>40951</v>
      </c>
      <c r="P3168">
        <v>3</v>
      </c>
      <c r="Q3168" s="1">
        <v>0.01</v>
      </c>
      <c r="R3168">
        <v>110.99</v>
      </c>
      <c r="S3168">
        <v>8.99</v>
      </c>
      <c r="T3168">
        <f t="shared" si="49"/>
        <v>332.96999999999997</v>
      </c>
    </row>
    <row r="3169" spans="1:20" x14ac:dyDescent="0.25">
      <c r="A3169">
        <v>3168</v>
      </c>
      <c r="B3169">
        <v>87895</v>
      </c>
      <c r="C3169" t="s">
        <v>600</v>
      </c>
      <c r="D3169" t="s">
        <v>20</v>
      </c>
      <c r="E3169" t="s">
        <v>39</v>
      </c>
      <c r="F3169" t="s">
        <v>31</v>
      </c>
      <c r="G3169" t="s">
        <v>23</v>
      </c>
      <c r="H3169" t="s">
        <v>42</v>
      </c>
      <c r="I3169" t="s">
        <v>28</v>
      </c>
      <c r="J3169" t="s">
        <v>29</v>
      </c>
      <c r="K3169" t="s">
        <v>149</v>
      </c>
      <c r="L3169" t="s">
        <v>192</v>
      </c>
      <c r="M3169" t="s">
        <v>131</v>
      </c>
      <c r="N3169" s="2">
        <v>40965</v>
      </c>
      <c r="O3169" s="2">
        <v>40966</v>
      </c>
      <c r="P3169">
        <v>6</v>
      </c>
      <c r="Q3169" s="1">
        <v>0.08</v>
      </c>
      <c r="R3169">
        <v>43.41</v>
      </c>
      <c r="S3169">
        <v>2.99</v>
      </c>
      <c r="T3169">
        <f t="shared" si="49"/>
        <v>260.45999999999998</v>
      </c>
    </row>
    <row r="3170" spans="1:20" x14ac:dyDescent="0.25">
      <c r="A3170">
        <v>3169</v>
      </c>
      <c r="B3170">
        <v>90116</v>
      </c>
      <c r="C3170" t="s">
        <v>1464</v>
      </c>
      <c r="D3170" t="s">
        <v>38</v>
      </c>
      <c r="E3170" t="s">
        <v>39</v>
      </c>
      <c r="F3170" t="s">
        <v>31</v>
      </c>
      <c r="G3170" t="s">
        <v>48</v>
      </c>
      <c r="H3170" t="s">
        <v>94</v>
      </c>
      <c r="I3170" t="s">
        <v>28</v>
      </c>
      <c r="J3170" t="s">
        <v>29</v>
      </c>
      <c r="K3170" t="s">
        <v>58</v>
      </c>
      <c r="L3170" t="s">
        <v>192</v>
      </c>
      <c r="M3170" t="s">
        <v>121</v>
      </c>
      <c r="N3170" s="2">
        <v>40748</v>
      </c>
      <c r="O3170" s="2">
        <v>40750</v>
      </c>
      <c r="P3170">
        <v>14</v>
      </c>
      <c r="Q3170" s="1">
        <v>0.04</v>
      </c>
      <c r="R3170">
        <v>5.98</v>
      </c>
      <c r="S3170">
        <v>7.5</v>
      </c>
      <c r="T3170">
        <f t="shared" si="49"/>
        <v>83.72</v>
      </c>
    </row>
    <row r="3171" spans="1:20" x14ac:dyDescent="0.25">
      <c r="A3171">
        <v>3170</v>
      </c>
      <c r="B3171">
        <v>90563</v>
      </c>
      <c r="C3171" t="s">
        <v>1401</v>
      </c>
      <c r="D3171" t="s">
        <v>20</v>
      </c>
      <c r="E3171" t="s">
        <v>21</v>
      </c>
      <c r="F3171" t="s">
        <v>31</v>
      </c>
      <c r="G3171" t="s">
        <v>93</v>
      </c>
      <c r="H3171" t="s">
        <v>24</v>
      </c>
      <c r="I3171" t="s">
        <v>28</v>
      </c>
      <c r="J3171" t="s">
        <v>29</v>
      </c>
      <c r="K3171" t="s">
        <v>198</v>
      </c>
      <c r="L3171" t="s">
        <v>192</v>
      </c>
      <c r="M3171" t="s">
        <v>255</v>
      </c>
      <c r="N3171" s="2">
        <v>41292</v>
      </c>
      <c r="O3171" s="2">
        <v>41292</v>
      </c>
      <c r="P3171">
        <v>1</v>
      </c>
      <c r="Q3171" s="1">
        <v>0.01</v>
      </c>
      <c r="R3171">
        <v>205.99</v>
      </c>
      <c r="S3171">
        <v>2.5</v>
      </c>
      <c r="T3171">
        <f t="shared" si="49"/>
        <v>205.99</v>
      </c>
    </row>
    <row r="3172" spans="1:20" x14ac:dyDescent="0.25">
      <c r="A3172">
        <v>3171</v>
      </c>
      <c r="B3172">
        <v>90623</v>
      </c>
      <c r="C3172" t="s">
        <v>857</v>
      </c>
      <c r="D3172" t="s">
        <v>20</v>
      </c>
      <c r="E3172" t="s">
        <v>39</v>
      </c>
      <c r="F3172" t="s">
        <v>40</v>
      </c>
      <c r="G3172" t="s">
        <v>93</v>
      </c>
      <c r="H3172" t="s">
        <v>78</v>
      </c>
      <c r="I3172" t="s">
        <v>28</v>
      </c>
      <c r="J3172" t="s">
        <v>29</v>
      </c>
      <c r="K3172" t="s">
        <v>101</v>
      </c>
      <c r="L3172" t="s">
        <v>26</v>
      </c>
      <c r="M3172" t="s">
        <v>59</v>
      </c>
      <c r="N3172" s="2">
        <v>41405</v>
      </c>
      <c r="O3172" s="2">
        <v>41406</v>
      </c>
      <c r="P3172">
        <v>9</v>
      </c>
      <c r="Q3172" s="1">
        <v>0.03</v>
      </c>
      <c r="R3172">
        <v>5.68</v>
      </c>
      <c r="S3172">
        <v>3.6</v>
      </c>
      <c r="T3172">
        <f t="shared" si="49"/>
        <v>51.12</v>
      </c>
    </row>
    <row r="3173" spans="1:20" x14ac:dyDescent="0.25">
      <c r="A3173">
        <v>3172</v>
      </c>
      <c r="B3173">
        <v>88089</v>
      </c>
      <c r="C3173" t="s">
        <v>711</v>
      </c>
      <c r="D3173" t="s">
        <v>20</v>
      </c>
      <c r="E3173" t="s">
        <v>187</v>
      </c>
      <c r="F3173" t="s">
        <v>47</v>
      </c>
      <c r="G3173" t="s">
        <v>23</v>
      </c>
      <c r="H3173" t="s">
        <v>225</v>
      </c>
      <c r="I3173" t="s">
        <v>28</v>
      </c>
      <c r="J3173" t="s">
        <v>29</v>
      </c>
      <c r="K3173" t="s">
        <v>221</v>
      </c>
      <c r="L3173" t="s">
        <v>192</v>
      </c>
      <c r="M3173" t="s">
        <v>117</v>
      </c>
      <c r="N3173" s="2">
        <v>41431</v>
      </c>
      <c r="O3173" s="2">
        <v>41433</v>
      </c>
      <c r="P3173">
        <v>12</v>
      </c>
      <c r="Q3173" s="1">
        <v>0</v>
      </c>
      <c r="R3173">
        <v>12.58</v>
      </c>
      <c r="S3173">
        <v>5.16</v>
      </c>
      <c r="T3173">
        <f t="shared" si="49"/>
        <v>150.96</v>
      </c>
    </row>
    <row r="3174" spans="1:20" x14ac:dyDescent="0.25">
      <c r="A3174">
        <v>3173</v>
      </c>
      <c r="B3174">
        <v>88654</v>
      </c>
      <c r="C3174" t="s">
        <v>650</v>
      </c>
      <c r="D3174" t="s">
        <v>38</v>
      </c>
      <c r="E3174" t="s">
        <v>21</v>
      </c>
      <c r="F3174" t="s">
        <v>47</v>
      </c>
      <c r="G3174" t="s">
        <v>23</v>
      </c>
      <c r="H3174" t="s">
        <v>206</v>
      </c>
      <c r="I3174" t="s">
        <v>28</v>
      </c>
      <c r="J3174" t="s">
        <v>29</v>
      </c>
      <c r="K3174" t="s">
        <v>1114</v>
      </c>
      <c r="L3174" t="s">
        <v>192</v>
      </c>
      <c r="M3174" t="s">
        <v>114</v>
      </c>
      <c r="N3174" s="2">
        <v>41356</v>
      </c>
      <c r="O3174" s="2">
        <v>41357</v>
      </c>
      <c r="P3174">
        <v>3</v>
      </c>
      <c r="Q3174" s="1">
        <v>0.01</v>
      </c>
      <c r="R3174">
        <v>30.98</v>
      </c>
      <c r="S3174">
        <v>6.5</v>
      </c>
      <c r="T3174">
        <f t="shared" si="49"/>
        <v>92.94</v>
      </c>
    </row>
    <row r="3175" spans="1:20" x14ac:dyDescent="0.25">
      <c r="A3175">
        <v>3174</v>
      </c>
      <c r="B3175">
        <v>88654</v>
      </c>
      <c r="C3175" t="s">
        <v>650</v>
      </c>
      <c r="D3175" t="s">
        <v>20</v>
      </c>
      <c r="E3175" t="s">
        <v>39</v>
      </c>
      <c r="F3175" t="s">
        <v>47</v>
      </c>
      <c r="G3175" t="s">
        <v>23</v>
      </c>
      <c r="H3175" t="s">
        <v>42</v>
      </c>
      <c r="I3175" t="s">
        <v>28</v>
      </c>
      <c r="J3175" t="s">
        <v>29</v>
      </c>
      <c r="K3175" t="s">
        <v>149</v>
      </c>
      <c r="L3175" t="s">
        <v>44</v>
      </c>
      <c r="M3175" t="s">
        <v>111</v>
      </c>
      <c r="N3175" s="2">
        <v>41356</v>
      </c>
      <c r="O3175" s="2">
        <v>41358</v>
      </c>
      <c r="P3175">
        <v>9</v>
      </c>
      <c r="Q3175" s="1">
        <v>0.09</v>
      </c>
      <c r="R3175">
        <v>4.13</v>
      </c>
      <c r="S3175">
        <v>1.17</v>
      </c>
      <c r="T3175">
        <f t="shared" si="49"/>
        <v>37.17</v>
      </c>
    </row>
    <row r="3176" spans="1:20" x14ac:dyDescent="0.25">
      <c r="A3176">
        <v>3175</v>
      </c>
      <c r="B3176">
        <v>89946</v>
      </c>
      <c r="C3176" t="s">
        <v>1284</v>
      </c>
      <c r="D3176" t="s">
        <v>20</v>
      </c>
      <c r="E3176" t="s">
        <v>39</v>
      </c>
      <c r="F3176" t="s">
        <v>31</v>
      </c>
      <c r="G3176" t="s">
        <v>93</v>
      </c>
      <c r="H3176" t="s">
        <v>94</v>
      </c>
      <c r="I3176" t="s">
        <v>28</v>
      </c>
      <c r="J3176" t="s">
        <v>29</v>
      </c>
      <c r="K3176" t="s">
        <v>158</v>
      </c>
      <c r="L3176" t="s">
        <v>192</v>
      </c>
      <c r="M3176" t="s">
        <v>141</v>
      </c>
      <c r="N3176" s="2">
        <v>40759</v>
      </c>
      <c r="O3176" s="2">
        <v>40762</v>
      </c>
      <c r="P3176">
        <v>4</v>
      </c>
      <c r="Q3176" s="1">
        <v>0.06</v>
      </c>
      <c r="R3176">
        <v>5.28</v>
      </c>
      <c r="S3176">
        <v>6.26</v>
      </c>
      <c r="T3176">
        <f t="shared" si="49"/>
        <v>21.12</v>
      </c>
    </row>
    <row r="3177" spans="1:20" x14ac:dyDescent="0.25">
      <c r="A3177">
        <v>3176</v>
      </c>
      <c r="B3177">
        <v>89946</v>
      </c>
      <c r="C3177" t="s">
        <v>1284</v>
      </c>
      <c r="D3177" t="s">
        <v>20</v>
      </c>
      <c r="E3177" t="s">
        <v>39</v>
      </c>
      <c r="F3177" t="s">
        <v>31</v>
      </c>
      <c r="G3177" t="s">
        <v>93</v>
      </c>
      <c r="H3177" t="s">
        <v>42</v>
      </c>
      <c r="I3177" t="s">
        <v>28</v>
      </c>
      <c r="J3177" t="s">
        <v>29</v>
      </c>
      <c r="K3177" t="s">
        <v>55</v>
      </c>
      <c r="L3177" t="s">
        <v>192</v>
      </c>
      <c r="M3177" t="s">
        <v>146</v>
      </c>
      <c r="N3177" s="2">
        <v>40759</v>
      </c>
      <c r="O3177" s="2">
        <v>40761</v>
      </c>
      <c r="P3177">
        <v>20</v>
      </c>
      <c r="Q3177" s="1">
        <v>0.08</v>
      </c>
      <c r="R3177">
        <v>18.97</v>
      </c>
      <c r="S3177">
        <v>9.5399999999999991</v>
      </c>
      <c r="T3177">
        <f t="shared" si="49"/>
        <v>379.4</v>
      </c>
    </row>
    <row r="3178" spans="1:20" x14ac:dyDescent="0.25">
      <c r="A3178">
        <v>3177</v>
      </c>
      <c r="B3178">
        <v>89946</v>
      </c>
      <c r="C3178" t="s">
        <v>1284</v>
      </c>
      <c r="D3178" t="s">
        <v>20</v>
      </c>
      <c r="E3178" t="s">
        <v>21</v>
      </c>
      <c r="F3178" t="s">
        <v>31</v>
      </c>
      <c r="G3178" t="s">
        <v>93</v>
      </c>
      <c r="H3178" t="s">
        <v>33</v>
      </c>
      <c r="I3178" t="s">
        <v>28</v>
      </c>
      <c r="J3178" t="s">
        <v>29</v>
      </c>
      <c r="K3178" t="s">
        <v>34</v>
      </c>
      <c r="L3178" t="s">
        <v>192</v>
      </c>
      <c r="M3178" t="s">
        <v>139</v>
      </c>
      <c r="N3178" s="2">
        <v>40759</v>
      </c>
      <c r="O3178" s="2">
        <v>40761</v>
      </c>
      <c r="P3178">
        <v>6</v>
      </c>
      <c r="Q3178" s="1">
        <v>0.06</v>
      </c>
      <c r="R3178">
        <v>65.989999999999995</v>
      </c>
      <c r="S3178">
        <v>3.99</v>
      </c>
      <c r="T3178">
        <f t="shared" si="49"/>
        <v>395.93999999999994</v>
      </c>
    </row>
    <row r="3179" spans="1:20" x14ac:dyDescent="0.25">
      <c r="A3179">
        <v>3178</v>
      </c>
      <c r="B3179">
        <v>89838</v>
      </c>
      <c r="C3179" t="s">
        <v>787</v>
      </c>
      <c r="D3179" t="s">
        <v>38</v>
      </c>
      <c r="E3179" t="s">
        <v>39</v>
      </c>
      <c r="F3179" t="s">
        <v>47</v>
      </c>
      <c r="G3179" t="s">
        <v>48</v>
      </c>
      <c r="H3179" t="s">
        <v>42</v>
      </c>
      <c r="I3179" t="s">
        <v>28</v>
      </c>
      <c r="J3179" t="s">
        <v>29</v>
      </c>
      <c r="K3179" t="s">
        <v>228</v>
      </c>
      <c r="L3179" t="s">
        <v>44</v>
      </c>
      <c r="M3179" t="s">
        <v>160</v>
      </c>
      <c r="N3179" s="2">
        <v>41088</v>
      </c>
      <c r="O3179" s="2">
        <v>41092</v>
      </c>
      <c r="P3179">
        <v>15</v>
      </c>
      <c r="Q3179" s="1">
        <v>0.05</v>
      </c>
      <c r="R3179">
        <v>3.29</v>
      </c>
      <c r="S3179">
        <v>1.35</v>
      </c>
      <c r="T3179">
        <f t="shared" si="49"/>
        <v>49.35</v>
      </c>
    </row>
    <row r="3180" spans="1:20" x14ac:dyDescent="0.25">
      <c r="A3180">
        <v>3179</v>
      </c>
      <c r="B3180">
        <v>89838</v>
      </c>
      <c r="C3180" t="s">
        <v>664</v>
      </c>
      <c r="D3180" t="s">
        <v>578</v>
      </c>
      <c r="E3180" t="s">
        <v>187</v>
      </c>
      <c r="F3180" t="s">
        <v>31</v>
      </c>
      <c r="G3180" t="s">
        <v>48</v>
      </c>
      <c r="H3180" t="s">
        <v>217</v>
      </c>
      <c r="I3180" t="s">
        <v>28</v>
      </c>
      <c r="J3180" t="s">
        <v>29</v>
      </c>
      <c r="K3180" t="s">
        <v>82</v>
      </c>
      <c r="L3180" t="s">
        <v>283</v>
      </c>
      <c r="M3180" t="s">
        <v>178</v>
      </c>
      <c r="N3180" s="2">
        <v>41088</v>
      </c>
      <c r="O3180" s="2">
        <v>41095</v>
      </c>
      <c r="P3180">
        <v>4</v>
      </c>
      <c r="Q3180" s="1">
        <v>0.1</v>
      </c>
      <c r="R3180">
        <v>160.97999999999999</v>
      </c>
      <c r="S3180">
        <v>30</v>
      </c>
      <c r="T3180">
        <f t="shared" si="49"/>
        <v>643.91999999999996</v>
      </c>
    </row>
    <row r="3181" spans="1:20" x14ac:dyDescent="0.25">
      <c r="A3181">
        <v>3180</v>
      </c>
      <c r="B3181">
        <v>89600</v>
      </c>
      <c r="C3181" t="s">
        <v>183</v>
      </c>
      <c r="D3181" t="s">
        <v>38</v>
      </c>
      <c r="E3181" t="s">
        <v>39</v>
      </c>
      <c r="F3181" t="s">
        <v>31</v>
      </c>
      <c r="G3181" t="s">
        <v>23</v>
      </c>
      <c r="H3181" t="s">
        <v>61</v>
      </c>
      <c r="I3181" t="s">
        <v>28</v>
      </c>
      <c r="J3181" t="s">
        <v>29</v>
      </c>
      <c r="K3181" t="s">
        <v>184</v>
      </c>
      <c r="L3181" t="s">
        <v>44</v>
      </c>
      <c r="M3181" t="s">
        <v>35</v>
      </c>
      <c r="N3181" s="2">
        <v>41176</v>
      </c>
      <c r="O3181" s="2">
        <v>41177</v>
      </c>
      <c r="P3181">
        <v>9</v>
      </c>
      <c r="Q3181" s="1">
        <v>0.02</v>
      </c>
      <c r="R3181">
        <v>1.68</v>
      </c>
      <c r="S3181">
        <v>1.57</v>
      </c>
      <c r="T3181">
        <f t="shared" si="49"/>
        <v>15.12</v>
      </c>
    </row>
    <row r="3182" spans="1:20" x14ac:dyDescent="0.25">
      <c r="A3182">
        <v>3181</v>
      </c>
      <c r="B3182">
        <v>89600</v>
      </c>
      <c r="C3182" t="s">
        <v>183</v>
      </c>
      <c r="D3182" t="s">
        <v>20</v>
      </c>
      <c r="E3182" t="s">
        <v>39</v>
      </c>
      <c r="F3182" t="s">
        <v>31</v>
      </c>
      <c r="G3182" t="s">
        <v>23</v>
      </c>
      <c r="H3182" t="s">
        <v>78</v>
      </c>
      <c r="I3182" t="s">
        <v>28</v>
      </c>
      <c r="J3182" t="s">
        <v>29</v>
      </c>
      <c r="K3182" t="s">
        <v>184</v>
      </c>
      <c r="L3182" t="s">
        <v>706</v>
      </c>
      <c r="M3182" t="s">
        <v>35</v>
      </c>
      <c r="N3182" s="2">
        <v>41176</v>
      </c>
      <c r="O3182" s="2">
        <v>41176</v>
      </c>
      <c r="P3182">
        <v>19</v>
      </c>
      <c r="Q3182" s="1">
        <v>0.02</v>
      </c>
      <c r="R3182">
        <v>28.28</v>
      </c>
      <c r="S3182">
        <v>13.99</v>
      </c>
      <c r="T3182">
        <f t="shared" si="49"/>
        <v>537.32000000000005</v>
      </c>
    </row>
    <row r="3183" spans="1:20" x14ac:dyDescent="0.25">
      <c r="A3183">
        <v>3182</v>
      </c>
      <c r="B3183">
        <v>88199</v>
      </c>
      <c r="C3183" t="s">
        <v>1315</v>
      </c>
      <c r="D3183" t="s">
        <v>578</v>
      </c>
      <c r="E3183" t="s">
        <v>187</v>
      </c>
      <c r="F3183" t="s">
        <v>31</v>
      </c>
      <c r="G3183" t="s">
        <v>41</v>
      </c>
      <c r="H3183" t="s">
        <v>219</v>
      </c>
      <c r="I3183" t="s">
        <v>28</v>
      </c>
      <c r="J3183" t="s">
        <v>29</v>
      </c>
      <c r="K3183" t="s">
        <v>43</v>
      </c>
      <c r="L3183" t="s">
        <v>330</v>
      </c>
      <c r="M3183" t="s">
        <v>139</v>
      </c>
      <c r="N3183" s="2">
        <v>41146</v>
      </c>
      <c r="O3183" s="2">
        <v>41147</v>
      </c>
      <c r="P3183">
        <v>17</v>
      </c>
      <c r="Q3183" s="1">
        <v>0</v>
      </c>
      <c r="R3183">
        <v>240.98</v>
      </c>
      <c r="S3183">
        <v>60.2</v>
      </c>
      <c r="T3183">
        <f t="shared" si="49"/>
        <v>4096.66</v>
      </c>
    </row>
    <row r="3184" spans="1:20" x14ac:dyDescent="0.25">
      <c r="A3184">
        <v>3183</v>
      </c>
      <c r="B3184">
        <v>88199</v>
      </c>
      <c r="C3184" t="s">
        <v>1315</v>
      </c>
      <c r="D3184" t="s">
        <v>20</v>
      </c>
      <c r="E3184" t="s">
        <v>39</v>
      </c>
      <c r="F3184" t="s">
        <v>31</v>
      </c>
      <c r="G3184" t="s">
        <v>41</v>
      </c>
      <c r="H3184" t="s">
        <v>78</v>
      </c>
      <c r="I3184" t="s">
        <v>28</v>
      </c>
      <c r="J3184" t="s">
        <v>29</v>
      </c>
      <c r="K3184" t="s">
        <v>136</v>
      </c>
      <c r="L3184" t="s">
        <v>192</v>
      </c>
      <c r="M3184" t="s">
        <v>141</v>
      </c>
      <c r="N3184" s="2">
        <v>41146</v>
      </c>
      <c r="O3184" s="2">
        <v>41147</v>
      </c>
      <c r="P3184">
        <v>10</v>
      </c>
      <c r="Q3184" s="1">
        <v>0.09</v>
      </c>
      <c r="R3184">
        <v>6.48</v>
      </c>
      <c r="S3184">
        <v>9.68</v>
      </c>
      <c r="T3184">
        <f t="shared" si="49"/>
        <v>64.800000000000011</v>
      </c>
    </row>
    <row r="3185" spans="1:20" x14ac:dyDescent="0.25">
      <c r="A3185">
        <v>3184</v>
      </c>
      <c r="B3185">
        <v>90831</v>
      </c>
      <c r="C3185" t="s">
        <v>1512</v>
      </c>
      <c r="D3185" t="s">
        <v>38</v>
      </c>
      <c r="E3185" t="s">
        <v>39</v>
      </c>
      <c r="F3185" t="s">
        <v>22</v>
      </c>
      <c r="G3185" t="s">
        <v>23</v>
      </c>
      <c r="H3185" t="s">
        <v>49</v>
      </c>
      <c r="I3185" t="s">
        <v>28</v>
      </c>
      <c r="J3185" t="s">
        <v>29</v>
      </c>
      <c r="K3185" t="s">
        <v>165</v>
      </c>
      <c r="L3185" t="s">
        <v>192</v>
      </c>
      <c r="M3185" t="s">
        <v>199</v>
      </c>
      <c r="N3185" s="2">
        <v>41551</v>
      </c>
      <c r="O3185" s="2">
        <v>41554</v>
      </c>
      <c r="P3185">
        <v>21</v>
      </c>
      <c r="Q3185" s="1">
        <v>0.1</v>
      </c>
      <c r="R3185">
        <v>60.22</v>
      </c>
      <c r="S3185">
        <v>3.5</v>
      </c>
      <c r="T3185">
        <f t="shared" si="49"/>
        <v>1264.6199999999999</v>
      </c>
    </row>
    <row r="3186" spans="1:20" x14ac:dyDescent="0.25">
      <c r="A3186">
        <v>3185</v>
      </c>
      <c r="B3186">
        <v>90831</v>
      </c>
      <c r="C3186" t="s">
        <v>1512</v>
      </c>
      <c r="D3186" t="s">
        <v>20</v>
      </c>
      <c r="E3186" t="s">
        <v>39</v>
      </c>
      <c r="F3186" t="s">
        <v>22</v>
      </c>
      <c r="G3186" t="s">
        <v>23</v>
      </c>
      <c r="H3186" t="s">
        <v>61</v>
      </c>
      <c r="I3186" t="s">
        <v>28</v>
      </c>
      <c r="J3186" t="s">
        <v>29</v>
      </c>
      <c r="K3186" t="s">
        <v>58</v>
      </c>
      <c r="L3186" t="s">
        <v>746</v>
      </c>
      <c r="M3186" t="s">
        <v>331</v>
      </c>
      <c r="N3186" s="2">
        <v>41551</v>
      </c>
      <c r="O3186" s="2">
        <v>41553</v>
      </c>
      <c r="P3186">
        <v>7</v>
      </c>
      <c r="Q3186" s="1">
        <v>0.05</v>
      </c>
      <c r="R3186">
        <v>80.98</v>
      </c>
      <c r="S3186">
        <v>35</v>
      </c>
      <c r="T3186">
        <f t="shared" si="49"/>
        <v>566.86</v>
      </c>
    </row>
    <row r="3187" spans="1:20" x14ac:dyDescent="0.25">
      <c r="A3187">
        <v>3186</v>
      </c>
      <c r="B3187">
        <v>90831</v>
      </c>
      <c r="C3187" t="s">
        <v>1512</v>
      </c>
      <c r="D3187" t="s">
        <v>578</v>
      </c>
      <c r="E3187" t="s">
        <v>187</v>
      </c>
      <c r="F3187" t="s">
        <v>22</v>
      </c>
      <c r="G3187" t="s">
        <v>23</v>
      </c>
      <c r="H3187" t="s">
        <v>225</v>
      </c>
      <c r="I3187" t="s">
        <v>28</v>
      </c>
      <c r="J3187" t="s">
        <v>29</v>
      </c>
      <c r="K3187" t="s">
        <v>145</v>
      </c>
      <c r="L3187" t="s">
        <v>330</v>
      </c>
      <c r="M3187" t="s">
        <v>331</v>
      </c>
      <c r="N3187" s="2">
        <v>41551</v>
      </c>
      <c r="O3187" s="2">
        <v>41553</v>
      </c>
      <c r="P3187">
        <v>4</v>
      </c>
      <c r="Q3187" s="1">
        <v>7.0000000000000007E-2</v>
      </c>
      <c r="R3187">
        <v>179.29</v>
      </c>
      <c r="S3187">
        <v>56.2</v>
      </c>
      <c r="T3187">
        <f t="shared" si="49"/>
        <v>717.16</v>
      </c>
    </row>
    <row r="3188" spans="1:20" x14ac:dyDescent="0.25">
      <c r="A3188">
        <v>3187</v>
      </c>
      <c r="B3188">
        <v>90832</v>
      </c>
      <c r="C3188" t="s">
        <v>2525</v>
      </c>
      <c r="D3188" t="s">
        <v>578</v>
      </c>
      <c r="E3188" t="s">
        <v>187</v>
      </c>
      <c r="F3188" t="s">
        <v>47</v>
      </c>
      <c r="G3188" t="s">
        <v>32</v>
      </c>
      <c r="H3188" t="s">
        <v>188</v>
      </c>
      <c r="I3188" t="s">
        <v>28</v>
      </c>
      <c r="J3188" t="s">
        <v>29</v>
      </c>
      <c r="K3188" t="s">
        <v>158</v>
      </c>
      <c r="L3188" t="s">
        <v>330</v>
      </c>
      <c r="M3188" t="s">
        <v>111</v>
      </c>
      <c r="N3188" s="2">
        <v>40453</v>
      </c>
      <c r="O3188" s="2">
        <v>40455</v>
      </c>
      <c r="P3188">
        <v>12</v>
      </c>
      <c r="Q3188" s="1">
        <v>0.03</v>
      </c>
      <c r="R3188">
        <v>300.98</v>
      </c>
      <c r="S3188">
        <v>54.92</v>
      </c>
      <c r="T3188">
        <f t="shared" si="49"/>
        <v>3611.76</v>
      </c>
    </row>
    <row r="3189" spans="1:20" x14ac:dyDescent="0.25">
      <c r="A3189">
        <v>3188</v>
      </c>
      <c r="B3189">
        <v>90832</v>
      </c>
      <c r="C3189" t="s">
        <v>2525</v>
      </c>
      <c r="D3189" t="s">
        <v>578</v>
      </c>
      <c r="E3189" t="s">
        <v>21</v>
      </c>
      <c r="F3189" t="s">
        <v>47</v>
      </c>
      <c r="G3189" t="s">
        <v>32</v>
      </c>
      <c r="H3189" t="s">
        <v>33</v>
      </c>
      <c r="I3189" t="s">
        <v>28</v>
      </c>
      <c r="J3189" t="s">
        <v>29</v>
      </c>
      <c r="K3189" t="s">
        <v>34</v>
      </c>
      <c r="L3189" t="s">
        <v>283</v>
      </c>
      <c r="M3189" t="s">
        <v>117</v>
      </c>
      <c r="N3189" s="2">
        <v>40453</v>
      </c>
      <c r="O3189" s="2">
        <v>40455</v>
      </c>
      <c r="P3189">
        <v>2</v>
      </c>
      <c r="Q3189" s="1">
        <v>0.02</v>
      </c>
      <c r="R3189">
        <v>2550.14</v>
      </c>
      <c r="S3189">
        <v>29.7</v>
      </c>
      <c r="T3189">
        <f t="shared" si="49"/>
        <v>5100.28</v>
      </c>
    </row>
    <row r="3190" spans="1:20" x14ac:dyDescent="0.25">
      <c r="A3190">
        <v>3189</v>
      </c>
      <c r="B3190">
        <v>87354</v>
      </c>
      <c r="C3190" t="s">
        <v>989</v>
      </c>
      <c r="D3190" t="s">
        <v>578</v>
      </c>
      <c r="E3190" t="s">
        <v>187</v>
      </c>
      <c r="F3190" t="s">
        <v>31</v>
      </c>
      <c r="G3190" t="s">
        <v>23</v>
      </c>
      <c r="H3190" t="s">
        <v>217</v>
      </c>
      <c r="I3190" t="s">
        <v>28</v>
      </c>
      <c r="J3190" t="s">
        <v>29</v>
      </c>
      <c r="K3190" t="s">
        <v>98</v>
      </c>
      <c r="L3190" t="s">
        <v>330</v>
      </c>
      <c r="M3190" t="s">
        <v>35</v>
      </c>
      <c r="N3190" s="2">
        <v>41373</v>
      </c>
      <c r="O3190" s="2">
        <v>41376</v>
      </c>
      <c r="P3190">
        <v>12</v>
      </c>
      <c r="Q3190" s="1">
        <v>0.08</v>
      </c>
      <c r="R3190">
        <v>70.98</v>
      </c>
      <c r="S3190">
        <v>46.74</v>
      </c>
      <c r="T3190">
        <f t="shared" si="49"/>
        <v>851.76</v>
      </c>
    </row>
    <row r="3191" spans="1:20" x14ac:dyDescent="0.25">
      <c r="A3191">
        <v>3190</v>
      </c>
      <c r="B3191">
        <v>89313</v>
      </c>
      <c r="C3191" t="s">
        <v>1260</v>
      </c>
      <c r="D3191" t="s">
        <v>578</v>
      </c>
      <c r="E3191" t="s">
        <v>187</v>
      </c>
      <c r="F3191" t="s">
        <v>22</v>
      </c>
      <c r="G3191" t="s">
        <v>41</v>
      </c>
      <c r="H3191" t="s">
        <v>188</v>
      </c>
      <c r="I3191" t="s">
        <v>28</v>
      </c>
      <c r="J3191" t="s">
        <v>29</v>
      </c>
      <c r="K3191" t="s">
        <v>145</v>
      </c>
      <c r="L3191" t="s">
        <v>330</v>
      </c>
      <c r="M3191" t="s">
        <v>232</v>
      </c>
      <c r="N3191" s="2">
        <v>41612</v>
      </c>
      <c r="O3191" s="2">
        <v>41614</v>
      </c>
      <c r="P3191">
        <v>1</v>
      </c>
      <c r="Q3191" s="1">
        <v>7.0000000000000007E-2</v>
      </c>
      <c r="R3191">
        <v>48.58</v>
      </c>
      <c r="S3191">
        <v>54.11</v>
      </c>
      <c r="T3191">
        <f t="shared" si="49"/>
        <v>48.58</v>
      </c>
    </row>
    <row r="3192" spans="1:20" x14ac:dyDescent="0.25">
      <c r="A3192">
        <v>3191</v>
      </c>
      <c r="B3192">
        <v>90686</v>
      </c>
      <c r="C3192" t="s">
        <v>1633</v>
      </c>
      <c r="D3192" t="s">
        <v>38</v>
      </c>
      <c r="E3192" t="s">
        <v>39</v>
      </c>
      <c r="F3192" t="s">
        <v>40</v>
      </c>
      <c r="G3192" t="s">
        <v>41</v>
      </c>
      <c r="H3192" t="s">
        <v>49</v>
      </c>
      <c r="I3192" t="s">
        <v>28</v>
      </c>
      <c r="J3192" t="s">
        <v>29</v>
      </c>
      <c r="K3192" t="s">
        <v>136</v>
      </c>
      <c r="L3192" t="s">
        <v>192</v>
      </c>
      <c r="M3192" t="s">
        <v>99</v>
      </c>
      <c r="N3192" s="2">
        <v>41095</v>
      </c>
      <c r="O3192" s="2">
        <v>41097</v>
      </c>
      <c r="P3192">
        <v>17</v>
      </c>
      <c r="Q3192" s="1">
        <v>0.01</v>
      </c>
      <c r="R3192">
        <v>49.43</v>
      </c>
      <c r="S3192">
        <v>19.989999999999998</v>
      </c>
      <c r="T3192">
        <f t="shared" si="49"/>
        <v>840.31</v>
      </c>
    </row>
    <row r="3193" spans="1:20" x14ac:dyDescent="0.25">
      <c r="A3193">
        <v>3192</v>
      </c>
      <c r="B3193">
        <v>88586</v>
      </c>
      <c r="C3193" t="s">
        <v>1543</v>
      </c>
      <c r="D3193" t="s">
        <v>20</v>
      </c>
      <c r="E3193" t="s">
        <v>39</v>
      </c>
      <c r="F3193" t="s">
        <v>31</v>
      </c>
      <c r="G3193" t="s">
        <v>23</v>
      </c>
      <c r="H3193" t="s">
        <v>49</v>
      </c>
      <c r="I3193" t="s">
        <v>28</v>
      </c>
      <c r="J3193" t="s">
        <v>29</v>
      </c>
      <c r="K3193" t="s">
        <v>119</v>
      </c>
      <c r="L3193" t="s">
        <v>192</v>
      </c>
      <c r="M3193" t="s">
        <v>255</v>
      </c>
      <c r="N3193" s="2">
        <v>41562</v>
      </c>
      <c r="O3193" s="2">
        <v>41565</v>
      </c>
      <c r="P3193">
        <v>23</v>
      </c>
      <c r="Q3193" s="1">
        <v>0.03</v>
      </c>
      <c r="R3193">
        <v>47.9</v>
      </c>
      <c r="S3193">
        <v>5.86</v>
      </c>
      <c r="T3193">
        <f t="shared" si="49"/>
        <v>1101.7</v>
      </c>
    </row>
    <row r="3194" spans="1:20" x14ac:dyDescent="0.25">
      <c r="A3194">
        <v>3193</v>
      </c>
      <c r="B3194">
        <v>86544</v>
      </c>
      <c r="C3194" t="s">
        <v>685</v>
      </c>
      <c r="D3194" t="s">
        <v>20</v>
      </c>
      <c r="E3194" t="s">
        <v>39</v>
      </c>
      <c r="F3194" t="s">
        <v>22</v>
      </c>
      <c r="G3194" t="s">
        <v>23</v>
      </c>
      <c r="H3194" t="s">
        <v>61</v>
      </c>
      <c r="I3194" t="s">
        <v>28</v>
      </c>
      <c r="J3194" t="s">
        <v>29</v>
      </c>
      <c r="K3194" t="s">
        <v>145</v>
      </c>
      <c r="L3194" t="s">
        <v>44</v>
      </c>
      <c r="M3194" t="s">
        <v>27</v>
      </c>
      <c r="N3194" s="2">
        <v>40205</v>
      </c>
      <c r="O3194" s="2">
        <v>40206</v>
      </c>
      <c r="P3194">
        <v>9</v>
      </c>
      <c r="Q3194" s="1">
        <v>0.09</v>
      </c>
      <c r="R3194">
        <v>2.94</v>
      </c>
      <c r="S3194">
        <v>0.7</v>
      </c>
      <c r="T3194">
        <f t="shared" si="49"/>
        <v>26.46</v>
      </c>
    </row>
    <row r="3195" spans="1:20" x14ac:dyDescent="0.25">
      <c r="A3195">
        <v>3194</v>
      </c>
      <c r="B3195">
        <v>86544</v>
      </c>
      <c r="C3195" t="s">
        <v>65</v>
      </c>
      <c r="D3195" t="s">
        <v>20</v>
      </c>
      <c r="E3195" t="s">
        <v>39</v>
      </c>
      <c r="F3195" t="s">
        <v>31</v>
      </c>
      <c r="G3195" t="s">
        <v>23</v>
      </c>
      <c r="H3195" t="s">
        <v>42</v>
      </c>
      <c r="I3195" t="s">
        <v>28</v>
      </c>
      <c r="J3195" t="s">
        <v>29</v>
      </c>
      <c r="K3195" t="s">
        <v>289</v>
      </c>
      <c r="L3195" t="s">
        <v>26</v>
      </c>
      <c r="M3195" t="s">
        <v>279</v>
      </c>
      <c r="N3195" s="2">
        <v>40205</v>
      </c>
      <c r="O3195" s="2">
        <v>40207</v>
      </c>
      <c r="P3195">
        <v>10</v>
      </c>
      <c r="Q3195" s="1">
        <v>0.03</v>
      </c>
      <c r="R3195">
        <v>43.98</v>
      </c>
      <c r="S3195">
        <v>8.99</v>
      </c>
      <c r="T3195">
        <f t="shared" si="49"/>
        <v>439.79999999999995</v>
      </c>
    </row>
    <row r="3196" spans="1:20" x14ac:dyDescent="0.25">
      <c r="A3196">
        <v>3195</v>
      </c>
      <c r="B3196">
        <v>86544</v>
      </c>
      <c r="C3196" t="s">
        <v>65</v>
      </c>
      <c r="D3196" t="s">
        <v>20</v>
      </c>
      <c r="E3196" t="s">
        <v>39</v>
      </c>
      <c r="F3196" t="s">
        <v>31</v>
      </c>
      <c r="G3196" t="s">
        <v>23</v>
      </c>
      <c r="H3196" t="s">
        <v>49</v>
      </c>
      <c r="I3196" t="s">
        <v>28</v>
      </c>
      <c r="J3196" t="s">
        <v>29</v>
      </c>
      <c r="K3196" t="s">
        <v>50</v>
      </c>
      <c r="L3196" t="s">
        <v>44</v>
      </c>
      <c r="M3196" t="s">
        <v>66</v>
      </c>
      <c r="N3196" s="2">
        <v>40205</v>
      </c>
      <c r="O3196" s="2">
        <v>40208</v>
      </c>
      <c r="P3196">
        <v>13</v>
      </c>
      <c r="Q3196" s="1">
        <v>0.06</v>
      </c>
      <c r="R3196">
        <v>1.1399999999999999</v>
      </c>
      <c r="S3196">
        <v>0.7</v>
      </c>
      <c r="T3196">
        <f t="shared" si="49"/>
        <v>14.819999999999999</v>
      </c>
    </row>
    <row r="3197" spans="1:20" x14ac:dyDescent="0.25">
      <c r="A3197">
        <v>3196</v>
      </c>
      <c r="B3197">
        <v>87800</v>
      </c>
      <c r="C3197" t="s">
        <v>496</v>
      </c>
      <c r="D3197" t="s">
        <v>578</v>
      </c>
      <c r="E3197" t="s">
        <v>187</v>
      </c>
      <c r="F3197" t="s">
        <v>31</v>
      </c>
      <c r="G3197" t="s">
        <v>23</v>
      </c>
      <c r="H3197" t="s">
        <v>219</v>
      </c>
      <c r="I3197" t="s">
        <v>28</v>
      </c>
      <c r="J3197" t="s">
        <v>29</v>
      </c>
      <c r="K3197" t="s">
        <v>98</v>
      </c>
      <c r="L3197" t="s">
        <v>283</v>
      </c>
      <c r="M3197" t="s">
        <v>63</v>
      </c>
      <c r="N3197" s="2">
        <v>40926</v>
      </c>
      <c r="O3197" s="2">
        <v>40927</v>
      </c>
      <c r="P3197">
        <v>5</v>
      </c>
      <c r="Q3197" s="1">
        <v>7.0000000000000007E-2</v>
      </c>
      <c r="R3197">
        <v>300.98</v>
      </c>
      <c r="S3197">
        <v>64.73</v>
      </c>
      <c r="T3197">
        <f t="shared" si="49"/>
        <v>1504.9</v>
      </c>
    </row>
    <row r="3198" spans="1:20" x14ac:dyDescent="0.25">
      <c r="A3198">
        <v>3197</v>
      </c>
      <c r="B3198">
        <v>86669</v>
      </c>
      <c r="C3198" t="s">
        <v>1367</v>
      </c>
      <c r="D3198" t="s">
        <v>20</v>
      </c>
      <c r="E3198" t="s">
        <v>39</v>
      </c>
      <c r="F3198" t="s">
        <v>31</v>
      </c>
      <c r="G3198" t="s">
        <v>23</v>
      </c>
      <c r="H3198" t="s">
        <v>54</v>
      </c>
      <c r="I3198" t="s">
        <v>28</v>
      </c>
      <c r="J3198" t="s">
        <v>29</v>
      </c>
      <c r="K3198" t="s">
        <v>119</v>
      </c>
      <c r="L3198" t="s">
        <v>192</v>
      </c>
      <c r="M3198" t="s">
        <v>631</v>
      </c>
      <c r="N3198" s="2">
        <v>40623</v>
      </c>
      <c r="O3198" s="2">
        <v>40624</v>
      </c>
      <c r="P3198">
        <v>4</v>
      </c>
      <c r="Q3198" s="1">
        <v>0.09</v>
      </c>
      <c r="R3198">
        <v>55.48</v>
      </c>
      <c r="S3198">
        <v>6.79</v>
      </c>
      <c r="T3198">
        <f t="shared" si="49"/>
        <v>221.92</v>
      </c>
    </row>
    <row r="3199" spans="1:20" x14ac:dyDescent="0.25">
      <c r="A3199">
        <v>3198</v>
      </c>
      <c r="B3199">
        <v>89601</v>
      </c>
      <c r="C3199" t="s">
        <v>1214</v>
      </c>
      <c r="D3199" t="s">
        <v>20</v>
      </c>
      <c r="E3199" t="s">
        <v>39</v>
      </c>
      <c r="F3199" t="s">
        <v>31</v>
      </c>
      <c r="G3199" t="s">
        <v>23</v>
      </c>
      <c r="H3199" t="s">
        <v>49</v>
      </c>
      <c r="I3199" t="s">
        <v>28</v>
      </c>
      <c r="J3199" t="s">
        <v>29</v>
      </c>
      <c r="K3199" t="s">
        <v>68</v>
      </c>
      <c r="L3199" t="s">
        <v>192</v>
      </c>
      <c r="M3199" t="s">
        <v>367</v>
      </c>
      <c r="N3199" s="2">
        <v>40405</v>
      </c>
      <c r="O3199" s="2">
        <v>40406</v>
      </c>
      <c r="P3199">
        <v>17</v>
      </c>
      <c r="Q3199" s="1">
        <v>0.02</v>
      </c>
      <c r="R3199">
        <v>4.9800000000000004</v>
      </c>
      <c r="S3199">
        <v>0.49</v>
      </c>
      <c r="T3199">
        <f t="shared" si="49"/>
        <v>84.660000000000011</v>
      </c>
    </row>
    <row r="3200" spans="1:20" x14ac:dyDescent="0.25">
      <c r="A3200">
        <v>3199</v>
      </c>
      <c r="B3200">
        <v>90838</v>
      </c>
      <c r="C3200" t="s">
        <v>925</v>
      </c>
      <c r="D3200" t="s">
        <v>20</v>
      </c>
      <c r="E3200" t="s">
        <v>39</v>
      </c>
      <c r="F3200" t="s">
        <v>31</v>
      </c>
      <c r="G3200" t="s">
        <v>41</v>
      </c>
      <c r="H3200" t="s">
        <v>78</v>
      </c>
      <c r="I3200" t="s">
        <v>28</v>
      </c>
      <c r="J3200" t="s">
        <v>29</v>
      </c>
      <c r="K3200" t="s">
        <v>55</v>
      </c>
      <c r="L3200" t="s">
        <v>192</v>
      </c>
      <c r="M3200" t="s">
        <v>141</v>
      </c>
      <c r="N3200" s="2">
        <v>40669</v>
      </c>
      <c r="O3200" s="2">
        <v>40671</v>
      </c>
      <c r="P3200">
        <v>3</v>
      </c>
      <c r="Q3200" s="1">
        <v>0</v>
      </c>
      <c r="R3200">
        <v>3.98</v>
      </c>
      <c r="S3200">
        <v>5.26</v>
      </c>
      <c r="T3200">
        <f t="shared" si="49"/>
        <v>11.94</v>
      </c>
    </row>
    <row r="3201" spans="1:20" x14ac:dyDescent="0.25">
      <c r="A3201">
        <v>3200</v>
      </c>
      <c r="B3201">
        <v>86449</v>
      </c>
      <c r="C3201" t="s">
        <v>896</v>
      </c>
      <c r="D3201" t="s">
        <v>20</v>
      </c>
      <c r="E3201" t="s">
        <v>39</v>
      </c>
      <c r="F3201" t="s">
        <v>22</v>
      </c>
      <c r="G3201" t="s">
        <v>23</v>
      </c>
      <c r="H3201" t="s">
        <v>54</v>
      </c>
      <c r="I3201" t="s">
        <v>28</v>
      </c>
      <c r="J3201" t="s">
        <v>29</v>
      </c>
      <c r="K3201" t="s">
        <v>165</v>
      </c>
      <c r="L3201" t="s">
        <v>44</v>
      </c>
      <c r="M3201" t="s">
        <v>238</v>
      </c>
      <c r="N3201" s="2">
        <v>41012</v>
      </c>
      <c r="O3201" s="2">
        <v>41014</v>
      </c>
      <c r="P3201">
        <v>5</v>
      </c>
      <c r="Q3201" s="1">
        <v>0.03</v>
      </c>
      <c r="R3201">
        <v>3.78</v>
      </c>
      <c r="S3201">
        <v>0.71</v>
      </c>
      <c r="T3201">
        <f t="shared" si="49"/>
        <v>18.899999999999999</v>
      </c>
    </row>
    <row r="3202" spans="1:20" x14ac:dyDescent="0.25">
      <c r="A3202">
        <v>3201</v>
      </c>
      <c r="B3202">
        <v>90849</v>
      </c>
      <c r="C3202" t="s">
        <v>2123</v>
      </c>
      <c r="D3202" t="s">
        <v>20</v>
      </c>
      <c r="E3202" t="s">
        <v>21</v>
      </c>
      <c r="F3202" t="s">
        <v>31</v>
      </c>
      <c r="G3202" t="s">
        <v>41</v>
      </c>
      <c r="H3202" t="s">
        <v>33</v>
      </c>
      <c r="I3202" t="s">
        <v>28</v>
      </c>
      <c r="J3202" t="s">
        <v>29</v>
      </c>
      <c r="K3202" t="s">
        <v>204</v>
      </c>
      <c r="L3202" t="s">
        <v>192</v>
      </c>
      <c r="M3202" t="s">
        <v>35</v>
      </c>
      <c r="N3202" s="2">
        <v>41520</v>
      </c>
      <c r="O3202" s="2">
        <v>41521</v>
      </c>
      <c r="P3202">
        <v>15</v>
      </c>
      <c r="Q3202" s="1">
        <v>0.01</v>
      </c>
      <c r="R3202">
        <v>27.48</v>
      </c>
      <c r="S3202">
        <v>4</v>
      </c>
      <c r="T3202">
        <f t="shared" si="49"/>
        <v>412.2</v>
      </c>
    </row>
    <row r="3203" spans="1:20" x14ac:dyDescent="0.25">
      <c r="A3203">
        <v>3202</v>
      </c>
      <c r="B3203">
        <v>89493</v>
      </c>
      <c r="C3203" t="s">
        <v>324</v>
      </c>
      <c r="D3203" t="s">
        <v>20</v>
      </c>
      <c r="E3203" t="s">
        <v>187</v>
      </c>
      <c r="F3203" t="s">
        <v>22</v>
      </c>
      <c r="G3203" t="s">
        <v>41</v>
      </c>
      <c r="H3203" t="s">
        <v>217</v>
      </c>
      <c r="I3203" t="s">
        <v>28</v>
      </c>
      <c r="J3203" t="s">
        <v>29</v>
      </c>
      <c r="K3203" t="s">
        <v>145</v>
      </c>
      <c r="L3203" t="s">
        <v>746</v>
      </c>
      <c r="M3203" t="s">
        <v>80</v>
      </c>
      <c r="N3203" s="2">
        <v>41363</v>
      </c>
      <c r="O3203" s="2">
        <v>41365</v>
      </c>
      <c r="P3203">
        <v>9</v>
      </c>
      <c r="Q3203" s="1">
        <v>0.1</v>
      </c>
      <c r="R3203">
        <v>71.37</v>
      </c>
      <c r="S3203">
        <v>69</v>
      </c>
      <c r="T3203">
        <f t="shared" ref="T3203:T3266" si="50">R3203*P3203</f>
        <v>642.33000000000004</v>
      </c>
    </row>
    <row r="3204" spans="1:20" x14ac:dyDescent="0.25">
      <c r="A3204">
        <v>3203</v>
      </c>
      <c r="B3204">
        <v>90343</v>
      </c>
      <c r="C3204" t="s">
        <v>501</v>
      </c>
      <c r="D3204" t="s">
        <v>20</v>
      </c>
      <c r="E3204" t="s">
        <v>187</v>
      </c>
      <c r="F3204" t="s">
        <v>31</v>
      </c>
      <c r="G3204" t="s">
        <v>23</v>
      </c>
      <c r="H3204" t="s">
        <v>217</v>
      </c>
      <c r="I3204" t="s">
        <v>28</v>
      </c>
      <c r="J3204" t="s">
        <v>29</v>
      </c>
      <c r="K3204" t="s">
        <v>282</v>
      </c>
      <c r="L3204" t="s">
        <v>44</v>
      </c>
      <c r="M3204" t="s">
        <v>375</v>
      </c>
      <c r="N3204" s="2">
        <v>40891</v>
      </c>
      <c r="O3204" s="2">
        <v>40891</v>
      </c>
      <c r="P3204">
        <v>15</v>
      </c>
      <c r="Q3204" s="1">
        <v>0.05</v>
      </c>
      <c r="R3204">
        <v>3.7</v>
      </c>
      <c r="S3204">
        <v>1.61</v>
      </c>
      <c r="T3204">
        <f t="shared" si="50"/>
        <v>55.5</v>
      </c>
    </row>
    <row r="3205" spans="1:20" x14ac:dyDescent="0.25">
      <c r="A3205">
        <v>3204</v>
      </c>
      <c r="B3205">
        <v>90343</v>
      </c>
      <c r="C3205" t="s">
        <v>877</v>
      </c>
      <c r="D3205" t="s">
        <v>38</v>
      </c>
      <c r="E3205" t="s">
        <v>39</v>
      </c>
      <c r="F3205" t="s">
        <v>31</v>
      </c>
      <c r="G3205" t="s">
        <v>23</v>
      </c>
      <c r="H3205" t="s">
        <v>94</v>
      </c>
      <c r="I3205" t="s">
        <v>28</v>
      </c>
      <c r="J3205" t="s">
        <v>29</v>
      </c>
      <c r="K3205" t="s">
        <v>133</v>
      </c>
      <c r="L3205" t="s">
        <v>192</v>
      </c>
      <c r="M3205" t="s">
        <v>367</v>
      </c>
      <c r="N3205" s="2">
        <v>40891</v>
      </c>
      <c r="O3205" s="2">
        <v>40891</v>
      </c>
      <c r="P3205">
        <v>19</v>
      </c>
      <c r="Q3205" s="1">
        <v>7.0000000000000007E-2</v>
      </c>
      <c r="R3205">
        <v>22.38</v>
      </c>
      <c r="S3205">
        <v>15.1</v>
      </c>
      <c r="T3205">
        <f t="shared" si="50"/>
        <v>425.21999999999997</v>
      </c>
    </row>
    <row r="3206" spans="1:20" x14ac:dyDescent="0.25">
      <c r="A3206">
        <v>3205</v>
      </c>
      <c r="B3206">
        <v>90343</v>
      </c>
      <c r="C3206" t="s">
        <v>877</v>
      </c>
      <c r="D3206" t="s">
        <v>20</v>
      </c>
      <c r="E3206" t="s">
        <v>21</v>
      </c>
      <c r="F3206" t="s">
        <v>31</v>
      </c>
      <c r="G3206" t="s">
        <v>23</v>
      </c>
      <c r="H3206" t="s">
        <v>24</v>
      </c>
      <c r="I3206" t="s">
        <v>28</v>
      </c>
      <c r="J3206" t="s">
        <v>29</v>
      </c>
      <c r="K3206" t="s">
        <v>204</v>
      </c>
      <c r="L3206" t="s">
        <v>192</v>
      </c>
      <c r="M3206" t="s">
        <v>91</v>
      </c>
      <c r="N3206" s="2">
        <v>40891</v>
      </c>
      <c r="O3206" s="2">
        <v>40893</v>
      </c>
      <c r="P3206">
        <v>21</v>
      </c>
      <c r="Q3206" s="1">
        <v>0.06</v>
      </c>
      <c r="R3206">
        <v>19.98</v>
      </c>
      <c r="S3206">
        <v>4</v>
      </c>
      <c r="T3206">
        <f t="shared" si="50"/>
        <v>419.58</v>
      </c>
    </row>
    <row r="3207" spans="1:20" x14ac:dyDescent="0.25">
      <c r="A3207">
        <v>3206</v>
      </c>
      <c r="B3207">
        <v>90343</v>
      </c>
      <c r="C3207" t="s">
        <v>877</v>
      </c>
      <c r="D3207" t="s">
        <v>20</v>
      </c>
      <c r="E3207" t="s">
        <v>21</v>
      </c>
      <c r="F3207" t="s">
        <v>31</v>
      </c>
      <c r="G3207" t="s">
        <v>23</v>
      </c>
      <c r="H3207" t="s">
        <v>33</v>
      </c>
      <c r="I3207" t="s">
        <v>28</v>
      </c>
      <c r="J3207" t="s">
        <v>29</v>
      </c>
      <c r="K3207" t="s">
        <v>1147</v>
      </c>
      <c r="L3207" t="s">
        <v>706</v>
      </c>
      <c r="M3207" t="s">
        <v>66</v>
      </c>
      <c r="N3207" s="2">
        <v>40891</v>
      </c>
      <c r="O3207" s="2">
        <v>40892</v>
      </c>
      <c r="P3207">
        <v>1</v>
      </c>
      <c r="Q3207" s="1">
        <v>0.01</v>
      </c>
      <c r="R3207">
        <v>20.99</v>
      </c>
      <c r="S3207">
        <v>4.8099999999999996</v>
      </c>
      <c r="T3207">
        <f t="shared" si="50"/>
        <v>20.99</v>
      </c>
    </row>
    <row r="3208" spans="1:20" x14ac:dyDescent="0.25">
      <c r="A3208">
        <v>3207</v>
      </c>
      <c r="B3208">
        <v>86949</v>
      </c>
      <c r="C3208" t="s">
        <v>1089</v>
      </c>
      <c r="D3208" t="s">
        <v>20</v>
      </c>
      <c r="E3208" t="s">
        <v>39</v>
      </c>
      <c r="F3208" t="s">
        <v>31</v>
      </c>
      <c r="G3208" t="s">
        <v>23</v>
      </c>
      <c r="H3208" t="s">
        <v>61</v>
      </c>
      <c r="I3208" t="s">
        <v>28</v>
      </c>
      <c r="J3208" t="s">
        <v>29</v>
      </c>
      <c r="K3208" t="s">
        <v>129</v>
      </c>
      <c r="L3208" t="s">
        <v>192</v>
      </c>
      <c r="M3208" t="s">
        <v>367</v>
      </c>
      <c r="N3208" s="2">
        <v>40299</v>
      </c>
      <c r="O3208" s="2">
        <v>40301</v>
      </c>
      <c r="P3208">
        <v>16</v>
      </c>
      <c r="Q3208" s="1">
        <v>0.01</v>
      </c>
      <c r="R3208">
        <v>11.7</v>
      </c>
      <c r="S3208">
        <v>5.63</v>
      </c>
      <c r="T3208">
        <f t="shared" si="50"/>
        <v>187.2</v>
      </c>
    </row>
    <row r="3209" spans="1:20" x14ac:dyDescent="0.25">
      <c r="A3209">
        <v>3208</v>
      </c>
      <c r="B3209">
        <v>86949</v>
      </c>
      <c r="C3209" t="s">
        <v>1089</v>
      </c>
      <c r="D3209" t="s">
        <v>20</v>
      </c>
      <c r="E3209" t="s">
        <v>39</v>
      </c>
      <c r="F3209" t="s">
        <v>31</v>
      </c>
      <c r="G3209" t="s">
        <v>23</v>
      </c>
      <c r="H3209" t="s">
        <v>78</v>
      </c>
      <c r="I3209" t="s">
        <v>28</v>
      </c>
      <c r="J3209" t="s">
        <v>29</v>
      </c>
      <c r="K3209" t="s">
        <v>221</v>
      </c>
      <c r="L3209" t="s">
        <v>192</v>
      </c>
      <c r="M3209" t="s">
        <v>375</v>
      </c>
      <c r="N3209" s="2">
        <v>40299</v>
      </c>
      <c r="O3209" s="2">
        <v>40299</v>
      </c>
      <c r="P3209">
        <v>9</v>
      </c>
      <c r="Q3209" s="1">
        <v>0.03</v>
      </c>
      <c r="R3209">
        <v>4.55</v>
      </c>
      <c r="S3209">
        <v>1.49</v>
      </c>
      <c r="T3209">
        <f t="shared" si="50"/>
        <v>40.949999999999996</v>
      </c>
    </row>
    <row r="3210" spans="1:20" x14ac:dyDescent="0.25">
      <c r="A3210">
        <v>3209</v>
      </c>
      <c r="B3210">
        <v>88013</v>
      </c>
      <c r="C3210" t="s">
        <v>527</v>
      </c>
      <c r="D3210" t="s">
        <v>578</v>
      </c>
      <c r="E3210" t="s">
        <v>39</v>
      </c>
      <c r="F3210" t="s">
        <v>40</v>
      </c>
      <c r="G3210" t="s">
        <v>32</v>
      </c>
      <c r="H3210" t="s">
        <v>89</v>
      </c>
      <c r="I3210" t="s">
        <v>28</v>
      </c>
      <c r="J3210" t="s">
        <v>29</v>
      </c>
      <c r="K3210" t="s">
        <v>133</v>
      </c>
      <c r="L3210" t="s">
        <v>283</v>
      </c>
      <c r="M3210" t="s">
        <v>59</v>
      </c>
      <c r="N3210" s="2">
        <v>41577</v>
      </c>
      <c r="O3210" s="2">
        <v>41577</v>
      </c>
      <c r="P3210">
        <v>25</v>
      </c>
      <c r="Q3210" s="1">
        <v>0.01</v>
      </c>
      <c r="R3210">
        <v>100.98</v>
      </c>
      <c r="S3210">
        <v>15.66</v>
      </c>
      <c r="T3210">
        <f t="shared" si="50"/>
        <v>2524.5</v>
      </c>
    </row>
    <row r="3211" spans="1:20" x14ac:dyDescent="0.25">
      <c r="A3211">
        <v>3210</v>
      </c>
      <c r="B3211">
        <v>88013</v>
      </c>
      <c r="C3211" t="s">
        <v>527</v>
      </c>
      <c r="D3211" t="s">
        <v>20</v>
      </c>
      <c r="E3211" t="s">
        <v>39</v>
      </c>
      <c r="F3211" t="s">
        <v>40</v>
      </c>
      <c r="G3211" t="s">
        <v>32</v>
      </c>
      <c r="H3211" t="s">
        <v>89</v>
      </c>
      <c r="I3211" t="s">
        <v>28</v>
      </c>
      <c r="J3211" t="s">
        <v>29</v>
      </c>
      <c r="K3211" t="s">
        <v>172</v>
      </c>
      <c r="L3211" t="s">
        <v>192</v>
      </c>
      <c r="M3211" t="s">
        <v>59</v>
      </c>
      <c r="N3211" s="2">
        <v>41577</v>
      </c>
      <c r="O3211" s="2">
        <v>41579</v>
      </c>
      <c r="P3211">
        <v>12</v>
      </c>
      <c r="Q3211" s="1">
        <v>0</v>
      </c>
      <c r="R3211">
        <v>7.35</v>
      </c>
      <c r="S3211">
        <v>5.96</v>
      </c>
      <c r="T3211">
        <f t="shared" si="50"/>
        <v>88.199999999999989</v>
      </c>
    </row>
    <row r="3212" spans="1:20" x14ac:dyDescent="0.25">
      <c r="A3212">
        <v>3211</v>
      </c>
      <c r="B3212">
        <v>88013</v>
      </c>
      <c r="C3212" t="s">
        <v>527</v>
      </c>
      <c r="D3212" t="s">
        <v>20</v>
      </c>
      <c r="E3212" t="s">
        <v>39</v>
      </c>
      <c r="F3212" t="s">
        <v>40</v>
      </c>
      <c r="G3212" t="s">
        <v>32</v>
      </c>
      <c r="H3212" t="s">
        <v>89</v>
      </c>
      <c r="I3212" t="s">
        <v>28</v>
      </c>
      <c r="J3212" t="s">
        <v>29</v>
      </c>
      <c r="K3212" t="s">
        <v>119</v>
      </c>
      <c r="L3212" t="s">
        <v>192</v>
      </c>
      <c r="M3212" t="s">
        <v>99</v>
      </c>
      <c r="N3212" s="2">
        <v>41577</v>
      </c>
      <c r="O3212" s="2">
        <v>41578</v>
      </c>
      <c r="P3212">
        <v>10</v>
      </c>
      <c r="Q3212" s="1">
        <v>0.1</v>
      </c>
      <c r="R3212">
        <v>40.99</v>
      </c>
      <c r="S3212">
        <v>17.48</v>
      </c>
      <c r="T3212">
        <f t="shared" si="50"/>
        <v>409.90000000000003</v>
      </c>
    </row>
    <row r="3213" spans="1:20" x14ac:dyDescent="0.25">
      <c r="A3213">
        <v>3212</v>
      </c>
      <c r="B3213">
        <v>90718</v>
      </c>
      <c r="C3213" t="s">
        <v>1648</v>
      </c>
      <c r="D3213" t="s">
        <v>20</v>
      </c>
      <c r="E3213" t="s">
        <v>39</v>
      </c>
      <c r="F3213" t="s">
        <v>31</v>
      </c>
      <c r="G3213" t="s">
        <v>41</v>
      </c>
      <c r="H3213" t="s">
        <v>49</v>
      </c>
      <c r="I3213" t="s">
        <v>28</v>
      </c>
      <c r="J3213" t="s">
        <v>29</v>
      </c>
      <c r="K3213" t="s">
        <v>289</v>
      </c>
      <c r="L3213" t="s">
        <v>192</v>
      </c>
      <c r="M3213" t="s">
        <v>35</v>
      </c>
      <c r="N3213" s="2">
        <v>40851</v>
      </c>
      <c r="O3213" s="2">
        <v>40853</v>
      </c>
      <c r="P3213">
        <v>31</v>
      </c>
      <c r="Q3213" s="1">
        <v>0.05</v>
      </c>
      <c r="R3213">
        <v>7.28</v>
      </c>
      <c r="S3213">
        <v>11.15</v>
      </c>
      <c r="T3213">
        <f t="shared" si="50"/>
        <v>225.68</v>
      </c>
    </row>
    <row r="3214" spans="1:20" x14ac:dyDescent="0.25">
      <c r="A3214">
        <v>3213</v>
      </c>
      <c r="B3214">
        <v>90103</v>
      </c>
      <c r="C3214" t="s">
        <v>689</v>
      </c>
      <c r="D3214" t="s">
        <v>20</v>
      </c>
      <c r="E3214" t="s">
        <v>39</v>
      </c>
      <c r="F3214" t="s">
        <v>22</v>
      </c>
      <c r="G3214" t="s">
        <v>93</v>
      </c>
      <c r="H3214" t="s">
        <v>78</v>
      </c>
      <c r="I3214" t="s">
        <v>28</v>
      </c>
      <c r="J3214" t="s">
        <v>29</v>
      </c>
      <c r="K3214" t="s">
        <v>50</v>
      </c>
      <c r="L3214" t="s">
        <v>44</v>
      </c>
      <c r="M3214" t="s">
        <v>246</v>
      </c>
      <c r="N3214" s="2">
        <v>40478</v>
      </c>
      <c r="O3214" s="2">
        <v>40479</v>
      </c>
      <c r="P3214">
        <v>18</v>
      </c>
      <c r="Q3214" s="1">
        <v>0.08</v>
      </c>
      <c r="R3214">
        <v>3.28</v>
      </c>
      <c r="S3214">
        <v>3.97</v>
      </c>
      <c r="T3214">
        <f t="shared" si="50"/>
        <v>59.04</v>
      </c>
    </row>
    <row r="3215" spans="1:20" x14ac:dyDescent="0.25">
      <c r="A3215">
        <v>3214</v>
      </c>
      <c r="B3215">
        <v>90103</v>
      </c>
      <c r="C3215" t="s">
        <v>689</v>
      </c>
      <c r="D3215" t="s">
        <v>38</v>
      </c>
      <c r="E3215" t="s">
        <v>39</v>
      </c>
      <c r="F3215" t="s">
        <v>22</v>
      </c>
      <c r="G3215" t="s">
        <v>93</v>
      </c>
      <c r="H3215" t="s">
        <v>89</v>
      </c>
      <c r="I3215" t="s">
        <v>28</v>
      </c>
      <c r="J3215" t="s">
        <v>29</v>
      </c>
      <c r="K3215" t="s">
        <v>248</v>
      </c>
      <c r="L3215" t="s">
        <v>26</v>
      </c>
      <c r="M3215" t="s">
        <v>238</v>
      </c>
      <c r="N3215" s="2">
        <v>40478</v>
      </c>
      <c r="O3215" s="2">
        <v>40480</v>
      </c>
      <c r="P3215">
        <v>22</v>
      </c>
      <c r="Q3215" s="1">
        <v>0.09</v>
      </c>
      <c r="R3215">
        <v>40.97</v>
      </c>
      <c r="S3215">
        <v>8.99</v>
      </c>
      <c r="T3215">
        <f t="shared" si="50"/>
        <v>901.33999999999992</v>
      </c>
    </row>
    <row r="3216" spans="1:20" x14ac:dyDescent="0.25">
      <c r="A3216">
        <v>3215</v>
      </c>
      <c r="B3216">
        <v>87887</v>
      </c>
      <c r="C3216" t="s">
        <v>2489</v>
      </c>
      <c r="D3216" t="s">
        <v>578</v>
      </c>
      <c r="E3216" t="s">
        <v>21</v>
      </c>
      <c r="F3216" t="s">
        <v>22</v>
      </c>
      <c r="G3216" t="s">
        <v>48</v>
      </c>
      <c r="H3216" t="s">
        <v>206</v>
      </c>
      <c r="I3216" t="s">
        <v>28</v>
      </c>
      <c r="J3216" t="s">
        <v>29</v>
      </c>
      <c r="K3216" t="s">
        <v>198</v>
      </c>
      <c r="L3216" t="s">
        <v>283</v>
      </c>
      <c r="M3216" t="s">
        <v>238</v>
      </c>
      <c r="N3216" s="2">
        <v>40813</v>
      </c>
      <c r="O3216" s="2">
        <v>40815</v>
      </c>
      <c r="P3216">
        <v>4</v>
      </c>
      <c r="Q3216" s="1">
        <v>0.05</v>
      </c>
      <c r="R3216">
        <v>264.98</v>
      </c>
      <c r="S3216">
        <v>17.86</v>
      </c>
      <c r="T3216">
        <f t="shared" si="50"/>
        <v>1059.92</v>
      </c>
    </row>
    <row r="3217" spans="1:20" x14ac:dyDescent="0.25">
      <c r="A3217">
        <v>3216</v>
      </c>
      <c r="B3217">
        <v>90852</v>
      </c>
      <c r="C3217" t="s">
        <v>955</v>
      </c>
      <c r="D3217" t="s">
        <v>578</v>
      </c>
      <c r="E3217" t="s">
        <v>187</v>
      </c>
      <c r="F3217" t="s">
        <v>47</v>
      </c>
      <c r="G3217" t="s">
        <v>41</v>
      </c>
      <c r="H3217" t="s">
        <v>219</v>
      </c>
      <c r="I3217" t="s">
        <v>28</v>
      </c>
      <c r="J3217" t="s">
        <v>29</v>
      </c>
      <c r="K3217" t="s">
        <v>248</v>
      </c>
      <c r="L3217" t="s">
        <v>330</v>
      </c>
      <c r="M3217" t="s">
        <v>167</v>
      </c>
      <c r="N3217" s="2">
        <v>41010</v>
      </c>
      <c r="O3217" s="2">
        <v>41012</v>
      </c>
      <c r="P3217">
        <v>10</v>
      </c>
      <c r="Q3217" s="1">
        <v>0.01</v>
      </c>
      <c r="R3217">
        <v>48.58</v>
      </c>
      <c r="S3217">
        <v>54.11</v>
      </c>
      <c r="T3217">
        <f t="shared" si="50"/>
        <v>485.79999999999995</v>
      </c>
    </row>
    <row r="3218" spans="1:20" x14ac:dyDescent="0.25">
      <c r="A3218">
        <v>3217</v>
      </c>
      <c r="B3218">
        <v>90852</v>
      </c>
      <c r="C3218" t="s">
        <v>955</v>
      </c>
      <c r="D3218" t="s">
        <v>38</v>
      </c>
      <c r="E3218" t="s">
        <v>187</v>
      </c>
      <c r="F3218" t="s">
        <v>47</v>
      </c>
      <c r="G3218" t="s">
        <v>41</v>
      </c>
      <c r="H3218" t="s">
        <v>188</v>
      </c>
      <c r="I3218" t="s">
        <v>28</v>
      </c>
      <c r="J3218" t="s">
        <v>29</v>
      </c>
      <c r="K3218" t="s">
        <v>221</v>
      </c>
      <c r="L3218" t="s">
        <v>706</v>
      </c>
      <c r="M3218" t="s">
        <v>134</v>
      </c>
      <c r="N3218" s="2">
        <v>41010</v>
      </c>
      <c r="O3218" s="2">
        <v>41013</v>
      </c>
      <c r="P3218">
        <v>10</v>
      </c>
      <c r="Q3218" s="1">
        <v>0.04</v>
      </c>
      <c r="R3218">
        <v>105.98</v>
      </c>
      <c r="S3218">
        <v>13.99</v>
      </c>
      <c r="T3218">
        <f t="shared" si="50"/>
        <v>1059.8</v>
      </c>
    </row>
    <row r="3219" spans="1:20" x14ac:dyDescent="0.25">
      <c r="A3219">
        <v>3218</v>
      </c>
      <c r="B3219">
        <v>90852</v>
      </c>
      <c r="C3219" t="s">
        <v>955</v>
      </c>
      <c r="D3219" t="s">
        <v>20</v>
      </c>
      <c r="E3219" t="s">
        <v>39</v>
      </c>
      <c r="F3219" t="s">
        <v>47</v>
      </c>
      <c r="G3219" t="s">
        <v>41</v>
      </c>
      <c r="H3219" t="s">
        <v>61</v>
      </c>
      <c r="I3219" t="s">
        <v>28</v>
      </c>
      <c r="J3219" t="s">
        <v>29</v>
      </c>
      <c r="K3219" t="s">
        <v>163</v>
      </c>
      <c r="L3219" t="s">
        <v>44</v>
      </c>
      <c r="M3219" t="s">
        <v>167</v>
      </c>
      <c r="N3219" s="2">
        <v>41010</v>
      </c>
      <c r="O3219" s="2">
        <v>41011</v>
      </c>
      <c r="P3219">
        <v>1</v>
      </c>
      <c r="Q3219" s="1">
        <v>0.09</v>
      </c>
      <c r="R3219">
        <v>7.04</v>
      </c>
      <c r="S3219">
        <v>2.17</v>
      </c>
      <c r="T3219">
        <f t="shared" si="50"/>
        <v>7.04</v>
      </c>
    </row>
    <row r="3220" spans="1:20" x14ac:dyDescent="0.25">
      <c r="A3220">
        <v>3219</v>
      </c>
      <c r="B3220">
        <v>86381</v>
      </c>
      <c r="C3220" t="s">
        <v>1789</v>
      </c>
      <c r="D3220" t="s">
        <v>20</v>
      </c>
      <c r="E3220" t="s">
        <v>21</v>
      </c>
      <c r="F3220" t="s">
        <v>47</v>
      </c>
      <c r="G3220" t="s">
        <v>48</v>
      </c>
      <c r="H3220" t="s">
        <v>24</v>
      </c>
      <c r="I3220" t="s">
        <v>28</v>
      </c>
      <c r="J3220" t="s">
        <v>29</v>
      </c>
      <c r="K3220" t="s">
        <v>1254</v>
      </c>
      <c r="L3220" t="s">
        <v>26</v>
      </c>
      <c r="M3220" t="s">
        <v>134</v>
      </c>
      <c r="N3220" s="2">
        <v>41584</v>
      </c>
      <c r="O3220" s="2">
        <v>41588</v>
      </c>
      <c r="P3220">
        <v>29</v>
      </c>
      <c r="Q3220" s="1">
        <v>0.04</v>
      </c>
      <c r="R3220">
        <v>9.7799999999999994</v>
      </c>
      <c r="S3220">
        <v>1.99</v>
      </c>
      <c r="T3220">
        <f t="shared" si="50"/>
        <v>283.62</v>
      </c>
    </row>
    <row r="3221" spans="1:20" x14ac:dyDescent="0.25">
      <c r="A3221">
        <v>3220</v>
      </c>
      <c r="B3221">
        <v>86381</v>
      </c>
      <c r="C3221" t="s">
        <v>110</v>
      </c>
      <c r="D3221" t="s">
        <v>38</v>
      </c>
      <c r="E3221" t="s">
        <v>187</v>
      </c>
      <c r="F3221" t="s">
        <v>47</v>
      </c>
      <c r="G3221" t="s">
        <v>48</v>
      </c>
      <c r="H3221" t="s">
        <v>188</v>
      </c>
      <c r="I3221" t="s">
        <v>28</v>
      </c>
      <c r="J3221" t="s">
        <v>29</v>
      </c>
      <c r="K3221" t="s">
        <v>145</v>
      </c>
      <c r="L3221" t="s">
        <v>26</v>
      </c>
      <c r="M3221" t="s">
        <v>51</v>
      </c>
      <c r="N3221" s="2">
        <v>41584</v>
      </c>
      <c r="O3221" s="2">
        <v>41593</v>
      </c>
      <c r="P3221">
        <v>15</v>
      </c>
      <c r="Q3221" s="1">
        <v>0.01</v>
      </c>
      <c r="R3221">
        <v>12.22</v>
      </c>
      <c r="S3221">
        <v>2.85</v>
      </c>
      <c r="T3221">
        <f t="shared" si="50"/>
        <v>183.3</v>
      </c>
    </row>
    <row r="3222" spans="1:20" x14ac:dyDescent="0.25">
      <c r="A3222">
        <v>3221</v>
      </c>
      <c r="B3222">
        <v>86170</v>
      </c>
      <c r="C3222" t="s">
        <v>919</v>
      </c>
      <c r="D3222" t="s">
        <v>578</v>
      </c>
      <c r="E3222" t="s">
        <v>187</v>
      </c>
      <c r="F3222" t="s">
        <v>40</v>
      </c>
      <c r="G3222" t="s">
        <v>32</v>
      </c>
      <c r="H3222" t="s">
        <v>225</v>
      </c>
      <c r="I3222" t="s">
        <v>28</v>
      </c>
      <c r="J3222" t="s">
        <v>29</v>
      </c>
      <c r="K3222" t="s">
        <v>68</v>
      </c>
      <c r="L3222" t="s">
        <v>330</v>
      </c>
      <c r="M3222" t="s">
        <v>75</v>
      </c>
      <c r="N3222" s="2">
        <v>41253</v>
      </c>
      <c r="O3222" s="2">
        <v>41255</v>
      </c>
      <c r="P3222">
        <v>8</v>
      </c>
      <c r="Q3222" s="1">
        <v>0.02</v>
      </c>
      <c r="R3222">
        <v>58.14</v>
      </c>
      <c r="S3222">
        <v>36.61</v>
      </c>
      <c r="T3222">
        <f t="shared" si="50"/>
        <v>465.12</v>
      </c>
    </row>
    <row r="3223" spans="1:20" x14ac:dyDescent="0.25">
      <c r="A3223">
        <v>3222</v>
      </c>
      <c r="B3223">
        <v>90855</v>
      </c>
      <c r="C3223" t="s">
        <v>2468</v>
      </c>
      <c r="D3223" t="s">
        <v>20</v>
      </c>
      <c r="E3223" t="s">
        <v>21</v>
      </c>
      <c r="F3223" t="s">
        <v>47</v>
      </c>
      <c r="G3223" t="s">
        <v>41</v>
      </c>
      <c r="H3223" t="s">
        <v>203</v>
      </c>
      <c r="I3223" t="s">
        <v>28</v>
      </c>
      <c r="J3223" t="s">
        <v>29</v>
      </c>
      <c r="K3223" t="s">
        <v>34</v>
      </c>
      <c r="L3223" t="s">
        <v>192</v>
      </c>
      <c r="M3223" t="s">
        <v>117</v>
      </c>
      <c r="N3223" s="2">
        <v>40404</v>
      </c>
      <c r="O3223" s="2">
        <v>40405</v>
      </c>
      <c r="P3223">
        <v>7</v>
      </c>
      <c r="Q3223" s="1">
        <v>0.06</v>
      </c>
      <c r="R3223">
        <v>175.99</v>
      </c>
      <c r="S3223">
        <v>8.99</v>
      </c>
      <c r="T3223">
        <f t="shared" si="50"/>
        <v>1231.93</v>
      </c>
    </row>
    <row r="3224" spans="1:20" x14ac:dyDescent="0.25">
      <c r="A3224">
        <v>3223</v>
      </c>
      <c r="B3224">
        <v>90863</v>
      </c>
      <c r="C3224" t="s">
        <v>700</v>
      </c>
      <c r="D3224" t="s">
        <v>20</v>
      </c>
      <c r="E3224" t="s">
        <v>39</v>
      </c>
      <c r="F3224" t="s">
        <v>22</v>
      </c>
      <c r="G3224" t="s">
        <v>32</v>
      </c>
      <c r="H3224" t="s">
        <v>54</v>
      </c>
      <c r="I3224" t="s">
        <v>28</v>
      </c>
      <c r="J3224" t="s">
        <v>29</v>
      </c>
      <c r="K3224" t="s">
        <v>181</v>
      </c>
      <c r="L3224" t="s">
        <v>44</v>
      </c>
      <c r="M3224" t="s">
        <v>331</v>
      </c>
      <c r="N3224" s="2">
        <v>41130</v>
      </c>
      <c r="O3224" s="2">
        <v>41130</v>
      </c>
      <c r="P3224">
        <v>1</v>
      </c>
      <c r="Q3224" s="1">
        <v>0.04</v>
      </c>
      <c r="R3224">
        <v>2.98</v>
      </c>
      <c r="S3224">
        <v>1.58</v>
      </c>
      <c r="T3224">
        <f t="shared" si="50"/>
        <v>2.98</v>
      </c>
    </row>
    <row r="3225" spans="1:20" x14ac:dyDescent="0.25">
      <c r="A3225">
        <v>3224</v>
      </c>
      <c r="B3225">
        <v>90863</v>
      </c>
      <c r="C3225" t="s">
        <v>1068</v>
      </c>
      <c r="D3225" t="s">
        <v>20</v>
      </c>
      <c r="E3225" t="s">
        <v>39</v>
      </c>
      <c r="F3225" t="s">
        <v>22</v>
      </c>
      <c r="G3225" t="s">
        <v>32</v>
      </c>
      <c r="H3225" t="s">
        <v>89</v>
      </c>
      <c r="I3225" t="s">
        <v>28</v>
      </c>
      <c r="J3225" t="s">
        <v>29</v>
      </c>
      <c r="K3225" t="s">
        <v>116</v>
      </c>
      <c r="L3225" t="s">
        <v>44</v>
      </c>
      <c r="M3225" t="s">
        <v>182</v>
      </c>
      <c r="N3225" s="2">
        <v>41130</v>
      </c>
      <c r="O3225" s="2">
        <v>41131</v>
      </c>
      <c r="P3225">
        <v>1</v>
      </c>
      <c r="Q3225" s="1">
        <v>7.0000000000000007E-2</v>
      </c>
      <c r="R3225">
        <v>5.81</v>
      </c>
      <c r="S3225">
        <v>3.37</v>
      </c>
      <c r="T3225">
        <f t="shared" si="50"/>
        <v>5.81</v>
      </c>
    </row>
    <row r="3226" spans="1:20" x14ac:dyDescent="0.25">
      <c r="A3226">
        <v>3225</v>
      </c>
      <c r="B3226">
        <v>89105</v>
      </c>
      <c r="C3226" t="s">
        <v>1609</v>
      </c>
      <c r="D3226" t="s">
        <v>20</v>
      </c>
      <c r="E3226" t="s">
        <v>39</v>
      </c>
      <c r="F3226" t="s">
        <v>22</v>
      </c>
      <c r="G3226" t="s">
        <v>32</v>
      </c>
      <c r="H3226" t="s">
        <v>42</v>
      </c>
      <c r="I3226" t="s">
        <v>28</v>
      </c>
      <c r="J3226" t="s">
        <v>29</v>
      </c>
      <c r="K3226" t="s">
        <v>105</v>
      </c>
      <c r="L3226" t="s">
        <v>192</v>
      </c>
      <c r="M3226" t="s">
        <v>444</v>
      </c>
      <c r="N3226" s="2">
        <v>41632</v>
      </c>
      <c r="O3226" s="2">
        <v>41634</v>
      </c>
      <c r="P3226">
        <v>4</v>
      </c>
      <c r="Q3226" s="1">
        <v>0.09</v>
      </c>
      <c r="R3226">
        <v>6.81</v>
      </c>
      <c r="S3226">
        <v>5.48</v>
      </c>
      <c r="T3226">
        <f t="shared" si="50"/>
        <v>27.24</v>
      </c>
    </row>
    <row r="3227" spans="1:20" x14ac:dyDescent="0.25">
      <c r="A3227">
        <v>3226</v>
      </c>
      <c r="B3227">
        <v>90867</v>
      </c>
      <c r="C3227" t="s">
        <v>1681</v>
      </c>
      <c r="D3227" t="s">
        <v>20</v>
      </c>
      <c r="E3227" t="s">
        <v>187</v>
      </c>
      <c r="F3227" t="s">
        <v>40</v>
      </c>
      <c r="G3227" t="s">
        <v>48</v>
      </c>
      <c r="H3227" t="s">
        <v>225</v>
      </c>
      <c r="I3227" t="s">
        <v>28</v>
      </c>
      <c r="J3227" t="s">
        <v>29</v>
      </c>
      <c r="K3227" t="s">
        <v>231</v>
      </c>
      <c r="L3227" t="s">
        <v>26</v>
      </c>
      <c r="M3227" t="s">
        <v>99</v>
      </c>
      <c r="N3227" s="2">
        <v>40517</v>
      </c>
      <c r="O3227" s="2">
        <v>40524</v>
      </c>
      <c r="P3227">
        <v>16</v>
      </c>
      <c r="Q3227" s="1">
        <v>7.0000000000000007E-2</v>
      </c>
      <c r="R3227">
        <v>12.64</v>
      </c>
      <c r="S3227">
        <v>4.9800000000000004</v>
      </c>
      <c r="T3227">
        <f t="shared" si="50"/>
        <v>202.24</v>
      </c>
    </row>
    <row r="3228" spans="1:20" x14ac:dyDescent="0.25">
      <c r="A3228">
        <v>3227</v>
      </c>
      <c r="B3228">
        <v>86745</v>
      </c>
      <c r="C3228" t="s">
        <v>325</v>
      </c>
      <c r="D3228" t="s">
        <v>20</v>
      </c>
      <c r="E3228" t="s">
        <v>39</v>
      </c>
      <c r="F3228" t="s">
        <v>47</v>
      </c>
      <c r="G3228" t="s">
        <v>93</v>
      </c>
      <c r="H3228" t="s">
        <v>61</v>
      </c>
      <c r="I3228" t="s">
        <v>28</v>
      </c>
      <c r="J3228" t="s">
        <v>29</v>
      </c>
      <c r="K3228" t="s">
        <v>274</v>
      </c>
      <c r="L3228" t="s">
        <v>746</v>
      </c>
      <c r="M3228" t="s">
        <v>111</v>
      </c>
      <c r="N3228" s="2">
        <v>41279</v>
      </c>
      <c r="O3228" s="2">
        <v>41280</v>
      </c>
      <c r="P3228">
        <v>8</v>
      </c>
      <c r="Q3228" s="1">
        <v>0.09</v>
      </c>
      <c r="R3228">
        <v>80.98</v>
      </c>
      <c r="S3228">
        <v>35</v>
      </c>
      <c r="T3228">
        <f t="shared" si="50"/>
        <v>647.84</v>
      </c>
    </row>
    <row r="3229" spans="1:20" x14ac:dyDescent="0.25">
      <c r="A3229">
        <v>3228</v>
      </c>
      <c r="B3229">
        <v>86745</v>
      </c>
      <c r="C3229" t="s">
        <v>1390</v>
      </c>
      <c r="D3229" t="s">
        <v>20</v>
      </c>
      <c r="E3229" t="s">
        <v>39</v>
      </c>
      <c r="F3229" t="s">
        <v>31</v>
      </c>
      <c r="G3229" t="s">
        <v>93</v>
      </c>
      <c r="H3229" t="s">
        <v>94</v>
      </c>
      <c r="I3229" t="s">
        <v>28</v>
      </c>
      <c r="J3229" t="s">
        <v>29</v>
      </c>
      <c r="K3229" t="s">
        <v>116</v>
      </c>
      <c r="L3229" t="s">
        <v>192</v>
      </c>
      <c r="M3229" t="s">
        <v>143</v>
      </c>
      <c r="N3229" s="2">
        <v>41279</v>
      </c>
      <c r="O3229" s="2">
        <v>41281</v>
      </c>
      <c r="P3229">
        <v>8</v>
      </c>
      <c r="Q3229" s="1">
        <v>0.05</v>
      </c>
      <c r="R3229">
        <v>5.81</v>
      </c>
      <c r="S3229">
        <v>8.49</v>
      </c>
      <c r="T3229">
        <f t="shared" si="50"/>
        <v>46.48</v>
      </c>
    </row>
    <row r="3230" spans="1:20" x14ac:dyDescent="0.25">
      <c r="A3230">
        <v>3229</v>
      </c>
      <c r="B3230">
        <v>86745</v>
      </c>
      <c r="C3230" t="s">
        <v>2458</v>
      </c>
      <c r="D3230" t="s">
        <v>20</v>
      </c>
      <c r="E3230" t="s">
        <v>21</v>
      </c>
      <c r="F3230" t="s">
        <v>31</v>
      </c>
      <c r="G3230" t="s">
        <v>93</v>
      </c>
      <c r="H3230" t="s">
        <v>33</v>
      </c>
      <c r="I3230" t="s">
        <v>28</v>
      </c>
      <c r="J3230" t="s">
        <v>29</v>
      </c>
      <c r="K3230" t="s">
        <v>1111</v>
      </c>
      <c r="L3230" t="s">
        <v>192</v>
      </c>
      <c r="M3230" t="s">
        <v>143</v>
      </c>
      <c r="N3230" s="2">
        <v>41279</v>
      </c>
      <c r="O3230" s="2">
        <v>41280</v>
      </c>
      <c r="P3230">
        <v>3</v>
      </c>
      <c r="Q3230" s="1">
        <v>7.0000000000000007E-2</v>
      </c>
      <c r="R3230">
        <v>155.99</v>
      </c>
      <c r="S3230">
        <v>8.08</v>
      </c>
      <c r="T3230">
        <f t="shared" si="50"/>
        <v>467.97</v>
      </c>
    </row>
    <row r="3231" spans="1:20" x14ac:dyDescent="0.25">
      <c r="A3231">
        <v>3230</v>
      </c>
      <c r="B3231">
        <v>86745</v>
      </c>
      <c r="C3231" t="s">
        <v>2017</v>
      </c>
      <c r="D3231" t="s">
        <v>20</v>
      </c>
      <c r="E3231" t="s">
        <v>39</v>
      </c>
      <c r="F3231" t="s">
        <v>31</v>
      </c>
      <c r="G3231" t="s">
        <v>93</v>
      </c>
      <c r="H3231" t="s">
        <v>94</v>
      </c>
      <c r="I3231" t="s">
        <v>28</v>
      </c>
      <c r="J3231" t="s">
        <v>29</v>
      </c>
      <c r="K3231" t="s">
        <v>248</v>
      </c>
      <c r="L3231" t="s">
        <v>192</v>
      </c>
      <c r="M3231" t="s">
        <v>121</v>
      </c>
      <c r="N3231" s="2">
        <v>41279</v>
      </c>
      <c r="O3231" s="2">
        <v>41280</v>
      </c>
      <c r="P3231">
        <v>9</v>
      </c>
      <c r="Q3231" s="1">
        <v>0.1</v>
      </c>
      <c r="R3231">
        <v>17.7</v>
      </c>
      <c r="S3231">
        <v>9.4700000000000006</v>
      </c>
      <c r="T3231">
        <f t="shared" si="50"/>
        <v>159.29999999999998</v>
      </c>
    </row>
    <row r="3232" spans="1:20" x14ac:dyDescent="0.25">
      <c r="A3232">
        <v>3231</v>
      </c>
      <c r="B3232">
        <v>88993</v>
      </c>
      <c r="C3232" t="s">
        <v>2090</v>
      </c>
      <c r="D3232" t="s">
        <v>20</v>
      </c>
      <c r="E3232" t="s">
        <v>21</v>
      </c>
      <c r="F3232" t="s">
        <v>47</v>
      </c>
      <c r="G3232" t="s">
        <v>41</v>
      </c>
      <c r="H3232" t="s">
        <v>203</v>
      </c>
      <c r="I3232" t="s">
        <v>28</v>
      </c>
      <c r="J3232" t="s">
        <v>29</v>
      </c>
      <c r="K3232" t="s">
        <v>1243</v>
      </c>
      <c r="L3232" t="s">
        <v>26</v>
      </c>
      <c r="M3232" t="s">
        <v>167</v>
      </c>
      <c r="N3232" s="2">
        <v>41410</v>
      </c>
      <c r="O3232" s="2">
        <v>41411</v>
      </c>
      <c r="P3232">
        <v>1</v>
      </c>
      <c r="Q3232" s="1">
        <v>0.1</v>
      </c>
      <c r="R3232">
        <v>43.98</v>
      </c>
      <c r="S3232">
        <v>1.99</v>
      </c>
      <c r="T3232">
        <f t="shared" si="50"/>
        <v>43.98</v>
      </c>
    </row>
    <row r="3233" spans="1:20" x14ac:dyDescent="0.25">
      <c r="A3233">
        <v>3232</v>
      </c>
      <c r="B3233">
        <v>90872</v>
      </c>
      <c r="C3233" t="s">
        <v>2547</v>
      </c>
      <c r="D3233" t="s">
        <v>578</v>
      </c>
      <c r="E3233" t="s">
        <v>21</v>
      </c>
      <c r="F3233" t="s">
        <v>22</v>
      </c>
      <c r="G3233" t="s">
        <v>41</v>
      </c>
      <c r="H3233" t="s">
        <v>203</v>
      </c>
      <c r="I3233" t="s">
        <v>28</v>
      </c>
      <c r="J3233" t="s">
        <v>29</v>
      </c>
      <c r="K3233" t="s">
        <v>201</v>
      </c>
      <c r="L3233" t="s">
        <v>283</v>
      </c>
      <c r="M3233" t="s">
        <v>182</v>
      </c>
      <c r="N3233" s="2">
        <v>40744</v>
      </c>
      <c r="O3233" s="2">
        <v>40744</v>
      </c>
      <c r="P3233">
        <v>5</v>
      </c>
      <c r="Q3233" s="1">
        <v>0.04</v>
      </c>
      <c r="R3233">
        <v>449.99</v>
      </c>
      <c r="S3233">
        <v>49</v>
      </c>
      <c r="T3233">
        <f t="shared" si="50"/>
        <v>2249.9499999999998</v>
      </c>
    </row>
    <row r="3234" spans="1:20" x14ac:dyDescent="0.25">
      <c r="A3234">
        <v>3233</v>
      </c>
      <c r="B3234">
        <v>90872</v>
      </c>
      <c r="C3234" t="s">
        <v>950</v>
      </c>
      <c r="D3234" t="s">
        <v>20</v>
      </c>
      <c r="E3234" t="s">
        <v>39</v>
      </c>
      <c r="F3234" t="s">
        <v>22</v>
      </c>
      <c r="G3234" t="s">
        <v>41</v>
      </c>
      <c r="H3234" t="s">
        <v>78</v>
      </c>
      <c r="I3234" t="s">
        <v>28</v>
      </c>
      <c r="J3234" t="s">
        <v>29</v>
      </c>
      <c r="K3234" t="s">
        <v>119</v>
      </c>
      <c r="L3234" t="s">
        <v>44</v>
      </c>
      <c r="M3234" t="s">
        <v>294</v>
      </c>
      <c r="N3234" s="2">
        <v>40744</v>
      </c>
      <c r="O3234" s="2">
        <v>40745</v>
      </c>
      <c r="P3234">
        <v>4</v>
      </c>
      <c r="Q3234" s="1">
        <v>0.06</v>
      </c>
      <c r="R3234">
        <v>4</v>
      </c>
      <c r="S3234">
        <v>1.3</v>
      </c>
      <c r="T3234">
        <f t="shared" si="50"/>
        <v>16</v>
      </c>
    </row>
    <row r="3235" spans="1:20" x14ac:dyDescent="0.25">
      <c r="A3235">
        <v>3234</v>
      </c>
      <c r="B3235">
        <v>86456</v>
      </c>
      <c r="C3235" t="s">
        <v>617</v>
      </c>
      <c r="D3235" t="s">
        <v>38</v>
      </c>
      <c r="E3235" t="s">
        <v>39</v>
      </c>
      <c r="F3235" t="s">
        <v>22</v>
      </c>
      <c r="G3235" t="s">
        <v>41</v>
      </c>
      <c r="H3235" t="s">
        <v>61</v>
      </c>
      <c r="I3235" t="s">
        <v>28</v>
      </c>
      <c r="J3235" t="s">
        <v>29</v>
      </c>
      <c r="K3235" t="s">
        <v>291</v>
      </c>
      <c r="L3235" t="s">
        <v>192</v>
      </c>
      <c r="M3235" t="s">
        <v>86</v>
      </c>
      <c r="N3235" s="2">
        <v>40927</v>
      </c>
      <c r="O3235" s="2">
        <v>40928</v>
      </c>
      <c r="P3235">
        <v>3</v>
      </c>
      <c r="Q3235" s="1">
        <v>0</v>
      </c>
      <c r="R3235">
        <v>2.88</v>
      </c>
      <c r="S3235">
        <v>0.99</v>
      </c>
      <c r="T3235">
        <f t="shared" si="50"/>
        <v>8.64</v>
      </c>
    </row>
    <row r="3236" spans="1:20" x14ac:dyDescent="0.25">
      <c r="A3236">
        <v>3235</v>
      </c>
      <c r="B3236">
        <v>90877</v>
      </c>
      <c r="C3236" t="s">
        <v>1874</v>
      </c>
      <c r="D3236" t="s">
        <v>20</v>
      </c>
      <c r="E3236" t="s">
        <v>187</v>
      </c>
      <c r="F3236" t="s">
        <v>22</v>
      </c>
      <c r="G3236" t="s">
        <v>48</v>
      </c>
      <c r="H3236" t="s">
        <v>188</v>
      </c>
      <c r="I3236" t="s">
        <v>28</v>
      </c>
      <c r="J3236" t="s">
        <v>29</v>
      </c>
      <c r="K3236" t="s">
        <v>116</v>
      </c>
      <c r="L3236" t="s">
        <v>26</v>
      </c>
      <c r="M3236" t="s">
        <v>150</v>
      </c>
      <c r="N3236" s="2">
        <v>41476</v>
      </c>
      <c r="O3236" s="2">
        <v>41480</v>
      </c>
      <c r="P3236">
        <v>11</v>
      </c>
      <c r="Q3236" s="1">
        <v>0.06</v>
      </c>
      <c r="R3236">
        <v>14.98</v>
      </c>
      <c r="S3236">
        <v>8.99</v>
      </c>
      <c r="T3236">
        <f t="shared" si="50"/>
        <v>164.78</v>
      </c>
    </row>
    <row r="3237" spans="1:20" x14ac:dyDescent="0.25">
      <c r="A3237">
        <v>3236</v>
      </c>
      <c r="B3237">
        <v>90877</v>
      </c>
      <c r="C3237" t="s">
        <v>2109</v>
      </c>
      <c r="D3237" t="s">
        <v>20</v>
      </c>
      <c r="E3237" t="s">
        <v>39</v>
      </c>
      <c r="F3237" t="s">
        <v>31</v>
      </c>
      <c r="G3237" t="s">
        <v>48</v>
      </c>
      <c r="H3237" t="s">
        <v>54</v>
      </c>
      <c r="I3237" t="s">
        <v>28</v>
      </c>
      <c r="J3237" t="s">
        <v>29</v>
      </c>
      <c r="K3237" t="s">
        <v>163</v>
      </c>
      <c r="L3237" t="s">
        <v>192</v>
      </c>
      <c r="M3237" t="s">
        <v>146</v>
      </c>
      <c r="N3237" s="2">
        <v>41476</v>
      </c>
      <c r="O3237" s="2">
        <v>41478</v>
      </c>
      <c r="P3237">
        <v>15</v>
      </c>
      <c r="Q3237" s="1">
        <v>0.09</v>
      </c>
      <c r="R3237">
        <v>24.95</v>
      </c>
      <c r="S3237">
        <v>2.99</v>
      </c>
      <c r="T3237">
        <f t="shared" si="50"/>
        <v>374.25</v>
      </c>
    </row>
    <row r="3238" spans="1:20" x14ac:dyDescent="0.25">
      <c r="A3238">
        <v>3237</v>
      </c>
      <c r="B3238">
        <v>90878</v>
      </c>
      <c r="C3238" t="s">
        <v>1124</v>
      </c>
      <c r="D3238" t="s">
        <v>20</v>
      </c>
      <c r="E3238" t="s">
        <v>187</v>
      </c>
      <c r="F3238" t="s">
        <v>31</v>
      </c>
      <c r="G3238" t="s">
        <v>93</v>
      </c>
      <c r="H3238" t="s">
        <v>225</v>
      </c>
      <c r="I3238" t="s">
        <v>28</v>
      </c>
      <c r="J3238" t="s">
        <v>29</v>
      </c>
      <c r="K3238" t="s">
        <v>116</v>
      </c>
      <c r="L3238" t="s">
        <v>26</v>
      </c>
      <c r="M3238" t="s">
        <v>63</v>
      </c>
      <c r="N3238" s="2">
        <v>40975</v>
      </c>
      <c r="O3238" s="2">
        <v>40976</v>
      </c>
      <c r="P3238">
        <v>12</v>
      </c>
      <c r="Q3238" s="1">
        <v>0.01</v>
      </c>
      <c r="R3238">
        <v>4.82</v>
      </c>
      <c r="S3238">
        <v>5.72</v>
      </c>
      <c r="T3238">
        <f t="shared" si="50"/>
        <v>57.84</v>
      </c>
    </row>
    <row r="3239" spans="1:20" x14ac:dyDescent="0.25">
      <c r="A3239">
        <v>3238</v>
      </c>
      <c r="B3239">
        <v>90193</v>
      </c>
      <c r="C3239" t="s">
        <v>455</v>
      </c>
      <c r="D3239" t="s">
        <v>578</v>
      </c>
      <c r="E3239" t="s">
        <v>187</v>
      </c>
      <c r="F3239" t="s">
        <v>47</v>
      </c>
      <c r="G3239" t="s">
        <v>48</v>
      </c>
      <c r="H3239" t="s">
        <v>225</v>
      </c>
      <c r="I3239" t="s">
        <v>28</v>
      </c>
      <c r="J3239" t="s">
        <v>29</v>
      </c>
      <c r="K3239" t="s">
        <v>158</v>
      </c>
      <c r="L3239" t="s">
        <v>283</v>
      </c>
      <c r="M3239" t="s">
        <v>117</v>
      </c>
      <c r="N3239" s="2">
        <v>40525</v>
      </c>
      <c r="O3239" s="2">
        <v>40527</v>
      </c>
      <c r="P3239">
        <v>12</v>
      </c>
      <c r="Q3239" s="1">
        <v>0.02</v>
      </c>
      <c r="R3239">
        <v>500.98</v>
      </c>
      <c r="S3239">
        <v>26</v>
      </c>
      <c r="T3239">
        <f t="shared" si="50"/>
        <v>6011.76</v>
      </c>
    </row>
    <row r="3240" spans="1:20" x14ac:dyDescent="0.25">
      <c r="A3240">
        <v>3239</v>
      </c>
      <c r="B3240">
        <v>86008</v>
      </c>
      <c r="C3240" t="s">
        <v>126</v>
      </c>
      <c r="D3240" t="s">
        <v>20</v>
      </c>
      <c r="E3240" t="s">
        <v>39</v>
      </c>
      <c r="F3240" t="s">
        <v>22</v>
      </c>
      <c r="G3240" t="s">
        <v>32</v>
      </c>
      <c r="H3240" t="s">
        <v>54</v>
      </c>
      <c r="I3240" t="s">
        <v>28</v>
      </c>
      <c r="J3240" t="s">
        <v>29</v>
      </c>
      <c r="K3240" t="s">
        <v>145</v>
      </c>
      <c r="L3240" t="s">
        <v>192</v>
      </c>
      <c r="M3240" t="s">
        <v>227</v>
      </c>
      <c r="N3240" s="2">
        <v>41470</v>
      </c>
      <c r="O3240" s="2">
        <v>41472</v>
      </c>
      <c r="P3240">
        <v>11</v>
      </c>
      <c r="Q3240" s="1">
        <v>0</v>
      </c>
      <c r="R3240">
        <v>6.48</v>
      </c>
      <c r="S3240">
        <v>6.22</v>
      </c>
      <c r="T3240">
        <f t="shared" si="50"/>
        <v>71.28</v>
      </c>
    </row>
    <row r="3241" spans="1:20" x14ac:dyDescent="0.25">
      <c r="A3241">
        <v>3240</v>
      </c>
      <c r="B3241">
        <v>86008</v>
      </c>
      <c r="C3241" t="s">
        <v>1626</v>
      </c>
      <c r="D3241" t="s">
        <v>20</v>
      </c>
      <c r="E3241" t="s">
        <v>39</v>
      </c>
      <c r="F3241" t="s">
        <v>22</v>
      </c>
      <c r="G3241" t="s">
        <v>32</v>
      </c>
      <c r="H3241" t="s">
        <v>78</v>
      </c>
      <c r="I3241" t="s">
        <v>28</v>
      </c>
      <c r="J3241" t="s">
        <v>29</v>
      </c>
      <c r="K3241" t="s">
        <v>82</v>
      </c>
      <c r="L3241" t="s">
        <v>44</v>
      </c>
      <c r="M3241" t="s">
        <v>326</v>
      </c>
      <c r="N3241" s="2">
        <v>41470</v>
      </c>
      <c r="O3241" s="2">
        <v>41472</v>
      </c>
      <c r="P3241">
        <v>8</v>
      </c>
      <c r="Q3241" s="1">
        <v>0.06</v>
      </c>
      <c r="R3241">
        <v>19.84</v>
      </c>
      <c r="S3241">
        <v>4.0999999999999996</v>
      </c>
      <c r="T3241">
        <f t="shared" si="50"/>
        <v>158.72</v>
      </c>
    </row>
    <row r="3242" spans="1:20" x14ac:dyDescent="0.25">
      <c r="A3242">
        <v>3241</v>
      </c>
      <c r="B3242">
        <v>90150</v>
      </c>
      <c r="C3242" t="s">
        <v>2015</v>
      </c>
      <c r="D3242" t="s">
        <v>20</v>
      </c>
      <c r="E3242" t="s">
        <v>187</v>
      </c>
      <c r="F3242" t="s">
        <v>31</v>
      </c>
      <c r="G3242" t="s">
        <v>41</v>
      </c>
      <c r="H3242" t="s">
        <v>217</v>
      </c>
      <c r="I3242" t="s">
        <v>28</v>
      </c>
      <c r="J3242" t="s">
        <v>29</v>
      </c>
      <c r="K3242" t="s">
        <v>101</v>
      </c>
      <c r="L3242" t="s">
        <v>192</v>
      </c>
      <c r="M3242" t="s">
        <v>131</v>
      </c>
      <c r="N3242" s="2">
        <v>41037</v>
      </c>
      <c r="O3242" s="2">
        <v>41037</v>
      </c>
      <c r="P3242">
        <v>18</v>
      </c>
      <c r="Q3242" s="1">
        <v>7.0000000000000007E-2</v>
      </c>
      <c r="R3242">
        <v>63.94</v>
      </c>
      <c r="S3242">
        <v>14.48</v>
      </c>
      <c r="T3242">
        <f t="shared" si="50"/>
        <v>1150.92</v>
      </c>
    </row>
    <row r="3243" spans="1:20" x14ac:dyDescent="0.25">
      <c r="A3243">
        <v>3242</v>
      </c>
      <c r="B3243">
        <v>87529</v>
      </c>
      <c r="C3243" t="s">
        <v>1723</v>
      </c>
      <c r="D3243" t="s">
        <v>20</v>
      </c>
      <c r="E3243" t="s">
        <v>39</v>
      </c>
      <c r="F3243" t="s">
        <v>22</v>
      </c>
      <c r="G3243" t="s">
        <v>93</v>
      </c>
      <c r="H3243" t="s">
        <v>89</v>
      </c>
      <c r="I3243" t="s">
        <v>28</v>
      </c>
      <c r="J3243" t="s">
        <v>29</v>
      </c>
      <c r="K3243" t="s">
        <v>291</v>
      </c>
      <c r="L3243" t="s">
        <v>192</v>
      </c>
      <c r="M3243" t="s">
        <v>173</v>
      </c>
      <c r="N3243" s="2">
        <v>41574</v>
      </c>
      <c r="O3243" s="2">
        <v>41575</v>
      </c>
      <c r="P3243">
        <v>14</v>
      </c>
      <c r="Q3243" s="1">
        <v>7.0000000000000007E-2</v>
      </c>
      <c r="R3243">
        <v>21.38</v>
      </c>
      <c r="S3243">
        <v>2.99</v>
      </c>
      <c r="T3243">
        <f t="shared" si="50"/>
        <v>299.32</v>
      </c>
    </row>
    <row r="3244" spans="1:20" x14ac:dyDescent="0.25">
      <c r="A3244">
        <v>3243</v>
      </c>
      <c r="B3244">
        <v>90881</v>
      </c>
      <c r="C3244" t="s">
        <v>1122</v>
      </c>
      <c r="D3244" t="s">
        <v>578</v>
      </c>
      <c r="E3244" t="s">
        <v>21</v>
      </c>
      <c r="F3244" t="s">
        <v>22</v>
      </c>
      <c r="G3244" t="s">
        <v>23</v>
      </c>
      <c r="H3244" t="s">
        <v>206</v>
      </c>
      <c r="I3244" t="s">
        <v>28</v>
      </c>
      <c r="J3244" t="s">
        <v>29</v>
      </c>
      <c r="K3244" t="s">
        <v>1138</v>
      </c>
      <c r="L3244" t="s">
        <v>283</v>
      </c>
      <c r="M3244" t="s">
        <v>227</v>
      </c>
      <c r="N3244" s="2">
        <v>40446</v>
      </c>
      <c r="O3244" s="2">
        <v>40446</v>
      </c>
      <c r="P3244">
        <v>7</v>
      </c>
      <c r="Q3244" s="1">
        <v>0.06</v>
      </c>
      <c r="R3244">
        <v>200.97</v>
      </c>
      <c r="S3244">
        <v>15.59</v>
      </c>
      <c r="T3244">
        <f t="shared" si="50"/>
        <v>1406.79</v>
      </c>
    </row>
    <row r="3245" spans="1:20" x14ac:dyDescent="0.25">
      <c r="A3245">
        <v>3244</v>
      </c>
      <c r="B3245">
        <v>86054</v>
      </c>
      <c r="C3245" t="s">
        <v>1957</v>
      </c>
      <c r="D3245" t="s">
        <v>20</v>
      </c>
      <c r="E3245" t="s">
        <v>187</v>
      </c>
      <c r="F3245" t="s">
        <v>31</v>
      </c>
      <c r="G3245" t="s">
        <v>23</v>
      </c>
      <c r="H3245" t="s">
        <v>219</v>
      </c>
      <c r="I3245" t="s">
        <v>28</v>
      </c>
      <c r="J3245" t="s">
        <v>29</v>
      </c>
      <c r="K3245" t="s">
        <v>43</v>
      </c>
      <c r="L3245" t="s">
        <v>746</v>
      </c>
      <c r="M3245" t="s">
        <v>35</v>
      </c>
      <c r="N3245" s="2">
        <v>40446</v>
      </c>
      <c r="O3245" s="2">
        <v>40448</v>
      </c>
      <c r="P3245">
        <v>1</v>
      </c>
      <c r="Q3245" s="1">
        <v>0.17</v>
      </c>
      <c r="R3245">
        <v>14.89</v>
      </c>
      <c r="S3245">
        <v>13.56</v>
      </c>
      <c r="T3245">
        <f t="shared" si="50"/>
        <v>14.89</v>
      </c>
    </row>
    <row r="3246" spans="1:20" x14ac:dyDescent="0.25">
      <c r="A3246">
        <v>3245</v>
      </c>
      <c r="B3246">
        <v>89235</v>
      </c>
      <c r="C3246" t="s">
        <v>85</v>
      </c>
      <c r="D3246" t="s">
        <v>578</v>
      </c>
      <c r="E3246" t="s">
        <v>21</v>
      </c>
      <c r="F3246" t="s">
        <v>22</v>
      </c>
      <c r="G3246" t="s">
        <v>41</v>
      </c>
      <c r="H3246" t="s">
        <v>24</v>
      </c>
      <c r="I3246" t="s">
        <v>28</v>
      </c>
      <c r="J3246" t="s">
        <v>29</v>
      </c>
      <c r="K3246" t="s">
        <v>1111</v>
      </c>
      <c r="L3246" t="s">
        <v>283</v>
      </c>
      <c r="M3246" t="s">
        <v>150</v>
      </c>
      <c r="N3246" s="2">
        <v>41597</v>
      </c>
      <c r="O3246" s="2">
        <v>41599</v>
      </c>
      <c r="P3246">
        <v>39</v>
      </c>
      <c r="Q3246" s="1">
        <v>0.04</v>
      </c>
      <c r="R3246">
        <v>500.98</v>
      </c>
      <c r="S3246">
        <v>28.14</v>
      </c>
      <c r="T3246">
        <f t="shared" si="50"/>
        <v>19538.22</v>
      </c>
    </row>
    <row r="3247" spans="1:20" x14ac:dyDescent="0.25">
      <c r="A3247">
        <v>3246</v>
      </c>
      <c r="B3247">
        <v>90890</v>
      </c>
      <c r="C3247" t="s">
        <v>1701</v>
      </c>
      <c r="D3247" t="s">
        <v>20</v>
      </c>
      <c r="E3247" t="s">
        <v>39</v>
      </c>
      <c r="F3247" t="s">
        <v>22</v>
      </c>
      <c r="G3247" t="s">
        <v>23</v>
      </c>
      <c r="H3247" t="s">
        <v>49</v>
      </c>
      <c r="I3247" t="s">
        <v>28</v>
      </c>
      <c r="J3247" t="s">
        <v>29</v>
      </c>
      <c r="K3247" t="s">
        <v>136</v>
      </c>
      <c r="L3247" t="s">
        <v>192</v>
      </c>
      <c r="M3247" t="s">
        <v>190</v>
      </c>
      <c r="N3247" s="2">
        <v>41113</v>
      </c>
      <c r="O3247" s="2">
        <v>41114</v>
      </c>
      <c r="P3247">
        <v>17</v>
      </c>
      <c r="Q3247" s="1">
        <v>0.09</v>
      </c>
      <c r="R3247">
        <v>10.89</v>
      </c>
      <c r="S3247">
        <v>4.5</v>
      </c>
      <c r="T3247">
        <f t="shared" si="50"/>
        <v>185.13</v>
      </c>
    </row>
    <row r="3248" spans="1:20" x14ac:dyDescent="0.25">
      <c r="A3248">
        <v>3247</v>
      </c>
      <c r="B3248">
        <v>89045</v>
      </c>
      <c r="C3248" t="s">
        <v>1980</v>
      </c>
      <c r="D3248" t="s">
        <v>20</v>
      </c>
      <c r="E3248" t="s">
        <v>21</v>
      </c>
      <c r="F3248" t="s">
        <v>31</v>
      </c>
      <c r="G3248" t="s">
        <v>93</v>
      </c>
      <c r="H3248" t="s">
        <v>33</v>
      </c>
      <c r="I3248" t="s">
        <v>28</v>
      </c>
      <c r="J3248" t="s">
        <v>29</v>
      </c>
      <c r="K3248" t="s">
        <v>210</v>
      </c>
      <c r="L3248" t="s">
        <v>192</v>
      </c>
      <c r="M3248" t="s">
        <v>141</v>
      </c>
      <c r="N3248" s="2">
        <v>41483</v>
      </c>
      <c r="O3248" s="2">
        <v>41484</v>
      </c>
      <c r="P3248">
        <v>17</v>
      </c>
      <c r="Q3248" s="1">
        <v>0.03</v>
      </c>
      <c r="R3248">
        <v>65.989999999999995</v>
      </c>
      <c r="S3248">
        <v>4.2</v>
      </c>
      <c r="T3248">
        <f t="shared" si="50"/>
        <v>1121.83</v>
      </c>
    </row>
    <row r="3249" spans="1:20" x14ac:dyDescent="0.25">
      <c r="A3249">
        <v>3248</v>
      </c>
      <c r="B3249">
        <v>89045</v>
      </c>
      <c r="C3249" t="s">
        <v>899</v>
      </c>
      <c r="D3249" t="s">
        <v>20</v>
      </c>
      <c r="E3249" t="s">
        <v>39</v>
      </c>
      <c r="F3249" t="s">
        <v>31</v>
      </c>
      <c r="G3249" t="s">
        <v>93</v>
      </c>
      <c r="H3249" t="s">
        <v>89</v>
      </c>
      <c r="I3249" t="s">
        <v>28</v>
      </c>
      <c r="J3249" t="s">
        <v>29</v>
      </c>
      <c r="K3249" t="s">
        <v>71</v>
      </c>
      <c r="L3249" t="s">
        <v>44</v>
      </c>
      <c r="M3249" t="s">
        <v>141</v>
      </c>
      <c r="N3249" s="2">
        <v>41483</v>
      </c>
      <c r="O3249" s="2">
        <v>41485</v>
      </c>
      <c r="P3249">
        <v>13</v>
      </c>
      <c r="Q3249" s="1">
        <v>0.03</v>
      </c>
      <c r="R3249">
        <v>3.78</v>
      </c>
      <c r="S3249">
        <v>0.71</v>
      </c>
      <c r="T3249">
        <f t="shared" si="50"/>
        <v>49.14</v>
      </c>
    </row>
    <row r="3250" spans="1:20" x14ac:dyDescent="0.25">
      <c r="A3250">
        <v>3249</v>
      </c>
      <c r="B3250">
        <v>89735</v>
      </c>
      <c r="C3250" t="s">
        <v>472</v>
      </c>
      <c r="D3250" t="s">
        <v>20</v>
      </c>
      <c r="E3250" t="s">
        <v>39</v>
      </c>
      <c r="F3250" t="s">
        <v>31</v>
      </c>
      <c r="G3250" t="s">
        <v>48</v>
      </c>
      <c r="H3250" t="s">
        <v>54</v>
      </c>
      <c r="I3250" t="s">
        <v>28</v>
      </c>
      <c r="J3250" t="s">
        <v>29</v>
      </c>
      <c r="K3250" t="s">
        <v>74</v>
      </c>
      <c r="L3250" t="s">
        <v>192</v>
      </c>
      <c r="M3250" t="s">
        <v>139</v>
      </c>
      <c r="N3250" s="2">
        <v>41277</v>
      </c>
      <c r="O3250" s="2">
        <v>41286</v>
      </c>
      <c r="P3250">
        <v>6</v>
      </c>
      <c r="Q3250" s="1">
        <v>7.0000000000000007E-2</v>
      </c>
      <c r="R3250">
        <v>162.93</v>
      </c>
      <c r="S3250">
        <v>19.989999999999998</v>
      </c>
      <c r="T3250">
        <f t="shared" si="50"/>
        <v>977.58</v>
      </c>
    </row>
    <row r="3251" spans="1:20" x14ac:dyDescent="0.25">
      <c r="A3251">
        <v>3250</v>
      </c>
      <c r="B3251">
        <v>89735</v>
      </c>
      <c r="C3251" t="s">
        <v>472</v>
      </c>
      <c r="D3251" t="s">
        <v>20</v>
      </c>
      <c r="E3251" t="s">
        <v>39</v>
      </c>
      <c r="F3251" t="s">
        <v>31</v>
      </c>
      <c r="G3251" t="s">
        <v>48</v>
      </c>
      <c r="H3251" t="s">
        <v>49</v>
      </c>
      <c r="I3251" t="s">
        <v>28</v>
      </c>
      <c r="J3251" t="s">
        <v>29</v>
      </c>
      <c r="K3251" t="s">
        <v>165</v>
      </c>
      <c r="L3251" t="s">
        <v>44</v>
      </c>
      <c r="M3251" t="s">
        <v>139</v>
      </c>
      <c r="N3251" s="2">
        <v>41277</v>
      </c>
      <c r="O3251" s="2">
        <v>41284</v>
      </c>
      <c r="P3251">
        <v>7</v>
      </c>
      <c r="Q3251" s="1">
        <v>0.08</v>
      </c>
      <c r="R3251">
        <v>2.52</v>
      </c>
      <c r="S3251">
        <v>4.28</v>
      </c>
      <c r="T3251">
        <f t="shared" si="50"/>
        <v>17.64</v>
      </c>
    </row>
    <row r="3252" spans="1:20" x14ac:dyDescent="0.25">
      <c r="A3252">
        <v>3251</v>
      </c>
      <c r="B3252">
        <v>89735</v>
      </c>
      <c r="C3252" t="s">
        <v>312</v>
      </c>
      <c r="D3252" t="s">
        <v>578</v>
      </c>
      <c r="E3252" t="s">
        <v>21</v>
      </c>
      <c r="F3252" t="s">
        <v>40</v>
      </c>
      <c r="G3252" t="s">
        <v>48</v>
      </c>
      <c r="H3252" t="s">
        <v>33</v>
      </c>
      <c r="I3252" t="s">
        <v>28</v>
      </c>
      <c r="J3252" t="s">
        <v>29</v>
      </c>
      <c r="K3252" t="s">
        <v>213</v>
      </c>
      <c r="L3252" t="s">
        <v>283</v>
      </c>
      <c r="M3252" t="s">
        <v>99</v>
      </c>
      <c r="N3252" s="2">
        <v>41277</v>
      </c>
      <c r="O3252" s="2">
        <v>41281</v>
      </c>
      <c r="P3252">
        <v>7</v>
      </c>
      <c r="Q3252" s="1">
        <v>0.03</v>
      </c>
      <c r="R3252">
        <v>90.97</v>
      </c>
      <c r="S3252">
        <v>14</v>
      </c>
      <c r="T3252">
        <f t="shared" si="50"/>
        <v>636.79</v>
      </c>
    </row>
    <row r="3253" spans="1:20" x14ac:dyDescent="0.25">
      <c r="A3253">
        <v>3252</v>
      </c>
      <c r="B3253">
        <v>86711</v>
      </c>
      <c r="C3253" t="s">
        <v>2149</v>
      </c>
      <c r="D3253" t="s">
        <v>38</v>
      </c>
      <c r="E3253" t="s">
        <v>21</v>
      </c>
      <c r="F3253" t="s">
        <v>40</v>
      </c>
      <c r="G3253" t="s">
        <v>32</v>
      </c>
      <c r="H3253" t="s">
        <v>206</v>
      </c>
      <c r="I3253" t="s">
        <v>28</v>
      </c>
      <c r="J3253" t="s">
        <v>29</v>
      </c>
      <c r="K3253" t="s">
        <v>25</v>
      </c>
      <c r="L3253" t="s">
        <v>192</v>
      </c>
      <c r="M3253" t="s">
        <v>59</v>
      </c>
      <c r="N3253" s="2">
        <v>40746</v>
      </c>
      <c r="O3253" s="2">
        <v>40748</v>
      </c>
      <c r="P3253">
        <v>1</v>
      </c>
      <c r="Q3253" s="1">
        <v>0.01</v>
      </c>
      <c r="R3253">
        <v>30.73</v>
      </c>
      <c r="S3253">
        <v>4</v>
      </c>
      <c r="T3253">
        <f t="shared" si="50"/>
        <v>30.73</v>
      </c>
    </row>
    <row r="3254" spans="1:20" x14ac:dyDescent="0.25">
      <c r="A3254">
        <v>3253</v>
      </c>
      <c r="B3254">
        <v>86711</v>
      </c>
      <c r="C3254" t="s">
        <v>2149</v>
      </c>
      <c r="D3254" t="s">
        <v>38</v>
      </c>
      <c r="E3254" t="s">
        <v>187</v>
      </c>
      <c r="F3254" t="s">
        <v>40</v>
      </c>
      <c r="G3254" t="s">
        <v>32</v>
      </c>
      <c r="H3254" t="s">
        <v>225</v>
      </c>
      <c r="I3254" t="s">
        <v>28</v>
      </c>
      <c r="J3254" t="s">
        <v>29</v>
      </c>
      <c r="K3254" t="s">
        <v>231</v>
      </c>
      <c r="L3254" t="s">
        <v>706</v>
      </c>
      <c r="M3254" t="s">
        <v>99</v>
      </c>
      <c r="N3254" s="2">
        <v>40746</v>
      </c>
      <c r="O3254" s="2">
        <v>40747</v>
      </c>
      <c r="P3254">
        <v>7</v>
      </c>
      <c r="Q3254" s="1">
        <v>7.0000000000000007E-2</v>
      </c>
      <c r="R3254">
        <v>62.18</v>
      </c>
      <c r="S3254">
        <v>10.84</v>
      </c>
      <c r="T3254">
        <f t="shared" si="50"/>
        <v>435.26</v>
      </c>
    </row>
    <row r="3255" spans="1:20" x14ac:dyDescent="0.25">
      <c r="A3255">
        <v>3254</v>
      </c>
      <c r="B3255">
        <v>86711</v>
      </c>
      <c r="C3255" t="s">
        <v>2149</v>
      </c>
      <c r="D3255" t="s">
        <v>38</v>
      </c>
      <c r="E3255" t="s">
        <v>39</v>
      </c>
      <c r="F3255" t="s">
        <v>40</v>
      </c>
      <c r="G3255" t="s">
        <v>32</v>
      </c>
      <c r="H3255" t="s">
        <v>78</v>
      </c>
      <c r="I3255" t="s">
        <v>28</v>
      </c>
      <c r="J3255" t="s">
        <v>29</v>
      </c>
      <c r="K3255" t="s">
        <v>58</v>
      </c>
      <c r="L3255" t="s">
        <v>192</v>
      </c>
      <c r="M3255" t="s">
        <v>99</v>
      </c>
      <c r="N3255" s="2">
        <v>40746</v>
      </c>
      <c r="O3255" s="2">
        <v>40746</v>
      </c>
      <c r="P3255">
        <v>6</v>
      </c>
      <c r="Q3255" s="1">
        <v>0.09</v>
      </c>
      <c r="R3255">
        <v>193.17</v>
      </c>
      <c r="S3255">
        <v>19.989999999999998</v>
      </c>
      <c r="T3255">
        <f t="shared" si="50"/>
        <v>1159.02</v>
      </c>
    </row>
    <row r="3256" spans="1:20" x14ac:dyDescent="0.25">
      <c r="A3256">
        <v>3255</v>
      </c>
      <c r="B3256">
        <v>90481</v>
      </c>
      <c r="C3256" t="s">
        <v>429</v>
      </c>
      <c r="D3256" t="s">
        <v>20</v>
      </c>
      <c r="E3256" t="s">
        <v>39</v>
      </c>
      <c r="F3256" t="s">
        <v>31</v>
      </c>
      <c r="G3256" t="s">
        <v>23</v>
      </c>
      <c r="H3256" t="s">
        <v>94</v>
      </c>
      <c r="I3256" t="s">
        <v>28</v>
      </c>
      <c r="J3256" t="s">
        <v>29</v>
      </c>
      <c r="K3256" t="s">
        <v>248</v>
      </c>
      <c r="L3256" t="s">
        <v>44</v>
      </c>
      <c r="M3256" t="s">
        <v>63</v>
      </c>
      <c r="N3256" s="2">
        <v>40574</v>
      </c>
      <c r="O3256" s="2">
        <v>40575</v>
      </c>
      <c r="P3256">
        <v>9</v>
      </c>
      <c r="Q3256" s="1">
        <v>0.09</v>
      </c>
      <c r="R3256">
        <v>2.1800000000000002</v>
      </c>
      <c r="S3256">
        <v>1.38</v>
      </c>
      <c r="T3256">
        <f t="shared" si="50"/>
        <v>19.62</v>
      </c>
    </row>
    <row r="3257" spans="1:20" x14ac:dyDescent="0.25">
      <c r="A3257">
        <v>3256</v>
      </c>
      <c r="B3257">
        <v>88969</v>
      </c>
      <c r="C3257" t="s">
        <v>1469</v>
      </c>
      <c r="D3257" t="s">
        <v>20</v>
      </c>
      <c r="E3257" t="s">
        <v>39</v>
      </c>
      <c r="F3257" t="s">
        <v>47</v>
      </c>
      <c r="G3257" t="s">
        <v>32</v>
      </c>
      <c r="H3257" t="s">
        <v>49</v>
      </c>
      <c r="I3257" t="s">
        <v>28</v>
      </c>
      <c r="J3257" t="s">
        <v>29</v>
      </c>
      <c r="K3257" t="s">
        <v>172</v>
      </c>
      <c r="L3257" t="s">
        <v>192</v>
      </c>
      <c r="M3257" t="s">
        <v>51</v>
      </c>
      <c r="N3257" s="2">
        <v>41373</v>
      </c>
      <c r="O3257" s="2">
        <v>41375</v>
      </c>
      <c r="P3257">
        <v>2</v>
      </c>
      <c r="Q3257" s="1">
        <v>0</v>
      </c>
      <c r="R3257">
        <v>34.76</v>
      </c>
      <c r="S3257">
        <v>8.2200000000000006</v>
      </c>
      <c r="T3257">
        <f t="shared" si="50"/>
        <v>69.52</v>
      </c>
    </row>
    <row r="3258" spans="1:20" x14ac:dyDescent="0.25">
      <c r="A3258">
        <v>3257</v>
      </c>
      <c r="B3258">
        <v>88969</v>
      </c>
      <c r="C3258" t="s">
        <v>1469</v>
      </c>
      <c r="D3258" t="s">
        <v>20</v>
      </c>
      <c r="E3258" t="s">
        <v>21</v>
      </c>
      <c r="F3258" t="s">
        <v>47</v>
      </c>
      <c r="G3258" t="s">
        <v>32</v>
      </c>
      <c r="H3258" t="s">
        <v>203</v>
      </c>
      <c r="I3258" t="s">
        <v>28</v>
      </c>
      <c r="J3258" t="s">
        <v>29</v>
      </c>
      <c r="K3258" t="s">
        <v>1147</v>
      </c>
      <c r="L3258" t="s">
        <v>26</v>
      </c>
      <c r="M3258" t="s">
        <v>167</v>
      </c>
      <c r="N3258" s="2">
        <v>41373</v>
      </c>
      <c r="O3258" s="2">
        <v>41375</v>
      </c>
      <c r="P3258">
        <v>7</v>
      </c>
      <c r="Q3258" s="1">
        <v>7.0000000000000007E-2</v>
      </c>
      <c r="R3258">
        <v>55.99</v>
      </c>
      <c r="S3258">
        <v>5</v>
      </c>
      <c r="T3258">
        <f t="shared" si="50"/>
        <v>391.93</v>
      </c>
    </row>
    <row r="3259" spans="1:20" x14ac:dyDescent="0.25">
      <c r="A3259">
        <v>3258</v>
      </c>
      <c r="B3259">
        <v>87350</v>
      </c>
      <c r="C3259" t="s">
        <v>522</v>
      </c>
      <c r="D3259" t="s">
        <v>20</v>
      </c>
      <c r="E3259" t="s">
        <v>21</v>
      </c>
      <c r="F3259" t="s">
        <v>31</v>
      </c>
      <c r="G3259" t="s">
        <v>93</v>
      </c>
      <c r="H3259" t="s">
        <v>203</v>
      </c>
      <c r="I3259" t="s">
        <v>28</v>
      </c>
      <c r="J3259" t="s">
        <v>29</v>
      </c>
      <c r="K3259" t="s">
        <v>25</v>
      </c>
      <c r="L3259" t="s">
        <v>192</v>
      </c>
      <c r="M3259" t="s">
        <v>375</v>
      </c>
      <c r="N3259" s="2">
        <v>40823</v>
      </c>
      <c r="O3259" s="2">
        <v>40825</v>
      </c>
      <c r="P3259">
        <v>11</v>
      </c>
      <c r="Q3259" s="1">
        <v>0.08</v>
      </c>
      <c r="R3259">
        <v>125.99</v>
      </c>
      <c r="S3259">
        <v>4.2</v>
      </c>
      <c r="T3259">
        <f t="shared" si="50"/>
        <v>1385.8899999999999</v>
      </c>
    </row>
    <row r="3260" spans="1:20" x14ac:dyDescent="0.25">
      <c r="A3260">
        <v>3259</v>
      </c>
      <c r="B3260">
        <v>90891</v>
      </c>
      <c r="C3260" t="s">
        <v>2431</v>
      </c>
      <c r="D3260" t="s">
        <v>20</v>
      </c>
      <c r="E3260" t="s">
        <v>187</v>
      </c>
      <c r="F3260" t="s">
        <v>22</v>
      </c>
      <c r="G3260" t="s">
        <v>41</v>
      </c>
      <c r="H3260" t="s">
        <v>219</v>
      </c>
      <c r="I3260" t="s">
        <v>28</v>
      </c>
      <c r="J3260" t="s">
        <v>29</v>
      </c>
      <c r="K3260" t="s">
        <v>43</v>
      </c>
      <c r="L3260" t="s">
        <v>746</v>
      </c>
      <c r="M3260" t="s">
        <v>232</v>
      </c>
      <c r="N3260" s="2">
        <v>40471</v>
      </c>
      <c r="O3260" s="2">
        <v>40473</v>
      </c>
      <c r="P3260">
        <v>20</v>
      </c>
      <c r="Q3260" s="1">
        <v>0.03</v>
      </c>
      <c r="R3260">
        <v>320.98</v>
      </c>
      <c r="S3260">
        <v>24.49</v>
      </c>
      <c r="T3260">
        <f t="shared" si="50"/>
        <v>6419.6</v>
      </c>
    </row>
    <row r="3261" spans="1:20" x14ac:dyDescent="0.25">
      <c r="A3261">
        <v>3260</v>
      </c>
      <c r="B3261">
        <v>90891</v>
      </c>
      <c r="C3261" t="s">
        <v>2431</v>
      </c>
      <c r="D3261" t="s">
        <v>20</v>
      </c>
      <c r="E3261" t="s">
        <v>21</v>
      </c>
      <c r="F3261" t="s">
        <v>22</v>
      </c>
      <c r="G3261" t="s">
        <v>41</v>
      </c>
      <c r="H3261" t="s">
        <v>206</v>
      </c>
      <c r="I3261" t="s">
        <v>28</v>
      </c>
      <c r="J3261" t="s">
        <v>29</v>
      </c>
      <c r="K3261" t="s">
        <v>1254</v>
      </c>
      <c r="L3261" t="s">
        <v>192</v>
      </c>
      <c r="M3261" t="s">
        <v>199</v>
      </c>
      <c r="N3261" s="2">
        <v>40471</v>
      </c>
      <c r="O3261" s="2">
        <v>40472</v>
      </c>
      <c r="P3261">
        <v>18</v>
      </c>
      <c r="Q3261" s="1">
        <v>0.06</v>
      </c>
      <c r="R3261">
        <v>125.99</v>
      </c>
      <c r="S3261">
        <v>8.8000000000000007</v>
      </c>
      <c r="T3261">
        <f t="shared" si="50"/>
        <v>2267.8199999999997</v>
      </c>
    </row>
    <row r="3262" spans="1:20" x14ac:dyDescent="0.25">
      <c r="A3262">
        <v>3261</v>
      </c>
      <c r="B3262">
        <v>90904</v>
      </c>
      <c r="C3262" t="s">
        <v>242</v>
      </c>
      <c r="D3262" t="s">
        <v>38</v>
      </c>
      <c r="E3262" t="s">
        <v>39</v>
      </c>
      <c r="F3262" t="s">
        <v>22</v>
      </c>
      <c r="G3262" t="s">
        <v>23</v>
      </c>
      <c r="H3262" t="s">
        <v>94</v>
      </c>
      <c r="I3262" t="s">
        <v>28</v>
      </c>
      <c r="J3262" t="s">
        <v>29</v>
      </c>
      <c r="K3262" t="s">
        <v>181</v>
      </c>
      <c r="L3262" t="s">
        <v>44</v>
      </c>
      <c r="M3262" t="s">
        <v>398</v>
      </c>
      <c r="N3262" s="2">
        <v>41573</v>
      </c>
      <c r="O3262" s="2">
        <v>41573</v>
      </c>
      <c r="P3262">
        <v>12</v>
      </c>
      <c r="Q3262" s="1">
        <v>0</v>
      </c>
      <c r="R3262">
        <v>9.11</v>
      </c>
      <c r="S3262">
        <v>2.15</v>
      </c>
      <c r="T3262">
        <f t="shared" si="50"/>
        <v>109.32</v>
      </c>
    </row>
    <row r="3263" spans="1:20" x14ac:dyDescent="0.25">
      <c r="A3263">
        <v>3262</v>
      </c>
      <c r="B3263">
        <v>90904</v>
      </c>
      <c r="C3263" t="s">
        <v>242</v>
      </c>
      <c r="D3263" t="s">
        <v>20</v>
      </c>
      <c r="E3263" t="s">
        <v>39</v>
      </c>
      <c r="F3263" t="s">
        <v>22</v>
      </c>
      <c r="G3263" t="s">
        <v>23</v>
      </c>
      <c r="H3263" t="s">
        <v>61</v>
      </c>
      <c r="I3263" t="s">
        <v>28</v>
      </c>
      <c r="J3263" t="s">
        <v>29</v>
      </c>
      <c r="K3263" t="s">
        <v>101</v>
      </c>
      <c r="L3263" t="s">
        <v>192</v>
      </c>
      <c r="M3263" t="s">
        <v>182</v>
      </c>
      <c r="N3263" s="2">
        <v>41573</v>
      </c>
      <c r="O3263" s="2">
        <v>41574</v>
      </c>
      <c r="P3263">
        <v>10</v>
      </c>
      <c r="Q3263" s="1">
        <v>0.08</v>
      </c>
      <c r="R3263">
        <v>5.28</v>
      </c>
      <c r="S3263">
        <v>5.85</v>
      </c>
      <c r="T3263">
        <f t="shared" si="50"/>
        <v>52.800000000000004</v>
      </c>
    </row>
    <row r="3264" spans="1:20" x14ac:dyDescent="0.25">
      <c r="A3264">
        <v>3263</v>
      </c>
      <c r="B3264">
        <v>86900</v>
      </c>
      <c r="C3264" t="s">
        <v>1205</v>
      </c>
      <c r="D3264" t="s">
        <v>20</v>
      </c>
      <c r="E3264" t="s">
        <v>39</v>
      </c>
      <c r="F3264" t="s">
        <v>22</v>
      </c>
      <c r="G3264" t="s">
        <v>23</v>
      </c>
      <c r="H3264" t="s">
        <v>61</v>
      </c>
      <c r="I3264" t="s">
        <v>28</v>
      </c>
      <c r="J3264" t="s">
        <v>29</v>
      </c>
      <c r="K3264" t="s">
        <v>181</v>
      </c>
      <c r="L3264" t="s">
        <v>192</v>
      </c>
      <c r="M3264" t="s">
        <v>86</v>
      </c>
      <c r="N3264" s="2">
        <v>40326</v>
      </c>
      <c r="O3264" s="2">
        <v>40328</v>
      </c>
      <c r="P3264">
        <v>11</v>
      </c>
      <c r="Q3264" s="1">
        <v>0.03</v>
      </c>
      <c r="R3264">
        <v>17.7</v>
      </c>
      <c r="S3264">
        <v>9.4700000000000006</v>
      </c>
      <c r="T3264">
        <f t="shared" si="50"/>
        <v>194.7</v>
      </c>
    </row>
    <row r="3265" spans="1:20" x14ac:dyDescent="0.25">
      <c r="A3265">
        <v>3264</v>
      </c>
      <c r="B3265">
        <v>87451</v>
      </c>
      <c r="C3265" t="s">
        <v>2213</v>
      </c>
      <c r="D3265" t="s">
        <v>20</v>
      </c>
      <c r="E3265" t="s">
        <v>21</v>
      </c>
      <c r="F3265" t="s">
        <v>47</v>
      </c>
      <c r="G3265" t="s">
        <v>41</v>
      </c>
      <c r="H3265" t="s">
        <v>206</v>
      </c>
      <c r="I3265" t="s">
        <v>28</v>
      </c>
      <c r="J3265" t="s">
        <v>29</v>
      </c>
      <c r="K3265" t="s">
        <v>201</v>
      </c>
      <c r="L3265" t="s">
        <v>192</v>
      </c>
      <c r="M3265" t="s">
        <v>160</v>
      </c>
      <c r="N3265" s="2">
        <v>40266</v>
      </c>
      <c r="O3265" s="2">
        <v>40267</v>
      </c>
      <c r="P3265">
        <v>7</v>
      </c>
      <c r="Q3265" s="1">
        <v>0.04</v>
      </c>
      <c r="R3265">
        <v>40.98</v>
      </c>
      <c r="S3265">
        <v>6.5</v>
      </c>
      <c r="T3265">
        <f t="shared" si="50"/>
        <v>286.85999999999996</v>
      </c>
    </row>
    <row r="3266" spans="1:20" x14ac:dyDescent="0.25">
      <c r="A3266">
        <v>3265</v>
      </c>
      <c r="B3266">
        <v>87451</v>
      </c>
      <c r="C3266" t="s">
        <v>2192</v>
      </c>
      <c r="D3266" t="s">
        <v>20</v>
      </c>
      <c r="E3266" t="s">
        <v>21</v>
      </c>
      <c r="F3266" t="s">
        <v>31</v>
      </c>
      <c r="G3266" t="s">
        <v>41</v>
      </c>
      <c r="H3266" t="s">
        <v>206</v>
      </c>
      <c r="I3266" t="s">
        <v>28</v>
      </c>
      <c r="J3266" t="s">
        <v>29</v>
      </c>
      <c r="K3266" t="s">
        <v>1147</v>
      </c>
      <c r="L3266" t="s">
        <v>26</v>
      </c>
      <c r="M3266" t="s">
        <v>66</v>
      </c>
      <c r="N3266" s="2">
        <v>40266</v>
      </c>
      <c r="O3266" s="2">
        <v>40268</v>
      </c>
      <c r="P3266">
        <v>5</v>
      </c>
      <c r="Q3266" s="1">
        <v>0.05</v>
      </c>
      <c r="R3266">
        <v>35.99</v>
      </c>
      <c r="S3266">
        <v>3.3</v>
      </c>
      <c r="T3266">
        <f t="shared" si="50"/>
        <v>179.95000000000002</v>
      </c>
    </row>
    <row r="3267" spans="1:20" x14ac:dyDescent="0.25">
      <c r="A3267">
        <v>3266</v>
      </c>
      <c r="B3267">
        <v>86105</v>
      </c>
      <c r="C3267" t="s">
        <v>1661</v>
      </c>
      <c r="D3267" t="s">
        <v>20</v>
      </c>
      <c r="E3267" t="s">
        <v>39</v>
      </c>
      <c r="F3267" t="s">
        <v>31</v>
      </c>
      <c r="G3267" t="s">
        <v>48</v>
      </c>
      <c r="H3267" t="s">
        <v>89</v>
      </c>
      <c r="I3267" t="s">
        <v>28</v>
      </c>
      <c r="J3267" t="s">
        <v>29</v>
      </c>
      <c r="K3267" t="s">
        <v>158</v>
      </c>
      <c r="L3267" t="s">
        <v>192</v>
      </c>
      <c r="M3267" t="s">
        <v>296</v>
      </c>
      <c r="N3267" s="2">
        <v>40601</v>
      </c>
      <c r="O3267" s="2">
        <v>40603</v>
      </c>
      <c r="P3267">
        <v>1</v>
      </c>
      <c r="Q3267" s="1">
        <v>0.09</v>
      </c>
      <c r="R3267">
        <v>7.31</v>
      </c>
      <c r="S3267">
        <v>0.49</v>
      </c>
      <c r="T3267">
        <f t="shared" ref="T3267:T3330" si="51">R3267*P3267</f>
        <v>7.31</v>
      </c>
    </row>
    <row r="3268" spans="1:20" x14ac:dyDescent="0.25">
      <c r="A3268">
        <v>3267</v>
      </c>
      <c r="B3268">
        <v>86105</v>
      </c>
      <c r="C3268" t="s">
        <v>730</v>
      </c>
      <c r="D3268" t="s">
        <v>578</v>
      </c>
      <c r="E3268" t="s">
        <v>187</v>
      </c>
      <c r="F3268" t="s">
        <v>31</v>
      </c>
      <c r="G3268" t="s">
        <v>48</v>
      </c>
      <c r="H3268" t="s">
        <v>188</v>
      </c>
      <c r="I3268" t="s">
        <v>28</v>
      </c>
      <c r="J3268" t="s">
        <v>29</v>
      </c>
      <c r="K3268" t="s">
        <v>113</v>
      </c>
      <c r="L3268" t="s">
        <v>330</v>
      </c>
      <c r="M3268" t="s">
        <v>255</v>
      </c>
      <c r="N3268" s="2">
        <v>40601</v>
      </c>
      <c r="O3268" s="2">
        <v>40603</v>
      </c>
      <c r="P3268">
        <v>7</v>
      </c>
      <c r="Q3268" s="1">
        <v>0.06</v>
      </c>
      <c r="R3268">
        <v>130.97999999999999</v>
      </c>
      <c r="S3268">
        <v>54.74</v>
      </c>
      <c r="T3268">
        <f t="shared" si="51"/>
        <v>916.8599999999999</v>
      </c>
    </row>
    <row r="3269" spans="1:20" x14ac:dyDescent="0.25">
      <c r="A3269">
        <v>3268</v>
      </c>
      <c r="B3269">
        <v>86105</v>
      </c>
      <c r="C3269" t="s">
        <v>730</v>
      </c>
      <c r="D3269" t="s">
        <v>20</v>
      </c>
      <c r="E3269" t="s">
        <v>39</v>
      </c>
      <c r="F3269" t="s">
        <v>31</v>
      </c>
      <c r="G3269" t="s">
        <v>48</v>
      </c>
      <c r="H3269" t="s">
        <v>54</v>
      </c>
      <c r="I3269" t="s">
        <v>28</v>
      </c>
      <c r="J3269" t="s">
        <v>29</v>
      </c>
      <c r="K3269" t="s">
        <v>291</v>
      </c>
      <c r="L3269" t="s">
        <v>192</v>
      </c>
      <c r="M3269" t="s">
        <v>255</v>
      </c>
      <c r="N3269" s="2">
        <v>40601</v>
      </c>
      <c r="O3269" s="2">
        <v>40608</v>
      </c>
      <c r="P3269">
        <v>4</v>
      </c>
      <c r="Q3269" s="1">
        <v>0.08</v>
      </c>
      <c r="R3269">
        <v>48.91</v>
      </c>
      <c r="S3269">
        <v>5.81</v>
      </c>
      <c r="T3269">
        <f t="shared" si="51"/>
        <v>195.64</v>
      </c>
    </row>
    <row r="3270" spans="1:20" x14ac:dyDescent="0.25">
      <c r="A3270">
        <v>3269</v>
      </c>
      <c r="B3270">
        <v>86105</v>
      </c>
      <c r="C3270" t="s">
        <v>730</v>
      </c>
      <c r="D3270" t="s">
        <v>20</v>
      </c>
      <c r="E3270" t="s">
        <v>39</v>
      </c>
      <c r="F3270" t="s">
        <v>31</v>
      </c>
      <c r="G3270" t="s">
        <v>48</v>
      </c>
      <c r="H3270" t="s">
        <v>42</v>
      </c>
      <c r="I3270" t="s">
        <v>28</v>
      </c>
      <c r="J3270" t="s">
        <v>29</v>
      </c>
      <c r="K3270" t="s">
        <v>136</v>
      </c>
      <c r="L3270" t="s">
        <v>192</v>
      </c>
      <c r="M3270" t="s">
        <v>131</v>
      </c>
      <c r="N3270" s="2">
        <v>40601</v>
      </c>
      <c r="O3270" s="2">
        <v>40606</v>
      </c>
      <c r="P3270">
        <v>10</v>
      </c>
      <c r="Q3270" s="1">
        <v>0</v>
      </c>
      <c r="R3270">
        <v>111.03</v>
      </c>
      <c r="S3270">
        <v>8.64</v>
      </c>
      <c r="T3270">
        <f t="shared" si="51"/>
        <v>1110.3</v>
      </c>
    </row>
    <row r="3271" spans="1:20" x14ac:dyDescent="0.25">
      <c r="A3271">
        <v>3270</v>
      </c>
      <c r="B3271">
        <v>87460</v>
      </c>
      <c r="C3271" t="s">
        <v>2192</v>
      </c>
      <c r="D3271" t="s">
        <v>578</v>
      </c>
      <c r="E3271" t="s">
        <v>187</v>
      </c>
      <c r="F3271" t="s">
        <v>31</v>
      </c>
      <c r="G3271" t="s">
        <v>48</v>
      </c>
      <c r="H3271" t="s">
        <v>219</v>
      </c>
      <c r="I3271" t="s">
        <v>28</v>
      </c>
      <c r="J3271" t="s">
        <v>29</v>
      </c>
      <c r="K3271" t="s">
        <v>101</v>
      </c>
      <c r="L3271" t="s">
        <v>330</v>
      </c>
      <c r="M3271" t="s">
        <v>178</v>
      </c>
      <c r="N3271" s="2">
        <v>41521</v>
      </c>
      <c r="O3271" s="2">
        <v>41526</v>
      </c>
      <c r="P3271">
        <v>11</v>
      </c>
      <c r="Q3271" s="1">
        <v>7.0000000000000007E-2</v>
      </c>
      <c r="R3271">
        <v>124.49</v>
      </c>
      <c r="S3271">
        <v>51.94</v>
      </c>
      <c r="T3271">
        <f t="shared" si="51"/>
        <v>1369.3899999999999</v>
      </c>
    </row>
    <row r="3272" spans="1:20" x14ac:dyDescent="0.25">
      <c r="A3272">
        <v>3271</v>
      </c>
      <c r="B3272">
        <v>90907</v>
      </c>
      <c r="C3272" t="s">
        <v>1456</v>
      </c>
      <c r="D3272" t="s">
        <v>20</v>
      </c>
      <c r="E3272" t="s">
        <v>39</v>
      </c>
      <c r="F3272" t="s">
        <v>31</v>
      </c>
      <c r="G3272" t="s">
        <v>32</v>
      </c>
      <c r="H3272" t="s">
        <v>42</v>
      </c>
      <c r="I3272" t="s">
        <v>28</v>
      </c>
      <c r="J3272" t="s">
        <v>29</v>
      </c>
      <c r="K3272" t="s">
        <v>62</v>
      </c>
      <c r="L3272" t="s">
        <v>192</v>
      </c>
      <c r="M3272" t="s">
        <v>63</v>
      </c>
      <c r="N3272" s="2">
        <v>41399</v>
      </c>
      <c r="O3272" s="2">
        <v>41400</v>
      </c>
      <c r="P3272">
        <v>5</v>
      </c>
      <c r="Q3272" s="1">
        <v>0.03</v>
      </c>
      <c r="R3272">
        <v>5.98</v>
      </c>
      <c r="S3272">
        <v>2.5</v>
      </c>
      <c r="T3272">
        <f t="shared" si="51"/>
        <v>29.900000000000002</v>
      </c>
    </row>
    <row r="3273" spans="1:20" x14ac:dyDescent="0.25">
      <c r="A3273">
        <v>3272</v>
      </c>
      <c r="B3273">
        <v>87211</v>
      </c>
      <c r="C3273" t="s">
        <v>1227</v>
      </c>
      <c r="D3273" t="s">
        <v>20</v>
      </c>
      <c r="E3273" t="s">
        <v>39</v>
      </c>
      <c r="F3273" t="s">
        <v>22</v>
      </c>
      <c r="G3273" t="s">
        <v>93</v>
      </c>
      <c r="H3273" t="s">
        <v>61</v>
      </c>
      <c r="I3273" t="s">
        <v>28</v>
      </c>
      <c r="J3273" t="s">
        <v>29</v>
      </c>
      <c r="K3273" t="s">
        <v>172</v>
      </c>
      <c r="L3273" t="s">
        <v>192</v>
      </c>
      <c r="M3273" t="s">
        <v>227</v>
      </c>
      <c r="N3273" s="2">
        <v>41096</v>
      </c>
      <c r="O3273" s="2">
        <v>41097</v>
      </c>
      <c r="P3273">
        <v>1</v>
      </c>
      <c r="Q3273" s="1">
        <v>0.05</v>
      </c>
      <c r="R3273">
        <v>4.9800000000000004</v>
      </c>
      <c r="S3273">
        <v>4.72</v>
      </c>
      <c r="T3273">
        <f t="shared" si="51"/>
        <v>4.9800000000000004</v>
      </c>
    </row>
    <row r="3274" spans="1:20" x14ac:dyDescent="0.25">
      <c r="A3274">
        <v>3273</v>
      </c>
      <c r="B3274">
        <v>87211</v>
      </c>
      <c r="C3274" t="s">
        <v>1227</v>
      </c>
      <c r="D3274" t="s">
        <v>20</v>
      </c>
      <c r="E3274" t="s">
        <v>39</v>
      </c>
      <c r="F3274" t="s">
        <v>22</v>
      </c>
      <c r="G3274" t="s">
        <v>93</v>
      </c>
      <c r="H3274" t="s">
        <v>78</v>
      </c>
      <c r="I3274" t="s">
        <v>28</v>
      </c>
      <c r="J3274" t="s">
        <v>29</v>
      </c>
      <c r="K3274" t="s">
        <v>105</v>
      </c>
      <c r="L3274" t="s">
        <v>44</v>
      </c>
      <c r="M3274" t="s">
        <v>232</v>
      </c>
      <c r="N3274" s="2">
        <v>41096</v>
      </c>
      <c r="O3274" s="2">
        <v>41098</v>
      </c>
      <c r="P3274">
        <v>16</v>
      </c>
      <c r="Q3274" s="1">
        <v>0.03</v>
      </c>
      <c r="R3274">
        <v>7.08</v>
      </c>
      <c r="S3274">
        <v>2.35</v>
      </c>
      <c r="T3274">
        <f t="shared" si="51"/>
        <v>113.28</v>
      </c>
    </row>
    <row r="3275" spans="1:20" x14ac:dyDescent="0.25">
      <c r="A3275">
        <v>3274</v>
      </c>
      <c r="B3275">
        <v>90913</v>
      </c>
      <c r="C3275" t="s">
        <v>2221</v>
      </c>
      <c r="D3275" t="s">
        <v>578</v>
      </c>
      <c r="E3275" t="s">
        <v>187</v>
      </c>
      <c r="F3275" t="s">
        <v>22</v>
      </c>
      <c r="G3275" t="s">
        <v>41</v>
      </c>
      <c r="H3275" t="s">
        <v>217</v>
      </c>
      <c r="I3275" t="s">
        <v>28</v>
      </c>
      <c r="J3275" t="s">
        <v>29</v>
      </c>
      <c r="K3275" t="s">
        <v>158</v>
      </c>
      <c r="L3275" t="s">
        <v>330</v>
      </c>
      <c r="M3275" t="s">
        <v>294</v>
      </c>
      <c r="N3275" s="2">
        <v>41226</v>
      </c>
      <c r="O3275" s="2">
        <v>41227</v>
      </c>
      <c r="P3275">
        <v>40</v>
      </c>
      <c r="Q3275" s="1">
        <v>0.01</v>
      </c>
      <c r="R3275">
        <v>400.98</v>
      </c>
      <c r="S3275">
        <v>42.52</v>
      </c>
      <c r="T3275">
        <f t="shared" si="51"/>
        <v>16039.2</v>
      </c>
    </row>
    <row r="3276" spans="1:20" x14ac:dyDescent="0.25">
      <c r="A3276">
        <v>3275</v>
      </c>
      <c r="B3276">
        <v>87121</v>
      </c>
      <c r="C3276" t="s">
        <v>1162</v>
      </c>
      <c r="D3276" t="s">
        <v>38</v>
      </c>
      <c r="E3276" t="s">
        <v>39</v>
      </c>
      <c r="F3276" t="s">
        <v>22</v>
      </c>
      <c r="G3276" t="s">
        <v>48</v>
      </c>
      <c r="H3276" t="s">
        <v>94</v>
      </c>
      <c r="I3276" t="s">
        <v>28</v>
      </c>
      <c r="J3276" t="s">
        <v>29</v>
      </c>
      <c r="K3276" t="s">
        <v>163</v>
      </c>
      <c r="L3276" t="s">
        <v>44</v>
      </c>
      <c r="M3276" t="s">
        <v>137</v>
      </c>
      <c r="N3276" s="2">
        <v>40909</v>
      </c>
      <c r="O3276" s="2">
        <v>40916</v>
      </c>
      <c r="P3276">
        <v>3</v>
      </c>
      <c r="Q3276" s="1">
        <v>0.06</v>
      </c>
      <c r="R3276">
        <v>5.18</v>
      </c>
      <c r="S3276">
        <v>2.04</v>
      </c>
      <c r="T3276">
        <f t="shared" si="51"/>
        <v>15.54</v>
      </c>
    </row>
    <row r="3277" spans="1:20" x14ac:dyDescent="0.25">
      <c r="A3277">
        <v>3276</v>
      </c>
      <c r="B3277">
        <v>90789</v>
      </c>
      <c r="C3277" t="s">
        <v>463</v>
      </c>
      <c r="D3277" t="s">
        <v>20</v>
      </c>
      <c r="E3277" t="s">
        <v>21</v>
      </c>
      <c r="F3277" t="s">
        <v>40</v>
      </c>
      <c r="G3277" t="s">
        <v>41</v>
      </c>
      <c r="H3277" t="s">
        <v>206</v>
      </c>
      <c r="I3277" t="s">
        <v>28</v>
      </c>
      <c r="J3277" t="s">
        <v>29</v>
      </c>
      <c r="K3277" t="s">
        <v>198</v>
      </c>
      <c r="L3277" t="s">
        <v>192</v>
      </c>
      <c r="M3277" t="s">
        <v>264</v>
      </c>
      <c r="N3277" s="2">
        <v>40741</v>
      </c>
      <c r="O3277" s="2">
        <v>40743</v>
      </c>
      <c r="P3277">
        <v>15</v>
      </c>
      <c r="Q3277" s="1">
        <v>0.01</v>
      </c>
      <c r="R3277">
        <v>125.99</v>
      </c>
      <c r="S3277">
        <v>2.5</v>
      </c>
      <c r="T3277">
        <f t="shared" si="51"/>
        <v>1889.85</v>
      </c>
    </row>
    <row r="3278" spans="1:20" x14ac:dyDescent="0.25">
      <c r="A3278">
        <v>3277</v>
      </c>
      <c r="B3278">
        <v>90789</v>
      </c>
      <c r="C3278" t="s">
        <v>1871</v>
      </c>
      <c r="D3278" t="s">
        <v>20</v>
      </c>
      <c r="E3278" t="s">
        <v>187</v>
      </c>
      <c r="F3278" t="s">
        <v>22</v>
      </c>
      <c r="G3278" t="s">
        <v>41</v>
      </c>
      <c r="H3278" t="s">
        <v>188</v>
      </c>
      <c r="I3278" t="s">
        <v>28</v>
      </c>
      <c r="J3278" t="s">
        <v>29</v>
      </c>
      <c r="K3278" t="s">
        <v>226</v>
      </c>
      <c r="L3278" t="s">
        <v>26</v>
      </c>
      <c r="M3278" t="s">
        <v>190</v>
      </c>
      <c r="N3278" s="2">
        <v>40741</v>
      </c>
      <c r="O3278" s="2">
        <v>40743</v>
      </c>
      <c r="P3278">
        <v>11</v>
      </c>
      <c r="Q3278" s="1">
        <v>0.09</v>
      </c>
      <c r="R3278">
        <v>12.22</v>
      </c>
      <c r="S3278">
        <v>2.85</v>
      </c>
      <c r="T3278">
        <f t="shared" si="51"/>
        <v>134.42000000000002</v>
      </c>
    </row>
    <row r="3279" spans="1:20" x14ac:dyDescent="0.25">
      <c r="A3279">
        <v>3278</v>
      </c>
      <c r="B3279">
        <v>88986</v>
      </c>
      <c r="C3279" t="s">
        <v>1878</v>
      </c>
      <c r="D3279" t="s">
        <v>20</v>
      </c>
      <c r="E3279" t="s">
        <v>187</v>
      </c>
      <c r="F3279" t="s">
        <v>22</v>
      </c>
      <c r="G3279" t="s">
        <v>32</v>
      </c>
      <c r="H3279" t="s">
        <v>225</v>
      </c>
      <c r="I3279" t="s">
        <v>28</v>
      </c>
      <c r="J3279" t="s">
        <v>29</v>
      </c>
      <c r="K3279" t="s">
        <v>43</v>
      </c>
      <c r="L3279" t="s">
        <v>192</v>
      </c>
      <c r="M3279" t="s">
        <v>86</v>
      </c>
      <c r="N3279" s="2">
        <v>41007</v>
      </c>
      <c r="O3279" s="2">
        <v>41008</v>
      </c>
      <c r="P3279">
        <v>9</v>
      </c>
      <c r="Q3279" s="1">
        <v>0.01</v>
      </c>
      <c r="R3279">
        <v>27.42</v>
      </c>
      <c r="S3279">
        <v>19.46</v>
      </c>
      <c r="T3279">
        <f t="shared" si="51"/>
        <v>246.78000000000003</v>
      </c>
    </row>
    <row r="3280" spans="1:20" x14ac:dyDescent="0.25">
      <c r="A3280">
        <v>3279</v>
      </c>
      <c r="B3280">
        <v>89115</v>
      </c>
      <c r="C3280" t="s">
        <v>1279</v>
      </c>
      <c r="D3280" t="s">
        <v>20</v>
      </c>
      <c r="E3280" t="s">
        <v>21</v>
      </c>
      <c r="F3280" t="s">
        <v>31</v>
      </c>
      <c r="G3280" t="s">
        <v>32</v>
      </c>
      <c r="H3280" t="s">
        <v>206</v>
      </c>
      <c r="I3280" t="s">
        <v>28</v>
      </c>
      <c r="J3280" t="s">
        <v>29</v>
      </c>
      <c r="K3280" t="s">
        <v>201</v>
      </c>
      <c r="L3280" t="s">
        <v>192</v>
      </c>
      <c r="M3280" t="s">
        <v>139</v>
      </c>
      <c r="N3280" s="2">
        <v>41202</v>
      </c>
      <c r="O3280" s="2">
        <v>41204</v>
      </c>
      <c r="P3280">
        <v>8</v>
      </c>
      <c r="Q3280" s="1">
        <v>0</v>
      </c>
      <c r="R3280">
        <v>125.99</v>
      </c>
      <c r="S3280">
        <v>8.08</v>
      </c>
      <c r="T3280">
        <f t="shared" si="51"/>
        <v>1007.92</v>
      </c>
    </row>
    <row r="3281" spans="1:20" x14ac:dyDescent="0.25">
      <c r="A3281">
        <v>3280</v>
      </c>
      <c r="B3281">
        <v>88281</v>
      </c>
      <c r="C3281" t="s">
        <v>247</v>
      </c>
      <c r="D3281" t="s">
        <v>20</v>
      </c>
      <c r="E3281" t="s">
        <v>39</v>
      </c>
      <c r="F3281" t="s">
        <v>22</v>
      </c>
      <c r="G3281" t="s">
        <v>32</v>
      </c>
      <c r="H3281" t="s">
        <v>61</v>
      </c>
      <c r="I3281" t="s">
        <v>28</v>
      </c>
      <c r="J3281" t="s">
        <v>29</v>
      </c>
      <c r="K3281" t="s">
        <v>163</v>
      </c>
      <c r="L3281" t="s">
        <v>192</v>
      </c>
      <c r="M3281" t="s">
        <v>499</v>
      </c>
      <c r="N3281" s="2">
        <v>40452</v>
      </c>
      <c r="O3281" s="2">
        <v>40454</v>
      </c>
      <c r="P3281">
        <v>23</v>
      </c>
      <c r="Q3281" s="1">
        <v>0.03</v>
      </c>
      <c r="R3281">
        <v>142.86000000000001</v>
      </c>
      <c r="S3281">
        <v>19.989999999999998</v>
      </c>
      <c r="T3281">
        <f t="shared" si="51"/>
        <v>3285.78</v>
      </c>
    </row>
    <row r="3282" spans="1:20" x14ac:dyDescent="0.25">
      <c r="A3282">
        <v>3281</v>
      </c>
      <c r="B3282">
        <v>90340</v>
      </c>
      <c r="C3282" t="s">
        <v>877</v>
      </c>
      <c r="D3282" t="s">
        <v>20</v>
      </c>
      <c r="E3282" t="s">
        <v>21</v>
      </c>
      <c r="F3282" t="s">
        <v>31</v>
      </c>
      <c r="G3282" t="s">
        <v>41</v>
      </c>
      <c r="H3282" t="s">
        <v>33</v>
      </c>
      <c r="I3282" t="s">
        <v>28</v>
      </c>
      <c r="J3282" t="s">
        <v>29</v>
      </c>
      <c r="K3282" t="s">
        <v>1114</v>
      </c>
      <c r="L3282" t="s">
        <v>26</v>
      </c>
      <c r="M3282" t="s">
        <v>83</v>
      </c>
      <c r="N3282" s="2">
        <v>40673</v>
      </c>
      <c r="O3282" s="2">
        <v>40675</v>
      </c>
      <c r="P3282">
        <v>14</v>
      </c>
      <c r="Q3282" s="1">
        <v>0.03</v>
      </c>
      <c r="R3282">
        <v>39.479999999999997</v>
      </c>
      <c r="S3282">
        <v>1.99</v>
      </c>
      <c r="T3282">
        <f t="shared" si="51"/>
        <v>552.71999999999991</v>
      </c>
    </row>
    <row r="3283" spans="1:20" x14ac:dyDescent="0.25">
      <c r="A3283">
        <v>3282</v>
      </c>
      <c r="B3283">
        <v>90340</v>
      </c>
      <c r="C3283" t="s">
        <v>877</v>
      </c>
      <c r="D3283" t="s">
        <v>20</v>
      </c>
      <c r="E3283" t="s">
        <v>39</v>
      </c>
      <c r="F3283" t="s">
        <v>31</v>
      </c>
      <c r="G3283" t="s">
        <v>41</v>
      </c>
      <c r="H3283" t="s">
        <v>89</v>
      </c>
      <c r="I3283" t="s">
        <v>28</v>
      </c>
      <c r="J3283" t="s">
        <v>29</v>
      </c>
      <c r="K3283" t="s">
        <v>138</v>
      </c>
      <c r="L3283" t="s">
        <v>44</v>
      </c>
      <c r="M3283" t="s">
        <v>106</v>
      </c>
      <c r="N3283" s="2">
        <v>40673</v>
      </c>
      <c r="O3283" s="2">
        <v>40673</v>
      </c>
      <c r="P3283">
        <v>14</v>
      </c>
      <c r="Q3283" s="1">
        <v>0.06</v>
      </c>
      <c r="R3283">
        <v>3.71</v>
      </c>
      <c r="S3283">
        <v>1.93</v>
      </c>
      <c r="T3283">
        <f t="shared" si="51"/>
        <v>51.94</v>
      </c>
    </row>
    <row r="3284" spans="1:20" x14ac:dyDescent="0.25">
      <c r="A3284">
        <v>3283</v>
      </c>
      <c r="B3284">
        <v>88355</v>
      </c>
      <c r="C3284" t="s">
        <v>908</v>
      </c>
      <c r="D3284" t="s">
        <v>20</v>
      </c>
      <c r="E3284" t="s">
        <v>39</v>
      </c>
      <c r="F3284" t="s">
        <v>31</v>
      </c>
      <c r="G3284" t="s">
        <v>93</v>
      </c>
      <c r="H3284" t="s">
        <v>89</v>
      </c>
      <c r="I3284" t="s">
        <v>28</v>
      </c>
      <c r="J3284" t="s">
        <v>29</v>
      </c>
      <c r="K3284" t="s">
        <v>68</v>
      </c>
      <c r="L3284" t="s">
        <v>192</v>
      </c>
      <c r="M3284" t="s">
        <v>255</v>
      </c>
      <c r="N3284" s="2">
        <v>41485</v>
      </c>
      <c r="O3284" s="2">
        <v>41487</v>
      </c>
      <c r="P3284">
        <v>6</v>
      </c>
      <c r="Q3284" s="1">
        <v>0.03</v>
      </c>
      <c r="R3284">
        <v>6.48</v>
      </c>
      <c r="S3284">
        <v>6.65</v>
      </c>
      <c r="T3284">
        <f t="shared" si="51"/>
        <v>38.880000000000003</v>
      </c>
    </row>
    <row r="3285" spans="1:20" x14ac:dyDescent="0.25">
      <c r="A3285">
        <v>3284</v>
      </c>
      <c r="B3285">
        <v>88595</v>
      </c>
      <c r="C3285" t="s">
        <v>862</v>
      </c>
      <c r="D3285" t="s">
        <v>38</v>
      </c>
      <c r="E3285" t="s">
        <v>39</v>
      </c>
      <c r="F3285" t="s">
        <v>47</v>
      </c>
      <c r="G3285" t="s">
        <v>23</v>
      </c>
      <c r="H3285" t="s">
        <v>94</v>
      </c>
      <c r="I3285" t="s">
        <v>28</v>
      </c>
      <c r="J3285" t="s">
        <v>29</v>
      </c>
      <c r="K3285" t="s">
        <v>68</v>
      </c>
      <c r="L3285" t="s">
        <v>192</v>
      </c>
      <c r="M3285" t="s">
        <v>114</v>
      </c>
      <c r="N3285" s="2">
        <v>41123</v>
      </c>
      <c r="O3285" s="2">
        <v>41124</v>
      </c>
      <c r="P3285">
        <v>3</v>
      </c>
      <c r="Q3285" s="1">
        <v>0.04</v>
      </c>
      <c r="R3285">
        <v>22.98</v>
      </c>
      <c r="S3285">
        <v>4.5</v>
      </c>
      <c r="T3285">
        <f t="shared" si="51"/>
        <v>68.94</v>
      </c>
    </row>
    <row r="3286" spans="1:20" x14ac:dyDescent="0.25">
      <c r="A3286">
        <v>3285</v>
      </c>
      <c r="B3286">
        <v>87532</v>
      </c>
      <c r="C3286" t="s">
        <v>355</v>
      </c>
      <c r="D3286" t="s">
        <v>20</v>
      </c>
      <c r="E3286" t="s">
        <v>39</v>
      </c>
      <c r="F3286" t="s">
        <v>22</v>
      </c>
      <c r="G3286" t="s">
        <v>23</v>
      </c>
      <c r="H3286" t="s">
        <v>49</v>
      </c>
      <c r="I3286" t="s">
        <v>28</v>
      </c>
      <c r="J3286" t="s">
        <v>29</v>
      </c>
      <c r="K3286" t="s">
        <v>231</v>
      </c>
      <c r="L3286" t="s">
        <v>192</v>
      </c>
      <c r="M3286" t="s">
        <v>246</v>
      </c>
      <c r="N3286" s="2">
        <v>41408</v>
      </c>
      <c r="O3286" s="2">
        <v>41409</v>
      </c>
      <c r="P3286">
        <v>13</v>
      </c>
      <c r="Q3286" s="1">
        <v>0.06</v>
      </c>
      <c r="R3286">
        <v>35.89</v>
      </c>
      <c r="S3286">
        <v>14.72</v>
      </c>
      <c r="T3286">
        <f t="shared" si="51"/>
        <v>466.57</v>
      </c>
    </row>
    <row r="3287" spans="1:20" x14ac:dyDescent="0.25">
      <c r="A3287">
        <v>3286</v>
      </c>
      <c r="B3287">
        <v>87532</v>
      </c>
      <c r="C3287" t="s">
        <v>355</v>
      </c>
      <c r="D3287" t="s">
        <v>20</v>
      </c>
      <c r="E3287" t="s">
        <v>39</v>
      </c>
      <c r="F3287" t="s">
        <v>22</v>
      </c>
      <c r="G3287" t="s">
        <v>23</v>
      </c>
      <c r="H3287" t="s">
        <v>94</v>
      </c>
      <c r="I3287" t="s">
        <v>28</v>
      </c>
      <c r="J3287" t="s">
        <v>29</v>
      </c>
      <c r="K3287" t="s">
        <v>291</v>
      </c>
      <c r="L3287" t="s">
        <v>44</v>
      </c>
      <c r="M3287" t="s">
        <v>182</v>
      </c>
      <c r="N3287" s="2">
        <v>41408</v>
      </c>
      <c r="O3287" s="2">
        <v>41408</v>
      </c>
      <c r="P3287">
        <v>3</v>
      </c>
      <c r="Q3287" s="1">
        <v>0</v>
      </c>
      <c r="R3287">
        <v>3.34</v>
      </c>
      <c r="S3287">
        <v>7.49</v>
      </c>
      <c r="T3287">
        <f t="shared" si="51"/>
        <v>10.02</v>
      </c>
    </row>
    <row r="3288" spans="1:20" x14ac:dyDescent="0.25">
      <c r="A3288">
        <v>3287</v>
      </c>
      <c r="B3288">
        <v>87013</v>
      </c>
      <c r="C3288" t="s">
        <v>1830</v>
      </c>
      <c r="D3288" t="s">
        <v>20</v>
      </c>
      <c r="E3288" t="s">
        <v>39</v>
      </c>
      <c r="F3288" t="s">
        <v>22</v>
      </c>
      <c r="G3288" t="s">
        <v>93</v>
      </c>
      <c r="H3288" t="s">
        <v>42</v>
      </c>
      <c r="I3288" t="s">
        <v>28</v>
      </c>
      <c r="J3288" t="s">
        <v>29</v>
      </c>
      <c r="K3288" t="s">
        <v>101</v>
      </c>
      <c r="L3288" t="s">
        <v>26</v>
      </c>
      <c r="M3288" t="s">
        <v>398</v>
      </c>
      <c r="N3288" s="2">
        <v>41357</v>
      </c>
      <c r="O3288" s="2">
        <v>41359</v>
      </c>
      <c r="P3288">
        <v>2</v>
      </c>
      <c r="Q3288" s="1">
        <v>0.1</v>
      </c>
      <c r="R3288">
        <v>10.98</v>
      </c>
      <c r="S3288">
        <v>3.37</v>
      </c>
      <c r="T3288">
        <f t="shared" si="51"/>
        <v>21.96</v>
      </c>
    </row>
    <row r="3289" spans="1:20" x14ac:dyDescent="0.25">
      <c r="A3289">
        <v>3288</v>
      </c>
      <c r="B3289">
        <v>89941</v>
      </c>
      <c r="C3289" t="s">
        <v>1284</v>
      </c>
      <c r="D3289" t="s">
        <v>20</v>
      </c>
      <c r="E3289" t="s">
        <v>39</v>
      </c>
      <c r="F3289" t="s">
        <v>31</v>
      </c>
      <c r="G3289" t="s">
        <v>32</v>
      </c>
      <c r="H3289" t="s">
        <v>78</v>
      </c>
      <c r="I3289" t="s">
        <v>28</v>
      </c>
      <c r="J3289" t="s">
        <v>29</v>
      </c>
      <c r="K3289" t="s">
        <v>95</v>
      </c>
      <c r="L3289" t="s">
        <v>192</v>
      </c>
      <c r="M3289" t="s">
        <v>141</v>
      </c>
      <c r="N3289" s="2">
        <v>40394</v>
      </c>
      <c r="O3289" s="2">
        <v>40395</v>
      </c>
      <c r="P3289">
        <v>19</v>
      </c>
      <c r="Q3289" s="1">
        <v>0.08</v>
      </c>
      <c r="R3289">
        <v>5.78</v>
      </c>
      <c r="S3289">
        <v>5.67</v>
      </c>
      <c r="T3289">
        <f t="shared" si="51"/>
        <v>109.82000000000001</v>
      </c>
    </row>
    <row r="3290" spans="1:20" x14ac:dyDescent="0.25">
      <c r="A3290">
        <v>3289</v>
      </c>
      <c r="B3290">
        <v>90919</v>
      </c>
      <c r="C3290" t="s">
        <v>830</v>
      </c>
      <c r="D3290" t="s">
        <v>20</v>
      </c>
      <c r="E3290" t="s">
        <v>39</v>
      </c>
      <c r="F3290" t="s">
        <v>22</v>
      </c>
      <c r="G3290" t="s">
        <v>23</v>
      </c>
      <c r="H3290" t="s">
        <v>49</v>
      </c>
      <c r="I3290" t="s">
        <v>28</v>
      </c>
      <c r="J3290" t="s">
        <v>29</v>
      </c>
      <c r="K3290" t="s">
        <v>228</v>
      </c>
      <c r="L3290" t="s">
        <v>192</v>
      </c>
      <c r="M3290" t="s">
        <v>294</v>
      </c>
      <c r="N3290" s="2">
        <v>41191</v>
      </c>
      <c r="O3290" s="2">
        <v>41192</v>
      </c>
      <c r="P3290">
        <v>20</v>
      </c>
      <c r="Q3290" s="1">
        <v>0.01</v>
      </c>
      <c r="R3290">
        <v>6.48</v>
      </c>
      <c r="S3290">
        <v>5.14</v>
      </c>
      <c r="T3290">
        <f t="shared" si="51"/>
        <v>129.60000000000002</v>
      </c>
    </row>
    <row r="3291" spans="1:20" x14ac:dyDescent="0.25">
      <c r="A3291">
        <v>3290</v>
      </c>
      <c r="B3291">
        <v>90919</v>
      </c>
      <c r="C3291" t="s">
        <v>830</v>
      </c>
      <c r="D3291" t="s">
        <v>20</v>
      </c>
      <c r="E3291" t="s">
        <v>39</v>
      </c>
      <c r="F3291" t="s">
        <v>22</v>
      </c>
      <c r="G3291" t="s">
        <v>23</v>
      </c>
      <c r="H3291" t="s">
        <v>49</v>
      </c>
      <c r="I3291" t="s">
        <v>28</v>
      </c>
      <c r="J3291" t="s">
        <v>29</v>
      </c>
      <c r="K3291" t="s">
        <v>133</v>
      </c>
      <c r="L3291" t="s">
        <v>26</v>
      </c>
      <c r="M3291" t="s">
        <v>227</v>
      </c>
      <c r="N3291" s="2">
        <v>41191</v>
      </c>
      <c r="O3291" s="2">
        <v>41193</v>
      </c>
      <c r="P3291">
        <v>8</v>
      </c>
      <c r="Q3291" s="1">
        <v>0.02</v>
      </c>
      <c r="R3291">
        <v>10.23</v>
      </c>
      <c r="S3291">
        <v>4.68</v>
      </c>
      <c r="T3291">
        <f t="shared" si="51"/>
        <v>81.84</v>
      </c>
    </row>
    <row r="3292" spans="1:20" x14ac:dyDescent="0.25">
      <c r="A3292">
        <v>3291</v>
      </c>
      <c r="B3292">
        <v>89904</v>
      </c>
      <c r="C3292" t="s">
        <v>987</v>
      </c>
      <c r="D3292" t="s">
        <v>20</v>
      </c>
      <c r="E3292" t="s">
        <v>39</v>
      </c>
      <c r="F3292" t="s">
        <v>47</v>
      </c>
      <c r="G3292" t="s">
        <v>93</v>
      </c>
      <c r="H3292" t="s">
        <v>94</v>
      </c>
      <c r="I3292" t="s">
        <v>28</v>
      </c>
      <c r="J3292" t="s">
        <v>29</v>
      </c>
      <c r="K3292" t="s">
        <v>138</v>
      </c>
      <c r="L3292" t="s">
        <v>192</v>
      </c>
      <c r="M3292" t="s">
        <v>134</v>
      </c>
      <c r="N3292" s="2">
        <v>41491</v>
      </c>
      <c r="O3292" s="2">
        <v>41493</v>
      </c>
      <c r="P3292">
        <v>10</v>
      </c>
      <c r="Q3292" s="1">
        <v>0.05</v>
      </c>
      <c r="R3292">
        <v>6.48</v>
      </c>
      <c r="S3292">
        <v>6.57</v>
      </c>
      <c r="T3292">
        <f t="shared" si="51"/>
        <v>64.800000000000011</v>
      </c>
    </row>
    <row r="3293" spans="1:20" x14ac:dyDescent="0.25">
      <c r="A3293">
        <v>3292</v>
      </c>
      <c r="B3293">
        <v>88637</v>
      </c>
      <c r="C3293" t="s">
        <v>1422</v>
      </c>
      <c r="D3293" t="s">
        <v>20</v>
      </c>
      <c r="E3293" t="s">
        <v>39</v>
      </c>
      <c r="F3293" t="s">
        <v>31</v>
      </c>
      <c r="G3293" t="s">
        <v>93</v>
      </c>
      <c r="H3293" t="s">
        <v>42</v>
      </c>
      <c r="I3293" t="s">
        <v>28</v>
      </c>
      <c r="J3293" t="s">
        <v>29</v>
      </c>
      <c r="K3293" t="s">
        <v>98</v>
      </c>
      <c r="L3293" t="s">
        <v>192</v>
      </c>
      <c r="M3293" t="s">
        <v>143</v>
      </c>
      <c r="N3293" s="2">
        <v>41044</v>
      </c>
      <c r="O3293" s="2">
        <v>41044</v>
      </c>
      <c r="P3293">
        <v>5</v>
      </c>
      <c r="Q3293" s="1">
        <v>0.03</v>
      </c>
      <c r="R3293">
        <v>5.98</v>
      </c>
      <c r="S3293">
        <v>2.5</v>
      </c>
      <c r="T3293">
        <f t="shared" si="51"/>
        <v>29.900000000000002</v>
      </c>
    </row>
    <row r="3294" spans="1:20" x14ac:dyDescent="0.25">
      <c r="A3294">
        <v>3293</v>
      </c>
      <c r="B3294">
        <v>88901</v>
      </c>
      <c r="C3294" t="s">
        <v>936</v>
      </c>
      <c r="D3294" t="s">
        <v>20</v>
      </c>
      <c r="E3294" t="s">
        <v>39</v>
      </c>
      <c r="F3294" t="s">
        <v>47</v>
      </c>
      <c r="G3294" t="s">
        <v>32</v>
      </c>
      <c r="H3294" t="s">
        <v>42</v>
      </c>
      <c r="I3294" t="s">
        <v>28</v>
      </c>
      <c r="J3294" t="s">
        <v>29</v>
      </c>
      <c r="K3294" t="s">
        <v>74</v>
      </c>
      <c r="L3294" t="s">
        <v>192</v>
      </c>
      <c r="M3294" t="s">
        <v>160</v>
      </c>
      <c r="N3294" s="2">
        <v>41477</v>
      </c>
      <c r="O3294" s="2">
        <v>41478</v>
      </c>
      <c r="P3294">
        <v>3</v>
      </c>
      <c r="Q3294" s="1">
        <v>0.09</v>
      </c>
      <c r="R3294">
        <v>30.56</v>
      </c>
      <c r="S3294">
        <v>2.99</v>
      </c>
      <c r="T3294">
        <f t="shared" si="51"/>
        <v>91.679999999999993</v>
      </c>
    </row>
    <row r="3295" spans="1:20" x14ac:dyDescent="0.25">
      <c r="A3295">
        <v>3294</v>
      </c>
      <c r="B3295">
        <v>90848</v>
      </c>
      <c r="C3295" t="s">
        <v>645</v>
      </c>
      <c r="D3295" t="s">
        <v>20</v>
      </c>
      <c r="E3295" t="s">
        <v>39</v>
      </c>
      <c r="F3295" t="s">
        <v>47</v>
      </c>
      <c r="G3295" t="s">
        <v>93</v>
      </c>
      <c r="H3295" t="s">
        <v>78</v>
      </c>
      <c r="I3295" t="s">
        <v>28</v>
      </c>
      <c r="J3295" t="s">
        <v>29</v>
      </c>
      <c r="K3295" t="s">
        <v>231</v>
      </c>
      <c r="L3295" t="s">
        <v>44</v>
      </c>
      <c r="M3295" t="s">
        <v>134</v>
      </c>
      <c r="N3295" s="2">
        <v>41509</v>
      </c>
      <c r="O3295" s="2">
        <v>41510</v>
      </c>
      <c r="P3295">
        <v>23</v>
      </c>
      <c r="Q3295" s="1">
        <v>0.05</v>
      </c>
      <c r="R3295">
        <v>2.88</v>
      </c>
      <c r="S3295">
        <v>1.01</v>
      </c>
      <c r="T3295">
        <f t="shared" si="51"/>
        <v>66.239999999999995</v>
      </c>
    </row>
    <row r="3296" spans="1:20" x14ac:dyDescent="0.25">
      <c r="A3296">
        <v>3295</v>
      </c>
      <c r="B3296">
        <v>90926</v>
      </c>
      <c r="C3296" t="s">
        <v>1637</v>
      </c>
      <c r="D3296" t="s">
        <v>20</v>
      </c>
      <c r="E3296" t="s">
        <v>39</v>
      </c>
      <c r="F3296" t="s">
        <v>31</v>
      </c>
      <c r="G3296" t="s">
        <v>93</v>
      </c>
      <c r="H3296" t="s">
        <v>42</v>
      </c>
      <c r="I3296" t="s">
        <v>28</v>
      </c>
      <c r="J3296" t="s">
        <v>29</v>
      </c>
      <c r="K3296" t="s">
        <v>55</v>
      </c>
      <c r="L3296" t="s">
        <v>192</v>
      </c>
      <c r="M3296" t="s">
        <v>367</v>
      </c>
      <c r="N3296" s="2">
        <v>41405</v>
      </c>
      <c r="O3296" s="2">
        <v>41405</v>
      </c>
      <c r="P3296">
        <v>4</v>
      </c>
      <c r="Q3296" s="1">
        <v>0.04</v>
      </c>
      <c r="R3296">
        <v>7.1</v>
      </c>
      <c r="S3296">
        <v>6.05</v>
      </c>
      <c r="T3296">
        <f t="shared" si="51"/>
        <v>28.4</v>
      </c>
    </row>
    <row r="3297" spans="1:20" x14ac:dyDescent="0.25">
      <c r="A3297">
        <v>3296</v>
      </c>
      <c r="B3297">
        <v>89097</v>
      </c>
      <c r="C3297" t="s">
        <v>1320</v>
      </c>
      <c r="D3297" t="s">
        <v>38</v>
      </c>
      <c r="E3297" t="s">
        <v>39</v>
      </c>
      <c r="F3297" t="s">
        <v>40</v>
      </c>
      <c r="G3297" t="s">
        <v>32</v>
      </c>
      <c r="H3297" t="s">
        <v>61</v>
      </c>
      <c r="I3297" t="s">
        <v>28</v>
      </c>
      <c r="J3297" t="s">
        <v>29</v>
      </c>
      <c r="K3297" t="s">
        <v>95</v>
      </c>
      <c r="L3297" t="s">
        <v>192</v>
      </c>
      <c r="M3297" t="s">
        <v>469</v>
      </c>
      <c r="N3297" s="2">
        <v>40518</v>
      </c>
      <c r="O3297" s="2">
        <v>40520</v>
      </c>
      <c r="P3297">
        <v>6</v>
      </c>
      <c r="Q3297" s="1">
        <v>0.09</v>
      </c>
      <c r="R3297">
        <v>5.4</v>
      </c>
      <c r="S3297">
        <v>7.78</v>
      </c>
      <c r="T3297">
        <f t="shared" si="51"/>
        <v>32.400000000000006</v>
      </c>
    </row>
    <row r="3298" spans="1:20" x14ac:dyDescent="0.25">
      <c r="A3298">
        <v>3297</v>
      </c>
      <c r="B3298">
        <v>90928</v>
      </c>
      <c r="C3298" t="s">
        <v>345</v>
      </c>
      <c r="D3298" t="s">
        <v>20</v>
      </c>
      <c r="E3298" t="s">
        <v>39</v>
      </c>
      <c r="F3298" t="s">
        <v>47</v>
      </c>
      <c r="G3298" t="s">
        <v>48</v>
      </c>
      <c r="H3298" t="s">
        <v>78</v>
      </c>
      <c r="I3298" t="s">
        <v>28</v>
      </c>
      <c r="J3298" t="s">
        <v>29</v>
      </c>
      <c r="K3298" t="s">
        <v>71</v>
      </c>
      <c r="L3298" t="s">
        <v>192</v>
      </c>
      <c r="M3298" t="s">
        <v>117</v>
      </c>
      <c r="N3298" s="2">
        <v>40957</v>
      </c>
      <c r="O3298" s="2">
        <v>40962</v>
      </c>
      <c r="P3298">
        <v>14</v>
      </c>
      <c r="Q3298" s="1">
        <v>0</v>
      </c>
      <c r="R3298">
        <v>56.96</v>
      </c>
      <c r="S3298">
        <v>13.22</v>
      </c>
      <c r="T3298">
        <f t="shared" si="51"/>
        <v>797.44</v>
      </c>
    </row>
    <row r="3299" spans="1:20" x14ac:dyDescent="0.25">
      <c r="A3299">
        <v>3298</v>
      </c>
      <c r="B3299">
        <v>90928</v>
      </c>
      <c r="C3299" t="s">
        <v>345</v>
      </c>
      <c r="D3299" t="s">
        <v>578</v>
      </c>
      <c r="E3299" t="s">
        <v>21</v>
      </c>
      <c r="F3299" t="s">
        <v>47</v>
      </c>
      <c r="G3299" t="s">
        <v>48</v>
      </c>
      <c r="H3299" t="s">
        <v>33</v>
      </c>
      <c r="I3299" t="s">
        <v>28</v>
      </c>
      <c r="J3299" t="s">
        <v>29</v>
      </c>
      <c r="K3299" t="s">
        <v>34</v>
      </c>
      <c r="L3299" t="s">
        <v>283</v>
      </c>
      <c r="M3299" t="s">
        <v>117</v>
      </c>
      <c r="N3299" s="2">
        <v>40957</v>
      </c>
      <c r="O3299" s="2">
        <v>40962</v>
      </c>
      <c r="P3299">
        <v>13</v>
      </c>
      <c r="Q3299" s="1">
        <v>0.08</v>
      </c>
      <c r="R3299">
        <v>442.14</v>
      </c>
      <c r="S3299">
        <v>14.7</v>
      </c>
      <c r="T3299">
        <f t="shared" si="51"/>
        <v>5747.82</v>
      </c>
    </row>
    <row r="3300" spans="1:20" x14ac:dyDescent="0.25">
      <c r="A3300">
        <v>3299</v>
      </c>
      <c r="B3300">
        <v>89010</v>
      </c>
      <c r="C3300" t="s">
        <v>1406</v>
      </c>
      <c r="D3300" t="s">
        <v>578</v>
      </c>
      <c r="E3300" t="s">
        <v>187</v>
      </c>
      <c r="F3300" t="s">
        <v>31</v>
      </c>
      <c r="G3300" t="s">
        <v>23</v>
      </c>
      <c r="H3300" t="s">
        <v>225</v>
      </c>
      <c r="I3300" t="s">
        <v>28</v>
      </c>
      <c r="J3300" t="s">
        <v>29</v>
      </c>
      <c r="K3300" t="s">
        <v>189</v>
      </c>
      <c r="L3300" t="s">
        <v>283</v>
      </c>
      <c r="M3300" t="s">
        <v>255</v>
      </c>
      <c r="N3300" s="2">
        <v>40789</v>
      </c>
      <c r="O3300" s="2">
        <v>40790</v>
      </c>
      <c r="P3300">
        <v>5</v>
      </c>
      <c r="Q3300" s="1">
        <v>0.02</v>
      </c>
      <c r="R3300">
        <v>150.88999999999999</v>
      </c>
      <c r="S3300">
        <v>60.2</v>
      </c>
      <c r="T3300">
        <f t="shared" si="51"/>
        <v>754.44999999999993</v>
      </c>
    </row>
    <row r="3301" spans="1:20" x14ac:dyDescent="0.25">
      <c r="A3301">
        <v>3300</v>
      </c>
      <c r="B3301">
        <v>90421</v>
      </c>
      <c r="C3301" t="s">
        <v>311</v>
      </c>
      <c r="D3301" t="s">
        <v>20</v>
      </c>
      <c r="E3301" t="s">
        <v>39</v>
      </c>
      <c r="F3301" t="s">
        <v>22</v>
      </c>
      <c r="G3301" t="s">
        <v>23</v>
      </c>
      <c r="H3301" t="s">
        <v>94</v>
      </c>
      <c r="I3301" t="s">
        <v>28</v>
      </c>
      <c r="J3301" t="s">
        <v>29</v>
      </c>
      <c r="K3301" t="s">
        <v>43</v>
      </c>
      <c r="L3301" t="s">
        <v>192</v>
      </c>
      <c r="M3301" t="s">
        <v>182</v>
      </c>
      <c r="N3301" s="2">
        <v>41546</v>
      </c>
      <c r="O3301" s="2">
        <v>41547</v>
      </c>
      <c r="P3301">
        <v>2</v>
      </c>
      <c r="Q3301" s="1">
        <v>0.03</v>
      </c>
      <c r="R3301">
        <v>18.97</v>
      </c>
      <c r="S3301">
        <v>5.21</v>
      </c>
      <c r="T3301">
        <f t="shared" si="51"/>
        <v>37.94</v>
      </c>
    </row>
    <row r="3302" spans="1:20" x14ac:dyDescent="0.25">
      <c r="A3302">
        <v>3301</v>
      </c>
      <c r="B3302">
        <v>90421</v>
      </c>
      <c r="C3302" t="s">
        <v>311</v>
      </c>
      <c r="D3302" t="s">
        <v>20</v>
      </c>
      <c r="E3302" t="s">
        <v>21</v>
      </c>
      <c r="F3302" t="s">
        <v>22</v>
      </c>
      <c r="G3302" t="s">
        <v>23</v>
      </c>
      <c r="H3302" t="s">
        <v>203</v>
      </c>
      <c r="I3302" t="s">
        <v>28</v>
      </c>
      <c r="J3302" t="s">
        <v>29</v>
      </c>
      <c r="K3302" t="s">
        <v>409</v>
      </c>
      <c r="L3302" t="s">
        <v>44</v>
      </c>
      <c r="M3302" t="s">
        <v>199</v>
      </c>
      <c r="N3302" s="2">
        <v>41546</v>
      </c>
      <c r="O3302" s="2">
        <v>41549</v>
      </c>
      <c r="P3302">
        <v>19</v>
      </c>
      <c r="Q3302" s="1">
        <v>0.03</v>
      </c>
      <c r="R3302">
        <v>85.99</v>
      </c>
      <c r="S3302">
        <v>0.99</v>
      </c>
      <c r="T3302">
        <f t="shared" si="51"/>
        <v>1633.81</v>
      </c>
    </row>
    <row r="3303" spans="1:20" x14ac:dyDescent="0.25">
      <c r="A3303">
        <v>3302</v>
      </c>
      <c r="B3303">
        <v>87410</v>
      </c>
      <c r="C3303" t="s">
        <v>589</v>
      </c>
      <c r="D3303" t="s">
        <v>20</v>
      </c>
      <c r="E3303" t="s">
        <v>39</v>
      </c>
      <c r="F3303" t="s">
        <v>22</v>
      </c>
      <c r="G3303" t="s">
        <v>93</v>
      </c>
      <c r="H3303" t="s">
        <v>89</v>
      </c>
      <c r="I3303" t="s">
        <v>28</v>
      </c>
      <c r="J3303" t="s">
        <v>29</v>
      </c>
      <c r="K3303" t="s">
        <v>226</v>
      </c>
      <c r="L3303" t="s">
        <v>192</v>
      </c>
      <c r="M3303" t="s">
        <v>326</v>
      </c>
      <c r="N3303" s="2">
        <v>41070</v>
      </c>
      <c r="O3303" s="2">
        <v>41072</v>
      </c>
      <c r="P3303">
        <v>16</v>
      </c>
      <c r="Q3303" s="1">
        <v>0.08</v>
      </c>
      <c r="R3303">
        <v>4.18</v>
      </c>
      <c r="S3303">
        <v>2.99</v>
      </c>
      <c r="T3303">
        <f t="shared" si="51"/>
        <v>66.88</v>
      </c>
    </row>
    <row r="3304" spans="1:20" x14ac:dyDescent="0.25">
      <c r="A3304">
        <v>3303</v>
      </c>
      <c r="B3304">
        <v>87410</v>
      </c>
      <c r="C3304" t="s">
        <v>589</v>
      </c>
      <c r="D3304" t="s">
        <v>20</v>
      </c>
      <c r="E3304" t="s">
        <v>39</v>
      </c>
      <c r="F3304" t="s">
        <v>22</v>
      </c>
      <c r="G3304" t="s">
        <v>93</v>
      </c>
      <c r="H3304" t="s">
        <v>89</v>
      </c>
      <c r="I3304" t="s">
        <v>28</v>
      </c>
      <c r="J3304" t="s">
        <v>29</v>
      </c>
      <c r="K3304" t="s">
        <v>181</v>
      </c>
      <c r="L3304" t="s">
        <v>44</v>
      </c>
      <c r="M3304" t="s">
        <v>246</v>
      </c>
      <c r="N3304" s="2">
        <v>41070</v>
      </c>
      <c r="O3304" s="2">
        <v>41072</v>
      </c>
      <c r="P3304">
        <v>20</v>
      </c>
      <c r="Q3304" s="1">
        <v>0.03</v>
      </c>
      <c r="R3304">
        <v>2.88</v>
      </c>
      <c r="S3304">
        <v>0.7</v>
      </c>
      <c r="T3304">
        <f t="shared" si="51"/>
        <v>57.599999999999994</v>
      </c>
    </row>
    <row r="3305" spans="1:20" x14ac:dyDescent="0.25">
      <c r="A3305">
        <v>3304</v>
      </c>
      <c r="B3305">
        <v>86315</v>
      </c>
      <c r="C3305" t="s">
        <v>193</v>
      </c>
      <c r="D3305" t="s">
        <v>20</v>
      </c>
      <c r="E3305" t="s">
        <v>39</v>
      </c>
      <c r="F3305" t="s">
        <v>47</v>
      </c>
      <c r="G3305" t="s">
        <v>32</v>
      </c>
      <c r="H3305" t="s">
        <v>49</v>
      </c>
      <c r="I3305" t="s">
        <v>28</v>
      </c>
      <c r="J3305" t="s">
        <v>29</v>
      </c>
      <c r="K3305" t="s">
        <v>154</v>
      </c>
      <c r="L3305" t="s">
        <v>44</v>
      </c>
      <c r="M3305" t="s">
        <v>114</v>
      </c>
      <c r="N3305" s="2">
        <v>40672</v>
      </c>
      <c r="O3305" s="2">
        <v>40674</v>
      </c>
      <c r="P3305">
        <v>4</v>
      </c>
      <c r="Q3305" s="1">
        <v>0.09</v>
      </c>
      <c r="R3305">
        <v>5.16</v>
      </c>
      <c r="S3305">
        <v>0.73</v>
      </c>
      <c r="T3305">
        <f t="shared" si="51"/>
        <v>20.64</v>
      </c>
    </row>
    <row r="3306" spans="1:20" x14ac:dyDescent="0.25">
      <c r="A3306">
        <v>3305</v>
      </c>
      <c r="B3306">
        <v>86315</v>
      </c>
      <c r="C3306" t="s">
        <v>193</v>
      </c>
      <c r="D3306" t="s">
        <v>20</v>
      </c>
      <c r="E3306" t="s">
        <v>39</v>
      </c>
      <c r="F3306" t="s">
        <v>47</v>
      </c>
      <c r="G3306" t="s">
        <v>32</v>
      </c>
      <c r="H3306" t="s">
        <v>42</v>
      </c>
      <c r="I3306" t="s">
        <v>28</v>
      </c>
      <c r="J3306" t="s">
        <v>29</v>
      </c>
      <c r="K3306" t="s">
        <v>154</v>
      </c>
      <c r="L3306" t="s">
        <v>44</v>
      </c>
      <c r="M3306" t="s">
        <v>51</v>
      </c>
      <c r="N3306" s="2">
        <v>40672</v>
      </c>
      <c r="O3306" s="2">
        <v>40674</v>
      </c>
      <c r="P3306">
        <v>1</v>
      </c>
      <c r="Q3306" s="1">
        <v>0.04</v>
      </c>
      <c r="R3306">
        <v>3.68</v>
      </c>
      <c r="S3306">
        <v>1.32</v>
      </c>
      <c r="T3306">
        <f t="shared" si="51"/>
        <v>3.68</v>
      </c>
    </row>
    <row r="3307" spans="1:20" x14ac:dyDescent="0.25">
      <c r="A3307">
        <v>3306</v>
      </c>
      <c r="B3307">
        <v>88319</v>
      </c>
      <c r="C3307" t="s">
        <v>1504</v>
      </c>
      <c r="D3307" t="s">
        <v>578</v>
      </c>
      <c r="E3307" t="s">
        <v>187</v>
      </c>
      <c r="F3307" t="s">
        <v>47</v>
      </c>
      <c r="G3307" t="s">
        <v>32</v>
      </c>
      <c r="H3307" t="s">
        <v>188</v>
      </c>
      <c r="I3307" t="s">
        <v>28</v>
      </c>
      <c r="J3307" t="s">
        <v>29</v>
      </c>
      <c r="K3307" t="s">
        <v>116</v>
      </c>
      <c r="L3307" t="s">
        <v>283</v>
      </c>
      <c r="M3307" t="s">
        <v>51</v>
      </c>
      <c r="N3307" s="2">
        <v>40227</v>
      </c>
      <c r="O3307" s="2">
        <v>40229</v>
      </c>
      <c r="P3307">
        <v>8</v>
      </c>
      <c r="Q3307" s="1">
        <v>0.09</v>
      </c>
      <c r="R3307">
        <v>355.98</v>
      </c>
      <c r="S3307">
        <v>58.92</v>
      </c>
      <c r="T3307">
        <f t="shared" si="51"/>
        <v>2847.84</v>
      </c>
    </row>
    <row r="3308" spans="1:20" x14ac:dyDescent="0.25">
      <c r="A3308">
        <v>3307</v>
      </c>
      <c r="B3308">
        <v>88324</v>
      </c>
      <c r="C3308" t="s">
        <v>1504</v>
      </c>
      <c r="D3308" t="s">
        <v>578</v>
      </c>
      <c r="E3308" t="s">
        <v>187</v>
      </c>
      <c r="F3308" t="s">
        <v>47</v>
      </c>
      <c r="G3308" t="s">
        <v>32</v>
      </c>
      <c r="H3308" t="s">
        <v>219</v>
      </c>
      <c r="I3308" t="s">
        <v>28</v>
      </c>
      <c r="J3308" t="s">
        <v>29</v>
      </c>
      <c r="K3308" t="s">
        <v>113</v>
      </c>
      <c r="L3308" t="s">
        <v>330</v>
      </c>
      <c r="M3308" t="s">
        <v>134</v>
      </c>
      <c r="N3308" s="2">
        <v>41323</v>
      </c>
      <c r="O3308" s="2">
        <v>41323</v>
      </c>
      <c r="P3308">
        <v>2</v>
      </c>
      <c r="Q3308" s="1">
        <v>0.04</v>
      </c>
      <c r="R3308">
        <v>218.75</v>
      </c>
      <c r="S3308">
        <v>69.64</v>
      </c>
      <c r="T3308">
        <f t="shared" si="51"/>
        <v>437.5</v>
      </c>
    </row>
    <row r="3309" spans="1:20" x14ac:dyDescent="0.25">
      <c r="A3309">
        <v>3308</v>
      </c>
      <c r="B3309">
        <v>89551</v>
      </c>
      <c r="C3309" t="s">
        <v>779</v>
      </c>
      <c r="D3309" t="s">
        <v>20</v>
      </c>
      <c r="E3309" t="s">
        <v>187</v>
      </c>
      <c r="F3309" t="s">
        <v>22</v>
      </c>
      <c r="G3309" t="s">
        <v>32</v>
      </c>
      <c r="H3309" t="s">
        <v>225</v>
      </c>
      <c r="I3309" t="s">
        <v>28</v>
      </c>
      <c r="J3309" t="s">
        <v>29</v>
      </c>
      <c r="K3309" t="s">
        <v>282</v>
      </c>
      <c r="L3309" t="s">
        <v>746</v>
      </c>
      <c r="M3309" t="s">
        <v>123</v>
      </c>
      <c r="N3309" s="2">
        <v>41310</v>
      </c>
      <c r="O3309" s="2">
        <v>41312</v>
      </c>
      <c r="P3309">
        <v>6</v>
      </c>
      <c r="Q3309" s="1">
        <v>0.06</v>
      </c>
      <c r="R3309">
        <v>3.28</v>
      </c>
      <c r="S3309">
        <v>3.97</v>
      </c>
      <c r="T3309">
        <f t="shared" si="51"/>
        <v>19.68</v>
      </c>
    </row>
    <row r="3310" spans="1:20" x14ac:dyDescent="0.25">
      <c r="A3310">
        <v>3309</v>
      </c>
      <c r="B3310">
        <v>90847</v>
      </c>
      <c r="C3310" t="s">
        <v>645</v>
      </c>
      <c r="D3310" t="s">
        <v>20</v>
      </c>
      <c r="E3310" t="s">
        <v>187</v>
      </c>
      <c r="F3310" t="s">
        <v>47</v>
      </c>
      <c r="G3310" t="s">
        <v>32</v>
      </c>
      <c r="H3310" t="s">
        <v>217</v>
      </c>
      <c r="I3310" t="s">
        <v>28</v>
      </c>
      <c r="J3310" t="s">
        <v>29</v>
      </c>
      <c r="K3310" t="s">
        <v>82</v>
      </c>
      <c r="L3310" t="s">
        <v>746</v>
      </c>
      <c r="M3310" t="s">
        <v>167</v>
      </c>
      <c r="N3310" s="2">
        <v>41310</v>
      </c>
      <c r="O3310" s="2">
        <v>41312</v>
      </c>
      <c r="P3310">
        <v>10</v>
      </c>
      <c r="Q3310" s="1">
        <v>0.04</v>
      </c>
      <c r="R3310">
        <v>71.37</v>
      </c>
      <c r="S3310">
        <v>69</v>
      </c>
      <c r="T3310">
        <f t="shared" si="51"/>
        <v>713.7</v>
      </c>
    </row>
    <row r="3311" spans="1:20" x14ac:dyDescent="0.25">
      <c r="A3311">
        <v>3310</v>
      </c>
      <c r="B3311">
        <v>90221</v>
      </c>
      <c r="C3311" t="s">
        <v>317</v>
      </c>
      <c r="D3311" t="s">
        <v>20</v>
      </c>
      <c r="E3311" t="s">
        <v>39</v>
      </c>
      <c r="F3311" t="s">
        <v>31</v>
      </c>
      <c r="G3311" t="s">
        <v>32</v>
      </c>
      <c r="H3311" t="s">
        <v>42</v>
      </c>
      <c r="I3311" t="s">
        <v>28</v>
      </c>
      <c r="J3311" t="s">
        <v>29</v>
      </c>
      <c r="K3311" t="s">
        <v>289</v>
      </c>
      <c r="L3311" t="s">
        <v>192</v>
      </c>
      <c r="M3311" t="s">
        <v>131</v>
      </c>
      <c r="N3311" s="2">
        <v>40889</v>
      </c>
      <c r="O3311" s="2">
        <v>40890</v>
      </c>
      <c r="P3311">
        <v>15</v>
      </c>
      <c r="Q3311" s="1">
        <v>0.05</v>
      </c>
      <c r="R3311">
        <v>1.88</v>
      </c>
      <c r="S3311">
        <v>1.49</v>
      </c>
      <c r="T3311">
        <f t="shared" si="51"/>
        <v>28.2</v>
      </c>
    </row>
    <row r="3312" spans="1:20" x14ac:dyDescent="0.25">
      <c r="A3312">
        <v>3311</v>
      </c>
      <c r="B3312">
        <v>90221</v>
      </c>
      <c r="C3312" t="s">
        <v>317</v>
      </c>
      <c r="D3312" t="s">
        <v>20</v>
      </c>
      <c r="E3312" t="s">
        <v>39</v>
      </c>
      <c r="F3312" t="s">
        <v>31</v>
      </c>
      <c r="G3312" t="s">
        <v>32</v>
      </c>
      <c r="H3312" t="s">
        <v>89</v>
      </c>
      <c r="I3312" t="s">
        <v>28</v>
      </c>
      <c r="J3312" t="s">
        <v>29</v>
      </c>
      <c r="K3312" t="s">
        <v>158</v>
      </c>
      <c r="L3312" t="s">
        <v>44</v>
      </c>
      <c r="M3312" t="s">
        <v>255</v>
      </c>
      <c r="N3312" s="2">
        <v>40889</v>
      </c>
      <c r="O3312" s="2">
        <v>40890</v>
      </c>
      <c r="P3312">
        <v>11</v>
      </c>
      <c r="Q3312" s="1">
        <v>7.0000000000000007E-2</v>
      </c>
      <c r="R3312">
        <v>8.14</v>
      </c>
      <c r="S3312">
        <v>3.12</v>
      </c>
      <c r="T3312">
        <f t="shared" si="51"/>
        <v>89.54</v>
      </c>
    </row>
    <row r="3313" spans="1:20" x14ac:dyDescent="0.25">
      <c r="A3313">
        <v>3312</v>
      </c>
      <c r="B3313">
        <v>90636</v>
      </c>
      <c r="C3313" t="s">
        <v>1844</v>
      </c>
      <c r="D3313" t="s">
        <v>578</v>
      </c>
      <c r="E3313" t="s">
        <v>187</v>
      </c>
      <c r="F3313" t="s">
        <v>31</v>
      </c>
      <c r="G3313" t="s">
        <v>23</v>
      </c>
      <c r="H3313" t="s">
        <v>225</v>
      </c>
      <c r="I3313" t="s">
        <v>28</v>
      </c>
      <c r="J3313" t="s">
        <v>29</v>
      </c>
      <c r="K3313" t="s">
        <v>98</v>
      </c>
      <c r="L3313" t="s">
        <v>330</v>
      </c>
      <c r="M3313" t="s">
        <v>255</v>
      </c>
      <c r="N3313" s="2">
        <v>41183</v>
      </c>
      <c r="O3313" s="2">
        <v>41185</v>
      </c>
      <c r="P3313">
        <v>13</v>
      </c>
      <c r="Q3313" s="1">
        <v>0.02</v>
      </c>
      <c r="R3313">
        <v>320.64</v>
      </c>
      <c r="S3313">
        <v>43.57</v>
      </c>
      <c r="T3313">
        <f t="shared" si="51"/>
        <v>4168.32</v>
      </c>
    </row>
    <row r="3314" spans="1:20" x14ac:dyDescent="0.25">
      <c r="A3314">
        <v>3313</v>
      </c>
      <c r="B3314">
        <v>86448</v>
      </c>
      <c r="C3314" t="s">
        <v>896</v>
      </c>
      <c r="D3314" t="s">
        <v>20</v>
      </c>
      <c r="E3314" t="s">
        <v>39</v>
      </c>
      <c r="F3314" t="s">
        <v>22</v>
      </c>
      <c r="G3314" t="s">
        <v>41</v>
      </c>
      <c r="H3314" t="s">
        <v>89</v>
      </c>
      <c r="I3314" t="s">
        <v>28</v>
      </c>
      <c r="J3314" t="s">
        <v>29</v>
      </c>
      <c r="K3314" t="s">
        <v>248</v>
      </c>
      <c r="L3314" t="s">
        <v>192</v>
      </c>
      <c r="M3314" t="s">
        <v>232</v>
      </c>
      <c r="N3314" s="2">
        <v>40461</v>
      </c>
      <c r="O3314" s="2">
        <v>40463</v>
      </c>
      <c r="P3314">
        <v>9</v>
      </c>
      <c r="Q3314" s="1">
        <v>0.09</v>
      </c>
      <c r="R3314">
        <v>35.94</v>
      </c>
      <c r="S3314">
        <v>6.66</v>
      </c>
      <c r="T3314">
        <f t="shared" si="51"/>
        <v>323.45999999999998</v>
      </c>
    </row>
    <row r="3315" spans="1:20" x14ac:dyDescent="0.25">
      <c r="A3315">
        <v>3314</v>
      </c>
      <c r="B3315">
        <v>86926</v>
      </c>
      <c r="C3315" t="s">
        <v>205</v>
      </c>
      <c r="D3315" t="s">
        <v>578</v>
      </c>
      <c r="E3315" t="s">
        <v>21</v>
      </c>
      <c r="F3315" t="s">
        <v>31</v>
      </c>
      <c r="G3315" t="s">
        <v>41</v>
      </c>
      <c r="H3315" t="s">
        <v>33</v>
      </c>
      <c r="I3315" t="s">
        <v>28</v>
      </c>
      <c r="J3315" t="s">
        <v>29</v>
      </c>
      <c r="K3315" t="s">
        <v>213</v>
      </c>
      <c r="L3315" t="s">
        <v>330</v>
      </c>
      <c r="M3315" t="s">
        <v>35</v>
      </c>
      <c r="N3315" s="2">
        <v>40222</v>
      </c>
      <c r="O3315" s="2">
        <v>40223</v>
      </c>
      <c r="P3315">
        <v>11</v>
      </c>
      <c r="Q3315" s="1">
        <v>0.05</v>
      </c>
      <c r="R3315">
        <v>80.97</v>
      </c>
      <c r="S3315">
        <v>30.06</v>
      </c>
      <c r="T3315">
        <f t="shared" si="51"/>
        <v>890.67</v>
      </c>
    </row>
    <row r="3316" spans="1:20" x14ac:dyDescent="0.25">
      <c r="A3316">
        <v>3315</v>
      </c>
      <c r="B3316">
        <v>86926</v>
      </c>
      <c r="C3316" t="s">
        <v>205</v>
      </c>
      <c r="D3316" t="s">
        <v>20</v>
      </c>
      <c r="E3316" t="s">
        <v>39</v>
      </c>
      <c r="F3316" t="s">
        <v>31</v>
      </c>
      <c r="G3316" t="s">
        <v>41</v>
      </c>
      <c r="H3316" t="s">
        <v>61</v>
      </c>
      <c r="I3316" t="s">
        <v>28</v>
      </c>
      <c r="J3316" t="s">
        <v>29</v>
      </c>
      <c r="K3316" t="s">
        <v>289</v>
      </c>
      <c r="L3316" t="s">
        <v>192</v>
      </c>
      <c r="M3316" t="s">
        <v>35</v>
      </c>
      <c r="N3316" s="2">
        <v>40222</v>
      </c>
      <c r="O3316" s="2">
        <v>40224</v>
      </c>
      <c r="P3316">
        <v>2</v>
      </c>
      <c r="Q3316" s="1">
        <v>0</v>
      </c>
      <c r="R3316">
        <v>6.48</v>
      </c>
      <c r="S3316">
        <v>10.050000000000001</v>
      </c>
      <c r="T3316">
        <f t="shared" si="51"/>
        <v>12.96</v>
      </c>
    </row>
    <row r="3317" spans="1:20" x14ac:dyDescent="0.25">
      <c r="A3317">
        <v>3316</v>
      </c>
      <c r="B3317">
        <v>89057</v>
      </c>
      <c r="C3317" t="s">
        <v>222</v>
      </c>
      <c r="D3317" t="s">
        <v>20</v>
      </c>
      <c r="E3317" t="s">
        <v>187</v>
      </c>
      <c r="F3317" t="s">
        <v>22</v>
      </c>
      <c r="G3317" t="s">
        <v>41</v>
      </c>
      <c r="H3317" t="s">
        <v>219</v>
      </c>
      <c r="I3317" t="s">
        <v>28</v>
      </c>
      <c r="J3317" t="s">
        <v>29</v>
      </c>
      <c r="K3317" t="s">
        <v>158</v>
      </c>
      <c r="L3317" t="s">
        <v>26</v>
      </c>
      <c r="M3317" t="s">
        <v>173</v>
      </c>
      <c r="N3317" s="2">
        <v>40901</v>
      </c>
      <c r="O3317" s="2">
        <v>40903</v>
      </c>
      <c r="P3317">
        <v>13</v>
      </c>
      <c r="Q3317" s="1">
        <v>0.08</v>
      </c>
      <c r="R3317">
        <v>1.74</v>
      </c>
      <c r="S3317">
        <v>4.08</v>
      </c>
      <c r="T3317">
        <f t="shared" si="51"/>
        <v>22.62</v>
      </c>
    </row>
    <row r="3318" spans="1:20" x14ac:dyDescent="0.25">
      <c r="A3318">
        <v>3317</v>
      </c>
      <c r="B3318">
        <v>89841</v>
      </c>
      <c r="C3318" t="s">
        <v>1014</v>
      </c>
      <c r="D3318" t="s">
        <v>578</v>
      </c>
      <c r="E3318" t="s">
        <v>187</v>
      </c>
      <c r="F3318" t="s">
        <v>31</v>
      </c>
      <c r="G3318" t="s">
        <v>48</v>
      </c>
      <c r="H3318" t="s">
        <v>188</v>
      </c>
      <c r="I3318" t="s">
        <v>28</v>
      </c>
      <c r="J3318" t="s">
        <v>29</v>
      </c>
      <c r="K3318" t="s">
        <v>113</v>
      </c>
      <c r="L3318" t="s">
        <v>283</v>
      </c>
      <c r="M3318" t="s">
        <v>69</v>
      </c>
      <c r="N3318" s="2">
        <v>40751</v>
      </c>
      <c r="O3318" s="2">
        <v>40753</v>
      </c>
      <c r="P3318">
        <v>2</v>
      </c>
      <c r="Q3318" s="1">
        <v>0.09</v>
      </c>
      <c r="R3318">
        <v>113.98</v>
      </c>
      <c r="S3318">
        <v>30</v>
      </c>
      <c r="T3318">
        <f t="shared" si="51"/>
        <v>227.96</v>
      </c>
    </row>
    <row r="3319" spans="1:20" x14ac:dyDescent="0.25">
      <c r="A3319">
        <v>3318</v>
      </c>
      <c r="B3319">
        <v>88126</v>
      </c>
      <c r="C3319" t="s">
        <v>567</v>
      </c>
      <c r="D3319" t="s">
        <v>578</v>
      </c>
      <c r="E3319" t="s">
        <v>187</v>
      </c>
      <c r="F3319" t="s">
        <v>47</v>
      </c>
      <c r="G3319" t="s">
        <v>41</v>
      </c>
      <c r="H3319" t="s">
        <v>217</v>
      </c>
      <c r="I3319" t="s">
        <v>28</v>
      </c>
      <c r="J3319" t="s">
        <v>29</v>
      </c>
      <c r="K3319" t="s">
        <v>248</v>
      </c>
      <c r="L3319" t="s">
        <v>330</v>
      </c>
      <c r="M3319" t="s">
        <v>114</v>
      </c>
      <c r="N3319" s="2">
        <v>40673</v>
      </c>
      <c r="O3319" s="2">
        <v>40674</v>
      </c>
      <c r="P3319">
        <v>12</v>
      </c>
      <c r="Q3319" s="1">
        <v>0.03</v>
      </c>
      <c r="R3319">
        <v>44.43</v>
      </c>
      <c r="S3319">
        <v>46.59</v>
      </c>
      <c r="T3319">
        <f t="shared" si="51"/>
        <v>533.16</v>
      </c>
    </row>
    <row r="3320" spans="1:20" x14ac:dyDescent="0.25">
      <c r="A3320">
        <v>3319</v>
      </c>
      <c r="B3320">
        <v>87656</v>
      </c>
      <c r="C3320" t="s">
        <v>176</v>
      </c>
      <c r="D3320" t="s">
        <v>20</v>
      </c>
      <c r="E3320" t="s">
        <v>21</v>
      </c>
      <c r="F3320" t="s">
        <v>47</v>
      </c>
      <c r="G3320" t="s">
        <v>48</v>
      </c>
      <c r="H3320" t="s">
        <v>33</v>
      </c>
      <c r="I3320" t="s">
        <v>28</v>
      </c>
      <c r="J3320" t="s">
        <v>29</v>
      </c>
      <c r="K3320" t="s">
        <v>1243</v>
      </c>
      <c r="L3320" t="s">
        <v>192</v>
      </c>
      <c r="M3320" t="s">
        <v>167</v>
      </c>
      <c r="N3320" s="2">
        <v>40970</v>
      </c>
      <c r="O3320" s="2">
        <v>40972</v>
      </c>
      <c r="P3320">
        <v>13</v>
      </c>
      <c r="Q3320" s="1">
        <v>7.0000000000000007E-2</v>
      </c>
      <c r="R3320">
        <v>205.99</v>
      </c>
      <c r="S3320">
        <v>2.5</v>
      </c>
      <c r="T3320">
        <f t="shared" si="51"/>
        <v>2677.87</v>
      </c>
    </row>
    <row r="3321" spans="1:20" x14ac:dyDescent="0.25">
      <c r="A3321">
        <v>3320</v>
      </c>
      <c r="B3321">
        <v>87680</v>
      </c>
      <c r="C3321" t="s">
        <v>1660</v>
      </c>
      <c r="D3321" t="s">
        <v>20</v>
      </c>
      <c r="E3321" t="s">
        <v>39</v>
      </c>
      <c r="F3321" t="s">
        <v>31</v>
      </c>
      <c r="G3321" t="s">
        <v>48</v>
      </c>
      <c r="H3321" t="s">
        <v>49</v>
      </c>
      <c r="I3321" t="s">
        <v>28</v>
      </c>
      <c r="J3321" t="s">
        <v>29</v>
      </c>
      <c r="K3321" t="s">
        <v>79</v>
      </c>
      <c r="L3321" t="s">
        <v>192</v>
      </c>
      <c r="M3321" t="s">
        <v>66</v>
      </c>
      <c r="N3321" s="2">
        <v>40644</v>
      </c>
      <c r="O3321" s="2">
        <v>40648</v>
      </c>
      <c r="P3321">
        <v>10</v>
      </c>
      <c r="Q3321" s="1">
        <v>0.01</v>
      </c>
      <c r="R3321">
        <v>7.31</v>
      </c>
      <c r="S3321">
        <v>0.49</v>
      </c>
      <c r="T3321">
        <f t="shared" si="51"/>
        <v>73.099999999999994</v>
      </c>
    </row>
    <row r="3322" spans="1:20" x14ac:dyDescent="0.25">
      <c r="A3322">
        <v>3321</v>
      </c>
      <c r="B3322">
        <v>87680</v>
      </c>
      <c r="C3322" t="s">
        <v>1660</v>
      </c>
      <c r="D3322" t="s">
        <v>20</v>
      </c>
      <c r="E3322" t="s">
        <v>39</v>
      </c>
      <c r="F3322" t="s">
        <v>31</v>
      </c>
      <c r="G3322" t="s">
        <v>48</v>
      </c>
      <c r="H3322" t="s">
        <v>49</v>
      </c>
      <c r="I3322" t="s">
        <v>28</v>
      </c>
      <c r="J3322" t="s">
        <v>29</v>
      </c>
      <c r="K3322" t="s">
        <v>119</v>
      </c>
      <c r="L3322" t="s">
        <v>44</v>
      </c>
      <c r="M3322" t="s">
        <v>91</v>
      </c>
      <c r="N3322" s="2">
        <v>40644</v>
      </c>
      <c r="O3322" s="2">
        <v>40648</v>
      </c>
      <c r="P3322">
        <v>12</v>
      </c>
      <c r="Q3322" s="1">
        <v>0.06</v>
      </c>
      <c r="R3322">
        <v>10.06</v>
      </c>
      <c r="S3322">
        <v>2.06</v>
      </c>
      <c r="T3322">
        <f t="shared" si="51"/>
        <v>120.72</v>
      </c>
    </row>
    <row r="3323" spans="1:20" x14ac:dyDescent="0.25">
      <c r="A3323">
        <v>3322</v>
      </c>
      <c r="B3323">
        <v>86231</v>
      </c>
      <c r="C3323" t="s">
        <v>2232</v>
      </c>
      <c r="D3323" t="s">
        <v>20</v>
      </c>
      <c r="E3323" t="s">
        <v>39</v>
      </c>
      <c r="F3323" t="s">
        <v>31</v>
      </c>
      <c r="G3323" t="s">
        <v>48</v>
      </c>
      <c r="H3323" t="s">
        <v>49</v>
      </c>
      <c r="I3323" t="s">
        <v>28</v>
      </c>
      <c r="J3323" t="s">
        <v>29</v>
      </c>
      <c r="K3323" t="s">
        <v>74</v>
      </c>
      <c r="L3323" t="s">
        <v>192</v>
      </c>
      <c r="M3323" t="s">
        <v>279</v>
      </c>
      <c r="N3323" s="2">
        <v>41028</v>
      </c>
      <c r="O3323" s="2">
        <v>41035</v>
      </c>
      <c r="P3323">
        <v>14</v>
      </c>
      <c r="Q3323" s="1">
        <v>0.09</v>
      </c>
      <c r="R3323">
        <v>42.98</v>
      </c>
      <c r="S3323">
        <v>4.62</v>
      </c>
      <c r="T3323">
        <f t="shared" si="51"/>
        <v>601.71999999999991</v>
      </c>
    </row>
    <row r="3324" spans="1:20" x14ac:dyDescent="0.25">
      <c r="A3324">
        <v>3323</v>
      </c>
      <c r="B3324">
        <v>86231</v>
      </c>
      <c r="C3324" t="s">
        <v>2534</v>
      </c>
      <c r="D3324" t="s">
        <v>578</v>
      </c>
      <c r="E3324" t="s">
        <v>187</v>
      </c>
      <c r="F3324" t="s">
        <v>31</v>
      </c>
      <c r="G3324" t="s">
        <v>48</v>
      </c>
      <c r="H3324" t="s">
        <v>188</v>
      </c>
      <c r="I3324" t="s">
        <v>28</v>
      </c>
      <c r="J3324" t="s">
        <v>29</v>
      </c>
      <c r="K3324" t="s">
        <v>71</v>
      </c>
      <c r="L3324" t="s">
        <v>283</v>
      </c>
      <c r="M3324" t="s">
        <v>631</v>
      </c>
      <c r="N3324" s="2">
        <v>41028</v>
      </c>
      <c r="O3324" s="2">
        <v>41037</v>
      </c>
      <c r="P3324">
        <v>11</v>
      </c>
      <c r="Q3324" s="1">
        <v>0.02</v>
      </c>
      <c r="R3324">
        <v>355.98</v>
      </c>
      <c r="S3324">
        <v>58.92</v>
      </c>
      <c r="T3324">
        <f t="shared" si="51"/>
        <v>3915.78</v>
      </c>
    </row>
    <row r="3325" spans="1:20" x14ac:dyDescent="0.25">
      <c r="A3325">
        <v>3324</v>
      </c>
      <c r="B3325">
        <v>87631</v>
      </c>
      <c r="C3325" t="s">
        <v>451</v>
      </c>
      <c r="D3325" t="s">
        <v>20</v>
      </c>
      <c r="E3325" t="s">
        <v>21</v>
      </c>
      <c r="F3325" t="s">
        <v>31</v>
      </c>
      <c r="G3325" t="s">
        <v>41</v>
      </c>
      <c r="H3325" t="s">
        <v>203</v>
      </c>
      <c r="I3325" t="s">
        <v>28</v>
      </c>
      <c r="J3325" t="s">
        <v>29</v>
      </c>
      <c r="K3325" t="s">
        <v>1147</v>
      </c>
      <c r="L3325" t="s">
        <v>706</v>
      </c>
      <c r="M3325" t="s">
        <v>367</v>
      </c>
      <c r="N3325" s="2">
        <v>40256</v>
      </c>
      <c r="O3325" s="2">
        <v>40256</v>
      </c>
      <c r="P3325">
        <v>10</v>
      </c>
      <c r="Q3325" s="1">
        <v>7.0000000000000007E-2</v>
      </c>
      <c r="R3325">
        <v>28.99</v>
      </c>
      <c r="S3325">
        <v>8.59</v>
      </c>
      <c r="T3325">
        <f t="shared" si="51"/>
        <v>289.89999999999998</v>
      </c>
    </row>
    <row r="3326" spans="1:20" x14ac:dyDescent="0.25">
      <c r="A3326">
        <v>3325</v>
      </c>
      <c r="B3326">
        <v>88627</v>
      </c>
      <c r="C3326" t="s">
        <v>743</v>
      </c>
      <c r="D3326" t="s">
        <v>578</v>
      </c>
      <c r="E3326" t="s">
        <v>187</v>
      </c>
      <c r="F3326" t="s">
        <v>22</v>
      </c>
      <c r="G3326" t="s">
        <v>48</v>
      </c>
      <c r="H3326" t="s">
        <v>217</v>
      </c>
      <c r="I3326" t="s">
        <v>28</v>
      </c>
      <c r="J3326" t="s">
        <v>29</v>
      </c>
      <c r="K3326" t="s">
        <v>228</v>
      </c>
      <c r="L3326" t="s">
        <v>283</v>
      </c>
      <c r="M3326" t="s">
        <v>150</v>
      </c>
      <c r="N3326" s="2">
        <v>40490</v>
      </c>
      <c r="O3326" s="2">
        <v>40495</v>
      </c>
      <c r="P3326">
        <v>25</v>
      </c>
      <c r="Q3326" s="1">
        <v>0.09</v>
      </c>
      <c r="R3326">
        <v>243.98</v>
      </c>
      <c r="S3326">
        <v>43.32</v>
      </c>
      <c r="T3326">
        <f t="shared" si="51"/>
        <v>6099.5</v>
      </c>
    </row>
    <row r="3327" spans="1:20" x14ac:dyDescent="0.25">
      <c r="A3327">
        <v>3326</v>
      </c>
      <c r="B3327">
        <v>88938</v>
      </c>
      <c r="C3327" t="s">
        <v>563</v>
      </c>
      <c r="D3327" t="s">
        <v>20</v>
      </c>
      <c r="E3327" t="s">
        <v>187</v>
      </c>
      <c r="F3327" t="s">
        <v>47</v>
      </c>
      <c r="G3327" t="s">
        <v>41</v>
      </c>
      <c r="H3327" t="s">
        <v>225</v>
      </c>
      <c r="I3327" t="s">
        <v>28</v>
      </c>
      <c r="J3327" t="s">
        <v>29</v>
      </c>
      <c r="K3327" t="s">
        <v>248</v>
      </c>
      <c r="L3327" t="s">
        <v>44</v>
      </c>
      <c r="M3327" t="s">
        <v>114</v>
      </c>
      <c r="N3327" s="2">
        <v>41452</v>
      </c>
      <c r="O3327" s="2">
        <v>41453</v>
      </c>
      <c r="P3327">
        <v>18</v>
      </c>
      <c r="Q3327" s="1">
        <v>0.03</v>
      </c>
      <c r="R3327">
        <v>41.47</v>
      </c>
      <c r="S3327">
        <v>34.200000000000003</v>
      </c>
      <c r="T3327">
        <f t="shared" si="51"/>
        <v>746.46</v>
      </c>
    </row>
    <row r="3328" spans="1:20" x14ac:dyDescent="0.25">
      <c r="A3328">
        <v>3327</v>
      </c>
      <c r="B3328">
        <v>88938</v>
      </c>
      <c r="C3328" t="s">
        <v>563</v>
      </c>
      <c r="D3328" t="s">
        <v>20</v>
      </c>
      <c r="E3328" t="s">
        <v>39</v>
      </c>
      <c r="F3328" t="s">
        <v>47</v>
      </c>
      <c r="G3328" t="s">
        <v>41</v>
      </c>
      <c r="H3328" t="s">
        <v>61</v>
      </c>
      <c r="I3328" t="s">
        <v>28</v>
      </c>
      <c r="J3328" t="s">
        <v>29</v>
      </c>
      <c r="K3328" t="s">
        <v>62</v>
      </c>
      <c r="L3328" t="s">
        <v>44</v>
      </c>
      <c r="M3328" t="s">
        <v>117</v>
      </c>
      <c r="N3328" s="2">
        <v>41452</v>
      </c>
      <c r="O3328" s="2">
        <v>41453</v>
      </c>
      <c r="P3328">
        <v>2</v>
      </c>
      <c r="Q3328" s="1">
        <v>0.01</v>
      </c>
      <c r="R3328">
        <v>2.78</v>
      </c>
      <c r="S3328">
        <v>1.2</v>
      </c>
      <c r="T3328">
        <f t="shared" si="51"/>
        <v>5.56</v>
      </c>
    </row>
    <row r="3329" spans="1:20" x14ac:dyDescent="0.25">
      <c r="A3329">
        <v>3328</v>
      </c>
      <c r="B3329">
        <v>88938</v>
      </c>
      <c r="C3329" t="s">
        <v>563</v>
      </c>
      <c r="D3329" t="s">
        <v>38</v>
      </c>
      <c r="E3329" t="s">
        <v>21</v>
      </c>
      <c r="F3329" t="s">
        <v>47</v>
      </c>
      <c r="G3329" t="s">
        <v>41</v>
      </c>
      <c r="H3329" t="s">
        <v>206</v>
      </c>
      <c r="I3329" t="s">
        <v>28</v>
      </c>
      <c r="J3329" t="s">
        <v>29</v>
      </c>
      <c r="K3329" t="s">
        <v>1243</v>
      </c>
      <c r="L3329" t="s">
        <v>192</v>
      </c>
      <c r="M3329" t="s">
        <v>117</v>
      </c>
      <c r="N3329" s="2">
        <v>41452</v>
      </c>
      <c r="O3329" s="2">
        <v>41454</v>
      </c>
      <c r="P3329">
        <v>18</v>
      </c>
      <c r="Q3329" s="1">
        <v>7.0000000000000007E-2</v>
      </c>
      <c r="R3329">
        <v>155.99</v>
      </c>
      <c r="S3329">
        <v>3.9</v>
      </c>
      <c r="T3329">
        <f t="shared" si="51"/>
        <v>2807.82</v>
      </c>
    </row>
    <row r="3330" spans="1:20" x14ac:dyDescent="0.25">
      <c r="A3330">
        <v>3329</v>
      </c>
      <c r="B3330">
        <v>88744</v>
      </c>
      <c r="C3330" t="s">
        <v>599</v>
      </c>
      <c r="D3330" t="s">
        <v>20</v>
      </c>
      <c r="E3330" t="s">
        <v>39</v>
      </c>
      <c r="F3330" t="s">
        <v>47</v>
      </c>
      <c r="G3330" t="s">
        <v>41</v>
      </c>
      <c r="H3330" t="s">
        <v>61</v>
      </c>
      <c r="I3330" t="s">
        <v>28</v>
      </c>
      <c r="J3330" t="s">
        <v>29</v>
      </c>
      <c r="K3330" t="s">
        <v>189</v>
      </c>
      <c r="L3330" t="s">
        <v>192</v>
      </c>
      <c r="M3330" t="s">
        <v>160</v>
      </c>
      <c r="N3330" s="2">
        <v>41553</v>
      </c>
      <c r="O3330" s="2">
        <v>41555</v>
      </c>
      <c r="P3330">
        <v>2</v>
      </c>
      <c r="Q3330" s="1">
        <v>7.0000000000000007E-2</v>
      </c>
      <c r="R3330">
        <v>6.48</v>
      </c>
      <c r="S3330">
        <v>5.74</v>
      </c>
      <c r="T3330">
        <f t="shared" si="51"/>
        <v>12.96</v>
      </c>
    </row>
    <row r="3331" spans="1:20" x14ac:dyDescent="0.25">
      <c r="A3331">
        <v>3330</v>
      </c>
      <c r="B3331">
        <v>90933</v>
      </c>
      <c r="C3331" t="s">
        <v>67</v>
      </c>
      <c r="D3331" t="s">
        <v>20</v>
      </c>
      <c r="E3331" t="s">
        <v>39</v>
      </c>
      <c r="F3331" t="s">
        <v>31</v>
      </c>
      <c r="G3331" t="s">
        <v>32</v>
      </c>
      <c r="H3331" t="s">
        <v>42</v>
      </c>
      <c r="I3331" t="s">
        <v>28</v>
      </c>
      <c r="J3331" t="s">
        <v>29</v>
      </c>
      <c r="K3331" t="s">
        <v>68</v>
      </c>
      <c r="L3331" t="s">
        <v>44</v>
      </c>
      <c r="M3331" t="s">
        <v>69</v>
      </c>
      <c r="N3331" s="2">
        <v>41389</v>
      </c>
      <c r="O3331" s="2">
        <v>41391</v>
      </c>
      <c r="P3331">
        <v>1</v>
      </c>
      <c r="Q3331" s="1">
        <v>0.1</v>
      </c>
      <c r="R3331">
        <v>1.1399999999999999</v>
      </c>
      <c r="S3331">
        <v>0.7</v>
      </c>
      <c r="T3331">
        <f t="shared" ref="T3331:T3394" si="52">R3331*P3331</f>
        <v>1.1399999999999999</v>
      </c>
    </row>
    <row r="3332" spans="1:20" x14ac:dyDescent="0.25">
      <c r="A3332">
        <v>3331</v>
      </c>
      <c r="B3332">
        <v>89134</v>
      </c>
      <c r="C3332" t="s">
        <v>2284</v>
      </c>
      <c r="D3332" t="s">
        <v>20</v>
      </c>
      <c r="E3332" t="s">
        <v>39</v>
      </c>
      <c r="F3332" t="s">
        <v>31</v>
      </c>
      <c r="G3332" t="s">
        <v>41</v>
      </c>
      <c r="H3332" t="s">
        <v>94</v>
      </c>
      <c r="I3332" t="s">
        <v>28</v>
      </c>
      <c r="J3332" t="s">
        <v>29</v>
      </c>
      <c r="K3332" t="s">
        <v>231</v>
      </c>
      <c r="L3332" t="s">
        <v>192</v>
      </c>
      <c r="M3332" t="s">
        <v>631</v>
      </c>
      <c r="N3332" s="2">
        <v>41080</v>
      </c>
      <c r="O3332" s="2">
        <v>41081</v>
      </c>
      <c r="P3332">
        <v>6</v>
      </c>
      <c r="Q3332" s="1">
        <v>0.01</v>
      </c>
      <c r="R3332">
        <v>90.48</v>
      </c>
      <c r="S3332">
        <v>19.989999999999998</v>
      </c>
      <c r="T3332">
        <f t="shared" si="52"/>
        <v>542.88</v>
      </c>
    </row>
    <row r="3333" spans="1:20" x14ac:dyDescent="0.25">
      <c r="A3333">
        <v>3332</v>
      </c>
      <c r="B3333">
        <v>88321</v>
      </c>
      <c r="C3333" t="s">
        <v>1504</v>
      </c>
      <c r="D3333" t="s">
        <v>20</v>
      </c>
      <c r="E3333" t="s">
        <v>39</v>
      </c>
      <c r="F3333" t="s">
        <v>47</v>
      </c>
      <c r="G3333" t="s">
        <v>93</v>
      </c>
      <c r="H3333" t="s">
        <v>61</v>
      </c>
      <c r="I3333" t="s">
        <v>28</v>
      </c>
      <c r="J3333" t="s">
        <v>29</v>
      </c>
      <c r="K3333" t="s">
        <v>158</v>
      </c>
      <c r="L3333" t="s">
        <v>192</v>
      </c>
      <c r="M3333" t="s">
        <v>156</v>
      </c>
      <c r="N3333" s="2">
        <v>40816</v>
      </c>
      <c r="O3333" s="2">
        <v>40817</v>
      </c>
      <c r="P3333">
        <v>3</v>
      </c>
      <c r="Q3333" s="1">
        <v>0.01</v>
      </c>
      <c r="R3333">
        <v>22.84</v>
      </c>
      <c r="S3333">
        <v>16.87</v>
      </c>
      <c r="T3333">
        <f t="shared" si="52"/>
        <v>68.52</v>
      </c>
    </row>
    <row r="3334" spans="1:20" x14ac:dyDescent="0.25">
      <c r="A3334">
        <v>3333</v>
      </c>
      <c r="B3334">
        <v>87672</v>
      </c>
      <c r="C3334" t="s">
        <v>1204</v>
      </c>
      <c r="D3334" t="s">
        <v>20</v>
      </c>
      <c r="E3334" t="s">
        <v>39</v>
      </c>
      <c r="F3334" t="s">
        <v>31</v>
      </c>
      <c r="G3334" t="s">
        <v>41</v>
      </c>
      <c r="H3334" t="s">
        <v>54</v>
      </c>
      <c r="I3334" t="s">
        <v>28</v>
      </c>
      <c r="J3334" t="s">
        <v>29</v>
      </c>
      <c r="K3334" t="s">
        <v>82</v>
      </c>
      <c r="L3334" t="s">
        <v>192</v>
      </c>
      <c r="M3334" t="s">
        <v>143</v>
      </c>
      <c r="N3334" s="2">
        <v>40384</v>
      </c>
      <c r="O3334" s="2">
        <v>40385</v>
      </c>
      <c r="P3334">
        <v>3</v>
      </c>
      <c r="Q3334" s="1">
        <v>0.03</v>
      </c>
      <c r="R3334">
        <v>10.89</v>
      </c>
      <c r="S3334">
        <v>4.5</v>
      </c>
      <c r="T3334">
        <f t="shared" si="52"/>
        <v>32.67</v>
      </c>
    </row>
    <row r="3335" spans="1:20" x14ac:dyDescent="0.25">
      <c r="A3335">
        <v>3334</v>
      </c>
      <c r="B3335">
        <v>86750</v>
      </c>
      <c r="C3335" t="s">
        <v>404</v>
      </c>
      <c r="D3335" t="s">
        <v>20</v>
      </c>
      <c r="E3335" t="s">
        <v>39</v>
      </c>
      <c r="F3335" t="s">
        <v>22</v>
      </c>
      <c r="G3335" t="s">
        <v>23</v>
      </c>
      <c r="H3335" t="s">
        <v>54</v>
      </c>
      <c r="I3335" t="s">
        <v>28</v>
      </c>
      <c r="J3335" t="s">
        <v>29</v>
      </c>
      <c r="K3335" t="s">
        <v>165</v>
      </c>
      <c r="L3335" t="s">
        <v>44</v>
      </c>
      <c r="M3335" t="s">
        <v>232</v>
      </c>
      <c r="N3335" s="2">
        <v>40184</v>
      </c>
      <c r="O3335" s="2">
        <v>40185</v>
      </c>
      <c r="P3335">
        <v>4</v>
      </c>
      <c r="Q3335" s="1">
        <v>0.03</v>
      </c>
      <c r="R3335">
        <v>2.1</v>
      </c>
      <c r="S3335">
        <v>0.7</v>
      </c>
      <c r="T3335">
        <f t="shared" si="52"/>
        <v>8.4</v>
      </c>
    </row>
    <row r="3336" spans="1:20" x14ac:dyDescent="0.25">
      <c r="A3336">
        <v>3335</v>
      </c>
      <c r="B3336">
        <v>90459</v>
      </c>
      <c r="C3336" t="s">
        <v>1581</v>
      </c>
      <c r="D3336" t="s">
        <v>20</v>
      </c>
      <c r="E3336" t="s">
        <v>187</v>
      </c>
      <c r="F3336" t="s">
        <v>22</v>
      </c>
      <c r="G3336" t="s">
        <v>41</v>
      </c>
      <c r="H3336" t="s">
        <v>188</v>
      </c>
      <c r="I3336" t="s">
        <v>28</v>
      </c>
      <c r="J3336" t="s">
        <v>29</v>
      </c>
      <c r="K3336" t="s">
        <v>43</v>
      </c>
      <c r="L3336" t="s">
        <v>44</v>
      </c>
      <c r="M3336" t="s">
        <v>398</v>
      </c>
      <c r="N3336" s="2">
        <v>41545</v>
      </c>
      <c r="O3336" s="2">
        <v>41547</v>
      </c>
      <c r="P3336">
        <v>22</v>
      </c>
      <c r="Q3336" s="1">
        <v>0.02</v>
      </c>
      <c r="R3336">
        <v>39.979999999999997</v>
      </c>
      <c r="S3336">
        <v>9.1999999999999993</v>
      </c>
      <c r="T3336">
        <f t="shared" si="52"/>
        <v>879.56</v>
      </c>
    </row>
    <row r="3337" spans="1:20" x14ac:dyDescent="0.25">
      <c r="A3337">
        <v>3336</v>
      </c>
      <c r="B3337">
        <v>89591</v>
      </c>
      <c r="C3337" t="s">
        <v>517</v>
      </c>
      <c r="D3337" t="s">
        <v>20</v>
      </c>
      <c r="E3337" t="s">
        <v>39</v>
      </c>
      <c r="F3337" t="s">
        <v>47</v>
      </c>
      <c r="G3337" t="s">
        <v>41</v>
      </c>
      <c r="H3337" t="s">
        <v>54</v>
      </c>
      <c r="I3337" t="s">
        <v>28</v>
      </c>
      <c r="J3337" t="s">
        <v>29</v>
      </c>
      <c r="K3337" t="s">
        <v>79</v>
      </c>
      <c r="L3337" t="s">
        <v>192</v>
      </c>
      <c r="M3337" t="s">
        <v>156</v>
      </c>
      <c r="N3337" s="2">
        <v>41634</v>
      </c>
      <c r="O3337" s="2">
        <v>41636</v>
      </c>
      <c r="P3337">
        <v>19</v>
      </c>
      <c r="Q3337" s="1">
        <v>0.04</v>
      </c>
      <c r="R3337">
        <v>2.61</v>
      </c>
      <c r="S3337">
        <v>0.5</v>
      </c>
      <c r="T3337">
        <f t="shared" si="52"/>
        <v>49.589999999999996</v>
      </c>
    </row>
    <row r="3338" spans="1:20" x14ac:dyDescent="0.25">
      <c r="A3338">
        <v>3337</v>
      </c>
      <c r="B3338">
        <v>89312</v>
      </c>
      <c r="C3338" t="s">
        <v>1260</v>
      </c>
      <c r="D3338" t="s">
        <v>20</v>
      </c>
      <c r="E3338" t="s">
        <v>39</v>
      </c>
      <c r="F3338" t="s">
        <v>22</v>
      </c>
      <c r="G3338" t="s">
        <v>48</v>
      </c>
      <c r="H3338" t="s">
        <v>89</v>
      </c>
      <c r="I3338" t="s">
        <v>28</v>
      </c>
      <c r="J3338" t="s">
        <v>29</v>
      </c>
      <c r="K3338" t="s">
        <v>68</v>
      </c>
      <c r="L3338" t="s">
        <v>192</v>
      </c>
      <c r="M3338" t="s">
        <v>246</v>
      </c>
      <c r="N3338" s="2">
        <v>41600</v>
      </c>
      <c r="O3338" s="2">
        <v>41604</v>
      </c>
      <c r="P3338">
        <v>44</v>
      </c>
      <c r="Q3338" s="1">
        <v>0.04</v>
      </c>
      <c r="R3338">
        <v>48.94</v>
      </c>
      <c r="S3338">
        <v>5.86</v>
      </c>
      <c r="T3338">
        <f t="shared" si="52"/>
        <v>2153.3599999999997</v>
      </c>
    </row>
    <row r="3339" spans="1:20" x14ac:dyDescent="0.25">
      <c r="A3339">
        <v>3338</v>
      </c>
      <c r="B3339">
        <v>87919</v>
      </c>
      <c r="C3339" t="s">
        <v>1490</v>
      </c>
      <c r="D3339" t="s">
        <v>38</v>
      </c>
      <c r="E3339" t="s">
        <v>39</v>
      </c>
      <c r="F3339" t="s">
        <v>22</v>
      </c>
      <c r="G3339" t="s">
        <v>93</v>
      </c>
      <c r="H3339" t="s">
        <v>89</v>
      </c>
      <c r="I3339" t="s">
        <v>28</v>
      </c>
      <c r="J3339" t="s">
        <v>29</v>
      </c>
      <c r="K3339" t="s">
        <v>119</v>
      </c>
      <c r="L3339" t="s">
        <v>192</v>
      </c>
      <c r="M3339" t="s">
        <v>182</v>
      </c>
      <c r="N3339" s="2">
        <v>41019</v>
      </c>
      <c r="O3339" s="2">
        <v>41020</v>
      </c>
      <c r="P3339">
        <v>12</v>
      </c>
      <c r="Q3339" s="1">
        <v>0.05</v>
      </c>
      <c r="R3339">
        <v>6.68</v>
      </c>
      <c r="S3339">
        <v>6.93</v>
      </c>
      <c r="T3339">
        <f t="shared" si="52"/>
        <v>80.16</v>
      </c>
    </row>
    <row r="3340" spans="1:20" x14ac:dyDescent="0.25">
      <c r="A3340">
        <v>3339</v>
      </c>
      <c r="B3340">
        <v>87919</v>
      </c>
      <c r="C3340" t="s">
        <v>1490</v>
      </c>
      <c r="D3340" t="s">
        <v>20</v>
      </c>
      <c r="E3340" t="s">
        <v>39</v>
      </c>
      <c r="F3340" t="s">
        <v>22</v>
      </c>
      <c r="G3340" t="s">
        <v>93</v>
      </c>
      <c r="H3340" t="s">
        <v>54</v>
      </c>
      <c r="I3340" t="s">
        <v>28</v>
      </c>
      <c r="J3340" t="s">
        <v>56</v>
      </c>
      <c r="K3340" t="s">
        <v>228</v>
      </c>
      <c r="L3340" t="s">
        <v>746</v>
      </c>
      <c r="M3340" t="s">
        <v>190</v>
      </c>
      <c r="N3340" s="2">
        <v>41019</v>
      </c>
      <c r="O3340" s="2">
        <v>41021</v>
      </c>
      <c r="P3340">
        <v>7</v>
      </c>
      <c r="Q3340" s="1">
        <v>0.01</v>
      </c>
      <c r="R3340">
        <v>95.99</v>
      </c>
      <c r="S3340">
        <v>35</v>
      </c>
      <c r="T3340">
        <f t="shared" si="52"/>
        <v>671.93</v>
      </c>
    </row>
    <row r="3341" spans="1:20" x14ac:dyDescent="0.25">
      <c r="A3341">
        <v>3340</v>
      </c>
      <c r="B3341">
        <v>87225</v>
      </c>
      <c r="C3341" t="s">
        <v>897</v>
      </c>
      <c r="D3341" t="s">
        <v>20</v>
      </c>
      <c r="E3341" t="s">
        <v>39</v>
      </c>
      <c r="F3341" t="s">
        <v>22</v>
      </c>
      <c r="G3341" t="s">
        <v>41</v>
      </c>
      <c r="H3341" t="s">
        <v>42</v>
      </c>
      <c r="I3341" t="s">
        <v>28</v>
      </c>
      <c r="J3341" t="s">
        <v>56</v>
      </c>
      <c r="K3341" t="s">
        <v>226</v>
      </c>
      <c r="L3341" t="s">
        <v>192</v>
      </c>
      <c r="M3341" t="s">
        <v>331</v>
      </c>
      <c r="N3341" s="2">
        <v>41343</v>
      </c>
      <c r="O3341" s="2">
        <v>41345</v>
      </c>
      <c r="P3341">
        <v>12</v>
      </c>
      <c r="Q3341" s="1">
        <v>0.08</v>
      </c>
      <c r="R3341">
        <v>55.98</v>
      </c>
      <c r="S3341">
        <v>13.88</v>
      </c>
      <c r="T3341">
        <f t="shared" si="52"/>
        <v>671.76</v>
      </c>
    </row>
    <row r="3342" spans="1:20" x14ac:dyDescent="0.25">
      <c r="A3342">
        <v>3341</v>
      </c>
      <c r="B3342">
        <v>87225</v>
      </c>
      <c r="C3342" t="s">
        <v>897</v>
      </c>
      <c r="D3342" t="s">
        <v>38</v>
      </c>
      <c r="E3342" t="s">
        <v>39</v>
      </c>
      <c r="F3342" t="s">
        <v>22</v>
      </c>
      <c r="G3342" t="s">
        <v>41</v>
      </c>
      <c r="H3342" t="s">
        <v>61</v>
      </c>
      <c r="I3342" t="s">
        <v>28</v>
      </c>
      <c r="J3342" t="s">
        <v>56</v>
      </c>
      <c r="K3342" t="s">
        <v>101</v>
      </c>
      <c r="L3342" t="s">
        <v>192</v>
      </c>
      <c r="M3342" t="s">
        <v>80</v>
      </c>
      <c r="N3342" s="2">
        <v>41343</v>
      </c>
      <c r="O3342" s="2">
        <v>41344</v>
      </c>
      <c r="P3342">
        <v>9</v>
      </c>
      <c r="Q3342" s="1">
        <v>0.05</v>
      </c>
      <c r="R3342">
        <v>5.78</v>
      </c>
      <c r="S3342">
        <v>4.96</v>
      </c>
      <c r="T3342">
        <f t="shared" si="52"/>
        <v>52.02</v>
      </c>
    </row>
    <row r="3343" spans="1:20" x14ac:dyDescent="0.25">
      <c r="A3343">
        <v>3342</v>
      </c>
      <c r="B3343">
        <v>86524</v>
      </c>
      <c r="C3343" t="s">
        <v>1006</v>
      </c>
      <c r="D3343" t="s">
        <v>20</v>
      </c>
      <c r="E3343" t="s">
        <v>39</v>
      </c>
      <c r="F3343" t="s">
        <v>22</v>
      </c>
      <c r="G3343" t="s">
        <v>48</v>
      </c>
      <c r="H3343" t="s">
        <v>42</v>
      </c>
      <c r="I3343" t="s">
        <v>28</v>
      </c>
      <c r="J3343" t="s">
        <v>56</v>
      </c>
      <c r="K3343" t="s">
        <v>163</v>
      </c>
      <c r="L3343" t="s">
        <v>192</v>
      </c>
      <c r="M3343" t="s">
        <v>96</v>
      </c>
      <c r="N3343" s="2">
        <v>41273</v>
      </c>
      <c r="O3343" s="2">
        <v>41275</v>
      </c>
      <c r="P3343">
        <v>15</v>
      </c>
      <c r="Q3343" s="1">
        <v>0.08</v>
      </c>
      <c r="R3343">
        <v>30.44</v>
      </c>
      <c r="S3343">
        <v>1.49</v>
      </c>
      <c r="T3343">
        <f t="shared" si="52"/>
        <v>456.6</v>
      </c>
    </row>
    <row r="3344" spans="1:20" x14ac:dyDescent="0.25">
      <c r="A3344">
        <v>3343</v>
      </c>
      <c r="B3344">
        <v>86524</v>
      </c>
      <c r="C3344" t="s">
        <v>1006</v>
      </c>
      <c r="D3344" t="s">
        <v>20</v>
      </c>
      <c r="E3344" t="s">
        <v>39</v>
      </c>
      <c r="F3344" t="s">
        <v>22</v>
      </c>
      <c r="G3344" t="s">
        <v>48</v>
      </c>
      <c r="H3344" t="s">
        <v>42</v>
      </c>
      <c r="I3344" t="s">
        <v>28</v>
      </c>
      <c r="J3344" t="s">
        <v>56</v>
      </c>
      <c r="K3344" t="s">
        <v>129</v>
      </c>
      <c r="L3344" t="s">
        <v>192</v>
      </c>
      <c r="M3344" t="s">
        <v>444</v>
      </c>
      <c r="N3344" s="2">
        <v>41273</v>
      </c>
      <c r="O3344" s="2">
        <v>41275</v>
      </c>
      <c r="P3344">
        <v>13</v>
      </c>
      <c r="Q3344" s="1">
        <v>0.04</v>
      </c>
      <c r="R3344">
        <v>6.48</v>
      </c>
      <c r="S3344">
        <v>5.74</v>
      </c>
      <c r="T3344">
        <f t="shared" si="52"/>
        <v>84.240000000000009</v>
      </c>
    </row>
    <row r="3345" spans="1:20" x14ac:dyDescent="0.25">
      <c r="A3345">
        <v>3344</v>
      </c>
      <c r="B3345">
        <v>89929</v>
      </c>
      <c r="C3345" t="s">
        <v>753</v>
      </c>
      <c r="D3345" t="s">
        <v>20</v>
      </c>
      <c r="E3345" t="s">
        <v>21</v>
      </c>
      <c r="F3345" t="s">
        <v>31</v>
      </c>
      <c r="G3345" t="s">
        <v>41</v>
      </c>
      <c r="H3345" t="s">
        <v>203</v>
      </c>
      <c r="I3345" t="s">
        <v>28</v>
      </c>
      <c r="J3345" t="s">
        <v>56</v>
      </c>
      <c r="K3345" t="s">
        <v>1111</v>
      </c>
      <c r="L3345" t="s">
        <v>192</v>
      </c>
      <c r="M3345" t="s">
        <v>63</v>
      </c>
      <c r="N3345" s="2">
        <v>40711</v>
      </c>
      <c r="O3345" s="2">
        <v>40712</v>
      </c>
      <c r="P3345">
        <v>2</v>
      </c>
      <c r="Q3345" s="1">
        <v>0.1</v>
      </c>
      <c r="R3345">
        <v>43.22</v>
      </c>
      <c r="S3345">
        <v>4</v>
      </c>
      <c r="T3345">
        <f t="shared" si="52"/>
        <v>86.44</v>
      </c>
    </row>
    <row r="3346" spans="1:20" x14ac:dyDescent="0.25">
      <c r="A3346">
        <v>3345</v>
      </c>
      <c r="B3346">
        <v>89929</v>
      </c>
      <c r="C3346" t="s">
        <v>753</v>
      </c>
      <c r="D3346" t="s">
        <v>20</v>
      </c>
      <c r="E3346" t="s">
        <v>21</v>
      </c>
      <c r="F3346" t="s">
        <v>31</v>
      </c>
      <c r="G3346" t="s">
        <v>41</v>
      </c>
      <c r="H3346" t="s">
        <v>206</v>
      </c>
      <c r="I3346" t="s">
        <v>28</v>
      </c>
      <c r="J3346" t="s">
        <v>56</v>
      </c>
      <c r="K3346" t="s">
        <v>201</v>
      </c>
      <c r="L3346" t="s">
        <v>192</v>
      </c>
      <c r="M3346" t="s">
        <v>141</v>
      </c>
      <c r="N3346" s="2">
        <v>40711</v>
      </c>
      <c r="O3346" s="2">
        <v>40713</v>
      </c>
      <c r="P3346">
        <v>7</v>
      </c>
      <c r="Q3346" s="1">
        <v>0</v>
      </c>
      <c r="R3346">
        <v>65.989999999999995</v>
      </c>
      <c r="S3346">
        <v>19.989999999999998</v>
      </c>
      <c r="T3346">
        <f t="shared" si="52"/>
        <v>461.92999999999995</v>
      </c>
    </row>
    <row r="3347" spans="1:20" x14ac:dyDescent="0.25">
      <c r="A3347">
        <v>3346</v>
      </c>
      <c r="B3347">
        <v>87688</v>
      </c>
      <c r="C3347" t="s">
        <v>1660</v>
      </c>
      <c r="D3347" t="s">
        <v>20</v>
      </c>
      <c r="E3347" t="s">
        <v>39</v>
      </c>
      <c r="F3347" t="s">
        <v>31</v>
      </c>
      <c r="G3347" t="s">
        <v>93</v>
      </c>
      <c r="H3347" t="s">
        <v>89</v>
      </c>
      <c r="I3347" t="s">
        <v>28</v>
      </c>
      <c r="J3347" t="s">
        <v>56</v>
      </c>
      <c r="K3347" t="s">
        <v>129</v>
      </c>
      <c r="L3347" t="s">
        <v>192</v>
      </c>
      <c r="M3347" t="s">
        <v>375</v>
      </c>
      <c r="N3347" s="2">
        <v>41289</v>
      </c>
      <c r="O3347" s="2">
        <v>41290</v>
      </c>
      <c r="P3347">
        <v>13</v>
      </c>
      <c r="Q3347" s="1">
        <v>0.08</v>
      </c>
      <c r="R3347">
        <v>35.44</v>
      </c>
      <c r="S3347">
        <v>4.92</v>
      </c>
      <c r="T3347">
        <f t="shared" si="52"/>
        <v>460.71999999999997</v>
      </c>
    </row>
    <row r="3348" spans="1:20" x14ac:dyDescent="0.25">
      <c r="A3348">
        <v>3347</v>
      </c>
      <c r="B3348">
        <v>87688</v>
      </c>
      <c r="C3348" t="s">
        <v>999</v>
      </c>
      <c r="D3348" t="s">
        <v>20</v>
      </c>
      <c r="E3348" t="s">
        <v>39</v>
      </c>
      <c r="F3348" t="s">
        <v>31</v>
      </c>
      <c r="G3348" t="s">
        <v>93</v>
      </c>
      <c r="H3348" t="s">
        <v>78</v>
      </c>
      <c r="I3348" t="s">
        <v>28</v>
      </c>
      <c r="J3348" t="s">
        <v>56</v>
      </c>
      <c r="K3348" t="s">
        <v>55</v>
      </c>
      <c r="L3348" t="s">
        <v>44</v>
      </c>
      <c r="M3348" t="s">
        <v>91</v>
      </c>
      <c r="N3348" s="2">
        <v>41289</v>
      </c>
      <c r="O3348" s="2">
        <v>41291</v>
      </c>
      <c r="P3348">
        <v>8</v>
      </c>
      <c r="Q3348" s="1">
        <v>0.09</v>
      </c>
      <c r="R3348">
        <v>7.4</v>
      </c>
      <c r="S3348">
        <v>1.71</v>
      </c>
      <c r="T3348">
        <f t="shared" si="52"/>
        <v>59.2</v>
      </c>
    </row>
    <row r="3349" spans="1:20" x14ac:dyDescent="0.25">
      <c r="A3349">
        <v>3348</v>
      </c>
      <c r="B3349">
        <v>89989</v>
      </c>
      <c r="C3349" t="s">
        <v>380</v>
      </c>
      <c r="D3349" t="s">
        <v>20</v>
      </c>
      <c r="E3349" t="s">
        <v>39</v>
      </c>
      <c r="F3349" t="s">
        <v>40</v>
      </c>
      <c r="G3349" t="s">
        <v>48</v>
      </c>
      <c r="H3349" t="s">
        <v>89</v>
      </c>
      <c r="I3349" t="s">
        <v>28</v>
      </c>
      <c r="J3349" t="s">
        <v>56</v>
      </c>
      <c r="K3349" t="s">
        <v>221</v>
      </c>
      <c r="L3349" t="s">
        <v>44</v>
      </c>
      <c r="M3349" t="s">
        <v>45</v>
      </c>
      <c r="N3349" s="2">
        <v>40839</v>
      </c>
      <c r="O3349" s="2">
        <v>40846</v>
      </c>
      <c r="P3349">
        <v>10</v>
      </c>
      <c r="Q3349" s="1">
        <v>7.0000000000000007E-2</v>
      </c>
      <c r="R3349">
        <v>7.04</v>
      </c>
      <c r="S3349">
        <v>2.17</v>
      </c>
      <c r="T3349">
        <f t="shared" si="52"/>
        <v>70.400000000000006</v>
      </c>
    </row>
    <row r="3350" spans="1:20" x14ac:dyDescent="0.25">
      <c r="A3350">
        <v>3349</v>
      </c>
      <c r="B3350">
        <v>89989</v>
      </c>
      <c r="C3350" t="s">
        <v>721</v>
      </c>
      <c r="D3350" t="s">
        <v>20</v>
      </c>
      <c r="E3350" t="s">
        <v>39</v>
      </c>
      <c r="F3350" t="s">
        <v>22</v>
      </c>
      <c r="G3350" t="s">
        <v>48</v>
      </c>
      <c r="H3350" t="s">
        <v>61</v>
      </c>
      <c r="I3350" t="s">
        <v>28</v>
      </c>
      <c r="J3350" t="s">
        <v>56</v>
      </c>
      <c r="K3350" t="s">
        <v>189</v>
      </c>
      <c r="L3350" t="s">
        <v>192</v>
      </c>
      <c r="M3350" t="s">
        <v>137</v>
      </c>
      <c r="N3350" s="2">
        <v>40839</v>
      </c>
      <c r="O3350" s="2">
        <v>40841</v>
      </c>
      <c r="P3350">
        <v>15</v>
      </c>
      <c r="Q3350" s="1">
        <v>0.08</v>
      </c>
      <c r="R3350">
        <v>14.45</v>
      </c>
      <c r="S3350">
        <v>7.17</v>
      </c>
      <c r="T3350">
        <f t="shared" si="52"/>
        <v>216.75</v>
      </c>
    </row>
    <row r="3351" spans="1:20" x14ac:dyDescent="0.25">
      <c r="A3351">
        <v>3350</v>
      </c>
      <c r="B3351">
        <v>89476</v>
      </c>
      <c r="C3351" t="s">
        <v>2259</v>
      </c>
      <c r="D3351" t="s">
        <v>578</v>
      </c>
      <c r="E3351" t="s">
        <v>187</v>
      </c>
      <c r="F3351" t="s">
        <v>22</v>
      </c>
      <c r="G3351" t="s">
        <v>32</v>
      </c>
      <c r="H3351" t="s">
        <v>225</v>
      </c>
      <c r="I3351" t="s">
        <v>28</v>
      </c>
      <c r="J3351" t="s">
        <v>56</v>
      </c>
      <c r="K3351" t="s">
        <v>226</v>
      </c>
      <c r="L3351" t="s">
        <v>283</v>
      </c>
      <c r="M3351" t="s">
        <v>398</v>
      </c>
      <c r="N3351" s="2">
        <v>40929</v>
      </c>
      <c r="O3351" s="2">
        <v>40930</v>
      </c>
      <c r="P3351">
        <v>1</v>
      </c>
      <c r="Q3351" s="1">
        <v>0.09</v>
      </c>
      <c r="R3351">
        <v>258.98</v>
      </c>
      <c r="S3351">
        <v>54.31</v>
      </c>
      <c r="T3351">
        <f t="shared" si="52"/>
        <v>258.98</v>
      </c>
    </row>
    <row r="3352" spans="1:20" x14ac:dyDescent="0.25">
      <c r="A3352">
        <v>3351</v>
      </c>
      <c r="B3352">
        <v>87735</v>
      </c>
      <c r="C3352" t="s">
        <v>90</v>
      </c>
      <c r="D3352" t="s">
        <v>578</v>
      </c>
      <c r="E3352" t="s">
        <v>187</v>
      </c>
      <c r="F3352" t="s">
        <v>31</v>
      </c>
      <c r="G3352" t="s">
        <v>32</v>
      </c>
      <c r="H3352" t="s">
        <v>219</v>
      </c>
      <c r="I3352" t="s">
        <v>28</v>
      </c>
      <c r="J3352" t="s">
        <v>56</v>
      </c>
      <c r="K3352" t="s">
        <v>221</v>
      </c>
      <c r="L3352" t="s">
        <v>330</v>
      </c>
      <c r="M3352" t="s">
        <v>66</v>
      </c>
      <c r="N3352" s="2">
        <v>41576</v>
      </c>
      <c r="O3352" s="2">
        <v>41576</v>
      </c>
      <c r="P3352">
        <v>22</v>
      </c>
      <c r="Q3352" s="1">
        <v>0.05</v>
      </c>
      <c r="R3352">
        <v>320.64</v>
      </c>
      <c r="S3352">
        <v>43.57</v>
      </c>
      <c r="T3352">
        <f t="shared" si="52"/>
        <v>7054.08</v>
      </c>
    </row>
    <row r="3353" spans="1:20" x14ac:dyDescent="0.25">
      <c r="A3353">
        <v>3352</v>
      </c>
      <c r="B3353">
        <v>86037</v>
      </c>
      <c r="C3353" t="s">
        <v>1215</v>
      </c>
      <c r="D3353" t="s">
        <v>20</v>
      </c>
      <c r="E3353" t="s">
        <v>21</v>
      </c>
      <c r="F3353" t="s">
        <v>22</v>
      </c>
      <c r="G3353" t="s">
        <v>32</v>
      </c>
      <c r="H3353" t="s">
        <v>206</v>
      </c>
      <c r="I3353" t="s">
        <v>28</v>
      </c>
      <c r="J3353" t="s">
        <v>56</v>
      </c>
      <c r="K3353" t="s">
        <v>1138</v>
      </c>
      <c r="L3353" t="s">
        <v>192</v>
      </c>
      <c r="M3353" t="s">
        <v>96</v>
      </c>
      <c r="N3353" s="2">
        <v>41311</v>
      </c>
      <c r="O3353" s="2">
        <v>41312</v>
      </c>
      <c r="P3353">
        <v>11</v>
      </c>
      <c r="Q3353" s="1">
        <v>0.06</v>
      </c>
      <c r="R3353">
        <v>65.989999999999995</v>
      </c>
      <c r="S3353">
        <v>3.99</v>
      </c>
      <c r="T3353">
        <f t="shared" si="52"/>
        <v>725.89</v>
      </c>
    </row>
    <row r="3354" spans="1:20" x14ac:dyDescent="0.25">
      <c r="A3354">
        <v>3353</v>
      </c>
      <c r="B3354">
        <v>87643</v>
      </c>
      <c r="C3354" t="s">
        <v>451</v>
      </c>
      <c r="D3354" t="s">
        <v>20</v>
      </c>
      <c r="E3354" t="s">
        <v>39</v>
      </c>
      <c r="F3354" t="s">
        <v>31</v>
      </c>
      <c r="G3354" t="s">
        <v>32</v>
      </c>
      <c r="H3354" t="s">
        <v>89</v>
      </c>
      <c r="I3354" t="s">
        <v>28</v>
      </c>
      <c r="J3354" t="s">
        <v>56</v>
      </c>
      <c r="K3354" t="s">
        <v>226</v>
      </c>
      <c r="L3354" t="s">
        <v>44</v>
      </c>
      <c r="M3354" t="s">
        <v>83</v>
      </c>
      <c r="N3354" s="2">
        <v>41440</v>
      </c>
      <c r="O3354" s="2">
        <v>41442</v>
      </c>
      <c r="P3354">
        <v>18</v>
      </c>
      <c r="Q3354" s="1">
        <v>0.06</v>
      </c>
      <c r="R3354">
        <v>2.21</v>
      </c>
      <c r="S3354">
        <v>1</v>
      </c>
      <c r="T3354">
        <f t="shared" si="52"/>
        <v>39.78</v>
      </c>
    </row>
    <row r="3355" spans="1:20" x14ac:dyDescent="0.25">
      <c r="A3355">
        <v>3354</v>
      </c>
      <c r="B3355">
        <v>86314</v>
      </c>
      <c r="C3355" t="s">
        <v>193</v>
      </c>
      <c r="D3355" t="s">
        <v>20</v>
      </c>
      <c r="E3355" t="s">
        <v>39</v>
      </c>
      <c r="F3355" t="s">
        <v>47</v>
      </c>
      <c r="G3355" t="s">
        <v>23</v>
      </c>
      <c r="H3355" t="s">
        <v>61</v>
      </c>
      <c r="I3355" t="s">
        <v>28</v>
      </c>
      <c r="J3355" t="s">
        <v>56</v>
      </c>
      <c r="K3355" t="s">
        <v>119</v>
      </c>
      <c r="L3355" t="s">
        <v>192</v>
      </c>
      <c r="M3355" t="s">
        <v>51</v>
      </c>
      <c r="N3355" s="2">
        <v>40648</v>
      </c>
      <c r="O3355" s="2">
        <v>40649</v>
      </c>
      <c r="P3355">
        <v>6</v>
      </c>
      <c r="Q3355" s="1">
        <v>0.09</v>
      </c>
      <c r="R3355">
        <v>5.78</v>
      </c>
      <c r="S3355">
        <v>8.09</v>
      </c>
      <c r="T3355">
        <f t="shared" si="52"/>
        <v>34.68</v>
      </c>
    </row>
    <row r="3356" spans="1:20" x14ac:dyDescent="0.25">
      <c r="A3356">
        <v>3355</v>
      </c>
      <c r="B3356">
        <v>86314</v>
      </c>
      <c r="C3356" t="s">
        <v>193</v>
      </c>
      <c r="D3356" t="s">
        <v>20</v>
      </c>
      <c r="E3356" t="s">
        <v>39</v>
      </c>
      <c r="F3356" t="s">
        <v>47</v>
      </c>
      <c r="G3356" t="s">
        <v>23</v>
      </c>
      <c r="H3356" t="s">
        <v>94</v>
      </c>
      <c r="I3356" t="s">
        <v>28</v>
      </c>
      <c r="J3356" t="s">
        <v>56</v>
      </c>
      <c r="K3356" t="s">
        <v>136</v>
      </c>
      <c r="L3356" t="s">
        <v>44</v>
      </c>
      <c r="M3356" t="s">
        <v>117</v>
      </c>
      <c r="N3356" s="2">
        <v>40648</v>
      </c>
      <c r="O3356" s="2">
        <v>40648</v>
      </c>
      <c r="P3356">
        <v>5</v>
      </c>
      <c r="Q3356" s="1">
        <v>0.09</v>
      </c>
      <c r="R3356">
        <v>6.7</v>
      </c>
      <c r="S3356">
        <v>1.56</v>
      </c>
      <c r="T3356">
        <f t="shared" si="52"/>
        <v>33.5</v>
      </c>
    </row>
    <row r="3357" spans="1:20" x14ac:dyDescent="0.25">
      <c r="A3357">
        <v>3356</v>
      </c>
      <c r="B3357">
        <v>90153</v>
      </c>
      <c r="C3357" t="s">
        <v>640</v>
      </c>
      <c r="D3357" t="s">
        <v>20</v>
      </c>
      <c r="E3357" t="s">
        <v>39</v>
      </c>
      <c r="F3357" t="s">
        <v>31</v>
      </c>
      <c r="G3357" t="s">
        <v>32</v>
      </c>
      <c r="H3357" t="s">
        <v>61</v>
      </c>
      <c r="I3357" t="s">
        <v>28</v>
      </c>
      <c r="J3357" t="s">
        <v>56</v>
      </c>
      <c r="K3357" t="s">
        <v>145</v>
      </c>
      <c r="L3357" t="s">
        <v>44</v>
      </c>
      <c r="M3357" t="s">
        <v>296</v>
      </c>
      <c r="N3357" s="2">
        <v>41623</v>
      </c>
      <c r="O3357" s="2">
        <v>41624</v>
      </c>
      <c r="P3357">
        <v>2</v>
      </c>
      <c r="Q3357" s="1">
        <v>0.06</v>
      </c>
      <c r="R3357">
        <v>4.4800000000000004</v>
      </c>
      <c r="S3357">
        <v>1.22</v>
      </c>
      <c r="T3357">
        <f t="shared" si="52"/>
        <v>8.9600000000000009</v>
      </c>
    </row>
    <row r="3358" spans="1:20" x14ac:dyDescent="0.25">
      <c r="A3358">
        <v>3357</v>
      </c>
      <c r="B3358">
        <v>90153</v>
      </c>
      <c r="C3358" t="s">
        <v>640</v>
      </c>
      <c r="D3358" t="s">
        <v>38</v>
      </c>
      <c r="E3358" t="s">
        <v>39</v>
      </c>
      <c r="F3358" t="s">
        <v>31</v>
      </c>
      <c r="G3358" t="s">
        <v>32</v>
      </c>
      <c r="H3358" t="s">
        <v>49</v>
      </c>
      <c r="I3358" t="s">
        <v>28</v>
      </c>
      <c r="J3358" t="s">
        <v>56</v>
      </c>
      <c r="K3358" t="s">
        <v>105</v>
      </c>
      <c r="L3358" t="s">
        <v>44</v>
      </c>
      <c r="M3358" t="s">
        <v>69</v>
      </c>
      <c r="N3358" s="2">
        <v>41623</v>
      </c>
      <c r="O3358" s="2">
        <v>41625</v>
      </c>
      <c r="P3358">
        <v>22</v>
      </c>
      <c r="Q3358" s="1">
        <v>0.09</v>
      </c>
      <c r="R3358">
        <v>2.88</v>
      </c>
      <c r="S3358">
        <v>0.7</v>
      </c>
      <c r="T3358">
        <f t="shared" si="52"/>
        <v>63.36</v>
      </c>
    </row>
    <row r="3359" spans="1:20" x14ac:dyDescent="0.25">
      <c r="A3359">
        <v>3358</v>
      </c>
      <c r="B3359">
        <v>90750</v>
      </c>
      <c r="C3359" t="s">
        <v>200</v>
      </c>
      <c r="D3359" t="s">
        <v>20</v>
      </c>
      <c r="E3359" t="s">
        <v>21</v>
      </c>
      <c r="F3359" t="s">
        <v>22</v>
      </c>
      <c r="G3359" t="s">
        <v>93</v>
      </c>
      <c r="H3359" t="s">
        <v>24</v>
      </c>
      <c r="I3359" t="s">
        <v>28</v>
      </c>
      <c r="J3359" t="s">
        <v>56</v>
      </c>
      <c r="K3359" t="s">
        <v>201</v>
      </c>
      <c r="L3359" t="s">
        <v>26</v>
      </c>
      <c r="M3359" t="s">
        <v>182</v>
      </c>
      <c r="N3359" s="2">
        <v>40184</v>
      </c>
      <c r="O3359" s="2">
        <v>40185</v>
      </c>
      <c r="P3359">
        <v>7</v>
      </c>
      <c r="Q3359" s="1">
        <v>0.06</v>
      </c>
      <c r="R3359">
        <v>1.7</v>
      </c>
      <c r="S3359">
        <v>1.99</v>
      </c>
      <c r="T3359">
        <f t="shared" si="52"/>
        <v>11.9</v>
      </c>
    </row>
    <row r="3360" spans="1:20" x14ac:dyDescent="0.25">
      <c r="A3360">
        <v>3359</v>
      </c>
      <c r="B3360">
        <v>90750</v>
      </c>
      <c r="C3360" t="s">
        <v>200</v>
      </c>
      <c r="D3360" t="s">
        <v>20</v>
      </c>
      <c r="E3360" t="s">
        <v>39</v>
      </c>
      <c r="F3360" t="s">
        <v>22</v>
      </c>
      <c r="G3360" t="s">
        <v>93</v>
      </c>
      <c r="H3360" t="s">
        <v>42</v>
      </c>
      <c r="I3360" t="s">
        <v>28</v>
      </c>
      <c r="J3360" t="s">
        <v>56</v>
      </c>
      <c r="K3360" t="s">
        <v>181</v>
      </c>
      <c r="L3360" t="s">
        <v>192</v>
      </c>
      <c r="M3360" t="s">
        <v>331</v>
      </c>
      <c r="N3360" s="2">
        <v>40184</v>
      </c>
      <c r="O3360" s="2">
        <v>40186</v>
      </c>
      <c r="P3360">
        <v>9</v>
      </c>
      <c r="Q3360" s="1">
        <v>0.01</v>
      </c>
      <c r="R3360">
        <v>30.98</v>
      </c>
      <c r="S3360">
        <v>5.09</v>
      </c>
      <c r="T3360">
        <f t="shared" si="52"/>
        <v>278.82</v>
      </c>
    </row>
    <row r="3361" spans="1:20" x14ac:dyDescent="0.25">
      <c r="A3361">
        <v>3360</v>
      </c>
      <c r="B3361">
        <v>90451</v>
      </c>
      <c r="C3361" t="s">
        <v>1356</v>
      </c>
      <c r="D3361" t="s">
        <v>20</v>
      </c>
      <c r="E3361" t="s">
        <v>21</v>
      </c>
      <c r="F3361" t="s">
        <v>31</v>
      </c>
      <c r="G3361" t="s">
        <v>48</v>
      </c>
      <c r="H3361" t="s">
        <v>203</v>
      </c>
      <c r="I3361" t="s">
        <v>28</v>
      </c>
      <c r="J3361" t="s">
        <v>56</v>
      </c>
      <c r="K3361" t="s">
        <v>204</v>
      </c>
      <c r="L3361" t="s">
        <v>192</v>
      </c>
      <c r="M3361" t="s">
        <v>35</v>
      </c>
      <c r="N3361" s="2">
        <v>41140</v>
      </c>
      <c r="O3361" s="2">
        <v>41142</v>
      </c>
      <c r="P3361">
        <v>2</v>
      </c>
      <c r="Q3361" s="1">
        <v>0.08</v>
      </c>
      <c r="R3361">
        <v>83.1</v>
      </c>
      <c r="S3361">
        <v>6.13</v>
      </c>
      <c r="T3361">
        <f t="shared" si="52"/>
        <v>166.2</v>
      </c>
    </row>
    <row r="3362" spans="1:20" x14ac:dyDescent="0.25">
      <c r="A3362">
        <v>3361</v>
      </c>
      <c r="B3362">
        <v>90451</v>
      </c>
      <c r="C3362" t="s">
        <v>1356</v>
      </c>
      <c r="D3362" t="s">
        <v>20</v>
      </c>
      <c r="E3362" t="s">
        <v>39</v>
      </c>
      <c r="F3362" t="s">
        <v>31</v>
      </c>
      <c r="G3362" t="s">
        <v>48</v>
      </c>
      <c r="H3362" t="s">
        <v>49</v>
      </c>
      <c r="I3362" t="s">
        <v>28</v>
      </c>
      <c r="J3362" t="s">
        <v>56</v>
      </c>
      <c r="K3362" t="s">
        <v>172</v>
      </c>
      <c r="L3362" t="s">
        <v>192</v>
      </c>
      <c r="M3362" t="s">
        <v>35</v>
      </c>
      <c r="N3362" s="2">
        <v>41140</v>
      </c>
      <c r="O3362" s="2">
        <v>41140</v>
      </c>
      <c r="P3362">
        <v>17</v>
      </c>
      <c r="Q3362" s="1">
        <v>0.06</v>
      </c>
      <c r="R3362">
        <v>19.98</v>
      </c>
      <c r="S3362">
        <v>5.77</v>
      </c>
      <c r="T3362">
        <f t="shared" si="52"/>
        <v>339.66</v>
      </c>
    </row>
    <row r="3363" spans="1:20" x14ac:dyDescent="0.25">
      <c r="A3363">
        <v>3362</v>
      </c>
      <c r="B3363">
        <v>87017</v>
      </c>
      <c r="C3363" t="s">
        <v>1657</v>
      </c>
      <c r="D3363" t="s">
        <v>20</v>
      </c>
      <c r="E3363" t="s">
        <v>39</v>
      </c>
      <c r="F3363" t="s">
        <v>47</v>
      </c>
      <c r="G3363" t="s">
        <v>41</v>
      </c>
      <c r="H3363" t="s">
        <v>54</v>
      </c>
      <c r="I3363" t="s">
        <v>28</v>
      </c>
      <c r="J3363" t="s">
        <v>56</v>
      </c>
      <c r="K3363" t="s">
        <v>105</v>
      </c>
      <c r="L3363" t="s">
        <v>192</v>
      </c>
      <c r="M3363" t="s">
        <v>134</v>
      </c>
      <c r="N3363" s="2">
        <v>40889</v>
      </c>
      <c r="O3363" s="2">
        <v>40890</v>
      </c>
      <c r="P3363">
        <v>7</v>
      </c>
      <c r="Q3363" s="1">
        <v>0.08</v>
      </c>
      <c r="R3363">
        <v>8.67</v>
      </c>
      <c r="S3363">
        <v>3.5</v>
      </c>
      <c r="T3363">
        <f t="shared" si="52"/>
        <v>60.69</v>
      </c>
    </row>
    <row r="3364" spans="1:20" x14ac:dyDescent="0.25">
      <c r="A3364">
        <v>3363</v>
      </c>
      <c r="B3364">
        <v>90883</v>
      </c>
      <c r="C3364" t="s">
        <v>1122</v>
      </c>
      <c r="D3364" t="s">
        <v>20</v>
      </c>
      <c r="E3364" t="s">
        <v>21</v>
      </c>
      <c r="F3364" t="s">
        <v>22</v>
      </c>
      <c r="G3364" t="s">
        <v>93</v>
      </c>
      <c r="H3364" t="s">
        <v>33</v>
      </c>
      <c r="I3364" t="s">
        <v>28</v>
      </c>
      <c r="J3364" t="s">
        <v>56</v>
      </c>
      <c r="K3364" t="s">
        <v>34</v>
      </c>
      <c r="L3364" t="s">
        <v>192</v>
      </c>
      <c r="M3364" t="s">
        <v>398</v>
      </c>
      <c r="N3364" s="2">
        <v>41229</v>
      </c>
      <c r="O3364" s="2">
        <v>41229</v>
      </c>
      <c r="P3364">
        <v>7</v>
      </c>
      <c r="Q3364" s="1">
        <v>0.05</v>
      </c>
      <c r="R3364">
        <v>205.99</v>
      </c>
      <c r="S3364">
        <v>2.5</v>
      </c>
      <c r="T3364">
        <f t="shared" si="52"/>
        <v>1441.93</v>
      </c>
    </row>
    <row r="3365" spans="1:20" x14ac:dyDescent="0.25">
      <c r="A3365">
        <v>3364</v>
      </c>
      <c r="B3365">
        <v>90809</v>
      </c>
      <c r="C3365" t="s">
        <v>53</v>
      </c>
      <c r="D3365" t="s">
        <v>20</v>
      </c>
      <c r="E3365" t="s">
        <v>39</v>
      </c>
      <c r="F3365" t="s">
        <v>47</v>
      </c>
      <c r="G3365" t="s">
        <v>32</v>
      </c>
      <c r="H3365" t="s">
        <v>54</v>
      </c>
      <c r="I3365" t="s">
        <v>28</v>
      </c>
      <c r="J3365" t="s">
        <v>56</v>
      </c>
      <c r="K3365" t="s">
        <v>55</v>
      </c>
      <c r="L3365" t="s">
        <v>44</v>
      </c>
      <c r="M3365" t="s">
        <v>51</v>
      </c>
      <c r="N3365" s="2">
        <v>40895</v>
      </c>
      <c r="O3365" s="2">
        <v>40897</v>
      </c>
      <c r="P3365">
        <v>19</v>
      </c>
      <c r="Q3365" s="1">
        <v>0.06</v>
      </c>
      <c r="R3365">
        <v>1.1399999999999999</v>
      </c>
      <c r="S3365">
        <v>0.7</v>
      </c>
      <c r="T3365">
        <f t="shared" si="52"/>
        <v>21.659999999999997</v>
      </c>
    </row>
    <row r="3366" spans="1:20" x14ac:dyDescent="0.25">
      <c r="A3366">
        <v>3365</v>
      </c>
      <c r="B3366">
        <v>86220</v>
      </c>
      <c r="C3366" t="s">
        <v>1586</v>
      </c>
      <c r="D3366" t="s">
        <v>20</v>
      </c>
      <c r="E3366" t="s">
        <v>39</v>
      </c>
      <c r="F3366" t="s">
        <v>31</v>
      </c>
      <c r="G3366" t="s">
        <v>23</v>
      </c>
      <c r="H3366" t="s">
        <v>89</v>
      </c>
      <c r="I3366" t="s">
        <v>28</v>
      </c>
      <c r="J3366" t="s">
        <v>56</v>
      </c>
      <c r="K3366" t="s">
        <v>68</v>
      </c>
      <c r="L3366" t="s">
        <v>192</v>
      </c>
      <c r="M3366" t="s">
        <v>214</v>
      </c>
      <c r="N3366" s="2">
        <v>40197</v>
      </c>
      <c r="O3366" s="2">
        <v>40199</v>
      </c>
      <c r="P3366">
        <v>5</v>
      </c>
      <c r="Q3366" s="1">
        <v>0.09</v>
      </c>
      <c r="R3366">
        <v>207.48</v>
      </c>
      <c r="S3366">
        <v>0.99</v>
      </c>
      <c r="T3366">
        <f t="shared" si="52"/>
        <v>1037.3999999999999</v>
      </c>
    </row>
    <row r="3367" spans="1:20" x14ac:dyDescent="0.25">
      <c r="A3367">
        <v>3366</v>
      </c>
      <c r="B3367">
        <v>85856</v>
      </c>
      <c r="C3367" t="s">
        <v>325</v>
      </c>
      <c r="D3367" t="s">
        <v>20</v>
      </c>
      <c r="E3367" t="s">
        <v>39</v>
      </c>
      <c r="F3367" t="s">
        <v>22</v>
      </c>
      <c r="G3367" t="s">
        <v>93</v>
      </c>
      <c r="H3367" t="s">
        <v>61</v>
      </c>
      <c r="I3367" t="s">
        <v>28</v>
      </c>
      <c r="J3367" t="s">
        <v>56</v>
      </c>
      <c r="K3367" t="s">
        <v>274</v>
      </c>
      <c r="L3367" t="s">
        <v>192</v>
      </c>
      <c r="M3367" t="s">
        <v>182</v>
      </c>
      <c r="N3367" s="2">
        <v>41560</v>
      </c>
      <c r="O3367" s="2">
        <v>41562</v>
      </c>
      <c r="P3367">
        <v>16</v>
      </c>
      <c r="Q3367" s="1">
        <v>0.02</v>
      </c>
      <c r="R3367">
        <v>42.98</v>
      </c>
      <c r="S3367">
        <v>4.62</v>
      </c>
      <c r="T3367">
        <f t="shared" si="52"/>
        <v>687.68</v>
      </c>
    </row>
    <row r="3368" spans="1:20" x14ac:dyDescent="0.25">
      <c r="A3368">
        <v>3367</v>
      </c>
      <c r="B3368">
        <v>90533</v>
      </c>
      <c r="C3368" t="s">
        <v>1705</v>
      </c>
      <c r="D3368" t="s">
        <v>20</v>
      </c>
      <c r="E3368" t="s">
        <v>39</v>
      </c>
      <c r="F3368" t="s">
        <v>31</v>
      </c>
      <c r="G3368" t="s">
        <v>41</v>
      </c>
      <c r="H3368" t="s">
        <v>54</v>
      </c>
      <c r="I3368" t="s">
        <v>28</v>
      </c>
      <c r="J3368" t="s">
        <v>56</v>
      </c>
      <c r="K3368" t="s">
        <v>95</v>
      </c>
      <c r="L3368" t="s">
        <v>192</v>
      </c>
      <c r="M3368" t="s">
        <v>296</v>
      </c>
      <c r="N3368" s="2">
        <v>40466</v>
      </c>
      <c r="O3368" s="2">
        <v>40468</v>
      </c>
      <c r="P3368">
        <v>9</v>
      </c>
      <c r="Q3368" s="1">
        <v>0.02</v>
      </c>
      <c r="R3368">
        <v>25.99</v>
      </c>
      <c r="S3368">
        <v>5.37</v>
      </c>
      <c r="T3368">
        <f t="shared" si="52"/>
        <v>233.91</v>
      </c>
    </row>
    <row r="3369" spans="1:20" x14ac:dyDescent="0.25">
      <c r="A3369">
        <v>3368</v>
      </c>
      <c r="B3369">
        <v>89689</v>
      </c>
      <c r="C3369" t="s">
        <v>385</v>
      </c>
      <c r="D3369" t="s">
        <v>20</v>
      </c>
      <c r="E3369" t="s">
        <v>39</v>
      </c>
      <c r="F3369" t="s">
        <v>22</v>
      </c>
      <c r="G3369" t="s">
        <v>41</v>
      </c>
      <c r="H3369" t="s">
        <v>78</v>
      </c>
      <c r="I3369" t="s">
        <v>28</v>
      </c>
      <c r="J3369" t="s">
        <v>56</v>
      </c>
      <c r="K3369" t="s">
        <v>154</v>
      </c>
      <c r="L3369" t="s">
        <v>192</v>
      </c>
      <c r="M3369" t="s">
        <v>444</v>
      </c>
      <c r="N3369" s="2">
        <v>40909</v>
      </c>
      <c r="O3369" s="2">
        <v>40910</v>
      </c>
      <c r="P3369">
        <v>4</v>
      </c>
      <c r="Q3369" s="1">
        <v>0.04</v>
      </c>
      <c r="R3369">
        <v>4.28</v>
      </c>
      <c r="S3369">
        <v>6.72</v>
      </c>
      <c r="T3369">
        <f t="shared" si="52"/>
        <v>17.12</v>
      </c>
    </row>
    <row r="3370" spans="1:20" x14ac:dyDescent="0.25">
      <c r="A3370">
        <v>3369</v>
      </c>
      <c r="B3370">
        <v>90429</v>
      </c>
      <c r="C3370" t="s">
        <v>585</v>
      </c>
      <c r="D3370" t="s">
        <v>20</v>
      </c>
      <c r="E3370" t="s">
        <v>39</v>
      </c>
      <c r="F3370" t="s">
        <v>22</v>
      </c>
      <c r="G3370" t="s">
        <v>23</v>
      </c>
      <c r="H3370" t="s">
        <v>61</v>
      </c>
      <c r="I3370" t="s">
        <v>28</v>
      </c>
      <c r="J3370" t="s">
        <v>56</v>
      </c>
      <c r="K3370" t="s">
        <v>74</v>
      </c>
      <c r="L3370" t="s">
        <v>44</v>
      </c>
      <c r="M3370" t="s">
        <v>246</v>
      </c>
      <c r="N3370" s="2">
        <v>41577</v>
      </c>
      <c r="O3370" s="2">
        <v>41579</v>
      </c>
      <c r="P3370">
        <v>15</v>
      </c>
      <c r="Q3370" s="1">
        <v>0.01</v>
      </c>
      <c r="R3370">
        <v>2.88</v>
      </c>
      <c r="S3370">
        <v>0.7</v>
      </c>
      <c r="T3370">
        <f t="shared" si="52"/>
        <v>43.199999999999996</v>
      </c>
    </row>
    <row r="3371" spans="1:20" x14ac:dyDescent="0.25">
      <c r="A3371">
        <v>3370</v>
      </c>
      <c r="B3371">
        <v>90542</v>
      </c>
      <c r="C3371" t="s">
        <v>776</v>
      </c>
      <c r="D3371" t="s">
        <v>578</v>
      </c>
      <c r="E3371" t="s">
        <v>187</v>
      </c>
      <c r="F3371" t="s">
        <v>31</v>
      </c>
      <c r="G3371" t="s">
        <v>48</v>
      </c>
      <c r="H3371" t="s">
        <v>225</v>
      </c>
      <c r="I3371" t="s">
        <v>28</v>
      </c>
      <c r="J3371" t="s">
        <v>56</v>
      </c>
      <c r="K3371" t="s">
        <v>170</v>
      </c>
      <c r="L3371" t="s">
        <v>330</v>
      </c>
      <c r="M3371" t="s">
        <v>143</v>
      </c>
      <c r="N3371" s="2">
        <v>40661</v>
      </c>
      <c r="O3371" s="2">
        <v>40663</v>
      </c>
      <c r="P3371">
        <v>8</v>
      </c>
      <c r="Q3371" s="1">
        <v>0.04</v>
      </c>
      <c r="R3371">
        <v>140.97999999999999</v>
      </c>
      <c r="S3371">
        <v>36.090000000000003</v>
      </c>
      <c r="T3371">
        <f t="shared" si="52"/>
        <v>1127.8399999999999</v>
      </c>
    </row>
    <row r="3372" spans="1:20" x14ac:dyDescent="0.25">
      <c r="A3372">
        <v>3371</v>
      </c>
      <c r="B3372">
        <v>90542</v>
      </c>
      <c r="C3372" t="s">
        <v>776</v>
      </c>
      <c r="D3372" t="s">
        <v>578</v>
      </c>
      <c r="E3372" t="s">
        <v>187</v>
      </c>
      <c r="F3372" t="s">
        <v>31</v>
      </c>
      <c r="G3372" t="s">
        <v>48</v>
      </c>
      <c r="H3372" t="s">
        <v>217</v>
      </c>
      <c r="I3372" t="s">
        <v>28</v>
      </c>
      <c r="J3372" t="s">
        <v>56</v>
      </c>
      <c r="K3372" t="s">
        <v>98</v>
      </c>
      <c r="L3372" t="s">
        <v>283</v>
      </c>
      <c r="M3372" t="s">
        <v>141</v>
      </c>
      <c r="N3372" s="2">
        <v>40661</v>
      </c>
      <c r="O3372" s="2">
        <v>40666</v>
      </c>
      <c r="P3372">
        <v>7</v>
      </c>
      <c r="Q3372" s="1">
        <v>0.05</v>
      </c>
      <c r="R3372">
        <v>122.99</v>
      </c>
      <c r="S3372">
        <v>70.2</v>
      </c>
      <c r="T3372">
        <f t="shared" si="52"/>
        <v>860.93</v>
      </c>
    </row>
    <row r="3373" spans="1:20" x14ac:dyDescent="0.25">
      <c r="A3373">
        <v>3372</v>
      </c>
      <c r="B3373">
        <v>86505</v>
      </c>
      <c r="C3373" t="s">
        <v>374</v>
      </c>
      <c r="D3373" t="s">
        <v>20</v>
      </c>
      <c r="E3373" t="s">
        <v>21</v>
      </c>
      <c r="F3373" t="s">
        <v>31</v>
      </c>
      <c r="G3373" t="s">
        <v>93</v>
      </c>
      <c r="H3373" t="s">
        <v>206</v>
      </c>
      <c r="I3373" t="s">
        <v>28</v>
      </c>
      <c r="J3373" t="s">
        <v>56</v>
      </c>
      <c r="K3373" t="s">
        <v>1138</v>
      </c>
      <c r="L3373" t="s">
        <v>192</v>
      </c>
      <c r="M3373" t="s">
        <v>375</v>
      </c>
      <c r="N3373" s="2">
        <v>41476</v>
      </c>
      <c r="O3373" s="2">
        <v>41477</v>
      </c>
      <c r="P3373">
        <v>16</v>
      </c>
      <c r="Q3373" s="1">
        <v>0</v>
      </c>
      <c r="R3373">
        <v>65.989999999999995</v>
      </c>
      <c r="S3373">
        <v>5.26</v>
      </c>
      <c r="T3373">
        <f t="shared" si="52"/>
        <v>1055.8399999999999</v>
      </c>
    </row>
    <row r="3374" spans="1:20" x14ac:dyDescent="0.25">
      <c r="A3374">
        <v>3373</v>
      </c>
      <c r="B3374">
        <v>90940</v>
      </c>
      <c r="C3374" t="s">
        <v>311</v>
      </c>
      <c r="D3374" t="s">
        <v>578</v>
      </c>
      <c r="E3374" t="s">
        <v>187</v>
      </c>
      <c r="F3374" t="s">
        <v>47</v>
      </c>
      <c r="G3374" t="s">
        <v>32</v>
      </c>
      <c r="H3374" t="s">
        <v>225</v>
      </c>
      <c r="I3374" t="s">
        <v>28</v>
      </c>
      <c r="J3374" t="s">
        <v>56</v>
      </c>
      <c r="K3374" t="s">
        <v>82</v>
      </c>
      <c r="L3374" t="s">
        <v>283</v>
      </c>
      <c r="M3374" t="s">
        <v>134</v>
      </c>
      <c r="N3374" s="2">
        <v>41316</v>
      </c>
      <c r="O3374" s="2">
        <v>41318</v>
      </c>
      <c r="P3374">
        <v>13</v>
      </c>
      <c r="Q3374" s="1">
        <v>0.1</v>
      </c>
      <c r="R3374">
        <v>95.98</v>
      </c>
      <c r="S3374">
        <v>58.2</v>
      </c>
      <c r="T3374">
        <f t="shared" si="52"/>
        <v>1247.74</v>
      </c>
    </row>
    <row r="3375" spans="1:20" x14ac:dyDescent="0.25">
      <c r="A3375">
        <v>3374</v>
      </c>
      <c r="B3375">
        <v>88839</v>
      </c>
      <c r="C3375" t="s">
        <v>722</v>
      </c>
      <c r="D3375" t="s">
        <v>38</v>
      </c>
      <c r="E3375" t="s">
        <v>39</v>
      </c>
      <c r="F3375" t="s">
        <v>31</v>
      </c>
      <c r="G3375" t="s">
        <v>23</v>
      </c>
      <c r="H3375" t="s">
        <v>49</v>
      </c>
      <c r="I3375" t="s">
        <v>28</v>
      </c>
      <c r="J3375" t="s">
        <v>56</v>
      </c>
      <c r="K3375" t="s">
        <v>98</v>
      </c>
      <c r="L3375" t="s">
        <v>44</v>
      </c>
      <c r="M3375" t="s">
        <v>631</v>
      </c>
      <c r="N3375" s="2">
        <v>40476</v>
      </c>
      <c r="O3375" s="2">
        <v>40477</v>
      </c>
      <c r="P3375">
        <v>18</v>
      </c>
      <c r="Q3375" s="1">
        <v>0.05</v>
      </c>
      <c r="R3375">
        <v>3.14</v>
      </c>
      <c r="S3375">
        <v>1.92</v>
      </c>
      <c r="T3375">
        <f t="shared" si="52"/>
        <v>56.52</v>
      </c>
    </row>
    <row r="3376" spans="1:20" x14ac:dyDescent="0.25">
      <c r="A3376">
        <v>3375</v>
      </c>
      <c r="B3376">
        <v>86363</v>
      </c>
      <c r="C3376" t="s">
        <v>628</v>
      </c>
      <c r="D3376" t="s">
        <v>20</v>
      </c>
      <c r="E3376" t="s">
        <v>39</v>
      </c>
      <c r="F3376" t="s">
        <v>22</v>
      </c>
      <c r="G3376" t="s">
        <v>41</v>
      </c>
      <c r="H3376" t="s">
        <v>61</v>
      </c>
      <c r="I3376" t="s">
        <v>28</v>
      </c>
      <c r="J3376" t="s">
        <v>56</v>
      </c>
      <c r="K3376" t="s">
        <v>113</v>
      </c>
      <c r="L3376" t="s">
        <v>192</v>
      </c>
      <c r="M3376" t="s">
        <v>123</v>
      </c>
      <c r="N3376" s="2">
        <v>41345</v>
      </c>
      <c r="O3376" s="2">
        <v>41346</v>
      </c>
      <c r="P3376">
        <v>8</v>
      </c>
      <c r="Q3376" s="1">
        <v>0.06</v>
      </c>
      <c r="R3376">
        <v>6.98</v>
      </c>
      <c r="S3376">
        <v>9.69</v>
      </c>
      <c r="T3376">
        <f t="shared" si="52"/>
        <v>55.84</v>
      </c>
    </row>
    <row r="3377" spans="1:20" x14ac:dyDescent="0.25">
      <c r="A3377">
        <v>3376</v>
      </c>
      <c r="B3377">
        <v>86189</v>
      </c>
      <c r="C3377" t="s">
        <v>1300</v>
      </c>
      <c r="D3377" t="s">
        <v>38</v>
      </c>
      <c r="E3377" t="s">
        <v>39</v>
      </c>
      <c r="F3377" t="s">
        <v>22</v>
      </c>
      <c r="G3377" t="s">
        <v>93</v>
      </c>
      <c r="H3377" t="s">
        <v>94</v>
      </c>
      <c r="I3377" t="s">
        <v>28</v>
      </c>
      <c r="J3377" t="s">
        <v>36</v>
      </c>
      <c r="K3377" t="s">
        <v>133</v>
      </c>
      <c r="L3377" t="s">
        <v>44</v>
      </c>
      <c r="M3377" t="s">
        <v>246</v>
      </c>
      <c r="N3377" s="2">
        <v>40206</v>
      </c>
      <c r="O3377" s="2">
        <v>40207</v>
      </c>
      <c r="P3377">
        <v>9</v>
      </c>
      <c r="Q3377" s="1">
        <v>0</v>
      </c>
      <c r="R3377">
        <v>6.88</v>
      </c>
      <c r="S3377">
        <v>2</v>
      </c>
      <c r="T3377">
        <f t="shared" si="52"/>
        <v>61.92</v>
      </c>
    </row>
    <row r="3378" spans="1:20" x14ac:dyDescent="0.25">
      <c r="A3378">
        <v>3377</v>
      </c>
      <c r="B3378">
        <v>86189</v>
      </c>
      <c r="C3378" t="s">
        <v>1300</v>
      </c>
      <c r="D3378" t="s">
        <v>38</v>
      </c>
      <c r="E3378" t="s">
        <v>39</v>
      </c>
      <c r="F3378" t="s">
        <v>22</v>
      </c>
      <c r="G3378" t="s">
        <v>93</v>
      </c>
      <c r="H3378" t="s">
        <v>61</v>
      </c>
      <c r="I3378" t="s">
        <v>28</v>
      </c>
      <c r="J3378" t="s">
        <v>36</v>
      </c>
      <c r="K3378" t="s">
        <v>62</v>
      </c>
      <c r="L3378" t="s">
        <v>746</v>
      </c>
      <c r="M3378" t="s">
        <v>398</v>
      </c>
      <c r="N3378" s="2">
        <v>40206</v>
      </c>
      <c r="O3378" s="2">
        <v>40206</v>
      </c>
      <c r="P3378">
        <v>8</v>
      </c>
      <c r="Q3378" s="1">
        <v>0.03</v>
      </c>
      <c r="R3378">
        <v>32.479999999999997</v>
      </c>
      <c r="S3378">
        <v>35</v>
      </c>
      <c r="T3378">
        <f t="shared" si="52"/>
        <v>259.83999999999997</v>
      </c>
    </row>
    <row r="3379" spans="1:20" x14ac:dyDescent="0.25">
      <c r="A3379">
        <v>3378</v>
      </c>
      <c r="B3379">
        <v>90729</v>
      </c>
      <c r="C3379" t="s">
        <v>2428</v>
      </c>
      <c r="D3379" t="s">
        <v>20</v>
      </c>
      <c r="E3379" t="s">
        <v>21</v>
      </c>
      <c r="F3379" t="s">
        <v>31</v>
      </c>
      <c r="G3379" t="s">
        <v>48</v>
      </c>
      <c r="H3379" t="s">
        <v>203</v>
      </c>
      <c r="I3379" t="s">
        <v>28</v>
      </c>
      <c r="J3379" t="s">
        <v>36</v>
      </c>
      <c r="K3379" t="s">
        <v>1107</v>
      </c>
      <c r="L3379" t="s">
        <v>192</v>
      </c>
      <c r="M3379" t="s">
        <v>35</v>
      </c>
      <c r="N3379" s="2">
        <v>41536</v>
      </c>
      <c r="O3379" s="2">
        <v>41540</v>
      </c>
      <c r="P3379">
        <v>16</v>
      </c>
      <c r="Q3379" s="1">
        <v>0.09</v>
      </c>
      <c r="R3379">
        <v>125.99</v>
      </c>
      <c r="S3379">
        <v>4.2</v>
      </c>
      <c r="T3379">
        <f t="shared" si="52"/>
        <v>2015.84</v>
      </c>
    </row>
    <row r="3380" spans="1:20" x14ac:dyDescent="0.25">
      <c r="A3380">
        <v>3379</v>
      </c>
      <c r="B3380">
        <v>86331</v>
      </c>
      <c r="C3380" t="s">
        <v>1058</v>
      </c>
      <c r="D3380" t="s">
        <v>20</v>
      </c>
      <c r="E3380" t="s">
        <v>187</v>
      </c>
      <c r="F3380" t="s">
        <v>31</v>
      </c>
      <c r="G3380" t="s">
        <v>93</v>
      </c>
      <c r="H3380" t="s">
        <v>217</v>
      </c>
      <c r="I3380" t="s">
        <v>28</v>
      </c>
      <c r="J3380" t="s">
        <v>36</v>
      </c>
      <c r="K3380" t="s">
        <v>82</v>
      </c>
      <c r="L3380" t="s">
        <v>706</v>
      </c>
      <c r="M3380" t="s">
        <v>143</v>
      </c>
      <c r="N3380" s="2">
        <v>40204</v>
      </c>
      <c r="O3380" s="2">
        <v>40206</v>
      </c>
      <c r="P3380">
        <v>12</v>
      </c>
      <c r="Q3380" s="1">
        <v>0.08</v>
      </c>
      <c r="R3380">
        <v>90.98</v>
      </c>
      <c r="S3380">
        <v>56.2</v>
      </c>
      <c r="T3380">
        <f t="shared" si="52"/>
        <v>1091.76</v>
      </c>
    </row>
    <row r="3381" spans="1:20" x14ac:dyDescent="0.25">
      <c r="A3381">
        <v>3380</v>
      </c>
      <c r="B3381">
        <v>86331</v>
      </c>
      <c r="C3381" t="s">
        <v>1058</v>
      </c>
      <c r="D3381" t="s">
        <v>20</v>
      </c>
      <c r="E3381" t="s">
        <v>39</v>
      </c>
      <c r="F3381" t="s">
        <v>31</v>
      </c>
      <c r="G3381" t="s">
        <v>93</v>
      </c>
      <c r="H3381" t="s">
        <v>61</v>
      </c>
      <c r="I3381" t="s">
        <v>28</v>
      </c>
      <c r="J3381" t="s">
        <v>36</v>
      </c>
      <c r="K3381" t="s">
        <v>50</v>
      </c>
      <c r="L3381" t="s">
        <v>192</v>
      </c>
      <c r="M3381" t="s">
        <v>146</v>
      </c>
      <c r="N3381" s="2">
        <v>40204</v>
      </c>
      <c r="O3381" s="2">
        <v>40206</v>
      </c>
      <c r="P3381">
        <v>3</v>
      </c>
      <c r="Q3381" s="1">
        <v>7.0000000000000007E-2</v>
      </c>
      <c r="R3381">
        <v>5.98</v>
      </c>
      <c r="S3381">
        <v>5.35</v>
      </c>
      <c r="T3381">
        <f t="shared" si="52"/>
        <v>17.940000000000001</v>
      </c>
    </row>
    <row r="3382" spans="1:20" x14ac:dyDescent="0.25">
      <c r="A3382">
        <v>3381</v>
      </c>
      <c r="B3382">
        <v>89642</v>
      </c>
      <c r="C3382" t="s">
        <v>811</v>
      </c>
      <c r="D3382" t="s">
        <v>578</v>
      </c>
      <c r="E3382" t="s">
        <v>21</v>
      </c>
      <c r="F3382" t="s">
        <v>22</v>
      </c>
      <c r="G3382" t="s">
        <v>41</v>
      </c>
      <c r="H3382" t="s">
        <v>203</v>
      </c>
      <c r="I3382" t="s">
        <v>28</v>
      </c>
      <c r="J3382" t="s">
        <v>36</v>
      </c>
      <c r="K3382" t="s">
        <v>210</v>
      </c>
      <c r="L3382" t="s">
        <v>283</v>
      </c>
      <c r="M3382" t="s">
        <v>398</v>
      </c>
      <c r="N3382" s="2">
        <v>41540</v>
      </c>
      <c r="O3382" s="2">
        <v>41542</v>
      </c>
      <c r="P3382">
        <v>2</v>
      </c>
      <c r="Q3382" s="1">
        <v>0.09</v>
      </c>
      <c r="R3382">
        <v>810.98</v>
      </c>
      <c r="S3382">
        <v>16.059999999999999</v>
      </c>
      <c r="T3382">
        <f t="shared" si="52"/>
        <v>1621.96</v>
      </c>
    </row>
    <row r="3383" spans="1:20" x14ac:dyDescent="0.25">
      <c r="A3383">
        <v>3382</v>
      </c>
      <c r="B3383">
        <v>87601</v>
      </c>
      <c r="C3383" t="s">
        <v>2530</v>
      </c>
      <c r="D3383" t="s">
        <v>578</v>
      </c>
      <c r="E3383" t="s">
        <v>187</v>
      </c>
      <c r="F3383" t="s">
        <v>31</v>
      </c>
      <c r="G3383" t="s">
        <v>93</v>
      </c>
      <c r="H3383" t="s">
        <v>188</v>
      </c>
      <c r="I3383" t="s">
        <v>28</v>
      </c>
      <c r="J3383" t="s">
        <v>36</v>
      </c>
      <c r="K3383" t="s">
        <v>68</v>
      </c>
      <c r="L3383" t="s">
        <v>283</v>
      </c>
      <c r="M3383" t="s">
        <v>63</v>
      </c>
      <c r="N3383" s="2">
        <v>41421</v>
      </c>
      <c r="O3383" s="2">
        <v>41422</v>
      </c>
      <c r="P3383">
        <v>2</v>
      </c>
      <c r="Q3383" s="1">
        <v>0.05</v>
      </c>
      <c r="R3383">
        <v>320.98</v>
      </c>
      <c r="S3383">
        <v>58.95</v>
      </c>
      <c r="T3383">
        <f t="shared" si="52"/>
        <v>641.96</v>
      </c>
    </row>
    <row r="3384" spans="1:20" x14ac:dyDescent="0.25">
      <c r="A3384">
        <v>3383</v>
      </c>
      <c r="B3384">
        <v>90945</v>
      </c>
      <c r="C3384" t="s">
        <v>241</v>
      </c>
      <c r="D3384" t="s">
        <v>20</v>
      </c>
      <c r="E3384" t="s">
        <v>39</v>
      </c>
      <c r="F3384" t="s">
        <v>31</v>
      </c>
      <c r="G3384" t="s">
        <v>23</v>
      </c>
      <c r="H3384" t="s">
        <v>61</v>
      </c>
      <c r="I3384" t="s">
        <v>28</v>
      </c>
      <c r="J3384" t="s">
        <v>36</v>
      </c>
      <c r="K3384" t="s">
        <v>181</v>
      </c>
      <c r="L3384" t="s">
        <v>44</v>
      </c>
      <c r="M3384" t="s">
        <v>131</v>
      </c>
      <c r="N3384" s="2">
        <v>41478</v>
      </c>
      <c r="O3384" s="2">
        <v>41480</v>
      </c>
      <c r="P3384">
        <v>11</v>
      </c>
      <c r="Q3384" s="1">
        <v>0.06</v>
      </c>
      <c r="R3384">
        <v>5.18</v>
      </c>
      <c r="S3384">
        <v>2.04</v>
      </c>
      <c r="T3384">
        <f t="shared" si="52"/>
        <v>56.98</v>
      </c>
    </row>
    <row r="3385" spans="1:20" x14ac:dyDescent="0.25">
      <c r="A3385">
        <v>3384</v>
      </c>
      <c r="B3385">
        <v>90316</v>
      </c>
      <c r="C3385" t="s">
        <v>774</v>
      </c>
      <c r="D3385" t="s">
        <v>20</v>
      </c>
      <c r="E3385" t="s">
        <v>21</v>
      </c>
      <c r="F3385" t="s">
        <v>31</v>
      </c>
      <c r="G3385" t="s">
        <v>48</v>
      </c>
      <c r="H3385" t="s">
        <v>24</v>
      </c>
      <c r="I3385" t="s">
        <v>28</v>
      </c>
      <c r="J3385" t="s">
        <v>36</v>
      </c>
      <c r="K3385" t="s">
        <v>1138</v>
      </c>
      <c r="L3385" t="s">
        <v>192</v>
      </c>
      <c r="M3385" t="s">
        <v>279</v>
      </c>
      <c r="N3385" s="2">
        <v>40811</v>
      </c>
      <c r="O3385" s="2">
        <v>40813</v>
      </c>
      <c r="P3385">
        <v>17</v>
      </c>
      <c r="Q3385" s="1">
        <v>0.02</v>
      </c>
      <c r="R3385">
        <v>73.98</v>
      </c>
      <c r="S3385">
        <v>14.52</v>
      </c>
      <c r="T3385">
        <f t="shared" si="52"/>
        <v>1257.6600000000001</v>
      </c>
    </row>
    <row r="3386" spans="1:20" x14ac:dyDescent="0.25">
      <c r="A3386">
        <v>3385</v>
      </c>
      <c r="B3386">
        <v>87525</v>
      </c>
      <c r="C3386" t="s">
        <v>1723</v>
      </c>
      <c r="D3386" t="s">
        <v>20</v>
      </c>
      <c r="E3386" t="s">
        <v>21</v>
      </c>
      <c r="F3386" t="s">
        <v>22</v>
      </c>
      <c r="G3386" t="s">
        <v>32</v>
      </c>
      <c r="H3386" t="s">
        <v>33</v>
      </c>
      <c r="I3386" t="s">
        <v>28</v>
      </c>
      <c r="J3386" t="s">
        <v>36</v>
      </c>
      <c r="K3386" t="s">
        <v>1447</v>
      </c>
      <c r="L3386" t="s">
        <v>192</v>
      </c>
      <c r="M3386" t="s">
        <v>190</v>
      </c>
      <c r="N3386" s="2">
        <v>40478</v>
      </c>
      <c r="O3386" s="2">
        <v>40480</v>
      </c>
      <c r="P3386">
        <v>12</v>
      </c>
      <c r="Q3386" s="1">
        <v>0</v>
      </c>
      <c r="R3386">
        <v>125.99</v>
      </c>
      <c r="S3386">
        <v>8.99</v>
      </c>
      <c r="T3386">
        <f t="shared" si="52"/>
        <v>1511.8799999999999</v>
      </c>
    </row>
    <row r="3387" spans="1:20" x14ac:dyDescent="0.25">
      <c r="A3387">
        <v>3386</v>
      </c>
      <c r="B3387">
        <v>90423</v>
      </c>
      <c r="C3387" t="s">
        <v>585</v>
      </c>
      <c r="D3387" t="s">
        <v>20</v>
      </c>
      <c r="E3387" t="s">
        <v>39</v>
      </c>
      <c r="F3387" t="s">
        <v>22</v>
      </c>
      <c r="G3387" t="s">
        <v>32</v>
      </c>
      <c r="H3387" t="s">
        <v>78</v>
      </c>
      <c r="I3387" t="s">
        <v>28</v>
      </c>
      <c r="J3387" t="s">
        <v>36</v>
      </c>
      <c r="K3387" t="s">
        <v>119</v>
      </c>
      <c r="L3387" t="s">
        <v>192</v>
      </c>
      <c r="M3387" t="s">
        <v>398</v>
      </c>
      <c r="N3387" s="2">
        <v>41028</v>
      </c>
      <c r="O3387" s="2">
        <v>41029</v>
      </c>
      <c r="P3387">
        <v>13</v>
      </c>
      <c r="Q3387" s="1">
        <v>0.03</v>
      </c>
      <c r="R3387">
        <v>48.91</v>
      </c>
      <c r="S3387">
        <v>5.97</v>
      </c>
      <c r="T3387">
        <f t="shared" si="52"/>
        <v>635.82999999999993</v>
      </c>
    </row>
    <row r="3388" spans="1:20" x14ac:dyDescent="0.25">
      <c r="A3388">
        <v>3387</v>
      </c>
      <c r="B3388">
        <v>90423</v>
      </c>
      <c r="C3388" t="s">
        <v>585</v>
      </c>
      <c r="D3388" t="s">
        <v>578</v>
      </c>
      <c r="E3388" t="s">
        <v>187</v>
      </c>
      <c r="F3388" t="s">
        <v>22</v>
      </c>
      <c r="G3388" t="s">
        <v>32</v>
      </c>
      <c r="H3388" t="s">
        <v>188</v>
      </c>
      <c r="I3388" t="s">
        <v>28</v>
      </c>
      <c r="J3388" t="s">
        <v>36</v>
      </c>
      <c r="K3388" t="s">
        <v>113</v>
      </c>
      <c r="L3388" t="s">
        <v>330</v>
      </c>
      <c r="M3388" t="s">
        <v>238</v>
      </c>
      <c r="N3388" s="2">
        <v>41028</v>
      </c>
      <c r="O3388" s="2">
        <v>41030</v>
      </c>
      <c r="P3388">
        <v>14</v>
      </c>
      <c r="Q3388" s="1">
        <v>0.08</v>
      </c>
      <c r="R3388">
        <v>296.18</v>
      </c>
      <c r="S3388">
        <v>54.12</v>
      </c>
      <c r="T3388">
        <f t="shared" si="52"/>
        <v>4146.5200000000004</v>
      </c>
    </row>
    <row r="3389" spans="1:20" x14ac:dyDescent="0.25">
      <c r="A3389">
        <v>3388</v>
      </c>
      <c r="B3389">
        <v>87320</v>
      </c>
      <c r="C3389" t="s">
        <v>362</v>
      </c>
      <c r="D3389" t="s">
        <v>20</v>
      </c>
      <c r="E3389" t="s">
        <v>39</v>
      </c>
      <c r="F3389" t="s">
        <v>22</v>
      </c>
      <c r="G3389" t="s">
        <v>23</v>
      </c>
      <c r="H3389" t="s">
        <v>78</v>
      </c>
      <c r="I3389" t="s">
        <v>28</v>
      </c>
      <c r="J3389" t="s">
        <v>36</v>
      </c>
      <c r="K3389" t="s">
        <v>98</v>
      </c>
      <c r="L3389" t="s">
        <v>192</v>
      </c>
      <c r="M3389" t="s">
        <v>444</v>
      </c>
      <c r="N3389" s="2">
        <v>41138</v>
      </c>
      <c r="O3389" s="2">
        <v>41140</v>
      </c>
      <c r="P3389">
        <v>6</v>
      </c>
      <c r="Q3389" s="1">
        <v>0.08</v>
      </c>
      <c r="R3389">
        <v>3.52</v>
      </c>
      <c r="S3389">
        <v>6.83</v>
      </c>
      <c r="T3389">
        <f t="shared" si="52"/>
        <v>21.12</v>
      </c>
    </row>
    <row r="3390" spans="1:20" x14ac:dyDescent="0.25">
      <c r="A3390">
        <v>3389</v>
      </c>
      <c r="B3390">
        <v>86126</v>
      </c>
      <c r="C3390" t="s">
        <v>1029</v>
      </c>
      <c r="D3390" t="s">
        <v>20</v>
      </c>
      <c r="E3390" t="s">
        <v>39</v>
      </c>
      <c r="F3390" t="s">
        <v>31</v>
      </c>
      <c r="G3390" t="s">
        <v>32</v>
      </c>
      <c r="H3390" t="s">
        <v>54</v>
      </c>
      <c r="I3390" t="s">
        <v>28</v>
      </c>
      <c r="J3390" t="s">
        <v>36</v>
      </c>
      <c r="K3390" t="s">
        <v>95</v>
      </c>
      <c r="L3390" t="s">
        <v>192</v>
      </c>
      <c r="M3390" t="s">
        <v>131</v>
      </c>
      <c r="N3390" s="2">
        <v>40738</v>
      </c>
      <c r="O3390" s="2">
        <v>40739</v>
      </c>
      <c r="P3390">
        <v>5</v>
      </c>
      <c r="Q3390" s="1">
        <v>0.09</v>
      </c>
      <c r="R3390">
        <v>9.3800000000000008</v>
      </c>
      <c r="S3390">
        <v>7.28</v>
      </c>
      <c r="T3390">
        <f t="shared" si="52"/>
        <v>46.900000000000006</v>
      </c>
    </row>
    <row r="3391" spans="1:20" x14ac:dyDescent="0.25">
      <c r="A3391">
        <v>3390</v>
      </c>
      <c r="B3391">
        <v>88402</v>
      </c>
      <c r="C3391" t="s">
        <v>488</v>
      </c>
      <c r="D3391" t="s">
        <v>20</v>
      </c>
      <c r="E3391" t="s">
        <v>39</v>
      </c>
      <c r="F3391" t="s">
        <v>40</v>
      </c>
      <c r="G3391" t="s">
        <v>48</v>
      </c>
      <c r="H3391" t="s">
        <v>89</v>
      </c>
      <c r="I3391" t="s">
        <v>28</v>
      </c>
      <c r="J3391" t="s">
        <v>36</v>
      </c>
      <c r="K3391" t="s">
        <v>101</v>
      </c>
      <c r="L3391" t="s">
        <v>192</v>
      </c>
      <c r="M3391" t="s">
        <v>59</v>
      </c>
      <c r="N3391" s="2">
        <v>41596</v>
      </c>
      <c r="O3391" s="2">
        <v>41598</v>
      </c>
      <c r="P3391">
        <v>33</v>
      </c>
      <c r="Q3391" s="1">
        <v>0.09</v>
      </c>
      <c r="R3391">
        <v>29.17</v>
      </c>
      <c r="S3391">
        <v>6.27</v>
      </c>
      <c r="T3391">
        <f t="shared" si="52"/>
        <v>962.61</v>
      </c>
    </row>
    <row r="3392" spans="1:20" x14ac:dyDescent="0.25">
      <c r="A3392">
        <v>3391</v>
      </c>
      <c r="B3392">
        <v>86425</v>
      </c>
      <c r="C3392" t="s">
        <v>449</v>
      </c>
      <c r="D3392" t="s">
        <v>578</v>
      </c>
      <c r="E3392" t="s">
        <v>21</v>
      </c>
      <c r="F3392" t="s">
        <v>47</v>
      </c>
      <c r="G3392" t="s">
        <v>32</v>
      </c>
      <c r="H3392" t="s">
        <v>203</v>
      </c>
      <c r="I3392" t="s">
        <v>28</v>
      </c>
      <c r="J3392" t="s">
        <v>36</v>
      </c>
      <c r="K3392" t="s">
        <v>34</v>
      </c>
      <c r="L3392" t="s">
        <v>283</v>
      </c>
      <c r="M3392" t="s">
        <v>167</v>
      </c>
      <c r="N3392" s="2">
        <v>41166</v>
      </c>
      <c r="O3392" s="2">
        <v>41167</v>
      </c>
      <c r="P3392">
        <v>2</v>
      </c>
      <c r="Q3392" s="1">
        <v>0.06</v>
      </c>
      <c r="R3392">
        <v>1360.14</v>
      </c>
      <c r="S3392">
        <v>14.7</v>
      </c>
      <c r="T3392">
        <f t="shared" si="52"/>
        <v>2720.28</v>
      </c>
    </row>
    <row r="3393" spans="1:20" x14ac:dyDescent="0.25">
      <c r="A3393">
        <v>3392</v>
      </c>
      <c r="B3393">
        <v>85819</v>
      </c>
      <c r="C3393" t="s">
        <v>1843</v>
      </c>
      <c r="D3393" t="s">
        <v>578</v>
      </c>
      <c r="E3393" t="s">
        <v>187</v>
      </c>
      <c r="F3393" t="s">
        <v>47</v>
      </c>
      <c r="G3393" t="s">
        <v>41</v>
      </c>
      <c r="H3393" t="s">
        <v>219</v>
      </c>
      <c r="I3393" t="s">
        <v>28</v>
      </c>
      <c r="J3393" t="s">
        <v>36</v>
      </c>
      <c r="K3393" t="s">
        <v>158</v>
      </c>
      <c r="L3393" t="s">
        <v>283</v>
      </c>
      <c r="M3393" t="s">
        <v>167</v>
      </c>
      <c r="N3393" s="2">
        <v>40807</v>
      </c>
      <c r="O3393" s="2">
        <v>40808</v>
      </c>
      <c r="P3393">
        <v>3</v>
      </c>
      <c r="Q3393" s="1">
        <v>0.09</v>
      </c>
      <c r="R3393">
        <v>270.98</v>
      </c>
      <c r="S3393">
        <v>50</v>
      </c>
      <c r="T3393">
        <f t="shared" si="52"/>
        <v>812.94</v>
      </c>
    </row>
    <row r="3394" spans="1:20" x14ac:dyDescent="0.25">
      <c r="A3394">
        <v>3393</v>
      </c>
      <c r="B3394">
        <v>90949</v>
      </c>
      <c r="C3394" t="s">
        <v>1423</v>
      </c>
      <c r="D3394" t="s">
        <v>20</v>
      </c>
      <c r="E3394" t="s">
        <v>21</v>
      </c>
      <c r="F3394" t="s">
        <v>22</v>
      </c>
      <c r="G3394" t="s">
        <v>41</v>
      </c>
      <c r="H3394" t="s">
        <v>203</v>
      </c>
      <c r="I3394" t="s">
        <v>28</v>
      </c>
      <c r="J3394" t="s">
        <v>36</v>
      </c>
      <c r="K3394" t="s">
        <v>204</v>
      </c>
      <c r="L3394" t="s">
        <v>706</v>
      </c>
      <c r="M3394" t="s">
        <v>123</v>
      </c>
      <c r="N3394" s="2">
        <v>41004</v>
      </c>
      <c r="O3394" s="2">
        <v>41005</v>
      </c>
      <c r="P3394">
        <v>11</v>
      </c>
      <c r="Q3394" s="1">
        <v>0.01</v>
      </c>
      <c r="R3394">
        <v>150.97999999999999</v>
      </c>
      <c r="S3394">
        <v>13.99</v>
      </c>
      <c r="T3394">
        <f t="shared" si="52"/>
        <v>1660.78</v>
      </c>
    </row>
    <row r="3395" spans="1:20" x14ac:dyDescent="0.25">
      <c r="A3395">
        <v>3394</v>
      </c>
      <c r="B3395">
        <v>90949</v>
      </c>
      <c r="C3395" t="s">
        <v>1423</v>
      </c>
      <c r="D3395" t="s">
        <v>20</v>
      </c>
      <c r="E3395" t="s">
        <v>39</v>
      </c>
      <c r="F3395" t="s">
        <v>22</v>
      </c>
      <c r="G3395" t="s">
        <v>41</v>
      </c>
      <c r="H3395" t="s">
        <v>61</v>
      </c>
      <c r="I3395" t="s">
        <v>28</v>
      </c>
      <c r="J3395" t="s">
        <v>36</v>
      </c>
      <c r="K3395" t="s">
        <v>129</v>
      </c>
      <c r="L3395" t="s">
        <v>192</v>
      </c>
      <c r="M3395" t="s">
        <v>173</v>
      </c>
      <c r="N3395" s="2">
        <v>41004</v>
      </c>
      <c r="O3395" s="2">
        <v>41006</v>
      </c>
      <c r="P3395">
        <v>3</v>
      </c>
      <c r="Q3395" s="1">
        <v>0.06</v>
      </c>
      <c r="R3395">
        <v>415.88</v>
      </c>
      <c r="S3395">
        <v>11.37</v>
      </c>
      <c r="T3395">
        <f t="shared" ref="T3395:T3458" si="53">R3395*P3395</f>
        <v>1247.6399999999999</v>
      </c>
    </row>
    <row r="3396" spans="1:20" x14ac:dyDescent="0.25">
      <c r="A3396">
        <v>3395</v>
      </c>
      <c r="B3396">
        <v>90949</v>
      </c>
      <c r="C3396" t="s">
        <v>665</v>
      </c>
      <c r="D3396" t="s">
        <v>20</v>
      </c>
      <c r="E3396" t="s">
        <v>21</v>
      </c>
      <c r="F3396" t="s">
        <v>22</v>
      </c>
      <c r="G3396" t="s">
        <v>41</v>
      </c>
      <c r="H3396" t="s">
        <v>33</v>
      </c>
      <c r="I3396" t="s">
        <v>28</v>
      </c>
      <c r="J3396" t="s">
        <v>36</v>
      </c>
      <c r="K3396" t="s">
        <v>1111</v>
      </c>
      <c r="L3396" t="s">
        <v>192</v>
      </c>
      <c r="M3396" t="s">
        <v>27</v>
      </c>
      <c r="N3396" s="2">
        <v>41004</v>
      </c>
      <c r="O3396" s="2">
        <v>41006</v>
      </c>
      <c r="P3396">
        <v>7</v>
      </c>
      <c r="Q3396" s="1">
        <v>0.05</v>
      </c>
      <c r="R3396">
        <v>195.99</v>
      </c>
      <c r="S3396">
        <v>4.2</v>
      </c>
      <c r="T3396">
        <f t="shared" si="53"/>
        <v>1371.93</v>
      </c>
    </row>
    <row r="3397" spans="1:20" x14ac:dyDescent="0.25">
      <c r="A3397">
        <v>3396</v>
      </c>
      <c r="B3397">
        <v>89058</v>
      </c>
      <c r="C3397" t="s">
        <v>222</v>
      </c>
      <c r="D3397" t="s">
        <v>20</v>
      </c>
      <c r="E3397" t="s">
        <v>39</v>
      </c>
      <c r="F3397" t="s">
        <v>22</v>
      </c>
      <c r="G3397" t="s">
        <v>32</v>
      </c>
      <c r="H3397" t="s">
        <v>61</v>
      </c>
      <c r="I3397" t="s">
        <v>28</v>
      </c>
      <c r="J3397" t="s">
        <v>36</v>
      </c>
      <c r="K3397" t="s">
        <v>74</v>
      </c>
      <c r="L3397" t="s">
        <v>192</v>
      </c>
      <c r="M3397" t="s">
        <v>182</v>
      </c>
      <c r="N3397" s="2">
        <v>41049</v>
      </c>
      <c r="O3397" s="2">
        <v>41050</v>
      </c>
      <c r="P3397">
        <v>15</v>
      </c>
      <c r="Q3397" s="1">
        <v>0.05</v>
      </c>
      <c r="R3397">
        <v>6.68</v>
      </c>
      <c r="S3397">
        <v>7.3</v>
      </c>
      <c r="T3397">
        <f t="shared" si="53"/>
        <v>100.19999999999999</v>
      </c>
    </row>
    <row r="3398" spans="1:20" x14ac:dyDescent="0.25">
      <c r="A3398">
        <v>3397</v>
      </c>
      <c r="B3398">
        <v>89058</v>
      </c>
      <c r="C3398" t="s">
        <v>222</v>
      </c>
      <c r="D3398" t="s">
        <v>20</v>
      </c>
      <c r="E3398" t="s">
        <v>21</v>
      </c>
      <c r="F3398" t="s">
        <v>22</v>
      </c>
      <c r="G3398" t="s">
        <v>32</v>
      </c>
      <c r="H3398" t="s">
        <v>24</v>
      </c>
      <c r="I3398" t="s">
        <v>28</v>
      </c>
      <c r="J3398" t="s">
        <v>36</v>
      </c>
      <c r="K3398" t="s">
        <v>1108</v>
      </c>
      <c r="L3398" t="s">
        <v>192</v>
      </c>
      <c r="M3398" t="s">
        <v>232</v>
      </c>
      <c r="N3398" s="2">
        <v>41049</v>
      </c>
      <c r="O3398" s="2">
        <v>41050</v>
      </c>
      <c r="P3398">
        <v>16</v>
      </c>
      <c r="Q3398" s="1">
        <v>0</v>
      </c>
      <c r="R3398">
        <v>125.99</v>
      </c>
      <c r="S3398">
        <v>2.5</v>
      </c>
      <c r="T3398">
        <f t="shared" si="53"/>
        <v>2015.84</v>
      </c>
    </row>
    <row r="3399" spans="1:20" x14ac:dyDescent="0.25">
      <c r="A3399">
        <v>3398</v>
      </c>
      <c r="B3399">
        <v>88611</v>
      </c>
      <c r="C3399" t="s">
        <v>1104</v>
      </c>
      <c r="D3399" t="s">
        <v>38</v>
      </c>
      <c r="E3399" t="s">
        <v>39</v>
      </c>
      <c r="F3399" t="s">
        <v>31</v>
      </c>
      <c r="G3399" t="s">
        <v>41</v>
      </c>
      <c r="H3399" t="s">
        <v>42</v>
      </c>
      <c r="I3399" t="s">
        <v>28</v>
      </c>
      <c r="J3399" t="s">
        <v>36</v>
      </c>
      <c r="K3399" t="s">
        <v>154</v>
      </c>
      <c r="L3399" t="s">
        <v>44</v>
      </c>
      <c r="M3399" t="s">
        <v>139</v>
      </c>
      <c r="N3399" s="2">
        <v>40305</v>
      </c>
      <c r="O3399" s="2">
        <v>40307</v>
      </c>
      <c r="P3399">
        <v>10</v>
      </c>
      <c r="Q3399" s="1">
        <v>7.0000000000000007E-2</v>
      </c>
      <c r="R3399">
        <v>4.76</v>
      </c>
      <c r="S3399">
        <v>0.88</v>
      </c>
      <c r="T3399">
        <f t="shared" si="53"/>
        <v>47.599999999999994</v>
      </c>
    </row>
    <row r="3400" spans="1:20" x14ac:dyDescent="0.25">
      <c r="A3400">
        <v>3399</v>
      </c>
      <c r="B3400">
        <v>89939</v>
      </c>
      <c r="C3400" t="s">
        <v>580</v>
      </c>
      <c r="D3400" t="s">
        <v>20</v>
      </c>
      <c r="E3400" t="s">
        <v>39</v>
      </c>
      <c r="F3400" t="s">
        <v>31</v>
      </c>
      <c r="G3400" t="s">
        <v>48</v>
      </c>
      <c r="H3400" t="s">
        <v>89</v>
      </c>
      <c r="I3400" t="s">
        <v>28</v>
      </c>
      <c r="J3400" t="s">
        <v>36</v>
      </c>
      <c r="K3400" t="s">
        <v>170</v>
      </c>
      <c r="L3400" t="s">
        <v>44</v>
      </c>
      <c r="M3400" t="s">
        <v>146</v>
      </c>
      <c r="N3400" s="2">
        <v>40290</v>
      </c>
      <c r="O3400" s="2">
        <v>40294</v>
      </c>
      <c r="P3400">
        <v>7</v>
      </c>
      <c r="Q3400" s="1">
        <v>7.0000000000000007E-2</v>
      </c>
      <c r="R3400">
        <v>5.43</v>
      </c>
      <c r="S3400">
        <v>0.95</v>
      </c>
      <c r="T3400">
        <f t="shared" si="53"/>
        <v>38.01</v>
      </c>
    </row>
    <row r="3401" spans="1:20" x14ac:dyDescent="0.25">
      <c r="A3401">
        <v>3400</v>
      </c>
      <c r="B3401">
        <v>90568</v>
      </c>
      <c r="C3401" t="s">
        <v>1066</v>
      </c>
      <c r="D3401" t="s">
        <v>20</v>
      </c>
      <c r="E3401" t="s">
        <v>39</v>
      </c>
      <c r="F3401" t="s">
        <v>31</v>
      </c>
      <c r="G3401" t="s">
        <v>32</v>
      </c>
      <c r="H3401" t="s">
        <v>49</v>
      </c>
      <c r="I3401" t="s">
        <v>28</v>
      </c>
      <c r="J3401" t="s">
        <v>36</v>
      </c>
      <c r="K3401" t="s">
        <v>71</v>
      </c>
      <c r="L3401" t="s">
        <v>192</v>
      </c>
      <c r="M3401" t="s">
        <v>69</v>
      </c>
      <c r="N3401" s="2">
        <v>40515</v>
      </c>
      <c r="O3401" s="2">
        <v>40517</v>
      </c>
      <c r="P3401">
        <v>3</v>
      </c>
      <c r="Q3401" s="1">
        <v>0.06</v>
      </c>
      <c r="R3401">
        <v>4.42</v>
      </c>
      <c r="S3401">
        <v>4.99</v>
      </c>
      <c r="T3401">
        <f t="shared" si="53"/>
        <v>13.26</v>
      </c>
    </row>
    <row r="3402" spans="1:20" x14ac:dyDescent="0.25">
      <c r="A3402">
        <v>3401</v>
      </c>
      <c r="B3402">
        <v>88760</v>
      </c>
      <c r="C3402" t="s">
        <v>647</v>
      </c>
      <c r="D3402" t="s">
        <v>20</v>
      </c>
      <c r="E3402" t="s">
        <v>21</v>
      </c>
      <c r="F3402" t="s">
        <v>31</v>
      </c>
      <c r="G3402" t="s">
        <v>23</v>
      </c>
      <c r="H3402" t="s">
        <v>206</v>
      </c>
      <c r="I3402" t="s">
        <v>28</v>
      </c>
      <c r="J3402" t="s">
        <v>36</v>
      </c>
      <c r="K3402" t="s">
        <v>198</v>
      </c>
      <c r="L3402" t="s">
        <v>192</v>
      </c>
      <c r="M3402" t="s">
        <v>141</v>
      </c>
      <c r="N3402" s="2">
        <v>40743</v>
      </c>
      <c r="O3402" s="2">
        <v>40745</v>
      </c>
      <c r="P3402">
        <v>12</v>
      </c>
      <c r="Q3402" s="1">
        <v>0.01</v>
      </c>
      <c r="R3402">
        <v>65.989999999999995</v>
      </c>
      <c r="S3402">
        <v>7.69</v>
      </c>
      <c r="T3402">
        <f t="shared" si="53"/>
        <v>791.87999999999988</v>
      </c>
    </row>
    <row r="3403" spans="1:20" x14ac:dyDescent="0.25">
      <c r="A3403">
        <v>3402</v>
      </c>
      <c r="B3403">
        <v>89264</v>
      </c>
      <c r="C3403" t="s">
        <v>1477</v>
      </c>
      <c r="D3403" t="s">
        <v>20</v>
      </c>
      <c r="E3403" t="s">
        <v>39</v>
      </c>
      <c r="F3403" t="s">
        <v>22</v>
      </c>
      <c r="G3403" t="s">
        <v>23</v>
      </c>
      <c r="H3403" t="s">
        <v>42</v>
      </c>
      <c r="I3403" t="s">
        <v>28</v>
      </c>
      <c r="J3403" t="s">
        <v>36</v>
      </c>
      <c r="K3403" t="s">
        <v>74</v>
      </c>
      <c r="L3403" t="s">
        <v>44</v>
      </c>
      <c r="M3403" t="s">
        <v>173</v>
      </c>
      <c r="N3403" s="2">
        <v>41123</v>
      </c>
      <c r="O3403" s="2">
        <v>41125</v>
      </c>
      <c r="P3403">
        <v>11</v>
      </c>
      <c r="Q3403" s="1">
        <v>0</v>
      </c>
      <c r="R3403">
        <v>7.64</v>
      </c>
      <c r="S3403">
        <v>5.83</v>
      </c>
      <c r="T3403">
        <f t="shared" si="53"/>
        <v>84.039999999999992</v>
      </c>
    </row>
    <row r="3404" spans="1:20" x14ac:dyDescent="0.25">
      <c r="A3404">
        <v>3403</v>
      </c>
      <c r="B3404">
        <v>89951</v>
      </c>
      <c r="C3404" t="s">
        <v>580</v>
      </c>
      <c r="D3404" t="s">
        <v>20</v>
      </c>
      <c r="E3404" t="s">
        <v>21</v>
      </c>
      <c r="F3404" t="s">
        <v>31</v>
      </c>
      <c r="G3404" t="s">
        <v>41</v>
      </c>
      <c r="H3404" t="s">
        <v>206</v>
      </c>
      <c r="I3404" t="s">
        <v>28</v>
      </c>
      <c r="J3404" t="s">
        <v>36</v>
      </c>
      <c r="K3404" t="s">
        <v>198</v>
      </c>
      <c r="L3404" t="s">
        <v>26</v>
      </c>
      <c r="M3404" t="s">
        <v>141</v>
      </c>
      <c r="N3404" s="2">
        <v>41247</v>
      </c>
      <c r="O3404" s="2">
        <v>41249</v>
      </c>
      <c r="P3404">
        <v>22</v>
      </c>
      <c r="Q3404" s="1">
        <v>0.1</v>
      </c>
      <c r="R3404">
        <v>28.48</v>
      </c>
      <c r="S3404">
        <v>1.99</v>
      </c>
      <c r="T3404">
        <f t="shared" si="53"/>
        <v>626.56000000000006</v>
      </c>
    </row>
    <row r="3405" spans="1:20" x14ac:dyDescent="0.25">
      <c r="A3405">
        <v>3404</v>
      </c>
      <c r="B3405">
        <v>86082</v>
      </c>
      <c r="C3405" t="s">
        <v>541</v>
      </c>
      <c r="D3405" t="s">
        <v>20</v>
      </c>
      <c r="E3405" t="s">
        <v>39</v>
      </c>
      <c r="F3405" t="s">
        <v>22</v>
      </c>
      <c r="G3405" t="s">
        <v>48</v>
      </c>
      <c r="H3405" t="s">
        <v>54</v>
      </c>
      <c r="I3405" t="s">
        <v>28</v>
      </c>
      <c r="J3405" t="s">
        <v>36</v>
      </c>
      <c r="K3405" t="s">
        <v>119</v>
      </c>
      <c r="L3405" t="s">
        <v>44</v>
      </c>
      <c r="M3405" t="s">
        <v>238</v>
      </c>
      <c r="N3405" s="2">
        <v>41210</v>
      </c>
      <c r="O3405" s="2">
        <v>41212</v>
      </c>
      <c r="P3405">
        <v>19</v>
      </c>
      <c r="Q3405" s="1">
        <v>0.05</v>
      </c>
      <c r="R3405">
        <v>2.78</v>
      </c>
      <c r="S3405">
        <v>1.2</v>
      </c>
      <c r="T3405">
        <f t="shared" si="53"/>
        <v>52.819999999999993</v>
      </c>
    </row>
    <row r="3406" spans="1:20" x14ac:dyDescent="0.25">
      <c r="A3406">
        <v>3405</v>
      </c>
      <c r="B3406">
        <v>90748</v>
      </c>
      <c r="C3406" t="s">
        <v>474</v>
      </c>
      <c r="D3406" t="s">
        <v>578</v>
      </c>
      <c r="E3406" t="s">
        <v>187</v>
      </c>
      <c r="F3406" t="s">
        <v>31</v>
      </c>
      <c r="G3406" t="s">
        <v>23</v>
      </c>
      <c r="H3406" t="s">
        <v>188</v>
      </c>
      <c r="I3406" t="s">
        <v>28</v>
      </c>
      <c r="J3406" t="s">
        <v>36</v>
      </c>
      <c r="K3406" t="s">
        <v>170</v>
      </c>
      <c r="L3406" t="s">
        <v>330</v>
      </c>
      <c r="M3406" t="s">
        <v>63</v>
      </c>
      <c r="N3406" s="2">
        <v>41135</v>
      </c>
      <c r="O3406" s="2">
        <v>41137</v>
      </c>
      <c r="P3406">
        <v>14</v>
      </c>
      <c r="Q3406" s="1">
        <v>0.08</v>
      </c>
      <c r="R3406">
        <v>114.98</v>
      </c>
      <c r="S3406">
        <v>58.72</v>
      </c>
      <c r="T3406">
        <f t="shared" si="53"/>
        <v>1609.72</v>
      </c>
    </row>
    <row r="3407" spans="1:20" x14ac:dyDescent="0.25">
      <c r="A3407">
        <v>3406</v>
      </c>
      <c r="B3407">
        <v>87165</v>
      </c>
      <c r="C3407" t="s">
        <v>888</v>
      </c>
      <c r="D3407" t="s">
        <v>20</v>
      </c>
      <c r="E3407" t="s">
        <v>39</v>
      </c>
      <c r="F3407" t="s">
        <v>40</v>
      </c>
      <c r="G3407" t="s">
        <v>41</v>
      </c>
      <c r="H3407" t="s">
        <v>78</v>
      </c>
      <c r="I3407" t="s">
        <v>28</v>
      </c>
      <c r="J3407" t="s">
        <v>36</v>
      </c>
      <c r="K3407" t="s">
        <v>50</v>
      </c>
      <c r="L3407" t="s">
        <v>192</v>
      </c>
      <c r="M3407" t="s">
        <v>59</v>
      </c>
      <c r="N3407" s="2">
        <v>40769</v>
      </c>
      <c r="O3407" s="2">
        <v>40770</v>
      </c>
      <c r="P3407">
        <v>13</v>
      </c>
      <c r="Q3407" s="1">
        <v>0.05</v>
      </c>
      <c r="R3407">
        <v>3.75</v>
      </c>
      <c r="S3407">
        <v>0.5</v>
      </c>
      <c r="T3407">
        <f t="shared" si="53"/>
        <v>48.75</v>
      </c>
    </row>
    <row r="3408" spans="1:20" x14ac:dyDescent="0.25">
      <c r="A3408">
        <v>3407</v>
      </c>
      <c r="B3408">
        <v>90764</v>
      </c>
      <c r="C3408" t="s">
        <v>1266</v>
      </c>
      <c r="D3408" t="s">
        <v>20</v>
      </c>
      <c r="E3408" t="s">
        <v>21</v>
      </c>
      <c r="F3408" t="s">
        <v>31</v>
      </c>
      <c r="G3408" t="s">
        <v>32</v>
      </c>
      <c r="H3408" t="s">
        <v>206</v>
      </c>
      <c r="I3408" t="s">
        <v>28</v>
      </c>
      <c r="J3408" t="s">
        <v>36</v>
      </c>
      <c r="K3408" t="s">
        <v>1138</v>
      </c>
      <c r="L3408" t="s">
        <v>192</v>
      </c>
      <c r="M3408" t="s">
        <v>143</v>
      </c>
      <c r="N3408" s="2">
        <v>41094</v>
      </c>
      <c r="O3408" s="2">
        <v>41095</v>
      </c>
      <c r="P3408">
        <v>7</v>
      </c>
      <c r="Q3408" s="1">
        <v>0.01</v>
      </c>
      <c r="R3408">
        <v>125.99</v>
      </c>
      <c r="S3408">
        <v>8.99</v>
      </c>
      <c r="T3408">
        <f t="shared" si="53"/>
        <v>881.93</v>
      </c>
    </row>
    <row r="3409" spans="1:20" x14ac:dyDescent="0.25">
      <c r="A3409">
        <v>3408</v>
      </c>
      <c r="B3409">
        <v>90291</v>
      </c>
      <c r="C3409" t="s">
        <v>1318</v>
      </c>
      <c r="D3409" t="s">
        <v>38</v>
      </c>
      <c r="E3409" t="s">
        <v>39</v>
      </c>
      <c r="F3409" t="s">
        <v>47</v>
      </c>
      <c r="G3409" t="s">
        <v>93</v>
      </c>
      <c r="H3409" t="s">
        <v>89</v>
      </c>
      <c r="I3409" t="s">
        <v>28</v>
      </c>
      <c r="J3409" t="s">
        <v>36</v>
      </c>
      <c r="K3409" t="s">
        <v>149</v>
      </c>
      <c r="L3409" t="s">
        <v>192</v>
      </c>
      <c r="M3409" t="s">
        <v>156</v>
      </c>
      <c r="N3409" s="2">
        <v>40325</v>
      </c>
      <c r="O3409" s="2">
        <v>40327</v>
      </c>
      <c r="P3409">
        <v>9</v>
      </c>
      <c r="Q3409" s="1">
        <v>0.05</v>
      </c>
      <c r="R3409">
        <v>5.4</v>
      </c>
      <c r="S3409">
        <v>7.78</v>
      </c>
      <c r="T3409">
        <f t="shared" si="53"/>
        <v>48.6</v>
      </c>
    </row>
    <row r="3410" spans="1:20" x14ac:dyDescent="0.25">
      <c r="A3410">
        <v>3409</v>
      </c>
      <c r="B3410">
        <v>85818</v>
      </c>
      <c r="C3410" t="s">
        <v>1843</v>
      </c>
      <c r="D3410" t="s">
        <v>20</v>
      </c>
      <c r="E3410" t="s">
        <v>21</v>
      </c>
      <c r="F3410" t="s">
        <v>47</v>
      </c>
      <c r="G3410" t="s">
        <v>32</v>
      </c>
      <c r="H3410" t="s">
        <v>206</v>
      </c>
      <c r="I3410" t="s">
        <v>28</v>
      </c>
      <c r="J3410" t="s">
        <v>36</v>
      </c>
      <c r="K3410" t="s">
        <v>1447</v>
      </c>
      <c r="L3410" t="s">
        <v>192</v>
      </c>
      <c r="M3410" t="s">
        <v>114</v>
      </c>
      <c r="N3410" s="2">
        <v>40772</v>
      </c>
      <c r="O3410" s="2">
        <v>40774</v>
      </c>
      <c r="P3410">
        <v>14</v>
      </c>
      <c r="Q3410" s="1">
        <v>0.09</v>
      </c>
      <c r="R3410">
        <v>20.97</v>
      </c>
      <c r="S3410">
        <v>6.5</v>
      </c>
      <c r="T3410">
        <f t="shared" si="53"/>
        <v>293.58</v>
      </c>
    </row>
    <row r="3411" spans="1:20" x14ac:dyDescent="0.25">
      <c r="A3411">
        <v>3410</v>
      </c>
      <c r="B3411">
        <v>87035</v>
      </c>
      <c r="C3411" t="s">
        <v>2315</v>
      </c>
      <c r="D3411" t="s">
        <v>38</v>
      </c>
      <c r="E3411" t="s">
        <v>21</v>
      </c>
      <c r="F3411" t="s">
        <v>47</v>
      </c>
      <c r="G3411" t="s">
        <v>48</v>
      </c>
      <c r="H3411" t="s">
        <v>24</v>
      </c>
      <c r="I3411" t="s">
        <v>28</v>
      </c>
      <c r="J3411" t="s">
        <v>36</v>
      </c>
      <c r="K3411" t="s">
        <v>204</v>
      </c>
      <c r="L3411" t="s">
        <v>192</v>
      </c>
      <c r="M3411" t="s">
        <v>117</v>
      </c>
      <c r="N3411" s="2">
        <v>40787</v>
      </c>
      <c r="O3411" s="2">
        <v>40792</v>
      </c>
      <c r="P3411">
        <v>2</v>
      </c>
      <c r="Q3411" s="1">
        <v>0.04</v>
      </c>
      <c r="R3411">
        <v>65.989999999999995</v>
      </c>
      <c r="S3411">
        <v>8.99</v>
      </c>
      <c r="T3411">
        <f t="shared" si="53"/>
        <v>131.97999999999999</v>
      </c>
    </row>
    <row r="3412" spans="1:20" x14ac:dyDescent="0.25">
      <c r="A3412">
        <v>3411</v>
      </c>
      <c r="B3412">
        <v>87035</v>
      </c>
      <c r="C3412" t="s">
        <v>1727</v>
      </c>
      <c r="D3412" t="s">
        <v>20</v>
      </c>
      <c r="E3412" t="s">
        <v>39</v>
      </c>
      <c r="F3412" t="s">
        <v>22</v>
      </c>
      <c r="G3412" t="s">
        <v>48</v>
      </c>
      <c r="H3412" t="s">
        <v>89</v>
      </c>
      <c r="I3412" t="s">
        <v>28</v>
      </c>
      <c r="J3412" t="s">
        <v>36</v>
      </c>
      <c r="K3412" t="s">
        <v>62</v>
      </c>
      <c r="L3412" t="s">
        <v>26</v>
      </c>
      <c r="M3412" t="s">
        <v>199</v>
      </c>
      <c r="N3412" s="2">
        <v>40787</v>
      </c>
      <c r="O3412" s="2">
        <v>40792</v>
      </c>
      <c r="P3412">
        <v>20</v>
      </c>
      <c r="Q3412" s="1">
        <v>7.0000000000000007E-2</v>
      </c>
      <c r="R3412">
        <v>8.4499999999999993</v>
      </c>
      <c r="S3412">
        <v>7.77</v>
      </c>
      <c r="T3412">
        <f t="shared" si="53"/>
        <v>169</v>
      </c>
    </row>
    <row r="3413" spans="1:20" x14ac:dyDescent="0.25">
      <c r="A3413">
        <v>3412</v>
      </c>
      <c r="B3413">
        <v>90640</v>
      </c>
      <c r="C3413" t="s">
        <v>1844</v>
      </c>
      <c r="D3413" t="s">
        <v>20</v>
      </c>
      <c r="E3413" t="s">
        <v>21</v>
      </c>
      <c r="F3413" t="s">
        <v>31</v>
      </c>
      <c r="G3413" t="s">
        <v>41</v>
      </c>
      <c r="H3413" t="s">
        <v>33</v>
      </c>
      <c r="I3413" t="s">
        <v>28</v>
      </c>
      <c r="J3413" t="s">
        <v>36</v>
      </c>
      <c r="K3413" t="s">
        <v>208</v>
      </c>
      <c r="L3413" t="s">
        <v>192</v>
      </c>
      <c r="M3413" t="s">
        <v>69</v>
      </c>
      <c r="N3413" s="2">
        <v>41454</v>
      </c>
      <c r="O3413" s="2">
        <v>41456</v>
      </c>
      <c r="P3413">
        <v>15</v>
      </c>
      <c r="Q3413" s="1">
        <v>7.0000000000000007E-2</v>
      </c>
      <c r="R3413">
        <v>99.99</v>
      </c>
      <c r="S3413">
        <v>19.989999999999998</v>
      </c>
      <c r="T3413">
        <f t="shared" si="53"/>
        <v>1499.85</v>
      </c>
    </row>
    <row r="3414" spans="1:20" x14ac:dyDescent="0.25">
      <c r="A3414">
        <v>3413</v>
      </c>
      <c r="B3414">
        <v>90640</v>
      </c>
      <c r="C3414" t="s">
        <v>1844</v>
      </c>
      <c r="D3414" t="s">
        <v>20</v>
      </c>
      <c r="E3414" t="s">
        <v>39</v>
      </c>
      <c r="F3414" t="s">
        <v>31</v>
      </c>
      <c r="G3414" t="s">
        <v>41</v>
      </c>
      <c r="H3414" t="s">
        <v>42</v>
      </c>
      <c r="I3414" t="s">
        <v>28</v>
      </c>
      <c r="J3414" t="s">
        <v>36</v>
      </c>
      <c r="K3414" t="s">
        <v>248</v>
      </c>
      <c r="L3414" t="s">
        <v>192</v>
      </c>
      <c r="M3414" t="s">
        <v>255</v>
      </c>
      <c r="N3414" s="2">
        <v>41454</v>
      </c>
      <c r="O3414" s="2">
        <v>41456</v>
      </c>
      <c r="P3414">
        <v>12</v>
      </c>
      <c r="Q3414" s="1">
        <v>0.1</v>
      </c>
      <c r="R3414">
        <v>11.34</v>
      </c>
      <c r="S3414">
        <v>5.01</v>
      </c>
      <c r="T3414">
        <f t="shared" si="53"/>
        <v>136.07999999999998</v>
      </c>
    </row>
    <row r="3415" spans="1:20" x14ac:dyDescent="0.25">
      <c r="A3415">
        <v>3414</v>
      </c>
      <c r="B3415">
        <v>89486</v>
      </c>
      <c r="C3415" t="s">
        <v>1116</v>
      </c>
      <c r="D3415" t="s">
        <v>20</v>
      </c>
      <c r="E3415" t="s">
        <v>21</v>
      </c>
      <c r="F3415" t="s">
        <v>40</v>
      </c>
      <c r="G3415" t="s">
        <v>32</v>
      </c>
      <c r="H3415" t="s">
        <v>33</v>
      </c>
      <c r="I3415" t="s">
        <v>28</v>
      </c>
      <c r="J3415" t="s">
        <v>36</v>
      </c>
      <c r="K3415" t="s">
        <v>1138</v>
      </c>
      <c r="L3415" t="s">
        <v>26</v>
      </c>
      <c r="M3415" t="s">
        <v>370</v>
      </c>
      <c r="N3415" s="2">
        <v>41142</v>
      </c>
      <c r="O3415" s="2">
        <v>41145</v>
      </c>
      <c r="P3415">
        <v>16</v>
      </c>
      <c r="Q3415" s="1">
        <v>0.1</v>
      </c>
      <c r="R3415">
        <v>8.32</v>
      </c>
      <c r="S3415">
        <v>2.38</v>
      </c>
      <c r="T3415">
        <f t="shared" si="53"/>
        <v>133.12</v>
      </c>
    </row>
    <row r="3416" spans="1:20" x14ac:dyDescent="0.25">
      <c r="A3416">
        <v>3415</v>
      </c>
      <c r="B3416">
        <v>88685</v>
      </c>
      <c r="C3416" t="s">
        <v>237</v>
      </c>
      <c r="D3416" t="s">
        <v>38</v>
      </c>
      <c r="E3416" t="s">
        <v>39</v>
      </c>
      <c r="F3416" t="s">
        <v>31</v>
      </c>
      <c r="G3416" t="s">
        <v>23</v>
      </c>
      <c r="H3416" t="s">
        <v>78</v>
      </c>
      <c r="I3416" t="s">
        <v>28</v>
      </c>
      <c r="J3416" t="s">
        <v>36</v>
      </c>
      <c r="K3416" t="s">
        <v>149</v>
      </c>
      <c r="L3416" t="s">
        <v>26</v>
      </c>
      <c r="M3416" t="s">
        <v>131</v>
      </c>
      <c r="N3416" s="2">
        <v>40338</v>
      </c>
      <c r="O3416" s="2">
        <v>40340</v>
      </c>
      <c r="P3416">
        <v>6</v>
      </c>
      <c r="Q3416" s="1">
        <v>0</v>
      </c>
      <c r="R3416">
        <v>8.34</v>
      </c>
      <c r="S3416">
        <v>2.64</v>
      </c>
      <c r="T3416">
        <f t="shared" si="53"/>
        <v>50.04</v>
      </c>
    </row>
    <row r="3417" spans="1:20" x14ac:dyDescent="0.25">
      <c r="A3417">
        <v>3416</v>
      </c>
      <c r="B3417">
        <v>87025</v>
      </c>
      <c r="C3417" t="s">
        <v>1593</v>
      </c>
      <c r="D3417" t="s">
        <v>20</v>
      </c>
      <c r="E3417" t="s">
        <v>39</v>
      </c>
      <c r="F3417" t="s">
        <v>31</v>
      </c>
      <c r="G3417" t="s">
        <v>48</v>
      </c>
      <c r="H3417" t="s">
        <v>49</v>
      </c>
      <c r="I3417" t="s">
        <v>28</v>
      </c>
      <c r="J3417" t="s">
        <v>36</v>
      </c>
      <c r="K3417" t="s">
        <v>62</v>
      </c>
      <c r="L3417" t="s">
        <v>192</v>
      </c>
      <c r="M3417" t="s">
        <v>143</v>
      </c>
      <c r="N3417" s="2">
        <v>41412</v>
      </c>
      <c r="O3417" s="2">
        <v>41414</v>
      </c>
      <c r="P3417">
        <v>14</v>
      </c>
      <c r="Q3417" s="1">
        <v>0.01</v>
      </c>
      <c r="R3417">
        <v>18.97</v>
      </c>
      <c r="S3417">
        <v>9.5399999999999991</v>
      </c>
      <c r="T3417">
        <f t="shared" si="53"/>
        <v>265.58</v>
      </c>
    </row>
    <row r="3418" spans="1:20" x14ac:dyDescent="0.25">
      <c r="A3418">
        <v>3417</v>
      </c>
      <c r="B3418">
        <v>87288</v>
      </c>
      <c r="C3418" t="s">
        <v>761</v>
      </c>
      <c r="D3418" t="s">
        <v>578</v>
      </c>
      <c r="E3418" t="s">
        <v>39</v>
      </c>
      <c r="F3418" t="s">
        <v>22</v>
      </c>
      <c r="G3418" t="s">
        <v>48</v>
      </c>
      <c r="H3418" t="s">
        <v>42</v>
      </c>
      <c r="I3418" t="s">
        <v>28</v>
      </c>
      <c r="J3418" t="s">
        <v>36</v>
      </c>
      <c r="K3418" t="s">
        <v>181</v>
      </c>
      <c r="L3418" t="s">
        <v>283</v>
      </c>
      <c r="M3418" t="s">
        <v>326</v>
      </c>
      <c r="N3418" s="2">
        <v>40602</v>
      </c>
      <c r="O3418" s="2">
        <v>40606</v>
      </c>
      <c r="P3418">
        <v>8</v>
      </c>
      <c r="Q3418" s="1">
        <v>0.03</v>
      </c>
      <c r="R3418">
        <v>294.62</v>
      </c>
      <c r="S3418">
        <v>42.52</v>
      </c>
      <c r="T3418">
        <f t="shared" si="53"/>
        <v>2356.96</v>
      </c>
    </row>
    <row r="3419" spans="1:20" x14ac:dyDescent="0.25">
      <c r="A3419">
        <v>3418</v>
      </c>
      <c r="B3419">
        <v>86881</v>
      </c>
      <c r="C3419" t="s">
        <v>1373</v>
      </c>
      <c r="D3419" t="s">
        <v>20</v>
      </c>
      <c r="E3419" t="s">
        <v>39</v>
      </c>
      <c r="F3419" t="s">
        <v>31</v>
      </c>
      <c r="G3419" t="s">
        <v>93</v>
      </c>
      <c r="H3419" t="s">
        <v>61</v>
      </c>
      <c r="I3419" t="s">
        <v>28</v>
      </c>
      <c r="J3419" t="s">
        <v>36</v>
      </c>
      <c r="K3419" t="s">
        <v>291</v>
      </c>
      <c r="L3419" t="s">
        <v>192</v>
      </c>
      <c r="M3419" t="s">
        <v>121</v>
      </c>
      <c r="N3419" s="2">
        <v>41437</v>
      </c>
      <c r="O3419" s="2">
        <v>41437</v>
      </c>
      <c r="P3419">
        <v>10</v>
      </c>
      <c r="Q3419" s="1">
        <v>0.04</v>
      </c>
      <c r="R3419">
        <v>14.56</v>
      </c>
      <c r="S3419">
        <v>3.5</v>
      </c>
      <c r="T3419">
        <f t="shared" si="53"/>
        <v>145.6</v>
      </c>
    </row>
    <row r="3420" spans="1:20" x14ac:dyDescent="0.25">
      <c r="A3420">
        <v>3419</v>
      </c>
      <c r="B3420">
        <v>86881</v>
      </c>
      <c r="C3420" t="s">
        <v>2089</v>
      </c>
      <c r="D3420" t="s">
        <v>578</v>
      </c>
      <c r="E3420" t="s">
        <v>21</v>
      </c>
      <c r="F3420" t="s">
        <v>31</v>
      </c>
      <c r="G3420" t="s">
        <v>93</v>
      </c>
      <c r="H3420" t="s">
        <v>33</v>
      </c>
      <c r="I3420" t="s">
        <v>28</v>
      </c>
      <c r="J3420" t="s">
        <v>36</v>
      </c>
      <c r="K3420" t="s">
        <v>213</v>
      </c>
      <c r="L3420" t="s">
        <v>283</v>
      </c>
      <c r="M3420" t="s">
        <v>139</v>
      </c>
      <c r="N3420" s="2">
        <v>41437</v>
      </c>
      <c r="O3420" s="2">
        <v>41439</v>
      </c>
      <c r="P3420">
        <v>8</v>
      </c>
      <c r="Q3420" s="1">
        <v>0.1</v>
      </c>
      <c r="R3420">
        <v>270.97000000000003</v>
      </c>
      <c r="S3420">
        <v>28.06</v>
      </c>
      <c r="T3420">
        <f t="shared" si="53"/>
        <v>2167.7600000000002</v>
      </c>
    </row>
    <row r="3421" spans="1:20" x14ac:dyDescent="0.25">
      <c r="A3421">
        <v>3420</v>
      </c>
      <c r="B3421">
        <v>88291</v>
      </c>
      <c r="C3421" t="s">
        <v>247</v>
      </c>
      <c r="D3421" t="s">
        <v>38</v>
      </c>
      <c r="E3421" t="s">
        <v>39</v>
      </c>
      <c r="F3421" t="s">
        <v>22</v>
      </c>
      <c r="G3421" t="s">
        <v>48</v>
      </c>
      <c r="H3421" t="s">
        <v>94</v>
      </c>
      <c r="I3421" t="s">
        <v>28</v>
      </c>
      <c r="J3421" t="s">
        <v>36</v>
      </c>
      <c r="K3421" t="s">
        <v>248</v>
      </c>
      <c r="L3421" t="s">
        <v>44</v>
      </c>
      <c r="M3421" t="s">
        <v>150</v>
      </c>
      <c r="N3421" s="2">
        <v>41452</v>
      </c>
      <c r="O3421" s="2">
        <v>41454</v>
      </c>
      <c r="P3421">
        <v>19</v>
      </c>
      <c r="Q3421" s="1">
        <v>0.01</v>
      </c>
      <c r="R3421">
        <v>1.76</v>
      </c>
      <c r="S3421">
        <v>0.7</v>
      </c>
      <c r="T3421">
        <f t="shared" si="53"/>
        <v>33.44</v>
      </c>
    </row>
    <row r="3422" spans="1:20" x14ac:dyDescent="0.25">
      <c r="A3422">
        <v>3421</v>
      </c>
      <c r="B3422">
        <v>87852</v>
      </c>
      <c r="C3422" t="s">
        <v>1488</v>
      </c>
      <c r="D3422" t="s">
        <v>20</v>
      </c>
      <c r="E3422" t="s">
        <v>39</v>
      </c>
      <c r="F3422" t="s">
        <v>47</v>
      </c>
      <c r="G3422" t="s">
        <v>23</v>
      </c>
      <c r="H3422" t="s">
        <v>49</v>
      </c>
      <c r="I3422" t="s">
        <v>28</v>
      </c>
      <c r="J3422" t="s">
        <v>36</v>
      </c>
      <c r="K3422" t="s">
        <v>228</v>
      </c>
      <c r="L3422" t="s">
        <v>192</v>
      </c>
      <c r="M3422" t="s">
        <v>51</v>
      </c>
      <c r="N3422" s="2">
        <v>41577</v>
      </c>
      <c r="O3422" s="2">
        <v>41578</v>
      </c>
      <c r="P3422">
        <v>15</v>
      </c>
      <c r="Q3422" s="1">
        <v>0</v>
      </c>
      <c r="R3422">
        <v>15.57</v>
      </c>
      <c r="S3422">
        <v>1.39</v>
      </c>
      <c r="T3422">
        <f t="shared" si="53"/>
        <v>233.55</v>
      </c>
    </row>
    <row r="3423" spans="1:20" x14ac:dyDescent="0.25">
      <c r="A3423">
        <v>3422</v>
      </c>
      <c r="B3423">
        <v>90956</v>
      </c>
      <c r="C3423" t="s">
        <v>1195</v>
      </c>
      <c r="D3423" t="s">
        <v>20</v>
      </c>
      <c r="E3423" t="s">
        <v>187</v>
      </c>
      <c r="F3423" t="s">
        <v>31</v>
      </c>
      <c r="G3423" t="s">
        <v>32</v>
      </c>
      <c r="H3423" t="s">
        <v>217</v>
      </c>
      <c r="I3423" t="s">
        <v>28</v>
      </c>
      <c r="J3423" t="s">
        <v>36</v>
      </c>
      <c r="K3423" t="s">
        <v>101</v>
      </c>
      <c r="L3423" t="s">
        <v>26</v>
      </c>
      <c r="M3423" t="s">
        <v>35</v>
      </c>
      <c r="N3423" s="2">
        <v>41167</v>
      </c>
      <c r="O3423" s="2">
        <v>41168</v>
      </c>
      <c r="P3423">
        <v>14</v>
      </c>
      <c r="Q3423" s="1">
        <v>0.08</v>
      </c>
      <c r="R3423">
        <v>14.34</v>
      </c>
      <c r="S3423">
        <v>5</v>
      </c>
      <c r="T3423">
        <f t="shared" si="53"/>
        <v>200.76</v>
      </c>
    </row>
    <row r="3424" spans="1:20" x14ac:dyDescent="0.25">
      <c r="A3424">
        <v>3423</v>
      </c>
      <c r="B3424">
        <v>90956</v>
      </c>
      <c r="C3424" t="s">
        <v>1195</v>
      </c>
      <c r="D3424" t="s">
        <v>20</v>
      </c>
      <c r="E3424" t="s">
        <v>21</v>
      </c>
      <c r="F3424" t="s">
        <v>31</v>
      </c>
      <c r="G3424" t="s">
        <v>32</v>
      </c>
      <c r="H3424" t="s">
        <v>206</v>
      </c>
      <c r="I3424" t="s">
        <v>28</v>
      </c>
      <c r="J3424" t="s">
        <v>36</v>
      </c>
      <c r="K3424" t="s">
        <v>1111</v>
      </c>
      <c r="L3424" t="s">
        <v>192</v>
      </c>
      <c r="M3424" t="s">
        <v>35</v>
      </c>
      <c r="N3424" s="2">
        <v>41167</v>
      </c>
      <c r="O3424" s="2">
        <v>41168</v>
      </c>
      <c r="P3424">
        <v>5</v>
      </c>
      <c r="Q3424" s="1">
        <v>0.1</v>
      </c>
      <c r="R3424">
        <v>195.99</v>
      </c>
      <c r="S3424">
        <v>8.99</v>
      </c>
      <c r="T3424">
        <f t="shared" si="53"/>
        <v>979.95</v>
      </c>
    </row>
    <row r="3425" spans="1:20" x14ac:dyDescent="0.25">
      <c r="A3425">
        <v>3424</v>
      </c>
      <c r="B3425">
        <v>87955</v>
      </c>
      <c r="C3425" t="s">
        <v>423</v>
      </c>
      <c r="D3425" t="s">
        <v>20</v>
      </c>
      <c r="E3425" t="s">
        <v>39</v>
      </c>
      <c r="F3425" t="s">
        <v>47</v>
      </c>
      <c r="G3425" t="s">
        <v>48</v>
      </c>
      <c r="H3425" t="s">
        <v>89</v>
      </c>
      <c r="I3425" t="s">
        <v>28</v>
      </c>
      <c r="J3425" t="s">
        <v>36</v>
      </c>
      <c r="K3425" t="s">
        <v>228</v>
      </c>
      <c r="L3425" t="s">
        <v>192</v>
      </c>
      <c r="M3425" t="s">
        <v>160</v>
      </c>
      <c r="N3425" s="2">
        <v>40786</v>
      </c>
      <c r="O3425" s="2">
        <v>40788</v>
      </c>
      <c r="P3425">
        <v>17</v>
      </c>
      <c r="Q3425" s="1">
        <v>0.01</v>
      </c>
      <c r="R3425">
        <v>2.88</v>
      </c>
      <c r="S3425">
        <v>0.5</v>
      </c>
      <c r="T3425">
        <f t="shared" si="53"/>
        <v>48.96</v>
      </c>
    </row>
    <row r="3426" spans="1:20" x14ac:dyDescent="0.25">
      <c r="A3426">
        <v>3425</v>
      </c>
      <c r="B3426">
        <v>90760</v>
      </c>
      <c r="C3426" t="s">
        <v>200</v>
      </c>
      <c r="D3426" t="s">
        <v>20</v>
      </c>
      <c r="E3426" t="s">
        <v>39</v>
      </c>
      <c r="F3426" t="s">
        <v>22</v>
      </c>
      <c r="G3426" t="s">
        <v>23</v>
      </c>
      <c r="H3426" t="s">
        <v>78</v>
      </c>
      <c r="I3426" t="s">
        <v>28</v>
      </c>
      <c r="J3426" t="s">
        <v>36</v>
      </c>
      <c r="K3426" t="s">
        <v>221</v>
      </c>
      <c r="L3426" t="s">
        <v>192</v>
      </c>
      <c r="M3426" t="s">
        <v>96</v>
      </c>
      <c r="N3426" s="2">
        <v>41419</v>
      </c>
      <c r="O3426" s="2">
        <v>41419</v>
      </c>
      <c r="P3426">
        <v>1</v>
      </c>
      <c r="Q3426" s="1">
        <v>0.09</v>
      </c>
      <c r="R3426">
        <v>6.48</v>
      </c>
      <c r="S3426">
        <v>9.5399999999999991</v>
      </c>
      <c r="T3426">
        <f t="shared" si="53"/>
        <v>6.48</v>
      </c>
    </row>
    <row r="3427" spans="1:20" x14ac:dyDescent="0.25">
      <c r="A3427">
        <v>3426</v>
      </c>
      <c r="B3427">
        <v>90760</v>
      </c>
      <c r="C3427" t="s">
        <v>200</v>
      </c>
      <c r="D3427" t="s">
        <v>20</v>
      </c>
      <c r="E3427" t="s">
        <v>39</v>
      </c>
      <c r="F3427" t="s">
        <v>22</v>
      </c>
      <c r="G3427" t="s">
        <v>23</v>
      </c>
      <c r="H3427" t="s">
        <v>61</v>
      </c>
      <c r="I3427" t="s">
        <v>28</v>
      </c>
      <c r="J3427" t="s">
        <v>36</v>
      </c>
      <c r="K3427" t="s">
        <v>82</v>
      </c>
      <c r="L3427" t="s">
        <v>192</v>
      </c>
      <c r="M3427" t="s">
        <v>294</v>
      </c>
      <c r="N3427" s="2">
        <v>41419</v>
      </c>
      <c r="O3427" s="2">
        <v>41421</v>
      </c>
      <c r="P3427">
        <v>11</v>
      </c>
      <c r="Q3427" s="1">
        <v>0.1</v>
      </c>
      <c r="R3427">
        <v>30.98</v>
      </c>
      <c r="S3427">
        <v>17.079999999999998</v>
      </c>
      <c r="T3427">
        <f t="shared" si="53"/>
        <v>340.78000000000003</v>
      </c>
    </row>
    <row r="3428" spans="1:20" x14ac:dyDescent="0.25">
      <c r="A3428">
        <v>3427</v>
      </c>
      <c r="B3428">
        <v>90760</v>
      </c>
      <c r="C3428" t="s">
        <v>200</v>
      </c>
      <c r="D3428" t="s">
        <v>20</v>
      </c>
      <c r="E3428" t="s">
        <v>21</v>
      </c>
      <c r="F3428" t="s">
        <v>22</v>
      </c>
      <c r="G3428" t="s">
        <v>23</v>
      </c>
      <c r="H3428" t="s">
        <v>206</v>
      </c>
      <c r="I3428" t="s">
        <v>28</v>
      </c>
      <c r="J3428" t="s">
        <v>36</v>
      </c>
      <c r="K3428" t="s">
        <v>409</v>
      </c>
      <c r="L3428" t="s">
        <v>192</v>
      </c>
      <c r="M3428" t="s">
        <v>190</v>
      </c>
      <c r="N3428" s="2">
        <v>41419</v>
      </c>
      <c r="O3428" s="2">
        <v>41421</v>
      </c>
      <c r="P3428">
        <v>8</v>
      </c>
      <c r="Q3428" s="1">
        <v>0.06</v>
      </c>
      <c r="R3428">
        <v>200.99</v>
      </c>
      <c r="S3428">
        <v>8.08</v>
      </c>
      <c r="T3428">
        <f t="shared" si="53"/>
        <v>1607.92</v>
      </c>
    </row>
    <row r="3429" spans="1:20" x14ac:dyDescent="0.25">
      <c r="A3429">
        <v>3428</v>
      </c>
      <c r="B3429">
        <v>86018</v>
      </c>
      <c r="C3429" t="s">
        <v>633</v>
      </c>
      <c r="D3429" t="s">
        <v>20</v>
      </c>
      <c r="E3429" t="s">
        <v>21</v>
      </c>
      <c r="F3429" t="s">
        <v>47</v>
      </c>
      <c r="G3429" t="s">
        <v>41</v>
      </c>
      <c r="H3429" t="s">
        <v>206</v>
      </c>
      <c r="I3429" t="s">
        <v>28</v>
      </c>
      <c r="J3429" t="s">
        <v>36</v>
      </c>
      <c r="K3429" t="s">
        <v>1243</v>
      </c>
      <c r="L3429" t="s">
        <v>26</v>
      </c>
      <c r="M3429" t="s">
        <v>160</v>
      </c>
      <c r="N3429" s="2">
        <v>40824</v>
      </c>
      <c r="O3429" s="2">
        <v>40825</v>
      </c>
      <c r="P3429">
        <v>14</v>
      </c>
      <c r="Q3429" s="1">
        <v>0</v>
      </c>
      <c r="R3429">
        <v>16.48</v>
      </c>
      <c r="S3429">
        <v>1.99</v>
      </c>
      <c r="T3429">
        <f t="shared" si="53"/>
        <v>230.72</v>
      </c>
    </row>
    <row r="3430" spans="1:20" x14ac:dyDescent="0.25">
      <c r="A3430">
        <v>3429</v>
      </c>
      <c r="B3430">
        <v>88441</v>
      </c>
      <c r="C3430" t="s">
        <v>610</v>
      </c>
      <c r="D3430" t="s">
        <v>20</v>
      </c>
      <c r="E3430" t="s">
        <v>39</v>
      </c>
      <c r="F3430" t="s">
        <v>47</v>
      </c>
      <c r="G3430" t="s">
        <v>41</v>
      </c>
      <c r="H3430" t="s">
        <v>94</v>
      </c>
      <c r="I3430" t="s">
        <v>28</v>
      </c>
      <c r="J3430" t="s">
        <v>36</v>
      </c>
      <c r="K3430" t="s">
        <v>98</v>
      </c>
      <c r="L3430" t="s">
        <v>44</v>
      </c>
      <c r="M3430" t="s">
        <v>117</v>
      </c>
      <c r="N3430" s="2">
        <v>41348</v>
      </c>
      <c r="O3430" s="2">
        <v>41349</v>
      </c>
      <c r="P3430">
        <v>8</v>
      </c>
      <c r="Q3430" s="1">
        <v>0.01</v>
      </c>
      <c r="R3430">
        <v>2.98</v>
      </c>
      <c r="S3430">
        <v>1.58</v>
      </c>
      <c r="T3430">
        <f t="shared" si="53"/>
        <v>23.84</v>
      </c>
    </row>
    <row r="3431" spans="1:20" x14ac:dyDescent="0.25">
      <c r="A3431">
        <v>3430</v>
      </c>
      <c r="B3431">
        <v>88441</v>
      </c>
      <c r="C3431" t="s">
        <v>2030</v>
      </c>
      <c r="D3431" t="s">
        <v>38</v>
      </c>
      <c r="E3431" t="s">
        <v>21</v>
      </c>
      <c r="F3431" t="s">
        <v>47</v>
      </c>
      <c r="G3431" t="s">
        <v>41</v>
      </c>
      <c r="H3431" t="s">
        <v>206</v>
      </c>
      <c r="I3431" t="s">
        <v>28</v>
      </c>
      <c r="J3431" t="s">
        <v>36</v>
      </c>
      <c r="K3431" t="s">
        <v>1147</v>
      </c>
      <c r="L3431" t="s">
        <v>192</v>
      </c>
      <c r="M3431" t="s">
        <v>114</v>
      </c>
      <c r="N3431" s="2">
        <v>41348</v>
      </c>
      <c r="O3431" s="2">
        <v>41350</v>
      </c>
      <c r="P3431">
        <v>13</v>
      </c>
      <c r="Q3431" s="1">
        <v>0.02</v>
      </c>
      <c r="R3431">
        <v>32.979999999999997</v>
      </c>
      <c r="S3431">
        <v>5.5</v>
      </c>
      <c r="T3431">
        <f t="shared" si="53"/>
        <v>428.73999999999995</v>
      </c>
    </row>
    <row r="3432" spans="1:20" x14ac:dyDescent="0.25">
      <c r="A3432">
        <v>3431</v>
      </c>
      <c r="B3432">
        <v>88672</v>
      </c>
      <c r="C3432" t="s">
        <v>537</v>
      </c>
      <c r="D3432" t="s">
        <v>20</v>
      </c>
      <c r="E3432" t="s">
        <v>187</v>
      </c>
      <c r="F3432" t="s">
        <v>31</v>
      </c>
      <c r="G3432" t="s">
        <v>48</v>
      </c>
      <c r="H3432" t="s">
        <v>188</v>
      </c>
      <c r="I3432" t="s">
        <v>28</v>
      </c>
      <c r="J3432" t="s">
        <v>36</v>
      </c>
      <c r="K3432" t="s">
        <v>221</v>
      </c>
      <c r="L3432" t="s">
        <v>26</v>
      </c>
      <c r="M3432" t="s">
        <v>63</v>
      </c>
      <c r="N3432" s="2">
        <v>41156</v>
      </c>
      <c r="O3432" s="2">
        <v>41160</v>
      </c>
      <c r="P3432">
        <v>11</v>
      </c>
      <c r="Q3432" s="1">
        <v>0.02</v>
      </c>
      <c r="R3432">
        <v>9.48</v>
      </c>
      <c r="S3432">
        <v>7.29</v>
      </c>
      <c r="T3432">
        <f t="shared" si="53"/>
        <v>104.28</v>
      </c>
    </row>
    <row r="3433" spans="1:20" x14ac:dyDescent="0.25">
      <c r="A3433">
        <v>3432</v>
      </c>
      <c r="B3433">
        <v>88672</v>
      </c>
      <c r="C3433" t="s">
        <v>1951</v>
      </c>
      <c r="D3433" t="s">
        <v>578</v>
      </c>
      <c r="E3433" t="s">
        <v>21</v>
      </c>
      <c r="F3433" t="s">
        <v>47</v>
      </c>
      <c r="G3433" t="s">
        <v>48</v>
      </c>
      <c r="H3433" t="s">
        <v>24</v>
      </c>
      <c r="I3433" t="s">
        <v>28</v>
      </c>
      <c r="J3433" t="s">
        <v>36</v>
      </c>
      <c r="K3433" t="s">
        <v>1107</v>
      </c>
      <c r="L3433" t="s">
        <v>283</v>
      </c>
      <c r="M3433" t="s">
        <v>111</v>
      </c>
      <c r="N3433" s="2">
        <v>41156</v>
      </c>
      <c r="O3433" s="2">
        <v>41158</v>
      </c>
      <c r="P3433">
        <v>23</v>
      </c>
      <c r="Q3433" s="1">
        <v>0.02</v>
      </c>
      <c r="R3433">
        <v>449.99</v>
      </c>
      <c r="S3433">
        <v>49</v>
      </c>
      <c r="T3433">
        <f t="shared" si="53"/>
        <v>10349.77</v>
      </c>
    </row>
    <row r="3434" spans="1:20" x14ac:dyDescent="0.25">
      <c r="A3434">
        <v>3433</v>
      </c>
      <c r="B3434">
        <v>87575</v>
      </c>
      <c r="C3434" t="s">
        <v>346</v>
      </c>
      <c r="D3434" t="s">
        <v>20</v>
      </c>
      <c r="E3434" t="s">
        <v>39</v>
      </c>
      <c r="F3434" t="s">
        <v>40</v>
      </c>
      <c r="G3434" t="s">
        <v>93</v>
      </c>
      <c r="H3434" t="s">
        <v>49</v>
      </c>
      <c r="I3434" t="s">
        <v>28</v>
      </c>
      <c r="J3434" t="s">
        <v>36</v>
      </c>
      <c r="K3434" t="s">
        <v>50</v>
      </c>
      <c r="L3434" t="s">
        <v>44</v>
      </c>
      <c r="M3434" t="s">
        <v>59</v>
      </c>
      <c r="N3434" s="2">
        <v>40595</v>
      </c>
      <c r="O3434" s="2">
        <v>40596</v>
      </c>
      <c r="P3434">
        <v>10</v>
      </c>
      <c r="Q3434" s="1">
        <v>0.1</v>
      </c>
      <c r="R3434">
        <v>1.98</v>
      </c>
      <c r="S3434">
        <v>0.7</v>
      </c>
      <c r="T3434">
        <f t="shared" si="53"/>
        <v>19.8</v>
      </c>
    </row>
    <row r="3435" spans="1:20" x14ac:dyDescent="0.25">
      <c r="A3435">
        <v>3434</v>
      </c>
      <c r="B3435">
        <v>87420</v>
      </c>
      <c r="C3435" t="s">
        <v>589</v>
      </c>
      <c r="D3435" t="s">
        <v>578</v>
      </c>
      <c r="E3435" t="s">
        <v>187</v>
      </c>
      <c r="F3435" t="s">
        <v>22</v>
      </c>
      <c r="G3435" t="s">
        <v>41</v>
      </c>
      <c r="H3435" t="s">
        <v>225</v>
      </c>
      <c r="I3435" t="s">
        <v>28</v>
      </c>
      <c r="J3435" t="s">
        <v>36</v>
      </c>
      <c r="K3435" t="s">
        <v>181</v>
      </c>
      <c r="L3435" t="s">
        <v>283</v>
      </c>
      <c r="M3435" t="s">
        <v>80</v>
      </c>
      <c r="N3435" s="2">
        <v>41476</v>
      </c>
      <c r="O3435" s="2">
        <v>41476</v>
      </c>
      <c r="P3435">
        <v>2</v>
      </c>
      <c r="Q3435" s="1">
        <v>0.08</v>
      </c>
      <c r="R3435">
        <v>89.99</v>
      </c>
      <c r="S3435">
        <v>42</v>
      </c>
      <c r="T3435">
        <f t="shared" si="53"/>
        <v>179.98</v>
      </c>
    </row>
    <row r="3436" spans="1:20" x14ac:dyDescent="0.25">
      <c r="A3436">
        <v>3435</v>
      </c>
      <c r="B3436">
        <v>89401</v>
      </c>
      <c r="C3436" t="s">
        <v>677</v>
      </c>
      <c r="D3436" t="s">
        <v>20</v>
      </c>
      <c r="E3436" t="s">
        <v>39</v>
      </c>
      <c r="F3436" t="s">
        <v>47</v>
      </c>
      <c r="G3436" t="s">
        <v>48</v>
      </c>
      <c r="H3436" t="s">
        <v>89</v>
      </c>
      <c r="I3436" t="s">
        <v>28</v>
      </c>
      <c r="J3436" t="s">
        <v>36</v>
      </c>
      <c r="K3436" t="s">
        <v>82</v>
      </c>
      <c r="L3436" t="s">
        <v>44</v>
      </c>
      <c r="M3436" t="s">
        <v>111</v>
      </c>
      <c r="N3436" s="2">
        <v>40213</v>
      </c>
      <c r="O3436" s="2">
        <v>40217</v>
      </c>
      <c r="P3436">
        <v>1</v>
      </c>
      <c r="Q3436" s="1">
        <v>0.03</v>
      </c>
      <c r="R3436">
        <v>2.94</v>
      </c>
      <c r="S3436">
        <v>0.96</v>
      </c>
      <c r="T3436">
        <f t="shared" si="53"/>
        <v>2.94</v>
      </c>
    </row>
    <row r="3437" spans="1:20" x14ac:dyDescent="0.25">
      <c r="A3437">
        <v>3436</v>
      </c>
      <c r="B3437">
        <v>86293</v>
      </c>
      <c r="C3437" t="s">
        <v>953</v>
      </c>
      <c r="D3437" t="s">
        <v>20</v>
      </c>
      <c r="E3437" t="s">
        <v>39</v>
      </c>
      <c r="F3437" t="s">
        <v>31</v>
      </c>
      <c r="G3437" t="s">
        <v>93</v>
      </c>
      <c r="H3437" t="s">
        <v>78</v>
      </c>
      <c r="I3437" t="s">
        <v>28</v>
      </c>
      <c r="J3437" t="s">
        <v>36</v>
      </c>
      <c r="K3437" t="s">
        <v>98</v>
      </c>
      <c r="L3437" t="s">
        <v>44</v>
      </c>
      <c r="M3437" t="s">
        <v>91</v>
      </c>
      <c r="N3437" s="2">
        <v>40794</v>
      </c>
      <c r="O3437" s="2">
        <v>40796</v>
      </c>
      <c r="P3437">
        <v>9</v>
      </c>
      <c r="Q3437" s="1">
        <v>0.01</v>
      </c>
      <c r="R3437">
        <v>4</v>
      </c>
      <c r="S3437">
        <v>1.3</v>
      </c>
      <c r="T3437">
        <f t="shared" si="53"/>
        <v>36</v>
      </c>
    </row>
    <row r="3438" spans="1:20" x14ac:dyDescent="0.25">
      <c r="A3438">
        <v>3437</v>
      </c>
      <c r="B3438">
        <v>86293</v>
      </c>
      <c r="C3438" t="s">
        <v>953</v>
      </c>
      <c r="D3438" t="s">
        <v>20</v>
      </c>
      <c r="E3438" t="s">
        <v>39</v>
      </c>
      <c r="F3438" t="s">
        <v>31</v>
      </c>
      <c r="G3438" t="s">
        <v>93</v>
      </c>
      <c r="H3438" t="s">
        <v>78</v>
      </c>
      <c r="I3438" t="s">
        <v>28</v>
      </c>
      <c r="J3438" t="s">
        <v>36</v>
      </c>
      <c r="K3438" t="s">
        <v>95</v>
      </c>
      <c r="L3438" t="s">
        <v>26</v>
      </c>
      <c r="M3438" t="s">
        <v>91</v>
      </c>
      <c r="N3438" s="2">
        <v>40794</v>
      </c>
      <c r="O3438" s="2">
        <v>40794</v>
      </c>
      <c r="P3438">
        <v>5</v>
      </c>
      <c r="Q3438" s="1">
        <v>0.08</v>
      </c>
      <c r="R3438">
        <v>12.98</v>
      </c>
      <c r="S3438">
        <v>3.14</v>
      </c>
      <c r="T3438">
        <f t="shared" si="53"/>
        <v>64.900000000000006</v>
      </c>
    </row>
    <row r="3439" spans="1:20" x14ac:dyDescent="0.25">
      <c r="A3439">
        <v>3438</v>
      </c>
      <c r="B3439">
        <v>86084</v>
      </c>
      <c r="C3439" t="s">
        <v>541</v>
      </c>
      <c r="D3439" t="s">
        <v>20</v>
      </c>
      <c r="E3439" t="s">
        <v>21</v>
      </c>
      <c r="F3439" t="s">
        <v>22</v>
      </c>
      <c r="G3439" t="s">
        <v>93</v>
      </c>
      <c r="H3439" t="s">
        <v>24</v>
      </c>
      <c r="I3439" t="s">
        <v>28</v>
      </c>
      <c r="J3439" t="s">
        <v>36</v>
      </c>
      <c r="K3439" t="s">
        <v>204</v>
      </c>
      <c r="L3439" t="s">
        <v>26</v>
      </c>
      <c r="M3439" t="s">
        <v>86</v>
      </c>
      <c r="N3439" s="2">
        <v>41603</v>
      </c>
      <c r="O3439" s="2">
        <v>41605</v>
      </c>
      <c r="P3439">
        <v>44</v>
      </c>
      <c r="Q3439" s="1">
        <v>0.04</v>
      </c>
      <c r="R3439">
        <v>17.48</v>
      </c>
      <c r="S3439">
        <v>1.99</v>
      </c>
      <c r="T3439">
        <f t="shared" si="53"/>
        <v>769.12</v>
      </c>
    </row>
    <row r="3440" spans="1:20" x14ac:dyDescent="0.25">
      <c r="A3440">
        <v>3439</v>
      </c>
      <c r="B3440">
        <v>86077</v>
      </c>
      <c r="C3440" t="s">
        <v>541</v>
      </c>
      <c r="D3440" t="s">
        <v>20</v>
      </c>
      <c r="E3440" t="s">
        <v>21</v>
      </c>
      <c r="F3440" t="s">
        <v>22</v>
      </c>
      <c r="G3440" t="s">
        <v>93</v>
      </c>
      <c r="H3440" t="s">
        <v>203</v>
      </c>
      <c r="I3440" t="s">
        <v>28</v>
      </c>
      <c r="J3440" t="s">
        <v>36</v>
      </c>
      <c r="K3440" t="s">
        <v>1111</v>
      </c>
      <c r="L3440" t="s">
        <v>706</v>
      </c>
      <c r="M3440" t="s">
        <v>27</v>
      </c>
      <c r="N3440" s="2">
        <v>40507</v>
      </c>
      <c r="O3440" s="2">
        <v>40508</v>
      </c>
      <c r="P3440">
        <v>20</v>
      </c>
      <c r="Q3440" s="1">
        <v>0.05</v>
      </c>
      <c r="R3440">
        <v>300.98</v>
      </c>
      <c r="S3440">
        <v>13.99</v>
      </c>
      <c r="T3440">
        <f t="shared" si="53"/>
        <v>6019.6</v>
      </c>
    </row>
    <row r="3441" spans="1:20" x14ac:dyDescent="0.25">
      <c r="A3441">
        <v>3440</v>
      </c>
      <c r="B3441">
        <v>86077</v>
      </c>
      <c r="C3441" t="s">
        <v>541</v>
      </c>
      <c r="D3441" t="s">
        <v>38</v>
      </c>
      <c r="E3441" t="s">
        <v>21</v>
      </c>
      <c r="F3441" t="s">
        <v>22</v>
      </c>
      <c r="G3441" t="s">
        <v>93</v>
      </c>
      <c r="H3441" t="s">
        <v>24</v>
      </c>
      <c r="I3441" t="s">
        <v>28</v>
      </c>
      <c r="J3441" t="s">
        <v>36</v>
      </c>
      <c r="K3441" t="s">
        <v>198</v>
      </c>
      <c r="L3441" t="s">
        <v>192</v>
      </c>
      <c r="M3441" t="s">
        <v>86</v>
      </c>
      <c r="N3441" s="2">
        <v>40507</v>
      </c>
      <c r="O3441" s="2">
        <v>40508</v>
      </c>
      <c r="P3441">
        <v>11</v>
      </c>
      <c r="Q3441" s="1">
        <v>0.04</v>
      </c>
      <c r="R3441">
        <v>205.99</v>
      </c>
      <c r="S3441">
        <v>5</v>
      </c>
      <c r="T3441">
        <f t="shared" si="53"/>
        <v>2265.8900000000003</v>
      </c>
    </row>
    <row r="3442" spans="1:20" x14ac:dyDescent="0.25">
      <c r="A3442">
        <v>3441</v>
      </c>
      <c r="B3442">
        <v>90962</v>
      </c>
      <c r="C3442" t="s">
        <v>2175</v>
      </c>
      <c r="D3442" t="s">
        <v>20</v>
      </c>
      <c r="E3442" t="s">
        <v>39</v>
      </c>
      <c r="F3442" t="s">
        <v>47</v>
      </c>
      <c r="G3442" t="s">
        <v>41</v>
      </c>
      <c r="H3442" t="s">
        <v>89</v>
      </c>
      <c r="I3442" t="s">
        <v>28</v>
      </c>
      <c r="J3442" t="s">
        <v>36</v>
      </c>
      <c r="K3442" t="s">
        <v>98</v>
      </c>
      <c r="L3442" t="s">
        <v>192</v>
      </c>
      <c r="M3442" t="s">
        <v>117</v>
      </c>
      <c r="N3442" s="2">
        <v>40297</v>
      </c>
      <c r="O3442" s="2">
        <v>40298</v>
      </c>
      <c r="P3442">
        <v>8</v>
      </c>
      <c r="Q3442" s="1">
        <v>0.04</v>
      </c>
      <c r="R3442">
        <v>34.76</v>
      </c>
      <c r="S3442">
        <v>5.49</v>
      </c>
      <c r="T3442">
        <f t="shared" si="53"/>
        <v>278.08</v>
      </c>
    </row>
    <row r="3443" spans="1:20" x14ac:dyDescent="0.25">
      <c r="A3443">
        <v>3442</v>
      </c>
      <c r="B3443">
        <v>86547</v>
      </c>
      <c r="C3443" t="s">
        <v>65</v>
      </c>
      <c r="D3443" t="s">
        <v>20</v>
      </c>
      <c r="E3443" t="s">
        <v>39</v>
      </c>
      <c r="F3443" t="s">
        <v>31</v>
      </c>
      <c r="G3443" t="s">
        <v>93</v>
      </c>
      <c r="H3443" t="s">
        <v>49</v>
      </c>
      <c r="I3443" t="s">
        <v>28</v>
      </c>
      <c r="J3443" t="s">
        <v>36</v>
      </c>
      <c r="K3443" t="s">
        <v>55</v>
      </c>
      <c r="L3443" t="s">
        <v>192</v>
      </c>
      <c r="M3443" t="s">
        <v>91</v>
      </c>
      <c r="N3443" s="2">
        <v>40415</v>
      </c>
      <c r="O3443" s="2">
        <v>40417</v>
      </c>
      <c r="P3443">
        <v>6</v>
      </c>
      <c r="Q3443" s="1">
        <v>7.0000000000000007E-2</v>
      </c>
      <c r="R3443">
        <v>2.61</v>
      </c>
      <c r="S3443">
        <v>0.5</v>
      </c>
      <c r="T3443">
        <f t="shared" si="53"/>
        <v>15.66</v>
      </c>
    </row>
    <row r="3444" spans="1:20" x14ac:dyDescent="0.25">
      <c r="A3444">
        <v>3443</v>
      </c>
      <c r="B3444">
        <v>89163</v>
      </c>
      <c r="C3444" t="s">
        <v>2239</v>
      </c>
      <c r="D3444" t="s">
        <v>20</v>
      </c>
      <c r="E3444" t="s">
        <v>39</v>
      </c>
      <c r="F3444" t="s">
        <v>31</v>
      </c>
      <c r="G3444" t="s">
        <v>41</v>
      </c>
      <c r="H3444" t="s">
        <v>42</v>
      </c>
      <c r="I3444" t="s">
        <v>28</v>
      </c>
      <c r="J3444" t="s">
        <v>36</v>
      </c>
      <c r="K3444" t="s">
        <v>165</v>
      </c>
      <c r="L3444" t="s">
        <v>192</v>
      </c>
      <c r="M3444" t="s">
        <v>35</v>
      </c>
      <c r="N3444" s="2">
        <v>41407</v>
      </c>
      <c r="O3444" s="2">
        <v>41409</v>
      </c>
      <c r="P3444">
        <v>14</v>
      </c>
      <c r="Q3444" s="1">
        <v>0.08</v>
      </c>
      <c r="R3444">
        <v>44.01</v>
      </c>
      <c r="S3444">
        <v>3.5</v>
      </c>
      <c r="T3444">
        <f t="shared" si="53"/>
        <v>616.14</v>
      </c>
    </row>
    <row r="3445" spans="1:20" x14ac:dyDescent="0.25">
      <c r="A3445">
        <v>3444</v>
      </c>
      <c r="B3445">
        <v>89163</v>
      </c>
      <c r="C3445" t="s">
        <v>1969</v>
      </c>
      <c r="D3445" t="s">
        <v>20</v>
      </c>
      <c r="E3445" t="s">
        <v>39</v>
      </c>
      <c r="F3445" t="s">
        <v>31</v>
      </c>
      <c r="G3445" t="s">
        <v>41</v>
      </c>
      <c r="H3445" t="s">
        <v>49</v>
      </c>
      <c r="I3445" t="s">
        <v>28</v>
      </c>
      <c r="J3445" t="s">
        <v>36</v>
      </c>
      <c r="K3445" t="s">
        <v>145</v>
      </c>
      <c r="L3445" t="s">
        <v>192</v>
      </c>
      <c r="M3445" t="s">
        <v>102</v>
      </c>
      <c r="N3445" s="2">
        <v>41407</v>
      </c>
      <c r="O3445" s="2">
        <v>41408</v>
      </c>
      <c r="P3445">
        <v>13</v>
      </c>
      <c r="Q3445" s="1">
        <v>0.04</v>
      </c>
      <c r="R3445">
        <v>15.28</v>
      </c>
      <c r="S3445">
        <v>10.91</v>
      </c>
      <c r="T3445">
        <f t="shared" si="53"/>
        <v>198.64</v>
      </c>
    </row>
    <row r="3446" spans="1:20" x14ac:dyDescent="0.25">
      <c r="A3446">
        <v>3445</v>
      </c>
      <c r="B3446">
        <v>89560</v>
      </c>
      <c r="C3446" t="s">
        <v>611</v>
      </c>
      <c r="D3446" t="s">
        <v>20</v>
      </c>
      <c r="E3446" t="s">
        <v>187</v>
      </c>
      <c r="F3446" t="s">
        <v>47</v>
      </c>
      <c r="G3446" t="s">
        <v>23</v>
      </c>
      <c r="H3446" t="s">
        <v>219</v>
      </c>
      <c r="I3446" t="s">
        <v>28</v>
      </c>
      <c r="J3446" t="s">
        <v>36</v>
      </c>
      <c r="K3446" t="s">
        <v>170</v>
      </c>
      <c r="L3446" t="s">
        <v>192</v>
      </c>
      <c r="M3446" t="s">
        <v>117</v>
      </c>
      <c r="N3446" s="2">
        <v>41574</v>
      </c>
      <c r="O3446" s="2">
        <v>41575</v>
      </c>
      <c r="P3446">
        <v>11</v>
      </c>
      <c r="Q3446" s="1">
        <v>0.03</v>
      </c>
      <c r="R3446">
        <v>113.64</v>
      </c>
      <c r="S3446">
        <v>35</v>
      </c>
      <c r="T3446">
        <f t="shared" si="53"/>
        <v>1250.04</v>
      </c>
    </row>
    <row r="3447" spans="1:20" x14ac:dyDescent="0.25">
      <c r="A3447">
        <v>3446</v>
      </c>
      <c r="B3447">
        <v>86026</v>
      </c>
      <c r="C3447" t="s">
        <v>633</v>
      </c>
      <c r="D3447" t="s">
        <v>20</v>
      </c>
      <c r="E3447" t="s">
        <v>39</v>
      </c>
      <c r="F3447" t="s">
        <v>47</v>
      </c>
      <c r="G3447" t="s">
        <v>23</v>
      </c>
      <c r="H3447" t="s">
        <v>78</v>
      </c>
      <c r="I3447" t="s">
        <v>28</v>
      </c>
      <c r="J3447" t="s">
        <v>36</v>
      </c>
      <c r="K3447" t="s">
        <v>79</v>
      </c>
      <c r="L3447" t="s">
        <v>192</v>
      </c>
      <c r="M3447" t="s">
        <v>111</v>
      </c>
      <c r="N3447" s="2">
        <v>41415</v>
      </c>
      <c r="O3447" s="2">
        <v>41416</v>
      </c>
      <c r="P3447">
        <v>7</v>
      </c>
      <c r="Q3447" s="1">
        <v>0.09</v>
      </c>
      <c r="R3447">
        <v>3.74</v>
      </c>
      <c r="S3447">
        <v>4.6900000000000004</v>
      </c>
      <c r="T3447">
        <f t="shared" si="53"/>
        <v>26.18</v>
      </c>
    </row>
    <row r="3448" spans="1:20" x14ac:dyDescent="0.25">
      <c r="A3448">
        <v>3447</v>
      </c>
      <c r="B3448">
        <v>90397</v>
      </c>
      <c r="C3448" t="s">
        <v>304</v>
      </c>
      <c r="D3448" t="s">
        <v>20</v>
      </c>
      <c r="E3448" t="s">
        <v>39</v>
      </c>
      <c r="F3448" t="s">
        <v>31</v>
      </c>
      <c r="G3448" t="s">
        <v>41</v>
      </c>
      <c r="H3448" t="s">
        <v>49</v>
      </c>
      <c r="I3448" t="s">
        <v>28</v>
      </c>
      <c r="J3448" t="s">
        <v>36</v>
      </c>
      <c r="K3448" t="s">
        <v>55</v>
      </c>
      <c r="L3448" t="s">
        <v>192</v>
      </c>
      <c r="M3448" t="s">
        <v>139</v>
      </c>
      <c r="N3448" s="2">
        <v>41377</v>
      </c>
      <c r="O3448" s="2">
        <v>41378</v>
      </c>
      <c r="P3448">
        <v>12</v>
      </c>
      <c r="Q3448" s="1">
        <v>0.09</v>
      </c>
      <c r="R3448">
        <v>7.77</v>
      </c>
      <c r="S3448">
        <v>9.23</v>
      </c>
      <c r="T3448">
        <f t="shared" si="53"/>
        <v>93.24</v>
      </c>
    </row>
    <row r="3449" spans="1:20" x14ac:dyDescent="0.25">
      <c r="A3449">
        <v>3448</v>
      </c>
      <c r="B3449">
        <v>90397</v>
      </c>
      <c r="C3449" t="s">
        <v>2070</v>
      </c>
      <c r="D3449" t="s">
        <v>38</v>
      </c>
      <c r="E3449" t="s">
        <v>21</v>
      </c>
      <c r="F3449" t="s">
        <v>31</v>
      </c>
      <c r="G3449" t="s">
        <v>41</v>
      </c>
      <c r="H3449" t="s">
        <v>206</v>
      </c>
      <c r="I3449" t="s">
        <v>28</v>
      </c>
      <c r="J3449" t="s">
        <v>36</v>
      </c>
      <c r="K3449" t="s">
        <v>198</v>
      </c>
      <c r="L3449" t="s">
        <v>192</v>
      </c>
      <c r="M3449" t="s">
        <v>143</v>
      </c>
      <c r="N3449" s="2">
        <v>41377</v>
      </c>
      <c r="O3449" s="2">
        <v>41377</v>
      </c>
      <c r="P3449">
        <v>2</v>
      </c>
      <c r="Q3449" s="1">
        <v>0.02</v>
      </c>
      <c r="R3449">
        <v>27.48</v>
      </c>
      <c r="S3449">
        <v>4</v>
      </c>
      <c r="T3449">
        <f t="shared" si="53"/>
        <v>54.96</v>
      </c>
    </row>
    <row r="3450" spans="1:20" x14ac:dyDescent="0.25">
      <c r="A3450">
        <v>3449</v>
      </c>
      <c r="B3450">
        <v>87227</v>
      </c>
      <c r="C3450" t="s">
        <v>897</v>
      </c>
      <c r="D3450" t="s">
        <v>20</v>
      </c>
      <c r="E3450" t="s">
        <v>39</v>
      </c>
      <c r="F3450" t="s">
        <v>22</v>
      </c>
      <c r="G3450" t="s">
        <v>48</v>
      </c>
      <c r="H3450" t="s">
        <v>78</v>
      </c>
      <c r="I3450" t="s">
        <v>28</v>
      </c>
      <c r="J3450" t="s">
        <v>36</v>
      </c>
      <c r="K3450" t="s">
        <v>98</v>
      </c>
      <c r="L3450" t="s">
        <v>192</v>
      </c>
      <c r="M3450" t="s">
        <v>96</v>
      </c>
      <c r="N3450" s="2">
        <v>41467</v>
      </c>
      <c r="O3450" s="2">
        <v>41472</v>
      </c>
      <c r="P3450">
        <v>16</v>
      </c>
      <c r="Q3450" s="1">
        <v>0.03</v>
      </c>
      <c r="R3450">
        <v>6.81</v>
      </c>
      <c r="S3450">
        <v>5.48</v>
      </c>
      <c r="T3450">
        <f t="shared" si="53"/>
        <v>108.96</v>
      </c>
    </row>
    <row r="3451" spans="1:20" x14ac:dyDescent="0.25">
      <c r="A3451">
        <v>3450</v>
      </c>
      <c r="B3451">
        <v>87227</v>
      </c>
      <c r="C3451" t="s">
        <v>897</v>
      </c>
      <c r="D3451" t="s">
        <v>20</v>
      </c>
      <c r="E3451" t="s">
        <v>39</v>
      </c>
      <c r="F3451" t="s">
        <v>22</v>
      </c>
      <c r="G3451" t="s">
        <v>48</v>
      </c>
      <c r="H3451" t="s">
        <v>89</v>
      </c>
      <c r="I3451" t="s">
        <v>28</v>
      </c>
      <c r="J3451" t="s">
        <v>36</v>
      </c>
      <c r="K3451" t="s">
        <v>71</v>
      </c>
      <c r="L3451" t="s">
        <v>44</v>
      </c>
      <c r="M3451" t="s">
        <v>326</v>
      </c>
      <c r="N3451" s="2">
        <v>41467</v>
      </c>
      <c r="O3451" s="2">
        <v>41472</v>
      </c>
      <c r="P3451">
        <v>10</v>
      </c>
      <c r="Q3451" s="1">
        <v>0.06</v>
      </c>
      <c r="R3451">
        <v>3.78</v>
      </c>
      <c r="S3451">
        <v>0.71</v>
      </c>
      <c r="T3451">
        <f t="shared" si="53"/>
        <v>37.799999999999997</v>
      </c>
    </row>
    <row r="3452" spans="1:20" x14ac:dyDescent="0.25">
      <c r="A3452">
        <v>3451</v>
      </c>
      <c r="B3452">
        <v>87109</v>
      </c>
      <c r="C3452" t="s">
        <v>626</v>
      </c>
      <c r="D3452" t="s">
        <v>20</v>
      </c>
      <c r="E3452" t="s">
        <v>39</v>
      </c>
      <c r="F3452" t="s">
        <v>47</v>
      </c>
      <c r="G3452" t="s">
        <v>48</v>
      </c>
      <c r="H3452" t="s">
        <v>54</v>
      </c>
      <c r="I3452" t="s">
        <v>28</v>
      </c>
      <c r="J3452" t="s">
        <v>36</v>
      </c>
      <c r="K3452" t="s">
        <v>129</v>
      </c>
      <c r="L3452" t="s">
        <v>192</v>
      </c>
      <c r="M3452" t="s">
        <v>160</v>
      </c>
      <c r="N3452" s="2">
        <v>40437</v>
      </c>
      <c r="O3452" s="2">
        <v>40437</v>
      </c>
      <c r="P3452">
        <v>12</v>
      </c>
      <c r="Q3452" s="1">
        <v>0.04</v>
      </c>
      <c r="R3452">
        <v>22.84</v>
      </c>
      <c r="S3452">
        <v>16.87</v>
      </c>
      <c r="T3452">
        <f t="shared" si="53"/>
        <v>274.08</v>
      </c>
    </row>
    <row r="3453" spans="1:20" x14ac:dyDescent="0.25">
      <c r="A3453">
        <v>3452</v>
      </c>
      <c r="B3453">
        <v>89012</v>
      </c>
      <c r="C3453" t="s">
        <v>419</v>
      </c>
      <c r="D3453" t="s">
        <v>20</v>
      </c>
      <c r="E3453" t="s">
        <v>39</v>
      </c>
      <c r="F3453" t="s">
        <v>31</v>
      </c>
      <c r="G3453" t="s">
        <v>32</v>
      </c>
      <c r="H3453" t="s">
        <v>61</v>
      </c>
      <c r="I3453" t="s">
        <v>28</v>
      </c>
      <c r="J3453" t="s">
        <v>36</v>
      </c>
      <c r="K3453" t="s">
        <v>95</v>
      </c>
      <c r="L3453" t="s">
        <v>192</v>
      </c>
      <c r="M3453" t="s">
        <v>131</v>
      </c>
      <c r="N3453" s="2">
        <v>41167</v>
      </c>
      <c r="O3453" s="2">
        <v>41167</v>
      </c>
      <c r="P3453">
        <v>18</v>
      </c>
      <c r="Q3453" s="1">
        <v>0.08</v>
      </c>
      <c r="R3453">
        <v>2.16</v>
      </c>
      <c r="S3453">
        <v>6.05</v>
      </c>
      <c r="T3453">
        <f t="shared" si="53"/>
        <v>38.880000000000003</v>
      </c>
    </row>
    <row r="3454" spans="1:20" x14ac:dyDescent="0.25">
      <c r="A3454">
        <v>3453</v>
      </c>
      <c r="B3454">
        <v>90461</v>
      </c>
      <c r="C3454" t="s">
        <v>1714</v>
      </c>
      <c r="D3454" t="s">
        <v>20</v>
      </c>
      <c r="E3454" t="s">
        <v>39</v>
      </c>
      <c r="F3454" t="s">
        <v>31</v>
      </c>
      <c r="G3454" t="s">
        <v>93</v>
      </c>
      <c r="H3454" t="s">
        <v>54</v>
      </c>
      <c r="I3454" t="s">
        <v>28</v>
      </c>
      <c r="J3454" t="s">
        <v>36</v>
      </c>
      <c r="K3454" t="s">
        <v>129</v>
      </c>
      <c r="L3454" t="s">
        <v>706</v>
      </c>
      <c r="M3454" t="s">
        <v>35</v>
      </c>
      <c r="N3454" s="2">
        <v>40269</v>
      </c>
      <c r="O3454" s="2">
        <v>40271</v>
      </c>
      <c r="P3454">
        <v>1</v>
      </c>
      <c r="Q3454" s="1">
        <v>0.06</v>
      </c>
      <c r="R3454">
        <v>11.33</v>
      </c>
      <c r="S3454">
        <v>6.12</v>
      </c>
      <c r="T3454">
        <f t="shared" si="53"/>
        <v>11.33</v>
      </c>
    </row>
    <row r="3455" spans="1:20" x14ac:dyDescent="0.25">
      <c r="A3455">
        <v>3454</v>
      </c>
      <c r="B3455">
        <v>90511</v>
      </c>
      <c r="C3455" t="s">
        <v>856</v>
      </c>
      <c r="D3455" t="s">
        <v>578</v>
      </c>
      <c r="E3455" t="s">
        <v>187</v>
      </c>
      <c r="F3455" t="s">
        <v>31</v>
      </c>
      <c r="G3455" t="s">
        <v>48</v>
      </c>
      <c r="H3455" t="s">
        <v>219</v>
      </c>
      <c r="I3455" t="s">
        <v>28</v>
      </c>
      <c r="J3455" t="s">
        <v>36</v>
      </c>
      <c r="K3455" t="s">
        <v>101</v>
      </c>
      <c r="L3455" t="s">
        <v>330</v>
      </c>
      <c r="M3455" t="s">
        <v>83</v>
      </c>
      <c r="N3455" s="2">
        <v>41465</v>
      </c>
      <c r="O3455" s="2">
        <v>41467</v>
      </c>
      <c r="P3455">
        <v>4</v>
      </c>
      <c r="Q3455" s="1">
        <v>0</v>
      </c>
      <c r="R3455">
        <v>100.98</v>
      </c>
      <c r="S3455">
        <v>57.38</v>
      </c>
      <c r="T3455">
        <f t="shared" si="53"/>
        <v>403.92</v>
      </c>
    </row>
    <row r="3456" spans="1:20" x14ac:dyDescent="0.25">
      <c r="A3456">
        <v>3455</v>
      </c>
      <c r="B3456">
        <v>90511</v>
      </c>
      <c r="C3456" t="s">
        <v>856</v>
      </c>
      <c r="D3456" t="s">
        <v>20</v>
      </c>
      <c r="E3456" t="s">
        <v>39</v>
      </c>
      <c r="F3456" t="s">
        <v>31</v>
      </c>
      <c r="G3456" t="s">
        <v>48</v>
      </c>
      <c r="H3456" t="s">
        <v>61</v>
      </c>
      <c r="I3456" t="s">
        <v>28</v>
      </c>
      <c r="J3456" t="s">
        <v>36</v>
      </c>
      <c r="K3456" t="s">
        <v>248</v>
      </c>
      <c r="L3456" t="s">
        <v>192</v>
      </c>
      <c r="M3456" t="s">
        <v>631</v>
      </c>
      <c r="N3456" s="2">
        <v>41465</v>
      </c>
      <c r="O3456" s="2">
        <v>41469</v>
      </c>
      <c r="P3456">
        <v>6</v>
      </c>
      <c r="Q3456" s="1">
        <v>0.02</v>
      </c>
      <c r="R3456">
        <v>3.69</v>
      </c>
      <c r="S3456">
        <v>2.5</v>
      </c>
      <c r="T3456">
        <f t="shared" si="53"/>
        <v>22.14</v>
      </c>
    </row>
    <row r="3457" spans="1:20" x14ac:dyDescent="0.25">
      <c r="A3457">
        <v>3456</v>
      </c>
      <c r="B3457">
        <v>89558</v>
      </c>
      <c r="C3457" t="s">
        <v>611</v>
      </c>
      <c r="D3457" t="s">
        <v>20</v>
      </c>
      <c r="E3457" t="s">
        <v>187</v>
      </c>
      <c r="F3457" t="s">
        <v>47</v>
      </c>
      <c r="G3457" t="s">
        <v>93</v>
      </c>
      <c r="H3457" t="s">
        <v>217</v>
      </c>
      <c r="I3457" t="s">
        <v>28</v>
      </c>
      <c r="J3457" t="s">
        <v>36</v>
      </c>
      <c r="K3457" t="s">
        <v>158</v>
      </c>
      <c r="L3457" t="s">
        <v>746</v>
      </c>
      <c r="M3457" t="s">
        <v>111</v>
      </c>
      <c r="N3457" s="2">
        <v>41537</v>
      </c>
      <c r="O3457" s="2">
        <v>41539</v>
      </c>
      <c r="P3457">
        <v>4</v>
      </c>
      <c r="Q3457" s="1">
        <v>0.02</v>
      </c>
      <c r="R3457">
        <v>16.98</v>
      </c>
      <c r="S3457">
        <v>12.39</v>
      </c>
      <c r="T3457">
        <f t="shared" si="53"/>
        <v>67.92</v>
      </c>
    </row>
    <row r="3458" spans="1:20" x14ac:dyDescent="0.25">
      <c r="A3458">
        <v>3457</v>
      </c>
      <c r="B3458">
        <v>90889</v>
      </c>
      <c r="C3458" t="s">
        <v>1701</v>
      </c>
      <c r="D3458" t="s">
        <v>20</v>
      </c>
      <c r="E3458" t="s">
        <v>39</v>
      </c>
      <c r="F3458" t="s">
        <v>22</v>
      </c>
      <c r="G3458" t="s">
        <v>32</v>
      </c>
      <c r="H3458" t="s">
        <v>61</v>
      </c>
      <c r="I3458" t="s">
        <v>28</v>
      </c>
      <c r="J3458" t="s">
        <v>36</v>
      </c>
      <c r="K3458" t="s">
        <v>105</v>
      </c>
      <c r="L3458" t="s">
        <v>192</v>
      </c>
      <c r="M3458" t="s">
        <v>199</v>
      </c>
      <c r="N3458" s="2">
        <v>40556</v>
      </c>
      <c r="O3458" s="2">
        <v>40559</v>
      </c>
      <c r="P3458">
        <v>7</v>
      </c>
      <c r="Q3458" s="1">
        <v>0.06</v>
      </c>
      <c r="R3458">
        <v>37.76</v>
      </c>
      <c r="S3458">
        <v>12.9</v>
      </c>
      <c r="T3458">
        <f t="shared" si="53"/>
        <v>264.32</v>
      </c>
    </row>
    <row r="3459" spans="1:20" x14ac:dyDescent="0.25">
      <c r="A3459">
        <v>3458</v>
      </c>
      <c r="B3459">
        <v>90969</v>
      </c>
      <c r="C3459" t="s">
        <v>912</v>
      </c>
      <c r="D3459" t="s">
        <v>20</v>
      </c>
      <c r="E3459" t="s">
        <v>39</v>
      </c>
      <c r="F3459" t="s">
        <v>31</v>
      </c>
      <c r="G3459" t="s">
        <v>41</v>
      </c>
      <c r="H3459" t="s">
        <v>54</v>
      </c>
      <c r="I3459" t="s">
        <v>28</v>
      </c>
      <c r="J3459" t="s">
        <v>36</v>
      </c>
      <c r="K3459" t="s">
        <v>119</v>
      </c>
      <c r="L3459" t="s">
        <v>192</v>
      </c>
      <c r="M3459" t="s">
        <v>35</v>
      </c>
      <c r="N3459" s="2">
        <v>41455</v>
      </c>
      <c r="O3459" s="2">
        <v>41456</v>
      </c>
      <c r="P3459">
        <v>7</v>
      </c>
      <c r="Q3459" s="1">
        <v>0.04</v>
      </c>
      <c r="R3459">
        <v>3.89</v>
      </c>
      <c r="S3459">
        <v>7.01</v>
      </c>
      <c r="T3459">
        <f t="shared" ref="T3459:T3522" si="54">R3459*P3459</f>
        <v>27.23</v>
      </c>
    </row>
    <row r="3460" spans="1:20" x14ac:dyDescent="0.25">
      <c r="A3460">
        <v>3459</v>
      </c>
      <c r="B3460">
        <v>89216</v>
      </c>
      <c r="C3460" t="s">
        <v>120</v>
      </c>
      <c r="D3460" t="s">
        <v>20</v>
      </c>
      <c r="E3460" t="s">
        <v>187</v>
      </c>
      <c r="F3460" t="s">
        <v>31</v>
      </c>
      <c r="G3460" t="s">
        <v>23</v>
      </c>
      <c r="H3460" t="s">
        <v>225</v>
      </c>
      <c r="I3460" t="s">
        <v>28</v>
      </c>
      <c r="J3460" t="s">
        <v>36</v>
      </c>
      <c r="K3460" t="s">
        <v>228</v>
      </c>
      <c r="L3460" t="s">
        <v>26</v>
      </c>
      <c r="M3460" t="s">
        <v>139</v>
      </c>
      <c r="N3460" s="2">
        <v>41572</v>
      </c>
      <c r="O3460" s="2">
        <v>41573</v>
      </c>
      <c r="P3460">
        <v>18</v>
      </c>
      <c r="Q3460" s="1">
        <v>0.06</v>
      </c>
      <c r="R3460">
        <v>6.98</v>
      </c>
      <c r="S3460">
        <v>2.83</v>
      </c>
      <c r="T3460">
        <f t="shared" si="54"/>
        <v>125.64000000000001</v>
      </c>
    </row>
    <row r="3461" spans="1:20" x14ac:dyDescent="0.25">
      <c r="A3461">
        <v>3460</v>
      </c>
      <c r="B3461">
        <v>89216</v>
      </c>
      <c r="C3461" t="s">
        <v>120</v>
      </c>
      <c r="D3461" t="s">
        <v>38</v>
      </c>
      <c r="E3461" t="s">
        <v>39</v>
      </c>
      <c r="F3461" t="s">
        <v>31</v>
      </c>
      <c r="G3461" t="s">
        <v>23</v>
      </c>
      <c r="H3461" t="s">
        <v>54</v>
      </c>
      <c r="I3461" t="s">
        <v>28</v>
      </c>
      <c r="J3461" t="s">
        <v>36</v>
      </c>
      <c r="K3461" t="s">
        <v>116</v>
      </c>
      <c r="L3461" t="s">
        <v>192</v>
      </c>
      <c r="M3461" t="s">
        <v>146</v>
      </c>
      <c r="N3461" s="2">
        <v>41572</v>
      </c>
      <c r="O3461" s="2">
        <v>41575</v>
      </c>
      <c r="P3461">
        <v>20</v>
      </c>
      <c r="Q3461" s="1">
        <v>0</v>
      </c>
      <c r="R3461">
        <v>5.98</v>
      </c>
      <c r="S3461">
        <v>5.35</v>
      </c>
      <c r="T3461">
        <f t="shared" si="54"/>
        <v>119.60000000000001</v>
      </c>
    </row>
    <row r="3462" spans="1:20" x14ac:dyDescent="0.25">
      <c r="A3462">
        <v>3461</v>
      </c>
      <c r="B3462">
        <v>90975</v>
      </c>
      <c r="C3462" t="s">
        <v>1539</v>
      </c>
      <c r="D3462" t="s">
        <v>20</v>
      </c>
      <c r="E3462" t="s">
        <v>21</v>
      </c>
      <c r="F3462" t="s">
        <v>40</v>
      </c>
      <c r="G3462" t="s">
        <v>93</v>
      </c>
      <c r="H3462" t="s">
        <v>24</v>
      </c>
      <c r="I3462" t="s">
        <v>28</v>
      </c>
      <c r="J3462" t="s">
        <v>36</v>
      </c>
      <c r="K3462" t="s">
        <v>1147</v>
      </c>
      <c r="L3462" t="s">
        <v>26</v>
      </c>
      <c r="M3462" t="s">
        <v>370</v>
      </c>
      <c r="N3462" s="2">
        <v>40811</v>
      </c>
      <c r="O3462" s="2">
        <v>40813</v>
      </c>
      <c r="P3462">
        <v>10</v>
      </c>
      <c r="Q3462" s="1">
        <v>0.02</v>
      </c>
      <c r="R3462">
        <v>8.33</v>
      </c>
      <c r="S3462">
        <v>1.99</v>
      </c>
      <c r="T3462">
        <f t="shared" si="54"/>
        <v>83.3</v>
      </c>
    </row>
    <row r="3463" spans="1:20" x14ac:dyDescent="0.25">
      <c r="A3463">
        <v>3462</v>
      </c>
      <c r="B3463">
        <v>90975</v>
      </c>
      <c r="C3463" t="s">
        <v>1539</v>
      </c>
      <c r="D3463" t="s">
        <v>20</v>
      </c>
      <c r="E3463" t="s">
        <v>21</v>
      </c>
      <c r="F3463" t="s">
        <v>40</v>
      </c>
      <c r="G3463" t="s">
        <v>93</v>
      </c>
      <c r="H3463" t="s">
        <v>203</v>
      </c>
      <c r="I3463" t="s">
        <v>28</v>
      </c>
      <c r="J3463" t="s">
        <v>36</v>
      </c>
      <c r="K3463" t="s">
        <v>1107</v>
      </c>
      <c r="L3463" t="s">
        <v>192</v>
      </c>
      <c r="M3463" t="s">
        <v>638</v>
      </c>
      <c r="N3463" s="2">
        <v>40811</v>
      </c>
      <c r="O3463" s="2">
        <v>40812</v>
      </c>
      <c r="P3463">
        <v>5</v>
      </c>
      <c r="Q3463" s="1">
        <v>0</v>
      </c>
      <c r="R3463">
        <v>30.98</v>
      </c>
      <c r="S3463">
        <v>6.5</v>
      </c>
      <c r="T3463">
        <f t="shared" si="54"/>
        <v>154.9</v>
      </c>
    </row>
    <row r="3464" spans="1:20" x14ac:dyDescent="0.25">
      <c r="A3464">
        <v>3463</v>
      </c>
      <c r="B3464">
        <v>90975</v>
      </c>
      <c r="C3464" t="s">
        <v>1539</v>
      </c>
      <c r="D3464" t="s">
        <v>38</v>
      </c>
      <c r="E3464" t="s">
        <v>187</v>
      </c>
      <c r="F3464" t="s">
        <v>40</v>
      </c>
      <c r="G3464" t="s">
        <v>93</v>
      </c>
      <c r="H3464" t="s">
        <v>188</v>
      </c>
      <c r="I3464" t="s">
        <v>28</v>
      </c>
      <c r="J3464" t="s">
        <v>36</v>
      </c>
      <c r="K3464" t="s">
        <v>82</v>
      </c>
      <c r="L3464" t="s">
        <v>192</v>
      </c>
      <c r="M3464" t="s">
        <v>370</v>
      </c>
      <c r="N3464" s="2">
        <v>40811</v>
      </c>
      <c r="O3464" s="2">
        <v>40812</v>
      </c>
      <c r="P3464">
        <v>21</v>
      </c>
      <c r="Q3464" s="1">
        <v>0.06</v>
      </c>
      <c r="R3464">
        <v>22.98</v>
      </c>
      <c r="S3464">
        <v>7.58</v>
      </c>
      <c r="T3464">
        <f t="shared" si="54"/>
        <v>482.58</v>
      </c>
    </row>
    <row r="3465" spans="1:20" x14ac:dyDescent="0.25">
      <c r="A3465">
        <v>3464</v>
      </c>
      <c r="B3465">
        <v>87489</v>
      </c>
      <c r="C3465" t="s">
        <v>388</v>
      </c>
      <c r="D3465" t="s">
        <v>20</v>
      </c>
      <c r="E3465" t="s">
        <v>21</v>
      </c>
      <c r="F3465" t="s">
        <v>31</v>
      </c>
      <c r="G3465" t="s">
        <v>23</v>
      </c>
      <c r="H3465" t="s">
        <v>33</v>
      </c>
      <c r="I3465" t="s">
        <v>28</v>
      </c>
      <c r="J3465" t="s">
        <v>36</v>
      </c>
      <c r="K3465" t="s">
        <v>1243</v>
      </c>
      <c r="L3465" t="s">
        <v>192</v>
      </c>
      <c r="M3465" t="s">
        <v>131</v>
      </c>
      <c r="N3465" s="2">
        <v>40689</v>
      </c>
      <c r="O3465" s="2">
        <v>40691</v>
      </c>
      <c r="P3465">
        <v>3</v>
      </c>
      <c r="Q3465" s="1">
        <v>7.0000000000000007E-2</v>
      </c>
      <c r="R3465">
        <v>27.48</v>
      </c>
      <c r="S3465">
        <v>4</v>
      </c>
      <c r="T3465">
        <f t="shared" si="54"/>
        <v>82.44</v>
      </c>
    </row>
    <row r="3466" spans="1:20" x14ac:dyDescent="0.25">
      <c r="A3466">
        <v>3465</v>
      </c>
      <c r="B3466">
        <v>90034</v>
      </c>
      <c r="C3466" t="s">
        <v>946</v>
      </c>
      <c r="D3466" t="s">
        <v>38</v>
      </c>
      <c r="E3466" t="s">
        <v>39</v>
      </c>
      <c r="F3466" t="s">
        <v>22</v>
      </c>
      <c r="G3466" t="s">
        <v>23</v>
      </c>
      <c r="H3466" t="s">
        <v>42</v>
      </c>
      <c r="I3466" t="s">
        <v>28</v>
      </c>
      <c r="J3466" t="s">
        <v>36</v>
      </c>
      <c r="K3466" t="s">
        <v>105</v>
      </c>
      <c r="L3466" t="s">
        <v>192</v>
      </c>
      <c r="M3466" t="s">
        <v>27</v>
      </c>
      <c r="N3466" s="2">
        <v>41005</v>
      </c>
      <c r="O3466" s="2">
        <v>41007</v>
      </c>
      <c r="P3466">
        <v>4</v>
      </c>
      <c r="Q3466" s="1">
        <v>0.05</v>
      </c>
      <c r="R3466">
        <v>7.77</v>
      </c>
      <c r="S3466">
        <v>9.23</v>
      </c>
      <c r="T3466">
        <f t="shared" si="54"/>
        <v>31.08</v>
      </c>
    </row>
    <row r="3467" spans="1:20" x14ac:dyDescent="0.25">
      <c r="A3467">
        <v>3466</v>
      </c>
      <c r="B3467">
        <v>88146</v>
      </c>
      <c r="C3467" t="s">
        <v>403</v>
      </c>
      <c r="D3467" t="s">
        <v>20</v>
      </c>
      <c r="E3467" t="s">
        <v>21</v>
      </c>
      <c r="F3467" t="s">
        <v>40</v>
      </c>
      <c r="G3467" t="s">
        <v>32</v>
      </c>
      <c r="H3467" t="s">
        <v>206</v>
      </c>
      <c r="I3467" t="s">
        <v>28</v>
      </c>
      <c r="J3467" t="s">
        <v>36</v>
      </c>
      <c r="K3467" t="s">
        <v>1114</v>
      </c>
      <c r="L3467" t="s">
        <v>192</v>
      </c>
      <c r="M3467" t="s">
        <v>59</v>
      </c>
      <c r="N3467" s="2">
        <v>41401</v>
      </c>
      <c r="O3467" s="2">
        <v>41402</v>
      </c>
      <c r="P3467">
        <v>1</v>
      </c>
      <c r="Q3467" s="1">
        <v>0</v>
      </c>
      <c r="R3467">
        <v>20.97</v>
      </c>
      <c r="S3467">
        <v>6.5</v>
      </c>
      <c r="T3467">
        <f t="shared" si="54"/>
        <v>20.97</v>
      </c>
    </row>
    <row r="3468" spans="1:20" x14ac:dyDescent="0.25">
      <c r="A3468">
        <v>3467</v>
      </c>
      <c r="B3468">
        <v>88146</v>
      </c>
      <c r="C3468" t="s">
        <v>403</v>
      </c>
      <c r="D3468" t="s">
        <v>38</v>
      </c>
      <c r="E3468" t="s">
        <v>39</v>
      </c>
      <c r="F3468" t="s">
        <v>40</v>
      </c>
      <c r="G3468" t="s">
        <v>32</v>
      </c>
      <c r="H3468" t="s">
        <v>61</v>
      </c>
      <c r="I3468" t="s">
        <v>28</v>
      </c>
      <c r="J3468" t="s">
        <v>36</v>
      </c>
      <c r="K3468" t="s">
        <v>289</v>
      </c>
      <c r="L3468" t="s">
        <v>44</v>
      </c>
      <c r="M3468" t="s">
        <v>59</v>
      </c>
      <c r="N3468" s="2">
        <v>41401</v>
      </c>
      <c r="O3468" s="2">
        <v>41403</v>
      </c>
      <c r="P3468">
        <v>10</v>
      </c>
      <c r="Q3468" s="1">
        <v>0.08</v>
      </c>
      <c r="R3468">
        <v>2.1</v>
      </c>
      <c r="S3468">
        <v>0.7</v>
      </c>
      <c r="T3468">
        <f t="shared" si="54"/>
        <v>21</v>
      </c>
    </row>
    <row r="3469" spans="1:20" x14ac:dyDescent="0.25">
      <c r="A3469">
        <v>3468</v>
      </c>
      <c r="B3469">
        <v>88072</v>
      </c>
      <c r="C3469" t="s">
        <v>800</v>
      </c>
      <c r="D3469" t="s">
        <v>20</v>
      </c>
      <c r="E3469" t="s">
        <v>39</v>
      </c>
      <c r="F3469" t="s">
        <v>22</v>
      </c>
      <c r="G3469" t="s">
        <v>23</v>
      </c>
      <c r="H3469" t="s">
        <v>42</v>
      </c>
      <c r="I3469" t="s">
        <v>28</v>
      </c>
      <c r="J3469" t="s">
        <v>36</v>
      </c>
      <c r="K3469" t="s">
        <v>82</v>
      </c>
      <c r="L3469" t="s">
        <v>192</v>
      </c>
      <c r="M3469" t="s">
        <v>150</v>
      </c>
      <c r="N3469" s="2">
        <v>41147</v>
      </c>
      <c r="O3469" s="2">
        <v>41147</v>
      </c>
      <c r="P3469">
        <v>21</v>
      </c>
      <c r="Q3469" s="1">
        <v>0.04</v>
      </c>
      <c r="R3469">
        <v>60.97</v>
      </c>
      <c r="S3469">
        <v>4.5</v>
      </c>
      <c r="T3469">
        <f t="shared" si="54"/>
        <v>1280.3699999999999</v>
      </c>
    </row>
    <row r="3470" spans="1:20" x14ac:dyDescent="0.25">
      <c r="A3470">
        <v>3469</v>
      </c>
      <c r="B3470">
        <v>90019</v>
      </c>
      <c r="C3470" t="s">
        <v>1389</v>
      </c>
      <c r="D3470" t="s">
        <v>20</v>
      </c>
      <c r="E3470" t="s">
        <v>39</v>
      </c>
      <c r="F3470" t="s">
        <v>31</v>
      </c>
      <c r="G3470" t="s">
        <v>23</v>
      </c>
      <c r="H3470" t="s">
        <v>54</v>
      </c>
      <c r="I3470" t="s">
        <v>28</v>
      </c>
      <c r="J3470" t="s">
        <v>36</v>
      </c>
      <c r="K3470" t="s">
        <v>101</v>
      </c>
      <c r="L3470" t="s">
        <v>192</v>
      </c>
      <c r="M3470" t="s">
        <v>35</v>
      </c>
      <c r="N3470" s="2">
        <v>41223</v>
      </c>
      <c r="O3470" s="2">
        <v>41225</v>
      </c>
      <c r="P3470">
        <v>31</v>
      </c>
      <c r="Q3470" s="1">
        <v>0.02</v>
      </c>
      <c r="R3470">
        <v>15.31</v>
      </c>
      <c r="S3470">
        <v>8.7799999999999994</v>
      </c>
      <c r="T3470">
        <f t="shared" si="54"/>
        <v>474.61</v>
      </c>
    </row>
    <row r="3471" spans="1:20" x14ac:dyDescent="0.25">
      <c r="A3471">
        <v>3470</v>
      </c>
      <c r="B3471">
        <v>86966</v>
      </c>
      <c r="C3471" t="s">
        <v>1232</v>
      </c>
      <c r="D3471" t="s">
        <v>20</v>
      </c>
      <c r="E3471" t="s">
        <v>21</v>
      </c>
      <c r="F3471" t="s">
        <v>40</v>
      </c>
      <c r="G3471" t="s">
        <v>93</v>
      </c>
      <c r="H3471" t="s">
        <v>206</v>
      </c>
      <c r="I3471" t="s">
        <v>28</v>
      </c>
      <c r="J3471" t="s">
        <v>36</v>
      </c>
      <c r="K3471" t="s">
        <v>1108</v>
      </c>
      <c r="L3471" t="s">
        <v>192</v>
      </c>
      <c r="M3471" t="s">
        <v>99</v>
      </c>
      <c r="N3471" s="2">
        <v>40399</v>
      </c>
      <c r="O3471" s="2">
        <v>40400</v>
      </c>
      <c r="P3471">
        <v>19</v>
      </c>
      <c r="Q3471" s="1">
        <v>7.0000000000000007E-2</v>
      </c>
      <c r="R3471">
        <v>20.95</v>
      </c>
      <c r="S3471">
        <v>5.99</v>
      </c>
      <c r="T3471">
        <f t="shared" si="54"/>
        <v>398.05</v>
      </c>
    </row>
    <row r="3472" spans="1:20" x14ac:dyDescent="0.25">
      <c r="A3472">
        <v>3471</v>
      </c>
      <c r="B3472">
        <v>90418</v>
      </c>
      <c r="C3472" t="s">
        <v>311</v>
      </c>
      <c r="D3472" t="s">
        <v>20</v>
      </c>
      <c r="E3472" t="s">
        <v>39</v>
      </c>
      <c r="F3472" t="s">
        <v>22</v>
      </c>
      <c r="G3472" t="s">
        <v>93</v>
      </c>
      <c r="H3472" t="s">
        <v>78</v>
      </c>
      <c r="I3472" t="s">
        <v>28</v>
      </c>
      <c r="J3472" t="s">
        <v>36</v>
      </c>
      <c r="K3472" t="s">
        <v>136</v>
      </c>
      <c r="L3472" t="s">
        <v>706</v>
      </c>
      <c r="M3472" t="s">
        <v>80</v>
      </c>
      <c r="N3472" s="2">
        <v>40827</v>
      </c>
      <c r="O3472" s="2">
        <v>40828</v>
      </c>
      <c r="P3472">
        <v>13</v>
      </c>
      <c r="Q3472" s="1">
        <v>0.02</v>
      </c>
      <c r="R3472">
        <v>14.42</v>
      </c>
      <c r="S3472">
        <v>6.75</v>
      </c>
      <c r="T3472">
        <f t="shared" si="54"/>
        <v>187.46</v>
      </c>
    </row>
    <row r="3473" spans="1:20" x14ac:dyDescent="0.25">
      <c r="A3473">
        <v>3472</v>
      </c>
      <c r="B3473">
        <v>90466</v>
      </c>
      <c r="C3473" t="s">
        <v>1455</v>
      </c>
      <c r="D3473" t="s">
        <v>20</v>
      </c>
      <c r="E3473" t="s">
        <v>39</v>
      </c>
      <c r="F3473" t="s">
        <v>22</v>
      </c>
      <c r="G3473" t="s">
        <v>41</v>
      </c>
      <c r="H3473" t="s">
        <v>78</v>
      </c>
      <c r="I3473" t="s">
        <v>28</v>
      </c>
      <c r="J3473" t="s">
        <v>36</v>
      </c>
      <c r="K3473" t="s">
        <v>289</v>
      </c>
      <c r="L3473" t="s">
        <v>192</v>
      </c>
      <c r="M3473" t="s">
        <v>398</v>
      </c>
      <c r="N3473" s="2">
        <v>41506</v>
      </c>
      <c r="O3473" s="2">
        <v>41508</v>
      </c>
      <c r="P3473">
        <v>15</v>
      </c>
      <c r="Q3473" s="1">
        <v>0.03</v>
      </c>
      <c r="R3473">
        <v>30.98</v>
      </c>
      <c r="S3473">
        <v>19.510000000000002</v>
      </c>
      <c r="T3473">
        <f t="shared" si="54"/>
        <v>464.7</v>
      </c>
    </row>
    <row r="3474" spans="1:20" x14ac:dyDescent="0.25">
      <c r="A3474">
        <v>3473</v>
      </c>
      <c r="B3474">
        <v>90466</v>
      </c>
      <c r="C3474" t="s">
        <v>1474</v>
      </c>
      <c r="D3474" t="s">
        <v>578</v>
      </c>
      <c r="E3474" t="s">
        <v>39</v>
      </c>
      <c r="F3474" t="s">
        <v>31</v>
      </c>
      <c r="G3474" t="s">
        <v>41</v>
      </c>
      <c r="H3474" t="s">
        <v>61</v>
      </c>
      <c r="I3474" t="s">
        <v>28</v>
      </c>
      <c r="J3474" t="s">
        <v>36</v>
      </c>
      <c r="K3474" t="s">
        <v>43</v>
      </c>
      <c r="L3474" t="s">
        <v>283</v>
      </c>
      <c r="M3474" t="s">
        <v>146</v>
      </c>
      <c r="N3474" s="2">
        <v>41506</v>
      </c>
      <c r="O3474" s="2">
        <v>41508</v>
      </c>
      <c r="P3474">
        <v>11</v>
      </c>
      <c r="Q3474" s="1">
        <v>0.01</v>
      </c>
      <c r="R3474">
        <v>68.81</v>
      </c>
      <c r="S3474">
        <v>60</v>
      </c>
      <c r="T3474">
        <f t="shared" si="54"/>
        <v>756.91000000000008</v>
      </c>
    </row>
    <row r="3475" spans="1:20" x14ac:dyDescent="0.25">
      <c r="A3475">
        <v>3474</v>
      </c>
      <c r="B3475">
        <v>90466</v>
      </c>
      <c r="C3475" t="s">
        <v>1400</v>
      </c>
      <c r="D3475" t="s">
        <v>20</v>
      </c>
      <c r="E3475" t="s">
        <v>39</v>
      </c>
      <c r="F3475" t="s">
        <v>31</v>
      </c>
      <c r="G3475" t="s">
        <v>41</v>
      </c>
      <c r="H3475" t="s">
        <v>89</v>
      </c>
      <c r="I3475" t="s">
        <v>28</v>
      </c>
      <c r="J3475" t="s">
        <v>36</v>
      </c>
      <c r="K3475" t="s">
        <v>138</v>
      </c>
      <c r="L3475" t="s">
        <v>44</v>
      </c>
      <c r="M3475" t="s">
        <v>143</v>
      </c>
      <c r="N3475" s="2">
        <v>41506</v>
      </c>
      <c r="O3475" s="2">
        <v>41508</v>
      </c>
      <c r="P3475">
        <v>9</v>
      </c>
      <c r="Q3475" s="1">
        <v>0</v>
      </c>
      <c r="R3475">
        <v>5.84</v>
      </c>
      <c r="S3475">
        <v>1.2</v>
      </c>
      <c r="T3475">
        <f t="shared" si="54"/>
        <v>52.56</v>
      </c>
    </row>
    <row r="3476" spans="1:20" x14ac:dyDescent="0.25">
      <c r="A3476">
        <v>3475</v>
      </c>
      <c r="B3476">
        <v>86689</v>
      </c>
      <c r="C3476" t="s">
        <v>748</v>
      </c>
      <c r="D3476" t="s">
        <v>38</v>
      </c>
      <c r="E3476" t="s">
        <v>39</v>
      </c>
      <c r="F3476" t="s">
        <v>22</v>
      </c>
      <c r="G3476" t="s">
        <v>23</v>
      </c>
      <c r="H3476" t="s">
        <v>49</v>
      </c>
      <c r="I3476" t="s">
        <v>28</v>
      </c>
      <c r="J3476" t="s">
        <v>36</v>
      </c>
      <c r="K3476" t="s">
        <v>248</v>
      </c>
      <c r="L3476" t="s">
        <v>44</v>
      </c>
      <c r="M3476" t="s">
        <v>227</v>
      </c>
      <c r="N3476" s="2">
        <v>40760</v>
      </c>
      <c r="O3476" s="2">
        <v>40763</v>
      </c>
      <c r="P3476">
        <v>18</v>
      </c>
      <c r="Q3476" s="1">
        <v>0.01</v>
      </c>
      <c r="R3476">
        <v>37.94</v>
      </c>
      <c r="S3476">
        <v>5.08</v>
      </c>
      <c r="T3476">
        <f t="shared" si="54"/>
        <v>682.92</v>
      </c>
    </row>
    <row r="3477" spans="1:20" x14ac:dyDescent="0.25">
      <c r="A3477">
        <v>3476</v>
      </c>
      <c r="B3477">
        <v>86689</v>
      </c>
      <c r="C3477" t="s">
        <v>748</v>
      </c>
      <c r="D3477" t="s">
        <v>20</v>
      </c>
      <c r="E3477" t="s">
        <v>39</v>
      </c>
      <c r="F3477" t="s">
        <v>22</v>
      </c>
      <c r="G3477" t="s">
        <v>23</v>
      </c>
      <c r="H3477" t="s">
        <v>42</v>
      </c>
      <c r="I3477" t="s">
        <v>28</v>
      </c>
      <c r="J3477" t="s">
        <v>36</v>
      </c>
      <c r="K3477" t="s">
        <v>74</v>
      </c>
      <c r="L3477" t="s">
        <v>192</v>
      </c>
      <c r="M3477" t="s">
        <v>182</v>
      </c>
      <c r="N3477" s="2">
        <v>40760</v>
      </c>
      <c r="O3477" s="2">
        <v>40761</v>
      </c>
      <c r="P3477">
        <v>8</v>
      </c>
      <c r="Q3477" s="1">
        <v>0.01</v>
      </c>
      <c r="R3477">
        <v>111.03</v>
      </c>
      <c r="S3477">
        <v>8.64</v>
      </c>
      <c r="T3477">
        <f t="shared" si="54"/>
        <v>888.24</v>
      </c>
    </row>
    <row r="3478" spans="1:20" x14ac:dyDescent="0.25">
      <c r="A3478">
        <v>3477</v>
      </c>
      <c r="B3478">
        <v>87996</v>
      </c>
      <c r="C3478" t="s">
        <v>347</v>
      </c>
      <c r="D3478" t="s">
        <v>20</v>
      </c>
      <c r="E3478" t="s">
        <v>187</v>
      </c>
      <c r="F3478" t="s">
        <v>31</v>
      </c>
      <c r="G3478" t="s">
        <v>48</v>
      </c>
      <c r="H3478" t="s">
        <v>219</v>
      </c>
      <c r="I3478" t="s">
        <v>28</v>
      </c>
      <c r="J3478" t="s">
        <v>36</v>
      </c>
      <c r="K3478" t="s">
        <v>189</v>
      </c>
      <c r="L3478" t="s">
        <v>192</v>
      </c>
      <c r="M3478" t="s">
        <v>131</v>
      </c>
      <c r="N3478" s="2">
        <v>41132</v>
      </c>
      <c r="O3478" s="2">
        <v>41136</v>
      </c>
      <c r="P3478">
        <v>16</v>
      </c>
      <c r="Q3478" s="1">
        <v>7.0000000000000007E-2</v>
      </c>
      <c r="R3478">
        <v>32.479999999999997</v>
      </c>
      <c r="S3478">
        <v>7.09</v>
      </c>
      <c r="T3478">
        <f t="shared" si="54"/>
        <v>519.67999999999995</v>
      </c>
    </row>
    <row r="3479" spans="1:20" x14ac:dyDescent="0.25">
      <c r="A3479">
        <v>3478</v>
      </c>
      <c r="B3479">
        <v>89638</v>
      </c>
      <c r="C3479" t="s">
        <v>2224</v>
      </c>
      <c r="D3479" t="s">
        <v>20</v>
      </c>
      <c r="E3479" t="s">
        <v>39</v>
      </c>
      <c r="F3479" t="s">
        <v>31</v>
      </c>
      <c r="G3479" t="s">
        <v>93</v>
      </c>
      <c r="H3479" t="s">
        <v>94</v>
      </c>
      <c r="I3479" t="s">
        <v>28</v>
      </c>
      <c r="J3479" t="s">
        <v>36</v>
      </c>
      <c r="K3479" t="s">
        <v>289</v>
      </c>
      <c r="L3479" t="s">
        <v>192</v>
      </c>
      <c r="M3479" t="s">
        <v>146</v>
      </c>
      <c r="N3479" s="2">
        <v>41526</v>
      </c>
      <c r="O3479" s="2">
        <v>41529</v>
      </c>
      <c r="P3479">
        <v>15</v>
      </c>
      <c r="Q3479" s="1">
        <v>0.01</v>
      </c>
      <c r="R3479">
        <v>40.99</v>
      </c>
      <c r="S3479">
        <v>19.989999999999998</v>
      </c>
      <c r="T3479">
        <f t="shared" si="54"/>
        <v>614.85</v>
      </c>
    </row>
    <row r="3480" spans="1:20" x14ac:dyDescent="0.25">
      <c r="A3480">
        <v>3479</v>
      </c>
      <c r="B3480">
        <v>89638</v>
      </c>
      <c r="C3480" t="s">
        <v>2443</v>
      </c>
      <c r="D3480" t="s">
        <v>20</v>
      </c>
      <c r="E3480" t="s">
        <v>187</v>
      </c>
      <c r="F3480" t="s">
        <v>31</v>
      </c>
      <c r="G3480" t="s">
        <v>93</v>
      </c>
      <c r="H3480" t="s">
        <v>225</v>
      </c>
      <c r="I3480" t="s">
        <v>28</v>
      </c>
      <c r="J3480" t="s">
        <v>36</v>
      </c>
      <c r="K3480" t="s">
        <v>170</v>
      </c>
      <c r="L3480" t="s">
        <v>746</v>
      </c>
      <c r="M3480" t="s">
        <v>63</v>
      </c>
      <c r="N3480" s="2">
        <v>41526</v>
      </c>
      <c r="O3480" s="2">
        <v>41529</v>
      </c>
      <c r="P3480">
        <v>11</v>
      </c>
      <c r="Q3480" s="1">
        <v>0.05</v>
      </c>
      <c r="R3480">
        <v>136.97999999999999</v>
      </c>
      <c r="S3480">
        <v>24.49</v>
      </c>
      <c r="T3480">
        <f t="shared" si="54"/>
        <v>1506.78</v>
      </c>
    </row>
    <row r="3481" spans="1:20" x14ac:dyDescent="0.25">
      <c r="A3481">
        <v>3480</v>
      </c>
      <c r="B3481">
        <v>90979</v>
      </c>
      <c r="C3481" t="s">
        <v>725</v>
      </c>
      <c r="D3481" t="s">
        <v>578</v>
      </c>
      <c r="E3481" t="s">
        <v>187</v>
      </c>
      <c r="F3481" t="s">
        <v>31</v>
      </c>
      <c r="G3481" t="s">
        <v>93</v>
      </c>
      <c r="H3481" t="s">
        <v>188</v>
      </c>
      <c r="I3481" t="s">
        <v>28</v>
      </c>
      <c r="J3481" t="s">
        <v>36</v>
      </c>
      <c r="K3481" t="s">
        <v>113</v>
      </c>
      <c r="L3481" t="s">
        <v>283</v>
      </c>
      <c r="M3481" t="s">
        <v>375</v>
      </c>
      <c r="N3481" s="2">
        <v>41011</v>
      </c>
      <c r="O3481" s="2">
        <v>41012</v>
      </c>
      <c r="P3481">
        <v>1</v>
      </c>
      <c r="Q3481" s="1">
        <v>0.01</v>
      </c>
      <c r="R3481">
        <v>110.98</v>
      </c>
      <c r="S3481">
        <v>30</v>
      </c>
      <c r="T3481">
        <f t="shared" si="54"/>
        <v>110.98</v>
      </c>
    </row>
    <row r="3482" spans="1:20" x14ac:dyDescent="0.25">
      <c r="A3482">
        <v>3481</v>
      </c>
      <c r="B3482">
        <v>90979</v>
      </c>
      <c r="C3482" t="s">
        <v>725</v>
      </c>
      <c r="D3482" t="s">
        <v>20</v>
      </c>
      <c r="E3482" t="s">
        <v>21</v>
      </c>
      <c r="F3482" t="s">
        <v>31</v>
      </c>
      <c r="G3482" t="s">
        <v>93</v>
      </c>
      <c r="H3482" t="s">
        <v>24</v>
      </c>
      <c r="I3482" t="s">
        <v>28</v>
      </c>
      <c r="J3482" t="s">
        <v>36</v>
      </c>
      <c r="K3482" t="s">
        <v>201</v>
      </c>
      <c r="L3482" t="s">
        <v>26</v>
      </c>
      <c r="M3482" t="s">
        <v>91</v>
      </c>
      <c r="N3482" s="2">
        <v>41011</v>
      </c>
      <c r="O3482" s="2">
        <v>41013</v>
      </c>
      <c r="P3482">
        <v>14</v>
      </c>
      <c r="Q3482" s="1">
        <v>7.0000000000000007E-2</v>
      </c>
      <c r="R3482">
        <v>20.99</v>
      </c>
      <c r="S3482">
        <v>3.3</v>
      </c>
      <c r="T3482">
        <f t="shared" si="54"/>
        <v>293.85999999999996</v>
      </c>
    </row>
    <row r="3483" spans="1:20" x14ac:dyDescent="0.25">
      <c r="A3483">
        <v>3482</v>
      </c>
      <c r="B3483">
        <v>90521</v>
      </c>
      <c r="C3483" t="s">
        <v>127</v>
      </c>
      <c r="D3483" t="s">
        <v>20</v>
      </c>
      <c r="E3483" t="s">
        <v>39</v>
      </c>
      <c r="F3483" t="s">
        <v>22</v>
      </c>
      <c r="G3483" t="s">
        <v>32</v>
      </c>
      <c r="H3483" t="s">
        <v>78</v>
      </c>
      <c r="I3483" t="s">
        <v>28</v>
      </c>
      <c r="J3483" t="s">
        <v>36</v>
      </c>
      <c r="K3483" t="s">
        <v>129</v>
      </c>
      <c r="L3483" t="s">
        <v>192</v>
      </c>
      <c r="M3483" t="s">
        <v>182</v>
      </c>
      <c r="N3483" s="2">
        <v>41369</v>
      </c>
      <c r="O3483" s="2">
        <v>41371</v>
      </c>
      <c r="P3483">
        <v>11</v>
      </c>
      <c r="Q3483" s="1">
        <v>0.05</v>
      </c>
      <c r="R3483">
        <v>2.08</v>
      </c>
      <c r="S3483">
        <v>1.49</v>
      </c>
      <c r="T3483">
        <f t="shared" si="54"/>
        <v>22.880000000000003</v>
      </c>
    </row>
    <row r="3484" spans="1:20" x14ac:dyDescent="0.25">
      <c r="A3484">
        <v>3483</v>
      </c>
      <c r="B3484">
        <v>88529</v>
      </c>
      <c r="C3484" t="s">
        <v>1555</v>
      </c>
      <c r="D3484" t="s">
        <v>20</v>
      </c>
      <c r="E3484" t="s">
        <v>21</v>
      </c>
      <c r="F3484" t="s">
        <v>40</v>
      </c>
      <c r="G3484" t="s">
        <v>48</v>
      </c>
      <c r="H3484" t="s">
        <v>24</v>
      </c>
      <c r="I3484" t="s">
        <v>28</v>
      </c>
      <c r="J3484" t="s">
        <v>36</v>
      </c>
      <c r="K3484" t="s">
        <v>1138</v>
      </c>
      <c r="L3484" t="s">
        <v>192</v>
      </c>
      <c r="M3484" t="s">
        <v>99</v>
      </c>
      <c r="N3484" s="2">
        <v>40808</v>
      </c>
      <c r="O3484" s="2">
        <v>40810</v>
      </c>
      <c r="P3484">
        <v>21</v>
      </c>
      <c r="Q3484" s="1">
        <v>0.03</v>
      </c>
      <c r="R3484">
        <v>65.989999999999995</v>
      </c>
      <c r="S3484">
        <v>8.99</v>
      </c>
      <c r="T3484">
        <f t="shared" si="54"/>
        <v>1385.79</v>
      </c>
    </row>
    <row r="3485" spans="1:20" x14ac:dyDescent="0.25">
      <c r="A3485">
        <v>3484</v>
      </c>
      <c r="B3485">
        <v>87349</v>
      </c>
      <c r="C3485" t="s">
        <v>579</v>
      </c>
      <c r="D3485" t="s">
        <v>578</v>
      </c>
      <c r="E3485" t="s">
        <v>187</v>
      </c>
      <c r="F3485" t="s">
        <v>31</v>
      </c>
      <c r="G3485" t="s">
        <v>23</v>
      </c>
      <c r="H3485" t="s">
        <v>219</v>
      </c>
      <c r="I3485" t="s">
        <v>28</v>
      </c>
      <c r="J3485" t="s">
        <v>36</v>
      </c>
      <c r="K3485" t="s">
        <v>170</v>
      </c>
      <c r="L3485" t="s">
        <v>330</v>
      </c>
      <c r="M3485" t="s">
        <v>143</v>
      </c>
      <c r="N3485" s="2">
        <v>40627</v>
      </c>
      <c r="O3485" s="2">
        <v>40629</v>
      </c>
      <c r="P3485">
        <v>6</v>
      </c>
      <c r="Q3485" s="1">
        <v>0.02</v>
      </c>
      <c r="R3485">
        <v>296.18</v>
      </c>
      <c r="S3485">
        <v>54.12</v>
      </c>
      <c r="T3485">
        <f t="shared" si="54"/>
        <v>1777.08</v>
      </c>
    </row>
    <row r="3486" spans="1:20" x14ac:dyDescent="0.25">
      <c r="A3486">
        <v>3485</v>
      </c>
      <c r="B3486">
        <v>90375</v>
      </c>
      <c r="C3486" t="s">
        <v>1371</v>
      </c>
      <c r="D3486" t="s">
        <v>578</v>
      </c>
      <c r="E3486" t="s">
        <v>21</v>
      </c>
      <c r="F3486" t="s">
        <v>40</v>
      </c>
      <c r="G3486" t="s">
        <v>93</v>
      </c>
      <c r="H3486" t="s">
        <v>206</v>
      </c>
      <c r="I3486" t="s">
        <v>28</v>
      </c>
      <c r="J3486" t="s">
        <v>36</v>
      </c>
      <c r="K3486" t="s">
        <v>201</v>
      </c>
      <c r="L3486" t="s">
        <v>283</v>
      </c>
      <c r="M3486" t="s">
        <v>393</v>
      </c>
      <c r="N3486" s="2">
        <v>40963</v>
      </c>
      <c r="O3486" s="2">
        <v>40964</v>
      </c>
      <c r="P3486">
        <v>11</v>
      </c>
      <c r="Q3486" s="1">
        <v>0.09</v>
      </c>
      <c r="R3486">
        <v>120.97</v>
      </c>
      <c r="S3486">
        <v>26.3</v>
      </c>
      <c r="T3486">
        <f t="shared" si="54"/>
        <v>1330.67</v>
      </c>
    </row>
    <row r="3487" spans="1:20" x14ac:dyDescent="0.25">
      <c r="A3487">
        <v>3486</v>
      </c>
      <c r="B3487">
        <v>90375</v>
      </c>
      <c r="C3487" t="s">
        <v>1371</v>
      </c>
      <c r="D3487" t="s">
        <v>20</v>
      </c>
      <c r="E3487" t="s">
        <v>39</v>
      </c>
      <c r="F3487" t="s">
        <v>40</v>
      </c>
      <c r="G3487" t="s">
        <v>93</v>
      </c>
      <c r="H3487" t="s">
        <v>89</v>
      </c>
      <c r="I3487" t="s">
        <v>28</v>
      </c>
      <c r="J3487" t="s">
        <v>36</v>
      </c>
      <c r="K3487" t="s">
        <v>98</v>
      </c>
      <c r="L3487" t="s">
        <v>192</v>
      </c>
      <c r="M3487" t="s">
        <v>309</v>
      </c>
      <c r="N3487" s="2">
        <v>40963</v>
      </c>
      <c r="O3487" s="2">
        <v>40964</v>
      </c>
      <c r="P3487">
        <v>10</v>
      </c>
      <c r="Q3487" s="1">
        <v>7.0000000000000007E-2</v>
      </c>
      <c r="R3487">
        <v>5.78</v>
      </c>
      <c r="S3487">
        <v>7.64</v>
      </c>
      <c r="T3487">
        <f t="shared" si="54"/>
        <v>57.800000000000004</v>
      </c>
    </row>
    <row r="3488" spans="1:20" x14ac:dyDescent="0.25">
      <c r="A3488">
        <v>3487</v>
      </c>
      <c r="B3488">
        <v>88040</v>
      </c>
      <c r="C3488" t="s">
        <v>504</v>
      </c>
      <c r="D3488" t="s">
        <v>20</v>
      </c>
      <c r="E3488" t="s">
        <v>39</v>
      </c>
      <c r="F3488" t="s">
        <v>40</v>
      </c>
      <c r="G3488" t="s">
        <v>93</v>
      </c>
      <c r="H3488" t="s">
        <v>54</v>
      </c>
      <c r="I3488" t="s">
        <v>28</v>
      </c>
      <c r="J3488" t="s">
        <v>36</v>
      </c>
      <c r="K3488" t="s">
        <v>291</v>
      </c>
      <c r="L3488" t="s">
        <v>192</v>
      </c>
      <c r="M3488" t="s">
        <v>59</v>
      </c>
      <c r="N3488" s="2">
        <v>40403</v>
      </c>
      <c r="O3488" s="2">
        <v>40405</v>
      </c>
      <c r="P3488">
        <v>5</v>
      </c>
      <c r="Q3488" s="1">
        <v>7.0000000000000007E-2</v>
      </c>
      <c r="R3488">
        <v>5.98</v>
      </c>
      <c r="S3488">
        <v>5.46</v>
      </c>
      <c r="T3488">
        <f t="shared" si="54"/>
        <v>29.900000000000002</v>
      </c>
    </row>
    <row r="3489" spans="1:20" x14ac:dyDescent="0.25">
      <c r="A3489">
        <v>3488</v>
      </c>
      <c r="B3489">
        <v>87073</v>
      </c>
      <c r="C3489" t="s">
        <v>1209</v>
      </c>
      <c r="D3489" t="s">
        <v>20</v>
      </c>
      <c r="E3489" t="s">
        <v>39</v>
      </c>
      <c r="F3489" t="s">
        <v>22</v>
      </c>
      <c r="G3489" t="s">
        <v>23</v>
      </c>
      <c r="H3489" t="s">
        <v>49</v>
      </c>
      <c r="I3489" t="s">
        <v>28</v>
      </c>
      <c r="J3489" t="s">
        <v>36</v>
      </c>
      <c r="K3489" t="s">
        <v>138</v>
      </c>
      <c r="L3489" t="s">
        <v>192</v>
      </c>
      <c r="M3489" t="s">
        <v>27</v>
      </c>
      <c r="N3489" s="2">
        <v>40578</v>
      </c>
      <c r="O3489" s="2">
        <v>40580</v>
      </c>
      <c r="P3489">
        <v>1</v>
      </c>
      <c r="Q3489" s="1">
        <v>0.02</v>
      </c>
      <c r="R3489">
        <v>4.9800000000000004</v>
      </c>
      <c r="S3489">
        <v>4.75</v>
      </c>
      <c r="T3489">
        <f t="shared" si="54"/>
        <v>4.9800000000000004</v>
      </c>
    </row>
    <row r="3490" spans="1:20" x14ac:dyDescent="0.25">
      <c r="A3490">
        <v>3489</v>
      </c>
      <c r="B3490">
        <v>86790</v>
      </c>
      <c r="C3490" t="s">
        <v>621</v>
      </c>
      <c r="D3490" t="s">
        <v>578</v>
      </c>
      <c r="E3490" t="s">
        <v>187</v>
      </c>
      <c r="F3490" t="s">
        <v>47</v>
      </c>
      <c r="G3490" t="s">
        <v>41</v>
      </c>
      <c r="H3490" t="s">
        <v>217</v>
      </c>
      <c r="I3490" t="s">
        <v>28</v>
      </c>
      <c r="J3490" t="s">
        <v>36</v>
      </c>
      <c r="K3490" t="s">
        <v>248</v>
      </c>
      <c r="L3490" t="s">
        <v>283</v>
      </c>
      <c r="M3490" t="s">
        <v>111</v>
      </c>
      <c r="N3490" s="2">
        <v>40351</v>
      </c>
      <c r="O3490" s="2">
        <v>40352</v>
      </c>
      <c r="P3490">
        <v>3</v>
      </c>
      <c r="Q3490" s="1">
        <v>0.1</v>
      </c>
      <c r="R3490">
        <v>180.98</v>
      </c>
      <c r="S3490">
        <v>26.2</v>
      </c>
      <c r="T3490">
        <f t="shared" si="54"/>
        <v>542.93999999999994</v>
      </c>
    </row>
    <row r="3491" spans="1:20" x14ac:dyDescent="0.25">
      <c r="A3491">
        <v>3490</v>
      </c>
      <c r="B3491">
        <v>88229</v>
      </c>
      <c r="C3491" t="s">
        <v>1235</v>
      </c>
      <c r="D3491" t="s">
        <v>578</v>
      </c>
      <c r="E3491" t="s">
        <v>187</v>
      </c>
      <c r="F3491" t="s">
        <v>40</v>
      </c>
      <c r="G3491" t="s">
        <v>41</v>
      </c>
      <c r="H3491" t="s">
        <v>225</v>
      </c>
      <c r="I3491" t="s">
        <v>28</v>
      </c>
      <c r="J3491" t="s">
        <v>36</v>
      </c>
      <c r="K3491" t="s">
        <v>82</v>
      </c>
      <c r="L3491" t="s">
        <v>330</v>
      </c>
      <c r="M3491" t="s">
        <v>99</v>
      </c>
      <c r="N3491" s="2">
        <v>41177</v>
      </c>
      <c r="O3491" s="2">
        <v>41179</v>
      </c>
      <c r="P3491">
        <v>11</v>
      </c>
      <c r="Q3491" s="1">
        <v>0.01</v>
      </c>
      <c r="R3491">
        <v>348.21</v>
      </c>
      <c r="S3491">
        <v>40.19</v>
      </c>
      <c r="T3491">
        <f t="shared" si="54"/>
        <v>3830.31</v>
      </c>
    </row>
    <row r="3492" spans="1:20" x14ac:dyDescent="0.25">
      <c r="A3492">
        <v>3491</v>
      </c>
      <c r="B3492">
        <v>88229</v>
      </c>
      <c r="C3492" t="s">
        <v>1235</v>
      </c>
      <c r="D3492" t="s">
        <v>20</v>
      </c>
      <c r="E3492" t="s">
        <v>21</v>
      </c>
      <c r="F3492" t="s">
        <v>40</v>
      </c>
      <c r="G3492" t="s">
        <v>41</v>
      </c>
      <c r="H3492" t="s">
        <v>33</v>
      </c>
      <c r="I3492" t="s">
        <v>28</v>
      </c>
      <c r="J3492" t="s">
        <v>36</v>
      </c>
      <c r="K3492" t="s">
        <v>201</v>
      </c>
      <c r="L3492" t="s">
        <v>192</v>
      </c>
      <c r="M3492" t="s">
        <v>59</v>
      </c>
      <c r="N3492" s="2">
        <v>41177</v>
      </c>
      <c r="O3492" s="2">
        <v>41178</v>
      </c>
      <c r="P3492">
        <v>16</v>
      </c>
      <c r="Q3492" s="1">
        <v>0.09</v>
      </c>
      <c r="R3492">
        <v>195.99</v>
      </c>
      <c r="S3492">
        <v>4.2</v>
      </c>
      <c r="T3492">
        <f t="shared" si="54"/>
        <v>3135.84</v>
      </c>
    </row>
    <row r="3493" spans="1:20" x14ac:dyDescent="0.25">
      <c r="A3493">
        <v>3492</v>
      </c>
      <c r="B3493">
        <v>86183</v>
      </c>
      <c r="C3493" t="s">
        <v>1496</v>
      </c>
      <c r="D3493" t="s">
        <v>20</v>
      </c>
      <c r="E3493" t="s">
        <v>39</v>
      </c>
      <c r="F3493" t="s">
        <v>22</v>
      </c>
      <c r="G3493" t="s">
        <v>32</v>
      </c>
      <c r="H3493" t="s">
        <v>54</v>
      </c>
      <c r="I3493" t="s">
        <v>28</v>
      </c>
      <c r="J3493" t="s">
        <v>36</v>
      </c>
      <c r="K3493" t="s">
        <v>154</v>
      </c>
      <c r="L3493" t="s">
        <v>44</v>
      </c>
      <c r="M3493" t="s">
        <v>444</v>
      </c>
      <c r="N3493" s="2">
        <v>41349</v>
      </c>
      <c r="O3493" s="2">
        <v>41350</v>
      </c>
      <c r="P3493">
        <v>3</v>
      </c>
      <c r="Q3493" s="1">
        <v>0.06</v>
      </c>
      <c r="R3493">
        <v>6.45</v>
      </c>
      <c r="S3493">
        <v>1.34</v>
      </c>
      <c r="T3493">
        <f t="shared" si="54"/>
        <v>19.350000000000001</v>
      </c>
    </row>
    <row r="3494" spans="1:20" x14ac:dyDescent="0.25">
      <c r="A3494">
        <v>3493</v>
      </c>
      <c r="B3494">
        <v>90976</v>
      </c>
      <c r="C3494" t="s">
        <v>784</v>
      </c>
      <c r="D3494" t="s">
        <v>578</v>
      </c>
      <c r="E3494" t="s">
        <v>187</v>
      </c>
      <c r="F3494" t="s">
        <v>47</v>
      </c>
      <c r="G3494" t="s">
        <v>93</v>
      </c>
      <c r="H3494" t="s">
        <v>219</v>
      </c>
      <c r="I3494" t="s">
        <v>28</v>
      </c>
      <c r="J3494" t="s">
        <v>36</v>
      </c>
      <c r="K3494" t="s">
        <v>71</v>
      </c>
      <c r="L3494" t="s">
        <v>283</v>
      </c>
      <c r="M3494" t="s">
        <v>160</v>
      </c>
      <c r="N3494" s="2">
        <v>41514</v>
      </c>
      <c r="O3494" s="2">
        <v>41516</v>
      </c>
      <c r="P3494">
        <v>14</v>
      </c>
      <c r="Q3494" s="1">
        <v>0.08</v>
      </c>
      <c r="R3494">
        <v>130.97999999999999</v>
      </c>
      <c r="S3494">
        <v>30</v>
      </c>
      <c r="T3494">
        <f t="shared" si="54"/>
        <v>1833.7199999999998</v>
      </c>
    </row>
    <row r="3495" spans="1:20" x14ac:dyDescent="0.25">
      <c r="A3495">
        <v>3494</v>
      </c>
      <c r="B3495">
        <v>90986</v>
      </c>
      <c r="C3495" t="s">
        <v>778</v>
      </c>
      <c r="D3495" t="s">
        <v>20</v>
      </c>
      <c r="E3495" t="s">
        <v>39</v>
      </c>
      <c r="F3495" t="s">
        <v>47</v>
      </c>
      <c r="G3495" t="s">
        <v>48</v>
      </c>
      <c r="H3495" t="s">
        <v>78</v>
      </c>
      <c r="I3495" t="s">
        <v>28</v>
      </c>
      <c r="J3495" t="s">
        <v>36</v>
      </c>
      <c r="K3495" t="s">
        <v>71</v>
      </c>
      <c r="L3495" t="s">
        <v>192</v>
      </c>
      <c r="M3495" t="s">
        <v>160</v>
      </c>
      <c r="N3495" s="2">
        <v>40353</v>
      </c>
      <c r="O3495" s="2">
        <v>40355</v>
      </c>
      <c r="P3495">
        <v>14</v>
      </c>
      <c r="Q3495" s="1">
        <v>0</v>
      </c>
      <c r="R3495">
        <v>8.74</v>
      </c>
      <c r="S3495">
        <v>8.2899999999999991</v>
      </c>
      <c r="T3495">
        <f t="shared" si="54"/>
        <v>122.36</v>
      </c>
    </row>
    <row r="3496" spans="1:20" x14ac:dyDescent="0.25">
      <c r="A3496">
        <v>3495</v>
      </c>
      <c r="B3496">
        <v>88464</v>
      </c>
      <c r="C3496" t="s">
        <v>1034</v>
      </c>
      <c r="D3496" t="s">
        <v>20</v>
      </c>
      <c r="E3496" t="s">
        <v>39</v>
      </c>
      <c r="F3496" t="s">
        <v>47</v>
      </c>
      <c r="G3496" t="s">
        <v>23</v>
      </c>
      <c r="H3496" t="s">
        <v>49</v>
      </c>
      <c r="I3496" t="s">
        <v>28</v>
      </c>
      <c r="J3496" t="s">
        <v>36</v>
      </c>
      <c r="K3496" t="s">
        <v>119</v>
      </c>
      <c r="L3496" t="s">
        <v>192</v>
      </c>
      <c r="M3496" t="s">
        <v>114</v>
      </c>
      <c r="N3496" s="2">
        <v>41067</v>
      </c>
      <c r="O3496" s="2">
        <v>41069</v>
      </c>
      <c r="P3496">
        <v>20</v>
      </c>
      <c r="Q3496" s="1">
        <v>0.09</v>
      </c>
      <c r="R3496">
        <v>4.28</v>
      </c>
      <c r="S3496">
        <v>5.17</v>
      </c>
      <c r="T3496">
        <f t="shared" si="54"/>
        <v>85.600000000000009</v>
      </c>
    </row>
    <row r="3497" spans="1:20" x14ac:dyDescent="0.25">
      <c r="A3497">
        <v>3496</v>
      </c>
      <c r="B3497">
        <v>88464</v>
      </c>
      <c r="C3497" t="s">
        <v>1034</v>
      </c>
      <c r="D3497" t="s">
        <v>20</v>
      </c>
      <c r="E3497" t="s">
        <v>39</v>
      </c>
      <c r="F3497" t="s">
        <v>47</v>
      </c>
      <c r="G3497" t="s">
        <v>23</v>
      </c>
      <c r="H3497" t="s">
        <v>89</v>
      </c>
      <c r="I3497" t="s">
        <v>28</v>
      </c>
      <c r="J3497" t="s">
        <v>36</v>
      </c>
      <c r="K3497" t="s">
        <v>62</v>
      </c>
      <c r="L3497" t="s">
        <v>706</v>
      </c>
      <c r="M3497" t="s">
        <v>114</v>
      </c>
      <c r="N3497" s="2">
        <v>41067</v>
      </c>
      <c r="O3497" s="2">
        <v>41069</v>
      </c>
      <c r="P3497">
        <v>3</v>
      </c>
      <c r="Q3497" s="1">
        <v>0.09</v>
      </c>
      <c r="R3497">
        <v>28.28</v>
      </c>
      <c r="S3497">
        <v>13.99</v>
      </c>
      <c r="T3497">
        <f t="shared" si="54"/>
        <v>84.84</v>
      </c>
    </row>
    <row r="3498" spans="1:20" x14ac:dyDescent="0.25">
      <c r="A3498">
        <v>3497</v>
      </c>
      <c r="B3498">
        <v>88464</v>
      </c>
      <c r="C3498" t="s">
        <v>1034</v>
      </c>
      <c r="D3498" t="s">
        <v>20</v>
      </c>
      <c r="E3498" t="s">
        <v>21</v>
      </c>
      <c r="F3498" t="s">
        <v>47</v>
      </c>
      <c r="G3498" t="s">
        <v>23</v>
      </c>
      <c r="H3498" t="s">
        <v>203</v>
      </c>
      <c r="I3498" t="s">
        <v>28</v>
      </c>
      <c r="J3498" t="s">
        <v>36</v>
      </c>
      <c r="K3498" t="s">
        <v>25</v>
      </c>
      <c r="L3498" t="s">
        <v>26</v>
      </c>
      <c r="M3498" t="s">
        <v>134</v>
      </c>
      <c r="N3498" s="2">
        <v>41067</v>
      </c>
      <c r="O3498" s="2">
        <v>41069</v>
      </c>
      <c r="P3498">
        <v>17</v>
      </c>
      <c r="Q3498" s="1">
        <v>0.09</v>
      </c>
      <c r="R3498">
        <v>55.99</v>
      </c>
      <c r="S3498">
        <v>5</v>
      </c>
      <c r="T3498">
        <f t="shared" si="54"/>
        <v>951.83</v>
      </c>
    </row>
    <row r="3499" spans="1:20" x14ac:dyDescent="0.25">
      <c r="A3499">
        <v>3498</v>
      </c>
      <c r="B3499">
        <v>88804</v>
      </c>
      <c r="C3499" t="s">
        <v>1391</v>
      </c>
      <c r="D3499" t="s">
        <v>20</v>
      </c>
      <c r="E3499" t="s">
        <v>39</v>
      </c>
      <c r="F3499" t="s">
        <v>31</v>
      </c>
      <c r="G3499" t="s">
        <v>93</v>
      </c>
      <c r="H3499" t="s">
        <v>61</v>
      </c>
      <c r="I3499" t="s">
        <v>28</v>
      </c>
      <c r="J3499" t="s">
        <v>36</v>
      </c>
      <c r="K3499" t="s">
        <v>231</v>
      </c>
      <c r="L3499" t="s">
        <v>44</v>
      </c>
      <c r="M3499" t="s">
        <v>35</v>
      </c>
      <c r="N3499" s="2">
        <v>40790</v>
      </c>
      <c r="O3499" s="2">
        <v>40791</v>
      </c>
      <c r="P3499">
        <v>21</v>
      </c>
      <c r="Q3499" s="1">
        <v>0.06</v>
      </c>
      <c r="R3499">
        <v>5.81</v>
      </c>
      <c r="S3499">
        <v>3.37</v>
      </c>
      <c r="T3499">
        <f t="shared" si="54"/>
        <v>122.00999999999999</v>
      </c>
    </row>
    <row r="3500" spans="1:20" x14ac:dyDescent="0.25">
      <c r="A3500">
        <v>3499</v>
      </c>
      <c r="B3500">
        <v>88804</v>
      </c>
      <c r="C3500" t="s">
        <v>821</v>
      </c>
      <c r="D3500" t="s">
        <v>20</v>
      </c>
      <c r="E3500" t="s">
        <v>21</v>
      </c>
      <c r="F3500" t="s">
        <v>31</v>
      </c>
      <c r="G3500" t="s">
        <v>93</v>
      </c>
      <c r="H3500" t="s">
        <v>33</v>
      </c>
      <c r="I3500" t="s">
        <v>28</v>
      </c>
      <c r="J3500" t="s">
        <v>36</v>
      </c>
      <c r="K3500" t="s">
        <v>1138</v>
      </c>
      <c r="L3500" t="s">
        <v>192</v>
      </c>
      <c r="M3500" t="s">
        <v>139</v>
      </c>
      <c r="N3500" s="2">
        <v>40790</v>
      </c>
      <c r="O3500" s="2">
        <v>40791</v>
      </c>
      <c r="P3500">
        <v>10</v>
      </c>
      <c r="Q3500" s="1">
        <v>0</v>
      </c>
      <c r="R3500">
        <v>15.99</v>
      </c>
      <c r="S3500">
        <v>9.4</v>
      </c>
      <c r="T3500">
        <f t="shared" si="54"/>
        <v>159.9</v>
      </c>
    </row>
    <row r="3501" spans="1:20" x14ac:dyDescent="0.25">
      <c r="A3501">
        <v>3500</v>
      </c>
      <c r="B3501">
        <v>90027</v>
      </c>
      <c r="C3501" t="s">
        <v>319</v>
      </c>
      <c r="D3501" t="s">
        <v>20</v>
      </c>
      <c r="E3501" t="s">
        <v>39</v>
      </c>
      <c r="F3501" t="s">
        <v>31</v>
      </c>
      <c r="G3501" t="s">
        <v>32</v>
      </c>
      <c r="H3501" t="s">
        <v>94</v>
      </c>
      <c r="I3501" t="s">
        <v>28</v>
      </c>
      <c r="J3501" t="s">
        <v>36</v>
      </c>
      <c r="K3501" t="s">
        <v>163</v>
      </c>
      <c r="L3501" t="s">
        <v>192</v>
      </c>
      <c r="M3501" t="s">
        <v>102</v>
      </c>
      <c r="N3501" s="2">
        <v>40376</v>
      </c>
      <c r="O3501" s="2">
        <v>40377</v>
      </c>
      <c r="P3501">
        <v>13</v>
      </c>
      <c r="Q3501" s="1">
        <v>0</v>
      </c>
      <c r="R3501">
        <v>1.88</v>
      </c>
      <c r="S3501">
        <v>1.49</v>
      </c>
      <c r="T3501">
        <f t="shared" si="54"/>
        <v>24.439999999999998</v>
      </c>
    </row>
    <row r="3502" spans="1:20" x14ac:dyDescent="0.25">
      <c r="A3502">
        <v>3501</v>
      </c>
      <c r="B3502">
        <v>90027</v>
      </c>
      <c r="C3502" t="s">
        <v>319</v>
      </c>
      <c r="D3502" t="s">
        <v>20</v>
      </c>
      <c r="E3502" t="s">
        <v>39</v>
      </c>
      <c r="F3502" t="s">
        <v>31</v>
      </c>
      <c r="G3502" t="s">
        <v>32</v>
      </c>
      <c r="H3502" t="s">
        <v>54</v>
      </c>
      <c r="I3502" t="s">
        <v>28</v>
      </c>
      <c r="J3502" t="s">
        <v>36</v>
      </c>
      <c r="K3502" t="s">
        <v>129</v>
      </c>
      <c r="L3502" t="s">
        <v>192</v>
      </c>
      <c r="M3502" t="s">
        <v>375</v>
      </c>
      <c r="N3502" s="2">
        <v>40376</v>
      </c>
      <c r="O3502" s="2">
        <v>40377</v>
      </c>
      <c r="P3502">
        <v>15</v>
      </c>
      <c r="Q3502" s="1">
        <v>0.06</v>
      </c>
      <c r="R3502">
        <v>5.78</v>
      </c>
      <c r="S3502">
        <v>5.67</v>
      </c>
      <c r="T3502">
        <f t="shared" si="54"/>
        <v>86.7</v>
      </c>
    </row>
    <row r="3503" spans="1:20" x14ac:dyDescent="0.25">
      <c r="A3503">
        <v>3502</v>
      </c>
      <c r="B3503">
        <v>90861</v>
      </c>
      <c r="C3503" t="s">
        <v>1068</v>
      </c>
      <c r="D3503" t="s">
        <v>20</v>
      </c>
      <c r="E3503" t="s">
        <v>39</v>
      </c>
      <c r="F3503" t="s">
        <v>22</v>
      </c>
      <c r="G3503" t="s">
        <v>48</v>
      </c>
      <c r="H3503" t="s">
        <v>94</v>
      </c>
      <c r="I3503" t="s">
        <v>28</v>
      </c>
      <c r="J3503" t="s">
        <v>36</v>
      </c>
      <c r="K3503" t="s">
        <v>154</v>
      </c>
      <c r="L3503" t="s">
        <v>746</v>
      </c>
      <c r="M3503" t="s">
        <v>326</v>
      </c>
      <c r="N3503" s="2">
        <v>40484</v>
      </c>
      <c r="O3503" s="2">
        <v>40484</v>
      </c>
      <c r="P3503">
        <v>37</v>
      </c>
      <c r="Q3503" s="1">
        <v>0.08</v>
      </c>
      <c r="R3503">
        <v>4.4800000000000004</v>
      </c>
      <c r="S3503">
        <v>49</v>
      </c>
      <c r="T3503">
        <f t="shared" si="54"/>
        <v>165.76000000000002</v>
      </c>
    </row>
    <row r="3504" spans="1:20" x14ac:dyDescent="0.25">
      <c r="A3504">
        <v>3503</v>
      </c>
      <c r="B3504">
        <v>90861</v>
      </c>
      <c r="C3504" t="s">
        <v>1068</v>
      </c>
      <c r="D3504" t="s">
        <v>20</v>
      </c>
      <c r="E3504" t="s">
        <v>187</v>
      </c>
      <c r="F3504" t="s">
        <v>22</v>
      </c>
      <c r="G3504" t="s">
        <v>48</v>
      </c>
      <c r="H3504" t="s">
        <v>188</v>
      </c>
      <c r="I3504" t="s">
        <v>28</v>
      </c>
      <c r="J3504" t="s">
        <v>36</v>
      </c>
      <c r="K3504" t="s">
        <v>226</v>
      </c>
      <c r="L3504" t="s">
        <v>26</v>
      </c>
      <c r="M3504" t="s">
        <v>331</v>
      </c>
      <c r="N3504" s="2">
        <v>40484</v>
      </c>
      <c r="O3504" s="2">
        <v>40491</v>
      </c>
      <c r="P3504">
        <v>9</v>
      </c>
      <c r="Q3504" s="1">
        <v>0</v>
      </c>
      <c r="R3504">
        <v>17.670000000000002</v>
      </c>
      <c r="S3504">
        <v>8.99</v>
      </c>
      <c r="T3504">
        <f t="shared" si="54"/>
        <v>159.03000000000003</v>
      </c>
    </row>
    <row r="3505" spans="1:20" x14ac:dyDescent="0.25">
      <c r="A3505">
        <v>3504</v>
      </c>
      <c r="B3505">
        <v>88555</v>
      </c>
      <c r="C3505" t="s">
        <v>303</v>
      </c>
      <c r="D3505" t="s">
        <v>20</v>
      </c>
      <c r="E3505" t="s">
        <v>21</v>
      </c>
      <c r="F3505" t="s">
        <v>31</v>
      </c>
      <c r="G3505" t="s">
        <v>32</v>
      </c>
      <c r="H3505" t="s">
        <v>33</v>
      </c>
      <c r="I3505" t="s">
        <v>28</v>
      </c>
      <c r="J3505" t="s">
        <v>36</v>
      </c>
      <c r="K3505" t="s">
        <v>1111</v>
      </c>
      <c r="L3505" t="s">
        <v>26</v>
      </c>
      <c r="M3505" t="s">
        <v>143</v>
      </c>
      <c r="N3505" s="2">
        <v>40391</v>
      </c>
      <c r="O3505" s="2">
        <v>40391</v>
      </c>
      <c r="P3505">
        <v>23</v>
      </c>
      <c r="Q3505" s="1">
        <v>0.03</v>
      </c>
      <c r="R3505">
        <v>60.98</v>
      </c>
      <c r="S3505">
        <v>1.99</v>
      </c>
      <c r="T3505">
        <f t="shared" si="54"/>
        <v>1402.54</v>
      </c>
    </row>
    <row r="3506" spans="1:20" x14ac:dyDescent="0.25">
      <c r="A3506">
        <v>3505</v>
      </c>
      <c r="B3506">
        <v>88555</v>
      </c>
      <c r="C3506" t="s">
        <v>303</v>
      </c>
      <c r="D3506" t="s">
        <v>20</v>
      </c>
      <c r="E3506" t="s">
        <v>39</v>
      </c>
      <c r="F3506" t="s">
        <v>31</v>
      </c>
      <c r="G3506" t="s">
        <v>32</v>
      </c>
      <c r="H3506" t="s">
        <v>89</v>
      </c>
      <c r="I3506" t="s">
        <v>28</v>
      </c>
      <c r="J3506" t="s">
        <v>36</v>
      </c>
      <c r="K3506" t="s">
        <v>82</v>
      </c>
      <c r="L3506" t="s">
        <v>192</v>
      </c>
      <c r="M3506" t="s">
        <v>141</v>
      </c>
      <c r="N3506" s="2">
        <v>40391</v>
      </c>
      <c r="O3506" s="2">
        <v>40392</v>
      </c>
      <c r="P3506">
        <v>11</v>
      </c>
      <c r="Q3506" s="1">
        <v>0.04</v>
      </c>
      <c r="R3506">
        <v>3.08</v>
      </c>
      <c r="S3506">
        <v>0.99</v>
      </c>
      <c r="T3506">
        <f t="shared" si="54"/>
        <v>33.880000000000003</v>
      </c>
    </row>
    <row r="3507" spans="1:20" x14ac:dyDescent="0.25">
      <c r="A3507">
        <v>3506</v>
      </c>
      <c r="B3507">
        <v>88555</v>
      </c>
      <c r="C3507" t="s">
        <v>1428</v>
      </c>
      <c r="D3507" t="s">
        <v>20</v>
      </c>
      <c r="E3507" t="s">
        <v>39</v>
      </c>
      <c r="F3507" t="s">
        <v>31</v>
      </c>
      <c r="G3507" t="s">
        <v>32</v>
      </c>
      <c r="H3507" t="s">
        <v>89</v>
      </c>
      <c r="I3507" t="s">
        <v>28</v>
      </c>
      <c r="J3507" t="s">
        <v>36</v>
      </c>
      <c r="K3507" t="s">
        <v>95</v>
      </c>
      <c r="L3507" t="s">
        <v>44</v>
      </c>
      <c r="M3507" t="s">
        <v>143</v>
      </c>
      <c r="N3507" s="2">
        <v>40391</v>
      </c>
      <c r="O3507" s="2">
        <v>40393</v>
      </c>
      <c r="P3507">
        <v>23</v>
      </c>
      <c r="Q3507" s="1">
        <v>0</v>
      </c>
      <c r="R3507">
        <v>10.31</v>
      </c>
      <c r="S3507">
        <v>1.79</v>
      </c>
      <c r="T3507">
        <f t="shared" si="54"/>
        <v>237.13000000000002</v>
      </c>
    </row>
    <row r="3508" spans="1:20" x14ac:dyDescent="0.25">
      <c r="A3508">
        <v>3507</v>
      </c>
      <c r="B3508">
        <v>89237</v>
      </c>
      <c r="C3508" t="s">
        <v>1426</v>
      </c>
      <c r="D3508" t="s">
        <v>20</v>
      </c>
      <c r="E3508" t="s">
        <v>21</v>
      </c>
      <c r="F3508" t="s">
        <v>22</v>
      </c>
      <c r="G3508" t="s">
        <v>93</v>
      </c>
      <c r="H3508" t="s">
        <v>33</v>
      </c>
      <c r="I3508" t="s">
        <v>28</v>
      </c>
      <c r="J3508" t="s">
        <v>36</v>
      </c>
      <c r="K3508" t="s">
        <v>210</v>
      </c>
      <c r="L3508" t="s">
        <v>192</v>
      </c>
      <c r="M3508" t="s">
        <v>499</v>
      </c>
      <c r="N3508" s="2">
        <v>41009</v>
      </c>
      <c r="O3508" s="2">
        <v>41011</v>
      </c>
      <c r="P3508">
        <v>13</v>
      </c>
      <c r="Q3508" s="1">
        <v>0.04</v>
      </c>
      <c r="R3508">
        <v>99.99</v>
      </c>
      <c r="S3508">
        <v>19.989999999999998</v>
      </c>
      <c r="T3508">
        <f t="shared" si="54"/>
        <v>1299.8699999999999</v>
      </c>
    </row>
    <row r="3509" spans="1:20" x14ac:dyDescent="0.25">
      <c r="A3509">
        <v>3508</v>
      </c>
      <c r="B3509">
        <v>89237</v>
      </c>
      <c r="C3509" t="s">
        <v>1426</v>
      </c>
      <c r="D3509" t="s">
        <v>20</v>
      </c>
      <c r="E3509" t="s">
        <v>187</v>
      </c>
      <c r="F3509" t="s">
        <v>22</v>
      </c>
      <c r="G3509" t="s">
        <v>93</v>
      </c>
      <c r="H3509" t="s">
        <v>219</v>
      </c>
      <c r="I3509" t="s">
        <v>28</v>
      </c>
      <c r="J3509" t="s">
        <v>36</v>
      </c>
      <c r="K3509" t="s">
        <v>231</v>
      </c>
      <c r="L3509" t="s">
        <v>706</v>
      </c>
      <c r="M3509" t="s">
        <v>294</v>
      </c>
      <c r="N3509" s="2">
        <v>41009</v>
      </c>
      <c r="O3509" s="2">
        <v>41010</v>
      </c>
      <c r="P3509">
        <v>13</v>
      </c>
      <c r="Q3509" s="1">
        <v>0.01</v>
      </c>
      <c r="R3509">
        <v>55.5</v>
      </c>
      <c r="S3509">
        <v>52.2</v>
      </c>
      <c r="T3509">
        <f t="shared" si="54"/>
        <v>721.5</v>
      </c>
    </row>
    <row r="3510" spans="1:20" x14ac:dyDescent="0.25">
      <c r="A3510">
        <v>3509</v>
      </c>
      <c r="B3510">
        <v>89237</v>
      </c>
      <c r="C3510" t="s">
        <v>1426</v>
      </c>
      <c r="D3510" t="s">
        <v>38</v>
      </c>
      <c r="E3510" t="s">
        <v>39</v>
      </c>
      <c r="F3510" t="s">
        <v>22</v>
      </c>
      <c r="G3510" t="s">
        <v>93</v>
      </c>
      <c r="H3510" t="s">
        <v>94</v>
      </c>
      <c r="I3510" t="s">
        <v>28</v>
      </c>
      <c r="J3510" t="s">
        <v>36</v>
      </c>
      <c r="K3510" t="s">
        <v>184</v>
      </c>
      <c r="L3510" t="s">
        <v>192</v>
      </c>
      <c r="M3510" t="s">
        <v>398</v>
      </c>
      <c r="N3510" s="2">
        <v>41009</v>
      </c>
      <c r="O3510" s="2">
        <v>41011</v>
      </c>
      <c r="P3510">
        <v>3</v>
      </c>
      <c r="Q3510" s="1">
        <v>0.09</v>
      </c>
      <c r="R3510">
        <v>33.29</v>
      </c>
      <c r="S3510">
        <v>8.74</v>
      </c>
      <c r="T3510">
        <f t="shared" si="54"/>
        <v>99.87</v>
      </c>
    </row>
    <row r="3511" spans="1:20" x14ac:dyDescent="0.25">
      <c r="A3511">
        <v>3510</v>
      </c>
      <c r="B3511">
        <v>85933</v>
      </c>
      <c r="C3511" t="s">
        <v>467</v>
      </c>
      <c r="D3511" t="s">
        <v>20</v>
      </c>
      <c r="E3511" t="s">
        <v>39</v>
      </c>
      <c r="F3511" t="s">
        <v>22</v>
      </c>
      <c r="G3511" t="s">
        <v>32</v>
      </c>
      <c r="H3511" t="s">
        <v>61</v>
      </c>
      <c r="I3511" t="s">
        <v>28</v>
      </c>
      <c r="J3511" t="s">
        <v>36</v>
      </c>
      <c r="K3511" t="s">
        <v>184</v>
      </c>
      <c r="L3511" t="s">
        <v>192</v>
      </c>
      <c r="M3511" t="s">
        <v>227</v>
      </c>
      <c r="N3511" s="2">
        <v>41365</v>
      </c>
      <c r="O3511" s="2">
        <v>41367</v>
      </c>
      <c r="P3511">
        <v>9</v>
      </c>
      <c r="Q3511" s="1">
        <v>0.06</v>
      </c>
      <c r="R3511">
        <v>5.68</v>
      </c>
      <c r="S3511">
        <v>1.39</v>
      </c>
      <c r="T3511">
        <f t="shared" si="54"/>
        <v>51.12</v>
      </c>
    </row>
    <row r="3512" spans="1:20" x14ac:dyDescent="0.25">
      <c r="A3512">
        <v>3511</v>
      </c>
      <c r="B3512">
        <v>85933</v>
      </c>
      <c r="C3512" t="s">
        <v>467</v>
      </c>
      <c r="D3512" t="s">
        <v>20</v>
      </c>
      <c r="E3512" t="s">
        <v>39</v>
      </c>
      <c r="F3512" t="s">
        <v>22</v>
      </c>
      <c r="G3512" t="s">
        <v>32</v>
      </c>
      <c r="H3512" t="s">
        <v>49</v>
      </c>
      <c r="I3512" t="s">
        <v>28</v>
      </c>
      <c r="J3512" t="s">
        <v>36</v>
      </c>
      <c r="K3512" t="s">
        <v>248</v>
      </c>
      <c r="L3512" t="s">
        <v>44</v>
      </c>
      <c r="M3512" t="s">
        <v>199</v>
      </c>
      <c r="N3512" s="2">
        <v>41365</v>
      </c>
      <c r="O3512" s="2">
        <v>41367</v>
      </c>
      <c r="P3512">
        <v>9</v>
      </c>
      <c r="Q3512" s="1">
        <v>0.08</v>
      </c>
      <c r="R3512">
        <v>2.2799999999999998</v>
      </c>
      <c r="S3512">
        <v>5.2</v>
      </c>
      <c r="T3512">
        <f t="shared" si="54"/>
        <v>20.52</v>
      </c>
    </row>
    <row r="3513" spans="1:20" x14ac:dyDescent="0.25">
      <c r="A3513">
        <v>3512</v>
      </c>
      <c r="B3513">
        <v>90543</v>
      </c>
      <c r="C3513" t="s">
        <v>776</v>
      </c>
      <c r="D3513" t="s">
        <v>20</v>
      </c>
      <c r="E3513" t="s">
        <v>39</v>
      </c>
      <c r="F3513" t="s">
        <v>31</v>
      </c>
      <c r="G3513" t="s">
        <v>32</v>
      </c>
      <c r="H3513" t="s">
        <v>49</v>
      </c>
      <c r="I3513" t="s">
        <v>28</v>
      </c>
      <c r="J3513" t="s">
        <v>36</v>
      </c>
      <c r="K3513" t="s">
        <v>274</v>
      </c>
      <c r="L3513" t="s">
        <v>192</v>
      </c>
      <c r="M3513" t="s">
        <v>121</v>
      </c>
      <c r="N3513" s="2">
        <v>40761</v>
      </c>
      <c r="O3513" s="2">
        <v>40762</v>
      </c>
      <c r="P3513">
        <v>12</v>
      </c>
      <c r="Q3513" s="1">
        <v>0.08</v>
      </c>
      <c r="R3513">
        <v>363.25</v>
      </c>
      <c r="S3513">
        <v>19.989999999999998</v>
      </c>
      <c r="T3513">
        <f t="shared" si="54"/>
        <v>4359</v>
      </c>
    </row>
    <row r="3514" spans="1:20" x14ac:dyDescent="0.25">
      <c r="A3514">
        <v>3513</v>
      </c>
      <c r="B3514">
        <v>90543</v>
      </c>
      <c r="C3514" t="s">
        <v>593</v>
      </c>
      <c r="D3514" t="s">
        <v>20</v>
      </c>
      <c r="E3514" t="s">
        <v>39</v>
      </c>
      <c r="F3514" t="s">
        <v>31</v>
      </c>
      <c r="G3514" t="s">
        <v>32</v>
      </c>
      <c r="H3514" t="s">
        <v>54</v>
      </c>
      <c r="I3514" t="s">
        <v>28</v>
      </c>
      <c r="J3514" t="s">
        <v>36</v>
      </c>
      <c r="K3514" t="s">
        <v>68</v>
      </c>
      <c r="L3514" t="s">
        <v>44</v>
      </c>
      <c r="M3514" t="s">
        <v>139</v>
      </c>
      <c r="N3514" s="2">
        <v>40761</v>
      </c>
      <c r="O3514" s="2">
        <v>40762</v>
      </c>
      <c r="P3514">
        <v>12</v>
      </c>
      <c r="Q3514" s="1">
        <v>0</v>
      </c>
      <c r="R3514">
        <v>2.88</v>
      </c>
      <c r="S3514">
        <v>0.7</v>
      </c>
      <c r="T3514">
        <f t="shared" si="54"/>
        <v>34.56</v>
      </c>
    </row>
    <row r="3515" spans="1:20" x14ac:dyDescent="0.25">
      <c r="A3515">
        <v>3514</v>
      </c>
      <c r="B3515">
        <v>90122</v>
      </c>
      <c r="C3515" t="s">
        <v>1559</v>
      </c>
      <c r="D3515" t="s">
        <v>20</v>
      </c>
      <c r="E3515" t="s">
        <v>39</v>
      </c>
      <c r="F3515" t="s">
        <v>31</v>
      </c>
      <c r="G3515" t="s">
        <v>93</v>
      </c>
      <c r="H3515" t="s">
        <v>54</v>
      </c>
      <c r="I3515" t="s">
        <v>28</v>
      </c>
      <c r="J3515" t="s">
        <v>36</v>
      </c>
      <c r="K3515" t="s">
        <v>181</v>
      </c>
      <c r="L3515" t="s">
        <v>192</v>
      </c>
      <c r="M3515" t="s">
        <v>91</v>
      </c>
      <c r="N3515" s="2">
        <v>40796</v>
      </c>
      <c r="O3515" s="2">
        <v>40798</v>
      </c>
      <c r="P3515">
        <v>13</v>
      </c>
      <c r="Q3515" s="1">
        <v>0.1</v>
      </c>
      <c r="R3515">
        <v>40.99</v>
      </c>
      <c r="S3515">
        <v>19.989999999999998</v>
      </c>
      <c r="T3515">
        <f t="shared" si="54"/>
        <v>532.87</v>
      </c>
    </row>
    <row r="3516" spans="1:20" x14ac:dyDescent="0.25">
      <c r="A3516">
        <v>3515</v>
      </c>
      <c r="B3516">
        <v>86539</v>
      </c>
      <c r="C3516" t="s">
        <v>220</v>
      </c>
      <c r="D3516" t="s">
        <v>20</v>
      </c>
      <c r="E3516" t="s">
        <v>21</v>
      </c>
      <c r="F3516" t="s">
        <v>31</v>
      </c>
      <c r="G3516" t="s">
        <v>93</v>
      </c>
      <c r="H3516" t="s">
        <v>33</v>
      </c>
      <c r="I3516" t="s">
        <v>28</v>
      </c>
      <c r="J3516" t="s">
        <v>36</v>
      </c>
      <c r="K3516" t="s">
        <v>201</v>
      </c>
      <c r="L3516" t="s">
        <v>192</v>
      </c>
      <c r="M3516" t="s">
        <v>143</v>
      </c>
      <c r="N3516" s="2">
        <v>40805</v>
      </c>
      <c r="O3516" s="2">
        <v>40806</v>
      </c>
      <c r="P3516">
        <v>13</v>
      </c>
      <c r="Q3516" s="1">
        <v>0.09</v>
      </c>
      <c r="R3516">
        <v>34.99</v>
      </c>
      <c r="S3516">
        <v>5.5</v>
      </c>
      <c r="T3516">
        <f t="shared" si="54"/>
        <v>454.87</v>
      </c>
    </row>
    <row r="3517" spans="1:20" x14ac:dyDescent="0.25">
      <c r="A3517">
        <v>3516</v>
      </c>
      <c r="B3517">
        <v>90711</v>
      </c>
      <c r="C3517" t="s">
        <v>789</v>
      </c>
      <c r="D3517" t="s">
        <v>20</v>
      </c>
      <c r="E3517" t="s">
        <v>21</v>
      </c>
      <c r="F3517" t="s">
        <v>31</v>
      </c>
      <c r="G3517" t="s">
        <v>48</v>
      </c>
      <c r="H3517" t="s">
        <v>203</v>
      </c>
      <c r="I3517" t="s">
        <v>28</v>
      </c>
      <c r="J3517" t="s">
        <v>36</v>
      </c>
      <c r="K3517" t="s">
        <v>1108</v>
      </c>
      <c r="L3517" t="s">
        <v>26</v>
      </c>
      <c r="M3517" t="s">
        <v>367</v>
      </c>
      <c r="N3517" s="2">
        <v>40751</v>
      </c>
      <c r="O3517" s="2">
        <v>40753</v>
      </c>
      <c r="P3517">
        <v>1</v>
      </c>
      <c r="Q3517" s="1">
        <v>0.05</v>
      </c>
      <c r="R3517">
        <v>20.89</v>
      </c>
      <c r="S3517">
        <v>1.99</v>
      </c>
      <c r="T3517">
        <f t="shared" si="54"/>
        <v>20.89</v>
      </c>
    </row>
    <row r="3518" spans="1:20" x14ac:dyDescent="0.25">
      <c r="A3518">
        <v>3517</v>
      </c>
      <c r="B3518">
        <v>90711</v>
      </c>
      <c r="C3518" t="s">
        <v>789</v>
      </c>
      <c r="D3518" t="s">
        <v>578</v>
      </c>
      <c r="E3518" t="s">
        <v>187</v>
      </c>
      <c r="F3518" t="s">
        <v>31</v>
      </c>
      <c r="G3518" t="s">
        <v>48</v>
      </c>
      <c r="H3518" t="s">
        <v>217</v>
      </c>
      <c r="I3518" t="s">
        <v>28</v>
      </c>
      <c r="J3518" t="s">
        <v>36</v>
      </c>
      <c r="K3518" t="s">
        <v>291</v>
      </c>
      <c r="L3518" t="s">
        <v>330</v>
      </c>
      <c r="M3518" t="s">
        <v>102</v>
      </c>
      <c r="N3518" s="2">
        <v>40751</v>
      </c>
      <c r="O3518" s="2">
        <v>40753</v>
      </c>
      <c r="P3518">
        <v>8</v>
      </c>
      <c r="Q3518" s="1">
        <v>0.08</v>
      </c>
      <c r="R3518">
        <v>400.98</v>
      </c>
      <c r="S3518">
        <v>76.37</v>
      </c>
      <c r="T3518">
        <f t="shared" si="54"/>
        <v>3207.84</v>
      </c>
    </row>
    <row r="3519" spans="1:20" x14ac:dyDescent="0.25">
      <c r="A3519">
        <v>3518</v>
      </c>
      <c r="B3519">
        <v>90923</v>
      </c>
      <c r="C3519" t="s">
        <v>1637</v>
      </c>
      <c r="D3519" t="s">
        <v>20</v>
      </c>
      <c r="E3519" t="s">
        <v>187</v>
      </c>
      <c r="F3519" t="s">
        <v>31</v>
      </c>
      <c r="G3519" t="s">
        <v>23</v>
      </c>
      <c r="H3519" t="s">
        <v>225</v>
      </c>
      <c r="I3519" t="s">
        <v>28</v>
      </c>
      <c r="J3519" t="s">
        <v>36</v>
      </c>
      <c r="K3519" t="s">
        <v>221</v>
      </c>
      <c r="L3519" t="s">
        <v>746</v>
      </c>
      <c r="M3519" t="s">
        <v>375</v>
      </c>
      <c r="N3519" s="2">
        <v>40950</v>
      </c>
      <c r="O3519" s="2">
        <v>40952</v>
      </c>
      <c r="P3519">
        <v>1</v>
      </c>
      <c r="Q3519" s="1">
        <v>0</v>
      </c>
      <c r="R3519">
        <v>140.81</v>
      </c>
      <c r="S3519">
        <v>24.49</v>
      </c>
      <c r="T3519">
        <f t="shared" si="54"/>
        <v>140.81</v>
      </c>
    </row>
    <row r="3520" spans="1:20" x14ac:dyDescent="0.25">
      <c r="A3520">
        <v>3519</v>
      </c>
      <c r="B3520">
        <v>87568</v>
      </c>
      <c r="C3520" t="s">
        <v>829</v>
      </c>
      <c r="D3520" t="s">
        <v>20</v>
      </c>
      <c r="E3520" t="s">
        <v>187</v>
      </c>
      <c r="F3520" t="s">
        <v>31</v>
      </c>
      <c r="G3520" t="s">
        <v>32</v>
      </c>
      <c r="H3520" t="s">
        <v>225</v>
      </c>
      <c r="I3520" t="s">
        <v>28</v>
      </c>
      <c r="J3520" t="s">
        <v>36</v>
      </c>
      <c r="K3520" t="s">
        <v>71</v>
      </c>
      <c r="L3520" t="s">
        <v>44</v>
      </c>
      <c r="M3520" t="s">
        <v>35</v>
      </c>
      <c r="N3520" s="2">
        <v>41583</v>
      </c>
      <c r="O3520" s="2">
        <v>41584</v>
      </c>
      <c r="P3520">
        <v>18</v>
      </c>
      <c r="Q3520" s="1">
        <v>0</v>
      </c>
      <c r="R3520">
        <v>7.59</v>
      </c>
      <c r="S3520">
        <v>4</v>
      </c>
      <c r="T3520">
        <f t="shared" si="54"/>
        <v>136.62</v>
      </c>
    </row>
    <row r="3521" spans="1:20" x14ac:dyDescent="0.25">
      <c r="A3521">
        <v>3520</v>
      </c>
      <c r="B3521">
        <v>88497</v>
      </c>
      <c r="C3521" t="s">
        <v>2107</v>
      </c>
      <c r="D3521" t="s">
        <v>20</v>
      </c>
      <c r="E3521" t="s">
        <v>21</v>
      </c>
      <c r="F3521" t="s">
        <v>31</v>
      </c>
      <c r="G3521" t="s">
        <v>48</v>
      </c>
      <c r="H3521" t="s">
        <v>203</v>
      </c>
      <c r="I3521" t="s">
        <v>28</v>
      </c>
      <c r="J3521" t="s">
        <v>36</v>
      </c>
      <c r="K3521" t="s">
        <v>210</v>
      </c>
      <c r="L3521" t="s">
        <v>192</v>
      </c>
      <c r="M3521" t="s">
        <v>121</v>
      </c>
      <c r="N3521" s="2">
        <v>41167</v>
      </c>
      <c r="O3521" s="2">
        <v>41169</v>
      </c>
      <c r="P3521">
        <v>9</v>
      </c>
      <c r="Q3521" s="1">
        <v>0.06</v>
      </c>
      <c r="R3521">
        <v>49.99</v>
      </c>
      <c r="S3521">
        <v>19.989999999999998</v>
      </c>
      <c r="T3521">
        <f t="shared" si="54"/>
        <v>449.91</v>
      </c>
    </row>
    <row r="3522" spans="1:20" x14ac:dyDescent="0.25">
      <c r="A3522">
        <v>3521</v>
      </c>
      <c r="B3522">
        <v>88011</v>
      </c>
      <c r="C3522" t="s">
        <v>477</v>
      </c>
      <c r="D3522" t="s">
        <v>20</v>
      </c>
      <c r="E3522" t="s">
        <v>187</v>
      </c>
      <c r="F3522" t="s">
        <v>47</v>
      </c>
      <c r="G3522" t="s">
        <v>48</v>
      </c>
      <c r="H3522" t="s">
        <v>225</v>
      </c>
      <c r="I3522" t="s">
        <v>28</v>
      </c>
      <c r="J3522" t="s">
        <v>36</v>
      </c>
      <c r="K3522" t="s">
        <v>226</v>
      </c>
      <c r="L3522" t="s">
        <v>26</v>
      </c>
      <c r="M3522" t="s">
        <v>156</v>
      </c>
      <c r="N3522" s="2">
        <v>41284</v>
      </c>
      <c r="O3522" s="2">
        <v>41288</v>
      </c>
      <c r="P3522">
        <v>7</v>
      </c>
      <c r="Q3522" s="1">
        <v>7.0000000000000007E-2</v>
      </c>
      <c r="R3522">
        <v>13.4</v>
      </c>
      <c r="S3522">
        <v>4.95</v>
      </c>
      <c r="T3522">
        <f t="shared" si="54"/>
        <v>93.8</v>
      </c>
    </row>
    <row r="3523" spans="1:20" x14ac:dyDescent="0.25">
      <c r="A3523">
        <v>3522</v>
      </c>
      <c r="B3523">
        <v>88447</v>
      </c>
      <c r="C3523" t="s">
        <v>1711</v>
      </c>
      <c r="D3523" t="s">
        <v>20</v>
      </c>
      <c r="E3523" t="s">
        <v>21</v>
      </c>
      <c r="F3523" t="s">
        <v>22</v>
      </c>
      <c r="G3523" t="s">
        <v>93</v>
      </c>
      <c r="H3523" t="s">
        <v>206</v>
      </c>
      <c r="I3523" t="s">
        <v>28</v>
      </c>
      <c r="J3523" t="s">
        <v>36</v>
      </c>
      <c r="K3523" t="s">
        <v>204</v>
      </c>
      <c r="L3523" t="s">
        <v>26</v>
      </c>
      <c r="M3523" t="s">
        <v>199</v>
      </c>
      <c r="N3523" s="2">
        <v>40235</v>
      </c>
      <c r="O3523" s="2">
        <v>40237</v>
      </c>
      <c r="P3523">
        <v>6</v>
      </c>
      <c r="Q3523" s="1">
        <v>7.0000000000000007E-2</v>
      </c>
      <c r="R3523">
        <v>8.33</v>
      </c>
      <c r="S3523">
        <v>1.99</v>
      </c>
      <c r="T3523">
        <f t="shared" ref="T3523:T3586" si="55">R3523*P3523</f>
        <v>49.980000000000004</v>
      </c>
    </row>
    <row r="3524" spans="1:20" x14ac:dyDescent="0.25">
      <c r="A3524">
        <v>3523</v>
      </c>
      <c r="B3524">
        <v>88447</v>
      </c>
      <c r="C3524" t="s">
        <v>1711</v>
      </c>
      <c r="D3524" t="s">
        <v>20</v>
      </c>
      <c r="E3524" t="s">
        <v>21</v>
      </c>
      <c r="F3524" t="s">
        <v>22</v>
      </c>
      <c r="G3524" t="s">
        <v>93</v>
      </c>
      <c r="H3524" t="s">
        <v>203</v>
      </c>
      <c r="I3524" t="s">
        <v>28</v>
      </c>
      <c r="J3524" t="s">
        <v>36</v>
      </c>
      <c r="K3524" t="s">
        <v>34</v>
      </c>
      <c r="L3524" t="s">
        <v>746</v>
      </c>
      <c r="M3524" t="s">
        <v>123</v>
      </c>
      <c r="N3524" s="2">
        <v>40235</v>
      </c>
      <c r="O3524" s="2">
        <v>40236</v>
      </c>
      <c r="P3524">
        <v>5</v>
      </c>
      <c r="Q3524" s="1">
        <v>0.03</v>
      </c>
      <c r="R3524">
        <v>499.99</v>
      </c>
      <c r="S3524">
        <v>24.49</v>
      </c>
      <c r="T3524">
        <f t="shared" si="55"/>
        <v>2499.9499999999998</v>
      </c>
    </row>
    <row r="3525" spans="1:20" x14ac:dyDescent="0.25">
      <c r="A3525">
        <v>3524</v>
      </c>
      <c r="B3525">
        <v>89621</v>
      </c>
      <c r="C3525" t="s">
        <v>1630</v>
      </c>
      <c r="D3525" t="s">
        <v>38</v>
      </c>
      <c r="E3525" t="s">
        <v>39</v>
      </c>
      <c r="F3525" t="s">
        <v>40</v>
      </c>
      <c r="G3525" t="s">
        <v>48</v>
      </c>
      <c r="H3525" t="s">
        <v>61</v>
      </c>
      <c r="I3525" t="s">
        <v>28</v>
      </c>
      <c r="J3525" t="s">
        <v>36</v>
      </c>
      <c r="K3525" t="s">
        <v>158</v>
      </c>
      <c r="L3525" t="s">
        <v>192</v>
      </c>
      <c r="M3525" t="s">
        <v>99</v>
      </c>
      <c r="N3525" s="2">
        <v>40576</v>
      </c>
      <c r="O3525" s="2">
        <v>40580</v>
      </c>
      <c r="P3525">
        <v>6</v>
      </c>
      <c r="Q3525" s="1">
        <v>0.08</v>
      </c>
      <c r="R3525">
        <v>19.98</v>
      </c>
      <c r="S3525">
        <v>8.68</v>
      </c>
      <c r="T3525">
        <f t="shared" si="55"/>
        <v>119.88</v>
      </c>
    </row>
    <row r="3526" spans="1:20" x14ac:dyDescent="0.25">
      <c r="A3526">
        <v>3525</v>
      </c>
      <c r="B3526">
        <v>89621</v>
      </c>
      <c r="C3526" t="s">
        <v>1630</v>
      </c>
      <c r="D3526" t="s">
        <v>20</v>
      </c>
      <c r="E3526" t="s">
        <v>39</v>
      </c>
      <c r="F3526" t="s">
        <v>40</v>
      </c>
      <c r="G3526" t="s">
        <v>48</v>
      </c>
      <c r="H3526" t="s">
        <v>54</v>
      </c>
      <c r="I3526" t="s">
        <v>28</v>
      </c>
      <c r="J3526" t="s">
        <v>36</v>
      </c>
      <c r="K3526" t="s">
        <v>113</v>
      </c>
      <c r="L3526" t="s">
        <v>44</v>
      </c>
      <c r="M3526" t="s">
        <v>59</v>
      </c>
      <c r="N3526" s="2">
        <v>40576</v>
      </c>
      <c r="O3526" s="2">
        <v>40576</v>
      </c>
      <c r="P3526">
        <v>9</v>
      </c>
      <c r="Q3526" s="1">
        <v>0.03</v>
      </c>
      <c r="R3526">
        <v>7.08</v>
      </c>
      <c r="S3526">
        <v>2.35</v>
      </c>
      <c r="T3526">
        <f t="shared" si="55"/>
        <v>63.72</v>
      </c>
    </row>
    <row r="3527" spans="1:20" x14ac:dyDescent="0.25">
      <c r="A3527">
        <v>3526</v>
      </c>
      <c r="B3527">
        <v>89093</v>
      </c>
      <c r="C3527" t="s">
        <v>896</v>
      </c>
      <c r="D3527" t="s">
        <v>20</v>
      </c>
      <c r="E3527" t="s">
        <v>39</v>
      </c>
      <c r="F3527" t="s">
        <v>47</v>
      </c>
      <c r="G3527" t="s">
        <v>41</v>
      </c>
      <c r="H3527" t="s">
        <v>54</v>
      </c>
      <c r="I3527" t="s">
        <v>28</v>
      </c>
      <c r="J3527" t="s">
        <v>36</v>
      </c>
      <c r="K3527" t="s">
        <v>149</v>
      </c>
      <c r="L3527" t="s">
        <v>192</v>
      </c>
      <c r="M3527" t="s">
        <v>111</v>
      </c>
      <c r="N3527" s="2">
        <v>40460</v>
      </c>
      <c r="O3527" s="2">
        <v>40462</v>
      </c>
      <c r="P3527">
        <v>14</v>
      </c>
      <c r="Q3527" s="1">
        <v>0.05</v>
      </c>
      <c r="R3527">
        <v>3.8</v>
      </c>
      <c r="S3527">
        <v>1.49</v>
      </c>
      <c r="T3527">
        <f t="shared" si="55"/>
        <v>53.199999999999996</v>
      </c>
    </row>
    <row r="3528" spans="1:20" x14ac:dyDescent="0.25">
      <c r="A3528">
        <v>3527</v>
      </c>
      <c r="B3528">
        <v>89093</v>
      </c>
      <c r="C3528" t="s">
        <v>896</v>
      </c>
      <c r="D3528" t="s">
        <v>20</v>
      </c>
      <c r="E3528" t="s">
        <v>21</v>
      </c>
      <c r="F3528" t="s">
        <v>47</v>
      </c>
      <c r="G3528" t="s">
        <v>41</v>
      </c>
      <c r="H3528" t="s">
        <v>203</v>
      </c>
      <c r="I3528" t="s">
        <v>28</v>
      </c>
      <c r="J3528" t="s">
        <v>36</v>
      </c>
      <c r="K3528" t="s">
        <v>201</v>
      </c>
      <c r="L3528" t="s">
        <v>192</v>
      </c>
      <c r="M3528" t="s">
        <v>114</v>
      </c>
      <c r="N3528" s="2">
        <v>40460</v>
      </c>
      <c r="O3528" s="2">
        <v>40460</v>
      </c>
      <c r="P3528">
        <v>7</v>
      </c>
      <c r="Q3528" s="1">
        <v>0.09</v>
      </c>
      <c r="R3528">
        <v>30.73</v>
      </c>
      <c r="S3528">
        <v>4</v>
      </c>
      <c r="T3528">
        <f t="shared" si="55"/>
        <v>215.11</v>
      </c>
    </row>
    <row r="3529" spans="1:20" x14ac:dyDescent="0.25">
      <c r="A3529">
        <v>3528</v>
      </c>
      <c r="B3529">
        <v>89093</v>
      </c>
      <c r="C3529" t="s">
        <v>896</v>
      </c>
      <c r="D3529" t="s">
        <v>20</v>
      </c>
      <c r="E3529" t="s">
        <v>21</v>
      </c>
      <c r="F3529" t="s">
        <v>47</v>
      </c>
      <c r="G3529" t="s">
        <v>41</v>
      </c>
      <c r="H3529" t="s">
        <v>33</v>
      </c>
      <c r="I3529" t="s">
        <v>28</v>
      </c>
      <c r="J3529" t="s">
        <v>36</v>
      </c>
      <c r="K3529" t="s">
        <v>198</v>
      </c>
      <c r="L3529" t="s">
        <v>192</v>
      </c>
      <c r="M3529" t="s">
        <v>167</v>
      </c>
      <c r="N3529" s="2">
        <v>40460</v>
      </c>
      <c r="O3529" s="2">
        <v>40461</v>
      </c>
      <c r="P3529">
        <v>22</v>
      </c>
      <c r="Q3529" s="1">
        <v>0</v>
      </c>
      <c r="R3529">
        <v>125.99</v>
      </c>
      <c r="S3529">
        <v>8.08</v>
      </c>
      <c r="T3529">
        <f t="shared" si="55"/>
        <v>2771.7799999999997</v>
      </c>
    </row>
    <row r="3530" spans="1:20" x14ac:dyDescent="0.25">
      <c r="A3530">
        <v>3529</v>
      </c>
      <c r="B3530">
        <v>88727</v>
      </c>
      <c r="C3530" t="s">
        <v>599</v>
      </c>
      <c r="D3530" t="s">
        <v>38</v>
      </c>
      <c r="E3530" t="s">
        <v>39</v>
      </c>
      <c r="F3530" t="s">
        <v>47</v>
      </c>
      <c r="G3530" t="s">
        <v>32</v>
      </c>
      <c r="H3530" t="s">
        <v>54</v>
      </c>
      <c r="I3530" t="s">
        <v>28</v>
      </c>
      <c r="J3530" t="s">
        <v>36</v>
      </c>
      <c r="K3530" t="s">
        <v>62</v>
      </c>
      <c r="L3530" t="s">
        <v>44</v>
      </c>
      <c r="M3530" t="s">
        <v>111</v>
      </c>
      <c r="N3530" s="2">
        <v>40292</v>
      </c>
      <c r="O3530" s="2">
        <v>40292</v>
      </c>
      <c r="P3530">
        <v>1</v>
      </c>
      <c r="Q3530" s="1">
        <v>0</v>
      </c>
      <c r="R3530">
        <v>2.88</v>
      </c>
      <c r="S3530">
        <v>0.7</v>
      </c>
      <c r="T3530">
        <f t="shared" si="55"/>
        <v>2.88</v>
      </c>
    </row>
    <row r="3531" spans="1:20" x14ac:dyDescent="0.25">
      <c r="A3531">
        <v>3530</v>
      </c>
      <c r="B3531">
        <v>87498</v>
      </c>
      <c r="C3531" t="s">
        <v>388</v>
      </c>
      <c r="D3531" t="s">
        <v>38</v>
      </c>
      <c r="E3531" t="s">
        <v>39</v>
      </c>
      <c r="F3531" t="s">
        <v>31</v>
      </c>
      <c r="G3531" t="s">
        <v>93</v>
      </c>
      <c r="H3531" t="s">
        <v>78</v>
      </c>
      <c r="I3531" t="s">
        <v>28</v>
      </c>
      <c r="J3531" t="s">
        <v>36</v>
      </c>
      <c r="K3531" t="s">
        <v>82</v>
      </c>
      <c r="L3531" t="s">
        <v>192</v>
      </c>
      <c r="M3531" t="s">
        <v>296</v>
      </c>
      <c r="N3531" s="2">
        <v>41077</v>
      </c>
      <c r="O3531" s="2">
        <v>41078</v>
      </c>
      <c r="P3531">
        <v>8</v>
      </c>
      <c r="Q3531" s="1">
        <v>0.1</v>
      </c>
      <c r="R3531">
        <v>7.28</v>
      </c>
      <c r="S3531">
        <v>11.15</v>
      </c>
      <c r="T3531">
        <f t="shared" si="55"/>
        <v>58.24</v>
      </c>
    </row>
    <row r="3532" spans="1:20" x14ac:dyDescent="0.25">
      <c r="A3532">
        <v>3531</v>
      </c>
      <c r="B3532">
        <v>87498</v>
      </c>
      <c r="C3532" t="s">
        <v>1531</v>
      </c>
      <c r="D3532" t="s">
        <v>38</v>
      </c>
      <c r="E3532" t="s">
        <v>39</v>
      </c>
      <c r="F3532" t="s">
        <v>31</v>
      </c>
      <c r="G3532" t="s">
        <v>93</v>
      </c>
      <c r="H3532" t="s">
        <v>42</v>
      </c>
      <c r="I3532" t="s">
        <v>28</v>
      </c>
      <c r="J3532" t="s">
        <v>36</v>
      </c>
      <c r="K3532" t="s">
        <v>62</v>
      </c>
      <c r="L3532" t="s">
        <v>192</v>
      </c>
      <c r="M3532" t="s">
        <v>69</v>
      </c>
      <c r="N3532" s="2">
        <v>41077</v>
      </c>
      <c r="O3532" s="2">
        <v>41078</v>
      </c>
      <c r="P3532">
        <v>12</v>
      </c>
      <c r="Q3532" s="1">
        <v>0.01</v>
      </c>
      <c r="R3532">
        <v>6.48</v>
      </c>
      <c r="S3532">
        <v>10.050000000000001</v>
      </c>
      <c r="T3532">
        <f t="shared" si="55"/>
        <v>77.760000000000005</v>
      </c>
    </row>
    <row r="3533" spans="1:20" x14ac:dyDescent="0.25">
      <c r="A3533">
        <v>3532</v>
      </c>
      <c r="B3533">
        <v>88024</v>
      </c>
      <c r="C3533" t="s">
        <v>1336</v>
      </c>
      <c r="D3533" t="s">
        <v>20</v>
      </c>
      <c r="E3533" t="s">
        <v>39</v>
      </c>
      <c r="F3533" t="s">
        <v>40</v>
      </c>
      <c r="G3533" t="s">
        <v>23</v>
      </c>
      <c r="H3533" t="s">
        <v>78</v>
      </c>
      <c r="I3533" t="s">
        <v>28</v>
      </c>
      <c r="J3533" t="s">
        <v>36</v>
      </c>
      <c r="K3533" t="s">
        <v>62</v>
      </c>
      <c r="L3533" t="s">
        <v>192</v>
      </c>
      <c r="M3533" t="s">
        <v>469</v>
      </c>
      <c r="N3533" s="2">
        <v>40742</v>
      </c>
      <c r="O3533" s="2">
        <v>40742</v>
      </c>
      <c r="P3533">
        <v>12</v>
      </c>
      <c r="Q3533" s="1">
        <v>0</v>
      </c>
      <c r="R3533">
        <v>5.78</v>
      </c>
      <c r="S3533">
        <v>7.96</v>
      </c>
      <c r="T3533">
        <f t="shared" si="55"/>
        <v>69.36</v>
      </c>
    </row>
    <row r="3534" spans="1:20" x14ac:dyDescent="0.25">
      <c r="A3534">
        <v>3533</v>
      </c>
      <c r="B3534">
        <v>90999</v>
      </c>
      <c r="C3534" t="s">
        <v>621</v>
      </c>
      <c r="D3534" t="s">
        <v>20</v>
      </c>
      <c r="E3534" t="s">
        <v>39</v>
      </c>
      <c r="F3534" t="s">
        <v>47</v>
      </c>
      <c r="G3534" t="s">
        <v>41</v>
      </c>
      <c r="H3534" t="s">
        <v>54</v>
      </c>
      <c r="I3534" t="s">
        <v>28</v>
      </c>
      <c r="J3534" t="s">
        <v>36</v>
      </c>
      <c r="K3534" t="s">
        <v>50</v>
      </c>
      <c r="L3534" t="s">
        <v>192</v>
      </c>
      <c r="M3534" t="s">
        <v>134</v>
      </c>
      <c r="N3534" s="2">
        <v>41608</v>
      </c>
      <c r="O3534" s="2">
        <v>41610</v>
      </c>
      <c r="P3534">
        <v>3</v>
      </c>
      <c r="Q3534" s="1">
        <v>0</v>
      </c>
      <c r="R3534">
        <v>70.97</v>
      </c>
      <c r="S3534">
        <v>3.5</v>
      </c>
      <c r="T3534">
        <f t="shared" si="55"/>
        <v>212.91</v>
      </c>
    </row>
    <row r="3535" spans="1:20" x14ac:dyDescent="0.25">
      <c r="A3535">
        <v>3534</v>
      </c>
      <c r="B3535">
        <v>90999</v>
      </c>
      <c r="C3535" t="s">
        <v>621</v>
      </c>
      <c r="D3535" t="s">
        <v>20</v>
      </c>
      <c r="E3535" t="s">
        <v>39</v>
      </c>
      <c r="F3535" t="s">
        <v>47</v>
      </c>
      <c r="G3535" t="s">
        <v>41</v>
      </c>
      <c r="H3535" t="s">
        <v>94</v>
      </c>
      <c r="I3535" t="s">
        <v>28</v>
      </c>
      <c r="J3535" t="s">
        <v>36</v>
      </c>
      <c r="K3535" t="s">
        <v>119</v>
      </c>
      <c r="L3535" t="s">
        <v>44</v>
      </c>
      <c r="M3535" t="s">
        <v>114</v>
      </c>
      <c r="N3535" s="2">
        <v>41608</v>
      </c>
      <c r="O3535" s="2">
        <v>41609</v>
      </c>
      <c r="P3535">
        <v>32</v>
      </c>
      <c r="Q3535" s="1">
        <v>0.08</v>
      </c>
      <c r="R3535">
        <v>37.94</v>
      </c>
      <c r="S3535">
        <v>5.08</v>
      </c>
      <c r="T3535">
        <f t="shared" si="55"/>
        <v>1214.08</v>
      </c>
    </row>
    <row r="3536" spans="1:20" x14ac:dyDescent="0.25">
      <c r="A3536">
        <v>3535</v>
      </c>
      <c r="B3536">
        <v>90999</v>
      </c>
      <c r="C3536" t="s">
        <v>2007</v>
      </c>
      <c r="D3536" t="s">
        <v>578</v>
      </c>
      <c r="E3536" t="s">
        <v>21</v>
      </c>
      <c r="F3536" t="s">
        <v>47</v>
      </c>
      <c r="G3536" t="s">
        <v>41</v>
      </c>
      <c r="H3536" t="s">
        <v>206</v>
      </c>
      <c r="I3536" t="s">
        <v>28</v>
      </c>
      <c r="J3536" t="s">
        <v>36</v>
      </c>
      <c r="K3536" t="s">
        <v>1108</v>
      </c>
      <c r="L3536" t="s">
        <v>283</v>
      </c>
      <c r="M3536" t="s">
        <v>160</v>
      </c>
      <c r="N3536" s="2">
        <v>41608</v>
      </c>
      <c r="O3536" s="2">
        <v>41610</v>
      </c>
      <c r="P3536">
        <v>3</v>
      </c>
      <c r="Q3536" s="1">
        <v>0.06</v>
      </c>
      <c r="R3536">
        <v>2036.48</v>
      </c>
      <c r="S3536">
        <v>14.7</v>
      </c>
      <c r="T3536">
        <f t="shared" si="55"/>
        <v>6109.4400000000005</v>
      </c>
    </row>
    <row r="3537" spans="1:20" x14ac:dyDescent="0.25">
      <c r="A3537">
        <v>3536</v>
      </c>
      <c r="B3537">
        <v>87169</v>
      </c>
      <c r="C3537" t="s">
        <v>888</v>
      </c>
      <c r="D3537" t="s">
        <v>20</v>
      </c>
      <c r="E3537" t="s">
        <v>21</v>
      </c>
      <c r="F3537" t="s">
        <v>40</v>
      </c>
      <c r="G3537" t="s">
        <v>48</v>
      </c>
      <c r="H3537" t="s">
        <v>33</v>
      </c>
      <c r="I3537" t="s">
        <v>28</v>
      </c>
      <c r="J3537" t="s">
        <v>36</v>
      </c>
      <c r="K3537" t="s">
        <v>208</v>
      </c>
      <c r="L3537" t="s">
        <v>192</v>
      </c>
      <c r="M3537" t="s">
        <v>59</v>
      </c>
      <c r="N3537" s="2">
        <v>40921</v>
      </c>
      <c r="O3537" s="2">
        <v>40925</v>
      </c>
      <c r="P3537">
        <v>11</v>
      </c>
      <c r="Q3537" s="1">
        <v>0</v>
      </c>
      <c r="R3537">
        <v>35.99</v>
      </c>
      <c r="S3537">
        <v>5</v>
      </c>
      <c r="T3537">
        <f t="shared" si="55"/>
        <v>395.89000000000004</v>
      </c>
    </row>
    <row r="3538" spans="1:20" x14ac:dyDescent="0.25">
      <c r="A3538">
        <v>3537</v>
      </c>
      <c r="B3538">
        <v>88390</v>
      </c>
      <c r="C3538" t="s">
        <v>488</v>
      </c>
      <c r="D3538" t="s">
        <v>20</v>
      </c>
      <c r="E3538" t="s">
        <v>39</v>
      </c>
      <c r="F3538" t="s">
        <v>40</v>
      </c>
      <c r="G3538" t="s">
        <v>93</v>
      </c>
      <c r="H3538" t="s">
        <v>54</v>
      </c>
      <c r="I3538" t="s">
        <v>28</v>
      </c>
      <c r="J3538" t="s">
        <v>36</v>
      </c>
      <c r="K3538" t="s">
        <v>50</v>
      </c>
      <c r="L3538" t="s">
        <v>26</v>
      </c>
      <c r="M3538" t="s">
        <v>59</v>
      </c>
      <c r="N3538" s="2">
        <v>40439</v>
      </c>
      <c r="O3538" s="2">
        <v>40439</v>
      </c>
      <c r="P3538">
        <v>14</v>
      </c>
      <c r="Q3538" s="1">
        <v>0</v>
      </c>
      <c r="R3538">
        <v>43.98</v>
      </c>
      <c r="S3538">
        <v>8.99</v>
      </c>
      <c r="T3538">
        <f t="shared" si="55"/>
        <v>615.71999999999991</v>
      </c>
    </row>
    <row r="3539" spans="1:20" x14ac:dyDescent="0.25">
      <c r="A3539">
        <v>3538</v>
      </c>
      <c r="B3539">
        <v>86212</v>
      </c>
      <c r="C3539" t="s">
        <v>2366</v>
      </c>
      <c r="D3539" t="s">
        <v>20</v>
      </c>
      <c r="E3539" t="s">
        <v>39</v>
      </c>
      <c r="F3539" t="s">
        <v>31</v>
      </c>
      <c r="G3539" t="s">
        <v>23</v>
      </c>
      <c r="H3539" t="s">
        <v>78</v>
      </c>
      <c r="I3539" t="s">
        <v>28</v>
      </c>
      <c r="J3539" t="s">
        <v>36</v>
      </c>
      <c r="K3539" t="s">
        <v>228</v>
      </c>
      <c r="L3539" t="s">
        <v>192</v>
      </c>
      <c r="M3539" t="s">
        <v>139</v>
      </c>
      <c r="N3539" s="2">
        <v>41376</v>
      </c>
      <c r="O3539" s="2">
        <v>41376</v>
      </c>
      <c r="P3539">
        <v>9</v>
      </c>
      <c r="Q3539" s="1">
        <v>0.09</v>
      </c>
      <c r="R3539">
        <v>207.48</v>
      </c>
      <c r="S3539">
        <v>0.99</v>
      </c>
      <c r="T3539">
        <f t="shared" si="55"/>
        <v>1867.32</v>
      </c>
    </row>
    <row r="3540" spans="1:20" x14ac:dyDescent="0.25">
      <c r="A3540">
        <v>3539</v>
      </c>
      <c r="B3540">
        <v>91007</v>
      </c>
      <c r="C3540" t="s">
        <v>1644</v>
      </c>
      <c r="D3540" t="s">
        <v>20</v>
      </c>
      <c r="E3540" t="s">
        <v>39</v>
      </c>
      <c r="F3540" t="s">
        <v>22</v>
      </c>
      <c r="G3540" t="s">
        <v>48</v>
      </c>
      <c r="H3540" t="s">
        <v>42</v>
      </c>
      <c r="I3540" t="s">
        <v>28</v>
      </c>
      <c r="J3540" t="s">
        <v>36</v>
      </c>
      <c r="K3540" t="s">
        <v>101</v>
      </c>
      <c r="L3540" t="s">
        <v>192</v>
      </c>
      <c r="M3540" t="s">
        <v>246</v>
      </c>
      <c r="N3540" s="2">
        <v>41547</v>
      </c>
      <c r="O3540" s="2">
        <v>41549</v>
      </c>
      <c r="P3540">
        <v>11</v>
      </c>
      <c r="Q3540" s="1">
        <v>0.09</v>
      </c>
      <c r="R3540">
        <v>7.28</v>
      </c>
      <c r="S3540">
        <v>5.47</v>
      </c>
      <c r="T3540">
        <f t="shared" si="55"/>
        <v>80.08</v>
      </c>
    </row>
    <row r="3541" spans="1:20" x14ac:dyDescent="0.25">
      <c r="A3541">
        <v>3540</v>
      </c>
      <c r="B3541">
        <v>89032</v>
      </c>
      <c r="C3541" t="s">
        <v>185</v>
      </c>
      <c r="D3541" t="s">
        <v>20</v>
      </c>
      <c r="E3541" t="s">
        <v>39</v>
      </c>
      <c r="F3541" t="s">
        <v>31</v>
      </c>
      <c r="G3541" t="s">
        <v>48</v>
      </c>
      <c r="H3541" t="s">
        <v>78</v>
      </c>
      <c r="I3541" t="s">
        <v>28</v>
      </c>
      <c r="J3541" t="s">
        <v>76</v>
      </c>
      <c r="K3541" t="s">
        <v>228</v>
      </c>
      <c r="L3541" t="s">
        <v>192</v>
      </c>
      <c r="M3541" t="s">
        <v>131</v>
      </c>
      <c r="N3541" s="2">
        <v>41174</v>
      </c>
      <c r="O3541" s="2">
        <v>41178</v>
      </c>
      <c r="P3541">
        <v>10</v>
      </c>
      <c r="Q3541" s="1">
        <v>0.03</v>
      </c>
      <c r="R3541">
        <v>3.75</v>
      </c>
      <c r="S3541">
        <v>0.5</v>
      </c>
      <c r="T3541">
        <f t="shared" si="55"/>
        <v>37.5</v>
      </c>
    </row>
    <row r="3542" spans="1:20" x14ac:dyDescent="0.25">
      <c r="A3542">
        <v>3541</v>
      </c>
      <c r="B3542">
        <v>89245</v>
      </c>
      <c r="C3542" t="s">
        <v>775</v>
      </c>
      <c r="D3542" t="s">
        <v>20</v>
      </c>
      <c r="E3542" t="s">
        <v>21</v>
      </c>
      <c r="F3542" t="s">
        <v>40</v>
      </c>
      <c r="G3542" t="s">
        <v>32</v>
      </c>
      <c r="H3542" t="s">
        <v>206</v>
      </c>
      <c r="I3542" t="s">
        <v>28</v>
      </c>
      <c r="J3542" t="s">
        <v>76</v>
      </c>
      <c r="K3542" t="s">
        <v>208</v>
      </c>
      <c r="L3542" t="s">
        <v>192</v>
      </c>
      <c r="M3542" t="s">
        <v>75</v>
      </c>
      <c r="N3542" s="2">
        <v>41249</v>
      </c>
      <c r="O3542" s="2">
        <v>41250</v>
      </c>
      <c r="P3542">
        <v>15</v>
      </c>
      <c r="Q3542" s="1">
        <v>0.05</v>
      </c>
      <c r="R3542">
        <v>20.95</v>
      </c>
      <c r="S3542">
        <v>4</v>
      </c>
      <c r="T3542">
        <f t="shared" si="55"/>
        <v>314.25</v>
      </c>
    </row>
    <row r="3543" spans="1:20" x14ac:dyDescent="0.25">
      <c r="A3543">
        <v>3542</v>
      </c>
      <c r="B3543">
        <v>87259</v>
      </c>
      <c r="C3543" t="s">
        <v>1753</v>
      </c>
      <c r="D3543" t="s">
        <v>578</v>
      </c>
      <c r="E3543" t="s">
        <v>187</v>
      </c>
      <c r="F3543" t="s">
        <v>47</v>
      </c>
      <c r="G3543" t="s">
        <v>48</v>
      </c>
      <c r="H3543" t="s">
        <v>225</v>
      </c>
      <c r="I3543" t="s">
        <v>28</v>
      </c>
      <c r="J3543" t="s">
        <v>76</v>
      </c>
      <c r="K3543" t="s">
        <v>158</v>
      </c>
      <c r="L3543" t="s">
        <v>283</v>
      </c>
      <c r="M3543" t="s">
        <v>111</v>
      </c>
      <c r="N3543" s="2">
        <v>40419</v>
      </c>
      <c r="O3543" s="2">
        <v>40426</v>
      </c>
      <c r="P3543">
        <v>2</v>
      </c>
      <c r="Q3543" s="1">
        <v>0.03</v>
      </c>
      <c r="R3543">
        <v>284.98</v>
      </c>
      <c r="S3543">
        <v>69.55</v>
      </c>
      <c r="T3543">
        <f t="shared" si="55"/>
        <v>569.96</v>
      </c>
    </row>
    <row r="3544" spans="1:20" x14ac:dyDescent="0.25">
      <c r="A3544">
        <v>3543</v>
      </c>
      <c r="B3544">
        <v>87259</v>
      </c>
      <c r="C3544" t="s">
        <v>1753</v>
      </c>
      <c r="D3544" t="s">
        <v>20</v>
      </c>
      <c r="E3544" t="s">
        <v>187</v>
      </c>
      <c r="F3544" t="s">
        <v>47</v>
      </c>
      <c r="G3544" t="s">
        <v>48</v>
      </c>
      <c r="H3544" t="s">
        <v>188</v>
      </c>
      <c r="I3544" t="s">
        <v>28</v>
      </c>
      <c r="J3544" t="s">
        <v>76</v>
      </c>
      <c r="K3544" t="s">
        <v>82</v>
      </c>
      <c r="L3544" t="s">
        <v>746</v>
      </c>
      <c r="M3544" t="s">
        <v>134</v>
      </c>
      <c r="N3544" s="2">
        <v>40419</v>
      </c>
      <c r="O3544" s="2">
        <v>40419</v>
      </c>
      <c r="P3544">
        <v>1</v>
      </c>
      <c r="Q3544" s="1">
        <v>0</v>
      </c>
      <c r="R3544">
        <v>12.99</v>
      </c>
      <c r="S3544">
        <v>14.37</v>
      </c>
      <c r="T3544">
        <f t="shared" si="55"/>
        <v>12.99</v>
      </c>
    </row>
    <row r="3545" spans="1:20" x14ac:dyDescent="0.25">
      <c r="A3545">
        <v>3544</v>
      </c>
      <c r="B3545">
        <v>90519</v>
      </c>
      <c r="C3545" t="s">
        <v>127</v>
      </c>
      <c r="D3545" t="s">
        <v>38</v>
      </c>
      <c r="E3545" t="s">
        <v>39</v>
      </c>
      <c r="F3545" t="s">
        <v>22</v>
      </c>
      <c r="G3545" t="s">
        <v>93</v>
      </c>
      <c r="H3545" t="s">
        <v>42</v>
      </c>
      <c r="I3545" t="s">
        <v>28</v>
      </c>
      <c r="J3545" t="s">
        <v>76</v>
      </c>
      <c r="K3545" t="s">
        <v>248</v>
      </c>
      <c r="L3545" t="s">
        <v>192</v>
      </c>
      <c r="M3545" t="s">
        <v>246</v>
      </c>
      <c r="N3545" s="2">
        <v>41281</v>
      </c>
      <c r="O3545" s="2">
        <v>41283</v>
      </c>
      <c r="P3545">
        <v>8</v>
      </c>
      <c r="Q3545" s="1">
        <v>0.09</v>
      </c>
      <c r="R3545">
        <v>20.98</v>
      </c>
      <c r="S3545">
        <v>8.83</v>
      </c>
      <c r="T3545">
        <f t="shared" si="55"/>
        <v>167.84</v>
      </c>
    </row>
    <row r="3546" spans="1:20" x14ac:dyDescent="0.25">
      <c r="A3546">
        <v>3545</v>
      </c>
      <c r="B3546">
        <v>90513</v>
      </c>
      <c r="C3546" t="s">
        <v>127</v>
      </c>
      <c r="D3546" t="s">
        <v>20</v>
      </c>
      <c r="E3546" t="s">
        <v>21</v>
      </c>
      <c r="F3546" t="s">
        <v>22</v>
      </c>
      <c r="G3546" t="s">
        <v>93</v>
      </c>
      <c r="H3546" t="s">
        <v>24</v>
      </c>
      <c r="I3546" t="s">
        <v>28</v>
      </c>
      <c r="J3546" t="s">
        <v>76</v>
      </c>
      <c r="K3546" t="s">
        <v>208</v>
      </c>
      <c r="L3546" t="s">
        <v>192</v>
      </c>
      <c r="M3546" t="s">
        <v>246</v>
      </c>
      <c r="N3546" s="2">
        <v>40185</v>
      </c>
      <c r="O3546" s="2">
        <v>40188</v>
      </c>
      <c r="P3546">
        <v>1</v>
      </c>
      <c r="Q3546" s="1">
        <v>0.03</v>
      </c>
      <c r="R3546">
        <v>73.98</v>
      </c>
      <c r="S3546">
        <v>14.52</v>
      </c>
      <c r="T3546">
        <f t="shared" si="55"/>
        <v>73.98</v>
      </c>
    </row>
    <row r="3547" spans="1:20" x14ac:dyDescent="0.25">
      <c r="A3547">
        <v>3546</v>
      </c>
      <c r="B3547">
        <v>87216</v>
      </c>
      <c r="C3547" t="s">
        <v>479</v>
      </c>
      <c r="D3547" t="s">
        <v>20</v>
      </c>
      <c r="E3547" t="s">
        <v>187</v>
      </c>
      <c r="F3547" t="s">
        <v>31</v>
      </c>
      <c r="G3547" t="s">
        <v>41</v>
      </c>
      <c r="H3547" t="s">
        <v>188</v>
      </c>
      <c r="I3547" t="s">
        <v>28</v>
      </c>
      <c r="J3547" t="s">
        <v>76</v>
      </c>
      <c r="K3547" t="s">
        <v>68</v>
      </c>
      <c r="L3547" t="s">
        <v>192</v>
      </c>
      <c r="M3547" t="s">
        <v>35</v>
      </c>
      <c r="N3547" s="2">
        <v>40980</v>
      </c>
      <c r="O3547" s="2">
        <v>40980</v>
      </c>
      <c r="P3547">
        <v>12</v>
      </c>
      <c r="Q3547" s="1">
        <v>0.04</v>
      </c>
      <c r="R3547">
        <v>10.64</v>
      </c>
      <c r="S3547">
        <v>5.16</v>
      </c>
      <c r="T3547">
        <f t="shared" si="55"/>
        <v>127.68</v>
      </c>
    </row>
    <row r="3548" spans="1:20" x14ac:dyDescent="0.25">
      <c r="A3548">
        <v>3547</v>
      </c>
      <c r="B3548">
        <v>87216</v>
      </c>
      <c r="C3548" t="s">
        <v>558</v>
      </c>
      <c r="D3548" t="s">
        <v>38</v>
      </c>
      <c r="E3548" t="s">
        <v>39</v>
      </c>
      <c r="F3548" t="s">
        <v>31</v>
      </c>
      <c r="G3548" t="s">
        <v>41</v>
      </c>
      <c r="H3548" t="s">
        <v>89</v>
      </c>
      <c r="I3548" t="s">
        <v>28</v>
      </c>
      <c r="J3548" t="s">
        <v>76</v>
      </c>
      <c r="K3548" t="s">
        <v>101</v>
      </c>
      <c r="L3548" t="s">
        <v>706</v>
      </c>
      <c r="M3548" t="s">
        <v>35</v>
      </c>
      <c r="N3548" s="2">
        <v>40980</v>
      </c>
      <c r="O3548" s="2">
        <v>40980</v>
      </c>
      <c r="P3548">
        <v>4</v>
      </c>
      <c r="Q3548" s="1">
        <v>0.1</v>
      </c>
      <c r="R3548">
        <v>14.42</v>
      </c>
      <c r="S3548">
        <v>6.75</v>
      </c>
      <c r="T3548">
        <f t="shared" si="55"/>
        <v>57.68</v>
      </c>
    </row>
    <row r="3549" spans="1:20" x14ac:dyDescent="0.25">
      <c r="A3549">
        <v>3548</v>
      </c>
      <c r="B3549">
        <v>87216</v>
      </c>
      <c r="C3549" t="s">
        <v>558</v>
      </c>
      <c r="D3549" t="s">
        <v>578</v>
      </c>
      <c r="E3549" t="s">
        <v>39</v>
      </c>
      <c r="F3549" t="s">
        <v>31</v>
      </c>
      <c r="G3549" t="s">
        <v>41</v>
      </c>
      <c r="H3549" t="s">
        <v>54</v>
      </c>
      <c r="I3549" t="s">
        <v>28</v>
      </c>
      <c r="J3549" t="s">
        <v>76</v>
      </c>
      <c r="K3549" t="s">
        <v>55</v>
      </c>
      <c r="L3549" t="s">
        <v>283</v>
      </c>
      <c r="M3549" t="s">
        <v>35</v>
      </c>
      <c r="N3549" s="2">
        <v>40980</v>
      </c>
      <c r="O3549" s="2">
        <v>40982</v>
      </c>
      <c r="P3549">
        <v>1</v>
      </c>
      <c r="Q3549" s="1">
        <v>0.08</v>
      </c>
      <c r="R3549">
        <v>279.81</v>
      </c>
      <c r="S3549">
        <v>23.19</v>
      </c>
      <c r="T3549">
        <f t="shared" si="55"/>
        <v>279.81</v>
      </c>
    </row>
    <row r="3550" spans="1:20" x14ac:dyDescent="0.25">
      <c r="A3550">
        <v>3549</v>
      </c>
      <c r="B3550">
        <v>87216</v>
      </c>
      <c r="C3550" t="s">
        <v>558</v>
      </c>
      <c r="D3550" t="s">
        <v>38</v>
      </c>
      <c r="E3550" t="s">
        <v>39</v>
      </c>
      <c r="F3550" t="s">
        <v>31</v>
      </c>
      <c r="G3550" t="s">
        <v>41</v>
      </c>
      <c r="H3550" t="s">
        <v>94</v>
      </c>
      <c r="I3550" t="s">
        <v>28</v>
      </c>
      <c r="J3550" t="s">
        <v>76</v>
      </c>
      <c r="K3550" t="s">
        <v>116</v>
      </c>
      <c r="L3550" t="s">
        <v>44</v>
      </c>
      <c r="M3550" t="s">
        <v>35</v>
      </c>
      <c r="N3550" s="2">
        <v>40980</v>
      </c>
      <c r="O3550" s="2">
        <v>40982</v>
      </c>
      <c r="P3550">
        <v>3</v>
      </c>
      <c r="Q3550" s="1">
        <v>0.02</v>
      </c>
      <c r="R3550">
        <v>5.84</v>
      </c>
      <c r="S3550">
        <v>0.83</v>
      </c>
      <c r="T3550">
        <f t="shared" si="55"/>
        <v>17.52</v>
      </c>
    </row>
    <row r="3551" spans="1:20" x14ac:dyDescent="0.25">
      <c r="A3551">
        <v>3550</v>
      </c>
      <c r="B3551">
        <v>91009</v>
      </c>
      <c r="C3551" t="s">
        <v>336</v>
      </c>
      <c r="D3551" t="s">
        <v>578</v>
      </c>
      <c r="E3551" t="s">
        <v>39</v>
      </c>
      <c r="F3551" t="s">
        <v>31</v>
      </c>
      <c r="G3551" t="s">
        <v>41</v>
      </c>
      <c r="H3551" t="s">
        <v>61</v>
      </c>
      <c r="I3551" t="s">
        <v>28</v>
      </c>
      <c r="J3551" t="s">
        <v>76</v>
      </c>
      <c r="K3551" t="s">
        <v>43</v>
      </c>
      <c r="L3551" t="s">
        <v>283</v>
      </c>
      <c r="M3551" t="s">
        <v>35</v>
      </c>
      <c r="N3551" s="2">
        <v>41361</v>
      </c>
      <c r="O3551" s="2">
        <v>41363</v>
      </c>
      <c r="P3551">
        <v>7</v>
      </c>
      <c r="Q3551" s="1">
        <v>0.02</v>
      </c>
      <c r="R3551">
        <v>180.98</v>
      </c>
      <c r="S3551">
        <v>55.24</v>
      </c>
      <c r="T3551">
        <f t="shared" si="55"/>
        <v>1266.8599999999999</v>
      </c>
    </row>
    <row r="3552" spans="1:20" x14ac:dyDescent="0.25">
      <c r="A3552">
        <v>3551</v>
      </c>
      <c r="B3552">
        <v>91009</v>
      </c>
      <c r="C3552" t="s">
        <v>336</v>
      </c>
      <c r="D3552" t="s">
        <v>578</v>
      </c>
      <c r="E3552" t="s">
        <v>187</v>
      </c>
      <c r="F3552" t="s">
        <v>31</v>
      </c>
      <c r="G3552" t="s">
        <v>41</v>
      </c>
      <c r="H3552" t="s">
        <v>225</v>
      </c>
      <c r="I3552" t="s">
        <v>28</v>
      </c>
      <c r="J3552" t="s">
        <v>76</v>
      </c>
      <c r="K3552" t="s">
        <v>43</v>
      </c>
      <c r="L3552" t="s">
        <v>330</v>
      </c>
      <c r="M3552" t="s">
        <v>35</v>
      </c>
      <c r="N3552" s="2">
        <v>41361</v>
      </c>
      <c r="O3552" s="2">
        <v>41361</v>
      </c>
      <c r="P3552">
        <v>9</v>
      </c>
      <c r="Q3552" s="1">
        <v>0.01</v>
      </c>
      <c r="R3552">
        <v>150.97999999999999</v>
      </c>
      <c r="S3552">
        <v>66.27</v>
      </c>
      <c r="T3552">
        <f t="shared" si="55"/>
        <v>1358.82</v>
      </c>
    </row>
    <row r="3553" spans="1:20" x14ac:dyDescent="0.25">
      <c r="A3553">
        <v>3552</v>
      </c>
      <c r="B3553">
        <v>91009</v>
      </c>
      <c r="C3553" t="s">
        <v>336</v>
      </c>
      <c r="D3553" t="s">
        <v>20</v>
      </c>
      <c r="E3553" t="s">
        <v>39</v>
      </c>
      <c r="F3553" t="s">
        <v>31</v>
      </c>
      <c r="G3553" t="s">
        <v>41</v>
      </c>
      <c r="H3553" t="s">
        <v>42</v>
      </c>
      <c r="I3553" t="s">
        <v>28</v>
      </c>
      <c r="J3553" t="s">
        <v>76</v>
      </c>
      <c r="K3553" t="s">
        <v>95</v>
      </c>
      <c r="L3553" t="s">
        <v>44</v>
      </c>
      <c r="M3553" t="s">
        <v>35</v>
      </c>
      <c r="N3553" s="2">
        <v>41361</v>
      </c>
      <c r="O3553" s="2">
        <v>41363</v>
      </c>
      <c r="P3553">
        <v>8</v>
      </c>
      <c r="Q3553" s="1">
        <v>0.05</v>
      </c>
      <c r="R3553">
        <v>6.45</v>
      </c>
      <c r="S3553">
        <v>1.34</v>
      </c>
      <c r="T3553">
        <f t="shared" si="55"/>
        <v>51.6</v>
      </c>
    </row>
    <row r="3554" spans="1:20" x14ac:dyDescent="0.25">
      <c r="A3554">
        <v>3553</v>
      </c>
      <c r="B3554">
        <v>91009</v>
      </c>
      <c r="C3554" t="s">
        <v>336</v>
      </c>
      <c r="D3554" t="s">
        <v>20</v>
      </c>
      <c r="E3554" t="s">
        <v>39</v>
      </c>
      <c r="F3554" t="s">
        <v>31</v>
      </c>
      <c r="G3554" t="s">
        <v>41</v>
      </c>
      <c r="H3554" t="s">
        <v>54</v>
      </c>
      <c r="I3554" t="s">
        <v>28</v>
      </c>
      <c r="J3554" t="s">
        <v>76</v>
      </c>
      <c r="K3554" t="s">
        <v>184</v>
      </c>
      <c r="L3554" t="s">
        <v>44</v>
      </c>
      <c r="M3554" t="s">
        <v>35</v>
      </c>
      <c r="N3554" s="2">
        <v>41361</v>
      </c>
      <c r="O3554" s="2">
        <v>41363</v>
      </c>
      <c r="P3554">
        <v>10</v>
      </c>
      <c r="Q3554" s="1">
        <v>0.01</v>
      </c>
      <c r="R3554">
        <v>1.89</v>
      </c>
      <c r="S3554">
        <v>0.76</v>
      </c>
      <c r="T3554">
        <f t="shared" si="55"/>
        <v>18.899999999999999</v>
      </c>
    </row>
    <row r="3555" spans="1:20" x14ac:dyDescent="0.25">
      <c r="A3555">
        <v>3554</v>
      </c>
      <c r="B3555">
        <v>91010</v>
      </c>
      <c r="C3555" t="s">
        <v>2222</v>
      </c>
      <c r="D3555" t="s">
        <v>20</v>
      </c>
      <c r="E3555" t="s">
        <v>39</v>
      </c>
      <c r="F3555" t="s">
        <v>31</v>
      </c>
      <c r="G3555" t="s">
        <v>41</v>
      </c>
      <c r="H3555" t="s">
        <v>42</v>
      </c>
      <c r="I3555" t="s">
        <v>28</v>
      </c>
      <c r="J3555" t="s">
        <v>76</v>
      </c>
      <c r="K3555" t="s">
        <v>82</v>
      </c>
      <c r="L3555" t="s">
        <v>746</v>
      </c>
      <c r="M3555" t="s">
        <v>178</v>
      </c>
      <c r="N3555" s="2">
        <v>40648</v>
      </c>
      <c r="O3555" s="2">
        <v>40650</v>
      </c>
      <c r="P3555">
        <v>3</v>
      </c>
      <c r="Q3555" s="1">
        <v>0.05</v>
      </c>
      <c r="R3555">
        <v>64.650000000000006</v>
      </c>
      <c r="S3555">
        <v>35</v>
      </c>
      <c r="T3555">
        <f t="shared" si="55"/>
        <v>193.95000000000002</v>
      </c>
    </row>
    <row r="3556" spans="1:20" x14ac:dyDescent="0.25">
      <c r="A3556">
        <v>3555</v>
      </c>
      <c r="B3556">
        <v>87267</v>
      </c>
      <c r="C3556" t="s">
        <v>1753</v>
      </c>
      <c r="D3556" t="s">
        <v>20</v>
      </c>
      <c r="E3556" t="s">
        <v>39</v>
      </c>
      <c r="F3556" t="s">
        <v>47</v>
      </c>
      <c r="G3556" t="s">
        <v>48</v>
      </c>
      <c r="H3556" t="s">
        <v>49</v>
      </c>
      <c r="I3556" t="s">
        <v>28</v>
      </c>
      <c r="J3556" t="s">
        <v>76</v>
      </c>
      <c r="K3556" t="s">
        <v>189</v>
      </c>
      <c r="L3556" t="s">
        <v>192</v>
      </c>
      <c r="M3556" t="s">
        <v>111</v>
      </c>
      <c r="N3556" s="2">
        <v>41415</v>
      </c>
      <c r="O3556" s="2">
        <v>41424</v>
      </c>
      <c r="P3556">
        <v>8</v>
      </c>
      <c r="Q3556" s="1">
        <v>0.09</v>
      </c>
      <c r="R3556">
        <v>11.09</v>
      </c>
      <c r="S3556">
        <v>5.25</v>
      </c>
      <c r="T3556">
        <f t="shared" si="55"/>
        <v>88.72</v>
      </c>
    </row>
    <row r="3557" spans="1:20" x14ac:dyDescent="0.25">
      <c r="A3557">
        <v>3556</v>
      </c>
      <c r="B3557">
        <v>87267</v>
      </c>
      <c r="C3557" t="s">
        <v>1753</v>
      </c>
      <c r="D3557" t="s">
        <v>38</v>
      </c>
      <c r="E3557" t="s">
        <v>21</v>
      </c>
      <c r="F3557" t="s">
        <v>47</v>
      </c>
      <c r="G3557" t="s">
        <v>48</v>
      </c>
      <c r="H3557" t="s">
        <v>33</v>
      </c>
      <c r="I3557" t="s">
        <v>28</v>
      </c>
      <c r="J3557" t="s">
        <v>76</v>
      </c>
      <c r="K3557" t="s">
        <v>1114</v>
      </c>
      <c r="L3557" t="s">
        <v>706</v>
      </c>
      <c r="M3557" t="s">
        <v>114</v>
      </c>
      <c r="N3557" s="2">
        <v>41415</v>
      </c>
      <c r="O3557" s="2">
        <v>41415</v>
      </c>
      <c r="P3557">
        <v>8</v>
      </c>
      <c r="Q3557" s="1">
        <v>0.08</v>
      </c>
      <c r="R3557">
        <v>120.97</v>
      </c>
      <c r="S3557">
        <v>7.11</v>
      </c>
      <c r="T3557">
        <f t="shared" si="55"/>
        <v>967.76</v>
      </c>
    </row>
    <row r="3558" spans="1:20" x14ac:dyDescent="0.25">
      <c r="A3558">
        <v>3557</v>
      </c>
      <c r="B3558">
        <v>86956</v>
      </c>
      <c r="C3558" t="s">
        <v>365</v>
      </c>
      <c r="D3558" t="s">
        <v>20</v>
      </c>
      <c r="E3558" t="s">
        <v>39</v>
      </c>
      <c r="F3558" t="s">
        <v>31</v>
      </c>
      <c r="G3558" t="s">
        <v>32</v>
      </c>
      <c r="H3558" t="s">
        <v>89</v>
      </c>
      <c r="I3558" t="s">
        <v>28</v>
      </c>
      <c r="J3558" t="s">
        <v>76</v>
      </c>
      <c r="K3558" t="s">
        <v>149</v>
      </c>
      <c r="L3558" t="s">
        <v>44</v>
      </c>
      <c r="M3558" t="s">
        <v>35</v>
      </c>
      <c r="N3558" s="2">
        <v>40228</v>
      </c>
      <c r="O3558" s="2">
        <v>40229</v>
      </c>
      <c r="P3558">
        <v>9</v>
      </c>
      <c r="Q3558" s="1">
        <v>0</v>
      </c>
      <c r="R3558">
        <v>5.98</v>
      </c>
      <c r="S3558">
        <v>0.96</v>
      </c>
      <c r="T3558">
        <f t="shared" si="55"/>
        <v>53.820000000000007</v>
      </c>
    </row>
    <row r="3559" spans="1:20" x14ac:dyDescent="0.25">
      <c r="A3559">
        <v>3558</v>
      </c>
      <c r="B3559">
        <v>86964</v>
      </c>
      <c r="C3559" t="s">
        <v>365</v>
      </c>
      <c r="D3559" t="s">
        <v>20</v>
      </c>
      <c r="E3559" t="s">
        <v>39</v>
      </c>
      <c r="F3559" t="s">
        <v>31</v>
      </c>
      <c r="G3559" t="s">
        <v>32</v>
      </c>
      <c r="H3559" t="s">
        <v>54</v>
      </c>
      <c r="I3559" t="s">
        <v>28</v>
      </c>
      <c r="J3559" t="s">
        <v>76</v>
      </c>
      <c r="K3559" t="s">
        <v>119</v>
      </c>
      <c r="L3559" t="s">
        <v>26</v>
      </c>
      <c r="M3559" t="s">
        <v>35</v>
      </c>
      <c r="N3559" s="2">
        <v>41324</v>
      </c>
      <c r="O3559" s="2">
        <v>41325</v>
      </c>
      <c r="P3559">
        <v>1</v>
      </c>
      <c r="Q3559" s="1">
        <v>0.02</v>
      </c>
      <c r="R3559">
        <v>2.08</v>
      </c>
      <c r="S3559">
        <v>2.56</v>
      </c>
      <c r="T3559">
        <f t="shared" si="55"/>
        <v>2.08</v>
      </c>
    </row>
    <row r="3560" spans="1:20" x14ac:dyDescent="0.25">
      <c r="A3560">
        <v>3559</v>
      </c>
      <c r="B3560">
        <v>86956</v>
      </c>
      <c r="C3560" t="s">
        <v>1151</v>
      </c>
      <c r="D3560" t="s">
        <v>20</v>
      </c>
      <c r="E3560" t="s">
        <v>39</v>
      </c>
      <c r="F3560" t="s">
        <v>31</v>
      </c>
      <c r="G3560" t="s">
        <v>32</v>
      </c>
      <c r="H3560" t="s">
        <v>94</v>
      </c>
      <c r="I3560" t="s">
        <v>28</v>
      </c>
      <c r="J3560" t="s">
        <v>76</v>
      </c>
      <c r="K3560" t="s">
        <v>105</v>
      </c>
      <c r="L3560" t="s">
        <v>192</v>
      </c>
      <c r="M3560" t="s">
        <v>35</v>
      </c>
      <c r="N3560" s="2">
        <v>40228</v>
      </c>
      <c r="O3560" s="2">
        <v>40229</v>
      </c>
      <c r="P3560">
        <v>7</v>
      </c>
      <c r="Q3560" s="1">
        <v>0.02</v>
      </c>
      <c r="R3560">
        <v>5.98</v>
      </c>
      <c r="S3560">
        <v>5.46</v>
      </c>
      <c r="T3560">
        <f t="shared" si="55"/>
        <v>41.86</v>
      </c>
    </row>
    <row r="3561" spans="1:20" x14ac:dyDescent="0.25">
      <c r="A3561">
        <v>3560</v>
      </c>
      <c r="B3561">
        <v>90001</v>
      </c>
      <c r="C3561" t="s">
        <v>153</v>
      </c>
      <c r="D3561" t="s">
        <v>20</v>
      </c>
      <c r="E3561" t="s">
        <v>21</v>
      </c>
      <c r="F3561" t="s">
        <v>22</v>
      </c>
      <c r="G3561" t="s">
        <v>41</v>
      </c>
      <c r="H3561" t="s">
        <v>33</v>
      </c>
      <c r="I3561" t="s">
        <v>28</v>
      </c>
      <c r="J3561" t="s">
        <v>76</v>
      </c>
      <c r="K3561" t="s">
        <v>1114</v>
      </c>
      <c r="L3561" t="s">
        <v>192</v>
      </c>
      <c r="M3561" t="s">
        <v>294</v>
      </c>
      <c r="N3561" s="2">
        <v>40313</v>
      </c>
      <c r="O3561" s="2">
        <v>40314</v>
      </c>
      <c r="P3561">
        <v>11</v>
      </c>
      <c r="Q3561" s="1">
        <v>0.01</v>
      </c>
      <c r="R3561">
        <v>30.98</v>
      </c>
      <c r="S3561">
        <v>6.5</v>
      </c>
      <c r="T3561">
        <f t="shared" si="55"/>
        <v>340.78000000000003</v>
      </c>
    </row>
    <row r="3562" spans="1:20" x14ac:dyDescent="0.25">
      <c r="A3562">
        <v>3561</v>
      </c>
      <c r="B3562">
        <v>90001</v>
      </c>
      <c r="C3562" t="s">
        <v>153</v>
      </c>
      <c r="D3562" t="s">
        <v>20</v>
      </c>
      <c r="E3562" t="s">
        <v>39</v>
      </c>
      <c r="F3562" t="s">
        <v>22</v>
      </c>
      <c r="G3562" t="s">
        <v>41</v>
      </c>
      <c r="H3562" t="s">
        <v>49</v>
      </c>
      <c r="I3562" t="s">
        <v>28</v>
      </c>
      <c r="J3562" t="s">
        <v>76</v>
      </c>
      <c r="K3562" t="s">
        <v>58</v>
      </c>
      <c r="L3562" t="s">
        <v>192</v>
      </c>
      <c r="M3562" t="s">
        <v>227</v>
      </c>
      <c r="N3562" s="2">
        <v>40313</v>
      </c>
      <c r="O3562" s="2">
        <v>40316</v>
      </c>
      <c r="P3562">
        <v>11</v>
      </c>
      <c r="Q3562" s="1">
        <v>0.01</v>
      </c>
      <c r="R3562">
        <v>40.99</v>
      </c>
      <c r="S3562">
        <v>19.989999999999998</v>
      </c>
      <c r="T3562">
        <f t="shared" si="55"/>
        <v>450.89000000000004</v>
      </c>
    </row>
    <row r="3563" spans="1:20" x14ac:dyDescent="0.25">
      <c r="A3563">
        <v>3562</v>
      </c>
      <c r="B3563">
        <v>86513</v>
      </c>
      <c r="C3563" t="s">
        <v>731</v>
      </c>
      <c r="D3563" t="s">
        <v>578</v>
      </c>
      <c r="E3563" t="s">
        <v>187</v>
      </c>
      <c r="F3563" t="s">
        <v>22</v>
      </c>
      <c r="G3563" t="s">
        <v>93</v>
      </c>
      <c r="H3563" t="s">
        <v>188</v>
      </c>
      <c r="I3563" t="s">
        <v>28</v>
      </c>
      <c r="J3563" t="s">
        <v>76</v>
      </c>
      <c r="K3563" t="s">
        <v>82</v>
      </c>
      <c r="L3563" t="s">
        <v>330</v>
      </c>
      <c r="M3563" t="s">
        <v>137</v>
      </c>
      <c r="N3563" s="2">
        <v>41316</v>
      </c>
      <c r="O3563" s="2">
        <v>41317</v>
      </c>
      <c r="P3563">
        <v>11</v>
      </c>
      <c r="Q3563" s="1">
        <v>0.08</v>
      </c>
      <c r="R3563">
        <v>58.14</v>
      </c>
      <c r="S3563">
        <v>36.61</v>
      </c>
      <c r="T3563">
        <f t="shared" si="55"/>
        <v>639.54</v>
      </c>
    </row>
    <row r="3564" spans="1:20" x14ac:dyDescent="0.25">
      <c r="A3564">
        <v>3563</v>
      </c>
      <c r="B3564">
        <v>86513</v>
      </c>
      <c r="C3564" t="s">
        <v>731</v>
      </c>
      <c r="D3564" t="s">
        <v>20</v>
      </c>
      <c r="E3564" t="s">
        <v>21</v>
      </c>
      <c r="F3564" t="s">
        <v>22</v>
      </c>
      <c r="G3564" t="s">
        <v>93</v>
      </c>
      <c r="H3564" t="s">
        <v>33</v>
      </c>
      <c r="I3564" t="s">
        <v>28</v>
      </c>
      <c r="J3564" t="s">
        <v>76</v>
      </c>
      <c r="K3564" t="s">
        <v>201</v>
      </c>
      <c r="L3564" t="s">
        <v>192</v>
      </c>
      <c r="M3564" t="s">
        <v>331</v>
      </c>
      <c r="N3564" s="2">
        <v>41316</v>
      </c>
      <c r="O3564" s="2">
        <v>41317</v>
      </c>
      <c r="P3564">
        <v>8</v>
      </c>
      <c r="Q3564" s="1">
        <v>0.02</v>
      </c>
      <c r="R3564">
        <v>32.979999999999997</v>
      </c>
      <c r="S3564">
        <v>5.5</v>
      </c>
      <c r="T3564">
        <f t="shared" si="55"/>
        <v>263.83999999999997</v>
      </c>
    </row>
    <row r="3565" spans="1:20" x14ac:dyDescent="0.25">
      <c r="A3565">
        <v>3564</v>
      </c>
      <c r="B3565">
        <v>86513</v>
      </c>
      <c r="C3565" t="s">
        <v>731</v>
      </c>
      <c r="D3565" t="s">
        <v>20</v>
      </c>
      <c r="E3565" t="s">
        <v>39</v>
      </c>
      <c r="F3565" t="s">
        <v>22</v>
      </c>
      <c r="G3565" t="s">
        <v>93</v>
      </c>
      <c r="H3565" t="s">
        <v>49</v>
      </c>
      <c r="I3565" t="s">
        <v>28</v>
      </c>
      <c r="J3565" t="s">
        <v>76</v>
      </c>
      <c r="K3565" t="s">
        <v>113</v>
      </c>
      <c r="L3565" t="s">
        <v>746</v>
      </c>
      <c r="M3565" t="s">
        <v>246</v>
      </c>
      <c r="N3565" s="2">
        <v>41316</v>
      </c>
      <c r="O3565" s="2">
        <v>41318</v>
      </c>
      <c r="P3565">
        <v>8</v>
      </c>
      <c r="Q3565" s="1">
        <v>0.01</v>
      </c>
      <c r="R3565">
        <v>80.98</v>
      </c>
      <c r="S3565">
        <v>35</v>
      </c>
      <c r="T3565">
        <f t="shared" si="55"/>
        <v>647.84</v>
      </c>
    </row>
    <row r="3566" spans="1:20" x14ac:dyDescent="0.25">
      <c r="A3566">
        <v>3565</v>
      </c>
      <c r="B3566">
        <v>87515</v>
      </c>
      <c r="C3566" t="s">
        <v>1330</v>
      </c>
      <c r="D3566" t="s">
        <v>578</v>
      </c>
      <c r="E3566" t="s">
        <v>21</v>
      </c>
      <c r="F3566" t="s">
        <v>22</v>
      </c>
      <c r="G3566" t="s">
        <v>32</v>
      </c>
      <c r="H3566" t="s">
        <v>24</v>
      </c>
      <c r="I3566" t="s">
        <v>28</v>
      </c>
      <c r="J3566" t="s">
        <v>76</v>
      </c>
      <c r="K3566" t="s">
        <v>198</v>
      </c>
      <c r="L3566" t="s">
        <v>283</v>
      </c>
      <c r="M3566" t="s">
        <v>150</v>
      </c>
      <c r="N3566" s="2">
        <v>41034</v>
      </c>
      <c r="O3566" s="2">
        <v>41036</v>
      </c>
      <c r="P3566">
        <v>18</v>
      </c>
      <c r="Q3566" s="1">
        <v>0.03</v>
      </c>
      <c r="R3566">
        <v>145.44999999999999</v>
      </c>
      <c r="S3566">
        <v>17.850000000000001</v>
      </c>
      <c r="T3566">
        <f t="shared" si="55"/>
        <v>2618.1</v>
      </c>
    </row>
    <row r="3567" spans="1:20" x14ac:dyDescent="0.25">
      <c r="A3567">
        <v>3566</v>
      </c>
      <c r="B3567">
        <v>87515</v>
      </c>
      <c r="C3567" t="s">
        <v>1330</v>
      </c>
      <c r="D3567" t="s">
        <v>20</v>
      </c>
      <c r="E3567" t="s">
        <v>21</v>
      </c>
      <c r="F3567" t="s">
        <v>22</v>
      </c>
      <c r="G3567" t="s">
        <v>32</v>
      </c>
      <c r="H3567" t="s">
        <v>24</v>
      </c>
      <c r="I3567" t="s">
        <v>28</v>
      </c>
      <c r="J3567" t="s">
        <v>76</v>
      </c>
      <c r="K3567" t="s">
        <v>201</v>
      </c>
      <c r="L3567" t="s">
        <v>192</v>
      </c>
      <c r="M3567" t="s">
        <v>444</v>
      </c>
      <c r="N3567" s="2">
        <v>41034</v>
      </c>
      <c r="O3567" s="2">
        <v>41036</v>
      </c>
      <c r="P3567">
        <v>5</v>
      </c>
      <c r="Q3567" s="1">
        <v>0.06</v>
      </c>
      <c r="R3567">
        <v>85.99</v>
      </c>
      <c r="S3567">
        <v>2.79</v>
      </c>
      <c r="T3567">
        <f t="shared" si="55"/>
        <v>429.95</v>
      </c>
    </row>
    <row r="3568" spans="1:20" x14ac:dyDescent="0.25">
      <c r="A3568">
        <v>3567</v>
      </c>
      <c r="B3568">
        <v>86673</v>
      </c>
      <c r="C3568" t="s">
        <v>1367</v>
      </c>
      <c r="D3568" t="s">
        <v>20</v>
      </c>
      <c r="E3568" t="s">
        <v>39</v>
      </c>
      <c r="F3568" t="s">
        <v>31</v>
      </c>
      <c r="G3568" t="s">
        <v>23</v>
      </c>
      <c r="H3568" t="s">
        <v>78</v>
      </c>
      <c r="I3568" t="s">
        <v>28</v>
      </c>
      <c r="J3568" t="s">
        <v>76</v>
      </c>
      <c r="K3568" t="s">
        <v>113</v>
      </c>
      <c r="L3568" t="s">
        <v>192</v>
      </c>
      <c r="M3568" t="s">
        <v>91</v>
      </c>
      <c r="N3568" s="2">
        <v>41029</v>
      </c>
      <c r="O3568" s="2">
        <v>41030</v>
      </c>
      <c r="P3568">
        <v>9</v>
      </c>
      <c r="Q3568" s="1">
        <v>7.0000000000000007E-2</v>
      </c>
      <c r="R3568">
        <v>10.98</v>
      </c>
      <c r="S3568">
        <v>3.99</v>
      </c>
      <c r="T3568">
        <f t="shared" si="55"/>
        <v>98.820000000000007</v>
      </c>
    </row>
    <row r="3569" spans="1:20" x14ac:dyDescent="0.25">
      <c r="A3569">
        <v>3568</v>
      </c>
      <c r="B3569">
        <v>86673</v>
      </c>
      <c r="C3569" t="s">
        <v>1367</v>
      </c>
      <c r="D3569" t="s">
        <v>20</v>
      </c>
      <c r="E3569" t="s">
        <v>39</v>
      </c>
      <c r="F3569" t="s">
        <v>31</v>
      </c>
      <c r="G3569" t="s">
        <v>23</v>
      </c>
      <c r="H3569" t="s">
        <v>78</v>
      </c>
      <c r="I3569" t="s">
        <v>28</v>
      </c>
      <c r="J3569" t="s">
        <v>76</v>
      </c>
      <c r="K3569" t="s">
        <v>291</v>
      </c>
      <c r="L3569" t="s">
        <v>192</v>
      </c>
      <c r="M3569" t="s">
        <v>91</v>
      </c>
      <c r="N3569" s="2">
        <v>41029</v>
      </c>
      <c r="O3569" s="2">
        <v>41031</v>
      </c>
      <c r="P3569">
        <v>6</v>
      </c>
      <c r="Q3569" s="1">
        <v>0.03</v>
      </c>
      <c r="R3569">
        <v>5.78</v>
      </c>
      <c r="S3569">
        <v>7.96</v>
      </c>
      <c r="T3569">
        <f t="shared" si="55"/>
        <v>34.68</v>
      </c>
    </row>
    <row r="3570" spans="1:20" x14ac:dyDescent="0.25">
      <c r="A3570">
        <v>3569</v>
      </c>
      <c r="B3570">
        <v>87091</v>
      </c>
      <c r="C3570" t="s">
        <v>1720</v>
      </c>
      <c r="D3570" t="s">
        <v>20</v>
      </c>
      <c r="E3570" t="s">
        <v>187</v>
      </c>
      <c r="F3570" t="s">
        <v>47</v>
      </c>
      <c r="G3570" t="s">
        <v>32</v>
      </c>
      <c r="H3570" t="s">
        <v>225</v>
      </c>
      <c r="I3570" t="s">
        <v>28</v>
      </c>
      <c r="J3570" t="s">
        <v>76</v>
      </c>
      <c r="K3570" t="s">
        <v>82</v>
      </c>
      <c r="L3570" t="s">
        <v>192</v>
      </c>
      <c r="M3570" t="s">
        <v>111</v>
      </c>
      <c r="N3570" s="2">
        <v>40908</v>
      </c>
      <c r="O3570" s="2">
        <v>40908</v>
      </c>
      <c r="P3570">
        <v>1</v>
      </c>
      <c r="Q3570" s="1">
        <v>0.02</v>
      </c>
      <c r="R3570">
        <v>20.28</v>
      </c>
      <c r="S3570">
        <v>14.39</v>
      </c>
      <c r="T3570">
        <f t="shared" si="55"/>
        <v>20.28</v>
      </c>
    </row>
    <row r="3571" spans="1:20" x14ac:dyDescent="0.25">
      <c r="A3571">
        <v>3570</v>
      </c>
      <c r="B3571">
        <v>87091</v>
      </c>
      <c r="C3571" t="s">
        <v>1007</v>
      </c>
      <c r="D3571" t="s">
        <v>20</v>
      </c>
      <c r="E3571" t="s">
        <v>21</v>
      </c>
      <c r="F3571" t="s">
        <v>47</v>
      </c>
      <c r="G3571" t="s">
        <v>32</v>
      </c>
      <c r="H3571" t="s">
        <v>206</v>
      </c>
      <c r="I3571" t="s">
        <v>28</v>
      </c>
      <c r="J3571" t="s">
        <v>76</v>
      </c>
      <c r="K3571" t="s">
        <v>213</v>
      </c>
      <c r="L3571" t="s">
        <v>192</v>
      </c>
      <c r="M3571" t="s">
        <v>51</v>
      </c>
      <c r="N3571" s="2">
        <v>40908</v>
      </c>
      <c r="O3571" s="2">
        <v>40910</v>
      </c>
      <c r="P3571">
        <v>12</v>
      </c>
      <c r="Q3571" s="1">
        <v>0</v>
      </c>
      <c r="R3571">
        <v>65.989999999999995</v>
      </c>
      <c r="S3571">
        <v>5.99</v>
      </c>
      <c r="T3571">
        <f t="shared" si="55"/>
        <v>791.87999999999988</v>
      </c>
    </row>
    <row r="3572" spans="1:20" x14ac:dyDescent="0.25">
      <c r="A3572">
        <v>3571</v>
      </c>
      <c r="B3572">
        <v>87344</v>
      </c>
      <c r="C3572" t="s">
        <v>2114</v>
      </c>
      <c r="D3572" t="s">
        <v>578</v>
      </c>
      <c r="E3572" t="s">
        <v>187</v>
      </c>
      <c r="F3572" t="s">
        <v>22</v>
      </c>
      <c r="G3572" t="s">
        <v>23</v>
      </c>
      <c r="H3572" t="s">
        <v>225</v>
      </c>
      <c r="I3572" t="s">
        <v>28</v>
      </c>
      <c r="J3572" t="s">
        <v>76</v>
      </c>
      <c r="K3572" t="s">
        <v>101</v>
      </c>
      <c r="L3572" t="s">
        <v>283</v>
      </c>
      <c r="M3572" t="s">
        <v>150</v>
      </c>
      <c r="N3572" s="2">
        <v>41576</v>
      </c>
      <c r="O3572" s="2">
        <v>41578</v>
      </c>
      <c r="P3572">
        <v>26</v>
      </c>
      <c r="Q3572" s="1">
        <v>0.04</v>
      </c>
      <c r="R3572">
        <v>25.98</v>
      </c>
      <c r="S3572">
        <v>14.36</v>
      </c>
      <c r="T3572">
        <f t="shared" si="55"/>
        <v>675.48</v>
      </c>
    </row>
    <row r="3573" spans="1:20" x14ac:dyDescent="0.25">
      <c r="A3573">
        <v>3572</v>
      </c>
      <c r="B3573">
        <v>87997</v>
      </c>
      <c r="C3573" t="s">
        <v>347</v>
      </c>
      <c r="D3573" t="s">
        <v>20</v>
      </c>
      <c r="E3573" t="s">
        <v>39</v>
      </c>
      <c r="F3573" t="s">
        <v>31</v>
      </c>
      <c r="G3573" t="s">
        <v>32</v>
      </c>
      <c r="H3573" t="s">
        <v>89</v>
      </c>
      <c r="I3573" t="s">
        <v>28</v>
      </c>
      <c r="J3573" t="s">
        <v>64</v>
      </c>
      <c r="K3573" t="s">
        <v>170</v>
      </c>
      <c r="L3573" t="s">
        <v>26</v>
      </c>
      <c r="M3573" t="s">
        <v>296</v>
      </c>
      <c r="N3573" s="2">
        <v>41202</v>
      </c>
      <c r="O3573" s="2">
        <v>41203</v>
      </c>
      <c r="P3573">
        <v>14</v>
      </c>
      <c r="Q3573" s="1">
        <v>0.09</v>
      </c>
      <c r="R3573">
        <v>8.4499999999999993</v>
      </c>
      <c r="S3573">
        <v>7.77</v>
      </c>
      <c r="T3573">
        <f t="shared" si="55"/>
        <v>118.29999999999998</v>
      </c>
    </row>
    <row r="3574" spans="1:20" x14ac:dyDescent="0.25">
      <c r="A3574">
        <v>3573</v>
      </c>
      <c r="B3574">
        <v>87997</v>
      </c>
      <c r="C3574" t="s">
        <v>347</v>
      </c>
      <c r="D3574" t="s">
        <v>20</v>
      </c>
      <c r="E3574" t="s">
        <v>39</v>
      </c>
      <c r="F3574" t="s">
        <v>31</v>
      </c>
      <c r="G3574" t="s">
        <v>32</v>
      </c>
      <c r="H3574" t="s">
        <v>49</v>
      </c>
      <c r="I3574" t="s">
        <v>28</v>
      </c>
      <c r="J3574" t="s">
        <v>64</v>
      </c>
      <c r="K3574" t="s">
        <v>101</v>
      </c>
      <c r="L3574" t="s">
        <v>192</v>
      </c>
      <c r="M3574" t="s">
        <v>131</v>
      </c>
      <c r="N3574" s="2">
        <v>41202</v>
      </c>
      <c r="O3574" s="2">
        <v>41204</v>
      </c>
      <c r="P3574">
        <v>15</v>
      </c>
      <c r="Q3574" s="1">
        <v>0.01</v>
      </c>
      <c r="R3574">
        <v>15.42</v>
      </c>
      <c r="S3574">
        <v>10.68</v>
      </c>
      <c r="T3574">
        <f t="shared" si="55"/>
        <v>231.3</v>
      </c>
    </row>
    <row r="3575" spans="1:20" x14ac:dyDescent="0.25">
      <c r="A3575">
        <v>3574</v>
      </c>
      <c r="B3575">
        <v>90888</v>
      </c>
      <c r="C3575" t="s">
        <v>1701</v>
      </c>
      <c r="D3575" t="s">
        <v>20</v>
      </c>
      <c r="E3575" t="s">
        <v>39</v>
      </c>
      <c r="F3575" t="s">
        <v>22</v>
      </c>
      <c r="G3575" t="s">
        <v>32</v>
      </c>
      <c r="H3575" t="s">
        <v>54</v>
      </c>
      <c r="I3575" t="s">
        <v>28</v>
      </c>
      <c r="J3575" t="s">
        <v>64</v>
      </c>
      <c r="K3575" t="s">
        <v>71</v>
      </c>
      <c r="L3575" t="s">
        <v>192</v>
      </c>
      <c r="M3575" t="s">
        <v>86</v>
      </c>
      <c r="N3575" s="2">
        <v>40488</v>
      </c>
      <c r="O3575" s="2">
        <v>40489</v>
      </c>
      <c r="P3575">
        <v>23</v>
      </c>
      <c r="Q3575" s="1">
        <v>0.01</v>
      </c>
      <c r="R3575">
        <v>15.31</v>
      </c>
      <c r="S3575">
        <v>8.7799999999999994</v>
      </c>
      <c r="T3575">
        <f t="shared" si="55"/>
        <v>352.13</v>
      </c>
    </row>
    <row r="3576" spans="1:20" x14ac:dyDescent="0.25">
      <c r="A3576">
        <v>3575</v>
      </c>
      <c r="B3576">
        <v>90888</v>
      </c>
      <c r="C3576" t="s">
        <v>1701</v>
      </c>
      <c r="D3576" t="s">
        <v>38</v>
      </c>
      <c r="E3576" t="s">
        <v>21</v>
      </c>
      <c r="F3576" t="s">
        <v>22</v>
      </c>
      <c r="G3576" t="s">
        <v>32</v>
      </c>
      <c r="H3576" t="s">
        <v>206</v>
      </c>
      <c r="I3576" t="s">
        <v>28</v>
      </c>
      <c r="J3576" t="s">
        <v>64</v>
      </c>
      <c r="K3576" t="s">
        <v>409</v>
      </c>
      <c r="L3576" t="s">
        <v>706</v>
      </c>
      <c r="M3576" t="s">
        <v>80</v>
      </c>
      <c r="N3576" s="2">
        <v>40488</v>
      </c>
      <c r="O3576" s="2">
        <v>40490</v>
      </c>
      <c r="P3576">
        <v>4</v>
      </c>
      <c r="Q3576" s="1">
        <v>0.05</v>
      </c>
      <c r="R3576">
        <v>7.99</v>
      </c>
      <c r="S3576">
        <v>5.03</v>
      </c>
      <c r="T3576">
        <f t="shared" si="55"/>
        <v>31.96</v>
      </c>
    </row>
    <row r="3577" spans="1:20" x14ac:dyDescent="0.25">
      <c r="A3577">
        <v>3576</v>
      </c>
      <c r="B3577">
        <v>86211</v>
      </c>
      <c r="C3577" t="s">
        <v>879</v>
      </c>
      <c r="D3577" t="s">
        <v>38</v>
      </c>
      <c r="E3577" t="s">
        <v>21</v>
      </c>
      <c r="F3577" t="s">
        <v>31</v>
      </c>
      <c r="G3577" t="s">
        <v>48</v>
      </c>
      <c r="H3577" t="s">
        <v>33</v>
      </c>
      <c r="I3577" t="s">
        <v>28</v>
      </c>
      <c r="J3577" t="s">
        <v>64</v>
      </c>
      <c r="K3577" t="s">
        <v>1114</v>
      </c>
      <c r="L3577" t="s">
        <v>26</v>
      </c>
      <c r="M3577" t="s">
        <v>367</v>
      </c>
      <c r="N3577" s="2">
        <v>41273</v>
      </c>
      <c r="O3577" s="2">
        <v>41273</v>
      </c>
      <c r="P3577">
        <v>18</v>
      </c>
      <c r="Q3577" s="1">
        <v>0.1</v>
      </c>
      <c r="R3577">
        <v>8.33</v>
      </c>
      <c r="S3577">
        <v>1.99</v>
      </c>
      <c r="T3577">
        <f t="shared" si="55"/>
        <v>149.94</v>
      </c>
    </row>
    <row r="3578" spans="1:20" x14ac:dyDescent="0.25">
      <c r="A3578">
        <v>3577</v>
      </c>
      <c r="B3578">
        <v>87243</v>
      </c>
      <c r="C3578" t="s">
        <v>977</v>
      </c>
      <c r="D3578" t="s">
        <v>20</v>
      </c>
      <c r="E3578" t="s">
        <v>39</v>
      </c>
      <c r="F3578" t="s">
        <v>40</v>
      </c>
      <c r="G3578" t="s">
        <v>32</v>
      </c>
      <c r="H3578" t="s">
        <v>61</v>
      </c>
      <c r="I3578" t="s">
        <v>28</v>
      </c>
      <c r="J3578" t="s">
        <v>64</v>
      </c>
      <c r="K3578" t="s">
        <v>82</v>
      </c>
      <c r="L3578" t="s">
        <v>192</v>
      </c>
      <c r="M3578" t="s">
        <v>264</v>
      </c>
      <c r="N3578" s="2">
        <v>40187</v>
      </c>
      <c r="O3578" s="2">
        <v>40188</v>
      </c>
      <c r="P3578">
        <v>2</v>
      </c>
      <c r="Q3578" s="1">
        <v>0.02</v>
      </c>
      <c r="R3578">
        <v>4.13</v>
      </c>
      <c r="S3578">
        <v>6.89</v>
      </c>
      <c r="T3578">
        <f t="shared" si="55"/>
        <v>8.26</v>
      </c>
    </row>
    <row r="3579" spans="1:20" x14ac:dyDescent="0.25">
      <c r="A3579">
        <v>3578</v>
      </c>
      <c r="B3579">
        <v>87039</v>
      </c>
      <c r="C3579" t="s">
        <v>932</v>
      </c>
      <c r="D3579" t="s">
        <v>20</v>
      </c>
      <c r="E3579" t="s">
        <v>39</v>
      </c>
      <c r="F3579" t="s">
        <v>47</v>
      </c>
      <c r="G3579" t="s">
        <v>23</v>
      </c>
      <c r="H3579" t="s">
        <v>49</v>
      </c>
      <c r="I3579" t="s">
        <v>28</v>
      </c>
      <c r="J3579" t="s">
        <v>64</v>
      </c>
      <c r="K3579" t="s">
        <v>145</v>
      </c>
      <c r="L3579" t="s">
        <v>44</v>
      </c>
      <c r="M3579" t="s">
        <v>111</v>
      </c>
      <c r="N3579" s="2">
        <v>41263</v>
      </c>
      <c r="O3579" s="2">
        <v>41265</v>
      </c>
      <c r="P3579">
        <v>21</v>
      </c>
      <c r="Q3579" s="1">
        <v>0.1</v>
      </c>
      <c r="R3579">
        <v>3.98</v>
      </c>
      <c r="S3579">
        <v>2.97</v>
      </c>
      <c r="T3579">
        <f t="shared" si="55"/>
        <v>83.58</v>
      </c>
    </row>
    <row r="3580" spans="1:20" x14ac:dyDescent="0.25">
      <c r="A3580">
        <v>3579</v>
      </c>
      <c r="B3580">
        <v>91024</v>
      </c>
      <c r="C3580" t="s">
        <v>1832</v>
      </c>
      <c r="D3580" t="s">
        <v>20</v>
      </c>
      <c r="E3580" t="s">
        <v>39</v>
      </c>
      <c r="F3580" t="s">
        <v>22</v>
      </c>
      <c r="G3580" t="s">
        <v>23</v>
      </c>
      <c r="H3580" t="s">
        <v>94</v>
      </c>
      <c r="I3580" t="s">
        <v>28</v>
      </c>
      <c r="J3580" t="s">
        <v>64</v>
      </c>
      <c r="K3580" t="s">
        <v>79</v>
      </c>
      <c r="L3580" t="s">
        <v>26</v>
      </c>
      <c r="M3580" t="s">
        <v>398</v>
      </c>
      <c r="N3580" s="2">
        <v>41547</v>
      </c>
      <c r="O3580" s="2">
        <v>41548</v>
      </c>
      <c r="P3580">
        <v>1</v>
      </c>
      <c r="Q3580" s="1">
        <v>0.04</v>
      </c>
      <c r="R3580">
        <v>10.98</v>
      </c>
      <c r="S3580">
        <v>3.37</v>
      </c>
      <c r="T3580">
        <f t="shared" si="55"/>
        <v>10.98</v>
      </c>
    </row>
    <row r="3581" spans="1:20" x14ac:dyDescent="0.25">
      <c r="A3581">
        <v>3580</v>
      </c>
      <c r="B3581">
        <v>89719</v>
      </c>
      <c r="C3581" t="s">
        <v>1796</v>
      </c>
      <c r="D3581" t="s">
        <v>20</v>
      </c>
      <c r="E3581" t="s">
        <v>21</v>
      </c>
      <c r="F3581" t="s">
        <v>40</v>
      </c>
      <c r="G3581" t="s">
        <v>41</v>
      </c>
      <c r="H3581" t="s">
        <v>24</v>
      </c>
      <c r="I3581" t="s">
        <v>28</v>
      </c>
      <c r="J3581" t="s">
        <v>64</v>
      </c>
      <c r="K3581" t="s">
        <v>1107</v>
      </c>
      <c r="L3581" t="s">
        <v>192</v>
      </c>
      <c r="M3581" t="s">
        <v>638</v>
      </c>
      <c r="N3581" s="2">
        <v>41174</v>
      </c>
      <c r="O3581" s="2">
        <v>41175</v>
      </c>
      <c r="P3581">
        <v>11</v>
      </c>
      <c r="Q3581" s="1">
        <v>0.06</v>
      </c>
      <c r="R3581">
        <v>300.97000000000003</v>
      </c>
      <c r="S3581">
        <v>7.18</v>
      </c>
      <c r="T3581">
        <f t="shared" si="55"/>
        <v>3310.67</v>
      </c>
    </row>
    <row r="3582" spans="1:20" x14ac:dyDescent="0.25">
      <c r="A3582">
        <v>3581</v>
      </c>
      <c r="B3582">
        <v>89719</v>
      </c>
      <c r="C3582" t="s">
        <v>1796</v>
      </c>
      <c r="D3582" t="s">
        <v>578</v>
      </c>
      <c r="E3582" t="s">
        <v>187</v>
      </c>
      <c r="F3582" t="s">
        <v>40</v>
      </c>
      <c r="G3582" t="s">
        <v>41</v>
      </c>
      <c r="H3582" t="s">
        <v>219</v>
      </c>
      <c r="I3582" t="s">
        <v>28</v>
      </c>
      <c r="J3582" t="s">
        <v>64</v>
      </c>
      <c r="K3582" t="s">
        <v>221</v>
      </c>
      <c r="L3582" t="s">
        <v>330</v>
      </c>
      <c r="M3582" t="s">
        <v>638</v>
      </c>
      <c r="N3582" s="2">
        <v>41174</v>
      </c>
      <c r="O3582" s="2">
        <v>41176</v>
      </c>
      <c r="P3582">
        <v>9</v>
      </c>
      <c r="Q3582" s="1">
        <v>0.09</v>
      </c>
      <c r="R3582">
        <v>70.89</v>
      </c>
      <c r="S3582">
        <v>89.3</v>
      </c>
      <c r="T3582">
        <f t="shared" si="55"/>
        <v>638.01</v>
      </c>
    </row>
    <row r="3583" spans="1:20" x14ac:dyDescent="0.25">
      <c r="A3583">
        <v>3582</v>
      </c>
      <c r="B3583">
        <v>86274</v>
      </c>
      <c r="C3583" t="s">
        <v>863</v>
      </c>
      <c r="D3583" t="s">
        <v>20</v>
      </c>
      <c r="E3583" t="s">
        <v>39</v>
      </c>
      <c r="F3583" t="s">
        <v>31</v>
      </c>
      <c r="G3583" t="s">
        <v>23</v>
      </c>
      <c r="H3583" t="s">
        <v>61</v>
      </c>
      <c r="I3583" t="s">
        <v>28</v>
      </c>
      <c r="J3583" t="s">
        <v>64</v>
      </c>
      <c r="K3583" t="s">
        <v>116</v>
      </c>
      <c r="L3583" t="s">
        <v>706</v>
      </c>
      <c r="M3583" t="s">
        <v>146</v>
      </c>
      <c r="N3583" s="2">
        <v>41305</v>
      </c>
      <c r="O3583" s="2">
        <v>41307</v>
      </c>
      <c r="P3583">
        <v>2</v>
      </c>
      <c r="Q3583" s="1">
        <v>0.1</v>
      </c>
      <c r="R3583">
        <v>78.650000000000006</v>
      </c>
      <c r="S3583">
        <v>13.99</v>
      </c>
      <c r="T3583">
        <f t="shared" si="55"/>
        <v>157.30000000000001</v>
      </c>
    </row>
    <row r="3584" spans="1:20" x14ac:dyDescent="0.25">
      <c r="A3584">
        <v>3583</v>
      </c>
      <c r="B3584">
        <v>86267</v>
      </c>
      <c r="C3584" t="s">
        <v>863</v>
      </c>
      <c r="D3584" t="s">
        <v>20</v>
      </c>
      <c r="E3584" t="s">
        <v>39</v>
      </c>
      <c r="F3584" t="s">
        <v>31</v>
      </c>
      <c r="G3584" t="s">
        <v>23</v>
      </c>
      <c r="H3584" t="s">
        <v>61</v>
      </c>
      <c r="I3584" t="s">
        <v>28</v>
      </c>
      <c r="J3584" t="s">
        <v>64</v>
      </c>
      <c r="K3584" t="s">
        <v>82</v>
      </c>
      <c r="L3584" t="s">
        <v>26</v>
      </c>
      <c r="M3584" t="s">
        <v>121</v>
      </c>
      <c r="N3584" s="2">
        <v>40209</v>
      </c>
      <c r="O3584" s="2">
        <v>40211</v>
      </c>
      <c r="P3584">
        <v>4</v>
      </c>
      <c r="Q3584" s="1">
        <v>0.03</v>
      </c>
      <c r="R3584">
        <v>8.34</v>
      </c>
      <c r="S3584">
        <v>2.64</v>
      </c>
      <c r="T3584">
        <f t="shared" si="55"/>
        <v>33.36</v>
      </c>
    </row>
    <row r="3585" spans="1:20" x14ac:dyDescent="0.25">
      <c r="A3585">
        <v>3584</v>
      </c>
      <c r="B3585">
        <v>90039</v>
      </c>
      <c r="C3585" t="s">
        <v>1256</v>
      </c>
      <c r="D3585" t="s">
        <v>578</v>
      </c>
      <c r="E3585" t="s">
        <v>187</v>
      </c>
      <c r="F3585" t="s">
        <v>22</v>
      </c>
      <c r="G3585" t="s">
        <v>48</v>
      </c>
      <c r="H3585" t="s">
        <v>188</v>
      </c>
      <c r="I3585" t="s">
        <v>28</v>
      </c>
      <c r="J3585" t="s">
        <v>64</v>
      </c>
      <c r="K3585" t="s">
        <v>231</v>
      </c>
      <c r="L3585" t="s">
        <v>283</v>
      </c>
      <c r="M3585" t="s">
        <v>80</v>
      </c>
      <c r="N3585" s="2">
        <v>41549</v>
      </c>
      <c r="O3585" s="2">
        <v>41551</v>
      </c>
      <c r="P3585">
        <v>22</v>
      </c>
      <c r="Q3585" s="1">
        <v>0.02</v>
      </c>
      <c r="R3585">
        <v>110.98</v>
      </c>
      <c r="S3585">
        <v>30</v>
      </c>
      <c r="T3585">
        <f t="shared" si="55"/>
        <v>2441.56</v>
      </c>
    </row>
    <row r="3586" spans="1:20" x14ac:dyDescent="0.25">
      <c r="A3586">
        <v>3585</v>
      </c>
      <c r="B3586">
        <v>90039</v>
      </c>
      <c r="C3586" t="s">
        <v>1256</v>
      </c>
      <c r="D3586" t="s">
        <v>20</v>
      </c>
      <c r="E3586" t="s">
        <v>39</v>
      </c>
      <c r="F3586" t="s">
        <v>22</v>
      </c>
      <c r="G3586" t="s">
        <v>48</v>
      </c>
      <c r="H3586" t="s">
        <v>61</v>
      </c>
      <c r="I3586" t="s">
        <v>28</v>
      </c>
      <c r="J3586" t="s">
        <v>64</v>
      </c>
      <c r="K3586" t="s">
        <v>105</v>
      </c>
      <c r="L3586" t="s">
        <v>192</v>
      </c>
      <c r="M3586" t="s">
        <v>27</v>
      </c>
      <c r="N3586" s="2">
        <v>41549</v>
      </c>
      <c r="O3586" s="2">
        <v>41551</v>
      </c>
      <c r="P3586">
        <v>17</v>
      </c>
      <c r="Q3586" s="1">
        <v>0.01</v>
      </c>
      <c r="R3586">
        <v>12.53</v>
      </c>
      <c r="S3586">
        <v>0.5</v>
      </c>
      <c r="T3586">
        <f t="shared" si="55"/>
        <v>213.01</v>
      </c>
    </row>
    <row r="3587" spans="1:20" x14ac:dyDescent="0.25">
      <c r="A3587">
        <v>3586</v>
      </c>
      <c r="B3587">
        <v>89428</v>
      </c>
      <c r="C3587" t="s">
        <v>606</v>
      </c>
      <c r="D3587" t="s">
        <v>20</v>
      </c>
      <c r="E3587" t="s">
        <v>39</v>
      </c>
      <c r="F3587" t="s">
        <v>22</v>
      </c>
      <c r="G3587" t="s">
        <v>93</v>
      </c>
      <c r="H3587" t="s">
        <v>49</v>
      </c>
      <c r="I3587" t="s">
        <v>28</v>
      </c>
      <c r="J3587" t="s">
        <v>64</v>
      </c>
      <c r="K3587" t="s">
        <v>154</v>
      </c>
      <c r="L3587" t="s">
        <v>192</v>
      </c>
      <c r="M3587" t="s">
        <v>86</v>
      </c>
      <c r="N3587" s="2">
        <v>40812</v>
      </c>
      <c r="O3587" s="2">
        <v>40813</v>
      </c>
      <c r="P3587">
        <v>17</v>
      </c>
      <c r="Q3587" s="1">
        <v>0.1</v>
      </c>
      <c r="R3587">
        <v>2.88</v>
      </c>
      <c r="S3587">
        <v>0.5</v>
      </c>
      <c r="T3587">
        <f t="shared" ref="T3587:T3650" si="56">R3587*P3587</f>
        <v>48.96</v>
      </c>
    </row>
    <row r="3588" spans="1:20" x14ac:dyDescent="0.25">
      <c r="A3588">
        <v>3587</v>
      </c>
      <c r="B3588">
        <v>87605</v>
      </c>
      <c r="C3588" t="s">
        <v>1084</v>
      </c>
      <c r="D3588" t="s">
        <v>38</v>
      </c>
      <c r="E3588" t="s">
        <v>39</v>
      </c>
      <c r="F3588" t="s">
        <v>31</v>
      </c>
      <c r="G3588" t="s">
        <v>23</v>
      </c>
      <c r="H3588" t="s">
        <v>49</v>
      </c>
      <c r="I3588" t="s">
        <v>28</v>
      </c>
      <c r="J3588" t="s">
        <v>64</v>
      </c>
      <c r="K3588" t="s">
        <v>129</v>
      </c>
      <c r="L3588" t="s">
        <v>192</v>
      </c>
      <c r="M3588" t="s">
        <v>141</v>
      </c>
      <c r="N3588" s="2">
        <v>40761</v>
      </c>
      <c r="O3588" s="2">
        <v>40764</v>
      </c>
      <c r="P3588">
        <v>11</v>
      </c>
      <c r="Q3588" s="1">
        <v>0.1</v>
      </c>
      <c r="R3588">
        <v>14.48</v>
      </c>
      <c r="S3588">
        <v>6.46</v>
      </c>
      <c r="T3588">
        <f t="shared" si="56"/>
        <v>159.28</v>
      </c>
    </row>
    <row r="3589" spans="1:20" x14ac:dyDescent="0.25">
      <c r="A3589">
        <v>3588</v>
      </c>
      <c r="B3589">
        <v>87605</v>
      </c>
      <c r="C3589" t="s">
        <v>1084</v>
      </c>
      <c r="D3589" t="s">
        <v>20</v>
      </c>
      <c r="E3589" t="s">
        <v>187</v>
      </c>
      <c r="F3589" t="s">
        <v>31</v>
      </c>
      <c r="G3589" t="s">
        <v>23</v>
      </c>
      <c r="H3589" t="s">
        <v>217</v>
      </c>
      <c r="I3589" t="s">
        <v>28</v>
      </c>
      <c r="J3589" t="s">
        <v>64</v>
      </c>
      <c r="K3589" t="s">
        <v>226</v>
      </c>
      <c r="L3589" t="s">
        <v>746</v>
      </c>
      <c r="M3589" t="s">
        <v>121</v>
      </c>
      <c r="N3589" s="2">
        <v>40761</v>
      </c>
      <c r="O3589" s="2">
        <v>40763</v>
      </c>
      <c r="P3589">
        <v>21</v>
      </c>
      <c r="Q3589" s="1">
        <v>0.03</v>
      </c>
      <c r="R3589">
        <v>102.3</v>
      </c>
      <c r="S3589">
        <v>21.26</v>
      </c>
      <c r="T3589">
        <f t="shared" si="56"/>
        <v>2148.2999999999997</v>
      </c>
    </row>
    <row r="3590" spans="1:20" x14ac:dyDescent="0.25">
      <c r="A3590">
        <v>3589</v>
      </c>
      <c r="B3590">
        <v>89150</v>
      </c>
      <c r="C3590" t="s">
        <v>849</v>
      </c>
      <c r="D3590" t="s">
        <v>20</v>
      </c>
      <c r="E3590" t="s">
        <v>39</v>
      </c>
      <c r="F3590" t="s">
        <v>31</v>
      </c>
      <c r="G3590" t="s">
        <v>93</v>
      </c>
      <c r="H3590" t="s">
        <v>61</v>
      </c>
      <c r="I3590" t="s">
        <v>28</v>
      </c>
      <c r="J3590" t="s">
        <v>64</v>
      </c>
      <c r="K3590" t="s">
        <v>101</v>
      </c>
      <c r="L3590" t="s">
        <v>192</v>
      </c>
      <c r="M3590" t="s">
        <v>296</v>
      </c>
      <c r="N3590" s="2">
        <v>40897</v>
      </c>
      <c r="O3590" s="2">
        <v>40898</v>
      </c>
      <c r="P3590">
        <v>2</v>
      </c>
      <c r="Q3590" s="1">
        <v>0.01</v>
      </c>
      <c r="R3590">
        <v>3.69</v>
      </c>
      <c r="S3590">
        <v>0.5</v>
      </c>
      <c r="T3590">
        <f t="shared" si="56"/>
        <v>7.38</v>
      </c>
    </row>
    <row r="3591" spans="1:20" x14ac:dyDescent="0.25">
      <c r="A3591">
        <v>3590</v>
      </c>
      <c r="B3591">
        <v>86083</v>
      </c>
      <c r="C3591" t="s">
        <v>557</v>
      </c>
      <c r="D3591" t="s">
        <v>578</v>
      </c>
      <c r="E3591" t="s">
        <v>187</v>
      </c>
      <c r="F3591" t="s">
        <v>22</v>
      </c>
      <c r="G3591" t="s">
        <v>48</v>
      </c>
      <c r="H3591" t="s">
        <v>217</v>
      </c>
      <c r="I3591" t="s">
        <v>28</v>
      </c>
      <c r="J3591" t="s">
        <v>64</v>
      </c>
      <c r="K3591" t="s">
        <v>226</v>
      </c>
      <c r="L3591" t="s">
        <v>283</v>
      </c>
      <c r="M3591" t="s">
        <v>86</v>
      </c>
      <c r="N3591" s="2">
        <v>41525</v>
      </c>
      <c r="O3591" s="2">
        <v>41529</v>
      </c>
      <c r="P3591">
        <v>6</v>
      </c>
      <c r="Q3591" s="1">
        <v>0.05</v>
      </c>
      <c r="R3591">
        <v>95.98</v>
      </c>
      <c r="S3591">
        <v>58.2</v>
      </c>
      <c r="T3591">
        <f t="shared" si="56"/>
        <v>575.88</v>
      </c>
    </row>
    <row r="3592" spans="1:20" x14ac:dyDescent="0.25">
      <c r="A3592">
        <v>3591</v>
      </c>
      <c r="B3592">
        <v>86083</v>
      </c>
      <c r="C3592" t="s">
        <v>557</v>
      </c>
      <c r="D3592" t="s">
        <v>578</v>
      </c>
      <c r="E3592" t="s">
        <v>187</v>
      </c>
      <c r="F3592" t="s">
        <v>22</v>
      </c>
      <c r="G3592" t="s">
        <v>48</v>
      </c>
      <c r="H3592" t="s">
        <v>188</v>
      </c>
      <c r="I3592" t="s">
        <v>28</v>
      </c>
      <c r="J3592" t="s">
        <v>64</v>
      </c>
      <c r="K3592" t="s">
        <v>116</v>
      </c>
      <c r="L3592" t="s">
        <v>330</v>
      </c>
      <c r="M3592" t="s">
        <v>232</v>
      </c>
      <c r="N3592" s="2">
        <v>41525</v>
      </c>
      <c r="O3592" s="2">
        <v>41527</v>
      </c>
      <c r="P3592">
        <v>6</v>
      </c>
      <c r="Q3592" s="1">
        <v>0.04</v>
      </c>
      <c r="R3592">
        <v>286.85000000000002</v>
      </c>
      <c r="S3592">
        <v>61.76</v>
      </c>
      <c r="T3592">
        <f t="shared" si="56"/>
        <v>1721.1000000000001</v>
      </c>
    </row>
    <row r="3593" spans="1:20" x14ac:dyDescent="0.25">
      <c r="A3593">
        <v>3592</v>
      </c>
      <c r="B3593">
        <v>86916</v>
      </c>
      <c r="C3593" t="s">
        <v>500</v>
      </c>
      <c r="D3593" t="s">
        <v>20</v>
      </c>
      <c r="E3593" t="s">
        <v>39</v>
      </c>
      <c r="F3593" t="s">
        <v>22</v>
      </c>
      <c r="G3593" t="s">
        <v>32</v>
      </c>
      <c r="H3593" t="s">
        <v>61</v>
      </c>
      <c r="I3593" t="s">
        <v>28</v>
      </c>
      <c r="J3593" t="s">
        <v>64</v>
      </c>
      <c r="K3593" t="s">
        <v>149</v>
      </c>
      <c r="L3593" t="s">
        <v>192</v>
      </c>
      <c r="M3593" t="s">
        <v>246</v>
      </c>
      <c r="N3593" s="2">
        <v>40973</v>
      </c>
      <c r="O3593" s="2">
        <v>40975</v>
      </c>
      <c r="P3593">
        <v>14</v>
      </c>
      <c r="Q3593" s="1">
        <v>0.04</v>
      </c>
      <c r="R3593">
        <v>304.99</v>
      </c>
      <c r="S3593">
        <v>19.989999999999998</v>
      </c>
      <c r="T3593">
        <f t="shared" si="56"/>
        <v>4269.8600000000006</v>
      </c>
    </row>
    <row r="3594" spans="1:20" x14ac:dyDescent="0.25">
      <c r="A3594">
        <v>3593</v>
      </c>
      <c r="B3594">
        <v>86916</v>
      </c>
      <c r="C3594" t="s">
        <v>500</v>
      </c>
      <c r="D3594" t="s">
        <v>20</v>
      </c>
      <c r="E3594" t="s">
        <v>39</v>
      </c>
      <c r="F3594" t="s">
        <v>22</v>
      </c>
      <c r="G3594" t="s">
        <v>32</v>
      </c>
      <c r="H3594" t="s">
        <v>42</v>
      </c>
      <c r="I3594" t="s">
        <v>28</v>
      </c>
      <c r="J3594" t="s">
        <v>64</v>
      </c>
      <c r="K3594" t="s">
        <v>184</v>
      </c>
      <c r="L3594" t="s">
        <v>192</v>
      </c>
      <c r="M3594" t="s">
        <v>238</v>
      </c>
      <c r="N3594" s="2">
        <v>40973</v>
      </c>
      <c r="O3594" s="2">
        <v>40975</v>
      </c>
      <c r="P3594">
        <v>4</v>
      </c>
      <c r="Q3594" s="1">
        <v>0.09</v>
      </c>
      <c r="R3594">
        <v>2.89</v>
      </c>
      <c r="S3594">
        <v>0.5</v>
      </c>
      <c r="T3594">
        <f t="shared" si="56"/>
        <v>11.56</v>
      </c>
    </row>
    <row r="3595" spans="1:20" x14ac:dyDescent="0.25">
      <c r="A3595">
        <v>3594</v>
      </c>
      <c r="B3595">
        <v>86916</v>
      </c>
      <c r="C3595" t="s">
        <v>500</v>
      </c>
      <c r="D3595" t="s">
        <v>20</v>
      </c>
      <c r="E3595" t="s">
        <v>21</v>
      </c>
      <c r="F3595" t="s">
        <v>22</v>
      </c>
      <c r="G3595" t="s">
        <v>32</v>
      </c>
      <c r="H3595" t="s">
        <v>206</v>
      </c>
      <c r="I3595" t="s">
        <v>28</v>
      </c>
      <c r="J3595" t="s">
        <v>64</v>
      </c>
      <c r="K3595" t="s">
        <v>1254</v>
      </c>
      <c r="L3595" t="s">
        <v>192</v>
      </c>
      <c r="M3595" t="s">
        <v>294</v>
      </c>
      <c r="N3595" s="2">
        <v>40973</v>
      </c>
      <c r="O3595" s="2">
        <v>40974</v>
      </c>
      <c r="P3595">
        <v>11</v>
      </c>
      <c r="Q3595" s="1">
        <v>0.1</v>
      </c>
      <c r="R3595">
        <v>125.99</v>
      </c>
      <c r="S3595">
        <v>4.2</v>
      </c>
      <c r="T3595">
        <f t="shared" si="56"/>
        <v>1385.8899999999999</v>
      </c>
    </row>
    <row r="3596" spans="1:20" x14ac:dyDescent="0.25">
      <c r="A3596">
        <v>3595</v>
      </c>
      <c r="B3596">
        <v>89880</v>
      </c>
      <c r="C3596" t="s">
        <v>595</v>
      </c>
      <c r="D3596" t="s">
        <v>20</v>
      </c>
      <c r="E3596" t="s">
        <v>39</v>
      </c>
      <c r="F3596" t="s">
        <v>22</v>
      </c>
      <c r="G3596" t="s">
        <v>41</v>
      </c>
      <c r="H3596" t="s">
        <v>49</v>
      </c>
      <c r="I3596" t="s">
        <v>28</v>
      </c>
      <c r="J3596" t="s">
        <v>64</v>
      </c>
      <c r="K3596" t="s">
        <v>289</v>
      </c>
      <c r="L3596" t="s">
        <v>192</v>
      </c>
      <c r="M3596" t="s">
        <v>398</v>
      </c>
      <c r="N3596" s="2">
        <v>40536</v>
      </c>
      <c r="O3596" s="2">
        <v>40537</v>
      </c>
      <c r="P3596">
        <v>18</v>
      </c>
      <c r="Q3596" s="1">
        <v>0.01</v>
      </c>
      <c r="R3596">
        <v>7.1</v>
      </c>
      <c r="S3596">
        <v>6.05</v>
      </c>
      <c r="T3596">
        <f t="shared" si="56"/>
        <v>127.8</v>
      </c>
    </row>
    <row r="3597" spans="1:20" x14ac:dyDescent="0.25">
      <c r="A3597">
        <v>3596</v>
      </c>
      <c r="B3597">
        <v>89880</v>
      </c>
      <c r="C3597" t="s">
        <v>595</v>
      </c>
      <c r="D3597" t="s">
        <v>20</v>
      </c>
      <c r="E3597" t="s">
        <v>39</v>
      </c>
      <c r="F3597" t="s">
        <v>22</v>
      </c>
      <c r="G3597" t="s">
        <v>41</v>
      </c>
      <c r="H3597" t="s">
        <v>89</v>
      </c>
      <c r="I3597" t="s">
        <v>28</v>
      </c>
      <c r="J3597" t="s">
        <v>64</v>
      </c>
      <c r="K3597" t="s">
        <v>138</v>
      </c>
      <c r="L3597" t="s">
        <v>192</v>
      </c>
      <c r="M3597" t="s">
        <v>331</v>
      </c>
      <c r="N3597" s="2">
        <v>40536</v>
      </c>
      <c r="O3597" s="2">
        <v>40537</v>
      </c>
      <c r="P3597">
        <v>5</v>
      </c>
      <c r="Q3597" s="1">
        <v>0.05</v>
      </c>
      <c r="R3597">
        <v>18.97</v>
      </c>
      <c r="S3597">
        <v>9.0299999999999994</v>
      </c>
      <c r="T3597">
        <f t="shared" si="56"/>
        <v>94.85</v>
      </c>
    </row>
    <row r="3598" spans="1:20" x14ac:dyDescent="0.25">
      <c r="A3598">
        <v>3597</v>
      </c>
      <c r="B3598">
        <v>91025</v>
      </c>
      <c r="C3598" t="s">
        <v>1201</v>
      </c>
      <c r="D3598" t="s">
        <v>20</v>
      </c>
      <c r="E3598" t="s">
        <v>21</v>
      </c>
      <c r="F3598" t="s">
        <v>22</v>
      </c>
      <c r="G3598" t="s">
        <v>93</v>
      </c>
      <c r="H3598" t="s">
        <v>24</v>
      </c>
      <c r="I3598" t="s">
        <v>28</v>
      </c>
      <c r="J3598" t="s">
        <v>64</v>
      </c>
      <c r="K3598" t="s">
        <v>1108</v>
      </c>
      <c r="L3598" t="s">
        <v>26</v>
      </c>
      <c r="M3598" t="s">
        <v>444</v>
      </c>
      <c r="N3598" s="2">
        <v>40402</v>
      </c>
      <c r="O3598" s="2">
        <v>40404</v>
      </c>
      <c r="P3598">
        <v>1</v>
      </c>
      <c r="Q3598" s="1">
        <v>0</v>
      </c>
      <c r="R3598">
        <v>55.99</v>
      </c>
      <c r="S3598">
        <v>2.5</v>
      </c>
      <c r="T3598">
        <f t="shared" si="56"/>
        <v>55.99</v>
      </c>
    </row>
    <row r="3599" spans="1:20" x14ac:dyDescent="0.25">
      <c r="A3599">
        <v>3598</v>
      </c>
      <c r="B3599">
        <v>86075</v>
      </c>
      <c r="C3599" t="s">
        <v>541</v>
      </c>
      <c r="D3599" t="s">
        <v>20</v>
      </c>
      <c r="E3599" t="s">
        <v>187</v>
      </c>
      <c r="F3599" t="s">
        <v>22</v>
      </c>
      <c r="G3599" t="s">
        <v>93</v>
      </c>
      <c r="H3599" t="s">
        <v>219</v>
      </c>
      <c r="I3599" t="s">
        <v>28</v>
      </c>
      <c r="J3599" t="s">
        <v>64</v>
      </c>
      <c r="K3599" t="s">
        <v>113</v>
      </c>
      <c r="L3599" t="s">
        <v>706</v>
      </c>
      <c r="M3599" t="s">
        <v>331</v>
      </c>
      <c r="N3599" s="2">
        <v>40390</v>
      </c>
      <c r="O3599" s="2">
        <v>40392</v>
      </c>
      <c r="P3599">
        <v>9</v>
      </c>
      <c r="Q3599" s="1">
        <v>0.03</v>
      </c>
      <c r="R3599">
        <v>128.24</v>
      </c>
      <c r="S3599">
        <v>12.65</v>
      </c>
      <c r="T3599">
        <f t="shared" si="56"/>
        <v>1154.1600000000001</v>
      </c>
    </row>
    <row r="3600" spans="1:20" x14ac:dyDescent="0.25">
      <c r="A3600">
        <v>3599</v>
      </c>
      <c r="B3600">
        <v>86075</v>
      </c>
      <c r="C3600" t="s">
        <v>557</v>
      </c>
      <c r="D3600" t="s">
        <v>578</v>
      </c>
      <c r="E3600" t="s">
        <v>187</v>
      </c>
      <c r="F3600" t="s">
        <v>22</v>
      </c>
      <c r="G3600" t="s">
        <v>93</v>
      </c>
      <c r="H3600" t="s">
        <v>188</v>
      </c>
      <c r="I3600" t="s">
        <v>28</v>
      </c>
      <c r="J3600" t="s">
        <v>64</v>
      </c>
      <c r="K3600" t="s">
        <v>221</v>
      </c>
      <c r="L3600" t="s">
        <v>283</v>
      </c>
      <c r="M3600" t="s">
        <v>27</v>
      </c>
      <c r="N3600" s="2">
        <v>40390</v>
      </c>
      <c r="O3600" s="2">
        <v>40392</v>
      </c>
      <c r="P3600">
        <v>10</v>
      </c>
      <c r="Q3600" s="1">
        <v>0.01</v>
      </c>
      <c r="R3600">
        <v>160.97999999999999</v>
      </c>
      <c r="S3600">
        <v>30</v>
      </c>
      <c r="T3600">
        <f t="shared" si="56"/>
        <v>1609.8</v>
      </c>
    </row>
    <row r="3601" spans="1:20" x14ac:dyDescent="0.25">
      <c r="A3601">
        <v>3600</v>
      </c>
      <c r="B3601">
        <v>91030</v>
      </c>
      <c r="C3601" t="s">
        <v>2320</v>
      </c>
      <c r="D3601" t="s">
        <v>578</v>
      </c>
      <c r="E3601" t="s">
        <v>187</v>
      </c>
      <c r="F3601" t="s">
        <v>31</v>
      </c>
      <c r="G3601" t="s">
        <v>32</v>
      </c>
      <c r="H3601" t="s">
        <v>217</v>
      </c>
      <c r="I3601" t="s">
        <v>28</v>
      </c>
      <c r="J3601" t="s">
        <v>64</v>
      </c>
      <c r="K3601" t="s">
        <v>282</v>
      </c>
      <c r="L3601" t="s">
        <v>330</v>
      </c>
      <c r="M3601" t="s">
        <v>35</v>
      </c>
      <c r="N3601" s="2">
        <v>40446</v>
      </c>
      <c r="O3601" s="2">
        <v>40448</v>
      </c>
      <c r="P3601">
        <v>4</v>
      </c>
      <c r="Q3601" s="1">
        <v>0.03</v>
      </c>
      <c r="R3601">
        <v>140.97999999999999</v>
      </c>
      <c r="S3601">
        <v>36.090000000000003</v>
      </c>
      <c r="T3601">
        <f t="shared" si="56"/>
        <v>563.91999999999996</v>
      </c>
    </row>
    <row r="3602" spans="1:20" x14ac:dyDescent="0.25">
      <c r="A3602">
        <v>3601</v>
      </c>
      <c r="B3602">
        <v>91030</v>
      </c>
      <c r="C3602" t="s">
        <v>2320</v>
      </c>
      <c r="D3602" t="s">
        <v>20</v>
      </c>
      <c r="E3602" t="s">
        <v>21</v>
      </c>
      <c r="F3602" t="s">
        <v>31</v>
      </c>
      <c r="G3602" t="s">
        <v>32</v>
      </c>
      <c r="H3602" t="s">
        <v>206</v>
      </c>
      <c r="I3602" t="s">
        <v>28</v>
      </c>
      <c r="J3602" t="s">
        <v>64</v>
      </c>
      <c r="K3602" t="s">
        <v>1111</v>
      </c>
      <c r="L3602" t="s">
        <v>192</v>
      </c>
      <c r="M3602" t="s">
        <v>35</v>
      </c>
      <c r="N3602" s="2">
        <v>40446</v>
      </c>
      <c r="O3602" s="2">
        <v>40447</v>
      </c>
      <c r="P3602">
        <v>15</v>
      </c>
      <c r="Q3602" s="1">
        <v>0.08</v>
      </c>
      <c r="R3602">
        <v>65.989999999999995</v>
      </c>
      <c r="S3602">
        <v>8.99</v>
      </c>
      <c r="T3602">
        <f t="shared" si="56"/>
        <v>989.84999999999991</v>
      </c>
    </row>
    <row r="3603" spans="1:20" x14ac:dyDescent="0.25">
      <c r="A3603">
        <v>3602</v>
      </c>
      <c r="B3603">
        <v>91037</v>
      </c>
      <c r="C3603" t="s">
        <v>1419</v>
      </c>
      <c r="D3603" t="s">
        <v>20</v>
      </c>
      <c r="E3603" t="s">
        <v>39</v>
      </c>
      <c r="F3603" t="s">
        <v>22</v>
      </c>
      <c r="G3603" t="s">
        <v>48</v>
      </c>
      <c r="H3603" t="s">
        <v>94</v>
      </c>
      <c r="I3603" t="s">
        <v>28</v>
      </c>
      <c r="J3603" t="s">
        <v>64</v>
      </c>
      <c r="K3603" t="s">
        <v>226</v>
      </c>
      <c r="L3603" t="s">
        <v>192</v>
      </c>
      <c r="M3603" t="s">
        <v>227</v>
      </c>
      <c r="N3603" s="2">
        <v>41416</v>
      </c>
      <c r="O3603" s="2">
        <v>41418</v>
      </c>
      <c r="P3603">
        <v>3</v>
      </c>
      <c r="Q3603" s="1">
        <v>0.03</v>
      </c>
      <c r="R3603">
        <v>22.38</v>
      </c>
      <c r="S3603">
        <v>15.1</v>
      </c>
      <c r="T3603">
        <f t="shared" si="56"/>
        <v>67.14</v>
      </c>
    </row>
    <row r="3604" spans="1:20" x14ac:dyDescent="0.25">
      <c r="A3604">
        <v>3603</v>
      </c>
      <c r="B3604">
        <v>91037</v>
      </c>
      <c r="C3604" t="s">
        <v>1419</v>
      </c>
      <c r="D3604" t="s">
        <v>20</v>
      </c>
      <c r="E3604" t="s">
        <v>39</v>
      </c>
      <c r="F3604" t="s">
        <v>22</v>
      </c>
      <c r="G3604" t="s">
        <v>48</v>
      </c>
      <c r="H3604" t="s">
        <v>78</v>
      </c>
      <c r="I3604" t="s">
        <v>28</v>
      </c>
      <c r="J3604" t="s">
        <v>64</v>
      </c>
      <c r="K3604" t="s">
        <v>43</v>
      </c>
      <c r="L3604" t="s">
        <v>192</v>
      </c>
      <c r="M3604" t="s">
        <v>86</v>
      </c>
      <c r="N3604" s="2">
        <v>41416</v>
      </c>
      <c r="O3604" s="2">
        <v>41421</v>
      </c>
      <c r="P3604">
        <v>2</v>
      </c>
      <c r="Q3604" s="1">
        <v>0.02</v>
      </c>
      <c r="R3604">
        <v>5.94</v>
      </c>
      <c r="S3604">
        <v>9.92</v>
      </c>
      <c r="T3604">
        <f t="shared" si="56"/>
        <v>11.88</v>
      </c>
    </row>
    <row r="3605" spans="1:20" x14ac:dyDescent="0.25">
      <c r="A3605">
        <v>3604</v>
      </c>
      <c r="B3605">
        <v>91037</v>
      </c>
      <c r="C3605" t="s">
        <v>1323</v>
      </c>
      <c r="D3605" t="s">
        <v>38</v>
      </c>
      <c r="E3605" t="s">
        <v>39</v>
      </c>
      <c r="F3605" t="s">
        <v>22</v>
      </c>
      <c r="G3605" t="s">
        <v>48</v>
      </c>
      <c r="H3605" t="s">
        <v>42</v>
      </c>
      <c r="I3605" t="s">
        <v>28</v>
      </c>
      <c r="J3605" t="s">
        <v>64</v>
      </c>
      <c r="K3605" t="s">
        <v>50</v>
      </c>
      <c r="L3605" t="s">
        <v>44</v>
      </c>
      <c r="M3605" t="s">
        <v>150</v>
      </c>
      <c r="N3605" s="2">
        <v>41416</v>
      </c>
      <c r="O3605" s="2">
        <v>41423</v>
      </c>
      <c r="P3605">
        <v>14</v>
      </c>
      <c r="Q3605" s="1">
        <v>0.01</v>
      </c>
      <c r="R3605">
        <v>6.98</v>
      </c>
      <c r="S3605">
        <v>1.6</v>
      </c>
      <c r="T3605">
        <f t="shared" si="56"/>
        <v>97.72</v>
      </c>
    </row>
    <row r="3606" spans="1:20" x14ac:dyDescent="0.25">
      <c r="A3606">
        <v>3605</v>
      </c>
      <c r="B3606">
        <v>85837</v>
      </c>
      <c r="C3606" t="s">
        <v>1698</v>
      </c>
      <c r="D3606" t="s">
        <v>38</v>
      </c>
      <c r="E3606" t="s">
        <v>187</v>
      </c>
      <c r="F3606" t="s">
        <v>22</v>
      </c>
      <c r="G3606" t="s">
        <v>32</v>
      </c>
      <c r="H3606" t="s">
        <v>188</v>
      </c>
      <c r="I3606" t="s">
        <v>28</v>
      </c>
      <c r="J3606" t="s">
        <v>64</v>
      </c>
      <c r="K3606" t="s">
        <v>248</v>
      </c>
      <c r="L3606" t="s">
        <v>746</v>
      </c>
      <c r="M3606" t="s">
        <v>246</v>
      </c>
      <c r="N3606" s="2">
        <v>40653</v>
      </c>
      <c r="O3606" s="2">
        <v>40655</v>
      </c>
      <c r="P3606">
        <v>5</v>
      </c>
      <c r="Q3606" s="1">
        <v>0.09</v>
      </c>
      <c r="R3606">
        <v>102.3</v>
      </c>
      <c r="S3606">
        <v>21.26</v>
      </c>
      <c r="T3606">
        <f t="shared" si="56"/>
        <v>511.5</v>
      </c>
    </row>
    <row r="3607" spans="1:20" x14ac:dyDescent="0.25">
      <c r="A3607">
        <v>3606</v>
      </c>
      <c r="B3607">
        <v>89942</v>
      </c>
      <c r="C3607" t="s">
        <v>580</v>
      </c>
      <c r="D3607" t="s">
        <v>20</v>
      </c>
      <c r="E3607" t="s">
        <v>187</v>
      </c>
      <c r="F3607" t="s">
        <v>31</v>
      </c>
      <c r="G3607" t="s">
        <v>32</v>
      </c>
      <c r="H3607" t="s">
        <v>217</v>
      </c>
      <c r="I3607" t="s">
        <v>28</v>
      </c>
      <c r="J3607" t="s">
        <v>64</v>
      </c>
      <c r="K3607" t="s">
        <v>226</v>
      </c>
      <c r="L3607" t="s">
        <v>746</v>
      </c>
      <c r="M3607" t="s">
        <v>143</v>
      </c>
      <c r="N3607" s="2">
        <v>40453</v>
      </c>
      <c r="O3607" s="2">
        <v>40454</v>
      </c>
      <c r="P3607">
        <v>12</v>
      </c>
      <c r="Q3607" s="1">
        <v>0.03</v>
      </c>
      <c r="R3607">
        <v>19.989999999999998</v>
      </c>
      <c r="S3607">
        <v>11.17</v>
      </c>
      <c r="T3607">
        <f t="shared" si="56"/>
        <v>239.88</v>
      </c>
    </row>
    <row r="3608" spans="1:20" x14ac:dyDescent="0.25">
      <c r="A3608">
        <v>3607</v>
      </c>
      <c r="B3608">
        <v>91039</v>
      </c>
      <c r="C3608" t="s">
        <v>2154</v>
      </c>
      <c r="D3608" t="s">
        <v>20</v>
      </c>
      <c r="E3608" t="s">
        <v>39</v>
      </c>
      <c r="F3608" t="s">
        <v>40</v>
      </c>
      <c r="G3608" t="s">
        <v>41</v>
      </c>
      <c r="H3608" t="s">
        <v>89</v>
      </c>
      <c r="I3608" t="s">
        <v>28</v>
      </c>
      <c r="J3608" t="s">
        <v>64</v>
      </c>
      <c r="K3608" t="s">
        <v>289</v>
      </c>
      <c r="L3608" t="s">
        <v>192</v>
      </c>
      <c r="M3608" t="s">
        <v>99</v>
      </c>
      <c r="N3608" s="2">
        <v>40984</v>
      </c>
      <c r="O3608" s="2">
        <v>40986</v>
      </c>
      <c r="P3608">
        <v>14</v>
      </c>
      <c r="Q3608" s="1">
        <v>0</v>
      </c>
      <c r="R3608">
        <v>30.98</v>
      </c>
      <c r="S3608">
        <v>9.18</v>
      </c>
      <c r="T3608">
        <f t="shared" si="56"/>
        <v>433.72</v>
      </c>
    </row>
    <row r="3609" spans="1:20" x14ac:dyDescent="0.25">
      <c r="A3609">
        <v>3608</v>
      </c>
      <c r="B3609">
        <v>86883</v>
      </c>
      <c r="C3609" t="s">
        <v>1067</v>
      </c>
      <c r="D3609" t="s">
        <v>578</v>
      </c>
      <c r="E3609" t="s">
        <v>21</v>
      </c>
      <c r="F3609" t="s">
        <v>47</v>
      </c>
      <c r="G3609" t="s">
        <v>41</v>
      </c>
      <c r="H3609" t="s">
        <v>203</v>
      </c>
      <c r="I3609" t="s">
        <v>28</v>
      </c>
      <c r="J3609" t="s">
        <v>64</v>
      </c>
      <c r="K3609" t="s">
        <v>210</v>
      </c>
      <c r="L3609" t="s">
        <v>283</v>
      </c>
      <c r="M3609" t="s">
        <v>111</v>
      </c>
      <c r="N3609" s="2">
        <v>40220</v>
      </c>
      <c r="O3609" s="2">
        <v>40222</v>
      </c>
      <c r="P3609">
        <v>2</v>
      </c>
      <c r="Q3609" s="1">
        <v>0.01</v>
      </c>
      <c r="R3609">
        <v>2036.48</v>
      </c>
      <c r="S3609">
        <v>14.7</v>
      </c>
      <c r="T3609">
        <f t="shared" si="56"/>
        <v>4072.96</v>
      </c>
    </row>
    <row r="3610" spans="1:20" x14ac:dyDescent="0.25">
      <c r="A3610">
        <v>3609</v>
      </c>
      <c r="B3610">
        <v>91041</v>
      </c>
      <c r="C3610" t="s">
        <v>2262</v>
      </c>
      <c r="D3610" t="s">
        <v>38</v>
      </c>
      <c r="E3610" t="s">
        <v>39</v>
      </c>
      <c r="F3610" t="s">
        <v>31</v>
      </c>
      <c r="G3610" t="s">
        <v>23</v>
      </c>
      <c r="H3610" t="s">
        <v>89</v>
      </c>
      <c r="I3610" t="s">
        <v>28</v>
      </c>
      <c r="J3610" t="s">
        <v>64</v>
      </c>
      <c r="K3610" t="s">
        <v>55</v>
      </c>
      <c r="L3610" t="s">
        <v>192</v>
      </c>
      <c r="M3610" t="s">
        <v>69</v>
      </c>
      <c r="N3610" s="2">
        <v>40233</v>
      </c>
      <c r="O3610" s="2">
        <v>40235</v>
      </c>
      <c r="P3610">
        <v>3</v>
      </c>
      <c r="Q3610" s="1">
        <v>0.03</v>
      </c>
      <c r="R3610">
        <v>48.58</v>
      </c>
      <c r="S3610">
        <v>3.99</v>
      </c>
      <c r="T3610">
        <f t="shared" si="56"/>
        <v>145.74</v>
      </c>
    </row>
    <row r="3611" spans="1:20" x14ac:dyDescent="0.25">
      <c r="A3611">
        <v>3610</v>
      </c>
      <c r="B3611">
        <v>88568</v>
      </c>
      <c r="C3611" t="s">
        <v>88</v>
      </c>
      <c r="D3611" t="s">
        <v>20</v>
      </c>
      <c r="E3611" t="s">
        <v>187</v>
      </c>
      <c r="F3611" t="s">
        <v>47</v>
      </c>
      <c r="G3611" t="s">
        <v>48</v>
      </c>
      <c r="H3611" t="s">
        <v>219</v>
      </c>
      <c r="I3611" t="s">
        <v>28</v>
      </c>
      <c r="J3611" t="s">
        <v>64</v>
      </c>
      <c r="K3611" t="s">
        <v>181</v>
      </c>
      <c r="L3611" t="s">
        <v>746</v>
      </c>
      <c r="M3611" t="s">
        <v>51</v>
      </c>
      <c r="N3611" s="2">
        <v>40234</v>
      </c>
      <c r="O3611" s="2">
        <v>40236</v>
      </c>
      <c r="P3611">
        <v>6</v>
      </c>
      <c r="Q3611" s="1">
        <v>0.1</v>
      </c>
      <c r="R3611">
        <v>50.98</v>
      </c>
      <c r="S3611">
        <v>22.24</v>
      </c>
      <c r="T3611">
        <f t="shared" si="56"/>
        <v>305.88</v>
      </c>
    </row>
    <row r="3612" spans="1:20" x14ac:dyDescent="0.25">
      <c r="A3612">
        <v>3611</v>
      </c>
      <c r="B3612">
        <v>89261</v>
      </c>
      <c r="C3612" t="s">
        <v>1477</v>
      </c>
      <c r="D3612" t="s">
        <v>20</v>
      </c>
      <c r="E3612" t="s">
        <v>21</v>
      </c>
      <c r="F3612" t="s">
        <v>22</v>
      </c>
      <c r="G3612" t="s">
        <v>48</v>
      </c>
      <c r="H3612" t="s">
        <v>203</v>
      </c>
      <c r="I3612" t="s">
        <v>28</v>
      </c>
      <c r="J3612" t="s">
        <v>72</v>
      </c>
      <c r="K3612" t="s">
        <v>208</v>
      </c>
      <c r="L3612" t="s">
        <v>192</v>
      </c>
      <c r="M3612" t="s">
        <v>326</v>
      </c>
      <c r="N3612" s="2">
        <v>40898</v>
      </c>
      <c r="O3612" s="2">
        <v>40907</v>
      </c>
      <c r="P3612">
        <v>16</v>
      </c>
      <c r="Q3612" s="1">
        <v>0.03</v>
      </c>
      <c r="R3612">
        <v>65.989999999999995</v>
      </c>
      <c r="S3612">
        <v>8.99</v>
      </c>
      <c r="T3612">
        <f t="shared" si="56"/>
        <v>1055.8399999999999</v>
      </c>
    </row>
    <row r="3613" spans="1:20" x14ac:dyDescent="0.25">
      <c r="A3613">
        <v>3612</v>
      </c>
      <c r="B3613">
        <v>87268</v>
      </c>
      <c r="C3613" t="s">
        <v>2441</v>
      </c>
      <c r="D3613" t="s">
        <v>20</v>
      </c>
      <c r="E3613" t="s">
        <v>39</v>
      </c>
      <c r="F3613" t="s">
        <v>47</v>
      </c>
      <c r="G3613" t="s">
        <v>41</v>
      </c>
      <c r="H3613" t="s">
        <v>54</v>
      </c>
      <c r="I3613" t="s">
        <v>28</v>
      </c>
      <c r="J3613" t="s">
        <v>72</v>
      </c>
      <c r="K3613" t="s">
        <v>43</v>
      </c>
      <c r="L3613" t="s">
        <v>192</v>
      </c>
      <c r="M3613" t="s">
        <v>167</v>
      </c>
      <c r="N3613" s="2">
        <v>41491</v>
      </c>
      <c r="O3613" s="2">
        <v>41491</v>
      </c>
      <c r="P3613">
        <v>3</v>
      </c>
      <c r="Q3613" s="1">
        <v>0.09</v>
      </c>
      <c r="R3613">
        <v>131.12</v>
      </c>
      <c r="S3613">
        <v>0.99</v>
      </c>
      <c r="T3613">
        <f t="shared" si="56"/>
        <v>393.36</v>
      </c>
    </row>
    <row r="3614" spans="1:20" x14ac:dyDescent="0.25">
      <c r="A3614">
        <v>3613</v>
      </c>
      <c r="B3614">
        <v>87268</v>
      </c>
      <c r="C3614" t="s">
        <v>1753</v>
      </c>
      <c r="D3614" t="s">
        <v>20</v>
      </c>
      <c r="E3614" t="s">
        <v>39</v>
      </c>
      <c r="F3614" t="s">
        <v>47</v>
      </c>
      <c r="G3614" t="s">
        <v>41</v>
      </c>
      <c r="H3614" t="s">
        <v>61</v>
      </c>
      <c r="I3614" t="s">
        <v>28</v>
      </c>
      <c r="J3614" t="s">
        <v>72</v>
      </c>
      <c r="K3614" t="s">
        <v>74</v>
      </c>
      <c r="L3614" t="s">
        <v>192</v>
      </c>
      <c r="M3614" t="s">
        <v>111</v>
      </c>
      <c r="N3614" s="2">
        <v>41491</v>
      </c>
      <c r="O3614" s="2">
        <v>41491</v>
      </c>
      <c r="P3614">
        <v>22</v>
      </c>
      <c r="Q3614" s="1">
        <v>0.05</v>
      </c>
      <c r="R3614">
        <v>11.09</v>
      </c>
      <c r="S3614">
        <v>5.25</v>
      </c>
      <c r="T3614">
        <f t="shared" si="56"/>
        <v>243.98</v>
      </c>
    </row>
    <row r="3615" spans="1:20" x14ac:dyDescent="0.25">
      <c r="A3615">
        <v>3614</v>
      </c>
      <c r="B3615">
        <v>87268</v>
      </c>
      <c r="C3615" t="s">
        <v>1692</v>
      </c>
      <c r="D3615" t="s">
        <v>20</v>
      </c>
      <c r="E3615" t="s">
        <v>187</v>
      </c>
      <c r="F3615" t="s">
        <v>47</v>
      </c>
      <c r="G3615" t="s">
        <v>41</v>
      </c>
      <c r="H3615" t="s">
        <v>225</v>
      </c>
      <c r="I3615" t="s">
        <v>28</v>
      </c>
      <c r="J3615" t="s">
        <v>56</v>
      </c>
      <c r="K3615" t="s">
        <v>221</v>
      </c>
      <c r="L3615" t="s">
        <v>192</v>
      </c>
      <c r="M3615" t="s">
        <v>134</v>
      </c>
      <c r="N3615" s="2">
        <v>41491</v>
      </c>
      <c r="O3615" s="2">
        <v>41493</v>
      </c>
      <c r="P3615">
        <v>20</v>
      </c>
      <c r="Q3615" s="1">
        <v>0.06</v>
      </c>
      <c r="R3615">
        <v>13.79</v>
      </c>
      <c r="S3615">
        <v>8.7799999999999994</v>
      </c>
      <c r="T3615">
        <f t="shared" si="56"/>
        <v>275.79999999999995</v>
      </c>
    </row>
    <row r="3616" spans="1:20" x14ac:dyDescent="0.25">
      <c r="A3616">
        <v>3615</v>
      </c>
      <c r="B3616">
        <v>90825</v>
      </c>
      <c r="C3616" t="s">
        <v>1448</v>
      </c>
      <c r="D3616" t="s">
        <v>38</v>
      </c>
      <c r="E3616" t="s">
        <v>39</v>
      </c>
      <c r="F3616" t="s">
        <v>22</v>
      </c>
      <c r="G3616" t="s">
        <v>23</v>
      </c>
      <c r="H3616" t="s">
        <v>94</v>
      </c>
      <c r="I3616" t="s">
        <v>28</v>
      </c>
      <c r="J3616" t="s">
        <v>72</v>
      </c>
      <c r="K3616" t="s">
        <v>43</v>
      </c>
      <c r="L3616" t="s">
        <v>192</v>
      </c>
      <c r="M3616" t="s">
        <v>173</v>
      </c>
      <c r="N3616" s="2">
        <v>41624</v>
      </c>
      <c r="O3616" s="2">
        <v>41625</v>
      </c>
      <c r="P3616">
        <v>16</v>
      </c>
      <c r="Q3616" s="1">
        <v>0.04</v>
      </c>
      <c r="R3616">
        <v>5.98</v>
      </c>
      <c r="S3616">
        <v>10.39</v>
      </c>
      <c r="T3616">
        <f t="shared" si="56"/>
        <v>95.68</v>
      </c>
    </row>
    <row r="3617" spans="1:20" x14ac:dyDescent="0.25">
      <c r="A3617">
        <v>3616</v>
      </c>
      <c r="B3617">
        <v>89031</v>
      </c>
      <c r="C3617" t="s">
        <v>185</v>
      </c>
      <c r="D3617" t="s">
        <v>38</v>
      </c>
      <c r="E3617" t="s">
        <v>39</v>
      </c>
      <c r="F3617" t="s">
        <v>31</v>
      </c>
      <c r="G3617" t="s">
        <v>41</v>
      </c>
      <c r="H3617" t="s">
        <v>94</v>
      </c>
      <c r="I3617" t="s">
        <v>28</v>
      </c>
      <c r="J3617" t="s">
        <v>72</v>
      </c>
      <c r="K3617" t="s">
        <v>82</v>
      </c>
      <c r="L3617" t="s">
        <v>192</v>
      </c>
      <c r="M3617" t="s">
        <v>131</v>
      </c>
      <c r="N3617" s="2">
        <v>41171</v>
      </c>
      <c r="O3617" s="2">
        <v>41173</v>
      </c>
      <c r="P3617">
        <v>8</v>
      </c>
      <c r="Q3617" s="1">
        <v>0.01</v>
      </c>
      <c r="R3617">
        <v>19.98</v>
      </c>
      <c r="S3617">
        <v>5.97</v>
      </c>
      <c r="T3617">
        <f t="shared" si="56"/>
        <v>159.84</v>
      </c>
    </row>
    <row r="3618" spans="1:20" x14ac:dyDescent="0.25">
      <c r="A3618">
        <v>3617</v>
      </c>
      <c r="B3618">
        <v>89687</v>
      </c>
      <c r="C3618" t="s">
        <v>385</v>
      </c>
      <c r="D3618" t="s">
        <v>20</v>
      </c>
      <c r="E3618" t="s">
        <v>39</v>
      </c>
      <c r="F3618" t="s">
        <v>22</v>
      </c>
      <c r="G3618" t="s">
        <v>23</v>
      </c>
      <c r="H3618" t="s">
        <v>42</v>
      </c>
      <c r="I3618" t="s">
        <v>28</v>
      </c>
      <c r="J3618" t="s">
        <v>72</v>
      </c>
      <c r="K3618" t="s">
        <v>58</v>
      </c>
      <c r="L3618" t="s">
        <v>44</v>
      </c>
      <c r="M3618" t="s">
        <v>86</v>
      </c>
      <c r="N3618" s="2">
        <v>40560</v>
      </c>
      <c r="O3618" s="2">
        <v>40562</v>
      </c>
      <c r="P3618">
        <v>8</v>
      </c>
      <c r="Q3618" s="1">
        <v>0.03</v>
      </c>
      <c r="R3618">
        <v>6.68</v>
      </c>
      <c r="S3618">
        <v>1.5</v>
      </c>
      <c r="T3618">
        <f t="shared" si="56"/>
        <v>53.44</v>
      </c>
    </row>
    <row r="3619" spans="1:20" x14ac:dyDescent="0.25">
      <c r="A3619">
        <v>3618</v>
      </c>
      <c r="B3619">
        <v>87015</v>
      </c>
      <c r="C3619" t="s">
        <v>1657</v>
      </c>
      <c r="D3619" t="s">
        <v>20</v>
      </c>
      <c r="E3619" t="s">
        <v>39</v>
      </c>
      <c r="F3619" t="s">
        <v>47</v>
      </c>
      <c r="G3619" t="s">
        <v>41</v>
      </c>
      <c r="H3619" t="s">
        <v>89</v>
      </c>
      <c r="I3619" t="s">
        <v>28</v>
      </c>
      <c r="J3619" t="s">
        <v>72</v>
      </c>
      <c r="K3619" t="s">
        <v>231</v>
      </c>
      <c r="L3619" t="s">
        <v>192</v>
      </c>
      <c r="M3619" t="s">
        <v>134</v>
      </c>
      <c r="N3619" s="2">
        <v>40436</v>
      </c>
      <c r="O3619" s="2">
        <v>40439</v>
      </c>
      <c r="P3619">
        <v>14</v>
      </c>
      <c r="Q3619" s="1">
        <v>0.03</v>
      </c>
      <c r="R3619">
        <v>7.3</v>
      </c>
      <c r="S3619">
        <v>7.72</v>
      </c>
      <c r="T3619">
        <f t="shared" si="56"/>
        <v>102.2</v>
      </c>
    </row>
    <row r="3620" spans="1:20" x14ac:dyDescent="0.25">
      <c r="A3620">
        <v>3619</v>
      </c>
      <c r="B3620">
        <v>91020</v>
      </c>
      <c r="C3620" t="s">
        <v>817</v>
      </c>
      <c r="D3620" t="s">
        <v>578</v>
      </c>
      <c r="E3620" t="s">
        <v>187</v>
      </c>
      <c r="F3620" t="s">
        <v>22</v>
      </c>
      <c r="G3620" t="s">
        <v>32</v>
      </c>
      <c r="H3620" t="s">
        <v>225</v>
      </c>
      <c r="I3620" t="s">
        <v>28</v>
      </c>
      <c r="J3620" t="s">
        <v>72</v>
      </c>
      <c r="K3620" t="s">
        <v>221</v>
      </c>
      <c r="L3620" t="s">
        <v>283</v>
      </c>
      <c r="M3620" t="s">
        <v>86</v>
      </c>
      <c r="N3620" s="2">
        <v>41084</v>
      </c>
      <c r="O3620" s="2">
        <v>41085</v>
      </c>
      <c r="P3620">
        <v>2</v>
      </c>
      <c r="Q3620" s="1">
        <v>0.1</v>
      </c>
      <c r="R3620">
        <v>25.98</v>
      </c>
      <c r="S3620">
        <v>14.36</v>
      </c>
      <c r="T3620">
        <f t="shared" si="56"/>
        <v>51.96</v>
      </c>
    </row>
    <row r="3621" spans="1:20" x14ac:dyDescent="0.25">
      <c r="A3621">
        <v>3620</v>
      </c>
      <c r="B3621">
        <v>91020</v>
      </c>
      <c r="C3621" t="s">
        <v>817</v>
      </c>
      <c r="D3621" t="s">
        <v>20</v>
      </c>
      <c r="E3621" t="s">
        <v>21</v>
      </c>
      <c r="F3621" t="s">
        <v>22</v>
      </c>
      <c r="G3621" t="s">
        <v>32</v>
      </c>
      <c r="H3621" t="s">
        <v>33</v>
      </c>
      <c r="I3621" t="s">
        <v>28</v>
      </c>
      <c r="J3621" t="s">
        <v>72</v>
      </c>
      <c r="K3621" t="s">
        <v>213</v>
      </c>
      <c r="L3621" t="s">
        <v>746</v>
      </c>
      <c r="M3621" t="s">
        <v>123</v>
      </c>
      <c r="N3621" s="2">
        <v>41084</v>
      </c>
      <c r="O3621" s="2">
        <v>41086</v>
      </c>
      <c r="P3621">
        <v>12</v>
      </c>
      <c r="Q3621" s="1">
        <v>0</v>
      </c>
      <c r="R3621">
        <v>449.99</v>
      </c>
      <c r="S3621">
        <v>24.49</v>
      </c>
      <c r="T3621">
        <f t="shared" si="56"/>
        <v>5399.88</v>
      </c>
    </row>
    <row r="3622" spans="1:20" x14ac:dyDescent="0.25">
      <c r="A3622">
        <v>3621</v>
      </c>
      <c r="B3622">
        <v>86280</v>
      </c>
      <c r="C3622" t="s">
        <v>1515</v>
      </c>
      <c r="D3622" t="s">
        <v>20</v>
      </c>
      <c r="E3622" t="s">
        <v>21</v>
      </c>
      <c r="F3622" t="s">
        <v>47</v>
      </c>
      <c r="G3622" t="s">
        <v>32</v>
      </c>
      <c r="H3622" t="s">
        <v>203</v>
      </c>
      <c r="I3622" t="s">
        <v>28</v>
      </c>
      <c r="J3622" t="s">
        <v>72</v>
      </c>
      <c r="K3622" t="s">
        <v>201</v>
      </c>
      <c r="L3622" t="s">
        <v>44</v>
      </c>
      <c r="M3622" t="s">
        <v>114</v>
      </c>
      <c r="N3622" s="2">
        <v>40882</v>
      </c>
      <c r="O3622" s="2">
        <v>40884</v>
      </c>
      <c r="P3622">
        <v>4</v>
      </c>
      <c r="Q3622" s="1">
        <v>0</v>
      </c>
      <c r="R3622">
        <v>20.99</v>
      </c>
      <c r="S3622">
        <v>0.99</v>
      </c>
      <c r="T3622">
        <f t="shared" si="56"/>
        <v>83.96</v>
      </c>
    </row>
    <row r="3623" spans="1:20" x14ac:dyDescent="0.25">
      <c r="A3623">
        <v>3622</v>
      </c>
      <c r="B3623">
        <v>88248</v>
      </c>
      <c r="C3623" t="s">
        <v>361</v>
      </c>
      <c r="D3623" t="s">
        <v>20</v>
      </c>
      <c r="E3623" t="s">
        <v>39</v>
      </c>
      <c r="F3623" t="s">
        <v>31</v>
      </c>
      <c r="G3623" t="s">
        <v>23</v>
      </c>
      <c r="H3623" t="s">
        <v>94</v>
      </c>
      <c r="I3623" t="s">
        <v>28</v>
      </c>
      <c r="J3623" t="s">
        <v>72</v>
      </c>
      <c r="K3623" t="s">
        <v>43</v>
      </c>
      <c r="L3623" t="s">
        <v>192</v>
      </c>
      <c r="M3623" t="s">
        <v>102</v>
      </c>
      <c r="N3623" s="2">
        <v>41397</v>
      </c>
      <c r="O3623" s="2">
        <v>41399</v>
      </c>
      <c r="P3623">
        <v>5</v>
      </c>
      <c r="Q3623" s="1">
        <v>0.08</v>
      </c>
      <c r="R3623">
        <v>2.08</v>
      </c>
      <c r="S3623">
        <v>1.49</v>
      </c>
      <c r="T3623">
        <f t="shared" si="56"/>
        <v>10.4</v>
      </c>
    </row>
    <row r="3624" spans="1:20" x14ac:dyDescent="0.25">
      <c r="A3624">
        <v>3623</v>
      </c>
      <c r="B3624">
        <v>87693</v>
      </c>
      <c r="C3624" t="s">
        <v>999</v>
      </c>
      <c r="D3624" t="s">
        <v>20</v>
      </c>
      <c r="E3624" t="s">
        <v>21</v>
      </c>
      <c r="F3624" t="s">
        <v>31</v>
      </c>
      <c r="G3624" t="s">
        <v>32</v>
      </c>
      <c r="H3624" t="s">
        <v>33</v>
      </c>
      <c r="I3624" t="s">
        <v>28</v>
      </c>
      <c r="J3624" t="s">
        <v>72</v>
      </c>
      <c r="K3624" t="s">
        <v>210</v>
      </c>
      <c r="L3624" t="s">
        <v>706</v>
      </c>
      <c r="M3624" t="s">
        <v>102</v>
      </c>
      <c r="N3624" s="2">
        <v>41574</v>
      </c>
      <c r="O3624" s="2">
        <v>41575</v>
      </c>
      <c r="P3624">
        <v>4</v>
      </c>
      <c r="Q3624" s="1">
        <v>0.1</v>
      </c>
      <c r="R3624">
        <v>999.99</v>
      </c>
      <c r="S3624">
        <v>13.99</v>
      </c>
      <c r="T3624">
        <f t="shared" si="56"/>
        <v>3999.96</v>
      </c>
    </row>
    <row r="3625" spans="1:20" x14ac:dyDescent="0.25">
      <c r="A3625">
        <v>3624</v>
      </c>
      <c r="B3625">
        <v>91049</v>
      </c>
      <c r="C3625" t="s">
        <v>1534</v>
      </c>
      <c r="D3625" t="s">
        <v>20</v>
      </c>
      <c r="E3625" t="s">
        <v>39</v>
      </c>
      <c r="F3625" t="s">
        <v>31</v>
      </c>
      <c r="G3625" t="s">
        <v>48</v>
      </c>
      <c r="H3625" t="s">
        <v>78</v>
      </c>
      <c r="I3625" t="s">
        <v>28</v>
      </c>
      <c r="J3625" t="s">
        <v>72</v>
      </c>
      <c r="K3625" t="s">
        <v>274</v>
      </c>
      <c r="L3625" t="s">
        <v>706</v>
      </c>
      <c r="M3625" t="s">
        <v>178</v>
      </c>
      <c r="N3625" s="2">
        <v>40357</v>
      </c>
      <c r="O3625" s="2">
        <v>40362</v>
      </c>
      <c r="P3625">
        <v>15</v>
      </c>
      <c r="Q3625" s="1">
        <v>0</v>
      </c>
      <c r="R3625">
        <v>17.52</v>
      </c>
      <c r="S3625">
        <v>8.17</v>
      </c>
      <c r="T3625">
        <f t="shared" si="56"/>
        <v>262.8</v>
      </c>
    </row>
    <row r="3626" spans="1:20" x14ac:dyDescent="0.25">
      <c r="A3626">
        <v>3625</v>
      </c>
      <c r="B3626">
        <v>90786</v>
      </c>
      <c r="C3626" t="s">
        <v>1871</v>
      </c>
      <c r="D3626" t="s">
        <v>20</v>
      </c>
      <c r="E3626" t="s">
        <v>21</v>
      </c>
      <c r="F3626" t="s">
        <v>22</v>
      </c>
      <c r="G3626" t="s">
        <v>93</v>
      </c>
      <c r="H3626" t="s">
        <v>33</v>
      </c>
      <c r="I3626" t="s">
        <v>28</v>
      </c>
      <c r="J3626" t="s">
        <v>72</v>
      </c>
      <c r="K3626" t="s">
        <v>204</v>
      </c>
      <c r="L3626" t="s">
        <v>26</v>
      </c>
      <c r="M3626" t="s">
        <v>137</v>
      </c>
      <c r="N3626" s="2">
        <v>40195</v>
      </c>
      <c r="O3626" s="2">
        <v>40197</v>
      </c>
      <c r="P3626">
        <v>8</v>
      </c>
      <c r="Q3626" s="1">
        <v>0.06</v>
      </c>
      <c r="R3626">
        <v>16.48</v>
      </c>
      <c r="S3626">
        <v>1.99</v>
      </c>
      <c r="T3626">
        <f t="shared" si="56"/>
        <v>131.84</v>
      </c>
    </row>
    <row r="3627" spans="1:20" x14ac:dyDescent="0.25">
      <c r="A3627">
        <v>3626</v>
      </c>
      <c r="B3627">
        <v>88582</v>
      </c>
      <c r="C3627" t="s">
        <v>1543</v>
      </c>
      <c r="D3627" t="s">
        <v>20</v>
      </c>
      <c r="E3627" t="s">
        <v>39</v>
      </c>
      <c r="F3627" t="s">
        <v>31</v>
      </c>
      <c r="G3627" t="s">
        <v>23</v>
      </c>
      <c r="H3627" t="s">
        <v>78</v>
      </c>
      <c r="I3627" t="s">
        <v>28</v>
      </c>
      <c r="J3627" t="s">
        <v>72</v>
      </c>
      <c r="K3627" t="s">
        <v>170</v>
      </c>
      <c r="L3627" t="s">
        <v>192</v>
      </c>
      <c r="M3627" t="s">
        <v>255</v>
      </c>
      <c r="N3627" s="2">
        <v>40667</v>
      </c>
      <c r="O3627" s="2">
        <v>40667</v>
      </c>
      <c r="P3627">
        <v>12</v>
      </c>
      <c r="Q3627" s="1">
        <v>7.0000000000000007E-2</v>
      </c>
      <c r="R3627">
        <v>6.48</v>
      </c>
      <c r="S3627">
        <v>10.050000000000001</v>
      </c>
      <c r="T3627">
        <f t="shared" si="56"/>
        <v>77.760000000000005</v>
      </c>
    </row>
    <row r="3628" spans="1:20" x14ac:dyDescent="0.25">
      <c r="A3628">
        <v>3627</v>
      </c>
      <c r="B3628">
        <v>87066</v>
      </c>
      <c r="C3628" t="s">
        <v>496</v>
      </c>
      <c r="D3628" t="s">
        <v>578</v>
      </c>
      <c r="E3628" t="s">
        <v>21</v>
      </c>
      <c r="F3628" t="s">
        <v>40</v>
      </c>
      <c r="G3628" t="s">
        <v>48</v>
      </c>
      <c r="H3628" t="s">
        <v>24</v>
      </c>
      <c r="I3628" t="s">
        <v>28</v>
      </c>
      <c r="J3628" t="s">
        <v>72</v>
      </c>
      <c r="K3628" t="s">
        <v>1111</v>
      </c>
      <c r="L3628" t="s">
        <v>283</v>
      </c>
      <c r="M3628" t="s">
        <v>370</v>
      </c>
      <c r="N3628" s="2">
        <v>41332</v>
      </c>
      <c r="O3628" s="2">
        <v>41338</v>
      </c>
      <c r="P3628">
        <v>8</v>
      </c>
      <c r="Q3628" s="1">
        <v>0.05</v>
      </c>
      <c r="R3628">
        <v>90.97</v>
      </c>
      <c r="S3628">
        <v>14</v>
      </c>
      <c r="T3628">
        <f t="shared" si="56"/>
        <v>727.76</v>
      </c>
    </row>
    <row r="3629" spans="1:20" x14ac:dyDescent="0.25">
      <c r="A3629">
        <v>3628</v>
      </c>
      <c r="B3629">
        <v>89296</v>
      </c>
      <c r="C3629" t="s">
        <v>930</v>
      </c>
      <c r="D3629" t="s">
        <v>20</v>
      </c>
      <c r="E3629" t="s">
        <v>39</v>
      </c>
      <c r="F3629" t="s">
        <v>31</v>
      </c>
      <c r="G3629" t="s">
        <v>23</v>
      </c>
      <c r="H3629" t="s">
        <v>42</v>
      </c>
      <c r="I3629" t="s">
        <v>28</v>
      </c>
      <c r="J3629" t="s">
        <v>72</v>
      </c>
      <c r="K3629" t="s">
        <v>163</v>
      </c>
      <c r="L3629" t="s">
        <v>44</v>
      </c>
      <c r="M3629" t="s">
        <v>279</v>
      </c>
      <c r="N3629" s="2">
        <v>41089</v>
      </c>
      <c r="O3629" s="2">
        <v>41090</v>
      </c>
      <c r="P3629">
        <v>7</v>
      </c>
      <c r="Q3629" s="1">
        <v>0.09</v>
      </c>
      <c r="R3629">
        <v>3.98</v>
      </c>
      <c r="S3629">
        <v>2.97</v>
      </c>
      <c r="T3629">
        <f t="shared" si="56"/>
        <v>27.86</v>
      </c>
    </row>
    <row r="3630" spans="1:20" x14ac:dyDescent="0.25">
      <c r="A3630">
        <v>3629</v>
      </c>
      <c r="B3630">
        <v>89296</v>
      </c>
      <c r="C3630" t="s">
        <v>112</v>
      </c>
      <c r="D3630" t="s">
        <v>38</v>
      </c>
      <c r="E3630" t="s">
        <v>21</v>
      </c>
      <c r="F3630" t="s">
        <v>31</v>
      </c>
      <c r="G3630" t="s">
        <v>23</v>
      </c>
      <c r="H3630" t="s">
        <v>203</v>
      </c>
      <c r="I3630" t="s">
        <v>28</v>
      </c>
      <c r="J3630" t="s">
        <v>72</v>
      </c>
      <c r="K3630" t="s">
        <v>1107</v>
      </c>
      <c r="L3630" t="s">
        <v>192</v>
      </c>
      <c r="M3630" t="s">
        <v>279</v>
      </c>
      <c r="N3630" s="2">
        <v>41089</v>
      </c>
      <c r="O3630" s="2">
        <v>41091</v>
      </c>
      <c r="P3630">
        <v>4</v>
      </c>
      <c r="Q3630" s="1">
        <v>0.03</v>
      </c>
      <c r="R3630">
        <v>35.99</v>
      </c>
      <c r="S3630">
        <v>5</v>
      </c>
      <c r="T3630">
        <f t="shared" si="56"/>
        <v>143.96</v>
      </c>
    </row>
    <row r="3631" spans="1:20" x14ac:dyDescent="0.25">
      <c r="A3631">
        <v>3630</v>
      </c>
      <c r="B3631">
        <v>87535</v>
      </c>
      <c r="C3631" t="s">
        <v>1696</v>
      </c>
      <c r="D3631" t="s">
        <v>20</v>
      </c>
      <c r="E3631" t="s">
        <v>39</v>
      </c>
      <c r="F3631" t="s">
        <v>47</v>
      </c>
      <c r="G3631" t="s">
        <v>48</v>
      </c>
      <c r="H3631" t="s">
        <v>78</v>
      </c>
      <c r="I3631" t="s">
        <v>28</v>
      </c>
      <c r="J3631" t="s">
        <v>72</v>
      </c>
      <c r="K3631" t="s">
        <v>95</v>
      </c>
      <c r="L3631" t="s">
        <v>192</v>
      </c>
      <c r="M3631" t="s">
        <v>117</v>
      </c>
      <c r="N3631" s="2">
        <v>40336</v>
      </c>
      <c r="O3631" s="2">
        <v>40338</v>
      </c>
      <c r="P3631">
        <v>7</v>
      </c>
      <c r="Q3631" s="1">
        <v>0</v>
      </c>
      <c r="R3631">
        <v>1270.99</v>
      </c>
      <c r="S3631">
        <v>19.989999999999998</v>
      </c>
      <c r="T3631">
        <f t="shared" si="56"/>
        <v>8896.93</v>
      </c>
    </row>
    <row r="3632" spans="1:20" x14ac:dyDescent="0.25">
      <c r="A3632">
        <v>3631</v>
      </c>
      <c r="B3632">
        <v>87662</v>
      </c>
      <c r="C3632" t="s">
        <v>176</v>
      </c>
      <c r="D3632" t="s">
        <v>20</v>
      </c>
      <c r="E3632" t="s">
        <v>39</v>
      </c>
      <c r="F3632" t="s">
        <v>47</v>
      </c>
      <c r="G3632" t="s">
        <v>41</v>
      </c>
      <c r="H3632" t="s">
        <v>78</v>
      </c>
      <c r="I3632" t="s">
        <v>28</v>
      </c>
      <c r="J3632" t="s">
        <v>72</v>
      </c>
      <c r="K3632" t="s">
        <v>50</v>
      </c>
      <c r="L3632" t="s">
        <v>26</v>
      </c>
      <c r="M3632" t="s">
        <v>134</v>
      </c>
      <c r="N3632" s="2">
        <v>41262</v>
      </c>
      <c r="O3632" s="2">
        <v>41263</v>
      </c>
      <c r="P3632">
        <v>5</v>
      </c>
      <c r="Q3632" s="1">
        <v>0.06</v>
      </c>
      <c r="R3632">
        <v>21.38</v>
      </c>
      <c r="S3632">
        <v>8.99</v>
      </c>
      <c r="T3632">
        <f t="shared" si="56"/>
        <v>106.89999999999999</v>
      </c>
    </row>
    <row r="3633" spans="1:20" x14ac:dyDescent="0.25">
      <c r="A3633">
        <v>3632</v>
      </c>
      <c r="B3633">
        <v>87093</v>
      </c>
      <c r="C3633" t="s">
        <v>1007</v>
      </c>
      <c r="D3633" t="s">
        <v>20</v>
      </c>
      <c r="E3633" t="s">
        <v>39</v>
      </c>
      <c r="F3633" t="s">
        <v>47</v>
      </c>
      <c r="G3633" t="s">
        <v>48</v>
      </c>
      <c r="H3633" t="s">
        <v>89</v>
      </c>
      <c r="I3633" t="s">
        <v>28</v>
      </c>
      <c r="J3633" t="s">
        <v>72</v>
      </c>
      <c r="K3633" t="s">
        <v>158</v>
      </c>
      <c r="L3633" t="s">
        <v>192</v>
      </c>
      <c r="M3633" t="s">
        <v>167</v>
      </c>
      <c r="N3633" s="2">
        <v>41116</v>
      </c>
      <c r="O3633" s="2">
        <v>41120</v>
      </c>
      <c r="P3633">
        <v>1</v>
      </c>
      <c r="Q3633" s="1">
        <v>0.08</v>
      </c>
      <c r="R3633">
        <v>10.89</v>
      </c>
      <c r="S3633">
        <v>4.5</v>
      </c>
      <c r="T3633">
        <f t="shared" si="56"/>
        <v>10.89</v>
      </c>
    </row>
    <row r="3634" spans="1:20" x14ac:dyDescent="0.25">
      <c r="A3634">
        <v>3633</v>
      </c>
      <c r="B3634">
        <v>87093</v>
      </c>
      <c r="C3634" t="s">
        <v>1007</v>
      </c>
      <c r="D3634" t="s">
        <v>20</v>
      </c>
      <c r="E3634" t="s">
        <v>39</v>
      </c>
      <c r="F3634" t="s">
        <v>47</v>
      </c>
      <c r="G3634" t="s">
        <v>48</v>
      </c>
      <c r="H3634" t="s">
        <v>61</v>
      </c>
      <c r="I3634" t="s">
        <v>28</v>
      </c>
      <c r="J3634" t="s">
        <v>72</v>
      </c>
      <c r="K3634" t="s">
        <v>82</v>
      </c>
      <c r="L3634" t="s">
        <v>192</v>
      </c>
      <c r="M3634" t="s">
        <v>167</v>
      </c>
      <c r="N3634" s="2">
        <v>41116</v>
      </c>
      <c r="O3634" s="2">
        <v>41125</v>
      </c>
      <c r="P3634">
        <v>15</v>
      </c>
      <c r="Q3634" s="1">
        <v>0.04</v>
      </c>
      <c r="R3634">
        <v>42.98</v>
      </c>
      <c r="S3634">
        <v>4.62</v>
      </c>
      <c r="T3634">
        <f t="shared" si="56"/>
        <v>644.69999999999993</v>
      </c>
    </row>
    <row r="3635" spans="1:20" x14ac:dyDescent="0.25">
      <c r="A3635">
        <v>3634</v>
      </c>
      <c r="B3635">
        <v>90114</v>
      </c>
      <c r="C3635" t="s">
        <v>1464</v>
      </c>
      <c r="D3635" t="s">
        <v>20</v>
      </c>
      <c r="E3635" t="s">
        <v>39</v>
      </c>
      <c r="F3635" t="s">
        <v>31</v>
      </c>
      <c r="G3635" t="s">
        <v>23</v>
      </c>
      <c r="H3635" t="s">
        <v>94</v>
      </c>
      <c r="I3635" t="s">
        <v>28</v>
      </c>
      <c r="J3635" t="s">
        <v>72</v>
      </c>
      <c r="K3635" t="s">
        <v>79</v>
      </c>
      <c r="L3635" t="s">
        <v>192</v>
      </c>
      <c r="M3635" t="s">
        <v>146</v>
      </c>
      <c r="N3635" s="2">
        <v>40238</v>
      </c>
      <c r="O3635" s="2">
        <v>40239</v>
      </c>
      <c r="P3635">
        <v>2</v>
      </c>
      <c r="Q3635" s="1">
        <v>7.0000000000000007E-2</v>
      </c>
      <c r="R3635">
        <v>40.98</v>
      </c>
      <c r="S3635">
        <v>7.47</v>
      </c>
      <c r="T3635">
        <f t="shared" si="56"/>
        <v>81.96</v>
      </c>
    </row>
    <row r="3636" spans="1:20" x14ac:dyDescent="0.25">
      <c r="A3636">
        <v>3635</v>
      </c>
      <c r="B3636">
        <v>88762</v>
      </c>
      <c r="C3636" t="s">
        <v>647</v>
      </c>
      <c r="D3636" t="s">
        <v>20</v>
      </c>
      <c r="E3636" t="s">
        <v>21</v>
      </c>
      <c r="F3636" t="s">
        <v>31</v>
      </c>
      <c r="G3636" t="s">
        <v>48</v>
      </c>
      <c r="H3636" t="s">
        <v>206</v>
      </c>
      <c r="I3636" t="s">
        <v>28</v>
      </c>
      <c r="J3636" t="s">
        <v>72</v>
      </c>
      <c r="K3636" t="s">
        <v>210</v>
      </c>
      <c r="L3636" t="s">
        <v>706</v>
      </c>
      <c r="M3636" t="s">
        <v>121</v>
      </c>
      <c r="N3636" s="2">
        <v>41375</v>
      </c>
      <c r="O3636" s="2">
        <v>41377</v>
      </c>
      <c r="P3636">
        <v>8</v>
      </c>
      <c r="Q3636" s="1">
        <v>0.08</v>
      </c>
      <c r="R3636">
        <v>150.97999999999999</v>
      </c>
      <c r="S3636">
        <v>13.99</v>
      </c>
      <c r="T3636">
        <f t="shared" si="56"/>
        <v>1207.8399999999999</v>
      </c>
    </row>
    <row r="3637" spans="1:20" x14ac:dyDescent="0.25">
      <c r="A3637">
        <v>3636</v>
      </c>
      <c r="B3637">
        <v>88762</v>
      </c>
      <c r="C3637" t="s">
        <v>647</v>
      </c>
      <c r="D3637" t="s">
        <v>20</v>
      </c>
      <c r="E3637" t="s">
        <v>39</v>
      </c>
      <c r="F3637" t="s">
        <v>31</v>
      </c>
      <c r="G3637" t="s">
        <v>48</v>
      </c>
      <c r="H3637" t="s">
        <v>42</v>
      </c>
      <c r="I3637" t="s">
        <v>28</v>
      </c>
      <c r="J3637" t="s">
        <v>72</v>
      </c>
      <c r="K3637" t="s">
        <v>138</v>
      </c>
      <c r="L3637" t="s">
        <v>192</v>
      </c>
      <c r="M3637" t="s">
        <v>35</v>
      </c>
      <c r="N3637" s="2">
        <v>41375</v>
      </c>
      <c r="O3637" s="2">
        <v>41382</v>
      </c>
      <c r="P3637">
        <v>7</v>
      </c>
      <c r="Q3637" s="1">
        <v>7.0000000000000007E-2</v>
      </c>
      <c r="R3637">
        <v>9.7100000000000009</v>
      </c>
      <c r="S3637">
        <v>9.4499999999999993</v>
      </c>
      <c r="T3637">
        <f t="shared" si="56"/>
        <v>67.97</v>
      </c>
    </row>
    <row r="3638" spans="1:20" x14ac:dyDescent="0.25">
      <c r="A3638">
        <v>3637</v>
      </c>
      <c r="B3638">
        <v>87651</v>
      </c>
      <c r="C3638" t="s">
        <v>176</v>
      </c>
      <c r="D3638" t="s">
        <v>20</v>
      </c>
      <c r="E3638" t="s">
        <v>39</v>
      </c>
      <c r="F3638" t="s">
        <v>47</v>
      </c>
      <c r="G3638" t="s">
        <v>41</v>
      </c>
      <c r="H3638" t="s">
        <v>42</v>
      </c>
      <c r="I3638" t="s">
        <v>28</v>
      </c>
      <c r="J3638" t="s">
        <v>72</v>
      </c>
      <c r="K3638" t="s">
        <v>50</v>
      </c>
      <c r="L3638" t="s">
        <v>192</v>
      </c>
      <c r="M3638" t="s">
        <v>51</v>
      </c>
      <c r="N3638" s="2">
        <v>40206</v>
      </c>
      <c r="O3638" s="2">
        <v>40207</v>
      </c>
      <c r="P3638">
        <v>1</v>
      </c>
      <c r="Q3638" s="1">
        <v>0.06</v>
      </c>
      <c r="R3638">
        <v>55.48</v>
      </c>
      <c r="S3638">
        <v>14.3</v>
      </c>
      <c r="T3638">
        <f t="shared" si="56"/>
        <v>55.48</v>
      </c>
    </row>
    <row r="3639" spans="1:20" x14ac:dyDescent="0.25">
      <c r="A3639">
        <v>3638</v>
      </c>
      <c r="B3639">
        <v>87651</v>
      </c>
      <c r="C3639" t="s">
        <v>176</v>
      </c>
      <c r="D3639" t="s">
        <v>20</v>
      </c>
      <c r="E3639" t="s">
        <v>39</v>
      </c>
      <c r="F3639" t="s">
        <v>47</v>
      </c>
      <c r="G3639" t="s">
        <v>41</v>
      </c>
      <c r="H3639" t="s">
        <v>49</v>
      </c>
      <c r="I3639" t="s">
        <v>28</v>
      </c>
      <c r="J3639" t="s">
        <v>72</v>
      </c>
      <c r="K3639" t="s">
        <v>133</v>
      </c>
      <c r="L3639" t="s">
        <v>44</v>
      </c>
      <c r="M3639" t="s">
        <v>111</v>
      </c>
      <c r="N3639" s="2">
        <v>40206</v>
      </c>
      <c r="O3639" s="2">
        <v>40208</v>
      </c>
      <c r="P3639">
        <v>1</v>
      </c>
      <c r="Q3639" s="1">
        <v>0.02</v>
      </c>
      <c r="R3639">
        <v>1.68</v>
      </c>
      <c r="S3639">
        <v>1.57</v>
      </c>
      <c r="T3639">
        <f t="shared" si="56"/>
        <v>1.68</v>
      </c>
    </row>
    <row r="3640" spans="1:20" x14ac:dyDescent="0.25">
      <c r="A3640">
        <v>3639</v>
      </c>
      <c r="B3640">
        <v>91053</v>
      </c>
      <c r="C3640" t="s">
        <v>564</v>
      </c>
      <c r="D3640" t="s">
        <v>20</v>
      </c>
      <c r="E3640" t="s">
        <v>187</v>
      </c>
      <c r="F3640" t="s">
        <v>31</v>
      </c>
      <c r="G3640" t="s">
        <v>32</v>
      </c>
      <c r="H3640" t="s">
        <v>225</v>
      </c>
      <c r="I3640" t="s">
        <v>28</v>
      </c>
      <c r="J3640" t="s">
        <v>56</v>
      </c>
      <c r="K3640" t="s">
        <v>116</v>
      </c>
      <c r="L3640" t="s">
        <v>192</v>
      </c>
      <c r="M3640" t="s">
        <v>146</v>
      </c>
      <c r="N3640" s="2">
        <v>40353</v>
      </c>
      <c r="O3640" s="2">
        <v>40354</v>
      </c>
      <c r="P3640">
        <v>6</v>
      </c>
      <c r="Q3640" s="1">
        <v>0.04</v>
      </c>
      <c r="R3640">
        <v>10.64</v>
      </c>
      <c r="S3640">
        <v>5.16</v>
      </c>
      <c r="T3640">
        <f t="shared" si="56"/>
        <v>63.84</v>
      </c>
    </row>
    <row r="3641" spans="1:20" x14ac:dyDescent="0.25">
      <c r="A3641">
        <v>3640</v>
      </c>
      <c r="B3641">
        <v>91053</v>
      </c>
      <c r="C3641" t="s">
        <v>564</v>
      </c>
      <c r="D3641" t="s">
        <v>38</v>
      </c>
      <c r="E3641" t="s">
        <v>39</v>
      </c>
      <c r="F3641" t="s">
        <v>31</v>
      </c>
      <c r="G3641" t="s">
        <v>32</v>
      </c>
      <c r="H3641" t="s">
        <v>94</v>
      </c>
      <c r="I3641" t="s">
        <v>28</v>
      </c>
      <c r="J3641" t="s">
        <v>56</v>
      </c>
      <c r="K3641" t="s">
        <v>274</v>
      </c>
      <c r="L3641" t="s">
        <v>44</v>
      </c>
      <c r="M3641" t="s">
        <v>35</v>
      </c>
      <c r="N3641" s="2">
        <v>40353</v>
      </c>
      <c r="O3641" s="2">
        <v>40355</v>
      </c>
      <c r="P3641">
        <v>15</v>
      </c>
      <c r="Q3641" s="1">
        <v>0.03</v>
      </c>
      <c r="R3641">
        <v>2.78</v>
      </c>
      <c r="S3641">
        <v>1.34</v>
      </c>
      <c r="T3641">
        <f t="shared" si="56"/>
        <v>41.699999999999996</v>
      </c>
    </row>
    <row r="3642" spans="1:20" x14ac:dyDescent="0.25">
      <c r="A3642">
        <v>3641</v>
      </c>
      <c r="B3642">
        <v>86116</v>
      </c>
      <c r="C3642" t="s">
        <v>730</v>
      </c>
      <c r="D3642" t="s">
        <v>578</v>
      </c>
      <c r="E3642" t="s">
        <v>39</v>
      </c>
      <c r="F3642" t="s">
        <v>31</v>
      </c>
      <c r="G3642" t="s">
        <v>23</v>
      </c>
      <c r="H3642" t="s">
        <v>42</v>
      </c>
      <c r="I3642" t="s">
        <v>28</v>
      </c>
      <c r="J3642" t="s">
        <v>72</v>
      </c>
      <c r="K3642" t="s">
        <v>165</v>
      </c>
      <c r="L3642" t="s">
        <v>283</v>
      </c>
      <c r="M3642" t="s">
        <v>255</v>
      </c>
      <c r="N3642" s="2">
        <v>41450</v>
      </c>
      <c r="O3642" s="2">
        <v>41452</v>
      </c>
      <c r="P3642">
        <v>6</v>
      </c>
      <c r="Q3642" s="1">
        <v>0.01</v>
      </c>
      <c r="R3642">
        <v>208.16</v>
      </c>
      <c r="S3642">
        <v>68.02</v>
      </c>
      <c r="T3642">
        <f t="shared" si="56"/>
        <v>1248.96</v>
      </c>
    </row>
    <row r="3643" spans="1:20" x14ac:dyDescent="0.25">
      <c r="A3643">
        <v>3642</v>
      </c>
      <c r="B3643">
        <v>89211</v>
      </c>
      <c r="C3643" t="s">
        <v>1634</v>
      </c>
      <c r="D3643" t="s">
        <v>20</v>
      </c>
      <c r="E3643" t="s">
        <v>21</v>
      </c>
      <c r="F3643" t="s">
        <v>31</v>
      </c>
      <c r="G3643" t="s">
        <v>23</v>
      </c>
      <c r="H3643" t="s">
        <v>24</v>
      </c>
      <c r="I3643" t="s">
        <v>28</v>
      </c>
      <c r="J3643" t="s">
        <v>72</v>
      </c>
      <c r="K3643" t="s">
        <v>198</v>
      </c>
      <c r="L3643" t="s">
        <v>192</v>
      </c>
      <c r="M3643" t="s">
        <v>102</v>
      </c>
      <c r="N3643" s="2">
        <v>40447</v>
      </c>
      <c r="O3643" s="2">
        <v>40448</v>
      </c>
      <c r="P3643">
        <v>16</v>
      </c>
      <c r="Q3643" s="1">
        <v>0.01</v>
      </c>
      <c r="R3643">
        <v>50.98</v>
      </c>
      <c r="S3643">
        <v>6.5</v>
      </c>
      <c r="T3643">
        <f t="shared" si="56"/>
        <v>815.68</v>
      </c>
    </row>
    <row r="3644" spans="1:20" x14ac:dyDescent="0.25">
      <c r="A3644">
        <v>3643</v>
      </c>
      <c r="B3644">
        <v>90353</v>
      </c>
      <c r="C3644" t="s">
        <v>462</v>
      </c>
      <c r="D3644" t="s">
        <v>20</v>
      </c>
      <c r="E3644" t="s">
        <v>39</v>
      </c>
      <c r="F3644" t="s">
        <v>47</v>
      </c>
      <c r="G3644" t="s">
        <v>23</v>
      </c>
      <c r="H3644" t="s">
        <v>54</v>
      </c>
      <c r="I3644" t="s">
        <v>28</v>
      </c>
      <c r="J3644" t="s">
        <v>72</v>
      </c>
      <c r="K3644" t="s">
        <v>291</v>
      </c>
      <c r="L3644" t="s">
        <v>192</v>
      </c>
      <c r="M3644" t="s">
        <v>114</v>
      </c>
      <c r="N3644" s="2">
        <v>40386</v>
      </c>
      <c r="O3644" s="2">
        <v>40387</v>
      </c>
      <c r="P3644">
        <v>6</v>
      </c>
      <c r="Q3644" s="1">
        <v>0.03</v>
      </c>
      <c r="R3644">
        <v>11.97</v>
      </c>
      <c r="S3644">
        <v>4.9800000000000004</v>
      </c>
      <c r="T3644">
        <f t="shared" si="56"/>
        <v>71.820000000000007</v>
      </c>
    </row>
    <row r="3645" spans="1:20" x14ac:dyDescent="0.25">
      <c r="A3645">
        <v>3644</v>
      </c>
      <c r="B3645">
        <v>87682</v>
      </c>
      <c r="C3645" t="s">
        <v>999</v>
      </c>
      <c r="D3645" t="s">
        <v>20</v>
      </c>
      <c r="E3645" t="s">
        <v>21</v>
      </c>
      <c r="F3645" t="s">
        <v>31</v>
      </c>
      <c r="G3645" t="s">
        <v>41</v>
      </c>
      <c r="H3645" t="s">
        <v>206</v>
      </c>
      <c r="I3645" t="s">
        <v>28</v>
      </c>
      <c r="J3645" t="s">
        <v>72</v>
      </c>
      <c r="K3645" t="s">
        <v>198</v>
      </c>
      <c r="L3645" t="s">
        <v>192</v>
      </c>
      <c r="M3645" t="s">
        <v>375</v>
      </c>
      <c r="N3645" s="2">
        <v>40765</v>
      </c>
      <c r="O3645" s="2">
        <v>40767</v>
      </c>
      <c r="P3645">
        <v>22</v>
      </c>
      <c r="Q3645" s="1">
        <v>0.03</v>
      </c>
      <c r="R3645">
        <v>125.99</v>
      </c>
      <c r="S3645">
        <v>8.08</v>
      </c>
      <c r="T3645">
        <f t="shared" si="56"/>
        <v>2771.7799999999997</v>
      </c>
    </row>
    <row r="3646" spans="1:20" x14ac:dyDescent="0.25">
      <c r="A3646">
        <v>3645</v>
      </c>
      <c r="B3646">
        <v>89279</v>
      </c>
      <c r="C3646" t="s">
        <v>1425</v>
      </c>
      <c r="D3646" t="s">
        <v>20</v>
      </c>
      <c r="E3646" t="s">
        <v>39</v>
      </c>
      <c r="F3646" t="s">
        <v>40</v>
      </c>
      <c r="G3646" t="s">
        <v>41</v>
      </c>
      <c r="H3646" t="s">
        <v>61</v>
      </c>
      <c r="I3646" t="s">
        <v>28</v>
      </c>
      <c r="J3646" t="s">
        <v>72</v>
      </c>
      <c r="K3646" t="s">
        <v>149</v>
      </c>
      <c r="L3646" t="s">
        <v>192</v>
      </c>
      <c r="M3646" t="s">
        <v>59</v>
      </c>
      <c r="N3646" s="2">
        <v>40479</v>
      </c>
      <c r="O3646" s="2">
        <v>40481</v>
      </c>
      <c r="P3646">
        <v>14</v>
      </c>
      <c r="Q3646" s="1">
        <v>0.1</v>
      </c>
      <c r="R3646">
        <v>48.91</v>
      </c>
      <c r="S3646">
        <v>5.97</v>
      </c>
      <c r="T3646">
        <f t="shared" si="56"/>
        <v>684.74</v>
      </c>
    </row>
    <row r="3647" spans="1:20" x14ac:dyDescent="0.25">
      <c r="A3647">
        <v>3646</v>
      </c>
      <c r="B3647">
        <v>89279</v>
      </c>
      <c r="C3647" t="s">
        <v>1425</v>
      </c>
      <c r="D3647" t="s">
        <v>20</v>
      </c>
      <c r="E3647" t="s">
        <v>39</v>
      </c>
      <c r="F3647" t="s">
        <v>40</v>
      </c>
      <c r="G3647" t="s">
        <v>41</v>
      </c>
      <c r="H3647" t="s">
        <v>94</v>
      </c>
      <c r="I3647" t="s">
        <v>28</v>
      </c>
      <c r="J3647" t="s">
        <v>72</v>
      </c>
      <c r="K3647" t="s">
        <v>105</v>
      </c>
      <c r="L3647" t="s">
        <v>192</v>
      </c>
      <c r="M3647" t="s">
        <v>59</v>
      </c>
      <c r="N3647" s="2">
        <v>40479</v>
      </c>
      <c r="O3647" s="2">
        <v>40479</v>
      </c>
      <c r="P3647">
        <v>13</v>
      </c>
      <c r="Q3647" s="1">
        <v>0.08</v>
      </c>
      <c r="R3647">
        <v>5.98</v>
      </c>
      <c r="S3647">
        <v>5.46</v>
      </c>
      <c r="T3647">
        <f t="shared" si="56"/>
        <v>77.740000000000009</v>
      </c>
    </row>
    <row r="3648" spans="1:20" x14ac:dyDescent="0.25">
      <c r="A3648">
        <v>3647</v>
      </c>
      <c r="B3648">
        <v>91057</v>
      </c>
      <c r="C3648" t="s">
        <v>620</v>
      </c>
      <c r="D3648" t="s">
        <v>20</v>
      </c>
      <c r="E3648" t="s">
        <v>21</v>
      </c>
      <c r="F3648" t="s">
        <v>40</v>
      </c>
      <c r="G3648" t="s">
        <v>48</v>
      </c>
      <c r="H3648" t="s">
        <v>33</v>
      </c>
      <c r="I3648" t="s">
        <v>28</v>
      </c>
      <c r="J3648" t="s">
        <v>72</v>
      </c>
      <c r="K3648" t="s">
        <v>1114</v>
      </c>
      <c r="L3648" t="s">
        <v>26</v>
      </c>
      <c r="M3648" t="s">
        <v>75</v>
      </c>
      <c r="N3648" s="2">
        <v>40455</v>
      </c>
      <c r="O3648" s="2">
        <v>40460</v>
      </c>
      <c r="P3648">
        <v>11</v>
      </c>
      <c r="Q3648" s="1">
        <v>0.04</v>
      </c>
      <c r="R3648">
        <v>8.33</v>
      </c>
      <c r="S3648">
        <v>1.99</v>
      </c>
      <c r="T3648">
        <f t="shared" si="56"/>
        <v>91.63</v>
      </c>
    </row>
    <row r="3649" spans="1:20" x14ac:dyDescent="0.25">
      <c r="A3649">
        <v>3648</v>
      </c>
      <c r="B3649">
        <v>89508</v>
      </c>
      <c r="C3649" t="s">
        <v>364</v>
      </c>
      <c r="D3649" t="s">
        <v>20</v>
      </c>
      <c r="E3649" t="s">
        <v>21</v>
      </c>
      <c r="F3649" t="s">
        <v>40</v>
      </c>
      <c r="G3649" t="s">
        <v>32</v>
      </c>
      <c r="H3649" t="s">
        <v>203</v>
      </c>
      <c r="I3649" t="s">
        <v>28</v>
      </c>
      <c r="J3649" t="s">
        <v>72</v>
      </c>
      <c r="K3649" t="s">
        <v>198</v>
      </c>
      <c r="L3649" t="s">
        <v>26</v>
      </c>
      <c r="M3649" t="s">
        <v>59</v>
      </c>
      <c r="N3649" s="2">
        <v>40759</v>
      </c>
      <c r="O3649" s="2">
        <v>40761</v>
      </c>
      <c r="P3649">
        <v>20</v>
      </c>
      <c r="Q3649" s="1">
        <v>0</v>
      </c>
      <c r="R3649">
        <v>35.99</v>
      </c>
      <c r="S3649">
        <v>1.25</v>
      </c>
      <c r="T3649">
        <f t="shared" si="56"/>
        <v>719.80000000000007</v>
      </c>
    </row>
    <row r="3650" spans="1:20" x14ac:dyDescent="0.25">
      <c r="A3650">
        <v>3649</v>
      </c>
      <c r="B3650">
        <v>86560</v>
      </c>
      <c r="C3650" t="s">
        <v>1882</v>
      </c>
      <c r="D3650" t="s">
        <v>38</v>
      </c>
      <c r="E3650" t="s">
        <v>39</v>
      </c>
      <c r="F3650" t="s">
        <v>47</v>
      </c>
      <c r="G3650" t="s">
        <v>48</v>
      </c>
      <c r="H3650" t="s">
        <v>78</v>
      </c>
      <c r="I3650" t="s">
        <v>28</v>
      </c>
      <c r="J3650" t="s">
        <v>72</v>
      </c>
      <c r="K3650" t="s">
        <v>138</v>
      </c>
      <c r="L3650" t="s">
        <v>192</v>
      </c>
      <c r="M3650" t="s">
        <v>167</v>
      </c>
      <c r="N3650" s="2">
        <v>41157</v>
      </c>
      <c r="O3650" s="2">
        <v>41162</v>
      </c>
      <c r="P3650">
        <v>15</v>
      </c>
      <c r="Q3650" s="1">
        <v>0.01</v>
      </c>
      <c r="R3650">
        <v>12.28</v>
      </c>
      <c r="S3650">
        <v>6.13</v>
      </c>
      <c r="T3650">
        <f t="shared" si="56"/>
        <v>184.2</v>
      </c>
    </row>
    <row r="3651" spans="1:20" x14ac:dyDescent="0.25">
      <c r="A3651">
        <v>3650</v>
      </c>
      <c r="B3651">
        <v>85881</v>
      </c>
      <c r="C3651" t="s">
        <v>1430</v>
      </c>
      <c r="D3651" t="s">
        <v>20</v>
      </c>
      <c r="E3651" t="s">
        <v>39</v>
      </c>
      <c r="F3651" t="s">
        <v>40</v>
      </c>
      <c r="G3651" t="s">
        <v>32</v>
      </c>
      <c r="H3651" t="s">
        <v>94</v>
      </c>
      <c r="I3651" t="s">
        <v>28</v>
      </c>
      <c r="J3651" t="s">
        <v>56</v>
      </c>
      <c r="K3651" t="s">
        <v>181</v>
      </c>
      <c r="L3651" t="s">
        <v>192</v>
      </c>
      <c r="M3651" t="s">
        <v>45</v>
      </c>
      <c r="N3651" s="2">
        <v>40880</v>
      </c>
      <c r="O3651" s="2">
        <v>40881</v>
      </c>
      <c r="P3651">
        <v>7</v>
      </c>
      <c r="Q3651" s="1">
        <v>0.01</v>
      </c>
      <c r="R3651">
        <v>5.98</v>
      </c>
      <c r="S3651">
        <v>5.15</v>
      </c>
      <c r="T3651">
        <f t="shared" ref="T3651:T3714" si="57">R3651*P3651</f>
        <v>41.86</v>
      </c>
    </row>
    <row r="3652" spans="1:20" x14ac:dyDescent="0.25">
      <c r="A3652">
        <v>3651</v>
      </c>
      <c r="B3652">
        <v>90432</v>
      </c>
      <c r="C3652" t="s">
        <v>1576</v>
      </c>
      <c r="D3652" t="s">
        <v>20</v>
      </c>
      <c r="E3652" t="s">
        <v>39</v>
      </c>
      <c r="F3652" t="s">
        <v>22</v>
      </c>
      <c r="G3652" t="s">
        <v>93</v>
      </c>
      <c r="H3652" t="s">
        <v>61</v>
      </c>
      <c r="I3652" t="s">
        <v>28</v>
      </c>
      <c r="J3652" t="s">
        <v>72</v>
      </c>
      <c r="K3652" t="s">
        <v>71</v>
      </c>
      <c r="L3652" t="s">
        <v>192</v>
      </c>
      <c r="M3652" t="s">
        <v>331</v>
      </c>
      <c r="N3652" s="2">
        <v>40451</v>
      </c>
      <c r="O3652" s="2">
        <v>40452</v>
      </c>
      <c r="P3652">
        <v>21</v>
      </c>
      <c r="Q3652" s="1">
        <v>7.0000000000000007E-2</v>
      </c>
      <c r="R3652">
        <v>6.54</v>
      </c>
      <c r="S3652">
        <v>5.27</v>
      </c>
      <c r="T3652">
        <f t="shared" si="57"/>
        <v>137.34</v>
      </c>
    </row>
    <row r="3653" spans="1:20" x14ac:dyDescent="0.25">
      <c r="A3653">
        <v>3652</v>
      </c>
      <c r="B3653">
        <v>90432</v>
      </c>
      <c r="C3653" t="s">
        <v>784</v>
      </c>
      <c r="D3653" t="s">
        <v>20</v>
      </c>
      <c r="E3653" t="s">
        <v>39</v>
      </c>
      <c r="F3653" t="s">
        <v>22</v>
      </c>
      <c r="G3653" t="s">
        <v>93</v>
      </c>
      <c r="H3653" t="s">
        <v>94</v>
      </c>
      <c r="I3653" t="s">
        <v>28</v>
      </c>
      <c r="J3653" t="s">
        <v>72</v>
      </c>
      <c r="K3653" t="s">
        <v>74</v>
      </c>
      <c r="L3653" t="s">
        <v>44</v>
      </c>
      <c r="M3653" t="s">
        <v>150</v>
      </c>
      <c r="N3653" s="2">
        <v>40451</v>
      </c>
      <c r="O3653" s="2">
        <v>40452</v>
      </c>
      <c r="P3653">
        <v>23</v>
      </c>
      <c r="Q3653" s="1">
        <v>0.09</v>
      </c>
      <c r="R3653">
        <v>3.29</v>
      </c>
      <c r="S3653">
        <v>1.35</v>
      </c>
      <c r="T3653">
        <f t="shared" si="57"/>
        <v>75.67</v>
      </c>
    </row>
    <row r="3654" spans="1:20" x14ac:dyDescent="0.25">
      <c r="A3654">
        <v>3653</v>
      </c>
      <c r="B3654">
        <v>86787</v>
      </c>
      <c r="C3654" t="s">
        <v>1968</v>
      </c>
      <c r="D3654" t="s">
        <v>578</v>
      </c>
      <c r="E3654" t="s">
        <v>21</v>
      </c>
      <c r="F3654" t="s">
        <v>47</v>
      </c>
      <c r="G3654" t="s">
        <v>41</v>
      </c>
      <c r="H3654" t="s">
        <v>203</v>
      </c>
      <c r="I3654" t="s">
        <v>28</v>
      </c>
      <c r="J3654" t="s">
        <v>56</v>
      </c>
      <c r="K3654" t="s">
        <v>1111</v>
      </c>
      <c r="L3654" t="s">
        <v>283</v>
      </c>
      <c r="M3654" t="s">
        <v>134</v>
      </c>
      <c r="N3654" s="2">
        <v>41582</v>
      </c>
      <c r="O3654" s="2">
        <v>41583</v>
      </c>
      <c r="P3654">
        <v>3</v>
      </c>
      <c r="Q3654" s="1">
        <v>7.0000000000000007E-2</v>
      </c>
      <c r="R3654">
        <v>810.98</v>
      </c>
      <c r="S3654">
        <v>16.059999999999999</v>
      </c>
      <c r="T3654">
        <f t="shared" si="57"/>
        <v>2432.94</v>
      </c>
    </row>
    <row r="3655" spans="1:20" x14ac:dyDescent="0.25">
      <c r="A3655">
        <v>3654</v>
      </c>
      <c r="B3655">
        <v>89752</v>
      </c>
      <c r="C3655" t="s">
        <v>1008</v>
      </c>
      <c r="D3655" t="s">
        <v>20</v>
      </c>
      <c r="E3655" t="s">
        <v>39</v>
      </c>
      <c r="F3655" t="s">
        <v>31</v>
      </c>
      <c r="G3655" t="s">
        <v>93</v>
      </c>
      <c r="H3655" t="s">
        <v>49</v>
      </c>
      <c r="I3655" t="s">
        <v>28</v>
      </c>
      <c r="J3655" t="s">
        <v>72</v>
      </c>
      <c r="K3655" t="s">
        <v>181</v>
      </c>
      <c r="L3655" t="s">
        <v>192</v>
      </c>
      <c r="M3655" t="s">
        <v>83</v>
      </c>
      <c r="N3655" s="2">
        <v>40740</v>
      </c>
      <c r="O3655" s="2">
        <v>40742</v>
      </c>
      <c r="P3655">
        <v>15</v>
      </c>
      <c r="Q3655" s="1">
        <v>0.05</v>
      </c>
      <c r="R3655">
        <v>4.24</v>
      </c>
      <c r="S3655">
        <v>5.41</v>
      </c>
      <c r="T3655">
        <f t="shared" si="57"/>
        <v>63.6</v>
      </c>
    </row>
    <row r="3656" spans="1:20" x14ac:dyDescent="0.25">
      <c r="A3656">
        <v>3655</v>
      </c>
      <c r="B3656">
        <v>89752</v>
      </c>
      <c r="C3656" t="s">
        <v>2473</v>
      </c>
      <c r="D3656" t="s">
        <v>20</v>
      </c>
      <c r="E3656" t="s">
        <v>21</v>
      </c>
      <c r="F3656" t="s">
        <v>47</v>
      </c>
      <c r="G3656" t="s">
        <v>93</v>
      </c>
      <c r="H3656" t="s">
        <v>203</v>
      </c>
      <c r="I3656" t="s">
        <v>28</v>
      </c>
      <c r="J3656" t="s">
        <v>72</v>
      </c>
      <c r="K3656" t="s">
        <v>210</v>
      </c>
      <c r="L3656" t="s">
        <v>706</v>
      </c>
      <c r="M3656" t="s">
        <v>111</v>
      </c>
      <c r="N3656" s="2">
        <v>40740</v>
      </c>
      <c r="O3656" s="2">
        <v>40742</v>
      </c>
      <c r="P3656">
        <v>11</v>
      </c>
      <c r="Q3656" s="1">
        <v>0.02</v>
      </c>
      <c r="R3656">
        <v>179.99</v>
      </c>
      <c r="S3656">
        <v>13.99</v>
      </c>
      <c r="T3656">
        <f t="shared" si="57"/>
        <v>1979.89</v>
      </c>
    </row>
    <row r="3657" spans="1:20" x14ac:dyDescent="0.25">
      <c r="A3657">
        <v>3656</v>
      </c>
      <c r="B3657">
        <v>89752</v>
      </c>
      <c r="C3657" t="s">
        <v>2316</v>
      </c>
      <c r="D3657" t="s">
        <v>20</v>
      </c>
      <c r="E3657" t="s">
        <v>21</v>
      </c>
      <c r="F3657" t="s">
        <v>47</v>
      </c>
      <c r="G3657" t="s">
        <v>93</v>
      </c>
      <c r="H3657" t="s">
        <v>203</v>
      </c>
      <c r="I3657" t="s">
        <v>28</v>
      </c>
      <c r="J3657" t="s">
        <v>72</v>
      </c>
      <c r="K3657" t="s">
        <v>1254</v>
      </c>
      <c r="L3657" t="s">
        <v>192</v>
      </c>
      <c r="M3657" t="s">
        <v>167</v>
      </c>
      <c r="N3657" s="2">
        <v>40740</v>
      </c>
      <c r="O3657" s="2">
        <v>40741</v>
      </c>
      <c r="P3657">
        <v>6</v>
      </c>
      <c r="Q3657" s="1">
        <v>0.06</v>
      </c>
      <c r="R3657">
        <v>65.989999999999995</v>
      </c>
      <c r="S3657">
        <v>2.5</v>
      </c>
      <c r="T3657">
        <f t="shared" si="57"/>
        <v>395.93999999999994</v>
      </c>
    </row>
    <row r="3658" spans="1:20" x14ac:dyDescent="0.25">
      <c r="A3658">
        <v>3657</v>
      </c>
      <c r="B3658">
        <v>89752</v>
      </c>
      <c r="C3658" t="s">
        <v>2170</v>
      </c>
      <c r="D3658" t="s">
        <v>20</v>
      </c>
      <c r="E3658" t="s">
        <v>21</v>
      </c>
      <c r="F3658" t="s">
        <v>47</v>
      </c>
      <c r="G3658" t="s">
        <v>93</v>
      </c>
      <c r="H3658" t="s">
        <v>203</v>
      </c>
      <c r="I3658" t="s">
        <v>28</v>
      </c>
      <c r="J3658" t="s">
        <v>72</v>
      </c>
      <c r="K3658" t="s">
        <v>1138</v>
      </c>
      <c r="L3658" t="s">
        <v>26</v>
      </c>
      <c r="M3658" t="s">
        <v>114</v>
      </c>
      <c r="N3658" s="2">
        <v>40740</v>
      </c>
      <c r="O3658" s="2">
        <v>40742</v>
      </c>
      <c r="P3658">
        <v>14</v>
      </c>
      <c r="Q3658" s="1">
        <v>0</v>
      </c>
      <c r="R3658">
        <v>33.979999999999997</v>
      </c>
      <c r="S3658">
        <v>1.99</v>
      </c>
      <c r="T3658">
        <f t="shared" si="57"/>
        <v>475.71999999999997</v>
      </c>
    </row>
    <row r="3659" spans="1:20" x14ac:dyDescent="0.25">
      <c r="A3659">
        <v>3658</v>
      </c>
      <c r="B3659">
        <v>87005</v>
      </c>
      <c r="C3659" t="s">
        <v>1830</v>
      </c>
      <c r="D3659" t="s">
        <v>20</v>
      </c>
      <c r="E3659" t="s">
        <v>21</v>
      </c>
      <c r="F3659" t="s">
        <v>22</v>
      </c>
      <c r="G3659" t="s">
        <v>48</v>
      </c>
      <c r="H3659" t="s">
        <v>206</v>
      </c>
      <c r="I3659" t="s">
        <v>28</v>
      </c>
      <c r="J3659" t="s">
        <v>72</v>
      </c>
      <c r="K3659" t="s">
        <v>1254</v>
      </c>
      <c r="L3659" t="s">
        <v>192</v>
      </c>
      <c r="M3659" t="s">
        <v>499</v>
      </c>
      <c r="N3659" s="2">
        <v>40409</v>
      </c>
      <c r="O3659" s="2">
        <v>40416</v>
      </c>
      <c r="P3659">
        <v>9</v>
      </c>
      <c r="Q3659" s="1">
        <v>0.01</v>
      </c>
      <c r="R3659">
        <v>65.989999999999995</v>
      </c>
      <c r="S3659">
        <v>5.31</v>
      </c>
      <c r="T3659">
        <f t="shared" si="57"/>
        <v>593.91</v>
      </c>
    </row>
    <row r="3660" spans="1:20" x14ac:dyDescent="0.25">
      <c r="A3660">
        <v>3659</v>
      </c>
      <c r="B3660">
        <v>91061</v>
      </c>
      <c r="C3660" t="s">
        <v>1751</v>
      </c>
      <c r="D3660" t="s">
        <v>20</v>
      </c>
      <c r="E3660" t="s">
        <v>187</v>
      </c>
      <c r="F3660" t="s">
        <v>22</v>
      </c>
      <c r="G3660" t="s">
        <v>93</v>
      </c>
      <c r="H3660" t="s">
        <v>217</v>
      </c>
      <c r="I3660" t="s">
        <v>28</v>
      </c>
      <c r="J3660" t="s">
        <v>72</v>
      </c>
      <c r="K3660" t="s">
        <v>145</v>
      </c>
      <c r="L3660" t="s">
        <v>26</v>
      </c>
      <c r="M3660" t="s">
        <v>80</v>
      </c>
      <c r="N3660" s="2">
        <v>41535</v>
      </c>
      <c r="O3660" s="2">
        <v>41536</v>
      </c>
      <c r="P3660">
        <v>14</v>
      </c>
      <c r="Q3660" s="1">
        <v>0.1</v>
      </c>
      <c r="R3660">
        <v>8.75</v>
      </c>
      <c r="S3660">
        <v>8.5399999999999991</v>
      </c>
      <c r="T3660">
        <f t="shared" si="57"/>
        <v>122.5</v>
      </c>
    </row>
    <row r="3661" spans="1:20" x14ac:dyDescent="0.25">
      <c r="A3661">
        <v>3660</v>
      </c>
      <c r="B3661">
        <v>91060</v>
      </c>
      <c r="C3661" t="s">
        <v>2283</v>
      </c>
      <c r="D3661" t="s">
        <v>20</v>
      </c>
      <c r="E3661" t="s">
        <v>39</v>
      </c>
      <c r="F3661" t="s">
        <v>22</v>
      </c>
      <c r="G3661" t="s">
        <v>93</v>
      </c>
      <c r="H3661" t="s">
        <v>89</v>
      </c>
      <c r="I3661" t="s">
        <v>28</v>
      </c>
      <c r="J3661" t="s">
        <v>72</v>
      </c>
      <c r="K3661" t="s">
        <v>163</v>
      </c>
      <c r="L3661" t="s">
        <v>192</v>
      </c>
      <c r="M3661" t="s">
        <v>80</v>
      </c>
      <c r="N3661" s="2">
        <v>40439</v>
      </c>
      <c r="O3661" s="2">
        <v>40441</v>
      </c>
      <c r="P3661">
        <v>13</v>
      </c>
      <c r="Q3661" s="1">
        <v>0.03</v>
      </c>
      <c r="R3661">
        <v>55.98</v>
      </c>
      <c r="S3661">
        <v>4.8600000000000003</v>
      </c>
      <c r="T3661">
        <f t="shared" si="57"/>
        <v>727.74</v>
      </c>
    </row>
    <row r="3662" spans="1:20" x14ac:dyDescent="0.25">
      <c r="A3662">
        <v>3661</v>
      </c>
      <c r="B3662">
        <v>88660</v>
      </c>
      <c r="C3662" t="s">
        <v>752</v>
      </c>
      <c r="D3662" t="s">
        <v>20</v>
      </c>
      <c r="E3662" t="s">
        <v>39</v>
      </c>
      <c r="F3662" t="s">
        <v>31</v>
      </c>
      <c r="G3662" t="s">
        <v>93</v>
      </c>
      <c r="H3662" t="s">
        <v>42</v>
      </c>
      <c r="I3662" t="s">
        <v>28</v>
      </c>
      <c r="J3662" t="s">
        <v>56</v>
      </c>
      <c r="K3662" t="s">
        <v>133</v>
      </c>
      <c r="L3662" t="s">
        <v>192</v>
      </c>
      <c r="M3662" t="s">
        <v>143</v>
      </c>
      <c r="N3662" s="2">
        <v>40750</v>
      </c>
      <c r="O3662" s="2">
        <v>40751</v>
      </c>
      <c r="P3662">
        <v>14</v>
      </c>
      <c r="Q3662" s="1">
        <v>0.04</v>
      </c>
      <c r="R3662">
        <v>26.38</v>
      </c>
      <c r="S3662">
        <v>5.86</v>
      </c>
      <c r="T3662">
        <f t="shared" si="57"/>
        <v>369.32</v>
      </c>
    </row>
    <row r="3663" spans="1:20" x14ac:dyDescent="0.25">
      <c r="A3663">
        <v>3662</v>
      </c>
      <c r="B3663">
        <v>88660</v>
      </c>
      <c r="C3663" t="s">
        <v>752</v>
      </c>
      <c r="D3663" t="s">
        <v>20</v>
      </c>
      <c r="E3663" t="s">
        <v>39</v>
      </c>
      <c r="F3663" t="s">
        <v>31</v>
      </c>
      <c r="G3663" t="s">
        <v>93</v>
      </c>
      <c r="H3663" t="s">
        <v>54</v>
      </c>
      <c r="I3663" t="s">
        <v>28</v>
      </c>
      <c r="J3663" t="s">
        <v>72</v>
      </c>
      <c r="K3663" t="s">
        <v>226</v>
      </c>
      <c r="L3663" t="s">
        <v>44</v>
      </c>
      <c r="M3663" t="s">
        <v>121</v>
      </c>
      <c r="N3663" s="2">
        <v>40750</v>
      </c>
      <c r="O3663" s="2">
        <v>40752</v>
      </c>
      <c r="P3663">
        <v>9</v>
      </c>
      <c r="Q3663" s="1">
        <v>0</v>
      </c>
      <c r="R3663">
        <v>3.26</v>
      </c>
      <c r="S3663">
        <v>1.86</v>
      </c>
      <c r="T3663">
        <f t="shared" si="57"/>
        <v>29.339999999999996</v>
      </c>
    </row>
    <row r="3664" spans="1:20" x14ac:dyDescent="0.25">
      <c r="A3664">
        <v>3663</v>
      </c>
      <c r="B3664">
        <v>89507</v>
      </c>
      <c r="C3664" t="s">
        <v>364</v>
      </c>
      <c r="D3664" t="s">
        <v>20</v>
      </c>
      <c r="E3664" t="s">
        <v>39</v>
      </c>
      <c r="F3664" t="s">
        <v>40</v>
      </c>
      <c r="G3664" t="s">
        <v>48</v>
      </c>
      <c r="H3664" t="s">
        <v>49</v>
      </c>
      <c r="I3664" t="s">
        <v>28</v>
      </c>
      <c r="J3664" t="s">
        <v>72</v>
      </c>
      <c r="K3664" t="s">
        <v>226</v>
      </c>
      <c r="L3664" t="s">
        <v>192</v>
      </c>
      <c r="M3664" t="s">
        <v>99</v>
      </c>
      <c r="N3664" s="2">
        <v>40632</v>
      </c>
      <c r="O3664" s="2">
        <v>40636</v>
      </c>
      <c r="P3664">
        <v>10</v>
      </c>
      <c r="Q3664" s="1">
        <v>0</v>
      </c>
      <c r="R3664">
        <v>2.08</v>
      </c>
      <c r="S3664">
        <v>1.49</v>
      </c>
      <c r="T3664">
        <f t="shared" si="57"/>
        <v>20.8</v>
      </c>
    </row>
    <row r="3665" spans="1:20" x14ac:dyDescent="0.25">
      <c r="A3665">
        <v>3664</v>
      </c>
      <c r="B3665">
        <v>89507</v>
      </c>
      <c r="C3665" t="s">
        <v>364</v>
      </c>
      <c r="D3665" t="s">
        <v>578</v>
      </c>
      <c r="E3665" t="s">
        <v>187</v>
      </c>
      <c r="F3665" t="s">
        <v>40</v>
      </c>
      <c r="G3665" t="s">
        <v>48</v>
      </c>
      <c r="H3665" t="s">
        <v>188</v>
      </c>
      <c r="I3665" t="s">
        <v>28</v>
      </c>
      <c r="J3665" t="s">
        <v>72</v>
      </c>
      <c r="K3665" t="s">
        <v>248</v>
      </c>
      <c r="L3665" t="s">
        <v>283</v>
      </c>
      <c r="M3665" t="s">
        <v>59</v>
      </c>
      <c r="N3665" s="2">
        <v>40632</v>
      </c>
      <c r="O3665" s="2">
        <v>40634</v>
      </c>
      <c r="P3665">
        <v>8</v>
      </c>
      <c r="Q3665" s="1">
        <v>0.1</v>
      </c>
      <c r="R3665">
        <v>25.98</v>
      </c>
      <c r="S3665">
        <v>14.36</v>
      </c>
      <c r="T3665">
        <f t="shared" si="57"/>
        <v>207.84</v>
      </c>
    </row>
    <row r="3666" spans="1:20" x14ac:dyDescent="0.25">
      <c r="A3666">
        <v>3665</v>
      </c>
      <c r="B3666">
        <v>87731</v>
      </c>
      <c r="C3666" t="s">
        <v>90</v>
      </c>
      <c r="D3666" t="s">
        <v>20</v>
      </c>
      <c r="E3666" t="s">
        <v>39</v>
      </c>
      <c r="F3666" t="s">
        <v>31</v>
      </c>
      <c r="G3666" t="s">
        <v>32</v>
      </c>
      <c r="H3666" t="s">
        <v>54</v>
      </c>
      <c r="I3666" t="s">
        <v>28</v>
      </c>
      <c r="J3666" t="s">
        <v>72</v>
      </c>
      <c r="K3666" t="s">
        <v>68</v>
      </c>
      <c r="L3666" t="s">
        <v>192</v>
      </c>
      <c r="M3666" t="s">
        <v>178</v>
      </c>
      <c r="N3666" s="2">
        <v>41348</v>
      </c>
      <c r="O3666" s="2">
        <v>41350</v>
      </c>
      <c r="P3666">
        <v>6</v>
      </c>
      <c r="Q3666" s="1">
        <v>0.1</v>
      </c>
      <c r="R3666">
        <v>3.08</v>
      </c>
      <c r="S3666">
        <v>0.99</v>
      </c>
      <c r="T3666">
        <f t="shared" si="57"/>
        <v>18.48</v>
      </c>
    </row>
    <row r="3667" spans="1:20" x14ac:dyDescent="0.25">
      <c r="A3667">
        <v>3666</v>
      </c>
      <c r="B3667">
        <v>87731</v>
      </c>
      <c r="C3667" t="s">
        <v>90</v>
      </c>
      <c r="D3667" t="s">
        <v>20</v>
      </c>
      <c r="E3667" t="s">
        <v>39</v>
      </c>
      <c r="F3667" t="s">
        <v>31</v>
      </c>
      <c r="G3667" t="s">
        <v>32</v>
      </c>
      <c r="H3667" t="s">
        <v>78</v>
      </c>
      <c r="I3667" t="s">
        <v>28</v>
      </c>
      <c r="J3667" t="s">
        <v>72</v>
      </c>
      <c r="K3667" t="s">
        <v>62</v>
      </c>
      <c r="L3667" t="s">
        <v>44</v>
      </c>
      <c r="M3667" t="s">
        <v>91</v>
      </c>
      <c r="N3667" s="2">
        <v>41348</v>
      </c>
      <c r="O3667" s="2">
        <v>41349</v>
      </c>
      <c r="P3667">
        <v>3</v>
      </c>
      <c r="Q3667" s="1">
        <v>0</v>
      </c>
      <c r="R3667">
        <v>1.26</v>
      </c>
      <c r="S3667">
        <v>0.7</v>
      </c>
      <c r="T3667">
        <f t="shared" si="57"/>
        <v>3.7800000000000002</v>
      </c>
    </row>
    <row r="3668" spans="1:20" x14ac:dyDescent="0.25">
      <c r="A3668">
        <v>3667</v>
      </c>
      <c r="B3668">
        <v>89257</v>
      </c>
      <c r="C3668" t="s">
        <v>1477</v>
      </c>
      <c r="D3668" t="s">
        <v>20</v>
      </c>
      <c r="E3668" t="s">
        <v>187</v>
      </c>
      <c r="F3668" t="s">
        <v>22</v>
      </c>
      <c r="G3668" t="s">
        <v>48</v>
      </c>
      <c r="H3668" t="s">
        <v>219</v>
      </c>
      <c r="I3668" t="s">
        <v>28</v>
      </c>
      <c r="J3668" t="s">
        <v>72</v>
      </c>
      <c r="K3668" t="s">
        <v>98</v>
      </c>
      <c r="L3668" t="s">
        <v>192</v>
      </c>
      <c r="M3668" t="s">
        <v>27</v>
      </c>
      <c r="N3668" s="2">
        <v>40371</v>
      </c>
      <c r="O3668" s="2">
        <v>40376</v>
      </c>
      <c r="P3668">
        <v>13</v>
      </c>
      <c r="Q3668" s="1">
        <v>0.04</v>
      </c>
      <c r="R3668">
        <v>6.24</v>
      </c>
      <c r="S3668">
        <v>5.22</v>
      </c>
      <c r="T3668">
        <f t="shared" si="57"/>
        <v>81.12</v>
      </c>
    </row>
    <row r="3669" spans="1:20" x14ac:dyDescent="0.25">
      <c r="A3669">
        <v>3668</v>
      </c>
      <c r="B3669">
        <v>89269</v>
      </c>
      <c r="C3669" t="s">
        <v>1477</v>
      </c>
      <c r="D3669" t="s">
        <v>20</v>
      </c>
      <c r="E3669" t="s">
        <v>39</v>
      </c>
      <c r="F3669" t="s">
        <v>22</v>
      </c>
      <c r="G3669" t="s">
        <v>48</v>
      </c>
      <c r="H3669" t="s">
        <v>94</v>
      </c>
      <c r="I3669" t="s">
        <v>28</v>
      </c>
      <c r="J3669" t="s">
        <v>72</v>
      </c>
      <c r="K3669" t="s">
        <v>170</v>
      </c>
      <c r="L3669" t="s">
        <v>44</v>
      </c>
      <c r="M3669" t="s">
        <v>80</v>
      </c>
      <c r="N3669" s="2">
        <v>41467</v>
      </c>
      <c r="O3669" s="2">
        <v>41469</v>
      </c>
      <c r="P3669">
        <v>2</v>
      </c>
      <c r="Q3669" s="1">
        <v>0.09</v>
      </c>
      <c r="R3669">
        <v>6.68</v>
      </c>
      <c r="S3669">
        <v>1.5</v>
      </c>
      <c r="T3669">
        <f t="shared" si="57"/>
        <v>13.36</v>
      </c>
    </row>
    <row r="3670" spans="1:20" x14ac:dyDescent="0.25">
      <c r="A3670">
        <v>3669</v>
      </c>
      <c r="B3670">
        <v>89257</v>
      </c>
      <c r="C3670" t="s">
        <v>1898</v>
      </c>
      <c r="D3670" t="s">
        <v>578</v>
      </c>
      <c r="E3670" t="s">
        <v>187</v>
      </c>
      <c r="F3670" t="s">
        <v>22</v>
      </c>
      <c r="G3670" t="s">
        <v>48</v>
      </c>
      <c r="H3670" t="s">
        <v>217</v>
      </c>
      <c r="I3670" t="s">
        <v>28</v>
      </c>
      <c r="J3670" t="s">
        <v>72</v>
      </c>
      <c r="K3670" t="s">
        <v>248</v>
      </c>
      <c r="L3670" t="s">
        <v>330</v>
      </c>
      <c r="M3670" t="s">
        <v>444</v>
      </c>
      <c r="N3670" s="2">
        <v>40371</v>
      </c>
      <c r="O3670" s="2">
        <v>40378</v>
      </c>
      <c r="P3670">
        <v>8</v>
      </c>
      <c r="Q3670" s="1">
        <v>0.09</v>
      </c>
      <c r="R3670">
        <v>260.98</v>
      </c>
      <c r="S3670">
        <v>41.91</v>
      </c>
      <c r="T3670">
        <f t="shared" si="57"/>
        <v>2087.84</v>
      </c>
    </row>
    <row r="3671" spans="1:20" x14ac:dyDescent="0.25">
      <c r="A3671">
        <v>3670</v>
      </c>
      <c r="B3671">
        <v>90270</v>
      </c>
      <c r="C3671" t="s">
        <v>1353</v>
      </c>
      <c r="D3671" t="s">
        <v>20</v>
      </c>
      <c r="E3671" t="s">
        <v>39</v>
      </c>
      <c r="F3671" t="s">
        <v>31</v>
      </c>
      <c r="G3671" t="s">
        <v>41</v>
      </c>
      <c r="H3671" t="s">
        <v>54</v>
      </c>
      <c r="I3671" t="s">
        <v>28</v>
      </c>
      <c r="J3671" t="s">
        <v>72</v>
      </c>
      <c r="K3671" t="s">
        <v>145</v>
      </c>
      <c r="L3671" t="s">
        <v>706</v>
      </c>
      <c r="M3671" t="s">
        <v>35</v>
      </c>
      <c r="N3671" s="2">
        <v>40202</v>
      </c>
      <c r="O3671" s="2">
        <v>40202</v>
      </c>
      <c r="P3671">
        <v>6</v>
      </c>
      <c r="Q3671" s="1">
        <v>0.01</v>
      </c>
      <c r="R3671">
        <v>14.42</v>
      </c>
      <c r="S3671">
        <v>6.75</v>
      </c>
      <c r="T3671">
        <f t="shared" si="57"/>
        <v>86.52</v>
      </c>
    </row>
    <row r="3672" spans="1:20" x14ac:dyDescent="0.25">
      <c r="A3672">
        <v>3671</v>
      </c>
      <c r="B3672">
        <v>90425</v>
      </c>
      <c r="C3672" t="s">
        <v>933</v>
      </c>
      <c r="D3672" t="s">
        <v>20</v>
      </c>
      <c r="E3672" t="s">
        <v>39</v>
      </c>
      <c r="F3672" t="s">
        <v>47</v>
      </c>
      <c r="G3672" t="s">
        <v>41</v>
      </c>
      <c r="H3672" t="s">
        <v>94</v>
      </c>
      <c r="I3672" t="s">
        <v>28</v>
      </c>
      <c r="J3672" t="s">
        <v>72</v>
      </c>
      <c r="K3672" t="s">
        <v>145</v>
      </c>
      <c r="L3672" t="s">
        <v>192</v>
      </c>
      <c r="M3672" t="s">
        <v>111</v>
      </c>
      <c r="N3672" s="2">
        <v>41181</v>
      </c>
      <c r="O3672" s="2">
        <v>41183</v>
      </c>
      <c r="P3672">
        <v>20</v>
      </c>
      <c r="Q3672" s="1">
        <v>0.09</v>
      </c>
      <c r="R3672">
        <v>3.98</v>
      </c>
      <c r="S3672">
        <v>5.26</v>
      </c>
      <c r="T3672">
        <f t="shared" si="57"/>
        <v>79.599999999999994</v>
      </c>
    </row>
    <row r="3673" spans="1:20" x14ac:dyDescent="0.25">
      <c r="A3673">
        <v>3672</v>
      </c>
      <c r="B3673">
        <v>90425</v>
      </c>
      <c r="C3673" t="s">
        <v>933</v>
      </c>
      <c r="D3673" t="s">
        <v>20</v>
      </c>
      <c r="E3673" t="s">
        <v>39</v>
      </c>
      <c r="F3673" t="s">
        <v>47</v>
      </c>
      <c r="G3673" t="s">
        <v>41</v>
      </c>
      <c r="H3673" t="s">
        <v>78</v>
      </c>
      <c r="I3673" t="s">
        <v>28</v>
      </c>
      <c r="J3673" t="s">
        <v>72</v>
      </c>
      <c r="K3673" t="s">
        <v>181</v>
      </c>
      <c r="L3673" t="s">
        <v>44</v>
      </c>
      <c r="M3673" t="s">
        <v>160</v>
      </c>
      <c r="N3673" s="2">
        <v>41181</v>
      </c>
      <c r="O3673" s="2">
        <v>41182</v>
      </c>
      <c r="P3673">
        <v>11</v>
      </c>
      <c r="Q3673" s="1">
        <v>7.0000000000000007E-2</v>
      </c>
      <c r="R3673">
        <v>4.7300000000000004</v>
      </c>
      <c r="S3673">
        <v>1.52</v>
      </c>
      <c r="T3673">
        <f t="shared" si="57"/>
        <v>52.03</v>
      </c>
    </row>
    <row r="3674" spans="1:20" x14ac:dyDescent="0.25">
      <c r="A3674">
        <v>3673</v>
      </c>
      <c r="B3674">
        <v>89125</v>
      </c>
      <c r="C3674" t="s">
        <v>166</v>
      </c>
      <c r="D3674" t="s">
        <v>38</v>
      </c>
      <c r="E3674" t="s">
        <v>39</v>
      </c>
      <c r="F3674" t="s">
        <v>47</v>
      </c>
      <c r="G3674" t="s">
        <v>41</v>
      </c>
      <c r="H3674" t="s">
        <v>61</v>
      </c>
      <c r="I3674" t="s">
        <v>28</v>
      </c>
      <c r="J3674" t="s">
        <v>72</v>
      </c>
      <c r="K3674" t="s">
        <v>116</v>
      </c>
      <c r="L3674" t="s">
        <v>44</v>
      </c>
      <c r="M3674" t="s">
        <v>167</v>
      </c>
      <c r="N3674" s="2">
        <v>40643</v>
      </c>
      <c r="O3674" s="2">
        <v>40645</v>
      </c>
      <c r="P3674">
        <v>11</v>
      </c>
      <c r="Q3674" s="1">
        <v>0.04</v>
      </c>
      <c r="R3674">
        <v>1.68</v>
      </c>
      <c r="S3674">
        <v>1.57</v>
      </c>
      <c r="T3674">
        <f t="shared" si="57"/>
        <v>18.48</v>
      </c>
    </row>
    <row r="3675" spans="1:20" x14ac:dyDescent="0.25">
      <c r="A3675">
        <v>3674</v>
      </c>
      <c r="B3675">
        <v>91062</v>
      </c>
      <c r="C3675" t="s">
        <v>597</v>
      </c>
      <c r="D3675" t="s">
        <v>20</v>
      </c>
      <c r="E3675" t="s">
        <v>39</v>
      </c>
      <c r="F3675" t="s">
        <v>47</v>
      </c>
      <c r="G3675" t="s">
        <v>41</v>
      </c>
      <c r="H3675" t="s">
        <v>61</v>
      </c>
      <c r="I3675" t="s">
        <v>28</v>
      </c>
      <c r="J3675" t="s">
        <v>72</v>
      </c>
      <c r="K3675" t="s">
        <v>116</v>
      </c>
      <c r="L3675" t="s">
        <v>192</v>
      </c>
      <c r="M3675" t="s">
        <v>160</v>
      </c>
      <c r="N3675" s="2">
        <v>40255</v>
      </c>
      <c r="O3675" s="2">
        <v>40257</v>
      </c>
      <c r="P3675">
        <v>3</v>
      </c>
      <c r="Q3675" s="1">
        <v>0.05</v>
      </c>
      <c r="R3675">
        <v>2.88</v>
      </c>
      <c r="S3675">
        <v>0.5</v>
      </c>
      <c r="T3675">
        <f t="shared" si="57"/>
        <v>8.64</v>
      </c>
    </row>
    <row r="3676" spans="1:20" x14ac:dyDescent="0.25">
      <c r="A3676">
        <v>3675</v>
      </c>
      <c r="B3676">
        <v>90641</v>
      </c>
      <c r="C3676" t="s">
        <v>744</v>
      </c>
      <c r="D3676" t="s">
        <v>20</v>
      </c>
      <c r="E3676" t="s">
        <v>39</v>
      </c>
      <c r="F3676" t="s">
        <v>22</v>
      </c>
      <c r="G3676" t="s">
        <v>23</v>
      </c>
      <c r="H3676" t="s">
        <v>61</v>
      </c>
      <c r="I3676" t="s">
        <v>28</v>
      </c>
      <c r="J3676" t="s">
        <v>72</v>
      </c>
      <c r="K3676" t="s">
        <v>116</v>
      </c>
      <c r="L3676" t="s">
        <v>44</v>
      </c>
      <c r="M3676" t="s">
        <v>182</v>
      </c>
      <c r="N3676" s="2">
        <v>40528</v>
      </c>
      <c r="O3676" s="2">
        <v>40529</v>
      </c>
      <c r="P3676">
        <v>5</v>
      </c>
      <c r="Q3676" s="1">
        <v>0.1</v>
      </c>
      <c r="R3676">
        <v>7.64</v>
      </c>
      <c r="S3676">
        <v>5.83</v>
      </c>
      <c r="T3676">
        <f t="shared" si="57"/>
        <v>38.199999999999996</v>
      </c>
    </row>
    <row r="3677" spans="1:20" x14ac:dyDescent="0.25">
      <c r="A3677">
        <v>3676</v>
      </c>
      <c r="B3677">
        <v>88695</v>
      </c>
      <c r="C3677" t="s">
        <v>1693</v>
      </c>
      <c r="D3677" t="s">
        <v>20</v>
      </c>
      <c r="E3677" t="s">
        <v>187</v>
      </c>
      <c r="F3677" t="s">
        <v>31</v>
      </c>
      <c r="G3677" t="s">
        <v>32</v>
      </c>
      <c r="H3677" t="s">
        <v>219</v>
      </c>
      <c r="I3677" t="s">
        <v>28</v>
      </c>
      <c r="J3677" t="s">
        <v>72</v>
      </c>
      <c r="K3677" t="s">
        <v>181</v>
      </c>
      <c r="L3677" t="s">
        <v>192</v>
      </c>
      <c r="M3677" t="s">
        <v>131</v>
      </c>
      <c r="N3677" s="2">
        <v>40609</v>
      </c>
      <c r="O3677" s="2">
        <v>40611</v>
      </c>
      <c r="P3677">
        <v>9</v>
      </c>
      <c r="Q3677" s="1">
        <v>7.0000000000000007E-2</v>
      </c>
      <c r="R3677">
        <v>7.96</v>
      </c>
      <c r="S3677">
        <v>4.95</v>
      </c>
      <c r="T3677">
        <f t="shared" si="57"/>
        <v>71.64</v>
      </c>
    </row>
    <row r="3678" spans="1:20" x14ac:dyDescent="0.25">
      <c r="A3678">
        <v>3677</v>
      </c>
      <c r="B3678">
        <v>88695</v>
      </c>
      <c r="C3678" t="s">
        <v>1693</v>
      </c>
      <c r="D3678" t="s">
        <v>20</v>
      </c>
      <c r="E3678" t="s">
        <v>21</v>
      </c>
      <c r="F3678" t="s">
        <v>31</v>
      </c>
      <c r="G3678" t="s">
        <v>32</v>
      </c>
      <c r="H3678" t="s">
        <v>203</v>
      </c>
      <c r="I3678" t="s">
        <v>28</v>
      </c>
      <c r="J3678" t="s">
        <v>72</v>
      </c>
      <c r="K3678" t="s">
        <v>1147</v>
      </c>
      <c r="L3678" t="s">
        <v>192</v>
      </c>
      <c r="M3678" t="s">
        <v>69</v>
      </c>
      <c r="N3678" s="2">
        <v>40609</v>
      </c>
      <c r="O3678" s="2">
        <v>40610</v>
      </c>
      <c r="P3678">
        <v>2</v>
      </c>
      <c r="Q3678" s="1">
        <v>0.03</v>
      </c>
      <c r="R3678">
        <v>45.99</v>
      </c>
      <c r="S3678">
        <v>4.99</v>
      </c>
      <c r="T3678">
        <f t="shared" si="57"/>
        <v>91.98</v>
      </c>
    </row>
    <row r="3679" spans="1:20" x14ac:dyDescent="0.25">
      <c r="A3679">
        <v>3678</v>
      </c>
      <c r="B3679">
        <v>87066</v>
      </c>
      <c r="C3679" t="s">
        <v>496</v>
      </c>
      <c r="D3679" t="s">
        <v>578</v>
      </c>
      <c r="E3679" t="s">
        <v>187</v>
      </c>
      <c r="F3679" t="s">
        <v>40</v>
      </c>
      <c r="G3679" t="s">
        <v>41</v>
      </c>
      <c r="H3679" t="s">
        <v>219</v>
      </c>
      <c r="I3679" t="s">
        <v>28</v>
      </c>
      <c r="J3679" t="s">
        <v>72</v>
      </c>
      <c r="K3679" t="s">
        <v>170</v>
      </c>
      <c r="L3679" t="s">
        <v>330</v>
      </c>
      <c r="M3679" t="s">
        <v>45</v>
      </c>
      <c r="N3679" s="2">
        <v>41332</v>
      </c>
      <c r="O3679" s="2">
        <v>41334</v>
      </c>
      <c r="P3679">
        <v>12</v>
      </c>
      <c r="Q3679" s="1">
        <v>0.06</v>
      </c>
      <c r="R3679">
        <v>179.29</v>
      </c>
      <c r="S3679">
        <v>29.21</v>
      </c>
      <c r="T3679">
        <f t="shared" si="57"/>
        <v>2151.48</v>
      </c>
    </row>
    <row r="3680" spans="1:20" x14ac:dyDescent="0.25">
      <c r="A3680">
        <v>3679</v>
      </c>
      <c r="B3680">
        <v>85989</v>
      </c>
      <c r="C3680" t="s">
        <v>853</v>
      </c>
      <c r="D3680" t="s">
        <v>20</v>
      </c>
      <c r="E3680" t="s">
        <v>39</v>
      </c>
      <c r="F3680" t="s">
        <v>22</v>
      </c>
      <c r="G3680" t="s">
        <v>48</v>
      </c>
      <c r="H3680" t="s">
        <v>94</v>
      </c>
      <c r="I3680" t="s">
        <v>28</v>
      </c>
      <c r="J3680" t="s">
        <v>72</v>
      </c>
      <c r="K3680" t="s">
        <v>165</v>
      </c>
      <c r="L3680" t="s">
        <v>192</v>
      </c>
      <c r="M3680" t="s">
        <v>86</v>
      </c>
      <c r="N3680" s="2">
        <v>41540</v>
      </c>
      <c r="O3680" s="2">
        <v>41549</v>
      </c>
      <c r="P3680">
        <v>11</v>
      </c>
      <c r="Q3680" s="1">
        <v>0.06</v>
      </c>
      <c r="R3680">
        <v>37.700000000000003</v>
      </c>
      <c r="S3680">
        <v>2.99</v>
      </c>
      <c r="T3680">
        <f t="shared" si="57"/>
        <v>414.70000000000005</v>
      </c>
    </row>
    <row r="3681" spans="1:20" x14ac:dyDescent="0.25">
      <c r="A3681">
        <v>3680</v>
      </c>
      <c r="B3681">
        <v>85989</v>
      </c>
      <c r="C3681" t="s">
        <v>853</v>
      </c>
      <c r="D3681" t="s">
        <v>20</v>
      </c>
      <c r="E3681" t="s">
        <v>39</v>
      </c>
      <c r="F3681" t="s">
        <v>22</v>
      </c>
      <c r="G3681" t="s">
        <v>48</v>
      </c>
      <c r="H3681" t="s">
        <v>89</v>
      </c>
      <c r="I3681" t="s">
        <v>28</v>
      </c>
      <c r="J3681" t="s">
        <v>72</v>
      </c>
      <c r="K3681" t="s">
        <v>101</v>
      </c>
      <c r="L3681" t="s">
        <v>44</v>
      </c>
      <c r="M3681" t="s">
        <v>331</v>
      </c>
      <c r="N3681" s="2">
        <v>41540</v>
      </c>
      <c r="O3681" s="2">
        <v>41547</v>
      </c>
      <c r="P3681">
        <v>23</v>
      </c>
      <c r="Q3681" s="1">
        <v>7.0000000000000007E-2</v>
      </c>
      <c r="R3681">
        <v>8.56</v>
      </c>
      <c r="S3681">
        <v>5.16</v>
      </c>
      <c r="T3681">
        <f t="shared" si="57"/>
        <v>196.88000000000002</v>
      </c>
    </row>
    <row r="3682" spans="1:20" x14ac:dyDescent="0.25">
      <c r="A3682">
        <v>3681</v>
      </c>
      <c r="B3682">
        <v>85989</v>
      </c>
      <c r="C3682" t="s">
        <v>1157</v>
      </c>
      <c r="D3682" t="s">
        <v>20</v>
      </c>
      <c r="E3682" t="s">
        <v>187</v>
      </c>
      <c r="F3682" t="s">
        <v>31</v>
      </c>
      <c r="G3682" t="s">
        <v>48</v>
      </c>
      <c r="H3682" t="s">
        <v>217</v>
      </c>
      <c r="I3682" t="s">
        <v>28</v>
      </c>
      <c r="J3682" t="s">
        <v>72</v>
      </c>
      <c r="K3682" t="s">
        <v>170</v>
      </c>
      <c r="L3682" t="s">
        <v>26</v>
      </c>
      <c r="M3682" t="s">
        <v>69</v>
      </c>
      <c r="N3682" s="2">
        <v>41540</v>
      </c>
      <c r="O3682" s="2">
        <v>41542</v>
      </c>
      <c r="P3682">
        <v>11</v>
      </c>
      <c r="Q3682" s="1">
        <v>0.05</v>
      </c>
      <c r="R3682">
        <v>25.38</v>
      </c>
      <c r="S3682">
        <v>8.99</v>
      </c>
      <c r="T3682">
        <f t="shared" si="57"/>
        <v>279.18</v>
      </c>
    </row>
    <row r="3683" spans="1:20" x14ac:dyDescent="0.25">
      <c r="A3683">
        <v>3682</v>
      </c>
      <c r="B3683">
        <v>88963</v>
      </c>
      <c r="C3683" t="s">
        <v>1255</v>
      </c>
      <c r="D3683" t="s">
        <v>20</v>
      </c>
      <c r="E3683" t="s">
        <v>39</v>
      </c>
      <c r="F3683" t="s">
        <v>22</v>
      </c>
      <c r="G3683" t="s">
        <v>41</v>
      </c>
      <c r="H3683" t="s">
        <v>49</v>
      </c>
      <c r="I3683" t="s">
        <v>28</v>
      </c>
      <c r="J3683" t="s">
        <v>56</v>
      </c>
      <c r="K3683" t="s">
        <v>145</v>
      </c>
      <c r="L3683" t="s">
        <v>192</v>
      </c>
      <c r="M3683" t="s">
        <v>182</v>
      </c>
      <c r="N3683" s="2">
        <v>41095</v>
      </c>
      <c r="O3683" s="2">
        <v>41096</v>
      </c>
      <c r="P3683">
        <v>15</v>
      </c>
      <c r="Q3683" s="1">
        <v>0.1</v>
      </c>
      <c r="R3683">
        <v>6.68</v>
      </c>
      <c r="S3683">
        <v>5.66</v>
      </c>
      <c r="T3683">
        <f t="shared" si="57"/>
        <v>100.19999999999999</v>
      </c>
    </row>
    <row r="3684" spans="1:20" x14ac:dyDescent="0.25">
      <c r="A3684">
        <v>3683</v>
      </c>
      <c r="B3684">
        <v>88963</v>
      </c>
      <c r="C3684" t="s">
        <v>1255</v>
      </c>
      <c r="D3684" t="s">
        <v>20</v>
      </c>
      <c r="E3684" t="s">
        <v>39</v>
      </c>
      <c r="F3684" t="s">
        <v>22</v>
      </c>
      <c r="G3684" t="s">
        <v>41</v>
      </c>
      <c r="H3684" t="s">
        <v>94</v>
      </c>
      <c r="I3684" t="s">
        <v>28</v>
      </c>
      <c r="J3684" t="s">
        <v>56</v>
      </c>
      <c r="K3684" t="s">
        <v>248</v>
      </c>
      <c r="L3684" t="s">
        <v>44</v>
      </c>
      <c r="M3684" t="s">
        <v>150</v>
      </c>
      <c r="N3684" s="2">
        <v>41095</v>
      </c>
      <c r="O3684" s="2">
        <v>41097</v>
      </c>
      <c r="P3684">
        <v>14</v>
      </c>
      <c r="Q3684" s="1">
        <v>0.04</v>
      </c>
      <c r="R3684">
        <v>5.98</v>
      </c>
      <c r="S3684">
        <v>0.96</v>
      </c>
      <c r="T3684">
        <f t="shared" si="57"/>
        <v>83.72</v>
      </c>
    </row>
    <row r="3685" spans="1:20" x14ac:dyDescent="0.25">
      <c r="A3685">
        <v>3684</v>
      </c>
      <c r="B3685">
        <v>89114</v>
      </c>
      <c r="C3685" t="s">
        <v>1279</v>
      </c>
      <c r="D3685" t="s">
        <v>20</v>
      </c>
      <c r="E3685" t="s">
        <v>39</v>
      </c>
      <c r="F3685" t="s">
        <v>31</v>
      </c>
      <c r="G3685" t="s">
        <v>93</v>
      </c>
      <c r="H3685" t="s">
        <v>42</v>
      </c>
      <c r="I3685" t="s">
        <v>28</v>
      </c>
      <c r="J3685" t="s">
        <v>72</v>
      </c>
      <c r="K3685" t="s">
        <v>55</v>
      </c>
      <c r="L3685" t="s">
        <v>192</v>
      </c>
      <c r="M3685" t="s">
        <v>146</v>
      </c>
      <c r="N3685" s="2">
        <v>40924</v>
      </c>
      <c r="O3685" s="2">
        <v>40925</v>
      </c>
      <c r="P3685">
        <v>8</v>
      </c>
      <c r="Q3685" s="1">
        <v>0.03</v>
      </c>
      <c r="R3685">
        <v>5.98</v>
      </c>
      <c r="S3685">
        <v>5.2</v>
      </c>
      <c r="T3685">
        <f t="shared" si="57"/>
        <v>47.84</v>
      </c>
    </row>
    <row r="3686" spans="1:20" x14ac:dyDescent="0.25">
      <c r="A3686">
        <v>3685</v>
      </c>
      <c r="B3686">
        <v>89523</v>
      </c>
      <c r="C3686" t="s">
        <v>1443</v>
      </c>
      <c r="D3686" t="s">
        <v>20</v>
      </c>
      <c r="E3686" t="s">
        <v>39</v>
      </c>
      <c r="F3686" t="s">
        <v>22</v>
      </c>
      <c r="G3686" t="s">
        <v>41</v>
      </c>
      <c r="H3686" t="s">
        <v>49</v>
      </c>
      <c r="I3686" t="s">
        <v>28</v>
      </c>
      <c r="J3686" t="s">
        <v>72</v>
      </c>
      <c r="K3686" t="s">
        <v>55</v>
      </c>
      <c r="L3686" t="s">
        <v>192</v>
      </c>
      <c r="M3686" t="s">
        <v>499</v>
      </c>
      <c r="N3686" s="2">
        <v>40288</v>
      </c>
      <c r="O3686" s="2">
        <v>40290</v>
      </c>
      <c r="P3686">
        <v>5</v>
      </c>
      <c r="Q3686" s="1">
        <v>0.09</v>
      </c>
      <c r="R3686">
        <v>5.98</v>
      </c>
      <c r="S3686">
        <v>2.5</v>
      </c>
      <c r="T3686">
        <f t="shared" si="57"/>
        <v>29.900000000000002</v>
      </c>
    </row>
    <row r="3687" spans="1:20" x14ac:dyDescent="0.25">
      <c r="A3687">
        <v>3686</v>
      </c>
      <c r="B3687">
        <v>90174</v>
      </c>
      <c r="C3687" t="s">
        <v>772</v>
      </c>
      <c r="D3687" t="s">
        <v>20</v>
      </c>
      <c r="E3687" t="s">
        <v>21</v>
      </c>
      <c r="F3687" t="s">
        <v>22</v>
      </c>
      <c r="G3687" t="s">
        <v>93</v>
      </c>
      <c r="H3687" t="s">
        <v>24</v>
      </c>
      <c r="I3687" t="s">
        <v>28</v>
      </c>
      <c r="J3687" t="s">
        <v>72</v>
      </c>
      <c r="K3687" t="s">
        <v>1138</v>
      </c>
      <c r="L3687" t="s">
        <v>44</v>
      </c>
      <c r="M3687" t="s">
        <v>190</v>
      </c>
      <c r="N3687" s="2">
        <v>41633</v>
      </c>
      <c r="O3687" s="2">
        <v>41634</v>
      </c>
      <c r="P3687">
        <v>8</v>
      </c>
      <c r="Q3687" s="1">
        <v>0.05</v>
      </c>
      <c r="R3687">
        <v>20.99</v>
      </c>
      <c r="S3687">
        <v>0.99</v>
      </c>
      <c r="T3687">
        <f t="shared" si="57"/>
        <v>167.92</v>
      </c>
    </row>
    <row r="3688" spans="1:20" x14ac:dyDescent="0.25">
      <c r="A3688">
        <v>3687</v>
      </c>
      <c r="B3688">
        <v>90174</v>
      </c>
      <c r="C3688" t="s">
        <v>772</v>
      </c>
      <c r="D3688" t="s">
        <v>20</v>
      </c>
      <c r="E3688" t="s">
        <v>21</v>
      </c>
      <c r="F3688" t="s">
        <v>22</v>
      </c>
      <c r="G3688" t="s">
        <v>93</v>
      </c>
      <c r="H3688" t="s">
        <v>203</v>
      </c>
      <c r="I3688" t="s">
        <v>28</v>
      </c>
      <c r="J3688" t="s">
        <v>84</v>
      </c>
      <c r="K3688" t="s">
        <v>210</v>
      </c>
      <c r="L3688" t="s">
        <v>192</v>
      </c>
      <c r="M3688" t="s">
        <v>80</v>
      </c>
      <c r="N3688" s="2">
        <v>41633</v>
      </c>
      <c r="O3688" s="2">
        <v>41636</v>
      </c>
      <c r="P3688">
        <v>3</v>
      </c>
      <c r="Q3688" s="1">
        <v>0.05</v>
      </c>
      <c r="R3688">
        <v>125.99</v>
      </c>
      <c r="S3688">
        <v>8.8000000000000007</v>
      </c>
      <c r="T3688">
        <f t="shared" si="57"/>
        <v>377.96999999999997</v>
      </c>
    </row>
    <row r="3689" spans="1:20" x14ac:dyDescent="0.25">
      <c r="A3689">
        <v>3688</v>
      </c>
      <c r="B3689">
        <v>86479</v>
      </c>
      <c r="C3689" t="s">
        <v>344</v>
      </c>
      <c r="D3689" t="s">
        <v>20</v>
      </c>
      <c r="E3689" t="s">
        <v>39</v>
      </c>
      <c r="F3689" t="s">
        <v>47</v>
      </c>
      <c r="G3689" t="s">
        <v>257</v>
      </c>
      <c r="H3689" t="s">
        <v>42</v>
      </c>
      <c r="I3689" t="s">
        <v>28</v>
      </c>
      <c r="J3689" t="s">
        <v>84</v>
      </c>
      <c r="K3689" t="s">
        <v>101</v>
      </c>
      <c r="L3689" t="s">
        <v>192</v>
      </c>
      <c r="M3689" t="s">
        <v>156</v>
      </c>
      <c r="N3689" s="2">
        <v>41008</v>
      </c>
      <c r="O3689" s="2">
        <v>41008</v>
      </c>
      <c r="P3689">
        <v>8</v>
      </c>
      <c r="Q3689" s="1">
        <v>0.09</v>
      </c>
      <c r="R3689">
        <v>1.98</v>
      </c>
      <c r="S3689">
        <v>4.7699999999999996</v>
      </c>
      <c r="T3689">
        <f t="shared" si="57"/>
        <v>15.84</v>
      </c>
    </row>
    <row r="3690" spans="1:20" x14ac:dyDescent="0.25">
      <c r="A3690">
        <v>3689</v>
      </c>
      <c r="B3690">
        <v>86479</v>
      </c>
      <c r="C3690" t="s">
        <v>344</v>
      </c>
      <c r="D3690" t="s">
        <v>20</v>
      </c>
      <c r="E3690" t="s">
        <v>21</v>
      </c>
      <c r="F3690" t="s">
        <v>47</v>
      </c>
      <c r="G3690" t="s">
        <v>257</v>
      </c>
      <c r="H3690" t="s">
        <v>203</v>
      </c>
      <c r="I3690" t="s">
        <v>28</v>
      </c>
      <c r="J3690" t="s">
        <v>84</v>
      </c>
      <c r="K3690" t="s">
        <v>213</v>
      </c>
      <c r="L3690" t="s">
        <v>192</v>
      </c>
      <c r="M3690" t="s">
        <v>114</v>
      </c>
      <c r="N3690" s="2">
        <v>41008</v>
      </c>
      <c r="O3690" s="2">
        <v>41009</v>
      </c>
      <c r="P3690">
        <v>10</v>
      </c>
      <c r="Q3690" s="1">
        <v>0.05</v>
      </c>
      <c r="R3690">
        <v>35.99</v>
      </c>
      <c r="S3690">
        <v>1.1000000000000001</v>
      </c>
      <c r="T3690">
        <f t="shared" si="57"/>
        <v>359.90000000000003</v>
      </c>
    </row>
    <row r="3691" spans="1:20" x14ac:dyDescent="0.25">
      <c r="A3691">
        <v>3690</v>
      </c>
      <c r="B3691">
        <v>91072</v>
      </c>
      <c r="C3691" t="s">
        <v>1345</v>
      </c>
      <c r="D3691" t="s">
        <v>20</v>
      </c>
      <c r="E3691" t="s">
        <v>39</v>
      </c>
      <c r="F3691" t="s">
        <v>47</v>
      </c>
      <c r="G3691" t="s">
        <v>32</v>
      </c>
      <c r="H3691" t="s">
        <v>89</v>
      </c>
      <c r="I3691" t="s">
        <v>28</v>
      </c>
      <c r="J3691" t="s">
        <v>84</v>
      </c>
      <c r="K3691" t="s">
        <v>149</v>
      </c>
      <c r="L3691" t="s">
        <v>26</v>
      </c>
      <c r="M3691" t="s">
        <v>167</v>
      </c>
      <c r="N3691" s="2">
        <v>41541</v>
      </c>
      <c r="O3691" s="2">
        <v>41542</v>
      </c>
      <c r="P3691">
        <v>18</v>
      </c>
      <c r="Q3691" s="1">
        <v>0</v>
      </c>
      <c r="R3691">
        <v>5.68</v>
      </c>
      <c r="S3691">
        <v>3.6</v>
      </c>
      <c r="T3691">
        <f t="shared" si="57"/>
        <v>102.24</v>
      </c>
    </row>
    <row r="3692" spans="1:20" x14ac:dyDescent="0.25">
      <c r="A3692">
        <v>3691</v>
      </c>
      <c r="B3692">
        <v>89402</v>
      </c>
      <c r="C3692" t="s">
        <v>2255</v>
      </c>
      <c r="D3692" t="s">
        <v>578</v>
      </c>
      <c r="E3692" t="s">
        <v>187</v>
      </c>
      <c r="F3692" t="s">
        <v>47</v>
      </c>
      <c r="G3692" t="s">
        <v>32</v>
      </c>
      <c r="H3692" t="s">
        <v>217</v>
      </c>
      <c r="I3692" t="s">
        <v>28</v>
      </c>
      <c r="J3692" t="s">
        <v>84</v>
      </c>
      <c r="K3692" t="s">
        <v>248</v>
      </c>
      <c r="L3692" t="s">
        <v>330</v>
      </c>
      <c r="M3692" t="s">
        <v>156</v>
      </c>
      <c r="N3692" s="2">
        <v>40414</v>
      </c>
      <c r="O3692" s="2">
        <v>40414</v>
      </c>
      <c r="P3692">
        <v>1</v>
      </c>
      <c r="Q3692" s="1">
        <v>0.05</v>
      </c>
      <c r="R3692">
        <v>124.49</v>
      </c>
      <c r="S3692">
        <v>51.94</v>
      </c>
      <c r="T3692">
        <f t="shared" si="57"/>
        <v>124.49</v>
      </c>
    </row>
    <row r="3693" spans="1:20" x14ac:dyDescent="0.25">
      <c r="A3693">
        <v>3692</v>
      </c>
      <c r="B3693">
        <v>88006</v>
      </c>
      <c r="C3693" t="s">
        <v>477</v>
      </c>
      <c r="D3693" t="s">
        <v>20</v>
      </c>
      <c r="E3693" t="s">
        <v>39</v>
      </c>
      <c r="F3693" t="s">
        <v>47</v>
      </c>
      <c r="G3693" t="s">
        <v>23</v>
      </c>
      <c r="H3693" t="s">
        <v>61</v>
      </c>
      <c r="I3693" t="s">
        <v>28</v>
      </c>
      <c r="J3693" t="s">
        <v>84</v>
      </c>
      <c r="K3693" t="s">
        <v>248</v>
      </c>
      <c r="L3693" t="s">
        <v>746</v>
      </c>
      <c r="M3693" t="s">
        <v>114</v>
      </c>
      <c r="N3693" s="2">
        <v>40860</v>
      </c>
      <c r="O3693" s="2">
        <v>40862</v>
      </c>
      <c r="P3693">
        <v>33</v>
      </c>
      <c r="Q3693" s="1">
        <v>0.03</v>
      </c>
      <c r="R3693">
        <v>167.27</v>
      </c>
      <c r="S3693">
        <v>35</v>
      </c>
      <c r="T3693">
        <f t="shared" si="57"/>
        <v>5519.9100000000008</v>
      </c>
    </row>
    <row r="3694" spans="1:20" x14ac:dyDescent="0.25">
      <c r="A3694">
        <v>3693</v>
      </c>
      <c r="B3694">
        <v>90322</v>
      </c>
      <c r="C3694" t="s">
        <v>682</v>
      </c>
      <c r="D3694" t="s">
        <v>20</v>
      </c>
      <c r="E3694" t="s">
        <v>39</v>
      </c>
      <c r="F3694" t="s">
        <v>22</v>
      </c>
      <c r="G3694" t="s">
        <v>32</v>
      </c>
      <c r="H3694" t="s">
        <v>49</v>
      </c>
      <c r="I3694" t="s">
        <v>28</v>
      </c>
      <c r="J3694" t="s">
        <v>84</v>
      </c>
      <c r="K3694" t="s">
        <v>82</v>
      </c>
      <c r="L3694" t="s">
        <v>44</v>
      </c>
      <c r="M3694" t="s">
        <v>80</v>
      </c>
      <c r="N3694" s="2">
        <v>40321</v>
      </c>
      <c r="O3694" s="2">
        <v>40323</v>
      </c>
      <c r="P3694">
        <v>1</v>
      </c>
      <c r="Q3694" s="1">
        <v>0.08</v>
      </c>
      <c r="R3694">
        <v>4.13</v>
      </c>
      <c r="S3694">
        <v>1.17</v>
      </c>
      <c r="T3694">
        <f t="shared" si="57"/>
        <v>4.13</v>
      </c>
    </row>
    <row r="3695" spans="1:20" x14ac:dyDescent="0.25">
      <c r="A3695">
        <v>3694</v>
      </c>
      <c r="B3695">
        <v>86520</v>
      </c>
      <c r="C3695" t="s">
        <v>598</v>
      </c>
      <c r="D3695" t="s">
        <v>20</v>
      </c>
      <c r="E3695" t="s">
        <v>39</v>
      </c>
      <c r="F3695" t="s">
        <v>22</v>
      </c>
      <c r="G3695" t="s">
        <v>41</v>
      </c>
      <c r="H3695" t="s">
        <v>61</v>
      </c>
      <c r="I3695" t="s">
        <v>28</v>
      </c>
      <c r="J3695" t="s">
        <v>84</v>
      </c>
      <c r="K3695" t="s">
        <v>170</v>
      </c>
      <c r="L3695" t="s">
        <v>192</v>
      </c>
      <c r="M3695" t="s">
        <v>190</v>
      </c>
      <c r="N3695" s="2">
        <v>40371</v>
      </c>
      <c r="O3695" s="2">
        <v>40372</v>
      </c>
      <c r="P3695">
        <v>10</v>
      </c>
      <c r="Q3695" s="1">
        <v>0.05</v>
      </c>
      <c r="R3695">
        <v>6.3</v>
      </c>
      <c r="S3695">
        <v>0.5</v>
      </c>
      <c r="T3695">
        <f t="shared" si="57"/>
        <v>63</v>
      </c>
    </row>
    <row r="3696" spans="1:20" x14ac:dyDescent="0.25">
      <c r="A3696">
        <v>3695</v>
      </c>
      <c r="B3696">
        <v>86520</v>
      </c>
      <c r="C3696" t="s">
        <v>598</v>
      </c>
      <c r="D3696" t="s">
        <v>38</v>
      </c>
      <c r="E3696" t="s">
        <v>21</v>
      </c>
      <c r="F3696" t="s">
        <v>22</v>
      </c>
      <c r="G3696" t="s">
        <v>41</v>
      </c>
      <c r="H3696" t="s">
        <v>24</v>
      </c>
      <c r="I3696" t="s">
        <v>28</v>
      </c>
      <c r="J3696" t="s">
        <v>84</v>
      </c>
      <c r="K3696" t="s">
        <v>25</v>
      </c>
      <c r="L3696" t="s">
        <v>192</v>
      </c>
      <c r="M3696" t="s">
        <v>331</v>
      </c>
      <c r="N3696" s="2">
        <v>40371</v>
      </c>
      <c r="O3696" s="2">
        <v>40373</v>
      </c>
      <c r="P3696">
        <v>10</v>
      </c>
      <c r="Q3696" s="1">
        <v>0.09</v>
      </c>
      <c r="R3696">
        <v>205.99</v>
      </c>
      <c r="S3696">
        <v>3</v>
      </c>
      <c r="T3696">
        <f t="shared" si="57"/>
        <v>2059.9</v>
      </c>
    </row>
    <row r="3697" spans="1:20" x14ac:dyDescent="0.25">
      <c r="A3697">
        <v>3696</v>
      </c>
      <c r="B3697">
        <v>90396</v>
      </c>
      <c r="C3697" t="s">
        <v>1374</v>
      </c>
      <c r="D3697" t="s">
        <v>20</v>
      </c>
      <c r="E3697" t="s">
        <v>39</v>
      </c>
      <c r="F3697" t="s">
        <v>31</v>
      </c>
      <c r="G3697" t="s">
        <v>93</v>
      </c>
      <c r="H3697" t="s">
        <v>49</v>
      </c>
      <c r="I3697" t="s">
        <v>28</v>
      </c>
      <c r="J3697" t="s">
        <v>84</v>
      </c>
      <c r="K3697" t="s">
        <v>68</v>
      </c>
      <c r="L3697" t="s">
        <v>746</v>
      </c>
      <c r="M3697" t="s">
        <v>63</v>
      </c>
      <c r="N3697" s="2">
        <v>41172</v>
      </c>
      <c r="O3697" s="2">
        <v>41173</v>
      </c>
      <c r="P3697">
        <v>1</v>
      </c>
      <c r="Q3697" s="1">
        <v>0</v>
      </c>
      <c r="R3697">
        <v>80.98</v>
      </c>
      <c r="S3697">
        <v>35</v>
      </c>
      <c r="T3697">
        <f t="shared" si="57"/>
        <v>80.98</v>
      </c>
    </row>
    <row r="3698" spans="1:20" x14ac:dyDescent="0.25">
      <c r="A3698">
        <v>3697</v>
      </c>
      <c r="B3698">
        <v>91074</v>
      </c>
      <c r="C3698" t="s">
        <v>2085</v>
      </c>
      <c r="D3698" t="s">
        <v>20</v>
      </c>
      <c r="E3698" t="s">
        <v>187</v>
      </c>
      <c r="F3698" t="s">
        <v>40</v>
      </c>
      <c r="G3698" t="s">
        <v>41</v>
      </c>
      <c r="H3698" t="s">
        <v>225</v>
      </c>
      <c r="I3698" t="s">
        <v>28</v>
      </c>
      <c r="J3698" t="s">
        <v>84</v>
      </c>
      <c r="K3698" t="s">
        <v>189</v>
      </c>
      <c r="L3698" t="s">
        <v>192</v>
      </c>
      <c r="M3698" t="s">
        <v>59</v>
      </c>
      <c r="N3698" s="2">
        <v>40889</v>
      </c>
      <c r="O3698" s="2">
        <v>40891</v>
      </c>
      <c r="P3698">
        <v>4</v>
      </c>
      <c r="Q3698" s="1">
        <v>0.08</v>
      </c>
      <c r="R3698">
        <v>78.69</v>
      </c>
      <c r="S3698">
        <v>19.989999999999998</v>
      </c>
      <c r="T3698">
        <f t="shared" si="57"/>
        <v>314.76</v>
      </c>
    </row>
    <row r="3699" spans="1:20" x14ac:dyDescent="0.25">
      <c r="A3699">
        <v>3698</v>
      </c>
      <c r="B3699">
        <v>91074</v>
      </c>
      <c r="C3699" t="s">
        <v>2085</v>
      </c>
      <c r="D3699" t="s">
        <v>20</v>
      </c>
      <c r="E3699" t="s">
        <v>39</v>
      </c>
      <c r="F3699" t="s">
        <v>40</v>
      </c>
      <c r="G3699" t="s">
        <v>41</v>
      </c>
      <c r="H3699" t="s">
        <v>49</v>
      </c>
      <c r="I3699" t="s">
        <v>28</v>
      </c>
      <c r="J3699" t="s">
        <v>84</v>
      </c>
      <c r="K3699" t="s">
        <v>228</v>
      </c>
      <c r="L3699" t="s">
        <v>26</v>
      </c>
      <c r="M3699" t="s">
        <v>59</v>
      </c>
      <c r="N3699" s="2">
        <v>40889</v>
      </c>
      <c r="O3699" s="2">
        <v>40890</v>
      </c>
      <c r="P3699">
        <v>15</v>
      </c>
      <c r="Q3699" s="1">
        <v>0.02</v>
      </c>
      <c r="R3699">
        <v>21.98</v>
      </c>
      <c r="S3699">
        <v>2.87</v>
      </c>
      <c r="T3699">
        <f t="shared" si="57"/>
        <v>329.7</v>
      </c>
    </row>
    <row r="3700" spans="1:20" x14ac:dyDescent="0.25">
      <c r="A3700">
        <v>3699</v>
      </c>
      <c r="B3700">
        <v>89319</v>
      </c>
      <c r="C3700" t="s">
        <v>1696</v>
      </c>
      <c r="D3700" t="s">
        <v>20</v>
      </c>
      <c r="E3700" t="s">
        <v>187</v>
      </c>
      <c r="F3700" t="s">
        <v>31</v>
      </c>
      <c r="G3700" t="s">
        <v>23</v>
      </c>
      <c r="H3700" t="s">
        <v>225</v>
      </c>
      <c r="I3700" t="s">
        <v>28</v>
      </c>
      <c r="J3700" t="s">
        <v>84</v>
      </c>
      <c r="K3700" t="s">
        <v>116</v>
      </c>
      <c r="L3700" t="s">
        <v>746</v>
      </c>
      <c r="M3700" t="s">
        <v>83</v>
      </c>
      <c r="N3700" s="2">
        <v>40211</v>
      </c>
      <c r="O3700" s="2">
        <v>40212</v>
      </c>
      <c r="P3700">
        <v>8</v>
      </c>
      <c r="Q3700" s="1">
        <v>0.1</v>
      </c>
      <c r="R3700">
        <v>154.13</v>
      </c>
      <c r="S3700">
        <v>69</v>
      </c>
      <c r="T3700">
        <f t="shared" si="57"/>
        <v>1233.04</v>
      </c>
    </row>
    <row r="3701" spans="1:20" x14ac:dyDescent="0.25">
      <c r="A3701">
        <v>3700</v>
      </c>
      <c r="B3701">
        <v>88669</v>
      </c>
      <c r="C3701" t="s">
        <v>537</v>
      </c>
      <c r="D3701" t="s">
        <v>20</v>
      </c>
      <c r="E3701" t="s">
        <v>187</v>
      </c>
      <c r="F3701" t="s">
        <v>31</v>
      </c>
      <c r="G3701" t="s">
        <v>41</v>
      </c>
      <c r="H3701" t="s">
        <v>188</v>
      </c>
      <c r="I3701" t="s">
        <v>28</v>
      </c>
      <c r="J3701" t="s">
        <v>84</v>
      </c>
      <c r="K3701" t="s">
        <v>98</v>
      </c>
      <c r="L3701" t="s">
        <v>26</v>
      </c>
      <c r="M3701" t="s">
        <v>146</v>
      </c>
      <c r="N3701" s="2">
        <v>40555</v>
      </c>
      <c r="O3701" s="2">
        <v>40557</v>
      </c>
      <c r="P3701">
        <v>10</v>
      </c>
      <c r="Q3701" s="1">
        <v>0.05</v>
      </c>
      <c r="R3701">
        <v>22.23</v>
      </c>
      <c r="S3701">
        <v>8.99</v>
      </c>
      <c r="T3701">
        <f t="shared" si="57"/>
        <v>222.3</v>
      </c>
    </row>
    <row r="3702" spans="1:20" x14ac:dyDescent="0.25">
      <c r="A3702">
        <v>3701</v>
      </c>
      <c r="B3702">
        <v>88669</v>
      </c>
      <c r="C3702" t="s">
        <v>537</v>
      </c>
      <c r="D3702" t="s">
        <v>20</v>
      </c>
      <c r="E3702" t="s">
        <v>39</v>
      </c>
      <c r="F3702" t="s">
        <v>31</v>
      </c>
      <c r="G3702" t="s">
        <v>41</v>
      </c>
      <c r="H3702" t="s">
        <v>54</v>
      </c>
      <c r="I3702" t="s">
        <v>28</v>
      </c>
      <c r="J3702" t="s">
        <v>84</v>
      </c>
      <c r="K3702" t="s">
        <v>116</v>
      </c>
      <c r="L3702" t="s">
        <v>26</v>
      </c>
      <c r="M3702" t="s">
        <v>121</v>
      </c>
      <c r="N3702" s="2">
        <v>40555</v>
      </c>
      <c r="O3702" s="2">
        <v>40558</v>
      </c>
      <c r="P3702">
        <v>1</v>
      </c>
      <c r="Q3702" s="1">
        <v>0.03</v>
      </c>
      <c r="R3702">
        <v>2.74</v>
      </c>
      <c r="S3702">
        <v>3.5</v>
      </c>
      <c r="T3702">
        <f t="shared" si="57"/>
        <v>2.74</v>
      </c>
    </row>
    <row r="3703" spans="1:20" x14ac:dyDescent="0.25">
      <c r="A3703">
        <v>3702</v>
      </c>
      <c r="B3703">
        <v>90668</v>
      </c>
      <c r="C3703" t="s">
        <v>1505</v>
      </c>
      <c r="D3703" t="s">
        <v>20</v>
      </c>
      <c r="E3703" t="s">
        <v>39</v>
      </c>
      <c r="F3703" t="s">
        <v>22</v>
      </c>
      <c r="G3703" t="s">
        <v>32</v>
      </c>
      <c r="H3703" t="s">
        <v>61</v>
      </c>
      <c r="I3703" t="s">
        <v>28</v>
      </c>
      <c r="J3703" t="s">
        <v>84</v>
      </c>
      <c r="K3703" t="s">
        <v>231</v>
      </c>
      <c r="L3703" t="s">
        <v>746</v>
      </c>
      <c r="M3703" t="s">
        <v>182</v>
      </c>
      <c r="N3703" s="2">
        <v>41601</v>
      </c>
      <c r="O3703" s="2">
        <v>41602</v>
      </c>
      <c r="P3703">
        <v>8</v>
      </c>
      <c r="Q3703" s="1">
        <v>0.02</v>
      </c>
      <c r="R3703">
        <v>35.479999999999997</v>
      </c>
      <c r="S3703">
        <v>35</v>
      </c>
      <c r="T3703">
        <f t="shared" si="57"/>
        <v>283.83999999999997</v>
      </c>
    </row>
    <row r="3704" spans="1:20" x14ac:dyDescent="0.25">
      <c r="A3704">
        <v>3703</v>
      </c>
      <c r="B3704">
        <v>88075</v>
      </c>
      <c r="C3704" t="s">
        <v>265</v>
      </c>
      <c r="D3704" t="s">
        <v>20</v>
      </c>
      <c r="E3704" t="s">
        <v>39</v>
      </c>
      <c r="F3704" t="s">
        <v>31</v>
      </c>
      <c r="G3704" t="s">
        <v>93</v>
      </c>
      <c r="H3704" t="s">
        <v>49</v>
      </c>
      <c r="I3704" t="s">
        <v>28</v>
      </c>
      <c r="J3704" t="s">
        <v>84</v>
      </c>
      <c r="K3704" t="s">
        <v>129</v>
      </c>
      <c r="L3704" t="s">
        <v>192</v>
      </c>
      <c r="M3704" t="s">
        <v>255</v>
      </c>
      <c r="N3704" s="2">
        <v>40471</v>
      </c>
      <c r="O3704" s="2">
        <v>40472</v>
      </c>
      <c r="P3704">
        <v>20</v>
      </c>
      <c r="Q3704" s="1">
        <v>0.06</v>
      </c>
      <c r="R3704">
        <v>3.8</v>
      </c>
      <c r="S3704">
        <v>1.49</v>
      </c>
      <c r="T3704">
        <f t="shared" si="57"/>
        <v>76</v>
      </c>
    </row>
    <row r="3705" spans="1:20" x14ac:dyDescent="0.25">
      <c r="A3705">
        <v>3704</v>
      </c>
      <c r="B3705">
        <v>88075</v>
      </c>
      <c r="C3705" t="s">
        <v>265</v>
      </c>
      <c r="D3705" t="s">
        <v>20</v>
      </c>
      <c r="E3705" t="s">
        <v>39</v>
      </c>
      <c r="F3705" t="s">
        <v>31</v>
      </c>
      <c r="G3705" t="s">
        <v>93</v>
      </c>
      <c r="H3705" t="s">
        <v>78</v>
      </c>
      <c r="I3705" t="s">
        <v>28</v>
      </c>
      <c r="J3705" t="s">
        <v>84</v>
      </c>
      <c r="K3705" t="s">
        <v>149</v>
      </c>
      <c r="L3705" t="s">
        <v>44</v>
      </c>
      <c r="M3705" t="s">
        <v>255</v>
      </c>
      <c r="N3705" s="2">
        <v>40471</v>
      </c>
      <c r="O3705" s="2">
        <v>40472</v>
      </c>
      <c r="P3705">
        <v>17</v>
      </c>
      <c r="Q3705" s="1">
        <v>0.06</v>
      </c>
      <c r="R3705">
        <v>1.76</v>
      </c>
      <c r="S3705">
        <v>0.7</v>
      </c>
      <c r="T3705">
        <f t="shared" si="57"/>
        <v>29.92</v>
      </c>
    </row>
    <row r="3706" spans="1:20" x14ac:dyDescent="0.25">
      <c r="A3706">
        <v>3705</v>
      </c>
      <c r="B3706">
        <v>91083</v>
      </c>
      <c r="C3706" t="s">
        <v>841</v>
      </c>
      <c r="D3706" t="s">
        <v>20</v>
      </c>
      <c r="E3706" t="s">
        <v>39</v>
      </c>
      <c r="F3706" t="s">
        <v>31</v>
      </c>
      <c r="G3706" t="s">
        <v>41</v>
      </c>
      <c r="H3706" t="s">
        <v>61</v>
      </c>
      <c r="I3706" t="s">
        <v>28</v>
      </c>
      <c r="J3706" t="s">
        <v>84</v>
      </c>
      <c r="K3706" t="s">
        <v>98</v>
      </c>
      <c r="L3706" t="s">
        <v>44</v>
      </c>
      <c r="M3706" t="s">
        <v>121</v>
      </c>
      <c r="N3706" s="2">
        <v>41243</v>
      </c>
      <c r="O3706" s="2">
        <v>41244</v>
      </c>
      <c r="P3706">
        <v>37</v>
      </c>
      <c r="Q3706" s="1">
        <v>0.04</v>
      </c>
      <c r="R3706">
        <v>3.6</v>
      </c>
      <c r="S3706">
        <v>2.2000000000000002</v>
      </c>
      <c r="T3706">
        <f t="shared" si="57"/>
        <v>133.20000000000002</v>
      </c>
    </row>
    <row r="3707" spans="1:20" x14ac:dyDescent="0.25">
      <c r="A3707">
        <v>3706</v>
      </c>
      <c r="B3707">
        <v>91091</v>
      </c>
      <c r="C3707" t="s">
        <v>1506</v>
      </c>
      <c r="D3707" t="s">
        <v>20</v>
      </c>
      <c r="E3707" t="s">
        <v>39</v>
      </c>
      <c r="F3707" t="s">
        <v>47</v>
      </c>
      <c r="G3707" t="s">
        <v>23</v>
      </c>
      <c r="H3707" t="s">
        <v>54</v>
      </c>
      <c r="I3707" t="s">
        <v>28</v>
      </c>
      <c r="J3707" t="s">
        <v>84</v>
      </c>
      <c r="K3707" t="s">
        <v>154</v>
      </c>
      <c r="L3707" t="s">
        <v>26</v>
      </c>
      <c r="M3707" t="s">
        <v>134</v>
      </c>
      <c r="N3707" s="2">
        <v>40557</v>
      </c>
      <c r="O3707" s="2">
        <v>40558</v>
      </c>
      <c r="P3707">
        <v>2</v>
      </c>
      <c r="Q3707" s="1">
        <v>7.0000000000000007E-2</v>
      </c>
      <c r="R3707">
        <v>10.23</v>
      </c>
      <c r="S3707">
        <v>4.68</v>
      </c>
      <c r="T3707">
        <f t="shared" si="57"/>
        <v>20.46</v>
      </c>
    </row>
    <row r="3708" spans="1:20" x14ac:dyDescent="0.25">
      <c r="A3708">
        <v>3707</v>
      </c>
      <c r="B3708">
        <v>87021</v>
      </c>
      <c r="C3708" t="s">
        <v>1593</v>
      </c>
      <c r="D3708" t="s">
        <v>20</v>
      </c>
      <c r="E3708" t="s">
        <v>39</v>
      </c>
      <c r="F3708" t="s">
        <v>31</v>
      </c>
      <c r="G3708" t="s">
        <v>48</v>
      </c>
      <c r="H3708" t="s">
        <v>54</v>
      </c>
      <c r="I3708" t="s">
        <v>28</v>
      </c>
      <c r="J3708" t="s">
        <v>84</v>
      </c>
      <c r="K3708" t="s">
        <v>274</v>
      </c>
      <c r="L3708" t="s">
        <v>192</v>
      </c>
      <c r="M3708" t="s">
        <v>35</v>
      </c>
      <c r="N3708" s="2">
        <v>40585</v>
      </c>
      <c r="O3708" s="2">
        <v>40589</v>
      </c>
      <c r="P3708">
        <v>9</v>
      </c>
      <c r="Q3708" s="1">
        <v>0.08</v>
      </c>
      <c r="R3708">
        <v>6.68</v>
      </c>
      <c r="S3708">
        <v>7.3</v>
      </c>
      <c r="T3708">
        <f t="shared" si="57"/>
        <v>60.12</v>
      </c>
    </row>
    <row r="3709" spans="1:20" x14ac:dyDescent="0.25">
      <c r="A3709">
        <v>3708</v>
      </c>
      <c r="B3709">
        <v>87021</v>
      </c>
      <c r="C3709" t="s">
        <v>1265</v>
      </c>
      <c r="D3709" t="s">
        <v>20</v>
      </c>
      <c r="E3709" t="s">
        <v>39</v>
      </c>
      <c r="F3709" t="s">
        <v>31</v>
      </c>
      <c r="G3709" t="s">
        <v>48</v>
      </c>
      <c r="H3709" t="s">
        <v>49</v>
      </c>
      <c r="I3709" t="s">
        <v>28</v>
      </c>
      <c r="J3709" t="s">
        <v>84</v>
      </c>
      <c r="K3709" t="s">
        <v>105</v>
      </c>
      <c r="L3709" t="s">
        <v>44</v>
      </c>
      <c r="M3709" t="s">
        <v>146</v>
      </c>
      <c r="N3709" s="2">
        <v>40585</v>
      </c>
      <c r="O3709" s="2">
        <v>40592</v>
      </c>
      <c r="P3709">
        <v>2</v>
      </c>
      <c r="Q3709" s="1">
        <v>0</v>
      </c>
      <c r="R3709">
        <v>9.11</v>
      </c>
      <c r="S3709">
        <v>2.15</v>
      </c>
      <c r="T3709">
        <f t="shared" si="57"/>
        <v>18.22</v>
      </c>
    </row>
    <row r="3710" spans="1:20" x14ac:dyDescent="0.25">
      <c r="A3710">
        <v>3709</v>
      </c>
      <c r="B3710">
        <v>87957</v>
      </c>
      <c r="C3710" t="s">
        <v>423</v>
      </c>
      <c r="D3710" t="s">
        <v>578</v>
      </c>
      <c r="E3710" t="s">
        <v>187</v>
      </c>
      <c r="F3710" t="s">
        <v>47</v>
      </c>
      <c r="G3710" t="s">
        <v>32</v>
      </c>
      <c r="H3710" t="s">
        <v>217</v>
      </c>
      <c r="I3710" t="s">
        <v>28</v>
      </c>
      <c r="J3710" t="s">
        <v>84</v>
      </c>
      <c r="K3710" t="s">
        <v>98</v>
      </c>
      <c r="L3710" t="s">
        <v>283</v>
      </c>
      <c r="M3710" t="s">
        <v>167</v>
      </c>
      <c r="N3710" s="2">
        <v>40907</v>
      </c>
      <c r="O3710" s="2">
        <v>40924</v>
      </c>
      <c r="P3710">
        <v>21</v>
      </c>
      <c r="Q3710" s="1">
        <v>7.0000000000000007E-2</v>
      </c>
      <c r="R3710">
        <v>130.97999999999999</v>
      </c>
      <c r="S3710">
        <v>30</v>
      </c>
      <c r="T3710">
        <f t="shared" si="57"/>
        <v>2750.58</v>
      </c>
    </row>
    <row r="3711" spans="1:20" x14ac:dyDescent="0.25">
      <c r="A3711">
        <v>3710</v>
      </c>
      <c r="B3711">
        <v>87957</v>
      </c>
      <c r="C3711" t="s">
        <v>423</v>
      </c>
      <c r="D3711" t="s">
        <v>20</v>
      </c>
      <c r="E3711" t="s">
        <v>39</v>
      </c>
      <c r="F3711" t="s">
        <v>47</v>
      </c>
      <c r="G3711" t="s">
        <v>32</v>
      </c>
      <c r="H3711" t="s">
        <v>61</v>
      </c>
      <c r="I3711" t="s">
        <v>28</v>
      </c>
      <c r="J3711" t="s">
        <v>84</v>
      </c>
      <c r="K3711" t="s">
        <v>105</v>
      </c>
      <c r="L3711" t="s">
        <v>192</v>
      </c>
      <c r="M3711" t="s">
        <v>167</v>
      </c>
      <c r="N3711" s="2">
        <v>40907</v>
      </c>
      <c r="O3711" s="2">
        <v>40918</v>
      </c>
      <c r="P3711">
        <v>10</v>
      </c>
      <c r="Q3711" s="1">
        <v>0.09</v>
      </c>
      <c r="R3711">
        <v>55.98</v>
      </c>
      <c r="S3711">
        <v>4.8600000000000003</v>
      </c>
      <c r="T3711">
        <f t="shared" si="57"/>
        <v>559.79999999999995</v>
      </c>
    </row>
    <row r="3712" spans="1:20" x14ac:dyDescent="0.25">
      <c r="A3712">
        <v>3711</v>
      </c>
      <c r="B3712">
        <v>87957</v>
      </c>
      <c r="C3712" t="s">
        <v>423</v>
      </c>
      <c r="D3712" t="s">
        <v>20</v>
      </c>
      <c r="E3712" t="s">
        <v>21</v>
      </c>
      <c r="F3712" t="s">
        <v>47</v>
      </c>
      <c r="G3712" t="s">
        <v>32</v>
      </c>
      <c r="H3712" t="s">
        <v>206</v>
      </c>
      <c r="I3712" t="s">
        <v>28</v>
      </c>
      <c r="J3712" t="s">
        <v>84</v>
      </c>
      <c r="K3712" t="s">
        <v>198</v>
      </c>
      <c r="L3712" t="s">
        <v>192</v>
      </c>
      <c r="M3712" t="s">
        <v>156</v>
      </c>
      <c r="N3712" s="2">
        <v>40907</v>
      </c>
      <c r="O3712" s="2">
        <v>40935</v>
      </c>
      <c r="P3712">
        <v>16</v>
      </c>
      <c r="Q3712" s="1">
        <v>0.08</v>
      </c>
      <c r="R3712">
        <v>115.99</v>
      </c>
      <c r="S3712">
        <v>4.2300000000000004</v>
      </c>
      <c r="T3712">
        <f t="shared" si="57"/>
        <v>1855.84</v>
      </c>
    </row>
    <row r="3713" spans="1:20" x14ac:dyDescent="0.25">
      <c r="A3713">
        <v>3712</v>
      </c>
      <c r="B3713">
        <v>86287</v>
      </c>
      <c r="C3713" t="s">
        <v>523</v>
      </c>
      <c r="D3713" t="s">
        <v>20</v>
      </c>
      <c r="E3713" t="s">
        <v>39</v>
      </c>
      <c r="F3713" t="s">
        <v>22</v>
      </c>
      <c r="G3713" t="s">
        <v>48</v>
      </c>
      <c r="H3713" t="s">
        <v>94</v>
      </c>
      <c r="I3713" t="s">
        <v>28</v>
      </c>
      <c r="J3713" t="s">
        <v>84</v>
      </c>
      <c r="K3713" t="s">
        <v>184</v>
      </c>
      <c r="L3713" t="s">
        <v>44</v>
      </c>
      <c r="M3713" t="s">
        <v>444</v>
      </c>
      <c r="N3713" s="2">
        <v>41212</v>
      </c>
      <c r="O3713" s="2">
        <v>41216</v>
      </c>
      <c r="P3713">
        <v>13</v>
      </c>
      <c r="Q3713" s="1">
        <v>0.08</v>
      </c>
      <c r="R3713">
        <v>2.62</v>
      </c>
      <c r="S3713">
        <v>0.8</v>
      </c>
      <c r="T3713">
        <f t="shared" si="57"/>
        <v>34.06</v>
      </c>
    </row>
    <row r="3714" spans="1:20" x14ac:dyDescent="0.25">
      <c r="A3714">
        <v>3713</v>
      </c>
      <c r="B3714">
        <v>86287</v>
      </c>
      <c r="C3714" t="s">
        <v>523</v>
      </c>
      <c r="D3714" t="s">
        <v>20</v>
      </c>
      <c r="E3714" t="s">
        <v>39</v>
      </c>
      <c r="F3714" t="s">
        <v>22</v>
      </c>
      <c r="G3714" t="s">
        <v>48</v>
      </c>
      <c r="H3714" t="s">
        <v>78</v>
      </c>
      <c r="I3714" t="s">
        <v>28</v>
      </c>
      <c r="J3714" t="s">
        <v>84</v>
      </c>
      <c r="K3714" t="s">
        <v>113</v>
      </c>
      <c r="L3714" t="s">
        <v>192</v>
      </c>
      <c r="M3714" t="s">
        <v>123</v>
      </c>
      <c r="N3714" s="2">
        <v>41212</v>
      </c>
      <c r="O3714" s="2">
        <v>41212</v>
      </c>
      <c r="P3714">
        <v>4</v>
      </c>
      <c r="Q3714" s="1">
        <v>0.05</v>
      </c>
      <c r="R3714">
        <v>33.89</v>
      </c>
      <c r="S3714">
        <v>5.0999999999999996</v>
      </c>
      <c r="T3714">
        <f t="shared" si="57"/>
        <v>135.56</v>
      </c>
    </row>
    <row r="3715" spans="1:20" x14ac:dyDescent="0.25">
      <c r="A3715">
        <v>3714</v>
      </c>
      <c r="B3715">
        <v>89120</v>
      </c>
      <c r="C3715" t="s">
        <v>786</v>
      </c>
      <c r="D3715" t="s">
        <v>20</v>
      </c>
      <c r="E3715" t="s">
        <v>39</v>
      </c>
      <c r="F3715" t="s">
        <v>31</v>
      </c>
      <c r="G3715" t="s">
        <v>48</v>
      </c>
      <c r="H3715" t="s">
        <v>89</v>
      </c>
      <c r="I3715" t="s">
        <v>28</v>
      </c>
      <c r="J3715" t="s">
        <v>84</v>
      </c>
      <c r="K3715" t="s">
        <v>71</v>
      </c>
      <c r="L3715" t="s">
        <v>44</v>
      </c>
      <c r="M3715" t="s">
        <v>141</v>
      </c>
      <c r="N3715" s="2">
        <v>40964</v>
      </c>
      <c r="O3715" s="2">
        <v>40967</v>
      </c>
      <c r="P3715">
        <v>1</v>
      </c>
      <c r="Q3715" s="1">
        <v>0.04</v>
      </c>
      <c r="R3715">
        <v>3.29</v>
      </c>
      <c r="S3715">
        <v>1.35</v>
      </c>
      <c r="T3715">
        <f t="shared" ref="T3715:T3778" si="58">R3715*P3715</f>
        <v>3.29</v>
      </c>
    </row>
    <row r="3716" spans="1:20" x14ac:dyDescent="0.25">
      <c r="A3716">
        <v>3715</v>
      </c>
      <c r="B3716">
        <v>89972</v>
      </c>
      <c r="C3716" t="s">
        <v>518</v>
      </c>
      <c r="D3716" t="s">
        <v>20</v>
      </c>
      <c r="E3716" t="s">
        <v>39</v>
      </c>
      <c r="F3716" t="s">
        <v>31</v>
      </c>
      <c r="G3716" t="s">
        <v>41</v>
      </c>
      <c r="H3716" t="s">
        <v>54</v>
      </c>
      <c r="I3716" t="s">
        <v>28</v>
      </c>
      <c r="J3716" t="s">
        <v>84</v>
      </c>
      <c r="K3716" t="s">
        <v>58</v>
      </c>
      <c r="L3716" t="s">
        <v>192</v>
      </c>
      <c r="M3716" t="s">
        <v>35</v>
      </c>
      <c r="N3716" s="2">
        <v>40648</v>
      </c>
      <c r="O3716" s="2">
        <v>40650</v>
      </c>
      <c r="P3716">
        <v>8</v>
      </c>
      <c r="Q3716" s="1">
        <v>0.01</v>
      </c>
      <c r="R3716">
        <v>8.34</v>
      </c>
      <c r="S3716">
        <v>4.82</v>
      </c>
      <c r="T3716">
        <f t="shared" si="58"/>
        <v>66.72</v>
      </c>
    </row>
    <row r="3717" spans="1:20" x14ac:dyDescent="0.25">
      <c r="A3717">
        <v>3716</v>
      </c>
      <c r="B3717">
        <v>89972</v>
      </c>
      <c r="C3717" t="s">
        <v>518</v>
      </c>
      <c r="D3717" t="s">
        <v>38</v>
      </c>
      <c r="E3717" t="s">
        <v>21</v>
      </c>
      <c r="F3717" t="s">
        <v>31</v>
      </c>
      <c r="G3717" t="s">
        <v>41</v>
      </c>
      <c r="H3717" t="s">
        <v>24</v>
      </c>
      <c r="I3717" t="s">
        <v>28</v>
      </c>
      <c r="J3717" t="s">
        <v>84</v>
      </c>
      <c r="K3717" t="s">
        <v>1114</v>
      </c>
      <c r="L3717" t="s">
        <v>192</v>
      </c>
      <c r="M3717" t="s">
        <v>35</v>
      </c>
      <c r="N3717" s="2">
        <v>40648</v>
      </c>
      <c r="O3717" s="2">
        <v>40649</v>
      </c>
      <c r="P3717">
        <v>5</v>
      </c>
      <c r="Q3717" s="1">
        <v>0.02</v>
      </c>
      <c r="R3717">
        <v>155.99</v>
      </c>
      <c r="S3717">
        <v>8.99</v>
      </c>
      <c r="T3717">
        <f t="shared" si="58"/>
        <v>779.95</v>
      </c>
    </row>
    <row r="3718" spans="1:20" x14ac:dyDescent="0.25">
      <c r="A3718">
        <v>3717</v>
      </c>
      <c r="B3718">
        <v>89972</v>
      </c>
      <c r="C3718" t="s">
        <v>710</v>
      </c>
      <c r="D3718" t="s">
        <v>38</v>
      </c>
      <c r="E3718" t="s">
        <v>21</v>
      </c>
      <c r="F3718" t="s">
        <v>31</v>
      </c>
      <c r="G3718" t="s">
        <v>41</v>
      </c>
      <c r="H3718" t="s">
        <v>24</v>
      </c>
      <c r="I3718" t="s">
        <v>28</v>
      </c>
      <c r="J3718" t="s">
        <v>84</v>
      </c>
      <c r="K3718" t="s">
        <v>201</v>
      </c>
      <c r="L3718" t="s">
        <v>44</v>
      </c>
      <c r="M3718" t="s">
        <v>35</v>
      </c>
      <c r="N3718" s="2">
        <v>40648</v>
      </c>
      <c r="O3718" s="2">
        <v>40651</v>
      </c>
      <c r="P3718">
        <v>4</v>
      </c>
      <c r="Q3718" s="1">
        <v>7.0000000000000007E-2</v>
      </c>
      <c r="R3718">
        <v>85.99</v>
      </c>
      <c r="S3718">
        <v>0.99</v>
      </c>
      <c r="T3718">
        <f t="shared" si="58"/>
        <v>343.96</v>
      </c>
    </row>
    <row r="3719" spans="1:20" x14ac:dyDescent="0.25">
      <c r="A3719">
        <v>3718</v>
      </c>
      <c r="B3719">
        <v>86003</v>
      </c>
      <c r="C3719" t="s">
        <v>126</v>
      </c>
      <c r="D3719" t="s">
        <v>578</v>
      </c>
      <c r="E3719" t="s">
        <v>21</v>
      </c>
      <c r="F3719" t="s">
        <v>22</v>
      </c>
      <c r="G3719" t="s">
        <v>23</v>
      </c>
      <c r="H3719" t="s">
        <v>206</v>
      </c>
      <c r="I3719" t="s">
        <v>28</v>
      </c>
      <c r="J3719" t="s">
        <v>84</v>
      </c>
      <c r="K3719" t="s">
        <v>201</v>
      </c>
      <c r="L3719" t="s">
        <v>283</v>
      </c>
      <c r="M3719" t="s">
        <v>444</v>
      </c>
      <c r="N3719" s="2">
        <v>40284</v>
      </c>
      <c r="O3719" s="2">
        <v>40285</v>
      </c>
      <c r="P3719">
        <v>2</v>
      </c>
      <c r="Q3719" s="1">
        <v>0.05</v>
      </c>
      <c r="R3719">
        <v>2550.14</v>
      </c>
      <c r="S3719">
        <v>29.7</v>
      </c>
      <c r="T3719">
        <f t="shared" si="58"/>
        <v>5100.28</v>
      </c>
    </row>
    <row r="3720" spans="1:20" x14ac:dyDescent="0.25">
      <c r="A3720">
        <v>3719</v>
      </c>
      <c r="B3720">
        <v>89695</v>
      </c>
      <c r="C3720" t="s">
        <v>385</v>
      </c>
      <c r="D3720" t="s">
        <v>20</v>
      </c>
      <c r="E3720" t="s">
        <v>39</v>
      </c>
      <c r="F3720" t="s">
        <v>22</v>
      </c>
      <c r="G3720" t="s">
        <v>32</v>
      </c>
      <c r="H3720" t="s">
        <v>78</v>
      </c>
      <c r="I3720" t="s">
        <v>28</v>
      </c>
      <c r="J3720" t="s">
        <v>84</v>
      </c>
      <c r="K3720" t="s">
        <v>133</v>
      </c>
      <c r="L3720" t="s">
        <v>26</v>
      </c>
      <c r="M3720" t="s">
        <v>294</v>
      </c>
      <c r="N3720" s="2">
        <v>41579</v>
      </c>
      <c r="O3720" s="2">
        <v>41581</v>
      </c>
      <c r="P3720">
        <v>32</v>
      </c>
      <c r="Q3720" s="1">
        <v>0.1</v>
      </c>
      <c r="R3720">
        <v>2.08</v>
      </c>
      <c r="S3720">
        <v>2.56</v>
      </c>
      <c r="T3720">
        <f t="shared" si="58"/>
        <v>66.56</v>
      </c>
    </row>
    <row r="3721" spans="1:20" x14ac:dyDescent="0.25">
      <c r="A3721">
        <v>3720</v>
      </c>
      <c r="B3721">
        <v>90637</v>
      </c>
      <c r="C3721" t="s">
        <v>544</v>
      </c>
      <c r="D3721" t="s">
        <v>20</v>
      </c>
      <c r="E3721" t="s">
        <v>39</v>
      </c>
      <c r="F3721" t="s">
        <v>31</v>
      </c>
      <c r="G3721" t="s">
        <v>41</v>
      </c>
      <c r="H3721" t="s">
        <v>89</v>
      </c>
      <c r="I3721" t="s">
        <v>28</v>
      </c>
      <c r="J3721" t="s">
        <v>84</v>
      </c>
      <c r="K3721" t="s">
        <v>95</v>
      </c>
      <c r="L3721" t="s">
        <v>26</v>
      </c>
      <c r="M3721" t="s">
        <v>178</v>
      </c>
      <c r="N3721" s="2">
        <v>41265</v>
      </c>
      <c r="O3721" s="2">
        <v>41266</v>
      </c>
      <c r="P3721">
        <v>2</v>
      </c>
      <c r="Q3721" s="1">
        <v>0</v>
      </c>
      <c r="R3721">
        <v>28.15</v>
      </c>
      <c r="S3721">
        <v>6.17</v>
      </c>
      <c r="T3721">
        <f t="shared" si="58"/>
        <v>56.3</v>
      </c>
    </row>
    <row r="3722" spans="1:20" x14ac:dyDescent="0.25">
      <c r="A3722">
        <v>3721</v>
      </c>
      <c r="B3722">
        <v>90637</v>
      </c>
      <c r="C3722" t="s">
        <v>544</v>
      </c>
      <c r="D3722" t="s">
        <v>38</v>
      </c>
      <c r="E3722" t="s">
        <v>39</v>
      </c>
      <c r="F3722" t="s">
        <v>31</v>
      </c>
      <c r="G3722" t="s">
        <v>41</v>
      </c>
      <c r="H3722" t="s">
        <v>61</v>
      </c>
      <c r="I3722" t="s">
        <v>28</v>
      </c>
      <c r="J3722" t="s">
        <v>84</v>
      </c>
      <c r="K3722" t="s">
        <v>189</v>
      </c>
      <c r="L3722" t="s">
        <v>44</v>
      </c>
      <c r="M3722" t="s">
        <v>375</v>
      </c>
      <c r="N3722" s="2">
        <v>41265</v>
      </c>
      <c r="O3722" s="2">
        <v>41266</v>
      </c>
      <c r="P3722">
        <v>21</v>
      </c>
      <c r="Q3722" s="1">
        <v>0.06</v>
      </c>
      <c r="R3722">
        <v>2.78</v>
      </c>
      <c r="S3722">
        <v>1.25</v>
      </c>
      <c r="T3722">
        <f t="shared" si="58"/>
        <v>58.379999999999995</v>
      </c>
    </row>
    <row r="3723" spans="1:20" x14ac:dyDescent="0.25">
      <c r="A3723">
        <v>3722</v>
      </c>
      <c r="B3723">
        <v>88498</v>
      </c>
      <c r="C3723" t="s">
        <v>2107</v>
      </c>
      <c r="D3723" t="s">
        <v>20</v>
      </c>
      <c r="E3723" t="s">
        <v>21</v>
      </c>
      <c r="F3723" t="s">
        <v>31</v>
      </c>
      <c r="G3723" t="s">
        <v>48</v>
      </c>
      <c r="H3723" t="s">
        <v>33</v>
      </c>
      <c r="I3723" t="s">
        <v>28</v>
      </c>
      <c r="J3723" t="s">
        <v>84</v>
      </c>
      <c r="K3723" t="s">
        <v>1107</v>
      </c>
      <c r="L3723" t="s">
        <v>706</v>
      </c>
      <c r="M3723" t="s">
        <v>121</v>
      </c>
      <c r="N3723" s="2">
        <v>41294</v>
      </c>
      <c r="O3723" s="2">
        <v>41296</v>
      </c>
      <c r="P3723">
        <v>10</v>
      </c>
      <c r="Q3723" s="1">
        <v>0.03</v>
      </c>
      <c r="R3723">
        <v>23.99</v>
      </c>
      <c r="S3723">
        <v>6.3</v>
      </c>
      <c r="T3723">
        <f t="shared" si="58"/>
        <v>239.89999999999998</v>
      </c>
    </row>
    <row r="3724" spans="1:20" x14ac:dyDescent="0.25">
      <c r="A3724">
        <v>3723</v>
      </c>
      <c r="B3724">
        <v>88498</v>
      </c>
      <c r="C3724" t="s">
        <v>2107</v>
      </c>
      <c r="D3724" t="s">
        <v>20</v>
      </c>
      <c r="E3724" t="s">
        <v>21</v>
      </c>
      <c r="F3724" t="s">
        <v>31</v>
      </c>
      <c r="G3724" t="s">
        <v>48</v>
      </c>
      <c r="H3724" t="s">
        <v>203</v>
      </c>
      <c r="I3724" t="s">
        <v>28</v>
      </c>
      <c r="J3724" t="s">
        <v>84</v>
      </c>
      <c r="K3724" t="s">
        <v>201</v>
      </c>
      <c r="L3724" t="s">
        <v>192</v>
      </c>
      <c r="M3724" t="s">
        <v>63</v>
      </c>
      <c r="N3724" s="2">
        <v>41294</v>
      </c>
      <c r="O3724" s="2">
        <v>41294</v>
      </c>
      <c r="P3724">
        <v>1</v>
      </c>
      <c r="Q3724" s="1">
        <v>7.0000000000000007E-2</v>
      </c>
      <c r="R3724">
        <v>65.989999999999995</v>
      </c>
      <c r="S3724">
        <v>8.99</v>
      </c>
      <c r="T3724">
        <f t="shared" si="58"/>
        <v>65.989999999999995</v>
      </c>
    </row>
    <row r="3725" spans="1:20" x14ac:dyDescent="0.25">
      <c r="A3725">
        <v>3724</v>
      </c>
      <c r="B3725">
        <v>89673</v>
      </c>
      <c r="C3725" t="s">
        <v>727</v>
      </c>
      <c r="D3725" t="s">
        <v>20</v>
      </c>
      <c r="E3725" t="s">
        <v>39</v>
      </c>
      <c r="F3725" t="s">
        <v>40</v>
      </c>
      <c r="G3725" t="s">
        <v>23</v>
      </c>
      <c r="H3725" t="s">
        <v>89</v>
      </c>
      <c r="I3725" t="s">
        <v>28</v>
      </c>
      <c r="J3725" t="s">
        <v>84</v>
      </c>
      <c r="K3725" t="s">
        <v>43</v>
      </c>
      <c r="L3725" t="s">
        <v>44</v>
      </c>
      <c r="M3725" t="s">
        <v>175</v>
      </c>
      <c r="N3725" s="2">
        <v>41159</v>
      </c>
      <c r="O3725" s="2">
        <v>41160</v>
      </c>
      <c r="P3725">
        <v>10</v>
      </c>
      <c r="Q3725" s="1">
        <v>0.04</v>
      </c>
      <c r="R3725">
        <v>3.14</v>
      </c>
      <c r="S3725">
        <v>1.92</v>
      </c>
      <c r="T3725">
        <f t="shared" si="58"/>
        <v>31.400000000000002</v>
      </c>
    </row>
    <row r="3726" spans="1:20" x14ac:dyDescent="0.25">
      <c r="A3726">
        <v>3725</v>
      </c>
      <c r="B3726">
        <v>89673</v>
      </c>
      <c r="C3726" t="s">
        <v>727</v>
      </c>
      <c r="D3726" t="s">
        <v>38</v>
      </c>
      <c r="E3726" t="s">
        <v>39</v>
      </c>
      <c r="F3726" t="s">
        <v>40</v>
      </c>
      <c r="G3726" t="s">
        <v>23</v>
      </c>
      <c r="H3726" t="s">
        <v>61</v>
      </c>
      <c r="I3726" t="s">
        <v>28</v>
      </c>
      <c r="J3726" t="s">
        <v>84</v>
      </c>
      <c r="K3726" t="s">
        <v>62</v>
      </c>
      <c r="L3726" t="s">
        <v>706</v>
      </c>
      <c r="M3726" t="s">
        <v>309</v>
      </c>
      <c r="N3726" s="2">
        <v>41159</v>
      </c>
      <c r="O3726" s="2">
        <v>41160</v>
      </c>
      <c r="P3726">
        <v>7</v>
      </c>
      <c r="Q3726" s="1">
        <v>0.08</v>
      </c>
      <c r="R3726">
        <v>7.98</v>
      </c>
      <c r="S3726">
        <v>6.5</v>
      </c>
      <c r="T3726">
        <f t="shared" si="58"/>
        <v>55.86</v>
      </c>
    </row>
    <row r="3727" spans="1:20" x14ac:dyDescent="0.25">
      <c r="A3727">
        <v>3726</v>
      </c>
      <c r="B3727">
        <v>86968</v>
      </c>
      <c r="C3727" t="s">
        <v>1232</v>
      </c>
      <c r="D3727" t="s">
        <v>38</v>
      </c>
      <c r="E3727" t="s">
        <v>39</v>
      </c>
      <c r="F3727" t="s">
        <v>40</v>
      </c>
      <c r="G3727" t="s">
        <v>41</v>
      </c>
      <c r="H3727" t="s">
        <v>61</v>
      </c>
      <c r="I3727" t="s">
        <v>28</v>
      </c>
      <c r="J3727" t="s">
        <v>84</v>
      </c>
      <c r="K3727" t="s">
        <v>98</v>
      </c>
      <c r="L3727" t="s">
        <v>706</v>
      </c>
      <c r="M3727" t="s">
        <v>59</v>
      </c>
      <c r="N3727" s="2">
        <v>41033</v>
      </c>
      <c r="O3727" s="2">
        <v>41035</v>
      </c>
      <c r="P3727">
        <v>10</v>
      </c>
      <c r="Q3727" s="1">
        <v>0.05</v>
      </c>
      <c r="R3727">
        <v>14.42</v>
      </c>
      <c r="S3727">
        <v>6.75</v>
      </c>
      <c r="T3727">
        <f t="shared" si="58"/>
        <v>144.19999999999999</v>
      </c>
    </row>
    <row r="3728" spans="1:20" x14ac:dyDescent="0.25">
      <c r="A3728">
        <v>3727</v>
      </c>
      <c r="B3728">
        <v>86968</v>
      </c>
      <c r="C3728" t="s">
        <v>1232</v>
      </c>
      <c r="D3728" t="s">
        <v>578</v>
      </c>
      <c r="E3728" t="s">
        <v>187</v>
      </c>
      <c r="F3728" t="s">
        <v>40</v>
      </c>
      <c r="G3728" t="s">
        <v>41</v>
      </c>
      <c r="H3728" t="s">
        <v>217</v>
      </c>
      <c r="I3728" t="s">
        <v>28</v>
      </c>
      <c r="J3728" t="s">
        <v>84</v>
      </c>
      <c r="K3728" t="s">
        <v>231</v>
      </c>
      <c r="L3728" t="s">
        <v>330</v>
      </c>
      <c r="M3728" t="s">
        <v>59</v>
      </c>
      <c r="N3728" s="2">
        <v>41033</v>
      </c>
      <c r="O3728" s="2">
        <v>41034</v>
      </c>
      <c r="P3728">
        <v>14</v>
      </c>
      <c r="Q3728" s="1">
        <v>0.1</v>
      </c>
      <c r="R3728">
        <v>31.76</v>
      </c>
      <c r="S3728">
        <v>45.51</v>
      </c>
      <c r="T3728">
        <f t="shared" si="58"/>
        <v>444.64000000000004</v>
      </c>
    </row>
    <row r="3729" spans="1:20" x14ac:dyDescent="0.25">
      <c r="A3729">
        <v>3728</v>
      </c>
      <c r="B3729">
        <v>89722</v>
      </c>
      <c r="C3729" t="s">
        <v>1796</v>
      </c>
      <c r="D3729" t="s">
        <v>578</v>
      </c>
      <c r="E3729" t="s">
        <v>187</v>
      </c>
      <c r="F3729" t="s">
        <v>40</v>
      </c>
      <c r="G3729" t="s">
        <v>23</v>
      </c>
      <c r="H3729" t="s">
        <v>219</v>
      </c>
      <c r="I3729" t="s">
        <v>28</v>
      </c>
      <c r="J3729" t="s">
        <v>84</v>
      </c>
      <c r="K3729" t="s">
        <v>231</v>
      </c>
      <c r="L3729" t="s">
        <v>283</v>
      </c>
      <c r="M3729" t="s">
        <v>264</v>
      </c>
      <c r="N3729" s="2">
        <v>41427</v>
      </c>
      <c r="O3729" s="2">
        <v>41428</v>
      </c>
      <c r="P3729">
        <v>11</v>
      </c>
      <c r="Q3729" s="1">
        <v>0.01</v>
      </c>
      <c r="R3729">
        <v>89.99</v>
      </c>
      <c r="S3729">
        <v>42</v>
      </c>
      <c r="T3729">
        <f t="shared" si="58"/>
        <v>989.89</v>
      </c>
    </row>
    <row r="3730" spans="1:20" x14ac:dyDescent="0.25">
      <c r="A3730">
        <v>3729</v>
      </c>
      <c r="B3730">
        <v>89722</v>
      </c>
      <c r="C3730" t="s">
        <v>1796</v>
      </c>
      <c r="D3730" t="s">
        <v>20</v>
      </c>
      <c r="E3730" t="s">
        <v>21</v>
      </c>
      <c r="F3730" t="s">
        <v>40</v>
      </c>
      <c r="G3730" t="s">
        <v>23</v>
      </c>
      <c r="H3730" t="s">
        <v>206</v>
      </c>
      <c r="I3730" t="s">
        <v>28</v>
      </c>
      <c r="J3730" t="s">
        <v>84</v>
      </c>
      <c r="K3730" t="s">
        <v>409</v>
      </c>
      <c r="L3730" t="s">
        <v>192</v>
      </c>
      <c r="M3730" t="s">
        <v>75</v>
      </c>
      <c r="N3730" s="2">
        <v>41427</v>
      </c>
      <c r="O3730" s="2">
        <v>41429</v>
      </c>
      <c r="P3730">
        <v>13</v>
      </c>
      <c r="Q3730" s="1">
        <v>0.05</v>
      </c>
      <c r="R3730">
        <v>65.989999999999995</v>
      </c>
      <c r="S3730">
        <v>3.99</v>
      </c>
      <c r="T3730">
        <f t="shared" si="58"/>
        <v>857.86999999999989</v>
      </c>
    </row>
    <row r="3731" spans="1:20" x14ac:dyDescent="0.25">
      <c r="A3731">
        <v>3730</v>
      </c>
      <c r="B3731">
        <v>86588</v>
      </c>
      <c r="C3731" t="s">
        <v>836</v>
      </c>
      <c r="D3731" t="s">
        <v>20</v>
      </c>
      <c r="E3731" t="s">
        <v>39</v>
      </c>
      <c r="F3731" t="s">
        <v>22</v>
      </c>
      <c r="G3731" t="s">
        <v>32</v>
      </c>
      <c r="H3731" t="s">
        <v>49</v>
      </c>
      <c r="I3731" t="s">
        <v>28</v>
      </c>
      <c r="J3731" t="s">
        <v>84</v>
      </c>
      <c r="K3731" t="s">
        <v>129</v>
      </c>
      <c r="L3731" t="s">
        <v>192</v>
      </c>
      <c r="M3731" t="s">
        <v>499</v>
      </c>
      <c r="N3731" s="2">
        <v>41528</v>
      </c>
      <c r="O3731" s="2">
        <v>41528</v>
      </c>
      <c r="P3731">
        <v>18</v>
      </c>
      <c r="Q3731" s="1">
        <v>7.0000000000000007E-2</v>
      </c>
      <c r="R3731">
        <v>3.58</v>
      </c>
      <c r="S3731">
        <v>5.47</v>
      </c>
      <c r="T3731">
        <f t="shared" si="58"/>
        <v>64.44</v>
      </c>
    </row>
    <row r="3732" spans="1:20" x14ac:dyDescent="0.25">
      <c r="A3732">
        <v>3731</v>
      </c>
      <c r="B3732">
        <v>91103</v>
      </c>
      <c r="C3732" t="s">
        <v>1638</v>
      </c>
      <c r="D3732" t="s">
        <v>20</v>
      </c>
      <c r="E3732" t="s">
        <v>187</v>
      </c>
      <c r="F3732" t="s">
        <v>40</v>
      </c>
      <c r="G3732" t="s">
        <v>41</v>
      </c>
      <c r="H3732" t="s">
        <v>188</v>
      </c>
      <c r="I3732" t="s">
        <v>28</v>
      </c>
      <c r="J3732" t="s">
        <v>84</v>
      </c>
      <c r="K3732" t="s">
        <v>145</v>
      </c>
      <c r="L3732" t="s">
        <v>192</v>
      </c>
      <c r="M3732" t="s">
        <v>99</v>
      </c>
      <c r="N3732" s="2">
        <v>40917</v>
      </c>
      <c r="O3732" s="2">
        <v>40917</v>
      </c>
      <c r="P3732">
        <v>2</v>
      </c>
      <c r="Q3732" s="1">
        <v>0.04</v>
      </c>
      <c r="R3732">
        <v>46.94</v>
      </c>
      <c r="S3732">
        <v>6.77</v>
      </c>
      <c r="T3732">
        <f t="shared" si="58"/>
        <v>93.88</v>
      </c>
    </row>
    <row r="3733" spans="1:20" x14ac:dyDescent="0.25">
      <c r="A3733">
        <v>3732</v>
      </c>
      <c r="B3733">
        <v>87715</v>
      </c>
      <c r="C3733" t="s">
        <v>587</v>
      </c>
      <c r="D3733" t="s">
        <v>20</v>
      </c>
      <c r="E3733" t="s">
        <v>21</v>
      </c>
      <c r="F3733" t="s">
        <v>47</v>
      </c>
      <c r="G3733" t="s">
        <v>41</v>
      </c>
      <c r="H3733" t="s">
        <v>203</v>
      </c>
      <c r="I3733" t="s">
        <v>28</v>
      </c>
      <c r="J3733" t="s">
        <v>84</v>
      </c>
      <c r="K3733" t="s">
        <v>1243</v>
      </c>
      <c r="L3733" t="s">
        <v>26</v>
      </c>
      <c r="M3733" t="s">
        <v>51</v>
      </c>
      <c r="N3733" s="2">
        <v>41285</v>
      </c>
      <c r="O3733" s="2">
        <v>41286</v>
      </c>
      <c r="P3733">
        <v>9</v>
      </c>
      <c r="Q3733" s="1">
        <v>0.06</v>
      </c>
      <c r="R3733">
        <v>39.24</v>
      </c>
      <c r="S3733">
        <v>1.99</v>
      </c>
      <c r="T3733">
        <f t="shared" si="58"/>
        <v>353.16</v>
      </c>
    </row>
    <row r="3734" spans="1:20" x14ac:dyDescent="0.25">
      <c r="A3734">
        <v>3733</v>
      </c>
      <c r="B3734">
        <v>87712</v>
      </c>
      <c r="C3734" t="s">
        <v>587</v>
      </c>
      <c r="D3734" t="s">
        <v>20</v>
      </c>
      <c r="E3734" t="s">
        <v>21</v>
      </c>
      <c r="F3734" t="s">
        <v>47</v>
      </c>
      <c r="G3734" t="s">
        <v>93</v>
      </c>
      <c r="H3734" t="s">
        <v>24</v>
      </c>
      <c r="I3734" t="s">
        <v>28</v>
      </c>
      <c r="J3734" t="s">
        <v>84</v>
      </c>
      <c r="K3734" t="s">
        <v>201</v>
      </c>
      <c r="L3734" t="s">
        <v>706</v>
      </c>
      <c r="M3734" t="s">
        <v>167</v>
      </c>
      <c r="N3734" s="2">
        <v>40770</v>
      </c>
      <c r="O3734" s="2">
        <v>40770</v>
      </c>
      <c r="P3734">
        <v>1</v>
      </c>
      <c r="Q3734" s="1">
        <v>0.06</v>
      </c>
      <c r="R3734">
        <v>17.98</v>
      </c>
      <c r="S3734">
        <v>8.51</v>
      </c>
      <c r="T3734">
        <f t="shared" si="58"/>
        <v>17.98</v>
      </c>
    </row>
    <row r="3735" spans="1:20" x14ac:dyDescent="0.25">
      <c r="A3735">
        <v>3734</v>
      </c>
      <c r="B3735">
        <v>87712</v>
      </c>
      <c r="C3735" t="s">
        <v>484</v>
      </c>
      <c r="D3735" t="s">
        <v>20</v>
      </c>
      <c r="E3735" t="s">
        <v>39</v>
      </c>
      <c r="F3735" t="s">
        <v>47</v>
      </c>
      <c r="G3735" t="s">
        <v>93</v>
      </c>
      <c r="H3735" t="s">
        <v>61</v>
      </c>
      <c r="I3735" t="s">
        <v>28</v>
      </c>
      <c r="J3735" t="s">
        <v>84</v>
      </c>
      <c r="K3735" t="s">
        <v>71</v>
      </c>
      <c r="L3735" t="s">
        <v>192</v>
      </c>
      <c r="M3735" t="s">
        <v>156</v>
      </c>
      <c r="N3735" s="2">
        <v>40770</v>
      </c>
      <c r="O3735" s="2">
        <v>40772</v>
      </c>
      <c r="P3735">
        <v>5</v>
      </c>
      <c r="Q3735" s="1">
        <v>0.04</v>
      </c>
      <c r="R3735">
        <v>12.95</v>
      </c>
      <c r="S3735">
        <v>4.9800000000000004</v>
      </c>
      <c r="T3735">
        <f t="shared" si="58"/>
        <v>64.75</v>
      </c>
    </row>
    <row r="3736" spans="1:20" x14ac:dyDescent="0.25">
      <c r="A3736">
        <v>3735</v>
      </c>
      <c r="B3736">
        <v>90516</v>
      </c>
      <c r="C3736" t="s">
        <v>127</v>
      </c>
      <c r="D3736" t="s">
        <v>20</v>
      </c>
      <c r="E3736" t="s">
        <v>39</v>
      </c>
      <c r="F3736" t="s">
        <v>22</v>
      </c>
      <c r="G3736" t="s">
        <v>93</v>
      </c>
      <c r="H3736" t="s">
        <v>94</v>
      </c>
      <c r="I3736" t="s">
        <v>28</v>
      </c>
      <c r="J3736" t="s">
        <v>84</v>
      </c>
      <c r="K3736" t="s">
        <v>71</v>
      </c>
      <c r="L3736" t="s">
        <v>44</v>
      </c>
      <c r="M3736" t="s">
        <v>86</v>
      </c>
      <c r="N3736" s="2">
        <v>40768</v>
      </c>
      <c r="O3736" s="2">
        <v>40769</v>
      </c>
      <c r="P3736">
        <v>15</v>
      </c>
      <c r="Q3736" s="1">
        <v>0.06</v>
      </c>
      <c r="R3736">
        <v>1.48</v>
      </c>
      <c r="S3736">
        <v>0.7</v>
      </c>
      <c r="T3736">
        <f t="shared" si="58"/>
        <v>22.2</v>
      </c>
    </row>
    <row r="3737" spans="1:20" x14ac:dyDescent="0.25">
      <c r="A3737">
        <v>3736</v>
      </c>
      <c r="B3737">
        <v>90516</v>
      </c>
      <c r="C3737" t="s">
        <v>127</v>
      </c>
      <c r="D3737" t="s">
        <v>20</v>
      </c>
      <c r="E3737" t="s">
        <v>21</v>
      </c>
      <c r="F3737" t="s">
        <v>22</v>
      </c>
      <c r="G3737" t="s">
        <v>93</v>
      </c>
      <c r="H3737" t="s">
        <v>206</v>
      </c>
      <c r="I3737" t="s">
        <v>28</v>
      </c>
      <c r="J3737" t="s">
        <v>84</v>
      </c>
      <c r="K3737" t="s">
        <v>210</v>
      </c>
      <c r="L3737" t="s">
        <v>192</v>
      </c>
      <c r="M3737" t="s">
        <v>199</v>
      </c>
      <c r="N3737" s="2">
        <v>40768</v>
      </c>
      <c r="O3737" s="2">
        <v>40770</v>
      </c>
      <c r="P3737">
        <v>10</v>
      </c>
      <c r="Q3737" s="1">
        <v>0.1</v>
      </c>
      <c r="R3737">
        <v>45.99</v>
      </c>
      <c r="S3737">
        <v>4.99</v>
      </c>
      <c r="T3737">
        <f t="shared" si="58"/>
        <v>459.90000000000003</v>
      </c>
    </row>
    <row r="3738" spans="1:20" x14ac:dyDescent="0.25">
      <c r="A3738">
        <v>3737</v>
      </c>
      <c r="B3738">
        <v>91110</v>
      </c>
      <c r="C3738" t="s">
        <v>1033</v>
      </c>
      <c r="D3738" t="s">
        <v>20</v>
      </c>
      <c r="E3738" t="s">
        <v>21</v>
      </c>
      <c r="F3738" t="s">
        <v>22</v>
      </c>
      <c r="G3738" t="s">
        <v>48</v>
      </c>
      <c r="H3738" t="s">
        <v>206</v>
      </c>
      <c r="I3738" t="s">
        <v>28</v>
      </c>
      <c r="J3738" t="s">
        <v>84</v>
      </c>
      <c r="K3738" t="s">
        <v>198</v>
      </c>
      <c r="L3738" t="s">
        <v>192</v>
      </c>
      <c r="M3738" t="s">
        <v>294</v>
      </c>
      <c r="N3738" s="2">
        <v>40450</v>
      </c>
      <c r="O3738" s="2">
        <v>40457</v>
      </c>
      <c r="P3738">
        <v>2</v>
      </c>
      <c r="Q3738" s="1">
        <v>0.03</v>
      </c>
      <c r="R3738">
        <v>140.99</v>
      </c>
      <c r="S3738">
        <v>4.2</v>
      </c>
      <c r="T3738">
        <f t="shared" si="58"/>
        <v>281.98</v>
      </c>
    </row>
    <row r="3739" spans="1:20" x14ac:dyDescent="0.25">
      <c r="A3739">
        <v>3738</v>
      </c>
      <c r="B3739">
        <v>89359</v>
      </c>
      <c r="C3739" t="s">
        <v>1582</v>
      </c>
      <c r="D3739" t="s">
        <v>20</v>
      </c>
      <c r="E3739" t="s">
        <v>21</v>
      </c>
      <c r="F3739" t="s">
        <v>22</v>
      </c>
      <c r="G3739" t="s">
        <v>48</v>
      </c>
      <c r="H3739" t="s">
        <v>24</v>
      </c>
      <c r="I3739" t="s">
        <v>28</v>
      </c>
      <c r="J3739" t="s">
        <v>84</v>
      </c>
      <c r="K3739" t="s">
        <v>1107</v>
      </c>
      <c r="L3739" t="s">
        <v>706</v>
      </c>
      <c r="M3739" t="s">
        <v>80</v>
      </c>
      <c r="N3739" s="2">
        <v>41449</v>
      </c>
      <c r="O3739" s="2">
        <v>41454</v>
      </c>
      <c r="P3739">
        <v>2</v>
      </c>
      <c r="Q3739" s="1">
        <v>0.03</v>
      </c>
      <c r="R3739">
        <v>13.99</v>
      </c>
      <c r="S3739">
        <v>7.51</v>
      </c>
      <c r="T3739">
        <f t="shared" si="58"/>
        <v>27.98</v>
      </c>
    </row>
    <row r="3740" spans="1:20" x14ac:dyDescent="0.25">
      <c r="A3740">
        <v>3739</v>
      </c>
      <c r="B3740">
        <v>89303</v>
      </c>
      <c r="C3740" t="s">
        <v>1260</v>
      </c>
      <c r="D3740" t="s">
        <v>20</v>
      </c>
      <c r="E3740" t="s">
        <v>39</v>
      </c>
      <c r="F3740" t="s">
        <v>22</v>
      </c>
      <c r="G3740" t="s">
        <v>93</v>
      </c>
      <c r="H3740" t="s">
        <v>78</v>
      </c>
      <c r="I3740" t="s">
        <v>28</v>
      </c>
      <c r="J3740" t="s">
        <v>84</v>
      </c>
      <c r="K3740" t="s">
        <v>79</v>
      </c>
      <c r="L3740" t="s">
        <v>192</v>
      </c>
      <c r="M3740" t="s">
        <v>227</v>
      </c>
      <c r="N3740" s="2">
        <v>40616</v>
      </c>
      <c r="O3740" s="2">
        <v>40618</v>
      </c>
      <c r="P3740">
        <v>10</v>
      </c>
      <c r="Q3740" s="1">
        <v>0.09</v>
      </c>
      <c r="R3740">
        <v>11.97</v>
      </c>
      <c r="S3740">
        <v>4.9800000000000004</v>
      </c>
      <c r="T3740">
        <f t="shared" si="58"/>
        <v>119.7</v>
      </c>
    </row>
    <row r="3741" spans="1:20" x14ac:dyDescent="0.25">
      <c r="A3741">
        <v>3740</v>
      </c>
      <c r="B3741">
        <v>91121</v>
      </c>
      <c r="C3741" t="s">
        <v>2245</v>
      </c>
      <c r="D3741" t="s">
        <v>20</v>
      </c>
      <c r="E3741" t="s">
        <v>187</v>
      </c>
      <c r="F3741" t="s">
        <v>22</v>
      </c>
      <c r="G3741" t="s">
        <v>41</v>
      </c>
      <c r="H3741" t="s">
        <v>217</v>
      </c>
      <c r="I3741" t="s">
        <v>28</v>
      </c>
      <c r="J3741" t="s">
        <v>84</v>
      </c>
      <c r="K3741" t="s">
        <v>68</v>
      </c>
      <c r="L3741" t="s">
        <v>44</v>
      </c>
      <c r="M3741" t="s">
        <v>331</v>
      </c>
      <c r="N3741" s="2">
        <v>41626</v>
      </c>
      <c r="O3741" s="2">
        <v>41627</v>
      </c>
      <c r="P3741">
        <v>13</v>
      </c>
      <c r="Q3741" s="1">
        <v>0.09</v>
      </c>
      <c r="R3741">
        <v>45.98</v>
      </c>
      <c r="S3741">
        <v>4.8</v>
      </c>
      <c r="T3741">
        <f t="shared" si="58"/>
        <v>597.74</v>
      </c>
    </row>
    <row r="3742" spans="1:20" x14ac:dyDescent="0.25">
      <c r="A3742">
        <v>3741</v>
      </c>
      <c r="B3742">
        <v>91121</v>
      </c>
      <c r="C3742" t="s">
        <v>1975</v>
      </c>
      <c r="D3742" t="s">
        <v>20</v>
      </c>
      <c r="E3742" t="s">
        <v>21</v>
      </c>
      <c r="F3742" t="s">
        <v>22</v>
      </c>
      <c r="G3742" t="s">
        <v>41</v>
      </c>
      <c r="H3742" t="s">
        <v>33</v>
      </c>
      <c r="I3742" t="s">
        <v>28</v>
      </c>
      <c r="J3742" t="s">
        <v>84</v>
      </c>
      <c r="K3742" t="s">
        <v>1111</v>
      </c>
      <c r="L3742" t="s">
        <v>192</v>
      </c>
      <c r="M3742" t="s">
        <v>232</v>
      </c>
      <c r="N3742" s="2">
        <v>41626</v>
      </c>
      <c r="O3742" s="2">
        <v>41627</v>
      </c>
      <c r="P3742">
        <v>15</v>
      </c>
      <c r="Q3742" s="1">
        <v>0.03</v>
      </c>
      <c r="R3742">
        <v>300.97000000000003</v>
      </c>
      <c r="S3742">
        <v>7.18</v>
      </c>
      <c r="T3742">
        <f t="shared" si="58"/>
        <v>4514.55</v>
      </c>
    </row>
    <row r="3743" spans="1:20" x14ac:dyDescent="0.25">
      <c r="A3743">
        <v>3742</v>
      </c>
      <c r="B3743">
        <v>91121</v>
      </c>
      <c r="C3743" t="s">
        <v>1975</v>
      </c>
      <c r="D3743" t="s">
        <v>20</v>
      </c>
      <c r="E3743" t="s">
        <v>21</v>
      </c>
      <c r="F3743" t="s">
        <v>22</v>
      </c>
      <c r="G3743" t="s">
        <v>41</v>
      </c>
      <c r="H3743" t="s">
        <v>33</v>
      </c>
      <c r="I3743" t="s">
        <v>28</v>
      </c>
      <c r="J3743" t="s">
        <v>84</v>
      </c>
      <c r="K3743" t="s">
        <v>198</v>
      </c>
      <c r="L3743" t="s">
        <v>26</v>
      </c>
      <c r="M3743" t="s">
        <v>86</v>
      </c>
      <c r="N3743" s="2">
        <v>41626</v>
      </c>
      <c r="O3743" s="2">
        <v>41628</v>
      </c>
      <c r="P3743">
        <v>1</v>
      </c>
      <c r="Q3743" s="1">
        <v>0</v>
      </c>
      <c r="R3743">
        <v>29.89</v>
      </c>
      <c r="S3743">
        <v>1.99</v>
      </c>
      <c r="T3743">
        <f t="shared" si="58"/>
        <v>29.89</v>
      </c>
    </row>
    <row r="3744" spans="1:20" x14ac:dyDescent="0.25">
      <c r="A3744">
        <v>3743</v>
      </c>
      <c r="B3744">
        <v>91121</v>
      </c>
      <c r="C3744" t="s">
        <v>1975</v>
      </c>
      <c r="D3744" t="s">
        <v>20</v>
      </c>
      <c r="E3744" t="s">
        <v>39</v>
      </c>
      <c r="F3744" t="s">
        <v>22</v>
      </c>
      <c r="G3744" t="s">
        <v>41</v>
      </c>
      <c r="H3744" t="s">
        <v>94</v>
      </c>
      <c r="I3744" t="s">
        <v>28</v>
      </c>
      <c r="J3744" t="s">
        <v>84</v>
      </c>
      <c r="K3744" t="s">
        <v>154</v>
      </c>
      <c r="L3744" t="s">
        <v>192</v>
      </c>
      <c r="M3744" t="s">
        <v>294</v>
      </c>
      <c r="N3744" s="2">
        <v>41626</v>
      </c>
      <c r="O3744" s="2">
        <v>41627</v>
      </c>
      <c r="P3744">
        <v>25</v>
      </c>
      <c r="Q3744" s="1">
        <v>0</v>
      </c>
      <c r="R3744">
        <v>15.57</v>
      </c>
      <c r="S3744">
        <v>1.39</v>
      </c>
      <c r="T3744">
        <f t="shared" si="58"/>
        <v>389.25</v>
      </c>
    </row>
    <row r="3745" spans="1:20" x14ac:dyDescent="0.25">
      <c r="A3745">
        <v>3744</v>
      </c>
      <c r="B3745">
        <v>87967</v>
      </c>
      <c r="C3745" t="s">
        <v>568</v>
      </c>
      <c r="D3745" t="s">
        <v>20</v>
      </c>
      <c r="E3745" t="s">
        <v>39</v>
      </c>
      <c r="F3745" t="s">
        <v>40</v>
      </c>
      <c r="G3745" t="s">
        <v>32</v>
      </c>
      <c r="H3745" t="s">
        <v>61</v>
      </c>
      <c r="I3745" t="s">
        <v>28</v>
      </c>
      <c r="J3745" t="s">
        <v>84</v>
      </c>
      <c r="K3745" t="s">
        <v>248</v>
      </c>
      <c r="L3745" t="s">
        <v>192</v>
      </c>
      <c r="M3745" t="s">
        <v>99</v>
      </c>
      <c r="N3745" s="2">
        <v>40759</v>
      </c>
      <c r="O3745" s="2">
        <v>40760</v>
      </c>
      <c r="P3745">
        <v>3</v>
      </c>
      <c r="Q3745" s="1">
        <v>0.01</v>
      </c>
      <c r="R3745">
        <v>18.97</v>
      </c>
      <c r="S3745">
        <v>5.21</v>
      </c>
      <c r="T3745">
        <f t="shared" si="58"/>
        <v>56.91</v>
      </c>
    </row>
    <row r="3746" spans="1:20" x14ac:dyDescent="0.25">
      <c r="A3746">
        <v>3745</v>
      </c>
      <c r="B3746">
        <v>85926</v>
      </c>
      <c r="C3746" t="s">
        <v>616</v>
      </c>
      <c r="D3746" t="s">
        <v>20</v>
      </c>
      <c r="E3746" t="s">
        <v>39</v>
      </c>
      <c r="F3746" t="s">
        <v>40</v>
      </c>
      <c r="G3746" t="s">
        <v>32</v>
      </c>
      <c r="H3746" t="s">
        <v>61</v>
      </c>
      <c r="I3746" t="s">
        <v>28</v>
      </c>
      <c r="J3746" t="s">
        <v>52</v>
      </c>
      <c r="K3746" t="s">
        <v>58</v>
      </c>
      <c r="L3746" t="s">
        <v>192</v>
      </c>
      <c r="M3746" t="s">
        <v>108</v>
      </c>
      <c r="N3746" s="2">
        <v>41566</v>
      </c>
      <c r="O3746" s="2">
        <v>41566</v>
      </c>
      <c r="P3746">
        <v>12</v>
      </c>
      <c r="Q3746" s="1">
        <v>0.06</v>
      </c>
      <c r="R3746">
        <v>15.01</v>
      </c>
      <c r="S3746">
        <v>8.4</v>
      </c>
      <c r="T3746">
        <f t="shared" si="58"/>
        <v>180.12</v>
      </c>
    </row>
    <row r="3747" spans="1:20" x14ac:dyDescent="0.25">
      <c r="A3747">
        <v>3746</v>
      </c>
      <c r="B3747">
        <v>85926</v>
      </c>
      <c r="C3747" t="s">
        <v>616</v>
      </c>
      <c r="D3747" t="s">
        <v>20</v>
      </c>
      <c r="E3747" t="s">
        <v>39</v>
      </c>
      <c r="F3747" t="s">
        <v>40</v>
      </c>
      <c r="G3747" t="s">
        <v>32</v>
      </c>
      <c r="H3747" t="s">
        <v>94</v>
      </c>
      <c r="I3747" t="s">
        <v>28</v>
      </c>
      <c r="J3747" t="s">
        <v>52</v>
      </c>
      <c r="K3747" t="s">
        <v>158</v>
      </c>
      <c r="L3747" t="s">
        <v>192</v>
      </c>
      <c r="M3747" t="s">
        <v>75</v>
      </c>
      <c r="N3747" s="2">
        <v>41566</v>
      </c>
      <c r="O3747" s="2">
        <v>41568</v>
      </c>
      <c r="P3747">
        <v>1</v>
      </c>
      <c r="Q3747" s="1">
        <v>0.05</v>
      </c>
      <c r="R3747">
        <v>59.78</v>
      </c>
      <c r="S3747">
        <v>10.29</v>
      </c>
      <c r="T3747">
        <f t="shared" si="58"/>
        <v>59.78</v>
      </c>
    </row>
    <row r="3748" spans="1:20" x14ac:dyDescent="0.25">
      <c r="A3748">
        <v>3747</v>
      </c>
      <c r="B3748">
        <v>85926</v>
      </c>
      <c r="C3748" t="s">
        <v>1297</v>
      </c>
      <c r="D3748" t="s">
        <v>20</v>
      </c>
      <c r="E3748" t="s">
        <v>21</v>
      </c>
      <c r="F3748" t="s">
        <v>40</v>
      </c>
      <c r="G3748" t="s">
        <v>32</v>
      </c>
      <c r="H3748" t="s">
        <v>33</v>
      </c>
      <c r="I3748" t="s">
        <v>28</v>
      </c>
      <c r="J3748" t="s">
        <v>52</v>
      </c>
      <c r="K3748" t="s">
        <v>1147</v>
      </c>
      <c r="L3748" t="s">
        <v>192</v>
      </c>
      <c r="M3748" t="s">
        <v>175</v>
      </c>
      <c r="N3748" s="2">
        <v>41566</v>
      </c>
      <c r="O3748" s="2">
        <v>41568</v>
      </c>
      <c r="P3748">
        <v>13</v>
      </c>
      <c r="Q3748" s="1">
        <v>0.04</v>
      </c>
      <c r="R3748">
        <v>155.99</v>
      </c>
      <c r="S3748">
        <v>8.08</v>
      </c>
      <c r="T3748">
        <f t="shared" si="58"/>
        <v>2027.8700000000001</v>
      </c>
    </row>
    <row r="3749" spans="1:20" x14ac:dyDescent="0.25">
      <c r="A3749">
        <v>3748</v>
      </c>
      <c r="B3749">
        <v>89381</v>
      </c>
      <c r="C3749" t="s">
        <v>276</v>
      </c>
      <c r="D3749" t="s">
        <v>20</v>
      </c>
      <c r="E3749" t="s">
        <v>39</v>
      </c>
      <c r="F3749" t="s">
        <v>22</v>
      </c>
      <c r="G3749" t="s">
        <v>48</v>
      </c>
      <c r="H3749" t="s">
        <v>61</v>
      </c>
      <c r="I3749" t="s">
        <v>28</v>
      </c>
      <c r="J3749" t="s">
        <v>52</v>
      </c>
      <c r="K3749" t="s">
        <v>58</v>
      </c>
      <c r="L3749" t="s">
        <v>44</v>
      </c>
      <c r="M3749" t="s">
        <v>232</v>
      </c>
      <c r="N3749" s="2">
        <v>41565</v>
      </c>
      <c r="O3749" s="2">
        <v>41569</v>
      </c>
      <c r="P3749">
        <v>9</v>
      </c>
      <c r="Q3749" s="1">
        <v>0.06</v>
      </c>
      <c r="R3749">
        <v>1.81</v>
      </c>
      <c r="S3749">
        <v>0.75</v>
      </c>
      <c r="T3749">
        <f t="shared" si="58"/>
        <v>16.29</v>
      </c>
    </row>
    <row r="3750" spans="1:20" x14ac:dyDescent="0.25">
      <c r="A3750">
        <v>3749</v>
      </c>
      <c r="B3750">
        <v>91125</v>
      </c>
      <c r="C3750" t="s">
        <v>957</v>
      </c>
      <c r="D3750" t="s">
        <v>38</v>
      </c>
      <c r="E3750" t="s">
        <v>39</v>
      </c>
      <c r="F3750" t="s">
        <v>31</v>
      </c>
      <c r="G3750" t="s">
        <v>48</v>
      </c>
      <c r="H3750" t="s">
        <v>89</v>
      </c>
      <c r="I3750" t="s">
        <v>28</v>
      </c>
      <c r="J3750" t="s">
        <v>52</v>
      </c>
      <c r="K3750" t="s">
        <v>105</v>
      </c>
      <c r="L3750" t="s">
        <v>26</v>
      </c>
      <c r="M3750" t="s">
        <v>69</v>
      </c>
      <c r="N3750" s="2">
        <v>41129</v>
      </c>
      <c r="O3750" s="2">
        <v>41134</v>
      </c>
      <c r="P3750">
        <v>24</v>
      </c>
      <c r="Q3750" s="1">
        <v>0.01</v>
      </c>
      <c r="R3750">
        <v>8.57</v>
      </c>
      <c r="S3750">
        <v>6.14</v>
      </c>
      <c r="T3750">
        <f t="shared" si="58"/>
        <v>205.68</v>
      </c>
    </row>
    <row r="3751" spans="1:20" x14ac:dyDescent="0.25">
      <c r="A3751">
        <v>3750</v>
      </c>
      <c r="B3751">
        <v>89587</v>
      </c>
      <c r="C3751" t="s">
        <v>408</v>
      </c>
      <c r="D3751" t="s">
        <v>578</v>
      </c>
      <c r="E3751" t="s">
        <v>187</v>
      </c>
      <c r="F3751" t="s">
        <v>47</v>
      </c>
      <c r="G3751" t="s">
        <v>48</v>
      </c>
      <c r="H3751" t="s">
        <v>217</v>
      </c>
      <c r="I3751" t="s">
        <v>28</v>
      </c>
      <c r="J3751" t="s">
        <v>52</v>
      </c>
      <c r="K3751" t="s">
        <v>116</v>
      </c>
      <c r="L3751" t="s">
        <v>330</v>
      </c>
      <c r="M3751" t="s">
        <v>160</v>
      </c>
      <c r="N3751" s="2">
        <v>40635</v>
      </c>
      <c r="O3751" s="2">
        <v>40640</v>
      </c>
      <c r="P3751">
        <v>1</v>
      </c>
      <c r="Q3751" s="1">
        <v>0.01</v>
      </c>
      <c r="R3751">
        <v>550.98</v>
      </c>
      <c r="S3751">
        <v>45.7</v>
      </c>
      <c r="T3751">
        <f t="shared" si="58"/>
        <v>550.98</v>
      </c>
    </row>
    <row r="3752" spans="1:20" x14ac:dyDescent="0.25">
      <c r="A3752">
        <v>3751</v>
      </c>
      <c r="B3752">
        <v>88369</v>
      </c>
      <c r="C3752" t="s">
        <v>1152</v>
      </c>
      <c r="D3752" t="s">
        <v>20</v>
      </c>
      <c r="E3752" t="s">
        <v>21</v>
      </c>
      <c r="F3752" t="s">
        <v>31</v>
      </c>
      <c r="G3752" t="s">
        <v>23</v>
      </c>
      <c r="H3752" t="s">
        <v>24</v>
      </c>
      <c r="I3752" t="s">
        <v>28</v>
      </c>
      <c r="J3752" t="s">
        <v>52</v>
      </c>
      <c r="K3752" t="s">
        <v>1243</v>
      </c>
      <c r="L3752" t="s">
        <v>192</v>
      </c>
      <c r="M3752" t="s">
        <v>35</v>
      </c>
      <c r="N3752" s="2">
        <v>40604</v>
      </c>
      <c r="O3752" s="2">
        <v>40605</v>
      </c>
      <c r="P3752">
        <v>7</v>
      </c>
      <c r="Q3752" s="1">
        <v>0.05</v>
      </c>
      <c r="R3752">
        <v>45.99</v>
      </c>
      <c r="S3752">
        <v>2.5</v>
      </c>
      <c r="T3752">
        <f t="shared" si="58"/>
        <v>321.93</v>
      </c>
    </row>
    <row r="3753" spans="1:20" x14ac:dyDescent="0.25">
      <c r="A3753">
        <v>3752</v>
      </c>
      <c r="B3753">
        <v>86602</v>
      </c>
      <c r="C3753" t="s">
        <v>1213</v>
      </c>
      <c r="D3753" t="s">
        <v>20</v>
      </c>
      <c r="E3753" t="s">
        <v>39</v>
      </c>
      <c r="F3753" t="s">
        <v>47</v>
      </c>
      <c r="G3753" t="s">
        <v>32</v>
      </c>
      <c r="H3753" t="s">
        <v>61</v>
      </c>
      <c r="I3753" t="s">
        <v>28</v>
      </c>
      <c r="J3753" t="s">
        <v>52</v>
      </c>
      <c r="K3753" t="s">
        <v>228</v>
      </c>
      <c r="L3753" t="s">
        <v>192</v>
      </c>
      <c r="M3753" t="s">
        <v>111</v>
      </c>
      <c r="N3753" s="2">
        <v>40627</v>
      </c>
      <c r="O3753" s="2">
        <v>40630</v>
      </c>
      <c r="P3753">
        <v>8</v>
      </c>
      <c r="Q3753" s="1">
        <v>0.03</v>
      </c>
      <c r="R3753">
        <v>4.9800000000000004</v>
      </c>
      <c r="S3753">
        <v>6.07</v>
      </c>
      <c r="T3753">
        <f t="shared" si="58"/>
        <v>39.840000000000003</v>
      </c>
    </row>
    <row r="3754" spans="1:20" x14ac:dyDescent="0.25">
      <c r="A3754">
        <v>3753</v>
      </c>
      <c r="B3754">
        <v>90070</v>
      </c>
      <c r="C3754" t="s">
        <v>177</v>
      </c>
      <c r="D3754" t="s">
        <v>578</v>
      </c>
      <c r="E3754" t="s">
        <v>21</v>
      </c>
      <c r="F3754" t="s">
        <v>31</v>
      </c>
      <c r="G3754" t="s">
        <v>23</v>
      </c>
      <c r="H3754" t="s">
        <v>203</v>
      </c>
      <c r="I3754" t="s">
        <v>28</v>
      </c>
      <c r="J3754" t="s">
        <v>52</v>
      </c>
      <c r="K3754" t="s">
        <v>1138</v>
      </c>
      <c r="L3754" t="s">
        <v>330</v>
      </c>
      <c r="M3754" t="s">
        <v>178</v>
      </c>
      <c r="N3754" s="2">
        <v>40687</v>
      </c>
      <c r="O3754" s="2">
        <v>40690</v>
      </c>
      <c r="P3754">
        <v>9</v>
      </c>
      <c r="Q3754" s="1">
        <v>0.08</v>
      </c>
      <c r="R3754">
        <v>400.97</v>
      </c>
      <c r="S3754">
        <v>48.26</v>
      </c>
      <c r="T3754">
        <f t="shared" si="58"/>
        <v>3608.7300000000005</v>
      </c>
    </row>
    <row r="3755" spans="1:20" x14ac:dyDescent="0.25">
      <c r="A3755">
        <v>3754</v>
      </c>
      <c r="B3755">
        <v>87300</v>
      </c>
      <c r="C3755" t="s">
        <v>1301</v>
      </c>
      <c r="D3755" t="s">
        <v>20</v>
      </c>
      <c r="E3755" t="s">
        <v>39</v>
      </c>
      <c r="F3755" t="s">
        <v>31</v>
      </c>
      <c r="G3755" t="s">
        <v>48</v>
      </c>
      <c r="H3755" t="s">
        <v>61</v>
      </c>
      <c r="I3755" t="s">
        <v>28</v>
      </c>
      <c r="J3755" t="s">
        <v>52</v>
      </c>
      <c r="K3755" t="s">
        <v>189</v>
      </c>
      <c r="L3755" t="s">
        <v>26</v>
      </c>
      <c r="M3755" t="s">
        <v>131</v>
      </c>
      <c r="N3755" s="2">
        <v>40903</v>
      </c>
      <c r="O3755" s="2">
        <v>40930</v>
      </c>
      <c r="P3755">
        <v>8</v>
      </c>
      <c r="Q3755" s="1">
        <v>0.03</v>
      </c>
      <c r="R3755">
        <v>11.97</v>
      </c>
      <c r="S3755">
        <v>5.81</v>
      </c>
      <c r="T3755">
        <f t="shared" si="58"/>
        <v>95.76</v>
      </c>
    </row>
    <row r="3756" spans="1:20" x14ac:dyDescent="0.25">
      <c r="A3756">
        <v>3755</v>
      </c>
      <c r="B3756">
        <v>87300</v>
      </c>
      <c r="C3756" t="s">
        <v>1301</v>
      </c>
      <c r="D3756" t="s">
        <v>20</v>
      </c>
      <c r="E3756" t="s">
        <v>21</v>
      </c>
      <c r="F3756" t="s">
        <v>31</v>
      </c>
      <c r="G3756" t="s">
        <v>48</v>
      </c>
      <c r="H3756" t="s">
        <v>33</v>
      </c>
      <c r="I3756" t="s">
        <v>28</v>
      </c>
      <c r="J3756" t="s">
        <v>52</v>
      </c>
      <c r="K3756" t="s">
        <v>34</v>
      </c>
      <c r="L3756" t="s">
        <v>192</v>
      </c>
      <c r="M3756" t="s">
        <v>255</v>
      </c>
      <c r="N3756" s="2">
        <v>40903</v>
      </c>
      <c r="O3756" s="2">
        <v>40934</v>
      </c>
      <c r="P3756">
        <v>3</v>
      </c>
      <c r="Q3756" s="1">
        <v>0.08</v>
      </c>
      <c r="R3756">
        <v>195.99</v>
      </c>
      <c r="S3756">
        <v>4.2</v>
      </c>
      <c r="T3756">
        <f t="shared" si="58"/>
        <v>587.97</v>
      </c>
    </row>
    <row r="3757" spans="1:20" x14ac:dyDescent="0.25">
      <c r="A3757">
        <v>3756</v>
      </c>
      <c r="B3757">
        <v>87300</v>
      </c>
      <c r="C3757" t="s">
        <v>549</v>
      </c>
      <c r="D3757" t="s">
        <v>38</v>
      </c>
      <c r="E3757" t="s">
        <v>21</v>
      </c>
      <c r="F3757" t="s">
        <v>22</v>
      </c>
      <c r="G3757" t="s">
        <v>48</v>
      </c>
      <c r="H3757" t="s">
        <v>203</v>
      </c>
      <c r="I3757" t="s">
        <v>28</v>
      </c>
      <c r="J3757" t="s">
        <v>52</v>
      </c>
      <c r="K3757" t="s">
        <v>213</v>
      </c>
      <c r="L3757" t="s">
        <v>192</v>
      </c>
      <c r="M3757" t="s">
        <v>182</v>
      </c>
      <c r="N3757" s="2">
        <v>40903</v>
      </c>
      <c r="O3757" s="2">
        <v>40922</v>
      </c>
      <c r="P3757">
        <v>20</v>
      </c>
      <c r="Q3757" s="1">
        <v>0.06</v>
      </c>
      <c r="R3757">
        <v>125.99</v>
      </c>
      <c r="S3757">
        <v>8.08</v>
      </c>
      <c r="T3757">
        <f t="shared" si="58"/>
        <v>2519.7999999999997</v>
      </c>
    </row>
    <row r="3758" spans="1:20" x14ac:dyDescent="0.25">
      <c r="A3758">
        <v>3757</v>
      </c>
      <c r="B3758">
        <v>86537</v>
      </c>
      <c r="C3758" t="s">
        <v>1292</v>
      </c>
      <c r="D3758" t="s">
        <v>20</v>
      </c>
      <c r="E3758" t="s">
        <v>21</v>
      </c>
      <c r="F3758" t="s">
        <v>31</v>
      </c>
      <c r="G3758" t="s">
        <v>93</v>
      </c>
      <c r="H3758" t="s">
        <v>33</v>
      </c>
      <c r="I3758" t="s">
        <v>28</v>
      </c>
      <c r="J3758" t="s">
        <v>52</v>
      </c>
      <c r="K3758" t="s">
        <v>1138</v>
      </c>
      <c r="L3758" t="s">
        <v>192</v>
      </c>
      <c r="M3758" t="s">
        <v>146</v>
      </c>
      <c r="N3758" s="2">
        <v>40753</v>
      </c>
      <c r="O3758" s="2">
        <v>40753</v>
      </c>
      <c r="P3758">
        <v>10</v>
      </c>
      <c r="Q3758" s="1">
        <v>0.02</v>
      </c>
      <c r="R3758">
        <v>155.99</v>
      </c>
      <c r="S3758">
        <v>8.99</v>
      </c>
      <c r="T3758">
        <f t="shared" si="58"/>
        <v>1559.9</v>
      </c>
    </row>
    <row r="3759" spans="1:20" x14ac:dyDescent="0.25">
      <c r="A3759">
        <v>3758</v>
      </c>
      <c r="B3759">
        <v>89182</v>
      </c>
      <c r="C3759" t="s">
        <v>1777</v>
      </c>
      <c r="D3759" t="s">
        <v>20</v>
      </c>
      <c r="E3759" t="s">
        <v>39</v>
      </c>
      <c r="F3759" t="s">
        <v>31</v>
      </c>
      <c r="G3759" t="s">
        <v>41</v>
      </c>
      <c r="H3759" t="s">
        <v>89</v>
      </c>
      <c r="I3759" t="s">
        <v>28</v>
      </c>
      <c r="J3759" t="s">
        <v>52</v>
      </c>
      <c r="K3759" t="s">
        <v>74</v>
      </c>
      <c r="L3759" t="s">
        <v>192</v>
      </c>
      <c r="M3759" t="s">
        <v>255</v>
      </c>
      <c r="N3759" s="2">
        <v>41433</v>
      </c>
      <c r="O3759" s="2">
        <v>41434</v>
      </c>
      <c r="P3759">
        <v>12</v>
      </c>
      <c r="Q3759" s="1">
        <v>0</v>
      </c>
      <c r="R3759">
        <v>9.7100000000000009</v>
      </c>
      <c r="S3759">
        <v>9.4499999999999993</v>
      </c>
      <c r="T3759">
        <f t="shared" si="58"/>
        <v>116.52000000000001</v>
      </c>
    </row>
    <row r="3760" spans="1:20" x14ac:dyDescent="0.25">
      <c r="A3760">
        <v>3759</v>
      </c>
      <c r="B3760">
        <v>86062</v>
      </c>
      <c r="C3760" t="s">
        <v>981</v>
      </c>
      <c r="D3760" t="s">
        <v>20</v>
      </c>
      <c r="E3760" t="s">
        <v>39</v>
      </c>
      <c r="F3760" t="s">
        <v>31</v>
      </c>
      <c r="G3760" t="s">
        <v>23</v>
      </c>
      <c r="H3760" t="s">
        <v>61</v>
      </c>
      <c r="I3760" t="s">
        <v>28</v>
      </c>
      <c r="J3760" t="s">
        <v>52</v>
      </c>
      <c r="K3760" t="s">
        <v>129</v>
      </c>
      <c r="L3760" t="s">
        <v>192</v>
      </c>
      <c r="M3760" t="s">
        <v>35</v>
      </c>
      <c r="N3760" s="2">
        <v>41498</v>
      </c>
      <c r="O3760" s="2">
        <v>41500</v>
      </c>
      <c r="P3760">
        <v>10</v>
      </c>
      <c r="Q3760" s="1">
        <v>0.04</v>
      </c>
      <c r="R3760">
        <v>4.13</v>
      </c>
      <c r="S3760">
        <v>0.5</v>
      </c>
      <c r="T3760">
        <f t="shared" si="58"/>
        <v>41.3</v>
      </c>
    </row>
    <row r="3761" spans="1:20" x14ac:dyDescent="0.25">
      <c r="A3761">
        <v>3760</v>
      </c>
      <c r="B3761">
        <v>86062</v>
      </c>
      <c r="C3761" t="s">
        <v>981</v>
      </c>
      <c r="D3761" t="s">
        <v>578</v>
      </c>
      <c r="E3761" t="s">
        <v>187</v>
      </c>
      <c r="F3761" t="s">
        <v>31</v>
      </c>
      <c r="G3761" t="s">
        <v>23</v>
      </c>
      <c r="H3761" t="s">
        <v>217</v>
      </c>
      <c r="I3761" t="s">
        <v>28</v>
      </c>
      <c r="J3761" t="s">
        <v>52</v>
      </c>
      <c r="K3761" t="s">
        <v>291</v>
      </c>
      <c r="L3761" t="s">
        <v>330</v>
      </c>
      <c r="M3761" t="s">
        <v>35</v>
      </c>
      <c r="N3761" s="2">
        <v>41498</v>
      </c>
      <c r="O3761" s="2">
        <v>41500</v>
      </c>
      <c r="P3761">
        <v>13</v>
      </c>
      <c r="Q3761" s="1">
        <v>0.01</v>
      </c>
      <c r="R3761">
        <v>550.98</v>
      </c>
      <c r="S3761">
        <v>64.59</v>
      </c>
      <c r="T3761">
        <f t="shared" si="58"/>
        <v>7162.74</v>
      </c>
    </row>
    <row r="3762" spans="1:20" x14ac:dyDescent="0.25">
      <c r="A3762">
        <v>3761</v>
      </c>
      <c r="B3762">
        <v>91129</v>
      </c>
      <c r="C3762" t="s">
        <v>2118</v>
      </c>
      <c r="D3762" t="s">
        <v>20</v>
      </c>
      <c r="E3762" t="s">
        <v>39</v>
      </c>
      <c r="F3762" t="s">
        <v>22</v>
      </c>
      <c r="G3762" t="s">
        <v>41</v>
      </c>
      <c r="H3762" t="s">
        <v>94</v>
      </c>
      <c r="I3762" t="s">
        <v>28</v>
      </c>
      <c r="J3762" t="s">
        <v>52</v>
      </c>
      <c r="K3762" t="s">
        <v>189</v>
      </c>
      <c r="L3762" t="s">
        <v>706</v>
      </c>
      <c r="M3762" t="s">
        <v>232</v>
      </c>
      <c r="N3762" s="2">
        <v>41188</v>
      </c>
      <c r="O3762" s="2">
        <v>41189</v>
      </c>
      <c r="P3762">
        <v>21</v>
      </c>
      <c r="Q3762" s="1">
        <v>7.0000000000000007E-2</v>
      </c>
      <c r="R3762">
        <v>25.98</v>
      </c>
      <c r="S3762">
        <v>5.37</v>
      </c>
      <c r="T3762">
        <f t="shared" si="58"/>
        <v>545.58000000000004</v>
      </c>
    </row>
    <row r="3763" spans="1:20" x14ac:dyDescent="0.25">
      <c r="A3763">
        <v>3762</v>
      </c>
      <c r="B3763">
        <v>91129</v>
      </c>
      <c r="C3763" t="s">
        <v>2118</v>
      </c>
      <c r="D3763" t="s">
        <v>578</v>
      </c>
      <c r="E3763" t="s">
        <v>187</v>
      </c>
      <c r="F3763" t="s">
        <v>22</v>
      </c>
      <c r="G3763" t="s">
        <v>41</v>
      </c>
      <c r="H3763" t="s">
        <v>188</v>
      </c>
      <c r="I3763" t="s">
        <v>28</v>
      </c>
      <c r="J3763" t="s">
        <v>52</v>
      </c>
      <c r="K3763" t="s">
        <v>228</v>
      </c>
      <c r="L3763" t="s">
        <v>283</v>
      </c>
      <c r="M3763" t="s">
        <v>294</v>
      </c>
      <c r="N3763" s="2">
        <v>41188</v>
      </c>
      <c r="O3763" s="2">
        <v>41190</v>
      </c>
      <c r="P3763">
        <v>19</v>
      </c>
      <c r="Q3763" s="1">
        <v>0.01</v>
      </c>
      <c r="R3763">
        <v>135.99</v>
      </c>
      <c r="S3763">
        <v>28.63</v>
      </c>
      <c r="T3763">
        <f t="shared" si="58"/>
        <v>2583.8100000000004</v>
      </c>
    </row>
    <row r="3764" spans="1:20" x14ac:dyDescent="0.25">
      <c r="A3764">
        <v>3763</v>
      </c>
      <c r="B3764">
        <v>91129</v>
      </c>
      <c r="C3764" t="s">
        <v>2118</v>
      </c>
      <c r="D3764" t="s">
        <v>20</v>
      </c>
      <c r="E3764" t="s">
        <v>21</v>
      </c>
      <c r="F3764" t="s">
        <v>22</v>
      </c>
      <c r="G3764" t="s">
        <v>41</v>
      </c>
      <c r="H3764" t="s">
        <v>206</v>
      </c>
      <c r="I3764" t="s">
        <v>28</v>
      </c>
      <c r="J3764" t="s">
        <v>52</v>
      </c>
      <c r="K3764" t="s">
        <v>201</v>
      </c>
      <c r="L3764" t="s">
        <v>706</v>
      </c>
      <c r="M3764" t="s">
        <v>190</v>
      </c>
      <c r="N3764" s="2">
        <v>41188</v>
      </c>
      <c r="O3764" s="2">
        <v>41188</v>
      </c>
      <c r="P3764">
        <v>19</v>
      </c>
      <c r="Q3764" s="1">
        <v>7.0000000000000007E-2</v>
      </c>
      <c r="R3764">
        <v>150.97999999999999</v>
      </c>
      <c r="S3764">
        <v>13.99</v>
      </c>
      <c r="T3764">
        <f t="shared" si="58"/>
        <v>2868.62</v>
      </c>
    </row>
    <row r="3765" spans="1:20" x14ac:dyDescent="0.25">
      <c r="A3765">
        <v>3764</v>
      </c>
      <c r="B3765">
        <v>86151</v>
      </c>
      <c r="C3765" t="s">
        <v>314</v>
      </c>
      <c r="D3765" t="s">
        <v>20</v>
      </c>
      <c r="E3765" t="s">
        <v>39</v>
      </c>
      <c r="F3765" t="s">
        <v>31</v>
      </c>
      <c r="G3765" t="s">
        <v>23</v>
      </c>
      <c r="H3765" t="s">
        <v>61</v>
      </c>
      <c r="I3765" t="s">
        <v>28</v>
      </c>
      <c r="J3765" t="s">
        <v>52</v>
      </c>
      <c r="K3765" t="s">
        <v>289</v>
      </c>
      <c r="L3765" t="s">
        <v>192</v>
      </c>
      <c r="M3765" t="s">
        <v>143</v>
      </c>
      <c r="N3765" s="2">
        <v>41591</v>
      </c>
      <c r="O3765" s="2">
        <v>41592</v>
      </c>
      <c r="P3765">
        <v>17</v>
      </c>
      <c r="Q3765" s="1">
        <v>0.06</v>
      </c>
      <c r="R3765">
        <v>1.88</v>
      </c>
      <c r="S3765">
        <v>1.49</v>
      </c>
      <c r="T3765">
        <f t="shared" si="58"/>
        <v>31.959999999999997</v>
      </c>
    </row>
    <row r="3766" spans="1:20" x14ac:dyDescent="0.25">
      <c r="A3766">
        <v>3765</v>
      </c>
      <c r="B3766">
        <v>86151</v>
      </c>
      <c r="C3766" t="s">
        <v>314</v>
      </c>
      <c r="D3766" t="s">
        <v>20</v>
      </c>
      <c r="E3766" t="s">
        <v>21</v>
      </c>
      <c r="F3766" t="s">
        <v>31</v>
      </c>
      <c r="G3766" t="s">
        <v>23</v>
      </c>
      <c r="H3766" t="s">
        <v>24</v>
      </c>
      <c r="I3766" t="s">
        <v>28</v>
      </c>
      <c r="J3766" t="s">
        <v>52</v>
      </c>
      <c r="K3766" t="s">
        <v>1108</v>
      </c>
      <c r="L3766" t="s">
        <v>26</v>
      </c>
      <c r="M3766" t="s">
        <v>141</v>
      </c>
      <c r="N3766" s="2">
        <v>41591</v>
      </c>
      <c r="O3766" s="2">
        <v>41592</v>
      </c>
      <c r="P3766">
        <v>37</v>
      </c>
      <c r="Q3766" s="1">
        <v>0.09</v>
      </c>
      <c r="R3766">
        <v>29.89</v>
      </c>
      <c r="S3766">
        <v>1.99</v>
      </c>
      <c r="T3766">
        <f t="shared" si="58"/>
        <v>1105.93</v>
      </c>
    </row>
    <row r="3767" spans="1:20" x14ac:dyDescent="0.25">
      <c r="A3767">
        <v>3766</v>
      </c>
      <c r="B3767">
        <v>91131</v>
      </c>
      <c r="C3767" t="s">
        <v>103</v>
      </c>
      <c r="D3767" t="s">
        <v>578</v>
      </c>
      <c r="E3767" t="s">
        <v>187</v>
      </c>
      <c r="F3767" t="s">
        <v>31</v>
      </c>
      <c r="G3767" t="s">
        <v>23</v>
      </c>
      <c r="H3767" t="s">
        <v>188</v>
      </c>
      <c r="I3767" t="s">
        <v>28</v>
      </c>
      <c r="J3767" t="s">
        <v>52</v>
      </c>
      <c r="K3767" t="s">
        <v>116</v>
      </c>
      <c r="L3767" t="s">
        <v>330</v>
      </c>
      <c r="M3767" t="s">
        <v>66</v>
      </c>
      <c r="N3767" s="2">
        <v>40506</v>
      </c>
      <c r="O3767" s="2">
        <v>40507</v>
      </c>
      <c r="P3767">
        <v>14</v>
      </c>
      <c r="Q3767" s="1">
        <v>7.0000000000000007E-2</v>
      </c>
      <c r="R3767">
        <v>124.49</v>
      </c>
      <c r="S3767">
        <v>51.94</v>
      </c>
      <c r="T3767">
        <f t="shared" si="58"/>
        <v>1742.86</v>
      </c>
    </row>
    <row r="3768" spans="1:20" x14ac:dyDescent="0.25">
      <c r="A3768">
        <v>3767</v>
      </c>
      <c r="B3768">
        <v>88563</v>
      </c>
      <c r="C3768" t="s">
        <v>1428</v>
      </c>
      <c r="D3768" t="s">
        <v>20</v>
      </c>
      <c r="E3768" t="s">
        <v>187</v>
      </c>
      <c r="F3768" t="s">
        <v>31</v>
      </c>
      <c r="G3768" t="s">
        <v>23</v>
      </c>
      <c r="H3768" t="s">
        <v>225</v>
      </c>
      <c r="I3768" t="s">
        <v>28</v>
      </c>
      <c r="J3768" t="s">
        <v>52</v>
      </c>
      <c r="K3768" t="s">
        <v>228</v>
      </c>
      <c r="L3768" t="s">
        <v>26</v>
      </c>
      <c r="M3768" t="s">
        <v>35</v>
      </c>
      <c r="N3768" s="2">
        <v>41441</v>
      </c>
      <c r="O3768" s="2">
        <v>41443</v>
      </c>
      <c r="P3768">
        <v>2</v>
      </c>
      <c r="Q3768" s="1">
        <v>0.04</v>
      </c>
      <c r="R3768">
        <v>14.98</v>
      </c>
      <c r="S3768">
        <v>8.99</v>
      </c>
      <c r="T3768">
        <f t="shared" si="58"/>
        <v>29.96</v>
      </c>
    </row>
    <row r="3769" spans="1:20" x14ac:dyDescent="0.25">
      <c r="A3769">
        <v>3768</v>
      </c>
      <c r="B3769">
        <v>87167</v>
      </c>
      <c r="C3769" t="s">
        <v>888</v>
      </c>
      <c r="D3769" t="s">
        <v>578</v>
      </c>
      <c r="E3769" t="s">
        <v>39</v>
      </c>
      <c r="F3769" t="s">
        <v>40</v>
      </c>
      <c r="G3769" t="s">
        <v>41</v>
      </c>
      <c r="H3769" t="s">
        <v>54</v>
      </c>
      <c r="I3769" t="s">
        <v>28</v>
      </c>
      <c r="J3769" t="s">
        <v>52</v>
      </c>
      <c r="K3769" t="s">
        <v>228</v>
      </c>
      <c r="L3769" t="s">
        <v>283</v>
      </c>
      <c r="M3769" t="s">
        <v>59</v>
      </c>
      <c r="N3769" s="2">
        <v>40850</v>
      </c>
      <c r="O3769" s="2">
        <v>40852</v>
      </c>
      <c r="P3769">
        <v>12</v>
      </c>
      <c r="Q3769" s="1">
        <v>0.1</v>
      </c>
      <c r="R3769">
        <v>279.81</v>
      </c>
      <c r="S3769">
        <v>23.19</v>
      </c>
      <c r="T3769">
        <f t="shared" si="58"/>
        <v>3357.7200000000003</v>
      </c>
    </row>
    <row r="3770" spans="1:20" x14ac:dyDescent="0.25">
      <c r="A3770">
        <v>3769</v>
      </c>
      <c r="B3770">
        <v>87167</v>
      </c>
      <c r="C3770" t="s">
        <v>888</v>
      </c>
      <c r="D3770" t="s">
        <v>20</v>
      </c>
      <c r="E3770" t="s">
        <v>39</v>
      </c>
      <c r="F3770" t="s">
        <v>40</v>
      </c>
      <c r="G3770" t="s">
        <v>41</v>
      </c>
      <c r="H3770" t="s">
        <v>49</v>
      </c>
      <c r="I3770" t="s">
        <v>28</v>
      </c>
      <c r="J3770" t="s">
        <v>52</v>
      </c>
      <c r="K3770" t="s">
        <v>129</v>
      </c>
      <c r="L3770" t="s">
        <v>192</v>
      </c>
      <c r="M3770" t="s">
        <v>99</v>
      </c>
      <c r="N3770" s="2">
        <v>40850</v>
      </c>
      <c r="O3770" s="2">
        <v>40852</v>
      </c>
      <c r="P3770">
        <v>19</v>
      </c>
      <c r="Q3770" s="1">
        <v>7.0000000000000007E-2</v>
      </c>
      <c r="R3770">
        <v>12.28</v>
      </c>
      <c r="S3770">
        <v>6.13</v>
      </c>
      <c r="T3770">
        <f t="shared" si="58"/>
        <v>233.32</v>
      </c>
    </row>
    <row r="3771" spans="1:20" x14ac:dyDescent="0.25">
      <c r="A3771">
        <v>3770</v>
      </c>
      <c r="B3771">
        <v>85940</v>
      </c>
      <c r="C3771" t="s">
        <v>1824</v>
      </c>
      <c r="D3771" t="s">
        <v>20</v>
      </c>
      <c r="E3771" t="s">
        <v>39</v>
      </c>
      <c r="F3771" t="s">
        <v>22</v>
      </c>
      <c r="G3771" t="s">
        <v>32</v>
      </c>
      <c r="H3771" t="s">
        <v>78</v>
      </c>
      <c r="I3771" t="s">
        <v>28</v>
      </c>
      <c r="J3771" t="s">
        <v>52</v>
      </c>
      <c r="K3771" t="s">
        <v>189</v>
      </c>
      <c r="L3771" t="s">
        <v>706</v>
      </c>
      <c r="M3771" t="s">
        <v>199</v>
      </c>
      <c r="N3771" s="2">
        <v>40278</v>
      </c>
      <c r="O3771" s="2">
        <v>40281</v>
      </c>
      <c r="P3771">
        <v>8</v>
      </c>
      <c r="Q3771" s="1">
        <v>0.08</v>
      </c>
      <c r="R3771">
        <v>11.7</v>
      </c>
      <c r="S3771">
        <v>6.96</v>
      </c>
      <c r="T3771">
        <f t="shared" si="58"/>
        <v>93.6</v>
      </c>
    </row>
    <row r="3772" spans="1:20" x14ac:dyDescent="0.25">
      <c r="A3772">
        <v>3771</v>
      </c>
      <c r="B3772">
        <v>90077</v>
      </c>
      <c r="C3772" t="s">
        <v>177</v>
      </c>
      <c r="D3772" t="s">
        <v>20</v>
      </c>
      <c r="E3772" t="s">
        <v>21</v>
      </c>
      <c r="F3772" t="s">
        <v>31</v>
      </c>
      <c r="G3772" t="s">
        <v>93</v>
      </c>
      <c r="H3772" t="s">
        <v>206</v>
      </c>
      <c r="I3772" t="s">
        <v>28</v>
      </c>
      <c r="J3772" t="s">
        <v>52</v>
      </c>
      <c r="K3772" t="s">
        <v>1108</v>
      </c>
      <c r="L3772" t="s">
        <v>26</v>
      </c>
      <c r="M3772" t="s">
        <v>214</v>
      </c>
      <c r="N3772" s="2">
        <v>41498</v>
      </c>
      <c r="O3772" s="2">
        <v>41499</v>
      </c>
      <c r="P3772">
        <v>5</v>
      </c>
      <c r="Q3772" s="1">
        <v>0.1</v>
      </c>
      <c r="R3772">
        <v>4.7699999999999996</v>
      </c>
      <c r="S3772">
        <v>2.39</v>
      </c>
      <c r="T3772">
        <f t="shared" si="58"/>
        <v>23.849999999999998</v>
      </c>
    </row>
    <row r="3773" spans="1:20" x14ac:dyDescent="0.25">
      <c r="A3773">
        <v>3772</v>
      </c>
      <c r="B3773">
        <v>91139</v>
      </c>
      <c r="C3773" t="s">
        <v>1941</v>
      </c>
      <c r="D3773" t="s">
        <v>20</v>
      </c>
      <c r="E3773" t="s">
        <v>21</v>
      </c>
      <c r="F3773" t="s">
        <v>22</v>
      </c>
      <c r="G3773" t="s">
        <v>93</v>
      </c>
      <c r="H3773" t="s">
        <v>203</v>
      </c>
      <c r="I3773" t="s">
        <v>28</v>
      </c>
      <c r="J3773" t="s">
        <v>52</v>
      </c>
      <c r="K3773" t="s">
        <v>1107</v>
      </c>
      <c r="L3773" t="s">
        <v>192</v>
      </c>
      <c r="M3773" t="s">
        <v>123</v>
      </c>
      <c r="N3773" s="2">
        <v>41304</v>
      </c>
      <c r="O3773" s="2">
        <v>41305</v>
      </c>
      <c r="P3773">
        <v>11</v>
      </c>
      <c r="Q3773" s="1">
        <v>0.05</v>
      </c>
      <c r="R3773">
        <v>19.98</v>
      </c>
      <c r="S3773">
        <v>4</v>
      </c>
      <c r="T3773">
        <f t="shared" si="58"/>
        <v>219.78</v>
      </c>
    </row>
    <row r="3774" spans="1:20" x14ac:dyDescent="0.25">
      <c r="A3774">
        <v>3773</v>
      </c>
      <c r="B3774">
        <v>91139</v>
      </c>
      <c r="C3774" t="s">
        <v>1086</v>
      </c>
      <c r="D3774" t="s">
        <v>20</v>
      </c>
      <c r="E3774" t="s">
        <v>21</v>
      </c>
      <c r="F3774" t="s">
        <v>31</v>
      </c>
      <c r="G3774" t="s">
        <v>93</v>
      </c>
      <c r="H3774" t="s">
        <v>24</v>
      </c>
      <c r="I3774" t="s">
        <v>28</v>
      </c>
      <c r="J3774" t="s">
        <v>52</v>
      </c>
      <c r="K3774" t="s">
        <v>1254</v>
      </c>
      <c r="L3774" t="s">
        <v>26</v>
      </c>
      <c r="M3774" t="s">
        <v>255</v>
      </c>
      <c r="N3774" s="2">
        <v>41304</v>
      </c>
      <c r="O3774" s="2">
        <v>41306</v>
      </c>
      <c r="P3774">
        <v>1</v>
      </c>
      <c r="Q3774" s="1">
        <v>0.09</v>
      </c>
      <c r="R3774">
        <v>35.99</v>
      </c>
      <c r="S3774">
        <v>0.99</v>
      </c>
      <c r="T3774">
        <f t="shared" si="58"/>
        <v>35.99</v>
      </c>
    </row>
    <row r="3775" spans="1:20" x14ac:dyDescent="0.25">
      <c r="A3775">
        <v>3774</v>
      </c>
      <c r="B3775">
        <v>88327</v>
      </c>
      <c r="C3775" t="s">
        <v>162</v>
      </c>
      <c r="D3775" t="s">
        <v>20</v>
      </c>
      <c r="E3775" t="s">
        <v>39</v>
      </c>
      <c r="F3775" t="s">
        <v>47</v>
      </c>
      <c r="G3775" t="s">
        <v>32</v>
      </c>
      <c r="H3775" t="s">
        <v>54</v>
      </c>
      <c r="I3775" t="s">
        <v>28</v>
      </c>
      <c r="J3775" t="s">
        <v>52</v>
      </c>
      <c r="K3775" t="s">
        <v>163</v>
      </c>
      <c r="L3775" t="s">
        <v>44</v>
      </c>
      <c r="M3775" t="s">
        <v>117</v>
      </c>
      <c r="N3775" s="2">
        <v>41491</v>
      </c>
      <c r="O3775" s="2">
        <v>41492</v>
      </c>
      <c r="P3775">
        <v>25</v>
      </c>
      <c r="Q3775" s="1">
        <v>0.08</v>
      </c>
      <c r="R3775">
        <v>1.68</v>
      </c>
      <c r="S3775">
        <v>1.57</v>
      </c>
      <c r="T3775">
        <f t="shared" si="58"/>
        <v>42</v>
      </c>
    </row>
    <row r="3776" spans="1:20" x14ac:dyDescent="0.25">
      <c r="A3776">
        <v>3775</v>
      </c>
      <c r="B3776">
        <v>88047</v>
      </c>
      <c r="C3776" t="s">
        <v>504</v>
      </c>
      <c r="D3776" t="s">
        <v>20</v>
      </c>
      <c r="E3776" t="s">
        <v>21</v>
      </c>
      <c r="F3776" t="s">
        <v>40</v>
      </c>
      <c r="G3776" t="s">
        <v>93</v>
      </c>
      <c r="H3776" t="s">
        <v>24</v>
      </c>
      <c r="I3776" t="s">
        <v>28</v>
      </c>
      <c r="J3776" t="s">
        <v>52</v>
      </c>
      <c r="K3776" t="s">
        <v>1108</v>
      </c>
      <c r="L3776" t="s">
        <v>26</v>
      </c>
      <c r="M3776" t="s">
        <v>99</v>
      </c>
      <c r="N3776" s="2">
        <v>41583</v>
      </c>
      <c r="O3776" s="2">
        <v>41585</v>
      </c>
      <c r="P3776">
        <v>7</v>
      </c>
      <c r="Q3776" s="1">
        <v>0.06</v>
      </c>
      <c r="R3776">
        <v>17.48</v>
      </c>
      <c r="S3776">
        <v>1.99</v>
      </c>
      <c r="T3776">
        <f t="shared" si="58"/>
        <v>122.36</v>
      </c>
    </row>
    <row r="3777" spans="1:20" x14ac:dyDescent="0.25">
      <c r="A3777">
        <v>3776</v>
      </c>
      <c r="B3777">
        <v>88489</v>
      </c>
      <c r="C3777" t="s">
        <v>2107</v>
      </c>
      <c r="D3777" t="s">
        <v>20</v>
      </c>
      <c r="E3777" t="s">
        <v>21</v>
      </c>
      <c r="F3777" t="s">
        <v>31</v>
      </c>
      <c r="G3777" t="s">
        <v>23</v>
      </c>
      <c r="H3777" t="s">
        <v>24</v>
      </c>
      <c r="I3777" t="s">
        <v>28</v>
      </c>
      <c r="J3777" t="s">
        <v>52</v>
      </c>
      <c r="K3777" t="s">
        <v>208</v>
      </c>
      <c r="L3777" t="s">
        <v>746</v>
      </c>
      <c r="M3777" t="s">
        <v>35</v>
      </c>
      <c r="N3777" s="2">
        <v>40684</v>
      </c>
      <c r="O3777" s="2">
        <v>40686</v>
      </c>
      <c r="P3777">
        <v>2</v>
      </c>
      <c r="Q3777" s="1">
        <v>0.04</v>
      </c>
      <c r="R3777">
        <v>499.99</v>
      </c>
      <c r="S3777">
        <v>24.49</v>
      </c>
      <c r="T3777">
        <f t="shared" si="58"/>
        <v>999.98</v>
      </c>
    </row>
    <row r="3778" spans="1:20" x14ac:dyDescent="0.25">
      <c r="A3778">
        <v>3777</v>
      </c>
      <c r="B3778">
        <v>90791</v>
      </c>
      <c r="C3778" t="s">
        <v>816</v>
      </c>
      <c r="D3778" t="s">
        <v>578</v>
      </c>
      <c r="E3778" t="s">
        <v>187</v>
      </c>
      <c r="F3778" t="s">
        <v>40</v>
      </c>
      <c r="G3778" t="s">
        <v>32</v>
      </c>
      <c r="H3778" t="s">
        <v>219</v>
      </c>
      <c r="I3778" t="s">
        <v>28</v>
      </c>
      <c r="J3778" t="s">
        <v>52</v>
      </c>
      <c r="K3778" t="s">
        <v>221</v>
      </c>
      <c r="L3778" t="s">
        <v>330</v>
      </c>
      <c r="M3778" t="s">
        <v>393</v>
      </c>
      <c r="N3778" s="2">
        <v>40882</v>
      </c>
      <c r="O3778" s="2">
        <v>40885</v>
      </c>
      <c r="P3778">
        <v>13</v>
      </c>
      <c r="Q3778" s="1">
        <v>0.03</v>
      </c>
      <c r="R3778">
        <v>150.97999999999999</v>
      </c>
      <c r="S3778">
        <v>66.27</v>
      </c>
      <c r="T3778">
        <f t="shared" si="58"/>
        <v>1962.7399999999998</v>
      </c>
    </row>
    <row r="3779" spans="1:20" x14ac:dyDescent="0.25">
      <c r="A3779">
        <v>3778</v>
      </c>
      <c r="B3779">
        <v>90791</v>
      </c>
      <c r="C3779" t="s">
        <v>816</v>
      </c>
      <c r="D3779" t="s">
        <v>20</v>
      </c>
      <c r="E3779" t="s">
        <v>21</v>
      </c>
      <c r="F3779" t="s">
        <v>40</v>
      </c>
      <c r="G3779" t="s">
        <v>32</v>
      </c>
      <c r="H3779" t="s">
        <v>203</v>
      </c>
      <c r="I3779" t="s">
        <v>28</v>
      </c>
      <c r="J3779" t="s">
        <v>52</v>
      </c>
      <c r="K3779" t="s">
        <v>1138</v>
      </c>
      <c r="L3779" t="s">
        <v>192</v>
      </c>
      <c r="M3779" t="s">
        <v>370</v>
      </c>
      <c r="N3779" s="2">
        <v>40882</v>
      </c>
      <c r="O3779" s="2">
        <v>40884</v>
      </c>
      <c r="P3779">
        <v>10</v>
      </c>
      <c r="Q3779" s="1">
        <v>0.03</v>
      </c>
      <c r="R3779">
        <v>95.99</v>
      </c>
      <c r="S3779">
        <v>4.9000000000000004</v>
      </c>
      <c r="T3779">
        <f t="shared" ref="T3779:T3842" si="59">R3779*P3779</f>
        <v>959.9</v>
      </c>
    </row>
    <row r="3780" spans="1:20" x14ac:dyDescent="0.25">
      <c r="A3780">
        <v>3779</v>
      </c>
      <c r="B3780">
        <v>90791</v>
      </c>
      <c r="C3780" t="s">
        <v>1871</v>
      </c>
      <c r="D3780" t="s">
        <v>20</v>
      </c>
      <c r="E3780" t="s">
        <v>39</v>
      </c>
      <c r="F3780" t="s">
        <v>22</v>
      </c>
      <c r="G3780" t="s">
        <v>32</v>
      </c>
      <c r="H3780" t="s">
        <v>78</v>
      </c>
      <c r="I3780" t="s">
        <v>28</v>
      </c>
      <c r="J3780" t="s">
        <v>52</v>
      </c>
      <c r="K3780" t="s">
        <v>113</v>
      </c>
      <c r="L3780" t="s">
        <v>192</v>
      </c>
      <c r="M3780" t="s">
        <v>232</v>
      </c>
      <c r="N3780" s="2">
        <v>40882</v>
      </c>
      <c r="O3780" s="2">
        <v>40882</v>
      </c>
      <c r="P3780">
        <v>12</v>
      </c>
      <c r="Q3780" s="1">
        <v>0.1</v>
      </c>
      <c r="R3780">
        <v>11.97</v>
      </c>
      <c r="S3780">
        <v>4.9800000000000004</v>
      </c>
      <c r="T3780">
        <f t="shared" si="59"/>
        <v>143.64000000000001</v>
      </c>
    </row>
    <row r="3781" spans="1:20" x14ac:dyDescent="0.25">
      <c r="A3781">
        <v>3780</v>
      </c>
      <c r="B3781">
        <v>90791</v>
      </c>
      <c r="C3781" t="s">
        <v>1871</v>
      </c>
      <c r="D3781" t="s">
        <v>20</v>
      </c>
      <c r="E3781" t="s">
        <v>21</v>
      </c>
      <c r="F3781" t="s">
        <v>22</v>
      </c>
      <c r="G3781" t="s">
        <v>32</v>
      </c>
      <c r="H3781" t="s">
        <v>203</v>
      </c>
      <c r="I3781" t="s">
        <v>28</v>
      </c>
      <c r="J3781" t="s">
        <v>52</v>
      </c>
      <c r="K3781" t="s">
        <v>1147</v>
      </c>
      <c r="L3781" t="s">
        <v>192</v>
      </c>
      <c r="M3781" t="s">
        <v>182</v>
      </c>
      <c r="N3781" s="2">
        <v>40882</v>
      </c>
      <c r="O3781" s="2">
        <v>40884</v>
      </c>
      <c r="P3781">
        <v>20</v>
      </c>
      <c r="Q3781" s="1">
        <v>0.03</v>
      </c>
      <c r="R3781">
        <v>26.31</v>
      </c>
      <c r="S3781">
        <v>5.89</v>
      </c>
      <c r="T3781">
        <f t="shared" si="59"/>
        <v>526.19999999999993</v>
      </c>
    </row>
    <row r="3782" spans="1:20" x14ac:dyDescent="0.25">
      <c r="A3782">
        <v>3781</v>
      </c>
      <c r="B3782">
        <v>89511</v>
      </c>
      <c r="C3782" t="s">
        <v>364</v>
      </c>
      <c r="D3782" t="s">
        <v>20</v>
      </c>
      <c r="E3782" t="s">
        <v>187</v>
      </c>
      <c r="F3782" t="s">
        <v>40</v>
      </c>
      <c r="G3782" t="s">
        <v>48</v>
      </c>
      <c r="H3782" t="s">
        <v>225</v>
      </c>
      <c r="I3782" t="s">
        <v>28</v>
      </c>
      <c r="J3782" t="s">
        <v>52</v>
      </c>
      <c r="K3782" t="s">
        <v>101</v>
      </c>
      <c r="L3782" t="s">
        <v>192</v>
      </c>
      <c r="M3782" t="s">
        <v>99</v>
      </c>
      <c r="N3782" s="2">
        <v>41284</v>
      </c>
      <c r="O3782" s="2">
        <v>41289</v>
      </c>
      <c r="P3782">
        <v>10</v>
      </c>
      <c r="Q3782" s="1">
        <v>0.02</v>
      </c>
      <c r="R3782">
        <v>29.18</v>
      </c>
      <c r="S3782">
        <v>8.5500000000000007</v>
      </c>
      <c r="T3782">
        <f t="shared" si="59"/>
        <v>291.8</v>
      </c>
    </row>
    <row r="3783" spans="1:20" x14ac:dyDescent="0.25">
      <c r="A3783">
        <v>3782</v>
      </c>
      <c r="B3783">
        <v>89503</v>
      </c>
      <c r="C3783" t="s">
        <v>364</v>
      </c>
      <c r="D3783" t="s">
        <v>578</v>
      </c>
      <c r="E3783" t="s">
        <v>21</v>
      </c>
      <c r="F3783" t="s">
        <v>40</v>
      </c>
      <c r="G3783" t="s">
        <v>48</v>
      </c>
      <c r="H3783" t="s">
        <v>24</v>
      </c>
      <c r="I3783" t="s">
        <v>28</v>
      </c>
      <c r="J3783" t="s">
        <v>52</v>
      </c>
      <c r="K3783" t="s">
        <v>213</v>
      </c>
      <c r="L3783" t="s">
        <v>283</v>
      </c>
      <c r="M3783" t="s">
        <v>59</v>
      </c>
      <c r="N3783" s="2">
        <v>40188</v>
      </c>
      <c r="O3783" s="2">
        <v>40193</v>
      </c>
      <c r="P3783">
        <v>12</v>
      </c>
      <c r="Q3783" s="1">
        <v>0.03</v>
      </c>
      <c r="R3783">
        <v>297.64</v>
      </c>
      <c r="S3783">
        <v>14.7</v>
      </c>
      <c r="T3783">
        <f t="shared" si="59"/>
        <v>3571.68</v>
      </c>
    </row>
    <row r="3784" spans="1:20" x14ac:dyDescent="0.25">
      <c r="A3784">
        <v>3783</v>
      </c>
      <c r="B3784">
        <v>90012</v>
      </c>
      <c r="C3784" t="s">
        <v>935</v>
      </c>
      <c r="D3784" t="s">
        <v>20</v>
      </c>
      <c r="E3784" t="s">
        <v>187</v>
      </c>
      <c r="F3784" t="s">
        <v>31</v>
      </c>
      <c r="G3784" t="s">
        <v>48</v>
      </c>
      <c r="H3784" t="s">
        <v>225</v>
      </c>
      <c r="I3784" t="s">
        <v>28</v>
      </c>
      <c r="J3784" t="s">
        <v>52</v>
      </c>
      <c r="K3784" t="s">
        <v>170</v>
      </c>
      <c r="L3784" t="s">
        <v>192</v>
      </c>
      <c r="M3784" t="s">
        <v>121</v>
      </c>
      <c r="N3784" s="2">
        <v>40600</v>
      </c>
      <c r="O3784" s="2">
        <v>40602</v>
      </c>
      <c r="P3784">
        <v>11</v>
      </c>
      <c r="Q3784" s="1">
        <v>0.05</v>
      </c>
      <c r="R3784">
        <v>4.1399999999999997</v>
      </c>
      <c r="S3784">
        <v>6.6</v>
      </c>
      <c r="T3784">
        <f t="shared" si="59"/>
        <v>45.54</v>
      </c>
    </row>
    <row r="3785" spans="1:20" x14ac:dyDescent="0.25">
      <c r="A3785">
        <v>3784</v>
      </c>
      <c r="B3785">
        <v>91143</v>
      </c>
      <c r="C3785" t="s">
        <v>610</v>
      </c>
      <c r="D3785" t="s">
        <v>20</v>
      </c>
      <c r="E3785" t="s">
        <v>39</v>
      </c>
      <c r="F3785" t="s">
        <v>31</v>
      </c>
      <c r="G3785" t="s">
        <v>23</v>
      </c>
      <c r="H3785" t="s">
        <v>78</v>
      </c>
      <c r="I3785" t="s">
        <v>28</v>
      </c>
      <c r="J3785" t="s">
        <v>52</v>
      </c>
      <c r="K3785" t="s">
        <v>228</v>
      </c>
      <c r="L3785" t="s">
        <v>192</v>
      </c>
      <c r="M3785" t="s">
        <v>106</v>
      </c>
      <c r="N3785" s="2">
        <v>41519</v>
      </c>
      <c r="O3785" s="2">
        <v>41520</v>
      </c>
      <c r="P3785">
        <v>2</v>
      </c>
      <c r="Q3785" s="1">
        <v>0.02</v>
      </c>
      <c r="R3785">
        <v>11.58</v>
      </c>
      <c r="S3785">
        <v>5.72</v>
      </c>
      <c r="T3785">
        <f t="shared" si="59"/>
        <v>23.16</v>
      </c>
    </row>
    <row r="3786" spans="1:20" x14ac:dyDescent="0.25">
      <c r="A3786">
        <v>3785</v>
      </c>
      <c r="B3786">
        <v>91143</v>
      </c>
      <c r="C3786" t="s">
        <v>610</v>
      </c>
      <c r="D3786" t="s">
        <v>20</v>
      </c>
      <c r="E3786" t="s">
        <v>39</v>
      </c>
      <c r="F3786" t="s">
        <v>31</v>
      </c>
      <c r="G3786" t="s">
        <v>23</v>
      </c>
      <c r="H3786" t="s">
        <v>94</v>
      </c>
      <c r="I3786" t="s">
        <v>28</v>
      </c>
      <c r="J3786" t="s">
        <v>52</v>
      </c>
      <c r="K3786" t="s">
        <v>184</v>
      </c>
      <c r="L3786" t="s">
        <v>192</v>
      </c>
      <c r="M3786" t="s">
        <v>631</v>
      </c>
      <c r="N3786" s="2">
        <v>41519</v>
      </c>
      <c r="O3786" s="2">
        <v>41521</v>
      </c>
      <c r="P3786">
        <v>8</v>
      </c>
      <c r="Q3786" s="1">
        <v>0</v>
      </c>
      <c r="R3786">
        <v>30.98</v>
      </c>
      <c r="S3786">
        <v>8.74</v>
      </c>
      <c r="T3786">
        <f t="shared" si="59"/>
        <v>247.84</v>
      </c>
    </row>
    <row r="3787" spans="1:20" x14ac:dyDescent="0.25">
      <c r="A3787">
        <v>3786</v>
      </c>
      <c r="B3787">
        <v>91146</v>
      </c>
      <c r="C3787" t="s">
        <v>1241</v>
      </c>
      <c r="D3787" t="s">
        <v>20</v>
      </c>
      <c r="E3787" t="s">
        <v>39</v>
      </c>
      <c r="F3787" t="s">
        <v>31</v>
      </c>
      <c r="G3787" t="s">
        <v>23</v>
      </c>
      <c r="H3787" t="s">
        <v>42</v>
      </c>
      <c r="I3787" t="s">
        <v>28</v>
      </c>
      <c r="J3787" t="s">
        <v>52</v>
      </c>
      <c r="K3787" t="s">
        <v>74</v>
      </c>
      <c r="L3787" t="s">
        <v>192</v>
      </c>
      <c r="M3787" t="s">
        <v>131</v>
      </c>
      <c r="N3787" s="2">
        <v>40967</v>
      </c>
      <c r="O3787" s="2">
        <v>40968</v>
      </c>
      <c r="P3787">
        <v>3</v>
      </c>
      <c r="Q3787" s="1">
        <v>0.09</v>
      </c>
      <c r="R3787">
        <v>5.53</v>
      </c>
      <c r="S3787">
        <v>6.98</v>
      </c>
      <c r="T3787">
        <f t="shared" si="59"/>
        <v>16.59</v>
      </c>
    </row>
    <row r="3788" spans="1:20" x14ac:dyDescent="0.25">
      <c r="A3788">
        <v>3787</v>
      </c>
      <c r="B3788">
        <v>87788</v>
      </c>
      <c r="C3788" t="s">
        <v>293</v>
      </c>
      <c r="D3788" t="s">
        <v>20</v>
      </c>
      <c r="E3788" t="s">
        <v>187</v>
      </c>
      <c r="F3788" t="s">
        <v>22</v>
      </c>
      <c r="G3788" t="s">
        <v>23</v>
      </c>
      <c r="H3788" t="s">
        <v>188</v>
      </c>
      <c r="I3788" t="s">
        <v>28</v>
      </c>
      <c r="J3788" t="s">
        <v>52</v>
      </c>
      <c r="K3788" t="s">
        <v>231</v>
      </c>
      <c r="L3788" t="s">
        <v>192</v>
      </c>
      <c r="M3788" t="s">
        <v>182</v>
      </c>
      <c r="N3788" s="2">
        <v>41543</v>
      </c>
      <c r="O3788" s="2">
        <v>41545</v>
      </c>
      <c r="P3788">
        <v>3</v>
      </c>
      <c r="Q3788" s="1">
        <v>7.0000000000000007E-2</v>
      </c>
      <c r="R3788">
        <v>40.89</v>
      </c>
      <c r="S3788">
        <v>18.98</v>
      </c>
      <c r="T3788">
        <f t="shared" si="59"/>
        <v>122.67</v>
      </c>
    </row>
    <row r="3789" spans="1:20" x14ac:dyDescent="0.25">
      <c r="A3789">
        <v>3788</v>
      </c>
      <c r="B3789">
        <v>91156</v>
      </c>
      <c r="C3789" t="s">
        <v>2119</v>
      </c>
      <c r="D3789" t="s">
        <v>578</v>
      </c>
      <c r="E3789" t="s">
        <v>187</v>
      </c>
      <c r="F3789" t="s">
        <v>47</v>
      </c>
      <c r="G3789" t="s">
        <v>93</v>
      </c>
      <c r="H3789" t="s">
        <v>219</v>
      </c>
      <c r="I3789" t="s">
        <v>28</v>
      </c>
      <c r="J3789" t="s">
        <v>52</v>
      </c>
      <c r="K3789" t="s">
        <v>226</v>
      </c>
      <c r="L3789" t="s">
        <v>283</v>
      </c>
      <c r="M3789" t="s">
        <v>117</v>
      </c>
      <c r="N3789" s="2">
        <v>41169</v>
      </c>
      <c r="O3789" s="2">
        <v>41171</v>
      </c>
      <c r="P3789">
        <v>15</v>
      </c>
      <c r="Q3789" s="1">
        <v>0.1</v>
      </c>
      <c r="R3789">
        <v>25.98</v>
      </c>
      <c r="S3789">
        <v>14.36</v>
      </c>
      <c r="T3789">
        <f t="shared" si="59"/>
        <v>389.7</v>
      </c>
    </row>
    <row r="3790" spans="1:20" x14ac:dyDescent="0.25">
      <c r="A3790">
        <v>3789</v>
      </c>
      <c r="B3790">
        <v>89364</v>
      </c>
      <c r="C3790" t="s">
        <v>1142</v>
      </c>
      <c r="D3790" t="s">
        <v>578</v>
      </c>
      <c r="E3790" t="s">
        <v>187</v>
      </c>
      <c r="F3790" t="s">
        <v>47</v>
      </c>
      <c r="G3790" t="s">
        <v>48</v>
      </c>
      <c r="H3790" t="s">
        <v>225</v>
      </c>
      <c r="I3790" t="s">
        <v>28</v>
      </c>
      <c r="J3790" t="s">
        <v>29</v>
      </c>
      <c r="K3790" t="s">
        <v>116</v>
      </c>
      <c r="L3790" t="s">
        <v>330</v>
      </c>
      <c r="M3790" t="s">
        <v>111</v>
      </c>
      <c r="N3790" s="2">
        <v>41505</v>
      </c>
      <c r="O3790" s="2">
        <v>41510</v>
      </c>
      <c r="P3790">
        <v>18</v>
      </c>
      <c r="Q3790" s="1">
        <v>0.03</v>
      </c>
      <c r="R3790">
        <v>179.29</v>
      </c>
      <c r="S3790">
        <v>29.21</v>
      </c>
      <c r="T3790">
        <f t="shared" si="59"/>
        <v>3227.22</v>
      </c>
    </row>
    <row r="3791" spans="1:20" x14ac:dyDescent="0.25">
      <c r="A3791">
        <v>3790</v>
      </c>
      <c r="B3791">
        <v>90366</v>
      </c>
      <c r="C3791" t="s">
        <v>1994</v>
      </c>
      <c r="D3791" t="s">
        <v>20</v>
      </c>
      <c r="E3791" t="s">
        <v>21</v>
      </c>
      <c r="F3791" t="s">
        <v>47</v>
      </c>
      <c r="G3791" t="s">
        <v>93</v>
      </c>
      <c r="H3791" t="s">
        <v>203</v>
      </c>
      <c r="I3791" t="s">
        <v>28</v>
      </c>
      <c r="J3791" t="s">
        <v>29</v>
      </c>
      <c r="K3791" t="s">
        <v>1147</v>
      </c>
      <c r="L3791" t="s">
        <v>192</v>
      </c>
      <c r="M3791" t="s">
        <v>160</v>
      </c>
      <c r="N3791" s="2">
        <v>41251</v>
      </c>
      <c r="O3791" s="2">
        <v>41253</v>
      </c>
      <c r="P3791">
        <v>6</v>
      </c>
      <c r="Q3791" s="1">
        <v>0.04</v>
      </c>
      <c r="R3791">
        <v>15.99</v>
      </c>
      <c r="S3791">
        <v>9.4</v>
      </c>
      <c r="T3791">
        <f t="shared" si="59"/>
        <v>95.94</v>
      </c>
    </row>
    <row r="3792" spans="1:20" x14ac:dyDescent="0.25">
      <c r="A3792">
        <v>3791</v>
      </c>
      <c r="B3792">
        <v>90366</v>
      </c>
      <c r="C3792" t="s">
        <v>2093</v>
      </c>
      <c r="D3792" t="s">
        <v>20</v>
      </c>
      <c r="E3792" t="s">
        <v>187</v>
      </c>
      <c r="F3792" t="s">
        <v>31</v>
      </c>
      <c r="G3792" t="s">
        <v>93</v>
      </c>
      <c r="H3792" t="s">
        <v>217</v>
      </c>
      <c r="I3792" t="s">
        <v>28</v>
      </c>
      <c r="J3792" t="s">
        <v>29</v>
      </c>
      <c r="K3792" t="s">
        <v>228</v>
      </c>
      <c r="L3792" t="s">
        <v>26</v>
      </c>
      <c r="M3792" t="s">
        <v>91</v>
      </c>
      <c r="N3792" s="2">
        <v>41251</v>
      </c>
      <c r="O3792" s="2">
        <v>41251</v>
      </c>
      <c r="P3792">
        <v>4</v>
      </c>
      <c r="Q3792" s="1">
        <v>0.03</v>
      </c>
      <c r="R3792">
        <v>22.72</v>
      </c>
      <c r="S3792">
        <v>8.99</v>
      </c>
      <c r="T3792">
        <f t="shared" si="59"/>
        <v>90.88</v>
      </c>
    </row>
    <row r="3793" spans="1:20" x14ac:dyDescent="0.25">
      <c r="A3793">
        <v>3792</v>
      </c>
      <c r="B3793">
        <v>88508</v>
      </c>
      <c r="C3793" t="s">
        <v>573</v>
      </c>
      <c r="D3793" t="s">
        <v>20</v>
      </c>
      <c r="E3793" t="s">
        <v>21</v>
      </c>
      <c r="F3793" t="s">
        <v>40</v>
      </c>
      <c r="G3793" t="s">
        <v>41</v>
      </c>
      <c r="H3793" t="s">
        <v>24</v>
      </c>
      <c r="I3793" t="s">
        <v>28</v>
      </c>
      <c r="J3793" t="s">
        <v>29</v>
      </c>
      <c r="K3793" t="s">
        <v>1114</v>
      </c>
      <c r="L3793" t="s">
        <v>26</v>
      </c>
      <c r="M3793" t="s">
        <v>99</v>
      </c>
      <c r="N3793" s="2">
        <v>41065</v>
      </c>
      <c r="O3793" s="2">
        <v>41066</v>
      </c>
      <c r="P3793">
        <v>6</v>
      </c>
      <c r="Q3793" s="1">
        <v>0.03</v>
      </c>
      <c r="R3793">
        <v>22.24</v>
      </c>
      <c r="S3793">
        <v>1.99</v>
      </c>
      <c r="T3793">
        <f t="shared" si="59"/>
        <v>133.44</v>
      </c>
    </row>
    <row r="3794" spans="1:20" x14ac:dyDescent="0.25">
      <c r="A3794">
        <v>3793</v>
      </c>
      <c r="B3794">
        <v>86492</v>
      </c>
      <c r="C3794" t="s">
        <v>938</v>
      </c>
      <c r="D3794" t="s">
        <v>20</v>
      </c>
      <c r="E3794" t="s">
        <v>21</v>
      </c>
      <c r="F3794" t="s">
        <v>22</v>
      </c>
      <c r="G3794" t="s">
        <v>93</v>
      </c>
      <c r="H3794" t="s">
        <v>33</v>
      </c>
      <c r="I3794" t="s">
        <v>28</v>
      </c>
      <c r="J3794" t="s">
        <v>29</v>
      </c>
      <c r="K3794" t="s">
        <v>210</v>
      </c>
      <c r="L3794" t="s">
        <v>706</v>
      </c>
      <c r="M3794" t="s">
        <v>190</v>
      </c>
      <c r="N3794" s="2">
        <v>40585</v>
      </c>
      <c r="O3794" s="2">
        <v>40586</v>
      </c>
      <c r="P3794">
        <v>8</v>
      </c>
      <c r="Q3794" s="1">
        <v>0</v>
      </c>
      <c r="R3794">
        <v>9.99</v>
      </c>
      <c r="S3794">
        <v>6.24</v>
      </c>
      <c r="T3794">
        <f t="shared" si="59"/>
        <v>79.92</v>
      </c>
    </row>
    <row r="3795" spans="1:20" x14ac:dyDescent="0.25">
      <c r="A3795">
        <v>3794</v>
      </c>
      <c r="B3795">
        <v>86492</v>
      </c>
      <c r="C3795" t="s">
        <v>1742</v>
      </c>
      <c r="D3795" t="s">
        <v>38</v>
      </c>
      <c r="E3795" t="s">
        <v>21</v>
      </c>
      <c r="F3795" t="s">
        <v>22</v>
      </c>
      <c r="G3795" t="s">
        <v>93</v>
      </c>
      <c r="H3795" t="s">
        <v>206</v>
      </c>
      <c r="I3795" t="s">
        <v>28</v>
      </c>
      <c r="J3795" t="s">
        <v>29</v>
      </c>
      <c r="K3795" t="s">
        <v>198</v>
      </c>
      <c r="L3795" t="s">
        <v>192</v>
      </c>
      <c r="M3795" t="s">
        <v>294</v>
      </c>
      <c r="N3795" s="2">
        <v>40585</v>
      </c>
      <c r="O3795" s="2">
        <v>40587</v>
      </c>
      <c r="P3795">
        <v>6</v>
      </c>
      <c r="Q3795" s="1">
        <v>0.1</v>
      </c>
      <c r="R3795">
        <v>30.42</v>
      </c>
      <c r="S3795">
        <v>8.65</v>
      </c>
      <c r="T3795">
        <f t="shared" si="59"/>
        <v>182.52</v>
      </c>
    </row>
    <row r="3796" spans="1:20" x14ac:dyDescent="0.25">
      <c r="A3796">
        <v>3795</v>
      </c>
      <c r="B3796">
        <v>89344</v>
      </c>
      <c r="C3796" t="s">
        <v>252</v>
      </c>
      <c r="D3796" t="s">
        <v>20</v>
      </c>
      <c r="E3796" t="s">
        <v>21</v>
      </c>
      <c r="F3796" t="s">
        <v>40</v>
      </c>
      <c r="G3796" t="s">
        <v>32</v>
      </c>
      <c r="H3796" t="s">
        <v>24</v>
      </c>
      <c r="I3796" t="s">
        <v>28</v>
      </c>
      <c r="J3796" t="s">
        <v>29</v>
      </c>
      <c r="K3796" t="s">
        <v>204</v>
      </c>
      <c r="L3796" t="s">
        <v>26</v>
      </c>
      <c r="M3796" t="s">
        <v>309</v>
      </c>
      <c r="N3796" s="2">
        <v>40421</v>
      </c>
      <c r="O3796" s="2">
        <v>40423</v>
      </c>
      <c r="P3796">
        <v>14</v>
      </c>
      <c r="Q3796" s="1">
        <v>0</v>
      </c>
      <c r="R3796">
        <v>8.5</v>
      </c>
      <c r="S3796">
        <v>1.99</v>
      </c>
      <c r="T3796">
        <f t="shared" si="59"/>
        <v>119</v>
      </c>
    </row>
    <row r="3797" spans="1:20" x14ac:dyDescent="0.25">
      <c r="A3797">
        <v>3796</v>
      </c>
      <c r="B3797">
        <v>89344</v>
      </c>
      <c r="C3797" t="s">
        <v>252</v>
      </c>
      <c r="D3797" t="s">
        <v>20</v>
      </c>
      <c r="E3797" t="s">
        <v>39</v>
      </c>
      <c r="F3797" t="s">
        <v>40</v>
      </c>
      <c r="G3797" t="s">
        <v>32</v>
      </c>
      <c r="H3797" t="s">
        <v>42</v>
      </c>
      <c r="I3797" t="s">
        <v>28</v>
      </c>
      <c r="J3797" t="s">
        <v>29</v>
      </c>
      <c r="K3797" t="s">
        <v>105</v>
      </c>
      <c r="L3797" t="s">
        <v>192</v>
      </c>
      <c r="M3797" t="s">
        <v>342</v>
      </c>
      <c r="N3797" s="2">
        <v>40421</v>
      </c>
      <c r="O3797" s="2">
        <v>40423</v>
      </c>
      <c r="P3797">
        <v>2</v>
      </c>
      <c r="Q3797" s="1">
        <v>0.03</v>
      </c>
      <c r="R3797">
        <v>95.43</v>
      </c>
      <c r="S3797">
        <v>19.989999999999998</v>
      </c>
      <c r="T3797">
        <f t="shared" si="59"/>
        <v>190.86</v>
      </c>
    </row>
    <row r="3798" spans="1:20" x14ac:dyDescent="0.25">
      <c r="A3798">
        <v>3797</v>
      </c>
      <c r="B3798">
        <v>90807</v>
      </c>
      <c r="C3798" t="s">
        <v>53</v>
      </c>
      <c r="D3798" t="s">
        <v>578</v>
      </c>
      <c r="E3798" t="s">
        <v>21</v>
      </c>
      <c r="F3798" t="s">
        <v>47</v>
      </c>
      <c r="G3798" t="s">
        <v>48</v>
      </c>
      <c r="H3798" t="s">
        <v>203</v>
      </c>
      <c r="I3798" t="s">
        <v>28</v>
      </c>
      <c r="J3798" t="s">
        <v>29</v>
      </c>
      <c r="K3798" t="s">
        <v>213</v>
      </c>
      <c r="L3798" t="s">
        <v>283</v>
      </c>
      <c r="M3798" t="s">
        <v>111</v>
      </c>
      <c r="N3798" s="2">
        <v>40680</v>
      </c>
      <c r="O3798" s="2">
        <v>40687</v>
      </c>
      <c r="P3798">
        <v>11</v>
      </c>
      <c r="Q3798" s="1">
        <v>0.01</v>
      </c>
      <c r="R3798">
        <v>270.97000000000003</v>
      </c>
      <c r="S3798">
        <v>28.06</v>
      </c>
      <c r="T3798">
        <f t="shared" si="59"/>
        <v>2980.67</v>
      </c>
    </row>
    <row r="3799" spans="1:20" x14ac:dyDescent="0.25">
      <c r="A3799">
        <v>3798</v>
      </c>
      <c r="B3799">
        <v>88096</v>
      </c>
      <c r="C3799" t="s">
        <v>1072</v>
      </c>
      <c r="D3799" t="s">
        <v>20</v>
      </c>
      <c r="E3799" t="s">
        <v>21</v>
      </c>
      <c r="F3799" t="s">
        <v>22</v>
      </c>
      <c r="G3799" t="s">
        <v>48</v>
      </c>
      <c r="H3799" t="s">
        <v>206</v>
      </c>
      <c r="I3799" t="s">
        <v>28</v>
      </c>
      <c r="J3799" t="s">
        <v>29</v>
      </c>
      <c r="K3799" t="s">
        <v>204</v>
      </c>
      <c r="L3799" t="s">
        <v>192</v>
      </c>
      <c r="M3799" t="s">
        <v>199</v>
      </c>
      <c r="N3799" s="2">
        <v>40980</v>
      </c>
      <c r="O3799" s="2">
        <v>40984</v>
      </c>
      <c r="P3799">
        <v>7</v>
      </c>
      <c r="Q3799" s="1">
        <v>0.02</v>
      </c>
      <c r="R3799">
        <v>20.97</v>
      </c>
      <c r="S3799">
        <v>6.5</v>
      </c>
      <c r="T3799">
        <f t="shared" si="59"/>
        <v>146.79</v>
      </c>
    </row>
    <row r="3800" spans="1:20" x14ac:dyDescent="0.25">
      <c r="A3800">
        <v>3799</v>
      </c>
      <c r="B3800">
        <v>88096</v>
      </c>
      <c r="C3800" t="s">
        <v>1072</v>
      </c>
      <c r="D3800" t="s">
        <v>20</v>
      </c>
      <c r="E3800" t="s">
        <v>39</v>
      </c>
      <c r="F3800" t="s">
        <v>22</v>
      </c>
      <c r="G3800" t="s">
        <v>48</v>
      </c>
      <c r="H3800" t="s">
        <v>61</v>
      </c>
      <c r="I3800" t="s">
        <v>28</v>
      </c>
      <c r="J3800" t="s">
        <v>29</v>
      </c>
      <c r="K3800" t="s">
        <v>74</v>
      </c>
      <c r="L3800" t="s">
        <v>192</v>
      </c>
      <c r="M3800" t="s">
        <v>444</v>
      </c>
      <c r="N3800" s="2">
        <v>40980</v>
      </c>
      <c r="O3800" s="2">
        <v>40987</v>
      </c>
      <c r="P3800">
        <v>13</v>
      </c>
      <c r="Q3800" s="1">
        <v>0.1</v>
      </c>
      <c r="R3800">
        <v>6.48</v>
      </c>
      <c r="S3800">
        <v>7.37</v>
      </c>
      <c r="T3800">
        <f t="shared" si="59"/>
        <v>84.240000000000009</v>
      </c>
    </row>
    <row r="3801" spans="1:20" x14ac:dyDescent="0.25">
      <c r="A3801">
        <v>3800</v>
      </c>
      <c r="B3801">
        <v>86435</v>
      </c>
      <c r="C3801" t="s">
        <v>498</v>
      </c>
      <c r="D3801" t="s">
        <v>20</v>
      </c>
      <c r="E3801" t="s">
        <v>39</v>
      </c>
      <c r="F3801" t="s">
        <v>22</v>
      </c>
      <c r="G3801" t="s">
        <v>23</v>
      </c>
      <c r="H3801" t="s">
        <v>54</v>
      </c>
      <c r="I3801" t="s">
        <v>28</v>
      </c>
      <c r="J3801" t="s">
        <v>29</v>
      </c>
      <c r="K3801" t="s">
        <v>170</v>
      </c>
      <c r="L3801" t="s">
        <v>192</v>
      </c>
      <c r="M3801" t="s">
        <v>499</v>
      </c>
      <c r="N3801" s="2">
        <v>41455</v>
      </c>
      <c r="O3801" s="2">
        <v>41455</v>
      </c>
      <c r="P3801">
        <v>17</v>
      </c>
      <c r="Q3801" s="1">
        <v>0.03</v>
      </c>
      <c r="R3801">
        <v>2.61</v>
      </c>
      <c r="S3801">
        <v>0.5</v>
      </c>
      <c r="T3801">
        <f t="shared" si="59"/>
        <v>44.37</v>
      </c>
    </row>
    <row r="3802" spans="1:20" x14ac:dyDescent="0.25">
      <c r="A3802">
        <v>3801</v>
      </c>
      <c r="B3802">
        <v>86432</v>
      </c>
      <c r="C3802" t="s">
        <v>1006</v>
      </c>
      <c r="D3802" t="s">
        <v>578</v>
      </c>
      <c r="E3802" t="s">
        <v>187</v>
      </c>
      <c r="F3802" t="s">
        <v>22</v>
      </c>
      <c r="G3802" t="s">
        <v>23</v>
      </c>
      <c r="H3802" t="s">
        <v>225</v>
      </c>
      <c r="I3802" t="s">
        <v>28</v>
      </c>
      <c r="J3802" t="s">
        <v>29</v>
      </c>
      <c r="K3802" t="s">
        <v>82</v>
      </c>
      <c r="L3802" t="s">
        <v>283</v>
      </c>
      <c r="M3802" t="s">
        <v>238</v>
      </c>
      <c r="N3802" s="2">
        <v>40359</v>
      </c>
      <c r="O3802" s="2">
        <v>40361</v>
      </c>
      <c r="P3802">
        <v>11</v>
      </c>
      <c r="Q3802" s="1">
        <v>0.08</v>
      </c>
      <c r="R3802">
        <v>349.45</v>
      </c>
      <c r="S3802">
        <v>60</v>
      </c>
      <c r="T3802">
        <f t="shared" si="59"/>
        <v>3843.95</v>
      </c>
    </row>
    <row r="3803" spans="1:20" x14ac:dyDescent="0.25">
      <c r="A3803">
        <v>3802</v>
      </c>
      <c r="B3803">
        <v>91162</v>
      </c>
      <c r="C3803" t="s">
        <v>917</v>
      </c>
      <c r="D3803" t="s">
        <v>38</v>
      </c>
      <c r="E3803" t="s">
        <v>39</v>
      </c>
      <c r="F3803" t="s">
        <v>47</v>
      </c>
      <c r="G3803" t="s">
        <v>48</v>
      </c>
      <c r="H3803" t="s">
        <v>54</v>
      </c>
      <c r="I3803" t="s">
        <v>28</v>
      </c>
      <c r="J3803" t="s">
        <v>29</v>
      </c>
      <c r="K3803" t="s">
        <v>113</v>
      </c>
      <c r="L3803" t="s">
        <v>44</v>
      </c>
      <c r="M3803" t="s">
        <v>160</v>
      </c>
      <c r="N3803" s="2">
        <v>41204</v>
      </c>
      <c r="O3803" s="2">
        <v>41206</v>
      </c>
      <c r="P3803">
        <v>21</v>
      </c>
      <c r="Q3803" s="1">
        <v>0.08</v>
      </c>
      <c r="R3803">
        <v>10.31</v>
      </c>
      <c r="S3803">
        <v>1.79</v>
      </c>
      <c r="T3803">
        <f t="shared" si="59"/>
        <v>216.51000000000002</v>
      </c>
    </row>
    <row r="3804" spans="1:20" x14ac:dyDescent="0.25">
      <c r="A3804">
        <v>3803</v>
      </c>
      <c r="B3804">
        <v>85890</v>
      </c>
      <c r="C3804" t="s">
        <v>1314</v>
      </c>
      <c r="D3804" t="s">
        <v>20</v>
      </c>
      <c r="E3804" t="s">
        <v>39</v>
      </c>
      <c r="F3804" t="s">
        <v>31</v>
      </c>
      <c r="G3804" t="s">
        <v>93</v>
      </c>
      <c r="H3804" t="s">
        <v>42</v>
      </c>
      <c r="I3804" t="s">
        <v>28</v>
      </c>
      <c r="J3804" t="s">
        <v>29</v>
      </c>
      <c r="K3804" t="s">
        <v>119</v>
      </c>
      <c r="L3804" t="s">
        <v>192</v>
      </c>
      <c r="M3804" t="s">
        <v>131</v>
      </c>
      <c r="N3804" s="2">
        <v>41313</v>
      </c>
      <c r="O3804" s="2">
        <v>41314</v>
      </c>
      <c r="P3804">
        <v>10</v>
      </c>
      <c r="Q3804" s="1">
        <v>0.03</v>
      </c>
      <c r="R3804">
        <v>15.16</v>
      </c>
      <c r="S3804">
        <v>15.09</v>
      </c>
      <c r="T3804">
        <f t="shared" si="59"/>
        <v>151.6</v>
      </c>
    </row>
    <row r="3805" spans="1:20" x14ac:dyDescent="0.25">
      <c r="A3805">
        <v>3804</v>
      </c>
      <c r="B3805">
        <v>88267</v>
      </c>
      <c r="C3805" t="s">
        <v>363</v>
      </c>
      <c r="D3805" t="s">
        <v>20</v>
      </c>
      <c r="E3805" t="s">
        <v>21</v>
      </c>
      <c r="F3805" t="s">
        <v>22</v>
      </c>
      <c r="G3805" t="s">
        <v>48</v>
      </c>
      <c r="H3805" t="s">
        <v>206</v>
      </c>
      <c r="I3805" t="s">
        <v>28</v>
      </c>
      <c r="J3805" t="s">
        <v>29</v>
      </c>
      <c r="K3805" t="s">
        <v>1447</v>
      </c>
      <c r="L3805" t="s">
        <v>192</v>
      </c>
      <c r="M3805" t="s">
        <v>123</v>
      </c>
      <c r="N3805" s="2">
        <v>40241</v>
      </c>
      <c r="O3805" s="2">
        <v>40245</v>
      </c>
      <c r="P3805">
        <v>2</v>
      </c>
      <c r="Q3805" s="1">
        <v>0.1</v>
      </c>
      <c r="R3805">
        <v>205.99</v>
      </c>
      <c r="S3805">
        <v>8.99</v>
      </c>
      <c r="T3805">
        <f t="shared" si="59"/>
        <v>411.98</v>
      </c>
    </row>
    <row r="3806" spans="1:20" x14ac:dyDescent="0.25">
      <c r="A3806">
        <v>3805</v>
      </c>
      <c r="B3806">
        <v>90732</v>
      </c>
      <c r="C3806" t="s">
        <v>420</v>
      </c>
      <c r="D3806" t="s">
        <v>20</v>
      </c>
      <c r="E3806" t="s">
        <v>21</v>
      </c>
      <c r="F3806" t="s">
        <v>22</v>
      </c>
      <c r="G3806" t="s">
        <v>48</v>
      </c>
      <c r="H3806" t="s">
        <v>24</v>
      </c>
      <c r="I3806" t="s">
        <v>28</v>
      </c>
      <c r="J3806" t="s">
        <v>29</v>
      </c>
      <c r="K3806" t="s">
        <v>409</v>
      </c>
      <c r="L3806" t="s">
        <v>26</v>
      </c>
      <c r="M3806" t="s">
        <v>326</v>
      </c>
      <c r="N3806" s="2">
        <v>40822</v>
      </c>
      <c r="O3806" s="2">
        <v>40829</v>
      </c>
      <c r="P3806">
        <v>16</v>
      </c>
      <c r="Q3806" s="1">
        <v>0.04</v>
      </c>
      <c r="R3806">
        <v>45.19</v>
      </c>
      <c r="S3806">
        <v>1.99</v>
      </c>
      <c r="T3806">
        <f t="shared" si="59"/>
        <v>723.04</v>
      </c>
    </row>
    <row r="3807" spans="1:20" x14ac:dyDescent="0.25">
      <c r="A3807">
        <v>3806</v>
      </c>
      <c r="B3807">
        <v>91163</v>
      </c>
      <c r="C3807" t="s">
        <v>818</v>
      </c>
      <c r="D3807" t="s">
        <v>20</v>
      </c>
      <c r="E3807" t="s">
        <v>39</v>
      </c>
      <c r="F3807" t="s">
        <v>40</v>
      </c>
      <c r="G3807" t="s">
        <v>93</v>
      </c>
      <c r="H3807" t="s">
        <v>61</v>
      </c>
      <c r="I3807" t="s">
        <v>28</v>
      </c>
      <c r="J3807" t="s">
        <v>29</v>
      </c>
      <c r="K3807" t="s">
        <v>119</v>
      </c>
      <c r="L3807" t="s">
        <v>192</v>
      </c>
      <c r="M3807" t="s">
        <v>469</v>
      </c>
      <c r="N3807" s="2">
        <v>40854</v>
      </c>
      <c r="O3807" s="2">
        <v>40856</v>
      </c>
      <c r="P3807">
        <v>20</v>
      </c>
      <c r="Q3807" s="1">
        <v>7.0000000000000007E-2</v>
      </c>
      <c r="R3807">
        <v>3.52</v>
      </c>
      <c r="S3807">
        <v>6.83</v>
      </c>
      <c r="T3807">
        <f t="shared" si="59"/>
        <v>70.400000000000006</v>
      </c>
    </row>
    <row r="3808" spans="1:20" x14ac:dyDescent="0.25">
      <c r="A3808">
        <v>3807</v>
      </c>
      <c r="B3808">
        <v>88640</v>
      </c>
      <c r="C3808" t="s">
        <v>852</v>
      </c>
      <c r="D3808" t="s">
        <v>20</v>
      </c>
      <c r="E3808" t="s">
        <v>187</v>
      </c>
      <c r="F3808" t="s">
        <v>31</v>
      </c>
      <c r="G3808" t="s">
        <v>41</v>
      </c>
      <c r="H3808" t="s">
        <v>219</v>
      </c>
      <c r="I3808" t="s">
        <v>28</v>
      </c>
      <c r="J3808" t="s">
        <v>29</v>
      </c>
      <c r="K3808" t="s">
        <v>145</v>
      </c>
      <c r="L3808" t="s">
        <v>26</v>
      </c>
      <c r="M3808" t="s">
        <v>255</v>
      </c>
      <c r="N3808" s="2">
        <v>41346</v>
      </c>
      <c r="O3808" s="2">
        <v>41348</v>
      </c>
      <c r="P3808">
        <v>3</v>
      </c>
      <c r="Q3808" s="1">
        <v>0.1</v>
      </c>
      <c r="R3808">
        <v>20.239999999999998</v>
      </c>
      <c r="S3808">
        <v>6.67</v>
      </c>
      <c r="T3808">
        <f t="shared" si="59"/>
        <v>60.72</v>
      </c>
    </row>
    <row r="3809" spans="1:20" x14ac:dyDescent="0.25">
      <c r="A3809">
        <v>3808</v>
      </c>
      <c r="B3809">
        <v>87336</v>
      </c>
      <c r="C3809" t="s">
        <v>155</v>
      </c>
      <c r="D3809" t="s">
        <v>20</v>
      </c>
      <c r="E3809" t="s">
        <v>39</v>
      </c>
      <c r="F3809" t="s">
        <v>47</v>
      </c>
      <c r="G3809" t="s">
        <v>48</v>
      </c>
      <c r="H3809" t="s">
        <v>78</v>
      </c>
      <c r="I3809" t="s">
        <v>28</v>
      </c>
      <c r="J3809" t="s">
        <v>29</v>
      </c>
      <c r="K3809" t="s">
        <v>165</v>
      </c>
      <c r="L3809" t="s">
        <v>192</v>
      </c>
      <c r="M3809" t="s">
        <v>114</v>
      </c>
      <c r="N3809" s="2">
        <v>40750</v>
      </c>
      <c r="O3809" s="2">
        <v>40757</v>
      </c>
      <c r="P3809">
        <v>10</v>
      </c>
      <c r="Q3809" s="1">
        <v>0.09</v>
      </c>
      <c r="R3809">
        <v>3.98</v>
      </c>
      <c r="S3809">
        <v>5.26</v>
      </c>
      <c r="T3809">
        <f t="shared" si="59"/>
        <v>39.799999999999997</v>
      </c>
    </row>
    <row r="3810" spans="1:20" x14ac:dyDescent="0.25">
      <c r="A3810">
        <v>3809</v>
      </c>
      <c r="B3810">
        <v>87336</v>
      </c>
      <c r="C3810" t="s">
        <v>155</v>
      </c>
      <c r="D3810" t="s">
        <v>20</v>
      </c>
      <c r="E3810" t="s">
        <v>39</v>
      </c>
      <c r="F3810" t="s">
        <v>47</v>
      </c>
      <c r="G3810" t="s">
        <v>48</v>
      </c>
      <c r="H3810" t="s">
        <v>89</v>
      </c>
      <c r="I3810" t="s">
        <v>28</v>
      </c>
      <c r="J3810" t="s">
        <v>29</v>
      </c>
      <c r="K3810" t="s">
        <v>231</v>
      </c>
      <c r="L3810" t="s">
        <v>44</v>
      </c>
      <c r="M3810" t="s">
        <v>51</v>
      </c>
      <c r="N3810" s="2">
        <v>40750</v>
      </c>
      <c r="O3810" s="2">
        <v>40757</v>
      </c>
      <c r="P3810">
        <v>7</v>
      </c>
      <c r="Q3810" s="1">
        <v>0.1</v>
      </c>
      <c r="R3810">
        <v>5.84</v>
      </c>
      <c r="S3810">
        <v>0.83</v>
      </c>
      <c r="T3810">
        <f t="shared" si="59"/>
        <v>40.879999999999995</v>
      </c>
    </row>
    <row r="3811" spans="1:20" x14ac:dyDescent="0.25">
      <c r="A3811">
        <v>3810</v>
      </c>
      <c r="B3811">
        <v>89686</v>
      </c>
      <c r="C3811" t="s">
        <v>530</v>
      </c>
      <c r="D3811" t="s">
        <v>20</v>
      </c>
      <c r="E3811" t="s">
        <v>39</v>
      </c>
      <c r="F3811" t="s">
        <v>22</v>
      </c>
      <c r="G3811" t="s">
        <v>48</v>
      </c>
      <c r="H3811" t="s">
        <v>61</v>
      </c>
      <c r="I3811" t="s">
        <v>28</v>
      </c>
      <c r="J3811" t="s">
        <v>29</v>
      </c>
      <c r="K3811" t="s">
        <v>181</v>
      </c>
      <c r="L3811" t="s">
        <v>44</v>
      </c>
      <c r="M3811" t="s">
        <v>398</v>
      </c>
      <c r="N3811" s="2">
        <v>40481</v>
      </c>
      <c r="O3811" s="2">
        <v>40488</v>
      </c>
      <c r="P3811">
        <v>21</v>
      </c>
      <c r="Q3811" s="1">
        <v>0.1</v>
      </c>
      <c r="R3811">
        <v>2.62</v>
      </c>
      <c r="S3811">
        <v>0.8</v>
      </c>
      <c r="T3811">
        <f t="shared" si="59"/>
        <v>55.02</v>
      </c>
    </row>
    <row r="3812" spans="1:20" x14ac:dyDescent="0.25">
      <c r="A3812">
        <v>3811</v>
      </c>
      <c r="B3812">
        <v>91033</v>
      </c>
      <c r="C3812" t="s">
        <v>812</v>
      </c>
      <c r="D3812" t="s">
        <v>20</v>
      </c>
      <c r="E3812" t="s">
        <v>39</v>
      </c>
      <c r="F3812" t="s">
        <v>31</v>
      </c>
      <c r="G3812" t="s">
        <v>48</v>
      </c>
      <c r="H3812" t="s">
        <v>49</v>
      </c>
      <c r="I3812" t="s">
        <v>28</v>
      </c>
      <c r="J3812" t="s">
        <v>29</v>
      </c>
      <c r="K3812" t="s">
        <v>291</v>
      </c>
      <c r="L3812" t="s">
        <v>192</v>
      </c>
      <c r="M3812" t="s">
        <v>35</v>
      </c>
      <c r="N3812" s="2">
        <v>41305</v>
      </c>
      <c r="O3812" s="2">
        <v>41310</v>
      </c>
      <c r="P3812">
        <v>7</v>
      </c>
      <c r="Q3812" s="1">
        <v>0.01</v>
      </c>
      <c r="R3812">
        <v>20.89</v>
      </c>
      <c r="S3812">
        <v>11.52</v>
      </c>
      <c r="T3812">
        <f t="shared" si="59"/>
        <v>146.23000000000002</v>
      </c>
    </row>
    <row r="3813" spans="1:20" x14ac:dyDescent="0.25">
      <c r="A3813">
        <v>3812</v>
      </c>
      <c r="B3813">
        <v>89238</v>
      </c>
      <c r="C3813" t="s">
        <v>1426</v>
      </c>
      <c r="D3813" t="s">
        <v>20</v>
      </c>
      <c r="E3813" t="s">
        <v>39</v>
      </c>
      <c r="F3813" t="s">
        <v>22</v>
      </c>
      <c r="G3813" t="s">
        <v>23</v>
      </c>
      <c r="H3813" t="s">
        <v>89</v>
      </c>
      <c r="I3813" t="s">
        <v>28</v>
      </c>
      <c r="J3813" t="s">
        <v>29</v>
      </c>
      <c r="K3813" t="s">
        <v>289</v>
      </c>
      <c r="L3813" t="s">
        <v>44</v>
      </c>
      <c r="M3813" t="s">
        <v>123</v>
      </c>
      <c r="N3813" s="2">
        <v>41053</v>
      </c>
      <c r="O3813" s="2">
        <v>41054</v>
      </c>
      <c r="P3813">
        <v>16</v>
      </c>
      <c r="Q3813" s="1">
        <v>0.05</v>
      </c>
      <c r="R3813">
        <v>12.88</v>
      </c>
      <c r="S3813">
        <v>4.59</v>
      </c>
      <c r="T3813">
        <f t="shared" si="59"/>
        <v>206.08</v>
      </c>
    </row>
    <row r="3814" spans="1:20" x14ac:dyDescent="0.25">
      <c r="A3814">
        <v>3813</v>
      </c>
      <c r="B3814">
        <v>86409</v>
      </c>
      <c r="C3814" t="s">
        <v>891</v>
      </c>
      <c r="D3814" t="s">
        <v>38</v>
      </c>
      <c r="E3814" t="s">
        <v>39</v>
      </c>
      <c r="F3814" t="s">
        <v>22</v>
      </c>
      <c r="G3814" t="s">
        <v>93</v>
      </c>
      <c r="H3814" t="s">
        <v>54</v>
      </c>
      <c r="I3814" t="s">
        <v>28</v>
      </c>
      <c r="J3814" t="s">
        <v>29</v>
      </c>
      <c r="K3814" t="s">
        <v>184</v>
      </c>
      <c r="L3814" t="s">
        <v>192</v>
      </c>
      <c r="M3814" t="s">
        <v>331</v>
      </c>
      <c r="N3814" s="2">
        <v>40318</v>
      </c>
      <c r="O3814" s="2">
        <v>40318</v>
      </c>
      <c r="P3814">
        <v>9</v>
      </c>
      <c r="Q3814" s="1">
        <v>0.09</v>
      </c>
      <c r="R3814">
        <v>31.74</v>
      </c>
      <c r="S3814">
        <v>12.62</v>
      </c>
      <c r="T3814">
        <f t="shared" si="59"/>
        <v>285.65999999999997</v>
      </c>
    </row>
    <row r="3815" spans="1:20" x14ac:dyDescent="0.25">
      <c r="A3815">
        <v>3814</v>
      </c>
      <c r="B3815">
        <v>86409</v>
      </c>
      <c r="C3815" t="s">
        <v>891</v>
      </c>
      <c r="D3815" t="s">
        <v>20</v>
      </c>
      <c r="E3815" t="s">
        <v>39</v>
      </c>
      <c r="F3815" t="s">
        <v>22</v>
      </c>
      <c r="G3815" t="s">
        <v>93</v>
      </c>
      <c r="H3815" t="s">
        <v>94</v>
      </c>
      <c r="I3815" t="s">
        <v>28</v>
      </c>
      <c r="J3815" t="s">
        <v>29</v>
      </c>
      <c r="K3815" t="s">
        <v>231</v>
      </c>
      <c r="L3815" t="s">
        <v>44</v>
      </c>
      <c r="M3815" t="s">
        <v>398</v>
      </c>
      <c r="N3815" s="2">
        <v>40318</v>
      </c>
      <c r="O3815" s="2">
        <v>40321</v>
      </c>
      <c r="P3815">
        <v>13</v>
      </c>
      <c r="Q3815" s="1">
        <v>0.04</v>
      </c>
      <c r="R3815">
        <v>6.35</v>
      </c>
      <c r="S3815">
        <v>1.02</v>
      </c>
      <c r="T3815">
        <f t="shared" si="59"/>
        <v>82.55</v>
      </c>
    </row>
    <row r="3816" spans="1:20" x14ac:dyDescent="0.25">
      <c r="A3816">
        <v>3815</v>
      </c>
      <c r="B3816">
        <v>86409</v>
      </c>
      <c r="C3816" t="s">
        <v>891</v>
      </c>
      <c r="D3816" t="s">
        <v>38</v>
      </c>
      <c r="E3816" t="s">
        <v>21</v>
      </c>
      <c r="F3816" t="s">
        <v>22</v>
      </c>
      <c r="G3816" t="s">
        <v>93</v>
      </c>
      <c r="H3816" t="s">
        <v>206</v>
      </c>
      <c r="I3816" t="s">
        <v>28</v>
      </c>
      <c r="J3816" t="s">
        <v>29</v>
      </c>
      <c r="K3816" t="s">
        <v>210</v>
      </c>
      <c r="L3816" t="s">
        <v>192</v>
      </c>
      <c r="M3816" t="s">
        <v>199</v>
      </c>
      <c r="N3816" s="2">
        <v>40318</v>
      </c>
      <c r="O3816" s="2">
        <v>40319</v>
      </c>
      <c r="P3816">
        <v>8</v>
      </c>
      <c r="Q3816" s="1">
        <v>0.02</v>
      </c>
      <c r="R3816">
        <v>65.989999999999995</v>
      </c>
      <c r="S3816">
        <v>8.99</v>
      </c>
      <c r="T3816">
        <f t="shared" si="59"/>
        <v>527.91999999999996</v>
      </c>
    </row>
    <row r="3817" spans="1:20" x14ac:dyDescent="0.25">
      <c r="A3817">
        <v>3816</v>
      </c>
      <c r="B3817">
        <v>91167</v>
      </c>
      <c r="C3817" t="s">
        <v>1501</v>
      </c>
      <c r="D3817" t="s">
        <v>20</v>
      </c>
      <c r="E3817" t="s">
        <v>187</v>
      </c>
      <c r="F3817" t="s">
        <v>22</v>
      </c>
      <c r="G3817" t="s">
        <v>32</v>
      </c>
      <c r="H3817" t="s">
        <v>188</v>
      </c>
      <c r="I3817" t="s">
        <v>28</v>
      </c>
      <c r="J3817" t="s">
        <v>29</v>
      </c>
      <c r="K3817" t="s">
        <v>226</v>
      </c>
      <c r="L3817" t="s">
        <v>26</v>
      </c>
      <c r="M3817" t="s">
        <v>150</v>
      </c>
      <c r="N3817" s="2">
        <v>40538</v>
      </c>
      <c r="O3817" s="2">
        <v>40538</v>
      </c>
      <c r="P3817">
        <v>12</v>
      </c>
      <c r="Q3817" s="1">
        <v>0.02</v>
      </c>
      <c r="R3817">
        <v>22.72</v>
      </c>
      <c r="S3817">
        <v>8.99</v>
      </c>
      <c r="T3817">
        <f t="shared" si="59"/>
        <v>272.64</v>
      </c>
    </row>
    <row r="3818" spans="1:20" x14ac:dyDescent="0.25">
      <c r="A3818">
        <v>3817</v>
      </c>
      <c r="B3818">
        <v>91174</v>
      </c>
      <c r="C3818" t="s">
        <v>2299</v>
      </c>
      <c r="D3818" t="s">
        <v>20</v>
      </c>
      <c r="E3818" t="s">
        <v>39</v>
      </c>
      <c r="F3818" t="s">
        <v>47</v>
      </c>
      <c r="G3818" t="s">
        <v>93</v>
      </c>
      <c r="H3818" t="s">
        <v>42</v>
      </c>
      <c r="I3818" t="s">
        <v>28</v>
      </c>
      <c r="J3818" t="s">
        <v>29</v>
      </c>
      <c r="K3818" t="s">
        <v>184</v>
      </c>
      <c r="L3818" t="s">
        <v>192</v>
      </c>
      <c r="M3818" t="s">
        <v>167</v>
      </c>
      <c r="N3818" s="2">
        <v>40496</v>
      </c>
      <c r="O3818" s="2">
        <v>40497</v>
      </c>
      <c r="P3818">
        <v>7</v>
      </c>
      <c r="Q3818" s="1">
        <v>0.05</v>
      </c>
      <c r="R3818">
        <v>59.78</v>
      </c>
      <c r="S3818">
        <v>10.29</v>
      </c>
      <c r="T3818">
        <f t="shared" si="59"/>
        <v>418.46000000000004</v>
      </c>
    </row>
    <row r="3819" spans="1:20" x14ac:dyDescent="0.25">
      <c r="A3819">
        <v>3818</v>
      </c>
      <c r="B3819">
        <v>91174</v>
      </c>
      <c r="C3819" t="s">
        <v>1074</v>
      </c>
      <c r="D3819" t="s">
        <v>20</v>
      </c>
      <c r="E3819" t="s">
        <v>21</v>
      </c>
      <c r="F3819" t="s">
        <v>47</v>
      </c>
      <c r="G3819" t="s">
        <v>93</v>
      </c>
      <c r="H3819" t="s">
        <v>203</v>
      </c>
      <c r="I3819" t="s">
        <v>28</v>
      </c>
      <c r="J3819" t="s">
        <v>29</v>
      </c>
      <c r="K3819" t="s">
        <v>1114</v>
      </c>
      <c r="L3819" t="s">
        <v>26</v>
      </c>
      <c r="M3819" t="s">
        <v>160</v>
      </c>
      <c r="N3819" s="2">
        <v>40496</v>
      </c>
      <c r="O3819" s="2">
        <v>40498</v>
      </c>
      <c r="P3819">
        <v>28</v>
      </c>
      <c r="Q3819" s="1">
        <v>0.08</v>
      </c>
      <c r="R3819">
        <v>20.99</v>
      </c>
      <c r="S3819">
        <v>1.25</v>
      </c>
      <c r="T3819">
        <f t="shared" si="59"/>
        <v>587.71999999999991</v>
      </c>
    </row>
    <row r="3820" spans="1:20" x14ac:dyDescent="0.25">
      <c r="A3820">
        <v>3819</v>
      </c>
      <c r="B3820">
        <v>90152</v>
      </c>
      <c r="C3820" t="s">
        <v>640</v>
      </c>
      <c r="D3820" t="s">
        <v>20</v>
      </c>
      <c r="E3820" t="s">
        <v>39</v>
      </c>
      <c r="F3820" t="s">
        <v>31</v>
      </c>
      <c r="G3820" t="s">
        <v>93</v>
      </c>
      <c r="H3820" t="s">
        <v>42</v>
      </c>
      <c r="I3820" t="s">
        <v>28</v>
      </c>
      <c r="J3820" t="s">
        <v>29</v>
      </c>
      <c r="K3820" t="s">
        <v>172</v>
      </c>
      <c r="L3820" t="s">
        <v>706</v>
      </c>
      <c r="M3820" t="s">
        <v>131</v>
      </c>
      <c r="N3820" s="2">
        <v>41586</v>
      </c>
      <c r="O3820" s="2">
        <v>41586</v>
      </c>
      <c r="P3820">
        <v>23</v>
      </c>
      <c r="Q3820" s="1">
        <v>0.08</v>
      </c>
      <c r="R3820">
        <v>17.52</v>
      </c>
      <c r="S3820">
        <v>8.17</v>
      </c>
      <c r="T3820">
        <f t="shared" si="59"/>
        <v>402.96</v>
      </c>
    </row>
    <row r="3821" spans="1:20" x14ac:dyDescent="0.25">
      <c r="A3821">
        <v>3820</v>
      </c>
      <c r="B3821">
        <v>90152</v>
      </c>
      <c r="C3821" t="s">
        <v>640</v>
      </c>
      <c r="D3821" t="s">
        <v>20</v>
      </c>
      <c r="E3821" t="s">
        <v>21</v>
      </c>
      <c r="F3821" t="s">
        <v>31</v>
      </c>
      <c r="G3821" t="s">
        <v>93</v>
      </c>
      <c r="H3821" t="s">
        <v>33</v>
      </c>
      <c r="I3821" t="s">
        <v>28</v>
      </c>
      <c r="J3821" t="s">
        <v>29</v>
      </c>
      <c r="K3821" t="s">
        <v>1108</v>
      </c>
      <c r="L3821" t="s">
        <v>192</v>
      </c>
      <c r="M3821" t="s">
        <v>255</v>
      </c>
      <c r="N3821" s="2">
        <v>41586</v>
      </c>
      <c r="O3821" s="2">
        <v>41587</v>
      </c>
      <c r="P3821">
        <v>5</v>
      </c>
      <c r="Q3821" s="1">
        <v>0</v>
      </c>
      <c r="R3821">
        <v>20.95</v>
      </c>
      <c r="S3821">
        <v>4</v>
      </c>
      <c r="T3821">
        <f t="shared" si="59"/>
        <v>104.75</v>
      </c>
    </row>
    <row r="3822" spans="1:20" x14ac:dyDescent="0.25">
      <c r="A3822">
        <v>3821</v>
      </c>
      <c r="B3822">
        <v>91186</v>
      </c>
      <c r="C3822" t="s">
        <v>543</v>
      </c>
      <c r="D3822" t="s">
        <v>20</v>
      </c>
      <c r="E3822" t="s">
        <v>39</v>
      </c>
      <c r="F3822" t="s">
        <v>31</v>
      </c>
      <c r="G3822" t="s">
        <v>23</v>
      </c>
      <c r="H3822" t="s">
        <v>89</v>
      </c>
      <c r="I3822" t="s">
        <v>28</v>
      </c>
      <c r="J3822" t="s">
        <v>29</v>
      </c>
      <c r="K3822" t="s">
        <v>149</v>
      </c>
      <c r="L3822" t="s">
        <v>192</v>
      </c>
      <c r="M3822" t="s">
        <v>35</v>
      </c>
      <c r="N3822" s="2">
        <v>41453</v>
      </c>
      <c r="O3822" s="2">
        <v>41455</v>
      </c>
      <c r="P3822">
        <v>17</v>
      </c>
      <c r="Q3822" s="1">
        <v>0.06</v>
      </c>
      <c r="R3822">
        <v>3.58</v>
      </c>
      <c r="S3822">
        <v>5.47</v>
      </c>
      <c r="T3822">
        <f t="shared" si="59"/>
        <v>60.86</v>
      </c>
    </row>
    <row r="3823" spans="1:20" x14ac:dyDescent="0.25">
      <c r="A3823">
        <v>3822</v>
      </c>
      <c r="B3823">
        <v>91180</v>
      </c>
      <c r="C3823" t="s">
        <v>543</v>
      </c>
      <c r="D3823" t="s">
        <v>578</v>
      </c>
      <c r="E3823" t="s">
        <v>187</v>
      </c>
      <c r="F3823" t="s">
        <v>31</v>
      </c>
      <c r="G3823" t="s">
        <v>23</v>
      </c>
      <c r="H3823" t="s">
        <v>188</v>
      </c>
      <c r="I3823" t="s">
        <v>28</v>
      </c>
      <c r="J3823" t="s">
        <v>29</v>
      </c>
      <c r="K3823" t="s">
        <v>170</v>
      </c>
      <c r="L3823" t="s">
        <v>330</v>
      </c>
      <c r="M3823" t="s">
        <v>35</v>
      </c>
      <c r="N3823" s="2">
        <v>40357</v>
      </c>
      <c r="O3823" s="2">
        <v>40357</v>
      </c>
      <c r="P3823">
        <v>17</v>
      </c>
      <c r="Q3823" s="1">
        <v>0.09</v>
      </c>
      <c r="R3823">
        <v>100.98</v>
      </c>
      <c r="S3823">
        <v>35.840000000000003</v>
      </c>
      <c r="T3823">
        <f t="shared" si="59"/>
        <v>1716.66</v>
      </c>
    </row>
    <row r="3824" spans="1:20" x14ac:dyDescent="0.25">
      <c r="A3824">
        <v>3823</v>
      </c>
      <c r="B3824">
        <v>91180</v>
      </c>
      <c r="C3824" t="s">
        <v>543</v>
      </c>
      <c r="D3824" t="s">
        <v>20</v>
      </c>
      <c r="E3824" t="s">
        <v>39</v>
      </c>
      <c r="F3824" t="s">
        <v>31</v>
      </c>
      <c r="G3824" t="s">
        <v>23</v>
      </c>
      <c r="H3824" t="s">
        <v>89</v>
      </c>
      <c r="I3824" t="s">
        <v>28</v>
      </c>
      <c r="J3824" t="s">
        <v>29</v>
      </c>
      <c r="K3824" t="s">
        <v>172</v>
      </c>
      <c r="L3824" t="s">
        <v>192</v>
      </c>
      <c r="M3824" t="s">
        <v>35</v>
      </c>
      <c r="N3824" s="2">
        <v>40357</v>
      </c>
      <c r="O3824" s="2">
        <v>40357</v>
      </c>
      <c r="P3824">
        <v>6</v>
      </c>
      <c r="Q3824" s="1">
        <v>0.1</v>
      </c>
      <c r="R3824">
        <v>5.78</v>
      </c>
      <c r="S3824">
        <v>7.96</v>
      </c>
      <c r="T3824">
        <f t="shared" si="59"/>
        <v>34.68</v>
      </c>
    </row>
    <row r="3825" spans="1:20" x14ac:dyDescent="0.25">
      <c r="A3825">
        <v>3824</v>
      </c>
      <c r="B3825">
        <v>87622</v>
      </c>
      <c r="C3825" t="s">
        <v>1340</v>
      </c>
      <c r="D3825" t="s">
        <v>578</v>
      </c>
      <c r="E3825" t="s">
        <v>21</v>
      </c>
      <c r="F3825" t="s">
        <v>47</v>
      </c>
      <c r="G3825" t="s">
        <v>23</v>
      </c>
      <c r="H3825" t="s">
        <v>33</v>
      </c>
      <c r="I3825" t="s">
        <v>28</v>
      </c>
      <c r="J3825" t="s">
        <v>29</v>
      </c>
      <c r="K3825" t="s">
        <v>34</v>
      </c>
      <c r="L3825" t="s">
        <v>330</v>
      </c>
      <c r="M3825" t="s">
        <v>114</v>
      </c>
      <c r="N3825" s="2">
        <v>40727</v>
      </c>
      <c r="O3825" s="2">
        <v>40729</v>
      </c>
      <c r="P3825">
        <v>11</v>
      </c>
      <c r="Q3825" s="1">
        <v>0.06</v>
      </c>
      <c r="R3825">
        <v>119.99</v>
      </c>
      <c r="S3825">
        <v>56.14</v>
      </c>
      <c r="T3825">
        <f t="shared" si="59"/>
        <v>1319.8899999999999</v>
      </c>
    </row>
    <row r="3826" spans="1:20" x14ac:dyDescent="0.25">
      <c r="A3826">
        <v>3825</v>
      </c>
      <c r="B3826">
        <v>87622</v>
      </c>
      <c r="C3826" t="s">
        <v>1340</v>
      </c>
      <c r="D3826" t="s">
        <v>20</v>
      </c>
      <c r="E3826" t="s">
        <v>39</v>
      </c>
      <c r="F3826" t="s">
        <v>47</v>
      </c>
      <c r="G3826" t="s">
        <v>23</v>
      </c>
      <c r="H3826" t="s">
        <v>78</v>
      </c>
      <c r="I3826" t="s">
        <v>28</v>
      </c>
      <c r="J3826" t="s">
        <v>29</v>
      </c>
      <c r="K3826" t="s">
        <v>158</v>
      </c>
      <c r="L3826" t="s">
        <v>44</v>
      </c>
      <c r="M3826" t="s">
        <v>134</v>
      </c>
      <c r="N3826" s="2">
        <v>40727</v>
      </c>
      <c r="O3826" s="2">
        <v>40730</v>
      </c>
      <c r="P3826">
        <v>7</v>
      </c>
      <c r="Q3826" s="1">
        <v>7.0000000000000007E-2</v>
      </c>
      <c r="R3826">
        <v>36.549999999999997</v>
      </c>
      <c r="S3826">
        <v>13.89</v>
      </c>
      <c r="T3826">
        <f t="shared" si="59"/>
        <v>255.84999999999997</v>
      </c>
    </row>
    <row r="3827" spans="1:20" x14ac:dyDescent="0.25">
      <c r="A3827">
        <v>3826</v>
      </c>
      <c r="B3827">
        <v>88357</v>
      </c>
      <c r="C3827" t="s">
        <v>736</v>
      </c>
      <c r="D3827" t="s">
        <v>20</v>
      </c>
      <c r="E3827" t="s">
        <v>39</v>
      </c>
      <c r="F3827" t="s">
        <v>31</v>
      </c>
      <c r="G3827" t="s">
        <v>23</v>
      </c>
      <c r="H3827" t="s">
        <v>94</v>
      </c>
      <c r="I3827" t="s">
        <v>28</v>
      </c>
      <c r="J3827" t="s">
        <v>29</v>
      </c>
      <c r="K3827" t="s">
        <v>98</v>
      </c>
      <c r="L3827" t="s">
        <v>192</v>
      </c>
      <c r="M3827" t="s">
        <v>255</v>
      </c>
      <c r="N3827" s="2">
        <v>41536</v>
      </c>
      <c r="O3827" s="2">
        <v>41538</v>
      </c>
      <c r="P3827">
        <v>13</v>
      </c>
      <c r="Q3827" s="1">
        <v>0.02</v>
      </c>
      <c r="R3827">
        <v>3.15</v>
      </c>
      <c r="S3827">
        <v>0.49</v>
      </c>
      <c r="T3827">
        <f t="shared" si="59"/>
        <v>40.949999999999996</v>
      </c>
    </row>
    <row r="3828" spans="1:20" x14ac:dyDescent="0.25">
      <c r="A3828">
        <v>3827</v>
      </c>
      <c r="B3828">
        <v>91126</v>
      </c>
      <c r="C3828" t="s">
        <v>957</v>
      </c>
      <c r="D3828" t="s">
        <v>20</v>
      </c>
      <c r="E3828" t="s">
        <v>39</v>
      </c>
      <c r="F3828" t="s">
        <v>31</v>
      </c>
      <c r="G3828" t="s">
        <v>48</v>
      </c>
      <c r="H3828" t="s">
        <v>94</v>
      </c>
      <c r="I3828" t="s">
        <v>28</v>
      </c>
      <c r="J3828" t="s">
        <v>29</v>
      </c>
      <c r="K3828" t="s">
        <v>170</v>
      </c>
      <c r="L3828" t="s">
        <v>192</v>
      </c>
      <c r="M3828" t="s">
        <v>296</v>
      </c>
      <c r="N3828" s="2">
        <v>41207</v>
      </c>
      <c r="O3828" s="2">
        <v>41214</v>
      </c>
      <c r="P3828">
        <v>15</v>
      </c>
      <c r="Q3828" s="1">
        <v>0.08</v>
      </c>
      <c r="R3828">
        <v>14.03</v>
      </c>
      <c r="S3828">
        <v>9.3699999999999992</v>
      </c>
      <c r="T3828">
        <f t="shared" si="59"/>
        <v>210.45</v>
      </c>
    </row>
    <row r="3829" spans="1:20" x14ac:dyDescent="0.25">
      <c r="A3829">
        <v>3828</v>
      </c>
      <c r="B3829">
        <v>91126</v>
      </c>
      <c r="C3829" t="s">
        <v>957</v>
      </c>
      <c r="D3829" t="s">
        <v>578</v>
      </c>
      <c r="E3829" t="s">
        <v>187</v>
      </c>
      <c r="F3829" t="s">
        <v>31</v>
      </c>
      <c r="G3829" t="s">
        <v>48</v>
      </c>
      <c r="H3829" t="s">
        <v>188</v>
      </c>
      <c r="I3829" t="s">
        <v>28</v>
      </c>
      <c r="J3829" t="s">
        <v>29</v>
      </c>
      <c r="K3829" t="s">
        <v>228</v>
      </c>
      <c r="L3829" t="s">
        <v>330</v>
      </c>
      <c r="M3829" t="s">
        <v>296</v>
      </c>
      <c r="N3829" s="2">
        <v>41207</v>
      </c>
      <c r="O3829" s="2">
        <v>41211</v>
      </c>
      <c r="P3829">
        <v>16</v>
      </c>
      <c r="Q3829" s="1">
        <v>0.04</v>
      </c>
      <c r="R3829">
        <v>212.6</v>
      </c>
      <c r="S3829">
        <v>110.2</v>
      </c>
      <c r="T3829">
        <f t="shared" si="59"/>
        <v>3401.6</v>
      </c>
    </row>
    <row r="3830" spans="1:20" x14ac:dyDescent="0.25">
      <c r="A3830">
        <v>3829</v>
      </c>
      <c r="B3830">
        <v>90717</v>
      </c>
      <c r="C3830" t="s">
        <v>87</v>
      </c>
      <c r="D3830" t="s">
        <v>20</v>
      </c>
      <c r="E3830" t="s">
        <v>39</v>
      </c>
      <c r="F3830" t="s">
        <v>31</v>
      </c>
      <c r="G3830" t="s">
        <v>23</v>
      </c>
      <c r="H3830" t="s">
        <v>61</v>
      </c>
      <c r="I3830" t="s">
        <v>28</v>
      </c>
      <c r="J3830" t="s">
        <v>29</v>
      </c>
      <c r="K3830" t="s">
        <v>50</v>
      </c>
      <c r="L3830" t="s">
        <v>44</v>
      </c>
      <c r="M3830" t="s">
        <v>35</v>
      </c>
      <c r="N3830" s="2">
        <v>40601</v>
      </c>
      <c r="O3830" s="2">
        <v>40601</v>
      </c>
      <c r="P3830">
        <v>9</v>
      </c>
      <c r="Q3830" s="1">
        <v>0.09</v>
      </c>
      <c r="R3830">
        <v>1.26</v>
      </c>
      <c r="S3830">
        <v>0.7</v>
      </c>
      <c r="T3830">
        <f t="shared" si="59"/>
        <v>11.34</v>
      </c>
    </row>
    <row r="3831" spans="1:20" x14ac:dyDescent="0.25">
      <c r="A3831">
        <v>3830</v>
      </c>
      <c r="B3831">
        <v>88556</v>
      </c>
      <c r="C3831" t="s">
        <v>1428</v>
      </c>
      <c r="D3831" t="s">
        <v>578</v>
      </c>
      <c r="E3831" t="s">
        <v>187</v>
      </c>
      <c r="F3831" t="s">
        <v>31</v>
      </c>
      <c r="G3831" t="s">
        <v>41</v>
      </c>
      <c r="H3831" t="s">
        <v>217</v>
      </c>
      <c r="I3831" t="s">
        <v>28</v>
      </c>
      <c r="J3831" t="s">
        <v>29</v>
      </c>
      <c r="K3831" t="s">
        <v>101</v>
      </c>
      <c r="L3831" t="s">
        <v>330</v>
      </c>
      <c r="M3831" t="s">
        <v>35</v>
      </c>
      <c r="N3831" s="2">
        <v>40401</v>
      </c>
      <c r="O3831" s="2">
        <v>40403</v>
      </c>
      <c r="P3831">
        <v>14</v>
      </c>
      <c r="Q3831" s="1">
        <v>0.09</v>
      </c>
      <c r="R3831">
        <v>260.98</v>
      </c>
      <c r="S3831">
        <v>41.91</v>
      </c>
      <c r="T3831">
        <f t="shared" si="59"/>
        <v>3653.7200000000003</v>
      </c>
    </row>
    <row r="3832" spans="1:20" x14ac:dyDescent="0.25">
      <c r="A3832">
        <v>3831</v>
      </c>
      <c r="B3832">
        <v>88556</v>
      </c>
      <c r="C3832" t="s">
        <v>1428</v>
      </c>
      <c r="D3832" t="s">
        <v>20</v>
      </c>
      <c r="E3832" t="s">
        <v>187</v>
      </c>
      <c r="F3832" t="s">
        <v>31</v>
      </c>
      <c r="G3832" t="s">
        <v>41</v>
      </c>
      <c r="H3832" t="s">
        <v>219</v>
      </c>
      <c r="I3832" t="s">
        <v>28</v>
      </c>
      <c r="J3832" t="s">
        <v>29</v>
      </c>
      <c r="K3832" t="s">
        <v>71</v>
      </c>
      <c r="L3832" t="s">
        <v>26</v>
      </c>
      <c r="M3832" t="s">
        <v>143</v>
      </c>
      <c r="N3832" s="2">
        <v>40401</v>
      </c>
      <c r="O3832" s="2">
        <v>40403</v>
      </c>
      <c r="P3832">
        <v>11</v>
      </c>
      <c r="Q3832" s="1">
        <v>0.01</v>
      </c>
      <c r="R3832">
        <v>10.52</v>
      </c>
      <c r="S3832">
        <v>7.94</v>
      </c>
      <c r="T3832">
        <f t="shared" si="59"/>
        <v>115.72</v>
      </c>
    </row>
    <row r="3833" spans="1:20" x14ac:dyDescent="0.25">
      <c r="A3833">
        <v>3832</v>
      </c>
      <c r="B3833">
        <v>88556</v>
      </c>
      <c r="C3833" t="s">
        <v>1428</v>
      </c>
      <c r="D3833" t="s">
        <v>38</v>
      </c>
      <c r="E3833" t="s">
        <v>39</v>
      </c>
      <c r="F3833" t="s">
        <v>31</v>
      </c>
      <c r="G3833" t="s">
        <v>41</v>
      </c>
      <c r="H3833" t="s">
        <v>54</v>
      </c>
      <c r="I3833" t="s">
        <v>28</v>
      </c>
      <c r="J3833" t="s">
        <v>29</v>
      </c>
      <c r="K3833" t="s">
        <v>170</v>
      </c>
      <c r="L3833" t="s">
        <v>192</v>
      </c>
      <c r="M3833" t="s">
        <v>139</v>
      </c>
      <c r="N3833" s="2">
        <v>40401</v>
      </c>
      <c r="O3833" s="2">
        <v>40403</v>
      </c>
      <c r="P3833">
        <v>14</v>
      </c>
      <c r="Q3833" s="1">
        <v>0.02</v>
      </c>
      <c r="R3833">
        <v>5.98</v>
      </c>
      <c r="S3833">
        <v>7.5</v>
      </c>
      <c r="T3833">
        <f t="shared" si="59"/>
        <v>83.72</v>
      </c>
    </row>
    <row r="3834" spans="1:20" x14ac:dyDescent="0.25">
      <c r="A3834">
        <v>3833</v>
      </c>
      <c r="B3834">
        <v>88157</v>
      </c>
      <c r="C3834" t="s">
        <v>732</v>
      </c>
      <c r="D3834" t="s">
        <v>38</v>
      </c>
      <c r="E3834" t="s">
        <v>21</v>
      </c>
      <c r="F3834" t="s">
        <v>31</v>
      </c>
      <c r="G3834" t="s">
        <v>32</v>
      </c>
      <c r="H3834" t="s">
        <v>24</v>
      </c>
      <c r="I3834" t="s">
        <v>28</v>
      </c>
      <c r="J3834" t="s">
        <v>29</v>
      </c>
      <c r="K3834" t="s">
        <v>198</v>
      </c>
      <c r="L3834" t="s">
        <v>192</v>
      </c>
      <c r="M3834" t="s">
        <v>91</v>
      </c>
      <c r="N3834" s="2">
        <v>40421</v>
      </c>
      <c r="O3834" s="2">
        <v>40424</v>
      </c>
      <c r="P3834">
        <v>16</v>
      </c>
      <c r="Q3834" s="1">
        <v>0.05</v>
      </c>
      <c r="R3834">
        <v>34.979999999999997</v>
      </c>
      <c r="S3834">
        <v>7.53</v>
      </c>
      <c r="T3834">
        <f t="shared" si="59"/>
        <v>559.67999999999995</v>
      </c>
    </row>
    <row r="3835" spans="1:20" x14ac:dyDescent="0.25">
      <c r="A3835">
        <v>3834</v>
      </c>
      <c r="B3835">
        <v>88157</v>
      </c>
      <c r="C3835" t="s">
        <v>732</v>
      </c>
      <c r="D3835" t="s">
        <v>20</v>
      </c>
      <c r="E3835" t="s">
        <v>39</v>
      </c>
      <c r="F3835" t="s">
        <v>31</v>
      </c>
      <c r="G3835" t="s">
        <v>32</v>
      </c>
      <c r="H3835" t="s">
        <v>42</v>
      </c>
      <c r="I3835" t="s">
        <v>28</v>
      </c>
      <c r="J3835" t="s">
        <v>29</v>
      </c>
      <c r="K3835" t="s">
        <v>105</v>
      </c>
      <c r="L3835" t="s">
        <v>44</v>
      </c>
      <c r="M3835" t="s">
        <v>279</v>
      </c>
      <c r="N3835" s="2">
        <v>40421</v>
      </c>
      <c r="O3835" s="2">
        <v>40423</v>
      </c>
      <c r="P3835">
        <v>8</v>
      </c>
      <c r="Q3835" s="1">
        <v>0</v>
      </c>
      <c r="R3835">
        <v>3.14</v>
      </c>
      <c r="S3835">
        <v>1.92</v>
      </c>
      <c r="T3835">
        <f t="shared" si="59"/>
        <v>25.12</v>
      </c>
    </row>
    <row r="3836" spans="1:20" x14ac:dyDescent="0.25">
      <c r="A3836">
        <v>3835</v>
      </c>
      <c r="B3836">
        <v>89595</v>
      </c>
      <c r="C3836" t="s">
        <v>661</v>
      </c>
      <c r="D3836" t="s">
        <v>20</v>
      </c>
      <c r="E3836" t="s">
        <v>39</v>
      </c>
      <c r="F3836" t="s">
        <v>31</v>
      </c>
      <c r="G3836" t="s">
        <v>41</v>
      </c>
      <c r="H3836" t="s">
        <v>42</v>
      </c>
      <c r="I3836" t="s">
        <v>28</v>
      </c>
      <c r="J3836" t="s">
        <v>29</v>
      </c>
      <c r="K3836" t="s">
        <v>68</v>
      </c>
      <c r="L3836" t="s">
        <v>192</v>
      </c>
      <c r="M3836" t="s">
        <v>141</v>
      </c>
      <c r="N3836" s="2">
        <v>40204</v>
      </c>
      <c r="O3836" s="2">
        <v>40206</v>
      </c>
      <c r="P3836">
        <v>1</v>
      </c>
      <c r="Q3836" s="1">
        <v>0.01</v>
      </c>
      <c r="R3836">
        <v>2.89</v>
      </c>
      <c r="S3836">
        <v>0.5</v>
      </c>
      <c r="T3836">
        <f t="shared" si="59"/>
        <v>2.89</v>
      </c>
    </row>
    <row r="3837" spans="1:20" x14ac:dyDescent="0.25">
      <c r="A3837">
        <v>3836</v>
      </c>
      <c r="B3837">
        <v>89595</v>
      </c>
      <c r="C3837" t="s">
        <v>183</v>
      </c>
      <c r="D3837" t="s">
        <v>20</v>
      </c>
      <c r="E3837" t="s">
        <v>187</v>
      </c>
      <c r="F3837" t="s">
        <v>31</v>
      </c>
      <c r="G3837" t="s">
        <v>41</v>
      </c>
      <c r="H3837" t="s">
        <v>225</v>
      </c>
      <c r="I3837" t="s">
        <v>28</v>
      </c>
      <c r="J3837" t="s">
        <v>29</v>
      </c>
      <c r="K3837" t="s">
        <v>170</v>
      </c>
      <c r="L3837" t="s">
        <v>26</v>
      </c>
      <c r="M3837" t="s">
        <v>35</v>
      </c>
      <c r="N3837" s="2">
        <v>40204</v>
      </c>
      <c r="O3837" s="2">
        <v>40205</v>
      </c>
      <c r="P3837">
        <v>8</v>
      </c>
      <c r="Q3837" s="1">
        <v>0.03</v>
      </c>
      <c r="R3837">
        <v>14.34</v>
      </c>
      <c r="S3837">
        <v>5</v>
      </c>
      <c r="T3837">
        <f t="shared" si="59"/>
        <v>114.72</v>
      </c>
    </row>
    <row r="3838" spans="1:20" x14ac:dyDescent="0.25">
      <c r="A3838">
        <v>3837</v>
      </c>
      <c r="B3838">
        <v>91189</v>
      </c>
      <c r="C3838" t="s">
        <v>850</v>
      </c>
      <c r="D3838" t="s">
        <v>38</v>
      </c>
      <c r="E3838" t="s">
        <v>39</v>
      </c>
      <c r="F3838" t="s">
        <v>31</v>
      </c>
      <c r="G3838" t="s">
        <v>23</v>
      </c>
      <c r="H3838" t="s">
        <v>42</v>
      </c>
      <c r="I3838" t="s">
        <v>28</v>
      </c>
      <c r="J3838" t="s">
        <v>29</v>
      </c>
      <c r="K3838" t="s">
        <v>226</v>
      </c>
      <c r="L3838" t="s">
        <v>192</v>
      </c>
      <c r="M3838" t="s">
        <v>35</v>
      </c>
      <c r="N3838" s="2">
        <v>41123</v>
      </c>
      <c r="O3838" s="2">
        <v>41124</v>
      </c>
      <c r="P3838">
        <v>11</v>
      </c>
      <c r="Q3838" s="1">
        <v>0.02</v>
      </c>
      <c r="R3838">
        <v>3.69</v>
      </c>
      <c r="S3838">
        <v>2.5</v>
      </c>
      <c r="T3838">
        <f t="shared" si="59"/>
        <v>40.589999999999996</v>
      </c>
    </row>
    <row r="3839" spans="1:20" x14ac:dyDescent="0.25">
      <c r="A3839">
        <v>3838</v>
      </c>
      <c r="B3839">
        <v>87453</v>
      </c>
      <c r="C3839" t="s">
        <v>2338</v>
      </c>
      <c r="D3839" t="s">
        <v>20</v>
      </c>
      <c r="E3839" t="s">
        <v>39</v>
      </c>
      <c r="F3839" t="s">
        <v>31</v>
      </c>
      <c r="G3839" t="s">
        <v>93</v>
      </c>
      <c r="H3839" t="s">
        <v>42</v>
      </c>
      <c r="I3839" t="s">
        <v>28</v>
      </c>
      <c r="J3839" t="s">
        <v>29</v>
      </c>
      <c r="K3839" t="s">
        <v>170</v>
      </c>
      <c r="L3839" t="s">
        <v>192</v>
      </c>
      <c r="M3839" t="s">
        <v>35</v>
      </c>
      <c r="N3839" s="2">
        <v>40546</v>
      </c>
      <c r="O3839" s="2">
        <v>40547</v>
      </c>
      <c r="P3839">
        <v>5</v>
      </c>
      <c r="Q3839" s="1">
        <v>0.1</v>
      </c>
      <c r="R3839">
        <v>67.28</v>
      </c>
      <c r="S3839">
        <v>19.989999999999998</v>
      </c>
      <c r="T3839">
        <f t="shared" si="59"/>
        <v>336.4</v>
      </c>
    </row>
    <row r="3840" spans="1:20" x14ac:dyDescent="0.25">
      <c r="A3840">
        <v>3839</v>
      </c>
      <c r="B3840">
        <v>86788</v>
      </c>
      <c r="C3840" t="s">
        <v>1968</v>
      </c>
      <c r="D3840" t="s">
        <v>578</v>
      </c>
      <c r="E3840" t="s">
        <v>187</v>
      </c>
      <c r="F3840" t="s">
        <v>47</v>
      </c>
      <c r="G3840" t="s">
        <v>23</v>
      </c>
      <c r="H3840" t="s">
        <v>188</v>
      </c>
      <c r="I3840" t="s">
        <v>28</v>
      </c>
      <c r="J3840" t="s">
        <v>29</v>
      </c>
      <c r="K3840" t="s">
        <v>170</v>
      </c>
      <c r="L3840" t="s">
        <v>330</v>
      </c>
      <c r="M3840" t="s">
        <v>111</v>
      </c>
      <c r="N3840" s="2">
        <v>41615</v>
      </c>
      <c r="O3840" s="2">
        <v>41618</v>
      </c>
      <c r="P3840">
        <v>13</v>
      </c>
      <c r="Q3840" s="1">
        <v>0.03</v>
      </c>
      <c r="R3840">
        <v>259.70999999999998</v>
      </c>
      <c r="S3840">
        <v>66.67</v>
      </c>
      <c r="T3840">
        <f t="shared" si="59"/>
        <v>3376.2299999999996</v>
      </c>
    </row>
    <row r="3841" spans="1:20" x14ac:dyDescent="0.25">
      <c r="A3841">
        <v>3840</v>
      </c>
      <c r="B3841">
        <v>89324</v>
      </c>
      <c r="C3841" t="s">
        <v>1696</v>
      </c>
      <c r="D3841" t="s">
        <v>20</v>
      </c>
      <c r="E3841" t="s">
        <v>39</v>
      </c>
      <c r="F3841" t="s">
        <v>31</v>
      </c>
      <c r="G3841" t="s">
        <v>23</v>
      </c>
      <c r="H3841" t="s">
        <v>61</v>
      </c>
      <c r="I3841" t="s">
        <v>28</v>
      </c>
      <c r="J3841" t="s">
        <v>29</v>
      </c>
      <c r="K3841" t="s">
        <v>43</v>
      </c>
      <c r="L3841" t="s">
        <v>44</v>
      </c>
      <c r="M3841" t="s">
        <v>178</v>
      </c>
      <c r="N3841" s="2">
        <v>41419</v>
      </c>
      <c r="O3841" s="2">
        <v>41421</v>
      </c>
      <c r="P3841">
        <v>2</v>
      </c>
      <c r="Q3841" s="1">
        <v>0.1</v>
      </c>
      <c r="R3841">
        <v>8.9499999999999993</v>
      </c>
      <c r="S3841">
        <v>2.0099999999999998</v>
      </c>
      <c r="T3841">
        <f t="shared" si="59"/>
        <v>17.899999999999999</v>
      </c>
    </row>
    <row r="3842" spans="1:20" x14ac:dyDescent="0.25">
      <c r="A3842">
        <v>3841</v>
      </c>
      <c r="B3842">
        <v>89324</v>
      </c>
      <c r="C3842" t="s">
        <v>2014</v>
      </c>
      <c r="D3842" t="s">
        <v>20</v>
      </c>
      <c r="E3842" t="s">
        <v>39</v>
      </c>
      <c r="F3842" t="s">
        <v>31</v>
      </c>
      <c r="G3842" t="s">
        <v>23</v>
      </c>
      <c r="H3842" t="s">
        <v>61</v>
      </c>
      <c r="I3842" t="s">
        <v>28</v>
      </c>
      <c r="J3842" t="s">
        <v>29</v>
      </c>
      <c r="K3842" t="s">
        <v>226</v>
      </c>
      <c r="L3842" t="s">
        <v>192</v>
      </c>
      <c r="M3842" t="s">
        <v>106</v>
      </c>
      <c r="N3842" s="2">
        <v>41419</v>
      </c>
      <c r="O3842" s="2">
        <v>41421</v>
      </c>
      <c r="P3842">
        <v>11</v>
      </c>
      <c r="Q3842" s="1">
        <v>0.04</v>
      </c>
      <c r="R3842">
        <v>55.29</v>
      </c>
      <c r="S3842">
        <v>5.08</v>
      </c>
      <c r="T3842">
        <f t="shared" si="59"/>
        <v>608.18999999999994</v>
      </c>
    </row>
    <row r="3843" spans="1:20" x14ac:dyDescent="0.25">
      <c r="A3843">
        <v>3842</v>
      </c>
      <c r="B3843">
        <v>89324</v>
      </c>
      <c r="C3843" t="s">
        <v>2014</v>
      </c>
      <c r="D3843" t="s">
        <v>578</v>
      </c>
      <c r="E3843" t="s">
        <v>187</v>
      </c>
      <c r="F3843" t="s">
        <v>31</v>
      </c>
      <c r="G3843" t="s">
        <v>23</v>
      </c>
      <c r="H3843" t="s">
        <v>217</v>
      </c>
      <c r="I3843" t="s">
        <v>28</v>
      </c>
      <c r="J3843" t="s">
        <v>29</v>
      </c>
      <c r="K3843" t="s">
        <v>228</v>
      </c>
      <c r="L3843" t="s">
        <v>330</v>
      </c>
      <c r="M3843" t="s">
        <v>83</v>
      </c>
      <c r="N3843" s="2">
        <v>41419</v>
      </c>
      <c r="O3843" s="2">
        <v>41421</v>
      </c>
      <c r="P3843">
        <v>6</v>
      </c>
      <c r="Q3843" s="1">
        <v>0.1</v>
      </c>
      <c r="R3843">
        <v>550.98</v>
      </c>
      <c r="S3843">
        <v>45.7</v>
      </c>
      <c r="T3843">
        <f t="shared" ref="T3843:T3906" si="60">R3843*P3843</f>
        <v>3305.88</v>
      </c>
    </row>
    <row r="3844" spans="1:20" x14ac:dyDescent="0.25">
      <c r="A3844">
        <v>3843</v>
      </c>
      <c r="B3844">
        <v>90893</v>
      </c>
      <c r="C3844" t="s">
        <v>318</v>
      </c>
      <c r="D3844" t="s">
        <v>20</v>
      </c>
      <c r="E3844" t="s">
        <v>187</v>
      </c>
      <c r="F3844" t="s">
        <v>22</v>
      </c>
      <c r="G3844" t="s">
        <v>93</v>
      </c>
      <c r="H3844" t="s">
        <v>217</v>
      </c>
      <c r="I3844" t="s">
        <v>28</v>
      </c>
      <c r="J3844" t="s">
        <v>29</v>
      </c>
      <c r="K3844" t="s">
        <v>221</v>
      </c>
      <c r="L3844" t="s">
        <v>26</v>
      </c>
      <c r="M3844" t="s">
        <v>246</v>
      </c>
      <c r="N3844" s="2">
        <v>40978</v>
      </c>
      <c r="O3844" s="2">
        <v>40980</v>
      </c>
      <c r="P3844">
        <v>6</v>
      </c>
      <c r="Q3844" s="1">
        <v>7.0000000000000007E-2</v>
      </c>
      <c r="R3844">
        <v>19.23</v>
      </c>
      <c r="S3844">
        <v>6.15</v>
      </c>
      <c r="T3844">
        <f t="shared" si="60"/>
        <v>115.38</v>
      </c>
    </row>
    <row r="3845" spans="1:20" x14ac:dyDescent="0.25">
      <c r="A3845">
        <v>3844</v>
      </c>
      <c r="B3845">
        <v>90893</v>
      </c>
      <c r="C3845" t="s">
        <v>318</v>
      </c>
      <c r="D3845" t="s">
        <v>38</v>
      </c>
      <c r="E3845" t="s">
        <v>21</v>
      </c>
      <c r="F3845" t="s">
        <v>22</v>
      </c>
      <c r="G3845" t="s">
        <v>93</v>
      </c>
      <c r="H3845" t="s">
        <v>203</v>
      </c>
      <c r="I3845" t="s">
        <v>28</v>
      </c>
      <c r="J3845" t="s">
        <v>29</v>
      </c>
      <c r="K3845" t="s">
        <v>208</v>
      </c>
      <c r="L3845" t="s">
        <v>44</v>
      </c>
      <c r="M3845" t="s">
        <v>444</v>
      </c>
      <c r="N3845" s="2">
        <v>40978</v>
      </c>
      <c r="O3845" s="2">
        <v>40980</v>
      </c>
      <c r="P3845">
        <v>5</v>
      </c>
      <c r="Q3845" s="1">
        <v>0.08</v>
      </c>
      <c r="R3845">
        <v>85.99</v>
      </c>
      <c r="S3845">
        <v>0.99</v>
      </c>
      <c r="T3845">
        <f t="shared" si="60"/>
        <v>429.95</v>
      </c>
    </row>
    <row r="3846" spans="1:20" x14ac:dyDescent="0.25">
      <c r="A3846">
        <v>3845</v>
      </c>
      <c r="B3846">
        <v>91196</v>
      </c>
      <c r="C3846" t="s">
        <v>1557</v>
      </c>
      <c r="D3846" t="s">
        <v>38</v>
      </c>
      <c r="E3846" t="s">
        <v>21</v>
      </c>
      <c r="F3846" t="s">
        <v>31</v>
      </c>
      <c r="G3846" t="s">
        <v>23</v>
      </c>
      <c r="H3846" t="s">
        <v>33</v>
      </c>
      <c r="I3846" t="s">
        <v>28</v>
      </c>
      <c r="J3846" t="s">
        <v>29</v>
      </c>
      <c r="K3846" t="s">
        <v>1254</v>
      </c>
      <c r="L3846" t="s">
        <v>192</v>
      </c>
      <c r="M3846" t="s">
        <v>35</v>
      </c>
      <c r="N3846" s="2">
        <v>40722</v>
      </c>
      <c r="O3846" s="2">
        <v>40723</v>
      </c>
      <c r="P3846">
        <v>3</v>
      </c>
      <c r="Q3846" s="1">
        <v>0.08</v>
      </c>
      <c r="R3846">
        <v>65.989999999999995</v>
      </c>
      <c r="S3846">
        <v>8.99</v>
      </c>
      <c r="T3846">
        <f t="shared" si="60"/>
        <v>197.96999999999997</v>
      </c>
    </row>
    <row r="3847" spans="1:20" x14ac:dyDescent="0.25">
      <c r="A3847">
        <v>3846</v>
      </c>
      <c r="B3847">
        <v>87146</v>
      </c>
      <c r="C3847" t="s">
        <v>1348</v>
      </c>
      <c r="D3847" t="s">
        <v>20</v>
      </c>
      <c r="E3847" t="s">
        <v>39</v>
      </c>
      <c r="F3847" t="s">
        <v>22</v>
      </c>
      <c r="G3847" t="s">
        <v>93</v>
      </c>
      <c r="H3847" t="s">
        <v>94</v>
      </c>
      <c r="I3847" t="s">
        <v>28</v>
      </c>
      <c r="J3847" t="s">
        <v>29</v>
      </c>
      <c r="K3847" t="s">
        <v>105</v>
      </c>
      <c r="L3847" t="s">
        <v>192</v>
      </c>
      <c r="M3847" t="s">
        <v>444</v>
      </c>
      <c r="N3847" s="2">
        <v>40207</v>
      </c>
      <c r="O3847" s="2">
        <v>40210</v>
      </c>
      <c r="P3847">
        <v>10</v>
      </c>
      <c r="Q3847" s="1">
        <v>0.02</v>
      </c>
      <c r="R3847">
        <v>420.98</v>
      </c>
      <c r="S3847">
        <v>19.989999999999998</v>
      </c>
      <c r="T3847">
        <f t="shared" si="60"/>
        <v>4209.8</v>
      </c>
    </row>
    <row r="3848" spans="1:20" x14ac:dyDescent="0.25">
      <c r="A3848">
        <v>3847</v>
      </c>
      <c r="B3848">
        <v>89882</v>
      </c>
      <c r="C3848" t="s">
        <v>350</v>
      </c>
      <c r="D3848" t="s">
        <v>578</v>
      </c>
      <c r="E3848" t="s">
        <v>187</v>
      </c>
      <c r="F3848" t="s">
        <v>31</v>
      </c>
      <c r="G3848" t="s">
        <v>93</v>
      </c>
      <c r="H3848" t="s">
        <v>225</v>
      </c>
      <c r="I3848" t="s">
        <v>28</v>
      </c>
      <c r="J3848" t="s">
        <v>29</v>
      </c>
      <c r="K3848" t="s">
        <v>231</v>
      </c>
      <c r="L3848" t="s">
        <v>330</v>
      </c>
      <c r="M3848" t="s">
        <v>143</v>
      </c>
      <c r="N3848" s="2">
        <v>41108</v>
      </c>
      <c r="O3848" s="2">
        <v>41108</v>
      </c>
      <c r="P3848">
        <v>13</v>
      </c>
      <c r="Q3848" s="1">
        <v>0.04</v>
      </c>
      <c r="R3848">
        <v>120.98</v>
      </c>
      <c r="S3848">
        <v>60.19</v>
      </c>
      <c r="T3848">
        <f t="shared" si="60"/>
        <v>1572.74</v>
      </c>
    </row>
    <row r="3849" spans="1:20" x14ac:dyDescent="0.25">
      <c r="A3849">
        <v>3848</v>
      </c>
      <c r="B3849">
        <v>89882</v>
      </c>
      <c r="C3849" t="s">
        <v>350</v>
      </c>
      <c r="D3849" t="s">
        <v>20</v>
      </c>
      <c r="E3849" t="s">
        <v>39</v>
      </c>
      <c r="F3849" t="s">
        <v>31</v>
      </c>
      <c r="G3849" t="s">
        <v>93</v>
      </c>
      <c r="H3849" t="s">
        <v>94</v>
      </c>
      <c r="I3849" t="s">
        <v>28</v>
      </c>
      <c r="J3849" t="s">
        <v>29</v>
      </c>
      <c r="K3849" t="s">
        <v>105</v>
      </c>
      <c r="L3849" t="s">
        <v>192</v>
      </c>
      <c r="M3849" t="s">
        <v>141</v>
      </c>
      <c r="N3849" s="2">
        <v>41108</v>
      </c>
      <c r="O3849" s="2">
        <v>41110</v>
      </c>
      <c r="P3849">
        <v>13</v>
      </c>
      <c r="Q3849" s="1">
        <v>0.03</v>
      </c>
      <c r="R3849">
        <v>12.28</v>
      </c>
      <c r="S3849">
        <v>5.09</v>
      </c>
      <c r="T3849">
        <f t="shared" si="60"/>
        <v>159.63999999999999</v>
      </c>
    </row>
    <row r="3850" spans="1:20" x14ac:dyDescent="0.25">
      <c r="A3850">
        <v>3849</v>
      </c>
      <c r="B3850">
        <v>90899</v>
      </c>
      <c r="C3850" t="s">
        <v>242</v>
      </c>
      <c r="D3850" t="s">
        <v>20</v>
      </c>
      <c r="E3850" t="s">
        <v>21</v>
      </c>
      <c r="F3850" t="s">
        <v>22</v>
      </c>
      <c r="G3850" t="s">
        <v>23</v>
      </c>
      <c r="H3850" t="s">
        <v>203</v>
      </c>
      <c r="I3850" t="s">
        <v>28</v>
      </c>
      <c r="J3850" t="s">
        <v>29</v>
      </c>
      <c r="K3850" t="s">
        <v>1111</v>
      </c>
      <c r="L3850" t="s">
        <v>192</v>
      </c>
      <c r="M3850" t="s">
        <v>190</v>
      </c>
      <c r="N3850" s="2">
        <v>40207</v>
      </c>
      <c r="O3850" s="2">
        <v>40209</v>
      </c>
      <c r="P3850">
        <v>4</v>
      </c>
      <c r="Q3850" s="1">
        <v>0.09</v>
      </c>
      <c r="R3850">
        <v>95.99</v>
      </c>
      <c r="S3850">
        <v>4.9000000000000004</v>
      </c>
      <c r="T3850">
        <f t="shared" si="60"/>
        <v>383.96</v>
      </c>
    </row>
    <row r="3851" spans="1:20" x14ac:dyDescent="0.25">
      <c r="A3851">
        <v>3850</v>
      </c>
      <c r="B3851">
        <v>87369</v>
      </c>
      <c r="C3851" t="s">
        <v>350</v>
      </c>
      <c r="D3851" t="s">
        <v>20</v>
      </c>
      <c r="E3851" t="s">
        <v>39</v>
      </c>
      <c r="F3851" t="s">
        <v>31</v>
      </c>
      <c r="G3851" t="s">
        <v>41</v>
      </c>
      <c r="H3851" t="s">
        <v>94</v>
      </c>
      <c r="I3851" t="s">
        <v>28</v>
      </c>
      <c r="J3851" t="s">
        <v>29</v>
      </c>
      <c r="K3851" t="s">
        <v>289</v>
      </c>
      <c r="L3851" t="s">
        <v>44</v>
      </c>
      <c r="M3851" t="s">
        <v>106</v>
      </c>
      <c r="N3851" s="2">
        <v>40973</v>
      </c>
      <c r="O3851" s="2">
        <v>40974</v>
      </c>
      <c r="P3851">
        <v>12</v>
      </c>
      <c r="Q3851" s="1">
        <v>0.01</v>
      </c>
      <c r="R3851">
        <v>3.85</v>
      </c>
      <c r="S3851">
        <v>0.7</v>
      </c>
      <c r="T3851">
        <f t="shared" si="60"/>
        <v>46.2</v>
      </c>
    </row>
    <row r="3852" spans="1:20" x14ac:dyDescent="0.25">
      <c r="A3852">
        <v>3851</v>
      </c>
      <c r="B3852">
        <v>88522</v>
      </c>
      <c r="C3852" t="s">
        <v>577</v>
      </c>
      <c r="D3852" t="s">
        <v>578</v>
      </c>
      <c r="E3852" t="s">
        <v>39</v>
      </c>
      <c r="F3852" t="s">
        <v>22</v>
      </c>
      <c r="G3852" t="s">
        <v>41</v>
      </c>
      <c r="H3852" t="s">
        <v>78</v>
      </c>
      <c r="I3852" t="s">
        <v>28</v>
      </c>
      <c r="J3852" t="s">
        <v>29</v>
      </c>
      <c r="K3852" t="s">
        <v>189</v>
      </c>
      <c r="L3852" t="s">
        <v>44</v>
      </c>
      <c r="M3852" t="s">
        <v>150</v>
      </c>
      <c r="N3852" s="2">
        <v>40366</v>
      </c>
      <c r="O3852" s="2">
        <v>40367</v>
      </c>
      <c r="P3852">
        <v>4</v>
      </c>
      <c r="Q3852" s="1">
        <v>0.01</v>
      </c>
      <c r="R3852">
        <v>2.84</v>
      </c>
      <c r="S3852">
        <v>0.93</v>
      </c>
      <c r="T3852">
        <f t="shared" si="60"/>
        <v>11.36</v>
      </c>
    </row>
    <row r="3853" spans="1:20" x14ac:dyDescent="0.25">
      <c r="A3853">
        <v>3852</v>
      </c>
      <c r="B3853">
        <v>90105</v>
      </c>
      <c r="C3853" t="s">
        <v>689</v>
      </c>
      <c r="D3853" t="s">
        <v>20</v>
      </c>
      <c r="E3853" t="s">
        <v>39</v>
      </c>
      <c r="F3853" t="s">
        <v>22</v>
      </c>
      <c r="G3853" t="s">
        <v>48</v>
      </c>
      <c r="H3853" t="s">
        <v>42</v>
      </c>
      <c r="I3853" t="s">
        <v>28</v>
      </c>
      <c r="J3853" t="s">
        <v>29</v>
      </c>
      <c r="K3853" t="s">
        <v>221</v>
      </c>
      <c r="L3853" t="s">
        <v>44</v>
      </c>
      <c r="M3853" t="s">
        <v>246</v>
      </c>
      <c r="N3853" s="2">
        <v>40801</v>
      </c>
      <c r="O3853" s="2">
        <v>40803</v>
      </c>
      <c r="P3853">
        <v>18</v>
      </c>
      <c r="Q3853" s="1">
        <v>0.03</v>
      </c>
      <c r="R3853">
        <v>2.94</v>
      </c>
      <c r="S3853">
        <v>0.96</v>
      </c>
      <c r="T3853">
        <f t="shared" si="60"/>
        <v>52.92</v>
      </c>
    </row>
    <row r="3854" spans="1:20" x14ac:dyDescent="0.25">
      <c r="A3854">
        <v>3853</v>
      </c>
      <c r="B3854">
        <v>87383</v>
      </c>
      <c r="C3854" t="s">
        <v>2482</v>
      </c>
      <c r="D3854" t="s">
        <v>20</v>
      </c>
      <c r="E3854" t="s">
        <v>21</v>
      </c>
      <c r="F3854" t="s">
        <v>31</v>
      </c>
      <c r="G3854" t="s">
        <v>23</v>
      </c>
      <c r="H3854" t="s">
        <v>206</v>
      </c>
      <c r="I3854" t="s">
        <v>28</v>
      </c>
      <c r="J3854" t="s">
        <v>29</v>
      </c>
      <c r="K3854" t="s">
        <v>1138</v>
      </c>
      <c r="L3854" t="s">
        <v>192</v>
      </c>
      <c r="M3854" t="s">
        <v>121</v>
      </c>
      <c r="N3854" s="2">
        <v>40456</v>
      </c>
      <c r="O3854" s="2">
        <v>40457</v>
      </c>
      <c r="P3854">
        <v>22</v>
      </c>
      <c r="Q3854" s="1">
        <v>7.0000000000000007E-2</v>
      </c>
      <c r="R3854">
        <v>200.99</v>
      </c>
      <c r="S3854">
        <v>4.2</v>
      </c>
      <c r="T3854">
        <f t="shared" si="60"/>
        <v>4421.7800000000007</v>
      </c>
    </row>
    <row r="3855" spans="1:20" x14ac:dyDescent="0.25">
      <c r="A3855">
        <v>3854</v>
      </c>
      <c r="B3855">
        <v>87383</v>
      </c>
      <c r="C3855" t="s">
        <v>2518</v>
      </c>
      <c r="D3855" t="s">
        <v>578</v>
      </c>
      <c r="E3855" t="s">
        <v>21</v>
      </c>
      <c r="F3855" t="s">
        <v>31</v>
      </c>
      <c r="G3855" t="s">
        <v>23</v>
      </c>
      <c r="H3855" t="s">
        <v>203</v>
      </c>
      <c r="I3855" t="s">
        <v>28</v>
      </c>
      <c r="J3855" t="s">
        <v>29</v>
      </c>
      <c r="K3855" t="s">
        <v>1147</v>
      </c>
      <c r="L3855" t="s">
        <v>283</v>
      </c>
      <c r="M3855" t="s">
        <v>121</v>
      </c>
      <c r="N3855" s="2">
        <v>40456</v>
      </c>
      <c r="O3855" s="2">
        <v>40457</v>
      </c>
      <c r="P3855">
        <v>3</v>
      </c>
      <c r="Q3855" s="1">
        <v>0.01</v>
      </c>
      <c r="R3855">
        <v>297.48</v>
      </c>
      <c r="S3855">
        <v>18.059999999999999</v>
      </c>
      <c r="T3855">
        <f t="shared" si="60"/>
        <v>892.44</v>
      </c>
    </row>
    <row r="3856" spans="1:20" x14ac:dyDescent="0.25">
      <c r="A3856">
        <v>3855</v>
      </c>
      <c r="B3856">
        <v>86010</v>
      </c>
      <c r="C3856" t="s">
        <v>633</v>
      </c>
      <c r="D3856" t="s">
        <v>20</v>
      </c>
      <c r="E3856" t="s">
        <v>21</v>
      </c>
      <c r="F3856" t="s">
        <v>47</v>
      </c>
      <c r="G3856" t="s">
        <v>41</v>
      </c>
      <c r="H3856" t="s">
        <v>203</v>
      </c>
      <c r="I3856" t="s">
        <v>28</v>
      </c>
      <c r="J3856" t="s">
        <v>29</v>
      </c>
      <c r="K3856" t="s">
        <v>210</v>
      </c>
      <c r="L3856" t="s">
        <v>706</v>
      </c>
      <c r="M3856" t="s">
        <v>156</v>
      </c>
      <c r="N3856" s="2">
        <v>40278</v>
      </c>
      <c r="O3856" s="2">
        <v>40279</v>
      </c>
      <c r="P3856">
        <v>2</v>
      </c>
      <c r="Q3856" s="1">
        <v>0.03</v>
      </c>
      <c r="R3856">
        <v>15.99</v>
      </c>
      <c r="S3856">
        <v>11.28</v>
      </c>
      <c r="T3856">
        <f t="shared" si="60"/>
        <v>31.98</v>
      </c>
    </row>
    <row r="3857" spans="1:20" x14ac:dyDescent="0.25">
      <c r="A3857">
        <v>3856</v>
      </c>
      <c r="B3857">
        <v>89048</v>
      </c>
      <c r="C3857" t="s">
        <v>1753</v>
      </c>
      <c r="D3857" t="s">
        <v>578</v>
      </c>
      <c r="E3857" t="s">
        <v>187</v>
      </c>
      <c r="F3857" t="s">
        <v>22</v>
      </c>
      <c r="G3857" t="s">
        <v>32</v>
      </c>
      <c r="H3857" t="s">
        <v>217</v>
      </c>
      <c r="I3857" t="s">
        <v>28</v>
      </c>
      <c r="J3857" t="s">
        <v>29</v>
      </c>
      <c r="K3857" t="s">
        <v>291</v>
      </c>
      <c r="L3857" t="s">
        <v>283</v>
      </c>
      <c r="M3857" t="s">
        <v>27</v>
      </c>
      <c r="N3857" s="2">
        <v>40825</v>
      </c>
      <c r="O3857" s="2">
        <v>40826</v>
      </c>
      <c r="P3857">
        <v>1</v>
      </c>
      <c r="Q3857" s="1">
        <v>0.05</v>
      </c>
      <c r="R3857">
        <v>284.98</v>
      </c>
      <c r="S3857">
        <v>69.55</v>
      </c>
      <c r="T3857">
        <f t="shared" si="60"/>
        <v>284.98</v>
      </c>
    </row>
    <row r="3858" spans="1:20" x14ac:dyDescent="0.25">
      <c r="A3858">
        <v>3857</v>
      </c>
      <c r="B3858">
        <v>89048</v>
      </c>
      <c r="C3858" t="s">
        <v>1753</v>
      </c>
      <c r="D3858" t="s">
        <v>20</v>
      </c>
      <c r="E3858" t="s">
        <v>39</v>
      </c>
      <c r="F3858" t="s">
        <v>22</v>
      </c>
      <c r="G3858" t="s">
        <v>32</v>
      </c>
      <c r="H3858" t="s">
        <v>89</v>
      </c>
      <c r="I3858" t="s">
        <v>28</v>
      </c>
      <c r="J3858" t="s">
        <v>29</v>
      </c>
      <c r="K3858" t="s">
        <v>116</v>
      </c>
      <c r="L3858" t="s">
        <v>192</v>
      </c>
      <c r="M3858" t="s">
        <v>80</v>
      </c>
      <c r="N3858" s="2">
        <v>40825</v>
      </c>
      <c r="O3858" s="2">
        <v>40827</v>
      </c>
      <c r="P3858">
        <v>14</v>
      </c>
      <c r="Q3858" s="1">
        <v>0.02</v>
      </c>
      <c r="R3858">
        <v>40.99</v>
      </c>
      <c r="S3858">
        <v>5.86</v>
      </c>
      <c r="T3858">
        <f t="shared" si="60"/>
        <v>573.86</v>
      </c>
    </row>
    <row r="3859" spans="1:20" x14ac:dyDescent="0.25">
      <c r="A3859">
        <v>3858</v>
      </c>
      <c r="B3859">
        <v>89048</v>
      </c>
      <c r="C3859" t="s">
        <v>1753</v>
      </c>
      <c r="D3859" t="s">
        <v>20</v>
      </c>
      <c r="E3859" t="s">
        <v>187</v>
      </c>
      <c r="F3859" t="s">
        <v>22</v>
      </c>
      <c r="G3859" t="s">
        <v>32</v>
      </c>
      <c r="H3859" t="s">
        <v>219</v>
      </c>
      <c r="I3859" t="s">
        <v>28</v>
      </c>
      <c r="J3859" t="s">
        <v>29</v>
      </c>
      <c r="K3859" t="s">
        <v>226</v>
      </c>
      <c r="L3859" t="s">
        <v>746</v>
      </c>
      <c r="M3859" t="s">
        <v>137</v>
      </c>
      <c r="N3859" s="2">
        <v>40825</v>
      </c>
      <c r="O3859" s="2">
        <v>40827</v>
      </c>
      <c r="P3859">
        <v>18</v>
      </c>
      <c r="Q3859" s="1">
        <v>0.02</v>
      </c>
      <c r="R3859">
        <v>71.37</v>
      </c>
      <c r="S3859">
        <v>69</v>
      </c>
      <c r="T3859">
        <f t="shared" si="60"/>
        <v>1284.6600000000001</v>
      </c>
    </row>
    <row r="3860" spans="1:20" x14ac:dyDescent="0.25">
      <c r="A3860">
        <v>3859</v>
      </c>
      <c r="B3860">
        <v>91200</v>
      </c>
      <c r="C3860" t="s">
        <v>1106</v>
      </c>
      <c r="D3860" t="s">
        <v>20</v>
      </c>
      <c r="E3860" t="s">
        <v>39</v>
      </c>
      <c r="F3860" t="s">
        <v>40</v>
      </c>
      <c r="G3860" t="s">
        <v>32</v>
      </c>
      <c r="H3860" t="s">
        <v>78</v>
      </c>
      <c r="I3860" t="s">
        <v>28</v>
      </c>
      <c r="J3860" t="s">
        <v>29</v>
      </c>
      <c r="K3860" t="s">
        <v>221</v>
      </c>
      <c r="L3860" t="s">
        <v>192</v>
      </c>
      <c r="M3860" t="s">
        <v>59</v>
      </c>
      <c r="N3860" s="2">
        <v>40190</v>
      </c>
      <c r="O3860" s="2">
        <v>40191</v>
      </c>
      <c r="P3860">
        <v>10</v>
      </c>
      <c r="Q3860" s="1">
        <v>0.09</v>
      </c>
      <c r="R3860">
        <v>27.75</v>
      </c>
      <c r="S3860">
        <v>19.989999999999998</v>
      </c>
      <c r="T3860">
        <f t="shared" si="60"/>
        <v>277.5</v>
      </c>
    </row>
    <row r="3861" spans="1:20" x14ac:dyDescent="0.25">
      <c r="A3861">
        <v>3860</v>
      </c>
      <c r="B3861">
        <v>91168</v>
      </c>
      <c r="C3861" t="s">
        <v>1501</v>
      </c>
      <c r="D3861" t="s">
        <v>20</v>
      </c>
      <c r="E3861" t="s">
        <v>39</v>
      </c>
      <c r="F3861" t="s">
        <v>22</v>
      </c>
      <c r="G3861" t="s">
        <v>23</v>
      </c>
      <c r="H3861" t="s">
        <v>54</v>
      </c>
      <c r="I3861" t="s">
        <v>28</v>
      </c>
      <c r="J3861" t="s">
        <v>29</v>
      </c>
      <c r="K3861" t="s">
        <v>74</v>
      </c>
      <c r="L3861" t="s">
        <v>192</v>
      </c>
      <c r="M3861" t="s">
        <v>232</v>
      </c>
      <c r="N3861" s="2">
        <v>40583</v>
      </c>
      <c r="O3861" s="2">
        <v>40585</v>
      </c>
      <c r="P3861">
        <v>4</v>
      </c>
      <c r="Q3861" s="1">
        <v>0.05</v>
      </c>
      <c r="R3861">
        <v>39.06</v>
      </c>
      <c r="S3861">
        <v>10.55</v>
      </c>
      <c r="T3861">
        <f t="shared" si="60"/>
        <v>156.24</v>
      </c>
    </row>
    <row r="3862" spans="1:20" x14ac:dyDescent="0.25">
      <c r="A3862">
        <v>3861</v>
      </c>
      <c r="B3862">
        <v>86732</v>
      </c>
      <c r="C3862" t="s">
        <v>2178</v>
      </c>
      <c r="D3862" t="s">
        <v>20</v>
      </c>
      <c r="E3862" t="s">
        <v>21</v>
      </c>
      <c r="F3862" t="s">
        <v>22</v>
      </c>
      <c r="G3862" t="s">
        <v>93</v>
      </c>
      <c r="H3862" t="s">
        <v>206</v>
      </c>
      <c r="I3862" t="s">
        <v>28</v>
      </c>
      <c r="J3862" t="s">
        <v>29</v>
      </c>
      <c r="K3862" t="s">
        <v>210</v>
      </c>
      <c r="L3862" t="s">
        <v>192</v>
      </c>
      <c r="M3862" t="s">
        <v>444</v>
      </c>
      <c r="N3862" s="2">
        <v>41548</v>
      </c>
      <c r="O3862" s="2">
        <v>41551</v>
      </c>
      <c r="P3862">
        <v>8</v>
      </c>
      <c r="Q3862" s="1">
        <v>0.1</v>
      </c>
      <c r="R3862">
        <v>110.99</v>
      </c>
      <c r="S3862">
        <v>8.99</v>
      </c>
      <c r="T3862">
        <f t="shared" si="60"/>
        <v>887.92</v>
      </c>
    </row>
    <row r="3863" spans="1:20" x14ac:dyDescent="0.25">
      <c r="A3863">
        <v>3862</v>
      </c>
      <c r="B3863">
        <v>90593</v>
      </c>
      <c r="C3863" t="s">
        <v>1535</v>
      </c>
      <c r="D3863" t="s">
        <v>38</v>
      </c>
      <c r="E3863" t="s">
        <v>21</v>
      </c>
      <c r="F3863" t="s">
        <v>22</v>
      </c>
      <c r="G3863" t="s">
        <v>41</v>
      </c>
      <c r="H3863" t="s">
        <v>33</v>
      </c>
      <c r="I3863" t="s">
        <v>28</v>
      </c>
      <c r="J3863" t="s">
        <v>29</v>
      </c>
      <c r="K3863" t="s">
        <v>1447</v>
      </c>
      <c r="L3863" t="s">
        <v>192</v>
      </c>
      <c r="M3863" t="s">
        <v>86</v>
      </c>
      <c r="N3863" s="2">
        <v>40316</v>
      </c>
      <c r="O3863" s="2">
        <v>40318</v>
      </c>
      <c r="P3863">
        <v>17</v>
      </c>
      <c r="Q3863" s="1">
        <v>0</v>
      </c>
      <c r="R3863">
        <v>73.98</v>
      </c>
      <c r="S3863">
        <v>12.14</v>
      </c>
      <c r="T3863">
        <f t="shared" si="60"/>
        <v>1257.6600000000001</v>
      </c>
    </row>
    <row r="3864" spans="1:20" x14ac:dyDescent="0.25">
      <c r="A3864">
        <v>3863</v>
      </c>
      <c r="B3864">
        <v>89651</v>
      </c>
      <c r="C3864" t="s">
        <v>862</v>
      </c>
      <c r="D3864" t="s">
        <v>38</v>
      </c>
      <c r="E3864" t="s">
        <v>39</v>
      </c>
      <c r="F3864" t="s">
        <v>31</v>
      </c>
      <c r="G3864" t="s">
        <v>93</v>
      </c>
      <c r="H3864" t="s">
        <v>94</v>
      </c>
      <c r="I3864" t="s">
        <v>28</v>
      </c>
      <c r="J3864" t="s">
        <v>29</v>
      </c>
      <c r="K3864" t="s">
        <v>163</v>
      </c>
      <c r="L3864" t="s">
        <v>44</v>
      </c>
      <c r="M3864" t="s">
        <v>106</v>
      </c>
      <c r="N3864" s="2">
        <v>41379</v>
      </c>
      <c r="O3864" s="2">
        <v>41380</v>
      </c>
      <c r="P3864">
        <v>7</v>
      </c>
      <c r="Q3864" s="1">
        <v>0.02</v>
      </c>
      <c r="R3864">
        <v>4.76</v>
      </c>
      <c r="S3864">
        <v>3.01</v>
      </c>
      <c r="T3864">
        <f t="shared" si="60"/>
        <v>33.32</v>
      </c>
    </row>
    <row r="3865" spans="1:20" x14ac:dyDescent="0.25">
      <c r="A3865">
        <v>3864</v>
      </c>
      <c r="B3865">
        <v>89474</v>
      </c>
      <c r="C3865" t="s">
        <v>976</v>
      </c>
      <c r="D3865" t="s">
        <v>20</v>
      </c>
      <c r="E3865" t="s">
        <v>39</v>
      </c>
      <c r="F3865" t="s">
        <v>31</v>
      </c>
      <c r="G3865" t="s">
        <v>41</v>
      </c>
      <c r="H3865" t="s">
        <v>49</v>
      </c>
      <c r="I3865" t="s">
        <v>28</v>
      </c>
      <c r="J3865" t="s">
        <v>29</v>
      </c>
      <c r="K3865" t="s">
        <v>62</v>
      </c>
      <c r="L3865" t="s">
        <v>192</v>
      </c>
      <c r="M3865" t="s">
        <v>35</v>
      </c>
      <c r="N3865" s="2">
        <v>41413</v>
      </c>
      <c r="O3865" s="2">
        <v>41414</v>
      </c>
      <c r="P3865">
        <v>10</v>
      </c>
      <c r="Q3865" s="1">
        <v>0.02</v>
      </c>
      <c r="R3865">
        <v>4.13</v>
      </c>
      <c r="S3865">
        <v>0.5</v>
      </c>
      <c r="T3865">
        <f t="shared" si="60"/>
        <v>41.3</v>
      </c>
    </row>
    <row r="3866" spans="1:20" x14ac:dyDescent="0.25">
      <c r="A3866">
        <v>3865</v>
      </c>
      <c r="B3866">
        <v>89474</v>
      </c>
      <c r="C3866" t="s">
        <v>1948</v>
      </c>
      <c r="D3866" t="s">
        <v>578</v>
      </c>
      <c r="E3866" t="s">
        <v>39</v>
      </c>
      <c r="F3866" t="s">
        <v>40</v>
      </c>
      <c r="G3866" t="s">
        <v>41</v>
      </c>
      <c r="H3866" t="s">
        <v>49</v>
      </c>
      <c r="I3866" t="s">
        <v>28</v>
      </c>
      <c r="J3866" t="s">
        <v>29</v>
      </c>
      <c r="K3866" t="s">
        <v>101</v>
      </c>
      <c r="L3866" t="s">
        <v>283</v>
      </c>
      <c r="M3866" t="s">
        <v>393</v>
      </c>
      <c r="N3866" s="2">
        <v>41413</v>
      </c>
      <c r="O3866" s="2">
        <v>41413</v>
      </c>
      <c r="P3866">
        <v>15</v>
      </c>
      <c r="Q3866" s="1">
        <v>0.02</v>
      </c>
      <c r="R3866">
        <v>20.98</v>
      </c>
      <c r="S3866">
        <v>45</v>
      </c>
      <c r="T3866">
        <f t="shared" si="60"/>
        <v>314.7</v>
      </c>
    </row>
    <row r="3867" spans="1:20" x14ac:dyDescent="0.25">
      <c r="A3867">
        <v>3866</v>
      </c>
      <c r="B3867">
        <v>88805</v>
      </c>
      <c r="C3867" t="s">
        <v>821</v>
      </c>
      <c r="D3867" t="s">
        <v>20</v>
      </c>
      <c r="E3867" t="s">
        <v>21</v>
      </c>
      <c r="F3867" t="s">
        <v>31</v>
      </c>
      <c r="G3867" t="s">
        <v>93</v>
      </c>
      <c r="H3867" t="s">
        <v>33</v>
      </c>
      <c r="I3867" t="s">
        <v>28</v>
      </c>
      <c r="J3867" t="s">
        <v>29</v>
      </c>
      <c r="K3867" t="s">
        <v>208</v>
      </c>
      <c r="L3867" t="s">
        <v>192</v>
      </c>
      <c r="M3867" t="s">
        <v>146</v>
      </c>
      <c r="N3867" s="2">
        <v>40998</v>
      </c>
      <c r="O3867" s="2">
        <v>41000</v>
      </c>
      <c r="P3867">
        <v>11</v>
      </c>
      <c r="Q3867" s="1">
        <v>0.04</v>
      </c>
      <c r="R3867">
        <v>35.99</v>
      </c>
      <c r="S3867">
        <v>1.1000000000000001</v>
      </c>
      <c r="T3867">
        <f t="shared" si="60"/>
        <v>395.89000000000004</v>
      </c>
    </row>
    <row r="3868" spans="1:20" x14ac:dyDescent="0.25">
      <c r="A3868">
        <v>3867</v>
      </c>
      <c r="B3868">
        <v>87836</v>
      </c>
      <c r="C3868" t="s">
        <v>742</v>
      </c>
      <c r="D3868" t="s">
        <v>578</v>
      </c>
      <c r="E3868" t="s">
        <v>21</v>
      </c>
      <c r="F3868" t="s">
        <v>40</v>
      </c>
      <c r="G3868" t="s">
        <v>41</v>
      </c>
      <c r="H3868" t="s">
        <v>33</v>
      </c>
      <c r="I3868" t="s">
        <v>28</v>
      </c>
      <c r="J3868" t="s">
        <v>29</v>
      </c>
      <c r="K3868" t="s">
        <v>25</v>
      </c>
      <c r="L3868" t="s">
        <v>283</v>
      </c>
      <c r="M3868" t="s">
        <v>59</v>
      </c>
      <c r="N3868" s="2">
        <v>40885</v>
      </c>
      <c r="O3868" s="2">
        <v>40886</v>
      </c>
      <c r="P3868">
        <v>17</v>
      </c>
      <c r="Q3868" s="1">
        <v>0</v>
      </c>
      <c r="R3868">
        <v>500.97</v>
      </c>
      <c r="S3868">
        <v>69.3</v>
      </c>
      <c r="T3868">
        <f t="shared" si="60"/>
        <v>8516.49</v>
      </c>
    </row>
    <row r="3869" spans="1:20" x14ac:dyDescent="0.25">
      <c r="A3869">
        <v>3868</v>
      </c>
      <c r="B3869">
        <v>87056</v>
      </c>
      <c r="C3869" t="s">
        <v>307</v>
      </c>
      <c r="D3869" t="s">
        <v>20</v>
      </c>
      <c r="E3869" t="s">
        <v>39</v>
      </c>
      <c r="F3869" t="s">
        <v>31</v>
      </c>
      <c r="G3869" t="s">
        <v>48</v>
      </c>
      <c r="H3869" t="s">
        <v>94</v>
      </c>
      <c r="I3869" t="s">
        <v>28</v>
      </c>
      <c r="J3869" t="s">
        <v>29</v>
      </c>
      <c r="K3869" t="s">
        <v>116</v>
      </c>
      <c r="L3869" t="s">
        <v>192</v>
      </c>
      <c r="M3869" t="s">
        <v>141</v>
      </c>
      <c r="N3869" s="2">
        <v>41600</v>
      </c>
      <c r="O3869" s="2">
        <v>41604</v>
      </c>
      <c r="P3869">
        <v>20</v>
      </c>
      <c r="Q3869" s="1">
        <v>0.04</v>
      </c>
      <c r="R3869">
        <v>1.88</v>
      </c>
      <c r="S3869">
        <v>1.49</v>
      </c>
      <c r="T3869">
        <f t="shared" si="60"/>
        <v>37.599999999999994</v>
      </c>
    </row>
    <row r="3870" spans="1:20" x14ac:dyDescent="0.25">
      <c r="A3870">
        <v>3869</v>
      </c>
      <c r="B3870">
        <v>89898</v>
      </c>
      <c r="C3870" t="s">
        <v>273</v>
      </c>
      <c r="D3870" t="s">
        <v>20</v>
      </c>
      <c r="E3870" t="s">
        <v>39</v>
      </c>
      <c r="F3870" t="s">
        <v>47</v>
      </c>
      <c r="G3870" t="s">
        <v>93</v>
      </c>
      <c r="H3870" t="s">
        <v>89</v>
      </c>
      <c r="I3870" t="s">
        <v>28</v>
      </c>
      <c r="J3870" t="s">
        <v>29</v>
      </c>
      <c r="K3870" t="s">
        <v>58</v>
      </c>
      <c r="L3870" t="s">
        <v>192</v>
      </c>
      <c r="M3870" t="s">
        <v>134</v>
      </c>
      <c r="N3870" s="2">
        <v>40769</v>
      </c>
      <c r="O3870" s="2">
        <v>40769</v>
      </c>
      <c r="P3870">
        <v>14</v>
      </c>
      <c r="Q3870" s="1">
        <v>0.06</v>
      </c>
      <c r="R3870">
        <v>161.55000000000001</v>
      </c>
      <c r="S3870">
        <v>19.989999999999998</v>
      </c>
      <c r="T3870">
        <f t="shared" si="60"/>
        <v>2261.7000000000003</v>
      </c>
    </row>
    <row r="3871" spans="1:20" x14ac:dyDescent="0.25">
      <c r="A3871">
        <v>3870</v>
      </c>
      <c r="B3871">
        <v>90526</v>
      </c>
      <c r="C3871" t="s">
        <v>1093</v>
      </c>
      <c r="D3871" t="s">
        <v>20</v>
      </c>
      <c r="E3871" t="s">
        <v>39</v>
      </c>
      <c r="F3871" t="s">
        <v>31</v>
      </c>
      <c r="G3871" t="s">
        <v>48</v>
      </c>
      <c r="H3871" t="s">
        <v>89</v>
      </c>
      <c r="I3871" t="s">
        <v>28</v>
      </c>
      <c r="J3871" t="s">
        <v>29</v>
      </c>
      <c r="K3871" t="s">
        <v>145</v>
      </c>
      <c r="L3871" t="s">
        <v>44</v>
      </c>
      <c r="M3871" t="s">
        <v>296</v>
      </c>
      <c r="N3871" s="2">
        <v>40584</v>
      </c>
      <c r="O3871" s="2">
        <v>40584</v>
      </c>
      <c r="P3871">
        <v>1</v>
      </c>
      <c r="Q3871" s="1">
        <v>0.03</v>
      </c>
      <c r="R3871">
        <v>4.71</v>
      </c>
      <c r="S3871">
        <v>0.7</v>
      </c>
      <c r="T3871">
        <f t="shared" si="60"/>
        <v>4.71</v>
      </c>
    </row>
    <row r="3872" spans="1:20" x14ac:dyDescent="0.25">
      <c r="A3872">
        <v>3871</v>
      </c>
      <c r="B3872">
        <v>90526</v>
      </c>
      <c r="C3872" t="s">
        <v>623</v>
      </c>
      <c r="D3872" t="s">
        <v>20</v>
      </c>
      <c r="E3872" t="s">
        <v>39</v>
      </c>
      <c r="F3872" t="s">
        <v>31</v>
      </c>
      <c r="G3872" t="s">
        <v>48</v>
      </c>
      <c r="H3872" t="s">
        <v>61</v>
      </c>
      <c r="I3872" t="s">
        <v>28</v>
      </c>
      <c r="J3872" t="s">
        <v>29</v>
      </c>
      <c r="K3872" t="s">
        <v>58</v>
      </c>
      <c r="L3872" t="s">
        <v>192</v>
      </c>
      <c r="M3872" t="s">
        <v>296</v>
      </c>
      <c r="N3872" s="2">
        <v>40584</v>
      </c>
      <c r="O3872" s="2">
        <v>40589</v>
      </c>
      <c r="P3872">
        <v>1</v>
      </c>
      <c r="Q3872" s="1">
        <v>0.06</v>
      </c>
      <c r="R3872">
        <v>3.08</v>
      </c>
      <c r="S3872">
        <v>0.99</v>
      </c>
      <c r="T3872">
        <f t="shared" si="60"/>
        <v>3.08</v>
      </c>
    </row>
    <row r="3873" spans="1:20" x14ac:dyDescent="0.25">
      <c r="A3873">
        <v>3872</v>
      </c>
      <c r="B3873">
        <v>90526</v>
      </c>
      <c r="C3873" t="s">
        <v>623</v>
      </c>
      <c r="D3873" t="s">
        <v>20</v>
      </c>
      <c r="E3873" t="s">
        <v>39</v>
      </c>
      <c r="F3873" t="s">
        <v>31</v>
      </c>
      <c r="G3873" t="s">
        <v>48</v>
      </c>
      <c r="H3873" t="s">
        <v>89</v>
      </c>
      <c r="I3873" t="s">
        <v>28</v>
      </c>
      <c r="J3873" t="s">
        <v>29</v>
      </c>
      <c r="K3873" t="s">
        <v>71</v>
      </c>
      <c r="L3873" t="s">
        <v>192</v>
      </c>
      <c r="M3873" t="s">
        <v>296</v>
      </c>
      <c r="N3873" s="2">
        <v>40584</v>
      </c>
      <c r="O3873" s="2">
        <v>40589</v>
      </c>
      <c r="P3873">
        <v>10</v>
      </c>
      <c r="Q3873" s="1">
        <v>0.09</v>
      </c>
      <c r="R3873">
        <v>419.19</v>
      </c>
      <c r="S3873">
        <v>19.989999999999998</v>
      </c>
      <c r="T3873">
        <f t="shared" si="60"/>
        <v>4191.8999999999996</v>
      </c>
    </row>
    <row r="3874" spans="1:20" x14ac:dyDescent="0.25">
      <c r="A3874">
        <v>3873</v>
      </c>
      <c r="B3874">
        <v>89706</v>
      </c>
      <c r="C3874" t="s">
        <v>1044</v>
      </c>
      <c r="D3874" t="s">
        <v>38</v>
      </c>
      <c r="E3874" t="s">
        <v>187</v>
      </c>
      <c r="F3874" t="s">
        <v>47</v>
      </c>
      <c r="G3874" t="s">
        <v>41</v>
      </c>
      <c r="H3874" t="s">
        <v>219</v>
      </c>
      <c r="I3874" t="s">
        <v>28</v>
      </c>
      <c r="J3874" t="s">
        <v>29</v>
      </c>
      <c r="K3874" t="s">
        <v>231</v>
      </c>
      <c r="L3874" t="s">
        <v>746</v>
      </c>
      <c r="M3874" t="s">
        <v>134</v>
      </c>
      <c r="N3874" s="2">
        <v>40371</v>
      </c>
      <c r="O3874" s="2">
        <v>40373</v>
      </c>
      <c r="P3874">
        <v>12</v>
      </c>
      <c r="Q3874" s="1">
        <v>0.04</v>
      </c>
      <c r="R3874">
        <v>136.97999999999999</v>
      </c>
      <c r="S3874">
        <v>24.49</v>
      </c>
      <c r="T3874">
        <f t="shared" si="60"/>
        <v>1643.7599999999998</v>
      </c>
    </row>
    <row r="3875" spans="1:20" x14ac:dyDescent="0.25">
      <c r="A3875">
        <v>3874</v>
      </c>
      <c r="B3875">
        <v>91209</v>
      </c>
      <c r="C3875" t="s">
        <v>970</v>
      </c>
      <c r="D3875" t="s">
        <v>20</v>
      </c>
      <c r="E3875" t="s">
        <v>39</v>
      </c>
      <c r="F3875" t="s">
        <v>22</v>
      </c>
      <c r="G3875" t="s">
        <v>41</v>
      </c>
      <c r="H3875" t="s">
        <v>61</v>
      </c>
      <c r="I3875" t="s">
        <v>28</v>
      </c>
      <c r="J3875" t="s">
        <v>29</v>
      </c>
      <c r="K3875" t="s">
        <v>248</v>
      </c>
      <c r="L3875" t="s">
        <v>192</v>
      </c>
      <c r="M3875" t="s">
        <v>137</v>
      </c>
      <c r="N3875" s="2">
        <v>40401</v>
      </c>
      <c r="O3875" s="2">
        <v>40401</v>
      </c>
      <c r="P3875">
        <v>2</v>
      </c>
      <c r="Q3875" s="1">
        <v>0.1</v>
      </c>
      <c r="R3875">
        <v>4.13</v>
      </c>
      <c r="S3875">
        <v>0.99</v>
      </c>
      <c r="T3875">
        <f t="shared" si="60"/>
        <v>8.26</v>
      </c>
    </row>
    <row r="3876" spans="1:20" x14ac:dyDescent="0.25">
      <c r="A3876">
        <v>3875</v>
      </c>
      <c r="B3876">
        <v>91209</v>
      </c>
      <c r="C3876" t="s">
        <v>970</v>
      </c>
      <c r="D3876" t="s">
        <v>20</v>
      </c>
      <c r="E3876" t="s">
        <v>39</v>
      </c>
      <c r="F3876" t="s">
        <v>22</v>
      </c>
      <c r="G3876" t="s">
        <v>41</v>
      </c>
      <c r="H3876" t="s">
        <v>54</v>
      </c>
      <c r="I3876" t="s">
        <v>28</v>
      </c>
      <c r="J3876" t="s">
        <v>29</v>
      </c>
      <c r="K3876" t="s">
        <v>82</v>
      </c>
      <c r="L3876" t="s">
        <v>192</v>
      </c>
      <c r="M3876" t="s">
        <v>326</v>
      </c>
      <c r="N3876" s="2">
        <v>40401</v>
      </c>
      <c r="O3876" s="2">
        <v>40403</v>
      </c>
      <c r="P3876">
        <v>2</v>
      </c>
      <c r="Q3876" s="1">
        <v>0.04</v>
      </c>
      <c r="R3876">
        <v>4.9800000000000004</v>
      </c>
      <c r="S3876">
        <v>0.49</v>
      </c>
      <c r="T3876">
        <f t="shared" si="60"/>
        <v>9.9600000000000009</v>
      </c>
    </row>
    <row r="3877" spans="1:20" x14ac:dyDescent="0.25">
      <c r="A3877">
        <v>3876</v>
      </c>
      <c r="B3877">
        <v>89008</v>
      </c>
      <c r="C3877" t="s">
        <v>419</v>
      </c>
      <c r="D3877" t="s">
        <v>20</v>
      </c>
      <c r="E3877" t="s">
        <v>21</v>
      </c>
      <c r="F3877" t="s">
        <v>31</v>
      </c>
      <c r="G3877" t="s">
        <v>41</v>
      </c>
      <c r="H3877" t="s">
        <v>24</v>
      </c>
      <c r="I3877" t="s">
        <v>28</v>
      </c>
      <c r="J3877" t="s">
        <v>29</v>
      </c>
      <c r="K3877" t="s">
        <v>201</v>
      </c>
      <c r="L3877" t="s">
        <v>26</v>
      </c>
      <c r="M3877" t="s">
        <v>69</v>
      </c>
      <c r="N3877" s="2">
        <v>40511</v>
      </c>
      <c r="O3877" s="2">
        <v>40512</v>
      </c>
      <c r="P3877">
        <v>26</v>
      </c>
      <c r="Q3877" s="1">
        <v>0.1</v>
      </c>
      <c r="R3877">
        <v>5.98</v>
      </c>
      <c r="S3877">
        <v>3.85</v>
      </c>
      <c r="T3877">
        <f t="shared" si="60"/>
        <v>155.48000000000002</v>
      </c>
    </row>
    <row r="3878" spans="1:20" x14ac:dyDescent="0.25">
      <c r="A3878">
        <v>3877</v>
      </c>
      <c r="B3878">
        <v>89008</v>
      </c>
      <c r="C3878" t="s">
        <v>419</v>
      </c>
      <c r="D3878" t="s">
        <v>20</v>
      </c>
      <c r="E3878" t="s">
        <v>39</v>
      </c>
      <c r="F3878" t="s">
        <v>31</v>
      </c>
      <c r="G3878" t="s">
        <v>41</v>
      </c>
      <c r="H3878" t="s">
        <v>89</v>
      </c>
      <c r="I3878" t="s">
        <v>28</v>
      </c>
      <c r="J3878" t="s">
        <v>29</v>
      </c>
      <c r="K3878" t="s">
        <v>221</v>
      </c>
      <c r="L3878" t="s">
        <v>192</v>
      </c>
      <c r="M3878" t="s">
        <v>69</v>
      </c>
      <c r="N3878" s="2">
        <v>40511</v>
      </c>
      <c r="O3878" s="2">
        <v>40513</v>
      </c>
      <c r="P3878">
        <v>22</v>
      </c>
      <c r="Q3878" s="1">
        <v>7.0000000000000007E-2</v>
      </c>
      <c r="R3878">
        <v>2.61</v>
      </c>
      <c r="S3878">
        <v>0.5</v>
      </c>
      <c r="T3878">
        <f t="shared" si="60"/>
        <v>57.419999999999995</v>
      </c>
    </row>
    <row r="3879" spans="1:20" x14ac:dyDescent="0.25">
      <c r="A3879">
        <v>3878</v>
      </c>
      <c r="B3879">
        <v>91212</v>
      </c>
      <c r="C3879" t="s">
        <v>2028</v>
      </c>
      <c r="D3879" t="s">
        <v>20</v>
      </c>
      <c r="E3879" t="s">
        <v>39</v>
      </c>
      <c r="F3879" t="s">
        <v>47</v>
      </c>
      <c r="G3879" t="s">
        <v>23</v>
      </c>
      <c r="H3879" t="s">
        <v>42</v>
      </c>
      <c r="I3879" t="s">
        <v>28</v>
      </c>
      <c r="J3879" t="s">
        <v>29</v>
      </c>
      <c r="K3879" t="s">
        <v>71</v>
      </c>
      <c r="L3879" t="s">
        <v>192</v>
      </c>
      <c r="M3879" t="s">
        <v>134</v>
      </c>
      <c r="N3879" s="2">
        <v>40197</v>
      </c>
      <c r="O3879" s="2">
        <v>40199</v>
      </c>
      <c r="P3879">
        <v>1</v>
      </c>
      <c r="Q3879" s="1">
        <v>0.1</v>
      </c>
      <c r="R3879">
        <v>18.97</v>
      </c>
      <c r="S3879">
        <v>9.0299999999999994</v>
      </c>
      <c r="T3879">
        <f t="shared" si="60"/>
        <v>18.97</v>
      </c>
    </row>
    <row r="3880" spans="1:20" x14ac:dyDescent="0.25">
      <c r="A3880">
        <v>3879</v>
      </c>
      <c r="B3880">
        <v>91212</v>
      </c>
      <c r="C3880" t="s">
        <v>2416</v>
      </c>
      <c r="D3880" t="s">
        <v>578</v>
      </c>
      <c r="E3880" t="s">
        <v>21</v>
      </c>
      <c r="F3880" t="s">
        <v>22</v>
      </c>
      <c r="G3880" t="s">
        <v>23</v>
      </c>
      <c r="H3880" t="s">
        <v>203</v>
      </c>
      <c r="I3880" t="s">
        <v>28</v>
      </c>
      <c r="J3880" t="s">
        <v>29</v>
      </c>
      <c r="K3880" t="s">
        <v>1147</v>
      </c>
      <c r="L3880" t="s">
        <v>330</v>
      </c>
      <c r="M3880" t="s">
        <v>444</v>
      </c>
      <c r="N3880" s="2">
        <v>40197</v>
      </c>
      <c r="O3880" s="2">
        <v>40198</v>
      </c>
      <c r="P3880">
        <v>5</v>
      </c>
      <c r="Q3880" s="1">
        <v>0</v>
      </c>
      <c r="R3880">
        <v>119.99</v>
      </c>
      <c r="S3880">
        <v>56.14</v>
      </c>
      <c r="T3880">
        <f t="shared" si="60"/>
        <v>599.94999999999993</v>
      </c>
    </row>
    <row r="3881" spans="1:20" x14ac:dyDescent="0.25">
      <c r="A3881">
        <v>3880</v>
      </c>
      <c r="B3881">
        <v>90199</v>
      </c>
      <c r="C3881" t="s">
        <v>1800</v>
      </c>
      <c r="D3881" t="s">
        <v>578</v>
      </c>
      <c r="E3881" t="s">
        <v>187</v>
      </c>
      <c r="F3881" t="s">
        <v>47</v>
      </c>
      <c r="G3881" t="s">
        <v>93</v>
      </c>
      <c r="H3881" t="s">
        <v>219</v>
      </c>
      <c r="I3881" t="s">
        <v>28</v>
      </c>
      <c r="J3881" t="s">
        <v>29</v>
      </c>
      <c r="K3881" t="s">
        <v>113</v>
      </c>
      <c r="L3881" t="s">
        <v>330</v>
      </c>
      <c r="M3881" t="s">
        <v>134</v>
      </c>
      <c r="N3881" s="2">
        <v>41268</v>
      </c>
      <c r="O3881" s="2">
        <v>41269</v>
      </c>
      <c r="P3881">
        <v>5</v>
      </c>
      <c r="Q3881" s="1">
        <v>0.08</v>
      </c>
      <c r="R3881">
        <v>140.97999999999999</v>
      </c>
      <c r="S3881">
        <v>36.090000000000003</v>
      </c>
      <c r="T3881">
        <f t="shared" si="60"/>
        <v>704.9</v>
      </c>
    </row>
    <row r="3882" spans="1:20" x14ac:dyDescent="0.25">
      <c r="A3882">
        <v>3881</v>
      </c>
      <c r="B3882">
        <v>90199</v>
      </c>
      <c r="C3882" t="s">
        <v>1341</v>
      </c>
      <c r="D3882" t="s">
        <v>578</v>
      </c>
      <c r="E3882" t="s">
        <v>187</v>
      </c>
      <c r="F3882" t="s">
        <v>31</v>
      </c>
      <c r="G3882" t="s">
        <v>93</v>
      </c>
      <c r="H3882" t="s">
        <v>219</v>
      </c>
      <c r="I3882" t="s">
        <v>28</v>
      </c>
      <c r="J3882" t="s">
        <v>29</v>
      </c>
      <c r="K3882" t="s">
        <v>282</v>
      </c>
      <c r="L3882" t="s">
        <v>330</v>
      </c>
      <c r="M3882" t="s">
        <v>141</v>
      </c>
      <c r="N3882" s="2">
        <v>41268</v>
      </c>
      <c r="O3882" s="2">
        <v>41270</v>
      </c>
      <c r="P3882">
        <v>8</v>
      </c>
      <c r="Q3882" s="1">
        <v>0.1</v>
      </c>
      <c r="R3882">
        <v>286.85000000000002</v>
      </c>
      <c r="S3882">
        <v>61.76</v>
      </c>
      <c r="T3882">
        <f t="shared" si="60"/>
        <v>2294.8000000000002</v>
      </c>
    </row>
    <row r="3883" spans="1:20" x14ac:dyDescent="0.25">
      <c r="A3883">
        <v>3882</v>
      </c>
      <c r="B3883">
        <v>87008</v>
      </c>
      <c r="C3883" t="s">
        <v>1830</v>
      </c>
      <c r="D3883" t="s">
        <v>20</v>
      </c>
      <c r="E3883" t="s">
        <v>39</v>
      </c>
      <c r="F3883" t="s">
        <v>22</v>
      </c>
      <c r="G3883" t="s">
        <v>48</v>
      </c>
      <c r="H3883" t="s">
        <v>89</v>
      </c>
      <c r="I3883" t="s">
        <v>28</v>
      </c>
      <c r="J3883" t="s">
        <v>29</v>
      </c>
      <c r="K3883" t="s">
        <v>289</v>
      </c>
      <c r="L3883" t="s">
        <v>26</v>
      </c>
      <c r="M3883" t="s">
        <v>182</v>
      </c>
      <c r="N3883" s="2">
        <v>40846</v>
      </c>
      <c r="O3883" s="2">
        <v>40853</v>
      </c>
      <c r="P3883">
        <v>19</v>
      </c>
      <c r="Q3883" s="1">
        <v>0.1</v>
      </c>
      <c r="R3883">
        <v>43.98</v>
      </c>
      <c r="S3883">
        <v>8.99</v>
      </c>
      <c r="T3883">
        <f t="shared" si="60"/>
        <v>835.61999999999989</v>
      </c>
    </row>
    <row r="3884" spans="1:20" x14ac:dyDescent="0.25">
      <c r="A3884">
        <v>3883</v>
      </c>
      <c r="B3884">
        <v>89500</v>
      </c>
      <c r="C3884" t="s">
        <v>1295</v>
      </c>
      <c r="D3884" t="s">
        <v>38</v>
      </c>
      <c r="E3884" t="s">
        <v>39</v>
      </c>
      <c r="F3884" t="s">
        <v>40</v>
      </c>
      <c r="G3884" t="s">
        <v>41</v>
      </c>
      <c r="H3884" t="s">
        <v>42</v>
      </c>
      <c r="I3884" t="s">
        <v>28</v>
      </c>
      <c r="J3884" t="s">
        <v>29</v>
      </c>
      <c r="K3884" t="s">
        <v>221</v>
      </c>
      <c r="L3884" t="s">
        <v>192</v>
      </c>
      <c r="M3884" t="s">
        <v>175</v>
      </c>
      <c r="N3884" s="2">
        <v>41258</v>
      </c>
      <c r="O3884" s="2">
        <v>41259</v>
      </c>
      <c r="P3884">
        <v>20</v>
      </c>
      <c r="Q3884" s="1">
        <v>0</v>
      </c>
      <c r="R3884">
        <v>5.28</v>
      </c>
      <c r="S3884">
        <v>8.16</v>
      </c>
      <c r="T3884">
        <f t="shared" si="60"/>
        <v>105.60000000000001</v>
      </c>
    </row>
    <row r="3885" spans="1:20" x14ac:dyDescent="0.25">
      <c r="A3885">
        <v>3884</v>
      </c>
      <c r="B3885">
        <v>88388</v>
      </c>
      <c r="C3885" t="s">
        <v>358</v>
      </c>
      <c r="D3885" t="s">
        <v>20</v>
      </c>
      <c r="E3885" t="s">
        <v>39</v>
      </c>
      <c r="F3885" t="s">
        <v>40</v>
      </c>
      <c r="G3885" t="s">
        <v>32</v>
      </c>
      <c r="H3885" t="s">
        <v>61</v>
      </c>
      <c r="I3885" t="s">
        <v>28</v>
      </c>
      <c r="J3885" t="s">
        <v>29</v>
      </c>
      <c r="K3885" t="s">
        <v>170</v>
      </c>
      <c r="L3885" t="s">
        <v>192</v>
      </c>
      <c r="M3885" t="s">
        <v>175</v>
      </c>
      <c r="N3885" s="2">
        <v>40242</v>
      </c>
      <c r="O3885" s="2">
        <v>40243</v>
      </c>
      <c r="P3885">
        <v>11</v>
      </c>
      <c r="Q3885" s="1">
        <v>0.08</v>
      </c>
      <c r="R3885">
        <v>10.91</v>
      </c>
      <c r="S3885">
        <v>2.99</v>
      </c>
      <c r="T3885">
        <f t="shared" si="60"/>
        <v>120.01</v>
      </c>
    </row>
    <row r="3886" spans="1:20" x14ac:dyDescent="0.25">
      <c r="A3886">
        <v>3885</v>
      </c>
      <c r="B3886">
        <v>89049</v>
      </c>
      <c r="C3886" t="s">
        <v>1753</v>
      </c>
      <c r="D3886" t="s">
        <v>578</v>
      </c>
      <c r="E3886" t="s">
        <v>21</v>
      </c>
      <c r="F3886" t="s">
        <v>22</v>
      </c>
      <c r="G3886" t="s">
        <v>48</v>
      </c>
      <c r="H3886" t="s">
        <v>203</v>
      </c>
      <c r="I3886" t="s">
        <v>28</v>
      </c>
      <c r="J3886" t="s">
        <v>29</v>
      </c>
      <c r="K3886" t="s">
        <v>1147</v>
      </c>
      <c r="L3886" t="s">
        <v>283</v>
      </c>
      <c r="M3886" t="s">
        <v>444</v>
      </c>
      <c r="N3886" s="2">
        <v>41239</v>
      </c>
      <c r="O3886" s="2">
        <v>41246</v>
      </c>
      <c r="P3886">
        <v>11</v>
      </c>
      <c r="Q3886" s="1">
        <v>0.08</v>
      </c>
      <c r="R3886">
        <v>442.14</v>
      </c>
      <c r="S3886">
        <v>14.7</v>
      </c>
      <c r="T3886">
        <f t="shared" si="60"/>
        <v>4863.54</v>
      </c>
    </row>
    <row r="3887" spans="1:20" x14ac:dyDescent="0.25">
      <c r="A3887">
        <v>3886</v>
      </c>
      <c r="B3887">
        <v>87399</v>
      </c>
      <c r="C3887" t="s">
        <v>759</v>
      </c>
      <c r="D3887" t="s">
        <v>20</v>
      </c>
      <c r="E3887" t="s">
        <v>39</v>
      </c>
      <c r="F3887" t="s">
        <v>22</v>
      </c>
      <c r="G3887" t="s">
        <v>41</v>
      </c>
      <c r="H3887" t="s">
        <v>61</v>
      </c>
      <c r="I3887" t="s">
        <v>28</v>
      </c>
      <c r="J3887" t="s">
        <v>29</v>
      </c>
      <c r="K3887" t="s">
        <v>231</v>
      </c>
      <c r="L3887" t="s">
        <v>192</v>
      </c>
      <c r="M3887" t="s">
        <v>182</v>
      </c>
      <c r="N3887" s="2">
        <v>40918</v>
      </c>
      <c r="O3887" s="2">
        <v>40921</v>
      </c>
      <c r="P3887">
        <v>3</v>
      </c>
      <c r="Q3887" s="1">
        <v>0.06</v>
      </c>
      <c r="R3887">
        <v>5.53</v>
      </c>
      <c r="S3887">
        <v>6.98</v>
      </c>
      <c r="T3887">
        <f t="shared" si="60"/>
        <v>16.59</v>
      </c>
    </row>
    <row r="3888" spans="1:20" x14ac:dyDescent="0.25">
      <c r="A3888">
        <v>3887</v>
      </c>
      <c r="B3888">
        <v>87399</v>
      </c>
      <c r="C3888" t="s">
        <v>759</v>
      </c>
      <c r="D3888" t="s">
        <v>20</v>
      </c>
      <c r="E3888" t="s">
        <v>187</v>
      </c>
      <c r="F3888" t="s">
        <v>22</v>
      </c>
      <c r="G3888" t="s">
        <v>41</v>
      </c>
      <c r="H3888" t="s">
        <v>188</v>
      </c>
      <c r="I3888" t="s">
        <v>28</v>
      </c>
      <c r="J3888" t="s">
        <v>29</v>
      </c>
      <c r="K3888" t="s">
        <v>43</v>
      </c>
      <c r="L3888" t="s">
        <v>192</v>
      </c>
      <c r="M3888" t="s">
        <v>86</v>
      </c>
      <c r="N3888" s="2">
        <v>40918</v>
      </c>
      <c r="O3888" s="2">
        <v>40920</v>
      </c>
      <c r="P3888">
        <v>10</v>
      </c>
      <c r="Q3888" s="1">
        <v>0.08</v>
      </c>
      <c r="R3888">
        <v>12.58</v>
      </c>
      <c r="S3888">
        <v>5.16</v>
      </c>
      <c r="T3888">
        <f t="shared" si="60"/>
        <v>125.8</v>
      </c>
    </row>
    <row r="3889" spans="1:20" x14ac:dyDescent="0.25">
      <c r="A3889">
        <v>3888</v>
      </c>
      <c r="B3889">
        <v>87399</v>
      </c>
      <c r="C3889" t="s">
        <v>759</v>
      </c>
      <c r="D3889" t="s">
        <v>20</v>
      </c>
      <c r="E3889" t="s">
        <v>39</v>
      </c>
      <c r="F3889" t="s">
        <v>22</v>
      </c>
      <c r="G3889" t="s">
        <v>41</v>
      </c>
      <c r="H3889" t="s">
        <v>61</v>
      </c>
      <c r="I3889" t="s">
        <v>28</v>
      </c>
      <c r="J3889" t="s">
        <v>29</v>
      </c>
      <c r="K3889" t="s">
        <v>71</v>
      </c>
      <c r="L3889" t="s">
        <v>192</v>
      </c>
      <c r="M3889" t="s">
        <v>27</v>
      </c>
      <c r="N3889" s="2">
        <v>40918</v>
      </c>
      <c r="O3889" s="2">
        <v>40919</v>
      </c>
      <c r="P3889">
        <v>1</v>
      </c>
      <c r="Q3889" s="1">
        <v>0.06</v>
      </c>
      <c r="R3889">
        <v>4.28</v>
      </c>
      <c r="S3889">
        <v>4.79</v>
      </c>
      <c r="T3889">
        <f t="shared" si="60"/>
        <v>4.28</v>
      </c>
    </row>
    <row r="3890" spans="1:20" x14ac:dyDescent="0.25">
      <c r="A3890">
        <v>3889</v>
      </c>
      <c r="B3890">
        <v>87399</v>
      </c>
      <c r="C3890" t="s">
        <v>759</v>
      </c>
      <c r="D3890" t="s">
        <v>20</v>
      </c>
      <c r="E3890" t="s">
        <v>39</v>
      </c>
      <c r="F3890" t="s">
        <v>22</v>
      </c>
      <c r="G3890" t="s">
        <v>41</v>
      </c>
      <c r="H3890" t="s">
        <v>61</v>
      </c>
      <c r="I3890" t="s">
        <v>28</v>
      </c>
      <c r="J3890" t="s">
        <v>29</v>
      </c>
      <c r="K3890" t="s">
        <v>113</v>
      </c>
      <c r="L3890" t="s">
        <v>44</v>
      </c>
      <c r="M3890" t="s">
        <v>199</v>
      </c>
      <c r="N3890" s="2">
        <v>40918</v>
      </c>
      <c r="O3890" s="2">
        <v>40919</v>
      </c>
      <c r="P3890">
        <v>3</v>
      </c>
      <c r="Q3890" s="1">
        <v>0.1</v>
      </c>
      <c r="R3890">
        <v>3.85</v>
      </c>
      <c r="S3890">
        <v>0.7</v>
      </c>
      <c r="T3890">
        <f t="shared" si="60"/>
        <v>11.55</v>
      </c>
    </row>
    <row r="3891" spans="1:20" x14ac:dyDescent="0.25">
      <c r="A3891">
        <v>3890</v>
      </c>
      <c r="B3891">
        <v>86000</v>
      </c>
      <c r="C3891" t="s">
        <v>1897</v>
      </c>
      <c r="D3891" t="s">
        <v>20</v>
      </c>
      <c r="E3891" t="s">
        <v>21</v>
      </c>
      <c r="F3891" t="s">
        <v>31</v>
      </c>
      <c r="G3891" t="s">
        <v>32</v>
      </c>
      <c r="H3891" t="s">
        <v>24</v>
      </c>
      <c r="I3891" t="s">
        <v>28</v>
      </c>
      <c r="J3891" t="s">
        <v>29</v>
      </c>
      <c r="K3891" t="s">
        <v>1447</v>
      </c>
      <c r="L3891" t="s">
        <v>26</v>
      </c>
      <c r="M3891" t="s">
        <v>296</v>
      </c>
      <c r="N3891" s="2">
        <v>41476</v>
      </c>
      <c r="O3891" s="2">
        <v>41477</v>
      </c>
      <c r="P3891">
        <v>6</v>
      </c>
      <c r="Q3891" s="1">
        <v>0.1</v>
      </c>
      <c r="R3891">
        <v>35.99</v>
      </c>
      <c r="S3891">
        <v>3.3</v>
      </c>
      <c r="T3891">
        <f t="shared" si="60"/>
        <v>215.94</v>
      </c>
    </row>
    <row r="3892" spans="1:20" x14ac:dyDescent="0.25">
      <c r="A3892">
        <v>3891</v>
      </c>
      <c r="B3892">
        <v>86000</v>
      </c>
      <c r="C3892" t="s">
        <v>964</v>
      </c>
      <c r="D3892" t="s">
        <v>578</v>
      </c>
      <c r="E3892" t="s">
        <v>187</v>
      </c>
      <c r="F3892" t="s">
        <v>31</v>
      </c>
      <c r="G3892" t="s">
        <v>32</v>
      </c>
      <c r="H3892" t="s">
        <v>225</v>
      </c>
      <c r="I3892" t="s">
        <v>28</v>
      </c>
      <c r="J3892" t="s">
        <v>29</v>
      </c>
      <c r="K3892" t="s">
        <v>248</v>
      </c>
      <c r="L3892" t="s">
        <v>283</v>
      </c>
      <c r="M3892" t="s">
        <v>35</v>
      </c>
      <c r="N3892" s="2">
        <v>41476</v>
      </c>
      <c r="O3892" s="2">
        <v>41478</v>
      </c>
      <c r="P3892">
        <v>14</v>
      </c>
      <c r="Q3892" s="1">
        <v>0.08</v>
      </c>
      <c r="R3892">
        <v>160.97999999999999</v>
      </c>
      <c r="S3892">
        <v>30</v>
      </c>
      <c r="T3892">
        <f t="shared" si="60"/>
        <v>2253.7199999999998</v>
      </c>
    </row>
    <row r="3893" spans="1:20" x14ac:dyDescent="0.25">
      <c r="A3893">
        <v>3892</v>
      </c>
      <c r="B3893">
        <v>86538</v>
      </c>
      <c r="C3893" t="s">
        <v>320</v>
      </c>
      <c r="D3893" t="s">
        <v>20</v>
      </c>
      <c r="E3893" t="s">
        <v>39</v>
      </c>
      <c r="F3893" t="s">
        <v>40</v>
      </c>
      <c r="G3893" t="s">
        <v>32</v>
      </c>
      <c r="H3893" t="s">
        <v>61</v>
      </c>
      <c r="I3893" t="s">
        <v>28</v>
      </c>
      <c r="J3893" t="s">
        <v>29</v>
      </c>
      <c r="K3893" t="s">
        <v>170</v>
      </c>
      <c r="L3893" t="s">
        <v>192</v>
      </c>
      <c r="M3893" t="s">
        <v>59</v>
      </c>
      <c r="N3893" s="2">
        <v>40754</v>
      </c>
      <c r="O3893" s="2">
        <v>40754</v>
      </c>
      <c r="P3893">
        <v>14</v>
      </c>
      <c r="Q3893" s="1">
        <v>0.06</v>
      </c>
      <c r="R3893">
        <v>1.88</v>
      </c>
      <c r="S3893">
        <v>1.49</v>
      </c>
      <c r="T3893">
        <f t="shared" si="60"/>
        <v>26.32</v>
      </c>
    </row>
    <row r="3894" spans="1:20" x14ac:dyDescent="0.25">
      <c r="A3894">
        <v>3893</v>
      </c>
      <c r="B3894">
        <v>86538</v>
      </c>
      <c r="C3894" t="s">
        <v>320</v>
      </c>
      <c r="D3894" t="s">
        <v>20</v>
      </c>
      <c r="E3894" t="s">
        <v>39</v>
      </c>
      <c r="F3894" t="s">
        <v>40</v>
      </c>
      <c r="G3894" t="s">
        <v>32</v>
      </c>
      <c r="H3894" t="s">
        <v>89</v>
      </c>
      <c r="I3894" t="s">
        <v>28</v>
      </c>
      <c r="J3894" t="s">
        <v>29</v>
      </c>
      <c r="K3894" t="s">
        <v>158</v>
      </c>
      <c r="L3894" t="s">
        <v>44</v>
      </c>
      <c r="M3894" t="s">
        <v>99</v>
      </c>
      <c r="N3894" s="2">
        <v>40754</v>
      </c>
      <c r="O3894" s="2">
        <v>40756</v>
      </c>
      <c r="P3894">
        <v>12</v>
      </c>
      <c r="Q3894" s="1">
        <v>0.08</v>
      </c>
      <c r="R3894">
        <v>2.84</v>
      </c>
      <c r="S3894">
        <v>0.93</v>
      </c>
      <c r="T3894">
        <f t="shared" si="60"/>
        <v>34.08</v>
      </c>
    </row>
    <row r="3895" spans="1:20" x14ac:dyDescent="0.25">
      <c r="A3895">
        <v>3894</v>
      </c>
      <c r="B3895">
        <v>87052</v>
      </c>
      <c r="C3895" t="s">
        <v>307</v>
      </c>
      <c r="D3895" t="s">
        <v>20</v>
      </c>
      <c r="E3895" t="s">
        <v>39</v>
      </c>
      <c r="F3895" t="s">
        <v>31</v>
      </c>
      <c r="G3895" t="s">
        <v>32</v>
      </c>
      <c r="H3895" t="s">
        <v>54</v>
      </c>
      <c r="I3895" t="s">
        <v>28</v>
      </c>
      <c r="J3895" t="s">
        <v>29</v>
      </c>
      <c r="K3895" t="s">
        <v>116</v>
      </c>
      <c r="L3895" t="s">
        <v>44</v>
      </c>
      <c r="M3895" t="s">
        <v>146</v>
      </c>
      <c r="N3895" s="2">
        <v>41374</v>
      </c>
      <c r="O3895" s="2">
        <v>41375</v>
      </c>
      <c r="P3895">
        <v>1</v>
      </c>
      <c r="Q3895" s="1">
        <v>0.05</v>
      </c>
      <c r="R3895">
        <v>3.28</v>
      </c>
      <c r="S3895">
        <v>3.97</v>
      </c>
      <c r="T3895">
        <f t="shared" si="60"/>
        <v>3.28</v>
      </c>
    </row>
    <row r="3896" spans="1:20" x14ac:dyDescent="0.25">
      <c r="A3896">
        <v>3895</v>
      </c>
      <c r="B3896">
        <v>87041</v>
      </c>
      <c r="C3896" t="s">
        <v>307</v>
      </c>
      <c r="D3896" t="s">
        <v>20</v>
      </c>
      <c r="E3896" t="s">
        <v>39</v>
      </c>
      <c r="F3896" t="s">
        <v>31</v>
      </c>
      <c r="G3896" t="s">
        <v>32</v>
      </c>
      <c r="H3896" t="s">
        <v>61</v>
      </c>
      <c r="I3896" t="s">
        <v>28</v>
      </c>
      <c r="J3896" t="s">
        <v>29</v>
      </c>
      <c r="K3896" t="s">
        <v>165</v>
      </c>
      <c r="L3896" t="s">
        <v>26</v>
      </c>
      <c r="M3896" t="s">
        <v>141</v>
      </c>
      <c r="N3896" s="2">
        <v>40278</v>
      </c>
      <c r="O3896" s="2">
        <v>40279</v>
      </c>
      <c r="P3896">
        <v>5</v>
      </c>
      <c r="Q3896" s="1">
        <v>0.03</v>
      </c>
      <c r="R3896">
        <v>10.98</v>
      </c>
      <c r="S3896">
        <v>3.37</v>
      </c>
      <c r="T3896">
        <f t="shared" si="60"/>
        <v>54.900000000000006</v>
      </c>
    </row>
    <row r="3897" spans="1:20" x14ac:dyDescent="0.25">
      <c r="A3897">
        <v>3896</v>
      </c>
      <c r="B3897">
        <v>90073</v>
      </c>
      <c r="C3897" t="s">
        <v>177</v>
      </c>
      <c r="D3897" t="s">
        <v>20</v>
      </c>
      <c r="E3897" t="s">
        <v>187</v>
      </c>
      <c r="F3897" t="s">
        <v>31</v>
      </c>
      <c r="G3897" t="s">
        <v>41</v>
      </c>
      <c r="H3897" t="s">
        <v>217</v>
      </c>
      <c r="I3897" t="s">
        <v>28</v>
      </c>
      <c r="J3897" t="s">
        <v>29</v>
      </c>
      <c r="K3897" t="s">
        <v>158</v>
      </c>
      <c r="L3897" t="s">
        <v>26</v>
      </c>
      <c r="M3897" t="s">
        <v>91</v>
      </c>
      <c r="N3897" s="2">
        <v>41249</v>
      </c>
      <c r="O3897" s="2">
        <v>41251</v>
      </c>
      <c r="P3897">
        <v>10</v>
      </c>
      <c r="Q3897" s="1">
        <v>0.06</v>
      </c>
      <c r="R3897">
        <v>13.4</v>
      </c>
      <c r="S3897">
        <v>4.95</v>
      </c>
      <c r="T3897">
        <f t="shared" si="60"/>
        <v>134</v>
      </c>
    </row>
    <row r="3898" spans="1:20" x14ac:dyDescent="0.25">
      <c r="A3898">
        <v>3897</v>
      </c>
      <c r="B3898">
        <v>91051</v>
      </c>
      <c r="C3898" t="s">
        <v>1534</v>
      </c>
      <c r="D3898" t="s">
        <v>20</v>
      </c>
      <c r="E3898" t="s">
        <v>39</v>
      </c>
      <c r="F3898" t="s">
        <v>31</v>
      </c>
      <c r="G3898" t="s">
        <v>48</v>
      </c>
      <c r="H3898" t="s">
        <v>89</v>
      </c>
      <c r="I3898" t="s">
        <v>28</v>
      </c>
      <c r="J3898" t="s">
        <v>29</v>
      </c>
      <c r="K3898" t="s">
        <v>163</v>
      </c>
      <c r="L3898" t="s">
        <v>192</v>
      </c>
      <c r="M3898" t="s">
        <v>106</v>
      </c>
      <c r="N3898" s="2">
        <v>40825</v>
      </c>
      <c r="O3898" s="2">
        <v>40832</v>
      </c>
      <c r="P3898">
        <v>4</v>
      </c>
      <c r="Q3898" s="1">
        <v>0.03</v>
      </c>
      <c r="R3898">
        <v>178.47</v>
      </c>
      <c r="S3898">
        <v>19.989999999999998</v>
      </c>
      <c r="T3898">
        <f t="shared" si="60"/>
        <v>713.88</v>
      </c>
    </row>
    <row r="3899" spans="1:20" x14ac:dyDescent="0.25">
      <c r="A3899">
        <v>3898</v>
      </c>
      <c r="B3899">
        <v>90497</v>
      </c>
      <c r="C3899" t="s">
        <v>1719</v>
      </c>
      <c r="D3899" t="s">
        <v>20</v>
      </c>
      <c r="E3899" t="s">
        <v>21</v>
      </c>
      <c r="F3899" t="s">
        <v>47</v>
      </c>
      <c r="G3899" t="s">
        <v>93</v>
      </c>
      <c r="H3899" t="s">
        <v>33</v>
      </c>
      <c r="I3899" t="s">
        <v>28</v>
      </c>
      <c r="J3899" t="s">
        <v>29</v>
      </c>
      <c r="K3899" t="s">
        <v>1114</v>
      </c>
      <c r="L3899" t="s">
        <v>192</v>
      </c>
      <c r="M3899" t="s">
        <v>134</v>
      </c>
      <c r="N3899" s="2">
        <v>41212</v>
      </c>
      <c r="O3899" s="2">
        <v>41214</v>
      </c>
      <c r="P3899">
        <v>16</v>
      </c>
      <c r="Q3899" s="1">
        <v>0.09</v>
      </c>
      <c r="R3899">
        <v>65.989999999999995</v>
      </c>
      <c r="S3899">
        <v>5.63</v>
      </c>
      <c r="T3899">
        <f t="shared" si="60"/>
        <v>1055.8399999999999</v>
      </c>
    </row>
    <row r="3900" spans="1:20" x14ac:dyDescent="0.25">
      <c r="A3900">
        <v>3899</v>
      </c>
      <c r="B3900">
        <v>86299</v>
      </c>
      <c r="C3900" t="s">
        <v>2016</v>
      </c>
      <c r="D3900" t="s">
        <v>20</v>
      </c>
      <c r="E3900" t="s">
        <v>39</v>
      </c>
      <c r="F3900" t="s">
        <v>31</v>
      </c>
      <c r="G3900" t="s">
        <v>48</v>
      </c>
      <c r="H3900" t="s">
        <v>54</v>
      </c>
      <c r="I3900" t="s">
        <v>28</v>
      </c>
      <c r="J3900" t="s">
        <v>29</v>
      </c>
      <c r="K3900" t="s">
        <v>149</v>
      </c>
      <c r="L3900" t="s">
        <v>192</v>
      </c>
      <c r="M3900" t="s">
        <v>279</v>
      </c>
      <c r="N3900" s="2">
        <v>40645</v>
      </c>
      <c r="O3900" s="2">
        <v>40654</v>
      </c>
      <c r="P3900">
        <v>2</v>
      </c>
      <c r="Q3900" s="1">
        <v>0.04</v>
      </c>
      <c r="R3900">
        <v>54.96</v>
      </c>
      <c r="S3900">
        <v>10.75</v>
      </c>
      <c r="T3900">
        <f t="shared" si="60"/>
        <v>109.92</v>
      </c>
    </row>
    <row r="3901" spans="1:20" x14ac:dyDescent="0.25">
      <c r="A3901">
        <v>3900</v>
      </c>
      <c r="B3901">
        <v>89119</v>
      </c>
      <c r="C3901" t="s">
        <v>1870</v>
      </c>
      <c r="D3901" t="s">
        <v>20</v>
      </c>
      <c r="E3901" t="s">
        <v>21</v>
      </c>
      <c r="F3901" t="s">
        <v>47</v>
      </c>
      <c r="G3901" t="s">
        <v>48</v>
      </c>
      <c r="H3901" t="s">
        <v>203</v>
      </c>
      <c r="I3901" t="s">
        <v>28</v>
      </c>
      <c r="J3901" t="s">
        <v>29</v>
      </c>
      <c r="K3901" t="s">
        <v>1243</v>
      </c>
      <c r="L3901" t="s">
        <v>192</v>
      </c>
      <c r="M3901" t="s">
        <v>114</v>
      </c>
      <c r="N3901" s="2">
        <v>40871</v>
      </c>
      <c r="O3901" s="2">
        <v>40873</v>
      </c>
      <c r="P3901">
        <v>43</v>
      </c>
      <c r="Q3901" s="1">
        <v>0</v>
      </c>
      <c r="R3901">
        <v>45.99</v>
      </c>
      <c r="S3901">
        <v>4.99</v>
      </c>
      <c r="T3901">
        <f t="shared" si="60"/>
        <v>1977.5700000000002</v>
      </c>
    </row>
    <row r="3902" spans="1:20" x14ac:dyDescent="0.25">
      <c r="A3902">
        <v>3901</v>
      </c>
      <c r="B3902">
        <v>90854</v>
      </c>
      <c r="C3902" t="s">
        <v>2391</v>
      </c>
      <c r="D3902" t="s">
        <v>578</v>
      </c>
      <c r="E3902" t="s">
        <v>187</v>
      </c>
      <c r="F3902" t="s">
        <v>31</v>
      </c>
      <c r="G3902" t="s">
        <v>41</v>
      </c>
      <c r="H3902" t="s">
        <v>225</v>
      </c>
      <c r="I3902" t="s">
        <v>28</v>
      </c>
      <c r="J3902" t="s">
        <v>29</v>
      </c>
      <c r="K3902" t="s">
        <v>170</v>
      </c>
      <c r="L3902" t="s">
        <v>330</v>
      </c>
      <c r="M3902" t="s">
        <v>121</v>
      </c>
      <c r="N3902" s="2">
        <v>40318</v>
      </c>
      <c r="O3902" s="2">
        <v>40319</v>
      </c>
      <c r="P3902">
        <v>1</v>
      </c>
      <c r="Q3902" s="1">
        <v>0.04</v>
      </c>
      <c r="R3902">
        <v>100.98</v>
      </c>
      <c r="S3902">
        <v>35.840000000000003</v>
      </c>
      <c r="T3902">
        <f t="shared" si="60"/>
        <v>100.98</v>
      </c>
    </row>
    <row r="3903" spans="1:20" x14ac:dyDescent="0.25">
      <c r="A3903">
        <v>3902</v>
      </c>
      <c r="B3903">
        <v>89023</v>
      </c>
      <c r="C3903" t="s">
        <v>751</v>
      </c>
      <c r="D3903" t="s">
        <v>20</v>
      </c>
      <c r="E3903" t="s">
        <v>39</v>
      </c>
      <c r="F3903" t="s">
        <v>47</v>
      </c>
      <c r="G3903" t="s">
        <v>41</v>
      </c>
      <c r="H3903" t="s">
        <v>78</v>
      </c>
      <c r="I3903" t="s">
        <v>28</v>
      </c>
      <c r="J3903" t="s">
        <v>29</v>
      </c>
      <c r="K3903" t="s">
        <v>79</v>
      </c>
      <c r="L3903" t="s">
        <v>44</v>
      </c>
      <c r="M3903" t="s">
        <v>117</v>
      </c>
      <c r="N3903" s="2">
        <v>41484</v>
      </c>
      <c r="O3903" s="2">
        <v>41486</v>
      </c>
      <c r="P3903">
        <v>13</v>
      </c>
      <c r="Q3903" s="1">
        <v>0.02</v>
      </c>
      <c r="R3903">
        <v>3.26</v>
      </c>
      <c r="S3903">
        <v>1.86</v>
      </c>
      <c r="T3903">
        <f t="shared" si="60"/>
        <v>42.379999999999995</v>
      </c>
    </row>
    <row r="3904" spans="1:20" x14ac:dyDescent="0.25">
      <c r="A3904">
        <v>3903</v>
      </c>
      <c r="B3904">
        <v>87421</v>
      </c>
      <c r="C3904" t="s">
        <v>763</v>
      </c>
      <c r="D3904" t="s">
        <v>20</v>
      </c>
      <c r="E3904" t="s">
        <v>21</v>
      </c>
      <c r="F3904" t="s">
        <v>22</v>
      </c>
      <c r="G3904" t="s">
        <v>41</v>
      </c>
      <c r="H3904" t="s">
        <v>206</v>
      </c>
      <c r="I3904" t="s">
        <v>28</v>
      </c>
      <c r="J3904" t="s">
        <v>29</v>
      </c>
      <c r="K3904" t="s">
        <v>213</v>
      </c>
      <c r="L3904" t="s">
        <v>26</v>
      </c>
      <c r="M3904" t="s">
        <v>444</v>
      </c>
      <c r="N3904" s="2">
        <v>41512</v>
      </c>
      <c r="O3904" s="2">
        <v>41514</v>
      </c>
      <c r="P3904">
        <v>23</v>
      </c>
      <c r="Q3904" s="1">
        <v>0.05</v>
      </c>
      <c r="R3904">
        <v>55.99</v>
      </c>
      <c r="S3904">
        <v>5</v>
      </c>
      <c r="T3904">
        <f t="shared" si="60"/>
        <v>1287.77</v>
      </c>
    </row>
    <row r="3905" spans="1:20" x14ac:dyDescent="0.25">
      <c r="A3905">
        <v>3904</v>
      </c>
      <c r="B3905">
        <v>86385</v>
      </c>
      <c r="C3905" t="s">
        <v>1075</v>
      </c>
      <c r="D3905" t="s">
        <v>578</v>
      </c>
      <c r="E3905" t="s">
        <v>21</v>
      </c>
      <c r="F3905" t="s">
        <v>31</v>
      </c>
      <c r="G3905" t="s">
        <v>23</v>
      </c>
      <c r="H3905" t="s">
        <v>33</v>
      </c>
      <c r="I3905" t="s">
        <v>28</v>
      </c>
      <c r="J3905" t="s">
        <v>29</v>
      </c>
      <c r="K3905" t="s">
        <v>34</v>
      </c>
      <c r="L3905" t="s">
        <v>283</v>
      </c>
      <c r="M3905" t="s">
        <v>296</v>
      </c>
      <c r="N3905" s="2">
        <v>40563</v>
      </c>
      <c r="O3905" s="2">
        <v>40564</v>
      </c>
      <c r="P3905">
        <v>1</v>
      </c>
      <c r="Q3905" s="1">
        <v>0.09</v>
      </c>
      <c r="R3905">
        <v>264.98</v>
      </c>
      <c r="S3905">
        <v>17.86</v>
      </c>
      <c r="T3905">
        <f t="shared" si="60"/>
        <v>264.98</v>
      </c>
    </row>
    <row r="3906" spans="1:20" x14ac:dyDescent="0.25">
      <c r="A3906">
        <v>3905</v>
      </c>
      <c r="B3906">
        <v>86147</v>
      </c>
      <c r="C3906" t="s">
        <v>314</v>
      </c>
      <c r="D3906" t="s">
        <v>20</v>
      </c>
      <c r="E3906" t="s">
        <v>21</v>
      </c>
      <c r="F3906" t="s">
        <v>31</v>
      </c>
      <c r="G3906" t="s">
        <v>48</v>
      </c>
      <c r="H3906" t="s">
        <v>206</v>
      </c>
      <c r="I3906" t="s">
        <v>28</v>
      </c>
      <c r="J3906" t="s">
        <v>29</v>
      </c>
      <c r="K3906" t="s">
        <v>198</v>
      </c>
      <c r="L3906" t="s">
        <v>192</v>
      </c>
      <c r="M3906" t="s">
        <v>141</v>
      </c>
      <c r="N3906" s="2">
        <v>41231</v>
      </c>
      <c r="O3906" s="2">
        <v>41236</v>
      </c>
      <c r="P3906">
        <v>16</v>
      </c>
      <c r="Q3906" s="1">
        <v>0.1</v>
      </c>
      <c r="R3906">
        <v>10.97</v>
      </c>
      <c r="S3906">
        <v>6.5</v>
      </c>
      <c r="T3906">
        <f t="shared" si="60"/>
        <v>175.52</v>
      </c>
    </row>
    <row r="3907" spans="1:20" x14ac:dyDescent="0.25">
      <c r="A3907">
        <v>3906</v>
      </c>
      <c r="B3907">
        <v>86875</v>
      </c>
      <c r="C3907" t="s">
        <v>2089</v>
      </c>
      <c r="D3907" t="s">
        <v>20</v>
      </c>
      <c r="E3907" t="s">
        <v>21</v>
      </c>
      <c r="F3907" t="s">
        <v>31</v>
      </c>
      <c r="G3907" t="s">
        <v>32</v>
      </c>
      <c r="H3907" t="s">
        <v>206</v>
      </c>
      <c r="I3907" t="s">
        <v>28</v>
      </c>
      <c r="J3907" t="s">
        <v>29</v>
      </c>
      <c r="K3907" t="s">
        <v>1114</v>
      </c>
      <c r="L3907" t="s">
        <v>746</v>
      </c>
      <c r="M3907" t="s">
        <v>146</v>
      </c>
      <c r="N3907" s="2">
        <v>40557</v>
      </c>
      <c r="O3907" s="2">
        <v>40559</v>
      </c>
      <c r="P3907">
        <v>9</v>
      </c>
      <c r="Q3907" s="1">
        <v>0.06</v>
      </c>
      <c r="R3907">
        <v>199.99</v>
      </c>
      <c r="S3907">
        <v>24.49</v>
      </c>
      <c r="T3907">
        <f t="shared" ref="T3907:T3970" si="61">R3907*P3907</f>
        <v>1799.91</v>
      </c>
    </row>
    <row r="3908" spans="1:20" x14ac:dyDescent="0.25">
      <c r="A3908">
        <v>3907</v>
      </c>
      <c r="B3908">
        <v>90097</v>
      </c>
      <c r="C3908" t="s">
        <v>349</v>
      </c>
      <c r="D3908" t="s">
        <v>20</v>
      </c>
      <c r="E3908" t="s">
        <v>21</v>
      </c>
      <c r="F3908" t="s">
        <v>22</v>
      </c>
      <c r="G3908" t="s">
        <v>23</v>
      </c>
      <c r="H3908" t="s">
        <v>33</v>
      </c>
      <c r="I3908" t="s">
        <v>28</v>
      </c>
      <c r="J3908" t="s">
        <v>29</v>
      </c>
      <c r="K3908" t="s">
        <v>25</v>
      </c>
      <c r="L3908" t="s">
        <v>192</v>
      </c>
      <c r="M3908" t="s">
        <v>499</v>
      </c>
      <c r="N3908" s="2">
        <v>41363</v>
      </c>
      <c r="O3908" s="2">
        <v>41365</v>
      </c>
      <c r="P3908">
        <v>3</v>
      </c>
      <c r="Q3908" s="1">
        <v>0.04</v>
      </c>
      <c r="R3908">
        <v>65.989999999999995</v>
      </c>
      <c r="S3908">
        <v>8.99</v>
      </c>
      <c r="T3908">
        <f t="shared" si="61"/>
        <v>197.96999999999997</v>
      </c>
    </row>
    <row r="3909" spans="1:20" x14ac:dyDescent="0.25">
      <c r="A3909">
        <v>3908</v>
      </c>
      <c r="B3909">
        <v>86165</v>
      </c>
      <c r="C3909" t="s">
        <v>919</v>
      </c>
      <c r="D3909" t="s">
        <v>20</v>
      </c>
      <c r="E3909" t="s">
        <v>39</v>
      </c>
      <c r="F3909" t="s">
        <v>40</v>
      </c>
      <c r="G3909" t="s">
        <v>23</v>
      </c>
      <c r="H3909" t="s">
        <v>54</v>
      </c>
      <c r="I3909" t="s">
        <v>28</v>
      </c>
      <c r="J3909" t="s">
        <v>29</v>
      </c>
      <c r="K3909" t="s">
        <v>289</v>
      </c>
      <c r="L3909" t="s">
        <v>192</v>
      </c>
      <c r="M3909" t="s">
        <v>370</v>
      </c>
      <c r="N3909" s="2">
        <v>40532</v>
      </c>
      <c r="O3909" s="2">
        <v>40535</v>
      </c>
      <c r="P3909">
        <v>18</v>
      </c>
      <c r="Q3909" s="1">
        <v>0.06</v>
      </c>
      <c r="R3909">
        <v>59.76</v>
      </c>
      <c r="S3909">
        <v>9.7100000000000009</v>
      </c>
      <c r="T3909">
        <f t="shared" si="61"/>
        <v>1075.68</v>
      </c>
    </row>
    <row r="3910" spans="1:20" x14ac:dyDescent="0.25">
      <c r="A3910">
        <v>3909</v>
      </c>
      <c r="B3910">
        <v>86165</v>
      </c>
      <c r="C3910" t="s">
        <v>919</v>
      </c>
      <c r="D3910" t="s">
        <v>20</v>
      </c>
      <c r="E3910" t="s">
        <v>21</v>
      </c>
      <c r="F3910" t="s">
        <v>40</v>
      </c>
      <c r="G3910" t="s">
        <v>23</v>
      </c>
      <c r="H3910" t="s">
        <v>206</v>
      </c>
      <c r="I3910" t="s">
        <v>28</v>
      </c>
      <c r="J3910" t="s">
        <v>29</v>
      </c>
      <c r="K3910" t="s">
        <v>1114</v>
      </c>
      <c r="L3910" t="s">
        <v>192</v>
      </c>
      <c r="M3910" t="s">
        <v>125</v>
      </c>
      <c r="N3910" s="2">
        <v>40532</v>
      </c>
      <c r="O3910" s="2">
        <v>40535</v>
      </c>
      <c r="P3910">
        <v>4</v>
      </c>
      <c r="Q3910" s="1">
        <v>7.0000000000000007E-2</v>
      </c>
      <c r="R3910">
        <v>195.99</v>
      </c>
      <c r="S3910">
        <v>4.2</v>
      </c>
      <c r="T3910">
        <f t="shared" si="61"/>
        <v>783.96</v>
      </c>
    </row>
    <row r="3911" spans="1:20" x14ac:dyDescent="0.25">
      <c r="A3911">
        <v>3910</v>
      </c>
      <c r="B3911">
        <v>90411</v>
      </c>
      <c r="C3911" t="s">
        <v>910</v>
      </c>
      <c r="D3911" t="s">
        <v>20</v>
      </c>
      <c r="E3911" t="s">
        <v>39</v>
      </c>
      <c r="F3911" t="s">
        <v>22</v>
      </c>
      <c r="G3911" t="s">
        <v>48</v>
      </c>
      <c r="H3911" t="s">
        <v>89</v>
      </c>
      <c r="I3911" t="s">
        <v>28</v>
      </c>
      <c r="J3911" t="s">
        <v>29</v>
      </c>
      <c r="K3911" t="s">
        <v>58</v>
      </c>
      <c r="L3911" t="s">
        <v>44</v>
      </c>
      <c r="M3911" t="s">
        <v>182</v>
      </c>
      <c r="N3911" s="2">
        <v>40804</v>
      </c>
      <c r="O3911" s="2">
        <v>40808</v>
      </c>
      <c r="P3911">
        <v>5</v>
      </c>
      <c r="Q3911" s="1">
        <v>0.06</v>
      </c>
      <c r="R3911">
        <v>3.85</v>
      </c>
      <c r="S3911">
        <v>0.7</v>
      </c>
      <c r="T3911">
        <f t="shared" si="61"/>
        <v>19.25</v>
      </c>
    </row>
    <row r="3912" spans="1:20" x14ac:dyDescent="0.25">
      <c r="A3912">
        <v>3911</v>
      </c>
      <c r="B3912">
        <v>90411</v>
      </c>
      <c r="C3912" t="s">
        <v>1275</v>
      </c>
      <c r="D3912" t="s">
        <v>20</v>
      </c>
      <c r="E3912" t="s">
        <v>21</v>
      </c>
      <c r="F3912" t="s">
        <v>22</v>
      </c>
      <c r="G3912" t="s">
        <v>48</v>
      </c>
      <c r="H3912" t="s">
        <v>203</v>
      </c>
      <c r="I3912" t="s">
        <v>28</v>
      </c>
      <c r="J3912" t="s">
        <v>29</v>
      </c>
      <c r="K3912" t="s">
        <v>208</v>
      </c>
      <c r="L3912" t="s">
        <v>26</v>
      </c>
      <c r="M3912" t="s">
        <v>331</v>
      </c>
      <c r="N3912" s="2">
        <v>40804</v>
      </c>
      <c r="O3912" s="2">
        <v>40808</v>
      </c>
      <c r="P3912">
        <v>16</v>
      </c>
      <c r="Q3912" s="1">
        <v>0.01</v>
      </c>
      <c r="R3912">
        <v>22.24</v>
      </c>
      <c r="S3912">
        <v>1.99</v>
      </c>
      <c r="T3912">
        <f t="shared" si="61"/>
        <v>355.84</v>
      </c>
    </row>
    <row r="3913" spans="1:20" x14ac:dyDescent="0.25">
      <c r="A3913">
        <v>3912</v>
      </c>
      <c r="B3913">
        <v>90411</v>
      </c>
      <c r="C3913" t="s">
        <v>1275</v>
      </c>
      <c r="D3913" t="s">
        <v>20</v>
      </c>
      <c r="E3913" t="s">
        <v>187</v>
      </c>
      <c r="F3913" t="s">
        <v>22</v>
      </c>
      <c r="G3913" t="s">
        <v>48</v>
      </c>
      <c r="H3913" t="s">
        <v>219</v>
      </c>
      <c r="I3913" t="s">
        <v>28</v>
      </c>
      <c r="J3913" t="s">
        <v>29</v>
      </c>
      <c r="K3913" t="s">
        <v>181</v>
      </c>
      <c r="L3913" t="s">
        <v>192</v>
      </c>
      <c r="M3913" t="s">
        <v>444</v>
      </c>
      <c r="N3913" s="2">
        <v>40804</v>
      </c>
      <c r="O3913" s="2">
        <v>40811</v>
      </c>
      <c r="P3913">
        <v>10</v>
      </c>
      <c r="Q3913" s="1">
        <v>0.04</v>
      </c>
      <c r="R3913">
        <v>54.74</v>
      </c>
      <c r="S3913">
        <v>14.83</v>
      </c>
      <c r="T3913">
        <f t="shared" si="61"/>
        <v>547.4</v>
      </c>
    </row>
    <row r="3914" spans="1:20" x14ac:dyDescent="0.25">
      <c r="A3914">
        <v>3913</v>
      </c>
      <c r="B3914">
        <v>90207</v>
      </c>
      <c r="C3914" t="s">
        <v>2047</v>
      </c>
      <c r="D3914" t="s">
        <v>20</v>
      </c>
      <c r="E3914" t="s">
        <v>21</v>
      </c>
      <c r="F3914" t="s">
        <v>40</v>
      </c>
      <c r="G3914" t="s">
        <v>41</v>
      </c>
      <c r="H3914" t="s">
        <v>203</v>
      </c>
      <c r="I3914" t="s">
        <v>28</v>
      </c>
      <c r="J3914" t="s">
        <v>29</v>
      </c>
      <c r="K3914" t="s">
        <v>409</v>
      </c>
      <c r="L3914" t="s">
        <v>746</v>
      </c>
      <c r="M3914" t="s">
        <v>264</v>
      </c>
      <c r="N3914" s="2">
        <v>40983</v>
      </c>
      <c r="O3914" s="2">
        <v>40983</v>
      </c>
      <c r="P3914">
        <v>14</v>
      </c>
      <c r="Q3914" s="1">
        <v>0.09</v>
      </c>
      <c r="R3914">
        <v>599.99</v>
      </c>
      <c r="S3914">
        <v>24.49</v>
      </c>
      <c r="T3914">
        <f t="shared" si="61"/>
        <v>8399.86</v>
      </c>
    </row>
    <row r="3915" spans="1:20" x14ac:dyDescent="0.25">
      <c r="A3915">
        <v>3914</v>
      </c>
      <c r="B3915">
        <v>90207</v>
      </c>
      <c r="C3915" t="s">
        <v>2047</v>
      </c>
      <c r="D3915" t="s">
        <v>20</v>
      </c>
      <c r="E3915" t="s">
        <v>21</v>
      </c>
      <c r="F3915" t="s">
        <v>40</v>
      </c>
      <c r="G3915" t="s">
        <v>41</v>
      </c>
      <c r="H3915" t="s">
        <v>206</v>
      </c>
      <c r="I3915" t="s">
        <v>28</v>
      </c>
      <c r="J3915" t="s">
        <v>29</v>
      </c>
      <c r="K3915" t="s">
        <v>1447</v>
      </c>
      <c r="L3915" t="s">
        <v>192</v>
      </c>
      <c r="M3915" t="s">
        <v>370</v>
      </c>
      <c r="N3915" s="2">
        <v>40983</v>
      </c>
      <c r="O3915" s="2">
        <v>40984</v>
      </c>
      <c r="P3915">
        <v>2</v>
      </c>
      <c r="Q3915" s="1">
        <v>0.03</v>
      </c>
      <c r="R3915">
        <v>125.99</v>
      </c>
      <c r="S3915">
        <v>8.08</v>
      </c>
      <c r="T3915">
        <f t="shared" si="61"/>
        <v>251.98</v>
      </c>
    </row>
    <row r="3916" spans="1:20" x14ac:dyDescent="0.25">
      <c r="A3916">
        <v>3915</v>
      </c>
      <c r="B3916">
        <v>90682</v>
      </c>
      <c r="C3916" t="s">
        <v>838</v>
      </c>
      <c r="D3916" t="s">
        <v>578</v>
      </c>
      <c r="E3916" t="s">
        <v>187</v>
      </c>
      <c r="F3916" t="s">
        <v>47</v>
      </c>
      <c r="G3916" t="s">
        <v>93</v>
      </c>
      <c r="H3916" t="s">
        <v>219</v>
      </c>
      <c r="I3916" t="s">
        <v>28</v>
      </c>
      <c r="J3916" t="s">
        <v>56</v>
      </c>
      <c r="K3916" t="s">
        <v>71</v>
      </c>
      <c r="L3916" t="s">
        <v>330</v>
      </c>
      <c r="M3916" t="s">
        <v>114</v>
      </c>
      <c r="N3916" s="2">
        <v>41360</v>
      </c>
      <c r="O3916" s="2">
        <v>41361</v>
      </c>
      <c r="P3916">
        <v>9</v>
      </c>
      <c r="Q3916" s="1">
        <v>0.01</v>
      </c>
      <c r="R3916">
        <v>150.97999999999999</v>
      </c>
      <c r="S3916">
        <v>66.27</v>
      </c>
      <c r="T3916">
        <f t="shared" si="61"/>
        <v>1358.82</v>
      </c>
    </row>
    <row r="3917" spans="1:20" x14ac:dyDescent="0.25">
      <c r="A3917">
        <v>3916</v>
      </c>
      <c r="B3917">
        <v>91220</v>
      </c>
      <c r="C3917" t="s">
        <v>1398</v>
      </c>
      <c r="D3917" t="s">
        <v>20</v>
      </c>
      <c r="E3917" t="s">
        <v>39</v>
      </c>
      <c r="F3917" t="s">
        <v>31</v>
      </c>
      <c r="G3917" t="s">
        <v>93</v>
      </c>
      <c r="H3917" t="s">
        <v>42</v>
      </c>
      <c r="I3917" t="s">
        <v>28</v>
      </c>
      <c r="J3917" t="s">
        <v>56</v>
      </c>
      <c r="K3917" t="s">
        <v>101</v>
      </c>
      <c r="L3917" t="s">
        <v>44</v>
      </c>
      <c r="M3917" t="s">
        <v>296</v>
      </c>
      <c r="N3917" s="2">
        <v>40905</v>
      </c>
      <c r="O3917" s="2">
        <v>40907</v>
      </c>
      <c r="P3917">
        <v>16</v>
      </c>
      <c r="Q3917" s="1">
        <v>0.05</v>
      </c>
      <c r="R3917">
        <v>5.84</v>
      </c>
      <c r="S3917">
        <v>1.2</v>
      </c>
      <c r="T3917">
        <f t="shared" si="61"/>
        <v>93.44</v>
      </c>
    </row>
    <row r="3918" spans="1:20" x14ac:dyDescent="0.25">
      <c r="A3918">
        <v>3917</v>
      </c>
      <c r="B3918">
        <v>90517</v>
      </c>
      <c r="C3918" t="s">
        <v>127</v>
      </c>
      <c r="D3918" t="s">
        <v>20</v>
      </c>
      <c r="E3918" t="s">
        <v>21</v>
      </c>
      <c r="F3918" t="s">
        <v>22</v>
      </c>
      <c r="G3918" t="s">
        <v>32</v>
      </c>
      <c r="H3918" t="s">
        <v>206</v>
      </c>
      <c r="I3918" t="s">
        <v>28</v>
      </c>
      <c r="J3918" t="s">
        <v>56</v>
      </c>
      <c r="K3918" t="s">
        <v>1138</v>
      </c>
      <c r="L3918" t="s">
        <v>192</v>
      </c>
      <c r="M3918" t="s">
        <v>123</v>
      </c>
      <c r="N3918" s="2">
        <v>40797</v>
      </c>
      <c r="O3918" s="2">
        <v>40799</v>
      </c>
      <c r="P3918">
        <v>17</v>
      </c>
      <c r="Q3918" s="1">
        <v>0.1</v>
      </c>
      <c r="R3918">
        <v>15.98</v>
      </c>
      <c r="S3918">
        <v>6.5</v>
      </c>
      <c r="T3918">
        <f t="shared" si="61"/>
        <v>271.66000000000003</v>
      </c>
    </row>
    <row r="3919" spans="1:20" x14ac:dyDescent="0.25">
      <c r="A3919">
        <v>3918</v>
      </c>
      <c r="B3919">
        <v>91211</v>
      </c>
      <c r="C3919" t="s">
        <v>970</v>
      </c>
      <c r="D3919" t="s">
        <v>20</v>
      </c>
      <c r="E3919" t="s">
        <v>39</v>
      </c>
      <c r="F3919" t="s">
        <v>22</v>
      </c>
      <c r="G3919" t="s">
        <v>23</v>
      </c>
      <c r="H3919" t="s">
        <v>89</v>
      </c>
      <c r="I3919" t="s">
        <v>28</v>
      </c>
      <c r="J3919" t="s">
        <v>56</v>
      </c>
      <c r="K3919" t="s">
        <v>149</v>
      </c>
      <c r="L3919" t="s">
        <v>192</v>
      </c>
      <c r="M3919" t="s">
        <v>86</v>
      </c>
      <c r="N3919" s="2">
        <v>41432</v>
      </c>
      <c r="O3919" s="2">
        <v>41434</v>
      </c>
      <c r="P3919">
        <v>14</v>
      </c>
      <c r="Q3919" s="1">
        <v>0.04</v>
      </c>
      <c r="R3919">
        <v>11.58</v>
      </c>
      <c r="S3919">
        <v>6.97</v>
      </c>
      <c r="T3919">
        <f t="shared" si="61"/>
        <v>162.12</v>
      </c>
    </row>
    <row r="3920" spans="1:20" x14ac:dyDescent="0.25">
      <c r="A3920">
        <v>3919</v>
      </c>
      <c r="B3920">
        <v>91222</v>
      </c>
      <c r="C3920" t="s">
        <v>2205</v>
      </c>
      <c r="D3920" t="s">
        <v>20</v>
      </c>
      <c r="E3920" t="s">
        <v>21</v>
      </c>
      <c r="F3920" t="s">
        <v>31</v>
      </c>
      <c r="G3920" t="s">
        <v>48</v>
      </c>
      <c r="H3920" t="s">
        <v>33</v>
      </c>
      <c r="I3920" t="s">
        <v>28</v>
      </c>
      <c r="J3920" t="s">
        <v>56</v>
      </c>
      <c r="K3920" t="s">
        <v>34</v>
      </c>
      <c r="L3920" t="s">
        <v>26</v>
      </c>
      <c r="M3920" t="s">
        <v>255</v>
      </c>
      <c r="N3920" s="2">
        <v>40942</v>
      </c>
      <c r="O3920" s="2">
        <v>40949</v>
      </c>
      <c r="P3920">
        <v>8</v>
      </c>
      <c r="Q3920" s="1">
        <v>0.04</v>
      </c>
      <c r="R3920">
        <v>39.479999999999997</v>
      </c>
      <c r="S3920">
        <v>1.99</v>
      </c>
      <c r="T3920">
        <f t="shared" si="61"/>
        <v>315.83999999999997</v>
      </c>
    </row>
    <row r="3921" spans="1:20" x14ac:dyDescent="0.25">
      <c r="A3921">
        <v>3920</v>
      </c>
      <c r="B3921">
        <v>90412</v>
      </c>
      <c r="C3921" t="s">
        <v>1275</v>
      </c>
      <c r="D3921" t="s">
        <v>20</v>
      </c>
      <c r="E3921" t="s">
        <v>39</v>
      </c>
      <c r="F3921" t="s">
        <v>22</v>
      </c>
      <c r="G3921" t="s">
        <v>48</v>
      </c>
      <c r="H3921" t="s">
        <v>61</v>
      </c>
      <c r="I3921" t="s">
        <v>28</v>
      </c>
      <c r="J3921" t="s">
        <v>56</v>
      </c>
      <c r="K3921" t="s">
        <v>116</v>
      </c>
      <c r="L3921" t="s">
        <v>44</v>
      </c>
      <c r="M3921" t="s">
        <v>294</v>
      </c>
      <c r="N3921" s="2">
        <v>41014</v>
      </c>
      <c r="O3921" s="2">
        <v>41018</v>
      </c>
      <c r="P3921">
        <v>14</v>
      </c>
      <c r="Q3921" s="1">
        <v>0</v>
      </c>
      <c r="R3921">
        <v>7.08</v>
      </c>
      <c r="S3921">
        <v>2.35</v>
      </c>
      <c r="T3921">
        <f t="shared" si="61"/>
        <v>99.12</v>
      </c>
    </row>
    <row r="3922" spans="1:20" x14ac:dyDescent="0.25">
      <c r="A3922">
        <v>3921</v>
      </c>
      <c r="B3922">
        <v>90412</v>
      </c>
      <c r="C3922" t="s">
        <v>1275</v>
      </c>
      <c r="D3922" t="s">
        <v>578</v>
      </c>
      <c r="E3922" t="s">
        <v>187</v>
      </c>
      <c r="F3922" t="s">
        <v>22</v>
      </c>
      <c r="G3922" t="s">
        <v>48</v>
      </c>
      <c r="H3922" t="s">
        <v>219</v>
      </c>
      <c r="I3922" t="s">
        <v>28</v>
      </c>
      <c r="J3922" t="s">
        <v>56</v>
      </c>
      <c r="K3922" t="s">
        <v>189</v>
      </c>
      <c r="L3922" t="s">
        <v>330</v>
      </c>
      <c r="M3922" t="s">
        <v>246</v>
      </c>
      <c r="N3922" s="2">
        <v>41014</v>
      </c>
      <c r="O3922" s="2">
        <v>41014</v>
      </c>
      <c r="P3922">
        <v>13</v>
      </c>
      <c r="Q3922" s="1">
        <v>0</v>
      </c>
      <c r="R3922">
        <v>145.97999999999999</v>
      </c>
      <c r="S3922">
        <v>51.92</v>
      </c>
      <c r="T3922">
        <f t="shared" si="61"/>
        <v>1897.7399999999998</v>
      </c>
    </row>
    <row r="3923" spans="1:20" x14ac:dyDescent="0.25">
      <c r="A3923">
        <v>3922</v>
      </c>
      <c r="B3923">
        <v>90505</v>
      </c>
      <c r="C3923" t="s">
        <v>856</v>
      </c>
      <c r="D3923" t="s">
        <v>578</v>
      </c>
      <c r="E3923" t="s">
        <v>187</v>
      </c>
      <c r="F3923" t="s">
        <v>31</v>
      </c>
      <c r="G3923" t="s">
        <v>93</v>
      </c>
      <c r="H3923" t="s">
        <v>188</v>
      </c>
      <c r="I3923" t="s">
        <v>28</v>
      </c>
      <c r="J3923" t="s">
        <v>56</v>
      </c>
      <c r="K3923" t="s">
        <v>68</v>
      </c>
      <c r="L3923" t="s">
        <v>283</v>
      </c>
      <c r="M3923" t="s">
        <v>102</v>
      </c>
      <c r="N3923" s="2">
        <v>41118</v>
      </c>
      <c r="O3923" s="2">
        <v>41120</v>
      </c>
      <c r="P3923">
        <v>1</v>
      </c>
      <c r="Q3923" s="1">
        <v>7.0000000000000007E-2</v>
      </c>
      <c r="R3923">
        <v>122.99</v>
      </c>
      <c r="S3923">
        <v>70.2</v>
      </c>
      <c r="T3923">
        <f t="shared" si="61"/>
        <v>122.99</v>
      </c>
    </row>
    <row r="3924" spans="1:20" x14ac:dyDescent="0.25">
      <c r="A3924">
        <v>3923</v>
      </c>
      <c r="B3924">
        <v>90339</v>
      </c>
      <c r="C3924" t="s">
        <v>877</v>
      </c>
      <c r="D3924" t="s">
        <v>38</v>
      </c>
      <c r="E3924" t="s">
        <v>39</v>
      </c>
      <c r="F3924" t="s">
        <v>31</v>
      </c>
      <c r="G3924" t="s">
        <v>41</v>
      </c>
      <c r="H3924" t="s">
        <v>42</v>
      </c>
      <c r="I3924" t="s">
        <v>28</v>
      </c>
      <c r="J3924" t="s">
        <v>56</v>
      </c>
      <c r="K3924" t="s">
        <v>228</v>
      </c>
      <c r="L3924" t="s">
        <v>192</v>
      </c>
      <c r="M3924" t="s">
        <v>178</v>
      </c>
      <c r="N3924" s="2">
        <v>40524</v>
      </c>
      <c r="O3924" s="2">
        <v>40526</v>
      </c>
      <c r="P3924">
        <v>15</v>
      </c>
      <c r="Q3924" s="1">
        <v>0.1</v>
      </c>
      <c r="R3924">
        <v>8.8800000000000008</v>
      </c>
      <c r="S3924">
        <v>6.28</v>
      </c>
      <c r="T3924">
        <f t="shared" si="61"/>
        <v>133.20000000000002</v>
      </c>
    </row>
    <row r="3925" spans="1:20" x14ac:dyDescent="0.25">
      <c r="A3925">
        <v>3924</v>
      </c>
      <c r="B3925">
        <v>90880</v>
      </c>
      <c r="C3925" t="s">
        <v>1122</v>
      </c>
      <c r="D3925" t="s">
        <v>20</v>
      </c>
      <c r="E3925" t="s">
        <v>39</v>
      </c>
      <c r="F3925" t="s">
        <v>22</v>
      </c>
      <c r="G3925" t="s">
        <v>32</v>
      </c>
      <c r="H3925" t="s">
        <v>78</v>
      </c>
      <c r="I3925" t="s">
        <v>28</v>
      </c>
      <c r="J3925" t="s">
        <v>56</v>
      </c>
      <c r="K3925" t="s">
        <v>105</v>
      </c>
      <c r="L3925" t="s">
        <v>192</v>
      </c>
      <c r="M3925" t="s">
        <v>294</v>
      </c>
      <c r="N3925" s="2">
        <v>40437</v>
      </c>
      <c r="O3925" s="2">
        <v>40438</v>
      </c>
      <c r="P3925">
        <v>23</v>
      </c>
      <c r="Q3925" s="1">
        <v>0</v>
      </c>
      <c r="R3925">
        <v>387.99</v>
      </c>
      <c r="S3925">
        <v>19.989999999999998</v>
      </c>
      <c r="T3925">
        <f t="shared" si="61"/>
        <v>8923.77</v>
      </c>
    </row>
    <row r="3926" spans="1:20" x14ac:dyDescent="0.25">
      <c r="A3926">
        <v>3925</v>
      </c>
      <c r="B3926">
        <v>91225</v>
      </c>
      <c r="C3926" t="s">
        <v>1651</v>
      </c>
      <c r="D3926" t="s">
        <v>20</v>
      </c>
      <c r="E3926" t="s">
        <v>39</v>
      </c>
      <c r="F3926" t="s">
        <v>22</v>
      </c>
      <c r="G3926" t="s">
        <v>32</v>
      </c>
      <c r="H3926" t="s">
        <v>54</v>
      </c>
      <c r="I3926" t="s">
        <v>28</v>
      </c>
      <c r="J3926" t="s">
        <v>56</v>
      </c>
      <c r="K3926" t="s">
        <v>226</v>
      </c>
      <c r="L3926" t="s">
        <v>44</v>
      </c>
      <c r="M3926" t="s">
        <v>123</v>
      </c>
      <c r="N3926" s="2">
        <v>40965</v>
      </c>
      <c r="O3926" s="2">
        <v>40966</v>
      </c>
      <c r="P3926">
        <v>5</v>
      </c>
      <c r="Q3926" s="1">
        <v>0.08</v>
      </c>
      <c r="R3926">
        <v>9.27</v>
      </c>
      <c r="S3926">
        <v>4.3899999999999997</v>
      </c>
      <c r="T3926">
        <f t="shared" si="61"/>
        <v>46.349999999999994</v>
      </c>
    </row>
    <row r="3927" spans="1:20" x14ac:dyDescent="0.25">
      <c r="A3927">
        <v>3926</v>
      </c>
      <c r="B3927">
        <v>86759</v>
      </c>
      <c r="C3927" t="s">
        <v>404</v>
      </c>
      <c r="D3927" t="s">
        <v>20</v>
      </c>
      <c r="E3927" t="s">
        <v>39</v>
      </c>
      <c r="F3927" t="s">
        <v>22</v>
      </c>
      <c r="G3927" t="s">
        <v>41</v>
      </c>
      <c r="H3927" t="s">
        <v>42</v>
      </c>
      <c r="I3927" t="s">
        <v>28</v>
      </c>
      <c r="J3927" t="s">
        <v>56</v>
      </c>
      <c r="K3927" t="s">
        <v>95</v>
      </c>
      <c r="L3927" t="s">
        <v>192</v>
      </c>
      <c r="M3927" t="s">
        <v>227</v>
      </c>
      <c r="N3927" s="2">
        <v>40944</v>
      </c>
      <c r="O3927" s="2">
        <v>40945</v>
      </c>
      <c r="P3927">
        <v>1</v>
      </c>
      <c r="Q3927" s="1">
        <v>7.0000000000000007E-2</v>
      </c>
      <c r="R3927">
        <v>19.98</v>
      </c>
      <c r="S3927">
        <v>5.97</v>
      </c>
      <c r="T3927">
        <f t="shared" si="61"/>
        <v>19.98</v>
      </c>
    </row>
    <row r="3928" spans="1:20" x14ac:dyDescent="0.25">
      <c r="A3928">
        <v>3927</v>
      </c>
      <c r="B3928">
        <v>90181</v>
      </c>
      <c r="C3928" t="s">
        <v>696</v>
      </c>
      <c r="D3928" t="s">
        <v>38</v>
      </c>
      <c r="E3928" t="s">
        <v>39</v>
      </c>
      <c r="F3928" t="s">
        <v>47</v>
      </c>
      <c r="G3928" t="s">
        <v>48</v>
      </c>
      <c r="H3928" t="s">
        <v>78</v>
      </c>
      <c r="I3928" t="s">
        <v>28</v>
      </c>
      <c r="J3928" t="s">
        <v>56</v>
      </c>
      <c r="K3928" t="s">
        <v>62</v>
      </c>
      <c r="L3928" t="s">
        <v>44</v>
      </c>
      <c r="M3928" t="s">
        <v>134</v>
      </c>
      <c r="N3928" s="2">
        <v>41067</v>
      </c>
      <c r="O3928" s="2">
        <v>41071</v>
      </c>
      <c r="P3928">
        <v>2</v>
      </c>
      <c r="Q3928" s="1">
        <v>0.05</v>
      </c>
      <c r="R3928">
        <v>2.98</v>
      </c>
      <c r="S3928">
        <v>2.0299999999999998</v>
      </c>
      <c r="T3928">
        <f t="shared" si="61"/>
        <v>5.96</v>
      </c>
    </row>
    <row r="3929" spans="1:20" x14ac:dyDescent="0.25">
      <c r="A3929">
        <v>3928</v>
      </c>
      <c r="B3929">
        <v>89977</v>
      </c>
      <c r="C3929" t="s">
        <v>710</v>
      </c>
      <c r="D3929" t="s">
        <v>20</v>
      </c>
      <c r="E3929" t="s">
        <v>21</v>
      </c>
      <c r="F3929" t="s">
        <v>31</v>
      </c>
      <c r="G3929" t="s">
        <v>23</v>
      </c>
      <c r="H3929" t="s">
        <v>203</v>
      </c>
      <c r="I3929" t="s">
        <v>28</v>
      </c>
      <c r="J3929" t="s">
        <v>56</v>
      </c>
      <c r="K3929" t="s">
        <v>213</v>
      </c>
      <c r="L3929" t="s">
        <v>746</v>
      </c>
      <c r="M3929" t="s">
        <v>35</v>
      </c>
      <c r="N3929" s="2">
        <v>41173</v>
      </c>
      <c r="O3929" s="2">
        <v>41175</v>
      </c>
      <c r="P3929">
        <v>14</v>
      </c>
      <c r="Q3929" s="1">
        <v>0.04</v>
      </c>
      <c r="R3929">
        <v>699.99</v>
      </c>
      <c r="S3929">
        <v>24.49</v>
      </c>
      <c r="T3929">
        <f t="shared" si="61"/>
        <v>9799.86</v>
      </c>
    </row>
    <row r="3930" spans="1:20" x14ac:dyDescent="0.25">
      <c r="A3930">
        <v>3929</v>
      </c>
      <c r="B3930">
        <v>86839</v>
      </c>
      <c r="C3930" t="s">
        <v>254</v>
      </c>
      <c r="D3930" t="s">
        <v>20</v>
      </c>
      <c r="E3930" t="s">
        <v>39</v>
      </c>
      <c r="F3930" t="s">
        <v>31</v>
      </c>
      <c r="G3930" t="s">
        <v>93</v>
      </c>
      <c r="H3930" t="s">
        <v>49</v>
      </c>
      <c r="I3930" t="s">
        <v>28</v>
      </c>
      <c r="J3930" t="s">
        <v>56</v>
      </c>
      <c r="K3930" t="s">
        <v>119</v>
      </c>
      <c r="L3930" t="s">
        <v>192</v>
      </c>
      <c r="M3930" t="s">
        <v>69</v>
      </c>
      <c r="N3930" s="2">
        <v>40326</v>
      </c>
      <c r="O3930" s="2">
        <v>40326</v>
      </c>
      <c r="P3930">
        <v>10</v>
      </c>
      <c r="Q3930" s="1">
        <v>0.01</v>
      </c>
      <c r="R3930">
        <v>35.94</v>
      </c>
      <c r="S3930">
        <v>6.66</v>
      </c>
      <c r="T3930">
        <f t="shared" si="61"/>
        <v>359.4</v>
      </c>
    </row>
    <row r="3931" spans="1:20" x14ac:dyDescent="0.25">
      <c r="A3931">
        <v>3930</v>
      </c>
      <c r="B3931">
        <v>89563</v>
      </c>
      <c r="C3931" t="s">
        <v>611</v>
      </c>
      <c r="D3931" t="s">
        <v>20</v>
      </c>
      <c r="E3931" t="s">
        <v>21</v>
      </c>
      <c r="F3931" t="s">
        <v>47</v>
      </c>
      <c r="G3931" t="s">
        <v>41</v>
      </c>
      <c r="H3931" t="s">
        <v>33</v>
      </c>
      <c r="I3931" t="s">
        <v>28</v>
      </c>
      <c r="J3931" t="s">
        <v>56</v>
      </c>
      <c r="K3931" t="s">
        <v>204</v>
      </c>
      <c r="L3931" t="s">
        <v>706</v>
      </c>
      <c r="M3931" t="s">
        <v>160</v>
      </c>
      <c r="N3931" s="2">
        <v>41592</v>
      </c>
      <c r="O3931" s="2">
        <v>41592</v>
      </c>
      <c r="P3931">
        <v>43</v>
      </c>
      <c r="Q3931" s="1">
        <v>0.01</v>
      </c>
      <c r="R3931">
        <v>140.99</v>
      </c>
      <c r="S3931">
        <v>13.99</v>
      </c>
      <c r="T3931">
        <f t="shared" si="61"/>
        <v>6062.5700000000006</v>
      </c>
    </row>
    <row r="3932" spans="1:20" x14ac:dyDescent="0.25">
      <c r="A3932">
        <v>3931</v>
      </c>
      <c r="B3932">
        <v>88984</v>
      </c>
      <c r="C3932" t="s">
        <v>2214</v>
      </c>
      <c r="D3932" t="s">
        <v>578</v>
      </c>
      <c r="E3932" t="s">
        <v>21</v>
      </c>
      <c r="F3932" t="s">
        <v>31</v>
      </c>
      <c r="G3932" t="s">
        <v>32</v>
      </c>
      <c r="H3932" t="s">
        <v>206</v>
      </c>
      <c r="I3932" t="s">
        <v>28</v>
      </c>
      <c r="J3932" t="s">
        <v>56</v>
      </c>
      <c r="K3932" t="s">
        <v>1114</v>
      </c>
      <c r="L3932" t="s">
        <v>283</v>
      </c>
      <c r="M3932" t="s">
        <v>214</v>
      </c>
      <c r="N3932" s="2">
        <v>41630</v>
      </c>
      <c r="O3932" s="2">
        <v>41633</v>
      </c>
      <c r="P3932">
        <v>2</v>
      </c>
      <c r="Q3932" s="1">
        <v>7.0000000000000007E-2</v>
      </c>
      <c r="R3932">
        <v>120.97</v>
      </c>
      <c r="S3932">
        <v>26.3</v>
      </c>
      <c r="T3932">
        <f t="shared" si="61"/>
        <v>241.94</v>
      </c>
    </row>
    <row r="3933" spans="1:20" x14ac:dyDescent="0.25">
      <c r="A3933">
        <v>3932</v>
      </c>
      <c r="B3933">
        <v>87023</v>
      </c>
      <c r="C3933" t="s">
        <v>1265</v>
      </c>
      <c r="D3933" t="s">
        <v>20</v>
      </c>
      <c r="E3933" t="s">
        <v>187</v>
      </c>
      <c r="F3933" t="s">
        <v>31</v>
      </c>
      <c r="G3933" t="s">
        <v>32</v>
      </c>
      <c r="H3933" t="s">
        <v>225</v>
      </c>
      <c r="I3933" t="s">
        <v>28</v>
      </c>
      <c r="J3933" t="s">
        <v>56</v>
      </c>
      <c r="K3933" t="s">
        <v>98</v>
      </c>
      <c r="L3933" t="s">
        <v>44</v>
      </c>
      <c r="M3933" t="s">
        <v>121</v>
      </c>
      <c r="N3933" s="2">
        <v>41308</v>
      </c>
      <c r="O3933" s="2">
        <v>41310</v>
      </c>
      <c r="P3933">
        <v>9</v>
      </c>
      <c r="Q3933" s="1">
        <v>0.1</v>
      </c>
      <c r="R3933">
        <v>5.08</v>
      </c>
      <c r="S3933">
        <v>3.63</v>
      </c>
      <c r="T3933">
        <f t="shared" si="61"/>
        <v>45.72</v>
      </c>
    </row>
    <row r="3934" spans="1:20" x14ac:dyDescent="0.25">
      <c r="A3934">
        <v>3933</v>
      </c>
      <c r="B3934">
        <v>87020</v>
      </c>
      <c r="C3934" t="s">
        <v>1265</v>
      </c>
      <c r="D3934" t="s">
        <v>20</v>
      </c>
      <c r="E3934" t="s">
        <v>21</v>
      </c>
      <c r="F3934" t="s">
        <v>31</v>
      </c>
      <c r="G3934" t="s">
        <v>32</v>
      </c>
      <c r="H3934" t="s">
        <v>33</v>
      </c>
      <c r="I3934" t="s">
        <v>28</v>
      </c>
      <c r="J3934" t="s">
        <v>56</v>
      </c>
      <c r="K3934" t="s">
        <v>210</v>
      </c>
      <c r="L3934" t="s">
        <v>192</v>
      </c>
      <c r="M3934" t="s">
        <v>35</v>
      </c>
      <c r="N3934" s="2">
        <v>40212</v>
      </c>
      <c r="O3934" s="2">
        <v>40214</v>
      </c>
      <c r="P3934">
        <v>7</v>
      </c>
      <c r="Q3934" s="1">
        <v>0.02</v>
      </c>
      <c r="R3934">
        <v>35.99</v>
      </c>
      <c r="S3934">
        <v>5</v>
      </c>
      <c r="T3934">
        <f t="shared" si="61"/>
        <v>251.93</v>
      </c>
    </row>
    <row r="3935" spans="1:20" x14ac:dyDescent="0.25">
      <c r="A3935">
        <v>3934</v>
      </c>
      <c r="B3935">
        <v>86407</v>
      </c>
      <c r="C3935" t="s">
        <v>1182</v>
      </c>
      <c r="D3935" t="s">
        <v>578</v>
      </c>
      <c r="E3935" t="s">
        <v>187</v>
      </c>
      <c r="F3935" t="s">
        <v>31</v>
      </c>
      <c r="G3935" t="s">
        <v>32</v>
      </c>
      <c r="H3935" t="s">
        <v>225</v>
      </c>
      <c r="I3935" t="s">
        <v>28</v>
      </c>
      <c r="J3935" t="s">
        <v>56</v>
      </c>
      <c r="K3935" t="s">
        <v>189</v>
      </c>
      <c r="L3935" t="s">
        <v>330</v>
      </c>
      <c r="M3935" t="s">
        <v>35</v>
      </c>
      <c r="N3935" s="2">
        <v>41348</v>
      </c>
      <c r="O3935" s="2">
        <v>41349</v>
      </c>
      <c r="P3935">
        <v>1</v>
      </c>
      <c r="Q3935" s="1">
        <v>0.1</v>
      </c>
      <c r="R3935">
        <v>100.98</v>
      </c>
      <c r="S3935">
        <v>26.22</v>
      </c>
      <c r="T3935">
        <f t="shared" si="61"/>
        <v>100.98</v>
      </c>
    </row>
    <row r="3936" spans="1:20" x14ac:dyDescent="0.25">
      <c r="A3936">
        <v>3935</v>
      </c>
      <c r="B3936">
        <v>86407</v>
      </c>
      <c r="C3936" t="s">
        <v>1182</v>
      </c>
      <c r="D3936" t="s">
        <v>20</v>
      </c>
      <c r="E3936" t="s">
        <v>187</v>
      </c>
      <c r="F3936" t="s">
        <v>31</v>
      </c>
      <c r="G3936" t="s">
        <v>32</v>
      </c>
      <c r="H3936" t="s">
        <v>219</v>
      </c>
      <c r="I3936" t="s">
        <v>28</v>
      </c>
      <c r="J3936" t="s">
        <v>56</v>
      </c>
      <c r="K3936" t="s">
        <v>158</v>
      </c>
      <c r="L3936" t="s">
        <v>706</v>
      </c>
      <c r="M3936" t="s">
        <v>143</v>
      </c>
      <c r="N3936" s="2">
        <v>41348</v>
      </c>
      <c r="O3936" s="2">
        <v>41349</v>
      </c>
      <c r="P3936">
        <v>2</v>
      </c>
      <c r="Q3936" s="1">
        <v>0.03</v>
      </c>
      <c r="R3936">
        <v>51.65</v>
      </c>
      <c r="S3936">
        <v>18.45</v>
      </c>
      <c r="T3936">
        <f t="shared" si="61"/>
        <v>103.3</v>
      </c>
    </row>
    <row r="3937" spans="1:20" x14ac:dyDescent="0.25">
      <c r="A3937">
        <v>3936</v>
      </c>
      <c r="B3937">
        <v>87060</v>
      </c>
      <c r="C3937" t="s">
        <v>1493</v>
      </c>
      <c r="D3937" t="s">
        <v>20</v>
      </c>
      <c r="E3937" t="s">
        <v>39</v>
      </c>
      <c r="F3937" t="s">
        <v>40</v>
      </c>
      <c r="G3937" t="s">
        <v>48</v>
      </c>
      <c r="H3937" t="s">
        <v>49</v>
      </c>
      <c r="I3937" t="s">
        <v>28</v>
      </c>
      <c r="J3937" t="s">
        <v>56</v>
      </c>
      <c r="K3937" t="s">
        <v>228</v>
      </c>
      <c r="L3937" t="s">
        <v>192</v>
      </c>
      <c r="M3937" t="s">
        <v>469</v>
      </c>
      <c r="N3937" s="2">
        <v>40805</v>
      </c>
      <c r="O3937" s="2">
        <v>40807</v>
      </c>
      <c r="P3937">
        <v>10</v>
      </c>
      <c r="Q3937" s="1">
        <v>0.02</v>
      </c>
      <c r="R3937">
        <v>48.58</v>
      </c>
      <c r="S3937">
        <v>3.99</v>
      </c>
      <c r="T3937">
        <f t="shared" si="61"/>
        <v>485.79999999999995</v>
      </c>
    </row>
    <row r="3938" spans="1:20" x14ac:dyDescent="0.25">
      <c r="A3938">
        <v>3937</v>
      </c>
      <c r="B3938">
        <v>87060</v>
      </c>
      <c r="C3938" t="s">
        <v>1493</v>
      </c>
      <c r="D3938" t="s">
        <v>20</v>
      </c>
      <c r="E3938" t="s">
        <v>21</v>
      </c>
      <c r="F3938" t="s">
        <v>40</v>
      </c>
      <c r="G3938" t="s">
        <v>48</v>
      </c>
      <c r="H3938" t="s">
        <v>206</v>
      </c>
      <c r="I3938" t="s">
        <v>28</v>
      </c>
      <c r="J3938" t="s">
        <v>56</v>
      </c>
      <c r="K3938" t="s">
        <v>1447</v>
      </c>
      <c r="L3938" t="s">
        <v>192</v>
      </c>
      <c r="M3938" t="s">
        <v>469</v>
      </c>
      <c r="N3938" s="2">
        <v>40805</v>
      </c>
      <c r="O3938" s="2">
        <v>40807</v>
      </c>
      <c r="P3938">
        <v>3</v>
      </c>
      <c r="Q3938" s="1">
        <v>0.03</v>
      </c>
      <c r="R3938">
        <v>205.99</v>
      </c>
      <c r="S3938">
        <v>8.99</v>
      </c>
      <c r="T3938">
        <f t="shared" si="61"/>
        <v>617.97</v>
      </c>
    </row>
    <row r="3939" spans="1:20" x14ac:dyDescent="0.25">
      <c r="A3939">
        <v>3938</v>
      </c>
      <c r="B3939">
        <v>89494</v>
      </c>
      <c r="C3939" t="s">
        <v>324</v>
      </c>
      <c r="D3939" t="s">
        <v>20</v>
      </c>
      <c r="E3939" t="s">
        <v>39</v>
      </c>
      <c r="F3939" t="s">
        <v>22</v>
      </c>
      <c r="G3939" t="s">
        <v>93</v>
      </c>
      <c r="H3939" t="s">
        <v>49</v>
      </c>
      <c r="I3939" t="s">
        <v>28</v>
      </c>
      <c r="J3939" t="s">
        <v>56</v>
      </c>
      <c r="K3939" t="s">
        <v>221</v>
      </c>
      <c r="L3939" t="s">
        <v>192</v>
      </c>
      <c r="M3939" t="s">
        <v>444</v>
      </c>
      <c r="N3939" s="2">
        <v>41381</v>
      </c>
      <c r="O3939" s="2">
        <v>41382</v>
      </c>
      <c r="P3939">
        <v>1</v>
      </c>
      <c r="Q3939" s="1">
        <v>0.04</v>
      </c>
      <c r="R3939">
        <v>83.93</v>
      </c>
      <c r="S3939">
        <v>19.989999999999998</v>
      </c>
      <c r="T3939">
        <f t="shared" si="61"/>
        <v>83.93</v>
      </c>
    </row>
    <row r="3940" spans="1:20" x14ac:dyDescent="0.25">
      <c r="A3940">
        <v>3939</v>
      </c>
      <c r="B3940">
        <v>88682</v>
      </c>
      <c r="C3940" t="s">
        <v>164</v>
      </c>
      <c r="D3940" t="s">
        <v>20</v>
      </c>
      <c r="E3940" t="s">
        <v>39</v>
      </c>
      <c r="F3940" t="s">
        <v>47</v>
      </c>
      <c r="G3940" t="s">
        <v>93</v>
      </c>
      <c r="H3940" t="s">
        <v>61</v>
      </c>
      <c r="I3940" t="s">
        <v>28</v>
      </c>
      <c r="J3940" t="s">
        <v>56</v>
      </c>
      <c r="K3940" t="s">
        <v>165</v>
      </c>
      <c r="L3940" t="s">
        <v>44</v>
      </c>
      <c r="M3940" t="s">
        <v>114</v>
      </c>
      <c r="N3940" s="2">
        <v>40727</v>
      </c>
      <c r="O3940" s="2">
        <v>40728</v>
      </c>
      <c r="P3940">
        <v>10</v>
      </c>
      <c r="Q3940" s="1">
        <v>0.02</v>
      </c>
      <c r="R3940">
        <v>1.68</v>
      </c>
      <c r="S3940">
        <v>1.57</v>
      </c>
      <c r="T3940">
        <f t="shared" si="61"/>
        <v>16.8</v>
      </c>
    </row>
    <row r="3941" spans="1:20" x14ac:dyDescent="0.25">
      <c r="A3941">
        <v>3940</v>
      </c>
      <c r="B3941">
        <v>88682</v>
      </c>
      <c r="C3941" t="s">
        <v>164</v>
      </c>
      <c r="D3941" t="s">
        <v>20</v>
      </c>
      <c r="E3941" t="s">
        <v>39</v>
      </c>
      <c r="F3941" t="s">
        <v>47</v>
      </c>
      <c r="G3941" t="s">
        <v>93</v>
      </c>
      <c r="H3941" t="s">
        <v>94</v>
      </c>
      <c r="I3941" t="s">
        <v>28</v>
      </c>
      <c r="J3941" t="s">
        <v>56</v>
      </c>
      <c r="K3941" t="s">
        <v>105</v>
      </c>
      <c r="L3941" t="s">
        <v>44</v>
      </c>
      <c r="M3941" t="s">
        <v>167</v>
      </c>
      <c r="N3941" s="2">
        <v>40727</v>
      </c>
      <c r="O3941" s="2">
        <v>40729</v>
      </c>
      <c r="P3941">
        <v>14</v>
      </c>
      <c r="Q3941" s="1">
        <v>0.1</v>
      </c>
      <c r="R3941">
        <v>7.08</v>
      </c>
      <c r="S3941">
        <v>2.35</v>
      </c>
      <c r="T3941">
        <f t="shared" si="61"/>
        <v>99.12</v>
      </c>
    </row>
    <row r="3942" spans="1:20" x14ac:dyDescent="0.25">
      <c r="A3942">
        <v>3941</v>
      </c>
      <c r="B3942">
        <v>87847</v>
      </c>
      <c r="C3942" t="s">
        <v>1944</v>
      </c>
      <c r="D3942" t="s">
        <v>38</v>
      </c>
      <c r="E3942" t="s">
        <v>39</v>
      </c>
      <c r="F3942" t="s">
        <v>47</v>
      </c>
      <c r="G3942" t="s">
        <v>23</v>
      </c>
      <c r="H3942" t="s">
        <v>94</v>
      </c>
      <c r="I3942" t="s">
        <v>28</v>
      </c>
      <c r="J3942" t="s">
        <v>56</v>
      </c>
      <c r="K3942" t="s">
        <v>145</v>
      </c>
      <c r="L3942" t="s">
        <v>706</v>
      </c>
      <c r="M3942" t="s">
        <v>114</v>
      </c>
      <c r="N3942" s="2">
        <v>40314</v>
      </c>
      <c r="O3942" s="2">
        <v>40315</v>
      </c>
      <c r="P3942">
        <v>6</v>
      </c>
      <c r="Q3942" s="1">
        <v>0</v>
      </c>
      <c r="R3942">
        <v>14.42</v>
      </c>
      <c r="S3942">
        <v>6.75</v>
      </c>
      <c r="T3942">
        <f t="shared" si="61"/>
        <v>86.52</v>
      </c>
    </row>
    <row r="3943" spans="1:20" x14ac:dyDescent="0.25">
      <c r="A3943">
        <v>3942</v>
      </c>
      <c r="B3943">
        <v>88298</v>
      </c>
      <c r="C3943" t="s">
        <v>832</v>
      </c>
      <c r="D3943" t="s">
        <v>20</v>
      </c>
      <c r="E3943" t="s">
        <v>39</v>
      </c>
      <c r="F3943" t="s">
        <v>22</v>
      </c>
      <c r="G3943" t="s">
        <v>48</v>
      </c>
      <c r="H3943" t="s">
        <v>49</v>
      </c>
      <c r="I3943" t="s">
        <v>28</v>
      </c>
      <c r="J3943" t="s">
        <v>56</v>
      </c>
      <c r="K3943" t="s">
        <v>116</v>
      </c>
      <c r="L3943" t="s">
        <v>192</v>
      </c>
      <c r="M3943" t="s">
        <v>227</v>
      </c>
      <c r="N3943" s="2">
        <v>40484</v>
      </c>
      <c r="O3943" s="2">
        <v>40486</v>
      </c>
      <c r="P3943">
        <v>5</v>
      </c>
      <c r="Q3943" s="1">
        <v>0.04</v>
      </c>
      <c r="R3943">
        <v>8.6</v>
      </c>
      <c r="S3943">
        <v>6.19</v>
      </c>
      <c r="T3943">
        <f t="shared" si="61"/>
        <v>43</v>
      </c>
    </row>
    <row r="3944" spans="1:20" x14ac:dyDescent="0.25">
      <c r="A3944">
        <v>3943</v>
      </c>
      <c r="B3944">
        <v>88298</v>
      </c>
      <c r="C3944" t="s">
        <v>832</v>
      </c>
      <c r="D3944" t="s">
        <v>20</v>
      </c>
      <c r="E3944" t="s">
        <v>39</v>
      </c>
      <c r="F3944" t="s">
        <v>22</v>
      </c>
      <c r="G3944" t="s">
        <v>48</v>
      </c>
      <c r="H3944" t="s">
        <v>49</v>
      </c>
      <c r="I3944" t="s">
        <v>28</v>
      </c>
      <c r="J3944" t="s">
        <v>56</v>
      </c>
      <c r="K3944" t="s">
        <v>62</v>
      </c>
      <c r="L3944" t="s">
        <v>44</v>
      </c>
      <c r="M3944" t="s">
        <v>123</v>
      </c>
      <c r="N3944" s="2">
        <v>40484</v>
      </c>
      <c r="O3944" s="2">
        <v>40488</v>
      </c>
      <c r="P3944">
        <v>26</v>
      </c>
      <c r="Q3944" s="1">
        <v>0.01</v>
      </c>
      <c r="R3944">
        <v>3.58</v>
      </c>
      <c r="S3944">
        <v>1.63</v>
      </c>
      <c r="T3944">
        <f t="shared" si="61"/>
        <v>93.08</v>
      </c>
    </row>
    <row r="3945" spans="1:20" x14ac:dyDescent="0.25">
      <c r="A3945">
        <v>3944</v>
      </c>
      <c r="B3945">
        <v>88298</v>
      </c>
      <c r="C3945" t="s">
        <v>832</v>
      </c>
      <c r="D3945" t="s">
        <v>578</v>
      </c>
      <c r="E3945" t="s">
        <v>187</v>
      </c>
      <c r="F3945" t="s">
        <v>22</v>
      </c>
      <c r="G3945" t="s">
        <v>48</v>
      </c>
      <c r="H3945" t="s">
        <v>225</v>
      </c>
      <c r="I3945" t="s">
        <v>28</v>
      </c>
      <c r="J3945" t="s">
        <v>56</v>
      </c>
      <c r="K3945" t="s">
        <v>101</v>
      </c>
      <c r="L3945" t="s">
        <v>330</v>
      </c>
      <c r="M3945" t="s">
        <v>123</v>
      </c>
      <c r="N3945" s="2">
        <v>40484</v>
      </c>
      <c r="O3945" s="2">
        <v>40491</v>
      </c>
      <c r="P3945">
        <v>34</v>
      </c>
      <c r="Q3945" s="1">
        <v>0.08</v>
      </c>
      <c r="R3945">
        <v>105.49</v>
      </c>
      <c r="S3945">
        <v>41.64</v>
      </c>
      <c r="T3945">
        <f t="shared" si="61"/>
        <v>3586.66</v>
      </c>
    </row>
    <row r="3946" spans="1:20" x14ac:dyDescent="0.25">
      <c r="A3946">
        <v>3945</v>
      </c>
      <c r="B3946">
        <v>87235</v>
      </c>
      <c r="C3946" t="s">
        <v>1123</v>
      </c>
      <c r="D3946" t="s">
        <v>20</v>
      </c>
      <c r="E3946" t="s">
        <v>39</v>
      </c>
      <c r="F3946" t="s">
        <v>31</v>
      </c>
      <c r="G3946" t="s">
        <v>41</v>
      </c>
      <c r="H3946" t="s">
        <v>61</v>
      </c>
      <c r="I3946" t="s">
        <v>28</v>
      </c>
      <c r="J3946" t="s">
        <v>56</v>
      </c>
      <c r="K3946" t="s">
        <v>181</v>
      </c>
      <c r="L3946" t="s">
        <v>192</v>
      </c>
      <c r="M3946" t="s">
        <v>35</v>
      </c>
      <c r="N3946" s="2">
        <v>40728</v>
      </c>
      <c r="O3946" s="2">
        <v>40730</v>
      </c>
      <c r="P3946">
        <v>12</v>
      </c>
      <c r="Q3946" s="1">
        <v>0.1</v>
      </c>
      <c r="R3946">
        <v>37.700000000000003</v>
      </c>
      <c r="S3946">
        <v>2.99</v>
      </c>
      <c r="T3946">
        <f t="shared" si="61"/>
        <v>452.40000000000003</v>
      </c>
    </row>
    <row r="3947" spans="1:20" x14ac:dyDescent="0.25">
      <c r="A3947">
        <v>3946</v>
      </c>
      <c r="B3947">
        <v>90363</v>
      </c>
      <c r="C3947" t="s">
        <v>1959</v>
      </c>
      <c r="D3947" t="s">
        <v>20</v>
      </c>
      <c r="E3947" t="s">
        <v>39</v>
      </c>
      <c r="F3947" t="s">
        <v>31</v>
      </c>
      <c r="G3947" t="s">
        <v>93</v>
      </c>
      <c r="H3947" t="s">
        <v>94</v>
      </c>
      <c r="I3947" t="s">
        <v>28</v>
      </c>
      <c r="J3947" t="s">
        <v>56</v>
      </c>
      <c r="K3947" t="s">
        <v>79</v>
      </c>
      <c r="L3947" t="s">
        <v>192</v>
      </c>
      <c r="M3947" t="s">
        <v>91</v>
      </c>
      <c r="N3947" s="2">
        <v>40662</v>
      </c>
      <c r="O3947" s="2">
        <v>40665</v>
      </c>
      <c r="P3947">
        <v>3</v>
      </c>
      <c r="Q3947" s="1">
        <v>0.03</v>
      </c>
      <c r="R3947">
        <v>14.98</v>
      </c>
      <c r="S3947">
        <v>7.69</v>
      </c>
      <c r="T3947">
        <f t="shared" si="61"/>
        <v>44.94</v>
      </c>
    </row>
    <row r="3948" spans="1:20" x14ac:dyDescent="0.25">
      <c r="A3948">
        <v>3947</v>
      </c>
      <c r="B3948">
        <v>90363</v>
      </c>
      <c r="C3948" t="s">
        <v>2543</v>
      </c>
      <c r="D3948" t="s">
        <v>578</v>
      </c>
      <c r="E3948" t="s">
        <v>21</v>
      </c>
      <c r="F3948" t="s">
        <v>47</v>
      </c>
      <c r="G3948" t="s">
        <v>93</v>
      </c>
      <c r="H3948" t="s">
        <v>24</v>
      </c>
      <c r="I3948" t="s">
        <v>28</v>
      </c>
      <c r="J3948" t="s">
        <v>56</v>
      </c>
      <c r="K3948" t="s">
        <v>1147</v>
      </c>
      <c r="L3948" t="s">
        <v>283</v>
      </c>
      <c r="M3948" t="s">
        <v>51</v>
      </c>
      <c r="N3948" s="2">
        <v>40662</v>
      </c>
      <c r="O3948" s="2">
        <v>40663</v>
      </c>
      <c r="P3948">
        <v>1</v>
      </c>
      <c r="Q3948" s="1">
        <v>0.01</v>
      </c>
      <c r="R3948">
        <v>449.99</v>
      </c>
      <c r="S3948">
        <v>49</v>
      </c>
      <c r="T3948">
        <f t="shared" si="61"/>
        <v>449.99</v>
      </c>
    </row>
    <row r="3949" spans="1:20" x14ac:dyDescent="0.25">
      <c r="A3949">
        <v>3948</v>
      </c>
      <c r="B3949">
        <v>90363</v>
      </c>
      <c r="C3949" t="s">
        <v>1267</v>
      </c>
      <c r="D3949" t="s">
        <v>578</v>
      </c>
      <c r="E3949" t="s">
        <v>187</v>
      </c>
      <c r="F3949" t="s">
        <v>31</v>
      </c>
      <c r="G3949" t="s">
        <v>93</v>
      </c>
      <c r="H3949" t="s">
        <v>219</v>
      </c>
      <c r="I3949" t="s">
        <v>28</v>
      </c>
      <c r="J3949" t="s">
        <v>56</v>
      </c>
      <c r="K3949" t="s">
        <v>158</v>
      </c>
      <c r="L3949" t="s">
        <v>283</v>
      </c>
      <c r="M3949" t="s">
        <v>367</v>
      </c>
      <c r="N3949" s="2">
        <v>40662</v>
      </c>
      <c r="O3949" s="2">
        <v>40663</v>
      </c>
      <c r="P3949">
        <v>11</v>
      </c>
      <c r="Q3949" s="1">
        <v>0.04</v>
      </c>
      <c r="R3949">
        <v>23.99</v>
      </c>
      <c r="S3949">
        <v>15.68</v>
      </c>
      <c r="T3949">
        <f t="shared" si="61"/>
        <v>263.89</v>
      </c>
    </row>
    <row r="3950" spans="1:20" x14ac:dyDescent="0.25">
      <c r="A3950">
        <v>3949</v>
      </c>
      <c r="B3950">
        <v>90705</v>
      </c>
      <c r="C3950" t="s">
        <v>2051</v>
      </c>
      <c r="D3950" t="s">
        <v>20</v>
      </c>
      <c r="E3950" t="s">
        <v>21</v>
      </c>
      <c r="F3950" t="s">
        <v>31</v>
      </c>
      <c r="G3950" t="s">
        <v>48</v>
      </c>
      <c r="H3950" t="s">
        <v>33</v>
      </c>
      <c r="I3950" t="s">
        <v>28</v>
      </c>
      <c r="J3950" t="s">
        <v>36</v>
      </c>
      <c r="K3950" t="s">
        <v>204</v>
      </c>
      <c r="L3950" t="s">
        <v>26</v>
      </c>
      <c r="M3950" t="s">
        <v>35</v>
      </c>
      <c r="N3950" s="2">
        <v>41617</v>
      </c>
      <c r="O3950" s="2">
        <v>41621</v>
      </c>
      <c r="P3950">
        <v>15</v>
      </c>
      <c r="Q3950" s="1">
        <v>0.08</v>
      </c>
      <c r="R3950">
        <v>20.89</v>
      </c>
      <c r="S3950">
        <v>1.99</v>
      </c>
      <c r="T3950">
        <f t="shared" si="61"/>
        <v>313.35000000000002</v>
      </c>
    </row>
    <row r="3951" spans="1:20" x14ac:dyDescent="0.25">
      <c r="A3951">
        <v>3950</v>
      </c>
      <c r="B3951">
        <v>90705</v>
      </c>
      <c r="C3951" t="s">
        <v>660</v>
      </c>
      <c r="D3951" t="s">
        <v>20</v>
      </c>
      <c r="E3951" t="s">
        <v>39</v>
      </c>
      <c r="F3951" t="s">
        <v>31</v>
      </c>
      <c r="G3951" t="s">
        <v>48</v>
      </c>
      <c r="H3951" t="s">
        <v>61</v>
      </c>
      <c r="I3951" t="s">
        <v>28</v>
      </c>
      <c r="J3951" t="s">
        <v>36</v>
      </c>
      <c r="K3951" t="s">
        <v>133</v>
      </c>
      <c r="L3951" t="s">
        <v>192</v>
      </c>
      <c r="M3951" t="s">
        <v>141</v>
      </c>
      <c r="N3951" s="2">
        <v>41617</v>
      </c>
      <c r="O3951" s="2">
        <v>41626</v>
      </c>
      <c r="P3951">
        <v>20</v>
      </c>
      <c r="Q3951" s="1">
        <v>0.05</v>
      </c>
      <c r="R3951">
        <v>2.89</v>
      </c>
      <c r="S3951">
        <v>0.5</v>
      </c>
      <c r="T3951">
        <f t="shared" si="61"/>
        <v>57.800000000000004</v>
      </c>
    </row>
    <row r="3952" spans="1:20" x14ac:dyDescent="0.25">
      <c r="A3952">
        <v>3951</v>
      </c>
      <c r="B3952">
        <v>90705</v>
      </c>
      <c r="C3952" t="s">
        <v>2228</v>
      </c>
      <c r="D3952" t="s">
        <v>20</v>
      </c>
      <c r="E3952" t="s">
        <v>187</v>
      </c>
      <c r="F3952" t="s">
        <v>47</v>
      </c>
      <c r="G3952" t="s">
        <v>48</v>
      </c>
      <c r="H3952" t="s">
        <v>188</v>
      </c>
      <c r="I3952" t="s">
        <v>28</v>
      </c>
      <c r="J3952" t="s">
        <v>36</v>
      </c>
      <c r="K3952" t="s">
        <v>228</v>
      </c>
      <c r="L3952" t="s">
        <v>706</v>
      </c>
      <c r="M3952" t="s">
        <v>160</v>
      </c>
      <c r="N3952" s="2">
        <v>41617</v>
      </c>
      <c r="O3952" s="2">
        <v>41624</v>
      </c>
      <c r="P3952">
        <v>24</v>
      </c>
      <c r="Q3952" s="1">
        <v>0.01</v>
      </c>
      <c r="R3952">
        <v>41.32</v>
      </c>
      <c r="S3952">
        <v>8.66</v>
      </c>
      <c r="T3952">
        <f t="shared" si="61"/>
        <v>991.68000000000006</v>
      </c>
    </row>
    <row r="3953" spans="1:20" x14ac:dyDescent="0.25">
      <c r="A3953">
        <v>3952</v>
      </c>
      <c r="B3953">
        <v>90181</v>
      </c>
      <c r="C3953" t="s">
        <v>696</v>
      </c>
      <c r="D3953" t="s">
        <v>20</v>
      </c>
      <c r="E3953" t="s">
        <v>39</v>
      </c>
      <c r="F3953" t="s">
        <v>47</v>
      </c>
      <c r="G3953" t="s">
        <v>41</v>
      </c>
      <c r="H3953" t="s">
        <v>61</v>
      </c>
      <c r="I3953" t="s">
        <v>28</v>
      </c>
      <c r="J3953" t="s">
        <v>36</v>
      </c>
      <c r="K3953" t="s">
        <v>43</v>
      </c>
      <c r="L3953" t="s">
        <v>192</v>
      </c>
      <c r="M3953" t="s">
        <v>111</v>
      </c>
      <c r="N3953" s="2">
        <v>41067</v>
      </c>
      <c r="O3953" s="2">
        <v>41067</v>
      </c>
      <c r="P3953">
        <v>19</v>
      </c>
      <c r="Q3953" s="1">
        <v>0.09</v>
      </c>
      <c r="R3953">
        <v>9.06</v>
      </c>
      <c r="S3953">
        <v>9.86</v>
      </c>
      <c r="T3953">
        <f t="shared" si="61"/>
        <v>172.14000000000001</v>
      </c>
    </row>
    <row r="3954" spans="1:20" x14ac:dyDescent="0.25">
      <c r="A3954">
        <v>3953</v>
      </c>
      <c r="B3954">
        <v>88705</v>
      </c>
      <c r="C3954" t="s">
        <v>924</v>
      </c>
      <c r="D3954" t="s">
        <v>20</v>
      </c>
      <c r="E3954" t="s">
        <v>39</v>
      </c>
      <c r="F3954" t="s">
        <v>31</v>
      </c>
      <c r="G3954" t="s">
        <v>93</v>
      </c>
      <c r="H3954" t="s">
        <v>94</v>
      </c>
      <c r="I3954" t="s">
        <v>28</v>
      </c>
      <c r="J3954" t="s">
        <v>36</v>
      </c>
      <c r="K3954" t="s">
        <v>79</v>
      </c>
      <c r="L3954" t="s">
        <v>192</v>
      </c>
      <c r="M3954" t="s">
        <v>146</v>
      </c>
      <c r="N3954" s="2">
        <v>40963</v>
      </c>
      <c r="O3954" s="2">
        <v>40964</v>
      </c>
      <c r="P3954">
        <v>8</v>
      </c>
      <c r="Q3954" s="1">
        <v>0.01</v>
      </c>
      <c r="R3954">
        <v>9.06</v>
      </c>
      <c r="S3954">
        <v>9.86</v>
      </c>
      <c r="T3954">
        <f t="shared" si="61"/>
        <v>72.48</v>
      </c>
    </row>
    <row r="3955" spans="1:20" x14ac:dyDescent="0.25">
      <c r="A3955">
        <v>3954</v>
      </c>
      <c r="B3955">
        <v>88496</v>
      </c>
      <c r="C3955" t="s">
        <v>2131</v>
      </c>
      <c r="D3955" t="s">
        <v>20</v>
      </c>
      <c r="E3955" t="s">
        <v>39</v>
      </c>
      <c r="F3955" t="s">
        <v>31</v>
      </c>
      <c r="G3955" t="s">
        <v>93</v>
      </c>
      <c r="H3955" t="s">
        <v>61</v>
      </c>
      <c r="I3955" t="s">
        <v>28</v>
      </c>
      <c r="J3955" t="s">
        <v>36</v>
      </c>
      <c r="K3955" t="s">
        <v>119</v>
      </c>
      <c r="L3955" t="s">
        <v>192</v>
      </c>
      <c r="M3955" t="s">
        <v>141</v>
      </c>
      <c r="N3955" s="2">
        <v>41128</v>
      </c>
      <c r="O3955" s="2">
        <v>41129</v>
      </c>
      <c r="P3955">
        <v>17</v>
      </c>
      <c r="Q3955" s="1">
        <v>0.08</v>
      </c>
      <c r="R3955">
        <v>28.53</v>
      </c>
      <c r="S3955">
        <v>1.49</v>
      </c>
      <c r="T3955">
        <f t="shared" si="61"/>
        <v>485.01</v>
      </c>
    </row>
    <row r="3956" spans="1:20" x14ac:dyDescent="0.25">
      <c r="A3956">
        <v>3955</v>
      </c>
      <c r="B3956">
        <v>88496</v>
      </c>
      <c r="C3956" t="s">
        <v>2131</v>
      </c>
      <c r="D3956" t="s">
        <v>20</v>
      </c>
      <c r="E3956" t="s">
        <v>21</v>
      </c>
      <c r="F3956" t="s">
        <v>31</v>
      </c>
      <c r="G3956" t="s">
        <v>93</v>
      </c>
      <c r="H3956" t="s">
        <v>24</v>
      </c>
      <c r="I3956" t="s">
        <v>28</v>
      </c>
      <c r="J3956" t="s">
        <v>36</v>
      </c>
      <c r="K3956" t="s">
        <v>213</v>
      </c>
      <c r="L3956" t="s">
        <v>192</v>
      </c>
      <c r="M3956" t="s">
        <v>139</v>
      </c>
      <c r="N3956" s="2">
        <v>41128</v>
      </c>
      <c r="O3956" s="2">
        <v>41131</v>
      </c>
      <c r="P3956">
        <v>8</v>
      </c>
      <c r="Q3956" s="1">
        <v>7.0000000000000007E-2</v>
      </c>
      <c r="R3956">
        <v>99.99</v>
      </c>
      <c r="S3956">
        <v>19.989999999999998</v>
      </c>
      <c r="T3956">
        <f t="shared" si="61"/>
        <v>799.92</v>
      </c>
    </row>
    <row r="3957" spans="1:20" x14ac:dyDescent="0.25">
      <c r="A3957">
        <v>3956</v>
      </c>
      <c r="B3957">
        <v>90737</v>
      </c>
      <c r="C3957" t="s">
        <v>2054</v>
      </c>
      <c r="D3957" t="s">
        <v>578</v>
      </c>
      <c r="E3957" t="s">
        <v>187</v>
      </c>
      <c r="F3957" t="s">
        <v>31</v>
      </c>
      <c r="G3957" t="s">
        <v>41</v>
      </c>
      <c r="H3957" t="s">
        <v>219</v>
      </c>
      <c r="I3957" t="s">
        <v>28</v>
      </c>
      <c r="J3957" t="s">
        <v>36</v>
      </c>
      <c r="K3957" t="s">
        <v>71</v>
      </c>
      <c r="L3957" t="s">
        <v>283</v>
      </c>
      <c r="M3957" t="s">
        <v>35</v>
      </c>
      <c r="N3957" s="2">
        <v>40922</v>
      </c>
      <c r="O3957" s="2">
        <v>40924</v>
      </c>
      <c r="P3957">
        <v>10</v>
      </c>
      <c r="Q3957" s="1">
        <v>0.05</v>
      </c>
      <c r="R3957">
        <v>150.88999999999999</v>
      </c>
      <c r="S3957">
        <v>60.2</v>
      </c>
      <c r="T3957">
        <f t="shared" si="61"/>
        <v>1508.8999999999999</v>
      </c>
    </row>
    <row r="3958" spans="1:20" x14ac:dyDescent="0.25">
      <c r="A3958">
        <v>3957</v>
      </c>
      <c r="B3958">
        <v>87467</v>
      </c>
      <c r="C3958" t="s">
        <v>1649</v>
      </c>
      <c r="D3958" t="s">
        <v>578</v>
      </c>
      <c r="E3958" t="s">
        <v>187</v>
      </c>
      <c r="F3958" t="s">
        <v>22</v>
      </c>
      <c r="G3958" t="s">
        <v>23</v>
      </c>
      <c r="H3958" t="s">
        <v>219</v>
      </c>
      <c r="I3958" t="s">
        <v>28</v>
      </c>
      <c r="J3958" t="s">
        <v>36</v>
      </c>
      <c r="K3958" t="s">
        <v>116</v>
      </c>
      <c r="L3958" t="s">
        <v>283</v>
      </c>
      <c r="M3958" t="s">
        <v>173</v>
      </c>
      <c r="N3958" s="2">
        <v>41286</v>
      </c>
      <c r="O3958" s="2">
        <v>41288</v>
      </c>
      <c r="P3958">
        <v>6</v>
      </c>
      <c r="Q3958" s="1">
        <v>0.04</v>
      </c>
      <c r="R3958">
        <v>300.98</v>
      </c>
      <c r="S3958">
        <v>64.73</v>
      </c>
      <c r="T3958">
        <f t="shared" si="61"/>
        <v>1805.88</v>
      </c>
    </row>
    <row r="3959" spans="1:20" x14ac:dyDescent="0.25">
      <c r="A3959">
        <v>3958</v>
      </c>
      <c r="B3959">
        <v>87467</v>
      </c>
      <c r="C3959" t="s">
        <v>1649</v>
      </c>
      <c r="D3959" t="s">
        <v>20</v>
      </c>
      <c r="E3959" t="s">
        <v>21</v>
      </c>
      <c r="F3959" t="s">
        <v>22</v>
      </c>
      <c r="G3959" t="s">
        <v>23</v>
      </c>
      <c r="H3959" t="s">
        <v>33</v>
      </c>
      <c r="I3959" t="s">
        <v>28</v>
      </c>
      <c r="J3959" t="s">
        <v>36</v>
      </c>
      <c r="K3959" t="s">
        <v>1254</v>
      </c>
      <c r="L3959" t="s">
        <v>192</v>
      </c>
      <c r="M3959" t="s">
        <v>444</v>
      </c>
      <c r="N3959" s="2">
        <v>41286</v>
      </c>
      <c r="O3959" s="2">
        <v>41288</v>
      </c>
      <c r="P3959">
        <v>3</v>
      </c>
      <c r="Q3959" s="1">
        <v>0.08</v>
      </c>
      <c r="R3959">
        <v>29.99</v>
      </c>
      <c r="S3959">
        <v>5.5</v>
      </c>
      <c r="T3959">
        <f t="shared" si="61"/>
        <v>89.97</v>
      </c>
    </row>
    <row r="3960" spans="1:20" x14ac:dyDescent="0.25">
      <c r="A3960">
        <v>3959</v>
      </c>
      <c r="B3960">
        <v>87467</v>
      </c>
      <c r="C3960" t="s">
        <v>194</v>
      </c>
      <c r="D3960" t="s">
        <v>20</v>
      </c>
      <c r="E3960" t="s">
        <v>39</v>
      </c>
      <c r="F3960" t="s">
        <v>22</v>
      </c>
      <c r="G3960" t="s">
        <v>23</v>
      </c>
      <c r="H3960" t="s">
        <v>49</v>
      </c>
      <c r="I3960" t="s">
        <v>28</v>
      </c>
      <c r="J3960" t="s">
        <v>36</v>
      </c>
      <c r="K3960" t="s">
        <v>226</v>
      </c>
      <c r="L3960" t="s">
        <v>192</v>
      </c>
      <c r="M3960" t="s">
        <v>173</v>
      </c>
      <c r="N3960" s="2">
        <v>41286</v>
      </c>
      <c r="O3960" s="2">
        <v>41289</v>
      </c>
      <c r="P3960">
        <v>7</v>
      </c>
      <c r="Q3960" s="1">
        <v>0</v>
      </c>
      <c r="R3960">
        <v>4.9800000000000004</v>
      </c>
      <c r="S3960">
        <v>7.44</v>
      </c>
      <c r="T3960">
        <f t="shared" si="61"/>
        <v>34.86</v>
      </c>
    </row>
    <row r="3961" spans="1:20" x14ac:dyDescent="0.25">
      <c r="A3961">
        <v>3960</v>
      </c>
      <c r="B3961">
        <v>91229</v>
      </c>
      <c r="C3961" t="s">
        <v>2554</v>
      </c>
      <c r="D3961" t="s">
        <v>20</v>
      </c>
      <c r="E3961" t="s">
        <v>21</v>
      </c>
      <c r="F3961" t="s">
        <v>47</v>
      </c>
      <c r="G3961" t="s">
        <v>48</v>
      </c>
      <c r="H3961" t="s">
        <v>24</v>
      </c>
      <c r="I3961" t="s">
        <v>28</v>
      </c>
      <c r="J3961" t="s">
        <v>36</v>
      </c>
      <c r="K3961" t="s">
        <v>1447</v>
      </c>
      <c r="L3961" t="s">
        <v>746</v>
      </c>
      <c r="M3961" t="s">
        <v>114</v>
      </c>
      <c r="N3961" s="2">
        <v>40208</v>
      </c>
      <c r="O3961" s="2">
        <v>40213</v>
      </c>
      <c r="P3961">
        <v>8</v>
      </c>
      <c r="Q3961" s="1">
        <v>7.0000000000000007E-2</v>
      </c>
      <c r="R3961">
        <v>574.74</v>
      </c>
      <c r="S3961">
        <v>24.49</v>
      </c>
      <c r="T3961">
        <f t="shared" si="61"/>
        <v>4597.92</v>
      </c>
    </row>
    <row r="3962" spans="1:20" x14ac:dyDescent="0.25">
      <c r="A3962">
        <v>3961</v>
      </c>
      <c r="B3962">
        <v>89338</v>
      </c>
      <c r="C3962" t="s">
        <v>2269</v>
      </c>
      <c r="D3962" t="s">
        <v>38</v>
      </c>
      <c r="E3962" t="s">
        <v>39</v>
      </c>
      <c r="F3962" t="s">
        <v>22</v>
      </c>
      <c r="G3962" t="s">
        <v>23</v>
      </c>
      <c r="H3962" t="s">
        <v>78</v>
      </c>
      <c r="I3962" t="s">
        <v>28</v>
      </c>
      <c r="J3962" t="s">
        <v>36</v>
      </c>
      <c r="K3962" t="s">
        <v>74</v>
      </c>
      <c r="L3962" t="s">
        <v>746</v>
      </c>
      <c r="M3962" t="s">
        <v>232</v>
      </c>
      <c r="N3962" s="2">
        <v>41395</v>
      </c>
      <c r="O3962" s="2">
        <v>41397</v>
      </c>
      <c r="P3962">
        <v>5</v>
      </c>
      <c r="Q3962" s="1">
        <v>0.01</v>
      </c>
      <c r="R3962">
        <v>123.38</v>
      </c>
      <c r="S3962">
        <v>24.49</v>
      </c>
      <c r="T3962">
        <f t="shared" si="61"/>
        <v>616.9</v>
      </c>
    </row>
    <row r="3963" spans="1:20" x14ac:dyDescent="0.25">
      <c r="A3963">
        <v>3962</v>
      </c>
      <c r="B3963">
        <v>91021</v>
      </c>
      <c r="C3963" t="s">
        <v>817</v>
      </c>
      <c r="D3963" t="s">
        <v>20</v>
      </c>
      <c r="E3963" t="s">
        <v>39</v>
      </c>
      <c r="F3963" t="s">
        <v>22</v>
      </c>
      <c r="G3963" t="s">
        <v>32</v>
      </c>
      <c r="H3963" t="s">
        <v>54</v>
      </c>
      <c r="I3963" t="s">
        <v>28</v>
      </c>
      <c r="J3963" t="s">
        <v>36</v>
      </c>
      <c r="K3963" t="s">
        <v>71</v>
      </c>
      <c r="L3963" t="s">
        <v>192</v>
      </c>
      <c r="M3963" t="s">
        <v>326</v>
      </c>
      <c r="N3963" s="2">
        <v>41103</v>
      </c>
      <c r="O3963" s="2">
        <v>41105</v>
      </c>
      <c r="P3963">
        <v>13</v>
      </c>
      <c r="Q3963" s="1">
        <v>0.09</v>
      </c>
      <c r="R3963">
        <v>3.52</v>
      </c>
      <c r="S3963">
        <v>6.83</v>
      </c>
      <c r="T3963">
        <f t="shared" si="61"/>
        <v>45.76</v>
      </c>
    </row>
    <row r="3964" spans="1:20" x14ac:dyDescent="0.25">
      <c r="A3964">
        <v>3963</v>
      </c>
      <c r="B3964">
        <v>91021</v>
      </c>
      <c r="C3964" t="s">
        <v>817</v>
      </c>
      <c r="D3964" t="s">
        <v>20</v>
      </c>
      <c r="E3964" t="s">
        <v>39</v>
      </c>
      <c r="F3964" t="s">
        <v>22</v>
      </c>
      <c r="G3964" t="s">
        <v>32</v>
      </c>
      <c r="H3964" t="s">
        <v>89</v>
      </c>
      <c r="I3964" t="s">
        <v>28</v>
      </c>
      <c r="J3964" t="s">
        <v>36</v>
      </c>
      <c r="K3964" t="s">
        <v>58</v>
      </c>
      <c r="L3964" t="s">
        <v>44</v>
      </c>
      <c r="M3964" t="s">
        <v>150</v>
      </c>
      <c r="N3964" s="2">
        <v>41103</v>
      </c>
      <c r="O3964" s="2">
        <v>41104</v>
      </c>
      <c r="P3964">
        <v>9</v>
      </c>
      <c r="Q3964" s="1">
        <v>0.02</v>
      </c>
      <c r="R3964">
        <v>7.28</v>
      </c>
      <c r="S3964">
        <v>4.2300000000000004</v>
      </c>
      <c r="T3964">
        <f t="shared" si="61"/>
        <v>65.52</v>
      </c>
    </row>
    <row r="3965" spans="1:20" x14ac:dyDescent="0.25">
      <c r="A3965">
        <v>3964</v>
      </c>
      <c r="B3965">
        <v>90747</v>
      </c>
      <c r="C3965" t="s">
        <v>802</v>
      </c>
      <c r="D3965" t="s">
        <v>20</v>
      </c>
      <c r="E3965" t="s">
        <v>39</v>
      </c>
      <c r="F3965" t="s">
        <v>22</v>
      </c>
      <c r="G3965" t="s">
        <v>23</v>
      </c>
      <c r="H3965" t="s">
        <v>42</v>
      </c>
      <c r="I3965" t="s">
        <v>28</v>
      </c>
      <c r="J3965" t="s">
        <v>36</v>
      </c>
      <c r="K3965" t="s">
        <v>95</v>
      </c>
      <c r="L3965" t="s">
        <v>44</v>
      </c>
      <c r="M3965" t="s">
        <v>190</v>
      </c>
      <c r="N3965" s="2">
        <v>41033</v>
      </c>
      <c r="O3965" s="2">
        <v>41035</v>
      </c>
      <c r="P3965">
        <v>13</v>
      </c>
      <c r="Q3965" s="1">
        <v>0.05</v>
      </c>
      <c r="R3965">
        <v>3.38</v>
      </c>
      <c r="S3965">
        <v>1.0900000000000001</v>
      </c>
      <c r="T3965">
        <f t="shared" si="61"/>
        <v>43.94</v>
      </c>
    </row>
    <row r="3966" spans="1:20" x14ac:dyDescent="0.25">
      <c r="A3966">
        <v>3965</v>
      </c>
      <c r="B3966">
        <v>90747</v>
      </c>
      <c r="C3966" t="s">
        <v>802</v>
      </c>
      <c r="D3966" t="s">
        <v>20</v>
      </c>
      <c r="E3966" t="s">
        <v>39</v>
      </c>
      <c r="F3966" t="s">
        <v>22</v>
      </c>
      <c r="G3966" t="s">
        <v>23</v>
      </c>
      <c r="H3966" t="s">
        <v>61</v>
      </c>
      <c r="I3966" t="s">
        <v>28</v>
      </c>
      <c r="J3966" t="s">
        <v>36</v>
      </c>
      <c r="K3966" t="s">
        <v>221</v>
      </c>
      <c r="L3966" t="s">
        <v>746</v>
      </c>
      <c r="M3966" t="s">
        <v>182</v>
      </c>
      <c r="N3966" s="2">
        <v>41033</v>
      </c>
      <c r="O3966" s="2">
        <v>41035</v>
      </c>
      <c r="P3966">
        <v>18</v>
      </c>
      <c r="Q3966" s="1">
        <v>0.05</v>
      </c>
      <c r="R3966">
        <v>80.98</v>
      </c>
      <c r="S3966">
        <v>35</v>
      </c>
      <c r="T3966">
        <f t="shared" si="61"/>
        <v>1457.64</v>
      </c>
    </row>
    <row r="3967" spans="1:20" x14ac:dyDescent="0.25">
      <c r="A3967">
        <v>3966</v>
      </c>
      <c r="B3967">
        <v>90747</v>
      </c>
      <c r="C3967" t="s">
        <v>802</v>
      </c>
      <c r="D3967" t="s">
        <v>20</v>
      </c>
      <c r="E3967" t="s">
        <v>21</v>
      </c>
      <c r="F3967" t="s">
        <v>22</v>
      </c>
      <c r="G3967" t="s">
        <v>23</v>
      </c>
      <c r="H3967" t="s">
        <v>206</v>
      </c>
      <c r="I3967" t="s">
        <v>28</v>
      </c>
      <c r="J3967" t="s">
        <v>36</v>
      </c>
      <c r="K3967" t="s">
        <v>198</v>
      </c>
      <c r="L3967" t="s">
        <v>192</v>
      </c>
      <c r="M3967" t="s">
        <v>86</v>
      </c>
      <c r="N3967" s="2">
        <v>41033</v>
      </c>
      <c r="O3967" s="2">
        <v>41034</v>
      </c>
      <c r="P3967">
        <v>13</v>
      </c>
      <c r="Q3967" s="1">
        <v>0.05</v>
      </c>
      <c r="R3967">
        <v>125.99</v>
      </c>
      <c r="S3967">
        <v>5.63</v>
      </c>
      <c r="T3967">
        <f t="shared" si="61"/>
        <v>1637.87</v>
      </c>
    </row>
    <row r="3968" spans="1:20" x14ac:dyDescent="0.25">
      <c r="A3968">
        <v>3967</v>
      </c>
      <c r="B3968">
        <v>90747</v>
      </c>
      <c r="C3968" t="s">
        <v>474</v>
      </c>
      <c r="D3968" t="s">
        <v>38</v>
      </c>
      <c r="E3968" t="s">
        <v>39</v>
      </c>
      <c r="F3968" t="s">
        <v>31</v>
      </c>
      <c r="G3968" t="s">
        <v>23</v>
      </c>
      <c r="H3968" t="s">
        <v>94</v>
      </c>
      <c r="I3968" t="s">
        <v>28</v>
      </c>
      <c r="J3968" t="s">
        <v>36</v>
      </c>
      <c r="K3968" t="s">
        <v>149</v>
      </c>
      <c r="L3968" t="s">
        <v>44</v>
      </c>
      <c r="M3968" t="s">
        <v>141</v>
      </c>
      <c r="N3968" s="2">
        <v>41033</v>
      </c>
      <c r="O3968" s="2">
        <v>41033</v>
      </c>
      <c r="P3968">
        <v>17</v>
      </c>
      <c r="Q3968" s="1">
        <v>0.09</v>
      </c>
      <c r="R3968">
        <v>2.52</v>
      </c>
      <c r="S3968">
        <v>1.92</v>
      </c>
      <c r="T3968">
        <f t="shared" si="61"/>
        <v>42.84</v>
      </c>
    </row>
    <row r="3969" spans="1:20" x14ac:dyDescent="0.25">
      <c r="A3969">
        <v>3968</v>
      </c>
      <c r="B3969">
        <v>90821</v>
      </c>
      <c r="C3969" t="s">
        <v>1448</v>
      </c>
      <c r="D3969" t="s">
        <v>578</v>
      </c>
      <c r="E3969" t="s">
        <v>187</v>
      </c>
      <c r="F3969" t="s">
        <v>22</v>
      </c>
      <c r="G3969" t="s">
        <v>48</v>
      </c>
      <c r="H3969" t="s">
        <v>225</v>
      </c>
      <c r="I3969" t="s">
        <v>28</v>
      </c>
      <c r="J3969" t="s">
        <v>36</v>
      </c>
      <c r="K3969" t="s">
        <v>181</v>
      </c>
      <c r="L3969" t="s">
        <v>330</v>
      </c>
      <c r="M3969" t="s">
        <v>182</v>
      </c>
      <c r="N3969" s="2">
        <v>40537</v>
      </c>
      <c r="O3969" s="2">
        <v>40544</v>
      </c>
      <c r="P3969">
        <v>22</v>
      </c>
      <c r="Q3969" s="1">
        <v>0.02</v>
      </c>
      <c r="R3969">
        <v>58.14</v>
      </c>
      <c r="S3969">
        <v>36.61</v>
      </c>
      <c r="T3969">
        <f t="shared" si="61"/>
        <v>1279.08</v>
      </c>
    </row>
    <row r="3970" spans="1:20" x14ac:dyDescent="0.25">
      <c r="A3970">
        <v>3969</v>
      </c>
      <c r="B3970">
        <v>90821</v>
      </c>
      <c r="C3970" t="s">
        <v>1448</v>
      </c>
      <c r="D3970" t="s">
        <v>20</v>
      </c>
      <c r="E3970" t="s">
        <v>39</v>
      </c>
      <c r="F3970" t="s">
        <v>22</v>
      </c>
      <c r="G3970" t="s">
        <v>48</v>
      </c>
      <c r="H3970" t="s">
        <v>54</v>
      </c>
      <c r="I3970" t="s">
        <v>28</v>
      </c>
      <c r="J3970" t="s">
        <v>36</v>
      </c>
      <c r="K3970" t="s">
        <v>172</v>
      </c>
      <c r="L3970" t="s">
        <v>192</v>
      </c>
      <c r="M3970" t="s">
        <v>80</v>
      </c>
      <c r="N3970" s="2">
        <v>40537</v>
      </c>
      <c r="O3970" s="2">
        <v>40544</v>
      </c>
      <c r="P3970">
        <v>22</v>
      </c>
      <c r="Q3970" s="1">
        <v>0.03</v>
      </c>
      <c r="R3970">
        <v>15.57</v>
      </c>
      <c r="S3970">
        <v>1.39</v>
      </c>
      <c r="T3970">
        <f t="shared" si="61"/>
        <v>342.54</v>
      </c>
    </row>
    <row r="3971" spans="1:20" x14ac:dyDescent="0.25">
      <c r="A3971">
        <v>3970</v>
      </c>
      <c r="B3971">
        <v>89104</v>
      </c>
      <c r="C3971" t="s">
        <v>401</v>
      </c>
      <c r="D3971" t="s">
        <v>20</v>
      </c>
      <c r="E3971" t="s">
        <v>39</v>
      </c>
      <c r="F3971" t="s">
        <v>22</v>
      </c>
      <c r="G3971" t="s">
        <v>93</v>
      </c>
      <c r="H3971" t="s">
        <v>89</v>
      </c>
      <c r="I3971" t="s">
        <v>28</v>
      </c>
      <c r="J3971" t="s">
        <v>36</v>
      </c>
      <c r="K3971" t="s">
        <v>181</v>
      </c>
      <c r="L3971" t="s">
        <v>44</v>
      </c>
      <c r="M3971" t="s">
        <v>150</v>
      </c>
      <c r="N3971" s="2">
        <v>41014</v>
      </c>
      <c r="O3971" s="2">
        <v>41015</v>
      </c>
      <c r="P3971">
        <v>5</v>
      </c>
      <c r="Q3971" s="1">
        <v>0.09</v>
      </c>
      <c r="R3971">
        <v>2.1</v>
      </c>
      <c r="S3971">
        <v>0.7</v>
      </c>
      <c r="T3971">
        <f t="shared" ref="T3971:T4034" si="62">R3971*P3971</f>
        <v>10.5</v>
      </c>
    </row>
    <row r="3972" spans="1:20" x14ac:dyDescent="0.25">
      <c r="A3972">
        <v>3971</v>
      </c>
      <c r="B3972">
        <v>88668</v>
      </c>
      <c r="C3972" t="s">
        <v>537</v>
      </c>
      <c r="D3972" t="s">
        <v>38</v>
      </c>
      <c r="E3972" t="s">
        <v>39</v>
      </c>
      <c r="F3972" t="s">
        <v>31</v>
      </c>
      <c r="G3972" t="s">
        <v>48</v>
      </c>
      <c r="H3972" t="s">
        <v>61</v>
      </c>
      <c r="I3972" t="s">
        <v>28</v>
      </c>
      <c r="J3972" t="s">
        <v>36</v>
      </c>
      <c r="K3972" t="s">
        <v>105</v>
      </c>
      <c r="L3972" t="s">
        <v>192</v>
      </c>
      <c r="M3972" t="s">
        <v>139</v>
      </c>
      <c r="N3972" s="2">
        <v>40499</v>
      </c>
      <c r="O3972" s="2">
        <v>40503</v>
      </c>
      <c r="P3972">
        <v>12</v>
      </c>
      <c r="Q3972" s="1">
        <v>0.02</v>
      </c>
      <c r="R3972">
        <v>4.0599999999999996</v>
      </c>
      <c r="S3972">
        <v>6.89</v>
      </c>
      <c r="T3972">
        <f t="shared" si="62"/>
        <v>48.72</v>
      </c>
    </row>
    <row r="3973" spans="1:20" x14ac:dyDescent="0.25">
      <c r="A3973">
        <v>3972</v>
      </c>
      <c r="B3973">
        <v>88668</v>
      </c>
      <c r="C3973" t="s">
        <v>537</v>
      </c>
      <c r="D3973" t="s">
        <v>20</v>
      </c>
      <c r="E3973" t="s">
        <v>21</v>
      </c>
      <c r="F3973" t="s">
        <v>31</v>
      </c>
      <c r="G3973" t="s">
        <v>48</v>
      </c>
      <c r="H3973" t="s">
        <v>24</v>
      </c>
      <c r="I3973" t="s">
        <v>28</v>
      </c>
      <c r="J3973" t="s">
        <v>36</v>
      </c>
      <c r="K3973" t="s">
        <v>34</v>
      </c>
      <c r="L3973" t="s">
        <v>706</v>
      </c>
      <c r="M3973" t="s">
        <v>146</v>
      </c>
      <c r="N3973" s="2">
        <v>40499</v>
      </c>
      <c r="O3973" s="2">
        <v>40503</v>
      </c>
      <c r="P3973">
        <v>37</v>
      </c>
      <c r="Q3973" s="1">
        <v>7.0000000000000007E-2</v>
      </c>
      <c r="R3973">
        <v>9.49</v>
      </c>
      <c r="S3973">
        <v>5.76</v>
      </c>
      <c r="T3973">
        <f t="shared" si="62"/>
        <v>351.13</v>
      </c>
    </row>
    <row r="3974" spans="1:20" x14ac:dyDescent="0.25">
      <c r="A3974">
        <v>3973</v>
      </c>
      <c r="B3974">
        <v>87188</v>
      </c>
      <c r="C3974" t="s">
        <v>805</v>
      </c>
      <c r="D3974" t="s">
        <v>38</v>
      </c>
      <c r="E3974" t="s">
        <v>39</v>
      </c>
      <c r="F3974" t="s">
        <v>22</v>
      </c>
      <c r="G3974" t="s">
        <v>32</v>
      </c>
      <c r="H3974" t="s">
        <v>42</v>
      </c>
      <c r="I3974" t="s">
        <v>28</v>
      </c>
      <c r="J3974" t="s">
        <v>36</v>
      </c>
      <c r="K3974" t="s">
        <v>50</v>
      </c>
      <c r="L3974" t="s">
        <v>26</v>
      </c>
      <c r="M3974" t="s">
        <v>150</v>
      </c>
      <c r="N3974" s="2">
        <v>40697</v>
      </c>
      <c r="O3974" s="2">
        <v>40699</v>
      </c>
      <c r="P3974">
        <v>6</v>
      </c>
      <c r="Q3974" s="1">
        <v>0.02</v>
      </c>
      <c r="R3974">
        <v>10.98</v>
      </c>
      <c r="S3974">
        <v>3.37</v>
      </c>
      <c r="T3974">
        <f t="shared" si="62"/>
        <v>65.88</v>
      </c>
    </row>
    <row r="3975" spans="1:20" x14ac:dyDescent="0.25">
      <c r="A3975">
        <v>3974</v>
      </c>
      <c r="B3975">
        <v>88737</v>
      </c>
      <c r="C3975" t="s">
        <v>599</v>
      </c>
      <c r="D3975" t="s">
        <v>20</v>
      </c>
      <c r="E3975" t="s">
        <v>21</v>
      </c>
      <c r="F3975" t="s">
        <v>47</v>
      </c>
      <c r="G3975" t="s">
        <v>23</v>
      </c>
      <c r="H3975" t="s">
        <v>203</v>
      </c>
      <c r="I3975" t="s">
        <v>28</v>
      </c>
      <c r="J3975" t="s">
        <v>36</v>
      </c>
      <c r="K3975" t="s">
        <v>25</v>
      </c>
      <c r="L3975" t="s">
        <v>26</v>
      </c>
      <c r="M3975" t="s">
        <v>160</v>
      </c>
      <c r="N3975" s="2">
        <v>40959</v>
      </c>
      <c r="O3975" s="2">
        <v>40961</v>
      </c>
      <c r="P3975">
        <v>11</v>
      </c>
      <c r="Q3975" s="1">
        <v>0.06</v>
      </c>
      <c r="R3975">
        <v>14.48</v>
      </c>
      <c r="S3975">
        <v>1.99</v>
      </c>
      <c r="T3975">
        <f t="shared" si="62"/>
        <v>159.28</v>
      </c>
    </row>
    <row r="3976" spans="1:20" x14ac:dyDescent="0.25">
      <c r="A3976">
        <v>3975</v>
      </c>
      <c r="B3976">
        <v>88737</v>
      </c>
      <c r="C3976" t="s">
        <v>599</v>
      </c>
      <c r="D3976" t="s">
        <v>578</v>
      </c>
      <c r="E3976" t="s">
        <v>187</v>
      </c>
      <c r="F3976" t="s">
        <v>47</v>
      </c>
      <c r="G3976" t="s">
        <v>23</v>
      </c>
      <c r="H3976" t="s">
        <v>219</v>
      </c>
      <c r="I3976" t="s">
        <v>28</v>
      </c>
      <c r="J3976" t="s">
        <v>36</v>
      </c>
      <c r="K3976" t="s">
        <v>116</v>
      </c>
      <c r="L3976" t="s">
        <v>330</v>
      </c>
      <c r="M3976" t="s">
        <v>134</v>
      </c>
      <c r="N3976" s="2">
        <v>40959</v>
      </c>
      <c r="O3976" s="2">
        <v>40960</v>
      </c>
      <c r="P3976">
        <v>4</v>
      </c>
      <c r="Q3976" s="1">
        <v>0.06</v>
      </c>
      <c r="R3976">
        <v>417.4</v>
      </c>
      <c r="S3976">
        <v>75.23</v>
      </c>
      <c r="T3976">
        <f t="shared" si="62"/>
        <v>1669.6</v>
      </c>
    </row>
    <row r="3977" spans="1:20" x14ac:dyDescent="0.25">
      <c r="A3977">
        <v>3976</v>
      </c>
      <c r="B3977">
        <v>90534</v>
      </c>
      <c r="C3977" t="s">
        <v>1705</v>
      </c>
      <c r="D3977" t="s">
        <v>20</v>
      </c>
      <c r="E3977" t="s">
        <v>39</v>
      </c>
      <c r="F3977" t="s">
        <v>31</v>
      </c>
      <c r="G3977" t="s">
        <v>48</v>
      </c>
      <c r="H3977" t="s">
        <v>49</v>
      </c>
      <c r="I3977" t="s">
        <v>28</v>
      </c>
      <c r="J3977" t="s">
        <v>36</v>
      </c>
      <c r="K3977" t="s">
        <v>95</v>
      </c>
      <c r="L3977" t="s">
        <v>192</v>
      </c>
      <c r="M3977" t="s">
        <v>296</v>
      </c>
      <c r="N3977" s="2">
        <v>41050</v>
      </c>
      <c r="O3977" s="2">
        <v>41050</v>
      </c>
      <c r="P3977">
        <v>3</v>
      </c>
      <c r="Q3977" s="1">
        <v>0.01</v>
      </c>
      <c r="R3977">
        <v>24.95</v>
      </c>
      <c r="S3977">
        <v>2.99</v>
      </c>
      <c r="T3977">
        <f t="shared" si="62"/>
        <v>74.849999999999994</v>
      </c>
    </row>
    <row r="3978" spans="1:20" x14ac:dyDescent="0.25">
      <c r="A3978">
        <v>3977</v>
      </c>
      <c r="B3978">
        <v>90534</v>
      </c>
      <c r="C3978" t="s">
        <v>1458</v>
      </c>
      <c r="D3978" t="s">
        <v>20</v>
      </c>
      <c r="E3978" t="s">
        <v>39</v>
      </c>
      <c r="F3978" t="s">
        <v>31</v>
      </c>
      <c r="G3978" t="s">
        <v>48</v>
      </c>
      <c r="H3978" t="s">
        <v>54</v>
      </c>
      <c r="I3978" t="s">
        <v>28</v>
      </c>
      <c r="J3978" t="s">
        <v>36</v>
      </c>
      <c r="K3978" t="s">
        <v>50</v>
      </c>
      <c r="L3978" t="s">
        <v>44</v>
      </c>
      <c r="M3978" t="s">
        <v>131</v>
      </c>
      <c r="N3978" s="2">
        <v>41050</v>
      </c>
      <c r="O3978" s="2">
        <v>41052</v>
      </c>
      <c r="P3978">
        <v>16</v>
      </c>
      <c r="Q3978" s="1">
        <v>0.06</v>
      </c>
      <c r="R3978">
        <v>6.88</v>
      </c>
      <c r="S3978">
        <v>2</v>
      </c>
      <c r="T3978">
        <f t="shared" si="62"/>
        <v>110.08</v>
      </c>
    </row>
    <row r="3979" spans="1:20" x14ac:dyDescent="0.25">
      <c r="A3979">
        <v>3978</v>
      </c>
      <c r="B3979">
        <v>85905</v>
      </c>
      <c r="C3979" t="s">
        <v>2023</v>
      </c>
      <c r="D3979" t="s">
        <v>20</v>
      </c>
      <c r="E3979" t="s">
        <v>187</v>
      </c>
      <c r="F3979" t="s">
        <v>40</v>
      </c>
      <c r="G3979" t="s">
        <v>48</v>
      </c>
      <c r="H3979" t="s">
        <v>225</v>
      </c>
      <c r="I3979" t="s">
        <v>28</v>
      </c>
      <c r="J3979" t="s">
        <v>36</v>
      </c>
      <c r="K3979" t="s">
        <v>71</v>
      </c>
      <c r="L3979" t="s">
        <v>26</v>
      </c>
      <c r="M3979" t="s">
        <v>393</v>
      </c>
      <c r="N3979" s="2">
        <v>41335</v>
      </c>
      <c r="O3979" s="2">
        <v>41337</v>
      </c>
      <c r="P3979">
        <v>4</v>
      </c>
      <c r="Q3979" s="1">
        <v>0.01</v>
      </c>
      <c r="R3979">
        <v>25.38</v>
      </c>
      <c r="S3979">
        <v>8.99</v>
      </c>
      <c r="T3979">
        <f t="shared" si="62"/>
        <v>101.52</v>
      </c>
    </row>
    <row r="3980" spans="1:20" x14ac:dyDescent="0.25">
      <c r="A3980">
        <v>3979</v>
      </c>
      <c r="B3980">
        <v>85905</v>
      </c>
      <c r="C3980" t="s">
        <v>2023</v>
      </c>
      <c r="D3980" t="s">
        <v>20</v>
      </c>
      <c r="E3980" t="s">
        <v>39</v>
      </c>
      <c r="F3980" t="s">
        <v>40</v>
      </c>
      <c r="G3980" t="s">
        <v>48</v>
      </c>
      <c r="H3980" t="s">
        <v>54</v>
      </c>
      <c r="I3980" t="s">
        <v>28</v>
      </c>
      <c r="J3980" t="s">
        <v>36</v>
      </c>
      <c r="K3980" t="s">
        <v>172</v>
      </c>
      <c r="L3980" t="s">
        <v>192</v>
      </c>
      <c r="M3980" t="s">
        <v>264</v>
      </c>
      <c r="N3980" s="2">
        <v>41335</v>
      </c>
      <c r="O3980" s="2">
        <v>41339</v>
      </c>
      <c r="P3980">
        <v>8</v>
      </c>
      <c r="Q3980" s="1">
        <v>0.05</v>
      </c>
      <c r="R3980">
        <v>48.04</v>
      </c>
      <c r="S3980">
        <v>5.79</v>
      </c>
      <c r="T3980">
        <f t="shared" si="62"/>
        <v>384.32</v>
      </c>
    </row>
    <row r="3981" spans="1:20" x14ac:dyDescent="0.25">
      <c r="A3981">
        <v>3980</v>
      </c>
      <c r="B3981">
        <v>91166</v>
      </c>
      <c r="C3981" t="s">
        <v>1501</v>
      </c>
      <c r="D3981" t="s">
        <v>38</v>
      </c>
      <c r="E3981" t="s">
        <v>39</v>
      </c>
      <c r="F3981" t="s">
        <v>22</v>
      </c>
      <c r="G3981" t="s">
        <v>93</v>
      </c>
      <c r="H3981" t="s">
        <v>78</v>
      </c>
      <c r="I3981" t="s">
        <v>28</v>
      </c>
      <c r="J3981" t="s">
        <v>36</v>
      </c>
      <c r="K3981" t="s">
        <v>184</v>
      </c>
      <c r="L3981" t="s">
        <v>192</v>
      </c>
      <c r="M3981" t="s">
        <v>499</v>
      </c>
      <c r="N3981" s="2">
        <v>40418</v>
      </c>
      <c r="O3981" s="2">
        <v>40419</v>
      </c>
      <c r="P3981">
        <v>18</v>
      </c>
      <c r="Q3981" s="1">
        <v>0.01</v>
      </c>
      <c r="R3981">
        <v>6.48</v>
      </c>
      <c r="S3981">
        <v>6.57</v>
      </c>
      <c r="T3981">
        <f t="shared" si="62"/>
        <v>116.64000000000001</v>
      </c>
    </row>
    <row r="3982" spans="1:20" x14ac:dyDescent="0.25">
      <c r="A3982">
        <v>3981</v>
      </c>
      <c r="B3982">
        <v>90607</v>
      </c>
      <c r="C3982" t="s">
        <v>1997</v>
      </c>
      <c r="D3982" t="s">
        <v>578</v>
      </c>
      <c r="E3982" t="s">
        <v>187</v>
      </c>
      <c r="F3982" t="s">
        <v>31</v>
      </c>
      <c r="G3982" t="s">
        <v>48</v>
      </c>
      <c r="H3982" t="s">
        <v>219</v>
      </c>
      <c r="I3982" t="s">
        <v>28</v>
      </c>
      <c r="J3982" t="s">
        <v>36</v>
      </c>
      <c r="K3982" t="s">
        <v>226</v>
      </c>
      <c r="L3982" t="s">
        <v>283</v>
      </c>
      <c r="M3982" t="s">
        <v>69</v>
      </c>
      <c r="N3982" s="2">
        <v>41611</v>
      </c>
      <c r="O3982" s="2">
        <v>41611</v>
      </c>
      <c r="P3982">
        <v>2</v>
      </c>
      <c r="Q3982" s="1">
        <v>7.0000000000000007E-2</v>
      </c>
      <c r="R3982">
        <v>284.98</v>
      </c>
      <c r="S3982">
        <v>69.55</v>
      </c>
      <c r="T3982">
        <f t="shared" si="62"/>
        <v>569.96</v>
      </c>
    </row>
    <row r="3983" spans="1:20" x14ac:dyDescent="0.25">
      <c r="A3983">
        <v>3982</v>
      </c>
      <c r="B3983">
        <v>88641</v>
      </c>
      <c r="C3983" t="s">
        <v>852</v>
      </c>
      <c r="D3983" t="s">
        <v>20</v>
      </c>
      <c r="E3983" t="s">
        <v>39</v>
      </c>
      <c r="F3983" t="s">
        <v>31</v>
      </c>
      <c r="G3983" t="s">
        <v>41</v>
      </c>
      <c r="H3983" t="s">
        <v>78</v>
      </c>
      <c r="I3983" t="s">
        <v>28</v>
      </c>
      <c r="J3983" t="s">
        <v>36</v>
      </c>
      <c r="K3983" t="s">
        <v>163</v>
      </c>
      <c r="L3983" t="s">
        <v>192</v>
      </c>
      <c r="M3983" t="s">
        <v>131</v>
      </c>
      <c r="N3983" s="2">
        <v>41458</v>
      </c>
      <c r="O3983" s="2">
        <v>41460</v>
      </c>
      <c r="P3983">
        <v>5</v>
      </c>
      <c r="Q3983" s="1">
        <v>0.04</v>
      </c>
      <c r="R3983">
        <v>3.69</v>
      </c>
      <c r="S3983">
        <v>0.5</v>
      </c>
      <c r="T3983">
        <f t="shared" si="62"/>
        <v>18.45</v>
      </c>
    </row>
    <row r="3984" spans="1:20" x14ac:dyDescent="0.25">
      <c r="A3984">
        <v>3983</v>
      </c>
      <c r="B3984">
        <v>90997</v>
      </c>
      <c r="C3984" t="s">
        <v>286</v>
      </c>
      <c r="D3984" t="s">
        <v>38</v>
      </c>
      <c r="E3984" t="s">
        <v>21</v>
      </c>
      <c r="F3984" t="s">
        <v>47</v>
      </c>
      <c r="G3984" t="s">
        <v>41</v>
      </c>
      <c r="H3984" t="s">
        <v>33</v>
      </c>
      <c r="I3984" t="s">
        <v>28</v>
      </c>
      <c r="J3984" t="s">
        <v>36</v>
      </c>
      <c r="K3984" t="s">
        <v>25</v>
      </c>
      <c r="L3984" t="s">
        <v>26</v>
      </c>
      <c r="M3984" t="s">
        <v>117</v>
      </c>
      <c r="N3984" s="2">
        <v>41402</v>
      </c>
      <c r="O3984" s="2">
        <v>41402</v>
      </c>
      <c r="P3984">
        <v>5</v>
      </c>
      <c r="Q3984" s="1">
        <v>0.04</v>
      </c>
      <c r="R3984">
        <v>22.24</v>
      </c>
      <c r="S3984">
        <v>1.99</v>
      </c>
      <c r="T3984">
        <f t="shared" si="62"/>
        <v>111.19999999999999</v>
      </c>
    </row>
    <row r="3985" spans="1:20" x14ac:dyDescent="0.25">
      <c r="A3985">
        <v>3984</v>
      </c>
      <c r="B3985">
        <v>89465</v>
      </c>
      <c r="C3985" t="s">
        <v>691</v>
      </c>
      <c r="D3985" t="s">
        <v>20</v>
      </c>
      <c r="E3985" t="s">
        <v>39</v>
      </c>
      <c r="F3985" t="s">
        <v>47</v>
      </c>
      <c r="G3985" t="s">
        <v>93</v>
      </c>
      <c r="H3985" t="s">
        <v>54</v>
      </c>
      <c r="I3985" t="s">
        <v>28</v>
      </c>
      <c r="J3985" t="s">
        <v>36</v>
      </c>
      <c r="K3985" t="s">
        <v>105</v>
      </c>
      <c r="L3985" t="s">
        <v>44</v>
      </c>
      <c r="M3985" t="s">
        <v>51</v>
      </c>
      <c r="N3985" s="2">
        <v>40386</v>
      </c>
      <c r="O3985" s="2">
        <v>40388</v>
      </c>
      <c r="P3985">
        <v>9</v>
      </c>
      <c r="Q3985" s="1">
        <v>0.08</v>
      </c>
      <c r="R3985">
        <v>2.94</v>
      </c>
      <c r="S3985">
        <v>0.96</v>
      </c>
      <c r="T3985">
        <f t="shared" si="62"/>
        <v>26.46</v>
      </c>
    </row>
    <row r="3986" spans="1:20" x14ac:dyDescent="0.25">
      <c r="A3986">
        <v>3985</v>
      </c>
      <c r="B3986">
        <v>87981</v>
      </c>
      <c r="C3986" t="s">
        <v>2083</v>
      </c>
      <c r="D3986" t="s">
        <v>20</v>
      </c>
      <c r="E3986" t="s">
        <v>39</v>
      </c>
      <c r="F3986" t="s">
        <v>47</v>
      </c>
      <c r="G3986" t="s">
        <v>93</v>
      </c>
      <c r="H3986" t="s">
        <v>78</v>
      </c>
      <c r="I3986" t="s">
        <v>28</v>
      </c>
      <c r="J3986" t="s">
        <v>36</v>
      </c>
      <c r="K3986" t="s">
        <v>158</v>
      </c>
      <c r="L3986" t="s">
        <v>44</v>
      </c>
      <c r="M3986" t="s">
        <v>160</v>
      </c>
      <c r="N3986" s="2">
        <v>40733</v>
      </c>
      <c r="O3986" s="2">
        <v>40734</v>
      </c>
      <c r="P3986">
        <v>5</v>
      </c>
      <c r="Q3986" s="1">
        <v>0.04</v>
      </c>
      <c r="R3986">
        <v>21.98</v>
      </c>
      <c r="S3986">
        <v>8.32</v>
      </c>
      <c r="T3986">
        <f t="shared" si="62"/>
        <v>109.9</v>
      </c>
    </row>
    <row r="3987" spans="1:20" x14ac:dyDescent="0.25">
      <c r="A3987">
        <v>3986</v>
      </c>
      <c r="B3987">
        <v>87981</v>
      </c>
      <c r="C3987" t="s">
        <v>2083</v>
      </c>
      <c r="D3987" t="s">
        <v>20</v>
      </c>
      <c r="E3987" t="s">
        <v>187</v>
      </c>
      <c r="F3987" t="s">
        <v>47</v>
      </c>
      <c r="G3987" t="s">
        <v>93</v>
      </c>
      <c r="H3987" t="s">
        <v>219</v>
      </c>
      <c r="I3987" t="s">
        <v>28</v>
      </c>
      <c r="J3987" t="s">
        <v>36</v>
      </c>
      <c r="K3987" t="s">
        <v>181</v>
      </c>
      <c r="L3987" t="s">
        <v>746</v>
      </c>
      <c r="M3987" t="s">
        <v>114</v>
      </c>
      <c r="N3987" s="2">
        <v>40733</v>
      </c>
      <c r="O3987" s="2">
        <v>40733</v>
      </c>
      <c r="P3987">
        <v>12</v>
      </c>
      <c r="Q3987" s="1">
        <v>0.05</v>
      </c>
      <c r="R3987">
        <v>71.37</v>
      </c>
      <c r="S3987">
        <v>69</v>
      </c>
      <c r="T3987">
        <f t="shared" si="62"/>
        <v>856.44</v>
      </c>
    </row>
    <row r="3988" spans="1:20" x14ac:dyDescent="0.25">
      <c r="A3988">
        <v>3987</v>
      </c>
      <c r="B3988">
        <v>91231</v>
      </c>
      <c r="C3988" t="s">
        <v>1452</v>
      </c>
      <c r="D3988" t="s">
        <v>20</v>
      </c>
      <c r="E3988" t="s">
        <v>39</v>
      </c>
      <c r="F3988" t="s">
        <v>31</v>
      </c>
      <c r="G3988" t="s">
        <v>41</v>
      </c>
      <c r="H3988" t="s">
        <v>54</v>
      </c>
      <c r="I3988" t="s">
        <v>28</v>
      </c>
      <c r="J3988" t="s">
        <v>36</v>
      </c>
      <c r="K3988" t="s">
        <v>289</v>
      </c>
      <c r="L3988" t="s">
        <v>26</v>
      </c>
      <c r="M3988" t="s">
        <v>139</v>
      </c>
      <c r="N3988" s="2">
        <v>41050</v>
      </c>
      <c r="O3988" s="2">
        <v>41051</v>
      </c>
      <c r="P3988">
        <v>7</v>
      </c>
      <c r="Q3988" s="1">
        <v>0.04</v>
      </c>
      <c r="R3988">
        <v>21.38</v>
      </c>
      <c r="S3988">
        <v>8.99</v>
      </c>
      <c r="T3988">
        <f t="shared" si="62"/>
        <v>149.66</v>
      </c>
    </row>
    <row r="3989" spans="1:20" x14ac:dyDescent="0.25">
      <c r="A3989">
        <v>3988</v>
      </c>
      <c r="B3989">
        <v>91231</v>
      </c>
      <c r="C3989" t="s">
        <v>1452</v>
      </c>
      <c r="D3989" t="s">
        <v>578</v>
      </c>
      <c r="E3989" t="s">
        <v>187</v>
      </c>
      <c r="F3989" t="s">
        <v>31</v>
      </c>
      <c r="G3989" t="s">
        <v>41</v>
      </c>
      <c r="H3989" t="s">
        <v>225</v>
      </c>
      <c r="I3989" t="s">
        <v>28</v>
      </c>
      <c r="J3989" t="s">
        <v>36</v>
      </c>
      <c r="K3989" t="s">
        <v>113</v>
      </c>
      <c r="L3989" t="s">
        <v>330</v>
      </c>
      <c r="M3989" t="s">
        <v>121</v>
      </c>
      <c r="N3989" s="2">
        <v>41050</v>
      </c>
      <c r="O3989" s="2">
        <v>41051</v>
      </c>
      <c r="P3989">
        <v>17</v>
      </c>
      <c r="Q3989" s="1">
        <v>0.05</v>
      </c>
      <c r="R3989">
        <v>348.21</v>
      </c>
      <c r="S3989">
        <v>84.84</v>
      </c>
      <c r="T3989">
        <f t="shared" si="62"/>
        <v>5919.57</v>
      </c>
    </row>
    <row r="3990" spans="1:20" x14ac:dyDescent="0.25">
      <c r="A3990">
        <v>3989</v>
      </c>
      <c r="B3990">
        <v>89928</v>
      </c>
      <c r="C3990" t="s">
        <v>753</v>
      </c>
      <c r="D3990" t="s">
        <v>20</v>
      </c>
      <c r="E3990" t="s">
        <v>187</v>
      </c>
      <c r="F3990" t="s">
        <v>31</v>
      </c>
      <c r="G3990" t="s">
        <v>23</v>
      </c>
      <c r="H3990" t="s">
        <v>219</v>
      </c>
      <c r="I3990" t="s">
        <v>28</v>
      </c>
      <c r="J3990" t="s">
        <v>36</v>
      </c>
      <c r="K3990" t="s">
        <v>189</v>
      </c>
      <c r="L3990" t="s">
        <v>746</v>
      </c>
      <c r="M3990" t="s">
        <v>143</v>
      </c>
      <c r="N3990" s="2">
        <v>40222</v>
      </c>
      <c r="O3990" s="2">
        <v>40224</v>
      </c>
      <c r="P3990">
        <v>11</v>
      </c>
      <c r="Q3990" s="1">
        <v>0.03</v>
      </c>
      <c r="R3990">
        <v>194.3</v>
      </c>
      <c r="S3990">
        <v>11.54</v>
      </c>
      <c r="T3990">
        <f t="shared" si="62"/>
        <v>2137.3000000000002</v>
      </c>
    </row>
    <row r="3991" spans="1:20" x14ac:dyDescent="0.25">
      <c r="A3991">
        <v>3990</v>
      </c>
      <c r="B3991">
        <v>89634</v>
      </c>
      <c r="C3991" t="s">
        <v>709</v>
      </c>
      <c r="D3991" t="s">
        <v>20</v>
      </c>
      <c r="E3991" t="s">
        <v>39</v>
      </c>
      <c r="F3991" t="s">
        <v>31</v>
      </c>
      <c r="G3991" t="s">
        <v>23</v>
      </c>
      <c r="H3991" t="s">
        <v>61</v>
      </c>
      <c r="I3991" t="s">
        <v>28</v>
      </c>
      <c r="J3991" t="s">
        <v>36</v>
      </c>
      <c r="K3991" t="s">
        <v>71</v>
      </c>
      <c r="L3991" t="s">
        <v>192</v>
      </c>
      <c r="M3991" t="s">
        <v>146</v>
      </c>
      <c r="N3991" s="2">
        <v>41389</v>
      </c>
      <c r="O3991" s="2">
        <v>41391</v>
      </c>
      <c r="P3991">
        <v>8</v>
      </c>
      <c r="Q3991" s="1">
        <v>0.05</v>
      </c>
      <c r="R3991">
        <v>3.08</v>
      </c>
      <c r="S3991">
        <v>0.99</v>
      </c>
      <c r="T3991">
        <f t="shared" si="62"/>
        <v>24.64</v>
      </c>
    </row>
    <row r="3992" spans="1:20" x14ac:dyDescent="0.25">
      <c r="A3992">
        <v>3991</v>
      </c>
      <c r="B3992">
        <v>89634</v>
      </c>
      <c r="C3992" t="s">
        <v>709</v>
      </c>
      <c r="D3992" t="s">
        <v>20</v>
      </c>
      <c r="E3992" t="s">
        <v>187</v>
      </c>
      <c r="F3992" t="s">
        <v>31</v>
      </c>
      <c r="G3992" t="s">
        <v>23</v>
      </c>
      <c r="H3992" t="s">
        <v>219</v>
      </c>
      <c r="I3992" t="s">
        <v>28</v>
      </c>
      <c r="J3992" t="s">
        <v>36</v>
      </c>
      <c r="K3992" t="s">
        <v>158</v>
      </c>
      <c r="L3992" t="s">
        <v>26</v>
      </c>
      <c r="M3992" t="s">
        <v>35</v>
      </c>
      <c r="N3992" s="2">
        <v>41389</v>
      </c>
      <c r="O3992" s="2">
        <v>41391</v>
      </c>
      <c r="P3992">
        <v>2</v>
      </c>
      <c r="Q3992" s="1">
        <v>0</v>
      </c>
      <c r="R3992">
        <v>9.48</v>
      </c>
      <c r="S3992">
        <v>3.72</v>
      </c>
      <c r="T3992">
        <f t="shared" si="62"/>
        <v>18.96</v>
      </c>
    </row>
    <row r="3993" spans="1:20" x14ac:dyDescent="0.25">
      <c r="A3993">
        <v>3992</v>
      </c>
      <c r="B3993">
        <v>89634</v>
      </c>
      <c r="C3993" t="s">
        <v>709</v>
      </c>
      <c r="D3993" t="s">
        <v>578</v>
      </c>
      <c r="E3993" t="s">
        <v>187</v>
      </c>
      <c r="F3993" t="s">
        <v>31</v>
      </c>
      <c r="G3993" t="s">
        <v>23</v>
      </c>
      <c r="H3993" t="s">
        <v>217</v>
      </c>
      <c r="I3993" t="s">
        <v>28</v>
      </c>
      <c r="J3993" t="s">
        <v>36</v>
      </c>
      <c r="K3993" t="s">
        <v>98</v>
      </c>
      <c r="L3993" t="s">
        <v>330</v>
      </c>
      <c r="M3993" t="s">
        <v>146</v>
      </c>
      <c r="N3993" s="2">
        <v>41389</v>
      </c>
      <c r="O3993" s="2">
        <v>41391</v>
      </c>
      <c r="P3993">
        <v>1</v>
      </c>
      <c r="Q3993" s="1">
        <v>0.04</v>
      </c>
      <c r="R3993">
        <v>70.89</v>
      </c>
      <c r="S3993">
        <v>89.3</v>
      </c>
      <c r="T3993">
        <f t="shared" si="62"/>
        <v>70.89</v>
      </c>
    </row>
    <row r="3994" spans="1:20" x14ac:dyDescent="0.25">
      <c r="A3994">
        <v>3993</v>
      </c>
      <c r="B3994">
        <v>87590</v>
      </c>
      <c r="C3994" t="s">
        <v>413</v>
      </c>
      <c r="D3994" t="s">
        <v>20</v>
      </c>
      <c r="E3994" t="s">
        <v>21</v>
      </c>
      <c r="F3994" t="s">
        <v>47</v>
      </c>
      <c r="G3994" t="s">
        <v>23</v>
      </c>
      <c r="H3994" t="s">
        <v>206</v>
      </c>
      <c r="I3994" t="s">
        <v>28</v>
      </c>
      <c r="J3994" t="s">
        <v>36</v>
      </c>
      <c r="K3994" t="s">
        <v>201</v>
      </c>
      <c r="L3994" t="s">
        <v>26</v>
      </c>
      <c r="M3994" t="s">
        <v>156</v>
      </c>
      <c r="N3994" s="2">
        <v>40558</v>
      </c>
      <c r="O3994" s="2">
        <v>40559</v>
      </c>
      <c r="P3994">
        <v>8</v>
      </c>
      <c r="Q3994" s="1">
        <v>0</v>
      </c>
      <c r="R3994">
        <v>2.12</v>
      </c>
      <c r="S3994">
        <v>1.99</v>
      </c>
      <c r="T3994">
        <f t="shared" si="62"/>
        <v>16.96</v>
      </c>
    </row>
    <row r="3995" spans="1:20" x14ac:dyDescent="0.25">
      <c r="A3995">
        <v>3994</v>
      </c>
      <c r="B3995">
        <v>88943</v>
      </c>
      <c r="C3995" t="s">
        <v>1510</v>
      </c>
      <c r="D3995" t="s">
        <v>20</v>
      </c>
      <c r="E3995" t="s">
        <v>39</v>
      </c>
      <c r="F3995" t="s">
        <v>31</v>
      </c>
      <c r="G3995" t="s">
        <v>48</v>
      </c>
      <c r="H3995" t="s">
        <v>49</v>
      </c>
      <c r="I3995" t="s">
        <v>28</v>
      </c>
      <c r="J3995" t="s">
        <v>36</v>
      </c>
      <c r="K3995" t="s">
        <v>71</v>
      </c>
      <c r="L3995" t="s">
        <v>44</v>
      </c>
      <c r="M3995" t="s">
        <v>102</v>
      </c>
      <c r="N3995" s="2">
        <v>40637</v>
      </c>
      <c r="O3995" s="2">
        <v>40644</v>
      </c>
      <c r="P3995">
        <v>4</v>
      </c>
      <c r="Q3995" s="1">
        <v>0.03</v>
      </c>
      <c r="R3995">
        <v>10.14</v>
      </c>
      <c r="S3995">
        <v>2.27</v>
      </c>
      <c r="T3995">
        <f t="shared" si="62"/>
        <v>40.56</v>
      </c>
    </row>
    <row r="3996" spans="1:20" x14ac:dyDescent="0.25">
      <c r="A3996">
        <v>3995</v>
      </c>
      <c r="B3996">
        <v>89099</v>
      </c>
      <c r="C3996" t="s">
        <v>1320</v>
      </c>
      <c r="D3996" t="s">
        <v>20</v>
      </c>
      <c r="E3996" t="s">
        <v>39</v>
      </c>
      <c r="F3996" t="s">
        <v>40</v>
      </c>
      <c r="G3996" t="s">
        <v>48</v>
      </c>
      <c r="H3996" t="s">
        <v>89</v>
      </c>
      <c r="I3996" t="s">
        <v>28</v>
      </c>
      <c r="J3996" t="s">
        <v>36</v>
      </c>
      <c r="K3996" t="s">
        <v>133</v>
      </c>
      <c r="L3996" t="s">
        <v>746</v>
      </c>
      <c r="M3996" t="s">
        <v>469</v>
      </c>
      <c r="N3996" s="2">
        <v>41005</v>
      </c>
      <c r="O3996" s="2">
        <v>41005</v>
      </c>
      <c r="P3996">
        <v>6</v>
      </c>
      <c r="Q3996" s="1">
        <v>0.09</v>
      </c>
      <c r="R3996">
        <v>113.64</v>
      </c>
      <c r="S3996">
        <v>35</v>
      </c>
      <c r="T3996">
        <f t="shared" si="62"/>
        <v>681.84</v>
      </c>
    </row>
    <row r="3997" spans="1:20" x14ac:dyDescent="0.25">
      <c r="A3997">
        <v>3996</v>
      </c>
      <c r="B3997">
        <v>87486</v>
      </c>
      <c r="C3997" t="s">
        <v>1531</v>
      </c>
      <c r="D3997" t="s">
        <v>578</v>
      </c>
      <c r="E3997" t="s">
        <v>187</v>
      </c>
      <c r="F3997" t="s">
        <v>31</v>
      </c>
      <c r="G3997" t="s">
        <v>23</v>
      </c>
      <c r="H3997" t="s">
        <v>219</v>
      </c>
      <c r="I3997" t="s">
        <v>28</v>
      </c>
      <c r="J3997" t="s">
        <v>36</v>
      </c>
      <c r="K3997" t="s">
        <v>181</v>
      </c>
      <c r="L3997" t="s">
        <v>330</v>
      </c>
      <c r="M3997" t="s">
        <v>69</v>
      </c>
      <c r="N3997" s="2">
        <v>40360</v>
      </c>
      <c r="O3997" s="2">
        <v>40363</v>
      </c>
      <c r="P3997">
        <v>2</v>
      </c>
      <c r="Q3997" s="1">
        <v>0.01</v>
      </c>
      <c r="R3997">
        <v>348.21</v>
      </c>
      <c r="S3997">
        <v>40.19</v>
      </c>
      <c r="T3997">
        <f t="shared" si="62"/>
        <v>696.42</v>
      </c>
    </row>
    <row r="3998" spans="1:20" x14ac:dyDescent="0.25">
      <c r="A3998">
        <v>3997</v>
      </c>
      <c r="B3998">
        <v>90896</v>
      </c>
      <c r="C3998" t="s">
        <v>318</v>
      </c>
      <c r="D3998" t="s">
        <v>38</v>
      </c>
      <c r="E3998" t="s">
        <v>39</v>
      </c>
      <c r="F3998" t="s">
        <v>22</v>
      </c>
      <c r="G3998" t="s">
        <v>93</v>
      </c>
      <c r="H3998" t="s">
        <v>89</v>
      </c>
      <c r="I3998" t="s">
        <v>28</v>
      </c>
      <c r="J3998" t="s">
        <v>36</v>
      </c>
      <c r="K3998" t="s">
        <v>145</v>
      </c>
      <c r="L3998" t="s">
        <v>192</v>
      </c>
      <c r="M3998" t="s">
        <v>398</v>
      </c>
      <c r="N3998" s="2">
        <v>41365</v>
      </c>
      <c r="O3998" s="2">
        <v>41367</v>
      </c>
      <c r="P3998">
        <v>2</v>
      </c>
      <c r="Q3998" s="1">
        <v>0.02</v>
      </c>
      <c r="R3998">
        <v>387.99</v>
      </c>
      <c r="S3998">
        <v>19.989999999999998</v>
      </c>
      <c r="T3998">
        <f t="shared" si="62"/>
        <v>775.98</v>
      </c>
    </row>
    <row r="3999" spans="1:20" x14ac:dyDescent="0.25">
      <c r="A3999">
        <v>3998</v>
      </c>
      <c r="B3999">
        <v>90709</v>
      </c>
      <c r="C3999" t="s">
        <v>2126</v>
      </c>
      <c r="D3999" t="s">
        <v>578</v>
      </c>
      <c r="E3999" t="s">
        <v>187</v>
      </c>
      <c r="F3999" t="s">
        <v>22</v>
      </c>
      <c r="G3999" t="s">
        <v>41</v>
      </c>
      <c r="H3999" t="s">
        <v>217</v>
      </c>
      <c r="I3999" t="s">
        <v>28</v>
      </c>
      <c r="J3999" t="s">
        <v>36</v>
      </c>
      <c r="K3999" t="s">
        <v>248</v>
      </c>
      <c r="L3999" t="s">
        <v>283</v>
      </c>
      <c r="M3999" t="s">
        <v>227</v>
      </c>
      <c r="N3999" s="2">
        <v>41372</v>
      </c>
      <c r="O3999" s="2">
        <v>41374</v>
      </c>
      <c r="P3999">
        <v>8</v>
      </c>
      <c r="Q3999" s="1">
        <v>0.08</v>
      </c>
      <c r="R3999">
        <v>60.98</v>
      </c>
      <c r="S3999">
        <v>30</v>
      </c>
      <c r="T3999">
        <f t="shared" si="62"/>
        <v>487.84</v>
      </c>
    </row>
    <row r="4000" spans="1:20" x14ac:dyDescent="0.25">
      <c r="A4000">
        <v>3999</v>
      </c>
      <c r="B4000">
        <v>90709</v>
      </c>
      <c r="C4000" t="s">
        <v>914</v>
      </c>
      <c r="D4000" t="s">
        <v>20</v>
      </c>
      <c r="E4000" t="s">
        <v>187</v>
      </c>
      <c r="F4000" t="s">
        <v>22</v>
      </c>
      <c r="G4000" t="s">
        <v>41</v>
      </c>
      <c r="H4000" t="s">
        <v>188</v>
      </c>
      <c r="I4000" t="s">
        <v>28</v>
      </c>
      <c r="J4000" t="s">
        <v>36</v>
      </c>
      <c r="K4000" t="s">
        <v>226</v>
      </c>
      <c r="L4000" t="s">
        <v>192</v>
      </c>
      <c r="M4000" t="s">
        <v>86</v>
      </c>
      <c r="N4000" s="2">
        <v>41372</v>
      </c>
      <c r="O4000" s="2">
        <v>41374</v>
      </c>
      <c r="P4000">
        <v>12</v>
      </c>
      <c r="Q4000" s="1">
        <v>0.1</v>
      </c>
      <c r="R4000">
        <v>10.64</v>
      </c>
      <c r="S4000">
        <v>5.16</v>
      </c>
      <c r="T4000">
        <f t="shared" si="62"/>
        <v>127.68</v>
      </c>
    </row>
    <row r="4001" spans="1:20" x14ac:dyDescent="0.25">
      <c r="A4001">
        <v>4000</v>
      </c>
      <c r="B4001">
        <v>90464</v>
      </c>
      <c r="C4001" t="s">
        <v>2138</v>
      </c>
      <c r="D4001" t="s">
        <v>38</v>
      </c>
      <c r="E4001" t="s">
        <v>21</v>
      </c>
      <c r="F4001" t="s">
        <v>22</v>
      </c>
      <c r="G4001" t="s">
        <v>93</v>
      </c>
      <c r="H4001" t="s">
        <v>33</v>
      </c>
      <c r="I4001" t="s">
        <v>28</v>
      </c>
      <c r="J4001" t="s">
        <v>36</v>
      </c>
      <c r="K4001" t="s">
        <v>1108</v>
      </c>
      <c r="L4001" t="s">
        <v>192</v>
      </c>
      <c r="M4001" t="s">
        <v>398</v>
      </c>
      <c r="N4001" s="2">
        <v>40930</v>
      </c>
      <c r="O4001" s="2">
        <v>40931</v>
      </c>
      <c r="P4001">
        <v>12</v>
      </c>
      <c r="Q4001" s="1">
        <v>0.06</v>
      </c>
      <c r="R4001">
        <v>32.979999999999997</v>
      </c>
      <c r="S4001">
        <v>5.5</v>
      </c>
      <c r="T4001">
        <f t="shared" si="62"/>
        <v>395.76</v>
      </c>
    </row>
    <row r="4002" spans="1:20" x14ac:dyDescent="0.25">
      <c r="A4002">
        <v>4001</v>
      </c>
      <c r="B4002">
        <v>90464</v>
      </c>
      <c r="C4002" t="s">
        <v>2012</v>
      </c>
      <c r="D4002" t="s">
        <v>20</v>
      </c>
      <c r="E4002" t="s">
        <v>21</v>
      </c>
      <c r="F4002" t="s">
        <v>31</v>
      </c>
      <c r="G4002" t="s">
        <v>93</v>
      </c>
      <c r="H4002" t="s">
        <v>203</v>
      </c>
      <c r="I4002" t="s">
        <v>28</v>
      </c>
      <c r="J4002" t="s">
        <v>36</v>
      </c>
      <c r="K4002" t="s">
        <v>1138</v>
      </c>
      <c r="L4002" t="s">
        <v>26</v>
      </c>
      <c r="M4002" t="s">
        <v>139</v>
      </c>
      <c r="N4002" s="2">
        <v>40930</v>
      </c>
      <c r="O4002" s="2">
        <v>40931</v>
      </c>
      <c r="P4002">
        <v>8</v>
      </c>
      <c r="Q4002" s="1">
        <v>0.06</v>
      </c>
      <c r="R4002">
        <v>17.48</v>
      </c>
      <c r="S4002">
        <v>1.99</v>
      </c>
      <c r="T4002">
        <f t="shared" si="62"/>
        <v>139.84</v>
      </c>
    </row>
    <row r="4003" spans="1:20" x14ac:dyDescent="0.25">
      <c r="A4003">
        <v>4002</v>
      </c>
      <c r="B4003">
        <v>91237</v>
      </c>
      <c r="C4003" t="s">
        <v>2068</v>
      </c>
      <c r="D4003" t="s">
        <v>20</v>
      </c>
      <c r="E4003" t="s">
        <v>39</v>
      </c>
      <c r="F4003" t="s">
        <v>47</v>
      </c>
      <c r="G4003" t="s">
        <v>32</v>
      </c>
      <c r="H4003" t="s">
        <v>89</v>
      </c>
      <c r="I4003" t="s">
        <v>28</v>
      </c>
      <c r="J4003" t="s">
        <v>36</v>
      </c>
      <c r="K4003" t="s">
        <v>231</v>
      </c>
      <c r="L4003" t="s">
        <v>44</v>
      </c>
      <c r="M4003" t="s">
        <v>134</v>
      </c>
      <c r="N4003" s="2">
        <v>41348</v>
      </c>
      <c r="O4003" s="2">
        <v>41350</v>
      </c>
      <c r="P4003">
        <v>4</v>
      </c>
      <c r="Q4003" s="1">
        <v>0.09</v>
      </c>
      <c r="R4003">
        <v>36.549999999999997</v>
      </c>
      <c r="S4003">
        <v>13.89</v>
      </c>
      <c r="T4003">
        <f t="shared" si="62"/>
        <v>146.19999999999999</v>
      </c>
    </row>
    <row r="4004" spans="1:20" x14ac:dyDescent="0.25">
      <c r="A4004">
        <v>4003</v>
      </c>
      <c r="B4004">
        <v>85894</v>
      </c>
      <c r="C4004" t="s">
        <v>2023</v>
      </c>
      <c r="D4004" t="s">
        <v>20</v>
      </c>
      <c r="E4004" t="s">
        <v>187</v>
      </c>
      <c r="F4004" t="s">
        <v>40</v>
      </c>
      <c r="G4004" t="s">
        <v>93</v>
      </c>
      <c r="H4004" t="s">
        <v>188</v>
      </c>
      <c r="I4004" t="s">
        <v>28</v>
      </c>
      <c r="J4004" t="s">
        <v>36</v>
      </c>
      <c r="K4004" t="s">
        <v>226</v>
      </c>
      <c r="L4004" t="s">
        <v>26</v>
      </c>
      <c r="M4004" t="s">
        <v>264</v>
      </c>
      <c r="N4004" s="2">
        <v>40264</v>
      </c>
      <c r="O4004" s="2">
        <v>40265</v>
      </c>
      <c r="P4004">
        <v>7</v>
      </c>
      <c r="Q4004" s="1">
        <v>0.08</v>
      </c>
      <c r="R4004">
        <v>18.7</v>
      </c>
      <c r="S4004">
        <v>8.99</v>
      </c>
      <c r="T4004">
        <f t="shared" si="62"/>
        <v>130.9</v>
      </c>
    </row>
    <row r="4005" spans="1:20" x14ac:dyDescent="0.25">
      <c r="A4005">
        <v>4004</v>
      </c>
      <c r="B4005">
        <v>91243</v>
      </c>
      <c r="C4005" t="s">
        <v>1679</v>
      </c>
      <c r="D4005" t="s">
        <v>578</v>
      </c>
      <c r="E4005" t="s">
        <v>39</v>
      </c>
      <c r="F4005" t="s">
        <v>31</v>
      </c>
      <c r="G4005" t="s">
        <v>32</v>
      </c>
      <c r="H4005" t="s">
        <v>61</v>
      </c>
      <c r="I4005" t="s">
        <v>28</v>
      </c>
      <c r="J4005" t="s">
        <v>36</v>
      </c>
      <c r="K4005" t="s">
        <v>105</v>
      </c>
      <c r="L4005" t="s">
        <v>283</v>
      </c>
      <c r="M4005" t="s">
        <v>66</v>
      </c>
      <c r="N4005" s="2">
        <v>41575</v>
      </c>
      <c r="O4005" s="2">
        <v>41576</v>
      </c>
      <c r="P4005">
        <v>4</v>
      </c>
      <c r="Q4005" s="1">
        <v>0.1</v>
      </c>
      <c r="R4005">
        <v>208.16</v>
      </c>
      <c r="S4005">
        <v>68.02</v>
      </c>
      <c r="T4005">
        <f t="shared" si="62"/>
        <v>832.64</v>
      </c>
    </row>
    <row r="4006" spans="1:20" x14ac:dyDescent="0.25">
      <c r="A4006">
        <v>4005</v>
      </c>
      <c r="B4006">
        <v>91243</v>
      </c>
      <c r="C4006" t="s">
        <v>1679</v>
      </c>
      <c r="D4006" t="s">
        <v>20</v>
      </c>
      <c r="E4006" t="s">
        <v>21</v>
      </c>
      <c r="F4006" t="s">
        <v>31</v>
      </c>
      <c r="G4006" t="s">
        <v>32</v>
      </c>
      <c r="H4006" t="s">
        <v>33</v>
      </c>
      <c r="I4006" t="s">
        <v>28</v>
      </c>
      <c r="J4006" t="s">
        <v>36</v>
      </c>
      <c r="K4006" t="s">
        <v>1138</v>
      </c>
      <c r="L4006" t="s">
        <v>706</v>
      </c>
      <c r="M4006" t="s">
        <v>91</v>
      </c>
      <c r="N4006" s="2">
        <v>41575</v>
      </c>
      <c r="O4006" s="2">
        <v>41578</v>
      </c>
      <c r="P4006">
        <v>1</v>
      </c>
      <c r="Q4006" s="1">
        <v>7.0000000000000007E-2</v>
      </c>
      <c r="R4006">
        <v>1938.02</v>
      </c>
      <c r="S4006">
        <v>13.99</v>
      </c>
      <c r="T4006">
        <f t="shared" si="62"/>
        <v>1938.02</v>
      </c>
    </row>
    <row r="4007" spans="1:20" x14ac:dyDescent="0.25">
      <c r="A4007">
        <v>4006</v>
      </c>
      <c r="B4007">
        <v>90335</v>
      </c>
      <c r="C4007" t="s">
        <v>1998</v>
      </c>
      <c r="D4007" t="s">
        <v>20</v>
      </c>
      <c r="E4007" t="s">
        <v>39</v>
      </c>
      <c r="F4007" t="s">
        <v>31</v>
      </c>
      <c r="G4007" t="s">
        <v>48</v>
      </c>
      <c r="H4007" t="s">
        <v>61</v>
      </c>
      <c r="I4007" t="s">
        <v>28</v>
      </c>
      <c r="J4007" t="s">
        <v>36</v>
      </c>
      <c r="K4007" t="s">
        <v>74</v>
      </c>
      <c r="L4007" t="s">
        <v>192</v>
      </c>
      <c r="M4007" t="s">
        <v>296</v>
      </c>
      <c r="N4007" s="2">
        <v>40514</v>
      </c>
      <c r="O4007" s="2">
        <v>40514</v>
      </c>
      <c r="P4007">
        <v>1</v>
      </c>
      <c r="Q4007" s="1">
        <v>0</v>
      </c>
      <c r="R4007">
        <v>24.92</v>
      </c>
      <c r="S4007">
        <v>12.98</v>
      </c>
      <c r="T4007">
        <f t="shared" si="62"/>
        <v>24.92</v>
      </c>
    </row>
    <row r="4008" spans="1:20" x14ac:dyDescent="0.25">
      <c r="A4008">
        <v>4007</v>
      </c>
      <c r="B4008">
        <v>91251</v>
      </c>
      <c r="C4008" t="s">
        <v>943</v>
      </c>
      <c r="D4008" t="s">
        <v>38</v>
      </c>
      <c r="E4008" t="s">
        <v>39</v>
      </c>
      <c r="F4008" t="s">
        <v>31</v>
      </c>
      <c r="G4008" t="s">
        <v>48</v>
      </c>
      <c r="H4008" t="s">
        <v>94</v>
      </c>
      <c r="I4008" t="s">
        <v>28</v>
      </c>
      <c r="J4008" t="s">
        <v>36</v>
      </c>
      <c r="K4008" t="s">
        <v>95</v>
      </c>
      <c r="L4008" t="s">
        <v>192</v>
      </c>
      <c r="M4008" t="s">
        <v>63</v>
      </c>
      <c r="N4008" s="2">
        <v>41496</v>
      </c>
      <c r="O4008" s="2">
        <v>41503</v>
      </c>
      <c r="P4008">
        <v>8</v>
      </c>
      <c r="Q4008" s="1">
        <v>0</v>
      </c>
      <c r="R4008">
        <v>22.38</v>
      </c>
      <c r="S4008">
        <v>15.1</v>
      </c>
      <c r="T4008">
        <f t="shared" si="62"/>
        <v>179.04</v>
      </c>
    </row>
    <row r="4009" spans="1:20" x14ac:dyDescent="0.25">
      <c r="A4009">
        <v>4008</v>
      </c>
      <c r="B4009">
        <v>91244</v>
      </c>
      <c r="C4009" t="s">
        <v>943</v>
      </c>
      <c r="D4009" t="s">
        <v>20</v>
      </c>
      <c r="E4009" t="s">
        <v>39</v>
      </c>
      <c r="F4009" t="s">
        <v>31</v>
      </c>
      <c r="G4009" t="s">
        <v>48</v>
      </c>
      <c r="H4009" t="s">
        <v>54</v>
      </c>
      <c r="I4009" t="s">
        <v>28</v>
      </c>
      <c r="J4009" t="s">
        <v>36</v>
      </c>
      <c r="K4009" t="s">
        <v>129</v>
      </c>
      <c r="L4009" t="s">
        <v>192</v>
      </c>
      <c r="M4009" t="s">
        <v>141</v>
      </c>
      <c r="N4009" s="2">
        <v>40400</v>
      </c>
      <c r="O4009" s="2">
        <v>40405</v>
      </c>
      <c r="P4009">
        <v>3</v>
      </c>
      <c r="Q4009" s="1">
        <v>7.0000000000000007E-2</v>
      </c>
      <c r="R4009">
        <v>5.98</v>
      </c>
      <c r="S4009">
        <v>4.6900000000000004</v>
      </c>
      <c r="T4009">
        <f t="shared" si="62"/>
        <v>17.940000000000001</v>
      </c>
    </row>
    <row r="4010" spans="1:20" x14ac:dyDescent="0.25">
      <c r="A4010">
        <v>4009</v>
      </c>
      <c r="B4010">
        <v>91244</v>
      </c>
      <c r="C4010" t="s">
        <v>2291</v>
      </c>
      <c r="D4010" t="s">
        <v>20</v>
      </c>
      <c r="E4010" t="s">
        <v>21</v>
      </c>
      <c r="F4010" t="s">
        <v>47</v>
      </c>
      <c r="G4010" t="s">
        <v>48</v>
      </c>
      <c r="H4010" t="s">
        <v>206</v>
      </c>
      <c r="I4010" t="s">
        <v>28</v>
      </c>
      <c r="J4010" t="s">
        <v>36</v>
      </c>
      <c r="K4010" t="s">
        <v>25</v>
      </c>
      <c r="L4010" t="s">
        <v>26</v>
      </c>
      <c r="M4010" t="s">
        <v>51</v>
      </c>
      <c r="N4010" s="2">
        <v>40400</v>
      </c>
      <c r="O4010" s="2">
        <v>40400</v>
      </c>
      <c r="P4010">
        <v>16</v>
      </c>
      <c r="Q4010" s="1">
        <v>0.02</v>
      </c>
      <c r="R4010">
        <v>55.99</v>
      </c>
      <c r="S4010">
        <v>3.3</v>
      </c>
      <c r="T4010">
        <f t="shared" si="62"/>
        <v>895.84</v>
      </c>
    </row>
    <row r="4011" spans="1:20" x14ac:dyDescent="0.25">
      <c r="A4011">
        <v>4010</v>
      </c>
      <c r="B4011">
        <v>89816</v>
      </c>
      <c r="C4011" t="s">
        <v>464</v>
      </c>
      <c r="D4011" t="s">
        <v>20</v>
      </c>
      <c r="E4011" t="s">
        <v>39</v>
      </c>
      <c r="F4011" t="s">
        <v>22</v>
      </c>
      <c r="G4011" t="s">
        <v>41</v>
      </c>
      <c r="H4011" t="s">
        <v>54</v>
      </c>
      <c r="I4011" t="s">
        <v>28</v>
      </c>
      <c r="J4011" t="s">
        <v>36</v>
      </c>
      <c r="K4011" t="s">
        <v>145</v>
      </c>
      <c r="L4011" t="s">
        <v>192</v>
      </c>
      <c r="M4011" t="s">
        <v>227</v>
      </c>
      <c r="N4011" s="2">
        <v>41380</v>
      </c>
      <c r="O4011" s="2">
        <v>41381</v>
      </c>
      <c r="P4011">
        <v>3</v>
      </c>
      <c r="Q4011" s="1">
        <v>0.03</v>
      </c>
      <c r="R4011">
        <v>30.98</v>
      </c>
      <c r="S4011">
        <v>8.74</v>
      </c>
      <c r="T4011">
        <f t="shared" si="62"/>
        <v>92.94</v>
      </c>
    </row>
    <row r="4012" spans="1:20" x14ac:dyDescent="0.25">
      <c r="A4012">
        <v>4011</v>
      </c>
      <c r="B4012">
        <v>91253</v>
      </c>
      <c r="C4012" t="s">
        <v>1420</v>
      </c>
      <c r="D4012" t="s">
        <v>20</v>
      </c>
      <c r="E4012" t="s">
        <v>39</v>
      </c>
      <c r="F4012" t="s">
        <v>47</v>
      </c>
      <c r="G4012" t="s">
        <v>41</v>
      </c>
      <c r="H4012" t="s">
        <v>42</v>
      </c>
      <c r="I4012" t="s">
        <v>28</v>
      </c>
      <c r="J4012" t="s">
        <v>36</v>
      </c>
      <c r="K4012" t="s">
        <v>221</v>
      </c>
      <c r="L4012" t="s">
        <v>192</v>
      </c>
      <c r="M4012" t="s">
        <v>156</v>
      </c>
      <c r="N4012" s="2">
        <v>40941</v>
      </c>
      <c r="O4012" s="2">
        <v>40943</v>
      </c>
      <c r="P4012">
        <v>7</v>
      </c>
      <c r="Q4012" s="1">
        <v>7.0000000000000007E-2</v>
      </c>
      <c r="R4012">
        <v>5.94</v>
      </c>
      <c r="S4012">
        <v>9.92</v>
      </c>
      <c r="T4012">
        <f t="shared" si="62"/>
        <v>41.580000000000005</v>
      </c>
    </row>
    <row r="4013" spans="1:20" x14ac:dyDescent="0.25">
      <c r="A4013">
        <v>4012</v>
      </c>
      <c r="B4013">
        <v>91253</v>
      </c>
      <c r="C4013" t="s">
        <v>1420</v>
      </c>
      <c r="D4013" t="s">
        <v>20</v>
      </c>
      <c r="E4013" t="s">
        <v>187</v>
      </c>
      <c r="F4013" t="s">
        <v>47</v>
      </c>
      <c r="G4013" t="s">
        <v>41</v>
      </c>
      <c r="H4013" t="s">
        <v>217</v>
      </c>
      <c r="I4013" t="s">
        <v>28</v>
      </c>
      <c r="J4013" t="s">
        <v>36</v>
      </c>
      <c r="K4013" t="s">
        <v>221</v>
      </c>
      <c r="L4013" t="s">
        <v>44</v>
      </c>
      <c r="M4013" t="s">
        <v>51</v>
      </c>
      <c r="N4013" s="2">
        <v>40941</v>
      </c>
      <c r="O4013" s="2">
        <v>40942</v>
      </c>
      <c r="P4013">
        <v>1</v>
      </c>
      <c r="Q4013" s="1">
        <v>0.01</v>
      </c>
      <c r="R4013">
        <v>39.979999999999997</v>
      </c>
      <c r="S4013">
        <v>9.1999999999999993</v>
      </c>
      <c r="T4013">
        <f t="shared" si="62"/>
        <v>39.979999999999997</v>
      </c>
    </row>
    <row r="4014" spans="1:20" x14ac:dyDescent="0.25">
      <c r="A4014">
        <v>4013</v>
      </c>
      <c r="B4014">
        <v>91253</v>
      </c>
      <c r="C4014" t="s">
        <v>1420</v>
      </c>
      <c r="D4014" t="s">
        <v>20</v>
      </c>
      <c r="E4014" t="s">
        <v>187</v>
      </c>
      <c r="F4014" t="s">
        <v>47</v>
      </c>
      <c r="G4014" t="s">
        <v>41</v>
      </c>
      <c r="H4014" t="s">
        <v>225</v>
      </c>
      <c r="I4014" t="s">
        <v>28</v>
      </c>
      <c r="J4014" t="s">
        <v>36</v>
      </c>
      <c r="K4014" t="s">
        <v>181</v>
      </c>
      <c r="L4014" t="s">
        <v>746</v>
      </c>
      <c r="M4014" t="s">
        <v>114</v>
      </c>
      <c r="N4014" s="2">
        <v>40941</v>
      </c>
      <c r="O4014" s="2">
        <v>40941</v>
      </c>
      <c r="P4014">
        <v>11</v>
      </c>
      <c r="Q4014" s="1">
        <v>0.02</v>
      </c>
      <c r="R4014">
        <v>194.3</v>
      </c>
      <c r="S4014">
        <v>11.54</v>
      </c>
      <c r="T4014">
        <f t="shared" si="62"/>
        <v>2137.3000000000002</v>
      </c>
    </row>
    <row r="4015" spans="1:20" x14ac:dyDescent="0.25">
      <c r="A4015">
        <v>4014</v>
      </c>
      <c r="B4015">
        <v>91253</v>
      </c>
      <c r="C4015" t="s">
        <v>1420</v>
      </c>
      <c r="D4015" t="s">
        <v>20</v>
      </c>
      <c r="E4015" t="s">
        <v>39</v>
      </c>
      <c r="F4015" t="s">
        <v>47</v>
      </c>
      <c r="G4015" t="s">
        <v>41</v>
      </c>
      <c r="H4015" t="s">
        <v>42</v>
      </c>
      <c r="I4015" t="s">
        <v>28</v>
      </c>
      <c r="J4015" t="s">
        <v>36</v>
      </c>
      <c r="K4015" t="s">
        <v>189</v>
      </c>
      <c r="L4015" t="s">
        <v>192</v>
      </c>
      <c r="M4015" t="s">
        <v>117</v>
      </c>
      <c r="N4015" s="2">
        <v>40941</v>
      </c>
      <c r="O4015" s="2">
        <v>40941</v>
      </c>
      <c r="P4015">
        <v>6</v>
      </c>
      <c r="Q4015" s="1">
        <v>7.0000000000000007E-2</v>
      </c>
      <c r="R4015">
        <v>6.98</v>
      </c>
      <c r="S4015">
        <v>9.69</v>
      </c>
      <c r="T4015">
        <f t="shared" si="62"/>
        <v>41.88</v>
      </c>
    </row>
    <row r="4016" spans="1:20" x14ac:dyDescent="0.25">
      <c r="A4016">
        <v>4015</v>
      </c>
      <c r="B4016">
        <v>86306</v>
      </c>
      <c r="C4016" t="s">
        <v>2016</v>
      </c>
      <c r="D4016" t="s">
        <v>38</v>
      </c>
      <c r="E4016" t="s">
        <v>21</v>
      </c>
      <c r="F4016" t="s">
        <v>31</v>
      </c>
      <c r="G4016" t="s">
        <v>41</v>
      </c>
      <c r="H4016" t="s">
        <v>206</v>
      </c>
      <c r="I4016" t="s">
        <v>28</v>
      </c>
      <c r="J4016" t="s">
        <v>36</v>
      </c>
      <c r="K4016" t="s">
        <v>210</v>
      </c>
      <c r="L4016" t="s">
        <v>192</v>
      </c>
      <c r="M4016" t="s">
        <v>631</v>
      </c>
      <c r="N4016" s="2">
        <v>41562</v>
      </c>
      <c r="O4016" s="2">
        <v>41563</v>
      </c>
      <c r="P4016">
        <v>3</v>
      </c>
      <c r="Q4016" s="1">
        <v>0.09</v>
      </c>
      <c r="R4016">
        <v>115.99</v>
      </c>
      <c r="S4016">
        <v>2.5</v>
      </c>
      <c r="T4016">
        <f t="shared" si="62"/>
        <v>347.96999999999997</v>
      </c>
    </row>
    <row r="4017" spans="1:20" x14ac:dyDescent="0.25">
      <c r="A4017">
        <v>4016</v>
      </c>
      <c r="B4017">
        <v>87249</v>
      </c>
      <c r="C4017" t="s">
        <v>369</v>
      </c>
      <c r="D4017" t="s">
        <v>20</v>
      </c>
      <c r="E4017" t="s">
        <v>187</v>
      </c>
      <c r="F4017" t="s">
        <v>40</v>
      </c>
      <c r="G4017" t="s">
        <v>41</v>
      </c>
      <c r="H4017" t="s">
        <v>219</v>
      </c>
      <c r="I4017" t="s">
        <v>28</v>
      </c>
      <c r="J4017" t="s">
        <v>36</v>
      </c>
      <c r="K4017" t="s">
        <v>228</v>
      </c>
      <c r="L4017" t="s">
        <v>192</v>
      </c>
      <c r="M4017" t="s">
        <v>264</v>
      </c>
      <c r="N4017" s="2">
        <v>40919</v>
      </c>
      <c r="O4017" s="2">
        <v>40920</v>
      </c>
      <c r="P4017">
        <v>7</v>
      </c>
      <c r="Q4017" s="1">
        <v>0</v>
      </c>
      <c r="R4017">
        <v>78.69</v>
      </c>
      <c r="S4017">
        <v>19.989999999999998</v>
      </c>
      <c r="T4017">
        <f t="shared" si="62"/>
        <v>550.82999999999993</v>
      </c>
    </row>
    <row r="4018" spans="1:20" x14ac:dyDescent="0.25">
      <c r="A4018">
        <v>4017</v>
      </c>
      <c r="B4018">
        <v>89806</v>
      </c>
      <c r="C4018" t="s">
        <v>749</v>
      </c>
      <c r="D4018" t="s">
        <v>20</v>
      </c>
      <c r="E4018" t="s">
        <v>21</v>
      </c>
      <c r="F4018" t="s">
        <v>31</v>
      </c>
      <c r="G4018" t="s">
        <v>41</v>
      </c>
      <c r="H4018" t="s">
        <v>24</v>
      </c>
      <c r="I4018" t="s">
        <v>28</v>
      </c>
      <c r="J4018" t="s">
        <v>36</v>
      </c>
      <c r="K4018" t="s">
        <v>201</v>
      </c>
      <c r="L4018" t="s">
        <v>26</v>
      </c>
      <c r="M4018" t="s">
        <v>63</v>
      </c>
      <c r="N4018" s="2">
        <v>40709</v>
      </c>
      <c r="O4018" s="2">
        <v>40712</v>
      </c>
      <c r="P4018">
        <v>6</v>
      </c>
      <c r="Q4018" s="1">
        <v>0.02</v>
      </c>
      <c r="R4018">
        <v>45.19</v>
      </c>
      <c r="S4018">
        <v>1.99</v>
      </c>
      <c r="T4018">
        <f t="shared" si="62"/>
        <v>271.14</v>
      </c>
    </row>
    <row r="4019" spans="1:20" x14ac:dyDescent="0.25">
      <c r="A4019">
        <v>4018</v>
      </c>
      <c r="B4019">
        <v>89668</v>
      </c>
      <c r="C4019" t="s">
        <v>727</v>
      </c>
      <c r="D4019" t="s">
        <v>20</v>
      </c>
      <c r="E4019" t="s">
        <v>39</v>
      </c>
      <c r="F4019" t="s">
        <v>40</v>
      </c>
      <c r="G4019" t="s">
        <v>93</v>
      </c>
      <c r="H4019" t="s">
        <v>61</v>
      </c>
      <c r="I4019" t="s">
        <v>28</v>
      </c>
      <c r="J4019" t="s">
        <v>36</v>
      </c>
      <c r="K4019" t="s">
        <v>129</v>
      </c>
      <c r="L4019" t="s">
        <v>192</v>
      </c>
      <c r="M4019" t="s">
        <v>75</v>
      </c>
      <c r="N4019" s="2">
        <v>40837</v>
      </c>
      <c r="O4019" s="2">
        <v>40838</v>
      </c>
      <c r="P4019">
        <v>6</v>
      </c>
      <c r="Q4019" s="1">
        <v>0.02</v>
      </c>
      <c r="R4019">
        <v>19.350000000000001</v>
      </c>
      <c r="S4019">
        <v>12.79</v>
      </c>
      <c r="T4019">
        <f t="shared" si="62"/>
        <v>116.10000000000001</v>
      </c>
    </row>
    <row r="4020" spans="1:20" x14ac:dyDescent="0.25">
      <c r="A4020">
        <v>4019</v>
      </c>
      <c r="B4020">
        <v>89224</v>
      </c>
      <c r="C4020" t="s">
        <v>85</v>
      </c>
      <c r="D4020" t="s">
        <v>578</v>
      </c>
      <c r="E4020" t="s">
        <v>187</v>
      </c>
      <c r="F4020" t="s">
        <v>22</v>
      </c>
      <c r="G4020" t="s">
        <v>32</v>
      </c>
      <c r="H4020" t="s">
        <v>188</v>
      </c>
      <c r="I4020" t="s">
        <v>28</v>
      </c>
      <c r="J4020" t="s">
        <v>36</v>
      </c>
      <c r="K4020" t="s">
        <v>291</v>
      </c>
      <c r="L4020" t="s">
        <v>283</v>
      </c>
      <c r="M4020" t="s">
        <v>331</v>
      </c>
      <c r="N4020" s="2">
        <v>40894</v>
      </c>
      <c r="O4020" s="2">
        <v>40895</v>
      </c>
      <c r="P4020">
        <v>19</v>
      </c>
      <c r="Q4020" s="1">
        <v>0.01</v>
      </c>
      <c r="R4020">
        <v>122.99</v>
      </c>
      <c r="S4020">
        <v>70.2</v>
      </c>
      <c r="T4020">
        <f t="shared" si="62"/>
        <v>2336.81</v>
      </c>
    </row>
    <row r="4021" spans="1:20" x14ac:dyDescent="0.25">
      <c r="A4021">
        <v>4020</v>
      </c>
      <c r="B4021">
        <v>87406</v>
      </c>
      <c r="C4021" t="s">
        <v>763</v>
      </c>
      <c r="D4021" t="s">
        <v>20</v>
      </c>
      <c r="E4021" t="s">
        <v>39</v>
      </c>
      <c r="F4021" t="s">
        <v>22</v>
      </c>
      <c r="G4021" t="s">
        <v>41</v>
      </c>
      <c r="H4021" t="s">
        <v>61</v>
      </c>
      <c r="I4021" t="s">
        <v>28</v>
      </c>
      <c r="J4021" t="s">
        <v>36</v>
      </c>
      <c r="K4021" t="s">
        <v>172</v>
      </c>
      <c r="L4021" t="s">
        <v>192</v>
      </c>
      <c r="M4021" t="s">
        <v>182</v>
      </c>
      <c r="N4021" s="2">
        <v>40239</v>
      </c>
      <c r="O4021" s="2">
        <v>40241</v>
      </c>
      <c r="P4021">
        <v>1</v>
      </c>
      <c r="Q4021" s="1">
        <v>0</v>
      </c>
      <c r="R4021">
        <v>3.69</v>
      </c>
      <c r="S4021">
        <v>0.5</v>
      </c>
      <c r="T4021">
        <f t="shared" si="62"/>
        <v>3.69</v>
      </c>
    </row>
    <row r="4022" spans="1:20" x14ac:dyDescent="0.25">
      <c r="A4022">
        <v>4021</v>
      </c>
      <c r="B4022">
        <v>87414</v>
      </c>
      <c r="C4022" t="s">
        <v>763</v>
      </c>
      <c r="D4022" t="s">
        <v>20</v>
      </c>
      <c r="E4022" t="s">
        <v>187</v>
      </c>
      <c r="F4022" t="s">
        <v>22</v>
      </c>
      <c r="G4022" t="s">
        <v>41</v>
      </c>
      <c r="H4022" t="s">
        <v>217</v>
      </c>
      <c r="I4022" t="s">
        <v>28</v>
      </c>
      <c r="J4022" t="s">
        <v>36</v>
      </c>
      <c r="K4022" t="s">
        <v>170</v>
      </c>
      <c r="L4022" t="s">
        <v>706</v>
      </c>
      <c r="M4022" t="s">
        <v>238</v>
      </c>
      <c r="N4022" s="2">
        <v>41335</v>
      </c>
      <c r="O4022" s="2">
        <v>41337</v>
      </c>
      <c r="P4022">
        <v>5</v>
      </c>
      <c r="Q4022" s="1">
        <v>0.03</v>
      </c>
      <c r="R4022">
        <v>92.23</v>
      </c>
      <c r="S4022">
        <v>39.61</v>
      </c>
      <c r="T4022">
        <f t="shared" si="62"/>
        <v>461.15000000000003</v>
      </c>
    </row>
    <row r="4023" spans="1:20" x14ac:dyDescent="0.25">
      <c r="A4023">
        <v>4022</v>
      </c>
      <c r="B4023">
        <v>87406</v>
      </c>
      <c r="C4023" t="s">
        <v>763</v>
      </c>
      <c r="D4023" t="s">
        <v>38</v>
      </c>
      <c r="E4023" t="s">
        <v>21</v>
      </c>
      <c r="F4023" t="s">
        <v>22</v>
      </c>
      <c r="G4023" t="s">
        <v>41</v>
      </c>
      <c r="H4023" t="s">
        <v>203</v>
      </c>
      <c r="I4023" t="s">
        <v>28</v>
      </c>
      <c r="J4023" t="s">
        <v>36</v>
      </c>
      <c r="K4023" t="s">
        <v>34</v>
      </c>
      <c r="L4023" t="s">
        <v>192</v>
      </c>
      <c r="M4023" t="s">
        <v>199</v>
      </c>
      <c r="N4023" s="2">
        <v>40239</v>
      </c>
      <c r="O4023" s="2">
        <v>40239</v>
      </c>
      <c r="P4023">
        <v>4</v>
      </c>
      <c r="Q4023" s="1">
        <v>0.02</v>
      </c>
      <c r="R4023">
        <v>175.99</v>
      </c>
      <c r="S4023">
        <v>4.99</v>
      </c>
      <c r="T4023">
        <f t="shared" si="62"/>
        <v>703.96</v>
      </c>
    </row>
    <row r="4024" spans="1:20" x14ac:dyDescent="0.25">
      <c r="A4024">
        <v>4023</v>
      </c>
      <c r="B4024">
        <v>88752</v>
      </c>
      <c r="C4024" t="s">
        <v>990</v>
      </c>
      <c r="D4024" t="s">
        <v>20</v>
      </c>
      <c r="E4024" t="s">
        <v>39</v>
      </c>
      <c r="F4024" t="s">
        <v>31</v>
      </c>
      <c r="G4024" t="s">
        <v>48</v>
      </c>
      <c r="H4024" t="s">
        <v>54</v>
      </c>
      <c r="I4024" t="s">
        <v>28</v>
      </c>
      <c r="J4024" t="s">
        <v>36</v>
      </c>
      <c r="K4024" t="s">
        <v>105</v>
      </c>
      <c r="L4024" t="s">
        <v>192</v>
      </c>
      <c r="M4024" t="s">
        <v>102</v>
      </c>
      <c r="N4024" s="2">
        <v>41614</v>
      </c>
      <c r="O4024" s="2">
        <v>41618</v>
      </c>
      <c r="P4024">
        <v>14</v>
      </c>
      <c r="Q4024" s="1">
        <v>0</v>
      </c>
      <c r="R4024">
        <v>4.13</v>
      </c>
      <c r="S4024">
        <v>5.34</v>
      </c>
      <c r="T4024">
        <f t="shared" si="62"/>
        <v>57.82</v>
      </c>
    </row>
    <row r="4025" spans="1:20" x14ac:dyDescent="0.25">
      <c r="A4025">
        <v>4024</v>
      </c>
      <c r="B4025">
        <v>88752</v>
      </c>
      <c r="C4025" t="s">
        <v>990</v>
      </c>
      <c r="D4025" t="s">
        <v>20</v>
      </c>
      <c r="E4025" t="s">
        <v>187</v>
      </c>
      <c r="F4025" t="s">
        <v>31</v>
      </c>
      <c r="G4025" t="s">
        <v>48</v>
      </c>
      <c r="H4025" t="s">
        <v>225</v>
      </c>
      <c r="I4025" t="s">
        <v>28</v>
      </c>
      <c r="J4025" t="s">
        <v>36</v>
      </c>
      <c r="K4025" t="s">
        <v>158</v>
      </c>
      <c r="L4025" t="s">
        <v>706</v>
      </c>
      <c r="M4025" t="s">
        <v>102</v>
      </c>
      <c r="N4025" s="2">
        <v>41614</v>
      </c>
      <c r="O4025" s="2">
        <v>41621</v>
      </c>
      <c r="P4025">
        <v>7</v>
      </c>
      <c r="Q4025" s="1">
        <v>0.08</v>
      </c>
      <c r="R4025">
        <v>79.52</v>
      </c>
      <c r="S4025">
        <v>48.2</v>
      </c>
      <c r="T4025">
        <f t="shared" si="62"/>
        <v>556.64</v>
      </c>
    </row>
    <row r="4026" spans="1:20" x14ac:dyDescent="0.25">
      <c r="A4026">
        <v>4025</v>
      </c>
      <c r="B4026">
        <v>87157</v>
      </c>
      <c r="C4026" t="s">
        <v>1348</v>
      </c>
      <c r="D4026" t="s">
        <v>20</v>
      </c>
      <c r="E4026" t="s">
        <v>39</v>
      </c>
      <c r="F4026" t="s">
        <v>22</v>
      </c>
      <c r="G4026" t="s">
        <v>48</v>
      </c>
      <c r="H4026" t="s">
        <v>94</v>
      </c>
      <c r="I4026" t="s">
        <v>28</v>
      </c>
      <c r="J4026" t="s">
        <v>36</v>
      </c>
      <c r="K4026" t="s">
        <v>136</v>
      </c>
      <c r="L4026" t="s">
        <v>746</v>
      </c>
      <c r="M4026" t="s">
        <v>326</v>
      </c>
      <c r="N4026" s="2">
        <v>41239</v>
      </c>
      <c r="O4026" s="2">
        <v>41239</v>
      </c>
      <c r="P4026">
        <v>22</v>
      </c>
      <c r="Q4026" s="1">
        <v>0.08</v>
      </c>
      <c r="R4026">
        <v>60.98</v>
      </c>
      <c r="S4026">
        <v>49</v>
      </c>
      <c r="T4026">
        <f t="shared" si="62"/>
        <v>1341.56</v>
      </c>
    </row>
    <row r="4027" spans="1:20" x14ac:dyDescent="0.25">
      <c r="A4027">
        <v>4026</v>
      </c>
      <c r="B4027">
        <v>85836</v>
      </c>
      <c r="C4027" t="s">
        <v>1698</v>
      </c>
      <c r="D4027" t="s">
        <v>20</v>
      </c>
      <c r="E4027" t="s">
        <v>187</v>
      </c>
      <c r="F4027" t="s">
        <v>22</v>
      </c>
      <c r="G4027" t="s">
        <v>32</v>
      </c>
      <c r="H4027" t="s">
        <v>217</v>
      </c>
      <c r="I4027" t="s">
        <v>28</v>
      </c>
      <c r="J4027" t="s">
        <v>36</v>
      </c>
      <c r="K4027" t="s">
        <v>228</v>
      </c>
      <c r="L4027" t="s">
        <v>192</v>
      </c>
      <c r="M4027" t="s">
        <v>398</v>
      </c>
      <c r="N4027" s="2">
        <v>40611</v>
      </c>
      <c r="O4027" s="2">
        <v>40613</v>
      </c>
      <c r="P4027">
        <v>6</v>
      </c>
      <c r="Q4027" s="1">
        <v>0.04</v>
      </c>
      <c r="R4027">
        <v>9.98</v>
      </c>
      <c r="S4027">
        <v>12.52</v>
      </c>
      <c r="T4027">
        <f t="shared" si="62"/>
        <v>59.88</v>
      </c>
    </row>
    <row r="4028" spans="1:20" x14ac:dyDescent="0.25">
      <c r="A4028">
        <v>4027</v>
      </c>
      <c r="B4028">
        <v>85836</v>
      </c>
      <c r="C4028" t="s">
        <v>1698</v>
      </c>
      <c r="D4028" t="s">
        <v>20</v>
      </c>
      <c r="E4028" t="s">
        <v>21</v>
      </c>
      <c r="F4028" t="s">
        <v>22</v>
      </c>
      <c r="G4028" t="s">
        <v>32</v>
      </c>
      <c r="H4028" t="s">
        <v>203</v>
      </c>
      <c r="I4028" t="s">
        <v>28</v>
      </c>
      <c r="J4028" t="s">
        <v>36</v>
      </c>
      <c r="K4028" t="s">
        <v>213</v>
      </c>
      <c r="L4028" t="s">
        <v>192</v>
      </c>
      <c r="M4028" t="s">
        <v>27</v>
      </c>
      <c r="N4028" s="2">
        <v>40611</v>
      </c>
      <c r="O4028" s="2">
        <v>40614</v>
      </c>
      <c r="P4028">
        <v>4</v>
      </c>
      <c r="Q4028" s="1">
        <v>0.02</v>
      </c>
      <c r="R4028">
        <v>155.99</v>
      </c>
      <c r="S4028">
        <v>8.99</v>
      </c>
      <c r="T4028">
        <f t="shared" si="62"/>
        <v>623.96</v>
      </c>
    </row>
    <row r="4029" spans="1:20" x14ac:dyDescent="0.25">
      <c r="A4029">
        <v>4028</v>
      </c>
      <c r="B4029">
        <v>86891</v>
      </c>
      <c r="C4029" t="s">
        <v>1067</v>
      </c>
      <c r="D4029" t="s">
        <v>20</v>
      </c>
      <c r="E4029" t="s">
        <v>187</v>
      </c>
      <c r="F4029" t="s">
        <v>47</v>
      </c>
      <c r="G4029" t="s">
        <v>32</v>
      </c>
      <c r="H4029" t="s">
        <v>217</v>
      </c>
      <c r="I4029" t="s">
        <v>28</v>
      </c>
      <c r="J4029" t="s">
        <v>36</v>
      </c>
      <c r="K4029" t="s">
        <v>145</v>
      </c>
      <c r="L4029" t="s">
        <v>192</v>
      </c>
      <c r="M4029" t="s">
        <v>160</v>
      </c>
      <c r="N4029" s="2">
        <v>40938</v>
      </c>
      <c r="O4029" s="2">
        <v>40939</v>
      </c>
      <c r="P4029">
        <v>3</v>
      </c>
      <c r="Q4029" s="1">
        <v>0.08</v>
      </c>
      <c r="R4029">
        <v>7.38</v>
      </c>
      <c r="S4029">
        <v>5.21</v>
      </c>
      <c r="T4029">
        <f t="shared" si="62"/>
        <v>22.14</v>
      </c>
    </row>
    <row r="4030" spans="1:20" x14ac:dyDescent="0.25">
      <c r="A4030">
        <v>4029</v>
      </c>
      <c r="B4030">
        <v>91257</v>
      </c>
      <c r="C4030" t="s">
        <v>1228</v>
      </c>
      <c r="D4030" t="s">
        <v>20</v>
      </c>
      <c r="E4030" t="s">
        <v>21</v>
      </c>
      <c r="F4030" t="s">
        <v>47</v>
      </c>
      <c r="G4030" t="s">
        <v>48</v>
      </c>
      <c r="H4030" t="s">
        <v>33</v>
      </c>
      <c r="I4030" t="s">
        <v>28</v>
      </c>
      <c r="J4030" t="s">
        <v>36</v>
      </c>
      <c r="K4030" t="s">
        <v>208</v>
      </c>
      <c r="L4030" t="s">
        <v>192</v>
      </c>
      <c r="M4030" t="s">
        <v>111</v>
      </c>
      <c r="N4030" s="2">
        <v>41422</v>
      </c>
      <c r="O4030" s="2">
        <v>41427</v>
      </c>
      <c r="P4030">
        <v>7</v>
      </c>
      <c r="Q4030" s="1">
        <v>7.0000000000000007E-2</v>
      </c>
      <c r="R4030">
        <v>65.989999999999995</v>
      </c>
      <c r="S4030">
        <v>3.99</v>
      </c>
      <c r="T4030">
        <f t="shared" si="62"/>
        <v>461.92999999999995</v>
      </c>
    </row>
    <row r="4031" spans="1:20" x14ac:dyDescent="0.25">
      <c r="A4031">
        <v>4030</v>
      </c>
      <c r="B4031">
        <v>88191</v>
      </c>
      <c r="C4031" t="s">
        <v>292</v>
      </c>
      <c r="D4031" t="s">
        <v>578</v>
      </c>
      <c r="E4031" t="s">
        <v>187</v>
      </c>
      <c r="F4031" t="s">
        <v>31</v>
      </c>
      <c r="G4031" t="s">
        <v>41</v>
      </c>
      <c r="H4031" t="s">
        <v>225</v>
      </c>
      <c r="I4031" t="s">
        <v>28</v>
      </c>
      <c r="J4031" t="s">
        <v>36</v>
      </c>
      <c r="K4031" t="s">
        <v>113</v>
      </c>
      <c r="L4031" t="s">
        <v>283</v>
      </c>
      <c r="M4031" t="s">
        <v>35</v>
      </c>
      <c r="N4031" s="2">
        <v>40330</v>
      </c>
      <c r="O4031" s="2">
        <v>40332</v>
      </c>
      <c r="P4031">
        <v>15</v>
      </c>
      <c r="Q4031" s="1">
        <v>0.03</v>
      </c>
      <c r="R4031">
        <v>120.98</v>
      </c>
      <c r="S4031">
        <v>30</v>
      </c>
      <c r="T4031">
        <f t="shared" si="62"/>
        <v>1814.7</v>
      </c>
    </row>
    <row r="4032" spans="1:20" x14ac:dyDescent="0.25">
      <c r="A4032">
        <v>4031</v>
      </c>
      <c r="B4032">
        <v>88191</v>
      </c>
      <c r="C4032" t="s">
        <v>292</v>
      </c>
      <c r="D4032" t="s">
        <v>20</v>
      </c>
      <c r="E4032" t="s">
        <v>187</v>
      </c>
      <c r="F4032" t="s">
        <v>31</v>
      </c>
      <c r="G4032" t="s">
        <v>41</v>
      </c>
      <c r="H4032" t="s">
        <v>217</v>
      </c>
      <c r="I4032" t="s">
        <v>28</v>
      </c>
      <c r="J4032" t="s">
        <v>36</v>
      </c>
      <c r="K4032" t="s">
        <v>113</v>
      </c>
      <c r="L4032" t="s">
        <v>26</v>
      </c>
      <c r="M4032" t="s">
        <v>35</v>
      </c>
      <c r="N4032" s="2">
        <v>40330</v>
      </c>
      <c r="O4032" s="2">
        <v>40332</v>
      </c>
      <c r="P4032">
        <v>12</v>
      </c>
      <c r="Q4032" s="1">
        <v>0.01</v>
      </c>
      <c r="R4032">
        <v>15.68</v>
      </c>
      <c r="S4032">
        <v>3.73</v>
      </c>
      <c r="T4032">
        <f t="shared" si="62"/>
        <v>188.16</v>
      </c>
    </row>
    <row r="4033" spans="1:20" x14ac:dyDescent="0.25">
      <c r="A4033">
        <v>4032</v>
      </c>
      <c r="B4033">
        <v>90960</v>
      </c>
      <c r="C4033" t="s">
        <v>1195</v>
      </c>
      <c r="D4033" t="s">
        <v>20</v>
      </c>
      <c r="E4033" t="s">
        <v>39</v>
      </c>
      <c r="F4033" t="s">
        <v>31</v>
      </c>
      <c r="G4033" t="s">
        <v>32</v>
      </c>
      <c r="H4033" t="s">
        <v>49</v>
      </c>
      <c r="I4033" t="s">
        <v>28</v>
      </c>
      <c r="J4033" t="s">
        <v>36</v>
      </c>
      <c r="K4033" t="s">
        <v>138</v>
      </c>
      <c r="L4033" t="s">
        <v>192</v>
      </c>
      <c r="M4033" t="s">
        <v>35</v>
      </c>
      <c r="N4033" s="2">
        <v>41542</v>
      </c>
      <c r="O4033" s="2">
        <v>41544</v>
      </c>
      <c r="P4033">
        <v>14</v>
      </c>
      <c r="Q4033" s="1">
        <v>0.09</v>
      </c>
      <c r="R4033">
        <v>14.48</v>
      </c>
      <c r="S4033">
        <v>6.46</v>
      </c>
      <c r="T4033">
        <f t="shared" si="62"/>
        <v>202.72</v>
      </c>
    </row>
    <row r="4034" spans="1:20" x14ac:dyDescent="0.25">
      <c r="A4034">
        <v>4033</v>
      </c>
      <c r="B4034">
        <v>89065</v>
      </c>
      <c r="C4034" t="s">
        <v>1432</v>
      </c>
      <c r="D4034" t="s">
        <v>38</v>
      </c>
      <c r="E4034" t="s">
        <v>21</v>
      </c>
      <c r="F4034" t="s">
        <v>31</v>
      </c>
      <c r="G4034" t="s">
        <v>32</v>
      </c>
      <c r="H4034" t="s">
        <v>33</v>
      </c>
      <c r="I4034" t="s">
        <v>28</v>
      </c>
      <c r="J4034" t="s">
        <v>36</v>
      </c>
      <c r="K4034" t="s">
        <v>1254</v>
      </c>
      <c r="L4034" t="s">
        <v>192</v>
      </c>
      <c r="M4034" t="s">
        <v>35</v>
      </c>
      <c r="N4034" s="2">
        <v>40707</v>
      </c>
      <c r="O4034" s="2">
        <v>40708</v>
      </c>
      <c r="P4034">
        <v>4</v>
      </c>
      <c r="Q4034" s="1">
        <v>0.05</v>
      </c>
      <c r="R4034">
        <v>27.48</v>
      </c>
      <c r="S4034">
        <v>4</v>
      </c>
      <c r="T4034">
        <f t="shared" si="62"/>
        <v>109.92</v>
      </c>
    </row>
    <row r="4035" spans="1:20" x14ac:dyDescent="0.25">
      <c r="A4035">
        <v>4034</v>
      </c>
      <c r="B4035">
        <v>89065</v>
      </c>
      <c r="C4035" t="s">
        <v>1432</v>
      </c>
      <c r="D4035" t="s">
        <v>20</v>
      </c>
      <c r="E4035" t="s">
        <v>39</v>
      </c>
      <c r="F4035" t="s">
        <v>31</v>
      </c>
      <c r="G4035" t="s">
        <v>32</v>
      </c>
      <c r="H4035" t="s">
        <v>94</v>
      </c>
      <c r="I4035" t="s">
        <v>28</v>
      </c>
      <c r="J4035" t="s">
        <v>36</v>
      </c>
      <c r="K4035" t="s">
        <v>248</v>
      </c>
      <c r="L4035" t="s">
        <v>192</v>
      </c>
      <c r="M4035" t="s">
        <v>139</v>
      </c>
      <c r="N4035" s="2">
        <v>40707</v>
      </c>
      <c r="O4035" s="2">
        <v>40709</v>
      </c>
      <c r="P4035">
        <v>11</v>
      </c>
      <c r="Q4035" s="1">
        <v>0.1</v>
      </c>
      <c r="R4035">
        <v>18.97</v>
      </c>
      <c r="S4035">
        <v>9.0299999999999994</v>
      </c>
      <c r="T4035">
        <f t="shared" ref="T4035:T4098" si="63">R4035*P4035</f>
        <v>208.67</v>
      </c>
    </row>
    <row r="4036" spans="1:20" x14ac:dyDescent="0.25">
      <c r="A4036">
        <v>4035</v>
      </c>
      <c r="B4036">
        <v>90510</v>
      </c>
      <c r="C4036" t="s">
        <v>856</v>
      </c>
      <c r="D4036" t="s">
        <v>20</v>
      </c>
      <c r="E4036" t="s">
        <v>21</v>
      </c>
      <c r="F4036" t="s">
        <v>31</v>
      </c>
      <c r="G4036" t="s">
        <v>48</v>
      </c>
      <c r="H4036" t="s">
        <v>33</v>
      </c>
      <c r="I4036" t="s">
        <v>28</v>
      </c>
      <c r="J4036" t="s">
        <v>36</v>
      </c>
      <c r="K4036" t="s">
        <v>1254</v>
      </c>
      <c r="L4036" t="s">
        <v>192</v>
      </c>
      <c r="M4036" t="s">
        <v>102</v>
      </c>
      <c r="N4036" s="2">
        <v>41400</v>
      </c>
      <c r="O4036" s="2">
        <v>41404</v>
      </c>
      <c r="P4036">
        <v>15</v>
      </c>
      <c r="Q4036" s="1">
        <v>0.04</v>
      </c>
      <c r="R4036">
        <v>99.99</v>
      </c>
      <c r="S4036">
        <v>19.989999999999998</v>
      </c>
      <c r="T4036">
        <f t="shared" si="63"/>
        <v>1499.85</v>
      </c>
    </row>
    <row r="4037" spans="1:20" x14ac:dyDescent="0.25">
      <c r="A4037">
        <v>4036</v>
      </c>
      <c r="B4037">
        <v>90510</v>
      </c>
      <c r="C4037" t="s">
        <v>856</v>
      </c>
      <c r="D4037" t="s">
        <v>20</v>
      </c>
      <c r="E4037" t="s">
        <v>21</v>
      </c>
      <c r="F4037" t="s">
        <v>31</v>
      </c>
      <c r="G4037" t="s">
        <v>48</v>
      </c>
      <c r="H4037" t="s">
        <v>203</v>
      </c>
      <c r="I4037" t="s">
        <v>28</v>
      </c>
      <c r="J4037" t="s">
        <v>36</v>
      </c>
      <c r="K4037" t="s">
        <v>213</v>
      </c>
      <c r="L4037" t="s">
        <v>706</v>
      </c>
      <c r="M4037" t="s">
        <v>214</v>
      </c>
      <c r="N4037" s="2">
        <v>41400</v>
      </c>
      <c r="O4037" s="2">
        <v>41400</v>
      </c>
      <c r="P4037">
        <v>1</v>
      </c>
      <c r="Q4037" s="1">
        <v>0.01</v>
      </c>
      <c r="R4037">
        <v>20.99</v>
      </c>
      <c r="S4037">
        <v>4.8099999999999996</v>
      </c>
      <c r="T4037">
        <f t="shared" si="63"/>
        <v>20.99</v>
      </c>
    </row>
    <row r="4038" spans="1:20" x14ac:dyDescent="0.25">
      <c r="A4038">
        <v>4037</v>
      </c>
      <c r="B4038">
        <v>90510</v>
      </c>
      <c r="C4038" t="s">
        <v>989</v>
      </c>
      <c r="D4038" t="s">
        <v>20</v>
      </c>
      <c r="E4038" t="s">
        <v>39</v>
      </c>
      <c r="F4038" t="s">
        <v>31</v>
      </c>
      <c r="G4038" t="s">
        <v>48</v>
      </c>
      <c r="H4038" t="s">
        <v>54</v>
      </c>
      <c r="I4038" t="s">
        <v>28</v>
      </c>
      <c r="J4038" t="s">
        <v>36</v>
      </c>
      <c r="K4038" t="s">
        <v>129</v>
      </c>
      <c r="L4038" t="s">
        <v>192</v>
      </c>
      <c r="M4038" t="s">
        <v>106</v>
      </c>
      <c r="N4038" s="2">
        <v>41400</v>
      </c>
      <c r="O4038" s="2">
        <v>41407</v>
      </c>
      <c r="P4038">
        <v>13</v>
      </c>
      <c r="Q4038" s="1">
        <v>0.1</v>
      </c>
      <c r="R4038">
        <v>15.67</v>
      </c>
      <c r="S4038">
        <v>1.39</v>
      </c>
      <c r="T4038">
        <f t="shared" si="63"/>
        <v>203.71</v>
      </c>
    </row>
    <row r="4039" spans="1:20" x14ac:dyDescent="0.25">
      <c r="A4039">
        <v>4038</v>
      </c>
      <c r="B4039">
        <v>88408</v>
      </c>
      <c r="C4039" t="s">
        <v>495</v>
      </c>
      <c r="D4039" t="s">
        <v>38</v>
      </c>
      <c r="E4039" t="s">
        <v>39</v>
      </c>
      <c r="F4039" t="s">
        <v>22</v>
      </c>
      <c r="G4039" t="s">
        <v>32</v>
      </c>
      <c r="H4039" t="s">
        <v>61</v>
      </c>
      <c r="I4039" t="s">
        <v>28</v>
      </c>
      <c r="J4039" t="s">
        <v>36</v>
      </c>
      <c r="K4039" t="s">
        <v>116</v>
      </c>
      <c r="L4039" t="s">
        <v>44</v>
      </c>
      <c r="M4039" t="s">
        <v>246</v>
      </c>
      <c r="N4039" s="2">
        <v>41018</v>
      </c>
      <c r="O4039" s="2">
        <v>41019</v>
      </c>
      <c r="P4039">
        <v>12</v>
      </c>
      <c r="Q4039" s="1">
        <v>0.05</v>
      </c>
      <c r="R4039">
        <v>2.6</v>
      </c>
      <c r="S4039">
        <v>2.4</v>
      </c>
      <c r="T4039">
        <f t="shared" si="63"/>
        <v>31.200000000000003</v>
      </c>
    </row>
    <row r="4040" spans="1:20" x14ac:dyDescent="0.25">
      <c r="A4040">
        <v>4039</v>
      </c>
      <c r="B4040">
        <v>86359</v>
      </c>
      <c r="C4040" t="s">
        <v>628</v>
      </c>
      <c r="D4040" t="s">
        <v>38</v>
      </c>
      <c r="E4040" t="s">
        <v>187</v>
      </c>
      <c r="F4040" t="s">
        <v>22</v>
      </c>
      <c r="G4040" t="s">
        <v>48</v>
      </c>
      <c r="H4040" t="s">
        <v>219</v>
      </c>
      <c r="I4040" t="s">
        <v>28</v>
      </c>
      <c r="J4040" t="s">
        <v>36</v>
      </c>
      <c r="K4040" t="s">
        <v>116</v>
      </c>
      <c r="L4040" t="s">
        <v>706</v>
      </c>
      <c r="M4040" t="s">
        <v>246</v>
      </c>
      <c r="N4040" s="2">
        <v>40946</v>
      </c>
      <c r="O4040" s="2">
        <v>40953</v>
      </c>
      <c r="P4040">
        <v>10</v>
      </c>
      <c r="Q4040" s="1">
        <v>0.04</v>
      </c>
      <c r="R4040">
        <v>90.98</v>
      </c>
      <c r="S4040">
        <v>56.2</v>
      </c>
      <c r="T4040">
        <f t="shared" si="63"/>
        <v>909.80000000000007</v>
      </c>
    </row>
    <row r="4041" spans="1:20" x14ac:dyDescent="0.25">
      <c r="A4041">
        <v>4040</v>
      </c>
      <c r="B4041">
        <v>87270</v>
      </c>
      <c r="C4041" t="s">
        <v>1692</v>
      </c>
      <c r="D4041" t="s">
        <v>20</v>
      </c>
      <c r="E4041" t="s">
        <v>39</v>
      </c>
      <c r="F4041" t="s">
        <v>47</v>
      </c>
      <c r="G4041" t="s">
        <v>32</v>
      </c>
      <c r="H4041" t="s">
        <v>89</v>
      </c>
      <c r="I4041" t="s">
        <v>28</v>
      </c>
      <c r="J4041" t="s">
        <v>36</v>
      </c>
      <c r="K4041" t="s">
        <v>43</v>
      </c>
      <c r="L4041" t="s">
        <v>192</v>
      </c>
      <c r="M4041" t="s">
        <v>117</v>
      </c>
      <c r="N4041" s="2">
        <v>41587</v>
      </c>
      <c r="O4041" s="2">
        <v>41589</v>
      </c>
      <c r="P4041">
        <v>23</v>
      </c>
      <c r="Q4041" s="1">
        <v>0.06</v>
      </c>
      <c r="R4041">
        <v>56.96</v>
      </c>
      <c r="S4041">
        <v>13.22</v>
      </c>
      <c r="T4041">
        <f t="shared" si="63"/>
        <v>1310.08</v>
      </c>
    </row>
    <row r="4042" spans="1:20" x14ac:dyDescent="0.25">
      <c r="A4042">
        <v>4041</v>
      </c>
      <c r="B4042">
        <v>87270</v>
      </c>
      <c r="C4042" t="s">
        <v>1692</v>
      </c>
      <c r="D4042" t="s">
        <v>38</v>
      </c>
      <c r="E4042" t="s">
        <v>21</v>
      </c>
      <c r="F4042" t="s">
        <v>47</v>
      </c>
      <c r="G4042" t="s">
        <v>32</v>
      </c>
      <c r="H4042" t="s">
        <v>24</v>
      </c>
      <c r="I4042" t="s">
        <v>28</v>
      </c>
      <c r="J4042" t="s">
        <v>36</v>
      </c>
      <c r="K4042" t="s">
        <v>1108</v>
      </c>
      <c r="L4042" t="s">
        <v>192</v>
      </c>
      <c r="M4042" t="s">
        <v>160</v>
      </c>
      <c r="N4042" s="2">
        <v>41587</v>
      </c>
      <c r="O4042" s="2">
        <v>41588</v>
      </c>
      <c r="P4042">
        <v>19</v>
      </c>
      <c r="Q4042" s="1">
        <v>7.0000000000000007E-2</v>
      </c>
      <c r="R4042">
        <v>73.98</v>
      </c>
      <c r="S4042">
        <v>4</v>
      </c>
      <c r="T4042">
        <f t="shared" si="63"/>
        <v>1405.6200000000001</v>
      </c>
    </row>
    <row r="4043" spans="1:20" x14ac:dyDescent="0.25">
      <c r="A4043">
        <v>4042</v>
      </c>
      <c r="B4043">
        <v>89426</v>
      </c>
      <c r="C4043" t="s">
        <v>606</v>
      </c>
      <c r="D4043" t="s">
        <v>578</v>
      </c>
      <c r="E4043" t="s">
        <v>21</v>
      </c>
      <c r="F4043" t="s">
        <v>22</v>
      </c>
      <c r="G4043" t="s">
        <v>48</v>
      </c>
      <c r="H4043" t="s">
        <v>203</v>
      </c>
      <c r="I4043" t="s">
        <v>28</v>
      </c>
      <c r="J4043" t="s">
        <v>36</v>
      </c>
      <c r="K4043" t="s">
        <v>34</v>
      </c>
      <c r="L4043" t="s">
        <v>330</v>
      </c>
      <c r="M4043" t="s">
        <v>294</v>
      </c>
      <c r="N4043" s="2">
        <v>40189</v>
      </c>
      <c r="O4043" s="2">
        <v>40196</v>
      </c>
      <c r="P4043">
        <v>5</v>
      </c>
      <c r="Q4043" s="1">
        <v>0.08</v>
      </c>
      <c r="R4043">
        <v>399.98</v>
      </c>
      <c r="S4043">
        <v>12.06</v>
      </c>
      <c r="T4043">
        <f t="shared" si="63"/>
        <v>1999.9</v>
      </c>
    </row>
    <row r="4044" spans="1:20" x14ac:dyDescent="0.25">
      <c r="A4044">
        <v>4043</v>
      </c>
      <c r="B4044">
        <v>90952</v>
      </c>
      <c r="C4044" t="s">
        <v>1195</v>
      </c>
      <c r="D4044" t="s">
        <v>20</v>
      </c>
      <c r="E4044" t="s">
        <v>39</v>
      </c>
      <c r="F4044" t="s">
        <v>31</v>
      </c>
      <c r="G4044" t="s">
        <v>32</v>
      </c>
      <c r="H4044" t="s">
        <v>49</v>
      </c>
      <c r="I4044" t="s">
        <v>28</v>
      </c>
      <c r="J4044" t="s">
        <v>36</v>
      </c>
      <c r="K4044" t="s">
        <v>58</v>
      </c>
      <c r="L4044" t="s">
        <v>192</v>
      </c>
      <c r="M4044" t="s">
        <v>35</v>
      </c>
      <c r="N4044" s="2">
        <v>40440</v>
      </c>
      <c r="O4044" s="2">
        <v>40440</v>
      </c>
      <c r="P4044">
        <v>3</v>
      </c>
      <c r="Q4044" s="1">
        <v>0.05</v>
      </c>
      <c r="R4044">
        <v>4.9800000000000004</v>
      </c>
      <c r="S4044">
        <v>0.49</v>
      </c>
      <c r="T4044">
        <f t="shared" si="63"/>
        <v>14.940000000000001</v>
      </c>
    </row>
    <row r="4045" spans="1:20" x14ac:dyDescent="0.25">
      <c r="A4045">
        <v>4044</v>
      </c>
      <c r="B4045">
        <v>86115</v>
      </c>
      <c r="C4045" t="s">
        <v>730</v>
      </c>
      <c r="D4045" t="s">
        <v>20</v>
      </c>
      <c r="E4045" t="s">
        <v>39</v>
      </c>
      <c r="F4045" t="s">
        <v>31</v>
      </c>
      <c r="G4045" t="s">
        <v>257</v>
      </c>
      <c r="H4045" t="s">
        <v>94</v>
      </c>
      <c r="I4045" t="s">
        <v>28</v>
      </c>
      <c r="J4045" t="s">
        <v>36</v>
      </c>
      <c r="K4045" t="s">
        <v>116</v>
      </c>
      <c r="L4045" t="s">
        <v>192</v>
      </c>
      <c r="M4045" t="s">
        <v>131</v>
      </c>
      <c r="N4045" s="2">
        <v>41369</v>
      </c>
      <c r="O4045" s="2">
        <v>41371</v>
      </c>
      <c r="P4045">
        <v>12</v>
      </c>
      <c r="Q4045" s="1">
        <v>0.05</v>
      </c>
      <c r="R4045">
        <v>3.69</v>
      </c>
      <c r="S4045">
        <v>0.5</v>
      </c>
      <c r="T4045">
        <f t="shared" si="63"/>
        <v>44.28</v>
      </c>
    </row>
    <row r="4046" spans="1:20" x14ac:dyDescent="0.25">
      <c r="A4046">
        <v>4045</v>
      </c>
      <c r="B4046">
        <v>86115</v>
      </c>
      <c r="C4046" t="s">
        <v>730</v>
      </c>
      <c r="D4046" t="s">
        <v>20</v>
      </c>
      <c r="E4046" t="s">
        <v>39</v>
      </c>
      <c r="F4046" t="s">
        <v>31</v>
      </c>
      <c r="G4046" t="s">
        <v>257</v>
      </c>
      <c r="H4046" t="s">
        <v>42</v>
      </c>
      <c r="I4046" t="s">
        <v>28</v>
      </c>
      <c r="J4046" t="s">
        <v>36</v>
      </c>
      <c r="K4046" t="s">
        <v>274</v>
      </c>
      <c r="L4046" t="s">
        <v>44</v>
      </c>
      <c r="M4046" t="s">
        <v>296</v>
      </c>
      <c r="N4046" s="2">
        <v>41369</v>
      </c>
      <c r="O4046" s="2">
        <v>41369</v>
      </c>
      <c r="P4046">
        <v>7</v>
      </c>
      <c r="Q4046" s="1">
        <v>0.08</v>
      </c>
      <c r="R4046">
        <v>3.14</v>
      </c>
      <c r="S4046">
        <v>1.92</v>
      </c>
      <c r="T4046">
        <f t="shared" si="63"/>
        <v>21.98</v>
      </c>
    </row>
    <row r="4047" spans="1:20" x14ac:dyDescent="0.25">
      <c r="A4047">
        <v>4046</v>
      </c>
      <c r="B4047">
        <v>90287</v>
      </c>
      <c r="C4047" t="s">
        <v>1778</v>
      </c>
      <c r="D4047" t="s">
        <v>20</v>
      </c>
      <c r="E4047" t="s">
        <v>187</v>
      </c>
      <c r="F4047" t="s">
        <v>31</v>
      </c>
      <c r="G4047" t="s">
        <v>41</v>
      </c>
      <c r="H4047" t="s">
        <v>225</v>
      </c>
      <c r="I4047" t="s">
        <v>28</v>
      </c>
      <c r="J4047" t="s">
        <v>36</v>
      </c>
      <c r="K4047" t="s">
        <v>158</v>
      </c>
      <c r="L4047" t="s">
        <v>192</v>
      </c>
      <c r="M4047" t="s">
        <v>35</v>
      </c>
      <c r="N4047" s="2">
        <v>41231</v>
      </c>
      <c r="O4047" s="2">
        <v>41232</v>
      </c>
      <c r="P4047">
        <v>36</v>
      </c>
      <c r="Q4047" s="1">
        <v>7.0000000000000007E-2</v>
      </c>
      <c r="R4047">
        <v>9.74</v>
      </c>
      <c r="S4047">
        <v>5.71</v>
      </c>
      <c r="T4047">
        <f t="shared" si="63"/>
        <v>350.64</v>
      </c>
    </row>
    <row r="4048" spans="1:20" x14ac:dyDescent="0.25">
      <c r="A4048">
        <v>4047</v>
      </c>
      <c r="B4048">
        <v>91259</v>
      </c>
      <c r="C4048" t="s">
        <v>963</v>
      </c>
      <c r="D4048" t="s">
        <v>38</v>
      </c>
      <c r="E4048" t="s">
        <v>187</v>
      </c>
      <c r="F4048" t="s">
        <v>31</v>
      </c>
      <c r="G4048" t="s">
        <v>23</v>
      </c>
      <c r="H4048" t="s">
        <v>225</v>
      </c>
      <c r="I4048" t="s">
        <v>28</v>
      </c>
      <c r="J4048" t="s">
        <v>36</v>
      </c>
      <c r="K4048" t="s">
        <v>221</v>
      </c>
      <c r="L4048" t="s">
        <v>44</v>
      </c>
      <c r="M4048" t="s">
        <v>131</v>
      </c>
      <c r="N4048" s="2">
        <v>41392</v>
      </c>
      <c r="O4048" s="2">
        <v>41393</v>
      </c>
      <c r="P4048">
        <v>2</v>
      </c>
      <c r="Q4048" s="1">
        <v>0.06</v>
      </c>
      <c r="R4048">
        <v>7.59</v>
      </c>
      <c r="S4048">
        <v>4</v>
      </c>
      <c r="T4048">
        <f t="shared" si="63"/>
        <v>15.18</v>
      </c>
    </row>
    <row r="4049" spans="1:20" x14ac:dyDescent="0.25">
      <c r="A4049">
        <v>4048</v>
      </c>
      <c r="B4049">
        <v>90488</v>
      </c>
      <c r="C4049" t="s">
        <v>1598</v>
      </c>
      <c r="D4049" t="s">
        <v>20</v>
      </c>
      <c r="E4049" t="s">
        <v>21</v>
      </c>
      <c r="F4049" t="s">
        <v>22</v>
      </c>
      <c r="G4049" t="s">
        <v>23</v>
      </c>
      <c r="H4049" t="s">
        <v>203</v>
      </c>
      <c r="I4049" t="s">
        <v>28</v>
      </c>
      <c r="J4049" t="s">
        <v>36</v>
      </c>
      <c r="K4049" t="s">
        <v>1243</v>
      </c>
      <c r="L4049" t="s">
        <v>26</v>
      </c>
      <c r="M4049" t="s">
        <v>326</v>
      </c>
      <c r="N4049" s="2">
        <v>40408</v>
      </c>
      <c r="O4049" s="2">
        <v>40410</v>
      </c>
      <c r="P4049">
        <v>2</v>
      </c>
      <c r="Q4049" s="1">
        <v>0.06</v>
      </c>
      <c r="R4049">
        <v>47.98</v>
      </c>
      <c r="S4049">
        <v>3.61</v>
      </c>
      <c r="T4049">
        <f t="shared" si="63"/>
        <v>95.96</v>
      </c>
    </row>
    <row r="4050" spans="1:20" x14ac:dyDescent="0.25">
      <c r="A4050">
        <v>4049</v>
      </c>
      <c r="B4050">
        <v>89498</v>
      </c>
      <c r="C4050" t="s">
        <v>1295</v>
      </c>
      <c r="D4050" t="s">
        <v>38</v>
      </c>
      <c r="E4050" t="s">
        <v>39</v>
      </c>
      <c r="F4050" t="s">
        <v>40</v>
      </c>
      <c r="G4050" t="s">
        <v>32</v>
      </c>
      <c r="H4050" t="s">
        <v>89</v>
      </c>
      <c r="I4050" t="s">
        <v>28</v>
      </c>
      <c r="J4050" t="s">
        <v>36</v>
      </c>
      <c r="K4050" t="s">
        <v>170</v>
      </c>
      <c r="L4050" t="s">
        <v>192</v>
      </c>
      <c r="M4050" t="s">
        <v>393</v>
      </c>
      <c r="N4050" s="2">
        <v>40798</v>
      </c>
      <c r="O4050" s="2">
        <v>40798</v>
      </c>
      <c r="P4050">
        <v>1</v>
      </c>
      <c r="Q4050" s="1">
        <v>0.09</v>
      </c>
      <c r="R4050">
        <v>14.27</v>
      </c>
      <c r="S4050">
        <v>7.27</v>
      </c>
      <c r="T4050">
        <f t="shared" si="63"/>
        <v>14.27</v>
      </c>
    </row>
    <row r="4051" spans="1:20" x14ac:dyDescent="0.25">
      <c r="A4051">
        <v>4050</v>
      </c>
      <c r="B4051">
        <v>89498</v>
      </c>
      <c r="C4051" t="s">
        <v>1295</v>
      </c>
      <c r="D4051" t="s">
        <v>20</v>
      </c>
      <c r="E4051" t="s">
        <v>21</v>
      </c>
      <c r="F4051" t="s">
        <v>40</v>
      </c>
      <c r="G4051" t="s">
        <v>32</v>
      </c>
      <c r="H4051" t="s">
        <v>206</v>
      </c>
      <c r="I4051" t="s">
        <v>28</v>
      </c>
      <c r="J4051" t="s">
        <v>36</v>
      </c>
      <c r="K4051" t="s">
        <v>1138</v>
      </c>
      <c r="L4051" t="s">
        <v>746</v>
      </c>
      <c r="M4051" t="s">
        <v>45</v>
      </c>
      <c r="N4051" s="2">
        <v>40798</v>
      </c>
      <c r="O4051" s="2">
        <v>40800</v>
      </c>
      <c r="P4051">
        <v>2</v>
      </c>
      <c r="Q4051" s="1">
        <v>0.06</v>
      </c>
      <c r="R4051">
        <v>6783.02</v>
      </c>
      <c r="S4051">
        <v>24.49</v>
      </c>
      <c r="T4051">
        <f t="shared" si="63"/>
        <v>13566.04</v>
      </c>
    </row>
    <row r="4052" spans="1:20" x14ac:dyDescent="0.25">
      <c r="A4052">
        <v>4051</v>
      </c>
      <c r="B4052">
        <v>89498</v>
      </c>
      <c r="C4052" t="s">
        <v>1295</v>
      </c>
      <c r="D4052" t="s">
        <v>20</v>
      </c>
      <c r="E4052" t="s">
        <v>39</v>
      </c>
      <c r="F4052" t="s">
        <v>40</v>
      </c>
      <c r="G4052" t="s">
        <v>32</v>
      </c>
      <c r="H4052" t="s">
        <v>49</v>
      </c>
      <c r="I4052" t="s">
        <v>28</v>
      </c>
      <c r="J4052" t="s">
        <v>36</v>
      </c>
      <c r="K4052" t="s">
        <v>98</v>
      </c>
      <c r="L4052" t="s">
        <v>44</v>
      </c>
      <c r="M4052" t="s">
        <v>370</v>
      </c>
      <c r="N4052" s="2">
        <v>40798</v>
      </c>
      <c r="O4052" s="2">
        <v>40799</v>
      </c>
      <c r="P4052">
        <v>21</v>
      </c>
      <c r="Q4052" s="1">
        <v>0</v>
      </c>
      <c r="R4052">
        <v>8.14</v>
      </c>
      <c r="S4052">
        <v>3.12</v>
      </c>
      <c r="T4052">
        <f t="shared" si="63"/>
        <v>170.94</v>
      </c>
    </row>
    <row r="4053" spans="1:20" x14ac:dyDescent="0.25">
      <c r="A4053">
        <v>4052</v>
      </c>
      <c r="B4053">
        <v>88506</v>
      </c>
      <c r="C4053" t="s">
        <v>573</v>
      </c>
      <c r="D4053" t="s">
        <v>20</v>
      </c>
      <c r="E4053" t="s">
        <v>39</v>
      </c>
      <c r="F4053" t="s">
        <v>40</v>
      </c>
      <c r="G4053" t="s">
        <v>32</v>
      </c>
      <c r="H4053" t="s">
        <v>78</v>
      </c>
      <c r="I4053" t="s">
        <v>28</v>
      </c>
      <c r="J4053" t="s">
        <v>36</v>
      </c>
      <c r="K4053" t="s">
        <v>95</v>
      </c>
      <c r="L4053" t="s">
        <v>192</v>
      </c>
      <c r="M4053" t="s">
        <v>99</v>
      </c>
      <c r="N4053" s="2">
        <v>40868</v>
      </c>
      <c r="O4053" s="2">
        <v>40869</v>
      </c>
      <c r="P4053">
        <v>23</v>
      </c>
      <c r="Q4053" s="1">
        <v>0.03</v>
      </c>
      <c r="R4053">
        <v>2.84</v>
      </c>
      <c r="S4053">
        <v>5.44</v>
      </c>
      <c r="T4053">
        <f t="shared" si="63"/>
        <v>65.319999999999993</v>
      </c>
    </row>
    <row r="4054" spans="1:20" x14ac:dyDescent="0.25">
      <c r="A4054">
        <v>4053</v>
      </c>
      <c r="B4054">
        <v>88506</v>
      </c>
      <c r="C4054" t="s">
        <v>573</v>
      </c>
      <c r="D4054" t="s">
        <v>20</v>
      </c>
      <c r="E4054" t="s">
        <v>39</v>
      </c>
      <c r="F4054" t="s">
        <v>40</v>
      </c>
      <c r="G4054" t="s">
        <v>32</v>
      </c>
      <c r="H4054" t="s">
        <v>54</v>
      </c>
      <c r="I4054" t="s">
        <v>28</v>
      </c>
      <c r="J4054" t="s">
        <v>36</v>
      </c>
      <c r="K4054" t="s">
        <v>43</v>
      </c>
      <c r="L4054" t="s">
        <v>192</v>
      </c>
      <c r="M4054" t="s">
        <v>99</v>
      </c>
      <c r="N4054" s="2">
        <v>40868</v>
      </c>
      <c r="O4054" s="2">
        <v>40869</v>
      </c>
      <c r="P4054">
        <v>11</v>
      </c>
      <c r="Q4054" s="1">
        <v>0</v>
      </c>
      <c r="R4054">
        <v>10.98</v>
      </c>
      <c r="S4054">
        <v>5.14</v>
      </c>
      <c r="T4054">
        <f t="shared" si="63"/>
        <v>120.78</v>
      </c>
    </row>
    <row r="4055" spans="1:20" x14ac:dyDescent="0.25">
      <c r="A4055">
        <v>4054</v>
      </c>
      <c r="B4055">
        <v>90974</v>
      </c>
      <c r="C4055" t="s">
        <v>784</v>
      </c>
      <c r="D4055" t="s">
        <v>20</v>
      </c>
      <c r="E4055" t="s">
        <v>187</v>
      </c>
      <c r="F4055" t="s">
        <v>47</v>
      </c>
      <c r="G4055" t="s">
        <v>48</v>
      </c>
      <c r="H4055" t="s">
        <v>217</v>
      </c>
      <c r="I4055" t="s">
        <v>28</v>
      </c>
      <c r="J4055" t="s">
        <v>36</v>
      </c>
      <c r="K4055" t="s">
        <v>98</v>
      </c>
      <c r="L4055" t="s">
        <v>192</v>
      </c>
      <c r="M4055" t="s">
        <v>160</v>
      </c>
      <c r="N4055" s="2">
        <v>40634</v>
      </c>
      <c r="O4055" s="2">
        <v>40641</v>
      </c>
      <c r="P4055">
        <v>5</v>
      </c>
      <c r="Q4055" s="1">
        <v>0.08</v>
      </c>
      <c r="R4055">
        <v>51.75</v>
      </c>
      <c r="S4055">
        <v>19.989999999999998</v>
      </c>
      <c r="T4055">
        <f t="shared" si="63"/>
        <v>258.75</v>
      </c>
    </row>
    <row r="4056" spans="1:20" x14ac:dyDescent="0.25">
      <c r="A4056">
        <v>4055</v>
      </c>
      <c r="B4056">
        <v>90974</v>
      </c>
      <c r="C4056" t="s">
        <v>784</v>
      </c>
      <c r="D4056" t="s">
        <v>20</v>
      </c>
      <c r="E4056" t="s">
        <v>39</v>
      </c>
      <c r="F4056" t="s">
        <v>47</v>
      </c>
      <c r="G4056" t="s">
        <v>48</v>
      </c>
      <c r="H4056" t="s">
        <v>49</v>
      </c>
      <c r="I4056" t="s">
        <v>28</v>
      </c>
      <c r="J4056" t="s">
        <v>36</v>
      </c>
      <c r="K4056" t="s">
        <v>154</v>
      </c>
      <c r="L4056" t="s">
        <v>192</v>
      </c>
      <c r="M4056" t="s">
        <v>134</v>
      </c>
      <c r="N4056" s="2">
        <v>40634</v>
      </c>
      <c r="O4056" s="2">
        <v>40636</v>
      </c>
      <c r="P4056">
        <v>4</v>
      </c>
      <c r="Q4056" s="1">
        <v>0.1</v>
      </c>
      <c r="R4056">
        <v>55.29</v>
      </c>
      <c r="S4056">
        <v>5.08</v>
      </c>
      <c r="T4056">
        <f t="shared" si="63"/>
        <v>221.16</v>
      </c>
    </row>
    <row r="4057" spans="1:20" x14ac:dyDescent="0.25">
      <c r="A4057">
        <v>4056</v>
      </c>
      <c r="B4057">
        <v>91093</v>
      </c>
      <c r="C4057" t="s">
        <v>680</v>
      </c>
      <c r="D4057" t="s">
        <v>20</v>
      </c>
      <c r="E4057" t="s">
        <v>39</v>
      </c>
      <c r="F4057" t="s">
        <v>31</v>
      </c>
      <c r="G4057" t="s">
        <v>41</v>
      </c>
      <c r="H4057" t="s">
        <v>42</v>
      </c>
      <c r="I4057" t="s">
        <v>28</v>
      </c>
      <c r="J4057" t="s">
        <v>36</v>
      </c>
      <c r="K4057" t="s">
        <v>165</v>
      </c>
      <c r="L4057" t="s">
        <v>44</v>
      </c>
      <c r="M4057" t="s">
        <v>35</v>
      </c>
      <c r="N4057" s="2">
        <v>40932</v>
      </c>
      <c r="O4057" s="2">
        <v>40934</v>
      </c>
      <c r="P4057">
        <v>8</v>
      </c>
      <c r="Q4057" s="1">
        <v>0.01</v>
      </c>
      <c r="R4057">
        <v>2.94</v>
      </c>
      <c r="S4057">
        <v>0.96</v>
      </c>
      <c r="T4057">
        <f t="shared" si="63"/>
        <v>23.52</v>
      </c>
    </row>
    <row r="4058" spans="1:20" x14ac:dyDescent="0.25">
      <c r="A4058">
        <v>4057</v>
      </c>
      <c r="B4058">
        <v>91093</v>
      </c>
      <c r="C4058" t="s">
        <v>1506</v>
      </c>
      <c r="D4058" t="s">
        <v>20</v>
      </c>
      <c r="E4058" t="s">
        <v>39</v>
      </c>
      <c r="F4058" t="s">
        <v>47</v>
      </c>
      <c r="G4058" t="s">
        <v>41</v>
      </c>
      <c r="H4058" t="s">
        <v>89</v>
      </c>
      <c r="I4058" t="s">
        <v>28</v>
      </c>
      <c r="J4058" t="s">
        <v>36</v>
      </c>
      <c r="K4058" t="s">
        <v>181</v>
      </c>
      <c r="L4058" t="s">
        <v>192</v>
      </c>
      <c r="M4058" t="s">
        <v>167</v>
      </c>
      <c r="N4058" s="2">
        <v>40932</v>
      </c>
      <c r="O4058" s="2">
        <v>40934</v>
      </c>
      <c r="P4058">
        <v>12</v>
      </c>
      <c r="Q4058" s="1">
        <v>0.06</v>
      </c>
      <c r="R4058">
        <v>11.58</v>
      </c>
      <c r="S4058">
        <v>6.97</v>
      </c>
      <c r="T4058">
        <f t="shared" si="63"/>
        <v>138.96</v>
      </c>
    </row>
    <row r="4059" spans="1:20" x14ac:dyDescent="0.25">
      <c r="A4059">
        <v>4058</v>
      </c>
      <c r="B4059">
        <v>86961</v>
      </c>
      <c r="C4059" t="s">
        <v>1151</v>
      </c>
      <c r="D4059" t="s">
        <v>20</v>
      </c>
      <c r="E4059" t="s">
        <v>39</v>
      </c>
      <c r="F4059" t="s">
        <v>31</v>
      </c>
      <c r="G4059" t="s">
        <v>41</v>
      </c>
      <c r="H4059" t="s">
        <v>78</v>
      </c>
      <c r="I4059" t="s">
        <v>28</v>
      </c>
      <c r="J4059" t="s">
        <v>36</v>
      </c>
      <c r="K4059" t="s">
        <v>184</v>
      </c>
      <c r="L4059" t="s">
        <v>192</v>
      </c>
      <c r="M4059" t="s">
        <v>35</v>
      </c>
      <c r="N4059" s="2">
        <v>40728</v>
      </c>
      <c r="O4059" s="2">
        <v>40730</v>
      </c>
      <c r="P4059">
        <v>2</v>
      </c>
      <c r="Q4059" s="1">
        <v>0.06</v>
      </c>
      <c r="R4059">
        <v>4.91</v>
      </c>
      <c r="S4059">
        <v>4.97</v>
      </c>
      <c r="T4059">
        <f t="shared" si="63"/>
        <v>9.82</v>
      </c>
    </row>
    <row r="4060" spans="1:20" x14ac:dyDescent="0.25">
      <c r="A4060">
        <v>4059</v>
      </c>
      <c r="B4060">
        <v>88189</v>
      </c>
      <c r="C4060" t="s">
        <v>1148</v>
      </c>
      <c r="D4060" t="s">
        <v>38</v>
      </c>
      <c r="E4060" t="s">
        <v>39</v>
      </c>
      <c r="F4060" t="s">
        <v>22</v>
      </c>
      <c r="G4060" t="s">
        <v>23</v>
      </c>
      <c r="H4060" t="s">
        <v>61</v>
      </c>
      <c r="I4060" t="s">
        <v>28</v>
      </c>
      <c r="J4060" t="s">
        <v>36</v>
      </c>
      <c r="K4060" t="s">
        <v>62</v>
      </c>
      <c r="L4060" t="s">
        <v>192</v>
      </c>
      <c r="M4060" t="s">
        <v>123</v>
      </c>
      <c r="N4060" s="2">
        <v>41206</v>
      </c>
      <c r="O4060" s="2">
        <v>41207</v>
      </c>
      <c r="P4060">
        <v>15</v>
      </c>
      <c r="Q4060" s="1">
        <v>0.01</v>
      </c>
      <c r="R4060">
        <v>17.07</v>
      </c>
      <c r="S4060">
        <v>8.1300000000000008</v>
      </c>
      <c r="T4060">
        <f t="shared" si="63"/>
        <v>256.05</v>
      </c>
    </row>
    <row r="4061" spans="1:20" x14ac:dyDescent="0.25">
      <c r="A4061">
        <v>4060</v>
      </c>
      <c r="B4061">
        <v>91264</v>
      </c>
      <c r="C4061" t="s">
        <v>1775</v>
      </c>
      <c r="D4061" t="s">
        <v>20</v>
      </c>
      <c r="E4061" t="s">
        <v>39</v>
      </c>
      <c r="F4061" t="s">
        <v>40</v>
      </c>
      <c r="G4061" t="s">
        <v>23</v>
      </c>
      <c r="H4061" t="s">
        <v>94</v>
      </c>
      <c r="I4061" t="s">
        <v>28</v>
      </c>
      <c r="J4061" t="s">
        <v>36</v>
      </c>
      <c r="K4061" t="s">
        <v>154</v>
      </c>
      <c r="L4061" t="s">
        <v>44</v>
      </c>
      <c r="M4061" t="s">
        <v>59</v>
      </c>
      <c r="N4061" s="2">
        <v>41261</v>
      </c>
      <c r="O4061" s="2">
        <v>41263</v>
      </c>
      <c r="P4061">
        <v>3</v>
      </c>
      <c r="Q4061" s="1">
        <v>0.1</v>
      </c>
      <c r="R4061">
        <v>9.68</v>
      </c>
      <c r="S4061">
        <v>2.0299999999999998</v>
      </c>
      <c r="T4061">
        <f t="shared" si="63"/>
        <v>29.04</v>
      </c>
    </row>
    <row r="4062" spans="1:20" x14ac:dyDescent="0.25">
      <c r="A4062">
        <v>4061</v>
      </c>
      <c r="B4062">
        <v>90796</v>
      </c>
      <c r="C4062" t="s">
        <v>782</v>
      </c>
      <c r="D4062" t="s">
        <v>578</v>
      </c>
      <c r="E4062" t="s">
        <v>187</v>
      </c>
      <c r="F4062" t="s">
        <v>22</v>
      </c>
      <c r="G4062" t="s">
        <v>41</v>
      </c>
      <c r="H4062" t="s">
        <v>217</v>
      </c>
      <c r="I4062" t="s">
        <v>28</v>
      </c>
      <c r="J4062" t="s">
        <v>36</v>
      </c>
      <c r="K4062" t="s">
        <v>226</v>
      </c>
      <c r="L4062" t="s">
        <v>283</v>
      </c>
      <c r="M4062" t="s">
        <v>123</v>
      </c>
      <c r="N4062" s="2">
        <v>40493</v>
      </c>
      <c r="O4062" s="2">
        <v>40494</v>
      </c>
      <c r="P4062">
        <v>14</v>
      </c>
      <c r="Q4062" s="1">
        <v>0.01</v>
      </c>
      <c r="R4062">
        <v>500.98</v>
      </c>
      <c r="S4062">
        <v>26</v>
      </c>
      <c r="T4062">
        <f t="shared" si="63"/>
        <v>7013.72</v>
      </c>
    </row>
    <row r="4063" spans="1:20" x14ac:dyDescent="0.25">
      <c r="A4063">
        <v>4062</v>
      </c>
      <c r="B4063">
        <v>90796</v>
      </c>
      <c r="C4063" t="s">
        <v>782</v>
      </c>
      <c r="D4063" t="s">
        <v>20</v>
      </c>
      <c r="E4063" t="s">
        <v>187</v>
      </c>
      <c r="F4063" t="s">
        <v>22</v>
      </c>
      <c r="G4063" t="s">
        <v>41</v>
      </c>
      <c r="H4063" t="s">
        <v>217</v>
      </c>
      <c r="I4063" t="s">
        <v>28</v>
      </c>
      <c r="J4063" t="s">
        <v>36</v>
      </c>
      <c r="K4063" t="s">
        <v>68</v>
      </c>
      <c r="L4063" t="s">
        <v>706</v>
      </c>
      <c r="M4063" t="s">
        <v>232</v>
      </c>
      <c r="N4063" s="2">
        <v>40493</v>
      </c>
      <c r="O4063" s="2">
        <v>40494</v>
      </c>
      <c r="P4063">
        <v>9</v>
      </c>
      <c r="Q4063" s="1">
        <v>0.08</v>
      </c>
      <c r="R4063">
        <v>9.77</v>
      </c>
      <c r="S4063">
        <v>6.02</v>
      </c>
      <c r="T4063">
        <f t="shared" si="63"/>
        <v>87.929999999999993</v>
      </c>
    </row>
    <row r="4064" spans="1:20" x14ac:dyDescent="0.25">
      <c r="A4064">
        <v>4063</v>
      </c>
      <c r="B4064">
        <v>90796</v>
      </c>
      <c r="C4064" t="s">
        <v>782</v>
      </c>
      <c r="D4064" t="s">
        <v>20</v>
      </c>
      <c r="E4064" t="s">
        <v>39</v>
      </c>
      <c r="F4064" t="s">
        <v>22</v>
      </c>
      <c r="G4064" t="s">
        <v>41</v>
      </c>
      <c r="H4064" t="s">
        <v>78</v>
      </c>
      <c r="I4064" t="s">
        <v>28</v>
      </c>
      <c r="J4064" t="s">
        <v>36</v>
      </c>
      <c r="K4064" t="s">
        <v>189</v>
      </c>
      <c r="L4064" t="s">
        <v>44</v>
      </c>
      <c r="M4064" t="s">
        <v>238</v>
      </c>
      <c r="N4064" s="2">
        <v>40493</v>
      </c>
      <c r="O4064" s="2">
        <v>40495</v>
      </c>
      <c r="P4064">
        <v>42</v>
      </c>
      <c r="Q4064" s="1">
        <v>0.09</v>
      </c>
      <c r="R4064">
        <v>3.28</v>
      </c>
      <c r="S4064">
        <v>0.98</v>
      </c>
      <c r="T4064">
        <f t="shared" si="63"/>
        <v>137.76</v>
      </c>
    </row>
    <row r="4065" spans="1:20" x14ac:dyDescent="0.25">
      <c r="A4065">
        <v>4064</v>
      </c>
      <c r="B4065">
        <v>88309</v>
      </c>
      <c r="C4065" t="s">
        <v>261</v>
      </c>
      <c r="D4065" t="s">
        <v>20</v>
      </c>
      <c r="E4065" t="s">
        <v>21</v>
      </c>
      <c r="F4065" t="s">
        <v>22</v>
      </c>
      <c r="G4065" t="s">
        <v>32</v>
      </c>
      <c r="H4065" t="s">
        <v>206</v>
      </c>
      <c r="I4065" t="s">
        <v>28</v>
      </c>
      <c r="J4065" t="s">
        <v>36</v>
      </c>
      <c r="K4065" t="s">
        <v>1243</v>
      </c>
      <c r="L4065" t="s">
        <v>192</v>
      </c>
      <c r="M4065" t="s">
        <v>190</v>
      </c>
      <c r="N4065" s="2">
        <v>41467</v>
      </c>
      <c r="O4065" s="2">
        <v>41469</v>
      </c>
      <c r="P4065">
        <v>1</v>
      </c>
      <c r="Q4065" s="1">
        <v>0.03</v>
      </c>
      <c r="R4065">
        <v>77.510000000000005</v>
      </c>
      <c r="S4065">
        <v>4</v>
      </c>
      <c r="T4065">
        <f t="shared" si="63"/>
        <v>77.510000000000005</v>
      </c>
    </row>
    <row r="4066" spans="1:20" x14ac:dyDescent="0.25">
      <c r="A4066">
        <v>4065</v>
      </c>
      <c r="B4066">
        <v>86605</v>
      </c>
      <c r="C4066" t="s">
        <v>1213</v>
      </c>
      <c r="D4066" t="s">
        <v>578</v>
      </c>
      <c r="E4066" t="s">
        <v>187</v>
      </c>
      <c r="F4066" t="s">
        <v>47</v>
      </c>
      <c r="G4066" t="s">
        <v>41</v>
      </c>
      <c r="H4066" t="s">
        <v>188</v>
      </c>
      <c r="I4066" t="s">
        <v>28</v>
      </c>
      <c r="J4066" t="s">
        <v>36</v>
      </c>
      <c r="K4066" t="s">
        <v>189</v>
      </c>
      <c r="L4066" t="s">
        <v>283</v>
      </c>
      <c r="M4066" t="s">
        <v>160</v>
      </c>
      <c r="N4066" s="2">
        <v>41253</v>
      </c>
      <c r="O4066" s="2">
        <v>41254</v>
      </c>
      <c r="P4066">
        <v>12</v>
      </c>
      <c r="Q4066" s="1">
        <v>0.06</v>
      </c>
      <c r="R4066">
        <v>350.98</v>
      </c>
      <c r="S4066">
        <v>30</v>
      </c>
      <c r="T4066">
        <f t="shared" si="63"/>
        <v>4211.76</v>
      </c>
    </row>
    <row r="4067" spans="1:20" x14ac:dyDescent="0.25">
      <c r="A4067">
        <v>4066</v>
      </c>
      <c r="B4067">
        <v>89307</v>
      </c>
      <c r="C4067" t="s">
        <v>1260</v>
      </c>
      <c r="D4067" t="s">
        <v>20</v>
      </c>
      <c r="E4067" t="s">
        <v>21</v>
      </c>
      <c r="F4067" t="s">
        <v>22</v>
      </c>
      <c r="G4067" t="s">
        <v>41</v>
      </c>
      <c r="H4067" t="s">
        <v>206</v>
      </c>
      <c r="I4067" t="s">
        <v>28</v>
      </c>
      <c r="J4067" t="s">
        <v>36</v>
      </c>
      <c r="K4067" t="s">
        <v>1108</v>
      </c>
      <c r="L4067" t="s">
        <v>192</v>
      </c>
      <c r="M4067" t="s">
        <v>444</v>
      </c>
      <c r="N4067" s="2">
        <v>40940</v>
      </c>
      <c r="O4067" s="2">
        <v>40942</v>
      </c>
      <c r="P4067">
        <v>1</v>
      </c>
      <c r="Q4067" s="1">
        <v>0.02</v>
      </c>
      <c r="R4067">
        <v>65.989999999999995</v>
      </c>
      <c r="S4067">
        <v>8.99</v>
      </c>
      <c r="T4067">
        <f t="shared" si="63"/>
        <v>65.989999999999995</v>
      </c>
    </row>
    <row r="4068" spans="1:20" x14ac:dyDescent="0.25">
      <c r="A4068">
        <v>4067</v>
      </c>
      <c r="B4068">
        <v>87633</v>
      </c>
      <c r="C4068" t="s">
        <v>451</v>
      </c>
      <c r="D4068" t="s">
        <v>20</v>
      </c>
      <c r="E4068" t="s">
        <v>39</v>
      </c>
      <c r="F4068" t="s">
        <v>31</v>
      </c>
      <c r="G4068" t="s">
        <v>41</v>
      </c>
      <c r="H4068" t="s">
        <v>42</v>
      </c>
      <c r="I4068" t="s">
        <v>28</v>
      </c>
      <c r="J4068" t="s">
        <v>76</v>
      </c>
      <c r="K4068" t="s">
        <v>221</v>
      </c>
      <c r="L4068" t="s">
        <v>192</v>
      </c>
      <c r="M4068" t="s">
        <v>367</v>
      </c>
      <c r="N4068" s="2">
        <v>40334</v>
      </c>
      <c r="O4068" s="2">
        <v>40335</v>
      </c>
      <c r="P4068">
        <v>5</v>
      </c>
      <c r="Q4068" s="1">
        <v>0.09</v>
      </c>
      <c r="R4068">
        <v>363.25</v>
      </c>
      <c r="S4068">
        <v>19.989999999999998</v>
      </c>
      <c r="T4068">
        <f t="shared" si="63"/>
        <v>1816.25</v>
      </c>
    </row>
    <row r="4069" spans="1:20" x14ac:dyDescent="0.25">
      <c r="A4069">
        <v>4068</v>
      </c>
      <c r="B4069">
        <v>88405</v>
      </c>
      <c r="C4069" t="s">
        <v>495</v>
      </c>
      <c r="D4069" t="s">
        <v>578</v>
      </c>
      <c r="E4069" t="s">
        <v>187</v>
      </c>
      <c r="F4069" t="s">
        <v>22</v>
      </c>
      <c r="G4069" t="s">
        <v>23</v>
      </c>
      <c r="H4069" t="s">
        <v>217</v>
      </c>
      <c r="I4069" t="s">
        <v>28</v>
      </c>
      <c r="J4069" t="s">
        <v>76</v>
      </c>
      <c r="K4069" t="s">
        <v>101</v>
      </c>
      <c r="L4069" t="s">
        <v>283</v>
      </c>
      <c r="M4069" t="s">
        <v>27</v>
      </c>
      <c r="N4069" s="2">
        <v>40416</v>
      </c>
      <c r="O4069" s="2">
        <v>40417</v>
      </c>
      <c r="P4069">
        <v>1</v>
      </c>
      <c r="Q4069" s="1">
        <v>7.0000000000000007E-2</v>
      </c>
      <c r="R4069">
        <v>226.67</v>
      </c>
      <c r="S4069">
        <v>28.16</v>
      </c>
      <c r="T4069">
        <f t="shared" si="63"/>
        <v>226.67</v>
      </c>
    </row>
    <row r="4070" spans="1:20" x14ac:dyDescent="0.25">
      <c r="A4070">
        <v>4069</v>
      </c>
      <c r="B4070">
        <v>88405</v>
      </c>
      <c r="C4070" t="s">
        <v>495</v>
      </c>
      <c r="D4070" t="s">
        <v>578</v>
      </c>
      <c r="E4070" t="s">
        <v>39</v>
      </c>
      <c r="F4070" t="s">
        <v>22</v>
      </c>
      <c r="G4070" t="s">
        <v>23</v>
      </c>
      <c r="H4070" t="s">
        <v>54</v>
      </c>
      <c r="I4070" t="s">
        <v>28</v>
      </c>
      <c r="J4070" t="s">
        <v>76</v>
      </c>
      <c r="K4070" t="s">
        <v>274</v>
      </c>
      <c r="L4070" t="s">
        <v>283</v>
      </c>
      <c r="M4070" t="s">
        <v>80</v>
      </c>
      <c r="N4070" s="2">
        <v>40416</v>
      </c>
      <c r="O4070" s="2">
        <v>40418</v>
      </c>
      <c r="P4070">
        <v>20</v>
      </c>
      <c r="Q4070" s="1">
        <v>0.08</v>
      </c>
      <c r="R4070">
        <v>20.98</v>
      </c>
      <c r="S4070">
        <v>53.03</v>
      </c>
      <c r="T4070">
        <f t="shared" si="63"/>
        <v>419.6</v>
      </c>
    </row>
    <row r="4071" spans="1:20" x14ac:dyDescent="0.25">
      <c r="A4071">
        <v>4070</v>
      </c>
      <c r="B4071">
        <v>89886</v>
      </c>
      <c r="C4071" t="s">
        <v>602</v>
      </c>
      <c r="D4071" t="s">
        <v>578</v>
      </c>
      <c r="E4071" t="s">
        <v>39</v>
      </c>
      <c r="F4071" t="s">
        <v>47</v>
      </c>
      <c r="G4071" t="s">
        <v>93</v>
      </c>
      <c r="H4071" t="s">
        <v>89</v>
      </c>
      <c r="I4071" t="s">
        <v>28</v>
      </c>
      <c r="J4071" t="s">
        <v>76</v>
      </c>
      <c r="K4071" t="s">
        <v>133</v>
      </c>
      <c r="L4071" t="s">
        <v>283</v>
      </c>
      <c r="M4071" t="s">
        <v>114</v>
      </c>
      <c r="N4071" s="2">
        <v>40630</v>
      </c>
      <c r="O4071" s="2">
        <v>40632</v>
      </c>
      <c r="P4071">
        <v>1</v>
      </c>
      <c r="Q4071" s="1">
        <v>0.06</v>
      </c>
      <c r="R4071">
        <v>328.14</v>
      </c>
      <c r="S4071">
        <v>91.05</v>
      </c>
      <c r="T4071">
        <f t="shared" si="63"/>
        <v>328.14</v>
      </c>
    </row>
    <row r="4072" spans="1:20" x14ac:dyDescent="0.25">
      <c r="A4072">
        <v>4071</v>
      </c>
      <c r="B4072">
        <v>86940</v>
      </c>
      <c r="C4072" t="s">
        <v>1820</v>
      </c>
      <c r="D4072" t="s">
        <v>20</v>
      </c>
      <c r="E4072" t="s">
        <v>187</v>
      </c>
      <c r="F4072" t="s">
        <v>31</v>
      </c>
      <c r="G4072" t="s">
        <v>48</v>
      </c>
      <c r="H4072" t="s">
        <v>188</v>
      </c>
      <c r="I4072" t="s">
        <v>28</v>
      </c>
      <c r="J4072" t="s">
        <v>76</v>
      </c>
      <c r="K4072" t="s">
        <v>170</v>
      </c>
      <c r="L4072" t="s">
        <v>44</v>
      </c>
      <c r="M4072" t="s">
        <v>146</v>
      </c>
      <c r="N4072" s="2">
        <v>40949</v>
      </c>
      <c r="O4072" s="2">
        <v>40949</v>
      </c>
      <c r="P4072">
        <v>3</v>
      </c>
      <c r="Q4072" s="1">
        <v>0.03</v>
      </c>
      <c r="R4072">
        <v>12.07</v>
      </c>
      <c r="S4072">
        <v>6.2</v>
      </c>
      <c r="T4072">
        <f t="shared" si="63"/>
        <v>36.21</v>
      </c>
    </row>
    <row r="4073" spans="1:20" x14ac:dyDescent="0.25">
      <c r="A4073">
        <v>4072</v>
      </c>
      <c r="B4073">
        <v>86940</v>
      </c>
      <c r="C4073" t="s">
        <v>1820</v>
      </c>
      <c r="D4073" t="s">
        <v>20</v>
      </c>
      <c r="E4073" t="s">
        <v>21</v>
      </c>
      <c r="F4073" t="s">
        <v>31</v>
      </c>
      <c r="G4073" t="s">
        <v>48</v>
      </c>
      <c r="H4073" t="s">
        <v>24</v>
      </c>
      <c r="I4073" t="s">
        <v>28</v>
      </c>
      <c r="J4073" t="s">
        <v>76</v>
      </c>
      <c r="K4073" t="s">
        <v>1254</v>
      </c>
      <c r="L4073" t="s">
        <v>192</v>
      </c>
      <c r="M4073" t="s">
        <v>143</v>
      </c>
      <c r="N4073" s="2">
        <v>40949</v>
      </c>
      <c r="O4073" s="2">
        <v>40949</v>
      </c>
      <c r="P4073">
        <v>10</v>
      </c>
      <c r="Q4073" s="1">
        <v>0.04</v>
      </c>
      <c r="R4073">
        <v>125.99</v>
      </c>
      <c r="S4073">
        <v>4.2</v>
      </c>
      <c r="T4073">
        <f t="shared" si="63"/>
        <v>1259.8999999999999</v>
      </c>
    </row>
    <row r="4074" spans="1:20" x14ac:dyDescent="0.25">
      <c r="A4074">
        <v>4073</v>
      </c>
      <c r="B4074">
        <v>86740</v>
      </c>
      <c r="C4074" t="s">
        <v>1926</v>
      </c>
      <c r="D4074" t="s">
        <v>20</v>
      </c>
      <c r="E4074" t="s">
        <v>39</v>
      </c>
      <c r="F4074" t="s">
        <v>31</v>
      </c>
      <c r="G4074" t="s">
        <v>23</v>
      </c>
      <c r="H4074" t="s">
        <v>61</v>
      </c>
      <c r="I4074" t="s">
        <v>28</v>
      </c>
      <c r="J4074" t="s">
        <v>76</v>
      </c>
      <c r="K4074" t="s">
        <v>116</v>
      </c>
      <c r="L4074" t="s">
        <v>192</v>
      </c>
      <c r="M4074" t="s">
        <v>35</v>
      </c>
      <c r="N4074" s="2">
        <v>40680</v>
      </c>
      <c r="O4074" s="2">
        <v>40681</v>
      </c>
      <c r="P4074">
        <v>13</v>
      </c>
      <c r="Q4074" s="1">
        <v>0.01</v>
      </c>
      <c r="R4074">
        <v>13.48</v>
      </c>
      <c r="S4074">
        <v>4.51</v>
      </c>
      <c r="T4074">
        <f t="shared" si="63"/>
        <v>175.24</v>
      </c>
    </row>
    <row r="4075" spans="1:20" x14ac:dyDescent="0.25">
      <c r="A4075">
        <v>4074</v>
      </c>
      <c r="B4075">
        <v>86710</v>
      </c>
      <c r="C4075" t="s">
        <v>2149</v>
      </c>
      <c r="D4075" t="s">
        <v>578</v>
      </c>
      <c r="E4075" t="s">
        <v>21</v>
      </c>
      <c r="F4075" t="s">
        <v>40</v>
      </c>
      <c r="G4075" t="s">
        <v>23</v>
      </c>
      <c r="H4075" t="s">
        <v>206</v>
      </c>
      <c r="I4075" t="s">
        <v>28</v>
      </c>
      <c r="J4075" t="s">
        <v>76</v>
      </c>
      <c r="K4075" t="s">
        <v>1138</v>
      </c>
      <c r="L4075" t="s">
        <v>283</v>
      </c>
      <c r="M4075" t="s">
        <v>59</v>
      </c>
      <c r="N4075" s="2">
        <v>40636</v>
      </c>
      <c r="O4075" s="2">
        <v>40637</v>
      </c>
      <c r="P4075">
        <v>1</v>
      </c>
      <c r="Q4075" s="1">
        <v>7.0000000000000007E-2</v>
      </c>
      <c r="R4075">
        <v>1500.97</v>
      </c>
      <c r="S4075">
        <v>29.7</v>
      </c>
      <c r="T4075">
        <f t="shared" si="63"/>
        <v>1500.97</v>
      </c>
    </row>
    <row r="4076" spans="1:20" x14ac:dyDescent="0.25">
      <c r="A4076">
        <v>4075</v>
      </c>
      <c r="B4076">
        <v>87698</v>
      </c>
      <c r="C4076" t="s">
        <v>1194</v>
      </c>
      <c r="D4076" t="s">
        <v>20</v>
      </c>
      <c r="E4076" t="s">
        <v>39</v>
      </c>
      <c r="F4076" t="s">
        <v>22</v>
      </c>
      <c r="G4076" t="s">
        <v>32</v>
      </c>
      <c r="H4076" t="s">
        <v>54</v>
      </c>
      <c r="I4076" t="s">
        <v>28</v>
      </c>
      <c r="J4076" t="s">
        <v>76</v>
      </c>
      <c r="K4076" t="s">
        <v>226</v>
      </c>
      <c r="L4076" t="s">
        <v>192</v>
      </c>
      <c r="M4076" t="s">
        <v>246</v>
      </c>
      <c r="N4076" s="2">
        <v>41273</v>
      </c>
      <c r="O4076" s="2">
        <v>41275</v>
      </c>
      <c r="P4076">
        <v>20</v>
      </c>
      <c r="Q4076" s="1">
        <v>0.01</v>
      </c>
      <c r="R4076">
        <v>4.9800000000000004</v>
      </c>
      <c r="S4076">
        <v>7.44</v>
      </c>
      <c r="T4076">
        <f t="shared" si="63"/>
        <v>99.600000000000009</v>
      </c>
    </row>
    <row r="4077" spans="1:20" x14ac:dyDescent="0.25">
      <c r="A4077">
        <v>4076</v>
      </c>
      <c r="B4077">
        <v>88774</v>
      </c>
      <c r="C4077" t="s">
        <v>1781</v>
      </c>
      <c r="D4077" t="s">
        <v>20</v>
      </c>
      <c r="E4077" t="s">
        <v>39</v>
      </c>
      <c r="F4077" t="s">
        <v>31</v>
      </c>
      <c r="G4077" t="s">
        <v>23</v>
      </c>
      <c r="H4077" t="s">
        <v>61</v>
      </c>
      <c r="I4077" t="s">
        <v>28</v>
      </c>
      <c r="J4077" t="s">
        <v>76</v>
      </c>
      <c r="K4077" t="s">
        <v>95</v>
      </c>
      <c r="L4077" t="s">
        <v>192</v>
      </c>
      <c r="M4077" t="s">
        <v>35</v>
      </c>
      <c r="N4077" s="2">
        <v>40776</v>
      </c>
      <c r="O4077" s="2">
        <v>40778</v>
      </c>
      <c r="P4077">
        <v>14</v>
      </c>
      <c r="Q4077" s="1">
        <v>0.1</v>
      </c>
      <c r="R4077">
        <v>18.989999999999998</v>
      </c>
      <c r="S4077">
        <v>5.23</v>
      </c>
      <c r="T4077">
        <f t="shared" si="63"/>
        <v>265.85999999999996</v>
      </c>
    </row>
    <row r="4078" spans="1:20" x14ac:dyDescent="0.25">
      <c r="A4078">
        <v>4077</v>
      </c>
      <c r="B4078">
        <v>86253</v>
      </c>
      <c r="C4078" t="s">
        <v>942</v>
      </c>
      <c r="D4078" t="s">
        <v>20</v>
      </c>
      <c r="E4078" t="s">
        <v>187</v>
      </c>
      <c r="F4078" t="s">
        <v>22</v>
      </c>
      <c r="G4078" t="s">
        <v>93</v>
      </c>
      <c r="H4078" t="s">
        <v>219</v>
      </c>
      <c r="I4078" t="s">
        <v>28</v>
      </c>
      <c r="J4078" t="s">
        <v>76</v>
      </c>
      <c r="K4078" t="s">
        <v>68</v>
      </c>
      <c r="L4078" t="s">
        <v>26</v>
      </c>
      <c r="M4078" t="s">
        <v>80</v>
      </c>
      <c r="N4078" s="2">
        <v>40753</v>
      </c>
      <c r="O4078" s="2">
        <v>40755</v>
      </c>
      <c r="P4078">
        <v>10</v>
      </c>
      <c r="Q4078" s="1">
        <v>7.0000000000000007E-2</v>
      </c>
      <c r="R4078">
        <v>6.98</v>
      </c>
      <c r="S4078">
        <v>2.83</v>
      </c>
      <c r="T4078">
        <f t="shared" si="63"/>
        <v>69.800000000000011</v>
      </c>
    </row>
    <row r="4079" spans="1:20" x14ac:dyDescent="0.25">
      <c r="A4079">
        <v>4078</v>
      </c>
      <c r="B4079">
        <v>89846</v>
      </c>
      <c r="C4079" t="s">
        <v>1014</v>
      </c>
      <c r="D4079" t="s">
        <v>578</v>
      </c>
      <c r="E4079" t="s">
        <v>187</v>
      </c>
      <c r="F4079" t="s">
        <v>31</v>
      </c>
      <c r="G4079" t="s">
        <v>93</v>
      </c>
      <c r="H4079" t="s">
        <v>217</v>
      </c>
      <c r="I4079" t="s">
        <v>28</v>
      </c>
      <c r="J4079" t="s">
        <v>76</v>
      </c>
      <c r="K4079" t="s">
        <v>181</v>
      </c>
      <c r="L4079" t="s">
        <v>283</v>
      </c>
      <c r="M4079" t="s">
        <v>296</v>
      </c>
      <c r="N4079" s="2">
        <v>41540</v>
      </c>
      <c r="O4079" s="2">
        <v>41542</v>
      </c>
      <c r="P4079">
        <v>21</v>
      </c>
      <c r="Q4079" s="1">
        <v>0.05</v>
      </c>
      <c r="R4079">
        <v>160.97999999999999</v>
      </c>
      <c r="S4079">
        <v>30</v>
      </c>
      <c r="T4079">
        <f t="shared" si="63"/>
        <v>3380.58</v>
      </c>
    </row>
    <row r="4080" spans="1:20" x14ac:dyDescent="0.25">
      <c r="A4080">
        <v>4079</v>
      </c>
      <c r="B4080">
        <v>90588</v>
      </c>
      <c r="C4080" t="s">
        <v>1461</v>
      </c>
      <c r="D4080" t="s">
        <v>38</v>
      </c>
      <c r="E4080" t="s">
        <v>39</v>
      </c>
      <c r="F4080" t="s">
        <v>47</v>
      </c>
      <c r="G4080" t="s">
        <v>23</v>
      </c>
      <c r="H4080" t="s">
        <v>89</v>
      </c>
      <c r="I4080" t="s">
        <v>28</v>
      </c>
      <c r="J4080" t="s">
        <v>76</v>
      </c>
      <c r="K4080" t="s">
        <v>145</v>
      </c>
      <c r="L4080" t="s">
        <v>44</v>
      </c>
      <c r="M4080" t="s">
        <v>160</v>
      </c>
      <c r="N4080" s="2">
        <v>40226</v>
      </c>
      <c r="O4080" s="2">
        <v>40228</v>
      </c>
      <c r="P4080">
        <v>1</v>
      </c>
      <c r="Q4080" s="1">
        <v>0.05</v>
      </c>
      <c r="R4080">
        <v>6.04</v>
      </c>
      <c r="S4080">
        <v>2.14</v>
      </c>
      <c r="T4080">
        <f t="shared" si="63"/>
        <v>6.04</v>
      </c>
    </row>
    <row r="4081" spans="1:20" x14ac:dyDescent="0.25">
      <c r="A4081">
        <v>4080</v>
      </c>
      <c r="B4081">
        <v>89691</v>
      </c>
      <c r="C4081" t="s">
        <v>530</v>
      </c>
      <c r="D4081" t="s">
        <v>20</v>
      </c>
      <c r="E4081" t="s">
        <v>39</v>
      </c>
      <c r="F4081" t="s">
        <v>22</v>
      </c>
      <c r="G4081" t="s">
        <v>48</v>
      </c>
      <c r="H4081" t="s">
        <v>89</v>
      </c>
      <c r="I4081" t="s">
        <v>28</v>
      </c>
      <c r="J4081" t="s">
        <v>76</v>
      </c>
      <c r="K4081" t="s">
        <v>145</v>
      </c>
      <c r="L4081" t="s">
        <v>192</v>
      </c>
      <c r="M4081" t="s">
        <v>123</v>
      </c>
      <c r="N4081" s="2">
        <v>41342</v>
      </c>
      <c r="O4081" s="2">
        <v>41344</v>
      </c>
      <c r="P4081">
        <v>10</v>
      </c>
      <c r="Q4081" s="1">
        <v>0.1</v>
      </c>
      <c r="R4081">
        <v>6.48</v>
      </c>
      <c r="S4081">
        <v>7.37</v>
      </c>
      <c r="T4081">
        <f t="shared" si="63"/>
        <v>64.800000000000011</v>
      </c>
    </row>
    <row r="4082" spans="1:20" x14ac:dyDescent="0.25">
      <c r="A4082">
        <v>4081</v>
      </c>
      <c r="B4082">
        <v>89691</v>
      </c>
      <c r="C4082" t="s">
        <v>530</v>
      </c>
      <c r="D4082" t="s">
        <v>20</v>
      </c>
      <c r="E4082" t="s">
        <v>39</v>
      </c>
      <c r="F4082" t="s">
        <v>22</v>
      </c>
      <c r="G4082" t="s">
        <v>48</v>
      </c>
      <c r="H4082" t="s">
        <v>89</v>
      </c>
      <c r="I4082" t="s">
        <v>28</v>
      </c>
      <c r="J4082" t="s">
        <v>76</v>
      </c>
      <c r="K4082" t="s">
        <v>82</v>
      </c>
      <c r="L4082" t="s">
        <v>192</v>
      </c>
      <c r="M4082" t="s">
        <v>331</v>
      </c>
      <c r="N4082" s="2">
        <v>41342</v>
      </c>
      <c r="O4082" s="2">
        <v>41342</v>
      </c>
      <c r="P4082">
        <v>7</v>
      </c>
      <c r="Q4082" s="1">
        <v>7.0000000000000007E-2</v>
      </c>
      <c r="R4082">
        <v>17.7</v>
      </c>
      <c r="S4082">
        <v>9.4700000000000006</v>
      </c>
      <c r="T4082">
        <f t="shared" si="63"/>
        <v>123.89999999999999</v>
      </c>
    </row>
    <row r="4083" spans="1:20" x14ac:dyDescent="0.25">
      <c r="A4083">
        <v>4082</v>
      </c>
      <c r="B4083">
        <v>91267</v>
      </c>
      <c r="C4083" t="s">
        <v>2258</v>
      </c>
      <c r="D4083" t="s">
        <v>578</v>
      </c>
      <c r="E4083" t="s">
        <v>187</v>
      </c>
      <c r="F4083" t="s">
        <v>22</v>
      </c>
      <c r="G4083" t="s">
        <v>93</v>
      </c>
      <c r="H4083" t="s">
        <v>225</v>
      </c>
      <c r="I4083" t="s">
        <v>28</v>
      </c>
      <c r="J4083" t="s">
        <v>76</v>
      </c>
      <c r="K4083" t="s">
        <v>248</v>
      </c>
      <c r="L4083" t="s">
        <v>283</v>
      </c>
      <c r="M4083" t="s">
        <v>190</v>
      </c>
      <c r="N4083" s="2">
        <v>41258</v>
      </c>
      <c r="O4083" s="2">
        <v>41259</v>
      </c>
      <c r="P4083">
        <v>11</v>
      </c>
      <c r="Q4083" s="1">
        <v>0.08</v>
      </c>
      <c r="R4083">
        <v>95.95</v>
      </c>
      <c r="S4083">
        <v>74.349999999999994</v>
      </c>
      <c r="T4083">
        <f t="shared" si="63"/>
        <v>1055.45</v>
      </c>
    </row>
    <row r="4084" spans="1:20" x14ac:dyDescent="0.25">
      <c r="A4084">
        <v>4083</v>
      </c>
      <c r="B4084">
        <v>87594</v>
      </c>
      <c r="C4084" t="s">
        <v>918</v>
      </c>
      <c r="D4084" t="s">
        <v>578</v>
      </c>
      <c r="E4084" t="s">
        <v>21</v>
      </c>
      <c r="F4084" t="s">
        <v>31</v>
      </c>
      <c r="G4084" t="s">
        <v>48</v>
      </c>
      <c r="H4084" t="s">
        <v>203</v>
      </c>
      <c r="I4084" t="s">
        <v>28</v>
      </c>
      <c r="J4084" t="s">
        <v>76</v>
      </c>
      <c r="K4084" t="s">
        <v>201</v>
      </c>
      <c r="L4084" t="s">
        <v>283</v>
      </c>
      <c r="M4084" t="s">
        <v>106</v>
      </c>
      <c r="N4084" s="2">
        <v>40709</v>
      </c>
      <c r="O4084" s="2">
        <v>40709</v>
      </c>
      <c r="P4084">
        <v>2</v>
      </c>
      <c r="Q4084" s="1">
        <v>0.02</v>
      </c>
      <c r="R4084">
        <v>145.44999999999999</v>
      </c>
      <c r="S4084">
        <v>17.850000000000001</v>
      </c>
      <c r="T4084">
        <f t="shared" si="63"/>
        <v>290.89999999999998</v>
      </c>
    </row>
    <row r="4085" spans="1:20" x14ac:dyDescent="0.25">
      <c r="A4085">
        <v>4084</v>
      </c>
      <c r="B4085">
        <v>88976</v>
      </c>
      <c r="C4085" t="s">
        <v>758</v>
      </c>
      <c r="D4085" t="s">
        <v>38</v>
      </c>
      <c r="E4085" t="s">
        <v>39</v>
      </c>
      <c r="F4085" t="s">
        <v>31</v>
      </c>
      <c r="G4085" t="s">
        <v>23</v>
      </c>
      <c r="H4085" t="s">
        <v>78</v>
      </c>
      <c r="I4085" t="s">
        <v>28</v>
      </c>
      <c r="J4085" t="s">
        <v>76</v>
      </c>
      <c r="K4085" t="s">
        <v>105</v>
      </c>
      <c r="L4085" t="s">
        <v>192</v>
      </c>
      <c r="M4085" t="s">
        <v>102</v>
      </c>
      <c r="N4085" s="2">
        <v>40767</v>
      </c>
      <c r="O4085" s="2">
        <v>40768</v>
      </c>
      <c r="P4085">
        <v>7</v>
      </c>
      <c r="Q4085" s="1">
        <v>0.03</v>
      </c>
      <c r="R4085">
        <v>35.44</v>
      </c>
      <c r="S4085">
        <v>7.5</v>
      </c>
      <c r="T4085">
        <f t="shared" si="63"/>
        <v>248.07999999999998</v>
      </c>
    </row>
    <row r="4086" spans="1:20" x14ac:dyDescent="0.25">
      <c r="A4086">
        <v>4085</v>
      </c>
      <c r="B4086">
        <v>88976</v>
      </c>
      <c r="C4086" t="s">
        <v>758</v>
      </c>
      <c r="D4086" t="s">
        <v>20</v>
      </c>
      <c r="E4086" t="s">
        <v>39</v>
      </c>
      <c r="F4086" t="s">
        <v>31</v>
      </c>
      <c r="G4086" t="s">
        <v>23</v>
      </c>
      <c r="H4086" t="s">
        <v>54</v>
      </c>
      <c r="I4086" t="s">
        <v>28</v>
      </c>
      <c r="J4086" t="s">
        <v>76</v>
      </c>
      <c r="K4086" t="s">
        <v>74</v>
      </c>
      <c r="L4086" t="s">
        <v>44</v>
      </c>
      <c r="M4086" t="s">
        <v>83</v>
      </c>
      <c r="N4086" s="2">
        <v>40767</v>
      </c>
      <c r="O4086" s="2">
        <v>40770</v>
      </c>
      <c r="P4086">
        <v>2</v>
      </c>
      <c r="Q4086" s="1">
        <v>0.1</v>
      </c>
      <c r="R4086">
        <v>3.28</v>
      </c>
      <c r="S4086">
        <v>3.97</v>
      </c>
      <c r="T4086">
        <f t="shared" si="63"/>
        <v>6.56</v>
      </c>
    </row>
    <row r="4087" spans="1:20" x14ac:dyDescent="0.25">
      <c r="A4087">
        <v>4086</v>
      </c>
      <c r="B4087">
        <v>89299</v>
      </c>
      <c r="C4087" t="s">
        <v>466</v>
      </c>
      <c r="D4087" t="s">
        <v>20</v>
      </c>
      <c r="E4087" t="s">
        <v>39</v>
      </c>
      <c r="F4087" t="s">
        <v>22</v>
      </c>
      <c r="G4087" t="s">
        <v>41</v>
      </c>
      <c r="H4087" t="s">
        <v>94</v>
      </c>
      <c r="I4087" t="s">
        <v>28</v>
      </c>
      <c r="J4087" t="s">
        <v>76</v>
      </c>
      <c r="K4087" t="s">
        <v>145</v>
      </c>
      <c r="L4087" t="s">
        <v>192</v>
      </c>
      <c r="M4087" t="s">
        <v>173</v>
      </c>
      <c r="N4087" s="2">
        <v>40196</v>
      </c>
      <c r="O4087" s="2">
        <v>40196</v>
      </c>
      <c r="P4087">
        <v>13</v>
      </c>
      <c r="Q4087" s="1">
        <v>0.05</v>
      </c>
      <c r="R4087">
        <v>58.1</v>
      </c>
      <c r="S4087">
        <v>1.49</v>
      </c>
      <c r="T4087">
        <f t="shared" si="63"/>
        <v>755.30000000000007</v>
      </c>
    </row>
    <row r="4088" spans="1:20" x14ac:dyDescent="0.25">
      <c r="A4088">
        <v>4087</v>
      </c>
      <c r="B4088">
        <v>91219</v>
      </c>
      <c r="C4088" t="s">
        <v>1398</v>
      </c>
      <c r="D4088" t="s">
        <v>20</v>
      </c>
      <c r="E4088" t="s">
        <v>39</v>
      </c>
      <c r="F4088" t="s">
        <v>31</v>
      </c>
      <c r="G4088" t="s">
        <v>48</v>
      </c>
      <c r="H4088" t="s">
        <v>61</v>
      </c>
      <c r="I4088" t="s">
        <v>28</v>
      </c>
      <c r="J4088" t="s">
        <v>76</v>
      </c>
      <c r="K4088" t="s">
        <v>119</v>
      </c>
      <c r="L4088" t="s">
        <v>192</v>
      </c>
      <c r="M4088" t="s">
        <v>131</v>
      </c>
      <c r="N4088" s="2">
        <v>40383</v>
      </c>
      <c r="O4088" s="2">
        <v>40388</v>
      </c>
      <c r="P4088">
        <v>6</v>
      </c>
      <c r="Q4088" s="1">
        <v>7.0000000000000007E-2</v>
      </c>
      <c r="R4088">
        <v>49.43</v>
      </c>
      <c r="S4088">
        <v>19.989999999999998</v>
      </c>
      <c r="T4088">
        <f t="shared" si="63"/>
        <v>296.58</v>
      </c>
    </row>
    <row r="4089" spans="1:20" x14ac:dyDescent="0.25">
      <c r="A4089">
        <v>4088</v>
      </c>
      <c r="B4089">
        <v>88677</v>
      </c>
      <c r="C4089" t="s">
        <v>2094</v>
      </c>
      <c r="D4089" t="s">
        <v>20</v>
      </c>
      <c r="E4089" t="s">
        <v>187</v>
      </c>
      <c r="F4089" t="s">
        <v>22</v>
      </c>
      <c r="G4089" t="s">
        <v>48</v>
      </c>
      <c r="H4089" t="s">
        <v>217</v>
      </c>
      <c r="I4089" t="s">
        <v>28</v>
      </c>
      <c r="J4089" t="s">
        <v>64</v>
      </c>
      <c r="K4089" t="s">
        <v>231</v>
      </c>
      <c r="L4089" t="s">
        <v>26</v>
      </c>
      <c r="M4089" t="s">
        <v>27</v>
      </c>
      <c r="N4089" s="2">
        <v>40194</v>
      </c>
      <c r="O4089" s="2">
        <v>40198</v>
      </c>
      <c r="P4089">
        <v>9</v>
      </c>
      <c r="Q4089" s="1">
        <v>0.04</v>
      </c>
      <c r="R4089">
        <v>22.72</v>
      </c>
      <c r="S4089">
        <v>8.99</v>
      </c>
      <c r="T4089">
        <f t="shared" si="63"/>
        <v>204.48</v>
      </c>
    </row>
    <row r="4090" spans="1:20" x14ac:dyDescent="0.25">
      <c r="A4090">
        <v>4089</v>
      </c>
      <c r="B4090">
        <v>90699</v>
      </c>
      <c r="C4090" t="s">
        <v>1021</v>
      </c>
      <c r="D4090" t="s">
        <v>20</v>
      </c>
      <c r="E4090" t="s">
        <v>39</v>
      </c>
      <c r="F4090" t="s">
        <v>31</v>
      </c>
      <c r="G4090" t="s">
        <v>48</v>
      </c>
      <c r="H4090" t="s">
        <v>89</v>
      </c>
      <c r="I4090" t="s">
        <v>28</v>
      </c>
      <c r="J4090" t="s">
        <v>64</v>
      </c>
      <c r="K4090" t="s">
        <v>189</v>
      </c>
      <c r="L4090" t="s">
        <v>44</v>
      </c>
      <c r="M4090" t="s">
        <v>35</v>
      </c>
      <c r="N4090" s="2">
        <v>41175</v>
      </c>
      <c r="O4090" s="2">
        <v>41177</v>
      </c>
      <c r="P4090">
        <v>23</v>
      </c>
      <c r="Q4090" s="1">
        <v>7.0000000000000007E-2</v>
      </c>
      <c r="R4090">
        <v>4.26</v>
      </c>
      <c r="S4090">
        <v>1.2</v>
      </c>
      <c r="T4090">
        <f t="shared" si="63"/>
        <v>97.97999999999999</v>
      </c>
    </row>
    <row r="4091" spans="1:20" x14ac:dyDescent="0.25">
      <c r="A4091">
        <v>4090</v>
      </c>
      <c r="B4091">
        <v>90699</v>
      </c>
      <c r="C4091" t="s">
        <v>607</v>
      </c>
      <c r="D4091" t="s">
        <v>20</v>
      </c>
      <c r="E4091" t="s">
        <v>39</v>
      </c>
      <c r="F4091" t="s">
        <v>31</v>
      </c>
      <c r="G4091" t="s">
        <v>48</v>
      </c>
      <c r="H4091" t="s">
        <v>42</v>
      </c>
      <c r="I4091" t="s">
        <v>28</v>
      </c>
      <c r="J4091" t="s">
        <v>64</v>
      </c>
      <c r="K4091" t="s">
        <v>138</v>
      </c>
      <c r="L4091" t="s">
        <v>44</v>
      </c>
      <c r="M4091" t="s">
        <v>214</v>
      </c>
      <c r="N4091" s="2">
        <v>41175</v>
      </c>
      <c r="O4091" s="2">
        <v>41180</v>
      </c>
      <c r="P4091">
        <v>8</v>
      </c>
      <c r="Q4091" s="1">
        <v>0.09</v>
      </c>
      <c r="R4091">
        <v>2.88</v>
      </c>
      <c r="S4091">
        <v>1.01</v>
      </c>
      <c r="T4091">
        <f t="shared" si="63"/>
        <v>23.04</v>
      </c>
    </row>
    <row r="4092" spans="1:20" x14ac:dyDescent="0.25">
      <c r="A4092">
        <v>4091</v>
      </c>
      <c r="B4092">
        <v>88931</v>
      </c>
      <c r="C4092" t="s">
        <v>563</v>
      </c>
      <c r="D4092" t="s">
        <v>20</v>
      </c>
      <c r="E4092" t="s">
        <v>187</v>
      </c>
      <c r="F4092" t="s">
        <v>47</v>
      </c>
      <c r="G4092" t="s">
        <v>41</v>
      </c>
      <c r="H4092" t="s">
        <v>225</v>
      </c>
      <c r="I4092" t="s">
        <v>28</v>
      </c>
      <c r="J4092" t="s">
        <v>64</v>
      </c>
      <c r="K4092" t="s">
        <v>101</v>
      </c>
      <c r="L4092" t="s">
        <v>192</v>
      </c>
      <c r="M4092" t="s">
        <v>117</v>
      </c>
      <c r="N4092" s="2">
        <v>40755</v>
      </c>
      <c r="O4092" s="2">
        <v>40755</v>
      </c>
      <c r="P4092">
        <v>15</v>
      </c>
      <c r="Q4092" s="1">
        <v>0.1</v>
      </c>
      <c r="R4092">
        <v>9.65</v>
      </c>
      <c r="S4092">
        <v>6.22</v>
      </c>
      <c r="T4092">
        <f t="shared" si="63"/>
        <v>144.75</v>
      </c>
    </row>
    <row r="4093" spans="1:20" x14ac:dyDescent="0.25">
      <c r="A4093">
        <v>4092</v>
      </c>
      <c r="B4093">
        <v>88931</v>
      </c>
      <c r="C4093" t="s">
        <v>1306</v>
      </c>
      <c r="D4093" t="s">
        <v>20</v>
      </c>
      <c r="E4093" t="s">
        <v>39</v>
      </c>
      <c r="F4093" t="s">
        <v>31</v>
      </c>
      <c r="G4093" t="s">
        <v>41</v>
      </c>
      <c r="H4093" t="s">
        <v>78</v>
      </c>
      <c r="I4093" t="s">
        <v>28</v>
      </c>
      <c r="J4093" t="s">
        <v>64</v>
      </c>
      <c r="K4093" t="s">
        <v>98</v>
      </c>
      <c r="L4093" t="s">
        <v>192</v>
      </c>
      <c r="M4093" t="s">
        <v>63</v>
      </c>
      <c r="N4093" s="2">
        <v>40755</v>
      </c>
      <c r="O4093" s="2">
        <v>40756</v>
      </c>
      <c r="P4093">
        <v>6</v>
      </c>
      <c r="Q4093" s="1">
        <v>0.04</v>
      </c>
      <c r="R4093">
        <v>24.92</v>
      </c>
      <c r="S4093">
        <v>12.98</v>
      </c>
      <c r="T4093">
        <f t="shared" si="63"/>
        <v>149.52000000000001</v>
      </c>
    </row>
    <row r="4094" spans="1:20" x14ac:dyDescent="0.25">
      <c r="A4094">
        <v>4093</v>
      </c>
      <c r="B4094">
        <v>87411</v>
      </c>
      <c r="C4094" t="s">
        <v>1471</v>
      </c>
      <c r="D4094" t="s">
        <v>20</v>
      </c>
      <c r="E4094" t="s">
        <v>39</v>
      </c>
      <c r="F4094" t="s">
        <v>22</v>
      </c>
      <c r="G4094" t="s">
        <v>48</v>
      </c>
      <c r="H4094" t="s">
        <v>61</v>
      </c>
      <c r="I4094" t="s">
        <v>28</v>
      </c>
      <c r="J4094" t="s">
        <v>64</v>
      </c>
      <c r="K4094" t="s">
        <v>133</v>
      </c>
      <c r="L4094" t="s">
        <v>44</v>
      </c>
      <c r="M4094" t="s">
        <v>331</v>
      </c>
      <c r="N4094" s="2">
        <v>41189</v>
      </c>
      <c r="O4094" s="2">
        <v>41198</v>
      </c>
      <c r="P4094">
        <v>20</v>
      </c>
      <c r="Q4094" s="1">
        <v>0.03</v>
      </c>
      <c r="R4094">
        <v>6.08</v>
      </c>
      <c r="S4094">
        <v>1.82</v>
      </c>
      <c r="T4094">
        <f t="shared" si="63"/>
        <v>121.6</v>
      </c>
    </row>
    <row r="4095" spans="1:20" x14ac:dyDescent="0.25">
      <c r="A4095">
        <v>4094</v>
      </c>
      <c r="B4095">
        <v>89272</v>
      </c>
      <c r="C4095" t="s">
        <v>1898</v>
      </c>
      <c r="D4095" t="s">
        <v>20</v>
      </c>
      <c r="E4095" t="s">
        <v>39</v>
      </c>
      <c r="F4095" t="s">
        <v>22</v>
      </c>
      <c r="G4095" t="s">
        <v>93</v>
      </c>
      <c r="H4095" t="s">
        <v>78</v>
      </c>
      <c r="I4095" t="s">
        <v>28</v>
      </c>
      <c r="J4095" t="s">
        <v>64</v>
      </c>
      <c r="K4095" t="s">
        <v>165</v>
      </c>
      <c r="L4095" t="s">
        <v>192</v>
      </c>
      <c r="M4095" t="s">
        <v>173</v>
      </c>
      <c r="N4095" s="2">
        <v>41522</v>
      </c>
      <c r="O4095" s="2">
        <v>41523</v>
      </c>
      <c r="P4095">
        <v>2</v>
      </c>
      <c r="Q4095" s="1">
        <v>0.09</v>
      </c>
      <c r="R4095">
        <v>12.53</v>
      </c>
      <c r="S4095">
        <v>7.17</v>
      </c>
      <c r="T4095">
        <f t="shared" si="63"/>
        <v>25.06</v>
      </c>
    </row>
    <row r="4096" spans="1:20" x14ac:dyDescent="0.25">
      <c r="A4096">
        <v>4095</v>
      </c>
      <c r="B4096">
        <v>89272</v>
      </c>
      <c r="C4096" t="s">
        <v>1898</v>
      </c>
      <c r="D4096" t="s">
        <v>20</v>
      </c>
      <c r="E4096" t="s">
        <v>21</v>
      </c>
      <c r="F4096" t="s">
        <v>22</v>
      </c>
      <c r="G4096" t="s">
        <v>93</v>
      </c>
      <c r="H4096" t="s">
        <v>33</v>
      </c>
      <c r="I4096" t="s">
        <v>28</v>
      </c>
      <c r="J4096" t="s">
        <v>64</v>
      </c>
      <c r="K4096" t="s">
        <v>213</v>
      </c>
      <c r="L4096" t="s">
        <v>192</v>
      </c>
      <c r="M4096" t="s">
        <v>27</v>
      </c>
      <c r="N4096" s="2">
        <v>41522</v>
      </c>
      <c r="O4096" s="2">
        <v>41525</v>
      </c>
      <c r="P4096">
        <v>5</v>
      </c>
      <c r="Q4096" s="1">
        <v>0.06</v>
      </c>
      <c r="R4096">
        <v>19.98</v>
      </c>
      <c r="S4096">
        <v>4</v>
      </c>
      <c r="T4096">
        <f t="shared" si="63"/>
        <v>99.9</v>
      </c>
    </row>
    <row r="4097" spans="1:20" x14ac:dyDescent="0.25">
      <c r="A4097">
        <v>4096</v>
      </c>
      <c r="B4097">
        <v>89272</v>
      </c>
      <c r="C4097" t="s">
        <v>1898</v>
      </c>
      <c r="D4097" t="s">
        <v>38</v>
      </c>
      <c r="E4097" t="s">
        <v>187</v>
      </c>
      <c r="F4097" t="s">
        <v>22</v>
      </c>
      <c r="G4097" t="s">
        <v>93</v>
      </c>
      <c r="H4097" t="s">
        <v>188</v>
      </c>
      <c r="I4097" t="s">
        <v>28</v>
      </c>
      <c r="J4097" t="s">
        <v>64</v>
      </c>
      <c r="K4097" t="s">
        <v>248</v>
      </c>
      <c r="L4097" t="s">
        <v>746</v>
      </c>
      <c r="M4097" t="s">
        <v>27</v>
      </c>
      <c r="N4097" s="2">
        <v>41522</v>
      </c>
      <c r="O4097" s="2">
        <v>41524</v>
      </c>
      <c r="P4097">
        <v>25</v>
      </c>
      <c r="Q4097" s="1">
        <v>0.09</v>
      </c>
      <c r="R4097">
        <v>49.34</v>
      </c>
      <c r="S4097">
        <v>10.25</v>
      </c>
      <c r="T4097">
        <f t="shared" si="63"/>
        <v>1233.5</v>
      </c>
    </row>
    <row r="4098" spans="1:20" x14ac:dyDescent="0.25">
      <c r="A4098">
        <v>4097</v>
      </c>
      <c r="B4098">
        <v>89794</v>
      </c>
      <c r="C4098" t="s">
        <v>1397</v>
      </c>
      <c r="D4098" t="s">
        <v>20</v>
      </c>
      <c r="E4098" t="s">
        <v>39</v>
      </c>
      <c r="F4098" t="s">
        <v>31</v>
      </c>
      <c r="G4098" t="s">
        <v>93</v>
      </c>
      <c r="H4098" t="s">
        <v>61</v>
      </c>
      <c r="I4098" t="s">
        <v>28</v>
      </c>
      <c r="J4098" t="s">
        <v>64</v>
      </c>
      <c r="K4098" t="s">
        <v>248</v>
      </c>
      <c r="L4098" t="s">
        <v>44</v>
      </c>
      <c r="M4098" t="s">
        <v>121</v>
      </c>
      <c r="N4098" s="2">
        <v>41387</v>
      </c>
      <c r="O4098" s="2">
        <v>41388</v>
      </c>
      <c r="P4098">
        <v>8</v>
      </c>
      <c r="Q4098" s="1">
        <v>0.06</v>
      </c>
      <c r="R4098">
        <v>5.84</v>
      </c>
      <c r="S4098">
        <v>1</v>
      </c>
      <c r="T4098">
        <f t="shared" si="63"/>
        <v>46.72</v>
      </c>
    </row>
    <row r="4099" spans="1:20" x14ac:dyDescent="0.25">
      <c r="A4099">
        <v>4098</v>
      </c>
      <c r="B4099">
        <v>87186</v>
      </c>
      <c r="C4099" t="s">
        <v>805</v>
      </c>
      <c r="D4099" t="s">
        <v>20</v>
      </c>
      <c r="E4099" t="s">
        <v>21</v>
      </c>
      <c r="F4099" t="s">
        <v>22</v>
      </c>
      <c r="G4099" t="s">
        <v>41</v>
      </c>
      <c r="H4099" t="s">
        <v>33</v>
      </c>
      <c r="I4099" t="s">
        <v>28</v>
      </c>
      <c r="J4099" t="s">
        <v>64</v>
      </c>
      <c r="K4099" t="s">
        <v>213</v>
      </c>
      <c r="L4099" t="s">
        <v>192</v>
      </c>
      <c r="M4099" t="s">
        <v>173</v>
      </c>
      <c r="N4099" s="2">
        <v>40464</v>
      </c>
      <c r="O4099" s="2">
        <v>40466</v>
      </c>
      <c r="P4099">
        <v>17</v>
      </c>
      <c r="Q4099" s="1">
        <v>0.01</v>
      </c>
      <c r="R4099">
        <v>30.97</v>
      </c>
      <c r="S4099">
        <v>4</v>
      </c>
      <c r="T4099">
        <f t="shared" ref="T4099:T4162" si="64">R4099*P4099</f>
        <v>526.49</v>
      </c>
    </row>
    <row r="4100" spans="1:20" x14ac:dyDescent="0.25">
      <c r="A4100">
        <v>4099</v>
      </c>
      <c r="B4100">
        <v>87186</v>
      </c>
      <c r="C4100" t="s">
        <v>805</v>
      </c>
      <c r="D4100" t="s">
        <v>20</v>
      </c>
      <c r="E4100" t="s">
        <v>21</v>
      </c>
      <c r="F4100" t="s">
        <v>22</v>
      </c>
      <c r="G4100" t="s">
        <v>41</v>
      </c>
      <c r="H4100" t="s">
        <v>33</v>
      </c>
      <c r="I4100" t="s">
        <v>28</v>
      </c>
      <c r="J4100" t="s">
        <v>64</v>
      </c>
      <c r="K4100" t="s">
        <v>198</v>
      </c>
      <c r="L4100" t="s">
        <v>192</v>
      </c>
      <c r="M4100" t="s">
        <v>27</v>
      </c>
      <c r="N4100" s="2">
        <v>40464</v>
      </c>
      <c r="O4100" s="2">
        <v>40466</v>
      </c>
      <c r="P4100">
        <v>23</v>
      </c>
      <c r="Q4100" s="1">
        <v>0.08</v>
      </c>
      <c r="R4100">
        <v>125.99</v>
      </c>
      <c r="S4100">
        <v>7.69</v>
      </c>
      <c r="T4100">
        <f t="shared" si="64"/>
        <v>2897.77</v>
      </c>
    </row>
    <row r="4101" spans="1:20" x14ac:dyDescent="0.25">
      <c r="A4101">
        <v>4100</v>
      </c>
      <c r="B4101">
        <v>90757</v>
      </c>
      <c r="C4101" t="s">
        <v>200</v>
      </c>
      <c r="D4101" t="s">
        <v>20</v>
      </c>
      <c r="E4101" t="s">
        <v>39</v>
      </c>
      <c r="F4101" t="s">
        <v>22</v>
      </c>
      <c r="G4101" t="s">
        <v>23</v>
      </c>
      <c r="H4101" t="s">
        <v>89</v>
      </c>
      <c r="I4101" t="s">
        <v>28</v>
      </c>
      <c r="J4101" t="s">
        <v>64</v>
      </c>
      <c r="K4101" t="s">
        <v>98</v>
      </c>
      <c r="L4101" t="s">
        <v>44</v>
      </c>
      <c r="M4101" t="s">
        <v>227</v>
      </c>
      <c r="N4101" s="2">
        <v>41171</v>
      </c>
      <c r="O4101" s="2">
        <v>41173</v>
      </c>
      <c r="P4101">
        <v>18</v>
      </c>
      <c r="Q4101" s="1">
        <v>0.1</v>
      </c>
      <c r="R4101">
        <v>29.14</v>
      </c>
      <c r="S4101">
        <v>4.8600000000000003</v>
      </c>
      <c r="T4101">
        <f t="shared" si="64"/>
        <v>524.52</v>
      </c>
    </row>
    <row r="4102" spans="1:20" x14ac:dyDescent="0.25">
      <c r="A4102">
        <v>4101</v>
      </c>
      <c r="B4102">
        <v>86071</v>
      </c>
      <c r="C4102" t="s">
        <v>679</v>
      </c>
      <c r="D4102" t="s">
        <v>20</v>
      </c>
      <c r="E4102" t="s">
        <v>39</v>
      </c>
      <c r="F4102" t="s">
        <v>31</v>
      </c>
      <c r="G4102" t="s">
        <v>32</v>
      </c>
      <c r="H4102" t="s">
        <v>94</v>
      </c>
      <c r="I4102" t="s">
        <v>28</v>
      </c>
      <c r="J4102" t="s">
        <v>64</v>
      </c>
      <c r="K4102" t="s">
        <v>248</v>
      </c>
      <c r="L4102" t="s">
        <v>192</v>
      </c>
      <c r="M4102" t="s">
        <v>106</v>
      </c>
      <c r="N4102" s="2">
        <v>41185</v>
      </c>
      <c r="O4102" s="2">
        <v>41187</v>
      </c>
      <c r="P4102">
        <v>15</v>
      </c>
      <c r="Q4102" s="1">
        <v>0.08</v>
      </c>
      <c r="R4102">
        <v>30.98</v>
      </c>
      <c r="S4102">
        <v>19.989999999999998</v>
      </c>
      <c r="T4102">
        <f t="shared" si="64"/>
        <v>464.7</v>
      </c>
    </row>
    <row r="4103" spans="1:20" x14ac:dyDescent="0.25">
      <c r="A4103">
        <v>4102</v>
      </c>
      <c r="B4103">
        <v>86071</v>
      </c>
      <c r="C4103" t="s">
        <v>679</v>
      </c>
      <c r="D4103" t="s">
        <v>578</v>
      </c>
      <c r="E4103" t="s">
        <v>187</v>
      </c>
      <c r="F4103" t="s">
        <v>31</v>
      </c>
      <c r="G4103" t="s">
        <v>32</v>
      </c>
      <c r="H4103" t="s">
        <v>188</v>
      </c>
      <c r="I4103" t="s">
        <v>28</v>
      </c>
      <c r="J4103" t="s">
        <v>64</v>
      </c>
      <c r="K4103" t="s">
        <v>248</v>
      </c>
      <c r="L4103" t="s">
        <v>330</v>
      </c>
      <c r="M4103" t="s">
        <v>66</v>
      </c>
      <c r="N4103" s="2">
        <v>41185</v>
      </c>
      <c r="O4103" s="2">
        <v>41186</v>
      </c>
      <c r="P4103">
        <v>23</v>
      </c>
      <c r="Q4103" s="1">
        <v>0</v>
      </c>
      <c r="R4103">
        <v>376.13</v>
      </c>
      <c r="S4103">
        <v>85.63</v>
      </c>
      <c r="T4103">
        <f t="shared" si="64"/>
        <v>8650.99</v>
      </c>
    </row>
    <row r="4104" spans="1:20" x14ac:dyDescent="0.25">
      <c r="A4104">
        <v>4103</v>
      </c>
      <c r="B4104">
        <v>91272</v>
      </c>
      <c r="C4104" t="s">
        <v>1031</v>
      </c>
      <c r="D4104" t="s">
        <v>20</v>
      </c>
      <c r="E4104" t="s">
        <v>39</v>
      </c>
      <c r="F4104" t="s">
        <v>47</v>
      </c>
      <c r="G4104" t="s">
        <v>93</v>
      </c>
      <c r="H4104" t="s">
        <v>54</v>
      </c>
      <c r="I4104" t="s">
        <v>28</v>
      </c>
      <c r="J4104" t="s">
        <v>64</v>
      </c>
      <c r="K4104" t="s">
        <v>119</v>
      </c>
      <c r="L4104" t="s">
        <v>192</v>
      </c>
      <c r="M4104" t="s">
        <v>51</v>
      </c>
      <c r="N4104" s="2">
        <v>40803</v>
      </c>
      <c r="O4104" s="2">
        <v>40804</v>
      </c>
      <c r="P4104">
        <v>9</v>
      </c>
      <c r="Q4104" s="1">
        <v>0.01</v>
      </c>
      <c r="R4104">
        <v>5.98</v>
      </c>
      <c r="S4104">
        <v>1.49</v>
      </c>
      <c r="T4104">
        <f t="shared" si="64"/>
        <v>53.820000000000007</v>
      </c>
    </row>
    <row r="4105" spans="1:20" x14ac:dyDescent="0.25">
      <c r="A4105">
        <v>4104</v>
      </c>
      <c r="B4105">
        <v>87030</v>
      </c>
      <c r="C4105" t="s">
        <v>1538</v>
      </c>
      <c r="D4105" t="s">
        <v>20</v>
      </c>
      <c r="E4105" t="s">
        <v>39</v>
      </c>
      <c r="F4105" t="s">
        <v>47</v>
      </c>
      <c r="G4105" t="s">
        <v>32</v>
      </c>
      <c r="H4105" t="s">
        <v>61</v>
      </c>
      <c r="I4105" t="s">
        <v>28</v>
      </c>
      <c r="J4105" t="s">
        <v>64</v>
      </c>
      <c r="K4105" t="s">
        <v>248</v>
      </c>
      <c r="L4105" t="s">
        <v>192</v>
      </c>
      <c r="M4105" t="s">
        <v>114</v>
      </c>
      <c r="N4105" s="2">
        <v>40344</v>
      </c>
      <c r="O4105" s="2">
        <v>40346</v>
      </c>
      <c r="P4105">
        <v>19</v>
      </c>
      <c r="Q4105" s="1">
        <v>0.04</v>
      </c>
      <c r="R4105">
        <v>6.48</v>
      </c>
      <c r="S4105">
        <v>9.5399999999999991</v>
      </c>
      <c r="T4105">
        <f t="shared" si="64"/>
        <v>123.12</v>
      </c>
    </row>
    <row r="4106" spans="1:20" x14ac:dyDescent="0.25">
      <c r="A4106">
        <v>4105</v>
      </c>
      <c r="B4106">
        <v>89520</v>
      </c>
      <c r="C4106" t="s">
        <v>646</v>
      </c>
      <c r="D4106" t="s">
        <v>20</v>
      </c>
      <c r="E4106" t="s">
        <v>39</v>
      </c>
      <c r="F4106" t="s">
        <v>22</v>
      </c>
      <c r="G4106" t="s">
        <v>23</v>
      </c>
      <c r="H4106" t="s">
        <v>89</v>
      </c>
      <c r="I4106" t="s">
        <v>28</v>
      </c>
      <c r="J4106" t="s">
        <v>64</v>
      </c>
      <c r="K4106" t="s">
        <v>101</v>
      </c>
      <c r="L4106" t="s">
        <v>44</v>
      </c>
      <c r="M4106" t="s">
        <v>444</v>
      </c>
      <c r="N4106" s="2">
        <v>40193</v>
      </c>
      <c r="O4106" s="2">
        <v>40194</v>
      </c>
      <c r="P4106">
        <v>2</v>
      </c>
      <c r="Q4106" s="1">
        <v>0.09</v>
      </c>
      <c r="R4106">
        <v>2.88</v>
      </c>
      <c r="S4106">
        <v>0.7</v>
      </c>
      <c r="T4106">
        <f t="shared" si="64"/>
        <v>5.76</v>
      </c>
    </row>
    <row r="4107" spans="1:20" x14ac:dyDescent="0.25">
      <c r="A4107">
        <v>4106</v>
      </c>
      <c r="B4107">
        <v>86585</v>
      </c>
      <c r="C4107" t="s">
        <v>836</v>
      </c>
      <c r="D4107" t="s">
        <v>20</v>
      </c>
      <c r="E4107" t="s">
        <v>21</v>
      </c>
      <c r="F4107" t="s">
        <v>22</v>
      </c>
      <c r="G4107" t="s">
        <v>41</v>
      </c>
      <c r="H4107" t="s">
        <v>203</v>
      </c>
      <c r="I4107" t="s">
        <v>28</v>
      </c>
      <c r="J4107" t="s">
        <v>64</v>
      </c>
      <c r="K4107" t="s">
        <v>1447</v>
      </c>
      <c r="L4107" t="s">
        <v>192</v>
      </c>
      <c r="M4107" t="s">
        <v>238</v>
      </c>
      <c r="N4107" s="2">
        <v>41400</v>
      </c>
      <c r="O4107" s="2">
        <v>41402</v>
      </c>
      <c r="P4107">
        <v>12</v>
      </c>
      <c r="Q4107" s="1">
        <v>0.1</v>
      </c>
      <c r="R4107">
        <v>152.47999999999999</v>
      </c>
      <c r="S4107">
        <v>4</v>
      </c>
      <c r="T4107">
        <f t="shared" si="64"/>
        <v>1829.7599999999998</v>
      </c>
    </row>
    <row r="4108" spans="1:20" x14ac:dyDescent="0.25">
      <c r="A4108">
        <v>4107</v>
      </c>
      <c r="B4108">
        <v>86585</v>
      </c>
      <c r="C4108" t="s">
        <v>836</v>
      </c>
      <c r="D4108" t="s">
        <v>20</v>
      </c>
      <c r="E4108" t="s">
        <v>21</v>
      </c>
      <c r="F4108" t="s">
        <v>22</v>
      </c>
      <c r="G4108" t="s">
        <v>41</v>
      </c>
      <c r="H4108" t="s">
        <v>33</v>
      </c>
      <c r="I4108" t="s">
        <v>28</v>
      </c>
      <c r="J4108" t="s">
        <v>64</v>
      </c>
      <c r="K4108" t="s">
        <v>34</v>
      </c>
      <c r="L4108" t="s">
        <v>26</v>
      </c>
      <c r="M4108" t="s">
        <v>232</v>
      </c>
      <c r="N4108" s="2">
        <v>41400</v>
      </c>
      <c r="O4108" s="2">
        <v>41402</v>
      </c>
      <c r="P4108">
        <v>10</v>
      </c>
      <c r="Q4108" s="1">
        <v>0.08</v>
      </c>
      <c r="R4108">
        <v>35.409999999999997</v>
      </c>
      <c r="S4108">
        <v>1.99</v>
      </c>
      <c r="T4108">
        <f t="shared" si="64"/>
        <v>354.09999999999997</v>
      </c>
    </row>
    <row r="4109" spans="1:20" x14ac:dyDescent="0.25">
      <c r="A4109">
        <v>4108</v>
      </c>
      <c r="B4109">
        <v>87132</v>
      </c>
      <c r="C4109" t="s">
        <v>2086</v>
      </c>
      <c r="D4109" t="s">
        <v>20</v>
      </c>
      <c r="E4109" t="s">
        <v>39</v>
      </c>
      <c r="F4109" t="s">
        <v>22</v>
      </c>
      <c r="G4109" t="s">
        <v>32</v>
      </c>
      <c r="H4109" t="s">
        <v>78</v>
      </c>
      <c r="I4109" t="s">
        <v>28</v>
      </c>
      <c r="J4109" t="s">
        <v>64</v>
      </c>
      <c r="K4109" t="s">
        <v>170</v>
      </c>
      <c r="L4109" t="s">
        <v>192</v>
      </c>
      <c r="M4109" t="s">
        <v>96</v>
      </c>
      <c r="N4109" s="2">
        <v>41630</v>
      </c>
      <c r="O4109" s="2">
        <v>41633</v>
      </c>
      <c r="P4109">
        <v>22</v>
      </c>
      <c r="Q4109" s="1">
        <v>0.03</v>
      </c>
      <c r="R4109">
        <v>54.96</v>
      </c>
      <c r="S4109">
        <v>10.75</v>
      </c>
      <c r="T4109">
        <f t="shared" si="64"/>
        <v>1209.1200000000001</v>
      </c>
    </row>
    <row r="4110" spans="1:20" x14ac:dyDescent="0.25">
      <c r="A4110">
        <v>4109</v>
      </c>
      <c r="B4110">
        <v>89785</v>
      </c>
      <c r="C4110" t="s">
        <v>244</v>
      </c>
      <c r="D4110" t="s">
        <v>20</v>
      </c>
      <c r="E4110" t="s">
        <v>39</v>
      </c>
      <c r="F4110" t="s">
        <v>22</v>
      </c>
      <c r="G4110" t="s">
        <v>48</v>
      </c>
      <c r="H4110" t="s">
        <v>54</v>
      </c>
      <c r="I4110" t="s">
        <v>28</v>
      </c>
      <c r="J4110" t="s">
        <v>64</v>
      </c>
      <c r="K4110" t="s">
        <v>50</v>
      </c>
      <c r="L4110" t="s">
        <v>44</v>
      </c>
      <c r="M4110" t="s">
        <v>27</v>
      </c>
      <c r="N4110" s="2">
        <v>41238</v>
      </c>
      <c r="O4110" s="2">
        <v>41242</v>
      </c>
      <c r="P4110">
        <v>20</v>
      </c>
      <c r="Q4110" s="1">
        <v>0.1</v>
      </c>
      <c r="R4110">
        <v>1.76</v>
      </c>
      <c r="S4110">
        <v>0.7</v>
      </c>
      <c r="T4110">
        <f t="shared" si="64"/>
        <v>35.200000000000003</v>
      </c>
    </row>
    <row r="4111" spans="1:20" x14ac:dyDescent="0.25">
      <c r="A4111">
        <v>4110</v>
      </c>
      <c r="B4111">
        <v>87906</v>
      </c>
      <c r="C4111" t="s">
        <v>1285</v>
      </c>
      <c r="D4111" t="s">
        <v>20</v>
      </c>
      <c r="E4111" t="s">
        <v>39</v>
      </c>
      <c r="F4111" t="s">
        <v>31</v>
      </c>
      <c r="G4111" t="s">
        <v>93</v>
      </c>
      <c r="H4111" t="s">
        <v>42</v>
      </c>
      <c r="I4111" t="s">
        <v>28</v>
      </c>
      <c r="J4111" t="s">
        <v>64</v>
      </c>
      <c r="K4111" t="s">
        <v>62</v>
      </c>
      <c r="L4111" t="s">
        <v>192</v>
      </c>
      <c r="M4111" t="s">
        <v>106</v>
      </c>
      <c r="N4111" s="2">
        <v>40677</v>
      </c>
      <c r="O4111" s="2">
        <v>40678</v>
      </c>
      <c r="P4111">
        <v>13</v>
      </c>
      <c r="Q4111" s="1">
        <v>0.05</v>
      </c>
      <c r="R4111">
        <v>5.28</v>
      </c>
      <c r="S4111">
        <v>5.0599999999999996</v>
      </c>
      <c r="T4111">
        <f t="shared" si="64"/>
        <v>68.64</v>
      </c>
    </row>
    <row r="4112" spans="1:20" x14ac:dyDescent="0.25">
      <c r="A4112">
        <v>4111</v>
      </c>
      <c r="B4112">
        <v>87906</v>
      </c>
      <c r="C4112" t="s">
        <v>2182</v>
      </c>
      <c r="D4112" t="s">
        <v>20</v>
      </c>
      <c r="E4112" t="s">
        <v>21</v>
      </c>
      <c r="F4112" t="s">
        <v>31</v>
      </c>
      <c r="G4112" t="s">
        <v>93</v>
      </c>
      <c r="H4112" t="s">
        <v>206</v>
      </c>
      <c r="I4112" t="s">
        <v>28</v>
      </c>
      <c r="J4112" t="s">
        <v>64</v>
      </c>
      <c r="K4112" t="s">
        <v>1111</v>
      </c>
      <c r="L4112" t="s">
        <v>192</v>
      </c>
      <c r="M4112" t="s">
        <v>141</v>
      </c>
      <c r="N4112" s="2">
        <v>40677</v>
      </c>
      <c r="O4112" s="2">
        <v>40678</v>
      </c>
      <c r="P4112">
        <v>9</v>
      </c>
      <c r="Q4112" s="1">
        <v>0.09</v>
      </c>
      <c r="R4112">
        <v>35.770000000000003</v>
      </c>
      <c r="S4112">
        <v>9.02</v>
      </c>
      <c r="T4112">
        <f t="shared" si="64"/>
        <v>321.93</v>
      </c>
    </row>
    <row r="4113" spans="1:20" x14ac:dyDescent="0.25">
      <c r="A4113">
        <v>4112</v>
      </c>
      <c r="B4113">
        <v>86639</v>
      </c>
      <c r="C4113" t="s">
        <v>1258</v>
      </c>
      <c r="D4113" t="s">
        <v>20</v>
      </c>
      <c r="E4113" t="s">
        <v>21</v>
      </c>
      <c r="F4113" t="s">
        <v>47</v>
      </c>
      <c r="G4113" t="s">
        <v>48</v>
      </c>
      <c r="H4113" t="s">
        <v>33</v>
      </c>
      <c r="I4113" t="s">
        <v>28</v>
      </c>
      <c r="J4113" t="s">
        <v>64</v>
      </c>
      <c r="K4113" t="s">
        <v>1447</v>
      </c>
      <c r="L4113" t="s">
        <v>26</v>
      </c>
      <c r="M4113" t="s">
        <v>117</v>
      </c>
      <c r="N4113" s="2">
        <v>40327</v>
      </c>
      <c r="O4113" s="2">
        <v>40334</v>
      </c>
      <c r="P4113">
        <v>5</v>
      </c>
      <c r="Q4113" s="1">
        <v>0</v>
      </c>
      <c r="R4113">
        <v>20.99</v>
      </c>
      <c r="S4113">
        <v>3.3</v>
      </c>
      <c r="T4113">
        <f t="shared" si="64"/>
        <v>104.94999999999999</v>
      </c>
    </row>
    <row r="4114" spans="1:20" x14ac:dyDescent="0.25">
      <c r="A4114">
        <v>4113</v>
      </c>
      <c r="B4114">
        <v>86428</v>
      </c>
      <c r="C4114" t="s">
        <v>251</v>
      </c>
      <c r="D4114" t="s">
        <v>20</v>
      </c>
      <c r="E4114" t="s">
        <v>21</v>
      </c>
      <c r="F4114" t="s">
        <v>31</v>
      </c>
      <c r="G4114" t="s">
        <v>93</v>
      </c>
      <c r="H4114" t="s">
        <v>206</v>
      </c>
      <c r="I4114" t="s">
        <v>28</v>
      </c>
      <c r="J4114" t="s">
        <v>64</v>
      </c>
      <c r="K4114" t="s">
        <v>25</v>
      </c>
      <c r="L4114" t="s">
        <v>26</v>
      </c>
      <c r="M4114" t="s">
        <v>35</v>
      </c>
      <c r="N4114" s="2">
        <v>40593</v>
      </c>
      <c r="O4114" s="2">
        <v>40594</v>
      </c>
      <c r="P4114">
        <v>1</v>
      </c>
      <c r="Q4114" s="1">
        <v>0.04</v>
      </c>
      <c r="R4114">
        <v>39.24</v>
      </c>
      <c r="S4114">
        <v>1.99</v>
      </c>
      <c r="T4114">
        <f t="shared" si="64"/>
        <v>39.24</v>
      </c>
    </row>
    <row r="4115" spans="1:20" x14ac:dyDescent="0.25">
      <c r="A4115">
        <v>4114</v>
      </c>
      <c r="B4115">
        <v>86428</v>
      </c>
      <c r="C4115" t="s">
        <v>251</v>
      </c>
      <c r="D4115" t="s">
        <v>578</v>
      </c>
      <c r="E4115" t="s">
        <v>21</v>
      </c>
      <c r="F4115" t="s">
        <v>31</v>
      </c>
      <c r="G4115" t="s">
        <v>93</v>
      </c>
      <c r="H4115" t="s">
        <v>24</v>
      </c>
      <c r="I4115" t="s">
        <v>28</v>
      </c>
      <c r="J4115" t="s">
        <v>64</v>
      </c>
      <c r="K4115" t="s">
        <v>1114</v>
      </c>
      <c r="L4115" t="s">
        <v>330</v>
      </c>
      <c r="M4115" t="s">
        <v>35</v>
      </c>
      <c r="N4115" s="2">
        <v>40593</v>
      </c>
      <c r="O4115" s="2">
        <v>40595</v>
      </c>
      <c r="P4115">
        <v>8</v>
      </c>
      <c r="Q4115" s="1">
        <v>0.08</v>
      </c>
      <c r="R4115">
        <v>119.99</v>
      </c>
      <c r="S4115">
        <v>56.14</v>
      </c>
      <c r="T4115">
        <f t="shared" si="64"/>
        <v>959.92</v>
      </c>
    </row>
    <row r="4116" spans="1:20" x14ac:dyDescent="0.25">
      <c r="A4116">
        <v>4115</v>
      </c>
      <c r="B4116">
        <v>86428</v>
      </c>
      <c r="C4116" t="s">
        <v>251</v>
      </c>
      <c r="D4116" t="s">
        <v>20</v>
      </c>
      <c r="E4116" t="s">
        <v>39</v>
      </c>
      <c r="F4116" t="s">
        <v>31</v>
      </c>
      <c r="G4116" t="s">
        <v>93</v>
      </c>
      <c r="H4116" t="s">
        <v>94</v>
      </c>
      <c r="I4116" t="s">
        <v>28</v>
      </c>
      <c r="J4116" t="s">
        <v>64</v>
      </c>
      <c r="K4116" t="s">
        <v>221</v>
      </c>
      <c r="L4116" t="s">
        <v>746</v>
      </c>
      <c r="M4116" t="s">
        <v>35</v>
      </c>
      <c r="N4116" s="2">
        <v>40593</v>
      </c>
      <c r="O4116" s="2">
        <v>40594</v>
      </c>
      <c r="P4116">
        <v>9</v>
      </c>
      <c r="Q4116" s="1">
        <v>0.01</v>
      </c>
      <c r="R4116">
        <v>80.98</v>
      </c>
      <c r="S4116">
        <v>35</v>
      </c>
      <c r="T4116">
        <f t="shared" si="64"/>
        <v>728.82</v>
      </c>
    </row>
    <row r="4117" spans="1:20" x14ac:dyDescent="0.25">
      <c r="A4117">
        <v>4116</v>
      </c>
      <c r="B4117">
        <v>89147</v>
      </c>
      <c r="C4117" t="s">
        <v>849</v>
      </c>
      <c r="D4117" t="s">
        <v>20</v>
      </c>
      <c r="E4117" t="s">
        <v>39</v>
      </c>
      <c r="F4117" t="s">
        <v>31</v>
      </c>
      <c r="G4117" t="s">
        <v>41</v>
      </c>
      <c r="H4117" t="s">
        <v>49</v>
      </c>
      <c r="I4117" t="s">
        <v>28</v>
      </c>
      <c r="J4117" t="s">
        <v>64</v>
      </c>
      <c r="K4117" t="s">
        <v>98</v>
      </c>
      <c r="L4117" t="s">
        <v>192</v>
      </c>
      <c r="M4117" t="s">
        <v>255</v>
      </c>
      <c r="N4117" s="2">
        <v>40272</v>
      </c>
      <c r="O4117" s="2">
        <v>40273</v>
      </c>
      <c r="P4117">
        <v>2</v>
      </c>
      <c r="Q4117" s="1">
        <v>0</v>
      </c>
      <c r="R4117">
        <v>7.38</v>
      </c>
      <c r="S4117">
        <v>11.51</v>
      </c>
      <c r="T4117">
        <f t="shared" si="64"/>
        <v>14.76</v>
      </c>
    </row>
    <row r="4118" spans="1:20" x14ac:dyDescent="0.25">
      <c r="A4118">
        <v>4117</v>
      </c>
      <c r="B4118">
        <v>86256</v>
      </c>
      <c r="C4118" t="s">
        <v>942</v>
      </c>
      <c r="D4118" t="s">
        <v>38</v>
      </c>
      <c r="E4118" t="s">
        <v>39</v>
      </c>
      <c r="F4118" t="s">
        <v>22</v>
      </c>
      <c r="G4118" t="s">
        <v>41</v>
      </c>
      <c r="H4118" t="s">
        <v>94</v>
      </c>
      <c r="I4118" t="s">
        <v>28</v>
      </c>
      <c r="J4118" t="s">
        <v>64</v>
      </c>
      <c r="K4118" t="s">
        <v>181</v>
      </c>
      <c r="L4118" t="s">
        <v>192</v>
      </c>
      <c r="M4118" t="s">
        <v>80</v>
      </c>
      <c r="N4118" s="2">
        <v>41361</v>
      </c>
      <c r="O4118" s="2">
        <v>41362</v>
      </c>
      <c r="P4118">
        <v>7</v>
      </c>
      <c r="Q4118" s="1">
        <v>0.05</v>
      </c>
      <c r="R4118">
        <v>8.74</v>
      </c>
      <c r="S4118">
        <v>8.2899999999999991</v>
      </c>
      <c r="T4118">
        <f t="shared" si="64"/>
        <v>61.18</v>
      </c>
    </row>
    <row r="4119" spans="1:20" x14ac:dyDescent="0.25">
      <c r="A4119">
        <v>4118</v>
      </c>
      <c r="B4119">
        <v>88893</v>
      </c>
      <c r="C4119" t="s">
        <v>506</v>
      </c>
      <c r="D4119" t="s">
        <v>20</v>
      </c>
      <c r="E4119" t="s">
        <v>39</v>
      </c>
      <c r="F4119" t="s">
        <v>22</v>
      </c>
      <c r="G4119" t="s">
        <v>32</v>
      </c>
      <c r="H4119" t="s">
        <v>78</v>
      </c>
      <c r="I4119" t="s">
        <v>28</v>
      </c>
      <c r="J4119" t="s">
        <v>64</v>
      </c>
      <c r="K4119" t="s">
        <v>170</v>
      </c>
      <c r="L4119" t="s">
        <v>192</v>
      </c>
      <c r="M4119" t="s">
        <v>398</v>
      </c>
      <c r="N4119" s="2">
        <v>41006</v>
      </c>
      <c r="O4119" s="2">
        <v>41007</v>
      </c>
      <c r="P4119">
        <v>12</v>
      </c>
      <c r="Q4119" s="1">
        <v>0.04</v>
      </c>
      <c r="R4119">
        <v>18.97</v>
      </c>
      <c r="S4119">
        <v>9.5399999999999991</v>
      </c>
      <c r="T4119">
        <f t="shared" si="64"/>
        <v>227.64</v>
      </c>
    </row>
    <row r="4120" spans="1:20" x14ac:dyDescent="0.25">
      <c r="A4120">
        <v>4119</v>
      </c>
      <c r="B4120">
        <v>86012</v>
      </c>
      <c r="C4120" t="s">
        <v>633</v>
      </c>
      <c r="D4120" t="s">
        <v>20</v>
      </c>
      <c r="E4120" t="s">
        <v>39</v>
      </c>
      <c r="F4120" t="s">
        <v>47</v>
      </c>
      <c r="G4120" t="s">
        <v>23</v>
      </c>
      <c r="H4120" t="s">
        <v>42</v>
      </c>
      <c r="I4120" t="s">
        <v>28</v>
      </c>
      <c r="J4120" t="s">
        <v>64</v>
      </c>
      <c r="K4120" t="s">
        <v>154</v>
      </c>
      <c r="L4120" t="s">
        <v>192</v>
      </c>
      <c r="M4120" t="s">
        <v>156</v>
      </c>
      <c r="N4120" s="2">
        <v>40325</v>
      </c>
      <c r="O4120" s="2">
        <v>40326</v>
      </c>
      <c r="P4120">
        <v>12</v>
      </c>
      <c r="Q4120" s="1">
        <v>0.04</v>
      </c>
      <c r="R4120">
        <v>37.700000000000003</v>
      </c>
      <c r="S4120">
        <v>2.99</v>
      </c>
      <c r="T4120">
        <f t="shared" si="64"/>
        <v>452.40000000000003</v>
      </c>
    </row>
    <row r="4121" spans="1:20" x14ac:dyDescent="0.25">
      <c r="A4121">
        <v>4120</v>
      </c>
      <c r="B4121">
        <v>86012</v>
      </c>
      <c r="C4121" t="s">
        <v>1725</v>
      </c>
      <c r="D4121" t="s">
        <v>20</v>
      </c>
      <c r="E4121" t="s">
        <v>21</v>
      </c>
      <c r="F4121" t="s">
        <v>47</v>
      </c>
      <c r="G4121" t="s">
        <v>23</v>
      </c>
      <c r="H4121" t="s">
        <v>33</v>
      </c>
      <c r="I4121" t="s">
        <v>28</v>
      </c>
      <c r="J4121" t="s">
        <v>64</v>
      </c>
      <c r="K4121" t="s">
        <v>1111</v>
      </c>
      <c r="L4121" t="s">
        <v>26</v>
      </c>
      <c r="M4121" t="s">
        <v>160</v>
      </c>
      <c r="N4121" s="2">
        <v>40325</v>
      </c>
      <c r="O4121" s="2">
        <v>40326</v>
      </c>
      <c r="P4121">
        <v>1</v>
      </c>
      <c r="Q4121" s="1">
        <v>0.01</v>
      </c>
      <c r="R4121">
        <v>55.99</v>
      </c>
      <c r="S4121">
        <v>5</v>
      </c>
      <c r="T4121">
        <f t="shared" si="64"/>
        <v>55.99</v>
      </c>
    </row>
    <row r="4122" spans="1:20" x14ac:dyDescent="0.25">
      <c r="A4122">
        <v>4121</v>
      </c>
      <c r="B4122">
        <v>86860</v>
      </c>
      <c r="C4122" t="s">
        <v>92</v>
      </c>
      <c r="D4122" t="s">
        <v>20</v>
      </c>
      <c r="E4122" t="s">
        <v>39</v>
      </c>
      <c r="F4122" t="s">
        <v>22</v>
      </c>
      <c r="G4122" t="s">
        <v>41</v>
      </c>
      <c r="H4122" t="s">
        <v>94</v>
      </c>
      <c r="I4122" t="s">
        <v>28</v>
      </c>
      <c r="J4122" t="s">
        <v>64</v>
      </c>
      <c r="K4122" t="s">
        <v>291</v>
      </c>
      <c r="L4122" t="s">
        <v>192</v>
      </c>
      <c r="M4122" t="s">
        <v>137</v>
      </c>
      <c r="N4122" s="2">
        <v>40499</v>
      </c>
      <c r="O4122" s="2">
        <v>40500</v>
      </c>
      <c r="P4122">
        <v>17</v>
      </c>
      <c r="Q4122" s="1">
        <v>7.0000000000000007E-2</v>
      </c>
      <c r="R4122">
        <v>34.54</v>
      </c>
      <c r="S4122">
        <v>14.72</v>
      </c>
      <c r="T4122">
        <f t="shared" si="64"/>
        <v>587.17999999999995</v>
      </c>
    </row>
    <row r="4123" spans="1:20" x14ac:dyDescent="0.25">
      <c r="A4123">
        <v>4122</v>
      </c>
      <c r="B4123">
        <v>86860</v>
      </c>
      <c r="C4123" t="s">
        <v>92</v>
      </c>
      <c r="D4123" t="s">
        <v>20</v>
      </c>
      <c r="E4123" t="s">
        <v>39</v>
      </c>
      <c r="F4123" t="s">
        <v>22</v>
      </c>
      <c r="G4123" t="s">
        <v>41</v>
      </c>
      <c r="H4123" t="s">
        <v>94</v>
      </c>
      <c r="I4123" t="s">
        <v>28</v>
      </c>
      <c r="J4123" t="s">
        <v>64</v>
      </c>
      <c r="K4123" t="s">
        <v>113</v>
      </c>
      <c r="L4123" t="s">
        <v>192</v>
      </c>
      <c r="M4123" t="s">
        <v>227</v>
      </c>
      <c r="N4123" s="2">
        <v>40499</v>
      </c>
      <c r="O4123" s="2">
        <v>40499</v>
      </c>
      <c r="P4123">
        <v>9</v>
      </c>
      <c r="Q4123" s="1">
        <v>0.02</v>
      </c>
      <c r="R4123">
        <v>12.28</v>
      </c>
      <c r="S4123">
        <v>6.47</v>
      </c>
      <c r="T4123">
        <f t="shared" si="64"/>
        <v>110.52</v>
      </c>
    </row>
    <row r="4124" spans="1:20" x14ac:dyDescent="0.25">
      <c r="A4124">
        <v>4123</v>
      </c>
      <c r="B4124">
        <v>86860</v>
      </c>
      <c r="C4124" t="s">
        <v>92</v>
      </c>
      <c r="D4124" t="s">
        <v>38</v>
      </c>
      <c r="E4124" t="s">
        <v>39</v>
      </c>
      <c r="F4124" t="s">
        <v>22</v>
      </c>
      <c r="G4124" t="s">
        <v>41</v>
      </c>
      <c r="H4124" t="s">
        <v>78</v>
      </c>
      <c r="I4124" t="s">
        <v>28</v>
      </c>
      <c r="J4124" t="s">
        <v>72</v>
      </c>
      <c r="K4124" t="s">
        <v>291</v>
      </c>
      <c r="L4124" t="s">
        <v>26</v>
      </c>
      <c r="M4124" t="s">
        <v>444</v>
      </c>
      <c r="N4124" s="2">
        <v>40499</v>
      </c>
      <c r="O4124" s="2">
        <v>40501</v>
      </c>
      <c r="P4124">
        <v>13</v>
      </c>
      <c r="Q4124" s="1">
        <v>0.06</v>
      </c>
      <c r="R4124">
        <v>34.58</v>
      </c>
      <c r="S4124">
        <v>8.99</v>
      </c>
      <c r="T4124">
        <f t="shared" si="64"/>
        <v>449.53999999999996</v>
      </c>
    </row>
    <row r="4125" spans="1:20" x14ac:dyDescent="0.25">
      <c r="A4125">
        <v>4124</v>
      </c>
      <c r="B4125">
        <v>86825</v>
      </c>
      <c r="C4125" t="s">
        <v>1847</v>
      </c>
      <c r="D4125" t="s">
        <v>20</v>
      </c>
      <c r="E4125" t="s">
        <v>39</v>
      </c>
      <c r="F4125" t="s">
        <v>22</v>
      </c>
      <c r="G4125" t="s">
        <v>32</v>
      </c>
      <c r="H4125" t="s">
        <v>94</v>
      </c>
      <c r="I4125" t="s">
        <v>28</v>
      </c>
      <c r="J4125" t="s">
        <v>72</v>
      </c>
      <c r="K4125" t="s">
        <v>116</v>
      </c>
      <c r="L4125" t="s">
        <v>192</v>
      </c>
      <c r="M4125" t="s">
        <v>190</v>
      </c>
      <c r="N4125" s="2">
        <v>41606</v>
      </c>
      <c r="O4125" s="2">
        <v>41607</v>
      </c>
      <c r="P4125">
        <v>41</v>
      </c>
      <c r="Q4125" s="1">
        <v>0.06</v>
      </c>
      <c r="R4125">
        <v>60.98</v>
      </c>
      <c r="S4125">
        <v>19.989999999999998</v>
      </c>
      <c r="T4125">
        <f t="shared" si="64"/>
        <v>2500.1799999999998</v>
      </c>
    </row>
    <row r="4126" spans="1:20" x14ac:dyDescent="0.25">
      <c r="A4126">
        <v>4125</v>
      </c>
      <c r="B4126">
        <v>88128</v>
      </c>
      <c r="C4126" t="s">
        <v>567</v>
      </c>
      <c r="D4126" t="s">
        <v>20</v>
      </c>
      <c r="E4126" t="s">
        <v>21</v>
      </c>
      <c r="F4126" t="s">
        <v>47</v>
      </c>
      <c r="G4126" t="s">
        <v>23</v>
      </c>
      <c r="H4126" t="s">
        <v>24</v>
      </c>
      <c r="I4126" t="s">
        <v>28</v>
      </c>
      <c r="J4126" t="s">
        <v>72</v>
      </c>
      <c r="K4126" t="s">
        <v>409</v>
      </c>
      <c r="L4126" t="s">
        <v>44</v>
      </c>
      <c r="M4126" t="s">
        <v>51</v>
      </c>
      <c r="N4126" s="2">
        <v>40971</v>
      </c>
      <c r="O4126" s="2">
        <v>40973</v>
      </c>
      <c r="P4126">
        <v>12</v>
      </c>
      <c r="Q4126" s="1">
        <v>0.05</v>
      </c>
      <c r="R4126">
        <v>20.99</v>
      </c>
      <c r="S4126">
        <v>0.99</v>
      </c>
      <c r="T4126">
        <f t="shared" si="64"/>
        <v>251.88</v>
      </c>
    </row>
    <row r="4127" spans="1:20" x14ac:dyDescent="0.25">
      <c r="A4127">
        <v>4126</v>
      </c>
      <c r="B4127">
        <v>88520</v>
      </c>
      <c r="C4127" t="s">
        <v>421</v>
      </c>
      <c r="D4127" t="s">
        <v>20</v>
      </c>
      <c r="E4127" t="s">
        <v>39</v>
      </c>
      <c r="F4127" t="s">
        <v>22</v>
      </c>
      <c r="G4127" t="s">
        <v>23</v>
      </c>
      <c r="H4127" t="s">
        <v>61</v>
      </c>
      <c r="I4127" t="s">
        <v>28</v>
      </c>
      <c r="J4127" t="s">
        <v>72</v>
      </c>
      <c r="K4127" t="s">
        <v>184</v>
      </c>
      <c r="L4127" t="s">
        <v>192</v>
      </c>
      <c r="M4127" t="s">
        <v>331</v>
      </c>
      <c r="N4127" s="2">
        <v>41515</v>
      </c>
      <c r="O4127" s="2">
        <v>41517</v>
      </c>
      <c r="P4127">
        <v>2</v>
      </c>
      <c r="Q4127" s="1">
        <v>0.1</v>
      </c>
      <c r="R4127">
        <v>4.54</v>
      </c>
      <c r="S4127">
        <v>5.83</v>
      </c>
      <c r="T4127">
        <f t="shared" si="64"/>
        <v>9.08</v>
      </c>
    </row>
    <row r="4128" spans="1:20" x14ac:dyDescent="0.25">
      <c r="A4128">
        <v>4127</v>
      </c>
      <c r="B4128">
        <v>88520</v>
      </c>
      <c r="C4128" t="s">
        <v>761</v>
      </c>
      <c r="D4128" t="s">
        <v>20</v>
      </c>
      <c r="E4128" t="s">
        <v>39</v>
      </c>
      <c r="F4128" t="s">
        <v>22</v>
      </c>
      <c r="G4128" t="s">
        <v>23</v>
      </c>
      <c r="H4128" t="s">
        <v>78</v>
      </c>
      <c r="I4128" t="s">
        <v>28</v>
      </c>
      <c r="J4128" t="s">
        <v>72</v>
      </c>
      <c r="K4128" t="s">
        <v>165</v>
      </c>
      <c r="L4128" t="s">
        <v>44</v>
      </c>
      <c r="M4128" t="s">
        <v>199</v>
      </c>
      <c r="N4128" s="2">
        <v>41515</v>
      </c>
      <c r="O4128" s="2">
        <v>41517</v>
      </c>
      <c r="P4128">
        <v>20</v>
      </c>
      <c r="Q4128" s="1">
        <v>0.01</v>
      </c>
      <c r="R4128">
        <v>3.28</v>
      </c>
      <c r="S4128">
        <v>3.97</v>
      </c>
      <c r="T4128">
        <f t="shared" si="64"/>
        <v>65.599999999999994</v>
      </c>
    </row>
    <row r="4129" spans="1:20" x14ac:dyDescent="0.25">
      <c r="A4129">
        <v>4128</v>
      </c>
      <c r="B4129">
        <v>86810</v>
      </c>
      <c r="C4129" t="s">
        <v>194</v>
      </c>
      <c r="D4129" t="s">
        <v>578</v>
      </c>
      <c r="E4129" t="s">
        <v>187</v>
      </c>
      <c r="F4129" t="s">
        <v>47</v>
      </c>
      <c r="G4129" t="s">
        <v>41</v>
      </c>
      <c r="H4129" t="s">
        <v>217</v>
      </c>
      <c r="I4129" t="s">
        <v>28</v>
      </c>
      <c r="J4129" t="s">
        <v>72</v>
      </c>
      <c r="K4129" t="s">
        <v>145</v>
      </c>
      <c r="L4129" t="s">
        <v>283</v>
      </c>
      <c r="M4129" t="s">
        <v>51</v>
      </c>
      <c r="N4129" s="2">
        <v>41476</v>
      </c>
      <c r="O4129" s="2">
        <v>41477</v>
      </c>
      <c r="P4129">
        <v>1</v>
      </c>
      <c r="Q4129" s="1">
        <v>0.04</v>
      </c>
      <c r="R4129">
        <v>270.98</v>
      </c>
      <c r="S4129">
        <v>50</v>
      </c>
      <c r="T4129">
        <f t="shared" si="64"/>
        <v>270.98</v>
      </c>
    </row>
    <row r="4130" spans="1:20" x14ac:dyDescent="0.25">
      <c r="A4130">
        <v>4129</v>
      </c>
      <c r="B4130">
        <v>88552</v>
      </c>
      <c r="C4130" t="s">
        <v>1443</v>
      </c>
      <c r="D4130" t="s">
        <v>578</v>
      </c>
      <c r="E4130" t="s">
        <v>187</v>
      </c>
      <c r="F4130" t="s">
        <v>47</v>
      </c>
      <c r="G4130" t="s">
        <v>48</v>
      </c>
      <c r="H4130" t="s">
        <v>219</v>
      </c>
      <c r="I4130" t="s">
        <v>28</v>
      </c>
      <c r="J4130" t="s">
        <v>72</v>
      </c>
      <c r="K4130" t="s">
        <v>226</v>
      </c>
      <c r="L4130" t="s">
        <v>283</v>
      </c>
      <c r="M4130" t="s">
        <v>156</v>
      </c>
      <c r="N4130" s="2">
        <v>41361</v>
      </c>
      <c r="O4130" s="2">
        <v>41368</v>
      </c>
      <c r="P4130">
        <v>8</v>
      </c>
      <c r="Q4130" s="1">
        <v>7.0000000000000007E-2</v>
      </c>
      <c r="R4130">
        <v>180.98</v>
      </c>
      <c r="S4130">
        <v>30</v>
      </c>
      <c r="T4130">
        <f t="shared" si="64"/>
        <v>1447.84</v>
      </c>
    </row>
    <row r="4131" spans="1:20" x14ac:dyDescent="0.25">
      <c r="A4131">
        <v>4130</v>
      </c>
      <c r="B4131">
        <v>88552</v>
      </c>
      <c r="C4131" t="s">
        <v>1443</v>
      </c>
      <c r="D4131" t="s">
        <v>20</v>
      </c>
      <c r="E4131" t="s">
        <v>39</v>
      </c>
      <c r="F4131" t="s">
        <v>47</v>
      </c>
      <c r="G4131" t="s">
        <v>48</v>
      </c>
      <c r="H4131" t="s">
        <v>61</v>
      </c>
      <c r="I4131" t="s">
        <v>28</v>
      </c>
      <c r="J4131" t="s">
        <v>72</v>
      </c>
      <c r="K4131" t="s">
        <v>170</v>
      </c>
      <c r="L4131" t="s">
        <v>44</v>
      </c>
      <c r="M4131" t="s">
        <v>156</v>
      </c>
      <c r="N4131" s="2">
        <v>41361</v>
      </c>
      <c r="O4131" s="2">
        <v>41368</v>
      </c>
      <c r="P4131">
        <v>10</v>
      </c>
      <c r="Q4131" s="1">
        <v>0.02</v>
      </c>
      <c r="R4131">
        <v>10.31</v>
      </c>
      <c r="S4131">
        <v>1.79</v>
      </c>
      <c r="T4131">
        <f t="shared" si="64"/>
        <v>103.10000000000001</v>
      </c>
    </row>
    <row r="4132" spans="1:20" x14ac:dyDescent="0.25">
      <c r="A4132">
        <v>4131</v>
      </c>
      <c r="B4132">
        <v>88243</v>
      </c>
      <c r="C4132" t="s">
        <v>361</v>
      </c>
      <c r="D4132" t="s">
        <v>20</v>
      </c>
      <c r="E4132" t="s">
        <v>39</v>
      </c>
      <c r="F4132" t="s">
        <v>31</v>
      </c>
      <c r="G4132" t="s">
        <v>257</v>
      </c>
      <c r="H4132" t="s">
        <v>61</v>
      </c>
      <c r="I4132" t="s">
        <v>28</v>
      </c>
      <c r="J4132" t="s">
        <v>72</v>
      </c>
      <c r="K4132" t="s">
        <v>165</v>
      </c>
      <c r="L4132" t="s">
        <v>192</v>
      </c>
      <c r="M4132" t="s">
        <v>106</v>
      </c>
      <c r="N4132" s="2">
        <v>40704</v>
      </c>
      <c r="O4132" s="2">
        <v>40704</v>
      </c>
      <c r="P4132">
        <v>5</v>
      </c>
      <c r="Q4132" s="1">
        <v>0</v>
      </c>
      <c r="R4132">
        <v>20.98</v>
      </c>
      <c r="S4132">
        <v>8.83</v>
      </c>
      <c r="T4132">
        <f t="shared" si="64"/>
        <v>104.9</v>
      </c>
    </row>
    <row r="4133" spans="1:20" x14ac:dyDescent="0.25">
      <c r="A4133">
        <v>4132</v>
      </c>
      <c r="B4133">
        <v>88243</v>
      </c>
      <c r="C4133" t="s">
        <v>361</v>
      </c>
      <c r="D4133" t="s">
        <v>20</v>
      </c>
      <c r="E4133" t="s">
        <v>39</v>
      </c>
      <c r="F4133" t="s">
        <v>31</v>
      </c>
      <c r="G4133" t="s">
        <v>257</v>
      </c>
      <c r="H4133" t="s">
        <v>42</v>
      </c>
      <c r="I4133" t="s">
        <v>28</v>
      </c>
      <c r="J4133" t="s">
        <v>72</v>
      </c>
      <c r="K4133" t="s">
        <v>101</v>
      </c>
      <c r="L4133" t="s">
        <v>44</v>
      </c>
      <c r="M4133" t="s">
        <v>66</v>
      </c>
      <c r="N4133" s="2">
        <v>40704</v>
      </c>
      <c r="O4133" s="2">
        <v>40705</v>
      </c>
      <c r="P4133">
        <v>4</v>
      </c>
      <c r="Q4133" s="1">
        <v>0.03</v>
      </c>
      <c r="R4133">
        <v>5.68</v>
      </c>
      <c r="S4133">
        <v>1.46</v>
      </c>
      <c r="T4133">
        <f t="shared" si="64"/>
        <v>22.72</v>
      </c>
    </row>
    <row r="4134" spans="1:20" x14ac:dyDescent="0.25">
      <c r="A4134">
        <v>4133</v>
      </c>
      <c r="B4134">
        <v>88243</v>
      </c>
      <c r="C4134" t="s">
        <v>712</v>
      </c>
      <c r="D4134" t="s">
        <v>20</v>
      </c>
      <c r="E4134" t="s">
        <v>187</v>
      </c>
      <c r="F4134" t="s">
        <v>31</v>
      </c>
      <c r="G4134" t="s">
        <v>257</v>
      </c>
      <c r="H4134" t="s">
        <v>217</v>
      </c>
      <c r="I4134" t="s">
        <v>28</v>
      </c>
      <c r="J4134" t="s">
        <v>72</v>
      </c>
      <c r="K4134" t="s">
        <v>101</v>
      </c>
      <c r="L4134" t="s">
        <v>192</v>
      </c>
      <c r="M4134" t="s">
        <v>178</v>
      </c>
      <c r="N4134" s="2">
        <v>40704</v>
      </c>
      <c r="O4134" s="2">
        <v>40706</v>
      </c>
      <c r="P4134">
        <v>7</v>
      </c>
      <c r="Q4134" s="1">
        <v>0</v>
      </c>
      <c r="R4134">
        <v>7.96</v>
      </c>
      <c r="S4134">
        <v>4.95</v>
      </c>
      <c r="T4134">
        <f t="shared" si="64"/>
        <v>55.72</v>
      </c>
    </row>
    <row r="4135" spans="1:20" x14ac:dyDescent="0.25">
      <c r="A4135">
        <v>4134</v>
      </c>
      <c r="B4135">
        <v>88493</v>
      </c>
      <c r="C4135" t="s">
        <v>2131</v>
      </c>
      <c r="D4135" t="s">
        <v>20</v>
      </c>
      <c r="E4135" t="s">
        <v>39</v>
      </c>
      <c r="F4135" t="s">
        <v>31</v>
      </c>
      <c r="G4135" t="s">
        <v>41</v>
      </c>
      <c r="H4135" t="s">
        <v>78</v>
      </c>
      <c r="I4135" t="s">
        <v>28</v>
      </c>
      <c r="J4135" t="s">
        <v>72</v>
      </c>
      <c r="K4135" t="s">
        <v>68</v>
      </c>
      <c r="L4135" t="s">
        <v>746</v>
      </c>
      <c r="M4135" t="s">
        <v>35</v>
      </c>
      <c r="N4135" s="2">
        <v>40827</v>
      </c>
      <c r="O4135" s="2">
        <v>40829</v>
      </c>
      <c r="P4135">
        <v>11</v>
      </c>
      <c r="Q4135" s="1">
        <v>0.03</v>
      </c>
      <c r="R4135">
        <v>60.98</v>
      </c>
      <c r="S4135">
        <v>49</v>
      </c>
      <c r="T4135">
        <f t="shared" si="64"/>
        <v>670.78</v>
      </c>
    </row>
    <row r="4136" spans="1:20" x14ac:dyDescent="0.25">
      <c r="A4136">
        <v>4135</v>
      </c>
      <c r="B4136">
        <v>88493</v>
      </c>
      <c r="C4136" t="s">
        <v>2131</v>
      </c>
      <c r="D4136" t="s">
        <v>20</v>
      </c>
      <c r="E4136" t="s">
        <v>187</v>
      </c>
      <c r="F4136" t="s">
        <v>31</v>
      </c>
      <c r="G4136" t="s">
        <v>41</v>
      </c>
      <c r="H4136" t="s">
        <v>225</v>
      </c>
      <c r="I4136" t="s">
        <v>28</v>
      </c>
      <c r="J4136" t="s">
        <v>72</v>
      </c>
      <c r="K4136" t="s">
        <v>113</v>
      </c>
      <c r="L4136" t="s">
        <v>746</v>
      </c>
      <c r="M4136" t="s">
        <v>63</v>
      </c>
      <c r="N4136" s="2">
        <v>40827</v>
      </c>
      <c r="O4136" s="2">
        <v>40829</v>
      </c>
      <c r="P4136">
        <v>10</v>
      </c>
      <c r="Q4136" s="1">
        <v>0.02</v>
      </c>
      <c r="R4136">
        <v>290.98</v>
      </c>
      <c r="S4136">
        <v>69</v>
      </c>
      <c r="T4136">
        <f t="shared" si="64"/>
        <v>2909.8</v>
      </c>
    </row>
    <row r="4137" spans="1:20" x14ac:dyDescent="0.25">
      <c r="A4137">
        <v>4136</v>
      </c>
      <c r="B4137">
        <v>88493</v>
      </c>
      <c r="C4137" t="s">
        <v>545</v>
      </c>
      <c r="D4137" t="s">
        <v>20</v>
      </c>
      <c r="E4137" t="s">
        <v>21</v>
      </c>
      <c r="F4137" t="s">
        <v>47</v>
      </c>
      <c r="G4137" t="s">
        <v>41</v>
      </c>
      <c r="H4137" t="s">
        <v>206</v>
      </c>
      <c r="I4137" t="s">
        <v>28</v>
      </c>
      <c r="J4137" t="s">
        <v>72</v>
      </c>
      <c r="K4137" t="s">
        <v>198</v>
      </c>
      <c r="L4137" t="s">
        <v>706</v>
      </c>
      <c r="M4137" t="s">
        <v>134</v>
      </c>
      <c r="N4137" s="2">
        <v>40827</v>
      </c>
      <c r="O4137" s="2">
        <v>40829</v>
      </c>
      <c r="P4137">
        <v>20</v>
      </c>
      <c r="Q4137" s="1">
        <v>0.1</v>
      </c>
      <c r="R4137">
        <v>7.99</v>
      </c>
      <c r="S4137">
        <v>5.03</v>
      </c>
      <c r="T4137">
        <f t="shared" si="64"/>
        <v>159.80000000000001</v>
      </c>
    </row>
    <row r="4138" spans="1:20" x14ac:dyDescent="0.25">
      <c r="A4138">
        <v>4137</v>
      </c>
      <c r="B4138">
        <v>91066</v>
      </c>
      <c r="C4138" t="s">
        <v>597</v>
      </c>
      <c r="D4138" t="s">
        <v>578</v>
      </c>
      <c r="E4138" t="s">
        <v>21</v>
      </c>
      <c r="F4138" t="s">
        <v>47</v>
      </c>
      <c r="G4138" t="s">
        <v>93</v>
      </c>
      <c r="H4138" t="s">
        <v>33</v>
      </c>
      <c r="I4138" t="s">
        <v>28</v>
      </c>
      <c r="J4138" t="s">
        <v>72</v>
      </c>
      <c r="K4138" t="s">
        <v>34</v>
      </c>
      <c r="L4138" t="s">
        <v>283</v>
      </c>
      <c r="M4138" t="s">
        <v>160</v>
      </c>
      <c r="N4138" s="2">
        <v>41392</v>
      </c>
      <c r="O4138" s="2">
        <v>41393</v>
      </c>
      <c r="P4138">
        <v>9</v>
      </c>
      <c r="Q4138" s="1">
        <v>0.04</v>
      </c>
      <c r="R4138">
        <v>90.97</v>
      </c>
      <c r="S4138">
        <v>28</v>
      </c>
      <c r="T4138">
        <f t="shared" si="64"/>
        <v>818.73</v>
      </c>
    </row>
    <row r="4139" spans="1:20" x14ac:dyDescent="0.25">
      <c r="A4139">
        <v>4138</v>
      </c>
      <c r="B4139">
        <v>87513</v>
      </c>
      <c r="C4139" t="s">
        <v>209</v>
      </c>
      <c r="D4139" t="s">
        <v>20</v>
      </c>
      <c r="E4139" t="s">
        <v>21</v>
      </c>
      <c r="F4139" t="s">
        <v>31</v>
      </c>
      <c r="G4139" t="s">
        <v>23</v>
      </c>
      <c r="H4139" t="s">
        <v>203</v>
      </c>
      <c r="I4139" t="s">
        <v>28</v>
      </c>
      <c r="J4139" t="s">
        <v>72</v>
      </c>
      <c r="K4139" t="s">
        <v>210</v>
      </c>
      <c r="L4139" t="s">
        <v>26</v>
      </c>
      <c r="M4139" t="s">
        <v>131</v>
      </c>
      <c r="N4139" s="2">
        <v>40856</v>
      </c>
      <c r="O4139" s="2">
        <v>40857</v>
      </c>
      <c r="P4139">
        <v>17</v>
      </c>
      <c r="Q4139" s="1">
        <v>0.05</v>
      </c>
      <c r="R4139">
        <v>1.7</v>
      </c>
      <c r="S4139">
        <v>1.99</v>
      </c>
      <c r="T4139">
        <f t="shared" si="64"/>
        <v>28.9</v>
      </c>
    </row>
    <row r="4140" spans="1:20" x14ac:dyDescent="0.25">
      <c r="A4140">
        <v>4139</v>
      </c>
      <c r="B4140">
        <v>87711</v>
      </c>
      <c r="C4140" t="s">
        <v>484</v>
      </c>
      <c r="D4140" t="s">
        <v>38</v>
      </c>
      <c r="E4140" t="s">
        <v>39</v>
      </c>
      <c r="F4140" t="s">
        <v>47</v>
      </c>
      <c r="G4140" t="s">
        <v>41</v>
      </c>
      <c r="H4140" t="s">
        <v>89</v>
      </c>
      <c r="I4140" t="s">
        <v>28</v>
      </c>
      <c r="J4140" t="s">
        <v>72</v>
      </c>
      <c r="K4140" t="s">
        <v>95</v>
      </c>
      <c r="L4140" t="s">
        <v>192</v>
      </c>
      <c r="M4140" t="s">
        <v>117</v>
      </c>
      <c r="N4140" s="2">
        <v>40681</v>
      </c>
      <c r="O4140" s="2">
        <v>40682</v>
      </c>
      <c r="P4140">
        <v>1</v>
      </c>
      <c r="Q4140" s="1">
        <v>0.04</v>
      </c>
      <c r="R4140">
        <v>7.64</v>
      </c>
      <c r="S4140">
        <v>1.39</v>
      </c>
      <c r="T4140">
        <f t="shared" si="64"/>
        <v>7.64</v>
      </c>
    </row>
    <row r="4141" spans="1:20" x14ac:dyDescent="0.25">
      <c r="A4141">
        <v>4140</v>
      </c>
      <c r="B4141">
        <v>87475</v>
      </c>
      <c r="C4141" t="s">
        <v>1046</v>
      </c>
      <c r="D4141" t="s">
        <v>20</v>
      </c>
      <c r="E4141" t="s">
        <v>39</v>
      </c>
      <c r="F4141" t="s">
        <v>40</v>
      </c>
      <c r="G4141" t="s">
        <v>93</v>
      </c>
      <c r="H4141" t="s">
        <v>49</v>
      </c>
      <c r="I4141" t="s">
        <v>28</v>
      </c>
      <c r="J4141" t="s">
        <v>72</v>
      </c>
      <c r="K4141" t="s">
        <v>189</v>
      </c>
      <c r="L4141" t="s">
        <v>192</v>
      </c>
      <c r="M4141" t="s">
        <v>75</v>
      </c>
      <c r="N4141" s="2">
        <v>40670</v>
      </c>
      <c r="O4141" s="2">
        <v>40670</v>
      </c>
      <c r="P4141">
        <v>10</v>
      </c>
      <c r="Q4141" s="1">
        <v>0.02</v>
      </c>
      <c r="R4141">
        <v>56.96</v>
      </c>
      <c r="S4141">
        <v>13.22</v>
      </c>
      <c r="T4141">
        <f t="shared" si="64"/>
        <v>569.6</v>
      </c>
    </row>
    <row r="4142" spans="1:20" x14ac:dyDescent="0.25">
      <c r="A4142">
        <v>4141</v>
      </c>
      <c r="B4142">
        <v>86320</v>
      </c>
      <c r="C4142" t="s">
        <v>193</v>
      </c>
      <c r="D4142" t="s">
        <v>20</v>
      </c>
      <c r="E4142" t="s">
        <v>39</v>
      </c>
      <c r="F4142" t="s">
        <v>47</v>
      </c>
      <c r="G4142" t="s">
        <v>23</v>
      </c>
      <c r="H4142" t="s">
        <v>89</v>
      </c>
      <c r="I4142" t="s">
        <v>28</v>
      </c>
      <c r="J4142" t="s">
        <v>72</v>
      </c>
      <c r="K4142" t="s">
        <v>226</v>
      </c>
      <c r="L4142" t="s">
        <v>192</v>
      </c>
      <c r="M4142" t="s">
        <v>51</v>
      </c>
      <c r="N4142" s="2">
        <v>40947</v>
      </c>
      <c r="O4142" s="2">
        <v>40947</v>
      </c>
      <c r="P4142">
        <v>4</v>
      </c>
      <c r="Q4142" s="1">
        <v>0.03</v>
      </c>
      <c r="R4142">
        <v>8.85</v>
      </c>
      <c r="S4142">
        <v>5.6</v>
      </c>
      <c r="T4142">
        <f t="shared" si="64"/>
        <v>35.4</v>
      </c>
    </row>
    <row r="4143" spans="1:20" x14ac:dyDescent="0.25">
      <c r="A4143">
        <v>4142</v>
      </c>
      <c r="B4143">
        <v>88875</v>
      </c>
      <c r="C4143" t="s">
        <v>1605</v>
      </c>
      <c r="D4143" t="s">
        <v>20</v>
      </c>
      <c r="E4143" t="s">
        <v>39</v>
      </c>
      <c r="F4143" t="s">
        <v>31</v>
      </c>
      <c r="G4143" t="s">
        <v>93</v>
      </c>
      <c r="H4143" t="s">
        <v>49</v>
      </c>
      <c r="I4143" t="s">
        <v>28</v>
      </c>
      <c r="J4143" t="s">
        <v>72</v>
      </c>
      <c r="K4143" t="s">
        <v>101</v>
      </c>
      <c r="L4143" t="s">
        <v>192</v>
      </c>
      <c r="M4143" t="s">
        <v>131</v>
      </c>
      <c r="N4143" s="2">
        <v>41108</v>
      </c>
      <c r="O4143" s="2">
        <v>41110</v>
      </c>
      <c r="P4143">
        <v>1</v>
      </c>
      <c r="Q4143" s="1">
        <v>0</v>
      </c>
      <c r="R4143">
        <v>83.93</v>
      </c>
      <c r="S4143">
        <v>19.989999999999998</v>
      </c>
      <c r="T4143">
        <f t="shared" si="64"/>
        <v>83.93</v>
      </c>
    </row>
    <row r="4144" spans="1:20" x14ac:dyDescent="0.25">
      <c r="A4144">
        <v>4143</v>
      </c>
      <c r="B4144">
        <v>88003</v>
      </c>
      <c r="C4144" t="s">
        <v>1101</v>
      </c>
      <c r="D4144" t="s">
        <v>20</v>
      </c>
      <c r="E4144" t="s">
        <v>187</v>
      </c>
      <c r="F4144" t="s">
        <v>31</v>
      </c>
      <c r="G4144" t="s">
        <v>23</v>
      </c>
      <c r="H4144" t="s">
        <v>188</v>
      </c>
      <c r="I4144" t="s">
        <v>28</v>
      </c>
      <c r="J4144" t="s">
        <v>72</v>
      </c>
      <c r="K4144" t="s">
        <v>226</v>
      </c>
      <c r="L4144" t="s">
        <v>26</v>
      </c>
      <c r="M4144" t="s">
        <v>296</v>
      </c>
      <c r="N4144" s="2">
        <v>40928</v>
      </c>
      <c r="O4144" s="2">
        <v>40930</v>
      </c>
      <c r="P4144">
        <v>2</v>
      </c>
      <c r="Q4144" s="1">
        <v>7.0000000000000007E-2</v>
      </c>
      <c r="R4144">
        <v>17.670000000000002</v>
      </c>
      <c r="S4144">
        <v>8.99</v>
      </c>
      <c r="T4144">
        <f t="shared" si="64"/>
        <v>35.340000000000003</v>
      </c>
    </row>
    <row r="4145" spans="1:20" x14ac:dyDescent="0.25">
      <c r="A4145">
        <v>4144</v>
      </c>
      <c r="B4145">
        <v>88003</v>
      </c>
      <c r="C4145" t="s">
        <v>1397</v>
      </c>
      <c r="D4145" t="s">
        <v>20</v>
      </c>
      <c r="E4145" t="s">
        <v>39</v>
      </c>
      <c r="F4145" t="s">
        <v>31</v>
      </c>
      <c r="G4145" t="s">
        <v>23</v>
      </c>
      <c r="H4145" t="s">
        <v>78</v>
      </c>
      <c r="I4145" t="s">
        <v>28</v>
      </c>
      <c r="J4145" t="s">
        <v>72</v>
      </c>
      <c r="K4145" t="s">
        <v>101</v>
      </c>
      <c r="L4145" t="s">
        <v>192</v>
      </c>
      <c r="M4145" t="s">
        <v>69</v>
      </c>
      <c r="N4145" s="2">
        <v>40928</v>
      </c>
      <c r="O4145" s="2">
        <v>40930</v>
      </c>
      <c r="P4145">
        <v>14</v>
      </c>
      <c r="Q4145" s="1">
        <v>0.03</v>
      </c>
      <c r="R4145">
        <v>8.67</v>
      </c>
      <c r="S4145">
        <v>3.5</v>
      </c>
      <c r="T4145">
        <f t="shared" si="64"/>
        <v>121.38</v>
      </c>
    </row>
    <row r="4146" spans="1:20" x14ac:dyDescent="0.25">
      <c r="A4146">
        <v>4145</v>
      </c>
      <c r="B4146">
        <v>88003</v>
      </c>
      <c r="C4146" t="s">
        <v>1397</v>
      </c>
      <c r="D4146" t="s">
        <v>38</v>
      </c>
      <c r="E4146" t="s">
        <v>21</v>
      </c>
      <c r="F4146" t="s">
        <v>31</v>
      </c>
      <c r="G4146" t="s">
        <v>23</v>
      </c>
      <c r="H4146" t="s">
        <v>24</v>
      </c>
      <c r="I4146" t="s">
        <v>28</v>
      </c>
      <c r="J4146" t="s">
        <v>56</v>
      </c>
      <c r="K4146" t="s">
        <v>1147</v>
      </c>
      <c r="L4146" t="s">
        <v>192</v>
      </c>
      <c r="M4146" t="s">
        <v>296</v>
      </c>
      <c r="N4146" s="2">
        <v>40928</v>
      </c>
      <c r="O4146" s="2">
        <v>40930</v>
      </c>
      <c r="P4146">
        <v>1</v>
      </c>
      <c r="Q4146" s="1">
        <v>0.03</v>
      </c>
      <c r="R4146">
        <v>99.99</v>
      </c>
      <c r="S4146">
        <v>19.989999999999998</v>
      </c>
      <c r="T4146">
        <f t="shared" si="64"/>
        <v>99.99</v>
      </c>
    </row>
    <row r="4147" spans="1:20" x14ac:dyDescent="0.25">
      <c r="A4147">
        <v>4146</v>
      </c>
      <c r="B4147">
        <v>90600</v>
      </c>
      <c r="C4147" t="s">
        <v>1997</v>
      </c>
      <c r="D4147" t="s">
        <v>578</v>
      </c>
      <c r="E4147" t="s">
        <v>21</v>
      </c>
      <c r="F4147" t="s">
        <v>31</v>
      </c>
      <c r="G4147" t="s">
        <v>93</v>
      </c>
      <c r="H4147" t="s">
        <v>24</v>
      </c>
      <c r="I4147" t="s">
        <v>28</v>
      </c>
      <c r="J4147" t="s">
        <v>72</v>
      </c>
      <c r="K4147" t="s">
        <v>213</v>
      </c>
      <c r="L4147" t="s">
        <v>283</v>
      </c>
      <c r="M4147" t="s">
        <v>255</v>
      </c>
      <c r="N4147" s="2">
        <v>40264</v>
      </c>
      <c r="O4147" s="2">
        <v>40266</v>
      </c>
      <c r="P4147">
        <v>12</v>
      </c>
      <c r="Q4147" s="1">
        <v>0.08</v>
      </c>
      <c r="R4147">
        <v>213.45</v>
      </c>
      <c r="S4147">
        <v>14.7</v>
      </c>
      <c r="T4147">
        <f t="shared" si="64"/>
        <v>2561.3999999999996</v>
      </c>
    </row>
    <row r="4148" spans="1:20" x14ac:dyDescent="0.25">
      <c r="A4148">
        <v>4147</v>
      </c>
      <c r="B4148">
        <v>90600</v>
      </c>
      <c r="C4148" t="s">
        <v>1997</v>
      </c>
      <c r="D4148" t="s">
        <v>20</v>
      </c>
      <c r="E4148" t="s">
        <v>39</v>
      </c>
      <c r="F4148" t="s">
        <v>31</v>
      </c>
      <c r="G4148" t="s">
        <v>93</v>
      </c>
      <c r="H4148" t="s">
        <v>49</v>
      </c>
      <c r="I4148" t="s">
        <v>28</v>
      </c>
      <c r="J4148" t="s">
        <v>72</v>
      </c>
      <c r="K4148" t="s">
        <v>62</v>
      </c>
      <c r="L4148" t="s">
        <v>192</v>
      </c>
      <c r="M4148" t="s">
        <v>69</v>
      </c>
      <c r="N4148" s="2">
        <v>40264</v>
      </c>
      <c r="O4148" s="2">
        <v>40266</v>
      </c>
      <c r="P4148">
        <v>8</v>
      </c>
      <c r="Q4148" s="1">
        <v>0.1</v>
      </c>
      <c r="R4148">
        <v>55.98</v>
      </c>
      <c r="S4148">
        <v>13.88</v>
      </c>
      <c r="T4148">
        <f t="shared" si="64"/>
        <v>447.84</v>
      </c>
    </row>
    <row r="4149" spans="1:20" x14ac:dyDescent="0.25">
      <c r="A4149">
        <v>4148</v>
      </c>
      <c r="B4149">
        <v>90600</v>
      </c>
      <c r="C4149" t="s">
        <v>1997</v>
      </c>
      <c r="D4149" t="s">
        <v>20</v>
      </c>
      <c r="E4149" t="s">
        <v>39</v>
      </c>
      <c r="F4149" t="s">
        <v>31</v>
      </c>
      <c r="G4149" t="s">
        <v>93</v>
      </c>
      <c r="H4149" t="s">
        <v>49</v>
      </c>
      <c r="I4149" t="s">
        <v>28</v>
      </c>
      <c r="J4149" t="s">
        <v>72</v>
      </c>
      <c r="K4149" t="s">
        <v>136</v>
      </c>
      <c r="L4149" t="s">
        <v>192</v>
      </c>
      <c r="M4149" t="s">
        <v>255</v>
      </c>
      <c r="N4149" s="2">
        <v>40264</v>
      </c>
      <c r="O4149" s="2">
        <v>40265</v>
      </c>
      <c r="P4149">
        <v>1</v>
      </c>
      <c r="Q4149" s="1">
        <v>0</v>
      </c>
      <c r="R4149">
        <v>16.059999999999999</v>
      </c>
      <c r="S4149">
        <v>8.34</v>
      </c>
      <c r="T4149">
        <f t="shared" si="64"/>
        <v>16.059999999999999</v>
      </c>
    </row>
    <row r="4150" spans="1:20" x14ac:dyDescent="0.25">
      <c r="A4150">
        <v>4149</v>
      </c>
      <c r="B4150">
        <v>91279</v>
      </c>
      <c r="C4150" t="s">
        <v>1009</v>
      </c>
      <c r="D4150" t="s">
        <v>20</v>
      </c>
      <c r="E4150" t="s">
        <v>187</v>
      </c>
      <c r="F4150" t="s">
        <v>22</v>
      </c>
      <c r="G4150" t="s">
        <v>23</v>
      </c>
      <c r="H4150" t="s">
        <v>219</v>
      </c>
      <c r="I4150" t="s">
        <v>28</v>
      </c>
      <c r="J4150" t="s">
        <v>72</v>
      </c>
      <c r="K4150" t="s">
        <v>82</v>
      </c>
      <c r="L4150" t="s">
        <v>44</v>
      </c>
      <c r="M4150" t="s">
        <v>150</v>
      </c>
      <c r="N4150" s="2">
        <v>41414</v>
      </c>
      <c r="O4150" s="2">
        <v>41417</v>
      </c>
      <c r="P4150">
        <v>10</v>
      </c>
      <c r="Q4150" s="1">
        <v>0.06</v>
      </c>
      <c r="R4150">
        <v>7.7</v>
      </c>
      <c r="S4150">
        <v>3.68</v>
      </c>
      <c r="T4150">
        <f t="shared" si="64"/>
        <v>77</v>
      </c>
    </row>
    <row r="4151" spans="1:20" x14ac:dyDescent="0.25">
      <c r="A4151">
        <v>4150</v>
      </c>
      <c r="B4151">
        <v>87197</v>
      </c>
      <c r="C4151" t="s">
        <v>1271</v>
      </c>
      <c r="D4151" t="s">
        <v>20</v>
      </c>
      <c r="E4151" t="s">
        <v>39</v>
      </c>
      <c r="F4151" t="s">
        <v>31</v>
      </c>
      <c r="G4151" t="s">
        <v>23</v>
      </c>
      <c r="H4151" t="s">
        <v>54</v>
      </c>
      <c r="I4151" t="s">
        <v>28</v>
      </c>
      <c r="J4151" t="s">
        <v>72</v>
      </c>
      <c r="K4151" t="s">
        <v>50</v>
      </c>
      <c r="L4151" t="s">
        <v>44</v>
      </c>
      <c r="M4151" t="s">
        <v>178</v>
      </c>
      <c r="N4151" s="2">
        <v>40723</v>
      </c>
      <c r="O4151" s="2">
        <v>40725</v>
      </c>
      <c r="P4151">
        <v>6</v>
      </c>
      <c r="Q4151" s="1">
        <v>0.02</v>
      </c>
      <c r="R4151">
        <v>5.18</v>
      </c>
      <c r="S4151">
        <v>2.04</v>
      </c>
      <c r="T4151">
        <f t="shared" si="64"/>
        <v>31.08</v>
      </c>
    </row>
    <row r="4152" spans="1:20" x14ac:dyDescent="0.25">
      <c r="A4152">
        <v>4151</v>
      </c>
      <c r="B4152">
        <v>87197</v>
      </c>
      <c r="C4152" t="s">
        <v>1271</v>
      </c>
      <c r="D4152" t="s">
        <v>578</v>
      </c>
      <c r="E4152" t="s">
        <v>187</v>
      </c>
      <c r="F4152" t="s">
        <v>31</v>
      </c>
      <c r="G4152" t="s">
        <v>23</v>
      </c>
      <c r="H4152" t="s">
        <v>217</v>
      </c>
      <c r="I4152" t="s">
        <v>28</v>
      </c>
      <c r="J4152" t="s">
        <v>72</v>
      </c>
      <c r="K4152" t="s">
        <v>113</v>
      </c>
      <c r="L4152" t="s">
        <v>330</v>
      </c>
      <c r="M4152" t="s">
        <v>214</v>
      </c>
      <c r="N4152" s="2">
        <v>40723</v>
      </c>
      <c r="O4152" s="2">
        <v>40725</v>
      </c>
      <c r="P4152">
        <v>13</v>
      </c>
      <c r="Q4152" s="1">
        <v>0.04</v>
      </c>
      <c r="R4152">
        <v>218.75</v>
      </c>
      <c r="S4152">
        <v>69.64</v>
      </c>
      <c r="T4152">
        <f t="shared" si="64"/>
        <v>2843.75</v>
      </c>
    </row>
    <row r="4153" spans="1:20" x14ac:dyDescent="0.25">
      <c r="A4153">
        <v>4152</v>
      </c>
      <c r="B4153">
        <v>87805</v>
      </c>
      <c r="C4153" t="s">
        <v>1687</v>
      </c>
      <c r="D4153" t="s">
        <v>20</v>
      </c>
      <c r="E4153" t="s">
        <v>187</v>
      </c>
      <c r="F4153" t="s">
        <v>31</v>
      </c>
      <c r="G4153" t="s">
        <v>48</v>
      </c>
      <c r="H4153" t="s">
        <v>188</v>
      </c>
      <c r="I4153" t="s">
        <v>28</v>
      </c>
      <c r="J4153" t="s">
        <v>72</v>
      </c>
      <c r="K4153" t="s">
        <v>170</v>
      </c>
      <c r="L4153" t="s">
        <v>192</v>
      </c>
      <c r="M4153" t="s">
        <v>178</v>
      </c>
      <c r="N4153" s="2">
        <v>40636</v>
      </c>
      <c r="O4153" s="2">
        <v>40641</v>
      </c>
      <c r="P4153">
        <v>8</v>
      </c>
      <c r="Q4153" s="1">
        <v>0.09</v>
      </c>
      <c r="R4153">
        <v>63.94</v>
      </c>
      <c r="S4153">
        <v>14.48</v>
      </c>
      <c r="T4153">
        <f t="shared" si="64"/>
        <v>511.52</v>
      </c>
    </row>
    <row r="4154" spans="1:20" x14ac:dyDescent="0.25">
      <c r="A4154">
        <v>4153</v>
      </c>
      <c r="B4154">
        <v>87805</v>
      </c>
      <c r="C4154" t="s">
        <v>1519</v>
      </c>
      <c r="D4154" t="s">
        <v>578</v>
      </c>
      <c r="E4154" t="s">
        <v>187</v>
      </c>
      <c r="F4154" t="s">
        <v>47</v>
      </c>
      <c r="G4154" t="s">
        <v>48</v>
      </c>
      <c r="H4154" t="s">
        <v>217</v>
      </c>
      <c r="I4154" t="s">
        <v>28</v>
      </c>
      <c r="J4154" t="s">
        <v>56</v>
      </c>
      <c r="K4154" t="s">
        <v>68</v>
      </c>
      <c r="L4154" t="s">
        <v>330</v>
      </c>
      <c r="M4154" t="s">
        <v>160</v>
      </c>
      <c r="N4154" s="2">
        <v>40636</v>
      </c>
      <c r="O4154" s="2">
        <v>40636</v>
      </c>
      <c r="P4154">
        <v>12</v>
      </c>
      <c r="Q4154" s="1">
        <v>0.03</v>
      </c>
      <c r="R4154">
        <v>150.97999999999999</v>
      </c>
      <c r="S4154">
        <v>66.27</v>
      </c>
      <c r="T4154">
        <f t="shared" si="64"/>
        <v>1811.7599999999998</v>
      </c>
    </row>
    <row r="4155" spans="1:20" x14ac:dyDescent="0.25">
      <c r="A4155">
        <v>4154</v>
      </c>
      <c r="B4155">
        <v>88406</v>
      </c>
      <c r="C4155" t="s">
        <v>1444</v>
      </c>
      <c r="D4155" t="s">
        <v>578</v>
      </c>
      <c r="E4155" t="s">
        <v>187</v>
      </c>
      <c r="F4155" t="s">
        <v>22</v>
      </c>
      <c r="G4155" t="s">
        <v>93</v>
      </c>
      <c r="H4155" t="s">
        <v>188</v>
      </c>
      <c r="I4155" t="s">
        <v>28</v>
      </c>
      <c r="J4155" t="s">
        <v>72</v>
      </c>
      <c r="K4155" t="s">
        <v>82</v>
      </c>
      <c r="L4155" t="s">
        <v>283</v>
      </c>
      <c r="M4155" t="s">
        <v>398</v>
      </c>
      <c r="N4155" s="2">
        <v>40480</v>
      </c>
      <c r="O4155" s="2">
        <v>40483</v>
      </c>
      <c r="P4155">
        <v>14</v>
      </c>
      <c r="Q4155" s="1">
        <v>0.02</v>
      </c>
      <c r="R4155">
        <v>95.95</v>
      </c>
      <c r="S4155">
        <v>74.349999999999994</v>
      </c>
      <c r="T4155">
        <f t="shared" si="64"/>
        <v>1343.3</v>
      </c>
    </row>
    <row r="4156" spans="1:20" x14ac:dyDescent="0.25">
      <c r="A4156">
        <v>4155</v>
      </c>
      <c r="B4156">
        <v>86106</v>
      </c>
      <c r="C4156" t="s">
        <v>730</v>
      </c>
      <c r="D4156" t="s">
        <v>20</v>
      </c>
      <c r="E4156" t="s">
        <v>21</v>
      </c>
      <c r="F4156" t="s">
        <v>31</v>
      </c>
      <c r="G4156" t="s">
        <v>48</v>
      </c>
      <c r="H4156" t="s">
        <v>203</v>
      </c>
      <c r="I4156" t="s">
        <v>28</v>
      </c>
      <c r="J4156" t="s">
        <v>72</v>
      </c>
      <c r="K4156" t="s">
        <v>208</v>
      </c>
      <c r="L4156" t="s">
        <v>192</v>
      </c>
      <c r="M4156" t="s">
        <v>69</v>
      </c>
      <c r="N4156" s="2">
        <v>40648</v>
      </c>
      <c r="O4156" s="2">
        <v>40653</v>
      </c>
      <c r="P4156">
        <v>1</v>
      </c>
      <c r="Q4156" s="1">
        <v>0.05</v>
      </c>
      <c r="R4156">
        <v>73.98</v>
      </c>
      <c r="S4156">
        <v>14.52</v>
      </c>
      <c r="T4156">
        <f t="shared" si="64"/>
        <v>73.98</v>
      </c>
    </row>
    <row r="4157" spans="1:20" x14ac:dyDescent="0.25">
      <c r="A4157">
        <v>4156</v>
      </c>
      <c r="B4157">
        <v>90119</v>
      </c>
      <c r="C4157" t="s">
        <v>1464</v>
      </c>
      <c r="D4157" t="s">
        <v>38</v>
      </c>
      <c r="E4157" t="s">
        <v>21</v>
      </c>
      <c r="F4157" t="s">
        <v>31</v>
      </c>
      <c r="G4157" t="s">
        <v>32</v>
      </c>
      <c r="H4157" t="s">
        <v>33</v>
      </c>
      <c r="I4157" t="s">
        <v>28</v>
      </c>
      <c r="J4157" t="s">
        <v>72</v>
      </c>
      <c r="K4157" t="s">
        <v>1108</v>
      </c>
      <c r="L4157" t="s">
        <v>192</v>
      </c>
      <c r="M4157" t="s">
        <v>121</v>
      </c>
      <c r="N4157" s="2">
        <v>40899</v>
      </c>
      <c r="O4157" s="2">
        <v>40901</v>
      </c>
      <c r="P4157">
        <v>5</v>
      </c>
      <c r="Q4157" s="1">
        <v>0.05</v>
      </c>
      <c r="R4157">
        <v>30.98</v>
      </c>
      <c r="S4157">
        <v>6.5</v>
      </c>
      <c r="T4157">
        <f t="shared" si="64"/>
        <v>154.9</v>
      </c>
    </row>
    <row r="4158" spans="1:20" x14ac:dyDescent="0.25">
      <c r="A4158">
        <v>4157</v>
      </c>
      <c r="B4158">
        <v>88708</v>
      </c>
      <c r="C4158" t="s">
        <v>924</v>
      </c>
      <c r="D4158" t="s">
        <v>38</v>
      </c>
      <c r="E4158" t="s">
        <v>21</v>
      </c>
      <c r="F4158" t="s">
        <v>31</v>
      </c>
      <c r="G4158" t="s">
        <v>41</v>
      </c>
      <c r="H4158" t="s">
        <v>24</v>
      </c>
      <c r="I4158" t="s">
        <v>28</v>
      </c>
      <c r="J4158" t="s">
        <v>72</v>
      </c>
      <c r="K4158" t="s">
        <v>1138</v>
      </c>
      <c r="L4158" t="s">
        <v>192</v>
      </c>
      <c r="M4158" t="s">
        <v>141</v>
      </c>
      <c r="N4158" s="2">
        <v>41211</v>
      </c>
      <c r="O4158" s="2">
        <v>41212</v>
      </c>
      <c r="P4158">
        <v>18</v>
      </c>
      <c r="Q4158" s="1">
        <v>0</v>
      </c>
      <c r="R4158">
        <v>256.99</v>
      </c>
      <c r="S4158">
        <v>11.25</v>
      </c>
      <c r="T4158">
        <f t="shared" si="64"/>
        <v>4625.82</v>
      </c>
    </row>
    <row r="4159" spans="1:20" x14ac:dyDescent="0.25">
      <c r="A4159">
        <v>4158</v>
      </c>
      <c r="B4159">
        <v>88708</v>
      </c>
      <c r="C4159" t="s">
        <v>924</v>
      </c>
      <c r="D4159" t="s">
        <v>20</v>
      </c>
      <c r="E4159" t="s">
        <v>39</v>
      </c>
      <c r="F4159" t="s">
        <v>31</v>
      </c>
      <c r="G4159" t="s">
        <v>41</v>
      </c>
      <c r="H4159" t="s">
        <v>49</v>
      </c>
      <c r="I4159" t="s">
        <v>28</v>
      </c>
      <c r="J4159" t="s">
        <v>72</v>
      </c>
      <c r="K4159" t="s">
        <v>58</v>
      </c>
      <c r="L4159" t="s">
        <v>44</v>
      </c>
      <c r="M4159" t="s">
        <v>146</v>
      </c>
      <c r="N4159" s="2">
        <v>41211</v>
      </c>
      <c r="O4159" s="2">
        <v>41212</v>
      </c>
      <c r="P4159">
        <v>4</v>
      </c>
      <c r="Q4159" s="1">
        <v>0.05</v>
      </c>
      <c r="R4159">
        <v>3.95</v>
      </c>
      <c r="S4159">
        <v>2</v>
      </c>
      <c r="T4159">
        <f t="shared" si="64"/>
        <v>15.8</v>
      </c>
    </row>
    <row r="4160" spans="1:20" x14ac:dyDescent="0.25">
      <c r="A4160">
        <v>4159</v>
      </c>
      <c r="B4160">
        <v>90071</v>
      </c>
      <c r="C4160" t="s">
        <v>177</v>
      </c>
      <c r="D4160" t="s">
        <v>20</v>
      </c>
      <c r="E4160" t="s">
        <v>39</v>
      </c>
      <c r="F4160" t="s">
        <v>31</v>
      </c>
      <c r="G4160" t="s">
        <v>32</v>
      </c>
      <c r="H4160" t="s">
        <v>54</v>
      </c>
      <c r="I4160" t="s">
        <v>28</v>
      </c>
      <c r="J4160" t="s">
        <v>72</v>
      </c>
      <c r="K4160" t="s">
        <v>105</v>
      </c>
      <c r="L4160" t="s">
        <v>44</v>
      </c>
      <c r="M4160" t="s">
        <v>178</v>
      </c>
      <c r="N4160" s="2">
        <v>40812</v>
      </c>
      <c r="O4160" s="2">
        <v>40815</v>
      </c>
      <c r="P4160">
        <v>5</v>
      </c>
      <c r="Q4160" s="1">
        <v>0.05</v>
      </c>
      <c r="R4160">
        <v>1.68</v>
      </c>
      <c r="S4160">
        <v>0.7</v>
      </c>
      <c r="T4160">
        <f t="shared" si="64"/>
        <v>8.4</v>
      </c>
    </row>
    <row r="4161" spans="1:20" x14ac:dyDescent="0.25">
      <c r="A4161">
        <v>4160</v>
      </c>
      <c r="B4161">
        <v>90090</v>
      </c>
      <c r="C4161" t="s">
        <v>1632</v>
      </c>
      <c r="D4161" t="s">
        <v>578</v>
      </c>
      <c r="E4161" t="s">
        <v>187</v>
      </c>
      <c r="F4161" t="s">
        <v>40</v>
      </c>
      <c r="G4161" t="s">
        <v>48</v>
      </c>
      <c r="H4161" t="s">
        <v>188</v>
      </c>
      <c r="I4161" t="s">
        <v>28</v>
      </c>
      <c r="J4161" t="s">
        <v>72</v>
      </c>
      <c r="K4161" t="s">
        <v>98</v>
      </c>
      <c r="L4161" t="s">
        <v>283</v>
      </c>
      <c r="M4161" t="s">
        <v>59</v>
      </c>
      <c r="N4161" s="2">
        <v>41285</v>
      </c>
      <c r="O4161" s="2">
        <v>41285</v>
      </c>
      <c r="P4161">
        <v>10</v>
      </c>
      <c r="Q4161" s="1">
        <v>7.0000000000000007E-2</v>
      </c>
      <c r="R4161">
        <v>280.98</v>
      </c>
      <c r="S4161">
        <v>57</v>
      </c>
      <c r="T4161">
        <f t="shared" si="64"/>
        <v>2809.8</v>
      </c>
    </row>
    <row r="4162" spans="1:20" x14ac:dyDescent="0.25">
      <c r="A4162">
        <v>4161</v>
      </c>
      <c r="B4162">
        <v>90090</v>
      </c>
      <c r="C4162" t="s">
        <v>1632</v>
      </c>
      <c r="D4162" t="s">
        <v>578</v>
      </c>
      <c r="E4162" t="s">
        <v>21</v>
      </c>
      <c r="F4162" t="s">
        <v>40</v>
      </c>
      <c r="G4162" t="s">
        <v>48</v>
      </c>
      <c r="H4162" t="s">
        <v>33</v>
      </c>
      <c r="I4162" t="s">
        <v>28</v>
      </c>
      <c r="J4162" t="s">
        <v>72</v>
      </c>
      <c r="K4162" t="s">
        <v>198</v>
      </c>
      <c r="L4162" t="s">
        <v>283</v>
      </c>
      <c r="M4162" t="s">
        <v>99</v>
      </c>
      <c r="N4162" s="2">
        <v>41285</v>
      </c>
      <c r="O4162" s="2">
        <v>41290</v>
      </c>
      <c r="P4162">
        <v>4</v>
      </c>
      <c r="Q4162" s="1">
        <v>0.08</v>
      </c>
      <c r="R4162">
        <v>500.98</v>
      </c>
      <c r="S4162">
        <v>28.14</v>
      </c>
      <c r="T4162">
        <f t="shared" si="64"/>
        <v>2003.92</v>
      </c>
    </row>
    <row r="4163" spans="1:20" x14ac:dyDescent="0.25">
      <c r="A4163">
        <v>4162</v>
      </c>
      <c r="B4163">
        <v>89160</v>
      </c>
      <c r="C4163" t="s">
        <v>901</v>
      </c>
      <c r="D4163" t="s">
        <v>20</v>
      </c>
      <c r="E4163" t="s">
        <v>21</v>
      </c>
      <c r="F4163" t="s">
        <v>31</v>
      </c>
      <c r="G4163" t="s">
        <v>93</v>
      </c>
      <c r="H4163" t="s">
        <v>33</v>
      </c>
      <c r="I4163" t="s">
        <v>28</v>
      </c>
      <c r="J4163" t="s">
        <v>72</v>
      </c>
      <c r="K4163" t="s">
        <v>198</v>
      </c>
      <c r="L4163" t="s">
        <v>192</v>
      </c>
      <c r="M4163" t="s">
        <v>139</v>
      </c>
      <c r="N4163" s="2">
        <v>41381</v>
      </c>
      <c r="O4163" s="2">
        <v>41382</v>
      </c>
      <c r="P4163">
        <v>10</v>
      </c>
      <c r="Q4163" s="1">
        <v>0.1</v>
      </c>
      <c r="R4163">
        <v>65.989999999999995</v>
      </c>
      <c r="S4163">
        <v>5.63</v>
      </c>
      <c r="T4163">
        <f t="shared" ref="T4163:T4226" si="65">R4163*P4163</f>
        <v>659.9</v>
      </c>
    </row>
    <row r="4164" spans="1:20" x14ac:dyDescent="0.25">
      <c r="A4164">
        <v>4163</v>
      </c>
      <c r="B4164">
        <v>89650</v>
      </c>
      <c r="C4164" t="s">
        <v>862</v>
      </c>
      <c r="D4164" t="s">
        <v>20</v>
      </c>
      <c r="E4164" t="s">
        <v>39</v>
      </c>
      <c r="F4164" t="s">
        <v>31</v>
      </c>
      <c r="G4164" t="s">
        <v>48</v>
      </c>
      <c r="H4164" t="s">
        <v>94</v>
      </c>
      <c r="I4164" t="s">
        <v>28</v>
      </c>
      <c r="J4164" t="s">
        <v>72</v>
      </c>
      <c r="K4164" t="s">
        <v>95</v>
      </c>
      <c r="L4164" t="s">
        <v>192</v>
      </c>
      <c r="M4164" t="s">
        <v>178</v>
      </c>
      <c r="N4164" s="2">
        <v>41191</v>
      </c>
      <c r="O4164" s="2">
        <v>41193</v>
      </c>
      <c r="P4164">
        <v>19</v>
      </c>
      <c r="Q4164" s="1">
        <v>0.1</v>
      </c>
      <c r="R4164">
        <v>67.84</v>
      </c>
      <c r="S4164">
        <v>0.99</v>
      </c>
      <c r="T4164">
        <f t="shared" si="65"/>
        <v>1288.96</v>
      </c>
    </row>
    <row r="4165" spans="1:20" x14ac:dyDescent="0.25">
      <c r="A4165">
        <v>4164</v>
      </c>
      <c r="B4165">
        <v>89940</v>
      </c>
      <c r="C4165" t="s">
        <v>580</v>
      </c>
      <c r="D4165" t="s">
        <v>20</v>
      </c>
      <c r="E4165" t="s">
        <v>39</v>
      </c>
      <c r="F4165" t="s">
        <v>31</v>
      </c>
      <c r="G4165" t="s">
        <v>48</v>
      </c>
      <c r="H4165" t="s">
        <v>42</v>
      </c>
      <c r="I4165" t="s">
        <v>28</v>
      </c>
      <c r="J4165" t="s">
        <v>72</v>
      </c>
      <c r="K4165" t="s">
        <v>170</v>
      </c>
      <c r="L4165" t="s">
        <v>44</v>
      </c>
      <c r="M4165" t="s">
        <v>141</v>
      </c>
      <c r="N4165" s="2">
        <v>40362</v>
      </c>
      <c r="O4165" s="2">
        <v>40367</v>
      </c>
      <c r="P4165">
        <v>13</v>
      </c>
      <c r="Q4165" s="1">
        <v>0.02</v>
      </c>
      <c r="R4165">
        <v>10.06</v>
      </c>
      <c r="S4165">
        <v>2.06</v>
      </c>
      <c r="T4165">
        <f t="shared" si="65"/>
        <v>130.78</v>
      </c>
    </row>
    <row r="4166" spans="1:20" x14ac:dyDescent="0.25">
      <c r="A4166">
        <v>4165</v>
      </c>
      <c r="B4166">
        <v>87870</v>
      </c>
      <c r="C4166" t="s">
        <v>708</v>
      </c>
      <c r="D4166" t="s">
        <v>20</v>
      </c>
      <c r="E4166" t="s">
        <v>39</v>
      </c>
      <c r="F4166" t="s">
        <v>40</v>
      </c>
      <c r="G4166" t="s">
        <v>32</v>
      </c>
      <c r="H4166" t="s">
        <v>49</v>
      </c>
      <c r="I4166" t="s">
        <v>28</v>
      </c>
      <c r="J4166" t="s">
        <v>72</v>
      </c>
      <c r="K4166" t="s">
        <v>101</v>
      </c>
      <c r="L4166" t="s">
        <v>192</v>
      </c>
      <c r="M4166" t="s">
        <v>99</v>
      </c>
      <c r="N4166" s="2">
        <v>41093</v>
      </c>
      <c r="O4166" s="2">
        <v>41093</v>
      </c>
      <c r="P4166">
        <v>15</v>
      </c>
      <c r="Q4166" s="1">
        <v>7.0000000000000007E-2</v>
      </c>
      <c r="R4166">
        <v>6.48</v>
      </c>
      <c r="S4166">
        <v>6.65</v>
      </c>
      <c r="T4166">
        <f t="shared" si="65"/>
        <v>97.2</v>
      </c>
    </row>
    <row r="4167" spans="1:20" x14ac:dyDescent="0.25">
      <c r="A4167">
        <v>4166</v>
      </c>
      <c r="B4167">
        <v>89173</v>
      </c>
      <c r="C4167" t="s">
        <v>1474</v>
      </c>
      <c r="D4167" t="s">
        <v>20</v>
      </c>
      <c r="E4167" t="s">
        <v>39</v>
      </c>
      <c r="F4167" t="s">
        <v>47</v>
      </c>
      <c r="G4167" t="s">
        <v>48</v>
      </c>
      <c r="H4167" t="s">
        <v>54</v>
      </c>
      <c r="I4167" t="s">
        <v>28</v>
      </c>
      <c r="J4167" t="s">
        <v>72</v>
      </c>
      <c r="K4167" t="s">
        <v>158</v>
      </c>
      <c r="L4167" t="s">
        <v>746</v>
      </c>
      <c r="M4167" t="s">
        <v>160</v>
      </c>
      <c r="N4167" s="2">
        <v>41615</v>
      </c>
      <c r="O4167" s="2">
        <v>41620</v>
      </c>
      <c r="P4167">
        <v>1</v>
      </c>
      <c r="Q4167" s="1">
        <v>0.1</v>
      </c>
      <c r="R4167">
        <v>110.98</v>
      </c>
      <c r="S4167">
        <v>35</v>
      </c>
      <c r="T4167">
        <f t="shared" si="65"/>
        <v>110.98</v>
      </c>
    </row>
    <row r="4168" spans="1:20" x14ac:dyDescent="0.25">
      <c r="A4168">
        <v>4167</v>
      </c>
      <c r="B4168">
        <v>87602</v>
      </c>
      <c r="C4168" t="s">
        <v>1084</v>
      </c>
      <c r="D4168" t="s">
        <v>20</v>
      </c>
      <c r="E4168" t="s">
        <v>39</v>
      </c>
      <c r="F4168" t="s">
        <v>31</v>
      </c>
      <c r="G4168" t="s">
        <v>93</v>
      </c>
      <c r="H4168" t="s">
        <v>94</v>
      </c>
      <c r="I4168" t="s">
        <v>28</v>
      </c>
      <c r="J4168" t="s">
        <v>72</v>
      </c>
      <c r="K4168" t="s">
        <v>149</v>
      </c>
      <c r="L4168" t="s">
        <v>192</v>
      </c>
      <c r="M4168" t="s">
        <v>139</v>
      </c>
      <c r="N4168" s="2">
        <v>40267</v>
      </c>
      <c r="O4168" s="2">
        <v>40268</v>
      </c>
      <c r="P4168">
        <v>9</v>
      </c>
      <c r="Q4168" s="1">
        <v>0</v>
      </c>
      <c r="R4168">
        <v>4.91</v>
      </c>
      <c r="S4168">
        <v>5.68</v>
      </c>
      <c r="T4168">
        <f t="shared" si="65"/>
        <v>44.19</v>
      </c>
    </row>
    <row r="4169" spans="1:20" x14ac:dyDescent="0.25">
      <c r="A4169">
        <v>4168</v>
      </c>
      <c r="B4169">
        <v>87602</v>
      </c>
      <c r="C4169" t="s">
        <v>1309</v>
      </c>
      <c r="D4169" t="s">
        <v>20</v>
      </c>
      <c r="E4169" t="s">
        <v>39</v>
      </c>
      <c r="F4169" t="s">
        <v>31</v>
      </c>
      <c r="G4169" t="s">
        <v>93</v>
      </c>
      <c r="H4169" t="s">
        <v>61</v>
      </c>
      <c r="I4169" t="s">
        <v>28</v>
      </c>
      <c r="J4169" t="s">
        <v>72</v>
      </c>
      <c r="K4169" t="s">
        <v>163</v>
      </c>
      <c r="L4169" t="s">
        <v>192</v>
      </c>
      <c r="M4169" t="s">
        <v>141</v>
      </c>
      <c r="N4169" s="2">
        <v>40267</v>
      </c>
      <c r="O4169" s="2">
        <v>40269</v>
      </c>
      <c r="P4169">
        <v>11</v>
      </c>
      <c r="Q4169" s="1">
        <v>0.04</v>
      </c>
      <c r="R4169">
        <v>5.34</v>
      </c>
      <c r="S4169">
        <v>2.99</v>
      </c>
      <c r="T4169">
        <f t="shared" si="65"/>
        <v>58.739999999999995</v>
      </c>
    </row>
    <row r="4170" spans="1:20" x14ac:dyDescent="0.25">
      <c r="A4170">
        <v>4169</v>
      </c>
      <c r="B4170">
        <v>87602</v>
      </c>
      <c r="C4170" t="s">
        <v>1309</v>
      </c>
      <c r="D4170" t="s">
        <v>20</v>
      </c>
      <c r="E4170" t="s">
        <v>21</v>
      </c>
      <c r="F4170" t="s">
        <v>31</v>
      </c>
      <c r="G4170" t="s">
        <v>93</v>
      </c>
      <c r="H4170" t="s">
        <v>33</v>
      </c>
      <c r="I4170" t="s">
        <v>28</v>
      </c>
      <c r="J4170" t="s">
        <v>72</v>
      </c>
      <c r="K4170" t="s">
        <v>1243</v>
      </c>
      <c r="L4170" t="s">
        <v>26</v>
      </c>
      <c r="M4170" t="s">
        <v>35</v>
      </c>
      <c r="N4170" s="2">
        <v>40267</v>
      </c>
      <c r="O4170" s="2">
        <v>40269</v>
      </c>
      <c r="P4170">
        <v>1</v>
      </c>
      <c r="Q4170" s="1">
        <v>0.06</v>
      </c>
      <c r="R4170">
        <v>55.99</v>
      </c>
      <c r="S4170">
        <v>5</v>
      </c>
      <c r="T4170">
        <f t="shared" si="65"/>
        <v>55.99</v>
      </c>
    </row>
    <row r="4171" spans="1:20" x14ac:dyDescent="0.25">
      <c r="A4171">
        <v>4170</v>
      </c>
      <c r="B4171">
        <v>86187</v>
      </c>
      <c r="C4171" t="s">
        <v>107</v>
      </c>
      <c r="D4171" t="s">
        <v>38</v>
      </c>
      <c r="E4171" t="s">
        <v>39</v>
      </c>
      <c r="F4171" t="s">
        <v>40</v>
      </c>
      <c r="G4171" t="s">
        <v>93</v>
      </c>
      <c r="H4171" t="s">
        <v>94</v>
      </c>
      <c r="I4171" t="s">
        <v>28</v>
      </c>
      <c r="J4171" t="s">
        <v>56</v>
      </c>
      <c r="K4171" t="s">
        <v>58</v>
      </c>
      <c r="L4171" t="s">
        <v>44</v>
      </c>
      <c r="M4171" t="s">
        <v>108</v>
      </c>
      <c r="N4171" s="2">
        <v>41004</v>
      </c>
      <c r="O4171" s="2">
        <v>41004</v>
      </c>
      <c r="P4171">
        <v>10</v>
      </c>
      <c r="Q4171" s="1">
        <v>0.06</v>
      </c>
      <c r="R4171">
        <v>1.26</v>
      </c>
      <c r="S4171">
        <v>0.7</v>
      </c>
      <c r="T4171">
        <f t="shared" si="65"/>
        <v>12.6</v>
      </c>
    </row>
    <row r="4172" spans="1:20" x14ac:dyDescent="0.25">
      <c r="A4172">
        <v>4171</v>
      </c>
      <c r="B4172">
        <v>89969</v>
      </c>
      <c r="C4172" t="s">
        <v>649</v>
      </c>
      <c r="D4172" t="s">
        <v>578</v>
      </c>
      <c r="E4172" t="s">
        <v>187</v>
      </c>
      <c r="F4172" t="s">
        <v>22</v>
      </c>
      <c r="G4172" t="s">
        <v>23</v>
      </c>
      <c r="H4172" t="s">
        <v>188</v>
      </c>
      <c r="I4172" t="s">
        <v>28</v>
      </c>
      <c r="J4172" t="s">
        <v>56</v>
      </c>
      <c r="K4172" t="s">
        <v>282</v>
      </c>
      <c r="L4172" t="s">
        <v>330</v>
      </c>
      <c r="M4172" t="s">
        <v>232</v>
      </c>
      <c r="N4172" s="2">
        <v>41599</v>
      </c>
      <c r="O4172" s="2">
        <v>41601</v>
      </c>
      <c r="P4172">
        <v>24</v>
      </c>
      <c r="Q4172" s="1">
        <v>0.05</v>
      </c>
      <c r="R4172">
        <v>262.11</v>
      </c>
      <c r="S4172">
        <v>62.74</v>
      </c>
      <c r="T4172">
        <f t="shared" si="65"/>
        <v>6290.64</v>
      </c>
    </row>
    <row r="4173" spans="1:20" x14ac:dyDescent="0.25">
      <c r="A4173">
        <v>4172</v>
      </c>
      <c r="B4173">
        <v>89184</v>
      </c>
      <c r="C4173" t="s">
        <v>2037</v>
      </c>
      <c r="D4173" t="s">
        <v>578</v>
      </c>
      <c r="E4173" t="s">
        <v>187</v>
      </c>
      <c r="F4173" t="s">
        <v>31</v>
      </c>
      <c r="G4173" t="s">
        <v>23</v>
      </c>
      <c r="H4173" t="s">
        <v>217</v>
      </c>
      <c r="I4173" t="s">
        <v>28</v>
      </c>
      <c r="J4173" t="s">
        <v>72</v>
      </c>
      <c r="K4173" t="s">
        <v>170</v>
      </c>
      <c r="L4173" t="s">
        <v>283</v>
      </c>
      <c r="M4173" t="s">
        <v>35</v>
      </c>
      <c r="N4173" s="2">
        <v>40320</v>
      </c>
      <c r="O4173" s="2">
        <v>40322</v>
      </c>
      <c r="P4173">
        <v>18</v>
      </c>
      <c r="Q4173" s="1">
        <v>0.1</v>
      </c>
      <c r="R4173">
        <v>130.97999999999999</v>
      </c>
      <c r="S4173">
        <v>30</v>
      </c>
      <c r="T4173">
        <f t="shared" si="65"/>
        <v>2357.64</v>
      </c>
    </row>
    <row r="4174" spans="1:20" x14ac:dyDescent="0.25">
      <c r="A4174">
        <v>4173</v>
      </c>
      <c r="B4174">
        <v>89190</v>
      </c>
      <c r="C4174" t="s">
        <v>2037</v>
      </c>
      <c r="D4174" t="s">
        <v>20</v>
      </c>
      <c r="E4174" t="s">
        <v>21</v>
      </c>
      <c r="F4174" t="s">
        <v>31</v>
      </c>
      <c r="G4174" t="s">
        <v>48</v>
      </c>
      <c r="H4174" t="s">
        <v>33</v>
      </c>
      <c r="I4174" t="s">
        <v>28</v>
      </c>
      <c r="J4174" t="s">
        <v>72</v>
      </c>
      <c r="K4174" t="s">
        <v>1114</v>
      </c>
      <c r="L4174" t="s">
        <v>192</v>
      </c>
      <c r="M4174" t="s">
        <v>35</v>
      </c>
      <c r="N4174" s="2">
        <v>41416</v>
      </c>
      <c r="O4174" s="2">
        <v>41420</v>
      </c>
      <c r="P4174">
        <v>6</v>
      </c>
      <c r="Q4174" s="1">
        <v>0.08</v>
      </c>
      <c r="R4174">
        <v>19.98</v>
      </c>
      <c r="S4174">
        <v>4</v>
      </c>
      <c r="T4174">
        <f t="shared" si="65"/>
        <v>119.88</v>
      </c>
    </row>
    <row r="4175" spans="1:20" x14ac:dyDescent="0.25">
      <c r="A4175">
        <v>4174</v>
      </c>
      <c r="B4175">
        <v>88313</v>
      </c>
      <c r="C4175" t="s">
        <v>261</v>
      </c>
      <c r="D4175" t="s">
        <v>20</v>
      </c>
      <c r="E4175" t="s">
        <v>39</v>
      </c>
      <c r="F4175" t="s">
        <v>22</v>
      </c>
      <c r="G4175" t="s">
        <v>41</v>
      </c>
      <c r="H4175" t="s">
        <v>42</v>
      </c>
      <c r="I4175" t="s">
        <v>28</v>
      </c>
      <c r="J4175" t="s">
        <v>72</v>
      </c>
      <c r="K4175" t="s">
        <v>226</v>
      </c>
      <c r="L4175" t="s">
        <v>44</v>
      </c>
      <c r="M4175" t="s">
        <v>190</v>
      </c>
      <c r="N4175" s="2">
        <v>41588</v>
      </c>
      <c r="O4175" s="2">
        <v>41590</v>
      </c>
      <c r="P4175">
        <v>1</v>
      </c>
      <c r="Q4175" s="1">
        <v>0.06</v>
      </c>
      <c r="R4175">
        <v>2.52</v>
      </c>
      <c r="S4175">
        <v>4.28</v>
      </c>
      <c r="T4175">
        <f t="shared" si="65"/>
        <v>2.52</v>
      </c>
    </row>
    <row r="4176" spans="1:20" x14ac:dyDescent="0.25">
      <c r="A4176">
        <v>4175</v>
      </c>
      <c r="B4176">
        <v>85908</v>
      </c>
      <c r="C4176" t="s">
        <v>1446</v>
      </c>
      <c r="D4176" t="s">
        <v>20</v>
      </c>
      <c r="E4176" t="s">
        <v>21</v>
      </c>
      <c r="F4176" t="s">
        <v>22</v>
      </c>
      <c r="G4176" t="s">
        <v>41</v>
      </c>
      <c r="H4176" t="s">
        <v>24</v>
      </c>
      <c r="I4176" t="s">
        <v>28</v>
      </c>
      <c r="J4176" t="s">
        <v>72</v>
      </c>
      <c r="K4176" t="s">
        <v>1447</v>
      </c>
      <c r="L4176" t="s">
        <v>26</v>
      </c>
      <c r="M4176" t="s">
        <v>444</v>
      </c>
      <c r="N4176" s="2">
        <v>40772</v>
      </c>
      <c r="O4176" s="2">
        <v>40774</v>
      </c>
      <c r="P4176">
        <v>15</v>
      </c>
      <c r="Q4176" s="1">
        <v>0.05</v>
      </c>
      <c r="R4176">
        <v>5.98</v>
      </c>
      <c r="S4176">
        <v>4.38</v>
      </c>
      <c r="T4176">
        <f t="shared" si="65"/>
        <v>89.7</v>
      </c>
    </row>
    <row r="4177" spans="1:20" x14ac:dyDescent="0.25">
      <c r="A4177">
        <v>4176</v>
      </c>
      <c r="B4177">
        <v>85908</v>
      </c>
      <c r="C4177" t="s">
        <v>1691</v>
      </c>
      <c r="D4177" t="s">
        <v>20</v>
      </c>
      <c r="E4177" t="s">
        <v>39</v>
      </c>
      <c r="F4177" t="s">
        <v>31</v>
      </c>
      <c r="G4177" t="s">
        <v>41</v>
      </c>
      <c r="H4177" t="s">
        <v>42</v>
      </c>
      <c r="I4177" t="s">
        <v>28</v>
      </c>
      <c r="J4177" t="s">
        <v>72</v>
      </c>
      <c r="K4177" t="s">
        <v>95</v>
      </c>
      <c r="L4177" t="s">
        <v>44</v>
      </c>
      <c r="M4177" t="s">
        <v>279</v>
      </c>
      <c r="N4177" s="2">
        <v>40772</v>
      </c>
      <c r="O4177" s="2">
        <v>40775</v>
      </c>
      <c r="P4177">
        <v>8</v>
      </c>
      <c r="Q4177" s="1">
        <v>0</v>
      </c>
      <c r="R4177">
        <v>7.89</v>
      </c>
      <c r="S4177">
        <v>2.82</v>
      </c>
      <c r="T4177">
        <f t="shared" si="65"/>
        <v>63.12</v>
      </c>
    </row>
    <row r="4178" spans="1:20" x14ac:dyDescent="0.25">
      <c r="A4178">
        <v>4177</v>
      </c>
      <c r="B4178">
        <v>86894</v>
      </c>
      <c r="C4178" t="s">
        <v>1067</v>
      </c>
      <c r="D4178" t="s">
        <v>20</v>
      </c>
      <c r="E4178" t="s">
        <v>39</v>
      </c>
      <c r="F4178" t="s">
        <v>47</v>
      </c>
      <c r="G4178" t="s">
        <v>32</v>
      </c>
      <c r="H4178" t="s">
        <v>78</v>
      </c>
      <c r="I4178" t="s">
        <v>28</v>
      </c>
      <c r="J4178" t="s">
        <v>56</v>
      </c>
      <c r="K4178" t="s">
        <v>55</v>
      </c>
      <c r="L4178" t="s">
        <v>746</v>
      </c>
      <c r="M4178" t="s">
        <v>51</v>
      </c>
      <c r="N4178" s="2">
        <v>41253</v>
      </c>
      <c r="O4178" s="2">
        <v>41254</v>
      </c>
      <c r="P4178">
        <v>10</v>
      </c>
      <c r="Q4178" s="1">
        <v>0.01</v>
      </c>
      <c r="R4178">
        <v>4.4800000000000004</v>
      </c>
      <c r="S4178">
        <v>49</v>
      </c>
      <c r="T4178">
        <f t="shared" si="65"/>
        <v>44.800000000000004</v>
      </c>
    </row>
    <row r="4179" spans="1:20" x14ac:dyDescent="0.25">
      <c r="A4179">
        <v>4178</v>
      </c>
      <c r="B4179">
        <v>86894</v>
      </c>
      <c r="C4179" t="s">
        <v>1067</v>
      </c>
      <c r="D4179" t="s">
        <v>578</v>
      </c>
      <c r="E4179" t="s">
        <v>187</v>
      </c>
      <c r="F4179" t="s">
        <v>47</v>
      </c>
      <c r="G4179" t="s">
        <v>32</v>
      </c>
      <c r="H4179" t="s">
        <v>217</v>
      </c>
      <c r="I4179" t="s">
        <v>28</v>
      </c>
      <c r="J4179" t="s">
        <v>72</v>
      </c>
      <c r="K4179" t="s">
        <v>221</v>
      </c>
      <c r="L4179" t="s">
        <v>283</v>
      </c>
      <c r="M4179" t="s">
        <v>167</v>
      </c>
      <c r="N4179" s="2">
        <v>41253</v>
      </c>
      <c r="O4179" s="2">
        <v>41255</v>
      </c>
      <c r="P4179">
        <v>23</v>
      </c>
      <c r="Q4179" s="1">
        <v>0.02</v>
      </c>
      <c r="R4179">
        <v>130.97999999999999</v>
      </c>
      <c r="S4179">
        <v>30</v>
      </c>
      <c r="T4179">
        <f t="shared" si="65"/>
        <v>3012.54</v>
      </c>
    </row>
    <row r="4180" spans="1:20" x14ac:dyDescent="0.25">
      <c r="A4180">
        <v>4179</v>
      </c>
      <c r="B4180">
        <v>86894</v>
      </c>
      <c r="C4180" t="s">
        <v>1067</v>
      </c>
      <c r="D4180" t="s">
        <v>20</v>
      </c>
      <c r="E4180" t="s">
        <v>21</v>
      </c>
      <c r="F4180" t="s">
        <v>47</v>
      </c>
      <c r="G4180" t="s">
        <v>32</v>
      </c>
      <c r="H4180" t="s">
        <v>24</v>
      </c>
      <c r="I4180" t="s">
        <v>28</v>
      </c>
      <c r="J4180" t="s">
        <v>72</v>
      </c>
      <c r="K4180" t="s">
        <v>1114</v>
      </c>
      <c r="L4180" t="s">
        <v>192</v>
      </c>
      <c r="M4180" t="s">
        <v>51</v>
      </c>
      <c r="N4180" s="2">
        <v>41253</v>
      </c>
      <c r="O4180" s="2">
        <v>41255</v>
      </c>
      <c r="P4180">
        <v>2</v>
      </c>
      <c r="Q4180" s="1">
        <v>0.09</v>
      </c>
      <c r="R4180">
        <v>15.98</v>
      </c>
      <c r="S4180">
        <v>6.5</v>
      </c>
      <c r="T4180">
        <f t="shared" si="65"/>
        <v>31.96</v>
      </c>
    </row>
    <row r="4181" spans="1:20" x14ac:dyDescent="0.25">
      <c r="A4181">
        <v>4180</v>
      </c>
      <c r="B4181">
        <v>86081</v>
      </c>
      <c r="C4181" t="s">
        <v>557</v>
      </c>
      <c r="D4181" t="s">
        <v>20</v>
      </c>
      <c r="E4181" t="s">
        <v>39</v>
      </c>
      <c r="F4181" t="s">
        <v>22</v>
      </c>
      <c r="G4181" t="s">
        <v>32</v>
      </c>
      <c r="H4181" t="s">
        <v>42</v>
      </c>
      <c r="I4181" t="s">
        <v>28</v>
      </c>
      <c r="J4181" t="s">
        <v>56</v>
      </c>
      <c r="K4181" t="s">
        <v>221</v>
      </c>
      <c r="L4181" t="s">
        <v>192</v>
      </c>
      <c r="M4181" t="s">
        <v>398</v>
      </c>
      <c r="N4181" s="2">
        <v>40953</v>
      </c>
      <c r="O4181" s="2">
        <v>40954</v>
      </c>
      <c r="P4181">
        <v>8</v>
      </c>
      <c r="Q4181" s="1">
        <v>0.08</v>
      </c>
      <c r="R4181">
        <v>11.7</v>
      </c>
      <c r="S4181">
        <v>5.63</v>
      </c>
      <c r="T4181">
        <f t="shared" si="65"/>
        <v>93.6</v>
      </c>
    </row>
    <row r="4182" spans="1:20" x14ac:dyDescent="0.25">
      <c r="A4182">
        <v>4181</v>
      </c>
      <c r="B4182">
        <v>86081</v>
      </c>
      <c r="C4182" t="s">
        <v>557</v>
      </c>
      <c r="D4182" t="s">
        <v>38</v>
      </c>
      <c r="E4182" t="s">
        <v>39</v>
      </c>
      <c r="F4182" t="s">
        <v>22</v>
      </c>
      <c r="G4182" t="s">
        <v>32</v>
      </c>
      <c r="H4182" t="s">
        <v>94</v>
      </c>
      <c r="I4182" t="s">
        <v>28</v>
      </c>
      <c r="J4182" t="s">
        <v>72</v>
      </c>
      <c r="K4182" t="s">
        <v>291</v>
      </c>
      <c r="L4182" t="s">
        <v>44</v>
      </c>
      <c r="M4182" t="s">
        <v>173</v>
      </c>
      <c r="N4182" s="2">
        <v>40953</v>
      </c>
      <c r="O4182" s="2">
        <v>40955</v>
      </c>
      <c r="P4182">
        <v>10</v>
      </c>
      <c r="Q4182" s="1">
        <v>0</v>
      </c>
      <c r="R4182">
        <v>2.78</v>
      </c>
      <c r="S4182">
        <v>1.34</v>
      </c>
      <c r="T4182">
        <f t="shared" si="65"/>
        <v>27.799999999999997</v>
      </c>
    </row>
    <row r="4183" spans="1:20" x14ac:dyDescent="0.25">
      <c r="A4183">
        <v>4182</v>
      </c>
      <c r="B4183">
        <v>86081</v>
      </c>
      <c r="C4183" t="s">
        <v>557</v>
      </c>
      <c r="D4183" t="s">
        <v>20</v>
      </c>
      <c r="E4183" t="s">
        <v>39</v>
      </c>
      <c r="F4183" t="s">
        <v>22</v>
      </c>
      <c r="G4183" t="s">
        <v>32</v>
      </c>
      <c r="H4183" t="s">
        <v>54</v>
      </c>
      <c r="I4183" t="s">
        <v>28</v>
      </c>
      <c r="J4183" t="s">
        <v>72</v>
      </c>
      <c r="K4183" t="s">
        <v>43</v>
      </c>
      <c r="L4183" t="s">
        <v>192</v>
      </c>
      <c r="M4183" t="s">
        <v>123</v>
      </c>
      <c r="N4183" s="2">
        <v>40953</v>
      </c>
      <c r="O4183" s="2">
        <v>40955</v>
      </c>
      <c r="P4183">
        <v>8</v>
      </c>
      <c r="Q4183" s="1">
        <v>0.01</v>
      </c>
      <c r="R4183">
        <v>6.98</v>
      </c>
      <c r="S4183">
        <v>9.69</v>
      </c>
      <c r="T4183">
        <f t="shared" si="65"/>
        <v>55.84</v>
      </c>
    </row>
    <row r="4184" spans="1:20" x14ac:dyDescent="0.25">
      <c r="A4184">
        <v>4183</v>
      </c>
      <c r="B4184">
        <v>86081</v>
      </c>
      <c r="C4184" t="s">
        <v>557</v>
      </c>
      <c r="D4184" t="s">
        <v>20</v>
      </c>
      <c r="E4184" t="s">
        <v>21</v>
      </c>
      <c r="F4184" t="s">
        <v>22</v>
      </c>
      <c r="G4184" t="s">
        <v>32</v>
      </c>
      <c r="H4184" t="s">
        <v>33</v>
      </c>
      <c r="I4184" t="s">
        <v>28</v>
      </c>
      <c r="J4184" t="s">
        <v>56</v>
      </c>
      <c r="K4184" t="s">
        <v>201</v>
      </c>
      <c r="L4184" t="s">
        <v>192</v>
      </c>
      <c r="M4184" t="s">
        <v>326</v>
      </c>
      <c r="N4184" s="2">
        <v>40953</v>
      </c>
      <c r="O4184" s="2">
        <v>40955</v>
      </c>
      <c r="P4184">
        <v>7</v>
      </c>
      <c r="Q4184" s="1">
        <v>0.05</v>
      </c>
      <c r="R4184">
        <v>205.99</v>
      </c>
      <c r="S4184">
        <v>3</v>
      </c>
      <c r="T4184">
        <f t="shared" si="65"/>
        <v>1441.93</v>
      </c>
    </row>
    <row r="4185" spans="1:20" x14ac:dyDescent="0.25">
      <c r="A4185">
        <v>4184</v>
      </c>
      <c r="B4185">
        <v>90671</v>
      </c>
      <c r="C4185" t="s">
        <v>1635</v>
      </c>
      <c r="D4185" t="s">
        <v>20</v>
      </c>
      <c r="E4185" t="s">
        <v>21</v>
      </c>
      <c r="F4185" t="s">
        <v>47</v>
      </c>
      <c r="G4185" t="s">
        <v>93</v>
      </c>
      <c r="H4185" t="s">
        <v>24</v>
      </c>
      <c r="I4185" t="s">
        <v>28</v>
      </c>
      <c r="J4185" t="s">
        <v>72</v>
      </c>
      <c r="K4185" t="s">
        <v>198</v>
      </c>
      <c r="L4185" t="s">
        <v>192</v>
      </c>
      <c r="M4185" t="s">
        <v>51</v>
      </c>
      <c r="N4185" s="2">
        <v>41029</v>
      </c>
      <c r="O4185" s="2">
        <v>41030</v>
      </c>
      <c r="P4185">
        <v>1</v>
      </c>
      <c r="Q4185" s="1">
        <v>0.08</v>
      </c>
      <c r="R4185">
        <v>27.48</v>
      </c>
      <c r="S4185">
        <v>4</v>
      </c>
      <c r="T4185">
        <f t="shared" si="65"/>
        <v>27.48</v>
      </c>
    </row>
    <row r="4186" spans="1:20" x14ac:dyDescent="0.25">
      <c r="A4186">
        <v>4185</v>
      </c>
      <c r="B4186">
        <v>88387</v>
      </c>
      <c r="C4186" t="s">
        <v>358</v>
      </c>
      <c r="D4186" t="s">
        <v>20</v>
      </c>
      <c r="E4186" t="s">
        <v>21</v>
      </c>
      <c r="F4186" t="s">
        <v>40</v>
      </c>
      <c r="G4186" t="s">
        <v>23</v>
      </c>
      <c r="H4186" t="s">
        <v>206</v>
      </c>
      <c r="I4186" t="s">
        <v>28</v>
      </c>
      <c r="J4186" t="s">
        <v>72</v>
      </c>
      <c r="K4186" t="s">
        <v>1447</v>
      </c>
      <c r="L4186" t="s">
        <v>26</v>
      </c>
      <c r="M4186" t="s">
        <v>108</v>
      </c>
      <c r="N4186" s="2">
        <v>40238</v>
      </c>
      <c r="O4186" s="2">
        <v>40239</v>
      </c>
      <c r="P4186">
        <v>6</v>
      </c>
      <c r="Q4186" s="1">
        <v>0.09</v>
      </c>
      <c r="R4186">
        <v>28.48</v>
      </c>
      <c r="S4186">
        <v>1.99</v>
      </c>
      <c r="T4186">
        <f t="shared" si="65"/>
        <v>170.88</v>
      </c>
    </row>
    <row r="4187" spans="1:20" x14ac:dyDescent="0.25">
      <c r="A4187">
        <v>4186</v>
      </c>
      <c r="B4187">
        <v>88387</v>
      </c>
      <c r="C4187" t="s">
        <v>358</v>
      </c>
      <c r="D4187" t="s">
        <v>20</v>
      </c>
      <c r="E4187" t="s">
        <v>187</v>
      </c>
      <c r="F4187" t="s">
        <v>40</v>
      </c>
      <c r="G4187" t="s">
        <v>23</v>
      </c>
      <c r="H4187" t="s">
        <v>225</v>
      </c>
      <c r="I4187" t="s">
        <v>28</v>
      </c>
      <c r="J4187" t="s">
        <v>72</v>
      </c>
      <c r="K4187" t="s">
        <v>71</v>
      </c>
      <c r="L4187" t="s">
        <v>192</v>
      </c>
      <c r="M4187" t="s">
        <v>264</v>
      </c>
      <c r="N4187" s="2">
        <v>40238</v>
      </c>
      <c r="O4187" s="2">
        <v>40240</v>
      </c>
      <c r="P4187">
        <v>3</v>
      </c>
      <c r="Q4187" s="1">
        <v>0</v>
      </c>
      <c r="R4187">
        <v>2.08</v>
      </c>
      <c r="S4187">
        <v>5.33</v>
      </c>
      <c r="T4187">
        <f t="shared" si="65"/>
        <v>6.24</v>
      </c>
    </row>
    <row r="4188" spans="1:20" x14ac:dyDescent="0.25">
      <c r="A4188">
        <v>4187</v>
      </c>
      <c r="B4188">
        <v>88387</v>
      </c>
      <c r="C4188" t="s">
        <v>358</v>
      </c>
      <c r="D4188" t="s">
        <v>38</v>
      </c>
      <c r="E4188" t="s">
        <v>21</v>
      </c>
      <c r="F4188" t="s">
        <v>40</v>
      </c>
      <c r="G4188" t="s">
        <v>23</v>
      </c>
      <c r="H4188" t="s">
        <v>203</v>
      </c>
      <c r="I4188" t="s">
        <v>28</v>
      </c>
      <c r="J4188" t="s">
        <v>72</v>
      </c>
      <c r="K4188" t="s">
        <v>1111</v>
      </c>
      <c r="L4188" t="s">
        <v>192</v>
      </c>
      <c r="M4188" t="s">
        <v>370</v>
      </c>
      <c r="N4188" s="2">
        <v>40238</v>
      </c>
      <c r="O4188" s="2">
        <v>40239</v>
      </c>
      <c r="P4188">
        <v>10</v>
      </c>
      <c r="Q4188" s="1">
        <v>0.06</v>
      </c>
      <c r="R4188">
        <v>45.99</v>
      </c>
      <c r="S4188">
        <v>4.99</v>
      </c>
      <c r="T4188">
        <f t="shared" si="65"/>
        <v>459.90000000000003</v>
      </c>
    </row>
    <row r="4189" spans="1:20" x14ac:dyDescent="0.25">
      <c r="A4189">
        <v>4188</v>
      </c>
      <c r="B4189">
        <v>91281</v>
      </c>
      <c r="C4189" t="s">
        <v>212</v>
      </c>
      <c r="D4189" t="s">
        <v>20</v>
      </c>
      <c r="E4189" t="s">
        <v>21</v>
      </c>
      <c r="F4189" t="s">
        <v>31</v>
      </c>
      <c r="G4189" t="s">
        <v>93</v>
      </c>
      <c r="H4189" t="s">
        <v>206</v>
      </c>
      <c r="I4189" t="s">
        <v>28</v>
      </c>
      <c r="J4189" t="s">
        <v>72</v>
      </c>
      <c r="K4189" t="s">
        <v>213</v>
      </c>
      <c r="L4189" t="s">
        <v>26</v>
      </c>
      <c r="M4189" t="s">
        <v>214</v>
      </c>
      <c r="N4189" s="2">
        <v>40693</v>
      </c>
      <c r="O4189" s="2">
        <v>40696</v>
      </c>
      <c r="P4189">
        <v>5</v>
      </c>
      <c r="Q4189" s="1">
        <v>0.01</v>
      </c>
      <c r="R4189">
        <v>1.7</v>
      </c>
      <c r="S4189">
        <v>1.99</v>
      </c>
      <c r="T4189">
        <f t="shared" si="65"/>
        <v>8.5</v>
      </c>
    </row>
    <row r="4190" spans="1:20" x14ac:dyDescent="0.25">
      <c r="A4190">
        <v>4189</v>
      </c>
      <c r="B4190">
        <v>90111</v>
      </c>
      <c r="C4190" t="s">
        <v>1869</v>
      </c>
      <c r="D4190" t="s">
        <v>20</v>
      </c>
      <c r="E4190" t="s">
        <v>39</v>
      </c>
      <c r="F4190" t="s">
        <v>22</v>
      </c>
      <c r="G4190" t="s">
        <v>93</v>
      </c>
      <c r="H4190" t="s">
        <v>49</v>
      </c>
      <c r="I4190" t="s">
        <v>28</v>
      </c>
      <c r="J4190" t="s">
        <v>72</v>
      </c>
      <c r="K4190" t="s">
        <v>113</v>
      </c>
      <c r="L4190" t="s">
        <v>192</v>
      </c>
      <c r="M4190" t="s">
        <v>232</v>
      </c>
      <c r="N4190" s="2">
        <v>40639</v>
      </c>
      <c r="O4190" s="2">
        <v>40640</v>
      </c>
      <c r="P4190">
        <v>8</v>
      </c>
      <c r="Q4190" s="1">
        <v>0.04</v>
      </c>
      <c r="R4190">
        <v>14.03</v>
      </c>
      <c r="S4190">
        <v>9.3699999999999992</v>
      </c>
      <c r="T4190">
        <f t="shared" si="65"/>
        <v>112.24</v>
      </c>
    </row>
    <row r="4191" spans="1:20" x14ac:dyDescent="0.25">
      <c r="A4191">
        <v>4190</v>
      </c>
      <c r="B4191">
        <v>87891</v>
      </c>
      <c r="C4191" t="s">
        <v>600</v>
      </c>
      <c r="D4191" t="s">
        <v>20</v>
      </c>
      <c r="E4191" t="s">
        <v>39</v>
      </c>
      <c r="F4191" t="s">
        <v>31</v>
      </c>
      <c r="G4191" t="s">
        <v>23</v>
      </c>
      <c r="H4191" t="s">
        <v>49</v>
      </c>
      <c r="I4191" t="s">
        <v>28</v>
      </c>
      <c r="J4191" t="s">
        <v>72</v>
      </c>
      <c r="K4191" t="s">
        <v>95</v>
      </c>
      <c r="L4191" t="s">
        <v>44</v>
      </c>
      <c r="M4191" t="s">
        <v>255</v>
      </c>
      <c r="N4191" s="2">
        <v>40799</v>
      </c>
      <c r="O4191" s="2">
        <v>40801</v>
      </c>
      <c r="P4191">
        <v>5</v>
      </c>
      <c r="Q4191" s="1">
        <v>0.03</v>
      </c>
      <c r="R4191">
        <v>6.69</v>
      </c>
      <c r="S4191">
        <v>3.1</v>
      </c>
      <c r="T4191">
        <f t="shared" si="65"/>
        <v>33.450000000000003</v>
      </c>
    </row>
    <row r="4192" spans="1:20" x14ac:dyDescent="0.25">
      <c r="A4192">
        <v>4191</v>
      </c>
      <c r="B4192">
        <v>91286</v>
      </c>
      <c r="C4192" t="s">
        <v>1522</v>
      </c>
      <c r="D4192" t="s">
        <v>20</v>
      </c>
      <c r="E4192" t="s">
        <v>39</v>
      </c>
      <c r="F4192" t="s">
        <v>31</v>
      </c>
      <c r="G4192" t="s">
        <v>93</v>
      </c>
      <c r="H4192" t="s">
        <v>54</v>
      </c>
      <c r="I4192" t="s">
        <v>28</v>
      </c>
      <c r="J4192" t="s">
        <v>72</v>
      </c>
      <c r="K4192" t="s">
        <v>58</v>
      </c>
      <c r="L4192" t="s">
        <v>44</v>
      </c>
      <c r="M4192" t="s">
        <v>35</v>
      </c>
      <c r="N4192" s="2">
        <v>40505</v>
      </c>
      <c r="O4192" s="2">
        <v>40507</v>
      </c>
      <c r="P4192">
        <v>3</v>
      </c>
      <c r="Q4192" s="1">
        <v>0.05</v>
      </c>
      <c r="R4192">
        <v>12.88</v>
      </c>
      <c r="S4192">
        <v>4.59</v>
      </c>
      <c r="T4192">
        <f t="shared" si="65"/>
        <v>38.64</v>
      </c>
    </row>
    <row r="4193" spans="1:20" x14ac:dyDescent="0.25">
      <c r="A4193">
        <v>4192</v>
      </c>
      <c r="B4193">
        <v>86540</v>
      </c>
      <c r="C4193" t="s">
        <v>320</v>
      </c>
      <c r="D4193" t="s">
        <v>20</v>
      </c>
      <c r="E4193" t="s">
        <v>187</v>
      </c>
      <c r="F4193" t="s">
        <v>40</v>
      </c>
      <c r="G4193" t="s">
        <v>32</v>
      </c>
      <c r="H4193" t="s">
        <v>188</v>
      </c>
      <c r="I4193" t="s">
        <v>28</v>
      </c>
      <c r="J4193" t="s">
        <v>72</v>
      </c>
      <c r="K4193" t="s">
        <v>189</v>
      </c>
      <c r="L4193" t="s">
        <v>746</v>
      </c>
      <c r="M4193" t="s">
        <v>59</v>
      </c>
      <c r="N4193" s="2">
        <v>40865</v>
      </c>
      <c r="O4193" s="2">
        <v>40866</v>
      </c>
      <c r="P4193">
        <v>29</v>
      </c>
      <c r="Q4193" s="1">
        <v>7.0000000000000007E-2</v>
      </c>
      <c r="R4193">
        <v>276.2</v>
      </c>
      <c r="S4193">
        <v>24.49</v>
      </c>
      <c r="T4193">
        <f t="shared" si="65"/>
        <v>8009.7999999999993</v>
      </c>
    </row>
    <row r="4194" spans="1:20" x14ac:dyDescent="0.25">
      <c r="A4194">
        <v>4193</v>
      </c>
      <c r="B4194">
        <v>90777</v>
      </c>
      <c r="C4194" t="s">
        <v>895</v>
      </c>
      <c r="D4194" t="s">
        <v>38</v>
      </c>
      <c r="E4194" t="s">
        <v>39</v>
      </c>
      <c r="F4194" t="s">
        <v>47</v>
      </c>
      <c r="G4194" t="s">
        <v>48</v>
      </c>
      <c r="H4194" t="s">
        <v>94</v>
      </c>
      <c r="I4194" t="s">
        <v>28</v>
      </c>
      <c r="J4194" t="s">
        <v>72</v>
      </c>
      <c r="K4194" t="s">
        <v>226</v>
      </c>
      <c r="L4194" t="s">
        <v>192</v>
      </c>
      <c r="M4194" t="s">
        <v>117</v>
      </c>
      <c r="N4194" s="2">
        <v>40832</v>
      </c>
      <c r="O4194" s="2">
        <v>40836</v>
      </c>
      <c r="P4194">
        <v>15</v>
      </c>
      <c r="Q4194" s="1">
        <v>0.03</v>
      </c>
      <c r="R4194">
        <v>304.99</v>
      </c>
      <c r="S4194">
        <v>19.989999999999998</v>
      </c>
      <c r="T4194">
        <f t="shared" si="65"/>
        <v>4574.8500000000004</v>
      </c>
    </row>
    <row r="4195" spans="1:20" x14ac:dyDescent="0.25">
      <c r="A4195">
        <v>4194</v>
      </c>
      <c r="B4195">
        <v>88732</v>
      </c>
      <c r="C4195" t="s">
        <v>599</v>
      </c>
      <c r="D4195" t="s">
        <v>38</v>
      </c>
      <c r="E4195" t="s">
        <v>39</v>
      </c>
      <c r="F4195" t="s">
        <v>47</v>
      </c>
      <c r="G4195" t="s">
        <v>23</v>
      </c>
      <c r="H4195" t="s">
        <v>89</v>
      </c>
      <c r="I4195" t="s">
        <v>28</v>
      </c>
      <c r="J4195" t="s">
        <v>72</v>
      </c>
      <c r="K4195" t="s">
        <v>43</v>
      </c>
      <c r="L4195" t="s">
        <v>192</v>
      </c>
      <c r="M4195" t="s">
        <v>114</v>
      </c>
      <c r="N4195" s="2">
        <v>40719</v>
      </c>
      <c r="O4195" s="2">
        <v>40720</v>
      </c>
      <c r="P4195">
        <v>12</v>
      </c>
      <c r="Q4195" s="1">
        <v>0.06</v>
      </c>
      <c r="R4195">
        <v>4.9800000000000004</v>
      </c>
      <c r="S4195">
        <v>4.72</v>
      </c>
      <c r="T4195">
        <f t="shared" si="65"/>
        <v>59.760000000000005</v>
      </c>
    </row>
    <row r="4196" spans="1:20" x14ac:dyDescent="0.25">
      <c r="A4196">
        <v>4195</v>
      </c>
      <c r="B4196">
        <v>88732</v>
      </c>
      <c r="C4196" t="s">
        <v>1039</v>
      </c>
      <c r="D4196" t="s">
        <v>578</v>
      </c>
      <c r="E4196" t="s">
        <v>187</v>
      </c>
      <c r="F4196" t="s">
        <v>47</v>
      </c>
      <c r="G4196" t="s">
        <v>23</v>
      </c>
      <c r="H4196" t="s">
        <v>225</v>
      </c>
      <c r="I4196" t="s">
        <v>28</v>
      </c>
      <c r="J4196" t="s">
        <v>72</v>
      </c>
      <c r="K4196" t="s">
        <v>116</v>
      </c>
      <c r="L4196" t="s">
        <v>330</v>
      </c>
      <c r="M4196" t="s">
        <v>111</v>
      </c>
      <c r="N4196" s="2">
        <v>40719</v>
      </c>
      <c r="O4196" s="2">
        <v>40722</v>
      </c>
      <c r="P4196">
        <v>9</v>
      </c>
      <c r="Q4196" s="1">
        <v>0.06</v>
      </c>
      <c r="R4196">
        <v>348.21</v>
      </c>
      <c r="S4196">
        <v>40.19</v>
      </c>
      <c r="T4196">
        <f t="shared" si="65"/>
        <v>3133.89</v>
      </c>
    </row>
    <row r="4197" spans="1:20" x14ac:dyDescent="0.25">
      <c r="A4197">
        <v>4196</v>
      </c>
      <c r="B4197">
        <v>88732</v>
      </c>
      <c r="C4197" t="s">
        <v>1039</v>
      </c>
      <c r="D4197" t="s">
        <v>20</v>
      </c>
      <c r="E4197" t="s">
        <v>21</v>
      </c>
      <c r="F4197" t="s">
        <v>47</v>
      </c>
      <c r="G4197" t="s">
        <v>23</v>
      </c>
      <c r="H4197" t="s">
        <v>33</v>
      </c>
      <c r="I4197" t="s">
        <v>28</v>
      </c>
      <c r="J4197" t="s">
        <v>72</v>
      </c>
      <c r="K4197" t="s">
        <v>34</v>
      </c>
      <c r="L4197" t="s">
        <v>44</v>
      </c>
      <c r="M4197" t="s">
        <v>156</v>
      </c>
      <c r="N4197" s="2">
        <v>40719</v>
      </c>
      <c r="O4197" s="2">
        <v>40720</v>
      </c>
      <c r="P4197">
        <v>19</v>
      </c>
      <c r="Q4197" s="1">
        <v>0.02</v>
      </c>
      <c r="R4197">
        <v>35.99</v>
      </c>
      <c r="S4197">
        <v>5.99</v>
      </c>
      <c r="T4197">
        <f t="shared" si="65"/>
        <v>683.81000000000006</v>
      </c>
    </row>
    <row r="4198" spans="1:20" x14ac:dyDescent="0.25">
      <c r="A4198">
        <v>4197</v>
      </c>
      <c r="B4198">
        <v>87663</v>
      </c>
      <c r="C4198" t="s">
        <v>176</v>
      </c>
      <c r="D4198" t="s">
        <v>20</v>
      </c>
      <c r="E4198" t="s">
        <v>39</v>
      </c>
      <c r="F4198" t="s">
        <v>47</v>
      </c>
      <c r="G4198" t="s">
        <v>23</v>
      </c>
      <c r="H4198" t="s">
        <v>42</v>
      </c>
      <c r="I4198" t="s">
        <v>28</v>
      </c>
      <c r="J4198" t="s">
        <v>72</v>
      </c>
      <c r="K4198" t="s">
        <v>119</v>
      </c>
      <c r="L4198" t="s">
        <v>706</v>
      </c>
      <c r="M4198" t="s">
        <v>160</v>
      </c>
      <c r="N4198" s="2">
        <v>41287</v>
      </c>
      <c r="O4198" s="2">
        <v>41288</v>
      </c>
      <c r="P4198">
        <v>8</v>
      </c>
      <c r="Q4198" s="1">
        <v>7.0000000000000007E-2</v>
      </c>
      <c r="R4198">
        <v>11.7</v>
      </c>
      <c r="S4198">
        <v>6.96</v>
      </c>
      <c r="T4198">
        <f t="shared" si="65"/>
        <v>93.6</v>
      </c>
    </row>
    <row r="4199" spans="1:20" x14ac:dyDescent="0.25">
      <c r="A4199">
        <v>4198</v>
      </c>
      <c r="B4199">
        <v>88817</v>
      </c>
      <c r="C4199" t="s">
        <v>360</v>
      </c>
      <c r="D4199" t="s">
        <v>20</v>
      </c>
      <c r="E4199" t="s">
        <v>39</v>
      </c>
      <c r="F4199" t="s">
        <v>31</v>
      </c>
      <c r="G4199" t="s">
        <v>93</v>
      </c>
      <c r="H4199" t="s">
        <v>42</v>
      </c>
      <c r="I4199" t="s">
        <v>28</v>
      </c>
      <c r="J4199" t="s">
        <v>72</v>
      </c>
      <c r="K4199" t="s">
        <v>172</v>
      </c>
      <c r="L4199" t="s">
        <v>192</v>
      </c>
      <c r="M4199" t="s">
        <v>146</v>
      </c>
      <c r="N4199" s="2">
        <v>41307</v>
      </c>
      <c r="O4199" s="2">
        <v>41308</v>
      </c>
      <c r="P4199">
        <v>5</v>
      </c>
      <c r="Q4199" s="1">
        <v>0.04</v>
      </c>
      <c r="R4199">
        <v>6.48</v>
      </c>
      <c r="S4199">
        <v>10.050000000000001</v>
      </c>
      <c r="T4199">
        <f t="shared" si="65"/>
        <v>32.400000000000006</v>
      </c>
    </row>
    <row r="4200" spans="1:20" x14ac:dyDescent="0.25">
      <c r="A4200">
        <v>4199</v>
      </c>
      <c r="B4200">
        <v>89219</v>
      </c>
      <c r="C4200" t="s">
        <v>1500</v>
      </c>
      <c r="D4200" t="s">
        <v>38</v>
      </c>
      <c r="E4200" t="s">
        <v>21</v>
      </c>
      <c r="F4200" t="s">
        <v>22</v>
      </c>
      <c r="G4200" t="s">
        <v>93</v>
      </c>
      <c r="H4200" t="s">
        <v>206</v>
      </c>
      <c r="I4200" t="s">
        <v>28</v>
      </c>
      <c r="J4200" t="s">
        <v>84</v>
      </c>
      <c r="K4200" t="s">
        <v>1243</v>
      </c>
      <c r="L4200" t="s">
        <v>746</v>
      </c>
      <c r="M4200" t="s">
        <v>123</v>
      </c>
      <c r="N4200" s="2">
        <v>40238</v>
      </c>
      <c r="O4200" s="2">
        <v>40241</v>
      </c>
      <c r="P4200">
        <v>1</v>
      </c>
      <c r="Q4200" s="1">
        <v>0.06</v>
      </c>
      <c r="R4200">
        <v>3499.99</v>
      </c>
      <c r="S4200">
        <v>24.49</v>
      </c>
      <c r="T4200">
        <f t="shared" si="65"/>
        <v>3499.99</v>
      </c>
    </row>
    <row r="4201" spans="1:20" x14ac:dyDescent="0.25">
      <c r="A4201">
        <v>4200</v>
      </c>
      <c r="B4201">
        <v>88852</v>
      </c>
      <c r="C4201" t="s">
        <v>1154</v>
      </c>
      <c r="D4201" t="s">
        <v>20</v>
      </c>
      <c r="E4201" t="s">
        <v>39</v>
      </c>
      <c r="F4201" t="s">
        <v>22</v>
      </c>
      <c r="G4201" t="s">
        <v>23</v>
      </c>
      <c r="H4201" t="s">
        <v>89</v>
      </c>
      <c r="I4201" t="s">
        <v>28</v>
      </c>
      <c r="J4201" t="s">
        <v>84</v>
      </c>
      <c r="K4201" t="s">
        <v>82</v>
      </c>
      <c r="L4201" t="s">
        <v>192</v>
      </c>
      <c r="M4201" t="s">
        <v>444</v>
      </c>
      <c r="N4201" s="2">
        <v>40376</v>
      </c>
      <c r="O4201" s="2">
        <v>40377</v>
      </c>
      <c r="P4201">
        <v>6</v>
      </c>
      <c r="Q4201" s="1">
        <v>7.0000000000000007E-2</v>
      </c>
      <c r="R4201">
        <v>4.91</v>
      </c>
      <c r="S4201">
        <v>0.5</v>
      </c>
      <c r="T4201">
        <f t="shared" si="65"/>
        <v>29.46</v>
      </c>
    </row>
    <row r="4202" spans="1:20" x14ac:dyDescent="0.25">
      <c r="A4202">
        <v>4201</v>
      </c>
      <c r="B4202">
        <v>86427</v>
      </c>
      <c r="C4202" t="s">
        <v>251</v>
      </c>
      <c r="D4202" t="s">
        <v>20</v>
      </c>
      <c r="E4202" t="s">
        <v>187</v>
      </c>
      <c r="F4202" t="s">
        <v>31</v>
      </c>
      <c r="G4202" t="s">
        <v>48</v>
      </c>
      <c r="H4202" t="s">
        <v>217</v>
      </c>
      <c r="I4202" t="s">
        <v>28</v>
      </c>
      <c r="J4202" t="s">
        <v>84</v>
      </c>
      <c r="K4202" t="s">
        <v>68</v>
      </c>
      <c r="L4202" t="s">
        <v>26</v>
      </c>
      <c r="M4202" t="s">
        <v>35</v>
      </c>
      <c r="N4202" s="2">
        <v>40530</v>
      </c>
      <c r="O4202" s="2">
        <v>40537</v>
      </c>
      <c r="P4202">
        <v>9</v>
      </c>
      <c r="Q4202" s="1">
        <v>0.09</v>
      </c>
      <c r="R4202">
        <v>12.22</v>
      </c>
      <c r="S4202">
        <v>2.85</v>
      </c>
      <c r="T4202">
        <f t="shared" si="65"/>
        <v>109.98</v>
      </c>
    </row>
    <row r="4203" spans="1:20" x14ac:dyDescent="0.25">
      <c r="A4203">
        <v>4202</v>
      </c>
      <c r="B4203">
        <v>91292</v>
      </c>
      <c r="C4203" t="s">
        <v>2140</v>
      </c>
      <c r="D4203" t="s">
        <v>20</v>
      </c>
      <c r="E4203" t="s">
        <v>39</v>
      </c>
      <c r="F4203" t="s">
        <v>22</v>
      </c>
      <c r="G4203" t="s">
        <v>48</v>
      </c>
      <c r="H4203" t="s">
        <v>61</v>
      </c>
      <c r="I4203" t="s">
        <v>28</v>
      </c>
      <c r="J4203" t="s">
        <v>84</v>
      </c>
      <c r="K4203" t="s">
        <v>291</v>
      </c>
      <c r="L4203" t="s">
        <v>746</v>
      </c>
      <c r="M4203" t="s">
        <v>150</v>
      </c>
      <c r="N4203" s="2">
        <v>41264</v>
      </c>
      <c r="O4203" s="2">
        <v>41271</v>
      </c>
      <c r="P4203">
        <v>15</v>
      </c>
      <c r="Q4203" s="1">
        <v>0.1</v>
      </c>
      <c r="R4203">
        <v>64.650000000000006</v>
      </c>
      <c r="S4203">
        <v>35</v>
      </c>
      <c r="T4203">
        <f t="shared" si="65"/>
        <v>969.75000000000011</v>
      </c>
    </row>
    <row r="4204" spans="1:20" x14ac:dyDescent="0.25">
      <c r="A4204">
        <v>4203</v>
      </c>
      <c r="B4204">
        <v>86945</v>
      </c>
      <c r="C4204" t="s">
        <v>1820</v>
      </c>
      <c r="D4204" t="s">
        <v>20</v>
      </c>
      <c r="E4204" t="s">
        <v>21</v>
      </c>
      <c r="F4204" t="s">
        <v>31</v>
      </c>
      <c r="G4204" t="s">
        <v>93</v>
      </c>
      <c r="H4204" t="s">
        <v>33</v>
      </c>
      <c r="I4204" t="s">
        <v>28</v>
      </c>
      <c r="J4204" t="s">
        <v>84</v>
      </c>
      <c r="K4204" t="s">
        <v>34</v>
      </c>
      <c r="L4204" t="s">
        <v>192</v>
      </c>
      <c r="M4204" t="s">
        <v>139</v>
      </c>
      <c r="N4204" s="2">
        <v>41397</v>
      </c>
      <c r="O4204" s="2">
        <v>41397</v>
      </c>
      <c r="P4204">
        <v>8</v>
      </c>
      <c r="Q4204" s="1">
        <v>0.1</v>
      </c>
      <c r="R4204">
        <v>65.989999999999995</v>
      </c>
      <c r="S4204">
        <v>8.99</v>
      </c>
      <c r="T4204">
        <f t="shared" si="65"/>
        <v>527.91999999999996</v>
      </c>
    </row>
    <row r="4205" spans="1:20" x14ac:dyDescent="0.25">
      <c r="A4205">
        <v>4204</v>
      </c>
      <c r="B4205">
        <v>88527</v>
      </c>
      <c r="C4205" t="s">
        <v>1555</v>
      </c>
      <c r="D4205" t="s">
        <v>578</v>
      </c>
      <c r="E4205" t="s">
        <v>187</v>
      </c>
      <c r="F4205" t="s">
        <v>40</v>
      </c>
      <c r="G4205" t="s">
        <v>93</v>
      </c>
      <c r="H4205" t="s">
        <v>188</v>
      </c>
      <c r="I4205" t="s">
        <v>28</v>
      </c>
      <c r="J4205" t="s">
        <v>84</v>
      </c>
      <c r="K4205" t="s">
        <v>228</v>
      </c>
      <c r="L4205" t="s">
        <v>283</v>
      </c>
      <c r="M4205" t="s">
        <v>59</v>
      </c>
      <c r="N4205" s="2">
        <v>40270</v>
      </c>
      <c r="O4205" s="2">
        <v>40271</v>
      </c>
      <c r="P4205">
        <v>7</v>
      </c>
      <c r="Q4205" s="1">
        <v>0.03</v>
      </c>
      <c r="R4205">
        <v>60.89</v>
      </c>
      <c r="S4205">
        <v>32.409999999999997</v>
      </c>
      <c r="T4205">
        <f t="shared" si="65"/>
        <v>426.23</v>
      </c>
    </row>
    <row r="4206" spans="1:20" x14ac:dyDescent="0.25">
      <c r="A4206">
        <v>4205</v>
      </c>
      <c r="B4206">
        <v>87566</v>
      </c>
      <c r="C4206" t="s">
        <v>829</v>
      </c>
      <c r="D4206" t="s">
        <v>20</v>
      </c>
      <c r="E4206" t="s">
        <v>39</v>
      </c>
      <c r="F4206" t="s">
        <v>31</v>
      </c>
      <c r="G4206" t="s">
        <v>32</v>
      </c>
      <c r="H4206" t="s">
        <v>94</v>
      </c>
      <c r="I4206" t="s">
        <v>28</v>
      </c>
      <c r="J4206" t="s">
        <v>84</v>
      </c>
      <c r="K4206" t="s">
        <v>95</v>
      </c>
      <c r="L4206" t="s">
        <v>706</v>
      </c>
      <c r="M4206" t="s">
        <v>35</v>
      </c>
      <c r="N4206" s="2">
        <v>41548</v>
      </c>
      <c r="O4206" s="2">
        <v>41549</v>
      </c>
      <c r="P4206">
        <v>9</v>
      </c>
      <c r="Q4206" s="1">
        <v>0</v>
      </c>
      <c r="R4206">
        <v>12.44</v>
      </c>
      <c r="S4206">
        <v>6.27</v>
      </c>
      <c r="T4206">
        <f t="shared" si="65"/>
        <v>111.96</v>
      </c>
    </row>
    <row r="4207" spans="1:20" x14ac:dyDescent="0.25">
      <c r="A4207">
        <v>4206</v>
      </c>
      <c r="B4207">
        <v>87566</v>
      </c>
      <c r="C4207" t="s">
        <v>1166</v>
      </c>
      <c r="D4207" t="s">
        <v>20</v>
      </c>
      <c r="E4207" t="s">
        <v>39</v>
      </c>
      <c r="F4207" t="s">
        <v>31</v>
      </c>
      <c r="G4207" t="s">
        <v>32</v>
      </c>
      <c r="H4207" t="s">
        <v>78</v>
      </c>
      <c r="I4207" t="s">
        <v>28</v>
      </c>
      <c r="J4207" t="s">
        <v>84</v>
      </c>
      <c r="K4207" t="s">
        <v>133</v>
      </c>
      <c r="L4207" t="s">
        <v>192</v>
      </c>
      <c r="M4207" t="s">
        <v>35</v>
      </c>
      <c r="N4207" s="2">
        <v>41548</v>
      </c>
      <c r="O4207" s="2">
        <v>41549</v>
      </c>
      <c r="P4207">
        <v>5</v>
      </c>
      <c r="Q4207" s="1">
        <v>0.06</v>
      </c>
      <c r="R4207">
        <v>4.9800000000000004</v>
      </c>
      <c r="S4207">
        <v>5.49</v>
      </c>
      <c r="T4207">
        <f t="shared" si="65"/>
        <v>24.900000000000002</v>
      </c>
    </row>
    <row r="4208" spans="1:20" x14ac:dyDescent="0.25">
      <c r="A4208">
        <v>4207</v>
      </c>
      <c r="B4208">
        <v>89375</v>
      </c>
      <c r="C4208" t="s">
        <v>276</v>
      </c>
      <c r="D4208" t="s">
        <v>38</v>
      </c>
      <c r="E4208" t="s">
        <v>39</v>
      </c>
      <c r="F4208" t="s">
        <v>22</v>
      </c>
      <c r="G4208" t="s">
        <v>23</v>
      </c>
      <c r="H4208" t="s">
        <v>61</v>
      </c>
      <c r="I4208" t="s">
        <v>28</v>
      </c>
      <c r="J4208" t="s">
        <v>84</v>
      </c>
      <c r="K4208" t="s">
        <v>165</v>
      </c>
      <c r="L4208" t="s">
        <v>192</v>
      </c>
      <c r="M4208" t="s">
        <v>80</v>
      </c>
      <c r="N4208" s="2">
        <v>40460</v>
      </c>
      <c r="O4208" s="2">
        <v>40462</v>
      </c>
      <c r="P4208">
        <v>5</v>
      </c>
      <c r="Q4208" s="1">
        <v>0.1</v>
      </c>
      <c r="R4208">
        <v>120.98</v>
      </c>
      <c r="S4208">
        <v>9.07</v>
      </c>
      <c r="T4208">
        <f t="shared" si="65"/>
        <v>604.9</v>
      </c>
    </row>
    <row r="4209" spans="1:20" x14ac:dyDescent="0.25">
      <c r="A4209">
        <v>4208</v>
      </c>
      <c r="B4209">
        <v>89375</v>
      </c>
      <c r="C4209" t="s">
        <v>276</v>
      </c>
      <c r="D4209" t="s">
        <v>38</v>
      </c>
      <c r="E4209" t="s">
        <v>21</v>
      </c>
      <c r="F4209" t="s">
        <v>22</v>
      </c>
      <c r="G4209" t="s">
        <v>23</v>
      </c>
      <c r="H4209" t="s">
        <v>24</v>
      </c>
      <c r="I4209" t="s">
        <v>28</v>
      </c>
      <c r="J4209" t="s">
        <v>84</v>
      </c>
      <c r="K4209" t="s">
        <v>1147</v>
      </c>
      <c r="L4209" t="s">
        <v>192</v>
      </c>
      <c r="M4209" t="s">
        <v>238</v>
      </c>
      <c r="N4209" s="2">
        <v>40460</v>
      </c>
      <c r="O4209" s="2">
        <v>40462</v>
      </c>
      <c r="P4209">
        <v>1</v>
      </c>
      <c r="Q4209" s="1">
        <v>0.02</v>
      </c>
      <c r="R4209">
        <v>152.47999999999999</v>
      </c>
      <c r="S4209">
        <v>6.5</v>
      </c>
      <c r="T4209">
        <f t="shared" si="65"/>
        <v>152.47999999999999</v>
      </c>
    </row>
    <row r="4210" spans="1:20" x14ac:dyDescent="0.25">
      <c r="A4210">
        <v>4209</v>
      </c>
      <c r="B4210">
        <v>88873</v>
      </c>
      <c r="C4210" t="s">
        <v>1605</v>
      </c>
      <c r="D4210" t="s">
        <v>20</v>
      </c>
      <c r="E4210" t="s">
        <v>21</v>
      </c>
      <c r="F4210" t="s">
        <v>31</v>
      </c>
      <c r="G4210" t="s">
        <v>48</v>
      </c>
      <c r="H4210" t="s">
        <v>33</v>
      </c>
      <c r="I4210" t="s">
        <v>28</v>
      </c>
      <c r="J4210" t="s">
        <v>84</v>
      </c>
      <c r="K4210" t="s">
        <v>198</v>
      </c>
      <c r="L4210" t="s">
        <v>26</v>
      </c>
      <c r="M4210" t="s">
        <v>131</v>
      </c>
      <c r="N4210" s="2">
        <v>40709</v>
      </c>
      <c r="O4210" s="2">
        <v>40716</v>
      </c>
      <c r="P4210">
        <v>1</v>
      </c>
      <c r="Q4210" s="1">
        <v>0.01</v>
      </c>
      <c r="R4210">
        <v>10.01</v>
      </c>
      <c r="S4210">
        <v>1.99</v>
      </c>
      <c r="T4210">
        <f t="shared" si="65"/>
        <v>10.01</v>
      </c>
    </row>
    <row r="4211" spans="1:20" x14ac:dyDescent="0.25">
      <c r="A4211">
        <v>4210</v>
      </c>
      <c r="B4211">
        <v>87975</v>
      </c>
      <c r="C4211" t="s">
        <v>1502</v>
      </c>
      <c r="D4211" t="s">
        <v>20</v>
      </c>
      <c r="E4211" t="s">
        <v>39</v>
      </c>
      <c r="F4211" t="s">
        <v>22</v>
      </c>
      <c r="G4211" t="s">
        <v>48</v>
      </c>
      <c r="H4211" t="s">
        <v>49</v>
      </c>
      <c r="I4211" t="s">
        <v>28</v>
      </c>
      <c r="J4211" t="s">
        <v>84</v>
      </c>
      <c r="K4211" t="s">
        <v>43</v>
      </c>
      <c r="L4211" t="s">
        <v>192</v>
      </c>
      <c r="M4211" t="s">
        <v>246</v>
      </c>
      <c r="N4211" s="2">
        <v>40744</v>
      </c>
      <c r="O4211" s="2">
        <v>40751</v>
      </c>
      <c r="P4211">
        <v>6</v>
      </c>
      <c r="Q4211" s="1">
        <v>0.02</v>
      </c>
      <c r="R4211">
        <v>7.68</v>
      </c>
      <c r="S4211">
        <v>6.16</v>
      </c>
      <c r="T4211">
        <f t="shared" si="65"/>
        <v>46.08</v>
      </c>
    </row>
    <row r="4212" spans="1:20" x14ac:dyDescent="0.25">
      <c r="A4212">
        <v>4211</v>
      </c>
      <c r="B4212">
        <v>87975</v>
      </c>
      <c r="C4212" t="s">
        <v>1502</v>
      </c>
      <c r="D4212" t="s">
        <v>20</v>
      </c>
      <c r="E4212" t="s">
        <v>39</v>
      </c>
      <c r="F4212" t="s">
        <v>22</v>
      </c>
      <c r="G4212" t="s">
        <v>48</v>
      </c>
      <c r="H4212" t="s">
        <v>49</v>
      </c>
      <c r="I4212" t="s">
        <v>28</v>
      </c>
      <c r="J4212" t="s">
        <v>84</v>
      </c>
      <c r="K4212" t="s">
        <v>248</v>
      </c>
      <c r="L4212" t="s">
        <v>192</v>
      </c>
      <c r="M4212" t="s">
        <v>80</v>
      </c>
      <c r="N4212" s="2">
        <v>40744</v>
      </c>
      <c r="O4212" s="2">
        <v>40746</v>
      </c>
      <c r="P4212">
        <v>2</v>
      </c>
      <c r="Q4212" s="1">
        <v>0.08</v>
      </c>
      <c r="R4212">
        <v>367.99</v>
      </c>
      <c r="S4212">
        <v>19.989999999999998</v>
      </c>
      <c r="T4212">
        <f t="shared" si="65"/>
        <v>735.98</v>
      </c>
    </row>
    <row r="4213" spans="1:20" x14ac:dyDescent="0.25">
      <c r="A4213">
        <v>4212</v>
      </c>
      <c r="B4213">
        <v>87975</v>
      </c>
      <c r="C4213" t="s">
        <v>1502</v>
      </c>
      <c r="D4213" t="s">
        <v>578</v>
      </c>
      <c r="E4213" t="s">
        <v>187</v>
      </c>
      <c r="F4213" t="s">
        <v>22</v>
      </c>
      <c r="G4213" t="s">
        <v>48</v>
      </c>
      <c r="H4213" t="s">
        <v>217</v>
      </c>
      <c r="I4213" t="s">
        <v>28</v>
      </c>
      <c r="J4213" t="s">
        <v>84</v>
      </c>
      <c r="K4213" t="s">
        <v>170</v>
      </c>
      <c r="L4213" t="s">
        <v>330</v>
      </c>
      <c r="M4213" t="s">
        <v>246</v>
      </c>
      <c r="N4213" s="2">
        <v>40744</v>
      </c>
      <c r="O4213" s="2">
        <v>40751</v>
      </c>
      <c r="P4213">
        <v>3</v>
      </c>
      <c r="Q4213" s="1">
        <v>0.08</v>
      </c>
      <c r="R4213">
        <v>262.11</v>
      </c>
      <c r="S4213">
        <v>62.74</v>
      </c>
      <c r="T4213">
        <f t="shared" si="65"/>
        <v>786.33</v>
      </c>
    </row>
    <row r="4214" spans="1:20" x14ac:dyDescent="0.25">
      <c r="A4214">
        <v>4213</v>
      </c>
      <c r="B4214">
        <v>86885</v>
      </c>
      <c r="C4214" t="s">
        <v>1067</v>
      </c>
      <c r="D4214" t="s">
        <v>20</v>
      </c>
      <c r="E4214" t="s">
        <v>39</v>
      </c>
      <c r="F4214" t="s">
        <v>47</v>
      </c>
      <c r="G4214" t="s">
        <v>93</v>
      </c>
      <c r="H4214" t="s">
        <v>49</v>
      </c>
      <c r="I4214" t="s">
        <v>28</v>
      </c>
      <c r="J4214" t="s">
        <v>84</v>
      </c>
      <c r="K4214" t="s">
        <v>289</v>
      </c>
      <c r="L4214" t="s">
        <v>192</v>
      </c>
      <c r="M4214" t="s">
        <v>114</v>
      </c>
      <c r="N4214" s="2">
        <v>40294</v>
      </c>
      <c r="O4214" s="2">
        <v>40295</v>
      </c>
      <c r="P4214">
        <v>5</v>
      </c>
      <c r="Q4214" s="1">
        <v>0.04</v>
      </c>
      <c r="R4214">
        <v>419.19</v>
      </c>
      <c r="S4214">
        <v>19.989999999999998</v>
      </c>
      <c r="T4214">
        <f t="shared" si="65"/>
        <v>2095.9499999999998</v>
      </c>
    </row>
    <row r="4215" spans="1:20" x14ac:dyDescent="0.25">
      <c r="A4215">
        <v>4214</v>
      </c>
      <c r="B4215">
        <v>89204</v>
      </c>
      <c r="C4215" t="s">
        <v>771</v>
      </c>
      <c r="D4215" t="s">
        <v>20</v>
      </c>
      <c r="E4215" t="s">
        <v>39</v>
      </c>
      <c r="F4215" t="s">
        <v>47</v>
      </c>
      <c r="G4215" t="s">
        <v>23</v>
      </c>
      <c r="H4215" t="s">
        <v>54</v>
      </c>
      <c r="I4215" t="s">
        <v>28</v>
      </c>
      <c r="J4215" t="s">
        <v>84</v>
      </c>
      <c r="K4215" t="s">
        <v>228</v>
      </c>
      <c r="L4215" t="s">
        <v>44</v>
      </c>
      <c r="M4215" t="s">
        <v>51</v>
      </c>
      <c r="N4215" s="2">
        <v>40822</v>
      </c>
      <c r="O4215" s="2">
        <v>40824</v>
      </c>
      <c r="P4215">
        <v>15</v>
      </c>
      <c r="Q4215" s="1">
        <v>0.08</v>
      </c>
      <c r="R4215">
        <v>8.9499999999999993</v>
      </c>
      <c r="S4215">
        <v>2.0099999999999998</v>
      </c>
      <c r="T4215">
        <f t="shared" si="65"/>
        <v>134.25</v>
      </c>
    </row>
    <row r="4216" spans="1:20" x14ac:dyDescent="0.25">
      <c r="A4216">
        <v>4215</v>
      </c>
      <c r="B4216">
        <v>90674</v>
      </c>
      <c r="C4216" t="s">
        <v>1574</v>
      </c>
      <c r="D4216" t="s">
        <v>20</v>
      </c>
      <c r="E4216" t="s">
        <v>187</v>
      </c>
      <c r="F4216" t="s">
        <v>31</v>
      </c>
      <c r="G4216" t="s">
        <v>23</v>
      </c>
      <c r="H4216" t="s">
        <v>188</v>
      </c>
      <c r="I4216" t="s">
        <v>28</v>
      </c>
      <c r="J4216" t="s">
        <v>84</v>
      </c>
      <c r="K4216" t="s">
        <v>170</v>
      </c>
      <c r="L4216" t="s">
        <v>44</v>
      </c>
      <c r="M4216" t="s">
        <v>141</v>
      </c>
      <c r="N4216" s="2">
        <v>40325</v>
      </c>
      <c r="O4216" s="2">
        <v>40326</v>
      </c>
      <c r="P4216">
        <v>18</v>
      </c>
      <c r="Q4216" s="1">
        <v>0.03</v>
      </c>
      <c r="R4216">
        <v>14.2</v>
      </c>
      <c r="S4216">
        <v>5.3</v>
      </c>
      <c r="T4216">
        <f t="shared" si="65"/>
        <v>255.6</v>
      </c>
    </row>
    <row r="4217" spans="1:20" x14ac:dyDescent="0.25">
      <c r="A4217">
        <v>4216</v>
      </c>
      <c r="B4217">
        <v>87825</v>
      </c>
      <c r="C4217" t="s">
        <v>1728</v>
      </c>
      <c r="D4217" t="s">
        <v>20</v>
      </c>
      <c r="E4217" t="s">
        <v>39</v>
      </c>
      <c r="F4217" t="s">
        <v>47</v>
      </c>
      <c r="G4217" t="s">
        <v>93</v>
      </c>
      <c r="H4217" t="s">
        <v>54</v>
      </c>
      <c r="I4217" t="s">
        <v>28</v>
      </c>
      <c r="J4217" t="s">
        <v>84</v>
      </c>
      <c r="K4217" t="s">
        <v>43</v>
      </c>
      <c r="L4217" t="s">
        <v>192</v>
      </c>
      <c r="M4217" t="s">
        <v>167</v>
      </c>
      <c r="N4217" s="2">
        <v>41167</v>
      </c>
      <c r="O4217" s="2">
        <v>41169</v>
      </c>
      <c r="P4217">
        <v>4</v>
      </c>
      <c r="Q4217" s="1">
        <v>0.09</v>
      </c>
      <c r="R4217">
        <v>40.99</v>
      </c>
      <c r="S4217">
        <v>19.989999999999998</v>
      </c>
      <c r="T4217">
        <f t="shared" si="65"/>
        <v>163.96</v>
      </c>
    </row>
    <row r="4218" spans="1:20" x14ac:dyDescent="0.25">
      <c r="A4218">
        <v>4217</v>
      </c>
      <c r="B4218">
        <v>87825</v>
      </c>
      <c r="C4218" t="s">
        <v>1784</v>
      </c>
      <c r="D4218" t="s">
        <v>20</v>
      </c>
      <c r="E4218" t="s">
        <v>39</v>
      </c>
      <c r="F4218" t="s">
        <v>31</v>
      </c>
      <c r="G4218" t="s">
        <v>93</v>
      </c>
      <c r="H4218" t="s">
        <v>61</v>
      </c>
      <c r="I4218" t="s">
        <v>28</v>
      </c>
      <c r="J4218" t="s">
        <v>84</v>
      </c>
      <c r="K4218" t="s">
        <v>248</v>
      </c>
      <c r="L4218" t="s">
        <v>192</v>
      </c>
      <c r="M4218" t="s">
        <v>35</v>
      </c>
      <c r="N4218" s="2">
        <v>41167</v>
      </c>
      <c r="O4218" s="2">
        <v>41167</v>
      </c>
      <c r="P4218">
        <v>9</v>
      </c>
      <c r="Q4218" s="1">
        <v>0.1</v>
      </c>
      <c r="R4218">
        <v>9.7799999999999994</v>
      </c>
      <c r="S4218">
        <v>5.76</v>
      </c>
      <c r="T4218">
        <f t="shared" si="65"/>
        <v>88.02</v>
      </c>
    </row>
    <row r="4219" spans="1:20" x14ac:dyDescent="0.25">
      <c r="A4219">
        <v>4218</v>
      </c>
      <c r="B4219">
        <v>87825</v>
      </c>
      <c r="C4219" t="s">
        <v>1986</v>
      </c>
      <c r="D4219" t="s">
        <v>20</v>
      </c>
      <c r="E4219" t="s">
        <v>39</v>
      </c>
      <c r="F4219" t="s">
        <v>31</v>
      </c>
      <c r="G4219" t="s">
        <v>93</v>
      </c>
      <c r="H4219" t="s">
        <v>89</v>
      </c>
      <c r="I4219" t="s">
        <v>28</v>
      </c>
      <c r="J4219" t="s">
        <v>84</v>
      </c>
      <c r="K4219" t="s">
        <v>82</v>
      </c>
      <c r="L4219" t="s">
        <v>26</v>
      </c>
      <c r="M4219" t="s">
        <v>375</v>
      </c>
      <c r="N4219" s="2">
        <v>41167</v>
      </c>
      <c r="O4219" s="2">
        <v>41169</v>
      </c>
      <c r="P4219">
        <v>19</v>
      </c>
      <c r="Q4219" s="1">
        <v>7.0000000000000007E-2</v>
      </c>
      <c r="R4219">
        <v>15.73</v>
      </c>
      <c r="S4219">
        <v>7.42</v>
      </c>
      <c r="T4219">
        <f t="shared" si="65"/>
        <v>298.87</v>
      </c>
    </row>
    <row r="4220" spans="1:20" x14ac:dyDescent="0.25">
      <c r="A4220">
        <v>4219</v>
      </c>
      <c r="B4220">
        <v>90107</v>
      </c>
      <c r="C4220" t="s">
        <v>689</v>
      </c>
      <c r="D4220" t="s">
        <v>38</v>
      </c>
      <c r="E4220" t="s">
        <v>187</v>
      </c>
      <c r="F4220" t="s">
        <v>22</v>
      </c>
      <c r="G4220" t="s">
        <v>93</v>
      </c>
      <c r="H4220" t="s">
        <v>225</v>
      </c>
      <c r="I4220" t="s">
        <v>28</v>
      </c>
      <c r="J4220" t="s">
        <v>84</v>
      </c>
      <c r="K4220" t="s">
        <v>82</v>
      </c>
      <c r="L4220" t="s">
        <v>26</v>
      </c>
      <c r="M4220" t="s">
        <v>294</v>
      </c>
      <c r="N4220" s="2">
        <v>41008</v>
      </c>
      <c r="O4220" s="2">
        <v>41009</v>
      </c>
      <c r="P4220">
        <v>1</v>
      </c>
      <c r="Q4220" s="1">
        <v>0.02</v>
      </c>
      <c r="R4220">
        <v>6.98</v>
      </c>
      <c r="S4220">
        <v>2.83</v>
      </c>
      <c r="T4220">
        <f t="shared" si="65"/>
        <v>6.98</v>
      </c>
    </row>
    <row r="4221" spans="1:20" x14ac:dyDescent="0.25">
      <c r="A4221">
        <v>4220</v>
      </c>
      <c r="B4221">
        <v>90107</v>
      </c>
      <c r="C4221" t="s">
        <v>620</v>
      </c>
      <c r="D4221" t="s">
        <v>20</v>
      </c>
      <c r="E4221" t="s">
        <v>39</v>
      </c>
      <c r="F4221" t="s">
        <v>22</v>
      </c>
      <c r="G4221" t="s">
        <v>93</v>
      </c>
      <c r="H4221" t="s">
        <v>94</v>
      </c>
      <c r="I4221" t="s">
        <v>28</v>
      </c>
      <c r="J4221" t="s">
        <v>84</v>
      </c>
      <c r="K4221" t="s">
        <v>136</v>
      </c>
      <c r="L4221" t="s">
        <v>44</v>
      </c>
      <c r="M4221" t="s">
        <v>173</v>
      </c>
      <c r="N4221" s="2">
        <v>41008</v>
      </c>
      <c r="O4221" s="2">
        <v>41011</v>
      </c>
      <c r="P4221">
        <v>7</v>
      </c>
      <c r="Q4221" s="1">
        <v>0.01</v>
      </c>
      <c r="R4221">
        <v>5.81</v>
      </c>
      <c r="S4221">
        <v>3.37</v>
      </c>
      <c r="T4221">
        <f t="shared" si="65"/>
        <v>40.669999999999995</v>
      </c>
    </row>
    <row r="4222" spans="1:20" x14ac:dyDescent="0.25">
      <c r="A4222">
        <v>4221</v>
      </c>
      <c r="B4222">
        <v>87153</v>
      </c>
      <c r="C4222" t="s">
        <v>1348</v>
      </c>
      <c r="D4222" t="s">
        <v>578</v>
      </c>
      <c r="E4222" t="s">
        <v>21</v>
      </c>
      <c r="F4222" t="s">
        <v>22</v>
      </c>
      <c r="G4222" t="s">
        <v>93</v>
      </c>
      <c r="H4222" t="s">
        <v>203</v>
      </c>
      <c r="I4222" t="s">
        <v>28</v>
      </c>
      <c r="J4222" t="s">
        <v>84</v>
      </c>
      <c r="K4222" t="s">
        <v>213</v>
      </c>
      <c r="L4222" t="s">
        <v>283</v>
      </c>
      <c r="M4222" t="s">
        <v>86</v>
      </c>
      <c r="N4222" s="2">
        <v>40836</v>
      </c>
      <c r="O4222" s="2">
        <v>40838</v>
      </c>
      <c r="P4222">
        <v>16</v>
      </c>
      <c r="Q4222" s="1">
        <v>0.05</v>
      </c>
      <c r="R4222">
        <v>810.98</v>
      </c>
      <c r="S4222">
        <v>16.059999999999999</v>
      </c>
      <c r="T4222">
        <f t="shared" si="65"/>
        <v>12975.68</v>
      </c>
    </row>
    <row r="4223" spans="1:20" x14ac:dyDescent="0.25">
      <c r="A4223">
        <v>4222</v>
      </c>
      <c r="B4223">
        <v>87471</v>
      </c>
      <c r="C4223" t="s">
        <v>1313</v>
      </c>
      <c r="D4223" t="s">
        <v>20</v>
      </c>
      <c r="E4223" t="s">
        <v>39</v>
      </c>
      <c r="F4223" t="s">
        <v>22</v>
      </c>
      <c r="G4223" t="s">
        <v>93</v>
      </c>
      <c r="H4223" t="s">
        <v>49</v>
      </c>
      <c r="I4223" t="s">
        <v>28</v>
      </c>
      <c r="J4223" t="s">
        <v>84</v>
      </c>
      <c r="K4223" t="s">
        <v>101</v>
      </c>
      <c r="L4223" t="s">
        <v>192</v>
      </c>
      <c r="M4223" t="s">
        <v>123</v>
      </c>
      <c r="N4223" s="2">
        <v>41071</v>
      </c>
      <c r="O4223" s="2">
        <v>41074</v>
      </c>
      <c r="P4223">
        <v>3</v>
      </c>
      <c r="Q4223" s="1">
        <v>7.0000000000000007E-2</v>
      </c>
      <c r="R4223">
        <v>5.38</v>
      </c>
      <c r="S4223">
        <v>7.57</v>
      </c>
      <c r="T4223">
        <f t="shared" si="65"/>
        <v>16.14</v>
      </c>
    </row>
    <row r="4224" spans="1:20" x14ac:dyDescent="0.25">
      <c r="A4224">
        <v>4223</v>
      </c>
      <c r="B4224">
        <v>90843</v>
      </c>
      <c r="C4224" t="s">
        <v>925</v>
      </c>
      <c r="D4224" t="s">
        <v>20</v>
      </c>
      <c r="E4224" t="s">
        <v>187</v>
      </c>
      <c r="F4224" t="s">
        <v>31</v>
      </c>
      <c r="G4224" t="s">
        <v>93</v>
      </c>
      <c r="H4224" t="s">
        <v>219</v>
      </c>
      <c r="I4224" t="s">
        <v>28</v>
      </c>
      <c r="J4224" t="s">
        <v>84</v>
      </c>
      <c r="K4224" t="s">
        <v>68</v>
      </c>
      <c r="L4224" t="s">
        <v>746</v>
      </c>
      <c r="M4224" t="s">
        <v>35</v>
      </c>
      <c r="N4224" s="2">
        <v>41542</v>
      </c>
      <c r="O4224" s="2">
        <v>41543</v>
      </c>
      <c r="P4224">
        <v>22</v>
      </c>
      <c r="Q4224" s="1">
        <v>0.01</v>
      </c>
      <c r="R4224">
        <v>218.08</v>
      </c>
      <c r="S4224">
        <v>18.059999999999999</v>
      </c>
      <c r="T4224">
        <f t="shared" si="65"/>
        <v>4797.76</v>
      </c>
    </row>
    <row r="4225" spans="1:20" x14ac:dyDescent="0.25">
      <c r="A4225">
        <v>4224</v>
      </c>
      <c r="B4225">
        <v>90837</v>
      </c>
      <c r="C4225" t="s">
        <v>925</v>
      </c>
      <c r="D4225" t="s">
        <v>20</v>
      </c>
      <c r="E4225" t="s">
        <v>21</v>
      </c>
      <c r="F4225" t="s">
        <v>31</v>
      </c>
      <c r="G4225" t="s">
        <v>93</v>
      </c>
      <c r="H4225" t="s">
        <v>24</v>
      </c>
      <c r="I4225" t="s">
        <v>28</v>
      </c>
      <c r="J4225" t="s">
        <v>84</v>
      </c>
      <c r="K4225" t="s">
        <v>198</v>
      </c>
      <c r="L4225" t="s">
        <v>26</v>
      </c>
      <c r="M4225" t="s">
        <v>141</v>
      </c>
      <c r="N4225" s="2">
        <v>40446</v>
      </c>
      <c r="O4225" s="2">
        <v>40447</v>
      </c>
      <c r="P4225">
        <v>20</v>
      </c>
      <c r="Q4225" s="1">
        <v>0.04</v>
      </c>
      <c r="R4225">
        <v>4.9800000000000004</v>
      </c>
      <c r="S4225">
        <v>4.62</v>
      </c>
      <c r="T4225">
        <f t="shared" si="65"/>
        <v>99.600000000000009</v>
      </c>
    </row>
    <row r="4226" spans="1:20" x14ac:dyDescent="0.25">
      <c r="A4226">
        <v>4225</v>
      </c>
      <c r="B4226">
        <v>90688</v>
      </c>
      <c r="C4226" t="s">
        <v>1633</v>
      </c>
      <c r="D4226" t="s">
        <v>20</v>
      </c>
      <c r="E4226" t="s">
        <v>187</v>
      </c>
      <c r="F4226" t="s">
        <v>40</v>
      </c>
      <c r="G4226" t="s">
        <v>41</v>
      </c>
      <c r="H4226" t="s">
        <v>217</v>
      </c>
      <c r="I4226" t="s">
        <v>28</v>
      </c>
      <c r="J4226" t="s">
        <v>84</v>
      </c>
      <c r="K4226" t="s">
        <v>189</v>
      </c>
      <c r="L4226" t="s">
        <v>26</v>
      </c>
      <c r="M4226" t="s">
        <v>99</v>
      </c>
      <c r="N4226" s="2">
        <v>41313</v>
      </c>
      <c r="O4226" s="2">
        <v>41315</v>
      </c>
      <c r="P4226">
        <v>5</v>
      </c>
      <c r="Q4226" s="1">
        <v>0.05</v>
      </c>
      <c r="R4226">
        <v>99.23</v>
      </c>
      <c r="S4226">
        <v>8.99</v>
      </c>
      <c r="T4226">
        <f t="shared" si="65"/>
        <v>496.15000000000003</v>
      </c>
    </row>
    <row r="4227" spans="1:20" x14ac:dyDescent="0.25">
      <c r="A4227">
        <v>4226</v>
      </c>
      <c r="B4227">
        <v>90688</v>
      </c>
      <c r="C4227" t="s">
        <v>1633</v>
      </c>
      <c r="D4227" t="s">
        <v>20</v>
      </c>
      <c r="E4227" t="s">
        <v>39</v>
      </c>
      <c r="F4227" t="s">
        <v>40</v>
      </c>
      <c r="G4227" t="s">
        <v>41</v>
      </c>
      <c r="H4227" t="s">
        <v>54</v>
      </c>
      <c r="I4227" t="s">
        <v>28</v>
      </c>
      <c r="J4227" t="s">
        <v>84</v>
      </c>
      <c r="K4227" t="s">
        <v>289</v>
      </c>
      <c r="L4227" t="s">
        <v>44</v>
      </c>
      <c r="M4227" t="s">
        <v>99</v>
      </c>
      <c r="N4227" s="2">
        <v>41313</v>
      </c>
      <c r="O4227" s="2">
        <v>41313</v>
      </c>
      <c r="P4227">
        <v>4</v>
      </c>
      <c r="Q4227" s="1">
        <v>0.02</v>
      </c>
      <c r="R4227">
        <v>7.08</v>
      </c>
      <c r="S4227">
        <v>2.35</v>
      </c>
      <c r="T4227">
        <f t="shared" ref="T4227:T4290" si="66">R4227*P4227</f>
        <v>28.32</v>
      </c>
    </row>
    <row r="4228" spans="1:20" x14ac:dyDescent="0.25">
      <c r="A4228">
        <v>4227</v>
      </c>
      <c r="B4228">
        <v>89543</v>
      </c>
      <c r="C4228" t="s">
        <v>611</v>
      </c>
      <c r="D4228" t="s">
        <v>38</v>
      </c>
      <c r="E4228" t="s">
        <v>21</v>
      </c>
      <c r="F4228" t="s">
        <v>47</v>
      </c>
      <c r="G4228" t="s">
        <v>48</v>
      </c>
      <c r="H4228" t="s">
        <v>206</v>
      </c>
      <c r="I4228" t="s">
        <v>28</v>
      </c>
      <c r="J4228" t="s">
        <v>84</v>
      </c>
      <c r="K4228" t="s">
        <v>201</v>
      </c>
      <c r="L4228" t="s">
        <v>746</v>
      </c>
      <c r="M4228" t="s">
        <v>134</v>
      </c>
      <c r="N4228" s="2">
        <v>40801</v>
      </c>
      <c r="O4228" s="2">
        <v>40808</v>
      </c>
      <c r="P4228">
        <v>21</v>
      </c>
      <c r="Q4228" s="1">
        <v>0</v>
      </c>
      <c r="R4228">
        <v>499.99</v>
      </c>
      <c r="S4228">
        <v>24.49</v>
      </c>
      <c r="T4228">
        <f t="shared" si="66"/>
        <v>10499.79</v>
      </c>
    </row>
    <row r="4229" spans="1:20" x14ac:dyDescent="0.25">
      <c r="A4229">
        <v>4228</v>
      </c>
      <c r="B4229">
        <v>86854</v>
      </c>
      <c r="C4229" t="s">
        <v>1530</v>
      </c>
      <c r="D4229" t="s">
        <v>20</v>
      </c>
      <c r="E4229" t="s">
        <v>39</v>
      </c>
      <c r="F4229" t="s">
        <v>22</v>
      </c>
      <c r="G4229" t="s">
        <v>23</v>
      </c>
      <c r="H4229" t="s">
        <v>89</v>
      </c>
      <c r="I4229" t="s">
        <v>28</v>
      </c>
      <c r="J4229" t="s">
        <v>84</v>
      </c>
      <c r="K4229" t="s">
        <v>181</v>
      </c>
      <c r="L4229" t="s">
        <v>192</v>
      </c>
      <c r="M4229" t="s">
        <v>238</v>
      </c>
      <c r="N4229" s="2">
        <v>41083</v>
      </c>
      <c r="O4229" s="2">
        <v>41085</v>
      </c>
      <c r="P4229">
        <v>11</v>
      </c>
      <c r="Q4229" s="1">
        <v>7.0000000000000007E-2</v>
      </c>
      <c r="R4229">
        <v>6.48</v>
      </c>
      <c r="S4229">
        <v>5.1100000000000003</v>
      </c>
      <c r="T4229">
        <f t="shared" si="66"/>
        <v>71.28</v>
      </c>
    </row>
    <row r="4230" spans="1:20" x14ac:dyDescent="0.25">
      <c r="A4230">
        <v>4229</v>
      </c>
      <c r="B4230">
        <v>86854</v>
      </c>
      <c r="C4230" t="s">
        <v>2357</v>
      </c>
      <c r="D4230" t="s">
        <v>20</v>
      </c>
      <c r="E4230" t="s">
        <v>21</v>
      </c>
      <c r="F4230" t="s">
        <v>31</v>
      </c>
      <c r="G4230" t="s">
        <v>23</v>
      </c>
      <c r="H4230" t="s">
        <v>24</v>
      </c>
      <c r="I4230" t="s">
        <v>28</v>
      </c>
      <c r="J4230" t="s">
        <v>84</v>
      </c>
      <c r="K4230" t="s">
        <v>201</v>
      </c>
      <c r="L4230" t="s">
        <v>192</v>
      </c>
      <c r="M4230" t="s">
        <v>35</v>
      </c>
      <c r="N4230" s="2">
        <v>41083</v>
      </c>
      <c r="O4230" s="2">
        <v>41085</v>
      </c>
      <c r="P4230">
        <v>9</v>
      </c>
      <c r="Q4230" s="1">
        <v>0.1</v>
      </c>
      <c r="R4230">
        <v>80.98</v>
      </c>
      <c r="S4230">
        <v>7.18</v>
      </c>
      <c r="T4230">
        <f t="shared" si="66"/>
        <v>728.82</v>
      </c>
    </row>
    <row r="4231" spans="1:20" x14ac:dyDescent="0.25">
      <c r="A4231">
        <v>4230</v>
      </c>
      <c r="B4231">
        <v>87934</v>
      </c>
      <c r="C4231" t="s">
        <v>519</v>
      </c>
      <c r="D4231" t="s">
        <v>38</v>
      </c>
      <c r="E4231" t="s">
        <v>187</v>
      </c>
      <c r="F4231" t="s">
        <v>40</v>
      </c>
      <c r="G4231" t="s">
        <v>41</v>
      </c>
      <c r="H4231" t="s">
        <v>219</v>
      </c>
      <c r="I4231" t="s">
        <v>28</v>
      </c>
      <c r="J4231" t="s">
        <v>84</v>
      </c>
      <c r="K4231" t="s">
        <v>181</v>
      </c>
      <c r="L4231" t="s">
        <v>746</v>
      </c>
      <c r="M4231" t="s">
        <v>175</v>
      </c>
      <c r="N4231" s="2">
        <v>40319</v>
      </c>
      <c r="O4231" s="2">
        <v>40321</v>
      </c>
      <c r="P4231">
        <v>7</v>
      </c>
      <c r="Q4231" s="1">
        <v>0.06</v>
      </c>
      <c r="R4231">
        <v>218.08</v>
      </c>
      <c r="S4231">
        <v>18.059999999999999</v>
      </c>
      <c r="T4231">
        <f t="shared" si="66"/>
        <v>1526.5600000000002</v>
      </c>
    </row>
    <row r="4232" spans="1:20" x14ac:dyDescent="0.25">
      <c r="A4232">
        <v>4231</v>
      </c>
      <c r="B4232">
        <v>89589</v>
      </c>
      <c r="C4232" t="s">
        <v>408</v>
      </c>
      <c r="D4232" t="s">
        <v>20</v>
      </c>
      <c r="E4232" t="s">
        <v>21</v>
      </c>
      <c r="F4232" t="s">
        <v>47</v>
      </c>
      <c r="G4232" t="s">
        <v>48</v>
      </c>
      <c r="H4232" t="s">
        <v>33</v>
      </c>
      <c r="I4232" t="s">
        <v>28</v>
      </c>
      <c r="J4232" t="s">
        <v>84</v>
      </c>
      <c r="K4232" t="s">
        <v>1447</v>
      </c>
      <c r="L4232" t="s">
        <v>706</v>
      </c>
      <c r="M4232" t="s">
        <v>114</v>
      </c>
      <c r="N4232" s="2">
        <v>41388</v>
      </c>
      <c r="O4232" s="2">
        <v>41393</v>
      </c>
      <c r="P4232">
        <v>3</v>
      </c>
      <c r="Q4232" s="1">
        <v>7.0000000000000007E-2</v>
      </c>
      <c r="R4232">
        <v>96.45</v>
      </c>
      <c r="S4232">
        <v>13.99</v>
      </c>
      <c r="T4232">
        <f t="shared" si="66"/>
        <v>289.35000000000002</v>
      </c>
    </row>
    <row r="4233" spans="1:20" x14ac:dyDescent="0.25">
      <c r="A4233">
        <v>4232</v>
      </c>
      <c r="B4233">
        <v>90749</v>
      </c>
      <c r="C4233" t="s">
        <v>802</v>
      </c>
      <c r="D4233" t="s">
        <v>578</v>
      </c>
      <c r="E4233" t="s">
        <v>187</v>
      </c>
      <c r="F4233" t="s">
        <v>22</v>
      </c>
      <c r="G4233" t="s">
        <v>48</v>
      </c>
      <c r="H4233" t="s">
        <v>225</v>
      </c>
      <c r="I4233" t="s">
        <v>28</v>
      </c>
      <c r="J4233" t="s">
        <v>84</v>
      </c>
      <c r="K4233" t="s">
        <v>116</v>
      </c>
      <c r="L4233" t="s">
        <v>283</v>
      </c>
      <c r="M4233" t="s">
        <v>444</v>
      </c>
      <c r="N4233" s="2">
        <v>41481</v>
      </c>
      <c r="O4233" s="2">
        <v>41483</v>
      </c>
      <c r="P4233">
        <v>6</v>
      </c>
      <c r="Q4233" s="1">
        <v>0.06</v>
      </c>
      <c r="R4233">
        <v>216.6</v>
      </c>
      <c r="S4233">
        <v>64.2</v>
      </c>
      <c r="T4233">
        <f t="shared" si="66"/>
        <v>1299.5999999999999</v>
      </c>
    </row>
    <row r="4234" spans="1:20" x14ac:dyDescent="0.25">
      <c r="A4234">
        <v>4233</v>
      </c>
      <c r="B4234">
        <v>90749</v>
      </c>
      <c r="C4234" t="s">
        <v>802</v>
      </c>
      <c r="D4234" t="s">
        <v>20</v>
      </c>
      <c r="E4234" t="s">
        <v>39</v>
      </c>
      <c r="F4234" t="s">
        <v>22</v>
      </c>
      <c r="G4234" t="s">
        <v>48</v>
      </c>
      <c r="H4234" t="s">
        <v>54</v>
      </c>
      <c r="I4234" t="s">
        <v>28</v>
      </c>
      <c r="J4234" t="s">
        <v>84</v>
      </c>
      <c r="K4234" t="s">
        <v>113</v>
      </c>
      <c r="L4234" t="s">
        <v>192</v>
      </c>
      <c r="M4234" t="s">
        <v>190</v>
      </c>
      <c r="N4234" s="2">
        <v>41481</v>
      </c>
      <c r="O4234" s="2">
        <v>41488</v>
      </c>
      <c r="P4234">
        <v>3</v>
      </c>
      <c r="Q4234" s="1">
        <v>0.03</v>
      </c>
      <c r="R4234">
        <v>16.739999999999998</v>
      </c>
      <c r="S4234">
        <v>7.04</v>
      </c>
      <c r="T4234">
        <f t="shared" si="66"/>
        <v>50.22</v>
      </c>
    </row>
    <row r="4235" spans="1:20" x14ac:dyDescent="0.25">
      <c r="A4235">
        <v>4234</v>
      </c>
      <c r="B4235">
        <v>90862</v>
      </c>
      <c r="C4235" t="s">
        <v>1068</v>
      </c>
      <c r="D4235" t="s">
        <v>20</v>
      </c>
      <c r="E4235" t="s">
        <v>39</v>
      </c>
      <c r="F4235" t="s">
        <v>22</v>
      </c>
      <c r="G4235" t="s">
        <v>41</v>
      </c>
      <c r="H4235" t="s">
        <v>42</v>
      </c>
      <c r="I4235" t="s">
        <v>28</v>
      </c>
      <c r="J4235" t="s">
        <v>84</v>
      </c>
      <c r="K4235" t="s">
        <v>71</v>
      </c>
      <c r="L4235" t="s">
        <v>44</v>
      </c>
      <c r="M4235" t="s">
        <v>27</v>
      </c>
      <c r="N4235" s="2">
        <v>41120</v>
      </c>
      <c r="O4235" s="2">
        <v>41122</v>
      </c>
      <c r="P4235">
        <v>13</v>
      </c>
      <c r="Q4235" s="1">
        <v>0.05</v>
      </c>
      <c r="R4235">
        <v>8.17</v>
      </c>
      <c r="S4235">
        <v>1.69</v>
      </c>
      <c r="T4235">
        <f t="shared" si="66"/>
        <v>106.21</v>
      </c>
    </row>
    <row r="4236" spans="1:20" x14ac:dyDescent="0.25">
      <c r="A4236">
        <v>4235</v>
      </c>
      <c r="B4236">
        <v>90862</v>
      </c>
      <c r="C4236" t="s">
        <v>1068</v>
      </c>
      <c r="D4236" t="s">
        <v>20</v>
      </c>
      <c r="E4236" t="s">
        <v>39</v>
      </c>
      <c r="F4236" t="s">
        <v>22</v>
      </c>
      <c r="G4236" t="s">
        <v>41</v>
      </c>
      <c r="H4236" t="s">
        <v>94</v>
      </c>
      <c r="I4236" t="s">
        <v>28</v>
      </c>
      <c r="J4236" t="s">
        <v>84</v>
      </c>
      <c r="K4236" t="s">
        <v>181</v>
      </c>
      <c r="L4236" t="s">
        <v>26</v>
      </c>
      <c r="M4236" t="s">
        <v>80</v>
      </c>
      <c r="N4236" s="2">
        <v>41120</v>
      </c>
      <c r="O4236" s="2">
        <v>41122</v>
      </c>
      <c r="P4236">
        <v>16</v>
      </c>
      <c r="Q4236" s="1">
        <v>0.02</v>
      </c>
      <c r="R4236">
        <v>11.97</v>
      </c>
      <c r="S4236">
        <v>5.81</v>
      </c>
      <c r="T4236">
        <f t="shared" si="66"/>
        <v>191.52</v>
      </c>
    </row>
    <row r="4237" spans="1:20" x14ac:dyDescent="0.25">
      <c r="A4237">
        <v>4236</v>
      </c>
      <c r="B4237">
        <v>86221</v>
      </c>
      <c r="C4237" t="s">
        <v>1571</v>
      </c>
      <c r="D4237" t="s">
        <v>38</v>
      </c>
      <c r="E4237" t="s">
        <v>39</v>
      </c>
      <c r="F4237" t="s">
        <v>31</v>
      </c>
      <c r="G4237" t="s">
        <v>41</v>
      </c>
      <c r="H4237" t="s">
        <v>94</v>
      </c>
      <c r="I4237" t="s">
        <v>28</v>
      </c>
      <c r="J4237" t="s">
        <v>84</v>
      </c>
      <c r="K4237" t="s">
        <v>289</v>
      </c>
      <c r="L4237" t="s">
        <v>192</v>
      </c>
      <c r="M4237" t="s">
        <v>91</v>
      </c>
      <c r="N4237" s="2">
        <v>40322</v>
      </c>
      <c r="O4237" s="2">
        <v>40323</v>
      </c>
      <c r="P4237">
        <v>3</v>
      </c>
      <c r="Q4237" s="1">
        <v>0.08</v>
      </c>
      <c r="R4237">
        <v>40.98</v>
      </c>
      <c r="S4237">
        <v>7.2</v>
      </c>
      <c r="T4237">
        <f t="shared" si="66"/>
        <v>122.94</v>
      </c>
    </row>
    <row r="4238" spans="1:20" x14ac:dyDescent="0.25">
      <c r="A4238">
        <v>4237</v>
      </c>
      <c r="B4238">
        <v>86221</v>
      </c>
      <c r="C4238" t="s">
        <v>1571</v>
      </c>
      <c r="D4238" t="s">
        <v>38</v>
      </c>
      <c r="E4238" t="s">
        <v>21</v>
      </c>
      <c r="F4238" t="s">
        <v>31</v>
      </c>
      <c r="G4238" t="s">
        <v>41</v>
      </c>
      <c r="H4238" t="s">
        <v>206</v>
      </c>
      <c r="I4238" t="s">
        <v>28</v>
      </c>
      <c r="J4238" t="s">
        <v>84</v>
      </c>
      <c r="K4238" t="s">
        <v>1147</v>
      </c>
      <c r="L4238" t="s">
        <v>26</v>
      </c>
      <c r="M4238" t="s">
        <v>83</v>
      </c>
      <c r="N4238" s="2">
        <v>40322</v>
      </c>
      <c r="O4238" s="2">
        <v>40323</v>
      </c>
      <c r="P4238">
        <v>12</v>
      </c>
      <c r="Q4238" s="1">
        <v>0.08</v>
      </c>
      <c r="R4238">
        <v>8.1199999999999992</v>
      </c>
      <c r="S4238">
        <v>2.83</v>
      </c>
      <c r="T4238">
        <f t="shared" si="66"/>
        <v>97.44</v>
      </c>
    </row>
    <row r="4239" spans="1:20" x14ac:dyDescent="0.25">
      <c r="A4239">
        <v>4238</v>
      </c>
      <c r="B4239">
        <v>86221</v>
      </c>
      <c r="C4239" t="s">
        <v>1571</v>
      </c>
      <c r="D4239" t="s">
        <v>578</v>
      </c>
      <c r="E4239" t="s">
        <v>187</v>
      </c>
      <c r="F4239" t="s">
        <v>31</v>
      </c>
      <c r="G4239" t="s">
        <v>41</v>
      </c>
      <c r="H4239" t="s">
        <v>219</v>
      </c>
      <c r="I4239" t="s">
        <v>28</v>
      </c>
      <c r="J4239" t="s">
        <v>84</v>
      </c>
      <c r="K4239" t="s">
        <v>101</v>
      </c>
      <c r="L4239" t="s">
        <v>330</v>
      </c>
      <c r="M4239" t="s">
        <v>279</v>
      </c>
      <c r="N4239" s="2">
        <v>40322</v>
      </c>
      <c r="O4239" s="2">
        <v>40323</v>
      </c>
      <c r="P4239">
        <v>9</v>
      </c>
      <c r="Q4239" s="1">
        <v>0.02</v>
      </c>
      <c r="R4239">
        <v>262.11</v>
      </c>
      <c r="S4239">
        <v>62.74</v>
      </c>
      <c r="T4239">
        <f t="shared" si="66"/>
        <v>2358.9900000000002</v>
      </c>
    </row>
    <row r="4240" spans="1:20" x14ac:dyDescent="0.25">
      <c r="A4240">
        <v>4239</v>
      </c>
      <c r="B4240">
        <v>88703</v>
      </c>
      <c r="C4240" t="s">
        <v>924</v>
      </c>
      <c r="D4240" t="s">
        <v>20</v>
      </c>
      <c r="E4240" t="s">
        <v>39</v>
      </c>
      <c r="F4240" t="s">
        <v>31</v>
      </c>
      <c r="G4240" t="s">
        <v>23</v>
      </c>
      <c r="H4240" t="s">
        <v>61</v>
      </c>
      <c r="I4240" t="s">
        <v>28</v>
      </c>
      <c r="J4240" t="s">
        <v>84</v>
      </c>
      <c r="K4240" t="s">
        <v>170</v>
      </c>
      <c r="L4240" t="s">
        <v>192</v>
      </c>
      <c r="M4240" t="s">
        <v>35</v>
      </c>
      <c r="N4240" s="2">
        <v>40838</v>
      </c>
      <c r="O4240" s="2">
        <v>40839</v>
      </c>
      <c r="P4240">
        <v>5</v>
      </c>
      <c r="Q4240" s="1">
        <v>0.1</v>
      </c>
      <c r="R4240">
        <v>30.98</v>
      </c>
      <c r="S4240">
        <v>8.74</v>
      </c>
      <c r="T4240">
        <f t="shared" si="66"/>
        <v>154.9</v>
      </c>
    </row>
    <row r="4241" spans="1:20" x14ac:dyDescent="0.25">
      <c r="A4241">
        <v>4240</v>
      </c>
      <c r="B4241">
        <v>86034</v>
      </c>
      <c r="C4241" t="s">
        <v>1215</v>
      </c>
      <c r="D4241" t="s">
        <v>38</v>
      </c>
      <c r="E4241" t="s">
        <v>21</v>
      </c>
      <c r="F4241" t="s">
        <v>22</v>
      </c>
      <c r="G4241" t="s">
        <v>41</v>
      </c>
      <c r="H4241" t="s">
        <v>24</v>
      </c>
      <c r="I4241" t="s">
        <v>28</v>
      </c>
      <c r="J4241" t="s">
        <v>84</v>
      </c>
      <c r="K4241" t="s">
        <v>210</v>
      </c>
      <c r="L4241" t="s">
        <v>192</v>
      </c>
      <c r="M4241" t="s">
        <v>80</v>
      </c>
      <c r="N4241" s="2">
        <v>40649</v>
      </c>
      <c r="O4241" s="2">
        <v>40650</v>
      </c>
      <c r="P4241">
        <v>4</v>
      </c>
      <c r="Q4241" s="1">
        <v>0.03</v>
      </c>
      <c r="R4241">
        <v>39.979999999999997</v>
      </c>
      <c r="S4241">
        <v>7.12</v>
      </c>
      <c r="T4241">
        <f t="shared" si="66"/>
        <v>159.91999999999999</v>
      </c>
    </row>
    <row r="4242" spans="1:20" x14ac:dyDescent="0.25">
      <c r="A4242">
        <v>4241</v>
      </c>
      <c r="B4242">
        <v>86034</v>
      </c>
      <c r="C4242" t="s">
        <v>1215</v>
      </c>
      <c r="D4242" t="s">
        <v>20</v>
      </c>
      <c r="E4242" t="s">
        <v>39</v>
      </c>
      <c r="F4242" t="s">
        <v>22</v>
      </c>
      <c r="G4242" t="s">
        <v>41</v>
      </c>
      <c r="H4242" t="s">
        <v>89</v>
      </c>
      <c r="I4242" t="s">
        <v>28</v>
      </c>
      <c r="J4242" t="s">
        <v>84</v>
      </c>
      <c r="K4242" t="s">
        <v>98</v>
      </c>
      <c r="L4242" t="s">
        <v>192</v>
      </c>
      <c r="M4242" t="s">
        <v>294</v>
      </c>
      <c r="N4242" s="2">
        <v>40649</v>
      </c>
      <c r="O4242" s="2">
        <v>40650</v>
      </c>
      <c r="P4242">
        <v>8</v>
      </c>
      <c r="Q4242" s="1">
        <v>0.03</v>
      </c>
      <c r="R4242">
        <v>4.9800000000000004</v>
      </c>
      <c r="S4242">
        <v>0.49</v>
      </c>
      <c r="T4242">
        <f t="shared" si="66"/>
        <v>39.840000000000003</v>
      </c>
    </row>
    <row r="4243" spans="1:20" x14ac:dyDescent="0.25">
      <c r="A4243">
        <v>4242</v>
      </c>
      <c r="B4243">
        <v>86034</v>
      </c>
      <c r="C4243" t="s">
        <v>1215</v>
      </c>
      <c r="D4243" t="s">
        <v>20</v>
      </c>
      <c r="E4243" t="s">
        <v>39</v>
      </c>
      <c r="F4243" t="s">
        <v>22</v>
      </c>
      <c r="G4243" t="s">
        <v>41</v>
      </c>
      <c r="H4243" t="s">
        <v>78</v>
      </c>
      <c r="I4243" t="s">
        <v>28</v>
      </c>
      <c r="J4243" t="s">
        <v>84</v>
      </c>
      <c r="K4243" t="s">
        <v>62</v>
      </c>
      <c r="L4243" t="s">
        <v>192</v>
      </c>
      <c r="M4243" t="s">
        <v>173</v>
      </c>
      <c r="N4243" s="2">
        <v>40649</v>
      </c>
      <c r="O4243" s="2">
        <v>40649</v>
      </c>
      <c r="P4243">
        <v>5</v>
      </c>
      <c r="Q4243" s="1">
        <v>0.06</v>
      </c>
      <c r="R4243">
        <v>6.48</v>
      </c>
      <c r="S4243">
        <v>8.74</v>
      </c>
      <c r="T4243">
        <f t="shared" si="66"/>
        <v>32.400000000000006</v>
      </c>
    </row>
    <row r="4244" spans="1:20" x14ac:dyDescent="0.25">
      <c r="A4244">
        <v>4243</v>
      </c>
      <c r="B4244">
        <v>89545</v>
      </c>
      <c r="C4244" t="s">
        <v>611</v>
      </c>
      <c r="D4244" t="s">
        <v>20</v>
      </c>
      <c r="E4244" t="s">
        <v>187</v>
      </c>
      <c r="F4244" t="s">
        <v>47</v>
      </c>
      <c r="G4244" t="s">
        <v>41</v>
      </c>
      <c r="H4244" t="s">
        <v>219</v>
      </c>
      <c r="I4244" t="s">
        <v>28</v>
      </c>
      <c r="J4244" t="s">
        <v>84</v>
      </c>
      <c r="K4244" t="s">
        <v>145</v>
      </c>
      <c r="L4244" t="s">
        <v>330</v>
      </c>
      <c r="M4244" t="s">
        <v>117</v>
      </c>
      <c r="N4244" s="2">
        <v>41095</v>
      </c>
      <c r="O4244" s="2">
        <v>41097</v>
      </c>
      <c r="P4244">
        <v>2</v>
      </c>
      <c r="Q4244" s="1">
        <v>0.02</v>
      </c>
      <c r="R4244">
        <v>2.88</v>
      </c>
      <c r="S4244">
        <v>0.5</v>
      </c>
      <c r="T4244">
        <f t="shared" si="66"/>
        <v>5.76</v>
      </c>
    </row>
    <row r="4245" spans="1:20" x14ac:dyDescent="0.25">
      <c r="A4245">
        <v>4244</v>
      </c>
      <c r="B4245">
        <v>88062</v>
      </c>
      <c r="C4245" t="s">
        <v>1702</v>
      </c>
      <c r="D4245" t="s">
        <v>578</v>
      </c>
      <c r="E4245" t="s">
        <v>21</v>
      </c>
      <c r="F4245" t="s">
        <v>47</v>
      </c>
      <c r="G4245" t="s">
        <v>41</v>
      </c>
      <c r="H4245" t="s">
        <v>203</v>
      </c>
      <c r="I4245" t="s">
        <v>28</v>
      </c>
      <c r="J4245" t="s">
        <v>84</v>
      </c>
      <c r="K4245" t="s">
        <v>204</v>
      </c>
      <c r="L4245" t="s">
        <v>283</v>
      </c>
      <c r="M4245" t="s">
        <v>156</v>
      </c>
      <c r="N4245" s="2">
        <v>40633</v>
      </c>
      <c r="O4245" s="2">
        <v>40635</v>
      </c>
      <c r="P4245">
        <v>6</v>
      </c>
      <c r="Q4245" s="1">
        <v>0.05</v>
      </c>
      <c r="R4245">
        <v>115.99</v>
      </c>
      <c r="S4245">
        <v>56.14</v>
      </c>
      <c r="T4245">
        <f t="shared" si="66"/>
        <v>695.93999999999994</v>
      </c>
    </row>
    <row r="4246" spans="1:20" x14ac:dyDescent="0.25">
      <c r="A4246">
        <v>4245</v>
      </c>
      <c r="B4246">
        <v>86281</v>
      </c>
      <c r="C4246" t="s">
        <v>1515</v>
      </c>
      <c r="D4246" t="s">
        <v>20</v>
      </c>
      <c r="E4246" t="s">
        <v>39</v>
      </c>
      <c r="F4246" t="s">
        <v>47</v>
      </c>
      <c r="G4246" t="s">
        <v>23</v>
      </c>
      <c r="H4246" t="s">
        <v>61</v>
      </c>
      <c r="I4246" t="s">
        <v>28</v>
      </c>
      <c r="J4246" t="s">
        <v>84</v>
      </c>
      <c r="K4246" t="s">
        <v>136</v>
      </c>
      <c r="L4246" t="s">
        <v>192</v>
      </c>
      <c r="M4246" t="s">
        <v>167</v>
      </c>
      <c r="N4246" s="2">
        <v>40884</v>
      </c>
      <c r="O4246" s="2">
        <v>40886</v>
      </c>
      <c r="P4246">
        <v>7</v>
      </c>
      <c r="Q4246" s="1">
        <v>0.02</v>
      </c>
      <c r="R4246">
        <v>6.48</v>
      </c>
      <c r="S4246">
        <v>6.81</v>
      </c>
      <c r="T4246">
        <f t="shared" si="66"/>
        <v>45.36</v>
      </c>
    </row>
    <row r="4247" spans="1:20" x14ac:dyDescent="0.25">
      <c r="A4247">
        <v>4246</v>
      </c>
      <c r="B4247">
        <v>86281</v>
      </c>
      <c r="C4247" t="s">
        <v>586</v>
      </c>
      <c r="D4247" t="s">
        <v>20</v>
      </c>
      <c r="E4247" t="s">
        <v>39</v>
      </c>
      <c r="F4247" t="s">
        <v>47</v>
      </c>
      <c r="G4247" t="s">
        <v>23</v>
      </c>
      <c r="H4247" t="s">
        <v>49</v>
      </c>
      <c r="I4247" t="s">
        <v>28</v>
      </c>
      <c r="J4247" t="s">
        <v>52</v>
      </c>
      <c r="K4247" t="s">
        <v>82</v>
      </c>
      <c r="L4247" t="s">
        <v>192</v>
      </c>
      <c r="M4247" t="s">
        <v>117</v>
      </c>
      <c r="N4247" s="2">
        <v>40884</v>
      </c>
      <c r="O4247" s="2">
        <v>40886</v>
      </c>
      <c r="P4247">
        <v>12</v>
      </c>
      <c r="Q4247" s="1">
        <v>0.06</v>
      </c>
      <c r="R4247">
        <v>2.88</v>
      </c>
      <c r="S4247">
        <v>0.99</v>
      </c>
      <c r="T4247">
        <f t="shared" si="66"/>
        <v>34.56</v>
      </c>
    </row>
    <row r="4248" spans="1:20" x14ac:dyDescent="0.25">
      <c r="A4248">
        <v>4247</v>
      </c>
      <c r="B4248">
        <v>90626</v>
      </c>
      <c r="C4248" t="s">
        <v>2250</v>
      </c>
      <c r="D4248" t="s">
        <v>20</v>
      </c>
      <c r="E4248" t="s">
        <v>39</v>
      </c>
      <c r="F4248" t="s">
        <v>31</v>
      </c>
      <c r="G4248" t="s">
        <v>41</v>
      </c>
      <c r="H4248" t="s">
        <v>42</v>
      </c>
      <c r="I4248" t="s">
        <v>28</v>
      </c>
      <c r="J4248" t="s">
        <v>52</v>
      </c>
      <c r="K4248" t="s">
        <v>158</v>
      </c>
      <c r="L4248" t="s">
        <v>192</v>
      </c>
      <c r="M4248" t="s">
        <v>102</v>
      </c>
      <c r="N4248" s="2">
        <v>41290</v>
      </c>
      <c r="O4248" s="2">
        <v>41292</v>
      </c>
      <c r="P4248">
        <v>1</v>
      </c>
      <c r="Q4248" s="1">
        <v>0.02</v>
      </c>
      <c r="R4248">
        <v>48.04</v>
      </c>
      <c r="S4248">
        <v>5.79</v>
      </c>
      <c r="T4248">
        <f t="shared" si="66"/>
        <v>48.04</v>
      </c>
    </row>
    <row r="4249" spans="1:20" x14ac:dyDescent="0.25">
      <c r="A4249">
        <v>4248</v>
      </c>
      <c r="B4249">
        <v>90626</v>
      </c>
      <c r="C4249" t="s">
        <v>840</v>
      </c>
      <c r="D4249" t="s">
        <v>38</v>
      </c>
      <c r="E4249" t="s">
        <v>39</v>
      </c>
      <c r="F4249" t="s">
        <v>31</v>
      </c>
      <c r="G4249" t="s">
        <v>41</v>
      </c>
      <c r="H4249" t="s">
        <v>49</v>
      </c>
      <c r="I4249" t="s">
        <v>28</v>
      </c>
      <c r="J4249" t="s">
        <v>52</v>
      </c>
      <c r="K4249" t="s">
        <v>172</v>
      </c>
      <c r="L4249" t="s">
        <v>44</v>
      </c>
      <c r="M4249" t="s">
        <v>35</v>
      </c>
      <c r="N4249" s="2">
        <v>41290</v>
      </c>
      <c r="O4249" s="2">
        <v>41292</v>
      </c>
      <c r="P4249">
        <v>4</v>
      </c>
      <c r="Q4249" s="1">
        <v>0.09</v>
      </c>
      <c r="R4249">
        <v>3.6</v>
      </c>
      <c r="S4249">
        <v>2.2000000000000002</v>
      </c>
      <c r="T4249">
        <f t="shared" si="66"/>
        <v>14.4</v>
      </c>
    </row>
    <row r="4250" spans="1:20" x14ac:dyDescent="0.25">
      <c r="A4250">
        <v>4249</v>
      </c>
      <c r="B4250">
        <v>88273</v>
      </c>
      <c r="C4250" t="s">
        <v>363</v>
      </c>
      <c r="D4250" t="s">
        <v>578</v>
      </c>
      <c r="E4250" t="s">
        <v>39</v>
      </c>
      <c r="F4250" t="s">
        <v>22</v>
      </c>
      <c r="G4250" t="s">
        <v>48</v>
      </c>
      <c r="H4250" t="s">
        <v>89</v>
      </c>
      <c r="I4250" t="s">
        <v>28</v>
      </c>
      <c r="J4250" t="s">
        <v>52</v>
      </c>
      <c r="K4250" t="s">
        <v>79</v>
      </c>
      <c r="L4250" t="s">
        <v>283</v>
      </c>
      <c r="M4250" t="s">
        <v>326</v>
      </c>
      <c r="N4250" s="2">
        <v>40981</v>
      </c>
      <c r="O4250" s="2">
        <v>40985</v>
      </c>
      <c r="P4250">
        <v>6</v>
      </c>
      <c r="Q4250" s="1">
        <v>0.04</v>
      </c>
      <c r="R4250">
        <v>68.81</v>
      </c>
      <c r="S4250">
        <v>60</v>
      </c>
      <c r="T4250">
        <f t="shared" si="66"/>
        <v>412.86</v>
      </c>
    </row>
    <row r="4251" spans="1:20" x14ac:dyDescent="0.25">
      <c r="A4251">
        <v>4250</v>
      </c>
      <c r="B4251">
        <v>88273</v>
      </c>
      <c r="C4251" t="s">
        <v>363</v>
      </c>
      <c r="D4251" t="s">
        <v>38</v>
      </c>
      <c r="E4251" t="s">
        <v>21</v>
      </c>
      <c r="F4251" t="s">
        <v>22</v>
      </c>
      <c r="G4251" t="s">
        <v>48</v>
      </c>
      <c r="H4251" t="s">
        <v>24</v>
      </c>
      <c r="I4251" t="s">
        <v>28</v>
      </c>
      <c r="J4251" t="s">
        <v>52</v>
      </c>
      <c r="K4251" t="s">
        <v>213</v>
      </c>
      <c r="L4251" t="s">
        <v>192</v>
      </c>
      <c r="M4251" t="s">
        <v>80</v>
      </c>
      <c r="N4251" s="2">
        <v>40981</v>
      </c>
      <c r="O4251" s="2">
        <v>40986</v>
      </c>
      <c r="P4251">
        <v>12</v>
      </c>
      <c r="Q4251" s="1">
        <v>0.05</v>
      </c>
      <c r="R4251">
        <v>195.99</v>
      </c>
      <c r="S4251">
        <v>3.99</v>
      </c>
      <c r="T4251">
        <f t="shared" si="66"/>
        <v>2351.88</v>
      </c>
    </row>
    <row r="4252" spans="1:20" x14ac:dyDescent="0.25">
      <c r="A4252">
        <v>4251</v>
      </c>
      <c r="B4252">
        <v>88363</v>
      </c>
      <c r="C4252" t="s">
        <v>435</v>
      </c>
      <c r="D4252" t="s">
        <v>578</v>
      </c>
      <c r="E4252" t="s">
        <v>21</v>
      </c>
      <c r="F4252" t="s">
        <v>47</v>
      </c>
      <c r="G4252" t="s">
        <v>41</v>
      </c>
      <c r="H4252" t="s">
        <v>206</v>
      </c>
      <c r="I4252" t="s">
        <v>28</v>
      </c>
      <c r="J4252" t="s">
        <v>52</v>
      </c>
      <c r="K4252" t="s">
        <v>1111</v>
      </c>
      <c r="L4252" t="s">
        <v>283</v>
      </c>
      <c r="M4252" t="s">
        <v>167</v>
      </c>
      <c r="N4252" s="2">
        <v>40850</v>
      </c>
      <c r="O4252" s="2">
        <v>40851</v>
      </c>
      <c r="P4252">
        <v>1</v>
      </c>
      <c r="Q4252" s="1">
        <v>0.09</v>
      </c>
      <c r="R4252">
        <v>808.49</v>
      </c>
      <c r="S4252">
        <v>55.3</v>
      </c>
      <c r="T4252">
        <f t="shared" si="66"/>
        <v>808.49</v>
      </c>
    </row>
    <row r="4253" spans="1:20" x14ac:dyDescent="0.25">
      <c r="A4253">
        <v>4252</v>
      </c>
      <c r="B4253">
        <v>87666</v>
      </c>
      <c r="C4253" t="s">
        <v>1423</v>
      </c>
      <c r="D4253" t="s">
        <v>20</v>
      </c>
      <c r="E4253" t="s">
        <v>39</v>
      </c>
      <c r="F4253" t="s">
        <v>47</v>
      </c>
      <c r="G4253" t="s">
        <v>23</v>
      </c>
      <c r="H4253" t="s">
        <v>78</v>
      </c>
      <c r="I4253" t="s">
        <v>28</v>
      </c>
      <c r="J4253" t="s">
        <v>52</v>
      </c>
      <c r="K4253" t="s">
        <v>74</v>
      </c>
      <c r="L4253" t="s">
        <v>706</v>
      </c>
      <c r="M4253" t="s">
        <v>114</v>
      </c>
      <c r="N4253" s="2">
        <v>41457</v>
      </c>
      <c r="O4253" s="2">
        <v>41459</v>
      </c>
      <c r="P4253">
        <v>7</v>
      </c>
      <c r="Q4253" s="1">
        <v>0.06</v>
      </c>
      <c r="R4253">
        <v>25.98</v>
      </c>
      <c r="S4253">
        <v>5.37</v>
      </c>
      <c r="T4253">
        <f t="shared" si="66"/>
        <v>181.86</v>
      </c>
    </row>
    <row r="4254" spans="1:20" x14ac:dyDescent="0.25">
      <c r="A4254">
        <v>4253</v>
      </c>
      <c r="B4254">
        <v>87666</v>
      </c>
      <c r="C4254" t="s">
        <v>1423</v>
      </c>
      <c r="D4254" t="s">
        <v>20</v>
      </c>
      <c r="E4254" t="s">
        <v>39</v>
      </c>
      <c r="F4254" t="s">
        <v>47</v>
      </c>
      <c r="G4254" t="s">
        <v>23</v>
      </c>
      <c r="H4254" t="s">
        <v>89</v>
      </c>
      <c r="I4254" t="s">
        <v>28</v>
      </c>
      <c r="J4254" t="s">
        <v>52</v>
      </c>
      <c r="K4254" t="s">
        <v>79</v>
      </c>
      <c r="L4254" t="s">
        <v>192</v>
      </c>
      <c r="M4254" t="s">
        <v>167</v>
      </c>
      <c r="N4254" s="2">
        <v>41457</v>
      </c>
      <c r="O4254" s="2">
        <v>41459</v>
      </c>
      <c r="P4254">
        <v>12</v>
      </c>
      <c r="Q4254" s="1">
        <v>0.05</v>
      </c>
      <c r="R4254">
        <v>155.06</v>
      </c>
      <c r="S4254">
        <v>7.07</v>
      </c>
      <c r="T4254">
        <f t="shared" si="66"/>
        <v>1860.72</v>
      </c>
    </row>
    <row r="4255" spans="1:20" x14ac:dyDescent="0.25">
      <c r="A4255">
        <v>4254</v>
      </c>
      <c r="B4255">
        <v>87657</v>
      </c>
      <c r="C4255" t="s">
        <v>1423</v>
      </c>
      <c r="D4255" t="s">
        <v>20</v>
      </c>
      <c r="E4255" t="s">
        <v>21</v>
      </c>
      <c r="F4255" t="s">
        <v>47</v>
      </c>
      <c r="G4255" t="s">
        <v>41</v>
      </c>
      <c r="H4255" t="s">
        <v>206</v>
      </c>
      <c r="I4255" t="s">
        <v>28</v>
      </c>
      <c r="J4255" t="s">
        <v>52</v>
      </c>
      <c r="K4255" t="s">
        <v>1111</v>
      </c>
      <c r="L4255" t="s">
        <v>26</v>
      </c>
      <c r="M4255" t="s">
        <v>156</v>
      </c>
      <c r="N4255" s="2">
        <v>41017</v>
      </c>
      <c r="O4255" s="2">
        <v>41019</v>
      </c>
      <c r="P4255">
        <v>1</v>
      </c>
      <c r="Q4255" s="1">
        <v>0.02</v>
      </c>
      <c r="R4255">
        <v>5.98</v>
      </c>
      <c r="S4255">
        <v>3.85</v>
      </c>
      <c r="T4255">
        <f t="shared" si="66"/>
        <v>5.98</v>
      </c>
    </row>
    <row r="4256" spans="1:20" x14ac:dyDescent="0.25">
      <c r="A4256">
        <v>4255</v>
      </c>
      <c r="B4256">
        <v>87657</v>
      </c>
      <c r="C4256" t="s">
        <v>1423</v>
      </c>
      <c r="D4256" t="s">
        <v>20</v>
      </c>
      <c r="E4256" t="s">
        <v>39</v>
      </c>
      <c r="F4256" t="s">
        <v>47</v>
      </c>
      <c r="G4256" t="s">
        <v>41</v>
      </c>
      <c r="H4256" t="s">
        <v>42</v>
      </c>
      <c r="I4256" t="s">
        <v>28</v>
      </c>
      <c r="J4256" t="s">
        <v>52</v>
      </c>
      <c r="K4256" t="s">
        <v>231</v>
      </c>
      <c r="L4256" t="s">
        <v>192</v>
      </c>
      <c r="M4256" t="s">
        <v>167</v>
      </c>
      <c r="N4256" s="2">
        <v>41017</v>
      </c>
      <c r="O4256" s="2">
        <v>41019</v>
      </c>
      <c r="P4256">
        <v>1</v>
      </c>
      <c r="Q4256" s="1">
        <v>0.05</v>
      </c>
      <c r="R4256">
        <v>5.98</v>
      </c>
      <c r="S4256">
        <v>5.2</v>
      </c>
      <c r="T4256">
        <f t="shared" si="66"/>
        <v>5.98</v>
      </c>
    </row>
    <row r="4257" spans="1:20" x14ac:dyDescent="0.25">
      <c r="A4257">
        <v>4256</v>
      </c>
      <c r="B4257">
        <v>89246</v>
      </c>
      <c r="C4257" t="s">
        <v>775</v>
      </c>
      <c r="D4257" t="s">
        <v>20</v>
      </c>
      <c r="E4257" t="s">
        <v>39</v>
      </c>
      <c r="F4257" t="s">
        <v>40</v>
      </c>
      <c r="G4257" t="s">
        <v>32</v>
      </c>
      <c r="H4257" t="s">
        <v>61</v>
      </c>
      <c r="I4257" t="s">
        <v>28</v>
      </c>
      <c r="J4257" t="s">
        <v>52</v>
      </c>
      <c r="K4257" t="s">
        <v>116</v>
      </c>
      <c r="L4257" t="s">
        <v>192</v>
      </c>
      <c r="M4257" t="s">
        <v>342</v>
      </c>
      <c r="N4257" s="2">
        <v>41445</v>
      </c>
      <c r="O4257" s="2">
        <v>41447</v>
      </c>
      <c r="P4257">
        <v>15</v>
      </c>
      <c r="Q4257" s="1">
        <v>0.09</v>
      </c>
      <c r="R4257">
        <v>6.48</v>
      </c>
      <c r="S4257">
        <v>6.22</v>
      </c>
      <c r="T4257">
        <f t="shared" si="66"/>
        <v>97.2</v>
      </c>
    </row>
    <row r="4258" spans="1:20" x14ac:dyDescent="0.25">
      <c r="A4258">
        <v>4257</v>
      </c>
      <c r="B4258">
        <v>89484</v>
      </c>
      <c r="C4258" t="s">
        <v>1116</v>
      </c>
      <c r="D4258" t="s">
        <v>578</v>
      </c>
      <c r="E4258" t="s">
        <v>21</v>
      </c>
      <c r="F4258" t="s">
        <v>40</v>
      </c>
      <c r="G4258" t="s">
        <v>41</v>
      </c>
      <c r="H4258" t="s">
        <v>206</v>
      </c>
      <c r="I4258" t="s">
        <v>28</v>
      </c>
      <c r="J4258" t="s">
        <v>52</v>
      </c>
      <c r="K4258" t="s">
        <v>208</v>
      </c>
      <c r="L4258" t="s">
        <v>283</v>
      </c>
      <c r="M4258" t="s">
        <v>638</v>
      </c>
      <c r="N4258" s="2">
        <v>40801</v>
      </c>
      <c r="O4258" s="2">
        <v>40802</v>
      </c>
      <c r="P4258">
        <v>18</v>
      </c>
      <c r="Q4258" s="1">
        <v>0.03</v>
      </c>
      <c r="R4258">
        <v>145.44999999999999</v>
      </c>
      <c r="S4258">
        <v>17.850000000000001</v>
      </c>
      <c r="T4258">
        <f t="shared" si="66"/>
        <v>2618.1</v>
      </c>
    </row>
    <row r="4259" spans="1:20" x14ac:dyDescent="0.25">
      <c r="A4259">
        <v>4258</v>
      </c>
      <c r="B4259">
        <v>91294</v>
      </c>
      <c r="C4259" t="s">
        <v>1310</v>
      </c>
      <c r="D4259" t="s">
        <v>20</v>
      </c>
      <c r="E4259" t="s">
        <v>21</v>
      </c>
      <c r="F4259" t="s">
        <v>47</v>
      </c>
      <c r="G4259" t="s">
        <v>48</v>
      </c>
      <c r="H4259" t="s">
        <v>33</v>
      </c>
      <c r="I4259" t="s">
        <v>28</v>
      </c>
      <c r="J4259" t="s">
        <v>52</v>
      </c>
      <c r="K4259" t="s">
        <v>201</v>
      </c>
      <c r="L4259" t="s">
        <v>706</v>
      </c>
      <c r="M4259" t="s">
        <v>134</v>
      </c>
      <c r="N4259" s="2">
        <v>40903</v>
      </c>
      <c r="O4259" s="2">
        <v>40927</v>
      </c>
      <c r="P4259">
        <v>2</v>
      </c>
      <c r="Q4259" s="1">
        <v>0.05</v>
      </c>
      <c r="R4259">
        <v>7.99</v>
      </c>
      <c r="S4259">
        <v>5.03</v>
      </c>
      <c r="T4259">
        <f t="shared" si="66"/>
        <v>15.98</v>
      </c>
    </row>
    <row r="4260" spans="1:20" x14ac:dyDescent="0.25">
      <c r="A4260">
        <v>4259</v>
      </c>
      <c r="B4260">
        <v>91294</v>
      </c>
      <c r="C4260" t="s">
        <v>1310</v>
      </c>
      <c r="D4260" t="s">
        <v>20</v>
      </c>
      <c r="E4260" t="s">
        <v>21</v>
      </c>
      <c r="F4260" t="s">
        <v>47</v>
      </c>
      <c r="G4260" t="s">
        <v>48</v>
      </c>
      <c r="H4260" t="s">
        <v>206</v>
      </c>
      <c r="I4260" t="s">
        <v>28</v>
      </c>
      <c r="J4260" t="s">
        <v>52</v>
      </c>
      <c r="K4260" t="s">
        <v>1447</v>
      </c>
      <c r="L4260" t="s">
        <v>192</v>
      </c>
      <c r="M4260" t="s">
        <v>117</v>
      </c>
      <c r="N4260" s="2">
        <v>40903</v>
      </c>
      <c r="O4260" s="2">
        <v>40907</v>
      </c>
      <c r="P4260">
        <v>22</v>
      </c>
      <c r="Q4260" s="1">
        <v>0.05</v>
      </c>
      <c r="R4260">
        <v>125.99</v>
      </c>
      <c r="S4260">
        <v>8.99</v>
      </c>
      <c r="T4260">
        <f t="shared" si="66"/>
        <v>2771.7799999999997</v>
      </c>
    </row>
    <row r="4261" spans="1:20" x14ac:dyDescent="0.25">
      <c r="A4261">
        <v>4260</v>
      </c>
      <c r="B4261">
        <v>85962</v>
      </c>
      <c r="C4261" t="s">
        <v>1424</v>
      </c>
      <c r="D4261" t="s">
        <v>20</v>
      </c>
      <c r="E4261" t="s">
        <v>39</v>
      </c>
      <c r="F4261" t="s">
        <v>22</v>
      </c>
      <c r="G4261" t="s">
        <v>93</v>
      </c>
      <c r="H4261" t="s">
        <v>61</v>
      </c>
      <c r="I4261" t="s">
        <v>28</v>
      </c>
      <c r="J4261" t="s">
        <v>52</v>
      </c>
      <c r="K4261" t="s">
        <v>68</v>
      </c>
      <c r="L4261" t="s">
        <v>706</v>
      </c>
      <c r="M4261" t="s">
        <v>331</v>
      </c>
      <c r="N4261" s="2">
        <v>41491</v>
      </c>
      <c r="O4261" s="2">
        <v>41492</v>
      </c>
      <c r="P4261">
        <v>22</v>
      </c>
      <c r="Q4261" s="1">
        <v>0.04</v>
      </c>
      <c r="R4261">
        <v>14.42</v>
      </c>
      <c r="S4261">
        <v>6.75</v>
      </c>
      <c r="T4261">
        <f t="shared" si="66"/>
        <v>317.24</v>
      </c>
    </row>
    <row r="4262" spans="1:20" x14ac:dyDescent="0.25">
      <c r="A4262">
        <v>4261</v>
      </c>
      <c r="B4262">
        <v>85950</v>
      </c>
      <c r="C4262" t="s">
        <v>1424</v>
      </c>
      <c r="D4262" t="s">
        <v>20</v>
      </c>
      <c r="E4262" t="s">
        <v>39</v>
      </c>
      <c r="F4262" t="s">
        <v>22</v>
      </c>
      <c r="G4262" t="s">
        <v>93</v>
      </c>
      <c r="H4262" t="s">
        <v>78</v>
      </c>
      <c r="I4262" t="s">
        <v>28</v>
      </c>
      <c r="J4262" t="s">
        <v>52</v>
      </c>
      <c r="K4262" t="s">
        <v>95</v>
      </c>
      <c r="L4262" t="s">
        <v>192</v>
      </c>
      <c r="M4262" t="s">
        <v>27</v>
      </c>
      <c r="N4262" s="2">
        <v>40395</v>
      </c>
      <c r="O4262" s="2">
        <v>40397</v>
      </c>
      <c r="P4262">
        <v>14</v>
      </c>
      <c r="Q4262" s="1">
        <v>0.04</v>
      </c>
      <c r="R4262">
        <v>5.98</v>
      </c>
      <c r="S4262">
        <v>5.79</v>
      </c>
      <c r="T4262">
        <f t="shared" si="66"/>
        <v>83.72</v>
      </c>
    </row>
    <row r="4263" spans="1:20" x14ac:dyDescent="0.25">
      <c r="A4263">
        <v>4262</v>
      </c>
      <c r="B4263">
        <v>85962</v>
      </c>
      <c r="C4263" t="s">
        <v>1424</v>
      </c>
      <c r="D4263" t="s">
        <v>20</v>
      </c>
      <c r="E4263" t="s">
        <v>21</v>
      </c>
      <c r="F4263" t="s">
        <v>22</v>
      </c>
      <c r="G4263" t="s">
        <v>93</v>
      </c>
      <c r="H4263" t="s">
        <v>206</v>
      </c>
      <c r="I4263" t="s">
        <v>28</v>
      </c>
      <c r="J4263" t="s">
        <v>52</v>
      </c>
      <c r="K4263" t="s">
        <v>1111</v>
      </c>
      <c r="L4263" t="s">
        <v>192</v>
      </c>
      <c r="M4263" t="s">
        <v>326</v>
      </c>
      <c r="N4263" s="2">
        <v>41491</v>
      </c>
      <c r="O4263" s="2">
        <v>41492</v>
      </c>
      <c r="P4263">
        <v>8</v>
      </c>
      <c r="Q4263" s="1">
        <v>0.03</v>
      </c>
      <c r="R4263">
        <v>65.989999999999995</v>
      </c>
      <c r="S4263">
        <v>8.99</v>
      </c>
      <c r="T4263">
        <f t="shared" si="66"/>
        <v>527.91999999999996</v>
      </c>
    </row>
    <row r="4264" spans="1:20" x14ac:dyDescent="0.25">
      <c r="A4264">
        <v>4263</v>
      </c>
      <c r="B4264">
        <v>90190</v>
      </c>
      <c r="C4264" t="s">
        <v>1978</v>
      </c>
      <c r="D4264" t="s">
        <v>38</v>
      </c>
      <c r="E4264" t="s">
        <v>39</v>
      </c>
      <c r="F4264" t="s">
        <v>22</v>
      </c>
      <c r="G4264" t="s">
        <v>48</v>
      </c>
      <c r="H4264" t="s">
        <v>61</v>
      </c>
      <c r="I4264" t="s">
        <v>28</v>
      </c>
      <c r="J4264" t="s">
        <v>52</v>
      </c>
      <c r="K4264" t="s">
        <v>228</v>
      </c>
      <c r="L4264" t="s">
        <v>192</v>
      </c>
      <c r="M4264" t="s">
        <v>398</v>
      </c>
      <c r="N4264" s="2">
        <v>40309</v>
      </c>
      <c r="O4264" s="2">
        <v>40309</v>
      </c>
      <c r="P4264">
        <v>11</v>
      </c>
      <c r="Q4264" s="1">
        <v>0.01</v>
      </c>
      <c r="R4264">
        <v>15.67</v>
      </c>
      <c r="S4264">
        <v>1.39</v>
      </c>
      <c r="T4264">
        <f t="shared" si="66"/>
        <v>172.37</v>
      </c>
    </row>
    <row r="4265" spans="1:20" x14ac:dyDescent="0.25">
      <c r="A4265">
        <v>4264</v>
      </c>
      <c r="B4265">
        <v>91133</v>
      </c>
      <c r="C4265" t="s">
        <v>103</v>
      </c>
      <c r="D4265" t="s">
        <v>20</v>
      </c>
      <c r="E4265" t="s">
        <v>39</v>
      </c>
      <c r="F4265" t="s">
        <v>31</v>
      </c>
      <c r="G4265" t="s">
        <v>23</v>
      </c>
      <c r="H4265" t="s">
        <v>94</v>
      </c>
      <c r="I4265" t="s">
        <v>28</v>
      </c>
      <c r="J4265" t="s">
        <v>52</v>
      </c>
      <c r="K4265" t="s">
        <v>62</v>
      </c>
      <c r="L4265" t="s">
        <v>44</v>
      </c>
      <c r="M4265" t="s">
        <v>83</v>
      </c>
      <c r="N4265" s="2">
        <v>40727</v>
      </c>
      <c r="O4265" s="2">
        <v>40728</v>
      </c>
      <c r="P4265">
        <v>1</v>
      </c>
      <c r="Q4265" s="1">
        <v>0.06</v>
      </c>
      <c r="R4265">
        <v>1.26</v>
      </c>
      <c r="S4265">
        <v>0.7</v>
      </c>
      <c r="T4265">
        <f t="shared" si="66"/>
        <v>1.26</v>
      </c>
    </row>
    <row r="4266" spans="1:20" x14ac:dyDescent="0.25">
      <c r="A4266">
        <v>4265</v>
      </c>
      <c r="B4266">
        <v>91133</v>
      </c>
      <c r="C4266" t="s">
        <v>103</v>
      </c>
      <c r="D4266" t="s">
        <v>20</v>
      </c>
      <c r="E4266" t="s">
        <v>39</v>
      </c>
      <c r="F4266" t="s">
        <v>31</v>
      </c>
      <c r="G4266" t="s">
        <v>23</v>
      </c>
      <c r="H4266" t="s">
        <v>89</v>
      </c>
      <c r="I4266" t="s">
        <v>28</v>
      </c>
      <c r="J4266" t="s">
        <v>52</v>
      </c>
      <c r="K4266" t="s">
        <v>136</v>
      </c>
      <c r="L4266" t="s">
        <v>746</v>
      </c>
      <c r="M4266" t="s">
        <v>91</v>
      </c>
      <c r="N4266" s="2">
        <v>40727</v>
      </c>
      <c r="O4266" s="2">
        <v>40728</v>
      </c>
      <c r="P4266">
        <v>11</v>
      </c>
      <c r="Q4266" s="1">
        <v>0.04</v>
      </c>
      <c r="R4266">
        <v>80.98</v>
      </c>
      <c r="S4266">
        <v>35</v>
      </c>
      <c r="T4266">
        <f t="shared" si="66"/>
        <v>890.78000000000009</v>
      </c>
    </row>
    <row r="4267" spans="1:20" x14ac:dyDescent="0.25">
      <c r="A4267">
        <v>4266</v>
      </c>
      <c r="B4267">
        <v>91133</v>
      </c>
      <c r="C4267" t="s">
        <v>103</v>
      </c>
      <c r="D4267" t="s">
        <v>20</v>
      </c>
      <c r="E4267" t="s">
        <v>21</v>
      </c>
      <c r="F4267" t="s">
        <v>31</v>
      </c>
      <c r="G4267" t="s">
        <v>23</v>
      </c>
      <c r="H4267" t="s">
        <v>203</v>
      </c>
      <c r="I4267" t="s">
        <v>28</v>
      </c>
      <c r="J4267" t="s">
        <v>52</v>
      </c>
      <c r="K4267" t="s">
        <v>201</v>
      </c>
      <c r="L4267" t="s">
        <v>192</v>
      </c>
      <c r="M4267" t="s">
        <v>83</v>
      </c>
      <c r="N4267" s="2">
        <v>40727</v>
      </c>
      <c r="O4267" s="2">
        <v>40727</v>
      </c>
      <c r="P4267">
        <v>2</v>
      </c>
      <c r="Q4267" s="1">
        <v>7.0000000000000007E-2</v>
      </c>
      <c r="R4267">
        <v>65.989999999999995</v>
      </c>
      <c r="S4267">
        <v>5.26</v>
      </c>
      <c r="T4267">
        <f t="shared" si="66"/>
        <v>131.97999999999999</v>
      </c>
    </row>
    <row r="4268" spans="1:20" x14ac:dyDescent="0.25">
      <c r="A4268">
        <v>4267</v>
      </c>
      <c r="B4268">
        <v>88768</v>
      </c>
      <c r="C4268" t="s">
        <v>1327</v>
      </c>
      <c r="D4268" t="s">
        <v>20</v>
      </c>
      <c r="E4268" t="s">
        <v>187</v>
      </c>
      <c r="F4268" t="s">
        <v>31</v>
      </c>
      <c r="G4268" t="s">
        <v>93</v>
      </c>
      <c r="H4268" t="s">
        <v>219</v>
      </c>
      <c r="I4268" t="s">
        <v>28</v>
      </c>
      <c r="J4268" t="s">
        <v>52</v>
      </c>
      <c r="K4268" t="s">
        <v>68</v>
      </c>
      <c r="L4268" t="s">
        <v>192</v>
      </c>
      <c r="M4268" t="s">
        <v>66</v>
      </c>
      <c r="N4268" s="2">
        <v>40782</v>
      </c>
      <c r="O4268" s="2">
        <v>40784</v>
      </c>
      <c r="P4268">
        <v>20</v>
      </c>
      <c r="Q4268" s="1">
        <v>0.1</v>
      </c>
      <c r="R4268">
        <v>19.98</v>
      </c>
      <c r="S4268">
        <v>10.49</v>
      </c>
      <c r="T4268">
        <f t="shared" si="66"/>
        <v>399.6</v>
      </c>
    </row>
    <row r="4269" spans="1:20" x14ac:dyDescent="0.25">
      <c r="A4269">
        <v>4268</v>
      </c>
      <c r="B4269">
        <v>88823</v>
      </c>
      <c r="C4269" t="s">
        <v>1158</v>
      </c>
      <c r="D4269" t="s">
        <v>20</v>
      </c>
      <c r="E4269" t="s">
        <v>39</v>
      </c>
      <c r="F4269" t="s">
        <v>22</v>
      </c>
      <c r="G4269" t="s">
        <v>48</v>
      </c>
      <c r="H4269" t="s">
        <v>94</v>
      </c>
      <c r="I4269" t="s">
        <v>28</v>
      </c>
      <c r="J4269" t="s">
        <v>52</v>
      </c>
      <c r="K4269" t="s">
        <v>181</v>
      </c>
      <c r="L4269" t="s">
        <v>192</v>
      </c>
      <c r="M4269" t="s">
        <v>232</v>
      </c>
      <c r="N4269" s="2">
        <v>41423</v>
      </c>
      <c r="O4269" s="2">
        <v>41430</v>
      </c>
      <c r="P4269">
        <v>15</v>
      </c>
      <c r="Q4269" s="1">
        <v>0.02</v>
      </c>
      <c r="R4269">
        <v>4.91</v>
      </c>
      <c r="S4269">
        <v>4.97</v>
      </c>
      <c r="T4269">
        <f t="shared" si="66"/>
        <v>73.650000000000006</v>
      </c>
    </row>
    <row r="4270" spans="1:20" x14ac:dyDescent="0.25">
      <c r="A4270">
        <v>4269</v>
      </c>
      <c r="B4270">
        <v>90741</v>
      </c>
      <c r="C4270" t="s">
        <v>1418</v>
      </c>
      <c r="D4270" t="s">
        <v>20</v>
      </c>
      <c r="E4270" t="s">
        <v>187</v>
      </c>
      <c r="F4270" t="s">
        <v>47</v>
      </c>
      <c r="G4270" t="s">
        <v>41</v>
      </c>
      <c r="H4270" t="s">
        <v>188</v>
      </c>
      <c r="I4270" t="s">
        <v>28</v>
      </c>
      <c r="J4270" t="s">
        <v>52</v>
      </c>
      <c r="K4270" t="s">
        <v>101</v>
      </c>
      <c r="L4270" t="s">
        <v>26</v>
      </c>
      <c r="M4270" t="s">
        <v>156</v>
      </c>
      <c r="N4270" s="2">
        <v>40866</v>
      </c>
      <c r="O4270" s="2">
        <v>40868</v>
      </c>
      <c r="P4270">
        <v>10</v>
      </c>
      <c r="Q4270" s="1">
        <v>0.06</v>
      </c>
      <c r="R4270">
        <v>10.52</v>
      </c>
      <c r="S4270">
        <v>7.94</v>
      </c>
      <c r="T4270">
        <f t="shared" si="66"/>
        <v>105.19999999999999</v>
      </c>
    </row>
    <row r="4271" spans="1:20" x14ac:dyDescent="0.25">
      <c r="A4271">
        <v>4270</v>
      </c>
      <c r="B4271">
        <v>90741</v>
      </c>
      <c r="C4271" t="s">
        <v>1418</v>
      </c>
      <c r="D4271" t="s">
        <v>20</v>
      </c>
      <c r="E4271" t="s">
        <v>39</v>
      </c>
      <c r="F4271" t="s">
        <v>47</v>
      </c>
      <c r="G4271" t="s">
        <v>41</v>
      </c>
      <c r="H4271" t="s">
        <v>94</v>
      </c>
      <c r="I4271" t="s">
        <v>28</v>
      </c>
      <c r="J4271" t="s">
        <v>52</v>
      </c>
      <c r="K4271" t="s">
        <v>50</v>
      </c>
      <c r="L4271" t="s">
        <v>192</v>
      </c>
      <c r="M4271" t="s">
        <v>51</v>
      </c>
      <c r="N4271" s="2">
        <v>40866</v>
      </c>
      <c r="O4271" s="2">
        <v>40866</v>
      </c>
      <c r="P4271">
        <v>4</v>
      </c>
      <c r="Q4271" s="1">
        <v>0.04</v>
      </c>
      <c r="R4271">
        <v>54.1</v>
      </c>
      <c r="S4271">
        <v>19.989999999999998</v>
      </c>
      <c r="T4271">
        <f t="shared" si="66"/>
        <v>216.4</v>
      </c>
    </row>
    <row r="4272" spans="1:20" x14ac:dyDescent="0.25">
      <c r="A4272">
        <v>4271</v>
      </c>
      <c r="B4272">
        <v>90601</v>
      </c>
      <c r="C4272" t="s">
        <v>1997</v>
      </c>
      <c r="D4272" t="s">
        <v>20</v>
      </c>
      <c r="E4272" t="s">
        <v>187</v>
      </c>
      <c r="F4272" t="s">
        <v>31</v>
      </c>
      <c r="G4272" t="s">
        <v>93</v>
      </c>
      <c r="H4272" t="s">
        <v>219</v>
      </c>
      <c r="I4272" t="s">
        <v>28</v>
      </c>
      <c r="J4272" t="s">
        <v>52</v>
      </c>
      <c r="K4272" t="s">
        <v>170</v>
      </c>
      <c r="L4272" t="s">
        <v>746</v>
      </c>
      <c r="M4272" t="s">
        <v>131</v>
      </c>
      <c r="N4272" s="2">
        <v>40406</v>
      </c>
      <c r="O4272" s="2">
        <v>40408</v>
      </c>
      <c r="P4272">
        <v>11</v>
      </c>
      <c r="Q4272" s="1">
        <v>0</v>
      </c>
      <c r="R4272">
        <v>209.37</v>
      </c>
      <c r="S4272">
        <v>69</v>
      </c>
      <c r="T4272">
        <f t="shared" si="66"/>
        <v>2303.0700000000002</v>
      </c>
    </row>
    <row r="4273" spans="1:20" x14ac:dyDescent="0.25">
      <c r="A4273">
        <v>4272</v>
      </c>
      <c r="B4273">
        <v>86501</v>
      </c>
      <c r="C4273" t="s">
        <v>374</v>
      </c>
      <c r="D4273" t="s">
        <v>20</v>
      </c>
      <c r="E4273" t="s">
        <v>39</v>
      </c>
      <c r="F4273" t="s">
        <v>31</v>
      </c>
      <c r="G4273" t="s">
        <v>41</v>
      </c>
      <c r="H4273" t="s">
        <v>61</v>
      </c>
      <c r="I4273" t="s">
        <v>28</v>
      </c>
      <c r="J4273" t="s">
        <v>52</v>
      </c>
      <c r="K4273" t="s">
        <v>149</v>
      </c>
      <c r="L4273" t="s">
        <v>192</v>
      </c>
      <c r="M4273" t="s">
        <v>375</v>
      </c>
      <c r="N4273" s="2">
        <v>40662</v>
      </c>
      <c r="O4273" s="2">
        <v>40663</v>
      </c>
      <c r="P4273">
        <v>11</v>
      </c>
      <c r="Q4273" s="1">
        <v>0.01</v>
      </c>
      <c r="R4273">
        <v>2.08</v>
      </c>
      <c r="S4273">
        <v>1.49</v>
      </c>
      <c r="T4273">
        <f t="shared" si="66"/>
        <v>22.880000000000003</v>
      </c>
    </row>
    <row r="4274" spans="1:20" x14ac:dyDescent="0.25">
      <c r="A4274">
        <v>4273</v>
      </c>
      <c r="B4274">
        <v>90942</v>
      </c>
      <c r="C4274" t="s">
        <v>311</v>
      </c>
      <c r="D4274" t="s">
        <v>20</v>
      </c>
      <c r="E4274" t="s">
        <v>21</v>
      </c>
      <c r="F4274" t="s">
        <v>47</v>
      </c>
      <c r="G4274" t="s">
        <v>93</v>
      </c>
      <c r="H4274" t="s">
        <v>33</v>
      </c>
      <c r="I4274" t="s">
        <v>28</v>
      </c>
      <c r="J4274" t="s">
        <v>52</v>
      </c>
      <c r="K4274" t="s">
        <v>1114</v>
      </c>
      <c r="L4274" t="s">
        <v>26</v>
      </c>
      <c r="M4274" t="s">
        <v>111</v>
      </c>
      <c r="N4274" s="2">
        <v>41574</v>
      </c>
      <c r="O4274" s="2">
        <v>41576</v>
      </c>
      <c r="P4274">
        <v>16</v>
      </c>
      <c r="Q4274" s="1">
        <v>0.01</v>
      </c>
      <c r="R4274">
        <v>39.479999999999997</v>
      </c>
      <c r="S4274">
        <v>1.99</v>
      </c>
      <c r="T4274">
        <f t="shared" si="66"/>
        <v>631.67999999999995</v>
      </c>
    </row>
    <row r="4275" spans="1:20" x14ac:dyDescent="0.25">
      <c r="A4275">
        <v>4274</v>
      </c>
      <c r="B4275">
        <v>87681</v>
      </c>
      <c r="C4275" t="s">
        <v>999</v>
      </c>
      <c r="D4275" t="s">
        <v>578</v>
      </c>
      <c r="E4275" t="s">
        <v>21</v>
      </c>
      <c r="F4275" t="s">
        <v>31</v>
      </c>
      <c r="G4275" t="s">
        <v>48</v>
      </c>
      <c r="H4275" t="s">
        <v>24</v>
      </c>
      <c r="I4275" t="s">
        <v>28</v>
      </c>
      <c r="J4275" t="s">
        <v>52</v>
      </c>
      <c r="K4275" t="s">
        <v>210</v>
      </c>
      <c r="L4275" t="s">
        <v>330</v>
      </c>
      <c r="M4275" t="s">
        <v>66</v>
      </c>
      <c r="N4275" s="2">
        <v>40712</v>
      </c>
      <c r="O4275" s="2">
        <v>40714</v>
      </c>
      <c r="P4275">
        <v>11</v>
      </c>
      <c r="Q4275" s="1">
        <v>0.08</v>
      </c>
      <c r="R4275">
        <v>399.98</v>
      </c>
      <c r="S4275">
        <v>12.06</v>
      </c>
      <c r="T4275">
        <f t="shared" si="66"/>
        <v>4399.7800000000007</v>
      </c>
    </row>
    <row r="4276" spans="1:20" x14ac:dyDescent="0.25">
      <c r="A4276">
        <v>4275</v>
      </c>
      <c r="B4276">
        <v>87579</v>
      </c>
      <c r="C4276" t="s">
        <v>1517</v>
      </c>
      <c r="D4276" t="s">
        <v>20</v>
      </c>
      <c r="E4276" t="s">
        <v>39</v>
      </c>
      <c r="F4276" t="s">
        <v>40</v>
      </c>
      <c r="G4276" t="s">
        <v>93</v>
      </c>
      <c r="H4276" t="s">
        <v>78</v>
      </c>
      <c r="I4276" t="s">
        <v>28</v>
      </c>
      <c r="J4276" t="s">
        <v>52</v>
      </c>
      <c r="K4276" t="s">
        <v>184</v>
      </c>
      <c r="L4276" t="s">
        <v>192</v>
      </c>
      <c r="M4276" t="s">
        <v>108</v>
      </c>
      <c r="N4276" s="2">
        <v>40250</v>
      </c>
      <c r="O4276" s="2">
        <v>40251</v>
      </c>
      <c r="P4276">
        <v>5</v>
      </c>
      <c r="Q4276" s="1">
        <v>0.06</v>
      </c>
      <c r="R4276">
        <v>6.48</v>
      </c>
      <c r="S4276">
        <v>7.37</v>
      </c>
      <c r="T4276">
        <f t="shared" si="66"/>
        <v>32.400000000000006</v>
      </c>
    </row>
    <row r="4277" spans="1:20" x14ac:dyDescent="0.25">
      <c r="A4277">
        <v>4276</v>
      </c>
      <c r="B4277">
        <v>88770</v>
      </c>
      <c r="C4277" t="s">
        <v>1327</v>
      </c>
      <c r="D4277" t="s">
        <v>38</v>
      </c>
      <c r="E4277" t="s">
        <v>39</v>
      </c>
      <c r="F4277" t="s">
        <v>31</v>
      </c>
      <c r="G4277" t="s">
        <v>41</v>
      </c>
      <c r="H4277" t="s">
        <v>42</v>
      </c>
      <c r="I4277" t="s">
        <v>28</v>
      </c>
      <c r="J4277" t="s">
        <v>52</v>
      </c>
      <c r="K4277" t="s">
        <v>50</v>
      </c>
      <c r="L4277" t="s">
        <v>192</v>
      </c>
      <c r="M4277" t="s">
        <v>375</v>
      </c>
      <c r="N4277" s="2">
        <v>40906</v>
      </c>
      <c r="O4277" s="2">
        <v>40906</v>
      </c>
      <c r="P4277">
        <v>6</v>
      </c>
      <c r="Q4277" s="1">
        <v>0.01</v>
      </c>
      <c r="R4277">
        <v>13.48</v>
      </c>
      <c r="S4277">
        <v>4.51</v>
      </c>
      <c r="T4277">
        <f t="shared" si="66"/>
        <v>80.88</v>
      </c>
    </row>
    <row r="4278" spans="1:20" x14ac:dyDescent="0.25">
      <c r="A4278">
        <v>4277</v>
      </c>
      <c r="B4278">
        <v>89377</v>
      </c>
      <c r="C4278" t="s">
        <v>478</v>
      </c>
      <c r="D4278" t="s">
        <v>20</v>
      </c>
      <c r="E4278" t="s">
        <v>21</v>
      </c>
      <c r="F4278" t="s">
        <v>22</v>
      </c>
      <c r="G4278" t="s">
        <v>23</v>
      </c>
      <c r="H4278" t="s">
        <v>24</v>
      </c>
      <c r="I4278" t="s">
        <v>28</v>
      </c>
      <c r="J4278" t="s">
        <v>52</v>
      </c>
      <c r="K4278" t="s">
        <v>201</v>
      </c>
      <c r="L4278" t="s">
        <v>26</v>
      </c>
      <c r="M4278" t="s">
        <v>199</v>
      </c>
      <c r="N4278" s="2">
        <v>40955</v>
      </c>
      <c r="O4278" s="2">
        <v>40957</v>
      </c>
      <c r="P4278">
        <v>13</v>
      </c>
      <c r="Q4278" s="1">
        <v>7.0000000000000007E-2</v>
      </c>
      <c r="R4278">
        <v>22.98</v>
      </c>
      <c r="S4278">
        <v>1.99</v>
      </c>
      <c r="T4278">
        <f t="shared" si="66"/>
        <v>298.74</v>
      </c>
    </row>
    <row r="4279" spans="1:20" x14ac:dyDescent="0.25">
      <c r="A4279">
        <v>4278</v>
      </c>
      <c r="B4279">
        <v>89377</v>
      </c>
      <c r="C4279" t="s">
        <v>478</v>
      </c>
      <c r="D4279" t="s">
        <v>20</v>
      </c>
      <c r="E4279" t="s">
        <v>39</v>
      </c>
      <c r="F4279" t="s">
        <v>22</v>
      </c>
      <c r="G4279" t="s">
        <v>23</v>
      </c>
      <c r="H4279" t="s">
        <v>94</v>
      </c>
      <c r="I4279" t="s">
        <v>28</v>
      </c>
      <c r="J4279" t="s">
        <v>52</v>
      </c>
      <c r="K4279" t="s">
        <v>172</v>
      </c>
      <c r="L4279" t="s">
        <v>44</v>
      </c>
      <c r="M4279" t="s">
        <v>182</v>
      </c>
      <c r="N4279" s="2">
        <v>40955</v>
      </c>
      <c r="O4279" s="2">
        <v>40956</v>
      </c>
      <c r="P4279">
        <v>3</v>
      </c>
      <c r="Q4279" s="1">
        <v>0.09</v>
      </c>
      <c r="R4279">
        <v>2.52</v>
      </c>
      <c r="S4279">
        <v>1.92</v>
      </c>
      <c r="T4279">
        <f t="shared" si="66"/>
        <v>7.5600000000000005</v>
      </c>
    </row>
    <row r="4280" spans="1:20" x14ac:dyDescent="0.25">
      <c r="A4280">
        <v>4279</v>
      </c>
      <c r="B4280">
        <v>87730</v>
      </c>
      <c r="C4280" t="s">
        <v>90</v>
      </c>
      <c r="D4280" t="s">
        <v>20</v>
      </c>
      <c r="E4280" t="s">
        <v>39</v>
      </c>
      <c r="F4280" t="s">
        <v>31</v>
      </c>
      <c r="G4280" t="s">
        <v>48</v>
      </c>
      <c r="H4280" t="s">
        <v>49</v>
      </c>
      <c r="I4280" t="s">
        <v>28</v>
      </c>
      <c r="J4280" t="s">
        <v>52</v>
      </c>
      <c r="K4280" t="s">
        <v>113</v>
      </c>
      <c r="L4280" t="s">
        <v>192</v>
      </c>
      <c r="M4280" t="s">
        <v>91</v>
      </c>
      <c r="N4280" s="2">
        <v>41129</v>
      </c>
      <c r="O4280" s="2">
        <v>41136</v>
      </c>
      <c r="P4280">
        <v>15</v>
      </c>
      <c r="Q4280" s="1">
        <v>0.09</v>
      </c>
      <c r="R4280">
        <v>15.01</v>
      </c>
      <c r="S4280">
        <v>8.4</v>
      </c>
      <c r="T4280">
        <f t="shared" si="66"/>
        <v>225.15</v>
      </c>
    </row>
    <row r="4281" spans="1:20" x14ac:dyDescent="0.25">
      <c r="A4281">
        <v>4280</v>
      </c>
      <c r="B4281">
        <v>87730</v>
      </c>
      <c r="C4281" t="s">
        <v>90</v>
      </c>
      <c r="D4281" t="s">
        <v>20</v>
      </c>
      <c r="E4281" t="s">
        <v>39</v>
      </c>
      <c r="F4281" t="s">
        <v>31</v>
      </c>
      <c r="G4281" t="s">
        <v>48</v>
      </c>
      <c r="H4281" t="s">
        <v>94</v>
      </c>
      <c r="I4281" t="s">
        <v>28</v>
      </c>
      <c r="J4281" t="s">
        <v>52</v>
      </c>
      <c r="K4281" t="s">
        <v>170</v>
      </c>
      <c r="L4281" t="s">
        <v>192</v>
      </c>
      <c r="M4281" t="s">
        <v>178</v>
      </c>
      <c r="N4281" s="2">
        <v>41129</v>
      </c>
      <c r="O4281" s="2">
        <v>41138</v>
      </c>
      <c r="P4281">
        <v>11</v>
      </c>
      <c r="Q4281" s="1">
        <v>0.03</v>
      </c>
      <c r="R4281">
        <v>120.98</v>
      </c>
      <c r="S4281">
        <v>9.07</v>
      </c>
      <c r="T4281">
        <f t="shared" si="66"/>
        <v>1330.78</v>
      </c>
    </row>
    <row r="4282" spans="1:20" x14ac:dyDescent="0.25">
      <c r="A4282">
        <v>4281</v>
      </c>
      <c r="B4282">
        <v>89250</v>
      </c>
      <c r="C4282" t="s">
        <v>1283</v>
      </c>
      <c r="D4282" t="s">
        <v>20</v>
      </c>
      <c r="E4282" t="s">
        <v>39</v>
      </c>
      <c r="F4282" t="s">
        <v>47</v>
      </c>
      <c r="G4282" t="s">
        <v>41</v>
      </c>
      <c r="H4282" t="s">
        <v>89</v>
      </c>
      <c r="I4282" t="s">
        <v>28</v>
      </c>
      <c r="J4282" t="s">
        <v>52</v>
      </c>
      <c r="K4282" t="s">
        <v>221</v>
      </c>
      <c r="L4282" t="s">
        <v>192</v>
      </c>
      <c r="M4282" t="s">
        <v>160</v>
      </c>
      <c r="N4282" s="2">
        <v>41575</v>
      </c>
      <c r="O4282" s="2">
        <v>41577</v>
      </c>
      <c r="P4282">
        <v>22</v>
      </c>
      <c r="Q4282" s="1">
        <v>0.02</v>
      </c>
      <c r="R4282">
        <v>22.84</v>
      </c>
      <c r="S4282">
        <v>8.18</v>
      </c>
      <c r="T4282">
        <f t="shared" si="66"/>
        <v>502.48</v>
      </c>
    </row>
    <row r="4283" spans="1:20" x14ac:dyDescent="0.25">
      <c r="A4283">
        <v>4282</v>
      </c>
      <c r="B4283">
        <v>88928</v>
      </c>
      <c r="C4283" t="s">
        <v>1306</v>
      </c>
      <c r="D4283" t="s">
        <v>20</v>
      </c>
      <c r="E4283" t="s">
        <v>39</v>
      </c>
      <c r="F4283" t="s">
        <v>31</v>
      </c>
      <c r="G4283" t="s">
        <v>23</v>
      </c>
      <c r="H4283" t="s">
        <v>89</v>
      </c>
      <c r="I4283" t="s">
        <v>28</v>
      </c>
      <c r="J4283" t="s">
        <v>52</v>
      </c>
      <c r="K4283" t="s">
        <v>119</v>
      </c>
      <c r="L4283" t="s">
        <v>192</v>
      </c>
      <c r="M4283" t="s">
        <v>143</v>
      </c>
      <c r="N4283" s="2">
        <v>40256</v>
      </c>
      <c r="O4283" s="2">
        <v>40256</v>
      </c>
      <c r="P4283">
        <v>7</v>
      </c>
      <c r="Q4283" s="1">
        <v>0.06</v>
      </c>
      <c r="R4283">
        <v>5.34</v>
      </c>
      <c r="S4283">
        <v>5.63</v>
      </c>
      <c r="T4283">
        <f t="shared" si="66"/>
        <v>37.379999999999995</v>
      </c>
    </row>
    <row r="4284" spans="1:20" x14ac:dyDescent="0.25">
      <c r="A4284">
        <v>4283</v>
      </c>
      <c r="B4284">
        <v>88928</v>
      </c>
      <c r="C4284" t="s">
        <v>1306</v>
      </c>
      <c r="D4284" t="s">
        <v>38</v>
      </c>
      <c r="E4284" t="s">
        <v>21</v>
      </c>
      <c r="F4284" t="s">
        <v>31</v>
      </c>
      <c r="G4284" t="s">
        <v>23</v>
      </c>
      <c r="H4284" t="s">
        <v>203</v>
      </c>
      <c r="I4284" t="s">
        <v>28</v>
      </c>
      <c r="J4284" t="s">
        <v>52</v>
      </c>
      <c r="K4284" t="s">
        <v>1114</v>
      </c>
      <c r="L4284" t="s">
        <v>192</v>
      </c>
      <c r="M4284" t="s">
        <v>139</v>
      </c>
      <c r="N4284" s="2">
        <v>40256</v>
      </c>
      <c r="O4284" s="2">
        <v>40258</v>
      </c>
      <c r="P4284">
        <v>5</v>
      </c>
      <c r="Q4284" s="1">
        <v>7.0000000000000007E-2</v>
      </c>
      <c r="R4284">
        <v>65.989999999999995</v>
      </c>
      <c r="S4284">
        <v>5.26</v>
      </c>
      <c r="T4284">
        <f t="shared" si="66"/>
        <v>329.95</v>
      </c>
    </row>
    <row r="4285" spans="1:20" x14ac:dyDescent="0.25">
      <c r="A4285">
        <v>4284</v>
      </c>
      <c r="B4285">
        <v>89856</v>
      </c>
      <c r="C4285" t="s">
        <v>777</v>
      </c>
      <c r="D4285" t="s">
        <v>20</v>
      </c>
      <c r="E4285" t="s">
        <v>39</v>
      </c>
      <c r="F4285" t="s">
        <v>47</v>
      </c>
      <c r="G4285" t="s">
        <v>41</v>
      </c>
      <c r="H4285" t="s">
        <v>94</v>
      </c>
      <c r="I4285" t="s">
        <v>28</v>
      </c>
      <c r="J4285" t="s">
        <v>52</v>
      </c>
      <c r="K4285" t="s">
        <v>58</v>
      </c>
      <c r="L4285" t="s">
        <v>44</v>
      </c>
      <c r="M4285" t="s">
        <v>160</v>
      </c>
      <c r="N4285" s="2">
        <v>40184</v>
      </c>
      <c r="O4285" s="2">
        <v>40186</v>
      </c>
      <c r="P4285">
        <v>7</v>
      </c>
      <c r="Q4285" s="1">
        <v>0.03</v>
      </c>
      <c r="R4285">
        <v>3.28</v>
      </c>
      <c r="S4285">
        <v>3.97</v>
      </c>
      <c r="T4285">
        <f t="shared" si="66"/>
        <v>22.959999999999997</v>
      </c>
    </row>
    <row r="4286" spans="1:20" x14ac:dyDescent="0.25">
      <c r="A4286">
        <v>4285</v>
      </c>
      <c r="B4286">
        <v>87853</v>
      </c>
      <c r="C4286" t="s">
        <v>2040</v>
      </c>
      <c r="D4286" t="s">
        <v>578</v>
      </c>
      <c r="E4286" t="s">
        <v>187</v>
      </c>
      <c r="F4286" t="s">
        <v>47</v>
      </c>
      <c r="G4286" t="s">
        <v>23</v>
      </c>
      <c r="H4286" t="s">
        <v>225</v>
      </c>
      <c r="I4286" t="s">
        <v>28</v>
      </c>
      <c r="J4286" t="s">
        <v>52</v>
      </c>
      <c r="K4286" t="s">
        <v>71</v>
      </c>
      <c r="L4286" t="s">
        <v>330</v>
      </c>
      <c r="M4286" t="s">
        <v>51</v>
      </c>
      <c r="N4286" s="2">
        <v>40184</v>
      </c>
      <c r="O4286" s="2">
        <v>40185</v>
      </c>
      <c r="P4286">
        <v>8</v>
      </c>
      <c r="Q4286" s="1">
        <v>0.04</v>
      </c>
      <c r="R4286">
        <v>880.98</v>
      </c>
      <c r="S4286">
        <v>44.55</v>
      </c>
      <c r="T4286">
        <f t="shared" si="66"/>
        <v>7047.84</v>
      </c>
    </row>
    <row r="4287" spans="1:20" x14ac:dyDescent="0.25">
      <c r="A4287">
        <v>4286</v>
      </c>
      <c r="B4287">
        <v>86987</v>
      </c>
      <c r="C4287" t="s">
        <v>1750</v>
      </c>
      <c r="D4287" t="s">
        <v>38</v>
      </c>
      <c r="E4287" t="s">
        <v>21</v>
      </c>
      <c r="F4287" t="s">
        <v>40</v>
      </c>
      <c r="G4287" t="s">
        <v>41</v>
      </c>
      <c r="H4287" t="s">
        <v>33</v>
      </c>
      <c r="I4287" t="s">
        <v>28</v>
      </c>
      <c r="J4287" t="s">
        <v>52</v>
      </c>
      <c r="K4287" t="s">
        <v>213</v>
      </c>
      <c r="L4287" t="s">
        <v>26</v>
      </c>
      <c r="M4287" t="s">
        <v>370</v>
      </c>
      <c r="N4287" s="2">
        <v>41514</v>
      </c>
      <c r="O4287" s="2">
        <v>41514</v>
      </c>
      <c r="P4287">
        <v>21</v>
      </c>
      <c r="Q4287" s="1">
        <v>0.02</v>
      </c>
      <c r="R4287">
        <v>47.98</v>
      </c>
      <c r="S4287">
        <v>3.61</v>
      </c>
      <c r="T4287">
        <f t="shared" si="66"/>
        <v>1007.5799999999999</v>
      </c>
    </row>
    <row r="4288" spans="1:20" x14ac:dyDescent="0.25">
      <c r="A4288">
        <v>4287</v>
      </c>
      <c r="B4288">
        <v>89247</v>
      </c>
      <c r="C4288" t="s">
        <v>256</v>
      </c>
      <c r="D4288" t="s">
        <v>20</v>
      </c>
      <c r="E4288" t="s">
        <v>187</v>
      </c>
      <c r="F4288" t="s">
        <v>22</v>
      </c>
      <c r="G4288" t="s">
        <v>23</v>
      </c>
      <c r="H4288" t="s">
        <v>219</v>
      </c>
      <c r="I4288" t="s">
        <v>28</v>
      </c>
      <c r="J4288" t="s">
        <v>52</v>
      </c>
      <c r="K4288" t="s">
        <v>43</v>
      </c>
      <c r="L4288" t="s">
        <v>746</v>
      </c>
      <c r="M4288" t="s">
        <v>331</v>
      </c>
      <c r="N4288" s="2">
        <v>41010</v>
      </c>
      <c r="O4288" s="2">
        <v>41011</v>
      </c>
      <c r="P4288">
        <v>2</v>
      </c>
      <c r="Q4288" s="1">
        <v>0.02</v>
      </c>
      <c r="R4288">
        <v>19.989999999999998</v>
      </c>
      <c r="S4288">
        <v>11.17</v>
      </c>
      <c r="T4288">
        <f t="shared" si="66"/>
        <v>39.979999999999997</v>
      </c>
    </row>
    <row r="4289" spans="1:20" x14ac:dyDescent="0.25">
      <c r="A4289">
        <v>4288</v>
      </c>
      <c r="B4289">
        <v>89247</v>
      </c>
      <c r="C4289" t="s">
        <v>338</v>
      </c>
      <c r="D4289" t="s">
        <v>38</v>
      </c>
      <c r="E4289" t="s">
        <v>21</v>
      </c>
      <c r="F4289" t="s">
        <v>31</v>
      </c>
      <c r="G4289" t="s">
        <v>23</v>
      </c>
      <c r="H4289" t="s">
        <v>24</v>
      </c>
      <c r="I4289" t="s">
        <v>28</v>
      </c>
      <c r="J4289" t="s">
        <v>52</v>
      </c>
      <c r="K4289" t="s">
        <v>1108</v>
      </c>
      <c r="L4289" t="s">
        <v>192</v>
      </c>
      <c r="M4289" t="s">
        <v>141</v>
      </c>
      <c r="N4289" s="2">
        <v>41010</v>
      </c>
      <c r="O4289" s="2">
        <v>41012</v>
      </c>
      <c r="P4289">
        <v>6</v>
      </c>
      <c r="Q4289" s="1">
        <v>0.06</v>
      </c>
      <c r="R4289">
        <v>65.989999999999995</v>
      </c>
      <c r="S4289">
        <v>8.99</v>
      </c>
      <c r="T4289">
        <f t="shared" si="66"/>
        <v>395.93999999999994</v>
      </c>
    </row>
    <row r="4290" spans="1:20" x14ac:dyDescent="0.25">
      <c r="A4290">
        <v>4289</v>
      </c>
      <c r="B4290">
        <v>89247</v>
      </c>
      <c r="C4290" t="s">
        <v>361</v>
      </c>
      <c r="D4290" t="s">
        <v>20</v>
      </c>
      <c r="E4290" t="s">
        <v>21</v>
      </c>
      <c r="F4290" t="s">
        <v>31</v>
      </c>
      <c r="G4290" t="s">
        <v>23</v>
      </c>
      <c r="H4290" t="s">
        <v>203</v>
      </c>
      <c r="I4290" t="s">
        <v>28</v>
      </c>
      <c r="J4290" t="s">
        <v>52</v>
      </c>
      <c r="K4290" t="s">
        <v>198</v>
      </c>
      <c r="L4290" t="s">
        <v>192</v>
      </c>
      <c r="M4290" t="s">
        <v>143</v>
      </c>
      <c r="N4290" s="2">
        <v>41010</v>
      </c>
      <c r="O4290" s="2">
        <v>41011</v>
      </c>
      <c r="P4290">
        <v>5</v>
      </c>
      <c r="Q4290" s="1">
        <v>0.1</v>
      </c>
      <c r="R4290">
        <v>159.99</v>
      </c>
      <c r="S4290">
        <v>5.5</v>
      </c>
      <c r="T4290">
        <f t="shared" si="66"/>
        <v>799.95</v>
      </c>
    </row>
    <row r="4291" spans="1:20" x14ac:dyDescent="0.25">
      <c r="A4291">
        <v>4290</v>
      </c>
      <c r="B4291">
        <v>89247</v>
      </c>
      <c r="C4291" t="s">
        <v>712</v>
      </c>
      <c r="D4291" t="s">
        <v>20</v>
      </c>
      <c r="E4291" t="s">
        <v>39</v>
      </c>
      <c r="F4291" t="s">
        <v>31</v>
      </c>
      <c r="G4291" t="s">
        <v>23</v>
      </c>
      <c r="H4291" t="s">
        <v>61</v>
      </c>
      <c r="I4291" t="s">
        <v>28</v>
      </c>
      <c r="J4291" t="s">
        <v>52</v>
      </c>
      <c r="K4291" t="s">
        <v>291</v>
      </c>
      <c r="L4291" t="s">
        <v>192</v>
      </c>
      <c r="M4291" t="s">
        <v>146</v>
      </c>
      <c r="N4291" s="2">
        <v>41010</v>
      </c>
      <c r="O4291" s="2">
        <v>41012</v>
      </c>
      <c r="P4291">
        <v>10</v>
      </c>
      <c r="Q4291" s="1">
        <v>0.1</v>
      </c>
      <c r="R4291">
        <v>6.48</v>
      </c>
      <c r="S4291">
        <v>8.73</v>
      </c>
      <c r="T4291">
        <f t="shared" ref="T4291:T4354" si="67">R4291*P4291</f>
        <v>64.800000000000011</v>
      </c>
    </row>
    <row r="4292" spans="1:20" x14ac:dyDescent="0.25">
      <c r="A4292">
        <v>4291</v>
      </c>
      <c r="B4292">
        <v>87396</v>
      </c>
      <c r="C4292" t="s">
        <v>968</v>
      </c>
      <c r="D4292" t="s">
        <v>38</v>
      </c>
      <c r="E4292" t="s">
        <v>39</v>
      </c>
      <c r="F4292" t="s">
        <v>22</v>
      </c>
      <c r="G4292" t="s">
        <v>41</v>
      </c>
      <c r="H4292" t="s">
        <v>49</v>
      </c>
      <c r="I4292" t="s">
        <v>28</v>
      </c>
      <c r="J4292" t="s">
        <v>52</v>
      </c>
      <c r="K4292" t="s">
        <v>154</v>
      </c>
      <c r="L4292" t="s">
        <v>192</v>
      </c>
      <c r="M4292" t="s">
        <v>331</v>
      </c>
      <c r="N4292" s="2">
        <v>40296</v>
      </c>
      <c r="O4292" s="2">
        <v>40298</v>
      </c>
      <c r="P4292">
        <v>7</v>
      </c>
      <c r="Q4292" s="1">
        <v>0.04</v>
      </c>
      <c r="R4292">
        <v>4.13</v>
      </c>
      <c r="S4292">
        <v>0.99</v>
      </c>
      <c r="T4292">
        <f t="shared" si="67"/>
        <v>28.91</v>
      </c>
    </row>
    <row r="4293" spans="1:20" x14ac:dyDescent="0.25">
      <c r="A4293">
        <v>4292</v>
      </c>
      <c r="B4293">
        <v>87396</v>
      </c>
      <c r="C4293" t="s">
        <v>968</v>
      </c>
      <c r="D4293" t="s">
        <v>20</v>
      </c>
      <c r="E4293" t="s">
        <v>39</v>
      </c>
      <c r="F4293" t="s">
        <v>22</v>
      </c>
      <c r="G4293" t="s">
        <v>41</v>
      </c>
      <c r="H4293" t="s">
        <v>61</v>
      </c>
      <c r="I4293" t="s">
        <v>28</v>
      </c>
      <c r="J4293" t="s">
        <v>52</v>
      </c>
      <c r="K4293" t="s">
        <v>181</v>
      </c>
      <c r="L4293" t="s">
        <v>192</v>
      </c>
      <c r="M4293" t="s">
        <v>80</v>
      </c>
      <c r="N4293" s="2">
        <v>40296</v>
      </c>
      <c r="O4293" s="2">
        <v>40298</v>
      </c>
      <c r="P4293">
        <v>12</v>
      </c>
      <c r="Q4293" s="1">
        <v>0.06</v>
      </c>
      <c r="R4293">
        <v>55.48</v>
      </c>
      <c r="S4293">
        <v>14.3</v>
      </c>
      <c r="T4293">
        <f t="shared" si="67"/>
        <v>665.76</v>
      </c>
    </row>
    <row r="4294" spans="1:20" x14ac:dyDescent="0.25">
      <c r="A4294">
        <v>4293</v>
      </c>
      <c r="B4294">
        <v>87670</v>
      </c>
      <c r="C4294" t="s">
        <v>665</v>
      </c>
      <c r="D4294" t="s">
        <v>20</v>
      </c>
      <c r="E4294" t="s">
        <v>39</v>
      </c>
      <c r="F4294" t="s">
        <v>47</v>
      </c>
      <c r="G4294" t="s">
        <v>41</v>
      </c>
      <c r="H4294" t="s">
        <v>49</v>
      </c>
      <c r="I4294" t="s">
        <v>28</v>
      </c>
      <c r="J4294" t="s">
        <v>52</v>
      </c>
      <c r="K4294" t="s">
        <v>165</v>
      </c>
      <c r="L4294" t="s">
        <v>192</v>
      </c>
      <c r="M4294" t="s">
        <v>51</v>
      </c>
      <c r="N4294" s="2">
        <v>41619</v>
      </c>
      <c r="O4294" s="2">
        <v>41620</v>
      </c>
      <c r="P4294">
        <v>15</v>
      </c>
      <c r="Q4294" s="1">
        <v>0.09</v>
      </c>
      <c r="R4294">
        <v>3.69</v>
      </c>
      <c r="S4294">
        <v>0.5</v>
      </c>
      <c r="T4294">
        <f t="shared" si="67"/>
        <v>55.35</v>
      </c>
    </row>
    <row r="4295" spans="1:20" x14ac:dyDescent="0.25">
      <c r="A4295">
        <v>4294</v>
      </c>
      <c r="B4295">
        <v>87670</v>
      </c>
      <c r="C4295" t="s">
        <v>665</v>
      </c>
      <c r="D4295" t="s">
        <v>20</v>
      </c>
      <c r="E4295" t="s">
        <v>21</v>
      </c>
      <c r="F4295" t="s">
        <v>47</v>
      </c>
      <c r="G4295" t="s">
        <v>41</v>
      </c>
      <c r="H4295" t="s">
        <v>206</v>
      </c>
      <c r="I4295" t="s">
        <v>28</v>
      </c>
      <c r="J4295" t="s">
        <v>52</v>
      </c>
      <c r="K4295" t="s">
        <v>1447</v>
      </c>
      <c r="L4295" t="s">
        <v>192</v>
      </c>
      <c r="M4295" t="s">
        <v>114</v>
      </c>
      <c r="N4295" s="2">
        <v>41619</v>
      </c>
      <c r="O4295" s="2">
        <v>41620</v>
      </c>
      <c r="P4295">
        <v>3</v>
      </c>
      <c r="Q4295" s="1">
        <v>0.06</v>
      </c>
      <c r="R4295">
        <v>65.989999999999995</v>
      </c>
      <c r="S4295">
        <v>8.99</v>
      </c>
      <c r="T4295">
        <f t="shared" si="67"/>
        <v>197.96999999999997</v>
      </c>
    </row>
    <row r="4296" spans="1:20" x14ac:dyDescent="0.25">
      <c r="A4296">
        <v>4295</v>
      </c>
      <c r="B4296">
        <v>90094</v>
      </c>
      <c r="C4296" t="s">
        <v>349</v>
      </c>
      <c r="D4296" t="s">
        <v>38</v>
      </c>
      <c r="E4296" t="s">
        <v>39</v>
      </c>
      <c r="F4296" t="s">
        <v>22</v>
      </c>
      <c r="G4296" t="s">
        <v>93</v>
      </c>
      <c r="H4296" t="s">
        <v>42</v>
      </c>
      <c r="I4296" t="s">
        <v>28</v>
      </c>
      <c r="J4296" t="s">
        <v>52</v>
      </c>
      <c r="K4296" t="s">
        <v>184</v>
      </c>
      <c r="L4296" t="s">
        <v>192</v>
      </c>
      <c r="M4296" t="s">
        <v>199</v>
      </c>
      <c r="N4296" s="2">
        <v>40917</v>
      </c>
      <c r="O4296" s="2">
        <v>40918</v>
      </c>
      <c r="P4296">
        <v>10</v>
      </c>
      <c r="Q4296" s="1">
        <v>0.05</v>
      </c>
      <c r="R4296">
        <v>363.25</v>
      </c>
      <c r="S4296">
        <v>19.989999999999998</v>
      </c>
      <c r="T4296">
        <f t="shared" si="67"/>
        <v>3632.5</v>
      </c>
    </row>
    <row r="4297" spans="1:20" x14ac:dyDescent="0.25">
      <c r="A4297">
        <v>4296</v>
      </c>
      <c r="B4297">
        <v>85903</v>
      </c>
      <c r="C4297" t="s">
        <v>880</v>
      </c>
      <c r="D4297" t="s">
        <v>20</v>
      </c>
      <c r="E4297" t="s">
        <v>187</v>
      </c>
      <c r="F4297" t="s">
        <v>40</v>
      </c>
      <c r="G4297" t="s">
        <v>32</v>
      </c>
      <c r="H4297" t="s">
        <v>217</v>
      </c>
      <c r="I4297" t="s">
        <v>28</v>
      </c>
      <c r="J4297" t="s">
        <v>29</v>
      </c>
      <c r="K4297" t="s">
        <v>158</v>
      </c>
      <c r="L4297" t="s">
        <v>746</v>
      </c>
      <c r="M4297" t="s">
        <v>264</v>
      </c>
      <c r="N4297" s="2">
        <v>41060</v>
      </c>
      <c r="O4297" s="2">
        <v>41061</v>
      </c>
      <c r="P4297">
        <v>3</v>
      </c>
      <c r="Q4297" s="1">
        <v>0.02</v>
      </c>
      <c r="R4297">
        <v>136.97999999999999</v>
      </c>
      <c r="S4297">
        <v>24.49</v>
      </c>
      <c r="T4297">
        <f t="shared" si="67"/>
        <v>410.93999999999994</v>
      </c>
    </row>
    <row r="4298" spans="1:20" x14ac:dyDescent="0.25">
      <c r="A4298">
        <v>4297</v>
      </c>
      <c r="B4298">
        <v>89255</v>
      </c>
      <c r="C4298" t="s">
        <v>1198</v>
      </c>
      <c r="D4298" t="s">
        <v>20</v>
      </c>
      <c r="E4298" t="s">
        <v>39</v>
      </c>
      <c r="F4298" t="s">
        <v>22</v>
      </c>
      <c r="G4298" t="s">
        <v>48</v>
      </c>
      <c r="H4298" t="s">
        <v>89</v>
      </c>
      <c r="I4298" t="s">
        <v>28</v>
      </c>
      <c r="J4298" t="s">
        <v>29</v>
      </c>
      <c r="K4298" t="s">
        <v>149</v>
      </c>
      <c r="L4298" t="s">
        <v>192</v>
      </c>
      <c r="M4298" t="s">
        <v>227</v>
      </c>
      <c r="N4298" s="2">
        <v>41130</v>
      </c>
      <c r="O4298" s="2">
        <v>41132</v>
      </c>
      <c r="P4298">
        <v>2</v>
      </c>
      <c r="Q4298" s="1">
        <v>0.01</v>
      </c>
      <c r="R4298">
        <v>4.9800000000000004</v>
      </c>
      <c r="S4298">
        <v>4.72</v>
      </c>
      <c r="T4298">
        <f t="shared" si="67"/>
        <v>9.9600000000000009</v>
      </c>
    </row>
    <row r="4299" spans="1:20" x14ac:dyDescent="0.25">
      <c r="A4299">
        <v>4298</v>
      </c>
      <c r="B4299">
        <v>89255</v>
      </c>
      <c r="C4299" t="s">
        <v>1198</v>
      </c>
      <c r="D4299" t="s">
        <v>578</v>
      </c>
      <c r="E4299" t="s">
        <v>187</v>
      </c>
      <c r="F4299" t="s">
        <v>22</v>
      </c>
      <c r="G4299" t="s">
        <v>48</v>
      </c>
      <c r="H4299" t="s">
        <v>188</v>
      </c>
      <c r="I4299" t="s">
        <v>28</v>
      </c>
      <c r="J4299" t="s">
        <v>29</v>
      </c>
      <c r="K4299" t="s">
        <v>101</v>
      </c>
      <c r="L4299" t="s">
        <v>330</v>
      </c>
      <c r="M4299" t="s">
        <v>227</v>
      </c>
      <c r="N4299" s="2">
        <v>41130</v>
      </c>
      <c r="O4299" s="2">
        <v>41135</v>
      </c>
      <c r="P4299">
        <v>8</v>
      </c>
      <c r="Q4299" s="1">
        <v>0.03</v>
      </c>
      <c r="R4299">
        <v>31.76</v>
      </c>
      <c r="S4299">
        <v>45.51</v>
      </c>
      <c r="T4299">
        <f t="shared" si="67"/>
        <v>254.08</v>
      </c>
    </row>
    <row r="4300" spans="1:20" x14ac:dyDescent="0.25">
      <c r="A4300">
        <v>4299</v>
      </c>
      <c r="B4300">
        <v>89260</v>
      </c>
      <c r="C4300" t="s">
        <v>1898</v>
      </c>
      <c r="D4300" t="s">
        <v>38</v>
      </c>
      <c r="E4300" t="s">
        <v>39</v>
      </c>
      <c r="F4300" t="s">
        <v>22</v>
      </c>
      <c r="G4300" t="s">
        <v>48</v>
      </c>
      <c r="H4300" t="s">
        <v>61</v>
      </c>
      <c r="I4300" t="s">
        <v>28</v>
      </c>
      <c r="J4300" t="s">
        <v>29</v>
      </c>
      <c r="K4300" t="s">
        <v>119</v>
      </c>
      <c r="L4300" t="s">
        <v>192</v>
      </c>
      <c r="M4300" t="s">
        <v>232</v>
      </c>
      <c r="N4300" s="2">
        <v>40742</v>
      </c>
      <c r="O4300" s="2">
        <v>40749</v>
      </c>
      <c r="P4300">
        <v>4</v>
      </c>
      <c r="Q4300" s="1">
        <v>0.03</v>
      </c>
      <c r="R4300">
        <v>28.53</v>
      </c>
      <c r="S4300">
        <v>1.49</v>
      </c>
      <c r="T4300">
        <f t="shared" si="67"/>
        <v>114.12</v>
      </c>
    </row>
    <row r="4301" spans="1:20" x14ac:dyDescent="0.25">
      <c r="A4301">
        <v>4300</v>
      </c>
      <c r="B4301">
        <v>89260</v>
      </c>
      <c r="C4301" t="s">
        <v>1898</v>
      </c>
      <c r="D4301" t="s">
        <v>20</v>
      </c>
      <c r="E4301" t="s">
        <v>21</v>
      </c>
      <c r="F4301" t="s">
        <v>22</v>
      </c>
      <c r="G4301" t="s">
        <v>48</v>
      </c>
      <c r="H4301" t="s">
        <v>24</v>
      </c>
      <c r="I4301" t="s">
        <v>28</v>
      </c>
      <c r="J4301" t="s">
        <v>29</v>
      </c>
      <c r="K4301" t="s">
        <v>25</v>
      </c>
      <c r="L4301" t="s">
        <v>706</v>
      </c>
      <c r="M4301" t="s">
        <v>86</v>
      </c>
      <c r="N4301" s="2">
        <v>40742</v>
      </c>
      <c r="O4301" s="2">
        <v>40747</v>
      </c>
      <c r="P4301">
        <v>3</v>
      </c>
      <c r="Q4301" s="1">
        <v>0.02</v>
      </c>
      <c r="R4301">
        <v>17.98</v>
      </c>
      <c r="S4301">
        <v>8.51</v>
      </c>
      <c r="T4301">
        <f t="shared" si="67"/>
        <v>53.94</v>
      </c>
    </row>
    <row r="4302" spans="1:20" x14ac:dyDescent="0.25">
      <c r="A4302">
        <v>4301</v>
      </c>
      <c r="B4302">
        <v>87718</v>
      </c>
      <c r="C4302" t="s">
        <v>484</v>
      </c>
      <c r="D4302" t="s">
        <v>578</v>
      </c>
      <c r="E4302" t="s">
        <v>21</v>
      </c>
      <c r="F4302" t="s">
        <v>47</v>
      </c>
      <c r="G4302" t="s">
        <v>23</v>
      </c>
      <c r="H4302" t="s">
        <v>203</v>
      </c>
      <c r="I4302" t="s">
        <v>28</v>
      </c>
      <c r="J4302" t="s">
        <v>29</v>
      </c>
      <c r="K4302" t="s">
        <v>201</v>
      </c>
      <c r="L4302" t="s">
        <v>283</v>
      </c>
      <c r="M4302" t="s">
        <v>114</v>
      </c>
      <c r="N4302" s="2">
        <v>41345</v>
      </c>
      <c r="O4302" s="2">
        <v>41347</v>
      </c>
      <c r="P4302">
        <v>4</v>
      </c>
      <c r="Q4302" s="1">
        <v>0.06</v>
      </c>
      <c r="R4302">
        <v>200.97</v>
      </c>
      <c r="S4302">
        <v>15.59</v>
      </c>
      <c r="T4302">
        <f t="shared" si="67"/>
        <v>803.88</v>
      </c>
    </row>
    <row r="4303" spans="1:20" x14ac:dyDescent="0.25">
      <c r="A4303">
        <v>4302</v>
      </c>
      <c r="B4303">
        <v>91276</v>
      </c>
      <c r="C4303" t="s">
        <v>1031</v>
      </c>
      <c r="D4303" t="s">
        <v>20</v>
      </c>
      <c r="E4303" t="s">
        <v>39</v>
      </c>
      <c r="F4303" t="s">
        <v>47</v>
      </c>
      <c r="G4303" t="s">
        <v>23</v>
      </c>
      <c r="H4303" t="s">
        <v>42</v>
      </c>
      <c r="I4303" t="s">
        <v>28</v>
      </c>
      <c r="J4303" t="s">
        <v>29</v>
      </c>
      <c r="K4303" t="s">
        <v>98</v>
      </c>
      <c r="L4303" t="s">
        <v>44</v>
      </c>
      <c r="M4303" t="s">
        <v>160</v>
      </c>
      <c r="N4303" s="2">
        <v>41578</v>
      </c>
      <c r="O4303" s="2">
        <v>41579</v>
      </c>
      <c r="P4303">
        <v>23</v>
      </c>
      <c r="Q4303" s="1">
        <v>0.06</v>
      </c>
      <c r="R4303">
        <v>4.28</v>
      </c>
      <c r="S4303">
        <v>1.6</v>
      </c>
      <c r="T4303">
        <f t="shared" si="67"/>
        <v>98.440000000000012</v>
      </c>
    </row>
    <row r="4304" spans="1:20" x14ac:dyDescent="0.25">
      <c r="A4304">
        <v>4303</v>
      </c>
      <c r="B4304">
        <v>88528</v>
      </c>
      <c r="C4304" t="s">
        <v>1555</v>
      </c>
      <c r="D4304" t="s">
        <v>20</v>
      </c>
      <c r="E4304" t="s">
        <v>39</v>
      </c>
      <c r="F4304" t="s">
        <v>40</v>
      </c>
      <c r="G4304" t="s">
        <v>93</v>
      </c>
      <c r="H4304" t="s">
        <v>42</v>
      </c>
      <c r="I4304" t="s">
        <v>28</v>
      </c>
      <c r="J4304" t="s">
        <v>29</v>
      </c>
      <c r="K4304" t="s">
        <v>170</v>
      </c>
      <c r="L4304" t="s">
        <v>192</v>
      </c>
      <c r="M4304" t="s">
        <v>99</v>
      </c>
      <c r="N4304" s="2">
        <v>40557</v>
      </c>
      <c r="O4304" s="2">
        <v>40560</v>
      </c>
      <c r="P4304">
        <v>8</v>
      </c>
      <c r="Q4304" s="1">
        <v>0.03</v>
      </c>
      <c r="R4304">
        <v>6.48</v>
      </c>
      <c r="S4304">
        <v>5.74</v>
      </c>
      <c r="T4304">
        <f t="shared" si="67"/>
        <v>51.84</v>
      </c>
    </row>
    <row r="4305" spans="1:20" x14ac:dyDescent="0.25">
      <c r="A4305">
        <v>4304</v>
      </c>
      <c r="B4305">
        <v>89728</v>
      </c>
      <c r="C4305" t="s">
        <v>1371</v>
      </c>
      <c r="D4305" t="s">
        <v>20</v>
      </c>
      <c r="E4305" t="s">
        <v>21</v>
      </c>
      <c r="F4305" t="s">
        <v>22</v>
      </c>
      <c r="G4305" t="s">
        <v>93</v>
      </c>
      <c r="H4305" t="s">
        <v>203</v>
      </c>
      <c r="I4305" t="s">
        <v>28</v>
      </c>
      <c r="J4305" t="s">
        <v>29</v>
      </c>
      <c r="K4305" t="s">
        <v>1243</v>
      </c>
      <c r="L4305" t="s">
        <v>746</v>
      </c>
      <c r="M4305" t="s">
        <v>331</v>
      </c>
      <c r="N4305" s="2">
        <v>41514</v>
      </c>
      <c r="O4305" s="2">
        <v>41514</v>
      </c>
      <c r="P4305">
        <v>24</v>
      </c>
      <c r="Q4305" s="1">
        <v>0.09</v>
      </c>
      <c r="R4305">
        <v>199.99</v>
      </c>
      <c r="S4305">
        <v>24.49</v>
      </c>
      <c r="T4305">
        <f t="shared" si="67"/>
        <v>4799.76</v>
      </c>
    </row>
    <row r="4306" spans="1:20" x14ac:dyDescent="0.25">
      <c r="A4306">
        <v>4305</v>
      </c>
      <c r="B4306">
        <v>87985</v>
      </c>
      <c r="C4306" t="s">
        <v>2083</v>
      </c>
      <c r="D4306" t="s">
        <v>38</v>
      </c>
      <c r="E4306" t="s">
        <v>39</v>
      </c>
      <c r="F4306" t="s">
        <v>47</v>
      </c>
      <c r="G4306" t="s">
        <v>32</v>
      </c>
      <c r="H4306" t="s">
        <v>49</v>
      </c>
      <c r="I4306" t="s">
        <v>28</v>
      </c>
      <c r="J4306" t="s">
        <v>29</v>
      </c>
      <c r="K4306" t="s">
        <v>95</v>
      </c>
      <c r="L4306" t="s">
        <v>192</v>
      </c>
      <c r="M4306" t="s">
        <v>117</v>
      </c>
      <c r="N4306" s="2">
        <v>41034</v>
      </c>
      <c r="O4306" s="2">
        <v>41036</v>
      </c>
      <c r="P4306">
        <v>2</v>
      </c>
      <c r="Q4306" s="1">
        <v>0.04</v>
      </c>
      <c r="R4306">
        <v>37.700000000000003</v>
      </c>
      <c r="S4306">
        <v>2.99</v>
      </c>
      <c r="T4306">
        <f t="shared" si="67"/>
        <v>75.400000000000006</v>
      </c>
    </row>
    <row r="4307" spans="1:20" x14ac:dyDescent="0.25">
      <c r="A4307">
        <v>4306</v>
      </c>
      <c r="B4307">
        <v>89480</v>
      </c>
      <c r="C4307" t="s">
        <v>2259</v>
      </c>
      <c r="D4307" t="s">
        <v>20</v>
      </c>
      <c r="E4307" t="s">
        <v>21</v>
      </c>
      <c r="F4307" t="s">
        <v>22</v>
      </c>
      <c r="G4307" t="s">
        <v>93</v>
      </c>
      <c r="H4307" t="s">
        <v>203</v>
      </c>
      <c r="I4307" t="s">
        <v>28</v>
      </c>
      <c r="J4307" t="s">
        <v>29</v>
      </c>
      <c r="K4307" t="s">
        <v>201</v>
      </c>
      <c r="L4307" t="s">
        <v>192</v>
      </c>
      <c r="M4307" t="s">
        <v>182</v>
      </c>
      <c r="N4307" s="2">
        <v>41605</v>
      </c>
      <c r="O4307" s="2">
        <v>41607</v>
      </c>
      <c r="P4307">
        <v>41</v>
      </c>
      <c r="Q4307" s="1">
        <v>0.02</v>
      </c>
      <c r="R4307">
        <v>65.989999999999995</v>
      </c>
      <c r="S4307">
        <v>5.26</v>
      </c>
      <c r="T4307">
        <f t="shared" si="67"/>
        <v>2705.5899999999997</v>
      </c>
    </row>
    <row r="4308" spans="1:20" x14ac:dyDescent="0.25">
      <c r="A4308">
        <v>4307</v>
      </c>
      <c r="B4308">
        <v>87461</v>
      </c>
      <c r="C4308" t="s">
        <v>2455</v>
      </c>
      <c r="D4308" t="s">
        <v>20</v>
      </c>
      <c r="E4308" t="s">
        <v>21</v>
      </c>
      <c r="F4308" t="s">
        <v>31</v>
      </c>
      <c r="G4308" t="s">
        <v>93</v>
      </c>
      <c r="H4308" t="s">
        <v>206</v>
      </c>
      <c r="I4308" t="s">
        <v>28</v>
      </c>
      <c r="J4308" t="s">
        <v>29</v>
      </c>
      <c r="K4308" t="s">
        <v>198</v>
      </c>
      <c r="L4308" t="s">
        <v>706</v>
      </c>
      <c r="M4308" t="s">
        <v>35</v>
      </c>
      <c r="N4308" s="2">
        <v>41629</v>
      </c>
      <c r="O4308" s="2">
        <v>41630</v>
      </c>
      <c r="P4308">
        <v>4</v>
      </c>
      <c r="Q4308" s="1">
        <v>0.06</v>
      </c>
      <c r="R4308">
        <v>150.97999999999999</v>
      </c>
      <c r="S4308">
        <v>13.99</v>
      </c>
      <c r="T4308">
        <f t="shared" si="67"/>
        <v>603.91999999999996</v>
      </c>
    </row>
    <row r="4309" spans="1:20" x14ac:dyDescent="0.25">
      <c r="A4309">
        <v>4308</v>
      </c>
      <c r="B4309">
        <v>87461</v>
      </c>
      <c r="C4309" t="s">
        <v>1476</v>
      </c>
      <c r="D4309" t="s">
        <v>20</v>
      </c>
      <c r="E4309" t="s">
        <v>187</v>
      </c>
      <c r="F4309" t="s">
        <v>47</v>
      </c>
      <c r="G4309" t="s">
        <v>93</v>
      </c>
      <c r="H4309" t="s">
        <v>188</v>
      </c>
      <c r="I4309" t="s">
        <v>28</v>
      </c>
      <c r="J4309" t="s">
        <v>29</v>
      </c>
      <c r="K4309" t="s">
        <v>291</v>
      </c>
      <c r="L4309" t="s">
        <v>192</v>
      </c>
      <c r="M4309" t="s">
        <v>111</v>
      </c>
      <c r="N4309" s="2">
        <v>41629</v>
      </c>
      <c r="O4309" s="2">
        <v>41631</v>
      </c>
      <c r="P4309">
        <v>23</v>
      </c>
      <c r="Q4309" s="1">
        <v>0.02</v>
      </c>
      <c r="R4309">
        <v>6.24</v>
      </c>
      <c r="S4309">
        <v>5.22</v>
      </c>
      <c r="T4309">
        <f t="shared" si="67"/>
        <v>143.52000000000001</v>
      </c>
    </row>
    <row r="4310" spans="1:20" x14ac:dyDescent="0.25">
      <c r="A4310">
        <v>4309</v>
      </c>
      <c r="B4310">
        <v>87461</v>
      </c>
      <c r="C4310" t="s">
        <v>2314</v>
      </c>
      <c r="D4310" t="s">
        <v>20</v>
      </c>
      <c r="E4310" t="s">
        <v>21</v>
      </c>
      <c r="F4310" t="s">
        <v>47</v>
      </c>
      <c r="G4310" t="s">
        <v>93</v>
      </c>
      <c r="H4310" t="s">
        <v>33</v>
      </c>
      <c r="I4310" t="s">
        <v>28</v>
      </c>
      <c r="J4310" t="s">
        <v>29</v>
      </c>
      <c r="K4310" t="s">
        <v>1243</v>
      </c>
      <c r="L4310" t="s">
        <v>192</v>
      </c>
      <c r="M4310" t="s">
        <v>134</v>
      </c>
      <c r="N4310" s="2">
        <v>41629</v>
      </c>
      <c r="O4310" s="2">
        <v>41632</v>
      </c>
      <c r="P4310">
        <v>24</v>
      </c>
      <c r="Q4310" s="1">
        <v>0.06</v>
      </c>
      <c r="R4310">
        <v>65.989999999999995</v>
      </c>
      <c r="S4310">
        <v>5.92</v>
      </c>
      <c r="T4310">
        <f t="shared" si="67"/>
        <v>1583.7599999999998</v>
      </c>
    </row>
    <row r="4311" spans="1:20" x14ac:dyDescent="0.25">
      <c r="A4311">
        <v>4310</v>
      </c>
      <c r="B4311">
        <v>88046</v>
      </c>
      <c r="C4311" t="s">
        <v>504</v>
      </c>
      <c r="D4311" t="s">
        <v>20</v>
      </c>
      <c r="E4311" t="s">
        <v>21</v>
      </c>
      <c r="F4311" t="s">
        <v>40</v>
      </c>
      <c r="G4311" t="s">
        <v>23</v>
      </c>
      <c r="H4311" t="s">
        <v>206</v>
      </c>
      <c r="I4311" t="s">
        <v>28</v>
      </c>
      <c r="J4311" t="s">
        <v>29</v>
      </c>
      <c r="K4311" t="s">
        <v>208</v>
      </c>
      <c r="L4311" t="s">
        <v>192</v>
      </c>
      <c r="M4311" t="s">
        <v>99</v>
      </c>
      <c r="N4311" s="2">
        <v>41541</v>
      </c>
      <c r="O4311" s="2">
        <v>41542</v>
      </c>
      <c r="P4311">
        <v>23</v>
      </c>
      <c r="Q4311" s="1">
        <v>0.03</v>
      </c>
      <c r="R4311">
        <v>152.47999999999999</v>
      </c>
      <c r="S4311">
        <v>6.5</v>
      </c>
      <c r="T4311">
        <f t="shared" si="67"/>
        <v>3507.04</v>
      </c>
    </row>
    <row r="4312" spans="1:20" x14ac:dyDescent="0.25">
      <c r="A4312">
        <v>4311</v>
      </c>
      <c r="B4312">
        <v>88046</v>
      </c>
      <c r="C4312" t="s">
        <v>504</v>
      </c>
      <c r="D4312" t="s">
        <v>20</v>
      </c>
      <c r="E4312" t="s">
        <v>39</v>
      </c>
      <c r="F4312" t="s">
        <v>40</v>
      </c>
      <c r="G4312" t="s">
        <v>23</v>
      </c>
      <c r="H4312" t="s">
        <v>54</v>
      </c>
      <c r="I4312" t="s">
        <v>28</v>
      </c>
      <c r="J4312" t="s">
        <v>29</v>
      </c>
      <c r="K4312" t="s">
        <v>58</v>
      </c>
      <c r="L4312" t="s">
        <v>192</v>
      </c>
      <c r="M4312" t="s">
        <v>59</v>
      </c>
      <c r="N4312" s="2">
        <v>41541</v>
      </c>
      <c r="O4312" s="2">
        <v>41542</v>
      </c>
      <c r="P4312">
        <v>2</v>
      </c>
      <c r="Q4312" s="1">
        <v>0.1</v>
      </c>
      <c r="R4312">
        <v>2.61</v>
      </c>
      <c r="S4312">
        <v>0.5</v>
      </c>
      <c r="T4312">
        <f t="shared" si="67"/>
        <v>5.22</v>
      </c>
    </row>
    <row r="4313" spans="1:20" x14ac:dyDescent="0.25">
      <c r="A4313">
        <v>4312</v>
      </c>
      <c r="B4313">
        <v>90595</v>
      </c>
      <c r="C4313" t="s">
        <v>664</v>
      </c>
      <c r="D4313" t="s">
        <v>20</v>
      </c>
      <c r="E4313" t="s">
        <v>21</v>
      </c>
      <c r="F4313" t="s">
        <v>22</v>
      </c>
      <c r="G4313" t="s">
        <v>41</v>
      </c>
      <c r="H4313" t="s">
        <v>206</v>
      </c>
      <c r="I4313" t="s">
        <v>28</v>
      </c>
      <c r="J4313" t="s">
        <v>29</v>
      </c>
      <c r="K4313" t="s">
        <v>210</v>
      </c>
      <c r="L4313" t="s">
        <v>192</v>
      </c>
      <c r="M4313" t="s">
        <v>444</v>
      </c>
      <c r="N4313" s="2">
        <v>41522</v>
      </c>
      <c r="O4313" s="2">
        <v>41525</v>
      </c>
      <c r="P4313">
        <v>16</v>
      </c>
      <c r="Q4313" s="1">
        <v>0.1</v>
      </c>
      <c r="R4313">
        <v>195.99</v>
      </c>
      <c r="S4313">
        <v>4.2</v>
      </c>
      <c r="T4313">
        <f t="shared" si="67"/>
        <v>3135.84</v>
      </c>
    </row>
    <row r="4314" spans="1:20" x14ac:dyDescent="0.25">
      <c r="A4314">
        <v>4313</v>
      </c>
      <c r="B4314">
        <v>90595</v>
      </c>
      <c r="C4314" t="s">
        <v>664</v>
      </c>
      <c r="D4314" t="s">
        <v>20</v>
      </c>
      <c r="E4314" t="s">
        <v>21</v>
      </c>
      <c r="F4314" t="s">
        <v>22</v>
      </c>
      <c r="G4314" t="s">
        <v>41</v>
      </c>
      <c r="H4314" t="s">
        <v>24</v>
      </c>
      <c r="I4314" t="s">
        <v>28</v>
      </c>
      <c r="J4314" t="s">
        <v>29</v>
      </c>
      <c r="K4314" t="s">
        <v>213</v>
      </c>
      <c r="L4314" t="s">
        <v>192</v>
      </c>
      <c r="M4314" t="s">
        <v>173</v>
      </c>
      <c r="N4314" s="2">
        <v>41522</v>
      </c>
      <c r="O4314" s="2">
        <v>41523</v>
      </c>
      <c r="P4314">
        <v>22</v>
      </c>
      <c r="Q4314" s="1">
        <v>0.01</v>
      </c>
      <c r="R4314">
        <v>125.99</v>
      </c>
      <c r="S4314">
        <v>8.08</v>
      </c>
      <c r="T4314">
        <f t="shared" si="67"/>
        <v>2771.7799999999997</v>
      </c>
    </row>
    <row r="4315" spans="1:20" x14ac:dyDescent="0.25">
      <c r="A4315">
        <v>4314</v>
      </c>
      <c r="B4315">
        <v>87619</v>
      </c>
      <c r="C4315" t="s">
        <v>1340</v>
      </c>
      <c r="D4315" t="s">
        <v>20</v>
      </c>
      <c r="E4315" t="s">
        <v>39</v>
      </c>
      <c r="F4315" t="s">
        <v>47</v>
      </c>
      <c r="G4315" t="s">
        <v>32</v>
      </c>
      <c r="H4315" t="s">
        <v>42</v>
      </c>
      <c r="I4315" t="s">
        <v>28</v>
      </c>
      <c r="J4315" t="s">
        <v>29</v>
      </c>
      <c r="K4315" t="s">
        <v>113</v>
      </c>
      <c r="L4315" t="s">
        <v>44</v>
      </c>
      <c r="M4315" t="s">
        <v>111</v>
      </c>
      <c r="N4315" s="2">
        <v>40420</v>
      </c>
      <c r="O4315" s="2">
        <v>40420</v>
      </c>
      <c r="P4315">
        <v>12</v>
      </c>
      <c r="Q4315" s="1">
        <v>0.1</v>
      </c>
      <c r="R4315">
        <v>11.55</v>
      </c>
      <c r="S4315">
        <v>2.36</v>
      </c>
      <c r="T4315">
        <f t="shared" si="67"/>
        <v>138.60000000000002</v>
      </c>
    </row>
    <row r="4316" spans="1:20" x14ac:dyDescent="0.25">
      <c r="A4316">
        <v>4315</v>
      </c>
      <c r="B4316">
        <v>90422</v>
      </c>
      <c r="C4316" t="s">
        <v>933</v>
      </c>
      <c r="D4316" t="s">
        <v>578</v>
      </c>
      <c r="E4316" t="s">
        <v>187</v>
      </c>
      <c r="F4316" t="s">
        <v>47</v>
      </c>
      <c r="G4316" t="s">
        <v>32</v>
      </c>
      <c r="H4316" t="s">
        <v>217</v>
      </c>
      <c r="I4316" t="s">
        <v>28</v>
      </c>
      <c r="J4316" t="s">
        <v>29</v>
      </c>
      <c r="K4316" t="s">
        <v>101</v>
      </c>
      <c r="L4316" t="s">
        <v>330</v>
      </c>
      <c r="M4316" t="s">
        <v>51</v>
      </c>
      <c r="N4316" s="2">
        <v>40853</v>
      </c>
      <c r="O4316" s="2">
        <v>40854</v>
      </c>
      <c r="P4316">
        <v>7</v>
      </c>
      <c r="Q4316" s="1">
        <v>0.1</v>
      </c>
      <c r="R4316">
        <v>320.64</v>
      </c>
      <c r="S4316">
        <v>43.57</v>
      </c>
      <c r="T4316">
        <f t="shared" si="67"/>
        <v>2244.48</v>
      </c>
    </row>
    <row r="4317" spans="1:20" x14ac:dyDescent="0.25">
      <c r="A4317">
        <v>4316</v>
      </c>
      <c r="B4317">
        <v>90253</v>
      </c>
      <c r="C4317" t="s">
        <v>1846</v>
      </c>
      <c r="D4317" t="s">
        <v>38</v>
      </c>
      <c r="E4317" t="s">
        <v>39</v>
      </c>
      <c r="F4317" t="s">
        <v>31</v>
      </c>
      <c r="G4317" t="s">
        <v>41</v>
      </c>
      <c r="H4317" t="s">
        <v>42</v>
      </c>
      <c r="I4317" t="s">
        <v>28</v>
      </c>
      <c r="J4317" t="s">
        <v>29</v>
      </c>
      <c r="K4317" t="s">
        <v>62</v>
      </c>
      <c r="L4317" t="s">
        <v>746</v>
      </c>
      <c r="M4317" t="s">
        <v>139</v>
      </c>
      <c r="N4317" s="2">
        <v>41413</v>
      </c>
      <c r="O4317" s="2">
        <v>41415</v>
      </c>
      <c r="P4317">
        <v>14</v>
      </c>
      <c r="Q4317" s="1">
        <v>0</v>
      </c>
      <c r="R4317">
        <v>95.99</v>
      </c>
      <c r="S4317">
        <v>35</v>
      </c>
      <c r="T4317">
        <f t="shared" si="67"/>
        <v>1343.86</v>
      </c>
    </row>
    <row r="4318" spans="1:20" x14ac:dyDescent="0.25">
      <c r="A4318">
        <v>4317</v>
      </c>
      <c r="B4318">
        <v>90278</v>
      </c>
      <c r="C4318" t="s">
        <v>1353</v>
      </c>
      <c r="D4318" t="s">
        <v>20</v>
      </c>
      <c r="E4318" t="s">
        <v>21</v>
      </c>
      <c r="F4318" t="s">
        <v>31</v>
      </c>
      <c r="G4318" t="s">
        <v>32</v>
      </c>
      <c r="H4318" t="s">
        <v>24</v>
      </c>
      <c r="I4318" t="s">
        <v>28</v>
      </c>
      <c r="J4318" t="s">
        <v>29</v>
      </c>
      <c r="K4318" t="s">
        <v>1147</v>
      </c>
      <c r="L4318" t="s">
        <v>192</v>
      </c>
      <c r="M4318" t="s">
        <v>139</v>
      </c>
      <c r="N4318" s="2">
        <v>41454</v>
      </c>
      <c r="O4318" s="2">
        <v>41455</v>
      </c>
      <c r="P4318">
        <v>17</v>
      </c>
      <c r="Q4318" s="1">
        <v>0.08</v>
      </c>
      <c r="R4318">
        <v>205.99</v>
      </c>
      <c r="S4318">
        <v>5</v>
      </c>
      <c r="T4318">
        <f t="shared" si="67"/>
        <v>3501.83</v>
      </c>
    </row>
    <row r="4319" spans="1:20" x14ac:dyDescent="0.25">
      <c r="A4319">
        <v>4318</v>
      </c>
      <c r="B4319">
        <v>91265</v>
      </c>
      <c r="C4319" t="s">
        <v>1775</v>
      </c>
      <c r="D4319" t="s">
        <v>20</v>
      </c>
      <c r="E4319" t="s">
        <v>21</v>
      </c>
      <c r="F4319" t="s">
        <v>40</v>
      </c>
      <c r="G4319" t="s">
        <v>32</v>
      </c>
      <c r="H4319" t="s">
        <v>206</v>
      </c>
      <c r="I4319" t="s">
        <v>28</v>
      </c>
      <c r="J4319" t="s">
        <v>29</v>
      </c>
      <c r="K4319" t="s">
        <v>210</v>
      </c>
      <c r="L4319" t="s">
        <v>192</v>
      </c>
      <c r="M4319" t="s">
        <v>99</v>
      </c>
      <c r="N4319" s="2">
        <v>41606</v>
      </c>
      <c r="O4319" s="2">
        <v>41609</v>
      </c>
      <c r="P4319">
        <v>34</v>
      </c>
      <c r="Q4319" s="1">
        <v>0.05</v>
      </c>
      <c r="R4319">
        <v>115.99</v>
      </c>
      <c r="S4319">
        <v>5.92</v>
      </c>
      <c r="T4319">
        <f t="shared" si="67"/>
        <v>3943.66</v>
      </c>
    </row>
    <row r="4320" spans="1:20" x14ac:dyDescent="0.25">
      <c r="A4320">
        <v>4319</v>
      </c>
      <c r="B4320">
        <v>90061</v>
      </c>
      <c r="C4320" t="s">
        <v>1492</v>
      </c>
      <c r="D4320" t="s">
        <v>20</v>
      </c>
      <c r="E4320" t="s">
        <v>39</v>
      </c>
      <c r="F4320" t="s">
        <v>47</v>
      </c>
      <c r="G4320" t="s">
        <v>23</v>
      </c>
      <c r="H4320" t="s">
        <v>49</v>
      </c>
      <c r="I4320" t="s">
        <v>28</v>
      </c>
      <c r="J4320" t="s">
        <v>29</v>
      </c>
      <c r="K4320" t="s">
        <v>138</v>
      </c>
      <c r="L4320" t="s">
        <v>192</v>
      </c>
      <c r="M4320" t="s">
        <v>51</v>
      </c>
      <c r="N4320" s="2">
        <v>40749</v>
      </c>
      <c r="O4320" s="2">
        <v>40751</v>
      </c>
      <c r="P4320">
        <v>5</v>
      </c>
      <c r="Q4320" s="1">
        <v>0.08</v>
      </c>
      <c r="R4320">
        <v>7.28</v>
      </c>
      <c r="S4320">
        <v>5.47</v>
      </c>
      <c r="T4320">
        <f t="shared" si="67"/>
        <v>36.4</v>
      </c>
    </row>
    <row r="4321" spans="1:20" x14ac:dyDescent="0.25">
      <c r="A4321">
        <v>4320</v>
      </c>
      <c r="B4321">
        <v>90836</v>
      </c>
      <c r="C4321" t="s">
        <v>663</v>
      </c>
      <c r="D4321" t="s">
        <v>20</v>
      </c>
      <c r="E4321" t="s">
        <v>187</v>
      </c>
      <c r="F4321" t="s">
        <v>31</v>
      </c>
      <c r="G4321" t="s">
        <v>48</v>
      </c>
      <c r="H4321" t="s">
        <v>219</v>
      </c>
      <c r="I4321" t="s">
        <v>28</v>
      </c>
      <c r="J4321" t="s">
        <v>29</v>
      </c>
      <c r="K4321" t="s">
        <v>170</v>
      </c>
      <c r="L4321" t="s">
        <v>706</v>
      </c>
      <c r="M4321" t="s">
        <v>143</v>
      </c>
      <c r="N4321" s="2">
        <v>41613</v>
      </c>
      <c r="O4321" s="2">
        <v>41613</v>
      </c>
      <c r="P4321">
        <v>6</v>
      </c>
      <c r="Q4321" s="1">
        <v>0.06</v>
      </c>
      <c r="R4321">
        <v>55.5</v>
      </c>
      <c r="S4321">
        <v>52.2</v>
      </c>
      <c r="T4321">
        <f t="shared" si="67"/>
        <v>333</v>
      </c>
    </row>
    <row r="4322" spans="1:20" x14ac:dyDescent="0.25">
      <c r="A4322">
        <v>4321</v>
      </c>
      <c r="B4322">
        <v>90836</v>
      </c>
      <c r="C4322" t="s">
        <v>663</v>
      </c>
      <c r="D4322" t="s">
        <v>578</v>
      </c>
      <c r="E4322" t="s">
        <v>187</v>
      </c>
      <c r="F4322" t="s">
        <v>31</v>
      </c>
      <c r="G4322" t="s">
        <v>48</v>
      </c>
      <c r="H4322" t="s">
        <v>188</v>
      </c>
      <c r="I4322" t="s">
        <v>28</v>
      </c>
      <c r="J4322" t="s">
        <v>29</v>
      </c>
      <c r="K4322" t="s">
        <v>113</v>
      </c>
      <c r="L4322" t="s">
        <v>330</v>
      </c>
      <c r="M4322" t="s">
        <v>139</v>
      </c>
      <c r="N4322" s="2">
        <v>41613</v>
      </c>
      <c r="O4322" s="2">
        <v>41617</v>
      </c>
      <c r="P4322">
        <v>24</v>
      </c>
      <c r="Q4322" s="1">
        <v>0</v>
      </c>
      <c r="R4322">
        <v>227.55</v>
      </c>
      <c r="S4322">
        <v>32.479999999999997</v>
      </c>
      <c r="T4322">
        <f t="shared" si="67"/>
        <v>5461.2000000000007</v>
      </c>
    </row>
    <row r="4323" spans="1:20" x14ac:dyDescent="0.25">
      <c r="A4323">
        <v>4322</v>
      </c>
      <c r="B4323">
        <v>86915</v>
      </c>
      <c r="C4323" t="s">
        <v>1597</v>
      </c>
      <c r="D4323" t="s">
        <v>20</v>
      </c>
      <c r="E4323" t="s">
        <v>21</v>
      </c>
      <c r="F4323" t="s">
        <v>22</v>
      </c>
      <c r="G4323" t="s">
        <v>41</v>
      </c>
      <c r="H4323" t="s">
        <v>203</v>
      </c>
      <c r="I4323" t="s">
        <v>28</v>
      </c>
      <c r="J4323" t="s">
        <v>29</v>
      </c>
      <c r="K4323" t="s">
        <v>201</v>
      </c>
      <c r="L4323" t="s">
        <v>26</v>
      </c>
      <c r="M4323" t="s">
        <v>150</v>
      </c>
      <c r="N4323" s="2">
        <v>40892</v>
      </c>
      <c r="O4323" s="2">
        <v>40893</v>
      </c>
      <c r="P4323">
        <v>5</v>
      </c>
      <c r="Q4323" s="1">
        <v>0.06</v>
      </c>
      <c r="R4323">
        <v>40.97</v>
      </c>
      <c r="S4323">
        <v>1.99</v>
      </c>
      <c r="T4323">
        <f t="shared" si="67"/>
        <v>204.85</v>
      </c>
    </row>
    <row r="4324" spans="1:20" x14ac:dyDescent="0.25">
      <c r="A4324">
        <v>4323</v>
      </c>
      <c r="B4324">
        <v>90865</v>
      </c>
      <c r="C4324" t="s">
        <v>1068</v>
      </c>
      <c r="D4324" t="s">
        <v>578</v>
      </c>
      <c r="E4324" t="s">
        <v>39</v>
      </c>
      <c r="F4324" t="s">
        <v>22</v>
      </c>
      <c r="G4324" t="s">
        <v>41</v>
      </c>
      <c r="H4324" t="s">
        <v>78</v>
      </c>
      <c r="I4324" t="s">
        <v>28</v>
      </c>
      <c r="J4324" t="s">
        <v>29</v>
      </c>
      <c r="K4324" t="s">
        <v>291</v>
      </c>
      <c r="L4324" t="s">
        <v>283</v>
      </c>
      <c r="M4324" t="s">
        <v>232</v>
      </c>
      <c r="N4324" s="2">
        <v>41496</v>
      </c>
      <c r="O4324" s="2">
        <v>41498</v>
      </c>
      <c r="P4324">
        <v>13</v>
      </c>
      <c r="Q4324" s="1">
        <v>0.02</v>
      </c>
      <c r="R4324">
        <v>225.02</v>
      </c>
      <c r="S4324">
        <v>28.66</v>
      </c>
      <c r="T4324">
        <f t="shared" si="67"/>
        <v>2925.26</v>
      </c>
    </row>
    <row r="4325" spans="1:20" x14ac:dyDescent="0.25">
      <c r="A4325">
        <v>4324</v>
      </c>
      <c r="B4325">
        <v>86184</v>
      </c>
      <c r="C4325" t="s">
        <v>1797</v>
      </c>
      <c r="D4325" t="s">
        <v>578</v>
      </c>
      <c r="E4325" t="s">
        <v>187</v>
      </c>
      <c r="F4325" t="s">
        <v>31</v>
      </c>
      <c r="G4325" t="s">
        <v>93</v>
      </c>
      <c r="H4325" t="s">
        <v>219</v>
      </c>
      <c r="I4325" t="s">
        <v>28</v>
      </c>
      <c r="J4325" t="s">
        <v>29</v>
      </c>
      <c r="K4325" t="s">
        <v>291</v>
      </c>
      <c r="L4325" t="s">
        <v>330</v>
      </c>
      <c r="M4325" t="s">
        <v>102</v>
      </c>
      <c r="N4325" s="2">
        <v>40255</v>
      </c>
      <c r="O4325" s="2">
        <v>40256</v>
      </c>
      <c r="P4325">
        <v>11</v>
      </c>
      <c r="Q4325" s="1">
        <v>0.01</v>
      </c>
      <c r="R4325">
        <v>220.98</v>
      </c>
      <c r="S4325">
        <v>64.66</v>
      </c>
      <c r="T4325">
        <f t="shared" si="67"/>
        <v>2430.7799999999997</v>
      </c>
    </row>
    <row r="4326" spans="1:20" x14ac:dyDescent="0.25">
      <c r="A4326">
        <v>4325</v>
      </c>
      <c r="B4326">
        <v>85946</v>
      </c>
      <c r="C4326" t="s">
        <v>1824</v>
      </c>
      <c r="D4326" t="s">
        <v>20</v>
      </c>
      <c r="E4326" t="s">
        <v>39</v>
      </c>
      <c r="F4326" t="s">
        <v>22</v>
      </c>
      <c r="G4326" t="s">
        <v>32</v>
      </c>
      <c r="H4326" t="s">
        <v>49</v>
      </c>
      <c r="I4326" t="s">
        <v>28</v>
      </c>
      <c r="J4326" t="s">
        <v>29</v>
      </c>
      <c r="K4326" t="s">
        <v>165</v>
      </c>
      <c r="L4326" t="s">
        <v>192</v>
      </c>
      <c r="M4326" t="s">
        <v>331</v>
      </c>
      <c r="N4326" s="2">
        <v>41604</v>
      </c>
      <c r="O4326" s="2">
        <v>41605</v>
      </c>
      <c r="P4326">
        <v>14</v>
      </c>
      <c r="Q4326" s="1">
        <v>0.06</v>
      </c>
      <c r="R4326">
        <v>31.98</v>
      </c>
      <c r="S4326">
        <v>6.72</v>
      </c>
      <c r="T4326">
        <f t="shared" si="67"/>
        <v>447.72</v>
      </c>
    </row>
    <row r="4327" spans="1:20" x14ac:dyDescent="0.25">
      <c r="A4327">
        <v>4326</v>
      </c>
      <c r="B4327">
        <v>88645</v>
      </c>
      <c r="C4327" t="s">
        <v>650</v>
      </c>
      <c r="D4327" t="s">
        <v>20</v>
      </c>
      <c r="E4327" t="s">
        <v>39</v>
      </c>
      <c r="F4327" t="s">
        <v>47</v>
      </c>
      <c r="G4327" t="s">
        <v>48</v>
      </c>
      <c r="H4327" t="s">
        <v>89</v>
      </c>
      <c r="I4327" t="s">
        <v>28</v>
      </c>
      <c r="J4327" t="s">
        <v>29</v>
      </c>
      <c r="K4327" t="s">
        <v>105</v>
      </c>
      <c r="L4327" t="s">
        <v>746</v>
      </c>
      <c r="M4327" t="s">
        <v>117</v>
      </c>
      <c r="N4327" s="2">
        <v>40372</v>
      </c>
      <c r="O4327" s="2">
        <v>40376</v>
      </c>
      <c r="P4327">
        <v>4</v>
      </c>
      <c r="Q4327" s="1">
        <v>0.06</v>
      </c>
      <c r="R4327">
        <v>4.4800000000000004</v>
      </c>
      <c r="S4327">
        <v>49</v>
      </c>
      <c r="T4327">
        <f t="shared" si="67"/>
        <v>17.920000000000002</v>
      </c>
    </row>
    <row r="4328" spans="1:20" x14ac:dyDescent="0.25">
      <c r="A4328">
        <v>4327</v>
      </c>
      <c r="B4328">
        <v>88950</v>
      </c>
      <c r="C4328" t="s">
        <v>1510</v>
      </c>
      <c r="D4328" t="s">
        <v>20</v>
      </c>
      <c r="E4328" t="s">
        <v>39</v>
      </c>
      <c r="F4328" t="s">
        <v>31</v>
      </c>
      <c r="G4328" t="s">
        <v>23</v>
      </c>
      <c r="H4328" t="s">
        <v>49</v>
      </c>
      <c r="I4328" t="s">
        <v>28</v>
      </c>
      <c r="J4328" t="s">
        <v>29</v>
      </c>
      <c r="K4328" t="s">
        <v>226</v>
      </c>
      <c r="L4328" t="s">
        <v>192</v>
      </c>
      <c r="M4328" t="s">
        <v>279</v>
      </c>
      <c r="N4328" s="2">
        <v>41213</v>
      </c>
      <c r="O4328" s="2">
        <v>41215</v>
      </c>
      <c r="P4328">
        <v>15</v>
      </c>
      <c r="Q4328" s="1">
        <v>0</v>
      </c>
      <c r="R4328">
        <v>6.48</v>
      </c>
      <c r="S4328">
        <v>5.84</v>
      </c>
      <c r="T4328">
        <f t="shared" si="67"/>
        <v>97.2</v>
      </c>
    </row>
    <row r="4329" spans="1:20" x14ac:dyDescent="0.25">
      <c r="A4329">
        <v>4328</v>
      </c>
      <c r="B4329">
        <v>91221</v>
      </c>
      <c r="C4329" t="s">
        <v>1183</v>
      </c>
      <c r="D4329" t="s">
        <v>578</v>
      </c>
      <c r="E4329" t="s">
        <v>187</v>
      </c>
      <c r="F4329" t="s">
        <v>31</v>
      </c>
      <c r="G4329" t="s">
        <v>48</v>
      </c>
      <c r="H4329" t="s">
        <v>225</v>
      </c>
      <c r="I4329" t="s">
        <v>28</v>
      </c>
      <c r="J4329" t="s">
        <v>29</v>
      </c>
      <c r="K4329" t="s">
        <v>98</v>
      </c>
      <c r="L4329" t="s">
        <v>283</v>
      </c>
      <c r="M4329" t="s">
        <v>69</v>
      </c>
      <c r="N4329" s="2">
        <v>40553</v>
      </c>
      <c r="O4329" s="2">
        <v>40553</v>
      </c>
      <c r="P4329">
        <v>12</v>
      </c>
      <c r="Q4329" s="1">
        <v>0.09</v>
      </c>
      <c r="R4329">
        <v>500.98</v>
      </c>
      <c r="S4329">
        <v>26</v>
      </c>
      <c r="T4329">
        <f t="shared" si="67"/>
        <v>6011.76</v>
      </c>
    </row>
    <row r="4330" spans="1:20" x14ac:dyDescent="0.25">
      <c r="A4330">
        <v>4329</v>
      </c>
      <c r="B4330">
        <v>91221</v>
      </c>
      <c r="C4330" t="s">
        <v>1183</v>
      </c>
      <c r="D4330" t="s">
        <v>20</v>
      </c>
      <c r="E4330" t="s">
        <v>39</v>
      </c>
      <c r="F4330" t="s">
        <v>31</v>
      </c>
      <c r="G4330" t="s">
        <v>48</v>
      </c>
      <c r="H4330" t="s">
        <v>94</v>
      </c>
      <c r="I4330" t="s">
        <v>28</v>
      </c>
      <c r="J4330" t="s">
        <v>29</v>
      </c>
      <c r="K4330" t="s">
        <v>158</v>
      </c>
      <c r="L4330" t="s">
        <v>746</v>
      </c>
      <c r="M4330" t="s">
        <v>131</v>
      </c>
      <c r="N4330" s="2">
        <v>40553</v>
      </c>
      <c r="O4330" s="2">
        <v>40558</v>
      </c>
      <c r="P4330">
        <v>2</v>
      </c>
      <c r="Q4330" s="1">
        <v>0.09</v>
      </c>
      <c r="R4330">
        <v>20.34</v>
      </c>
      <c r="S4330">
        <v>35</v>
      </c>
      <c r="T4330">
        <f t="shared" si="67"/>
        <v>40.68</v>
      </c>
    </row>
    <row r="4331" spans="1:20" x14ac:dyDescent="0.25">
      <c r="A4331">
        <v>4330</v>
      </c>
      <c r="B4331">
        <v>86767</v>
      </c>
      <c r="C4331" t="s">
        <v>1968</v>
      </c>
      <c r="D4331" t="s">
        <v>20</v>
      </c>
      <c r="E4331" t="s">
        <v>39</v>
      </c>
      <c r="F4331" t="s">
        <v>47</v>
      </c>
      <c r="G4331" t="s">
        <v>48</v>
      </c>
      <c r="H4331" t="s">
        <v>61</v>
      </c>
      <c r="I4331" t="s">
        <v>28</v>
      </c>
      <c r="J4331" t="s">
        <v>29</v>
      </c>
      <c r="K4331" t="s">
        <v>181</v>
      </c>
      <c r="L4331" t="s">
        <v>192</v>
      </c>
      <c r="M4331" t="s">
        <v>111</v>
      </c>
      <c r="N4331" s="2">
        <v>40216</v>
      </c>
      <c r="O4331" s="2">
        <v>40223</v>
      </c>
      <c r="P4331">
        <v>8</v>
      </c>
      <c r="Q4331" s="1">
        <v>0.04</v>
      </c>
      <c r="R4331">
        <v>19.98</v>
      </c>
      <c r="S4331">
        <v>8.68</v>
      </c>
      <c r="T4331">
        <f t="shared" si="67"/>
        <v>159.84</v>
      </c>
    </row>
    <row r="4332" spans="1:20" x14ac:dyDescent="0.25">
      <c r="A4332">
        <v>4331</v>
      </c>
      <c r="B4332">
        <v>86767</v>
      </c>
      <c r="C4332" t="s">
        <v>1968</v>
      </c>
      <c r="D4332" t="s">
        <v>20</v>
      </c>
      <c r="E4332" t="s">
        <v>21</v>
      </c>
      <c r="F4332" t="s">
        <v>47</v>
      </c>
      <c r="G4332" t="s">
        <v>48</v>
      </c>
      <c r="H4332" t="s">
        <v>33</v>
      </c>
      <c r="I4332" t="s">
        <v>28</v>
      </c>
      <c r="J4332" t="s">
        <v>29</v>
      </c>
      <c r="K4332" t="s">
        <v>1107</v>
      </c>
      <c r="L4332" t="s">
        <v>192</v>
      </c>
      <c r="M4332" t="s">
        <v>167</v>
      </c>
      <c r="N4332" s="2">
        <v>40216</v>
      </c>
      <c r="O4332" s="2">
        <v>40218</v>
      </c>
      <c r="P4332">
        <v>7</v>
      </c>
      <c r="Q4332" s="1">
        <v>0.08</v>
      </c>
      <c r="R4332">
        <v>125.99</v>
      </c>
      <c r="S4332">
        <v>7.69</v>
      </c>
      <c r="T4332">
        <f t="shared" si="67"/>
        <v>881.93</v>
      </c>
    </row>
    <row r="4333" spans="1:20" x14ac:dyDescent="0.25">
      <c r="A4333">
        <v>4332</v>
      </c>
      <c r="B4333">
        <v>87925</v>
      </c>
      <c r="C4333" t="s">
        <v>1490</v>
      </c>
      <c r="D4333" t="s">
        <v>20</v>
      </c>
      <c r="E4333" t="s">
        <v>39</v>
      </c>
      <c r="F4333" t="s">
        <v>22</v>
      </c>
      <c r="G4333" t="s">
        <v>32</v>
      </c>
      <c r="H4333" t="s">
        <v>94</v>
      </c>
      <c r="I4333" t="s">
        <v>28</v>
      </c>
      <c r="J4333" t="s">
        <v>29</v>
      </c>
      <c r="K4333" t="s">
        <v>71</v>
      </c>
      <c r="L4333" t="s">
        <v>192</v>
      </c>
      <c r="M4333" t="s">
        <v>27</v>
      </c>
      <c r="N4333" s="2">
        <v>41429</v>
      </c>
      <c r="O4333" s="2">
        <v>41431</v>
      </c>
      <c r="P4333">
        <v>3</v>
      </c>
      <c r="Q4333" s="1">
        <v>0.1</v>
      </c>
      <c r="R4333">
        <v>12.97</v>
      </c>
      <c r="S4333">
        <v>1.49</v>
      </c>
      <c r="T4333">
        <f t="shared" si="67"/>
        <v>38.910000000000004</v>
      </c>
    </row>
    <row r="4334" spans="1:20" x14ac:dyDescent="0.25">
      <c r="A4334">
        <v>4333</v>
      </c>
      <c r="B4334">
        <v>89136</v>
      </c>
      <c r="C4334" t="s">
        <v>2284</v>
      </c>
      <c r="D4334" t="s">
        <v>578</v>
      </c>
      <c r="E4334" t="s">
        <v>21</v>
      </c>
      <c r="F4334" t="s">
        <v>31</v>
      </c>
      <c r="G4334" t="s">
        <v>23</v>
      </c>
      <c r="H4334" t="s">
        <v>33</v>
      </c>
      <c r="I4334" t="s">
        <v>28</v>
      </c>
      <c r="J4334" t="s">
        <v>29</v>
      </c>
      <c r="K4334" t="s">
        <v>1138</v>
      </c>
      <c r="L4334" t="s">
        <v>283</v>
      </c>
      <c r="M4334" t="s">
        <v>66</v>
      </c>
      <c r="N4334" s="2">
        <v>41482</v>
      </c>
      <c r="O4334" s="2">
        <v>41482</v>
      </c>
      <c r="P4334">
        <v>11</v>
      </c>
      <c r="Q4334" s="1">
        <v>0.1</v>
      </c>
      <c r="R4334">
        <v>200.97</v>
      </c>
      <c r="S4334">
        <v>15.59</v>
      </c>
      <c r="T4334">
        <f t="shared" si="67"/>
        <v>2210.67</v>
      </c>
    </row>
    <row r="4335" spans="1:20" x14ac:dyDescent="0.25">
      <c r="A4335">
        <v>4334</v>
      </c>
      <c r="B4335">
        <v>87910</v>
      </c>
      <c r="C4335" t="s">
        <v>1081</v>
      </c>
      <c r="D4335" t="s">
        <v>20</v>
      </c>
      <c r="E4335" t="s">
        <v>39</v>
      </c>
      <c r="F4335" t="s">
        <v>22</v>
      </c>
      <c r="G4335" t="s">
        <v>48</v>
      </c>
      <c r="H4335" t="s">
        <v>49</v>
      </c>
      <c r="I4335" t="s">
        <v>28</v>
      </c>
      <c r="J4335" t="s">
        <v>29</v>
      </c>
      <c r="K4335" t="s">
        <v>105</v>
      </c>
      <c r="L4335" t="s">
        <v>192</v>
      </c>
      <c r="M4335" t="s">
        <v>326</v>
      </c>
      <c r="N4335" s="2">
        <v>40803</v>
      </c>
      <c r="O4335" s="2">
        <v>40810</v>
      </c>
      <c r="P4335">
        <v>9</v>
      </c>
      <c r="Q4335" s="1">
        <v>0.1</v>
      </c>
      <c r="R4335">
        <v>6.68</v>
      </c>
      <c r="S4335">
        <v>6.92</v>
      </c>
      <c r="T4335">
        <f t="shared" si="67"/>
        <v>60.12</v>
      </c>
    </row>
    <row r="4336" spans="1:20" x14ac:dyDescent="0.25">
      <c r="A4336">
        <v>4335</v>
      </c>
      <c r="B4336">
        <v>88163</v>
      </c>
      <c r="C4336" t="s">
        <v>738</v>
      </c>
      <c r="D4336" t="s">
        <v>20</v>
      </c>
      <c r="E4336" t="s">
        <v>39</v>
      </c>
      <c r="F4336" t="s">
        <v>31</v>
      </c>
      <c r="G4336" t="s">
        <v>32</v>
      </c>
      <c r="H4336" t="s">
        <v>94</v>
      </c>
      <c r="I4336" t="s">
        <v>28</v>
      </c>
      <c r="J4336" t="s">
        <v>29</v>
      </c>
      <c r="K4336" t="s">
        <v>79</v>
      </c>
      <c r="L4336" t="s">
        <v>192</v>
      </c>
      <c r="M4336" t="s">
        <v>35</v>
      </c>
      <c r="N4336" s="2">
        <v>40365</v>
      </c>
      <c r="O4336" s="2">
        <v>40367</v>
      </c>
      <c r="P4336">
        <v>12</v>
      </c>
      <c r="Q4336" s="1">
        <v>0</v>
      </c>
      <c r="R4336">
        <v>42.98</v>
      </c>
      <c r="S4336">
        <v>4.62</v>
      </c>
      <c r="T4336">
        <f t="shared" si="67"/>
        <v>515.76</v>
      </c>
    </row>
    <row r="4337" spans="1:20" x14ac:dyDescent="0.25">
      <c r="A4337">
        <v>4336</v>
      </c>
      <c r="B4337">
        <v>88163</v>
      </c>
      <c r="C4337" t="s">
        <v>738</v>
      </c>
      <c r="D4337" t="s">
        <v>20</v>
      </c>
      <c r="E4337" t="s">
        <v>39</v>
      </c>
      <c r="F4337" t="s">
        <v>31</v>
      </c>
      <c r="G4337" t="s">
        <v>32</v>
      </c>
      <c r="H4337" t="s">
        <v>42</v>
      </c>
      <c r="I4337" t="s">
        <v>28</v>
      </c>
      <c r="J4337" t="s">
        <v>29</v>
      </c>
      <c r="K4337" t="s">
        <v>68</v>
      </c>
      <c r="L4337" t="s">
        <v>706</v>
      </c>
      <c r="M4337" t="s">
        <v>35</v>
      </c>
      <c r="N4337" s="2">
        <v>40365</v>
      </c>
      <c r="O4337" s="2">
        <v>40367</v>
      </c>
      <c r="P4337">
        <v>13</v>
      </c>
      <c r="Q4337" s="1">
        <v>0.03</v>
      </c>
      <c r="R4337">
        <v>21.78</v>
      </c>
      <c r="S4337">
        <v>5.94</v>
      </c>
      <c r="T4337">
        <f t="shared" si="67"/>
        <v>283.14</v>
      </c>
    </row>
    <row r="4338" spans="1:20" x14ac:dyDescent="0.25">
      <c r="A4338">
        <v>4337</v>
      </c>
      <c r="B4338">
        <v>88168</v>
      </c>
      <c r="C4338" t="s">
        <v>738</v>
      </c>
      <c r="D4338" t="s">
        <v>20</v>
      </c>
      <c r="E4338" t="s">
        <v>39</v>
      </c>
      <c r="F4338" t="s">
        <v>31</v>
      </c>
      <c r="G4338" t="s">
        <v>32</v>
      </c>
      <c r="H4338" t="s">
        <v>42</v>
      </c>
      <c r="I4338" t="s">
        <v>28</v>
      </c>
      <c r="J4338" t="s">
        <v>29</v>
      </c>
      <c r="K4338" t="s">
        <v>158</v>
      </c>
      <c r="L4338" t="s">
        <v>192</v>
      </c>
      <c r="M4338" t="s">
        <v>35</v>
      </c>
      <c r="N4338" s="2">
        <v>41461</v>
      </c>
      <c r="O4338" s="2">
        <v>41462</v>
      </c>
      <c r="P4338">
        <v>4</v>
      </c>
      <c r="Q4338" s="1">
        <v>0.08</v>
      </c>
      <c r="R4338">
        <v>3.15</v>
      </c>
      <c r="S4338">
        <v>0.5</v>
      </c>
      <c r="T4338">
        <f t="shared" si="67"/>
        <v>12.6</v>
      </c>
    </row>
    <row r="4339" spans="1:20" x14ac:dyDescent="0.25">
      <c r="A4339">
        <v>4338</v>
      </c>
      <c r="B4339">
        <v>89562</v>
      </c>
      <c r="C4339" t="s">
        <v>329</v>
      </c>
      <c r="D4339" t="s">
        <v>20</v>
      </c>
      <c r="E4339" t="s">
        <v>21</v>
      </c>
      <c r="F4339" t="s">
        <v>22</v>
      </c>
      <c r="G4339" t="s">
        <v>32</v>
      </c>
      <c r="H4339" t="s">
        <v>24</v>
      </c>
      <c r="I4339" t="s">
        <v>28</v>
      </c>
      <c r="J4339" t="s">
        <v>29</v>
      </c>
      <c r="K4339" t="s">
        <v>1111</v>
      </c>
      <c r="L4339" t="s">
        <v>192</v>
      </c>
      <c r="M4339" t="s">
        <v>398</v>
      </c>
      <c r="N4339" s="2">
        <v>41587</v>
      </c>
      <c r="O4339" s="2">
        <v>41589</v>
      </c>
      <c r="P4339">
        <v>6</v>
      </c>
      <c r="Q4339" s="1">
        <v>0.01</v>
      </c>
      <c r="R4339">
        <v>200.99</v>
      </c>
      <c r="S4339">
        <v>4.2</v>
      </c>
      <c r="T4339">
        <f t="shared" si="67"/>
        <v>1205.94</v>
      </c>
    </row>
    <row r="4340" spans="1:20" x14ac:dyDescent="0.25">
      <c r="A4340">
        <v>4339</v>
      </c>
      <c r="B4340">
        <v>86886</v>
      </c>
      <c r="C4340" t="s">
        <v>1067</v>
      </c>
      <c r="D4340" t="s">
        <v>20</v>
      </c>
      <c r="E4340" t="s">
        <v>21</v>
      </c>
      <c r="F4340" t="s">
        <v>47</v>
      </c>
      <c r="G4340" t="s">
        <v>32</v>
      </c>
      <c r="H4340" t="s">
        <v>33</v>
      </c>
      <c r="I4340" t="s">
        <v>28</v>
      </c>
      <c r="J4340" t="s">
        <v>29</v>
      </c>
      <c r="K4340" t="s">
        <v>201</v>
      </c>
      <c r="L4340" t="s">
        <v>192</v>
      </c>
      <c r="M4340" t="s">
        <v>167</v>
      </c>
      <c r="N4340" s="2">
        <v>40371</v>
      </c>
      <c r="O4340" s="2">
        <v>40371</v>
      </c>
      <c r="P4340">
        <v>9</v>
      </c>
      <c r="Q4340" s="1">
        <v>7.0000000000000007E-2</v>
      </c>
      <c r="R4340">
        <v>65.989999999999995</v>
      </c>
      <c r="S4340">
        <v>8.8000000000000007</v>
      </c>
      <c r="T4340">
        <f t="shared" si="67"/>
        <v>593.91</v>
      </c>
    </row>
    <row r="4341" spans="1:20" x14ac:dyDescent="0.25">
      <c r="A4341">
        <v>4340</v>
      </c>
      <c r="B4341">
        <v>86886</v>
      </c>
      <c r="C4341" t="s">
        <v>608</v>
      </c>
      <c r="D4341" t="s">
        <v>38</v>
      </c>
      <c r="E4341" t="s">
        <v>21</v>
      </c>
      <c r="F4341" t="s">
        <v>47</v>
      </c>
      <c r="G4341" t="s">
        <v>32</v>
      </c>
      <c r="H4341" t="s">
        <v>206</v>
      </c>
      <c r="I4341" t="s">
        <v>28</v>
      </c>
      <c r="J4341" t="s">
        <v>29</v>
      </c>
      <c r="K4341" t="s">
        <v>204</v>
      </c>
      <c r="L4341" t="s">
        <v>26</v>
      </c>
      <c r="M4341" t="s">
        <v>160</v>
      </c>
      <c r="N4341" s="2">
        <v>40371</v>
      </c>
      <c r="O4341" s="2">
        <v>40373</v>
      </c>
      <c r="P4341">
        <v>11</v>
      </c>
      <c r="Q4341" s="1">
        <v>0</v>
      </c>
      <c r="R4341">
        <v>10.01</v>
      </c>
      <c r="S4341">
        <v>1.99</v>
      </c>
      <c r="T4341">
        <f t="shared" si="67"/>
        <v>110.11</v>
      </c>
    </row>
    <row r="4342" spans="1:20" x14ac:dyDescent="0.25">
      <c r="A4342">
        <v>4341</v>
      </c>
      <c r="B4342">
        <v>90995</v>
      </c>
      <c r="C4342" t="s">
        <v>621</v>
      </c>
      <c r="D4342" t="s">
        <v>38</v>
      </c>
      <c r="E4342" t="s">
        <v>39</v>
      </c>
      <c r="F4342" t="s">
        <v>47</v>
      </c>
      <c r="G4342" t="s">
        <v>23</v>
      </c>
      <c r="H4342" t="s">
        <v>54</v>
      </c>
      <c r="I4342" t="s">
        <v>28</v>
      </c>
      <c r="J4342" t="s">
        <v>29</v>
      </c>
      <c r="K4342" t="s">
        <v>113</v>
      </c>
      <c r="L4342" t="s">
        <v>192</v>
      </c>
      <c r="M4342" t="s">
        <v>160</v>
      </c>
      <c r="N4342" s="2">
        <v>40806</v>
      </c>
      <c r="O4342" s="2">
        <v>40807</v>
      </c>
      <c r="P4342">
        <v>17</v>
      </c>
      <c r="Q4342" s="1">
        <v>0.1</v>
      </c>
      <c r="R4342">
        <v>8.67</v>
      </c>
      <c r="S4342">
        <v>3.5</v>
      </c>
      <c r="T4342">
        <f t="shared" si="67"/>
        <v>147.38999999999999</v>
      </c>
    </row>
    <row r="4343" spans="1:20" x14ac:dyDescent="0.25">
      <c r="A4343">
        <v>4342</v>
      </c>
      <c r="B4343">
        <v>85846</v>
      </c>
      <c r="C4343" t="s">
        <v>1603</v>
      </c>
      <c r="D4343" t="s">
        <v>20</v>
      </c>
      <c r="E4343" t="s">
        <v>21</v>
      </c>
      <c r="F4343" t="s">
        <v>31</v>
      </c>
      <c r="G4343" t="s">
        <v>32</v>
      </c>
      <c r="H4343" t="s">
        <v>206</v>
      </c>
      <c r="I4343" t="s">
        <v>28</v>
      </c>
      <c r="J4343" t="s">
        <v>29</v>
      </c>
      <c r="K4343" t="s">
        <v>409</v>
      </c>
      <c r="L4343" t="s">
        <v>192</v>
      </c>
      <c r="M4343" t="s">
        <v>35</v>
      </c>
      <c r="N4343" s="2">
        <v>41104</v>
      </c>
      <c r="O4343" s="2">
        <v>41104</v>
      </c>
      <c r="P4343">
        <v>2</v>
      </c>
      <c r="Q4343" s="1">
        <v>0.05</v>
      </c>
      <c r="R4343">
        <v>65.989999999999995</v>
      </c>
      <c r="S4343">
        <v>2.5</v>
      </c>
      <c r="T4343">
        <f t="shared" si="67"/>
        <v>131.97999999999999</v>
      </c>
    </row>
    <row r="4344" spans="1:20" x14ac:dyDescent="0.25">
      <c r="A4344">
        <v>4343</v>
      </c>
      <c r="B4344">
        <v>89921</v>
      </c>
      <c r="C4344" t="s">
        <v>348</v>
      </c>
      <c r="D4344" t="s">
        <v>578</v>
      </c>
      <c r="E4344" t="s">
        <v>187</v>
      </c>
      <c r="F4344" t="s">
        <v>22</v>
      </c>
      <c r="G4344" t="s">
        <v>23</v>
      </c>
      <c r="H4344" t="s">
        <v>188</v>
      </c>
      <c r="I4344" t="s">
        <v>28</v>
      </c>
      <c r="J4344" t="s">
        <v>29</v>
      </c>
      <c r="K4344" t="s">
        <v>116</v>
      </c>
      <c r="L4344" t="s">
        <v>283</v>
      </c>
      <c r="M4344" t="s">
        <v>150</v>
      </c>
      <c r="N4344" s="2">
        <v>41426</v>
      </c>
      <c r="O4344" s="2">
        <v>41427</v>
      </c>
      <c r="P4344">
        <v>8</v>
      </c>
      <c r="Q4344" s="1">
        <v>0.1</v>
      </c>
      <c r="R4344">
        <v>122.99</v>
      </c>
      <c r="S4344">
        <v>70.2</v>
      </c>
      <c r="T4344">
        <f t="shared" si="67"/>
        <v>983.92</v>
      </c>
    </row>
    <row r="4345" spans="1:20" x14ac:dyDescent="0.25">
      <c r="A4345">
        <v>4344</v>
      </c>
      <c r="B4345">
        <v>89921</v>
      </c>
      <c r="C4345" t="s">
        <v>348</v>
      </c>
      <c r="D4345" t="s">
        <v>20</v>
      </c>
      <c r="E4345" t="s">
        <v>21</v>
      </c>
      <c r="F4345" t="s">
        <v>22</v>
      </c>
      <c r="G4345" t="s">
        <v>23</v>
      </c>
      <c r="H4345" t="s">
        <v>33</v>
      </c>
      <c r="I4345" t="s">
        <v>28</v>
      </c>
      <c r="J4345" t="s">
        <v>29</v>
      </c>
      <c r="K4345" t="s">
        <v>208</v>
      </c>
      <c r="L4345" t="s">
        <v>192</v>
      </c>
      <c r="M4345" t="s">
        <v>326</v>
      </c>
      <c r="N4345" s="2">
        <v>41426</v>
      </c>
      <c r="O4345" s="2">
        <v>41427</v>
      </c>
      <c r="P4345">
        <v>7</v>
      </c>
      <c r="Q4345" s="1">
        <v>0.03</v>
      </c>
      <c r="R4345">
        <v>50.98</v>
      </c>
      <c r="S4345">
        <v>6.5</v>
      </c>
      <c r="T4345">
        <f t="shared" si="67"/>
        <v>356.85999999999996</v>
      </c>
    </row>
    <row r="4346" spans="1:20" x14ac:dyDescent="0.25">
      <c r="A4346">
        <v>4345</v>
      </c>
      <c r="B4346">
        <v>89921</v>
      </c>
      <c r="C4346" t="s">
        <v>348</v>
      </c>
      <c r="D4346" t="s">
        <v>20</v>
      </c>
      <c r="E4346" t="s">
        <v>39</v>
      </c>
      <c r="F4346" t="s">
        <v>22</v>
      </c>
      <c r="G4346" t="s">
        <v>23</v>
      </c>
      <c r="H4346" t="s">
        <v>94</v>
      </c>
      <c r="I4346" t="s">
        <v>28</v>
      </c>
      <c r="J4346" t="s">
        <v>29</v>
      </c>
      <c r="K4346" t="s">
        <v>74</v>
      </c>
      <c r="L4346" t="s">
        <v>192</v>
      </c>
      <c r="M4346" t="s">
        <v>199</v>
      </c>
      <c r="N4346" s="2">
        <v>41426</v>
      </c>
      <c r="O4346" s="2">
        <v>41427</v>
      </c>
      <c r="P4346">
        <v>1</v>
      </c>
      <c r="Q4346" s="1">
        <v>0</v>
      </c>
      <c r="R4346">
        <v>35.44</v>
      </c>
      <c r="S4346">
        <v>7.5</v>
      </c>
      <c r="T4346">
        <f t="shared" si="67"/>
        <v>35.44</v>
      </c>
    </row>
    <row r="4347" spans="1:20" x14ac:dyDescent="0.25">
      <c r="A4347">
        <v>4346</v>
      </c>
      <c r="B4347">
        <v>86460</v>
      </c>
      <c r="C4347" t="s">
        <v>492</v>
      </c>
      <c r="D4347" t="s">
        <v>20</v>
      </c>
      <c r="E4347" t="s">
        <v>39</v>
      </c>
      <c r="F4347" t="s">
        <v>40</v>
      </c>
      <c r="G4347" t="s">
        <v>93</v>
      </c>
      <c r="H4347" t="s">
        <v>78</v>
      </c>
      <c r="I4347" t="s">
        <v>28</v>
      </c>
      <c r="J4347" t="s">
        <v>29</v>
      </c>
      <c r="K4347" t="s">
        <v>274</v>
      </c>
      <c r="L4347" t="s">
        <v>44</v>
      </c>
      <c r="M4347" t="s">
        <v>59</v>
      </c>
      <c r="N4347" s="2">
        <v>40529</v>
      </c>
      <c r="O4347" s="2">
        <v>40531</v>
      </c>
      <c r="P4347">
        <v>12</v>
      </c>
      <c r="Q4347" s="1">
        <v>0.09</v>
      </c>
      <c r="R4347">
        <v>2.6</v>
      </c>
      <c r="S4347">
        <v>2.4</v>
      </c>
      <c r="T4347">
        <f t="shared" si="67"/>
        <v>31.200000000000003</v>
      </c>
    </row>
    <row r="4348" spans="1:20" x14ac:dyDescent="0.25">
      <c r="A4348">
        <v>4347</v>
      </c>
      <c r="B4348">
        <v>88861</v>
      </c>
      <c r="C4348" t="s">
        <v>1078</v>
      </c>
      <c r="D4348" t="s">
        <v>20</v>
      </c>
      <c r="E4348" t="s">
        <v>39</v>
      </c>
      <c r="F4348" t="s">
        <v>31</v>
      </c>
      <c r="G4348" t="s">
        <v>93</v>
      </c>
      <c r="H4348" t="s">
        <v>49</v>
      </c>
      <c r="I4348" t="s">
        <v>28</v>
      </c>
      <c r="J4348" t="s">
        <v>29</v>
      </c>
      <c r="K4348" t="s">
        <v>95</v>
      </c>
      <c r="L4348" t="s">
        <v>746</v>
      </c>
      <c r="M4348" t="s">
        <v>63</v>
      </c>
      <c r="N4348" s="2">
        <v>41007</v>
      </c>
      <c r="O4348" s="2">
        <v>41008</v>
      </c>
      <c r="P4348">
        <v>6</v>
      </c>
      <c r="Q4348" s="1">
        <v>0.03</v>
      </c>
      <c r="R4348">
        <v>4.4800000000000004</v>
      </c>
      <c r="S4348">
        <v>49</v>
      </c>
      <c r="T4348">
        <f t="shared" si="67"/>
        <v>26.880000000000003</v>
      </c>
    </row>
    <row r="4349" spans="1:20" x14ac:dyDescent="0.25">
      <c r="A4349">
        <v>4348</v>
      </c>
      <c r="B4349">
        <v>88861</v>
      </c>
      <c r="C4349" t="s">
        <v>1078</v>
      </c>
      <c r="D4349" t="s">
        <v>578</v>
      </c>
      <c r="E4349" t="s">
        <v>187</v>
      </c>
      <c r="F4349" t="s">
        <v>31</v>
      </c>
      <c r="G4349" t="s">
        <v>93</v>
      </c>
      <c r="H4349" t="s">
        <v>217</v>
      </c>
      <c r="I4349" t="s">
        <v>28</v>
      </c>
      <c r="J4349" t="s">
        <v>29</v>
      </c>
      <c r="K4349" t="s">
        <v>43</v>
      </c>
      <c r="L4349" t="s">
        <v>283</v>
      </c>
      <c r="M4349" t="s">
        <v>141</v>
      </c>
      <c r="N4349" s="2">
        <v>41007</v>
      </c>
      <c r="O4349" s="2">
        <v>41010</v>
      </c>
      <c r="P4349">
        <v>3</v>
      </c>
      <c r="Q4349" s="1">
        <v>0.02</v>
      </c>
      <c r="R4349">
        <v>150.88999999999999</v>
      </c>
      <c r="S4349">
        <v>60.2</v>
      </c>
      <c r="T4349">
        <f t="shared" si="67"/>
        <v>452.66999999999996</v>
      </c>
    </row>
    <row r="4350" spans="1:20" x14ac:dyDescent="0.25">
      <c r="A4350">
        <v>4349</v>
      </c>
      <c r="B4350">
        <v>90441</v>
      </c>
      <c r="C4350" t="s">
        <v>497</v>
      </c>
      <c r="D4350" t="s">
        <v>20</v>
      </c>
      <c r="E4350" t="s">
        <v>39</v>
      </c>
      <c r="F4350" t="s">
        <v>31</v>
      </c>
      <c r="G4350" t="s">
        <v>23</v>
      </c>
      <c r="H4350" t="s">
        <v>42</v>
      </c>
      <c r="I4350" t="s">
        <v>28</v>
      </c>
      <c r="J4350" t="s">
        <v>29</v>
      </c>
      <c r="K4350" t="s">
        <v>101</v>
      </c>
      <c r="L4350" t="s">
        <v>26</v>
      </c>
      <c r="M4350" t="s">
        <v>279</v>
      </c>
      <c r="N4350" s="2">
        <v>41083</v>
      </c>
      <c r="O4350" s="2">
        <v>41085</v>
      </c>
      <c r="P4350">
        <v>10</v>
      </c>
      <c r="Q4350" s="1">
        <v>0.03</v>
      </c>
      <c r="R4350">
        <v>15.94</v>
      </c>
      <c r="S4350">
        <v>5.45</v>
      </c>
      <c r="T4350">
        <f t="shared" si="67"/>
        <v>159.4</v>
      </c>
    </row>
    <row r="4351" spans="1:20" x14ac:dyDescent="0.25">
      <c r="A4351">
        <v>4350</v>
      </c>
      <c r="B4351">
        <v>86208</v>
      </c>
      <c r="C4351" t="s">
        <v>1499</v>
      </c>
      <c r="D4351" t="s">
        <v>20</v>
      </c>
      <c r="E4351" t="s">
        <v>39</v>
      </c>
      <c r="F4351" t="s">
        <v>31</v>
      </c>
      <c r="G4351" t="s">
        <v>23</v>
      </c>
      <c r="H4351" t="s">
        <v>42</v>
      </c>
      <c r="I4351" t="s">
        <v>28</v>
      </c>
      <c r="J4351" t="s">
        <v>29</v>
      </c>
      <c r="K4351" t="s">
        <v>231</v>
      </c>
      <c r="L4351" t="s">
        <v>192</v>
      </c>
      <c r="M4351" t="s">
        <v>139</v>
      </c>
      <c r="N4351" s="2">
        <v>40972</v>
      </c>
      <c r="O4351" s="2">
        <v>40975</v>
      </c>
      <c r="P4351">
        <v>5</v>
      </c>
      <c r="Q4351" s="1">
        <v>0.05</v>
      </c>
      <c r="R4351">
        <v>6.48</v>
      </c>
      <c r="S4351">
        <v>5.84</v>
      </c>
      <c r="T4351">
        <f t="shared" si="67"/>
        <v>32.400000000000006</v>
      </c>
    </row>
    <row r="4352" spans="1:20" x14ac:dyDescent="0.25">
      <c r="A4352">
        <v>4351</v>
      </c>
      <c r="B4352">
        <v>89258</v>
      </c>
      <c r="C4352" t="s">
        <v>443</v>
      </c>
      <c r="D4352" t="s">
        <v>20</v>
      </c>
      <c r="E4352" t="s">
        <v>39</v>
      </c>
      <c r="F4352" t="s">
        <v>22</v>
      </c>
      <c r="G4352" t="s">
        <v>23</v>
      </c>
      <c r="H4352" t="s">
        <v>94</v>
      </c>
      <c r="I4352" t="s">
        <v>28</v>
      </c>
      <c r="J4352" t="s">
        <v>29</v>
      </c>
      <c r="K4352" t="s">
        <v>231</v>
      </c>
      <c r="L4352" t="s">
        <v>192</v>
      </c>
      <c r="M4352" t="s">
        <v>123</v>
      </c>
      <c r="N4352" s="2">
        <v>40503</v>
      </c>
      <c r="O4352" s="2">
        <v>40506</v>
      </c>
      <c r="P4352">
        <v>4</v>
      </c>
      <c r="Q4352" s="1">
        <v>0</v>
      </c>
      <c r="R4352">
        <v>11.97</v>
      </c>
      <c r="S4352">
        <v>4.9800000000000004</v>
      </c>
      <c r="T4352">
        <f t="shared" si="67"/>
        <v>47.88</v>
      </c>
    </row>
    <row r="4353" spans="1:20" x14ac:dyDescent="0.25">
      <c r="A4353">
        <v>4352</v>
      </c>
      <c r="B4353">
        <v>88571</v>
      </c>
      <c r="C4353" t="s">
        <v>250</v>
      </c>
      <c r="D4353" t="s">
        <v>20</v>
      </c>
      <c r="E4353" t="s">
        <v>39</v>
      </c>
      <c r="F4353" t="s">
        <v>31</v>
      </c>
      <c r="G4353" t="s">
        <v>23</v>
      </c>
      <c r="H4353" t="s">
        <v>49</v>
      </c>
      <c r="I4353" t="s">
        <v>28</v>
      </c>
      <c r="J4353" t="s">
        <v>29</v>
      </c>
      <c r="K4353" t="s">
        <v>58</v>
      </c>
      <c r="L4353" t="s">
        <v>44</v>
      </c>
      <c r="M4353" t="s">
        <v>35</v>
      </c>
      <c r="N4353" s="2">
        <v>40482</v>
      </c>
      <c r="O4353" s="2">
        <v>40484</v>
      </c>
      <c r="P4353">
        <v>22</v>
      </c>
      <c r="Q4353" s="1">
        <v>0.06</v>
      </c>
      <c r="R4353">
        <v>1.76</v>
      </c>
      <c r="S4353">
        <v>0.7</v>
      </c>
      <c r="T4353">
        <f t="shared" si="67"/>
        <v>38.72</v>
      </c>
    </row>
    <row r="4354" spans="1:20" x14ac:dyDescent="0.25">
      <c r="A4354">
        <v>4353</v>
      </c>
      <c r="B4354">
        <v>88571</v>
      </c>
      <c r="C4354" t="s">
        <v>2110</v>
      </c>
      <c r="D4354" t="s">
        <v>20</v>
      </c>
      <c r="E4354" t="s">
        <v>39</v>
      </c>
      <c r="F4354" t="s">
        <v>31</v>
      </c>
      <c r="G4354" t="s">
        <v>23</v>
      </c>
      <c r="H4354" t="s">
        <v>61</v>
      </c>
      <c r="I4354" t="s">
        <v>28</v>
      </c>
      <c r="J4354" t="s">
        <v>29</v>
      </c>
      <c r="K4354" t="s">
        <v>101</v>
      </c>
      <c r="L4354" t="s">
        <v>192</v>
      </c>
      <c r="M4354" t="s">
        <v>35</v>
      </c>
      <c r="N4354" s="2">
        <v>40482</v>
      </c>
      <c r="O4354" s="2">
        <v>40483</v>
      </c>
      <c r="P4354">
        <v>23</v>
      </c>
      <c r="Q4354" s="1">
        <v>0.02</v>
      </c>
      <c r="R4354">
        <v>24.98</v>
      </c>
      <c r="S4354">
        <v>8.7899999999999991</v>
      </c>
      <c r="T4354">
        <f t="shared" si="67"/>
        <v>574.54</v>
      </c>
    </row>
    <row r="4355" spans="1:20" x14ac:dyDescent="0.25">
      <c r="A4355">
        <v>4354</v>
      </c>
      <c r="B4355">
        <v>88571</v>
      </c>
      <c r="C4355" t="s">
        <v>88</v>
      </c>
      <c r="D4355" t="s">
        <v>20</v>
      </c>
      <c r="E4355" t="s">
        <v>39</v>
      </c>
      <c r="F4355" t="s">
        <v>47</v>
      </c>
      <c r="G4355" t="s">
        <v>23</v>
      </c>
      <c r="H4355" t="s">
        <v>89</v>
      </c>
      <c r="I4355" t="s">
        <v>28</v>
      </c>
      <c r="J4355" t="s">
        <v>29</v>
      </c>
      <c r="K4355" t="s">
        <v>62</v>
      </c>
      <c r="L4355" t="s">
        <v>44</v>
      </c>
      <c r="M4355" t="s">
        <v>51</v>
      </c>
      <c r="N4355" s="2">
        <v>40482</v>
      </c>
      <c r="O4355" s="2">
        <v>40482</v>
      </c>
      <c r="P4355">
        <v>4</v>
      </c>
      <c r="Q4355" s="1">
        <v>0.06</v>
      </c>
      <c r="R4355">
        <v>1.26</v>
      </c>
      <c r="S4355">
        <v>0.7</v>
      </c>
      <c r="T4355">
        <f t="shared" ref="T4355:T4418" si="68">R4355*P4355</f>
        <v>5.04</v>
      </c>
    </row>
    <row r="4356" spans="1:20" x14ac:dyDescent="0.25">
      <c r="A4356">
        <v>4355</v>
      </c>
      <c r="B4356">
        <v>88571</v>
      </c>
      <c r="C4356" t="s">
        <v>2194</v>
      </c>
      <c r="D4356" t="s">
        <v>38</v>
      </c>
      <c r="E4356" t="s">
        <v>21</v>
      </c>
      <c r="F4356" t="s">
        <v>31</v>
      </c>
      <c r="G4356" t="s">
        <v>23</v>
      </c>
      <c r="H4356" t="s">
        <v>33</v>
      </c>
      <c r="I4356" t="s">
        <v>28</v>
      </c>
      <c r="J4356" t="s">
        <v>29</v>
      </c>
      <c r="K4356" t="s">
        <v>1107</v>
      </c>
      <c r="L4356" t="s">
        <v>44</v>
      </c>
      <c r="M4356" t="s">
        <v>279</v>
      </c>
      <c r="N4356" s="2">
        <v>40482</v>
      </c>
      <c r="O4356" s="2">
        <v>40484</v>
      </c>
      <c r="P4356">
        <v>2</v>
      </c>
      <c r="Q4356" s="1">
        <v>0.05</v>
      </c>
      <c r="R4356">
        <v>35.99</v>
      </c>
      <c r="S4356">
        <v>5.99</v>
      </c>
      <c r="T4356">
        <f t="shared" si="68"/>
        <v>71.98</v>
      </c>
    </row>
    <row r="4357" spans="1:20" x14ac:dyDescent="0.25">
      <c r="A4357">
        <v>4356</v>
      </c>
      <c r="B4357">
        <v>89107</v>
      </c>
      <c r="C4357" t="s">
        <v>969</v>
      </c>
      <c r="D4357" t="s">
        <v>20</v>
      </c>
      <c r="E4357" t="s">
        <v>21</v>
      </c>
      <c r="F4357" t="s">
        <v>47</v>
      </c>
      <c r="G4357" t="s">
        <v>48</v>
      </c>
      <c r="H4357" t="s">
        <v>206</v>
      </c>
      <c r="I4357" t="s">
        <v>28</v>
      </c>
      <c r="J4357" t="s">
        <v>29</v>
      </c>
      <c r="K4357" t="s">
        <v>1108</v>
      </c>
      <c r="L4357" t="s">
        <v>26</v>
      </c>
      <c r="M4357" t="s">
        <v>156</v>
      </c>
      <c r="N4357" s="2">
        <v>40781</v>
      </c>
      <c r="O4357" s="2">
        <v>40788</v>
      </c>
      <c r="P4357">
        <v>12</v>
      </c>
      <c r="Q4357" s="1">
        <v>0.08</v>
      </c>
      <c r="R4357">
        <v>20.89</v>
      </c>
      <c r="S4357">
        <v>1.99</v>
      </c>
      <c r="T4357">
        <f t="shared" si="68"/>
        <v>250.68</v>
      </c>
    </row>
    <row r="4358" spans="1:20" x14ac:dyDescent="0.25">
      <c r="A4358">
        <v>4357</v>
      </c>
      <c r="B4358">
        <v>89107</v>
      </c>
      <c r="C4358" t="s">
        <v>969</v>
      </c>
      <c r="D4358" t="s">
        <v>20</v>
      </c>
      <c r="E4358" t="s">
        <v>39</v>
      </c>
      <c r="F4358" t="s">
        <v>47</v>
      </c>
      <c r="G4358" t="s">
        <v>48</v>
      </c>
      <c r="H4358" t="s">
        <v>94</v>
      </c>
      <c r="I4358" t="s">
        <v>28</v>
      </c>
      <c r="J4358" t="s">
        <v>29</v>
      </c>
      <c r="K4358" t="s">
        <v>289</v>
      </c>
      <c r="L4358" t="s">
        <v>192</v>
      </c>
      <c r="M4358" t="s">
        <v>160</v>
      </c>
      <c r="N4358" s="2">
        <v>40781</v>
      </c>
      <c r="O4358" s="2">
        <v>40788</v>
      </c>
      <c r="P4358">
        <v>13</v>
      </c>
      <c r="Q4358" s="1">
        <v>0.06</v>
      </c>
      <c r="R4358">
        <v>11.58</v>
      </c>
      <c r="S4358">
        <v>6.97</v>
      </c>
      <c r="T4358">
        <f t="shared" si="68"/>
        <v>150.54</v>
      </c>
    </row>
    <row r="4359" spans="1:20" x14ac:dyDescent="0.25">
      <c r="A4359">
        <v>4358</v>
      </c>
      <c r="B4359">
        <v>89107</v>
      </c>
      <c r="C4359" t="s">
        <v>969</v>
      </c>
      <c r="D4359" t="s">
        <v>20</v>
      </c>
      <c r="E4359" t="s">
        <v>39</v>
      </c>
      <c r="F4359" t="s">
        <v>47</v>
      </c>
      <c r="G4359" t="s">
        <v>48</v>
      </c>
      <c r="H4359" t="s">
        <v>61</v>
      </c>
      <c r="I4359" t="s">
        <v>28</v>
      </c>
      <c r="J4359" t="s">
        <v>29</v>
      </c>
      <c r="K4359" t="s">
        <v>79</v>
      </c>
      <c r="L4359" t="s">
        <v>192</v>
      </c>
      <c r="M4359" t="s">
        <v>160</v>
      </c>
      <c r="N4359" s="2">
        <v>40781</v>
      </c>
      <c r="O4359" s="2">
        <v>40785</v>
      </c>
      <c r="P4359">
        <v>19</v>
      </c>
      <c r="Q4359" s="1">
        <v>0.09</v>
      </c>
      <c r="R4359">
        <v>4.13</v>
      </c>
      <c r="S4359">
        <v>0.5</v>
      </c>
      <c r="T4359">
        <f t="shared" si="68"/>
        <v>78.47</v>
      </c>
    </row>
    <row r="4360" spans="1:20" x14ac:dyDescent="0.25">
      <c r="A4360">
        <v>4359</v>
      </c>
      <c r="B4360">
        <v>88383</v>
      </c>
      <c r="C4360" t="s">
        <v>1160</v>
      </c>
      <c r="D4360" t="s">
        <v>578</v>
      </c>
      <c r="E4360" t="s">
        <v>187</v>
      </c>
      <c r="F4360" t="s">
        <v>22</v>
      </c>
      <c r="G4360" t="s">
        <v>41</v>
      </c>
      <c r="H4360" t="s">
        <v>188</v>
      </c>
      <c r="I4360" t="s">
        <v>28</v>
      </c>
      <c r="J4360" t="s">
        <v>29</v>
      </c>
      <c r="K4360" t="s">
        <v>43</v>
      </c>
      <c r="L4360" t="s">
        <v>283</v>
      </c>
      <c r="M4360" t="s">
        <v>326</v>
      </c>
      <c r="N4360" s="2">
        <v>40910</v>
      </c>
      <c r="O4360" s="2">
        <v>40912</v>
      </c>
      <c r="P4360">
        <v>14</v>
      </c>
      <c r="Q4360" s="1">
        <v>0</v>
      </c>
      <c r="R4360">
        <v>23.99</v>
      </c>
      <c r="S4360">
        <v>15.68</v>
      </c>
      <c r="T4360">
        <f t="shared" si="68"/>
        <v>335.85999999999996</v>
      </c>
    </row>
    <row r="4361" spans="1:20" x14ac:dyDescent="0.25">
      <c r="A4361">
        <v>4360</v>
      </c>
      <c r="B4361">
        <v>88495</v>
      </c>
      <c r="C4361" t="s">
        <v>545</v>
      </c>
      <c r="D4361" t="s">
        <v>20</v>
      </c>
      <c r="E4361" t="s">
        <v>39</v>
      </c>
      <c r="F4361" t="s">
        <v>47</v>
      </c>
      <c r="G4361" t="s">
        <v>41</v>
      </c>
      <c r="H4361" t="s">
        <v>94</v>
      </c>
      <c r="I4361" t="s">
        <v>28</v>
      </c>
      <c r="J4361" t="s">
        <v>29</v>
      </c>
      <c r="K4361" t="s">
        <v>158</v>
      </c>
      <c r="L4361" t="s">
        <v>44</v>
      </c>
      <c r="M4361" t="s">
        <v>117</v>
      </c>
      <c r="N4361" s="2">
        <v>41080</v>
      </c>
      <c r="O4361" s="2">
        <v>41082</v>
      </c>
      <c r="P4361">
        <v>16</v>
      </c>
      <c r="Q4361" s="1">
        <v>0.1</v>
      </c>
      <c r="R4361">
        <v>2.78</v>
      </c>
      <c r="S4361">
        <v>1.34</v>
      </c>
      <c r="T4361">
        <f t="shared" si="68"/>
        <v>44.48</v>
      </c>
    </row>
    <row r="4362" spans="1:20" x14ac:dyDescent="0.25">
      <c r="A4362">
        <v>4361</v>
      </c>
      <c r="B4362">
        <v>88495</v>
      </c>
      <c r="C4362" t="s">
        <v>2137</v>
      </c>
      <c r="D4362" t="s">
        <v>38</v>
      </c>
      <c r="E4362" t="s">
        <v>21</v>
      </c>
      <c r="F4362" t="s">
        <v>31</v>
      </c>
      <c r="G4362" t="s">
        <v>41</v>
      </c>
      <c r="H4362" t="s">
        <v>206</v>
      </c>
      <c r="I4362" t="s">
        <v>28</v>
      </c>
      <c r="J4362" t="s">
        <v>29</v>
      </c>
      <c r="K4362" t="s">
        <v>34</v>
      </c>
      <c r="L4362" t="s">
        <v>192</v>
      </c>
      <c r="M4362" t="s">
        <v>139</v>
      </c>
      <c r="N4362" s="2">
        <v>41080</v>
      </c>
      <c r="O4362" s="2">
        <v>41082</v>
      </c>
      <c r="P4362">
        <v>6</v>
      </c>
      <c r="Q4362" s="1">
        <v>0</v>
      </c>
      <c r="R4362">
        <v>65.989999999999995</v>
      </c>
      <c r="S4362">
        <v>5.26</v>
      </c>
      <c r="T4362">
        <f t="shared" si="68"/>
        <v>395.93999999999994</v>
      </c>
    </row>
    <row r="4363" spans="1:20" x14ac:dyDescent="0.25">
      <c r="A4363">
        <v>4362</v>
      </c>
      <c r="B4363">
        <v>88779</v>
      </c>
      <c r="C4363" t="s">
        <v>1781</v>
      </c>
      <c r="D4363" t="s">
        <v>20</v>
      </c>
      <c r="E4363" t="s">
        <v>21</v>
      </c>
      <c r="F4363" t="s">
        <v>31</v>
      </c>
      <c r="G4363" t="s">
        <v>32</v>
      </c>
      <c r="H4363" t="s">
        <v>206</v>
      </c>
      <c r="I4363" t="s">
        <v>28</v>
      </c>
      <c r="J4363" t="s">
        <v>29</v>
      </c>
      <c r="K4363" t="s">
        <v>198</v>
      </c>
      <c r="L4363" t="s">
        <v>26</v>
      </c>
      <c r="M4363" t="s">
        <v>35</v>
      </c>
      <c r="N4363" s="2">
        <v>41472</v>
      </c>
      <c r="O4363" s="2">
        <v>41474</v>
      </c>
      <c r="P4363">
        <v>2</v>
      </c>
      <c r="Q4363" s="1">
        <v>0.1</v>
      </c>
      <c r="R4363">
        <v>40.98</v>
      </c>
      <c r="S4363">
        <v>1.99</v>
      </c>
      <c r="T4363">
        <f t="shared" si="68"/>
        <v>81.96</v>
      </c>
    </row>
    <row r="4364" spans="1:20" x14ac:dyDescent="0.25">
      <c r="A4364">
        <v>4363</v>
      </c>
      <c r="B4364">
        <v>86137</v>
      </c>
      <c r="C4364" t="s">
        <v>1457</v>
      </c>
      <c r="D4364" t="s">
        <v>578</v>
      </c>
      <c r="E4364" t="s">
        <v>21</v>
      </c>
      <c r="F4364" t="s">
        <v>31</v>
      </c>
      <c r="G4364" t="s">
        <v>93</v>
      </c>
      <c r="H4364" t="s">
        <v>33</v>
      </c>
      <c r="I4364" t="s">
        <v>28</v>
      </c>
      <c r="J4364" t="s">
        <v>29</v>
      </c>
      <c r="K4364" t="s">
        <v>34</v>
      </c>
      <c r="L4364" t="s">
        <v>283</v>
      </c>
      <c r="M4364" t="s">
        <v>35</v>
      </c>
      <c r="N4364" s="2">
        <v>40749</v>
      </c>
      <c r="O4364" s="2">
        <v>40752</v>
      </c>
      <c r="P4364">
        <v>7</v>
      </c>
      <c r="Q4364" s="1">
        <v>7.0000000000000007E-2</v>
      </c>
      <c r="R4364">
        <v>297.64</v>
      </c>
      <c r="S4364">
        <v>14.7</v>
      </c>
      <c r="T4364">
        <f t="shared" si="68"/>
        <v>2083.48</v>
      </c>
    </row>
    <row r="4365" spans="1:20" x14ac:dyDescent="0.25">
      <c r="A4365">
        <v>4364</v>
      </c>
      <c r="B4365">
        <v>89692</v>
      </c>
      <c r="C4365" t="s">
        <v>530</v>
      </c>
      <c r="D4365" t="s">
        <v>578</v>
      </c>
      <c r="E4365" t="s">
        <v>187</v>
      </c>
      <c r="F4365" t="s">
        <v>22</v>
      </c>
      <c r="G4365" t="s">
        <v>41</v>
      </c>
      <c r="H4365" t="s">
        <v>219</v>
      </c>
      <c r="I4365" t="s">
        <v>28</v>
      </c>
      <c r="J4365" t="s">
        <v>29</v>
      </c>
      <c r="K4365" t="s">
        <v>82</v>
      </c>
      <c r="L4365" t="s">
        <v>330</v>
      </c>
      <c r="M4365" t="s">
        <v>398</v>
      </c>
      <c r="N4365" s="2">
        <v>41377</v>
      </c>
      <c r="O4365" s="2">
        <v>41379</v>
      </c>
      <c r="P4365">
        <v>8</v>
      </c>
      <c r="Q4365" s="1">
        <v>7.0000000000000007E-2</v>
      </c>
      <c r="R4365">
        <v>150.97999999999999</v>
      </c>
      <c r="S4365">
        <v>66.27</v>
      </c>
      <c r="T4365">
        <f t="shared" si="68"/>
        <v>1207.8399999999999</v>
      </c>
    </row>
    <row r="4366" spans="1:20" x14ac:dyDescent="0.25">
      <c r="A4366">
        <v>4365</v>
      </c>
      <c r="B4366">
        <v>91233</v>
      </c>
      <c r="C4366" t="s">
        <v>937</v>
      </c>
      <c r="D4366" t="s">
        <v>38</v>
      </c>
      <c r="E4366" t="s">
        <v>39</v>
      </c>
      <c r="F4366" t="s">
        <v>47</v>
      </c>
      <c r="G4366" t="s">
        <v>41</v>
      </c>
      <c r="H4366" t="s">
        <v>49</v>
      </c>
      <c r="I4366" t="s">
        <v>28</v>
      </c>
      <c r="J4366" t="s">
        <v>29</v>
      </c>
      <c r="K4366" t="s">
        <v>95</v>
      </c>
      <c r="L4366" t="s">
        <v>192</v>
      </c>
      <c r="M4366" t="s">
        <v>156</v>
      </c>
      <c r="N4366" s="2">
        <v>41508</v>
      </c>
      <c r="O4366" s="2">
        <v>41510</v>
      </c>
      <c r="P4366">
        <v>15</v>
      </c>
      <c r="Q4366" s="1">
        <v>7.0000000000000007E-2</v>
      </c>
      <c r="R4366">
        <v>3.98</v>
      </c>
      <c r="S4366">
        <v>5.26</v>
      </c>
      <c r="T4366">
        <f t="shared" si="68"/>
        <v>59.7</v>
      </c>
    </row>
    <row r="4367" spans="1:20" x14ac:dyDescent="0.25">
      <c r="A4367">
        <v>4366</v>
      </c>
      <c r="B4367">
        <v>91233</v>
      </c>
      <c r="C4367" t="s">
        <v>1452</v>
      </c>
      <c r="D4367" t="s">
        <v>20</v>
      </c>
      <c r="E4367" t="s">
        <v>39</v>
      </c>
      <c r="F4367" t="s">
        <v>31</v>
      </c>
      <c r="G4367" t="s">
        <v>41</v>
      </c>
      <c r="H4367" t="s">
        <v>89</v>
      </c>
      <c r="I4367" t="s">
        <v>28</v>
      </c>
      <c r="J4367" t="s">
        <v>29</v>
      </c>
      <c r="K4367" t="s">
        <v>98</v>
      </c>
      <c r="L4367" t="s">
        <v>192</v>
      </c>
      <c r="M4367" t="s">
        <v>35</v>
      </c>
      <c r="N4367" s="2">
        <v>41508</v>
      </c>
      <c r="O4367" s="2">
        <v>41509</v>
      </c>
      <c r="P4367">
        <v>10</v>
      </c>
      <c r="Q4367" s="1">
        <v>7.0000000000000007E-2</v>
      </c>
      <c r="R4367">
        <v>5.98</v>
      </c>
      <c r="S4367">
        <v>7.5</v>
      </c>
      <c r="T4367">
        <f t="shared" si="68"/>
        <v>59.800000000000004</v>
      </c>
    </row>
    <row r="4368" spans="1:20" x14ac:dyDescent="0.25">
      <c r="A4368">
        <v>4367</v>
      </c>
      <c r="B4368">
        <v>91233</v>
      </c>
      <c r="C4368" t="s">
        <v>1452</v>
      </c>
      <c r="D4368" t="s">
        <v>38</v>
      </c>
      <c r="E4368" t="s">
        <v>21</v>
      </c>
      <c r="F4368" t="s">
        <v>31</v>
      </c>
      <c r="G4368" t="s">
        <v>41</v>
      </c>
      <c r="H4368" t="s">
        <v>206</v>
      </c>
      <c r="I4368" t="s">
        <v>28</v>
      </c>
      <c r="J4368" t="s">
        <v>29</v>
      </c>
      <c r="K4368" t="s">
        <v>208</v>
      </c>
      <c r="L4368" t="s">
        <v>192</v>
      </c>
      <c r="M4368" t="s">
        <v>141</v>
      </c>
      <c r="N4368" s="2">
        <v>41508</v>
      </c>
      <c r="O4368" s="2">
        <v>41509</v>
      </c>
      <c r="P4368">
        <v>23</v>
      </c>
      <c r="Q4368" s="1">
        <v>0.03</v>
      </c>
      <c r="R4368">
        <v>65.989999999999995</v>
      </c>
      <c r="S4368">
        <v>5.92</v>
      </c>
      <c r="T4368">
        <f t="shared" si="68"/>
        <v>1517.77</v>
      </c>
    </row>
    <row r="4369" spans="1:20" x14ac:dyDescent="0.25">
      <c r="A4369">
        <v>4368</v>
      </c>
      <c r="B4369">
        <v>85968</v>
      </c>
      <c r="C4369" t="s">
        <v>303</v>
      </c>
      <c r="D4369" t="s">
        <v>578</v>
      </c>
      <c r="E4369" t="s">
        <v>187</v>
      </c>
      <c r="F4369" t="s">
        <v>31</v>
      </c>
      <c r="G4369" t="s">
        <v>48</v>
      </c>
      <c r="H4369" t="s">
        <v>219</v>
      </c>
      <c r="I4369" t="s">
        <v>28</v>
      </c>
      <c r="J4369" t="s">
        <v>29</v>
      </c>
      <c r="K4369" t="s">
        <v>101</v>
      </c>
      <c r="L4369" t="s">
        <v>330</v>
      </c>
      <c r="M4369" t="s">
        <v>296</v>
      </c>
      <c r="N4369" s="2">
        <v>40740</v>
      </c>
      <c r="O4369" s="2">
        <v>40747</v>
      </c>
      <c r="P4369">
        <v>6</v>
      </c>
      <c r="Q4369" s="1">
        <v>0.02</v>
      </c>
      <c r="R4369">
        <v>376.13</v>
      </c>
      <c r="S4369">
        <v>85.63</v>
      </c>
      <c r="T4369">
        <f t="shared" si="68"/>
        <v>2256.7799999999997</v>
      </c>
    </row>
    <row r="4370" spans="1:20" x14ac:dyDescent="0.25">
      <c r="A4370">
        <v>4369</v>
      </c>
      <c r="B4370">
        <v>86111</v>
      </c>
      <c r="C4370" t="s">
        <v>1155</v>
      </c>
      <c r="D4370" t="s">
        <v>20</v>
      </c>
      <c r="E4370" t="s">
        <v>39</v>
      </c>
      <c r="F4370" t="s">
        <v>31</v>
      </c>
      <c r="G4370" t="s">
        <v>41</v>
      </c>
      <c r="H4370" t="s">
        <v>42</v>
      </c>
      <c r="I4370" t="s">
        <v>28</v>
      </c>
      <c r="J4370" t="s">
        <v>29</v>
      </c>
      <c r="K4370" t="s">
        <v>79</v>
      </c>
      <c r="L4370" t="s">
        <v>192</v>
      </c>
      <c r="M4370" t="s">
        <v>296</v>
      </c>
      <c r="N4370" s="2">
        <v>40983</v>
      </c>
      <c r="O4370" s="2">
        <v>40984</v>
      </c>
      <c r="P4370">
        <v>10</v>
      </c>
      <c r="Q4370" s="1">
        <v>0.1</v>
      </c>
      <c r="R4370">
        <v>4.91</v>
      </c>
      <c r="S4370">
        <v>4.97</v>
      </c>
      <c r="T4370">
        <f t="shared" si="68"/>
        <v>49.1</v>
      </c>
    </row>
    <row r="4371" spans="1:20" x14ac:dyDescent="0.25">
      <c r="A4371">
        <v>4370</v>
      </c>
      <c r="B4371">
        <v>86111</v>
      </c>
      <c r="C4371" t="s">
        <v>1155</v>
      </c>
      <c r="D4371" t="s">
        <v>20</v>
      </c>
      <c r="E4371" t="s">
        <v>187</v>
      </c>
      <c r="F4371" t="s">
        <v>31</v>
      </c>
      <c r="G4371" t="s">
        <v>41</v>
      </c>
      <c r="H4371" t="s">
        <v>225</v>
      </c>
      <c r="I4371" t="s">
        <v>28</v>
      </c>
      <c r="J4371" t="s">
        <v>29</v>
      </c>
      <c r="K4371" t="s">
        <v>181</v>
      </c>
      <c r="L4371" t="s">
        <v>746</v>
      </c>
      <c r="M4371" t="s">
        <v>255</v>
      </c>
      <c r="N4371" s="2">
        <v>40983</v>
      </c>
      <c r="O4371" s="2">
        <v>40984</v>
      </c>
      <c r="P4371">
        <v>1</v>
      </c>
      <c r="Q4371" s="1">
        <v>0.1</v>
      </c>
      <c r="R4371">
        <v>140.81</v>
      </c>
      <c r="S4371">
        <v>24.49</v>
      </c>
      <c r="T4371">
        <f t="shared" si="68"/>
        <v>140.81</v>
      </c>
    </row>
    <row r="4372" spans="1:20" x14ac:dyDescent="0.25">
      <c r="A4372">
        <v>4371</v>
      </c>
      <c r="B4372">
        <v>86111</v>
      </c>
      <c r="C4372" t="s">
        <v>1026</v>
      </c>
      <c r="D4372" t="s">
        <v>38</v>
      </c>
      <c r="E4372" t="s">
        <v>39</v>
      </c>
      <c r="F4372" t="s">
        <v>31</v>
      </c>
      <c r="G4372" t="s">
        <v>41</v>
      </c>
      <c r="H4372" t="s">
        <v>49</v>
      </c>
      <c r="I4372" t="s">
        <v>28</v>
      </c>
      <c r="J4372" t="s">
        <v>29</v>
      </c>
      <c r="K4372" t="s">
        <v>149</v>
      </c>
      <c r="L4372" t="s">
        <v>44</v>
      </c>
      <c r="M4372" t="s">
        <v>255</v>
      </c>
      <c r="N4372" s="2">
        <v>40983</v>
      </c>
      <c r="O4372" s="2">
        <v>40984</v>
      </c>
      <c r="P4372">
        <v>13</v>
      </c>
      <c r="Q4372" s="1">
        <v>0</v>
      </c>
      <c r="R4372">
        <v>5.58</v>
      </c>
      <c r="S4372">
        <v>0.7</v>
      </c>
      <c r="T4372">
        <f t="shared" si="68"/>
        <v>72.540000000000006</v>
      </c>
    </row>
    <row r="4373" spans="1:20" x14ac:dyDescent="0.25">
      <c r="A4373">
        <v>4372</v>
      </c>
      <c r="B4373">
        <v>90240</v>
      </c>
      <c r="C4373" t="s">
        <v>1200</v>
      </c>
      <c r="D4373" t="s">
        <v>20</v>
      </c>
      <c r="E4373" t="s">
        <v>21</v>
      </c>
      <c r="F4373" t="s">
        <v>47</v>
      </c>
      <c r="G4373" t="s">
        <v>41</v>
      </c>
      <c r="H4373" t="s">
        <v>206</v>
      </c>
      <c r="I4373" t="s">
        <v>28</v>
      </c>
      <c r="J4373" t="s">
        <v>29</v>
      </c>
      <c r="K4373" t="s">
        <v>1447</v>
      </c>
      <c r="L4373" t="s">
        <v>26</v>
      </c>
      <c r="M4373" t="s">
        <v>134</v>
      </c>
      <c r="N4373" s="2">
        <v>40759</v>
      </c>
      <c r="O4373" s="2">
        <v>40759</v>
      </c>
      <c r="P4373">
        <v>1</v>
      </c>
      <c r="Q4373" s="1">
        <v>0</v>
      </c>
      <c r="R4373">
        <v>14.48</v>
      </c>
      <c r="S4373">
        <v>1.99</v>
      </c>
      <c r="T4373">
        <f t="shared" si="68"/>
        <v>14.48</v>
      </c>
    </row>
    <row r="4374" spans="1:20" x14ac:dyDescent="0.25">
      <c r="A4374">
        <v>4373</v>
      </c>
      <c r="B4374">
        <v>90240</v>
      </c>
      <c r="C4374" t="s">
        <v>1200</v>
      </c>
      <c r="D4374" t="s">
        <v>20</v>
      </c>
      <c r="E4374" t="s">
        <v>21</v>
      </c>
      <c r="F4374" t="s">
        <v>47</v>
      </c>
      <c r="G4374" t="s">
        <v>41</v>
      </c>
      <c r="H4374" t="s">
        <v>203</v>
      </c>
      <c r="I4374" t="s">
        <v>28</v>
      </c>
      <c r="J4374" t="s">
        <v>29</v>
      </c>
      <c r="K4374" t="s">
        <v>1108</v>
      </c>
      <c r="L4374" t="s">
        <v>192</v>
      </c>
      <c r="M4374" t="s">
        <v>134</v>
      </c>
      <c r="N4374" s="2">
        <v>40759</v>
      </c>
      <c r="O4374" s="2">
        <v>40761</v>
      </c>
      <c r="P4374">
        <v>12</v>
      </c>
      <c r="Q4374" s="1">
        <v>0.04</v>
      </c>
      <c r="R4374">
        <v>99.99</v>
      </c>
      <c r="S4374">
        <v>19.989999999999998</v>
      </c>
      <c r="T4374">
        <f t="shared" si="68"/>
        <v>1199.8799999999999</v>
      </c>
    </row>
    <row r="4375" spans="1:20" x14ac:dyDescent="0.25">
      <c r="A4375">
        <v>4374</v>
      </c>
      <c r="B4375">
        <v>90240</v>
      </c>
      <c r="C4375" t="s">
        <v>1200</v>
      </c>
      <c r="D4375" t="s">
        <v>20</v>
      </c>
      <c r="E4375" t="s">
        <v>39</v>
      </c>
      <c r="F4375" t="s">
        <v>47</v>
      </c>
      <c r="G4375" t="s">
        <v>41</v>
      </c>
      <c r="H4375" t="s">
        <v>61</v>
      </c>
      <c r="I4375" t="s">
        <v>28</v>
      </c>
      <c r="J4375" t="s">
        <v>29</v>
      </c>
      <c r="K4375" t="s">
        <v>55</v>
      </c>
      <c r="L4375" t="s">
        <v>192</v>
      </c>
      <c r="M4375" t="s">
        <v>167</v>
      </c>
      <c r="N4375" s="2">
        <v>40759</v>
      </c>
      <c r="O4375" s="2">
        <v>40761</v>
      </c>
      <c r="P4375">
        <v>1</v>
      </c>
      <c r="Q4375" s="1">
        <v>0.01</v>
      </c>
      <c r="R4375">
        <v>4.9800000000000004</v>
      </c>
      <c r="S4375">
        <v>4.8600000000000003</v>
      </c>
      <c r="T4375">
        <f t="shared" si="68"/>
        <v>4.9800000000000004</v>
      </c>
    </row>
    <row r="4376" spans="1:20" x14ac:dyDescent="0.25">
      <c r="A4376">
        <v>4375</v>
      </c>
      <c r="B4376">
        <v>90887</v>
      </c>
      <c r="C4376" t="s">
        <v>1122</v>
      </c>
      <c r="D4376" t="s">
        <v>20</v>
      </c>
      <c r="E4376" t="s">
        <v>39</v>
      </c>
      <c r="F4376" t="s">
        <v>22</v>
      </c>
      <c r="G4376" t="s">
        <v>23</v>
      </c>
      <c r="H4376" t="s">
        <v>78</v>
      </c>
      <c r="I4376" t="s">
        <v>28</v>
      </c>
      <c r="J4376" t="s">
        <v>29</v>
      </c>
      <c r="K4376" t="s">
        <v>289</v>
      </c>
      <c r="L4376" t="s">
        <v>192</v>
      </c>
      <c r="M4376" t="s">
        <v>227</v>
      </c>
      <c r="N4376" s="2">
        <v>41381</v>
      </c>
      <c r="O4376" s="2">
        <v>41382</v>
      </c>
      <c r="P4376">
        <v>11</v>
      </c>
      <c r="Q4376" s="1">
        <v>0.05</v>
      </c>
      <c r="R4376">
        <v>4.82</v>
      </c>
      <c r="S4376">
        <v>1.49</v>
      </c>
      <c r="T4376">
        <f t="shared" si="68"/>
        <v>53.02</v>
      </c>
    </row>
    <row r="4377" spans="1:20" x14ac:dyDescent="0.25">
      <c r="A4377">
        <v>4376</v>
      </c>
      <c r="B4377">
        <v>90887</v>
      </c>
      <c r="C4377" t="s">
        <v>1122</v>
      </c>
      <c r="D4377" t="s">
        <v>20</v>
      </c>
      <c r="E4377" t="s">
        <v>39</v>
      </c>
      <c r="F4377" t="s">
        <v>22</v>
      </c>
      <c r="G4377" t="s">
        <v>23</v>
      </c>
      <c r="H4377" t="s">
        <v>89</v>
      </c>
      <c r="I4377" t="s">
        <v>28</v>
      </c>
      <c r="J4377" t="s">
        <v>29</v>
      </c>
      <c r="K4377" t="s">
        <v>226</v>
      </c>
      <c r="L4377" t="s">
        <v>44</v>
      </c>
      <c r="M4377" t="s">
        <v>27</v>
      </c>
      <c r="N4377" s="2">
        <v>41381</v>
      </c>
      <c r="O4377" s="2">
        <v>41383</v>
      </c>
      <c r="P4377">
        <v>3</v>
      </c>
      <c r="Q4377" s="1">
        <v>0.05</v>
      </c>
      <c r="R4377">
        <v>7.64</v>
      </c>
      <c r="S4377">
        <v>5.83</v>
      </c>
      <c r="T4377">
        <f t="shared" si="68"/>
        <v>22.919999999999998</v>
      </c>
    </row>
    <row r="4378" spans="1:20" x14ac:dyDescent="0.25">
      <c r="A4378">
        <v>4377</v>
      </c>
      <c r="B4378">
        <v>90887</v>
      </c>
      <c r="C4378" t="s">
        <v>1122</v>
      </c>
      <c r="D4378" t="s">
        <v>20</v>
      </c>
      <c r="E4378" t="s">
        <v>21</v>
      </c>
      <c r="F4378" t="s">
        <v>22</v>
      </c>
      <c r="G4378" t="s">
        <v>23</v>
      </c>
      <c r="H4378" t="s">
        <v>203</v>
      </c>
      <c r="I4378" t="s">
        <v>28</v>
      </c>
      <c r="J4378" t="s">
        <v>29</v>
      </c>
      <c r="K4378" t="s">
        <v>1107</v>
      </c>
      <c r="L4378" t="s">
        <v>192</v>
      </c>
      <c r="M4378" t="s">
        <v>326</v>
      </c>
      <c r="N4378" s="2">
        <v>41381</v>
      </c>
      <c r="O4378" s="2">
        <v>41382</v>
      </c>
      <c r="P4378">
        <v>8</v>
      </c>
      <c r="Q4378" s="1">
        <v>0.02</v>
      </c>
      <c r="R4378">
        <v>155.99</v>
      </c>
      <c r="S4378">
        <v>8.99</v>
      </c>
      <c r="T4378">
        <f t="shared" si="68"/>
        <v>1247.92</v>
      </c>
    </row>
    <row r="4379" spans="1:20" x14ac:dyDescent="0.25">
      <c r="A4379">
        <v>4378</v>
      </c>
      <c r="B4379">
        <v>88697</v>
      </c>
      <c r="C4379" t="s">
        <v>1693</v>
      </c>
      <c r="D4379" t="s">
        <v>20</v>
      </c>
      <c r="E4379" t="s">
        <v>21</v>
      </c>
      <c r="F4379" t="s">
        <v>31</v>
      </c>
      <c r="G4379" t="s">
        <v>32</v>
      </c>
      <c r="H4379" t="s">
        <v>206</v>
      </c>
      <c r="I4379" t="s">
        <v>28</v>
      </c>
      <c r="J4379" t="s">
        <v>29</v>
      </c>
      <c r="K4379" t="s">
        <v>1447</v>
      </c>
      <c r="L4379" t="s">
        <v>192</v>
      </c>
      <c r="M4379" t="s">
        <v>255</v>
      </c>
      <c r="N4379" s="2">
        <v>41049</v>
      </c>
      <c r="O4379" s="2">
        <v>41050</v>
      </c>
      <c r="P4379">
        <v>2</v>
      </c>
      <c r="Q4379" s="1">
        <v>0.01</v>
      </c>
      <c r="R4379">
        <v>30.98</v>
      </c>
      <c r="S4379">
        <v>6.5</v>
      </c>
      <c r="T4379">
        <f t="shared" si="68"/>
        <v>61.96</v>
      </c>
    </row>
    <row r="4380" spans="1:20" x14ac:dyDescent="0.25">
      <c r="A4380">
        <v>4379</v>
      </c>
      <c r="B4380">
        <v>88697</v>
      </c>
      <c r="C4380" t="s">
        <v>1693</v>
      </c>
      <c r="D4380" t="s">
        <v>20</v>
      </c>
      <c r="E4380" t="s">
        <v>39</v>
      </c>
      <c r="F4380" t="s">
        <v>31</v>
      </c>
      <c r="G4380" t="s">
        <v>32</v>
      </c>
      <c r="H4380" t="s">
        <v>54</v>
      </c>
      <c r="I4380" t="s">
        <v>28</v>
      </c>
      <c r="J4380" t="s">
        <v>29</v>
      </c>
      <c r="K4380" t="s">
        <v>172</v>
      </c>
      <c r="L4380" t="s">
        <v>746</v>
      </c>
      <c r="M4380" t="s">
        <v>131</v>
      </c>
      <c r="N4380" s="2">
        <v>41049</v>
      </c>
      <c r="O4380" s="2">
        <v>41050</v>
      </c>
      <c r="P4380">
        <v>14</v>
      </c>
      <c r="Q4380" s="1">
        <v>0</v>
      </c>
      <c r="R4380">
        <v>20.34</v>
      </c>
      <c r="S4380">
        <v>35</v>
      </c>
      <c r="T4380">
        <f t="shared" si="68"/>
        <v>284.76</v>
      </c>
    </row>
    <row r="4381" spans="1:20" x14ac:dyDescent="0.25">
      <c r="A4381">
        <v>4380</v>
      </c>
      <c r="B4381">
        <v>89754</v>
      </c>
      <c r="C4381" t="s">
        <v>2199</v>
      </c>
      <c r="D4381" t="s">
        <v>20</v>
      </c>
      <c r="E4381" t="s">
        <v>39</v>
      </c>
      <c r="F4381" t="s">
        <v>31</v>
      </c>
      <c r="G4381" t="s">
        <v>23</v>
      </c>
      <c r="H4381" t="s">
        <v>54</v>
      </c>
      <c r="I4381" t="s">
        <v>28</v>
      </c>
      <c r="J4381" t="s">
        <v>29</v>
      </c>
      <c r="K4381" t="s">
        <v>62</v>
      </c>
      <c r="L4381" t="s">
        <v>192</v>
      </c>
      <c r="M4381" t="s">
        <v>375</v>
      </c>
      <c r="N4381" s="2">
        <v>40877</v>
      </c>
      <c r="O4381" s="2">
        <v>40878</v>
      </c>
      <c r="P4381">
        <v>43</v>
      </c>
      <c r="Q4381" s="1">
        <v>0.03</v>
      </c>
      <c r="R4381">
        <v>37.76</v>
      </c>
      <c r="S4381">
        <v>12.9</v>
      </c>
      <c r="T4381">
        <f t="shared" si="68"/>
        <v>1623.6799999999998</v>
      </c>
    </row>
    <row r="4382" spans="1:20" x14ac:dyDescent="0.25">
      <c r="A4382">
        <v>4381</v>
      </c>
      <c r="B4382">
        <v>87880</v>
      </c>
      <c r="C4382" t="s">
        <v>916</v>
      </c>
      <c r="D4382" t="s">
        <v>20</v>
      </c>
      <c r="E4382" t="s">
        <v>39</v>
      </c>
      <c r="F4382" t="s">
        <v>47</v>
      </c>
      <c r="G4382" t="s">
        <v>41</v>
      </c>
      <c r="H4382" t="s">
        <v>78</v>
      </c>
      <c r="I4382" t="s">
        <v>28</v>
      </c>
      <c r="J4382" t="s">
        <v>29</v>
      </c>
      <c r="K4382" t="s">
        <v>82</v>
      </c>
      <c r="L4382" t="s">
        <v>44</v>
      </c>
      <c r="M4382" t="s">
        <v>111</v>
      </c>
      <c r="N4382" s="2">
        <v>40870</v>
      </c>
      <c r="O4382" s="2">
        <v>40872</v>
      </c>
      <c r="P4382">
        <v>11</v>
      </c>
      <c r="Q4382" s="1">
        <v>0.1</v>
      </c>
      <c r="R4382">
        <v>21.98</v>
      </c>
      <c r="S4382">
        <v>8.32</v>
      </c>
      <c r="T4382">
        <f t="shared" si="68"/>
        <v>241.78</v>
      </c>
    </row>
    <row r="4383" spans="1:20" x14ac:dyDescent="0.25">
      <c r="A4383">
        <v>4382</v>
      </c>
      <c r="B4383">
        <v>87880</v>
      </c>
      <c r="C4383" t="s">
        <v>916</v>
      </c>
      <c r="D4383" t="s">
        <v>20</v>
      </c>
      <c r="E4383" t="s">
        <v>21</v>
      </c>
      <c r="F4383" t="s">
        <v>47</v>
      </c>
      <c r="G4383" t="s">
        <v>41</v>
      </c>
      <c r="H4383" t="s">
        <v>206</v>
      </c>
      <c r="I4383" t="s">
        <v>28</v>
      </c>
      <c r="J4383" t="s">
        <v>29</v>
      </c>
      <c r="K4383" t="s">
        <v>1108</v>
      </c>
      <c r="L4383" t="s">
        <v>192</v>
      </c>
      <c r="M4383" t="s">
        <v>51</v>
      </c>
      <c r="N4383" s="2">
        <v>40870</v>
      </c>
      <c r="O4383" s="2">
        <v>40872</v>
      </c>
      <c r="P4383">
        <v>37</v>
      </c>
      <c r="Q4383" s="1">
        <v>0.09</v>
      </c>
      <c r="R4383">
        <v>195.99</v>
      </c>
      <c r="S4383">
        <v>3.99</v>
      </c>
      <c r="T4383">
        <f t="shared" si="68"/>
        <v>7251.63</v>
      </c>
    </row>
    <row r="4384" spans="1:20" x14ac:dyDescent="0.25">
      <c r="A4384">
        <v>4383</v>
      </c>
      <c r="B4384">
        <v>86965</v>
      </c>
      <c r="C4384" t="s">
        <v>1151</v>
      </c>
      <c r="D4384" t="s">
        <v>20</v>
      </c>
      <c r="E4384" t="s">
        <v>39</v>
      </c>
      <c r="F4384" t="s">
        <v>31</v>
      </c>
      <c r="G4384" t="s">
        <v>48</v>
      </c>
      <c r="H4384" t="s">
        <v>42</v>
      </c>
      <c r="I4384" t="s">
        <v>28</v>
      </c>
      <c r="J4384" t="s">
        <v>29</v>
      </c>
      <c r="K4384" t="s">
        <v>116</v>
      </c>
      <c r="L4384" t="s">
        <v>192</v>
      </c>
      <c r="M4384" t="s">
        <v>35</v>
      </c>
      <c r="N4384" s="2">
        <v>41461</v>
      </c>
      <c r="O4384" s="2">
        <v>41466</v>
      </c>
      <c r="P4384">
        <v>1</v>
      </c>
      <c r="Q4384" s="1">
        <v>0.03</v>
      </c>
      <c r="R4384">
        <v>6.75</v>
      </c>
      <c r="S4384">
        <v>2.99</v>
      </c>
      <c r="T4384">
        <f t="shared" si="68"/>
        <v>6.75</v>
      </c>
    </row>
    <row r="4385" spans="1:20" x14ac:dyDescent="0.25">
      <c r="A4385">
        <v>4384</v>
      </c>
      <c r="B4385">
        <v>86960</v>
      </c>
      <c r="C4385" t="s">
        <v>1151</v>
      </c>
      <c r="D4385" t="s">
        <v>20</v>
      </c>
      <c r="E4385" t="s">
        <v>39</v>
      </c>
      <c r="F4385" t="s">
        <v>31</v>
      </c>
      <c r="G4385" t="s">
        <v>48</v>
      </c>
      <c r="H4385" t="s">
        <v>49</v>
      </c>
      <c r="I4385" t="s">
        <v>28</v>
      </c>
      <c r="J4385" t="s">
        <v>29</v>
      </c>
      <c r="K4385" t="s">
        <v>170</v>
      </c>
      <c r="L4385" t="s">
        <v>192</v>
      </c>
      <c r="M4385" t="s">
        <v>35</v>
      </c>
      <c r="N4385" s="2">
        <v>40365</v>
      </c>
      <c r="O4385" s="2">
        <v>40365</v>
      </c>
      <c r="P4385">
        <v>14</v>
      </c>
      <c r="Q4385" s="1">
        <v>0.05</v>
      </c>
      <c r="R4385">
        <v>7.1</v>
      </c>
      <c r="S4385">
        <v>6.05</v>
      </c>
      <c r="T4385">
        <f t="shared" si="68"/>
        <v>99.399999999999991</v>
      </c>
    </row>
    <row r="4386" spans="1:20" x14ac:dyDescent="0.25">
      <c r="A4386">
        <v>4385</v>
      </c>
      <c r="B4386">
        <v>86960</v>
      </c>
      <c r="C4386" t="s">
        <v>1151</v>
      </c>
      <c r="D4386" t="s">
        <v>20</v>
      </c>
      <c r="E4386" t="s">
        <v>21</v>
      </c>
      <c r="F4386" t="s">
        <v>31</v>
      </c>
      <c r="G4386" t="s">
        <v>48</v>
      </c>
      <c r="H4386" t="s">
        <v>33</v>
      </c>
      <c r="I4386" t="s">
        <v>28</v>
      </c>
      <c r="J4386" t="s">
        <v>29</v>
      </c>
      <c r="K4386" t="s">
        <v>198</v>
      </c>
      <c r="L4386" t="s">
        <v>192</v>
      </c>
      <c r="M4386" t="s">
        <v>35</v>
      </c>
      <c r="N4386" s="2">
        <v>40365</v>
      </c>
      <c r="O4386" s="2">
        <v>40370</v>
      </c>
      <c r="P4386">
        <v>7</v>
      </c>
      <c r="Q4386" s="1">
        <v>0.04</v>
      </c>
      <c r="R4386">
        <v>20.95</v>
      </c>
      <c r="S4386">
        <v>4</v>
      </c>
      <c r="T4386">
        <f t="shared" si="68"/>
        <v>146.65</v>
      </c>
    </row>
    <row r="4387" spans="1:20" x14ac:dyDescent="0.25">
      <c r="A4387">
        <v>4386</v>
      </c>
      <c r="B4387">
        <v>86960</v>
      </c>
      <c r="C4387" t="s">
        <v>819</v>
      </c>
      <c r="D4387" t="s">
        <v>20</v>
      </c>
      <c r="E4387" t="s">
        <v>39</v>
      </c>
      <c r="F4387" t="s">
        <v>31</v>
      </c>
      <c r="G4387" t="s">
        <v>48</v>
      </c>
      <c r="H4387" t="s">
        <v>54</v>
      </c>
      <c r="I4387" t="s">
        <v>28</v>
      </c>
      <c r="J4387" t="s">
        <v>29</v>
      </c>
      <c r="K4387" t="s">
        <v>62</v>
      </c>
      <c r="L4387" t="s">
        <v>192</v>
      </c>
      <c r="M4387" t="s">
        <v>35</v>
      </c>
      <c r="N4387" s="2">
        <v>40365</v>
      </c>
      <c r="O4387" s="2">
        <v>40372</v>
      </c>
      <c r="P4387">
        <v>9</v>
      </c>
      <c r="Q4387" s="1">
        <v>0.05</v>
      </c>
      <c r="R4387">
        <v>39.06</v>
      </c>
      <c r="S4387">
        <v>10.55</v>
      </c>
      <c r="T4387">
        <f t="shared" si="68"/>
        <v>351.54</v>
      </c>
    </row>
    <row r="4388" spans="1:20" x14ac:dyDescent="0.25">
      <c r="A4388">
        <v>4387</v>
      </c>
      <c r="B4388">
        <v>86960</v>
      </c>
      <c r="C4388" t="s">
        <v>819</v>
      </c>
      <c r="D4388" t="s">
        <v>20</v>
      </c>
      <c r="E4388" t="s">
        <v>39</v>
      </c>
      <c r="F4388" t="s">
        <v>31</v>
      </c>
      <c r="G4388" t="s">
        <v>48</v>
      </c>
      <c r="H4388" t="s">
        <v>89</v>
      </c>
      <c r="I4388" t="s">
        <v>28</v>
      </c>
      <c r="J4388" t="s">
        <v>29</v>
      </c>
      <c r="K4388" t="s">
        <v>105</v>
      </c>
      <c r="L4388" t="s">
        <v>192</v>
      </c>
      <c r="M4388" t="s">
        <v>35</v>
      </c>
      <c r="N4388" s="2">
        <v>40365</v>
      </c>
      <c r="O4388" s="2">
        <v>40374</v>
      </c>
      <c r="P4388">
        <v>4</v>
      </c>
      <c r="Q4388" s="1">
        <v>0.04</v>
      </c>
      <c r="R4388">
        <v>3.52</v>
      </c>
      <c r="S4388">
        <v>6.83</v>
      </c>
      <c r="T4388">
        <f t="shared" si="68"/>
        <v>14.08</v>
      </c>
    </row>
    <row r="4389" spans="1:20" x14ac:dyDescent="0.25">
      <c r="A4389">
        <v>4388</v>
      </c>
      <c r="B4389">
        <v>86960</v>
      </c>
      <c r="C4389" t="s">
        <v>819</v>
      </c>
      <c r="D4389" t="s">
        <v>20</v>
      </c>
      <c r="E4389" t="s">
        <v>39</v>
      </c>
      <c r="F4389" t="s">
        <v>31</v>
      </c>
      <c r="G4389" t="s">
        <v>48</v>
      </c>
      <c r="H4389" t="s">
        <v>89</v>
      </c>
      <c r="I4389" t="s">
        <v>28</v>
      </c>
      <c r="J4389" t="s">
        <v>29</v>
      </c>
      <c r="K4389" t="s">
        <v>74</v>
      </c>
      <c r="L4389" t="s">
        <v>192</v>
      </c>
      <c r="M4389" t="s">
        <v>35</v>
      </c>
      <c r="N4389" s="2">
        <v>40365</v>
      </c>
      <c r="O4389" s="2">
        <v>40372</v>
      </c>
      <c r="P4389">
        <v>1</v>
      </c>
      <c r="Q4389" s="1">
        <v>0.02</v>
      </c>
      <c r="R4389">
        <v>15.51</v>
      </c>
      <c r="S4389">
        <v>17.78</v>
      </c>
      <c r="T4389">
        <f t="shared" si="68"/>
        <v>15.51</v>
      </c>
    </row>
    <row r="4390" spans="1:20" x14ac:dyDescent="0.25">
      <c r="A4390">
        <v>4389</v>
      </c>
      <c r="B4390">
        <v>87223</v>
      </c>
      <c r="C4390" t="s">
        <v>897</v>
      </c>
      <c r="D4390" t="s">
        <v>20</v>
      </c>
      <c r="E4390" t="s">
        <v>39</v>
      </c>
      <c r="F4390" t="s">
        <v>22</v>
      </c>
      <c r="G4390" t="s">
        <v>48</v>
      </c>
      <c r="H4390" t="s">
        <v>89</v>
      </c>
      <c r="I4390" t="s">
        <v>28</v>
      </c>
      <c r="J4390" t="s">
        <v>29</v>
      </c>
      <c r="K4390" t="s">
        <v>149</v>
      </c>
      <c r="L4390" t="s">
        <v>192</v>
      </c>
      <c r="M4390" t="s">
        <v>123</v>
      </c>
      <c r="N4390" s="2">
        <v>40565</v>
      </c>
      <c r="O4390" s="2">
        <v>40567</v>
      </c>
      <c r="P4390">
        <v>3</v>
      </c>
      <c r="Q4390" s="1">
        <v>0.1</v>
      </c>
      <c r="R4390">
        <v>30.44</v>
      </c>
      <c r="S4390">
        <v>1.49</v>
      </c>
      <c r="T4390">
        <f t="shared" si="68"/>
        <v>91.320000000000007</v>
      </c>
    </row>
    <row r="4391" spans="1:20" x14ac:dyDescent="0.25">
      <c r="A4391">
        <v>4390</v>
      </c>
      <c r="B4391">
        <v>89526</v>
      </c>
      <c r="C4391" t="s">
        <v>646</v>
      </c>
      <c r="D4391" t="s">
        <v>20</v>
      </c>
      <c r="E4391" t="s">
        <v>21</v>
      </c>
      <c r="F4391" t="s">
        <v>22</v>
      </c>
      <c r="G4391" t="s">
        <v>93</v>
      </c>
      <c r="H4391" t="s">
        <v>24</v>
      </c>
      <c r="I4391" t="s">
        <v>28</v>
      </c>
      <c r="J4391" t="s">
        <v>29</v>
      </c>
      <c r="K4391" t="s">
        <v>1114</v>
      </c>
      <c r="L4391" t="s">
        <v>192</v>
      </c>
      <c r="M4391" t="s">
        <v>238</v>
      </c>
      <c r="N4391" s="2">
        <v>40940</v>
      </c>
      <c r="O4391" s="2">
        <v>40941</v>
      </c>
      <c r="P4391">
        <v>12</v>
      </c>
      <c r="Q4391" s="1">
        <v>0.06</v>
      </c>
      <c r="R4391">
        <v>95.99</v>
      </c>
      <c r="S4391">
        <v>4.9000000000000004</v>
      </c>
      <c r="T4391">
        <f t="shared" si="68"/>
        <v>1151.8799999999999</v>
      </c>
    </row>
    <row r="4392" spans="1:20" x14ac:dyDescent="0.25">
      <c r="A4392">
        <v>4391</v>
      </c>
      <c r="B4392">
        <v>86085</v>
      </c>
      <c r="C4392" t="s">
        <v>1772</v>
      </c>
      <c r="D4392" t="s">
        <v>20</v>
      </c>
      <c r="E4392" t="s">
        <v>39</v>
      </c>
      <c r="F4392" t="s">
        <v>22</v>
      </c>
      <c r="G4392" t="s">
        <v>32</v>
      </c>
      <c r="H4392" t="s">
        <v>61</v>
      </c>
      <c r="I4392" t="s">
        <v>28</v>
      </c>
      <c r="J4392" t="s">
        <v>29</v>
      </c>
      <c r="K4392" t="s">
        <v>172</v>
      </c>
      <c r="L4392" t="s">
        <v>44</v>
      </c>
      <c r="M4392" t="s">
        <v>150</v>
      </c>
      <c r="N4392" s="2">
        <v>40412</v>
      </c>
      <c r="O4392" s="2">
        <v>40414</v>
      </c>
      <c r="P4392">
        <v>1</v>
      </c>
      <c r="Q4392" s="1">
        <v>0.08</v>
      </c>
      <c r="R4392">
        <v>9.68</v>
      </c>
      <c r="S4392">
        <v>2.0299999999999998</v>
      </c>
      <c r="T4392">
        <f t="shared" si="68"/>
        <v>9.68</v>
      </c>
    </row>
    <row r="4393" spans="1:20" x14ac:dyDescent="0.25">
      <c r="A4393">
        <v>4392</v>
      </c>
      <c r="B4393">
        <v>86085</v>
      </c>
      <c r="C4393" t="s">
        <v>1772</v>
      </c>
      <c r="D4393" t="s">
        <v>578</v>
      </c>
      <c r="E4393" t="s">
        <v>187</v>
      </c>
      <c r="F4393" t="s">
        <v>22</v>
      </c>
      <c r="G4393" t="s">
        <v>32</v>
      </c>
      <c r="H4393" t="s">
        <v>219</v>
      </c>
      <c r="I4393" t="s">
        <v>28</v>
      </c>
      <c r="J4393" t="s">
        <v>29</v>
      </c>
      <c r="K4393" t="s">
        <v>170</v>
      </c>
      <c r="L4393" t="s">
        <v>330</v>
      </c>
      <c r="M4393" t="s">
        <v>294</v>
      </c>
      <c r="N4393" s="2">
        <v>40412</v>
      </c>
      <c r="O4393" s="2">
        <v>40413</v>
      </c>
      <c r="P4393">
        <v>5</v>
      </c>
      <c r="Q4393" s="1">
        <v>0.04</v>
      </c>
      <c r="R4393">
        <v>150.97999999999999</v>
      </c>
      <c r="S4393">
        <v>16.010000000000002</v>
      </c>
      <c r="T4393">
        <f t="shared" si="68"/>
        <v>754.9</v>
      </c>
    </row>
    <row r="4394" spans="1:20" x14ac:dyDescent="0.25">
      <c r="A4394">
        <v>4393</v>
      </c>
      <c r="B4394">
        <v>90917</v>
      </c>
      <c r="C4394" t="s">
        <v>1046</v>
      </c>
      <c r="D4394" t="s">
        <v>578</v>
      </c>
      <c r="E4394" t="s">
        <v>187</v>
      </c>
      <c r="F4394" t="s">
        <v>22</v>
      </c>
      <c r="G4394" t="s">
        <v>41</v>
      </c>
      <c r="H4394" t="s">
        <v>225</v>
      </c>
      <c r="I4394" t="s">
        <v>28</v>
      </c>
      <c r="J4394" t="s">
        <v>29</v>
      </c>
      <c r="K4394" t="s">
        <v>248</v>
      </c>
      <c r="L4394" t="s">
        <v>330</v>
      </c>
      <c r="M4394" t="s">
        <v>444</v>
      </c>
      <c r="N4394" s="2">
        <v>40251</v>
      </c>
      <c r="O4394" s="2">
        <v>40253</v>
      </c>
      <c r="P4394">
        <v>11</v>
      </c>
      <c r="Q4394" s="1">
        <v>0.02</v>
      </c>
      <c r="R4394">
        <v>200.98</v>
      </c>
      <c r="S4394">
        <v>55.96</v>
      </c>
      <c r="T4394">
        <f t="shared" si="68"/>
        <v>2210.7799999999997</v>
      </c>
    </row>
    <row r="4395" spans="1:20" x14ac:dyDescent="0.25">
      <c r="A4395">
        <v>4394</v>
      </c>
      <c r="B4395">
        <v>90917</v>
      </c>
      <c r="C4395" t="s">
        <v>1046</v>
      </c>
      <c r="D4395" t="s">
        <v>20</v>
      </c>
      <c r="E4395" t="s">
        <v>39</v>
      </c>
      <c r="F4395" t="s">
        <v>22</v>
      </c>
      <c r="G4395" t="s">
        <v>41</v>
      </c>
      <c r="H4395" t="s">
        <v>94</v>
      </c>
      <c r="I4395" t="s">
        <v>28</v>
      </c>
      <c r="J4395" t="s">
        <v>29</v>
      </c>
      <c r="K4395" t="s">
        <v>82</v>
      </c>
      <c r="L4395" t="s">
        <v>192</v>
      </c>
      <c r="M4395" t="s">
        <v>294</v>
      </c>
      <c r="N4395" s="2">
        <v>40251</v>
      </c>
      <c r="O4395" s="2">
        <v>40252</v>
      </c>
      <c r="P4395">
        <v>6</v>
      </c>
      <c r="Q4395" s="1">
        <v>0.02</v>
      </c>
      <c r="R4395">
        <v>4.28</v>
      </c>
      <c r="S4395">
        <v>5.17</v>
      </c>
      <c r="T4395">
        <f t="shared" si="68"/>
        <v>25.68</v>
      </c>
    </row>
    <row r="4396" spans="1:20" x14ac:dyDescent="0.25">
      <c r="A4396">
        <v>4395</v>
      </c>
      <c r="B4396">
        <v>90921</v>
      </c>
      <c r="C4396" t="s">
        <v>1046</v>
      </c>
      <c r="D4396" t="s">
        <v>20</v>
      </c>
      <c r="E4396" t="s">
        <v>21</v>
      </c>
      <c r="F4396" t="s">
        <v>22</v>
      </c>
      <c r="G4396" t="s">
        <v>41</v>
      </c>
      <c r="H4396" t="s">
        <v>206</v>
      </c>
      <c r="I4396" t="s">
        <v>28</v>
      </c>
      <c r="J4396" t="s">
        <v>29</v>
      </c>
      <c r="K4396" t="s">
        <v>25</v>
      </c>
      <c r="L4396" t="s">
        <v>44</v>
      </c>
      <c r="M4396" t="s">
        <v>150</v>
      </c>
      <c r="N4396" s="2">
        <v>41347</v>
      </c>
      <c r="O4396" s="2">
        <v>41349</v>
      </c>
      <c r="P4396">
        <v>5</v>
      </c>
      <c r="Q4396" s="1">
        <v>0.04</v>
      </c>
      <c r="R4396">
        <v>85.99</v>
      </c>
      <c r="S4396">
        <v>0.99</v>
      </c>
      <c r="T4396">
        <f t="shared" si="68"/>
        <v>429.95</v>
      </c>
    </row>
    <row r="4397" spans="1:20" x14ac:dyDescent="0.25">
      <c r="A4397">
        <v>4396</v>
      </c>
      <c r="B4397">
        <v>91111</v>
      </c>
      <c r="C4397" t="s">
        <v>1033</v>
      </c>
      <c r="D4397" t="s">
        <v>20</v>
      </c>
      <c r="E4397" t="s">
        <v>39</v>
      </c>
      <c r="F4397" t="s">
        <v>22</v>
      </c>
      <c r="G4397" t="s">
        <v>41</v>
      </c>
      <c r="H4397" t="s">
        <v>94</v>
      </c>
      <c r="I4397" t="s">
        <v>28</v>
      </c>
      <c r="J4397" t="s">
        <v>29</v>
      </c>
      <c r="K4397" t="s">
        <v>228</v>
      </c>
      <c r="L4397" t="s">
        <v>192</v>
      </c>
      <c r="M4397" t="s">
        <v>232</v>
      </c>
      <c r="N4397" s="2">
        <v>40754</v>
      </c>
      <c r="O4397" s="2">
        <v>40755</v>
      </c>
      <c r="P4397">
        <v>1</v>
      </c>
      <c r="Q4397" s="1">
        <v>0.08</v>
      </c>
      <c r="R4397">
        <v>4.28</v>
      </c>
      <c r="S4397">
        <v>5.17</v>
      </c>
      <c r="T4397">
        <f t="shared" si="68"/>
        <v>4.28</v>
      </c>
    </row>
    <row r="4398" spans="1:20" x14ac:dyDescent="0.25">
      <c r="A4398">
        <v>4397</v>
      </c>
      <c r="B4398">
        <v>91111</v>
      </c>
      <c r="C4398" t="s">
        <v>1033</v>
      </c>
      <c r="D4398" t="s">
        <v>20</v>
      </c>
      <c r="E4398" t="s">
        <v>39</v>
      </c>
      <c r="F4398" t="s">
        <v>22</v>
      </c>
      <c r="G4398" t="s">
        <v>41</v>
      </c>
      <c r="H4398" t="s">
        <v>42</v>
      </c>
      <c r="I4398" t="s">
        <v>28</v>
      </c>
      <c r="J4398" t="s">
        <v>29</v>
      </c>
      <c r="K4398" t="s">
        <v>154</v>
      </c>
      <c r="L4398" t="s">
        <v>192</v>
      </c>
      <c r="M4398" t="s">
        <v>199</v>
      </c>
      <c r="N4398" s="2">
        <v>40754</v>
      </c>
      <c r="O4398" s="2">
        <v>40756</v>
      </c>
      <c r="P4398">
        <v>7</v>
      </c>
      <c r="Q4398" s="1">
        <v>0.05</v>
      </c>
      <c r="R4398">
        <v>43.57</v>
      </c>
      <c r="S4398">
        <v>16.36</v>
      </c>
      <c r="T4398">
        <f t="shared" si="68"/>
        <v>304.99</v>
      </c>
    </row>
    <row r="4399" spans="1:20" x14ac:dyDescent="0.25">
      <c r="A4399">
        <v>4398</v>
      </c>
      <c r="B4399">
        <v>90772</v>
      </c>
      <c r="C4399" t="s">
        <v>894</v>
      </c>
      <c r="D4399" t="s">
        <v>38</v>
      </c>
      <c r="E4399" t="s">
        <v>21</v>
      </c>
      <c r="F4399" t="s">
        <v>22</v>
      </c>
      <c r="G4399" t="s">
        <v>48</v>
      </c>
      <c r="H4399" t="s">
        <v>24</v>
      </c>
      <c r="I4399" t="s">
        <v>28</v>
      </c>
      <c r="J4399" t="s">
        <v>29</v>
      </c>
      <c r="K4399" t="s">
        <v>1243</v>
      </c>
      <c r="L4399" t="s">
        <v>192</v>
      </c>
      <c r="M4399" t="s">
        <v>238</v>
      </c>
      <c r="N4399" s="2">
        <v>40577</v>
      </c>
      <c r="O4399" s="2">
        <v>40584</v>
      </c>
      <c r="P4399">
        <v>10</v>
      </c>
      <c r="Q4399" s="1">
        <v>0</v>
      </c>
      <c r="R4399">
        <v>55.94</v>
      </c>
      <c r="S4399">
        <v>6.55</v>
      </c>
      <c r="T4399">
        <f t="shared" si="68"/>
        <v>559.4</v>
      </c>
    </row>
    <row r="4400" spans="1:20" x14ac:dyDescent="0.25">
      <c r="A4400">
        <v>4399</v>
      </c>
      <c r="B4400">
        <v>90772</v>
      </c>
      <c r="C4400" t="s">
        <v>894</v>
      </c>
      <c r="D4400" t="s">
        <v>20</v>
      </c>
      <c r="E4400" t="s">
        <v>21</v>
      </c>
      <c r="F4400" t="s">
        <v>22</v>
      </c>
      <c r="G4400" t="s">
        <v>48</v>
      </c>
      <c r="H4400" t="s">
        <v>24</v>
      </c>
      <c r="I4400" t="s">
        <v>28</v>
      </c>
      <c r="J4400" t="s">
        <v>29</v>
      </c>
      <c r="K4400" t="s">
        <v>201</v>
      </c>
      <c r="L4400" t="s">
        <v>26</v>
      </c>
      <c r="M4400" t="s">
        <v>246</v>
      </c>
      <c r="N4400" s="2">
        <v>40577</v>
      </c>
      <c r="O4400" s="2">
        <v>40584</v>
      </c>
      <c r="P4400">
        <v>1</v>
      </c>
      <c r="Q4400" s="1">
        <v>0.05</v>
      </c>
      <c r="R4400">
        <v>20.99</v>
      </c>
      <c r="S4400">
        <v>1.25</v>
      </c>
      <c r="T4400">
        <f t="shared" si="68"/>
        <v>20.99</v>
      </c>
    </row>
    <row r="4401" spans="1:20" x14ac:dyDescent="0.25">
      <c r="A4401">
        <v>4400</v>
      </c>
      <c r="B4401">
        <v>88766</v>
      </c>
      <c r="C4401" t="s">
        <v>1327</v>
      </c>
      <c r="D4401" t="s">
        <v>20</v>
      </c>
      <c r="E4401" t="s">
        <v>21</v>
      </c>
      <c r="F4401" t="s">
        <v>31</v>
      </c>
      <c r="G4401" t="s">
        <v>23</v>
      </c>
      <c r="H4401" t="s">
        <v>203</v>
      </c>
      <c r="I4401" t="s">
        <v>28</v>
      </c>
      <c r="J4401" t="s">
        <v>29</v>
      </c>
      <c r="K4401" t="s">
        <v>198</v>
      </c>
      <c r="L4401" t="s">
        <v>192</v>
      </c>
      <c r="M4401" t="s">
        <v>178</v>
      </c>
      <c r="N4401" s="2">
        <v>40345</v>
      </c>
      <c r="O4401" s="2">
        <v>40346</v>
      </c>
      <c r="P4401">
        <v>6</v>
      </c>
      <c r="Q4401" s="1">
        <v>0</v>
      </c>
      <c r="R4401">
        <v>40.479999999999997</v>
      </c>
      <c r="S4401">
        <v>19.989999999999998</v>
      </c>
      <c r="T4401">
        <f t="shared" si="68"/>
        <v>242.88</v>
      </c>
    </row>
    <row r="4402" spans="1:20" x14ac:dyDescent="0.25">
      <c r="A4402">
        <v>4401</v>
      </c>
      <c r="B4402">
        <v>89701</v>
      </c>
      <c r="C4402" t="s">
        <v>1161</v>
      </c>
      <c r="D4402" t="s">
        <v>20</v>
      </c>
      <c r="E4402" t="s">
        <v>21</v>
      </c>
      <c r="F4402" t="s">
        <v>22</v>
      </c>
      <c r="G4402" t="s">
        <v>93</v>
      </c>
      <c r="H4402" t="s">
        <v>24</v>
      </c>
      <c r="I4402" t="s">
        <v>28</v>
      </c>
      <c r="J4402" t="s">
        <v>29</v>
      </c>
      <c r="K4402" t="s">
        <v>34</v>
      </c>
      <c r="L4402" t="s">
        <v>192</v>
      </c>
      <c r="M4402" t="s">
        <v>326</v>
      </c>
      <c r="N4402" s="2">
        <v>40771</v>
      </c>
      <c r="O4402" s="2">
        <v>40773</v>
      </c>
      <c r="P4402">
        <v>11</v>
      </c>
      <c r="Q4402" s="1">
        <v>0.01</v>
      </c>
      <c r="R4402">
        <v>85.99</v>
      </c>
      <c r="S4402">
        <v>2.79</v>
      </c>
      <c r="T4402">
        <f t="shared" si="68"/>
        <v>945.89</v>
      </c>
    </row>
    <row r="4403" spans="1:20" x14ac:dyDescent="0.25">
      <c r="A4403">
        <v>4402</v>
      </c>
      <c r="B4403">
        <v>85965</v>
      </c>
      <c r="C4403" t="s">
        <v>303</v>
      </c>
      <c r="D4403" t="s">
        <v>20</v>
      </c>
      <c r="E4403" t="s">
        <v>39</v>
      </c>
      <c r="F4403" t="s">
        <v>31</v>
      </c>
      <c r="G4403" t="s">
        <v>48</v>
      </c>
      <c r="H4403" t="s">
        <v>49</v>
      </c>
      <c r="I4403" t="s">
        <v>28</v>
      </c>
      <c r="J4403" t="s">
        <v>29</v>
      </c>
      <c r="K4403" t="s">
        <v>221</v>
      </c>
      <c r="L4403" t="s">
        <v>44</v>
      </c>
      <c r="M4403" t="s">
        <v>296</v>
      </c>
      <c r="N4403" s="2">
        <v>40376</v>
      </c>
      <c r="O4403" s="2">
        <v>40380</v>
      </c>
      <c r="P4403">
        <v>9</v>
      </c>
      <c r="Q4403" s="1">
        <v>0.05</v>
      </c>
      <c r="R4403">
        <v>1.86</v>
      </c>
      <c r="S4403">
        <v>2.58</v>
      </c>
      <c r="T4403">
        <f t="shared" si="68"/>
        <v>16.740000000000002</v>
      </c>
    </row>
    <row r="4404" spans="1:20" x14ac:dyDescent="0.25">
      <c r="A4404">
        <v>4403</v>
      </c>
      <c r="B4404">
        <v>89005</v>
      </c>
      <c r="C4404" t="s">
        <v>419</v>
      </c>
      <c r="D4404" t="s">
        <v>20</v>
      </c>
      <c r="E4404" t="s">
        <v>21</v>
      </c>
      <c r="F4404" t="s">
        <v>31</v>
      </c>
      <c r="G4404" t="s">
        <v>32</v>
      </c>
      <c r="H4404" t="s">
        <v>206</v>
      </c>
      <c r="I4404" t="s">
        <v>28</v>
      </c>
      <c r="J4404" t="s">
        <v>29</v>
      </c>
      <c r="K4404" t="s">
        <v>201</v>
      </c>
      <c r="L4404" t="s">
        <v>192</v>
      </c>
      <c r="M4404" t="s">
        <v>296</v>
      </c>
      <c r="N4404" s="2">
        <v>40397</v>
      </c>
      <c r="O4404" s="2">
        <v>40397</v>
      </c>
      <c r="P4404">
        <v>22</v>
      </c>
      <c r="Q4404" s="1">
        <v>0.08</v>
      </c>
      <c r="R4404">
        <v>65.989999999999995</v>
      </c>
      <c r="S4404">
        <v>5.92</v>
      </c>
      <c r="T4404">
        <f t="shared" si="68"/>
        <v>1451.78</v>
      </c>
    </row>
    <row r="4405" spans="1:20" x14ac:dyDescent="0.25">
      <c r="A4405">
        <v>4404</v>
      </c>
      <c r="B4405">
        <v>87241</v>
      </c>
      <c r="C4405" t="s">
        <v>1098</v>
      </c>
      <c r="D4405" t="s">
        <v>38</v>
      </c>
      <c r="E4405" t="s">
        <v>39</v>
      </c>
      <c r="F4405" t="s">
        <v>40</v>
      </c>
      <c r="G4405" t="s">
        <v>32</v>
      </c>
      <c r="H4405" t="s">
        <v>42</v>
      </c>
      <c r="I4405" t="s">
        <v>28</v>
      </c>
      <c r="J4405" t="s">
        <v>56</v>
      </c>
      <c r="K4405" t="s">
        <v>68</v>
      </c>
      <c r="L4405" t="s">
        <v>192</v>
      </c>
      <c r="M4405" t="s">
        <v>75</v>
      </c>
      <c r="N4405" s="2">
        <v>40819</v>
      </c>
      <c r="O4405" s="2">
        <v>40820</v>
      </c>
      <c r="P4405">
        <v>22</v>
      </c>
      <c r="Q4405" s="1">
        <v>0.09</v>
      </c>
      <c r="R4405">
        <v>11.97</v>
      </c>
      <c r="S4405">
        <v>4.9800000000000004</v>
      </c>
      <c r="T4405">
        <f t="shared" si="68"/>
        <v>263.34000000000003</v>
      </c>
    </row>
    <row r="4406" spans="1:20" x14ac:dyDescent="0.25">
      <c r="A4406">
        <v>4405</v>
      </c>
      <c r="B4406">
        <v>87333</v>
      </c>
      <c r="C4406" t="s">
        <v>656</v>
      </c>
      <c r="D4406" t="s">
        <v>20</v>
      </c>
      <c r="E4406" t="s">
        <v>39</v>
      </c>
      <c r="F4406" t="s">
        <v>40</v>
      </c>
      <c r="G4406" t="s">
        <v>23</v>
      </c>
      <c r="H4406" t="s">
        <v>94</v>
      </c>
      <c r="I4406" t="s">
        <v>28</v>
      </c>
      <c r="J4406" t="s">
        <v>56</v>
      </c>
      <c r="K4406" t="s">
        <v>101</v>
      </c>
      <c r="L4406" t="s">
        <v>192</v>
      </c>
      <c r="M4406" t="s">
        <v>125</v>
      </c>
      <c r="N4406" s="2">
        <v>41534</v>
      </c>
      <c r="O4406" s="2">
        <v>41536</v>
      </c>
      <c r="P4406">
        <v>15</v>
      </c>
      <c r="Q4406" s="1">
        <v>0.06</v>
      </c>
      <c r="R4406">
        <v>33.29</v>
      </c>
      <c r="S4406">
        <v>8.74</v>
      </c>
      <c r="T4406">
        <f t="shared" si="68"/>
        <v>499.34999999999997</v>
      </c>
    </row>
    <row r="4407" spans="1:20" x14ac:dyDescent="0.25">
      <c r="A4407">
        <v>4406</v>
      </c>
      <c r="B4407">
        <v>87565</v>
      </c>
      <c r="C4407" t="s">
        <v>1166</v>
      </c>
      <c r="D4407" t="s">
        <v>578</v>
      </c>
      <c r="E4407" t="s">
        <v>187</v>
      </c>
      <c r="F4407" t="s">
        <v>31</v>
      </c>
      <c r="G4407" t="s">
        <v>48</v>
      </c>
      <c r="H4407" t="s">
        <v>225</v>
      </c>
      <c r="I4407" t="s">
        <v>28</v>
      </c>
      <c r="J4407" t="s">
        <v>56</v>
      </c>
      <c r="K4407" t="s">
        <v>113</v>
      </c>
      <c r="L4407" t="s">
        <v>283</v>
      </c>
      <c r="M4407" t="s">
        <v>121</v>
      </c>
      <c r="N4407" s="2">
        <v>41532</v>
      </c>
      <c r="O4407" s="2">
        <v>41539</v>
      </c>
      <c r="P4407">
        <v>8</v>
      </c>
      <c r="Q4407" s="1">
        <v>0.1</v>
      </c>
      <c r="R4407">
        <v>33.94</v>
      </c>
      <c r="S4407">
        <v>19.190000000000001</v>
      </c>
      <c r="T4407">
        <f t="shared" si="68"/>
        <v>271.52</v>
      </c>
    </row>
    <row r="4408" spans="1:20" x14ac:dyDescent="0.25">
      <c r="A4408">
        <v>4407</v>
      </c>
      <c r="B4408">
        <v>90850</v>
      </c>
      <c r="C4408" t="s">
        <v>955</v>
      </c>
      <c r="D4408" t="s">
        <v>578</v>
      </c>
      <c r="E4408" t="s">
        <v>21</v>
      </c>
      <c r="F4408" t="s">
        <v>47</v>
      </c>
      <c r="G4408" t="s">
        <v>41</v>
      </c>
      <c r="H4408" t="s">
        <v>33</v>
      </c>
      <c r="I4408" t="s">
        <v>28</v>
      </c>
      <c r="J4408" t="s">
        <v>56</v>
      </c>
      <c r="K4408" t="s">
        <v>208</v>
      </c>
      <c r="L4408" t="s">
        <v>283</v>
      </c>
      <c r="M4408" t="s">
        <v>111</v>
      </c>
      <c r="N4408" s="2">
        <v>40392</v>
      </c>
      <c r="O4408" s="2">
        <v>40393</v>
      </c>
      <c r="P4408">
        <v>11</v>
      </c>
      <c r="Q4408" s="1">
        <v>0.03</v>
      </c>
      <c r="R4408">
        <v>200.97</v>
      </c>
      <c r="S4408">
        <v>15.59</v>
      </c>
      <c r="T4408">
        <f t="shared" si="68"/>
        <v>2210.67</v>
      </c>
    </row>
    <row r="4409" spans="1:20" x14ac:dyDescent="0.25">
      <c r="A4409">
        <v>4408</v>
      </c>
      <c r="B4409">
        <v>91204</v>
      </c>
      <c r="C4409" t="s">
        <v>1106</v>
      </c>
      <c r="D4409" t="s">
        <v>20</v>
      </c>
      <c r="E4409" t="s">
        <v>39</v>
      </c>
      <c r="F4409" t="s">
        <v>40</v>
      </c>
      <c r="G4409" t="s">
        <v>23</v>
      </c>
      <c r="H4409" t="s">
        <v>42</v>
      </c>
      <c r="I4409" t="s">
        <v>28</v>
      </c>
      <c r="J4409" t="s">
        <v>56</v>
      </c>
      <c r="K4409" t="s">
        <v>82</v>
      </c>
      <c r="L4409" t="s">
        <v>192</v>
      </c>
      <c r="M4409" t="s">
        <v>99</v>
      </c>
      <c r="N4409" s="2">
        <v>41181</v>
      </c>
      <c r="O4409" s="2">
        <v>41183</v>
      </c>
      <c r="P4409">
        <v>18</v>
      </c>
      <c r="Q4409" s="1">
        <v>0.05</v>
      </c>
      <c r="R4409">
        <v>44.01</v>
      </c>
      <c r="S4409">
        <v>3.5</v>
      </c>
      <c r="T4409">
        <f t="shared" si="68"/>
        <v>792.18</v>
      </c>
    </row>
    <row r="4410" spans="1:20" x14ac:dyDescent="0.25">
      <c r="A4410">
        <v>4409</v>
      </c>
      <c r="B4410">
        <v>91204</v>
      </c>
      <c r="C4410" t="s">
        <v>1106</v>
      </c>
      <c r="D4410" t="s">
        <v>20</v>
      </c>
      <c r="E4410" t="s">
        <v>39</v>
      </c>
      <c r="F4410" t="s">
        <v>40</v>
      </c>
      <c r="G4410" t="s">
        <v>23</v>
      </c>
      <c r="H4410" t="s">
        <v>94</v>
      </c>
      <c r="I4410" t="s">
        <v>28</v>
      </c>
      <c r="J4410" t="s">
        <v>56</v>
      </c>
      <c r="K4410" t="s">
        <v>98</v>
      </c>
      <c r="L4410" t="s">
        <v>44</v>
      </c>
      <c r="M4410" t="s">
        <v>99</v>
      </c>
      <c r="N4410" s="2">
        <v>41181</v>
      </c>
      <c r="O4410" s="2">
        <v>41182</v>
      </c>
      <c r="P4410">
        <v>6</v>
      </c>
      <c r="Q4410" s="1">
        <v>0.06</v>
      </c>
      <c r="R4410">
        <v>6.68</v>
      </c>
      <c r="S4410">
        <v>1.5</v>
      </c>
      <c r="T4410">
        <f t="shared" si="68"/>
        <v>40.08</v>
      </c>
    </row>
    <row r="4411" spans="1:20" x14ac:dyDescent="0.25">
      <c r="A4411">
        <v>4410</v>
      </c>
      <c r="B4411">
        <v>86511</v>
      </c>
      <c r="C4411" t="s">
        <v>731</v>
      </c>
      <c r="D4411" t="s">
        <v>20</v>
      </c>
      <c r="E4411" t="s">
        <v>39</v>
      </c>
      <c r="F4411" t="s">
        <v>22</v>
      </c>
      <c r="G4411" t="s">
        <v>23</v>
      </c>
      <c r="H4411" t="s">
        <v>78</v>
      </c>
      <c r="I4411" t="s">
        <v>28</v>
      </c>
      <c r="J4411" t="s">
        <v>56</v>
      </c>
      <c r="K4411" t="s">
        <v>50</v>
      </c>
      <c r="L4411" t="s">
        <v>44</v>
      </c>
      <c r="M4411" t="s">
        <v>331</v>
      </c>
      <c r="N4411" s="2">
        <v>40673</v>
      </c>
      <c r="O4411" s="2">
        <v>40673</v>
      </c>
      <c r="P4411">
        <v>12</v>
      </c>
      <c r="Q4411" s="1">
        <v>0.03</v>
      </c>
      <c r="R4411">
        <v>3.14</v>
      </c>
      <c r="S4411">
        <v>1.1399999999999999</v>
      </c>
      <c r="T4411">
        <f t="shared" si="68"/>
        <v>37.68</v>
      </c>
    </row>
    <row r="4412" spans="1:20" x14ac:dyDescent="0.25">
      <c r="A4412">
        <v>4411</v>
      </c>
      <c r="B4412">
        <v>87058</v>
      </c>
      <c r="C4412" t="s">
        <v>1493</v>
      </c>
      <c r="D4412" t="s">
        <v>578</v>
      </c>
      <c r="E4412" t="s">
        <v>187</v>
      </c>
      <c r="F4412" t="s">
        <v>40</v>
      </c>
      <c r="G4412" t="s">
        <v>93</v>
      </c>
      <c r="H4412" t="s">
        <v>219</v>
      </c>
      <c r="I4412" t="s">
        <v>28</v>
      </c>
      <c r="J4412" t="s">
        <v>56</v>
      </c>
      <c r="K4412" t="s">
        <v>82</v>
      </c>
      <c r="L4412" t="s">
        <v>283</v>
      </c>
      <c r="M4412" t="s">
        <v>638</v>
      </c>
      <c r="N4412" s="2">
        <v>40674</v>
      </c>
      <c r="O4412" s="2">
        <v>40676</v>
      </c>
      <c r="P4412">
        <v>13</v>
      </c>
      <c r="Q4412" s="1">
        <v>0.06</v>
      </c>
      <c r="R4412">
        <v>350.99</v>
      </c>
      <c r="S4412">
        <v>39</v>
      </c>
      <c r="T4412">
        <f t="shared" si="68"/>
        <v>4562.87</v>
      </c>
    </row>
    <row r="4413" spans="1:20" x14ac:dyDescent="0.25">
      <c r="A4413">
        <v>4412</v>
      </c>
      <c r="B4413">
        <v>88503</v>
      </c>
      <c r="C4413" t="s">
        <v>573</v>
      </c>
      <c r="D4413" t="s">
        <v>20</v>
      </c>
      <c r="E4413" t="s">
        <v>39</v>
      </c>
      <c r="F4413" t="s">
        <v>40</v>
      </c>
      <c r="G4413" t="s">
        <v>23</v>
      </c>
      <c r="H4413" t="s">
        <v>94</v>
      </c>
      <c r="I4413" t="s">
        <v>28</v>
      </c>
      <c r="J4413" t="s">
        <v>56</v>
      </c>
      <c r="K4413" t="s">
        <v>55</v>
      </c>
      <c r="L4413" t="s">
        <v>746</v>
      </c>
      <c r="M4413" t="s">
        <v>59</v>
      </c>
      <c r="N4413" s="2">
        <v>40314</v>
      </c>
      <c r="O4413" s="2">
        <v>40314</v>
      </c>
      <c r="P4413">
        <v>10</v>
      </c>
      <c r="Q4413" s="1">
        <v>7.0000000000000007E-2</v>
      </c>
      <c r="R4413">
        <v>279.48</v>
      </c>
      <c r="S4413">
        <v>35</v>
      </c>
      <c r="T4413">
        <f t="shared" si="68"/>
        <v>2794.8</v>
      </c>
    </row>
    <row r="4414" spans="1:20" x14ac:dyDescent="0.25">
      <c r="A4414">
        <v>4413</v>
      </c>
      <c r="B4414">
        <v>87123</v>
      </c>
      <c r="C4414" t="s">
        <v>1162</v>
      </c>
      <c r="D4414" t="s">
        <v>20</v>
      </c>
      <c r="E4414" t="s">
        <v>39</v>
      </c>
      <c r="F4414" t="s">
        <v>22</v>
      </c>
      <c r="G4414" t="s">
        <v>93</v>
      </c>
      <c r="H4414" t="s">
        <v>49</v>
      </c>
      <c r="I4414" t="s">
        <v>28</v>
      </c>
      <c r="J4414" t="s">
        <v>56</v>
      </c>
      <c r="K4414" t="s">
        <v>98</v>
      </c>
      <c r="L4414" t="s">
        <v>192</v>
      </c>
      <c r="M4414" t="s">
        <v>137</v>
      </c>
      <c r="N4414" s="2">
        <v>40994</v>
      </c>
      <c r="O4414" s="2">
        <v>40996</v>
      </c>
      <c r="P4414">
        <v>12</v>
      </c>
      <c r="Q4414" s="1">
        <v>0.06</v>
      </c>
      <c r="R4414">
        <v>4.91</v>
      </c>
      <c r="S4414">
        <v>0.5</v>
      </c>
      <c r="T4414">
        <f t="shared" si="68"/>
        <v>58.92</v>
      </c>
    </row>
    <row r="4415" spans="1:20" x14ac:dyDescent="0.25">
      <c r="A4415">
        <v>4414</v>
      </c>
      <c r="B4415">
        <v>87123</v>
      </c>
      <c r="C4415" t="s">
        <v>1162</v>
      </c>
      <c r="D4415" t="s">
        <v>20</v>
      </c>
      <c r="E4415" t="s">
        <v>39</v>
      </c>
      <c r="F4415" t="s">
        <v>22</v>
      </c>
      <c r="G4415" t="s">
        <v>93</v>
      </c>
      <c r="H4415" t="s">
        <v>94</v>
      </c>
      <c r="I4415" t="s">
        <v>28</v>
      </c>
      <c r="J4415" t="s">
        <v>56</v>
      </c>
      <c r="K4415" t="s">
        <v>82</v>
      </c>
      <c r="L4415" t="s">
        <v>192</v>
      </c>
      <c r="M4415" t="s">
        <v>499</v>
      </c>
      <c r="N4415" s="2">
        <v>40994</v>
      </c>
      <c r="O4415" s="2">
        <v>40996</v>
      </c>
      <c r="P4415">
        <v>6</v>
      </c>
      <c r="Q4415" s="1">
        <v>7.0000000000000007E-2</v>
      </c>
      <c r="R4415">
        <v>193.17</v>
      </c>
      <c r="S4415">
        <v>19.989999999999998</v>
      </c>
      <c r="T4415">
        <f t="shared" si="68"/>
        <v>1159.02</v>
      </c>
    </row>
    <row r="4416" spans="1:20" x14ac:dyDescent="0.25">
      <c r="A4416">
        <v>4415</v>
      </c>
      <c r="B4416">
        <v>87123</v>
      </c>
      <c r="C4416" t="s">
        <v>1162</v>
      </c>
      <c r="D4416" t="s">
        <v>20</v>
      </c>
      <c r="E4416" t="s">
        <v>21</v>
      </c>
      <c r="F4416" t="s">
        <v>22</v>
      </c>
      <c r="G4416" t="s">
        <v>93</v>
      </c>
      <c r="H4416" t="s">
        <v>203</v>
      </c>
      <c r="I4416" t="s">
        <v>28</v>
      </c>
      <c r="J4416" t="s">
        <v>56</v>
      </c>
      <c r="K4416" t="s">
        <v>201</v>
      </c>
      <c r="L4416" t="s">
        <v>192</v>
      </c>
      <c r="M4416" t="s">
        <v>80</v>
      </c>
      <c r="N4416" s="2">
        <v>40994</v>
      </c>
      <c r="O4416" s="2">
        <v>40996</v>
      </c>
      <c r="P4416">
        <v>6</v>
      </c>
      <c r="Q4416" s="1">
        <v>0.1</v>
      </c>
      <c r="R4416">
        <v>155.99</v>
      </c>
      <c r="S4416">
        <v>8.99</v>
      </c>
      <c r="T4416">
        <f t="shared" si="68"/>
        <v>935.94</v>
      </c>
    </row>
    <row r="4417" spans="1:20" x14ac:dyDescent="0.25">
      <c r="A4417">
        <v>4416</v>
      </c>
      <c r="B4417">
        <v>88515</v>
      </c>
      <c r="C4417" t="s">
        <v>994</v>
      </c>
      <c r="D4417" t="s">
        <v>20</v>
      </c>
      <c r="E4417" t="s">
        <v>21</v>
      </c>
      <c r="F4417" t="s">
        <v>40</v>
      </c>
      <c r="G4417" t="s">
        <v>41</v>
      </c>
      <c r="H4417" t="s">
        <v>24</v>
      </c>
      <c r="I4417" t="s">
        <v>28</v>
      </c>
      <c r="J4417" t="s">
        <v>56</v>
      </c>
      <c r="K4417" t="s">
        <v>1147</v>
      </c>
      <c r="L4417" t="s">
        <v>192</v>
      </c>
      <c r="M4417" t="s">
        <v>99</v>
      </c>
      <c r="N4417" s="2">
        <v>41451</v>
      </c>
      <c r="O4417" s="2">
        <v>41453</v>
      </c>
      <c r="P4417">
        <v>15</v>
      </c>
      <c r="Q4417" s="1">
        <v>0.03</v>
      </c>
      <c r="R4417">
        <v>100.97</v>
      </c>
      <c r="S4417">
        <v>7.18</v>
      </c>
      <c r="T4417">
        <f t="shared" si="68"/>
        <v>1514.55</v>
      </c>
    </row>
    <row r="4418" spans="1:20" x14ac:dyDescent="0.25">
      <c r="A4418">
        <v>4417</v>
      </c>
      <c r="B4418">
        <v>88515</v>
      </c>
      <c r="C4418" t="s">
        <v>994</v>
      </c>
      <c r="D4418" t="s">
        <v>20</v>
      </c>
      <c r="E4418" t="s">
        <v>21</v>
      </c>
      <c r="F4418" t="s">
        <v>40</v>
      </c>
      <c r="G4418" t="s">
        <v>41</v>
      </c>
      <c r="H4418" t="s">
        <v>206</v>
      </c>
      <c r="I4418" t="s">
        <v>28</v>
      </c>
      <c r="J4418" t="s">
        <v>56</v>
      </c>
      <c r="K4418" t="s">
        <v>1138</v>
      </c>
      <c r="L4418" t="s">
        <v>192</v>
      </c>
      <c r="M4418" t="s">
        <v>59</v>
      </c>
      <c r="N4418" s="2">
        <v>41451</v>
      </c>
      <c r="O4418" s="2">
        <v>41453</v>
      </c>
      <c r="P4418">
        <v>5</v>
      </c>
      <c r="Q4418" s="1">
        <v>0.01</v>
      </c>
      <c r="R4418">
        <v>40.98</v>
      </c>
      <c r="S4418">
        <v>6.5</v>
      </c>
      <c r="T4418">
        <f t="shared" si="68"/>
        <v>204.89999999999998</v>
      </c>
    </row>
    <row r="4419" spans="1:20" x14ac:dyDescent="0.25">
      <c r="A4419">
        <v>4418</v>
      </c>
      <c r="B4419">
        <v>88515</v>
      </c>
      <c r="C4419" t="s">
        <v>994</v>
      </c>
      <c r="D4419" t="s">
        <v>38</v>
      </c>
      <c r="E4419" t="s">
        <v>39</v>
      </c>
      <c r="F4419" t="s">
        <v>40</v>
      </c>
      <c r="G4419" t="s">
        <v>41</v>
      </c>
      <c r="H4419" t="s">
        <v>89</v>
      </c>
      <c r="I4419" t="s">
        <v>28</v>
      </c>
      <c r="J4419" t="s">
        <v>56</v>
      </c>
      <c r="K4419" t="s">
        <v>95</v>
      </c>
      <c r="L4419" t="s">
        <v>192</v>
      </c>
      <c r="M4419" t="s">
        <v>59</v>
      </c>
      <c r="N4419" s="2">
        <v>41451</v>
      </c>
      <c r="O4419" s="2">
        <v>41452</v>
      </c>
      <c r="P4419">
        <v>6</v>
      </c>
      <c r="Q4419" s="1">
        <v>0</v>
      </c>
      <c r="R4419">
        <v>4.13</v>
      </c>
      <c r="S4419">
        <v>0.99</v>
      </c>
      <c r="T4419">
        <f t="shared" ref="T4419:T4482" si="69">R4419*P4419</f>
        <v>24.78</v>
      </c>
    </row>
    <row r="4420" spans="1:20" x14ac:dyDescent="0.25">
      <c r="A4420">
        <v>4419</v>
      </c>
      <c r="B4420">
        <v>91177</v>
      </c>
      <c r="C4420" t="s">
        <v>1074</v>
      </c>
      <c r="D4420" t="s">
        <v>20</v>
      </c>
      <c r="E4420" t="s">
        <v>187</v>
      </c>
      <c r="F4420" t="s">
        <v>47</v>
      </c>
      <c r="G4420" t="s">
        <v>23</v>
      </c>
      <c r="H4420" t="s">
        <v>188</v>
      </c>
      <c r="I4420" t="s">
        <v>28</v>
      </c>
      <c r="J4420" t="s">
        <v>56</v>
      </c>
      <c r="K4420" t="s">
        <v>221</v>
      </c>
      <c r="L4420" t="s">
        <v>746</v>
      </c>
      <c r="M4420" t="s">
        <v>117</v>
      </c>
      <c r="N4420" s="2">
        <v>41131</v>
      </c>
      <c r="O4420" s="2">
        <v>41132</v>
      </c>
      <c r="P4420">
        <v>11</v>
      </c>
      <c r="Q4420" s="1">
        <v>0.01</v>
      </c>
      <c r="R4420">
        <v>40.97</v>
      </c>
      <c r="S4420">
        <v>14.45</v>
      </c>
      <c r="T4420">
        <f t="shared" si="69"/>
        <v>450.66999999999996</v>
      </c>
    </row>
    <row r="4421" spans="1:20" x14ac:dyDescent="0.25">
      <c r="A4421">
        <v>4420</v>
      </c>
      <c r="B4421">
        <v>91177</v>
      </c>
      <c r="C4421" t="s">
        <v>1074</v>
      </c>
      <c r="D4421" t="s">
        <v>578</v>
      </c>
      <c r="E4421" t="s">
        <v>187</v>
      </c>
      <c r="F4421" t="s">
        <v>47</v>
      </c>
      <c r="G4421" t="s">
        <v>23</v>
      </c>
      <c r="H4421" t="s">
        <v>217</v>
      </c>
      <c r="I4421" t="s">
        <v>28</v>
      </c>
      <c r="J4421" t="s">
        <v>56</v>
      </c>
      <c r="K4421" t="s">
        <v>291</v>
      </c>
      <c r="L4421" t="s">
        <v>283</v>
      </c>
      <c r="M4421" t="s">
        <v>51</v>
      </c>
      <c r="N4421" s="2">
        <v>41131</v>
      </c>
      <c r="O4421" s="2">
        <v>41131</v>
      </c>
      <c r="P4421">
        <v>8</v>
      </c>
      <c r="Q4421" s="1">
        <v>0.04</v>
      </c>
      <c r="R4421">
        <v>349.45</v>
      </c>
      <c r="S4421">
        <v>60</v>
      </c>
      <c r="T4421">
        <f t="shared" si="69"/>
        <v>2795.6</v>
      </c>
    </row>
    <row r="4422" spans="1:20" x14ac:dyDescent="0.25">
      <c r="A4422">
        <v>4421</v>
      </c>
      <c r="B4422">
        <v>88602</v>
      </c>
      <c r="C4422" t="s">
        <v>717</v>
      </c>
      <c r="D4422" t="s">
        <v>578</v>
      </c>
      <c r="E4422" t="s">
        <v>21</v>
      </c>
      <c r="F4422" t="s">
        <v>31</v>
      </c>
      <c r="G4422" t="s">
        <v>23</v>
      </c>
      <c r="H4422" t="s">
        <v>24</v>
      </c>
      <c r="I4422" t="s">
        <v>28</v>
      </c>
      <c r="J4422" t="s">
        <v>56</v>
      </c>
      <c r="K4422" t="s">
        <v>201</v>
      </c>
      <c r="L4422" t="s">
        <v>283</v>
      </c>
      <c r="M4422" t="s">
        <v>35</v>
      </c>
      <c r="N4422" s="2">
        <v>40934</v>
      </c>
      <c r="O4422" s="2">
        <v>40935</v>
      </c>
      <c r="P4422">
        <v>4</v>
      </c>
      <c r="Q4422" s="1">
        <v>0</v>
      </c>
      <c r="R4422">
        <v>549.99</v>
      </c>
      <c r="S4422">
        <v>49</v>
      </c>
      <c r="T4422">
        <f t="shared" si="69"/>
        <v>2199.96</v>
      </c>
    </row>
    <row r="4423" spans="1:20" x14ac:dyDescent="0.25">
      <c r="A4423">
        <v>4422</v>
      </c>
      <c r="B4423">
        <v>90639</v>
      </c>
      <c r="C4423" t="s">
        <v>544</v>
      </c>
      <c r="D4423" t="s">
        <v>38</v>
      </c>
      <c r="E4423" t="s">
        <v>21</v>
      </c>
      <c r="F4423" t="s">
        <v>31</v>
      </c>
      <c r="G4423" t="s">
        <v>48</v>
      </c>
      <c r="H4423" t="s">
        <v>33</v>
      </c>
      <c r="I4423" t="s">
        <v>28</v>
      </c>
      <c r="J4423" t="s">
        <v>56</v>
      </c>
      <c r="K4423" t="s">
        <v>201</v>
      </c>
      <c r="L4423" t="s">
        <v>192</v>
      </c>
      <c r="M4423" t="s">
        <v>102</v>
      </c>
      <c r="N4423" s="2">
        <v>41431</v>
      </c>
      <c r="O4423" s="2">
        <v>41433</v>
      </c>
      <c r="P4423">
        <v>1</v>
      </c>
      <c r="Q4423" s="1">
        <v>0.1</v>
      </c>
      <c r="R4423">
        <v>50.98</v>
      </c>
      <c r="S4423">
        <v>6.5</v>
      </c>
      <c r="T4423">
        <f t="shared" si="69"/>
        <v>50.98</v>
      </c>
    </row>
    <row r="4424" spans="1:20" x14ac:dyDescent="0.25">
      <c r="A4424">
        <v>4423</v>
      </c>
      <c r="B4424">
        <v>88114</v>
      </c>
      <c r="C4424" t="s">
        <v>2442</v>
      </c>
      <c r="D4424" t="s">
        <v>578</v>
      </c>
      <c r="E4424" t="s">
        <v>187</v>
      </c>
      <c r="F4424" t="s">
        <v>22</v>
      </c>
      <c r="G4424" t="s">
        <v>48</v>
      </c>
      <c r="H4424" t="s">
        <v>225</v>
      </c>
      <c r="I4424" t="s">
        <v>28</v>
      </c>
      <c r="J4424" t="s">
        <v>56</v>
      </c>
      <c r="K4424" t="s">
        <v>68</v>
      </c>
      <c r="L4424" t="s">
        <v>330</v>
      </c>
      <c r="M4424" t="s">
        <v>331</v>
      </c>
      <c r="N4424" s="2">
        <v>40243</v>
      </c>
      <c r="O4424" s="2">
        <v>40247</v>
      </c>
      <c r="P4424">
        <v>4</v>
      </c>
      <c r="Q4424" s="1">
        <v>0.08</v>
      </c>
      <c r="R4424">
        <v>230.98</v>
      </c>
      <c r="S4424">
        <v>23.78</v>
      </c>
      <c r="T4424">
        <f t="shared" si="69"/>
        <v>923.92</v>
      </c>
    </row>
    <row r="4425" spans="1:20" x14ac:dyDescent="0.25">
      <c r="A4425">
        <v>4424</v>
      </c>
      <c r="B4425">
        <v>85912</v>
      </c>
      <c r="C4425" t="s">
        <v>1693</v>
      </c>
      <c r="D4425" t="s">
        <v>578</v>
      </c>
      <c r="E4425" t="s">
        <v>187</v>
      </c>
      <c r="F4425" t="s">
        <v>31</v>
      </c>
      <c r="G4425" t="s">
        <v>23</v>
      </c>
      <c r="H4425" t="s">
        <v>225</v>
      </c>
      <c r="I4425" t="s">
        <v>28</v>
      </c>
      <c r="J4425" t="s">
        <v>56</v>
      </c>
      <c r="K4425" t="s">
        <v>116</v>
      </c>
      <c r="L4425" t="s">
        <v>330</v>
      </c>
      <c r="M4425" t="s">
        <v>106</v>
      </c>
      <c r="N4425" s="2">
        <v>41272</v>
      </c>
      <c r="O4425" s="2">
        <v>41274</v>
      </c>
      <c r="P4425">
        <v>10</v>
      </c>
      <c r="Q4425" s="1">
        <v>0.06</v>
      </c>
      <c r="R4425">
        <v>179.29</v>
      </c>
      <c r="S4425">
        <v>29.21</v>
      </c>
      <c r="T4425">
        <f t="shared" si="69"/>
        <v>1792.8999999999999</v>
      </c>
    </row>
    <row r="4426" spans="1:20" x14ac:dyDescent="0.25">
      <c r="A4426">
        <v>4425</v>
      </c>
      <c r="B4426">
        <v>88289</v>
      </c>
      <c r="C4426" t="s">
        <v>247</v>
      </c>
      <c r="D4426" t="s">
        <v>578</v>
      </c>
      <c r="E4426" t="s">
        <v>187</v>
      </c>
      <c r="F4426" t="s">
        <v>22</v>
      </c>
      <c r="G4426" t="s">
        <v>41</v>
      </c>
      <c r="H4426" t="s">
        <v>219</v>
      </c>
      <c r="I4426" t="s">
        <v>28</v>
      </c>
      <c r="J4426" t="s">
        <v>56</v>
      </c>
      <c r="K4426" t="s">
        <v>68</v>
      </c>
      <c r="L4426" t="s">
        <v>330</v>
      </c>
      <c r="M4426" t="s">
        <v>80</v>
      </c>
      <c r="N4426" s="2">
        <v>41311</v>
      </c>
      <c r="O4426" s="2">
        <v>41313</v>
      </c>
      <c r="P4426">
        <v>12</v>
      </c>
      <c r="Q4426" s="1">
        <v>0.05</v>
      </c>
      <c r="R4426">
        <v>236.97</v>
      </c>
      <c r="S4426">
        <v>59.24</v>
      </c>
      <c r="T4426">
        <f t="shared" si="69"/>
        <v>2843.64</v>
      </c>
    </row>
    <row r="4427" spans="1:20" x14ac:dyDescent="0.25">
      <c r="A4427">
        <v>4426</v>
      </c>
      <c r="B4427">
        <v>89044</v>
      </c>
      <c r="C4427" t="s">
        <v>899</v>
      </c>
      <c r="D4427" t="s">
        <v>20</v>
      </c>
      <c r="E4427" t="s">
        <v>39</v>
      </c>
      <c r="F4427" t="s">
        <v>31</v>
      </c>
      <c r="G4427" t="s">
        <v>23</v>
      </c>
      <c r="H4427" t="s">
        <v>49</v>
      </c>
      <c r="I4427" t="s">
        <v>28</v>
      </c>
      <c r="J4427" t="s">
        <v>56</v>
      </c>
      <c r="K4427" t="s">
        <v>274</v>
      </c>
      <c r="L4427" t="s">
        <v>192</v>
      </c>
      <c r="M4427" t="s">
        <v>139</v>
      </c>
      <c r="N4427" s="2">
        <v>41464</v>
      </c>
      <c r="O4427" s="2">
        <v>41466</v>
      </c>
      <c r="P4427">
        <v>13</v>
      </c>
      <c r="Q4427" s="1">
        <v>0.02</v>
      </c>
      <c r="R4427">
        <v>11.97</v>
      </c>
      <c r="S4427">
        <v>4.9800000000000004</v>
      </c>
      <c r="T4427">
        <f t="shared" si="69"/>
        <v>155.61000000000001</v>
      </c>
    </row>
    <row r="4428" spans="1:20" x14ac:dyDescent="0.25">
      <c r="A4428">
        <v>4427</v>
      </c>
      <c r="B4428">
        <v>89044</v>
      </c>
      <c r="C4428" t="s">
        <v>899</v>
      </c>
      <c r="D4428" t="s">
        <v>38</v>
      </c>
      <c r="E4428" t="s">
        <v>187</v>
      </c>
      <c r="F4428" t="s">
        <v>31</v>
      </c>
      <c r="G4428" t="s">
        <v>23</v>
      </c>
      <c r="H4428" t="s">
        <v>219</v>
      </c>
      <c r="I4428" t="s">
        <v>28</v>
      </c>
      <c r="J4428" t="s">
        <v>56</v>
      </c>
      <c r="K4428" t="s">
        <v>158</v>
      </c>
      <c r="L4428" t="s">
        <v>26</v>
      </c>
      <c r="M4428" t="s">
        <v>141</v>
      </c>
      <c r="N4428" s="2">
        <v>41464</v>
      </c>
      <c r="O4428" s="2">
        <v>41467</v>
      </c>
      <c r="P4428">
        <v>14</v>
      </c>
      <c r="Q4428" s="1">
        <v>0.08</v>
      </c>
      <c r="R4428">
        <v>9.48</v>
      </c>
      <c r="S4428">
        <v>7.29</v>
      </c>
      <c r="T4428">
        <f t="shared" si="69"/>
        <v>132.72</v>
      </c>
    </row>
    <row r="4429" spans="1:20" x14ac:dyDescent="0.25">
      <c r="A4429">
        <v>4428</v>
      </c>
      <c r="B4429">
        <v>89044</v>
      </c>
      <c r="C4429" t="s">
        <v>899</v>
      </c>
      <c r="D4429" t="s">
        <v>20</v>
      </c>
      <c r="E4429" t="s">
        <v>39</v>
      </c>
      <c r="F4429" t="s">
        <v>31</v>
      </c>
      <c r="G4429" t="s">
        <v>23</v>
      </c>
      <c r="H4429" t="s">
        <v>54</v>
      </c>
      <c r="I4429" t="s">
        <v>28</v>
      </c>
      <c r="J4429" t="s">
        <v>56</v>
      </c>
      <c r="K4429" t="s">
        <v>62</v>
      </c>
      <c r="L4429" t="s">
        <v>192</v>
      </c>
      <c r="M4429" t="s">
        <v>35</v>
      </c>
      <c r="N4429" s="2">
        <v>41464</v>
      </c>
      <c r="O4429" s="2">
        <v>41466</v>
      </c>
      <c r="P4429">
        <v>1</v>
      </c>
      <c r="Q4429" s="1">
        <v>0.03</v>
      </c>
      <c r="R4429">
        <v>5.98</v>
      </c>
      <c r="S4429">
        <v>5.79</v>
      </c>
      <c r="T4429">
        <f t="shared" si="69"/>
        <v>5.98</v>
      </c>
    </row>
    <row r="4430" spans="1:20" x14ac:dyDescent="0.25">
      <c r="A4430">
        <v>4429</v>
      </c>
      <c r="B4430">
        <v>88501</v>
      </c>
      <c r="C4430" t="s">
        <v>2137</v>
      </c>
      <c r="D4430" t="s">
        <v>578</v>
      </c>
      <c r="E4430" t="s">
        <v>39</v>
      </c>
      <c r="F4430" t="s">
        <v>31</v>
      </c>
      <c r="G4430" t="s">
        <v>23</v>
      </c>
      <c r="H4430" t="s">
        <v>89</v>
      </c>
      <c r="I4430" t="s">
        <v>28</v>
      </c>
      <c r="J4430" t="s">
        <v>56</v>
      </c>
      <c r="K4430" t="s">
        <v>50</v>
      </c>
      <c r="L4430" t="s">
        <v>283</v>
      </c>
      <c r="M4430" t="s">
        <v>143</v>
      </c>
      <c r="N4430" s="2">
        <v>41611</v>
      </c>
      <c r="O4430" s="2">
        <v>41612</v>
      </c>
      <c r="P4430">
        <v>12</v>
      </c>
      <c r="Q4430" s="1">
        <v>0.06</v>
      </c>
      <c r="R4430">
        <v>68.81</v>
      </c>
      <c r="S4430">
        <v>60</v>
      </c>
      <c r="T4430">
        <f t="shared" si="69"/>
        <v>825.72</v>
      </c>
    </row>
    <row r="4431" spans="1:20" x14ac:dyDescent="0.25">
      <c r="A4431">
        <v>4430</v>
      </c>
      <c r="B4431">
        <v>85979</v>
      </c>
      <c r="C4431" t="s">
        <v>853</v>
      </c>
      <c r="D4431" t="s">
        <v>20</v>
      </c>
      <c r="E4431" t="s">
        <v>39</v>
      </c>
      <c r="F4431" t="s">
        <v>22</v>
      </c>
      <c r="G4431" t="s">
        <v>41</v>
      </c>
      <c r="H4431" t="s">
        <v>94</v>
      </c>
      <c r="I4431" t="s">
        <v>28</v>
      </c>
      <c r="J4431" t="s">
        <v>56</v>
      </c>
      <c r="K4431" t="s">
        <v>116</v>
      </c>
      <c r="L4431" t="s">
        <v>192</v>
      </c>
      <c r="M4431" t="s">
        <v>80</v>
      </c>
      <c r="N4431" s="2">
        <v>40305</v>
      </c>
      <c r="O4431" s="2">
        <v>40305</v>
      </c>
      <c r="P4431">
        <v>7</v>
      </c>
      <c r="Q4431" s="1">
        <v>0.08</v>
      </c>
      <c r="R4431">
        <v>6.48</v>
      </c>
      <c r="S4431">
        <v>8.4</v>
      </c>
      <c r="T4431">
        <f t="shared" si="69"/>
        <v>45.36</v>
      </c>
    </row>
    <row r="4432" spans="1:20" x14ac:dyDescent="0.25">
      <c r="A4432">
        <v>4431</v>
      </c>
      <c r="B4432">
        <v>91245</v>
      </c>
      <c r="C4432" t="s">
        <v>943</v>
      </c>
      <c r="D4432" t="s">
        <v>20</v>
      </c>
      <c r="E4432" t="s">
        <v>21</v>
      </c>
      <c r="F4432" t="s">
        <v>31</v>
      </c>
      <c r="G4432" t="s">
        <v>32</v>
      </c>
      <c r="H4432" t="s">
        <v>33</v>
      </c>
      <c r="I4432" t="s">
        <v>28</v>
      </c>
      <c r="J4432" t="s">
        <v>56</v>
      </c>
      <c r="K4432" t="s">
        <v>198</v>
      </c>
      <c r="L4432" t="s">
        <v>26</v>
      </c>
      <c r="M4432" t="s">
        <v>146</v>
      </c>
      <c r="N4432" s="2">
        <v>40518</v>
      </c>
      <c r="O4432" s="2">
        <v>40520</v>
      </c>
      <c r="P4432">
        <v>4</v>
      </c>
      <c r="Q4432" s="1">
        <v>0</v>
      </c>
      <c r="R4432">
        <v>20.89</v>
      </c>
      <c r="S4432">
        <v>1.99</v>
      </c>
      <c r="T4432">
        <f t="shared" si="69"/>
        <v>83.56</v>
      </c>
    </row>
    <row r="4433" spans="1:20" x14ac:dyDescent="0.25">
      <c r="A4433">
        <v>4432</v>
      </c>
      <c r="B4433">
        <v>91245</v>
      </c>
      <c r="C4433" t="s">
        <v>943</v>
      </c>
      <c r="D4433" t="s">
        <v>20</v>
      </c>
      <c r="E4433" t="s">
        <v>39</v>
      </c>
      <c r="F4433" t="s">
        <v>31</v>
      </c>
      <c r="G4433" t="s">
        <v>32</v>
      </c>
      <c r="H4433" t="s">
        <v>61</v>
      </c>
      <c r="I4433" t="s">
        <v>28</v>
      </c>
      <c r="J4433" t="s">
        <v>56</v>
      </c>
      <c r="K4433" t="s">
        <v>133</v>
      </c>
      <c r="L4433" t="s">
        <v>44</v>
      </c>
      <c r="M4433" t="s">
        <v>146</v>
      </c>
      <c r="N4433" s="2">
        <v>40518</v>
      </c>
      <c r="O4433" s="2">
        <v>40521</v>
      </c>
      <c r="P4433">
        <v>19</v>
      </c>
      <c r="Q4433" s="1">
        <v>7.0000000000000007E-2</v>
      </c>
      <c r="R4433">
        <v>3.98</v>
      </c>
      <c r="S4433">
        <v>0.83</v>
      </c>
      <c r="T4433">
        <f t="shared" si="69"/>
        <v>75.62</v>
      </c>
    </row>
    <row r="4434" spans="1:20" x14ac:dyDescent="0.25">
      <c r="A4434">
        <v>4433</v>
      </c>
      <c r="B4434">
        <v>87507</v>
      </c>
      <c r="C4434" t="s">
        <v>263</v>
      </c>
      <c r="D4434" t="s">
        <v>20</v>
      </c>
      <c r="E4434" t="s">
        <v>21</v>
      </c>
      <c r="F4434" t="s">
        <v>40</v>
      </c>
      <c r="G4434" t="s">
        <v>93</v>
      </c>
      <c r="H4434" t="s">
        <v>24</v>
      </c>
      <c r="I4434" t="s">
        <v>28</v>
      </c>
      <c r="J4434" t="s">
        <v>56</v>
      </c>
      <c r="K4434" t="s">
        <v>201</v>
      </c>
      <c r="L4434" t="s">
        <v>26</v>
      </c>
      <c r="M4434" t="s">
        <v>370</v>
      </c>
      <c r="N4434" s="2">
        <v>41021</v>
      </c>
      <c r="O4434" s="2">
        <v>41022</v>
      </c>
      <c r="P4434">
        <v>1</v>
      </c>
      <c r="Q4434" s="1">
        <v>0.03</v>
      </c>
      <c r="R4434">
        <v>8.1199999999999992</v>
      </c>
      <c r="S4434">
        <v>2.83</v>
      </c>
      <c r="T4434">
        <f t="shared" si="69"/>
        <v>8.1199999999999992</v>
      </c>
    </row>
    <row r="4435" spans="1:20" x14ac:dyDescent="0.25">
      <c r="A4435">
        <v>4434</v>
      </c>
      <c r="B4435">
        <v>87507</v>
      </c>
      <c r="C4435" t="s">
        <v>263</v>
      </c>
      <c r="D4435" t="s">
        <v>20</v>
      </c>
      <c r="E4435" t="s">
        <v>39</v>
      </c>
      <c r="F4435" t="s">
        <v>40</v>
      </c>
      <c r="G4435" t="s">
        <v>93</v>
      </c>
      <c r="H4435" t="s">
        <v>61</v>
      </c>
      <c r="I4435" t="s">
        <v>28</v>
      </c>
      <c r="J4435" t="s">
        <v>56</v>
      </c>
      <c r="K4435" t="s">
        <v>170</v>
      </c>
      <c r="L4435" t="s">
        <v>44</v>
      </c>
      <c r="M4435" t="s">
        <v>264</v>
      </c>
      <c r="N4435" s="2">
        <v>41021</v>
      </c>
      <c r="O4435" s="2">
        <v>41022</v>
      </c>
      <c r="P4435">
        <v>4</v>
      </c>
      <c r="Q4435" s="1">
        <v>0</v>
      </c>
      <c r="R4435">
        <v>1.76</v>
      </c>
      <c r="S4435">
        <v>0.7</v>
      </c>
      <c r="T4435">
        <f t="shared" si="69"/>
        <v>7.04</v>
      </c>
    </row>
    <row r="4436" spans="1:20" x14ac:dyDescent="0.25">
      <c r="A4436">
        <v>4435</v>
      </c>
      <c r="B4436">
        <v>87878</v>
      </c>
      <c r="C4436" t="s">
        <v>916</v>
      </c>
      <c r="D4436" t="s">
        <v>578</v>
      </c>
      <c r="E4436" t="s">
        <v>21</v>
      </c>
      <c r="F4436" t="s">
        <v>47</v>
      </c>
      <c r="G4436" t="s">
        <v>23</v>
      </c>
      <c r="H4436" t="s">
        <v>24</v>
      </c>
      <c r="I4436" t="s">
        <v>28</v>
      </c>
      <c r="J4436" t="s">
        <v>56</v>
      </c>
      <c r="K4436" t="s">
        <v>204</v>
      </c>
      <c r="L4436" t="s">
        <v>283</v>
      </c>
      <c r="M4436" t="s">
        <v>167</v>
      </c>
      <c r="N4436" s="2">
        <v>40669</v>
      </c>
      <c r="O4436" s="2">
        <v>40671</v>
      </c>
      <c r="P4436">
        <v>15</v>
      </c>
      <c r="Q4436" s="1">
        <v>0.1</v>
      </c>
      <c r="R4436">
        <v>80.97</v>
      </c>
      <c r="S4436">
        <v>33.6</v>
      </c>
      <c r="T4436">
        <f t="shared" si="69"/>
        <v>1214.55</v>
      </c>
    </row>
    <row r="4437" spans="1:20" x14ac:dyDescent="0.25">
      <c r="A4437">
        <v>4436</v>
      </c>
      <c r="B4437">
        <v>86415</v>
      </c>
      <c r="C4437" t="s">
        <v>891</v>
      </c>
      <c r="D4437" t="s">
        <v>20</v>
      </c>
      <c r="E4437" t="s">
        <v>39</v>
      </c>
      <c r="F4437" t="s">
        <v>22</v>
      </c>
      <c r="G4437" t="s">
        <v>23</v>
      </c>
      <c r="H4437" t="s">
        <v>61</v>
      </c>
      <c r="I4437" t="s">
        <v>28</v>
      </c>
      <c r="J4437" t="s">
        <v>56</v>
      </c>
      <c r="K4437" t="s">
        <v>145</v>
      </c>
      <c r="L4437" t="s">
        <v>192</v>
      </c>
      <c r="M4437" t="s">
        <v>150</v>
      </c>
      <c r="N4437" s="2">
        <v>41071</v>
      </c>
      <c r="O4437" s="2">
        <v>41072</v>
      </c>
      <c r="P4437">
        <v>9</v>
      </c>
      <c r="Q4437" s="1">
        <v>0.03</v>
      </c>
      <c r="R4437">
        <v>5.34</v>
      </c>
      <c r="S4437">
        <v>5.63</v>
      </c>
      <c r="T4437">
        <f t="shared" si="69"/>
        <v>48.06</v>
      </c>
    </row>
    <row r="4438" spans="1:20" x14ac:dyDescent="0.25">
      <c r="A4438">
        <v>4437</v>
      </c>
      <c r="B4438">
        <v>86899</v>
      </c>
      <c r="C4438" t="s">
        <v>1205</v>
      </c>
      <c r="D4438" t="s">
        <v>38</v>
      </c>
      <c r="E4438" t="s">
        <v>21</v>
      </c>
      <c r="F4438" t="s">
        <v>22</v>
      </c>
      <c r="G4438" t="s">
        <v>41</v>
      </c>
      <c r="H4438" t="s">
        <v>24</v>
      </c>
      <c r="I4438" t="s">
        <v>28</v>
      </c>
      <c r="J4438" t="s">
        <v>56</v>
      </c>
      <c r="K4438" t="s">
        <v>34</v>
      </c>
      <c r="L4438" t="s">
        <v>706</v>
      </c>
      <c r="M4438" t="s">
        <v>232</v>
      </c>
      <c r="N4438" s="2">
        <v>40204</v>
      </c>
      <c r="O4438" s="2">
        <v>40205</v>
      </c>
      <c r="P4438">
        <v>8</v>
      </c>
      <c r="Q4438" s="1">
        <v>0.08</v>
      </c>
      <c r="R4438">
        <v>150.97999999999999</v>
      </c>
      <c r="S4438">
        <v>13.99</v>
      </c>
      <c r="T4438">
        <f t="shared" si="69"/>
        <v>1207.8399999999999</v>
      </c>
    </row>
    <row r="4439" spans="1:20" x14ac:dyDescent="0.25">
      <c r="A4439">
        <v>4438</v>
      </c>
      <c r="B4439">
        <v>86899</v>
      </c>
      <c r="C4439" t="s">
        <v>2116</v>
      </c>
      <c r="D4439" t="s">
        <v>578</v>
      </c>
      <c r="E4439" t="s">
        <v>187</v>
      </c>
      <c r="F4439" t="s">
        <v>22</v>
      </c>
      <c r="G4439" t="s">
        <v>41</v>
      </c>
      <c r="H4439" t="s">
        <v>225</v>
      </c>
      <c r="I4439" t="s">
        <v>28</v>
      </c>
      <c r="J4439" t="s">
        <v>56</v>
      </c>
      <c r="K4439" t="s">
        <v>82</v>
      </c>
      <c r="L4439" t="s">
        <v>283</v>
      </c>
      <c r="M4439" t="s">
        <v>190</v>
      </c>
      <c r="N4439" s="2">
        <v>40204</v>
      </c>
      <c r="O4439" s="2">
        <v>40205</v>
      </c>
      <c r="P4439">
        <v>4</v>
      </c>
      <c r="Q4439" s="1">
        <v>0.03</v>
      </c>
      <c r="R4439">
        <v>25.98</v>
      </c>
      <c r="S4439">
        <v>14.36</v>
      </c>
      <c r="T4439">
        <f t="shared" si="69"/>
        <v>103.92</v>
      </c>
    </row>
    <row r="4440" spans="1:20" x14ac:dyDescent="0.25">
      <c r="A4440">
        <v>4439</v>
      </c>
      <c r="B4440">
        <v>86899</v>
      </c>
      <c r="C4440" t="s">
        <v>2116</v>
      </c>
      <c r="D4440" t="s">
        <v>20</v>
      </c>
      <c r="E4440" t="s">
        <v>39</v>
      </c>
      <c r="F4440" t="s">
        <v>22</v>
      </c>
      <c r="G4440" t="s">
        <v>41</v>
      </c>
      <c r="H4440" t="s">
        <v>94</v>
      </c>
      <c r="I4440" t="s">
        <v>28</v>
      </c>
      <c r="J4440" t="s">
        <v>56</v>
      </c>
      <c r="K4440" t="s">
        <v>43</v>
      </c>
      <c r="L4440" t="s">
        <v>746</v>
      </c>
      <c r="M4440" t="s">
        <v>238</v>
      </c>
      <c r="N4440" s="2">
        <v>40204</v>
      </c>
      <c r="O4440" s="2">
        <v>40205</v>
      </c>
      <c r="P4440">
        <v>10</v>
      </c>
      <c r="Q4440" s="1">
        <v>0.1</v>
      </c>
      <c r="R4440">
        <v>32.479999999999997</v>
      </c>
      <c r="S4440">
        <v>35</v>
      </c>
      <c r="T4440">
        <f t="shared" si="69"/>
        <v>324.79999999999995</v>
      </c>
    </row>
    <row r="4441" spans="1:20" x14ac:dyDescent="0.25">
      <c r="A4441">
        <v>4440</v>
      </c>
      <c r="B4441">
        <v>86584</v>
      </c>
      <c r="C4441" t="s">
        <v>1837</v>
      </c>
      <c r="D4441" t="s">
        <v>20</v>
      </c>
      <c r="E4441" t="s">
        <v>39</v>
      </c>
      <c r="F4441" t="s">
        <v>22</v>
      </c>
      <c r="G4441" t="s">
        <v>23</v>
      </c>
      <c r="H4441" t="s">
        <v>49</v>
      </c>
      <c r="I4441" t="s">
        <v>28</v>
      </c>
      <c r="J4441" t="s">
        <v>56</v>
      </c>
      <c r="K4441" t="s">
        <v>145</v>
      </c>
      <c r="L4441" t="s">
        <v>26</v>
      </c>
      <c r="M4441" t="s">
        <v>326</v>
      </c>
      <c r="N4441" s="2">
        <v>41359</v>
      </c>
      <c r="O4441" s="2">
        <v>41360</v>
      </c>
      <c r="P4441">
        <v>2</v>
      </c>
      <c r="Q4441" s="1">
        <v>0.04</v>
      </c>
      <c r="R4441">
        <v>10.98</v>
      </c>
      <c r="S4441">
        <v>3.37</v>
      </c>
      <c r="T4441">
        <f t="shared" si="69"/>
        <v>21.96</v>
      </c>
    </row>
    <row r="4442" spans="1:20" x14ac:dyDescent="0.25">
      <c r="A4442">
        <v>4441</v>
      </c>
      <c r="B4442">
        <v>87264</v>
      </c>
      <c r="C4442" t="s">
        <v>1692</v>
      </c>
      <c r="D4442" t="s">
        <v>38</v>
      </c>
      <c r="E4442" t="s">
        <v>187</v>
      </c>
      <c r="F4442" t="s">
        <v>47</v>
      </c>
      <c r="G4442" t="s">
        <v>41</v>
      </c>
      <c r="H4442" t="s">
        <v>225</v>
      </c>
      <c r="I4442" t="s">
        <v>28</v>
      </c>
      <c r="J4442" t="s">
        <v>56</v>
      </c>
      <c r="K4442" t="s">
        <v>282</v>
      </c>
      <c r="L4442" t="s">
        <v>192</v>
      </c>
      <c r="M4442" t="s">
        <v>134</v>
      </c>
      <c r="N4442" s="2">
        <v>40982</v>
      </c>
      <c r="O4442" s="2">
        <v>40983</v>
      </c>
      <c r="P4442">
        <v>9</v>
      </c>
      <c r="Q4442" s="1">
        <v>0.04</v>
      </c>
      <c r="R4442">
        <v>7.96</v>
      </c>
      <c r="S4442">
        <v>4.95</v>
      </c>
      <c r="T4442">
        <f t="shared" si="69"/>
        <v>71.64</v>
      </c>
    </row>
    <row r="4443" spans="1:20" x14ac:dyDescent="0.25">
      <c r="A4443">
        <v>4442</v>
      </c>
      <c r="B4443">
        <v>91193</v>
      </c>
      <c r="C4443" t="s">
        <v>850</v>
      </c>
      <c r="D4443" t="s">
        <v>20</v>
      </c>
      <c r="E4443" t="s">
        <v>21</v>
      </c>
      <c r="F4443" t="s">
        <v>31</v>
      </c>
      <c r="G4443" t="s">
        <v>32</v>
      </c>
      <c r="H4443" t="s">
        <v>24</v>
      </c>
      <c r="I4443" t="s">
        <v>28</v>
      </c>
      <c r="J4443" t="s">
        <v>56</v>
      </c>
      <c r="K4443" t="s">
        <v>208</v>
      </c>
      <c r="L4443" t="s">
        <v>706</v>
      </c>
      <c r="M4443" t="s">
        <v>35</v>
      </c>
      <c r="N4443" s="2">
        <v>41619</v>
      </c>
      <c r="O4443" s="2">
        <v>41621</v>
      </c>
      <c r="P4443">
        <v>15</v>
      </c>
      <c r="Q4443" s="1">
        <v>0.03</v>
      </c>
      <c r="R4443">
        <v>20.99</v>
      </c>
      <c r="S4443">
        <v>4.8099999999999996</v>
      </c>
      <c r="T4443">
        <f t="shared" si="69"/>
        <v>314.84999999999997</v>
      </c>
    </row>
    <row r="4444" spans="1:20" x14ac:dyDescent="0.25">
      <c r="A4444">
        <v>4443</v>
      </c>
      <c r="B4444">
        <v>91193</v>
      </c>
      <c r="C4444" t="s">
        <v>1953</v>
      </c>
      <c r="D4444" t="s">
        <v>20</v>
      </c>
      <c r="E4444" t="s">
        <v>187</v>
      </c>
      <c r="F4444" t="s">
        <v>31</v>
      </c>
      <c r="G4444" t="s">
        <v>32</v>
      </c>
      <c r="H4444" t="s">
        <v>219</v>
      </c>
      <c r="I4444" t="s">
        <v>28</v>
      </c>
      <c r="J4444" t="s">
        <v>56</v>
      </c>
      <c r="K4444" t="s">
        <v>158</v>
      </c>
      <c r="L4444" t="s">
        <v>192</v>
      </c>
      <c r="M4444" t="s">
        <v>35</v>
      </c>
      <c r="N4444" s="2">
        <v>41619</v>
      </c>
      <c r="O4444" s="2">
        <v>41621</v>
      </c>
      <c r="P4444">
        <v>5</v>
      </c>
      <c r="Q4444" s="1">
        <v>0.05</v>
      </c>
      <c r="R4444">
        <v>14.58</v>
      </c>
      <c r="S4444">
        <v>7.4</v>
      </c>
      <c r="T4444">
        <f t="shared" si="69"/>
        <v>72.900000000000006</v>
      </c>
    </row>
    <row r="4445" spans="1:20" x14ac:dyDescent="0.25">
      <c r="A4445">
        <v>4444</v>
      </c>
      <c r="B4445">
        <v>89419</v>
      </c>
      <c r="C4445" t="s">
        <v>1283</v>
      </c>
      <c r="D4445" t="s">
        <v>20</v>
      </c>
      <c r="E4445" t="s">
        <v>39</v>
      </c>
      <c r="F4445" t="s">
        <v>40</v>
      </c>
      <c r="G4445" t="s">
        <v>93</v>
      </c>
      <c r="H4445" t="s">
        <v>94</v>
      </c>
      <c r="I4445" t="s">
        <v>28</v>
      </c>
      <c r="J4445" t="s">
        <v>56</v>
      </c>
      <c r="K4445" t="s">
        <v>58</v>
      </c>
      <c r="L4445" t="s">
        <v>192</v>
      </c>
      <c r="M4445" t="s">
        <v>393</v>
      </c>
      <c r="N4445" s="2">
        <v>40603</v>
      </c>
      <c r="O4445" s="2">
        <v>40604</v>
      </c>
      <c r="P4445">
        <v>2</v>
      </c>
      <c r="Q4445" s="1">
        <v>0.05</v>
      </c>
      <c r="R4445">
        <v>22.84</v>
      </c>
      <c r="S4445">
        <v>5.47</v>
      </c>
      <c r="T4445">
        <f t="shared" si="69"/>
        <v>45.68</v>
      </c>
    </row>
    <row r="4446" spans="1:20" x14ac:dyDescent="0.25">
      <c r="A4446">
        <v>4445</v>
      </c>
      <c r="B4446">
        <v>86589</v>
      </c>
      <c r="C4446" t="s">
        <v>1837</v>
      </c>
      <c r="D4446" t="s">
        <v>20</v>
      </c>
      <c r="E4446" t="s">
        <v>39</v>
      </c>
      <c r="F4446" t="s">
        <v>22</v>
      </c>
      <c r="G4446" t="s">
        <v>41</v>
      </c>
      <c r="H4446" t="s">
        <v>89</v>
      </c>
      <c r="I4446" t="s">
        <v>28</v>
      </c>
      <c r="J4446" t="s">
        <v>56</v>
      </c>
      <c r="K4446" t="s">
        <v>136</v>
      </c>
      <c r="L4446" t="s">
        <v>746</v>
      </c>
      <c r="M4446" t="s">
        <v>86</v>
      </c>
      <c r="N4446" s="2">
        <v>41596</v>
      </c>
      <c r="O4446" s="2">
        <v>41597</v>
      </c>
      <c r="P4446">
        <v>41</v>
      </c>
      <c r="Q4446" s="1">
        <v>0.02</v>
      </c>
      <c r="R4446">
        <v>300.64999999999998</v>
      </c>
      <c r="S4446">
        <v>24.49</v>
      </c>
      <c r="T4446">
        <f t="shared" si="69"/>
        <v>12326.65</v>
      </c>
    </row>
    <row r="4447" spans="1:20" x14ac:dyDescent="0.25">
      <c r="A4447">
        <v>4446</v>
      </c>
      <c r="B4447">
        <v>86589</v>
      </c>
      <c r="C4447" t="s">
        <v>1837</v>
      </c>
      <c r="D4447" t="s">
        <v>20</v>
      </c>
      <c r="E4447" t="s">
        <v>39</v>
      </c>
      <c r="F4447" t="s">
        <v>22</v>
      </c>
      <c r="G4447" t="s">
        <v>41</v>
      </c>
      <c r="H4447" t="s">
        <v>89</v>
      </c>
      <c r="I4447" t="s">
        <v>28</v>
      </c>
      <c r="J4447" t="s">
        <v>56</v>
      </c>
      <c r="K4447" t="s">
        <v>95</v>
      </c>
      <c r="L4447" t="s">
        <v>192</v>
      </c>
      <c r="M4447" t="s">
        <v>232</v>
      </c>
      <c r="N4447" s="2">
        <v>41596</v>
      </c>
      <c r="O4447" s="2">
        <v>41598</v>
      </c>
      <c r="P4447">
        <v>36</v>
      </c>
      <c r="Q4447" s="1">
        <v>0.08</v>
      </c>
      <c r="R4447">
        <v>11.97</v>
      </c>
      <c r="S4447">
        <v>4.9800000000000004</v>
      </c>
      <c r="T4447">
        <f t="shared" si="69"/>
        <v>430.92</v>
      </c>
    </row>
    <row r="4448" spans="1:20" x14ac:dyDescent="0.25">
      <c r="A4448">
        <v>4447</v>
      </c>
      <c r="B4448">
        <v>90401</v>
      </c>
      <c r="C4448" t="s">
        <v>2070</v>
      </c>
      <c r="D4448" t="s">
        <v>20</v>
      </c>
      <c r="E4448" t="s">
        <v>39</v>
      </c>
      <c r="F4448" t="s">
        <v>31</v>
      </c>
      <c r="G4448" t="s">
        <v>41</v>
      </c>
      <c r="H4448" t="s">
        <v>42</v>
      </c>
      <c r="I4448" t="s">
        <v>28</v>
      </c>
      <c r="J4448" t="s">
        <v>56</v>
      </c>
      <c r="K4448" t="s">
        <v>129</v>
      </c>
      <c r="L4448" t="s">
        <v>26</v>
      </c>
      <c r="M4448" t="s">
        <v>35</v>
      </c>
      <c r="N4448" s="2">
        <v>41448</v>
      </c>
      <c r="O4448" s="2">
        <v>41449</v>
      </c>
      <c r="P4448">
        <v>9</v>
      </c>
      <c r="Q4448" s="1">
        <v>0.08</v>
      </c>
      <c r="R4448">
        <v>43.98</v>
      </c>
      <c r="S4448">
        <v>8.99</v>
      </c>
      <c r="T4448">
        <f t="shared" si="69"/>
        <v>395.82</v>
      </c>
    </row>
    <row r="4449" spans="1:20" x14ac:dyDescent="0.25">
      <c r="A4449">
        <v>4448</v>
      </c>
      <c r="B4449">
        <v>90401</v>
      </c>
      <c r="C4449" t="s">
        <v>460</v>
      </c>
      <c r="D4449" t="s">
        <v>20</v>
      </c>
      <c r="E4449" t="s">
        <v>187</v>
      </c>
      <c r="F4449" t="s">
        <v>31</v>
      </c>
      <c r="G4449" t="s">
        <v>41</v>
      </c>
      <c r="H4449" t="s">
        <v>188</v>
      </c>
      <c r="I4449" t="s">
        <v>28</v>
      </c>
      <c r="J4449" t="s">
        <v>56</v>
      </c>
      <c r="K4449" t="s">
        <v>170</v>
      </c>
      <c r="L4449" t="s">
        <v>26</v>
      </c>
      <c r="M4449" t="s">
        <v>146</v>
      </c>
      <c r="N4449" s="2">
        <v>41448</v>
      </c>
      <c r="O4449" s="2">
        <v>41450</v>
      </c>
      <c r="P4449">
        <v>5</v>
      </c>
      <c r="Q4449" s="1">
        <v>0.01</v>
      </c>
      <c r="R4449">
        <v>2.23</v>
      </c>
      <c r="S4449">
        <v>4.57</v>
      </c>
      <c r="T4449">
        <f t="shared" si="69"/>
        <v>11.15</v>
      </c>
    </row>
    <row r="4450" spans="1:20" x14ac:dyDescent="0.25">
      <c r="A4450">
        <v>4449</v>
      </c>
      <c r="B4450">
        <v>90515</v>
      </c>
      <c r="C4450" t="s">
        <v>992</v>
      </c>
      <c r="D4450" t="s">
        <v>20</v>
      </c>
      <c r="E4450" t="s">
        <v>39</v>
      </c>
      <c r="F4450" t="s">
        <v>22</v>
      </c>
      <c r="G4450" t="s">
        <v>41</v>
      </c>
      <c r="H4450" t="s">
        <v>49</v>
      </c>
      <c r="I4450" t="s">
        <v>28</v>
      </c>
      <c r="J4450" t="s">
        <v>36</v>
      </c>
      <c r="K4450" t="s">
        <v>248</v>
      </c>
      <c r="L4450" t="s">
        <v>192</v>
      </c>
      <c r="M4450" t="s">
        <v>232</v>
      </c>
      <c r="N4450" s="2">
        <v>40642</v>
      </c>
      <c r="O4450" s="2">
        <v>40643</v>
      </c>
      <c r="P4450">
        <v>2</v>
      </c>
      <c r="Q4450" s="1">
        <v>0.03</v>
      </c>
      <c r="R4450">
        <v>4.55</v>
      </c>
      <c r="S4450">
        <v>1.49</v>
      </c>
      <c r="T4450">
        <f t="shared" si="69"/>
        <v>9.1</v>
      </c>
    </row>
    <row r="4451" spans="1:20" x14ac:dyDescent="0.25">
      <c r="A4451">
        <v>4450</v>
      </c>
      <c r="B4451">
        <v>87279</v>
      </c>
      <c r="C4451" t="s">
        <v>414</v>
      </c>
      <c r="D4451" t="s">
        <v>20</v>
      </c>
      <c r="E4451" t="s">
        <v>39</v>
      </c>
      <c r="F4451" t="s">
        <v>47</v>
      </c>
      <c r="G4451" t="s">
        <v>23</v>
      </c>
      <c r="H4451" t="s">
        <v>78</v>
      </c>
      <c r="I4451" t="s">
        <v>28</v>
      </c>
      <c r="J4451" t="s">
        <v>36</v>
      </c>
      <c r="K4451" t="s">
        <v>172</v>
      </c>
      <c r="L4451" t="s">
        <v>192</v>
      </c>
      <c r="M4451" t="s">
        <v>160</v>
      </c>
      <c r="N4451" s="2">
        <v>41130</v>
      </c>
      <c r="O4451" s="2">
        <v>41133</v>
      </c>
      <c r="P4451">
        <v>8</v>
      </c>
      <c r="Q4451" s="1">
        <v>0.06</v>
      </c>
      <c r="R4451">
        <v>2.16</v>
      </c>
      <c r="S4451">
        <v>6.05</v>
      </c>
      <c r="T4451">
        <f t="shared" si="69"/>
        <v>17.28</v>
      </c>
    </row>
    <row r="4452" spans="1:20" x14ac:dyDescent="0.25">
      <c r="A4452">
        <v>4451</v>
      </c>
      <c r="B4452">
        <v>87692</v>
      </c>
      <c r="C4452" t="s">
        <v>999</v>
      </c>
      <c r="D4452" t="s">
        <v>20</v>
      </c>
      <c r="E4452" t="s">
        <v>39</v>
      </c>
      <c r="F4452" t="s">
        <v>31</v>
      </c>
      <c r="G4452" t="s">
        <v>93</v>
      </c>
      <c r="H4452" t="s">
        <v>78</v>
      </c>
      <c r="I4452" t="s">
        <v>28</v>
      </c>
      <c r="J4452" t="s">
        <v>36</v>
      </c>
      <c r="K4452" t="s">
        <v>98</v>
      </c>
      <c r="L4452" t="s">
        <v>192</v>
      </c>
      <c r="M4452" t="s">
        <v>102</v>
      </c>
      <c r="N4452" s="2">
        <v>41500</v>
      </c>
      <c r="O4452" s="2">
        <v>41501</v>
      </c>
      <c r="P4452">
        <v>25</v>
      </c>
      <c r="Q4452" s="1">
        <v>7.0000000000000007E-2</v>
      </c>
      <c r="R4452">
        <v>4.18</v>
      </c>
      <c r="S4452">
        <v>2.99</v>
      </c>
      <c r="T4452">
        <f t="shared" si="69"/>
        <v>104.5</v>
      </c>
    </row>
    <row r="4453" spans="1:20" x14ac:dyDescent="0.25">
      <c r="A4453">
        <v>4452</v>
      </c>
      <c r="B4453">
        <v>89403</v>
      </c>
      <c r="C4453" t="s">
        <v>2255</v>
      </c>
      <c r="D4453" t="s">
        <v>578</v>
      </c>
      <c r="E4453" t="s">
        <v>187</v>
      </c>
      <c r="F4453" t="s">
        <v>47</v>
      </c>
      <c r="G4453" t="s">
        <v>32</v>
      </c>
      <c r="H4453" t="s">
        <v>225</v>
      </c>
      <c r="I4453" t="s">
        <v>28</v>
      </c>
      <c r="J4453" t="s">
        <v>36</v>
      </c>
      <c r="K4453" t="s">
        <v>98</v>
      </c>
      <c r="L4453" t="s">
        <v>283</v>
      </c>
      <c r="M4453" t="s">
        <v>51</v>
      </c>
      <c r="N4453" s="2">
        <v>40561</v>
      </c>
      <c r="O4453" s="2">
        <v>40563</v>
      </c>
      <c r="P4453">
        <v>1</v>
      </c>
      <c r="Q4453" s="1">
        <v>0.01</v>
      </c>
      <c r="R4453">
        <v>200.98</v>
      </c>
      <c r="S4453">
        <v>23.76</v>
      </c>
      <c r="T4453">
        <f t="shared" si="69"/>
        <v>200.98</v>
      </c>
    </row>
    <row r="4454" spans="1:20" x14ac:dyDescent="0.25">
      <c r="A4454">
        <v>4453</v>
      </c>
      <c r="B4454">
        <v>87999</v>
      </c>
      <c r="C4454" t="s">
        <v>322</v>
      </c>
      <c r="D4454" t="s">
        <v>20</v>
      </c>
      <c r="E4454" t="s">
        <v>21</v>
      </c>
      <c r="F4454" t="s">
        <v>31</v>
      </c>
      <c r="G4454" t="s">
        <v>48</v>
      </c>
      <c r="H4454" t="s">
        <v>206</v>
      </c>
      <c r="I4454" t="s">
        <v>28</v>
      </c>
      <c r="J4454" t="s">
        <v>36</v>
      </c>
      <c r="K4454" t="s">
        <v>198</v>
      </c>
      <c r="L4454" t="s">
        <v>746</v>
      </c>
      <c r="M4454" t="s">
        <v>69</v>
      </c>
      <c r="N4454" s="2">
        <v>41471</v>
      </c>
      <c r="O4454" s="2">
        <v>41480</v>
      </c>
      <c r="P4454">
        <v>6</v>
      </c>
      <c r="Q4454" s="1">
        <v>0</v>
      </c>
      <c r="R4454">
        <v>599.99</v>
      </c>
      <c r="S4454">
        <v>24.49</v>
      </c>
      <c r="T4454">
        <f t="shared" si="69"/>
        <v>3599.94</v>
      </c>
    </row>
    <row r="4455" spans="1:20" x14ac:dyDescent="0.25">
      <c r="A4455">
        <v>4454</v>
      </c>
      <c r="B4455">
        <v>87999</v>
      </c>
      <c r="C4455" t="s">
        <v>322</v>
      </c>
      <c r="D4455" t="s">
        <v>20</v>
      </c>
      <c r="E4455" t="s">
        <v>39</v>
      </c>
      <c r="F4455" t="s">
        <v>31</v>
      </c>
      <c r="G4455" t="s">
        <v>48</v>
      </c>
      <c r="H4455" t="s">
        <v>49</v>
      </c>
      <c r="I4455" t="s">
        <v>28</v>
      </c>
      <c r="J4455" t="s">
        <v>36</v>
      </c>
      <c r="K4455" t="s">
        <v>105</v>
      </c>
      <c r="L4455" t="s">
        <v>192</v>
      </c>
      <c r="M4455" t="s">
        <v>255</v>
      </c>
      <c r="N4455" s="2">
        <v>41471</v>
      </c>
      <c r="O4455" s="2">
        <v>41480</v>
      </c>
      <c r="P4455">
        <v>13</v>
      </c>
      <c r="Q4455" s="1">
        <v>0.01</v>
      </c>
      <c r="R4455">
        <v>6.48</v>
      </c>
      <c r="S4455">
        <v>6.6</v>
      </c>
      <c r="T4455">
        <f t="shared" si="69"/>
        <v>84.240000000000009</v>
      </c>
    </row>
    <row r="4456" spans="1:20" x14ac:dyDescent="0.25">
      <c r="A4456">
        <v>4455</v>
      </c>
      <c r="B4456">
        <v>87999</v>
      </c>
      <c r="C4456" t="s">
        <v>322</v>
      </c>
      <c r="D4456" t="s">
        <v>20</v>
      </c>
      <c r="E4456" t="s">
        <v>39</v>
      </c>
      <c r="F4456" t="s">
        <v>31</v>
      </c>
      <c r="G4456" t="s">
        <v>48</v>
      </c>
      <c r="H4456" t="s">
        <v>49</v>
      </c>
      <c r="I4456" t="s">
        <v>28</v>
      </c>
      <c r="J4456" t="s">
        <v>36</v>
      </c>
      <c r="K4456" t="s">
        <v>74</v>
      </c>
      <c r="L4456" t="s">
        <v>44</v>
      </c>
      <c r="M4456" t="s">
        <v>69</v>
      </c>
      <c r="N4456" s="2">
        <v>41471</v>
      </c>
      <c r="O4456" s="2">
        <v>41480</v>
      </c>
      <c r="P4456">
        <v>14</v>
      </c>
      <c r="Q4456" s="1">
        <v>0.01</v>
      </c>
      <c r="R4456">
        <v>19.84</v>
      </c>
      <c r="S4456">
        <v>4.0999999999999996</v>
      </c>
      <c r="T4456">
        <f t="shared" si="69"/>
        <v>277.76</v>
      </c>
    </row>
    <row r="4457" spans="1:20" x14ac:dyDescent="0.25">
      <c r="A4457">
        <v>4456</v>
      </c>
      <c r="B4457">
        <v>86815</v>
      </c>
      <c r="C4457" t="s">
        <v>1005</v>
      </c>
      <c r="D4457" t="s">
        <v>20</v>
      </c>
      <c r="E4457" t="s">
        <v>21</v>
      </c>
      <c r="F4457" t="s">
        <v>22</v>
      </c>
      <c r="G4457" t="s">
        <v>48</v>
      </c>
      <c r="H4457" t="s">
        <v>33</v>
      </c>
      <c r="I4457" t="s">
        <v>28</v>
      </c>
      <c r="J4457" t="s">
        <v>36</v>
      </c>
      <c r="K4457" t="s">
        <v>1108</v>
      </c>
      <c r="L4457" t="s">
        <v>192</v>
      </c>
      <c r="M4457" t="s">
        <v>190</v>
      </c>
      <c r="N4457" s="2">
        <v>40503</v>
      </c>
      <c r="O4457" s="2">
        <v>40510</v>
      </c>
      <c r="P4457">
        <v>28</v>
      </c>
      <c r="Q4457" s="1">
        <v>0.09</v>
      </c>
      <c r="R4457">
        <v>50.98</v>
      </c>
      <c r="S4457">
        <v>6.5</v>
      </c>
      <c r="T4457">
        <f t="shared" si="69"/>
        <v>1427.4399999999998</v>
      </c>
    </row>
    <row r="4458" spans="1:20" x14ac:dyDescent="0.25">
      <c r="A4458">
        <v>4457</v>
      </c>
      <c r="B4458">
        <v>91169</v>
      </c>
      <c r="C4458" t="s">
        <v>1501</v>
      </c>
      <c r="D4458" t="s">
        <v>578</v>
      </c>
      <c r="E4458" t="s">
        <v>187</v>
      </c>
      <c r="F4458" t="s">
        <v>22</v>
      </c>
      <c r="G4458" t="s">
        <v>93</v>
      </c>
      <c r="H4458" t="s">
        <v>219</v>
      </c>
      <c r="I4458" t="s">
        <v>28</v>
      </c>
      <c r="J4458" t="s">
        <v>36</v>
      </c>
      <c r="K4458" t="s">
        <v>170</v>
      </c>
      <c r="L4458" t="s">
        <v>283</v>
      </c>
      <c r="M4458" t="s">
        <v>123</v>
      </c>
      <c r="N4458" s="2">
        <v>40937</v>
      </c>
      <c r="O4458" s="2">
        <v>40938</v>
      </c>
      <c r="P4458">
        <v>3</v>
      </c>
      <c r="Q4458" s="1">
        <v>0.06</v>
      </c>
      <c r="R4458">
        <v>113.98</v>
      </c>
      <c r="S4458">
        <v>30</v>
      </c>
      <c r="T4458">
        <f t="shared" si="69"/>
        <v>341.94</v>
      </c>
    </row>
    <row r="4459" spans="1:20" x14ac:dyDescent="0.25">
      <c r="A4459">
        <v>4458</v>
      </c>
      <c r="B4459">
        <v>90586</v>
      </c>
      <c r="C4459" t="s">
        <v>508</v>
      </c>
      <c r="D4459" t="s">
        <v>20</v>
      </c>
      <c r="E4459" t="s">
        <v>21</v>
      </c>
      <c r="F4459" t="s">
        <v>31</v>
      </c>
      <c r="G4459" t="s">
        <v>93</v>
      </c>
      <c r="H4459" t="s">
        <v>24</v>
      </c>
      <c r="I4459" t="s">
        <v>28</v>
      </c>
      <c r="J4459" t="s">
        <v>36</v>
      </c>
      <c r="K4459" t="s">
        <v>1254</v>
      </c>
      <c r="L4459" t="s">
        <v>26</v>
      </c>
      <c r="M4459" t="s">
        <v>178</v>
      </c>
      <c r="N4459" s="2">
        <v>41393</v>
      </c>
      <c r="O4459" s="2">
        <v>41395</v>
      </c>
      <c r="P4459">
        <v>8</v>
      </c>
      <c r="Q4459" s="1">
        <v>0</v>
      </c>
      <c r="R4459">
        <v>85.99</v>
      </c>
      <c r="S4459">
        <v>1.25</v>
      </c>
      <c r="T4459">
        <f t="shared" si="69"/>
        <v>687.92</v>
      </c>
    </row>
    <row r="4460" spans="1:20" x14ac:dyDescent="0.25">
      <c r="A4460">
        <v>4459</v>
      </c>
      <c r="B4460">
        <v>89836</v>
      </c>
      <c r="C4460" t="s">
        <v>1153</v>
      </c>
      <c r="D4460" t="s">
        <v>38</v>
      </c>
      <c r="E4460" t="s">
        <v>39</v>
      </c>
      <c r="F4460" t="s">
        <v>31</v>
      </c>
      <c r="G4460" t="s">
        <v>23</v>
      </c>
      <c r="H4460" t="s">
        <v>49</v>
      </c>
      <c r="I4460" t="s">
        <v>28</v>
      </c>
      <c r="J4460" t="s">
        <v>36</v>
      </c>
      <c r="K4460" t="s">
        <v>181</v>
      </c>
      <c r="L4460" t="s">
        <v>192</v>
      </c>
      <c r="M4460" t="s">
        <v>146</v>
      </c>
      <c r="N4460" s="2">
        <v>40387</v>
      </c>
      <c r="O4460" s="2">
        <v>40389</v>
      </c>
      <c r="P4460">
        <v>12</v>
      </c>
      <c r="Q4460" s="1">
        <v>0.01</v>
      </c>
      <c r="R4460">
        <v>60.97</v>
      </c>
      <c r="S4460">
        <v>4.5</v>
      </c>
      <c r="T4460">
        <f t="shared" si="69"/>
        <v>731.64</v>
      </c>
    </row>
    <row r="4461" spans="1:20" x14ac:dyDescent="0.25">
      <c r="A4461">
        <v>4460</v>
      </c>
      <c r="B4461">
        <v>89836</v>
      </c>
      <c r="C4461" t="s">
        <v>1535</v>
      </c>
      <c r="D4461" t="s">
        <v>578</v>
      </c>
      <c r="E4461" t="s">
        <v>187</v>
      </c>
      <c r="F4461" t="s">
        <v>31</v>
      </c>
      <c r="G4461" t="s">
        <v>23</v>
      </c>
      <c r="H4461" t="s">
        <v>225</v>
      </c>
      <c r="I4461" t="s">
        <v>28</v>
      </c>
      <c r="J4461" t="s">
        <v>36</v>
      </c>
      <c r="K4461" t="s">
        <v>231</v>
      </c>
      <c r="L4461" t="s">
        <v>283</v>
      </c>
      <c r="M4461" t="s">
        <v>178</v>
      </c>
      <c r="N4461" s="2">
        <v>40387</v>
      </c>
      <c r="O4461" s="2">
        <v>40388</v>
      </c>
      <c r="P4461">
        <v>14</v>
      </c>
      <c r="Q4461" s="1">
        <v>0</v>
      </c>
      <c r="R4461">
        <v>122.99</v>
      </c>
      <c r="S4461">
        <v>70.2</v>
      </c>
      <c r="T4461">
        <f t="shared" si="69"/>
        <v>1721.86</v>
      </c>
    </row>
    <row r="4462" spans="1:20" x14ac:dyDescent="0.25">
      <c r="A4462">
        <v>4461</v>
      </c>
      <c r="B4462">
        <v>90108</v>
      </c>
      <c r="C4462" t="s">
        <v>620</v>
      </c>
      <c r="D4462" t="s">
        <v>20</v>
      </c>
      <c r="E4462" t="s">
        <v>39</v>
      </c>
      <c r="F4462" t="s">
        <v>22</v>
      </c>
      <c r="G4462" t="s">
        <v>93</v>
      </c>
      <c r="H4462" t="s">
        <v>89</v>
      </c>
      <c r="I4462" t="s">
        <v>28</v>
      </c>
      <c r="J4462" t="s">
        <v>36</v>
      </c>
      <c r="K4462" t="s">
        <v>149</v>
      </c>
      <c r="L4462" t="s">
        <v>192</v>
      </c>
      <c r="M4462" t="s">
        <v>232</v>
      </c>
      <c r="N4462" s="2">
        <v>41014</v>
      </c>
      <c r="O4462" s="2">
        <v>41015</v>
      </c>
      <c r="P4462">
        <v>13</v>
      </c>
      <c r="Q4462" s="1">
        <v>0.09</v>
      </c>
      <c r="R4462">
        <v>15.67</v>
      </c>
      <c r="S4462">
        <v>1.39</v>
      </c>
      <c r="T4462">
        <f t="shared" si="69"/>
        <v>203.71</v>
      </c>
    </row>
    <row r="4463" spans="1:20" x14ac:dyDescent="0.25">
      <c r="A4463">
        <v>4462</v>
      </c>
      <c r="B4463">
        <v>90108</v>
      </c>
      <c r="C4463" t="s">
        <v>620</v>
      </c>
      <c r="D4463" t="s">
        <v>20</v>
      </c>
      <c r="E4463" t="s">
        <v>39</v>
      </c>
      <c r="F4463" t="s">
        <v>22</v>
      </c>
      <c r="G4463" t="s">
        <v>93</v>
      </c>
      <c r="H4463" t="s">
        <v>61</v>
      </c>
      <c r="I4463" t="s">
        <v>28</v>
      </c>
      <c r="J4463" t="s">
        <v>36</v>
      </c>
      <c r="K4463" t="s">
        <v>189</v>
      </c>
      <c r="L4463" t="s">
        <v>44</v>
      </c>
      <c r="M4463" t="s">
        <v>331</v>
      </c>
      <c r="N4463" s="2">
        <v>41014</v>
      </c>
      <c r="O4463" s="2">
        <v>41016</v>
      </c>
      <c r="P4463">
        <v>6</v>
      </c>
      <c r="Q4463" s="1">
        <v>0</v>
      </c>
      <c r="R4463">
        <v>2.88</v>
      </c>
      <c r="S4463">
        <v>0.7</v>
      </c>
      <c r="T4463">
        <f t="shared" si="69"/>
        <v>17.28</v>
      </c>
    </row>
    <row r="4464" spans="1:20" x14ac:dyDescent="0.25">
      <c r="A4464">
        <v>4463</v>
      </c>
      <c r="B4464">
        <v>91123</v>
      </c>
      <c r="C4464" t="s">
        <v>1110</v>
      </c>
      <c r="D4464" t="s">
        <v>20</v>
      </c>
      <c r="E4464" t="s">
        <v>21</v>
      </c>
      <c r="F4464" t="s">
        <v>31</v>
      </c>
      <c r="G4464" t="s">
        <v>32</v>
      </c>
      <c r="H4464" t="s">
        <v>206</v>
      </c>
      <c r="I4464" t="s">
        <v>28</v>
      </c>
      <c r="J4464" t="s">
        <v>36</v>
      </c>
      <c r="K4464" t="s">
        <v>25</v>
      </c>
      <c r="L4464" t="s">
        <v>706</v>
      </c>
      <c r="M4464" t="s">
        <v>255</v>
      </c>
      <c r="N4464" s="2">
        <v>40333</v>
      </c>
      <c r="O4464" s="2">
        <v>40335</v>
      </c>
      <c r="P4464">
        <v>1</v>
      </c>
      <c r="Q4464" s="1">
        <v>0</v>
      </c>
      <c r="R4464">
        <v>999.99</v>
      </c>
      <c r="S4464">
        <v>13.99</v>
      </c>
      <c r="T4464">
        <f t="shared" si="69"/>
        <v>999.99</v>
      </c>
    </row>
    <row r="4465" spans="1:20" x14ac:dyDescent="0.25">
      <c r="A4465">
        <v>4464</v>
      </c>
      <c r="B4465">
        <v>91123</v>
      </c>
      <c r="C4465" t="s">
        <v>1110</v>
      </c>
      <c r="D4465" t="s">
        <v>38</v>
      </c>
      <c r="E4465" t="s">
        <v>39</v>
      </c>
      <c r="F4465" t="s">
        <v>31</v>
      </c>
      <c r="G4465" t="s">
        <v>32</v>
      </c>
      <c r="H4465" t="s">
        <v>89</v>
      </c>
      <c r="I4465" t="s">
        <v>28</v>
      </c>
      <c r="J4465" t="s">
        <v>36</v>
      </c>
      <c r="K4465" t="s">
        <v>145</v>
      </c>
      <c r="L4465" t="s">
        <v>192</v>
      </c>
      <c r="M4465" t="s">
        <v>131</v>
      </c>
      <c r="N4465" s="2">
        <v>40333</v>
      </c>
      <c r="O4465" s="2">
        <v>40334</v>
      </c>
      <c r="P4465">
        <v>13</v>
      </c>
      <c r="Q4465" s="1">
        <v>0.05</v>
      </c>
      <c r="R4465">
        <v>6.48</v>
      </c>
      <c r="S4465">
        <v>5.14</v>
      </c>
      <c r="T4465">
        <f t="shared" si="69"/>
        <v>84.240000000000009</v>
      </c>
    </row>
    <row r="4466" spans="1:20" x14ac:dyDescent="0.25">
      <c r="A4466">
        <v>4465</v>
      </c>
      <c r="B4466">
        <v>89317</v>
      </c>
      <c r="C4466" t="s">
        <v>659</v>
      </c>
      <c r="D4466" t="s">
        <v>20</v>
      </c>
      <c r="E4466" t="s">
        <v>187</v>
      </c>
      <c r="F4466" t="s">
        <v>31</v>
      </c>
      <c r="G4466" t="s">
        <v>93</v>
      </c>
      <c r="H4466" t="s">
        <v>219</v>
      </c>
      <c r="I4466" t="s">
        <v>28</v>
      </c>
      <c r="J4466" t="s">
        <v>36</v>
      </c>
      <c r="K4466" t="s">
        <v>68</v>
      </c>
      <c r="L4466" t="s">
        <v>44</v>
      </c>
      <c r="M4466" t="s">
        <v>296</v>
      </c>
      <c r="N4466" s="2">
        <v>41350</v>
      </c>
      <c r="O4466" s="2">
        <v>41353</v>
      </c>
      <c r="P4466">
        <v>1</v>
      </c>
      <c r="Q4466" s="1">
        <v>0.02</v>
      </c>
      <c r="R4466">
        <v>7.59</v>
      </c>
      <c r="S4466">
        <v>4</v>
      </c>
      <c r="T4466">
        <f t="shared" si="69"/>
        <v>7.59</v>
      </c>
    </row>
    <row r="4467" spans="1:20" x14ac:dyDescent="0.25">
      <c r="A4467">
        <v>4466</v>
      </c>
      <c r="B4467">
        <v>89317</v>
      </c>
      <c r="C4467" t="s">
        <v>659</v>
      </c>
      <c r="D4467" t="s">
        <v>20</v>
      </c>
      <c r="E4467" t="s">
        <v>39</v>
      </c>
      <c r="F4467" t="s">
        <v>31</v>
      </c>
      <c r="G4467" t="s">
        <v>93</v>
      </c>
      <c r="H4467" t="s">
        <v>94</v>
      </c>
      <c r="I4467" t="s">
        <v>28</v>
      </c>
      <c r="J4467" t="s">
        <v>36</v>
      </c>
      <c r="K4467" t="s">
        <v>291</v>
      </c>
      <c r="L4467" t="s">
        <v>44</v>
      </c>
      <c r="M4467" t="s">
        <v>296</v>
      </c>
      <c r="N4467" s="2">
        <v>41350</v>
      </c>
      <c r="O4467" s="2">
        <v>41352</v>
      </c>
      <c r="P4467">
        <v>9</v>
      </c>
      <c r="Q4467" s="1">
        <v>0.09</v>
      </c>
      <c r="R4467">
        <v>5.43</v>
      </c>
      <c r="S4467">
        <v>0.95</v>
      </c>
      <c r="T4467">
        <f t="shared" si="69"/>
        <v>48.87</v>
      </c>
    </row>
    <row r="4468" spans="1:20" x14ac:dyDescent="0.25">
      <c r="A4468">
        <v>4467</v>
      </c>
      <c r="B4468">
        <v>89317</v>
      </c>
      <c r="C4468" t="s">
        <v>659</v>
      </c>
      <c r="D4468" t="s">
        <v>20</v>
      </c>
      <c r="E4468" t="s">
        <v>39</v>
      </c>
      <c r="F4468" t="s">
        <v>31</v>
      </c>
      <c r="G4468" t="s">
        <v>93</v>
      </c>
      <c r="H4468" t="s">
        <v>61</v>
      </c>
      <c r="I4468" t="s">
        <v>28</v>
      </c>
      <c r="J4468" t="s">
        <v>36</v>
      </c>
      <c r="K4468" t="s">
        <v>116</v>
      </c>
      <c r="L4468" t="s">
        <v>746</v>
      </c>
      <c r="M4468" t="s">
        <v>296</v>
      </c>
      <c r="N4468" s="2">
        <v>41350</v>
      </c>
      <c r="O4468" s="2">
        <v>41352</v>
      </c>
      <c r="P4468">
        <v>9</v>
      </c>
      <c r="Q4468" s="1">
        <v>0.06</v>
      </c>
      <c r="R4468">
        <v>279.48</v>
      </c>
      <c r="S4468">
        <v>35</v>
      </c>
      <c r="T4468">
        <f t="shared" si="69"/>
        <v>2515.3200000000002</v>
      </c>
    </row>
    <row r="4469" spans="1:20" x14ac:dyDescent="0.25">
      <c r="A4469">
        <v>4468</v>
      </c>
      <c r="B4469">
        <v>90182</v>
      </c>
      <c r="C4469" t="s">
        <v>696</v>
      </c>
      <c r="D4469" t="s">
        <v>20</v>
      </c>
      <c r="E4469" t="s">
        <v>21</v>
      </c>
      <c r="F4469" t="s">
        <v>47</v>
      </c>
      <c r="G4469" t="s">
        <v>48</v>
      </c>
      <c r="H4469" t="s">
        <v>203</v>
      </c>
      <c r="I4469" t="s">
        <v>28</v>
      </c>
      <c r="J4469" t="s">
        <v>36</v>
      </c>
      <c r="K4469" t="s">
        <v>1108</v>
      </c>
      <c r="L4469" t="s">
        <v>26</v>
      </c>
      <c r="M4469" t="s">
        <v>51</v>
      </c>
      <c r="N4469" s="2">
        <v>41338</v>
      </c>
      <c r="O4469" s="2">
        <v>41340</v>
      </c>
      <c r="P4469">
        <v>11</v>
      </c>
      <c r="Q4469" s="1">
        <v>0.05</v>
      </c>
      <c r="R4469">
        <v>8.5</v>
      </c>
      <c r="S4469">
        <v>1.99</v>
      </c>
      <c r="T4469">
        <f t="shared" si="69"/>
        <v>93.5</v>
      </c>
    </row>
    <row r="4470" spans="1:20" x14ac:dyDescent="0.25">
      <c r="A4470">
        <v>4469</v>
      </c>
      <c r="B4470">
        <v>90281</v>
      </c>
      <c r="C4470" t="s">
        <v>1109</v>
      </c>
      <c r="D4470" t="s">
        <v>20</v>
      </c>
      <c r="E4470" t="s">
        <v>21</v>
      </c>
      <c r="F4470" t="s">
        <v>31</v>
      </c>
      <c r="G4470" t="s">
        <v>32</v>
      </c>
      <c r="H4470" t="s">
        <v>206</v>
      </c>
      <c r="I4470" t="s">
        <v>28</v>
      </c>
      <c r="J4470" t="s">
        <v>36</v>
      </c>
      <c r="K4470" t="s">
        <v>201</v>
      </c>
      <c r="L4470" t="s">
        <v>26</v>
      </c>
      <c r="M4470" t="s">
        <v>631</v>
      </c>
      <c r="N4470" s="2">
        <v>41036</v>
      </c>
      <c r="O4470" s="2">
        <v>41037</v>
      </c>
      <c r="P4470">
        <v>3</v>
      </c>
      <c r="Q4470" s="1">
        <v>0.09</v>
      </c>
      <c r="R4470">
        <v>4.7699999999999996</v>
      </c>
      <c r="S4470">
        <v>2.39</v>
      </c>
      <c r="T4470">
        <f t="shared" si="69"/>
        <v>14.309999999999999</v>
      </c>
    </row>
    <row r="4471" spans="1:20" x14ac:dyDescent="0.25">
      <c r="A4471">
        <v>4470</v>
      </c>
      <c r="B4471">
        <v>88054</v>
      </c>
      <c r="C4471" t="s">
        <v>540</v>
      </c>
      <c r="D4471" t="s">
        <v>20</v>
      </c>
      <c r="E4471" t="s">
        <v>39</v>
      </c>
      <c r="F4471" t="s">
        <v>22</v>
      </c>
      <c r="G4471" t="s">
        <v>23</v>
      </c>
      <c r="H4471" t="s">
        <v>49</v>
      </c>
      <c r="I4471" t="s">
        <v>28</v>
      </c>
      <c r="J4471" t="s">
        <v>36</v>
      </c>
      <c r="K4471" t="s">
        <v>189</v>
      </c>
      <c r="L4471" t="s">
        <v>192</v>
      </c>
      <c r="M4471" t="s">
        <v>326</v>
      </c>
      <c r="N4471" s="2">
        <v>41167</v>
      </c>
      <c r="O4471" s="2">
        <v>41169</v>
      </c>
      <c r="P4471">
        <v>17</v>
      </c>
      <c r="Q4471" s="1">
        <v>0.03</v>
      </c>
      <c r="R4471">
        <v>7.3</v>
      </c>
      <c r="S4471">
        <v>7.72</v>
      </c>
      <c r="T4471">
        <f t="shared" si="69"/>
        <v>124.1</v>
      </c>
    </row>
    <row r="4472" spans="1:20" x14ac:dyDescent="0.25">
      <c r="A4472">
        <v>4471</v>
      </c>
      <c r="B4472">
        <v>88054</v>
      </c>
      <c r="C4472" t="s">
        <v>540</v>
      </c>
      <c r="D4472" t="s">
        <v>20</v>
      </c>
      <c r="E4472" t="s">
        <v>21</v>
      </c>
      <c r="F4472" t="s">
        <v>22</v>
      </c>
      <c r="G4472" t="s">
        <v>23</v>
      </c>
      <c r="H4472" t="s">
        <v>33</v>
      </c>
      <c r="I4472" t="s">
        <v>28</v>
      </c>
      <c r="J4472" t="s">
        <v>36</v>
      </c>
      <c r="K4472" t="s">
        <v>204</v>
      </c>
      <c r="L4472" t="s">
        <v>26</v>
      </c>
      <c r="M4472" t="s">
        <v>294</v>
      </c>
      <c r="N4472" s="2">
        <v>41167</v>
      </c>
      <c r="O4472" s="2">
        <v>41169</v>
      </c>
      <c r="P4472">
        <v>7</v>
      </c>
      <c r="Q4472" s="1">
        <v>0</v>
      </c>
      <c r="R4472">
        <v>29.89</v>
      </c>
      <c r="S4472">
        <v>1.99</v>
      </c>
      <c r="T4472">
        <f t="shared" si="69"/>
        <v>209.23000000000002</v>
      </c>
    </row>
    <row r="4473" spans="1:20" x14ac:dyDescent="0.25">
      <c r="A4473">
        <v>4472</v>
      </c>
      <c r="B4473">
        <v>89633</v>
      </c>
      <c r="C4473" t="s">
        <v>140</v>
      </c>
      <c r="D4473" t="s">
        <v>20</v>
      </c>
      <c r="E4473" t="s">
        <v>187</v>
      </c>
      <c r="F4473" t="s">
        <v>31</v>
      </c>
      <c r="G4473" t="s">
        <v>93</v>
      </c>
      <c r="H4473" t="s">
        <v>219</v>
      </c>
      <c r="I4473" t="s">
        <v>28</v>
      </c>
      <c r="J4473" t="s">
        <v>36</v>
      </c>
      <c r="K4473" t="s">
        <v>116</v>
      </c>
      <c r="L4473" t="s">
        <v>746</v>
      </c>
      <c r="M4473" t="s">
        <v>143</v>
      </c>
      <c r="N4473" s="2">
        <v>41343</v>
      </c>
      <c r="O4473" s="2">
        <v>41344</v>
      </c>
      <c r="P4473">
        <v>4</v>
      </c>
      <c r="Q4473" s="1">
        <v>0</v>
      </c>
      <c r="R4473">
        <v>136.97999999999999</v>
      </c>
      <c r="S4473">
        <v>24.49</v>
      </c>
      <c r="T4473">
        <f t="shared" si="69"/>
        <v>547.91999999999996</v>
      </c>
    </row>
    <row r="4474" spans="1:20" x14ac:dyDescent="0.25">
      <c r="A4474">
        <v>4473</v>
      </c>
      <c r="B4474">
        <v>89633</v>
      </c>
      <c r="C4474" t="s">
        <v>140</v>
      </c>
      <c r="D4474" t="s">
        <v>20</v>
      </c>
      <c r="E4474" t="s">
        <v>39</v>
      </c>
      <c r="F4474" t="s">
        <v>31</v>
      </c>
      <c r="G4474" t="s">
        <v>93</v>
      </c>
      <c r="H4474" t="s">
        <v>78</v>
      </c>
      <c r="I4474" t="s">
        <v>28</v>
      </c>
      <c r="J4474" t="s">
        <v>36</v>
      </c>
      <c r="K4474" t="s">
        <v>50</v>
      </c>
      <c r="L4474" t="s">
        <v>44</v>
      </c>
      <c r="M4474" t="s">
        <v>141</v>
      </c>
      <c r="N4474" s="2">
        <v>41343</v>
      </c>
      <c r="O4474" s="2">
        <v>41345</v>
      </c>
      <c r="P4474">
        <v>1</v>
      </c>
      <c r="Q4474" s="1">
        <v>0.1</v>
      </c>
      <c r="R4474">
        <v>1.48</v>
      </c>
      <c r="S4474">
        <v>0.7</v>
      </c>
      <c r="T4474">
        <f t="shared" si="69"/>
        <v>1.48</v>
      </c>
    </row>
    <row r="4475" spans="1:20" x14ac:dyDescent="0.25">
      <c r="A4475">
        <v>4474</v>
      </c>
      <c r="B4475">
        <v>91026</v>
      </c>
      <c r="C4475" t="s">
        <v>1201</v>
      </c>
      <c r="D4475" t="s">
        <v>20</v>
      </c>
      <c r="E4475" t="s">
        <v>39</v>
      </c>
      <c r="F4475" t="s">
        <v>22</v>
      </c>
      <c r="G4475" t="s">
        <v>48</v>
      </c>
      <c r="H4475" t="s">
        <v>89</v>
      </c>
      <c r="I4475" t="s">
        <v>28</v>
      </c>
      <c r="J4475" t="s">
        <v>36</v>
      </c>
      <c r="K4475" t="s">
        <v>165</v>
      </c>
      <c r="L4475" t="s">
        <v>192</v>
      </c>
      <c r="M4475" t="s">
        <v>246</v>
      </c>
      <c r="N4475" s="2">
        <v>40816</v>
      </c>
      <c r="O4475" s="2">
        <v>40820</v>
      </c>
      <c r="P4475">
        <v>1</v>
      </c>
      <c r="Q4475" s="1">
        <v>0.05</v>
      </c>
      <c r="R4475">
        <v>4.9800000000000004</v>
      </c>
      <c r="S4475">
        <v>7.44</v>
      </c>
      <c r="T4475">
        <f t="shared" si="69"/>
        <v>4.9800000000000004</v>
      </c>
    </row>
    <row r="4476" spans="1:20" x14ac:dyDescent="0.25">
      <c r="A4476">
        <v>4475</v>
      </c>
      <c r="B4476">
        <v>86117</v>
      </c>
      <c r="C4476" t="s">
        <v>1026</v>
      </c>
      <c r="D4476" t="s">
        <v>578</v>
      </c>
      <c r="E4476" t="s">
        <v>187</v>
      </c>
      <c r="F4476" t="s">
        <v>31</v>
      </c>
      <c r="G4476" t="s">
        <v>41</v>
      </c>
      <c r="H4476" t="s">
        <v>225</v>
      </c>
      <c r="I4476" t="s">
        <v>28</v>
      </c>
      <c r="J4476" t="s">
        <v>36</v>
      </c>
      <c r="K4476" t="s">
        <v>226</v>
      </c>
      <c r="L4476" t="s">
        <v>283</v>
      </c>
      <c r="M4476" t="s">
        <v>255</v>
      </c>
      <c r="N4476" s="2">
        <v>41614</v>
      </c>
      <c r="O4476" s="2">
        <v>41617</v>
      </c>
      <c r="P4476">
        <v>2</v>
      </c>
      <c r="Q4476" s="1">
        <v>0.09</v>
      </c>
      <c r="R4476">
        <v>180.98</v>
      </c>
      <c r="S4476">
        <v>26.2</v>
      </c>
      <c r="T4476">
        <f t="shared" si="69"/>
        <v>361.96</v>
      </c>
    </row>
    <row r="4477" spans="1:20" x14ac:dyDescent="0.25">
      <c r="A4477">
        <v>4476</v>
      </c>
      <c r="B4477">
        <v>86104</v>
      </c>
      <c r="C4477" t="s">
        <v>1026</v>
      </c>
      <c r="D4477" t="s">
        <v>20</v>
      </c>
      <c r="E4477" t="s">
        <v>39</v>
      </c>
      <c r="F4477" t="s">
        <v>31</v>
      </c>
      <c r="G4477" t="s">
        <v>41</v>
      </c>
      <c r="H4477" t="s">
        <v>94</v>
      </c>
      <c r="I4477" t="s">
        <v>28</v>
      </c>
      <c r="J4477" t="s">
        <v>36</v>
      </c>
      <c r="K4477" t="s">
        <v>165</v>
      </c>
      <c r="L4477" t="s">
        <v>192</v>
      </c>
      <c r="M4477" t="s">
        <v>255</v>
      </c>
      <c r="N4477" s="2">
        <v>40518</v>
      </c>
      <c r="O4477" s="2">
        <v>40519</v>
      </c>
      <c r="P4477">
        <v>12</v>
      </c>
      <c r="Q4477" s="1">
        <v>0</v>
      </c>
      <c r="R4477">
        <v>6.48</v>
      </c>
      <c r="S4477">
        <v>5.19</v>
      </c>
      <c r="T4477">
        <f t="shared" si="69"/>
        <v>77.760000000000005</v>
      </c>
    </row>
    <row r="4478" spans="1:20" x14ac:dyDescent="0.25">
      <c r="A4478">
        <v>4477</v>
      </c>
      <c r="B4478">
        <v>88349</v>
      </c>
      <c r="C4478" t="s">
        <v>736</v>
      </c>
      <c r="D4478" t="s">
        <v>20</v>
      </c>
      <c r="E4478" t="s">
        <v>187</v>
      </c>
      <c r="F4478" t="s">
        <v>31</v>
      </c>
      <c r="G4478" t="s">
        <v>93</v>
      </c>
      <c r="H4478" t="s">
        <v>188</v>
      </c>
      <c r="I4478" t="s">
        <v>28</v>
      </c>
      <c r="J4478" t="s">
        <v>36</v>
      </c>
      <c r="K4478" t="s">
        <v>158</v>
      </c>
      <c r="L4478" t="s">
        <v>706</v>
      </c>
      <c r="M4478" t="s">
        <v>69</v>
      </c>
      <c r="N4478" s="2">
        <v>40553</v>
      </c>
      <c r="O4478" s="2">
        <v>40554</v>
      </c>
      <c r="P4478">
        <v>3</v>
      </c>
      <c r="Q4478" s="1">
        <v>0.04</v>
      </c>
      <c r="R4478">
        <v>92.23</v>
      </c>
      <c r="S4478">
        <v>39.61</v>
      </c>
      <c r="T4478">
        <f t="shared" si="69"/>
        <v>276.69</v>
      </c>
    </row>
    <row r="4479" spans="1:20" x14ac:dyDescent="0.25">
      <c r="A4479">
        <v>4478</v>
      </c>
      <c r="B4479">
        <v>88349</v>
      </c>
      <c r="C4479" t="s">
        <v>736</v>
      </c>
      <c r="D4479" t="s">
        <v>38</v>
      </c>
      <c r="E4479" t="s">
        <v>39</v>
      </c>
      <c r="F4479" t="s">
        <v>31</v>
      </c>
      <c r="G4479" t="s">
        <v>93</v>
      </c>
      <c r="H4479" t="s">
        <v>42</v>
      </c>
      <c r="I4479" t="s">
        <v>28</v>
      </c>
      <c r="J4479" t="s">
        <v>36</v>
      </c>
      <c r="K4479" t="s">
        <v>71</v>
      </c>
      <c r="L4479" t="s">
        <v>44</v>
      </c>
      <c r="M4479" t="s">
        <v>131</v>
      </c>
      <c r="N4479" s="2">
        <v>40553</v>
      </c>
      <c r="O4479" s="2">
        <v>40553</v>
      </c>
      <c r="P4479">
        <v>9</v>
      </c>
      <c r="Q4479" s="1">
        <v>0.09</v>
      </c>
      <c r="R4479">
        <v>3.28</v>
      </c>
      <c r="S4479">
        <v>5</v>
      </c>
      <c r="T4479">
        <f t="shared" si="69"/>
        <v>29.52</v>
      </c>
    </row>
    <row r="4480" spans="1:20" x14ac:dyDescent="0.25">
      <c r="A4480">
        <v>4479</v>
      </c>
      <c r="B4480">
        <v>86804</v>
      </c>
      <c r="C4480" t="s">
        <v>621</v>
      </c>
      <c r="D4480" t="s">
        <v>578</v>
      </c>
      <c r="E4480" t="s">
        <v>187</v>
      </c>
      <c r="F4480" t="s">
        <v>47</v>
      </c>
      <c r="G4480" t="s">
        <v>48</v>
      </c>
      <c r="H4480" t="s">
        <v>219</v>
      </c>
      <c r="I4480" t="s">
        <v>28</v>
      </c>
      <c r="J4480" t="s">
        <v>36</v>
      </c>
      <c r="K4480" t="s">
        <v>101</v>
      </c>
      <c r="L4480" t="s">
        <v>283</v>
      </c>
      <c r="M4480" t="s">
        <v>134</v>
      </c>
      <c r="N4480" s="2">
        <v>41453</v>
      </c>
      <c r="O4480" s="2">
        <v>41460</v>
      </c>
      <c r="P4480">
        <v>18</v>
      </c>
      <c r="Q4480" s="1">
        <v>0.06</v>
      </c>
      <c r="R4480">
        <v>216.6</v>
      </c>
      <c r="S4480">
        <v>64.2</v>
      </c>
      <c r="T4480">
        <f t="shared" si="69"/>
        <v>3898.7999999999997</v>
      </c>
    </row>
    <row r="4481" spans="1:20" x14ac:dyDescent="0.25">
      <c r="A4481">
        <v>4480</v>
      </c>
      <c r="B4481">
        <v>86804</v>
      </c>
      <c r="C4481" t="s">
        <v>621</v>
      </c>
      <c r="D4481" t="s">
        <v>20</v>
      </c>
      <c r="E4481" t="s">
        <v>187</v>
      </c>
      <c r="F4481" t="s">
        <v>47</v>
      </c>
      <c r="G4481" t="s">
        <v>48</v>
      </c>
      <c r="H4481" t="s">
        <v>225</v>
      </c>
      <c r="I4481" t="s">
        <v>28</v>
      </c>
      <c r="J4481" t="s">
        <v>36</v>
      </c>
      <c r="K4481" t="s">
        <v>248</v>
      </c>
      <c r="L4481" t="s">
        <v>746</v>
      </c>
      <c r="M4481" t="s">
        <v>160</v>
      </c>
      <c r="N4481" s="2">
        <v>41453</v>
      </c>
      <c r="O4481" s="2">
        <v>41458</v>
      </c>
      <c r="P4481">
        <v>10</v>
      </c>
      <c r="Q4481" s="1">
        <v>0</v>
      </c>
      <c r="R4481">
        <v>140.81</v>
      </c>
      <c r="S4481">
        <v>24.49</v>
      </c>
      <c r="T4481">
        <f t="shared" si="69"/>
        <v>1408.1</v>
      </c>
    </row>
    <row r="4482" spans="1:20" x14ac:dyDescent="0.25">
      <c r="A4482">
        <v>4481</v>
      </c>
      <c r="B4482">
        <v>90770</v>
      </c>
      <c r="C4482" t="s">
        <v>112</v>
      </c>
      <c r="D4482" t="s">
        <v>578</v>
      </c>
      <c r="E4482" t="s">
        <v>187</v>
      </c>
      <c r="F4482" t="s">
        <v>31</v>
      </c>
      <c r="G4482" t="s">
        <v>23</v>
      </c>
      <c r="H4482" t="s">
        <v>225</v>
      </c>
      <c r="I4482" t="s">
        <v>28</v>
      </c>
      <c r="J4482" t="s">
        <v>36</v>
      </c>
      <c r="K4482" t="s">
        <v>158</v>
      </c>
      <c r="L4482" t="s">
        <v>330</v>
      </c>
      <c r="M4482" t="s">
        <v>296</v>
      </c>
      <c r="N4482" s="2">
        <v>41322</v>
      </c>
      <c r="O4482" s="2">
        <v>41324</v>
      </c>
      <c r="P4482">
        <v>4</v>
      </c>
      <c r="Q4482" s="1">
        <v>0</v>
      </c>
      <c r="R4482">
        <v>100.98</v>
      </c>
      <c r="S4482">
        <v>56.22</v>
      </c>
      <c r="T4482">
        <f t="shared" si="69"/>
        <v>403.92</v>
      </c>
    </row>
    <row r="4483" spans="1:20" x14ac:dyDescent="0.25">
      <c r="A4483">
        <v>4482</v>
      </c>
      <c r="B4483">
        <v>90770</v>
      </c>
      <c r="C4483" t="s">
        <v>112</v>
      </c>
      <c r="D4483" t="s">
        <v>20</v>
      </c>
      <c r="E4483" t="s">
        <v>187</v>
      </c>
      <c r="F4483" t="s">
        <v>31</v>
      </c>
      <c r="G4483" t="s">
        <v>23</v>
      </c>
      <c r="H4483" t="s">
        <v>219</v>
      </c>
      <c r="I4483" t="s">
        <v>28</v>
      </c>
      <c r="J4483" t="s">
        <v>36</v>
      </c>
      <c r="K4483" t="s">
        <v>101</v>
      </c>
      <c r="L4483" t="s">
        <v>192</v>
      </c>
      <c r="M4483" t="s">
        <v>131</v>
      </c>
      <c r="N4483" s="2">
        <v>41322</v>
      </c>
      <c r="O4483" s="2">
        <v>41323</v>
      </c>
      <c r="P4483">
        <v>2</v>
      </c>
      <c r="Q4483" s="1">
        <v>0.06</v>
      </c>
      <c r="R4483">
        <v>14.58</v>
      </c>
      <c r="S4483">
        <v>57.4</v>
      </c>
      <c r="T4483">
        <f t="shared" ref="T4483:T4546" si="70">R4483*P4483</f>
        <v>29.16</v>
      </c>
    </row>
    <row r="4484" spans="1:20" x14ac:dyDescent="0.25">
      <c r="A4484">
        <v>4483</v>
      </c>
      <c r="B4484">
        <v>87239</v>
      </c>
      <c r="C4484" t="s">
        <v>911</v>
      </c>
      <c r="D4484" t="s">
        <v>20</v>
      </c>
      <c r="E4484" t="s">
        <v>39</v>
      </c>
      <c r="F4484" t="s">
        <v>31</v>
      </c>
      <c r="G4484" t="s">
        <v>41</v>
      </c>
      <c r="H4484" t="s">
        <v>94</v>
      </c>
      <c r="I4484" t="s">
        <v>28</v>
      </c>
      <c r="J4484" t="s">
        <v>36</v>
      </c>
      <c r="K4484" t="s">
        <v>163</v>
      </c>
      <c r="L4484" t="s">
        <v>192</v>
      </c>
      <c r="M4484" t="s">
        <v>35</v>
      </c>
      <c r="N4484" s="2">
        <v>41593</v>
      </c>
      <c r="O4484" s="2">
        <v>41594</v>
      </c>
      <c r="P4484">
        <v>3</v>
      </c>
      <c r="Q4484" s="1">
        <v>0</v>
      </c>
      <c r="R4484">
        <v>3.89</v>
      </c>
      <c r="S4484">
        <v>7.01</v>
      </c>
      <c r="T4484">
        <f t="shared" si="70"/>
        <v>11.67</v>
      </c>
    </row>
    <row r="4485" spans="1:20" x14ac:dyDescent="0.25">
      <c r="A4485">
        <v>4484</v>
      </c>
      <c r="B4485">
        <v>87239</v>
      </c>
      <c r="C4485" t="s">
        <v>911</v>
      </c>
      <c r="D4485" t="s">
        <v>20</v>
      </c>
      <c r="E4485" t="s">
        <v>187</v>
      </c>
      <c r="F4485" t="s">
        <v>31</v>
      </c>
      <c r="G4485" t="s">
        <v>41</v>
      </c>
      <c r="H4485" t="s">
        <v>188</v>
      </c>
      <c r="I4485" t="s">
        <v>28</v>
      </c>
      <c r="J4485" t="s">
        <v>36</v>
      </c>
      <c r="K4485" t="s">
        <v>68</v>
      </c>
      <c r="L4485" t="s">
        <v>746</v>
      </c>
      <c r="M4485" t="s">
        <v>35</v>
      </c>
      <c r="N4485" s="2">
        <v>41593</v>
      </c>
      <c r="O4485" s="2">
        <v>41594</v>
      </c>
      <c r="P4485">
        <v>6</v>
      </c>
      <c r="Q4485" s="1">
        <v>0.01</v>
      </c>
      <c r="R4485">
        <v>88.84</v>
      </c>
      <c r="S4485">
        <v>20.79</v>
      </c>
      <c r="T4485">
        <f t="shared" si="70"/>
        <v>533.04</v>
      </c>
    </row>
    <row r="4486" spans="1:20" x14ac:dyDescent="0.25">
      <c r="A4486">
        <v>4485</v>
      </c>
      <c r="B4486">
        <v>87239</v>
      </c>
      <c r="C4486" t="s">
        <v>911</v>
      </c>
      <c r="D4486" t="s">
        <v>20</v>
      </c>
      <c r="E4486" t="s">
        <v>21</v>
      </c>
      <c r="F4486" t="s">
        <v>31</v>
      </c>
      <c r="G4486" t="s">
        <v>41</v>
      </c>
      <c r="H4486" t="s">
        <v>203</v>
      </c>
      <c r="I4486" t="s">
        <v>28</v>
      </c>
      <c r="J4486" t="s">
        <v>36</v>
      </c>
      <c r="K4486" t="s">
        <v>213</v>
      </c>
      <c r="L4486" t="s">
        <v>192</v>
      </c>
      <c r="M4486" t="s">
        <v>35</v>
      </c>
      <c r="N4486" s="2">
        <v>41593</v>
      </c>
      <c r="O4486" s="2">
        <v>41594</v>
      </c>
      <c r="P4486">
        <v>9</v>
      </c>
      <c r="Q4486" s="1">
        <v>0.02</v>
      </c>
      <c r="R4486">
        <v>115.99</v>
      </c>
      <c r="S4486">
        <v>5.99</v>
      </c>
      <c r="T4486">
        <f t="shared" si="70"/>
        <v>1043.9099999999999</v>
      </c>
    </row>
    <row r="4487" spans="1:20" x14ac:dyDescent="0.25">
      <c r="A4487">
        <v>4486</v>
      </c>
      <c r="B4487">
        <v>91296</v>
      </c>
      <c r="C4487" t="s">
        <v>636</v>
      </c>
      <c r="D4487" t="s">
        <v>20</v>
      </c>
      <c r="E4487" t="s">
        <v>21</v>
      </c>
      <c r="F4487" t="s">
        <v>22</v>
      </c>
      <c r="G4487" t="s">
        <v>93</v>
      </c>
      <c r="H4487" t="s">
        <v>33</v>
      </c>
      <c r="I4487" t="s">
        <v>28</v>
      </c>
      <c r="J4487" t="s">
        <v>36</v>
      </c>
      <c r="K4487" t="s">
        <v>1447</v>
      </c>
      <c r="L4487" t="s">
        <v>192</v>
      </c>
      <c r="M4487" t="s">
        <v>182</v>
      </c>
      <c r="N4487" s="2">
        <v>40201</v>
      </c>
      <c r="O4487" s="2">
        <v>40203</v>
      </c>
      <c r="P4487">
        <v>5</v>
      </c>
      <c r="Q4487" s="1">
        <v>0.01</v>
      </c>
      <c r="R4487">
        <v>73.98</v>
      </c>
      <c r="S4487">
        <v>12.14</v>
      </c>
      <c r="T4487">
        <f t="shared" si="70"/>
        <v>369.90000000000003</v>
      </c>
    </row>
    <row r="4488" spans="1:20" x14ac:dyDescent="0.25">
      <c r="A4488">
        <v>4487</v>
      </c>
      <c r="B4488">
        <v>89798</v>
      </c>
      <c r="C4488" t="s">
        <v>637</v>
      </c>
      <c r="D4488" t="s">
        <v>20</v>
      </c>
      <c r="E4488" t="s">
        <v>39</v>
      </c>
      <c r="F4488" t="s">
        <v>40</v>
      </c>
      <c r="G4488" t="s">
        <v>32</v>
      </c>
      <c r="H4488" t="s">
        <v>54</v>
      </c>
      <c r="I4488" t="s">
        <v>28</v>
      </c>
      <c r="J4488" t="s">
        <v>36</v>
      </c>
      <c r="K4488" t="s">
        <v>55</v>
      </c>
      <c r="L4488" t="s">
        <v>192</v>
      </c>
      <c r="M4488" t="s">
        <v>75</v>
      </c>
      <c r="N4488" s="2">
        <v>41056</v>
      </c>
      <c r="O4488" s="2">
        <v>41058</v>
      </c>
      <c r="P4488">
        <v>8</v>
      </c>
      <c r="Q4488" s="1">
        <v>0</v>
      </c>
      <c r="R4488">
        <v>9.7100000000000009</v>
      </c>
      <c r="S4488">
        <v>9.4499999999999993</v>
      </c>
      <c r="T4488">
        <f t="shared" si="70"/>
        <v>77.680000000000007</v>
      </c>
    </row>
    <row r="4489" spans="1:20" x14ac:dyDescent="0.25">
      <c r="A4489">
        <v>4488</v>
      </c>
      <c r="B4489">
        <v>89113</v>
      </c>
      <c r="C4489" t="s">
        <v>1279</v>
      </c>
      <c r="D4489" t="s">
        <v>20</v>
      </c>
      <c r="E4489" t="s">
        <v>39</v>
      </c>
      <c r="F4489" t="s">
        <v>31</v>
      </c>
      <c r="G4489" t="s">
        <v>32</v>
      </c>
      <c r="H4489" t="s">
        <v>49</v>
      </c>
      <c r="I4489" t="s">
        <v>28</v>
      </c>
      <c r="J4489" t="s">
        <v>36</v>
      </c>
      <c r="K4489" t="s">
        <v>105</v>
      </c>
      <c r="L4489" t="s">
        <v>192</v>
      </c>
      <c r="M4489" t="s">
        <v>143</v>
      </c>
      <c r="N4489" s="2">
        <v>40792</v>
      </c>
      <c r="O4489" s="2">
        <v>40794</v>
      </c>
      <c r="P4489">
        <v>9</v>
      </c>
      <c r="Q4489" s="1">
        <v>0.05</v>
      </c>
      <c r="R4489">
        <v>5.18</v>
      </c>
      <c r="S4489">
        <v>5.74</v>
      </c>
      <c r="T4489">
        <f t="shared" si="70"/>
        <v>46.62</v>
      </c>
    </row>
    <row r="4490" spans="1:20" x14ac:dyDescent="0.25">
      <c r="A4490">
        <v>4489</v>
      </c>
      <c r="B4490">
        <v>90014</v>
      </c>
      <c r="C4490" t="s">
        <v>1233</v>
      </c>
      <c r="D4490" t="s">
        <v>578</v>
      </c>
      <c r="E4490" t="s">
        <v>187</v>
      </c>
      <c r="F4490" t="s">
        <v>31</v>
      </c>
      <c r="G4490" t="s">
        <v>32</v>
      </c>
      <c r="H4490" t="s">
        <v>225</v>
      </c>
      <c r="I4490" t="s">
        <v>28</v>
      </c>
      <c r="J4490" t="s">
        <v>36</v>
      </c>
      <c r="K4490" t="s">
        <v>189</v>
      </c>
      <c r="L4490" t="s">
        <v>330</v>
      </c>
      <c r="M4490" t="s">
        <v>121</v>
      </c>
      <c r="N4490" s="2">
        <v>40740</v>
      </c>
      <c r="O4490" s="2">
        <v>40742</v>
      </c>
      <c r="P4490">
        <v>14</v>
      </c>
      <c r="Q4490" s="1">
        <v>0.08</v>
      </c>
      <c r="R4490">
        <v>124.49</v>
      </c>
      <c r="S4490">
        <v>51.94</v>
      </c>
      <c r="T4490">
        <f t="shared" si="70"/>
        <v>1742.86</v>
      </c>
    </row>
    <row r="4491" spans="1:20" x14ac:dyDescent="0.25">
      <c r="A4491">
        <v>4490</v>
      </c>
      <c r="B4491">
        <v>85986</v>
      </c>
      <c r="C4491" t="s">
        <v>853</v>
      </c>
      <c r="D4491" t="s">
        <v>20</v>
      </c>
      <c r="E4491" t="s">
        <v>39</v>
      </c>
      <c r="F4491" t="s">
        <v>22</v>
      </c>
      <c r="G4491" t="s">
        <v>41</v>
      </c>
      <c r="H4491" t="s">
        <v>61</v>
      </c>
      <c r="I4491" t="s">
        <v>28</v>
      </c>
      <c r="J4491" t="s">
        <v>36</v>
      </c>
      <c r="K4491" t="s">
        <v>228</v>
      </c>
      <c r="L4491" t="s">
        <v>192</v>
      </c>
      <c r="M4491" t="s">
        <v>123</v>
      </c>
      <c r="N4491" s="2">
        <v>41352</v>
      </c>
      <c r="O4491" s="2">
        <v>41353</v>
      </c>
      <c r="P4491">
        <v>12</v>
      </c>
      <c r="Q4491" s="1">
        <v>0.04</v>
      </c>
      <c r="R4491">
        <v>3.69</v>
      </c>
      <c r="S4491">
        <v>2.5</v>
      </c>
      <c r="T4491">
        <f t="shared" si="70"/>
        <v>44.28</v>
      </c>
    </row>
    <row r="4492" spans="1:20" x14ac:dyDescent="0.25">
      <c r="A4492">
        <v>4491</v>
      </c>
      <c r="B4492">
        <v>89095</v>
      </c>
      <c r="C4492" t="s">
        <v>801</v>
      </c>
      <c r="D4492" t="s">
        <v>20</v>
      </c>
      <c r="E4492" t="s">
        <v>39</v>
      </c>
      <c r="F4492" t="s">
        <v>40</v>
      </c>
      <c r="G4492" t="s">
        <v>32</v>
      </c>
      <c r="H4492" t="s">
        <v>42</v>
      </c>
      <c r="I4492" t="s">
        <v>28</v>
      </c>
      <c r="J4492" t="s">
        <v>36</v>
      </c>
      <c r="K4492" t="s">
        <v>68</v>
      </c>
      <c r="L4492" t="s">
        <v>192</v>
      </c>
      <c r="M4492" t="s">
        <v>370</v>
      </c>
      <c r="N4492" s="2">
        <v>40339</v>
      </c>
      <c r="O4492" s="2">
        <v>40340</v>
      </c>
      <c r="P4492">
        <v>5</v>
      </c>
      <c r="Q4492" s="1">
        <v>0.05</v>
      </c>
      <c r="R4492">
        <v>8.85</v>
      </c>
      <c r="S4492">
        <v>5.6</v>
      </c>
      <c r="T4492">
        <f t="shared" si="70"/>
        <v>44.25</v>
      </c>
    </row>
    <row r="4493" spans="1:20" x14ac:dyDescent="0.25">
      <c r="A4493">
        <v>4492</v>
      </c>
      <c r="B4493">
        <v>86722</v>
      </c>
      <c r="C4493" t="s">
        <v>2178</v>
      </c>
      <c r="D4493" t="s">
        <v>20</v>
      </c>
      <c r="E4493" t="s">
        <v>21</v>
      </c>
      <c r="F4493" t="s">
        <v>22</v>
      </c>
      <c r="G4493" t="s">
        <v>48</v>
      </c>
      <c r="H4493" t="s">
        <v>33</v>
      </c>
      <c r="I4493" t="s">
        <v>28</v>
      </c>
      <c r="J4493" t="s">
        <v>36</v>
      </c>
      <c r="K4493" t="s">
        <v>34</v>
      </c>
      <c r="L4493" t="s">
        <v>26</v>
      </c>
      <c r="M4493" t="s">
        <v>326</v>
      </c>
      <c r="N4493" s="2">
        <v>40292</v>
      </c>
      <c r="O4493" s="2">
        <v>40294</v>
      </c>
      <c r="P4493">
        <v>10</v>
      </c>
      <c r="Q4493" s="1">
        <v>0.03</v>
      </c>
      <c r="R4493">
        <v>35.409999999999997</v>
      </c>
      <c r="S4493">
        <v>1.99</v>
      </c>
      <c r="T4493">
        <f t="shared" si="70"/>
        <v>354.09999999999997</v>
      </c>
    </row>
    <row r="4494" spans="1:20" x14ac:dyDescent="0.25">
      <c r="A4494">
        <v>4493</v>
      </c>
      <c r="B4494">
        <v>86722</v>
      </c>
      <c r="C4494" t="s">
        <v>2178</v>
      </c>
      <c r="D4494" t="s">
        <v>20</v>
      </c>
      <c r="E4494" t="s">
        <v>39</v>
      </c>
      <c r="F4494" t="s">
        <v>22</v>
      </c>
      <c r="G4494" t="s">
        <v>48</v>
      </c>
      <c r="H4494" t="s">
        <v>78</v>
      </c>
      <c r="I4494" t="s">
        <v>28</v>
      </c>
      <c r="J4494" t="s">
        <v>36</v>
      </c>
      <c r="K4494" t="s">
        <v>248</v>
      </c>
      <c r="L4494" t="s">
        <v>192</v>
      </c>
      <c r="M4494" t="s">
        <v>123</v>
      </c>
      <c r="N4494" s="2">
        <v>40292</v>
      </c>
      <c r="O4494" s="2">
        <v>40301</v>
      </c>
      <c r="P4494">
        <v>11</v>
      </c>
      <c r="Q4494" s="1">
        <v>0</v>
      </c>
      <c r="R4494">
        <v>142.86000000000001</v>
      </c>
      <c r="S4494">
        <v>19.989999999999998</v>
      </c>
      <c r="T4494">
        <f t="shared" si="70"/>
        <v>1571.46</v>
      </c>
    </row>
    <row r="4495" spans="1:20" x14ac:dyDescent="0.25">
      <c r="A4495">
        <v>4494</v>
      </c>
      <c r="B4495">
        <v>87108</v>
      </c>
      <c r="C4495" t="s">
        <v>1238</v>
      </c>
      <c r="D4495" t="s">
        <v>20</v>
      </c>
      <c r="E4495" t="s">
        <v>187</v>
      </c>
      <c r="F4495" t="s">
        <v>47</v>
      </c>
      <c r="G4495" t="s">
        <v>93</v>
      </c>
      <c r="H4495" t="s">
        <v>219</v>
      </c>
      <c r="I4495" t="s">
        <v>28</v>
      </c>
      <c r="J4495" t="s">
        <v>36</v>
      </c>
      <c r="K4495" t="s">
        <v>158</v>
      </c>
      <c r="L4495" t="s">
        <v>26</v>
      </c>
      <c r="M4495" t="s">
        <v>167</v>
      </c>
      <c r="N4495" s="2">
        <v>40991</v>
      </c>
      <c r="O4495" s="2">
        <v>40992</v>
      </c>
      <c r="P4495">
        <v>2</v>
      </c>
      <c r="Q4495" s="1">
        <v>0.04</v>
      </c>
      <c r="R4495">
        <v>22.72</v>
      </c>
      <c r="S4495">
        <v>8.99</v>
      </c>
      <c r="T4495">
        <f t="shared" si="70"/>
        <v>45.44</v>
      </c>
    </row>
    <row r="4496" spans="1:20" x14ac:dyDescent="0.25">
      <c r="A4496">
        <v>4495</v>
      </c>
      <c r="B4496">
        <v>90085</v>
      </c>
      <c r="C4496" t="s">
        <v>1632</v>
      </c>
      <c r="D4496" t="s">
        <v>20</v>
      </c>
      <c r="E4496" t="s">
        <v>39</v>
      </c>
      <c r="F4496" t="s">
        <v>40</v>
      </c>
      <c r="G4496" t="s">
        <v>32</v>
      </c>
      <c r="H4496" t="s">
        <v>89</v>
      </c>
      <c r="I4496" t="s">
        <v>28</v>
      </c>
      <c r="J4496" t="s">
        <v>36</v>
      </c>
      <c r="K4496" t="s">
        <v>145</v>
      </c>
      <c r="L4496" t="s">
        <v>44</v>
      </c>
      <c r="M4496" t="s">
        <v>99</v>
      </c>
      <c r="N4496" s="2">
        <v>41141</v>
      </c>
      <c r="O4496" s="2">
        <v>41143</v>
      </c>
      <c r="P4496">
        <v>18</v>
      </c>
      <c r="Q4496" s="1">
        <v>0.08</v>
      </c>
      <c r="R4496">
        <v>7.08</v>
      </c>
      <c r="S4496">
        <v>2.35</v>
      </c>
      <c r="T4496">
        <f t="shared" si="70"/>
        <v>127.44</v>
      </c>
    </row>
    <row r="4497" spans="1:20" x14ac:dyDescent="0.25">
      <c r="A4497">
        <v>4496</v>
      </c>
      <c r="B4497">
        <v>90409</v>
      </c>
      <c r="C4497" t="s">
        <v>1275</v>
      </c>
      <c r="D4497" t="s">
        <v>20</v>
      </c>
      <c r="E4497" t="s">
        <v>39</v>
      </c>
      <c r="F4497" t="s">
        <v>22</v>
      </c>
      <c r="G4497" t="s">
        <v>41</v>
      </c>
      <c r="H4497" t="s">
        <v>94</v>
      </c>
      <c r="I4497" t="s">
        <v>28</v>
      </c>
      <c r="J4497" t="s">
        <v>36</v>
      </c>
      <c r="K4497" t="s">
        <v>274</v>
      </c>
      <c r="L4497" t="s">
        <v>44</v>
      </c>
      <c r="M4497" t="s">
        <v>294</v>
      </c>
      <c r="N4497" s="2">
        <v>40689</v>
      </c>
      <c r="O4497" s="2">
        <v>40691</v>
      </c>
      <c r="P4497">
        <v>16</v>
      </c>
      <c r="Q4497" s="1">
        <v>0.03</v>
      </c>
      <c r="R4497">
        <v>5.18</v>
      </c>
      <c r="S4497">
        <v>2.04</v>
      </c>
      <c r="T4497">
        <f t="shared" si="70"/>
        <v>82.88</v>
      </c>
    </row>
    <row r="4498" spans="1:20" x14ac:dyDescent="0.25">
      <c r="A4498">
        <v>4497</v>
      </c>
      <c r="B4498">
        <v>88018</v>
      </c>
      <c r="C4498" t="s">
        <v>1127</v>
      </c>
      <c r="D4498" t="s">
        <v>20</v>
      </c>
      <c r="E4498" t="s">
        <v>39</v>
      </c>
      <c r="F4498" t="s">
        <v>40</v>
      </c>
      <c r="G4498" t="s">
        <v>48</v>
      </c>
      <c r="H4498" t="s">
        <v>42</v>
      </c>
      <c r="I4498" t="s">
        <v>28</v>
      </c>
      <c r="J4498" t="s">
        <v>36</v>
      </c>
      <c r="K4498" t="s">
        <v>274</v>
      </c>
      <c r="L4498" t="s">
        <v>192</v>
      </c>
      <c r="M4498" t="s">
        <v>59</v>
      </c>
      <c r="N4498" s="2">
        <v>40835</v>
      </c>
      <c r="O4498" s="2">
        <v>40842</v>
      </c>
      <c r="P4498">
        <v>15</v>
      </c>
      <c r="Q4498" s="1">
        <v>0.05</v>
      </c>
      <c r="R4498">
        <v>48.91</v>
      </c>
      <c r="S4498">
        <v>5.81</v>
      </c>
      <c r="T4498">
        <f t="shared" si="70"/>
        <v>733.65</v>
      </c>
    </row>
    <row r="4499" spans="1:20" x14ac:dyDescent="0.25">
      <c r="A4499">
        <v>4498</v>
      </c>
      <c r="B4499">
        <v>90687</v>
      </c>
      <c r="C4499" t="s">
        <v>1633</v>
      </c>
      <c r="D4499" t="s">
        <v>20</v>
      </c>
      <c r="E4499" t="s">
        <v>39</v>
      </c>
      <c r="F4499" t="s">
        <v>40</v>
      </c>
      <c r="G4499" t="s">
        <v>48</v>
      </c>
      <c r="H4499" t="s">
        <v>94</v>
      </c>
      <c r="I4499" t="s">
        <v>28</v>
      </c>
      <c r="J4499" t="s">
        <v>36</v>
      </c>
      <c r="K4499" t="s">
        <v>221</v>
      </c>
      <c r="L4499" t="s">
        <v>192</v>
      </c>
      <c r="M4499" t="s">
        <v>99</v>
      </c>
      <c r="N4499" s="2">
        <v>41220</v>
      </c>
      <c r="O4499" s="2">
        <v>41224</v>
      </c>
      <c r="P4499">
        <v>8</v>
      </c>
      <c r="Q4499" s="1">
        <v>0.05</v>
      </c>
      <c r="R4499">
        <v>16.739999999999998</v>
      </c>
      <c r="S4499">
        <v>5.08</v>
      </c>
      <c r="T4499">
        <f t="shared" si="70"/>
        <v>133.91999999999999</v>
      </c>
    </row>
    <row r="4500" spans="1:20" x14ac:dyDescent="0.25">
      <c r="A4500">
        <v>4499</v>
      </c>
      <c r="B4500">
        <v>87053</v>
      </c>
      <c r="C4500" t="s">
        <v>1808</v>
      </c>
      <c r="D4500" t="s">
        <v>578</v>
      </c>
      <c r="E4500" t="s">
        <v>187</v>
      </c>
      <c r="F4500" t="s">
        <v>31</v>
      </c>
      <c r="G4500" t="s">
        <v>48</v>
      </c>
      <c r="H4500" t="s">
        <v>219</v>
      </c>
      <c r="I4500" t="s">
        <v>28</v>
      </c>
      <c r="J4500" t="s">
        <v>36</v>
      </c>
      <c r="K4500" t="s">
        <v>145</v>
      </c>
      <c r="L4500" t="s">
        <v>330</v>
      </c>
      <c r="M4500" t="s">
        <v>121</v>
      </c>
      <c r="N4500" s="2">
        <v>41481</v>
      </c>
      <c r="O4500" s="2">
        <v>41483</v>
      </c>
      <c r="P4500">
        <v>11</v>
      </c>
      <c r="Q4500" s="1">
        <v>0.01</v>
      </c>
      <c r="R4500">
        <v>100.98</v>
      </c>
      <c r="S4500">
        <v>57.38</v>
      </c>
      <c r="T4500">
        <f t="shared" si="70"/>
        <v>1110.78</v>
      </c>
    </row>
    <row r="4501" spans="1:20" x14ac:dyDescent="0.25">
      <c r="A4501">
        <v>4500</v>
      </c>
      <c r="B4501">
        <v>87042</v>
      </c>
      <c r="C4501" t="s">
        <v>1808</v>
      </c>
      <c r="D4501" t="s">
        <v>20</v>
      </c>
      <c r="E4501" t="s">
        <v>39</v>
      </c>
      <c r="F4501" t="s">
        <v>31</v>
      </c>
      <c r="G4501" t="s">
        <v>48</v>
      </c>
      <c r="H4501" t="s">
        <v>94</v>
      </c>
      <c r="I4501" t="s">
        <v>28</v>
      </c>
      <c r="J4501" t="s">
        <v>36</v>
      </c>
      <c r="K4501" t="s">
        <v>136</v>
      </c>
      <c r="L4501" t="s">
        <v>44</v>
      </c>
      <c r="M4501" t="s">
        <v>63</v>
      </c>
      <c r="N4501" s="2">
        <v>40385</v>
      </c>
      <c r="O4501" s="2">
        <v>40387</v>
      </c>
      <c r="P4501">
        <v>4</v>
      </c>
      <c r="Q4501" s="1">
        <v>0.01</v>
      </c>
      <c r="R4501">
        <v>10.14</v>
      </c>
      <c r="S4501">
        <v>2.27</v>
      </c>
      <c r="T4501">
        <f t="shared" si="70"/>
        <v>40.56</v>
      </c>
    </row>
    <row r="4502" spans="1:20" x14ac:dyDescent="0.25">
      <c r="A4502">
        <v>4501</v>
      </c>
      <c r="B4502">
        <v>89262</v>
      </c>
      <c r="C4502" t="s">
        <v>443</v>
      </c>
      <c r="D4502" t="s">
        <v>38</v>
      </c>
      <c r="E4502" t="s">
        <v>21</v>
      </c>
      <c r="F4502" t="s">
        <v>22</v>
      </c>
      <c r="G4502" t="s">
        <v>41</v>
      </c>
      <c r="H4502" t="s">
        <v>203</v>
      </c>
      <c r="I4502" t="s">
        <v>28</v>
      </c>
      <c r="J4502" t="s">
        <v>36</v>
      </c>
      <c r="K4502" t="s">
        <v>1447</v>
      </c>
      <c r="L4502" t="s">
        <v>192</v>
      </c>
      <c r="M4502" t="s">
        <v>182</v>
      </c>
      <c r="N4502" s="2">
        <v>40935</v>
      </c>
      <c r="O4502" s="2">
        <v>40936</v>
      </c>
      <c r="P4502">
        <v>13</v>
      </c>
      <c r="Q4502" s="1">
        <v>0.01</v>
      </c>
      <c r="R4502">
        <v>34.979999999999997</v>
      </c>
      <c r="S4502">
        <v>7.53</v>
      </c>
      <c r="T4502">
        <f t="shared" si="70"/>
        <v>454.73999999999995</v>
      </c>
    </row>
    <row r="4503" spans="1:20" x14ac:dyDescent="0.25">
      <c r="A4503">
        <v>4502</v>
      </c>
      <c r="B4503">
        <v>89262</v>
      </c>
      <c r="C4503" t="s">
        <v>443</v>
      </c>
      <c r="D4503" t="s">
        <v>20</v>
      </c>
      <c r="E4503" t="s">
        <v>39</v>
      </c>
      <c r="F4503" t="s">
        <v>22</v>
      </c>
      <c r="G4503" t="s">
        <v>41</v>
      </c>
      <c r="H4503" t="s">
        <v>54</v>
      </c>
      <c r="I4503" t="s">
        <v>28</v>
      </c>
      <c r="J4503" t="s">
        <v>36</v>
      </c>
      <c r="K4503" t="s">
        <v>101</v>
      </c>
      <c r="L4503" t="s">
        <v>44</v>
      </c>
      <c r="M4503" t="s">
        <v>227</v>
      </c>
      <c r="N4503" s="2">
        <v>40935</v>
      </c>
      <c r="O4503" s="2">
        <v>40936</v>
      </c>
      <c r="P4503">
        <v>10</v>
      </c>
      <c r="Q4503" s="1">
        <v>0</v>
      </c>
      <c r="R4503">
        <v>37.94</v>
      </c>
      <c r="S4503">
        <v>5.08</v>
      </c>
      <c r="T4503">
        <f t="shared" si="70"/>
        <v>379.4</v>
      </c>
    </row>
    <row r="4504" spans="1:20" x14ac:dyDescent="0.25">
      <c r="A4504">
        <v>4503</v>
      </c>
      <c r="B4504">
        <v>89262</v>
      </c>
      <c r="C4504" t="s">
        <v>443</v>
      </c>
      <c r="D4504" t="s">
        <v>20</v>
      </c>
      <c r="E4504" t="s">
        <v>39</v>
      </c>
      <c r="F4504" t="s">
        <v>22</v>
      </c>
      <c r="G4504" t="s">
        <v>41</v>
      </c>
      <c r="H4504" t="s">
        <v>49</v>
      </c>
      <c r="I4504" t="s">
        <v>28</v>
      </c>
      <c r="J4504" t="s">
        <v>36</v>
      </c>
      <c r="K4504" t="s">
        <v>181</v>
      </c>
      <c r="L4504" t="s">
        <v>192</v>
      </c>
      <c r="M4504" t="s">
        <v>199</v>
      </c>
      <c r="N4504" s="2">
        <v>40935</v>
      </c>
      <c r="O4504" s="2">
        <v>40937</v>
      </c>
      <c r="P4504">
        <v>5</v>
      </c>
      <c r="Q4504" s="1">
        <v>0.03</v>
      </c>
      <c r="R4504">
        <v>6.48</v>
      </c>
      <c r="S4504">
        <v>5.87</v>
      </c>
      <c r="T4504">
        <f t="shared" si="70"/>
        <v>32.400000000000006</v>
      </c>
    </row>
    <row r="4505" spans="1:20" x14ac:dyDescent="0.25">
      <c r="A4505">
        <v>4504</v>
      </c>
      <c r="B4505">
        <v>89262</v>
      </c>
      <c r="C4505" t="s">
        <v>443</v>
      </c>
      <c r="D4505" t="s">
        <v>20</v>
      </c>
      <c r="E4505" t="s">
        <v>21</v>
      </c>
      <c r="F4505" t="s">
        <v>22</v>
      </c>
      <c r="G4505" t="s">
        <v>41</v>
      </c>
      <c r="H4505" t="s">
        <v>33</v>
      </c>
      <c r="I4505" t="s">
        <v>28</v>
      </c>
      <c r="J4505" t="s">
        <v>36</v>
      </c>
      <c r="K4505" t="s">
        <v>201</v>
      </c>
      <c r="L4505" t="s">
        <v>192</v>
      </c>
      <c r="M4505" t="s">
        <v>173</v>
      </c>
      <c r="N4505" s="2">
        <v>40935</v>
      </c>
      <c r="O4505" s="2">
        <v>40936</v>
      </c>
      <c r="P4505">
        <v>10</v>
      </c>
      <c r="Q4505" s="1">
        <v>0.04</v>
      </c>
      <c r="R4505">
        <v>200.99</v>
      </c>
      <c r="S4505">
        <v>4.2</v>
      </c>
      <c r="T4505">
        <f t="shared" si="70"/>
        <v>2009.9</v>
      </c>
    </row>
    <row r="4506" spans="1:20" x14ac:dyDescent="0.25">
      <c r="A4506">
        <v>4505</v>
      </c>
      <c r="B4506">
        <v>88430</v>
      </c>
      <c r="C4506" t="s">
        <v>2264</v>
      </c>
      <c r="D4506" t="s">
        <v>578</v>
      </c>
      <c r="E4506" t="s">
        <v>187</v>
      </c>
      <c r="F4506" t="s">
        <v>40</v>
      </c>
      <c r="G4506" t="s">
        <v>48</v>
      </c>
      <c r="H4506" t="s">
        <v>225</v>
      </c>
      <c r="I4506" t="s">
        <v>28</v>
      </c>
      <c r="J4506" t="s">
        <v>36</v>
      </c>
      <c r="K4506" t="s">
        <v>158</v>
      </c>
      <c r="L4506" t="s">
        <v>330</v>
      </c>
      <c r="M4506" t="s">
        <v>469</v>
      </c>
      <c r="N4506" s="2">
        <v>40569</v>
      </c>
      <c r="O4506" s="2">
        <v>40576</v>
      </c>
      <c r="P4506">
        <v>2</v>
      </c>
      <c r="Q4506" s="1">
        <v>0.04</v>
      </c>
      <c r="R4506">
        <v>58.14</v>
      </c>
      <c r="S4506">
        <v>36.61</v>
      </c>
      <c r="T4506">
        <f t="shared" si="70"/>
        <v>116.28</v>
      </c>
    </row>
    <row r="4507" spans="1:20" x14ac:dyDescent="0.25">
      <c r="A4507">
        <v>4506</v>
      </c>
      <c r="B4507">
        <v>88494</v>
      </c>
      <c r="C4507" t="s">
        <v>2137</v>
      </c>
      <c r="D4507" t="s">
        <v>38</v>
      </c>
      <c r="E4507" t="s">
        <v>39</v>
      </c>
      <c r="F4507" t="s">
        <v>31</v>
      </c>
      <c r="G4507" t="s">
        <v>48</v>
      </c>
      <c r="H4507" t="s">
        <v>94</v>
      </c>
      <c r="I4507" t="s">
        <v>28</v>
      </c>
      <c r="J4507" t="s">
        <v>36</v>
      </c>
      <c r="K4507" t="s">
        <v>221</v>
      </c>
      <c r="L4507" t="s">
        <v>192</v>
      </c>
      <c r="M4507" t="s">
        <v>146</v>
      </c>
      <c r="N4507" s="2">
        <v>40997</v>
      </c>
      <c r="O4507" s="2">
        <v>41002</v>
      </c>
      <c r="P4507">
        <v>2</v>
      </c>
      <c r="Q4507" s="1">
        <v>7.0000000000000007E-2</v>
      </c>
      <c r="R4507">
        <v>420.98</v>
      </c>
      <c r="S4507">
        <v>19.989999999999998</v>
      </c>
      <c r="T4507">
        <f t="shared" si="70"/>
        <v>841.96</v>
      </c>
    </row>
    <row r="4508" spans="1:20" x14ac:dyDescent="0.25">
      <c r="A4508">
        <v>4507</v>
      </c>
      <c r="B4508">
        <v>88494</v>
      </c>
      <c r="C4508" t="s">
        <v>2137</v>
      </c>
      <c r="D4508" t="s">
        <v>20</v>
      </c>
      <c r="E4508" t="s">
        <v>187</v>
      </c>
      <c r="F4508" t="s">
        <v>31</v>
      </c>
      <c r="G4508" t="s">
        <v>48</v>
      </c>
      <c r="H4508" t="s">
        <v>225</v>
      </c>
      <c r="I4508" t="s">
        <v>28</v>
      </c>
      <c r="J4508" t="s">
        <v>36</v>
      </c>
      <c r="K4508" t="s">
        <v>145</v>
      </c>
      <c r="L4508" t="s">
        <v>192</v>
      </c>
      <c r="M4508" t="s">
        <v>146</v>
      </c>
      <c r="N4508" s="2">
        <v>40997</v>
      </c>
      <c r="O4508" s="2">
        <v>40997</v>
      </c>
      <c r="P4508">
        <v>12</v>
      </c>
      <c r="Q4508" s="1">
        <v>0.09</v>
      </c>
      <c r="R4508">
        <v>29.18</v>
      </c>
      <c r="S4508">
        <v>8.5500000000000007</v>
      </c>
      <c r="T4508">
        <f t="shared" si="70"/>
        <v>350.15999999999997</v>
      </c>
    </row>
    <row r="4509" spans="1:20" x14ac:dyDescent="0.25">
      <c r="A4509">
        <v>4508</v>
      </c>
      <c r="B4509">
        <v>90211</v>
      </c>
      <c r="C4509" t="s">
        <v>2047</v>
      </c>
      <c r="D4509" t="s">
        <v>20</v>
      </c>
      <c r="E4509" t="s">
        <v>39</v>
      </c>
      <c r="F4509" t="s">
        <v>40</v>
      </c>
      <c r="G4509" t="s">
        <v>93</v>
      </c>
      <c r="H4509" t="s">
        <v>89</v>
      </c>
      <c r="I4509" t="s">
        <v>28</v>
      </c>
      <c r="J4509" t="s">
        <v>36</v>
      </c>
      <c r="K4509" t="s">
        <v>248</v>
      </c>
      <c r="L4509" t="s">
        <v>192</v>
      </c>
      <c r="M4509" t="s">
        <v>370</v>
      </c>
      <c r="N4509" s="2">
        <v>41260</v>
      </c>
      <c r="O4509" s="2">
        <v>41261</v>
      </c>
      <c r="P4509">
        <v>17</v>
      </c>
      <c r="Q4509" s="1">
        <v>0</v>
      </c>
      <c r="R4509">
        <v>120.33</v>
      </c>
      <c r="S4509">
        <v>19.989999999999998</v>
      </c>
      <c r="T4509">
        <f t="shared" si="70"/>
        <v>2045.61</v>
      </c>
    </row>
    <row r="4510" spans="1:20" x14ac:dyDescent="0.25">
      <c r="A4510">
        <v>4509</v>
      </c>
      <c r="B4510">
        <v>90918</v>
      </c>
      <c r="C4510" t="s">
        <v>1046</v>
      </c>
      <c r="D4510" t="s">
        <v>20</v>
      </c>
      <c r="E4510" t="s">
        <v>21</v>
      </c>
      <c r="F4510" t="s">
        <v>22</v>
      </c>
      <c r="G4510" t="s">
        <v>41</v>
      </c>
      <c r="H4510" t="s">
        <v>33</v>
      </c>
      <c r="I4510" t="s">
        <v>28</v>
      </c>
      <c r="J4510" t="s">
        <v>36</v>
      </c>
      <c r="K4510" t="s">
        <v>201</v>
      </c>
      <c r="L4510" t="s">
        <v>26</v>
      </c>
      <c r="M4510" t="s">
        <v>444</v>
      </c>
      <c r="N4510" s="2">
        <v>40613</v>
      </c>
      <c r="O4510" s="2">
        <v>40615</v>
      </c>
      <c r="P4510">
        <v>9</v>
      </c>
      <c r="Q4510" s="1">
        <v>0.09</v>
      </c>
      <c r="R4510">
        <v>55.99</v>
      </c>
      <c r="S4510">
        <v>2.5</v>
      </c>
      <c r="T4510">
        <f t="shared" si="70"/>
        <v>503.91</v>
      </c>
    </row>
    <row r="4511" spans="1:20" x14ac:dyDescent="0.25">
      <c r="A4511">
        <v>4510</v>
      </c>
      <c r="B4511">
        <v>87321</v>
      </c>
      <c r="C4511" t="s">
        <v>362</v>
      </c>
      <c r="D4511" t="s">
        <v>20</v>
      </c>
      <c r="E4511" t="s">
        <v>39</v>
      </c>
      <c r="F4511" t="s">
        <v>22</v>
      </c>
      <c r="G4511" t="s">
        <v>23</v>
      </c>
      <c r="H4511" t="s">
        <v>49</v>
      </c>
      <c r="I4511" t="s">
        <v>28</v>
      </c>
      <c r="J4511" t="s">
        <v>36</v>
      </c>
      <c r="K4511" t="s">
        <v>228</v>
      </c>
      <c r="L4511" t="s">
        <v>706</v>
      </c>
      <c r="M4511" t="s">
        <v>80</v>
      </c>
      <c r="N4511" s="2">
        <v>41177</v>
      </c>
      <c r="O4511" s="2">
        <v>41178</v>
      </c>
      <c r="P4511">
        <v>18</v>
      </c>
      <c r="Q4511" s="1">
        <v>0.01</v>
      </c>
      <c r="R4511">
        <v>46.89</v>
      </c>
      <c r="S4511">
        <v>5.0999999999999996</v>
      </c>
      <c r="T4511">
        <f t="shared" si="70"/>
        <v>844.02</v>
      </c>
    </row>
    <row r="4512" spans="1:20" x14ac:dyDescent="0.25">
      <c r="A4512">
        <v>4511</v>
      </c>
      <c r="B4512">
        <v>87321</v>
      </c>
      <c r="C4512" t="s">
        <v>362</v>
      </c>
      <c r="D4512" t="s">
        <v>20</v>
      </c>
      <c r="E4512" t="s">
        <v>21</v>
      </c>
      <c r="F4512" t="s">
        <v>22</v>
      </c>
      <c r="G4512" t="s">
        <v>23</v>
      </c>
      <c r="H4512" t="s">
        <v>33</v>
      </c>
      <c r="I4512" t="s">
        <v>28</v>
      </c>
      <c r="J4512" t="s">
        <v>36</v>
      </c>
      <c r="K4512" t="s">
        <v>1138</v>
      </c>
      <c r="L4512" t="s">
        <v>26</v>
      </c>
      <c r="M4512" t="s">
        <v>294</v>
      </c>
      <c r="N4512" s="2">
        <v>41177</v>
      </c>
      <c r="O4512" s="2">
        <v>41179</v>
      </c>
      <c r="P4512">
        <v>1</v>
      </c>
      <c r="Q4512" s="1">
        <v>0.09</v>
      </c>
      <c r="R4512">
        <v>85.99</v>
      </c>
      <c r="S4512">
        <v>1.25</v>
      </c>
      <c r="T4512">
        <f t="shared" si="70"/>
        <v>85.99</v>
      </c>
    </row>
    <row r="4513" spans="1:20" x14ac:dyDescent="0.25">
      <c r="A4513">
        <v>4512</v>
      </c>
      <c r="B4513">
        <v>91306</v>
      </c>
      <c r="C4513" t="s">
        <v>2353</v>
      </c>
      <c r="D4513" t="s">
        <v>578</v>
      </c>
      <c r="E4513" t="s">
        <v>187</v>
      </c>
      <c r="F4513" t="s">
        <v>47</v>
      </c>
      <c r="G4513" t="s">
        <v>93</v>
      </c>
      <c r="H4513" t="s">
        <v>225</v>
      </c>
      <c r="I4513" t="s">
        <v>28</v>
      </c>
      <c r="J4513" t="s">
        <v>36</v>
      </c>
      <c r="K4513" t="s">
        <v>98</v>
      </c>
      <c r="L4513" t="s">
        <v>330</v>
      </c>
      <c r="M4513" t="s">
        <v>167</v>
      </c>
      <c r="N4513" s="2">
        <v>40528</v>
      </c>
      <c r="O4513" s="2">
        <v>40530</v>
      </c>
      <c r="P4513">
        <v>12</v>
      </c>
      <c r="Q4513" s="1">
        <v>0.06</v>
      </c>
      <c r="R4513">
        <v>146.34</v>
      </c>
      <c r="S4513">
        <v>43.75</v>
      </c>
      <c r="T4513">
        <f t="shared" si="70"/>
        <v>1756.08</v>
      </c>
    </row>
    <row r="4514" spans="1:20" x14ac:dyDescent="0.25">
      <c r="A4514">
        <v>4513</v>
      </c>
      <c r="B4514">
        <v>91309</v>
      </c>
      <c r="C4514" t="s">
        <v>1156</v>
      </c>
      <c r="D4514" t="s">
        <v>578</v>
      </c>
      <c r="E4514" t="s">
        <v>187</v>
      </c>
      <c r="F4514" t="s">
        <v>22</v>
      </c>
      <c r="G4514" t="s">
        <v>23</v>
      </c>
      <c r="H4514" t="s">
        <v>188</v>
      </c>
      <c r="I4514" t="s">
        <v>28</v>
      </c>
      <c r="J4514" t="s">
        <v>36</v>
      </c>
      <c r="K4514" t="s">
        <v>68</v>
      </c>
      <c r="L4514" t="s">
        <v>330</v>
      </c>
      <c r="M4514" t="s">
        <v>398</v>
      </c>
      <c r="N4514" s="2">
        <v>40913</v>
      </c>
      <c r="O4514" s="2">
        <v>40914</v>
      </c>
      <c r="P4514">
        <v>1</v>
      </c>
      <c r="Q4514" s="1">
        <v>0.02</v>
      </c>
      <c r="R4514">
        <v>81.94</v>
      </c>
      <c r="S4514">
        <v>55.81</v>
      </c>
      <c r="T4514">
        <f t="shared" si="70"/>
        <v>81.94</v>
      </c>
    </row>
    <row r="4515" spans="1:20" x14ac:dyDescent="0.25">
      <c r="A4515">
        <v>4514</v>
      </c>
      <c r="B4515">
        <v>91309</v>
      </c>
      <c r="C4515" t="s">
        <v>1156</v>
      </c>
      <c r="D4515" t="s">
        <v>38</v>
      </c>
      <c r="E4515" t="s">
        <v>39</v>
      </c>
      <c r="F4515" t="s">
        <v>22</v>
      </c>
      <c r="G4515" t="s">
        <v>23</v>
      </c>
      <c r="H4515" t="s">
        <v>54</v>
      </c>
      <c r="I4515" t="s">
        <v>28</v>
      </c>
      <c r="J4515" t="s">
        <v>36</v>
      </c>
      <c r="K4515" t="s">
        <v>74</v>
      </c>
      <c r="L4515" t="s">
        <v>44</v>
      </c>
      <c r="M4515" t="s">
        <v>199</v>
      </c>
      <c r="N4515" s="2">
        <v>40913</v>
      </c>
      <c r="O4515" s="2">
        <v>40915</v>
      </c>
      <c r="P4515">
        <v>4</v>
      </c>
      <c r="Q4515" s="1">
        <v>0</v>
      </c>
      <c r="R4515">
        <v>37.94</v>
      </c>
      <c r="S4515">
        <v>5.08</v>
      </c>
      <c r="T4515">
        <f t="shared" si="70"/>
        <v>151.76</v>
      </c>
    </row>
    <row r="4516" spans="1:20" x14ac:dyDescent="0.25">
      <c r="A4516">
        <v>4515</v>
      </c>
      <c r="B4516">
        <v>90011</v>
      </c>
      <c r="C4516" t="s">
        <v>2492</v>
      </c>
      <c r="D4516" t="s">
        <v>20</v>
      </c>
      <c r="E4516" t="s">
        <v>187</v>
      </c>
      <c r="F4516" t="s">
        <v>31</v>
      </c>
      <c r="G4516" t="s">
        <v>41</v>
      </c>
      <c r="H4516" t="s">
        <v>188</v>
      </c>
      <c r="I4516" t="s">
        <v>28</v>
      </c>
      <c r="J4516" t="s">
        <v>36</v>
      </c>
      <c r="K4516" t="s">
        <v>98</v>
      </c>
      <c r="L4516" t="s">
        <v>746</v>
      </c>
      <c r="M4516" t="s">
        <v>121</v>
      </c>
      <c r="N4516" s="2">
        <v>40413</v>
      </c>
      <c r="O4516" s="2">
        <v>40415</v>
      </c>
      <c r="P4516">
        <v>11</v>
      </c>
      <c r="Q4516" s="1">
        <v>0.1</v>
      </c>
      <c r="R4516">
        <v>209.37</v>
      </c>
      <c r="S4516">
        <v>69</v>
      </c>
      <c r="T4516">
        <f t="shared" si="70"/>
        <v>2303.0700000000002</v>
      </c>
    </row>
    <row r="4517" spans="1:20" x14ac:dyDescent="0.25">
      <c r="A4517">
        <v>4516</v>
      </c>
      <c r="B4517">
        <v>90011</v>
      </c>
      <c r="C4517" t="s">
        <v>1233</v>
      </c>
      <c r="D4517" t="s">
        <v>20</v>
      </c>
      <c r="E4517" t="s">
        <v>39</v>
      </c>
      <c r="F4517" t="s">
        <v>31</v>
      </c>
      <c r="G4517" t="s">
        <v>41</v>
      </c>
      <c r="H4517" t="s">
        <v>78</v>
      </c>
      <c r="I4517" t="s">
        <v>28</v>
      </c>
      <c r="J4517" t="s">
        <v>36</v>
      </c>
      <c r="K4517" t="s">
        <v>58</v>
      </c>
      <c r="L4517" t="s">
        <v>192</v>
      </c>
      <c r="M4517" t="s">
        <v>35</v>
      </c>
      <c r="N4517" s="2">
        <v>40413</v>
      </c>
      <c r="O4517" s="2">
        <v>40414</v>
      </c>
      <c r="P4517">
        <v>9</v>
      </c>
      <c r="Q4517" s="1">
        <v>7.0000000000000007E-2</v>
      </c>
      <c r="R4517">
        <v>4.9800000000000004</v>
      </c>
      <c r="S4517">
        <v>4.7</v>
      </c>
      <c r="T4517">
        <f t="shared" si="70"/>
        <v>44.820000000000007</v>
      </c>
    </row>
    <row r="4518" spans="1:20" x14ac:dyDescent="0.25">
      <c r="A4518">
        <v>4517</v>
      </c>
      <c r="B4518">
        <v>89385</v>
      </c>
      <c r="C4518" t="s">
        <v>1541</v>
      </c>
      <c r="D4518" t="s">
        <v>20</v>
      </c>
      <c r="E4518" t="s">
        <v>39</v>
      </c>
      <c r="F4518" t="s">
        <v>22</v>
      </c>
      <c r="G4518" t="s">
        <v>32</v>
      </c>
      <c r="H4518" t="s">
        <v>49</v>
      </c>
      <c r="I4518" t="s">
        <v>28</v>
      </c>
      <c r="J4518" t="s">
        <v>36</v>
      </c>
      <c r="K4518" t="s">
        <v>129</v>
      </c>
      <c r="L4518" t="s">
        <v>192</v>
      </c>
      <c r="M4518" t="s">
        <v>27</v>
      </c>
      <c r="N4518" s="2">
        <v>40807</v>
      </c>
      <c r="O4518" s="2">
        <v>40809</v>
      </c>
      <c r="P4518">
        <v>19</v>
      </c>
      <c r="Q4518" s="1">
        <v>0</v>
      </c>
      <c r="R4518">
        <v>6.48</v>
      </c>
      <c r="S4518">
        <v>8.19</v>
      </c>
      <c r="T4518">
        <f t="shared" si="70"/>
        <v>123.12</v>
      </c>
    </row>
    <row r="4519" spans="1:20" x14ac:dyDescent="0.25">
      <c r="A4519">
        <v>4518</v>
      </c>
      <c r="B4519">
        <v>91127</v>
      </c>
      <c r="C4519" t="s">
        <v>2118</v>
      </c>
      <c r="D4519" t="s">
        <v>20</v>
      </c>
      <c r="E4519" t="s">
        <v>39</v>
      </c>
      <c r="F4519" t="s">
        <v>22</v>
      </c>
      <c r="G4519" t="s">
        <v>32</v>
      </c>
      <c r="H4519" t="s">
        <v>89</v>
      </c>
      <c r="I4519" t="s">
        <v>28</v>
      </c>
      <c r="J4519" t="s">
        <v>36</v>
      </c>
      <c r="K4519" t="s">
        <v>136</v>
      </c>
      <c r="L4519" t="s">
        <v>192</v>
      </c>
      <c r="M4519" t="s">
        <v>499</v>
      </c>
      <c r="N4519" s="2">
        <v>40379</v>
      </c>
      <c r="O4519" s="2">
        <v>40381</v>
      </c>
      <c r="P4519">
        <v>2</v>
      </c>
      <c r="Q4519" s="1">
        <v>0.03</v>
      </c>
      <c r="R4519">
        <v>1270.99</v>
      </c>
      <c r="S4519">
        <v>19.989999999999998</v>
      </c>
      <c r="T4519">
        <f t="shared" si="70"/>
        <v>2541.98</v>
      </c>
    </row>
    <row r="4520" spans="1:20" x14ac:dyDescent="0.25">
      <c r="A4520">
        <v>4519</v>
      </c>
      <c r="B4520">
        <v>91127</v>
      </c>
      <c r="C4520" t="s">
        <v>2118</v>
      </c>
      <c r="D4520" t="s">
        <v>578</v>
      </c>
      <c r="E4520" t="s">
        <v>21</v>
      </c>
      <c r="F4520" t="s">
        <v>22</v>
      </c>
      <c r="G4520" t="s">
        <v>32</v>
      </c>
      <c r="H4520" t="s">
        <v>206</v>
      </c>
      <c r="I4520" t="s">
        <v>28</v>
      </c>
      <c r="J4520" t="s">
        <v>36</v>
      </c>
      <c r="K4520" t="s">
        <v>198</v>
      </c>
      <c r="L4520" t="s">
        <v>283</v>
      </c>
      <c r="M4520" t="s">
        <v>232</v>
      </c>
      <c r="N4520" s="2">
        <v>40379</v>
      </c>
      <c r="O4520" s="2">
        <v>40381</v>
      </c>
      <c r="P4520">
        <v>1</v>
      </c>
      <c r="Q4520" s="1">
        <v>7.0000000000000007E-2</v>
      </c>
      <c r="R4520">
        <v>2036.48</v>
      </c>
      <c r="S4520">
        <v>14.7</v>
      </c>
      <c r="T4520">
        <f t="shared" si="70"/>
        <v>2036.48</v>
      </c>
    </row>
    <row r="4521" spans="1:20" x14ac:dyDescent="0.25">
      <c r="A4521">
        <v>4520</v>
      </c>
      <c r="B4521">
        <v>91312</v>
      </c>
      <c r="C4521" t="s">
        <v>768</v>
      </c>
      <c r="D4521" t="s">
        <v>20</v>
      </c>
      <c r="E4521" t="s">
        <v>39</v>
      </c>
      <c r="F4521" t="s">
        <v>22</v>
      </c>
      <c r="G4521" t="s">
        <v>93</v>
      </c>
      <c r="H4521" t="s">
        <v>61</v>
      </c>
      <c r="I4521" t="s">
        <v>28</v>
      </c>
      <c r="J4521" t="s">
        <v>36</v>
      </c>
      <c r="K4521" t="s">
        <v>172</v>
      </c>
      <c r="L4521" t="s">
        <v>192</v>
      </c>
      <c r="M4521" t="s">
        <v>294</v>
      </c>
      <c r="N4521" s="2">
        <v>41261</v>
      </c>
      <c r="O4521" s="2">
        <v>41263</v>
      </c>
      <c r="P4521">
        <v>10</v>
      </c>
      <c r="Q4521" s="1">
        <v>0.1</v>
      </c>
      <c r="R4521">
        <v>48.04</v>
      </c>
      <c r="S4521">
        <v>7.23</v>
      </c>
      <c r="T4521">
        <f t="shared" si="70"/>
        <v>480.4</v>
      </c>
    </row>
    <row r="4522" spans="1:20" x14ac:dyDescent="0.25">
      <c r="A4522">
        <v>4521</v>
      </c>
      <c r="B4522">
        <v>87639</v>
      </c>
      <c r="C4522" t="s">
        <v>451</v>
      </c>
      <c r="D4522" t="s">
        <v>20</v>
      </c>
      <c r="E4522" t="s">
        <v>39</v>
      </c>
      <c r="F4522" t="s">
        <v>31</v>
      </c>
      <c r="G4522" t="s">
        <v>23</v>
      </c>
      <c r="H4522" t="s">
        <v>54</v>
      </c>
      <c r="I4522" t="s">
        <v>28</v>
      </c>
      <c r="J4522" t="s">
        <v>36</v>
      </c>
      <c r="K4522" t="s">
        <v>145</v>
      </c>
      <c r="L4522" t="s">
        <v>706</v>
      </c>
      <c r="M4522" t="s">
        <v>66</v>
      </c>
      <c r="N4522" s="2">
        <v>40846</v>
      </c>
      <c r="O4522" s="2">
        <v>40848</v>
      </c>
      <c r="P4522">
        <v>2</v>
      </c>
      <c r="Q4522" s="1">
        <v>0.03</v>
      </c>
      <c r="R4522">
        <v>14.42</v>
      </c>
      <c r="S4522">
        <v>6.75</v>
      </c>
      <c r="T4522">
        <f t="shared" si="70"/>
        <v>28.84</v>
      </c>
    </row>
    <row r="4523" spans="1:20" x14ac:dyDescent="0.25">
      <c r="A4523">
        <v>4522</v>
      </c>
      <c r="B4523">
        <v>87639</v>
      </c>
      <c r="C4523" t="s">
        <v>451</v>
      </c>
      <c r="D4523" t="s">
        <v>20</v>
      </c>
      <c r="E4523" t="s">
        <v>39</v>
      </c>
      <c r="F4523" t="s">
        <v>31</v>
      </c>
      <c r="G4523" t="s">
        <v>23</v>
      </c>
      <c r="H4523" t="s">
        <v>49</v>
      </c>
      <c r="I4523" t="s">
        <v>28</v>
      </c>
      <c r="J4523" t="s">
        <v>36</v>
      </c>
      <c r="K4523" t="s">
        <v>55</v>
      </c>
      <c r="L4523" t="s">
        <v>192</v>
      </c>
      <c r="M4523" t="s">
        <v>91</v>
      </c>
      <c r="N4523" s="2">
        <v>40846</v>
      </c>
      <c r="O4523" s="2">
        <v>40848</v>
      </c>
      <c r="P4523">
        <v>4</v>
      </c>
      <c r="Q4523" s="1">
        <v>0.04</v>
      </c>
      <c r="R4523">
        <v>420.98</v>
      </c>
      <c r="S4523">
        <v>19.989999999999998</v>
      </c>
      <c r="T4523">
        <f t="shared" si="70"/>
        <v>1683.92</v>
      </c>
    </row>
    <row r="4524" spans="1:20" x14ac:dyDescent="0.25">
      <c r="A4524">
        <v>4523</v>
      </c>
      <c r="B4524">
        <v>86914</v>
      </c>
      <c r="C4524" t="s">
        <v>1597</v>
      </c>
      <c r="D4524" t="s">
        <v>20</v>
      </c>
      <c r="E4524" t="s">
        <v>21</v>
      </c>
      <c r="F4524" t="s">
        <v>22</v>
      </c>
      <c r="G4524" t="s">
        <v>32</v>
      </c>
      <c r="H4524" t="s">
        <v>24</v>
      </c>
      <c r="I4524" t="s">
        <v>28</v>
      </c>
      <c r="J4524" t="s">
        <v>36</v>
      </c>
      <c r="K4524" t="s">
        <v>198</v>
      </c>
      <c r="L4524" t="s">
        <v>26</v>
      </c>
      <c r="M4524" t="s">
        <v>190</v>
      </c>
      <c r="N4524" s="2">
        <v>40358</v>
      </c>
      <c r="O4524" s="2">
        <v>40358</v>
      </c>
      <c r="P4524">
        <v>9</v>
      </c>
      <c r="Q4524" s="1">
        <v>0.04</v>
      </c>
      <c r="R4524">
        <v>35.99</v>
      </c>
      <c r="S4524">
        <v>3.3</v>
      </c>
      <c r="T4524">
        <f t="shared" si="70"/>
        <v>323.91000000000003</v>
      </c>
    </row>
    <row r="4525" spans="1:20" x14ac:dyDescent="0.25">
      <c r="A4525">
        <v>4524</v>
      </c>
      <c r="B4525">
        <v>86934</v>
      </c>
      <c r="C4525" t="s">
        <v>1820</v>
      </c>
      <c r="D4525" t="s">
        <v>20</v>
      </c>
      <c r="E4525" t="s">
        <v>39</v>
      </c>
      <c r="F4525" t="s">
        <v>31</v>
      </c>
      <c r="G4525" t="s">
        <v>93</v>
      </c>
      <c r="H4525" t="s">
        <v>89</v>
      </c>
      <c r="I4525" t="s">
        <v>28</v>
      </c>
      <c r="J4525" t="s">
        <v>36</v>
      </c>
      <c r="K4525" t="s">
        <v>158</v>
      </c>
      <c r="L4525" t="s">
        <v>192</v>
      </c>
      <c r="M4525" t="s">
        <v>139</v>
      </c>
      <c r="N4525" s="2">
        <v>40593</v>
      </c>
      <c r="O4525" s="2">
        <v>40596</v>
      </c>
      <c r="P4525">
        <v>1</v>
      </c>
      <c r="Q4525" s="1">
        <v>0.01</v>
      </c>
      <c r="R4525">
        <v>34.54</v>
      </c>
      <c r="S4525">
        <v>14.72</v>
      </c>
      <c r="T4525">
        <f t="shared" si="70"/>
        <v>34.54</v>
      </c>
    </row>
    <row r="4526" spans="1:20" x14ac:dyDescent="0.25">
      <c r="A4526">
        <v>4525</v>
      </c>
      <c r="B4526">
        <v>87447</v>
      </c>
      <c r="C4526" t="s">
        <v>2080</v>
      </c>
      <c r="D4526" t="s">
        <v>38</v>
      </c>
      <c r="E4526" t="s">
        <v>39</v>
      </c>
      <c r="F4526" t="s">
        <v>47</v>
      </c>
      <c r="G4526" t="s">
        <v>41</v>
      </c>
      <c r="H4526" t="s">
        <v>54</v>
      </c>
      <c r="I4526" t="s">
        <v>28</v>
      </c>
      <c r="J4526" t="s">
        <v>36</v>
      </c>
      <c r="K4526" t="s">
        <v>105</v>
      </c>
      <c r="L4526" t="s">
        <v>192</v>
      </c>
      <c r="M4526" t="s">
        <v>117</v>
      </c>
      <c r="N4526" s="2">
        <v>40878</v>
      </c>
      <c r="O4526" s="2">
        <v>40880</v>
      </c>
      <c r="P4526">
        <v>3</v>
      </c>
      <c r="Q4526" s="1">
        <v>0.08</v>
      </c>
      <c r="R4526">
        <v>21.38</v>
      </c>
      <c r="S4526">
        <v>2.99</v>
      </c>
      <c r="T4526">
        <f t="shared" si="70"/>
        <v>64.14</v>
      </c>
    </row>
    <row r="4527" spans="1:20" x14ac:dyDescent="0.25">
      <c r="A4527">
        <v>4526</v>
      </c>
      <c r="B4527">
        <v>87447</v>
      </c>
      <c r="C4527" t="s">
        <v>280</v>
      </c>
      <c r="D4527" t="s">
        <v>20</v>
      </c>
      <c r="E4527" t="s">
        <v>39</v>
      </c>
      <c r="F4527" t="s">
        <v>47</v>
      </c>
      <c r="G4527" t="s">
        <v>41</v>
      </c>
      <c r="H4527" t="s">
        <v>89</v>
      </c>
      <c r="I4527" t="s">
        <v>28</v>
      </c>
      <c r="J4527" t="s">
        <v>36</v>
      </c>
      <c r="K4527" t="s">
        <v>170</v>
      </c>
      <c r="L4527" t="s">
        <v>44</v>
      </c>
      <c r="M4527" t="s">
        <v>156</v>
      </c>
      <c r="N4527" s="2">
        <v>40878</v>
      </c>
      <c r="O4527" s="2">
        <v>40880</v>
      </c>
      <c r="P4527">
        <v>4</v>
      </c>
      <c r="Q4527" s="1">
        <v>0.09</v>
      </c>
      <c r="R4527">
        <v>1.81</v>
      </c>
      <c r="S4527">
        <v>0.75</v>
      </c>
      <c r="T4527">
        <f t="shared" si="70"/>
        <v>7.24</v>
      </c>
    </row>
    <row r="4528" spans="1:20" x14ac:dyDescent="0.25">
      <c r="A4528">
        <v>4527</v>
      </c>
      <c r="B4528">
        <v>87447</v>
      </c>
      <c r="C4528" t="s">
        <v>1399</v>
      </c>
      <c r="D4528" t="s">
        <v>20</v>
      </c>
      <c r="E4528" t="s">
        <v>39</v>
      </c>
      <c r="F4528" t="s">
        <v>22</v>
      </c>
      <c r="G4528" t="s">
        <v>41</v>
      </c>
      <c r="H4528" t="s">
        <v>94</v>
      </c>
      <c r="I4528" t="s">
        <v>28</v>
      </c>
      <c r="J4528" t="s">
        <v>36</v>
      </c>
      <c r="K4528" t="s">
        <v>163</v>
      </c>
      <c r="L4528" t="s">
        <v>44</v>
      </c>
      <c r="M4528" t="s">
        <v>182</v>
      </c>
      <c r="N4528" s="2">
        <v>40878</v>
      </c>
      <c r="O4528" s="2">
        <v>40880</v>
      </c>
      <c r="P4528">
        <v>19</v>
      </c>
      <c r="Q4528" s="1">
        <v>7.0000000000000007E-2</v>
      </c>
      <c r="R4528">
        <v>5.84</v>
      </c>
      <c r="S4528">
        <v>1</v>
      </c>
      <c r="T4528">
        <f t="shared" si="70"/>
        <v>110.96</v>
      </c>
    </row>
    <row r="4529" spans="1:20" x14ac:dyDescent="0.25">
      <c r="A4529">
        <v>4528</v>
      </c>
      <c r="B4529">
        <v>90063</v>
      </c>
      <c r="C4529" t="s">
        <v>2124</v>
      </c>
      <c r="D4529" t="s">
        <v>20</v>
      </c>
      <c r="E4529" t="s">
        <v>39</v>
      </c>
      <c r="F4529" t="s">
        <v>22</v>
      </c>
      <c r="G4529" t="s">
        <v>48</v>
      </c>
      <c r="H4529" t="s">
        <v>61</v>
      </c>
      <c r="I4529" t="s">
        <v>28</v>
      </c>
      <c r="J4529" t="s">
        <v>36</v>
      </c>
      <c r="K4529" t="s">
        <v>154</v>
      </c>
      <c r="L4529" t="s">
        <v>192</v>
      </c>
      <c r="M4529" t="s">
        <v>398</v>
      </c>
      <c r="N4529" s="2">
        <v>40933</v>
      </c>
      <c r="O4529" s="2">
        <v>40938</v>
      </c>
      <c r="P4529">
        <v>5</v>
      </c>
      <c r="Q4529" s="1">
        <v>0.06</v>
      </c>
      <c r="R4529">
        <v>39.979999999999997</v>
      </c>
      <c r="S4529">
        <v>9.83</v>
      </c>
      <c r="T4529">
        <f t="shared" si="70"/>
        <v>199.89999999999998</v>
      </c>
    </row>
    <row r="4530" spans="1:20" x14ac:dyDescent="0.25">
      <c r="A4530">
        <v>4529</v>
      </c>
      <c r="B4530">
        <v>90063</v>
      </c>
      <c r="C4530" t="s">
        <v>2124</v>
      </c>
      <c r="D4530" t="s">
        <v>578</v>
      </c>
      <c r="E4530" t="s">
        <v>21</v>
      </c>
      <c r="F4530" t="s">
        <v>22</v>
      </c>
      <c r="G4530" t="s">
        <v>48</v>
      </c>
      <c r="H4530" t="s">
        <v>33</v>
      </c>
      <c r="I4530" t="s">
        <v>28</v>
      </c>
      <c r="J4530" t="s">
        <v>36</v>
      </c>
      <c r="K4530" t="s">
        <v>198</v>
      </c>
      <c r="L4530" t="s">
        <v>283</v>
      </c>
      <c r="M4530" t="s">
        <v>238</v>
      </c>
      <c r="N4530" s="2">
        <v>40933</v>
      </c>
      <c r="O4530" s="2">
        <v>40933</v>
      </c>
      <c r="P4530">
        <v>11</v>
      </c>
      <c r="Q4530" s="1">
        <v>0.08</v>
      </c>
      <c r="R4530">
        <v>115.99</v>
      </c>
      <c r="S4530">
        <v>56.14</v>
      </c>
      <c r="T4530">
        <f t="shared" si="70"/>
        <v>1275.8899999999999</v>
      </c>
    </row>
    <row r="4531" spans="1:20" x14ac:dyDescent="0.25">
      <c r="A4531">
        <v>4530</v>
      </c>
      <c r="B4531">
        <v>90145</v>
      </c>
      <c r="C4531" t="s">
        <v>640</v>
      </c>
      <c r="D4531" t="s">
        <v>20</v>
      </c>
      <c r="E4531" t="s">
        <v>39</v>
      </c>
      <c r="F4531" t="s">
        <v>31</v>
      </c>
      <c r="G4531" t="s">
        <v>93</v>
      </c>
      <c r="H4531" t="s">
        <v>94</v>
      </c>
      <c r="I4531" t="s">
        <v>28</v>
      </c>
      <c r="J4531" t="s">
        <v>36</v>
      </c>
      <c r="K4531" t="s">
        <v>231</v>
      </c>
      <c r="L4531" t="s">
        <v>192</v>
      </c>
      <c r="M4531" t="s">
        <v>255</v>
      </c>
      <c r="N4531" s="2">
        <v>40213</v>
      </c>
      <c r="O4531" s="2">
        <v>40215</v>
      </c>
      <c r="P4531">
        <v>12</v>
      </c>
      <c r="Q4531" s="1">
        <v>0</v>
      </c>
      <c r="R4531">
        <v>4.91</v>
      </c>
      <c r="S4531">
        <v>0.5</v>
      </c>
      <c r="T4531">
        <f t="shared" si="70"/>
        <v>58.92</v>
      </c>
    </row>
    <row r="4532" spans="1:20" x14ac:dyDescent="0.25">
      <c r="A4532">
        <v>4531</v>
      </c>
      <c r="B4532">
        <v>90145</v>
      </c>
      <c r="C4532" t="s">
        <v>640</v>
      </c>
      <c r="D4532" t="s">
        <v>20</v>
      </c>
      <c r="E4532" t="s">
        <v>39</v>
      </c>
      <c r="F4532" t="s">
        <v>31</v>
      </c>
      <c r="G4532" t="s">
        <v>93</v>
      </c>
      <c r="H4532" t="s">
        <v>49</v>
      </c>
      <c r="I4532" t="s">
        <v>28</v>
      </c>
      <c r="J4532" t="s">
        <v>36</v>
      </c>
      <c r="K4532" t="s">
        <v>82</v>
      </c>
      <c r="L4532" t="s">
        <v>192</v>
      </c>
      <c r="M4532" t="s">
        <v>255</v>
      </c>
      <c r="N4532" s="2">
        <v>40213</v>
      </c>
      <c r="O4532" s="2">
        <v>40214</v>
      </c>
      <c r="P4532">
        <v>6</v>
      </c>
      <c r="Q4532" s="1">
        <v>0.01</v>
      </c>
      <c r="R4532">
        <v>7.28</v>
      </c>
      <c r="S4532">
        <v>11.15</v>
      </c>
      <c r="T4532">
        <f t="shared" si="70"/>
        <v>43.68</v>
      </c>
    </row>
    <row r="4533" spans="1:20" x14ac:dyDescent="0.25">
      <c r="A4533">
        <v>4532</v>
      </c>
      <c r="B4533">
        <v>90145</v>
      </c>
      <c r="C4533" t="s">
        <v>640</v>
      </c>
      <c r="D4533" t="s">
        <v>20</v>
      </c>
      <c r="E4533" t="s">
        <v>39</v>
      </c>
      <c r="F4533" t="s">
        <v>31</v>
      </c>
      <c r="G4533" t="s">
        <v>93</v>
      </c>
      <c r="H4533" t="s">
        <v>89</v>
      </c>
      <c r="I4533" t="s">
        <v>28</v>
      </c>
      <c r="J4533" t="s">
        <v>36</v>
      </c>
      <c r="K4533" t="s">
        <v>138</v>
      </c>
      <c r="L4533" t="s">
        <v>192</v>
      </c>
      <c r="M4533" t="s">
        <v>296</v>
      </c>
      <c r="N4533" s="2">
        <v>40213</v>
      </c>
      <c r="O4533" s="2">
        <v>40216</v>
      </c>
      <c r="P4533">
        <v>3</v>
      </c>
      <c r="Q4533" s="1">
        <v>0.1</v>
      </c>
      <c r="R4533">
        <v>6.68</v>
      </c>
      <c r="S4533">
        <v>6.93</v>
      </c>
      <c r="T4533">
        <f t="shared" si="70"/>
        <v>20.04</v>
      </c>
    </row>
    <row r="4534" spans="1:20" x14ac:dyDescent="0.25">
      <c r="A4534">
        <v>4533</v>
      </c>
      <c r="B4534">
        <v>90321</v>
      </c>
      <c r="C4534" t="s">
        <v>774</v>
      </c>
      <c r="D4534" t="s">
        <v>20</v>
      </c>
      <c r="E4534" t="s">
        <v>39</v>
      </c>
      <c r="F4534" t="s">
        <v>31</v>
      </c>
      <c r="G4534" t="s">
        <v>23</v>
      </c>
      <c r="H4534" t="s">
        <v>49</v>
      </c>
      <c r="I4534" t="s">
        <v>28</v>
      </c>
      <c r="J4534" t="s">
        <v>36</v>
      </c>
      <c r="K4534" t="s">
        <v>116</v>
      </c>
      <c r="L4534" t="s">
        <v>44</v>
      </c>
      <c r="M4534" t="s">
        <v>631</v>
      </c>
      <c r="N4534" s="2">
        <v>41562</v>
      </c>
      <c r="O4534" s="2">
        <v>41564</v>
      </c>
      <c r="P4534">
        <v>15</v>
      </c>
      <c r="Q4534" s="1">
        <v>7.0000000000000007E-2</v>
      </c>
      <c r="R4534">
        <v>7.08</v>
      </c>
      <c r="S4534">
        <v>2.35</v>
      </c>
      <c r="T4534">
        <f t="shared" si="70"/>
        <v>106.2</v>
      </c>
    </row>
    <row r="4535" spans="1:20" x14ac:dyDescent="0.25">
      <c r="A4535">
        <v>4534</v>
      </c>
      <c r="B4535">
        <v>88314</v>
      </c>
      <c r="C4535" t="s">
        <v>1053</v>
      </c>
      <c r="D4535" t="s">
        <v>20</v>
      </c>
      <c r="E4535" t="s">
        <v>39</v>
      </c>
      <c r="F4535" t="s">
        <v>31</v>
      </c>
      <c r="G4535" t="s">
        <v>41</v>
      </c>
      <c r="H4535" t="s">
        <v>54</v>
      </c>
      <c r="I4535" t="s">
        <v>28</v>
      </c>
      <c r="J4535" t="s">
        <v>36</v>
      </c>
      <c r="K4535" t="s">
        <v>181</v>
      </c>
      <c r="L4535" t="s">
        <v>44</v>
      </c>
      <c r="M4535" t="s">
        <v>143</v>
      </c>
      <c r="N4535" s="2">
        <v>40775</v>
      </c>
      <c r="O4535" s="2">
        <v>40776</v>
      </c>
      <c r="P4535">
        <v>7</v>
      </c>
      <c r="Q4535" s="1">
        <v>0.1</v>
      </c>
      <c r="R4535">
        <v>6.68</v>
      </c>
      <c r="S4535">
        <v>1.5</v>
      </c>
      <c r="T4535">
        <f t="shared" si="70"/>
        <v>46.76</v>
      </c>
    </row>
    <row r="4536" spans="1:20" x14ac:dyDescent="0.25">
      <c r="A4536">
        <v>4535</v>
      </c>
      <c r="B4536">
        <v>87750</v>
      </c>
      <c r="C4536" t="s">
        <v>1600</v>
      </c>
      <c r="D4536" t="s">
        <v>20</v>
      </c>
      <c r="E4536" t="s">
        <v>187</v>
      </c>
      <c r="F4536" t="s">
        <v>31</v>
      </c>
      <c r="G4536" t="s">
        <v>48</v>
      </c>
      <c r="H4536" t="s">
        <v>217</v>
      </c>
      <c r="I4536" t="s">
        <v>28</v>
      </c>
      <c r="J4536" t="s">
        <v>36</v>
      </c>
      <c r="K4536" t="s">
        <v>43</v>
      </c>
      <c r="L4536" t="s">
        <v>746</v>
      </c>
      <c r="M4536" t="s">
        <v>178</v>
      </c>
      <c r="N4536" s="2">
        <v>40563</v>
      </c>
      <c r="O4536" s="2">
        <v>40570</v>
      </c>
      <c r="P4536">
        <v>12</v>
      </c>
      <c r="Q4536" s="1">
        <v>0</v>
      </c>
      <c r="R4536">
        <v>19.940000000000001</v>
      </c>
      <c r="S4536">
        <v>14.87</v>
      </c>
      <c r="T4536">
        <f t="shared" si="70"/>
        <v>239.28000000000003</v>
      </c>
    </row>
    <row r="4537" spans="1:20" x14ac:dyDescent="0.25">
      <c r="A4537">
        <v>4536</v>
      </c>
      <c r="B4537">
        <v>87750</v>
      </c>
      <c r="C4537" t="s">
        <v>1600</v>
      </c>
      <c r="D4537" t="s">
        <v>20</v>
      </c>
      <c r="E4537" t="s">
        <v>39</v>
      </c>
      <c r="F4537" t="s">
        <v>31</v>
      </c>
      <c r="G4537" t="s">
        <v>48</v>
      </c>
      <c r="H4537" t="s">
        <v>42</v>
      </c>
      <c r="I4537" t="s">
        <v>28</v>
      </c>
      <c r="J4537" t="s">
        <v>36</v>
      </c>
      <c r="K4537" t="s">
        <v>248</v>
      </c>
      <c r="L4537" t="s">
        <v>44</v>
      </c>
      <c r="M4537" t="s">
        <v>631</v>
      </c>
      <c r="N4537" s="2">
        <v>40563</v>
      </c>
      <c r="O4537" s="2">
        <v>40570</v>
      </c>
      <c r="P4537">
        <v>4</v>
      </c>
      <c r="Q4537" s="1">
        <v>0.08</v>
      </c>
      <c r="R4537">
        <v>6.69</v>
      </c>
      <c r="S4537">
        <v>3.1</v>
      </c>
      <c r="T4537">
        <f t="shared" si="70"/>
        <v>26.76</v>
      </c>
    </row>
    <row r="4538" spans="1:20" x14ac:dyDescent="0.25">
      <c r="A4538">
        <v>4537</v>
      </c>
      <c r="B4538">
        <v>89837</v>
      </c>
      <c r="C4538" t="s">
        <v>1736</v>
      </c>
      <c r="D4538" t="s">
        <v>20</v>
      </c>
      <c r="E4538" t="s">
        <v>39</v>
      </c>
      <c r="F4538" t="s">
        <v>47</v>
      </c>
      <c r="G4538" t="s">
        <v>41</v>
      </c>
      <c r="H4538" t="s">
        <v>78</v>
      </c>
      <c r="I4538" t="s">
        <v>28</v>
      </c>
      <c r="J4538" t="s">
        <v>36</v>
      </c>
      <c r="K4538" t="s">
        <v>50</v>
      </c>
      <c r="L4538" t="s">
        <v>192</v>
      </c>
      <c r="M4538" t="s">
        <v>134</v>
      </c>
      <c r="N4538" s="2">
        <v>40688</v>
      </c>
      <c r="O4538" s="2">
        <v>40690</v>
      </c>
      <c r="P4538">
        <v>9</v>
      </c>
      <c r="Q4538" s="1">
        <v>0.02</v>
      </c>
      <c r="R4538">
        <v>22.84</v>
      </c>
      <c r="S4538">
        <v>8.18</v>
      </c>
      <c r="T4538">
        <f t="shared" si="70"/>
        <v>205.56</v>
      </c>
    </row>
    <row r="4539" spans="1:20" x14ac:dyDescent="0.25">
      <c r="A4539">
        <v>4538</v>
      </c>
      <c r="B4539">
        <v>89837</v>
      </c>
      <c r="C4539" t="s">
        <v>1059</v>
      </c>
      <c r="D4539" t="s">
        <v>20</v>
      </c>
      <c r="E4539" t="s">
        <v>39</v>
      </c>
      <c r="F4539" t="s">
        <v>22</v>
      </c>
      <c r="G4539" t="s">
        <v>41</v>
      </c>
      <c r="H4539" t="s">
        <v>49</v>
      </c>
      <c r="I4539" t="s">
        <v>28</v>
      </c>
      <c r="J4539" t="s">
        <v>36</v>
      </c>
      <c r="K4539" t="s">
        <v>133</v>
      </c>
      <c r="L4539" t="s">
        <v>44</v>
      </c>
      <c r="M4539" t="s">
        <v>232</v>
      </c>
      <c r="N4539" s="2">
        <v>40688</v>
      </c>
      <c r="O4539" s="2">
        <v>40689</v>
      </c>
      <c r="P4539">
        <v>17</v>
      </c>
      <c r="Q4539" s="1">
        <v>7.0000000000000007E-2</v>
      </c>
      <c r="R4539">
        <v>5.84</v>
      </c>
      <c r="S4539">
        <v>1.2</v>
      </c>
      <c r="T4539">
        <f t="shared" si="70"/>
        <v>99.28</v>
      </c>
    </row>
    <row r="4540" spans="1:20" x14ac:dyDescent="0.25">
      <c r="A4540">
        <v>4539</v>
      </c>
      <c r="B4540">
        <v>90374</v>
      </c>
      <c r="C4540" t="s">
        <v>1371</v>
      </c>
      <c r="D4540" t="s">
        <v>20</v>
      </c>
      <c r="E4540" t="s">
        <v>21</v>
      </c>
      <c r="F4540" t="s">
        <v>40</v>
      </c>
      <c r="G4540" t="s">
        <v>93</v>
      </c>
      <c r="H4540" t="s">
        <v>206</v>
      </c>
      <c r="I4540" t="s">
        <v>28</v>
      </c>
      <c r="J4540" t="s">
        <v>36</v>
      </c>
      <c r="K4540" t="s">
        <v>1108</v>
      </c>
      <c r="L4540" t="s">
        <v>192</v>
      </c>
      <c r="M4540" t="s">
        <v>393</v>
      </c>
      <c r="N4540" s="2">
        <v>40911</v>
      </c>
      <c r="O4540" s="2">
        <v>40913</v>
      </c>
      <c r="P4540">
        <v>6</v>
      </c>
      <c r="Q4540" s="1">
        <v>0</v>
      </c>
      <c r="R4540">
        <v>85.99</v>
      </c>
      <c r="S4540">
        <v>2.5</v>
      </c>
      <c r="T4540">
        <f t="shared" si="70"/>
        <v>515.93999999999994</v>
      </c>
    </row>
    <row r="4541" spans="1:20" x14ac:dyDescent="0.25">
      <c r="A4541">
        <v>4540</v>
      </c>
      <c r="B4541">
        <v>86478</v>
      </c>
      <c r="C4541" t="s">
        <v>1167</v>
      </c>
      <c r="D4541" t="s">
        <v>20</v>
      </c>
      <c r="E4541" t="s">
        <v>21</v>
      </c>
      <c r="F4541" t="s">
        <v>47</v>
      </c>
      <c r="G4541" t="s">
        <v>93</v>
      </c>
      <c r="H4541" t="s">
        <v>206</v>
      </c>
      <c r="I4541" t="s">
        <v>28</v>
      </c>
      <c r="J4541" t="s">
        <v>36</v>
      </c>
      <c r="K4541" t="s">
        <v>1254</v>
      </c>
      <c r="L4541" t="s">
        <v>192</v>
      </c>
      <c r="M4541" t="s">
        <v>156</v>
      </c>
      <c r="N4541" s="2">
        <v>40998</v>
      </c>
      <c r="O4541" s="2">
        <v>40998</v>
      </c>
      <c r="P4541">
        <v>12</v>
      </c>
      <c r="Q4541" s="1">
        <v>0.05</v>
      </c>
      <c r="R4541">
        <v>115.99</v>
      </c>
      <c r="S4541">
        <v>2.5</v>
      </c>
      <c r="T4541">
        <f t="shared" si="70"/>
        <v>1391.8799999999999</v>
      </c>
    </row>
    <row r="4542" spans="1:20" x14ac:dyDescent="0.25">
      <c r="A4542">
        <v>4541</v>
      </c>
      <c r="B4542">
        <v>88180</v>
      </c>
      <c r="C4542" t="s">
        <v>109</v>
      </c>
      <c r="D4542" t="s">
        <v>38</v>
      </c>
      <c r="E4542" t="s">
        <v>21</v>
      </c>
      <c r="F4542" t="s">
        <v>31</v>
      </c>
      <c r="G4542" t="s">
        <v>93</v>
      </c>
      <c r="H4542" t="s">
        <v>33</v>
      </c>
      <c r="I4542" t="s">
        <v>28</v>
      </c>
      <c r="J4542" t="s">
        <v>36</v>
      </c>
      <c r="K4542" t="s">
        <v>204</v>
      </c>
      <c r="L4542" t="s">
        <v>26</v>
      </c>
      <c r="M4542" t="s">
        <v>35</v>
      </c>
      <c r="N4542" s="2">
        <v>41244</v>
      </c>
      <c r="O4542" s="2">
        <v>41246</v>
      </c>
      <c r="P4542">
        <v>17</v>
      </c>
      <c r="Q4542" s="1">
        <v>0.05</v>
      </c>
      <c r="R4542">
        <v>8.33</v>
      </c>
      <c r="S4542">
        <v>1.99</v>
      </c>
      <c r="T4542">
        <f t="shared" si="70"/>
        <v>141.61000000000001</v>
      </c>
    </row>
    <row r="4543" spans="1:20" x14ac:dyDescent="0.25">
      <c r="A4543">
        <v>4542</v>
      </c>
      <c r="B4543">
        <v>88180</v>
      </c>
      <c r="C4543" t="s">
        <v>109</v>
      </c>
      <c r="D4543" t="s">
        <v>20</v>
      </c>
      <c r="E4543" t="s">
        <v>39</v>
      </c>
      <c r="F4543" t="s">
        <v>31</v>
      </c>
      <c r="G4543" t="s">
        <v>93</v>
      </c>
      <c r="H4543" t="s">
        <v>49</v>
      </c>
      <c r="I4543" t="s">
        <v>28</v>
      </c>
      <c r="J4543" t="s">
        <v>36</v>
      </c>
      <c r="K4543" t="s">
        <v>116</v>
      </c>
      <c r="L4543" t="s">
        <v>192</v>
      </c>
      <c r="M4543" t="s">
        <v>35</v>
      </c>
      <c r="N4543" s="2">
        <v>41244</v>
      </c>
      <c r="O4543" s="2">
        <v>41245</v>
      </c>
      <c r="P4543">
        <v>13</v>
      </c>
      <c r="Q4543" s="1">
        <v>0.1</v>
      </c>
      <c r="R4543">
        <v>48.91</v>
      </c>
      <c r="S4543">
        <v>5.81</v>
      </c>
      <c r="T4543">
        <f t="shared" si="70"/>
        <v>635.82999999999993</v>
      </c>
    </row>
    <row r="4544" spans="1:20" x14ac:dyDescent="0.25">
      <c r="A4544">
        <v>4543</v>
      </c>
      <c r="B4544">
        <v>87483</v>
      </c>
      <c r="C4544" t="s">
        <v>1046</v>
      </c>
      <c r="D4544" t="s">
        <v>20</v>
      </c>
      <c r="E4544" t="s">
        <v>39</v>
      </c>
      <c r="F4544" t="s">
        <v>40</v>
      </c>
      <c r="G4544" t="s">
        <v>93</v>
      </c>
      <c r="H4544" t="s">
        <v>78</v>
      </c>
      <c r="I4544" t="s">
        <v>28</v>
      </c>
      <c r="J4544" t="s">
        <v>36</v>
      </c>
      <c r="K4544" t="s">
        <v>82</v>
      </c>
      <c r="L4544" t="s">
        <v>192</v>
      </c>
      <c r="M4544" t="s">
        <v>75</v>
      </c>
      <c r="N4544" s="2">
        <v>41584</v>
      </c>
      <c r="O4544" s="2">
        <v>41586</v>
      </c>
      <c r="P4544">
        <v>31</v>
      </c>
      <c r="Q4544" s="1">
        <v>0.09</v>
      </c>
      <c r="R4544">
        <v>28.53</v>
      </c>
      <c r="S4544">
        <v>1.49</v>
      </c>
      <c r="T4544">
        <f t="shared" si="70"/>
        <v>884.43000000000006</v>
      </c>
    </row>
    <row r="4545" spans="1:20" x14ac:dyDescent="0.25">
      <c r="A4545">
        <v>4544</v>
      </c>
      <c r="B4545">
        <v>89740</v>
      </c>
      <c r="C4545" t="s">
        <v>1317</v>
      </c>
      <c r="D4545" t="s">
        <v>20</v>
      </c>
      <c r="E4545" t="s">
        <v>39</v>
      </c>
      <c r="F4545" t="s">
        <v>22</v>
      </c>
      <c r="G4545" t="s">
        <v>23</v>
      </c>
      <c r="H4545" t="s">
        <v>49</v>
      </c>
      <c r="I4545" t="s">
        <v>28</v>
      </c>
      <c r="J4545" t="s">
        <v>36</v>
      </c>
      <c r="K4545" t="s">
        <v>105</v>
      </c>
      <c r="L4545" t="s">
        <v>192</v>
      </c>
      <c r="M4545" t="s">
        <v>96</v>
      </c>
      <c r="N4545" s="2">
        <v>40803</v>
      </c>
      <c r="O4545" s="2">
        <v>40805</v>
      </c>
      <c r="P4545">
        <v>16</v>
      </c>
      <c r="Q4545" s="1">
        <v>0.06</v>
      </c>
      <c r="R4545">
        <v>8.85</v>
      </c>
      <c r="S4545">
        <v>5.6</v>
      </c>
      <c r="T4545">
        <f t="shared" si="70"/>
        <v>141.6</v>
      </c>
    </row>
    <row r="4546" spans="1:20" x14ac:dyDescent="0.25">
      <c r="A4546">
        <v>4545</v>
      </c>
      <c r="B4546">
        <v>86664</v>
      </c>
      <c r="C4546" t="s">
        <v>1825</v>
      </c>
      <c r="D4546" t="s">
        <v>20</v>
      </c>
      <c r="E4546" t="s">
        <v>39</v>
      </c>
      <c r="F4546" t="s">
        <v>22</v>
      </c>
      <c r="G4546" t="s">
        <v>257</v>
      </c>
      <c r="H4546" t="s">
        <v>42</v>
      </c>
      <c r="I4546" t="s">
        <v>28</v>
      </c>
      <c r="J4546" t="s">
        <v>36</v>
      </c>
      <c r="K4546" t="s">
        <v>79</v>
      </c>
      <c r="L4546" t="s">
        <v>192</v>
      </c>
      <c r="M4546" t="s">
        <v>238</v>
      </c>
      <c r="N4546" s="2">
        <v>41050</v>
      </c>
      <c r="O4546" s="2">
        <v>41052</v>
      </c>
      <c r="P4546">
        <v>6</v>
      </c>
      <c r="Q4546" s="1">
        <v>0.01</v>
      </c>
      <c r="R4546">
        <v>10.91</v>
      </c>
      <c r="S4546">
        <v>2.99</v>
      </c>
      <c r="T4546">
        <f t="shared" si="70"/>
        <v>65.460000000000008</v>
      </c>
    </row>
    <row r="4547" spans="1:20" x14ac:dyDescent="0.25">
      <c r="A4547">
        <v>4546</v>
      </c>
      <c r="B4547">
        <v>86664</v>
      </c>
      <c r="C4547" t="s">
        <v>265</v>
      </c>
      <c r="D4547" t="s">
        <v>20</v>
      </c>
      <c r="E4547" t="s">
        <v>39</v>
      </c>
      <c r="F4547" t="s">
        <v>47</v>
      </c>
      <c r="G4547" t="s">
        <v>257</v>
      </c>
      <c r="H4547" t="s">
        <v>54</v>
      </c>
      <c r="I4547" t="s">
        <v>28</v>
      </c>
      <c r="J4547" t="s">
        <v>36</v>
      </c>
      <c r="K4547" t="s">
        <v>274</v>
      </c>
      <c r="L4547" t="s">
        <v>44</v>
      </c>
      <c r="M4547" t="s">
        <v>134</v>
      </c>
      <c r="N4547" s="2">
        <v>41050</v>
      </c>
      <c r="O4547" s="2">
        <v>41051</v>
      </c>
      <c r="P4547">
        <v>18</v>
      </c>
      <c r="Q4547" s="1">
        <v>0.03</v>
      </c>
      <c r="R4547">
        <v>4.13</v>
      </c>
      <c r="S4547">
        <v>1.17</v>
      </c>
      <c r="T4547">
        <f t="shared" ref="T4547:T4610" si="71">R4547*P4547</f>
        <v>74.34</v>
      </c>
    </row>
    <row r="4548" spans="1:20" x14ac:dyDescent="0.25">
      <c r="A4548">
        <v>4547</v>
      </c>
      <c r="B4548">
        <v>86859</v>
      </c>
      <c r="C4548" t="s">
        <v>2087</v>
      </c>
      <c r="D4548" t="s">
        <v>20</v>
      </c>
      <c r="E4548" t="s">
        <v>39</v>
      </c>
      <c r="F4548" t="s">
        <v>22</v>
      </c>
      <c r="G4548" t="s">
        <v>23</v>
      </c>
      <c r="H4548" t="s">
        <v>42</v>
      </c>
      <c r="I4548" t="s">
        <v>28</v>
      </c>
      <c r="J4548" t="s">
        <v>36</v>
      </c>
      <c r="K4548" t="s">
        <v>274</v>
      </c>
      <c r="L4548" t="s">
        <v>26</v>
      </c>
      <c r="M4548" t="s">
        <v>227</v>
      </c>
      <c r="N4548" s="2">
        <v>41507</v>
      </c>
      <c r="O4548" s="2">
        <v>41509</v>
      </c>
      <c r="P4548">
        <v>10</v>
      </c>
      <c r="Q4548" s="1">
        <v>0.05</v>
      </c>
      <c r="R4548">
        <v>22.01</v>
      </c>
      <c r="S4548">
        <v>5.53</v>
      </c>
      <c r="T4548">
        <f t="shared" si="71"/>
        <v>220.10000000000002</v>
      </c>
    </row>
    <row r="4549" spans="1:20" x14ac:dyDescent="0.25">
      <c r="A4549">
        <v>4548</v>
      </c>
      <c r="B4549">
        <v>91004</v>
      </c>
      <c r="C4549" t="s">
        <v>520</v>
      </c>
      <c r="D4549" t="s">
        <v>20</v>
      </c>
      <c r="E4549" t="s">
        <v>21</v>
      </c>
      <c r="F4549" t="s">
        <v>22</v>
      </c>
      <c r="G4549" t="s">
        <v>41</v>
      </c>
      <c r="H4549" t="s">
        <v>203</v>
      </c>
      <c r="I4549" t="s">
        <v>28</v>
      </c>
      <c r="J4549" t="s">
        <v>36</v>
      </c>
      <c r="K4549" t="s">
        <v>1107</v>
      </c>
      <c r="L4549" t="s">
        <v>192</v>
      </c>
      <c r="M4549" t="s">
        <v>190</v>
      </c>
      <c r="N4549" s="2">
        <v>41329</v>
      </c>
      <c r="O4549" s="2">
        <v>41331</v>
      </c>
      <c r="P4549">
        <v>11</v>
      </c>
      <c r="Q4549" s="1">
        <v>0</v>
      </c>
      <c r="R4549">
        <v>205.99</v>
      </c>
      <c r="S4549">
        <v>5</v>
      </c>
      <c r="T4549">
        <f t="shared" si="71"/>
        <v>2265.8900000000003</v>
      </c>
    </row>
    <row r="4550" spans="1:20" x14ac:dyDescent="0.25">
      <c r="A4550">
        <v>4549</v>
      </c>
      <c r="B4550">
        <v>89947</v>
      </c>
      <c r="C4550" t="s">
        <v>580</v>
      </c>
      <c r="D4550" t="s">
        <v>38</v>
      </c>
      <c r="E4550" t="s">
        <v>39</v>
      </c>
      <c r="F4550" t="s">
        <v>31</v>
      </c>
      <c r="G4550" t="s">
        <v>48</v>
      </c>
      <c r="H4550" t="s">
        <v>78</v>
      </c>
      <c r="I4550" t="s">
        <v>28</v>
      </c>
      <c r="J4550" t="s">
        <v>36</v>
      </c>
      <c r="K4550" t="s">
        <v>98</v>
      </c>
      <c r="L4550" t="s">
        <v>706</v>
      </c>
      <c r="M4550" t="s">
        <v>121</v>
      </c>
      <c r="N4550" s="2">
        <v>40879</v>
      </c>
      <c r="O4550" s="2">
        <v>40879</v>
      </c>
      <c r="P4550">
        <v>17</v>
      </c>
      <c r="Q4550" s="1">
        <v>7.0000000000000007E-2</v>
      </c>
      <c r="R4550">
        <v>225.04</v>
      </c>
      <c r="S4550">
        <v>11.79</v>
      </c>
      <c r="T4550">
        <f t="shared" si="71"/>
        <v>3825.68</v>
      </c>
    </row>
    <row r="4551" spans="1:20" x14ac:dyDescent="0.25">
      <c r="A4551">
        <v>4550</v>
      </c>
      <c r="B4551">
        <v>89947</v>
      </c>
      <c r="C4551" t="s">
        <v>580</v>
      </c>
      <c r="D4551" t="s">
        <v>20</v>
      </c>
      <c r="E4551" t="s">
        <v>39</v>
      </c>
      <c r="F4551" t="s">
        <v>31</v>
      </c>
      <c r="G4551" t="s">
        <v>48</v>
      </c>
      <c r="H4551" t="s">
        <v>61</v>
      </c>
      <c r="I4551" t="s">
        <v>28</v>
      </c>
      <c r="J4551" t="s">
        <v>36</v>
      </c>
      <c r="K4551" t="s">
        <v>289</v>
      </c>
      <c r="L4551" t="s">
        <v>44</v>
      </c>
      <c r="M4551" t="s">
        <v>63</v>
      </c>
      <c r="N4551" s="2">
        <v>40879</v>
      </c>
      <c r="O4551" s="2">
        <v>40879</v>
      </c>
      <c r="P4551">
        <v>10</v>
      </c>
      <c r="Q4551" s="1">
        <v>0</v>
      </c>
      <c r="R4551">
        <v>2.84</v>
      </c>
      <c r="S4551">
        <v>0.93</v>
      </c>
      <c r="T4551">
        <f t="shared" si="71"/>
        <v>28.4</v>
      </c>
    </row>
    <row r="4552" spans="1:20" x14ac:dyDescent="0.25">
      <c r="A4552">
        <v>4551</v>
      </c>
      <c r="B4552">
        <v>89947</v>
      </c>
      <c r="C4552" t="s">
        <v>580</v>
      </c>
      <c r="D4552" t="s">
        <v>578</v>
      </c>
      <c r="E4552" t="s">
        <v>187</v>
      </c>
      <c r="F4552" t="s">
        <v>31</v>
      </c>
      <c r="G4552" t="s">
        <v>48</v>
      </c>
      <c r="H4552" t="s">
        <v>225</v>
      </c>
      <c r="I4552" t="s">
        <v>28</v>
      </c>
      <c r="J4552" t="s">
        <v>36</v>
      </c>
      <c r="K4552" t="s">
        <v>101</v>
      </c>
      <c r="L4552" t="s">
        <v>330</v>
      </c>
      <c r="M4552" t="s">
        <v>139</v>
      </c>
      <c r="N4552" s="2">
        <v>40879</v>
      </c>
      <c r="O4552" s="2">
        <v>40881</v>
      </c>
      <c r="P4552">
        <v>17</v>
      </c>
      <c r="Q4552" s="1">
        <v>0</v>
      </c>
      <c r="R4552">
        <v>31.76</v>
      </c>
      <c r="S4552">
        <v>45.51</v>
      </c>
      <c r="T4552">
        <f t="shared" si="71"/>
        <v>539.92000000000007</v>
      </c>
    </row>
    <row r="4553" spans="1:20" x14ac:dyDescent="0.25">
      <c r="A4553">
        <v>4552</v>
      </c>
      <c r="B4553">
        <v>87859</v>
      </c>
      <c r="C4553" t="s">
        <v>2040</v>
      </c>
      <c r="D4553" t="s">
        <v>38</v>
      </c>
      <c r="E4553" t="s">
        <v>187</v>
      </c>
      <c r="F4553" t="s">
        <v>47</v>
      </c>
      <c r="G4553" t="s">
        <v>23</v>
      </c>
      <c r="H4553" t="s">
        <v>219</v>
      </c>
      <c r="I4553" t="s">
        <v>28</v>
      </c>
      <c r="J4553" t="s">
        <v>36</v>
      </c>
      <c r="K4553" t="s">
        <v>98</v>
      </c>
      <c r="L4553" t="s">
        <v>192</v>
      </c>
      <c r="M4553" t="s">
        <v>160</v>
      </c>
      <c r="N4553" s="2">
        <v>41232</v>
      </c>
      <c r="O4553" s="2">
        <v>41234</v>
      </c>
      <c r="P4553">
        <v>19</v>
      </c>
      <c r="Q4553" s="1">
        <v>0.05</v>
      </c>
      <c r="R4553">
        <v>19.98</v>
      </c>
      <c r="S4553">
        <v>10.49</v>
      </c>
      <c r="T4553">
        <f t="shared" si="71"/>
        <v>379.62</v>
      </c>
    </row>
    <row r="4554" spans="1:20" x14ac:dyDescent="0.25">
      <c r="A4554">
        <v>4553</v>
      </c>
      <c r="B4554">
        <v>90419</v>
      </c>
      <c r="C4554" t="s">
        <v>311</v>
      </c>
      <c r="D4554" t="s">
        <v>20</v>
      </c>
      <c r="E4554" t="s">
        <v>39</v>
      </c>
      <c r="F4554" t="s">
        <v>22</v>
      </c>
      <c r="G4554" t="s">
        <v>23</v>
      </c>
      <c r="H4554" t="s">
        <v>54</v>
      </c>
      <c r="I4554" t="s">
        <v>28</v>
      </c>
      <c r="J4554" t="s">
        <v>36</v>
      </c>
      <c r="K4554" t="s">
        <v>58</v>
      </c>
      <c r="L4554" t="s">
        <v>192</v>
      </c>
      <c r="M4554" t="s">
        <v>246</v>
      </c>
      <c r="N4554" s="2">
        <v>41232</v>
      </c>
      <c r="O4554" s="2">
        <v>41234</v>
      </c>
      <c r="P4554">
        <v>1</v>
      </c>
      <c r="Q4554" s="1">
        <v>0.09</v>
      </c>
      <c r="R4554">
        <v>1.88</v>
      </c>
      <c r="S4554">
        <v>1.49</v>
      </c>
      <c r="T4554">
        <f t="shared" si="71"/>
        <v>1.88</v>
      </c>
    </row>
    <row r="4555" spans="1:20" x14ac:dyDescent="0.25">
      <c r="A4555">
        <v>4554</v>
      </c>
      <c r="B4555">
        <v>86989</v>
      </c>
      <c r="C4555" t="s">
        <v>1237</v>
      </c>
      <c r="D4555" t="s">
        <v>20</v>
      </c>
      <c r="E4555" t="s">
        <v>39</v>
      </c>
      <c r="F4555" t="s">
        <v>31</v>
      </c>
      <c r="G4555" t="s">
        <v>48</v>
      </c>
      <c r="H4555" t="s">
        <v>94</v>
      </c>
      <c r="I4555" t="s">
        <v>28</v>
      </c>
      <c r="J4555" t="s">
        <v>36</v>
      </c>
      <c r="K4555" t="s">
        <v>170</v>
      </c>
      <c r="L4555" t="s">
        <v>192</v>
      </c>
      <c r="M4555" t="s">
        <v>35</v>
      </c>
      <c r="N4555" s="2">
        <v>40341</v>
      </c>
      <c r="O4555" s="2">
        <v>40348</v>
      </c>
      <c r="P4555">
        <v>11</v>
      </c>
      <c r="Q4555" s="1">
        <v>7.0000000000000007E-2</v>
      </c>
      <c r="R4555">
        <v>35.44</v>
      </c>
      <c r="S4555">
        <v>7.5</v>
      </c>
      <c r="T4555">
        <f t="shared" si="71"/>
        <v>389.84</v>
      </c>
    </row>
    <row r="4556" spans="1:20" x14ac:dyDescent="0.25">
      <c r="A4556">
        <v>4555</v>
      </c>
      <c r="B4556">
        <v>88629</v>
      </c>
      <c r="C4556" t="s">
        <v>743</v>
      </c>
      <c r="D4556" t="s">
        <v>20</v>
      </c>
      <c r="E4556" t="s">
        <v>39</v>
      </c>
      <c r="F4556" t="s">
        <v>22</v>
      </c>
      <c r="G4556" t="s">
        <v>23</v>
      </c>
      <c r="H4556" t="s">
        <v>49</v>
      </c>
      <c r="I4556" t="s">
        <v>28</v>
      </c>
      <c r="J4556" t="s">
        <v>36</v>
      </c>
      <c r="K4556" t="s">
        <v>184</v>
      </c>
      <c r="L4556" t="s">
        <v>192</v>
      </c>
      <c r="M4556" t="s">
        <v>96</v>
      </c>
      <c r="N4556" s="2">
        <v>41403</v>
      </c>
      <c r="O4556" s="2">
        <v>41405</v>
      </c>
      <c r="P4556">
        <v>2</v>
      </c>
      <c r="Q4556" s="1">
        <v>0.08</v>
      </c>
      <c r="R4556">
        <v>56.96</v>
      </c>
      <c r="S4556">
        <v>13.22</v>
      </c>
      <c r="T4556">
        <f t="shared" si="71"/>
        <v>113.92</v>
      </c>
    </row>
    <row r="4557" spans="1:20" x14ac:dyDescent="0.25">
      <c r="A4557">
        <v>4556</v>
      </c>
      <c r="B4557">
        <v>88629</v>
      </c>
      <c r="C4557" t="s">
        <v>743</v>
      </c>
      <c r="D4557" t="s">
        <v>20</v>
      </c>
      <c r="E4557" t="s">
        <v>21</v>
      </c>
      <c r="F4557" t="s">
        <v>22</v>
      </c>
      <c r="G4557" t="s">
        <v>23</v>
      </c>
      <c r="H4557" t="s">
        <v>24</v>
      </c>
      <c r="I4557" t="s">
        <v>28</v>
      </c>
      <c r="J4557" t="s">
        <v>36</v>
      </c>
      <c r="K4557" t="s">
        <v>1111</v>
      </c>
      <c r="L4557" t="s">
        <v>26</v>
      </c>
      <c r="M4557" t="s">
        <v>398</v>
      </c>
      <c r="N4557" s="2">
        <v>41403</v>
      </c>
      <c r="O4557" s="2">
        <v>41405</v>
      </c>
      <c r="P4557">
        <v>2</v>
      </c>
      <c r="Q4557" s="1">
        <v>0.09</v>
      </c>
      <c r="R4557">
        <v>55.99</v>
      </c>
      <c r="S4557">
        <v>1.25</v>
      </c>
      <c r="T4557">
        <f t="shared" si="71"/>
        <v>111.98</v>
      </c>
    </row>
    <row r="4558" spans="1:20" x14ac:dyDescent="0.25">
      <c r="A4558">
        <v>4557</v>
      </c>
      <c r="B4558">
        <v>87799</v>
      </c>
      <c r="C4558" t="s">
        <v>405</v>
      </c>
      <c r="D4558" t="s">
        <v>20</v>
      </c>
      <c r="E4558" t="s">
        <v>39</v>
      </c>
      <c r="F4558" t="s">
        <v>22</v>
      </c>
      <c r="G4558" t="s">
        <v>93</v>
      </c>
      <c r="H4558" t="s">
        <v>42</v>
      </c>
      <c r="I4558" t="s">
        <v>28</v>
      </c>
      <c r="J4558" t="s">
        <v>36</v>
      </c>
      <c r="K4558" t="s">
        <v>170</v>
      </c>
      <c r="L4558" t="s">
        <v>192</v>
      </c>
      <c r="M4558" t="s">
        <v>227</v>
      </c>
      <c r="N4558" s="2">
        <v>40880</v>
      </c>
      <c r="O4558" s="2">
        <v>40882</v>
      </c>
      <c r="P4558">
        <v>14</v>
      </c>
      <c r="Q4558" s="1">
        <v>0</v>
      </c>
      <c r="R4558">
        <v>80.98</v>
      </c>
      <c r="S4558">
        <v>4.5</v>
      </c>
      <c r="T4558">
        <f t="shared" si="71"/>
        <v>1133.72</v>
      </c>
    </row>
    <row r="4559" spans="1:20" x14ac:dyDescent="0.25">
      <c r="A4559">
        <v>4558</v>
      </c>
      <c r="B4559">
        <v>87799</v>
      </c>
      <c r="C4559" t="s">
        <v>405</v>
      </c>
      <c r="D4559" t="s">
        <v>20</v>
      </c>
      <c r="E4559" t="s">
        <v>39</v>
      </c>
      <c r="F4559" t="s">
        <v>22</v>
      </c>
      <c r="G4559" t="s">
        <v>93</v>
      </c>
      <c r="H4559" t="s">
        <v>42</v>
      </c>
      <c r="I4559" t="s">
        <v>28</v>
      </c>
      <c r="J4559" t="s">
        <v>36</v>
      </c>
      <c r="K4559" t="s">
        <v>158</v>
      </c>
      <c r="L4559" t="s">
        <v>44</v>
      </c>
      <c r="M4559" t="s">
        <v>80</v>
      </c>
      <c r="N4559" s="2">
        <v>40880</v>
      </c>
      <c r="O4559" s="2">
        <v>40882</v>
      </c>
      <c r="P4559">
        <v>11</v>
      </c>
      <c r="Q4559" s="1">
        <v>0.06</v>
      </c>
      <c r="R4559">
        <v>2.1</v>
      </c>
      <c r="S4559">
        <v>0.7</v>
      </c>
      <c r="T4559">
        <f t="shared" si="71"/>
        <v>23.1</v>
      </c>
    </row>
    <row r="4560" spans="1:20" x14ac:dyDescent="0.25">
      <c r="A4560">
        <v>4559</v>
      </c>
      <c r="B4560">
        <v>90548</v>
      </c>
      <c r="C4560" t="s">
        <v>593</v>
      </c>
      <c r="D4560" t="s">
        <v>20</v>
      </c>
      <c r="E4560" t="s">
        <v>187</v>
      </c>
      <c r="F4560" t="s">
        <v>31</v>
      </c>
      <c r="G4560" t="s">
        <v>23</v>
      </c>
      <c r="H4560" t="s">
        <v>217</v>
      </c>
      <c r="I4560" t="s">
        <v>28</v>
      </c>
      <c r="J4560" t="s">
        <v>36</v>
      </c>
      <c r="K4560" t="s">
        <v>189</v>
      </c>
      <c r="L4560" t="s">
        <v>192</v>
      </c>
      <c r="M4560" t="s">
        <v>141</v>
      </c>
      <c r="N4560" s="2">
        <v>40994</v>
      </c>
      <c r="O4560" s="2">
        <v>40995</v>
      </c>
      <c r="P4560">
        <v>3</v>
      </c>
      <c r="Q4560" s="1">
        <v>0.09</v>
      </c>
      <c r="R4560">
        <v>6.28</v>
      </c>
      <c r="S4560">
        <v>5.29</v>
      </c>
      <c r="T4560">
        <f t="shared" si="71"/>
        <v>18.84</v>
      </c>
    </row>
    <row r="4561" spans="1:20" x14ac:dyDescent="0.25">
      <c r="A4561">
        <v>4560</v>
      </c>
      <c r="B4561">
        <v>88904</v>
      </c>
      <c r="C4561" t="s">
        <v>2334</v>
      </c>
      <c r="D4561" t="s">
        <v>578</v>
      </c>
      <c r="E4561" t="s">
        <v>21</v>
      </c>
      <c r="F4561" t="s">
        <v>47</v>
      </c>
      <c r="G4561" t="s">
        <v>48</v>
      </c>
      <c r="H4561" t="s">
        <v>206</v>
      </c>
      <c r="I4561" t="s">
        <v>28</v>
      </c>
      <c r="J4561" t="s">
        <v>36</v>
      </c>
      <c r="K4561" t="s">
        <v>1114</v>
      </c>
      <c r="L4561" t="s">
        <v>283</v>
      </c>
      <c r="M4561" t="s">
        <v>156</v>
      </c>
      <c r="N4561" s="2">
        <v>41604</v>
      </c>
      <c r="O4561" s="2">
        <v>41611</v>
      </c>
      <c r="P4561">
        <v>3</v>
      </c>
      <c r="Q4561" s="1">
        <v>0.09</v>
      </c>
      <c r="R4561">
        <v>1500.97</v>
      </c>
      <c r="S4561">
        <v>29.7</v>
      </c>
      <c r="T4561">
        <f t="shared" si="71"/>
        <v>4502.91</v>
      </c>
    </row>
    <row r="4562" spans="1:20" x14ac:dyDescent="0.25">
      <c r="A4562">
        <v>4561</v>
      </c>
      <c r="B4562">
        <v>90743</v>
      </c>
      <c r="C4562" t="s">
        <v>1418</v>
      </c>
      <c r="D4562" t="s">
        <v>20</v>
      </c>
      <c r="E4562" t="s">
        <v>21</v>
      </c>
      <c r="F4562" t="s">
        <v>47</v>
      </c>
      <c r="G4562" t="s">
        <v>41</v>
      </c>
      <c r="H4562" t="s">
        <v>24</v>
      </c>
      <c r="I4562" t="s">
        <v>28</v>
      </c>
      <c r="J4562" t="s">
        <v>36</v>
      </c>
      <c r="K4562" t="s">
        <v>208</v>
      </c>
      <c r="L4562" t="s">
        <v>192</v>
      </c>
      <c r="M4562" t="s">
        <v>51</v>
      </c>
      <c r="N4562" s="2">
        <v>41261</v>
      </c>
      <c r="O4562" s="2">
        <v>41263</v>
      </c>
      <c r="P4562">
        <v>24</v>
      </c>
      <c r="Q4562" s="1">
        <v>0.09</v>
      </c>
      <c r="R4562">
        <v>95.99</v>
      </c>
      <c r="S4562">
        <v>7.69</v>
      </c>
      <c r="T4562">
        <f t="shared" si="71"/>
        <v>2303.7599999999998</v>
      </c>
    </row>
    <row r="4563" spans="1:20" x14ac:dyDescent="0.25">
      <c r="A4563">
        <v>4562</v>
      </c>
      <c r="B4563">
        <v>91315</v>
      </c>
      <c r="C4563" t="s">
        <v>547</v>
      </c>
      <c r="D4563" t="s">
        <v>20</v>
      </c>
      <c r="E4563" t="s">
        <v>39</v>
      </c>
      <c r="F4563" t="s">
        <v>22</v>
      </c>
      <c r="G4563" t="s">
        <v>32</v>
      </c>
      <c r="H4563" t="s">
        <v>78</v>
      </c>
      <c r="I4563" t="s">
        <v>28</v>
      </c>
      <c r="J4563" t="s">
        <v>36</v>
      </c>
      <c r="K4563" t="s">
        <v>68</v>
      </c>
      <c r="L4563" t="s">
        <v>192</v>
      </c>
      <c r="M4563" t="s">
        <v>96</v>
      </c>
      <c r="N4563" s="2">
        <v>41066</v>
      </c>
      <c r="O4563" s="2">
        <v>41068</v>
      </c>
      <c r="P4563">
        <v>7</v>
      </c>
      <c r="Q4563" s="1">
        <v>0.01</v>
      </c>
      <c r="R4563">
        <v>6.48</v>
      </c>
      <c r="S4563">
        <v>9.68</v>
      </c>
      <c r="T4563">
        <f t="shared" si="71"/>
        <v>45.36</v>
      </c>
    </row>
    <row r="4564" spans="1:20" x14ac:dyDescent="0.25">
      <c r="A4564">
        <v>4563</v>
      </c>
      <c r="B4564">
        <v>88579</v>
      </c>
      <c r="C4564" t="s">
        <v>1543</v>
      </c>
      <c r="D4564" t="s">
        <v>578</v>
      </c>
      <c r="E4564" t="s">
        <v>187</v>
      </c>
      <c r="F4564" t="s">
        <v>31</v>
      </c>
      <c r="G4564" t="s">
        <v>41</v>
      </c>
      <c r="H4564" t="s">
        <v>188</v>
      </c>
      <c r="I4564" t="s">
        <v>28</v>
      </c>
      <c r="J4564" t="s">
        <v>36</v>
      </c>
      <c r="K4564" t="s">
        <v>116</v>
      </c>
      <c r="L4564" t="s">
        <v>330</v>
      </c>
      <c r="M4564" t="s">
        <v>296</v>
      </c>
      <c r="N4564" s="2">
        <v>40215</v>
      </c>
      <c r="O4564" s="2">
        <v>40215</v>
      </c>
      <c r="P4564">
        <v>8</v>
      </c>
      <c r="Q4564" s="1">
        <v>0.02</v>
      </c>
      <c r="R4564">
        <v>259.70999999999998</v>
      </c>
      <c r="S4564">
        <v>66.67</v>
      </c>
      <c r="T4564">
        <f t="shared" si="71"/>
        <v>2077.6799999999998</v>
      </c>
    </row>
    <row r="4565" spans="1:20" x14ac:dyDescent="0.25">
      <c r="A4565">
        <v>4564</v>
      </c>
      <c r="B4565">
        <v>88216</v>
      </c>
      <c r="C4565" t="s">
        <v>2276</v>
      </c>
      <c r="D4565" t="s">
        <v>20</v>
      </c>
      <c r="E4565" t="s">
        <v>39</v>
      </c>
      <c r="F4565" t="s">
        <v>31</v>
      </c>
      <c r="G4565" t="s">
        <v>41</v>
      </c>
      <c r="H4565" t="s">
        <v>54</v>
      </c>
      <c r="I4565" t="s">
        <v>28</v>
      </c>
      <c r="J4565" t="s">
        <v>36</v>
      </c>
      <c r="K4565" t="s">
        <v>189</v>
      </c>
      <c r="L4565" t="s">
        <v>192</v>
      </c>
      <c r="M4565" t="s">
        <v>35</v>
      </c>
      <c r="N4565" s="2">
        <v>41279</v>
      </c>
      <c r="O4565" s="2">
        <v>41281</v>
      </c>
      <c r="P4565">
        <v>9</v>
      </c>
      <c r="Q4565" s="1">
        <v>0.08</v>
      </c>
      <c r="R4565">
        <v>55.48</v>
      </c>
      <c r="S4565">
        <v>4.8499999999999996</v>
      </c>
      <c r="T4565">
        <f t="shared" si="71"/>
        <v>499.32</v>
      </c>
    </row>
    <row r="4566" spans="1:20" x14ac:dyDescent="0.25">
      <c r="A4566">
        <v>4565</v>
      </c>
      <c r="B4566">
        <v>88216</v>
      </c>
      <c r="C4566" t="s">
        <v>1845</v>
      </c>
      <c r="D4566" t="s">
        <v>20</v>
      </c>
      <c r="E4566" t="s">
        <v>39</v>
      </c>
      <c r="F4566" t="s">
        <v>47</v>
      </c>
      <c r="G4566" t="s">
        <v>41</v>
      </c>
      <c r="H4566" t="s">
        <v>78</v>
      </c>
      <c r="I4566" t="s">
        <v>28</v>
      </c>
      <c r="J4566" t="s">
        <v>36</v>
      </c>
      <c r="K4566" t="s">
        <v>101</v>
      </c>
      <c r="L4566" t="s">
        <v>192</v>
      </c>
      <c r="M4566" t="s">
        <v>156</v>
      </c>
      <c r="N4566" s="2">
        <v>41279</v>
      </c>
      <c r="O4566" s="2">
        <v>41281</v>
      </c>
      <c r="P4566">
        <v>11</v>
      </c>
      <c r="Q4566" s="1">
        <v>0.02</v>
      </c>
      <c r="R4566">
        <v>11.34</v>
      </c>
      <c r="S4566">
        <v>5.01</v>
      </c>
      <c r="T4566">
        <f t="shared" si="71"/>
        <v>124.74</v>
      </c>
    </row>
    <row r="4567" spans="1:20" x14ac:dyDescent="0.25">
      <c r="A4567">
        <v>4566</v>
      </c>
      <c r="B4567">
        <v>87173</v>
      </c>
      <c r="C4567" t="s">
        <v>888</v>
      </c>
      <c r="D4567" t="s">
        <v>20</v>
      </c>
      <c r="E4567" t="s">
        <v>21</v>
      </c>
      <c r="F4567" t="s">
        <v>40</v>
      </c>
      <c r="G4567" t="s">
        <v>93</v>
      </c>
      <c r="H4567" t="s">
        <v>33</v>
      </c>
      <c r="I4567" t="s">
        <v>28</v>
      </c>
      <c r="J4567" t="s">
        <v>36</v>
      </c>
      <c r="K4567" t="s">
        <v>198</v>
      </c>
      <c r="L4567" t="s">
        <v>706</v>
      </c>
      <c r="M4567" t="s">
        <v>99</v>
      </c>
      <c r="N4567" s="2">
        <v>41539</v>
      </c>
      <c r="O4567" s="2">
        <v>41539</v>
      </c>
      <c r="P4567">
        <v>17</v>
      </c>
      <c r="Q4567" s="1">
        <v>0.01</v>
      </c>
      <c r="R4567">
        <v>15.99</v>
      </c>
      <c r="S4567">
        <v>11.28</v>
      </c>
      <c r="T4567">
        <f t="shared" si="71"/>
        <v>271.83</v>
      </c>
    </row>
    <row r="4568" spans="1:20" x14ac:dyDescent="0.25">
      <c r="A4568">
        <v>4567</v>
      </c>
      <c r="B4568">
        <v>89897</v>
      </c>
      <c r="C4568" t="s">
        <v>273</v>
      </c>
      <c r="D4568" t="s">
        <v>20</v>
      </c>
      <c r="E4568" t="s">
        <v>39</v>
      </c>
      <c r="F4568" t="s">
        <v>47</v>
      </c>
      <c r="G4568" t="s">
        <v>48</v>
      </c>
      <c r="H4568" t="s">
        <v>94</v>
      </c>
      <c r="I4568" t="s">
        <v>28</v>
      </c>
      <c r="J4568" t="s">
        <v>36</v>
      </c>
      <c r="K4568" t="s">
        <v>149</v>
      </c>
      <c r="L4568" t="s">
        <v>192</v>
      </c>
      <c r="M4568" t="s">
        <v>111</v>
      </c>
      <c r="N4568" s="2">
        <v>40323</v>
      </c>
      <c r="O4568" s="2">
        <v>40325</v>
      </c>
      <c r="P4568">
        <v>17</v>
      </c>
      <c r="Q4568" s="1">
        <v>0.08</v>
      </c>
      <c r="R4568">
        <v>30.56</v>
      </c>
      <c r="S4568">
        <v>2.99</v>
      </c>
      <c r="T4568">
        <f t="shared" si="71"/>
        <v>519.52</v>
      </c>
    </row>
    <row r="4569" spans="1:20" x14ac:dyDescent="0.25">
      <c r="A4569">
        <v>4568</v>
      </c>
      <c r="B4569">
        <v>88966</v>
      </c>
      <c r="C4569" t="s">
        <v>1255</v>
      </c>
      <c r="D4569" t="s">
        <v>20</v>
      </c>
      <c r="E4569" t="s">
        <v>187</v>
      </c>
      <c r="F4569" t="s">
        <v>22</v>
      </c>
      <c r="G4569" t="s">
        <v>32</v>
      </c>
      <c r="H4569" t="s">
        <v>219</v>
      </c>
      <c r="I4569" t="s">
        <v>28</v>
      </c>
      <c r="J4569" t="s">
        <v>36</v>
      </c>
      <c r="K4569" t="s">
        <v>189</v>
      </c>
      <c r="L4569" t="s">
        <v>26</v>
      </c>
      <c r="M4569" t="s">
        <v>150</v>
      </c>
      <c r="N4569" s="2">
        <v>41417</v>
      </c>
      <c r="O4569" s="2">
        <v>41418</v>
      </c>
      <c r="P4569">
        <v>8</v>
      </c>
      <c r="Q4569" s="1">
        <v>0.09</v>
      </c>
      <c r="R4569">
        <v>22.72</v>
      </c>
      <c r="S4569">
        <v>8.99</v>
      </c>
      <c r="T4569">
        <f t="shared" si="71"/>
        <v>181.76</v>
      </c>
    </row>
    <row r="4570" spans="1:20" x14ac:dyDescent="0.25">
      <c r="A4570">
        <v>4569</v>
      </c>
      <c r="B4570">
        <v>88966</v>
      </c>
      <c r="C4570" t="s">
        <v>1255</v>
      </c>
      <c r="D4570" t="s">
        <v>578</v>
      </c>
      <c r="E4570" t="s">
        <v>187</v>
      </c>
      <c r="F4570" t="s">
        <v>22</v>
      </c>
      <c r="G4570" t="s">
        <v>32</v>
      </c>
      <c r="H4570" t="s">
        <v>188</v>
      </c>
      <c r="I4570" t="s">
        <v>28</v>
      </c>
      <c r="J4570" t="s">
        <v>36</v>
      </c>
      <c r="K4570" t="s">
        <v>68</v>
      </c>
      <c r="L4570" t="s">
        <v>330</v>
      </c>
      <c r="M4570" t="s">
        <v>173</v>
      </c>
      <c r="N4570" s="2">
        <v>41417</v>
      </c>
      <c r="O4570" s="2">
        <v>41420</v>
      </c>
      <c r="P4570">
        <v>6</v>
      </c>
      <c r="Q4570" s="1">
        <v>0.03</v>
      </c>
      <c r="R4570">
        <v>296.18</v>
      </c>
      <c r="S4570">
        <v>54.12</v>
      </c>
      <c r="T4570">
        <f t="shared" si="71"/>
        <v>1777.08</v>
      </c>
    </row>
    <row r="4571" spans="1:20" x14ac:dyDescent="0.25">
      <c r="A4571">
        <v>4570</v>
      </c>
      <c r="B4571">
        <v>87804</v>
      </c>
      <c r="C4571" t="s">
        <v>1218</v>
      </c>
      <c r="D4571" t="s">
        <v>20</v>
      </c>
      <c r="E4571" t="s">
        <v>39</v>
      </c>
      <c r="F4571" t="s">
        <v>31</v>
      </c>
      <c r="G4571" t="s">
        <v>41</v>
      </c>
      <c r="H4571" t="s">
        <v>78</v>
      </c>
      <c r="I4571" t="s">
        <v>28</v>
      </c>
      <c r="J4571" t="s">
        <v>36</v>
      </c>
      <c r="K4571" t="s">
        <v>289</v>
      </c>
      <c r="L4571" t="s">
        <v>44</v>
      </c>
      <c r="M4571" t="s">
        <v>35</v>
      </c>
      <c r="N4571" s="2">
        <v>40319</v>
      </c>
      <c r="O4571" s="2">
        <v>40320</v>
      </c>
      <c r="P4571">
        <v>15</v>
      </c>
      <c r="Q4571" s="1">
        <v>0.03</v>
      </c>
      <c r="R4571">
        <v>4.9800000000000004</v>
      </c>
      <c r="S4571">
        <v>0.8</v>
      </c>
      <c r="T4571">
        <f t="shared" si="71"/>
        <v>74.7</v>
      </c>
    </row>
    <row r="4572" spans="1:20" x14ac:dyDescent="0.25">
      <c r="A4572">
        <v>4571</v>
      </c>
      <c r="B4572">
        <v>89442</v>
      </c>
      <c r="C4572" t="s">
        <v>2226</v>
      </c>
      <c r="D4572" t="s">
        <v>578</v>
      </c>
      <c r="E4572" t="s">
        <v>21</v>
      </c>
      <c r="F4572" t="s">
        <v>40</v>
      </c>
      <c r="G4572" t="s">
        <v>41</v>
      </c>
      <c r="H4572" t="s">
        <v>33</v>
      </c>
      <c r="I4572" t="s">
        <v>28</v>
      </c>
      <c r="J4572" t="s">
        <v>36</v>
      </c>
      <c r="K4572" t="s">
        <v>1114</v>
      </c>
      <c r="L4572" t="s">
        <v>283</v>
      </c>
      <c r="M4572" t="s">
        <v>59</v>
      </c>
      <c r="N4572" s="2">
        <v>41561</v>
      </c>
      <c r="O4572" s="2">
        <v>41563</v>
      </c>
      <c r="P4572">
        <v>19</v>
      </c>
      <c r="Q4572" s="1">
        <v>0.05</v>
      </c>
      <c r="R4572">
        <v>500.98</v>
      </c>
      <c r="S4572">
        <v>28.14</v>
      </c>
      <c r="T4572">
        <f t="shared" si="71"/>
        <v>9518.6200000000008</v>
      </c>
    </row>
    <row r="4573" spans="1:20" x14ac:dyDescent="0.25">
      <c r="A4573">
        <v>4572</v>
      </c>
      <c r="B4573">
        <v>89442</v>
      </c>
      <c r="C4573" t="s">
        <v>2226</v>
      </c>
      <c r="D4573" t="s">
        <v>20</v>
      </c>
      <c r="E4573" t="s">
        <v>39</v>
      </c>
      <c r="F4573" t="s">
        <v>40</v>
      </c>
      <c r="G4573" t="s">
        <v>41</v>
      </c>
      <c r="H4573" t="s">
        <v>49</v>
      </c>
      <c r="I4573" t="s">
        <v>28</v>
      </c>
      <c r="J4573" t="s">
        <v>36</v>
      </c>
      <c r="K4573" t="s">
        <v>149</v>
      </c>
      <c r="L4573" t="s">
        <v>192</v>
      </c>
      <c r="M4573" t="s">
        <v>99</v>
      </c>
      <c r="N4573" s="2">
        <v>41561</v>
      </c>
      <c r="O4573" s="2">
        <v>41564</v>
      </c>
      <c r="P4573">
        <v>11</v>
      </c>
      <c r="Q4573" s="1">
        <v>0.08</v>
      </c>
      <c r="R4573">
        <v>40.99</v>
      </c>
      <c r="S4573">
        <v>17.48</v>
      </c>
      <c r="T4573">
        <f t="shared" si="71"/>
        <v>450.89000000000004</v>
      </c>
    </row>
    <row r="4574" spans="1:20" x14ac:dyDescent="0.25">
      <c r="A4574">
        <v>4573</v>
      </c>
      <c r="B4574">
        <v>88368</v>
      </c>
      <c r="C4574" t="s">
        <v>1152</v>
      </c>
      <c r="D4574" t="s">
        <v>20</v>
      </c>
      <c r="E4574" t="s">
        <v>39</v>
      </c>
      <c r="F4574" t="s">
        <v>31</v>
      </c>
      <c r="G4574" t="s">
        <v>23</v>
      </c>
      <c r="H4574" t="s">
        <v>54</v>
      </c>
      <c r="I4574" t="s">
        <v>28</v>
      </c>
      <c r="J4574" t="s">
        <v>36</v>
      </c>
      <c r="K4574" t="s">
        <v>154</v>
      </c>
      <c r="L4574" t="s">
        <v>192</v>
      </c>
      <c r="M4574" t="s">
        <v>35</v>
      </c>
      <c r="N4574" s="2">
        <v>40272</v>
      </c>
      <c r="O4574" s="2">
        <v>40272</v>
      </c>
      <c r="P4574">
        <v>12</v>
      </c>
      <c r="Q4574" s="1">
        <v>0.06</v>
      </c>
      <c r="R4574">
        <v>6.48</v>
      </c>
      <c r="S4574">
        <v>7.49</v>
      </c>
      <c r="T4574">
        <f t="shared" si="71"/>
        <v>77.760000000000005</v>
      </c>
    </row>
    <row r="4575" spans="1:20" x14ac:dyDescent="0.25">
      <c r="A4575">
        <v>4574</v>
      </c>
      <c r="B4575">
        <v>89896</v>
      </c>
      <c r="C4575" t="s">
        <v>681</v>
      </c>
      <c r="D4575" t="s">
        <v>20</v>
      </c>
      <c r="E4575" t="s">
        <v>21</v>
      </c>
      <c r="F4575" t="s">
        <v>47</v>
      </c>
      <c r="G4575" t="s">
        <v>32</v>
      </c>
      <c r="H4575" t="s">
        <v>206</v>
      </c>
      <c r="I4575" t="s">
        <v>28</v>
      </c>
      <c r="J4575" t="s">
        <v>36</v>
      </c>
      <c r="K4575" t="s">
        <v>201</v>
      </c>
      <c r="L4575" t="s">
        <v>26</v>
      </c>
      <c r="M4575" t="s">
        <v>111</v>
      </c>
      <c r="N4575" s="2">
        <v>41549</v>
      </c>
      <c r="O4575" s="2">
        <v>41551</v>
      </c>
      <c r="P4575">
        <v>11</v>
      </c>
      <c r="Q4575" s="1">
        <v>0.09</v>
      </c>
      <c r="R4575">
        <v>35.409999999999997</v>
      </c>
      <c r="S4575">
        <v>1.99</v>
      </c>
      <c r="T4575">
        <f t="shared" si="71"/>
        <v>389.51</v>
      </c>
    </row>
    <row r="4576" spans="1:20" x14ac:dyDescent="0.25">
      <c r="A4576">
        <v>4575</v>
      </c>
      <c r="B4576">
        <v>89896</v>
      </c>
      <c r="C4576" t="s">
        <v>681</v>
      </c>
      <c r="D4576" t="s">
        <v>20</v>
      </c>
      <c r="E4576" t="s">
        <v>21</v>
      </c>
      <c r="F4576" t="s">
        <v>47</v>
      </c>
      <c r="G4576" t="s">
        <v>32</v>
      </c>
      <c r="H4576" t="s">
        <v>24</v>
      </c>
      <c r="I4576" t="s">
        <v>28</v>
      </c>
      <c r="J4576" t="s">
        <v>36</v>
      </c>
      <c r="K4576" t="s">
        <v>1107</v>
      </c>
      <c r="L4576" t="s">
        <v>746</v>
      </c>
      <c r="M4576" t="s">
        <v>134</v>
      </c>
      <c r="N4576" s="2">
        <v>41549</v>
      </c>
      <c r="O4576" s="2">
        <v>41550</v>
      </c>
      <c r="P4576">
        <v>2</v>
      </c>
      <c r="Q4576" s="1">
        <v>0.05</v>
      </c>
      <c r="R4576">
        <v>3499.99</v>
      </c>
      <c r="S4576">
        <v>24.49</v>
      </c>
      <c r="T4576">
        <f t="shared" si="71"/>
        <v>6999.98</v>
      </c>
    </row>
    <row r="4577" spans="1:20" x14ac:dyDescent="0.25">
      <c r="A4577">
        <v>4576</v>
      </c>
      <c r="B4577">
        <v>86651</v>
      </c>
      <c r="C4577" t="s">
        <v>1929</v>
      </c>
      <c r="D4577" t="s">
        <v>20</v>
      </c>
      <c r="E4577" t="s">
        <v>21</v>
      </c>
      <c r="F4577" t="s">
        <v>31</v>
      </c>
      <c r="G4577" t="s">
        <v>23</v>
      </c>
      <c r="H4577" t="s">
        <v>206</v>
      </c>
      <c r="I4577" t="s">
        <v>28</v>
      </c>
      <c r="J4577" t="s">
        <v>36</v>
      </c>
      <c r="K4577" t="s">
        <v>1114</v>
      </c>
      <c r="L4577" t="s">
        <v>192</v>
      </c>
      <c r="M4577" t="s">
        <v>631</v>
      </c>
      <c r="N4577" s="2">
        <v>41388</v>
      </c>
      <c r="O4577" s="2">
        <v>41388</v>
      </c>
      <c r="P4577">
        <v>12</v>
      </c>
      <c r="Q4577" s="1">
        <v>0.01</v>
      </c>
      <c r="R4577">
        <v>115.99</v>
      </c>
      <c r="S4577">
        <v>2.5</v>
      </c>
      <c r="T4577">
        <f t="shared" si="71"/>
        <v>1391.8799999999999</v>
      </c>
    </row>
    <row r="4578" spans="1:20" x14ac:dyDescent="0.25">
      <c r="A4578">
        <v>4577</v>
      </c>
      <c r="B4578">
        <v>86651</v>
      </c>
      <c r="C4578" t="s">
        <v>1229</v>
      </c>
      <c r="D4578" t="s">
        <v>20</v>
      </c>
      <c r="E4578" t="s">
        <v>39</v>
      </c>
      <c r="F4578" t="s">
        <v>31</v>
      </c>
      <c r="G4578" t="s">
        <v>23</v>
      </c>
      <c r="H4578" t="s">
        <v>49</v>
      </c>
      <c r="I4578" t="s">
        <v>28</v>
      </c>
      <c r="J4578" t="s">
        <v>36</v>
      </c>
      <c r="K4578" t="s">
        <v>172</v>
      </c>
      <c r="L4578" t="s">
        <v>44</v>
      </c>
      <c r="M4578" t="s">
        <v>367</v>
      </c>
      <c r="N4578" s="2">
        <v>41388</v>
      </c>
      <c r="O4578" s="2">
        <v>41390</v>
      </c>
      <c r="P4578">
        <v>13</v>
      </c>
      <c r="Q4578" s="1">
        <v>0.09</v>
      </c>
      <c r="R4578">
        <v>6.08</v>
      </c>
      <c r="S4578">
        <v>1.82</v>
      </c>
      <c r="T4578">
        <f t="shared" si="71"/>
        <v>79.040000000000006</v>
      </c>
    </row>
    <row r="4579" spans="1:20" x14ac:dyDescent="0.25">
      <c r="A4579">
        <v>4578</v>
      </c>
      <c r="B4579">
        <v>86390</v>
      </c>
      <c r="C4579" t="s">
        <v>1075</v>
      </c>
      <c r="D4579" t="s">
        <v>20</v>
      </c>
      <c r="E4579" t="s">
        <v>21</v>
      </c>
      <c r="F4579" t="s">
        <v>31</v>
      </c>
      <c r="G4579" t="s">
        <v>23</v>
      </c>
      <c r="H4579" t="s">
        <v>203</v>
      </c>
      <c r="I4579" t="s">
        <v>28</v>
      </c>
      <c r="J4579" t="s">
        <v>36</v>
      </c>
      <c r="K4579" t="s">
        <v>1243</v>
      </c>
      <c r="L4579" t="s">
        <v>26</v>
      </c>
      <c r="M4579" t="s">
        <v>69</v>
      </c>
      <c r="N4579" s="2">
        <v>41027</v>
      </c>
      <c r="O4579" s="2">
        <v>41027</v>
      </c>
      <c r="P4579">
        <v>1</v>
      </c>
      <c r="Q4579" s="1">
        <v>0.04</v>
      </c>
      <c r="R4579">
        <v>85.99</v>
      </c>
      <c r="S4579">
        <v>1.25</v>
      </c>
      <c r="T4579">
        <f t="shared" si="71"/>
        <v>85.99</v>
      </c>
    </row>
    <row r="4580" spans="1:20" x14ac:dyDescent="0.25">
      <c r="A4580">
        <v>4579</v>
      </c>
      <c r="B4580">
        <v>86768</v>
      </c>
      <c r="C4580" t="s">
        <v>2064</v>
      </c>
      <c r="D4580" t="s">
        <v>20</v>
      </c>
      <c r="E4580" t="s">
        <v>39</v>
      </c>
      <c r="F4580" t="s">
        <v>31</v>
      </c>
      <c r="G4580" t="s">
        <v>32</v>
      </c>
      <c r="H4580" t="s">
        <v>54</v>
      </c>
      <c r="I4580" t="s">
        <v>28</v>
      </c>
      <c r="J4580" t="s">
        <v>36</v>
      </c>
      <c r="K4580" t="s">
        <v>163</v>
      </c>
      <c r="L4580" t="s">
        <v>746</v>
      </c>
      <c r="M4580" t="s">
        <v>106</v>
      </c>
      <c r="N4580" s="2">
        <v>40395</v>
      </c>
      <c r="O4580" s="2">
        <v>40396</v>
      </c>
      <c r="P4580">
        <v>4</v>
      </c>
      <c r="Q4580" s="1">
        <v>0.06</v>
      </c>
      <c r="R4580">
        <v>64.650000000000006</v>
      </c>
      <c r="S4580">
        <v>35</v>
      </c>
      <c r="T4580">
        <f t="shared" si="71"/>
        <v>258.60000000000002</v>
      </c>
    </row>
    <row r="4581" spans="1:20" x14ac:dyDescent="0.25">
      <c r="A4581">
        <v>4580</v>
      </c>
      <c r="B4581">
        <v>87677</v>
      </c>
      <c r="C4581" t="s">
        <v>999</v>
      </c>
      <c r="D4581" t="s">
        <v>20</v>
      </c>
      <c r="E4581" t="s">
        <v>39</v>
      </c>
      <c r="F4581" t="s">
        <v>31</v>
      </c>
      <c r="G4581" t="s">
        <v>23</v>
      </c>
      <c r="H4581" t="s">
        <v>42</v>
      </c>
      <c r="I4581" t="s">
        <v>28</v>
      </c>
      <c r="J4581" t="s">
        <v>36</v>
      </c>
      <c r="K4581" t="s">
        <v>113</v>
      </c>
      <c r="L4581" t="s">
        <v>192</v>
      </c>
      <c r="M4581" t="s">
        <v>102</v>
      </c>
      <c r="N4581" s="2">
        <v>40320</v>
      </c>
      <c r="O4581" s="2">
        <v>40322</v>
      </c>
      <c r="P4581">
        <v>16</v>
      </c>
      <c r="Q4581" s="1">
        <v>0.06</v>
      </c>
      <c r="R4581">
        <v>4.9800000000000004</v>
      </c>
      <c r="S4581">
        <v>4.95</v>
      </c>
      <c r="T4581">
        <f t="shared" si="71"/>
        <v>79.680000000000007</v>
      </c>
    </row>
    <row r="4582" spans="1:20" x14ac:dyDescent="0.25">
      <c r="A4582">
        <v>4581</v>
      </c>
      <c r="B4582">
        <v>91095</v>
      </c>
      <c r="C4582" t="s">
        <v>1796</v>
      </c>
      <c r="D4582" t="s">
        <v>20</v>
      </c>
      <c r="E4582" t="s">
        <v>39</v>
      </c>
      <c r="F4582" t="s">
        <v>22</v>
      </c>
      <c r="G4582" t="s">
        <v>48</v>
      </c>
      <c r="H4582" t="s">
        <v>49</v>
      </c>
      <c r="I4582" t="s">
        <v>28</v>
      </c>
      <c r="J4582" t="s">
        <v>36</v>
      </c>
      <c r="K4582" t="s">
        <v>228</v>
      </c>
      <c r="L4582" t="s">
        <v>44</v>
      </c>
      <c r="M4582" t="s">
        <v>398</v>
      </c>
      <c r="N4582" s="2">
        <v>41112</v>
      </c>
      <c r="O4582" s="2">
        <v>41112</v>
      </c>
      <c r="P4582">
        <v>6</v>
      </c>
      <c r="Q4582" s="1">
        <v>0.03</v>
      </c>
      <c r="R4582">
        <v>9.93</v>
      </c>
      <c r="S4582">
        <v>1.0900000000000001</v>
      </c>
      <c r="T4582">
        <f t="shared" si="71"/>
        <v>59.58</v>
      </c>
    </row>
    <row r="4583" spans="1:20" x14ac:dyDescent="0.25">
      <c r="A4583">
        <v>4582</v>
      </c>
      <c r="B4583">
        <v>90408</v>
      </c>
      <c r="C4583" t="s">
        <v>1275</v>
      </c>
      <c r="D4583" t="s">
        <v>20</v>
      </c>
      <c r="E4583" t="s">
        <v>39</v>
      </c>
      <c r="F4583" t="s">
        <v>22</v>
      </c>
      <c r="G4583" t="s">
        <v>48</v>
      </c>
      <c r="H4583" t="s">
        <v>94</v>
      </c>
      <c r="I4583" t="s">
        <v>28</v>
      </c>
      <c r="J4583" t="s">
        <v>36</v>
      </c>
      <c r="K4583" t="s">
        <v>248</v>
      </c>
      <c r="L4583" t="s">
        <v>192</v>
      </c>
      <c r="M4583" t="s">
        <v>232</v>
      </c>
      <c r="N4583" s="2">
        <v>40191</v>
      </c>
      <c r="O4583" s="2">
        <v>40193</v>
      </c>
      <c r="P4583">
        <v>13</v>
      </c>
      <c r="Q4583" s="1">
        <v>7.0000000000000007E-2</v>
      </c>
      <c r="R4583">
        <v>5.98</v>
      </c>
      <c r="S4583">
        <v>5.79</v>
      </c>
      <c r="T4583">
        <f t="shared" si="71"/>
        <v>77.740000000000009</v>
      </c>
    </row>
    <row r="4584" spans="1:20" x14ac:dyDescent="0.25">
      <c r="A4584">
        <v>4583</v>
      </c>
      <c r="B4584">
        <v>91227</v>
      </c>
      <c r="C4584" t="s">
        <v>1651</v>
      </c>
      <c r="D4584" t="s">
        <v>38</v>
      </c>
      <c r="E4584" t="s">
        <v>39</v>
      </c>
      <c r="F4584" t="s">
        <v>22</v>
      </c>
      <c r="G4584" t="s">
        <v>48</v>
      </c>
      <c r="H4584" t="s">
        <v>54</v>
      </c>
      <c r="I4584" t="s">
        <v>28</v>
      </c>
      <c r="J4584" t="s">
        <v>36</v>
      </c>
      <c r="K4584" t="s">
        <v>158</v>
      </c>
      <c r="L4584" t="s">
        <v>44</v>
      </c>
      <c r="M4584" t="s">
        <v>137</v>
      </c>
      <c r="N4584" s="2">
        <v>41638</v>
      </c>
      <c r="O4584" s="2">
        <v>41638</v>
      </c>
      <c r="P4584">
        <v>19</v>
      </c>
      <c r="Q4584" s="1">
        <v>0.09</v>
      </c>
      <c r="R4584">
        <v>7.28</v>
      </c>
      <c r="S4584">
        <v>4.2300000000000004</v>
      </c>
      <c r="T4584">
        <f t="shared" si="71"/>
        <v>138.32</v>
      </c>
    </row>
    <row r="4585" spans="1:20" x14ac:dyDescent="0.25">
      <c r="A4585">
        <v>4584</v>
      </c>
      <c r="B4585">
        <v>88914</v>
      </c>
      <c r="C4585" t="s">
        <v>1883</v>
      </c>
      <c r="D4585" t="s">
        <v>20</v>
      </c>
      <c r="E4585" t="s">
        <v>39</v>
      </c>
      <c r="F4585" t="s">
        <v>22</v>
      </c>
      <c r="G4585" t="s">
        <v>41</v>
      </c>
      <c r="H4585" t="s">
        <v>49</v>
      </c>
      <c r="I4585" t="s">
        <v>28</v>
      </c>
      <c r="J4585" t="s">
        <v>36</v>
      </c>
      <c r="K4585" t="s">
        <v>289</v>
      </c>
      <c r="L4585" t="s">
        <v>192</v>
      </c>
      <c r="M4585" t="s">
        <v>444</v>
      </c>
      <c r="N4585" s="2">
        <v>41464</v>
      </c>
      <c r="O4585" s="2">
        <v>41466</v>
      </c>
      <c r="P4585">
        <v>9</v>
      </c>
      <c r="Q4585" s="1">
        <v>0.09</v>
      </c>
      <c r="R4585">
        <v>12.28</v>
      </c>
      <c r="S4585">
        <v>6.47</v>
      </c>
      <c r="T4585">
        <f t="shared" si="71"/>
        <v>110.52</v>
      </c>
    </row>
    <row r="4586" spans="1:20" x14ac:dyDescent="0.25">
      <c r="A4586">
        <v>4585</v>
      </c>
      <c r="B4586">
        <v>88203</v>
      </c>
      <c r="C4586" t="s">
        <v>1315</v>
      </c>
      <c r="D4586" t="s">
        <v>20</v>
      </c>
      <c r="E4586" t="s">
        <v>39</v>
      </c>
      <c r="F4586" t="s">
        <v>31</v>
      </c>
      <c r="G4586" t="s">
        <v>23</v>
      </c>
      <c r="H4586" t="s">
        <v>89</v>
      </c>
      <c r="I4586" t="s">
        <v>28</v>
      </c>
      <c r="J4586" t="s">
        <v>36</v>
      </c>
      <c r="K4586" t="s">
        <v>274</v>
      </c>
      <c r="L4586" t="s">
        <v>746</v>
      </c>
      <c r="M4586" t="s">
        <v>139</v>
      </c>
      <c r="N4586" s="2">
        <v>41504</v>
      </c>
      <c r="O4586" s="2">
        <v>41506</v>
      </c>
      <c r="P4586">
        <v>21</v>
      </c>
      <c r="Q4586" s="1">
        <v>0.08</v>
      </c>
      <c r="R4586">
        <v>89.83</v>
      </c>
      <c r="S4586">
        <v>35</v>
      </c>
      <c r="T4586">
        <f t="shared" si="71"/>
        <v>1886.43</v>
      </c>
    </row>
    <row r="4587" spans="1:20" x14ac:dyDescent="0.25">
      <c r="A4587">
        <v>4586</v>
      </c>
      <c r="B4587">
        <v>91320</v>
      </c>
      <c r="C4587" t="s">
        <v>741</v>
      </c>
      <c r="D4587" t="s">
        <v>578</v>
      </c>
      <c r="E4587" t="s">
        <v>187</v>
      </c>
      <c r="F4587" t="s">
        <v>22</v>
      </c>
      <c r="G4587" t="s">
        <v>32</v>
      </c>
      <c r="H4587" t="s">
        <v>219</v>
      </c>
      <c r="I4587" t="s">
        <v>28</v>
      </c>
      <c r="J4587" t="s">
        <v>36</v>
      </c>
      <c r="K4587" t="s">
        <v>221</v>
      </c>
      <c r="L4587" t="s">
        <v>330</v>
      </c>
      <c r="M4587" t="s">
        <v>444</v>
      </c>
      <c r="N4587" s="2">
        <v>41345</v>
      </c>
      <c r="O4587" s="2">
        <v>41345</v>
      </c>
      <c r="P4587">
        <v>12</v>
      </c>
      <c r="Q4587" s="1">
        <v>0</v>
      </c>
      <c r="R4587">
        <v>100.98</v>
      </c>
      <c r="S4587">
        <v>57.38</v>
      </c>
      <c r="T4587">
        <f t="shared" si="71"/>
        <v>1211.76</v>
      </c>
    </row>
    <row r="4588" spans="1:20" x14ac:dyDescent="0.25">
      <c r="A4588">
        <v>4587</v>
      </c>
      <c r="B4588">
        <v>91316</v>
      </c>
      <c r="C4588" t="s">
        <v>741</v>
      </c>
      <c r="D4588" t="s">
        <v>38</v>
      </c>
      <c r="E4588" t="s">
        <v>21</v>
      </c>
      <c r="F4588" t="s">
        <v>22</v>
      </c>
      <c r="G4588" t="s">
        <v>32</v>
      </c>
      <c r="H4588" t="s">
        <v>33</v>
      </c>
      <c r="I4588" t="s">
        <v>28</v>
      </c>
      <c r="J4588" t="s">
        <v>36</v>
      </c>
      <c r="K4588" t="s">
        <v>201</v>
      </c>
      <c r="L4588" t="s">
        <v>26</v>
      </c>
      <c r="M4588" t="s">
        <v>190</v>
      </c>
      <c r="N4588" s="2">
        <v>40249</v>
      </c>
      <c r="O4588" s="2">
        <v>40250</v>
      </c>
      <c r="P4588">
        <v>8</v>
      </c>
      <c r="Q4588" s="1">
        <v>0.01</v>
      </c>
      <c r="R4588">
        <v>47.98</v>
      </c>
      <c r="S4588">
        <v>3.61</v>
      </c>
      <c r="T4588">
        <f t="shared" si="71"/>
        <v>383.84</v>
      </c>
    </row>
    <row r="4589" spans="1:20" x14ac:dyDescent="0.25">
      <c r="A4589">
        <v>4588</v>
      </c>
      <c r="B4589">
        <v>86283</v>
      </c>
      <c r="C4589" t="s">
        <v>523</v>
      </c>
      <c r="D4589" t="s">
        <v>20</v>
      </c>
      <c r="E4589" t="s">
        <v>39</v>
      </c>
      <c r="F4589" t="s">
        <v>22</v>
      </c>
      <c r="G4589" t="s">
        <v>93</v>
      </c>
      <c r="H4589" t="s">
        <v>61</v>
      </c>
      <c r="I4589" t="s">
        <v>28</v>
      </c>
      <c r="J4589" t="s">
        <v>36</v>
      </c>
      <c r="K4589" t="s">
        <v>133</v>
      </c>
      <c r="L4589" t="s">
        <v>192</v>
      </c>
      <c r="M4589" t="s">
        <v>150</v>
      </c>
      <c r="N4589" s="2">
        <v>40183</v>
      </c>
      <c r="O4589" s="2">
        <v>40184</v>
      </c>
      <c r="P4589">
        <v>11</v>
      </c>
      <c r="Q4589" s="1">
        <v>0.09</v>
      </c>
      <c r="R4589">
        <v>5.98</v>
      </c>
      <c r="S4589">
        <v>4.6900000000000004</v>
      </c>
      <c r="T4589">
        <f t="shared" si="71"/>
        <v>65.78</v>
      </c>
    </row>
    <row r="4590" spans="1:20" x14ac:dyDescent="0.25">
      <c r="A4590">
        <v>4589</v>
      </c>
      <c r="B4590">
        <v>90996</v>
      </c>
      <c r="C4590" t="s">
        <v>286</v>
      </c>
      <c r="D4590" t="s">
        <v>20</v>
      </c>
      <c r="E4590" t="s">
        <v>39</v>
      </c>
      <c r="F4590" t="s">
        <v>47</v>
      </c>
      <c r="G4590" t="s">
        <v>48</v>
      </c>
      <c r="H4590" t="s">
        <v>54</v>
      </c>
      <c r="I4590" t="s">
        <v>28</v>
      </c>
      <c r="J4590" t="s">
        <v>36</v>
      </c>
      <c r="K4590" t="s">
        <v>154</v>
      </c>
      <c r="L4590" t="s">
        <v>192</v>
      </c>
      <c r="M4590" t="s">
        <v>134</v>
      </c>
      <c r="N4590" s="2">
        <v>40973</v>
      </c>
      <c r="O4590" s="2">
        <v>40975</v>
      </c>
      <c r="P4590">
        <v>6</v>
      </c>
      <c r="Q4590" s="1">
        <v>0.04</v>
      </c>
      <c r="R4590">
        <v>35.89</v>
      </c>
      <c r="S4590">
        <v>14.72</v>
      </c>
      <c r="T4590">
        <f t="shared" si="71"/>
        <v>215.34</v>
      </c>
    </row>
    <row r="4591" spans="1:20" x14ac:dyDescent="0.25">
      <c r="A4591">
        <v>4590</v>
      </c>
      <c r="B4591">
        <v>90017</v>
      </c>
      <c r="C4591" t="s">
        <v>935</v>
      </c>
      <c r="D4591" t="s">
        <v>578</v>
      </c>
      <c r="E4591" t="s">
        <v>187</v>
      </c>
      <c r="F4591" t="s">
        <v>31</v>
      </c>
      <c r="G4591" t="s">
        <v>48</v>
      </c>
      <c r="H4591" t="s">
        <v>188</v>
      </c>
      <c r="I4591" t="s">
        <v>28</v>
      </c>
      <c r="J4591" t="s">
        <v>36</v>
      </c>
      <c r="K4591" t="s">
        <v>98</v>
      </c>
      <c r="L4591" t="s">
        <v>330</v>
      </c>
      <c r="M4591" t="s">
        <v>35</v>
      </c>
      <c r="N4591" s="2">
        <v>41122</v>
      </c>
      <c r="O4591" s="2">
        <v>41127</v>
      </c>
      <c r="P4591">
        <v>18</v>
      </c>
      <c r="Q4591" s="1">
        <v>0.06</v>
      </c>
      <c r="R4591">
        <v>145.97999999999999</v>
      </c>
      <c r="S4591">
        <v>51.92</v>
      </c>
      <c r="T4591">
        <f t="shared" si="71"/>
        <v>2627.64</v>
      </c>
    </row>
    <row r="4592" spans="1:20" x14ac:dyDescent="0.25">
      <c r="A4592">
        <v>4591</v>
      </c>
      <c r="B4592">
        <v>91323</v>
      </c>
      <c r="C4592" t="s">
        <v>2053</v>
      </c>
      <c r="D4592" t="s">
        <v>20</v>
      </c>
      <c r="E4592" t="s">
        <v>21</v>
      </c>
      <c r="F4592" t="s">
        <v>47</v>
      </c>
      <c r="G4592" t="s">
        <v>32</v>
      </c>
      <c r="H4592" t="s">
        <v>203</v>
      </c>
      <c r="I4592" t="s">
        <v>28</v>
      </c>
      <c r="J4592" t="s">
        <v>36</v>
      </c>
      <c r="K4592" t="s">
        <v>204</v>
      </c>
      <c r="L4592" t="s">
        <v>192</v>
      </c>
      <c r="M4592" t="s">
        <v>167</v>
      </c>
      <c r="N4592" s="2">
        <v>40753</v>
      </c>
      <c r="O4592" s="2">
        <v>40756</v>
      </c>
      <c r="P4592">
        <v>9</v>
      </c>
      <c r="Q4592" s="1">
        <v>0.03</v>
      </c>
      <c r="R4592">
        <v>20.95</v>
      </c>
      <c r="S4592">
        <v>4</v>
      </c>
      <c r="T4592">
        <f t="shared" si="71"/>
        <v>188.54999999999998</v>
      </c>
    </row>
    <row r="4593" spans="1:20" x14ac:dyDescent="0.25">
      <c r="A4593">
        <v>4592</v>
      </c>
      <c r="B4593">
        <v>91323</v>
      </c>
      <c r="C4593" t="s">
        <v>2053</v>
      </c>
      <c r="D4593" t="s">
        <v>38</v>
      </c>
      <c r="E4593" t="s">
        <v>39</v>
      </c>
      <c r="F4593" t="s">
        <v>47</v>
      </c>
      <c r="G4593" t="s">
        <v>32</v>
      </c>
      <c r="H4593" t="s">
        <v>61</v>
      </c>
      <c r="I4593" t="s">
        <v>28</v>
      </c>
      <c r="J4593" t="s">
        <v>36</v>
      </c>
      <c r="K4593" t="s">
        <v>165</v>
      </c>
      <c r="L4593" t="s">
        <v>192</v>
      </c>
      <c r="M4593" t="s">
        <v>114</v>
      </c>
      <c r="N4593" s="2">
        <v>40753</v>
      </c>
      <c r="O4593" s="2">
        <v>40754</v>
      </c>
      <c r="P4593">
        <v>8</v>
      </c>
      <c r="Q4593" s="1">
        <v>0.03</v>
      </c>
      <c r="R4593">
        <v>23.99</v>
      </c>
      <c r="S4593">
        <v>6.71</v>
      </c>
      <c r="T4593">
        <f t="shared" si="71"/>
        <v>191.92</v>
      </c>
    </row>
    <row r="4594" spans="1:20" x14ac:dyDescent="0.25">
      <c r="A4594">
        <v>4593</v>
      </c>
      <c r="B4594">
        <v>90024</v>
      </c>
      <c r="C4594" t="s">
        <v>1233</v>
      </c>
      <c r="D4594" t="s">
        <v>38</v>
      </c>
      <c r="E4594" t="s">
        <v>39</v>
      </c>
      <c r="F4594" t="s">
        <v>31</v>
      </c>
      <c r="G4594" t="s">
        <v>23</v>
      </c>
      <c r="H4594" t="s">
        <v>42</v>
      </c>
      <c r="I4594" t="s">
        <v>28</v>
      </c>
      <c r="J4594" t="s">
        <v>36</v>
      </c>
      <c r="K4594" t="s">
        <v>184</v>
      </c>
      <c r="L4594" t="s">
        <v>192</v>
      </c>
      <c r="M4594" t="s">
        <v>35</v>
      </c>
      <c r="N4594" s="2">
        <v>41423</v>
      </c>
      <c r="O4594" s="2">
        <v>41424</v>
      </c>
      <c r="P4594">
        <v>5</v>
      </c>
      <c r="Q4594" s="1">
        <v>0.04</v>
      </c>
      <c r="R4594">
        <v>42.98</v>
      </c>
      <c r="S4594">
        <v>4.62</v>
      </c>
      <c r="T4594">
        <f t="shared" si="71"/>
        <v>214.89999999999998</v>
      </c>
    </row>
    <row r="4595" spans="1:20" x14ac:dyDescent="0.25">
      <c r="A4595">
        <v>4594</v>
      </c>
      <c r="B4595">
        <v>90024</v>
      </c>
      <c r="C4595" t="s">
        <v>935</v>
      </c>
      <c r="D4595" t="s">
        <v>20</v>
      </c>
      <c r="E4595" t="s">
        <v>187</v>
      </c>
      <c r="F4595" t="s">
        <v>31</v>
      </c>
      <c r="G4595" t="s">
        <v>23</v>
      </c>
      <c r="H4595" t="s">
        <v>219</v>
      </c>
      <c r="I4595" t="s">
        <v>28</v>
      </c>
      <c r="J4595" t="s">
        <v>36</v>
      </c>
      <c r="K4595" t="s">
        <v>170</v>
      </c>
      <c r="L4595" t="s">
        <v>44</v>
      </c>
      <c r="M4595" t="s">
        <v>141</v>
      </c>
      <c r="N4595" s="2">
        <v>41423</v>
      </c>
      <c r="O4595" s="2">
        <v>41424</v>
      </c>
      <c r="P4595">
        <v>7</v>
      </c>
      <c r="Q4595" s="1">
        <v>0.09</v>
      </c>
      <c r="R4595">
        <v>5.08</v>
      </c>
      <c r="S4595">
        <v>3.63</v>
      </c>
      <c r="T4595">
        <f t="shared" si="71"/>
        <v>35.56</v>
      </c>
    </row>
    <row r="4596" spans="1:20" x14ac:dyDescent="0.25">
      <c r="A4596">
        <v>4595</v>
      </c>
      <c r="B4596">
        <v>90885</v>
      </c>
      <c r="C4596" t="s">
        <v>720</v>
      </c>
      <c r="D4596" t="s">
        <v>578</v>
      </c>
      <c r="E4596" t="s">
        <v>187</v>
      </c>
      <c r="F4596" t="s">
        <v>22</v>
      </c>
      <c r="G4596" t="s">
        <v>32</v>
      </c>
      <c r="H4596" t="s">
        <v>219</v>
      </c>
      <c r="I4596" t="s">
        <v>28</v>
      </c>
      <c r="J4596" t="s">
        <v>36</v>
      </c>
      <c r="K4596" t="s">
        <v>248</v>
      </c>
      <c r="L4596" t="s">
        <v>330</v>
      </c>
      <c r="M4596" t="s">
        <v>227</v>
      </c>
      <c r="N4596" s="2">
        <v>41330</v>
      </c>
      <c r="O4596" s="2">
        <v>41332</v>
      </c>
      <c r="P4596">
        <v>3</v>
      </c>
      <c r="Q4596" s="1">
        <v>0.1</v>
      </c>
      <c r="R4596">
        <v>259.70999999999998</v>
      </c>
      <c r="S4596">
        <v>66.67</v>
      </c>
      <c r="T4596">
        <f t="shared" si="71"/>
        <v>779.12999999999988</v>
      </c>
    </row>
    <row r="4597" spans="1:20" x14ac:dyDescent="0.25">
      <c r="A4597">
        <v>4596</v>
      </c>
      <c r="B4597">
        <v>91328</v>
      </c>
      <c r="C4597" t="s">
        <v>1139</v>
      </c>
      <c r="D4597" t="s">
        <v>20</v>
      </c>
      <c r="E4597" t="s">
        <v>21</v>
      </c>
      <c r="F4597" t="s">
        <v>40</v>
      </c>
      <c r="G4597" t="s">
        <v>41</v>
      </c>
      <c r="H4597" t="s">
        <v>33</v>
      </c>
      <c r="I4597" t="s">
        <v>28</v>
      </c>
      <c r="J4597" t="s">
        <v>36</v>
      </c>
      <c r="K4597" t="s">
        <v>213</v>
      </c>
      <c r="L4597" t="s">
        <v>26</v>
      </c>
      <c r="M4597" t="s">
        <v>59</v>
      </c>
      <c r="N4597" s="2">
        <v>40396</v>
      </c>
      <c r="O4597" s="2">
        <v>40397</v>
      </c>
      <c r="P4597">
        <v>14</v>
      </c>
      <c r="Q4597" s="1">
        <v>0.02</v>
      </c>
      <c r="R4597">
        <v>4.8899999999999997</v>
      </c>
      <c r="S4597">
        <v>4.93</v>
      </c>
      <c r="T4597">
        <f t="shared" si="71"/>
        <v>68.459999999999994</v>
      </c>
    </row>
    <row r="4598" spans="1:20" x14ac:dyDescent="0.25">
      <c r="A4598">
        <v>4597</v>
      </c>
      <c r="B4598">
        <v>91328</v>
      </c>
      <c r="C4598" t="s">
        <v>1139</v>
      </c>
      <c r="D4598" t="s">
        <v>20</v>
      </c>
      <c r="E4598" t="s">
        <v>39</v>
      </c>
      <c r="F4598" t="s">
        <v>40</v>
      </c>
      <c r="G4598" t="s">
        <v>41</v>
      </c>
      <c r="H4598" t="s">
        <v>54</v>
      </c>
      <c r="I4598" t="s">
        <v>28</v>
      </c>
      <c r="J4598" t="s">
        <v>36</v>
      </c>
      <c r="K4598" t="s">
        <v>189</v>
      </c>
      <c r="L4598" t="s">
        <v>44</v>
      </c>
      <c r="M4598" t="s">
        <v>99</v>
      </c>
      <c r="N4598" s="2">
        <v>40396</v>
      </c>
      <c r="O4598" s="2">
        <v>40397</v>
      </c>
      <c r="P4598">
        <v>5</v>
      </c>
      <c r="Q4598" s="1">
        <v>7.0000000000000007E-2</v>
      </c>
      <c r="R4598">
        <v>10.06</v>
      </c>
      <c r="S4598">
        <v>2.06</v>
      </c>
      <c r="T4598">
        <f t="shared" si="71"/>
        <v>50.300000000000004</v>
      </c>
    </row>
    <row r="4599" spans="1:20" x14ac:dyDescent="0.25">
      <c r="A4599">
        <v>4598</v>
      </c>
      <c r="B4599">
        <v>89959</v>
      </c>
      <c r="C4599" t="s">
        <v>1876</v>
      </c>
      <c r="D4599" t="s">
        <v>20</v>
      </c>
      <c r="E4599" t="s">
        <v>39</v>
      </c>
      <c r="F4599" t="s">
        <v>22</v>
      </c>
      <c r="G4599" t="s">
        <v>23</v>
      </c>
      <c r="H4599" t="s">
        <v>61</v>
      </c>
      <c r="I4599" t="s">
        <v>28</v>
      </c>
      <c r="J4599" t="s">
        <v>36</v>
      </c>
      <c r="K4599" t="s">
        <v>154</v>
      </c>
      <c r="L4599" t="s">
        <v>192</v>
      </c>
      <c r="M4599" t="s">
        <v>182</v>
      </c>
      <c r="N4599" s="2">
        <v>41519</v>
      </c>
      <c r="O4599" s="2">
        <v>41519</v>
      </c>
      <c r="P4599">
        <v>12</v>
      </c>
      <c r="Q4599" s="1">
        <v>0.1</v>
      </c>
      <c r="R4599">
        <v>12.21</v>
      </c>
      <c r="S4599">
        <v>4.8099999999999996</v>
      </c>
      <c r="T4599">
        <f t="shared" si="71"/>
        <v>146.52000000000001</v>
      </c>
    </row>
    <row r="4600" spans="1:20" x14ac:dyDescent="0.25">
      <c r="A4600">
        <v>4599</v>
      </c>
      <c r="B4600">
        <v>89959</v>
      </c>
      <c r="C4600" t="s">
        <v>2447</v>
      </c>
      <c r="D4600" t="s">
        <v>20</v>
      </c>
      <c r="E4600" t="s">
        <v>39</v>
      </c>
      <c r="F4600" t="s">
        <v>47</v>
      </c>
      <c r="G4600" t="s">
        <v>23</v>
      </c>
      <c r="H4600" t="s">
        <v>61</v>
      </c>
      <c r="I4600" t="s">
        <v>28</v>
      </c>
      <c r="J4600" t="s">
        <v>36</v>
      </c>
      <c r="K4600" t="s">
        <v>101</v>
      </c>
      <c r="L4600" t="s">
        <v>192</v>
      </c>
      <c r="M4600" t="s">
        <v>117</v>
      </c>
      <c r="N4600" s="2">
        <v>41519</v>
      </c>
      <c r="O4600" s="2">
        <v>41520</v>
      </c>
      <c r="P4600">
        <v>19</v>
      </c>
      <c r="Q4600" s="1">
        <v>0.06</v>
      </c>
      <c r="R4600">
        <v>140.85</v>
      </c>
      <c r="S4600">
        <v>19.989999999999998</v>
      </c>
      <c r="T4600">
        <f t="shared" si="71"/>
        <v>2676.15</v>
      </c>
    </row>
    <row r="4601" spans="1:20" x14ac:dyDescent="0.25">
      <c r="A4601">
        <v>4600</v>
      </c>
      <c r="B4601">
        <v>88364</v>
      </c>
      <c r="C4601" t="s">
        <v>855</v>
      </c>
      <c r="D4601" t="s">
        <v>20</v>
      </c>
      <c r="E4601" t="s">
        <v>39</v>
      </c>
      <c r="F4601" t="s">
        <v>47</v>
      </c>
      <c r="G4601" t="s">
        <v>23</v>
      </c>
      <c r="H4601" t="s">
        <v>49</v>
      </c>
      <c r="I4601" t="s">
        <v>28</v>
      </c>
      <c r="J4601" t="s">
        <v>36</v>
      </c>
      <c r="K4601" t="s">
        <v>82</v>
      </c>
      <c r="L4601" t="s">
        <v>192</v>
      </c>
      <c r="M4601" t="s">
        <v>111</v>
      </c>
      <c r="N4601" s="2">
        <v>40924</v>
      </c>
      <c r="O4601" s="2">
        <v>40924</v>
      </c>
      <c r="P4601">
        <v>3</v>
      </c>
      <c r="Q4601" s="1">
        <v>0.02</v>
      </c>
      <c r="R4601">
        <v>3.69</v>
      </c>
      <c r="S4601">
        <v>0.5</v>
      </c>
      <c r="T4601">
        <f t="shared" si="71"/>
        <v>11.07</v>
      </c>
    </row>
    <row r="4602" spans="1:20" x14ac:dyDescent="0.25">
      <c r="A4602">
        <v>4601</v>
      </c>
      <c r="B4602">
        <v>87250</v>
      </c>
      <c r="C4602" t="s">
        <v>369</v>
      </c>
      <c r="D4602" t="s">
        <v>20</v>
      </c>
      <c r="E4602" t="s">
        <v>21</v>
      </c>
      <c r="F4602" t="s">
        <v>40</v>
      </c>
      <c r="G4602" t="s">
        <v>48</v>
      </c>
      <c r="H4602" t="s">
        <v>203</v>
      </c>
      <c r="I4602" t="s">
        <v>28</v>
      </c>
      <c r="J4602" t="s">
        <v>36</v>
      </c>
      <c r="K4602" t="s">
        <v>25</v>
      </c>
      <c r="L4602" t="s">
        <v>26</v>
      </c>
      <c r="M4602" t="s">
        <v>309</v>
      </c>
      <c r="N4602" s="2">
        <v>41025</v>
      </c>
      <c r="O4602" s="2">
        <v>41025</v>
      </c>
      <c r="P4602">
        <v>13</v>
      </c>
      <c r="Q4602" s="1">
        <v>0.02</v>
      </c>
      <c r="R4602">
        <v>8.4600000000000009</v>
      </c>
      <c r="S4602">
        <v>3.62</v>
      </c>
      <c r="T4602">
        <f t="shared" si="71"/>
        <v>109.98000000000002</v>
      </c>
    </row>
    <row r="4603" spans="1:20" x14ac:dyDescent="0.25">
      <c r="A4603">
        <v>4602</v>
      </c>
      <c r="B4603">
        <v>87883</v>
      </c>
      <c r="C4603" t="s">
        <v>1290</v>
      </c>
      <c r="D4603" t="s">
        <v>20</v>
      </c>
      <c r="E4603" t="s">
        <v>39</v>
      </c>
      <c r="F4603" t="s">
        <v>47</v>
      </c>
      <c r="G4603" t="s">
        <v>48</v>
      </c>
      <c r="H4603" t="s">
        <v>42</v>
      </c>
      <c r="I4603" t="s">
        <v>28</v>
      </c>
      <c r="J4603" t="s">
        <v>36</v>
      </c>
      <c r="K4603" t="s">
        <v>82</v>
      </c>
      <c r="L4603" t="s">
        <v>192</v>
      </c>
      <c r="M4603" t="s">
        <v>167</v>
      </c>
      <c r="N4603" s="2">
        <v>41406</v>
      </c>
      <c r="O4603" s="2">
        <v>41411</v>
      </c>
      <c r="P4603">
        <v>8</v>
      </c>
      <c r="Q4603" s="1">
        <v>0.09</v>
      </c>
      <c r="R4603">
        <v>24.92</v>
      </c>
      <c r="S4603">
        <v>12.98</v>
      </c>
      <c r="T4603">
        <f t="shared" si="71"/>
        <v>199.36</v>
      </c>
    </row>
    <row r="4604" spans="1:20" x14ac:dyDescent="0.25">
      <c r="A4604">
        <v>4603</v>
      </c>
      <c r="B4604">
        <v>88223</v>
      </c>
      <c r="C4604" t="s">
        <v>1235</v>
      </c>
      <c r="D4604" t="s">
        <v>20</v>
      </c>
      <c r="E4604" t="s">
        <v>39</v>
      </c>
      <c r="F4604" t="s">
        <v>40</v>
      </c>
      <c r="G4604" t="s">
        <v>32</v>
      </c>
      <c r="H4604" t="s">
        <v>49</v>
      </c>
      <c r="I4604" t="s">
        <v>28</v>
      </c>
      <c r="J4604" t="s">
        <v>36</v>
      </c>
      <c r="K4604" t="s">
        <v>226</v>
      </c>
      <c r="L4604" t="s">
        <v>44</v>
      </c>
      <c r="M4604" t="s">
        <v>99</v>
      </c>
      <c r="N4604" s="2">
        <v>40907</v>
      </c>
      <c r="O4604" s="2">
        <v>40921</v>
      </c>
      <c r="P4604">
        <v>21</v>
      </c>
      <c r="Q4604" s="1">
        <v>0.02</v>
      </c>
      <c r="R4604">
        <v>5.58</v>
      </c>
      <c r="S4604">
        <v>1.99</v>
      </c>
      <c r="T4604">
        <f t="shared" si="71"/>
        <v>117.18</v>
      </c>
    </row>
    <row r="4605" spans="1:20" x14ac:dyDescent="0.25">
      <c r="A4605">
        <v>4604</v>
      </c>
      <c r="B4605">
        <v>89094</v>
      </c>
      <c r="C4605" t="s">
        <v>896</v>
      </c>
      <c r="D4605" t="s">
        <v>20</v>
      </c>
      <c r="E4605" t="s">
        <v>21</v>
      </c>
      <c r="F4605" t="s">
        <v>47</v>
      </c>
      <c r="G4605" t="s">
        <v>41</v>
      </c>
      <c r="H4605" t="s">
        <v>24</v>
      </c>
      <c r="I4605" t="s">
        <v>28</v>
      </c>
      <c r="J4605" t="s">
        <v>36</v>
      </c>
      <c r="K4605" t="s">
        <v>198</v>
      </c>
      <c r="L4605" t="s">
        <v>26</v>
      </c>
      <c r="M4605" t="s">
        <v>167</v>
      </c>
      <c r="N4605" s="2">
        <v>41336</v>
      </c>
      <c r="O4605" s="2">
        <v>41336</v>
      </c>
      <c r="P4605">
        <v>2</v>
      </c>
      <c r="Q4605" s="1">
        <v>0.08</v>
      </c>
      <c r="R4605">
        <v>39.479999999999997</v>
      </c>
      <c r="S4605">
        <v>1.99</v>
      </c>
      <c r="T4605">
        <f t="shared" si="71"/>
        <v>78.959999999999994</v>
      </c>
    </row>
    <row r="4606" spans="1:20" x14ac:dyDescent="0.25">
      <c r="A4606">
        <v>4605</v>
      </c>
      <c r="B4606">
        <v>89094</v>
      </c>
      <c r="C4606" t="s">
        <v>896</v>
      </c>
      <c r="D4606" t="s">
        <v>20</v>
      </c>
      <c r="E4606" t="s">
        <v>39</v>
      </c>
      <c r="F4606" t="s">
        <v>47</v>
      </c>
      <c r="G4606" t="s">
        <v>41</v>
      </c>
      <c r="H4606" t="s">
        <v>94</v>
      </c>
      <c r="I4606" t="s">
        <v>28</v>
      </c>
      <c r="J4606" t="s">
        <v>36</v>
      </c>
      <c r="K4606" t="s">
        <v>248</v>
      </c>
      <c r="L4606" t="s">
        <v>192</v>
      </c>
      <c r="M4606" t="s">
        <v>134</v>
      </c>
      <c r="N4606" s="2">
        <v>41336</v>
      </c>
      <c r="O4606" s="2">
        <v>41337</v>
      </c>
      <c r="P4606">
        <v>4</v>
      </c>
      <c r="Q4606" s="1">
        <v>0.04</v>
      </c>
      <c r="R4606">
        <v>38.76</v>
      </c>
      <c r="S4606">
        <v>13.26</v>
      </c>
      <c r="T4606">
        <f t="shared" si="71"/>
        <v>155.04</v>
      </c>
    </row>
    <row r="4607" spans="1:20" x14ac:dyDescent="0.25">
      <c r="A4607">
        <v>4606</v>
      </c>
      <c r="B4607">
        <v>87431</v>
      </c>
      <c r="C4607" t="s">
        <v>592</v>
      </c>
      <c r="D4607" t="s">
        <v>20</v>
      </c>
      <c r="E4607" t="s">
        <v>21</v>
      </c>
      <c r="F4607" t="s">
        <v>22</v>
      </c>
      <c r="G4607" t="s">
        <v>48</v>
      </c>
      <c r="H4607" t="s">
        <v>24</v>
      </c>
      <c r="I4607" t="s">
        <v>28</v>
      </c>
      <c r="J4607" t="s">
        <v>36</v>
      </c>
      <c r="K4607" t="s">
        <v>1107</v>
      </c>
      <c r="L4607" t="s">
        <v>192</v>
      </c>
      <c r="M4607" t="s">
        <v>398</v>
      </c>
      <c r="N4607" s="2">
        <v>41371</v>
      </c>
      <c r="O4607" s="2">
        <v>41373</v>
      </c>
      <c r="P4607">
        <v>7</v>
      </c>
      <c r="Q4607" s="1">
        <v>0.04</v>
      </c>
      <c r="R4607">
        <v>155.99</v>
      </c>
      <c r="S4607">
        <v>8.99</v>
      </c>
      <c r="T4607">
        <f t="shared" si="71"/>
        <v>1091.93</v>
      </c>
    </row>
    <row r="4608" spans="1:20" x14ac:dyDescent="0.25">
      <c r="A4608">
        <v>4607</v>
      </c>
      <c r="B4608">
        <v>87724</v>
      </c>
      <c r="C4608" t="s">
        <v>1950</v>
      </c>
      <c r="D4608" t="s">
        <v>20</v>
      </c>
      <c r="E4608" t="s">
        <v>21</v>
      </c>
      <c r="F4608" t="s">
        <v>47</v>
      </c>
      <c r="G4608" t="s">
        <v>32</v>
      </c>
      <c r="H4608" t="s">
        <v>33</v>
      </c>
      <c r="I4608" t="s">
        <v>28</v>
      </c>
      <c r="J4608" t="s">
        <v>36</v>
      </c>
      <c r="K4608" t="s">
        <v>1243</v>
      </c>
      <c r="L4608" t="s">
        <v>26</v>
      </c>
      <c r="M4608" t="s">
        <v>167</v>
      </c>
      <c r="N4608" s="2">
        <v>41518</v>
      </c>
      <c r="O4608" s="2">
        <v>41520</v>
      </c>
      <c r="P4608">
        <v>15</v>
      </c>
      <c r="Q4608" s="1">
        <v>0</v>
      </c>
      <c r="R4608">
        <v>31.78</v>
      </c>
      <c r="S4608">
        <v>1.99</v>
      </c>
      <c r="T4608">
        <f t="shared" si="71"/>
        <v>476.70000000000005</v>
      </c>
    </row>
    <row r="4609" spans="1:20" x14ac:dyDescent="0.25">
      <c r="A4609">
        <v>4608</v>
      </c>
      <c r="B4609">
        <v>90223</v>
      </c>
      <c r="C4609" t="s">
        <v>317</v>
      </c>
      <c r="D4609" t="s">
        <v>20</v>
      </c>
      <c r="E4609" t="s">
        <v>39</v>
      </c>
      <c r="F4609" t="s">
        <v>31</v>
      </c>
      <c r="G4609" t="s">
        <v>48</v>
      </c>
      <c r="H4609" t="s">
        <v>54</v>
      </c>
      <c r="I4609" t="s">
        <v>28</v>
      </c>
      <c r="J4609" t="s">
        <v>36</v>
      </c>
      <c r="K4609" t="s">
        <v>95</v>
      </c>
      <c r="L4609" t="s">
        <v>44</v>
      </c>
      <c r="M4609" t="s">
        <v>131</v>
      </c>
      <c r="N4609" s="2">
        <v>40963</v>
      </c>
      <c r="O4609" s="2">
        <v>40966</v>
      </c>
      <c r="P4609">
        <v>11</v>
      </c>
      <c r="Q4609" s="1">
        <v>0.05</v>
      </c>
      <c r="R4609">
        <v>3.34</v>
      </c>
      <c r="S4609">
        <v>7.49</v>
      </c>
      <c r="T4609">
        <f t="shared" si="71"/>
        <v>36.739999999999995</v>
      </c>
    </row>
    <row r="4610" spans="1:20" x14ac:dyDescent="0.25">
      <c r="A4610">
        <v>4609</v>
      </c>
      <c r="B4610">
        <v>88890</v>
      </c>
      <c r="C4610" t="s">
        <v>506</v>
      </c>
      <c r="D4610" t="s">
        <v>20</v>
      </c>
      <c r="E4610" t="s">
        <v>39</v>
      </c>
      <c r="F4610" t="s">
        <v>22</v>
      </c>
      <c r="G4610" t="s">
        <v>93</v>
      </c>
      <c r="H4610" t="s">
        <v>49</v>
      </c>
      <c r="I4610" t="s">
        <v>28</v>
      </c>
      <c r="J4610" t="s">
        <v>36</v>
      </c>
      <c r="K4610" t="s">
        <v>226</v>
      </c>
      <c r="L4610" t="s">
        <v>192</v>
      </c>
      <c r="M4610" t="s">
        <v>27</v>
      </c>
      <c r="N4610" s="2">
        <v>40425</v>
      </c>
      <c r="O4610" s="2">
        <v>40426</v>
      </c>
      <c r="P4610">
        <v>2</v>
      </c>
      <c r="Q4610" s="1">
        <v>0.01</v>
      </c>
      <c r="R4610">
        <v>3.95</v>
      </c>
      <c r="S4610">
        <v>5.13</v>
      </c>
      <c r="T4610">
        <f t="shared" si="71"/>
        <v>7.9</v>
      </c>
    </row>
    <row r="4611" spans="1:20" x14ac:dyDescent="0.25">
      <c r="A4611">
        <v>4610</v>
      </c>
      <c r="B4611">
        <v>88890</v>
      </c>
      <c r="C4611" t="s">
        <v>506</v>
      </c>
      <c r="D4611" t="s">
        <v>20</v>
      </c>
      <c r="E4611" t="s">
        <v>39</v>
      </c>
      <c r="F4611" t="s">
        <v>22</v>
      </c>
      <c r="G4611" t="s">
        <v>93</v>
      </c>
      <c r="H4611" t="s">
        <v>78</v>
      </c>
      <c r="I4611" t="s">
        <v>28</v>
      </c>
      <c r="J4611" t="s">
        <v>36</v>
      </c>
      <c r="K4611" t="s">
        <v>138</v>
      </c>
      <c r="L4611" t="s">
        <v>192</v>
      </c>
      <c r="M4611" t="s">
        <v>80</v>
      </c>
      <c r="N4611" s="2">
        <v>40425</v>
      </c>
      <c r="O4611" s="2">
        <v>40426</v>
      </c>
      <c r="P4611">
        <v>17</v>
      </c>
      <c r="Q4611" s="1">
        <v>0.02</v>
      </c>
      <c r="R4611">
        <v>367.99</v>
      </c>
      <c r="S4611">
        <v>19.989999999999998</v>
      </c>
      <c r="T4611">
        <f t="shared" ref="T4611:T4674" si="72">R4611*P4611</f>
        <v>6255.83</v>
      </c>
    </row>
    <row r="4612" spans="1:20" x14ac:dyDescent="0.25">
      <c r="A4612">
        <v>4611</v>
      </c>
      <c r="B4612">
        <v>88895</v>
      </c>
      <c r="C4612" t="s">
        <v>506</v>
      </c>
      <c r="D4612" t="s">
        <v>578</v>
      </c>
      <c r="E4612" t="s">
        <v>187</v>
      </c>
      <c r="F4612" t="s">
        <v>22</v>
      </c>
      <c r="G4612" t="s">
        <v>93</v>
      </c>
      <c r="H4612" t="s">
        <v>188</v>
      </c>
      <c r="I4612" t="s">
        <v>28</v>
      </c>
      <c r="J4612" t="s">
        <v>36</v>
      </c>
      <c r="K4612" t="s">
        <v>170</v>
      </c>
      <c r="L4612" t="s">
        <v>330</v>
      </c>
      <c r="M4612" t="s">
        <v>173</v>
      </c>
      <c r="N4612" s="2">
        <v>41521</v>
      </c>
      <c r="O4612" s="2">
        <v>41522</v>
      </c>
      <c r="P4612">
        <v>20</v>
      </c>
      <c r="Q4612" s="1">
        <v>0</v>
      </c>
      <c r="R4612">
        <v>376.13</v>
      </c>
      <c r="S4612">
        <v>85.63</v>
      </c>
      <c r="T4612">
        <f t="shared" si="72"/>
        <v>7522.6</v>
      </c>
    </row>
    <row r="4613" spans="1:20" x14ac:dyDescent="0.25">
      <c r="A4613">
        <v>4612</v>
      </c>
      <c r="B4613">
        <v>88890</v>
      </c>
      <c r="C4613" t="s">
        <v>1197</v>
      </c>
      <c r="D4613" t="s">
        <v>20</v>
      </c>
      <c r="E4613" t="s">
        <v>21</v>
      </c>
      <c r="F4613" t="s">
        <v>22</v>
      </c>
      <c r="G4613" t="s">
        <v>93</v>
      </c>
      <c r="H4613" t="s">
        <v>24</v>
      </c>
      <c r="I4613" t="s">
        <v>28</v>
      </c>
      <c r="J4613" t="s">
        <v>36</v>
      </c>
      <c r="K4613" t="s">
        <v>25</v>
      </c>
      <c r="L4613" t="s">
        <v>192</v>
      </c>
      <c r="M4613" t="s">
        <v>173</v>
      </c>
      <c r="N4613" s="2">
        <v>40425</v>
      </c>
      <c r="O4613" s="2">
        <v>40427</v>
      </c>
      <c r="P4613">
        <v>3</v>
      </c>
      <c r="Q4613" s="1">
        <v>0.04</v>
      </c>
      <c r="R4613">
        <v>95.99</v>
      </c>
      <c r="S4613">
        <v>4.9000000000000004</v>
      </c>
      <c r="T4613">
        <f t="shared" si="72"/>
        <v>287.96999999999997</v>
      </c>
    </row>
    <row r="4614" spans="1:20" x14ac:dyDescent="0.25">
      <c r="A4614">
        <v>4613</v>
      </c>
      <c r="B4614">
        <v>88169</v>
      </c>
      <c r="C4614" t="s">
        <v>1411</v>
      </c>
      <c r="D4614" t="s">
        <v>20</v>
      </c>
      <c r="E4614" t="s">
        <v>39</v>
      </c>
      <c r="F4614" t="s">
        <v>31</v>
      </c>
      <c r="G4614" t="s">
        <v>32</v>
      </c>
      <c r="H4614" t="s">
        <v>94</v>
      </c>
      <c r="I4614" t="s">
        <v>28</v>
      </c>
      <c r="J4614" t="s">
        <v>36</v>
      </c>
      <c r="K4614" t="s">
        <v>184</v>
      </c>
      <c r="L4614" t="s">
        <v>44</v>
      </c>
      <c r="M4614" t="s">
        <v>35</v>
      </c>
      <c r="N4614" s="2">
        <v>41474</v>
      </c>
      <c r="O4614" s="2">
        <v>41477</v>
      </c>
      <c r="P4614">
        <v>16</v>
      </c>
      <c r="Q4614" s="1">
        <v>0.02</v>
      </c>
      <c r="R4614">
        <v>10.31</v>
      </c>
      <c r="S4614">
        <v>1.79</v>
      </c>
      <c r="T4614">
        <f t="shared" si="72"/>
        <v>164.96</v>
      </c>
    </row>
    <row r="4615" spans="1:20" x14ac:dyDescent="0.25">
      <c r="A4615">
        <v>4614</v>
      </c>
      <c r="B4615">
        <v>88169</v>
      </c>
      <c r="C4615" t="s">
        <v>1411</v>
      </c>
      <c r="D4615" t="s">
        <v>20</v>
      </c>
      <c r="E4615" t="s">
        <v>39</v>
      </c>
      <c r="F4615" t="s">
        <v>31</v>
      </c>
      <c r="G4615" t="s">
        <v>32</v>
      </c>
      <c r="H4615" t="s">
        <v>49</v>
      </c>
      <c r="I4615" t="s">
        <v>28</v>
      </c>
      <c r="J4615" t="s">
        <v>36</v>
      </c>
      <c r="K4615" t="s">
        <v>189</v>
      </c>
      <c r="L4615" t="s">
        <v>44</v>
      </c>
      <c r="M4615" t="s">
        <v>35</v>
      </c>
      <c r="N4615" s="2">
        <v>41474</v>
      </c>
      <c r="O4615" s="2">
        <v>41474</v>
      </c>
      <c r="P4615">
        <v>9</v>
      </c>
      <c r="Q4615" s="1">
        <v>0.06</v>
      </c>
      <c r="R4615">
        <v>5.85</v>
      </c>
      <c r="S4615">
        <v>2.27</v>
      </c>
      <c r="T4615">
        <f t="shared" si="72"/>
        <v>52.65</v>
      </c>
    </row>
    <row r="4616" spans="1:20" x14ac:dyDescent="0.25">
      <c r="A4616">
        <v>4615</v>
      </c>
      <c r="B4616">
        <v>90559</v>
      </c>
      <c r="C4616" t="s">
        <v>1025</v>
      </c>
      <c r="D4616" t="s">
        <v>20</v>
      </c>
      <c r="E4616" t="s">
        <v>39</v>
      </c>
      <c r="F4616" t="s">
        <v>22</v>
      </c>
      <c r="G4616" t="s">
        <v>32</v>
      </c>
      <c r="H4616" t="s">
        <v>49</v>
      </c>
      <c r="I4616" t="s">
        <v>28</v>
      </c>
      <c r="J4616" t="s">
        <v>36</v>
      </c>
      <c r="K4616" t="s">
        <v>170</v>
      </c>
      <c r="L4616" t="s">
        <v>26</v>
      </c>
      <c r="M4616" t="s">
        <v>238</v>
      </c>
      <c r="N4616" s="2">
        <v>40870</v>
      </c>
      <c r="O4616" s="2">
        <v>40872</v>
      </c>
      <c r="P4616">
        <v>30</v>
      </c>
      <c r="Q4616" s="1">
        <v>0.01</v>
      </c>
      <c r="R4616">
        <v>6.84</v>
      </c>
      <c r="S4616">
        <v>4.42</v>
      </c>
      <c r="T4616">
        <f t="shared" si="72"/>
        <v>205.2</v>
      </c>
    </row>
    <row r="4617" spans="1:20" x14ac:dyDescent="0.25">
      <c r="A4617">
        <v>4616</v>
      </c>
      <c r="B4617">
        <v>90559</v>
      </c>
      <c r="C4617" t="s">
        <v>1401</v>
      </c>
      <c r="D4617" t="s">
        <v>20</v>
      </c>
      <c r="E4617" t="s">
        <v>39</v>
      </c>
      <c r="F4617" t="s">
        <v>31</v>
      </c>
      <c r="G4617" t="s">
        <v>32</v>
      </c>
      <c r="H4617" t="s">
        <v>89</v>
      </c>
      <c r="I4617" t="s">
        <v>28</v>
      </c>
      <c r="J4617" t="s">
        <v>36</v>
      </c>
      <c r="K4617" t="s">
        <v>68</v>
      </c>
      <c r="L4617" t="s">
        <v>44</v>
      </c>
      <c r="M4617" t="s">
        <v>131</v>
      </c>
      <c r="N4617" s="2">
        <v>40870</v>
      </c>
      <c r="O4617" s="2">
        <v>40871</v>
      </c>
      <c r="P4617">
        <v>25</v>
      </c>
      <c r="Q4617" s="1">
        <v>0.08</v>
      </c>
      <c r="R4617">
        <v>5.84</v>
      </c>
      <c r="S4617">
        <v>1</v>
      </c>
      <c r="T4617">
        <f t="shared" si="72"/>
        <v>146</v>
      </c>
    </row>
    <row r="4618" spans="1:20" x14ac:dyDescent="0.25">
      <c r="A4618">
        <v>4617</v>
      </c>
      <c r="B4618">
        <v>90559</v>
      </c>
      <c r="C4618" t="s">
        <v>1401</v>
      </c>
      <c r="D4618" t="s">
        <v>578</v>
      </c>
      <c r="E4618" t="s">
        <v>187</v>
      </c>
      <c r="F4618" t="s">
        <v>31</v>
      </c>
      <c r="G4618" t="s">
        <v>32</v>
      </c>
      <c r="H4618" t="s">
        <v>188</v>
      </c>
      <c r="I4618" t="s">
        <v>28</v>
      </c>
      <c r="J4618" t="s">
        <v>36</v>
      </c>
      <c r="K4618" t="s">
        <v>82</v>
      </c>
      <c r="L4618" t="s">
        <v>330</v>
      </c>
      <c r="M4618" t="s">
        <v>69</v>
      </c>
      <c r="N4618" s="2">
        <v>40870</v>
      </c>
      <c r="O4618" s="2">
        <v>40870</v>
      </c>
      <c r="P4618">
        <v>26</v>
      </c>
      <c r="Q4618" s="1">
        <v>0.01</v>
      </c>
      <c r="R4618">
        <v>286.85000000000002</v>
      </c>
      <c r="S4618">
        <v>61.76</v>
      </c>
      <c r="T4618">
        <f t="shared" si="72"/>
        <v>7458.1</v>
      </c>
    </row>
    <row r="4619" spans="1:20" x14ac:dyDescent="0.25">
      <c r="A4619">
        <v>4618</v>
      </c>
      <c r="B4619">
        <v>85993</v>
      </c>
      <c r="C4619" t="s">
        <v>964</v>
      </c>
      <c r="D4619" t="s">
        <v>20</v>
      </c>
      <c r="E4619" t="s">
        <v>39</v>
      </c>
      <c r="F4619" t="s">
        <v>31</v>
      </c>
      <c r="G4619" t="s">
        <v>48</v>
      </c>
      <c r="H4619" t="s">
        <v>54</v>
      </c>
      <c r="I4619" t="s">
        <v>28</v>
      </c>
      <c r="J4619" t="s">
        <v>36</v>
      </c>
      <c r="K4619" t="s">
        <v>154</v>
      </c>
      <c r="L4619" t="s">
        <v>192</v>
      </c>
      <c r="M4619" t="s">
        <v>35</v>
      </c>
      <c r="N4619" s="2">
        <v>40669</v>
      </c>
      <c r="O4619" s="2">
        <v>40669</v>
      </c>
      <c r="P4619">
        <v>2</v>
      </c>
      <c r="Q4619" s="1">
        <v>0.1</v>
      </c>
      <c r="R4619">
        <v>4.0599999999999996</v>
      </c>
      <c r="S4619">
        <v>6.89</v>
      </c>
      <c r="T4619">
        <f t="shared" si="72"/>
        <v>8.1199999999999992</v>
      </c>
    </row>
    <row r="4620" spans="1:20" x14ac:dyDescent="0.25">
      <c r="A4620">
        <v>4619</v>
      </c>
      <c r="B4620">
        <v>85993</v>
      </c>
      <c r="C4620" t="s">
        <v>964</v>
      </c>
      <c r="D4620" t="s">
        <v>20</v>
      </c>
      <c r="E4620" t="s">
        <v>39</v>
      </c>
      <c r="F4620" t="s">
        <v>31</v>
      </c>
      <c r="G4620" t="s">
        <v>48</v>
      </c>
      <c r="H4620" t="s">
        <v>94</v>
      </c>
      <c r="I4620" t="s">
        <v>28</v>
      </c>
      <c r="J4620" t="s">
        <v>36</v>
      </c>
      <c r="K4620" t="s">
        <v>170</v>
      </c>
      <c r="L4620" t="s">
        <v>192</v>
      </c>
      <c r="M4620" t="s">
        <v>141</v>
      </c>
      <c r="N4620" s="2">
        <v>40669</v>
      </c>
      <c r="O4620" s="2">
        <v>40674</v>
      </c>
      <c r="P4620">
        <v>4</v>
      </c>
      <c r="Q4620" s="1">
        <v>0.05</v>
      </c>
      <c r="R4620">
        <v>15.28</v>
      </c>
      <c r="S4620">
        <v>10.91</v>
      </c>
      <c r="T4620">
        <f t="shared" si="72"/>
        <v>61.12</v>
      </c>
    </row>
    <row r="4621" spans="1:20" x14ac:dyDescent="0.25">
      <c r="A4621">
        <v>4620</v>
      </c>
      <c r="B4621">
        <v>90767</v>
      </c>
      <c r="C4621" t="s">
        <v>112</v>
      </c>
      <c r="D4621" t="s">
        <v>20</v>
      </c>
      <c r="E4621" t="s">
        <v>21</v>
      </c>
      <c r="F4621" t="s">
        <v>31</v>
      </c>
      <c r="G4621" t="s">
        <v>93</v>
      </c>
      <c r="H4621" t="s">
        <v>24</v>
      </c>
      <c r="I4621" t="s">
        <v>28</v>
      </c>
      <c r="J4621" t="s">
        <v>36</v>
      </c>
      <c r="K4621" t="s">
        <v>204</v>
      </c>
      <c r="L4621" t="s">
        <v>192</v>
      </c>
      <c r="M4621" t="s">
        <v>69</v>
      </c>
      <c r="N4621" s="2">
        <v>40435</v>
      </c>
      <c r="O4621" s="2">
        <v>40437</v>
      </c>
      <c r="P4621">
        <v>3</v>
      </c>
      <c r="Q4621" s="1">
        <v>0.01</v>
      </c>
      <c r="R4621">
        <v>45.99</v>
      </c>
      <c r="S4621">
        <v>4.99</v>
      </c>
      <c r="T4621">
        <f t="shared" si="72"/>
        <v>137.97</v>
      </c>
    </row>
    <row r="4622" spans="1:20" x14ac:dyDescent="0.25">
      <c r="A4622">
        <v>4621</v>
      </c>
      <c r="B4622">
        <v>87521</v>
      </c>
      <c r="C4622" t="s">
        <v>2195</v>
      </c>
      <c r="D4622" t="s">
        <v>38</v>
      </c>
      <c r="E4622" t="s">
        <v>39</v>
      </c>
      <c r="F4622" t="s">
        <v>31</v>
      </c>
      <c r="G4622" t="s">
        <v>48</v>
      </c>
      <c r="H4622" t="s">
        <v>78</v>
      </c>
      <c r="I4622" t="s">
        <v>28</v>
      </c>
      <c r="J4622" t="s">
        <v>36</v>
      </c>
      <c r="K4622" t="s">
        <v>291</v>
      </c>
      <c r="L4622" t="s">
        <v>192</v>
      </c>
      <c r="M4622" t="s">
        <v>296</v>
      </c>
      <c r="N4622" s="2">
        <v>40545</v>
      </c>
      <c r="O4622" s="2">
        <v>40547</v>
      </c>
      <c r="P4622">
        <v>2</v>
      </c>
      <c r="Q4622" s="1">
        <v>0.05</v>
      </c>
      <c r="R4622">
        <v>83.98</v>
      </c>
      <c r="S4622">
        <v>5.01</v>
      </c>
      <c r="T4622">
        <f t="shared" si="72"/>
        <v>167.96</v>
      </c>
    </row>
    <row r="4623" spans="1:20" x14ac:dyDescent="0.25">
      <c r="A4623">
        <v>4622</v>
      </c>
      <c r="B4623">
        <v>87521</v>
      </c>
      <c r="C4623" t="s">
        <v>2195</v>
      </c>
      <c r="D4623" t="s">
        <v>20</v>
      </c>
      <c r="E4623" t="s">
        <v>21</v>
      </c>
      <c r="F4623" t="s">
        <v>31</v>
      </c>
      <c r="G4623" t="s">
        <v>48</v>
      </c>
      <c r="H4623" t="s">
        <v>33</v>
      </c>
      <c r="I4623" t="s">
        <v>28</v>
      </c>
      <c r="J4623" t="s">
        <v>36</v>
      </c>
      <c r="K4623" t="s">
        <v>201</v>
      </c>
      <c r="L4623" t="s">
        <v>192</v>
      </c>
      <c r="M4623" t="s">
        <v>131</v>
      </c>
      <c r="N4623" s="2">
        <v>40545</v>
      </c>
      <c r="O4623" s="2">
        <v>40554</v>
      </c>
      <c r="P4623">
        <v>6</v>
      </c>
      <c r="Q4623" s="1">
        <v>7.0000000000000007E-2</v>
      </c>
      <c r="R4623">
        <v>65.989999999999995</v>
      </c>
      <c r="S4623">
        <v>19.989999999999998</v>
      </c>
      <c r="T4623">
        <f t="shared" si="72"/>
        <v>395.93999999999994</v>
      </c>
    </row>
    <row r="4624" spans="1:20" x14ac:dyDescent="0.25">
      <c r="A4624">
        <v>4623</v>
      </c>
      <c r="B4624">
        <v>89332</v>
      </c>
      <c r="C4624" t="s">
        <v>1848</v>
      </c>
      <c r="D4624" t="s">
        <v>578</v>
      </c>
      <c r="E4624" t="s">
        <v>21</v>
      </c>
      <c r="F4624" t="s">
        <v>47</v>
      </c>
      <c r="G4624" t="s">
        <v>41</v>
      </c>
      <c r="H4624" t="s">
        <v>33</v>
      </c>
      <c r="I4624" t="s">
        <v>28</v>
      </c>
      <c r="J4624" t="s">
        <v>36</v>
      </c>
      <c r="K4624" t="s">
        <v>1111</v>
      </c>
      <c r="L4624" t="s">
        <v>283</v>
      </c>
      <c r="M4624" t="s">
        <v>51</v>
      </c>
      <c r="N4624" s="2">
        <v>41493</v>
      </c>
      <c r="O4624" s="2">
        <v>41494</v>
      </c>
      <c r="P4624">
        <v>22</v>
      </c>
      <c r="Q4624" s="1">
        <v>0.03</v>
      </c>
      <c r="R4624">
        <v>535.64</v>
      </c>
      <c r="S4624">
        <v>14.7</v>
      </c>
      <c r="T4624">
        <f t="shared" si="72"/>
        <v>11784.08</v>
      </c>
    </row>
    <row r="4625" spans="1:20" x14ac:dyDescent="0.25">
      <c r="A4625">
        <v>4624</v>
      </c>
      <c r="B4625">
        <v>91333</v>
      </c>
      <c r="C4625" t="s">
        <v>1176</v>
      </c>
      <c r="D4625" t="s">
        <v>38</v>
      </c>
      <c r="E4625" t="s">
        <v>21</v>
      </c>
      <c r="F4625" t="s">
        <v>22</v>
      </c>
      <c r="G4625" t="s">
        <v>32</v>
      </c>
      <c r="H4625" t="s">
        <v>203</v>
      </c>
      <c r="I4625" t="s">
        <v>28</v>
      </c>
      <c r="J4625" t="s">
        <v>36</v>
      </c>
      <c r="K4625" t="s">
        <v>198</v>
      </c>
      <c r="L4625" t="s">
        <v>706</v>
      </c>
      <c r="M4625" t="s">
        <v>227</v>
      </c>
      <c r="N4625" s="2">
        <v>41021</v>
      </c>
      <c r="O4625" s="2">
        <v>41023</v>
      </c>
      <c r="P4625">
        <v>5</v>
      </c>
      <c r="Q4625" s="1">
        <v>0</v>
      </c>
      <c r="R4625">
        <v>20.99</v>
      </c>
      <c r="S4625">
        <v>4.8099999999999996</v>
      </c>
      <c r="T4625">
        <f t="shared" si="72"/>
        <v>104.94999999999999</v>
      </c>
    </row>
    <row r="4626" spans="1:20" x14ac:dyDescent="0.25">
      <c r="A4626">
        <v>4625</v>
      </c>
      <c r="B4626">
        <v>91336</v>
      </c>
      <c r="C4626" t="s">
        <v>1040</v>
      </c>
      <c r="D4626" t="s">
        <v>20</v>
      </c>
      <c r="E4626" t="s">
        <v>187</v>
      </c>
      <c r="F4626" t="s">
        <v>47</v>
      </c>
      <c r="G4626" t="s">
        <v>48</v>
      </c>
      <c r="H4626" t="s">
        <v>188</v>
      </c>
      <c r="I4626" t="s">
        <v>28</v>
      </c>
      <c r="J4626" t="s">
        <v>36</v>
      </c>
      <c r="K4626" t="s">
        <v>291</v>
      </c>
      <c r="L4626" t="s">
        <v>26</v>
      </c>
      <c r="M4626" t="s">
        <v>114</v>
      </c>
      <c r="N4626" s="2">
        <v>40702</v>
      </c>
      <c r="O4626" s="2">
        <v>40704</v>
      </c>
      <c r="P4626">
        <v>9</v>
      </c>
      <c r="Q4626" s="1">
        <v>0.04</v>
      </c>
      <c r="R4626">
        <v>14.34</v>
      </c>
      <c r="S4626">
        <v>5</v>
      </c>
      <c r="T4626">
        <f t="shared" si="72"/>
        <v>129.06</v>
      </c>
    </row>
    <row r="4627" spans="1:20" x14ac:dyDescent="0.25">
      <c r="A4627">
        <v>4626</v>
      </c>
      <c r="B4627">
        <v>86257</v>
      </c>
      <c r="C4627" t="s">
        <v>942</v>
      </c>
      <c r="D4627" t="s">
        <v>20</v>
      </c>
      <c r="E4627" t="s">
        <v>39</v>
      </c>
      <c r="F4627" t="s">
        <v>22</v>
      </c>
      <c r="G4627" t="s">
        <v>93</v>
      </c>
      <c r="H4627" t="s">
        <v>61</v>
      </c>
      <c r="I4627" t="s">
        <v>28</v>
      </c>
      <c r="J4627" t="s">
        <v>36</v>
      </c>
      <c r="K4627" t="s">
        <v>189</v>
      </c>
      <c r="L4627" t="s">
        <v>192</v>
      </c>
      <c r="M4627" t="s">
        <v>123</v>
      </c>
      <c r="N4627" s="2">
        <v>41381</v>
      </c>
      <c r="O4627" s="2">
        <v>41384</v>
      </c>
      <c r="P4627">
        <v>9</v>
      </c>
      <c r="Q4627" s="1">
        <v>0.09</v>
      </c>
      <c r="R4627">
        <v>19.350000000000001</v>
      </c>
      <c r="S4627">
        <v>12.79</v>
      </c>
      <c r="T4627">
        <f t="shared" si="72"/>
        <v>174.15</v>
      </c>
    </row>
    <row r="4628" spans="1:20" x14ac:dyDescent="0.25">
      <c r="A4628">
        <v>4627</v>
      </c>
      <c r="B4628">
        <v>89505</v>
      </c>
      <c r="C4628" t="s">
        <v>364</v>
      </c>
      <c r="D4628" t="s">
        <v>578</v>
      </c>
      <c r="E4628" t="s">
        <v>187</v>
      </c>
      <c r="F4628" t="s">
        <v>40</v>
      </c>
      <c r="G4628" t="s">
        <v>41</v>
      </c>
      <c r="H4628" t="s">
        <v>219</v>
      </c>
      <c r="I4628" t="s">
        <v>28</v>
      </c>
      <c r="J4628" t="s">
        <v>36</v>
      </c>
      <c r="K4628" t="s">
        <v>145</v>
      </c>
      <c r="L4628" t="s">
        <v>330</v>
      </c>
      <c r="M4628" t="s">
        <v>99</v>
      </c>
      <c r="N4628" s="2">
        <v>40502</v>
      </c>
      <c r="O4628" s="2">
        <v>40503</v>
      </c>
      <c r="P4628">
        <v>17</v>
      </c>
      <c r="Q4628" s="1">
        <v>0.1</v>
      </c>
      <c r="R4628">
        <v>218.75</v>
      </c>
      <c r="S4628">
        <v>69.64</v>
      </c>
      <c r="T4628">
        <f t="shared" si="72"/>
        <v>3718.75</v>
      </c>
    </row>
    <row r="4629" spans="1:20" x14ac:dyDescent="0.25">
      <c r="A4629">
        <v>4628</v>
      </c>
      <c r="B4629">
        <v>89513</v>
      </c>
      <c r="C4629" t="s">
        <v>940</v>
      </c>
      <c r="D4629" t="s">
        <v>20</v>
      </c>
      <c r="E4629" t="s">
        <v>39</v>
      </c>
      <c r="F4629" t="s">
        <v>40</v>
      </c>
      <c r="G4629" t="s">
        <v>41</v>
      </c>
      <c r="H4629" t="s">
        <v>78</v>
      </c>
      <c r="I4629" t="s">
        <v>28</v>
      </c>
      <c r="J4629" t="s">
        <v>36</v>
      </c>
      <c r="K4629" t="s">
        <v>119</v>
      </c>
      <c r="L4629" t="s">
        <v>192</v>
      </c>
      <c r="M4629" t="s">
        <v>59</v>
      </c>
      <c r="N4629" s="2">
        <v>41598</v>
      </c>
      <c r="O4629" s="2">
        <v>41600</v>
      </c>
      <c r="P4629">
        <v>21</v>
      </c>
      <c r="Q4629" s="1">
        <v>0.05</v>
      </c>
      <c r="R4629">
        <v>14.27</v>
      </c>
      <c r="S4629">
        <v>7.27</v>
      </c>
      <c r="T4629">
        <f t="shared" si="72"/>
        <v>299.67</v>
      </c>
    </row>
    <row r="4630" spans="1:20" x14ac:dyDescent="0.25">
      <c r="A4630">
        <v>4629</v>
      </c>
      <c r="B4630">
        <v>90724</v>
      </c>
      <c r="C4630" t="s">
        <v>2139</v>
      </c>
      <c r="D4630" t="s">
        <v>20</v>
      </c>
      <c r="E4630" t="s">
        <v>39</v>
      </c>
      <c r="F4630" t="s">
        <v>31</v>
      </c>
      <c r="G4630" t="s">
        <v>93</v>
      </c>
      <c r="H4630" t="s">
        <v>49</v>
      </c>
      <c r="I4630" t="s">
        <v>28</v>
      </c>
      <c r="J4630" t="s">
        <v>36</v>
      </c>
      <c r="K4630" t="s">
        <v>138</v>
      </c>
      <c r="L4630" t="s">
        <v>192</v>
      </c>
      <c r="M4630" t="s">
        <v>35</v>
      </c>
      <c r="N4630" s="2">
        <v>40290</v>
      </c>
      <c r="O4630" s="2">
        <v>40290</v>
      </c>
      <c r="P4630">
        <v>4</v>
      </c>
      <c r="Q4630" s="1">
        <v>0.02</v>
      </c>
      <c r="R4630">
        <v>29.74</v>
      </c>
      <c r="S4630">
        <v>6.64</v>
      </c>
      <c r="T4630">
        <f t="shared" si="72"/>
        <v>118.96</v>
      </c>
    </row>
    <row r="4631" spans="1:20" x14ac:dyDescent="0.25">
      <c r="A4631">
        <v>4630</v>
      </c>
      <c r="B4631">
        <v>90724</v>
      </c>
      <c r="C4631" t="s">
        <v>2088</v>
      </c>
      <c r="D4631" t="s">
        <v>20</v>
      </c>
      <c r="E4631" t="s">
        <v>39</v>
      </c>
      <c r="F4631" t="s">
        <v>31</v>
      </c>
      <c r="G4631" t="s">
        <v>93</v>
      </c>
      <c r="H4631" t="s">
        <v>94</v>
      </c>
      <c r="I4631" t="s">
        <v>28</v>
      </c>
      <c r="J4631" t="s">
        <v>36</v>
      </c>
      <c r="K4631" t="s">
        <v>82</v>
      </c>
      <c r="L4631" t="s">
        <v>26</v>
      </c>
      <c r="M4631" t="s">
        <v>35</v>
      </c>
      <c r="N4631" s="2">
        <v>40290</v>
      </c>
      <c r="O4631" s="2">
        <v>40292</v>
      </c>
      <c r="P4631">
        <v>11</v>
      </c>
      <c r="Q4631" s="1">
        <v>0.08</v>
      </c>
      <c r="R4631">
        <v>22.01</v>
      </c>
      <c r="S4631">
        <v>5.53</v>
      </c>
      <c r="T4631">
        <f t="shared" si="72"/>
        <v>242.11</v>
      </c>
    </row>
    <row r="4632" spans="1:20" x14ac:dyDescent="0.25">
      <c r="A4632">
        <v>4631</v>
      </c>
      <c r="B4632">
        <v>86770</v>
      </c>
      <c r="C4632" t="s">
        <v>2064</v>
      </c>
      <c r="D4632" t="s">
        <v>20</v>
      </c>
      <c r="E4632" t="s">
        <v>21</v>
      </c>
      <c r="F4632" t="s">
        <v>31</v>
      </c>
      <c r="G4632" t="s">
        <v>41</v>
      </c>
      <c r="H4632" t="s">
        <v>24</v>
      </c>
      <c r="I4632" t="s">
        <v>28</v>
      </c>
      <c r="J4632" t="s">
        <v>36</v>
      </c>
      <c r="K4632" t="s">
        <v>201</v>
      </c>
      <c r="L4632" t="s">
        <v>192</v>
      </c>
      <c r="M4632" t="s">
        <v>214</v>
      </c>
      <c r="N4632" s="2">
        <v>40790</v>
      </c>
      <c r="O4632" s="2">
        <v>40791</v>
      </c>
      <c r="P4632">
        <v>23</v>
      </c>
      <c r="Q4632" s="1">
        <v>0.03</v>
      </c>
      <c r="R4632">
        <v>65.989999999999995</v>
      </c>
      <c r="S4632">
        <v>8.99</v>
      </c>
      <c r="T4632">
        <f t="shared" si="72"/>
        <v>1517.77</v>
      </c>
    </row>
    <row r="4633" spans="1:20" x14ac:dyDescent="0.25">
      <c r="A4633">
        <v>4632</v>
      </c>
      <c r="B4633">
        <v>88041</v>
      </c>
      <c r="C4633" t="s">
        <v>1596</v>
      </c>
      <c r="D4633" t="s">
        <v>20</v>
      </c>
      <c r="E4633" t="s">
        <v>39</v>
      </c>
      <c r="F4633" t="s">
        <v>40</v>
      </c>
      <c r="G4633" t="s">
        <v>23</v>
      </c>
      <c r="H4633" t="s">
        <v>89</v>
      </c>
      <c r="I4633" t="s">
        <v>28</v>
      </c>
      <c r="J4633" t="s">
        <v>36</v>
      </c>
      <c r="K4633" t="s">
        <v>98</v>
      </c>
      <c r="L4633" t="s">
        <v>44</v>
      </c>
      <c r="M4633" t="s">
        <v>99</v>
      </c>
      <c r="N4633" s="2">
        <v>40448</v>
      </c>
      <c r="O4633" s="2">
        <v>40449</v>
      </c>
      <c r="P4633">
        <v>12</v>
      </c>
      <c r="Q4633" s="1">
        <v>0.1</v>
      </c>
      <c r="R4633">
        <v>9.85</v>
      </c>
      <c r="S4633">
        <v>4.82</v>
      </c>
      <c r="T4633">
        <f t="shared" si="72"/>
        <v>118.19999999999999</v>
      </c>
    </row>
    <row r="4634" spans="1:20" x14ac:dyDescent="0.25">
      <c r="A4634">
        <v>4633</v>
      </c>
      <c r="B4634">
        <v>88041</v>
      </c>
      <c r="C4634" t="s">
        <v>1596</v>
      </c>
      <c r="D4634" t="s">
        <v>20</v>
      </c>
      <c r="E4634" t="s">
        <v>21</v>
      </c>
      <c r="F4634" t="s">
        <v>40</v>
      </c>
      <c r="G4634" t="s">
        <v>23</v>
      </c>
      <c r="H4634" t="s">
        <v>203</v>
      </c>
      <c r="I4634" t="s">
        <v>28</v>
      </c>
      <c r="J4634" t="s">
        <v>36</v>
      </c>
      <c r="K4634" t="s">
        <v>198</v>
      </c>
      <c r="L4634" t="s">
        <v>192</v>
      </c>
      <c r="M4634" t="s">
        <v>59</v>
      </c>
      <c r="N4634" s="2">
        <v>40448</v>
      </c>
      <c r="O4634" s="2">
        <v>40449</v>
      </c>
      <c r="P4634">
        <v>9</v>
      </c>
      <c r="Q4634" s="1">
        <v>0.04</v>
      </c>
      <c r="R4634">
        <v>125.99</v>
      </c>
      <c r="S4634">
        <v>7.69</v>
      </c>
      <c r="T4634">
        <f t="shared" si="72"/>
        <v>1133.9099999999999</v>
      </c>
    </row>
    <row r="4635" spans="1:20" x14ac:dyDescent="0.25">
      <c r="A4635">
        <v>4634</v>
      </c>
      <c r="B4635">
        <v>90937</v>
      </c>
      <c r="C4635" t="s">
        <v>1996</v>
      </c>
      <c r="D4635" t="s">
        <v>20</v>
      </c>
      <c r="E4635" t="s">
        <v>39</v>
      </c>
      <c r="F4635" t="s">
        <v>31</v>
      </c>
      <c r="G4635" t="s">
        <v>32</v>
      </c>
      <c r="H4635" t="s">
        <v>49</v>
      </c>
      <c r="I4635" t="s">
        <v>28</v>
      </c>
      <c r="J4635" t="s">
        <v>36</v>
      </c>
      <c r="K4635" t="s">
        <v>55</v>
      </c>
      <c r="L4635" t="s">
        <v>192</v>
      </c>
      <c r="M4635" t="s">
        <v>141</v>
      </c>
      <c r="N4635" s="2">
        <v>41033</v>
      </c>
      <c r="O4635" s="2">
        <v>41035</v>
      </c>
      <c r="P4635">
        <v>4</v>
      </c>
      <c r="Q4635" s="1">
        <v>0.03</v>
      </c>
      <c r="R4635">
        <v>16.059999999999999</v>
      </c>
      <c r="S4635">
        <v>8.34</v>
      </c>
      <c r="T4635">
        <f t="shared" si="72"/>
        <v>64.239999999999995</v>
      </c>
    </row>
    <row r="4636" spans="1:20" x14ac:dyDescent="0.25">
      <c r="A4636">
        <v>4635</v>
      </c>
      <c r="B4636">
        <v>86245</v>
      </c>
      <c r="C4636" t="s">
        <v>898</v>
      </c>
      <c r="D4636" t="s">
        <v>20</v>
      </c>
      <c r="E4636" t="s">
        <v>187</v>
      </c>
      <c r="F4636" t="s">
        <v>31</v>
      </c>
      <c r="G4636" t="s">
        <v>48</v>
      </c>
      <c r="H4636" t="s">
        <v>219</v>
      </c>
      <c r="I4636" t="s">
        <v>28</v>
      </c>
      <c r="J4636" t="s">
        <v>36</v>
      </c>
      <c r="K4636" t="s">
        <v>71</v>
      </c>
      <c r="L4636" t="s">
        <v>26</v>
      </c>
      <c r="M4636" t="s">
        <v>69</v>
      </c>
      <c r="N4636" s="2">
        <v>41519</v>
      </c>
      <c r="O4636" s="2">
        <v>41521</v>
      </c>
      <c r="P4636">
        <v>26</v>
      </c>
      <c r="Q4636" s="1">
        <v>0.1</v>
      </c>
      <c r="R4636">
        <v>4.91</v>
      </c>
      <c r="S4636">
        <v>3.05</v>
      </c>
      <c r="T4636">
        <f t="shared" si="72"/>
        <v>127.66</v>
      </c>
    </row>
    <row r="4637" spans="1:20" x14ac:dyDescent="0.25">
      <c r="A4637">
        <v>4636</v>
      </c>
      <c r="B4637">
        <v>86245</v>
      </c>
      <c r="C4637" t="s">
        <v>898</v>
      </c>
      <c r="D4637" t="s">
        <v>20</v>
      </c>
      <c r="E4637" t="s">
        <v>39</v>
      </c>
      <c r="F4637" t="s">
        <v>31</v>
      </c>
      <c r="G4637" t="s">
        <v>48</v>
      </c>
      <c r="H4637" t="s">
        <v>78</v>
      </c>
      <c r="I4637" t="s">
        <v>28</v>
      </c>
      <c r="J4637" t="s">
        <v>36</v>
      </c>
      <c r="K4637" t="s">
        <v>181</v>
      </c>
      <c r="L4637" t="s">
        <v>44</v>
      </c>
      <c r="M4637" t="s">
        <v>131</v>
      </c>
      <c r="N4637" s="2">
        <v>41519</v>
      </c>
      <c r="O4637" s="2">
        <v>41523</v>
      </c>
      <c r="P4637">
        <v>12</v>
      </c>
      <c r="Q4637" s="1">
        <v>0.1</v>
      </c>
      <c r="R4637">
        <v>3.78</v>
      </c>
      <c r="S4637">
        <v>0.71</v>
      </c>
      <c r="T4637">
        <f t="shared" si="72"/>
        <v>45.36</v>
      </c>
    </row>
    <row r="4638" spans="1:20" x14ac:dyDescent="0.25">
      <c r="A4638">
        <v>4637</v>
      </c>
      <c r="B4638">
        <v>89834</v>
      </c>
      <c r="C4638" t="s">
        <v>1120</v>
      </c>
      <c r="D4638" t="s">
        <v>20</v>
      </c>
      <c r="E4638" t="s">
        <v>39</v>
      </c>
      <c r="F4638" t="s">
        <v>47</v>
      </c>
      <c r="G4638" t="s">
        <v>93</v>
      </c>
      <c r="H4638" t="s">
        <v>78</v>
      </c>
      <c r="I4638" t="s">
        <v>28</v>
      </c>
      <c r="J4638" t="s">
        <v>36</v>
      </c>
      <c r="K4638" t="s">
        <v>71</v>
      </c>
      <c r="L4638" t="s">
        <v>192</v>
      </c>
      <c r="M4638" t="s">
        <v>167</v>
      </c>
      <c r="N4638" s="2">
        <v>41447</v>
      </c>
      <c r="O4638" s="2">
        <v>41448</v>
      </c>
      <c r="P4638">
        <v>18</v>
      </c>
      <c r="Q4638" s="1">
        <v>0.08</v>
      </c>
      <c r="R4638">
        <v>5.78</v>
      </c>
      <c r="S4638">
        <v>4.96</v>
      </c>
      <c r="T4638">
        <f t="shared" si="72"/>
        <v>104.04</v>
      </c>
    </row>
    <row r="4639" spans="1:20" x14ac:dyDescent="0.25">
      <c r="A4639">
        <v>4638</v>
      </c>
      <c r="B4639">
        <v>89818</v>
      </c>
      <c r="C4639" t="s">
        <v>1020</v>
      </c>
      <c r="D4639" t="s">
        <v>20</v>
      </c>
      <c r="E4639" t="s">
        <v>21</v>
      </c>
      <c r="F4639" t="s">
        <v>40</v>
      </c>
      <c r="G4639" t="s">
        <v>41</v>
      </c>
      <c r="H4639" t="s">
        <v>33</v>
      </c>
      <c r="I4639" t="s">
        <v>28</v>
      </c>
      <c r="J4639" t="s">
        <v>36</v>
      </c>
      <c r="K4639" t="s">
        <v>1114</v>
      </c>
      <c r="L4639" t="s">
        <v>192</v>
      </c>
      <c r="M4639" t="s">
        <v>99</v>
      </c>
      <c r="N4639" s="2">
        <v>40458</v>
      </c>
      <c r="O4639" s="2">
        <v>40460</v>
      </c>
      <c r="P4639">
        <v>1</v>
      </c>
      <c r="Q4639" s="1">
        <v>0.09</v>
      </c>
      <c r="R4639">
        <v>77.510000000000005</v>
      </c>
      <c r="S4639">
        <v>4</v>
      </c>
      <c r="T4639">
        <f t="shared" si="72"/>
        <v>77.510000000000005</v>
      </c>
    </row>
    <row r="4640" spans="1:20" x14ac:dyDescent="0.25">
      <c r="A4640">
        <v>4639</v>
      </c>
      <c r="B4640">
        <v>89827</v>
      </c>
      <c r="C4640" t="s">
        <v>1020</v>
      </c>
      <c r="D4640" t="s">
        <v>38</v>
      </c>
      <c r="E4640" t="s">
        <v>21</v>
      </c>
      <c r="F4640" t="s">
        <v>40</v>
      </c>
      <c r="G4640" t="s">
        <v>41</v>
      </c>
      <c r="H4640" t="s">
        <v>203</v>
      </c>
      <c r="I4640" t="s">
        <v>28</v>
      </c>
      <c r="J4640" t="s">
        <v>36</v>
      </c>
      <c r="K4640" t="s">
        <v>204</v>
      </c>
      <c r="L4640" t="s">
        <v>192</v>
      </c>
      <c r="M4640" t="s">
        <v>99</v>
      </c>
      <c r="N4640" s="2">
        <v>41554</v>
      </c>
      <c r="O4640" s="2">
        <v>41556</v>
      </c>
      <c r="P4640">
        <v>23</v>
      </c>
      <c r="Q4640" s="1">
        <v>0.08</v>
      </c>
      <c r="R4640">
        <v>45.99</v>
      </c>
      <c r="S4640">
        <v>4.99</v>
      </c>
      <c r="T4640">
        <f t="shared" si="72"/>
        <v>1057.77</v>
      </c>
    </row>
    <row r="4641" spans="1:20" x14ac:dyDescent="0.25">
      <c r="A4641">
        <v>4640</v>
      </c>
      <c r="B4641">
        <v>86897</v>
      </c>
      <c r="C4641" t="s">
        <v>608</v>
      </c>
      <c r="D4641" t="s">
        <v>20</v>
      </c>
      <c r="E4641" t="s">
        <v>21</v>
      </c>
      <c r="F4641" t="s">
        <v>47</v>
      </c>
      <c r="G4641" t="s">
        <v>23</v>
      </c>
      <c r="H4641" t="s">
        <v>24</v>
      </c>
      <c r="I4641" t="s">
        <v>28</v>
      </c>
      <c r="J4641" t="s">
        <v>36</v>
      </c>
      <c r="K4641" t="s">
        <v>204</v>
      </c>
      <c r="L4641" t="s">
        <v>706</v>
      </c>
      <c r="M4641" t="s">
        <v>167</v>
      </c>
      <c r="N4641" s="2">
        <v>41531</v>
      </c>
      <c r="O4641" s="2">
        <v>41533</v>
      </c>
      <c r="P4641">
        <v>9</v>
      </c>
      <c r="Q4641" s="1">
        <v>0</v>
      </c>
      <c r="R4641">
        <v>20.99</v>
      </c>
      <c r="S4641">
        <v>4.8099999999999996</v>
      </c>
      <c r="T4641">
        <f t="shared" si="72"/>
        <v>188.91</v>
      </c>
    </row>
    <row r="4642" spans="1:20" x14ac:dyDescent="0.25">
      <c r="A4642">
        <v>4641</v>
      </c>
      <c r="B4642">
        <v>91339</v>
      </c>
      <c r="C4642" t="s">
        <v>470</v>
      </c>
      <c r="D4642" t="s">
        <v>20</v>
      </c>
      <c r="E4642" t="s">
        <v>39</v>
      </c>
      <c r="F4642" t="s">
        <v>47</v>
      </c>
      <c r="G4642" t="s">
        <v>41</v>
      </c>
      <c r="H4642" t="s">
        <v>78</v>
      </c>
      <c r="I4642" t="s">
        <v>28</v>
      </c>
      <c r="J4642" t="s">
        <v>76</v>
      </c>
      <c r="K4642" t="s">
        <v>82</v>
      </c>
      <c r="L4642" t="s">
        <v>44</v>
      </c>
      <c r="M4642" t="s">
        <v>134</v>
      </c>
      <c r="N4642" s="2">
        <v>40775</v>
      </c>
      <c r="O4642" s="2">
        <v>40776</v>
      </c>
      <c r="P4642">
        <v>22</v>
      </c>
      <c r="Q4642" s="1">
        <v>0.03</v>
      </c>
      <c r="R4642">
        <v>2.4700000000000002</v>
      </c>
      <c r="S4642">
        <v>1.02</v>
      </c>
      <c r="T4642">
        <f t="shared" si="72"/>
        <v>54.34</v>
      </c>
    </row>
    <row r="4643" spans="1:20" x14ac:dyDescent="0.25">
      <c r="A4643">
        <v>4642</v>
      </c>
      <c r="B4643">
        <v>86581</v>
      </c>
      <c r="C4643" t="s">
        <v>1333</v>
      </c>
      <c r="D4643" t="s">
        <v>20</v>
      </c>
      <c r="E4643" t="s">
        <v>39</v>
      </c>
      <c r="F4643" t="s">
        <v>22</v>
      </c>
      <c r="G4643" t="s">
        <v>41</v>
      </c>
      <c r="H4643" t="s">
        <v>54</v>
      </c>
      <c r="I4643" t="s">
        <v>28</v>
      </c>
      <c r="J4643" t="s">
        <v>76</v>
      </c>
      <c r="K4643" t="s">
        <v>274</v>
      </c>
      <c r="L4643" t="s">
        <v>192</v>
      </c>
      <c r="M4643" t="s">
        <v>326</v>
      </c>
      <c r="N4643" s="2">
        <v>41076</v>
      </c>
      <c r="O4643" s="2">
        <v>41077</v>
      </c>
      <c r="P4643">
        <v>18</v>
      </c>
      <c r="Q4643" s="1">
        <v>0.09</v>
      </c>
      <c r="R4643">
        <v>8.74</v>
      </c>
      <c r="S4643">
        <v>8.2899999999999991</v>
      </c>
      <c r="T4643">
        <f t="shared" si="72"/>
        <v>157.32</v>
      </c>
    </row>
    <row r="4644" spans="1:20" x14ac:dyDescent="0.25">
      <c r="A4644">
        <v>4643</v>
      </c>
      <c r="B4644">
        <v>87233</v>
      </c>
      <c r="C4644" t="s">
        <v>884</v>
      </c>
      <c r="D4644" t="s">
        <v>578</v>
      </c>
      <c r="E4644" t="s">
        <v>187</v>
      </c>
      <c r="F4644" t="s">
        <v>47</v>
      </c>
      <c r="G4644" t="s">
        <v>41</v>
      </c>
      <c r="H4644" t="s">
        <v>188</v>
      </c>
      <c r="I4644" t="s">
        <v>28</v>
      </c>
      <c r="J4644" t="s">
        <v>76</v>
      </c>
      <c r="K4644" t="s">
        <v>158</v>
      </c>
      <c r="L4644" t="s">
        <v>283</v>
      </c>
      <c r="M4644" t="s">
        <v>111</v>
      </c>
      <c r="N4644" s="2">
        <v>41452</v>
      </c>
      <c r="O4644" s="2">
        <v>41454</v>
      </c>
      <c r="P4644">
        <v>8</v>
      </c>
      <c r="Q4644" s="1">
        <v>0</v>
      </c>
      <c r="R4644">
        <v>33.94</v>
      </c>
      <c r="S4644">
        <v>19.190000000000001</v>
      </c>
      <c r="T4644">
        <f t="shared" si="72"/>
        <v>271.52</v>
      </c>
    </row>
    <row r="4645" spans="1:20" x14ac:dyDescent="0.25">
      <c r="A4645">
        <v>4644</v>
      </c>
      <c r="B4645">
        <v>87229</v>
      </c>
      <c r="C4645" t="s">
        <v>884</v>
      </c>
      <c r="D4645" t="s">
        <v>20</v>
      </c>
      <c r="E4645" t="s">
        <v>21</v>
      </c>
      <c r="F4645" t="s">
        <v>47</v>
      </c>
      <c r="G4645" t="s">
        <v>41</v>
      </c>
      <c r="H4645" t="s">
        <v>33</v>
      </c>
      <c r="I4645" t="s">
        <v>28</v>
      </c>
      <c r="J4645" t="s">
        <v>76</v>
      </c>
      <c r="K4645" t="s">
        <v>1108</v>
      </c>
      <c r="L4645" t="s">
        <v>26</v>
      </c>
      <c r="M4645" t="s">
        <v>114</v>
      </c>
      <c r="N4645" s="2">
        <v>40721</v>
      </c>
      <c r="O4645" s="2">
        <v>40722</v>
      </c>
      <c r="P4645">
        <v>12</v>
      </c>
      <c r="Q4645" s="1">
        <v>7.0000000000000007E-2</v>
      </c>
      <c r="R4645">
        <v>8.33</v>
      </c>
      <c r="S4645">
        <v>1.99</v>
      </c>
      <c r="T4645">
        <f t="shared" si="72"/>
        <v>99.960000000000008</v>
      </c>
    </row>
    <row r="4646" spans="1:20" x14ac:dyDescent="0.25">
      <c r="A4646">
        <v>4645</v>
      </c>
      <c r="B4646">
        <v>90277</v>
      </c>
      <c r="C4646" t="s">
        <v>1353</v>
      </c>
      <c r="D4646" t="s">
        <v>38</v>
      </c>
      <c r="E4646" t="s">
        <v>39</v>
      </c>
      <c r="F4646" t="s">
        <v>31</v>
      </c>
      <c r="G4646" t="s">
        <v>48</v>
      </c>
      <c r="H4646" t="s">
        <v>89</v>
      </c>
      <c r="I4646" t="s">
        <v>28</v>
      </c>
      <c r="J4646" t="s">
        <v>76</v>
      </c>
      <c r="K4646" t="s">
        <v>82</v>
      </c>
      <c r="L4646" t="s">
        <v>192</v>
      </c>
      <c r="M4646" t="s">
        <v>139</v>
      </c>
      <c r="N4646" s="2">
        <v>41298</v>
      </c>
      <c r="O4646" s="2">
        <v>41298</v>
      </c>
      <c r="P4646">
        <v>13</v>
      </c>
      <c r="Q4646" s="1">
        <v>7.0000000000000007E-2</v>
      </c>
      <c r="R4646">
        <v>18.97</v>
      </c>
      <c r="S4646">
        <v>9.0299999999999994</v>
      </c>
      <c r="T4646">
        <f t="shared" si="72"/>
        <v>246.60999999999999</v>
      </c>
    </row>
    <row r="4647" spans="1:20" x14ac:dyDescent="0.25">
      <c r="A4647">
        <v>4646</v>
      </c>
      <c r="B4647">
        <v>89483</v>
      </c>
      <c r="C4647" t="s">
        <v>1116</v>
      </c>
      <c r="D4647" t="s">
        <v>20</v>
      </c>
      <c r="E4647" t="s">
        <v>187</v>
      </c>
      <c r="F4647" t="s">
        <v>40</v>
      </c>
      <c r="G4647" t="s">
        <v>23</v>
      </c>
      <c r="H4647" t="s">
        <v>225</v>
      </c>
      <c r="I4647" t="s">
        <v>28</v>
      </c>
      <c r="J4647" t="s">
        <v>76</v>
      </c>
      <c r="K4647" t="s">
        <v>221</v>
      </c>
      <c r="L4647" t="s">
        <v>746</v>
      </c>
      <c r="M4647" t="s">
        <v>370</v>
      </c>
      <c r="N4647" s="2">
        <v>40586</v>
      </c>
      <c r="O4647" s="2">
        <v>40588</v>
      </c>
      <c r="P4647">
        <v>12</v>
      </c>
      <c r="Q4647" s="1">
        <v>0.09</v>
      </c>
      <c r="R4647">
        <v>8.3699999999999992</v>
      </c>
      <c r="S4647">
        <v>10.16</v>
      </c>
      <c r="T4647">
        <f t="shared" si="72"/>
        <v>100.44</v>
      </c>
    </row>
    <row r="4648" spans="1:20" x14ac:dyDescent="0.25">
      <c r="A4648">
        <v>4647</v>
      </c>
      <c r="B4648">
        <v>89866</v>
      </c>
      <c r="C4648" t="s">
        <v>777</v>
      </c>
      <c r="D4648" t="s">
        <v>20</v>
      </c>
      <c r="E4648" t="s">
        <v>21</v>
      </c>
      <c r="F4648" t="s">
        <v>47</v>
      </c>
      <c r="G4648" t="s">
        <v>32</v>
      </c>
      <c r="H4648" t="s">
        <v>206</v>
      </c>
      <c r="I4648" t="s">
        <v>28</v>
      </c>
      <c r="J4648" t="s">
        <v>76</v>
      </c>
      <c r="K4648" t="s">
        <v>1111</v>
      </c>
      <c r="L4648" t="s">
        <v>192</v>
      </c>
      <c r="M4648" t="s">
        <v>134</v>
      </c>
      <c r="N4648" s="2">
        <v>41603</v>
      </c>
      <c r="O4648" s="2">
        <v>41604</v>
      </c>
      <c r="P4648">
        <v>41</v>
      </c>
      <c r="Q4648" s="1">
        <v>0.04</v>
      </c>
      <c r="R4648">
        <v>152.47999999999999</v>
      </c>
      <c r="S4648">
        <v>4</v>
      </c>
      <c r="T4648">
        <f t="shared" si="72"/>
        <v>6251.6799999999994</v>
      </c>
    </row>
    <row r="4649" spans="1:20" x14ac:dyDescent="0.25">
      <c r="A4649">
        <v>4648</v>
      </c>
      <c r="B4649">
        <v>87782</v>
      </c>
      <c r="C4649" t="s">
        <v>486</v>
      </c>
      <c r="D4649" t="s">
        <v>38</v>
      </c>
      <c r="E4649" t="s">
        <v>39</v>
      </c>
      <c r="F4649" t="s">
        <v>31</v>
      </c>
      <c r="G4649" t="s">
        <v>48</v>
      </c>
      <c r="H4649" t="s">
        <v>94</v>
      </c>
      <c r="I4649" t="s">
        <v>28</v>
      </c>
      <c r="J4649" t="s">
        <v>76</v>
      </c>
      <c r="K4649" t="s">
        <v>149</v>
      </c>
      <c r="L4649" t="s">
        <v>192</v>
      </c>
      <c r="M4649" t="s">
        <v>631</v>
      </c>
      <c r="N4649" s="2">
        <v>41563</v>
      </c>
      <c r="O4649" s="2">
        <v>41568</v>
      </c>
      <c r="P4649">
        <v>17</v>
      </c>
      <c r="Q4649" s="1">
        <v>0.03</v>
      </c>
      <c r="R4649">
        <v>6.68</v>
      </c>
      <c r="S4649">
        <v>7.3</v>
      </c>
      <c r="T4649">
        <f t="shared" si="72"/>
        <v>113.56</v>
      </c>
    </row>
    <row r="4650" spans="1:20" x14ac:dyDescent="0.25">
      <c r="A4650">
        <v>4649</v>
      </c>
      <c r="B4650">
        <v>86324</v>
      </c>
      <c r="C4650" t="s">
        <v>193</v>
      </c>
      <c r="D4650" t="s">
        <v>20</v>
      </c>
      <c r="E4650" t="s">
        <v>39</v>
      </c>
      <c r="F4650" t="s">
        <v>47</v>
      </c>
      <c r="G4650" t="s">
        <v>23</v>
      </c>
      <c r="H4650" t="s">
        <v>89</v>
      </c>
      <c r="I4650" t="s">
        <v>28</v>
      </c>
      <c r="J4650" t="s">
        <v>76</v>
      </c>
      <c r="K4650" t="s">
        <v>71</v>
      </c>
      <c r="L4650" t="s">
        <v>192</v>
      </c>
      <c r="M4650" t="s">
        <v>134</v>
      </c>
      <c r="N4650" s="2">
        <v>41576</v>
      </c>
      <c r="O4650" s="2">
        <v>41577</v>
      </c>
      <c r="P4650">
        <v>19</v>
      </c>
      <c r="Q4650" s="1">
        <v>0.04</v>
      </c>
      <c r="R4650">
        <v>18.97</v>
      </c>
      <c r="S4650">
        <v>9.0299999999999994</v>
      </c>
      <c r="T4650">
        <f t="shared" si="72"/>
        <v>360.42999999999995</v>
      </c>
    </row>
    <row r="4651" spans="1:20" x14ac:dyDescent="0.25">
      <c r="A4651">
        <v>4650</v>
      </c>
      <c r="B4651">
        <v>89337</v>
      </c>
      <c r="C4651" t="s">
        <v>97</v>
      </c>
      <c r="D4651" t="s">
        <v>20</v>
      </c>
      <c r="E4651" t="s">
        <v>39</v>
      </c>
      <c r="F4651" t="s">
        <v>40</v>
      </c>
      <c r="G4651" t="s">
        <v>41</v>
      </c>
      <c r="H4651" t="s">
        <v>78</v>
      </c>
      <c r="I4651" t="s">
        <v>28</v>
      </c>
      <c r="J4651" t="s">
        <v>76</v>
      </c>
      <c r="K4651" t="s">
        <v>226</v>
      </c>
      <c r="L4651" t="s">
        <v>192</v>
      </c>
      <c r="M4651" t="s">
        <v>99</v>
      </c>
      <c r="N4651" s="2">
        <v>41208</v>
      </c>
      <c r="O4651" s="2">
        <v>41209</v>
      </c>
      <c r="P4651">
        <v>14</v>
      </c>
      <c r="Q4651" s="1">
        <v>0.1</v>
      </c>
      <c r="R4651">
        <v>2.88</v>
      </c>
      <c r="S4651">
        <v>0.99</v>
      </c>
      <c r="T4651">
        <f t="shared" si="72"/>
        <v>40.32</v>
      </c>
    </row>
    <row r="4652" spans="1:20" x14ac:dyDescent="0.25">
      <c r="A4652">
        <v>4651</v>
      </c>
      <c r="B4652">
        <v>91334</v>
      </c>
      <c r="C4652" t="s">
        <v>1176</v>
      </c>
      <c r="D4652" t="s">
        <v>20</v>
      </c>
      <c r="E4652" t="s">
        <v>39</v>
      </c>
      <c r="F4652" t="s">
        <v>22</v>
      </c>
      <c r="G4652" t="s">
        <v>48</v>
      </c>
      <c r="H4652" t="s">
        <v>94</v>
      </c>
      <c r="I4652" t="s">
        <v>28</v>
      </c>
      <c r="J4652" t="s">
        <v>76</v>
      </c>
      <c r="K4652" t="s">
        <v>149</v>
      </c>
      <c r="L4652" t="s">
        <v>192</v>
      </c>
      <c r="M4652" t="s">
        <v>238</v>
      </c>
      <c r="N4652" s="2">
        <v>41094</v>
      </c>
      <c r="O4652" s="2">
        <v>41098</v>
      </c>
      <c r="P4652">
        <v>6</v>
      </c>
      <c r="Q4652" s="1">
        <v>0</v>
      </c>
      <c r="R4652">
        <v>4.91</v>
      </c>
      <c r="S4652">
        <v>5.68</v>
      </c>
      <c r="T4652">
        <f t="shared" si="72"/>
        <v>29.46</v>
      </c>
    </row>
    <row r="4653" spans="1:20" x14ac:dyDescent="0.25">
      <c r="A4653">
        <v>4652</v>
      </c>
      <c r="B4653">
        <v>91334</v>
      </c>
      <c r="C4653" t="s">
        <v>1176</v>
      </c>
      <c r="D4653" t="s">
        <v>20</v>
      </c>
      <c r="E4653" t="s">
        <v>187</v>
      </c>
      <c r="F4653" t="s">
        <v>22</v>
      </c>
      <c r="G4653" t="s">
        <v>48</v>
      </c>
      <c r="H4653" t="s">
        <v>219</v>
      </c>
      <c r="I4653" t="s">
        <v>28</v>
      </c>
      <c r="J4653" t="s">
        <v>76</v>
      </c>
      <c r="K4653" t="s">
        <v>158</v>
      </c>
      <c r="L4653" t="s">
        <v>192</v>
      </c>
      <c r="M4653" t="s">
        <v>123</v>
      </c>
      <c r="N4653" s="2">
        <v>41094</v>
      </c>
      <c r="O4653" s="2">
        <v>41094</v>
      </c>
      <c r="P4653">
        <v>17</v>
      </c>
      <c r="Q4653" s="1">
        <v>0.04</v>
      </c>
      <c r="R4653">
        <v>9.98</v>
      </c>
      <c r="S4653">
        <v>12.52</v>
      </c>
      <c r="T4653">
        <f t="shared" si="72"/>
        <v>169.66</v>
      </c>
    </row>
    <row r="4654" spans="1:20" x14ac:dyDescent="0.25">
      <c r="A4654">
        <v>4653</v>
      </c>
      <c r="B4654">
        <v>91334</v>
      </c>
      <c r="C4654" t="s">
        <v>1176</v>
      </c>
      <c r="D4654" t="s">
        <v>20</v>
      </c>
      <c r="E4654" t="s">
        <v>187</v>
      </c>
      <c r="F4654" t="s">
        <v>22</v>
      </c>
      <c r="G4654" t="s">
        <v>48</v>
      </c>
      <c r="H4654" t="s">
        <v>217</v>
      </c>
      <c r="I4654" t="s">
        <v>28</v>
      </c>
      <c r="J4654" t="s">
        <v>76</v>
      </c>
      <c r="K4654" t="s">
        <v>228</v>
      </c>
      <c r="L4654" t="s">
        <v>192</v>
      </c>
      <c r="M4654" t="s">
        <v>444</v>
      </c>
      <c r="N4654" s="2">
        <v>41094</v>
      </c>
      <c r="O4654" s="2">
        <v>41096</v>
      </c>
      <c r="P4654">
        <v>9</v>
      </c>
      <c r="Q4654" s="1">
        <v>0.1</v>
      </c>
      <c r="R4654">
        <v>29.34</v>
      </c>
      <c r="S4654">
        <v>7.87</v>
      </c>
      <c r="T4654">
        <f t="shared" si="72"/>
        <v>264.06</v>
      </c>
    </row>
    <row r="4655" spans="1:20" x14ac:dyDescent="0.25">
      <c r="A4655">
        <v>4654</v>
      </c>
      <c r="B4655">
        <v>87756</v>
      </c>
      <c r="C4655" t="s">
        <v>1600</v>
      </c>
      <c r="D4655" t="s">
        <v>20</v>
      </c>
      <c r="E4655" t="s">
        <v>39</v>
      </c>
      <c r="F4655" t="s">
        <v>31</v>
      </c>
      <c r="G4655" t="s">
        <v>48</v>
      </c>
      <c r="H4655" t="s">
        <v>78</v>
      </c>
      <c r="I4655" t="s">
        <v>28</v>
      </c>
      <c r="J4655" t="s">
        <v>76</v>
      </c>
      <c r="K4655" t="s">
        <v>113</v>
      </c>
      <c r="L4655" t="s">
        <v>192</v>
      </c>
      <c r="M4655" t="s">
        <v>102</v>
      </c>
      <c r="N4655" s="2">
        <v>41558</v>
      </c>
      <c r="O4655" s="2">
        <v>41565</v>
      </c>
      <c r="P4655">
        <v>7</v>
      </c>
      <c r="Q4655" s="1">
        <v>0.03</v>
      </c>
      <c r="R4655">
        <v>104.65</v>
      </c>
      <c r="S4655">
        <v>18.93</v>
      </c>
      <c r="T4655">
        <f t="shared" si="72"/>
        <v>732.55000000000007</v>
      </c>
    </row>
    <row r="4656" spans="1:20" x14ac:dyDescent="0.25">
      <c r="A4656">
        <v>4655</v>
      </c>
      <c r="B4656">
        <v>87749</v>
      </c>
      <c r="C4656" t="s">
        <v>1600</v>
      </c>
      <c r="D4656" t="s">
        <v>20</v>
      </c>
      <c r="E4656" t="s">
        <v>39</v>
      </c>
      <c r="F4656" t="s">
        <v>31</v>
      </c>
      <c r="G4656" t="s">
        <v>48</v>
      </c>
      <c r="H4656" t="s">
        <v>54</v>
      </c>
      <c r="I4656" t="s">
        <v>28</v>
      </c>
      <c r="J4656" t="s">
        <v>76</v>
      </c>
      <c r="K4656" t="s">
        <v>149</v>
      </c>
      <c r="L4656" t="s">
        <v>26</v>
      </c>
      <c r="M4656" t="s">
        <v>375</v>
      </c>
      <c r="N4656" s="2">
        <v>40462</v>
      </c>
      <c r="O4656" s="2">
        <v>40471</v>
      </c>
      <c r="P4656">
        <v>22</v>
      </c>
      <c r="Q4656" s="1">
        <v>0.03</v>
      </c>
      <c r="R4656">
        <v>11.66</v>
      </c>
      <c r="S4656">
        <v>7.95</v>
      </c>
      <c r="T4656">
        <f t="shared" si="72"/>
        <v>256.52</v>
      </c>
    </row>
    <row r="4657" spans="1:20" x14ac:dyDescent="0.25">
      <c r="A4657">
        <v>4656</v>
      </c>
      <c r="B4657">
        <v>88237</v>
      </c>
      <c r="C4657" t="s">
        <v>1523</v>
      </c>
      <c r="D4657" t="s">
        <v>20</v>
      </c>
      <c r="E4657" t="s">
        <v>39</v>
      </c>
      <c r="F4657" t="s">
        <v>22</v>
      </c>
      <c r="G4657" t="s">
        <v>41</v>
      </c>
      <c r="H4657" t="s">
        <v>42</v>
      </c>
      <c r="I4657" t="s">
        <v>28</v>
      </c>
      <c r="J4657" t="s">
        <v>76</v>
      </c>
      <c r="K4657" t="s">
        <v>154</v>
      </c>
      <c r="L4657" t="s">
        <v>192</v>
      </c>
      <c r="M4657" t="s">
        <v>80</v>
      </c>
      <c r="N4657" s="2">
        <v>41232</v>
      </c>
      <c r="O4657" s="2">
        <v>41234</v>
      </c>
      <c r="P4657">
        <v>12</v>
      </c>
      <c r="Q4657" s="1">
        <v>0.06</v>
      </c>
      <c r="R4657">
        <v>6.48</v>
      </c>
      <c r="S4657">
        <v>8.19</v>
      </c>
      <c r="T4657">
        <f t="shared" si="72"/>
        <v>77.760000000000005</v>
      </c>
    </row>
    <row r="4658" spans="1:20" x14ac:dyDescent="0.25">
      <c r="A4658">
        <v>4657</v>
      </c>
      <c r="B4658">
        <v>88237</v>
      </c>
      <c r="C4658" t="s">
        <v>1523</v>
      </c>
      <c r="D4658" t="s">
        <v>20</v>
      </c>
      <c r="E4658" t="s">
        <v>21</v>
      </c>
      <c r="F4658" t="s">
        <v>22</v>
      </c>
      <c r="G4658" t="s">
        <v>41</v>
      </c>
      <c r="H4658" t="s">
        <v>203</v>
      </c>
      <c r="I4658" t="s">
        <v>28</v>
      </c>
      <c r="J4658" t="s">
        <v>76</v>
      </c>
      <c r="K4658" t="s">
        <v>201</v>
      </c>
      <c r="L4658" t="s">
        <v>706</v>
      </c>
      <c r="M4658" t="s">
        <v>190</v>
      </c>
      <c r="N4658" s="2">
        <v>41232</v>
      </c>
      <c r="O4658" s="2">
        <v>41233</v>
      </c>
      <c r="P4658">
        <v>26</v>
      </c>
      <c r="Q4658" s="1">
        <v>0.03</v>
      </c>
      <c r="R4658">
        <v>20.99</v>
      </c>
      <c r="S4658">
        <v>4.8099999999999996</v>
      </c>
      <c r="T4658">
        <f t="shared" si="72"/>
        <v>545.74</v>
      </c>
    </row>
    <row r="4659" spans="1:20" x14ac:dyDescent="0.25">
      <c r="A4659">
        <v>4658</v>
      </c>
      <c r="B4659">
        <v>90131</v>
      </c>
      <c r="C4659" t="s">
        <v>1614</v>
      </c>
      <c r="D4659" t="s">
        <v>578</v>
      </c>
      <c r="E4659" t="s">
        <v>187</v>
      </c>
      <c r="F4659" t="s">
        <v>47</v>
      </c>
      <c r="G4659" t="s">
        <v>32</v>
      </c>
      <c r="H4659" t="s">
        <v>225</v>
      </c>
      <c r="I4659" t="s">
        <v>28</v>
      </c>
      <c r="J4659" t="s">
        <v>76</v>
      </c>
      <c r="K4659" t="s">
        <v>82</v>
      </c>
      <c r="L4659" t="s">
        <v>330</v>
      </c>
      <c r="M4659" t="s">
        <v>51</v>
      </c>
      <c r="N4659" s="2">
        <v>40559</v>
      </c>
      <c r="O4659" s="2">
        <v>40562</v>
      </c>
      <c r="P4659">
        <v>8</v>
      </c>
      <c r="Q4659" s="1">
        <v>0.01</v>
      </c>
      <c r="R4659">
        <v>150.97999999999999</v>
      </c>
      <c r="S4659">
        <v>66.27</v>
      </c>
      <c r="T4659">
        <f t="shared" si="72"/>
        <v>1207.8399999999999</v>
      </c>
    </row>
    <row r="4660" spans="1:20" x14ac:dyDescent="0.25">
      <c r="A4660">
        <v>4659</v>
      </c>
      <c r="B4660">
        <v>90131</v>
      </c>
      <c r="C4660" t="s">
        <v>2480</v>
      </c>
      <c r="D4660" t="s">
        <v>578</v>
      </c>
      <c r="E4660" t="s">
        <v>187</v>
      </c>
      <c r="F4660" t="s">
        <v>40</v>
      </c>
      <c r="G4660" t="s">
        <v>32</v>
      </c>
      <c r="H4660" t="s">
        <v>219</v>
      </c>
      <c r="I4660" t="s">
        <v>28</v>
      </c>
      <c r="J4660" t="s">
        <v>76</v>
      </c>
      <c r="K4660" t="s">
        <v>181</v>
      </c>
      <c r="L4660" t="s">
        <v>283</v>
      </c>
      <c r="M4660" t="s">
        <v>99</v>
      </c>
      <c r="N4660" s="2">
        <v>40559</v>
      </c>
      <c r="O4660" s="2">
        <v>40559</v>
      </c>
      <c r="P4660">
        <v>1</v>
      </c>
      <c r="Q4660" s="1">
        <v>0.08</v>
      </c>
      <c r="R4660">
        <v>200.98</v>
      </c>
      <c r="S4660">
        <v>23.76</v>
      </c>
      <c r="T4660">
        <f t="shared" si="72"/>
        <v>200.98</v>
      </c>
    </row>
    <row r="4661" spans="1:20" x14ac:dyDescent="0.25">
      <c r="A4661">
        <v>4660</v>
      </c>
      <c r="B4661">
        <v>90920</v>
      </c>
      <c r="C4661" t="s">
        <v>1046</v>
      </c>
      <c r="D4661" t="s">
        <v>38</v>
      </c>
      <c r="E4661" t="s">
        <v>39</v>
      </c>
      <c r="F4661" t="s">
        <v>22</v>
      </c>
      <c r="G4661" t="s">
        <v>93</v>
      </c>
      <c r="H4661" t="s">
        <v>94</v>
      </c>
      <c r="I4661" t="s">
        <v>28</v>
      </c>
      <c r="J4661" t="s">
        <v>76</v>
      </c>
      <c r="K4661" t="s">
        <v>274</v>
      </c>
      <c r="L4661" t="s">
        <v>192</v>
      </c>
      <c r="M4661" t="s">
        <v>246</v>
      </c>
      <c r="N4661" s="2">
        <v>41233</v>
      </c>
      <c r="O4661" s="2">
        <v>41234</v>
      </c>
      <c r="P4661">
        <v>16</v>
      </c>
      <c r="Q4661" s="1">
        <v>0.1</v>
      </c>
      <c r="R4661">
        <v>15.74</v>
      </c>
      <c r="S4661">
        <v>1.39</v>
      </c>
      <c r="T4661">
        <f t="shared" si="72"/>
        <v>251.84</v>
      </c>
    </row>
    <row r="4662" spans="1:20" x14ac:dyDescent="0.25">
      <c r="A4662">
        <v>4661</v>
      </c>
      <c r="B4662">
        <v>90920</v>
      </c>
      <c r="C4662" t="s">
        <v>1046</v>
      </c>
      <c r="D4662" t="s">
        <v>20</v>
      </c>
      <c r="E4662" t="s">
        <v>187</v>
      </c>
      <c r="F4662" t="s">
        <v>22</v>
      </c>
      <c r="G4662" t="s">
        <v>93</v>
      </c>
      <c r="H4662" t="s">
        <v>225</v>
      </c>
      <c r="I4662" t="s">
        <v>28</v>
      </c>
      <c r="J4662" t="s">
        <v>76</v>
      </c>
      <c r="K4662" t="s">
        <v>221</v>
      </c>
      <c r="L4662" t="s">
        <v>192</v>
      </c>
      <c r="M4662" t="s">
        <v>326</v>
      </c>
      <c r="N4662" s="2">
        <v>41233</v>
      </c>
      <c r="O4662" s="2">
        <v>41234</v>
      </c>
      <c r="P4662">
        <v>35</v>
      </c>
      <c r="Q4662" s="1">
        <v>0.08</v>
      </c>
      <c r="R4662">
        <v>46.94</v>
      </c>
      <c r="S4662">
        <v>6.77</v>
      </c>
      <c r="T4662">
        <f t="shared" si="72"/>
        <v>1642.8999999999999</v>
      </c>
    </row>
    <row r="4663" spans="1:20" x14ac:dyDescent="0.25">
      <c r="A4663">
        <v>4662</v>
      </c>
      <c r="B4663">
        <v>86311</v>
      </c>
      <c r="C4663" t="s">
        <v>815</v>
      </c>
      <c r="D4663" t="s">
        <v>20</v>
      </c>
      <c r="E4663" t="s">
        <v>21</v>
      </c>
      <c r="F4663" t="s">
        <v>31</v>
      </c>
      <c r="G4663" t="s">
        <v>23</v>
      </c>
      <c r="H4663" t="s">
        <v>33</v>
      </c>
      <c r="I4663" t="s">
        <v>28</v>
      </c>
      <c r="J4663" t="s">
        <v>76</v>
      </c>
      <c r="K4663" t="s">
        <v>198</v>
      </c>
      <c r="L4663" t="s">
        <v>26</v>
      </c>
      <c r="M4663" t="s">
        <v>35</v>
      </c>
      <c r="N4663" s="2">
        <v>40531</v>
      </c>
      <c r="O4663" s="2">
        <v>40534</v>
      </c>
      <c r="P4663">
        <v>18</v>
      </c>
      <c r="Q4663" s="1">
        <v>0.04</v>
      </c>
      <c r="R4663">
        <v>39.479999999999997</v>
      </c>
      <c r="S4663">
        <v>1.99</v>
      </c>
      <c r="T4663">
        <f t="shared" si="72"/>
        <v>710.64</v>
      </c>
    </row>
    <row r="4664" spans="1:20" x14ac:dyDescent="0.25">
      <c r="A4664">
        <v>4663</v>
      </c>
      <c r="B4664">
        <v>86311</v>
      </c>
      <c r="C4664" t="s">
        <v>815</v>
      </c>
      <c r="D4664" t="s">
        <v>20</v>
      </c>
      <c r="E4664" t="s">
        <v>187</v>
      </c>
      <c r="F4664" t="s">
        <v>31</v>
      </c>
      <c r="G4664" t="s">
        <v>23</v>
      </c>
      <c r="H4664" t="s">
        <v>217</v>
      </c>
      <c r="I4664" t="s">
        <v>28</v>
      </c>
      <c r="J4664" t="s">
        <v>76</v>
      </c>
      <c r="K4664" t="s">
        <v>291</v>
      </c>
      <c r="L4664" t="s">
        <v>44</v>
      </c>
      <c r="M4664" t="s">
        <v>63</v>
      </c>
      <c r="N4664" s="2">
        <v>40531</v>
      </c>
      <c r="O4664" s="2">
        <v>40532</v>
      </c>
      <c r="P4664">
        <v>18</v>
      </c>
      <c r="Q4664" s="1">
        <v>0.04</v>
      </c>
      <c r="R4664">
        <v>3.7</v>
      </c>
      <c r="S4664">
        <v>1.61</v>
      </c>
      <c r="T4664">
        <f t="shared" si="72"/>
        <v>66.600000000000009</v>
      </c>
    </row>
    <row r="4665" spans="1:20" x14ac:dyDescent="0.25">
      <c r="A4665">
        <v>4664</v>
      </c>
      <c r="B4665">
        <v>91346</v>
      </c>
      <c r="C4665" t="s">
        <v>297</v>
      </c>
      <c r="D4665" t="s">
        <v>20</v>
      </c>
      <c r="E4665" t="s">
        <v>39</v>
      </c>
      <c r="F4665" t="s">
        <v>31</v>
      </c>
      <c r="G4665" t="s">
        <v>48</v>
      </c>
      <c r="H4665" t="s">
        <v>89</v>
      </c>
      <c r="I4665" t="s">
        <v>28</v>
      </c>
      <c r="J4665" t="s">
        <v>76</v>
      </c>
      <c r="K4665" t="s">
        <v>291</v>
      </c>
      <c r="L4665" t="s">
        <v>44</v>
      </c>
      <c r="M4665" t="s">
        <v>35</v>
      </c>
      <c r="N4665" s="2">
        <v>41106</v>
      </c>
      <c r="O4665" s="2">
        <v>41110</v>
      </c>
      <c r="P4665">
        <v>14</v>
      </c>
      <c r="Q4665" s="1">
        <v>0.08</v>
      </c>
      <c r="R4665">
        <v>1.82</v>
      </c>
      <c r="S4665">
        <v>1</v>
      </c>
      <c r="T4665">
        <f t="shared" si="72"/>
        <v>25.48</v>
      </c>
    </row>
    <row r="4666" spans="1:20" x14ac:dyDescent="0.25">
      <c r="A4666">
        <v>4665</v>
      </c>
      <c r="B4666">
        <v>85952</v>
      </c>
      <c r="C4666" t="s">
        <v>1424</v>
      </c>
      <c r="D4666" t="s">
        <v>20</v>
      </c>
      <c r="E4666" t="s">
        <v>21</v>
      </c>
      <c r="F4666" t="s">
        <v>22</v>
      </c>
      <c r="G4666" t="s">
        <v>41</v>
      </c>
      <c r="H4666" t="s">
        <v>24</v>
      </c>
      <c r="I4666" t="s">
        <v>28</v>
      </c>
      <c r="J4666" t="s">
        <v>76</v>
      </c>
      <c r="K4666" t="s">
        <v>213</v>
      </c>
      <c r="L4666" t="s">
        <v>26</v>
      </c>
      <c r="M4666" t="s">
        <v>27</v>
      </c>
      <c r="N4666" s="2">
        <v>40758</v>
      </c>
      <c r="O4666" s="2">
        <v>40760</v>
      </c>
      <c r="P4666">
        <v>7</v>
      </c>
      <c r="Q4666" s="1">
        <v>0.09</v>
      </c>
      <c r="R4666">
        <v>8.4600000000000009</v>
      </c>
      <c r="S4666">
        <v>3.62</v>
      </c>
      <c r="T4666">
        <f t="shared" si="72"/>
        <v>59.220000000000006</v>
      </c>
    </row>
    <row r="4667" spans="1:20" x14ac:dyDescent="0.25">
      <c r="A4667">
        <v>4666</v>
      </c>
      <c r="B4667">
        <v>86562</v>
      </c>
      <c r="C4667" t="s">
        <v>1882</v>
      </c>
      <c r="D4667" t="s">
        <v>38</v>
      </c>
      <c r="E4667" t="s">
        <v>187</v>
      </c>
      <c r="F4667" t="s">
        <v>47</v>
      </c>
      <c r="G4667" t="s">
        <v>48</v>
      </c>
      <c r="H4667" t="s">
        <v>219</v>
      </c>
      <c r="I4667" t="s">
        <v>28</v>
      </c>
      <c r="J4667" t="s">
        <v>76</v>
      </c>
      <c r="K4667" t="s">
        <v>282</v>
      </c>
      <c r="L4667" t="s">
        <v>746</v>
      </c>
      <c r="M4667" t="s">
        <v>111</v>
      </c>
      <c r="N4667" s="2">
        <v>41454</v>
      </c>
      <c r="O4667" s="2">
        <v>41463</v>
      </c>
      <c r="P4667">
        <v>2</v>
      </c>
      <c r="Q4667" s="1">
        <v>0.04</v>
      </c>
      <c r="R4667">
        <v>140.81</v>
      </c>
      <c r="S4667">
        <v>24.49</v>
      </c>
      <c r="T4667">
        <f t="shared" si="72"/>
        <v>281.62</v>
      </c>
    </row>
    <row r="4668" spans="1:20" x14ac:dyDescent="0.25">
      <c r="A4668">
        <v>4667</v>
      </c>
      <c r="B4668">
        <v>87951</v>
      </c>
      <c r="C4668" t="s">
        <v>399</v>
      </c>
      <c r="D4668" t="s">
        <v>20</v>
      </c>
      <c r="E4668" t="s">
        <v>39</v>
      </c>
      <c r="F4668" t="s">
        <v>47</v>
      </c>
      <c r="G4668" t="s">
        <v>41</v>
      </c>
      <c r="H4668" t="s">
        <v>42</v>
      </c>
      <c r="I4668" t="s">
        <v>28</v>
      </c>
      <c r="J4668" t="s">
        <v>76</v>
      </c>
      <c r="K4668" t="s">
        <v>113</v>
      </c>
      <c r="L4668" t="s">
        <v>44</v>
      </c>
      <c r="M4668" t="s">
        <v>114</v>
      </c>
      <c r="N4668" s="2">
        <v>41437</v>
      </c>
      <c r="O4668" s="2">
        <v>41438</v>
      </c>
      <c r="P4668">
        <v>15</v>
      </c>
      <c r="Q4668" s="1">
        <v>0.06</v>
      </c>
      <c r="R4668">
        <v>9.11</v>
      </c>
      <c r="S4668">
        <v>2.15</v>
      </c>
      <c r="T4668">
        <f t="shared" si="72"/>
        <v>136.64999999999998</v>
      </c>
    </row>
    <row r="4669" spans="1:20" x14ac:dyDescent="0.25">
      <c r="A4669">
        <v>4668</v>
      </c>
      <c r="B4669">
        <v>90935</v>
      </c>
      <c r="C4669" t="s">
        <v>2560</v>
      </c>
      <c r="D4669" t="s">
        <v>20</v>
      </c>
      <c r="E4669" t="s">
        <v>21</v>
      </c>
      <c r="F4669" t="s">
        <v>31</v>
      </c>
      <c r="G4669" t="s">
        <v>48</v>
      </c>
      <c r="H4669" t="s">
        <v>206</v>
      </c>
      <c r="I4669" t="s">
        <v>28</v>
      </c>
      <c r="J4669" t="s">
        <v>76</v>
      </c>
      <c r="K4669" t="s">
        <v>198</v>
      </c>
      <c r="L4669" t="s">
        <v>706</v>
      </c>
      <c r="M4669" t="s">
        <v>121</v>
      </c>
      <c r="N4669" s="2">
        <v>40798</v>
      </c>
      <c r="O4669" s="2">
        <v>40802</v>
      </c>
      <c r="P4669">
        <v>9</v>
      </c>
      <c r="Q4669" s="1">
        <v>0</v>
      </c>
      <c r="R4669">
        <v>999.99</v>
      </c>
      <c r="S4669">
        <v>13.99</v>
      </c>
      <c r="T4669">
        <f t="shared" si="72"/>
        <v>8999.91</v>
      </c>
    </row>
    <row r="4670" spans="1:20" x14ac:dyDescent="0.25">
      <c r="A4670">
        <v>4669</v>
      </c>
      <c r="B4670">
        <v>90935</v>
      </c>
      <c r="C4670" t="s">
        <v>2466</v>
      </c>
      <c r="D4670" t="s">
        <v>38</v>
      </c>
      <c r="E4670" t="s">
        <v>187</v>
      </c>
      <c r="F4670" t="s">
        <v>47</v>
      </c>
      <c r="G4670" t="s">
        <v>48</v>
      </c>
      <c r="H4670" t="s">
        <v>225</v>
      </c>
      <c r="I4670" t="s">
        <v>28</v>
      </c>
      <c r="J4670" t="s">
        <v>76</v>
      </c>
      <c r="K4670" t="s">
        <v>145</v>
      </c>
      <c r="L4670" t="s">
        <v>706</v>
      </c>
      <c r="M4670" t="s">
        <v>111</v>
      </c>
      <c r="N4670" s="2">
        <v>40798</v>
      </c>
      <c r="O4670" s="2">
        <v>40805</v>
      </c>
      <c r="P4670">
        <v>10</v>
      </c>
      <c r="Q4670" s="1">
        <v>0</v>
      </c>
      <c r="R4670">
        <v>170.98</v>
      </c>
      <c r="S4670">
        <v>13.99</v>
      </c>
      <c r="T4670">
        <f t="shared" si="72"/>
        <v>1709.8</v>
      </c>
    </row>
    <row r="4671" spans="1:20" x14ac:dyDescent="0.25">
      <c r="A4671">
        <v>4670</v>
      </c>
      <c r="B4671">
        <v>87761</v>
      </c>
      <c r="C4671" t="s">
        <v>596</v>
      </c>
      <c r="D4671" t="s">
        <v>20</v>
      </c>
      <c r="E4671" t="s">
        <v>21</v>
      </c>
      <c r="F4671" t="s">
        <v>31</v>
      </c>
      <c r="G4671" t="s">
        <v>93</v>
      </c>
      <c r="H4671" t="s">
        <v>203</v>
      </c>
      <c r="I4671" t="s">
        <v>28</v>
      </c>
      <c r="J4671" t="s">
        <v>76</v>
      </c>
      <c r="K4671" t="s">
        <v>1111</v>
      </c>
      <c r="L4671" t="s">
        <v>192</v>
      </c>
      <c r="M4671" t="s">
        <v>143</v>
      </c>
      <c r="N4671" s="2">
        <v>41087</v>
      </c>
      <c r="O4671" s="2">
        <v>41088</v>
      </c>
      <c r="P4671">
        <v>7</v>
      </c>
      <c r="Q4671" s="1">
        <v>0.02</v>
      </c>
      <c r="R4671">
        <v>49.99</v>
      </c>
      <c r="S4671">
        <v>19.989999999999998</v>
      </c>
      <c r="T4671">
        <f t="shared" si="72"/>
        <v>349.93</v>
      </c>
    </row>
    <row r="4672" spans="1:20" x14ac:dyDescent="0.25">
      <c r="A4672">
        <v>4671</v>
      </c>
      <c r="B4672">
        <v>86587</v>
      </c>
      <c r="C4672" t="s">
        <v>1333</v>
      </c>
      <c r="D4672" t="s">
        <v>20</v>
      </c>
      <c r="E4672" t="s">
        <v>21</v>
      </c>
      <c r="F4672" t="s">
        <v>22</v>
      </c>
      <c r="G4672" t="s">
        <v>32</v>
      </c>
      <c r="H4672" t="s">
        <v>206</v>
      </c>
      <c r="I4672" t="s">
        <v>28</v>
      </c>
      <c r="J4672" t="s">
        <v>76</v>
      </c>
      <c r="K4672" t="s">
        <v>201</v>
      </c>
      <c r="L4672" t="s">
        <v>26</v>
      </c>
      <c r="M4672" t="s">
        <v>499</v>
      </c>
      <c r="N4672" s="2">
        <v>41485</v>
      </c>
      <c r="O4672" s="2">
        <v>41487</v>
      </c>
      <c r="P4672">
        <v>2</v>
      </c>
      <c r="Q4672" s="1">
        <v>0.04</v>
      </c>
      <c r="R4672">
        <v>35.99</v>
      </c>
      <c r="S4672">
        <v>1.25</v>
      </c>
      <c r="T4672">
        <f t="shared" si="72"/>
        <v>71.98</v>
      </c>
    </row>
    <row r="4673" spans="1:20" x14ac:dyDescent="0.25">
      <c r="A4673">
        <v>4672</v>
      </c>
      <c r="B4673">
        <v>87217</v>
      </c>
      <c r="C4673" t="s">
        <v>558</v>
      </c>
      <c r="D4673" t="s">
        <v>20</v>
      </c>
      <c r="E4673" t="s">
        <v>21</v>
      </c>
      <c r="F4673" t="s">
        <v>31</v>
      </c>
      <c r="G4673" t="s">
        <v>93</v>
      </c>
      <c r="H4673" t="s">
        <v>203</v>
      </c>
      <c r="I4673" t="s">
        <v>28</v>
      </c>
      <c r="J4673" t="s">
        <v>76</v>
      </c>
      <c r="K4673" t="s">
        <v>25</v>
      </c>
      <c r="L4673" t="s">
        <v>192</v>
      </c>
      <c r="M4673" t="s">
        <v>35</v>
      </c>
      <c r="N4673" s="2">
        <v>40987</v>
      </c>
      <c r="O4673" s="2">
        <v>40988</v>
      </c>
      <c r="P4673">
        <v>12</v>
      </c>
      <c r="Q4673" s="1">
        <v>0.02</v>
      </c>
      <c r="R4673">
        <v>205.99</v>
      </c>
      <c r="S4673">
        <v>5.99</v>
      </c>
      <c r="T4673">
        <f t="shared" si="72"/>
        <v>2471.88</v>
      </c>
    </row>
    <row r="4674" spans="1:20" x14ac:dyDescent="0.25">
      <c r="A4674">
        <v>4673</v>
      </c>
      <c r="B4674">
        <v>86702</v>
      </c>
      <c r="C4674" t="s">
        <v>1278</v>
      </c>
      <c r="D4674" t="s">
        <v>20</v>
      </c>
      <c r="E4674" t="s">
        <v>39</v>
      </c>
      <c r="F4674" t="s">
        <v>31</v>
      </c>
      <c r="G4674" t="s">
        <v>93</v>
      </c>
      <c r="H4674" t="s">
        <v>42</v>
      </c>
      <c r="I4674" t="s">
        <v>28</v>
      </c>
      <c r="J4674" t="s">
        <v>76</v>
      </c>
      <c r="K4674" t="s">
        <v>82</v>
      </c>
      <c r="L4674" t="s">
        <v>192</v>
      </c>
      <c r="M4674" t="s">
        <v>121</v>
      </c>
      <c r="N4674" s="2">
        <v>40879</v>
      </c>
      <c r="O4674" s="2">
        <v>40881</v>
      </c>
      <c r="P4674">
        <v>23</v>
      </c>
      <c r="Q4674" s="1">
        <v>7.0000000000000007E-2</v>
      </c>
      <c r="R4674">
        <v>22.38</v>
      </c>
      <c r="S4674">
        <v>15.1</v>
      </c>
      <c r="T4674">
        <f t="shared" si="72"/>
        <v>514.74</v>
      </c>
    </row>
    <row r="4675" spans="1:20" x14ac:dyDescent="0.25">
      <c r="A4675">
        <v>4674</v>
      </c>
      <c r="B4675">
        <v>86702</v>
      </c>
      <c r="C4675" t="s">
        <v>1278</v>
      </c>
      <c r="D4675" t="s">
        <v>578</v>
      </c>
      <c r="E4675" t="s">
        <v>187</v>
      </c>
      <c r="F4675" t="s">
        <v>31</v>
      </c>
      <c r="G4675" t="s">
        <v>93</v>
      </c>
      <c r="H4675" t="s">
        <v>225</v>
      </c>
      <c r="I4675" t="s">
        <v>28</v>
      </c>
      <c r="J4675" t="s">
        <v>76</v>
      </c>
      <c r="K4675" t="s">
        <v>291</v>
      </c>
      <c r="L4675" t="s">
        <v>330</v>
      </c>
      <c r="M4675" t="s">
        <v>35</v>
      </c>
      <c r="N4675" s="2">
        <v>40879</v>
      </c>
      <c r="O4675" s="2">
        <v>40880</v>
      </c>
      <c r="P4675">
        <v>6</v>
      </c>
      <c r="Q4675" s="1">
        <v>0.01</v>
      </c>
      <c r="R4675">
        <v>262.11</v>
      </c>
      <c r="S4675">
        <v>62.74</v>
      </c>
      <c r="T4675">
        <f t="shared" ref="T4675:T4738" si="73">R4675*P4675</f>
        <v>1572.66</v>
      </c>
    </row>
    <row r="4676" spans="1:20" x14ac:dyDescent="0.25">
      <c r="A4676">
        <v>4675</v>
      </c>
      <c r="B4676">
        <v>91069</v>
      </c>
      <c r="C4676" t="s">
        <v>597</v>
      </c>
      <c r="D4676" t="s">
        <v>578</v>
      </c>
      <c r="E4676" t="s">
        <v>187</v>
      </c>
      <c r="F4676" t="s">
        <v>47</v>
      </c>
      <c r="G4676" t="s">
        <v>48</v>
      </c>
      <c r="H4676" t="s">
        <v>188</v>
      </c>
      <c r="I4676" t="s">
        <v>28</v>
      </c>
      <c r="J4676" t="s">
        <v>76</v>
      </c>
      <c r="K4676" t="s">
        <v>231</v>
      </c>
      <c r="L4676" t="s">
        <v>330</v>
      </c>
      <c r="M4676" t="s">
        <v>111</v>
      </c>
      <c r="N4676" s="2">
        <v>41577</v>
      </c>
      <c r="O4676" s="2">
        <v>41581</v>
      </c>
      <c r="P4676">
        <v>20</v>
      </c>
      <c r="Q4676" s="1">
        <v>0.05</v>
      </c>
      <c r="R4676">
        <v>200.98</v>
      </c>
      <c r="S4676">
        <v>55.96</v>
      </c>
      <c r="T4676">
        <f t="shared" si="73"/>
        <v>4019.6</v>
      </c>
    </row>
    <row r="4677" spans="1:20" x14ac:dyDescent="0.25">
      <c r="A4677">
        <v>4676</v>
      </c>
      <c r="B4677">
        <v>91069</v>
      </c>
      <c r="C4677" t="s">
        <v>2495</v>
      </c>
      <c r="D4677" t="s">
        <v>20</v>
      </c>
      <c r="E4677" t="s">
        <v>187</v>
      </c>
      <c r="F4677" t="s">
        <v>31</v>
      </c>
      <c r="G4677" t="s">
        <v>48</v>
      </c>
      <c r="H4677" t="s">
        <v>219</v>
      </c>
      <c r="I4677" t="s">
        <v>28</v>
      </c>
      <c r="J4677" t="s">
        <v>76</v>
      </c>
      <c r="K4677" t="s">
        <v>228</v>
      </c>
      <c r="L4677" t="s">
        <v>746</v>
      </c>
      <c r="M4677" t="s">
        <v>143</v>
      </c>
      <c r="N4677" s="2">
        <v>41577</v>
      </c>
      <c r="O4677" s="2">
        <v>41582</v>
      </c>
      <c r="P4677">
        <v>8</v>
      </c>
      <c r="Q4677" s="1">
        <v>0</v>
      </c>
      <c r="R4677">
        <v>209.37</v>
      </c>
      <c r="S4677">
        <v>69</v>
      </c>
      <c r="T4677">
        <f t="shared" si="73"/>
        <v>1674.96</v>
      </c>
    </row>
    <row r="4678" spans="1:20" x14ac:dyDescent="0.25">
      <c r="A4678">
        <v>4677</v>
      </c>
      <c r="B4678">
        <v>88429</v>
      </c>
      <c r="C4678" t="s">
        <v>715</v>
      </c>
      <c r="D4678" t="s">
        <v>20</v>
      </c>
      <c r="E4678" t="s">
        <v>39</v>
      </c>
      <c r="F4678" t="s">
        <v>22</v>
      </c>
      <c r="G4678" t="s">
        <v>48</v>
      </c>
      <c r="H4678" t="s">
        <v>89</v>
      </c>
      <c r="I4678" t="s">
        <v>28</v>
      </c>
      <c r="J4678" t="s">
        <v>76</v>
      </c>
      <c r="K4678" t="s">
        <v>58</v>
      </c>
      <c r="L4678" t="s">
        <v>192</v>
      </c>
      <c r="M4678" t="s">
        <v>294</v>
      </c>
      <c r="N4678" s="2">
        <v>41324</v>
      </c>
      <c r="O4678" s="2">
        <v>41326</v>
      </c>
      <c r="P4678">
        <v>11</v>
      </c>
      <c r="Q4678" s="1">
        <v>0.09</v>
      </c>
      <c r="R4678">
        <v>3.08</v>
      </c>
      <c r="S4678">
        <v>0.99</v>
      </c>
      <c r="T4678">
        <f t="shared" si="73"/>
        <v>33.880000000000003</v>
      </c>
    </row>
    <row r="4679" spans="1:20" x14ac:dyDescent="0.25">
      <c r="A4679">
        <v>4678</v>
      </c>
      <c r="B4679">
        <v>88720</v>
      </c>
      <c r="C4679" t="s">
        <v>1190</v>
      </c>
      <c r="D4679" t="s">
        <v>20</v>
      </c>
      <c r="E4679" t="s">
        <v>39</v>
      </c>
      <c r="F4679" t="s">
        <v>22</v>
      </c>
      <c r="G4679" t="s">
        <v>32</v>
      </c>
      <c r="H4679" t="s">
        <v>61</v>
      </c>
      <c r="I4679" t="s">
        <v>28</v>
      </c>
      <c r="J4679" t="s">
        <v>76</v>
      </c>
      <c r="K4679" t="s">
        <v>68</v>
      </c>
      <c r="L4679" t="s">
        <v>192</v>
      </c>
      <c r="M4679" t="s">
        <v>150</v>
      </c>
      <c r="N4679" s="2">
        <v>41484</v>
      </c>
      <c r="O4679" s="2">
        <v>41486</v>
      </c>
      <c r="P4679">
        <v>2</v>
      </c>
      <c r="Q4679" s="1">
        <v>0.05</v>
      </c>
      <c r="R4679">
        <v>15.67</v>
      </c>
      <c r="S4679">
        <v>1.39</v>
      </c>
      <c r="T4679">
        <f t="shared" si="73"/>
        <v>31.34</v>
      </c>
    </row>
    <row r="4680" spans="1:20" x14ac:dyDescent="0.25">
      <c r="A4680">
        <v>4679</v>
      </c>
      <c r="B4680">
        <v>88720</v>
      </c>
      <c r="C4680" t="s">
        <v>1190</v>
      </c>
      <c r="D4680" t="s">
        <v>20</v>
      </c>
      <c r="E4680" t="s">
        <v>39</v>
      </c>
      <c r="F4680" t="s">
        <v>22</v>
      </c>
      <c r="G4680" t="s">
        <v>32</v>
      </c>
      <c r="H4680" t="s">
        <v>78</v>
      </c>
      <c r="I4680" t="s">
        <v>28</v>
      </c>
      <c r="J4680" t="s">
        <v>76</v>
      </c>
      <c r="K4680" t="s">
        <v>184</v>
      </c>
      <c r="L4680" t="s">
        <v>192</v>
      </c>
      <c r="M4680" t="s">
        <v>173</v>
      </c>
      <c r="N4680" s="2">
        <v>41484</v>
      </c>
      <c r="O4680" s="2">
        <v>41485</v>
      </c>
      <c r="P4680">
        <v>7</v>
      </c>
      <c r="Q4680" s="1">
        <v>0.09</v>
      </c>
      <c r="R4680">
        <v>5.98</v>
      </c>
      <c r="S4680">
        <v>5.14</v>
      </c>
      <c r="T4680">
        <f t="shared" si="73"/>
        <v>41.86</v>
      </c>
    </row>
    <row r="4681" spans="1:20" x14ac:dyDescent="0.25">
      <c r="A4681">
        <v>4680</v>
      </c>
      <c r="B4681">
        <v>89652</v>
      </c>
      <c r="C4681" t="s">
        <v>862</v>
      </c>
      <c r="D4681" t="s">
        <v>20</v>
      </c>
      <c r="E4681" t="s">
        <v>21</v>
      </c>
      <c r="F4681" t="s">
        <v>31</v>
      </c>
      <c r="G4681" t="s">
        <v>41</v>
      </c>
      <c r="H4681" t="s">
        <v>24</v>
      </c>
      <c r="I4681" t="s">
        <v>28</v>
      </c>
      <c r="J4681" t="s">
        <v>76</v>
      </c>
      <c r="K4681" t="s">
        <v>1447</v>
      </c>
      <c r="L4681" t="s">
        <v>192</v>
      </c>
      <c r="M4681" t="s">
        <v>279</v>
      </c>
      <c r="N4681" s="2">
        <v>41420</v>
      </c>
      <c r="O4681" s="2">
        <v>41422</v>
      </c>
      <c r="P4681">
        <v>13</v>
      </c>
      <c r="Q4681" s="1">
        <v>0.1</v>
      </c>
      <c r="R4681">
        <v>40.98</v>
      </c>
      <c r="S4681">
        <v>6.5</v>
      </c>
      <c r="T4681">
        <f t="shared" si="73"/>
        <v>532.74</v>
      </c>
    </row>
    <row r="4682" spans="1:20" x14ac:dyDescent="0.25">
      <c r="A4682">
        <v>4681</v>
      </c>
      <c r="B4682">
        <v>89652</v>
      </c>
      <c r="C4682" t="s">
        <v>862</v>
      </c>
      <c r="D4682" t="s">
        <v>20</v>
      </c>
      <c r="E4682" t="s">
        <v>39</v>
      </c>
      <c r="F4682" t="s">
        <v>31</v>
      </c>
      <c r="G4682" t="s">
        <v>41</v>
      </c>
      <c r="H4682" t="s">
        <v>61</v>
      </c>
      <c r="I4682" t="s">
        <v>28</v>
      </c>
      <c r="J4682" t="s">
        <v>76</v>
      </c>
      <c r="K4682" t="s">
        <v>172</v>
      </c>
      <c r="L4682" t="s">
        <v>192</v>
      </c>
      <c r="M4682" t="s">
        <v>178</v>
      </c>
      <c r="N4682" s="2">
        <v>41420</v>
      </c>
      <c r="O4682" s="2">
        <v>41421</v>
      </c>
      <c r="P4682">
        <v>15</v>
      </c>
      <c r="Q4682" s="1">
        <v>0.04</v>
      </c>
      <c r="R4682">
        <v>62.18</v>
      </c>
      <c r="S4682">
        <v>12.78</v>
      </c>
      <c r="T4682">
        <f t="shared" si="73"/>
        <v>932.7</v>
      </c>
    </row>
    <row r="4683" spans="1:20" x14ac:dyDescent="0.25">
      <c r="A4683">
        <v>4682</v>
      </c>
      <c r="B4683">
        <v>89193</v>
      </c>
      <c r="C4683" t="s">
        <v>568</v>
      </c>
      <c r="D4683" t="s">
        <v>20</v>
      </c>
      <c r="E4683" t="s">
        <v>39</v>
      </c>
      <c r="F4683" t="s">
        <v>22</v>
      </c>
      <c r="G4683" t="s">
        <v>23</v>
      </c>
      <c r="H4683" t="s">
        <v>61</v>
      </c>
      <c r="I4683" t="s">
        <v>28</v>
      </c>
      <c r="J4683" t="s">
        <v>76</v>
      </c>
      <c r="K4683" t="s">
        <v>291</v>
      </c>
      <c r="L4683" t="s">
        <v>192</v>
      </c>
      <c r="M4683" t="s">
        <v>238</v>
      </c>
      <c r="N4683" s="2">
        <v>40489</v>
      </c>
      <c r="O4683" s="2">
        <v>40492</v>
      </c>
      <c r="P4683">
        <v>38</v>
      </c>
      <c r="Q4683" s="1">
        <v>0.08</v>
      </c>
      <c r="R4683">
        <v>3.69</v>
      </c>
      <c r="S4683">
        <v>0.5</v>
      </c>
      <c r="T4683">
        <f t="shared" si="73"/>
        <v>140.22</v>
      </c>
    </row>
    <row r="4684" spans="1:20" x14ac:dyDescent="0.25">
      <c r="A4684">
        <v>4683</v>
      </c>
      <c r="B4684">
        <v>86045</v>
      </c>
      <c r="C4684" t="s">
        <v>1337</v>
      </c>
      <c r="D4684" t="s">
        <v>578</v>
      </c>
      <c r="E4684" t="s">
        <v>187</v>
      </c>
      <c r="F4684" t="s">
        <v>31</v>
      </c>
      <c r="G4684" t="s">
        <v>23</v>
      </c>
      <c r="H4684" t="s">
        <v>217</v>
      </c>
      <c r="I4684" t="s">
        <v>28</v>
      </c>
      <c r="J4684" t="s">
        <v>76</v>
      </c>
      <c r="K4684" t="s">
        <v>71</v>
      </c>
      <c r="L4684" t="s">
        <v>330</v>
      </c>
      <c r="M4684" t="s">
        <v>131</v>
      </c>
      <c r="N4684" s="2">
        <v>40752</v>
      </c>
      <c r="O4684" s="2">
        <v>40754</v>
      </c>
      <c r="P4684">
        <v>2</v>
      </c>
      <c r="Q4684" s="1">
        <v>0.03</v>
      </c>
      <c r="R4684">
        <v>124.49</v>
      </c>
      <c r="S4684">
        <v>51.94</v>
      </c>
      <c r="T4684">
        <f t="shared" si="73"/>
        <v>248.98</v>
      </c>
    </row>
    <row r="4685" spans="1:20" x14ac:dyDescent="0.25">
      <c r="A4685">
        <v>4684</v>
      </c>
      <c r="B4685">
        <v>88869</v>
      </c>
      <c r="C4685" t="s">
        <v>1599</v>
      </c>
      <c r="D4685" t="s">
        <v>20</v>
      </c>
      <c r="E4685" t="s">
        <v>39</v>
      </c>
      <c r="F4685" t="s">
        <v>31</v>
      </c>
      <c r="G4685" t="s">
        <v>48</v>
      </c>
      <c r="H4685" t="s">
        <v>42</v>
      </c>
      <c r="I4685" t="s">
        <v>28</v>
      </c>
      <c r="J4685" t="s">
        <v>76</v>
      </c>
      <c r="K4685" t="s">
        <v>184</v>
      </c>
      <c r="L4685" t="s">
        <v>192</v>
      </c>
      <c r="M4685" t="s">
        <v>121</v>
      </c>
      <c r="N4685" s="2">
        <v>41565</v>
      </c>
      <c r="O4685" s="2">
        <v>41574</v>
      </c>
      <c r="P4685">
        <v>13</v>
      </c>
      <c r="Q4685" s="1">
        <v>0.02</v>
      </c>
      <c r="R4685">
        <v>9.99</v>
      </c>
      <c r="S4685">
        <v>11.59</v>
      </c>
      <c r="T4685">
        <f t="shared" si="73"/>
        <v>129.87</v>
      </c>
    </row>
    <row r="4686" spans="1:20" x14ac:dyDescent="0.25">
      <c r="A4686">
        <v>4685</v>
      </c>
      <c r="B4686">
        <v>88857</v>
      </c>
      <c r="C4686" t="s">
        <v>1599</v>
      </c>
      <c r="D4686" t="s">
        <v>20</v>
      </c>
      <c r="E4686" t="s">
        <v>39</v>
      </c>
      <c r="F4686" t="s">
        <v>31</v>
      </c>
      <c r="G4686" t="s">
        <v>48</v>
      </c>
      <c r="H4686" t="s">
        <v>61</v>
      </c>
      <c r="I4686" t="s">
        <v>28</v>
      </c>
      <c r="J4686" t="s">
        <v>76</v>
      </c>
      <c r="K4686" t="s">
        <v>181</v>
      </c>
      <c r="L4686" t="s">
        <v>192</v>
      </c>
      <c r="M4686" t="s">
        <v>141</v>
      </c>
      <c r="N4686" s="2">
        <v>40469</v>
      </c>
      <c r="O4686" s="2">
        <v>40474</v>
      </c>
      <c r="P4686">
        <v>18</v>
      </c>
      <c r="Q4686" s="1">
        <v>0.02</v>
      </c>
      <c r="R4686">
        <v>48.04</v>
      </c>
      <c r="S4686">
        <v>5.79</v>
      </c>
      <c r="T4686">
        <f t="shared" si="73"/>
        <v>864.72</v>
      </c>
    </row>
    <row r="4687" spans="1:20" x14ac:dyDescent="0.25">
      <c r="A4687">
        <v>4686</v>
      </c>
      <c r="B4687">
        <v>88857</v>
      </c>
      <c r="C4687" t="s">
        <v>1599</v>
      </c>
      <c r="D4687" t="s">
        <v>20</v>
      </c>
      <c r="E4687" t="s">
        <v>39</v>
      </c>
      <c r="F4687" t="s">
        <v>31</v>
      </c>
      <c r="G4687" t="s">
        <v>48</v>
      </c>
      <c r="H4687" t="s">
        <v>94</v>
      </c>
      <c r="I4687" t="s">
        <v>28</v>
      </c>
      <c r="J4687" t="s">
        <v>76</v>
      </c>
      <c r="K4687" t="s">
        <v>113</v>
      </c>
      <c r="L4687" t="s">
        <v>192</v>
      </c>
      <c r="M4687" t="s">
        <v>141</v>
      </c>
      <c r="N4687" s="2">
        <v>40469</v>
      </c>
      <c r="O4687" s="2">
        <v>40476</v>
      </c>
      <c r="P4687">
        <v>1</v>
      </c>
      <c r="Q4687" s="1">
        <v>0.04</v>
      </c>
      <c r="R4687">
        <v>6.68</v>
      </c>
      <c r="S4687">
        <v>4.91</v>
      </c>
      <c r="T4687">
        <f t="shared" si="73"/>
        <v>6.68</v>
      </c>
    </row>
    <row r="4688" spans="1:20" x14ac:dyDescent="0.25">
      <c r="A4688">
        <v>4687</v>
      </c>
      <c r="B4688">
        <v>87045</v>
      </c>
      <c r="C4688" t="s">
        <v>1808</v>
      </c>
      <c r="D4688" t="s">
        <v>20</v>
      </c>
      <c r="E4688" t="s">
        <v>21</v>
      </c>
      <c r="F4688" t="s">
        <v>31</v>
      </c>
      <c r="G4688" t="s">
        <v>93</v>
      </c>
      <c r="H4688" t="s">
        <v>33</v>
      </c>
      <c r="I4688" t="s">
        <v>28</v>
      </c>
      <c r="J4688" t="s">
        <v>76</v>
      </c>
      <c r="K4688" t="s">
        <v>210</v>
      </c>
      <c r="L4688" t="s">
        <v>192</v>
      </c>
      <c r="M4688" t="s">
        <v>63</v>
      </c>
      <c r="N4688" s="2">
        <v>40739</v>
      </c>
      <c r="O4688" s="2">
        <v>40741</v>
      </c>
      <c r="P4688">
        <v>8</v>
      </c>
      <c r="Q4688" s="1">
        <v>0.01</v>
      </c>
      <c r="R4688">
        <v>85.99</v>
      </c>
      <c r="S4688">
        <v>2.5</v>
      </c>
      <c r="T4688">
        <f t="shared" si="73"/>
        <v>687.92</v>
      </c>
    </row>
    <row r="4689" spans="1:20" x14ac:dyDescent="0.25">
      <c r="A4689">
        <v>4688</v>
      </c>
      <c r="B4689">
        <v>91248</v>
      </c>
      <c r="C4689" t="s">
        <v>2096</v>
      </c>
      <c r="D4689" t="s">
        <v>20</v>
      </c>
      <c r="E4689" t="s">
        <v>39</v>
      </c>
      <c r="F4689" t="s">
        <v>47</v>
      </c>
      <c r="G4689" t="s">
        <v>32</v>
      </c>
      <c r="H4689" t="s">
        <v>61</v>
      </c>
      <c r="I4689" t="s">
        <v>28</v>
      </c>
      <c r="J4689" t="s">
        <v>76</v>
      </c>
      <c r="K4689" t="s">
        <v>55</v>
      </c>
      <c r="L4689" t="s">
        <v>192</v>
      </c>
      <c r="M4689" t="s">
        <v>156</v>
      </c>
      <c r="N4689" s="2">
        <v>41129</v>
      </c>
      <c r="O4689" s="2">
        <v>41131</v>
      </c>
      <c r="P4689">
        <v>6</v>
      </c>
      <c r="Q4689" s="1">
        <v>0.08</v>
      </c>
      <c r="R4689">
        <v>22.84</v>
      </c>
      <c r="S4689">
        <v>5.47</v>
      </c>
      <c r="T4689">
        <f t="shared" si="73"/>
        <v>137.04</v>
      </c>
    </row>
    <row r="4690" spans="1:20" x14ac:dyDescent="0.25">
      <c r="A4690">
        <v>4689</v>
      </c>
      <c r="B4690">
        <v>91248</v>
      </c>
      <c r="C4690" t="s">
        <v>2096</v>
      </c>
      <c r="D4690" t="s">
        <v>38</v>
      </c>
      <c r="E4690" t="s">
        <v>39</v>
      </c>
      <c r="F4690" t="s">
        <v>47</v>
      </c>
      <c r="G4690" t="s">
        <v>32</v>
      </c>
      <c r="H4690" t="s">
        <v>61</v>
      </c>
      <c r="I4690" t="s">
        <v>28</v>
      </c>
      <c r="J4690" t="s">
        <v>64</v>
      </c>
      <c r="K4690" t="s">
        <v>231</v>
      </c>
      <c r="L4690" t="s">
        <v>192</v>
      </c>
      <c r="M4690" t="s">
        <v>117</v>
      </c>
      <c r="N4690" s="2">
        <v>41129</v>
      </c>
      <c r="O4690" s="2">
        <v>41131</v>
      </c>
      <c r="P4690">
        <v>10</v>
      </c>
      <c r="Q4690" s="1">
        <v>0.09</v>
      </c>
      <c r="R4690">
        <v>34.76</v>
      </c>
      <c r="S4690">
        <v>5.49</v>
      </c>
      <c r="T4690">
        <f t="shared" si="73"/>
        <v>347.59999999999997</v>
      </c>
    </row>
    <row r="4691" spans="1:20" x14ac:dyDescent="0.25">
      <c r="A4691">
        <v>4690</v>
      </c>
      <c r="B4691">
        <v>88702</v>
      </c>
      <c r="C4691" t="s">
        <v>356</v>
      </c>
      <c r="D4691" t="s">
        <v>20</v>
      </c>
      <c r="E4691" t="s">
        <v>21</v>
      </c>
      <c r="F4691" t="s">
        <v>31</v>
      </c>
      <c r="G4691" t="s">
        <v>48</v>
      </c>
      <c r="H4691" t="s">
        <v>206</v>
      </c>
      <c r="I4691" t="s">
        <v>28</v>
      </c>
      <c r="J4691" t="s">
        <v>64</v>
      </c>
      <c r="K4691" t="s">
        <v>208</v>
      </c>
      <c r="L4691" t="s">
        <v>26</v>
      </c>
      <c r="M4691" t="s">
        <v>121</v>
      </c>
      <c r="N4691" s="2">
        <v>40371</v>
      </c>
      <c r="O4691" s="2">
        <v>40375</v>
      </c>
      <c r="P4691">
        <v>1</v>
      </c>
      <c r="Q4691" s="1">
        <v>0.01</v>
      </c>
      <c r="R4691">
        <v>29.89</v>
      </c>
      <c r="S4691">
        <v>1.99</v>
      </c>
      <c r="T4691">
        <f t="shared" si="73"/>
        <v>29.89</v>
      </c>
    </row>
    <row r="4692" spans="1:20" x14ac:dyDescent="0.25">
      <c r="A4692">
        <v>4691</v>
      </c>
      <c r="B4692">
        <v>88925</v>
      </c>
      <c r="C4692" t="s">
        <v>955</v>
      </c>
      <c r="D4692" t="s">
        <v>20</v>
      </c>
      <c r="E4692" t="s">
        <v>39</v>
      </c>
      <c r="F4692" t="s">
        <v>31</v>
      </c>
      <c r="G4692" t="s">
        <v>93</v>
      </c>
      <c r="H4692" t="s">
        <v>42</v>
      </c>
      <c r="I4692" t="s">
        <v>28</v>
      </c>
      <c r="J4692" t="s">
        <v>64</v>
      </c>
      <c r="K4692" t="s">
        <v>79</v>
      </c>
      <c r="L4692" t="s">
        <v>192</v>
      </c>
      <c r="M4692" t="s">
        <v>255</v>
      </c>
      <c r="N4692" s="2">
        <v>41477</v>
      </c>
      <c r="O4692" s="2">
        <v>41480</v>
      </c>
      <c r="P4692">
        <v>2</v>
      </c>
      <c r="Q4692" s="1">
        <v>0.08</v>
      </c>
      <c r="R4692">
        <v>40.98</v>
      </c>
      <c r="S4692">
        <v>5.33</v>
      </c>
      <c r="T4692">
        <f t="shared" si="73"/>
        <v>81.96</v>
      </c>
    </row>
    <row r="4693" spans="1:20" x14ac:dyDescent="0.25">
      <c r="A4693">
        <v>4692</v>
      </c>
      <c r="B4693">
        <v>87757</v>
      </c>
      <c r="C4693" t="s">
        <v>596</v>
      </c>
      <c r="D4693" t="s">
        <v>20</v>
      </c>
      <c r="E4693" t="s">
        <v>21</v>
      </c>
      <c r="F4693" t="s">
        <v>31</v>
      </c>
      <c r="G4693" t="s">
        <v>32</v>
      </c>
      <c r="H4693" t="s">
        <v>206</v>
      </c>
      <c r="I4693" t="s">
        <v>28</v>
      </c>
      <c r="J4693" t="s">
        <v>64</v>
      </c>
      <c r="K4693" t="s">
        <v>1111</v>
      </c>
      <c r="L4693" t="s">
        <v>26</v>
      </c>
      <c r="M4693" t="s">
        <v>146</v>
      </c>
      <c r="N4693" s="2">
        <v>40487</v>
      </c>
      <c r="O4693" s="2">
        <v>40488</v>
      </c>
      <c r="P4693">
        <v>4</v>
      </c>
      <c r="Q4693" s="1">
        <v>0.05</v>
      </c>
      <c r="R4693">
        <v>20.99</v>
      </c>
      <c r="S4693">
        <v>3.3</v>
      </c>
      <c r="T4693">
        <f t="shared" si="73"/>
        <v>83.96</v>
      </c>
    </row>
    <row r="4694" spans="1:20" x14ac:dyDescent="0.25">
      <c r="A4694">
        <v>4693</v>
      </c>
      <c r="B4694">
        <v>87138</v>
      </c>
      <c r="C4694" t="s">
        <v>431</v>
      </c>
      <c r="D4694" t="s">
        <v>20</v>
      </c>
      <c r="E4694" t="s">
        <v>39</v>
      </c>
      <c r="F4694" t="s">
        <v>31</v>
      </c>
      <c r="G4694" t="s">
        <v>93</v>
      </c>
      <c r="H4694" t="s">
        <v>89</v>
      </c>
      <c r="I4694" t="s">
        <v>28</v>
      </c>
      <c r="J4694" t="s">
        <v>64</v>
      </c>
      <c r="K4694" t="s">
        <v>221</v>
      </c>
      <c r="L4694" t="s">
        <v>192</v>
      </c>
      <c r="M4694" t="s">
        <v>631</v>
      </c>
      <c r="N4694" s="2">
        <v>40829</v>
      </c>
      <c r="O4694" s="2">
        <v>40831</v>
      </c>
      <c r="P4694">
        <v>1</v>
      </c>
      <c r="Q4694" s="1">
        <v>7.0000000000000007E-2</v>
      </c>
      <c r="R4694">
        <v>420.98</v>
      </c>
      <c r="S4694">
        <v>19.989999999999998</v>
      </c>
      <c r="T4694">
        <f t="shared" si="73"/>
        <v>420.98</v>
      </c>
    </row>
    <row r="4695" spans="1:20" x14ac:dyDescent="0.25">
      <c r="A4695">
        <v>4694</v>
      </c>
      <c r="B4695">
        <v>88110</v>
      </c>
      <c r="C4695" t="s">
        <v>873</v>
      </c>
      <c r="D4695" t="s">
        <v>20</v>
      </c>
      <c r="E4695" t="s">
        <v>39</v>
      </c>
      <c r="F4695" t="s">
        <v>22</v>
      </c>
      <c r="G4695" t="s">
        <v>32</v>
      </c>
      <c r="H4695" t="s">
        <v>94</v>
      </c>
      <c r="I4695" t="s">
        <v>28</v>
      </c>
      <c r="J4695" t="s">
        <v>64</v>
      </c>
      <c r="K4695" t="s">
        <v>79</v>
      </c>
      <c r="L4695" t="s">
        <v>192</v>
      </c>
      <c r="M4695" t="s">
        <v>182</v>
      </c>
      <c r="N4695" s="2">
        <v>41011</v>
      </c>
      <c r="O4695" s="2">
        <v>41014</v>
      </c>
      <c r="P4695">
        <v>11</v>
      </c>
      <c r="Q4695" s="1">
        <v>0.09</v>
      </c>
      <c r="R4695">
        <v>4.24</v>
      </c>
      <c r="S4695">
        <v>5.41</v>
      </c>
      <c r="T4695">
        <f t="shared" si="73"/>
        <v>46.64</v>
      </c>
    </row>
    <row r="4696" spans="1:20" x14ac:dyDescent="0.25">
      <c r="A4696">
        <v>4695</v>
      </c>
      <c r="B4696">
        <v>86048</v>
      </c>
      <c r="C4696" t="s">
        <v>1337</v>
      </c>
      <c r="D4696" t="s">
        <v>20</v>
      </c>
      <c r="E4696" t="s">
        <v>39</v>
      </c>
      <c r="F4696" t="s">
        <v>31</v>
      </c>
      <c r="G4696" t="s">
        <v>23</v>
      </c>
      <c r="H4696" t="s">
        <v>89</v>
      </c>
      <c r="I4696" t="s">
        <v>28</v>
      </c>
      <c r="J4696" t="s">
        <v>64</v>
      </c>
      <c r="K4696" t="s">
        <v>74</v>
      </c>
      <c r="L4696" t="s">
        <v>746</v>
      </c>
      <c r="M4696" t="s">
        <v>69</v>
      </c>
      <c r="N4696" s="2">
        <v>41444</v>
      </c>
      <c r="O4696" s="2">
        <v>41446</v>
      </c>
      <c r="P4696">
        <v>13</v>
      </c>
      <c r="Q4696" s="1">
        <v>0.04</v>
      </c>
      <c r="R4696">
        <v>279.48</v>
      </c>
      <c r="S4696">
        <v>35</v>
      </c>
      <c r="T4696">
        <f t="shared" si="73"/>
        <v>3633.2400000000002</v>
      </c>
    </row>
    <row r="4697" spans="1:20" x14ac:dyDescent="0.25">
      <c r="A4697">
        <v>4696</v>
      </c>
      <c r="B4697">
        <v>86048</v>
      </c>
      <c r="C4697" t="s">
        <v>1337</v>
      </c>
      <c r="D4697" t="s">
        <v>20</v>
      </c>
      <c r="E4697" t="s">
        <v>21</v>
      </c>
      <c r="F4697" t="s">
        <v>31</v>
      </c>
      <c r="G4697" t="s">
        <v>23</v>
      </c>
      <c r="H4697" t="s">
        <v>206</v>
      </c>
      <c r="I4697" t="s">
        <v>28</v>
      </c>
      <c r="J4697" t="s">
        <v>64</v>
      </c>
      <c r="K4697" t="s">
        <v>1108</v>
      </c>
      <c r="L4697" t="s">
        <v>192</v>
      </c>
      <c r="M4697" t="s">
        <v>296</v>
      </c>
      <c r="N4697" s="2">
        <v>41444</v>
      </c>
      <c r="O4697" s="2">
        <v>41445</v>
      </c>
      <c r="P4697">
        <v>6</v>
      </c>
      <c r="Q4697" s="1">
        <v>0.1</v>
      </c>
      <c r="R4697">
        <v>155.99</v>
      </c>
      <c r="S4697">
        <v>8.99</v>
      </c>
      <c r="T4697">
        <f t="shared" si="73"/>
        <v>935.94</v>
      </c>
    </row>
    <row r="4698" spans="1:20" x14ac:dyDescent="0.25">
      <c r="A4698">
        <v>4697</v>
      </c>
      <c r="B4698">
        <v>88348</v>
      </c>
      <c r="C4698" t="s">
        <v>736</v>
      </c>
      <c r="D4698" t="s">
        <v>20</v>
      </c>
      <c r="E4698" t="s">
        <v>39</v>
      </c>
      <c r="F4698" t="s">
        <v>31</v>
      </c>
      <c r="G4698" t="s">
        <v>48</v>
      </c>
      <c r="H4698" t="s">
        <v>78</v>
      </c>
      <c r="I4698" t="s">
        <v>28</v>
      </c>
      <c r="J4698" t="s">
        <v>64</v>
      </c>
      <c r="K4698" t="s">
        <v>172</v>
      </c>
      <c r="L4698" t="s">
        <v>192</v>
      </c>
      <c r="M4698" t="s">
        <v>131</v>
      </c>
      <c r="N4698" s="2">
        <v>40542</v>
      </c>
      <c r="O4698" s="2">
        <v>40549</v>
      </c>
      <c r="P4698">
        <v>17</v>
      </c>
      <c r="Q4698" s="1">
        <v>0.06</v>
      </c>
      <c r="R4698">
        <v>38.06</v>
      </c>
      <c r="S4698">
        <v>4.5</v>
      </c>
      <c r="T4698">
        <f t="shared" si="73"/>
        <v>647.02</v>
      </c>
    </row>
    <row r="4699" spans="1:20" x14ac:dyDescent="0.25">
      <c r="A4699">
        <v>4698</v>
      </c>
      <c r="B4699">
        <v>88348</v>
      </c>
      <c r="C4699" t="s">
        <v>736</v>
      </c>
      <c r="D4699" t="s">
        <v>20</v>
      </c>
      <c r="E4699" t="s">
        <v>21</v>
      </c>
      <c r="F4699" t="s">
        <v>31</v>
      </c>
      <c r="G4699" t="s">
        <v>48</v>
      </c>
      <c r="H4699" t="s">
        <v>33</v>
      </c>
      <c r="I4699" t="s">
        <v>28</v>
      </c>
      <c r="J4699" t="s">
        <v>64</v>
      </c>
      <c r="K4699" t="s">
        <v>1447</v>
      </c>
      <c r="L4699" t="s">
        <v>746</v>
      </c>
      <c r="M4699" t="s">
        <v>255</v>
      </c>
      <c r="N4699" s="2">
        <v>40542</v>
      </c>
      <c r="O4699" s="2">
        <v>40551</v>
      </c>
      <c r="P4699">
        <v>22</v>
      </c>
      <c r="Q4699" s="1">
        <v>0.08</v>
      </c>
      <c r="R4699">
        <v>599.99</v>
      </c>
      <c r="S4699">
        <v>24.49</v>
      </c>
      <c r="T4699">
        <f t="shared" si="73"/>
        <v>13199.78</v>
      </c>
    </row>
    <row r="4700" spans="1:20" x14ac:dyDescent="0.25">
      <c r="A4700">
        <v>4699</v>
      </c>
      <c r="B4700">
        <v>88348</v>
      </c>
      <c r="C4700" t="s">
        <v>736</v>
      </c>
      <c r="D4700" t="s">
        <v>38</v>
      </c>
      <c r="E4700" t="s">
        <v>39</v>
      </c>
      <c r="F4700" t="s">
        <v>31</v>
      </c>
      <c r="G4700" t="s">
        <v>48</v>
      </c>
      <c r="H4700" t="s">
        <v>49</v>
      </c>
      <c r="I4700" t="s">
        <v>28</v>
      </c>
      <c r="J4700" t="s">
        <v>64</v>
      </c>
      <c r="K4700" t="s">
        <v>98</v>
      </c>
      <c r="L4700" t="s">
        <v>44</v>
      </c>
      <c r="M4700" t="s">
        <v>131</v>
      </c>
      <c r="N4700" s="2">
        <v>40542</v>
      </c>
      <c r="O4700" s="2">
        <v>40547</v>
      </c>
      <c r="P4700">
        <v>5</v>
      </c>
      <c r="Q4700" s="1">
        <v>0.1</v>
      </c>
      <c r="R4700">
        <v>3.98</v>
      </c>
      <c r="S4700">
        <v>2.97</v>
      </c>
      <c r="T4700">
        <f t="shared" si="73"/>
        <v>19.899999999999999</v>
      </c>
    </row>
    <row r="4701" spans="1:20" x14ac:dyDescent="0.25">
      <c r="A4701">
        <v>4700</v>
      </c>
      <c r="B4701">
        <v>87627</v>
      </c>
      <c r="C4701" t="s">
        <v>1340</v>
      </c>
      <c r="D4701" t="s">
        <v>38</v>
      </c>
      <c r="E4701" t="s">
        <v>187</v>
      </c>
      <c r="F4701" t="s">
        <v>47</v>
      </c>
      <c r="G4701" t="s">
        <v>23</v>
      </c>
      <c r="H4701" t="s">
        <v>219</v>
      </c>
      <c r="I4701" t="s">
        <v>28</v>
      </c>
      <c r="J4701" t="s">
        <v>64</v>
      </c>
      <c r="K4701" t="s">
        <v>43</v>
      </c>
      <c r="L4701" t="s">
        <v>192</v>
      </c>
      <c r="M4701" t="s">
        <v>51</v>
      </c>
      <c r="N4701" s="2">
        <v>41241</v>
      </c>
      <c r="O4701" s="2">
        <v>41242</v>
      </c>
      <c r="P4701">
        <v>3</v>
      </c>
      <c r="Q4701" s="1">
        <v>0.03</v>
      </c>
      <c r="R4701">
        <v>9.65</v>
      </c>
      <c r="S4701">
        <v>6.22</v>
      </c>
      <c r="T4701">
        <f t="shared" si="73"/>
        <v>28.950000000000003</v>
      </c>
    </row>
    <row r="4702" spans="1:20" x14ac:dyDescent="0.25">
      <c r="A4702">
        <v>4701</v>
      </c>
      <c r="B4702">
        <v>87627</v>
      </c>
      <c r="C4702" t="s">
        <v>1340</v>
      </c>
      <c r="D4702" t="s">
        <v>20</v>
      </c>
      <c r="E4702" t="s">
        <v>39</v>
      </c>
      <c r="F4702" t="s">
        <v>47</v>
      </c>
      <c r="G4702" t="s">
        <v>23</v>
      </c>
      <c r="H4702" t="s">
        <v>54</v>
      </c>
      <c r="I4702" t="s">
        <v>28</v>
      </c>
      <c r="J4702" t="s">
        <v>64</v>
      </c>
      <c r="K4702" t="s">
        <v>165</v>
      </c>
      <c r="L4702" t="s">
        <v>44</v>
      </c>
      <c r="M4702" t="s">
        <v>160</v>
      </c>
      <c r="N4702" s="2">
        <v>41241</v>
      </c>
      <c r="O4702" s="2">
        <v>41243</v>
      </c>
      <c r="P4702">
        <v>41</v>
      </c>
      <c r="Q4702" s="1">
        <v>0.08</v>
      </c>
      <c r="R4702">
        <v>5.58</v>
      </c>
      <c r="S4702">
        <v>0.7</v>
      </c>
      <c r="T4702">
        <f t="shared" si="73"/>
        <v>228.78</v>
      </c>
    </row>
    <row r="4703" spans="1:20" x14ac:dyDescent="0.25">
      <c r="A4703">
        <v>4702</v>
      </c>
      <c r="B4703">
        <v>91352</v>
      </c>
      <c r="C4703" t="s">
        <v>1051</v>
      </c>
      <c r="D4703" t="s">
        <v>20</v>
      </c>
      <c r="E4703" t="s">
        <v>21</v>
      </c>
      <c r="F4703" t="s">
        <v>40</v>
      </c>
      <c r="G4703" t="s">
        <v>93</v>
      </c>
      <c r="H4703" t="s">
        <v>203</v>
      </c>
      <c r="I4703" t="s">
        <v>28</v>
      </c>
      <c r="J4703" t="s">
        <v>64</v>
      </c>
      <c r="K4703" t="s">
        <v>213</v>
      </c>
      <c r="L4703" t="s">
        <v>192</v>
      </c>
      <c r="M4703" t="s">
        <v>59</v>
      </c>
      <c r="N4703" s="2">
        <v>41167</v>
      </c>
      <c r="O4703" s="2">
        <v>41168</v>
      </c>
      <c r="P4703">
        <v>19</v>
      </c>
      <c r="Q4703" s="1">
        <v>0</v>
      </c>
      <c r="R4703">
        <v>30.98</v>
      </c>
      <c r="S4703">
        <v>6.5</v>
      </c>
      <c r="T4703">
        <f t="shared" si="73"/>
        <v>588.62</v>
      </c>
    </row>
    <row r="4704" spans="1:20" x14ac:dyDescent="0.25">
      <c r="A4704">
        <v>4703</v>
      </c>
      <c r="B4704">
        <v>91352</v>
      </c>
      <c r="C4704" t="s">
        <v>1051</v>
      </c>
      <c r="D4704" t="s">
        <v>20</v>
      </c>
      <c r="E4704" t="s">
        <v>39</v>
      </c>
      <c r="F4704" t="s">
        <v>40</v>
      </c>
      <c r="G4704" t="s">
        <v>93</v>
      </c>
      <c r="H4704" t="s">
        <v>89</v>
      </c>
      <c r="I4704" t="s">
        <v>28</v>
      </c>
      <c r="J4704" t="s">
        <v>64</v>
      </c>
      <c r="K4704" t="s">
        <v>291</v>
      </c>
      <c r="L4704" t="s">
        <v>192</v>
      </c>
      <c r="M4704" t="s">
        <v>59</v>
      </c>
      <c r="N4704" s="2">
        <v>41167</v>
      </c>
      <c r="O4704" s="2">
        <v>41167</v>
      </c>
      <c r="P4704">
        <v>18</v>
      </c>
      <c r="Q4704" s="1">
        <v>0.04</v>
      </c>
      <c r="R4704">
        <v>4.28</v>
      </c>
      <c r="S4704">
        <v>5.74</v>
      </c>
      <c r="T4704">
        <f t="shared" si="73"/>
        <v>77.040000000000006</v>
      </c>
    </row>
    <row r="4705" spans="1:20" x14ac:dyDescent="0.25">
      <c r="A4705">
        <v>4704</v>
      </c>
      <c r="B4705">
        <v>91352</v>
      </c>
      <c r="C4705" t="s">
        <v>1051</v>
      </c>
      <c r="D4705" t="s">
        <v>20</v>
      </c>
      <c r="E4705" t="s">
        <v>21</v>
      </c>
      <c r="F4705" t="s">
        <v>40</v>
      </c>
      <c r="G4705" t="s">
        <v>93</v>
      </c>
      <c r="H4705" t="s">
        <v>203</v>
      </c>
      <c r="I4705" t="s">
        <v>28</v>
      </c>
      <c r="J4705" t="s">
        <v>64</v>
      </c>
      <c r="K4705" t="s">
        <v>210</v>
      </c>
      <c r="L4705" t="s">
        <v>192</v>
      </c>
      <c r="M4705" t="s">
        <v>59</v>
      </c>
      <c r="N4705" s="2">
        <v>41167</v>
      </c>
      <c r="O4705" s="2">
        <v>41169</v>
      </c>
      <c r="P4705">
        <v>11</v>
      </c>
      <c r="Q4705" s="1">
        <v>0.1</v>
      </c>
      <c r="R4705">
        <v>65.989999999999995</v>
      </c>
      <c r="S4705">
        <v>4.99</v>
      </c>
      <c r="T4705">
        <f t="shared" si="73"/>
        <v>725.89</v>
      </c>
    </row>
    <row r="4706" spans="1:20" x14ac:dyDescent="0.25">
      <c r="A4706">
        <v>4705</v>
      </c>
      <c r="B4706">
        <v>88549</v>
      </c>
      <c r="C4706" t="s">
        <v>1443</v>
      </c>
      <c r="D4706" t="s">
        <v>20</v>
      </c>
      <c r="E4706" t="s">
        <v>39</v>
      </c>
      <c r="F4706" t="s">
        <v>47</v>
      </c>
      <c r="G4706" t="s">
        <v>41</v>
      </c>
      <c r="H4706" t="s">
        <v>49</v>
      </c>
      <c r="I4706" t="s">
        <v>28</v>
      </c>
      <c r="J4706" t="s">
        <v>64</v>
      </c>
      <c r="K4706" t="s">
        <v>181</v>
      </c>
      <c r="L4706" t="s">
        <v>192</v>
      </c>
      <c r="M4706" t="s">
        <v>111</v>
      </c>
      <c r="N4706" s="2">
        <v>41254</v>
      </c>
      <c r="O4706" s="2">
        <v>41254</v>
      </c>
      <c r="P4706">
        <v>13</v>
      </c>
      <c r="Q4706" s="1">
        <v>0.03</v>
      </c>
      <c r="R4706">
        <v>10.89</v>
      </c>
      <c r="S4706">
        <v>4.5</v>
      </c>
      <c r="T4706">
        <f t="shared" si="73"/>
        <v>141.57</v>
      </c>
    </row>
    <row r="4707" spans="1:20" x14ac:dyDescent="0.25">
      <c r="A4707">
        <v>4706</v>
      </c>
      <c r="B4707">
        <v>88549</v>
      </c>
      <c r="C4707" t="s">
        <v>1443</v>
      </c>
      <c r="D4707" t="s">
        <v>20</v>
      </c>
      <c r="E4707" t="s">
        <v>187</v>
      </c>
      <c r="F4707" t="s">
        <v>47</v>
      </c>
      <c r="G4707" t="s">
        <v>41</v>
      </c>
      <c r="H4707" t="s">
        <v>217</v>
      </c>
      <c r="I4707" t="s">
        <v>28</v>
      </c>
      <c r="J4707" t="s">
        <v>64</v>
      </c>
      <c r="K4707" t="s">
        <v>43</v>
      </c>
      <c r="L4707" t="s">
        <v>746</v>
      </c>
      <c r="M4707" t="s">
        <v>156</v>
      </c>
      <c r="N4707" s="2">
        <v>41254</v>
      </c>
      <c r="O4707" s="2">
        <v>41255</v>
      </c>
      <c r="P4707">
        <v>13</v>
      </c>
      <c r="Q4707" s="1">
        <v>0.06</v>
      </c>
      <c r="R4707">
        <v>50.98</v>
      </c>
      <c r="S4707">
        <v>22.24</v>
      </c>
      <c r="T4707">
        <f t="shared" si="73"/>
        <v>662.74</v>
      </c>
    </row>
    <row r="4708" spans="1:20" x14ac:dyDescent="0.25">
      <c r="A4708">
        <v>4707</v>
      </c>
      <c r="B4708">
        <v>87161</v>
      </c>
      <c r="C4708" t="s">
        <v>888</v>
      </c>
      <c r="D4708" t="s">
        <v>20</v>
      </c>
      <c r="E4708" t="s">
        <v>21</v>
      </c>
      <c r="F4708" t="s">
        <v>40</v>
      </c>
      <c r="G4708" t="s">
        <v>23</v>
      </c>
      <c r="H4708" t="s">
        <v>203</v>
      </c>
      <c r="I4708" t="s">
        <v>28</v>
      </c>
      <c r="J4708" t="s">
        <v>64</v>
      </c>
      <c r="K4708" t="s">
        <v>1107</v>
      </c>
      <c r="L4708" t="s">
        <v>44</v>
      </c>
      <c r="M4708" t="s">
        <v>99</v>
      </c>
      <c r="N4708" s="2">
        <v>40340</v>
      </c>
      <c r="O4708" s="2">
        <v>40341</v>
      </c>
      <c r="P4708">
        <v>11</v>
      </c>
      <c r="Q4708" s="1">
        <v>0.01</v>
      </c>
      <c r="R4708">
        <v>35.99</v>
      </c>
      <c r="S4708">
        <v>5.99</v>
      </c>
      <c r="T4708">
        <f t="shared" si="73"/>
        <v>395.89000000000004</v>
      </c>
    </row>
    <row r="4709" spans="1:20" x14ac:dyDescent="0.25">
      <c r="A4709">
        <v>4708</v>
      </c>
      <c r="B4709">
        <v>86304</v>
      </c>
      <c r="C4709" t="s">
        <v>1403</v>
      </c>
      <c r="D4709" t="s">
        <v>20</v>
      </c>
      <c r="E4709" t="s">
        <v>39</v>
      </c>
      <c r="F4709" t="s">
        <v>31</v>
      </c>
      <c r="G4709" t="s">
        <v>93</v>
      </c>
      <c r="H4709" t="s">
        <v>42</v>
      </c>
      <c r="I4709" t="s">
        <v>28</v>
      </c>
      <c r="J4709" t="s">
        <v>64</v>
      </c>
      <c r="K4709" t="s">
        <v>116</v>
      </c>
      <c r="L4709" t="s">
        <v>192</v>
      </c>
      <c r="M4709" t="s">
        <v>91</v>
      </c>
      <c r="N4709" s="2">
        <v>41485</v>
      </c>
      <c r="O4709" s="2">
        <v>41486</v>
      </c>
      <c r="P4709">
        <v>18</v>
      </c>
      <c r="Q4709" s="1">
        <v>0.04</v>
      </c>
      <c r="R4709">
        <v>6.68</v>
      </c>
      <c r="S4709">
        <v>6.93</v>
      </c>
      <c r="T4709">
        <f t="shared" si="73"/>
        <v>120.24</v>
      </c>
    </row>
    <row r="4710" spans="1:20" x14ac:dyDescent="0.25">
      <c r="A4710">
        <v>4709</v>
      </c>
      <c r="B4710">
        <v>87077</v>
      </c>
      <c r="C4710" t="s">
        <v>1246</v>
      </c>
      <c r="D4710" t="s">
        <v>20</v>
      </c>
      <c r="E4710" t="s">
        <v>39</v>
      </c>
      <c r="F4710" t="s">
        <v>31</v>
      </c>
      <c r="G4710" t="s">
        <v>41</v>
      </c>
      <c r="H4710" t="s">
        <v>94</v>
      </c>
      <c r="I4710" t="s">
        <v>28</v>
      </c>
      <c r="J4710" t="s">
        <v>64</v>
      </c>
      <c r="K4710" t="s">
        <v>289</v>
      </c>
      <c r="L4710" t="s">
        <v>192</v>
      </c>
      <c r="M4710" t="s">
        <v>375</v>
      </c>
      <c r="N4710" s="2">
        <v>40258</v>
      </c>
      <c r="O4710" s="2">
        <v>40259</v>
      </c>
      <c r="P4710">
        <v>10</v>
      </c>
      <c r="Q4710" s="1">
        <v>0.03</v>
      </c>
      <c r="R4710">
        <v>420.98</v>
      </c>
      <c r="S4710">
        <v>19.989999999999998</v>
      </c>
      <c r="T4710">
        <f t="shared" si="73"/>
        <v>4209.8</v>
      </c>
    </row>
    <row r="4711" spans="1:20" x14ac:dyDescent="0.25">
      <c r="A4711">
        <v>4710</v>
      </c>
      <c r="B4711">
        <v>86797</v>
      </c>
      <c r="C4711" t="s">
        <v>621</v>
      </c>
      <c r="D4711" t="s">
        <v>20</v>
      </c>
      <c r="E4711" t="s">
        <v>39</v>
      </c>
      <c r="F4711" t="s">
        <v>47</v>
      </c>
      <c r="G4711" t="s">
        <v>93</v>
      </c>
      <c r="H4711" t="s">
        <v>61</v>
      </c>
      <c r="I4711" t="s">
        <v>28</v>
      </c>
      <c r="J4711" t="s">
        <v>64</v>
      </c>
      <c r="K4711" t="s">
        <v>71</v>
      </c>
      <c r="L4711" t="s">
        <v>192</v>
      </c>
      <c r="M4711" t="s">
        <v>160</v>
      </c>
      <c r="N4711" s="2">
        <v>40595</v>
      </c>
      <c r="O4711" s="2">
        <v>40596</v>
      </c>
      <c r="P4711">
        <v>3</v>
      </c>
      <c r="Q4711" s="1">
        <v>0.05</v>
      </c>
      <c r="R4711">
        <v>2.88</v>
      </c>
      <c r="S4711">
        <v>0.5</v>
      </c>
      <c r="T4711">
        <f t="shared" si="73"/>
        <v>8.64</v>
      </c>
    </row>
    <row r="4712" spans="1:20" x14ac:dyDescent="0.25">
      <c r="A4712">
        <v>4711</v>
      </c>
      <c r="B4712">
        <v>86495</v>
      </c>
      <c r="C4712" t="s">
        <v>1742</v>
      </c>
      <c r="D4712" t="s">
        <v>20</v>
      </c>
      <c r="E4712" t="s">
        <v>39</v>
      </c>
      <c r="F4712" t="s">
        <v>22</v>
      </c>
      <c r="G4712" t="s">
        <v>93</v>
      </c>
      <c r="H4712" t="s">
        <v>78</v>
      </c>
      <c r="I4712" t="s">
        <v>28</v>
      </c>
      <c r="J4712" t="s">
        <v>64</v>
      </c>
      <c r="K4712" t="s">
        <v>101</v>
      </c>
      <c r="L4712" t="s">
        <v>192</v>
      </c>
      <c r="M4712" t="s">
        <v>238</v>
      </c>
      <c r="N4712" s="2">
        <v>41020</v>
      </c>
      <c r="O4712" s="2">
        <v>41022</v>
      </c>
      <c r="P4712">
        <v>13</v>
      </c>
      <c r="Q4712" s="1">
        <v>0.1</v>
      </c>
      <c r="R4712">
        <v>15.57</v>
      </c>
      <c r="S4712">
        <v>1.39</v>
      </c>
      <c r="T4712">
        <f t="shared" si="73"/>
        <v>202.41</v>
      </c>
    </row>
    <row r="4713" spans="1:20" x14ac:dyDescent="0.25">
      <c r="A4713">
        <v>4712</v>
      </c>
      <c r="B4713">
        <v>86495</v>
      </c>
      <c r="C4713" t="s">
        <v>1742</v>
      </c>
      <c r="D4713" t="s">
        <v>20</v>
      </c>
      <c r="E4713" t="s">
        <v>187</v>
      </c>
      <c r="F4713" t="s">
        <v>22</v>
      </c>
      <c r="G4713" t="s">
        <v>93</v>
      </c>
      <c r="H4713" t="s">
        <v>219</v>
      </c>
      <c r="I4713" t="s">
        <v>28</v>
      </c>
      <c r="J4713" t="s">
        <v>64</v>
      </c>
      <c r="K4713" t="s">
        <v>98</v>
      </c>
      <c r="L4713" t="s">
        <v>192</v>
      </c>
      <c r="M4713" t="s">
        <v>398</v>
      </c>
      <c r="N4713" s="2">
        <v>41020</v>
      </c>
      <c r="O4713" s="2">
        <v>41021</v>
      </c>
      <c r="P4713">
        <v>3</v>
      </c>
      <c r="Q4713" s="1">
        <v>0.01</v>
      </c>
      <c r="R4713">
        <v>19.98</v>
      </c>
      <c r="S4713">
        <v>10.49</v>
      </c>
      <c r="T4713">
        <f t="shared" si="73"/>
        <v>59.94</v>
      </c>
    </row>
    <row r="4714" spans="1:20" x14ac:dyDescent="0.25">
      <c r="A4714">
        <v>4713</v>
      </c>
      <c r="B4714">
        <v>90953</v>
      </c>
      <c r="C4714" t="s">
        <v>1195</v>
      </c>
      <c r="D4714" t="s">
        <v>20</v>
      </c>
      <c r="E4714" t="s">
        <v>39</v>
      </c>
      <c r="F4714" t="s">
        <v>31</v>
      </c>
      <c r="G4714" t="s">
        <v>48</v>
      </c>
      <c r="H4714" t="s">
        <v>54</v>
      </c>
      <c r="I4714" t="s">
        <v>28</v>
      </c>
      <c r="J4714" t="s">
        <v>64</v>
      </c>
      <c r="K4714" t="s">
        <v>181</v>
      </c>
      <c r="L4714" t="s">
        <v>192</v>
      </c>
      <c r="M4714" t="s">
        <v>35</v>
      </c>
      <c r="N4714" s="2">
        <v>40936</v>
      </c>
      <c r="O4714" s="2">
        <v>40940</v>
      </c>
      <c r="P4714">
        <v>5</v>
      </c>
      <c r="Q4714" s="1">
        <v>0.05</v>
      </c>
      <c r="R4714">
        <v>11.34</v>
      </c>
      <c r="S4714">
        <v>11.25</v>
      </c>
      <c r="T4714">
        <f t="shared" si="73"/>
        <v>56.7</v>
      </c>
    </row>
    <row r="4715" spans="1:20" x14ac:dyDescent="0.25">
      <c r="A4715">
        <v>4714</v>
      </c>
      <c r="B4715">
        <v>90953</v>
      </c>
      <c r="C4715" t="s">
        <v>835</v>
      </c>
      <c r="D4715" t="s">
        <v>578</v>
      </c>
      <c r="E4715" t="s">
        <v>21</v>
      </c>
      <c r="F4715" t="s">
        <v>31</v>
      </c>
      <c r="G4715" t="s">
        <v>48</v>
      </c>
      <c r="H4715" t="s">
        <v>206</v>
      </c>
      <c r="I4715" t="s">
        <v>28</v>
      </c>
      <c r="J4715" t="s">
        <v>64</v>
      </c>
      <c r="K4715" t="s">
        <v>210</v>
      </c>
      <c r="L4715" t="s">
        <v>283</v>
      </c>
      <c r="M4715" t="s">
        <v>178</v>
      </c>
      <c r="N4715" s="2">
        <v>40936</v>
      </c>
      <c r="O4715" s="2">
        <v>40940</v>
      </c>
      <c r="P4715">
        <v>11</v>
      </c>
      <c r="Q4715" s="1">
        <v>0.08</v>
      </c>
      <c r="R4715">
        <v>297.64</v>
      </c>
      <c r="S4715">
        <v>14.7</v>
      </c>
      <c r="T4715">
        <f t="shared" si="73"/>
        <v>3274.04</v>
      </c>
    </row>
    <row r="4716" spans="1:20" x14ac:dyDescent="0.25">
      <c r="A4716">
        <v>4715</v>
      </c>
      <c r="B4716">
        <v>88991</v>
      </c>
      <c r="C4716" t="s">
        <v>2090</v>
      </c>
      <c r="D4716" t="s">
        <v>20</v>
      </c>
      <c r="E4716" t="s">
        <v>21</v>
      </c>
      <c r="F4716" t="s">
        <v>47</v>
      </c>
      <c r="G4716" t="s">
        <v>93</v>
      </c>
      <c r="H4716" t="s">
        <v>203</v>
      </c>
      <c r="I4716" t="s">
        <v>28</v>
      </c>
      <c r="J4716" t="s">
        <v>64</v>
      </c>
      <c r="K4716" t="s">
        <v>210</v>
      </c>
      <c r="L4716" t="s">
        <v>192</v>
      </c>
      <c r="M4716" t="s">
        <v>111</v>
      </c>
      <c r="N4716" s="2">
        <v>41080</v>
      </c>
      <c r="O4716" s="2">
        <v>41082</v>
      </c>
      <c r="P4716">
        <v>11</v>
      </c>
      <c r="Q4716" s="1">
        <v>0</v>
      </c>
      <c r="R4716">
        <v>205.99</v>
      </c>
      <c r="S4716">
        <v>5.26</v>
      </c>
      <c r="T4716">
        <f t="shared" si="73"/>
        <v>2265.8900000000003</v>
      </c>
    </row>
    <row r="4717" spans="1:20" x14ac:dyDescent="0.25">
      <c r="A4717">
        <v>4716</v>
      </c>
      <c r="B4717">
        <v>86255</v>
      </c>
      <c r="C4717" t="s">
        <v>942</v>
      </c>
      <c r="D4717" t="s">
        <v>20</v>
      </c>
      <c r="E4717" t="s">
        <v>39</v>
      </c>
      <c r="F4717" t="s">
        <v>22</v>
      </c>
      <c r="G4717" t="s">
        <v>32</v>
      </c>
      <c r="H4717" t="s">
        <v>61</v>
      </c>
      <c r="I4717" t="s">
        <v>28</v>
      </c>
      <c r="J4717" t="s">
        <v>64</v>
      </c>
      <c r="K4717" t="s">
        <v>62</v>
      </c>
      <c r="L4717" t="s">
        <v>192</v>
      </c>
      <c r="M4717" t="s">
        <v>499</v>
      </c>
      <c r="N4717" s="2">
        <v>41353</v>
      </c>
      <c r="O4717" s="2">
        <v>41355</v>
      </c>
      <c r="P4717">
        <v>8</v>
      </c>
      <c r="Q4717" s="1">
        <v>0.02</v>
      </c>
      <c r="R4717">
        <v>3.98</v>
      </c>
      <c r="S4717">
        <v>5.26</v>
      </c>
      <c r="T4717">
        <f t="shared" si="73"/>
        <v>31.84</v>
      </c>
    </row>
    <row r="4718" spans="1:20" x14ac:dyDescent="0.25">
      <c r="A4718">
        <v>4717</v>
      </c>
      <c r="B4718">
        <v>90469</v>
      </c>
      <c r="C4718" t="s">
        <v>425</v>
      </c>
      <c r="D4718" t="s">
        <v>20</v>
      </c>
      <c r="E4718" t="s">
        <v>39</v>
      </c>
      <c r="F4718" t="s">
        <v>31</v>
      </c>
      <c r="G4718" t="s">
        <v>93</v>
      </c>
      <c r="H4718" t="s">
        <v>61</v>
      </c>
      <c r="I4718" t="s">
        <v>28</v>
      </c>
      <c r="J4718" t="s">
        <v>64</v>
      </c>
      <c r="K4718" t="s">
        <v>58</v>
      </c>
      <c r="L4718" t="s">
        <v>192</v>
      </c>
      <c r="M4718" t="s">
        <v>102</v>
      </c>
      <c r="N4718" s="2">
        <v>40472</v>
      </c>
      <c r="O4718" s="2">
        <v>40473</v>
      </c>
      <c r="P4718">
        <v>22</v>
      </c>
      <c r="Q4718" s="1">
        <v>0.02</v>
      </c>
      <c r="R4718">
        <v>419.19</v>
      </c>
      <c r="S4718">
        <v>19.989999999999998</v>
      </c>
      <c r="T4718">
        <f t="shared" si="73"/>
        <v>9222.18</v>
      </c>
    </row>
    <row r="4719" spans="1:20" x14ac:dyDescent="0.25">
      <c r="A4719">
        <v>4718</v>
      </c>
      <c r="B4719">
        <v>86792</v>
      </c>
      <c r="C4719" t="s">
        <v>286</v>
      </c>
      <c r="D4719" t="s">
        <v>20</v>
      </c>
      <c r="E4719" t="s">
        <v>39</v>
      </c>
      <c r="F4719" t="s">
        <v>47</v>
      </c>
      <c r="G4719" t="s">
        <v>23</v>
      </c>
      <c r="H4719" t="s">
        <v>94</v>
      </c>
      <c r="I4719" t="s">
        <v>28</v>
      </c>
      <c r="J4719" t="s">
        <v>64</v>
      </c>
      <c r="K4719" t="s">
        <v>62</v>
      </c>
      <c r="L4719" t="s">
        <v>192</v>
      </c>
      <c r="M4719" t="s">
        <v>51</v>
      </c>
      <c r="N4719" s="2">
        <v>40425</v>
      </c>
      <c r="O4719" s="2">
        <v>40425</v>
      </c>
      <c r="P4719">
        <v>4</v>
      </c>
      <c r="Q4719" s="1">
        <v>0.08</v>
      </c>
      <c r="R4719">
        <v>5.4</v>
      </c>
      <c r="S4719">
        <v>7.78</v>
      </c>
      <c r="T4719">
        <f t="shared" si="73"/>
        <v>21.6</v>
      </c>
    </row>
    <row r="4720" spans="1:20" x14ac:dyDescent="0.25">
      <c r="A4720">
        <v>4719</v>
      </c>
      <c r="B4720">
        <v>86792</v>
      </c>
      <c r="C4720" t="s">
        <v>286</v>
      </c>
      <c r="D4720" t="s">
        <v>38</v>
      </c>
      <c r="E4720" t="s">
        <v>21</v>
      </c>
      <c r="F4720" t="s">
        <v>47</v>
      </c>
      <c r="G4720" t="s">
        <v>23</v>
      </c>
      <c r="H4720" t="s">
        <v>203</v>
      </c>
      <c r="I4720" t="s">
        <v>28</v>
      </c>
      <c r="J4720" t="s">
        <v>64</v>
      </c>
      <c r="K4720" t="s">
        <v>25</v>
      </c>
      <c r="L4720" t="s">
        <v>26</v>
      </c>
      <c r="M4720" t="s">
        <v>117</v>
      </c>
      <c r="N4720" s="2">
        <v>40425</v>
      </c>
      <c r="O4720" s="2">
        <v>40428</v>
      </c>
      <c r="P4720">
        <v>5</v>
      </c>
      <c r="Q4720" s="1">
        <v>0.09</v>
      </c>
      <c r="R4720">
        <v>8.4600000000000009</v>
      </c>
      <c r="S4720">
        <v>8.99</v>
      </c>
      <c r="T4720">
        <f t="shared" si="73"/>
        <v>42.300000000000004</v>
      </c>
    </row>
    <row r="4721" spans="1:20" x14ac:dyDescent="0.25">
      <c r="A4721">
        <v>4720</v>
      </c>
      <c r="B4721">
        <v>86792</v>
      </c>
      <c r="C4721" t="s">
        <v>286</v>
      </c>
      <c r="D4721" t="s">
        <v>20</v>
      </c>
      <c r="E4721" t="s">
        <v>187</v>
      </c>
      <c r="F4721" t="s">
        <v>47</v>
      </c>
      <c r="G4721" t="s">
        <v>23</v>
      </c>
      <c r="H4721" t="s">
        <v>188</v>
      </c>
      <c r="I4721" t="s">
        <v>28</v>
      </c>
      <c r="J4721" t="s">
        <v>64</v>
      </c>
      <c r="K4721" t="s">
        <v>282</v>
      </c>
      <c r="L4721" t="s">
        <v>26</v>
      </c>
      <c r="M4721" t="s">
        <v>117</v>
      </c>
      <c r="N4721" s="2">
        <v>40425</v>
      </c>
      <c r="O4721" s="2">
        <v>40426</v>
      </c>
      <c r="P4721">
        <v>10</v>
      </c>
      <c r="Q4721" s="1">
        <v>0.21</v>
      </c>
      <c r="R4721">
        <v>14.98</v>
      </c>
      <c r="S4721">
        <v>8.99</v>
      </c>
      <c r="T4721">
        <f t="shared" si="73"/>
        <v>149.80000000000001</v>
      </c>
    </row>
    <row r="4722" spans="1:20" x14ac:dyDescent="0.25">
      <c r="A4722">
        <v>4721</v>
      </c>
      <c r="B4722">
        <v>86792</v>
      </c>
      <c r="C4722" t="s">
        <v>286</v>
      </c>
      <c r="D4722" t="s">
        <v>20</v>
      </c>
      <c r="E4722" t="s">
        <v>21</v>
      </c>
      <c r="F4722" t="s">
        <v>47</v>
      </c>
      <c r="G4722" t="s">
        <v>23</v>
      </c>
      <c r="H4722" t="s">
        <v>24</v>
      </c>
      <c r="I4722" t="s">
        <v>28</v>
      </c>
      <c r="J4722" t="s">
        <v>64</v>
      </c>
      <c r="K4722" t="s">
        <v>204</v>
      </c>
      <c r="L4722" t="s">
        <v>192</v>
      </c>
      <c r="M4722" t="s">
        <v>167</v>
      </c>
      <c r="N4722" s="2">
        <v>40425</v>
      </c>
      <c r="O4722" s="2">
        <v>40426</v>
      </c>
      <c r="P4722">
        <v>22</v>
      </c>
      <c r="Q4722" s="1">
        <v>0.04</v>
      </c>
      <c r="R4722">
        <v>155.99</v>
      </c>
      <c r="S4722">
        <v>8.08</v>
      </c>
      <c r="T4722">
        <f t="shared" si="73"/>
        <v>3431.78</v>
      </c>
    </row>
    <row r="4723" spans="1:20" x14ac:dyDescent="0.25">
      <c r="A4723">
        <v>4722</v>
      </c>
      <c r="B4723">
        <v>90003</v>
      </c>
      <c r="C4723" t="s">
        <v>153</v>
      </c>
      <c r="D4723" t="s">
        <v>20</v>
      </c>
      <c r="E4723" t="s">
        <v>39</v>
      </c>
      <c r="F4723" t="s">
        <v>22</v>
      </c>
      <c r="G4723" t="s">
        <v>93</v>
      </c>
      <c r="H4723" t="s">
        <v>89</v>
      </c>
      <c r="I4723" t="s">
        <v>28</v>
      </c>
      <c r="J4723" t="s">
        <v>64</v>
      </c>
      <c r="K4723" t="s">
        <v>154</v>
      </c>
      <c r="L4723" t="s">
        <v>44</v>
      </c>
      <c r="M4723" t="s">
        <v>86</v>
      </c>
      <c r="N4723" s="2">
        <v>40481</v>
      </c>
      <c r="O4723" s="2">
        <v>40481</v>
      </c>
      <c r="P4723">
        <v>11</v>
      </c>
      <c r="Q4723" s="1">
        <v>0.1</v>
      </c>
      <c r="R4723">
        <v>1.6</v>
      </c>
      <c r="S4723">
        <v>1.29</v>
      </c>
      <c r="T4723">
        <f t="shared" si="73"/>
        <v>17.600000000000001</v>
      </c>
    </row>
    <row r="4724" spans="1:20" x14ac:dyDescent="0.25">
      <c r="A4724">
        <v>4723</v>
      </c>
      <c r="B4724">
        <v>86753</v>
      </c>
      <c r="C4724" t="s">
        <v>404</v>
      </c>
      <c r="D4724" t="s">
        <v>20</v>
      </c>
      <c r="E4724" t="s">
        <v>21</v>
      </c>
      <c r="F4724" t="s">
        <v>22</v>
      </c>
      <c r="G4724" t="s">
        <v>41</v>
      </c>
      <c r="H4724" t="s">
        <v>206</v>
      </c>
      <c r="I4724" t="s">
        <v>28</v>
      </c>
      <c r="J4724" t="s">
        <v>64</v>
      </c>
      <c r="K4724" t="s">
        <v>1254</v>
      </c>
      <c r="L4724" t="s">
        <v>746</v>
      </c>
      <c r="M4724" t="s">
        <v>96</v>
      </c>
      <c r="N4724" s="2">
        <v>40369</v>
      </c>
      <c r="O4724" s="2">
        <v>40370</v>
      </c>
      <c r="P4724">
        <v>11</v>
      </c>
      <c r="Q4724" s="1">
        <v>0.1</v>
      </c>
      <c r="R4724">
        <v>599.99</v>
      </c>
      <c r="S4724">
        <v>24.49</v>
      </c>
      <c r="T4724">
        <f t="shared" si="73"/>
        <v>6599.89</v>
      </c>
    </row>
    <row r="4725" spans="1:20" x14ac:dyDescent="0.25">
      <c r="A4725">
        <v>4724</v>
      </c>
      <c r="B4725">
        <v>86753</v>
      </c>
      <c r="C4725" t="s">
        <v>404</v>
      </c>
      <c r="D4725" t="s">
        <v>20</v>
      </c>
      <c r="E4725" t="s">
        <v>39</v>
      </c>
      <c r="F4725" t="s">
        <v>22</v>
      </c>
      <c r="G4725" t="s">
        <v>41</v>
      </c>
      <c r="H4725" t="s">
        <v>78</v>
      </c>
      <c r="I4725" t="s">
        <v>28</v>
      </c>
      <c r="J4725" t="s">
        <v>64</v>
      </c>
      <c r="K4725" t="s">
        <v>98</v>
      </c>
      <c r="L4725" t="s">
        <v>44</v>
      </c>
      <c r="M4725" t="s">
        <v>80</v>
      </c>
      <c r="N4725" s="2">
        <v>40369</v>
      </c>
      <c r="O4725" s="2">
        <v>40371</v>
      </c>
      <c r="P4725">
        <v>10</v>
      </c>
      <c r="Q4725" s="1">
        <v>0.06</v>
      </c>
      <c r="R4725">
        <v>2.78</v>
      </c>
      <c r="S4725">
        <v>1.25</v>
      </c>
      <c r="T4725">
        <f t="shared" si="73"/>
        <v>27.799999999999997</v>
      </c>
    </row>
    <row r="4726" spans="1:20" x14ac:dyDescent="0.25">
      <c r="A4726">
        <v>4725</v>
      </c>
      <c r="B4726">
        <v>88350</v>
      </c>
      <c r="C4726" t="s">
        <v>736</v>
      </c>
      <c r="D4726" t="s">
        <v>20</v>
      </c>
      <c r="E4726" t="s">
        <v>39</v>
      </c>
      <c r="F4726" t="s">
        <v>31</v>
      </c>
      <c r="G4726" t="s">
        <v>41</v>
      </c>
      <c r="H4726" t="s">
        <v>49</v>
      </c>
      <c r="I4726" t="s">
        <v>28</v>
      </c>
      <c r="J4726" t="s">
        <v>64</v>
      </c>
      <c r="K4726" t="s">
        <v>165</v>
      </c>
      <c r="L4726" t="s">
        <v>192</v>
      </c>
      <c r="M4726" t="s">
        <v>296</v>
      </c>
      <c r="N4726" s="2">
        <v>40874</v>
      </c>
      <c r="O4726" s="2">
        <v>40876</v>
      </c>
      <c r="P4726">
        <v>8</v>
      </c>
      <c r="Q4726" s="1">
        <v>0.02</v>
      </c>
      <c r="R4726">
        <v>6.48</v>
      </c>
      <c r="S4726">
        <v>7.37</v>
      </c>
      <c r="T4726">
        <f t="shared" si="73"/>
        <v>51.84</v>
      </c>
    </row>
    <row r="4727" spans="1:20" x14ac:dyDescent="0.25">
      <c r="A4727">
        <v>4726</v>
      </c>
      <c r="B4727">
        <v>89887</v>
      </c>
      <c r="C4727" t="s">
        <v>602</v>
      </c>
      <c r="D4727" t="s">
        <v>20</v>
      </c>
      <c r="E4727" t="s">
        <v>39</v>
      </c>
      <c r="F4727" t="s">
        <v>47</v>
      </c>
      <c r="G4727" t="s">
        <v>23</v>
      </c>
      <c r="H4727" t="s">
        <v>89</v>
      </c>
      <c r="I4727" t="s">
        <v>28</v>
      </c>
      <c r="J4727" t="s">
        <v>64</v>
      </c>
      <c r="K4727" t="s">
        <v>50</v>
      </c>
      <c r="L4727" t="s">
        <v>192</v>
      </c>
      <c r="M4727" t="s">
        <v>114</v>
      </c>
      <c r="N4727" s="2">
        <v>40848</v>
      </c>
      <c r="O4727" s="2">
        <v>40848</v>
      </c>
      <c r="P4727">
        <v>31</v>
      </c>
      <c r="Q4727" s="1">
        <v>0</v>
      </c>
      <c r="R4727">
        <v>5.98</v>
      </c>
      <c r="S4727">
        <v>10.39</v>
      </c>
      <c r="T4727">
        <f t="shared" si="73"/>
        <v>185.38000000000002</v>
      </c>
    </row>
    <row r="4728" spans="1:20" x14ac:dyDescent="0.25">
      <c r="A4728">
        <v>4727</v>
      </c>
      <c r="B4728">
        <v>87803</v>
      </c>
      <c r="C4728" t="s">
        <v>405</v>
      </c>
      <c r="D4728" t="s">
        <v>20</v>
      </c>
      <c r="E4728" t="s">
        <v>39</v>
      </c>
      <c r="F4728" t="s">
        <v>22</v>
      </c>
      <c r="G4728" t="s">
        <v>93</v>
      </c>
      <c r="H4728" t="s">
        <v>61</v>
      </c>
      <c r="I4728" t="s">
        <v>28</v>
      </c>
      <c r="J4728" t="s">
        <v>64</v>
      </c>
      <c r="K4728" t="s">
        <v>163</v>
      </c>
      <c r="L4728" t="s">
        <v>192</v>
      </c>
      <c r="M4728" t="s">
        <v>326</v>
      </c>
      <c r="N4728" s="2">
        <v>41546</v>
      </c>
      <c r="O4728" s="2">
        <v>41548</v>
      </c>
      <c r="P4728">
        <v>15</v>
      </c>
      <c r="Q4728" s="1">
        <v>0.06</v>
      </c>
      <c r="R4728">
        <v>40.98</v>
      </c>
      <c r="S4728">
        <v>7.47</v>
      </c>
      <c r="T4728">
        <f t="shared" si="73"/>
        <v>614.69999999999993</v>
      </c>
    </row>
    <row r="4729" spans="1:20" x14ac:dyDescent="0.25">
      <c r="A4729">
        <v>4728</v>
      </c>
      <c r="B4729">
        <v>88335</v>
      </c>
      <c r="C4729" t="s">
        <v>947</v>
      </c>
      <c r="D4729" t="s">
        <v>20</v>
      </c>
      <c r="E4729" t="s">
        <v>39</v>
      </c>
      <c r="F4729" t="s">
        <v>47</v>
      </c>
      <c r="G4729" t="s">
        <v>41</v>
      </c>
      <c r="H4729" t="s">
        <v>42</v>
      </c>
      <c r="I4729" t="s">
        <v>28</v>
      </c>
      <c r="J4729" t="s">
        <v>64</v>
      </c>
      <c r="K4729" t="s">
        <v>248</v>
      </c>
      <c r="L4729" t="s">
        <v>192</v>
      </c>
      <c r="M4729" t="s">
        <v>51</v>
      </c>
      <c r="N4729" s="2">
        <v>41265</v>
      </c>
      <c r="O4729" s="2">
        <v>41265</v>
      </c>
      <c r="P4729">
        <v>9</v>
      </c>
      <c r="Q4729" s="1">
        <v>0.05</v>
      </c>
      <c r="R4729">
        <v>3.98</v>
      </c>
      <c r="S4729">
        <v>5.26</v>
      </c>
      <c r="T4729">
        <f t="shared" si="73"/>
        <v>35.82</v>
      </c>
    </row>
    <row r="4730" spans="1:20" x14ac:dyDescent="0.25">
      <c r="A4730">
        <v>4729</v>
      </c>
      <c r="B4730">
        <v>91150</v>
      </c>
      <c r="C4730" t="s">
        <v>1241</v>
      </c>
      <c r="D4730" t="s">
        <v>20</v>
      </c>
      <c r="E4730" t="s">
        <v>39</v>
      </c>
      <c r="F4730" t="s">
        <v>31</v>
      </c>
      <c r="G4730" t="s">
        <v>93</v>
      </c>
      <c r="H4730" t="s">
        <v>89</v>
      </c>
      <c r="I4730" t="s">
        <v>28</v>
      </c>
      <c r="J4730" t="s">
        <v>64</v>
      </c>
      <c r="K4730" t="s">
        <v>184</v>
      </c>
      <c r="L4730" t="s">
        <v>44</v>
      </c>
      <c r="M4730" t="s">
        <v>69</v>
      </c>
      <c r="N4730" s="2">
        <v>41351</v>
      </c>
      <c r="O4730" s="2">
        <v>41351</v>
      </c>
      <c r="P4730">
        <v>1</v>
      </c>
      <c r="Q4730" s="1">
        <v>0.1</v>
      </c>
      <c r="R4730">
        <v>8.9499999999999993</v>
      </c>
      <c r="S4730">
        <v>2.0099999999999998</v>
      </c>
      <c r="T4730">
        <f t="shared" si="73"/>
        <v>8.9499999999999993</v>
      </c>
    </row>
    <row r="4731" spans="1:20" x14ac:dyDescent="0.25">
      <c r="A4731">
        <v>4730</v>
      </c>
      <c r="B4731">
        <v>90874</v>
      </c>
      <c r="C4731" t="s">
        <v>950</v>
      </c>
      <c r="D4731" t="s">
        <v>20</v>
      </c>
      <c r="E4731" t="s">
        <v>21</v>
      </c>
      <c r="F4731" t="s">
        <v>22</v>
      </c>
      <c r="G4731" t="s">
        <v>93</v>
      </c>
      <c r="H4731" t="s">
        <v>24</v>
      </c>
      <c r="I4731" t="s">
        <v>28</v>
      </c>
      <c r="J4731" t="s">
        <v>64</v>
      </c>
      <c r="K4731" t="s">
        <v>1138</v>
      </c>
      <c r="L4731" t="s">
        <v>192</v>
      </c>
      <c r="M4731" t="s">
        <v>150</v>
      </c>
      <c r="N4731" s="2">
        <v>41627</v>
      </c>
      <c r="O4731" s="2">
        <v>41628</v>
      </c>
      <c r="P4731">
        <v>16</v>
      </c>
      <c r="Q4731" s="1">
        <v>0.02</v>
      </c>
      <c r="R4731">
        <v>65.989999999999995</v>
      </c>
      <c r="S4731">
        <v>4.99</v>
      </c>
      <c r="T4731">
        <f t="shared" si="73"/>
        <v>1055.8399999999999</v>
      </c>
    </row>
    <row r="4732" spans="1:20" x14ac:dyDescent="0.25">
      <c r="A4732">
        <v>4731</v>
      </c>
      <c r="B4732">
        <v>91278</v>
      </c>
      <c r="C4732" t="s">
        <v>1009</v>
      </c>
      <c r="D4732" t="s">
        <v>20</v>
      </c>
      <c r="E4732" t="s">
        <v>39</v>
      </c>
      <c r="F4732" t="s">
        <v>22</v>
      </c>
      <c r="G4732" t="s">
        <v>93</v>
      </c>
      <c r="H4732" t="s">
        <v>61</v>
      </c>
      <c r="I4732" t="s">
        <v>28</v>
      </c>
      <c r="J4732" t="s">
        <v>64</v>
      </c>
      <c r="K4732" t="s">
        <v>98</v>
      </c>
      <c r="L4732" t="s">
        <v>192</v>
      </c>
      <c r="M4732" t="s">
        <v>86</v>
      </c>
      <c r="N4732" s="2">
        <v>40773</v>
      </c>
      <c r="O4732" s="2">
        <v>40775</v>
      </c>
      <c r="P4732">
        <v>9</v>
      </c>
      <c r="Q4732" s="1">
        <v>0.06</v>
      </c>
      <c r="R4732">
        <v>20.27</v>
      </c>
      <c r="S4732">
        <v>3.99</v>
      </c>
      <c r="T4732">
        <f t="shared" si="73"/>
        <v>182.43</v>
      </c>
    </row>
    <row r="4733" spans="1:20" x14ac:dyDescent="0.25">
      <c r="A4733">
        <v>4732</v>
      </c>
      <c r="B4733">
        <v>91278</v>
      </c>
      <c r="C4733" t="s">
        <v>1009</v>
      </c>
      <c r="D4733" t="s">
        <v>20</v>
      </c>
      <c r="E4733" t="s">
        <v>39</v>
      </c>
      <c r="F4733" t="s">
        <v>22</v>
      </c>
      <c r="G4733" t="s">
        <v>93</v>
      </c>
      <c r="H4733" t="s">
        <v>94</v>
      </c>
      <c r="I4733" t="s">
        <v>28</v>
      </c>
      <c r="J4733" t="s">
        <v>64</v>
      </c>
      <c r="K4733" t="s">
        <v>189</v>
      </c>
      <c r="L4733" t="s">
        <v>44</v>
      </c>
      <c r="M4733" t="s">
        <v>86</v>
      </c>
      <c r="N4733" s="2">
        <v>40773</v>
      </c>
      <c r="O4733" s="2">
        <v>40774</v>
      </c>
      <c r="P4733">
        <v>3</v>
      </c>
      <c r="Q4733" s="1">
        <v>0.09</v>
      </c>
      <c r="R4733">
        <v>9.93</v>
      </c>
      <c r="S4733">
        <v>1.0900000000000001</v>
      </c>
      <c r="T4733">
        <f t="shared" si="73"/>
        <v>29.79</v>
      </c>
    </row>
    <row r="4734" spans="1:20" x14ac:dyDescent="0.25">
      <c r="A4734">
        <v>4733</v>
      </c>
      <c r="B4734">
        <v>88548</v>
      </c>
      <c r="C4734" t="s">
        <v>1443</v>
      </c>
      <c r="D4734" t="s">
        <v>20</v>
      </c>
      <c r="E4734" t="s">
        <v>187</v>
      </c>
      <c r="F4734" t="s">
        <v>47</v>
      </c>
      <c r="G4734" t="s">
        <v>41</v>
      </c>
      <c r="H4734" t="s">
        <v>217</v>
      </c>
      <c r="I4734" t="s">
        <v>28</v>
      </c>
      <c r="J4734" t="s">
        <v>72</v>
      </c>
      <c r="K4734" t="s">
        <v>291</v>
      </c>
      <c r="L4734" t="s">
        <v>26</v>
      </c>
      <c r="M4734" t="s">
        <v>51</v>
      </c>
      <c r="N4734" s="2">
        <v>40450</v>
      </c>
      <c r="O4734" s="2">
        <v>40453</v>
      </c>
      <c r="P4734">
        <v>1</v>
      </c>
      <c r="Q4734" s="1">
        <v>0.01</v>
      </c>
      <c r="R4734">
        <v>99.23</v>
      </c>
      <c r="S4734">
        <v>8.99</v>
      </c>
      <c r="T4734">
        <f t="shared" si="73"/>
        <v>99.23</v>
      </c>
    </row>
    <row r="4735" spans="1:20" x14ac:dyDescent="0.25">
      <c r="A4735">
        <v>4734</v>
      </c>
      <c r="B4735">
        <v>87577</v>
      </c>
      <c r="C4735" t="s">
        <v>346</v>
      </c>
      <c r="D4735" t="s">
        <v>20</v>
      </c>
      <c r="E4735" t="s">
        <v>39</v>
      </c>
      <c r="F4735" t="s">
        <v>40</v>
      </c>
      <c r="G4735" t="s">
        <v>32</v>
      </c>
      <c r="H4735" t="s">
        <v>61</v>
      </c>
      <c r="I4735" t="s">
        <v>28</v>
      </c>
      <c r="J4735" t="s">
        <v>72</v>
      </c>
      <c r="K4735" t="s">
        <v>113</v>
      </c>
      <c r="L4735" t="s">
        <v>192</v>
      </c>
      <c r="M4735" t="s">
        <v>59</v>
      </c>
      <c r="N4735" s="2">
        <v>41489</v>
      </c>
      <c r="O4735" s="2">
        <v>41490</v>
      </c>
      <c r="P4735">
        <v>19</v>
      </c>
      <c r="Q4735" s="1">
        <v>7.0000000000000007E-2</v>
      </c>
      <c r="R4735">
        <v>7.68</v>
      </c>
      <c r="S4735">
        <v>6.16</v>
      </c>
      <c r="T4735">
        <f t="shared" si="73"/>
        <v>145.91999999999999</v>
      </c>
    </row>
    <row r="4736" spans="1:20" x14ac:dyDescent="0.25">
      <c r="A4736">
        <v>4735</v>
      </c>
      <c r="B4736">
        <v>88843</v>
      </c>
      <c r="C4736" t="s">
        <v>722</v>
      </c>
      <c r="D4736" t="s">
        <v>38</v>
      </c>
      <c r="E4736" t="s">
        <v>21</v>
      </c>
      <c r="F4736" t="s">
        <v>31</v>
      </c>
      <c r="G4736" t="s">
        <v>93</v>
      </c>
      <c r="H4736" t="s">
        <v>33</v>
      </c>
      <c r="I4736" t="s">
        <v>28</v>
      </c>
      <c r="J4736" t="s">
        <v>72</v>
      </c>
      <c r="K4736" t="s">
        <v>210</v>
      </c>
      <c r="L4736" t="s">
        <v>26</v>
      </c>
      <c r="M4736" t="s">
        <v>375</v>
      </c>
      <c r="N4736" s="2">
        <v>40776</v>
      </c>
      <c r="O4736" s="2">
        <v>40778</v>
      </c>
      <c r="P4736">
        <v>20</v>
      </c>
      <c r="Q4736" s="1">
        <v>0.06</v>
      </c>
      <c r="R4736">
        <v>55.99</v>
      </c>
      <c r="S4736">
        <v>1.25</v>
      </c>
      <c r="T4736">
        <f t="shared" si="73"/>
        <v>1119.8</v>
      </c>
    </row>
    <row r="4737" spans="1:20" x14ac:dyDescent="0.25">
      <c r="A4737">
        <v>4736</v>
      </c>
      <c r="B4737">
        <v>91351</v>
      </c>
      <c r="C4737" t="s">
        <v>1715</v>
      </c>
      <c r="D4737" t="s">
        <v>20</v>
      </c>
      <c r="E4737" t="s">
        <v>39</v>
      </c>
      <c r="F4737" t="s">
        <v>22</v>
      </c>
      <c r="G4737" t="s">
        <v>32</v>
      </c>
      <c r="H4737" t="s">
        <v>94</v>
      </c>
      <c r="I4737" t="s">
        <v>28</v>
      </c>
      <c r="J4737" t="s">
        <v>72</v>
      </c>
      <c r="K4737" t="s">
        <v>289</v>
      </c>
      <c r="L4737" t="s">
        <v>44</v>
      </c>
      <c r="M4737" t="s">
        <v>331</v>
      </c>
      <c r="N4737" s="2">
        <v>40700</v>
      </c>
      <c r="O4737" s="2">
        <v>40702</v>
      </c>
      <c r="P4737">
        <v>16</v>
      </c>
      <c r="Q4737" s="1">
        <v>0.01</v>
      </c>
      <c r="R4737">
        <v>8.34</v>
      </c>
      <c r="S4737">
        <v>1.43</v>
      </c>
      <c r="T4737">
        <f t="shared" si="73"/>
        <v>133.44</v>
      </c>
    </row>
    <row r="4738" spans="1:20" x14ac:dyDescent="0.25">
      <c r="A4738">
        <v>4737</v>
      </c>
      <c r="B4738">
        <v>87319</v>
      </c>
      <c r="C4738" t="s">
        <v>362</v>
      </c>
      <c r="D4738" t="s">
        <v>20</v>
      </c>
      <c r="E4738" t="s">
        <v>21</v>
      </c>
      <c r="F4738" t="s">
        <v>22</v>
      </c>
      <c r="G4738" t="s">
        <v>48</v>
      </c>
      <c r="H4738" t="s">
        <v>24</v>
      </c>
      <c r="I4738" t="s">
        <v>28</v>
      </c>
      <c r="J4738" t="s">
        <v>56</v>
      </c>
      <c r="K4738" t="s">
        <v>201</v>
      </c>
      <c r="L4738" t="s">
        <v>192</v>
      </c>
      <c r="M4738" t="s">
        <v>444</v>
      </c>
      <c r="N4738" s="2">
        <v>40971</v>
      </c>
      <c r="O4738" s="2">
        <v>40976</v>
      </c>
      <c r="P4738">
        <v>2</v>
      </c>
      <c r="Q4738" s="1">
        <v>0.03</v>
      </c>
      <c r="R4738">
        <v>65.989999999999995</v>
      </c>
      <c r="S4738">
        <v>7.69</v>
      </c>
      <c r="T4738">
        <f t="shared" si="73"/>
        <v>131.97999999999999</v>
      </c>
    </row>
    <row r="4739" spans="1:20" x14ac:dyDescent="0.25">
      <c r="A4739">
        <v>4738</v>
      </c>
      <c r="B4739">
        <v>87700</v>
      </c>
      <c r="C4739" t="s">
        <v>2559</v>
      </c>
      <c r="D4739" t="s">
        <v>20</v>
      </c>
      <c r="E4739" t="s">
        <v>21</v>
      </c>
      <c r="F4739" t="s">
        <v>31</v>
      </c>
      <c r="G4739" t="s">
        <v>23</v>
      </c>
      <c r="H4739" t="s">
        <v>33</v>
      </c>
      <c r="I4739" t="s">
        <v>28</v>
      </c>
      <c r="J4739" t="s">
        <v>72</v>
      </c>
      <c r="K4739" t="s">
        <v>1254</v>
      </c>
      <c r="L4739" t="s">
        <v>706</v>
      </c>
      <c r="M4739" t="s">
        <v>141</v>
      </c>
      <c r="N4739" s="2">
        <v>40215</v>
      </c>
      <c r="O4739" s="2">
        <v>40217</v>
      </c>
      <c r="P4739">
        <v>1</v>
      </c>
      <c r="Q4739" s="1">
        <v>0.09</v>
      </c>
      <c r="R4739">
        <v>999.99</v>
      </c>
      <c r="S4739">
        <v>13.99</v>
      </c>
      <c r="T4739">
        <f t="shared" ref="T4739:T4802" si="74">R4739*P4739</f>
        <v>999.99</v>
      </c>
    </row>
    <row r="4740" spans="1:20" x14ac:dyDescent="0.25">
      <c r="A4740">
        <v>4739</v>
      </c>
      <c r="B4740">
        <v>91035</v>
      </c>
      <c r="C4740" t="s">
        <v>812</v>
      </c>
      <c r="D4740" t="s">
        <v>20</v>
      </c>
      <c r="E4740" t="s">
        <v>39</v>
      </c>
      <c r="F4740" t="s">
        <v>31</v>
      </c>
      <c r="G4740" t="s">
        <v>41</v>
      </c>
      <c r="H4740" t="s">
        <v>49</v>
      </c>
      <c r="I4740" t="s">
        <v>28</v>
      </c>
      <c r="J4740" t="s">
        <v>72</v>
      </c>
      <c r="K4740" t="s">
        <v>149</v>
      </c>
      <c r="L4740" t="s">
        <v>192</v>
      </c>
      <c r="M4740" t="s">
        <v>35</v>
      </c>
      <c r="N4740" s="2">
        <v>41635</v>
      </c>
      <c r="O4740" s="2">
        <v>41635</v>
      </c>
      <c r="P4740">
        <v>19</v>
      </c>
      <c r="Q4740" s="1">
        <v>0.02</v>
      </c>
      <c r="R4740">
        <v>4.37</v>
      </c>
      <c r="S4740">
        <v>5.15</v>
      </c>
      <c r="T4740">
        <f t="shared" si="74"/>
        <v>83.03</v>
      </c>
    </row>
    <row r="4741" spans="1:20" x14ac:dyDescent="0.25">
      <c r="A4741">
        <v>4740</v>
      </c>
      <c r="B4741">
        <v>91035</v>
      </c>
      <c r="C4741" t="s">
        <v>812</v>
      </c>
      <c r="D4741" t="s">
        <v>20</v>
      </c>
      <c r="E4741" t="s">
        <v>39</v>
      </c>
      <c r="F4741" t="s">
        <v>31</v>
      </c>
      <c r="G4741" t="s">
        <v>41</v>
      </c>
      <c r="H4741" t="s">
        <v>54</v>
      </c>
      <c r="I4741" t="s">
        <v>28</v>
      </c>
      <c r="J4741" t="s">
        <v>72</v>
      </c>
      <c r="K4741" t="s">
        <v>133</v>
      </c>
      <c r="L4741" t="s">
        <v>746</v>
      </c>
      <c r="M4741" t="s">
        <v>35</v>
      </c>
      <c r="N4741" s="2">
        <v>41635</v>
      </c>
      <c r="O4741" s="2">
        <v>41637</v>
      </c>
      <c r="P4741">
        <v>6</v>
      </c>
      <c r="Q4741" s="1">
        <v>0.08</v>
      </c>
      <c r="R4741">
        <v>3.48</v>
      </c>
      <c r="S4741">
        <v>49</v>
      </c>
      <c r="T4741">
        <f t="shared" si="74"/>
        <v>20.88</v>
      </c>
    </row>
    <row r="4742" spans="1:20" x14ac:dyDescent="0.25">
      <c r="A4742">
        <v>4741</v>
      </c>
      <c r="B4742">
        <v>91035</v>
      </c>
      <c r="C4742" t="s">
        <v>812</v>
      </c>
      <c r="D4742" t="s">
        <v>20</v>
      </c>
      <c r="E4742" t="s">
        <v>39</v>
      </c>
      <c r="F4742" t="s">
        <v>31</v>
      </c>
      <c r="G4742" t="s">
        <v>41</v>
      </c>
      <c r="H4742" t="s">
        <v>54</v>
      </c>
      <c r="I4742" t="s">
        <v>28</v>
      </c>
      <c r="J4742" t="s">
        <v>72</v>
      </c>
      <c r="K4742" t="s">
        <v>289</v>
      </c>
      <c r="L4742" t="s">
        <v>192</v>
      </c>
      <c r="M4742" t="s">
        <v>35</v>
      </c>
      <c r="N4742" s="2">
        <v>41635</v>
      </c>
      <c r="O4742" s="2">
        <v>41636</v>
      </c>
      <c r="P4742">
        <v>21</v>
      </c>
      <c r="Q4742" s="1">
        <v>0.05</v>
      </c>
      <c r="R4742">
        <v>20.98</v>
      </c>
      <c r="S4742">
        <v>1.49</v>
      </c>
      <c r="T4742">
        <f t="shared" si="74"/>
        <v>440.58</v>
      </c>
    </row>
    <row r="4743" spans="1:20" x14ac:dyDescent="0.25">
      <c r="A4743">
        <v>4742</v>
      </c>
      <c r="B4743">
        <v>86149</v>
      </c>
      <c r="C4743" t="s">
        <v>314</v>
      </c>
      <c r="D4743" t="s">
        <v>20</v>
      </c>
      <c r="E4743" t="s">
        <v>21</v>
      </c>
      <c r="F4743" t="s">
        <v>31</v>
      </c>
      <c r="G4743" t="s">
        <v>93</v>
      </c>
      <c r="H4743" t="s">
        <v>33</v>
      </c>
      <c r="I4743" t="s">
        <v>28</v>
      </c>
      <c r="J4743" t="s">
        <v>72</v>
      </c>
      <c r="K4743" t="s">
        <v>1111</v>
      </c>
      <c r="L4743" t="s">
        <v>192</v>
      </c>
      <c r="M4743" t="s">
        <v>63</v>
      </c>
      <c r="N4743" s="2">
        <v>41404</v>
      </c>
      <c r="O4743" s="2">
        <v>41404</v>
      </c>
      <c r="P4743">
        <v>8</v>
      </c>
      <c r="Q4743" s="1">
        <v>7.0000000000000007E-2</v>
      </c>
      <c r="R4743">
        <v>30.97</v>
      </c>
      <c r="S4743">
        <v>4</v>
      </c>
      <c r="T4743">
        <f t="shared" si="74"/>
        <v>247.76</v>
      </c>
    </row>
    <row r="4744" spans="1:20" x14ac:dyDescent="0.25">
      <c r="A4744">
        <v>4743</v>
      </c>
      <c r="B4744">
        <v>86149</v>
      </c>
      <c r="C4744" t="s">
        <v>314</v>
      </c>
      <c r="D4744" t="s">
        <v>20</v>
      </c>
      <c r="E4744" t="s">
        <v>39</v>
      </c>
      <c r="F4744" t="s">
        <v>31</v>
      </c>
      <c r="G4744" t="s">
        <v>93</v>
      </c>
      <c r="H4744" t="s">
        <v>61</v>
      </c>
      <c r="I4744" t="s">
        <v>28</v>
      </c>
      <c r="J4744" t="s">
        <v>72</v>
      </c>
      <c r="K4744" t="s">
        <v>105</v>
      </c>
      <c r="L4744" t="s">
        <v>192</v>
      </c>
      <c r="M4744" t="s">
        <v>141</v>
      </c>
      <c r="N4744" s="2">
        <v>41404</v>
      </c>
      <c r="O4744" s="2">
        <v>41406</v>
      </c>
      <c r="P4744">
        <v>13</v>
      </c>
      <c r="Q4744" s="1">
        <v>0.09</v>
      </c>
      <c r="R4744">
        <v>6.48</v>
      </c>
      <c r="S4744">
        <v>6.22</v>
      </c>
      <c r="T4744">
        <f t="shared" si="74"/>
        <v>84.240000000000009</v>
      </c>
    </row>
    <row r="4745" spans="1:20" x14ac:dyDescent="0.25">
      <c r="A4745">
        <v>4744</v>
      </c>
      <c r="B4745">
        <v>86149</v>
      </c>
      <c r="C4745" t="s">
        <v>314</v>
      </c>
      <c r="D4745" t="s">
        <v>20</v>
      </c>
      <c r="E4745" t="s">
        <v>39</v>
      </c>
      <c r="F4745" t="s">
        <v>31</v>
      </c>
      <c r="G4745" t="s">
        <v>93</v>
      </c>
      <c r="H4745" t="s">
        <v>61</v>
      </c>
      <c r="I4745" t="s">
        <v>28</v>
      </c>
      <c r="J4745" t="s">
        <v>72</v>
      </c>
      <c r="K4745" t="s">
        <v>231</v>
      </c>
      <c r="L4745" t="s">
        <v>192</v>
      </c>
      <c r="M4745" t="s">
        <v>63</v>
      </c>
      <c r="N4745" s="2">
        <v>41404</v>
      </c>
      <c r="O4745" s="2">
        <v>41406</v>
      </c>
      <c r="P4745">
        <v>7</v>
      </c>
      <c r="Q4745" s="1">
        <v>7.0000000000000007E-2</v>
      </c>
      <c r="R4745">
        <v>6.48</v>
      </c>
      <c r="S4745">
        <v>7.37</v>
      </c>
      <c r="T4745">
        <f t="shared" si="74"/>
        <v>45.36</v>
      </c>
    </row>
    <row r="4746" spans="1:20" x14ac:dyDescent="0.25">
      <c r="A4746">
        <v>4745</v>
      </c>
      <c r="B4746">
        <v>90524</v>
      </c>
      <c r="C4746" t="s">
        <v>623</v>
      </c>
      <c r="D4746" t="s">
        <v>38</v>
      </c>
      <c r="E4746" t="s">
        <v>21</v>
      </c>
      <c r="F4746" t="s">
        <v>31</v>
      </c>
      <c r="G4746" t="s">
        <v>32</v>
      </c>
      <c r="H4746" t="s">
        <v>33</v>
      </c>
      <c r="I4746" t="s">
        <v>28</v>
      </c>
      <c r="J4746" t="s">
        <v>72</v>
      </c>
      <c r="K4746" t="s">
        <v>201</v>
      </c>
      <c r="L4746" t="s">
        <v>192</v>
      </c>
      <c r="M4746" t="s">
        <v>255</v>
      </c>
      <c r="N4746" s="2">
        <v>40321</v>
      </c>
      <c r="O4746" s="2">
        <v>40323</v>
      </c>
      <c r="P4746">
        <v>17</v>
      </c>
      <c r="Q4746" s="1">
        <v>0.09</v>
      </c>
      <c r="R4746">
        <v>77.510000000000005</v>
      </c>
      <c r="S4746">
        <v>4</v>
      </c>
      <c r="T4746">
        <f t="shared" si="74"/>
        <v>1317.67</v>
      </c>
    </row>
    <row r="4747" spans="1:20" x14ac:dyDescent="0.25">
      <c r="A4747">
        <v>4746</v>
      </c>
      <c r="B4747">
        <v>90524</v>
      </c>
      <c r="C4747" t="s">
        <v>623</v>
      </c>
      <c r="D4747" t="s">
        <v>20</v>
      </c>
      <c r="E4747" t="s">
        <v>39</v>
      </c>
      <c r="F4747" t="s">
        <v>31</v>
      </c>
      <c r="G4747" t="s">
        <v>32</v>
      </c>
      <c r="H4747" t="s">
        <v>61</v>
      </c>
      <c r="I4747" t="s">
        <v>28</v>
      </c>
      <c r="J4747" t="s">
        <v>72</v>
      </c>
      <c r="K4747" t="s">
        <v>145</v>
      </c>
      <c r="L4747" t="s">
        <v>44</v>
      </c>
      <c r="M4747" t="s">
        <v>131</v>
      </c>
      <c r="N4747" s="2">
        <v>40321</v>
      </c>
      <c r="O4747" s="2">
        <v>40323</v>
      </c>
      <c r="P4747">
        <v>13</v>
      </c>
      <c r="Q4747" s="1">
        <v>0</v>
      </c>
      <c r="R4747">
        <v>2.88</v>
      </c>
      <c r="S4747">
        <v>0.7</v>
      </c>
      <c r="T4747">
        <f t="shared" si="74"/>
        <v>37.44</v>
      </c>
    </row>
    <row r="4748" spans="1:20" x14ac:dyDescent="0.25">
      <c r="A4748">
        <v>4747</v>
      </c>
      <c r="B4748">
        <v>88484</v>
      </c>
      <c r="C4748" t="s">
        <v>1690</v>
      </c>
      <c r="D4748" t="s">
        <v>20</v>
      </c>
      <c r="E4748" t="s">
        <v>39</v>
      </c>
      <c r="F4748" t="s">
        <v>31</v>
      </c>
      <c r="G4748" t="s">
        <v>41</v>
      </c>
      <c r="H4748" t="s">
        <v>61</v>
      </c>
      <c r="I4748" t="s">
        <v>28</v>
      </c>
      <c r="J4748" t="s">
        <v>72</v>
      </c>
      <c r="K4748" t="s">
        <v>138</v>
      </c>
      <c r="L4748" t="s">
        <v>192</v>
      </c>
      <c r="M4748" t="s">
        <v>83</v>
      </c>
      <c r="N4748" s="2">
        <v>41299</v>
      </c>
      <c r="O4748" s="2">
        <v>41301</v>
      </c>
      <c r="P4748">
        <v>8</v>
      </c>
      <c r="Q4748" s="1">
        <v>0.03</v>
      </c>
      <c r="R4748">
        <v>7.84</v>
      </c>
      <c r="S4748">
        <v>4.71</v>
      </c>
      <c r="T4748">
        <f t="shared" si="74"/>
        <v>62.72</v>
      </c>
    </row>
    <row r="4749" spans="1:20" x14ac:dyDescent="0.25">
      <c r="A4749">
        <v>4748</v>
      </c>
      <c r="B4749">
        <v>87982</v>
      </c>
      <c r="C4749" t="s">
        <v>2421</v>
      </c>
      <c r="D4749" t="s">
        <v>578</v>
      </c>
      <c r="E4749" t="s">
        <v>187</v>
      </c>
      <c r="F4749" t="s">
        <v>31</v>
      </c>
      <c r="G4749" t="s">
        <v>23</v>
      </c>
      <c r="H4749" t="s">
        <v>217</v>
      </c>
      <c r="I4749" t="s">
        <v>28</v>
      </c>
      <c r="J4749" t="s">
        <v>72</v>
      </c>
      <c r="K4749" t="s">
        <v>231</v>
      </c>
      <c r="L4749" t="s">
        <v>283</v>
      </c>
      <c r="M4749" t="s">
        <v>121</v>
      </c>
      <c r="N4749" s="2">
        <v>40747</v>
      </c>
      <c r="O4749" s="2">
        <v>40748</v>
      </c>
      <c r="P4749">
        <v>4</v>
      </c>
      <c r="Q4749" s="1">
        <v>0.02</v>
      </c>
      <c r="R4749">
        <v>120.98</v>
      </c>
      <c r="S4749">
        <v>30</v>
      </c>
      <c r="T4749">
        <f t="shared" si="74"/>
        <v>483.92</v>
      </c>
    </row>
    <row r="4750" spans="1:20" x14ac:dyDescent="0.25">
      <c r="A4750">
        <v>4749</v>
      </c>
      <c r="B4750">
        <v>87982</v>
      </c>
      <c r="C4750" t="s">
        <v>1934</v>
      </c>
      <c r="D4750" t="s">
        <v>20</v>
      </c>
      <c r="E4750" t="s">
        <v>21</v>
      </c>
      <c r="F4750" t="s">
        <v>31</v>
      </c>
      <c r="G4750" t="s">
        <v>23</v>
      </c>
      <c r="H4750" t="s">
        <v>203</v>
      </c>
      <c r="I4750" t="s">
        <v>28</v>
      </c>
      <c r="J4750" t="s">
        <v>72</v>
      </c>
      <c r="K4750" t="s">
        <v>1108</v>
      </c>
      <c r="L4750" t="s">
        <v>706</v>
      </c>
      <c r="M4750" t="s">
        <v>63</v>
      </c>
      <c r="N4750" s="2">
        <v>40747</v>
      </c>
      <c r="O4750" s="2">
        <v>40748</v>
      </c>
      <c r="P4750">
        <v>10</v>
      </c>
      <c r="Q4750" s="1">
        <v>0.09</v>
      </c>
      <c r="R4750">
        <v>13.99</v>
      </c>
      <c r="S4750">
        <v>7.51</v>
      </c>
      <c r="T4750">
        <f t="shared" si="74"/>
        <v>139.9</v>
      </c>
    </row>
    <row r="4751" spans="1:20" x14ac:dyDescent="0.25">
      <c r="A4751">
        <v>4750</v>
      </c>
      <c r="B4751">
        <v>88412</v>
      </c>
      <c r="C4751" t="s">
        <v>1028</v>
      </c>
      <c r="D4751" t="s">
        <v>20</v>
      </c>
      <c r="E4751" t="s">
        <v>39</v>
      </c>
      <c r="F4751" t="s">
        <v>47</v>
      </c>
      <c r="G4751" t="s">
        <v>93</v>
      </c>
      <c r="H4751" t="s">
        <v>94</v>
      </c>
      <c r="I4751" t="s">
        <v>28</v>
      </c>
      <c r="J4751" t="s">
        <v>72</v>
      </c>
      <c r="K4751" t="s">
        <v>170</v>
      </c>
      <c r="L4751" t="s">
        <v>192</v>
      </c>
      <c r="M4751" t="s">
        <v>167</v>
      </c>
      <c r="N4751" s="2">
        <v>40640</v>
      </c>
      <c r="O4751" s="2">
        <v>40641</v>
      </c>
      <c r="P4751">
        <v>7</v>
      </c>
      <c r="Q4751" s="1">
        <v>0.08</v>
      </c>
      <c r="R4751">
        <v>10.98</v>
      </c>
      <c r="S4751">
        <v>3.99</v>
      </c>
      <c r="T4751">
        <f t="shared" si="74"/>
        <v>76.86</v>
      </c>
    </row>
    <row r="4752" spans="1:20" x14ac:dyDescent="0.25">
      <c r="A4752">
        <v>4751</v>
      </c>
      <c r="B4752">
        <v>91266</v>
      </c>
      <c r="C4752" t="s">
        <v>2258</v>
      </c>
      <c r="D4752" t="s">
        <v>38</v>
      </c>
      <c r="E4752" t="s">
        <v>39</v>
      </c>
      <c r="F4752" t="s">
        <v>22</v>
      </c>
      <c r="G4752" t="s">
        <v>41</v>
      </c>
      <c r="H4752" t="s">
        <v>42</v>
      </c>
      <c r="I4752" t="s">
        <v>28</v>
      </c>
      <c r="J4752" t="s">
        <v>72</v>
      </c>
      <c r="K4752" t="s">
        <v>291</v>
      </c>
      <c r="L4752" t="s">
        <v>192</v>
      </c>
      <c r="M4752" t="s">
        <v>246</v>
      </c>
      <c r="N4752" s="2">
        <v>41171</v>
      </c>
      <c r="O4752" s="2">
        <v>41173</v>
      </c>
      <c r="P4752">
        <v>12</v>
      </c>
      <c r="Q4752" s="1">
        <v>0.08</v>
      </c>
      <c r="R4752">
        <v>48.04</v>
      </c>
      <c r="S4752">
        <v>5.79</v>
      </c>
      <c r="T4752">
        <f t="shared" si="74"/>
        <v>576.48</v>
      </c>
    </row>
    <row r="4753" spans="1:20" x14ac:dyDescent="0.25">
      <c r="A4753">
        <v>4752</v>
      </c>
      <c r="B4753">
        <v>86403</v>
      </c>
      <c r="C4753" t="s">
        <v>1182</v>
      </c>
      <c r="D4753" t="s">
        <v>20</v>
      </c>
      <c r="E4753" t="s">
        <v>39</v>
      </c>
      <c r="F4753" t="s">
        <v>31</v>
      </c>
      <c r="G4753" t="s">
        <v>48</v>
      </c>
      <c r="H4753" t="s">
        <v>94</v>
      </c>
      <c r="I4753" t="s">
        <v>28</v>
      </c>
      <c r="J4753" t="s">
        <v>72</v>
      </c>
      <c r="K4753" t="s">
        <v>71</v>
      </c>
      <c r="L4753" t="s">
        <v>192</v>
      </c>
      <c r="M4753" t="s">
        <v>139</v>
      </c>
      <c r="N4753" s="2">
        <v>41028</v>
      </c>
      <c r="O4753" s="2">
        <v>41035</v>
      </c>
      <c r="P4753">
        <v>13</v>
      </c>
      <c r="Q4753" s="1">
        <v>0.08</v>
      </c>
      <c r="R4753">
        <v>11.29</v>
      </c>
      <c r="S4753">
        <v>5.03</v>
      </c>
      <c r="T4753">
        <f t="shared" si="74"/>
        <v>146.76999999999998</v>
      </c>
    </row>
    <row r="4754" spans="1:20" x14ac:dyDescent="0.25">
      <c r="A4754">
        <v>4753</v>
      </c>
      <c r="B4754">
        <v>91358</v>
      </c>
      <c r="C4754" t="s">
        <v>1754</v>
      </c>
      <c r="D4754" t="s">
        <v>20</v>
      </c>
      <c r="E4754" t="s">
        <v>39</v>
      </c>
      <c r="F4754" t="s">
        <v>31</v>
      </c>
      <c r="G4754" t="s">
        <v>32</v>
      </c>
      <c r="H4754" t="s">
        <v>54</v>
      </c>
      <c r="I4754" t="s">
        <v>28</v>
      </c>
      <c r="J4754" t="s">
        <v>72</v>
      </c>
      <c r="K4754" t="s">
        <v>82</v>
      </c>
      <c r="L4754" t="s">
        <v>192</v>
      </c>
      <c r="M4754" t="s">
        <v>255</v>
      </c>
      <c r="N4754" s="2">
        <v>41282</v>
      </c>
      <c r="O4754" s="2">
        <v>41283</v>
      </c>
      <c r="P4754">
        <v>6</v>
      </c>
      <c r="Q4754" s="1">
        <v>0.05</v>
      </c>
      <c r="R4754">
        <v>8.85</v>
      </c>
      <c r="S4754">
        <v>5.6</v>
      </c>
      <c r="T4754">
        <f t="shared" si="74"/>
        <v>53.099999999999994</v>
      </c>
    </row>
    <row r="4755" spans="1:20" x14ac:dyDescent="0.25">
      <c r="A4755">
        <v>4754</v>
      </c>
      <c r="B4755">
        <v>91358</v>
      </c>
      <c r="C4755" t="s">
        <v>1656</v>
      </c>
      <c r="D4755" t="s">
        <v>38</v>
      </c>
      <c r="E4755" t="s">
        <v>39</v>
      </c>
      <c r="F4755" t="s">
        <v>31</v>
      </c>
      <c r="G4755" t="s">
        <v>32</v>
      </c>
      <c r="H4755" t="s">
        <v>54</v>
      </c>
      <c r="I4755" t="s">
        <v>28</v>
      </c>
      <c r="J4755" t="s">
        <v>56</v>
      </c>
      <c r="K4755" t="s">
        <v>163</v>
      </c>
      <c r="L4755" t="s">
        <v>192</v>
      </c>
      <c r="M4755" t="s">
        <v>255</v>
      </c>
      <c r="N4755" s="2">
        <v>41282</v>
      </c>
      <c r="O4755" s="2">
        <v>41284</v>
      </c>
      <c r="P4755">
        <v>1</v>
      </c>
      <c r="Q4755" s="1">
        <v>0.01</v>
      </c>
      <c r="R4755">
        <v>11.97</v>
      </c>
      <c r="S4755">
        <v>4.9800000000000004</v>
      </c>
      <c r="T4755">
        <f t="shared" si="74"/>
        <v>11.97</v>
      </c>
    </row>
    <row r="4756" spans="1:20" x14ac:dyDescent="0.25">
      <c r="A4756">
        <v>4755</v>
      </c>
      <c r="B4756">
        <v>91358</v>
      </c>
      <c r="C4756" t="s">
        <v>1656</v>
      </c>
      <c r="D4756" t="s">
        <v>20</v>
      </c>
      <c r="E4756" t="s">
        <v>39</v>
      </c>
      <c r="F4756" t="s">
        <v>31</v>
      </c>
      <c r="G4756" t="s">
        <v>32</v>
      </c>
      <c r="H4756" t="s">
        <v>42</v>
      </c>
      <c r="I4756" t="s">
        <v>28</v>
      </c>
      <c r="J4756" t="s">
        <v>72</v>
      </c>
      <c r="K4756" t="s">
        <v>129</v>
      </c>
      <c r="L4756" t="s">
        <v>192</v>
      </c>
      <c r="M4756" t="s">
        <v>296</v>
      </c>
      <c r="N4756" s="2">
        <v>41282</v>
      </c>
      <c r="O4756" s="2">
        <v>41283</v>
      </c>
      <c r="P4756">
        <v>10</v>
      </c>
      <c r="Q4756" s="1">
        <v>0.1</v>
      </c>
      <c r="R4756">
        <v>7.3</v>
      </c>
      <c r="S4756">
        <v>7.72</v>
      </c>
      <c r="T4756">
        <f t="shared" si="74"/>
        <v>73</v>
      </c>
    </row>
    <row r="4757" spans="1:20" x14ac:dyDescent="0.25">
      <c r="A4757">
        <v>4756</v>
      </c>
      <c r="B4757">
        <v>91364</v>
      </c>
      <c r="C4757" t="s">
        <v>215</v>
      </c>
      <c r="D4757" t="s">
        <v>20</v>
      </c>
      <c r="E4757" t="s">
        <v>21</v>
      </c>
      <c r="F4757" t="s">
        <v>31</v>
      </c>
      <c r="G4757" t="s">
        <v>41</v>
      </c>
      <c r="H4757" t="s">
        <v>203</v>
      </c>
      <c r="I4757" t="s">
        <v>28</v>
      </c>
      <c r="J4757" t="s">
        <v>72</v>
      </c>
      <c r="K4757" t="s">
        <v>201</v>
      </c>
      <c r="L4757" t="s">
        <v>26</v>
      </c>
      <c r="M4757" t="s">
        <v>63</v>
      </c>
      <c r="N4757" s="2">
        <v>41114</v>
      </c>
      <c r="O4757" s="2">
        <v>41116</v>
      </c>
      <c r="P4757">
        <v>15</v>
      </c>
      <c r="Q4757" s="1">
        <v>7.0000000000000007E-2</v>
      </c>
      <c r="R4757">
        <v>1.7</v>
      </c>
      <c r="S4757">
        <v>1.99</v>
      </c>
      <c r="T4757">
        <f t="shared" si="74"/>
        <v>25.5</v>
      </c>
    </row>
    <row r="4758" spans="1:20" x14ac:dyDescent="0.25">
      <c r="A4758">
        <v>4757</v>
      </c>
      <c r="B4758">
        <v>86650</v>
      </c>
      <c r="C4758" t="s">
        <v>1229</v>
      </c>
      <c r="D4758" t="s">
        <v>20</v>
      </c>
      <c r="E4758" t="s">
        <v>39</v>
      </c>
      <c r="F4758" t="s">
        <v>31</v>
      </c>
      <c r="G4758" t="s">
        <v>23</v>
      </c>
      <c r="H4758" t="s">
        <v>49</v>
      </c>
      <c r="I4758" t="s">
        <v>28</v>
      </c>
      <c r="J4758" t="s">
        <v>72</v>
      </c>
      <c r="K4758" t="s">
        <v>170</v>
      </c>
      <c r="L4758" t="s">
        <v>192</v>
      </c>
      <c r="M4758" t="s">
        <v>279</v>
      </c>
      <c r="N4758" s="2">
        <v>41339</v>
      </c>
      <c r="O4758" s="2">
        <v>41341</v>
      </c>
      <c r="P4758">
        <v>1</v>
      </c>
      <c r="Q4758" s="1">
        <v>0.06</v>
      </c>
      <c r="R4758">
        <v>4.9800000000000004</v>
      </c>
      <c r="S4758">
        <v>6.07</v>
      </c>
      <c r="T4758">
        <f t="shared" si="74"/>
        <v>4.9800000000000004</v>
      </c>
    </row>
    <row r="4759" spans="1:20" x14ac:dyDescent="0.25">
      <c r="A4759">
        <v>4758</v>
      </c>
      <c r="B4759">
        <v>89878</v>
      </c>
      <c r="C4759" t="s">
        <v>534</v>
      </c>
      <c r="D4759" t="s">
        <v>20</v>
      </c>
      <c r="E4759" t="s">
        <v>39</v>
      </c>
      <c r="F4759" t="s">
        <v>31</v>
      </c>
      <c r="G4759" t="s">
        <v>48</v>
      </c>
      <c r="H4759" t="s">
        <v>42</v>
      </c>
      <c r="I4759" t="s">
        <v>28</v>
      </c>
      <c r="J4759" t="s">
        <v>72</v>
      </c>
      <c r="K4759" t="s">
        <v>68</v>
      </c>
      <c r="L4759" t="s">
        <v>192</v>
      </c>
      <c r="M4759" t="s">
        <v>91</v>
      </c>
      <c r="N4759" s="2">
        <v>41437</v>
      </c>
      <c r="O4759" s="2">
        <v>41441</v>
      </c>
      <c r="P4759">
        <v>8</v>
      </c>
      <c r="Q4759" s="1">
        <v>0</v>
      </c>
      <c r="R4759">
        <v>2.66</v>
      </c>
      <c r="S4759">
        <v>6.35</v>
      </c>
      <c r="T4759">
        <f t="shared" si="74"/>
        <v>21.28</v>
      </c>
    </row>
    <row r="4760" spans="1:20" x14ac:dyDescent="0.25">
      <c r="A4760">
        <v>4759</v>
      </c>
      <c r="B4760">
        <v>91365</v>
      </c>
      <c r="C4760" t="s">
        <v>2112</v>
      </c>
      <c r="D4760" t="s">
        <v>20</v>
      </c>
      <c r="E4760" t="s">
        <v>187</v>
      </c>
      <c r="F4760" t="s">
        <v>47</v>
      </c>
      <c r="G4760" t="s">
        <v>32</v>
      </c>
      <c r="H4760" t="s">
        <v>219</v>
      </c>
      <c r="I4760" t="s">
        <v>28</v>
      </c>
      <c r="J4760" t="s">
        <v>72</v>
      </c>
      <c r="K4760" t="s">
        <v>82</v>
      </c>
      <c r="L4760" t="s">
        <v>26</v>
      </c>
      <c r="M4760" t="s">
        <v>114</v>
      </c>
      <c r="N4760" s="2">
        <v>40350</v>
      </c>
      <c r="O4760" s="2">
        <v>40351</v>
      </c>
      <c r="P4760">
        <v>1</v>
      </c>
      <c r="Q4760" s="1">
        <v>0.02</v>
      </c>
      <c r="R4760">
        <v>25.38</v>
      </c>
      <c r="S4760">
        <v>8.99</v>
      </c>
      <c r="T4760">
        <f t="shared" si="74"/>
        <v>25.38</v>
      </c>
    </row>
    <row r="4761" spans="1:20" x14ac:dyDescent="0.25">
      <c r="A4761">
        <v>4760</v>
      </c>
      <c r="B4761">
        <v>90859</v>
      </c>
      <c r="C4761" t="s">
        <v>1068</v>
      </c>
      <c r="D4761" t="s">
        <v>20</v>
      </c>
      <c r="E4761" t="s">
        <v>187</v>
      </c>
      <c r="F4761" t="s">
        <v>22</v>
      </c>
      <c r="G4761" t="s">
        <v>41</v>
      </c>
      <c r="H4761" t="s">
        <v>217</v>
      </c>
      <c r="I4761" t="s">
        <v>28</v>
      </c>
      <c r="J4761" t="s">
        <v>72</v>
      </c>
      <c r="K4761" t="s">
        <v>68</v>
      </c>
      <c r="L4761" t="s">
        <v>26</v>
      </c>
      <c r="M4761" t="s">
        <v>199</v>
      </c>
      <c r="N4761" s="2">
        <v>40252</v>
      </c>
      <c r="O4761" s="2">
        <v>40253</v>
      </c>
      <c r="P4761">
        <v>3</v>
      </c>
      <c r="Q4761" s="1">
        <v>0.08</v>
      </c>
      <c r="R4761">
        <v>30.93</v>
      </c>
      <c r="S4761">
        <v>3.92</v>
      </c>
      <c r="T4761">
        <f t="shared" si="74"/>
        <v>92.789999999999992</v>
      </c>
    </row>
    <row r="4762" spans="1:20" x14ac:dyDescent="0.25">
      <c r="A4762">
        <v>4761</v>
      </c>
      <c r="B4762">
        <v>90415</v>
      </c>
      <c r="C4762" t="s">
        <v>311</v>
      </c>
      <c r="D4762" t="s">
        <v>578</v>
      </c>
      <c r="E4762" t="s">
        <v>187</v>
      </c>
      <c r="F4762" t="s">
        <v>22</v>
      </c>
      <c r="G4762" t="s">
        <v>48</v>
      </c>
      <c r="H4762" t="s">
        <v>225</v>
      </c>
      <c r="I4762" t="s">
        <v>28</v>
      </c>
      <c r="J4762" t="s">
        <v>72</v>
      </c>
      <c r="K4762" t="s">
        <v>170</v>
      </c>
      <c r="L4762" t="s">
        <v>330</v>
      </c>
      <c r="M4762" t="s">
        <v>227</v>
      </c>
      <c r="N4762" s="2">
        <v>40391</v>
      </c>
      <c r="O4762" s="2">
        <v>40395</v>
      </c>
      <c r="P4762">
        <v>12</v>
      </c>
      <c r="Q4762" s="1">
        <v>0.05</v>
      </c>
      <c r="R4762">
        <v>424.21</v>
      </c>
      <c r="S4762">
        <v>110.2</v>
      </c>
      <c r="T4762">
        <f t="shared" si="74"/>
        <v>5090.5199999999995</v>
      </c>
    </row>
    <row r="4763" spans="1:20" x14ac:dyDescent="0.25">
      <c r="A4763">
        <v>4762</v>
      </c>
      <c r="B4763">
        <v>90035</v>
      </c>
      <c r="C4763" t="s">
        <v>1256</v>
      </c>
      <c r="D4763" t="s">
        <v>38</v>
      </c>
      <c r="E4763" t="s">
        <v>39</v>
      </c>
      <c r="F4763" t="s">
        <v>22</v>
      </c>
      <c r="G4763" t="s">
        <v>23</v>
      </c>
      <c r="H4763" t="s">
        <v>94</v>
      </c>
      <c r="I4763" t="s">
        <v>28</v>
      </c>
      <c r="J4763" t="s">
        <v>72</v>
      </c>
      <c r="K4763" t="s">
        <v>50</v>
      </c>
      <c r="L4763" t="s">
        <v>192</v>
      </c>
      <c r="M4763" t="s">
        <v>232</v>
      </c>
      <c r="N4763" s="2">
        <v>41044</v>
      </c>
      <c r="O4763" s="2">
        <v>41045</v>
      </c>
      <c r="P4763">
        <v>15</v>
      </c>
      <c r="Q4763" s="1">
        <v>0.08</v>
      </c>
      <c r="R4763">
        <v>42.98</v>
      </c>
      <c r="S4763">
        <v>4.62</v>
      </c>
      <c r="T4763">
        <f t="shared" si="74"/>
        <v>644.69999999999993</v>
      </c>
    </row>
    <row r="4764" spans="1:20" x14ac:dyDescent="0.25">
      <c r="A4764">
        <v>4763</v>
      </c>
      <c r="B4764">
        <v>90035</v>
      </c>
      <c r="C4764" t="s">
        <v>1256</v>
      </c>
      <c r="D4764" t="s">
        <v>38</v>
      </c>
      <c r="E4764" t="s">
        <v>39</v>
      </c>
      <c r="F4764" t="s">
        <v>22</v>
      </c>
      <c r="G4764" t="s">
        <v>23</v>
      </c>
      <c r="H4764" t="s">
        <v>49</v>
      </c>
      <c r="I4764" t="s">
        <v>28</v>
      </c>
      <c r="J4764" t="s">
        <v>72</v>
      </c>
      <c r="K4764" t="s">
        <v>184</v>
      </c>
      <c r="L4764" t="s">
        <v>192</v>
      </c>
      <c r="M4764" t="s">
        <v>331</v>
      </c>
      <c r="N4764" s="2">
        <v>41044</v>
      </c>
      <c r="O4764" s="2">
        <v>41044</v>
      </c>
      <c r="P4764">
        <v>9</v>
      </c>
      <c r="Q4764" s="1">
        <v>7.0000000000000007E-2</v>
      </c>
      <c r="R4764">
        <v>8.0399999999999991</v>
      </c>
      <c r="S4764">
        <v>8.94</v>
      </c>
      <c r="T4764">
        <f t="shared" si="74"/>
        <v>72.359999999999985</v>
      </c>
    </row>
    <row r="4765" spans="1:20" x14ac:dyDescent="0.25">
      <c r="A4765">
        <v>4764</v>
      </c>
      <c r="B4765">
        <v>87040</v>
      </c>
      <c r="C4765" t="s">
        <v>2490</v>
      </c>
      <c r="D4765" t="s">
        <v>20</v>
      </c>
      <c r="E4765" t="s">
        <v>21</v>
      </c>
      <c r="F4765" t="s">
        <v>31</v>
      </c>
      <c r="G4765" t="s">
        <v>48</v>
      </c>
      <c r="H4765" t="s">
        <v>203</v>
      </c>
      <c r="I4765" t="s">
        <v>28</v>
      </c>
      <c r="J4765" t="s">
        <v>72</v>
      </c>
      <c r="K4765" t="s">
        <v>1447</v>
      </c>
      <c r="L4765" t="s">
        <v>192</v>
      </c>
      <c r="M4765" t="s">
        <v>35</v>
      </c>
      <c r="N4765" s="2">
        <v>41391</v>
      </c>
      <c r="O4765" s="2">
        <v>41395</v>
      </c>
      <c r="P4765">
        <v>5</v>
      </c>
      <c r="Q4765" s="1">
        <v>7.0000000000000007E-2</v>
      </c>
      <c r="R4765">
        <v>205.99</v>
      </c>
      <c r="S4765">
        <v>5.26</v>
      </c>
      <c r="T4765">
        <f t="shared" si="74"/>
        <v>1029.95</v>
      </c>
    </row>
    <row r="4766" spans="1:20" x14ac:dyDescent="0.25">
      <c r="A4766">
        <v>4765</v>
      </c>
      <c r="B4766">
        <v>87040</v>
      </c>
      <c r="C4766" t="s">
        <v>2274</v>
      </c>
      <c r="D4766" t="s">
        <v>20</v>
      </c>
      <c r="E4766" t="s">
        <v>21</v>
      </c>
      <c r="F4766" t="s">
        <v>47</v>
      </c>
      <c r="G4766" t="s">
        <v>48</v>
      </c>
      <c r="H4766" t="s">
        <v>203</v>
      </c>
      <c r="I4766" t="s">
        <v>28</v>
      </c>
      <c r="J4766" t="s">
        <v>72</v>
      </c>
      <c r="K4766" t="s">
        <v>201</v>
      </c>
      <c r="L4766" t="s">
        <v>192</v>
      </c>
      <c r="M4766" t="s">
        <v>156</v>
      </c>
      <c r="N4766" s="2">
        <v>41391</v>
      </c>
      <c r="O4766" s="2">
        <v>41400</v>
      </c>
      <c r="P4766">
        <v>5</v>
      </c>
      <c r="Q4766" s="1">
        <v>0.08</v>
      </c>
      <c r="R4766">
        <v>53.98</v>
      </c>
      <c r="S4766">
        <v>5.5</v>
      </c>
      <c r="T4766">
        <f t="shared" si="74"/>
        <v>269.89999999999998</v>
      </c>
    </row>
    <row r="4767" spans="1:20" x14ac:dyDescent="0.25">
      <c r="A4767">
        <v>4766</v>
      </c>
      <c r="B4767">
        <v>89524</v>
      </c>
      <c r="C4767" t="s">
        <v>646</v>
      </c>
      <c r="D4767" t="s">
        <v>20</v>
      </c>
      <c r="E4767" t="s">
        <v>21</v>
      </c>
      <c r="F4767" t="s">
        <v>22</v>
      </c>
      <c r="G4767" t="s">
        <v>41</v>
      </c>
      <c r="H4767" t="s">
        <v>206</v>
      </c>
      <c r="I4767" t="s">
        <v>28</v>
      </c>
      <c r="J4767" t="s">
        <v>72</v>
      </c>
      <c r="K4767" t="s">
        <v>1243</v>
      </c>
      <c r="L4767" t="s">
        <v>192</v>
      </c>
      <c r="M4767" t="s">
        <v>80</v>
      </c>
      <c r="N4767" s="2">
        <v>40450</v>
      </c>
      <c r="O4767" s="2">
        <v>40452</v>
      </c>
      <c r="P4767">
        <v>5</v>
      </c>
      <c r="Q4767" s="1">
        <v>0.01</v>
      </c>
      <c r="R4767">
        <v>65.989999999999995</v>
      </c>
      <c r="S4767">
        <v>8.99</v>
      </c>
      <c r="T4767">
        <f t="shared" si="74"/>
        <v>329.95</v>
      </c>
    </row>
    <row r="4768" spans="1:20" x14ac:dyDescent="0.25">
      <c r="A4768">
        <v>4767</v>
      </c>
      <c r="B4768">
        <v>89873</v>
      </c>
      <c r="C4768" t="s">
        <v>534</v>
      </c>
      <c r="D4768" t="s">
        <v>20</v>
      </c>
      <c r="E4768" t="s">
        <v>39</v>
      </c>
      <c r="F4768" t="s">
        <v>31</v>
      </c>
      <c r="G4768" t="s">
        <v>48</v>
      </c>
      <c r="H4768" t="s">
        <v>94</v>
      </c>
      <c r="I4768" t="s">
        <v>28</v>
      </c>
      <c r="J4768" t="s">
        <v>72</v>
      </c>
      <c r="K4768" t="s">
        <v>154</v>
      </c>
      <c r="L4768" t="s">
        <v>44</v>
      </c>
      <c r="M4768" t="s">
        <v>214</v>
      </c>
      <c r="N4768" s="2">
        <v>40274</v>
      </c>
      <c r="O4768" s="2">
        <v>40283</v>
      </c>
      <c r="P4768">
        <v>4</v>
      </c>
      <c r="Q4768" s="1">
        <v>0.05</v>
      </c>
      <c r="R4768">
        <v>4.84</v>
      </c>
      <c r="S4768">
        <v>0.71</v>
      </c>
      <c r="T4768">
        <f t="shared" si="74"/>
        <v>19.36</v>
      </c>
    </row>
    <row r="4769" spans="1:20" x14ac:dyDescent="0.25">
      <c r="A4769">
        <v>4768</v>
      </c>
      <c r="B4769">
        <v>88277</v>
      </c>
      <c r="C4769" t="s">
        <v>260</v>
      </c>
      <c r="D4769" t="s">
        <v>20</v>
      </c>
      <c r="E4769" t="s">
        <v>39</v>
      </c>
      <c r="F4769" t="s">
        <v>22</v>
      </c>
      <c r="G4769" t="s">
        <v>48</v>
      </c>
      <c r="H4769" t="s">
        <v>78</v>
      </c>
      <c r="I4769" t="s">
        <v>28</v>
      </c>
      <c r="J4769" t="s">
        <v>72</v>
      </c>
      <c r="K4769" t="s">
        <v>58</v>
      </c>
      <c r="L4769" t="s">
        <v>746</v>
      </c>
      <c r="M4769" t="s">
        <v>398</v>
      </c>
      <c r="N4769" s="2">
        <v>41618</v>
      </c>
      <c r="O4769" s="2">
        <v>41620</v>
      </c>
      <c r="P4769">
        <v>6</v>
      </c>
      <c r="Q4769" s="1">
        <v>0.03</v>
      </c>
      <c r="R4769">
        <v>300.64999999999998</v>
      </c>
      <c r="S4769">
        <v>24.49</v>
      </c>
      <c r="T4769">
        <f t="shared" si="74"/>
        <v>1803.8999999999999</v>
      </c>
    </row>
    <row r="4770" spans="1:20" x14ac:dyDescent="0.25">
      <c r="A4770">
        <v>4769</v>
      </c>
      <c r="B4770">
        <v>88277</v>
      </c>
      <c r="C4770" t="s">
        <v>260</v>
      </c>
      <c r="D4770" t="s">
        <v>20</v>
      </c>
      <c r="E4770" t="s">
        <v>39</v>
      </c>
      <c r="F4770" t="s">
        <v>22</v>
      </c>
      <c r="G4770" t="s">
        <v>48</v>
      </c>
      <c r="H4770" t="s">
        <v>94</v>
      </c>
      <c r="I4770" t="s">
        <v>28</v>
      </c>
      <c r="J4770" t="s">
        <v>72</v>
      </c>
      <c r="K4770" t="s">
        <v>71</v>
      </c>
      <c r="L4770" t="s">
        <v>192</v>
      </c>
      <c r="M4770" t="s">
        <v>294</v>
      </c>
      <c r="N4770" s="2">
        <v>41618</v>
      </c>
      <c r="O4770" s="2">
        <v>41620</v>
      </c>
      <c r="P4770">
        <v>16</v>
      </c>
      <c r="Q4770" s="1">
        <v>0.1</v>
      </c>
      <c r="R4770">
        <v>4.9800000000000004</v>
      </c>
      <c r="S4770">
        <v>7.54</v>
      </c>
      <c r="T4770">
        <f t="shared" si="74"/>
        <v>79.680000000000007</v>
      </c>
    </row>
    <row r="4771" spans="1:20" x14ac:dyDescent="0.25">
      <c r="A4771">
        <v>4770</v>
      </c>
      <c r="B4771">
        <v>89730</v>
      </c>
      <c r="C4771" t="s">
        <v>472</v>
      </c>
      <c r="D4771" t="s">
        <v>20</v>
      </c>
      <c r="E4771" t="s">
        <v>21</v>
      </c>
      <c r="F4771" t="s">
        <v>31</v>
      </c>
      <c r="G4771" t="s">
        <v>23</v>
      </c>
      <c r="H4771" t="s">
        <v>203</v>
      </c>
      <c r="I4771" t="s">
        <v>28</v>
      </c>
      <c r="J4771" t="s">
        <v>72</v>
      </c>
      <c r="K4771" t="s">
        <v>1107</v>
      </c>
      <c r="L4771" t="s">
        <v>192</v>
      </c>
      <c r="M4771" t="s">
        <v>146</v>
      </c>
      <c r="N4771" s="2">
        <v>40489</v>
      </c>
      <c r="O4771" s="2">
        <v>40492</v>
      </c>
      <c r="P4771">
        <v>5</v>
      </c>
      <c r="Q4771" s="1">
        <v>0.02</v>
      </c>
      <c r="R4771">
        <v>73.98</v>
      </c>
      <c r="S4771">
        <v>14.52</v>
      </c>
      <c r="T4771">
        <f t="shared" si="74"/>
        <v>369.90000000000003</v>
      </c>
    </row>
    <row r="4772" spans="1:20" x14ac:dyDescent="0.25">
      <c r="A4772">
        <v>4771</v>
      </c>
      <c r="B4772">
        <v>88265</v>
      </c>
      <c r="C4772" t="s">
        <v>260</v>
      </c>
      <c r="D4772" t="s">
        <v>20</v>
      </c>
      <c r="E4772" t="s">
        <v>39</v>
      </c>
      <c r="F4772" t="s">
        <v>22</v>
      </c>
      <c r="G4772" t="s">
        <v>23</v>
      </c>
      <c r="H4772" t="s">
        <v>54</v>
      </c>
      <c r="I4772" t="s">
        <v>28</v>
      </c>
      <c r="J4772" t="s">
        <v>72</v>
      </c>
      <c r="K4772" t="s">
        <v>226</v>
      </c>
      <c r="L4772" t="s">
        <v>44</v>
      </c>
      <c r="M4772" t="s">
        <v>326</v>
      </c>
      <c r="N4772" s="2">
        <v>40214</v>
      </c>
      <c r="O4772" s="2">
        <v>40214</v>
      </c>
      <c r="P4772">
        <v>7</v>
      </c>
      <c r="Q4772" s="1">
        <v>0</v>
      </c>
      <c r="R4772">
        <v>7.28</v>
      </c>
      <c r="S4772">
        <v>1.77</v>
      </c>
      <c r="T4772">
        <f t="shared" si="74"/>
        <v>50.96</v>
      </c>
    </row>
    <row r="4773" spans="1:20" x14ac:dyDescent="0.25">
      <c r="A4773">
        <v>4772</v>
      </c>
      <c r="B4773">
        <v>88540</v>
      </c>
      <c r="C4773" t="s">
        <v>1939</v>
      </c>
      <c r="D4773" t="s">
        <v>578</v>
      </c>
      <c r="E4773" t="s">
        <v>187</v>
      </c>
      <c r="F4773" t="s">
        <v>22</v>
      </c>
      <c r="G4773" t="s">
        <v>41</v>
      </c>
      <c r="H4773" t="s">
        <v>219</v>
      </c>
      <c r="I4773" t="s">
        <v>28</v>
      </c>
      <c r="J4773" t="s">
        <v>72</v>
      </c>
      <c r="K4773" t="s">
        <v>158</v>
      </c>
      <c r="L4773" t="s">
        <v>283</v>
      </c>
      <c r="M4773" t="s">
        <v>190</v>
      </c>
      <c r="N4773" s="2">
        <v>40698</v>
      </c>
      <c r="O4773" s="2">
        <v>40701</v>
      </c>
      <c r="P4773">
        <v>2</v>
      </c>
      <c r="Q4773" s="1">
        <v>0.01</v>
      </c>
      <c r="R4773">
        <v>100.8</v>
      </c>
      <c r="S4773">
        <v>60</v>
      </c>
      <c r="T4773">
        <f t="shared" si="74"/>
        <v>201.6</v>
      </c>
    </row>
    <row r="4774" spans="1:20" x14ac:dyDescent="0.25">
      <c r="A4774">
        <v>4773</v>
      </c>
      <c r="B4774">
        <v>88034</v>
      </c>
      <c r="C4774" t="s">
        <v>1685</v>
      </c>
      <c r="D4774" t="s">
        <v>38</v>
      </c>
      <c r="E4774" t="s">
        <v>39</v>
      </c>
      <c r="F4774" t="s">
        <v>40</v>
      </c>
      <c r="G4774" t="s">
        <v>41</v>
      </c>
      <c r="H4774" t="s">
        <v>54</v>
      </c>
      <c r="I4774" t="s">
        <v>28</v>
      </c>
      <c r="J4774" t="s">
        <v>56</v>
      </c>
      <c r="K4774" t="s">
        <v>221</v>
      </c>
      <c r="L4774" t="s">
        <v>44</v>
      </c>
      <c r="M4774" t="s">
        <v>370</v>
      </c>
      <c r="N4774" s="2">
        <v>41235</v>
      </c>
      <c r="O4774" s="2">
        <v>41236</v>
      </c>
      <c r="P4774">
        <v>18</v>
      </c>
      <c r="Q4774" s="1">
        <v>0.03</v>
      </c>
      <c r="R4774">
        <v>9.11</v>
      </c>
      <c r="S4774">
        <v>2.25</v>
      </c>
      <c r="T4774">
        <f t="shared" si="74"/>
        <v>163.98</v>
      </c>
    </row>
    <row r="4775" spans="1:20" x14ac:dyDescent="0.25">
      <c r="A4775">
        <v>4774</v>
      </c>
      <c r="B4775">
        <v>88034</v>
      </c>
      <c r="C4775" t="s">
        <v>1624</v>
      </c>
      <c r="D4775" t="s">
        <v>20</v>
      </c>
      <c r="E4775" t="s">
        <v>39</v>
      </c>
      <c r="F4775" t="s">
        <v>31</v>
      </c>
      <c r="G4775" t="s">
        <v>41</v>
      </c>
      <c r="H4775" t="s">
        <v>78</v>
      </c>
      <c r="I4775" t="s">
        <v>28</v>
      </c>
      <c r="J4775" t="s">
        <v>56</v>
      </c>
      <c r="K4775" t="s">
        <v>172</v>
      </c>
      <c r="L4775" t="s">
        <v>192</v>
      </c>
      <c r="M4775" t="s">
        <v>106</v>
      </c>
      <c r="N4775" s="2">
        <v>41235</v>
      </c>
      <c r="O4775" s="2">
        <v>41236</v>
      </c>
      <c r="P4775">
        <v>32</v>
      </c>
      <c r="Q4775" s="1">
        <v>0.05</v>
      </c>
      <c r="R4775">
        <v>7.3</v>
      </c>
      <c r="S4775">
        <v>7.72</v>
      </c>
      <c r="T4775">
        <f t="shared" si="74"/>
        <v>233.6</v>
      </c>
    </row>
    <row r="4776" spans="1:20" x14ac:dyDescent="0.25">
      <c r="A4776">
        <v>4775</v>
      </c>
      <c r="B4776">
        <v>90192</v>
      </c>
      <c r="C4776" t="s">
        <v>858</v>
      </c>
      <c r="D4776" t="s">
        <v>20</v>
      </c>
      <c r="E4776" t="s">
        <v>187</v>
      </c>
      <c r="F4776" t="s">
        <v>31</v>
      </c>
      <c r="G4776" t="s">
        <v>23</v>
      </c>
      <c r="H4776" t="s">
        <v>217</v>
      </c>
      <c r="I4776" t="s">
        <v>28</v>
      </c>
      <c r="J4776" t="s">
        <v>72</v>
      </c>
      <c r="K4776" t="s">
        <v>98</v>
      </c>
      <c r="L4776" t="s">
        <v>26</v>
      </c>
      <c r="M4776" t="s">
        <v>35</v>
      </c>
      <c r="N4776" s="2">
        <v>40405</v>
      </c>
      <c r="O4776" s="2">
        <v>40407</v>
      </c>
      <c r="P4776">
        <v>22</v>
      </c>
      <c r="Q4776" s="1">
        <v>0.06</v>
      </c>
      <c r="R4776">
        <v>9.48</v>
      </c>
      <c r="S4776">
        <v>7.29</v>
      </c>
      <c r="T4776">
        <f t="shared" si="74"/>
        <v>208.56</v>
      </c>
    </row>
    <row r="4777" spans="1:20" x14ac:dyDescent="0.25">
      <c r="A4777">
        <v>4776</v>
      </c>
      <c r="B4777">
        <v>91372</v>
      </c>
      <c r="C4777" t="s">
        <v>2135</v>
      </c>
      <c r="D4777" t="s">
        <v>20</v>
      </c>
      <c r="E4777" t="s">
        <v>21</v>
      </c>
      <c r="F4777" t="s">
        <v>31</v>
      </c>
      <c r="G4777" t="s">
        <v>32</v>
      </c>
      <c r="H4777" t="s">
        <v>203</v>
      </c>
      <c r="I4777" t="s">
        <v>28</v>
      </c>
      <c r="J4777" t="s">
        <v>72</v>
      </c>
      <c r="K4777" t="s">
        <v>198</v>
      </c>
      <c r="L4777" t="s">
        <v>706</v>
      </c>
      <c r="M4777" t="s">
        <v>106</v>
      </c>
      <c r="N4777" s="2">
        <v>40641</v>
      </c>
      <c r="O4777" s="2">
        <v>40642</v>
      </c>
      <c r="P4777">
        <v>1</v>
      </c>
      <c r="Q4777" s="1">
        <v>0.05</v>
      </c>
      <c r="R4777">
        <v>150.97999999999999</v>
      </c>
      <c r="S4777">
        <v>13.99</v>
      </c>
      <c r="T4777">
        <f t="shared" si="74"/>
        <v>150.97999999999999</v>
      </c>
    </row>
    <row r="4778" spans="1:20" x14ac:dyDescent="0.25">
      <c r="A4778">
        <v>4777</v>
      </c>
      <c r="B4778">
        <v>86807</v>
      </c>
      <c r="C4778" t="s">
        <v>194</v>
      </c>
      <c r="D4778" t="s">
        <v>20</v>
      </c>
      <c r="E4778" t="s">
        <v>39</v>
      </c>
      <c r="F4778" t="s">
        <v>47</v>
      </c>
      <c r="G4778" t="s">
        <v>41</v>
      </c>
      <c r="H4778" t="s">
        <v>49</v>
      </c>
      <c r="I4778" t="s">
        <v>28</v>
      </c>
      <c r="J4778" t="s">
        <v>72</v>
      </c>
      <c r="K4778" t="s">
        <v>221</v>
      </c>
      <c r="L4778" t="s">
        <v>192</v>
      </c>
      <c r="M4778" t="s">
        <v>117</v>
      </c>
      <c r="N4778" s="2">
        <v>41049</v>
      </c>
      <c r="O4778" s="2">
        <v>41050</v>
      </c>
      <c r="P4778">
        <v>17</v>
      </c>
      <c r="Q4778" s="1">
        <v>0.02</v>
      </c>
      <c r="R4778">
        <v>15.67</v>
      </c>
      <c r="S4778">
        <v>1.39</v>
      </c>
      <c r="T4778">
        <f t="shared" si="74"/>
        <v>266.39</v>
      </c>
    </row>
    <row r="4779" spans="1:20" x14ac:dyDescent="0.25">
      <c r="A4779">
        <v>4778</v>
      </c>
      <c r="B4779">
        <v>86807</v>
      </c>
      <c r="C4779" t="s">
        <v>194</v>
      </c>
      <c r="D4779" t="s">
        <v>20</v>
      </c>
      <c r="E4779" t="s">
        <v>187</v>
      </c>
      <c r="F4779" t="s">
        <v>47</v>
      </c>
      <c r="G4779" t="s">
        <v>41</v>
      </c>
      <c r="H4779" t="s">
        <v>188</v>
      </c>
      <c r="I4779" t="s">
        <v>28</v>
      </c>
      <c r="J4779" t="s">
        <v>56</v>
      </c>
      <c r="K4779" t="s">
        <v>98</v>
      </c>
      <c r="L4779" t="s">
        <v>706</v>
      </c>
      <c r="M4779" t="s">
        <v>51</v>
      </c>
      <c r="N4779" s="2">
        <v>41049</v>
      </c>
      <c r="O4779" s="2">
        <v>41051</v>
      </c>
      <c r="P4779">
        <v>11</v>
      </c>
      <c r="Q4779" s="1">
        <v>7.0000000000000007E-2</v>
      </c>
      <c r="R4779">
        <v>51.65</v>
      </c>
      <c r="S4779">
        <v>18.45</v>
      </c>
      <c r="T4779">
        <f t="shared" si="74"/>
        <v>568.15</v>
      </c>
    </row>
    <row r="4780" spans="1:20" x14ac:dyDescent="0.25">
      <c r="A4780">
        <v>4779</v>
      </c>
      <c r="B4780">
        <v>86807</v>
      </c>
      <c r="C4780" t="s">
        <v>194</v>
      </c>
      <c r="D4780" t="s">
        <v>38</v>
      </c>
      <c r="E4780" t="s">
        <v>21</v>
      </c>
      <c r="F4780" t="s">
        <v>47</v>
      </c>
      <c r="G4780" t="s">
        <v>41</v>
      </c>
      <c r="H4780" t="s">
        <v>203</v>
      </c>
      <c r="I4780" t="s">
        <v>28</v>
      </c>
      <c r="J4780" t="s">
        <v>56</v>
      </c>
      <c r="K4780" t="s">
        <v>1107</v>
      </c>
      <c r="L4780" t="s">
        <v>192</v>
      </c>
      <c r="M4780" t="s">
        <v>111</v>
      </c>
      <c r="N4780" s="2">
        <v>41049</v>
      </c>
      <c r="O4780" s="2">
        <v>41050</v>
      </c>
      <c r="P4780">
        <v>4</v>
      </c>
      <c r="Q4780" s="1">
        <v>0.04</v>
      </c>
      <c r="R4780">
        <v>125.99</v>
      </c>
      <c r="S4780">
        <v>8.99</v>
      </c>
      <c r="T4780">
        <f t="shared" si="74"/>
        <v>503.96</v>
      </c>
    </row>
    <row r="4781" spans="1:20" x14ac:dyDescent="0.25">
      <c r="A4781">
        <v>4780</v>
      </c>
      <c r="B4781">
        <v>91181</v>
      </c>
      <c r="C4781" t="s">
        <v>922</v>
      </c>
      <c r="D4781" t="s">
        <v>20</v>
      </c>
      <c r="E4781" t="s">
        <v>21</v>
      </c>
      <c r="F4781" t="s">
        <v>31</v>
      </c>
      <c r="G4781" t="s">
        <v>93</v>
      </c>
      <c r="H4781" t="s">
        <v>206</v>
      </c>
      <c r="I4781" t="s">
        <v>28</v>
      </c>
      <c r="J4781" t="s">
        <v>56</v>
      </c>
      <c r="K4781" t="s">
        <v>1111</v>
      </c>
      <c r="L4781" t="s">
        <v>746</v>
      </c>
      <c r="M4781" t="s">
        <v>255</v>
      </c>
      <c r="N4781" s="2">
        <v>40719</v>
      </c>
      <c r="O4781" s="2">
        <v>40721</v>
      </c>
      <c r="P4781">
        <v>17</v>
      </c>
      <c r="Q4781" s="1">
        <v>0</v>
      </c>
      <c r="R4781">
        <v>599.99</v>
      </c>
      <c r="S4781">
        <v>24.49</v>
      </c>
      <c r="T4781">
        <f t="shared" si="74"/>
        <v>10199.83</v>
      </c>
    </row>
    <row r="4782" spans="1:20" x14ac:dyDescent="0.25">
      <c r="A4782">
        <v>4781</v>
      </c>
      <c r="B4782">
        <v>91181</v>
      </c>
      <c r="C4782" t="s">
        <v>922</v>
      </c>
      <c r="D4782" t="s">
        <v>20</v>
      </c>
      <c r="E4782" t="s">
        <v>39</v>
      </c>
      <c r="F4782" t="s">
        <v>31</v>
      </c>
      <c r="G4782" t="s">
        <v>93</v>
      </c>
      <c r="H4782" t="s">
        <v>54</v>
      </c>
      <c r="I4782" t="s">
        <v>28</v>
      </c>
      <c r="J4782" t="s">
        <v>72</v>
      </c>
      <c r="K4782" t="s">
        <v>172</v>
      </c>
      <c r="L4782" t="s">
        <v>192</v>
      </c>
      <c r="M4782" t="s">
        <v>296</v>
      </c>
      <c r="N4782" s="2">
        <v>40719</v>
      </c>
      <c r="O4782" s="2">
        <v>40721</v>
      </c>
      <c r="P4782">
        <v>18</v>
      </c>
      <c r="Q4782" s="1">
        <v>0.04</v>
      </c>
      <c r="R4782">
        <v>40.99</v>
      </c>
      <c r="S4782">
        <v>5.86</v>
      </c>
      <c r="T4782">
        <f t="shared" si="74"/>
        <v>737.82</v>
      </c>
    </row>
    <row r="4783" spans="1:20" x14ac:dyDescent="0.25">
      <c r="A4783">
        <v>4782</v>
      </c>
      <c r="B4783">
        <v>91181</v>
      </c>
      <c r="C4783" t="s">
        <v>922</v>
      </c>
      <c r="D4783" t="s">
        <v>38</v>
      </c>
      <c r="E4783" t="s">
        <v>39</v>
      </c>
      <c r="F4783" t="s">
        <v>31</v>
      </c>
      <c r="G4783" t="s">
        <v>93</v>
      </c>
      <c r="H4783" t="s">
        <v>61</v>
      </c>
      <c r="I4783" t="s">
        <v>28</v>
      </c>
      <c r="J4783" t="s">
        <v>72</v>
      </c>
      <c r="K4783" t="s">
        <v>149</v>
      </c>
      <c r="L4783" t="s">
        <v>192</v>
      </c>
      <c r="M4783" t="s">
        <v>255</v>
      </c>
      <c r="N4783" s="2">
        <v>40719</v>
      </c>
      <c r="O4783" s="2">
        <v>40721</v>
      </c>
      <c r="P4783">
        <v>18</v>
      </c>
      <c r="Q4783" s="1">
        <v>0.09</v>
      </c>
      <c r="R4783">
        <v>15.31</v>
      </c>
      <c r="S4783">
        <v>8.7799999999999994</v>
      </c>
      <c r="T4783">
        <f t="shared" si="74"/>
        <v>275.58</v>
      </c>
    </row>
    <row r="4784" spans="1:20" x14ac:dyDescent="0.25">
      <c r="A4784">
        <v>4783</v>
      </c>
      <c r="B4784">
        <v>91181</v>
      </c>
      <c r="C4784" t="s">
        <v>543</v>
      </c>
      <c r="D4784" t="s">
        <v>20</v>
      </c>
      <c r="E4784" t="s">
        <v>39</v>
      </c>
      <c r="F4784" t="s">
        <v>31</v>
      </c>
      <c r="G4784" t="s">
        <v>93</v>
      </c>
      <c r="H4784" t="s">
        <v>61</v>
      </c>
      <c r="I4784" t="s">
        <v>28</v>
      </c>
      <c r="J4784" t="s">
        <v>72</v>
      </c>
      <c r="K4784" t="s">
        <v>74</v>
      </c>
      <c r="L4784" t="s">
        <v>192</v>
      </c>
      <c r="M4784" t="s">
        <v>35</v>
      </c>
      <c r="N4784" s="2">
        <v>40719</v>
      </c>
      <c r="O4784" s="2">
        <v>40720</v>
      </c>
      <c r="P4784">
        <v>1</v>
      </c>
      <c r="Q4784" s="1">
        <v>0.01</v>
      </c>
      <c r="R4784">
        <v>18.97</v>
      </c>
      <c r="S4784">
        <v>9.0299999999999994</v>
      </c>
      <c r="T4784">
        <f t="shared" si="74"/>
        <v>18.97</v>
      </c>
    </row>
    <row r="4785" spans="1:20" x14ac:dyDescent="0.25">
      <c r="A4785">
        <v>4784</v>
      </c>
      <c r="B4785">
        <v>89567</v>
      </c>
      <c r="C4785" t="s">
        <v>1442</v>
      </c>
      <c r="D4785" t="s">
        <v>20</v>
      </c>
      <c r="E4785" t="s">
        <v>39</v>
      </c>
      <c r="F4785" t="s">
        <v>47</v>
      </c>
      <c r="G4785" t="s">
        <v>93</v>
      </c>
      <c r="H4785" t="s">
        <v>49</v>
      </c>
      <c r="I4785" t="s">
        <v>28</v>
      </c>
      <c r="J4785" t="s">
        <v>72</v>
      </c>
      <c r="K4785" t="s">
        <v>116</v>
      </c>
      <c r="L4785" t="s">
        <v>44</v>
      </c>
      <c r="M4785" t="s">
        <v>51</v>
      </c>
      <c r="N4785" s="2">
        <v>41361</v>
      </c>
      <c r="O4785" s="2">
        <v>41363</v>
      </c>
      <c r="P4785">
        <v>11</v>
      </c>
      <c r="Q4785" s="1">
        <v>0.05</v>
      </c>
      <c r="R4785">
        <v>7.98</v>
      </c>
      <c r="S4785">
        <v>1.25</v>
      </c>
      <c r="T4785">
        <f t="shared" si="74"/>
        <v>87.78</v>
      </c>
    </row>
    <row r="4786" spans="1:20" x14ac:dyDescent="0.25">
      <c r="A4786">
        <v>4785</v>
      </c>
      <c r="B4786">
        <v>89567</v>
      </c>
      <c r="C4786" t="s">
        <v>1442</v>
      </c>
      <c r="D4786" t="s">
        <v>20</v>
      </c>
      <c r="E4786" t="s">
        <v>21</v>
      </c>
      <c r="F4786" t="s">
        <v>47</v>
      </c>
      <c r="G4786" t="s">
        <v>93</v>
      </c>
      <c r="H4786" t="s">
        <v>206</v>
      </c>
      <c r="I4786" t="s">
        <v>28</v>
      </c>
      <c r="J4786" t="s">
        <v>72</v>
      </c>
      <c r="K4786" t="s">
        <v>25</v>
      </c>
      <c r="L4786" t="s">
        <v>192</v>
      </c>
      <c r="M4786" t="s">
        <v>160</v>
      </c>
      <c r="N4786" s="2">
        <v>41361</v>
      </c>
      <c r="O4786" s="2">
        <v>41363</v>
      </c>
      <c r="P4786">
        <v>13</v>
      </c>
      <c r="Q4786" s="1">
        <v>0.09</v>
      </c>
      <c r="R4786">
        <v>155.99</v>
      </c>
      <c r="S4786">
        <v>8.08</v>
      </c>
      <c r="T4786">
        <f t="shared" si="74"/>
        <v>2027.8700000000001</v>
      </c>
    </row>
    <row r="4787" spans="1:20" x14ac:dyDescent="0.25">
      <c r="A4787">
        <v>4786</v>
      </c>
      <c r="B4787">
        <v>89933</v>
      </c>
      <c r="C4787" t="s">
        <v>753</v>
      </c>
      <c r="D4787" t="s">
        <v>20</v>
      </c>
      <c r="E4787" t="s">
        <v>21</v>
      </c>
      <c r="F4787" t="s">
        <v>31</v>
      </c>
      <c r="G4787" t="s">
        <v>93</v>
      </c>
      <c r="H4787" t="s">
        <v>33</v>
      </c>
      <c r="I4787" t="s">
        <v>28</v>
      </c>
      <c r="J4787" t="s">
        <v>72</v>
      </c>
      <c r="K4787" t="s">
        <v>1243</v>
      </c>
      <c r="L4787" t="s">
        <v>26</v>
      </c>
      <c r="M4787" t="s">
        <v>121</v>
      </c>
      <c r="N4787" s="2">
        <v>41516</v>
      </c>
      <c r="O4787" s="2">
        <v>41516</v>
      </c>
      <c r="P4787">
        <v>7</v>
      </c>
      <c r="Q4787" s="1">
        <v>0.08</v>
      </c>
      <c r="R4787">
        <v>55.99</v>
      </c>
      <c r="S4787">
        <v>1.25</v>
      </c>
      <c r="T4787">
        <f t="shared" si="74"/>
        <v>391.93</v>
      </c>
    </row>
    <row r="4788" spans="1:20" x14ac:dyDescent="0.25">
      <c r="A4788">
        <v>4787</v>
      </c>
      <c r="B4788">
        <v>89933</v>
      </c>
      <c r="C4788" t="s">
        <v>2003</v>
      </c>
      <c r="D4788" t="s">
        <v>20</v>
      </c>
      <c r="E4788" t="s">
        <v>39</v>
      </c>
      <c r="F4788" t="s">
        <v>31</v>
      </c>
      <c r="G4788" t="s">
        <v>93</v>
      </c>
      <c r="H4788" t="s">
        <v>78</v>
      </c>
      <c r="I4788" t="s">
        <v>28</v>
      </c>
      <c r="J4788" t="s">
        <v>72</v>
      </c>
      <c r="K4788" t="s">
        <v>71</v>
      </c>
      <c r="L4788" t="s">
        <v>192</v>
      </c>
      <c r="M4788" t="s">
        <v>35</v>
      </c>
      <c r="N4788" s="2">
        <v>41516</v>
      </c>
      <c r="O4788" s="2">
        <v>41517</v>
      </c>
      <c r="P4788">
        <v>22</v>
      </c>
      <c r="Q4788" s="1">
        <v>0.04</v>
      </c>
      <c r="R4788">
        <v>16.91</v>
      </c>
      <c r="S4788">
        <v>6.25</v>
      </c>
      <c r="T4788">
        <f t="shared" si="74"/>
        <v>372.02</v>
      </c>
    </row>
    <row r="4789" spans="1:20" x14ac:dyDescent="0.25">
      <c r="A4789">
        <v>4788</v>
      </c>
      <c r="B4789">
        <v>88674</v>
      </c>
      <c r="C4789" t="s">
        <v>537</v>
      </c>
      <c r="D4789" t="s">
        <v>38</v>
      </c>
      <c r="E4789" t="s">
        <v>39</v>
      </c>
      <c r="F4789" t="s">
        <v>31</v>
      </c>
      <c r="G4789" t="s">
        <v>32</v>
      </c>
      <c r="H4789" t="s">
        <v>78</v>
      </c>
      <c r="I4789" t="s">
        <v>28</v>
      </c>
      <c r="J4789" t="s">
        <v>56</v>
      </c>
      <c r="K4789" t="s">
        <v>184</v>
      </c>
      <c r="L4789" t="s">
        <v>192</v>
      </c>
      <c r="M4789" t="s">
        <v>146</v>
      </c>
      <c r="N4789" s="2">
        <v>41392</v>
      </c>
      <c r="O4789" s="2">
        <v>41393</v>
      </c>
      <c r="P4789">
        <v>9</v>
      </c>
      <c r="Q4789" s="1">
        <v>0.05</v>
      </c>
      <c r="R4789">
        <v>55.48</v>
      </c>
      <c r="S4789">
        <v>14.3</v>
      </c>
      <c r="T4789">
        <f t="shared" si="74"/>
        <v>499.32</v>
      </c>
    </row>
    <row r="4790" spans="1:20" x14ac:dyDescent="0.25">
      <c r="A4790">
        <v>4789</v>
      </c>
      <c r="B4790">
        <v>85971</v>
      </c>
      <c r="C4790" t="s">
        <v>303</v>
      </c>
      <c r="D4790" t="s">
        <v>20</v>
      </c>
      <c r="E4790" t="s">
        <v>39</v>
      </c>
      <c r="F4790" t="s">
        <v>31</v>
      </c>
      <c r="G4790" t="s">
        <v>93</v>
      </c>
      <c r="H4790" t="s">
        <v>89</v>
      </c>
      <c r="I4790" t="s">
        <v>28</v>
      </c>
      <c r="J4790" t="s">
        <v>72</v>
      </c>
      <c r="K4790" t="s">
        <v>163</v>
      </c>
      <c r="L4790" t="s">
        <v>192</v>
      </c>
      <c r="M4790" t="s">
        <v>255</v>
      </c>
      <c r="N4790" s="2">
        <v>40907</v>
      </c>
      <c r="O4790" s="2">
        <v>40907</v>
      </c>
      <c r="P4790">
        <v>2</v>
      </c>
      <c r="Q4790" s="1">
        <v>0.09</v>
      </c>
      <c r="R4790">
        <v>10.94</v>
      </c>
      <c r="S4790">
        <v>1.39</v>
      </c>
      <c r="T4790">
        <f t="shared" si="74"/>
        <v>21.88</v>
      </c>
    </row>
    <row r="4791" spans="1:20" x14ac:dyDescent="0.25">
      <c r="A4791">
        <v>4790</v>
      </c>
      <c r="B4791">
        <v>87603</v>
      </c>
      <c r="C4791" t="s">
        <v>1309</v>
      </c>
      <c r="D4791" t="s">
        <v>20</v>
      </c>
      <c r="E4791" t="s">
        <v>39</v>
      </c>
      <c r="F4791" t="s">
        <v>31</v>
      </c>
      <c r="G4791" t="s">
        <v>48</v>
      </c>
      <c r="H4791" t="s">
        <v>49</v>
      </c>
      <c r="I4791" t="s">
        <v>28</v>
      </c>
      <c r="J4791" t="s">
        <v>72</v>
      </c>
      <c r="K4791" t="s">
        <v>55</v>
      </c>
      <c r="L4791" t="s">
        <v>746</v>
      </c>
      <c r="M4791" t="s">
        <v>121</v>
      </c>
      <c r="N4791" s="2">
        <v>40364</v>
      </c>
      <c r="O4791" s="2">
        <v>40368</v>
      </c>
      <c r="P4791">
        <v>8</v>
      </c>
      <c r="Q4791" s="1">
        <v>0.05</v>
      </c>
      <c r="R4791">
        <v>80.98</v>
      </c>
      <c r="S4791">
        <v>35</v>
      </c>
      <c r="T4791">
        <f t="shared" si="74"/>
        <v>647.84</v>
      </c>
    </row>
    <row r="4792" spans="1:20" x14ac:dyDescent="0.25">
      <c r="A4792">
        <v>4791</v>
      </c>
      <c r="B4792">
        <v>87603</v>
      </c>
      <c r="C4792" t="s">
        <v>1309</v>
      </c>
      <c r="D4792" t="s">
        <v>20</v>
      </c>
      <c r="E4792" t="s">
        <v>39</v>
      </c>
      <c r="F4792" t="s">
        <v>31</v>
      </c>
      <c r="G4792" t="s">
        <v>48</v>
      </c>
      <c r="H4792" t="s">
        <v>89</v>
      </c>
      <c r="I4792" t="s">
        <v>28</v>
      </c>
      <c r="J4792" t="s">
        <v>72</v>
      </c>
      <c r="K4792" t="s">
        <v>221</v>
      </c>
      <c r="L4792" t="s">
        <v>746</v>
      </c>
      <c r="M4792" t="s">
        <v>139</v>
      </c>
      <c r="N4792" s="2">
        <v>40364</v>
      </c>
      <c r="O4792" s="2">
        <v>40364</v>
      </c>
      <c r="P4792">
        <v>8</v>
      </c>
      <c r="Q4792" s="1">
        <v>0.05</v>
      </c>
      <c r="R4792">
        <v>279.48</v>
      </c>
      <c r="S4792">
        <v>35</v>
      </c>
      <c r="T4792">
        <f t="shared" si="74"/>
        <v>2235.84</v>
      </c>
    </row>
    <row r="4793" spans="1:20" x14ac:dyDescent="0.25">
      <c r="A4793">
        <v>4792</v>
      </c>
      <c r="B4793">
        <v>90088</v>
      </c>
      <c r="C4793" t="s">
        <v>1632</v>
      </c>
      <c r="D4793" t="s">
        <v>20</v>
      </c>
      <c r="E4793" t="s">
        <v>39</v>
      </c>
      <c r="F4793" t="s">
        <v>40</v>
      </c>
      <c r="G4793" t="s">
        <v>48</v>
      </c>
      <c r="H4793" t="s">
        <v>49</v>
      </c>
      <c r="I4793" t="s">
        <v>28</v>
      </c>
      <c r="J4793" t="s">
        <v>56</v>
      </c>
      <c r="K4793" t="s">
        <v>133</v>
      </c>
      <c r="L4793" t="s">
        <v>192</v>
      </c>
      <c r="M4793" t="s">
        <v>59</v>
      </c>
      <c r="N4793" s="2">
        <v>41274</v>
      </c>
      <c r="O4793" s="2">
        <v>41274</v>
      </c>
      <c r="P4793">
        <v>12</v>
      </c>
      <c r="Q4793" s="1">
        <v>0.03</v>
      </c>
      <c r="R4793">
        <v>56.96</v>
      </c>
      <c r="S4793">
        <v>13.22</v>
      </c>
      <c r="T4793">
        <f t="shared" si="74"/>
        <v>683.52</v>
      </c>
    </row>
    <row r="4794" spans="1:20" x14ac:dyDescent="0.25">
      <c r="A4794">
        <v>4793</v>
      </c>
      <c r="B4794">
        <v>90329</v>
      </c>
      <c r="C4794" t="s">
        <v>1036</v>
      </c>
      <c r="D4794" t="s">
        <v>20</v>
      </c>
      <c r="E4794" t="s">
        <v>21</v>
      </c>
      <c r="F4794" t="s">
        <v>22</v>
      </c>
      <c r="G4794" t="s">
        <v>41</v>
      </c>
      <c r="H4794" t="s">
        <v>24</v>
      </c>
      <c r="I4794" t="s">
        <v>28</v>
      </c>
      <c r="J4794" t="s">
        <v>72</v>
      </c>
      <c r="K4794" t="s">
        <v>1108</v>
      </c>
      <c r="L4794" t="s">
        <v>746</v>
      </c>
      <c r="M4794" t="s">
        <v>238</v>
      </c>
      <c r="N4794" s="2">
        <v>40869</v>
      </c>
      <c r="O4794" s="2">
        <v>40870</v>
      </c>
      <c r="P4794">
        <v>21</v>
      </c>
      <c r="Q4794" s="1">
        <v>0.06</v>
      </c>
      <c r="R4794">
        <v>599.99</v>
      </c>
      <c r="S4794">
        <v>24.49</v>
      </c>
      <c r="T4794">
        <f t="shared" si="74"/>
        <v>12599.79</v>
      </c>
    </row>
    <row r="4795" spans="1:20" x14ac:dyDescent="0.25">
      <c r="A4795">
        <v>4794</v>
      </c>
      <c r="B4795">
        <v>90329</v>
      </c>
      <c r="C4795" t="s">
        <v>1036</v>
      </c>
      <c r="D4795" t="s">
        <v>20</v>
      </c>
      <c r="E4795" t="s">
        <v>39</v>
      </c>
      <c r="F4795" t="s">
        <v>22</v>
      </c>
      <c r="G4795" t="s">
        <v>41</v>
      </c>
      <c r="H4795" t="s">
        <v>61</v>
      </c>
      <c r="I4795" t="s">
        <v>28</v>
      </c>
      <c r="J4795" t="s">
        <v>72</v>
      </c>
      <c r="K4795" t="s">
        <v>105</v>
      </c>
      <c r="L4795" t="s">
        <v>192</v>
      </c>
      <c r="M4795" t="s">
        <v>238</v>
      </c>
      <c r="N4795" s="2">
        <v>40869</v>
      </c>
      <c r="O4795" s="2">
        <v>40870</v>
      </c>
      <c r="P4795">
        <v>32</v>
      </c>
      <c r="Q4795" s="1">
        <v>0.05</v>
      </c>
      <c r="R4795">
        <v>4.28</v>
      </c>
      <c r="S4795">
        <v>6.72</v>
      </c>
      <c r="T4795">
        <f t="shared" si="74"/>
        <v>136.96</v>
      </c>
    </row>
    <row r="4796" spans="1:20" x14ac:dyDescent="0.25">
      <c r="A4796">
        <v>4795</v>
      </c>
      <c r="B4796">
        <v>88912</v>
      </c>
      <c r="C4796" t="s">
        <v>1883</v>
      </c>
      <c r="D4796" t="s">
        <v>20</v>
      </c>
      <c r="E4796" t="s">
        <v>21</v>
      </c>
      <c r="F4796" t="s">
        <v>22</v>
      </c>
      <c r="G4796" t="s">
        <v>23</v>
      </c>
      <c r="H4796" t="s">
        <v>24</v>
      </c>
      <c r="I4796" t="s">
        <v>28</v>
      </c>
      <c r="J4796" t="s">
        <v>56</v>
      </c>
      <c r="K4796" t="s">
        <v>1138</v>
      </c>
      <c r="L4796" t="s">
        <v>706</v>
      </c>
      <c r="M4796" t="s">
        <v>444</v>
      </c>
      <c r="N4796" s="2">
        <v>40617</v>
      </c>
      <c r="O4796" s="2">
        <v>40619</v>
      </c>
      <c r="P4796">
        <v>3</v>
      </c>
      <c r="Q4796" s="1">
        <v>0</v>
      </c>
      <c r="R4796">
        <v>140.99</v>
      </c>
      <c r="S4796">
        <v>13.99</v>
      </c>
      <c r="T4796">
        <f t="shared" si="74"/>
        <v>422.97</v>
      </c>
    </row>
    <row r="4797" spans="1:20" x14ac:dyDescent="0.25">
      <c r="A4797">
        <v>4796</v>
      </c>
      <c r="B4797">
        <v>89233</v>
      </c>
      <c r="C4797" t="s">
        <v>1500</v>
      </c>
      <c r="D4797" t="s">
        <v>20</v>
      </c>
      <c r="E4797" t="s">
        <v>39</v>
      </c>
      <c r="F4797" t="s">
        <v>22</v>
      </c>
      <c r="G4797" t="s">
        <v>32</v>
      </c>
      <c r="H4797" t="s">
        <v>42</v>
      </c>
      <c r="I4797" t="s">
        <v>28</v>
      </c>
      <c r="J4797" t="s">
        <v>72</v>
      </c>
      <c r="K4797" t="s">
        <v>50</v>
      </c>
      <c r="L4797" t="s">
        <v>192</v>
      </c>
      <c r="M4797" t="s">
        <v>150</v>
      </c>
      <c r="N4797" s="2">
        <v>41498</v>
      </c>
      <c r="O4797" s="2">
        <v>41499</v>
      </c>
      <c r="P4797">
        <v>11</v>
      </c>
      <c r="Q4797" s="1">
        <v>0.03</v>
      </c>
      <c r="R4797">
        <v>6.48</v>
      </c>
      <c r="S4797">
        <v>5.86</v>
      </c>
      <c r="T4797">
        <f t="shared" si="74"/>
        <v>71.28</v>
      </c>
    </row>
    <row r="4798" spans="1:20" x14ac:dyDescent="0.25">
      <c r="A4798">
        <v>4797</v>
      </c>
      <c r="B4798">
        <v>86140</v>
      </c>
      <c r="C4798" t="s">
        <v>1457</v>
      </c>
      <c r="D4798" t="s">
        <v>20</v>
      </c>
      <c r="E4798" t="s">
        <v>39</v>
      </c>
      <c r="F4798" t="s">
        <v>31</v>
      </c>
      <c r="G4798" t="s">
        <v>32</v>
      </c>
      <c r="H4798" t="s">
        <v>54</v>
      </c>
      <c r="I4798" t="s">
        <v>28</v>
      </c>
      <c r="J4798" t="s">
        <v>72</v>
      </c>
      <c r="K4798" t="s">
        <v>170</v>
      </c>
      <c r="L4798" t="s">
        <v>192</v>
      </c>
      <c r="M4798" t="s">
        <v>35</v>
      </c>
      <c r="N4798" s="2">
        <v>40955</v>
      </c>
      <c r="O4798" s="2">
        <v>40956</v>
      </c>
      <c r="P4798">
        <v>10</v>
      </c>
      <c r="Q4798" s="1">
        <v>0.01</v>
      </c>
      <c r="R4798">
        <v>5.98</v>
      </c>
      <c r="S4798">
        <v>2.5</v>
      </c>
      <c r="T4798">
        <f t="shared" si="74"/>
        <v>59.800000000000004</v>
      </c>
    </row>
    <row r="4799" spans="1:20" x14ac:dyDescent="0.25">
      <c r="A4799">
        <v>4798</v>
      </c>
      <c r="B4799">
        <v>86140</v>
      </c>
      <c r="C4799" t="s">
        <v>1457</v>
      </c>
      <c r="D4799" t="s">
        <v>20</v>
      </c>
      <c r="E4799" t="s">
        <v>187</v>
      </c>
      <c r="F4799" t="s">
        <v>31</v>
      </c>
      <c r="G4799" t="s">
        <v>32</v>
      </c>
      <c r="H4799" t="s">
        <v>188</v>
      </c>
      <c r="I4799" t="s">
        <v>28</v>
      </c>
      <c r="J4799" t="s">
        <v>72</v>
      </c>
      <c r="K4799" t="s">
        <v>282</v>
      </c>
      <c r="L4799" t="s">
        <v>26</v>
      </c>
      <c r="M4799" t="s">
        <v>35</v>
      </c>
      <c r="N4799" s="2">
        <v>40955</v>
      </c>
      <c r="O4799" s="2">
        <v>40956</v>
      </c>
      <c r="P4799">
        <v>1</v>
      </c>
      <c r="Q4799" s="1">
        <v>0</v>
      </c>
      <c r="R4799">
        <v>10.4</v>
      </c>
      <c r="S4799">
        <v>5.4</v>
      </c>
      <c r="T4799">
        <f t="shared" si="74"/>
        <v>10.4</v>
      </c>
    </row>
    <row r="4800" spans="1:20" x14ac:dyDescent="0.25">
      <c r="A4800">
        <v>4799</v>
      </c>
      <c r="B4800">
        <v>86943</v>
      </c>
      <c r="C4800" t="s">
        <v>1820</v>
      </c>
      <c r="D4800" t="s">
        <v>20</v>
      </c>
      <c r="E4800" t="s">
        <v>39</v>
      </c>
      <c r="F4800" t="s">
        <v>31</v>
      </c>
      <c r="G4800" t="s">
        <v>41</v>
      </c>
      <c r="H4800" t="s">
        <v>78</v>
      </c>
      <c r="I4800" t="s">
        <v>28</v>
      </c>
      <c r="J4800" t="s">
        <v>72</v>
      </c>
      <c r="K4800" t="s">
        <v>58</v>
      </c>
      <c r="L4800" t="s">
        <v>192</v>
      </c>
      <c r="M4800" t="s">
        <v>146</v>
      </c>
      <c r="N4800" s="2">
        <v>41244</v>
      </c>
      <c r="O4800" s="2">
        <v>41246</v>
      </c>
      <c r="P4800">
        <v>1</v>
      </c>
      <c r="Q4800" s="1">
        <v>0.06</v>
      </c>
      <c r="R4800">
        <v>10.91</v>
      </c>
      <c r="S4800">
        <v>2.99</v>
      </c>
      <c r="T4800">
        <f t="shared" si="74"/>
        <v>10.91</v>
      </c>
    </row>
    <row r="4801" spans="1:20" x14ac:dyDescent="0.25">
      <c r="A4801">
        <v>4800</v>
      </c>
      <c r="B4801">
        <v>86943</v>
      </c>
      <c r="C4801" t="s">
        <v>1820</v>
      </c>
      <c r="D4801" t="s">
        <v>20</v>
      </c>
      <c r="E4801" t="s">
        <v>39</v>
      </c>
      <c r="F4801" t="s">
        <v>31</v>
      </c>
      <c r="G4801" t="s">
        <v>41</v>
      </c>
      <c r="H4801" t="s">
        <v>42</v>
      </c>
      <c r="I4801" t="s">
        <v>28</v>
      </c>
      <c r="J4801" t="s">
        <v>56</v>
      </c>
      <c r="K4801" t="s">
        <v>184</v>
      </c>
      <c r="L4801" t="s">
        <v>192</v>
      </c>
      <c r="M4801" t="s">
        <v>63</v>
      </c>
      <c r="N4801" s="2">
        <v>41244</v>
      </c>
      <c r="O4801" s="2">
        <v>41244</v>
      </c>
      <c r="P4801">
        <v>25</v>
      </c>
      <c r="Q4801" s="1">
        <v>0.08</v>
      </c>
      <c r="R4801">
        <v>10.67</v>
      </c>
      <c r="S4801">
        <v>1.39</v>
      </c>
      <c r="T4801">
        <f t="shared" si="74"/>
        <v>266.75</v>
      </c>
    </row>
    <row r="4802" spans="1:20" x14ac:dyDescent="0.25">
      <c r="A4802">
        <v>4801</v>
      </c>
      <c r="B4802">
        <v>86943</v>
      </c>
      <c r="C4802" t="s">
        <v>1587</v>
      </c>
      <c r="D4802" t="s">
        <v>578</v>
      </c>
      <c r="E4802" t="s">
        <v>187</v>
      </c>
      <c r="F4802" t="s">
        <v>31</v>
      </c>
      <c r="G4802" t="s">
        <v>41</v>
      </c>
      <c r="H4802" t="s">
        <v>188</v>
      </c>
      <c r="I4802" t="s">
        <v>28</v>
      </c>
      <c r="J4802" t="s">
        <v>72</v>
      </c>
      <c r="K4802" t="s">
        <v>231</v>
      </c>
      <c r="L4802" t="s">
        <v>283</v>
      </c>
      <c r="M4802" t="s">
        <v>141</v>
      </c>
      <c r="N4802" s="2">
        <v>41244</v>
      </c>
      <c r="O4802" s="2">
        <v>41246</v>
      </c>
      <c r="P4802">
        <v>15</v>
      </c>
      <c r="Q4802" s="1">
        <v>0.08</v>
      </c>
      <c r="R4802">
        <v>130.97999999999999</v>
      </c>
      <c r="S4802">
        <v>30</v>
      </c>
      <c r="T4802">
        <f t="shared" si="74"/>
        <v>1964.6999999999998</v>
      </c>
    </row>
    <row r="4803" spans="1:20" x14ac:dyDescent="0.25">
      <c r="A4803">
        <v>4802</v>
      </c>
      <c r="B4803">
        <v>86943</v>
      </c>
      <c r="C4803" t="s">
        <v>1587</v>
      </c>
      <c r="D4803" t="s">
        <v>20</v>
      </c>
      <c r="E4803" t="s">
        <v>187</v>
      </c>
      <c r="F4803" t="s">
        <v>31</v>
      </c>
      <c r="G4803" t="s">
        <v>41</v>
      </c>
      <c r="H4803" t="s">
        <v>217</v>
      </c>
      <c r="I4803" t="s">
        <v>28</v>
      </c>
      <c r="J4803" t="s">
        <v>72</v>
      </c>
      <c r="K4803" t="s">
        <v>71</v>
      </c>
      <c r="L4803" t="s">
        <v>26</v>
      </c>
      <c r="M4803" t="s">
        <v>139</v>
      </c>
      <c r="N4803" s="2">
        <v>41244</v>
      </c>
      <c r="O4803" s="2">
        <v>41246</v>
      </c>
      <c r="P4803">
        <v>21</v>
      </c>
      <c r="Q4803" s="1">
        <v>0.05</v>
      </c>
      <c r="R4803">
        <v>22.23</v>
      </c>
      <c r="S4803">
        <v>3.63</v>
      </c>
      <c r="T4803">
        <f t="shared" ref="T4803:T4866" si="75">R4803*P4803</f>
        <v>466.83</v>
      </c>
    </row>
    <row r="4804" spans="1:20" x14ac:dyDescent="0.25">
      <c r="A4804">
        <v>4803</v>
      </c>
      <c r="B4804">
        <v>86943</v>
      </c>
      <c r="C4804" t="s">
        <v>1587</v>
      </c>
      <c r="D4804" t="s">
        <v>20</v>
      </c>
      <c r="E4804" t="s">
        <v>39</v>
      </c>
      <c r="F4804" t="s">
        <v>31</v>
      </c>
      <c r="G4804" t="s">
        <v>41</v>
      </c>
      <c r="H4804" t="s">
        <v>49</v>
      </c>
      <c r="I4804" t="s">
        <v>28</v>
      </c>
      <c r="J4804" t="s">
        <v>72</v>
      </c>
      <c r="K4804" t="s">
        <v>163</v>
      </c>
      <c r="L4804" t="s">
        <v>44</v>
      </c>
      <c r="M4804" t="s">
        <v>141</v>
      </c>
      <c r="N4804" s="2">
        <v>41244</v>
      </c>
      <c r="O4804" s="2">
        <v>41246</v>
      </c>
      <c r="P4804">
        <v>5</v>
      </c>
      <c r="Q4804" s="1">
        <v>0.08</v>
      </c>
      <c r="R4804">
        <v>6.68</v>
      </c>
      <c r="S4804">
        <v>1.5</v>
      </c>
      <c r="T4804">
        <f t="shared" si="75"/>
        <v>33.4</v>
      </c>
    </row>
    <row r="4805" spans="1:20" x14ac:dyDescent="0.25">
      <c r="A4805">
        <v>4804</v>
      </c>
      <c r="B4805">
        <v>86133</v>
      </c>
      <c r="C4805" t="s">
        <v>405</v>
      </c>
      <c r="D4805" t="s">
        <v>20</v>
      </c>
      <c r="E4805" t="s">
        <v>21</v>
      </c>
      <c r="F4805" t="s">
        <v>47</v>
      </c>
      <c r="G4805" t="s">
        <v>23</v>
      </c>
      <c r="H4805" t="s">
        <v>24</v>
      </c>
      <c r="I4805" t="s">
        <v>28</v>
      </c>
      <c r="J4805" t="s">
        <v>72</v>
      </c>
      <c r="K4805" t="s">
        <v>204</v>
      </c>
      <c r="L4805" t="s">
        <v>192</v>
      </c>
      <c r="M4805" t="s">
        <v>160</v>
      </c>
      <c r="N4805" s="2">
        <v>41313</v>
      </c>
      <c r="O4805" s="2">
        <v>41315</v>
      </c>
      <c r="P4805">
        <v>12</v>
      </c>
      <c r="Q4805" s="1">
        <v>0.01</v>
      </c>
      <c r="R4805">
        <v>10.97</v>
      </c>
      <c r="S4805">
        <v>6.5</v>
      </c>
      <c r="T4805">
        <f t="shared" si="75"/>
        <v>131.64000000000001</v>
      </c>
    </row>
    <row r="4806" spans="1:20" x14ac:dyDescent="0.25">
      <c r="A4806">
        <v>4805</v>
      </c>
      <c r="B4806">
        <v>91235</v>
      </c>
      <c r="C4806" t="s">
        <v>2068</v>
      </c>
      <c r="D4806" t="s">
        <v>20</v>
      </c>
      <c r="E4806" t="s">
        <v>21</v>
      </c>
      <c r="F4806" t="s">
        <v>47</v>
      </c>
      <c r="G4806" t="s">
        <v>41</v>
      </c>
      <c r="H4806" t="s">
        <v>24</v>
      </c>
      <c r="I4806" t="s">
        <v>28</v>
      </c>
      <c r="J4806" t="s">
        <v>72</v>
      </c>
      <c r="K4806" t="s">
        <v>409</v>
      </c>
      <c r="L4806" t="s">
        <v>192</v>
      </c>
      <c r="M4806" t="s">
        <v>117</v>
      </c>
      <c r="N4806" s="2">
        <v>40248</v>
      </c>
      <c r="O4806" s="2">
        <v>40251</v>
      </c>
      <c r="P4806">
        <v>3</v>
      </c>
      <c r="Q4806" s="1">
        <v>0.06</v>
      </c>
      <c r="R4806">
        <v>99.99</v>
      </c>
      <c r="S4806">
        <v>19.989999999999998</v>
      </c>
      <c r="T4806">
        <f t="shared" si="75"/>
        <v>299.96999999999997</v>
      </c>
    </row>
    <row r="4807" spans="1:20" x14ac:dyDescent="0.25">
      <c r="A4807">
        <v>4806</v>
      </c>
      <c r="B4807">
        <v>91235</v>
      </c>
      <c r="C4807" t="s">
        <v>2068</v>
      </c>
      <c r="D4807" t="s">
        <v>20</v>
      </c>
      <c r="E4807" t="s">
        <v>39</v>
      </c>
      <c r="F4807" t="s">
        <v>47</v>
      </c>
      <c r="G4807" t="s">
        <v>41</v>
      </c>
      <c r="H4807" t="s">
        <v>89</v>
      </c>
      <c r="I4807" t="s">
        <v>28</v>
      </c>
      <c r="J4807" t="s">
        <v>72</v>
      </c>
      <c r="K4807" t="s">
        <v>119</v>
      </c>
      <c r="L4807" t="s">
        <v>192</v>
      </c>
      <c r="M4807" t="s">
        <v>111</v>
      </c>
      <c r="N4807" s="2">
        <v>40248</v>
      </c>
      <c r="O4807" s="2">
        <v>40249</v>
      </c>
      <c r="P4807">
        <v>5</v>
      </c>
      <c r="Q4807" s="1">
        <v>0</v>
      </c>
      <c r="R4807">
        <v>193.17</v>
      </c>
      <c r="S4807">
        <v>19.989999999999998</v>
      </c>
      <c r="T4807">
        <f t="shared" si="75"/>
        <v>965.84999999999991</v>
      </c>
    </row>
    <row r="4808" spans="1:20" x14ac:dyDescent="0.25">
      <c r="A4808">
        <v>4807</v>
      </c>
      <c r="B4808">
        <v>91235</v>
      </c>
      <c r="C4808" t="s">
        <v>2068</v>
      </c>
      <c r="D4808" t="s">
        <v>38</v>
      </c>
      <c r="E4808" t="s">
        <v>21</v>
      </c>
      <c r="F4808" t="s">
        <v>47</v>
      </c>
      <c r="G4808" t="s">
        <v>41</v>
      </c>
      <c r="H4808" t="s">
        <v>24</v>
      </c>
      <c r="I4808" t="s">
        <v>28</v>
      </c>
      <c r="J4808" t="s">
        <v>72</v>
      </c>
      <c r="K4808" t="s">
        <v>1138</v>
      </c>
      <c r="L4808" t="s">
        <v>26</v>
      </c>
      <c r="M4808" t="s">
        <v>111</v>
      </c>
      <c r="N4808" s="2">
        <v>40248</v>
      </c>
      <c r="O4808" s="2">
        <v>40248</v>
      </c>
      <c r="P4808">
        <v>11</v>
      </c>
      <c r="Q4808" s="1">
        <v>0.08</v>
      </c>
      <c r="R4808">
        <v>20.99</v>
      </c>
      <c r="S4808">
        <v>3.3</v>
      </c>
      <c r="T4808">
        <f t="shared" si="75"/>
        <v>230.89</v>
      </c>
    </row>
    <row r="4809" spans="1:20" x14ac:dyDescent="0.25">
      <c r="A4809">
        <v>4808</v>
      </c>
      <c r="B4809">
        <v>88536</v>
      </c>
      <c r="C4809" t="s">
        <v>2187</v>
      </c>
      <c r="D4809" t="s">
        <v>20</v>
      </c>
      <c r="E4809" t="s">
        <v>21</v>
      </c>
      <c r="F4809" t="s">
        <v>47</v>
      </c>
      <c r="G4809" t="s">
        <v>41</v>
      </c>
      <c r="H4809" t="s">
        <v>203</v>
      </c>
      <c r="I4809" t="s">
        <v>28</v>
      </c>
      <c r="J4809" t="s">
        <v>72</v>
      </c>
      <c r="K4809" t="s">
        <v>204</v>
      </c>
      <c r="L4809" t="s">
        <v>192</v>
      </c>
      <c r="M4809" t="s">
        <v>134</v>
      </c>
      <c r="N4809" s="2">
        <v>41274</v>
      </c>
      <c r="O4809" s="2">
        <v>41276</v>
      </c>
      <c r="P4809">
        <v>1</v>
      </c>
      <c r="Q4809" s="1">
        <v>0.02</v>
      </c>
      <c r="R4809">
        <v>35.99</v>
      </c>
      <c r="S4809">
        <v>1.1000000000000001</v>
      </c>
      <c r="T4809">
        <f t="shared" si="75"/>
        <v>35.99</v>
      </c>
    </row>
    <row r="4810" spans="1:20" x14ac:dyDescent="0.25">
      <c r="A4810">
        <v>4809</v>
      </c>
      <c r="B4810">
        <v>86199</v>
      </c>
      <c r="C4810" t="s">
        <v>1300</v>
      </c>
      <c r="D4810" t="s">
        <v>578</v>
      </c>
      <c r="E4810" t="s">
        <v>187</v>
      </c>
      <c r="F4810" t="s">
        <v>22</v>
      </c>
      <c r="G4810" t="s">
        <v>41</v>
      </c>
      <c r="H4810" t="s">
        <v>217</v>
      </c>
      <c r="I4810" t="s">
        <v>28</v>
      </c>
      <c r="J4810" t="s">
        <v>72</v>
      </c>
      <c r="K4810" t="s">
        <v>248</v>
      </c>
      <c r="L4810" t="s">
        <v>330</v>
      </c>
      <c r="M4810" t="s">
        <v>190</v>
      </c>
      <c r="N4810" s="2">
        <v>41424</v>
      </c>
      <c r="O4810" s="2">
        <v>41426</v>
      </c>
      <c r="P4810">
        <v>10</v>
      </c>
      <c r="Q4810" s="1">
        <v>7.0000000000000007E-2</v>
      </c>
      <c r="R4810">
        <v>100.98</v>
      </c>
      <c r="S4810">
        <v>35.840000000000003</v>
      </c>
      <c r="T4810">
        <f t="shared" si="75"/>
        <v>1009.8000000000001</v>
      </c>
    </row>
    <row r="4811" spans="1:20" x14ac:dyDescent="0.25">
      <c r="A4811">
        <v>4810</v>
      </c>
      <c r="B4811">
        <v>86199</v>
      </c>
      <c r="C4811" t="s">
        <v>1300</v>
      </c>
      <c r="D4811" t="s">
        <v>20</v>
      </c>
      <c r="E4811" t="s">
        <v>21</v>
      </c>
      <c r="F4811" t="s">
        <v>22</v>
      </c>
      <c r="G4811" t="s">
        <v>41</v>
      </c>
      <c r="H4811" t="s">
        <v>33</v>
      </c>
      <c r="I4811" t="s">
        <v>28</v>
      </c>
      <c r="J4811" t="s">
        <v>72</v>
      </c>
      <c r="K4811" t="s">
        <v>201</v>
      </c>
      <c r="L4811" t="s">
        <v>192</v>
      </c>
      <c r="M4811" t="s">
        <v>96</v>
      </c>
      <c r="N4811" s="2">
        <v>41424</v>
      </c>
      <c r="O4811" s="2">
        <v>41426</v>
      </c>
      <c r="P4811">
        <v>12</v>
      </c>
      <c r="Q4811" s="1">
        <v>0.1</v>
      </c>
      <c r="R4811">
        <v>65.989999999999995</v>
      </c>
      <c r="S4811">
        <v>8.99</v>
      </c>
      <c r="T4811">
        <f t="shared" si="75"/>
        <v>791.87999999999988</v>
      </c>
    </row>
    <row r="4812" spans="1:20" x14ac:dyDescent="0.25">
      <c r="A4812">
        <v>4811</v>
      </c>
      <c r="B4812">
        <v>87775</v>
      </c>
      <c r="C4812" t="s">
        <v>486</v>
      </c>
      <c r="D4812" t="s">
        <v>20</v>
      </c>
      <c r="E4812" t="s">
        <v>187</v>
      </c>
      <c r="F4812" t="s">
        <v>31</v>
      </c>
      <c r="G4812" t="s">
        <v>32</v>
      </c>
      <c r="H4812" t="s">
        <v>225</v>
      </c>
      <c r="I4812" t="s">
        <v>28</v>
      </c>
      <c r="J4812" t="s">
        <v>72</v>
      </c>
      <c r="K4812" t="s">
        <v>291</v>
      </c>
      <c r="L4812" t="s">
        <v>192</v>
      </c>
      <c r="M4812" t="s">
        <v>66</v>
      </c>
      <c r="N4812" s="2">
        <v>40578</v>
      </c>
      <c r="O4812" s="2">
        <v>40579</v>
      </c>
      <c r="P4812">
        <v>6</v>
      </c>
      <c r="Q4812" s="1">
        <v>0.03</v>
      </c>
      <c r="R4812">
        <v>19.04</v>
      </c>
      <c r="S4812">
        <v>6.38</v>
      </c>
      <c r="T4812">
        <f t="shared" si="75"/>
        <v>114.24</v>
      </c>
    </row>
    <row r="4813" spans="1:20" x14ac:dyDescent="0.25">
      <c r="A4813">
        <v>4812</v>
      </c>
      <c r="B4813">
        <v>87775</v>
      </c>
      <c r="C4813" t="s">
        <v>486</v>
      </c>
      <c r="D4813" t="s">
        <v>20</v>
      </c>
      <c r="E4813" t="s">
        <v>39</v>
      </c>
      <c r="F4813" t="s">
        <v>31</v>
      </c>
      <c r="G4813" t="s">
        <v>32</v>
      </c>
      <c r="H4813" t="s">
        <v>94</v>
      </c>
      <c r="I4813" t="s">
        <v>28</v>
      </c>
      <c r="J4813" t="s">
        <v>72</v>
      </c>
      <c r="K4813" t="s">
        <v>189</v>
      </c>
      <c r="L4813" t="s">
        <v>192</v>
      </c>
      <c r="M4813" t="s">
        <v>631</v>
      </c>
      <c r="N4813" s="2">
        <v>40578</v>
      </c>
      <c r="O4813" s="2">
        <v>40579</v>
      </c>
      <c r="P4813">
        <v>7</v>
      </c>
      <c r="Q4813" s="1">
        <v>0.06</v>
      </c>
      <c r="R4813">
        <v>59.76</v>
      </c>
      <c r="S4813">
        <v>9.7100000000000009</v>
      </c>
      <c r="T4813">
        <f t="shared" si="75"/>
        <v>418.32</v>
      </c>
    </row>
    <row r="4814" spans="1:20" x14ac:dyDescent="0.25">
      <c r="A4814">
        <v>4813</v>
      </c>
      <c r="B4814">
        <v>88009</v>
      </c>
      <c r="C4814" t="s">
        <v>477</v>
      </c>
      <c r="D4814" t="s">
        <v>20</v>
      </c>
      <c r="E4814" t="s">
        <v>39</v>
      </c>
      <c r="F4814" t="s">
        <v>47</v>
      </c>
      <c r="G4814" t="s">
        <v>32</v>
      </c>
      <c r="H4814" t="s">
        <v>54</v>
      </c>
      <c r="I4814" t="s">
        <v>28</v>
      </c>
      <c r="J4814" t="s">
        <v>72</v>
      </c>
      <c r="K4814" t="s">
        <v>184</v>
      </c>
      <c r="L4814" t="s">
        <v>192</v>
      </c>
      <c r="M4814" t="s">
        <v>167</v>
      </c>
      <c r="N4814" s="2">
        <v>41163</v>
      </c>
      <c r="O4814" s="2">
        <v>41164</v>
      </c>
      <c r="P4814">
        <v>8</v>
      </c>
      <c r="Q4814" s="1">
        <v>0.01</v>
      </c>
      <c r="R4814">
        <v>6.54</v>
      </c>
      <c r="S4814">
        <v>5.27</v>
      </c>
      <c r="T4814">
        <f t="shared" si="75"/>
        <v>52.32</v>
      </c>
    </row>
    <row r="4815" spans="1:20" x14ac:dyDescent="0.25">
      <c r="A4815">
        <v>4814</v>
      </c>
      <c r="B4815">
        <v>87309</v>
      </c>
      <c r="C4815" t="s">
        <v>1586</v>
      </c>
      <c r="D4815" t="s">
        <v>20</v>
      </c>
      <c r="E4815" t="s">
        <v>21</v>
      </c>
      <c r="F4815" t="s">
        <v>31</v>
      </c>
      <c r="G4815" t="s">
        <v>23</v>
      </c>
      <c r="H4815" t="s">
        <v>203</v>
      </c>
      <c r="I4815" t="s">
        <v>28</v>
      </c>
      <c r="J4815" t="s">
        <v>72</v>
      </c>
      <c r="K4815" t="s">
        <v>1108</v>
      </c>
      <c r="L4815" t="s">
        <v>192</v>
      </c>
      <c r="M4815" t="s">
        <v>296</v>
      </c>
      <c r="N4815" s="2">
        <v>41190</v>
      </c>
      <c r="O4815" s="2">
        <v>41192</v>
      </c>
      <c r="P4815">
        <v>8</v>
      </c>
      <c r="Q4815" s="1">
        <v>0.09</v>
      </c>
      <c r="R4815">
        <v>35.99</v>
      </c>
      <c r="S4815">
        <v>5</v>
      </c>
      <c r="T4815">
        <f t="shared" si="75"/>
        <v>287.92</v>
      </c>
    </row>
    <row r="4816" spans="1:20" x14ac:dyDescent="0.25">
      <c r="A4816">
        <v>4815</v>
      </c>
      <c r="B4816">
        <v>90269</v>
      </c>
      <c r="C4816" t="s">
        <v>2105</v>
      </c>
      <c r="D4816" t="s">
        <v>578</v>
      </c>
      <c r="E4816" t="s">
        <v>187</v>
      </c>
      <c r="F4816" t="s">
        <v>22</v>
      </c>
      <c r="G4816" t="s">
        <v>41</v>
      </c>
      <c r="H4816" t="s">
        <v>219</v>
      </c>
      <c r="I4816" t="s">
        <v>28</v>
      </c>
      <c r="J4816" t="s">
        <v>72</v>
      </c>
      <c r="K4816" t="s">
        <v>101</v>
      </c>
      <c r="L4816" t="s">
        <v>283</v>
      </c>
      <c r="M4816" t="s">
        <v>326</v>
      </c>
      <c r="N4816" s="2">
        <v>41480</v>
      </c>
      <c r="O4816" s="2">
        <v>41480</v>
      </c>
      <c r="P4816">
        <v>4</v>
      </c>
      <c r="Q4816" s="1">
        <v>0.02</v>
      </c>
      <c r="R4816">
        <v>500.98</v>
      </c>
      <c r="S4816">
        <v>26</v>
      </c>
      <c r="T4816">
        <f t="shared" si="75"/>
        <v>2003.92</v>
      </c>
    </row>
    <row r="4817" spans="1:20" x14ac:dyDescent="0.25">
      <c r="A4817">
        <v>4816</v>
      </c>
      <c r="B4817">
        <v>90269</v>
      </c>
      <c r="C4817" t="s">
        <v>2105</v>
      </c>
      <c r="D4817" t="s">
        <v>578</v>
      </c>
      <c r="E4817" t="s">
        <v>187</v>
      </c>
      <c r="F4817" t="s">
        <v>22</v>
      </c>
      <c r="G4817" t="s">
        <v>41</v>
      </c>
      <c r="H4817" t="s">
        <v>217</v>
      </c>
      <c r="I4817" t="s">
        <v>28</v>
      </c>
      <c r="J4817" t="s">
        <v>84</v>
      </c>
      <c r="K4817" t="s">
        <v>145</v>
      </c>
      <c r="L4817" t="s">
        <v>330</v>
      </c>
      <c r="M4817" t="s">
        <v>27</v>
      </c>
      <c r="N4817" s="2">
        <v>41480</v>
      </c>
      <c r="O4817" s="2">
        <v>41480</v>
      </c>
      <c r="P4817">
        <v>16</v>
      </c>
      <c r="Q4817" s="1">
        <v>0.01</v>
      </c>
      <c r="R4817">
        <v>70.89</v>
      </c>
      <c r="S4817">
        <v>89.3</v>
      </c>
      <c r="T4817">
        <f t="shared" si="75"/>
        <v>1134.24</v>
      </c>
    </row>
    <row r="4818" spans="1:20" x14ac:dyDescent="0.25">
      <c r="A4818">
        <v>4817</v>
      </c>
      <c r="B4818">
        <v>90797</v>
      </c>
      <c r="C4818" t="s">
        <v>782</v>
      </c>
      <c r="D4818" t="s">
        <v>20</v>
      </c>
      <c r="E4818" t="s">
        <v>21</v>
      </c>
      <c r="F4818" t="s">
        <v>22</v>
      </c>
      <c r="G4818" t="s">
        <v>32</v>
      </c>
      <c r="H4818" t="s">
        <v>24</v>
      </c>
      <c r="I4818" t="s">
        <v>28</v>
      </c>
      <c r="J4818" t="s">
        <v>84</v>
      </c>
      <c r="K4818" t="s">
        <v>198</v>
      </c>
      <c r="L4818" t="s">
        <v>26</v>
      </c>
      <c r="M4818" t="s">
        <v>190</v>
      </c>
      <c r="N4818" s="2">
        <v>40684</v>
      </c>
      <c r="O4818" s="2">
        <v>40686</v>
      </c>
      <c r="P4818">
        <v>4</v>
      </c>
      <c r="Q4818" s="1">
        <v>0.08</v>
      </c>
      <c r="R4818">
        <v>7.28</v>
      </c>
      <c r="S4818">
        <v>3.52</v>
      </c>
      <c r="T4818">
        <f t="shared" si="75"/>
        <v>29.12</v>
      </c>
    </row>
    <row r="4819" spans="1:20" x14ac:dyDescent="0.25">
      <c r="A4819">
        <v>4818</v>
      </c>
      <c r="B4819">
        <v>89241</v>
      </c>
      <c r="C4819" t="s">
        <v>775</v>
      </c>
      <c r="D4819" t="s">
        <v>20</v>
      </c>
      <c r="E4819" t="s">
        <v>39</v>
      </c>
      <c r="F4819" t="s">
        <v>40</v>
      </c>
      <c r="G4819" t="s">
        <v>32</v>
      </c>
      <c r="H4819" t="s">
        <v>49</v>
      </c>
      <c r="I4819" t="s">
        <v>28</v>
      </c>
      <c r="J4819" t="s">
        <v>84</v>
      </c>
      <c r="K4819" t="s">
        <v>101</v>
      </c>
      <c r="L4819" t="s">
        <v>192</v>
      </c>
      <c r="M4819" t="s">
        <v>264</v>
      </c>
      <c r="N4819" s="2">
        <v>40773</v>
      </c>
      <c r="O4819" s="2">
        <v>40775</v>
      </c>
      <c r="P4819">
        <v>9</v>
      </c>
      <c r="Q4819" s="1">
        <v>0.05</v>
      </c>
      <c r="R4819">
        <v>34.99</v>
      </c>
      <c r="S4819">
        <v>7.73</v>
      </c>
      <c r="T4819">
        <f t="shared" si="75"/>
        <v>314.91000000000003</v>
      </c>
    </row>
    <row r="4820" spans="1:20" x14ac:dyDescent="0.25">
      <c r="A4820">
        <v>4819</v>
      </c>
      <c r="B4820">
        <v>87414</v>
      </c>
      <c r="C4820" t="s">
        <v>1471</v>
      </c>
      <c r="D4820" t="s">
        <v>20</v>
      </c>
      <c r="E4820" t="s">
        <v>39</v>
      </c>
      <c r="F4820" t="s">
        <v>22</v>
      </c>
      <c r="G4820" t="s">
        <v>41</v>
      </c>
      <c r="H4820" t="s">
        <v>42</v>
      </c>
      <c r="I4820" t="s">
        <v>28</v>
      </c>
      <c r="J4820" t="s">
        <v>84</v>
      </c>
      <c r="K4820" t="s">
        <v>82</v>
      </c>
      <c r="L4820" t="s">
        <v>192</v>
      </c>
      <c r="M4820" t="s">
        <v>27</v>
      </c>
      <c r="N4820" s="2">
        <v>41335</v>
      </c>
      <c r="O4820" s="2">
        <v>41336</v>
      </c>
      <c r="P4820">
        <v>5</v>
      </c>
      <c r="Q4820" s="1">
        <v>0.04</v>
      </c>
      <c r="R4820">
        <v>19.98</v>
      </c>
      <c r="S4820">
        <v>5.86</v>
      </c>
      <c r="T4820">
        <f t="shared" si="75"/>
        <v>99.9</v>
      </c>
    </row>
    <row r="4821" spans="1:20" x14ac:dyDescent="0.25">
      <c r="A4821">
        <v>4820</v>
      </c>
      <c r="B4821">
        <v>89195</v>
      </c>
      <c r="C4821" t="s">
        <v>509</v>
      </c>
      <c r="D4821" t="s">
        <v>20</v>
      </c>
      <c r="E4821" t="s">
        <v>187</v>
      </c>
      <c r="F4821" t="s">
        <v>47</v>
      </c>
      <c r="G4821" t="s">
        <v>48</v>
      </c>
      <c r="H4821" t="s">
        <v>225</v>
      </c>
      <c r="I4821" t="s">
        <v>28</v>
      </c>
      <c r="J4821" t="s">
        <v>84</v>
      </c>
      <c r="K4821" t="s">
        <v>231</v>
      </c>
      <c r="L4821" t="s">
        <v>746</v>
      </c>
      <c r="M4821" t="s">
        <v>167</v>
      </c>
      <c r="N4821" s="2">
        <v>41064</v>
      </c>
      <c r="O4821" s="2">
        <v>41066</v>
      </c>
      <c r="P4821">
        <v>1</v>
      </c>
      <c r="Q4821" s="1">
        <v>0.02</v>
      </c>
      <c r="R4821">
        <v>19.989999999999998</v>
      </c>
      <c r="S4821">
        <v>11.17</v>
      </c>
      <c r="T4821">
        <f t="shared" si="75"/>
        <v>19.989999999999998</v>
      </c>
    </row>
    <row r="4822" spans="1:20" x14ac:dyDescent="0.25">
      <c r="A4822">
        <v>4821</v>
      </c>
      <c r="B4822">
        <v>88681</v>
      </c>
      <c r="C4822" t="s">
        <v>2094</v>
      </c>
      <c r="D4822" t="s">
        <v>20</v>
      </c>
      <c r="E4822" t="s">
        <v>21</v>
      </c>
      <c r="F4822" t="s">
        <v>22</v>
      </c>
      <c r="G4822" t="s">
        <v>23</v>
      </c>
      <c r="H4822" t="s">
        <v>24</v>
      </c>
      <c r="I4822" t="s">
        <v>28</v>
      </c>
      <c r="J4822" t="s">
        <v>84</v>
      </c>
      <c r="K4822" t="s">
        <v>1108</v>
      </c>
      <c r="L4822" t="s">
        <v>746</v>
      </c>
      <c r="M4822" t="s">
        <v>227</v>
      </c>
      <c r="N4822" s="2">
        <v>41400</v>
      </c>
      <c r="O4822" s="2">
        <v>41400</v>
      </c>
      <c r="P4822">
        <v>16</v>
      </c>
      <c r="Q4822" s="1">
        <v>0.02</v>
      </c>
      <c r="R4822">
        <v>299.99</v>
      </c>
      <c r="S4822">
        <v>11.64</v>
      </c>
      <c r="T4822">
        <f t="shared" si="75"/>
        <v>4799.84</v>
      </c>
    </row>
    <row r="4823" spans="1:20" x14ac:dyDescent="0.25">
      <c r="A4823">
        <v>4822</v>
      </c>
      <c r="B4823">
        <v>88681</v>
      </c>
      <c r="C4823" t="s">
        <v>799</v>
      </c>
      <c r="D4823" t="s">
        <v>38</v>
      </c>
      <c r="E4823" t="s">
        <v>39</v>
      </c>
      <c r="F4823" t="s">
        <v>22</v>
      </c>
      <c r="G4823" t="s">
        <v>23</v>
      </c>
      <c r="H4823" t="s">
        <v>94</v>
      </c>
      <c r="I4823" t="s">
        <v>28</v>
      </c>
      <c r="J4823" t="s">
        <v>84</v>
      </c>
      <c r="K4823" t="s">
        <v>154</v>
      </c>
      <c r="L4823" t="s">
        <v>192</v>
      </c>
      <c r="M4823" t="s">
        <v>398</v>
      </c>
      <c r="N4823" s="2">
        <v>41400</v>
      </c>
      <c r="O4823" s="2">
        <v>41401</v>
      </c>
      <c r="P4823">
        <v>12</v>
      </c>
      <c r="Q4823" s="1">
        <v>0.05</v>
      </c>
      <c r="R4823">
        <v>162.93</v>
      </c>
      <c r="S4823">
        <v>19.989999999999998</v>
      </c>
      <c r="T4823">
        <f t="shared" si="75"/>
        <v>1955.16</v>
      </c>
    </row>
    <row r="4824" spans="1:20" x14ac:dyDescent="0.25">
      <c r="A4824">
        <v>4823</v>
      </c>
      <c r="B4824">
        <v>88681</v>
      </c>
      <c r="C4824" t="s">
        <v>799</v>
      </c>
      <c r="D4824" t="s">
        <v>38</v>
      </c>
      <c r="E4824" t="s">
        <v>187</v>
      </c>
      <c r="F4824" t="s">
        <v>22</v>
      </c>
      <c r="G4824" t="s">
        <v>23</v>
      </c>
      <c r="H4824" t="s">
        <v>217</v>
      </c>
      <c r="I4824" t="s">
        <v>28</v>
      </c>
      <c r="J4824" t="s">
        <v>84</v>
      </c>
      <c r="K4824" t="s">
        <v>158</v>
      </c>
      <c r="L4824" t="s">
        <v>44</v>
      </c>
      <c r="M4824" t="s">
        <v>80</v>
      </c>
      <c r="N4824" s="2">
        <v>41400</v>
      </c>
      <c r="O4824" s="2">
        <v>41402</v>
      </c>
      <c r="P4824">
        <v>16</v>
      </c>
      <c r="Q4824" s="1">
        <v>0.03</v>
      </c>
      <c r="R4824">
        <v>8.34</v>
      </c>
      <c r="S4824">
        <v>0.96</v>
      </c>
      <c r="T4824">
        <f t="shared" si="75"/>
        <v>133.44</v>
      </c>
    </row>
    <row r="4825" spans="1:20" x14ac:dyDescent="0.25">
      <c r="A4825">
        <v>4824</v>
      </c>
      <c r="B4825">
        <v>87218</v>
      </c>
      <c r="C4825" t="s">
        <v>558</v>
      </c>
      <c r="D4825" t="s">
        <v>20</v>
      </c>
      <c r="E4825" t="s">
        <v>21</v>
      </c>
      <c r="F4825" t="s">
        <v>31</v>
      </c>
      <c r="G4825" t="s">
        <v>23</v>
      </c>
      <c r="H4825" t="s">
        <v>24</v>
      </c>
      <c r="I4825" t="s">
        <v>28</v>
      </c>
      <c r="J4825" t="s">
        <v>84</v>
      </c>
      <c r="K4825" t="s">
        <v>1111</v>
      </c>
      <c r="L4825" t="s">
        <v>26</v>
      </c>
      <c r="M4825" t="s">
        <v>35</v>
      </c>
      <c r="N4825" s="2">
        <v>41160</v>
      </c>
      <c r="O4825" s="2">
        <v>41163</v>
      </c>
      <c r="P4825">
        <v>4</v>
      </c>
      <c r="Q4825" s="1">
        <v>0.03</v>
      </c>
      <c r="R4825">
        <v>115.79</v>
      </c>
      <c r="S4825">
        <v>1.99</v>
      </c>
      <c r="T4825">
        <f t="shared" si="75"/>
        <v>463.16</v>
      </c>
    </row>
    <row r="4826" spans="1:20" x14ac:dyDescent="0.25">
      <c r="A4826">
        <v>4825</v>
      </c>
      <c r="B4826">
        <v>89793</v>
      </c>
      <c r="C4826" t="s">
        <v>2169</v>
      </c>
      <c r="D4826" t="s">
        <v>578</v>
      </c>
      <c r="E4826" t="s">
        <v>187</v>
      </c>
      <c r="F4826" t="s">
        <v>47</v>
      </c>
      <c r="G4826" t="s">
        <v>257</v>
      </c>
      <c r="H4826" t="s">
        <v>217</v>
      </c>
      <c r="I4826" t="s">
        <v>28</v>
      </c>
      <c r="J4826" t="s">
        <v>84</v>
      </c>
      <c r="K4826" t="s">
        <v>248</v>
      </c>
      <c r="L4826" t="s">
        <v>283</v>
      </c>
      <c r="M4826" t="s">
        <v>51</v>
      </c>
      <c r="N4826" s="2">
        <v>41166</v>
      </c>
      <c r="O4826" s="2">
        <v>41167</v>
      </c>
      <c r="P4826">
        <v>4</v>
      </c>
      <c r="Q4826" s="1">
        <v>0</v>
      </c>
      <c r="R4826">
        <v>33.94</v>
      </c>
      <c r="S4826">
        <v>19.190000000000001</v>
      </c>
      <c r="T4826">
        <f t="shared" si="75"/>
        <v>135.76</v>
      </c>
    </row>
    <row r="4827" spans="1:20" x14ac:dyDescent="0.25">
      <c r="A4827">
        <v>4826</v>
      </c>
      <c r="B4827">
        <v>91375</v>
      </c>
      <c r="C4827" t="s">
        <v>1217</v>
      </c>
      <c r="D4827" t="s">
        <v>20</v>
      </c>
      <c r="E4827" t="s">
        <v>21</v>
      </c>
      <c r="F4827" t="s">
        <v>31</v>
      </c>
      <c r="G4827" t="s">
        <v>48</v>
      </c>
      <c r="H4827" t="s">
        <v>203</v>
      </c>
      <c r="I4827" t="s">
        <v>28</v>
      </c>
      <c r="J4827" t="s">
        <v>84</v>
      </c>
      <c r="K4827" t="s">
        <v>1243</v>
      </c>
      <c r="L4827" t="s">
        <v>746</v>
      </c>
      <c r="M4827" t="s">
        <v>139</v>
      </c>
      <c r="N4827" s="2">
        <v>41232</v>
      </c>
      <c r="O4827" s="2">
        <v>41236</v>
      </c>
      <c r="P4827">
        <v>34</v>
      </c>
      <c r="Q4827" s="1">
        <v>0.09</v>
      </c>
      <c r="R4827">
        <v>199.99</v>
      </c>
      <c r="S4827">
        <v>24.49</v>
      </c>
      <c r="T4827">
        <f t="shared" si="75"/>
        <v>6799.66</v>
      </c>
    </row>
    <row r="4828" spans="1:20" x14ac:dyDescent="0.25">
      <c r="A4828">
        <v>4827</v>
      </c>
      <c r="B4828">
        <v>91375</v>
      </c>
      <c r="C4828" t="s">
        <v>1217</v>
      </c>
      <c r="D4828" t="s">
        <v>20</v>
      </c>
      <c r="E4828" t="s">
        <v>39</v>
      </c>
      <c r="F4828" t="s">
        <v>31</v>
      </c>
      <c r="G4828" t="s">
        <v>48</v>
      </c>
      <c r="H4828" t="s">
        <v>89</v>
      </c>
      <c r="I4828" t="s">
        <v>28</v>
      </c>
      <c r="J4828" t="s">
        <v>84</v>
      </c>
      <c r="K4828" t="s">
        <v>98</v>
      </c>
      <c r="L4828" t="s">
        <v>192</v>
      </c>
      <c r="M4828" t="s">
        <v>35</v>
      </c>
      <c r="N4828" s="2">
        <v>41232</v>
      </c>
      <c r="O4828" s="2">
        <v>41237</v>
      </c>
      <c r="P4828">
        <v>26</v>
      </c>
      <c r="Q4828" s="1">
        <v>0.04</v>
      </c>
      <c r="R4828">
        <v>4.9800000000000004</v>
      </c>
      <c r="S4828">
        <v>4.8600000000000003</v>
      </c>
      <c r="T4828">
        <f t="shared" si="75"/>
        <v>129.48000000000002</v>
      </c>
    </row>
    <row r="4829" spans="1:20" x14ac:dyDescent="0.25">
      <c r="A4829">
        <v>4828</v>
      </c>
      <c r="B4829">
        <v>86099</v>
      </c>
      <c r="C4829" t="s">
        <v>581</v>
      </c>
      <c r="D4829" t="s">
        <v>20</v>
      </c>
      <c r="E4829" t="s">
        <v>187</v>
      </c>
      <c r="F4829" t="s">
        <v>31</v>
      </c>
      <c r="G4829" t="s">
        <v>23</v>
      </c>
      <c r="H4829" t="s">
        <v>225</v>
      </c>
      <c r="I4829" t="s">
        <v>28</v>
      </c>
      <c r="J4829" t="s">
        <v>84</v>
      </c>
      <c r="K4829" t="s">
        <v>226</v>
      </c>
      <c r="L4829" t="s">
        <v>746</v>
      </c>
      <c r="M4829" t="s">
        <v>631</v>
      </c>
      <c r="N4829" s="2">
        <v>41491</v>
      </c>
      <c r="O4829" s="2">
        <v>41493</v>
      </c>
      <c r="P4829">
        <v>21</v>
      </c>
      <c r="Q4829" s="1">
        <v>0.1</v>
      </c>
      <c r="R4829">
        <v>19.940000000000001</v>
      </c>
      <c r="S4829">
        <v>14.87</v>
      </c>
      <c r="T4829">
        <f t="shared" si="75"/>
        <v>418.74</v>
      </c>
    </row>
    <row r="4830" spans="1:20" x14ac:dyDescent="0.25">
      <c r="A4830">
        <v>4829</v>
      </c>
      <c r="B4830">
        <v>91381</v>
      </c>
      <c r="C4830" t="s">
        <v>399</v>
      </c>
      <c r="D4830" t="s">
        <v>20</v>
      </c>
      <c r="E4830" t="s">
        <v>21</v>
      </c>
      <c r="F4830" t="s">
        <v>31</v>
      </c>
      <c r="G4830" t="s">
        <v>257</v>
      </c>
      <c r="H4830" t="s">
        <v>206</v>
      </c>
      <c r="I4830" t="s">
        <v>28</v>
      </c>
      <c r="J4830" t="s">
        <v>84</v>
      </c>
      <c r="K4830" t="s">
        <v>25</v>
      </c>
      <c r="L4830" t="s">
        <v>192</v>
      </c>
      <c r="M4830" t="s">
        <v>375</v>
      </c>
      <c r="N4830" s="2">
        <v>41547</v>
      </c>
      <c r="O4830" s="2">
        <v>41548</v>
      </c>
      <c r="P4830">
        <v>26</v>
      </c>
      <c r="Q4830" s="1">
        <v>0.1</v>
      </c>
      <c r="R4830">
        <v>73.98</v>
      </c>
      <c r="S4830">
        <v>4</v>
      </c>
      <c r="T4830">
        <f t="shared" si="75"/>
        <v>1923.48</v>
      </c>
    </row>
    <row r="4831" spans="1:20" x14ac:dyDescent="0.25">
      <c r="A4831">
        <v>4830</v>
      </c>
      <c r="B4831">
        <v>91381</v>
      </c>
      <c r="C4831" t="s">
        <v>399</v>
      </c>
      <c r="D4831" t="s">
        <v>20</v>
      </c>
      <c r="E4831" t="s">
        <v>39</v>
      </c>
      <c r="F4831" t="s">
        <v>31</v>
      </c>
      <c r="G4831" t="s">
        <v>257</v>
      </c>
      <c r="H4831" t="s">
        <v>49</v>
      </c>
      <c r="I4831" t="s">
        <v>28</v>
      </c>
      <c r="J4831" t="s">
        <v>84</v>
      </c>
      <c r="K4831" t="s">
        <v>181</v>
      </c>
      <c r="L4831" t="s">
        <v>44</v>
      </c>
      <c r="M4831" t="s">
        <v>106</v>
      </c>
      <c r="N4831" s="2">
        <v>41547</v>
      </c>
      <c r="O4831" s="2">
        <v>41547</v>
      </c>
      <c r="P4831">
        <v>14</v>
      </c>
      <c r="Q4831" s="1">
        <v>0.04</v>
      </c>
      <c r="R4831">
        <v>2.1</v>
      </c>
      <c r="S4831">
        <v>0.7</v>
      </c>
      <c r="T4831">
        <f t="shared" si="75"/>
        <v>29.400000000000002</v>
      </c>
    </row>
    <row r="4832" spans="1:20" x14ac:dyDescent="0.25">
      <c r="A4832">
        <v>4831</v>
      </c>
      <c r="B4832">
        <v>89607</v>
      </c>
      <c r="C4832" t="s">
        <v>1214</v>
      </c>
      <c r="D4832" t="s">
        <v>20</v>
      </c>
      <c r="E4832" t="s">
        <v>187</v>
      </c>
      <c r="F4832" t="s">
        <v>31</v>
      </c>
      <c r="G4832" t="s">
        <v>48</v>
      </c>
      <c r="H4832" t="s">
        <v>225</v>
      </c>
      <c r="I4832" t="s">
        <v>28</v>
      </c>
      <c r="J4832" t="s">
        <v>84</v>
      </c>
      <c r="K4832" t="s">
        <v>226</v>
      </c>
      <c r="L4832" t="s">
        <v>192</v>
      </c>
      <c r="M4832" t="s">
        <v>178</v>
      </c>
      <c r="N4832" s="2">
        <v>41529</v>
      </c>
      <c r="O4832" s="2">
        <v>41529</v>
      </c>
      <c r="P4832">
        <v>8</v>
      </c>
      <c r="Q4832" s="1">
        <v>0.04</v>
      </c>
      <c r="R4832">
        <v>13.79</v>
      </c>
      <c r="S4832">
        <v>8.7799999999999994</v>
      </c>
      <c r="T4832">
        <f t="shared" si="75"/>
        <v>110.32</v>
      </c>
    </row>
    <row r="4833" spans="1:20" x14ac:dyDescent="0.25">
      <c r="A4833">
        <v>4832</v>
      </c>
      <c r="B4833">
        <v>89607</v>
      </c>
      <c r="C4833" t="s">
        <v>1214</v>
      </c>
      <c r="D4833" t="s">
        <v>20</v>
      </c>
      <c r="E4833" t="s">
        <v>39</v>
      </c>
      <c r="F4833" t="s">
        <v>31</v>
      </c>
      <c r="G4833" t="s">
        <v>48</v>
      </c>
      <c r="H4833" t="s">
        <v>94</v>
      </c>
      <c r="I4833" t="s">
        <v>28</v>
      </c>
      <c r="J4833" t="s">
        <v>84</v>
      </c>
      <c r="K4833" t="s">
        <v>136</v>
      </c>
      <c r="L4833" t="s">
        <v>192</v>
      </c>
      <c r="M4833" t="s">
        <v>279</v>
      </c>
      <c r="N4833" s="2">
        <v>41529</v>
      </c>
      <c r="O4833" s="2">
        <v>41529</v>
      </c>
      <c r="P4833">
        <v>2</v>
      </c>
      <c r="Q4833" s="1">
        <v>0.08</v>
      </c>
      <c r="R4833">
        <v>48.91</v>
      </c>
      <c r="S4833">
        <v>5.81</v>
      </c>
      <c r="T4833">
        <f t="shared" si="75"/>
        <v>97.82</v>
      </c>
    </row>
    <row r="4834" spans="1:20" x14ac:dyDescent="0.25">
      <c r="A4834">
        <v>4833</v>
      </c>
      <c r="B4834">
        <v>90385</v>
      </c>
      <c r="C4834" t="s">
        <v>460</v>
      </c>
      <c r="D4834" t="s">
        <v>20</v>
      </c>
      <c r="E4834" t="s">
        <v>187</v>
      </c>
      <c r="F4834" t="s">
        <v>31</v>
      </c>
      <c r="G4834" t="s">
        <v>48</v>
      </c>
      <c r="H4834" t="s">
        <v>219</v>
      </c>
      <c r="I4834" t="s">
        <v>28</v>
      </c>
      <c r="J4834" t="s">
        <v>84</v>
      </c>
      <c r="K4834" t="s">
        <v>116</v>
      </c>
      <c r="L4834" t="s">
        <v>706</v>
      </c>
      <c r="M4834" t="s">
        <v>141</v>
      </c>
      <c r="N4834" s="2">
        <v>40437</v>
      </c>
      <c r="O4834" s="2">
        <v>40437</v>
      </c>
      <c r="P4834">
        <v>4</v>
      </c>
      <c r="Q4834" s="1">
        <v>0.05</v>
      </c>
      <c r="R4834">
        <v>55.5</v>
      </c>
      <c r="S4834">
        <v>52.2</v>
      </c>
      <c r="T4834">
        <f t="shared" si="75"/>
        <v>222</v>
      </c>
    </row>
    <row r="4835" spans="1:20" x14ac:dyDescent="0.25">
      <c r="A4835">
        <v>4834</v>
      </c>
      <c r="B4835">
        <v>90385</v>
      </c>
      <c r="C4835" t="s">
        <v>460</v>
      </c>
      <c r="D4835" t="s">
        <v>578</v>
      </c>
      <c r="E4835" t="s">
        <v>21</v>
      </c>
      <c r="F4835" t="s">
        <v>31</v>
      </c>
      <c r="G4835" t="s">
        <v>48</v>
      </c>
      <c r="H4835" t="s">
        <v>24</v>
      </c>
      <c r="I4835" t="s">
        <v>28</v>
      </c>
      <c r="J4835" t="s">
        <v>84</v>
      </c>
      <c r="K4835" t="s">
        <v>1114</v>
      </c>
      <c r="L4835" t="s">
        <v>283</v>
      </c>
      <c r="M4835" t="s">
        <v>121</v>
      </c>
      <c r="N4835" s="2">
        <v>40437</v>
      </c>
      <c r="O4835" s="2">
        <v>40446</v>
      </c>
      <c r="P4835">
        <v>14</v>
      </c>
      <c r="Q4835" s="1">
        <v>0.05</v>
      </c>
      <c r="R4835">
        <v>442.14</v>
      </c>
      <c r="S4835">
        <v>14.7</v>
      </c>
      <c r="T4835">
        <f t="shared" si="75"/>
        <v>6189.96</v>
      </c>
    </row>
    <row r="4836" spans="1:20" x14ac:dyDescent="0.25">
      <c r="A4836">
        <v>4835</v>
      </c>
      <c r="B4836">
        <v>86850</v>
      </c>
      <c r="C4836" t="s">
        <v>533</v>
      </c>
      <c r="D4836" t="s">
        <v>20</v>
      </c>
      <c r="E4836" t="s">
        <v>39</v>
      </c>
      <c r="F4836" t="s">
        <v>47</v>
      </c>
      <c r="G4836" t="s">
        <v>48</v>
      </c>
      <c r="H4836" t="s">
        <v>54</v>
      </c>
      <c r="I4836" t="s">
        <v>28</v>
      </c>
      <c r="J4836" t="s">
        <v>84</v>
      </c>
      <c r="K4836" t="s">
        <v>149</v>
      </c>
      <c r="L4836" t="s">
        <v>192</v>
      </c>
      <c r="M4836" t="s">
        <v>134</v>
      </c>
      <c r="N4836" s="2">
        <v>40853</v>
      </c>
      <c r="O4836" s="2">
        <v>40853</v>
      </c>
      <c r="P4836">
        <v>20</v>
      </c>
      <c r="Q4836" s="1">
        <v>0.03</v>
      </c>
      <c r="R4836">
        <v>2.66</v>
      </c>
      <c r="S4836">
        <v>6.35</v>
      </c>
      <c r="T4836">
        <f t="shared" si="75"/>
        <v>53.2</v>
      </c>
    </row>
    <row r="4837" spans="1:20" x14ac:dyDescent="0.25">
      <c r="A4837">
        <v>4836</v>
      </c>
      <c r="B4837">
        <v>90209</v>
      </c>
      <c r="C4837" t="s">
        <v>813</v>
      </c>
      <c r="D4837" t="s">
        <v>20</v>
      </c>
      <c r="E4837" t="s">
        <v>39</v>
      </c>
      <c r="F4837" t="s">
        <v>47</v>
      </c>
      <c r="G4837" t="s">
        <v>93</v>
      </c>
      <c r="H4837" t="s">
        <v>94</v>
      </c>
      <c r="I4837" t="s">
        <v>28</v>
      </c>
      <c r="J4837" t="s">
        <v>84</v>
      </c>
      <c r="K4837" t="s">
        <v>248</v>
      </c>
      <c r="L4837" t="s">
        <v>746</v>
      </c>
      <c r="M4837" t="s">
        <v>111</v>
      </c>
      <c r="N4837" s="2">
        <v>41200</v>
      </c>
      <c r="O4837" s="2">
        <v>41202</v>
      </c>
      <c r="P4837">
        <v>3</v>
      </c>
      <c r="Q4837" s="1">
        <v>7.0000000000000007E-2</v>
      </c>
      <c r="R4837">
        <v>101.41</v>
      </c>
      <c r="S4837">
        <v>35</v>
      </c>
      <c r="T4837">
        <f t="shared" si="75"/>
        <v>304.23</v>
      </c>
    </row>
    <row r="4838" spans="1:20" x14ac:dyDescent="0.25">
      <c r="A4838">
        <v>4837</v>
      </c>
      <c r="B4838">
        <v>90209</v>
      </c>
      <c r="C4838" t="s">
        <v>2047</v>
      </c>
      <c r="D4838" t="s">
        <v>20</v>
      </c>
      <c r="E4838" t="s">
        <v>187</v>
      </c>
      <c r="F4838" t="s">
        <v>40</v>
      </c>
      <c r="G4838" t="s">
        <v>93</v>
      </c>
      <c r="H4838" t="s">
        <v>219</v>
      </c>
      <c r="I4838" t="s">
        <v>28</v>
      </c>
      <c r="J4838" t="s">
        <v>84</v>
      </c>
      <c r="K4838" t="s">
        <v>228</v>
      </c>
      <c r="L4838" t="s">
        <v>26</v>
      </c>
      <c r="M4838" t="s">
        <v>264</v>
      </c>
      <c r="N4838" s="2">
        <v>41200</v>
      </c>
      <c r="O4838" s="2">
        <v>41201</v>
      </c>
      <c r="P4838">
        <v>8</v>
      </c>
      <c r="Q4838" s="1">
        <v>0.06</v>
      </c>
      <c r="R4838">
        <v>20.239999999999998</v>
      </c>
      <c r="S4838">
        <v>6.67</v>
      </c>
      <c r="T4838">
        <f t="shared" si="75"/>
        <v>161.91999999999999</v>
      </c>
    </row>
    <row r="4839" spans="1:20" x14ac:dyDescent="0.25">
      <c r="A4839">
        <v>4838</v>
      </c>
      <c r="B4839">
        <v>89782</v>
      </c>
      <c r="C4839" t="s">
        <v>244</v>
      </c>
      <c r="D4839" t="s">
        <v>20</v>
      </c>
      <c r="E4839" t="s">
        <v>39</v>
      </c>
      <c r="F4839" t="s">
        <v>22</v>
      </c>
      <c r="G4839" t="s">
        <v>93</v>
      </c>
      <c r="H4839" t="s">
        <v>49</v>
      </c>
      <c r="I4839" t="s">
        <v>28</v>
      </c>
      <c r="J4839" t="s">
        <v>84</v>
      </c>
      <c r="K4839" t="s">
        <v>119</v>
      </c>
      <c r="L4839" t="s">
        <v>192</v>
      </c>
      <c r="M4839" t="s">
        <v>173</v>
      </c>
      <c r="N4839" s="2">
        <v>41049</v>
      </c>
      <c r="O4839" s="2">
        <v>41051</v>
      </c>
      <c r="P4839">
        <v>10</v>
      </c>
      <c r="Q4839" s="1">
        <v>0.04</v>
      </c>
      <c r="R4839">
        <v>2.88</v>
      </c>
      <c r="S4839">
        <v>1.49</v>
      </c>
      <c r="T4839">
        <f t="shared" si="75"/>
        <v>28.799999999999997</v>
      </c>
    </row>
    <row r="4840" spans="1:20" x14ac:dyDescent="0.25">
      <c r="A4840">
        <v>4839</v>
      </c>
      <c r="B4840">
        <v>89782</v>
      </c>
      <c r="C4840" t="s">
        <v>244</v>
      </c>
      <c r="D4840" t="s">
        <v>20</v>
      </c>
      <c r="E4840" t="s">
        <v>21</v>
      </c>
      <c r="F4840" t="s">
        <v>22</v>
      </c>
      <c r="G4840" t="s">
        <v>93</v>
      </c>
      <c r="H4840" t="s">
        <v>24</v>
      </c>
      <c r="I4840" t="s">
        <v>28</v>
      </c>
      <c r="J4840" t="s">
        <v>84</v>
      </c>
      <c r="K4840" t="s">
        <v>198</v>
      </c>
      <c r="L4840" t="s">
        <v>192</v>
      </c>
      <c r="M4840" t="s">
        <v>137</v>
      </c>
      <c r="N4840" s="2">
        <v>41049</v>
      </c>
      <c r="O4840" s="2">
        <v>41051</v>
      </c>
      <c r="P4840">
        <v>11</v>
      </c>
      <c r="Q4840" s="1">
        <v>0.06</v>
      </c>
      <c r="R4840">
        <v>65.989999999999995</v>
      </c>
      <c r="S4840">
        <v>3.99</v>
      </c>
      <c r="T4840">
        <f t="shared" si="75"/>
        <v>725.89</v>
      </c>
    </row>
    <row r="4841" spans="1:20" x14ac:dyDescent="0.25">
      <c r="A4841">
        <v>4840</v>
      </c>
      <c r="B4841">
        <v>88968</v>
      </c>
      <c r="C4841" t="s">
        <v>1469</v>
      </c>
      <c r="D4841" t="s">
        <v>20</v>
      </c>
      <c r="E4841" t="s">
        <v>21</v>
      </c>
      <c r="F4841" t="s">
        <v>47</v>
      </c>
      <c r="G4841" t="s">
        <v>48</v>
      </c>
      <c r="H4841" t="s">
        <v>203</v>
      </c>
      <c r="I4841" t="s">
        <v>28</v>
      </c>
      <c r="J4841" t="s">
        <v>84</v>
      </c>
      <c r="K4841" t="s">
        <v>198</v>
      </c>
      <c r="L4841" t="s">
        <v>706</v>
      </c>
      <c r="M4841" t="s">
        <v>167</v>
      </c>
      <c r="N4841" s="2">
        <v>41335</v>
      </c>
      <c r="O4841" s="2">
        <v>41344</v>
      </c>
      <c r="P4841">
        <v>9</v>
      </c>
      <c r="Q4841" s="1">
        <v>0</v>
      </c>
      <c r="R4841">
        <v>150.97999999999999</v>
      </c>
      <c r="S4841">
        <v>13.99</v>
      </c>
      <c r="T4841">
        <f t="shared" si="75"/>
        <v>1358.82</v>
      </c>
    </row>
    <row r="4842" spans="1:20" x14ac:dyDescent="0.25">
      <c r="A4842">
        <v>4841</v>
      </c>
      <c r="B4842">
        <v>88776</v>
      </c>
      <c r="C4842" t="s">
        <v>1781</v>
      </c>
      <c r="D4842" t="s">
        <v>20</v>
      </c>
      <c r="E4842" t="s">
        <v>187</v>
      </c>
      <c r="F4842" t="s">
        <v>31</v>
      </c>
      <c r="G4842" t="s">
        <v>23</v>
      </c>
      <c r="H4842" t="s">
        <v>225</v>
      </c>
      <c r="I4842" t="s">
        <v>28</v>
      </c>
      <c r="J4842" t="s">
        <v>84</v>
      </c>
      <c r="K4842" t="s">
        <v>248</v>
      </c>
      <c r="L4842" t="s">
        <v>706</v>
      </c>
      <c r="M4842" t="s">
        <v>35</v>
      </c>
      <c r="N4842" s="2">
        <v>40885</v>
      </c>
      <c r="O4842" s="2">
        <v>40887</v>
      </c>
      <c r="P4842">
        <v>6</v>
      </c>
      <c r="Q4842" s="1">
        <v>7.0000000000000007E-2</v>
      </c>
      <c r="R4842">
        <v>9.77</v>
      </c>
      <c r="S4842">
        <v>6.02</v>
      </c>
      <c r="T4842">
        <f t="shared" si="75"/>
        <v>58.62</v>
      </c>
    </row>
    <row r="4843" spans="1:20" x14ac:dyDescent="0.25">
      <c r="A4843">
        <v>4842</v>
      </c>
      <c r="B4843">
        <v>88841</v>
      </c>
      <c r="C4843" t="s">
        <v>722</v>
      </c>
      <c r="D4843" t="s">
        <v>20</v>
      </c>
      <c r="E4843" t="s">
        <v>39</v>
      </c>
      <c r="F4843" t="s">
        <v>31</v>
      </c>
      <c r="G4843" t="s">
        <v>48</v>
      </c>
      <c r="H4843" t="s">
        <v>94</v>
      </c>
      <c r="I4843" t="s">
        <v>28</v>
      </c>
      <c r="J4843" t="s">
        <v>84</v>
      </c>
      <c r="K4843" t="s">
        <v>133</v>
      </c>
      <c r="L4843" t="s">
        <v>192</v>
      </c>
      <c r="M4843" t="s">
        <v>83</v>
      </c>
      <c r="N4843" s="2">
        <v>40597</v>
      </c>
      <c r="O4843" s="2">
        <v>40599</v>
      </c>
      <c r="P4843">
        <v>10</v>
      </c>
      <c r="Q4843" s="1">
        <v>0.01</v>
      </c>
      <c r="R4843">
        <v>9.99</v>
      </c>
      <c r="S4843">
        <v>4.78</v>
      </c>
      <c r="T4843">
        <f t="shared" si="75"/>
        <v>99.9</v>
      </c>
    </row>
    <row r="4844" spans="1:20" x14ac:dyDescent="0.25">
      <c r="A4844">
        <v>4843</v>
      </c>
      <c r="B4844">
        <v>88841</v>
      </c>
      <c r="C4844" t="s">
        <v>722</v>
      </c>
      <c r="D4844" t="s">
        <v>38</v>
      </c>
      <c r="E4844" t="s">
        <v>39</v>
      </c>
      <c r="F4844" t="s">
        <v>31</v>
      </c>
      <c r="G4844" t="s">
        <v>48</v>
      </c>
      <c r="H4844" t="s">
        <v>89</v>
      </c>
      <c r="I4844" t="s">
        <v>28</v>
      </c>
      <c r="J4844" t="s">
        <v>84</v>
      </c>
      <c r="K4844" t="s">
        <v>74</v>
      </c>
      <c r="L4844" t="s">
        <v>44</v>
      </c>
      <c r="M4844" t="s">
        <v>102</v>
      </c>
      <c r="N4844" s="2">
        <v>40597</v>
      </c>
      <c r="O4844" s="2">
        <v>40604</v>
      </c>
      <c r="P4844">
        <v>8</v>
      </c>
      <c r="Q4844" s="1">
        <v>0.02</v>
      </c>
      <c r="R4844">
        <v>12.88</v>
      </c>
      <c r="S4844">
        <v>4.59</v>
      </c>
      <c r="T4844">
        <f t="shared" si="75"/>
        <v>103.04</v>
      </c>
    </row>
    <row r="4845" spans="1:20" x14ac:dyDescent="0.25">
      <c r="A4845">
        <v>4844</v>
      </c>
      <c r="B4845">
        <v>88531</v>
      </c>
      <c r="C4845" t="s">
        <v>1629</v>
      </c>
      <c r="D4845" t="s">
        <v>20</v>
      </c>
      <c r="E4845" t="s">
        <v>39</v>
      </c>
      <c r="F4845" t="s">
        <v>31</v>
      </c>
      <c r="G4845" t="s">
        <v>41</v>
      </c>
      <c r="H4845" t="s">
        <v>49</v>
      </c>
      <c r="I4845" t="s">
        <v>28</v>
      </c>
      <c r="J4845" t="s">
        <v>84</v>
      </c>
      <c r="K4845" t="s">
        <v>145</v>
      </c>
      <c r="L4845" t="s">
        <v>44</v>
      </c>
      <c r="M4845" t="s">
        <v>63</v>
      </c>
      <c r="N4845" s="2">
        <v>40939</v>
      </c>
      <c r="O4845" s="2">
        <v>40940</v>
      </c>
      <c r="P4845">
        <v>3</v>
      </c>
      <c r="Q4845" s="1">
        <v>0.1</v>
      </c>
      <c r="R4845">
        <v>7.08</v>
      </c>
      <c r="S4845">
        <v>2.35</v>
      </c>
      <c r="T4845">
        <f t="shared" si="75"/>
        <v>21.240000000000002</v>
      </c>
    </row>
    <row r="4846" spans="1:20" x14ac:dyDescent="0.25">
      <c r="A4846">
        <v>4845</v>
      </c>
      <c r="B4846">
        <v>88531</v>
      </c>
      <c r="C4846" t="s">
        <v>731</v>
      </c>
      <c r="D4846" t="s">
        <v>20</v>
      </c>
      <c r="E4846" t="s">
        <v>187</v>
      </c>
      <c r="F4846" t="s">
        <v>47</v>
      </c>
      <c r="G4846" t="s">
        <v>41</v>
      </c>
      <c r="H4846" t="s">
        <v>217</v>
      </c>
      <c r="I4846" t="s">
        <v>28</v>
      </c>
      <c r="J4846" t="s">
        <v>84</v>
      </c>
      <c r="K4846" t="s">
        <v>116</v>
      </c>
      <c r="L4846" t="s">
        <v>706</v>
      </c>
      <c r="M4846" t="s">
        <v>51</v>
      </c>
      <c r="N4846" s="2">
        <v>40939</v>
      </c>
      <c r="O4846" s="2">
        <v>40940</v>
      </c>
      <c r="P4846">
        <v>1</v>
      </c>
      <c r="Q4846" s="1">
        <v>0.08</v>
      </c>
      <c r="R4846">
        <v>105.98</v>
      </c>
      <c r="S4846">
        <v>13.99</v>
      </c>
      <c r="T4846">
        <f t="shared" si="75"/>
        <v>105.98</v>
      </c>
    </row>
    <row r="4847" spans="1:20" x14ac:dyDescent="0.25">
      <c r="A4847">
        <v>4846</v>
      </c>
      <c r="B4847">
        <v>89515</v>
      </c>
      <c r="C4847" t="s">
        <v>1463</v>
      </c>
      <c r="D4847" t="s">
        <v>20</v>
      </c>
      <c r="E4847" t="s">
        <v>187</v>
      </c>
      <c r="F4847" t="s">
        <v>22</v>
      </c>
      <c r="G4847" t="s">
        <v>32</v>
      </c>
      <c r="H4847" t="s">
        <v>217</v>
      </c>
      <c r="I4847" t="s">
        <v>28</v>
      </c>
      <c r="J4847" t="s">
        <v>84</v>
      </c>
      <c r="K4847" t="s">
        <v>231</v>
      </c>
      <c r="L4847" t="s">
        <v>706</v>
      </c>
      <c r="M4847" t="s">
        <v>398</v>
      </c>
      <c r="N4847" s="2">
        <v>40310</v>
      </c>
      <c r="O4847" s="2">
        <v>40311</v>
      </c>
      <c r="P4847">
        <v>3</v>
      </c>
      <c r="Q4847" s="1">
        <v>0.08</v>
      </c>
      <c r="R4847">
        <v>128.24</v>
      </c>
      <c r="S4847">
        <v>12.65</v>
      </c>
      <c r="T4847">
        <f t="shared" si="75"/>
        <v>384.72</v>
      </c>
    </row>
    <row r="4848" spans="1:20" x14ac:dyDescent="0.25">
      <c r="A4848">
        <v>4847</v>
      </c>
      <c r="B4848">
        <v>89515</v>
      </c>
      <c r="C4848" t="s">
        <v>1463</v>
      </c>
      <c r="D4848" t="s">
        <v>20</v>
      </c>
      <c r="E4848" t="s">
        <v>21</v>
      </c>
      <c r="F4848" t="s">
        <v>22</v>
      </c>
      <c r="G4848" t="s">
        <v>32</v>
      </c>
      <c r="H4848" t="s">
        <v>33</v>
      </c>
      <c r="I4848" t="s">
        <v>28</v>
      </c>
      <c r="J4848" t="s">
        <v>84</v>
      </c>
      <c r="K4848" t="s">
        <v>201</v>
      </c>
      <c r="L4848" t="s">
        <v>26</v>
      </c>
      <c r="M4848" t="s">
        <v>326</v>
      </c>
      <c r="N4848" s="2">
        <v>40310</v>
      </c>
      <c r="O4848" s="2">
        <v>40312</v>
      </c>
      <c r="P4848">
        <v>11</v>
      </c>
      <c r="Q4848" s="1">
        <v>0.04</v>
      </c>
      <c r="R4848">
        <v>5.98</v>
      </c>
      <c r="S4848">
        <v>4.38</v>
      </c>
      <c r="T4848">
        <f t="shared" si="75"/>
        <v>65.78</v>
      </c>
    </row>
    <row r="4849" spans="1:20" x14ac:dyDescent="0.25">
      <c r="A4849">
        <v>4848</v>
      </c>
      <c r="B4849">
        <v>86251</v>
      </c>
      <c r="C4849" t="s">
        <v>652</v>
      </c>
      <c r="D4849" t="s">
        <v>38</v>
      </c>
      <c r="E4849" t="s">
        <v>39</v>
      </c>
      <c r="F4849" t="s">
        <v>22</v>
      </c>
      <c r="G4849" t="s">
        <v>23</v>
      </c>
      <c r="H4849" t="s">
        <v>61</v>
      </c>
      <c r="I4849" t="s">
        <v>28</v>
      </c>
      <c r="J4849" t="s">
        <v>84</v>
      </c>
      <c r="K4849" t="s">
        <v>50</v>
      </c>
      <c r="L4849" t="s">
        <v>192</v>
      </c>
      <c r="M4849" t="s">
        <v>294</v>
      </c>
      <c r="N4849" s="2">
        <v>40600</v>
      </c>
      <c r="O4849" s="2">
        <v>40600</v>
      </c>
      <c r="P4849">
        <v>10</v>
      </c>
      <c r="Q4849" s="1">
        <v>0.09</v>
      </c>
      <c r="R4849">
        <v>2.88</v>
      </c>
      <c r="S4849">
        <v>0.5</v>
      </c>
      <c r="T4849">
        <f t="shared" si="75"/>
        <v>28.799999999999997</v>
      </c>
    </row>
    <row r="4850" spans="1:20" x14ac:dyDescent="0.25">
      <c r="A4850">
        <v>4849</v>
      </c>
      <c r="B4850">
        <v>86251</v>
      </c>
      <c r="C4850" t="s">
        <v>652</v>
      </c>
      <c r="D4850" t="s">
        <v>20</v>
      </c>
      <c r="E4850" t="s">
        <v>39</v>
      </c>
      <c r="F4850" t="s">
        <v>22</v>
      </c>
      <c r="G4850" t="s">
        <v>23</v>
      </c>
      <c r="H4850" t="s">
        <v>49</v>
      </c>
      <c r="I4850" t="s">
        <v>28</v>
      </c>
      <c r="J4850" t="s">
        <v>84</v>
      </c>
      <c r="K4850" t="s">
        <v>165</v>
      </c>
      <c r="L4850" t="s">
        <v>192</v>
      </c>
      <c r="M4850" t="s">
        <v>150</v>
      </c>
      <c r="N4850" s="2">
        <v>40600</v>
      </c>
      <c r="O4850" s="2">
        <v>40600</v>
      </c>
      <c r="P4850">
        <v>7</v>
      </c>
      <c r="Q4850" s="1">
        <v>0.01</v>
      </c>
      <c r="R4850">
        <v>40.99</v>
      </c>
      <c r="S4850">
        <v>19.989999999999998</v>
      </c>
      <c r="T4850">
        <f t="shared" si="75"/>
        <v>286.93</v>
      </c>
    </row>
    <row r="4851" spans="1:20" x14ac:dyDescent="0.25">
      <c r="A4851">
        <v>4850</v>
      </c>
      <c r="B4851">
        <v>88826</v>
      </c>
      <c r="C4851" t="s">
        <v>1203</v>
      </c>
      <c r="D4851" t="s">
        <v>20</v>
      </c>
      <c r="E4851" t="s">
        <v>187</v>
      </c>
      <c r="F4851" t="s">
        <v>22</v>
      </c>
      <c r="G4851" t="s">
        <v>93</v>
      </c>
      <c r="H4851" t="s">
        <v>219</v>
      </c>
      <c r="I4851" t="s">
        <v>28</v>
      </c>
      <c r="J4851" t="s">
        <v>84</v>
      </c>
      <c r="K4851" t="s">
        <v>68</v>
      </c>
      <c r="L4851" t="s">
        <v>26</v>
      </c>
      <c r="M4851" t="s">
        <v>173</v>
      </c>
      <c r="N4851" s="2">
        <v>40495</v>
      </c>
      <c r="O4851" s="2">
        <v>40497</v>
      </c>
      <c r="P4851">
        <v>26</v>
      </c>
      <c r="Q4851" s="1">
        <v>0</v>
      </c>
      <c r="R4851">
        <v>25.38</v>
      </c>
      <c r="S4851">
        <v>8.99</v>
      </c>
      <c r="T4851">
        <f t="shared" si="75"/>
        <v>659.88</v>
      </c>
    </row>
    <row r="4852" spans="1:20" x14ac:dyDescent="0.25">
      <c r="A4852">
        <v>4851</v>
      </c>
      <c r="B4852">
        <v>88835</v>
      </c>
      <c r="C4852" t="s">
        <v>1203</v>
      </c>
      <c r="D4852" t="s">
        <v>20</v>
      </c>
      <c r="E4852" t="s">
        <v>39</v>
      </c>
      <c r="F4852" t="s">
        <v>22</v>
      </c>
      <c r="G4852" t="s">
        <v>93</v>
      </c>
      <c r="H4852" t="s">
        <v>42</v>
      </c>
      <c r="I4852" t="s">
        <v>28</v>
      </c>
      <c r="J4852" t="s">
        <v>84</v>
      </c>
      <c r="K4852" t="s">
        <v>138</v>
      </c>
      <c r="L4852" t="s">
        <v>192</v>
      </c>
      <c r="M4852" t="s">
        <v>227</v>
      </c>
      <c r="N4852" s="2">
        <v>41591</v>
      </c>
      <c r="O4852" s="2">
        <v>41592</v>
      </c>
      <c r="P4852">
        <v>9</v>
      </c>
      <c r="Q4852" s="1">
        <v>0.01</v>
      </c>
      <c r="R4852">
        <v>4.9800000000000004</v>
      </c>
      <c r="S4852">
        <v>4.72</v>
      </c>
      <c r="T4852">
        <f t="shared" si="75"/>
        <v>44.820000000000007</v>
      </c>
    </row>
    <row r="4853" spans="1:20" x14ac:dyDescent="0.25">
      <c r="A4853">
        <v>4852</v>
      </c>
      <c r="B4853">
        <v>91383</v>
      </c>
      <c r="C4853" t="s">
        <v>1478</v>
      </c>
      <c r="D4853" t="s">
        <v>20</v>
      </c>
      <c r="E4853" t="s">
        <v>39</v>
      </c>
      <c r="F4853" t="s">
        <v>40</v>
      </c>
      <c r="G4853" t="s">
        <v>32</v>
      </c>
      <c r="H4853" t="s">
        <v>94</v>
      </c>
      <c r="I4853" t="s">
        <v>28</v>
      </c>
      <c r="J4853" t="s">
        <v>84</v>
      </c>
      <c r="K4853" t="s">
        <v>62</v>
      </c>
      <c r="L4853" t="s">
        <v>192</v>
      </c>
      <c r="M4853" t="s">
        <v>370</v>
      </c>
      <c r="N4853" s="2">
        <v>41347</v>
      </c>
      <c r="O4853" s="2">
        <v>41349</v>
      </c>
      <c r="P4853">
        <v>5</v>
      </c>
      <c r="Q4853" s="1">
        <v>0.02</v>
      </c>
      <c r="R4853">
        <v>31.74</v>
      </c>
      <c r="S4853">
        <v>12.62</v>
      </c>
      <c r="T4853">
        <f t="shared" si="75"/>
        <v>158.69999999999999</v>
      </c>
    </row>
    <row r="4854" spans="1:20" x14ac:dyDescent="0.25">
      <c r="A4854">
        <v>4853</v>
      </c>
      <c r="B4854">
        <v>85928</v>
      </c>
      <c r="C4854" t="s">
        <v>467</v>
      </c>
      <c r="D4854" t="s">
        <v>20</v>
      </c>
      <c r="E4854" t="s">
        <v>39</v>
      </c>
      <c r="F4854" t="s">
        <v>22</v>
      </c>
      <c r="G4854" t="s">
        <v>32</v>
      </c>
      <c r="H4854" t="s">
        <v>89</v>
      </c>
      <c r="I4854" t="s">
        <v>28</v>
      </c>
      <c r="J4854" t="s">
        <v>84</v>
      </c>
      <c r="K4854" t="s">
        <v>138</v>
      </c>
      <c r="L4854" t="s">
        <v>192</v>
      </c>
      <c r="M4854" t="s">
        <v>173</v>
      </c>
      <c r="N4854" s="2">
        <v>40277</v>
      </c>
      <c r="O4854" s="2">
        <v>40279</v>
      </c>
      <c r="P4854">
        <v>3</v>
      </c>
      <c r="Q4854" s="1">
        <v>0.04</v>
      </c>
      <c r="R4854">
        <v>90.48</v>
      </c>
      <c r="S4854">
        <v>19.989999999999998</v>
      </c>
      <c r="T4854">
        <f t="shared" si="75"/>
        <v>271.44</v>
      </c>
    </row>
    <row r="4855" spans="1:20" x14ac:dyDescent="0.25">
      <c r="A4855">
        <v>4854</v>
      </c>
      <c r="B4855">
        <v>85928</v>
      </c>
      <c r="C4855" t="s">
        <v>467</v>
      </c>
      <c r="D4855" t="s">
        <v>20</v>
      </c>
      <c r="E4855" t="s">
        <v>187</v>
      </c>
      <c r="F4855" t="s">
        <v>22</v>
      </c>
      <c r="G4855" t="s">
        <v>32</v>
      </c>
      <c r="H4855" t="s">
        <v>217</v>
      </c>
      <c r="I4855" t="s">
        <v>28</v>
      </c>
      <c r="J4855" t="s">
        <v>84</v>
      </c>
      <c r="K4855" t="s">
        <v>228</v>
      </c>
      <c r="L4855" t="s">
        <v>706</v>
      </c>
      <c r="M4855" t="s">
        <v>199</v>
      </c>
      <c r="N4855" s="2">
        <v>40277</v>
      </c>
      <c r="O4855" s="2">
        <v>40278</v>
      </c>
      <c r="P4855">
        <v>9</v>
      </c>
      <c r="Q4855" s="1">
        <v>0.02</v>
      </c>
      <c r="R4855">
        <v>9.77</v>
      </c>
      <c r="S4855">
        <v>6.02</v>
      </c>
      <c r="T4855">
        <f t="shared" si="75"/>
        <v>87.929999999999993</v>
      </c>
    </row>
    <row r="4856" spans="1:20" x14ac:dyDescent="0.25">
      <c r="A4856">
        <v>4855</v>
      </c>
      <c r="B4856">
        <v>85928</v>
      </c>
      <c r="C4856" t="s">
        <v>467</v>
      </c>
      <c r="D4856" t="s">
        <v>20</v>
      </c>
      <c r="E4856" t="s">
        <v>39</v>
      </c>
      <c r="F4856" t="s">
        <v>22</v>
      </c>
      <c r="G4856" t="s">
        <v>32</v>
      </c>
      <c r="H4856" t="s">
        <v>61</v>
      </c>
      <c r="I4856" t="s">
        <v>28</v>
      </c>
      <c r="J4856" t="s">
        <v>84</v>
      </c>
      <c r="K4856" t="s">
        <v>95</v>
      </c>
      <c r="L4856" t="s">
        <v>192</v>
      </c>
      <c r="M4856" t="s">
        <v>294</v>
      </c>
      <c r="N4856" s="2">
        <v>40277</v>
      </c>
      <c r="O4856" s="2">
        <v>40279</v>
      </c>
      <c r="P4856">
        <v>1</v>
      </c>
      <c r="Q4856" s="1">
        <v>0.09</v>
      </c>
      <c r="R4856">
        <v>34.99</v>
      </c>
      <c r="S4856">
        <v>7.73</v>
      </c>
      <c r="T4856">
        <f t="shared" si="75"/>
        <v>34.99</v>
      </c>
    </row>
    <row r="4857" spans="1:20" x14ac:dyDescent="0.25">
      <c r="A4857">
        <v>4856</v>
      </c>
      <c r="B4857">
        <v>87826</v>
      </c>
      <c r="C4857" t="s">
        <v>418</v>
      </c>
      <c r="D4857" t="s">
        <v>20</v>
      </c>
      <c r="E4857" t="s">
        <v>39</v>
      </c>
      <c r="F4857" t="s">
        <v>47</v>
      </c>
      <c r="G4857" t="s">
        <v>32</v>
      </c>
      <c r="H4857" t="s">
        <v>61</v>
      </c>
      <c r="I4857" t="s">
        <v>28</v>
      </c>
      <c r="J4857" t="s">
        <v>84</v>
      </c>
      <c r="K4857" t="s">
        <v>105</v>
      </c>
      <c r="L4857" t="s">
        <v>192</v>
      </c>
      <c r="M4857" t="s">
        <v>111</v>
      </c>
      <c r="N4857" s="2">
        <v>41306</v>
      </c>
      <c r="O4857" s="2">
        <v>41308</v>
      </c>
      <c r="P4857">
        <v>13</v>
      </c>
      <c r="Q4857" s="1">
        <v>0.02</v>
      </c>
      <c r="R4857">
        <v>6.48</v>
      </c>
      <c r="S4857">
        <v>7.37</v>
      </c>
      <c r="T4857">
        <f t="shared" si="75"/>
        <v>84.240000000000009</v>
      </c>
    </row>
    <row r="4858" spans="1:20" x14ac:dyDescent="0.25">
      <c r="A4858">
        <v>4857</v>
      </c>
      <c r="B4858">
        <v>87559</v>
      </c>
      <c r="C4858" t="s">
        <v>1166</v>
      </c>
      <c r="D4858" t="s">
        <v>20</v>
      </c>
      <c r="E4858" t="s">
        <v>187</v>
      </c>
      <c r="F4858" t="s">
        <v>31</v>
      </c>
      <c r="G4858" t="s">
        <v>93</v>
      </c>
      <c r="H4858" t="s">
        <v>217</v>
      </c>
      <c r="I4858" t="s">
        <v>28</v>
      </c>
      <c r="J4858" t="s">
        <v>84</v>
      </c>
      <c r="K4858" t="s">
        <v>68</v>
      </c>
      <c r="L4858" t="s">
        <v>26</v>
      </c>
      <c r="M4858" t="s">
        <v>121</v>
      </c>
      <c r="N4858" s="2">
        <v>40877</v>
      </c>
      <c r="O4858" s="2">
        <v>40880</v>
      </c>
      <c r="P4858">
        <v>31</v>
      </c>
      <c r="Q4858" s="1">
        <v>0.09</v>
      </c>
      <c r="R4858">
        <v>10.4</v>
      </c>
      <c r="S4858">
        <v>5.4</v>
      </c>
      <c r="T4858">
        <f t="shared" si="75"/>
        <v>322.40000000000003</v>
      </c>
    </row>
    <row r="4859" spans="1:20" x14ac:dyDescent="0.25">
      <c r="A4859">
        <v>4858</v>
      </c>
      <c r="B4859">
        <v>86978</v>
      </c>
      <c r="C4859" t="s">
        <v>1073</v>
      </c>
      <c r="D4859" t="s">
        <v>578</v>
      </c>
      <c r="E4859" t="s">
        <v>39</v>
      </c>
      <c r="F4859" t="s">
        <v>47</v>
      </c>
      <c r="G4859" t="s">
        <v>93</v>
      </c>
      <c r="H4859" t="s">
        <v>89</v>
      </c>
      <c r="I4859" t="s">
        <v>28</v>
      </c>
      <c r="J4859" t="s">
        <v>84</v>
      </c>
      <c r="K4859" t="s">
        <v>138</v>
      </c>
      <c r="L4859" t="s">
        <v>283</v>
      </c>
      <c r="M4859" t="s">
        <v>111</v>
      </c>
      <c r="N4859" s="2">
        <v>41133</v>
      </c>
      <c r="O4859" s="2">
        <v>41135</v>
      </c>
      <c r="P4859">
        <v>24</v>
      </c>
      <c r="Q4859" s="1">
        <v>0.03</v>
      </c>
      <c r="R4859">
        <v>370.98</v>
      </c>
      <c r="S4859">
        <v>99</v>
      </c>
      <c r="T4859">
        <f t="shared" si="75"/>
        <v>8903.52</v>
      </c>
    </row>
    <row r="4860" spans="1:20" x14ac:dyDescent="0.25">
      <c r="A4860">
        <v>4859</v>
      </c>
      <c r="B4860">
        <v>86978</v>
      </c>
      <c r="C4860" t="s">
        <v>1073</v>
      </c>
      <c r="D4860" t="s">
        <v>20</v>
      </c>
      <c r="E4860" t="s">
        <v>21</v>
      </c>
      <c r="F4860" t="s">
        <v>47</v>
      </c>
      <c r="G4860" t="s">
        <v>93</v>
      </c>
      <c r="H4860" t="s">
        <v>24</v>
      </c>
      <c r="I4860" t="s">
        <v>28</v>
      </c>
      <c r="J4860" t="s">
        <v>84</v>
      </c>
      <c r="K4860" t="s">
        <v>204</v>
      </c>
      <c r="L4860" t="s">
        <v>706</v>
      </c>
      <c r="M4860" t="s">
        <v>167</v>
      </c>
      <c r="N4860" s="2">
        <v>41133</v>
      </c>
      <c r="O4860" s="2">
        <v>41135</v>
      </c>
      <c r="P4860">
        <v>8</v>
      </c>
      <c r="Q4860" s="1">
        <v>0</v>
      </c>
      <c r="R4860">
        <v>179.99</v>
      </c>
      <c r="S4860">
        <v>13.99</v>
      </c>
      <c r="T4860">
        <f t="shared" si="75"/>
        <v>1439.92</v>
      </c>
    </row>
    <row r="4861" spans="1:20" x14ac:dyDescent="0.25">
      <c r="A4861">
        <v>4860</v>
      </c>
      <c r="B4861">
        <v>87351</v>
      </c>
      <c r="C4861" t="s">
        <v>1208</v>
      </c>
      <c r="D4861" t="s">
        <v>578</v>
      </c>
      <c r="E4861" t="s">
        <v>187</v>
      </c>
      <c r="F4861" t="s">
        <v>47</v>
      </c>
      <c r="G4861" t="s">
        <v>23</v>
      </c>
      <c r="H4861" t="s">
        <v>219</v>
      </c>
      <c r="I4861" t="s">
        <v>28</v>
      </c>
      <c r="J4861" t="s">
        <v>84</v>
      </c>
      <c r="K4861" t="s">
        <v>181</v>
      </c>
      <c r="L4861" t="s">
        <v>330</v>
      </c>
      <c r="M4861" t="s">
        <v>134</v>
      </c>
      <c r="N4861" s="2">
        <v>40978</v>
      </c>
      <c r="O4861" s="2">
        <v>40980</v>
      </c>
      <c r="P4861">
        <v>13</v>
      </c>
      <c r="Q4861" s="1">
        <v>0.02</v>
      </c>
      <c r="R4861">
        <v>348.21</v>
      </c>
      <c r="S4861">
        <v>40.19</v>
      </c>
      <c r="T4861">
        <f t="shared" si="75"/>
        <v>4526.7299999999996</v>
      </c>
    </row>
    <row r="4862" spans="1:20" x14ac:dyDescent="0.25">
      <c r="A4862">
        <v>4861</v>
      </c>
      <c r="B4862">
        <v>89394</v>
      </c>
      <c r="C4862" t="s">
        <v>1601</v>
      </c>
      <c r="D4862" t="s">
        <v>20</v>
      </c>
      <c r="E4862" t="s">
        <v>39</v>
      </c>
      <c r="F4862" t="s">
        <v>47</v>
      </c>
      <c r="G4862" t="s">
        <v>23</v>
      </c>
      <c r="H4862" t="s">
        <v>54</v>
      </c>
      <c r="I4862" t="s">
        <v>28</v>
      </c>
      <c r="J4862" t="s">
        <v>84</v>
      </c>
      <c r="K4862" t="s">
        <v>116</v>
      </c>
      <c r="L4862" t="s">
        <v>44</v>
      </c>
      <c r="M4862" t="s">
        <v>160</v>
      </c>
      <c r="N4862" s="2">
        <v>40422</v>
      </c>
      <c r="O4862" s="2">
        <v>40424</v>
      </c>
      <c r="P4862">
        <v>15</v>
      </c>
      <c r="Q4862" s="1">
        <v>0.1</v>
      </c>
      <c r="R4862">
        <v>6.74</v>
      </c>
      <c r="S4862">
        <v>1.72</v>
      </c>
      <c r="T4862">
        <f t="shared" si="75"/>
        <v>101.10000000000001</v>
      </c>
    </row>
    <row r="4863" spans="1:20" x14ac:dyDescent="0.25">
      <c r="A4863">
        <v>4862</v>
      </c>
      <c r="B4863">
        <v>89749</v>
      </c>
      <c r="C4863" t="s">
        <v>655</v>
      </c>
      <c r="D4863" t="s">
        <v>20</v>
      </c>
      <c r="E4863" t="s">
        <v>39</v>
      </c>
      <c r="F4863" t="s">
        <v>31</v>
      </c>
      <c r="G4863" t="s">
        <v>48</v>
      </c>
      <c r="H4863" t="s">
        <v>94</v>
      </c>
      <c r="I4863" t="s">
        <v>28</v>
      </c>
      <c r="J4863" t="s">
        <v>84</v>
      </c>
      <c r="K4863" t="s">
        <v>101</v>
      </c>
      <c r="L4863" t="s">
        <v>192</v>
      </c>
      <c r="M4863" t="s">
        <v>178</v>
      </c>
      <c r="N4863" s="2">
        <v>41313</v>
      </c>
      <c r="O4863" s="2">
        <v>41318</v>
      </c>
      <c r="P4863">
        <v>5</v>
      </c>
      <c r="Q4863" s="1">
        <v>0.02</v>
      </c>
      <c r="R4863">
        <v>2.88</v>
      </c>
      <c r="S4863">
        <v>5.33</v>
      </c>
      <c r="T4863">
        <f t="shared" si="75"/>
        <v>14.399999999999999</v>
      </c>
    </row>
    <row r="4864" spans="1:20" x14ac:dyDescent="0.25">
      <c r="A4864">
        <v>4863</v>
      </c>
      <c r="B4864">
        <v>87729</v>
      </c>
      <c r="C4864" t="s">
        <v>90</v>
      </c>
      <c r="D4864" t="s">
        <v>20</v>
      </c>
      <c r="E4864" t="s">
        <v>39</v>
      </c>
      <c r="F4864" t="s">
        <v>31</v>
      </c>
      <c r="G4864" t="s">
        <v>32</v>
      </c>
      <c r="H4864" t="s">
        <v>49</v>
      </c>
      <c r="I4864" t="s">
        <v>28</v>
      </c>
      <c r="J4864" t="s">
        <v>84</v>
      </c>
      <c r="K4864" t="s">
        <v>165</v>
      </c>
      <c r="L4864" t="s">
        <v>192</v>
      </c>
      <c r="M4864" t="s">
        <v>83</v>
      </c>
      <c r="N4864" s="2">
        <v>41097</v>
      </c>
      <c r="O4864" s="2">
        <v>41098</v>
      </c>
      <c r="P4864">
        <v>7</v>
      </c>
      <c r="Q4864" s="1">
        <v>0.1</v>
      </c>
      <c r="R4864">
        <v>21.38</v>
      </c>
      <c r="S4864">
        <v>2.99</v>
      </c>
      <c r="T4864">
        <f t="shared" si="75"/>
        <v>149.66</v>
      </c>
    </row>
    <row r="4865" spans="1:20" x14ac:dyDescent="0.25">
      <c r="A4865">
        <v>4864</v>
      </c>
      <c r="B4865">
        <v>90198</v>
      </c>
      <c r="C4865" t="s">
        <v>1892</v>
      </c>
      <c r="D4865" t="s">
        <v>20</v>
      </c>
      <c r="E4865" t="s">
        <v>39</v>
      </c>
      <c r="F4865" t="s">
        <v>47</v>
      </c>
      <c r="G4865" t="s">
        <v>41</v>
      </c>
      <c r="H4865" t="s">
        <v>49</v>
      </c>
      <c r="I4865" t="s">
        <v>28</v>
      </c>
      <c r="J4865" t="s">
        <v>84</v>
      </c>
      <c r="K4865" t="s">
        <v>189</v>
      </c>
      <c r="L4865" t="s">
        <v>192</v>
      </c>
      <c r="M4865" t="s">
        <v>160</v>
      </c>
      <c r="N4865" s="2">
        <v>41212</v>
      </c>
      <c r="O4865" s="2">
        <v>41213</v>
      </c>
      <c r="P4865">
        <v>19</v>
      </c>
      <c r="Q4865" s="1">
        <v>0.05</v>
      </c>
      <c r="R4865">
        <v>12.28</v>
      </c>
      <c r="S4865">
        <v>4.8600000000000003</v>
      </c>
      <c r="T4865">
        <f t="shared" si="75"/>
        <v>233.32</v>
      </c>
    </row>
    <row r="4866" spans="1:20" x14ac:dyDescent="0.25">
      <c r="A4866">
        <v>4865</v>
      </c>
      <c r="B4866">
        <v>89546</v>
      </c>
      <c r="C4866" t="s">
        <v>329</v>
      </c>
      <c r="D4866" t="s">
        <v>38</v>
      </c>
      <c r="E4866" t="s">
        <v>21</v>
      </c>
      <c r="F4866" t="s">
        <v>22</v>
      </c>
      <c r="G4866" t="s">
        <v>93</v>
      </c>
      <c r="H4866" t="s">
        <v>206</v>
      </c>
      <c r="I4866" t="s">
        <v>28</v>
      </c>
      <c r="J4866" t="s">
        <v>84</v>
      </c>
      <c r="K4866" t="s">
        <v>198</v>
      </c>
      <c r="L4866" t="s">
        <v>26</v>
      </c>
      <c r="M4866" t="s">
        <v>182</v>
      </c>
      <c r="N4866" s="2">
        <v>41167</v>
      </c>
      <c r="O4866" s="2">
        <v>41169</v>
      </c>
      <c r="P4866">
        <v>10</v>
      </c>
      <c r="Q4866" s="1">
        <v>0.02</v>
      </c>
      <c r="R4866">
        <v>39.479999999999997</v>
      </c>
      <c r="S4866">
        <v>1.99</v>
      </c>
      <c r="T4866">
        <f t="shared" si="75"/>
        <v>394.79999999999995</v>
      </c>
    </row>
    <row r="4867" spans="1:20" x14ac:dyDescent="0.25">
      <c r="A4867">
        <v>4866</v>
      </c>
      <c r="B4867">
        <v>89546</v>
      </c>
      <c r="C4867" t="s">
        <v>329</v>
      </c>
      <c r="D4867" t="s">
        <v>20</v>
      </c>
      <c r="E4867" t="s">
        <v>187</v>
      </c>
      <c r="F4867" t="s">
        <v>22</v>
      </c>
      <c r="G4867" t="s">
        <v>93</v>
      </c>
      <c r="H4867" t="s">
        <v>225</v>
      </c>
      <c r="I4867" t="s">
        <v>28</v>
      </c>
      <c r="J4867" t="s">
        <v>84</v>
      </c>
      <c r="K4867" t="s">
        <v>68</v>
      </c>
      <c r="L4867" t="s">
        <v>26</v>
      </c>
      <c r="M4867" t="s">
        <v>331</v>
      </c>
      <c r="N4867" s="2">
        <v>41167</v>
      </c>
      <c r="O4867" s="2">
        <v>41168</v>
      </c>
      <c r="P4867">
        <v>12</v>
      </c>
      <c r="Q4867" s="1">
        <v>0.04</v>
      </c>
      <c r="R4867">
        <v>17.670000000000002</v>
      </c>
      <c r="S4867">
        <v>8.99</v>
      </c>
      <c r="T4867">
        <f t="shared" ref="T4867:T4930" si="76">R4867*P4867</f>
        <v>212.04000000000002</v>
      </c>
    </row>
    <row r="4868" spans="1:20" x14ac:dyDescent="0.25">
      <c r="A4868">
        <v>4867</v>
      </c>
      <c r="B4868">
        <v>89546</v>
      </c>
      <c r="C4868" t="s">
        <v>329</v>
      </c>
      <c r="D4868" t="s">
        <v>20</v>
      </c>
      <c r="E4868" t="s">
        <v>187</v>
      </c>
      <c r="F4868" t="s">
        <v>22</v>
      </c>
      <c r="G4868" t="s">
        <v>93</v>
      </c>
      <c r="H4868" t="s">
        <v>225</v>
      </c>
      <c r="I4868" t="s">
        <v>28</v>
      </c>
      <c r="J4868" t="s">
        <v>84</v>
      </c>
      <c r="K4868" t="s">
        <v>82</v>
      </c>
      <c r="L4868" t="s">
        <v>330</v>
      </c>
      <c r="M4868" t="s">
        <v>331</v>
      </c>
      <c r="N4868" s="2">
        <v>41167</v>
      </c>
      <c r="O4868" s="2">
        <v>41168</v>
      </c>
      <c r="P4868">
        <v>18</v>
      </c>
      <c r="Q4868" s="1">
        <v>7.0000000000000007E-2</v>
      </c>
      <c r="R4868">
        <v>1.88</v>
      </c>
      <c r="S4868">
        <v>1.49</v>
      </c>
      <c r="T4868">
        <f t="shared" si="76"/>
        <v>33.839999999999996</v>
      </c>
    </row>
    <row r="4869" spans="1:20" x14ac:dyDescent="0.25">
      <c r="A4869">
        <v>4868</v>
      </c>
      <c r="B4869">
        <v>90165</v>
      </c>
      <c r="C4869" t="s">
        <v>598</v>
      </c>
      <c r="D4869" t="s">
        <v>20</v>
      </c>
      <c r="E4869" t="s">
        <v>21</v>
      </c>
      <c r="F4869" t="s">
        <v>22</v>
      </c>
      <c r="G4869" t="s">
        <v>48</v>
      </c>
      <c r="H4869" t="s">
        <v>206</v>
      </c>
      <c r="I4869" t="s">
        <v>28</v>
      </c>
      <c r="J4869" t="s">
        <v>84</v>
      </c>
      <c r="K4869" t="s">
        <v>208</v>
      </c>
      <c r="L4869" t="s">
        <v>746</v>
      </c>
      <c r="M4869" t="s">
        <v>182</v>
      </c>
      <c r="N4869" s="2">
        <v>41485</v>
      </c>
      <c r="O4869" s="2">
        <v>41487</v>
      </c>
      <c r="P4869">
        <v>1</v>
      </c>
      <c r="Q4869" s="1">
        <v>0.09</v>
      </c>
      <c r="R4869">
        <v>199.99</v>
      </c>
      <c r="S4869">
        <v>24.49</v>
      </c>
      <c r="T4869">
        <f t="shared" si="76"/>
        <v>199.99</v>
      </c>
    </row>
    <row r="4870" spans="1:20" x14ac:dyDescent="0.25">
      <c r="A4870">
        <v>4869</v>
      </c>
      <c r="B4870">
        <v>86168</v>
      </c>
      <c r="C4870" t="s">
        <v>919</v>
      </c>
      <c r="D4870" t="s">
        <v>578</v>
      </c>
      <c r="E4870" t="s">
        <v>187</v>
      </c>
      <c r="F4870" t="s">
        <v>40</v>
      </c>
      <c r="G4870" t="s">
        <v>93</v>
      </c>
      <c r="H4870" t="s">
        <v>225</v>
      </c>
      <c r="I4870" t="s">
        <v>28</v>
      </c>
      <c r="J4870" t="s">
        <v>84</v>
      </c>
      <c r="K4870" t="s">
        <v>189</v>
      </c>
      <c r="L4870" t="s">
        <v>330</v>
      </c>
      <c r="M4870" t="s">
        <v>45</v>
      </c>
      <c r="N4870" s="2">
        <v>40945</v>
      </c>
      <c r="O4870" s="2">
        <v>40946</v>
      </c>
      <c r="P4870">
        <v>1</v>
      </c>
      <c r="Q4870" s="1">
        <v>0.09</v>
      </c>
      <c r="R4870">
        <v>320.64</v>
      </c>
      <c r="S4870">
        <v>43.57</v>
      </c>
      <c r="T4870">
        <f t="shared" si="76"/>
        <v>320.64</v>
      </c>
    </row>
    <row r="4871" spans="1:20" x14ac:dyDescent="0.25">
      <c r="A4871">
        <v>4870</v>
      </c>
      <c r="B4871">
        <v>91242</v>
      </c>
      <c r="C4871" t="s">
        <v>1679</v>
      </c>
      <c r="D4871" t="s">
        <v>20</v>
      </c>
      <c r="E4871" t="s">
        <v>39</v>
      </c>
      <c r="F4871" t="s">
        <v>31</v>
      </c>
      <c r="G4871" t="s">
        <v>41</v>
      </c>
      <c r="H4871" t="s">
        <v>94</v>
      </c>
      <c r="I4871" t="s">
        <v>28</v>
      </c>
      <c r="J4871" t="s">
        <v>84</v>
      </c>
      <c r="K4871" t="s">
        <v>149</v>
      </c>
      <c r="L4871" t="s">
        <v>192</v>
      </c>
      <c r="M4871" t="s">
        <v>66</v>
      </c>
      <c r="N4871" s="2">
        <v>41541</v>
      </c>
      <c r="O4871" s="2">
        <v>41543</v>
      </c>
      <c r="P4871">
        <v>6</v>
      </c>
      <c r="Q4871" s="1">
        <v>0.02</v>
      </c>
      <c r="R4871">
        <v>7.64</v>
      </c>
      <c r="S4871">
        <v>1.39</v>
      </c>
      <c r="T4871">
        <f t="shared" si="76"/>
        <v>45.839999999999996</v>
      </c>
    </row>
    <row r="4872" spans="1:20" x14ac:dyDescent="0.25">
      <c r="A4872">
        <v>4871</v>
      </c>
      <c r="B4872">
        <v>90045</v>
      </c>
      <c r="C4872" t="s">
        <v>1513</v>
      </c>
      <c r="D4872" t="s">
        <v>20</v>
      </c>
      <c r="E4872" t="s">
        <v>39</v>
      </c>
      <c r="F4872" t="s">
        <v>47</v>
      </c>
      <c r="G4872" t="s">
        <v>23</v>
      </c>
      <c r="H4872" t="s">
        <v>78</v>
      </c>
      <c r="I4872" t="s">
        <v>28</v>
      </c>
      <c r="J4872" t="s">
        <v>84</v>
      </c>
      <c r="K4872" t="s">
        <v>149</v>
      </c>
      <c r="L4872" t="s">
        <v>192</v>
      </c>
      <c r="M4872" t="s">
        <v>117</v>
      </c>
      <c r="N4872" s="2">
        <v>40569</v>
      </c>
      <c r="O4872" s="2">
        <v>40570</v>
      </c>
      <c r="P4872">
        <v>8</v>
      </c>
      <c r="Q4872" s="1">
        <v>0.1</v>
      </c>
      <c r="R4872">
        <v>10.89</v>
      </c>
      <c r="S4872">
        <v>4.5</v>
      </c>
      <c r="T4872">
        <f t="shared" si="76"/>
        <v>87.12</v>
      </c>
    </row>
    <row r="4873" spans="1:20" x14ac:dyDescent="0.25">
      <c r="A4873">
        <v>4872</v>
      </c>
      <c r="B4873">
        <v>90045</v>
      </c>
      <c r="C4873" t="s">
        <v>1513</v>
      </c>
      <c r="D4873" t="s">
        <v>20</v>
      </c>
      <c r="E4873" t="s">
        <v>39</v>
      </c>
      <c r="F4873" t="s">
        <v>47</v>
      </c>
      <c r="G4873" t="s">
        <v>23</v>
      </c>
      <c r="H4873" t="s">
        <v>61</v>
      </c>
      <c r="I4873" t="s">
        <v>28</v>
      </c>
      <c r="J4873" t="s">
        <v>84</v>
      </c>
      <c r="K4873" t="s">
        <v>113</v>
      </c>
      <c r="L4873" t="s">
        <v>192</v>
      </c>
      <c r="M4873" t="s">
        <v>160</v>
      </c>
      <c r="N4873" s="2">
        <v>40569</v>
      </c>
      <c r="O4873" s="2">
        <v>40570</v>
      </c>
      <c r="P4873">
        <v>5</v>
      </c>
      <c r="Q4873" s="1">
        <v>0.01</v>
      </c>
      <c r="R4873">
        <v>6.48</v>
      </c>
      <c r="S4873">
        <v>6.6</v>
      </c>
      <c r="T4873">
        <f t="shared" si="76"/>
        <v>32.400000000000006</v>
      </c>
    </row>
    <row r="4874" spans="1:20" x14ac:dyDescent="0.25">
      <c r="A4874">
        <v>4873</v>
      </c>
      <c r="B4874">
        <v>86358</v>
      </c>
      <c r="C4874" t="s">
        <v>628</v>
      </c>
      <c r="D4874" t="s">
        <v>20</v>
      </c>
      <c r="E4874" t="s">
        <v>39</v>
      </c>
      <c r="F4874" t="s">
        <v>22</v>
      </c>
      <c r="G4874" t="s">
        <v>93</v>
      </c>
      <c r="H4874" t="s">
        <v>78</v>
      </c>
      <c r="I4874" t="s">
        <v>28</v>
      </c>
      <c r="J4874" t="s">
        <v>84</v>
      </c>
      <c r="K4874" t="s">
        <v>181</v>
      </c>
      <c r="L4874" t="s">
        <v>192</v>
      </c>
      <c r="M4874" t="s">
        <v>398</v>
      </c>
      <c r="N4874" s="2">
        <v>40871</v>
      </c>
      <c r="O4874" s="2">
        <v>40872</v>
      </c>
      <c r="P4874">
        <v>6</v>
      </c>
      <c r="Q4874" s="1">
        <v>0.06</v>
      </c>
      <c r="R4874">
        <v>4.9800000000000004</v>
      </c>
      <c r="S4874">
        <v>4.7</v>
      </c>
      <c r="T4874">
        <f t="shared" si="76"/>
        <v>29.880000000000003</v>
      </c>
    </row>
    <row r="4875" spans="1:20" x14ac:dyDescent="0.25">
      <c r="A4875">
        <v>4874</v>
      </c>
      <c r="B4875">
        <v>86358</v>
      </c>
      <c r="C4875" t="s">
        <v>628</v>
      </c>
      <c r="D4875" t="s">
        <v>20</v>
      </c>
      <c r="E4875" t="s">
        <v>39</v>
      </c>
      <c r="F4875" t="s">
        <v>22</v>
      </c>
      <c r="G4875" t="s">
        <v>93</v>
      </c>
      <c r="H4875" t="s">
        <v>94</v>
      </c>
      <c r="I4875" t="s">
        <v>28</v>
      </c>
      <c r="J4875" t="s">
        <v>84</v>
      </c>
      <c r="K4875" t="s">
        <v>248</v>
      </c>
      <c r="L4875" t="s">
        <v>44</v>
      </c>
      <c r="M4875" t="s">
        <v>246</v>
      </c>
      <c r="N4875" s="2">
        <v>40871</v>
      </c>
      <c r="O4875" s="2">
        <v>40873</v>
      </c>
      <c r="P4875">
        <v>26</v>
      </c>
      <c r="Q4875" s="1">
        <v>0.04</v>
      </c>
      <c r="R4875">
        <v>6.08</v>
      </c>
      <c r="S4875">
        <v>1.17</v>
      </c>
      <c r="T4875">
        <f t="shared" si="76"/>
        <v>158.08000000000001</v>
      </c>
    </row>
    <row r="4876" spans="1:20" x14ac:dyDescent="0.25">
      <c r="A4876">
        <v>4875</v>
      </c>
      <c r="B4876">
        <v>87200</v>
      </c>
      <c r="C4876" t="s">
        <v>1271</v>
      </c>
      <c r="D4876" t="s">
        <v>20</v>
      </c>
      <c r="E4876" t="s">
        <v>39</v>
      </c>
      <c r="F4876" t="s">
        <v>31</v>
      </c>
      <c r="G4876" t="s">
        <v>48</v>
      </c>
      <c r="H4876" t="s">
        <v>94</v>
      </c>
      <c r="I4876" t="s">
        <v>28</v>
      </c>
      <c r="J4876" t="s">
        <v>84</v>
      </c>
      <c r="K4876" t="s">
        <v>289</v>
      </c>
      <c r="L4876" t="s">
        <v>26</v>
      </c>
      <c r="M4876" t="s">
        <v>631</v>
      </c>
      <c r="N4876" s="2">
        <v>41157</v>
      </c>
      <c r="O4876" s="2">
        <v>41159</v>
      </c>
      <c r="P4876">
        <v>1</v>
      </c>
      <c r="Q4876" s="1">
        <v>0.06</v>
      </c>
      <c r="R4876">
        <v>10.48</v>
      </c>
      <c r="S4876">
        <v>2.89</v>
      </c>
      <c r="T4876">
        <f t="shared" si="76"/>
        <v>10.48</v>
      </c>
    </row>
    <row r="4877" spans="1:20" x14ac:dyDescent="0.25">
      <c r="A4877">
        <v>4876</v>
      </c>
      <c r="B4877">
        <v>91101</v>
      </c>
      <c r="C4877" t="s">
        <v>1638</v>
      </c>
      <c r="D4877" t="s">
        <v>20</v>
      </c>
      <c r="E4877" t="s">
        <v>39</v>
      </c>
      <c r="F4877" t="s">
        <v>40</v>
      </c>
      <c r="G4877" t="s">
        <v>93</v>
      </c>
      <c r="H4877" t="s">
        <v>78</v>
      </c>
      <c r="I4877" t="s">
        <v>28</v>
      </c>
      <c r="J4877" t="s">
        <v>84</v>
      </c>
      <c r="K4877" t="s">
        <v>172</v>
      </c>
      <c r="L4877" t="s">
        <v>192</v>
      </c>
      <c r="M4877" t="s">
        <v>59</v>
      </c>
      <c r="N4877" s="2">
        <v>40655</v>
      </c>
      <c r="O4877" s="2">
        <v>40657</v>
      </c>
      <c r="P4877">
        <v>10</v>
      </c>
      <c r="Q4877" s="1">
        <v>0.1</v>
      </c>
      <c r="R4877">
        <v>7.1</v>
      </c>
      <c r="S4877">
        <v>6.05</v>
      </c>
      <c r="T4877">
        <f t="shared" si="76"/>
        <v>71</v>
      </c>
    </row>
    <row r="4878" spans="1:20" x14ac:dyDescent="0.25">
      <c r="A4878">
        <v>4877</v>
      </c>
      <c r="B4878">
        <v>89790</v>
      </c>
      <c r="C4878" t="s">
        <v>587</v>
      </c>
      <c r="D4878" t="s">
        <v>20</v>
      </c>
      <c r="E4878" t="s">
        <v>39</v>
      </c>
      <c r="F4878" t="s">
        <v>47</v>
      </c>
      <c r="G4878" t="s">
        <v>48</v>
      </c>
      <c r="H4878" t="s">
        <v>89</v>
      </c>
      <c r="I4878" t="s">
        <v>28</v>
      </c>
      <c r="J4878" t="s">
        <v>84</v>
      </c>
      <c r="K4878" t="s">
        <v>291</v>
      </c>
      <c r="L4878" t="s">
        <v>192</v>
      </c>
      <c r="M4878" t="s">
        <v>167</v>
      </c>
      <c r="N4878" s="2">
        <v>40606</v>
      </c>
      <c r="O4878" s="2">
        <v>40613</v>
      </c>
      <c r="P4878">
        <v>5</v>
      </c>
      <c r="Q4878" s="1">
        <v>0.08</v>
      </c>
      <c r="R4878">
        <v>12.28</v>
      </c>
      <c r="S4878">
        <v>4.8600000000000003</v>
      </c>
      <c r="T4878">
        <f t="shared" si="76"/>
        <v>61.4</v>
      </c>
    </row>
    <row r="4879" spans="1:20" x14ac:dyDescent="0.25">
      <c r="A4879">
        <v>4878</v>
      </c>
      <c r="B4879">
        <v>90810</v>
      </c>
      <c r="C4879" t="s">
        <v>53</v>
      </c>
      <c r="D4879" t="s">
        <v>20</v>
      </c>
      <c r="E4879" t="s">
        <v>39</v>
      </c>
      <c r="F4879" t="s">
        <v>47</v>
      </c>
      <c r="G4879" t="s">
        <v>41</v>
      </c>
      <c r="H4879" t="s">
        <v>94</v>
      </c>
      <c r="I4879" t="s">
        <v>28</v>
      </c>
      <c r="J4879" t="s">
        <v>84</v>
      </c>
      <c r="K4879" t="s">
        <v>172</v>
      </c>
      <c r="L4879" t="s">
        <v>192</v>
      </c>
      <c r="M4879" t="s">
        <v>114</v>
      </c>
      <c r="N4879" s="2">
        <v>41171</v>
      </c>
      <c r="O4879" s="2">
        <v>41173</v>
      </c>
      <c r="P4879">
        <v>6</v>
      </c>
      <c r="Q4879" s="1">
        <v>0.06</v>
      </c>
      <c r="R4879">
        <v>7.45</v>
      </c>
      <c r="S4879">
        <v>6.28</v>
      </c>
      <c r="T4879">
        <f t="shared" si="76"/>
        <v>44.7</v>
      </c>
    </row>
    <row r="4880" spans="1:20" x14ac:dyDescent="0.25">
      <c r="A4880">
        <v>4879</v>
      </c>
      <c r="B4880">
        <v>90758</v>
      </c>
      <c r="C4880" t="s">
        <v>169</v>
      </c>
      <c r="D4880" t="s">
        <v>20</v>
      </c>
      <c r="E4880" t="s">
        <v>39</v>
      </c>
      <c r="F4880" t="s">
        <v>22</v>
      </c>
      <c r="G4880" t="s">
        <v>23</v>
      </c>
      <c r="H4880" t="s">
        <v>49</v>
      </c>
      <c r="I4880" t="s">
        <v>28</v>
      </c>
      <c r="J4880" t="s">
        <v>84</v>
      </c>
      <c r="K4880" t="s">
        <v>116</v>
      </c>
      <c r="L4880" t="s">
        <v>192</v>
      </c>
      <c r="M4880" t="s">
        <v>190</v>
      </c>
      <c r="N4880" s="2">
        <v>41208</v>
      </c>
      <c r="O4880" s="2">
        <v>41211</v>
      </c>
      <c r="P4880">
        <v>9</v>
      </c>
      <c r="Q4880" s="1">
        <v>0.05</v>
      </c>
      <c r="R4880">
        <v>3.75</v>
      </c>
      <c r="S4880">
        <v>7.5</v>
      </c>
      <c r="T4880">
        <f t="shared" si="76"/>
        <v>33.75</v>
      </c>
    </row>
    <row r="4881" spans="1:20" x14ac:dyDescent="0.25">
      <c r="A4881">
        <v>4880</v>
      </c>
      <c r="B4881">
        <v>91387</v>
      </c>
      <c r="C4881" t="s">
        <v>1085</v>
      </c>
      <c r="D4881" t="s">
        <v>20</v>
      </c>
      <c r="E4881" t="s">
        <v>39</v>
      </c>
      <c r="F4881" t="s">
        <v>47</v>
      </c>
      <c r="G4881" t="s">
        <v>23</v>
      </c>
      <c r="H4881" t="s">
        <v>42</v>
      </c>
      <c r="I4881" t="s">
        <v>28</v>
      </c>
      <c r="J4881" t="s">
        <v>84</v>
      </c>
      <c r="K4881" t="s">
        <v>248</v>
      </c>
      <c r="L4881" t="s">
        <v>192</v>
      </c>
      <c r="M4881" t="s">
        <v>117</v>
      </c>
      <c r="N4881" s="2">
        <v>40758</v>
      </c>
      <c r="O4881" s="2">
        <v>40759</v>
      </c>
      <c r="P4881">
        <v>10</v>
      </c>
      <c r="Q4881" s="1">
        <v>0.01</v>
      </c>
      <c r="R4881">
        <v>4.54</v>
      </c>
      <c r="S4881">
        <v>5.83</v>
      </c>
      <c r="T4881">
        <f t="shared" si="76"/>
        <v>45.4</v>
      </c>
    </row>
    <row r="4882" spans="1:20" x14ac:dyDescent="0.25">
      <c r="A4882">
        <v>4881</v>
      </c>
      <c r="B4882">
        <v>86017</v>
      </c>
      <c r="C4882" t="s">
        <v>1725</v>
      </c>
      <c r="D4882" t="s">
        <v>578</v>
      </c>
      <c r="E4882" t="s">
        <v>187</v>
      </c>
      <c r="F4882" t="s">
        <v>47</v>
      </c>
      <c r="G4882" t="s">
        <v>48</v>
      </c>
      <c r="H4882" t="s">
        <v>219</v>
      </c>
      <c r="I4882" t="s">
        <v>28</v>
      </c>
      <c r="J4882" t="s">
        <v>84</v>
      </c>
      <c r="K4882" t="s">
        <v>68</v>
      </c>
      <c r="L4882" t="s">
        <v>330</v>
      </c>
      <c r="M4882" t="s">
        <v>111</v>
      </c>
      <c r="N4882" s="2">
        <v>40806</v>
      </c>
      <c r="O4882" s="2">
        <v>40810</v>
      </c>
      <c r="P4882">
        <v>19</v>
      </c>
      <c r="Q4882" s="1">
        <v>0.01</v>
      </c>
      <c r="R4882">
        <v>146.05000000000001</v>
      </c>
      <c r="S4882">
        <v>80.2</v>
      </c>
      <c r="T4882">
        <f t="shared" si="76"/>
        <v>2774.9500000000003</v>
      </c>
    </row>
    <row r="4883" spans="1:20" x14ac:dyDescent="0.25">
      <c r="A4883">
        <v>4882</v>
      </c>
      <c r="B4883">
        <v>90249</v>
      </c>
      <c r="C4883" t="s">
        <v>476</v>
      </c>
      <c r="D4883" t="s">
        <v>20</v>
      </c>
      <c r="E4883" t="s">
        <v>187</v>
      </c>
      <c r="F4883" t="s">
        <v>47</v>
      </c>
      <c r="G4883" t="s">
        <v>23</v>
      </c>
      <c r="H4883" t="s">
        <v>219</v>
      </c>
      <c r="I4883" t="s">
        <v>28</v>
      </c>
      <c r="J4883" t="s">
        <v>84</v>
      </c>
      <c r="K4883" t="s">
        <v>98</v>
      </c>
      <c r="L4883" t="s">
        <v>192</v>
      </c>
      <c r="M4883" t="s">
        <v>114</v>
      </c>
      <c r="N4883" s="2">
        <v>40881</v>
      </c>
      <c r="O4883" s="2">
        <v>40882</v>
      </c>
      <c r="P4883">
        <v>1</v>
      </c>
      <c r="Q4883" s="1">
        <v>0.1</v>
      </c>
      <c r="R4883">
        <v>29.34</v>
      </c>
      <c r="S4883">
        <v>7.87</v>
      </c>
      <c r="T4883">
        <f t="shared" si="76"/>
        <v>29.34</v>
      </c>
    </row>
    <row r="4884" spans="1:20" x14ac:dyDescent="0.25">
      <c r="A4884">
        <v>4883</v>
      </c>
      <c r="B4884">
        <v>90249</v>
      </c>
      <c r="C4884" t="s">
        <v>476</v>
      </c>
      <c r="D4884" t="s">
        <v>20</v>
      </c>
      <c r="E4884" t="s">
        <v>39</v>
      </c>
      <c r="F4884" t="s">
        <v>47</v>
      </c>
      <c r="G4884" t="s">
        <v>23</v>
      </c>
      <c r="H4884" t="s">
        <v>61</v>
      </c>
      <c r="I4884" t="s">
        <v>28</v>
      </c>
      <c r="J4884" t="s">
        <v>84</v>
      </c>
      <c r="K4884" t="s">
        <v>133</v>
      </c>
      <c r="L4884" t="s">
        <v>44</v>
      </c>
      <c r="M4884" t="s">
        <v>160</v>
      </c>
      <c r="N4884" s="2">
        <v>40881</v>
      </c>
      <c r="O4884" s="2">
        <v>40882</v>
      </c>
      <c r="P4884">
        <v>19</v>
      </c>
      <c r="Q4884" s="1">
        <v>7.0000000000000007E-2</v>
      </c>
      <c r="R4884">
        <v>4.76</v>
      </c>
      <c r="S4884">
        <v>0.88</v>
      </c>
      <c r="T4884">
        <f t="shared" si="76"/>
        <v>90.44</v>
      </c>
    </row>
    <row r="4885" spans="1:20" x14ac:dyDescent="0.25">
      <c r="A4885">
        <v>4884</v>
      </c>
      <c r="B4885">
        <v>90249</v>
      </c>
      <c r="C4885" t="s">
        <v>1846</v>
      </c>
      <c r="D4885" t="s">
        <v>20</v>
      </c>
      <c r="E4885" t="s">
        <v>21</v>
      </c>
      <c r="F4885" t="s">
        <v>31</v>
      </c>
      <c r="G4885" t="s">
        <v>23</v>
      </c>
      <c r="H4885" t="s">
        <v>203</v>
      </c>
      <c r="I4885" t="s">
        <v>28</v>
      </c>
      <c r="J4885" t="s">
        <v>84</v>
      </c>
      <c r="K4885" t="s">
        <v>201</v>
      </c>
      <c r="L4885" t="s">
        <v>746</v>
      </c>
      <c r="M4885" t="s">
        <v>143</v>
      </c>
      <c r="N4885" s="2">
        <v>40881</v>
      </c>
      <c r="O4885" s="2">
        <v>40881</v>
      </c>
      <c r="P4885">
        <v>1</v>
      </c>
      <c r="Q4885" s="1">
        <v>0.04</v>
      </c>
      <c r="R4885">
        <v>499.99</v>
      </c>
      <c r="S4885">
        <v>24.49</v>
      </c>
      <c r="T4885">
        <f t="shared" si="76"/>
        <v>499.99</v>
      </c>
    </row>
    <row r="4886" spans="1:20" x14ac:dyDescent="0.25">
      <c r="A4886">
        <v>4885</v>
      </c>
      <c r="B4886">
        <v>90660</v>
      </c>
      <c r="C4886" t="s">
        <v>2281</v>
      </c>
      <c r="D4886" t="s">
        <v>578</v>
      </c>
      <c r="E4886" t="s">
        <v>187</v>
      </c>
      <c r="F4886" t="s">
        <v>40</v>
      </c>
      <c r="G4886" t="s">
        <v>48</v>
      </c>
      <c r="H4886" t="s">
        <v>219</v>
      </c>
      <c r="I4886" t="s">
        <v>28</v>
      </c>
      <c r="J4886" t="s">
        <v>84</v>
      </c>
      <c r="K4886" t="s">
        <v>71</v>
      </c>
      <c r="L4886" t="s">
        <v>330</v>
      </c>
      <c r="M4886" t="s">
        <v>108</v>
      </c>
      <c r="N4886" s="2">
        <v>41566</v>
      </c>
      <c r="O4886" s="2">
        <v>41570</v>
      </c>
      <c r="P4886">
        <v>6</v>
      </c>
      <c r="Q4886" s="1">
        <v>0</v>
      </c>
      <c r="R4886">
        <v>58.14</v>
      </c>
      <c r="S4886">
        <v>36.61</v>
      </c>
      <c r="T4886">
        <f t="shared" si="76"/>
        <v>348.84000000000003</v>
      </c>
    </row>
    <row r="4887" spans="1:20" x14ac:dyDescent="0.25">
      <c r="A4887">
        <v>4886</v>
      </c>
      <c r="B4887">
        <v>90660</v>
      </c>
      <c r="C4887" t="s">
        <v>2281</v>
      </c>
      <c r="D4887" t="s">
        <v>578</v>
      </c>
      <c r="E4887" t="s">
        <v>21</v>
      </c>
      <c r="F4887" t="s">
        <v>40</v>
      </c>
      <c r="G4887" t="s">
        <v>48</v>
      </c>
      <c r="H4887" t="s">
        <v>33</v>
      </c>
      <c r="I4887" t="s">
        <v>28</v>
      </c>
      <c r="J4887" t="s">
        <v>84</v>
      </c>
      <c r="K4887" t="s">
        <v>1254</v>
      </c>
      <c r="L4887" t="s">
        <v>283</v>
      </c>
      <c r="M4887" t="s">
        <v>175</v>
      </c>
      <c r="N4887" s="2">
        <v>41566</v>
      </c>
      <c r="O4887" s="2">
        <v>41566</v>
      </c>
      <c r="P4887">
        <v>9</v>
      </c>
      <c r="Q4887" s="1">
        <v>0.09</v>
      </c>
      <c r="R4887">
        <v>449.99</v>
      </c>
      <c r="S4887">
        <v>49</v>
      </c>
      <c r="T4887">
        <f t="shared" si="76"/>
        <v>4049.91</v>
      </c>
    </row>
    <row r="4888" spans="1:20" x14ac:dyDescent="0.25">
      <c r="A4888">
        <v>4887</v>
      </c>
      <c r="B4888">
        <v>88559</v>
      </c>
      <c r="C4888" t="s">
        <v>1239</v>
      </c>
      <c r="D4888" t="s">
        <v>38</v>
      </c>
      <c r="E4888" t="s">
        <v>39</v>
      </c>
      <c r="F4888" t="s">
        <v>40</v>
      </c>
      <c r="G4888" t="s">
        <v>48</v>
      </c>
      <c r="H4888" t="s">
        <v>54</v>
      </c>
      <c r="I4888" t="s">
        <v>28</v>
      </c>
      <c r="J4888" t="s">
        <v>84</v>
      </c>
      <c r="K4888" t="s">
        <v>98</v>
      </c>
      <c r="L4888" t="s">
        <v>192</v>
      </c>
      <c r="M4888" t="s">
        <v>99</v>
      </c>
      <c r="N4888" s="2">
        <v>40667</v>
      </c>
      <c r="O4888" s="2">
        <v>40671</v>
      </c>
      <c r="P4888">
        <v>15</v>
      </c>
      <c r="Q4888" s="1">
        <v>0.04</v>
      </c>
      <c r="R4888">
        <v>4.9800000000000004</v>
      </c>
      <c r="S4888">
        <v>7.28</v>
      </c>
      <c r="T4888">
        <f t="shared" si="76"/>
        <v>74.7</v>
      </c>
    </row>
    <row r="4889" spans="1:20" x14ac:dyDescent="0.25">
      <c r="A4889">
        <v>4888</v>
      </c>
      <c r="B4889">
        <v>88286</v>
      </c>
      <c r="C4889" t="s">
        <v>247</v>
      </c>
      <c r="D4889" t="s">
        <v>20</v>
      </c>
      <c r="E4889" t="s">
        <v>21</v>
      </c>
      <c r="F4889" t="s">
        <v>22</v>
      </c>
      <c r="G4889" t="s">
        <v>23</v>
      </c>
      <c r="H4889" t="s">
        <v>203</v>
      </c>
      <c r="I4889" t="s">
        <v>28</v>
      </c>
      <c r="J4889" t="s">
        <v>52</v>
      </c>
      <c r="K4889" t="s">
        <v>1107</v>
      </c>
      <c r="L4889" t="s">
        <v>746</v>
      </c>
      <c r="M4889" t="s">
        <v>331</v>
      </c>
      <c r="N4889" s="2">
        <v>41154</v>
      </c>
      <c r="O4889" s="2">
        <v>41156</v>
      </c>
      <c r="P4889">
        <v>5</v>
      </c>
      <c r="Q4889" s="1">
        <v>0.02</v>
      </c>
      <c r="R4889">
        <v>599.99</v>
      </c>
      <c r="S4889">
        <v>24.49</v>
      </c>
      <c r="T4889">
        <f t="shared" si="76"/>
        <v>2999.95</v>
      </c>
    </row>
    <row r="4890" spans="1:20" x14ac:dyDescent="0.25">
      <c r="A4890">
        <v>4889</v>
      </c>
      <c r="B4890">
        <v>88286</v>
      </c>
      <c r="C4890" t="s">
        <v>2032</v>
      </c>
      <c r="D4890" t="s">
        <v>20</v>
      </c>
      <c r="E4890" t="s">
        <v>39</v>
      </c>
      <c r="F4890" t="s">
        <v>47</v>
      </c>
      <c r="G4890" t="s">
        <v>23</v>
      </c>
      <c r="H4890" t="s">
        <v>89</v>
      </c>
      <c r="I4890" t="s">
        <v>28</v>
      </c>
      <c r="J4890" t="s">
        <v>52</v>
      </c>
      <c r="K4890" t="s">
        <v>165</v>
      </c>
      <c r="L4890" t="s">
        <v>192</v>
      </c>
      <c r="M4890" t="s">
        <v>111</v>
      </c>
      <c r="N4890" s="2">
        <v>41154</v>
      </c>
      <c r="O4890" s="2">
        <v>41156</v>
      </c>
      <c r="P4890">
        <v>1</v>
      </c>
      <c r="Q4890" s="1">
        <v>0.02</v>
      </c>
      <c r="R4890">
        <v>223.98</v>
      </c>
      <c r="S4890">
        <v>15.01</v>
      </c>
      <c r="T4890">
        <f t="shared" si="76"/>
        <v>223.98</v>
      </c>
    </row>
    <row r="4891" spans="1:20" x14ac:dyDescent="0.25">
      <c r="A4891">
        <v>4890</v>
      </c>
      <c r="B4891">
        <v>88286</v>
      </c>
      <c r="C4891" t="s">
        <v>2032</v>
      </c>
      <c r="D4891" t="s">
        <v>578</v>
      </c>
      <c r="E4891" t="s">
        <v>187</v>
      </c>
      <c r="F4891" t="s">
        <v>47</v>
      </c>
      <c r="G4891" t="s">
        <v>23</v>
      </c>
      <c r="H4891" t="s">
        <v>217</v>
      </c>
      <c r="I4891" t="s">
        <v>28</v>
      </c>
      <c r="J4891" t="s">
        <v>52</v>
      </c>
      <c r="K4891" t="s">
        <v>181</v>
      </c>
      <c r="L4891" t="s">
        <v>330</v>
      </c>
      <c r="M4891" t="s">
        <v>114</v>
      </c>
      <c r="N4891" s="2">
        <v>41154</v>
      </c>
      <c r="O4891" s="2">
        <v>41156</v>
      </c>
      <c r="P4891">
        <v>17</v>
      </c>
      <c r="Q4891" s="1">
        <v>7.0000000000000007E-2</v>
      </c>
      <c r="R4891">
        <v>140.97999999999999</v>
      </c>
      <c r="S4891">
        <v>36.090000000000003</v>
      </c>
      <c r="T4891">
        <f t="shared" si="76"/>
        <v>2396.66</v>
      </c>
    </row>
    <row r="4892" spans="1:20" x14ac:dyDescent="0.25">
      <c r="A4892">
        <v>4891</v>
      </c>
      <c r="B4892">
        <v>89979</v>
      </c>
      <c r="C4892" t="s">
        <v>710</v>
      </c>
      <c r="D4892" t="s">
        <v>20</v>
      </c>
      <c r="E4892" t="s">
        <v>39</v>
      </c>
      <c r="F4892" t="s">
        <v>31</v>
      </c>
      <c r="G4892" t="s">
        <v>23</v>
      </c>
      <c r="H4892" t="s">
        <v>42</v>
      </c>
      <c r="I4892" t="s">
        <v>28</v>
      </c>
      <c r="J4892" t="s">
        <v>52</v>
      </c>
      <c r="K4892" t="s">
        <v>101</v>
      </c>
      <c r="L4892" t="s">
        <v>192</v>
      </c>
      <c r="M4892" t="s">
        <v>35</v>
      </c>
      <c r="N4892" s="2">
        <v>41567</v>
      </c>
      <c r="O4892" s="2">
        <v>41568</v>
      </c>
      <c r="P4892">
        <v>9</v>
      </c>
      <c r="Q4892" s="1">
        <v>0.02</v>
      </c>
      <c r="R4892">
        <v>3.08</v>
      </c>
      <c r="S4892">
        <v>0.99</v>
      </c>
      <c r="T4892">
        <f t="shared" si="76"/>
        <v>27.72</v>
      </c>
    </row>
    <row r="4893" spans="1:20" x14ac:dyDescent="0.25">
      <c r="A4893">
        <v>4892</v>
      </c>
      <c r="B4893">
        <v>89979</v>
      </c>
      <c r="C4893" t="s">
        <v>710</v>
      </c>
      <c r="D4893" t="s">
        <v>20</v>
      </c>
      <c r="E4893" t="s">
        <v>39</v>
      </c>
      <c r="F4893" t="s">
        <v>31</v>
      </c>
      <c r="G4893" t="s">
        <v>23</v>
      </c>
      <c r="H4893" t="s">
        <v>49</v>
      </c>
      <c r="I4893" t="s">
        <v>28</v>
      </c>
      <c r="J4893" t="s">
        <v>52</v>
      </c>
      <c r="K4893" t="s">
        <v>43</v>
      </c>
      <c r="L4893" t="s">
        <v>44</v>
      </c>
      <c r="M4893" t="s">
        <v>35</v>
      </c>
      <c r="N4893" s="2">
        <v>41567</v>
      </c>
      <c r="O4893" s="2">
        <v>41567</v>
      </c>
      <c r="P4893">
        <v>20</v>
      </c>
      <c r="Q4893" s="1">
        <v>0</v>
      </c>
      <c r="R4893">
        <v>3.68</v>
      </c>
      <c r="S4893">
        <v>1.32</v>
      </c>
      <c r="T4893">
        <f t="shared" si="76"/>
        <v>73.600000000000009</v>
      </c>
    </row>
    <row r="4894" spans="1:20" x14ac:dyDescent="0.25">
      <c r="A4894">
        <v>4893</v>
      </c>
      <c r="B4894">
        <v>89979</v>
      </c>
      <c r="C4894" t="s">
        <v>327</v>
      </c>
      <c r="D4894" t="s">
        <v>20</v>
      </c>
      <c r="E4894" t="s">
        <v>21</v>
      </c>
      <c r="F4894" t="s">
        <v>31</v>
      </c>
      <c r="G4894" t="s">
        <v>23</v>
      </c>
      <c r="H4894" t="s">
        <v>206</v>
      </c>
      <c r="I4894" t="s">
        <v>28</v>
      </c>
      <c r="J4894" t="s">
        <v>52</v>
      </c>
      <c r="K4894" t="s">
        <v>1447</v>
      </c>
      <c r="L4894" t="s">
        <v>26</v>
      </c>
      <c r="M4894" t="s">
        <v>35</v>
      </c>
      <c r="N4894" s="2">
        <v>41567</v>
      </c>
      <c r="O4894" s="2">
        <v>41568</v>
      </c>
      <c r="P4894">
        <v>20</v>
      </c>
      <c r="Q4894" s="1">
        <v>0.05</v>
      </c>
      <c r="R4894">
        <v>43.98</v>
      </c>
      <c r="S4894">
        <v>1.99</v>
      </c>
      <c r="T4894">
        <f t="shared" si="76"/>
        <v>879.59999999999991</v>
      </c>
    </row>
    <row r="4895" spans="1:20" x14ac:dyDescent="0.25">
      <c r="A4895">
        <v>4894</v>
      </c>
      <c r="B4895">
        <v>88916</v>
      </c>
      <c r="C4895" t="s">
        <v>859</v>
      </c>
      <c r="D4895" t="s">
        <v>20</v>
      </c>
      <c r="E4895" t="s">
        <v>39</v>
      </c>
      <c r="F4895" t="s">
        <v>31</v>
      </c>
      <c r="G4895" t="s">
        <v>41</v>
      </c>
      <c r="H4895" t="s">
        <v>89</v>
      </c>
      <c r="I4895" t="s">
        <v>28</v>
      </c>
      <c r="J4895" t="s">
        <v>52</v>
      </c>
      <c r="K4895" t="s">
        <v>228</v>
      </c>
      <c r="L4895" t="s">
        <v>192</v>
      </c>
      <c r="M4895" t="s">
        <v>139</v>
      </c>
      <c r="N4895" s="2">
        <v>41167</v>
      </c>
      <c r="O4895" s="2">
        <v>41169</v>
      </c>
      <c r="P4895">
        <v>23</v>
      </c>
      <c r="Q4895" s="1">
        <v>0</v>
      </c>
      <c r="R4895">
        <v>3.69</v>
      </c>
      <c r="S4895">
        <v>2.5</v>
      </c>
      <c r="T4895">
        <f t="shared" si="76"/>
        <v>84.87</v>
      </c>
    </row>
    <row r="4896" spans="1:20" x14ac:dyDescent="0.25">
      <c r="A4896">
        <v>4895</v>
      </c>
      <c r="B4896">
        <v>89612</v>
      </c>
      <c r="C4896" t="s">
        <v>1223</v>
      </c>
      <c r="D4896" t="s">
        <v>38</v>
      </c>
      <c r="E4896" t="s">
        <v>21</v>
      </c>
      <c r="F4896" t="s">
        <v>22</v>
      </c>
      <c r="G4896" t="s">
        <v>48</v>
      </c>
      <c r="H4896" t="s">
        <v>33</v>
      </c>
      <c r="I4896" t="s">
        <v>28</v>
      </c>
      <c r="J4896" t="s">
        <v>52</v>
      </c>
      <c r="K4896" t="s">
        <v>25</v>
      </c>
      <c r="L4896" t="s">
        <v>26</v>
      </c>
      <c r="M4896" t="s">
        <v>199</v>
      </c>
      <c r="N4896" s="2">
        <v>40569</v>
      </c>
      <c r="O4896" s="2">
        <v>40576</v>
      </c>
      <c r="P4896">
        <v>2</v>
      </c>
      <c r="Q4896" s="1">
        <v>0.01</v>
      </c>
      <c r="R4896">
        <v>20.89</v>
      </c>
      <c r="S4896">
        <v>1.99</v>
      </c>
      <c r="T4896">
        <f t="shared" si="76"/>
        <v>41.78</v>
      </c>
    </row>
    <row r="4897" spans="1:20" x14ac:dyDescent="0.25">
      <c r="A4897">
        <v>4896</v>
      </c>
      <c r="B4897">
        <v>88257</v>
      </c>
      <c r="C4897" t="s">
        <v>278</v>
      </c>
      <c r="D4897" t="s">
        <v>38</v>
      </c>
      <c r="E4897" t="s">
        <v>39</v>
      </c>
      <c r="F4897" t="s">
        <v>31</v>
      </c>
      <c r="G4897" t="s">
        <v>41</v>
      </c>
      <c r="H4897" t="s">
        <v>49</v>
      </c>
      <c r="I4897" t="s">
        <v>28</v>
      </c>
      <c r="J4897" t="s">
        <v>52</v>
      </c>
      <c r="K4897" t="s">
        <v>113</v>
      </c>
      <c r="L4897" t="s">
        <v>192</v>
      </c>
      <c r="M4897" t="s">
        <v>367</v>
      </c>
      <c r="N4897" s="2">
        <v>40571</v>
      </c>
      <c r="O4897" s="2">
        <v>40573</v>
      </c>
      <c r="P4897">
        <v>8</v>
      </c>
      <c r="Q4897" s="1">
        <v>0.02</v>
      </c>
      <c r="R4897">
        <v>6.3</v>
      </c>
      <c r="S4897">
        <v>0.5</v>
      </c>
      <c r="T4897">
        <f t="shared" si="76"/>
        <v>50.4</v>
      </c>
    </row>
    <row r="4898" spans="1:20" x14ac:dyDescent="0.25">
      <c r="A4898">
        <v>4897</v>
      </c>
      <c r="B4898">
        <v>88661</v>
      </c>
      <c r="C4898" t="s">
        <v>1433</v>
      </c>
      <c r="D4898" t="s">
        <v>20</v>
      </c>
      <c r="E4898" t="s">
        <v>39</v>
      </c>
      <c r="F4898" t="s">
        <v>31</v>
      </c>
      <c r="G4898" t="s">
        <v>32</v>
      </c>
      <c r="H4898" t="s">
        <v>61</v>
      </c>
      <c r="I4898" t="s">
        <v>28</v>
      </c>
      <c r="J4898" t="s">
        <v>52</v>
      </c>
      <c r="K4898" t="s">
        <v>79</v>
      </c>
      <c r="L4898" t="s">
        <v>192</v>
      </c>
      <c r="M4898" t="s">
        <v>375</v>
      </c>
      <c r="N4898" s="2">
        <v>40972</v>
      </c>
      <c r="O4898" s="2">
        <v>40974</v>
      </c>
      <c r="P4898">
        <v>9</v>
      </c>
      <c r="Q4898" s="1">
        <v>0.09</v>
      </c>
      <c r="R4898">
        <v>6.81</v>
      </c>
      <c r="S4898">
        <v>5.48</v>
      </c>
      <c r="T4898">
        <f t="shared" si="76"/>
        <v>61.29</v>
      </c>
    </row>
    <row r="4899" spans="1:20" x14ac:dyDescent="0.25">
      <c r="A4899">
        <v>4898</v>
      </c>
      <c r="B4899">
        <v>88661</v>
      </c>
      <c r="C4899" t="s">
        <v>752</v>
      </c>
      <c r="D4899" t="s">
        <v>20</v>
      </c>
      <c r="E4899" t="s">
        <v>39</v>
      </c>
      <c r="F4899" t="s">
        <v>31</v>
      </c>
      <c r="G4899" t="s">
        <v>32</v>
      </c>
      <c r="H4899" t="s">
        <v>42</v>
      </c>
      <c r="I4899" t="s">
        <v>28</v>
      </c>
      <c r="J4899" t="s">
        <v>52</v>
      </c>
      <c r="K4899" t="s">
        <v>133</v>
      </c>
      <c r="L4899" t="s">
        <v>192</v>
      </c>
      <c r="M4899" t="s">
        <v>143</v>
      </c>
      <c r="N4899" s="2">
        <v>40972</v>
      </c>
      <c r="O4899" s="2">
        <v>40973</v>
      </c>
      <c r="P4899">
        <v>1</v>
      </c>
      <c r="Q4899" s="1">
        <v>0.06</v>
      </c>
      <c r="R4899">
        <v>15.99</v>
      </c>
      <c r="S4899">
        <v>13.18</v>
      </c>
      <c r="T4899">
        <f t="shared" si="76"/>
        <v>15.99</v>
      </c>
    </row>
    <row r="4900" spans="1:20" x14ac:dyDescent="0.25">
      <c r="A4900">
        <v>4899</v>
      </c>
      <c r="B4900">
        <v>88554</v>
      </c>
      <c r="C4900" t="s">
        <v>1239</v>
      </c>
      <c r="D4900" t="s">
        <v>20</v>
      </c>
      <c r="E4900" t="s">
        <v>21</v>
      </c>
      <c r="F4900" t="s">
        <v>40</v>
      </c>
      <c r="G4900" t="s">
        <v>93</v>
      </c>
      <c r="H4900" t="s">
        <v>24</v>
      </c>
      <c r="I4900" t="s">
        <v>28</v>
      </c>
      <c r="J4900" t="s">
        <v>52</v>
      </c>
      <c r="K4900" t="s">
        <v>1111</v>
      </c>
      <c r="L4900" t="s">
        <v>192</v>
      </c>
      <c r="M4900" t="s">
        <v>99</v>
      </c>
      <c r="N4900" s="2">
        <v>40190</v>
      </c>
      <c r="O4900" s="2">
        <v>40192</v>
      </c>
      <c r="P4900">
        <v>3</v>
      </c>
      <c r="Q4900" s="1">
        <v>0.1</v>
      </c>
      <c r="R4900">
        <v>40.98</v>
      </c>
      <c r="S4900">
        <v>6.5</v>
      </c>
      <c r="T4900">
        <f t="shared" si="76"/>
        <v>122.94</v>
      </c>
    </row>
    <row r="4901" spans="1:20" x14ac:dyDescent="0.25">
      <c r="A4901">
        <v>4900</v>
      </c>
      <c r="B4901">
        <v>90079</v>
      </c>
      <c r="C4901" t="s">
        <v>1632</v>
      </c>
      <c r="D4901" t="s">
        <v>578</v>
      </c>
      <c r="E4901" t="s">
        <v>187</v>
      </c>
      <c r="F4901" t="s">
        <v>40</v>
      </c>
      <c r="G4901" t="s">
        <v>41</v>
      </c>
      <c r="H4901" t="s">
        <v>225</v>
      </c>
      <c r="I4901" t="s">
        <v>28</v>
      </c>
      <c r="J4901" t="s">
        <v>52</v>
      </c>
      <c r="K4901" t="s">
        <v>113</v>
      </c>
      <c r="L4901" t="s">
        <v>330</v>
      </c>
      <c r="M4901" t="s">
        <v>99</v>
      </c>
      <c r="N4901" s="2">
        <v>40362</v>
      </c>
      <c r="O4901" s="2">
        <v>40363</v>
      </c>
      <c r="P4901">
        <v>2</v>
      </c>
      <c r="Q4901" s="1">
        <v>0.09</v>
      </c>
      <c r="R4901">
        <v>150.97999999999999</v>
      </c>
      <c r="S4901">
        <v>66.27</v>
      </c>
      <c r="T4901">
        <f t="shared" si="76"/>
        <v>301.95999999999998</v>
      </c>
    </row>
    <row r="4902" spans="1:20" x14ac:dyDescent="0.25">
      <c r="A4902">
        <v>4901</v>
      </c>
      <c r="B4902">
        <v>86446</v>
      </c>
      <c r="C4902" t="s">
        <v>406</v>
      </c>
      <c r="D4902" t="s">
        <v>20</v>
      </c>
      <c r="E4902" t="s">
        <v>39</v>
      </c>
      <c r="F4902" t="s">
        <v>31</v>
      </c>
      <c r="G4902" t="s">
        <v>41</v>
      </c>
      <c r="H4902" t="s">
        <v>89</v>
      </c>
      <c r="I4902" t="s">
        <v>28</v>
      </c>
      <c r="J4902" t="s">
        <v>52</v>
      </c>
      <c r="K4902" t="s">
        <v>119</v>
      </c>
      <c r="L4902" t="s">
        <v>44</v>
      </c>
      <c r="M4902" t="s">
        <v>131</v>
      </c>
      <c r="N4902" s="2">
        <v>41533</v>
      </c>
      <c r="O4902" s="2">
        <v>41535</v>
      </c>
      <c r="P4902">
        <v>17</v>
      </c>
      <c r="Q4902" s="1">
        <v>0.05</v>
      </c>
      <c r="R4902">
        <v>2.1</v>
      </c>
      <c r="S4902">
        <v>0.7</v>
      </c>
      <c r="T4902">
        <f t="shared" si="76"/>
        <v>35.700000000000003</v>
      </c>
    </row>
    <row r="4903" spans="1:20" x14ac:dyDescent="0.25">
      <c r="A4903">
        <v>4902</v>
      </c>
      <c r="B4903">
        <v>87236</v>
      </c>
      <c r="C4903" t="s">
        <v>911</v>
      </c>
      <c r="D4903" t="s">
        <v>20</v>
      </c>
      <c r="E4903" t="s">
        <v>21</v>
      </c>
      <c r="F4903" t="s">
        <v>31</v>
      </c>
      <c r="G4903" t="s">
        <v>93</v>
      </c>
      <c r="H4903" t="s">
        <v>203</v>
      </c>
      <c r="I4903" t="s">
        <v>28</v>
      </c>
      <c r="J4903" t="s">
        <v>52</v>
      </c>
      <c r="K4903" t="s">
        <v>210</v>
      </c>
      <c r="L4903" t="s">
        <v>26</v>
      </c>
      <c r="M4903" t="s">
        <v>35</v>
      </c>
      <c r="N4903" s="2">
        <v>40791</v>
      </c>
      <c r="O4903" s="2">
        <v>40793</v>
      </c>
      <c r="P4903">
        <v>12</v>
      </c>
      <c r="Q4903" s="1">
        <v>0.01</v>
      </c>
      <c r="R4903">
        <v>4.8899999999999997</v>
      </c>
      <c r="S4903">
        <v>4.93</v>
      </c>
      <c r="T4903">
        <f t="shared" si="76"/>
        <v>58.679999999999993</v>
      </c>
    </row>
    <row r="4904" spans="1:20" x14ac:dyDescent="0.25">
      <c r="A4904">
        <v>4903</v>
      </c>
      <c r="B4904">
        <v>89802</v>
      </c>
      <c r="C4904" t="s">
        <v>1384</v>
      </c>
      <c r="D4904" t="s">
        <v>20</v>
      </c>
      <c r="E4904" t="s">
        <v>39</v>
      </c>
      <c r="F4904" t="s">
        <v>47</v>
      </c>
      <c r="G4904" t="s">
        <v>48</v>
      </c>
      <c r="H4904" t="s">
        <v>89</v>
      </c>
      <c r="I4904" t="s">
        <v>28</v>
      </c>
      <c r="J4904" t="s">
        <v>52</v>
      </c>
      <c r="K4904" t="s">
        <v>226</v>
      </c>
      <c r="L4904" t="s">
        <v>192</v>
      </c>
      <c r="M4904" t="s">
        <v>156</v>
      </c>
      <c r="N4904" s="2">
        <v>41089</v>
      </c>
      <c r="O4904" s="2">
        <v>41096</v>
      </c>
      <c r="P4904">
        <v>1</v>
      </c>
      <c r="Q4904" s="1">
        <v>0.09</v>
      </c>
      <c r="R4904">
        <v>5.8</v>
      </c>
      <c r="S4904">
        <v>5.59</v>
      </c>
      <c r="T4904">
        <f t="shared" si="76"/>
        <v>5.8</v>
      </c>
    </row>
    <row r="4905" spans="1:20" x14ac:dyDescent="0.25">
      <c r="A4905">
        <v>4904</v>
      </c>
      <c r="B4905">
        <v>89802</v>
      </c>
      <c r="C4905" t="s">
        <v>678</v>
      </c>
      <c r="D4905" t="s">
        <v>20</v>
      </c>
      <c r="E4905" t="s">
        <v>39</v>
      </c>
      <c r="F4905" t="s">
        <v>40</v>
      </c>
      <c r="G4905" t="s">
        <v>48</v>
      </c>
      <c r="H4905" t="s">
        <v>94</v>
      </c>
      <c r="I4905" t="s">
        <v>28</v>
      </c>
      <c r="J4905" t="s">
        <v>52</v>
      </c>
      <c r="K4905" t="s">
        <v>116</v>
      </c>
      <c r="L4905" t="s">
        <v>192</v>
      </c>
      <c r="M4905" t="s">
        <v>370</v>
      </c>
      <c r="N4905" s="2">
        <v>41089</v>
      </c>
      <c r="O4905" s="2">
        <v>41091</v>
      </c>
      <c r="P4905">
        <v>11</v>
      </c>
      <c r="Q4905" s="1">
        <v>0.04</v>
      </c>
      <c r="R4905">
        <v>4.9800000000000004</v>
      </c>
      <c r="S4905">
        <v>5.49</v>
      </c>
      <c r="T4905">
        <f t="shared" si="76"/>
        <v>54.78</v>
      </c>
    </row>
    <row r="4906" spans="1:20" x14ac:dyDescent="0.25">
      <c r="A4906">
        <v>4905</v>
      </c>
      <c r="B4906">
        <v>90051</v>
      </c>
      <c r="C4906" t="s">
        <v>1137</v>
      </c>
      <c r="D4906" t="s">
        <v>20</v>
      </c>
      <c r="E4906" t="s">
        <v>39</v>
      </c>
      <c r="F4906" t="s">
        <v>22</v>
      </c>
      <c r="G4906" t="s">
        <v>32</v>
      </c>
      <c r="H4906" t="s">
        <v>89</v>
      </c>
      <c r="I4906" t="s">
        <v>28</v>
      </c>
      <c r="J4906" t="s">
        <v>52</v>
      </c>
      <c r="K4906" t="s">
        <v>231</v>
      </c>
      <c r="L4906" t="s">
        <v>192</v>
      </c>
      <c r="M4906" t="s">
        <v>326</v>
      </c>
      <c r="N4906" s="2">
        <v>41103</v>
      </c>
      <c r="O4906" s="2">
        <v>41104</v>
      </c>
      <c r="P4906">
        <v>12</v>
      </c>
      <c r="Q4906" s="1">
        <v>0.1</v>
      </c>
      <c r="R4906">
        <v>6.3</v>
      </c>
      <c r="S4906">
        <v>0.5</v>
      </c>
      <c r="T4906">
        <f t="shared" si="76"/>
        <v>75.599999999999994</v>
      </c>
    </row>
    <row r="4907" spans="1:20" x14ac:dyDescent="0.25">
      <c r="A4907">
        <v>4906</v>
      </c>
      <c r="B4907">
        <v>91394</v>
      </c>
      <c r="C4907" t="s">
        <v>455</v>
      </c>
      <c r="D4907" t="s">
        <v>20</v>
      </c>
      <c r="E4907" t="s">
        <v>39</v>
      </c>
      <c r="F4907" t="s">
        <v>40</v>
      </c>
      <c r="G4907" t="s">
        <v>32</v>
      </c>
      <c r="H4907" t="s">
        <v>42</v>
      </c>
      <c r="I4907" t="s">
        <v>28</v>
      </c>
      <c r="J4907" t="s">
        <v>52</v>
      </c>
      <c r="K4907" t="s">
        <v>68</v>
      </c>
      <c r="L4907" t="s">
        <v>192</v>
      </c>
      <c r="M4907" t="s">
        <v>175</v>
      </c>
      <c r="N4907" s="2">
        <v>41195</v>
      </c>
      <c r="O4907" s="2">
        <v>41197</v>
      </c>
      <c r="P4907">
        <v>12</v>
      </c>
      <c r="Q4907" s="1">
        <v>0.01</v>
      </c>
      <c r="R4907">
        <v>14.27</v>
      </c>
      <c r="S4907">
        <v>7.27</v>
      </c>
      <c r="T4907">
        <f t="shared" si="76"/>
        <v>171.24</v>
      </c>
    </row>
    <row r="4908" spans="1:20" x14ac:dyDescent="0.25">
      <c r="A4908">
        <v>4907</v>
      </c>
      <c r="B4908">
        <v>86757</v>
      </c>
      <c r="C4908" t="s">
        <v>641</v>
      </c>
      <c r="D4908" t="s">
        <v>20</v>
      </c>
      <c r="E4908" t="s">
        <v>39</v>
      </c>
      <c r="F4908" t="s">
        <v>22</v>
      </c>
      <c r="G4908" t="s">
        <v>48</v>
      </c>
      <c r="H4908" t="s">
        <v>54</v>
      </c>
      <c r="I4908" t="s">
        <v>28</v>
      </c>
      <c r="J4908" t="s">
        <v>52</v>
      </c>
      <c r="K4908" t="s">
        <v>95</v>
      </c>
      <c r="L4908" t="s">
        <v>746</v>
      </c>
      <c r="M4908" t="s">
        <v>227</v>
      </c>
      <c r="N4908" s="2">
        <v>40628</v>
      </c>
      <c r="O4908" s="2">
        <v>40633</v>
      </c>
      <c r="P4908">
        <v>1</v>
      </c>
      <c r="Q4908" s="1">
        <v>0.1</v>
      </c>
      <c r="R4908">
        <v>3.48</v>
      </c>
      <c r="S4908">
        <v>49</v>
      </c>
      <c r="T4908">
        <f t="shared" si="76"/>
        <v>3.48</v>
      </c>
    </row>
    <row r="4909" spans="1:20" x14ac:dyDescent="0.25">
      <c r="A4909">
        <v>4908</v>
      </c>
      <c r="B4909">
        <v>91399</v>
      </c>
      <c r="C4909" t="s">
        <v>324</v>
      </c>
      <c r="D4909" t="s">
        <v>20</v>
      </c>
      <c r="E4909" t="s">
        <v>39</v>
      </c>
      <c r="F4909" t="s">
        <v>31</v>
      </c>
      <c r="G4909" t="s">
        <v>48</v>
      </c>
      <c r="H4909" t="s">
        <v>49</v>
      </c>
      <c r="I4909" t="s">
        <v>28</v>
      </c>
      <c r="J4909" t="s">
        <v>52</v>
      </c>
      <c r="K4909" t="s">
        <v>165</v>
      </c>
      <c r="L4909" t="s">
        <v>26</v>
      </c>
      <c r="M4909" t="s">
        <v>131</v>
      </c>
      <c r="N4909" s="2">
        <v>40793</v>
      </c>
      <c r="O4909" s="2">
        <v>40800</v>
      </c>
      <c r="P4909">
        <v>20</v>
      </c>
      <c r="Q4909" s="1">
        <v>0.03</v>
      </c>
      <c r="R4909">
        <v>16.989999999999998</v>
      </c>
      <c r="S4909">
        <v>8.99</v>
      </c>
      <c r="T4909">
        <f t="shared" si="76"/>
        <v>339.79999999999995</v>
      </c>
    </row>
    <row r="4910" spans="1:20" x14ac:dyDescent="0.25">
      <c r="A4910">
        <v>4909</v>
      </c>
      <c r="B4910">
        <v>90826</v>
      </c>
      <c r="C4910" t="s">
        <v>1512</v>
      </c>
      <c r="D4910" t="s">
        <v>20</v>
      </c>
      <c r="E4910" t="s">
        <v>39</v>
      </c>
      <c r="F4910" t="s">
        <v>22</v>
      </c>
      <c r="G4910" t="s">
        <v>93</v>
      </c>
      <c r="H4910" t="s">
        <v>94</v>
      </c>
      <c r="I4910" t="s">
        <v>28</v>
      </c>
      <c r="J4910" t="s">
        <v>52</v>
      </c>
      <c r="K4910" t="s">
        <v>221</v>
      </c>
      <c r="L4910" t="s">
        <v>192</v>
      </c>
      <c r="M4910" t="s">
        <v>232</v>
      </c>
      <c r="N4910" s="2">
        <v>40600</v>
      </c>
      <c r="O4910" s="2">
        <v>40601</v>
      </c>
      <c r="P4910">
        <v>11</v>
      </c>
      <c r="Q4910" s="1">
        <v>0.08</v>
      </c>
      <c r="R4910">
        <v>15.74</v>
      </c>
      <c r="S4910">
        <v>1.39</v>
      </c>
      <c r="T4910">
        <f t="shared" si="76"/>
        <v>173.14000000000001</v>
      </c>
    </row>
    <row r="4911" spans="1:20" x14ac:dyDescent="0.25">
      <c r="A4911">
        <v>4910</v>
      </c>
      <c r="B4911">
        <v>90826</v>
      </c>
      <c r="C4911" t="s">
        <v>1512</v>
      </c>
      <c r="D4911" t="s">
        <v>38</v>
      </c>
      <c r="E4911" t="s">
        <v>187</v>
      </c>
      <c r="F4911" t="s">
        <v>22</v>
      </c>
      <c r="G4911" t="s">
        <v>93</v>
      </c>
      <c r="H4911" t="s">
        <v>188</v>
      </c>
      <c r="I4911" t="s">
        <v>28</v>
      </c>
      <c r="J4911" t="s">
        <v>52</v>
      </c>
      <c r="K4911" t="s">
        <v>170</v>
      </c>
      <c r="L4911" t="s">
        <v>192</v>
      </c>
      <c r="M4911" t="s">
        <v>326</v>
      </c>
      <c r="N4911" s="2">
        <v>40600</v>
      </c>
      <c r="O4911" s="2">
        <v>40602</v>
      </c>
      <c r="P4911">
        <v>8</v>
      </c>
      <c r="Q4911" s="1">
        <v>0.01</v>
      </c>
      <c r="R4911">
        <v>9.65</v>
      </c>
      <c r="S4911">
        <v>6.22</v>
      </c>
      <c r="T4911">
        <f t="shared" si="76"/>
        <v>77.2</v>
      </c>
    </row>
    <row r="4912" spans="1:20" x14ac:dyDescent="0.25">
      <c r="A4912">
        <v>4911</v>
      </c>
      <c r="B4912">
        <v>86624</v>
      </c>
      <c r="C4912" t="s">
        <v>553</v>
      </c>
      <c r="D4912" t="s">
        <v>20</v>
      </c>
      <c r="E4912" t="s">
        <v>21</v>
      </c>
      <c r="F4912" t="s">
        <v>31</v>
      </c>
      <c r="G4912" t="s">
        <v>41</v>
      </c>
      <c r="H4912" t="s">
        <v>24</v>
      </c>
      <c r="I4912" t="s">
        <v>28</v>
      </c>
      <c r="J4912" t="s">
        <v>52</v>
      </c>
      <c r="K4912" t="s">
        <v>1447</v>
      </c>
      <c r="L4912" t="s">
        <v>192</v>
      </c>
      <c r="M4912" t="s">
        <v>63</v>
      </c>
      <c r="N4912" s="2">
        <v>41155</v>
      </c>
      <c r="O4912" s="2">
        <v>41156</v>
      </c>
      <c r="P4912">
        <v>4</v>
      </c>
      <c r="Q4912" s="1">
        <v>0.02</v>
      </c>
      <c r="R4912">
        <v>65.989999999999995</v>
      </c>
      <c r="S4912">
        <v>8.99</v>
      </c>
      <c r="T4912">
        <f t="shared" si="76"/>
        <v>263.95999999999998</v>
      </c>
    </row>
    <row r="4913" spans="1:20" x14ac:dyDescent="0.25">
      <c r="A4913">
        <v>4912</v>
      </c>
      <c r="B4913">
        <v>86378</v>
      </c>
      <c r="C4913" t="s">
        <v>110</v>
      </c>
      <c r="D4913" t="s">
        <v>20</v>
      </c>
      <c r="E4913" t="s">
        <v>39</v>
      </c>
      <c r="F4913" t="s">
        <v>47</v>
      </c>
      <c r="G4913" t="s">
        <v>23</v>
      </c>
      <c r="H4913" t="s">
        <v>61</v>
      </c>
      <c r="I4913" t="s">
        <v>28</v>
      </c>
      <c r="J4913" t="s">
        <v>52</v>
      </c>
      <c r="K4913" t="s">
        <v>116</v>
      </c>
      <c r="L4913" t="s">
        <v>192</v>
      </c>
      <c r="M4913" t="s">
        <v>114</v>
      </c>
      <c r="N4913" s="2">
        <v>41312</v>
      </c>
      <c r="O4913" s="2">
        <v>41314</v>
      </c>
      <c r="P4913">
        <v>1</v>
      </c>
      <c r="Q4913" s="1">
        <v>0.09</v>
      </c>
      <c r="R4913">
        <v>54.96</v>
      </c>
      <c r="S4913">
        <v>10.75</v>
      </c>
      <c r="T4913">
        <f t="shared" si="76"/>
        <v>54.96</v>
      </c>
    </row>
    <row r="4914" spans="1:20" x14ac:dyDescent="0.25">
      <c r="A4914">
        <v>4913</v>
      </c>
      <c r="B4914">
        <v>86378</v>
      </c>
      <c r="C4914" t="s">
        <v>110</v>
      </c>
      <c r="D4914" t="s">
        <v>20</v>
      </c>
      <c r="E4914" t="s">
        <v>39</v>
      </c>
      <c r="F4914" t="s">
        <v>47</v>
      </c>
      <c r="G4914" t="s">
        <v>23</v>
      </c>
      <c r="H4914" t="s">
        <v>61</v>
      </c>
      <c r="I4914" t="s">
        <v>28</v>
      </c>
      <c r="J4914" t="s">
        <v>52</v>
      </c>
      <c r="K4914" t="s">
        <v>43</v>
      </c>
      <c r="L4914" t="s">
        <v>44</v>
      </c>
      <c r="M4914" t="s">
        <v>111</v>
      </c>
      <c r="N4914" s="2">
        <v>41312</v>
      </c>
      <c r="O4914" s="2">
        <v>41315</v>
      </c>
      <c r="P4914">
        <v>12</v>
      </c>
      <c r="Q4914" s="1">
        <v>7.0000000000000007E-2</v>
      </c>
      <c r="R4914">
        <v>1.26</v>
      </c>
      <c r="S4914">
        <v>0.7</v>
      </c>
      <c r="T4914">
        <f t="shared" si="76"/>
        <v>15.120000000000001</v>
      </c>
    </row>
    <row r="4915" spans="1:20" x14ac:dyDescent="0.25">
      <c r="A4915">
        <v>4914</v>
      </c>
      <c r="B4915">
        <v>88853</v>
      </c>
      <c r="C4915" t="s">
        <v>1154</v>
      </c>
      <c r="D4915" t="s">
        <v>20</v>
      </c>
      <c r="E4915" t="s">
        <v>21</v>
      </c>
      <c r="F4915" t="s">
        <v>22</v>
      </c>
      <c r="G4915" t="s">
        <v>41</v>
      </c>
      <c r="H4915" t="s">
        <v>203</v>
      </c>
      <c r="I4915" t="s">
        <v>28</v>
      </c>
      <c r="J4915" t="s">
        <v>52</v>
      </c>
      <c r="K4915" t="s">
        <v>201</v>
      </c>
      <c r="L4915" t="s">
        <v>26</v>
      </c>
      <c r="M4915" t="s">
        <v>173</v>
      </c>
      <c r="N4915" s="2">
        <v>41097</v>
      </c>
      <c r="O4915" s="2">
        <v>41099</v>
      </c>
      <c r="P4915">
        <v>8</v>
      </c>
      <c r="Q4915" s="1">
        <v>7.0000000000000007E-2</v>
      </c>
      <c r="R4915">
        <v>55.99</v>
      </c>
      <c r="S4915">
        <v>1.25</v>
      </c>
      <c r="T4915">
        <f t="shared" si="76"/>
        <v>447.92</v>
      </c>
    </row>
    <row r="4916" spans="1:20" x14ac:dyDescent="0.25">
      <c r="A4916">
        <v>4915</v>
      </c>
      <c r="B4916">
        <v>88853</v>
      </c>
      <c r="C4916" t="s">
        <v>1886</v>
      </c>
      <c r="D4916" t="s">
        <v>578</v>
      </c>
      <c r="E4916" t="s">
        <v>21</v>
      </c>
      <c r="F4916" t="s">
        <v>47</v>
      </c>
      <c r="G4916" t="s">
        <v>41</v>
      </c>
      <c r="H4916" t="s">
        <v>206</v>
      </c>
      <c r="I4916" t="s">
        <v>28</v>
      </c>
      <c r="J4916" t="s">
        <v>52</v>
      </c>
      <c r="K4916" t="s">
        <v>1138</v>
      </c>
      <c r="L4916" t="s">
        <v>330</v>
      </c>
      <c r="M4916" t="s">
        <v>167</v>
      </c>
      <c r="N4916" s="2">
        <v>41097</v>
      </c>
      <c r="O4916" s="2">
        <v>41099</v>
      </c>
      <c r="P4916">
        <v>1</v>
      </c>
      <c r="Q4916" s="1">
        <v>0.06</v>
      </c>
      <c r="R4916">
        <v>3502.14</v>
      </c>
      <c r="S4916">
        <v>8.73</v>
      </c>
      <c r="T4916">
        <f t="shared" si="76"/>
        <v>3502.14</v>
      </c>
    </row>
    <row r="4917" spans="1:20" x14ac:dyDescent="0.25">
      <c r="A4917">
        <v>4916</v>
      </c>
      <c r="B4917">
        <v>87029</v>
      </c>
      <c r="C4917" t="s">
        <v>2156</v>
      </c>
      <c r="D4917" t="s">
        <v>20</v>
      </c>
      <c r="E4917" t="s">
        <v>39</v>
      </c>
      <c r="F4917" t="s">
        <v>31</v>
      </c>
      <c r="G4917" t="s">
        <v>93</v>
      </c>
      <c r="H4917" t="s">
        <v>49</v>
      </c>
      <c r="I4917" t="s">
        <v>28</v>
      </c>
      <c r="J4917" t="s">
        <v>52</v>
      </c>
      <c r="K4917" t="s">
        <v>289</v>
      </c>
      <c r="L4917" t="s">
        <v>192</v>
      </c>
      <c r="M4917" t="s">
        <v>106</v>
      </c>
      <c r="N4917" s="2">
        <v>40303</v>
      </c>
      <c r="O4917" s="2">
        <v>40303</v>
      </c>
      <c r="P4917">
        <v>15</v>
      </c>
      <c r="Q4917" s="1">
        <v>0.05</v>
      </c>
      <c r="R4917">
        <v>30.98</v>
      </c>
      <c r="S4917">
        <v>9.18</v>
      </c>
      <c r="T4917">
        <f t="shared" si="76"/>
        <v>464.7</v>
      </c>
    </row>
    <row r="4918" spans="1:20" x14ac:dyDescent="0.25">
      <c r="A4918">
        <v>4917</v>
      </c>
      <c r="B4918">
        <v>88542</v>
      </c>
      <c r="C4918" t="s">
        <v>1589</v>
      </c>
      <c r="D4918" t="s">
        <v>20</v>
      </c>
      <c r="E4918" t="s">
        <v>39</v>
      </c>
      <c r="F4918" t="s">
        <v>22</v>
      </c>
      <c r="G4918" t="s">
        <v>93</v>
      </c>
      <c r="H4918" t="s">
        <v>89</v>
      </c>
      <c r="I4918" t="s">
        <v>28</v>
      </c>
      <c r="J4918" t="s">
        <v>52</v>
      </c>
      <c r="K4918" t="s">
        <v>55</v>
      </c>
      <c r="L4918" t="s">
        <v>192</v>
      </c>
      <c r="M4918" t="s">
        <v>294</v>
      </c>
      <c r="N4918" s="2">
        <v>41374</v>
      </c>
      <c r="O4918" s="2">
        <v>41376</v>
      </c>
      <c r="P4918">
        <v>2</v>
      </c>
      <c r="Q4918" s="1">
        <v>0</v>
      </c>
      <c r="R4918">
        <v>6.68</v>
      </c>
      <c r="S4918">
        <v>5.66</v>
      </c>
      <c r="T4918">
        <f t="shared" si="76"/>
        <v>13.36</v>
      </c>
    </row>
    <row r="4919" spans="1:20" x14ac:dyDescent="0.25">
      <c r="A4919">
        <v>4918</v>
      </c>
      <c r="B4919">
        <v>86784</v>
      </c>
      <c r="C4919" t="s">
        <v>2064</v>
      </c>
      <c r="D4919" t="s">
        <v>578</v>
      </c>
      <c r="E4919" t="s">
        <v>187</v>
      </c>
      <c r="F4919" t="s">
        <v>31</v>
      </c>
      <c r="G4919" t="s">
        <v>48</v>
      </c>
      <c r="H4919" t="s">
        <v>225</v>
      </c>
      <c r="I4919" t="s">
        <v>28</v>
      </c>
      <c r="J4919" t="s">
        <v>52</v>
      </c>
      <c r="K4919" t="s">
        <v>228</v>
      </c>
      <c r="L4919" t="s">
        <v>330</v>
      </c>
      <c r="M4919" t="s">
        <v>631</v>
      </c>
      <c r="N4919" s="2">
        <v>41433</v>
      </c>
      <c r="O4919" s="2">
        <v>41440</v>
      </c>
      <c r="P4919">
        <v>16</v>
      </c>
      <c r="Q4919" s="1">
        <v>0.04</v>
      </c>
      <c r="R4919">
        <v>130.97999999999999</v>
      </c>
      <c r="S4919">
        <v>54.74</v>
      </c>
      <c r="T4919">
        <f t="shared" si="76"/>
        <v>2095.6799999999998</v>
      </c>
    </row>
    <row r="4920" spans="1:20" x14ac:dyDescent="0.25">
      <c r="A4920">
        <v>4919</v>
      </c>
      <c r="B4920">
        <v>86769</v>
      </c>
      <c r="C4920" t="s">
        <v>2064</v>
      </c>
      <c r="D4920" t="s">
        <v>20</v>
      </c>
      <c r="E4920" t="s">
        <v>21</v>
      </c>
      <c r="F4920" t="s">
        <v>31</v>
      </c>
      <c r="G4920" t="s">
        <v>48</v>
      </c>
      <c r="H4920" t="s">
        <v>24</v>
      </c>
      <c r="I4920" t="s">
        <v>28</v>
      </c>
      <c r="J4920" t="s">
        <v>52</v>
      </c>
      <c r="K4920" t="s">
        <v>25</v>
      </c>
      <c r="L4920" t="s">
        <v>192</v>
      </c>
      <c r="M4920" t="s">
        <v>375</v>
      </c>
      <c r="N4920" s="2">
        <v>40702</v>
      </c>
      <c r="O4920" s="2">
        <v>40706</v>
      </c>
      <c r="P4920">
        <v>3</v>
      </c>
      <c r="Q4920" s="1">
        <v>0.03</v>
      </c>
      <c r="R4920">
        <v>83.1</v>
      </c>
      <c r="S4920">
        <v>6.13</v>
      </c>
      <c r="T4920">
        <f t="shared" si="76"/>
        <v>249.29999999999998</v>
      </c>
    </row>
    <row r="4921" spans="1:20" x14ac:dyDescent="0.25">
      <c r="A4921">
        <v>4920</v>
      </c>
      <c r="B4921">
        <v>86784</v>
      </c>
      <c r="C4921" t="s">
        <v>2064</v>
      </c>
      <c r="D4921" t="s">
        <v>578</v>
      </c>
      <c r="E4921" t="s">
        <v>39</v>
      </c>
      <c r="F4921" t="s">
        <v>31</v>
      </c>
      <c r="G4921" t="s">
        <v>48</v>
      </c>
      <c r="H4921" t="s">
        <v>94</v>
      </c>
      <c r="I4921" t="s">
        <v>28</v>
      </c>
      <c r="J4921" t="s">
        <v>52</v>
      </c>
      <c r="K4921" t="s">
        <v>231</v>
      </c>
      <c r="L4921" t="s">
        <v>283</v>
      </c>
      <c r="M4921" t="s">
        <v>178</v>
      </c>
      <c r="N4921" s="2">
        <v>41433</v>
      </c>
      <c r="O4921" s="2">
        <v>41438</v>
      </c>
      <c r="P4921">
        <v>12</v>
      </c>
      <c r="Q4921" s="1">
        <v>0.1</v>
      </c>
      <c r="R4921">
        <v>20.98</v>
      </c>
      <c r="S4921">
        <v>53.03</v>
      </c>
      <c r="T4921">
        <f t="shared" si="76"/>
        <v>251.76</v>
      </c>
    </row>
    <row r="4922" spans="1:20" x14ac:dyDescent="0.25">
      <c r="A4922">
        <v>4921</v>
      </c>
      <c r="B4922">
        <v>86271</v>
      </c>
      <c r="C4922" t="s">
        <v>863</v>
      </c>
      <c r="D4922" t="s">
        <v>20</v>
      </c>
      <c r="E4922" t="s">
        <v>187</v>
      </c>
      <c r="F4922" t="s">
        <v>31</v>
      </c>
      <c r="G4922" t="s">
        <v>41</v>
      </c>
      <c r="H4922" t="s">
        <v>225</v>
      </c>
      <c r="I4922" t="s">
        <v>28</v>
      </c>
      <c r="J4922" t="s">
        <v>52</v>
      </c>
      <c r="K4922" t="s">
        <v>282</v>
      </c>
      <c r="L4922" t="s">
        <v>706</v>
      </c>
      <c r="M4922" t="s">
        <v>146</v>
      </c>
      <c r="N4922" s="2">
        <v>40823</v>
      </c>
      <c r="O4922" s="2">
        <v>40824</v>
      </c>
      <c r="P4922">
        <v>16</v>
      </c>
      <c r="Q4922" s="1">
        <v>0.08</v>
      </c>
      <c r="R4922">
        <v>26.64</v>
      </c>
      <c r="S4922">
        <v>5.3</v>
      </c>
      <c r="T4922">
        <f t="shared" si="76"/>
        <v>426.24</v>
      </c>
    </row>
    <row r="4923" spans="1:20" x14ac:dyDescent="0.25">
      <c r="A4923">
        <v>4922</v>
      </c>
      <c r="B4923">
        <v>86271</v>
      </c>
      <c r="C4923" t="s">
        <v>863</v>
      </c>
      <c r="D4923" t="s">
        <v>20</v>
      </c>
      <c r="E4923" t="s">
        <v>187</v>
      </c>
      <c r="F4923" t="s">
        <v>31</v>
      </c>
      <c r="G4923" t="s">
        <v>41</v>
      </c>
      <c r="H4923" t="s">
        <v>188</v>
      </c>
      <c r="I4923" t="s">
        <v>28</v>
      </c>
      <c r="J4923" t="s">
        <v>52</v>
      </c>
      <c r="K4923" t="s">
        <v>145</v>
      </c>
      <c r="L4923" t="s">
        <v>44</v>
      </c>
      <c r="M4923" t="s">
        <v>143</v>
      </c>
      <c r="N4923" s="2">
        <v>40823</v>
      </c>
      <c r="O4923" s="2">
        <v>40824</v>
      </c>
      <c r="P4923">
        <v>12</v>
      </c>
      <c r="Q4923" s="1">
        <v>0.08</v>
      </c>
      <c r="R4923">
        <v>12.07</v>
      </c>
      <c r="S4923">
        <v>6.2</v>
      </c>
      <c r="T4923">
        <f t="shared" si="76"/>
        <v>144.84</v>
      </c>
    </row>
    <row r="4924" spans="1:20" x14ac:dyDescent="0.25">
      <c r="A4924">
        <v>4923</v>
      </c>
      <c r="B4924">
        <v>86271</v>
      </c>
      <c r="C4924" t="s">
        <v>1598</v>
      </c>
      <c r="D4924" t="s">
        <v>38</v>
      </c>
      <c r="E4924" t="s">
        <v>21</v>
      </c>
      <c r="F4924" t="s">
        <v>31</v>
      </c>
      <c r="G4924" t="s">
        <v>41</v>
      </c>
      <c r="H4924" t="s">
        <v>203</v>
      </c>
      <c r="I4924" t="s">
        <v>28</v>
      </c>
      <c r="J4924" t="s">
        <v>52</v>
      </c>
      <c r="K4924" t="s">
        <v>1114</v>
      </c>
      <c r="L4924" t="s">
        <v>26</v>
      </c>
      <c r="M4924" t="s">
        <v>121</v>
      </c>
      <c r="N4924" s="2">
        <v>40823</v>
      </c>
      <c r="O4924" s="2">
        <v>40825</v>
      </c>
      <c r="P4924">
        <v>14</v>
      </c>
      <c r="Q4924" s="1">
        <v>0.09</v>
      </c>
      <c r="R4924">
        <v>28.48</v>
      </c>
      <c r="S4924">
        <v>1.99</v>
      </c>
      <c r="T4924">
        <f t="shared" si="76"/>
        <v>398.72</v>
      </c>
    </row>
    <row r="4925" spans="1:20" x14ac:dyDescent="0.25">
      <c r="A4925">
        <v>4924</v>
      </c>
      <c r="B4925">
        <v>89393</v>
      </c>
      <c r="C4925" t="s">
        <v>2496</v>
      </c>
      <c r="D4925" t="s">
        <v>20</v>
      </c>
      <c r="E4925" t="s">
        <v>187</v>
      </c>
      <c r="F4925" t="s">
        <v>22</v>
      </c>
      <c r="G4925" t="s">
        <v>23</v>
      </c>
      <c r="H4925" t="s">
        <v>188</v>
      </c>
      <c r="I4925" t="s">
        <v>28</v>
      </c>
      <c r="J4925" t="s">
        <v>52</v>
      </c>
      <c r="K4925" t="s">
        <v>291</v>
      </c>
      <c r="L4925" t="s">
        <v>746</v>
      </c>
      <c r="M4925" t="s">
        <v>444</v>
      </c>
      <c r="N4925" s="2">
        <v>41439</v>
      </c>
      <c r="O4925" s="2">
        <v>41439</v>
      </c>
      <c r="P4925">
        <v>15</v>
      </c>
      <c r="Q4925" s="1">
        <v>0.02</v>
      </c>
      <c r="R4925">
        <v>209.84</v>
      </c>
      <c r="S4925">
        <v>21.21</v>
      </c>
      <c r="T4925">
        <f t="shared" si="76"/>
        <v>3147.6</v>
      </c>
    </row>
    <row r="4926" spans="1:20" x14ac:dyDescent="0.25">
      <c r="A4926">
        <v>4925</v>
      </c>
      <c r="B4926">
        <v>89393</v>
      </c>
      <c r="C4926" t="s">
        <v>2477</v>
      </c>
      <c r="D4926" t="s">
        <v>20</v>
      </c>
      <c r="E4926" t="s">
        <v>187</v>
      </c>
      <c r="F4926" t="s">
        <v>47</v>
      </c>
      <c r="G4926" t="s">
        <v>23</v>
      </c>
      <c r="H4926" t="s">
        <v>219</v>
      </c>
      <c r="I4926" t="s">
        <v>28</v>
      </c>
      <c r="J4926" t="s">
        <v>52</v>
      </c>
      <c r="K4926" t="s">
        <v>145</v>
      </c>
      <c r="L4926" t="s">
        <v>746</v>
      </c>
      <c r="M4926" t="s">
        <v>117</v>
      </c>
      <c r="N4926" s="2">
        <v>41439</v>
      </c>
      <c r="O4926" s="2">
        <v>41441</v>
      </c>
      <c r="P4926">
        <v>8</v>
      </c>
      <c r="Q4926" s="1">
        <v>0.01</v>
      </c>
      <c r="R4926">
        <v>194.3</v>
      </c>
      <c r="S4926">
        <v>11.54</v>
      </c>
      <c r="T4926">
        <f t="shared" si="76"/>
        <v>1554.4</v>
      </c>
    </row>
    <row r="4927" spans="1:20" x14ac:dyDescent="0.25">
      <c r="A4927">
        <v>4926</v>
      </c>
      <c r="B4927">
        <v>89680</v>
      </c>
      <c r="C4927" t="s">
        <v>1757</v>
      </c>
      <c r="D4927" t="s">
        <v>20</v>
      </c>
      <c r="E4927" t="s">
        <v>39</v>
      </c>
      <c r="F4927" t="s">
        <v>40</v>
      </c>
      <c r="G4927" t="s">
        <v>23</v>
      </c>
      <c r="H4927" t="s">
        <v>61</v>
      </c>
      <c r="I4927" t="s">
        <v>28</v>
      </c>
      <c r="J4927" t="s">
        <v>52</v>
      </c>
      <c r="K4927" t="s">
        <v>98</v>
      </c>
      <c r="L4927" t="s">
        <v>44</v>
      </c>
      <c r="M4927" t="s">
        <v>264</v>
      </c>
      <c r="N4927" s="2">
        <v>40461</v>
      </c>
      <c r="O4927" s="2">
        <v>40463</v>
      </c>
      <c r="P4927">
        <v>2</v>
      </c>
      <c r="Q4927" s="1">
        <v>0.1</v>
      </c>
      <c r="R4927">
        <v>9.11</v>
      </c>
      <c r="S4927">
        <v>2.15</v>
      </c>
      <c r="T4927">
        <f t="shared" si="76"/>
        <v>18.22</v>
      </c>
    </row>
    <row r="4928" spans="1:20" x14ac:dyDescent="0.25">
      <c r="A4928">
        <v>4927</v>
      </c>
      <c r="B4928">
        <v>91340</v>
      </c>
      <c r="C4928" t="s">
        <v>470</v>
      </c>
      <c r="D4928" t="s">
        <v>20</v>
      </c>
      <c r="E4928" t="s">
        <v>39</v>
      </c>
      <c r="F4928" t="s">
        <v>47</v>
      </c>
      <c r="G4928" t="s">
        <v>23</v>
      </c>
      <c r="H4928" t="s">
        <v>49</v>
      </c>
      <c r="I4928" t="s">
        <v>28</v>
      </c>
      <c r="J4928" t="s">
        <v>52</v>
      </c>
      <c r="K4928" t="s">
        <v>79</v>
      </c>
      <c r="L4928" t="s">
        <v>192</v>
      </c>
      <c r="M4928" t="s">
        <v>117</v>
      </c>
      <c r="N4928" s="2">
        <v>40987</v>
      </c>
      <c r="O4928" s="2">
        <v>40989</v>
      </c>
      <c r="P4928">
        <v>9</v>
      </c>
      <c r="Q4928" s="1">
        <v>0.09</v>
      </c>
      <c r="R4928">
        <v>4.9800000000000004</v>
      </c>
      <c r="S4928">
        <v>6.07</v>
      </c>
      <c r="T4928">
        <f t="shared" si="76"/>
        <v>44.820000000000007</v>
      </c>
    </row>
    <row r="4929" spans="1:20" x14ac:dyDescent="0.25">
      <c r="A4929">
        <v>4928</v>
      </c>
      <c r="B4929">
        <v>90214</v>
      </c>
      <c r="C4929" t="s">
        <v>813</v>
      </c>
      <c r="D4929" t="s">
        <v>20</v>
      </c>
      <c r="E4929" t="s">
        <v>39</v>
      </c>
      <c r="F4929" t="s">
        <v>47</v>
      </c>
      <c r="G4929" t="s">
        <v>32</v>
      </c>
      <c r="H4929" t="s">
        <v>89</v>
      </c>
      <c r="I4929" t="s">
        <v>28</v>
      </c>
      <c r="J4929" t="s">
        <v>52</v>
      </c>
      <c r="K4929" t="s">
        <v>79</v>
      </c>
      <c r="L4929" t="s">
        <v>746</v>
      </c>
      <c r="M4929" t="s">
        <v>156</v>
      </c>
      <c r="N4929" s="2">
        <v>41372</v>
      </c>
      <c r="O4929" s="2">
        <v>41373</v>
      </c>
      <c r="P4929">
        <v>6</v>
      </c>
      <c r="Q4929" s="1">
        <v>0.03</v>
      </c>
      <c r="R4929">
        <v>3.48</v>
      </c>
      <c r="S4929">
        <v>49</v>
      </c>
      <c r="T4929">
        <f t="shared" si="76"/>
        <v>20.88</v>
      </c>
    </row>
    <row r="4930" spans="1:20" x14ac:dyDescent="0.25">
      <c r="A4930">
        <v>4929</v>
      </c>
      <c r="B4930">
        <v>90204</v>
      </c>
      <c r="C4930" t="s">
        <v>813</v>
      </c>
      <c r="D4930" t="s">
        <v>20</v>
      </c>
      <c r="E4930" t="s">
        <v>39</v>
      </c>
      <c r="F4930" t="s">
        <v>47</v>
      </c>
      <c r="G4930" t="s">
        <v>32</v>
      </c>
      <c r="H4930" t="s">
        <v>94</v>
      </c>
      <c r="I4930" t="s">
        <v>28</v>
      </c>
      <c r="J4930" t="s">
        <v>52</v>
      </c>
      <c r="K4930" t="s">
        <v>163</v>
      </c>
      <c r="L4930" t="s">
        <v>26</v>
      </c>
      <c r="M4930" t="s">
        <v>117</v>
      </c>
      <c r="N4930" s="2">
        <v>40641</v>
      </c>
      <c r="O4930" s="2">
        <v>40642</v>
      </c>
      <c r="P4930">
        <v>5</v>
      </c>
      <c r="Q4930" s="1">
        <v>0.02</v>
      </c>
      <c r="R4930">
        <v>11.66</v>
      </c>
      <c r="S4930">
        <v>7.95</v>
      </c>
      <c r="T4930">
        <f t="shared" si="76"/>
        <v>58.3</v>
      </c>
    </row>
    <row r="4931" spans="1:20" x14ac:dyDescent="0.25">
      <c r="A4931">
        <v>4930</v>
      </c>
      <c r="B4931">
        <v>90204</v>
      </c>
      <c r="C4931" t="s">
        <v>813</v>
      </c>
      <c r="D4931" t="s">
        <v>20</v>
      </c>
      <c r="E4931" t="s">
        <v>39</v>
      </c>
      <c r="F4931" t="s">
        <v>47</v>
      </c>
      <c r="G4931" t="s">
        <v>32</v>
      </c>
      <c r="H4931" t="s">
        <v>78</v>
      </c>
      <c r="I4931" t="s">
        <v>28</v>
      </c>
      <c r="J4931" t="s">
        <v>52</v>
      </c>
      <c r="K4931" t="s">
        <v>98</v>
      </c>
      <c r="L4931" t="s">
        <v>26</v>
      </c>
      <c r="M4931" t="s">
        <v>160</v>
      </c>
      <c r="N4931" s="2">
        <v>40641</v>
      </c>
      <c r="O4931" s="2">
        <v>40642</v>
      </c>
      <c r="P4931">
        <v>5</v>
      </c>
      <c r="Q4931" s="1">
        <v>0.04</v>
      </c>
      <c r="R4931">
        <v>12.98</v>
      </c>
      <c r="S4931">
        <v>3.14</v>
      </c>
      <c r="T4931">
        <f t="shared" ref="T4931:T4994" si="77">R4931*P4931</f>
        <v>64.900000000000006</v>
      </c>
    </row>
    <row r="4932" spans="1:20" x14ac:dyDescent="0.25">
      <c r="A4932">
        <v>4931</v>
      </c>
      <c r="B4932">
        <v>90453</v>
      </c>
      <c r="C4932" t="s">
        <v>1581</v>
      </c>
      <c r="D4932" t="s">
        <v>578</v>
      </c>
      <c r="E4932" t="s">
        <v>187</v>
      </c>
      <c r="F4932" t="s">
        <v>22</v>
      </c>
      <c r="G4932" t="s">
        <v>41</v>
      </c>
      <c r="H4932" t="s">
        <v>217</v>
      </c>
      <c r="I4932" t="s">
        <v>28</v>
      </c>
      <c r="J4932" t="s">
        <v>52</v>
      </c>
      <c r="K4932" t="s">
        <v>43</v>
      </c>
      <c r="L4932" t="s">
        <v>283</v>
      </c>
      <c r="M4932" t="s">
        <v>326</v>
      </c>
      <c r="N4932" s="2">
        <v>40800</v>
      </c>
      <c r="O4932" s="2">
        <v>40802</v>
      </c>
      <c r="P4932">
        <v>7</v>
      </c>
      <c r="Q4932" s="1">
        <v>7.0000000000000007E-2</v>
      </c>
      <c r="R4932">
        <v>180.98</v>
      </c>
      <c r="S4932">
        <v>26.2</v>
      </c>
      <c r="T4932">
        <f t="shared" si="77"/>
        <v>1266.8599999999999</v>
      </c>
    </row>
    <row r="4933" spans="1:20" x14ac:dyDescent="0.25">
      <c r="A4933">
        <v>4932</v>
      </c>
      <c r="B4933">
        <v>90453</v>
      </c>
      <c r="C4933" t="s">
        <v>1581</v>
      </c>
      <c r="D4933" t="s">
        <v>578</v>
      </c>
      <c r="E4933" t="s">
        <v>187</v>
      </c>
      <c r="F4933" t="s">
        <v>22</v>
      </c>
      <c r="G4933" t="s">
        <v>41</v>
      </c>
      <c r="H4933" t="s">
        <v>217</v>
      </c>
      <c r="I4933" t="s">
        <v>28</v>
      </c>
      <c r="J4933" t="s">
        <v>52</v>
      </c>
      <c r="K4933" t="s">
        <v>145</v>
      </c>
      <c r="L4933" t="s">
        <v>283</v>
      </c>
      <c r="M4933" t="s">
        <v>331</v>
      </c>
      <c r="N4933" s="2">
        <v>40800</v>
      </c>
      <c r="O4933" s="2">
        <v>40802</v>
      </c>
      <c r="P4933">
        <v>17</v>
      </c>
      <c r="Q4933" s="1">
        <v>0.04</v>
      </c>
      <c r="R4933">
        <v>216.6</v>
      </c>
      <c r="S4933">
        <v>64.2</v>
      </c>
      <c r="T4933">
        <f t="shared" si="77"/>
        <v>3682.2</v>
      </c>
    </row>
    <row r="4934" spans="1:20" x14ac:dyDescent="0.25">
      <c r="A4934">
        <v>4933</v>
      </c>
      <c r="B4934">
        <v>90458</v>
      </c>
      <c r="C4934" t="s">
        <v>1581</v>
      </c>
      <c r="D4934" t="s">
        <v>20</v>
      </c>
      <c r="E4934" t="s">
        <v>21</v>
      </c>
      <c r="F4934" t="s">
        <v>22</v>
      </c>
      <c r="G4934" t="s">
        <v>41</v>
      </c>
      <c r="H4934" t="s">
        <v>206</v>
      </c>
      <c r="I4934" t="s">
        <v>28</v>
      </c>
      <c r="J4934" t="s">
        <v>52</v>
      </c>
      <c r="K4934" t="s">
        <v>409</v>
      </c>
      <c r="L4934" t="s">
        <v>26</v>
      </c>
      <c r="M4934" t="s">
        <v>190</v>
      </c>
      <c r="N4934" s="2">
        <v>41531</v>
      </c>
      <c r="O4934" s="2">
        <v>41534</v>
      </c>
      <c r="P4934">
        <v>9</v>
      </c>
      <c r="Q4934" s="1">
        <v>0.01</v>
      </c>
      <c r="R4934">
        <v>6.6</v>
      </c>
      <c r="S4934">
        <v>4.07</v>
      </c>
      <c r="T4934">
        <f t="shared" si="77"/>
        <v>59.4</v>
      </c>
    </row>
    <row r="4935" spans="1:20" x14ac:dyDescent="0.25">
      <c r="A4935">
        <v>4934</v>
      </c>
      <c r="B4935">
        <v>87113</v>
      </c>
      <c r="C4935" t="s">
        <v>1159</v>
      </c>
      <c r="D4935" t="s">
        <v>20</v>
      </c>
      <c r="E4935" t="s">
        <v>39</v>
      </c>
      <c r="F4935" t="s">
        <v>47</v>
      </c>
      <c r="G4935" t="s">
        <v>32</v>
      </c>
      <c r="H4935" t="s">
        <v>78</v>
      </c>
      <c r="I4935" t="s">
        <v>28</v>
      </c>
      <c r="J4935" t="s">
        <v>52</v>
      </c>
      <c r="K4935" t="s">
        <v>74</v>
      </c>
      <c r="L4935" t="s">
        <v>192</v>
      </c>
      <c r="M4935" t="s">
        <v>111</v>
      </c>
      <c r="N4935" s="2">
        <v>41037</v>
      </c>
      <c r="O4935" s="2">
        <v>41039</v>
      </c>
      <c r="P4935">
        <v>7</v>
      </c>
      <c r="Q4935" s="1">
        <v>0.03</v>
      </c>
      <c r="R4935">
        <v>18.989999999999998</v>
      </c>
      <c r="S4935">
        <v>5.23</v>
      </c>
      <c r="T4935">
        <f t="shared" si="77"/>
        <v>132.92999999999998</v>
      </c>
    </row>
    <row r="4936" spans="1:20" x14ac:dyDescent="0.25">
      <c r="A4936">
        <v>4935</v>
      </c>
      <c r="B4936">
        <v>87965</v>
      </c>
      <c r="C4936" t="s">
        <v>1199</v>
      </c>
      <c r="D4936" t="s">
        <v>20</v>
      </c>
      <c r="E4936" t="s">
        <v>39</v>
      </c>
      <c r="F4936" t="s">
        <v>40</v>
      </c>
      <c r="G4936" t="s">
        <v>41</v>
      </c>
      <c r="H4936" t="s">
        <v>78</v>
      </c>
      <c r="I4936" t="s">
        <v>28</v>
      </c>
      <c r="J4936" t="s">
        <v>52</v>
      </c>
      <c r="K4936" t="s">
        <v>79</v>
      </c>
      <c r="L4936" t="s">
        <v>192</v>
      </c>
      <c r="M4936" t="s">
        <v>59</v>
      </c>
      <c r="N4936" s="2">
        <v>40524</v>
      </c>
      <c r="O4936" s="2">
        <v>40525</v>
      </c>
      <c r="P4936">
        <v>14</v>
      </c>
      <c r="Q4936" s="1">
        <v>0.06</v>
      </c>
      <c r="R4936">
        <v>6.68</v>
      </c>
      <c r="S4936">
        <v>6.93</v>
      </c>
      <c r="T4936">
        <f t="shared" si="77"/>
        <v>93.52</v>
      </c>
    </row>
    <row r="4937" spans="1:20" x14ac:dyDescent="0.25">
      <c r="A4937">
        <v>4936</v>
      </c>
      <c r="B4937">
        <v>86301</v>
      </c>
      <c r="C4937" t="s">
        <v>1403</v>
      </c>
      <c r="D4937" t="s">
        <v>20</v>
      </c>
      <c r="E4937" t="s">
        <v>39</v>
      </c>
      <c r="F4937" t="s">
        <v>31</v>
      </c>
      <c r="G4937" t="s">
        <v>93</v>
      </c>
      <c r="H4937" t="s">
        <v>94</v>
      </c>
      <c r="I4937" t="s">
        <v>28</v>
      </c>
      <c r="J4937" t="s">
        <v>52</v>
      </c>
      <c r="K4937" t="s">
        <v>181</v>
      </c>
      <c r="L4937" t="s">
        <v>44</v>
      </c>
      <c r="M4937" t="s">
        <v>367</v>
      </c>
      <c r="N4937" s="2">
        <v>40788</v>
      </c>
      <c r="O4937" s="2">
        <v>40788</v>
      </c>
      <c r="P4937">
        <v>20</v>
      </c>
      <c r="Q4937" s="1">
        <v>0.03</v>
      </c>
      <c r="R4937">
        <v>19.84</v>
      </c>
      <c r="S4937">
        <v>4.0999999999999996</v>
      </c>
      <c r="T4937">
        <f t="shared" si="77"/>
        <v>396.8</v>
      </c>
    </row>
    <row r="4938" spans="1:20" x14ac:dyDescent="0.25">
      <c r="A4938">
        <v>4937</v>
      </c>
      <c r="B4938">
        <v>86301</v>
      </c>
      <c r="C4938" t="s">
        <v>1403</v>
      </c>
      <c r="D4938" t="s">
        <v>20</v>
      </c>
      <c r="E4938" t="s">
        <v>39</v>
      </c>
      <c r="F4938" t="s">
        <v>31</v>
      </c>
      <c r="G4938" t="s">
        <v>93</v>
      </c>
      <c r="H4938" t="s">
        <v>54</v>
      </c>
      <c r="I4938" t="s">
        <v>28</v>
      </c>
      <c r="J4938" t="s">
        <v>52</v>
      </c>
      <c r="K4938" t="s">
        <v>116</v>
      </c>
      <c r="L4938" t="s">
        <v>44</v>
      </c>
      <c r="M4938" t="s">
        <v>91</v>
      </c>
      <c r="N4938" s="2">
        <v>40788</v>
      </c>
      <c r="O4938" s="2">
        <v>40788</v>
      </c>
      <c r="P4938">
        <v>1</v>
      </c>
      <c r="Q4938" s="1">
        <v>0.08</v>
      </c>
      <c r="R4938">
        <v>5.84</v>
      </c>
      <c r="S4938">
        <v>1</v>
      </c>
      <c r="T4938">
        <f t="shared" si="77"/>
        <v>5.84</v>
      </c>
    </row>
    <row r="4939" spans="1:20" x14ac:dyDescent="0.25">
      <c r="A4939">
        <v>4938</v>
      </c>
      <c r="B4939">
        <v>85845</v>
      </c>
      <c r="C4939" t="s">
        <v>1603</v>
      </c>
      <c r="D4939" t="s">
        <v>20</v>
      </c>
      <c r="E4939" t="s">
        <v>21</v>
      </c>
      <c r="F4939" t="s">
        <v>31</v>
      </c>
      <c r="G4939" t="s">
        <v>48</v>
      </c>
      <c r="H4939" t="s">
        <v>33</v>
      </c>
      <c r="I4939" t="s">
        <v>28</v>
      </c>
      <c r="J4939" t="s">
        <v>52</v>
      </c>
      <c r="K4939" t="s">
        <v>1138</v>
      </c>
      <c r="L4939" t="s">
        <v>192</v>
      </c>
      <c r="M4939" t="s">
        <v>35</v>
      </c>
      <c r="N4939" s="2">
        <v>40781</v>
      </c>
      <c r="O4939" s="2">
        <v>40783</v>
      </c>
      <c r="P4939">
        <v>10</v>
      </c>
      <c r="Q4939" s="1">
        <v>0.08</v>
      </c>
      <c r="R4939">
        <v>27.48</v>
      </c>
      <c r="S4939">
        <v>4</v>
      </c>
      <c r="T4939">
        <f t="shared" si="77"/>
        <v>274.8</v>
      </c>
    </row>
    <row r="4940" spans="1:20" x14ac:dyDescent="0.25">
      <c r="A4940">
        <v>4939</v>
      </c>
      <c r="B4940">
        <v>90247</v>
      </c>
      <c r="C4940" t="s">
        <v>502</v>
      </c>
      <c r="D4940" t="s">
        <v>38</v>
      </c>
      <c r="E4940" t="s">
        <v>39</v>
      </c>
      <c r="F4940" t="s">
        <v>22</v>
      </c>
      <c r="G4940" t="s">
        <v>48</v>
      </c>
      <c r="H4940" t="s">
        <v>54</v>
      </c>
      <c r="I4940" t="s">
        <v>28</v>
      </c>
      <c r="J4940" t="s">
        <v>52</v>
      </c>
      <c r="K4940" t="s">
        <v>172</v>
      </c>
      <c r="L4940" t="s">
        <v>44</v>
      </c>
      <c r="M4940" t="s">
        <v>199</v>
      </c>
      <c r="N4940" s="2">
        <v>41415</v>
      </c>
      <c r="O4940" s="2">
        <v>41420</v>
      </c>
      <c r="P4940">
        <v>1</v>
      </c>
      <c r="Q4940" s="1">
        <v>0.02</v>
      </c>
      <c r="R4940">
        <v>5.18</v>
      </c>
      <c r="S4940">
        <v>2.04</v>
      </c>
      <c r="T4940">
        <f t="shared" si="77"/>
        <v>5.18</v>
      </c>
    </row>
    <row r="4941" spans="1:20" x14ac:dyDescent="0.25">
      <c r="A4941">
        <v>4940</v>
      </c>
      <c r="B4941">
        <v>90244</v>
      </c>
      <c r="C4941" t="s">
        <v>502</v>
      </c>
      <c r="D4941" t="s">
        <v>20</v>
      </c>
      <c r="E4941" t="s">
        <v>39</v>
      </c>
      <c r="F4941" t="s">
        <v>22</v>
      </c>
      <c r="G4941" t="s">
        <v>48</v>
      </c>
      <c r="H4941" t="s">
        <v>89</v>
      </c>
      <c r="I4941" t="s">
        <v>28</v>
      </c>
      <c r="J4941" t="s">
        <v>52</v>
      </c>
      <c r="K4941" t="s">
        <v>291</v>
      </c>
      <c r="L4941" t="s">
        <v>44</v>
      </c>
      <c r="M4941" t="s">
        <v>199</v>
      </c>
      <c r="N4941" s="2">
        <v>40319</v>
      </c>
      <c r="O4941" s="2">
        <v>40323</v>
      </c>
      <c r="P4941">
        <v>1</v>
      </c>
      <c r="Q4941" s="1">
        <v>0.09</v>
      </c>
      <c r="R4941">
        <v>5.84</v>
      </c>
      <c r="S4941">
        <v>0.83</v>
      </c>
      <c r="T4941">
        <f t="shared" si="77"/>
        <v>5.84</v>
      </c>
    </row>
    <row r="4942" spans="1:20" x14ac:dyDescent="0.25">
      <c r="A4942">
        <v>4941</v>
      </c>
      <c r="B4942">
        <v>90263</v>
      </c>
      <c r="C4942" t="s">
        <v>299</v>
      </c>
      <c r="D4942" t="s">
        <v>20</v>
      </c>
      <c r="E4942" t="s">
        <v>187</v>
      </c>
      <c r="F4942" t="s">
        <v>47</v>
      </c>
      <c r="G4942" t="s">
        <v>93</v>
      </c>
      <c r="H4942" t="s">
        <v>219</v>
      </c>
      <c r="I4942" t="s">
        <v>28</v>
      </c>
      <c r="J4942" t="s">
        <v>52</v>
      </c>
      <c r="K4942" t="s">
        <v>113</v>
      </c>
      <c r="L4942" t="s">
        <v>706</v>
      </c>
      <c r="M4942" t="s">
        <v>134</v>
      </c>
      <c r="N4942" s="2">
        <v>41407</v>
      </c>
      <c r="O4942" s="2">
        <v>41410</v>
      </c>
      <c r="P4942">
        <v>14</v>
      </c>
      <c r="Q4942" s="1">
        <v>0</v>
      </c>
      <c r="R4942">
        <v>55.5</v>
      </c>
      <c r="S4942">
        <v>52.2</v>
      </c>
      <c r="T4942">
        <f t="shared" si="77"/>
        <v>777</v>
      </c>
    </row>
    <row r="4943" spans="1:20" x14ac:dyDescent="0.25">
      <c r="A4943">
        <v>4942</v>
      </c>
      <c r="B4943">
        <v>87458</v>
      </c>
      <c r="C4943" t="s">
        <v>949</v>
      </c>
      <c r="D4943" t="s">
        <v>20</v>
      </c>
      <c r="E4943" t="s">
        <v>39</v>
      </c>
      <c r="F4943" t="s">
        <v>47</v>
      </c>
      <c r="G4943" t="s">
        <v>93</v>
      </c>
      <c r="H4943" t="s">
        <v>49</v>
      </c>
      <c r="I4943" t="s">
        <v>28</v>
      </c>
      <c r="J4943" t="s">
        <v>52</v>
      </c>
      <c r="K4943" t="s">
        <v>82</v>
      </c>
      <c r="L4943" t="s">
        <v>192</v>
      </c>
      <c r="M4943" t="s">
        <v>111</v>
      </c>
      <c r="N4943" s="2">
        <v>41300</v>
      </c>
      <c r="O4943" s="2">
        <v>41301</v>
      </c>
      <c r="P4943">
        <v>1</v>
      </c>
      <c r="Q4943" s="1">
        <v>0.05</v>
      </c>
      <c r="R4943">
        <v>19.98</v>
      </c>
      <c r="S4943">
        <v>5.86</v>
      </c>
      <c r="T4943">
        <f t="shared" si="77"/>
        <v>19.98</v>
      </c>
    </row>
    <row r="4944" spans="1:20" x14ac:dyDescent="0.25">
      <c r="A4944">
        <v>4943</v>
      </c>
      <c r="B4944">
        <v>89077</v>
      </c>
      <c r="C4944" t="s">
        <v>440</v>
      </c>
      <c r="D4944" t="s">
        <v>38</v>
      </c>
      <c r="E4944" t="s">
        <v>39</v>
      </c>
      <c r="F4944" t="s">
        <v>40</v>
      </c>
      <c r="G4944" t="s">
        <v>48</v>
      </c>
      <c r="H4944" t="s">
        <v>61</v>
      </c>
      <c r="I4944" t="s">
        <v>28</v>
      </c>
      <c r="J4944" t="s">
        <v>52</v>
      </c>
      <c r="K4944" t="s">
        <v>158</v>
      </c>
      <c r="L4944" t="s">
        <v>192</v>
      </c>
      <c r="M4944" t="s">
        <v>59</v>
      </c>
      <c r="N4944" s="2">
        <v>40389</v>
      </c>
      <c r="O4944" s="2">
        <v>40393</v>
      </c>
      <c r="P4944">
        <v>7</v>
      </c>
      <c r="Q4944" s="1">
        <v>0.02</v>
      </c>
      <c r="R4944">
        <v>15.99</v>
      </c>
      <c r="S4944">
        <v>13.18</v>
      </c>
      <c r="T4944">
        <f t="shared" si="77"/>
        <v>111.93</v>
      </c>
    </row>
    <row r="4945" spans="1:20" x14ac:dyDescent="0.25">
      <c r="A4945">
        <v>4944</v>
      </c>
      <c r="B4945">
        <v>89077</v>
      </c>
      <c r="C4945" t="s">
        <v>440</v>
      </c>
      <c r="D4945" t="s">
        <v>38</v>
      </c>
      <c r="E4945" t="s">
        <v>187</v>
      </c>
      <c r="F4945" t="s">
        <v>40</v>
      </c>
      <c r="G4945" t="s">
        <v>48</v>
      </c>
      <c r="H4945" t="s">
        <v>219</v>
      </c>
      <c r="I4945" t="s">
        <v>28</v>
      </c>
      <c r="J4945" t="s">
        <v>52</v>
      </c>
      <c r="K4945" t="s">
        <v>282</v>
      </c>
      <c r="L4945" t="s">
        <v>192</v>
      </c>
      <c r="M4945" t="s">
        <v>59</v>
      </c>
      <c r="N4945" s="2">
        <v>40389</v>
      </c>
      <c r="O4945" s="2">
        <v>40389</v>
      </c>
      <c r="P4945">
        <v>10</v>
      </c>
      <c r="Q4945" s="1">
        <v>0.09</v>
      </c>
      <c r="R4945">
        <v>46.94</v>
      </c>
      <c r="S4945">
        <v>6.77</v>
      </c>
      <c r="T4945">
        <f t="shared" si="77"/>
        <v>469.4</v>
      </c>
    </row>
    <row r="4946" spans="1:20" x14ac:dyDescent="0.25">
      <c r="A4946">
        <v>4945</v>
      </c>
      <c r="B4946">
        <v>91043</v>
      </c>
      <c r="C4946" t="s">
        <v>436</v>
      </c>
      <c r="D4946" t="s">
        <v>20</v>
      </c>
      <c r="E4946" t="s">
        <v>39</v>
      </c>
      <c r="F4946" t="s">
        <v>47</v>
      </c>
      <c r="G4946" t="s">
        <v>23</v>
      </c>
      <c r="H4946" t="s">
        <v>49</v>
      </c>
      <c r="I4946" t="s">
        <v>28</v>
      </c>
      <c r="J4946" t="s">
        <v>52</v>
      </c>
      <c r="K4946" t="s">
        <v>231</v>
      </c>
      <c r="L4946" t="s">
        <v>706</v>
      </c>
      <c r="M4946" t="s">
        <v>134</v>
      </c>
      <c r="N4946" s="2">
        <v>40446</v>
      </c>
      <c r="O4946" s="2">
        <v>40448</v>
      </c>
      <c r="P4946">
        <v>17</v>
      </c>
      <c r="Q4946" s="1">
        <v>0.08</v>
      </c>
      <c r="R4946">
        <v>46.89</v>
      </c>
      <c r="S4946">
        <v>5.0999999999999996</v>
      </c>
      <c r="T4946">
        <f t="shared" si="77"/>
        <v>797.13</v>
      </c>
    </row>
    <row r="4947" spans="1:20" x14ac:dyDescent="0.25">
      <c r="A4947">
        <v>4946</v>
      </c>
      <c r="B4947">
        <v>91043</v>
      </c>
      <c r="C4947" t="s">
        <v>436</v>
      </c>
      <c r="D4947" t="s">
        <v>20</v>
      </c>
      <c r="E4947" t="s">
        <v>39</v>
      </c>
      <c r="F4947" t="s">
        <v>47</v>
      </c>
      <c r="G4947" t="s">
        <v>23</v>
      </c>
      <c r="H4947" t="s">
        <v>78</v>
      </c>
      <c r="I4947" t="s">
        <v>28</v>
      </c>
      <c r="J4947" t="s">
        <v>52</v>
      </c>
      <c r="K4947" t="s">
        <v>133</v>
      </c>
      <c r="L4947" t="s">
        <v>26</v>
      </c>
      <c r="M4947" t="s">
        <v>111</v>
      </c>
      <c r="N4947" s="2">
        <v>40446</v>
      </c>
      <c r="O4947" s="2">
        <v>40446</v>
      </c>
      <c r="P4947">
        <v>18</v>
      </c>
      <c r="Q4947" s="1">
        <v>0.05</v>
      </c>
      <c r="R4947">
        <v>12.98</v>
      </c>
      <c r="S4947">
        <v>3.14</v>
      </c>
      <c r="T4947">
        <f t="shared" si="77"/>
        <v>233.64000000000001</v>
      </c>
    </row>
    <row r="4948" spans="1:20" x14ac:dyDescent="0.25">
      <c r="A4948">
        <v>4947</v>
      </c>
      <c r="B4948">
        <v>90361</v>
      </c>
      <c r="C4948" t="s">
        <v>2347</v>
      </c>
      <c r="D4948" t="s">
        <v>578</v>
      </c>
      <c r="E4948" t="s">
        <v>187</v>
      </c>
      <c r="F4948" t="s">
        <v>31</v>
      </c>
      <c r="G4948" t="s">
        <v>32</v>
      </c>
      <c r="H4948" t="s">
        <v>188</v>
      </c>
      <c r="I4948" t="s">
        <v>28</v>
      </c>
      <c r="J4948" t="s">
        <v>52</v>
      </c>
      <c r="K4948" t="s">
        <v>68</v>
      </c>
      <c r="L4948" t="s">
        <v>330</v>
      </c>
      <c r="M4948" t="s">
        <v>143</v>
      </c>
      <c r="N4948" s="2">
        <v>40344</v>
      </c>
      <c r="O4948" s="2">
        <v>40345</v>
      </c>
      <c r="P4948">
        <v>4</v>
      </c>
      <c r="Q4948" s="1">
        <v>0.02</v>
      </c>
      <c r="R4948">
        <v>70.98</v>
      </c>
      <c r="S4948">
        <v>46.74</v>
      </c>
      <c r="T4948">
        <f t="shared" si="77"/>
        <v>283.92</v>
      </c>
    </row>
    <row r="4949" spans="1:20" x14ac:dyDescent="0.25">
      <c r="A4949">
        <v>4948</v>
      </c>
      <c r="B4949">
        <v>90361</v>
      </c>
      <c r="C4949" t="s">
        <v>2532</v>
      </c>
      <c r="D4949" t="s">
        <v>578</v>
      </c>
      <c r="E4949" t="s">
        <v>187</v>
      </c>
      <c r="F4949" t="s">
        <v>47</v>
      </c>
      <c r="G4949" t="s">
        <v>32</v>
      </c>
      <c r="H4949" t="s">
        <v>217</v>
      </c>
      <c r="I4949" t="s">
        <v>28</v>
      </c>
      <c r="J4949" t="s">
        <v>52</v>
      </c>
      <c r="K4949" t="s">
        <v>71</v>
      </c>
      <c r="L4949" t="s">
        <v>283</v>
      </c>
      <c r="M4949" t="s">
        <v>134</v>
      </c>
      <c r="N4949" s="2">
        <v>40344</v>
      </c>
      <c r="O4949" s="2">
        <v>40346</v>
      </c>
      <c r="P4949">
        <v>6</v>
      </c>
      <c r="Q4949" s="1">
        <v>0.06</v>
      </c>
      <c r="R4949">
        <v>350.98</v>
      </c>
      <c r="S4949">
        <v>30</v>
      </c>
      <c r="T4949">
        <f t="shared" si="77"/>
        <v>2105.88</v>
      </c>
    </row>
    <row r="4950" spans="1:20" x14ac:dyDescent="0.25">
      <c r="A4950">
        <v>4949</v>
      </c>
      <c r="B4950">
        <v>90361</v>
      </c>
      <c r="C4950" t="s">
        <v>2122</v>
      </c>
      <c r="D4950" t="s">
        <v>20</v>
      </c>
      <c r="E4950" t="s">
        <v>21</v>
      </c>
      <c r="F4950" t="s">
        <v>31</v>
      </c>
      <c r="G4950" t="s">
        <v>32</v>
      </c>
      <c r="H4950" t="s">
        <v>24</v>
      </c>
      <c r="I4950" t="s">
        <v>28</v>
      </c>
      <c r="J4950" t="s">
        <v>52</v>
      </c>
      <c r="K4950" t="s">
        <v>1254</v>
      </c>
      <c r="L4950" t="s">
        <v>192</v>
      </c>
      <c r="M4950" t="s">
        <v>63</v>
      </c>
      <c r="N4950" s="2">
        <v>40344</v>
      </c>
      <c r="O4950" s="2">
        <v>40346</v>
      </c>
      <c r="P4950">
        <v>15</v>
      </c>
      <c r="Q4950" s="1">
        <v>0.04</v>
      </c>
      <c r="R4950">
        <v>27.48</v>
      </c>
      <c r="S4950">
        <v>4</v>
      </c>
      <c r="T4950">
        <f t="shared" si="77"/>
        <v>412.2</v>
      </c>
    </row>
    <row r="4951" spans="1:20" x14ac:dyDescent="0.25">
      <c r="A4951">
        <v>4950</v>
      </c>
      <c r="B4951">
        <v>87547</v>
      </c>
      <c r="C4951" t="s">
        <v>1696</v>
      </c>
      <c r="D4951" t="s">
        <v>20</v>
      </c>
      <c r="E4951" t="s">
        <v>39</v>
      </c>
      <c r="F4951" t="s">
        <v>47</v>
      </c>
      <c r="G4951" t="s">
        <v>93</v>
      </c>
      <c r="H4951" t="s">
        <v>54</v>
      </c>
      <c r="I4951" t="s">
        <v>28</v>
      </c>
      <c r="J4951" t="s">
        <v>52</v>
      </c>
      <c r="K4951" t="s">
        <v>274</v>
      </c>
      <c r="L4951" t="s">
        <v>192</v>
      </c>
      <c r="M4951" t="s">
        <v>160</v>
      </c>
      <c r="N4951" s="2">
        <v>41464</v>
      </c>
      <c r="O4951" s="2">
        <v>41466</v>
      </c>
      <c r="P4951">
        <v>1</v>
      </c>
      <c r="Q4951" s="1">
        <v>0.05</v>
      </c>
      <c r="R4951">
        <v>10.91</v>
      </c>
      <c r="S4951">
        <v>2.99</v>
      </c>
      <c r="T4951">
        <f t="shared" si="77"/>
        <v>10.91</v>
      </c>
    </row>
    <row r="4952" spans="1:20" x14ac:dyDescent="0.25">
      <c r="A4952">
        <v>4951</v>
      </c>
      <c r="B4952">
        <v>89412</v>
      </c>
      <c r="C4952" t="s">
        <v>1839</v>
      </c>
      <c r="D4952" t="s">
        <v>20</v>
      </c>
      <c r="E4952" t="s">
        <v>21</v>
      </c>
      <c r="F4952" t="s">
        <v>22</v>
      </c>
      <c r="G4952" t="s">
        <v>93</v>
      </c>
      <c r="H4952" t="s">
        <v>33</v>
      </c>
      <c r="I4952" t="s">
        <v>28</v>
      </c>
      <c r="J4952" t="s">
        <v>52</v>
      </c>
      <c r="K4952" t="s">
        <v>213</v>
      </c>
      <c r="L4952" t="s">
        <v>192</v>
      </c>
      <c r="M4952" t="s">
        <v>182</v>
      </c>
      <c r="N4952" s="2">
        <v>41313</v>
      </c>
      <c r="O4952" s="2">
        <v>41314</v>
      </c>
      <c r="P4952">
        <v>13</v>
      </c>
      <c r="Q4952" s="1">
        <v>0</v>
      </c>
      <c r="R4952">
        <v>175.99</v>
      </c>
      <c r="S4952">
        <v>8.99</v>
      </c>
      <c r="T4952">
        <f t="shared" si="77"/>
        <v>2287.87</v>
      </c>
    </row>
    <row r="4953" spans="1:20" x14ac:dyDescent="0.25">
      <c r="A4953">
        <v>4952</v>
      </c>
      <c r="B4953">
        <v>87341</v>
      </c>
      <c r="C4953" t="s">
        <v>155</v>
      </c>
      <c r="D4953" t="s">
        <v>20</v>
      </c>
      <c r="E4953" t="s">
        <v>39</v>
      </c>
      <c r="F4953" t="s">
        <v>47</v>
      </c>
      <c r="G4953" t="s">
        <v>23</v>
      </c>
      <c r="H4953" t="s">
        <v>78</v>
      </c>
      <c r="I4953" t="s">
        <v>28</v>
      </c>
      <c r="J4953" t="s">
        <v>52</v>
      </c>
      <c r="K4953" t="s">
        <v>189</v>
      </c>
      <c r="L4953" t="s">
        <v>192</v>
      </c>
      <c r="M4953" t="s">
        <v>111</v>
      </c>
      <c r="N4953" s="2">
        <v>41627</v>
      </c>
      <c r="O4953" s="2">
        <v>41628</v>
      </c>
      <c r="P4953">
        <v>13</v>
      </c>
      <c r="Q4953" s="1">
        <v>7.0000000000000007E-2</v>
      </c>
      <c r="R4953">
        <v>6.23</v>
      </c>
      <c r="S4953">
        <v>6.97</v>
      </c>
      <c r="T4953">
        <f t="shared" si="77"/>
        <v>80.990000000000009</v>
      </c>
    </row>
    <row r="4954" spans="1:20" x14ac:dyDescent="0.25">
      <c r="A4954">
        <v>4953</v>
      </c>
      <c r="B4954">
        <v>90120</v>
      </c>
      <c r="C4954" t="s">
        <v>1559</v>
      </c>
      <c r="D4954" t="s">
        <v>20</v>
      </c>
      <c r="E4954" t="s">
        <v>39</v>
      </c>
      <c r="F4954" t="s">
        <v>31</v>
      </c>
      <c r="G4954" t="s">
        <v>23</v>
      </c>
      <c r="H4954" t="s">
        <v>61</v>
      </c>
      <c r="I4954" t="s">
        <v>28</v>
      </c>
      <c r="J4954" t="s">
        <v>29</v>
      </c>
      <c r="K4954" t="s">
        <v>172</v>
      </c>
      <c r="L4954" t="s">
        <v>746</v>
      </c>
      <c r="M4954" t="s">
        <v>375</v>
      </c>
      <c r="N4954" s="2">
        <v>40200</v>
      </c>
      <c r="O4954" s="2">
        <v>40202</v>
      </c>
      <c r="P4954">
        <v>3</v>
      </c>
      <c r="Q4954" s="1">
        <v>0.01</v>
      </c>
      <c r="R4954">
        <v>80.98</v>
      </c>
      <c r="S4954">
        <v>35</v>
      </c>
      <c r="T4954">
        <f t="shared" si="77"/>
        <v>242.94</v>
      </c>
    </row>
    <row r="4955" spans="1:20" x14ac:dyDescent="0.25">
      <c r="A4955">
        <v>4954</v>
      </c>
      <c r="B4955">
        <v>88864</v>
      </c>
      <c r="C4955" t="s">
        <v>1599</v>
      </c>
      <c r="D4955" t="s">
        <v>20</v>
      </c>
      <c r="E4955" t="s">
        <v>187</v>
      </c>
      <c r="F4955" t="s">
        <v>31</v>
      </c>
      <c r="G4955" t="s">
        <v>23</v>
      </c>
      <c r="H4955" t="s">
        <v>219</v>
      </c>
      <c r="I4955" t="s">
        <v>28</v>
      </c>
      <c r="J4955" t="s">
        <v>29</v>
      </c>
      <c r="K4955" t="s">
        <v>71</v>
      </c>
      <c r="L4955" t="s">
        <v>192</v>
      </c>
      <c r="M4955" t="s">
        <v>121</v>
      </c>
      <c r="N4955" s="2">
        <v>41296</v>
      </c>
      <c r="O4955" s="2">
        <v>41296</v>
      </c>
      <c r="P4955">
        <v>2</v>
      </c>
      <c r="Q4955" s="1">
        <v>0</v>
      </c>
      <c r="R4955">
        <v>20.28</v>
      </c>
      <c r="S4955">
        <v>14.39</v>
      </c>
      <c r="T4955">
        <f t="shared" si="77"/>
        <v>40.56</v>
      </c>
    </row>
    <row r="4956" spans="1:20" x14ac:dyDescent="0.25">
      <c r="A4956">
        <v>4955</v>
      </c>
      <c r="B4956">
        <v>89577</v>
      </c>
      <c r="C4956" t="s">
        <v>426</v>
      </c>
      <c r="D4956" t="s">
        <v>20</v>
      </c>
      <c r="E4956" t="s">
        <v>39</v>
      </c>
      <c r="F4956" t="s">
        <v>22</v>
      </c>
      <c r="G4956" t="s">
        <v>32</v>
      </c>
      <c r="H4956" t="s">
        <v>61</v>
      </c>
      <c r="I4956" t="s">
        <v>28</v>
      </c>
      <c r="J4956" t="s">
        <v>29</v>
      </c>
      <c r="K4956" t="s">
        <v>79</v>
      </c>
      <c r="L4956" t="s">
        <v>192</v>
      </c>
      <c r="M4956" t="s">
        <v>444</v>
      </c>
      <c r="N4956" s="2">
        <v>41466</v>
      </c>
      <c r="O4956" s="2">
        <v>41467</v>
      </c>
      <c r="P4956">
        <v>2</v>
      </c>
      <c r="Q4956" s="1">
        <v>0</v>
      </c>
      <c r="R4956">
        <v>60.98</v>
      </c>
      <c r="S4956">
        <v>19.989999999999998</v>
      </c>
      <c r="T4956">
        <f t="shared" si="77"/>
        <v>121.96</v>
      </c>
    </row>
    <row r="4957" spans="1:20" x14ac:dyDescent="0.25">
      <c r="A4957">
        <v>4956</v>
      </c>
      <c r="B4957">
        <v>87356</v>
      </c>
      <c r="C4957" t="s">
        <v>954</v>
      </c>
      <c r="D4957" t="s">
        <v>578</v>
      </c>
      <c r="E4957" t="s">
        <v>39</v>
      </c>
      <c r="F4957" t="s">
        <v>40</v>
      </c>
      <c r="G4957" t="s">
        <v>41</v>
      </c>
      <c r="H4957" t="s">
        <v>89</v>
      </c>
      <c r="I4957" t="s">
        <v>28</v>
      </c>
      <c r="J4957" t="s">
        <v>29</v>
      </c>
      <c r="K4957" t="s">
        <v>291</v>
      </c>
      <c r="L4957" t="s">
        <v>283</v>
      </c>
      <c r="M4957" t="s">
        <v>59</v>
      </c>
      <c r="N4957" s="2">
        <v>40232</v>
      </c>
      <c r="O4957" s="2">
        <v>40232</v>
      </c>
      <c r="P4957">
        <v>5</v>
      </c>
      <c r="Q4957" s="1">
        <v>0.01</v>
      </c>
      <c r="R4957">
        <v>20.98</v>
      </c>
      <c r="S4957">
        <v>53.03</v>
      </c>
      <c r="T4957">
        <f t="shared" si="77"/>
        <v>104.9</v>
      </c>
    </row>
    <row r="4958" spans="1:20" x14ac:dyDescent="0.25">
      <c r="A4958">
        <v>4957</v>
      </c>
      <c r="B4958">
        <v>90710</v>
      </c>
      <c r="C4958" t="s">
        <v>789</v>
      </c>
      <c r="D4958" t="s">
        <v>20</v>
      </c>
      <c r="E4958" t="s">
        <v>21</v>
      </c>
      <c r="F4958" t="s">
        <v>31</v>
      </c>
      <c r="G4958" t="s">
        <v>23</v>
      </c>
      <c r="H4958" t="s">
        <v>206</v>
      </c>
      <c r="I4958" t="s">
        <v>28</v>
      </c>
      <c r="J4958" t="s">
        <v>29</v>
      </c>
      <c r="K4958" t="s">
        <v>1114</v>
      </c>
      <c r="L4958" t="s">
        <v>192</v>
      </c>
      <c r="M4958" t="s">
        <v>91</v>
      </c>
      <c r="N4958" s="2">
        <v>40250</v>
      </c>
      <c r="O4958" s="2">
        <v>40250</v>
      </c>
      <c r="P4958">
        <v>1</v>
      </c>
      <c r="Q4958" s="1">
        <v>7.0000000000000007E-2</v>
      </c>
      <c r="R4958">
        <v>125.99</v>
      </c>
      <c r="S4958">
        <v>2.5</v>
      </c>
      <c r="T4958">
        <f t="shared" si="77"/>
        <v>125.99</v>
      </c>
    </row>
    <row r="4959" spans="1:20" x14ac:dyDescent="0.25">
      <c r="A4959">
        <v>4958</v>
      </c>
      <c r="B4959">
        <v>90710</v>
      </c>
      <c r="C4959" t="s">
        <v>1253</v>
      </c>
      <c r="D4959" t="s">
        <v>20</v>
      </c>
      <c r="E4959" t="s">
        <v>21</v>
      </c>
      <c r="F4959" t="s">
        <v>31</v>
      </c>
      <c r="G4959" t="s">
        <v>23</v>
      </c>
      <c r="H4959" t="s">
        <v>203</v>
      </c>
      <c r="I4959" t="s">
        <v>28</v>
      </c>
      <c r="J4959" t="s">
        <v>29</v>
      </c>
      <c r="K4959" t="s">
        <v>198</v>
      </c>
      <c r="L4959" t="s">
        <v>192</v>
      </c>
      <c r="M4959" t="s">
        <v>102</v>
      </c>
      <c r="N4959" s="2">
        <v>40250</v>
      </c>
      <c r="O4959" s="2">
        <v>40251</v>
      </c>
      <c r="P4959">
        <v>6</v>
      </c>
      <c r="Q4959" s="1">
        <v>0.03</v>
      </c>
      <c r="R4959">
        <v>99.99</v>
      </c>
      <c r="S4959">
        <v>19.989999999999998</v>
      </c>
      <c r="T4959">
        <f t="shared" si="77"/>
        <v>599.93999999999994</v>
      </c>
    </row>
    <row r="4960" spans="1:20" x14ac:dyDescent="0.25">
      <c r="A4960">
        <v>4959</v>
      </c>
      <c r="B4960">
        <v>90820</v>
      </c>
      <c r="C4960" t="s">
        <v>1448</v>
      </c>
      <c r="D4960" t="s">
        <v>20</v>
      </c>
      <c r="E4960" t="s">
        <v>21</v>
      </c>
      <c r="F4960" t="s">
        <v>22</v>
      </c>
      <c r="G4960" t="s">
        <v>41</v>
      </c>
      <c r="H4960" t="s">
        <v>24</v>
      </c>
      <c r="I4960" t="s">
        <v>28</v>
      </c>
      <c r="J4960" t="s">
        <v>29</v>
      </c>
      <c r="K4960" t="s">
        <v>1147</v>
      </c>
      <c r="L4960" t="s">
        <v>192</v>
      </c>
      <c r="M4960" t="s">
        <v>190</v>
      </c>
      <c r="N4960" s="2">
        <v>40486</v>
      </c>
      <c r="O4960" s="2">
        <v>40488</v>
      </c>
      <c r="P4960">
        <v>19</v>
      </c>
      <c r="Q4960" s="1">
        <v>0.06</v>
      </c>
      <c r="R4960">
        <v>10.97</v>
      </c>
      <c r="S4960">
        <v>6.5</v>
      </c>
      <c r="T4960">
        <f t="shared" si="77"/>
        <v>208.43</v>
      </c>
    </row>
    <row r="4961" spans="1:20" x14ac:dyDescent="0.25">
      <c r="A4961">
        <v>4960</v>
      </c>
      <c r="B4961">
        <v>89329</v>
      </c>
      <c r="C4961" t="s">
        <v>1848</v>
      </c>
      <c r="D4961" t="s">
        <v>20</v>
      </c>
      <c r="E4961" t="s">
        <v>39</v>
      </c>
      <c r="F4961" t="s">
        <v>47</v>
      </c>
      <c r="G4961" t="s">
        <v>93</v>
      </c>
      <c r="H4961" t="s">
        <v>54</v>
      </c>
      <c r="I4961" t="s">
        <v>28</v>
      </c>
      <c r="J4961" t="s">
        <v>29</v>
      </c>
      <c r="K4961" t="s">
        <v>136</v>
      </c>
      <c r="L4961" t="s">
        <v>192</v>
      </c>
      <c r="M4961" t="s">
        <v>156</v>
      </c>
      <c r="N4961" s="2">
        <v>40908</v>
      </c>
      <c r="O4961" s="2">
        <v>40909</v>
      </c>
      <c r="P4961">
        <v>12</v>
      </c>
      <c r="Q4961" s="1">
        <v>0.05</v>
      </c>
      <c r="R4961">
        <v>11.34</v>
      </c>
      <c r="S4961">
        <v>5.01</v>
      </c>
      <c r="T4961">
        <f t="shared" si="77"/>
        <v>136.07999999999998</v>
      </c>
    </row>
    <row r="4962" spans="1:20" x14ac:dyDescent="0.25">
      <c r="A4962">
        <v>4961</v>
      </c>
      <c r="B4962">
        <v>87104</v>
      </c>
      <c r="C4962" t="s">
        <v>1238</v>
      </c>
      <c r="D4962" t="s">
        <v>20</v>
      </c>
      <c r="E4962" t="s">
        <v>39</v>
      </c>
      <c r="F4962" t="s">
        <v>47</v>
      </c>
      <c r="G4962" t="s">
        <v>41</v>
      </c>
      <c r="H4962" t="s">
        <v>49</v>
      </c>
      <c r="I4962" t="s">
        <v>28</v>
      </c>
      <c r="J4962" t="s">
        <v>29</v>
      </c>
      <c r="K4962" t="s">
        <v>133</v>
      </c>
      <c r="L4962" t="s">
        <v>192</v>
      </c>
      <c r="M4962" t="s">
        <v>167</v>
      </c>
      <c r="N4962" s="2">
        <v>40557</v>
      </c>
      <c r="O4962" s="2">
        <v>40558</v>
      </c>
      <c r="P4962">
        <v>8</v>
      </c>
      <c r="Q4962" s="1">
        <v>0.01</v>
      </c>
      <c r="R4962">
        <v>4.9800000000000004</v>
      </c>
      <c r="S4962">
        <v>4.75</v>
      </c>
      <c r="T4962">
        <f t="shared" si="77"/>
        <v>39.840000000000003</v>
      </c>
    </row>
    <row r="4963" spans="1:20" x14ac:dyDescent="0.25">
      <c r="A4963">
        <v>4962</v>
      </c>
      <c r="B4963">
        <v>90078</v>
      </c>
      <c r="C4963" t="s">
        <v>657</v>
      </c>
      <c r="D4963" t="s">
        <v>38</v>
      </c>
      <c r="E4963" t="s">
        <v>21</v>
      </c>
      <c r="F4963" t="s">
        <v>40</v>
      </c>
      <c r="G4963" t="s">
        <v>48</v>
      </c>
      <c r="H4963" t="s">
        <v>203</v>
      </c>
      <c r="I4963" t="s">
        <v>28</v>
      </c>
      <c r="J4963" t="s">
        <v>29</v>
      </c>
      <c r="K4963" t="s">
        <v>198</v>
      </c>
      <c r="L4963" t="s">
        <v>192</v>
      </c>
      <c r="M4963" t="s">
        <v>59</v>
      </c>
      <c r="N4963" s="2">
        <v>40188</v>
      </c>
      <c r="O4963" s="2">
        <v>40192</v>
      </c>
      <c r="P4963">
        <v>11</v>
      </c>
      <c r="Q4963" s="1">
        <v>0.05</v>
      </c>
      <c r="R4963">
        <v>30.42</v>
      </c>
      <c r="S4963">
        <v>8.65</v>
      </c>
      <c r="T4963">
        <f t="shared" si="77"/>
        <v>334.62</v>
      </c>
    </row>
    <row r="4964" spans="1:20" x14ac:dyDescent="0.25">
      <c r="A4964">
        <v>4963</v>
      </c>
      <c r="B4964">
        <v>90089</v>
      </c>
      <c r="C4964" t="s">
        <v>657</v>
      </c>
      <c r="D4964" t="s">
        <v>38</v>
      </c>
      <c r="E4964" t="s">
        <v>39</v>
      </c>
      <c r="F4964" t="s">
        <v>40</v>
      </c>
      <c r="G4964" t="s">
        <v>48</v>
      </c>
      <c r="H4964" t="s">
        <v>94</v>
      </c>
      <c r="I4964" t="s">
        <v>28</v>
      </c>
      <c r="J4964" t="s">
        <v>29</v>
      </c>
      <c r="K4964" t="s">
        <v>68</v>
      </c>
      <c r="L4964" t="s">
        <v>192</v>
      </c>
      <c r="M4964" t="s">
        <v>59</v>
      </c>
      <c r="N4964" s="2">
        <v>41284</v>
      </c>
      <c r="O4964" s="2">
        <v>41286</v>
      </c>
      <c r="P4964">
        <v>1</v>
      </c>
      <c r="Q4964" s="1">
        <v>0.01</v>
      </c>
      <c r="R4964">
        <v>161.55000000000001</v>
      </c>
      <c r="S4964">
        <v>19.989999999999998</v>
      </c>
      <c r="T4964">
        <f t="shared" si="77"/>
        <v>161.55000000000001</v>
      </c>
    </row>
    <row r="4965" spans="1:20" x14ac:dyDescent="0.25">
      <c r="A4965">
        <v>4964</v>
      </c>
      <c r="B4965">
        <v>88879</v>
      </c>
      <c r="C4965" t="s">
        <v>1758</v>
      </c>
      <c r="D4965" t="s">
        <v>578</v>
      </c>
      <c r="E4965" t="s">
        <v>187</v>
      </c>
      <c r="F4965" t="s">
        <v>31</v>
      </c>
      <c r="G4965" t="s">
        <v>23</v>
      </c>
      <c r="H4965" t="s">
        <v>225</v>
      </c>
      <c r="I4965" t="s">
        <v>28</v>
      </c>
      <c r="J4965" t="s">
        <v>29</v>
      </c>
      <c r="K4965" t="s">
        <v>158</v>
      </c>
      <c r="L4965" t="s">
        <v>283</v>
      </c>
      <c r="M4965" t="s">
        <v>69</v>
      </c>
      <c r="N4965" s="2">
        <v>40241</v>
      </c>
      <c r="O4965" s="2">
        <v>40242</v>
      </c>
      <c r="P4965">
        <v>4</v>
      </c>
      <c r="Q4965" s="1">
        <v>0.02</v>
      </c>
      <c r="R4965">
        <v>280.98</v>
      </c>
      <c r="S4965">
        <v>57</v>
      </c>
      <c r="T4965">
        <f t="shared" si="77"/>
        <v>1123.92</v>
      </c>
    </row>
    <row r="4966" spans="1:20" x14ac:dyDescent="0.25">
      <c r="A4966">
        <v>4965</v>
      </c>
      <c r="B4966">
        <v>89339</v>
      </c>
      <c r="C4966" t="s">
        <v>97</v>
      </c>
      <c r="D4966" t="s">
        <v>20</v>
      </c>
      <c r="E4966" t="s">
        <v>39</v>
      </c>
      <c r="F4966" t="s">
        <v>40</v>
      </c>
      <c r="G4966" t="s">
        <v>41</v>
      </c>
      <c r="H4966" t="s">
        <v>78</v>
      </c>
      <c r="I4966" t="s">
        <v>28</v>
      </c>
      <c r="J4966" t="s">
        <v>29</v>
      </c>
      <c r="K4966" t="s">
        <v>98</v>
      </c>
      <c r="L4966" t="s">
        <v>44</v>
      </c>
      <c r="M4966" t="s">
        <v>99</v>
      </c>
      <c r="N4966" s="2">
        <v>41416</v>
      </c>
      <c r="O4966" s="2">
        <v>41417</v>
      </c>
      <c r="P4966">
        <v>15</v>
      </c>
      <c r="Q4966" s="1">
        <v>0</v>
      </c>
      <c r="R4966">
        <v>1.26</v>
      </c>
      <c r="S4966">
        <v>0.7</v>
      </c>
      <c r="T4966">
        <f t="shared" si="77"/>
        <v>18.899999999999999</v>
      </c>
    </row>
    <row r="4967" spans="1:20" x14ac:dyDescent="0.25">
      <c r="A4967">
        <v>4966</v>
      </c>
      <c r="B4967">
        <v>88244</v>
      </c>
      <c r="C4967" t="s">
        <v>712</v>
      </c>
      <c r="D4967" t="s">
        <v>20</v>
      </c>
      <c r="E4967" t="s">
        <v>39</v>
      </c>
      <c r="F4967" t="s">
        <v>31</v>
      </c>
      <c r="G4967" t="s">
        <v>93</v>
      </c>
      <c r="H4967" t="s">
        <v>78</v>
      </c>
      <c r="I4967" t="s">
        <v>28</v>
      </c>
      <c r="J4967" t="s">
        <v>29</v>
      </c>
      <c r="K4967" t="s">
        <v>274</v>
      </c>
      <c r="L4967" t="s">
        <v>192</v>
      </c>
      <c r="M4967" t="s">
        <v>367</v>
      </c>
      <c r="N4967" s="2">
        <v>40756</v>
      </c>
      <c r="O4967" s="2">
        <v>40756</v>
      </c>
      <c r="P4967">
        <v>13</v>
      </c>
      <c r="Q4967" s="1">
        <v>0.03</v>
      </c>
      <c r="R4967">
        <v>3.08</v>
      </c>
      <c r="S4967">
        <v>0.99</v>
      </c>
      <c r="T4967">
        <f t="shared" si="77"/>
        <v>40.04</v>
      </c>
    </row>
    <row r="4968" spans="1:20" x14ac:dyDescent="0.25">
      <c r="A4968">
        <v>4967</v>
      </c>
      <c r="B4968">
        <v>86582</v>
      </c>
      <c r="C4968" t="s">
        <v>1333</v>
      </c>
      <c r="D4968" t="s">
        <v>20</v>
      </c>
      <c r="E4968" t="s">
        <v>39</v>
      </c>
      <c r="F4968" t="s">
        <v>22</v>
      </c>
      <c r="G4968" t="s">
        <v>41</v>
      </c>
      <c r="H4968" t="s">
        <v>89</v>
      </c>
      <c r="I4968" t="s">
        <v>28</v>
      </c>
      <c r="J4968" t="s">
        <v>29</v>
      </c>
      <c r="K4968" t="s">
        <v>158</v>
      </c>
      <c r="L4968" t="s">
        <v>192</v>
      </c>
      <c r="M4968" t="s">
        <v>238</v>
      </c>
      <c r="N4968" s="2">
        <v>41128</v>
      </c>
      <c r="O4968" s="2">
        <v>41130</v>
      </c>
      <c r="P4968">
        <v>24</v>
      </c>
      <c r="Q4968" s="1">
        <v>0.09</v>
      </c>
      <c r="R4968">
        <v>8.67</v>
      </c>
      <c r="S4968">
        <v>3.5</v>
      </c>
      <c r="T4968">
        <f t="shared" si="77"/>
        <v>208.07999999999998</v>
      </c>
    </row>
    <row r="4969" spans="1:20" x14ac:dyDescent="0.25">
      <c r="A4969">
        <v>4968</v>
      </c>
      <c r="B4969">
        <v>90491</v>
      </c>
      <c r="C4969" t="s">
        <v>383</v>
      </c>
      <c r="D4969" t="s">
        <v>20</v>
      </c>
      <c r="E4969" t="s">
        <v>21</v>
      </c>
      <c r="F4969" t="s">
        <v>47</v>
      </c>
      <c r="G4969" t="s">
        <v>48</v>
      </c>
      <c r="H4969" t="s">
        <v>24</v>
      </c>
      <c r="I4969" t="s">
        <v>28</v>
      </c>
      <c r="J4969" t="s">
        <v>29</v>
      </c>
      <c r="K4969" t="s">
        <v>204</v>
      </c>
      <c r="L4969" t="s">
        <v>192</v>
      </c>
      <c r="M4969" t="s">
        <v>117</v>
      </c>
      <c r="N4969" s="2">
        <v>40264</v>
      </c>
      <c r="O4969" s="2">
        <v>40269</v>
      </c>
      <c r="P4969">
        <v>9</v>
      </c>
      <c r="Q4969" s="1">
        <v>0.1</v>
      </c>
      <c r="R4969">
        <v>15.98</v>
      </c>
      <c r="S4969">
        <v>4</v>
      </c>
      <c r="T4969">
        <f t="shared" si="77"/>
        <v>143.82</v>
      </c>
    </row>
    <row r="4970" spans="1:20" x14ac:dyDescent="0.25">
      <c r="A4970">
        <v>4969</v>
      </c>
      <c r="B4970">
        <v>90582</v>
      </c>
      <c r="C4970" t="s">
        <v>468</v>
      </c>
      <c r="D4970" t="s">
        <v>20</v>
      </c>
      <c r="E4970" t="s">
        <v>39</v>
      </c>
      <c r="F4970" t="s">
        <v>40</v>
      </c>
      <c r="G4970" t="s">
        <v>32</v>
      </c>
      <c r="H4970" t="s">
        <v>42</v>
      </c>
      <c r="I4970" t="s">
        <v>28</v>
      </c>
      <c r="J4970" t="s">
        <v>29</v>
      </c>
      <c r="K4970" t="s">
        <v>43</v>
      </c>
      <c r="L4970" t="s">
        <v>192</v>
      </c>
      <c r="M4970" t="s">
        <v>108</v>
      </c>
      <c r="N4970" s="2">
        <v>41415</v>
      </c>
      <c r="O4970" s="2">
        <v>41416</v>
      </c>
      <c r="P4970">
        <v>16</v>
      </c>
      <c r="Q4970" s="1">
        <v>0.02</v>
      </c>
      <c r="R4970">
        <v>7.3</v>
      </c>
      <c r="S4970">
        <v>7.72</v>
      </c>
      <c r="T4970">
        <f t="shared" si="77"/>
        <v>116.8</v>
      </c>
    </row>
    <row r="4971" spans="1:20" x14ac:dyDescent="0.25">
      <c r="A4971">
        <v>4970</v>
      </c>
      <c r="B4971">
        <v>90580</v>
      </c>
      <c r="C4971" t="s">
        <v>468</v>
      </c>
      <c r="D4971" t="s">
        <v>20</v>
      </c>
      <c r="E4971" t="s">
        <v>39</v>
      </c>
      <c r="F4971" t="s">
        <v>40</v>
      </c>
      <c r="G4971" t="s">
        <v>32</v>
      </c>
      <c r="H4971" t="s">
        <v>49</v>
      </c>
      <c r="I4971" t="s">
        <v>28</v>
      </c>
      <c r="J4971" t="s">
        <v>29</v>
      </c>
      <c r="K4971" t="s">
        <v>163</v>
      </c>
      <c r="L4971" t="s">
        <v>44</v>
      </c>
      <c r="M4971" t="s">
        <v>469</v>
      </c>
      <c r="N4971" s="2">
        <v>40684</v>
      </c>
      <c r="O4971" s="2">
        <v>40685</v>
      </c>
      <c r="P4971">
        <v>16</v>
      </c>
      <c r="Q4971" s="1">
        <v>0.02</v>
      </c>
      <c r="R4971">
        <v>2.4700000000000002</v>
      </c>
      <c r="S4971">
        <v>1.02</v>
      </c>
      <c r="T4971">
        <f t="shared" si="77"/>
        <v>39.520000000000003</v>
      </c>
    </row>
    <row r="4972" spans="1:20" x14ac:dyDescent="0.25">
      <c r="A4972">
        <v>4971</v>
      </c>
      <c r="B4972">
        <v>86684</v>
      </c>
      <c r="C4972" t="s">
        <v>1740</v>
      </c>
      <c r="D4972" t="s">
        <v>20</v>
      </c>
      <c r="E4972" t="s">
        <v>39</v>
      </c>
      <c r="F4972" t="s">
        <v>47</v>
      </c>
      <c r="G4972" t="s">
        <v>32</v>
      </c>
      <c r="H4972" t="s">
        <v>78</v>
      </c>
      <c r="I4972" t="s">
        <v>28</v>
      </c>
      <c r="J4972" t="s">
        <v>29</v>
      </c>
      <c r="K4972" t="s">
        <v>274</v>
      </c>
      <c r="L4972" t="s">
        <v>192</v>
      </c>
      <c r="M4972" t="s">
        <v>111</v>
      </c>
      <c r="N4972" s="2">
        <v>41454</v>
      </c>
      <c r="O4972" s="2">
        <v>41455</v>
      </c>
      <c r="P4972">
        <v>14</v>
      </c>
      <c r="Q4972" s="1">
        <v>0.03</v>
      </c>
      <c r="R4972">
        <v>83.93</v>
      </c>
      <c r="S4972">
        <v>19.989999999999998</v>
      </c>
      <c r="T4972">
        <f t="shared" si="77"/>
        <v>1175.02</v>
      </c>
    </row>
    <row r="4973" spans="1:20" x14ac:dyDescent="0.25">
      <c r="A4973">
        <v>4972</v>
      </c>
      <c r="B4973">
        <v>86684</v>
      </c>
      <c r="C4973" t="s">
        <v>1740</v>
      </c>
      <c r="D4973" t="s">
        <v>20</v>
      </c>
      <c r="E4973" t="s">
        <v>39</v>
      </c>
      <c r="F4973" t="s">
        <v>47</v>
      </c>
      <c r="G4973" t="s">
        <v>32</v>
      </c>
      <c r="H4973" t="s">
        <v>49</v>
      </c>
      <c r="I4973" t="s">
        <v>28</v>
      </c>
      <c r="J4973" t="s">
        <v>29</v>
      </c>
      <c r="K4973" t="s">
        <v>181</v>
      </c>
      <c r="L4973" t="s">
        <v>192</v>
      </c>
      <c r="M4973" t="s">
        <v>156</v>
      </c>
      <c r="N4973" s="2">
        <v>41454</v>
      </c>
      <c r="O4973" s="2">
        <v>41455</v>
      </c>
      <c r="P4973">
        <v>5</v>
      </c>
      <c r="Q4973" s="1">
        <v>0.06</v>
      </c>
      <c r="R4973">
        <v>22.84</v>
      </c>
      <c r="S4973">
        <v>5.47</v>
      </c>
      <c r="T4973">
        <f t="shared" si="77"/>
        <v>114.2</v>
      </c>
    </row>
    <row r="4974" spans="1:20" x14ac:dyDescent="0.25">
      <c r="A4974">
        <v>4973</v>
      </c>
      <c r="B4974">
        <v>90386</v>
      </c>
      <c r="C4974" t="s">
        <v>460</v>
      </c>
      <c r="D4974" t="s">
        <v>20</v>
      </c>
      <c r="E4974" t="s">
        <v>187</v>
      </c>
      <c r="F4974" t="s">
        <v>31</v>
      </c>
      <c r="G4974" t="s">
        <v>41</v>
      </c>
      <c r="H4974" t="s">
        <v>225</v>
      </c>
      <c r="I4974" t="s">
        <v>28</v>
      </c>
      <c r="J4974" t="s">
        <v>29</v>
      </c>
      <c r="K4974" t="s">
        <v>158</v>
      </c>
      <c r="L4974" t="s">
        <v>26</v>
      </c>
      <c r="M4974" t="s">
        <v>63</v>
      </c>
      <c r="N4974" s="2">
        <v>40485</v>
      </c>
      <c r="O4974" s="2">
        <v>40486</v>
      </c>
      <c r="P4974">
        <v>19</v>
      </c>
      <c r="Q4974" s="1">
        <v>7.0000000000000007E-2</v>
      </c>
      <c r="R4974">
        <v>30.93</v>
      </c>
      <c r="S4974">
        <v>3.92</v>
      </c>
      <c r="T4974">
        <f t="shared" si="77"/>
        <v>587.66999999999996</v>
      </c>
    </row>
    <row r="4975" spans="1:20" x14ac:dyDescent="0.25">
      <c r="A4975">
        <v>4974</v>
      </c>
      <c r="B4975">
        <v>90386</v>
      </c>
      <c r="C4975" t="s">
        <v>460</v>
      </c>
      <c r="D4975" t="s">
        <v>578</v>
      </c>
      <c r="E4975" t="s">
        <v>21</v>
      </c>
      <c r="F4975" t="s">
        <v>31</v>
      </c>
      <c r="G4975" t="s">
        <v>41</v>
      </c>
      <c r="H4975" t="s">
        <v>24</v>
      </c>
      <c r="I4975" t="s">
        <v>28</v>
      </c>
      <c r="J4975" t="s">
        <v>29</v>
      </c>
      <c r="K4975" t="s">
        <v>1254</v>
      </c>
      <c r="L4975" t="s">
        <v>283</v>
      </c>
      <c r="M4975" t="s">
        <v>63</v>
      </c>
      <c r="N4975" s="2">
        <v>40485</v>
      </c>
      <c r="O4975" s="2">
        <v>40486</v>
      </c>
      <c r="P4975">
        <v>14</v>
      </c>
      <c r="Q4975" s="1">
        <v>0.05</v>
      </c>
      <c r="R4975">
        <v>297.48</v>
      </c>
      <c r="S4975">
        <v>18.059999999999999</v>
      </c>
      <c r="T4975">
        <f t="shared" si="77"/>
        <v>4164.72</v>
      </c>
    </row>
    <row r="4976" spans="1:20" x14ac:dyDescent="0.25">
      <c r="A4976">
        <v>4975</v>
      </c>
      <c r="B4976">
        <v>90386</v>
      </c>
      <c r="C4976" t="s">
        <v>460</v>
      </c>
      <c r="D4976" t="s">
        <v>578</v>
      </c>
      <c r="E4976" t="s">
        <v>187</v>
      </c>
      <c r="F4976" t="s">
        <v>31</v>
      </c>
      <c r="G4976" t="s">
        <v>41</v>
      </c>
      <c r="H4976" t="s">
        <v>217</v>
      </c>
      <c r="I4976" t="s">
        <v>28</v>
      </c>
      <c r="J4976" t="s">
        <v>29</v>
      </c>
      <c r="K4976" t="s">
        <v>158</v>
      </c>
      <c r="L4976" t="s">
        <v>330</v>
      </c>
      <c r="M4976" t="s">
        <v>63</v>
      </c>
      <c r="N4976" s="2">
        <v>40485</v>
      </c>
      <c r="O4976" s="2">
        <v>40487</v>
      </c>
      <c r="P4976">
        <v>6</v>
      </c>
      <c r="Q4976" s="1">
        <v>7.0000000000000007E-2</v>
      </c>
      <c r="R4976">
        <v>296.18</v>
      </c>
      <c r="S4976">
        <v>54.12</v>
      </c>
      <c r="T4976">
        <f t="shared" si="77"/>
        <v>1777.08</v>
      </c>
    </row>
    <row r="4977" spans="1:20" x14ac:dyDescent="0.25">
      <c r="A4977">
        <v>4976</v>
      </c>
      <c r="B4977">
        <v>91406</v>
      </c>
      <c r="C4977" t="s">
        <v>2049</v>
      </c>
      <c r="D4977" t="s">
        <v>20</v>
      </c>
      <c r="E4977" t="s">
        <v>187</v>
      </c>
      <c r="F4977" t="s">
        <v>40</v>
      </c>
      <c r="G4977" t="s">
        <v>41</v>
      </c>
      <c r="H4977" t="s">
        <v>217</v>
      </c>
      <c r="I4977" t="s">
        <v>28</v>
      </c>
      <c r="J4977" t="s">
        <v>29</v>
      </c>
      <c r="K4977" t="s">
        <v>226</v>
      </c>
      <c r="L4977" t="s">
        <v>192</v>
      </c>
      <c r="M4977" t="s">
        <v>370</v>
      </c>
      <c r="N4977" s="2">
        <v>41312</v>
      </c>
      <c r="O4977" s="2">
        <v>41314</v>
      </c>
      <c r="P4977">
        <v>11</v>
      </c>
      <c r="Q4977" s="1">
        <v>0.1</v>
      </c>
      <c r="R4977">
        <v>20.28</v>
      </c>
      <c r="S4977">
        <v>6.68</v>
      </c>
      <c r="T4977">
        <f t="shared" si="77"/>
        <v>223.08</v>
      </c>
    </row>
    <row r="4978" spans="1:20" x14ac:dyDescent="0.25">
      <c r="A4978">
        <v>4977</v>
      </c>
      <c r="B4978">
        <v>91408</v>
      </c>
      <c r="C4978" t="s">
        <v>839</v>
      </c>
      <c r="D4978" t="s">
        <v>38</v>
      </c>
      <c r="E4978" t="s">
        <v>39</v>
      </c>
      <c r="F4978" t="s">
        <v>22</v>
      </c>
      <c r="G4978" t="s">
        <v>48</v>
      </c>
      <c r="H4978" t="s">
        <v>49</v>
      </c>
      <c r="I4978" t="s">
        <v>28</v>
      </c>
      <c r="J4978" t="s">
        <v>29</v>
      </c>
      <c r="K4978" t="s">
        <v>136</v>
      </c>
      <c r="L4978" t="s">
        <v>192</v>
      </c>
      <c r="M4978" t="s">
        <v>150</v>
      </c>
      <c r="N4978" s="2">
        <v>40482</v>
      </c>
      <c r="O4978" s="2">
        <v>40486</v>
      </c>
      <c r="P4978">
        <v>4</v>
      </c>
      <c r="Q4978" s="1">
        <v>0.03</v>
      </c>
      <c r="R4978">
        <v>13.48</v>
      </c>
      <c r="S4978">
        <v>4.51</v>
      </c>
      <c r="T4978">
        <f t="shared" si="77"/>
        <v>53.92</v>
      </c>
    </row>
    <row r="4979" spans="1:20" x14ac:dyDescent="0.25">
      <c r="A4979">
        <v>4978</v>
      </c>
      <c r="B4979">
        <v>90351</v>
      </c>
      <c r="C4979" t="s">
        <v>745</v>
      </c>
      <c r="D4979" t="s">
        <v>38</v>
      </c>
      <c r="E4979" t="s">
        <v>39</v>
      </c>
      <c r="F4979" t="s">
        <v>31</v>
      </c>
      <c r="G4979" t="s">
        <v>48</v>
      </c>
      <c r="H4979" t="s">
        <v>94</v>
      </c>
      <c r="I4979" t="s">
        <v>28</v>
      </c>
      <c r="J4979" t="s">
        <v>29</v>
      </c>
      <c r="K4979" t="s">
        <v>165</v>
      </c>
      <c r="L4979" t="s">
        <v>192</v>
      </c>
      <c r="M4979" t="s">
        <v>91</v>
      </c>
      <c r="N4979" s="2">
        <v>41541</v>
      </c>
      <c r="O4979" s="2">
        <v>41541</v>
      </c>
      <c r="P4979">
        <v>1</v>
      </c>
      <c r="Q4979" s="1">
        <v>0.08</v>
      </c>
      <c r="R4979">
        <v>15.57</v>
      </c>
      <c r="S4979">
        <v>1.39</v>
      </c>
      <c r="T4979">
        <f t="shared" si="77"/>
        <v>15.57</v>
      </c>
    </row>
    <row r="4980" spans="1:20" x14ac:dyDescent="0.25">
      <c r="A4980">
        <v>4979</v>
      </c>
      <c r="B4980">
        <v>85914</v>
      </c>
      <c r="C4980" t="s">
        <v>1297</v>
      </c>
      <c r="D4980" t="s">
        <v>20</v>
      </c>
      <c r="E4980" t="s">
        <v>187</v>
      </c>
      <c r="F4980" t="s">
        <v>40</v>
      </c>
      <c r="G4980" t="s">
        <v>23</v>
      </c>
      <c r="H4980" t="s">
        <v>219</v>
      </c>
      <c r="I4980" t="s">
        <v>28</v>
      </c>
      <c r="J4980" t="s">
        <v>29</v>
      </c>
      <c r="K4980" t="s">
        <v>43</v>
      </c>
      <c r="L4980" t="s">
        <v>746</v>
      </c>
      <c r="M4980" t="s">
        <v>393</v>
      </c>
      <c r="N4980" s="2">
        <v>40183</v>
      </c>
      <c r="O4980" s="2">
        <v>40185</v>
      </c>
      <c r="P4980">
        <v>5</v>
      </c>
      <c r="Q4980" s="1">
        <v>0.01</v>
      </c>
      <c r="R4980">
        <v>194.3</v>
      </c>
      <c r="S4980">
        <v>11.54</v>
      </c>
      <c r="T4980">
        <f t="shared" si="77"/>
        <v>971.5</v>
      </c>
    </row>
    <row r="4981" spans="1:20" x14ac:dyDescent="0.25">
      <c r="A4981">
        <v>4980</v>
      </c>
      <c r="B4981">
        <v>85914</v>
      </c>
      <c r="C4981" t="s">
        <v>1297</v>
      </c>
      <c r="D4981" t="s">
        <v>20</v>
      </c>
      <c r="E4981" t="s">
        <v>187</v>
      </c>
      <c r="F4981" t="s">
        <v>40</v>
      </c>
      <c r="G4981" t="s">
        <v>23</v>
      </c>
      <c r="H4981" t="s">
        <v>217</v>
      </c>
      <c r="I4981" t="s">
        <v>28</v>
      </c>
      <c r="J4981" t="s">
        <v>29</v>
      </c>
      <c r="K4981" t="s">
        <v>82</v>
      </c>
      <c r="L4981" t="s">
        <v>746</v>
      </c>
      <c r="M4981" t="s">
        <v>108</v>
      </c>
      <c r="N4981" s="2">
        <v>40183</v>
      </c>
      <c r="O4981" s="2">
        <v>40184</v>
      </c>
      <c r="P4981">
        <v>10</v>
      </c>
      <c r="Q4981" s="1">
        <v>0.02</v>
      </c>
      <c r="R4981">
        <v>209.84</v>
      </c>
      <c r="S4981">
        <v>21.21</v>
      </c>
      <c r="T4981">
        <f t="shared" si="77"/>
        <v>2098.4</v>
      </c>
    </row>
    <row r="4982" spans="1:20" x14ac:dyDescent="0.25">
      <c r="A4982">
        <v>4981</v>
      </c>
      <c r="B4982">
        <v>85914</v>
      </c>
      <c r="C4982" t="s">
        <v>1297</v>
      </c>
      <c r="D4982" t="s">
        <v>578</v>
      </c>
      <c r="E4982" t="s">
        <v>21</v>
      </c>
      <c r="F4982" t="s">
        <v>40</v>
      </c>
      <c r="G4982" t="s">
        <v>23</v>
      </c>
      <c r="H4982" t="s">
        <v>24</v>
      </c>
      <c r="I4982" t="s">
        <v>28</v>
      </c>
      <c r="J4982" t="s">
        <v>29</v>
      </c>
      <c r="K4982" t="s">
        <v>208</v>
      </c>
      <c r="L4982" t="s">
        <v>283</v>
      </c>
      <c r="M4982" t="s">
        <v>108</v>
      </c>
      <c r="N4982" s="2">
        <v>40183</v>
      </c>
      <c r="O4982" s="2">
        <v>40185</v>
      </c>
      <c r="P4982">
        <v>8</v>
      </c>
      <c r="Q4982" s="1">
        <v>0</v>
      </c>
      <c r="R4982">
        <v>145.44999999999999</v>
      </c>
      <c r="S4982">
        <v>17.850000000000001</v>
      </c>
      <c r="T4982">
        <f t="shared" si="77"/>
        <v>1163.5999999999999</v>
      </c>
    </row>
    <row r="4983" spans="1:20" x14ac:dyDescent="0.25">
      <c r="A4983">
        <v>4982</v>
      </c>
      <c r="B4983">
        <v>87876</v>
      </c>
      <c r="C4983" t="s">
        <v>708</v>
      </c>
      <c r="D4983" t="s">
        <v>20</v>
      </c>
      <c r="E4983" t="s">
        <v>39</v>
      </c>
      <c r="F4983" t="s">
        <v>40</v>
      </c>
      <c r="G4983" t="s">
        <v>23</v>
      </c>
      <c r="H4983" t="s">
        <v>42</v>
      </c>
      <c r="I4983" t="s">
        <v>28</v>
      </c>
      <c r="J4983" t="s">
        <v>29</v>
      </c>
      <c r="K4983" t="s">
        <v>149</v>
      </c>
      <c r="L4983" t="s">
        <v>706</v>
      </c>
      <c r="M4983" t="s">
        <v>59</v>
      </c>
      <c r="N4983" s="2">
        <v>41636</v>
      </c>
      <c r="O4983" s="2">
        <v>41636</v>
      </c>
      <c r="P4983">
        <v>13</v>
      </c>
      <c r="Q4983" s="1">
        <v>0.04</v>
      </c>
      <c r="R4983">
        <v>21.66</v>
      </c>
      <c r="S4983">
        <v>13.99</v>
      </c>
      <c r="T4983">
        <f t="shared" si="77"/>
        <v>281.58</v>
      </c>
    </row>
    <row r="4984" spans="1:20" x14ac:dyDescent="0.25">
      <c r="A4984">
        <v>4983</v>
      </c>
      <c r="B4984">
        <v>86552</v>
      </c>
      <c r="C4984" t="s">
        <v>65</v>
      </c>
      <c r="D4984" t="s">
        <v>20</v>
      </c>
      <c r="E4984" t="s">
        <v>39</v>
      </c>
      <c r="F4984" t="s">
        <v>31</v>
      </c>
      <c r="G4984" t="s">
        <v>93</v>
      </c>
      <c r="H4984" t="s">
        <v>89</v>
      </c>
      <c r="I4984" t="s">
        <v>28</v>
      </c>
      <c r="J4984" t="s">
        <v>29</v>
      </c>
      <c r="K4984" t="s">
        <v>158</v>
      </c>
      <c r="L4984" t="s">
        <v>192</v>
      </c>
      <c r="M4984" t="s">
        <v>83</v>
      </c>
      <c r="N4984" s="2">
        <v>41492</v>
      </c>
      <c r="O4984" s="2">
        <v>41493</v>
      </c>
      <c r="P4984">
        <v>13</v>
      </c>
      <c r="Q4984" s="1">
        <v>7.0000000000000007E-2</v>
      </c>
      <c r="R4984">
        <v>6.48</v>
      </c>
      <c r="S4984">
        <v>6.74</v>
      </c>
      <c r="T4984">
        <f t="shared" si="77"/>
        <v>84.240000000000009</v>
      </c>
    </row>
    <row r="4985" spans="1:20" x14ac:dyDescent="0.25">
      <c r="A4985">
        <v>4984</v>
      </c>
      <c r="B4985">
        <v>87490</v>
      </c>
      <c r="C4985" t="s">
        <v>1531</v>
      </c>
      <c r="D4985" t="s">
        <v>20</v>
      </c>
      <c r="E4985" t="s">
        <v>21</v>
      </c>
      <c r="F4985" t="s">
        <v>31</v>
      </c>
      <c r="G4985" t="s">
        <v>93</v>
      </c>
      <c r="H4985" t="s">
        <v>33</v>
      </c>
      <c r="I4985" t="s">
        <v>28</v>
      </c>
      <c r="J4985" t="s">
        <v>29</v>
      </c>
      <c r="K4985" t="s">
        <v>1254</v>
      </c>
      <c r="L4985" t="s">
        <v>192</v>
      </c>
      <c r="M4985" t="s">
        <v>131</v>
      </c>
      <c r="N4985" s="2">
        <v>40693</v>
      </c>
      <c r="O4985" s="2">
        <v>40695</v>
      </c>
      <c r="P4985">
        <v>4</v>
      </c>
      <c r="Q4985" s="1">
        <v>0.06</v>
      </c>
      <c r="R4985">
        <v>20.95</v>
      </c>
      <c r="S4985">
        <v>5.99</v>
      </c>
      <c r="T4985">
        <f t="shared" si="77"/>
        <v>83.8</v>
      </c>
    </row>
    <row r="4986" spans="1:20" x14ac:dyDescent="0.25">
      <c r="A4986">
        <v>4985</v>
      </c>
      <c r="B4986">
        <v>87490</v>
      </c>
      <c r="C4986" t="s">
        <v>1531</v>
      </c>
      <c r="D4986" t="s">
        <v>20</v>
      </c>
      <c r="E4986" t="s">
        <v>21</v>
      </c>
      <c r="F4986" t="s">
        <v>31</v>
      </c>
      <c r="G4986" t="s">
        <v>93</v>
      </c>
      <c r="H4986" t="s">
        <v>33</v>
      </c>
      <c r="I4986" t="s">
        <v>28</v>
      </c>
      <c r="J4986" t="s">
        <v>29</v>
      </c>
      <c r="K4986" t="s">
        <v>1114</v>
      </c>
      <c r="L4986" t="s">
        <v>26</v>
      </c>
      <c r="M4986" t="s">
        <v>296</v>
      </c>
      <c r="N4986" s="2">
        <v>40693</v>
      </c>
      <c r="O4986" s="2">
        <v>40694</v>
      </c>
      <c r="P4986">
        <v>13</v>
      </c>
      <c r="Q4986" s="1">
        <v>0.02</v>
      </c>
      <c r="R4986">
        <v>20.89</v>
      </c>
      <c r="S4986">
        <v>1.99</v>
      </c>
      <c r="T4986">
        <f t="shared" si="77"/>
        <v>271.57</v>
      </c>
    </row>
    <row r="4987" spans="1:20" x14ac:dyDescent="0.25">
      <c r="A4987">
        <v>4986</v>
      </c>
      <c r="B4987">
        <v>90714</v>
      </c>
      <c r="C4987" t="s">
        <v>87</v>
      </c>
      <c r="D4987" t="s">
        <v>20</v>
      </c>
      <c r="E4987" t="s">
        <v>39</v>
      </c>
      <c r="F4987" t="s">
        <v>31</v>
      </c>
      <c r="G4987" t="s">
        <v>93</v>
      </c>
      <c r="H4987" t="s">
        <v>78</v>
      </c>
      <c r="I4987" t="s">
        <v>28</v>
      </c>
      <c r="J4987" t="s">
        <v>29</v>
      </c>
      <c r="K4987" t="s">
        <v>189</v>
      </c>
      <c r="L4987" t="s">
        <v>44</v>
      </c>
      <c r="M4987" t="s">
        <v>35</v>
      </c>
      <c r="N4987" s="2">
        <v>40252</v>
      </c>
      <c r="O4987" s="2">
        <v>40253</v>
      </c>
      <c r="P4987">
        <v>4</v>
      </c>
      <c r="Q4987" s="1">
        <v>0.01</v>
      </c>
      <c r="R4987">
        <v>1.76</v>
      </c>
      <c r="S4987">
        <v>0.7</v>
      </c>
      <c r="T4987">
        <f t="shared" si="77"/>
        <v>7.04</v>
      </c>
    </row>
    <row r="4988" spans="1:20" x14ac:dyDescent="0.25">
      <c r="A4988">
        <v>4987</v>
      </c>
      <c r="B4988">
        <v>86215</v>
      </c>
      <c r="C4988" t="s">
        <v>1010</v>
      </c>
      <c r="D4988" t="s">
        <v>20</v>
      </c>
      <c r="E4988" t="s">
        <v>187</v>
      </c>
      <c r="F4988" t="s">
        <v>40</v>
      </c>
      <c r="G4988" t="s">
        <v>23</v>
      </c>
      <c r="H4988" t="s">
        <v>217</v>
      </c>
      <c r="I4988" t="s">
        <v>28</v>
      </c>
      <c r="J4988" t="s">
        <v>29</v>
      </c>
      <c r="K4988" t="s">
        <v>189</v>
      </c>
      <c r="L4988" t="s">
        <v>44</v>
      </c>
      <c r="M4988" t="s">
        <v>45</v>
      </c>
      <c r="N4988" s="2">
        <v>40610</v>
      </c>
      <c r="O4988" s="2">
        <v>40612</v>
      </c>
      <c r="P4988">
        <v>6</v>
      </c>
      <c r="Q4988" s="1">
        <v>0.03</v>
      </c>
      <c r="R4988">
        <v>5.08</v>
      </c>
      <c r="S4988">
        <v>3.63</v>
      </c>
      <c r="T4988">
        <f t="shared" si="77"/>
        <v>30.48</v>
      </c>
    </row>
    <row r="4989" spans="1:20" x14ac:dyDescent="0.25">
      <c r="A4989">
        <v>4988</v>
      </c>
      <c r="B4989">
        <v>86215</v>
      </c>
      <c r="C4989" t="s">
        <v>1010</v>
      </c>
      <c r="D4989" t="s">
        <v>20</v>
      </c>
      <c r="E4989" t="s">
        <v>39</v>
      </c>
      <c r="F4989" t="s">
        <v>40</v>
      </c>
      <c r="G4989" t="s">
        <v>23</v>
      </c>
      <c r="H4989" t="s">
        <v>49</v>
      </c>
      <c r="I4989" t="s">
        <v>28</v>
      </c>
      <c r="J4989" t="s">
        <v>29</v>
      </c>
      <c r="K4989" t="s">
        <v>181</v>
      </c>
      <c r="L4989" t="s">
        <v>192</v>
      </c>
      <c r="M4989" t="s">
        <v>370</v>
      </c>
      <c r="N4989" s="2">
        <v>40610</v>
      </c>
      <c r="O4989" s="2">
        <v>40610</v>
      </c>
      <c r="P4989">
        <v>10</v>
      </c>
      <c r="Q4989" s="1">
        <v>0</v>
      </c>
      <c r="R4989">
        <v>4.28</v>
      </c>
      <c r="S4989">
        <v>6.72</v>
      </c>
      <c r="T4989">
        <f t="shared" si="77"/>
        <v>42.800000000000004</v>
      </c>
    </row>
    <row r="4990" spans="1:20" x14ac:dyDescent="0.25">
      <c r="A4990">
        <v>4989</v>
      </c>
      <c r="B4990">
        <v>88741</v>
      </c>
      <c r="C4990" t="s">
        <v>1039</v>
      </c>
      <c r="D4990" t="s">
        <v>20</v>
      </c>
      <c r="E4990" t="s">
        <v>39</v>
      </c>
      <c r="F4990" t="s">
        <v>47</v>
      </c>
      <c r="G4990" t="s">
        <v>41</v>
      </c>
      <c r="H4990" t="s">
        <v>89</v>
      </c>
      <c r="I4990" t="s">
        <v>28</v>
      </c>
      <c r="J4990" t="s">
        <v>29</v>
      </c>
      <c r="K4990" t="s">
        <v>50</v>
      </c>
      <c r="L4990" t="s">
        <v>44</v>
      </c>
      <c r="M4990" t="s">
        <v>117</v>
      </c>
      <c r="N4990" s="2">
        <v>41286</v>
      </c>
      <c r="O4990" s="2">
        <v>41286</v>
      </c>
      <c r="P4990">
        <v>3</v>
      </c>
      <c r="Q4990" s="1">
        <v>7.0000000000000007E-2</v>
      </c>
      <c r="R4990">
        <v>4.28</v>
      </c>
      <c r="S4990">
        <v>0.94</v>
      </c>
      <c r="T4990">
        <f t="shared" si="77"/>
        <v>12.84</v>
      </c>
    </row>
    <row r="4991" spans="1:20" x14ac:dyDescent="0.25">
      <c r="A4991">
        <v>4990</v>
      </c>
      <c r="B4991">
        <v>86556</v>
      </c>
      <c r="C4991" t="s">
        <v>267</v>
      </c>
      <c r="D4991" t="s">
        <v>20</v>
      </c>
      <c r="E4991" t="s">
        <v>39</v>
      </c>
      <c r="F4991" t="s">
        <v>47</v>
      </c>
      <c r="G4991" t="s">
        <v>41</v>
      </c>
      <c r="H4991" t="s">
        <v>78</v>
      </c>
      <c r="I4991" t="s">
        <v>28</v>
      </c>
      <c r="J4991" t="s">
        <v>29</v>
      </c>
      <c r="K4991" t="s">
        <v>105</v>
      </c>
      <c r="L4991" t="s">
        <v>192</v>
      </c>
      <c r="M4991" t="s">
        <v>160</v>
      </c>
      <c r="N4991" s="2">
        <v>40416</v>
      </c>
      <c r="O4991" s="2">
        <v>40417</v>
      </c>
      <c r="P4991">
        <v>1</v>
      </c>
      <c r="Q4991" s="1">
        <v>0.08</v>
      </c>
      <c r="R4991">
        <v>415.88</v>
      </c>
      <c r="S4991">
        <v>11.37</v>
      </c>
      <c r="T4991">
        <f t="shared" si="77"/>
        <v>415.88</v>
      </c>
    </row>
    <row r="4992" spans="1:20" x14ac:dyDescent="0.25">
      <c r="A4992">
        <v>4991</v>
      </c>
      <c r="B4992">
        <v>89335</v>
      </c>
      <c r="C4992" t="s">
        <v>97</v>
      </c>
      <c r="D4992" t="s">
        <v>20</v>
      </c>
      <c r="E4992" t="s">
        <v>21</v>
      </c>
      <c r="F4992" t="s">
        <v>40</v>
      </c>
      <c r="G4992" t="s">
        <v>93</v>
      </c>
      <c r="H4992" t="s">
        <v>206</v>
      </c>
      <c r="I4992" t="s">
        <v>28</v>
      </c>
      <c r="J4992" t="s">
        <v>29</v>
      </c>
      <c r="K4992" t="s">
        <v>198</v>
      </c>
      <c r="L4992" t="s">
        <v>192</v>
      </c>
      <c r="M4992" t="s">
        <v>99</v>
      </c>
      <c r="N4992" s="2">
        <v>40660</v>
      </c>
      <c r="O4992" s="2">
        <v>40661</v>
      </c>
      <c r="P4992">
        <v>3</v>
      </c>
      <c r="Q4992" s="1">
        <v>0.09</v>
      </c>
      <c r="R4992">
        <v>30.73</v>
      </c>
      <c r="S4992">
        <v>4</v>
      </c>
      <c r="T4992">
        <f t="shared" si="77"/>
        <v>92.19</v>
      </c>
    </row>
    <row r="4993" spans="1:20" x14ac:dyDescent="0.25">
      <c r="A4993">
        <v>4992</v>
      </c>
      <c r="B4993">
        <v>89335</v>
      </c>
      <c r="C4993" t="s">
        <v>97</v>
      </c>
      <c r="D4993" t="s">
        <v>20</v>
      </c>
      <c r="E4993" t="s">
        <v>39</v>
      </c>
      <c r="F4993" t="s">
        <v>40</v>
      </c>
      <c r="G4993" t="s">
        <v>93</v>
      </c>
      <c r="H4993" t="s">
        <v>42</v>
      </c>
      <c r="I4993" t="s">
        <v>28</v>
      </c>
      <c r="J4993" t="s">
        <v>29</v>
      </c>
      <c r="K4993" t="s">
        <v>158</v>
      </c>
      <c r="L4993" t="s">
        <v>192</v>
      </c>
      <c r="M4993" t="s">
        <v>59</v>
      </c>
      <c r="N4993" s="2">
        <v>40660</v>
      </c>
      <c r="O4993" s="2">
        <v>40662</v>
      </c>
      <c r="P4993">
        <v>3</v>
      </c>
      <c r="Q4993" s="1">
        <v>0.1</v>
      </c>
      <c r="R4993">
        <v>19.98</v>
      </c>
      <c r="S4993">
        <v>5.77</v>
      </c>
      <c r="T4993">
        <f t="shared" si="77"/>
        <v>59.94</v>
      </c>
    </row>
    <row r="4994" spans="1:20" x14ac:dyDescent="0.25">
      <c r="A4994">
        <v>4993</v>
      </c>
      <c r="B4994">
        <v>89335</v>
      </c>
      <c r="C4994" t="s">
        <v>97</v>
      </c>
      <c r="D4994" t="s">
        <v>20</v>
      </c>
      <c r="E4994" t="s">
        <v>39</v>
      </c>
      <c r="F4994" t="s">
        <v>40</v>
      </c>
      <c r="G4994" t="s">
        <v>93</v>
      </c>
      <c r="H4994" t="s">
        <v>49</v>
      </c>
      <c r="I4994" t="s">
        <v>28</v>
      </c>
      <c r="J4994" t="s">
        <v>29</v>
      </c>
      <c r="K4994" t="s">
        <v>82</v>
      </c>
      <c r="L4994" t="s">
        <v>192</v>
      </c>
      <c r="M4994" t="s">
        <v>59</v>
      </c>
      <c r="N4994" s="2">
        <v>40660</v>
      </c>
      <c r="O4994" s="2">
        <v>40662</v>
      </c>
      <c r="P4994">
        <v>5</v>
      </c>
      <c r="Q4994" s="1">
        <v>0.05</v>
      </c>
      <c r="R4994">
        <v>419.19</v>
      </c>
      <c r="S4994">
        <v>19.989999999999998</v>
      </c>
      <c r="T4994">
        <f t="shared" si="77"/>
        <v>2095.9499999999998</v>
      </c>
    </row>
    <row r="4995" spans="1:20" x14ac:dyDescent="0.25">
      <c r="A4995">
        <v>4994</v>
      </c>
      <c r="B4995">
        <v>91230</v>
      </c>
      <c r="C4995" t="s">
        <v>1710</v>
      </c>
      <c r="D4995" t="s">
        <v>20</v>
      </c>
      <c r="E4995" t="s">
        <v>21</v>
      </c>
      <c r="F4995" t="s">
        <v>31</v>
      </c>
      <c r="G4995" t="s">
        <v>41</v>
      </c>
      <c r="H4995" t="s">
        <v>203</v>
      </c>
      <c r="I4995" t="s">
        <v>28</v>
      </c>
      <c r="J4995" t="s">
        <v>29</v>
      </c>
      <c r="K4995" t="s">
        <v>1108</v>
      </c>
      <c r="L4995" t="s">
        <v>26</v>
      </c>
      <c r="M4995" t="s">
        <v>214</v>
      </c>
      <c r="N4995" s="2">
        <v>40724</v>
      </c>
      <c r="O4995" s="2">
        <v>40726</v>
      </c>
      <c r="P4995">
        <v>18</v>
      </c>
      <c r="Q4995" s="1">
        <v>0.1</v>
      </c>
      <c r="R4995">
        <v>8.32</v>
      </c>
      <c r="S4995">
        <v>2.38</v>
      </c>
      <c r="T4995">
        <f t="shared" ref="T4995:T5058" si="78">R4995*P4995</f>
        <v>149.76</v>
      </c>
    </row>
    <row r="4996" spans="1:20" x14ac:dyDescent="0.25">
      <c r="A4996">
        <v>4995</v>
      </c>
      <c r="B4996">
        <v>91230</v>
      </c>
      <c r="C4996" t="s">
        <v>2076</v>
      </c>
      <c r="D4996" t="s">
        <v>20</v>
      </c>
      <c r="E4996" t="s">
        <v>39</v>
      </c>
      <c r="F4996" t="s">
        <v>31</v>
      </c>
      <c r="G4996" t="s">
        <v>41</v>
      </c>
      <c r="H4996" t="s">
        <v>61</v>
      </c>
      <c r="I4996" t="s">
        <v>28</v>
      </c>
      <c r="J4996" t="s">
        <v>29</v>
      </c>
      <c r="K4996" t="s">
        <v>231</v>
      </c>
      <c r="L4996" t="s">
        <v>192</v>
      </c>
      <c r="M4996" t="s">
        <v>35</v>
      </c>
      <c r="N4996" s="2">
        <v>40724</v>
      </c>
      <c r="O4996" s="2">
        <v>40725</v>
      </c>
      <c r="P4996">
        <v>12</v>
      </c>
      <c r="Q4996" s="1">
        <v>0</v>
      </c>
      <c r="R4996">
        <v>21.38</v>
      </c>
      <c r="S4996">
        <v>2.99</v>
      </c>
      <c r="T4996">
        <f t="shared" si="78"/>
        <v>256.56</v>
      </c>
    </row>
    <row r="4997" spans="1:20" x14ac:dyDescent="0.25">
      <c r="A4997">
        <v>4996</v>
      </c>
      <c r="B4997">
        <v>90989</v>
      </c>
      <c r="C4997" t="s">
        <v>778</v>
      </c>
      <c r="D4997" t="s">
        <v>20</v>
      </c>
      <c r="E4997" t="s">
        <v>21</v>
      </c>
      <c r="F4997" t="s">
        <v>47</v>
      </c>
      <c r="G4997" t="s">
        <v>41</v>
      </c>
      <c r="H4997" t="s">
        <v>24</v>
      </c>
      <c r="I4997" t="s">
        <v>28</v>
      </c>
      <c r="J4997" t="s">
        <v>29</v>
      </c>
      <c r="K4997" t="s">
        <v>25</v>
      </c>
      <c r="L4997" t="s">
        <v>44</v>
      </c>
      <c r="M4997" t="s">
        <v>160</v>
      </c>
      <c r="N4997" s="2">
        <v>40716</v>
      </c>
      <c r="O4997" s="2">
        <v>40718</v>
      </c>
      <c r="P4997">
        <v>2</v>
      </c>
      <c r="Q4997" s="1">
        <v>0.09</v>
      </c>
      <c r="R4997">
        <v>85.99</v>
      </c>
      <c r="S4997">
        <v>0.99</v>
      </c>
      <c r="T4997">
        <f t="shared" si="78"/>
        <v>171.98</v>
      </c>
    </row>
    <row r="4998" spans="1:20" x14ac:dyDescent="0.25">
      <c r="A4998">
        <v>4997</v>
      </c>
      <c r="B4998">
        <v>88058</v>
      </c>
      <c r="C4998" t="s">
        <v>540</v>
      </c>
      <c r="D4998" t="s">
        <v>20</v>
      </c>
      <c r="E4998" t="s">
        <v>39</v>
      </c>
      <c r="F4998" t="s">
        <v>22</v>
      </c>
      <c r="G4998" t="s">
        <v>23</v>
      </c>
      <c r="H4998" t="s">
        <v>49</v>
      </c>
      <c r="I4998" t="s">
        <v>28</v>
      </c>
      <c r="J4998" t="s">
        <v>29</v>
      </c>
      <c r="K4998" t="s">
        <v>291</v>
      </c>
      <c r="L4998" t="s">
        <v>192</v>
      </c>
      <c r="M4998" t="s">
        <v>499</v>
      </c>
      <c r="N4998" s="2">
        <v>41514</v>
      </c>
      <c r="O4998" s="2">
        <v>41515</v>
      </c>
      <c r="P4998">
        <v>12</v>
      </c>
      <c r="Q4998" s="1">
        <v>7.0000000000000007E-2</v>
      </c>
      <c r="R4998">
        <v>2.78</v>
      </c>
      <c r="S4998">
        <v>1.49</v>
      </c>
      <c r="T4998">
        <f t="shared" si="78"/>
        <v>33.36</v>
      </c>
    </row>
    <row r="4999" spans="1:20" x14ac:dyDescent="0.25">
      <c r="A4999">
        <v>4998</v>
      </c>
      <c r="B4999">
        <v>88583</v>
      </c>
      <c r="C4999" t="s">
        <v>1543</v>
      </c>
      <c r="D4999" t="s">
        <v>20</v>
      </c>
      <c r="E4999" t="s">
        <v>39</v>
      </c>
      <c r="F4999" t="s">
        <v>31</v>
      </c>
      <c r="G4999" t="s">
        <v>41</v>
      </c>
      <c r="H4999" t="s">
        <v>42</v>
      </c>
      <c r="I4999" t="s">
        <v>28</v>
      </c>
      <c r="J4999" t="s">
        <v>29</v>
      </c>
      <c r="K4999" t="s">
        <v>43</v>
      </c>
      <c r="L4999" t="s">
        <v>192</v>
      </c>
      <c r="M4999" t="s">
        <v>69</v>
      </c>
      <c r="N4999" s="2">
        <v>41144</v>
      </c>
      <c r="O4999" s="2">
        <v>41145</v>
      </c>
      <c r="P4999">
        <v>7</v>
      </c>
      <c r="Q4999" s="1">
        <v>0.1</v>
      </c>
      <c r="R4999">
        <v>363.25</v>
      </c>
      <c r="S4999">
        <v>19.989999999999998</v>
      </c>
      <c r="T4999">
        <f t="shared" si="78"/>
        <v>2542.75</v>
      </c>
    </row>
    <row r="5000" spans="1:20" x14ac:dyDescent="0.25">
      <c r="A5000">
        <v>4999</v>
      </c>
      <c r="B5000">
        <v>91202</v>
      </c>
      <c r="C5000" t="s">
        <v>1106</v>
      </c>
      <c r="D5000" t="s">
        <v>578</v>
      </c>
      <c r="E5000" t="s">
        <v>21</v>
      </c>
      <c r="F5000" t="s">
        <v>40</v>
      </c>
      <c r="G5000" t="s">
        <v>32</v>
      </c>
      <c r="H5000" t="s">
        <v>24</v>
      </c>
      <c r="I5000" t="s">
        <v>28</v>
      </c>
      <c r="J5000" t="s">
        <v>29</v>
      </c>
      <c r="K5000" t="s">
        <v>1243</v>
      </c>
      <c r="L5000" t="s">
        <v>283</v>
      </c>
      <c r="M5000" t="s">
        <v>59</v>
      </c>
      <c r="N5000" s="2">
        <v>40988</v>
      </c>
      <c r="O5000" s="2">
        <v>40991</v>
      </c>
      <c r="P5000">
        <v>12</v>
      </c>
      <c r="Q5000" s="1">
        <v>0.09</v>
      </c>
      <c r="R5000">
        <v>500.97</v>
      </c>
      <c r="S5000">
        <v>69.3</v>
      </c>
      <c r="T5000">
        <f t="shared" si="78"/>
        <v>6011.64</v>
      </c>
    </row>
    <row r="5001" spans="1:20" x14ac:dyDescent="0.25">
      <c r="A5001">
        <v>5000</v>
      </c>
      <c r="B5001">
        <v>91202</v>
      </c>
      <c r="C5001" t="s">
        <v>1106</v>
      </c>
      <c r="D5001" t="s">
        <v>20</v>
      </c>
      <c r="E5001" t="s">
        <v>39</v>
      </c>
      <c r="F5001" t="s">
        <v>40</v>
      </c>
      <c r="G5001" t="s">
        <v>32</v>
      </c>
      <c r="H5001" t="s">
        <v>94</v>
      </c>
      <c r="I5001" t="s">
        <v>28</v>
      </c>
      <c r="J5001" t="s">
        <v>29</v>
      </c>
      <c r="K5001" t="s">
        <v>138</v>
      </c>
      <c r="L5001" t="s">
        <v>44</v>
      </c>
      <c r="M5001" t="s">
        <v>99</v>
      </c>
      <c r="N5001" s="2">
        <v>40988</v>
      </c>
      <c r="O5001" s="2">
        <v>40989</v>
      </c>
      <c r="P5001">
        <v>1</v>
      </c>
      <c r="Q5001" s="1">
        <v>0.1</v>
      </c>
      <c r="R5001">
        <v>4.76</v>
      </c>
      <c r="S5001">
        <v>3.01</v>
      </c>
      <c r="T5001">
        <f t="shared" si="78"/>
        <v>4.76</v>
      </c>
    </row>
    <row r="5002" spans="1:20" x14ac:dyDescent="0.25">
      <c r="A5002">
        <v>5001</v>
      </c>
      <c r="B5002">
        <v>91148</v>
      </c>
      <c r="C5002" t="s">
        <v>1241</v>
      </c>
      <c r="D5002" t="s">
        <v>20</v>
      </c>
      <c r="E5002" t="s">
        <v>39</v>
      </c>
      <c r="F5002" t="s">
        <v>31</v>
      </c>
      <c r="G5002" t="s">
        <v>93</v>
      </c>
      <c r="H5002" t="s">
        <v>94</v>
      </c>
      <c r="I5002" t="s">
        <v>28</v>
      </c>
      <c r="J5002" t="s">
        <v>29</v>
      </c>
      <c r="K5002" t="s">
        <v>145</v>
      </c>
      <c r="L5002" t="s">
        <v>192</v>
      </c>
      <c r="M5002" t="s">
        <v>69</v>
      </c>
      <c r="N5002" s="2">
        <v>41250</v>
      </c>
      <c r="O5002" s="2">
        <v>41252</v>
      </c>
      <c r="P5002">
        <v>1</v>
      </c>
      <c r="Q5002" s="1">
        <v>0.06</v>
      </c>
      <c r="R5002">
        <v>24.92</v>
      </c>
      <c r="S5002">
        <v>12.98</v>
      </c>
      <c r="T5002">
        <f t="shared" si="78"/>
        <v>24.92</v>
      </c>
    </row>
    <row r="5003" spans="1:20" x14ac:dyDescent="0.25">
      <c r="A5003">
        <v>5002</v>
      </c>
      <c r="B5003">
        <v>91148</v>
      </c>
      <c r="C5003" t="s">
        <v>1241</v>
      </c>
      <c r="D5003" t="s">
        <v>20</v>
      </c>
      <c r="E5003" t="s">
        <v>39</v>
      </c>
      <c r="F5003" t="s">
        <v>31</v>
      </c>
      <c r="G5003" t="s">
        <v>93</v>
      </c>
      <c r="H5003" t="s">
        <v>49</v>
      </c>
      <c r="I5003" t="s">
        <v>28</v>
      </c>
      <c r="J5003" t="s">
        <v>29</v>
      </c>
      <c r="K5003" t="s">
        <v>136</v>
      </c>
      <c r="L5003" t="s">
        <v>44</v>
      </c>
      <c r="M5003" t="s">
        <v>296</v>
      </c>
      <c r="N5003" s="2">
        <v>41250</v>
      </c>
      <c r="O5003" s="2">
        <v>41252</v>
      </c>
      <c r="P5003">
        <v>18</v>
      </c>
      <c r="Q5003" s="1">
        <v>0.04</v>
      </c>
      <c r="R5003">
        <v>4.9800000000000004</v>
      </c>
      <c r="S5003">
        <v>0.8</v>
      </c>
      <c r="T5003">
        <f t="shared" si="78"/>
        <v>89.640000000000015</v>
      </c>
    </row>
    <row r="5004" spans="1:20" x14ac:dyDescent="0.25">
      <c r="A5004">
        <v>5003</v>
      </c>
      <c r="B5004">
        <v>87310</v>
      </c>
      <c r="C5004" t="s">
        <v>1571</v>
      </c>
      <c r="D5004" t="s">
        <v>38</v>
      </c>
      <c r="E5004" t="s">
        <v>21</v>
      </c>
      <c r="F5004" t="s">
        <v>31</v>
      </c>
      <c r="G5004" t="s">
        <v>41</v>
      </c>
      <c r="H5004" t="s">
        <v>203</v>
      </c>
      <c r="I5004" t="s">
        <v>28</v>
      </c>
      <c r="J5004" t="s">
        <v>29</v>
      </c>
      <c r="K5004" t="s">
        <v>1114</v>
      </c>
      <c r="L5004" t="s">
        <v>26</v>
      </c>
      <c r="M5004" t="s">
        <v>296</v>
      </c>
      <c r="N5004" s="2">
        <v>41296</v>
      </c>
      <c r="O5004" s="2">
        <v>41297</v>
      </c>
      <c r="P5004">
        <v>11</v>
      </c>
      <c r="Q5004" s="1">
        <v>0.06</v>
      </c>
      <c r="R5004">
        <v>39.24</v>
      </c>
      <c r="S5004">
        <v>1.99</v>
      </c>
      <c r="T5004">
        <f t="shared" si="78"/>
        <v>431.64000000000004</v>
      </c>
    </row>
    <row r="5005" spans="1:20" x14ac:dyDescent="0.25">
      <c r="A5005">
        <v>5004</v>
      </c>
      <c r="B5005">
        <v>87310</v>
      </c>
      <c r="C5005" t="s">
        <v>1571</v>
      </c>
      <c r="D5005" t="s">
        <v>20</v>
      </c>
      <c r="E5005" t="s">
        <v>39</v>
      </c>
      <c r="F5005" t="s">
        <v>31</v>
      </c>
      <c r="G5005" t="s">
        <v>41</v>
      </c>
      <c r="H5005" t="s">
        <v>54</v>
      </c>
      <c r="I5005" t="s">
        <v>28</v>
      </c>
      <c r="J5005" t="s">
        <v>29</v>
      </c>
      <c r="K5005" t="s">
        <v>145</v>
      </c>
      <c r="L5005" t="s">
        <v>44</v>
      </c>
      <c r="M5005" t="s">
        <v>296</v>
      </c>
      <c r="N5005" s="2">
        <v>41296</v>
      </c>
      <c r="O5005" s="2">
        <v>41297</v>
      </c>
      <c r="P5005">
        <v>12</v>
      </c>
      <c r="Q5005" s="1">
        <v>0.02</v>
      </c>
      <c r="R5005">
        <v>8.01</v>
      </c>
      <c r="S5005">
        <v>2.87</v>
      </c>
      <c r="T5005">
        <f t="shared" si="78"/>
        <v>96.12</v>
      </c>
    </row>
    <row r="5006" spans="1:20" x14ac:dyDescent="0.25">
      <c r="A5006">
        <v>5005</v>
      </c>
      <c r="B5006">
        <v>86725</v>
      </c>
      <c r="C5006" t="s">
        <v>972</v>
      </c>
      <c r="D5006" t="s">
        <v>20</v>
      </c>
      <c r="E5006" t="s">
        <v>39</v>
      </c>
      <c r="F5006" t="s">
        <v>22</v>
      </c>
      <c r="G5006" t="s">
        <v>23</v>
      </c>
      <c r="H5006" t="s">
        <v>61</v>
      </c>
      <c r="I5006" t="s">
        <v>28</v>
      </c>
      <c r="J5006" t="s">
        <v>29</v>
      </c>
      <c r="K5006" t="s">
        <v>172</v>
      </c>
      <c r="L5006" t="s">
        <v>192</v>
      </c>
      <c r="M5006" t="s">
        <v>86</v>
      </c>
      <c r="N5006" s="2">
        <v>40494</v>
      </c>
      <c r="O5006" s="2">
        <v>40495</v>
      </c>
      <c r="P5006">
        <v>21</v>
      </c>
      <c r="Q5006" s="1">
        <v>0.03</v>
      </c>
      <c r="R5006">
        <v>223.98</v>
      </c>
      <c r="S5006">
        <v>15.01</v>
      </c>
      <c r="T5006">
        <f t="shared" si="78"/>
        <v>4703.58</v>
      </c>
    </row>
    <row r="5007" spans="1:20" x14ac:dyDescent="0.25">
      <c r="A5007">
        <v>5006</v>
      </c>
      <c r="B5007">
        <v>88082</v>
      </c>
      <c r="C5007" t="s">
        <v>265</v>
      </c>
      <c r="D5007" t="s">
        <v>20</v>
      </c>
      <c r="E5007" t="s">
        <v>39</v>
      </c>
      <c r="F5007" t="s">
        <v>31</v>
      </c>
      <c r="G5007" t="s">
        <v>48</v>
      </c>
      <c r="H5007" t="s">
        <v>78</v>
      </c>
      <c r="I5007" t="s">
        <v>28</v>
      </c>
      <c r="J5007" t="s">
        <v>29</v>
      </c>
      <c r="K5007" t="s">
        <v>79</v>
      </c>
      <c r="L5007" t="s">
        <v>192</v>
      </c>
      <c r="M5007" t="s">
        <v>296</v>
      </c>
      <c r="N5007" s="2">
        <v>41635</v>
      </c>
      <c r="O5007" s="2">
        <v>41638</v>
      </c>
      <c r="P5007">
        <v>15</v>
      </c>
      <c r="Q5007" s="1">
        <v>0.1</v>
      </c>
      <c r="R5007">
        <v>525.98</v>
      </c>
      <c r="S5007">
        <v>19.989999999999998</v>
      </c>
      <c r="T5007">
        <f t="shared" si="78"/>
        <v>7889.7000000000007</v>
      </c>
    </row>
    <row r="5008" spans="1:20" x14ac:dyDescent="0.25">
      <c r="A5008">
        <v>5007</v>
      </c>
      <c r="B5008">
        <v>88082</v>
      </c>
      <c r="C5008" t="s">
        <v>265</v>
      </c>
      <c r="D5008" t="s">
        <v>20</v>
      </c>
      <c r="E5008" t="s">
        <v>21</v>
      </c>
      <c r="F5008" t="s">
        <v>31</v>
      </c>
      <c r="G5008" t="s">
        <v>48</v>
      </c>
      <c r="H5008" t="s">
        <v>206</v>
      </c>
      <c r="I5008" t="s">
        <v>28</v>
      </c>
      <c r="J5008" t="s">
        <v>29</v>
      </c>
      <c r="K5008" t="s">
        <v>1107</v>
      </c>
      <c r="L5008" t="s">
        <v>192</v>
      </c>
      <c r="M5008" t="s">
        <v>69</v>
      </c>
      <c r="N5008" s="2">
        <v>41635</v>
      </c>
      <c r="O5008" s="2">
        <v>41637</v>
      </c>
      <c r="P5008">
        <v>21</v>
      </c>
      <c r="Q5008" s="1">
        <v>0.1</v>
      </c>
      <c r="R5008">
        <v>115.99</v>
      </c>
      <c r="S5008">
        <v>8.99</v>
      </c>
      <c r="T5008">
        <f t="shared" si="78"/>
        <v>2435.79</v>
      </c>
    </row>
    <row r="5009" spans="1:20" x14ac:dyDescent="0.25">
      <c r="A5009">
        <v>5008</v>
      </c>
      <c r="B5009">
        <v>86902</v>
      </c>
      <c r="C5009" t="s">
        <v>2116</v>
      </c>
      <c r="D5009" t="s">
        <v>20</v>
      </c>
      <c r="E5009" t="s">
        <v>21</v>
      </c>
      <c r="F5009" t="s">
        <v>22</v>
      </c>
      <c r="G5009" t="s">
        <v>23</v>
      </c>
      <c r="H5009" t="s">
        <v>206</v>
      </c>
      <c r="I5009" t="s">
        <v>28</v>
      </c>
      <c r="J5009" t="s">
        <v>29</v>
      </c>
      <c r="K5009" t="s">
        <v>34</v>
      </c>
      <c r="L5009" t="s">
        <v>192</v>
      </c>
      <c r="M5009" t="s">
        <v>331</v>
      </c>
      <c r="N5009" s="2">
        <v>40470</v>
      </c>
      <c r="O5009" s="2">
        <v>40472</v>
      </c>
      <c r="P5009">
        <v>23</v>
      </c>
      <c r="Q5009" s="1">
        <v>0.05</v>
      </c>
      <c r="R5009">
        <v>159.99</v>
      </c>
      <c r="S5009">
        <v>5.5</v>
      </c>
      <c r="T5009">
        <f t="shared" si="78"/>
        <v>3679.7700000000004</v>
      </c>
    </row>
    <row r="5010" spans="1:20" x14ac:dyDescent="0.25">
      <c r="A5010">
        <v>5009</v>
      </c>
      <c r="B5010">
        <v>85840</v>
      </c>
      <c r="C5010" t="s">
        <v>1012</v>
      </c>
      <c r="D5010" t="s">
        <v>38</v>
      </c>
      <c r="E5010" t="s">
        <v>21</v>
      </c>
      <c r="F5010" t="s">
        <v>40</v>
      </c>
      <c r="G5010" t="s">
        <v>32</v>
      </c>
      <c r="H5010" t="s">
        <v>24</v>
      </c>
      <c r="I5010" t="s">
        <v>28</v>
      </c>
      <c r="J5010" t="s">
        <v>29</v>
      </c>
      <c r="K5010" t="s">
        <v>25</v>
      </c>
      <c r="L5010" t="s">
        <v>26</v>
      </c>
      <c r="M5010" t="s">
        <v>59</v>
      </c>
      <c r="N5010" s="2">
        <v>41194</v>
      </c>
      <c r="O5010" s="2">
        <v>41195</v>
      </c>
      <c r="P5010">
        <v>16</v>
      </c>
      <c r="Q5010" s="1">
        <v>0.05</v>
      </c>
      <c r="R5010">
        <v>8.32</v>
      </c>
      <c r="S5010">
        <v>2.38</v>
      </c>
      <c r="T5010">
        <f t="shared" si="78"/>
        <v>133.12</v>
      </c>
    </row>
    <row r="5011" spans="1:20" x14ac:dyDescent="0.25">
      <c r="A5011">
        <v>5010</v>
      </c>
      <c r="B5011">
        <v>85920</v>
      </c>
      <c r="C5011" t="s">
        <v>1297</v>
      </c>
      <c r="D5011" t="s">
        <v>20</v>
      </c>
      <c r="E5011" t="s">
        <v>39</v>
      </c>
      <c r="F5011" t="s">
        <v>40</v>
      </c>
      <c r="G5011" t="s">
        <v>41</v>
      </c>
      <c r="H5011" t="s">
        <v>94</v>
      </c>
      <c r="I5011" t="s">
        <v>28</v>
      </c>
      <c r="J5011" t="s">
        <v>29</v>
      </c>
      <c r="K5011" t="s">
        <v>184</v>
      </c>
      <c r="L5011" t="s">
        <v>192</v>
      </c>
      <c r="M5011" t="s">
        <v>175</v>
      </c>
      <c r="N5011" s="2">
        <v>40926</v>
      </c>
      <c r="O5011" s="2">
        <v>40928</v>
      </c>
      <c r="P5011">
        <v>11</v>
      </c>
      <c r="Q5011" s="1">
        <v>0</v>
      </c>
      <c r="R5011">
        <v>5.28</v>
      </c>
      <c r="S5011">
        <v>2.99</v>
      </c>
      <c r="T5011">
        <f t="shared" si="78"/>
        <v>58.080000000000005</v>
      </c>
    </row>
    <row r="5012" spans="1:20" x14ac:dyDescent="0.25">
      <c r="A5012">
        <v>5011</v>
      </c>
      <c r="B5012">
        <v>85920</v>
      </c>
      <c r="C5012" t="s">
        <v>1297</v>
      </c>
      <c r="D5012" t="s">
        <v>20</v>
      </c>
      <c r="E5012" t="s">
        <v>21</v>
      </c>
      <c r="F5012" t="s">
        <v>40</v>
      </c>
      <c r="G5012" t="s">
        <v>41</v>
      </c>
      <c r="H5012" t="s">
        <v>203</v>
      </c>
      <c r="I5012" t="s">
        <v>28</v>
      </c>
      <c r="J5012" t="s">
        <v>29</v>
      </c>
      <c r="K5012" t="s">
        <v>213</v>
      </c>
      <c r="L5012" t="s">
        <v>192</v>
      </c>
      <c r="M5012" t="s">
        <v>175</v>
      </c>
      <c r="N5012" s="2">
        <v>40926</v>
      </c>
      <c r="O5012" s="2">
        <v>40928</v>
      </c>
      <c r="P5012">
        <v>8</v>
      </c>
      <c r="Q5012" s="1">
        <v>0</v>
      </c>
      <c r="R5012">
        <v>65.989999999999995</v>
      </c>
      <c r="S5012">
        <v>19.989999999999998</v>
      </c>
      <c r="T5012">
        <f t="shared" si="78"/>
        <v>527.91999999999996</v>
      </c>
    </row>
    <row r="5013" spans="1:20" x14ac:dyDescent="0.25">
      <c r="A5013">
        <v>5012</v>
      </c>
      <c r="B5013">
        <v>88436</v>
      </c>
      <c r="C5013" t="s">
        <v>2030</v>
      </c>
      <c r="D5013" t="s">
        <v>20</v>
      </c>
      <c r="E5013" t="s">
        <v>39</v>
      </c>
      <c r="F5013" t="s">
        <v>47</v>
      </c>
      <c r="G5013" t="s">
        <v>41</v>
      </c>
      <c r="H5013" t="s">
        <v>54</v>
      </c>
      <c r="I5013" t="s">
        <v>28</v>
      </c>
      <c r="J5013" t="s">
        <v>29</v>
      </c>
      <c r="K5013" t="s">
        <v>129</v>
      </c>
      <c r="L5013" t="s">
        <v>192</v>
      </c>
      <c r="M5013" t="s">
        <v>160</v>
      </c>
      <c r="N5013" s="2">
        <v>40660</v>
      </c>
      <c r="O5013" s="2">
        <v>40661</v>
      </c>
      <c r="P5013">
        <v>4</v>
      </c>
      <c r="Q5013" s="1">
        <v>0.09</v>
      </c>
      <c r="R5013">
        <v>41.94</v>
      </c>
      <c r="S5013">
        <v>2.99</v>
      </c>
      <c r="T5013">
        <f t="shared" si="78"/>
        <v>167.76</v>
      </c>
    </row>
    <row r="5014" spans="1:20" x14ac:dyDescent="0.25">
      <c r="A5014">
        <v>5013</v>
      </c>
      <c r="B5014">
        <v>91144</v>
      </c>
      <c r="C5014" t="s">
        <v>1241</v>
      </c>
      <c r="D5014" t="s">
        <v>38</v>
      </c>
      <c r="E5014" t="s">
        <v>187</v>
      </c>
      <c r="F5014" t="s">
        <v>31</v>
      </c>
      <c r="G5014" t="s">
        <v>23</v>
      </c>
      <c r="H5014" t="s">
        <v>225</v>
      </c>
      <c r="I5014" t="s">
        <v>28</v>
      </c>
      <c r="J5014" t="s">
        <v>29</v>
      </c>
      <c r="K5014" t="s">
        <v>113</v>
      </c>
      <c r="L5014" t="s">
        <v>746</v>
      </c>
      <c r="M5014" t="s">
        <v>255</v>
      </c>
      <c r="N5014" s="2">
        <v>40251</v>
      </c>
      <c r="O5014" s="2">
        <v>40252</v>
      </c>
      <c r="P5014">
        <v>10</v>
      </c>
      <c r="Q5014" s="1">
        <v>0.09</v>
      </c>
      <c r="R5014">
        <v>154.13</v>
      </c>
      <c r="S5014">
        <v>69</v>
      </c>
      <c r="T5014">
        <f t="shared" si="78"/>
        <v>1541.3</v>
      </c>
    </row>
    <row r="5015" spans="1:20" x14ac:dyDescent="0.25">
      <c r="A5015">
        <v>5014</v>
      </c>
      <c r="B5015">
        <v>88255</v>
      </c>
      <c r="C5015" t="s">
        <v>235</v>
      </c>
      <c r="D5015" t="s">
        <v>20</v>
      </c>
      <c r="E5015" t="s">
        <v>39</v>
      </c>
      <c r="F5015" t="s">
        <v>31</v>
      </c>
      <c r="G5015" t="s">
        <v>41</v>
      </c>
      <c r="H5015" t="s">
        <v>42</v>
      </c>
      <c r="I5015" t="s">
        <v>28</v>
      </c>
      <c r="J5015" t="s">
        <v>29</v>
      </c>
      <c r="K5015" t="s">
        <v>163</v>
      </c>
      <c r="L5015" t="s">
        <v>192</v>
      </c>
      <c r="M5015" t="s">
        <v>375</v>
      </c>
      <c r="N5015" s="2">
        <v>41136</v>
      </c>
      <c r="O5015" s="2">
        <v>41137</v>
      </c>
      <c r="P5015">
        <v>13</v>
      </c>
      <c r="Q5015" s="1">
        <v>0</v>
      </c>
      <c r="R5015">
        <v>5.78</v>
      </c>
      <c r="S5015">
        <v>5.67</v>
      </c>
      <c r="T5015">
        <f t="shared" si="78"/>
        <v>75.14</v>
      </c>
    </row>
    <row r="5016" spans="1:20" x14ac:dyDescent="0.25">
      <c r="A5016">
        <v>5015</v>
      </c>
      <c r="B5016">
        <v>89400</v>
      </c>
      <c r="C5016" t="s">
        <v>1601</v>
      </c>
      <c r="D5016" t="s">
        <v>20</v>
      </c>
      <c r="E5016" t="s">
        <v>21</v>
      </c>
      <c r="F5016" t="s">
        <v>47</v>
      </c>
      <c r="G5016" t="s">
        <v>23</v>
      </c>
      <c r="H5016" t="s">
        <v>24</v>
      </c>
      <c r="I5016" t="s">
        <v>28</v>
      </c>
      <c r="J5016" t="s">
        <v>29</v>
      </c>
      <c r="K5016" t="s">
        <v>213</v>
      </c>
      <c r="L5016" t="s">
        <v>192</v>
      </c>
      <c r="M5016" t="s">
        <v>51</v>
      </c>
      <c r="N5016" s="2">
        <v>41555</v>
      </c>
      <c r="O5016" s="2">
        <v>41556</v>
      </c>
      <c r="P5016">
        <v>8</v>
      </c>
      <c r="Q5016" s="1">
        <v>0.1</v>
      </c>
      <c r="R5016">
        <v>65.989999999999995</v>
      </c>
      <c r="S5016">
        <v>5.92</v>
      </c>
      <c r="T5016">
        <f t="shared" si="78"/>
        <v>527.91999999999996</v>
      </c>
    </row>
    <row r="5017" spans="1:20" x14ac:dyDescent="0.25">
      <c r="A5017">
        <v>5016</v>
      </c>
      <c r="B5017">
        <v>89334</v>
      </c>
      <c r="C5017" t="s">
        <v>2213</v>
      </c>
      <c r="D5017" t="s">
        <v>20</v>
      </c>
      <c r="E5017" t="s">
        <v>39</v>
      </c>
      <c r="F5017" t="s">
        <v>31</v>
      </c>
      <c r="G5017" t="s">
        <v>41</v>
      </c>
      <c r="H5017" t="s">
        <v>42</v>
      </c>
      <c r="I5017" t="s">
        <v>28</v>
      </c>
      <c r="J5017" t="s">
        <v>29</v>
      </c>
      <c r="K5017" t="s">
        <v>189</v>
      </c>
      <c r="L5017" t="s">
        <v>192</v>
      </c>
      <c r="M5017" t="s">
        <v>296</v>
      </c>
      <c r="N5017" s="2">
        <v>40289</v>
      </c>
      <c r="O5017" s="2">
        <v>40289</v>
      </c>
      <c r="P5017">
        <v>7</v>
      </c>
      <c r="Q5017" s="1">
        <v>0.06</v>
      </c>
      <c r="R5017">
        <v>40.99</v>
      </c>
      <c r="S5017">
        <v>17.48</v>
      </c>
      <c r="T5017">
        <f t="shared" si="78"/>
        <v>286.93</v>
      </c>
    </row>
    <row r="5018" spans="1:20" x14ac:dyDescent="0.25">
      <c r="A5018">
        <v>5017</v>
      </c>
      <c r="B5018">
        <v>86024</v>
      </c>
      <c r="C5018" t="s">
        <v>1725</v>
      </c>
      <c r="D5018" t="s">
        <v>20</v>
      </c>
      <c r="E5018" t="s">
        <v>39</v>
      </c>
      <c r="F5018" t="s">
        <v>47</v>
      </c>
      <c r="G5018" t="s">
        <v>23</v>
      </c>
      <c r="H5018" t="s">
        <v>54</v>
      </c>
      <c r="I5018" t="s">
        <v>28</v>
      </c>
      <c r="J5018" t="s">
        <v>29</v>
      </c>
      <c r="K5018" t="s">
        <v>62</v>
      </c>
      <c r="L5018" t="s">
        <v>26</v>
      </c>
      <c r="M5018" t="s">
        <v>134</v>
      </c>
      <c r="N5018" s="2">
        <v>41185</v>
      </c>
      <c r="O5018" s="2">
        <v>41187</v>
      </c>
      <c r="P5018">
        <v>25</v>
      </c>
      <c r="Q5018" s="1">
        <v>0.04</v>
      </c>
      <c r="R5018">
        <v>8.4499999999999993</v>
      </c>
      <c r="S5018">
        <v>7.77</v>
      </c>
      <c r="T5018">
        <f t="shared" si="78"/>
        <v>211.24999999999997</v>
      </c>
    </row>
    <row r="5019" spans="1:20" x14ac:dyDescent="0.25">
      <c r="A5019">
        <v>5018</v>
      </c>
      <c r="B5019">
        <v>86024</v>
      </c>
      <c r="C5019" t="s">
        <v>1725</v>
      </c>
      <c r="D5019" t="s">
        <v>20</v>
      </c>
      <c r="E5019" t="s">
        <v>21</v>
      </c>
      <c r="F5019" t="s">
        <v>47</v>
      </c>
      <c r="G5019" t="s">
        <v>23</v>
      </c>
      <c r="H5019" t="s">
        <v>203</v>
      </c>
      <c r="I5019" t="s">
        <v>28</v>
      </c>
      <c r="J5019" t="s">
        <v>29</v>
      </c>
      <c r="K5019" t="s">
        <v>201</v>
      </c>
      <c r="L5019" t="s">
        <v>192</v>
      </c>
      <c r="M5019" t="s">
        <v>134</v>
      </c>
      <c r="N5019" s="2">
        <v>41185</v>
      </c>
      <c r="O5019" s="2">
        <v>41187</v>
      </c>
      <c r="P5019">
        <v>8</v>
      </c>
      <c r="Q5019" s="1">
        <v>0.04</v>
      </c>
      <c r="R5019">
        <v>115.99</v>
      </c>
      <c r="S5019">
        <v>4.2300000000000004</v>
      </c>
      <c r="T5019">
        <f t="shared" si="78"/>
        <v>927.92</v>
      </c>
    </row>
    <row r="5020" spans="1:20" x14ac:dyDescent="0.25">
      <c r="A5020">
        <v>5019</v>
      </c>
      <c r="B5020">
        <v>87926</v>
      </c>
      <c r="C5020" t="s">
        <v>1490</v>
      </c>
      <c r="D5020" t="s">
        <v>20</v>
      </c>
      <c r="E5020" t="s">
        <v>39</v>
      </c>
      <c r="F5020" t="s">
        <v>22</v>
      </c>
      <c r="G5020" t="s">
        <v>93</v>
      </c>
      <c r="H5020" t="s">
        <v>54</v>
      </c>
      <c r="I5020" t="s">
        <v>28</v>
      </c>
      <c r="J5020" t="s">
        <v>29</v>
      </c>
      <c r="K5020" t="s">
        <v>105</v>
      </c>
      <c r="L5020" t="s">
        <v>192</v>
      </c>
      <c r="M5020" t="s">
        <v>246</v>
      </c>
      <c r="N5020" s="2">
        <v>41496</v>
      </c>
      <c r="O5020" s="2">
        <v>41498</v>
      </c>
      <c r="P5020">
        <v>1</v>
      </c>
      <c r="Q5020" s="1">
        <v>0.03</v>
      </c>
      <c r="R5020">
        <v>8.6</v>
      </c>
      <c r="S5020">
        <v>6.19</v>
      </c>
      <c r="T5020">
        <f t="shared" si="78"/>
        <v>8.6</v>
      </c>
    </row>
    <row r="5021" spans="1:20" x14ac:dyDescent="0.25">
      <c r="A5021">
        <v>5020</v>
      </c>
      <c r="B5021">
        <v>87926</v>
      </c>
      <c r="C5021" t="s">
        <v>1490</v>
      </c>
      <c r="D5021" t="s">
        <v>20</v>
      </c>
      <c r="E5021" t="s">
        <v>39</v>
      </c>
      <c r="F5021" t="s">
        <v>22</v>
      </c>
      <c r="G5021" t="s">
        <v>93</v>
      </c>
      <c r="H5021" t="s">
        <v>89</v>
      </c>
      <c r="I5021" t="s">
        <v>28</v>
      </c>
      <c r="J5021" t="s">
        <v>29</v>
      </c>
      <c r="K5021" t="s">
        <v>170</v>
      </c>
      <c r="L5021" t="s">
        <v>192</v>
      </c>
      <c r="M5021" t="s">
        <v>227</v>
      </c>
      <c r="N5021" s="2">
        <v>41496</v>
      </c>
      <c r="O5021" s="2">
        <v>41497</v>
      </c>
      <c r="P5021">
        <v>5</v>
      </c>
      <c r="Q5021" s="1">
        <v>0.08</v>
      </c>
      <c r="R5021">
        <v>165.2</v>
      </c>
      <c r="S5021">
        <v>19.989999999999998</v>
      </c>
      <c r="T5021">
        <f t="shared" si="78"/>
        <v>826</v>
      </c>
    </row>
    <row r="5022" spans="1:20" x14ac:dyDescent="0.25">
      <c r="A5022">
        <v>5021</v>
      </c>
      <c r="B5022">
        <v>90050</v>
      </c>
      <c r="C5022" t="s">
        <v>1326</v>
      </c>
      <c r="D5022" t="s">
        <v>20</v>
      </c>
      <c r="E5022" t="s">
        <v>39</v>
      </c>
      <c r="F5022" t="s">
        <v>22</v>
      </c>
      <c r="G5022" t="s">
        <v>32</v>
      </c>
      <c r="H5022" t="s">
        <v>61</v>
      </c>
      <c r="I5022" t="s">
        <v>28</v>
      </c>
      <c r="J5022" t="s">
        <v>29</v>
      </c>
      <c r="K5022" t="s">
        <v>149</v>
      </c>
      <c r="L5022" t="s">
        <v>44</v>
      </c>
      <c r="M5022" t="s">
        <v>499</v>
      </c>
      <c r="N5022" s="2">
        <v>40967</v>
      </c>
      <c r="O5022" s="2">
        <v>40968</v>
      </c>
      <c r="P5022">
        <v>4</v>
      </c>
      <c r="Q5022" s="1">
        <v>0.02</v>
      </c>
      <c r="R5022">
        <v>5.43</v>
      </c>
      <c r="S5022">
        <v>0.95</v>
      </c>
      <c r="T5022">
        <f t="shared" si="78"/>
        <v>21.72</v>
      </c>
    </row>
    <row r="5023" spans="1:20" x14ac:dyDescent="0.25">
      <c r="A5023">
        <v>5022</v>
      </c>
      <c r="B5023">
        <v>90050</v>
      </c>
      <c r="C5023" t="s">
        <v>1326</v>
      </c>
      <c r="D5023" t="s">
        <v>20</v>
      </c>
      <c r="E5023" t="s">
        <v>39</v>
      </c>
      <c r="F5023" t="s">
        <v>22</v>
      </c>
      <c r="G5023" t="s">
        <v>32</v>
      </c>
      <c r="H5023" t="s">
        <v>49</v>
      </c>
      <c r="I5023" t="s">
        <v>28</v>
      </c>
      <c r="J5023" t="s">
        <v>29</v>
      </c>
      <c r="K5023" t="s">
        <v>289</v>
      </c>
      <c r="L5023" t="s">
        <v>26</v>
      </c>
      <c r="M5023" t="s">
        <v>238</v>
      </c>
      <c r="N5023" s="2">
        <v>40967</v>
      </c>
      <c r="O5023" s="2">
        <v>40968</v>
      </c>
      <c r="P5023">
        <v>1</v>
      </c>
      <c r="Q5023" s="1">
        <v>0.04</v>
      </c>
      <c r="R5023">
        <v>10.98</v>
      </c>
      <c r="S5023">
        <v>3.37</v>
      </c>
      <c r="T5023">
        <f t="shared" si="78"/>
        <v>10.98</v>
      </c>
    </row>
    <row r="5024" spans="1:20" x14ac:dyDescent="0.25">
      <c r="A5024">
        <v>5023</v>
      </c>
      <c r="B5024">
        <v>88982</v>
      </c>
      <c r="C5024" t="s">
        <v>758</v>
      </c>
      <c r="D5024" t="s">
        <v>20</v>
      </c>
      <c r="E5024" t="s">
        <v>39</v>
      </c>
      <c r="F5024" t="s">
        <v>31</v>
      </c>
      <c r="G5024" t="s">
        <v>48</v>
      </c>
      <c r="H5024" t="s">
        <v>61</v>
      </c>
      <c r="I5024" t="s">
        <v>28</v>
      </c>
      <c r="J5024" t="s">
        <v>29</v>
      </c>
      <c r="K5024" t="s">
        <v>154</v>
      </c>
      <c r="L5024" t="s">
        <v>192</v>
      </c>
      <c r="M5024" t="s">
        <v>367</v>
      </c>
      <c r="N5024" s="2">
        <v>41393</v>
      </c>
      <c r="O5024" s="2">
        <v>41393</v>
      </c>
      <c r="P5024">
        <v>9</v>
      </c>
      <c r="Q5024" s="1">
        <v>0.09</v>
      </c>
      <c r="R5024">
        <v>16.91</v>
      </c>
      <c r="S5024">
        <v>6.25</v>
      </c>
      <c r="T5024">
        <f t="shared" si="78"/>
        <v>152.19</v>
      </c>
    </row>
    <row r="5025" spans="1:20" x14ac:dyDescent="0.25">
      <c r="A5025">
        <v>5024</v>
      </c>
      <c r="B5025">
        <v>88982</v>
      </c>
      <c r="C5025" t="s">
        <v>758</v>
      </c>
      <c r="D5025" t="s">
        <v>578</v>
      </c>
      <c r="E5025" t="s">
        <v>187</v>
      </c>
      <c r="F5025" t="s">
        <v>31</v>
      </c>
      <c r="G5025" t="s">
        <v>48</v>
      </c>
      <c r="H5025" t="s">
        <v>188</v>
      </c>
      <c r="I5025" t="s">
        <v>28</v>
      </c>
      <c r="J5025" t="s">
        <v>29</v>
      </c>
      <c r="K5025" t="s">
        <v>248</v>
      </c>
      <c r="L5025" t="s">
        <v>330</v>
      </c>
      <c r="M5025" t="s">
        <v>279</v>
      </c>
      <c r="N5025" s="2">
        <v>41393</v>
      </c>
      <c r="O5025" s="2">
        <v>41400</v>
      </c>
      <c r="P5025">
        <v>2</v>
      </c>
      <c r="Q5025" s="1">
        <v>0.04</v>
      </c>
      <c r="R5025">
        <v>376.13</v>
      </c>
      <c r="S5025">
        <v>85.63</v>
      </c>
      <c r="T5025">
        <f t="shared" si="78"/>
        <v>752.26</v>
      </c>
    </row>
    <row r="5026" spans="1:20" x14ac:dyDescent="0.25">
      <c r="A5026">
        <v>5025</v>
      </c>
      <c r="B5026">
        <v>90410</v>
      </c>
      <c r="C5026" t="s">
        <v>1275</v>
      </c>
      <c r="D5026" t="s">
        <v>20</v>
      </c>
      <c r="E5026" t="s">
        <v>21</v>
      </c>
      <c r="F5026" t="s">
        <v>22</v>
      </c>
      <c r="G5026" t="s">
        <v>48</v>
      </c>
      <c r="H5026" t="s">
        <v>203</v>
      </c>
      <c r="I5026" t="s">
        <v>28</v>
      </c>
      <c r="J5026" t="s">
        <v>29</v>
      </c>
      <c r="K5026" t="s">
        <v>25</v>
      </c>
      <c r="L5026" t="s">
        <v>26</v>
      </c>
      <c r="M5026" t="s">
        <v>199</v>
      </c>
      <c r="N5026" s="2">
        <v>40783</v>
      </c>
      <c r="O5026" s="2">
        <v>40783</v>
      </c>
      <c r="P5026">
        <v>3</v>
      </c>
      <c r="Q5026" s="1">
        <v>0.02</v>
      </c>
      <c r="R5026">
        <v>33.29</v>
      </c>
      <c r="S5026">
        <v>1.99</v>
      </c>
      <c r="T5026">
        <f t="shared" si="78"/>
        <v>99.87</v>
      </c>
    </row>
    <row r="5027" spans="1:20" x14ac:dyDescent="0.25">
      <c r="A5027">
        <v>5026</v>
      </c>
      <c r="B5027">
        <v>91414</v>
      </c>
      <c r="C5027" t="s">
        <v>732</v>
      </c>
      <c r="D5027" t="s">
        <v>20</v>
      </c>
      <c r="E5027" t="s">
        <v>187</v>
      </c>
      <c r="F5027" t="s">
        <v>31</v>
      </c>
      <c r="G5027" t="s">
        <v>41</v>
      </c>
      <c r="H5027" t="s">
        <v>219</v>
      </c>
      <c r="I5027" t="s">
        <v>28</v>
      </c>
      <c r="J5027" t="s">
        <v>29</v>
      </c>
      <c r="K5027" t="s">
        <v>116</v>
      </c>
      <c r="L5027" t="s">
        <v>746</v>
      </c>
      <c r="M5027" t="s">
        <v>375</v>
      </c>
      <c r="N5027" s="2">
        <v>40215</v>
      </c>
      <c r="O5027" s="2">
        <v>40216</v>
      </c>
      <c r="P5027">
        <v>4</v>
      </c>
      <c r="Q5027" s="1">
        <v>0.02</v>
      </c>
      <c r="R5027">
        <v>71.37</v>
      </c>
      <c r="S5027">
        <v>69</v>
      </c>
      <c r="T5027">
        <f t="shared" si="78"/>
        <v>285.48</v>
      </c>
    </row>
    <row r="5028" spans="1:20" x14ac:dyDescent="0.25">
      <c r="A5028">
        <v>5027</v>
      </c>
      <c r="B5028">
        <v>91414</v>
      </c>
      <c r="C5028" t="s">
        <v>732</v>
      </c>
      <c r="D5028" t="s">
        <v>38</v>
      </c>
      <c r="E5028" t="s">
        <v>21</v>
      </c>
      <c r="F5028" t="s">
        <v>31</v>
      </c>
      <c r="G5028" t="s">
        <v>41</v>
      </c>
      <c r="H5028" t="s">
        <v>33</v>
      </c>
      <c r="I5028" t="s">
        <v>28</v>
      </c>
      <c r="J5028" t="s">
        <v>29</v>
      </c>
      <c r="K5028" t="s">
        <v>213</v>
      </c>
      <c r="L5028" t="s">
        <v>192</v>
      </c>
      <c r="M5028" t="s">
        <v>631</v>
      </c>
      <c r="N5028" s="2">
        <v>40215</v>
      </c>
      <c r="O5028" s="2">
        <v>40217</v>
      </c>
      <c r="P5028">
        <v>1</v>
      </c>
      <c r="Q5028" s="1">
        <v>0.03</v>
      </c>
      <c r="R5028">
        <v>205.99</v>
      </c>
      <c r="S5028">
        <v>8.99</v>
      </c>
      <c r="T5028">
        <f t="shared" si="78"/>
        <v>205.99</v>
      </c>
    </row>
    <row r="5029" spans="1:20" x14ac:dyDescent="0.25">
      <c r="A5029">
        <v>5028</v>
      </c>
      <c r="B5029">
        <v>89186</v>
      </c>
      <c r="C5029" t="s">
        <v>2037</v>
      </c>
      <c r="D5029" t="s">
        <v>20</v>
      </c>
      <c r="E5029" t="s">
        <v>21</v>
      </c>
      <c r="F5029" t="s">
        <v>31</v>
      </c>
      <c r="G5029" t="s">
        <v>48</v>
      </c>
      <c r="H5029" t="s">
        <v>24</v>
      </c>
      <c r="I5029" t="s">
        <v>28</v>
      </c>
      <c r="J5029" t="s">
        <v>29</v>
      </c>
      <c r="K5029" t="s">
        <v>1147</v>
      </c>
      <c r="L5029" t="s">
        <v>26</v>
      </c>
      <c r="M5029" t="s">
        <v>35</v>
      </c>
      <c r="N5029" s="2">
        <v>40949</v>
      </c>
      <c r="O5029" s="2">
        <v>40956</v>
      </c>
      <c r="P5029">
        <v>13</v>
      </c>
      <c r="Q5029" s="1">
        <v>0.05</v>
      </c>
      <c r="R5029">
        <v>55.99</v>
      </c>
      <c r="S5029">
        <v>5</v>
      </c>
      <c r="T5029">
        <f t="shared" si="78"/>
        <v>727.87</v>
      </c>
    </row>
    <row r="5030" spans="1:20" x14ac:dyDescent="0.25">
      <c r="A5030">
        <v>5029</v>
      </c>
      <c r="B5030">
        <v>89069</v>
      </c>
      <c r="C5030" t="s">
        <v>1432</v>
      </c>
      <c r="D5030" t="s">
        <v>20</v>
      </c>
      <c r="E5030" t="s">
        <v>39</v>
      </c>
      <c r="F5030" t="s">
        <v>31</v>
      </c>
      <c r="G5030" t="s">
        <v>41</v>
      </c>
      <c r="H5030" t="s">
        <v>49</v>
      </c>
      <c r="I5030" t="s">
        <v>28</v>
      </c>
      <c r="J5030" t="s">
        <v>29</v>
      </c>
      <c r="K5030" t="s">
        <v>55</v>
      </c>
      <c r="L5030" t="s">
        <v>192</v>
      </c>
      <c r="M5030" t="s">
        <v>63</v>
      </c>
      <c r="N5030" s="2">
        <v>41275</v>
      </c>
      <c r="O5030" s="2">
        <v>41276</v>
      </c>
      <c r="P5030">
        <v>9</v>
      </c>
      <c r="Q5030" s="1">
        <v>0.1</v>
      </c>
      <c r="R5030">
        <v>5.98</v>
      </c>
      <c r="S5030">
        <v>4.6900000000000004</v>
      </c>
      <c r="T5030">
        <f t="shared" si="78"/>
        <v>53.820000000000007</v>
      </c>
    </row>
    <row r="5031" spans="1:20" x14ac:dyDescent="0.25">
      <c r="A5031">
        <v>5030</v>
      </c>
      <c r="B5031">
        <v>86138</v>
      </c>
      <c r="C5031" t="s">
        <v>1457</v>
      </c>
      <c r="D5031" t="s">
        <v>38</v>
      </c>
      <c r="E5031" t="s">
        <v>187</v>
      </c>
      <c r="F5031" t="s">
        <v>31</v>
      </c>
      <c r="G5031" t="s">
        <v>41</v>
      </c>
      <c r="H5031" t="s">
        <v>219</v>
      </c>
      <c r="I5031" t="s">
        <v>28</v>
      </c>
      <c r="J5031" t="s">
        <v>29</v>
      </c>
      <c r="K5031" t="s">
        <v>101</v>
      </c>
      <c r="L5031" t="s">
        <v>26</v>
      </c>
      <c r="M5031" t="s">
        <v>35</v>
      </c>
      <c r="N5031" s="2">
        <v>40851</v>
      </c>
      <c r="O5031" s="2">
        <v>40853</v>
      </c>
      <c r="P5031">
        <v>20</v>
      </c>
      <c r="Q5031" s="1">
        <v>0.08</v>
      </c>
      <c r="R5031">
        <v>17.670000000000002</v>
      </c>
      <c r="S5031">
        <v>8.99</v>
      </c>
      <c r="T5031">
        <f t="shared" si="78"/>
        <v>353.40000000000003</v>
      </c>
    </row>
    <row r="5032" spans="1:20" x14ac:dyDescent="0.25">
      <c r="A5032">
        <v>5031</v>
      </c>
      <c r="B5032">
        <v>86138</v>
      </c>
      <c r="C5032" t="s">
        <v>1722</v>
      </c>
      <c r="D5032" t="s">
        <v>38</v>
      </c>
      <c r="E5032" t="s">
        <v>39</v>
      </c>
      <c r="F5032" t="s">
        <v>31</v>
      </c>
      <c r="G5032" t="s">
        <v>41</v>
      </c>
      <c r="H5032" t="s">
        <v>49</v>
      </c>
      <c r="I5032" t="s">
        <v>28</v>
      </c>
      <c r="J5032" t="s">
        <v>29</v>
      </c>
      <c r="K5032" t="s">
        <v>158</v>
      </c>
      <c r="L5032" t="s">
        <v>192</v>
      </c>
      <c r="M5032" t="s">
        <v>35</v>
      </c>
      <c r="N5032" s="2">
        <v>40851</v>
      </c>
      <c r="O5032" s="2">
        <v>40854</v>
      </c>
      <c r="P5032">
        <v>31</v>
      </c>
      <c r="Q5032" s="1">
        <v>0</v>
      </c>
      <c r="R5032">
        <v>8.34</v>
      </c>
      <c r="S5032">
        <v>4.82</v>
      </c>
      <c r="T5032">
        <f t="shared" si="78"/>
        <v>258.54000000000002</v>
      </c>
    </row>
    <row r="5033" spans="1:20" x14ac:dyDescent="0.25">
      <c r="A5033">
        <v>5032</v>
      </c>
      <c r="B5033">
        <v>86138</v>
      </c>
      <c r="C5033" t="s">
        <v>1722</v>
      </c>
      <c r="D5033" t="s">
        <v>20</v>
      </c>
      <c r="E5033" t="s">
        <v>21</v>
      </c>
      <c r="F5033" t="s">
        <v>31</v>
      </c>
      <c r="G5033" t="s">
        <v>41</v>
      </c>
      <c r="H5033" t="s">
        <v>206</v>
      </c>
      <c r="I5033" t="s">
        <v>28</v>
      </c>
      <c r="J5033" t="s">
        <v>29</v>
      </c>
      <c r="K5033" t="s">
        <v>1147</v>
      </c>
      <c r="L5033" t="s">
        <v>192</v>
      </c>
      <c r="M5033" t="s">
        <v>35</v>
      </c>
      <c r="N5033" s="2">
        <v>40851</v>
      </c>
      <c r="O5033" s="2">
        <v>40853</v>
      </c>
      <c r="P5033">
        <v>19</v>
      </c>
      <c r="Q5033" s="1">
        <v>0.02</v>
      </c>
      <c r="R5033">
        <v>205.99</v>
      </c>
      <c r="S5033">
        <v>3</v>
      </c>
      <c r="T5033">
        <f t="shared" si="78"/>
        <v>3913.8100000000004</v>
      </c>
    </row>
    <row r="5034" spans="1:20" x14ac:dyDescent="0.25">
      <c r="A5034">
        <v>5033</v>
      </c>
      <c r="B5034">
        <v>89641</v>
      </c>
      <c r="C5034" t="s">
        <v>811</v>
      </c>
      <c r="D5034" t="s">
        <v>20</v>
      </c>
      <c r="E5034" t="s">
        <v>39</v>
      </c>
      <c r="F5034" t="s">
        <v>22</v>
      </c>
      <c r="G5034" t="s">
        <v>93</v>
      </c>
      <c r="H5034" t="s">
        <v>42</v>
      </c>
      <c r="I5034" t="s">
        <v>28</v>
      </c>
      <c r="J5034" t="s">
        <v>29</v>
      </c>
      <c r="K5034" t="s">
        <v>165</v>
      </c>
      <c r="L5034" t="s">
        <v>746</v>
      </c>
      <c r="M5034" t="s">
        <v>182</v>
      </c>
      <c r="N5034" s="2">
        <v>41001</v>
      </c>
      <c r="O5034" s="2">
        <v>41003</v>
      </c>
      <c r="P5034">
        <v>4</v>
      </c>
      <c r="Q5034" s="1">
        <v>7.0000000000000007E-2</v>
      </c>
      <c r="R5034">
        <v>3.48</v>
      </c>
      <c r="S5034">
        <v>49</v>
      </c>
      <c r="T5034">
        <f t="shared" si="78"/>
        <v>13.92</v>
      </c>
    </row>
    <row r="5035" spans="1:20" x14ac:dyDescent="0.25">
      <c r="A5035">
        <v>5034</v>
      </c>
      <c r="B5035">
        <v>89641</v>
      </c>
      <c r="C5035" t="s">
        <v>811</v>
      </c>
      <c r="D5035" t="s">
        <v>20</v>
      </c>
      <c r="E5035" t="s">
        <v>39</v>
      </c>
      <c r="F5035" t="s">
        <v>22</v>
      </c>
      <c r="G5035" t="s">
        <v>93</v>
      </c>
      <c r="H5035" t="s">
        <v>94</v>
      </c>
      <c r="I5035" t="s">
        <v>28</v>
      </c>
      <c r="J5035" t="s">
        <v>29</v>
      </c>
      <c r="K5035" t="s">
        <v>95</v>
      </c>
      <c r="L5035" t="s">
        <v>192</v>
      </c>
      <c r="M5035" t="s">
        <v>190</v>
      </c>
      <c r="N5035" s="2">
        <v>41001</v>
      </c>
      <c r="O5035" s="2">
        <v>41003</v>
      </c>
      <c r="P5035">
        <v>1</v>
      </c>
      <c r="Q5035" s="1">
        <v>7.0000000000000007E-2</v>
      </c>
      <c r="R5035">
        <v>5.98</v>
      </c>
      <c r="S5035">
        <v>1.49</v>
      </c>
      <c r="T5035">
        <f t="shared" si="78"/>
        <v>5.98</v>
      </c>
    </row>
    <row r="5036" spans="1:20" x14ac:dyDescent="0.25">
      <c r="A5036">
        <v>5035</v>
      </c>
      <c r="B5036">
        <v>89641</v>
      </c>
      <c r="C5036" t="s">
        <v>811</v>
      </c>
      <c r="D5036" t="s">
        <v>20</v>
      </c>
      <c r="E5036" t="s">
        <v>39</v>
      </c>
      <c r="F5036" t="s">
        <v>22</v>
      </c>
      <c r="G5036" t="s">
        <v>93</v>
      </c>
      <c r="H5036" t="s">
        <v>78</v>
      </c>
      <c r="I5036" t="s">
        <v>28</v>
      </c>
      <c r="J5036" t="s">
        <v>29</v>
      </c>
      <c r="K5036" t="s">
        <v>221</v>
      </c>
      <c r="L5036" t="s">
        <v>26</v>
      </c>
      <c r="M5036" t="s">
        <v>173</v>
      </c>
      <c r="N5036" s="2">
        <v>41001</v>
      </c>
      <c r="O5036" s="2">
        <v>41003</v>
      </c>
      <c r="P5036">
        <v>13</v>
      </c>
      <c r="Q5036" s="1">
        <v>0.05</v>
      </c>
      <c r="R5036">
        <v>10.23</v>
      </c>
      <c r="S5036">
        <v>4.68</v>
      </c>
      <c r="T5036">
        <f t="shared" si="78"/>
        <v>132.99</v>
      </c>
    </row>
    <row r="5037" spans="1:20" x14ac:dyDescent="0.25">
      <c r="A5037">
        <v>5036</v>
      </c>
      <c r="B5037">
        <v>90330</v>
      </c>
      <c r="C5037" t="s">
        <v>781</v>
      </c>
      <c r="D5037" t="s">
        <v>38</v>
      </c>
      <c r="E5037" t="s">
        <v>39</v>
      </c>
      <c r="F5037" t="s">
        <v>47</v>
      </c>
      <c r="G5037" t="s">
        <v>41</v>
      </c>
      <c r="H5037" t="s">
        <v>49</v>
      </c>
      <c r="I5037" t="s">
        <v>28</v>
      </c>
      <c r="J5037" t="s">
        <v>29</v>
      </c>
      <c r="K5037" t="s">
        <v>55</v>
      </c>
      <c r="L5037" t="s">
        <v>192</v>
      </c>
      <c r="M5037" t="s">
        <v>167</v>
      </c>
      <c r="N5037" s="2">
        <v>40999</v>
      </c>
      <c r="O5037" s="2">
        <v>41000</v>
      </c>
      <c r="P5037">
        <v>3</v>
      </c>
      <c r="Q5037" s="1">
        <v>0.02</v>
      </c>
      <c r="R5037">
        <v>4.9800000000000004</v>
      </c>
      <c r="S5037">
        <v>8.33</v>
      </c>
      <c r="T5037">
        <f t="shared" si="78"/>
        <v>14.940000000000001</v>
      </c>
    </row>
    <row r="5038" spans="1:20" x14ac:dyDescent="0.25">
      <c r="A5038">
        <v>5037</v>
      </c>
      <c r="B5038">
        <v>90494</v>
      </c>
      <c r="C5038" t="s">
        <v>1288</v>
      </c>
      <c r="D5038" t="s">
        <v>38</v>
      </c>
      <c r="E5038" t="s">
        <v>39</v>
      </c>
      <c r="F5038" t="s">
        <v>47</v>
      </c>
      <c r="G5038" t="s">
        <v>93</v>
      </c>
      <c r="H5038" t="s">
        <v>94</v>
      </c>
      <c r="I5038" t="s">
        <v>28</v>
      </c>
      <c r="J5038" t="s">
        <v>29</v>
      </c>
      <c r="K5038" t="s">
        <v>50</v>
      </c>
      <c r="L5038" t="s">
        <v>192</v>
      </c>
      <c r="M5038" t="s">
        <v>51</v>
      </c>
      <c r="N5038" s="2">
        <v>40810</v>
      </c>
      <c r="O5038" s="2">
        <v>40811</v>
      </c>
      <c r="P5038">
        <v>21</v>
      </c>
      <c r="Q5038" s="1">
        <v>0.1</v>
      </c>
      <c r="R5038">
        <v>35.89</v>
      </c>
      <c r="S5038">
        <v>14.72</v>
      </c>
      <c r="T5038">
        <f t="shared" si="78"/>
        <v>753.69</v>
      </c>
    </row>
    <row r="5039" spans="1:20" x14ac:dyDescent="0.25">
      <c r="A5039">
        <v>5038</v>
      </c>
      <c r="B5039">
        <v>90494</v>
      </c>
      <c r="C5039" t="s">
        <v>383</v>
      </c>
      <c r="D5039" t="s">
        <v>20</v>
      </c>
      <c r="E5039" t="s">
        <v>39</v>
      </c>
      <c r="F5039" t="s">
        <v>47</v>
      </c>
      <c r="G5039" t="s">
        <v>93</v>
      </c>
      <c r="H5039" t="s">
        <v>78</v>
      </c>
      <c r="I5039" t="s">
        <v>28</v>
      </c>
      <c r="J5039" t="s">
        <v>29</v>
      </c>
      <c r="K5039" t="s">
        <v>95</v>
      </c>
      <c r="L5039" t="s">
        <v>192</v>
      </c>
      <c r="M5039" t="s">
        <v>167</v>
      </c>
      <c r="N5039" s="2">
        <v>40810</v>
      </c>
      <c r="O5039" s="2">
        <v>40812</v>
      </c>
      <c r="P5039">
        <v>20</v>
      </c>
      <c r="Q5039" s="1">
        <v>0.03</v>
      </c>
      <c r="R5039">
        <v>2.08</v>
      </c>
      <c r="S5039">
        <v>1.49</v>
      </c>
      <c r="T5039">
        <f t="shared" si="78"/>
        <v>41.6</v>
      </c>
    </row>
    <row r="5040" spans="1:20" x14ac:dyDescent="0.25">
      <c r="A5040">
        <v>5039</v>
      </c>
      <c r="B5040">
        <v>89153</v>
      </c>
      <c r="C5040" t="s">
        <v>849</v>
      </c>
      <c r="D5040" t="s">
        <v>20</v>
      </c>
      <c r="E5040" t="s">
        <v>39</v>
      </c>
      <c r="F5040" t="s">
        <v>31</v>
      </c>
      <c r="G5040" t="s">
        <v>32</v>
      </c>
      <c r="H5040" t="s">
        <v>49</v>
      </c>
      <c r="I5040" t="s">
        <v>28</v>
      </c>
      <c r="J5040" t="s">
        <v>29</v>
      </c>
      <c r="K5040" t="s">
        <v>248</v>
      </c>
      <c r="L5040" t="s">
        <v>192</v>
      </c>
      <c r="M5040" t="s">
        <v>131</v>
      </c>
      <c r="N5040" s="2">
        <v>41364</v>
      </c>
      <c r="O5040" s="2">
        <v>41366</v>
      </c>
      <c r="P5040">
        <v>1</v>
      </c>
      <c r="Q5040" s="1">
        <v>0.08</v>
      </c>
      <c r="R5040">
        <v>178.47</v>
      </c>
      <c r="S5040">
        <v>19.989999999999998</v>
      </c>
      <c r="T5040">
        <f t="shared" si="78"/>
        <v>178.47</v>
      </c>
    </row>
    <row r="5041" spans="1:20" x14ac:dyDescent="0.25">
      <c r="A5041">
        <v>5040</v>
      </c>
      <c r="B5041">
        <v>88601</v>
      </c>
      <c r="C5041" t="s">
        <v>717</v>
      </c>
      <c r="D5041" t="s">
        <v>20</v>
      </c>
      <c r="E5041" t="s">
        <v>21</v>
      </c>
      <c r="F5041" t="s">
        <v>31</v>
      </c>
      <c r="G5041" t="s">
        <v>41</v>
      </c>
      <c r="H5041" t="s">
        <v>33</v>
      </c>
      <c r="I5041" t="s">
        <v>28</v>
      </c>
      <c r="J5041" t="s">
        <v>29</v>
      </c>
      <c r="K5041" t="s">
        <v>213</v>
      </c>
      <c r="L5041" t="s">
        <v>192</v>
      </c>
      <c r="M5041" t="s">
        <v>121</v>
      </c>
      <c r="N5041" s="2">
        <v>40840</v>
      </c>
      <c r="O5041" s="2">
        <v>40841</v>
      </c>
      <c r="P5041">
        <v>23</v>
      </c>
      <c r="Q5041" s="1">
        <v>0.06</v>
      </c>
      <c r="R5041">
        <v>195.99</v>
      </c>
      <c r="S5041">
        <v>4.2</v>
      </c>
      <c r="T5041">
        <f t="shared" si="78"/>
        <v>4507.7700000000004</v>
      </c>
    </row>
    <row r="5042" spans="1:20" x14ac:dyDescent="0.25">
      <c r="A5042">
        <v>5041</v>
      </c>
      <c r="B5042">
        <v>88601</v>
      </c>
      <c r="C5042" t="s">
        <v>1163</v>
      </c>
      <c r="D5042" t="s">
        <v>20</v>
      </c>
      <c r="E5042" t="s">
        <v>39</v>
      </c>
      <c r="F5042" t="s">
        <v>31</v>
      </c>
      <c r="G5042" t="s">
        <v>41</v>
      </c>
      <c r="H5042" t="s">
        <v>42</v>
      </c>
      <c r="I5042" t="s">
        <v>28</v>
      </c>
      <c r="J5042" t="s">
        <v>29</v>
      </c>
      <c r="K5042" t="s">
        <v>55</v>
      </c>
      <c r="L5042" t="s">
        <v>192</v>
      </c>
      <c r="M5042" t="s">
        <v>143</v>
      </c>
      <c r="N5042" s="2">
        <v>40840</v>
      </c>
      <c r="O5042" s="2">
        <v>40842</v>
      </c>
      <c r="P5042">
        <v>3</v>
      </c>
      <c r="Q5042" s="1">
        <v>0.06</v>
      </c>
      <c r="R5042">
        <v>172.99</v>
      </c>
      <c r="S5042">
        <v>19.989999999999998</v>
      </c>
      <c r="T5042">
        <f t="shared" si="78"/>
        <v>518.97</v>
      </c>
    </row>
    <row r="5043" spans="1:20" x14ac:dyDescent="0.25">
      <c r="A5043">
        <v>5042</v>
      </c>
      <c r="B5043">
        <v>90239</v>
      </c>
      <c r="C5043" t="s">
        <v>795</v>
      </c>
      <c r="D5043" t="s">
        <v>38</v>
      </c>
      <c r="E5043" t="s">
        <v>39</v>
      </c>
      <c r="F5043" t="s">
        <v>31</v>
      </c>
      <c r="G5043" t="s">
        <v>48</v>
      </c>
      <c r="H5043" t="s">
        <v>42</v>
      </c>
      <c r="I5043" t="s">
        <v>28</v>
      </c>
      <c r="J5043" t="s">
        <v>29</v>
      </c>
      <c r="K5043" t="s">
        <v>226</v>
      </c>
      <c r="L5043" t="s">
        <v>44</v>
      </c>
      <c r="M5043" t="s">
        <v>35</v>
      </c>
      <c r="N5043" s="2">
        <v>40296</v>
      </c>
      <c r="O5043" s="2">
        <v>40298</v>
      </c>
      <c r="P5043">
        <v>8</v>
      </c>
      <c r="Q5043" s="1">
        <v>0.06</v>
      </c>
      <c r="R5043">
        <v>3.34</v>
      </c>
      <c r="S5043">
        <v>7.49</v>
      </c>
      <c r="T5043">
        <f t="shared" si="78"/>
        <v>26.72</v>
      </c>
    </row>
    <row r="5044" spans="1:20" x14ac:dyDescent="0.25">
      <c r="A5044">
        <v>5043</v>
      </c>
      <c r="B5044">
        <v>87971</v>
      </c>
      <c r="C5044" t="s">
        <v>1199</v>
      </c>
      <c r="D5044" t="s">
        <v>20</v>
      </c>
      <c r="E5044" t="s">
        <v>21</v>
      </c>
      <c r="F5044" t="s">
        <v>40</v>
      </c>
      <c r="G5044" t="s">
        <v>93</v>
      </c>
      <c r="H5044" t="s">
        <v>203</v>
      </c>
      <c r="I5044" t="s">
        <v>28</v>
      </c>
      <c r="J5044" t="s">
        <v>29</v>
      </c>
      <c r="K5044" t="s">
        <v>1254</v>
      </c>
      <c r="L5044" t="s">
        <v>192</v>
      </c>
      <c r="M5044" t="s">
        <v>99</v>
      </c>
      <c r="N5044" s="2">
        <v>41112</v>
      </c>
      <c r="O5044" s="2">
        <v>41113</v>
      </c>
      <c r="P5044">
        <v>15</v>
      </c>
      <c r="Q5044" s="1">
        <v>0.1</v>
      </c>
      <c r="R5044">
        <v>20.97</v>
      </c>
      <c r="S5044">
        <v>6.5</v>
      </c>
      <c r="T5044">
        <f t="shared" si="78"/>
        <v>314.54999999999995</v>
      </c>
    </row>
    <row r="5045" spans="1:20" x14ac:dyDescent="0.25">
      <c r="A5045">
        <v>5044</v>
      </c>
      <c r="B5045">
        <v>87971</v>
      </c>
      <c r="C5045" t="s">
        <v>1199</v>
      </c>
      <c r="D5045" t="s">
        <v>20</v>
      </c>
      <c r="E5045" t="s">
        <v>39</v>
      </c>
      <c r="F5045" t="s">
        <v>40</v>
      </c>
      <c r="G5045" t="s">
        <v>93</v>
      </c>
      <c r="H5045" t="s">
        <v>42</v>
      </c>
      <c r="I5045" t="s">
        <v>28</v>
      </c>
      <c r="J5045" t="s">
        <v>29</v>
      </c>
      <c r="K5045" t="s">
        <v>58</v>
      </c>
      <c r="L5045" t="s">
        <v>192</v>
      </c>
      <c r="M5045" t="s">
        <v>99</v>
      </c>
      <c r="N5045" s="2">
        <v>41112</v>
      </c>
      <c r="O5045" s="2">
        <v>41113</v>
      </c>
      <c r="P5045">
        <v>2</v>
      </c>
      <c r="Q5045" s="1">
        <v>0.03</v>
      </c>
      <c r="R5045">
        <v>104.85</v>
      </c>
      <c r="S5045">
        <v>19.989999999999998</v>
      </c>
      <c r="T5045">
        <f t="shared" si="78"/>
        <v>209.7</v>
      </c>
    </row>
    <row r="5046" spans="1:20" x14ac:dyDescent="0.25">
      <c r="A5046">
        <v>5045</v>
      </c>
      <c r="B5046">
        <v>87971</v>
      </c>
      <c r="C5046" t="s">
        <v>1199</v>
      </c>
      <c r="D5046" t="s">
        <v>20</v>
      </c>
      <c r="E5046" t="s">
        <v>21</v>
      </c>
      <c r="F5046" t="s">
        <v>40</v>
      </c>
      <c r="G5046" t="s">
        <v>93</v>
      </c>
      <c r="H5046" t="s">
        <v>206</v>
      </c>
      <c r="I5046" t="s">
        <v>28</v>
      </c>
      <c r="J5046" t="s">
        <v>29</v>
      </c>
      <c r="K5046" t="s">
        <v>1243</v>
      </c>
      <c r="L5046" t="s">
        <v>192</v>
      </c>
      <c r="M5046" t="s">
        <v>99</v>
      </c>
      <c r="N5046" s="2">
        <v>41112</v>
      </c>
      <c r="O5046" s="2">
        <v>41114</v>
      </c>
      <c r="P5046">
        <v>9</v>
      </c>
      <c r="Q5046" s="1">
        <v>0.02</v>
      </c>
      <c r="R5046">
        <v>95.99</v>
      </c>
      <c r="S5046">
        <v>8.99</v>
      </c>
      <c r="T5046">
        <f t="shared" si="78"/>
        <v>863.91</v>
      </c>
    </row>
    <row r="5047" spans="1:20" x14ac:dyDescent="0.25">
      <c r="A5047">
        <v>5046</v>
      </c>
      <c r="B5047">
        <v>88923</v>
      </c>
      <c r="C5047" t="s">
        <v>955</v>
      </c>
      <c r="D5047" t="s">
        <v>20</v>
      </c>
      <c r="E5047" t="s">
        <v>39</v>
      </c>
      <c r="F5047" t="s">
        <v>31</v>
      </c>
      <c r="G5047" t="s">
        <v>41</v>
      </c>
      <c r="H5047" t="s">
        <v>94</v>
      </c>
      <c r="I5047" t="s">
        <v>28</v>
      </c>
      <c r="J5047" t="s">
        <v>29</v>
      </c>
      <c r="K5047" t="s">
        <v>170</v>
      </c>
      <c r="L5047" t="s">
        <v>192</v>
      </c>
      <c r="M5047" t="s">
        <v>69</v>
      </c>
      <c r="N5047" s="2">
        <v>41369</v>
      </c>
      <c r="O5047" s="2">
        <v>41370</v>
      </c>
      <c r="P5047">
        <v>8</v>
      </c>
      <c r="Q5047" s="1">
        <v>0.05</v>
      </c>
      <c r="R5047">
        <v>6.48</v>
      </c>
      <c r="S5047">
        <v>8.73</v>
      </c>
      <c r="T5047">
        <f t="shared" si="78"/>
        <v>51.84</v>
      </c>
    </row>
    <row r="5048" spans="1:20" x14ac:dyDescent="0.25">
      <c r="A5048">
        <v>5047</v>
      </c>
      <c r="B5048">
        <v>91205</v>
      </c>
      <c r="C5048" t="s">
        <v>1106</v>
      </c>
      <c r="D5048" t="s">
        <v>20</v>
      </c>
      <c r="E5048" t="s">
        <v>21</v>
      </c>
      <c r="F5048" t="s">
        <v>40</v>
      </c>
      <c r="G5048" t="s">
        <v>41</v>
      </c>
      <c r="H5048" t="s">
        <v>33</v>
      </c>
      <c r="I5048" t="s">
        <v>28</v>
      </c>
      <c r="J5048" t="s">
        <v>29</v>
      </c>
      <c r="K5048" t="s">
        <v>1107</v>
      </c>
      <c r="L5048" t="s">
        <v>192</v>
      </c>
      <c r="M5048" t="s">
        <v>99</v>
      </c>
      <c r="N5048" s="2">
        <v>41223</v>
      </c>
      <c r="O5048" s="2">
        <v>41224</v>
      </c>
      <c r="P5048">
        <v>23</v>
      </c>
      <c r="Q5048" s="1">
        <v>0.03</v>
      </c>
      <c r="R5048">
        <v>40.98</v>
      </c>
      <c r="S5048">
        <v>6.5</v>
      </c>
      <c r="T5048">
        <f t="shared" si="78"/>
        <v>942.54</v>
      </c>
    </row>
    <row r="5049" spans="1:20" x14ac:dyDescent="0.25">
      <c r="A5049">
        <v>5048</v>
      </c>
      <c r="B5049">
        <v>91205</v>
      </c>
      <c r="C5049" t="s">
        <v>845</v>
      </c>
      <c r="D5049" t="s">
        <v>20</v>
      </c>
      <c r="E5049" t="s">
        <v>21</v>
      </c>
      <c r="F5049" t="s">
        <v>47</v>
      </c>
      <c r="G5049" t="s">
        <v>41</v>
      </c>
      <c r="H5049" t="s">
        <v>33</v>
      </c>
      <c r="I5049" t="s">
        <v>28</v>
      </c>
      <c r="J5049" t="s">
        <v>29</v>
      </c>
      <c r="K5049" t="s">
        <v>1111</v>
      </c>
      <c r="L5049" t="s">
        <v>192</v>
      </c>
      <c r="M5049" t="s">
        <v>117</v>
      </c>
      <c r="N5049" s="2">
        <v>41223</v>
      </c>
      <c r="O5049" s="2">
        <v>41226</v>
      </c>
      <c r="P5049">
        <v>30</v>
      </c>
      <c r="Q5049" s="1">
        <v>0.05</v>
      </c>
      <c r="R5049">
        <v>115.99</v>
      </c>
      <c r="S5049">
        <v>2.5</v>
      </c>
      <c r="T5049">
        <f t="shared" si="78"/>
        <v>3479.7</v>
      </c>
    </row>
    <row r="5050" spans="1:20" x14ac:dyDescent="0.25">
      <c r="A5050">
        <v>5049</v>
      </c>
      <c r="B5050">
        <v>86643</v>
      </c>
      <c r="C5050" t="s">
        <v>1258</v>
      </c>
      <c r="D5050" t="s">
        <v>20</v>
      </c>
      <c r="E5050" t="s">
        <v>21</v>
      </c>
      <c r="F5050" t="s">
        <v>47</v>
      </c>
      <c r="G5050" t="s">
        <v>41</v>
      </c>
      <c r="H5050" t="s">
        <v>206</v>
      </c>
      <c r="I5050" t="s">
        <v>28</v>
      </c>
      <c r="J5050" t="s">
        <v>29</v>
      </c>
      <c r="K5050" t="s">
        <v>1254</v>
      </c>
      <c r="L5050" t="s">
        <v>26</v>
      </c>
      <c r="M5050" t="s">
        <v>167</v>
      </c>
      <c r="N5050" s="2">
        <v>41379</v>
      </c>
      <c r="O5050" s="2">
        <v>41379</v>
      </c>
      <c r="P5050">
        <v>3</v>
      </c>
      <c r="Q5050" s="1">
        <v>0.08</v>
      </c>
      <c r="R5050">
        <v>5.0199999999999996</v>
      </c>
      <c r="S5050">
        <v>5.14</v>
      </c>
      <c r="T5050">
        <f t="shared" si="78"/>
        <v>15.059999999999999</v>
      </c>
    </row>
    <row r="5051" spans="1:20" x14ac:dyDescent="0.25">
      <c r="A5051">
        <v>5050</v>
      </c>
      <c r="B5051">
        <v>87221</v>
      </c>
      <c r="C5051" t="s">
        <v>490</v>
      </c>
      <c r="D5051" t="s">
        <v>20</v>
      </c>
      <c r="E5051" t="s">
        <v>39</v>
      </c>
      <c r="F5051" t="s">
        <v>22</v>
      </c>
      <c r="G5051" t="s">
        <v>93</v>
      </c>
      <c r="H5051" t="s">
        <v>54</v>
      </c>
      <c r="I5051" t="s">
        <v>28</v>
      </c>
      <c r="J5051" t="s">
        <v>29</v>
      </c>
      <c r="K5051" t="s">
        <v>98</v>
      </c>
      <c r="L5051" t="s">
        <v>192</v>
      </c>
      <c r="M5051" t="s">
        <v>80</v>
      </c>
      <c r="N5051" s="2">
        <v>40414</v>
      </c>
      <c r="O5051" s="2">
        <v>40416</v>
      </c>
      <c r="P5051">
        <v>16</v>
      </c>
      <c r="Q5051" s="1">
        <v>0.02</v>
      </c>
      <c r="R5051">
        <v>4.0599999999999996</v>
      </c>
      <c r="S5051">
        <v>6.89</v>
      </c>
      <c r="T5051">
        <f t="shared" si="78"/>
        <v>64.959999999999994</v>
      </c>
    </row>
    <row r="5052" spans="1:20" x14ac:dyDescent="0.25">
      <c r="A5052">
        <v>5051</v>
      </c>
      <c r="B5052">
        <v>87228</v>
      </c>
      <c r="C5052" t="s">
        <v>490</v>
      </c>
      <c r="D5052" t="s">
        <v>20</v>
      </c>
      <c r="E5052" t="s">
        <v>39</v>
      </c>
      <c r="F5052" t="s">
        <v>22</v>
      </c>
      <c r="G5052" t="s">
        <v>93</v>
      </c>
      <c r="H5052" t="s">
        <v>54</v>
      </c>
      <c r="I5052" t="s">
        <v>28</v>
      </c>
      <c r="J5052" t="s">
        <v>29</v>
      </c>
      <c r="K5052" t="s">
        <v>248</v>
      </c>
      <c r="L5052" t="s">
        <v>192</v>
      </c>
      <c r="M5052" t="s">
        <v>123</v>
      </c>
      <c r="N5052" s="2">
        <v>41510</v>
      </c>
      <c r="O5052" s="2">
        <v>41512</v>
      </c>
      <c r="P5052">
        <v>7</v>
      </c>
      <c r="Q5052" s="1">
        <v>7.0000000000000007E-2</v>
      </c>
      <c r="R5052">
        <v>60.98</v>
      </c>
      <c r="S5052">
        <v>19.989999999999998</v>
      </c>
      <c r="T5052">
        <f t="shared" si="78"/>
        <v>426.85999999999996</v>
      </c>
    </row>
    <row r="5053" spans="1:20" x14ac:dyDescent="0.25">
      <c r="A5053">
        <v>5052</v>
      </c>
      <c r="B5053">
        <v>90394</v>
      </c>
      <c r="C5053" t="s">
        <v>1374</v>
      </c>
      <c r="D5053" t="s">
        <v>20</v>
      </c>
      <c r="E5053" t="s">
        <v>39</v>
      </c>
      <c r="F5053" t="s">
        <v>31</v>
      </c>
      <c r="G5053" t="s">
        <v>48</v>
      </c>
      <c r="H5053" t="s">
        <v>89</v>
      </c>
      <c r="I5053" t="s">
        <v>28</v>
      </c>
      <c r="J5053" t="s">
        <v>29</v>
      </c>
      <c r="K5053" t="s">
        <v>221</v>
      </c>
      <c r="L5053" t="s">
        <v>192</v>
      </c>
      <c r="M5053" t="s">
        <v>35</v>
      </c>
      <c r="N5053" s="2">
        <v>41057</v>
      </c>
      <c r="O5053" s="2">
        <v>41057</v>
      </c>
      <c r="P5053">
        <v>17</v>
      </c>
      <c r="Q5053" s="1">
        <v>0.1</v>
      </c>
      <c r="R5053">
        <v>5.78</v>
      </c>
      <c r="S5053">
        <v>7.96</v>
      </c>
      <c r="T5053">
        <f t="shared" si="78"/>
        <v>98.26</v>
      </c>
    </row>
    <row r="5054" spans="1:20" x14ac:dyDescent="0.25">
      <c r="A5054">
        <v>5053</v>
      </c>
      <c r="B5054">
        <v>86972</v>
      </c>
      <c r="C5054" t="s">
        <v>2018</v>
      </c>
      <c r="D5054" t="s">
        <v>20</v>
      </c>
      <c r="E5054" t="s">
        <v>21</v>
      </c>
      <c r="F5054" t="s">
        <v>40</v>
      </c>
      <c r="G5054" t="s">
        <v>48</v>
      </c>
      <c r="H5054" t="s">
        <v>203</v>
      </c>
      <c r="I5054" t="s">
        <v>28</v>
      </c>
      <c r="J5054" t="s">
        <v>29</v>
      </c>
      <c r="K5054" t="s">
        <v>1114</v>
      </c>
      <c r="L5054" t="s">
        <v>192</v>
      </c>
      <c r="M5054" t="s">
        <v>59</v>
      </c>
      <c r="N5054" s="2">
        <v>41439</v>
      </c>
      <c r="O5054" s="2">
        <v>41441</v>
      </c>
      <c r="P5054">
        <v>10</v>
      </c>
      <c r="Q5054" s="1">
        <v>0.06</v>
      </c>
      <c r="R5054">
        <v>205.99</v>
      </c>
      <c r="S5054">
        <v>5</v>
      </c>
      <c r="T5054">
        <f t="shared" si="78"/>
        <v>2059.9</v>
      </c>
    </row>
    <row r="5055" spans="1:20" x14ac:dyDescent="0.25">
      <c r="A5055">
        <v>5054</v>
      </c>
      <c r="B5055">
        <v>87276</v>
      </c>
      <c r="C5055" t="s">
        <v>1357</v>
      </c>
      <c r="D5055" t="s">
        <v>20</v>
      </c>
      <c r="E5055" t="s">
        <v>39</v>
      </c>
      <c r="F5055" t="s">
        <v>31</v>
      </c>
      <c r="G5055" t="s">
        <v>41</v>
      </c>
      <c r="H5055" t="s">
        <v>42</v>
      </c>
      <c r="I5055" t="s">
        <v>28</v>
      </c>
      <c r="J5055" t="s">
        <v>29</v>
      </c>
      <c r="K5055" t="s">
        <v>149</v>
      </c>
      <c r="L5055" t="s">
        <v>192</v>
      </c>
      <c r="M5055" t="s">
        <v>141</v>
      </c>
      <c r="N5055" s="2">
        <v>41436</v>
      </c>
      <c r="O5055" s="2">
        <v>41437</v>
      </c>
      <c r="P5055">
        <v>9</v>
      </c>
      <c r="Q5055" s="1">
        <v>0.1</v>
      </c>
      <c r="R5055">
        <v>40.99</v>
      </c>
      <c r="S5055">
        <v>5.86</v>
      </c>
      <c r="T5055">
        <f t="shared" si="78"/>
        <v>368.91</v>
      </c>
    </row>
    <row r="5056" spans="1:20" x14ac:dyDescent="0.25">
      <c r="A5056">
        <v>5055</v>
      </c>
      <c r="B5056">
        <v>91018</v>
      </c>
      <c r="C5056" t="s">
        <v>817</v>
      </c>
      <c r="D5056" t="s">
        <v>20</v>
      </c>
      <c r="E5056" t="s">
        <v>39</v>
      </c>
      <c r="F5056" t="s">
        <v>22</v>
      </c>
      <c r="G5056" t="s">
        <v>48</v>
      </c>
      <c r="H5056" t="s">
        <v>54</v>
      </c>
      <c r="I5056" t="s">
        <v>28</v>
      </c>
      <c r="J5056" t="s">
        <v>29</v>
      </c>
      <c r="K5056" t="s">
        <v>74</v>
      </c>
      <c r="L5056" t="s">
        <v>192</v>
      </c>
      <c r="M5056" t="s">
        <v>331</v>
      </c>
      <c r="N5056" s="2">
        <v>40663</v>
      </c>
      <c r="O5056" s="2">
        <v>40665</v>
      </c>
      <c r="P5056">
        <v>1</v>
      </c>
      <c r="Q5056" s="1">
        <v>0.02</v>
      </c>
      <c r="R5056">
        <v>59.98</v>
      </c>
      <c r="S5056">
        <v>3.99</v>
      </c>
      <c r="T5056">
        <f t="shared" si="78"/>
        <v>59.98</v>
      </c>
    </row>
    <row r="5057" spans="1:20" x14ac:dyDescent="0.25">
      <c r="A5057">
        <v>5056</v>
      </c>
      <c r="B5057">
        <v>91018</v>
      </c>
      <c r="C5057" t="s">
        <v>817</v>
      </c>
      <c r="D5057" t="s">
        <v>20</v>
      </c>
      <c r="E5057" t="s">
        <v>21</v>
      </c>
      <c r="F5057" t="s">
        <v>22</v>
      </c>
      <c r="G5057" t="s">
        <v>48</v>
      </c>
      <c r="H5057" t="s">
        <v>203</v>
      </c>
      <c r="I5057" t="s">
        <v>28</v>
      </c>
      <c r="J5057" t="s">
        <v>29</v>
      </c>
      <c r="K5057" t="s">
        <v>201</v>
      </c>
      <c r="L5057" t="s">
        <v>192</v>
      </c>
      <c r="M5057" t="s">
        <v>123</v>
      </c>
      <c r="N5057" s="2">
        <v>40663</v>
      </c>
      <c r="O5057" s="2">
        <v>40663</v>
      </c>
      <c r="P5057">
        <v>6</v>
      </c>
      <c r="Q5057" s="1">
        <v>0.09</v>
      </c>
      <c r="R5057">
        <v>256.99</v>
      </c>
      <c r="S5057">
        <v>11.25</v>
      </c>
      <c r="T5057">
        <f t="shared" si="78"/>
        <v>1541.94</v>
      </c>
    </row>
    <row r="5058" spans="1:20" x14ac:dyDescent="0.25">
      <c r="A5058">
        <v>5057</v>
      </c>
      <c r="B5058">
        <v>91018</v>
      </c>
      <c r="C5058" t="s">
        <v>817</v>
      </c>
      <c r="D5058" t="s">
        <v>20</v>
      </c>
      <c r="E5058" t="s">
        <v>21</v>
      </c>
      <c r="F5058" t="s">
        <v>22</v>
      </c>
      <c r="G5058" t="s">
        <v>48</v>
      </c>
      <c r="H5058" t="s">
        <v>24</v>
      </c>
      <c r="I5058" t="s">
        <v>28</v>
      </c>
      <c r="J5058" t="s">
        <v>29</v>
      </c>
      <c r="K5058" t="s">
        <v>1114</v>
      </c>
      <c r="L5058" t="s">
        <v>44</v>
      </c>
      <c r="M5058" t="s">
        <v>80</v>
      </c>
      <c r="N5058" s="2">
        <v>40663</v>
      </c>
      <c r="O5058" s="2">
        <v>40665</v>
      </c>
      <c r="P5058">
        <v>12</v>
      </c>
      <c r="Q5058" s="1">
        <v>0.01</v>
      </c>
      <c r="R5058">
        <v>35.99</v>
      </c>
      <c r="S5058">
        <v>5</v>
      </c>
      <c r="T5058">
        <f t="shared" si="78"/>
        <v>431.88</v>
      </c>
    </row>
    <row r="5059" spans="1:20" x14ac:dyDescent="0.25">
      <c r="A5059">
        <v>5058</v>
      </c>
      <c r="B5059">
        <v>90228</v>
      </c>
      <c r="C5059" t="s">
        <v>317</v>
      </c>
      <c r="D5059" t="s">
        <v>20</v>
      </c>
      <c r="E5059" t="s">
        <v>39</v>
      </c>
      <c r="F5059" t="s">
        <v>31</v>
      </c>
      <c r="G5059" t="s">
        <v>93</v>
      </c>
      <c r="H5059" t="s">
        <v>78</v>
      </c>
      <c r="I5059" t="s">
        <v>28</v>
      </c>
      <c r="J5059" t="s">
        <v>29</v>
      </c>
      <c r="K5059" t="s">
        <v>136</v>
      </c>
      <c r="L5059" t="s">
        <v>192</v>
      </c>
      <c r="M5059" t="s">
        <v>131</v>
      </c>
      <c r="N5059" s="2">
        <v>41556</v>
      </c>
      <c r="O5059" s="2">
        <v>41557</v>
      </c>
      <c r="P5059">
        <v>19</v>
      </c>
      <c r="Q5059" s="1">
        <v>0.08</v>
      </c>
      <c r="R5059">
        <v>6.48</v>
      </c>
      <c r="S5059">
        <v>8.19</v>
      </c>
      <c r="T5059">
        <f t="shared" ref="T5059:T5122" si="79">R5059*P5059</f>
        <v>123.12</v>
      </c>
    </row>
    <row r="5060" spans="1:20" x14ac:dyDescent="0.25">
      <c r="A5060">
        <v>5059</v>
      </c>
      <c r="B5060">
        <v>90228</v>
      </c>
      <c r="C5060" t="s">
        <v>1726</v>
      </c>
      <c r="D5060" t="s">
        <v>20</v>
      </c>
      <c r="E5060" t="s">
        <v>39</v>
      </c>
      <c r="F5060" t="s">
        <v>31</v>
      </c>
      <c r="G5060" t="s">
        <v>93</v>
      </c>
      <c r="H5060" t="s">
        <v>49</v>
      </c>
      <c r="I5060" t="s">
        <v>28</v>
      </c>
      <c r="J5060" t="s">
        <v>29</v>
      </c>
      <c r="K5060" t="s">
        <v>95</v>
      </c>
      <c r="L5060" t="s">
        <v>192</v>
      </c>
      <c r="M5060" t="s">
        <v>296</v>
      </c>
      <c r="N5060" s="2">
        <v>41556</v>
      </c>
      <c r="O5060" s="2">
        <v>41558</v>
      </c>
      <c r="P5060">
        <v>24</v>
      </c>
      <c r="Q5060" s="1">
        <v>0.09</v>
      </c>
      <c r="R5060">
        <v>16.98</v>
      </c>
      <c r="S5060">
        <v>12.39</v>
      </c>
      <c r="T5060">
        <f t="shared" si="79"/>
        <v>407.52</v>
      </c>
    </row>
    <row r="5061" spans="1:20" x14ac:dyDescent="0.25">
      <c r="A5061">
        <v>5060</v>
      </c>
      <c r="B5061">
        <v>91210</v>
      </c>
      <c r="C5061" t="s">
        <v>970</v>
      </c>
      <c r="D5061" t="s">
        <v>38</v>
      </c>
      <c r="E5061" t="s">
        <v>187</v>
      </c>
      <c r="F5061" t="s">
        <v>22</v>
      </c>
      <c r="G5061" t="s">
        <v>48</v>
      </c>
      <c r="H5061" t="s">
        <v>225</v>
      </c>
      <c r="I5061" t="s">
        <v>28</v>
      </c>
      <c r="J5061" t="s">
        <v>29</v>
      </c>
      <c r="K5061" t="s">
        <v>113</v>
      </c>
      <c r="L5061" t="s">
        <v>26</v>
      </c>
      <c r="M5061" t="s">
        <v>326</v>
      </c>
      <c r="N5061" s="2">
        <v>40745</v>
      </c>
      <c r="O5061" s="2">
        <v>40745</v>
      </c>
      <c r="P5061">
        <v>7</v>
      </c>
      <c r="Q5061" s="1">
        <v>0</v>
      </c>
      <c r="R5061">
        <v>10.4</v>
      </c>
      <c r="S5061">
        <v>5.4</v>
      </c>
      <c r="T5061">
        <f t="shared" si="79"/>
        <v>72.8</v>
      </c>
    </row>
    <row r="5062" spans="1:20" x14ac:dyDescent="0.25">
      <c r="A5062">
        <v>5061</v>
      </c>
      <c r="B5062">
        <v>91210</v>
      </c>
      <c r="C5062" t="s">
        <v>1409</v>
      </c>
      <c r="D5062" t="s">
        <v>20</v>
      </c>
      <c r="E5062" t="s">
        <v>39</v>
      </c>
      <c r="F5062" t="s">
        <v>22</v>
      </c>
      <c r="G5062" t="s">
        <v>48</v>
      </c>
      <c r="H5062" t="s">
        <v>61</v>
      </c>
      <c r="I5062" t="s">
        <v>28</v>
      </c>
      <c r="J5062" t="s">
        <v>29</v>
      </c>
      <c r="K5062" t="s">
        <v>129</v>
      </c>
      <c r="L5062" t="s">
        <v>44</v>
      </c>
      <c r="M5062" t="s">
        <v>331</v>
      </c>
      <c r="N5062" s="2">
        <v>40745</v>
      </c>
      <c r="O5062" s="2">
        <v>40752</v>
      </c>
      <c r="P5062">
        <v>5</v>
      </c>
      <c r="Q5062" s="1">
        <v>0.1</v>
      </c>
      <c r="R5062">
        <v>5.85</v>
      </c>
      <c r="S5062">
        <v>2.27</v>
      </c>
      <c r="T5062">
        <f t="shared" si="79"/>
        <v>29.25</v>
      </c>
    </row>
    <row r="5063" spans="1:20" x14ac:dyDescent="0.25">
      <c r="A5063">
        <v>5062</v>
      </c>
      <c r="B5063">
        <v>89071</v>
      </c>
      <c r="C5063" t="s">
        <v>946</v>
      </c>
      <c r="D5063" t="s">
        <v>20</v>
      </c>
      <c r="E5063" t="s">
        <v>39</v>
      </c>
      <c r="F5063" t="s">
        <v>47</v>
      </c>
      <c r="G5063" t="s">
        <v>23</v>
      </c>
      <c r="H5063" t="s">
        <v>42</v>
      </c>
      <c r="I5063" t="s">
        <v>28</v>
      </c>
      <c r="J5063" t="s">
        <v>29</v>
      </c>
      <c r="K5063" t="s">
        <v>113</v>
      </c>
      <c r="L5063" t="s">
        <v>192</v>
      </c>
      <c r="M5063" t="s">
        <v>111</v>
      </c>
      <c r="N5063" s="2">
        <v>40368</v>
      </c>
      <c r="O5063" s="2">
        <v>40369</v>
      </c>
      <c r="P5063">
        <v>1</v>
      </c>
      <c r="Q5063" s="1">
        <v>0.01</v>
      </c>
      <c r="R5063">
        <v>5.58</v>
      </c>
      <c r="S5063">
        <v>5.3</v>
      </c>
      <c r="T5063">
        <f t="shared" si="79"/>
        <v>5.58</v>
      </c>
    </row>
    <row r="5064" spans="1:20" x14ac:dyDescent="0.25">
      <c r="A5064">
        <v>5063</v>
      </c>
      <c r="B5064">
        <v>89071</v>
      </c>
      <c r="C5064" t="s">
        <v>946</v>
      </c>
      <c r="D5064" t="s">
        <v>20</v>
      </c>
      <c r="E5064" t="s">
        <v>39</v>
      </c>
      <c r="F5064" t="s">
        <v>47</v>
      </c>
      <c r="G5064" t="s">
        <v>23</v>
      </c>
      <c r="H5064" t="s">
        <v>89</v>
      </c>
      <c r="I5064" t="s">
        <v>28</v>
      </c>
      <c r="J5064" t="s">
        <v>29</v>
      </c>
      <c r="K5064" t="s">
        <v>154</v>
      </c>
      <c r="L5064" t="s">
        <v>44</v>
      </c>
      <c r="M5064" t="s">
        <v>114</v>
      </c>
      <c r="N5064" s="2">
        <v>40368</v>
      </c>
      <c r="O5064" s="2">
        <v>40369</v>
      </c>
      <c r="P5064">
        <v>11</v>
      </c>
      <c r="Q5064" s="1">
        <v>0.03</v>
      </c>
      <c r="R5064">
        <v>3.98</v>
      </c>
      <c r="S5064">
        <v>0.7</v>
      </c>
      <c r="T5064">
        <f t="shared" si="79"/>
        <v>43.78</v>
      </c>
    </row>
    <row r="5065" spans="1:20" x14ac:dyDescent="0.25">
      <c r="A5065">
        <v>5064</v>
      </c>
      <c r="B5065">
        <v>88452</v>
      </c>
      <c r="C5065" t="s">
        <v>1711</v>
      </c>
      <c r="D5065" t="s">
        <v>20</v>
      </c>
      <c r="E5065" t="s">
        <v>21</v>
      </c>
      <c r="F5065" t="s">
        <v>22</v>
      </c>
      <c r="G5065" t="s">
        <v>93</v>
      </c>
      <c r="H5065" t="s">
        <v>203</v>
      </c>
      <c r="I5065" t="s">
        <v>28</v>
      </c>
      <c r="J5065" t="s">
        <v>29</v>
      </c>
      <c r="K5065" t="s">
        <v>1111</v>
      </c>
      <c r="L5065" t="s">
        <v>192</v>
      </c>
      <c r="M5065" t="s">
        <v>150</v>
      </c>
      <c r="N5065" s="2">
        <v>41606</v>
      </c>
      <c r="O5065" s="2">
        <v>41607</v>
      </c>
      <c r="P5065">
        <v>11</v>
      </c>
      <c r="Q5065" s="1">
        <v>0</v>
      </c>
      <c r="R5065">
        <v>100.98</v>
      </c>
      <c r="S5065">
        <v>7.18</v>
      </c>
      <c r="T5065">
        <f t="shared" si="79"/>
        <v>1110.78</v>
      </c>
    </row>
    <row r="5066" spans="1:20" x14ac:dyDescent="0.25">
      <c r="A5066">
        <v>5065</v>
      </c>
      <c r="B5066">
        <v>88452</v>
      </c>
      <c r="C5066" t="s">
        <v>763</v>
      </c>
      <c r="D5066" t="s">
        <v>578</v>
      </c>
      <c r="E5066" t="s">
        <v>187</v>
      </c>
      <c r="F5066" t="s">
        <v>22</v>
      </c>
      <c r="G5066" t="s">
        <v>93</v>
      </c>
      <c r="H5066" t="s">
        <v>217</v>
      </c>
      <c r="I5066" t="s">
        <v>28</v>
      </c>
      <c r="J5066" t="s">
        <v>29</v>
      </c>
      <c r="K5066" t="s">
        <v>170</v>
      </c>
      <c r="L5066" t="s">
        <v>283</v>
      </c>
      <c r="M5066" t="s">
        <v>123</v>
      </c>
      <c r="N5066" s="2">
        <v>41606</v>
      </c>
      <c r="O5066" s="2">
        <v>41608</v>
      </c>
      <c r="P5066">
        <v>23</v>
      </c>
      <c r="Q5066" s="1">
        <v>7.0000000000000007E-2</v>
      </c>
      <c r="R5066">
        <v>160.97999999999999</v>
      </c>
      <c r="S5066">
        <v>30</v>
      </c>
      <c r="T5066">
        <f t="shared" si="79"/>
        <v>3702.54</v>
      </c>
    </row>
    <row r="5067" spans="1:20" x14ac:dyDescent="0.25">
      <c r="A5067">
        <v>5066</v>
      </c>
      <c r="B5067">
        <v>88452</v>
      </c>
      <c r="C5067" t="s">
        <v>763</v>
      </c>
      <c r="D5067" t="s">
        <v>38</v>
      </c>
      <c r="E5067" t="s">
        <v>21</v>
      </c>
      <c r="F5067" t="s">
        <v>22</v>
      </c>
      <c r="G5067" t="s">
        <v>93</v>
      </c>
      <c r="H5067" t="s">
        <v>203</v>
      </c>
      <c r="I5067" t="s">
        <v>28</v>
      </c>
      <c r="J5067" t="s">
        <v>29</v>
      </c>
      <c r="K5067" t="s">
        <v>1147</v>
      </c>
      <c r="L5067" t="s">
        <v>706</v>
      </c>
      <c r="M5067" t="s">
        <v>326</v>
      </c>
      <c r="N5067" s="2">
        <v>41606</v>
      </c>
      <c r="O5067" s="2">
        <v>41608</v>
      </c>
      <c r="P5067">
        <v>23</v>
      </c>
      <c r="Q5067" s="1">
        <v>0</v>
      </c>
      <c r="R5067">
        <v>120.97</v>
      </c>
      <c r="S5067">
        <v>7.11</v>
      </c>
      <c r="T5067">
        <f t="shared" si="79"/>
        <v>2782.31</v>
      </c>
    </row>
    <row r="5068" spans="1:20" x14ac:dyDescent="0.25">
      <c r="A5068">
        <v>5067</v>
      </c>
      <c r="B5068">
        <v>90476</v>
      </c>
      <c r="C5068" t="s">
        <v>1212</v>
      </c>
      <c r="D5068" t="s">
        <v>20</v>
      </c>
      <c r="E5068" t="s">
        <v>21</v>
      </c>
      <c r="F5068" t="s">
        <v>31</v>
      </c>
      <c r="G5068" t="s">
        <v>32</v>
      </c>
      <c r="H5068" t="s">
        <v>203</v>
      </c>
      <c r="I5068" t="s">
        <v>28</v>
      </c>
      <c r="J5068" t="s">
        <v>29</v>
      </c>
      <c r="K5068" t="s">
        <v>1108</v>
      </c>
      <c r="L5068" t="s">
        <v>192</v>
      </c>
      <c r="M5068" t="s">
        <v>296</v>
      </c>
      <c r="N5068" s="2">
        <v>41247</v>
      </c>
      <c r="O5068" s="2">
        <v>41249</v>
      </c>
      <c r="P5068">
        <v>19</v>
      </c>
      <c r="Q5068" s="1">
        <v>0.09</v>
      </c>
      <c r="R5068">
        <v>205.99</v>
      </c>
      <c r="S5068">
        <v>2.5</v>
      </c>
      <c r="T5068">
        <f t="shared" si="79"/>
        <v>3913.8100000000004</v>
      </c>
    </row>
    <row r="5069" spans="1:20" x14ac:dyDescent="0.25">
      <c r="A5069">
        <v>5068</v>
      </c>
      <c r="B5069">
        <v>85911</v>
      </c>
      <c r="C5069" t="s">
        <v>2469</v>
      </c>
      <c r="D5069" t="s">
        <v>38</v>
      </c>
      <c r="E5069" t="s">
        <v>39</v>
      </c>
      <c r="F5069" t="s">
        <v>31</v>
      </c>
      <c r="G5069" t="s">
        <v>23</v>
      </c>
      <c r="H5069" t="s">
        <v>49</v>
      </c>
      <c r="I5069" t="s">
        <v>28</v>
      </c>
      <c r="J5069" t="s">
        <v>29</v>
      </c>
      <c r="K5069" t="s">
        <v>154</v>
      </c>
      <c r="L5069" t="s">
        <v>192</v>
      </c>
      <c r="M5069" t="s">
        <v>63</v>
      </c>
      <c r="N5069" s="2">
        <v>41171</v>
      </c>
      <c r="O5069" s="2">
        <v>41172</v>
      </c>
      <c r="P5069">
        <v>20</v>
      </c>
      <c r="Q5069" s="1">
        <v>0.1</v>
      </c>
      <c r="R5069">
        <v>178.47</v>
      </c>
      <c r="S5069">
        <v>19.989999999999998</v>
      </c>
      <c r="T5069">
        <f t="shared" si="79"/>
        <v>3569.4</v>
      </c>
    </row>
    <row r="5070" spans="1:20" x14ac:dyDescent="0.25">
      <c r="A5070">
        <v>5069</v>
      </c>
      <c r="B5070">
        <v>90306</v>
      </c>
      <c r="C5070" t="s">
        <v>2039</v>
      </c>
      <c r="D5070" t="s">
        <v>20</v>
      </c>
      <c r="E5070" t="s">
        <v>39</v>
      </c>
      <c r="F5070" t="s">
        <v>31</v>
      </c>
      <c r="G5070" t="s">
        <v>41</v>
      </c>
      <c r="H5070" t="s">
        <v>94</v>
      </c>
      <c r="I5070" t="s">
        <v>28</v>
      </c>
      <c r="J5070" t="s">
        <v>29</v>
      </c>
      <c r="K5070" t="s">
        <v>226</v>
      </c>
      <c r="L5070" t="s">
        <v>192</v>
      </c>
      <c r="M5070" t="s">
        <v>139</v>
      </c>
      <c r="N5070" s="2">
        <v>40675</v>
      </c>
      <c r="O5070" s="2">
        <v>40676</v>
      </c>
      <c r="P5070">
        <v>3</v>
      </c>
      <c r="Q5070" s="1">
        <v>0</v>
      </c>
      <c r="R5070">
        <v>30.98</v>
      </c>
      <c r="S5070">
        <v>5.76</v>
      </c>
      <c r="T5070">
        <f t="shared" si="79"/>
        <v>92.94</v>
      </c>
    </row>
    <row r="5071" spans="1:20" x14ac:dyDescent="0.25">
      <c r="A5071">
        <v>5070</v>
      </c>
      <c r="B5071">
        <v>90306</v>
      </c>
      <c r="C5071" t="s">
        <v>2039</v>
      </c>
      <c r="D5071" t="s">
        <v>20</v>
      </c>
      <c r="E5071" t="s">
        <v>39</v>
      </c>
      <c r="F5071" t="s">
        <v>31</v>
      </c>
      <c r="G5071" t="s">
        <v>41</v>
      </c>
      <c r="H5071" t="s">
        <v>54</v>
      </c>
      <c r="I5071" t="s">
        <v>28</v>
      </c>
      <c r="J5071" t="s">
        <v>29</v>
      </c>
      <c r="K5071" t="s">
        <v>154</v>
      </c>
      <c r="L5071" t="s">
        <v>192</v>
      </c>
      <c r="M5071" t="s">
        <v>143</v>
      </c>
      <c r="N5071" s="2">
        <v>40675</v>
      </c>
      <c r="O5071" s="2">
        <v>40676</v>
      </c>
      <c r="P5071">
        <v>12</v>
      </c>
      <c r="Q5071" s="1">
        <v>0.04</v>
      </c>
      <c r="R5071">
        <v>19.98</v>
      </c>
      <c r="S5071">
        <v>8.68</v>
      </c>
      <c r="T5071">
        <f t="shared" si="79"/>
        <v>239.76</v>
      </c>
    </row>
    <row r="5072" spans="1:20" x14ac:dyDescent="0.25">
      <c r="A5072">
        <v>5071</v>
      </c>
      <c r="B5072">
        <v>88740</v>
      </c>
      <c r="C5072" t="s">
        <v>2172</v>
      </c>
      <c r="D5072" t="s">
        <v>20</v>
      </c>
      <c r="E5072" t="s">
        <v>21</v>
      </c>
      <c r="F5072" t="s">
        <v>22</v>
      </c>
      <c r="G5072" t="s">
        <v>41</v>
      </c>
      <c r="H5072" t="s">
        <v>24</v>
      </c>
      <c r="I5072" t="s">
        <v>28</v>
      </c>
      <c r="J5072" t="s">
        <v>29</v>
      </c>
      <c r="K5072" t="s">
        <v>210</v>
      </c>
      <c r="L5072" t="s">
        <v>26</v>
      </c>
      <c r="M5072" t="s">
        <v>326</v>
      </c>
      <c r="N5072" s="2">
        <v>41284</v>
      </c>
      <c r="O5072" s="2">
        <v>41285</v>
      </c>
      <c r="P5072">
        <v>9</v>
      </c>
      <c r="Q5072" s="1">
        <v>0.02</v>
      </c>
      <c r="R5072">
        <v>33.979999999999997</v>
      </c>
      <c r="S5072">
        <v>1.99</v>
      </c>
      <c r="T5072">
        <f t="shared" si="79"/>
        <v>305.82</v>
      </c>
    </row>
    <row r="5073" spans="1:20" x14ac:dyDescent="0.25">
      <c r="A5073">
        <v>5072</v>
      </c>
      <c r="B5073">
        <v>89670</v>
      </c>
      <c r="C5073" t="s">
        <v>727</v>
      </c>
      <c r="D5073" t="s">
        <v>578</v>
      </c>
      <c r="E5073" t="s">
        <v>21</v>
      </c>
      <c r="F5073" t="s">
        <v>40</v>
      </c>
      <c r="G5073" t="s">
        <v>23</v>
      </c>
      <c r="H5073" t="s">
        <v>206</v>
      </c>
      <c r="I5073" t="s">
        <v>28</v>
      </c>
      <c r="J5073" t="s">
        <v>29</v>
      </c>
      <c r="K5073" t="s">
        <v>210</v>
      </c>
      <c r="L5073" t="s">
        <v>283</v>
      </c>
      <c r="M5073" t="s">
        <v>75</v>
      </c>
      <c r="N5073" s="2">
        <v>40944</v>
      </c>
      <c r="O5073" s="2">
        <v>40946</v>
      </c>
      <c r="P5073">
        <v>12</v>
      </c>
      <c r="Q5073" s="1">
        <v>0.08</v>
      </c>
      <c r="R5073">
        <v>400.97</v>
      </c>
      <c r="S5073">
        <v>14.7</v>
      </c>
      <c r="T5073">
        <f t="shared" si="79"/>
        <v>4811.6400000000003</v>
      </c>
    </row>
    <row r="5074" spans="1:20" x14ac:dyDescent="0.25">
      <c r="A5074">
        <v>5073</v>
      </c>
      <c r="B5074">
        <v>88288</v>
      </c>
      <c r="C5074" t="s">
        <v>2032</v>
      </c>
      <c r="D5074" t="s">
        <v>20</v>
      </c>
      <c r="E5074" t="s">
        <v>39</v>
      </c>
      <c r="F5074" t="s">
        <v>47</v>
      </c>
      <c r="G5074" t="s">
        <v>93</v>
      </c>
      <c r="H5074" t="s">
        <v>78</v>
      </c>
      <c r="I5074" t="s">
        <v>28</v>
      </c>
      <c r="J5074" t="s">
        <v>29</v>
      </c>
      <c r="K5074" t="s">
        <v>95</v>
      </c>
      <c r="L5074" t="s">
        <v>44</v>
      </c>
      <c r="M5074" t="s">
        <v>160</v>
      </c>
      <c r="N5074" s="2">
        <v>41276</v>
      </c>
      <c r="O5074" s="2">
        <v>41277</v>
      </c>
      <c r="P5074">
        <v>3</v>
      </c>
      <c r="Q5074" s="1">
        <v>0.05</v>
      </c>
      <c r="R5074">
        <v>19.84</v>
      </c>
      <c r="S5074">
        <v>4.0999999999999996</v>
      </c>
      <c r="T5074">
        <f t="shared" si="79"/>
        <v>59.519999999999996</v>
      </c>
    </row>
    <row r="5075" spans="1:20" x14ac:dyDescent="0.25">
      <c r="A5075">
        <v>5074</v>
      </c>
      <c r="B5075">
        <v>85982</v>
      </c>
      <c r="C5075" t="s">
        <v>853</v>
      </c>
      <c r="D5075" t="s">
        <v>20</v>
      </c>
      <c r="E5075" t="s">
        <v>39</v>
      </c>
      <c r="F5075" t="s">
        <v>22</v>
      </c>
      <c r="G5075" t="s">
        <v>41</v>
      </c>
      <c r="H5075" t="s">
        <v>49</v>
      </c>
      <c r="I5075" t="s">
        <v>28</v>
      </c>
      <c r="J5075" t="s">
        <v>29</v>
      </c>
      <c r="K5075" t="s">
        <v>129</v>
      </c>
      <c r="L5075" t="s">
        <v>192</v>
      </c>
      <c r="M5075" t="s">
        <v>246</v>
      </c>
      <c r="N5075" s="2">
        <v>40546</v>
      </c>
      <c r="O5075" s="2">
        <v>40548</v>
      </c>
      <c r="P5075">
        <v>11</v>
      </c>
      <c r="Q5075" s="1">
        <v>0.02</v>
      </c>
      <c r="R5075">
        <v>6.48</v>
      </c>
      <c r="S5075">
        <v>6.35</v>
      </c>
      <c r="T5075">
        <f t="shared" si="79"/>
        <v>71.28</v>
      </c>
    </row>
    <row r="5076" spans="1:20" x14ac:dyDescent="0.25">
      <c r="A5076">
        <v>5075</v>
      </c>
      <c r="B5076">
        <v>85982</v>
      </c>
      <c r="C5076" t="s">
        <v>853</v>
      </c>
      <c r="D5076" t="s">
        <v>20</v>
      </c>
      <c r="E5076" t="s">
        <v>39</v>
      </c>
      <c r="F5076" t="s">
        <v>22</v>
      </c>
      <c r="G5076" t="s">
        <v>41</v>
      </c>
      <c r="H5076" t="s">
        <v>61</v>
      </c>
      <c r="I5076" t="s">
        <v>28</v>
      </c>
      <c r="J5076" t="s">
        <v>29</v>
      </c>
      <c r="K5076" t="s">
        <v>98</v>
      </c>
      <c r="L5076" t="s">
        <v>44</v>
      </c>
      <c r="M5076" t="s">
        <v>294</v>
      </c>
      <c r="N5076" s="2">
        <v>40546</v>
      </c>
      <c r="O5076" s="2">
        <v>40547</v>
      </c>
      <c r="P5076">
        <v>6</v>
      </c>
      <c r="Q5076" s="1">
        <v>0.06</v>
      </c>
      <c r="R5076">
        <v>5.84</v>
      </c>
      <c r="S5076">
        <v>1</v>
      </c>
      <c r="T5076">
        <f t="shared" si="79"/>
        <v>35.04</v>
      </c>
    </row>
    <row r="5077" spans="1:20" x14ac:dyDescent="0.25">
      <c r="A5077">
        <v>5076</v>
      </c>
      <c r="B5077">
        <v>85982</v>
      </c>
      <c r="C5077" t="s">
        <v>853</v>
      </c>
      <c r="D5077" t="s">
        <v>20</v>
      </c>
      <c r="E5077" t="s">
        <v>39</v>
      </c>
      <c r="F5077" t="s">
        <v>22</v>
      </c>
      <c r="G5077" t="s">
        <v>41</v>
      </c>
      <c r="H5077" t="s">
        <v>49</v>
      </c>
      <c r="I5077" t="s">
        <v>28</v>
      </c>
      <c r="J5077" t="s">
        <v>29</v>
      </c>
      <c r="K5077" t="s">
        <v>149</v>
      </c>
      <c r="L5077" t="s">
        <v>192</v>
      </c>
      <c r="M5077" t="s">
        <v>96</v>
      </c>
      <c r="N5077" s="2">
        <v>40546</v>
      </c>
      <c r="O5077" s="2">
        <v>40546</v>
      </c>
      <c r="P5077">
        <v>10</v>
      </c>
      <c r="Q5077" s="1">
        <v>0.04</v>
      </c>
      <c r="R5077">
        <v>24.98</v>
      </c>
      <c r="S5077">
        <v>8.7899999999999991</v>
      </c>
      <c r="T5077">
        <f t="shared" si="79"/>
        <v>249.8</v>
      </c>
    </row>
    <row r="5078" spans="1:20" x14ac:dyDescent="0.25">
      <c r="A5078">
        <v>5077</v>
      </c>
      <c r="B5078">
        <v>85982</v>
      </c>
      <c r="C5078" t="s">
        <v>635</v>
      </c>
      <c r="D5078" t="s">
        <v>578</v>
      </c>
      <c r="E5078" t="s">
        <v>187</v>
      </c>
      <c r="F5078" t="s">
        <v>47</v>
      </c>
      <c r="G5078" t="s">
        <v>41</v>
      </c>
      <c r="H5078" t="s">
        <v>225</v>
      </c>
      <c r="I5078" t="s">
        <v>28</v>
      </c>
      <c r="J5078" t="s">
        <v>29</v>
      </c>
      <c r="K5078" t="s">
        <v>189</v>
      </c>
      <c r="L5078" t="s">
        <v>330</v>
      </c>
      <c r="M5078" t="s">
        <v>111</v>
      </c>
      <c r="N5078" s="2">
        <v>40546</v>
      </c>
      <c r="O5078" s="2">
        <v>40548</v>
      </c>
      <c r="P5078">
        <v>8</v>
      </c>
      <c r="Q5078" s="1">
        <v>7.0000000000000007E-2</v>
      </c>
      <c r="R5078">
        <v>880.98</v>
      </c>
      <c r="S5078">
        <v>44.55</v>
      </c>
      <c r="T5078">
        <f t="shared" si="79"/>
        <v>7047.84</v>
      </c>
    </row>
    <row r="5079" spans="1:20" x14ac:dyDescent="0.25">
      <c r="A5079">
        <v>5078</v>
      </c>
      <c r="B5079">
        <v>88456</v>
      </c>
      <c r="C5079" t="s">
        <v>991</v>
      </c>
      <c r="D5079" t="s">
        <v>20</v>
      </c>
      <c r="E5079" t="s">
        <v>39</v>
      </c>
      <c r="F5079" t="s">
        <v>47</v>
      </c>
      <c r="G5079" t="s">
        <v>93</v>
      </c>
      <c r="H5079" t="s">
        <v>49</v>
      </c>
      <c r="I5079" t="s">
        <v>28</v>
      </c>
      <c r="J5079" t="s">
        <v>29</v>
      </c>
      <c r="K5079" t="s">
        <v>248</v>
      </c>
      <c r="L5079" t="s">
        <v>192</v>
      </c>
      <c r="M5079" t="s">
        <v>51</v>
      </c>
      <c r="N5079" s="2">
        <v>41290</v>
      </c>
      <c r="O5079" s="2">
        <v>41291</v>
      </c>
      <c r="P5079">
        <v>7</v>
      </c>
      <c r="Q5079" s="1">
        <v>0.02</v>
      </c>
      <c r="R5079">
        <v>4.13</v>
      </c>
      <c r="S5079">
        <v>0.99</v>
      </c>
      <c r="T5079">
        <f t="shared" si="79"/>
        <v>28.91</v>
      </c>
    </row>
    <row r="5080" spans="1:20" x14ac:dyDescent="0.25">
      <c r="A5080">
        <v>5079</v>
      </c>
      <c r="B5080">
        <v>88456</v>
      </c>
      <c r="C5080" t="s">
        <v>991</v>
      </c>
      <c r="D5080" t="s">
        <v>20</v>
      </c>
      <c r="E5080" t="s">
        <v>39</v>
      </c>
      <c r="F5080" t="s">
        <v>47</v>
      </c>
      <c r="G5080" t="s">
        <v>93</v>
      </c>
      <c r="H5080" t="s">
        <v>49</v>
      </c>
      <c r="I5080" t="s">
        <v>28</v>
      </c>
      <c r="J5080" t="s">
        <v>29</v>
      </c>
      <c r="K5080" t="s">
        <v>68</v>
      </c>
      <c r="L5080" t="s">
        <v>192</v>
      </c>
      <c r="M5080" t="s">
        <v>111</v>
      </c>
      <c r="N5080" s="2">
        <v>41290</v>
      </c>
      <c r="O5080" s="2">
        <v>41290</v>
      </c>
      <c r="P5080">
        <v>10</v>
      </c>
      <c r="Q5080" s="1">
        <v>0.02</v>
      </c>
      <c r="R5080">
        <v>10.48</v>
      </c>
      <c r="S5080">
        <v>6.91</v>
      </c>
      <c r="T5080">
        <f t="shared" si="79"/>
        <v>104.80000000000001</v>
      </c>
    </row>
    <row r="5081" spans="1:20" x14ac:dyDescent="0.25">
      <c r="A5081">
        <v>5080</v>
      </c>
      <c r="B5081">
        <v>90046</v>
      </c>
      <c r="C5081" t="s">
        <v>1513</v>
      </c>
      <c r="D5081" t="s">
        <v>20</v>
      </c>
      <c r="E5081" t="s">
        <v>39</v>
      </c>
      <c r="F5081" t="s">
        <v>47</v>
      </c>
      <c r="G5081" t="s">
        <v>32</v>
      </c>
      <c r="H5081" t="s">
        <v>54</v>
      </c>
      <c r="I5081" t="s">
        <v>28</v>
      </c>
      <c r="J5081" t="s">
        <v>29</v>
      </c>
      <c r="K5081" t="s">
        <v>116</v>
      </c>
      <c r="L5081" t="s">
        <v>192</v>
      </c>
      <c r="M5081" t="s">
        <v>51</v>
      </c>
      <c r="N5081" s="2">
        <v>40976</v>
      </c>
      <c r="O5081" s="2">
        <v>40977</v>
      </c>
      <c r="P5081">
        <v>11</v>
      </c>
      <c r="Q5081" s="1">
        <v>0.01</v>
      </c>
      <c r="R5081">
        <v>6.75</v>
      </c>
      <c r="S5081">
        <v>2.99</v>
      </c>
      <c r="T5081">
        <f t="shared" si="79"/>
        <v>74.25</v>
      </c>
    </row>
    <row r="5082" spans="1:20" x14ac:dyDescent="0.25">
      <c r="A5082">
        <v>5081</v>
      </c>
      <c r="B5082">
        <v>87427</v>
      </c>
      <c r="C5082" t="s">
        <v>592</v>
      </c>
      <c r="D5082" t="s">
        <v>20</v>
      </c>
      <c r="E5082" t="s">
        <v>39</v>
      </c>
      <c r="F5082" t="s">
        <v>22</v>
      </c>
      <c r="G5082" t="s">
        <v>48</v>
      </c>
      <c r="H5082" t="s">
        <v>42</v>
      </c>
      <c r="I5082" t="s">
        <v>28</v>
      </c>
      <c r="J5082" t="s">
        <v>29</v>
      </c>
      <c r="K5082" t="s">
        <v>158</v>
      </c>
      <c r="L5082" t="s">
        <v>192</v>
      </c>
      <c r="M5082" t="s">
        <v>137</v>
      </c>
      <c r="N5082" s="2">
        <v>40675</v>
      </c>
      <c r="O5082" s="2">
        <v>40677</v>
      </c>
      <c r="P5082">
        <v>16</v>
      </c>
      <c r="Q5082" s="1">
        <v>0.08</v>
      </c>
      <c r="R5082">
        <v>40.98</v>
      </c>
      <c r="S5082">
        <v>7.47</v>
      </c>
      <c r="T5082">
        <f t="shared" si="79"/>
        <v>655.68</v>
      </c>
    </row>
    <row r="5083" spans="1:20" x14ac:dyDescent="0.25">
      <c r="A5083">
        <v>5082</v>
      </c>
      <c r="B5083">
        <v>87427</v>
      </c>
      <c r="C5083" t="s">
        <v>592</v>
      </c>
      <c r="D5083" t="s">
        <v>578</v>
      </c>
      <c r="E5083" t="s">
        <v>187</v>
      </c>
      <c r="F5083" t="s">
        <v>22</v>
      </c>
      <c r="G5083" t="s">
        <v>48</v>
      </c>
      <c r="H5083" t="s">
        <v>217</v>
      </c>
      <c r="I5083" t="s">
        <v>28</v>
      </c>
      <c r="J5083" t="s">
        <v>29</v>
      </c>
      <c r="K5083" t="s">
        <v>231</v>
      </c>
      <c r="L5083" t="s">
        <v>330</v>
      </c>
      <c r="M5083" t="s">
        <v>182</v>
      </c>
      <c r="N5083" s="2">
        <v>40675</v>
      </c>
      <c r="O5083" s="2">
        <v>40680</v>
      </c>
      <c r="P5083">
        <v>8</v>
      </c>
      <c r="Q5083" s="1">
        <v>0.05</v>
      </c>
      <c r="R5083">
        <v>70.98</v>
      </c>
      <c r="S5083">
        <v>26.74</v>
      </c>
      <c r="T5083">
        <f t="shared" si="79"/>
        <v>567.84</v>
      </c>
    </row>
    <row r="5084" spans="1:20" x14ac:dyDescent="0.25">
      <c r="A5084">
        <v>5083</v>
      </c>
      <c r="B5084">
        <v>88488</v>
      </c>
      <c r="C5084" t="s">
        <v>2137</v>
      </c>
      <c r="D5084" t="s">
        <v>20</v>
      </c>
      <c r="E5084" t="s">
        <v>21</v>
      </c>
      <c r="F5084" t="s">
        <v>31</v>
      </c>
      <c r="G5084" t="s">
        <v>93</v>
      </c>
      <c r="H5084" t="s">
        <v>203</v>
      </c>
      <c r="I5084" t="s">
        <v>28</v>
      </c>
      <c r="J5084" t="s">
        <v>29</v>
      </c>
      <c r="K5084" t="s">
        <v>204</v>
      </c>
      <c r="L5084" t="s">
        <v>192</v>
      </c>
      <c r="M5084" t="s">
        <v>121</v>
      </c>
      <c r="N5084" s="2">
        <v>40644</v>
      </c>
      <c r="O5084" s="2">
        <v>40646</v>
      </c>
      <c r="P5084">
        <v>8</v>
      </c>
      <c r="Q5084" s="1">
        <v>0.08</v>
      </c>
      <c r="R5084">
        <v>125.99</v>
      </c>
      <c r="S5084">
        <v>7.69</v>
      </c>
      <c r="T5084">
        <f t="shared" si="79"/>
        <v>1007.92</v>
      </c>
    </row>
    <row r="5085" spans="1:20" x14ac:dyDescent="0.25">
      <c r="A5085">
        <v>5084</v>
      </c>
      <c r="B5085">
        <v>90819</v>
      </c>
      <c r="C5085" t="s">
        <v>180</v>
      </c>
      <c r="D5085" t="s">
        <v>20</v>
      </c>
      <c r="E5085" t="s">
        <v>39</v>
      </c>
      <c r="F5085" t="s">
        <v>22</v>
      </c>
      <c r="G5085" t="s">
        <v>23</v>
      </c>
      <c r="H5085" t="s">
        <v>94</v>
      </c>
      <c r="I5085" t="s">
        <v>28</v>
      </c>
      <c r="J5085" t="s">
        <v>29</v>
      </c>
      <c r="K5085" t="s">
        <v>181</v>
      </c>
      <c r="L5085" t="s">
        <v>44</v>
      </c>
      <c r="M5085" t="s">
        <v>182</v>
      </c>
      <c r="N5085" s="2">
        <v>40268</v>
      </c>
      <c r="O5085" s="2">
        <v>40270</v>
      </c>
      <c r="P5085">
        <v>5</v>
      </c>
      <c r="Q5085" s="1">
        <v>0.06</v>
      </c>
      <c r="R5085">
        <v>1.68</v>
      </c>
      <c r="S5085">
        <v>1</v>
      </c>
      <c r="T5085">
        <f t="shared" si="79"/>
        <v>8.4</v>
      </c>
    </row>
    <row r="5086" spans="1:20" x14ac:dyDescent="0.25">
      <c r="A5086">
        <v>5085</v>
      </c>
      <c r="B5086">
        <v>88949</v>
      </c>
      <c r="C5086" t="s">
        <v>1510</v>
      </c>
      <c r="D5086" t="s">
        <v>20</v>
      </c>
      <c r="E5086" t="s">
        <v>21</v>
      </c>
      <c r="F5086" t="s">
        <v>31</v>
      </c>
      <c r="G5086" t="s">
        <v>48</v>
      </c>
      <c r="H5086" t="s">
        <v>24</v>
      </c>
      <c r="I5086" t="s">
        <v>28</v>
      </c>
      <c r="J5086" t="s">
        <v>29</v>
      </c>
      <c r="K5086" t="s">
        <v>201</v>
      </c>
      <c r="L5086" t="s">
        <v>26</v>
      </c>
      <c r="M5086" t="s">
        <v>631</v>
      </c>
      <c r="N5086" s="2">
        <v>41113</v>
      </c>
      <c r="O5086" s="2">
        <v>41117</v>
      </c>
      <c r="P5086">
        <v>1</v>
      </c>
      <c r="Q5086" s="1">
        <v>0</v>
      </c>
      <c r="R5086">
        <v>17.48</v>
      </c>
      <c r="S5086">
        <v>1.99</v>
      </c>
      <c r="T5086">
        <f t="shared" si="79"/>
        <v>17.48</v>
      </c>
    </row>
    <row r="5087" spans="1:20" x14ac:dyDescent="0.25">
      <c r="A5087">
        <v>5086</v>
      </c>
      <c r="B5087">
        <v>88949</v>
      </c>
      <c r="C5087" t="s">
        <v>1510</v>
      </c>
      <c r="D5087" t="s">
        <v>20</v>
      </c>
      <c r="E5087" t="s">
        <v>39</v>
      </c>
      <c r="F5087" t="s">
        <v>31</v>
      </c>
      <c r="G5087" t="s">
        <v>48</v>
      </c>
      <c r="H5087" t="s">
        <v>89</v>
      </c>
      <c r="I5087" t="s">
        <v>28</v>
      </c>
      <c r="J5087" t="s">
        <v>29</v>
      </c>
      <c r="K5087" t="s">
        <v>71</v>
      </c>
      <c r="L5087" t="s">
        <v>192</v>
      </c>
      <c r="M5087" t="s">
        <v>106</v>
      </c>
      <c r="N5087" s="2">
        <v>41113</v>
      </c>
      <c r="O5087" s="2">
        <v>41113</v>
      </c>
      <c r="P5087">
        <v>4</v>
      </c>
      <c r="Q5087" s="1">
        <v>0.06</v>
      </c>
      <c r="R5087">
        <v>6.98</v>
      </c>
      <c r="S5087">
        <v>9.69</v>
      </c>
      <c r="T5087">
        <f t="shared" si="79"/>
        <v>27.92</v>
      </c>
    </row>
    <row r="5088" spans="1:20" x14ac:dyDescent="0.25">
      <c r="A5088">
        <v>5087</v>
      </c>
      <c r="B5088">
        <v>88392</v>
      </c>
      <c r="C5088" t="s">
        <v>358</v>
      </c>
      <c r="D5088" t="s">
        <v>20</v>
      </c>
      <c r="E5088" t="s">
        <v>21</v>
      </c>
      <c r="F5088" t="s">
        <v>40</v>
      </c>
      <c r="G5088" t="s">
        <v>48</v>
      </c>
      <c r="H5088" t="s">
        <v>24</v>
      </c>
      <c r="I5088" t="s">
        <v>28</v>
      </c>
      <c r="J5088" t="s">
        <v>29</v>
      </c>
      <c r="K5088" t="s">
        <v>1254</v>
      </c>
      <c r="L5088" t="s">
        <v>192</v>
      </c>
      <c r="M5088" t="s">
        <v>342</v>
      </c>
      <c r="N5088" s="2">
        <v>40598</v>
      </c>
      <c r="O5088" s="2">
        <v>40603</v>
      </c>
      <c r="P5088">
        <v>3</v>
      </c>
      <c r="Q5088" s="1">
        <v>7.0000000000000007E-2</v>
      </c>
      <c r="R5088">
        <v>20.97</v>
      </c>
      <c r="S5088">
        <v>4</v>
      </c>
      <c r="T5088">
        <f t="shared" si="79"/>
        <v>62.91</v>
      </c>
    </row>
    <row r="5089" spans="1:20" x14ac:dyDescent="0.25">
      <c r="A5089">
        <v>5088</v>
      </c>
      <c r="B5089">
        <v>86059</v>
      </c>
      <c r="C5089" t="s">
        <v>981</v>
      </c>
      <c r="D5089" t="s">
        <v>578</v>
      </c>
      <c r="E5089" t="s">
        <v>187</v>
      </c>
      <c r="F5089" t="s">
        <v>31</v>
      </c>
      <c r="G5089" t="s">
        <v>41</v>
      </c>
      <c r="H5089" t="s">
        <v>217</v>
      </c>
      <c r="I5089" t="s">
        <v>28</v>
      </c>
      <c r="J5089" t="s">
        <v>29</v>
      </c>
      <c r="K5089" t="s">
        <v>158</v>
      </c>
      <c r="L5089" t="s">
        <v>283</v>
      </c>
      <c r="M5089" t="s">
        <v>35</v>
      </c>
      <c r="N5089" s="2">
        <v>41202</v>
      </c>
      <c r="O5089" s="2">
        <v>41203</v>
      </c>
      <c r="P5089">
        <v>6</v>
      </c>
      <c r="Q5089" s="1">
        <v>7.0000000000000007E-2</v>
      </c>
      <c r="R5089">
        <v>200.98</v>
      </c>
      <c r="S5089">
        <v>23.76</v>
      </c>
      <c r="T5089">
        <f t="shared" si="79"/>
        <v>1205.8799999999999</v>
      </c>
    </row>
    <row r="5090" spans="1:20" x14ac:dyDescent="0.25">
      <c r="A5090">
        <v>5089</v>
      </c>
      <c r="B5090">
        <v>88759</v>
      </c>
      <c r="C5090" t="s">
        <v>647</v>
      </c>
      <c r="D5090" t="s">
        <v>20</v>
      </c>
      <c r="E5090" t="s">
        <v>39</v>
      </c>
      <c r="F5090" t="s">
        <v>31</v>
      </c>
      <c r="G5090" t="s">
        <v>41</v>
      </c>
      <c r="H5090" t="s">
        <v>89</v>
      </c>
      <c r="I5090" t="s">
        <v>28</v>
      </c>
      <c r="J5090" t="s">
        <v>29</v>
      </c>
      <c r="K5090" t="s">
        <v>181</v>
      </c>
      <c r="L5090" t="s">
        <v>192</v>
      </c>
      <c r="M5090" t="s">
        <v>63</v>
      </c>
      <c r="N5090" s="2">
        <v>40563</v>
      </c>
      <c r="O5090" s="2">
        <v>40564</v>
      </c>
      <c r="P5090">
        <v>2</v>
      </c>
      <c r="Q5090" s="1">
        <v>0.03</v>
      </c>
      <c r="R5090">
        <v>56.96</v>
      </c>
      <c r="S5090">
        <v>13.22</v>
      </c>
      <c r="T5090">
        <f t="shared" si="79"/>
        <v>113.92</v>
      </c>
    </row>
    <row r="5091" spans="1:20" x14ac:dyDescent="0.25">
      <c r="A5091">
        <v>5090</v>
      </c>
      <c r="B5091">
        <v>88759</v>
      </c>
      <c r="C5091" t="s">
        <v>647</v>
      </c>
      <c r="D5091" t="s">
        <v>38</v>
      </c>
      <c r="E5091" t="s">
        <v>187</v>
      </c>
      <c r="F5091" t="s">
        <v>31</v>
      </c>
      <c r="G5091" t="s">
        <v>41</v>
      </c>
      <c r="H5091" t="s">
        <v>188</v>
      </c>
      <c r="I5091" t="s">
        <v>28</v>
      </c>
      <c r="J5091" t="s">
        <v>29</v>
      </c>
      <c r="K5091" t="s">
        <v>248</v>
      </c>
      <c r="L5091" t="s">
        <v>746</v>
      </c>
      <c r="M5091" t="s">
        <v>35</v>
      </c>
      <c r="N5091" s="2">
        <v>40563</v>
      </c>
      <c r="O5091" s="2">
        <v>40565</v>
      </c>
      <c r="P5091">
        <v>12</v>
      </c>
      <c r="Q5091" s="1">
        <v>0.04</v>
      </c>
      <c r="R5091">
        <v>8.3699999999999992</v>
      </c>
      <c r="S5091">
        <v>10.16</v>
      </c>
      <c r="T5091">
        <f t="shared" si="79"/>
        <v>100.44</v>
      </c>
    </row>
    <row r="5092" spans="1:20" x14ac:dyDescent="0.25">
      <c r="A5092">
        <v>5091</v>
      </c>
      <c r="B5092">
        <v>88759</v>
      </c>
      <c r="C5092" t="s">
        <v>354</v>
      </c>
      <c r="D5092" t="s">
        <v>38</v>
      </c>
      <c r="E5092" t="s">
        <v>39</v>
      </c>
      <c r="F5092" t="s">
        <v>31</v>
      </c>
      <c r="G5092" t="s">
        <v>41</v>
      </c>
      <c r="H5092" t="s">
        <v>89</v>
      </c>
      <c r="I5092" t="s">
        <v>28</v>
      </c>
      <c r="J5092" t="s">
        <v>29</v>
      </c>
      <c r="K5092" t="s">
        <v>71</v>
      </c>
      <c r="L5092" t="s">
        <v>192</v>
      </c>
      <c r="M5092" t="s">
        <v>146</v>
      </c>
      <c r="N5092" s="2">
        <v>40563</v>
      </c>
      <c r="O5092" s="2">
        <v>40565</v>
      </c>
      <c r="P5092">
        <v>1</v>
      </c>
      <c r="Q5092" s="1">
        <v>0.02</v>
      </c>
      <c r="R5092">
        <v>40.99</v>
      </c>
      <c r="S5092">
        <v>17.48</v>
      </c>
      <c r="T5092">
        <f t="shared" si="79"/>
        <v>40.99</v>
      </c>
    </row>
    <row r="5093" spans="1:20" x14ac:dyDescent="0.25">
      <c r="A5093">
        <v>5092</v>
      </c>
      <c r="B5093">
        <v>87172</v>
      </c>
      <c r="C5093" t="s">
        <v>422</v>
      </c>
      <c r="D5093" t="s">
        <v>20</v>
      </c>
      <c r="E5093" t="s">
        <v>39</v>
      </c>
      <c r="F5093" t="s">
        <v>47</v>
      </c>
      <c r="G5093" t="s">
        <v>48</v>
      </c>
      <c r="H5093" t="s">
        <v>42</v>
      </c>
      <c r="I5093" t="s">
        <v>28</v>
      </c>
      <c r="J5093" t="s">
        <v>29</v>
      </c>
      <c r="K5093" t="s">
        <v>149</v>
      </c>
      <c r="L5093" t="s">
        <v>192</v>
      </c>
      <c r="M5093" t="s">
        <v>111</v>
      </c>
      <c r="N5093" s="2">
        <v>41486</v>
      </c>
      <c r="O5093" s="2">
        <v>41490</v>
      </c>
      <c r="P5093">
        <v>2</v>
      </c>
      <c r="Q5093" s="1">
        <v>0.03</v>
      </c>
      <c r="R5093">
        <v>24.92</v>
      </c>
      <c r="S5093">
        <v>12.98</v>
      </c>
      <c r="T5093">
        <f t="shared" si="79"/>
        <v>49.84</v>
      </c>
    </row>
    <row r="5094" spans="1:20" x14ac:dyDescent="0.25">
      <c r="A5094">
        <v>5093</v>
      </c>
      <c r="B5094">
        <v>87162</v>
      </c>
      <c r="C5094" t="s">
        <v>422</v>
      </c>
      <c r="D5094" t="s">
        <v>20</v>
      </c>
      <c r="E5094" t="s">
        <v>39</v>
      </c>
      <c r="F5094" t="s">
        <v>47</v>
      </c>
      <c r="G5094" t="s">
        <v>48</v>
      </c>
      <c r="H5094" t="s">
        <v>61</v>
      </c>
      <c r="I5094" t="s">
        <v>28</v>
      </c>
      <c r="J5094" t="s">
        <v>29</v>
      </c>
      <c r="K5094" t="s">
        <v>165</v>
      </c>
      <c r="L5094" t="s">
        <v>192</v>
      </c>
      <c r="M5094" t="s">
        <v>51</v>
      </c>
      <c r="N5094" s="2">
        <v>40390</v>
      </c>
      <c r="O5094" s="2">
        <v>40394</v>
      </c>
      <c r="P5094">
        <v>2</v>
      </c>
      <c r="Q5094" s="1">
        <v>0.09</v>
      </c>
      <c r="R5094">
        <v>2.16</v>
      </c>
      <c r="S5094">
        <v>6.05</v>
      </c>
      <c r="T5094">
        <f t="shared" si="79"/>
        <v>4.32</v>
      </c>
    </row>
    <row r="5095" spans="1:20" x14ac:dyDescent="0.25">
      <c r="A5095">
        <v>5094</v>
      </c>
      <c r="B5095">
        <v>87162</v>
      </c>
      <c r="C5095" t="s">
        <v>422</v>
      </c>
      <c r="D5095" t="s">
        <v>578</v>
      </c>
      <c r="E5095" t="s">
        <v>21</v>
      </c>
      <c r="F5095" t="s">
        <v>47</v>
      </c>
      <c r="G5095" t="s">
        <v>48</v>
      </c>
      <c r="H5095" t="s">
        <v>24</v>
      </c>
      <c r="I5095" t="s">
        <v>28</v>
      </c>
      <c r="J5095" t="s">
        <v>29</v>
      </c>
      <c r="K5095" t="s">
        <v>201</v>
      </c>
      <c r="L5095" t="s">
        <v>283</v>
      </c>
      <c r="M5095" t="s">
        <v>134</v>
      </c>
      <c r="N5095" s="2">
        <v>40390</v>
      </c>
      <c r="O5095" s="2">
        <v>40397</v>
      </c>
      <c r="P5095">
        <v>11</v>
      </c>
      <c r="Q5095" s="1">
        <v>0.03</v>
      </c>
      <c r="R5095">
        <v>808.49</v>
      </c>
      <c r="S5095">
        <v>55.3</v>
      </c>
      <c r="T5095">
        <f t="shared" si="79"/>
        <v>8893.39</v>
      </c>
    </row>
    <row r="5096" spans="1:20" x14ac:dyDescent="0.25">
      <c r="A5096">
        <v>5095</v>
      </c>
      <c r="B5096">
        <v>87162</v>
      </c>
      <c r="C5096" t="s">
        <v>422</v>
      </c>
      <c r="D5096" t="s">
        <v>20</v>
      </c>
      <c r="E5096" t="s">
        <v>39</v>
      </c>
      <c r="F5096" t="s">
        <v>47</v>
      </c>
      <c r="G5096" t="s">
        <v>48</v>
      </c>
      <c r="H5096" t="s">
        <v>42</v>
      </c>
      <c r="I5096" t="s">
        <v>28</v>
      </c>
      <c r="J5096" t="s">
        <v>29</v>
      </c>
      <c r="K5096" t="s">
        <v>226</v>
      </c>
      <c r="L5096" t="s">
        <v>192</v>
      </c>
      <c r="M5096" t="s">
        <v>111</v>
      </c>
      <c r="N5096" s="2">
        <v>40390</v>
      </c>
      <c r="O5096" s="2">
        <v>40397</v>
      </c>
      <c r="P5096">
        <v>3</v>
      </c>
      <c r="Q5096" s="1">
        <v>0</v>
      </c>
      <c r="R5096">
        <v>6.48</v>
      </c>
      <c r="S5096">
        <v>8.19</v>
      </c>
      <c r="T5096">
        <f t="shared" si="79"/>
        <v>19.440000000000001</v>
      </c>
    </row>
    <row r="5097" spans="1:20" x14ac:dyDescent="0.25">
      <c r="A5097">
        <v>5096</v>
      </c>
      <c r="B5097">
        <v>87172</v>
      </c>
      <c r="C5097" t="s">
        <v>422</v>
      </c>
      <c r="D5097" t="s">
        <v>20</v>
      </c>
      <c r="E5097" t="s">
        <v>39</v>
      </c>
      <c r="F5097" t="s">
        <v>47</v>
      </c>
      <c r="G5097" t="s">
        <v>48</v>
      </c>
      <c r="H5097" t="s">
        <v>49</v>
      </c>
      <c r="I5097" t="s">
        <v>28</v>
      </c>
      <c r="J5097" t="s">
        <v>29</v>
      </c>
      <c r="K5097" t="s">
        <v>98</v>
      </c>
      <c r="L5097" t="s">
        <v>26</v>
      </c>
      <c r="M5097" t="s">
        <v>160</v>
      </c>
      <c r="N5097" s="2">
        <v>41486</v>
      </c>
      <c r="O5097" s="2">
        <v>41490</v>
      </c>
      <c r="P5097">
        <v>15</v>
      </c>
      <c r="Q5097" s="1">
        <v>0.03</v>
      </c>
      <c r="R5097">
        <v>10.98</v>
      </c>
      <c r="S5097">
        <v>3.37</v>
      </c>
      <c r="T5097">
        <f t="shared" si="79"/>
        <v>164.70000000000002</v>
      </c>
    </row>
    <row r="5098" spans="1:20" x14ac:dyDescent="0.25">
      <c r="A5098">
        <v>5097</v>
      </c>
      <c r="B5098">
        <v>86039</v>
      </c>
      <c r="C5098" t="s">
        <v>1215</v>
      </c>
      <c r="D5098" t="s">
        <v>578</v>
      </c>
      <c r="E5098" t="s">
        <v>187</v>
      </c>
      <c r="F5098" t="s">
        <v>22</v>
      </c>
      <c r="G5098" t="s">
        <v>93</v>
      </c>
      <c r="H5098" t="s">
        <v>225</v>
      </c>
      <c r="I5098" t="s">
        <v>28</v>
      </c>
      <c r="J5098" t="s">
        <v>29</v>
      </c>
      <c r="K5098" t="s">
        <v>291</v>
      </c>
      <c r="L5098" t="s">
        <v>330</v>
      </c>
      <c r="M5098" t="s">
        <v>173</v>
      </c>
      <c r="N5098" s="2">
        <v>41453</v>
      </c>
      <c r="O5098" s="2">
        <v>41454</v>
      </c>
      <c r="P5098">
        <v>10</v>
      </c>
      <c r="Q5098" s="1">
        <v>0.09</v>
      </c>
      <c r="R5098">
        <v>296.18</v>
      </c>
      <c r="S5098">
        <v>54.12</v>
      </c>
      <c r="T5098">
        <f t="shared" si="79"/>
        <v>2961.8</v>
      </c>
    </row>
    <row r="5099" spans="1:20" x14ac:dyDescent="0.25">
      <c r="A5099">
        <v>5098</v>
      </c>
      <c r="B5099">
        <v>90537</v>
      </c>
      <c r="C5099" t="s">
        <v>1458</v>
      </c>
      <c r="D5099" t="s">
        <v>20</v>
      </c>
      <c r="E5099" t="s">
        <v>21</v>
      </c>
      <c r="F5099" t="s">
        <v>31</v>
      </c>
      <c r="G5099" t="s">
        <v>23</v>
      </c>
      <c r="H5099" t="s">
        <v>203</v>
      </c>
      <c r="I5099" t="s">
        <v>28</v>
      </c>
      <c r="J5099" t="s">
        <v>29</v>
      </c>
      <c r="K5099" t="s">
        <v>409</v>
      </c>
      <c r="L5099" t="s">
        <v>192</v>
      </c>
      <c r="M5099" t="s">
        <v>296</v>
      </c>
      <c r="N5099" s="2">
        <v>41637</v>
      </c>
      <c r="O5099" s="2">
        <v>41638</v>
      </c>
      <c r="P5099">
        <v>23</v>
      </c>
      <c r="Q5099" s="1">
        <v>0.1</v>
      </c>
      <c r="R5099">
        <v>43.22</v>
      </c>
      <c r="S5099">
        <v>4</v>
      </c>
      <c r="T5099">
        <f t="shared" si="79"/>
        <v>994.06</v>
      </c>
    </row>
    <row r="5100" spans="1:20" x14ac:dyDescent="0.25">
      <c r="A5100">
        <v>5099</v>
      </c>
      <c r="B5100">
        <v>90537</v>
      </c>
      <c r="C5100" t="s">
        <v>1458</v>
      </c>
      <c r="D5100" t="s">
        <v>578</v>
      </c>
      <c r="E5100" t="s">
        <v>187</v>
      </c>
      <c r="F5100" t="s">
        <v>31</v>
      </c>
      <c r="G5100" t="s">
        <v>23</v>
      </c>
      <c r="H5100" t="s">
        <v>217</v>
      </c>
      <c r="I5100" t="s">
        <v>28</v>
      </c>
      <c r="J5100" t="s">
        <v>29</v>
      </c>
      <c r="K5100" t="s">
        <v>282</v>
      </c>
      <c r="L5100" t="s">
        <v>330</v>
      </c>
      <c r="M5100" t="s">
        <v>255</v>
      </c>
      <c r="N5100" s="2">
        <v>41637</v>
      </c>
      <c r="O5100" s="2">
        <v>41638</v>
      </c>
      <c r="P5100">
        <v>9</v>
      </c>
      <c r="Q5100" s="1">
        <v>0.04</v>
      </c>
      <c r="R5100">
        <v>218.75</v>
      </c>
      <c r="S5100">
        <v>69.64</v>
      </c>
      <c r="T5100">
        <f t="shared" si="79"/>
        <v>1968.75</v>
      </c>
    </row>
    <row r="5101" spans="1:20" x14ac:dyDescent="0.25">
      <c r="A5101">
        <v>5100</v>
      </c>
      <c r="B5101">
        <v>89968</v>
      </c>
      <c r="C5101" t="s">
        <v>649</v>
      </c>
      <c r="D5101" t="s">
        <v>38</v>
      </c>
      <c r="E5101" t="s">
        <v>187</v>
      </c>
      <c r="F5101" t="s">
        <v>22</v>
      </c>
      <c r="G5101" t="s">
        <v>48</v>
      </c>
      <c r="H5101" t="s">
        <v>225</v>
      </c>
      <c r="I5101" t="s">
        <v>28</v>
      </c>
      <c r="J5101" t="s">
        <v>29</v>
      </c>
      <c r="K5101" t="s">
        <v>231</v>
      </c>
      <c r="L5101" t="s">
        <v>706</v>
      </c>
      <c r="M5101" t="s">
        <v>190</v>
      </c>
      <c r="N5101" s="2">
        <v>41423</v>
      </c>
      <c r="O5101" s="2">
        <v>41423</v>
      </c>
      <c r="P5101">
        <v>6</v>
      </c>
      <c r="Q5101" s="1">
        <v>0.04</v>
      </c>
      <c r="R5101">
        <v>92.23</v>
      </c>
      <c r="S5101">
        <v>39.61</v>
      </c>
      <c r="T5101">
        <f t="shared" si="79"/>
        <v>553.38</v>
      </c>
    </row>
    <row r="5102" spans="1:20" x14ac:dyDescent="0.25">
      <c r="A5102">
        <v>5101</v>
      </c>
      <c r="B5102">
        <v>89968</v>
      </c>
      <c r="C5102" t="s">
        <v>649</v>
      </c>
      <c r="D5102" t="s">
        <v>20</v>
      </c>
      <c r="E5102" t="s">
        <v>39</v>
      </c>
      <c r="F5102" t="s">
        <v>22</v>
      </c>
      <c r="G5102" t="s">
        <v>48</v>
      </c>
      <c r="H5102" t="s">
        <v>78</v>
      </c>
      <c r="I5102" t="s">
        <v>28</v>
      </c>
      <c r="J5102" t="s">
        <v>29</v>
      </c>
      <c r="K5102" t="s">
        <v>116</v>
      </c>
      <c r="L5102" t="s">
        <v>44</v>
      </c>
      <c r="M5102" t="s">
        <v>232</v>
      </c>
      <c r="N5102" s="2">
        <v>41423</v>
      </c>
      <c r="O5102" s="2">
        <v>41423</v>
      </c>
      <c r="P5102">
        <v>8</v>
      </c>
      <c r="Q5102" s="1">
        <v>0.04</v>
      </c>
      <c r="R5102">
        <v>2.88</v>
      </c>
      <c r="S5102">
        <v>0.7</v>
      </c>
      <c r="T5102">
        <f t="shared" si="79"/>
        <v>23.04</v>
      </c>
    </row>
    <row r="5103" spans="1:20" x14ac:dyDescent="0.25">
      <c r="A5103">
        <v>5102</v>
      </c>
      <c r="B5103">
        <v>89968</v>
      </c>
      <c r="C5103" t="s">
        <v>1129</v>
      </c>
      <c r="D5103" t="s">
        <v>20</v>
      </c>
      <c r="E5103" t="s">
        <v>21</v>
      </c>
      <c r="F5103" t="s">
        <v>22</v>
      </c>
      <c r="G5103" t="s">
        <v>48</v>
      </c>
      <c r="H5103" t="s">
        <v>24</v>
      </c>
      <c r="I5103" t="s">
        <v>28</v>
      </c>
      <c r="J5103" t="s">
        <v>29</v>
      </c>
      <c r="K5103" t="s">
        <v>210</v>
      </c>
      <c r="L5103" t="s">
        <v>192</v>
      </c>
      <c r="M5103" t="s">
        <v>173</v>
      </c>
      <c r="N5103" s="2">
        <v>41423</v>
      </c>
      <c r="O5103" s="2">
        <v>41425</v>
      </c>
      <c r="P5103">
        <v>4</v>
      </c>
      <c r="Q5103" s="1">
        <v>0.02</v>
      </c>
      <c r="R5103">
        <v>205.99</v>
      </c>
      <c r="S5103">
        <v>8.99</v>
      </c>
      <c r="T5103">
        <f t="shared" si="79"/>
        <v>823.96</v>
      </c>
    </row>
    <row r="5104" spans="1:20" x14ac:dyDescent="0.25">
      <c r="A5104">
        <v>5103</v>
      </c>
      <c r="B5104">
        <v>91109</v>
      </c>
      <c r="C5104" t="s">
        <v>1033</v>
      </c>
      <c r="D5104" t="s">
        <v>20</v>
      </c>
      <c r="E5104" t="s">
        <v>39</v>
      </c>
      <c r="F5104" t="s">
        <v>22</v>
      </c>
      <c r="G5104" t="s">
        <v>32</v>
      </c>
      <c r="H5104" t="s">
        <v>94</v>
      </c>
      <c r="I5104" t="s">
        <v>28</v>
      </c>
      <c r="J5104" t="s">
        <v>29</v>
      </c>
      <c r="K5104" t="s">
        <v>82</v>
      </c>
      <c r="L5104" t="s">
        <v>44</v>
      </c>
      <c r="M5104" t="s">
        <v>238</v>
      </c>
      <c r="N5104" s="2">
        <v>40278</v>
      </c>
      <c r="O5104" s="2">
        <v>40279</v>
      </c>
      <c r="P5104">
        <v>7</v>
      </c>
      <c r="Q5104" s="1">
        <v>0.04</v>
      </c>
      <c r="R5104">
        <v>7.08</v>
      </c>
      <c r="S5104">
        <v>2.35</v>
      </c>
      <c r="T5104">
        <f t="shared" si="79"/>
        <v>49.56</v>
      </c>
    </row>
    <row r="5105" spans="1:20" x14ac:dyDescent="0.25">
      <c r="A5105">
        <v>5104</v>
      </c>
      <c r="B5105">
        <v>88359</v>
      </c>
      <c r="C5105" t="s">
        <v>1858</v>
      </c>
      <c r="D5105" t="s">
        <v>38</v>
      </c>
      <c r="E5105" t="s">
        <v>39</v>
      </c>
      <c r="F5105" t="s">
        <v>31</v>
      </c>
      <c r="G5105" t="s">
        <v>93</v>
      </c>
      <c r="H5105" t="s">
        <v>54</v>
      </c>
      <c r="I5105" t="s">
        <v>28</v>
      </c>
      <c r="J5105" t="s">
        <v>29</v>
      </c>
      <c r="K5105" t="s">
        <v>113</v>
      </c>
      <c r="L5105" t="s">
        <v>192</v>
      </c>
      <c r="M5105" t="s">
        <v>296</v>
      </c>
      <c r="N5105" s="2">
        <v>41637</v>
      </c>
      <c r="O5105" s="2">
        <v>41637</v>
      </c>
      <c r="P5105">
        <v>18</v>
      </c>
      <c r="Q5105" s="1">
        <v>0.08</v>
      </c>
      <c r="R5105">
        <v>367.99</v>
      </c>
      <c r="S5105">
        <v>19.989999999999998</v>
      </c>
      <c r="T5105">
        <f t="shared" si="79"/>
        <v>6623.82</v>
      </c>
    </row>
    <row r="5106" spans="1:20" x14ac:dyDescent="0.25">
      <c r="A5106">
        <v>5105</v>
      </c>
      <c r="B5106">
        <v>87828</v>
      </c>
      <c r="C5106" t="s">
        <v>418</v>
      </c>
      <c r="D5106" t="s">
        <v>20</v>
      </c>
      <c r="E5106" t="s">
        <v>39</v>
      </c>
      <c r="F5106" t="s">
        <v>47</v>
      </c>
      <c r="G5106" t="s">
        <v>41</v>
      </c>
      <c r="H5106" t="s">
        <v>54</v>
      </c>
      <c r="I5106" t="s">
        <v>28</v>
      </c>
      <c r="J5106" t="s">
        <v>29</v>
      </c>
      <c r="K5106" t="s">
        <v>58</v>
      </c>
      <c r="L5106" t="s">
        <v>44</v>
      </c>
      <c r="M5106" t="s">
        <v>167</v>
      </c>
      <c r="N5106" s="2">
        <v>41423</v>
      </c>
      <c r="O5106" s="2">
        <v>41426</v>
      </c>
      <c r="P5106">
        <v>13</v>
      </c>
      <c r="Q5106" s="1">
        <v>0</v>
      </c>
      <c r="R5106">
        <v>7.64</v>
      </c>
      <c r="S5106">
        <v>5.83</v>
      </c>
      <c r="T5106">
        <f t="shared" si="79"/>
        <v>99.32</v>
      </c>
    </row>
    <row r="5107" spans="1:20" x14ac:dyDescent="0.25">
      <c r="A5107">
        <v>5106</v>
      </c>
      <c r="B5107">
        <v>89937</v>
      </c>
      <c r="C5107" t="s">
        <v>737</v>
      </c>
      <c r="D5107" t="s">
        <v>578</v>
      </c>
      <c r="E5107" t="s">
        <v>187</v>
      </c>
      <c r="F5107" t="s">
        <v>40</v>
      </c>
      <c r="G5107" t="s">
        <v>41</v>
      </c>
      <c r="H5107" t="s">
        <v>188</v>
      </c>
      <c r="I5107" t="s">
        <v>28</v>
      </c>
      <c r="J5107" t="s">
        <v>29</v>
      </c>
      <c r="K5107" t="s">
        <v>221</v>
      </c>
      <c r="L5107" t="s">
        <v>283</v>
      </c>
      <c r="M5107" t="s">
        <v>393</v>
      </c>
      <c r="N5107" s="2">
        <v>41294</v>
      </c>
      <c r="O5107" s="2">
        <v>41296</v>
      </c>
      <c r="P5107">
        <v>13</v>
      </c>
      <c r="Q5107" s="1">
        <v>0.04</v>
      </c>
      <c r="R5107">
        <v>500.98</v>
      </c>
      <c r="S5107">
        <v>26</v>
      </c>
      <c r="T5107">
        <f t="shared" si="79"/>
        <v>6512.74</v>
      </c>
    </row>
    <row r="5108" spans="1:20" x14ac:dyDescent="0.25">
      <c r="A5108">
        <v>5107</v>
      </c>
      <c r="B5108">
        <v>91422</v>
      </c>
      <c r="C5108" t="s">
        <v>828</v>
      </c>
      <c r="D5108" t="s">
        <v>20</v>
      </c>
      <c r="E5108" t="s">
        <v>187</v>
      </c>
      <c r="F5108" t="s">
        <v>22</v>
      </c>
      <c r="G5108" t="s">
        <v>48</v>
      </c>
      <c r="H5108" t="s">
        <v>225</v>
      </c>
      <c r="I5108" t="s">
        <v>28</v>
      </c>
      <c r="J5108" t="s">
        <v>29</v>
      </c>
      <c r="K5108" t="s">
        <v>43</v>
      </c>
      <c r="L5108" t="s">
        <v>746</v>
      </c>
      <c r="M5108" t="s">
        <v>80</v>
      </c>
      <c r="N5108" s="2">
        <v>41073</v>
      </c>
      <c r="O5108" s="2">
        <v>41077</v>
      </c>
      <c r="P5108">
        <v>5</v>
      </c>
      <c r="Q5108" s="1">
        <v>0.1</v>
      </c>
      <c r="R5108">
        <v>276.2</v>
      </c>
      <c r="S5108">
        <v>24.49</v>
      </c>
      <c r="T5108">
        <f t="shared" si="79"/>
        <v>1381</v>
      </c>
    </row>
    <row r="5109" spans="1:20" x14ac:dyDescent="0.25">
      <c r="A5109">
        <v>5108</v>
      </c>
      <c r="B5109">
        <v>91422</v>
      </c>
      <c r="C5109" t="s">
        <v>828</v>
      </c>
      <c r="D5109" t="s">
        <v>38</v>
      </c>
      <c r="E5109" t="s">
        <v>39</v>
      </c>
      <c r="F5109" t="s">
        <v>22</v>
      </c>
      <c r="G5109" t="s">
        <v>48</v>
      </c>
      <c r="H5109" t="s">
        <v>94</v>
      </c>
      <c r="I5109" t="s">
        <v>28</v>
      </c>
      <c r="J5109" t="s">
        <v>29</v>
      </c>
      <c r="K5109" t="s">
        <v>145</v>
      </c>
      <c r="L5109" t="s">
        <v>44</v>
      </c>
      <c r="M5109" t="s">
        <v>444</v>
      </c>
      <c r="N5109" s="2">
        <v>41073</v>
      </c>
      <c r="O5109" s="2">
        <v>41078</v>
      </c>
      <c r="P5109">
        <v>19</v>
      </c>
      <c r="Q5109" s="1">
        <v>0.05</v>
      </c>
      <c r="R5109">
        <v>6.35</v>
      </c>
      <c r="S5109">
        <v>1.02</v>
      </c>
      <c r="T5109">
        <f t="shared" si="79"/>
        <v>120.64999999999999</v>
      </c>
    </row>
    <row r="5110" spans="1:20" x14ac:dyDescent="0.25">
      <c r="A5110">
        <v>5109</v>
      </c>
      <c r="B5110">
        <v>90243</v>
      </c>
      <c r="C5110" t="s">
        <v>795</v>
      </c>
      <c r="D5110" t="s">
        <v>20</v>
      </c>
      <c r="E5110" t="s">
        <v>39</v>
      </c>
      <c r="F5110" t="s">
        <v>31</v>
      </c>
      <c r="G5110" t="s">
        <v>48</v>
      </c>
      <c r="H5110" t="s">
        <v>42</v>
      </c>
      <c r="I5110" t="s">
        <v>28</v>
      </c>
      <c r="J5110" t="s">
        <v>29</v>
      </c>
      <c r="K5110" t="s">
        <v>62</v>
      </c>
      <c r="L5110" t="s">
        <v>192</v>
      </c>
      <c r="M5110" t="s">
        <v>35</v>
      </c>
      <c r="N5110" s="2">
        <v>41492</v>
      </c>
      <c r="O5110" s="2">
        <v>41496</v>
      </c>
      <c r="P5110">
        <v>5</v>
      </c>
      <c r="Q5110" s="1">
        <v>0.01</v>
      </c>
      <c r="R5110">
        <v>6.48</v>
      </c>
      <c r="S5110">
        <v>5.19</v>
      </c>
      <c r="T5110">
        <f t="shared" si="79"/>
        <v>32.400000000000006</v>
      </c>
    </row>
    <row r="5111" spans="1:20" x14ac:dyDescent="0.25">
      <c r="A5111">
        <v>5110</v>
      </c>
      <c r="B5111">
        <v>87641</v>
      </c>
      <c r="C5111" t="s">
        <v>2184</v>
      </c>
      <c r="D5111" t="s">
        <v>38</v>
      </c>
      <c r="E5111" t="s">
        <v>21</v>
      </c>
      <c r="F5111" t="s">
        <v>31</v>
      </c>
      <c r="G5111" t="s">
        <v>48</v>
      </c>
      <c r="H5111" t="s">
        <v>203</v>
      </c>
      <c r="I5111" t="s">
        <v>28</v>
      </c>
      <c r="J5111" t="s">
        <v>29</v>
      </c>
      <c r="K5111" t="s">
        <v>409</v>
      </c>
      <c r="L5111" t="s">
        <v>192</v>
      </c>
      <c r="M5111" t="s">
        <v>66</v>
      </c>
      <c r="N5111" s="2">
        <v>41246</v>
      </c>
      <c r="O5111" s="2">
        <v>41250</v>
      </c>
      <c r="P5111">
        <v>6</v>
      </c>
      <c r="Q5111" s="1">
        <v>0.03</v>
      </c>
      <c r="R5111">
        <v>65.989999999999995</v>
      </c>
      <c r="S5111">
        <v>8.99</v>
      </c>
      <c r="T5111">
        <f t="shared" si="79"/>
        <v>395.93999999999994</v>
      </c>
    </row>
    <row r="5112" spans="1:20" x14ac:dyDescent="0.25">
      <c r="A5112">
        <v>5111</v>
      </c>
      <c r="B5112">
        <v>87809</v>
      </c>
      <c r="C5112" t="s">
        <v>1864</v>
      </c>
      <c r="D5112" t="s">
        <v>20</v>
      </c>
      <c r="E5112" t="s">
        <v>39</v>
      </c>
      <c r="F5112" t="s">
        <v>47</v>
      </c>
      <c r="G5112" t="s">
        <v>93</v>
      </c>
      <c r="H5112" t="s">
        <v>54</v>
      </c>
      <c r="I5112" t="s">
        <v>28</v>
      </c>
      <c r="J5112" t="s">
        <v>29</v>
      </c>
      <c r="K5112" t="s">
        <v>274</v>
      </c>
      <c r="L5112" t="s">
        <v>26</v>
      </c>
      <c r="M5112" t="s">
        <v>51</v>
      </c>
      <c r="N5112" s="2">
        <v>41361</v>
      </c>
      <c r="O5112" s="2">
        <v>41362</v>
      </c>
      <c r="P5112">
        <v>5</v>
      </c>
      <c r="Q5112" s="1">
        <v>0</v>
      </c>
      <c r="R5112">
        <v>11.66</v>
      </c>
      <c r="S5112">
        <v>7.95</v>
      </c>
      <c r="T5112">
        <f t="shared" si="79"/>
        <v>58.3</v>
      </c>
    </row>
    <row r="5113" spans="1:20" x14ac:dyDescent="0.25">
      <c r="A5113">
        <v>5112</v>
      </c>
      <c r="B5113">
        <v>87809</v>
      </c>
      <c r="C5113" t="s">
        <v>1305</v>
      </c>
      <c r="D5113" t="s">
        <v>20</v>
      </c>
      <c r="E5113" t="s">
        <v>21</v>
      </c>
      <c r="F5113" t="s">
        <v>31</v>
      </c>
      <c r="G5113" t="s">
        <v>93</v>
      </c>
      <c r="H5113" t="s">
        <v>24</v>
      </c>
      <c r="I5113" t="s">
        <v>28</v>
      </c>
      <c r="J5113" t="s">
        <v>29</v>
      </c>
      <c r="K5113" t="s">
        <v>1447</v>
      </c>
      <c r="L5113" t="s">
        <v>26</v>
      </c>
      <c r="M5113" t="s">
        <v>279</v>
      </c>
      <c r="N5113" s="2">
        <v>41361</v>
      </c>
      <c r="O5113" s="2">
        <v>41362</v>
      </c>
      <c r="P5113">
        <v>8</v>
      </c>
      <c r="Q5113" s="1">
        <v>0.06</v>
      </c>
      <c r="R5113">
        <v>28.38</v>
      </c>
      <c r="S5113">
        <v>1.99</v>
      </c>
      <c r="T5113">
        <f t="shared" si="79"/>
        <v>227.04</v>
      </c>
    </row>
    <row r="5114" spans="1:20" x14ac:dyDescent="0.25">
      <c r="A5114">
        <v>5113</v>
      </c>
      <c r="B5114">
        <v>90648</v>
      </c>
      <c r="C5114" t="s">
        <v>1000</v>
      </c>
      <c r="D5114" t="s">
        <v>20</v>
      </c>
      <c r="E5114" t="s">
        <v>39</v>
      </c>
      <c r="F5114" t="s">
        <v>40</v>
      </c>
      <c r="G5114" t="s">
        <v>93</v>
      </c>
      <c r="H5114" t="s">
        <v>94</v>
      </c>
      <c r="I5114" t="s">
        <v>28</v>
      </c>
      <c r="J5114" t="s">
        <v>29</v>
      </c>
      <c r="K5114" t="s">
        <v>248</v>
      </c>
      <c r="L5114" t="s">
        <v>192</v>
      </c>
      <c r="M5114" t="s">
        <v>638</v>
      </c>
      <c r="N5114" s="2">
        <v>41606</v>
      </c>
      <c r="O5114" s="2">
        <v>41608</v>
      </c>
      <c r="P5114">
        <v>4</v>
      </c>
      <c r="Q5114" s="1">
        <v>0.1</v>
      </c>
      <c r="R5114">
        <v>6.48</v>
      </c>
      <c r="S5114">
        <v>9.5399999999999991</v>
      </c>
      <c r="T5114">
        <f t="shared" si="79"/>
        <v>25.92</v>
      </c>
    </row>
    <row r="5115" spans="1:20" x14ac:dyDescent="0.25">
      <c r="A5115">
        <v>5114</v>
      </c>
      <c r="B5115">
        <v>86572</v>
      </c>
      <c r="C5115" t="s">
        <v>1097</v>
      </c>
      <c r="D5115" t="s">
        <v>578</v>
      </c>
      <c r="E5115" t="s">
        <v>187</v>
      </c>
      <c r="F5115" t="s">
        <v>47</v>
      </c>
      <c r="G5115" t="s">
        <v>93</v>
      </c>
      <c r="H5115" t="s">
        <v>188</v>
      </c>
      <c r="I5115" t="s">
        <v>28</v>
      </c>
      <c r="J5115" t="s">
        <v>29</v>
      </c>
      <c r="K5115" t="s">
        <v>291</v>
      </c>
      <c r="L5115" t="s">
        <v>330</v>
      </c>
      <c r="M5115" t="s">
        <v>111</v>
      </c>
      <c r="N5115" s="2">
        <v>41374</v>
      </c>
      <c r="O5115" s="2">
        <v>41376</v>
      </c>
      <c r="P5115">
        <v>5</v>
      </c>
      <c r="Q5115" s="1">
        <v>0.01</v>
      </c>
      <c r="R5115">
        <v>400.98</v>
      </c>
      <c r="S5115">
        <v>42.52</v>
      </c>
      <c r="T5115">
        <f t="shared" si="79"/>
        <v>2004.9</v>
      </c>
    </row>
    <row r="5116" spans="1:20" x14ac:dyDescent="0.25">
      <c r="A5116">
        <v>5115</v>
      </c>
      <c r="B5116">
        <v>88425</v>
      </c>
      <c r="C5116" t="s">
        <v>715</v>
      </c>
      <c r="D5116" t="s">
        <v>578</v>
      </c>
      <c r="E5116" t="s">
        <v>21</v>
      </c>
      <c r="F5116" t="s">
        <v>22</v>
      </c>
      <c r="G5116" t="s">
        <v>23</v>
      </c>
      <c r="H5116" t="s">
        <v>33</v>
      </c>
      <c r="I5116" t="s">
        <v>28</v>
      </c>
      <c r="J5116" t="s">
        <v>29</v>
      </c>
      <c r="K5116" t="s">
        <v>34</v>
      </c>
      <c r="L5116" t="s">
        <v>330</v>
      </c>
      <c r="M5116" t="s">
        <v>86</v>
      </c>
      <c r="N5116" s="2">
        <v>40387</v>
      </c>
      <c r="O5116" s="2">
        <v>40389</v>
      </c>
      <c r="P5116">
        <v>1</v>
      </c>
      <c r="Q5116" s="1">
        <v>7.0000000000000007E-2</v>
      </c>
      <c r="R5116">
        <v>3502.14</v>
      </c>
      <c r="S5116">
        <v>8.73</v>
      </c>
      <c r="T5116">
        <f t="shared" si="79"/>
        <v>3502.14</v>
      </c>
    </row>
    <row r="5117" spans="1:20" x14ac:dyDescent="0.25">
      <c r="A5117">
        <v>5116</v>
      </c>
      <c r="B5117">
        <v>87943</v>
      </c>
      <c r="C5117" t="s">
        <v>1299</v>
      </c>
      <c r="D5117" t="s">
        <v>20</v>
      </c>
      <c r="E5117" t="s">
        <v>39</v>
      </c>
      <c r="F5117" t="s">
        <v>47</v>
      </c>
      <c r="G5117" t="s">
        <v>41</v>
      </c>
      <c r="H5117" t="s">
        <v>78</v>
      </c>
      <c r="I5117" t="s">
        <v>28</v>
      </c>
      <c r="J5117" t="s">
        <v>29</v>
      </c>
      <c r="K5117" t="s">
        <v>136</v>
      </c>
      <c r="L5117" t="s">
        <v>192</v>
      </c>
      <c r="M5117" t="s">
        <v>117</v>
      </c>
      <c r="N5117" s="2">
        <v>41457</v>
      </c>
      <c r="O5117" s="2">
        <v>41459</v>
      </c>
      <c r="P5117">
        <v>18</v>
      </c>
      <c r="Q5117" s="1">
        <v>0.1</v>
      </c>
      <c r="R5117">
        <v>5.74</v>
      </c>
      <c r="S5117">
        <v>5.01</v>
      </c>
      <c r="T5117">
        <f t="shared" si="79"/>
        <v>103.32000000000001</v>
      </c>
    </row>
    <row r="5118" spans="1:20" x14ac:dyDescent="0.25">
      <c r="A5118">
        <v>5117</v>
      </c>
      <c r="B5118">
        <v>87940</v>
      </c>
      <c r="C5118" t="s">
        <v>1299</v>
      </c>
      <c r="D5118" t="s">
        <v>578</v>
      </c>
      <c r="E5118" t="s">
        <v>21</v>
      </c>
      <c r="F5118" t="s">
        <v>47</v>
      </c>
      <c r="G5118" t="s">
        <v>41</v>
      </c>
      <c r="H5118" t="s">
        <v>206</v>
      </c>
      <c r="I5118" t="s">
        <v>28</v>
      </c>
      <c r="J5118" t="s">
        <v>29</v>
      </c>
      <c r="K5118" t="s">
        <v>198</v>
      </c>
      <c r="L5118" t="s">
        <v>283</v>
      </c>
      <c r="M5118" t="s">
        <v>156</v>
      </c>
      <c r="N5118" s="2">
        <v>40361</v>
      </c>
      <c r="O5118" s="2">
        <v>40363</v>
      </c>
      <c r="P5118">
        <v>15</v>
      </c>
      <c r="Q5118" s="1">
        <v>0.09</v>
      </c>
      <c r="R5118">
        <v>270.97000000000003</v>
      </c>
      <c r="S5118">
        <v>28.06</v>
      </c>
      <c r="T5118">
        <f t="shared" si="79"/>
        <v>4064.55</v>
      </c>
    </row>
    <row r="5119" spans="1:20" x14ac:dyDescent="0.25">
      <c r="A5119">
        <v>5118</v>
      </c>
      <c r="B5119">
        <v>87280</v>
      </c>
      <c r="C5119" t="s">
        <v>414</v>
      </c>
      <c r="D5119" t="s">
        <v>578</v>
      </c>
      <c r="E5119" t="s">
        <v>187</v>
      </c>
      <c r="F5119" t="s">
        <v>47</v>
      </c>
      <c r="G5119" t="s">
        <v>93</v>
      </c>
      <c r="H5119" t="s">
        <v>225</v>
      </c>
      <c r="I5119" t="s">
        <v>28</v>
      </c>
      <c r="J5119" t="s">
        <v>29</v>
      </c>
      <c r="K5119" t="s">
        <v>98</v>
      </c>
      <c r="L5119" t="s">
        <v>283</v>
      </c>
      <c r="M5119" t="s">
        <v>114</v>
      </c>
      <c r="N5119" s="2">
        <v>41184</v>
      </c>
      <c r="O5119" s="2">
        <v>41186</v>
      </c>
      <c r="P5119">
        <v>20</v>
      </c>
      <c r="Q5119" s="1">
        <v>0.08</v>
      </c>
      <c r="R5119">
        <v>200.98</v>
      </c>
      <c r="S5119">
        <v>23.76</v>
      </c>
      <c r="T5119">
        <f t="shared" si="79"/>
        <v>4019.6</v>
      </c>
    </row>
    <row r="5120" spans="1:20" x14ac:dyDescent="0.25">
      <c r="A5120">
        <v>5119</v>
      </c>
      <c r="B5120">
        <v>87280</v>
      </c>
      <c r="C5120" t="s">
        <v>414</v>
      </c>
      <c r="D5120" t="s">
        <v>578</v>
      </c>
      <c r="E5120" t="s">
        <v>21</v>
      </c>
      <c r="F5120" t="s">
        <v>47</v>
      </c>
      <c r="G5120" t="s">
        <v>93</v>
      </c>
      <c r="H5120" t="s">
        <v>33</v>
      </c>
      <c r="I5120" t="s">
        <v>28</v>
      </c>
      <c r="J5120" t="s">
        <v>29</v>
      </c>
      <c r="K5120" t="s">
        <v>198</v>
      </c>
      <c r="L5120" t="s">
        <v>283</v>
      </c>
      <c r="M5120" t="s">
        <v>51</v>
      </c>
      <c r="N5120" s="2">
        <v>41184</v>
      </c>
      <c r="O5120" s="2">
        <v>41185</v>
      </c>
      <c r="P5120">
        <v>10</v>
      </c>
      <c r="Q5120" s="1">
        <v>0.06</v>
      </c>
      <c r="R5120">
        <v>810.98</v>
      </c>
      <c r="S5120">
        <v>16.059999999999999</v>
      </c>
      <c r="T5120">
        <f t="shared" si="79"/>
        <v>8109.8</v>
      </c>
    </row>
    <row r="5121" spans="1:20" x14ac:dyDescent="0.25">
      <c r="A5121">
        <v>5120</v>
      </c>
      <c r="B5121">
        <v>87280</v>
      </c>
      <c r="C5121" t="s">
        <v>414</v>
      </c>
      <c r="D5121" t="s">
        <v>20</v>
      </c>
      <c r="E5121" t="s">
        <v>39</v>
      </c>
      <c r="F5121" t="s">
        <v>47</v>
      </c>
      <c r="G5121" t="s">
        <v>93</v>
      </c>
      <c r="H5121" t="s">
        <v>49</v>
      </c>
      <c r="I5121" t="s">
        <v>28</v>
      </c>
      <c r="J5121" t="s">
        <v>29</v>
      </c>
      <c r="K5121" t="s">
        <v>170</v>
      </c>
      <c r="L5121" t="s">
        <v>44</v>
      </c>
      <c r="M5121" t="s">
        <v>156</v>
      </c>
      <c r="N5121" s="2">
        <v>41184</v>
      </c>
      <c r="O5121" s="2">
        <v>41184</v>
      </c>
      <c r="P5121">
        <v>15</v>
      </c>
      <c r="Q5121" s="1">
        <v>0.06</v>
      </c>
      <c r="R5121">
        <v>4.71</v>
      </c>
      <c r="S5121">
        <v>0.7</v>
      </c>
      <c r="T5121">
        <f t="shared" si="79"/>
        <v>70.650000000000006</v>
      </c>
    </row>
    <row r="5122" spans="1:20" x14ac:dyDescent="0.25">
      <c r="A5122">
        <v>5121</v>
      </c>
      <c r="B5122">
        <v>88483</v>
      </c>
      <c r="C5122" t="s">
        <v>1690</v>
      </c>
      <c r="D5122" t="s">
        <v>38</v>
      </c>
      <c r="E5122" t="s">
        <v>39</v>
      </c>
      <c r="F5122" t="s">
        <v>31</v>
      </c>
      <c r="G5122" t="s">
        <v>41</v>
      </c>
      <c r="H5122" t="s">
        <v>94</v>
      </c>
      <c r="I5122" t="s">
        <v>28</v>
      </c>
      <c r="J5122" t="s">
        <v>29</v>
      </c>
      <c r="K5122" t="s">
        <v>274</v>
      </c>
      <c r="L5122" t="s">
        <v>746</v>
      </c>
      <c r="M5122" t="s">
        <v>91</v>
      </c>
      <c r="N5122" s="2">
        <v>41090</v>
      </c>
      <c r="O5122" s="2">
        <v>41091</v>
      </c>
      <c r="P5122">
        <v>9</v>
      </c>
      <c r="Q5122" s="1">
        <v>0.04</v>
      </c>
      <c r="R5122">
        <v>138.13999999999999</v>
      </c>
      <c r="S5122">
        <v>35</v>
      </c>
      <c r="T5122">
        <f t="shared" si="79"/>
        <v>1243.2599999999998</v>
      </c>
    </row>
    <row r="5123" spans="1:20" x14ac:dyDescent="0.25">
      <c r="A5123">
        <v>5122</v>
      </c>
      <c r="B5123">
        <v>88483</v>
      </c>
      <c r="C5123" t="s">
        <v>1690</v>
      </c>
      <c r="D5123" t="s">
        <v>20</v>
      </c>
      <c r="E5123" t="s">
        <v>21</v>
      </c>
      <c r="F5123" t="s">
        <v>31</v>
      </c>
      <c r="G5123" t="s">
        <v>41</v>
      </c>
      <c r="H5123" t="s">
        <v>206</v>
      </c>
      <c r="I5123" t="s">
        <v>28</v>
      </c>
      <c r="J5123" t="s">
        <v>29</v>
      </c>
      <c r="K5123" t="s">
        <v>34</v>
      </c>
      <c r="L5123" t="s">
        <v>192</v>
      </c>
      <c r="M5123" t="s">
        <v>106</v>
      </c>
      <c r="N5123" s="2">
        <v>41090</v>
      </c>
      <c r="O5123" s="2">
        <v>41091</v>
      </c>
      <c r="P5123">
        <v>14</v>
      </c>
      <c r="Q5123" s="1">
        <v>0.1</v>
      </c>
      <c r="R5123">
        <v>125.99</v>
      </c>
      <c r="S5123">
        <v>8.08</v>
      </c>
      <c r="T5123">
        <f t="shared" ref="T5123:T5186" si="80">R5123*P5123</f>
        <v>1763.86</v>
      </c>
    </row>
    <row r="5124" spans="1:20" x14ac:dyDescent="0.25">
      <c r="A5124">
        <v>5123</v>
      </c>
      <c r="B5124">
        <v>89112</v>
      </c>
      <c r="C5124" t="s">
        <v>1279</v>
      </c>
      <c r="D5124" t="s">
        <v>20</v>
      </c>
      <c r="E5124" t="s">
        <v>187</v>
      </c>
      <c r="F5124" t="s">
        <v>31</v>
      </c>
      <c r="G5124" t="s">
        <v>48</v>
      </c>
      <c r="H5124" t="s">
        <v>225</v>
      </c>
      <c r="I5124" t="s">
        <v>28</v>
      </c>
      <c r="J5124" t="s">
        <v>29</v>
      </c>
      <c r="K5124" t="s">
        <v>68</v>
      </c>
      <c r="L5124" t="s">
        <v>746</v>
      </c>
      <c r="M5124" t="s">
        <v>35</v>
      </c>
      <c r="N5124" s="2">
        <v>40202</v>
      </c>
      <c r="O5124" s="2">
        <v>40204</v>
      </c>
      <c r="P5124">
        <v>8</v>
      </c>
      <c r="Q5124" s="1">
        <v>0.1</v>
      </c>
      <c r="R5124">
        <v>238.4</v>
      </c>
      <c r="S5124">
        <v>24.49</v>
      </c>
      <c r="T5124">
        <f t="shared" si="80"/>
        <v>1907.2</v>
      </c>
    </row>
    <row r="5125" spans="1:20" x14ac:dyDescent="0.25">
      <c r="A5125">
        <v>5124</v>
      </c>
      <c r="B5125">
        <v>89112</v>
      </c>
      <c r="C5125" t="s">
        <v>1279</v>
      </c>
      <c r="D5125" t="s">
        <v>38</v>
      </c>
      <c r="E5125" t="s">
        <v>21</v>
      </c>
      <c r="F5125" t="s">
        <v>31</v>
      </c>
      <c r="G5125" t="s">
        <v>48</v>
      </c>
      <c r="H5125" t="s">
        <v>33</v>
      </c>
      <c r="I5125" t="s">
        <v>28</v>
      </c>
      <c r="J5125" t="s">
        <v>29</v>
      </c>
      <c r="K5125" t="s">
        <v>198</v>
      </c>
      <c r="L5125" t="s">
        <v>746</v>
      </c>
      <c r="M5125" t="s">
        <v>146</v>
      </c>
      <c r="N5125" s="2">
        <v>40202</v>
      </c>
      <c r="O5125" s="2">
        <v>40204</v>
      </c>
      <c r="P5125">
        <v>5</v>
      </c>
      <c r="Q5125" s="1">
        <v>0.03</v>
      </c>
      <c r="R5125">
        <v>199.99</v>
      </c>
      <c r="S5125">
        <v>24.49</v>
      </c>
      <c r="T5125">
        <f t="shared" si="80"/>
        <v>999.95</v>
      </c>
    </row>
    <row r="5126" spans="1:20" x14ac:dyDescent="0.25">
      <c r="A5126">
        <v>5125</v>
      </c>
      <c r="B5126">
        <v>90934</v>
      </c>
      <c r="C5126" t="s">
        <v>1861</v>
      </c>
      <c r="D5126" t="s">
        <v>20</v>
      </c>
      <c r="E5126" t="s">
        <v>39</v>
      </c>
      <c r="F5126" t="s">
        <v>31</v>
      </c>
      <c r="G5126" t="s">
        <v>48</v>
      </c>
      <c r="H5126" t="s">
        <v>42</v>
      </c>
      <c r="I5126" t="s">
        <v>28</v>
      </c>
      <c r="J5126" t="s">
        <v>56</v>
      </c>
      <c r="K5126" t="s">
        <v>101</v>
      </c>
      <c r="L5126" t="s">
        <v>192</v>
      </c>
      <c r="M5126" t="s">
        <v>106</v>
      </c>
      <c r="N5126" s="2">
        <v>40406</v>
      </c>
      <c r="O5126" s="2">
        <v>40410</v>
      </c>
      <c r="P5126">
        <v>1</v>
      </c>
      <c r="Q5126" s="1">
        <v>0.1</v>
      </c>
      <c r="R5126">
        <v>11.58</v>
      </c>
      <c r="S5126">
        <v>6.97</v>
      </c>
      <c r="T5126">
        <f t="shared" si="80"/>
        <v>11.58</v>
      </c>
    </row>
    <row r="5127" spans="1:20" x14ac:dyDescent="0.25">
      <c r="A5127">
        <v>5126</v>
      </c>
      <c r="B5127">
        <v>86910</v>
      </c>
      <c r="C5127" t="s">
        <v>2116</v>
      </c>
      <c r="D5127" t="s">
        <v>20</v>
      </c>
      <c r="E5127" t="s">
        <v>39</v>
      </c>
      <c r="F5127" t="s">
        <v>22</v>
      </c>
      <c r="G5127" t="s">
        <v>93</v>
      </c>
      <c r="H5127" t="s">
        <v>54</v>
      </c>
      <c r="I5127" t="s">
        <v>28</v>
      </c>
      <c r="J5127" t="s">
        <v>56</v>
      </c>
      <c r="K5127" t="s">
        <v>43</v>
      </c>
      <c r="L5127" t="s">
        <v>192</v>
      </c>
      <c r="M5127" t="s">
        <v>199</v>
      </c>
      <c r="N5127" s="2">
        <v>41498</v>
      </c>
      <c r="O5127" s="2">
        <v>41500</v>
      </c>
      <c r="P5127">
        <v>25</v>
      </c>
      <c r="Q5127" s="1">
        <v>7.0000000000000007E-2</v>
      </c>
      <c r="R5127">
        <v>40.99</v>
      </c>
      <c r="S5127">
        <v>19.989999999999998</v>
      </c>
      <c r="T5127">
        <f t="shared" si="80"/>
        <v>1024.75</v>
      </c>
    </row>
    <row r="5128" spans="1:20" x14ac:dyDescent="0.25">
      <c r="A5128">
        <v>5127</v>
      </c>
      <c r="B5128">
        <v>90696</v>
      </c>
      <c r="C5128" t="s">
        <v>2321</v>
      </c>
      <c r="D5128" t="s">
        <v>20</v>
      </c>
      <c r="E5128" t="s">
        <v>21</v>
      </c>
      <c r="F5128" t="s">
        <v>31</v>
      </c>
      <c r="G5128" t="s">
        <v>41</v>
      </c>
      <c r="H5128" t="s">
        <v>33</v>
      </c>
      <c r="I5128" t="s">
        <v>28</v>
      </c>
      <c r="J5128" t="s">
        <v>56</v>
      </c>
      <c r="K5128" t="s">
        <v>208</v>
      </c>
      <c r="L5128" t="s">
        <v>192</v>
      </c>
      <c r="M5128" t="s">
        <v>214</v>
      </c>
      <c r="N5128" s="2">
        <v>40704</v>
      </c>
      <c r="O5128" s="2">
        <v>40706</v>
      </c>
      <c r="P5128">
        <v>17</v>
      </c>
      <c r="Q5128" s="1">
        <v>0.04</v>
      </c>
      <c r="R5128">
        <v>65.989999999999995</v>
      </c>
      <c r="S5128">
        <v>2.5</v>
      </c>
      <c r="T5128">
        <f t="shared" si="80"/>
        <v>1121.83</v>
      </c>
    </row>
    <row r="5129" spans="1:20" x14ac:dyDescent="0.25">
      <c r="A5129">
        <v>5128</v>
      </c>
      <c r="B5129">
        <v>90696</v>
      </c>
      <c r="C5129" t="s">
        <v>1291</v>
      </c>
      <c r="D5129" t="s">
        <v>20</v>
      </c>
      <c r="E5129" t="s">
        <v>39</v>
      </c>
      <c r="F5129" t="s">
        <v>31</v>
      </c>
      <c r="G5129" t="s">
        <v>41</v>
      </c>
      <c r="H5129" t="s">
        <v>54</v>
      </c>
      <c r="I5129" t="s">
        <v>28</v>
      </c>
      <c r="J5129" t="s">
        <v>56</v>
      </c>
      <c r="K5129" t="s">
        <v>105</v>
      </c>
      <c r="L5129" t="s">
        <v>192</v>
      </c>
      <c r="M5129" t="s">
        <v>146</v>
      </c>
      <c r="N5129" s="2">
        <v>40704</v>
      </c>
      <c r="O5129" s="2">
        <v>40706</v>
      </c>
      <c r="P5129">
        <v>12</v>
      </c>
      <c r="Q5129" s="1">
        <v>0.1</v>
      </c>
      <c r="R5129">
        <v>5.28</v>
      </c>
      <c r="S5129">
        <v>5.57</v>
      </c>
      <c r="T5129">
        <f t="shared" si="80"/>
        <v>63.36</v>
      </c>
    </row>
    <row r="5130" spans="1:20" x14ac:dyDescent="0.25">
      <c r="A5130">
        <v>5129</v>
      </c>
      <c r="B5130">
        <v>87585</v>
      </c>
      <c r="C5130" t="s">
        <v>2271</v>
      </c>
      <c r="D5130" t="s">
        <v>20</v>
      </c>
      <c r="E5130" t="s">
        <v>39</v>
      </c>
      <c r="F5130" t="s">
        <v>31</v>
      </c>
      <c r="G5130" t="s">
        <v>41</v>
      </c>
      <c r="H5130" t="s">
        <v>78</v>
      </c>
      <c r="I5130" t="s">
        <v>28</v>
      </c>
      <c r="J5130" t="s">
        <v>56</v>
      </c>
      <c r="K5130" t="s">
        <v>226</v>
      </c>
      <c r="L5130" t="s">
        <v>192</v>
      </c>
      <c r="M5130" t="s">
        <v>121</v>
      </c>
      <c r="N5130" s="2">
        <v>40415</v>
      </c>
      <c r="O5130" s="2">
        <v>40417</v>
      </c>
      <c r="P5130">
        <v>21</v>
      </c>
      <c r="Q5130" s="1">
        <v>0.05</v>
      </c>
      <c r="R5130">
        <v>52.4</v>
      </c>
      <c r="S5130">
        <v>16.11</v>
      </c>
      <c r="T5130">
        <f t="shared" si="80"/>
        <v>1100.3999999999999</v>
      </c>
    </row>
    <row r="5131" spans="1:20" x14ac:dyDescent="0.25">
      <c r="A5131">
        <v>5130</v>
      </c>
      <c r="B5131">
        <v>87585</v>
      </c>
      <c r="C5131" t="s">
        <v>1964</v>
      </c>
      <c r="D5131" t="s">
        <v>20</v>
      </c>
      <c r="E5131" t="s">
        <v>39</v>
      </c>
      <c r="F5131" t="s">
        <v>47</v>
      </c>
      <c r="G5131" t="s">
        <v>41</v>
      </c>
      <c r="H5131" t="s">
        <v>49</v>
      </c>
      <c r="I5131" t="s">
        <v>28</v>
      </c>
      <c r="J5131" t="s">
        <v>56</v>
      </c>
      <c r="K5131" t="s">
        <v>189</v>
      </c>
      <c r="L5131" t="s">
        <v>192</v>
      </c>
      <c r="M5131" t="s">
        <v>111</v>
      </c>
      <c r="N5131" s="2">
        <v>40415</v>
      </c>
      <c r="O5131" s="2">
        <v>40418</v>
      </c>
      <c r="P5131">
        <v>5</v>
      </c>
      <c r="Q5131" s="1">
        <v>0.1</v>
      </c>
      <c r="R5131">
        <v>15.14</v>
      </c>
      <c r="S5131">
        <v>4.53</v>
      </c>
      <c r="T5131">
        <f t="shared" si="80"/>
        <v>75.7</v>
      </c>
    </row>
    <row r="5132" spans="1:20" x14ac:dyDescent="0.25">
      <c r="A5132">
        <v>5131</v>
      </c>
      <c r="B5132">
        <v>87585</v>
      </c>
      <c r="C5132" t="s">
        <v>2196</v>
      </c>
      <c r="D5132" t="s">
        <v>38</v>
      </c>
      <c r="E5132" t="s">
        <v>39</v>
      </c>
      <c r="F5132" t="s">
        <v>31</v>
      </c>
      <c r="G5132" t="s">
        <v>41</v>
      </c>
      <c r="H5132" t="s">
        <v>54</v>
      </c>
      <c r="I5132" t="s">
        <v>28</v>
      </c>
      <c r="J5132" t="s">
        <v>56</v>
      </c>
      <c r="K5132" t="s">
        <v>226</v>
      </c>
      <c r="L5132" t="s">
        <v>44</v>
      </c>
      <c r="M5132" t="s">
        <v>63</v>
      </c>
      <c r="N5132" s="2">
        <v>40415</v>
      </c>
      <c r="O5132" s="2">
        <v>40416</v>
      </c>
      <c r="P5132">
        <v>21</v>
      </c>
      <c r="Q5132" s="1">
        <v>0.05</v>
      </c>
      <c r="R5132">
        <v>36.549999999999997</v>
      </c>
      <c r="S5132">
        <v>13.89</v>
      </c>
      <c r="T5132">
        <f t="shared" si="80"/>
        <v>767.55</v>
      </c>
    </row>
    <row r="5133" spans="1:20" x14ac:dyDescent="0.25">
      <c r="A5133">
        <v>5132</v>
      </c>
      <c r="B5133">
        <v>86597</v>
      </c>
      <c r="C5133" t="s">
        <v>707</v>
      </c>
      <c r="D5133" t="s">
        <v>20</v>
      </c>
      <c r="E5133" t="s">
        <v>39</v>
      </c>
      <c r="F5133" t="s">
        <v>40</v>
      </c>
      <c r="G5133" t="s">
        <v>93</v>
      </c>
      <c r="H5133" t="s">
        <v>94</v>
      </c>
      <c r="I5133" t="s">
        <v>28</v>
      </c>
      <c r="J5133" t="s">
        <v>56</v>
      </c>
      <c r="K5133" t="s">
        <v>58</v>
      </c>
      <c r="L5133" t="s">
        <v>192</v>
      </c>
      <c r="M5133" t="s">
        <v>393</v>
      </c>
      <c r="N5133" s="2">
        <v>41185</v>
      </c>
      <c r="O5133" s="2">
        <v>41187</v>
      </c>
      <c r="P5133">
        <v>8</v>
      </c>
      <c r="Q5133" s="1">
        <v>0.05</v>
      </c>
      <c r="R5133">
        <v>304.99</v>
      </c>
      <c r="S5133">
        <v>19.989999999999998</v>
      </c>
      <c r="T5133">
        <f t="shared" si="80"/>
        <v>2439.92</v>
      </c>
    </row>
    <row r="5134" spans="1:20" x14ac:dyDescent="0.25">
      <c r="A5134">
        <v>5133</v>
      </c>
      <c r="B5134">
        <v>89703</v>
      </c>
      <c r="C5134" t="s">
        <v>1161</v>
      </c>
      <c r="D5134" t="s">
        <v>20</v>
      </c>
      <c r="E5134" t="s">
        <v>39</v>
      </c>
      <c r="F5134" t="s">
        <v>22</v>
      </c>
      <c r="G5134" t="s">
        <v>23</v>
      </c>
      <c r="H5134" t="s">
        <v>54</v>
      </c>
      <c r="I5134" t="s">
        <v>28</v>
      </c>
      <c r="J5134" t="s">
        <v>56</v>
      </c>
      <c r="K5134" t="s">
        <v>165</v>
      </c>
      <c r="L5134" t="s">
        <v>192</v>
      </c>
      <c r="M5134" t="s">
        <v>123</v>
      </c>
      <c r="N5134" s="2">
        <v>41497</v>
      </c>
      <c r="O5134" s="2">
        <v>41499</v>
      </c>
      <c r="P5134">
        <v>10</v>
      </c>
      <c r="Q5134" s="1">
        <v>0.09</v>
      </c>
      <c r="R5134">
        <v>155.06</v>
      </c>
      <c r="S5134">
        <v>7.07</v>
      </c>
      <c r="T5134">
        <f t="shared" si="80"/>
        <v>1550.6</v>
      </c>
    </row>
    <row r="5135" spans="1:20" x14ac:dyDescent="0.25">
      <c r="A5135">
        <v>5134</v>
      </c>
      <c r="B5135">
        <v>88971</v>
      </c>
      <c r="C5135" t="s">
        <v>1663</v>
      </c>
      <c r="D5135" t="s">
        <v>20</v>
      </c>
      <c r="E5135" t="s">
        <v>39</v>
      </c>
      <c r="F5135" t="s">
        <v>40</v>
      </c>
      <c r="G5135" t="s">
        <v>41</v>
      </c>
      <c r="H5135" t="s">
        <v>61</v>
      </c>
      <c r="I5135" t="s">
        <v>28</v>
      </c>
      <c r="J5135" t="s">
        <v>56</v>
      </c>
      <c r="K5135" t="s">
        <v>119</v>
      </c>
      <c r="L5135" t="s">
        <v>192</v>
      </c>
      <c r="M5135" t="s">
        <v>370</v>
      </c>
      <c r="N5135" s="2">
        <v>40295</v>
      </c>
      <c r="O5135" s="2">
        <v>40296</v>
      </c>
      <c r="P5135">
        <v>3</v>
      </c>
      <c r="Q5135" s="1">
        <v>0.09</v>
      </c>
      <c r="R5135">
        <v>12.28</v>
      </c>
      <c r="S5135">
        <v>4.8600000000000003</v>
      </c>
      <c r="T5135">
        <f t="shared" si="80"/>
        <v>36.839999999999996</v>
      </c>
    </row>
    <row r="5136" spans="1:20" x14ac:dyDescent="0.25">
      <c r="A5136">
        <v>5135</v>
      </c>
      <c r="B5136">
        <v>90544</v>
      </c>
      <c r="C5136" t="s">
        <v>593</v>
      </c>
      <c r="D5136" t="s">
        <v>20</v>
      </c>
      <c r="E5136" t="s">
        <v>39</v>
      </c>
      <c r="F5136" t="s">
        <v>31</v>
      </c>
      <c r="G5136" t="s">
        <v>41</v>
      </c>
      <c r="H5136" t="s">
        <v>54</v>
      </c>
      <c r="I5136" t="s">
        <v>28</v>
      </c>
      <c r="J5136" t="s">
        <v>56</v>
      </c>
      <c r="K5136" t="s">
        <v>79</v>
      </c>
      <c r="L5136" t="s">
        <v>192</v>
      </c>
      <c r="M5136" t="s">
        <v>139</v>
      </c>
      <c r="N5136" s="2">
        <v>40864</v>
      </c>
      <c r="O5136" s="2">
        <v>40867</v>
      </c>
      <c r="P5136">
        <v>36</v>
      </c>
      <c r="Q5136" s="1">
        <v>0.05</v>
      </c>
      <c r="R5136">
        <v>5.68</v>
      </c>
      <c r="S5136">
        <v>1.39</v>
      </c>
      <c r="T5136">
        <f t="shared" si="80"/>
        <v>204.48</v>
      </c>
    </row>
    <row r="5137" spans="1:20" x14ac:dyDescent="0.25">
      <c r="A5137">
        <v>5136</v>
      </c>
      <c r="B5137">
        <v>90544</v>
      </c>
      <c r="C5137" t="s">
        <v>593</v>
      </c>
      <c r="D5137" t="s">
        <v>38</v>
      </c>
      <c r="E5137" t="s">
        <v>187</v>
      </c>
      <c r="F5137" t="s">
        <v>31</v>
      </c>
      <c r="G5137" t="s">
        <v>41</v>
      </c>
      <c r="H5137" t="s">
        <v>225</v>
      </c>
      <c r="I5137" t="s">
        <v>28</v>
      </c>
      <c r="J5137" t="s">
        <v>56</v>
      </c>
      <c r="K5137" t="s">
        <v>189</v>
      </c>
      <c r="L5137" t="s">
        <v>192</v>
      </c>
      <c r="M5137" t="s">
        <v>121</v>
      </c>
      <c r="N5137" s="2">
        <v>40864</v>
      </c>
      <c r="O5137" s="2">
        <v>40866</v>
      </c>
      <c r="P5137">
        <v>29</v>
      </c>
      <c r="Q5137" s="1">
        <v>7.0000000000000007E-2</v>
      </c>
      <c r="R5137">
        <v>19.98</v>
      </c>
      <c r="S5137">
        <v>10.49</v>
      </c>
      <c r="T5137">
        <f t="shared" si="80"/>
        <v>579.41999999999996</v>
      </c>
    </row>
    <row r="5138" spans="1:20" x14ac:dyDescent="0.25">
      <c r="A5138">
        <v>5137</v>
      </c>
      <c r="B5138">
        <v>86676</v>
      </c>
      <c r="C5138" t="s">
        <v>687</v>
      </c>
      <c r="D5138" t="s">
        <v>20</v>
      </c>
      <c r="E5138" t="s">
        <v>21</v>
      </c>
      <c r="F5138" t="s">
        <v>31</v>
      </c>
      <c r="G5138" t="s">
        <v>93</v>
      </c>
      <c r="H5138" t="s">
        <v>24</v>
      </c>
      <c r="I5138" t="s">
        <v>28</v>
      </c>
      <c r="J5138" t="s">
        <v>56</v>
      </c>
      <c r="K5138" t="s">
        <v>210</v>
      </c>
      <c r="L5138" t="s">
        <v>26</v>
      </c>
      <c r="M5138" t="s">
        <v>631</v>
      </c>
      <c r="N5138" s="2">
        <v>41231</v>
      </c>
      <c r="O5138" s="2">
        <v>41233</v>
      </c>
      <c r="P5138">
        <v>17</v>
      </c>
      <c r="Q5138" s="1">
        <v>7.0000000000000007E-2</v>
      </c>
      <c r="R5138">
        <v>8.32</v>
      </c>
      <c r="S5138">
        <v>2.38</v>
      </c>
      <c r="T5138">
        <f t="shared" si="80"/>
        <v>141.44</v>
      </c>
    </row>
    <row r="5139" spans="1:20" x14ac:dyDescent="0.25">
      <c r="A5139">
        <v>5138</v>
      </c>
      <c r="B5139">
        <v>86676</v>
      </c>
      <c r="C5139" t="s">
        <v>687</v>
      </c>
      <c r="D5139" t="s">
        <v>20</v>
      </c>
      <c r="E5139" t="s">
        <v>39</v>
      </c>
      <c r="F5139" t="s">
        <v>31</v>
      </c>
      <c r="G5139" t="s">
        <v>93</v>
      </c>
      <c r="H5139" t="s">
        <v>61</v>
      </c>
      <c r="I5139" t="s">
        <v>28</v>
      </c>
      <c r="J5139" t="s">
        <v>56</v>
      </c>
      <c r="K5139" t="s">
        <v>95</v>
      </c>
      <c r="L5139" t="s">
        <v>192</v>
      </c>
      <c r="M5139" t="s">
        <v>279</v>
      </c>
      <c r="N5139" s="2">
        <v>41231</v>
      </c>
      <c r="O5139" s="2">
        <v>41232</v>
      </c>
      <c r="P5139">
        <v>24</v>
      </c>
      <c r="Q5139" s="1">
        <v>0.04</v>
      </c>
      <c r="R5139">
        <v>6.48</v>
      </c>
      <c r="S5139">
        <v>8.73</v>
      </c>
      <c r="T5139">
        <f t="shared" si="80"/>
        <v>155.52000000000001</v>
      </c>
    </row>
    <row r="5140" spans="1:20" x14ac:dyDescent="0.25">
      <c r="A5140">
        <v>5139</v>
      </c>
      <c r="B5140">
        <v>86676</v>
      </c>
      <c r="C5140" t="s">
        <v>687</v>
      </c>
      <c r="D5140" t="s">
        <v>20</v>
      </c>
      <c r="E5140" t="s">
        <v>21</v>
      </c>
      <c r="F5140" t="s">
        <v>31</v>
      </c>
      <c r="G5140" t="s">
        <v>93</v>
      </c>
      <c r="H5140" t="s">
        <v>33</v>
      </c>
      <c r="I5140" t="s">
        <v>28</v>
      </c>
      <c r="J5140" t="s">
        <v>56</v>
      </c>
      <c r="K5140" t="s">
        <v>1147</v>
      </c>
      <c r="L5140" t="s">
        <v>192</v>
      </c>
      <c r="M5140" t="s">
        <v>178</v>
      </c>
      <c r="N5140" s="2">
        <v>41231</v>
      </c>
      <c r="O5140" s="2">
        <v>41233</v>
      </c>
      <c r="P5140">
        <v>25</v>
      </c>
      <c r="Q5140" s="1">
        <v>7.0000000000000007E-2</v>
      </c>
      <c r="R5140">
        <v>115.99</v>
      </c>
      <c r="S5140">
        <v>2.5</v>
      </c>
      <c r="T5140">
        <f t="shared" si="80"/>
        <v>2899.75</v>
      </c>
    </row>
    <row r="5141" spans="1:20" x14ac:dyDescent="0.25">
      <c r="A5141">
        <v>5140</v>
      </c>
      <c r="B5141">
        <v>86676</v>
      </c>
      <c r="C5141" t="s">
        <v>1367</v>
      </c>
      <c r="D5141" t="s">
        <v>20</v>
      </c>
      <c r="E5141" t="s">
        <v>187</v>
      </c>
      <c r="F5141" t="s">
        <v>31</v>
      </c>
      <c r="G5141" t="s">
        <v>93</v>
      </c>
      <c r="H5141" t="s">
        <v>225</v>
      </c>
      <c r="I5141" t="s">
        <v>28</v>
      </c>
      <c r="J5141" t="s">
        <v>56</v>
      </c>
      <c r="K5141" t="s">
        <v>158</v>
      </c>
      <c r="L5141" t="s">
        <v>44</v>
      </c>
      <c r="M5141" t="s">
        <v>279</v>
      </c>
      <c r="N5141" s="2">
        <v>41231</v>
      </c>
      <c r="O5141" s="2">
        <v>41232</v>
      </c>
      <c r="P5141">
        <v>26</v>
      </c>
      <c r="Q5141" s="1">
        <v>0.09</v>
      </c>
      <c r="R5141">
        <v>7.59</v>
      </c>
      <c r="S5141">
        <v>4</v>
      </c>
      <c r="T5141">
        <f t="shared" si="80"/>
        <v>197.34</v>
      </c>
    </row>
    <row r="5142" spans="1:20" x14ac:dyDescent="0.25">
      <c r="A5142">
        <v>5141</v>
      </c>
      <c r="B5142">
        <v>88138</v>
      </c>
      <c r="C5142" t="s">
        <v>386</v>
      </c>
      <c r="D5142" t="s">
        <v>578</v>
      </c>
      <c r="E5142" t="s">
        <v>21</v>
      </c>
      <c r="F5142" t="s">
        <v>31</v>
      </c>
      <c r="G5142" t="s">
        <v>32</v>
      </c>
      <c r="H5142" t="s">
        <v>24</v>
      </c>
      <c r="I5142" t="s">
        <v>28</v>
      </c>
      <c r="J5142" t="s">
        <v>56</v>
      </c>
      <c r="K5142" t="s">
        <v>1114</v>
      </c>
      <c r="L5142" t="s">
        <v>330</v>
      </c>
      <c r="M5142" t="s">
        <v>35</v>
      </c>
      <c r="N5142" s="2">
        <v>40665</v>
      </c>
      <c r="O5142" s="2">
        <v>40666</v>
      </c>
      <c r="P5142">
        <v>16</v>
      </c>
      <c r="Q5142" s="1">
        <v>7.0000000000000007E-2</v>
      </c>
      <c r="R5142">
        <v>119.99</v>
      </c>
      <c r="S5142">
        <v>56.14</v>
      </c>
      <c r="T5142">
        <f t="shared" si="80"/>
        <v>1919.84</v>
      </c>
    </row>
    <row r="5143" spans="1:20" x14ac:dyDescent="0.25">
      <c r="A5143">
        <v>5142</v>
      </c>
      <c r="B5143">
        <v>86928</v>
      </c>
      <c r="C5143" t="s">
        <v>205</v>
      </c>
      <c r="D5143" t="s">
        <v>20</v>
      </c>
      <c r="E5143" t="s">
        <v>21</v>
      </c>
      <c r="F5143" t="s">
        <v>31</v>
      </c>
      <c r="G5143" t="s">
        <v>41</v>
      </c>
      <c r="H5143" t="s">
        <v>206</v>
      </c>
      <c r="I5143" t="s">
        <v>28</v>
      </c>
      <c r="J5143" t="s">
        <v>56</v>
      </c>
      <c r="K5143" t="s">
        <v>198</v>
      </c>
      <c r="L5143" t="s">
        <v>26</v>
      </c>
      <c r="M5143" t="s">
        <v>35</v>
      </c>
      <c r="N5143" s="2">
        <v>40921</v>
      </c>
      <c r="O5143" s="2">
        <v>40923</v>
      </c>
      <c r="P5143">
        <v>6</v>
      </c>
      <c r="Q5143" s="1">
        <v>0.09</v>
      </c>
      <c r="R5143">
        <v>1.7</v>
      </c>
      <c r="S5143">
        <v>1.99</v>
      </c>
      <c r="T5143">
        <f t="shared" si="80"/>
        <v>10.199999999999999</v>
      </c>
    </row>
    <row r="5144" spans="1:20" x14ac:dyDescent="0.25">
      <c r="A5144">
        <v>5143</v>
      </c>
      <c r="B5144">
        <v>91059</v>
      </c>
      <c r="C5144" t="s">
        <v>2283</v>
      </c>
      <c r="D5144" t="s">
        <v>20</v>
      </c>
      <c r="E5144" t="s">
        <v>21</v>
      </c>
      <c r="F5144" t="s">
        <v>22</v>
      </c>
      <c r="G5144" t="s">
        <v>23</v>
      </c>
      <c r="H5144" t="s">
        <v>203</v>
      </c>
      <c r="I5144" t="s">
        <v>28</v>
      </c>
      <c r="J5144" t="s">
        <v>56</v>
      </c>
      <c r="K5144" t="s">
        <v>1254</v>
      </c>
      <c r="L5144" t="s">
        <v>706</v>
      </c>
      <c r="M5144" t="s">
        <v>190</v>
      </c>
      <c r="N5144" s="2">
        <v>40438</v>
      </c>
      <c r="O5144" s="2">
        <v>40438</v>
      </c>
      <c r="P5144">
        <v>16</v>
      </c>
      <c r="Q5144" s="1">
        <v>0.04</v>
      </c>
      <c r="R5144">
        <v>120.97</v>
      </c>
      <c r="S5144">
        <v>7.11</v>
      </c>
      <c r="T5144">
        <f t="shared" si="80"/>
        <v>1935.52</v>
      </c>
    </row>
    <row r="5145" spans="1:20" x14ac:dyDescent="0.25">
      <c r="A5145">
        <v>5144</v>
      </c>
      <c r="B5145">
        <v>91059</v>
      </c>
      <c r="C5145" t="s">
        <v>2283</v>
      </c>
      <c r="D5145" t="s">
        <v>20</v>
      </c>
      <c r="E5145" t="s">
        <v>21</v>
      </c>
      <c r="F5145" t="s">
        <v>22</v>
      </c>
      <c r="G5145" t="s">
        <v>23</v>
      </c>
      <c r="H5145" t="s">
        <v>203</v>
      </c>
      <c r="I5145" t="s">
        <v>28</v>
      </c>
      <c r="J5145" t="s">
        <v>56</v>
      </c>
      <c r="K5145" t="s">
        <v>208</v>
      </c>
      <c r="L5145" t="s">
        <v>192</v>
      </c>
      <c r="M5145" t="s">
        <v>331</v>
      </c>
      <c r="N5145" s="2">
        <v>40438</v>
      </c>
      <c r="O5145" s="2">
        <v>40440</v>
      </c>
      <c r="P5145">
        <v>16</v>
      </c>
      <c r="Q5145" s="1">
        <v>0</v>
      </c>
      <c r="R5145">
        <v>195.99</v>
      </c>
      <c r="S5145">
        <v>4.2</v>
      </c>
      <c r="T5145">
        <f t="shared" si="80"/>
        <v>3135.84</v>
      </c>
    </row>
    <row r="5146" spans="1:20" x14ac:dyDescent="0.25">
      <c r="A5146">
        <v>5145</v>
      </c>
      <c r="B5146">
        <v>90864</v>
      </c>
      <c r="C5146" t="s">
        <v>457</v>
      </c>
      <c r="D5146" t="s">
        <v>20</v>
      </c>
      <c r="E5146" t="s">
        <v>39</v>
      </c>
      <c r="F5146" t="s">
        <v>22</v>
      </c>
      <c r="G5146" t="s">
        <v>41</v>
      </c>
      <c r="H5146" t="s">
        <v>94</v>
      </c>
      <c r="I5146" t="s">
        <v>28</v>
      </c>
      <c r="J5146" t="s">
        <v>56</v>
      </c>
      <c r="K5146" t="s">
        <v>221</v>
      </c>
      <c r="L5146" t="s">
        <v>192</v>
      </c>
      <c r="M5146" t="s">
        <v>331</v>
      </c>
      <c r="N5146" s="2">
        <v>41370</v>
      </c>
      <c r="O5146" s="2">
        <v>41371</v>
      </c>
      <c r="P5146">
        <v>7</v>
      </c>
      <c r="Q5146" s="1">
        <v>7.0000000000000007E-2</v>
      </c>
      <c r="R5146">
        <v>2.2200000000000002</v>
      </c>
      <c r="S5146">
        <v>5</v>
      </c>
      <c r="T5146">
        <f t="shared" si="80"/>
        <v>15.540000000000001</v>
      </c>
    </row>
    <row r="5147" spans="1:20" x14ac:dyDescent="0.25">
      <c r="A5147">
        <v>5146</v>
      </c>
      <c r="B5147">
        <v>90864</v>
      </c>
      <c r="C5147" t="s">
        <v>457</v>
      </c>
      <c r="D5147" t="s">
        <v>20</v>
      </c>
      <c r="E5147" t="s">
        <v>39</v>
      </c>
      <c r="F5147" t="s">
        <v>22</v>
      </c>
      <c r="G5147" t="s">
        <v>41</v>
      </c>
      <c r="H5147" t="s">
        <v>78</v>
      </c>
      <c r="I5147" t="s">
        <v>28</v>
      </c>
      <c r="J5147" t="s">
        <v>56</v>
      </c>
      <c r="K5147" t="s">
        <v>43</v>
      </c>
      <c r="L5147" t="s">
        <v>192</v>
      </c>
      <c r="M5147" t="s">
        <v>499</v>
      </c>
      <c r="N5147" s="2">
        <v>41370</v>
      </c>
      <c r="O5147" s="2">
        <v>41371</v>
      </c>
      <c r="P5147">
        <v>8</v>
      </c>
      <c r="Q5147" s="1">
        <v>0.02</v>
      </c>
      <c r="R5147">
        <v>15.67</v>
      </c>
      <c r="S5147">
        <v>1.39</v>
      </c>
      <c r="T5147">
        <f t="shared" si="80"/>
        <v>125.36</v>
      </c>
    </row>
    <row r="5148" spans="1:20" x14ac:dyDescent="0.25">
      <c r="A5148">
        <v>5147</v>
      </c>
      <c r="B5148">
        <v>90864</v>
      </c>
      <c r="C5148" t="s">
        <v>457</v>
      </c>
      <c r="D5148" t="s">
        <v>578</v>
      </c>
      <c r="E5148" t="s">
        <v>21</v>
      </c>
      <c r="F5148" t="s">
        <v>22</v>
      </c>
      <c r="G5148" t="s">
        <v>41</v>
      </c>
      <c r="H5148" t="s">
        <v>24</v>
      </c>
      <c r="I5148" t="s">
        <v>28</v>
      </c>
      <c r="J5148" t="s">
        <v>56</v>
      </c>
      <c r="K5148" t="s">
        <v>25</v>
      </c>
      <c r="L5148" t="s">
        <v>330</v>
      </c>
      <c r="M5148" t="s">
        <v>331</v>
      </c>
      <c r="N5148" s="2">
        <v>41370</v>
      </c>
      <c r="O5148" s="2">
        <v>41370</v>
      </c>
      <c r="P5148">
        <v>10</v>
      </c>
      <c r="Q5148" s="1">
        <v>0.02</v>
      </c>
      <c r="R5148">
        <v>400.97</v>
      </c>
      <c r="S5148">
        <v>48.26</v>
      </c>
      <c r="T5148">
        <f t="shared" si="80"/>
        <v>4009.7000000000003</v>
      </c>
    </row>
    <row r="5149" spans="1:20" x14ac:dyDescent="0.25">
      <c r="A5149">
        <v>5148</v>
      </c>
      <c r="B5149">
        <v>90864</v>
      </c>
      <c r="C5149" t="s">
        <v>457</v>
      </c>
      <c r="D5149" t="s">
        <v>20</v>
      </c>
      <c r="E5149" t="s">
        <v>21</v>
      </c>
      <c r="F5149" t="s">
        <v>22</v>
      </c>
      <c r="G5149" t="s">
        <v>41</v>
      </c>
      <c r="H5149" t="s">
        <v>24</v>
      </c>
      <c r="I5149" t="s">
        <v>28</v>
      </c>
      <c r="J5149" t="s">
        <v>56</v>
      </c>
      <c r="K5149" t="s">
        <v>204</v>
      </c>
      <c r="L5149" t="s">
        <v>706</v>
      </c>
      <c r="M5149" t="s">
        <v>27</v>
      </c>
      <c r="N5149" s="2">
        <v>41370</v>
      </c>
      <c r="O5149" s="2">
        <v>41370</v>
      </c>
      <c r="P5149">
        <v>11</v>
      </c>
      <c r="Q5149" s="1">
        <v>0.04</v>
      </c>
      <c r="R5149">
        <v>23.99</v>
      </c>
      <c r="S5149">
        <v>6.3</v>
      </c>
      <c r="T5149">
        <f t="shared" si="80"/>
        <v>263.89</v>
      </c>
    </row>
    <row r="5150" spans="1:20" x14ac:dyDescent="0.25">
      <c r="A5150">
        <v>5149</v>
      </c>
      <c r="B5150">
        <v>86399</v>
      </c>
      <c r="C5150" t="s">
        <v>2046</v>
      </c>
      <c r="D5150" t="s">
        <v>578</v>
      </c>
      <c r="E5150" t="s">
        <v>21</v>
      </c>
      <c r="F5150" t="s">
        <v>31</v>
      </c>
      <c r="G5150" t="s">
        <v>41</v>
      </c>
      <c r="H5150" t="s">
        <v>203</v>
      </c>
      <c r="I5150" t="s">
        <v>28</v>
      </c>
      <c r="J5150" t="s">
        <v>56</v>
      </c>
      <c r="K5150" t="s">
        <v>1114</v>
      </c>
      <c r="L5150" t="s">
        <v>283</v>
      </c>
      <c r="M5150" t="s">
        <v>146</v>
      </c>
      <c r="N5150" s="2">
        <v>40815</v>
      </c>
      <c r="O5150" s="2">
        <v>40817</v>
      </c>
      <c r="P5150">
        <v>13</v>
      </c>
      <c r="Q5150" s="1">
        <v>0.09</v>
      </c>
      <c r="R5150">
        <v>90.97</v>
      </c>
      <c r="S5150">
        <v>28</v>
      </c>
      <c r="T5150">
        <f t="shared" si="80"/>
        <v>1182.6099999999999</v>
      </c>
    </row>
    <row r="5151" spans="1:20" x14ac:dyDescent="0.25">
      <c r="A5151">
        <v>5150</v>
      </c>
      <c r="B5151">
        <v>87449</v>
      </c>
      <c r="C5151" t="s">
        <v>2529</v>
      </c>
      <c r="D5151" t="s">
        <v>578</v>
      </c>
      <c r="E5151" t="s">
        <v>187</v>
      </c>
      <c r="F5151" t="s">
        <v>31</v>
      </c>
      <c r="G5151" t="s">
        <v>93</v>
      </c>
      <c r="H5151" t="s">
        <v>188</v>
      </c>
      <c r="I5151" t="s">
        <v>28</v>
      </c>
      <c r="J5151" t="s">
        <v>56</v>
      </c>
      <c r="K5151" t="s">
        <v>145</v>
      </c>
      <c r="L5151" t="s">
        <v>330</v>
      </c>
      <c r="M5151" t="s">
        <v>63</v>
      </c>
      <c r="N5151" s="2">
        <v>41320</v>
      </c>
      <c r="O5151" s="2">
        <v>41321</v>
      </c>
      <c r="P5151">
        <v>10</v>
      </c>
      <c r="Q5151" s="1">
        <v>0</v>
      </c>
      <c r="R5151">
        <v>320.64</v>
      </c>
      <c r="S5151">
        <v>29.2</v>
      </c>
      <c r="T5151">
        <f t="shared" si="80"/>
        <v>3206.3999999999996</v>
      </c>
    </row>
    <row r="5152" spans="1:20" x14ac:dyDescent="0.25">
      <c r="A5152">
        <v>5151</v>
      </c>
      <c r="B5152">
        <v>87449</v>
      </c>
      <c r="C5152" t="s">
        <v>1697</v>
      </c>
      <c r="D5152" t="s">
        <v>20</v>
      </c>
      <c r="E5152" t="s">
        <v>21</v>
      </c>
      <c r="F5152" t="s">
        <v>31</v>
      </c>
      <c r="G5152" t="s">
        <v>93</v>
      </c>
      <c r="H5152" t="s">
        <v>203</v>
      </c>
      <c r="I5152" t="s">
        <v>28</v>
      </c>
      <c r="J5152" t="s">
        <v>56</v>
      </c>
      <c r="K5152" t="s">
        <v>208</v>
      </c>
      <c r="L5152" t="s">
        <v>706</v>
      </c>
      <c r="M5152" t="s">
        <v>214</v>
      </c>
      <c r="N5152" s="2">
        <v>41320</v>
      </c>
      <c r="O5152" s="2">
        <v>41322</v>
      </c>
      <c r="P5152">
        <v>8</v>
      </c>
      <c r="Q5152" s="1">
        <v>0.05</v>
      </c>
      <c r="R5152">
        <v>7.99</v>
      </c>
      <c r="S5152">
        <v>5.03</v>
      </c>
      <c r="T5152">
        <f t="shared" si="80"/>
        <v>63.92</v>
      </c>
    </row>
    <row r="5153" spans="1:20" x14ac:dyDescent="0.25">
      <c r="A5153">
        <v>5152</v>
      </c>
      <c r="B5153">
        <v>88186</v>
      </c>
      <c r="C5153" t="s">
        <v>1148</v>
      </c>
      <c r="D5153" t="s">
        <v>20</v>
      </c>
      <c r="E5153" t="s">
        <v>187</v>
      </c>
      <c r="F5153" t="s">
        <v>22</v>
      </c>
      <c r="G5153" t="s">
        <v>41</v>
      </c>
      <c r="H5153" t="s">
        <v>188</v>
      </c>
      <c r="I5153" t="s">
        <v>28</v>
      </c>
      <c r="J5153" t="s">
        <v>36</v>
      </c>
      <c r="K5153" t="s">
        <v>98</v>
      </c>
      <c r="L5153" t="s">
        <v>26</v>
      </c>
      <c r="M5153" t="s">
        <v>238</v>
      </c>
      <c r="N5153" s="2">
        <v>40596</v>
      </c>
      <c r="O5153" s="2">
        <v>40598</v>
      </c>
      <c r="P5153">
        <v>12</v>
      </c>
      <c r="Q5153" s="1">
        <v>0.09</v>
      </c>
      <c r="R5153">
        <v>4.91</v>
      </c>
      <c r="S5153">
        <v>3.05</v>
      </c>
      <c r="T5153">
        <f t="shared" si="80"/>
        <v>58.92</v>
      </c>
    </row>
    <row r="5154" spans="1:20" x14ac:dyDescent="0.25">
      <c r="A5154">
        <v>5153</v>
      </c>
      <c r="B5154">
        <v>88186</v>
      </c>
      <c r="C5154" t="s">
        <v>2191</v>
      </c>
      <c r="D5154" t="s">
        <v>578</v>
      </c>
      <c r="E5154" t="s">
        <v>187</v>
      </c>
      <c r="F5154" t="s">
        <v>22</v>
      </c>
      <c r="G5154" t="s">
        <v>41</v>
      </c>
      <c r="H5154" t="s">
        <v>219</v>
      </c>
      <c r="I5154" t="s">
        <v>28</v>
      </c>
      <c r="J5154" t="s">
        <v>36</v>
      </c>
      <c r="K5154" t="s">
        <v>116</v>
      </c>
      <c r="L5154" t="s">
        <v>330</v>
      </c>
      <c r="M5154" t="s">
        <v>86</v>
      </c>
      <c r="N5154" s="2">
        <v>40596</v>
      </c>
      <c r="O5154" s="2">
        <v>40599</v>
      </c>
      <c r="P5154">
        <v>1</v>
      </c>
      <c r="Q5154" s="1">
        <v>0</v>
      </c>
      <c r="R5154">
        <v>880.98</v>
      </c>
      <c r="S5154">
        <v>44.55</v>
      </c>
      <c r="T5154">
        <f t="shared" si="80"/>
        <v>880.98</v>
      </c>
    </row>
    <row r="5155" spans="1:20" x14ac:dyDescent="0.25">
      <c r="A5155">
        <v>5154</v>
      </c>
      <c r="B5155">
        <v>89643</v>
      </c>
      <c r="C5155" t="s">
        <v>983</v>
      </c>
      <c r="D5155" t="s">
        <v>20</v>
      </c>
      <c r="E5155" t="s">
        <v>21</v>
      </c>
      <c r="F5155" t="s">
        <v>22</v>
      </c>
      <c r="G5155" t="s">
        <v>41</v>
      </c>
      <c r="H5155" t="s">
        <v>203</v>
      </c>
      <c r="I5155" t="s">
        <v>28</v>
      </c>
      <c r="J5155" t="s">
        <v>36</v>
      </c>
      <c r="K5155" t="s">
        <v>1138</v>
      </c>
      <c r="L5155" t="s">
        <v>44</v>
      </c>
      <c r="M5155" t="s">
        <v>123</v>
      </c>
      <c r="N5155" s="2">
        <v>41373</v>
      </c>
      <c r="O5155" s="2">
        <v>41376</v>
      </c>
      <c r="P5155">
        <v>4</v>
      </c>
      <c r="Q5155" s="1">
        <v>0.01</v>
      </c>
      <c r="R5155">
        <v>20.99</v>
      </c>
      <c r="S5155">
        <v>0.99</v>
      </c>
      <c r="T5155">
        <f t="shared" si="80"/>
        <v>83.96</v>
      </c>
    </row>
    <row r="5156" spans="1:20" x14ac:dyDescent="0.25">
      <c r="A5156">
        <v>5155</v>
      </c>
      <c r="B5156">
        <v>91425</v>
      </c>
      <c r="C5156" t="s">
        <v>1652</v>
      </c>
      <c r="D5156" t="s">
        <v>578</v>
      </c>
      <c r="E5156" t="s">
        <v>187</v>
      </c>
      <c r="F5156" t="s">
        <v>22</v>
      </c>
      <c r="G5156" t="s">
        <v>32</v>
      </c>
      <c r="H5156" t="s">
        <v>217</v>
      </c>
      <c r="I5156" t="s">
        <v>28</v>
      </c>
      <c r="J5156" t="s">
        <v>36</v>
      </c>
      <c r="K5156" t="s">
        <v>101</v>
      </c>
      <c r="L5156" t="s">
        <v>330</v>
      </c>
      <c r="M5156" t="s">
        <v>398</v>
      </c>
      <c r="N5156" s="2">
        <v>40809</v>
      </c>
      <c r="O5156" s="2">
        <v>40811</v>
      </c>
      <c r="P5156">
        <v>9</v>
      </c>
      <c r="Q5156" s="1">
        <v>0.04</v>
      </c>
      <c r="R5156">
        <v>70.98</v>
      </c>
      <c r="S5156">
        <v>26.85</v>
      </c>
      <c r="T5156">
        <f t="shared" si="80"/>
        <v>638.82000000000005</v>
      </c>
    </row>
    <row r="5157" spans="1:20" x14ac:dyDescent="0.25">
      <c r="A5157">
        <v>5156</v>
      </c>
      <c r="B5157">
        <v>91425</v>
      </c>
      <c r="C5157" t="s">
        <v>1652</v>
      </c>
      <c r="D5157" t="s">
        <v>20</v>
      </c>
      <c r="E5157" t="s">
        <v>39</v>
      </c>
      <c r="F5157" t="s">
        <v>22</v>
      </c>
      <c r="G5157" t="s">
        <v>32</v>
      </c>
      <c r="H5157" t="s">
        <v>49</v>
      </c>
      <c r="I5157" t="s">
        <v>28</v>
      </c>
      <c r="J5157" t="s">
        <v>36</v>
      </c>
      <c r="K5157" t="s">
        <v>129</v>
      </c>
      <c r="L5157" t="s">
        <v>192</v>
      </c>
      <c r="M5157" t="s">
        <v>80</v>
      </c>
      <c r="N5157" s="2">
        <v>40809</v>
      </c>
      <c r="O5157" s="2">
        <v>40809</v>
      </c>
      <c r="P5157">
        <v>15</v>
      </c>
      <c r="Q5157" s="1">
        <v>0.1</v>
      </c>
      <c r="R5157">
        <v>38.76</v>
      </c>
      <c r="S5157">
        <v>13.26</v>
      </c>
      <c r="T5157">
        <f t="shared" si="80"/>
        <v>581.4</v>
      </c>
    </row>
    <row r="5158" spans="1:20" x14ac:dyDescent="0.25">
      <c r="A5158">
        <v>5157</v>
      </c>
      <c r="B5158">
        <v>86033</v>
      </c>
      <c r="C5158" t="s">
        <v>233</v>
      </c>
      <c r="D5158" t="s">
        <v>38</v>
      </c>
      <c r="E5158" t="s">
        <v>39</v>
      </c>
      <c r="F5158" t="s">
        <v>47</v>
      </c>
      <c r="G5158" t="s">
        <v>93</v>
      </c>
      <c r="H5158" t="s">
        <v>89</v>
      </c>
      <c r="I5158" t="s">
        <v>28</v>
      </c>
      <c r="J5158" t="s">
        <v>36</v>
      </c>
      <c r="K5158" t="s">
        <v>95</v>
      </c>
      <c r="L5158" t="s">
        <v>44</v>
      </c>
      <c r="M5158" t="s">
        <v>134</v>
      </c>
      <c r="N5158" s="2">
        <v>41635</v>
      </c>
      <c r="O5158" s="2">
        <v>41636</v>
      </c>
      <c r="P5158">
        <v>11</v>
      </c>
      <c r="Q5158" s="1">
        <v>0.02</v>
      </c>
      <c r="R5158">
        <v>1.76</v>
      </c>
      <c r="S5158">
        <v>0.7</v>
      </c>
      <c r="T5158">
        <f t="shared" si="80"/>
        <v>19.36</v>
      </c>
    </row>
    <row r="5159" spans="1:20" x14ac:dyDescent="0.25">
      <c r="A5159">
        <v>5158</v>
      </c>
      <c r="B5159">
        <v>88615</v>
      </c>
      <c r="C5159" t="s">
        <v>308</v>
      </c>
      <c r="D5159" t="s">
        <v>20</v>
      </c>
      <c r="E5159" t="s">
        <v>39</v>
      </c>
      <c r="F5159" t="s">
        <v>40</v>
      </c>
      <c r="G5159" t="s">
        <v>23</v>
      </c>
      <c r="H5159" t="s">
        <v>78</v>
      </c>
      <c r="I5159" t="s">
        <v>28</v>
      </c>
      <c r="J5159" t="s">
        <v>36</v>
      </c>
      <c r="K5159" t="s">
        <v>221</v>
      </c>
      <c r="L5159" t="s">
        <v>192</v>
      </c>
      <c r="M5159" t="s">
        <v>469</v>
      </c>
      <c r="N5159" s="2">
        <v>41074</v>
      </c>
      <c r="O5159" s="2">
        <v>41076</v>
      </c>
      <c r="P5159">
        <v>19</v>
      </c>
      <c r="Q5159" s="1">
        <v>0.01</v>
      </c>
      <c r="R5159">
        <v>4.55</v>
      </c>
      <c r="S5159">
        <v>1.49</v>
      </c>
      <c r="T5159">
        <f t="shared" si="80"/>
        <v>86.45</v>
      </c>
    </row>
    <row r="5160" spans="1:20" x14ac:dyDescent="0.25">
      <c r="A5160">
        <v>5159</v>
      </c>
      <c r="B5160">
        <v>88615</v>
      </c>
      <c r="C5160" t="s">
        <v>308</v>
      </c>
      <c r="D5160" t="s">
        <v>20</v>
      </c>
      <c r="E5160" t="s">
        <v>39</v>
      </c>
      <c r="F5160" t="s">
        <v>40</v>
      </c>
      <c r="G5160" t="s">
        <v>23</v>
      </c>
      <c r="H5160" t="s">
        <v>49</v>
      </c>
      <c r="I5160" t="s">
        <v>28</v>
      </c>
      <c r="J5160" t="s">
        <v>36</v>
      </c>
      <c r="K5160" t="s">
        <v>184</v>
      </c>
      <c r="L5160" t="s">
        <v>192</v>
      </c>
      <c r="M5160" t="s">
        <v>309</v>
      </c>
      <c r="N5160" s="2">
        <v>41074</v>
      </c>
      <c r="O5160" s="2">
        <v>41075</v>
      </c>
      <c r="P5160">
        <v>3</v>
      </c>
      <c r="Q5160" s="1">
        <v>0.05</v>
      </c>
      <c r="R5160">
        <v>1.88</v>
      </c>
      <c r="S5160">
        <v>1.49</v>
      </c>
      <c r="T5160">
        <f t="shared" si="80"/>
        <v>5.64</v>
      </c>
    </row>
    <row r="5161" spans="1:20" x14ac:dyDescent="0.25">
      <c r="A5161">
        <v>5160</v>
      </c>
      <c r="B5161">
        <v>87642</v>
      </c>
      <c r="C5161" t="s">
        <v>2184</v>
      </c>
      <c r="D5161" t="s">
        <v>578</v>
      </c>
      <c r="E5161" t="s">
        <v>187</v>
      </c>
      <c r="F5161" t="s">
        <v>31</v>
      </c>
      <c r="G5161" t="s">
        <v>48</v>
      </c>
      <c r="H5161" t="s">
        <v>188</v>
      </c>
      <c r="I5161" t="s">
        <v>28</v>
      </c>
      <c r="J5161" t="s">
        <v>36</v>
      </c>
      <c r="K5161" t="s">
        <v>226</v>
      </c>
      <c r="L5161" t="s">
        <v>330</v>
      </c>
      <c r="M5161" t="s">
        <v>631</v>
      </c>
      <c r="N5161" s="2">
        <v>41314</v>
      </c>
      <c r="O5161" s="2">
        <v>41316</v>
      </c>
      <c r="P5161">
        <v>4</v>
      </c>
      <c r="Q5161" s="1">
        <v>0.04</v>
      </c>
      <c r="R5161">
        <v>280.98</v>
      </c>
      <c r="S5161">
        <v>35.67</v>
      </c>
      <c r="T5161">
        <f t="shared" si="80"/>
        <v>1123.92</v>
      </c>
    </row>
    <row r="5162" spans="1:20" x14ac:dyDescent="0.25">
      <c r="A5162">
        <v>5161</v>
      </c>
      <c r="B5162">
        <v>87642</v>
      </c>
      <c r="C5162" t="s">
        <v>2184</v>
      </c>
      <c r="D5162" t="s">
        <v>20</v>
      </c>
      <c r="E5162" t="s">
        <v>21</v>
      </c>
      <c r="F5162" t="s">
        <v>31</v>
      </c>
      <c r="G5162" t="s">
        <v>48</v>
      </c>
      <c r="H5162" t="s">
        <v>33</v>
      </c>
      <c r="I5162" t="s">
        <v>28</v>
      </c>
      <c r="J5162" t="s">
        <v>36</v>
      </c>
      <c r="K5162" t="s">
        <v>201</v>
      </c>
      <c r="L5162" t="s">
        <v>192</v>
      </c>
      <c r="M5162" t="s">
        <v>91</v>
      </c>
      <c r="N5162" s="2">
        <v>41314</v>
      </c>
      <c r="O5162" s="2">
        <v>41319</v>
      </c>
      <c r="P5162">
        <v>10</v>
      </c>
      <c r="Q5162" s="1">
        <v>0.05</v>
      </c>
      <c r="R5162">
        <v>35.99</v>
      </c>
      <c r="S5162">
        <v>1.1000000000000001</v>
      </c>
      <c r="T5162">
        <f t="shared" si="80"/>
        <v>359.90000000000003</v>
      </c>
    </row>
    <row r="5163" spans="1:20" x14ac:dyDescent="0.25">
      <c r="A5163">
        <v>5162</v>
      </c>
      <c r="B5163">
        <v>87112</v>
      </c>
      <c r="C5163" t="s">
        <v>1159</v>
      </c>
      <c r="D5163" t="s">
        <v>578</v>
      </c>
      <c r="E5163" t="s">
        <v>187</v>
      </c>
      <c r="F5163" t="s">
        <v>47</v>
      </c>
      <c r="G5163" t="s">
        <v>23</v>
      </c>
      <c r="H5163" t="s">
        <v>219</v>
      </c>
      <c r="I5163" t="s">
        <v>28</v>
      </c>
      <c r="J5163" t="s">
        <v>36</v>
      </c>
      <c r="K5163" t="s">
        <v>116</v>
      </c>
      <c r="L5163" t="s">
        <v>330</v>
      </c>
      <c r="M5163" t="s">
        <v>117</v>
      </c>
      <c r="N5163" s="2">
        <v>41014</v>
      </c>
      <c r="O5163" s="2">
        <v>41016</v>
      </c>
      <c r="P5163">
        <v>6</v>
      </c>
      <c r="Q5163" s="1">
        <v>0.01</v>
      </c>
      <c r="R5163">
        <v>260.98</v>
      </c>
      <c r="S5163">
        <v>41.91</v>
      </c>
      <c r="T5163">
        <f t="shared" si="80"/>
        <v>1565.88</v>
      </c>
    </row>
    <row r="5164" spans="1:20" x14ac:dyDescent="0.25">
      <c r="A5164">
        <v>5163</v>
      </c>
      <c r="B5164">
        <v>88124</v>
      </c>
      <c r="C5164" t="s">
        <v>2027</v>
      </c>
      <c r="D5164" t="s">
        <v>578</v>
      </c>
      <c r="E5164" t="s">
        <v>39</v>
      </c>
      <c r="F5164" t="s">
        <v>22</v>
      </c>
      <c r="G5164" t="s">
        <v>93</v>
      </c>
      <c r="H5164" t="s">
        <v>94</v>
      </c>
      <c r="I5164" t="s">
        <v>28</v>
      </c>
      <c r="J5164" t="s">
        <v>36</v>
      </c>
      <c r="K5164" t="s">
        <v>119</v>
      </c>
      <c r="L5164" t="s">
        <v>283</v>
      </c>
      <c r="M5164" t="s">
        <v>294</v>
      </c>
      <c r="N5164" s="2">
        <v>41524</v>
      </c>
      <c r="O5164" s="2">
        <v>41526</v>
      </c>
      <c r="P5164">
        <v>3</v>
      </c>
      <c r="Q5164" s="1">
        <v>0.05</v>
      </c>
      <c r="R5164">
        <v>100.98</v>
      </c>
      <c r="S5164">
        <v>15.66</v>
      </c>
      <c r="T5164">
        <f t="shared" si="80"/>
        <v>302.94</v>
      </c>
    </row>
    <row r="5165" spans="1:20" x14ac:dyDescent="0.25">
      <c r="A5165">
        <v>5164</v>
      </c>
      <c r="B5165">
        <v>88124</v>
      </c>
      <c r="C5165" t="s">
        <v>2027</v>
      </c>
      <c r="D5165" t="s">
        <v>578</v>
      </c>
      <c r="E5165" t="s">
        <v>187</v>
      </c>
      <c r="F5165" t="s">
        <v>22</v>
      </c>
      <c r="G5165" t="s">
        <v>93</v>
      </c>
      <c r="H5165" t="s">
        <v>219</v>
      </c>
      <c r="I5165" t="s">
        <v>28</v>
      </c>
      <c r="J5165" t="s">
        <v>36</v>
      </c>
      <c r="K5165" t="s">
        <v>145</v>
      </c>
      <c r="L5165" t="s">
        <v>330</v>
      </c>
      <c r="M5165" t="s">
        <v>27</v>
      </c>
      <c r="N5165" s="2">
        <v>41524</v>
      </c>
      <c r="O5165" s="2">
        <v>41526</v>
      </c>
      <c r="P5165">
        <v>6</v>
      </c>
      <c r="Q5165" s="1">
        <v>7.0000000000000007E-2</v>
      </c>
      <c r="R5165">
        <v>220.98</v>
      </c>
      <c r="S5165">
        <v>64.66</v>
      </c>
      <c r="T5165">
        <f t="shared" si="80"/>
        <v>1325.8799999999999</v>
      </c>
    </row>
    <row r="5166" spans="1:20" x14ac:dyDescent="0.25">
      <c r="A5166">
        <v>5165</v>
      </c>
      <c r="B5166">
        <v>88124</v>
      </c>
      <c r="C5166" t="s">
        <v>2027</v>
      </c>
      <c r="D5166" t="s">
        <v>20</v>
      </c>
      <c r="E5166" t="s">
        <v>39</v>
      </c>
      <c r="F5166" t="s">
        <v>22</v>
      </c>
      <c r="G5166" t="s">
        <v>93</v>
      </c>
      <c r="H5166" t="s">
        <v>61</v>
      </c>
      <c r="I5166" t="s">
        <v>28</v>
      </c>
      <c r="J5166" t="s">
        <v>36</v>
      </c>
      <c r="K5166" t="s">
        <v>82</v>
      </c>
      <c r="L5166" t="s">
        <v>192</v>
      </c>
      <c r="M5166" t="s">
        <v>499</v>
      </c>
      <c r="N5166" s="2">
        <v>41524</v>
      </c>
      <c r="O5166" s="2">
        <v>41526</v>
      </c>
      <c r="P5166">
        <v>14</v>
      </c>
      <c r="Q5166" s="1">
        <v>0.03</v>
      </c>
      <c r="R5166">
        <v>35.44</v>
      </c>
      <c r="S5166">
        <v>19.989999999999998</v>
      </c>
      <c r="T5166">
        <f t="shared" si="80"/>
        <v>496.15999999999997</v>
      </c>
    </row>
    <row r="5167" spans="1:20" x14ac:dyDescent="0.25">
      <c r="A5167">
        <v>5166</v>
      </c>
      <c r="B5167">
        <v>91431</v>
      </c>
      <c r="C5167" t="s">
        <v>1511</v>
      </c>
      <c r="D5167" t="s">
        <v>38</v>
      </c>
      <c r="E5167" t="s">
        <v>39</v>
      </c>
      <c r="F5167" t="s">
        <v>22</v>
      </c>
      <c r="G5167" t="s">
        <v>48</v>
      </c>
      <c r="H5167" t="s">
        <v>42</v>
      </c>
      <c r="I5167" t="s">
        <v>28</v>
      </c>
      <c r="J5167" t="s">
        <v>36</v>
      </c>
      <c r="K5167" t="s">
        <v>165</v>
      </c>
      <c r="L5167" t="s">
        <v>192</v>
      </c>
      <c r="M5167" t="s">
        <v>326</v>
      </c>
      <c r="N5167" s="2">
        <v>41536</v>
      </c>
      <c r="O5167" s="2">
        <v>41545</v>
      </c>
      <c r="P5167">
        <v>16</v>
      </c>
      <c r="Q5167" s="1">
        <v>0.08</v>
      </c>
      <c r="R5167">
        <v>10.89</v>
      </c>
      <c r="S5167">
        <v>4.5</v>
      </c>
      <c r="T5167">
        <f t="shared" si="80"/>
        <v>174.24</v>
      </c>
    </row>
    <row r="5168" spans="1:20" x14ac:dyDescent="0.25">
      <c r="A5168">
        <v>5167</v>
      </c>
      <c r="B5168">
        <v>88716</v>
      </c>
      <c r="C5168" t="s">
        <v>1190</v>
      </c>
      <c r="D5168" t="s">
        <v>20</v>
      </c>
      <c r="E5168" t="s">
        <v>39</v>
      </c>
      <c r="F5168" t="s">
        <v>22</v>
      </c>
      <c r="G5168" t="s">
        <v>41</v>
      </c>
      <c r="H5168" t="s">
        <v>78</v>
      </c>
      <c r="I5168" t="s">
        <v>28</v>
      </c>
      <c r="J5168" t="s">
        <v>36</v>
      </c>
      <c r="K5168" t="s">
        <v>113</v>
      </c>
      <c r="L5168" t="s">
        <v>192</v>
      </c>
      <c r="M5168" t="s">
        <v>499</v>
      </c>
      <c r="N5168" s="2">
        <v>41022</v>
      </c>
      <c r="O5168" s="2">
        <v>41023</v>
      </c>
      <c r="P5168">
        <v>7</v>
      </c>
      <c r="Q5168" s="1">
        <v>0.1</v>
      </c>
      <c r="R5168">
        <v>9.7799999999999994</v>
      </c>
      <c r="S5168">
        <v>1.39</v>
      </c>
      <c r="T5168">
        <f t="shared" si="80"/>
        <v>68.459999999999994</v>
      </c>
    </row>
    <row r="5169" spans="1:20" x14ac:dyDescent="0.25">
      <c r="A5169">
        <v>5168</v>
      </c>
      <c r="B5169">
        <v>88118</v>
      </c>
      <c r="C5169" t="s">
        <v>2027</v>
      </c>
      <c r="D5169" t="s">
        <v>20</v>
      </c>
      <c r="E5169" t="s">
        <v>21</v>
      </c>
      <c r="F5169" t="s">
        <v>22</v>
      </c>
      <c r="G5169" t="s">
        <v>41</v>
      </c>
      <c r="H5169" t="s">
        <v>203</v>
      </c>
      <c r="I5169" t="s">
        <v>28</v>
      </c>
      <c r="J5169" t="s">
        <v>36</v>
      </c>
      <c r="K5169" t="s">
        <v>1147</v>
      </c>
      <c r="L5169" t="s">
        <v>746</v>
      </c>
      <c r="M5169" t="s">
        <v>80</v>
      </c>
      <c r="N5169" s="2">
        <v>41093</v>
      </c>
      <c r="O5169" s="2">
        <v>41094</v>
      </c>
      <c r="P5169">
        <v>16</v>
      </c>
      <c r="Q5169" s="1">
        <v>7.0000000000000007E-2</v>
      </c>
      <c r="R5169">
        <v>599.99</v>
      </c>
      <c r="S5169">
        <v>24.49</v>
      </c>
      <c r="T5169">
        <f t="shared" si="80"/>
        <v>9599.84</v>
      </c>
    </row>
    <row r="5170" spans="1:20" x14ac:dyDescent="0.25">
      <c r="A5170">
        <v>5169</v>
      </c>
      <c r="B5170">
        <v>88118</v>
      </c>
      <c r="C5170" t="s">
        <v>2027</v>
      </c>
      <c r="D5170" t="s">
        <v>20</v>
      </c>
      <c r="E5170" t="s">
        <v>39</v>
      </c>
      <c r="F5170" t="s">
        <v>22</v>
      </c>
      <c r="G5170" t="s">
        <v>41</v>
      </c>
      <c r="H5170" t="s">
        <v>49</v>
      </c>
      <c r="I5170" t="s">
        <v>28</v>
      </c>
      <c r="J5170" t="s">
        <v>36</v>
      </c>
      <c r="K5170" t="s">
        <v>181</v>
      </c>
      <c r="L5170" t="s">
        <v>192</v>
      </c>
      <c r="M5170" t="s">
        <v>238</v>
      </c>
      <c r="N5170" s="2">
        <v>41093</v>
      </c>
      <c r="O5170" s="2">
        <v>41095</v>
      </c>
      <c r="P5170">
        <v>10</v>
      </c>
      <c r="Q5170" s="1">
        <v>0.1</v>
      </c>
      <c r="R5170">
        <v>18.97</v>
      </c>
      <c r="S5170">
        <v>5.21</v>
      </c>
      <c r="T5170">
        <f t="shared" si="80"/>
        <v>189.7</v>
      </c>
    </row>
    <row r="5171" spans="1:20" x14ac:dyDescent="0.25">
      <c r="A5171">
        <v>5170</v>
      </c>
      <c r="B5171">
        <v>87635</v>
      </c>
      <c r="C5171" t="s">
        <v>2184</v>
      </c>
      <c r="D5171" t="s">
        <v>578</v>
      </c>
      <c r="E5171" t="s">
        <v>187</v>
      </c>
      <c r="F5171" t="s">
        <v>31</v>
      </c>
      <c r="G5171" t="s">
        <v>32</v>
      </c>
      <c r="H5171" t="s">
        <v>188</v>
      </c>
      <c r="I5171" t="s">
        <v>28</v>
      </c>
      <c r="J5171" t="s">
        <v>36</v>
      </c>
      <c r="K5171" t="s">
        <v>71</v>
      </c>
      <c r="L5171" t="s">
        <v>330</v>
      </c>
      <c r="M5171" t="s">
        <v>91</v>
      </c>
      <c r="N5171" s="2">
        <v>40697</v>
      </c>
      <c r="O5171" s="2">
        <v>40698</v>
      </c>
      <c r="P5171">
        <v>7</v>
      </c>
      <c r="Q5171" s="1">
        <v>0.1</v>
      </c>
      <c r="R5171">
        <v>150.97999999999999</v>
      </c>
      <c r="S5171">
        <v>16.010000000000002</v>
      </c>
      <c r="T5171">
        <f t="shared" si="80"/>
        <v>1056.8599999999999</v>
      </c>
    </row>
    <row r="5172" spans="1:20" x14ac:dyDescent="0.25">
      <c r="A5172">
        <v>5171</v>
      </c>
      <c r="B5172">
        <v>85959</v>
      </c>
      <c r="C5172" t="s">
        <v>1424</v>
      </c>
      <c r="D5172" t="s">
        <v>20</v>
      </c>
      <c r="E5172" t="s">
        <v>39</v>
      </c>
      <c r="F5172" t="s">
        <v>22</v>
      </c>
      <c r="G5172" t="s">
        <v>23</v>
      </c>
      <c r="H5172" t="s">
        <v>89</v>
      </c>
      <c r="I5172" t="s">
        <v>28</v>
      </c>
      <c r="J5172" t="s">
        <v>36</v>
      </c>
      <c r="K5172" t="s">
        <v>170</v>
      </c>
      <c r="L5172" t="s">
        <v>192</v>
      </c>
      <c r="M5172" t="s">
        <v>86</v>
      </c>
      <c r="N5172" s="2">
        <v>41290</v>
      </c>
      <c r="O5172" s="2">
        <v>41292</v>
      </c>
      <c r="P5172">
        <v>12</v>
      </c>
      <c r="Q5172" s="1">
        <v>0.05</v>
      </c>
      <c r="R5172">
        <v>18.97</v>
      </c>
      <c r="S5172">
        <v>9.5399999999999991</v>
      </c>
      <c r="T5172">
        <f t="shared" si="80"/>
        <v>227.64</v>
      </c>
    </row>
    <row r="5173" spans="1:20" x14ac:dyDescent="0.25">
      <c r="A5173">
        <v>5172</v>
      </c>
      <c r="B5173">
        <v>86336</v>
      </c>
      <c r="C5173" t="s">
        <v>1058</v>
      </c>
      <c r="D5173" t="s">
        <v>20</v>
      </c>
      <c r="E5173" t="s">
        <v>39</v>
      </c>
      <c r="F5173" t="s">
        <v>31</v>
      </c>
      <c r="G5173" t="s">
        <v>93</v>
      </c>
      <c r="H5173" t="s">
        <v>89</v>
      </c>
      <c r="I5173" t="s">
        <v>28</v>
      </c>
      <c r="J5173" t="s">
        <v>36</v>
      </c>
      <c r="K5173" t="s">
        <v>68</v>
      </c>
      <c r="L5173" t="s">
        <v>192</v>
      </c>
      <c r="M5173" t="s">
        <v>146</v>
      </c>
      <c r="N5173" s="2">
        <v>41346</v>
      </c>
      <c r="O5173" s="2">
        <v>41348</v>
      </c>
      <c r="P5173">
        <v>5</v>
      </c>
      <c r="Q5173" s="1">
        <v>0.05</v>
      </c>
      <c r="R5173">
        <v>12.28</v>
      </c>
      <c r="S5173">
        <v>5.09</v>
      </c>
      <c r="T5173">
        <f t="shared" si="80"/>
        <v>61.4</v>
      </c>
    </row>
    <row r="5174" spans="1:20" x14ac:dyDescent="0.25">
      <c r="A5174">
        <v>5173</v>
      </c>
      <c r="B5174">
        <v>88612</v>
      </c>
      <c r="C5174" t="s">
        <v>308</v>
      </c>
      <c r="D5174" t="s">
        <v>20</v>
      </c>
      <c r="E5174" t="s">
        <v>39</v>
      </c>
      <c r="F5174" t="s">
        <v>40</v>
      </c>
      <c r="G5174" t="s">
        <v>23</v>
      </c>
      <c r="H5174" t="s">
        <v>54</v>
      </c>
      <c r="I5174" t="s">
        <v>28</v>
      </c>
      <c r="J5174" t="s">
        <v>36</v>
      </c>
      <c r="K5174" t="s">
        <v>289</v>
      </c>
      <c r="L5174" t="s">
        <v>706</v>
      </c>
      <c r="M5174" t="s">
        <v>638</v>
      </c>
      <c r="N5174" s="2">
        <v>40351</v>
      </c>
      <c r="O5174" s="2">
        <v>40352</v>
      </c>
      <c r="P5174">
        <v>4</v>
      </c>
      <c r="Q5174" s="1">
        <v>0.01</v>
      </c>
      <c r="R5174">
        <v>7.98</v>
      </c>
      <c r="S5174">
        <v>6.5</v>
      </c>
      <c r="T5174">
        <f t="shared" si="80"/>
        <v>31.92</v>
      </c>
    </row>
    <row r="5175" spans="1:20" x14ac:dyDescent="0.25">
      <c r="A5175">
        <v>5174</v>
      </c>
      <c r="B5175">
        <v>90026</v>
      </c>
      <c r="C5175" t="s">
        <v>319</v>
      </c>
      <c r="D5175" t="s">
        <v>20</v>
      </c>
      <c r="E5175" t="s">
        <v>21</v>
      </c>
      <c r="F5175" t="s">
        <v>31</v>
      </c>
      <c r="G5175" t="s">
        <v>41</v>
      </c>
      <c r="H5175" t="s">
        <v>24</v>
      </c>
      <c r="I5175" t="s">
        <v>28</v>
      </c>
      <c r="J5175" t="s">
        <v>36</v>
      </c>
      <c r="K5175" t="s">
        <v>1254</v>
      </c>
      <c r="L5175" t="s">
        <v>706</v>
      </c>
      <c r="M5175" t="s">
        <v>83</v>
      </c>
      <c r="N5175" s="2">
        <v>40323</v>
      </c>
      <c r="O5175" s="2">
        <v>40325</v>
      </c>
      <c r="P5175">
        <v>12</v>
      </c>
      <c r="Q5175" s="1">
        <v>0.09</v>
      </c>
      <c r="R5175">
        <v>17.98</v>
      </c>
      <c r="S5175">
        <v>8.51</v>
      </c>
      <c r="T5175">
        <f t="shared" si="80"/>
        <v>215.76</v>
      </c>
    </row>
    <row r="5176" spans="1:20" x14ac:dyDescent="0.25">
      <c r="A5176">
        <v>5175</v>
      </c>
      <c r="B5176">
        <v>87779</v>
      </c>
      <c r="C5176" t="s">
        <v>486</v>
      </c>
      <c r="D5176" t="s">
        <v>20</v>
      </c>
      <c r="E5176" t="s">
        <v>39</v>
      </c>
      <c r="F5176" t="s">
        <v>31</v>
      </c>
      <c r="G5176" t="s">
        <v>23</v>
      </c>
      <c r="H5176" t="s">
        <v>42</v>
      </c>
      <c r="I5176" t="s">
        <v>28</v>
      </c>
      <c r="J5176" t="s">
        <v>36</v>
      </c>
      <c r="K5176" t="s">
        <v>184</v>
      </c>
      <c r="L5176" t="s">
        <v>44</v>
      </c>
      <c r="M5176" t="s">
        <v>214</v>
      </c>
      <c r="N5176" s="2">
        <v>41016</v>
      </c>
      <c r="O5176" s="2">
        <v>41018</v>
      </c>
      <c r="P5176">
        <v>2</v>
      </c>
      <c r="Q5176" s="1">
        <v>0.04</v>
      </c>
      <c r="R5176">
        <v>2.6</v>
      </c>
      <c r="S5176">
        <v>2.4</v>
      </c>
      <c r="T5176">
        <f t="shared" si="80"/>
        <v>5.2</v>
      </c>
    </row>
    <row r="5177" spans="1:20" x14ac:dyDescent="0.25">
      <c r="A5177">
        <v>5176</v>
      </c>
      <c r="B5177">
        <v>87141</v>
      </c>
      <c r="C5177" t="s">
        <v>1709</v>
      </c>
      <c r="D5177" t="s">
        <v>20</v>
      </c>
      <c r="E5177" t="s">
        <v>21</v>
      </c>
      <c r="F5177" t="s">
        <v>22</v>
      </c>
      <c r="G5177" t="s">
        <v>32</v>
      </c>
      <c r="H5177" t="s">
        <v>33</v>
      </c>
      <c r="I5177" t="s">
        <v>28</v>
      </c>
      <c r="J5177" t="s">
        <v>36</v>
      </c>
      <c r="K5177" t="s">
        <v>409</v>
      </c>
      <c r="L5177" t="s">
        <v>26</v>
      </c>
      <c r="M5177" t="s">
        <v>199</v>
      </c>
      <c r="N5177" s="2">
        <v>41273</v>
      </c>
      <c r="O5177" s="2">
        <v>41275</v>
      </c>
      <c r="P5177">
        <v>22</v>
      </c>
      <c r="Q5177" s="1">
        <v>0.08</v>
      </c>
      <c r="R5177">
        <v>8.32</v>
      </c>
      <c r="S5177">
        <v>2.38</v>
      </c>
      <c r="T5177">
        <f t="shared" si="80"/>
        <v>183.04000000000002</v>
      </c>
    </row>
    <row r="5178" spans="1:20" x14ac:dyDescent="0.25">
      <c r="A5178">
        <v>5177</v>
      </c>
      <c r="B5178">
        <v>87141</v>
      </c>
      <c r="C5178" t="s">
        <v>1287</v>
      </c>
      <c r="D5178" t="s">
        <v>20</v>
      </c>
      <c r="E5178" t="s">
        <v>39</v>
      </c>
      <c r="F5178" t="s">
        <v>47</v>
      </c>
      <c r="G5178" t="s">
        <v>32</v>
      </c>
      <c r="H5178" t="s">
        <v>54</v>
      </c>
      <c r="I5178" t="s">
        <v>28</v>
      </c>
      <c r="J5178" t="s">
        <v>36</v>
      </c>
      <c r="K5178" t="s">
        <v>248</v>
      </c>
      <c r="L5178" t="s">
        <v>192</v>
      </c>
      <c r="M5178" t="s">
        <v>167</v>
      </c>
      <c r="N5178" s="2">
        <v>41273</v>
      </c>
      <c r="O5178" s="2">
        <v>41274</v>
      </c>
      <c r="P5178">
        <v>15</v>
      </c>
      <c r="Q5178" s="1">
        <v>0.09</v>
      </c>
      <c r="R5178">
        <v>5.28</v>
      </c>
      <c r="S5178">
        <v>8.16</v>
      </c>
      <c r="T5178">
        <f t="shared" si="80"/>
        <v>79.2</v>
      </c>
    </row>
    <row r="5179" spans="1:20" x14ac:dyDescent="0.25">
      <c r="A5179">
        <v>5178</v>
      </c>
      <c r="B5179">
        <v>89292</v>
      </c>
      <c r="C5179" t="s">
        <v>337</v>
      </c>
      <c r="D5179" t="s">
        <v>20</v>
      </c>
      <c r="E5179" t="s">
        <v>39</v>
      </c>
      <c r="F5179" t="s">
        <v>31</v>
      </c>
      <c r="G5179" t="s">
        <v>41</v>
      </c>
      <c r="H5179" t="s">
        <v>94</v>
      </c>
      <c r="I5179" t="s">
        <v>28</v>
      </c>
      <c r="J5179" t="s">
        <v>36</v>
      </c>
      <c r="K5179" t="s">
        <v>158</v>
      </c>
      <c r="L5179" t="s">
        <v>192</v>
      </c>
      <c r="M5179" t="s">
        <v>35</v>
      </c>
      <c r="N5179" s="2">
        <v>40383</v>
      </c>
      <c r="O5179" s="2">
        <v>40384</v>
      </c>
      <c r="P5179">
        <v>4</v>
      </c>
      <c r="Q5179" s="1">
        <v>0.09</v>
      </c>
      <c r="R5179">
        <v>15.28</v>
      </c>
      <c r="S5179">
        <v>10.91</v>
      </c>
      <c r="T5179">
        <f t="shared" si="80"/>
        <v>61.12</v>
      </c>
    </row>
    <row r="5180" spans="1:20" x14ac:dyDescent="0.25">
      <c r="A5180">
        <v>5179</v>
      </c>
      <c r="B5180">
        <v>86412</v>
      </c>
      <c r="C5180" t="s">
        <v>891</v>
      </c>
      <c r="D5180" t="s">
        <v>20</v>
      </c>
      <c r="E5180" t="s">
        <v>39</v>
      </c>
      <c r="F5180" t="s">
        <v>22</v>
      </c>
      <c r="G5180" t="s">
        <v>23</v>
      </c>
      <c r="H5180" t="s">
        <v>42</v>
      </c>
      <c r="I5180" t="s">
        <v>28</v>
      </c>
      <c r="J5180" t="s">
        <v>36</v>
      </c>
      <c r="K5180" t="s">
        <v>101</v>
      </c>
      <c r="L5180" t="s">
        <v>192</v>
      </c>
      <c r="M5180" t="s">
        <v>190</v>
      </c>
      <c r="N5180" s="2">
        <v>40624</v>
      </c>
      <c r="O5180" s="2">
        <v>40625</v>
      </c>
      <c r="P5180">
        <v>11</v>
      </c>
      <c r="Q5180" s="1">
        <v>0.02</v>
      </c>
      <c r="R5180">
        <v>34.99</v>
      </c>
      <c r="S5180">
        <v>7.73</v>
      </c>
      <c r="T5180">
        <f t="shared" si="80"/>
        <v>384.89000000000004</v>
      </c>
    </row>
    <row r="5181" spans="1:20" x14ac:dyDescent="0.25">
      <c r="A5181">
        <v>5180</v>
      </c>
      <c r="B5181">
        <v>87599</v>
      </c>
      <c r="C5181" t="s">
        <v>714</v>
      </c>
      <c r="D5181" t="s">
        <v>20</v>
      </c>
      <c r="E5181" t="s">
        <v>39</v>
      </c>
      <c r="F5181" t="s">
        <v>47</v>
      </c>
      <c r="G5181" t="s">
        <v>93</v>
      </c>
      <c r="H5181" t="s">
        <v>54</v>
      </c>
      <c r="I5181" t="s">
        <v>28</v>
      </c>
      <c r="J5181" t="s">
        <v>36</v>
      </c>
      <c r="K5181" t="s">
        <v>149</v>
      </c>
      <c r="L5181" t="s">
        <v>192</v>
      </c>
      <c r="M5181" t="s">
        <v>167</v>
      </c>
      <c r="N5181" s="2">
        <v>41370</v>
      </c>
      <c r="O5181" s="2">
        <v>41371</v>
      </c>
      <c r="P5181">
        <v>2</v>
      </c>
      <c r="Q5181" s="1">
        <v>0.01</v>
      </c>
      <c r="R5181">
        <v>3.08</v>
      </c>
      <c r="S5181">
        <v>0.99</v>
      </c>
      <c r="T5181">
        <f t="shared" si="80"/>
        <v>6.16</v>
      </c>
    </row>
    <row r="5182" spans="1:20" x14ac:dyDescent="0.25">
      <c r="A5182">
        <v>5181</v>
      </c>
      <c r="B5182">
        <v>86332</v>
      </c>
      <c r="C5182" t="s">
        <v>1058</v>
      </c>
      <c r="D5182" t="s">
        <v>578</v>
      </c>
      <c r="E5182" t="s">
        <v>187</v>
      </c>
      <c r="F5182" t="s">
        <v>31</v>
      </c>
      <c r="G5182" t="s">
        <v>23</v>
      </c>
      <c r="H5182" t="s">
        <v>217</v>
      </c>
      <c r="I5182" t="s">
        <v>28</v>
      </c>
      <c r="J5182" t="s">
        <v>36</v>
      </c>
      <c r="K5182" t="s">
        <v>43</v>
      </c>
      <c r="L5182" t="s">
        <v>330</v>
      </c>
      <c r="M5182" t="s">
        <v>139</v>
      </c>
      <c r="N5182" s="2">
        <v>40710</v>
      </c>
      <c r="O5182" s="2">
        <v>40712</v>
      </c>
      <c r="P5182">
        <v>8</v>
      </c>
      <c r="Q5182" s="1">
        <v>0.08</v>
      </c>
      <c r="R5182">
        <v>150.97999999999999</v>
      </c>
      <c r="S5182">
        <v>39.25</v>
      </c>
      <c r="T5182">
        <f t="shared" si="80"/>
        <v>1207.8399999999999</v>
      </c>
    </row>
    <row r="5183" spans="1:20" x14ac:dyDescent="0.25">
      <c r="A5183">
        <v>5182</v>
      </c>
      <c r="B5183">
        <v>90420</v>
      </c>
      <c r="C5183" t="s">
        <v>311</v>
      </c>
      <c r="D5183" t="s">
        <v>20</v>
      </c>
      <c r="E5183" t="s">
        <v>21</v>
      </c>
      <c r="F5183" t="s">
        <v>22</v>
      </c>
      <c r="G5183" t="s">
        <v>93</v>
      </c>
      <c r="H5183" t="s">
        <v>206</v>
      </c>
      <c r="I5183" t="s">
        <v>28</v>
      </c>
      <c r="J5183" t="s">
        <v>36</v>
      </c>
      <c r="K5183" t="s">
        <v>409</v>
      </c>
      <c r="L5183" t="s">
        <v>26</v>
      </c>
      <c r="M5183" t="s">
        <v>123</v>
      </c>
      <c r="N5183" s="2">
        <v>41458</v>
      </c>
      <c r="O5183" s="2">
        <v>41459</v>
      </c>
      <c r="P5183">
        <v>17</v>
      </c>
      <c r="Q5183" s="1">
        <v>0.06</v>
      </c>
      <c r="R5183">
        <v>35.99</v>
      </c>
      <c r="S5183">
        <v>1.25</v>
      </c>
      <c r="T5183">
        <f t="shared" si="80"/>
        <v>611.83000000000004</v>
      </c>
    </row>
    <row r="5184" spans="1:20" x14ac:dyDescent="0.25">
      <c r="A5184">
        <v>5183</v>
      </c>
      <c r="B5184">
        <v>90420</v>
      </c>
      <c r="C5184" t="s">
        <v>1478</v>
      </c>
      <c r="D5184" t="s">
        <v>20</v>
      </c>
      <c r="E5184" t="s">
        <v>39</v>
      </c>
      <c r="F5184" t="s">
        <v>22</v>
      </c>
      <c r="G5184" t="s">
        <v>93</v>
      </c>
      <c r="H5184" t="s">
        <v>54</v>
      </c>
      <c r="I5184" t="s">
        <v>28</v>
      </c>
      <c r="J5184" t="s">
        <v>36</v>
      </c>
      <c r="K5184" t="s">
        <v>79</v>
      </c>
      <c r="L5184" t="s">
        <v>706</v>
      </c>
      <c r="M5184" t="s">
        <v>326</v>
      </c>
      <c r="N5184" s="2">
        <v>41458</v>
      </c>
      <c r="O5184" s="2">
        <v>41461</v>
      </c>
      <c r="P5184">
        <v>15</v>
      </c>
      <c r="Q5184" s="1">
        <v>0.02</v>
      </c>
      <c r="R5184">
        <v>25.98</v>
      </c>
      <c r="S5184">
        <v>5.37</v>
      </c>
      <c r="T5184">
        <f t="shared" si="80"/>
        <v>389.7</v>
      </c>
    </row>
    <row r="5185" spans="1:20" x14ac:dyDescent="0.25">
      <c r="A5185">
        <v>5184</v>
      </c>
      <c r="B5185">
        <v>90420</v>
      </c>
      <c r="C5185" t="s">
        <v>1478</v>
      </c>
      <c r="D5185" t="s">
        <v>20</v>
      </c>
      <c r="E5185" t="s">
        <v>187</v>
      </c>
      <c r="F5185" t="s">
        <v>22</v>
      </c>
      <c r="G5185" t="s">
        <v>93</v>
      </c>
      <c r="H5185" t="s">
        <v>217</v>
      </c>
      <c r="I5185" t="s">
        <v>28</v>
      </c>
      <c r="J5185" t="s">
        <v>36</v>
      </c>
      <c r="K5185" t="s">
        <v>248</v>
      </c>
      <c r="L5185" t="s">
        <v>192</v>
      </c>
      <c r="M5185" t="s">
        <v>331</v>
      </c>
      <c r="N5185" s="2">
        <v>41458</v>
      </c>
      <c r="O5185" s="2">
        <v>41460</v>
      </c>
      <c r="P5185">
        <v>7</v>
      </c>
      <c r="Q5185" s="1">
        <v>0.03</v>
      </c>
      <c r="R5185">
        <v>6.24</v>
      </c>
      <c r="S5185">
        <v>5.22</v>
      </c>
      <c r="T5185">
        <f t="shared" si="80"/>
        <v>43.68</v>
      </c>
    </row>
    <row r="5186" spans="1:20" x14ac:dyDescent="0.25">
      <c r="A5186">
        <v>5185</v>
      </c>
      <c r="B5186">
        <v>87834</v>
      </c>
      <c r="C5186" t="s">
        <v>144</v>
      </c>
      <c r="D5186" t="s">
        <v>20</v>
      </c>
      <c r="E5186" t="s">
        <v>39</v>
      </c>
      <c r="F5186" t="s">
        <v>31</v>
      </c>
      <c r="G5186" t="s">
        <v>23</v>
      </c>
      <c r="H5186" t="s">
        <v>89</v>
      </c>
      <c r="I5186" t="s">
        <v>28</v>
      </c>
      <c r="J5186" t="s">
        <v>36</v>
      </c>
      <c r="K5186" t="s">
        <v>145</v>
      </c>
      <c r="L5186" t="s">
        <v>44</v>
      </c>
      <c r="M5186" t="s">
        <v>146</v>
      </c>
      <c r="N5186" s="2">
        <v>40758</v>
      </c>
      <c r="O5186" s="2">
        <v>40760</v>
      </c>
      <c r="P5186">
        <v>7</v>
      </c>
      <c r="Q5186" s="1">
        <v>0.03</v>
      </c>
      <c r="R5186">
        <v>1.48</v>
      </c>
      <c r="S5186">
        <v>0.7</v>
      </c>
      <c r="T5186">
        <f t="shared" si="80"/>
        <v>10.36</v>
      </c>
    </row>
    <row r="5187" spans="1:20" x14ac:dyDescent="0.25">
      <c r="A5187">
        <v>5186</v>
      </c>
      <c r="B5187">
        <v>87834</v>
      </c>
      <c r="C5187" t="s">
        <v>742</v>
      </c>
      <c r="D5187" t="s">
        <v>578</v>
      </c>
      <c r="E5187" t="s">
        <v>187</v>
      </c>
      <c r="F5187" t="s">
        <v>40</v>
      </c>
      <c r="G5187" t="s">
        <v>23</v>
      </c>
      <c r="H5187" t="s">
        <v>217</v>
      </c>
      <c r="I5187" t="s">
        <v>28</v>
      </c>
      <c r="J5187" t="s">
        <v>36</v>
      </c>
      <c r="K5187" t="s">
        <v>221</v>
      </c>
      <c r="L5187" t="s">
        <v>283</v>
      </c>
      <c r="M5187" t="s">
        <v>99</v>
      </c>
      <c r="N5187" s="2">
        <v>40758</v>
      </c>
      <c r="O5187" s="2">
        <v>40759</v>
      </c>
      <c r="P5187">
        <v>15</v>
      </c>
      <c r="Q5187" s="1">
        <v>0.03</v>
      </c>
      <c r="R5187">
        <v>95.95</v>
      </c>
      <c r="S5187">
        <v>74.349999999999994</v>
      </c>
      <c r="T5187">
        <f t="shared" ref="T5187:T5250" si="81">R5187*P5187</f>
        <v>1439.25</v>
      </c>
    </row>
    <row r="5188" spans="1:20" x14ac:dyDescent="0.25">
      <c r="A5188">
        <v>5187</v>
      </c>
      <c r="B5188">
        <v>87068</v>
      </c>
      <c r="C5188" t="s">
        <v>1493</v>
      </c>
      <c r="D5188" t="s">
        <v>38</v>
      </c>
      <c r="E5188" t="s">
        <v>39</v>
      </c>
      <c r="F5188" t="s">
        <v>40</v>
      </c>
      <c r="G5188" t="s">
        <v>23</v>
      </c>
      <c r="H5188" t="s">
        <v>42</v>
      </c>
      <c r="I5188" t="s">
        <v>28</v>
      </c>
      <c r="J5188" t="s">
        <v>36</v>
      </c>
      <c r="K5188" t="s">
        <v>289</v>
      </c>
      <c r="L5188" t="s">
        <v>192</v>
      </c>
      <c r="M5188" t="s">
        <v>342</v>
      </c>
      <c r="N5188" s="2">
        <v>41477</v>
      </c>
      <c r="O5188" s="2">
        <v>41478</v>
      </c>
      <c r="P5188">
        <v>4</v>
      </c>
      <c r="Q5188" s="1">
        <v>0</v>
      </c>
      <c r="R5188">
        <v>15.01</v>
      </c>
      <c r="S5188">
        <v>8.4</v>
      </c>
      <c r="T5188">
        <f t="shared" si="81"/>
        <v>60.04</v>
      </c>
    </row>
    <row r="5189" spans="1:20" x14ac:dyDescent="0.25">
      <c r="A5189">
        <v>5188</v>
      </c>
      <c r="B5189">
        <v>85938</v>
      </c>
      <c r="C5189" t="s">
        <v>1824</v>
      </c>
      <c r="D5189" t="s">
        <v>20</v>
      </c>
      <c r="E5189" t="s">
        <v>21</v>
      </c>
      <c r="F5189" t="s">
        <v>22</v>
      </c>
      <c r="G5189" t="s">
        <v>93</v>
      </c>
      <c r="H5189" t="s">
        <v>33</v>
      </c>
      <c r="I5189" t="s">
        <v>28</v>
      </c>
      <c r="J5189" t="s">
        <v>36</v>
      </c>
      <c r="K5189" t="s">
        <v>409</v>
      </c>
      <c r="L5189" t="s">
        <v>746</v>
      </c>
      <c r="M5189" t="s">
        <v>123</v>
      </c>
      <c r="N5189" s="2">
        <v>40258</v>
      </c>
      <c r="O5189" s="2">
        <v>40259</v>
      </c>
      <c r="P5189">
        <v>3</v>
      </c>
      <c r="Q5189" s="1">
        <v>0</v>
      </c>
      <c r="R5189">
        <v>6783.02</v>
      </c>
      <c r="S5189">
        <v>24.49</v>
      </c>
      <c r="T5189">
        <f t="shared" si="81"/>
        <v>20349.060000000001</v>
      </c>
    </row>
    <row r="5190" spans="1:20" x14ac:dyDescent="0.25">
      <c r="A5190">
        <v>5189</v>
      </c>
      <c r="B5190">
        <v>85943</v>
      </c>
      <c r="C5190" t="s">
        <v>1824</v>
      </c>
      <c r="D5190" t="s">
        <v>20</v>
      </c>
      <c r="E5190" t="s">
        <v>21</v>
      </c>
      <c r="F5190" t="s">
        <v>22</v>
      </c>
      <c r="G5190" t="s">
        <v>93</v>
      </c>
      <c r="H5190" t="s">
        <v>24</v>
      </c>
      <c r="I5190" t="s">
        <v>28</v>
      </c>
      <c r="J5190" t="s">
        <v>36</v>
      </c>
      <c r="K5190" t="s">
        <v>198</v>
      </c>
      <c r="L5190" t="s">
        <v>192</v>
      </c>
      <c r="M5190" t="s">
        <v>246</v>
      </c>
      <c r="N5190" s="2">
        <v>41354</v>
      </c>
      <c r="O5190" s="2">
        <v>41354</v>
      </c>
      <c r="P5190">
        <v>10</v>
      </c>
      <c r="Q5190" s="1">
        <v>0.08</v>
      </c>
      <c r="R5190">
        <v>205.99</v>
      </c>
      <c r="S5190">
        <v>8.99</v>
      </c>
      <c r="T5190">
        <f t="shared" si="81"/>
        <v>2059.9</v>
      </c>
    </row>
    <row r="5191" spans="1:20" x14ac:dyDescent="0.25">
      <c r="A5191">
        <v>5190</v>
      </c>
      <c r="B5191">
        <v>89732</v>
      </c>
      <c r="C5191" t="s">
        <v>472</v>
      </c>
      <c r="D5191" t="s">
        <v>20</v>
      </c>
      <c r="E5191" t="s">
        <v>39</v>
      </c>
      <c r="F5191" t="s">
        <v>31</v>
      </c>
      <c r="G5191" t="s">
        <v>41</v>
      </c>
      <c r="H5191" t="s">
        <v>61</v>
      </c>
      <c r="I5191" t="s">
        <v>28</v>
      </c>
      <c r="J5191" t="s">
        <v>36</v>
      </c>
      <c r="K5191" t="s">
        <v>98</v>
      </c>
      <c r="L5191" t="s">
        <v>192</v>
      </c>
      <c r="M5191" t="s">
        <v>35</v>
      </c>
      <c r="N5191" s="2">
        <v>40944</v>
      </c>
      <c r="O5191" s="2">
        <v>40945</v>
      </c>
      <c r="P5191">
        <v>13</v>
      </c>
      <c r="Q5191" s="1">
        <v>0.06</v>
      </c>
      <c r="R5191">
        <v>90.24</v>
      </c>
      <c r="S5191">
        <v>0.99</v>
      </c>
      <c r="T5191">
        <f t="shared" si="81"/>
        <v>1173.1199999999999</v>
      </c>
    </row>
    <row r="5192" spans="1:20" x14ac:dyDescent="0.25">
      <c r="A5192">
        <v>5191</v>
      </c>
      <c r="B5192">
        <v>87544</v>
      </c>
      <c r="C5192" t="s">
        <v>1696</v>
      </c>
      <c r="D5192" t="s">
        <v>20</v>
      </c>
      <c r="E5192" t="s">
        <v>39</v>
      </c>
      <c r="F5192" t="s">
        <v>47</v>
      </c>
      <c r="G5192" t="s">
        <v>41</v>
      </c>
      <c r="H5192" t="s">
        <v>94</v>
      </c>
      <c r="I5192" t="s">
        <v>28</v>
      </c>
      <c r="J5192" t="s">
        <v>36</v>
      </c>
      <c r="K5192" t="s">
        <v>113</v>
      </c>
      <c r="L5192" t="s">
        <v>192</v>
      </c>
      <c r="M5192" t="s">
        <v>160</v>
      </c>
      <c r="N5192" s="2">
        <v>41238</v>
      </c>
      <c r="O5192" s="2">
        <v>41239</v>
      </c>
      <c r="P5192">
        <v>42</v>
      </c>
      <c r="Q5192" s="1">
        <v>0.05</v>
      </c>
      <c r="R5192">
        <v>387.99</v>
      </c>
      <c r="S5192">
        <v>19.989999999999998</v>
      </c>
      <c r="T5192">
        <f t="shared" si="81"/>
        <v>16295.58</v>
      </c>
    </row>
    <row r="5193" spans="1:20" x14ac:dyDescent="0.25">
      <c r="A5193">
        <v>5192</v>
      </c>
      <c r="B5193">
        <v>87544</v>
      </c>
      <c r="C5193" t="s">
        <v>2014</v>
      </c>
      <c r="D5193" t="s">
        <v>578</v>
      </c>
      <c r="E5193" t="s">
        <v>187</v>
      </c>
      <c r="F5193" t="s">
        <v>47</v>
      </c>
      <c r="G5193" t="s">
        <v>41</v>
      </c>
      <c r="H5193" t="s">
        <v>188</v>
      </c>
      <c r="I5193" t="s">
        <v>28</v>
      </c>
      <c r="J5193" t="s">
        <v>36</v>
      </c>
      <c r="K5193" t="s">
        <v>68</v>
      </c>
      <c r="L5193" t="s">
        <v>330</v>
      </c>
      <c r="M5193" t="s">
        <v>51</v>
      </c>
      <c r="N5193" s="2">
        <v>41238</v>
      </c>
      <c r="O5193" s="2">
        <v>41239</v>
      </c>
      <c r="P5193">
        <v>41</v>
      </c>
      <c r="Q5193" s="1">
        <v>0</v>
      </c>
      <c r="R5193">
        <v>160.97999999999999</v>
      </c>
      <c r="S5193">
        <v>35.020000000000003</v>
      </c>
      <c r="T5193">
        <f t="shared" si="81"/>
        <v>6600.1799999999994</v>
      </c>
    </row>
    <row r="5194" spans="1:20" x14ac:dyDescent="0.25">
      <c r="A5194">
        <v>5193</v>
      </c>
      <c r="B5194">
        <v>89469</v>
      </c>
      <c r="C5194" t="s">
        <v>1956</v>
      </c>
      <c r="D5194" t="s">
        <v>20</v>
      </c>
      <c r="E5194" t="s">
        <v>187</v>
      </c>
      <c r="F5194" t="s">
        <v>47</v>
      </c>
      <c r="G5194" t="s">
        <v>41</v>
      </c>
      <c r="H5194" t="s">
        <v>219</v>
      </c>
      <c r="I5194" t="s">
        <v>28</v>
      </c>
      <c r="J5194" t="s">
        <v>36</v>
      </c>
      <c r="K5194" t="s">
        <v>158</v>
      </c>
      <c r="L5194" t="s">
        <v>746</v>
      </c>
      <c r="M5194" t="s">
        <v>167</v>
      </c>
      <c r="N5194" s="2">
        <v>40720</v>
      </c>
      <c r="O5194" s="2">
        <v>40722</v>
      </c>
      <c r="P5194">
        <v>19</v>
      </c>
      <c r="Q5194" s="1">
        <v>0.05</v>
      </c>
      <c r="R5194">
        <v>14.89</v>
      </c>
      <c r="S5194">
        <v>13.56</v>
      </c>
      <c r="T5194">
        <f t="shared" si="81"/>
        <v>282.91000000000003</v>
      </c>
    </row>
    <row r="5195" spans="1:20" x14ac:dyDescent="0.25">
      <c r="A5195">
        <v>5194</v>
      </c>
      <c r="B5195">
        <v>88197</v>
      </c>
      <c r="C5195" t="s">
        <v>1315</v>
      </c>
      <c r="D5195" t="s">
        <v>20</v>
      </c>
      <c r="E5195" t="s">
        <v>21</v>
      </c>
      <c r="F5195" t="s">
        <v>31</v>
      </c>
      <c r="G5195" t="s">
        <v>23</v>
      </c>
      <c r="H5195" t="s">
        <v>24</v>
      </c>
      <c r="I5195" t="s">
        <v>28</v>
      </c>
      <c r="J5195" t="s">
        <v>36</v>
      </c>
      <c r="K5195" t="s">
        <v>1447</v>
      </c>
      <c r="L5195" t="s">
        <v>192</v>
      </c>
      <c r="M5195" t="s">
        <v>141</v>
      </c>
      <c r="N5195" s="2">
        <v>40445</v>
      </c>
      <c r="O5195" s="2">
        <v>40446</v>
      </c>
      <c r="P5195">
        <v>4</v>
      </c>
      <c r="Q5195" s="1">
        <v>0.06</v>
      </c>
      <c r="R5195">
        <v>17.98</v>
      </c>
      <c r="S5195">
        <v>4</v>
      </c>
      <c r="T5195">
        <f t="shared" si="81"/>
        <v>71.92</v>
      </c>
    </row>
    <row r="5196" spans="1:20" x14ac:dyDescent="0.25">
      <c r="A5196">
        <v>5195</v>
      </c>
      <c r="B5196">
        <v>88120</v>
      </c>
      <c r="C5196" t="s">
        <v>555</v>
      </c>
      <c r="D5196" t="s">
        <v>20</v>
      </c>
      <c r="E5196" t="s">
        <v>21</v>
      </c>
      <c r="F5196" t="s">
        <v>22</v>
      </c>
      <c r="G5196" t="s">
        <v>23</v>
      </c>
      <c r="H5196" t="s">
        <v>33</v>
      </c>
      <c r="I5196" t="s">
        <v>28</v>
      </c>
      <c r="J5196" t="s">
        <v>36</v>
      </c>
      <c r="K5196" t="s">
        <v>201</v>
      </c>
      <c r="L5196" t="s">
        <v>192</v>
      </c>
      <c r="M5196" t="s">
        <v>238</v>
      </c>
      <c r="N5196" s="2">
        <v>41104</v>
      </c>
      <c r="O5196" s="2">
        <v>41105</v>
      </c>
      <c r="P5196">
        <v>12</v>
      </c>
      <c r="Q5196" s="1">
        <v>0.01</v>
      </c>
      <c r="R5196">
        <v>26.31</v>
      </c>
      <c r="S5196">
        <v>5.89</v>
      </c>
      <c r="T5196">
        <f t="shared" si="81"/>
        <v>315.71999999999997</v>
      </c>
    </row>
    <row r="5197" spans="1:20" x14ac:dyDescent="0.25">
      <c r="A5197">
        <v>5196</v>
      </c>
      <c r="B5197">
        <v>87628</v>
      </c>
      <c r="C5197" t="s">
        <v>1340</v>
      </c>
      <c r="D5197" t="s">
        <v>578</v>
      </c>
      <c r="E5197" t="s">
        <v>39</v>
      </c>
      <c r="F5197" t="s">
        <v>47</v>
      </c>
      <c r="G5197" t="s">
        <v>23</v>
      </c>
      <c r="H5197" t="s">
        <v>94</v>
      </c>
      <c r="I5197" t="s">
        <v>28</v>
      </c>
      <c r="J5197" t="s">
        <v>36</v>
      </c>
      <c r="K5197" t="s">
        <v>43</v>
      </c>
      <c r="L5197" t="s">
        <v>283</v>
      </c>
      <c r="M5197" t="s">
        <v>160</v>
      </c>
      <c r="N5197" s="2">
        <v>41362</v>
      </c>
      <c r="O5197" s="2">
        <v>41363</v>
      </c>
      <c r="P5197">
        <v>7</v>
      </c>
      <c r="Q5197" s="1">
        <v>0</v>
      </c>
      <c r="R5197">
        <v>68.81</v>
      </c>
      <c r="S5197">
        <v>60</v>
      </c>
      <c r="T5197">
        <f t="shared" si="81"/>
        <v>481.67</v>
      </c>
    </row>
    <row r="5198" spans="1:20" x14ac:dyDescent="0.25">
      <c r="A5198">
        <v>5197</v>
      </c>
      <c r="B5198">
        <v>88230</v>
      </c>
      <c r="C5198" t="s">
        <v>1235</v>
      </c>
      <c r="D5198" t="s">
        <v>20</v>
      </c>
      <c r="E5198" t="s">
        <v>39</v>
      </c>
      <c r="F5198" t="s">
        <v>40</v>
      </c>
      <c r="G5198" t="s">
        <v>93</v>
      </c>
      <c r="H5198" t="s">
        <v>89</v>
      </c>
      <c r="I5198" t="s">
        <v>28</v>
      </c>
      <c r="J5198" t="s">
        <v>36</v>
      </c>
      <c r="K5198" t="s">
        <v>184</v>
      </c>
      <c r="L5198" t="s">
        <v>44</v>
      </c>
      <c r="M5198" t="s">
        <v>99</v>
      </c>
      <c r="N5198" s="2">
        <v>41433</v>
      </c>
      <c r="O5198" s="2">
        <v>41436</v>
      </c>
      <c r="P5198">
        <v>9</v>
      </c>
      <c r="Q5198" s="1">
        <v>0.04</v>
      </c>
      <c r="R5198">
        <v>4.9800000000000004</v>
      </c>
      <c r="S5198">
        <v>0.8</v>
      </c>
      <c r="T5198">
        <f t="shared" si="81"/>
        <v>44.820000000000007</v>
      </c>
    </row>
    <row r="5199" spans="1:20" x14ac:dyDescent="0.25">
      <c r="A5199">
        <v>5198</v>
      </c>
      <c r="B5199">
        <v>90785</v>
      </c>
      <c r="C5199" t="s">
        <v>1417</v>
      </c>
      <c r="D5199" t="s">
        <v>578</v>
      </c>
      <c r="E5199" t="s">
        <v>187</v>
      </c>
      <c r="F5199" t="s">
        <v>31</v>
      </c>
      <c r="G5199" t="s">
        <v>93</v>
      </c>
      <c r="H5199" t="s">
        <v>188</v>
      </c>
      <c r="I5199" t="s">
        <v>28</v>
      </c>
      <c r="J5199" t="s">
        <v>36</v>
      </c>
      <c r="K5199" t="s">
        <v>170</v>
      </c>
      <c r="L5199" t="s">
        <v>330</v>
      </c>
      <c r="M5199" t="s">
        <v>296</v>
      </c>
      <c r="N5199" s="2">
        <v>41620</v>
      </c>
      <c r="O5199" s="2">
        <v>41622</v>
      </c>
      <c r="P5199">
        <v>21</v>
      </c>
      <c r="Q5199" s="1">
        <v>7.0000000000000007E-2</v>
      </c>
      <c r="R5199">
        <v>140.97999999999999</v>
      </c>
      <c r="S5199">
        <v>36.090000000000003</v>
      </c>
      <c r="T5199">
        <f t="shared" si="81"/>
        <v>2960.58</v>
      </c>
    </row>
    <row r="5200" spans="1:20" x14ac:dyDescent="0.25">
      <c r="A5200">
        <v>5199</v>
      </c>
      <c r="B5200">
        <v>89130</v>
      </c>
      <c r="C5200" t="s">
        <v>1435</v>
      </c>
      <c r="D5200" t="s">
        <v>20</v>
      </c>
      <c r="E5200" t="s">
        <v>39</v>
      </c>
      <c r="F5200" t="s">
        <v>22</v>
      </c>
      <c r="G5200" t="s">
        <v>23</v>
      </c>
      <c r="H5200" t="s">
        <v>54</v>
      </c>
      <c r="I5200" t="s">
        <v>28</v>
      </c>
      <c r="J5200" t="s">
        <v>36</v>
      </c>
      <c r="K5200" t="s">
        <v>221</v>
      </c>
      <c r="L5200" t="s">
        <v>192</v>
      </c>
      <c r="M5200" t="s">
        <v>232</v>
      </c>
      <c r="N5200" s="2">
        <v>40434</v>
      </c>
      <c r="O5200" s="2">
        <v>40437</v>
      </c>
      <c r="P5200">
        <v>22</v>
      </c>
      <c r="Q5200" s="1">
        <v>0.08</v>
      </c>
      <c r="R5200">
        <v>178.47</v>
      </c>
      <c r="S5200">
        <v>19.989999999999998</v>
      </c>
      <c r="T5200">
        <f t="shared" si="81"/>
        <v>3926.34</v>
      </c>
    </row>
    <row r="5201" spans="1:20" x14ac:dyDescent="0.25">
      <c r="A5201">
        <v>5200</v>
      </c>
      <c r="B5201">
        <v>88088</v>
      </c>
      <c r="C5201" t="s">
        <v>711</v>
      </c>
      <c r="D5201" t="s">
        <v>20</v>
      </c>
      <c r="E5201" t="s">
        <v>39</v>
      </c>
      <c r="F5201" t="s">
        <v>47</v>
      </c>
      <c r="G5201" t="s">
        <v>23</v>
      </c>
      <c r="H5201" t="s">
        <v>89</v>
      </c>
      <c r="I5201" t="s">
        <v>28</v>
      </c>
      <c r="J5201" t="s">
        <v>36</v>
      </c>
      <c r="K5201" t="s">
        <v>274</v>
      </c>
      <c r="L5201" t="s">
        <v>192</v>
      </c>
      <c r="M5201" t="s">
        <v>117</v>
      </c>
      <c r="N5201" s="2">
        <v>41389</v>
      </c>
      <c r="O5201" s="2">
        <v>41390</v>
      </c>
      <c r="P5201">
        <v>3</v>
      </c>
      <c r="Q5201" s="1">
        <v>0.03</v>
      </c>
      <c r="R5201">
        <v>3.08</v>
      </c>
      <c r="S5201">
        <v>0.99</v>
      </c>
      <c r="T5201">
        <f t="shared" si="81"/>
        <v>9.24</v>
      </c>
    </row>
    <row r="5202" spans="1:20" x14ac:dyDescent="0.25">
      <c r="A5202">
        <v>5201</v>
      </c>
      <c r="B5202">
        <v>86006</v>
      </c>
      <c r="C5202" t="s">
        <v>126</v>
      </c>
      <c r="D5202" t="s">
        <v>20</v>
      </c>
      <c r="E5202" t="s">
        <v>39</v>
      </c>
      <c r="F5202" t="s">
        <v>22</v>
      </c>
      <c r="G5202" t="s">
        <v>93</v>
      </c>
      <c r="H5202" t="s">
        <v>42</v>
      </c>
      <c r="I5202" t="s">
        <v>28</v>
      </c>
      <c r="J5202" t="s">
        <v>36</v>
      </c>
      <c r="K5202" t="s">
        <v>184</v>
      </c>
      <c r="L5202" t="s">
        <v>192</v>
      </c>
      <c r="M5202" t="s">
        <v>246</v>
      </c>
      <c r="N5202" s="2">
        <v>41079</v>
      </c>
      <c r="O5202" s="2">
        <v>41081</v>
      </c>
      <c r="P5202">
        <v>14</v>
      </c>
      <c r="Q5202" s="1">
        <v>0.08</v>
      </c>
      <c r="R5202">
        <v>6.48</v>
      </c>
      <c r="S5202">
        <v>5.86</v>
      </c>
      <c r="T5202">
        <f t="shared" si="81"/>
        <v>90.72</v>
      </c>
    </row>
    <row r="5203" spans="1:20" x14ac:dyDescent="0.25">
      <c r="A5203">
        <v>5202</v>
      </c>
      <c r="B5203">
        <v>88658</v>
      </c>
      <c r="C5203" t="s">
        <v>1433</v>
      </c>
      <c r="D5203" t="s">
        <v>20</v>
      </c>
      <c r="E5203" t="s">
        <v>39</v>
      </c>
      <c r="F5203" t="s">
        <v>31</v>
      </c>
      <c r="G5203" t="s">
        <v>32</v>
      </c>
      <c r="H5203" t="s">
        <v>94</v>
      </c>
      <c r="I5203" t="s">
        <v>28</v>
      </c>
      <c r="J5203" t="s">
        <v>36</v>
      </c>
      <c r="K5203" t="s">
        <v>274</v>
      </c>
      <c r="L5203" t="s">
        <v>44</v>
      </c>
      <c r="M5203" t="s">
        <v>106</v>
      </c>
      <c r="N5203" s="2">
        <v>40516</v>
      </c>
      <c r="O5203" s="2">
        <v>40519</v>
      </c>
      <c r="P5203">
        <v>20</v>
      </c>
      <c r="Q5203" s="1">
        <v>0.09</v>
      </c>
      <c r="R5203">
        <v>5.98</v>
      </c>
      <c r="S5203">
        <v>1.67</v>
      </c>
      <c r="T5203">
        <f t="shared" si="81"/>
        <v>119.60000000000001</v>
      </c>
    </row>
    <row r="5204" spans="1:20" x14ac:dyDescent="0.25">
      <c r="A5204">
        <v>5203</v>
      </c>
      <c r="B5204">
        <v>88622</v>
      </c>
      <c r="C5204" t="s">
        <v>2502</v>
      </c>
      <c r="D5204" t="s">
        <v>578</v>
      </c>
      <c r="E5204" t="s">
        <v>39</v>
      </c>
      <c r="F5204" t="s">
        <v>31</v>
      </c>
      <c r="G5204" t="s">
        <v>93</v>
      </c>
      <c r="H5204" t="s">
        <v>42</v>
      </c>
      <c r="I5204" t="s">
        <v>28</v>
      </c>
      <c r="J5204" t="s">
        <v>36</v>
      </c>
      <c r="K5204" t="s">
        <v>95</v>
      </c>
      <c r="L5204" t="s">
        <v>283</v>
      </c>
      <c r="M5204" t="s">
        <v>375</v>
      </c>
      <c r="N5204" s="2">
        <v>41441</v>
      </c>
      <c r="O5204" s="2">
        <v>41442</v>
      </c>
      <c r="P5204">
        <v>9</v>
      </c>
      <c r="Q5204" s="1">
        <v>7.0000000000000007E-2</v>
      </c>
      <c r="R5204">
        <v>225.02</v>
      </c>
      <c r="S5204">
        <v>28.66</v>
      </c>
      <c r="T5204">
        <f t="shared" si="81"/>
        <v>2025.18</v>
      </c>
    </row>
    <row r="5205" spans="1:20" x14ac:dyDescent="0.25">
      <c r="A5205">
        <v>5204</v>
      </c>
      <c r="B5205">
        <v>90320</v>
      </c>
      <c r="C5205" t="s">
        <v>774</v>
      </c>
      <c r="D5205" t="s">
        <v>20</v>
      </c>
      <c r="E5205" t="s">
        <v>187</v>
      </c>
      <c r="F5205" t="s">
        <v>31</v>
      </c>
      <c r="G5205" t="s">
        <v>48</v>
      </c>
      <c r="H5205" t="s">
        <v>217</v>
      </c>
      <c r="I5205" t="s">
        <v>28</v>
      </c>
      <c r="J5205" t="s">
        <v>36</v>
      </c>
      <c r="K5205" t="s">
        <v>181</v>
      </c>
      <c r="L5205" t="s">
        <v>44</v>
      </c>
      <c r="M5205" t="s">
        <v>375</v>
      </c>
      <c r="N5205" s="2">
        <v>41524</v>
      </c>
      <c r="O5205" s="2">
        <v>41533</v>
      </c>
      <c r="P5205">
        <v>23</v>
      </c>
      <c r="Q5205" s="1">
        <v>0.05</v>
      </c>
      <c r="R5205">
        <v>13.73</v>
      </c>
      <c r="S5205">
        <v>6.85</v>
      </c>
      <c r="T5205">
        <f t="shared" si="81"/>
        <v>315.79000000000002</v>
      </c>
    </row>
    <row r="5206" spans="1:20" x14ac:dyDescent="0.25">
      <c r="A5206">
        <v>5205</v>
      </c>
      <c r="B5206">
        <v>90315</v>
      </c>
      <c r="C5206" t="s">
        <v>774</v>
      </c>
      <c r="D5206" t="s">
        <v>20</v>
      </c>
      <c r="E5206" t="s">
        <v>39</v>
      </c>
      <c r="F5206" t="s">
        <v>31</v>
      </c>
      <c r="G5206" t="s">
        <v>48</v>
      </c>
      <c r="H5206" t="s">
        <v>42</v>
      </c>
      <c r="I5206" t="s">
        <v>28</v>
      </c>
      <c r="J5206" t="s">
        <v>36</v>
      </c>
      <c r="K5206" t="s">
        <v>101</v>
      </c>
      <c r="L5206" t="s">
        <v>192</v>
      </c>
      <c r="M5206" t="s">
        <v>106</v>
      </c>
      <c r="N5206" s="2">
        <v>40793</v>
      </c>
      <c r="O5206" s="2">
        <v>40802</v>
      </c>
      <c r="P5206">
        <v>22</v>
      </c>
      <c r="Q5206" s="1">
        <v>0.09</v>
      </c>
      <c r="R5206">
        <v>6.68</v>
      </c>
      <c r="S5206">
        <v>6.92</v>
      </c>
      <c r="T5206">
        <f t="shared" si="81"/>
        <v>146.95999999999998</v>
      </c>
    </row>
    <row r="5207" spans="1:20" x14ac:dyDescent="0.25">
      <c r="A5207">
        <v>5206</v>
      </c>
      <c r="B5207">
        <v>90693</v>
      </c>
      <c r="C5207" t="s">
        <v>952</v>
      </c>
      <c r="D5207" t="s">
        <v>578</v>
      </c>
      <c r="E5207" t="s">
        <v>187</v>
      </c>
      <c r="F5207" t="s">
        <v>22</v>
      </c>
      <c r="G5207" t="s">
        <v>93</v>
      </c>
      <c r="H5207" t="s">
        <v>219</v>
      </c>
      <c r="I5207" t="s">
        <v>28</v>
      </c>
      <c r="J5207" t="s">
        <v>36</v>
      </c>
      <c r="K5207" t="s">
        <v>248</v>
      </c>
      <c r="L5207" t="s">
        <v>330</v>
      </c>
      <c r="M5207" t="s">
        <v>444</v>
      </c>
      <c r="N5207" s="2">
        <v>40836</v>
      </c>
      <c r="O5207" s="2">
        <v>40837</v>
      </c>
      <c r="P5207">
        <v>19</v>
      </c>
      <c r="Q5207" s="1">
        <v>0.03</v>
      </c>
      <c r="R5207">
        <v>160.97999999999999</v>
      </c>
      <c r="S5207">
        <v>35.020000000000003</v>
      </c>
      <c r="T5207">
        <f t="shared" si="81"/>
        <v>3058.62</v>
      </c>
    </row>
    <row r="5208" spans="1:20" x14ac:dyDescent="0.25">
      <c r="A5208">
        <v>5207</v>
      </c>
      <c r="B5208">
        <v>86114</v>
      </c>
      <c r="C5208" t="s">
        <v>1026</v>
      </c>
      <c r="D5208" t="s">
        <v>20</v>
      </c>
      <c r="E5208" t="s">
        <v>39</v>
      </c>
      <c r="F5208" t="s">
        <v>31</v>
      </c>
      <c r="G5208" t="s">
        <v>93</v>
      </c>
      <c r="H5208" t="s">
        <v>78</v>
      </c>
      <c r="I5208" t="s">
        <v>28</v>
      </c>
      <c r="J5208" t="s">
        <v>36</v>
      </c>
      <c r="K5208" t="s">
        <v>149</v>
      </c>
      <c r="L5208" t="s">
        <v>192</v>
      </c>
      <c r="M5208" t="s">
        <v>296</v>
      </c>
      <c r="N5208" s="2">
        <v>41356</v>
      </c>
      <c r="O5208" s="2">
        <v>41358</v>
      </c>
      <c r="P5208">
        <v>8</v>
      </c>
      <c r="Q5208" s="1">
        <v>0.06</v>
      </c>
      <c r="R5208">
        <v>120.98</v>
      </c>
      <c r="S5208">
        <v>9.07</v>
      </c>
      <c r="T5208">
        <f t="shared" si="81"/>
        <v>967.84</v>
      </c>
    </row>
    <row r="5209" spans="1:20" x14ac:dyDescent="0.25">
      <c r="A5209">
        <v>5208</v>
      </c>
      <c r="B5209">
        <v>87323</v>
      </c>
      <c r="C5209" t="s">
        <v>362</v>
      </c>
      <c r="D5209" t="s">
        <v>20</v>
      </c>
      <c r="E5209" t="s">
        <v>39</v>
      </c>
      <c r="F5209" t="s">
        <v>22</v>
      </c>
      <c r="G5209" t="s">
        <v>93</v>
      </c>
      <c r="H5209" t="s">
        <v>49</v>
      </c>
      <c r="I5209" t="s">
        <v>28</v>
      </c>
      <c r="J5209" t="s">
        <v>36</v>
      </c>
      <c r="K5209" t="s">
        <v>291</v>
      </c>
      <c r="L5209" t="s">
        <v>192</v>
      </c>
      <c r="M5209" t="s">
        <v>238</v>
      </c>
      <c r="N5209" s="2">
        <v>41355</v>
      </c>
      <c r="O5209" s="2">
        <v>41357</v>
      </c>
      <c r="P5209">
        <v>2</v>
      </c>
      <c r="Q5209" s="1">
        <v>0</v>
      </c>
      <c r="R5209">
        <v>2.08</v>
      </c>
      <c r="S5209">
        <v>1.49</v>
      </c>
      <c r="T5209">
        <f t="shared" si="81"/>
        <v>4.16</v>
      </c>
    </row>
    <row r="5210" spans="1:20" x14ac:dyDescent="0.25">
      <c r="A5210">
        <v>5209</v>
      </c>
      <c r="B5210">
        <v>88516</v>
      </c>
      <c r="C5210" t="s">
        <v>994</v>
      </c>
      <c r="D5210" t="s">
        <v>20</v>
      </c>
      <c r="E5210" t="s">
        <v>39</v>
      </c>
      <c r="F5210" t="s">
        <v>40</v>
      </c>
      <c r="G5210" t="s">
        <v>41</v>
      </c>
      <c r="H5210" t="s">
        <v>49</v>
      </c>
      <c r="I5210" t="s">
        <v>28</v>
      </c>
      <c r="J5210" t="s">
        <v>36</v>
      </c>
      <c r="K5210" t="s">
        <v>101</v>
      </c>
      <c r="L5210" t="s">
        <v>192</v>
      </c>
      <c r="M5210" t="s">
        <v>59</v>
      </c>
      <c r="N5210" s="2">
        <v>41585</v>
      </c>
      <c r="O5210" s="2">
        <v>41586</v>
      </c>
      <c r="P5210">
        <v>17</v>
      </c>
      <c r="Q5210" s="1">
        <v>0.03</v>
      </c>
      <c r="R5210">
        <v>12.95</v>
      </c>
      <c r="S5210">
        <v>4.9800000000000004</v>
      </c>
      <c r="T5210">
        <f t="shared" si="81"/>
        <v>220.14999999999998</v>
      </c>
    </row>
    <row r="5211" spans="1:20" x14ac:dyDescent="0.25">
      <c r="A5211">
        <v>5210</v>
      </c>
      <c r="B5211">
        <v>90869</v>
      </c>
      <c r="C5211" t="s">
        <v>1681</v>
      </c>
      <c r="D5211" t="s">
        <v>20</v>
      </c>
      <c r="E5211" t="s">
        <v>39</v>
      </c>
      <c r="F5211" t="s">
        <v>40</v>
      </c>
      <c r="G5211" t="s">
        <v>23</v>
      </c>
      <c r="H5211" t="s">
        <v>61</v>
      </c>
      <c r="I5211" t="s">
        <v>28</v>
      </c>
      <c r="J5211" t="s">
        <v>36</v>
      </c>
      <c r="K5211" t="s">
        <v>116</v>
      </c>
      <c r="L5211" t="s">
        <v>192</v>
      </c>
      <c r="M5211" t="s">
        <v>99</v>
      </c>
      <c r="N5211" s="2">
        <v>40946</v>
      </c>
      <c r="O5211" s="2">
        <v>40949</v>
      </c>
      <c r="P5211">
        <v>12</v>
      </c>
      <c r="Q5211" s="1">
        <v>0.02</v>
      </c>
      <c r="R5211">
        <v>14.45</v>
      </c>
      <c r="S5211">
        <v>7.17</v>
      </c>
      <c r="T5211">
        <f t="shared" si="81"/>
        <v>173.39999999999998</v>
      </c>
    </row>
    <row r="5212" spans="1:20" x14ac:dyDescent="0.25">
      <c r="A5212">
        <v>5211</v>
      </c>
      <c r="B5212">
        <v>88192</v>
      </c>
      <c r="C5212" t="s">
        <v>292</v>
      </c>
      <c r="D5212" t="s">
        <v>20</v>
      </c>
      <c r="E5212" t="s">
        <v>39</v>
      </c>
      <c r="F5212" t="s">
        <v>31</v>
      </c>
      <c r="G5212" t="s">
        <v>23</v>
      </c>
      <c r="H5212" t="s">
        <v>94</v>
      </c>
      <c r="I5212" t="s">
        <v>28</v>
      </c>
      <c r="J5212" t="s">
        <v>36</v>
      </c>
      <c r="K5212" t="s">
        <v>221</v>
      </c>
      <c r="L5212" t="s">
        <v>44</v>
      </c>
      <c r="M5212" t="s">
        <v>35</v>
      </c>
      <c r="N5212" s="2">
        <v>40404</v>
      </c>
      <c r="O5212" s="2">
        <v>40405</v>
      </c>
      <c r="P5212">
        <v>22</v>
      </c>
      <c r="Q5212" s="1">
        <v>0.09</v>
      </c>
      <c r="R5212">
        <v>1.82</v>
      </c>
      <c r="S5212">
        <v>0.83</v>
      </c>
      <c r="T5212">
        <f t="shared" si="81"/>
        <v>40.04</v>
      </c>
    </row>
    <row r="5213" spans="1:20" x14ac:dyDescent="0.25">
      <c r="A5213">
        <v>5212</v>
      </c>
      <c r="B5213">
        <v>90188</v>
      </c>
      <c r="C5213" t="s">
        <v>1302</v>
      </c>
      <c r="D5213" t="s">
        <v>578</v>
      </c>
      <c r="E5213" t="s">
        <v>187</v>
      </c>
      <c r="F5213" t="s">
        <v>40</v>
      </c>
      <c r="G5213" t="s">
        <v>23</v>
      </c>
      <c r="H5213" t="s">
        <v>225</v>
      </c>
      <c r="I5213" t="s">
        <v>28</v>
      </c>
      <c r="J5213" t="s">
        <v>36</v>
      </c>
      <c r="K5213" t="s">
        <v>116</v>
      </c>
      <c r="L5213" t="s">
        <v>283</v>
      </c>
      <c r="M5213" t="s">
        <v>638</v>
      </c>
      <c r="N5213" s="2">
        <v>40615</v>
      </c>
      <c r="O5213" s="2">
        <v>40616</v>
      </c>
      <c r="P5213">
        <v>7</v>
      </c>
      <c r="Q5213" s="1">
        <v>0.08</v>
      </c>
      <c r="R5213">
        <v>95.98</v>
      </c>
      <c r="S5213">
        <v>58.2</v>
      </c>
      <c r="T5213">
        <f t="shared" si="81"/>
        <v>671.86</v>
      </c>
    </row>
    <row r="5214" spans="1:20" x14ac:dyDescent="0.25">
      <c r="A5214">
        <v>5213</v>
      </c>
      <c r="B5214">
        <v>90188</v>
      </c>
      <c r="C5214" t="s">
        <v>1678</v>
      </c>
      <c r="D5214" t="s">
        <v>20</v>
      </c>
      <c r="E5214" t="s">
        <v>39</v>
      </c>
      <c r="F5214" t="s">
        <v>22</v>
      </c>
      <c r="G5214" t="s">
        <v>23</v>
      </c>
      <c r="H5214" t="s">
        <v>49</v>
      </c>
      <c r="I5214" t="s">
        <v>28</v>
      </c>
      <c r="J5214" t="s">
        <v>36</v>
      </c>
      <c r="K5214" t="s">
        <v>189</v>
      </c>
      <c r="L5214" t="s">
        <v>192</v>
      </c>
      <c r="M5214" t="s">
        <v>137</v>
      </c>
      <c r="N5214" s="2">
        <v>40615</v>
      </c>
      <c r="O5214" s="2">
        <v>40616</v>
      </c>
      <c r="P5214">
        <v>8</v>
      </c>
      <c r="Q5214" s="1">
        <v>7.0000000000000007E-2</v>
      </c>
      <c r="R5214">
        <v>48.04</v>
      </c>
      <c r="S5214">
        <v>7.23</v>
      </c>
      <c r="T5214">
        <f t="shared" si="81"/>
        <v>384.32</v>
      </c>
    </row>
    <row r="5215" spans="1:20" x14ac:dyDescent="0.25">
      <c r="A5215">
        <v>5214</v>
      </c>
      <c r="B5215">
        <v>87062</v>
      </c>
      <c r="C5215" t="s">
        <v>1493</v>
      </c>
      <c r="D5215" t="s">
        <v>20</v>
      </c>
      <c r="E5215" t="s">
        <v>39</v>
      </c>
      <c r="F5215" t="s">
        <v>40</v>
      </c>
      <c r="G5215" t="s">
        <v>41</v>
      </c>
      <c r="H5215" t="s">
        <v>42</v>
      </c>
      <c r="I5215" t="s">
        <v>28</v>
      </c>
      <c r="J5215" t="s">
        <v>36</v>
      </c>
      <c r="K5215" t="s">
        <v>119</v>
      </c>
      <c r="L5215" t="s">
        <v>192</v>
      </c>
      <c r="M5215" t="s">
        <v>309</v>
      </c>
      <c r="N5215" s="2">
        <v>40914</v>
      </c>
      <c r="O5215" s="2">
        <v>40915</v>
      </c>
      <c r="P5215">
        <v>13</v>
      </c>
      <c r="Q5215" s="1">
        <v>0</v>
      </c>
      <c r="R5215">
        <v>6.37</v>
      </c>
      <c r="S5215">
        <v>5.19</v>
      </c>
      <c r="T5215">
        <f t="shared" si="81"/>
        <v>82.81</v>
      </c>
    </row>
    <row r="5216" spans="1:20" x14ac:dyDescent="0.25">
      <c r="A5216">
        <v>5215</v>
      </c>
      <c r="B5216">
        <v>87062</v>
      </c>
      <c r="C5216" t="s">
        <v>1493</v>
      </c>
      <c r="D5216" t="s">
        <v>578</v>
      </c>
      <c r="E5216" t="s">
        <v>187</v>
      </c>
      <c r="F5216" t="s">
        <v>40</v>
      </c>
      <c r="G5216" t="s">
        <v>41</v>
      </c>
      <c r="H5216" t="s">
        <v>217</v>
      </c>
      <c r="I5216" t="s">
        <v>28</v>
      </c>
      <c r="J5216" t="s">
        <v>36</v>
      </c>
      <c r="K5216" t="s">
        <v>82</v>
      </c>
      <c r="L5216" t="s">
        <v>283</v>
      </c>
      <c r="M5216" t="s">
        <v>638</v>
      </c>
      <c r="N5216" s="2">
        <v>40914</v>
      </c>
      <c r="O5216" s="2">
        <v>40916</v>
      </c>
      <c r="P5216">
        <v>9</v>
      </c>
      <c r="Q5216" s="1">
        <v>0.1</v>
      </c>
      <c r="R5216">
        <v>500.98</v>
      </c>
      <c r="S5216">
        <v>26</v>
      </c>
      <c r="T5216">
        <f t="shared" si="81"/>
        <v>4508.82</v>
      </c>
    </row>
    <row r="5217" spans="1:20" x14ac:dyDescent="0.25">
      <c r="A5217">
        <v>5216</v>
      </c>
      <c r="B5217">
        <v>90126</v>
      </c>
      <c r="C5217" t="s">
        <v>1559</v>
      </c>
      <c r="D5217" t="s">
        <v>20</v>
      </c>
      <c r="E5217" t="s">
        <v>39</v>
      </c>
      <c r="F5217" t="s">
        <v>31</v>
      </c>
      <c r="G5217" t="s">
        <v>23</v>
      </c>
      <c r="H5217" t="s">
        <v>61</v>
      </c>
      <c r="I5217" t="s">
        <v>28</v>
      </c>
      <c r="J5217" t="s">
        <v>36</v>
      </c>
      <c r="K5217" t="s">
        <v>98</v>
      </c>
      <c r="L5217" t="s">
        <v>192</v>
      </c>
      <c r="M5217" t="s">
        <v>83</v>
      </c>
      <c r="N5217" s="2">
        <v>41466</v>
      </c>
      <c r="O5217" s="2">
        <v>41468</v>
      </c>
      <c r="P5217">
        <v>1</v>
      </c>
      <c r="Q5217" s="1">
        <v>0.06</v>
      </c>
      <c r="R5217">
        <v>8.0399999999999991</v>
      </c>
      <c r="S5217">
        <v>8.94</v>
      </c>
      <c r="T5217">
        <f t="shared" si="81"/>
        <v>8.0399999999999991</v>
      </c>
    </row>
    <row r="5218" spans="1:20" x14ac:dyDescent="0.25">
      <c r="A5218">
        <v>5217</v>
      </c>
      <c r="B5218">
        <v>88866</v>
      </c>
      <c r="C5218" t="s">
        <v>1599</v>
      </c>
      <c r="D5218" t="s">
        <v>38</v>
      </c>
      <c r="E5218" t="s">
        <v>187</v>
      </c>
      <c r="F5218" t="s">
        <v>31</v>
      </c>
      <c r="G5218" t="s">
        <v>23</v>
      </c>
      <c r="H5218" t="s">
        <v>219</v>
      </c>
      <c r="I5218" t="s">
        <v>28</v>
      </c>
      <c r="J5218" t="s">
        <v>36</v>
      </c>
      <c r="K5218" t="s">
        <v>68</v>
      </c>
      <c r="L5218" t="s">
        <v>192</v>
      </c>
      <c r="M5218" t="s">
        <v>121</v>
      </c>
      <c r="N5218" s="2">
        <v>41466</v>
      </c>
      <c r="O5218" s="2">
        <v>41467</v>
      </c>
      <c r="P5218">
        <v>8</v>
      </c>
      <c r="Q5218" s="1">
        <v>0.03</v>
      </c>
      <c r="R5218">
        <v>7.96</v>
      </c>
      <c r="S5218">
        <v>4.95</v>
      </c>
      <c r="T5218">
        <f t="shared" si="81"/>
        <v>63.68</v>
      </c>
    </row>
    <row r="5219" spans="1:20" x14ac:dyDescent="0.25">
      <c r="A5219">
        <v>5218</v>
      </c>
      <c r="B5219">
        <v>88761</v>
      </c>
      <c r="C5219" t="s">
        <v>354</v>
      </c>
      <c r="D5219" t="s">
        <v>20</v>
      </c>
      <c r="E5219" t="s">
        <v>39</v>
      </c>
      <c r="F5219" t="s">
        <v>31</v>
      </c>
      <c r="G5219" t="s">
        <v>23</v>
      </c>
      <c r="H5219" t="s">
        <v>49</v>
      </c>
      <c r="I5219" t="s">
        <v>28</v>
      </c>
      <c r="J5219" t="s">
        <v>36</v>
      </c>
      <c r="K5219" t="s">
        <v>184</v>
      </c>
      <c r="L5219" t="s">
        <v>192</v>
      </c>
      <c r="M5219" t="s">
        <v>63</v>
      </c>
      <c r="N5219" s="2">
        <v>41093</v>
      </c>
      <c r="O5219" s="2">
        <v>41093</v>
      </c>
      <c r="P5219">
        <v>14</v>
      </c>
      <c r="Q5219" s="1">
        <v>0.03</v>
      </c>
      <c r="R5219">
        <v>37.700000000000003</v>
      </c>
      <c r="S5219">
        <v>2.99</v>
      </c>
      <c r="T5219">
        <f t="shared" si="81"/>
        <v>527.80000000000007</v>
      </c>
    </row>
    <row r="5220" spans="1:20" x14ac:dyDescent="0.25">
      <c r="A5220">
        <v>5219</v>
      </c>
      <c r="B5220">
        <v>89207</v>
      </c>
      <c r="C5220" t="s">
        <v>771</v>
      </c>
      <c r="D5220" t="s">
        <v>578</v>
      </c>
      <c r="E5220" t="s">
        <v>21</v>
      </c>
      <c r="F5220" t="s">
        <v>47</v>
      </c>
      <c r="G5220" t="s">
        <v>41</v>
      </c>
      <c r="H5220" t="s">
        <v>33</v>
      </c>
      <c r="I5220" t="s">
        <v>28</v>
      </c>
      <c r="J5220" t="s">
        <v>36</v>
      </c>
      <c r="K5220" t="s">
        <v>1138</v>
      </c>
      <c r="L5220" t="s">
        <v>283</v>
      </c>
      <c r="M5220" t="s">
        <v>117</v>
      </c>
      <c r="N5220" s="2">
        <v>41437</v>
      </c>
      <c r="O5220" s="2">
        <v>41439</v>
      </c>
      <c r="P5220">
        <v>5</v>
      </c>
      <c r="Q5220" s="1">
        <v>0.06</v>
      </c>
      <c r="R5220">
        <v>449.99</v>
      </c>
      <c r="S5220">
        <v>49</v>
      </c>
      <c r="T5220">
        <f t="shared" si="81"/>
        <v>2249.9499999999998</v>
      </c>
    </row>
    <row r="5221" spans="1:20" x14ac:dyDescent="0.25">
      <c r="A5221">
        <v>5220</v>
      </c>
      <c r="B5221">
        <v>88630</v>
      </c>
      <c r="C5221" t="s">
        <v>743</v>
      </c>
      <c r="D5221" t="s">
        <v>20</v>
      </c>
      <c r="E5221" t="s">
        <v>39</v>
      </c>
      <c r="F5221" t="s">
        <v>22</v>
      </c>
      <c r="G5221" t="s">
        <v>48</v>
      </c>
      <c r="H5221" t="s">
        <v>78</v>
      </c>
      <c r="I5221" t="s">
        <v>28</v>
      </c>
      <c r="J5221" t="s">
        <v>36</v>
      </c>
      <c r="K5221" t="s">
        <v>226</v>
      </c>
      <c r="L5221" t="s">
        <v>192</v>
      </c>
      <c r="M5221" t="s">
        <v>227</v>
      </c>
      <c r="N5221" s="2">
        <v>41552</v>
      </c>
      <c r="O5221" s="2">
        <v>41554</v>
      </c>
      <c r="P5221">
        <v>22</v>
      </c>
      <c r="Q5221" s="1">
        <v>0.06</v>
      </c>
      <c r="R5221">
        <v>3.15</v>
      </c>
      <c r="S5221">
        <v>0.49</v>
      </c>
      <c r="T5221">
        <f t="shared" si="81"/>
        <v>69.3</v>
      </c>
    </row>
    <row r="5222" spans="1:20" x14ac:dyDescent="0.25">
      <c r="A5222">
        <v>5221</v>
      </c>
      <c r="B5222">
        <v>90337</v>
      </c>
      <c r="C5222" t="s">
        <v>745</v>
      </c>
      <c r="D5222" t="s">
        <v>20</v>
      </c>
      <c r="E5222" t="s">
        <v>39</v>
      </c>
      <c r="F5222" t="s">
        <v>31</v>
      </c>
      <c r="G5222" t="s">
        <v>23</v>
      </c>
      <c r="H5222" t="s">
        <v>61</v>
      </c>
      <c r="I5222" t="s">
        <v>28</v>
      </c>
      <c r="J5222" t="s">
        <v>36</v>
      </c>
      <c r="K5222" t="s">
        <v>158</v>
      </c>
      <c r="L5222" t="s">
        <v>192</v>
      </c>
      <c r="M5222" t="s">
        <v>106</v>
      </c>
      <c r="N5222" s="2">
        <v>40181</v>
      </c>
      <c r="O5222" s="2">
        <v>40183</v>
      </c>
      <c r="P5222">
        <v>4</v>
      </c>
      <c r="Q5222" s="1">
        <v>0.03</v>
      </c>
      <c r="R5222">
        <v>5.28</v>
      </c>
      <c r="S5222">
        <v>5.66</v>
      </c>
      <c r="T5222">
        <f t="shared" si="81"/>
        <v>21.12</v>
      </c>
    </row>
    <row r="5223" spans="1:20" x14ac:dyDescent="0.25">
      <c r="A5223">
        <v>5222</v>
      </c>
      <c r="B5223">
        <v>90337</v>
      </c>
      <c r="C5223" t="s">
        <v>745</v>
      </c>
      <c r="D5223" t="s">
        <v>20</v>
      </c>
      <c r="E5223" t="s">
        <v>21</v>
      </c>
      <c r="F5223" t="s">
        <v>31</v>
      </c>
      <c r="G5223" t="s">
        <v>23</v>
      </c>
      <c r="H5223" t="s">
        <v>206</v>
      </c>
      <c r="I5223" t="s">
        <v>28</v>
      </c>
      <c r="J5223" t="s">
        <v>36</v>
      </c>
      <c r="K5223" t="s">
        <v>1108</v>
      </c>
      <c r="L5223" t="s">
        <v>192</v>
      </c>
      <c r="M5223" t="s">
        <v>279</v>
      </c>
      <c r="N5223" s="2">
        <v>40181</v>
      </c>
      <c r="O5223" s="2">
        <v>40184</v>
      </c>
      <c r="P5223">
        <v>2</v>
      </c>
      <c r="Q5223" s="1">
        <v>0.01</v>
      </c>
      <c r="R5223">
        <v>110.99</v>
      </c>
      <c r="S5223">
        <v>2.5</v>
      </c>
      <c r="T5223">
        <f t="shared" si="81"/>
        <v>221.98</v>
      </c>
    </row>
    <row r="5224" spans="1:20" x14ac:dyDescent="0.25">
      <c r="A5224">
        <v>5223</v>
      </c>
      <c r="B5224">
        <v>88736</v>
      </c>
      <c r="C5224" t="s">
        <v>2544</v>
      </c>
      <c r="D5224" t="s">
        <v>578</v>
      </c>
      <c r="E5224" t="s">
        <v>21</v>
      </c>
      <c r="F5224" t="s">
        <v>31</v>
      </c>
      <c r="G5224" t="s">
        <v>48</v>
      </c>
      <c r="H5224" t="s">
        <v>33</v>
      </c>
      <c r="I5224" t="s">
        <v>28</v>
      </c>
      <c r="J5224" t="s">
        <v>36</v>
      </c>
      <c r="K5224" t="s">
        <v>409</v>
      </c>
      <c r="L5224" t="s">
        <v>283</v>
      </c>
      <c r="M5224" t="s">
        <v>139</v>
      </c>
      <c r="N5224" s="2">
        <v>40831</v>
      </c>
      <c r="O5224" s="2">
        <v>40835</v>
      </c>
      <c r="P5224">
        <v>15</v>
      </c>
      <c r="Q5224" s="1">
        <v>0.02</v>
      </c>
      <c r="R5224">
        <v>449.99</v>
      </c>
      <c r="S5224">
        <v>49</v>
      </c>
      <c r="T5224">
        <f t="shared" si="81"/>
        <v>6749.85</v>
      </c>
    </row>
    <row r="5225" spans="1:20" x14ac:dyDescent="0.25">
      <c r="A5225">
        <v>5224</v>
      </c>
      <c r="B5225">
        <v>88736</v>
      </c>
      <c r="C5225" t="s">
        <v>1850</v>
      </c>
      <c r="D5225" t="s">
        <v>20</v>
      </c>
      <c r="E5225" t="s">
        <v>39</v>
      </c>
      <c r="F5225" t="s">
        <v>31</v>
      </c>
      <c r="G5225" t="s">
        <v>48</v>
      </c>
      <c r="H5225" t="s">
        <v>42</v>
      </c>
      <c r="I5225" t="s">
        <v>28</v>
      </c>
      <c r="J5225" t="s">
        <v>36</v>
      </c>
      <c r="K5225" t="s">
        <v>172</v>
      </c>
      <c r="L5225" t="s">
        <v>192</v>
      </c>
      <c r="M5225" t="s">
        <v>35</v>
      </c>
      <c r="N5225" s="2">
        <v>40831</v>
      </c>
      <c r="O5225" s="2">
        <v>40840</v>
      </c>
      <c r="P5225">
        <v>6</v>
      </c>
      <c r="Q5225" s="1">
        <v>0.1</v>
      </c>
      <c r="R5225">
        <v>11.35</v>
      </c>
      <c r="S5225">
        <v>8.6</v>
      </c>
      <c r="T5225">
        <f t="shared" si="81"/>
        <v>68.099999999999994</v>
      </c>
    </row>
    <row r="5226" spans="1:20" x14ac:dyDescent="0.25">
      <c r="A5226">
        <v>5225</v>
      </c>
      <c r="B5226">
        <v>88736</v>
      </c>
      <c r="C5226" t="s">
        <v>2537</v>
      </c>
      <c r="D5226" t="s">
        <v>578</v>
      </c>
      <c r="E5226" t="s">
        <v>21</v>
      </c>
      <c r="F5226" t="s">
        <v>47</v>
      </c>
      <c r="G5226" t="s">
        <v>48</v>
      </c>
      <c r="H5226" t="s">
        <v>206</v>
      </c>
      <c r="I5226" t="s">
        <v>28</v>
      </c>
      <c r="J5226" t="s">
        <v>36</v>
      </c>
      <c r="K5226" t="s">
        <v>1447</v>
      </c>
      <c r="L5226" t="s">
        <v>330</v>
      </c>
      <c r="M5226" t="s">
        <v>134</v>
      </c>
      <c r="N5226" s="2">
        <v>40831</v>
      </c>
      <c r="O5226" s="2">
        <v>40833</v>
      </c>
      <c r="P5226">
        <v>13</v>
      </c>
      <c r="Q5226" s="1">
        <v>0.1</v>
      </c>
      <c r="R5226">
        <v>400.97</v>
      </c>
      <c r="S5226">
        <v>48.26</v>
      </c>
      <c r="T5226">
        <f t="shared" si="81"/>
        <v>5212.6100000000006</v>
      </c>
    </row>
    <row r="5227" spans="1:20" x14ac:dyDescent="0.25">
      <c r="A5227">
        <v>5226</v>
      </c>
      <c r="B5227">
        <v>88736</v>
      </c>
      <c r="C5227" t="s">
        <v>2078</v>
      </c>
      <c r="D5227" t="s">
        <v>20</v>
      </c>
      <c r="E5227" t="s">
        <v>39</v>
      </c>
      <c r="F5227" t="s">
        <v>31</v>
      </c>
      <c r="G5227" t="s">
        <v>48</v>
      </c>
      <c r="H5227" t="s">
        <v>94</v>
      </c>
      <c r="I5227" t="s">
        <v>28</v>
      </c>
      <c r="J5227" t="s">
        <v>36</v>
      </c>
      <c r="K5227" t="s">
        <v>95</v>
      </c>
      <c r="L5227" t="s">
        <v>26</v>
      </c>
      <c r="M5227" t="s">
        <v>375</v>
      </c>
      <c r="N5227" s="2">
        <v>40831</v>
      </c>
      <c r="O5227" s="2">
        <v>40831</v>
      </c>
      <c r="P5227">
        <v>16</v>
      </c>
      <c r="Q5227" s="1">
        <v>0</v>
      </c>
      <c r="R5227">
        <v>21.38</v>
      </c>
      <c r="S5227">
        <v>8.99</v>
      </c>
      <c r="T5227">
        <f t="shared" si="81"/>
        <v>342.08</v>
      </c>
    </row>
    <row r="5228" spans="1:20" x14ac:dyDescent="0.25">
      <c r="A5228">
        <v>5227</v>
      </c>
      <c r="B5228">
        <v>86473</v>
      </c>
      <c r="C5228" t="s">
        <v>1244</v>
      </c>
      <c r="D5228" t="s">
        <v>578</v>
      </c>
      <c r="E5228" t="s">
        <v>39</v>
      </c>
      <c r="F5228" t="s">
        <v>31</v>
      </c>
      <c r="G5228" t="s">
        <v>93</v>
      </c>
      <c r="H5228" t="s">
        <v>78</v>
      </c>
      <c r="I5228" t="s">
        <v>28</v>
      </c>
      <c r="J5228" t="s">
        <v>36</v>
      </c>
      <c r="K5228" t="s">
        <v>105</v>
      </c>
      <c r="L5228" t="s">
        <v>283</v>
      </c>
      <c r="M5228" t="s">
        <v>143</v>
      </c>
      <c r="N5228" s="2">
        <v>41073</v>
      </c>
      <c r="O5228" s="2">
        <v>41075</v>
      </c>
      <c r="P5228">
        <v>18</v>
      </c>
      <c r="Q5228" s="1">
        <v>0.06</v>
      </c>
      <c r="R5228">
        <v>180.98</v>
      </c>
      <c r="S5228">
        <v>55.24</v>
      </c>
      <c r="T5228">
        <f t="shared" si="81"/>
        <v>3257.64</v>
      </c>
    </row>
    <row r="5229" spans="1:20" x14ac:dyDescent="0.25">
      <c r="A5229">
        <v>5228</v>
      </c>
      <c r="B5229">
        <v>91275</v>
      </c>
      <c r="C5229" t="s">
        <v>1031</v>
      </c>
      <c r="D5229" t="s">
        <v>20</v>
      </c>
      <c r="E5229" t="s">
        <v>39</v>
      </c>
      <c r="F5229" t="s">
        <v>47</v>
      </c>
      <c r="G5229" t="s">
        <v>32</v>
      </c>
      <c r="H5229" t="s">
        <v>49</v>
      </c>
      <c r="I5229" t="s">
        <v>28</v>
      </c>
      <c r="J5229" t="s">
        <v>36</v>
      </c>
      <c r="K5229" t="s">
        <v>68</v>
      </c>
      <c r="L5229" t="s">
        <v>44</v>
      </c>
      <c r="M5229" t="s">
        <v>117</v>
      </c>
      <c r="N5229" s="2">
        <v>41353</v>
      </c>
      <c r="O5229" s="2">
        <v>41354</v>
      </c>
      <c r="P5229">
        <v>11</v>
      </c>
      <c r="Q5229" s="1">
        <v>0.02</v>
      </c>
      <c r="R5229">
        <v>5.85</v>
      </c>
      <c r="S5229">
        <v>2.27</v>
      </c>
      <c r="T5229">
        <f t="shared" si="81"/>
        <v>64.349999999999994</v>
      </c>
    </row>
    <row r="5230" spans="1:20" x14ac:dyDescent="0.25">
      <c r="A5230">
        <v>5229</v>
      </c>
      <c r="B5230">
        <v>89664</v>
      </c>
      <c r="C5230" t="s">
        <v>727</v>
      </c>
      <c r="D5230" t="s">
        <v>578</v>
      </c>
      <c r="E5230" t="s">
        <v>21</v>
      </c>
      <c r="F5230" t="s">
        <v>40</v>
      </c>
      <c r="G5230" t="s">
        <v>23</v>
      </c>
      <c r="H5230" t="s">
        <v>24</v>
      </c>
      <c r="I5230" t="s">
        <v>28</v>
      </c>
      <c r="J5230" t="s">
        <v>36</v>
      </c>
      <c r="K5230" t="s">
        <v>1138</v>
      </c>
      <c r="L5230" t="s">
        <v>283</v>
      </c>
      <c r="M5230" t="s">
        <v>370</v>
      </c>
      <c r="N5230" s="2">
        <v>40210</v>
      </c>
      <c r="O5230" s="2">
        <v>40212</v>
      </c>
      <c r="P5230">
        <v>10</v>
      </c>
      <c r="Q5230" s="1">
        <v>0.06</v>
      </c>
      <c r="R5230">
        <v>80.97</v>
      </c>
      <c r="S5230">
        <v>33.6</v>
      </c>
      <c r="T5230">
        <f t="shared" si="81"/>
        <v>809.7</v>
      </c>
    </row>
    <row r="5231" spans="1:20" x14ac:dyDescent="0.25">
      <c r="A5231">
        <v>5230</v>
      </c>
      <c r="B5231">
        <v>87372</v>
      </c>
      <c r="C5231" t="s">
        <v>350</v>
      </c>
      <c r="D5231" t="s">
        <v>20</v>
      </c>
      <c r="E5231" t="s">
        <v>187</v>
      </c>
      <c r="F5231" t="s">
        <v>31</v>
      </c>
      <c r="G5231" t="s">
        <v>41</v>
      </c>
      <c r="H5231" t="s">
        <v>217</v>
      </c>
      <c r="I5231" t="s">
        <v>28</v>
      </c>
      <c r="J5231" t="s">
        <v>36</v>
      </c>
      <c r="K5231" t="s">
        <v>158</v>
      </c>
      <c r="L5231" t="s">
        <v>192</v>
      </c>
      <c r="M5231" t="s">
        <v>375</v>
      </c>
      <c r="N5231" s="2">
        <v>41518</v>
      </c>
      <c r="O5231" s="2">
        <v>41520</v>
      </c>
      <c r="P5231">
        <v>17</v>
      </c>
      <c r="Q5231" s="1">
        <v>0.03</v>
      </c>
      <c r="R5231">
        <v>9.3800000000000008</v>
      </c>
      <c r="S5231">
        <v>4.93</v>
      </c>
      <c r="T5231">
        <f t="shared" si="81"/>
        <v>159.46</v>
      </c>
    </row>
    <row r="5232" spans="1:20" x14ac:dyDescent="0.25">
      <c r="A5232">
        <v>5231</v>
      </c>
      <c r="B5232">
        <v>88399</v>
      </c>
      <c r="C5232" t="s">
        <v>358</v>
      </c>
      <c r="D5232" t="s">
        <v>20</v>
      </c>
      <c r="E5232" t="s">
        <v>39</v>
      </c>
      <c r="F5232" t="s">
        <v>40</v>
      </c>
      <c r="G5232" t="s">
        <v>41</v>
      </c>
      <c r="H5232" t="s">
        <v>49</v>
      </c>
      <c r="I5232" t="s">
        <v>28</v>
      </c>
      <c r="J5232" t="s">
        <v>36</v>
      </c>
      <c r="K5232" t="s">
        <v>136</v>
      </c>
      <c r="L5232" t="s">
        <v>192</v>
      </c>
      <c r="M5232" t="s">
        <v>393</v>
      </c>
      <c r="N5232" s="2">
        <v>41260</v>
      </c>
      <c r="O5232" s="2">
        <v>41262</v>
      </c>
      <c r="P5232">
        <v>13</v>
      </c>
      <c r="Q5232" s="1">
        <v>0.05</v>
      </c>
      <c r="R5232">
        <v>8.0399999999999991</v>
      </c>
      <c r="S5232">
        <v>8.94</v>
      </c>
      <c r="T5232">
        <f t="shared" si="81"/>
        <v>104.51999999999998</v>
      </c>
    </row>
    <row r="5233" spans="1:20" x14ac:dyDescent="0.25">
      <c r="A5233">
        <v>5232</v>
      </c>
      <c r="B5233">
        <v>87888</v>
      </c>
      <c r="C5233" t="s">
        <v>600</v>
      </c>
      <c r="D5233" t="s">
        <v>20</v>
      </c>
      <c r="E5233" t="s">
        <v>39</v>
      </c>
      <c r="F5233" t="s">
        <v>31</v>
      </c>
      <c r="G5233" t="s">
        <v>32</v>
      </c>
      <c r="H5233" t="s">
        <v>49</v>
      </c>
      <c r="I5233" t="s">
        <v>28</v>
      </c>
      <c r="J5233" t="s">
        <v>36</v>
      </c>
      <c r="K5233" t="s">
        <v>154</v>
      </c>
      <c r="L5233" t="s">
        <v>192</v>
      </c>
      <c r="M5233" t="s">
        <v>69</v>
      </c>
      <c r="N5233" s="2">
        <v>40186</v>
      </c>
      <c r="O5233" s="2">
        <v>40187</v>
      </c>
      <c r="P5233">
        <v>6</v>
      </c>
      <c r="Q5233" s="1">
        <v>7.0000000000000007E-2</v>
      </c>
      <c r="R5233">
        <v>14.56</v>
      </c>
      <c r="S5233">
        <v>3.5</v>
      </c>
      <c r="T5233">
        <f t="shared" si="81"/>
        <v>87.36</v>
      </c>
    </row>
    <row r="5234" spans="1:20" x14ac:dyDescent="0.25">
      <c r="A5234">
        <v>5233</v>
      </c>
      <c r="B5234">
        <v>86438</v>
      </c>
      <c r="C5234" t="s">
        <v>406</v>
      </c>
      <c r="D5234" t="s">
        <v>38</v>
      </c>
      <c r="E5234" t="s">
        <v>21</v>
      </c>
      <c r="F5234" t="s">
        <v>31</v>
      </c>
      <c r="G5234" t="s">
        <v>48</v>
      </c>
      <c r="H5234" t="s">
        <v>24</v>
      </c>
      <c r="I5234" t="s">
        <v>28</v>
      </c>
      <c r="J5234" t="s">
        <v>36</v>
      </c>
      <c r="K5234" t="s">
        <v>25</v>
      </c>
      <c r="L5234" t="s">
        <v>746</v>
      </c>
      <c r="M5234" t="s">
        <v>296</v>
      </c>
      <c r="N5234" s="2">
        <v>40771</v>
      </c>
      <c r="O5234" s="2">
        <v>40778</v>
      </c>
      <c r="P5234">
        <v>3</v>
      </c>
      <c r="Q5234" s="1">
        <v>0.09</v>
      </c>
      <c r="R5234">
        <v>699.99</v>
      </c>
      <c r="S5234">
        <v>24.49</v>
      </c>
      <c r="T5234">
        <f t="shared" si="81"/>
        <v>2099.9700000000003</v>
      </c>
    </row>
    <row r="5235" spans="1:20" x14ac:dyDescent="0.25">
      <c r="A5235">
        <v>5234</v>
      </c>
      <c r="B5235">
        <v>87346</v>
      </c>
      <c r="C5235" t="s">
        <v>935</v>
      </c>
      <c r="D5235" t="s">
        <v>578</v>
      </c>
      <c r="E5235" t="s">
        <v>187</v>
      </c>
      <c r="F5235" t="s">
        <v>31</v>
      </c>
      <c r="G5235" t="s">
        <v>48</v>
      </c>
      <c r="H5235" t="s">
        <v>188</v>
      </c>
      <c r="I5235" t="s">
        <v>28</v>
      </c>
      <c r="J5235" t="s">
        <v>36</v>
      </c>
      <c r="K5235" t="s">
        <v>71</v>
      </c>
      <c r="L5235" t="s">
        <v>330</v>
      </c>
      <c r="M5235" t="s">
        <v>139</v>
      </c>
      <c r="N5235" s="2">
        <v>41127</v>
      </c>
      <c r="O5235" s="2">
        <v>41132</v>
      </c>
      <c r="P5235">
        <v>12</v>
      </c>
      <c r="Q5235" s="1">
        <v>0.08</v>
      </c>
      <c r="R5235">
        <v>218.75</v>
      </c>
      <c r="S5235">
        <v>69.64</v>
      </c>
      <c r="T5235">
        <f t="shared" si="81"/>
        <v>2625</v>
      </c>
    </row>
    <row r="5236" spans="1:20" x14ac:dyDescent="0.25">
      <c r="A5236">
        <v>5235</v>
      </c>
      <c r="B5236">
        <v>88201</v>
      </c>
      <c r="C5236" t="s">
        <v>1508</v>
      </c>
      <c r="D5236" t="s">
        <v>20</v>
      </c>
      <c r="E5236" t="s">
        <v>187</v>
      </c>
      <c r="F5236" t="s">
        <v>31</v>
      </c>
      <c r="G5236" t="s">
        <v>32</v>
      </c>
      <c r="H5236" t="s">
        <v>188</v>
      </c>
      <c r="I5236" t="s">
        <v>28</v>
      </c>
      <c r="J5236" t="s">
        <v>36</v>
      </c>
      <c r="K5236" t="s">
        <v>221</v>
      </c>
      <c r="L5236" t="s">
        <v>192</v>
      </c>
      <c r="M5236" t="s">
        <v>143</v>
      </c>
      <c r="N5236" s="2">
        <v>41442</v>
      </c>
      <c r="O5236" s="2">
        <v>41444</v>
      </c>
      <c r="P5236">
        <v>14</v>
      </c>
      <c r="Q5236" s="1">
        <v>0.06</v>
      </c>
      <c r="R5236">
        <v>19.98</v>
      </c>
      <c r="S5236">
        <v>10.49</v>
      </c>
      <c r="T5236">
        <f t="shared" si="81"/>
        <v>279.72000000000003</v>
      </c>
    </row>
    <row r="5237" spans="1:20" x14ac:dyDescent="0.25">
      <c r="A5237">
        <v>5236</v>
      </c>
      <c r="B5237">
        <v>90403</v>
      </c>
      <c r="C5237" t="s">
        <v>368</v>
      </c>
      <c r="D5237" t="s">
        <v>20</v>
      </c>
      <c r="E5237" t="s">
        <v>39</v>
      </c>
      <c r="F5237" t="s">
        <v>31</v>
      </c>
      <c r="G5237" t="s">
        <v>93</v>
      </c>
      <c r="H5237" t="s">
        <v>78</v>
      </c>
      <c r="I5237" t="s">
        <v>28</v>
      </c>
      <c r="J5237" t="s">
        <v>36</v>
      </c>
      <c r="K5237" t="s">
        <v>165</v>
      </c>
      <c r="L5237" t="s">
        <v>192</v>
      </c>
      <c r="M5237" t="s">
        <v>146</v>
      </c>
      <c r="N5237" s="2">
        <v>41620</v>
      </c>
      <c r="O5237" s="2">
        <v>41621</v>
      </c>
      <c r="P5237">
        <v>4</v>
      </c>
      <c r="Q5237" s="1">
        <v>0.1</v>
      </c>
      <c r="R5237">
        <v>2.08</v>
      </c>
      <c r="S5237">
        <v>1.49</v>
      </c>
      <c r="T5237">
        <f t="shared" si="81"/>
        <v>8.32</v>
      </c>
    </row>
    <row r="5238" spans="1:20" x14ac:dyDescent="0.25">
      <c r="A5238">
        <v>5237</v>
      </c>
      <c r="B5238">
        <v>90390</v>
      </c>
      <c r="C5238" t="s">
        <v>1931</v>
      </c>
      <c r="D5238" t="s">
        <v>578</v>
      </c>
      <c r="E5238" t="s">
        <v>187</v>
      </c>
      <c r="F5238" t="s">
        <v>31</v>
      </c>
      <c r="G5238" t="s">
        <v>93</v>
      </c>
      <c r="H5238" t="s">
        <v>219</v>
      </c>
      <c r="I5238" t="s">
        <v>28</v>
      </c>
      <c r="J5238" t="s">
        <v>36</v>
      </c>
      <c r="K5238" t="s">
        <v>291</v>
      </c>
      <c r="L5238" t="s">
        <v>283</v>
      </c>
      <c r="M5238" t="s">
        <v>146</v>
      </c>
      <c r="N5238" s="2">
        <v>40889</v>
      </c>
      <c r="O5238" s="2">
        <v>40891</v>
      </c>
      <c r="P5238">
        <v>2</v>
      </c>
      <c r="Q5238" s="1">
        <v>0.09</v>
      </c>
      <c r="R5238">
        <v>33.94</v>
      </c>
      <c r="S5238">
        <v>19.190000000000001</v>
      </c>
      <c r="T5238">
        <f t="shared" si="81"/>
        <v>67.88</v>
      </c>
    </row>
    <row r="5239" spans="1:20" x14ac:dyDescent="0.25">
      <c r="A5239">
        <v>5238</v>
      </c>
      <c r="B5239">
        <v>90390</v>
      </c>
      <c r="C5239" t="s">
        <v>1931</v>
      </c>
      <c r="D5239" t="s">
        <v>20</v>
      </c>
      <c r="E5239" t="s">
        <v>187</v>
      </c>
      <c r="F5239" t="s">
        <v>31</v>
      </c>
      <c r="G5239" t="s">
        <v>93</v>
      </c>
      <c r="H5239" t="s">
        <v>188</v>
      </c>
      <c r="I5239" t="s">
        <v>28</v>
      </c>
      <c r="J5239" t="s">
        <v>36</v>
      </c>
      <c r="K5239" t="s">
        <v>170</v>
      </c>
      <c r="L5239" t="s">
        <v>192</v>
      </c>
      <c r="M5239" t="s">
        <v>146</v>
      </c>
      <c r="N5239" s="2">
        <v>40889</v>
      </c>
      <c r="O5239" s="2">
        <v>40892</v>
      </c>
      <c r="P5239">
        <v>23</v>
      </c>
      <c r="Q5239" s="1">
        <v>0.03</v>
      </c>
      <c r="R5239">
        <v>13.79</v>
      </c>
      <c r="S5239">
        <v>8.7799999999999994</v>
      </c>
      <c r="T5239">
        <f t="shared" si="81"/>
        <v>317.16999999999996</v>
      </c>
    </row>
    <row r="5240" spans="1:20" x14ac:dyDescent="0.25">
      <c r="A5240">
        <v>5239</v>
      </c>
      <c r="B5240">
        <v>90195</v>
      </c>
      <c r="C5240" t="s">
        <v>1286</v>
      </c>
      <c r="D5240" t="s">
        <v>20</v>
      </c>
      <c r="E5240" t="s">
        <v>39</v>
      </c>
      <c r="F5240" t="s">
        <v>31</v>
      </c>
      <c r="G5240" t="s">
        <v>23</v>
      </c>
      <c r="H5240" t="s">
        <v>78</v>
      </c>
      <c r="I5240" t="s">
        <v>28</v>
      </c>
      <c r="J5240" t="s">
        <v>36</v>
      </c>
      <c r="K5240" t="s">
        <v>170</v>
      </c>
      <c r="L5240" t="s">
        <v>192</v>
      </c>
      <c r="M5240" t="s">
        <v>143</v>
      </c>
      <c r="N5240" s="2">
        <v>40820</v>
      </c>
      <c r="O5240" s="2">
        <v>40821</v>
      </c>
      <c r="P5240">
        <v>14</v>
      </c>
      <c r="Q5240" s="1">
        <v>0.06</v>
      </c>
      <c r="R5240">
        <v>15.57</v>
      </c>
      <c r="S5240">
        <v>1.39</v>
      </c>
      <c r="T5240">
        <f t="shared" si="81"/>
        <v>217.98000000000002</v>
      </c>
    </row>
    <row r="5241" spans="1:20" x14ac:dyDescent="0.25">
      <c r="A5241">
        <v>5240</v>
      </c>
      <c r="B5241">
        <v>86852</v>
      </c>
      <c r="C5241" t="s">
        <v>2108</v>
      </c>
      <c r="D5241" t="s">
        <v>20</v>
      </c>
      <c r="E5241" t="s">
        <v>39</v>
      </c>
      <c r="F5241" t="s">
        <v>31</v>
      </c>
      <c r="G5241" t="s">
        <v>32</v>
      </c>
      <c r="H5241" t="s">
        <v>42</v>
      </c>
      <c r="I5241" t="s">
        <v>28</v>
      </c>
      <c r="J5241" t="s">
        <v>36</v>
      </c>
      <c r="K5241" t="s">
        <v>133</v>
      </c>
      <c r="L5241" t="s">
        <v>192</v>
      </c>
      <c r="M5241" t="s">
        <v>146</v>
      </c>
      <c r="N5241" s="2">
        <v>40937</v>
      </c>
      <c r="O5241" s="2">
        <v>40939</v>
      </c>
      <c r="P5241">
        <v>9</v>
      </c>
      <c r="Q5241" s="1">
        <v>0.02</v>
      </c>
      <c r="R5241">
        <v>24.92</v>
      </c>
      <c r="S5241">
        <v>12.98</v>
      </c>
      <c r="T5241">
        <f t="shared" si="81"/>
        <v>224.28000000000003</v>
      </c>
    </row>
    <row r="5242" spans="1:20" x14ac:dyDescent="0.25">
      <c r="A5242">
        <v>5241</v>
      </c>
      <c r="B5242">
        <v>89522</v>
      </c>
      <c r="C5242" t="s">
        <v>646</v>
      </c>
      <c r="D5242" t="s">
        <v>20</v>
      </c>
      <c r="E5242" t="s">
        <v>187</v>
      </c>
      <c r="F5242" t="s">
        <v>22</v>
      </c>
      <c r="G5242" t="s">
        <v>48</v>
      </c>
      <c r="H5242" t="s">
        <v>225</v>
      </c>
      <c r="I5242" t="s">
        <v>28</v>
      </c>
      <c r="J5242" t="s">
        <v>36</v>
      </c>
      <c r="K5242" t="s">
        <v>181</v>
      </c>
      <c r="L5242" t="s">
        <v>706</v>
      </c>
      <c r="M5242" t="s">
        <v>444</v>
      </c>
      <c r="N5242" s="2">
        <v>40287</v>
      </c>
      <c r="O5242" s="2">
        <v>40294</v>
      </c>
      <c r="P5242">
        <v>8</v>
      </c>
      <c r="Q5242" s="1">
        <v>0.01</v>
      </c>
      <c r="R5242">
        <v>79.52</v>
      </c>
      <c r="S5242">
        <v>48.2</v>
      </c>
      <c r="T5242">
        <f t="shared" si="81"/>
        <v>636.16</v>
      </c>
    </row>
    <row r="5243" spans="1:20" x14ac:dyDescent="0.25">
      <c r="A5243">
        <v>5242</v>
      </c>
      <c r="B5243">
        <v>91240</v>
      </c>
      <c r="C5243" t="s">
        <v>1679</v>
      </c>
      <c r="D5243" t="s">
        <v>20</v>
      </c>
      <c r="E5243" t="s">
        <v>21</v>
      </c>
      <c r="F5243" t="s">
        <v>31</v>
      </c>
      <c r="G5243" t="s">
        <v>48</v>
      </c>
      <c r="H5243" t="s">
        <v>33</v>
      </c>
      <c r="I5243" t="s">
        <v>28</v>
      </c>
      <c r="J5243" t="s">
        <v>36</v>
      </c>
      <c r="K5243" t="s">
        <v>34</v>
      </c>
      <c r="L5243" t="s">
        <v>192</v>
      </c>
      <c r="M5243" t="s">
        <v>91</v>
      </c>
      <c r="N5243" s="2">
        <v>41471</v>
      </c>
      <c r="O5243" s="2">
        <v>41471</v>
      </c>
      <c r="P5243">
        <v>16</v>
      </c>
      <c r="Q5243" s="1">
        <v>0.1</v>
      </c>
      <c r="R5243">
        <v>45.99</v>
      </c>
      <c r="S5243">
        <v>4.99</v>
      </c>
      <c r="T5243">
        <f t="shared" si="81"/>
        <v>735.84</v>
      </c>
    </row>
    <row r="5244" spans="1:20" x14ac:dyDescent="0.25">
      <c r="A5244">
        <v>5243</v>
      </c>
      <c r="B5244">
        <v>86482</v>
      </c>
      <c r="C5244" t="s">
        <v>1167</v>
      </c>
      <c r="D5244" t="s">
        <v>20</v>
      </c>
      <c r="E5244" t="s">
        <v>39</v>
      </c>
      <c r="F5244" t="s">
        <v>47</v>
      </c>
      <c r="G5244" t="s">
        <v>93</v>
      </c>
      <c r="H5244" t="s">
        <v>61</v>
      </c>
      <c r="I5244" t="s">
        <v>28</v>
      </c>
      <c r="J5244" t="s">
        <v>36</v>
      </c>
      <c r="K5244" t="s">
        <v>101</v>
      </c>
      <c r="L5244" t="s">
        <v>44</v>
      </c>
      <c r="M5244" t="s">
        <v>111</v>
      </c>
      <c r="N5244" s="2">
        <v>41432</v>
      </c>
      <c r="O5244" s="2">
        <v>41433</v>
      </c>
      <c r="P5244">
        <v>7</v>
      </c>
      <c r="Q5244" s="1">
        <v>0.05</v>
      </c>
      <c r="R5244">
        <v>7.4</v>
      </c>
      <c r="S5244">
        <v>1.71</v>
      </c>
      <c r="T5244">
        <f t="shared" si="81"/>
        <v>51.800000000000004</v>
      </c>
    </row>
    <row r="5245" spans="1:20" x14ac:dyDescent="0.25">
      <c r="A5245">
        <v>5244</v>
      </c>
      <c r="B5245">
        <v>85898</v>
      </c>
      <c r="C5245" t="s">
        <v>880</v>
      </c>
      <c r="D5245" t="s">
        <v>38</v>
      </c>
      <c r="E5245" t="s">
        <v>39</v>
      </c>
      <c r="F5245" t="s">
        <v>40</v>
      </c>
      <c r="G5245" t="s">
        <v>48</v>
      </c>
      <c r="H5245" t="s">
        <v>42</v>
      </c>
      <c r="I5245" t="s">
        <v>28</v>
      </c>
      <c r="J5245" t="s">
        <v>36</v>
      </c>
      <c r="K5245" t="s">
        <v>50</v>
      </c>
      <c r="L5245" t="s">
        <v>192</v>
      </c>
      <c r="M5245" t="s">
        <v>393</v>
      </c>
      <c r="N5245" s="2">
        <v>40455</v>
      </c>
      <c r="O5245" s="2">
        <v>40462</v>
      </c>
      <c r="P5245">
        <v>17</v>
      </c>
      <c r="Q5245" s="1">
        <v>0.1</v>
      </c>
      <c r="R5245">
        <v>10.44</v>
      </c>
      <c r="S5245">
        <v>5.75</v>
      </c>
      <c r="T5245">
        <f t="shared" si="81"/>
        <v>177.48</v>
      </c>
    </row>
    <row r="5246" spans="1:20" x14ac:dyDescent="0.25">
      <c r="A5246">
        <v>5245</v>
      </c>
      <c r="B5246">
        <v>91432</v>
      </c>
      <c r="C5246" t="s">
        <v>2478</v>
      </c>
      <c r="D5246" t="s">
        <v>20</v>
      </c>
      <c r="E5246" t="s">
        <v>21</v>
      </c>
      <c r="F5246" t="s">
        <v>31</v>
      </c>
      <c r="G5246" t="s">
        <v>93</v>
      </c>
      <c r="H5246" t="s">
        <v>33</v>
      </c>
      <c r="I5246" t="s">
        <v>28</v>
      </c>
      <c r="J5246" t="s">
        <v>36</v>
      </c>
      <c r="K5246" t="s">
        <v>1108</v>
      </c>
      <c r="L5246" t="s">
        <v>192</v>
      </c>
      <c r="M5246" t="s">
        <v>375</v>
      </c>
      <c r="N5246" s="2">
        <v>40235</v>
      </c>
      <c r="O5246" s="2">
        <v>40237</v>
      </c>
      <c r="P5246">
        <v>6</v>
      </c>
      <c r="Q5246" s="1">
        <v>0.06</v>
      </c>
      <c r="R5246">
        <v>195.99</v>
      </c>
      <c r="S5246">
        <v>8.99</v>
      </c>
      <c r="T5246">
        <f t="shared" si="81"/>
        <v>1175.94</v>
      </c>
    </row>
    <row r="5247" spans="1:20" x14ac:dyDescent="0.25">
      <c r="A5247">
        <v>5246</v>
      </c>
      <c r="B5247">
        <v>91432</v>
      </c>
      <c r="C5247" t="s">
        <v>1618</v>
      </c>
      <c r="D5247" t="s">
        <v>20</v>
      </c>
      <c r="E5247" t="s">
        <v>39</v>
      </c>
      <c r="F5247" t="s">
        <v>31</v>
      </c>
      <c r="G5247" t="s">
        <v>93</v>
      </c>
      <c r="H5247" t="s">
        <v>78</v>
      </c>
      <c r="I5247" t="s">
        <v>28</v>
      </c>
      <c r="J5247" t="s">
        <v>36</v>
      </c>
      <c r="K5247" t="s">
        <v>189</v>
      </c>
      <c r="L5247" t="s">
        <v>44</v>
      </c>
      <c r="M5247" t="s">
        <v>35</v>
      </c>
      <c r="N5247" s="2">
        <v>40235</v>
      </c>
      <c r="O5247" s="2">
        <v>40236</v>
      </c>
      <c r="P5247">
        <v>5</v>
      </c>
      <c r="Q5247" s="1">
        <v>0.1</v>
      </c>
      <c r="R5247">
        <v>6.88</v>
      </c>
      <c r="S5247">
        <v>2</v>
      </c>
      <c r="T5247">
        <f t="shared" si="81"/>
        <v>34.4</v>
      </c>
    </row>
    <row r="5248" spans="1:20" x14ac:dyDescent="0.25">
      <c r="A5248">
        <v>5247</v>
      </c>
      <c r="B5248">
        <v>90305</v>
      </c>
      <c r="C5248" t="s">
        <v>2039</v>
      </c>
      <c r="D5248" t="s">
        <v>20</v>
      </c>
      <c r="E5248" t="s">
        <v>39</v>
      </c>
      <c r="F5248" t="s">
        <v>31</v>
      </c>
      <c r="G5248" t="s">
        <v>23</v>
      </c>
      <c r="H5248" t="s">
        <v>89</v>
      </c>
      <c r="I5248" t="s">
        <v>28</v>
      </c>
      <c r="J5248" t="s">
        <v>36</v>
      </c>
      <c r="K5248" t="s">
        <v>95</v>
      </c>
      <c r="L5248" t="s">
        <v>192</v>
      </c>
      <c r="M5248" t="s">
        <v>143</v>
      </c>
      <c r="N5248" s="2">
        <v>40668</v>
      </c>
      <c r="O5248" s="2">
        <v>40670</v>
      </c>
      <c r="P5248">
        <v>16</v>
      </c>
      <c r="Q5248" s="1">
        <v>0.09</v>
      </c>
      <c r="R5248">
        <v>60.22</v>
      </c>
      <c r="S5248">
        <v>3.5</v>
      </c>
      <c r="T5248">
        <f t="shared" si="81"/>
        <v>963.52</v>
      </c>
    </row>
    <row r="5249" spans="1:20" x14ac:dyDescent="0.25">
      <c r="A5249">
        <v>5248</v>
      </c>
      <c r="B5249">
        <v>90305</v>
      </c>
      <c r="C5249" t="s">
        <v>2039</v>
      </c>
      <c r="D5249" t="s">
        <v>20</v>
      </c>
      <c r="E5249" t="s">
        <v>21</v>
      </c>
      <c r="F5249" t="s">
        <v>31</v>
      </c>
      <c r="G5249" t="s">
        <v>23</v>
      </c>
      <c r="H5249" t="s">
        <v>24</v>
      </c>
      <c r="I5249" t="s">
        <v>28</v>
      </c>
      <c r="J5249" t="s">
        <v>36</v>
      </c>
      <c r="K5249" t="s">
        <v>1108</v>
      </c>
      <c r="L5249" t="s">
        <v>746</v>
      </c>
      <c r="M5249" t="s">
        <v>63</v>
      </c>
      <c r="N5249" s="2">
        <v>40668</v>
      </c>
      <c r="O5249" s="2">
        <v>40670</v>
      </c>
      <c r="P5249">
        <v>8</v>
      </c>
      <c r="Q5249" s="1">
        <v>7.0000000000000007E-2</v>
      </c>
      <c r="R5249">
        <v>199.99</v>
      </c>
      <c r="S5249">
        <v>24.49</v>
      </c>
      <c r="T5249">
        <f t="shared" si="81"/>
        <v>1599.92</v>
      </c>
    </row>
    <row r="5250" spans="1:20" x14ac:dyDescent="0.25">
      <c r="A5250">
        <v>5249</v>
      </c>
      <c r="B5250">
        <v>88653</v>
      </c>
      <c r="C5250" t="s">
        <v>1484</v>
      </c>
      <c r="D5250" t="s">
        <v>20</v>
      </c>
      <c r="E5250" t="s">
        <v>21</v>
      </c>
      <c r="F5250" t="s">
        <v>31</v>
      </c>
      <c r="G5250" t="s">
        <v>48</v>
      </c>
      <c r="H5250" t="s">
        <v>203</v>
      </c>
      <c r="I5250" t="s">
        <v>28</v>
      </c>
      <c r="J5250" t="s">
        <v>36</v>
      </c>
      <c r="K5250" t="s">
        <v>1243</v>
      </c>
      <c r="L5250" t="s">
        <v>192</v>
      </c>
      <c r="M5250" t="s">
        <v>35</v>
      </c>
      <c r="N5250" s="2">
        <v>41147</v>
      </c>
      <c r="O5250" s="2">
        <v>41151</v>
      </c>
      <c r="P5250">
        <v>22</v>
      </c>
      <c r="Q5250" s="1">
        <v>0</v>
      </c>
      <c r="R5250">
        <v>35.99</v>
      </c>
      <c r="S5250">
        <v>1.1000000000000001</v>
      </c>
      <c r="T5250">
        <f t="shared" si="81"/>
        <v>791.78000000000009</v>
      </c>
    </row>
    <row r="5251" spans="1:20" x14ac:dyDescent="0.25">
      <c r="A5251">
        <v>5250</v>
      </c>
      <c r="B5251">
        <v>88653</v>
      </c>
      <c r="C5251" t="s">
        <v>2517</v>
      </c>
      <c r="D5251" t="s">
        <v>578</v>
      </c>
      <c r="E5251" t="s">
        <v>187</v>
      </c>
      <c r="F5251" t="s">
        <v>31</v>
      </c>
      <c r="G5251" t="s">
        <v>48</v>
      </c>
      <c r="H5251" t="s">
        <v>217</v>
      </c>
      <c r="I5251" t="s">
        <v>28</v>
      </c>
      <c r="J5251" t="s">
        <v>36</v>
      </c>
      <c r="K5251" t="s">
        <v>145</v>
      </c>
      <c r="L5251" t="s">
        <v>330</v>
      </c>
      <c r="M5251" t="s">
        <v>146</v>
      </c>
      <c r="N5251" s="2">
        <v>41147</v>
      </c>
      <c r="O5251" s="2">
        <v>41151</v>
      </c>
      <c r="P5251">
        <v>17</v>
      </c>
      <c r="Q5251" s="1">
        <v>0.1</v>
      </c>
      <c r="R5251">
        <v>296.18</v>
      </c>
      <c r="S5251">
        <v>54.12</v>
      </c>
      <c r="T5251">
        <f t="shared" ref="T5251:T5314" si="82">R5251*P5251</f>
        <v>5035.0600000000004</v>
      </c>
    </row>
    <row r="5252" spans="1:20" x14ac:dyDescent="0.25">
      <c r="A5252">
        <v>5251</v>
      </c>
      <c r="B5252">
        <v>86814</v>
      </c>
      <c r="C5252" t="s">
        <v>1005</v>
      </c>
      <c r="D5252" t="s">
        <v>20</v>
      </c>
      <c r="E5252" t="s">
        <v>21</v>
      </c>
      <c r="F5252" t="s">
        <v>22</v>
      </c>
      <c r="G5252" t="s">
        <v>48</v>
      </c>
      <c r="H5252" t="s">
        <v>24</v>
      </c>
      <c r="I5252" t="s">
        <v>28</v>
      </c>
      <c r="J5252" t="s">
        <v>36</v>
      </c>
      <c r="K5252" t="s">
        <v>210</v>
      </c>
      <c r="L5252" t="s">
        <v>192</v>
      </c>
      <c r="M5252" t="s">
        <v>227</v>
      </c>
      <c r="N5252" s="2">
        <v>40451</v>
      </c>
      <c r="O5252" s="2">
        <v>40460</v>
      </c>
      <c r="P5252">
        <v>23</v>
      </c>
      <c r="Q5252" s="1">
        <v>0.03</v>
      </c>
      <c r="R5252">
        <v>65.989999999999995</v>
      </c>
      <c r="S5252">
        <v>5.26</v>
      </c>
      <c r="T5252">
        <f t="shared" si="82"/>
        <v>1517.77</v>
      </c>
    </row>
    <row r="5253" spans="1:20" x14ac:dyDescent="0.25">
      <c r="A5253">
        <v>5252</v>
      </c>
      <c r="B5253">
        <v>89122</v>
      </c>
      <c r="C5253" t="s">
        <v>2309</v>
      </c>
      <c r="D5253" t="s">
        <v>20</v>
      </c>
      <c r="E5253" t="s">
        <v>39</v>
      </c>
      <c r="F5253" t="s">
        <v>31</v>
      </c>
      <c r="G5253" t="s">
        <v>23</v>
      </c>
      <c r="H5253" t="s">
        <v>61</v>
      </c>
      <c r="I5253" t="s">
        <v>28</v>
      </c>
      <c r="J5253" t="s">
        <v>36</v>
      </c>
      <c r="K5253" t="s">
        <v>231</v>
      </c>
      <c r="L5253" t="s">
        <v>192</v>
      </c>
      <c r="M5253" t="s">
        <v>121</v>
      </c>
      <c r="N5253" s="2">
        <v>41250</v>
      </c>
      <c r="O5253" s="2">
        <v>41250</v>
      </c>
      <c r="P5253">
        <v>13</v>
      </c>
      <c r="Q5253" s="1">
        <v>0.1</v>
      </c>
      <c r="R5253">
        <v>60.97</v>
      </c>
      <c r="S5253">
        <v>4.5</v>
      </c>
      <c r="T5253">
        <f t="shared" si="82"/>
        <v>792.61</v>
      </c>
    </row>
    <row r="5254" spans="1:20" x14ac:dyDescent="0.25">
      <c r="A5254">
        <v>5253</v>
      </c>
      <c r="B5254">
        <v>89122</v>
      </c>
      <c r="C5254" t="s">
        <v>2551</v>
      </c>
      <c r="D5254" t="s">
        <v>578</v>
      </c>
      <c r="E5254" t="s">
        <v>21</v>
      </c>
      <c r="F5254" t="s">
        <v>31</v>
      </c>
      <c r="G5254" t="s">
        <v>23</v>
      </c>
      <c r="H5254" t="s">
        <v>206</v>
      </c>
      <c r="I5254" t="s">
        <v>28</v>
      </c>
      <c r="J5254" t="s">
        <v>36</v>
      </c>
      <c r="K5254" t="s">
        <v>204</v>
      </c>
      <c r="L5254" t="s">
        <v>330</v>
      </c>
      <c r="M5254" t="s">
        <v>146</v>
      </c>
      <c r="N5254" s="2">
        <v>41250</v>
      </c>
      <c r="O5254" s="2">
        <v>41251</v>
      </c>
      <c r="P5254">
        <v>20</v>
      </c>
      <c r="Q5254" s="1">
        <v>0.06</v>
      </c>
      <c r="R5254">
        <v>517.48</v>
      </c>
      <c r="S5254">
        <v>16.63</v>
      </c>
      <c r="T5254">
        <f t="shared" si="82"/>
        <v>10349.6</v>
      </c>
    </row>
    <row r="5255" spans="1:20" x14ac:dyDescent="0.25">
      <c r="A5255">
        <v>5254</v>
      </c>
      <c r="B5255">
        <v>91331</v>
      </c>
      <c r="C5255" t="s">
        <v>271</v>
      </c>
      <c r="D5255" t="s">
        <v>20</v>
      </c>
      <c r="E5255" t="s">
        <v>39</v>
      </c>
      <c r="F5255" t="s">
        <v>22</v>
      </c>
      <c r="G5255" t="s">
        <v>93</v>
      </c>
      <c r="H5255" t="s">
        <v>89</v>
      </c>
      <c r="I5255" t="s">
        <v>28</v>
      </c>
      <c r="J5255" t="s">
        <v>36</v>
      </c>
      <c r="K5255" t="s">
        <v>74</v>
      </c>
      <c r="L5255" t="s">
        <v>192</v>
      </c>
      <c r="M5255" t="s">
        <v>86</v>
      </c>
      <c r="N5255" s="2">
        <v>40623</v>
      </c>
      <c r="O5255" s="2">
        <v>40624</v>
      </c>
      <c r="P5255">
        <v>4</v>
      </c>
      <c r="Q5255" s="1">
        <v>0.08</v>
      </c>
      <c r="R5255">
        <v>1.8</v>
      </c>
      <c r="S5255">
        <v>4.79</v>
      </c>
      <c r="T5255">
        <f t="shared" si="82"/>
        <v>7.2</v>
      </c>
    </row>
    <row r="5256" spans="1:20" x14ac:dyDescent="0.25">
      <c r="A5256">
        <v>5255</v>
      </c>
      <c r="B5256">
        <v>89808</v>
      </c>
      <c r="C5256" t="s">
        <v>749</v>
      </c>
      <c r="D5256" t="s">
        <v>20</v>
      </c>
      <c r="E5256" t="s">
        <v>21</v>
      </c>
      <c r="F5256" t="s">
        <v>31</v>
      </c>
      <c r="G5256" t="s">
        <v>93</v>
      </c>
      <c r="H5256" t="s">
        <v>206</v>
      </c>
      <c r="I5256" t="s">
        <v>28</v>
      </c>
      <c r="J5256" t="s">
        <v>36</v>
      </c>
      <c r="K5256" t="s">
        <v>213</v>
      </c>
      <c r="L5256" t="s">
        <v>192</v>
      </c>
      <c r="M5256" t="s">
        <v>139</v>
      </c>
      <c r="N5256" s="2">
        <v>41390</v>
      </c>
      <c r="O5256" s="2">
        <v>41392</v>
      </c>
      <c r="P5256">
        <v>5</v>
      </c>
      <c r="Q5256" s="1">
        <v>0.1</v>
      </c>
      <c r="R5256">
        <v>125.99</v>
      </c>
      <c r="S5256">
        <v>8.8000000000000007</v>
      </c>
      <c r="T5256">
        <f t="shared" si="82"/>
        <v>629.94999999999993</v>
      </c>
    </row>
    <row r="5257" spans="1:20" x14ac:dyDescent="0.25">
      <c r="A5257">
        <v>5256</v>
      </c>
      <c r="B5257">
        <v>86443</v>
      </c>
      <c r="C5257" t="s">
        <v>1191</v>
      </c>
      <c r="D5257" t="s">
        <v>20</v>
      </c>
      <c r="E5257" t="s">
        <v>39</v>
      </c>
      <c r="F5257" t="s">
        <v>31</v>
      </c>
      <c r="G5257" t="s">
        <v>93</v>
      </c>
      <c r="H5257" t="s">
        <v>78</v>
      </c>
      <c r="I5257" t="s">
        <v>28</v>
      </c>
      <c r="J5257" t="s">
        <v>36</v>
      </c>
      <c r="K5257" t="s">
        <v>138</v>
      </c>
      <c r="L5257" t="s">
        <v>192</v>
      </c>
      <c r="M5257" t="s">
        <v>131</v>
      </c>
      <c r="N5257" s="2">
        <v>41303</v>
      </c>
      <c r="O5257" s="2">
        <v>41305</v>
      </c>
      <c r="P5257">
        <v>8</v>
      </c>
      <c r="Q5257" s="1">
        <v>0.06</v>
      </c>
      <c r="R5257">
        <v>193.17</v>
      </c>
      <c r="S5257">
        <v>19.989999999999998</v>
      </c>
      <c r="T5257">
        <f t="shared" si="82"/>
        <v>1545.36</v>
      </c>
    </row>
    <row r="5258" spans="1:20" x14ac:dyDescent="0.25">
      <c r="A5258">
        <v>5257</v>
      </c>
      <c r="B5258">
        <v>86050</v>
      </c>
      <c r="C5258" t="s">
        <v>981</v>
      </c>
      <c r="D5258" t="s">
        <v>578</v>
      </c>
      <c r="E5258" t="s">
        <v>187</v>
      </c>
      <c r="F5258" t="s">
        <v>31</v>
      </c>
      <c r="G5258" t="s">
        <v>48</v>
      </c>
      <c r="H5258" t="s">
        <v>225</v>
      </c>
      <c r="I5258" t="s">
        <v>28</v>
      </c>
      <c r="J5258" t="s">
        <v>36</v>
      </c>
      <c r="K5258" t="s">
        <v>248</v>
      </c>
      <c r="L5258" t="s">
        <v>283</v>
      </c>
      <c r="M5258" t="s">
        <v>35</v>
      </c>
      <c r="N5258" s="2">
        <v>40209</v>
      </c>
      <c r="O5258" s="2">
        <v>40209</v>
      </c>
      <c r="P5258">
        <v>11</v>
      </c>
      <c r="Q5258" s="1">
        <v>0.09</v>
      </c>
      <c r="R5258">
        <v>160.97999999999999</v>
      </c>
      <c r="S5258">
        <v>30</v>
      </c>
      <c r="T5258">
        <f t="shared" si="82"/>
        <v>1770.78</v>
      </c>
    </row>
    <row r="5259" spans="1:20" x14ac:dyDescent="0.25">
      <c r="A5259">
        <v>5258</v>
      </c>
      <c r="B5259">
        <v>86050</v>
      </c>
      <c r="C5259" t="s">
        <v>981</v>
      </c>
      <c r="D5259" t="s">
        <v>20</v>
      </c>
      <c r="E5259" t="s">
        <v>39</v>
      </c>
      <c r="F5259" t="s">
        <v>31</v>
      </c>
      <c r="G5259" t="s">
        <v>48</v>
      </c>
      <c r="H5259" t="s">
        <v>61</v>
      </c>
      <c r="I5259" t="s">
        <v>28</v>
      </c>
      <c r="J5259" t="s">
        <v>36</v>
      </c>
      <c r="K5259" t="s">
        <v>62</v>
      </c>
      <c r="L5259" t="s">
        <v>192</v>
      </c>
      <c r="M5259" t="s">
        <v>35</v>
      </c>
      <c r="N5259" s="2">
        <v>40209</v>
      </c>
      <c r="O5259" s="2">
        <v>40209</v>
      </c>
      <c r="P5259">
        <v>10</v>
      </c>
      <c r="Q5259" s="1">
        <v>0.09</v>
      </c>
      <c r="R5259">
        <v>6.3</v>
      </c>
      <c r="S5259">
        <v>0.5</v>
      </c>
      <c r="T5259">
        <f t="shared" si="82"/>
        <v>63</v>
      </c>
    </row>
    <row r="5260" spans="1:20" x14ac:dyDescent="0.25">
      <c r="A5260">
        <v>5259</v>
      </c>
      <c r="B5260">
        <v>86050</v>
      </c>
      <c r="C5260" t="s">
        <v>981</v>
      </c>
      <c r="D5260" t="s">
        <v>20</v>
      </c>
      <c r="E5260" t="s">
        <v>39</v>
      </c>
      <c r="F5260" t="s">
        <v>31</v>
      </c>
      <c r="G5260" t="s">
        <v>48</v>
      </c>
      <c r="H5260" t="s">
        <v>49</v>
      </c>
      <c r="I5260" t="s">
        <v>28</v>
      </c>
      <c r="J5260" t="s">
        <v>36</v>
      </c>
      <c r="K5260" t="s">
        <v>228</v>
      </c>
      <c r="L5260" t="s">
        <v>44</v>
      </c>
      <c r="M5260" t="s">
        <v>35</v>
      </c>
      <c r="N5260" s="2">
        <v>40209</v>
      </c>
      <c r="O5260" s="2">
        <v>40216</v>
      </c>
      <c r="P5260">
        <v>8</v>
      </c>
      <c r="Q5260" s="1">
        <v>0</v>
      </c>
      <c r="R5260">
        <v>4.9800000000000004</v>
      </c>
      <c r="S5260">
        <v>0.8</v>
      </c>
      <c r="T5260">
        <f t="shared" si="82"/>
        <v>39.840000000000003</v>
      </c>
    </row>
    <row r="5261" spans="1:20" x14ac:dyDescent="0.25">
      <c r="A5261">
        <v>5260</v>
      </c>
      <c r="B5261">
        <v>90371</v>
      </c>
      <c r="C5261" t="s">
        <v>2000</v>
      </c>
      <c r="D5261" t="s">
        <v>20</v>
      </c>
      <c r="E5261" t="s">
        <v>21</v>
      </c>
      <c r="F5261" t="s">
        <v>22</v>
      </c>
      <c r="G5261" t="s">
        <v>23</v>
      </c>
      <c r="H5261" t="s">
        <v>203</v>
      </c>
      <c r="I5261" t="s">
        <v>28</v>
      </c>
      <c r="J5261" t="s">
        <v>36</v>
      </c>
      <c r="K5261" t="s">
        <v>1447</v>
      </c>
      <c r="L5261" t="s">
        <v>192</v>
      </c>
      <c r="M5261" t="s">
        <v>227</v>
      </c>
      <c r="N5261" s="2">
        <v>41415</v>
      </c>
      <c r="O5261" s="2">
        <v>41416</v>
      </c>
      <c r="P5261">
        <v>16</v>
      </c>
      <c r="Q5261" s="1">
        <v>0</v>
      </c>
      <c r="R5261">
        <v>30.42</v>
      </c>
      <c r="S5261">
        <v>8.65</v>
      </c>
      <c r="T5261">
        <f t="shared" si="82"/>
        <v>486.72</v>
      </c>
    </row>
    <row r="5262" spans="1:20" x14ac:dyDescent="0.25">
      <c r="A5262">
        <v>5261</v>
      </c>
      <c r="B5262">
        <v>90371</v>
      </c>
      <c r="C5262" t="s">
        <v>1165</v>
      </c>
      <c r="D5262" t="s">
        <v>20</v>
      </c>
      <c r="E5262" t="s">
        <v>39</v>
      </c>
      <c r="F5262" t="s">
        <v>22</v>
      </c>
      <c r="G5262" t="s">
        <v>23</v>
      </c>
      <c r="H5262" t="s">
        <v>89</v>
      </c>
      <c r="I5262" t="s">
        <v>28</v>
      </c>
      <c r="J5262" t="s">
        <v>36</v>
      </c>
      <c r="K5262" t="s">
        <v>55</v>
      </c>
      <c r="L5262" t="s">
        <v>192</v>
      </c>
      <c r="M5262" t="s">
        <v>96</v>
      </c>
      <c r="N5262" s="2">
        <v>41415</v>
      </c>
      <c r="O5262" s="2">
        <v>41417</v>
      </c>
      <c r="P5262">
        <v>9</v>
      </c>
      <c r="Q5262" s="1">
        <v>0.08</v>
      </c>
      <c r="R5262">
        <v>4.91</v>
      </c>
      <c r="S5262">
        <v>0.5</v>
      </c>
      <c r="T5262">
        <f t="shared" si="82"/>
        <v>44.19</v>
      </c>
    </row>
    <row r="5263" spans="1:20" x14ac:dyDescent="0.25">
      <c r="A5263">
        <v>5262</v>
      </c>
      <c r="B5263">
        <v>91434</v>
      </c>
      <c r="C5263" t="s">
        <v>2562</v>
      </c>
      <c r="D5263" t="s">
        <v>20</v>
      </c>
      <c r="E5263" t="s">
        <v>21</v>
      </c>
      <c r="F5263" t="s">
        <v>40</v>
      </c>
      <c r="G5263" t="s">
        <v>23</v>
      </c>
      <c r="H5263" t="s">
        <v>206</v>
      </c>
      <c r="I5263" t="s">
        <v>28</v>
      </c>
      <c r="J5263" t="s">
        <v>36</v>
      </c>
      <c r="K5263" t="s">
        <v>208</v>
      </c>
      <c r="L5263" t="s">
        <v>746</v>
      </c>
      <c r="M5263" t="s">
        <v>99</v>
      </c>
      <c r="N5263" s="2">
        <v>41415</v>
      </c>
      <c r="O5263" s="2">
        <v>41417</v>
      </c>
      <c r="P5263">
        <v>3</v>
      </c>
      <c r="Q5263" s="1">
        <v>0.09</v>
      </c>
      <c r="R5263">
        <v>6783.02</v>
      </c>
      <c r="S5263">
        <v>24.49</v>
      </c>
      <c r="T5263">
        <f t="shared" si="82"/>
        <v>20349.060000000001</v>
      </c>
    </row>
    <row r="5264" spans="1:20" x14ac:dyDescent="0.25">
      <c r="A5264">
        <v>5263</v>
      </c>
      <c r="B5264">
        <v>90712</v>
      </c>
      <c r="C5264" t="s">
        <v>1253</v>
      </c>
      <c r="D5264" t="s">
        <v>20</v>
      </c>
      <c r="E5264" t="s">
        <v>39</v>
      </c>
      <c r="F5264" t="s">
        <v>31</v>
      </c>
      <c r="G5264" t="s">
        <v>23</v>
      </c>
      <c r="H5264" t="s">
        <v>49</v>
      </c>
      <c r="I5264" t="s">
        <v>28</v>
      </c>
      <c r="J5264" t="s">
        <v>36</v>
      </c>
      <c r="K5264" t="s">
        <v>105</v>
      </c>
      <c r="L5264" t="s">
        <v>192</v>
      </c>
      <c r="M5264" t="s">
        <v>66</v>
      </c>
      <c r="N5264" s="2">
        <v>40992</v>
      </c>
      <c r="O5264" s="2">
        <v>40993</v>
      </c>
      <c r="P5264">
        <v>4</v>
      </c>
      <c r="Q5264" s="1">
        <v>0</v>
      </c>
      <c r="R5264">
        <v>4.9800000000000004</v>
      </c>
      <c r="S5264">
        <v>7.54</v>
      </c>
      <c r="T5264">
        <f t="shared" si="82"/>
        <v>19.920000000000002</v>
      </c>
    </row>
    <row r="5265" spans="1:20" x14ac:dyDescent="0.25">
      <c r="A5265">
        <v>5264</v>
      </c>
      <c r="B5265">
        <v>90712</v>
      </c>
      <c r="C5265" t="s">
        <v>1253</v>
      </c>
      <c r="D5265" t="s">
        <v>20</v>
      </c>
      <c r="E5265" t="s">
        <v>39</v>
      </c>
      <c r="F5265" t="s">
        <v>31</v>
      </c>
      <c r="G5265" t="s">
        <v>23</v>
      </c>
      <c r="H5265" t="s">
        <v>94</v>
      </c>
      <c r="I5265" t="s">
        <v>28</v>
      </c>
      <c r="J5265" t="s">
        <v>36</v>
      </c>
      <c r="K5265" t="s">
        <v>189</v>
      </c>
      <c r="L5265" t="s">
        <v>26</v>
      </c>
      <c r="M5265" t="s">
        <v>375</v>
      </c>
      <c r="N5265" s="2">
        <v>40992</v>
      </c>
      <c r="O5265" s="2">
        <v>40993</v>
      </c>
      <c r="P5265">
        <v>6</v>
      </c>
      <c r="Q5265" s="1">
        <v>0.03</v>
      </c>
      <c r="R5265">
        <v>8.34</v>
      </c>
      <c r="S5265">
        <v>2.64</v>
      </c>
      <c r="T5265">
        <f t="shared" si="82"/>
        <v>50.04</v>
      </c>
    </row>
    <row r="5266" spans="1:20" x14ac:dyDescent="0.25">
      <c r="A5266">
        <v>5265</v>
      </c>
      <c r="B5266">
        <v>89851</v>
      </c>
      <c r="C5266" t="s">
        <v>807</v>
      </c>
      <c r="D5266" t="s">
        <v>20</v>
      </c>
      <c r="E5266" t="s">
        <v>187</v>
      </c>
      <c r="F5266" t="s">
        <v>31</v>
      </c>
      <c r="G5266" t="s">
        <v>41</v>
      </c>
      <c r="H5266" t="s">
        <v>219</v>
      </c>
      <c r="I5266" t="s">
        <v>28</v>
      </c>
      <c r="J5266" t="s">
        <v>36</v>
      </c>
      <c r="K5266" t="s">
        <v>189</v>
      </c>
      <c r="L5266" t="s">
        <v>26</v>
      </c>
      <c r="M5266" t="s">
        <v>121</v>
      </c>
      <c r="N5266" s="2">
        <v>40785</v>
      </c>
      <c r="O5266" s="2">
        <v>40787</v>
      </c>
      <c r="P5266">
        <v>1</v>
      </c>
      <c r="Q5266" s="1">
        <v>0.1</v>
      </c>
      <c r="R5266">
        <v>12.22</v>
      </c>
      <c r="S5266">
        <v>2.85</v>
      </c>
      <c r="T5266">
        <f t="shared" si="82"/>
        <v>12.22</v>
      </c>
    </row>
    <row r="5267" spans="1:20" x14ac:dyDescent="0.25">
      <c r="A5267">
        <v>5266</v>
      </c>
      <c r="B5267">
        <v>89506</v>
      </c>
      <c r="C5267" t="s">
        <v>940</v>
      </c>
      <c r="D5267" t="s">
        <v>20</v>
      </c>
      <c r="E5267" t="s">
        <v>39</v>
      </c>
      <c r="F5267" t="s">
        <v>40</v>
      </c>
      <c r="G5267" t="s">
        <v>23</v>
      </c>
      <c r="H5267" t="s">
        <v>42</v>
      </c>
      <c r="I5267" t="s">
        <v>28</v>
      </c>
      <c r="J5267" t="s">
        <v>36</v>
      </c>
      <c r="K5267" t="s">
        <v>113</v>
      </c>
      <c r="L5267" t="s">
        <v>192</v>
      </c>
      <c r="M5267" t="s">
        <v>59</v>
      </c>
      <c r="N5267" s="2">
        <v>40623</v>
      </c>
      <c r="O5267" s="2">
        <v>40624</v>
      </c>
      <c r="P5267">
        <v>3</v>
      </c>
      <c r="Q5267" s="1">
        <v>7.0000000000000007E-2</v>
      </c>
      <c r="R5267">
        <v>59.98</v>
      </c>
      <c r="S5267">
        <v>3.99</v>
      </c>
      <c r="T5267">
        <f t="shared" si="82"/>
        <v>179.94</v>
      </c>
    </row>
    <row r="5268" spans="1:20" x14ac:dyDescent="0.25">
      <c r="A5268">
        <v>5267</v>
      </c>
      <c r="B5268">
        <v>89506</v>
      </c>
      <c r="C5268" t="s">
        <v>940</v>
      </c>
      <c r="D5268" t="s">
        <v>20</v>
      </c>
      <c r="E5268" t="s">
        <v>21</v>
      </c>
      <c r="F5268" t="s">
        <v>40</v>
      </c>
      <c r="G5268" t="s">
        <v>23</v>
      </c>
      <c r="H5268" t="s">
        <v>24</v>
      </c>
      <c r="I5268" t="s">
        <v>28</v>
      </c>
      <c r="J5268" t="s">
        <v>36</v>
      </c>
      <c r="K5268" t="s">
        <v>201</v>
      </c>
      <c r="L5268" t="s">
        <v>26</v>
      </c>
      <c r="M5268" t="s">
        <v>99</v>
      </c>
      <c r="N5268" s="2">
        <v>40623</v>
      </c>
      <c r="O5268" s="2">
        <v>40624</v>
      </c>
      <c r="P5268">
        <v>11</v>
      </c>
      <c r="Q5268" s="1">
        <v>0</v>
      </c>
      <c r="R5268">
        <v>28.48</v>
      </c>
      <c r="S5268">
        <v>1.99</v>
      </c>
      <c r="T5268">
        <f t="shared" si="82"/>
        <v>313.28000000000003</v>
      </c>
    </row>
    <row r="5269" spans="1:20" x14ac:dyDescent="0.25">
      <c r="A5269">
        <v>5268</v>
      </c>
      <c r="B5269">
        <v>88680</v>
      </c>
      <c r="C5269" t="s">
        <v>799</v>
      </c>
      <c r="D5269" t="s">
        <v>20</v>
      </c>
      <c r="E5269" t="s">
        <v>39</v>
      </c>
      <c r="F5269" t="s">
        <v>22</v>
      </c>
      <c r="G5269" t="s">
        <v>48</v>
      </c>
      <c r="H5269" t="s">
        <v>54</v>
      </c>
      <c r="I5269" t="s">
        <v>28</v>
      </c>
      <c r="J5269" t="s">
        <v>36</v>
      </c>
      <c r="K5269" t="s">
        <v>228</v>
      </c>
      <c r="L5269" t="s">
        <v>192</v>
      </c>
      <c r="M5269" t="s">
        <v>137</v>
      </c>
      <c r="N5269" s="2">
        <v>41397</v>
      </c>
      <c r="O5269" s="2">
        <v>41401</v>
      </c>
      <c r="P5269">
        <v>7</v>
      </c>
      <c r="Q5269" s="1">
        <v>0.03</v>
      </c>
      <c r="R5269">
        <v>3.36</v>
      </c>
      <c r="S5269">
        <v>6.27</v>
      </c>
      <c r="T5269">
        <f t="shared" si="82"/>
        <v>23.52</v>
      </c>
    </row>
    <row r="5270" spans="1:20" x14ac:dyDescent="0.25">
      <c r="A5270">
        <v>5269</v>
      </c>
      <c r="B5270">
        <v>89570</v>
      </c>
      <c r="C5270" t="s">
        <v>1442</v>
      </c>
      <c r="D5270" t="s">
        <v>20</v>
      </c>
      <c r="E5270" t="s">
        <v>39</v>
      </c>
      <c r="F5270" t="s">
        <v>47</v>
      </c>
      <c r="G5270" t="s">
        <v>93</v>
      </c>
      <c r="H5270" t="s">
        <v>49</v>
      </c>
      <c r="I5270" t="s">
        <v>28</v>
      </c>
      <c r="J5270" t="s">
        <v>36</v>
      </c>
      <c r="K5270" t="s">
        <v>79</v>
      </c>
      <c r="L5270" t="s">
        <v>192</v>
      </c>
      <c r="M5270" t="s">
        <v>111</v>
      </c>
      <c r="N5270" s="2">
        <v>41565</v>
      </c>
      <c r="O5270" s="2">
        <v>41567</v>
      </c>
      <c r="P5270">
        <v>20</v>
      </c>
      <c r="Q5270" s="1">
        <v>7.0000000000000007E-2</v>
      </c>
      <c r="R5270">
        <v>5.98</v>
      </c>
      <c r="S5270">
        <v>5.15</v>
      </c>
      <c r="T5270">
        <f t="shared" si="82"/>
        <v>119.60000000000001</v>
      </c>
    </row>
    <row r="5271" spans="1:20" x14ac:dyDescent="0.25">
      <c r="A5271">
        <v>5270</v>
      </c>
      <c r="B5271">
        <v>86922</v>
      </c>
      <c r="C5271" t="s">
        <v>1597</v>
      </c>
      <c r="D5271" t="s">
        <v>38</v>
      </c>
      <c r="E5271" t="s">
        <v>39</v>
      </c>
      <c r="F5271" t="s">
        <v>22</v>
      </c>
      <c r="G5271" t="s">
        <v>41</v>
      </c>
      <c r="H5271" t="s">
        <v>49</v>
      </c>
      <c r="I5271" t="s">
        <v>28</v>
      </c>
      <c r="J5271" t="s">
        <v>36</v>
      </c>
      <c r="K5271" t="s">
        <v>58</v>
      </c>
      <c r="L5271" t="s">
        <v>192</v>
      </c>
      <c r="M5271" t="s">
        <v>182</v>
      </c>
      <c r="N5271" s="2">
        <v>41465</v>
      </c>
      <c r="O5271" s="2">
        <v>41467</v>
      </c>
      <c r="P5271">
        <v>14</v>
      </c>
      <c r="Q5271" s="1">
        <v>0.05</v>
      </c>
      <c r="R5271">
        <v>7.3</v>
      </c>
      <c r="S5271">
        <v>7.72</v>
      </c>
      <c r="T5271">
        <f t="shared" si="82"/>
        <v>102.2</v>
      </c>
    </row>
    <row r="5272" spans="1:20" x14ac:dyDescent="0.25">
      <c r="A5272">
        <v>5271</v>
      </c>
      <c r="B5272">
        <v>86922</v>
      </c>
      <c r="C5272" t="s">
        <v>1597</v>
      </c>
      <c r="D5272" t="s">
        <v>20</v>
      </c>
      <c r="E5272" t="s">
        <v>39</v>
      </c>
      <c r="F5272" t="s">
        <v>22</v>
      </c>
      <c r="G5272" t="s">
        <v>41</v>
      </c>
      <c r="H5272" t="s">
        <v>78</v>
      </c>
      <c r="I5272" t="s">
        <v>28</v>
      </c>
      <c r="J5272" t="s">
        <v>36</v>
      </c>
      <c r="K5272" t="s">
        <v>113</v>
      </c>
      <c r="L5272" t="s">
        <v>192</v>
      </c>
      <c r="M5272" t="s">
        <v>190</v>
      </c>
      <c r="N5272" s="2">
        <v>41465</v>
      </c>
      <c r="O5272" s="2">
        <v>41466</v>
      </c>
      <c r="P5272">
        <v>8</v>
      </c>
      <c r="Q5272" s="1">
        <v>0.09</v>
      </c>
      <c r="R5272">
        <v>161.55000000000001</v>
      </c>
      <c r="S5272">
        <v>19.989999999999998</v>
      </c>
      <c r="T5272">
        <f t="shared" si="82"/>
        <v>1292.4000000000001</v>
      </c>
    </row>
    <row r="5273" spans="1:20" x14ac:dyDescent="0.25">
      <c r="A5273">
        <v>5272</v>
      </c>
      <c r="B5273">
        <v>90529</v>
      </c>
      <c r="C5273" t="s">
        <v>1070</v>
      </c>
      <c r="D5273" t="s">
        <v>578</v>
      </c>
      <c r="E5273" t="s">
        <v>187</v>
      </c>
      <c r="F5273" t="s">
        <v>31</v>
      </c>
      <c r="G5273" t="s">
        <v>48</v>
      </c>
      <c r="H5273" t="s">
        <v>219</v>
      </c>
      <c r="I5273" t="s">
        <v>28</v>
      </c>
      <c r="J5273" t="s">
        <v>36</v>
      </c>
      <c r="K5273" t="s">
        <v>145</v>
      </c>
      <c r="L5273" t="s">
        <v>330</v>
      </c>
      <c r="M5273" t="s">
        <v>255</v>
      </c>
      <c r="N5273" s="2">
        <v>41392</v>
      </c>
      <c r="O5273" s="2">
        <v>41397</v>
      </c>
      <c r="P5273">
        <v>2</v>
      </c>
      <c r="Q5273" s="1">
        <v>0.05</v>
      </c>
      <c r="R5273">
        <v>400.98</v>
      </c>
      <c r="S5273">
        <v>42.52</v>
      </c>
      <c r="T5273">
        <f t="shared" si="82"/>
        <v>801.96</v>
      </c>
    </row>
    <row r="5274" spans="1:20" x14ac:dyDescent="0.25">
      <c r="A5274">
        <v>5273</v>
      </c>
      <c r="B5274">
        <v>87772</v>
      </c>
      <c r="C5274" t="s">
        <v>486</v>
      </c>
      <c r="D5274" t="s">
        <v>20</v>
      </c>
      <c r="E5274" t="s">
        <v>39</v>
      </c>
      <c r="F5274" t="s">
        <v>31</v>
      </c>
      <c r="G5274" t="s">
        <v>48</v>
      </c>
      <c r="H5274" t="s">
        <v>42</v>
      </c>
      <c r="I5274" t="s">
        <v>28</v>
      </c>
      <c r="J5274" t="s">
        <v>36</v>
      </c>
      <c r="K5274" t="s">
        <v>116</v>
      </c>
      <c r="L5274" t="s">
        <v>192</v>
      </c>
      <c r="M5274" t="s">
        <v>178</v>
      </c>
      <c r="N5274" s="2">
        <v>40285</v>
      </c>
      <c r="O5274" s="2">
        <v>40285</v>
      </c>
      <c r="P5274">
        <v>10</v>
      </c>
      <c r="Q5274" s="1">
        <v>0.02</v>
      </c>
      <c r="R5274">
        <v>419.19</v>
      </c>
      <c r="S5274">
        <v>19.989999999999998</v>
      </c>
      <c r="T5274">
        <f t="shared" si="82"/>
        <v>4191.8999999999996</v>
      </c>
    </row>
    <row r="5275" spans="1:20" x14ac:dyDescent="0.25">
      <c r="A5275">
        <v>5274</v>
      </c>
      <c r="B5275">
        <v>90324</v>
      </c>
      <c r="C5275" t="s">
        <v>682</v>
      </c>
      <c r="D5275" t="s">
        <v>38</v>
      </c>
      <c r="E5275" t="s">
        <v>39</v>
      </c>
      <c r="F5275" t="s">
        <v>22</v>
      </c>
      <c r="G5275" t="s">
        <v>93</v>
      </c>
      <c r="H5275" t="s">
        <v>54</v>
      </c>
      <c r="I5275" t="s">
        <v>28</v>
      </c>
      <c r="J5275" t="s">
        <v>36</v>
      </c>
      <c r="K5275" t="s">
        <v>50</v>
      </c>
      <c r="L5275" t="s">
        <v>26</v>
      </c>
      <c r="M5275" t="s">
        <v>227</v>
      </c>
      <c r="N5275" s="2">
        <v>40703</v>
      </c>
      <c r="O5275" s="2">
        <v>40703</v>
      </c>
      <c r="P5275">
        <v>6</v>
      </c>
      <c r="Q5275" s="1">
        <v>0</v>
      </c>
      <c r="R5275">
        <v>13.9</v>
      </c>
      <c r="S5275">
        <v>7.59</v>
      </c>
      <c r="T5275">
        <f t="shared" si="82"/>
        <v>83.4</v>
      </c>
    </row>
    <row r="5276" spans="1:20" x14ac:dyDescent="0.25">
      <c r="A5276">
        <v>5275</v>
      </c>
      <c r="B5276">
        <v>86365</v>
      </c>
      <c r="C5276" t="s">
        <v>628</v>
      </c>
      <c r="D5276" t="s">
        <v>38</v>
      </c>
      <c r="E5276" t="s">
        <v>39</v>
      </c>
      <c r="F5276" t="s">
        <v>22</v>
      </c>
      <c r="G5276" t="s">
        <v>48</v>
      </c>
      <c r="H5276" t="s">
        <v>78</v>
      </c>
      <c r="I5276" t="s">
        <v>28</v>
      </c>
      <c r="J5276" t="s">
        <v>36</v>
      </c>
      <c r="K5276" t="s">
        <v>129</v>
      </c>
      <c r="L5276" t="s">
        <v>192</v>
      </c>
      <c r="M5276" t="s">
        <v>123</v>
      </c>
      <c r="N5276" s="2">
        <v>41462</v>
      </c>
      <c r="O5276" s="2">
        <v>41467</v>
      </c>
      <c r="P5276">
        <v>11</v>
      </c>
      <c r="Q5276" s="1">
        <v>0.09</v>
      </c>
      <c r="R5276">
        <v>3.89</v>
      </c>
      <c r="S5276">
        <v>7.01</v>
      </c>
      <c r="T5276">
        <f t="shared" si="82"/>
        <v>42.79</v>
      </c>
    </row>
    <row r="5277" spans="1:20" x14ac:dyDescent="0.25">
      <c r="A5277">
        <v>5276</v>
      </c>
      <c r="B5277">
        <v>88792</v>
      </c>
      <c r="C5277" t="s">
        <v>1170</v>
      </c>
      <c r="D5277" t="s">
        <v>20</v>
      </c>
      <c r="E5277" t="s">
        <v>39</v>
      </c>
      <c r="F5277" t="s">
        <v>31</v>
      </c>
      <c r="G5277" t="s">
        <v>23</v>
      </c>
      <c r="H5277" t="s">
        <v>54</v>
      </c>
      <c r="I5277" t="s">
        <v>28</v>
      </c>
      <c r="J5277" t="s">
        <v>36</v>
      </c>
      <c r="K5277" t="s">
        <v>228</v>
      </c>
      <c r="L5277" t="s">
        <v>192</v>
      </c>
      <c r="M5277" t="s">
        <v>35</v>
      </c>
      <c r="N5277" s="2">
        <v>41501</v>
      </c>
      <c r="O5277" s="2">
        <v>41502</v>
      </c>
      <c r="P5277">
        <v>3</v>
      </c>
      <c r="Q5277" s="1">
        <v>0.05</v>
      </c>
      <c r="R5277">
        <v>420.98</v>
      </c>
      <c r="S5277">
        <v>19.989999999999998</v>
      </c>
      <c r="T5277">
        <f t="shared" si="82"/>
        <v>1262.94</v>
      </c>
    </row>
    <row r="5278" spans="1:20" x14ac:dyDescent="0.25">
      <c r="A5278">
        <v>5277</v>
      </c>
      <c r="B5278">
        <v>87738</v>
      </c>
      <c r="C5278" t="s">
        <v>104</v>
      </c>
      <c r="D5278" t="s">
        <v>20</v>
      </c>
      <c r="E5278" t="s">
        <v>39</v>
      </c>
      <c r="F5278" t="s">
        <v>31</v>
      </c>
      <c r="G5278" t="s">
        <v>32</v>
      </c>
      <c r="H5278" t="s">
        <v>49</v>
      </c>
      <c r="I5278" t="s">
        <v>28</v>
      </c>
      <c r="J5278" t="s">
        <v>36</v>
      </c>
      <c r="K5278" t="s">
        <v>154</v>
      </c>
      <c r="L5278" t="s">
        <v>44</v>
      </c>
      <c r="M5278" t="s">
        <v>631</v>
      </c>
      <c r="N5278" s="2">
        <v>41633</v>
      </c>
      <c r="O5278" s="2">
        <v>41635</v>
      </c>
      <c r="P5278">
        <v>23</v>
      </c>
      <c r="Q5278" s="1">
        <v>0.1</v>
      </c>
      <c r="R5278">
        <v>7.08</v>
      </c>
      <c r="S5278">
        <v>2.35</v>
      </c>
      <c r="T5278">
        <f t="shared" si="82"/>
        <v>162.84</v>
      </c>
    </row>
    <row r="5279" spans="1:20" x14ac:dyDescent="0.25">
      <c r="A5279">
        <v>5278</v>
      </c>
      <c r="B5279">
        <v>89421</v>
      </c>
      <c r="C5279" t="s">
        <v>1283</v>
      </c>
      <c r="D5279" t="s">
        <v>38</v>
      </c>
      <c r="E5279" t="s">
        <v>39</v>
      </c>
      <c r="F5279" t="s">
        <v>40</v>
      </c>
      <c r="G5279" t="s">
        <v>23</v>
      </c>
      <c r="H5279" t="s">
        <v>54</v>
      </c>
      <c r="I5279" t="s">
        <v>28</v>
      </c>
      <c r="J5279" t="s">
        <v>36</v>
      </c>
      <c r="K5279" t="s">
        <v>55</v>
      </c>
      <c r="L5279" t="s">
        <v>192</v>
      </c>
      <c r="M5279" t="s">
        <v>45</v>
      </c>
      <c r="N5279" s="2">
        <v>40945</v>
      </c>
      <c r="O5279" s="2">
        <v>40947</v>
      </c>
      <c r="P5279">
        <v>10</v>
      </c>
      <c r="Q5279" s="1">
        <v>0.03</v>
      </c>
      <c r="R5279">
        <v>20.98</v>
      </c>
      <c r="S5279">
        <v>8.83</v>
      </c>
      <c r="T5279">
        <f t="shared" si="82"/>
        <v>209.8</v>
      </c>
    </row>
    <row r="5280" spans="1:20" x14ac:dyDescent="0.25">
      <c r="A5280">
        <v>5279</v>
      </c>
      <c r="B5280">
        <v>89421</v>
      </c>
      <c r="C5280" t="s">
        <v>1283</v>
      </c>
      <c r="D5280" t="s">
        <v>20</v>
      </c>
      <c r="E5280" t="s">
        <v>39</v>
      </c>
      <c r="F5280" t="s">
        <v>40</v>
      </c>
      <c r="G5280" t="s">
        <v>23</v>
      </c>
      <c r="H5280" t="s">
        <v>89</v>
      </c>
      <c r="I5280" t="s">
        <v>28</v>
      </c>
      <c r="J5280" t="s">
        <v>36</v>
      </c>
      <c r="K5280" t="s">
        <v>79</v>
      </c>
      <c r="L5280" t="s">
        <v>192</v>
      </c>
      <c r="M5280" t="s">
        <v>309</v>
      </c>
      <c r="N5280" s="2">
        <v>40945</v>
      </c>
      <c r="O5280" s="2">
        <v>40947</v>
      </c>
      <c r="P5280">
        <v>9</v>
      </c>
      <c r="Q5280" s="1">
        <v>0.06</v>
      </c>
      <c r="R5280">
        <v>5.98</v>
      </c>
      <c r="S5280">
        <v>5.35</v>
      </c>
      <c r="T5280">
        <f t="shared" si="82"/>
        <v>53.820000000000007</v>
      </c>
    </row>
    <row r="5281" spans="1:20" x14ac:dyDescent="0.25">
      <c r="A5281">
        <v>5280</v>
      </c>
      <c r="B5281">
        <v>86325</v>
      </c>
      <c r="C5281" t="s">
        <v>815</v>
      </c>
      <c r="D5281" t="s">
        <v>20</v>
      </c>
      <c r="E5281" t="s">
        <v>39</v>
      </c>
      <c r="F5281" t="s">
        <v>31</v>
      </c>
      <c r="G5281" t="s">
        <v>41</v>
      </c>
      <c r="H5281" t="s">
        <v>89</v>
      </c>
      <c r="I5281" t="s">
        <v>28</v>
      </c>
      <c r="J5281" t="s">
        <v>36</v>
      </c>
      <c r="K5281" t="s">
        <v>58</v>
      </c>
      <c r="L5281" t="s">
        <v>192</v>
      </c>
      <c r="M5281" t="s">
        <v>141</v>
      </c>
      <c r="N5281" s="2">
        <v>41577</v>
      </c>
      <c r="O5281" s="2">
        <v>41579</v>
      </c>
      <c r="P5281">
        <v>8</v>
      </c>
      <c r="Q5281" s="1">
        <v>0.1</v>
      </c>
      <c r="R5281">
        <v>5.98</v>
      </c>
      <c r="S5281">
        <v>2.5</v>
      </c>
      <c r="T5281">
        <f t="shared" si="82"/>
        <v>47.84</v>
      </c>
    </row>
    <row r="5282" spans="1:20" x14ac:dyDescent="0.25">
      <c r="A5282">
        <v>5281</v>
      </c>
      <c r="B5282">
        <v>86325</v>
      </c>
      <c r="C5282" t="s">
        <v>815</v>
      </c>
      <c r="D5282" t="s">
        <v>20</v>
      </c>
      <c r="E5282" t="s">
        <v>39</v>
      </c>
      <c r="F5282" t="s">
        <v>31</v>
      </c>
      <c r="G5282" t="s">
        <v>41</v>
      </c>
      <c r="H5282" t="s">
        <v>78</v>
      </c>
      <c r="I5282" t="s">
        <v>28</v>
      </c>
      <c r="J5282" t="s">
        <v>36</v>
      </c>
      <c r="K5282" t="s">
        <v>289</v>
      </c>
      <c r="L5282" t="s">
        <v>44</v>
      </c>
      <c r="M5282" t="s">
        <v>146</v>
      </c>
      <c r="N5282" s="2">
        <v>41577</v>
      </c>
      <c r="O5282" s="2">
        <v>41579</v>
      </c>
      <c r="P5282">
        <v>17</v>
      </c>
      <c r="Q5282" s="1">
        <v>0.01</v>
      </c>
      <c r="R5282">
        <v>5.84</v>
      </c>
      <c r="S5282">
        <v>1.2</v>
      </c>
      <c r="T5282">
        <f t="shared" si="82"/>
        <v>99.28</v>
      </c>
    </row>
    <row r="5283" spans="1:20" x14ac:dyDescent="0.25">
      <c r="A5283">
        <v>5282</v>
      </c>
      <c r="B5283">
        <v>91441</v>
      </c>
      <c r="C5283" t="s">
        <v>1561</v>
      </c>
      <c r="D5283" t="s">
        <v>20</v>
      </c>
      <c r="E5283" t="s">
        <v>39</v>
      </c>
      <c r="F5283" t="s">
        <v>22</v>
      </c>
      <c r="G5283" t="s">
        <v>41</v>
      </c>
      <c r="H5283" t="s">
        <v>42</v>
      </c>
      <c r="I5283" t="s">
        <v>28</v>
      </c>
      <c r="J5283" t="s">
        <v>36</v>
      </c>
      <c r="K5283" t="s">
        <v>116</v>
      </c>
      <c r="L5283" t="s">
        <v>192</v>
      </c>
      <c r="M5283" t="s">
        <v>398</v>
      </c>
      <c r="N5283" s="2">
        <v>41239</v>
      </c>
      <c r="O5283" s="2">
        <v>41240</v>
      </c>
      <c r="P5283">
        <v>24</v>
      </c>
      <c r="Q5283" s="1">
        <v>0.03</v>
      </c>
      <c r="R5283">
        <v>15.22</v>
      </c>
      <c r="S5283">
        <v>9.73</v>
      </c>
      <c r="T5283">
        <f t="shared" si="82"/>
        <v>365.28000000000003</v>
      </c>
    </row>
    <row r="5284" spans="1:20" x14ac:dyDescent="0.25">
      <c r="A5284">
        <v>5283</v>
      </c>
      <c r="B5284">
        <v>91441</v>
      </c>
      <c r="C5284" t="s">
        <v>1561</v>
      </c>
      <c r="D5284" t="s">
        <v>38</v>
      </c>
      <c r="E5284" t="s">
        <v>39</v>
      </c>
      <c r="F5284" t="s">
        <v>22</v>
      </c>
      <c r="G5284" t="s">
        <v>41</v>
      </c>
      <c r="H5284" t="s">
        <v>61</v>
      </c>
      <c r="I5284" t="s">
        <v>28</v>
      </c>
      <c r="J5284" t="s">
        <v>36</v>
      </c>
      <c r="K5284" t="s">
        <v>291</v>
      </c>
      <c r="L5284" t="s">
        <v>192</v>
      </c>
      <c r="M5284" t="s">
        <v>232</v>
      </c>
      <c r="N5284" s="2">
        <v>41239</v>
      </c>
      <c r="O5284" s="2">
        <v>41240</v>
      </c>
      <c r="P5284">
        <v>20</v>
      </c>
      <c r="Q5284" s="1">
        <v>0.04</v>
      </c>
      <c r="R5284">
        <v>11.09</v>
      </c>
      <c r="S5284">
        <v>5.25</v>
      </c>
      <c r="T5284">
        <f t="shared" si="82"/>
        <v>221.8</v>
      </c>
    </row>
    <row r="5285" spans="1:20" x14ac:dyDescent="0.25">
      <c r="A5285">
        <v>5284</v>
      </c>
      <c r="B5285">
        <v>91441</v>
      </c>
      <c r="C5285" t="s">
        <v>1561</v>
      </c>
      <c r="D5285" t="s">
        <v>20</v>
      </c>
      <c r="E5285" t="s">
        <v>39</v>
      </c>
      <c r="F5285" t="s">
        <v>22</v>
      </c>
      <c r="G5285" t="s">
        <v>41</v>
      </c>
      <c r="H5285" t="s">
        <v>54</v>
      </c>
      <c r="I5285" t="s">
        <v>28</v>
      </c>
      <c r="J5285" t="s">
        <v>36</v>
      </c>
      <c r="K5285" t="s">
        <v>79</v>
      </c>
      <c r="L5285" t="s">
        <v>192</v>
      </c>
      <c r="M5285" t="s">
        <v>27</v>
      </c>
      <c r="N5285" s="2">
        <v>41239</v>
      </c>
      <c r="O5285" s="2">
        <v>41241</v>
      </c>
      <c r="P5285">
        <v>38</v>
      </c>
      <c r="Q5285" s="1">
        <v>0.05</v>
      </c>
      <c r="R5285">
        <v>11.34</v>
      </c>
      <c r="S5285">
        <v>5.01</v>
      </c>
      <c r="T5285">
        <f t="shared" si="82"/>
        <v>430.92</v>
      </c>
    </row>
    <row r="5286" spans="1:20" x14ac:dyDescent="0.25">
      <c r="A5286">
        <v>5285</v>
      </c>
      <c r="B5286">
        <v>91441</v>
      </c>
      <c r="C5286" t="s">
        <v>785</v>
      </c>
      <c r="D5286" t="s">
        <v>578</v>
      </c>
      <c r="E5286" t="s">
        <v>187</v>
      </c>
      <c r="F5286" t="s">
        <v>22</v>
      </c>
      <c r="G5286" t="s">
        <v>41</v>
      </c>
      <c r="H5286" t="s">
        <v>217</v>
      </c>
      <c r="I5286" t="s">
        <v>28</v>
      </c>
      <c r="J5286" t="s">
        <v>36</v>
      </c>
      <c r="K5286" t="s">
        <v>68</v>
      </c>
      <c r="L5286" t="s">
        <v>330</v>
      </c>
      <c r="M5286" t="s">
        <v>80</v>
      </c>
      <c r="N5286" s="2">
        <v>41239</v>
      </c>
      <c r="O5286" s="2">
        <v>41241</v>
      </c>
      <c r="P5286">
        <v>8</v>
      </c>
      <c r="Q5286" s="1">
        <v>0.04</v>
      </c>
      <c r="R5286">
        <v>180.98</v>
      </c>
      <c r="S5286">
        <v>23.58</v>
      </c>
      <c r="T5286">
        <f t="shared" si="82"/>
        <v>1447.84</v>
      </c>
    </row>
    <row r="5287" spans="1:20" x14ac:dyDescent="0.25">
      <c r="A5287">
        <v>5286</v>
      </c>
      <c r="B5287">
        <v>86459</v>
      </c>
      <c r="C5287" t="s">
        <v>492</v>
      </c>
      <c r="D5287" t="s">
        <v>20</v>
      </c>
      <c r="E5287" t="s">
        <v>21</v>
      </c>
      <c r="F5287" t="s">
        <v>40</v>
      </c>
      <c r="G5287" t="s">
        <v>23</v>
      </c>
      <c r="H5287" t="s">
        <v>24</v>
      </c>
      <c r="I5287" t="s">
        <v>28</v>
      </c>
      <c r="J5287" t="s">
        <v>36</v>
      </c>
      <c r="K5287" t="s">
        <v>198</v>
      </c>
      <c r="L5287" t="s">
        <v>44</v>
      </c>
      <c r="M5287" t="s">
        <v>59</v>
      </c>
      <c r="N5287" s="2">
        <v>40235</v>
      </c>
      <c r="O5287" s="2">
        <v>40236</v>
      </c>
      <c r="P5287">
        <v>5</v>
      </c>
      <c r="Q5287" s="1">
        <v>0.09</v>
      </c>
      <c r="R5287">
        <v>35.99</v>
      </c>
      <c r="S5287">
        <v>5.99</v>
      </c>
      <c r="T5287">
        <f t="shared" si="82"/>
        <v>179.95000000000002</v>
      </c>
    </row>
    <row r="5288" spans="1:20" x14ac:dyDescent="0.25">
      <c r="A5288">
        <v>5287</v>
      </c>
      <c r="B5288">
        <v>85931</v>
      </c>
      <c r="C5288" t="s">
        <v>698</v>
      </c>
      <c r="D5288" t="s">
        <v>38</v>
      </c>
      <c r="E5288" t="s">
        <v>21</v>
      </c>
      <c r="F5288" t="s">
        <v>22</v>
      </c>
      <c r="G5288" t="s">
        <v>93</v>
      </c>
      <c r="H5288" t="s">
        <v>24</v>
      </c>
      <c r="I5288" t="s">
        <v>28</v>
      </c>
      <c r="J5288" t="s">
        <v>36</v>
      </c>
      <c r="K5288" t="s">
        <v>204</v>
      </c>
      <c r="L5288" t="s">
        <v>192</v>
      </c>
      <c r="M5288" t="s">
        <v>150</v>
      </c>
      <c r="N5288" s="2">
        <v>41116</v>
      </c>
      <c r="O5288" s="2">
        <v>41118</v>
      </c>
      <c r="P5288">
        <v>11</v>
      </c>
      <c r="Q5288" s="1">
        <v>0.04</v>
      </c>
      <c r="R5288">
        <v>55.94</v>
      </c>
      <c r="S5288">
        <v>4</v>
      </c>
      <c r="T5288">
        <f t="shared" si="82"/>
        <v>615.33999999999992</v>
      </c>
    </row>
    <row r="5289" spans="1:20" x14ac:dyDescent="0.25">
      <c r="A5289">
        <v>5288</v>
      </c>
      <c r="B5289">
        <v>90840</v>
      </c>
      <c r="C5289" t="s">
        <v>925</v>
      </c>
      <c r="D5289" t="s">
        <v>20</v>
      </c>
      <c r="E5289" t="s">
        <v>39</v>
      </c>
      <c r="F5289" t="s">
        <v>31</v>
      </c>
      <c r="G5289" t="s">
        <v>48</v>
      </c>
      <c r="H5289" t="s">
        <v>42</v>
      </c>
      <c r="I5289" t="s">
        <v>28</v>
      </c>
      <c r="J5289" t="s">
        <v>36</v>
      </c>
      <c r="K5289" t="s">
        <v>116</v>
      </c>
      <c r="L5289" t="s">
        <v>192</v>
      </c>
      <c r="M5289" t="s">
        <v>121</v>
      </c>
      <c r="N5289" s="2">
        <v>41091</v>
      </c>
      <c r="O5289" s="2">
        <v>41093</v>
      </c>
      <c r="P5289">
        <v>11</v>
      </c>
      <c r="Q5289" s="1">
        <v>0.02</v>
      </c>
      <c r="R5289">
        <v>6.48</v>
      </c>
      <c r="S5289">
        <v>9.5399999999999991</v>
      </c>
      <c r="T5289">
        <f t="shared" si="82"/>
        <v>71.28</v>
      </c>
    </row>
    <row r="5290" spans="1:20" x14ac:dyDescent="0.25">
      <c r="A5290">
        <v>5289</v>
      </c>
      <c r="B5290">
        <v>86507</v>
      </c>
      <c r="C5290" t="s">
        <v>731</v>
      </c>
      <c r="D5290" t="s">
        <v>578</v>
      </c>
      <c r="E5290" t="s">
        <v>39</v>
      </c>
      <c r="F5290" t="s">
        <v>22</v>
      </c>
      <c r="G5290" t="s">
        <v>41</v>
      </c>
      <c r="H5290" t="s">
        <v>89</v>
      </c>
      <c r="I5290" t="s">
        <v>28</v>
      </c>
      <c r="J5290" t="s">
        <v>36</v>
      </c>
      <c r="K5290" t="s">
        <v>55</v>
      </c>
      <c r="L5290" t="s">
        <v>283</v>
      </c>
      <c r="M5290" t="s">
        <v>123</v>
      </c>
      <c r="N5290" s="2">
        <v>40192</v>
      </c>
      <c r="O5290" s="2">
        <v>40192</v>
      </c>
      <c r="P5290">
        <v>4</v>
      </c>
      <c r="Q5290" s="1">
        <v>0.1</v>
      </c>
      <c r="R5290">
        <v>208.16</v>
      </c>
      <c r="S5290">
        <v>68.02</v>
      </c>
      <c r="T5290">
        <f t="shared" si="82"/>
        <v>832.64</v>
      </c>
    </row>
    <row r="5291" spans="1:20" x14ac:dyDescent="0.25">
      <c r="A5291">
        <v>5290</v>
      </c>
      <c r="B5291">
        <v>86507</v>
      </c>
      <c r="C5291" t="s">
        <v>1037</v>
      </c>
      <c r="D5291" t="s">
        <v>20</v>
      </c>
      <c r="E5291" t="s">
        <v>39</v>
      </c>
      <c r="F5291" t="s">
        <v>22</v>
      </c>
      <c r="G5291" t="s">
        <v>41</v>
      </c>
      <c r="H5291" t="s">
        <v>89</v>
      </c>
      <c r="I5291" t="s">
        <v>28</v>
      </c>
      <c r="J5291" t="s">
        <v>36</v>
      </c>
      <c r="K5291" t="s">
        <v>163</v>
      </c>
      <c r="L5291" t="s">
        <v>192</v>
      </c>
      <c r="M5291" t="s">
        <v>227</v>
      </c>
      <c r="N5291" s="2">
        <v>40192</v>
      </c>
      <c r="O5291" s="2">
        <v>40193</v>
      </c>
      <c r="P5291">
        <v>2</v>
      </c>
      <c r="Q5291" s="1">
        <v>7.0000000000000007E-2</v>
      </c>
      <c r="R5291">
        <v>90.48</v>
      </c>
      <c r="S5291">
        <v>19.989999999999998</v>
      </c>
      <c r="T5291">
        <f t="shared" si="82"/>
        <v>180.96</v>
      </c>
    </row>
    <row r="5292" spans="1:20" x14ac:dyDescent="0.25">
      <c r="A5292">
        <v>5291</v>
      </c>
      <c r="B5292">
        <v>86507</v>
      </c>
      <c r="C5292" t="s">
        <v>1037</v>
      </c>
      <c r="D5292" t="s">
        <v>38</v>
      </c>
      <c r="E5292" t="s">
        <v>187</v>
      </c>
      <c r="F5292" t="s">
        <v>22</v>
      </c>
      <c r="G5292" t="s">
        <v>41</v>
      </c>
      <c r="H5292" t="s">
        <v>225</v>
      </c>
      <c r="I5292" t="s">
        <v>28</v>
      </c>
      <c r="J5292" t="s">
        <v>36</v>
      </c>
      <c r="K5292" t="s">
        <v>228</v>
      </c>
      <c r="L5292" t="s">
        <v>26</v>
      </c>
      <c r="M5292" t="s">
        <v>294</v>
      </c>
      <c r="N5292" s="2">
        <v>40192</v>
      </c>
      <c r="O5292" s="2">
        <v>40194</v>
      </c>
      <c r="P5292">
        <v>1</v>
      </c>
      <c r="Q5292" s="1">
        <v>0.01</v>
      </c>
      <c r="R5292">
        <v>9.48</v>
      </c>
      <c r="S5292">
        <v>7.29</v>
      </c>
      <c r="T5292">
        <f t="shared" si="82"/>
        <v>9.48</v>
      </c>
    </row>
    <row r="5293" spans="1:20" x14ac:dyDescent="0.25">
      <c r="A5293">
        <v>5292</v>
      </c>
      <c r="B5293">
        <v>86507</v>
      </c>
      <c r="C5293" t="s">
        <v>1037</v>
      </c>
      <c r="D5293" t="s">
        <v>20</v>
      </c>
      <c r="E5293" t="s">
        <v>39</v>
      </c>
      <c r="F5293" t="s">
        <v>22</v>
      </c>
      <c r="G5293" t="s">
        <v>41</v>
      </c>
      <c r="H5293" t="s">
        <v>89</v>
      </c>
      <c r="I5293" t="s">
        <v>28</v>
      </c>
      <c r="J5293" t="s">
        <v>36</v>
      </c>
      <c r="K5293" t="s">
        <v>228</v>
      </c>
      <c r="L5293" t="s">
        <v>44</v>
      </c>
      <c r="M5293" t="s">
        <v>326</v>
      </c>
      <c r="N5293" s="2">
        <v>40192</v>
      </c>
      <c r="O5293" s="2">
        <v>40193</v>
      </c>
      <c r="P5293">
        <v>4</v>
      </c>
      <c r="Q5293" s="1">
        <v>0.02</v>
      </c>
      <c r="R5293">
        <v>4.28</v>
      </c>
      <c r="S5293">
        <v>0.94</v>
      </c>
      <c r="T5293">
        <f t="shared" si="82"/>
        <v>17.12</v>
      </c>
    </row>
    <row r="5294" spans="1:20" x14ac:dyDescent="0.25">
      <c r="A5294">
        <v>5293</v>
      </c>
      <c r="B5294">
        <v>89492</v>
      </c>
      <c r="C5294" t="s">
        <v>998</v>
      </c>
      <c r="D5294" t="s">
        <v>38</v>
      </c>
      <c r="E5294" t="s">
        <v>187</v>
      </c>
      <c r="F5294" t="s">
        <v>22</v>
      </c>
      <c r="G5294" t="s">
        <v>23</v>
      </c>
      <c r="H5294" t="s">
        <v>188</v>
      </c>
      <c r="I5294" t="s">
        <v>28</v>
      </c>
      <c r="J5294" t="s">
        <v>36</v>
      </c>
      <c r="K5294" t="s">
        <v>181</v>
      </c>
      <c r="L5294" t="s">
        <v>192</v>
      </c>
      <c r="M5294" t="s">
        <v>190</v>
      </c>
      <c r="N5294" s="2">
        <v>41115</v>
      </c>
      <c r="O5294" s="2">
        <v>41117</v>
      </c>
      <c r="P5294">
        <v>7</v>
      </c>
      <c r="Q5294" s="1">
        <v>0.04</v>
      </c>
      <c r="R5294">
        <v>4.18</v>
      </c>
      <c r="S5294">
        <v>6.92</v>
      </c>
      <c r="T5294">
        <f t="shared" si="82"/>
        <v>29.259999999999998</v>
      </c>
    </row>
    <row r="5295" spans="1:20" x14ac:dyDescent="0.25">
      <c r="A5295">
        <v>5294</v>
      </c>
      <c r="B5295">
        <v>89492</v>
      </c>
      <c r="C5295" t="s">
        <v>998</v>
      </c>
      <c r="D5295" t="s">
        <v>20</v>
      </c>
      <c r="E5295" t="s">
        <v>39</v>
      </c>
      <c r="F5295" t="s">
        <v>22</v>
      </c>
      <c r="G5295" t="s">
        <v>23</v>
      </c>
      <c r="H5295" t="s">
        <v>89</v>
      </c>
      <c r="I5295" t="s">
        <v>28</v>
      </c>
      <c r="J5295" t="s">
        <v>36</v>
      </c>
      <c r="K5295" t="s">
        <v>113</v>
      </c>
      <c r="L5295" t="s">
        <v>26</v>
      </c>
      <c r="M5295" t="s">
        <v>246</v>
      </c>
      <c r="N5295" s="2">
        <v>41115</v>
      </c>
      <c r="O5295" s="2">
        <v>41118</v>
      </c>
      <c r="P5295">
        <v>14</v>
      </c>
      <c r="Q5295" s="1">
        <v>0.06</v>
      </c>
      <c r="R5295">
        <v>34.58</v>
      </c>
      <c r="S5295">
        <v>8.99</v>
      </c>
      <c r="T5295">
        <f t="shared" si="82"/>
        <v>484.12</v>
      </c>
    </row>
    <row r="5296" spans="1:20" x14ac:dyDescent="0.25">
      <c r="A5296">
        <v>5295</v>
      </c>
      <c r="B5296">
        <v>89619</v>
      </c>
      <c r="C5296" t="s">
        <v>1223</v>
      </c>
      <c r="D5296" t="s">
        <v>20</v>
      </c>
      <c r="E5296" t="s">
        <v>187</v>
      </c>
      <c r="F5296" t="s">
        <v>22</v>
      </c>
      <c r="G5296" t="s">
        <v>41</v>
      </c>
      <c r="H5296" t="s">
        <v>219</v>
      </c>
      <c r="I5296" t="s">
        <v>28</v>
      </c>
      <c r="J5296" t="s">
        <v>36</v>
      </c>
      <c r="K5296" t="s">
        <v>181</v>
      </c>
      <c r="L5296" t="s">
        <v>44</v>
      </c>
      <c r="M5296" t="s">
        <v>444</v>
      </c>
      <c r="N5296" s="2">
        <v>41491</v>
      </c>
      <c r="O5296" s="2">
        <v>41493</v>
      </c>
      <c r="P5296">
        <v>9</v>
      </c>
      <c r="Q5296" s="1">
        <v>7.0000000000000007E-2</v>
      </c>
      <c r="R5296">
        <v>5.08</v>
      </c>
      <c r="S5296">
        <v>2.0299999999999998</v>
      </c>
      <c r="T5296">
        <f t="shared" si="82"/>
        <v>45.72</v>
      </c>
    </row>
    <row r="5297" spans="1:20" x14ac:dyDescent="0.25">
      <c r="A5297">
        <v>5296</v>
      </c>
      <c r="B5297">
        <v>89619</v>
      </c>
      <c r="C5297" t="s">
        <v>1223</v>
      </c>
      <c r="D5297" t="s">
        <v>20</v>
      </c>
      <c r="E5297" t="s">
        <v>39</v>
      </c>
      <c r="F5297" t="s">
        <v>22</v>
      </c>
      <c r="G5297" t="s">
        <v>41</v>
      </c>
      <c r="H5297" t="s">
        <v>49</v>
      </c>
      <c r="I5297" t="s">
        <v>28</v>
      </c>
      <c r="J5297" t="s">
        <v>36</v>
      </c>
      <c r="K5297" t="s">
        <v>62</v>
      </c>
      <c r="L5297" t="s">
        <v>192</v>
      </c>
      <c r="M5297" t="s">
        <v>238</v>
      </c>
      <c r="N5297" s="2">
        <v>41491</v>
      </c>
      <c r="O5297" s="2">
        <v>41492</v>
      </c>
      <c r="P5297">
        <v>21</v>
      </c>
      <c r="Q5297" s="1">
        <v>0.03</v>
      </c>
      <c r="R5297">
        <v>15.14</v>
      </c>
      <c r="S5297">
        <v>4.53</v>
      </c>
      <c r="T5297">
        <f t="shared" si="82"/>
        <v>317.94</v>
      </c>
    </row>
    <row r="5298" spans="1:20" x14ac:dyDescent="0.25">
      <c r="A5298">
        <v>5297</v>
      </c>
      <c r="B5298">
        <v>89162</v>
      </c>
      <c r="C5298" t="s">
        <v>1105</v>
      </c>
      <c r="D5298" t="s">
        <v>20</v>
      </c>
      <c r="E5298" t="s">
        <v>39</v>
      </c>
      <c r="F5298" t="s">
        <v>22</v>
      </c>
      <c r="G5298" t="s">
        <v>32</v>
      </c>
      <c r="H5298" t="s">
        <v>78</v>
      </c>
      <c r="I5298" t="s">
        <v>28</v>
      </c>
      <c r="J5298" t="s">
        <v>36</v>
      </c>
      <c r="K5298" t="s">
        <v>154</v>
      </c>
      <c r="L5298" t="s">
        <v>44</v>
      </c>
      <c r="M5298" t="s">
        <v>199</v>
      </c>
      <c r="N5298" s="2">
        <v>41315</v>
      </c>
      <c r="O5298" s="2">
        <v>41317</v>
      </c>
      <c r="P5298">
        <v>6</v>
      </c>
      <c r="Q5298" s="1">
        <v>0.05</v>
      </c>
      <c r="R5298">
        <v>4.76</v>
      </c>
      <c r="S5298">
        <v>0.88</v>
      </c>
      <c r="T5298">
        <f t="shared" si="82"/>
        <v>28.56</v>
      </c>
    </row>
    <row r="5299" spans="1:20" x14ac:dyDescent="0.25">
      <c r="A5299">
        <v>5298</v>
      </c>
      <c r="B5299">
        <v>90176</v>
      </c>
      <c r="C5299" t="s">
        <v>1548</v>
      </c>
      <c r="D5299" t="s">
        <v>20</v>
      </c>
      <c r="E5299" t="s">
        <v>39</v>
      </c>
      <c r="F5299" t="s">
        <v>22</v>
      </c>
      <c r="G5299" t="s">
        <v>23</v>
      </c>
      <c r="H5299" t="s">
        <v>49</v>
      </c>
      <c r="I5299" t="s">
        <v>28</v>
      </c>
      <c r="J5299" t="s">
        <v>36</v>
      </c>
      <c r="K5299" t="s">
        <v>138</v>
      </c>
      <c r="L5299" t="s">
        <v>192</v>
      </c>
      <c r="M5299" t="s">
        <v>238</v>
      </c>
      <c r="N5299" s="2">
        <v>40582</v>
      </c>
      <c r="O5299" s="2">
        <v>40582</v>
      </c>
      <c r="P5299">
        <v>9</v>
      </c>
      <c r="Q5299" s="1">
        <v>0.04</v>
      </c>
      <c r="R5299">
        <v>12.53</v>
      </c>
      <c r="S5299">
        <v>7.17</v>
      </c>
      <c r="T5299">
        <f t="shared" si="82"/>
        <v>112.77</v>
      </c>
    </row>
    <row r="5300" spans="1:20" x14ac:dyDescent="0.25">
      <c r="A5300">
        <v>5299</v>
      </c>
      <c r="B5300">
        <v>90176</v>
      </c>
      <c r="C5300" t="s">
        <v>1548</v>
      </c>
      <c r="D5300" t="s">
        <v>38</v>
      </c>
      <c r="E5300" t="s">
        <v>187</v>
      </c>
      <c r="F5300" t="s">
        <v>22</v>
      </c>
      <c r="G5300" t="s">
        <v>23</v>
      </c>
      <c r="H5300" t="s">
        <v>225</v>
      </c>
      <c r="I5300" t="s">
        <v>28</v>
      </c>
      <c r="J5300" t="s">
        <v>36</v>
      </c>
      <c r="K5300" t="s">
        <v>189</v>
      </c>
      <c r="L5300" t="s">
        <v>746</v>
      </c>
      <c r="M5300" t="s">
        <v>294</v>
      </c>
      <c r="N5300" s="2">
        <v>40582</v>
      </c>
      <c r="O5300" s="2">
        <v>40584</v>
      </c>
      <c r="P5300">
        <v>6</v>
      </c>
      <c r="Q5300" s="1">
        <v>0.06</v>
      </c>
      <c r="R5300">
        <v>105.29</v>
      </c>
      <c r="S5300">
        <v>10.119999999999999</v>
      </c>
      <c r="T5300">
        <f t="shared" si="82"/>
        <v>631.74</v>
      </c>
    </row>
    <row r="5301" spans="1:20" x14ac:dyDescent="0.25">
      <c r="A5301">
        <v>5300</v>
      </c>
      <c r="B5301">
        <v>89227</v>
      </c>
      <c r="C5301" t="s">
        <v>1500</v>
      </c>
      <c r="D5301" t="s">
        <v>38</v>
      </c>
      <c r="E5301" t="s">
        <v>39</v>
      </c>
      <c r="F5301" t="s">
        <v>22</v>
      </c>
      <c r="G5301" t="s">
        <v>23</v>
      </c>
      <c r="H5301" t="s">
        <v>61</v>
      </c>
      <c r="I5301" t="s">
        <v>28</v>
      </c>
      <c r="J5301" t="s">
        <v>36</v>
      </c>
      <c r="K5301" t="s">
        <v>101</v>
      </c>
      <c r="L5301" t="s">
        <v>44</v>
      </c>
      <c r="M5301" t="s">
        <v>232</v>
      </c>
      <c r="N5301" s="2">
        <v>41024</v>
      </c>
      <c r="O5301" s="2">
        <v>41025</v>
      </c>
      <c r="P5301">
        <v>6</v>
      </c>
      <c r="Q5301" s="1">
        <v>0.1</v>
      </c>
      <c r="R5301">
        <v>9.93</v>
      </c>
      <c r="S5301">
        <v>1.0900000000000001</v>
      </c>
      <c r="T5301">
        <f t="shared" si="82"/>
        <v>59.58</v>
      </c>
    </row>
    <row r="5302" spans="1:20" x14ac:dyDescent="0.25">
      <c r="A5302">
        <v>5301</v>
      </c>
      <c r="B5302">
        <v>91445</v>
      </c>
      <c r="C5302" t="s">
        <v>1450</v>
      </c>
      <c r="D5302" t="s">
        <v>38</v>
      </c>
      <c r="E5302" t="s">
        <v>21</v>
      </c>
      <c r="F5302" t="s">
        <v>40</v>
      </c>
      <c r="G5302" t="s">
        <v>41</v>
      </c>
      <c r="H5302" t="s">
        <v>206</v>
      </c>
      <c r="I5302" t="s">
        <v>28</v>
      </c>
      <c r="J5302" t="s">
        <v>36</v>
      </c>
      <c r="K5302" t="s">
        <v>1114</v>
      </c>
      <c r="L5302" t="s">
        <v>192</v>
      </c>
      <c r="M5302" t="s">
        <v>59</v>
      </c>
      <c r="N5302" s="2">
        <v>41039</v>
      </c>
      <c r="O5302" s="2">
        <v>41040</v>
      </c>
      <c r="P5302">
        <v>2</v>
      </c>
      <c r="Q5302" s="1">
        <v>0.06</v>
      </c>
      <c r="R5302">
        <v>43.22</v>
      </c>
      <c r="S5302">
        <v>16.71</v>
      </c>
      <c r="T5302">
        <f t="shared" si="82"/>
        <v>86.44</v>
      </c>
    </row>
    <row r="5303" spans="1:20" x14ac:dyDescent="0.25">
      <c r="A5303">
        <v>5302</v>
      </c>
      <c r="B5303">
        <v>91445</v>
      </c>
      <c r="C5303" t="s">
        <v>1450</v>
      </c>
      <c r="D5303" t="s">
        <v>20</v>
      </c>
      <c r="E5303" t="s">
        <v>21</v>
      </c>
      <c r="F5303" t="s">
        <v>40</v>
      </c>
      <c r="G5303" t="s">
        <v>41</v>
      </c>
      <c r="H5303" t="s">
        <v>203</v>
      </c>
      <c r="I5303" t="s">
        <v>28</v>
      </c>
      <c r="J5303" t="s">
        <v>76</v>
      </c>
      <c r="K5303" t="s">
        <v>210</v>
      </c>
      <c r="L5303" t="s">
        <v>26</v>
      </c>
      <c r="M5303" t="s">
        <v>59</v>
      </c>
      <c r="N5303" s="2">
        <v>41039</v>
      </c>
      <c r="O5303" s="2">
        <v>41041</v>
      </c>
      <c r="P5303">
        <v>3</v>
      </c>
      <c r="Q5303" s="1">
        <v>0.01</v>
      </c>
      <c r="R5303">
        <v>22.24</v>
      </c>
      <c r="S5303">
        <v>1.99</v>
      </c>
      <c r="T5303">
        <f t="shared" si="82"/>
        <v>66.72</v>
      </c>
    </row>
    <row r="5304" spans="1:20" x14ac:dyDescent="0.25">
      <c r="A5304">
        <v>5303</v>
      </c>
      <c r="B5304">
        <v>91341</v>
      </c>
      <c r="C5304" t="s">
        <v>470</v>
      </c>
      <c r="D5304" t="s">
        <v>20</v>
      </c>
      <c r="E5304" t="s">
        <v>21</v>
      </c>
      <c r="F5304" t="s">
        <v>47</v>
      </c>
      <c r="G5304" t="s">
        <v>93</v>
      </c>
      <c r="H5304" t="s">
        <v>203</v>
      </c>
      <c r="I5304" t="s">
        <v>28</v>
      </c>
      <c r="J5304" t="s">
        <v>76</v>
      </c>
      <c r="K5304" t="s">
        <v>201</v>
      </c>
      <c r="L5304" t="s">
        <v>746</v>
      </c>
      <c r="M5304" t="s">
        <v>156</v>
      </c>
      <c r="N5304" s="2">
        <v>40994</v>
      </c>
      <c r="O5304" s="2">
        <v>40995</v>
      </c>
      <c r="P5304">
        <v>10</v>
      </c>
      <c r="Q5304" s="1">
        <v>0.08</v>
      </c>
      <c r="R5304">
        <v>499.99</v>
      </c>
      <c r="S5304">
        <v>24.49</v>
      </c>
      <c r="T5304">
        <f t="shared" si="82"/>
        <v>4999.8999999999996</v>
      </c>
    </row>
    <row r="5305" spans="1:20" x14ac:dyDescent="0.25">
      <c r="A5305">
        <v>5304</v>
      </c>
      <c r="B5305">
        <v>91341</v>
      </c>
      <c r="C5305" t="s">
        <v>470</v>
      </c>
      <c r="D5305" t="s">
        <v>20</v>
      </c>
      <c r="E5305" t="s">
        <v>39</v>
      </c>
      <c r="F5305" t="s">
        <v>47</v>
      </c>
      <c r="G5305" t="s">
        <v>93</v>
      </c>
      <c r="H5305" t="s">
        <v>78</v>
      </c>
      <c r="I5305" t="s">
        <v>28</v>
      </c>
      <c r="J5305" t="s">
        <v>76</v>
      </c>
      <c r="K5305" t="s">
        <v>58</v>
      </c>
      <c r="L5305" t="s">
        <v>746</v>
      </c>
      <c r="M5305" t="s">
        <v>160</v>
      </c>
      <c r="N5305" s="2">
        <v>40994</v>
      </c>
      <c r="O5305" s="2">
        <v>40996</v>
      </c>
      <c r="P5305">
        <v>12</v>
      </c>
      <c r="Q5305" s="1">
        <v>0.05</v>
      </c>
      <c r="R5305">
        <v>138.13999999999999</v>
      </c>
      <c r="S5305">
        <v>35</v>
      </c>
      <c r="T5305">
        <f t="shared" si="82"/>
        <v>1657.6799999999998</v>
      </c>
    </row>
    <row r="5306" spans="1:20" x14ac:dyDescent="0.25">
      <c r="A5306">
        <v>5305</v>
      </c>
      <c r="B5306">
        <v>88876</v>
      </c>
      <c r="C5306" t="s">
        <v>1605</v>
      </c>
      <c r="D5306" t="s">
        <v>20</v>
      </c>
      <c r="E5306" t="s">
        <v>21</v>
      </c>
      <c r="F5306" t="s">
        <v>31</v>
      </c>
      <c r="G5306" t="s">
        <v>23</v>
      </c>
      <c r="H5306" t="s">
        <v>203</v>
      </c>
      <c r="I5306" t="s">
        <v>28</v>
      </c>
      <c r="J5306" t="s">
        <v>76</v>
      </c>
      <c r="K5306" t="s">
        <v>198</v>
      </c>
      <c r="L5306" t="s">
        <v>44</v>
      </c>
      <c r="M5306" t="s">
        <v>296</v>
      </c>
      <c r="N5306" s="2">
        <v>41165</v>
      </c>
      <c r="O5306" s="2">
        <v>41167</v>
      </c>
      <c r="P5306">
        <v>22</v>
      </c>
      <c r="Q5306" s="1">
        <v>0.08</v>
      </c>
      <c r="R5306">
        <v>85.99</v>
      </c>
      <c r="S5306">
        <v>0.99</v>
      </c>
      <c r="T5306">
        <f t="shared" si="82"/>
        <v>1891.78</v>
      </c>
    </row>
    <row r="5307" spans="1:20" x14ac:dyDescent="0.25">
      <c r="A5307">
        <v>5306</v>
      </c>
      <c r="B5307">
        <v>88926</v>
      </c>
      <c r="C5307" t="s">
        <v>955</v>
      </c>
      <c r="D5307" t="s">
        <v>20</v>
      </c>
      <c r="E5307" t="s">
        <v>187</v>
      </c>
      <c r="F5307" t="s">
        <v>31</v>
      </c>
      <c r="G5307" t="s">
        <v>23</v>
      </c>
      <c r="H5307" t="s">
        <v>225</v>
      </c>
      <c r="I5307" t="s">
        <v>28</v>
      </c>
      <c r="J5307" t="s">
        <v>76</v>
      </c>
      <c r="K5307" t="s">
        <v>226</v>
      </c>
      <c r="L5307" t="s">
        <v>746</v>
      </c>
      <c r="M5307" t="s">
        <v>255</v>
      </c>
      <c r="N5307" s="2">
        <v>41522</v>
      </c>
      <c r="O5307" s="2">
        <v>41525</v>
      </c>
      <c r="P5307">
        <v>8</v>
      </c>
      <c r="Q5307" s="1">
        <v>0.02</v>
      </c>
      <c r="R5307">
        <v>71.37</v>
      </c>
      <c r="S5307">
        <v>69</v>
      </c>
      <c r="T5307">
        <f t="shared" si="82"/>
        <v>570.96</v>
      </c>
    </row>
    <row r="5308" spans="1:20" x14ac:dyDescent="0.25">
      <c r="A5308">
        <v>5307</v>
      </c>
      <c r="B5308">
        <v>87810</v>
      </c>
      <c r="C5308" t="s">
        <v>355</v>
      </c>
      <c r="D5308" t="s">
        <v>20</v>
      </c>
      <c r="E5308" t="s">
        <v>39</v>
      </c>
      <c r="F5308" t="s">
        <v>47</v>
      </c>
      <c r="G5308" t="s">
        <v>48</v>
      </c>
      <c r="H5308" t="s">
        <v>94</v>
      </c>
      <c r="I5308" t="s">
        <v>28</v>
      </c>
      <c r="J5308" t="s">
        <v>76</v>
      </c>
      <c r="K5308" t="s">
        <v>154</v>
      </c>
      <c r="L5308" t="s">
        <v>192</v>
      </c>
      <c r="M5308" t="s">
        <v>167</v>
      </c>
      <c r="N5308" s="2">
        <v>41544</v>
      </c>
      <c r="O5308" s="2">
        <v>41551</v>
      </c>
      <c r="P5308">
        <v>3</v>
      </c>
      <c r="Q5308" s="1">
        <v>7.0000000000000007E-2</v>
      </c>
      <c r="R5308">
        <v>5.74</v>
      </c>
      <c r="S5308">
        <v>5.01</v>
      </c>
      <c r="T5308">
        <f t="shared" si="82"/>
        <v>17.22</v>
      </c>
    </row>
    <row r="5309" spans="1:20" x14ac:dyDescent="0.25">
      <c r="A5309">
        <v>5308</v>
      </c>
      <c r="B5309">
        <v>87810</v>
      </c>
      <c r="C5309" t="s">
        <v>355</v>
      </c>
      <c r="D5309" t="s">
        <v>38</v>
      </c>
      <c r="E5309" t="s">
        <v>21</v>
      </c>
      <c r="F5309" t="s">
        <v>47</v>
      </c>
      <c r="G5309" t="s">
        <v>48</v>
      </c>
      <c r="H5309" t="s">
        <v>203</v>
      </c>
      <c r="I5309" t="s">
        <v>28</v>
      </c>
      <c r="J5309" t="s">
        <v>76</v>
      </c>
      <c r="K5309" t="s">
        <v>25</v>
      </c>
      <c r="L5309" t="s">
        <v>26</v>
      </c>
      <c r="M5309" t="s">
        <v>160</v>
      </c>
      <c r="N5309" s="2">
        <v>41544</v>
      </c>
      <c r="O5309" s="2">
        <v>41551</v>
      </c>
      <c r="P5309">
        <v>19</v>
      </c>
      <c r="Q5309" s="1">
        <v>0.01</v>
      </c>
      <c r="R5309">
        <v>43.98</v>
      </c>
      <c r="S5309">
        <v>1.99</v>
      </c>
      <c r="T5309">
        <f t="shared" si="82"/>
        <v>835.61999999999989</v>
      </c>
    </row>
    <row r="5310" spans="1:20" x14ac:dyDescent="0.25">
      <c r="A5310">
        <v>5309</v>
      </c>
      <c r="B5310">
        <v>87810</v>
      </c>
      <c r="C5310" t="s">
        <v>1305</v>
      </c>
      <c r="D5310" t="s">
        <v>38</v>
      </c>
      <c r="E5310" t="s">
        <v>187</v>
      </c>
      <c r="F5310" t="s">
        <v>31</v>
      </c>
      <c r="G5310" t="s">
        <v>48</v>
      </c>
      <c r="H5310" t="s">
        <v>225</v>
      </c>
      <c r="I5310" t="s">
        <v>28</v>
      </c>
      <c r="J5310" t="s">
        <v>76</v>
      </c>
      <c r="K5310" t="s">
        <v>170</v>
      </c>
      <c r="L5310" t="s">
        <v>746</v>
      </c>
      <c r="M5310" t="s">
        <v>91</v>
      </c>
      <c r="N5310" s="2">
        <v>41544</v>
      </c>
      <c r="O5310" s="2">
        <v>41549</v>
      </c>
      <c r="P5310">
        <v>14</v>
      </c>
      <c r="Q5310" s="1">
        <v>0.09</v>
      </c>
      <c r="R5310">
        <v>95.46</v>
      </c>
      <c r="S5310">
        <v>18.13</v>
      </c>
      <c r="T5310">
        <f t="shared" si="82"/>
        <v>1336.4399999999998</v>
      </c>
    </row>
    <row r="5311" spans="1:20" x14ac:dyDescent="0.25">
      <c r="A5311">
        <v>5310</v>
      </c>
      <c r="B5311">
        <v>89016</v>
      </c>
      <c r="C5311" t="s">
        <v>2270</v>
      </c>
      <c r="D5311" t="s">
        <v>578</v>
      </c>
      <c r="E5311" t="s">
        <v>21</v>
      </c>
      <c r="F5311" t="s">
        <v>31</v>
      </c>
      <c r="G5311" t="s">
        <v>93</v>
      </c>
      <c r="H5311" t="s">
        <v>203</v>
      </c>
      <c r="I5311" t="s">
        <v>28</v>
      </c>
      <c r="J5311" t="s">
        <v>76</v>
      </c>
      <c r="K5311" t="s">
        <v>213</v>
      </c>
      <c r="L5311" t="s">
        <v>283</v>
      </c>
      <c r="M5311" t="s">
        <v>296</v>
      </c>
      <c r="N5311" s="2">
        <v>41636</v>
      </c>
      <c r="O5311" s="2">
        <v>41637</v>
      </c>
      <c r="P5311">
        <v>20</v>
      </c>
      <c r="Q5311" s="1">
        <v>0.08</v>
      </c>
      <c r="R5311">
        <v>449.99</v>
      </c>
      <c r="S5311">
        <v>49</v>
      </c>
      <c r="T5311">
        <f t="shared" si="82"/>
        <v>8999.7999999999993</v>
      </c>
    </row>
    <row r="5312" spans="1:20" x14ac:dyDescent="0.25">
      <c r="A5312">
        <v>5311</v>
      </c>
      <c r="B5312">
        <v>87079</v>
      </c>
      <c r="C5312" t="s">
        <v>1592</v>
      </c>
      <c r="D5312" t="s">
        <v>20</v>
      </c>
      <c r="E5312" t="s">
        <v>39</v>
      </c>
      <c r="F5312" t="s">
        <v>31</v>
      </c>
      <c r="G5312" t="s">
        <v>93</v>
      </c>
      <c r="H5312" t="s">
        <v>78</v>
      </c>
      <c r="I5312" t="s">
        <v>28</v>
      </c>
      <c r="J5312" t="s">
        <v>76</v>
      </c>
      <c r="K5312" t="s">
        <v>116</v>
      </c>
      <c r="L5312" t="s">
        <v>192</v>
      </c>
      <c r="M5312" t="s">
        <v>91</v>
      </c>
      <c r="N5312" s="2">
        <v>40507</v>
      </c>
      <c r="O5312" s="2">
        <v>40508</v>
      </c>
      <c r="P5312">
        <v>30</v>
      </c>
      <c r="Q5312" s="1">
        <v>0.05</v>
      </c>
      <c r="R5312">
        <v>20.27</v>
      </c>
      <c r="S5312">
        <v>3.99</v>
      </c>
      <c r="T5312">
        <f t="shared" si="82"/>
        <v>608.1</v>
      </c>
    </row>
    <row r="5313" spans="1:20" x14ac:dyDescent="0.25">
      <c r="A5313">
        <v>5312</v>
      </c>
      <c r="B5313">
        <v>86506</v>
      </c>
      <c r="C5313" t="s">
        <v>1102</v>
      </c>
      <c r="D5313" t="s">
        <v>38</v>
      </c>
      <c r="E5313" t="s">
        <v>39</v>
      </c>
      <c r="F5313" t="s">
        <v>31</v>
      </c>
      <c r="G5313" t="s">
        <v>93</v>
      </c>
      <c r="H5313" t="s">
        <v>49</v>
      </c>
      <c r="I5313" t="s">
        <v>28</v>
      </c>
      <c r="J5313" t="s">
        <v>76</v>
      </c>
      <c r="K5313" t="s">
        <v>105</v>
      </c>
      <c r="L5313" t="s">
        <v>192</v>
      </c>
      <c r="M5313" t="s">
        <v>375</v>
      </c>
      <c r="N5313" s="2">
        <v>41480</v>
      </c>
      <c r="O5313" s="2">
        <v>41482</v>
      </c>
      <c r="P5313">
        <v>10</v>
      </c>
      <c r="Q5313" s="1">
        <v>7.0000000000000007E-2</v>
      </c>
      <c r="R5313">
        <v>41.71</v>
      </c>
      <c r="S5313">
        <v>4.5</v>
      </c>
      <c r="T5313">
        <f t="shared" si="82"/>
        <v>417.1</v>
      </c>
    </row>
    <row r="5314" spans="1:20" x14ac:dyDescent="0.25">
      <c r="A5314">
        <v>5313</v>
      </c>
      <c r="B5314">
        <v>90846</v>
      </c>
      <c r="C5314" t="s">
        <v>2493</v>
      </c>
      <c r="D5314" t="s">
        <v>20</v>
      </c>
      <c r="E5314" t="s">
        <v>187</v>
      </c>
      <c r="F5314" t="s">
        <v>47</v>
      </c>
      <c r="G5314" t="s">
        <v>48</v>
      </c>
      <c r="H5314" t="s">
        <v>217</v>
      </c>
      <c r="I5314" t="s">
        <v>28</v>
      </c>
      <c r="J5314" t="s">
        <v>76</v>
      </c>
      <c r="K5314" t="s">
        <v>116</v>
      </c>
      <c r="L5314" t="s">
        <v>746</v>
      </c>
      <c r="M5314" t="s">
        <v>156</v>
      </c>
      <c r="N5314" s="2">
        <v>40872</v>
      </c>
      <c r="O5314" s="2">
        <v>40876</v>
      </c>
      <c r="P5314">
        <v>17</v>
      </c>
      <c r="Q5314" s="1">
        <v>0.09</v>
      </c>
      <c r="R5314">
        <v>209.37</v>
      </c>
      <c r="S5314">
        <v>69</v>
      </c>
      <c r="T5314">
        <f t="shared" si="82"/>
        <v>3559.29</v>
      </c>
    </row>
    <row r="5315" spans="1:20" x14ac:dyDescent="0.25">
      <c r="A5315">
        <v>5314</v>
      </c>
      <c r="B5315">
        <v>90260</v>
      </c>
      <c r="C5315" t="s">
        <v>299</v>
      </c>
      <c r="D5315" t="s">
        <v>38</v>
      </c>
      <c r="E5315" t="s">
        <v>39</v>
      </c>
      <c r="F5315" t="s">
        <v>47</v>
      </c>
      <c r="G5315" t="s">
        <v>93</v>
      </c>
      <c r="H5315" t="s">
        <v>61</v>
      </c>
      <c r="I5315" t="s">
        <v>28</v>
      </c>
      <c r="J5315" t="s">
        <v>76</v>
      </c>
      <c r="K5315" t="s">
        <v>68</v>
      </c>
      <c r="L5315" t="s">
        <v>44</v>
      </c>
      <c r="M5315" t="s">
        <v>111</v>
      </c>
      <c r="N5315" s="2">
        <v>40903</v>
      </c>
      <c r="O5315" s="2">
        <v>40903</v>
      </c>
      <c r="P5315">
        <v>2</v>
      </c>
      <c r="Q5315" s="1">
        <v>0.08</v>
      </c>
      <c r="R5315">
        <v>3.38</v>
      </c>
      <c r="S5315">
        <v>0.85</v>
      </c>
      <c r="T5315">
        <f t="shared" ref="T5315:T5378" si="83">R5315*P5315</f>
        <v>6.76</v>
      </c>
    </row>
    <row r="5316" spans="1:20" x14ac:dyDescent="0.25">
      <c r="A5316">
        <v>5315</v>
      </c>
      <c r="B5316">
        <v>90260</v>
      </c>
      <c r="C5316" t="s">
        <v>299</v>
      </c>
      <c r="D5316" t="s">
        <v>20</v>
      </c>
      <c r="E5316" t="s">
        <v>39</v>
      </c>
      <c r="F5316" t="s">
        <v>47</v>
      </c>
      <c r="G5316" t="s">
        <v>93</v>
      </c>
      <c r="H5316" t="s">
        <v>94</v>
      </c>
      <c r="I5316" t="s">
        <v>28</v>
      </c>
      <c r="J5316" t="s">
        <v>76</v>
      </c>
      <c r="K5316" t="s">
        <v>62</v>
      </c>
      <c r="L5316" t="s">
        <v>26</v>
      </c>
      <c r="M5316" t="s">
        <v>114</v>
      </c>
      <c r="N5316" s="2">
        <v>40903</v>
      </c>
      <c r="O5316" s="2">
        <v>40904</v>
      </c>
      <c r="P5316">
        <v>19</v>
      </c>
      <c r="Q5316" s="1">
        <v>0.1</v>
      </c>
      <c r="R5316">
        <v>11.66</v>
      </c>
      <c r="S5316">
        <v>7.95</v>
      </c>
      <c r="T5316">
        <f t="shared" si="83"/>
        <v>221.54</v>
      </c>
    </row>
    <row r="5317" spans="1:20" x14ac:dyDescent="0.25">
      <c r="A5317">
        <v>5316</v>
      </c>
      <c r="B5317">
        <v>86011</v>
      </c>
      <c r="C5317" t="s">
        <v>233</v>
      </c>
      <c r="D5317" t="s">
        <v>20</v>
      </c>
      <c r="E5317" t="s">
        <v>187</v>
      </c>
      <c r="F5317" t="s">
        <v>47</v>
      </c>
      <c r="G5317" t="s">
        <v>41</v>
      </c>
      <c r="H5317" t="s">
        <v>219</v>
      </c>
      <c r="I5317" t="s">
        <v>28</v>
      </c>
      <c r="J5317" t="s">
        <v>76</v>
      </c>
      <c r="K5317" t="s">
        <v>113</v>
      </c>
      <c r="L5317" t="s">
        <v>192</v>
      </c>
      <c r="M5317" t="s">
        <v>160</v>
      </c>
      <c r="N5317" s="2">
        <v>40306</v>
      </c>
      <c r="O5317" s="2">
        <v>40308</v>
      </c>
      <c r="P5317">
        <v>1</v>
      </c>
      <c r="Q5317" s="1">
        <v>0.03</v>
      </c>
      <c r="R5317">
        <v>29.34</v>
      </c>
      <c r="S5317">
        <v>7.87</v>
      </c>
      <c r="T5317">
        <f t="shared" si="83"/>
        <v>29.34</v>
      </c>
    </row>
    <row r="5318" spans="1:20" x14ac:dyDescent="0.25">
      <c r="A5318">
        <v>5317</v>
      </c>
      <c r="B5318">
        <v>87304</v>
      </c>
      <c r="C5318" t="s">
        <v>1301</v>
      </c>
      <c r="D5318" t="s">
        <v>578</v>
      </c>
      <c r="E5318" t="s">
        <v>187</v>
      </c>
      <c r="F5318" t="s">
        <v>31</v>
      </c>
      <c r="G5318" t="s">
        <v>93</v>
      </c>
      <c r="H5318" t="s">
        <v>217</v>
      </c>
      <c r="I5318" t="s">
        <v>28</v>
      </c>
      <c r="J5318" t="s">
        <v>76</v>
      </c>
      <c r="K5318" t="s">
        <v>68</v>
      </c>
      <c r="L5318" t="s">
        <v>330</v>
      </c>
      <c r="M5318" t="s">
        <v>296</v>
      </c>
      <c r="N5318" s="2">
        <v>41401</v>
      </c>
      <c r="O5318" s="2">
        <v>41403</v>
      </c>
      <c r="P5318">
        <v>3</v>
      </c>
      <c r="Q5318" s="1">
        <v>0.06</v>
      </c>
      <c r="R5318">
        <v>70.98</v>
      </c>
      <c r="S5318">
        <v>26.74</v>
      </c>
      <c r="T5318">
        <f t="shared" si="83"/>
        <v>212.94</v>
      </c>
    </row>
    <row r="5319" spans="1:20" x14ac:dyDescent="0.25">
      <c r="A5319">
        <v>5318</v>
      </c>
      <c r="B5319">
        <v>87304</v>
      </c>
      <c r="C5319" t="s">
        <v>1301</v>
      </c>
      <c r="D5319" t="s">
        <v>20</v>
      </c>
      <c r="E5319" t="s">
        <v>39</v>
      </c>
      <c r="F5319" t="s">
        <v>31</v>
      </c>
      <c r="G5319" t="s">
        <v>93</v>
      </c>
      <c r="H5319" t="s">
        <v>94</v>
      </c>
      <c r="I5319" t="s">
        <v>28</v>
      </c>
      <c r="J5319" t="s">
        <v>76</v>
      </c>
      <c r="K5319" t="s">
        <v>231</v>
      </c>
      <c r="L5319" t="s">
        <v>44</v>
      </c>
      <c r="M5319" t="s">
        <v>69</v>
      </c>
      <c r="N5319" s="2">
        <v>41401</v>
      </c>
      <c r="O5319" s="2">
        <v>41402</v>
      </c>
      <c r="P5319">
        <v>16</v>
      </c>
      <c r="Q5319" s="1">
        <v>0.02</v>
      </c>
      <c r="R5319">
        <v>6.7</v>
      </c>
      <c r="S5319">
        <v>1.56</v>
      </c>
      <c r="T5319">
        <f t="shared" si="83"/>
        <v>107.2</v>
      </c>
    </row>
    <row r="5320" spans="1:20" x14ac:dyDescent="0.25">
      <c r="A5320">
        <v>5319</v>
      </c>
      <c r="B5320">
        <v>91285</v>
      </c>
      <c r="C5320" t="s">
        <v>1522</v>
      </c>
      <c r="D5320" t="s">
        <v>20</v>
      </c>
      <c r="E5320" t="s">
        <v>39</v>
      </c>
      <c r="F5320" t="s">
        <v>31</v>
      </c>
      <c r="G5320" t="s">
        <v>41</v>
      </c>
      <c r="H5320" t="s">
        <v>54</v>
      </c>
      <c r="I5320" t="s">
        <v>28</v>
      </c>
      <c r="J5320" t="s">
        <v>76</v>
      </c>
      <c r="K5320" t="s">
        <v>228</v>
      </c>
      <c r="L5320" t="s">
        <v>192</v>
      </c>
      <c r="M5320" t="s">
        <v>35</v>
      </c>
      <c r="N5320" s="2">
        <v>40362</v>
      </c>
      <c r="O5320" s="2">
        <v>40364</v>
      </c>
      <c r="P5320">
        <v>2</v>
      </c>
      <c r="Q5320" s="1">
        <v>0.03</v>
      </c>
      <c r="R5320">
        <v>6.48</v>
      </c>
      <c r="S5320">
        <v>8.73</v>
      </c>
      <c r="T5320">
        <f t="shared" si="83"/>
        <v>12.96</v>
      </c>
    </row>
    <row r="5321" spans="1:20" x14ac:dyDescent="0.25">
      <c r="A5321">
        <v>5320</v>
      </c>
      <c r="B5321">
        <v>91289</v>
      </c>
      <c r="C5321" t="s">
        <v>590</v>
      </c>
      <c r="D5321" t="s">
        <v>20</v>
      </c>
      <c r="E5321" t="s">
        <v>39</v>
      </c>
      <c r="F5321" t="s">
        <v>31</v>
      </c>
      <c r="G5321" t="s">
        <v>41</v>
      </c>
      <c r="H5321" t="s">
        <v>78</v>
      </c>
      <c r="I5321" t="s">
        <v>28</v>
      </c>
      <c r="J5321" t="s">
        <v>76</v>
      </c>
      <c r="K5321" t="s">
        <v>231</v>
      </c>
      <c r="L5321" t="s">
        <v>44</v>
      </c>
      <c r="M5321" t="s">
        <v>35</v>
      </c>
      <c r="N5321" s="2">
        <v>41458</v>
      </c>
      <c r="O5321" s="2">
        <v>41461</v>
      </c>
      <c r="P5321">
        <v>13</v>
      </c>
      <c r="Q5321" s="1">
        <v>7.0000000000000007E-2</v>
      </c>
      <c r="R5321">
        <v>9.93</v>
      </c>
      <c r="S5321">
        <v>1.0900000000000001</v>
      </c>
      <c r="T5321">
        <f t="shared" si="83"/>
        <v>129.09</v>
      </c>
    </row>
    <row r="5322" spans="1:20" x14ac:dyDescent="0.25">
      <c r="A5322">
        <v>5321</v>
      </c>
      <c r="B5322">
        <v>87691</v>
      </c>
      <c r="C5322" t="s">
        <v>542</v>
      </c>
      <c r="D5322" t="s">
        <v>20</v>
      </c>
      <c r="E5322" t="s">
        <v>39</v>
      </c>
      <c r="F5322" t="s">
        <v>31</v>
      </c>
      <c r="G5322" t="s">
        <v>93</v>
      </c>
      <c r="H5322" t="s">
        <v>78</v>
      </c>
      <c r="I5322" t="s">
        <v>28</v>
      </c>
      <c r="J5322" t="s">
        <v>76</v>
      </c>
      <c r="K5322" t="s">
        <v>221</v>
      </c>
      <c r="L5322" t="s">
        <v>44</v>
      </c>
      <c r="M5322" t="s">
        <v>35</v>
      </c>
      <c r="N5322" s="2">
        <v>41471</v>
      </c>
      <c r="O5322" s="2">
        <v>41471</v>
      </c>
      <c r="P5322">
        <v>8</v>
      </c>
      <c r="Q5322" s="1">
        <v>0.01</v>
      </c>
      <c r="R5322">
        <v>2.78</v>
      </c>
      <c r="S5322">
        <v>1.34</v>
      </c>
      <c r="T5322">
        <f t="shared" si="83"/>
        <v>22.24</v>
      </c>
    </row>
    <row r="5323" spans="1:20" x14ac:dyDescent="0.25">
      <c r="A5323">
        <v>5322</v>
      </c>
      <c r="B5323">
        <v>87691</v>
      </c>
      <c r="C5323" t="s">
        <v>542</v>
      </c>
      <c r="D5323" t="s">
        <v>20</v>
      </c>
      <c r="E5323" t="s">
        <v>39</v>
      </c>
      <c r="F5323" t="s">
        <v>31</v>
      </c>
      <c r="G5323" t="s">
        <v>93</v>
      </c>
      <c r="H5323" t="s">
        <v>78</v>
      </c>
      <c r="I5323" t="s">
        <v>28</v>
      </c>
      <c r="J5323" t="s">
        <v>76</v>
      </c>
      <c r="K5323" t="s">
        <v>231</v>
      </c>
      <c r="L5323" t="s">
        <v>192</v>
      </c>
      <c r="M5323" t="s">
        <v>35</v>
      </c>
      <c r="N5323" s="2">
        <v>41471</v>
      </c>
      <c r="O5323" s="2">
        <v>41472</v>
      </c>
      <c r="P5323">
        <v>1</v>
      </c>
      <c r="Q5323" s="1">
        <v>0.06</v>
      </c>
      <c r="R5323">
        <v>15.42</v>
      </c>
      <c r="S5323">
        <v>10.68</v>
      </c>
      <c r="T5323">
        <f t="shared" si="83"/>
        <v>15.42</v>
      </c>
    </row>
    <row r="5324" spans="1:20" x14ac:dyDescent="0.25">
      <c r="A5324">
        <v>5323</v>
      </c>
      <c r="B5324">
        <v>87401</v>
      </c>
      <c r="C5324" t="s">
        <v>968</v>
      </c>
      <c r="D5324" t="s">
        <v>20</v>
      </c>
      <c r="E5324" t="s">
        <v>21</v>
      </c>
      <c r="F5324" t="s">
        <v>22</v>
      </c>
      <c r="G5324" t="s">
        <v>41</v>
      </c>
      <c r="H5324" t="s">
        <v>206</v>
      </c>
      <c r="I5324" t="s">
        <v>28</v>
      </c>
      <c r="J5324" t="s">
        <v>76</v>
      </c>
      <c r="K5324" t="s">
        <v>1114</v>
      </c>
      <c r="L5324" t="s">
        <v>192</v>
      </c>
      <c r="M5324" t="s">
        <v>27</v>
      </c>
      <c r="N5324" s="2">
        <v>41179</v>
      </c>
      <c r="O5324" s="2">
        <v>41180</v>
      </c>
      <c r="P5324">
        <v>21</v>
      </c>
      <c r="Q5324" s="1">
        <v>0.05</v>
      </c>
      <c r="R5324">
        <v>175.99</v>
      </c>
      <c r="S5324">
        <v>8.99</v>
      </c>
      <c r="T5324">
        <f t="shared" si="83"/>
        <v>3695.79</v>
      </c>
    </row>
    <row r="5325" spans="1:20" x14ac:dyDescent="0.25">
      <c r="A5325">
        <v>5324</v>
      </c>
      <c r="B5325">
        <v>89263</v>
      </c>
      <c r="C5325" t="s">
        <v>443</v>
      </c>
      <c r="D5325" t="s">
        <v>38</v>
      </c>
      <c r="E5325" t="s">
        <v>39</v>
      </c>
      <c r="F5325" t="s">
        <v>22</v>
      </c>
      <c r="G5325" t="s">
        <v>23</v>
      </c>
      <c r="H5325" t="s">
        <v>78</v>
      </c>
      <c r="I5325" t="s">
        <v>28</v>
      </c>
      <c r="J5325" t="s">
        <v>76</v>
      </c>
      <c r="K5325" t="s">
        <v>291</v>
      </c>
      <c r="L5325" t="s">
        <v>44</v>
      </c>
      <c r="M5325" t="s">
        <v>444</v>
      </c>
      <c r="N5325" s="2">
        <v>41008</v>
      </c>
      <c r="O5325" s="2">
        <v>41009</v>
      </c>
      <c r="P5325">
        <v>6</v>
      </c>
      <c r="Q5325" s="1">
        <v>0.1</v>
      </c>
      <c r="R5325">
        <v>2.21</v>
      </c>
      <c r="S5325">
        <v>1.1200000000000001</v>
      </c>
      <c r="T5325">
        <f t="shared" si="83"/>
        <v>13.26</v>
      </c>
    </row>
    <row r="5326" spans="1:20" x14ac:dyDescent="0.25">
      <c r="A5326">
        <v>5325</v>
      </c>
      <c r="B5326">
        <v>89792</v>
      </c>
      <c r="C5326" t="s">
        <v>587</v>
      </c>
      <c r="D5326" t="s">
        <v>578</v>
      </c>
      <c r="E5326" t="s">
        <v>187</v>
      </c>
      <c r="F5326" t="s">
        <v>47</v>
      </c>
      <c r="G5326" t="s">
        <v>93</v>
      </c>
      <c r="H5326" t="s">
        <v>217</v>
      </c>
      <c r="I5326" t="s">
        <v>28</v>
      </c>
      <c r="J5326" t="s">
        <v>76</v>
      </c>
      <c r="K5326" t="s">
        <v>226</v>
      </c>
      <c r="L5326" t="s">
        <v>330</v>
      </c>
      <c r="M5326" t="s">
        <v>114</v>
      </c>
      <c r="N5326" s="2">
        <v>41030</v>
      </c>
      <c r="O5326" s="2">
        <v>41032</v>
      </c>
      <c r="P5326">
        <v>5</v>
      </c>
      <c r="Q5326" s="1">
        <v>0.09</v>
      </c>
      <c r="R5326">
        <v>348.21</v>
      </c>
      <c r="S5326">
        <v>40.19</v>
      </c>
      <c r="T5326">
        <f t="shared" si="83"/>
        <v>1741.05</v>
      </c>
    </row>
    <row r="5327" spans="1:20" x14ac:dyDescent="0.25">
      <c r="A5327">
        <v>5326</v>
      </c>
      <c r="B5327">
        <v>85945</v>
      </c>
      <c r="C5327" t="s">
        <v>1824</v>
      </c>
      <c r="D5327" t="s">
        <v>20</v>
      </c>
      <c r="E5327" t="s">
        <v>39</v>
      </c>
      <c r="F5327" t="s">
        <v>22</v>
      </c>
      <c r="G5327" t="s">
        <v>48</v>
      </c>
      <c r="H5327" t="s">
        <v>61</v>
      </c>
      <c r="I5327" t="s">
        <v>28</v>
      </c>
      <c r="J5327" t="s">
        <v>76</v>
      </c>
      <c r="K5327" t="s">
        <v>113</v>
      </c>
      <c r="L5327" t="s">
        <v>26</v>
      </c>
      <c r="M5327" t="s">
        <v>227</v>
      </c>
      <c r="N5327" s="2">
        <v>41538</v>
      </c>
      <c r="O5327" s="2">
        <v>41542</v>
      </c>
      <c r="P5327">
        <v>8</v>
      </c>
      <c r="Q5327" s="1">
        <v>0.08</v>
      </c>
      <c r="R5327">
        <v>21.38</v>
      </c>
      <c r="S5327">
        <v>8.99</v>
      </c>
      <c r="T5327">
        <f t="shared" si="83"/>
        <v>171.04</v>
      </c>
    </row>
    <row r="5328" spans="1:20" x14ac:dyDescent="0.25">
      <c r="A5328">
        <v>5327</v>
      </c>
      <c r="B5328">
        <v>87671</v>
      </c>
      <c r="C5328" t="s">
        <v>1204</v>
      </c>
      <c r="D5328" t="s">
        <v>20</v>
      </c>
      <c r="E5328" t="s">
        <v>21</v>
      </c>
      <c r="F5328" t="s">
        <v>31</v>
      </c>
      <c r="G5328" t="s">
        <v>23</v>
      </c>
      <c r="H5328" t="s">
        <v>24</v>
      </c>
      <c r="I5328" t="s">
        <v>28</v>
      </c>
      <c r="J5328" t="s">
        <v>76</v>
      </c>
      <c r="K5328" t="s">
        <v>409</v>
      </c>
      <c r="L5328" t="s">
        <v>192</v>
      </c>
      <c r="M5328" t="s">
        <v>141</v>
      </c>
      <c r="N5328" s="2">
        <v>40312</v>
      </c>
      <c r="O5328" s="2">
        <v>40313</v>
      </c>
      <c r="P5328">
        <v>13</v>
      </c>
      <c r="Q5328" s="1">
        <v>0.01</v>
      </c>
      <c r="R5328">
        <v>95.99</v>
      </c>
      <c r="S5328">
        <v>4.9000000000000004</v>
      </c>
      <c r="T5328">
        <f t="shared" si="83"/>
        <v>1247.8699999999999</v>
      </c>
    </row>
    <row r="5329" spans="1:20" x14ac:dyDescent="0.25">
      <c r="A5329">
        <v>5328</v>
      </c>
      <c r="B5329">
        <v>89575</v>
      </c>
      <c r="C5329" t="s">
        <v>426</v>
      </c>
      <c r="D5329" t="s">
        <v>20</v>
      </c>
      <c r="E5329" t="s">
        <v>39</v>
      </c>
      <c r="F5329" t="s">
        <v>22</v>
      </c>
      <c r="G5329" t="s">
        <v>93</v>
      </c>
      <c r="H5329" t="s">
        <v>78</v>
      </c>
      <c r="I5329" t="s">
        <v>28</v>
      </c>
      <c r="J5329" t="s">
        <v>76</v>
      </c>
      <c r="K5329" t="s">
        <v>158</v>
      </c>
      <c r="L5329" t="s">
        <v>44</v>
      </c>
      <c r="M5329" t="s">
        <v>227</v>
      </c>
      <c r="N5329" s="2">
        <v>41117</v>
      </c>
      <c r="O5329" s="2">
        <v>41120</v>
      </c>
      <c r="P5329">
        <v>5</v>
      </c>
      <c r="Q5329" s="1">
        <v>0.06</v>
      </c>
      <c r="R5329">
        <v>2.1800000000000002</v>
      </c>
      <c r="S5329">
        <v>7.09</v>
      </c>
      <c r="T5329">
        <f t="shared" si="83"/>
        <v>10.9</v>
      </c>
    </row>
    <row r="5330" spans="1:20" x14ac:dyDescent="0.25">
      <c r="A5330">
        <v>5329</v>
      </c>
      <c r="B5330">
        <v>89575</v>
      </c>
      <c r="C5330" t="s">
        <v>301</v>
      </c>
      <c r="D5330" t="s">
        <v>20</v>
      </c>
      <c r="E5330" t="s">
        <v>39</v>
      </c>
      <c r="F5330" t="s">
        <v>31</v>
      </c>
      <c r="G5330" t="s">
        <v>93</v>
      </c>
      <c r="H5330" t="s">
        <v>89</v>
      </c>
      <c r="I5330" t="s">
        <v>28</v>
      </c>
      <c r="J5330" t="s">
        <v>76</v>
      </c>
      <c r="K5330" t="s">
        <v>165</v>
      </c>
      <c r="L5330" t="s">
        <v>192</v>
      </c>
      <c r="M5330" t="s">
        <v>255</v>
      </c>
      <c r="N5330" s="2">
        <v>41117</v>
      </c>
      <c r="O5330" s="2">
        <v>41120</v>
      </c>
      <c r="P5330">
        <v>14</v>
      </c>
      <c r="Q5330" s="1">
        <v>0.04</v>
      </c>
      <c r="R5330">
        <v>6.3</v>
      </c>
      <c r="S5330">
        <v>0.5</v>
      </c>
      <c r="T5330">
        <f t="shared" si="83"/>
        <v>88.2</v>
      </c>
    </row>
    <row r="5331" spans="1:20" x14ac:dyDescent="0.25">
      <c r="A5331">
        <v>5330</v>
      </c>
      <c r="B5331">
        <v>87307</v>
      </c>
      <c r="C5331" t="s">
        <v>1571</v>
      </c>
      <c r="D5331" t="s">
        <v>20</v>
      </c>
      <c r="E5331" t="s">
        <v>39</v>
      </c>
      <c r="F5331" t="s">
        <v>31</v>
      </c>
      <c r="G5331" t="s">
        <v>93</v>
      </c>
      <c r="H5331" t="s">
        <v>94</v>
      </c>
      <c r="I5331" t="s">
        <v>28</v>
      </c>
      <c r="J5331" t="s">
        <v>76</v>
      </c>
      <c r="K5331" t="s">
        <v>231</v>
      </c>
      <c r="L5331" t="s">
        <v>44</v>
      </c>
      <c r="M5331" t="s">
        <v>255</v>
      </c>
      <c r="N5331" s="2">
        <v>40776</v>
      </c>
      <c r="O5331" s="2">
        <v>40777</v>
      </c>
      <c r="P5331">
        <v>14</v>
      </c>
      <c r="Q5331" s="1">
        <v>0.1</v>
      </c>
      <c r="R5331">
        <v>6.98</v>
      </c>
      <c r="S5331">
        <v>1.6</v>
      </c>
      <c r="T5331">
        <f t="shared" si="83"/>
        <v>97.72</v>
      </c>
    </row>
    <row r="5332" spans="1:20" x14ac:dyDescent="0.25">
      <c r="A5332">
        <v>5331</v>
      </c>
      <c r="B5332">
        <v>88650</v>
      </c>
      <c r="C5332" t="s">
        <v>2453</v>
      </c>
      <c r="D5332" t="s">
        <v>578</v>
      </c>
      <c r="E5332" t="s">
        <v>187</v>
      </c>
      <c r="F5332" t="s">
        <v>31</v>
      </c>
      <c r="G5332" t="s">
        <v>48</v>
      </c>
      <c r="H5332" t="s">
        <v>217</v>
      </c>
      <c r="I5332" t="s">
        <v>28</v>
      </c>
      <c r="J5332" t="s">
        <v>76</v>
      </c>
      <c r="K5332" t="s">
        <v>43</v>
      </c>
      <c r="L5332" t="s">
        <v>330</v>
      </c>
      <c r="M5332" t="s">
        <v>178</v>
      </c>
      <c r="N5332" s="2">
        <v>40812</v>
      </c>
      <c r="O5332" s="2">
        <v>40817</v>
      </c>
      <c r="P5332">
        <v>3</v>
      </c>
      <c r="Q5332" s="1">
        <v>0.05</v>
      </c>
      <c r="R5332">
        <v>146.05000000000001</v>
      </c>
      <c r="S5332">
        <v>80.2</v>
      </c>
      <c r="T5332">
        <f t="shared" si="83"/>
        <v>438.15000000000003</v>
      </c>
    </row>
    <row r="5333" spans="1:20" x14ac:dyDescent="0.25">
      <c r="A5333">
        <v>5332</v>
      </c>
      <c r="B5333">
        <v>88592</v>
      </c>
      <c r="C5333" t="s">
        <v>862</v>
      </c>
      <c r="D5333" t="s">
        <v>20</v>
      </c>
      <c r="E5333" t="s">
        <v>39</v>
      </c>
      <c r="F5333" t="s">
        <v>47</v>
      </c>
      <c r="G5333" t="s">
        <v>41</v>
      </c>
      <c r="H5333" t="s">
        <v>54</v>
      </c>
      <c r="I5333" t="s">
        <v>28</v>
      </c>
      <c r="J5333" t="s">
        <v>76</v>
      </c>
      <c r="K5333" t="s">
        <v>149</v>
      </c>
      <c r="L5333" t="s">
        <v>192</v>
      </c>
      <c r="M5333" t="s">
        <v>160</v>
      </c>
      <c r="N5333" s="2">
        <v>40715</v>
      </c>
      <c r="O5333" s="2">
        <v>40716</v>
      </c>
      <c r="P5333">
        <v>9</v>
      </c>
      <c r="Q5333" s="1">
        <v>0.09</v>
      </c>
      <c r="R5333">
        <v>9.7100000000000009</v>
      </c>
      <c r="S5333">
        <v>9.4499999999999993</v>
      </c>
      <c r="T5333">
        <f t="shared" si="83"/>
        <v>87.390000000000015</v>
      </c>
    </row>
    <row r="5334" spans="1:20" x14ac:dyDescent="0.25">
      <c r="A5334">
        <v>5333</v>
      </c>
      <c r="B5334">
        <v>87126</v>
      </c>
      <c r="C5334" t="s">
        <v>1149</v>
      </c>
      <c r="D5334" t="s">
        <v>20</v>
      </c>
      <c r="E5334" t="s">
        <v>39</v>
      </c>
      <c r="F5334" t="s">
        <v>22</v>
      </c>
      <c r="G5334" t="s">
        <v>48</v>
      </c>
      <c r="H5334" t="s">
        <v>89</v>
      </c>
      <c r="I5334" t="s">
        <v>28</v>
      </c>
      <c r="J5334" t="s">
        <v>76</v>
      </c>
      <c r="K5334" t="s">
        <v>172</v>
      </c>
      <c r="L5334" t="s">
        <v>192</v>
      </c>
      <c r="M5334" t="s">
        <v>238</v>
      </c>
      <c r="N5334" s="2">
        <v>41406</v>
      </c>
      <c r="O5334" s="2">
        <v>41411</v>
      </c>
      <c r="P5334">
        <v>9</v>
      </c>
      <c r="Q5334" s="1">
        <v>0.02</v>
      </c>
      <c r="R5334">
        <v>193.17</v>
      </c>
      <c r="S5334">
        <v>19.989999999999998</v>
      </c>
      <c r="T5334">
        <f t="shared" si="83"/>
        <v>1738.53</v>
      </c>
    </row>
    <row r="5335" spans="1:20" x14ac:dyDescent="0.25">
      <c r="A5335">
        <v>5334</v>
      </c>
      <c r="B5335">
        <v>86029</v>
      </c>
      <c r="C5335" t="s">
        <v>233</v>
      </c>
      <c r="D5335" t="s">
        <v>20</v>
      </c>
      <c r="E5335" t="s">
        <v>21</v>
      </c>
      <c r="F5335" t="s">
        <v>47</v>
      </c>
      <c r="G5335" t="s">
        <v>23</v>
      </c>
      <c r="H5335" t="s">
        <v>24</v>
      </c>
      <c r="I5335" t="s">
        <v>28</v>
      </c>
      <c r="J5335" t="s">
        <v>76</v>
      </c>
      <c r="K5335" t="s">
        <v>1114</v>
      </c>
      <c r="L5335" t="s">
        <v>192</v>
      </c>
      <c r="M5335" t="s">
        <v>134</v>
      </c>
      <c r="N5335" s="2">
        <v>41462</v>
      </c>
      <c r="O5335" s="2">
        <v>41462</v>
      </c>
      <c r="P5335">
        <v>15</v>
      </c>
      <c r="Q5335" s="1">
        <v>7.0000000000000007E-2</v>
      </c>
      <c r="R5335">
        <v>115.99</v>
      </c>
      <c r="S5335">
        <v>5.92</v>
      </c>
      <c r="T5335">
        <f t="shared" si="83"/>
        <v>1739.85</v>
      </c>
    </row>
    <row r="5336" spans="1:20" x14ac:dyDescent="0.25">
      <c r="A5336">
        <v>5335</v>
      </c>
      <c r="B5336">
        <v>87327</v>
      </c>
      <c r="C5336" t="s">
        <v>362</v>
      </c>
      <c r="D5336" t="s">
        <v>20</v>
      </c>
      <c r="E5336" t="s">
        <v>39</v>
      </c>
      <c r="F5336" t="s">
        <v>22</v>
      </c>
      <c r="G5336" t="s">
        <v>93</v>
      </c>
      <c r="H5336" t="s">
        <v>94</v>
      </c>
      <c r="I5336" t="s">
        <v>28</v>
      </c>
      <c r="J5336" t="s">
        <v>76</v>
      </c>
      <c r="K5336" t="s">
        <v>154</v>
      </c>
      <c r="L5336" t="s">
        <v>192</v>
      </c>
      <c r="M5336" t="s">
        <v>294</v>
      </c>
      <c r="N5336" s="2">
        <v>41539</v>
      </c>
      <c r="O5336" s="2">
        <v>41540</v>
      </c>
      <c r="P5336">
        <v>12</v>
      </c>
      <c r="Q5336" s="1">
        <v>0.01</v>
      </c>
      <c r="R5336">
        <v>5.98</v>
      </c>
      <c r="S5336">
        <v>1.49</v>
      </c>
      <c r="T5336">
        <f t="shared" si="83"/>
        <v>71.760000000000005</v>
      </c>
    </row>
    <row r="5337" spans="1:20" x14ac:dyDescent="0.25">
      <c r="A5337">
        <v>5336</v>
      </c>
      <c r="B5337">
        <v>87327</v>
      </c>
      <c r="C5337" t="s">
        <v>664</v>
      </c>
      <c r="D5337" t="s">
        <v>20</v>
      </c>
      <c r="E5337" t="s">
        <v>21</v>
      </c>
      <c r="F5337" t="s">
        <v>22</v>
      </c>
      <c r="G5337" t="s">
        <v>93</v>
      </c>
      <c r="H5337" t="s">
        <v>33</v>
      </c>
      <c r="I5337" t="s">
        <v>28</v>
      </c>
      <c r="J5337" t="s">
        <v>76</v>
      </c>
      <c r="K5337" t="s">
        <v>409</v>
      </c>
      <c r="L5337" t="s">
        <v>26</v>
      </c>
      <c r="M5337" t="s">
        <v>123</v>
      </c>
      <c r="N5337" s="2">
        <v>41539</v>
      </c>
      <c r="O5337" s="2">
        <v>41541</v>
      </c>
      <c r="P5337">
        <v>19</v>
      </c>
      <c r="Q5337" s="1">
        <v>0.08</v>
      </c>
      <c r="R5337">
        <v>22.24</v>
      </c>
      <c r="S5337">
        <v>1.99</v>
      </c>
      <c r="T5337">
        <f t="shared" si="83"/>
        <v>422.55999999999995</v>
      </c>
    </row>
    <row r="5338" spans="1:20" x14ac:dyDescent="0.25">
      <c r="A5338">
        <v>5337</v>
      </c>
      <c r="B5338">
        <v>87327</v>
      </c>
      <c r="C5338" t="s">
        <v>664</v>
      </c>
      <c r="D5338" t="s">
        <v>20</v>
      </c>
      <c r="E5338" t="s">
        <v>39</v>
      </c>
      <c r="F5338" t="s">
        <v>22</v>
      </c>
      <c r="G5338" t="s">
        <v>93</v>
      </c>
      <c r="H5338" t="s">
        <v>42</v>
      </c>
      <c r="I5338" t="s">
        <v>28</v>
      </c>
      <c r="J5338" t="s">
        <v>76</v>
      </c>
      <c r="K5338" t="s">
        <v>43</v>
      </c>
      <c r="L5338" t="s">
        <v>192</v>
      </c>
      <c r="M5338" t="s">
        <v>444</v>
      </c>
      <c r="N5338" s="2">
        <v>41539</v>
      </c>
      <c r="O5338" s="2">
        <v>41541</v>
      </c>
      <c r="P5338">
        <v>23</v>
      </c>
      <c r="Q5338" s="1">
        <v>0.02</v>
      </c>
      <c r="R5338">
        <v>2.89</v>
      </c>
      <c r="S5338">
        <v>0.5</v>
      </c>
      <c r="T5338">
        <f t="shared" si="83"/>
        <v>66.47</v>
      </c>
    </row>
    <row r="5339" spans="1:20" x14ac:dyDescent="0.25">
      <c r="A5339">
        <v>5338</v>
      </c>
      <c r="B5339">
        <v>87327</v>
      </c>
      <c r="C5339" t="s">
        <v>664</v>
      </c>
      <c r="D5339" t="s">
        <v>38</v>
      </c>
      <c r="E5339" t="s">
        <v>187</v>
      </c>
      <c r="F5339" t="s">
        <v>22</v>
      </c>
      <c r="G5339" t="s">
        <v>93</v>
      </c>
      <c r="H5339" t="s">
        <v>219</v>
      </c>
      <c r="I5339" t="s">
        <v>28</v>
      </c>
      <c r="J5339" t="s">
        <v>64</v>
      </c>
      <c r="K5339" t="s">
        <v>226</v>
      </c>
      <c r="L5339" t="s">
        <v>192</v>
      </c>
      <c r="M5339" t="s">
        <v>27</v>
      </c>
      <c r="N5339" s="2">
        <v>41539</v>
      </c>
      <c r="O5339" s="2">
        <v>41541</v>
      </c>
      <c r="P5339">
        <v>13</v>
      </c>
      <c r="Q5339" s="1">
        <v>7.0000000000000007E-2</v>
      </c>
      <c r="R5339">
        <v>19.98</v>
      </c>
      <c r="S5339">
        <v>10.49</v>
      </c>
      <c r="T5339">
        <f t="shared" si="83"/>
        <v>259.74</v>
      </c>
    </row>
    <row r="5340" spans="1:20" x14ac:dyDescent="0.25">
      <c r="A5340">
        <v>5339</v>
      </c>
      <c r="B5340">
        <v>89669</v>
      </c>
      <c r="C5340" t="s">
        <v>727</v>
      </c>
      <c r="D5340" t="s">
        <v>20</v>
      </c>
      <c r="E5340" t="s">
        <v>21</v>
      </c>
      <c r="F5340" t="s">
        <v>40</v>
      </c>
      <c r="G5340" t="s">
        <v>48</v>
      </c>
      <c r="H5340" t="s">
        <v>203</v>
      </c>
      <c r="I5340" t="s">
        <v>28</v>
      </c>
      <c r="J5340" t="s">
        <v>64</v>
      </c>
      <c r="K5340" t="s">
        <v>204</v>
      </c>
      <c r="L5340" t="s">
        <v>26</v>
      </c>
      <c r="M5340" t="s">
        <v>125</v>
      </c>
      <c r="N5340" s="2">
        <v>40848</v>
      </c>
      <c r="O5340" s="2">
        <v>40850</v>
      </c>
      <c r="P5340">
        <v>9</v>
      </c>
      <c r="Q5340" s="1">
        <v>0.06</v>
      </c>
      <c r="R5340">
        <v>8.1199999999999992</v>
      </c>
      <c r="S5340">
        <v>2.83</v>
      </c>
      <c r="T5340">
        <f t="shared" si="83"/>
        <v>73.08</v>
      </c>
    </row>
    <row r="5341" spans="1:20" x14ac:dyDescent="0.25">
      <c r="A5341">
        <v>5340</v>
      </c>
      <c r="B5341">
        <v>89669</v>
      </c>
      <c r="C5341" t="s">
        <v>727</v>
      </c>
      <c r="D5341" t="s">
        <v>20</v>
      </c>
      <c r="E5341" t="s">
        <v>21</v>
      </c>
      <c r="F5341" t="s">
        <v>40</v>
      </c>
      <c r="G5341" t="s">
        <v>48</v>
      </c>
      <c r="H5341" t="s">
        <v>206</v>
      </c>
      <c r="I5341" t="s">
        <v>28</v>
      </c>
      <c r="J5341" t="s">
        <v>64</v>
      </c>
      <c r="K5341" t="s">
        <v>1111</v>
      </c>
      <c r="L5341" t="s">
        <v>706</v>
      </c>
      <c r="M5341" t="s">
        <v>342</v>
      </c>
      <c r="N5341" s="2">
        <v>40848</v>
      </c>
      <c r="O5341" s="2">
        <v>40852</v>
      </c>
      <c r="P5341">
        <v>7</v>
      </c>
      <c r="Q5341" s="1">
        <v>0.06</v>
      </c>
      <c r="R5341">
        <v>96.45</v>
      </c>
      <c r="S5341">
        <v>13.99</v>
      </c>
      <c r="T5341">
        <f t="shared" si="83"/>
        <v>675.15</v>
      </c>
    </row>
    <row r="5342" spans="1:20" x14ac:dyDescent="0.25">
      <c r="A5342">
        <v>5341</v>
      </c>
      <c r="B5342">
        <v>90226</v>
      </c>
      <c r="C5342" t="s">
        <v>1726</v>
      </c>
      <c r="D5342" t="s">
        <v>20</v>
      </c>
      <c r="E5342" t="s">
        <v>39</v>
      </c>
      <c r="F5342" t="s">
        <v>31</v>
      </c>
      <c r="G5342" t="s">
        <v>23</v>
      </c>
      <c r="H5342" t="s">
        <v>94</v>
      </c>
      <c r="I5342" t="s">
        <v>28</v>
      </c>
      <c r="J5342" t="s">
        <v>64</v>
      </c>
      <c r="K5342" t="s">
        <v>133</v>
      </c>
      <c r="L5342" t="s">
        <v>192</v>
      </c>
      <c r="M5342" t="s">
        <v>296</v>
      </c>
      <c r="N5342" s="2">
        <v>41082</v>
      </c>
      <c r="O5342" s="2">
        <v>41083</v>
      </c>
      <c r="P5342">
        <v>13</v>
      </c>
      <c r="Q5342" s="1">
        <v>0.01</v>
      </c>
      <c r="R5342">
        <v>16.739999999999998</v>
      </c>
      <c r="S5342">
        <v>5.08</v>
      </c>
      <c r="T5342">
        <f t="shared" si="83"/>
        <v>217.61999999999998</v>
      </c>
    </row>
    <row r="5343" spans="1:20" x14ac:dyDescent="0.25">
      <c r="A5343">
        <v>5342</v>
      </c>
      <c r="B5343">
        <v>91343</v>
      </c>
      <c r="C5343" t="s">
        <v>470</v>
      </c>
      <c r="D5343" t="s">
        <v>20</v>
      </c>
      <c r="E5343" t="s">
        <v>39</v>
      </c>
      <c r="F5343" t="s">
        <v>47</v>
      </c>
      <c r="G5343" t="s">
        <v>48</v>
      </c>
      <c r="H5343" t="s">
        <v>54</v>
      </c>
      <c r="I5343" t="s">
        <v>28</v>
      </c>
      <c r="J5343" t="s">
        <v>64</v>
      </c>
      <c r="K5343" t="s">
        <v>145</v>
      </c>
      <c r="L5343" t="s">
        <v>192</v>
      </c>
      <c r="M5343" t="s">
        <v>117</v>
      </c>
      <c r="N5343" s="2">
        <v>41469</v>
      </c>
      <c r="O5343" s="2">
        <v>41473</v>
      </c>
      <c r="P5343">
        <v>6</v>
      </c>
      <c r="Q5343" s="1">
        <v>0.03</v>
      </c>
      <c r="R5343">
        <v>41.94</v>
      </c>
      <c r="S5343">
        <v>2.99</v>
      </c>
      <c r="T5343">
        <f t="shared" si="83"/>
        <v>251.64</v>
      </c>
    </row>
    <row r="5344" spans="1:20" x14ac:dyDescent="0.25">
      <c r="A5344">
        <v>5343</v>
      </c>
      <c r="B5344">
        <v>91338</v>
      </c>
      <c r="C5344" t="s">
        <v>470</v>
      </c>
      <c r="D5344" t="s">
        <v>20</v>
      </c>
      <c r="E5344" t="s">
        <v>39</v>
      </c>
      <c r="F5344" t="s">
        <v>47</v>
      </c>
      <c r="G5344" t="s">
        <v>48</v>
      </c>
      <c r="H5344" t="s">
        <v>54</v>
      </c>
      <c r="I5344" t="s">
        <v>28</v>
      </c>
      <c r="J5344" t="s">
        <v>64</v>
      </c>
      <c r="K5344" t="s">
        <v>145</v>
      </c>
      <c r="L5344" t="s">
        <v>192</v>
      </c>
      <c r="M5344" t="s">
        <v>111</v>
      </c>
      <c r="N5344" s="2">
        <v>40738</v>
      </c>
      <c r="O5344" s="2">
        <v>40742</v>
      </c>
      <c r="P5344">
        <v>14</v>
      </c>
      <c r="Q5344" s="1">
        <v>0.01</v>
      </c>
      <c r="R5344">
        <v>7.31</v>
      </c>
      <c r="S5344">
        <v>0.49</v>
      </c>
      <c r="T5344">
        <f t="shared" si="83"/>
        <v>102.33999999999999</v>
      </c>
    </row>
    <row r="5345" spans="1:20" x14ac:dyDescent="0.25">
      <c r="A5345">
        <v>5344</v>
      </c>
      <c r="B5345">
        <v>87505</v>
      </c>
      <c r="C5345" t="s">
        <v>1531</v>
      </c>
      <c r="D5345" t="s">
        <v>20</v>
      </c>
      <c r="E5345" t="s">
        <v>21</v>
      </c>
      <c r="F5345" t="s">
        <v>31</v>
      </c>
      <c r="G5345" t="s">
        <v>41</v>
      </c>
      <c r="H5345" t="s">
        <v>203</v>
      </c>
      <c r="I5345" t="s">
        <v>28</v>
      </c>
      <c r="J5345" t="s">
        <v>64</v>
      </c>
      <c r="K5345" t="s">
        <v>204</v>
      </c>
      <c r="L5345" t="s">
        <v>26</v>
      </c>
      <c r="M5345" t="s">
        <v>131</v>
      </c>
      <c r="N5345" s="2">
        <v>41571</v>
      </c>
      <c r="O5345" s="2">
        <v>41571</v>
      </c>
      <c r="P5345">
        <v>5</v>
      </c>
      <c r="Q5345" s="1">
        <v>7.0000000000000007E-2</v>
      </c>
      <c r="R5345">
        <v>40.97</v>
      </c>
      <c r="S5345">
        <v>1.99</v>
      </c>
      <c r="T5345">
        <f t="shared" si="83"/>
        <v>204.85</v>
      </c>
    </row>
    <row r="5346" spans="1:20" x14ac:dyDescent="0.25">
      <c r="A5346">
        <v>5345</v>
      </c>
      <c r="B5346">
        <v>90325</v>
      </c>
      <c r="C5346" t="s">
        <v>682</v>
      </c>
      <c r="D5346" t="s">
        <v>578</v>
      </c>
      <c r="E5346" t="s">
        <v>39</v>
      </c>
      <c r="F5346" t="s">
        <v>22</v>
      </c>
      <c r="G5346" t="s">
        <v>48</v>
      </c>
      <c r="H5346" t="s">
        <v>61</v>
      </c>
      <c r="I5346" t="s">
        <v>28</v>
      </c>
      <c r="J5346" t="s">
        <v>64</v>
      </c>
      <c r="K5346" t="s">
        <v>274</v>
      </c>
      <c r="L5346" t="s">
        <v>283</v>
      </c>
      <c r="M5346" t="s">
        <v>150</v>
      </c>
      <c r="N5346" s="2">
        <v>40954</v>
      </c>
      <c r="O5346" s="2">
        <v>40958</v>
      </c>
      <c r="P5346">
        <v>8</v>
      </c>
      <c r="Q5346" s="1">
        <v>0.1</v>
      </c>
      <c r="R5346">
        <v>279.81</v>
      </c>
      <c r="S5346">
        <v>23.19</v>
      </c>
      <c r="T5346">
        <f t="shared" si="83"/>
        <v>2238.48</v>
      </c>
    </row>
    <row r="5347" spans="1:20" x14ac:dyDescent="0.25">
      <c r="A5347">
        <v>5346</v>
      </c>
      <c r="B5347">
        <v>90325</v>
      </c>
      <c r="C5347" t="s">
        <v>682</v>
      </c>
      <c r="D5347" t="s">
        <v>578</v>
      </c>
      <c r="E5347" t="s">
        <v>187</v>
      </c>
      <c r="F5347" t="s">
        <v>22</v>
      </c>
      <c r="G5347" t="s">
        <v>48</v>
      </c>
      <c r="H5347" t="s">
        <v>188</v>
      </c>
      <c r="I5347" t="s">
        <v>28</v>
      </c>
      <c r="J5347" t="s">
        <v>64</v>
      </c>
      <c r="K5347" t="s">
        <v>68</v>
      </c>
      <c r="L5347" t="s">
        <v>283</v>
      </c>
      <c r="M5347" t="s">
        <v>190</v>
      </c>
      <c r="N5347" s="2">
        <v>40954</v>
      </c>
      <c r="O5347" s="2">
        <v>40956</v>
      </c>
      <c r="P5347">
        <v>6</v>
      </c>
      <c r="Q5347" s="1">
        <v>0.09</v>
      </c>
      <c r="R5347">
        <v>180.98</v>
      </c>
      <c r="S5347">
        <v>30</v>
      </c>
      <c r="T5347">
        <f t="shared" si="83"/>
        <v>1085.8799999999999</v>
      </c>
    </row>
    <row r="5348" spans="1:20" x14ac:dyDescent="0.25">
      <c r="A5348">
        <v>5347</v>
      </c>
      <c r="B5348">
        <v>86439</v>
      </c>
      <c r="C5348" t="s">
        <v>1191</v>
      </c>
      <c r="D5348" t="s">
        <v>20</v>
      </c>
      <c r="E5348" t="s">
        <v>21</v>
      </c>
      <c r="F5348" t="s">
        <v>31</v>
      </c>
      <c r="G5348" t="s">
        <v>32</v>
      </c>
      <c r="H5348" t="s">
        <v>33</v>
      </c>
      <c r="I5348" t="s">
        <v>28</v>
      </c>
      <c r="J5348" t="s">
        <v>64</v>
      </c>
      <c r="K5348" t="s">
        <v>201</v>
      </c>
      <c r="L5348" t="s">
        <v>192</v>
      </c>
      <c r="M5348" t="s">
        <v>69</v>
      </c>
      <c r="N5348" s="2">
        <v>40800</v>
      </c>
      <c r="O5348" s="2">
        <v>40802</v>
      </c>
      <c r="P5348">
        <v>10</v>
      </c>
      <c r="Q5348" s="1">
        <v>0.1</v>
      </c>
      <c r="R5348">
        <v>39.979999999999997</v>
      </c>
      <c r="S5348">
        <v>4</v>
      </c>
      <c r="T5348">
        <f t="shared" si="83"/>
        <v>399.79999999999995</v>
      </c>
    </row>
    <row r="5349" spans="1:20" x14ac:dyDescent="0.25">
      <c r="A5349">
        <v>5348</v>
      </c>
      <c r="B5349">
        <v>86445</v>
      </c>
      <c r="C5349" t="s">
        <v>1191</v>
      </c>
      <c r="D5349" t="s">
        <v>20</v>
      </c>
      <c r="E5349" t="s">
        <v>39</v>
      </c>
      <c r="F5349" t="s">
        <v>31</v>
      </c>
      <c r="G5349" t="s">
        <v>32</v>
      </c>
      <c r="H5349" t="s">
        <v>54</v>
      </c>
      <c r="I5349" t="s">
        <v>28</v>
      </c>
      <c r="J5349" t="s">
        <v>64</v>
      </c>
      <c r="K5349" t="s">
        <v>50</v>
      </c>
      <c r="L5349" t="s">
        <v>192</v>
      </c>
      <c r="M5349" t="s">
        <v>255</v>
      </c>
      <c r="N5349" s="2">
        <v>41531</v>
      </c>
      <c r="O5349" s="2">
        <v>41533</v>
      </c>
      <c r="P5349">
        <v>10</v>
      </c>
      <c r="Q5349" s="1">
        <v>0.1</v>
      </c>
      <c r="R5349">
        <v>29.74</v>
      </c>
      <c r="S5349">
        <v>6.64</v>
      </c>
      <c r="T5349">
        <f t="shared" si="83"/>
        <v>297.39999999999998</v>
      </c>
    </row>
    <row r="5350" spans="1:20" x14ac:dyDescent="0.25">
      <c r="A5350">
        <v>5349</v>
      </c>
      <c r="B5350">
        <v>87976</v>
      </c>
      <c r="C5350" t="s">
        <v>550</v>
      </c>
      <c r="D5350" t="s">
        <v>578</v>
      </c>
      <c r="E5350" t="s">
        <v>187</v>
      </c>
      <c r="F5350" t="s">
        <v>22</v>
      </c>
      <c r="G5350" t="s">
        <v>93</v>
      </c>
      <c r="H5350" t="s">
        <v>219</v>
      </c>
      <c r="I5350" t="s">
        <v>28</v>
      </c>
      <c r="J5350" t="s">
        <v>64</v>
      </c>
      <c r="K5350" t="s">
        <v>181</v>
      </c>
      <c r="L5350" t="s">
        <v>283</v>
      </c>
      <c r="M5350" t="s">
        <v>27</v>
      </c>
      <c r="N5350" s="2">
        <v>41597</v>
      </c>
      <c r="O5350" s="2">
        <v>41598</v>
      </c>
      <c r="P5350">
        <v>23</v>
      </c>
      <c r="Q5350" s="1">
        <v>0.05</v>
      </c>
      <c r="R5350">
        <v>120.98</v>
      </c>
      <c r="S5350">
        <v>30</v>
      </c>
      <c r="T5350">
        <f t="shared" si="83"/>
        <v>2782.54</v>
      </c>
    </row>
    <row r="5351" spans="1:20" x14ac:dyDescent="0.25">
      <c r="A5351">
        <v>5350</v>
      </c>
      <c r="B5351">
        <v>87976</v>
      </c>
      <c r="C5351" t="s">
        <v>550</v>
      </c>
      <c r="D5351" t="s">
        <v>20</v>
      </c>
      <c r="E5351" t="s">
        <v>39</v>
      </c>
      <c r="F5351" t="s">
        <v>22</v>
      </c>
      <c r="G5351" t="s">
        <v>93</v>
      </c>
      <c r="H5351" t="s">
        <v>78</v>
      </c>
      <c r="I5351" t="s">
        <v>28</v>
      </c>
      <c r="J5351" t="s">
        <v>64</v>
      </c>
      <c r="K5351" t="s">
        <v>116</v>
      </c>
      <c r="L5351" t="s">
        <v>44</v>
      </c>
      <c r="M5351" t="s">
        <v>86</v>
      </c>
      <c r="N5351" s="2">
        <v>41597</v>
      </c>
      <c r="O5351" s="2">
        <v>41598</v>
      </c>
      <c r="P5351">
        <v>43</v>
      </c>
      <c r="Q5351" s="1">
        <v>0.03</v>
      </c>
      <c r="R5351">
        <v>2.78</v>
      </c>
      <c r="S5351">
        <v>1.2</v>
      </c>
      <c r="T5351">
        <f t="shared" si="83"/>
        <v>119.53999999999999</v>
      </c>
    </row>
    <row r="5352" spans="1:20" x14ac:dyDescent="0.25">
      <c r="A5352">
        <v>5351</v>
      </c>
      <c r="B5352">
        <v>88479</v>
      </c>
      <c r="C5352" t="s">
        <v>329</v>
      </c>
      <c r="D5352" t="s">
        <v>20</v>
      </c>
      <c r="E5352" t="s">
        <v>21</v>
      </c>
      <c r="F5352" t="s">
        <v>40</v>
      </c>
      <c r="G5352" t="s">
        <v>41</v>
      </c>
      <c r="H5352" t="s">
        <v>33</v>
      </c>
      <c r="I5352" t="s">
        <v>28</v>
      </c>
      <c r="J5352" t="s">
        <v>64</v>
      </c>
      <c r="K5352" t="s">
        <v>1254</v>
      </c>
      <c r="L5352" t="s">
        <v>26</v>
      </c>
      <c r="M5352" t="s">
        <v>175</v>
      </c>
      <c r="N5352" s="2">
        <v>40374</v>
      </c>
      <c r="O5352" s="2">
        <v>40375</v>
      </c>
      <c r="P5352">
        <v>15</v>
      </c>
      <c r="Q5352" s="1">
        <v>0.02</v>
      </c>
      <c r="R5352">
        <v>15.28</v>
      </c>
      <c r="S5352">
        <v>1.99</v>
      </c>
      <c r="T5352">
        <f t="shared" si="83"/>
        <v>229.2</v>
      </c>
    </row>
    <row r="5353" spans="1:20" x14ac:dyDescent="0.25">
      <c r="A5353">
        <v>5352</v>
      </c>
      <c r="B5353">
        <v>88479</v>
      </c>
      <c r="C5353" t="s">
        <v>329</v>
      </c>
      <c r="D5353" t="s">
        <v>20</v>
      </c>
      <c r="E5353" t="s">
        <v>21</v>
      </c>
      <c r="F5353" t="s">
        <v>40</v>
      </c>
      <c r="G5353" t="s">
        <v>41</v>
      </c>
      <c r="H5353" t="s">
        <v>24</v>
      </c>
      <c r="I5353" t="s">
        <v>28</v>
      </c>
      <c r="J5353" t="s">
        <v>64</v>
      </c>
      <c r="K5353" t="s">
        <v>1254</v>
      </c>
      <c r="L5353" t="s">
        <v>26</v>
      </c>
      <c r="M5353" t="s">
        <v>75</v>
      </c>
      <c r="N5353" s="2">
        <v>40374</v>
      </c>
      <c r="O5353" s="2">
        <v>40375</v>
      </c>
      <c r="P5353">
        <v>1</v>
      </c>
      <c r="Q5353" s="1">
        <v>0</v>
      </c>
      <c r="R5353">
        <v>85.99</v>
      </c>
      <c r="S5353">
        <v>3.3</v>
      </c>
      <c r="T5353">
        <f t="shared" si="83"/>
        <v>85.99</v>
      </c>
    </row>
    <row r="5354" spans="1:20" x14ac:dyDescent="0.25">
      <c r="A5354">
        <v>5353</v>
      </c>
      <c r="B5354">
        <v>86080</v>
      </c>
      <c r="C5354" t="s">
        <v>557</v>
      </c>
      <c r="D5354" t="s">
        <v>20</v>
      </c>
      <c r="E5354" t="s">
        <v>21</v>
      </c>
      <c r="F5354" t="s">
        <v>22</v>
      </c>
      <c r="G5354" t="s">
        <v>23</v>
      </c>
      <c r="H5354" t="s">
        <v>206</v>
      </c>
      <c r="I5354" t="s">
        <v>28</v>
      </c>
      <c r="J5354" t="s">
        <v>64</v>
      </c>
      <c r="K5354" t="s">
        <v>1107</v>
      </c>
      <c r="L5354" t="s">
        <v>192</v>
      </c>
      <c r="M5354" t="s">
        <v>246</v>
      </c>
      <c r="N5354" s="2">
        <v>40946</v>
      </c>
      <c r="O5354" s="2">
        <v>40947</v>
      </c>
      <c r="P5354">
        <v>12</v>
      </c>
      <c r="Q5354" s="1">
        <v>0.08</v>
      </c>
      <c r="R5354">
        <v>110.99</v>
      </c>
      <c r="S5354">
        <v>2.5</v>
      </c>
      <c r="T5354">
        <f t="shared" si="83"/>
        <v>1331.8799999999999</v>
      </c>
    </row>
    <row r="5355" spans="1:20" x14ac:dyDescent="0.25">
      <c r="A5355">
        <v>5354</v>
      </c>
      <c r="B5355">
        <v>86080</v>
      </c>
      <c r="C5355" t="s">
        <v>1045</v>
      </c>
      <c r="D5355" t="s">
        <v>20</v>
      </c>
      <c r="E5355" t="s">
        <v>39</v>
      </c>
      <c r="F5355" t="s">
        <v>22</v>
      </c>
      <c r="G5355" t="s">
        <v>23</v>
      </c>
      <c r="H5355" t="s">
        <v>94</v>
      </c>
      <c r="I5355" t="s">
        <v>28</v>
      </c>
      <c r="J5355" t="s">
        <v>64</v>
      </c>
      <c r="K5355" t="s">
        <v>101</v>
      </c>
      <c r="L5355" t="s">
        <v>26</v>
      </c>
      <c r="M5355" t="s">
        <v>232</v>
      </c>
      <c r="N5355" s="2">
        <v>40946</v>
      </c>
      <c r="O5355" s="2">
        <v>40949</v>
      </c>
      <c r="P5355">
        <v>10</v>
      </c>
      <c r="Q5355" s="1">
        <v>0.02</v>
      </c>
      <c r="R5355">
        <v>6.84</v>
      </c>
      <c r="S5355">
        <v>4.42</v>
      </c>
      <c r="T5355">
        <f t="shared" si="83"/>
        <v>68.400000000000006</v>
      </c>
    </row>
    <row r="5356" spans="1:20" x14ac:dyDescent="0.25">
      <c r="A5356">
        <v>5355</v>
      </c>
      <c r="B5356">
        <v>86549</v>
      </c>
      <c r="C5356" t="s">
        <v>65</v>
      </c>
      <c r="D5356" t="s">
        <v>20</v>
      </c>
      <c r="E5356" t="s">
        <v>39</v>
      </c>
      <c r="F5356" t="s">
        <v>31</v>
      </c>
      <c r="G5356" t="s">
        <v>48</v>
      </c>
      <c r="H5356" t="s">
        <v>89</v>
      </c>
      <c r="I5356" t="s">
        <v>28</v>
      </c>
      <c r="J5356" t="s">
        <v>64</v>
      </c>
      <c r="K5356" t="s">
        <v>101</v>
      </c>
      <c r="L5356" t="s">
        <v>192</v>
      </c>
      <c r="M5356" t="s">
        <v>375</v>
      </c>
      <c r="N5356" s="2">
        <v>40876</v>
      </c>
      <c r="O5356" s="2">
        <v>40881</v>
      </c>
      <c r="P5356">
        <v>3</v>
      </c>
      <c r="Q5356" s="1">
        <v>0.08</v>
      </c>
      <c r="R5356">
        <v>172.99</v>
      </c>
      <c r="S5356">
        <v>19.989999999999998</v>
      </c>
      <c r="T5356">
        <f t="shared" si="83"/>
        <v>518.97</v>
      </c>
    </row>
    <row r="5357" spans="1:20" x14ac:dyDescent="0.25">
      <c r="A5357">
        <v>5356</v>
      </c>
      <c r="B5357">
        <v>86300</v>
      </c>
      <c r="C5357" t="s">
        <v>1403</v>
      </c>
      <c r="D5357" t="s">
        <v>20</v>
      </c>
      <c r="E5357" t="s">
        <v>187</v>
      </c>
      <c r="F5357" t="s">
        <v>31</v>
      </c>
      <c r="G5357" t="s">
        <v>93</v>
      </c>
      <c r="H5357" t="s">
        <v>219</v>
      </c>
      <c r="I5357" t="s">
        <v>28</v>
      </c>
      <c r="J5357" t="s">
        <v>64</v>
      </c>
      <c r="K5357" t="s">
        <v>101</v>
      </c>
      <c r="L5357" t="s">
        <v>192</v>
      </c>
      <c r="M5357" t="s">
        <v>279</v>
      </c>
      <c r="N5357" s="2">
        <v>40749</v>
      </c>
      <c r="O5357" s="2">
        <v>40752</v>
      </c>
      <c r="P5357">
        <v>12</v>
      </c>
      <c r="Q5357" s="1">
        <v>0.02</v>
      </c>
      <c r="R5357">
        <v>46.94</v>
      </c>
      <c r="S5357">
        <v>6.77</v>
      </c>
      <c r="T5357">
        <f t="shared" si="83"/>
        <v>563.28</v>
      </c>
    </row>
    <row r="5358" spans="1:20" x14ac:dyDescent="0.25">
      <c r="A5358">
        <v>5357</v>
      </c>
      <c r="B5358">
        <v>86300</v>
      </c>
      <c r="C5358" t="s">
        <v>1403</v>
      </c>
      <c r="D5358" t="s">
        <v>20</v>
      </c>
      <c r="E5358" t="s">
        <v>39</v>
      </c>
      <c r="F5358" t="s">
        <v>31</v>
      </c>
      <c r="G5358" t="s">
        <v>93</v>
      </c>
      <c r="H5358" t="s">
        <v>49</v>
      </c>
      <c r="I5358" t="s">
        <v>28</v>
      </c>
      <c r="J5358" t="s">
        <v>64</v>
      </c>
      <c r="K5358" t="s">
        <v>158</v>
      </c>
      <c r="L5358" t="s">
        <v>746</v>
      </c>
      <c r="M5358" t="s">
        <v>102</v>
      </c>
      <c r="N5358" s="2">
        <v>40749</v>
      </c>
      <c r="O5358" s="2">
        <v>40749</v>
      </c>
      <c r="P5358">
        <v>8</v>
      </c>
      <c r="Q5358" s="1">
        <v>7.0000000000000007E-2</v>
      </c>
      <c r="R5358">
        <v>167.27</v>
      </c>
      <c r="S5358">
        <v>35</v>
      </c>
      <c r="T5358">
        <f t="shared" si="83"/>
        <v>1338.16</v>
      </c>
    </row>
    <row r="5359" spans="1:20" x14ac:dyDescent="0.25">
      <c r="A5359">
        <v>5358</v>
      </c>
      <c r="B5359">
        <v>91176</v>
      </c>
      <c r="C5359" t="s">
        <v>1074</v>
      </c>
      <c r="D5359" t="s">
        <v>20</v>
      </c>
      <c r="E5359" t="s">
        <v>21</v>
      </c>
      <c r="F5359" t="s">
        <v>47</v>
      </c>
      <c r="G5359" t="s">
        <v>32</v>
      </c>
      <c r="H5359" t="s">
        <v>33</v>
      </c>
      <c r="I5359" t="s">
        <v>28</v>
      </c>
      <c r="J5359" t="s">
        <v>64</v>
      </c>
      <c r="K5359" t="s">
        <v>34</v>
      </c>
      <c r="L5359" t="s">
        <v>192</v>
      </c>
      <c r="M5359" t="s">
        <v>167</v>
      </c>
      <c r="N5359" s="2">
        <v>40839</v>
      </c>
      <c r="O5359" s="2">
        <v>40841</v>
      </c>
      <c r="P5359">
        <v>16</v>
      </c>
      <c r="Q5359" s="1">
        <v>0.06</v>
      </c>
      <c r="R5359">
        <v>65.989999999999995</v>
      </c>
      <c r="S5359">
        <v>3.9</v>
      </c>
      <c r="T5359">
        <f t="shared" si="83"/>
        <v>1055.8399999999999</v>
      </c>
    </row>
    <row r="5360" spans="1:20" x14ac:dyDescent="0.25">
      <c r="A5360">
        <v>5359</v>
      </c>
      <c r="B5360">
        <v>89514</v>
      </c>
      <c r="C5360" t="s">
        <v>1463</v>
      </c>
      <c r="D5360" t="s">
        <v>20</v>
      </c>
      <c r="E5360" t="s">
        <v>21</v>
      </c>
      <c r="F5360" t="s">
        <v>22</v>
      </c>
      <c r="G5360" t="s">
        <v>23</v>
      </c>
      <c r="H5360" t="s">
        <v>24</v>
      </c>
      <c r="I5360" t="s">
        <v>28</v>
      </c>
      <c r="J5360" t="s">
        <v>64</v>
      </c>
      <c r="K5360" t="s">
        <v>201</v>
      </c>
      <c r="L5360" t="s">
        <v>706</v>
      </c>
      <c r="M5360" t="s">
        <v>80</v>
      </c>
      <c r="N5360" s="2">
        <v>40219</v>
      </c>
      <c r="O5360" s="2">
        <v>40220</v>
      </c>
      <c r="P5360">
        <v>2</v>
      </c>
      <c r="Q5360" s="1">
        <v>0.01</v>
      </c>
      <c r="R5360">
        <v>13.99</v>
      </c>
      <c r="S5360">
        <v>7.51</v>
      </c>
      <c r="T5360">
        <f t="shared" si="83"/>
        <v>27.98</v>
      </c>
    </row>
    <row r="5361" spans="1:20" x14ac:dyDescent="0.25">
      <c r="A5361">
        <v>5360</v>
      </c>
      <c r="B5361">
        <v>91003</v>
      </c>
      <c r="C5361" t="s">
        <v>520</v>
      </c>
      <c r="D5361" t="s">
        <v>20</v>
      </c>
      <c r="E5361" t="s">
        <v>39</v>
      </c>
      <c r="F5361" t="s">
        <v>22</v>
      </c>
      <c r="G5361" t="s">
        <v>48</v>
      </c>
      <c r="H5361" t="s">
        <v>78</v>
      </c>
      <c r="I5361" t="s">
        <v>28</v>
      </c>
      <c r="J5361" t="s">
        <v>64</v>
      </c>
      <c r="K5361" t="s">
        <v>82</v>
      </c>
      <c r="L5361" t="s">
        <v>192</v>
      </c>
      <c r="M5361" t="s">
        <v>232</v>
      </c>
      <c r="N5361" s="2">
        <v>41321</v>
      </c>
      <c r="O5361" s="2">
        <v>41321</v>
      </c>
      <c r="P5361">
        <v>9</v>
      </c>
      <c r="Q5361" s="1">
        <v>0</v>
      </c>
      <c r="R5361">
        <v>2.61</v>
      </c>
      <c r="S5361">
        <v>0.5</v>
      </c>
      <c r="T5361">
        <f t="shared" si="83"/>
        <v>23.49</v>
      </c>
    </row>
    <row r="5362" spans="1:20" x14ac:dyDescent="0.25">
      <c r="A5362">
        <v>5361</v>
      </c>
      <c r="B5362">
        <v>91003</v>
      </c>
      <c r="C5362" t="s">
        <v>520</v>
      </c>
      <c r="D5362" t="s">
        <v>20</v>
      </c>
      <c r="E5362" t="s">
        <v>187</v>
      </c>
      <c r="F5362" t="s">
        <v>22</v>
      </c>
      <c r="G5362" t="s">
        <v>48</v>
      </c>
      <c r="H5362" t="s">
        <v>225</v>
      </c>
      <c r="I5362" t="s">
        <v>28</v>
      </c>
      <c r="J5362" t="s">
        <v>64</v>
      </c>
      <c r="K5362" t="s">
        <v>248</v>
      </c>
      <c r="L5362" t="s">
        <v>192</v>
      </c>
      <c r="M5362" t="s">
        <v>199</v>
      </c>
      <c r="N5362" s="2">
        <v>41321</v>
      </c>
      <c r="O5362" s="2">
        <v>41326</v>
      </c>
      <c r="P5362">
        <v>2</v>
      </c>
      <c r="Q5362" s="1">
        <v>0.03</v>
      </c>
      <c r="R5362">
        <v>25.13</v>
      </c>
      <c r="S5362">
        <v>9.8699999999999992</v>
      </c>
      <c r="T5362">
        <f t="shared" si="83"/>
        <v>50.26</v>
      </c>
    </row>
    <row r="5363" spans="1:20" x14ac:dyDescent="0.25">
      <c r="A5363">
        <v>5362</v>
      </c>
      <c r="B5363">
        <v>91003</v>
      </c>
      <c r="C5363" t="s">
        <v>520</v>
      </c>
      <c r="D5363" t="s">
        <v>20</v>
      </c>
      <c r="E5363" t="s">
        <v>39</v>
      </c>
      <c r="F5363" t="s">
        <v>22</v>
      </c>
      <c r="G5363" t="s">
        <v>48</v>
      </c>
      <c r="H5363" t="s">
        <v>94</v>
      </c>
      <c r="I5363" t="s">
        <v>28</v>
      </c>
      <c r="J5363" t="s">
        <v>64</v>
      </c>
      <c r="K5363" t="s">
        <v>50</v>
      </c>
      <c r="L5363" t="s">
        <v>26</v>
      </c>
      <c r="M5363" t="s">
        <v>398</v>
      </c>
      <c r="N5363" s="2">
        <v>41321</v>
      </c>
      <c r="O5363" s="2">
        <v>41323</v>
      </c>
      <c r="P5363">
        <v>11</v>
      </c>
      <c r="Q5363" s="1">
        <v>0.01</v>
      </c>
      <c r="R5363">
        <v>5.68</v>
      </c>
      <c r="S5363">
        <v>3.6</v>
      </c>
      <c r="T5363">
        <f t="shared" si="83"/>
        <v>62.48</v>
      </c>
    </row>
    <row r="5364" spans="1:20" x14ac:dyDescent="0.25">
      <c r="A5364">
        <v>5363</v>
      </c>
      <c r="B5364">
        <v>91003</v>
      </c>
      <c r="C5364" t="s">
        <v>1222</v>
      </c>
      <c r="D5364" t="s">
        <v>20</v>
      </c>
      <c r="E5364" t="s">
        <v>21</v>
      </c>
      <c r="F5364" t="s">
        <v>22</v>
      </c>
      <c r="G5364" t="s">
        <v>48</v>
      </c>
      <c r="H5364" t="s">
        <v>33</v>
      </c>
      <c r="I5364" t="s">
        <v>28</v>
      </c>
      <c r="J5364" t="s">
        <v>64</v>
      </c>
      <c r="K5364" t="s">
        <v>198</v>
      </c>
      <c r="L5364" t="s">
        <v>192</v>
      </c>
      <c r="M5364" t="s">
        <v>182</v>
      </c>
      <c r="N5364" s="2">
        <v>41321</v>
      </c>
      <c r="O5364" s="2">
        <v>41328</v>
      </c>
      <c r="P5364">
        <v>11</v>
      </c>
      <c r="Q5364" s="1">
        <v>0</v>
      </c>
      <c r="R5364">
        <v>125.99</v>
      </c>
      <c r="S5364">
        <v>5.63</v>
      </c>
      <c r="T5364">
        <f t="shared" si="83"/>
        <v>1385.8899999999999</v>
      </c>
    </row>
    <row r="5365" spans="1:20" x14ac:dyDescent="0.25">
      <c r="A5365">
        <v>5364</v>
      </c>
      <c r="B5365">
        <v>87330</v>
      </c>
      <c r="C5365" t="s">
        <v>656</v>
      </c>
      <c r="D5365" t="s">
        <v>20</v>
      </c>
      <c r="E5365" t="s">
        <v>39</v>
      </c>
      <c r="F5365" t="s">
        <v>40</v>
      </c>
      <c r="G5365" t="s">
        <v>48</v>
      </c>
      <c r="H5365" t="s">
        <v>49</v>
      </c>
      <c r="I5365" t="s">
        <v>28</v>
      </c>
      <c r="J5365" t="s">
        <v>64</v>
      </c>
      <c r="K5365" t="s">
        <v>181</v>
      </c>
      <c r="L5365" t="s">
        <v>192</v>
      </c>
      <c r="M5365" t="s">
        <v>342</v>
      </c>
      <c r="N5365" s="2">
        <v>41210</v>
      </c>
      <c r="O5365" s="2">
        <v>41214</v>
      </c>
      <c r="P5365">
        <v>24</v>
      </c>
      <c r="Q5365" s="1">
        <v>0.08</v>
      </c>
      <c r="R5365">
        <v>31.74</v>
      </c>
      <c r="S5365">
        <v>12.62</v>
      </c>
      <c r="T5365">
        <f t="shared" si="83"/>
        <v>761.76</v>
      </c>
    </row>
    <row r="5366" spans="1:20" x14ac:dyDescent="0.25">
      <c r="A5366">
        <v>5365</v>
      </c>
      <c r="B5366">
        <v>86373</v>
      </c>
      <c r="C5366" t="s">
        <v>110</v>
      </c>
      <c r="D5366" t="s">
        <v>20</v>
      </c>
      <c r="E5366" t="s">
        <v>39</v>
      </c>
      <c r="F5366" t="s">
        <v>47</v>
      </c>
      <c r="G5366" t="s">
        <v>32</v>
      </c>
      <c r="H5366" t="s">
        <v>89</v>
      </c>
      <c r="I5366" t="s">
        <v>28</v>
      </c>
      <c r="J5366" t="s">
        <v>64</v>
      </c>
      <c r="K5366" t="s">
        <v>129</v>
      </c>
      <c r="L5366" t="s">
        <v>44</v>
      </c>
      <c r="M5366" t="s">
        <v>156</v>
      </c>
      <c r="N5366" s="2">
        <v>40414</v>
      </c>
      <c r="O5366" s="2">
        <v>40416</v>
      </c>
      <c r="P5366">
        <v>12</v>
      </c>
      <c r="Q5366" s="1">
        <v>0.03</v>
      </c>
      <c r="R5366">
        <v>7.64</v>
      </c>
      <c r="S5366">
        <v>5.83</v>
      </c>
      <c r="T5366">
        <f t="shared" si="83"/>
        <v>91.679999999999993</v>
      </c>
    </row>
    <row r="5367" spans="1:20" x14ac:dyDescent="0.25">
      <c r="A5367">
        <v>5366</v>
      </c>
      <c r="B5367">
        <v>86297</v>
      </c>
      <c r="C5367" t="s">
        <v>1403</v>
      </c>
      <c r="D5367" t="s">
        <v>578</v>
      </c>
      <c r="E5367" t="s">
        <v>187</v>
      </c>
      <c r="F5367" t="s">
        <v>31</v>
      </c>
      <c r="G5367" t="s">
        <v>41</v>
      </c>
      <c r="H5367" t="s">
        <v>219</v>
      </c>
      <c r="I5367" t="s">
        <v>28</v>
      </c>
      <c r="J5367" t="s">
        <v>64</v>
      </c>
      <c r="K5367" t="s">
        <v>181</v>
      </c>
      <c r="L5367" t="s">
        <v>330</v>
      </c>
      <c r="M5367" t="s">
        <v>83</v>
      </c>
      <c r="N5367" s="2">
        <v>40199</v>
      </c>
      <c r="O5367" s="2">
        <v>40201</v>
      </c>
      <c r="P5367">
        <v>9</v>
      </c>
      <c r="Q5367" s="1">
        <v>0.05</v>
      </c>
      <c r="R5367">
        <v>31.76</v>
      </c>
      <c r="S5367">
        <v>45.51</v>
      </c>
      <c r="T5367">
        <f t="shared" si="83"/>
        <v>285.84000000000003</v>
      </c>
    </row>
    <row r="5368" spans="1:20" x14ac:dyDescent="0.25">
      <c r="A5368">
        <v>5367</v>
      </c>
      <c r="B5368">
        <v>90161</v>
      </c>
      <c r="C5368" t="s">
        <v>598</v>
      </c>
      <c r="D5368" t="s">
        <v>20</v>
      </c>
      <c r="E5368" t="s">
        <v>39</v>
      </c>
      <c r="F5368" t="s">
        <v>22</v>
      </c>
      <c r="G5368" t="s">
        <v>23</v>
      </c>
      <c r="H5368" t="s">
        <v>42</v>
      </c>
      <c r="I5368" t="s">
        <v>28</v>
      </c>
      <c r="J5368" t="s">
        <v>64</v>
      </c>
      <c r="K5368" t="s">
        <v>43</v>
      </c>
      <c r="L5368" t="s">
        <v>192</v>
      </c>
      <c r="M5368" t="s">
        <v>190</v>
      </c>
      <c r="N5368" s="2">
        <v>40940</v>
      </c>
      <c r="O5368" s="2">
        <v>40941</v>
      </c>
      <c r="P5368">
        <v>1</v>
      </c>
      <c r="Q5368" s="1">
        <v>0.03</v>
      </c>
      <c r="R5368">
        <v>3.08</v>
      </c>
      <c r="S5368">
        <v>0.99</v>
      </c>
      <c r="T5368">
        <f t="shared" si="83"/>
        <v>3.08</v>
      </c>
    </row>
    <row r="5369" spans="1:20" x14ac:dyDescent="0.25">
      <c r="A5369">
        <v>5368</v>
      </c>
      <c r="B5369">
        <v>88990</v>
      </c>
      <c r="C5369" t="s">
        <v>2090</v>
      </c>
      <c r="D5369" t="s">
        <v>20</v>
      </c>
      <c r="E5369" t="s">
        <v>187</v>
      </c>
      <c r="F5369" t="s">
        <v>47</v>
      </c>
      <c r="G5369" t="s">
        <v>48</v>
      </c>
      <c r="H5369" t="s">
        <v>188</v>
      </c>
      <c r="I5369" t="s">
        <v>28</v>
      </c>
      <c r="J5369" t="s">
        <v>64</v>
      </c>
      <c r="K5369" t="s">
        <v>158</v>
      </c>
      <c r="L5369" t="s">
        <v>746</v>
      </c>
      <c r="M5369" t="s">
        <v>167</v>
      </c>
      <c r="N5369" s="2">
        <v>41069</v>
      </c>
      <c r="O5369" s="2">
        <v>41073</v>
      </c>
      <c r="P5369">
        <v>2</v>
      </c>
      <c r="Q5369" s="1">
        <v>0.06</v>
      </c>
      <c r="R5369">
        <v>40.97</v>
      </c>
      <c r="S5369">
        <v>14.45</v>
      </c>
      <c r="T5369">
        <f t="shared" si="83"/>
        <v>81.94</v>
      </c>
    </row>
    <row r="5370" spans="1:20" x14ac:dyDescent="0.25">
      <c r="A5370">
        <v>5369</v>
      </c>
      <c r="B5370">
        <v>89815</v>
      </c>
      <c r="C5370" t="s">
        <v>464</v>
      </c>
      <c r="D5370" t="s">
        <v>20</v>
      </c>
      <c r="E5370" t="s">
        <v>21</v>
      </c>
      <c r="F5370" t="s">
        <v>22</v>
      </c>
      <c r="G5370" t="s">
        <v>93</v>
      </c>
      <c r="H5370" t="s">
        <v>33</v>
      </c>
      <c r="I5370" t="s">
        <v>28</v>
      </c>
      <c r="J5370" t="s">
        <v>64</v>
      </c>
      <c r="K5370" t="s">
        <v>213</v>
      </c>
      <c r="L5370" t="s">
        <v>26</v>
      </c>
      <c r="M5370" t="s">
        <v>227</v>
      </c>
      <c r="N5370" s="2">
        <v>41301</v>
      </c>
      <c r="O5370" s="2">
        <v>41303</v>
      </c>
      <c r="P5370">
        <v>9</v>
      </c>
      <c r="Q5370" s="1">
        <v>0.09</v>
      </c>
      <c r="R5370">
        <v>10.130000000000001</v>
      </c>
      <c r="S5370">
        <v>1.99</v>
      </c>
      <c r="T5370">
        <f t="shared" si="83"/>
        <v>91.17</v>
      </c>
    </row>
    <row r="5371" spans="1:20" x14ac:dyDescent="0.25">
      <c r="A5371">
        <v>5370</v>
      </c>
      <c r="B5371">
        <v>91447</v>
      </c>
      <c r="C5371" t="s">
        <v>1087</v>
      </c>
      <c r="D5371" t="s">
        <v>20</v>
      </c>
      <c r="E5371" t="s">
        <v>39</v>
      </c>
      <c r="F5371" t="s">
        <v>31</v>
      </c>
      <c r="G5371" t="s">
        <v>32</v>
      </c>
      <c r="H5371" t="s">
        <v>42</v>
      </c>
      <c r="I5371" t="s">
        <v>28</v>
      </c>
      <c r="J5371" t="s">
        <v>64</v>
      </c>
      <c r="K5371" t="s">
        <v>149</v>
      </c>
      <c r="L5371" t="s">
        <v>192</v>
      </c>
      <c r="M5371" t="s">
        <v>35</v>
      </c>
      <c r="N5371" s="2">
        <v>40276</v>
      </c>
      <c r="O5371" s="2">
        <v>40277</v>
      </c>
      <c r="P5371">
        <v>9</v>
      </c>
      <c r="Q5371" s="1">
        <v>0.08</v>
      </c>
      <c r="R5371">
        <v>4.55</v>
      </c>
      <c r="S5371">
        <v>1.49</v>
      </c>
      <c r="T5371">
        <f t="shared" si="83"/>
        <v>40.949999999999996</v>
      </c>
    </row>
    <row r="5372" spans="1:20" x14ac:dyDescent="0.25">
      <c r="A5372">
        <v>5371</v>
      </c>
      <c r="B5372">
        <v>86751</v>
      </c>
      <c r="C5372" t="s">
        <v>641</v>
      </c>
      <c r="D5372" t="s">
        <v>20</v>
      </c>
      <c r="E5372" t="s">
        <v>39</v>
      </c>
      <c r="F5372" t="s">
        <v>22</v>
      </c>
      <c r="G5372" t="s">
        <v>32</v>
      </c>
      <c r="H5372" t="s">
        <v>42</v>
      </c>
      <c r="I5372" t="s">
        <v>28</v>
      </c>
      <c r="J5372" t="s">
        <v>64</v>
      </c>
      <c r="K5372" t="s">
        <v>50</v>
      </c>
      <c r="L5372" t="s">
        <v>706</v>
      </c>
      <c r="M5372" t="s">
        <v>96</v>
      </c>
      <c r="N5372" s="2">
        <v>40263</v>
      </c>
      <c r="O5372" s="2">
        <v>40263</v>
      </c>
      <c r="P5372">
        <v>5</v>
      </c>
      <c r="Q5372" s="1">
        <v>7.0000000000000007E-2</v>
      </c>
      <c r="R5372">
        <v>225.04</v>
      </c>
      <c r="S5372">
        <v>11.79</v>
      </c>
      <c r="T5372">
        <f t="shared" si="83"/>
        <v>1125.2</v>
      </c>
    </row>
    <row r="5373" spans="1:20" x14ac:dyDescent="0.25">
      <c r="A5373">
        <v>5372</v>
      </c>
      <c r="B5373">
        <v>86751</v>
      </c>
      <c r="C5373" t="s">
        <v>641</v>
      </c>
      <c r="D5373" t="s">
        <v>20</v>
      </c>
      <c r="E5373" t="s">
        <v>39</v>
      </c>
      <c r="F5373" t="s">
        <v>22</v>
      </c>
      <c r="G5373" t="s">
        <v>32</v>
      </c>
      <c r="H5373" t="s">
        <v>94</v>
      </c>
      <c r="I5373" t="s">
        <v>28</v>
      </c>
      <c r="J5373" t="s">
        <v>64</v>
      </c>
      <c r="K5373" t="s">
        <v>55</v>
      </c>
      <c r="L5373" t="s">
        <v>192</v>
      </c>
      <c r="M5373" t="s">
        <v>444</v>
      </c>
      <c r="N5373" s="2">
        <v>40263</v>
      </c>
      <c r="O5373" s="2">
        <v>40266</v>
      </c>
      <c r="P5373">
        <v>7</v>
      </c>
      <c r="Q5373" s="1">
        <v>0.03</v>
      </c>
      <c r="R5373">
        <v>7.84</v>
      </c>
      <c r="S5373">
        <v>4.71</v>
      </c>
      <c r="T5373">
        <f t="shared" si="83"/>
        <v>54.879999999999995</v>
      </c>
    </row>
    <row r="5374" spans="1:20" x14ac:dyDescent="0.25">
      <c r="A5374">
        <v>5373</v>
      </c>
      <c r="B5374">
        <v>88837</v>
      </c>
      <c r="C5374" t="s">
        <v>722</v>
      </c>
      <c r="D5374" t="s">
        <v>38</v>
      </c>
      <c r="E5374" t="s">
        <v>39</v>
      </c>
      <c r="F5374" t="s">
        <v>31</v>
      </c>
      <c r="G5374" t="s">
        <v>23</v>
      </c>
      <c r="H5374" t="s">
        <v>61</v>
      </c>
      <c r="I5374" t="s">
        <v>28</v>
      </c>
      <c r="J5374" t="s">
        <v>64</v>
      </c>
      <c r="K5374" t="s">
        <v>74</v>
      </c>
      <c r="L5374" t="s">
        <v>192</v>
      </c>
      <c r="M5374" t="s">
        <v>214</v>
      </c>
      <c r="N5374" s="2">
        <v>40447</v>
      </c>
      <c r="O5374" s="2">
        <v>40450</v>
      </c>
      <c r="P5374">
        <v>12</v>
      </c>
      <c r="Q5374" s="1">
        <v>0</v>
      </c>
      <c r="R5374">
        <v>19.98</v>
      </c>
      <c r="S5374">
        <v>5.97</v>
      </c>
      <c r="T5374">
        <f t="shared" si="83"/>
        <v>239.76</v>
      </c>
    </row>
    <row r="5375" spans="1:20" x14ac:dyDescent="0.25">
      <c r="A5375">
        <v>5374</v>
      </c>
      <c r="B5375">
        <v>87816</v>
      </c>
      <c r="C5375" t="s">
        <v>60</v>
      </c>
      <c r="D5375" t="s">
        <v>20</v>
      </c>
      <c r="E5375" t="s">
        <v>187</v>
      </c>
      <c r="F5375" t="s">
        <v>31</v>
      </c>
      <c r="G5375" t="s">
        <v>48</v>
      </c>
      <c r="H5375" t="s">
        <v>188</v>
      </c>
      <c r="I5375" t="s">
        <v>28</v>
      </c>
      <c r="J5375" t="s">
        <v>64</v>
      </c>
      <c r="K5375" t="s">
        <v>82</v>
      </c>
      <c r="L5375" t="s">
        <v>26</v>
      </c>
      <c r="M5375" t="s">
        <v>139</v>
      </c>
      <c r="N5375" s="2">
        <v>40776</v>
      </c>
      <c r="O5375" s="2">
        <v>40781</v>
      </c>
      <c r="P5375">
        <v>6</v>
      </c>
      <c r="Q5375" s="1">
        <v>0.02</v>
      </c>
      <c r="R5375">
        <v>14.34</v>
      </c>
      <c r="S5375">
        <v>5</v>
      </c>
      <c r="T5375">
        <f t="shared" si="83"/>
        <v>86.039999999999992</v>
      </c>
    </row>
    <row r="5376" spans="1:20" x14ac:dyDescent="0.25">
      <c r="A5376">
        <v>5375</v>
      </c>
      <c r="B5376">
        <v>87821</v>
      </c>
      <c r="C5376" t="s">
        <v>60</v>
      </c>
      <c r="D5376" t="s">
        <v>20</v>
      </c>
      <c r="E5376" t="s">
        <v>39</v>
      </c>
      <c r="F5376" t="s">
        <v>31</v>
      </c>
      <c r="G5376" t="s">
        <v>48</v>
      </c>
      <c r="H5376" t="s">
        <v>61</v>
      </c>
      <c r="I5376" t="s">
        <v>28</v>
      </c>
      <c r="J5376" t="s">
        <v>64</v>
      </c>
      <c r="K5376" t="s">
        <v>62</v>
      </c>
      <c r="L5376" t="s">
        <v>44</v>
      </c>
      <c r="M5376" t="s">
        <v>63</v>
      </c>
      <c r="N5376" s="2">
        <v>41507</v>
      </c>
      <c r="O5376" s="2">
        <v>41507</v>
      </c>
      <c r="P5376">
        <v>4</v>
      </c>
      <c r="Q5376" s="1">
        <v>0</v>
      </c>
      <c r="R5376">
        <v>1.1399999999999999</v>
      </c>
      <c r="S5376">
        <v>0.7</v>
      </c>
      <c r="T5376">
        <f t="shared" si="83"/>
        <v>4.5599999999999996</v>
      </c>
    </row>
    <row r="5377" spans="1:20" x14ac:dyDescent="0.25">
      <c r="A5377">
        <v>5376</v>
      </c>
      <c r="B5377">
        <v>91349</v>
      </c>
      <c r="C5377" t="s">
        <v>2171</v>
      </c>
      <c r="D5377" t="s">
        <v>578</v>
      </c>
      <c r="E5377" t="s">
        <v>187</v>
      </c>
      <c r="F5377" t="s">
        <v>22</v>
      </c>
      <c r="G5377" t="s">
        <v>41</v>
      </c>
      <c r="H5377" t="s">
        <v>219</v>
      </c>
      <c r="I5377" t="s">
        <v>28</v>
      </c>
      <c r="J5377" t="s">
        <v>64</v>
      </c>
      <c r="K5377" t="s">
        <v>68</v>
      </c>
      <c r="L5377" t="s">
        <v>330</v>
      </c>
      <c r="M5377" t="s">
        <v>294</v>
      </c>
      <c r="N5377" s="2">
        <v>41515</v>
      </c>
      <c r="O5377" s="2">
        <v>41518</v>
      </c>
      <c r="P5377">
        <v>5</v>
      </c>
      <c r="Q5377" s="1">
        <v>0.01</v>
      </c>
      <c r="R5377">
        <v>286.85000000000002</v>
      </c>
      <c r="S5377">
        <v>61.76</v>
      </c>
      <c r="T5377">
        <f t="shared" si="83"/>
        <v>1434.25</v>
      </c>
    </row>
    <row r="5378" spans="1:20" x14ac:dyDescent="0.25">
      <c r="A5378">
        <v>5377</v>
      </c>
      <c r="B5378">
        <v>86023</v>
      </c>
      <c r="C5378" t="s">
        <v>233</v>
      </c>
      <c r="D5378" t="s">
        <v>20</v>
      </c>
      <c r="E5378" t="s">
        <v>21</v>
      </c>
      <c r="F5378" t="s">
        <v>47</v>
      </c>
      <c r="G5378" t="s">
        <v>48</v>
      </c>
      <c r="H5378" t="s">
        <v>206</v>
      </c>
      <c r="I5378" t="s">
        <v>28</v>
      </c>
      <c r="J5378" t="s">
        <v>64</v>
      </c>
      <c r="K5378" t="s">
        <v>1107</v>
      </c>
      <c r="L5378" t="s">
        <v>26</v>
      </c>
      <c r="M5378" t="s">
        <v>111</v>
      </c>
      <c r="N5378" s="2">
        <v>41176</v>
      </c>
      <c r="O5378" s="2">
        <v>41180</v>
      </c>
      <c r="P5378">
        <v>20</v>
      </c>
      <c r="Q5378" s="1">
        <v>0.06</v>
      </c>
      <c r="R5378">
        <v>31.78</v>
      </c>
      <c r="S5378">
        <v>1.99</v>
      </c>
      <c r="T5378">
        <f t="shared" si="83"/>
        <v>635.6</v>
      </c>
    </row>
    <row r="5379" spans="1:20" x14ac:dyDescent="0.25">
      <c r="A5379">
        <v>5378</v>
      </c>
      <c r="B5379">
        <v>86023</v>
      </c>
      <c r="C5379" t="s">
        <v>233</v>
      </c>
      <c r="D5379" t="s">
        <v>20</v>
      </c>
      <c r="E5379" t="s">
        <v>39</v>
      </c>
      <c r="F5379" t="s">
        <v>47</v>
      </c>
      <c r="G5379" t="s">
        <v>48</v>
      </c>
      <c r="H5379" t="s">
        <v>78</v>
      </c>
      <c r="I5379" t="s">
        <v>28</v>
      </c>
      <c r="J5379" t="s">
        <v>64</v>
      </c>
      <c r="K5379" t="s">
        <v>136</v>
      </c>
      <c r="L5379" t="s">
        <v>192</v>
      </c>
      <c r="M5379" t="s">
        <v>51</v>
      </c>
      <c r="N5379" s="2">
        <v>41176</v>
      </c>
      <c r="O5379" s="2">
        <v>41178</v>
      </c>
      <c r="P5379">
        <v>1</v>
      </c>
      <c r="Q5379" s="1">
        <v>0.06</v>
      </c>
      <c r="R5379">
        <v>4.9800000000000004</v>
      </c>
      <c r="S5379">
        <v>5.0199999999999996</v>
      </c>
      <c r="T5379">
        <f t="shared" ref="T5379:T5442" si="84">R5379*P5379</f>
        <v>4.9800000000000004</v>
      </c>
    </row>
    <row r="5380" spans="1:20" x14ac:dyDescent="0.25">
      <c r="A5380">
        <v>5379</v>
      </c>
      <c r="B5380">
        <v>86023</v>
      </c>
      <c r="C5380" t="s">
        <v>233</v>
      </c>
      <c r="D5380" t="s">
        <v>20</v>
      </c>
      <c r="E5380" t="s">
        <v>39</v>
      </c>
      <c r="F5380" t="s">
        <v>47</v>
      </c>
      <c r="G5380" t="s">
        <v>48</v>
      </c>
      <c r="H5380" t="s">
        <v>89</v>
      </c>
      <c r="I5380" t="s">
        <v>28</v>
      </c>
      <c r="J5380" t="s">
        <v>64</v>
      </c>
      <c r="K5380" t="s">
        <v>113</v>
      </c>
      <c r="L5380" t="s">
        <v>26</v>
      </c>
      <c r="M5380" t="s">
        <v>167</v>
      </c>
      <c r="N5380" s="2">
        <v>41176</v>
      </c>
      <c r="O5380" s="2">
        <v>41180</v>
      </c>
      <c r="P5380">
        <v>17</v>
      </c>
      <c r="Q5380" s="1">
        <v>0.06</v>
      </c>
      <c r="R5380">
        <v>16.989999999999998</v>
      </c>
      <c r="S5380">
        <v>8.99</v>
      </c>
      <c r="T5380">
        <f t="shared" si="84"/>
        <v>288.83</v>
      </c>
    </row>
    <row r="5381" spans="1:20" x14ac:dyDescent="0.25">
      <c r="A5381">
        <v>5380</v>
      </c>
      <c r="B5381">
        <v>86023</v>
      </c>
      <c r="C5381" t="s">
        <v>233</v>
      </c>
      <c r="D5381" t="s">
        <v>20</v>
      </c>
      <c r="E5381" t="s">
        <v>187</v>
      </c>
      <c r="F5381" t="s">
        <v>47</v>
      </c>
      <c r="G5381" t="s">
        <v>48</v>
      </c>
      <c r="H5381" t="s">
        <v>188</v>
      </c>
      <c r="I5381" t="s">
        <v>28</v>
      </c>
      <c r="J5381" t="s">
        <v>64</v>
      </c>
      <c r="K5381" t="s">
        <v>226</v>
      </c>
      <c r="L5381" t="s">
        <v>746</v>
      </c>
      <c r="M5381" t="s">
        <v>51</v>
      </c>
      <c r="N5381" s="2">
        <v>41176</v>
      </c>
      <c r="O5381" s="2">
        <v>41185</v>
      </c>
      <c r="P5381">
        <v>9</v>
      </c>
      <c r="Q5381" s="1">
        <v>0</v>
      </c>
      <c r="R5381">
        <v>209.37</v>
      </c>
      <c r="S5381">
        <v>69</v>
      </c>
      <c r="T5381">
        <f t="shared" si="84"/>
        <v>1884.33</v>
      </c>
    </row>
    <row r="5382" spans="1:20" x14ac:dyDescent="0.25">
      <c r="A5382">
        <v>5381</v>
      </c>
      <c r="B5382">
        <v>91452</v>
      </c>
      <c r="C5382" t="s">
        <v>1712</v>
      </c>
      <c r="D5382" t="s">
        <v>20</v>
      </c>
      <c r="E5382" t="s">
        <v>39</v>
      </c>
      <c r="F5382" t="s">
        <v>47</v>
      </c>
      <c r="G5382" t="s">
        <v>32</v>
      </c>
      <c r="H5382" t="s">
        <v>49</v>
      </c>
      <c r="I5382" t="s">
        <v>28</v>
      </c>
      <c r="J5382" t="s">
        <v>64</v>
      </c>
      <c r="K5382" t="s">
        <v>71</v>
      </c>
      <c r="L5382" t="s">
        <v>192</v>
      </c>
      <c r="M5382" t="s">
        <v>111</v>
      </c>
      <c r="N5382" s="2">
        <v>41119</v>
      </c>
      <c r="O5382" s="2">
        <v>41119</v>
      </c>
      <c r="P5382">
        <v>4</v>
      </c>
      <c r="Q5382" s="1">
        <v>0</v>
      </c>
      <c r="R5382">
        <v>42.8</v>
      </c>
      <c r="S5382">
        <v>2.99</v>
      </c>
      <c r="T5382">
        <f t="shared" si="84"/>
        <v>171.2</v>
      </c>
    </row>
    <row r="5383" spans="1:20" x14ac:dyDescent="0.25">
      <c r="A5383">
        <v>5382</v>
      </c>
      <c r="B5383">
        <v>89778</v>
      </c>
      <c r="C5383" t="s">
        <v>576</v>
      </c>
      <c r="D5383" t="s">
        <v>38</v>
      </c>
      <c r="E5383" t="s">
        <v>39</v>
      </c>
      <c r="F5383" t="s">
        <v>40</v>
      </c>
      <c r="G5383" t="s">
        <v>93</v>
      </c>
      <c r="H5383" t="s">
        <v>61</v>
      </c>
      <c r="I5383" t="s">
        <v>28</v>
      </c>
      <c r="J5383" t="s">
        <v>64</v>
      </c>
      <c r="K5383" t="s">
        <v>172</v>
      </c>
      <c r="L5383" t="s">
        <v>192</v>
      </c>
      <c r="M5383" t="s">
        <v>59</v>
      </c>
      <c r="N5383" s="2">
        <v>40777</v>
      </c>
      <c r="O5383" s="2">
        <v>40779</v>
      </c>
      <c r="P5383">
        <v>9</v>
      </c>
      <c r="Q5383" s="1">
        <v>0.09</v>
      </c>
      <c r="R5383">
        <v>363.25</v>
      </c>
      <c r="S5383">
        <v>19.989999999999998</v>
      </c>
      <c r="T5383">
        <f t="shared" si="84"/>
        <v>3269.25</v>
      </c>
    </row>
    <row r="5384" spans="1:20" x14ac:dyDescent="0.25">
      <c r="A5384">
        <v>5383</v>
      </c>
      <c r="B5384">
        <v>91345</v>
      </c>
      <c r="C5384" t="s">
        <v>2171</v>
      </c>
      <c r="D5384" t="s">
        <v>20</v>
      </c>
      <c r="E5384" t="s">
        <v>21</v>
      </c>
      <c r="F5384" t="s">
        <v>22</v>
      </c>
      <c r="G5384" t="s">
        <v>48</v>
      </c>
      <c r="H5384" t="s">
        <v>24</v>
      </c>
      <c r="I5384" t="s">
        <v>28</v>
      </c>
      <c r="J5384" t="s">
        <v>64</v>
      </c>
      <c r="K5384" t="s">
        <v>1108</v>
      </c>
      <c r="L5384" t="s">
        <v>26</v>
      </c>
      <c r="M5384" t="s">
        <v>227</v>
      </c>
      <c r="N5384" s="2">
        <v>40783</v>
      </c>
      <c r="O5384" s="2">
        <v>40788</v>
      </c>
      <c r="P5384">
        <v>9</v>
      </c>
      <c r="Q5384" s="1">
        <v>0.05</v>
      </c>
      <c r="R5384">
        <v>33.979999999999997</v>
      </c>
      <c r="S5384">
        <v>1.99</v>
      </c>
      <c r="T5384">
        <f t="shared" si="84"/>
        <v>305.82</v>
      </c>
    </row>
    <row r="5385" spans="1:20" x14ac:dyDescent="0.25">
      <c r="A5385">
        <v>5384</v>
      </c>
      <c r="B5385">
        <v>87567</v>
      </c>
      <c r="C5385" t="s">
        <v>1166</v>
      </c>
      <c r="D5385" t="s">
        <v>578</v>
      </c>
      <c r="E5385" t="s">
        <v>21</v>
      </c>
      <c r="F5385" t="s">
        <v>31</v>
      </c>
      <c r="G5385" t="s">
        <v>41</v>
      </c>
      <c r="H5385" t="s">
        <v>206</v>
      </c>
      <c r="I5385" t="s">
        <v>28</v>
      </c>
      <c r="J5385" t="s">
        <v>72</v>
      </c>
      <c r="K5385" t="s">
        <v>198</v>
      </c>
      <c r="L5385" t="s">
        <v>330</v>
      </c>
      <c r="M5385" t="s">
        <v>143</v>
      </c>
      <c r="N5385" s="2">
        <v>41550</v>
      </c>
      <c r="O5385" s="2">
        <v>41551</v>
      </c>
      <c r="P5385">
        <v>8</v>
      </c>
      <c r="Q5385" s="1">
        <v>0.04</v>
      </c>
      <c r="R5385">
        <v>399.98</v>
      </c>
      <c r="S5385">
        <v>12.06</v>
      </c>
      <c r="T5385">
        <f t="shared" si="84"/>
        <v>3199.84</v>
      </c>
    </row>
    <row r="5386" spans="1:20" x14ac:dyDescent="0.25">
      <c r="A5386">
        <v>5385</v>
      </c>
      <c r="B5386">
        <v>88997</v>
      </c>
      <c r="C5386" t="s">
        <v>2090</v>
      </c>
      <c r="D5386" t="s">
        <v>578</v>
      </c>
      <c r="E5386" t="s">
        <v>187</v>
      </c>
      <c r="F5386" t="s">
        <v>47</v>
      </c>
      <c r="G5386" t="s">
        <v>93</v>
      </c>
      <c r="H5386" t="s">
        <v>219</v>
      </c>
      <c r="I5386" t="s">
        <v>28</v>
      </c>
      <c r="J5386" t="s">
        <v>72</v>
      </c>
      <c r="K5386" t="s">
        <v>228</v>
      </c>
      <c r="L5386" t="s">
        <v>283</v>
      </c>
      <c r="M5386" t="s">
        <v>117</v>
      </c>
      <c r="N5386" s="2">
        <v>41601</v>
      </c>
      <c r="O5386" s="2">
        <v>41602</v>
      </c>
      <c r="P5386">
        <v>19</v>
      </c>
      <c r="Q5386" s="1">
        <v>0</v>
      </c>
      <c r="R5386">
        <v>299.05</v>
      </c>
      <c r="S5386">
        <v>87.01</v>
      </c>
      <c r="T5386">
        <f t="shared" si="84"/>
        <v>5681.95</v>
      </c>
    </row>
    <row r="5387" spans="1:20" x14ac:dyDescent="0.25">
      <c r="A5387">
        <v>5386</v>
      </c>
      <c r="B5387">
        <v>88997</v>
      </c>
      <c r="C5387" t="s">
        <v>2090</v>
      </c>
      <c r="D5387" t="s">
        <v>578</v>
      </c>
      <c r="E5387" t="s">
        <v>187</v>
      </c>
      <c r="F5387" t="s">
        <v>47</v>
      </c>
      <c r="G5387" t="s">
        <v>93</v>
      </c>
      <c r="H5387" t="s">
        <v>219</v>
      </c>
      <c r="I5387" t="s">
        <v>28</v>
      </c>
      <c r="J5387" t="s">
        <v>72</v>
      </c>
      <c r="K5387" t="s">
        <v>226</v>
      </c>
      <c r="L5387" t="s">
        <v>283</v>
      </c>
      <c r="M5387" t="s">
        <v>114</v>
      </c>
      <c r="N5387" s="2">
        <v>41601</v>
      </c>
      <c r="O5387" s="2">
        <v>41603</v>
      </c>
      <c r="P5387">
        <v>3</v>
      </c>
      <c r="Q5387" s="1">
        <v>0.1</v>
      </c>
      <c r="R5387">
        <v>291.73</v>
      </c>
      <c r="S5387">
        <v>48.8</v>
      </c>
      <c r="T5387">
        <f t="shared" si="84"/>
        <v>875.19</v>
      </c>
    </row>
    <row r="5388" spans="1:20" x14ac:dyDescent="0.25">
      <c r="A5388">
        <v>5387</v>
      </c>
      <c r="B5388">
        <v>88997</v>
      </c>
      <c r="C5388" t="s">
        <v>2090</v>
      </c>
      <c r="D5388" t="s">
        <v>20</v>
      </c>
      <c r="E5388" t="s">
        <v>21</v>
      </c>
      <c r="F5388" t="s">
        <v>47</v>
      </c>
      <c r="G5388" t="s">
        <v>93</v>
      </c>
      <c r="H5388" t="s">
        <v>203</v>
      </c>
      <c r="I5388" t="s">
        <v>28</v>
      </c>
      <c r="J5388" t="s">
        <v>72</v>
      </c>
      <c r="K5388" t="s">
        <v>1147</v>
      </c>
      <c r="L5388" t="s">
        <v>192</v>
      </c>
      <c r="M5388" t="s">
        <v>114</v>
      </c>
      <c r="N5388" s="2">
        <v>41601</v>
      </c>
      <c r="O5388" s="2">
        <v>41603</v>
      </c>
      <c r="P5388">
        <v>5</v>
      </c>
      <c r="Q5388" s="1">
        <v>0.03</v>
      </c>
      <c r="R5388">
        <v>30.42</v>
      </c>
      <c r="S5388">
        <v>8.65</v>
      </c>
      <c r="T5388">
        <f t="shared" si="84"/>
        <v>152.10000000000002</v>
      </c>
    </row>
    <row r="5389" spans="1:20" x14ac:dyDescent="0.25">
      <c r="A5389">
        <v>5388</v>
      </c>
      <c r="B5389">
        <v>87526</v>
      </c>
      <c r="C5389" t="s">
        <v>1723</v>
      </c>
      <c r="D5389" t="s">
        <v>20</v>
      </c>
      <c r="E5389" t="s">
        <v>187</v>
      </c>
      <c r="F5389" t="s">
        <v>22</v>
      </c>
      <c r="G5389" t="s">
        <v>48</v>
      </c>
      <c r="H5389" t="s">
        <v>225</v>
      </c>
      <c r="I5389" t="s">
        <v>28</v>
      </c>
      <c r="J5389" t="s">
        <v>72</v>
      </c>
      <c r="K5389" t="s">
        <v>145</v>
      </c>
      <c r="L5389" t="s">
        <v>746</v>
      </c>
      <c r="M5389" t="s">
        <v>331</v>
      </c>
      <c r="N5389" s="2">
        <v>41019</v>
      </c>
      <c r="O5389" s="2">
        <v>41026</v>
      </c>
      <c r="P5389">
        <v>1</v>
      </c>
      <c r="Q5389" s="1">
        <v>0.03</v>
      </c>
      <c r="R5389">
        <v>8.3699999999999992</v>
      </c>
      <c r="S5389">
        <v>10.16</v>
      </c>
      <c r="T5389">
        <f t="shared" si="84"/>
        <v>8.3699999999999992</v>
      </c>
    </row>
    <row r="5390" spans="1:20" x14ac:dyDescent="0.25">
      <c r="A5390">
        <v>5389</v>
      </c>
      <c r="B5390">
        <v>90723</v>
      </c>
      <c r="C5390" t="s">
        <v>87</v>
      </c>
      <c r="D5390" t="s">
        <v>20</v>
      </c>
      <c r="E5390" t="s">
        <v>39</v>
      </c>
      <c r="F5390" t="s">
        <v>31</v>
      </c>
      <c r="G5390" t="s">
        <v>48</v>
      </c>
      <c r="H5390" t="s">
        <v>89</v>
      </c>
      <c r="I5390" t="s">
        <v>28</v>
      </c>
      <c r="J5390" t="s">
        <v>72</v>
      </c>
      <c r="K5390" t="s">
        <v>154</v>
      </c>
      <c r="L5390" t="s">
        <v>192</v>
      </c>
      <c r="M5390" t="s">
        <v>35</v>
      </c>
      <c r="N5390" s="2">
        <v>41504</v>
      </c>
      <c r="O5390" s="2">
        <v>41511</v>
      </c>
      <c r="P5390">
        <v>20</v>
      </c>
      <c r="Q5390" s="1">
        <v>0.08</v>
      </c>
      <c r="R5390">
        <v>17.989999999999998</v>
      </c>
      <c r="S5390">
        <v>8.65</v>
      </c>
      <c r="T5390">
        <f t="shared" si="84"/>
        <v>359.79999999999995</v>
      </c>
    </row>
    <row r="5391" spans="1:20" x14ac:dyDescent="0.25">
      <c r="A5391">
        <v>5390</v>
      </c>
      <c r="B5391">
        <v>90723</v>
      </c>
      <c r="C5391" t="s">
        <v>275</v>
      </c>
      <c r="D5391" t="s">
        <v>20</v>
      </c>
      <c r="E5391" t="s">
        <v>39</v>
      </c>
      <c r="F5391" t="s">
        <v>31</v>
      </c>
      <c r="G5391" t="s">
        <v>48</v>
      </c>
      <c r="H5391" t="s">
        <v>94</v>
      </c>
      <c r="I5391" t="s">
        <v>28</v>
      </c>
      <c r="J5391" t="s">
        <v>72</v>
      </c>
      <c r="K5391" t="s">
        <v>101</v>
      </c>
      <c r="L5391" t="s">
        <v>192</v>
      </c>
      <c r="M5391" t="s">
        <v>35</v>
      </c>
      <c r="N5391" s="2">
        <v>41504</v>
      </c>
      <c r="O5391" s="2">
        <v>41513</v>
      </c>
      <c r="P5391">
        <v>22</v>
      </c>
      <c r="Q5391" s="1">
        <v>0.01</v>
      </c>
      <c r="R5391">
        <v>35.44</v>
      </c>
      <c r="S5391">
        <v>4.92</v>
      </c>
      <c r="T5391">
        <f t="shared" si="84"/>
        <v>779.68</v>
      </c>
    </row>
    <row r="5392" spans="1:20" x14ac:dyDescent="0.25">
      <c r="A5392">
        <v>5391</v>
      </c>
      <c r="B5392">
        <v>86414</v>
      </c>
      <c r="C5392" t="s">
        <v>891</v>
      </c>
      <c r="D5392" t="s">
        <v>20</v>
      </c>
      <c r="E5392" t="s">
        <v>39</v>
      </c>
      <c r="F5392" t="s">
        <v>22</v>
      </c>
      <c r="G5392" t="s">
        <v>48</v>
      </c>
      <c r="H5392" t="s">
        <v>54</v>
      </c>
      <c r="I5392" t="s">
        <v>28</v>
      </c>
      <c r="J5392" t="s">
        <v>56</v>
      </c>
      <c r="K5392" t="s">
        <v>133</v>
      </c>
      <c r="L5392" t="s">
        <v>192</v>
      </c>
      <c r="M5392" t="s">
        <v>499</v>
      </c>
      <c r="N5392" s="2">
        <v>40834</v>
      </c>
      <c r="O5392" s="2">
        <v>40836</v>
      </c>
      <c r="P5392">
        <v>14</v>
      </c>
      <c r="Q5392" s="1">
        <v>0.06</v>
      </c>
      <c r="R5392">
        <v>3.75</v>
      </c>
      <c r="S5392">
        <v>0.5</v>
      </c>
      <c r="T5392">
        <f t="shared" si="84"/>
        <v>52.5</v>
      </c>
    </row>
    <row r="5393" spans="1:20" x14ac:dyDescent="0.25">
      <c r="A5393">
        <v>5392</v>
      </c>
      <c r="B5393">
        <v>86730</v>
      </c>
      <c r="C5393" t="s">
        <v>972</v>
      </c>
      <c r="D5393" t="s">
        <v>20</v>
      </c>
      <c r="E5393" t="s">
        <v>21</v>
      </c>
      <c r="F5393" t="s">
        <v>22</v>
      </c>
      <c r="G5393" t="s">
        <v>41</v>
      </c>
      <c r="H5393" t="s">
        <v>203</v>
      </c>
      <c r="I5393" t="s">
        <v>28</v>
      </c>
      <c r="J5393" t="s">
        <v>56</v>
      </c>
      <c r="K5393" t="s">
        <v>210</v>
      </c>
      <c r="L5393" t="s">
        <v>26</v>
      </c>
      <c r="M5393" t="s">
        <v>190</v>
      </c>
      <c r="N5393" s="2">
        <v>41487</v>
      </c>
      <c r="O5393" s="2">
        <v>41489</v>
      </c>
      <c r="P5393">
        <v>21</v>
      </c>
      <c r="Q5393" s="1">
        <v>0.04</v>
      </c>
      <c r="R5393">
        <v>115.79</v>
      </c>
      <c r="S5393">
        <v>1.99</v>
      </c>
      <c r="T5393">
        <f t="shared" si="84"/>
        <v>2431.59</v>
      </c>
    </row>
    <row r="5394" spans="1:20" x14ac:dyDescent="0.25">
      <c r="A5394">
        <v>5393</v>
      </c>
      <c r="B5394">
        <v>89391</v>
      </c>
      <c r="C5394" t="s">
        <v>1449</v>
      </c>
      <c r="D5394" t="s">
        <v>38</v>
      </c>
      <c r="E5394" t="s">
        <v>39</v>
      </c>
      <c r="F5394" t="s">
        <v>31</v>
      </c>
      <c r="G5394" t="s">
        <v>48</v>
      </c>
      <c r="H5394" t="s">
        <v>89</v>
      </c>
      <c r="I5394" t="s">
        <v>28</v>
      </c>
      <c r="J5394" t="s">
        <v>72</v>
      </c>
      <c r="K5394" t="s">
        <v>172</v>
      </c>
      <c r="L5394" t="s">
        <v>192</v>
      </c>
      <c r="M5394" t="s">
        <v>66</v>
      </c>
      <c r="N5394" s="2">
        <v>40988</v>
      </c>
      <c r="O5394" s="2">
        <v>40990</v>
      </c>
      <c r="P5394">
        <v>14</v>
      </c>
      <c r="Q5394" s="1">
        <v>0.09</v>
      </c>
      <c r="R5394">
        <v>5.98</v>
      </c>
      <c r="S5394">
        <v>1.49</v>
      </c>
      <c r="T5394">
        <f t="shared" si="84"/>
        <v>83.72</v>
      </c>
    </row>
    <row r="5395" spans="1:20" x14ac:dyDescent="0.25">
      <c r="A5395">
        <v>5394</v>
      </c>
      <c r="B5395">
        <v>91444</v>
      </c>
      <c r="C5395" t="s">
        <v>1450</v>
      </c>
      <c r="D5395" t="s">
        <v>20</v>
      </c>
      <c r="E5395" t="s">
        <v>39</v>
      </c>
      <c r="F5395" t="s">
        <v>40</v>
      </c>
      <c r="G5395" t="s">
        <v>41</v>
      </c>
      <c r="H5395" t="s">
        <v>89</v>
      </c>
      <c r="I5395" t="s">
        <v>28</v>
      </c>
      <c r="J5395" t="s">
        <v>72</v>
      </c>
      <c r="K5395" t="s">
        <v>136</v>
      </c>
      <c r="L5395" t="s">
        <v>44</v>
      </c>
      <c r="M5395" t="s">
        <v>59</v>
      </c>
      <c r="N5395" s="2">
        <v>40695</v>
      </c>
      <c r="O5395" s="2">
        <v>40696</v>
      </c>
      <c r="P5395">
        <v>1</v>
      </c>
      <c r="Q5395" s="1">
        <v>0.04</v>
      </c>
      <c r="R5395">
        <v>5.98</v>
      </c>
      <c r="S5395">
        <v>1.67</v>
      </c>
      <c r="T5395">
        <f t="shared" si="84"/>
        <v>5.98</v>
      </c>
    </row>
    <row r="5396" spans="1:20" x14ac:dyDescent="0.25">
      <c r="A5396">
        <v>5395</v>
      </c>
      <c r="B5396">
        <v>91444</v>
      </c>
      <c r="C5396" t="s">
        <v>1450</v>
      </c>
      <c r="D5396" t="s">
        <v>20</v>
      </c>
      <c r="E5396" t="s">
        <v>39</v>
      </c>
      <c r="F5396" t="s">
        <v>40</v>
      </c>
      <c r="G5396" t="s">
        <v>41</v>
      </c>
      <c r="H5396" t="s">
        <v>49</v>
      </c>
      <c r="I5396" t="s">
        <v>28</v>
      </c>
      <c r="J5396" t="s">
        <v>72</v>
      </c>
      <c r="K5396" t="s">
        <v>221</v>
      </c>
      <c r="L5396" t="s">
        <v>192</v>
      </c>
      <c r="M5396" t="s">
        <v>59</v>
      </c>
      <c r="N5396" s="2">
        <v>40695</v>
      </c>
      <c r="O5396" s="2">
        <v>40696</v>
      </c>
      <c r="P5396">
        <v>14</v>
      </c>
      <c r="Q5396" s="1">
        <v>0.02</v>
      </c>
      <c r="R5396">
        <v>13.43</v>
      </c>
      <c r="S5396">
        <v>5.5</v>
      </c>
      <c r="T5396">
        <f t="shared" si="84"/>
        <v>188.01999999999998</v>
      </c>
    </row>
    <row r="5397" spans="1:20" x14ac:dyDescent="0.25">
      <c r="A5397">
        <v>5396</v>
      </c>
      <c r="B5397">
        <v>88929</v>
      </c>
      <c r="C5397" t="s">
        <v>1221</v>
      </c>
      <c r="D5397" t="s">
        <v>20</v>
      </c>
      <c r="E5397" t="s">
        <v>39</v>
      </c>
      <c r="F5397" t="s">
        <v>47</v>
      </c>
      <c r="G5397" t="s">
        <v>41</v>
      </c>
      <c r="H5397" t="s">
        <v>42</v>
      </c>
      <c r="I5397" t="s">
        <v>28</v>
      </c>
      <c r="J5397" t="s">
        <v>72</v>
      </c>
      <c r="K5397" t="s">
        <v>105</v>
      </c>
      <c r="L5397" t="s">
        <v>192</v>
      </c>
      <c r="M5397" t="s">
        <v>111</v>
      </c>
      <c r="N5397" s="2">
        <v>40299</v>
      </c>
      <c r="O5397" s="2">
        <v>40299</v>
      </c>
      <c r="P5397">
        <v>1</v>
      </c>
      <c r="Q5397" s="1">
        <v>7.0000000000000007E-2</v>
      </c>
      <c r="R5397">
        <v>415.88</v>
      </c>
      <c r="S5397">
        <v>11.37</v>
      </c>
      <c r="T5397">
        <f t="shared" si="84"/>
        <v>415.88</v>
      </c>
    </row>
    <row r="5398" spans="1:20" x14ac:dyDescent="0.25">
      <c r="A5398">
        <v>5397</v>
      </c>
      <c r="B5398">
        <v>88214</v>
      </c>
      <c r="C5398" t="s">
        <v>1503</v>
      </c>
      <c r="D5398" t="s">
        <v>20</v>
      </c>
      <c r="E5398" t="s">
        <v>39</v>
      </c>
      <c r="F5398" t="s">
        <v>31</v>
      </c>
      <c r="G5398" t="s">
        <v>48</v>
      </c>
      <c r="H5398" t="s">
        <v>49</v>
      </c>
      <c r="I5398" t="s">
        <v>28</v>
      </c>
      <c r="J5398" t="s">
        <v>72</v>
      </c>
      <c r="K5398" t="s">
        <v>133</v>
      </c>
      <c r="L5398" t="s">
        <v>192</v>
      </c>
      <c r="M5398" t="s">
        <v>66</v>
      </c>
      <c r="N5398" s="2">
        <v>40669</v>
      </c>
      <c r="O5398" s="2">
        <v>40676</v>
      </c>
      <c r="P5398">
        <v>8</v>
      </c>
      <c r="Q5398" s="1">
        <v>0.1</v>
      </c>
      <c r="R5398">
        <v>6.48</v>
      </c>
      <c r="S5398">
        <v>5.16</v>
      </c>
      <c r="T5398">
        <f t="shared" si="84"/>
        <v>51.84</v>
      </c>
    </row>
    <row r="5399" spans="1:20" x14ac:dyDescent="0.25">
      <c r="A5399">
        <v>5398</v>
      </c>
      <c r="B5399">
        <v>88214</v>
      </c>
      <c r="C5399" t="s">
        <v>2355</v>
      </c>
      <c r="D5399" t="s">
        <v>20</v>
      </c>
      <c r="E5399" t="s">
        <v>39</v>
      </c>
      <c r="F5399" t="s">
        <v>22</v>
      </c>
      <c r="G5399" t="s">
        <v>48</v>
      </c>
      <c r="H5399" t="s">
        <v>94</v>
      </c>
      <c r="I5399" t="s">
        <v>28</v>
      </c>
      <c r="J5399" t="s">
        <v>72</v>
      </c>
      <c r="K5399" t="s">
        <v>228</v>
      </c>
      <c r="L5399" t="s">
        <v>746</v>
      </c>
      <c r="M5399" t="s">
        <v>80</v>
      </c>
      <c r="N5399" s="2">
        <v>40669</v>
      </c>
      <c r="O5399" s="2">
        <v>40673</v>
      </c>
      <c r="P5399">
        <v>16</v>
      </c>
      <c r="Q5399" s="1">
        <v>0.1</v>
      </c>
      <c r="R5399">
        <v>78.8</v>
      </c>
      <c r="S5399">
        <v>35</v>
      </c>
      <c r="T5399">
        <f t="shared" si="84"/>
        <v>1260.8</v>
      </c>
    </row>
    <row r="5400" spans="1:20" x14ac:dyDescent="0.25">
      <c r="A5400">
        <v>5399</v>
      </c>
      <c r="B5400">
        <v>91208</v>
      </c>
      <c r="C5400" t="s">
        <v>845</v>
      </c>
      <c r="D5400" t="s">
        <v>20</v>
      </c>
      <c r="E5400" t="s">
        <v>187</v>
      </c>
      <c r="F5400" t="s">
        <v>47</v>
      </c>
      <c r="G5400" t="s">
        <v>23</v>
      </c>
      <c r="H5400" t="s">
        <v>225</v>
      </c>
      <c r="I5400" t="s">
        <v>28</v>
      </c>
      <c r="J5400" t="s">
        <v>72</v>
      </c>
      <c r="K5400" t="s">
        <v>158</v>
      </c>
      <c r="L5400" t="s">
        <v>746</v>
      </c>
      <c r="M5400" t="s">
        <v>117</v>
      </c>
      <c r="N5400" s="2">
        <v>41405</v>
      </c>
      <c r="O5400" s="2">
        <v>41406</v>
      </c>
      <c r="P5400">
        <v>1</v>
      </c>
      <c r="Q5400" s="1">
        <v>0.04</v>
      </c>
      <c r="R5400">
        <v>19.940000000000001</v>
      </c>
      <c r="S5400">
        <v>14.87</v>
      </c>
      <c r="T5400">
        <f t="shared" si="84"/>
        <v>19.940000000000001</v>
      </c>
    </row>
    <row r="5401" spans="1:20" x14ac:dyDescent="0.25">
      <c r="A5401">
        <v>5400</v>
      </c>
      <c r="B5401">
        <v>91208</v>
      </c>
      <c r="C5401" t="s">
        <v>845</v>
      </c>
      <c r="D5401" t="s">
        <v>20</v>
      </c>
      <c r="E5401" t="s">
        <v>39</v>
      </c>
      <c r="F5401" t="s">
        <v>47</v>
      </c>
      <c r="G5401" t="s">
        <v>23</v>
      </c>
      <c r="H5401" t="s">
        <v>78</v>
      </c>
      <c r="I5401" t="s">
        <v>28</v>
      </c>
      <c r="J5401" t="s">
        <v>72</v>
      </c>
      <c r="K5401" t="s">
        <v>119</v>
      </c>
      <c r="L5401" t="s">
        <v>44</v>
      </c>
      <c r="M5401" t="s">
        <v>134</v>
      </c>
      <c r="N5401" s="2">
        <v>41405</v>
      </c>
      <c r="O5401" s="2">
        <v>41407</v>
      </c>
      <c r="P5401">
        <v>10</v>
      </c>
      <c r="Q5401" s="1">
        <v>0.09</v>
      </c>
      <c r="R5401">
        <v>3.68</v>
      </c>
      <c r="S5401">
        <v>1.32</v>
      </c>
      <c r="T5401">
        <f t="shared" si="84"/>
        <v>36.800000000000004</v>
      </c>
    </row>
    <row r="5402" spans="1:20" x14ac:dyDescent="0.25">
      <c r="A5402">
        <v>5401</v>
      </c>
      <c r="B5402">
        <v>91455</v>
      </c>
      <c r="C5402" t="s">
        <v>1661</v>
      </c>
      <c r="D5402" t="s">
        <v>20</v>
      </c>
      <c r="E5402" t="s">
        <v>21</v>
      </c>
      <c r="F5402" t="s">
        <v>22</v>
      </c>
      <c r="G5402" t="s">
        <v>48</v>
      </c>
      <c r="H5402" t="s">
        <v>24</v>
      </c>
      <c r="I5402" t="s">
        <v>28</v>
      </c>
      <c r="J5402" t="s">
        <v>72</v>
      </c>
      <c r="K5402" t="s">
        <v>409</v>
      </c>
      <c r="L5402" t="s">
        <v>192</v>
      </c>
      <c r="M5402" t="s">
        <v>123</v>
      </c>
      <c r="N5402" s="2">
        <v>41218</v>
      </c>
      <c r="O5402" s="2">
        <v>41219</v>
      </c>
      <c r="P5402">
        <v>8</v>
      </c>
      <c r="Q5402" s="1">
        <v>0.09</v>
      </c>
      <c r="R5402">
        <v>45.99</v>
      </c>
      <c r="S5402">
        <v>4.99</v>
      </c>
      <c r="T5402">
        <f t="shared" si="84"/>
        <v>367.92</v>
      </c>
    </row>
    <row r="5403" spans="1:20" x14ac:dyDescent="0.25">
      <c r="A5403">
        <v>5402</v>
      </c>
      <c r="B5403">
        <v>90905</v>
      </c>
      <c r="C5403" t="s">
        <v>1456</v>
      </c>
      <c r="D5403" t="s">
        <v>20</v>
      </c>
      <c r="E5403" t="s">
        <v>21</v>
      </c>
      <c r="F5403" t="s">
        <v>31</v>
      </c>
      <c r="G5403" t="s">
        <v>48</v>
      </c>
      <c r="H5403" t="s">
        <v>24</v>
      </c>
      <c r="I5403" t="s">
        <v>28</v>
      </c>
      <c r="J5403" t="s">
        <v>72</v>
      </c>
      <c r="K5403" t="s">
        <v>1138</v>
      </c>
      <c r="L5403" t="s">
        <v>192</v>
      </c>
      <c r="M5403" t="s">
        <v>35</v>
      </c>
      <c r="N5403" s="2">
        <v>40395</v>
      </c>
      <c r="O5403" s="2">
        <v>40399</v>
      </c>
      <c r="P5403">
        <v>18</v>
      </c>
      <c r="Q5403" s="1">
        <v>0.09</v>
      </c>
      <c r="R5403">
        <v>125.99</v>
      </c>
      <c r="S5403">
        <v>2.5</v>
      </c>
      <c r="T5403">
        <f t="shared" si="84"/>
        <v>2267.8199999999997</v>
      </c>
    </row>
    <row r="5404" spans="1:20" x14ac:dyDescent="0.25">
      <c r="A5404">
        <v>5403</v>
      </c>
      <c r="B5404">
        <v>86947</v>
      </c>
      <c r="C5404" t="s">
        <v>1587</v>
      </c>
      <c r="D5404" t="s">
        <v>20</v>
      </c>
      <c r="E5404" t="s">
        <v>39</v>
      </c>
      <c r="F5404" t="s">
        <v>31</v>
      </c>
      <c r="G5404" t="s">
        <v>41</v>
      </c>
      <c r="H5404" t="s">
        <v>94</v>
      </c>
      <c r="I5404" t="s">
        <v>28</v>
      </c>
      <c r="J5404" t="s">
        <v>72</v>
      </c>
      <c r="K5404" t="s">
        <v>95</v>
      </c>
      <c r="L5404" t="s">
        <v>192</v>
      </c>
      <c r="M5404" t="s">
        <v>146</v>
      </c>
      <c r="N5404" s="2">
        <v>41593</v>
      </c>
      <c r="O5404" s="2">
        <v>41595</v>
      </c>
      <c r="P5404">
        <v>9</v>
      </c>
      <c r="Q5404" s="1">
        <v>0.02</v>
      </c>
      <c r="R5404">
        <v>21.38</v>
      </c>
      <c r="S5404">
        <v>2.99</v>
      </c>
      <c r="T5404">
        <f t="shared" si="84"/>
        <v>192.42</v>
      </c>
    </row>
    <row r="5405" spans="1:20" x14ac:dyDescent="0.25">
      <c r="A5405">
        <v>5404</v>
      </c>
      <c r="B5405">
        <v>91136</v>
      </c>
      <c r="C5405" t="s">
        <v>103</v>
      </c>
      <c r="D5405" t="s">
        <v>20</v>
      </c>
      <c r="E5405" t="s">
        <v>39</v>
      </c>
      <c r="F5405" t="s">
        <v>31</v>
      </c>
      <c r="G5405" t="s">
        <v>41</v>
      </c>
      <c r="H5405" t="s">
        <v>61</v>
      </c>
      <c r="I5405" t="s">
        <v>28</v>
      </c>
      <c r="J5405" t="s">
        <v>72</v>
      </c>
      <c r="K5405" t="s">
        <v>62</v>
      </c>
      <c r="L5405" t="s">
        <v>746</v>
      </c>
      <c r="M5405" t="s">
        <v>106</v>
      </c>
      <c r="N5405" s="2">
        <v>41512</v>
      </c>
      <c r="O5405" s="2">
        <v>41514</v>
      </c>
      <c r="P5405">
        <v>5</v>
      </c>
      <c r="Q5405" s="1">
        <v>0.08</v>
      </c>
      <c r="R5405">
        <v>110.98</v>
      </c>
      <c r="S5405">
        <v>35</v>
      </c>
      <c r="T5405">
        <f t="shared" si="84"/>
        <v>554.9</v>
      </c>
    </row>
    <row r="5406" spans="1:20" x14ac:dyDescent="0.25">
      <c r="A5406">
        <v>5405</v>
      </c>
      <c r="B5406">
        <v>87658</v>
      </c>
      <c r="C5406" t="s">
        <v>665</v>
      </c>
      <c r="D5406" t="s">
        <v>20</v>
      </c>
      <c r="E5406" t="s">
        <v>39</v>
      </c>
      <c r="F5406" t="s">
        <v>47</v>
      </c>
      <c r="G5406" t="s">
        <v>93</v>
      </c>
      <c r="H5406" t="s">
        <v>94</v>
      </c>
      <c r="I5406" t="s">
        <v>28</v>
      </c>
      <c r="J5406" t="s">
        <v>72</v>
      </c>
      <c r="K5406" t="s">
        <v>181</v>
      </c>
      <c r="L5406" t="s">
        <v>192</v>
      </c>
      <c r="M5406" t="s">
        <v>117</v>
      </c>
      <c r="N5406" s="2">
        <v>41087</v>
      </c>
      <c r="O5406" s="2">
        <v>41089</v>
      </c>
      <c r="P5406">
        <v>11</v>
      </c>
      <c r="Q5406" s="1">
        <v>0.08</v>
      </c>
      <c r="R5406">
        <v>59.98</v>
      </c>
      <c r="S5406">
        <v>3.99</v>
      </c>
      <c r="T5406">
        <f t="shared" si="84"/>
        <v>659.78</v>
      </c>
    </row>
    <row r="5407" spans="1:20" x14ac:dyDescent="0.25">
      <c r="A5407">
        <v>5406</v>
      </c>
      <c r="B5407">
        <v>88322</v>
      </c>
      <c r="C5407" t="s">
        <v>162</v>
      </c>
      <c r="D5407" t="s">
        <v>20</v>
      </c>
      <c r="E5407" t="s">
        <v>39</v>
      </c>
      <c r="F5407" t="s">
        <v>47</v>
      </c>
      <c r="G5407" t="s">
        <v>23</v>
      </c>
      <c r="H5407" t="s">
        <v>54</v>
      </c>
      <c r="I5407" t="s">
        <v>28</v>
      </c>
      <c r="J5407" t="s">
        <v>72</v>
      </c>
      <c r="K5407" t="s">
        <v>228</v>
      </c>
      <c r="L5407" t="s">
        <v>192</v>
      </c>
      <c r="M5407" t="s">
        <v>167</v>
      </c>
      <c r="N5407" s="2">
        <v>40831</v>
      </c>
      <c r="O5407" s="2">
        <v>40833</v>
      </c>
      <c r="P5407">
        <v>12</v>
      </c>
      <c r="Q5407" s="1">
        <v>0.04</v>
      </c>
      <c r="R5407">
        <v>11.97</v>
      </c>
      <c r="S5407">
        <v>4.9800000000000004</v>
      </c>
      <c r="T5407">
        <f t="shared" si="84"/>
        <v>143.64000000000001</v>
      </c>
    </row>
    <row r="5408" spans="1:20" x14ac:dyDescent="0.25">
      <c r="A5408">
        <v>5407</v>
      </c>
      <c r="B5408">
        <v>88322</v>
      </c>
      <c r="C5408" t="s">
        <v>162</v>
      </c>
      <c r="D5408" t="s">
        <v>38</v>
      </c>
      <c r="E5408" t="s">
        <v>39</v>
      </c>
      <c r="F5408" t="s">
        <v>47</v>
      </c>
      <c r="G5408" t="s">
        <v>23</v>
      </c>
      <c r="H5408" t="s">
        <v>89</v>
      </c>
      <c r="I5408" t="s">
        <v>28</v>
      </c>
      <c r="J5408" t="s">
        <v>72</v>
      </c>
      <c r="K5408" t="s">
        <v>289</v>
      </c>
      <c r="L5408" t="s">
        <v>192</v>
      </c>
      <c r="M5408" t="s">
        <v>160</v>
      </c>
      <c r="N5408" s="2">
        <v>40831</v>
      </c>
      <c r="O5408" s="2">
        <v>40834</v>
      </c>
      <c r="P5408">
        <v>15</v>
      </c>
      <c r="Q5408" s="1">
        <v>0.09</v>
      </c>
      <c r="R5408">
        <v>29.74</v>
      </c>
      <c r="S5408">
        <v>6.64</v>
      </c>
      <c r="T5408">
        <f t="shared" si="84"/>
        <v>446.09999999999997</v>
      </c>
    </row>
    <row r="5409" spans="1:20" x14ac:dyDescent="0.25">
      <c r="A5409">
        <v>5408</v>
      </c>
      <c r="B5409">
        <v>88328</v>
      </c>
      <c r="C5409" t="s">
        <v>162</v>
      </c>
      <c r="D5409" t="s">
        <v>20</v>
      </c>
      <c r="E5409" t="s">
        <v>39</v>
      </c>
      <c r="F5409" t="s">
        <v>47</v>
      </c>
      <c r="G5409" t="s">
        <v>23</v>
      </c>
      <c r="H5409" t="s">
        <v>78</v>
      </c>
      <c r="I5409" t="s">
        <v>28</v>
      </c>
      <c r="J5409" t="s">
        <v>72</v>
      </c>
      <c r="K5409" t="s">
        <v>145</v>
      </c>
      <c r="L5409" t="s">
        <v>192</v>
      </c>
      <c r="M5409" t="s">
        <v>167</v>
      </c>
      <c r="N5409" s="2">
        <v>41562</v>
      </c>
      <c r="O5409" s="2">
        <v>41563</v>
      </c>
      <c r="P5409">
        <v>12</v>
      </c>
      <c r="Q5409" s="1">
        <v>0.03</v>
      </c>
      <c r="R5409">
        <v>95.43</v>
      </c>
      <c r="S5409">
        <v>19.989999999999998</v>
      </c>
      <c r="T5409">
        <f t="shared" si="84"/>
        <v>1145.1600000000001</v>
      </c>
    </row>
    <row r="5410" spans="1:20" x14ac:dyDescent="0.25">
      <c r="A5410">
        <v>5409</v>
      </c>
      <c r="B5410">
        <v>88233</v>
      </c>
      <c r="C5410" t="s">
        <v>1523</v>
      </c>
      <c r="D5410" t="s">
        <v>38</v>
      </c>
      <c r="E5410" t="s">
        <v>187</v>
      </c>
      <c r="F5410" t="s">
        <v>22</v>
      </c>
      <c r="G5410" t="s">
        <v>41</v>
      </c>
      <c r="H5410" t="s">
        <v>188</v>
      </c>
      <c r="I5410" t="s">
        <v>28</v>
      </c>
      <c r="J5410" t="s">
        <v>72</v>
      </c>
      <c r="K5410" t="s">
        <v>189</v>
      </c>
      <c r="L5410" t="s">
        <v>26</v>
      </c>
      <c r="M5410" t="s">
        <v>182</v>
      </c>
      <c r="N5410" s="2">
        <v>40468</v>
      </c>
      <c r="O5410" s="2">
        <v>40469</v>
      </c>
      <c r="P5410">
        <v>4</v>
      </c>
      <c r="Q5410" s="1">
        <v>0</v>
      </c>
      <c r="R5410">
        <v>12.2</v>
      </c>
      <c r="S5410">
        <v>6.02</v>
      </c>
      <c r="T5410">
        <f t="shared" si="84"/>
        <v>48.8</v>
      </c>
    </row>
    <row r="5411" spans="1:20" x14ac:dyDescent="0.25">
      <c r="A5411">
        <v>5410</v>
      </c>
      <c r="B5411">
        <v>88988</v>
      </c>
      <c r="C5411" t="s">
        <v>1743</v>
      </c>
      <c r="D5411" t="s">
        <v>38</v>
      </c>
      <c r="E5411" t="s">
        <v>39</v>
      </c>
      <c r="F5411" t="s">
        <v>22</v>
      </c>
      <c r="G5411" t="s">
        <v>48</v>
      </c>
      <c r="H5411" t="s">
        <v>94</v>
      </c>
      <c r="I5411" t="s">
        <v>28</v>
      </c>
      <c r="J5411" t="s">
        <v>72</v>
      </c>
      <c r="K5411" t="s">
        <v>165</v>
      </c>
      <c r="L5411" t="s">
        <v>192</v>
      </c>
      <c r="M5411" t="s">
        <v>326</v>
      </c>
      <c r="N5411" s="2">
        <v>41490</v>
      </c>
      <c r="O5411" s="2">
        <v>41494</v>
      </c>
      <c r="P5411">
        <v>10</v>
      </c>
      <c r="Q5411" s="1">
        <v>0.06</v>
      </c>
      <c r="R5411">
        <v>8.69</v>
      </c>
      <c r="S5411">
        <v>2.99</v>
      </c>
      <c r="T5411">
        <f t="shared" si="84"/>
        <v>86.899999999999991</v>
      </c>
    </row>
    <row r="5412" spans="1:20" x14ac:dyDescent="0.25">
      <c r="A5412">
        <v>5411</v>
      </c>
      <c r="B5412">
        <v>88985</v>
      </c>
      <c r="C5412" t="s">
        <v>1743</v>
      </c>
      <c r="D5412" t="s">
        <v>20</v>
      </c>
      <c r="E5412" t="s">
        <v>39</v>
      </c>
      <c r="F5412" t="s">
        <v>22</v>
      </c>
      <c r="G5412" t="s">
        <v>48</v>
      </c>
      <c r="H5412" t="s">
        <v>94</v>
      </c>
      <c r="I5412" t="s">
        <v>28</v>
      </c>
      <c r="J5412" t="s">
        <v>72</v>
      </c>
      <c r="K5412" t="s">
        <v>116</v>
      </c>
      <c r="L5412" t="s">
        <v>192</v>
      </c>
      <c r="M5412" t="s">
        <v>27</v>
      </c>
      <c r="N5412" s="2">
        <v>40759</v>
      </c>
      <c r="O5412" s="2">
        <v>40766</v>
      </c>
      <c r="P5412">
        <v>15</v>
      </c>
      <c r="Q5412" s="1">
        <v>0.03</v>
      </c>
      <c r="R5412">
        <v>34.76</v>
      </c>
      <c r="S5412">
        <v>8.2200000000000006</v>
      </c>
      <c r="T5412">
        <f t="shared" si="84"/>
        <v>521.4</v>
      </c>
    </row>
    <row r="5413" spans="1:20" x14ac:dyDescent="0.25">
      <c r="A5413">
        <v>5412</v>
      </c>
      <c r="B5413">
        <v>91319</v>
      </c>
      <c r="C5413" t="s">
        <v>741</v>
      </c>
      <c r="D5413" t="s">
        <v>20</v>
      </c>
      <c r="E5413" t="s">
        <v>187</v>
      </c>
      <c r="F5413" t="s">
        <v>22</v>
      </c>
      <c r="G5413" t="s">
        <v>41</v>
      </c>
      <c r="H5413" t="s">
        <v>225</v>
      </c>
      <c r="I5413" t="s">
        <v>28</v>
      </c>
      <c r="J5413" t="s">
        <v>72</v>
      </c>
      <c r="K5413" t="s">
        <v>248</v>
      </c>
      <c r="L5413" t="s">
        <v>192</v>
      </c>
      <c r="M5413" t="s">
        <v>27</v>
      </c>
      <c r="N5413" s="2">
        <v>41241</v>
      </c>
      <c r="O5413" s="2">
        <v>41242</v>
      </c>
      <c r="P5413">
        <v>20</v>
      </c>
      <c r="Q5413" s="1">
        <v>0.09</v>
      </c>
      <c r="R5413">
        <v>5.89</v>
      </c>
      <c r="S5413">
        <v>5.57</v>
      </c>
      <c r="T5413">
        <f t="shared" si="84"/>
        <v>117.8</v>
      </c>
    </row>
    <row r="5414" spans="1:20" x14ac:dyDescent="0.25">
      <c r="A5414">
        <v>5413</v>
      </c>
      <c r="B5414">
        <v>86707</v>
      </c>
      <c r="C5414" t="s">
        <v>1278</v>
      </c>
      <c r="D5414" t="s">
        <v>20</v>
      </c>
      <c r="E5414" t="s">
        <v>187</v>
      </c>
      <c r="F5414" t="s">
        <v>31</v>
      </c>
      <c r="G5414" t="s">
        <v>93</v>
      </c>
      <c r="H5414" t="s">
        <v>188</v>
      </c>
      <c r="I5414" t="s">
        <v>28</v>
      </c>
      <c r="J5414" t="s">
        <v>72</v>
      </c>
      <c r="K5414" t="s">
        <v>291</v>
      </c>
      <c r="L5414" t="s">
        <v>26</v>
      </c>
      <c r="M5414" t="s">
        <v>35</v>
      </c>
      <c r="N5414" s="2">
        <v>41419</v>
      </c>
      <c r="O5414" s="2">
        <v>41421</v>
      </c>
      <c r="P5414">
        <v>5</v>
      </c>
      <c r="Q5414" s="1">
        <v>0.04</v>
      </c>
      <c r="R5414">
        <v>22.23</v>
      </c>
      <c r="S5414">
        <v>3.63</v>
      </c>
      <c r="T5414">
        <f t="shared" si="84"/>
        <v>111.15</v>
      </c>
    </row>
    <row r="5415" spans="1:20" x14ac:dyDescent="0.25">
      <c r="A5415">
        <v>5414</v>
      </c>
      <c r="B5415">
        <v>86700</v>
      </c>
      <c r="C5415" t="s">
        <v>394</v>
      </c>
      <c r="D5415" t="s">
        <v>578</v>
      </c>
      <c r="E5415" t="s">
        <v>187</v>
      </c>
      <c r="F5415" t="s">
        <v>31</v>
      </c>
      <c r="G5415" t="s">
        <v>93</v>
      </c>
      <c r="H5415" t="s">
        <v>225</v>
      </c>
      <c r="I5415" t="s">
        <v>28</v>
      </c>
      <c r="J5415" t="s">
        <v>72</v>
      </c>
      <c r="K5415" t="s">
        <v>68</v>
      </c>
      <c r="L5415" t="s">
        <v>283</v>
      </c>
      <c r="M5415" t="s">
        <v>143</v>
      </c>
      <c r="N5415" s="2">
        <v>40688</v>
      </c>
      <c r="O5415" s="2">
        <v>40690</v>
      </c>
      <c r="P5415">
        <v>15</v>
      </c>
      <c r="Q5415" s="1">
        <v>0.03</v>
      </c>
      <c r="R5415">
        <v>25.98</v>
      </c>
      <c r="S5415">
        <v>14.36</v>
      </c>
      <c r="T5415">
        <f t="shared" si="84"/>
        <v>389.7</v>
      </c>
    </row>
    <row r="5416" spans="1:20" x14ac:dyDescent="0.25">
      <c r="A5416">
        <v>5415</v>
      </c>
      <c r="B5416">
        <v>91430</v>
      </c>
      <c r="C5416" t="s">
        <v>1511</v>
      </c>
      <c r="D5416" t="s">
        <v>20</v>
      </c>
      <c r="E5416" t="s">
        <v>21</v>
      </c>
      <c r="F5416" t="s">
        <v>22</v>
      </c>
      <c r="G5416" t="s">
        <v>48</v>
      </c>
      <c r="H5416" t="s">
        <v>206</v>
      </c>
      <c r="I5416" t="s">
        <v>28</v>
      </c>
      <c r="J5416" t="s">
        <v>72</v>
      </c>
      <c r="K5416" t="s">
        <v>201</v>
      </c>
      <c r="L5416" t="s">
        <v>26</v>
      </c>
      <c r="M5416" t="s">
        <v>232</v>
      </c>
      <c r="N5416" s="2">
        <v>41341</v>
      </c>
      <c r="O5416" s="2">
        <v>41343</v>
      </c>
      <c r="P5416">
        <v>4</v>
      </c>
      <c r="Q5416" s="1">
        <v>0.1</v>
      </c>
      <c r="R5416">
        <v>6.48</v>
      </c>
      <c r="S5416">
        <v>2.74</v>
      </c>
      <c r="T5416">
        <f t="shared" si="84"/>
        <v>25.92</v>
      </c>
    </row>
    <row r="5417" spans="1:20" x14ac:dyDescent="0.25">
      <c r="A5417">
        <v>5416</v>
      </c>
      <c r="B5417">
        <v>91430</v>
      </c>
      <c r="C5417" t="s">
        <v>1511</v>
      </c>
      <c r="D5417" t="s">
        <v>20</v>
      </c>
      <c r="E5417" t="s">
        <v>39</v>
      </c>
      <c r="F5417" t="s">
        <v>22</v>
      </c>
      <c r="G5417" t="s">
        <v>48</v>
      </c>
      <c r="H5417" t="s">
        <v>78</v>
      </c>
      <c r="I5417" t="s">
        <v>28</v>
      </c>
      <c r="J5417" t="s">
        <v>72</v>
      </c>
      <c r="K5417" t="s">
        <v>82</v>
      </c>
      <c r="L5417" t="s">
        <v>192</v>
      </c>
      <c r="M5417" t="s">
        <v>199</v>
      </c>
      <c r="N5417" s="2">
        <v>41341</v>
      </c>
      <c r="O5417" s="2">
        <v>41346</v>
      </c>
      <c r="P5417">
        <v>5</v>
      </c>
      <c r="Q5417" s="1">
        <v>0</v>
      </c>
      <c r="R5417">
        <v>8.74</v>
      </c>
      <c r="S5417">
        <v>8.2899999999999991</v>
      </c>
      <c r="T5417">
        <f t="shared" si="84"/>
        <v>43.7</v>
      </c>
    </row>
    <row r="5418" spans="1:20" x14ac:dyDescent="0.25">
      <c r="A5418">
        <v>5417</v>
      </c>
      <c r="B5418">
        <v>87018</v>
      </c>
      <c r="C5418" t="s">
        <v>1657</v>
      </c>
      <c r="D5418" t="s">
        <v>578</v>
      </c>
      <c r="E5418" t="s">
        <v>187</v>
      </c>
      <c r="F5418" t="s">
        <v>47</v>
      </c>
      <c r="G5418" t="s">
        <v>48</v>
      </c>
      <c r="H5418" t="s">
        <v>217</v>
      </c>
      <c r="I5418" t="s">
        <v>28</v>
      </c>
      <c r="J5418" t="s">
        <v>72</v>
      </c>
      <c r="K5418" t="s">
        <v>231</v>
      </c>
      <c r="L5418" t="s">
        <v>283</v>
      </c>
      <c r="M5418" t="s">
        <v>167</v>
      </c>
      <c r="N5418" s="2">
        <v>41086</v>
      </c>
      <c r="O5418" s="2">
        <v>41088</v>
      </c>
      <c r="P5418">
        <v>4</v>
      </c>
      <c r="Q5418" s="1">
        <v>0.08</v>
      </c>
      <c r="R5418">
        <v>100.89</v>
      </c>
      <c r="S5418">
        <v>42</v>
      </c>
      <c r="T5418">
        <f t="shared" si="84"/>
        <v>403.56</v>
      </c>
    </row>
    <row r="5419" spans="1:20" x14ac:dyDescent="0.25">
      <c r="A5419">
        <v>5418</v>
      </c>
      <c r="B5419">
        <v>87422</v>
      </c>
      <c r="C5419" t="s">
        <v>1471</v>
      </c>
      <c r="D5419" t="s">
        <v>20</v>
      </c>
      <c r="E5419" t="s">
        <v>21</v>
      </c>
      <c r="F5419" t="s">
        <v>22</v>
      </c>
      <c r="G5419" t="s">
        <v>41</v>
      </c>
      <c r="H5419" t="s">
        <v>206</v>
      </c>
      <c r="I5419" t="s">
        <v>28</v>
      </c>
      <c r="J5419" t="s">
        <v>56</v>
      </c>
      <c r="K5419" t="s">
        <v>1108</v>
      </c>
      <c r="L5419" t="s">
        <v>26</v>
      </c>
      <c r="M5419" t="s">
        <v>294</v>
      </c>
      <c r="N5419" s="2">
        <v>41589</v>
      </c>
      <c r="O5419" s="2">
        <v>41592</v>
      </c>
      <c r="P5419">
        <v>15</v>
      </c>
      <c r="Q5419" s="1">
        <v>0</v>
      </c>
      <c r="R5419">
        <v>22.24</v>
      </c>
      <c r="S5419">
        <v>1.99</v>
      </c>
      <c r="T5419">
        <f t="shared" si="84"/>
        <v>333.59999999999997</v>
      </c>
    </row>
    <row r="5420" spans="1:20" x14ac:dyDescent="0.25">
      <c r="A5420">
        <v>5419</v>
      </c>
      <c r="B5420">
        <v>87422</v>
      </c>
      <c r="C5420" t="s">
        <v>1471</v>
      </c>
      <c r="D5420" t="s">
        <v>20</v>
      </c>
      <c r="E5420" t="s">
        <v>21</v>
      </c>
      <c r="F5420" t="s">
        <v>22</v>
      </c>
      <c r="G5420" t="s">
        <v>41</v>
      </c>
      <c r="H5420" t="s">
        <v>24</v>
      </c>
      <c r="I5420" t="s">
        <v>28</v>
      </c>
      <c r="J5420" t="s">
        <v>72</v>
      </c>
      <c r="K5420" t="s">
        <v>198</v>
      </c>
      <c r="L5420" t="s">
        <v>26</v>
      </c>
      <c r="M5420" t="s">
        <v>294</v>
      </c>
      <c r="N5420" s="2">
        <v>41589</v>
      </c>
      <c r="O5420" s="2">
        <v>41590</v>
      </c>
      <c r="P5420">
        <v>22</v>
      </c>
      <c r="Q5420" s="1">
        <v>0</v>
      </c>
      <c r="R5420">
        <v>29.89</v>
      </c>
      <c r="S5420">
        <v>1.99</v>
      </c>
      <c r="T5420">
        <f t="shared" si="84"/>
        <v>657.58</v>
      </c>
    </row>
    <row r="5421" spans="1:20" x14ac:dyDescent="0.25">
      <c r="A5421">
        <v>5420</v>
      </c>
      <c r="B5421">
        <v>88778</v>
      </c>
      <c r="C5421" t="s">
        <v>1781</v>
      </c>
      <c r="D5421" t="s">
        <v>20</v>
      </c>
      <c r="E5421" t="s">
        <v>39</v>
      </c>
      <c r="F5421" t="s">
        <v>31</v>
      </c>
      <c r="G5421" t="s">
        <v>23</v>
      </c>
      <c r="H5421" t="s">
        <v>49</v>
      </c>
      <c r="I5421" t="s">
        <v>28</v>
      </c>
      <c r="J5421" t="s">
        <v>72</v>
      </c>
      <c r="K5421" t="s">
        <v>248</v>
      </c>
      <c r="L5421" t="s">
        <v>192</v>
      </c>
      <c r="M5421" t="s">
        <v>35</v>
      </c>
      <c r="N5421" s="2">
        <v>41284</v>
      </c>
      <c r="O5421" s="2">
        <v>41286</v>
      </c>
      <c r="P5421">
        <v>9</v>
      </c>
      <c r="Q5421" s="1">
        <v>0.09</v>
      </c>
      <c r="R5421">
        <v>162.93</v>
      </c>
      <c r="S5421">
        <v>19.989999999999998</v>
      </c>
      <c r="T5421">
        <f t="shared" si="84"/>
        <v>1466.3700000000001</v>
      </c>
    </row>
    <row r="5422" spans="1:20" x14ac:dyDescent="0.25">
      <c r="A5422">
        <v>5421</v>
      </c>
      <c r="B5422">
        <v>89275</v>
      </c>
      <c r="C5422" t="s">
        <v>1516</v>
      </c>
      <c r="D5422" t="s">
        <v>20</v>
      </c>
      <c r="E5422" t="s">
        <v>187</v>
      </c>
      <c r="F5422" t="s">
        <v>22</v>
      </c>
      <c r="G5422" t="s">
        <v>23</v>
      </c>
      <c r="H5422" t="s">
        <v>219</v>
      </c>
      <c r="I5422" t="s">
        <v>28</v>
      </c>
      <c r="J5422" t="s">
        <v>72</v>
      </c>
      <c r="K5422" t="s">
        <v>68</v>
      </c>
      <c r="L5422" t="s">
        <v>746</v>
      </c>
      <c r="M5422" t="s">
        <v>227</v>
      </c>
      <c r="N5422" s="2">
        <v>41278</v>
      </c>
      <c r="O5422" s="2">
        <v>41278</v>
      </c>
      <c r="P5422">
        <v>10</v>
      </c>
      <c r="Q5422" s="1">
        <v>0</v>
      </c>
      <c r="R5422">
        <v>88.84</v>
      </c>
      <c r="S5422">
        <v>20.79</v>
      </c>
      <c r="T5422">
        <f t="shared" si="84"/>
        <v>888.40000000000009</v>
      </c>
    </row>
    <row r="5423" spans="1:20" x14ac:dyDescent="0.25">
      <c r="A5423">
        <v>5422</v>
      </c>
      <c r="B5423">
        <v>89275</v>
      </c>
      <c r="C5423" t="s">
        <v>1516</v>
      </c>
      <c r="D5423" t="s">
        <v>578</v>
      </c>
      <c r="E5423" t="s">
        <v>21</v>
      </c>
      <c r="F5423" t="s">
        <v>22</v>
      </c>
      <c r="G5423" t="s">
        <v>23</v>
      </c>
      <c r="H5423" t="s">
        <v>203</v>
      </c>
      <c r="I5423" t="s">
        <v>28</v>
      </c>
      <c r="J5423" t="s">
        <v>56</v>
      </c>
      <c r="K5423" t="s">
        <v>208</v>
      </c>
      <c r="L5423" t="s">
        <v>283</v>
      </c>
      <c r="M5423" t="s">
        <v>80</v>
      </c>
      <c r="N5423" s="2">
        <v>41278</v>
      </c>
      <c r="O5423" s="2">
        <v>41281</v>
      </c>
      <c r="P5423">
        <v>1</v>
      </c>
      <c r="Q5423" s="1">
        <v>0.02</v>
      </c>
      <c r="R5423">
        <v>90.97</v>
      </c>
      <c r="S5423">
        <v>28</v>
      </c>
      <c r="T5423">
        <f t="shared" si="84"/>
        <v>90.97</v>
      </c>
    </row>
    <row r="5424" spans="1:20" x14ac:dyDescent="0.25">
      <c r="A5424">
        <v>5423</v>
      </c>
      <c r="B5424">
        <v>89342</v>
      </c>
      <c r="C5424" t="s">
        <v>1645</v>
      </c>
      <c r="D5424" t="s">
        <v>20</v>
      </c>
      <c r="E5424" t="s">
        <v>187</v>
      </c>
      <c r="F5424" t="s">
        <v>40</v>
      </c>
      <c r="G5424" t="s">
        <v>23</v>
      </c>
      <c r="H5424" t="s">
        <v>188</v>
      </c>
      <c r="I5424" t="s">
        <v>28</v>
      </c>
      <c r="J5424" t="s">
        <v>72</v>
      </c>
      <c r="K5424" t="s">
        <v>282</v>
      </c>
      <c r="L5424" t="s">
        <v>44</v>
      </c>
      <c r="M5424" t="s">
        <v>99</v>
      </c>
      <c r="N5424" s="2">
        <v>41117</v>
      </c>
      <c r="O5424" s="2">
        <v>41118</v>
      </c>
      <c r="P5424">
        <v>12</v>
      </c>
      <c r="Q5424" s="1">
        <v>7.0000000000000007E-2</v>
      </c>
      <c r="R5424">
        <v>7.7</v>
      </c>
      <c r="S5424">
        <v>3.68</v>
      </c>
      <c r="T5424">
        <f t="shared" si="84"/>
        <v>92.4</v>
      </c>
    </row>
    <row r="5425" spans="1:20" x14ac:dyDescent="0.25">
      <c r="A5425">
        <v>5424</v>
      </c>
      <c r="B5425">
        <v>91155</v>
      </c>
      <c r="C5425" t="s">
        <v>1311</v>
      </c>
      <c r="D5425" t="s">
        <v>20</v>
      </c>
      <c r="E5425" t="s">
        <v>39</v>
      </c>
      <c r="F5425" t="s">
        <v>47</v>
      </c>
      <c r="G5425" t="s">
        <v>48</v>
      </c>
      <c r="H5425" t="s">
        <v>49</v>
      </c>
      <c r="I5425" t="s">
        <v>28</v>
      </c>
      <c r="J5425" t="s">
        <v>56</v>
      </c>
      <c r="K5425" t="s">
        <v>55</v>
      </c>
      <c r="L5425" t="s">
        <v>746</v>
      </c>
      <c r="M5425" t="s">
        <v>156</v>
      </c>
      <c r="N5425" s="2">
        <v>41113</v>
      </c>
      <c r="O5425" s="2">
        <v>41118</v>
      </c>
      <c r="P5425">
        <v>4</v>
      </c>
      <c r="Q5425" s="1">
        <v>0.04</v>
      </c>
      <c r="R5425">
        <v>300.64999999999998</v>
      </c>
      <c r="S5425">
        <v>24.49</v>
      </c>
      <c r="T5425">
        <f t="shared" si="84"/>
        <v>1202.5999999999999</v>
      </c>
    </row>
    <row r="5426" spans="1:20" x14ac:dyDescent="0.25">
      <c r="A5426">
        <v>5425</v>
      </c>
      <c r="B5426">
        <v>91155</v>
      </c>
      <c r="C5426" t="s">
        <v>1311</v>
      </c>
      <c r="D5426" t="s">
        <v>20</v>
      </c>
      <c r="E5426" t="s">
        <v>21</v>
      </c>
      <c r="F5426" t="s">
        <v>47</v>
      </c>
      <c r="G5426" t="s">
        <v>48</v>
      </c>
      <c r="H5426" t="s">
        <v>33</v>
      </c>
      <c r="I5426" t="s">
        <v>28</v>
      </c>
      <c r="J5426" t="s">
        <v>72</v>
      </c>
      <c r="K5426" t="s">
        <v>1147</v>
      </c>
      <c r="L5426" t="s">
        <v>26</v>
      </c>
      <c r="M5426" t="s">
        <v>114</v>
      </c>
      <c r="N5426" s="2">
        <v>41113</v>
      </c>
      <c r="O5426" s="2">
        <v>41113</v>
      </c>
      <c r="P5426">
        <v>14</v>
      </c>
      <c r="Q5426" s="1">
        <v>0.08</v>
      </c>
      <c r="R5426">
        <v>45.19</v>
      </c>
      <c r="S5426">
        <v>1.99</v>
      </c>
      <c r="T5426">
        <f t="shared" si="84"/>
        <v>632.66</v>
      </c>
    </row>
    <row r="5427" spans="1:20" x14ac:dyDescent="0.25">
      <c r="A5427">
        <v>5426</v>
      </c>
      <c r="B5427">
        <v>89532</v>
      </c>
      <c r="C5427" t="s">
        <v>646</v>
      </c>
      <c r="D5427" t="s">
        <v>38</v>
      </c>
      <c r="E5427" t="s">
        <v>21</v>
      </c>
      <c r="F5427" t="s">
        <v>22</v>
      </c>
      <c r="G5427" t="s">
        <v>48</v>
      </c>
      <c r="H5427" t="s">
        <v>33</v>
      </c>
      <c r="I5427" t="s">
        <v>28</v>
      </c>
      <c r="J5427" t="s">
        <v>72</v>
      </c>
      <c r="K5427" t="s">
        <v>1108</v>
      </c>
      <c r="L5427" t="s">
        <v>192</v>
      </c>
      <c r="M5427" t="s">
        <v>398</v>
      </c>
      <c r="N5427" s="2">
        <v>41354</v>
      </c>
      <c r="O5427" s="2">
        <v>41358</v>
      </c>
      <c r="P5427">
        <v>6</v>
      </c>
      <c r="Q5427" s="1">
        <v>0.05</v>
      </c>
      <c r="R5427">
        <v>43.22</v>
      </c>
      <c r="S5427">
        <v>4</v>
      </c>
      <c r="T5427">
        <f t="shared" si="84"/>
        <v>259.32</v>
      </c>
    </row>
    <row r="5428" spans="1:20" x14ac:dyDescent="0.25">
      <c r="A5428">
        <v>5427</v>
      </c>
      <c r="B5428">
        <v>89532</v>
      </c>
      <c r="C5428" t="s">
        <v>646</v>
      </c>
      <c r="D5428" t="s">
        <v>38</v>
      </c>
      <c r="E5428" t="s">
        <v>21</v>
      </c>
      <c r="F5428" t="s">
        <v>22</v>
      </c>
      <c r="G5428" t="s">
        <v>48</v>
      </c>
      <c r="H5428" t="s">
        <v>24</v>
      </c>
      <c r="I5428" t="s">
        <v>28</v>
      </c>
      <c r="J5428" t="s">
        <v>72</v>
      </c>
      <c r="K5428" t="s">
        <v>210</v>
      </c>
      <c r="L5428" t="s">
        <v>192</v>
      </c>
      <c r="M5428" t="s">
        <v>137</v>
      </c>
      <c r="N5428" s="2">
        <v>41354</v>
      </c>
      <c r="O5428" s="2">
        <v>41363</v>
      </c>
      <c r="P5428">
        <v>6</v>
      </c>
      <c r="Q5428" s="1">
        <v>0</v>
      </c>
      <c r="R5428">
        <v>205.99</v>
      </c>
      <c r="S5428">
        <v>5.26</v>
      </c>
      <c r="T5428">
        <f t="shared" si="84"/>
        <v>1235.94</v>
      </c>
    </row>
    <row r="5429" spans="1:20" x14ac:dyDescent="0.25">
      <c r="A5429">
        <v>5428</v>
      </c>
      <c r="B5429">
        <v>86630</v>
      </c>
      <c r="C5429" t="s">
        <v>373</v>
      </c>
      <c r="D5429" t="s">
        <v>20</v>
      </c>
      <c r="E5429" t="s">
        <v>21</v>
      </c>
      <c r="F5429" t="s">
        <v>47</v>
      </c>
      <c r="G5429" t="s">
        <v>23</v>
      </c>
      <c r="H5429" t="s">
        <v>203</v>
      </c>
      <c r="I5429" t="s">
        <v>28</v>
      </c>
      <c r="J5429" t="s">
        <v>72</v>
      </c>
      <c r="K5429" t="s">
        <v>201</v>
      </c>
      <c r="L5429" t="s">
        <v>26</v>
      </c>
      <c r="M5429" t="s">
        <v>111</v>
      </c>
      <c r="N5429" s="2">
        <v>40699</v>
      </c>
      <c r="O5429" s="2">
        <v>40700</v>
      </c>
      <c r="P5429">
        <v>2</v>
      </c>
      <c r="Q5429" s="1">
        <v>0.06</v>
      </c>
      <c r="R5429">
        <v>8.33</v>
      </c>
      <c r="S5429">
        <v>1.99</v>
      </c>
      <c r="T5429">
        <f t="shared" si="84"/>
        <v>16.66</v>
      </c>
    </row>
    <row r="5430" spans="1:20" x14ac:dyDescent="0.25">
      <c r="A5430">
        <v>5429</v>
      </c>
      <c r="B5430">
        <v>86630</v>
      </c>
      <c r="C5430" t="s">
        <v>373</v>
      </c>
      <c r="D5430" t="s">
        <v>20</v>
      </c>
      <c r="E5430" t="s">
        <v>39</v>
      </c>
      <c r="F5430" t="s">
        <v>47</v>
      </c>
      <c r="G5430" t="s">
        <v>23</v>
      </c>
      <c r="H5430" t="s">
        <v>61</v>
      </c>
      <c r="I5430" t="s">
        <v>28</v>
      </c>
      <c r="J5430" t="s">
        <v>72</v>
      </c>
      <c r="K5430" t="s">
        <v>50</v>
      </c>
      <c r="L5430" t="s">
        <v>192</v>
      </c>
      <c r="M5430" t="s">
        <v>167</v>
      </c>
      <c r="N5430" s="2">
        <v>40699</v>
      </c>
      <c r="O5430" s="2">
        <v>40701</v>
      </c>
      <c r="P5430">
        <v>10</v>
      </c>
      <c r="Q5430" s="1">
        <v>0.06</v>
      </c>
      <c r="R5430">
        <v>111.03</v>
      </c>
      <c r="S5430">
        <v>8.64</v>
      </c>
      <c r="T5430">
        <f t="shared" si="84"/>
        <v>1110.3</v>
      </c>
    </row>
    <row r="5431" spans="1:20" x14ac:dyDescent="0.25">
      <c r="A5431">
        <v>5430</v>
      </c>
      <c r="B5431">
        <v>86595</v>
      </c>
      <c r="C5431" t="s">
        <v>707</v>
      </c>
      <c r="D5431" t="s">
        <v>20</v>
      </c>
      <c r="E5431" t="s">
        <v>39</v>
      </c>
      <c r="F5431" t="s">
        <v>40</v>
      </c>
      <c r="G5431" t="s">
        <v>23</v>
      </c>
      <c r="H5431" t="s">
        <v>89</v>
      </c>
      <c r="I5431" t="s">
        <v>28</v>
      </c>
      <c r="J5431" t="s">
        <v>72</v>
      </c>
      <c r="K5431" t="s">
        <v>101</v>
      </c>
      <c r="L5431" t="s">
        <v>192</v>
      </c>
      <c r="M5431" t="s">
        <v>309</v>
      </c>
      <c r="N5431" s="2">
        <v>40783</v>
      </c>
      <c r="O5431" s="2">
        <v>40784</v>
      </c>
      <c r="P5431">
        <v>20</v>
      </c>
      <c r="Q5431" s="1">
        <v>0.08</v>
      </c>
      <c r="R5431">
        <v>4.24</v>
      </c>
      <c r="S5431">
        <v>5.41</v>
      </c>
      <c r="T5431">
        <f t="shared" si="84"/>
        <v>84.800000000000011</v>
      </c>
    </row>
    <row r="5432" spans="1:20" x14ac:dyDescent="0.25">
      <c r="A5432">
        <v>5431</v>
      </c>
      <c r="B5432">
        <v>86595</v>
      </c>
      <c r="C5432" t="s">
        <v>707</v>
      </c>
      <c r="D5432" t="s">
        <v>20</v>
      </c>
      <c r="E5432" t="s">
        <v>39</v>
      </c>
      <c r="F5432" t="s">
        <v>40</v>
      </c>
      <c r="G5432" t="s">
        <v>23</v>
      </c>
      <c r="H5432" t="s">
        <v>78</v>
      </c>
      <c r="I5432" t="s">
        <v>28</v>
      </c>
      <c r="J5432" t="s">
        <v>72</v>
      </c>
      <c r="K5432" t="s">
        <v>138</v>
      </c>
      <c r="L5432" t="s">
        <v>192</v>
      </c>
      <c r="M5432" t="s">
        <v>309</v>
      </c>
      <c r="N5432" s="2">
        <v>40783</v>
      </c>
      <c r="O5432" s="2">
        <v>40784</v>
      </c>
      <c r="P5432">
        <v>21</v>
      </c>
      <c r="Q5432" s="1">
        <v>0.04</v>
      </c>
      <c r="R5432">
        <v>3.08</v>
      </c>
      <c r="S5432">
        <v>0.99</v>
      </c>
      <c r="T5432">
        <f t="shared" si="84"/>
        <v>64.680000000000007</v>
      </c>
    </row>
    <row r="5433" spans="1:20" x14ac:dyDescent="0.25">
      <c r="A5433">
        <v>5432</v>
      </c>
      <c r="B5433">
        <v>88285</v>
      </c>
      <c r="C5433" t="s">
        <v>2032</v>
      </c>
      <c r="D5433" t="s">
        <v>20</v>
      </c>
      <c r="E5433" t="s">
        <v>39</v>
      </c>
      <c r="F5433" t="s">
        <v>47</v>
      </c>
      <c r="G5433" t="s">
        <v>23</v>
      </c>
      <c r="H5433" t="s">
        <v>42</v>
      </c>
      <c r="I5433" t="s">
        <v>28</v>
      </c>
      <c r="J5433" t="s">
        <v>56</v>
      </c>
      <c r="K5433" t="s">
        <v>95</v>
      </c>
      <c r="L5433" t="s">
        <v>192</v>
      </c>
      <c r="M5433" t="s">
        <v>114</v>
      </c>
      <c r="N5433" s="2">
        <v>41101</v>
      </c>
      <c r="O5433" s="2">
        <v>41101</v>
      </c>
      <c r="P5433">
        <v>5</v>
      </c>
      <c r="Q5433" s="1">
        <v>0.02</v>
      </c>
      <c r="R5433">
        <v>28.53</v>
      </c>
      <c r="S5433">
        <v>1.49</v>
      </c>
      <c r="T5433">
        <f t="shared" si="84"/>
        <v>142.65</v>
      </c>
    </row>
    <row r="5434" spans="1:20" x14ac:dyDescent="0.25">
      <c r="A5434">
        <v>5433</v>
      </c>
      <c r="B5434">
        <v>91386</v>
      </c>
      <c r="C5434" t="s">
        <v>1085</v>
      </c>
      <c r="D5434" t="s">
        <v>20</v>
      </c>
      <c r="E5434" t="s">
        <v>39</v>
      </c>
      <c r="F5434" t="s">
        <v>47</v>
      </c>
      <c r="G5434" t="s">
        <v>48</v>
      </c>
      <c r="H5434" t="s">
        <v>42</v>
      </c>
      <c r="I5434" t="s">
        <v>28</v>
      </c>
      <c r="J5434" t="s">
        <v>56</v>
      </c>
      <c r="K5434" t="s">
        <v>101</v>
      </c>
      <c r="L5434" t="s">
        <v>192</v>
      </c>
      <c r="M5434" t="s">
        <v>167</v>
      </c>
      <c r="N5434" s="2">
        <v>40438</v>
      </c>
      <c r="O5434" s="2">
        <v>40445</v>
      </c>
      <c r="P5434">
        <v>5</v>
      </c>
      <c r="Q5434" s="1">
        <v>0.1</v>
      </c>
      <c r="R5434">
        <v>10.98</v>
      </c>
      <c r="S5434">
        <v>3.99</v>
      </c>
      <c r="T5434">
        <f t="shared" si="84"/>
        <v>54.900000000000006</v>
      </c>
    </row>
    <row r="5435" spans="1:20" x14ac:dyDescent="0.25">
      <c r="A5435">
        <v>5434</v>
      </c>
      <c r="B5435">
        <v>91386</v>
      </c>
      <c r="C5435" t="s">
        <v>1085</v>
      </c>
      <c r="D5435" t="s">
        <v>20</v>
      </c>
      <c r="E5435" t="s">
        <v>187</v>
      </c>
      <c r="F5435" t="s">
        <v>47</v>
      </c>
      <c r="G5435" t="s">
        <v>48</v>
      </c>
      <c r="H5435" t="s">
        <v>225</v>
      </c>
      <c r="I5435" t="s">
        <v>28</v>
      </c>
      <c r="J5435" t="s">
        <v>56</v>
      </c>
      <c r="K5435" t="s">
        <v>71</v>
      </c>
      <c r="L5435" t="s">
        <v>44</v>
      </c>
      <c r="M5435" t="s">
        <v>117</v>
      </c>
      <c r="N5435" s="2">
        <v>40438</v>
      </c>
      <c r="O5435" s="2">
        <v>40440</v>
      </c>
      <c r="P5435">
        <v>4</v>
      </c>
      <c r="Q5435" s="1">
        <v>0.01</v>
      </c>
      <c r="R5435">
        <v>39.979999999999997</v>
      </c>
      <c r="S5435">
        <v>9.1999999999999993</v>
      </c>
      <c r="T5435">
        <f t="shared" si="84"/>
        <v>159.91999999999999</v>
      </c>
    </row>
    <row r="5436" spans="1:20" x14ac:dyDescent="0.25">
      <c r="A5436">
        <v>5435</v>
      </c>
      <c r="B5436">
        <v>91104</v>
      </c>
      <c r="C5436" t="s">
        <v>1638</v>
      </c>
      <c r="D5436" t="s">
        <v>20</v>
      </c>
      <c r="E5436" t="s">
        <v>21</v>
      </c>
      <c r="F5436" t="s">
        <v>40</v>
      </c>
      <c r="G5436" t="s">
        <v>23</v>
      </c>
      <c r="H5436" t="s">
        <v>24</v>
      </c>
      <c r="I5436" t="s">
        <v>28</v>
      </c>
      <c r="J5436" t="s">
        <v>72</v>
      </c>
      <c r="K5436" t="s">
        <v>1108</v>
      </c>
      <c r="L5436" t="s">
        <v>192</v>
      </c>
      <c r="M5436" t="s">
        <v>59</v>
      </c>
      <c r="N5436" s="2">
        <v>41132</v>
      </c>
      <c r="O5436" s="2">
        <v>41134</v>
      </c>
      <c r="P5436">
        <v>10</v>
      </c>
      <c r="Q5436" s="1">
        <v>0.05</v>
      </c>
      <c r="R5436">
        <v>65.989999999999995</v>
      </c>
      <c r="S5436">
        <v>2.5</v>
      </c>
      <c r="T5436">
        <f t="shared" si="84"/>
        <v>659.9</v>
      </c>
    </row>
    <row r="5437" spans="1:20" x14ac:dyDescent="0.25">
      <c r="A5437">
        <v>5436</v>
      </c>
      <c r="B5437">
        <v>91460</v>
      </c>
      <c r="C5437" t="s">
        <v>323</v>
      </c>
      <c r="D5437" t="s">
        <v>20</v>
      </c>
      <c r="E5437" t="s">
        <v>21</v>
      </c>
      <c r="F5437" t="s">
        <v>40</v>
      </c>
      <c r="G5437" t="s">
        <v>41</v>
      </c>
      <c r="H5437" t="s">
        <v>24</v>
      </c>
      <c r="I5437" t="s">
        <v>28</v>
      </c>
      <c r="J5437" t="s">
        <v>72</v>
      </c>
      <c r="K5437" t="s">
        <v>409</v>
      </c>
      <c r="L5437" t="s">
        <v>26</v>
      </c>
      <c r="M5437" t="s">
        <v>59</v>
      </c>
      <c r="N5437" s="2">
        <v>41141</v>
      </c>
      <c r="O5437" s="2">
        <v>41141</v>
      </c>
      <c r="P5437">
        <v>4</v>
      </c>
      <c r="Q5437" s="1">
        <v>0</v>
      </c>
      <c r="R5437">
        <v>8.32</v>
      </c>
      <c r="S5437">
        <v>2.38</v>
      </c>
      <c r="T5437">
        <f t="shared" si="84"/>
        <v>33.28</v>
      </c>
    </row>
    <row r="5438" spans="1:20" x14ac:dyDescent="0.25">
      <c r="A5438">
        <v>5437</v>
      </c>
      <c r="B5438">
        <v>91460</v>
      </c>
      <c r="C5438" t="s">
        <v>323</v>
      </c>
      <c r="D5438" t="s">
        <v>20</v>
      </c>
      <c r="E5438" t="s">
        <v>39</v>
      </c>
      <c r="F5438" t="s">
        <v>40</v>
      </c>
      <c r="G5438" t="s">
        <v>41</v>
      </c>
      <c r="H5438" t="s">
        <v>94</v>
      </c>
      <c r="I5438" t="s">
        <v>28</v>
      </c>
      <c r="J5438" t="s">
        <v>72</v>
      </c>
      <c r="K5438" t="s">
        <v>154</v>
      </c>
      <c r="L5438" t="s">
        <v>192</v>
      </c>
      <c r="M5438" t="s">
        <v>59</v>
      </c>
      <c r="N5438" s="2">
        <v>41141</v>
      </c>
      <c r="O5438" s="2">
        <v>41143</v>
      </c>
      <c r="P5438">
        <v>5</v>
      </c>
      <c r="Q5438" s="1">
        <v>0.03</v>
      </c>
      <c r="R5438">
        <v>6.68</v>
      </c>
      <c r="S5438">
        <v>7.3</v>
      </c>
      <c r="T5438">
        <f t="shared" si="84"/>
        <v>33.4</v>
      </c>
    </row>
    <row r="5439" spans="1:20" x14ac:dyDescent="0.25">
      <c r="A5439">
        <v>5438</v>
      </c>
      <c r="B5439">
        <v>90857</v>
      </c>
      <c r="C5439" t="s">
        <v>2352</v>
      </c>
      <c r="D5439" t="s">
        <v>20</v>
      </c>
      <c r="E5439" t="s">
        <v>21</v>
      </c>
      <c r="F5439" t="s">
        <v>47</v>
      </c>
      <c r="G5439" t="s">
        <v>32</v>
      </c>
      <c r="H5439" t="s">
        <v>33</v>
      </c>
      <c r="I5439" t="s">
        <v>28</v>
      </c>
      <c r="J5439" t="s">
        <v>72</v>
      </c>
      <c r="K5439" t="s">
        <v>1111</v>
      </c>
      <c r="L5439" t="s">
        <v>192</v>
      </c>
      <c r="M5439" t="s">
        <v>156</v>
      </c>
      <c r="N5439" s="2">
        <v>40766</v>
      </c>
      <c r="O5439" s="2">
        <v>40767</v>
      </c>
      <c r="P5439">
        <v>9</v>
      </c>
      <c r="Q5439" s="1">
        <v>0.02</v>
      </c>
      <c r="R5439">
        <v>77.510000000000005</v>
      </c>
      <c r="S5439">
        <v>4</v>
      </c>
      <c r="T5439">
        <f t="shared" si="84"/>
        <v>697.59</v>
      </c>
    </row>
    <row r="5440" spans="1:20" x14ac:dyDescent="0.25">
      <c r="A5440">
        <v>5439</v>
      </c>
      <c r="B5440">
        <v>89425</v>
      </c>
      <c r="C5440" t="s">
        <v>1283</v>
      </c>
      <c r="D5440" t="s">
        <v>20</v>
      </c>
      <c r="E5440" t="s">
        <v>39</v>
      </c>
      <c r="F5440" t="s">
        <v>40</v>
      </c>
      <c r="G5440" t="s">
        <v>257</v>
      </c>
      <c r="H5440" t="s">
        <v>94</v>
      </c>
      <c r="I5440" t="s">
        <v>28</v>
      </c>
      <c r="J5440" t="s">
        <v>72</v>
      </c>
      <c r="K5440" t="s">
        <v>149</v>
      </c>
      <c r="L5440" t="s">
        <v>192</v>
      </c>
      <c r="M5440" t="s">
        <v>264</v>
      </c>
      <c r="N5440" s="2">
        <v>41585</v>
      </c>
      <c r="O5440" s="2">
        <v>41586</v>
      </c>
      <c r="P5440">
        <v>34</v>
      </c>
      <c r="Q5440" s="1">
        <v>0.02</v>
      </c>
      <c r="R5440">
        <v>5.28</v>
      </c>
      <c r="S5440">
        <v>5.66</v>
      </c>
      <c r="T5440">
        <f t="shared" si="84"/>
        <v>179.52</v>
      </c>
    </row>
    <row r="5441" spans="1:20" x14ac:dyDescent="0.25">
      <c r="A5441">
        <v>5440</v>
      </c>
      <c r="B5441">
        <v>88647</v>
      </c>
      <c r="C5441" t="s">
        <v>2351</v>
      </c>
      <c r="D5441" t="s">
        <v>20</v>
      </c>
      <c r="E5441" t="s">
        <v>39</v>
      </c>
      <c r="F5441" t="s">
        <v>47</v>
      </c>
      <c r="G5441" t="s">
        <v>48</v>
      </c>
      <c r="H5441" t="s">
        <v>89</v>
      </c>
      <c r="I5441" t="s">
        <v>28</v>
      </c>
      <c r="J5441" t="s">
        <v>72</v>
      </c>
      <c r="K5441" t="s">
        <v>158</v>
      </c>
      <c r="L5441" t="s">
        <v>746</v>
      </c>
      <c r="M5441" t="s">
        <v>111</v>
      </c>
      <c r="N5441" s="2">
        <v>40611</v>
      </c>
      <c r="O5441" s="2">
        <v>40620</v>
      </c>
      <c r="P5441">
        <v>11</v>
      </c>
      <c r="Q5441" s="1">
        <v>0.09</v>
      </c>
      <c r="R5441">
        <v>76.72</v>
      </c>
      <c r="S5441">
        <v>19.95</v>
      </c>
      <c r="T5441">
        <f t="shared" si="84"/>
        <v>843.92</v>
      </c>
    </row>
    <row r="5442" spans="1:20" x14ac:dyDescent="0.25">
      <c r="A5442">
        <v>5441</v>
      </c>
      <c r="B5442">
        <v>87295</v>
      </c>
      <c r="C5442" t="s">
        <v>1347</v>
      </c>
      <c r="D5442" t="s">
        <v>20</v>
      </c>
      <c r="E5442" t="s">
        <v>39</v>
      </c>
      <c r="F5442" t="s">
        <v>47</v>
      </c>
      <c r="G5442" t="s">
        <v>23</v>
      </c>
      <c r="H5442" t="s">
        <v>61</v>
      </c>
      <c r="I5442" t="s">
        <v>28</v>
      </c>
      <c r="J5442" t="s">
        <v>72</v>
      </c>
      <c r="K5442" t="s">
        <v>165</v>
      </c>
      <c r="L5442" t="s">
        <v>44</v>
      </c>
      <c r="M5442" t="s">
        <v>134</v>
      </c>
      <c r="N5442" s="2">
        <v>41533</v>
      </c>
      <c r="O5442" s="2">
        <v>41536</v>
      </c>
      <c r="P5442">
        <v>8</v>
      </c>
      <c r="Q5442" s="1">
        <v>0.02</v>
      </c>
      <c r="R5442">
        <v>5.68</v>
      </c>
      <c r="S5442">
        <v>1.46</v>
      </c>
      <c r="T5442">
        <f t="shared" si="84"/>
        <v>45.44</v>
      </c>
    </row>
    <row r="5443" spans="1:20" x14ac:dyDescent="0.25">
      <c r="A5443">
        <v>5442</v>
      </c>
      <c r="B5443">
        <v>87295</v>
      </c>
      <c r="C5443" t="s">
        <v>1347</v>
      </c>
      <c r="D5443" t="s">
        <v>38</v>
      </c>
      <c r="E5443" t="s">
        <v>39</v>
      </c>
      <c r="F5443" t="s">
        <v>47</v>
      </c>
      <c r="G5443" t="s">
        <v>23</v>
      </c>
      <c r="H5443" t="s">
        <v>54</v>
      </c>
      <c r="I5443" t="s">
        <v>28</v>
      </c>
      <c r="J5443" t="s">
        <v>72</v>
      </c>
      <c r="K5443" t="s">
        <v>165</v>
      </c>
      <c r="L5443" t="s">
        <v>192</v>
      </c>
      <c r="M5443" t="s">
        <v>134</v>
      </c>
      <c r="N5443" s="2">
        <v>41533</v>
      </c>
      <c r="O5443" s="2">
        <v>41535</v>
      </c>
      <c r="P5443">
        <v>15</v>
      </c>
      <c r="Q5443" s="1">
        <v>0.04</v>
      </c>
      <c r="R5443">
        <v>15.51</v>
      </c>
      <c r="S5443">
        <v>17.78</v>
      </c>
      <c r="T5443">
        <f t="shared" ref="T5443:T5506" si="85">R5443*P5443</f>
        <v>232.65</v>
      </c>
    </row>
    <row r="5444" spans="1:20" x14ac:dyDescent="0.25">
      <c r="A5444">
        <v>5443</v>
      </c>
      <c r="B5444">
        <v>89142</v>
      </c>
      <c r="C5444" t="s">
        <v>549</v>
      </c>
      <c r="D5444" t="s">
        <v>20</v>
      </c>
      <c r="E5444" t="s">
        <v>39</v>
      </c>
      <c r="F5444" t="s">
        <v>22</v>
      </c>
      <c r="G5444" t="s">
        <v>41</v>
      </c>
      <c r="H5444" t="s">
        <v>49</v>
      </c>
      <c r="I5444" t="s">
        <v>28</v>
      </c>
      <c r="J5444" t="s">
        <v>56</v>
      </c>
      <c r="K5444" t="s">
        <v>113</v>
      </c>
      <c r="L5444" t="s">
        <v>44</v>
      </c>
      <c r="M5444" t="s">
        <v>86</v>
      </c>
      <c r="N5444" s="2">
        <v>41048</v>
      </c>
      <c r="O5444" s="2">
        <v>41048</v>
      </c>
      <c r="P5444">
        <v>17</v>
      </c>
      <c r="Q5444" s="1">
        <v>7.0000000000000007E-2</v>
      </c>
      <c r="R5444">
        <v>2.78</v>
      </c>
      <c r="S5444">
        <v>1.34</v>
      </c>
      <c r="T5444">
        <f t="shared" si="85"/>
        <v>47.26</v>
      </c>
    </row>
    <row r="5445" spans="1:20" x14ac:dyDescent="0.25">
      <c r="A5445">
        <v>5444</v>
      </c>
      <c r="B5445">
        <v>88794</v>
      </c>
      <c r="C5445" t="s">
        <v>551</v>
      </c>
      <c r="D5445" t="s">
        <v>20</v>
      </c>
      <c r="E5445" t="s">
        <v>39</v>
      </c>
      <c r="F5445" t="s">
        <v>31</v>
      </c>
      <c r="G5445" t="s">
        <v>32</v>
      </c>
      <c r="H5445" t="s">
        <v>61</v>
      </c>
      <c r="I5445" t="s">
        <v>28</v>
      </c>
      <c r="J5445" t="s">
        <v>72</v>
      </c>
      <c r="K5445" t="s">
        <v>172</v>
      </c>
      <c r="L5445" t="s">
        <v>44</v>
      </c>
      <c r="M5445" t="s">
        <v>375</v>
      </c>
      <c r="N5445" s="2">
        <v>40187</v>
      </c>
      <c r="O5445" s="2">
        <v>40189</v>
      </c>
      <c r="P5445">
        <v>6</v>
      </c>
      <c r="Q5445" s="1">
        <v>0.09</v>
      </c>
      <c r="R5445">
        <v>2.78</v>
      </c>
      <c r="S5445">
        <v>0.97</v>
      </c>
      <c r="T5445">
        <f t="shared" si="85"/>
        <v>16.68</v>
      </c>
    </row>
    <row r="5446" spans="1:20" x14ac:dyDescent="0.25">
      <c r="A5446">
        <v>5445</v>
      </c>
      <c r="B5446">
        <v>88794</v>
      </c>
      <c r="C5446" t="s">
        <v>762</v>
      </c>
      <c r="D5446" t="s">
        <v>20</v>
      </c>
      <c r="E5446" t="s">
        <v>39</v>
      </c>
      <c r="F5446" t="s">
        <v>47</v>
      </c>
      <c r="G5446" t="s">
        <v>32</v>
      </c>
      <c r="H5446" t="s">
        <v>54</v>
      </c>
      <c r="I5446" t="s">
        <v>28</v>
      </c>
      <c r="J5446" t="s">
        <v>72</v>
      </c>
      <c r="K5446" t="s">
        <v>274</v>
      </c>
      <c r="L5446" t="s">
        <v>192</v>
      </c>
      <c r="M5446" t="s">
        <v>167</v>
      </c>
      <c r="N5446" s="2">
        <v>40187</v>
      </c>
      <c r="O5446" s="2">
        <v>40188</v>
      </c>
      <c r="P5446">
        <v>3</v>
      </c>
      <c r="Q5446" s="1">
        <v>0.01</v>
      </c>
      <c r="R5446">
        <v>5.38</v>
      </c>
      <c r="S5446">
        <v>7.57</v>
      </c>
      <c r="T5446">
        <f t="shared" si="85"/>
        <v>16.14</v>
      </c>
    </row>
    <row r="5447" spans="1:20" x14ac:dyDescent="0.25">
      <c r="A5447">
        <v>5446</v>
      </c>
      <c r="B5447">
        <v>88794</v>
      </c>
      <c r="C5447" t="s">
        <v>762</v>
      </c>
      <c r="D5447" t="s">
        <v>20</v>
      </c>
      <c r="E5447" t="s">
        <v>39</v>
      </c>
      <c r="F5447" t="s">
        <v>47</v>
      </c>
      <c r="G5447" t="s">
        <v>32</v>
      </c>
      <c r="H5447" t="s">
        <v>54</v>
      </c>
      <c r="I5447" t="s">
        <v>28</v>
      </c>
      <c r="J5447" t="s">
        <v>72</v>
      </c>
      <c r="K5447" t="s">
        <v>291</v>
      </c>
      <c r="L5447" t="s">
        <v>44</v>
      </c>
      <c r="M5447" t="s">
        <v>114</v>
      </c>
      <c r="N5447" s="2">
        <v>40187</v>
      </c>
      <c r="O5447" s="2">
        <v>40187</v>
      </c>
      <c r="P5447">
        <v>11</v>
      </c>
      <c r="Q5447" s="1">
        <v>0.05</v>
      </c>
      <c r="R5447">
        <v>3.28</v>
      </c>
      <c r="S5447">
        <v>3.97</v>
      </c>
      <c r="T5447">
        <f t="shared" si="85"/>
        <v>36.08</v>
      </c>
    </row>
    <row r="5448" spans="1:20" x14ac:dyDescent="0.25">
      <c r="A5448">
        <v>5447</v>
      </c>
      <c r="B5448">
        <v>87210</v>
      </c>
      <c r="C5448" t="s">
        <v>1227</v>
      </c>
      <c r="D5448" t="s">
        <v>20</v>
      </c>
      <c r="E5448" t="s">
        <v>21</v>
      </c>
      <c r="F5448" t="s">
        <v>22</v>
      </c>
      <c r="G5448" t="s">
        <v>48</v>
      </c>
      <c r="H5448" t="s">
        <v>33</v>
      </c>
      <c r="I5448" t="s">
        <v>28</v>
      </c>
      <c r="J5448" t="s">
        <v>72</v>
      </c>
      <c r="K5448" t="s">
        <v>1108</v>
      </c>
      <c r="L5448" t="s">
        <v>192</v>
      </c>
      <c r="M5448" t="s">
        <v>182</v>
      </c>
      <c r="N5448" s="2">
        <v>40874</v>
      </c>
      <c r="O5448" s="2">
        <v>40878</v>
      </c>
      <c r="P5448">
        <v>20</v>
      </c>
      <c r="Q5448" s="1">
        <v>0.03</v>
      </c>
      <c r="R5448">
        <v>65.989999999999995</v>
      </c>
      <c r="S5448">
        <v>7.69</v>
      </c>
      <c r="T5448">
        <f t="shared" si="85"/>
        <v>1319.8</v>
      </c>
    </row>
    <row r="5449" spans="1:20" x14ac:dyDescent="0.25">
      <c r="A5449">
        <v>5448</v>
      </c>
      <c r="B5449">
        <v>87210</v>
      </c>
      <c r="C5449" t="s">
        <v>1227</v>
      </c>
      <c r="D5449" t="s">
        <v>20</v>
      </c>
      <c r="E5449" t="s">
        <v>21</v>
      </c>
      <c r="F5449" t="s">
        <v>22</v>
      </c>
      <c r="G5449" t="s">
        <v>48</v>
      </c>
      <c r="H5449" t="s">
        <v>24</v>
      </c>
      <c r="I5449" t="s">
        <v>28</v>
      </c>
      <c r="J5449" t="s">
        <v>72</v>
      </c>
      <c r="K5449" t="s">
        <v>1138</v>
      </c>
      <c r="L5449" t="s">
        <v>192</v>
      </c>
      <c r="M5449" t="s">
        <v>27</v>
      </c>
      <c r="N5449" s="2">
        <v>40874</v>
      </c>
      <c r="O5449" s="2">
        <v>40881</v>
      </c>
      <c r="P5449">
        <v>17</v>
      </c>
      <c r="Q5449" s="1">
        <v>0.1</v>
      </c>
      <c r="R5449">
        <v>65.989999999999995</v>
      </c>
      <c r="S5449">
        <v>8.99</v>
      </c>
      <c r="T5449">
        <f t="shared" si="85"/>
        <v>1121.83</v>
      </c>
    </row>
    <row r="5450" spans="1:20" x14ac:dyDescent="0.25">
      <c r="A5450">
        <v>5449</v>
      </c>
      <c r="B5450">
        <v>91413</v>
      </c>
      <c r="C5450" t="s">
        <v>839</v>
      </c>
      <c r="D5450" t="s">
        <v>20</v>
      </c>
      <c r="E5450" t="s">
        <v>39</v>
      </c>
      <c r="F5450" t="s">
        <v>22</v>
      </c>
      <c r="G5450" t="s">
        <v>93</v>
      </c>
      <c r="H5450" t="s">
        <v>94</v>
      </c>
      <c r="I5450" t="s">
        <v>28</v>
      </c>
      <c r="J5450" t="s">
        <v>72</v>
      </c>
      <c r="K5450" t="s">
        <v>68</v>
      </c>
      <c r="L5450" t="s">
        <v>192</v>
      </c>
      <c r="M5450" t="s">
        <v>444</v>
      </c>
      <c r="N5450" s="2">
        <v>41526</v>
      </c>
      <c r="O5450" s="2">
        <v>41527</v>
      </c>
      <c r="P5450">
        <v>6</v>
      </c>
      <c r="Q5450" s="1">
        <v>0</v>
      </c>
      <c r="R5450">
        <v>6.48</v>
      </c>
      <c r="S5450">
        <v>7.37</v>
      </c>
      <c r="T5450">
        <f t="shared" si="85"/>
        <v>38.880000000000003</v>
      </c>
    </row>
    <row r="5451" spans="1:20" x14ac:dyDescent="0.25">
      <c r="A5451">
        <v>5450</v>
      </c>
      <c r="B5451">
        <v>87440</v>
      </c>
      <c r="C5451" t="s">
        <v>305</v>
      </c>
      <c r="D5451" t="s">
        <v>38</v>
      </c>
      <c r="E5451" t="s">
        <v>39</v>
      </c>
      <c r="F5451" t="s">
        <v>22</v>
      </c>
      <c r="G5451" t="s">
        <v>41</v>
      </c>
      <c r="H5451" t="s">
        <v>49</v>
      </c>
      <c r="I5451" t="s">
        <v>28</v>
      </c>
      <c r="J5451" t="s">
        <v>72</v>
      </c>
      <c r="K5451" t="s">
        <v>116</v>
      </c>
      <c r="L5451" t="s">
        <v>192</v>
      </c>
      <c r="M5451" t="s">
        <v>331</v>
      </c>
      <c r="N5451" s="2">
        <v>41055</v>
      </c>
      <c r="O5451" s="2">
        <v>41057</v>
      </c>
      <c r="P5451">
        <v>12</v>
      </c>
      <c r="Q5451" s="1">
        <v>0.1</v>
      </c>
      <c r="R5451">
        <v>14.27</v>
      </c>
      <c r="S5451">
        <v>7.27</v>
      </c>
      <c r="T5451">
        <f t="shared" si="85"/>
        <v>171.24</v>
      </c>
    </row>
    <row r="5452" spans="1:20" x14ac:dyDescent="0.25">
      <c r="A5452">
        <v>5451</v>
      </c>
      <c r="B5452">
        <v>89384</v>
      </c>
      <c r="C5452" t="s">
        <v>617</v>
      </c>
      <c r="D5452" t="s">
        <v>578</v>
      </c>
      <c r="E5452" t="s">
        <v>187</v>
      </c>
      <c r="F5452" t="s">
        <v>40</v>
      </c>
      <c r="G5452" t="s">
        <v>32</v>
      </c>
      <c r="H5452" t="s">
        <v>219</v>
      </c>
      <c r="I5452" t="s">
        <v>28</v>
      </c>
      <c r="J5452" t="s">
        <v>56</v>
      </c>
      <c r="K5452" t="s">
        <v>221</v>
      </c>
      <c r="L5452" t="s">
        <v>283</v>
      </c>
      <c r="M5452" t="s">
        <v>125</v>
      </c>
      <c r="N5452" s="2">
        <v>41201</v>
      </c>
      <c r="O5452" s="2">
        <v>41203</v>
      </c>
      <c r="P5452">
        <v>16</v>
      </c>
      <c r="Q5452" s="1">
        <v>7.0000000000000007E-2</v>
      </c>
      <c r="R5452">
        <v>200.98</v>
      </c>
      <c r="S5452">
        <v>23.76</v>
      </c>
      <c r="T5452">
        <f t="shared" si="85"/>
        <v>3215.68</v>
      </c>
    </row>
    <row r="5453" spans="1:20" x14ac:dyDescent="0.25">
      <c r="A5453">
        <v>5452</v>
      </c>
      <c r="B5453">
        <v>89384</v>
      </c>
      <c r="C5453" t="s">
        <v>617</v>
      </c>
      <c r="D5453" t="s">
        <v>20</v>
      </c>
      <c r="E5453" t="s">
        <v>39</v>
      </c>
      <c r="F5453" t="s">
        <v>40</v>
      </c>
      <c r="G5453" t="s">
        <v>32</v>
      </c>
      <c r="H5453" t="s">
        <v>49</v>
      </c>
      <c r="I5453" t="s">
        <v>28</v>
      </c>
      <c r="J5453" t="s">
        <v>72</v>
      </c>
      <c r="K5453" t="s">
        <v>113</v>
      </c>
      <c r="L5453" t="s">
        <v>192</v>
      </c>
      <c r="M5453" t="s">
        <v>309</v>
      </c>
      <c r="N5453" s="2">
        <v>41201</v>
      </c>
      <c r="O5453" s="2">
        <v>41201</v>
      </c>
      <c r="P5453">
        <v>5</v>
      </c>
      <c r="Q5453" s="1">
        <v>0.01</v>
      </c>
      <c r="R5453">
        <v>12.28</v>
      </c>
      <c r="S5453">
        <v>6.47</v>
      </c>
      <c r="T5453">
        <f t="shared" si="85"/>
        <v>61.4</v>
      </c>
    </row>
    <row r="5454" spans="1:20" x14ac:dyDescent="0.25">
      <c r="A5454">
        <v>5453</v>
      </c>
      <c r="B5454">
        <v>89280</v>
      </c>
      <c r="C5454" t="s">
        <v>1425</v>
      </c>
      <c r="D5454" t="s">
        <v>38</v>
      </c>
      <c r="E5454" t="s">
        <v>39</v>
      </c>
      <c r="F5454" t="s">
        <v>40</v>
      </c>
      <c r="G5454" t="s">
        <v>93</v>
      </c>
      <c r="H5454" t="s">
        <v>89</v>
      </c>
      <c r="I5454" t="s">
        <v>28</v>
      </c>
      <c r="J5454" t="s">
        <v>56</v>
      </c>
      <c r="K5454" t="s">
        <v>116</v>
      </c>
      <c r="L5454" t="s">
        <v>192</v>
      </c>
      <c r="M5454" t="s">
        <v>59</v>
      </c>
      <c r="N5454" s="2">
        <v>40572</v>
      </c>
      <c r="O5454" s="2">
        <v>40574</v>
      </c>
      <c r="P5454">
        <v>4</v>
      </c>
      <c r="Q5454" s="1">
        <v>0.08</v>
      </c>
      <c r="R5454">
        <v>42.98</v>
      </c>
      <c r="S5454">
        <v>4.62</v>
      </c>
      <c r="T5454">
        <f t="shared" si="85"/>
        <v>171.92</v>
      </c>
    </row>
    <row r="5455" spans="1:20" x14ac:dyDescent="0.25">
      <c r="A5455">
        <v>5454</v>
      </c>
      <c r="B5455">
        <v>86789</v>
      </c>
      <c r="C5455" t="s">
        <v>286</v>
      </c>
      <c r="D5455" t="s">
        <v>20</v>
      </c>
      <c r="E5455" t="s">
        <v>39</v>
      </c>
      <c r="F5455" t="s">
        <v>47</v>
      </c>
      <c r="G5455" t="s">
        <v>93</v>
      </c>
      <c r="H5455" t="s">
        <v>78</v>
      </c>
      <c r="I5455" t="s">
        <v>28</v>
      </c>
      <c r="J5455" t="s">
        <v>72</v>
      </c>
      <c r="K5455" t="s">
        <v>289</v>
      </c>
      <c r="L5455" t="s">
        <v>192</v>
      </c>
      <c r="M5455" t="s">
        <v>160</v>
      </c>
      <c r="N5455" s="2">
        <v>40194</v>
      </c>
      <c r="O5455" s="2">
        <v>40195</v>
      </c>
      <c r="P5455">
        <v>12</v>
      </c>
      <c r="Q5455" s="1">
        <v>0.1</v>
      </c>
      <c r="R5455">
        <v>5.81</v>
      </c>
      <c r="S5455">
        <v>8.49</v>
      </c>
      <c r="T5455">
        <f t="shared" si="85"/>
        <v>69.72</v>
      </c>
    </row>
    <row r="5456" spans="1:20" x14ac:dyDescent="0.25">
      <c r="A5456">
        <v>5455</v>
      </c>
      <c r="B5456">
        <v>86789</v>
      </c>
      <c r="C5456" t="s">
        <v>286</v>
      </c>
      <c r="D5456" t="s">
        <v>20</v>
      </c>
      <c r="E5456" t="s">
        <v>39</v>
      </c>
      <c r="F5456" t="s">
        <v>47</v>
      </c>
      <c r="G5456" t="s">
        <v>93</v>
      </c>
      <c r="H5456" t="s">
        <v>42</v>
      </c>
      <c r="I5456" t="s">
        <v>28</v>
      </c>
      <c r="J5456" t="s">
        <v>56</v>
      </c>
      <c r="K5456" t="s">
        <v>274</v>
      </c>
      <c r="L5456" t="s">
        <v>44</v>
      </c>
      <c r="M5456" t="s">
        <v>117</v>
      </c>
      <c r="N5456" s="2">
        <v>40194</v>
      </c>
      <c r="O5456" s="2">
        <v>40195</v>
      </c>
      <c r="P5456">
        <v>10</v>
      </c>
      <c r="Q5456" s="1">
        <v>0.03</v>
      </c>
      <c r="R5456">
        <v>1.81</v>
      </c>
      <c r="S5456">
        <v>0.75</v>
      </c>
      <c r="T5456">
        <f t="shared" si="85"/>
        <v>18.100000000000001</v>
      </c>
    </row>
    <row r="5457" spans="1:20" x14ac:dyDescent="0.25">
      <c r="A5457">
        <v>5456</v>
      </c>
      <c r="B5457">
        <v>88802</v>
      </c>
      <c r="C5457" t="s">
        <v>1391</v>
      </c>
      <c r="D5457" t="s">
        <v>20</v>
      </c>
      <c r="E5457" t="s">
        <v>39</v>
      </c>
      <c r="F5457" t="s">
        <v>31</v>
      </c>
      <c r="G5457" t="s">
        <v>41</v>
      </c>
      <c r="H5457" t="s">
        <v>42</v>
      </c>
      <c r="I5457" t="s">
        <v>28</v>
      </c>
      <c r="J5457" t="s">
        <v>72</v>
      </c>
      <c r="K5457" t="s">
        <v>116</v>
      </c>
      <c r="L5457" t="s">
        <v>192</v>
      </c>
      <c r="M5457" t="s">
        <v>35</v>
      </c>
      <c r="N5457" s="2">
        <v>40752</v>
      </c>
      <c r="O5457" s="2">
        <v>40754</v>
      </c>
      <c r="P5457">
        <v>1</v>
      </c>
      <c r="Q5457" s="1">
        <v>0.1</v>
      </c>
      <c r="R5457">
        <v>9.7799999999999994</v>
      </c>
      <c r="S5457">
        <v>5.76</v>
      </c>
      <c r="T5457">
        <f t="shared" si="85"/>
        <v>9.7799999999999994</v>
      </c>
    </row>
    <row r="5458" spans="1:20" x14ac:dyDescent="0.25">
      <c r="A5458">
        <v>5457</v>
      </c>
      <c r="B5458">
        <v>91464</v>
      </c>
      <c r="C5458" t="s">
        <v>1646</v>
      </c>
      <c r="D5458" t="s">
        <v>20</v>
      </c>
      <c r="E5458" t="s">
        <v>187</v>
      </c>
      <c r="F5458" t="s">
        <v>22</v>
      </c>
      <c r="G5458" t="s">
        <v>23</v>
      </c>
      <c r="H5458" t="s">
        <v>217</v>
      </c>
      <c r="I5458" t="s">
        <v>28</v>
      </c>
      <c r="J5458" t="s">
        <v>72</v>
      </c>
      <c r="K5458" t="s">
        <v>181</v>
      </c>
      <c r="L5458" t="s">
        <v>44</v>
      </c>
      <c r="M5458" t="s">
        <v>294</v>
      </c>
      <c r="N5458" s="2">
        <v>41415</v>
      </c>
      <c r="O5458" s="2">
        <v>41415</v>
      </c>
      <c r="P5458">
        <v>15</v>
      </c>
      <c r="Q5458" s="1">
        <v>0.03</v>
      </c>
      <c r="R5458">
        <v>7.28</v>
      </c>
      <c r="S5458">
        <v>7.98</v>
      </c>
      <c r="T5458">
        <f t="shared" si="85"/>
        <v>109.2</v>
      </c>
    </row>
    <row r="5459" spans="1:20" x14ac:dyDescent="0.25">
      <c r="A5459">
        <v>5458</v>
      </c>
      <c r="B5459">
        <v>91013</v>
      </c>
      <c r="C5459" t="s">
        <v>2222</v>
      </c>
      <c r="D5459" t="s">
        <v>20</v>
      </c>
      <c r="E5459" t="s">
        <v>39</v>
      </c>
      <c r="F5459" t="s">
        <v>31</v>
      </c>
      <c r="G5459" t="s">
        <v>41</v>
      </c>
      <c r="H5459" t="s">
        <v>94</v>
      </c>
      <c r="I5459" t="s">
        <v>28</v>
      </c>
      <c r="J5459" t="s">
        <v>56</v>
      </c>
      <c r="K5459" t="s">
        <v>119</v>
      </c>
      <c r="L5459" t="s">
        <v>192</v>
      </c>
      <c r="M5459" t="s">
        <v>66</v>
      </c>
      <c r="N5459" s="2">
        <v>41121</v>
      </c>
      <c r="O5459" s="2">
        <v>41123</v>
      </c>
      <c r="P5459">
        <v>5</v>
      </c>
      <c r="Q5459" s="1">
        <v>0.02</v>
      </c>
      <c r="R5459">
        <v>40.99</v>
      </c>
      <c r="S5459">
        <v>19.989999999999998</v>
      </c>
      <c r="T5459">
        <f t="shared" si="85"/>
        <v>204.95000000000002</v>
      </c>
    </row>
    <row r="5460" spans="1:20" x14ac:dyDescent="0.25">
      <c r="A5460">
        <v>5459</v>
      </c>
      <c r="B5460">
        <v>91013</v>
      </c>
      <c r="C5460" t="s">
        <v>100</v>
      </c>
      <c r="D5460" t="s">
        <v>20</v>
      </c>
      <c r="E5460" t="s">
        <v>39</v>
      </c>
      <c r="F5460" t="s">
        <v>31</v>
      </c>
      <c r="G5460" t="s">
        <v>41</v>
      </c>
      <c r="H5460" t="s">
        <v>94</v>
      </c>
      <c r="I5460" t="s">
        <v>28</v>
      </c>
      <c r="J5460" t="s">
        <v>72</v>
      </c>
      <c r="K5460" t="s">
        <v>101</v>
      </c>
      <c r="L5460" t="s">
        <v>44</v>
      </c>
      <c r="M5460" t="s">
        <v>102</v>
      </c>
      <c r="N5460" s="2">
        <v>41121</v>
      </c>
      <c r="O5460" s="2">
        <v>41123</v>
      </c>
      <c r="P5460">
        <v>10</v>
      </c>
      <c r="Q5460" s="1">
        <v>0.06</v>
      </c>
      <c r="R5460">
        <v>1.26</v>
      </c>
      <c r="S5460">
        <v>0.7</v>
      </c>
      <c r="T5460">
        <f t="shared" si="85"/>
        <v>12.6</v>
      </c>
    </row>
    <row r="5461" spans="1:20" x14ac:dyDescent="0.25">
      <c r="A5461">
        <v>5460</v>
      </c>
      <c r="B5461">
        <v>91421</v>
      </c>
      <c r="C5461" t="s">
        <v>828</v>
      </c>
      <c r="D5461" t="s">
        <v>20</v>
      </c>
      <c r="E5461" t="s">
        <v>21</v>
      </c>
      <c r="F5461" t="s">
        <v>22</v>
      </c>
      <c r="G5461" t="s">
        <v>93</v>
      </c>
      <c r="H5461" t="s">
        <v>24</v>
      </c>
      <c r="I5461" t="s">
        <v>28</v>
      </c>
      <c r="J5461" t="s">
        <v>72</v>
      </c>
      <c r="K5461" t="s">
        <v>1254</v>
      </c>
      <c r="L5461" t="s">
        <v>26</v>
      </c>
      <c r="M5461" t="s">
        <v>190</v>
      </c>
      <c r="N5461" s="2">
        <v>40740</v>
      </c>
      <c r="O5461" s="2">
        <v>40741</v>
      </c>
      <c r="P5461">
        <v>3</v>
      </c>
      <c r="Q5461" s="1">
        <v>0.06</v>
      </c>
      <c r="R5461">
        <v>17.48</v>
      </c>
      <c r="S5461">
        <v>1.99</v>
      </c>
      <c r="T5461">
        <f t="shared" si="85"/>
        <v>52.44</v>
      </c>
    </row>
    <row r="5462" spans="1:20" x14ac:dyDescent="0.25">
      <c r="A5462">
        <v>5461</v>
      </c>
      <c r="B5462">
        <v>91118</v>
      </c>
      <c r="C5462" t="s">
        <v>1975</v>
      </c>
      <c r="D5462" t="s">
        <v>578</v>
      </c>
      <c r="E5462" t="s">
        <v>187</v>
      </c>
      <c r="F5462" t="s">
        <v>22</v>
      </c>
      <c r="G5462" t="s">
        <v>32</v>
      </c>
      <c r="H5462" t="s">
        <v>217</v>
      </c>
      <c r="I5462" t="s">
        <v>28</v>
      </c>
      <c r="J5462" t="s">
        <v>72</v>
      </c>
      <c r="K5462" t="s">
        <v>82</v>
      </c>
      <c r="L5462" t="s">
        <v>330</v>
      </c>
      <c r="M5462" t="s">
        <v>246</v>
      </c>
      <c r="N5462" s="2">
        <v>41092</v>
      </c>
      <c r="O5462" s="2">
        <v>41092</v>
      </c>
      <c r="P5462">
        <v>5</v>
      </c>
      <c r="Q5462" s="1">
        <v>0.09</v>
      </c>
      <c r="R5462">
        <v>150.97999999999999</v>
      </c>
      <c r="S5462">
        <v>66.27</v>
      </c>
      <c r="T5462">
        <f t="shared" si="85"/>
        <v>754.9</v>
      </c>
    </row>
    <row r="5463" spans="1:20" x14ac:dyDescent="0.25">
      <c r="A5463">
        <v>5462</v>
      </c>
      <c r="B5463">
        <v>89371</v>
      </c>
      <c r="C5463" t="s">
        <v>2393</v>
      </c>
      <c r="D5463" t="s">
        <v>578</v>
      </c>
      <c r="E5463" t="s">
        <v>39</v>
      </c>
      <c r="F5463" t="s">
        <v>47</v>
      </c>
      <c r="G5463" t="s">
        <v>48</v>
      </c>
      <c r="H5463" t="s">
        <v>42</v>
      </c>
      <c r="I5463" t="s">
        <v>28</v>
      </c>
      <c r="J5463" t="s">
        <v>72</v>
      </c>
      <c r="K5463" t="s">
        <v>105</v>
      </c>
      <c r="L5463" t="s">
        <v>283</v>
      </c>
      <c r="M5463" t="s">
        <v>156</v>
      </c>
      <c r="N5463" s="2">
        <v>41569</v>
      </c>
      <c r="O5463" s="2">
        <v>41569</v>
      </c>
      <c r="P5463">
        <v>19</v>
      </c>
      <c r="Q5463" s="1">
        <v>0.04</v>
      </c>
      <c r="R5463">
        <v>100.98</v>
      </c>
      <c r="S5463">
        <v>15.66</v>
      </c>
      <c r="T5463">
        <f t="shared" si="85"/>
        <v>1918.6200000000001</v>
      </c>
    </row>
    <row r="5464" spans="1:20" x14ac:dyDescent="0.25">
      <c r="A5464">
        <v>5463</v>
      </c>
      <c r="B5464">
        <v>89371</v>
      </c>
      <c r="C5464" t="s">
        <v>1806</v>
      </c>
      <c r="D5464" t="s">
        <v>20</v>
      </c>
      <c r="E5464" t="s">
        <v>39</v>
      </c>
      <c r="F5464" t="s">
        <v>31</v>
      </c>
      <c r="G5464" t="s">
        <v>48</v>
      </c>
      <c r="H5464" t="s">
        <v>42</v>
      </c>
      <c r="I5464" t="s">
        <v>28</v>
      </c>
      <c r="J5464" t="s">
        <v>72</v>
      </c>
      <c r="K5464" t="s">
        <v>116</v>
      </c>
      <c r="L5464" t="s">
        <v>44</v>
      </c>
      <c r="M5464" t="s">
        <v>35</v>
      </c>
      <c r="N5464" s="2">
        <v>41569</v>
      </c>
      <c r="O5464" s="2">
        <v>41576</v>
      </c>
      <c r="P5464">
        <v>6</v>
      </c>
      <c r="Q5464" s="1">
        <v>0.05</v>
      </c>
      <c r="R5464">
        <v>10.06</v>
      </c>
      <c r="S5464">
        <v>2.06</v>
      </c>
      <c r="T5464">
        <f t="shared" si="85"/>
        <v>60.36</v>
      </c>
    </row>
    <row r="5465" spans="1:20" x14ac:dyDescent="0.25">
      <c r="A5465">
        <v>5464</v>
      </c>
      <c r="B5465">
        <v>90603</v>
      </c>
      <c r="C5465" t="s">
        <v>1997</v>
      </c>
      <c r="D5465" t="s">
        <v>578</v>
      </c>
      <c r="E5465" t="s">
        <v>187</v>
      </c>
      <c r="F5465" t="s">
        <v>31</v>
      </c>
      <c r="G5465" t="s">
        <v>23</v>
      </c>
      <c r="H5465" t="s">
        <v>188</v>
      </c>
      <c r="I5465" t="s">
        <v>28</v>
      </c>
      <c r="J5465" t="s">
        <v>72</v>
      </c>
      <c r="K5465" t="s">
        <v>228</v>
      </c>
      <c r="L5465" t="s">
        <v>283</v>
      </c>
      <c r="M5465" t="s">
        <v>296</v>
      </c>
      <c r="N5465" s="2">
        <v>41134</v>
      </c>
      <c r="O5465" s="2">
        <v>41136</v>
      </c>
      <c r="P5465">
        <v>3</v>
      </c>
      <c r="Q5465" s="1">
        <v>0.03</v>
      </c>
      <c r="R5465">
        <v>33.94</v>
      </c>
      <c r="S5465">
        <v>19.190000000000001</v>
      </c>
      <c r="T5465">
        <f t="shared" si="85"/>
        <v>101.82</v>
      </c>
    </row>
    <row r="5466" spans="1:20" x14ac:dyDescent="0.25">
      <c r="A5466">
        <v>5465</v>
      </c>
      <c r="B5466">
        <v>89525</v>
      </c>
      <c r="C5466" t="s">
        <v>646</v>
      </c>
      <c r="D5466" t="s">
        <v>20</v>
      </c>
      <c r="E5466" t="s">
        <v>21</v>
      </c>
      <c r="F5466" t="s">
        <v>22</v>
      </c>
      <c r="G5466" t="s">
        <v>48</v>
      </c>
      <c r="H5466" t="s">
        <v>24</v>
      </c>
      <c r="I5466" t="s">
        <v>28</v>
      </c>
      <c r="J5466" t="s">
        <v>84</v>
      </c>
      <c r="K5466" t="s">
        <v>1107</v>
      </c>
      <c r="L5466" t="s">
        <v>192</v>
      </c>
      <c r="M5466" t="s">
        <v>227</v>
      </c>
      <c r="N5466" s="2">
        <v>40530</v>
      </c>
      <c r="O5466" s="2">
        <v>40534</v>
      </c>
      <c r="P5466">
        <v>21</v>
      </c>
      <c r="Q5466" s="1">
        <v>0.1</v>
      </c>
      <c r="R5466">
        <v>39.979999999999997</v>
      </c>
      <c r="S5466">
        <v>4</v>
      </c>
      <c r="T5466">
        <f t="shared" si="85"/>
        <v>839.57999999999993</v>
      </c>
    </row>
    <row r="5467" spans="1:20" x14ac:dyDescent="0.25">
      <c r="A5467">
        <v>5466</v>
      </c>
      <c r="B5467">
        <v>89930</v>
      </c>
      <c r="C5467" t="s">
        <v>2003</v>
      </c>
      <c r="D5467" t="s">
        <v>38</v>
      </c>
      <c r="E5467" t="s">
        <v>39</v>
      </c>
      <c r="F5467" t="s">
        <v>31</v>
      </c>
      <c r="G5467" t="s">
        <v>48</v>
      </c>
      <c r="H5467" t="s">
        <v>78</v>
      </c>
      <c r="I5467" t="s">
        <v>28</v>
      </c>
      <c r="J5467" t="s">
        <v>84</v>
      </c>
      <c r="K5467" t="s">
        <v>291</v>
      </c>
      <c r="L5467" t="s">
        <v>192</v>
      </c>
      <c r="M5467" t="s">
        <v>63</v>
      </c>
      <c r="N5467" s="2">
        <v>40792</v>
      </c>
      <c r="O5467" s="2">
        <v>40796</v>
      </c>
      <c r="P5467">
        <v>15</v>
      </c>
      <c r="Q5467" s="1">
        <v>0.06</v>
      </c>
      <c r="R5467">
        <v>83.98</v>
      </c>
      <c r="S5467">
        <v>5.01</v>
      </c>
      <c r="T5467">
        <f t="shared" si="85"/>
        <v>1259.7</v>
      </c>
    </row>
    <row r="5468" spans="1:20" x14ac:dyDescent="0.25">
      <c r="A5468">
        <v>5467</v>
      </c>
      <c r="B5468">
        <v>89930</v>
      </c>
      <c r="C5468" t="s">
        <v>2003</v>
      </c>
      <c r="D5468" t="s">
        <v>578</v>
      </c>
      <c r="E5468" t="s">
        <v>187</v>
      </c>
      <c r="F5468" t="s">
        <v>31</v>
      </c>
      <c r="G5468" t="s">
        <v>48</v>
      </c>
      <c r="H5468" t="s">
        <v>225</v>
      </c>
      <c r="I5468" t="s">
        <v>28</v>
      </c>
      <c r="J5468" t="s">
        <v>84</v>
      </c>
      <c r="K5468" t="s">
        <v>282</v>
      </c>
      <c r="L5468" t="s">
        <v>283</v>
      </c>
      <c r="M5468" t="s">
        <v>141</v>
      </c>
      <c r="N5468" s="2">
        <v>40792</v>
      </c>
      <c r="O5468" s="2">
        <v>40796</v>
      </c>
      <c r="P5468">
        <v>14</v>
      </c>
      <c r="Q5468" s="1">
        <v>0.09</v>
      </c>
      <c r="R5468">
        <v>159.31</v>
      </c>
      <c r="S5468">
        <v>60</v>
      </c>
      <c r="T5468">
        <f t="shared" si="85"/>
        <v>2230.34</v>
      </c>
    </row>
    <row r="5469" spans="1:20" x14ac:dyDescent="0.25">
      <c r="A5469">
        <v>5468</v>
      </c>
      <c r="B5469">
        <v>91466</v>
      </c>
      <c r="C5469" t="s">
        <v>2343</v>
      </c>
      <c r="D5469" t="s">
        <v>20</v>
      </c>
      <c r="E5469" t="s">
        <v>39</v>
      </c>
      <c r="F5469" t="s">
        <v>22</v>
      </c>
      <c r="G5469" t="s">
        <v>48</v>
      </c>
      <c r="H5469" t="s">
        <v>89</v>
      </c>
      <c r="I5469" t="s">
        <v>28</v>
      </c>
      <c r="J5469" t="s">
        <v>84</v>
      </c>
      <c r="K5469" t="s">
        <v>181</v>
      </c>
      <c r="L5469" t="s">
        <v>192</v>
      </c>
      <c r="M5469" t="s">
        <v>331</v>
      </c>
      <c r="N5469" s="2">
        <v>40490</v>
      </c>
      <c r="O5469" s="2">
        <v>40495</v>
      </c>
      <c r="P5469">
        <v>2</v>
      </c>
      <c r="Q5469" s="1">
        <v>0.05</v>
      </c>
      <c r="R5469">
        <v>70.97</v>
      </c>
      <c r="S5469">
        <v>3.5</v>
      </c>
      <c r="T5469">
        <f t="shared" si="85"/>
        <v>141.94</v>
      </c>
    </row>
    <row r="5470" spans="1:20" x14ac:dyDescent="0.25">
      <c r="A5470">
        <v>5469</v>
      </c>
      <c r="B5470">
        <v>91468</v>
      </c>
      <c r="C5470" t="s">
        <v>2343</v>
      </c>
      <c r="D5470" t="s">
        <v>20</v>
      </c>
      <c r="E5470" t="s">
        <v>21</v>
      </c>
      <c r="F5470" t="s">
        <v>22</v>
      </c>
      <c r="G5470" t="s">
        <v>48</v>
      </c>
      <c r="H5470" t="s">
        <v>33</v>
      </c>
      <c r="I5470" t="s">
        <v>28</v>
      </c>
      <c r="J5470" t="s">
        <v>84</v>
      </c>
      <c r="K5470" t="s">
        <v>201</v>
      </c>
      <c r="L5470" t="s">
        <v>192</v>
      </c>
      <c r="M5470" t="s">
        <v>294</v>
      </c>
      <c r="N5470" s="2">
        <v>41586</v>
      </c>
      <c r="O5470" s="2">
        <v>41593</v>
      </c>
      <c r="P5470">
        <v>13</v>
      </c>
      <c r="Q5470" s="1">
        <v>0.06</v>
      </c>
      <c r="R5470">
        <v>205.99</v>
      </c>
      <c r="S5470">
        <v>8.99</v>
      </c>
      <c r="T5470">
        <f t="shared" si="85"/>
        <v>2677.87</v>
      </c>
    </row>
    <row r="5471" spans="1:20" x14ac:dyDescent="0.25">
      <c r="A5471">
        <v>5470</v>
      </c>
      <c r="B5471">
        <v>91468</v>
      </c>
      <c r="C5471" t="s">
        <v>2343</v>
      </c>
      <c r="D5471" t="s">
        <v>20</v>
      </c>
      <c r="E5471" t="s">
        <v>21</v>
      </c>
      <c r="F5471" t="s">
        <v>22</v>
      </c>
      <c r="G5471" t="s">
        <v>48</v>
      </c>
      <c r="H5471" t="s">
        <v>206</v>
      </c>
      <c r="I5471" t="s">
        <v>28</v>
      </c>
      <c r="J5471" t="s">
        <v>84</v>
      </c>
      <c r="K5471" t="s">
        <v>34</v>
      </c>
      <c r="L5471" t="s">
        <v>192</v>
      </c>
      <c r="M5471" t="s">
        <v>398</v>
      </c>
      <c r="N5471" s="2">
        <v>41586</v>
      </c>
      <c r="O5471" s="2">
        <v>41593</v>
      </c>
      <c r="P5471">
        <v>45</v>
      </c>
      <c r="Q5471" s="1">
        <v>0.06</v>
      </c>
      <c r="R5471">
        <v>205.99</v>
      </c>
      <c r="S5471">
        <v>8.99</v>
      </c>
      <c r="T5471">
        <f t="shared" si="85"/>
        <v>9269.5500000000011</v>
      </c>
    </row>
    <row r="5472" spans="1:20" x14ac:dyDescent="0.25">
      <c r="A5472">
        <v>5471</v>
      </c>
      <c r="B5472">
        <v>91466</v>
      </c>
      <c r="C5472" t="s">
        <v>820</v>
      </c>
      <c r="D5472" t="s">
        <v>20</v>
      </c>
      <c r="E5472" t="s">
        <v>39</v>
      </c>
      <c r="F5472" t="s">
        <v>22</v>
      </c>
      <c r="G5472" t="s">
        <v>48</v>
      </c>
      <c r="H5472" t="s">
        <v>89</v>
      </c>
      <c r="I5472" t="s">
        <v>28</v>
      </c>
      <c r="J5472" t="s">
        <v>84</v>
      </c>
      <c r="K5472" t="s">
        <v>116</v>
      </c>
      <c r="L5472" t="s">
        <v>192</v>
      </c>
      <c r="M5472" t="s">
        <v>150</v>
      </c>
      <c r="N5472" s="2">
        <v>40490</v>
      </c>
      <c r="O5472" s="2">
        <v>40497</v>
      </c>
      <c r="P5472">
        <v>36</v>
      </c>
      <c r="Q5472" s="1">
        <v>0</v>
      </c>
      <c r="R5472">
        <v>5.28</v>
      </c>
      <c r="S5472">
        <v>6.26</v>
      </c>
      <c r="T5472">
        <f t="shared" si="85"/>
        <v>190.08</v>
      </c>
    </row>
    <row r="5473" spans="1:20" x14ac:dyDescent="0.25">
      <c r="A5473">
        <v>5472</v>
      </c>
      <c r="B5473">
        <v>87054</v>
      </c>
      <c r="C5473" t="s">
        <v>1808</v>
      </c>
      <c r="D5473" t="s">
        <v>38</v>
      </c>
      <c r="E5473" t="s">
        <v>39</v>
      </c>
      <c r="F5473" t="s">
        <v>31</v>
      </c>
      <c r="G5473" t="s">
        <v>41</v>
      </c>
      <c r="H5473" t="s">
        <v>42</v>
      </c>
      <c r="I5473" t="s">
        <v>28</v>
      </c>
      <c r="J5473" t="s">
        <v>84</v>
      </c>
      <c r="K5473" t="s">
        <v>181</v>
      </c>
      <c r="L5473" t="s">
        <v>26</v>
      </c>
      <c r="M5473" t="s">
        <v>141</v>
      </c>
      <c r="N5473" s="2">
        <v>41532</v>
      </c>
      <c r="O5473" s="2">
        <v>41532</v>
      </c>
      <c r="P5473">
        <v>15</v>
      </c>
      <c r="Q5473" s="1">
        <v>0.03</v>
      </c>
      <c r="R5473">
        <v>10.98</v>
      </c>
      <c r="S5473">
        <v>3.37</v>
      </c>
      <c r="T5473">
        <f t="shared" si="85"/>
        <v>164.70000000000002</v>
      </c>
    </row>
    <row r="5474" spans="1:20" x14ac:dyDescent="0.25">
      <c r="A5474">
        <v>5473</v>
      </c>
      <c r="B5474">
        <v>87054</v>
      </c>
      <c r="C5474" t="s">
        <v>1808</v>
      </c>
      <c r="D5474" t="s">
        <v>578</v>
      </c>
      <c r="E5474" t="s">
        <v>187</v>
      </c>
      <c r="F5474" t="s">
        <v>31</v>
      </c>
      <c r="G5474" t="s">
        <v>41</v>
      </c>
      <c r="H5474" t="s">
        <v>219</v>
      </c>
      <c r="I5474" t="s">
        <v>28</v>
      </c>
      <c r="J5474" t="s">
        <v>84</v>
      </c>
      <c r="K5474" t="s">
        <v>181</v>
      </c>
      <c r="L5474" t="s">
        <v>330</v>
      </c>
      <c r="M5474" t="s">
        <v>141</v>
      </c>
      <c r="N5474" s="2">
        <v>41532</v>
      </c>
      <c r="O5474" s="2">
        <v>41532</v>
      </c>
      <c r="P5474">
        <v>20</v>
      </c>
      <c r="Q5474" s="1">
        <v>0.05</v>
      </c>
      <c r="R5474">
        <v>348.21</v>
      </c>
      <c r="S5474">
        <v>84.84</v>
      </c>
      <c r="T5474">
        <f t="shared" si="85"/>
        <v>6964.2</v>
      </c>
    </row>
    <row r="5475" spans="1:20" x14ac:dyDescent="0.25">
      <c r="A5475">
        <v>5474</v>
      </c>
      <c r="B5475">
        <v>87359</v>
      </c>
      <c r="C5475" t="s">
        <v>954</v>
      </c>
      <c r="D5475" t="s">
        <v>20</v>
      </c>
      <c r="E5475" t="s">
        <v>39</v>
      </c>
      <c r="F5475" t="s">
        <v>40</v>
      </c>
      <c r="G5475" t="s">
        <v>41</v>
      </c>
      <c r="H5475" t="s">
        <v>89</v>
      </c>
      <c r="I5475" t="s">
        <v>28</v>
      </c>
      <c r="J5475" t="s">
        <v>84</v>
      </c>
      <c r="K5475" t="s">
        <v>184</v>
      </c>
      <c r="L5475" t="s">
        <v>746</v>
      </c>
      <c r="M5475" t="s">
        <v>59</v>
      </c>
      <c r="N5475" s="2">
        <v>41036</v>
      </c>
      <c r="O5475" s="2">
        <v>41037</v>
      </c>
      <c r="P5475">
        <v>3</v>
      </c>
      <c r="Q5475" s="1">
        <v>0.08</v>
      </c>
      <c r="R5475">
        <v>95.99</v>
      </c>
      <c r="S5475">
        <v>35</v>
      </c>
      <c r="T5475">
        <f t="shared" si="85"/>
        <v>287.96999999999997</v>
      </c>
    </row>
    <row r="5476" spans="1:20" x14ac:dyDescent="0.25">
      <c r="A5476">
        <v>5475</v>
      </c>
      <c r="B5476">
        <v>86410</v>
      </c>
      <c r="C5476" t="s">
        <v>1439</v>
      </c>
      <c r="D5476" t="s">
        <v>20</v>
      </c>
      <c r="E5476" t="s">
        <v>187</v>
      </c>
      <c r="F5476" t="s">
        <v>22</v>
      </c>
      <c r="G5476" t="s">
        <v>93</v>
      </c>
      <c r="H5476" t="s">
        <v>219</v>
      </c>
      <c r="I5476" t="s">
        <v>28</v>
      </c>
      <c r="J5476" t="s">
        <v>84</v>
      </c>
      <c r="K5476" t="s">
        <v>228</v>
      </c>
      <c r="L5476" t="s">
        <v>746</v>
      </c>
      <c r="M5476" t="s">
        <v>326</v>
      </c>
      <c r="N5476" s="2">
        <v>40358</v>
      </c>
      <c r="O5476" s="2">
        <v>40358</v>
      </c>
      <c r="P5476">
        <v>13</v>
      </c>
      <c r="Q5476" s="1">
        <v>0.08</v>
      </c>
      <c r="R5476">
        <v>8.3699999999999992</v>
      </c>
      <c r="S5476">
        <v>10.16</v>
      </c>
      <c r="T5476">
        <f t="shared" si="85"/>
        <v>108.80999999999999</v>
      </c>
    </row>
    <row r="5477" spans="1:20" x14ac:dyDescent="0.25">
      <c r="A5477">
        <v>5476</v>
      </c>
      <c r="B5477">
        <v>87237</v>
      </c>
      <c r="C5477" t="s">
        <v>911</v>
      </c>
      <c r="D5477" t="s">
        <v>20</v>
      </c>
      <c r="E5477" t="s">
        <v>39</v>
      </c>
      <c r="F5477" t="s">
        <v>31</v>
      </c>
      <c r="G5477" t="s">
        <v>93</v>
      </c>
      <c r="H5477" t="s">
        <v>49</v>
      </c>
      <c r="I5477" t="s">
        <v>28</v>
      </c>
      <c r="J5477" t="s">
        <v>84</v>
      </c>
      <c r="K5477" t="s">
        <v>129</v>
      </c>
      <c r="L5477" t="s">
        <v>44</v>
      </c>
      <c r="M5477" t="s">
        <v>35</v>
      </c>
      <c r="N5477" s="2">
        <v>41261</v>
      </c>
      <c r="O5477" s="2">
        <v>41261</v>
      </c>
      <c r="P5477">
        <v>7</v>
      </c>
      <c r="Q5477" s="1">
        <v>0.04</v>
      </c>
      <c r="R5477">
        <v>9.27</v>
      </c>
      <c r="S5477">
        <v>4.3899999999999997</v>
      </c>
      <c r="T5477">
        <f t="shared" si="85"/>
        <v>64.89</v>
      </c>
    </row>
    <row r="5478" spans="1:20" x14ac:dyDescent="0.25">
      <c r="A5478">
        <v>5477</v>
      </c>
      <c r="B5478">
        <v>87237</v>
      </c>
      <c r="C5478" t="s">
        <v>911</v>
      </c>
      <c r="D5478" t="s">
        <v>20</v>
      </c>
      <c r="E5478" t="s">
        <v>21</v>
      </c>
      <c r="F5478" t="s">
        <v>31</v>
      </c>
      <c r="G5478" t="s">
        <v>93</v>
      </c>
      <c r="H5478" t="s">
        <v>24</v>
      </c>
      <c r="I5478" t="s">
        <v>28</v>
      </c>
      <c r="J5478" t="s">
        <v>84</v>
      </c>
      <c r="K5478" t="s">
        <v>1447</v>
      </c>
      <c r="L5478" t="s">
        <v>192</v>
      </c>
      <c r="M5478" t="s">
        <v>35</v>
      </c>
      <c r="N5478" s="2">
        <v>41261</v>
      </c>
      <c r="O5478" s="2">
        <v>41262</v>
      </c>
      <c r="P5478">
        <v>21</v>
      </c>
      <c r="Q5478" s="1">
        <v>0.01</v>
      </c>
      <c r="R5478">
        <v>155.99</v>
      </c>
      <c r="S5478">
        <v>8.99</v>
      </c>
      <c r="T5478">
        <f t="shared" si="85"/>
        <v>3275.79</v>
      </c>
    </row>
    <row r="5479" spans="1:20" x14ac:dyDescent="0.25">
      <c r="A5479">
        <v>5478</v>
      </c>
      <c r="B5479">
        <v>86598</v>
      </c>
      <c r="C5479" t="s">
        <v>707</v>
      </c>
      <c r="D5479" t="s">
        <v>20</v>
      </c>
      <c r="E5479" t="s">
        <v>21</v>
      </c>
      <c r="F5479" t="s">
        <v>40</v>
      </c>
      <c r="G5479" t="s">
        <v>48</v>
      </c>
      <c r="H5479" t="s">
        <v>33</v>
      </c>
      <c r="I5479" t="s">
        <v>28</v>
      </c>
      <c r="J5479" t="s">
        <v>84</v>
      </c>
      <c r="K5479" t="s">
        <v>34</v>
      </c>
      <c r="L5479" t="s">
        <v>26</v>
      </c>
      <c r="M5479" t="s">
        <v>175</v>
      </c>
      <c r="N5479" s="2">
        <v>41412</v>
      </c>
      <c r="O5479" s="2">
        <v>41417</v>
      </c>
      <c r="P5479">
        <v>12</v>
      </c>
      <c r="Q5479" s="1">
        <v>0</v>
      </c>
      <c r="R5479">
        <v>8.4600000000000009</v>
      </c>
      <c r="S5479">
        <v>3.62</v>
      </c>
      <c r="T5479">
        <f t="shared" si="85"/>
        <v>101.52000000000001</v>
      </c>
    </row>
    <row r="5480" spans="1:20" x14ac:dyDescent="0.25">
      <c r="A5480">
        <v>5479</v>
      </c>
      <c r="B5480">
        <v>90048</v>
      </c>
      <c r="C5480" t="s">
        <v>1326</v>
      </c>
      <c r="D5480" t="s">
        <v>20</v>
      </c>
      <c r="E5480" t="s">
        <v>21</v>
      </c>
      <c r="F5480" t="s">
        <v>22</v>
      </c>
      <c r="G5480" t="s">
        <v>93</v>
      </c>
      <c r="H5480" t="s">
        <v>206</v>
      </c>
      <c r="I5480" t="s">
        <v>28</v>
      </c>
      <c r="J5480" t="s">
        <v>84</v>
      </c>
      <c r="K5480" t="s">
        <v>1254</v>
      </c>
      <c r="L5480" t="s">
        <v>192</v>
      </c>
      <c r="M5480" t="s">
        <v>398</v>
      </c>
      <c r="N5480" s="2">
        <v>40480</v>
      </c>
      <c r="O5480" s="2">
        <v>40481</v>
      </c>
      <c r="P5480">
        <v>3</v>
      </c>
      <c r="Q5480" s="1">
        <v>0.03</v>
      </c>
      <c r="R5480">
        <v>35.99</v>
      </c>
      <c r="S5480">
        <v>5</v>
      </c>
      <c r="T5480">
        <f t="shared" si="85"/>
        <v>107.97</v>
      </c>
    </row>
    <row r="5481" spans="1:20" x14ac:dyDescent="0.25">
      <c r="A5481">
        <v>5480</v>
      </c>
      <c r="B5481">
        <v>87050</v>
      </c>
      <c r="C5481" t="s">
        <v>1808</v>
      </c>
      <c r="D5481" t="s">
        <v>578</v>
      </c>
      <c r="E5481" t="s">
        <v>187</v>
      </c>
      <c r="F5481" t="s">
        <v>31</v>
      </c>
      <c r="G5481" t="s">
        <v>93</v>
      </c>
      <c r="H5481" t="s">
        <v>188</v>
      </c>
      <c r="I5481" t="s">
        <v>28</v>
      </c>
      <c r="J5481" t="s">
        <v>84</v>
      </c>
      <c r="K5481" t="s">
        <v>71</v>
      </c>
      <c r="L5481" t="s">
        <v>283</v>
      </c>
      <c r="M5481" t="s">
        <v>141</v>
      </c>
      <c r="N5481" s="2">
        <v>41117</v>
      </c>
      <c r="O5481" s="2">
        <v>41118</v>
      </c>
      <c r="P5481">
        <v>4</v>
      </c>
      <c r="Q5481" s="1">
        <v>0.08</v>
      </c>
      <c r="R5481">
        <v>89.99</v>
      </c>
      <c r="S5481">
        <v>42</v>
      </c>
      <c r="T5481">
        <f t="shared" si="85"/>
        <v>359.96</v>
      </c>
    </row>
    <row r="5482" spans="1:20" x14ac:dyDescent="0.25">
      <c r="A5482">
        <v>5481</v>
      </c>
      <c r="B5482">
        <v>87050</v>
      </c>
      <c r="C5482" t="s">
        <v>1319</v>
      </c>
      <c r="D5482" t="s">
        <v>20</v>
      </c>
      <c r="E5482" t="s">
        <v>187</v>
      </c>
      <c r="F5482" t="s">
        <v>31</v>
      </c>
      <c r="G5482" t="s">
        <v>93</v>
      </c>
      <c r="H5482" t="s">
        <v>217</v>
      </c>
      <c r="I5482" t="s">
        <v>28</v>
      </c>
      <c r="J5482" t="s">
        <v>84</v>
      </c>
      <c r="K5482" t="s">
        <v>226</v>
      </c>
      <c r="L5482" t="s">
        <v>44</v>
      </c>
      <c r="M5482" t="s">
        <v>35</v>
      </c>
      <c r="N5482" s="2">
        <v>41117</v>
      </c>
      <c r="O5482" s="2">
        <v>41119</v>
      </c>
      <c r="P5482">
        <v>16</v>
      </c>
      <c r="Q5482" s="1">
        <v>0.05</v>
      </c>
      <c r="R5482">
        <v>7.59</v>
      </c>
      <c r="S5482">
        <v>4</v>
      </c>
      <c r="T5482">
        <f t="shared" si="85"/>
        <v>121.44</v>
      </c>
    </row>
    <row r="5483" spans="1:20" x14ac:dyDescent="0.25">
      <c r="A5483">
        <v>5482</v>
      </c>
      <c r="B5483">
        <v>88948</v>
      </c>
      <c r="C5483" t="s">
        <v>1153</v>
      </c>
      <c r="D5483" t="s">
        <v>20</v>
      </c>
      <c r="E5483" t="s">
        <v>21</v>
      </c>
      <c r="F5483" t="s">
        <v>31</v>
      </c>
      <c r="G5483" t="s">
        <v>41</v>
      </c>
      <c r="H5483" t="s">
        <v>33</v>
      </c>
      <c r="I5483" t="s">
        <v>28</v>
      </c>
      <c r="J5483" t="s">
        <v>84</v>
      </c>
      <c r="K5483" t="s">
        <v>201</v>
      </c>
      <c r="L5483" t="s">
        <v>192</v>
      </c>
      <c r="M5483" t="s">
        <v>367</v>
      </c>
      <c r="N5483" s="2">
        <v>41085</v>
      </c>
      <c r="O5483" s="2">
        <v>41087</v>
      </c>
      <c r="P5483">
        <v>5</v>
      </c>
      <c r="Q5483" s="1">
        <v>7.0000000000000007E-2</v>
      </c>
      <c r="R5483">
        <v>140.99</v>
      </c>
      <c r="S5483">
        <v>4.2</v>
      </c>
      <c r="T5483">
        <f t="shared" si="85"/>
        <v>704.95</v>
      </c>
    </row>
    <row r="5484" spans="1:20" x14ac:dyDescent="0.25">
      <c r="A5484">
        <v>5483</v>
      </c>
      <c r="B5484">
        <v>89456</v>
      </c>
      <c r="C5484" t="s">
        <v>357</v>
      </c>
      <c r="D5484" t="s">
        <v>38</v>
      </c>
      <c r="E5484" t="s">
        <v>39</v>
      </c>
      <c r="F5484" t="s">
        <v>31</v>
      </c>
      <c r="G5484" t="s">
        <v>93</v>
      </c>
      <c r="H5484" t="s">
        <v>94</v>
      </c>
      <c r="I5484" t="s">
        <v>28</v>
      </c>
      <c r="J5484" t="s">
        <v>84</v>
      </c>
      <c r="K5484" t="s">
        <v>68</v>
      </c>
      <c r="L5484" t="s">
        <v>706</v>
      </c>
      <c r="M5484" t="s">
        <v>35</v>
      </c>
      <c r="N5484" s="2">
        <v>40255</v>
      </c>
      <c r="O5484" s="2">
        <v>40256</v>
      </c>
      <c r="P5484">
        <v>8</v>
      </c>
      <c r="Q5484" s="1">
        <v>0.01</v>
      </c>
      <c r="R5484">
        <v>78.650000000000006</v>
      </c>
      <c r="S5484">
        <v>13.99</v>
      </c>
      <c r="T5484">
        <f t="shared" si="85"/>
        <v>629.20000000000005</v>
      </c>
    </row>
    <row r="5485" spans="1:20" x14ac:dyDescent="0.25">
      <c r="A5485">
        <v>5484</v>
      </c>
      <c r="B5485">
        <v>89464</v>
      </c>
      <c r="C5485" t="s">
        <v>357</v>
      </c>
      <c r="D5485" t="s">
        <v>20</v>
      </c>
      <c r="E5485" t="s">
        <v>39</v>
      </c>
      <c r="F5485" t="s">
        <v>31</v>
      </c>
      <c r="G5485" t="s">
        <v>93</v>
      </c>
      <c r="H5485" t="s">
        <v>42</v>
      </c>
      <c r="I5485" t="s">
        <v>28</v>
      </c>
      <c r="J5485" t="s">
        <v>84</v>
      </c>
      <c r="K5485" t="s">
        <v>154</v>
      </c>
      <c r="L5485" t="s">
        <v>192</v>
      </c>
      <c r="M5485" t="s">
        <v>35</v>
      </c>
      <c r="N5485" s="2">
        <v>41351</v>
      </c>
      <c r="O5485" s="2">
        <v>41353</v>
      </c>
      <c r="P5485">
        <v>2</v>
      </c>
      <c r="Q5485" s="1">
        <v>7.0000000000000007E-2</v>
      </c>
      <c r="R5485">
        <v>6.48</v>
      </c>
      <c r="S5485">
        <v>9.68</v>
      </c>
      <c r="T5485">
        <f t="shared" si="85"/>
        <v>12.96</v>
      </c>
    </row>
    <row r="5486" spans="1:20" x14ac:dyDescent="0.25">
      <c r="A5486">
        <v>5485</v>
      </c>
      <c r="B5486">
        <v>91426</v>
      </c>
      <c r="C5486" t="s">
        <v>1652</v>
      </c>
      <c r="D5486" t="s">
        <v>20</v>
      </c>
      <c r="E5486" t="s">
        <v>187</v>
      </c>
      <c r="F5486" t="s">
        <v>22</v>
      </c>
      <c r="G5486" t="s">
        <v>32</v>
      </c>
      <c r="H5486" t="s">
        <v>225</v>
      </c>
      <c r="I5486" t="s">
        <v>28</v>
      </c>
      <c r="J5486" t="s">
        <v>84</v>
      </c>
      <c r="K5486" t="s">
        <v>228</v>
      </c>
      <c r="L5486" t="s">
        <v>706</v>
      </c>
      <c r="M5486" t="s">
        <v>137</v>
      </c>
      <c r="N5486" s="2">
        <v>41041</v>
      </c>
      <c r="O5486" s="2">
        <v>41042</v>
      </c>
      <c r="P5486">
        <v>6</v>
      </c>
      <c r="Q5486" s="1">
        <v>0.03</v>
      </c>
      <c r="R5486">
        <v>26.64</v>
      </c>
      <c r="S5486">
        <v>5.3</v>
      </c>
      <c r="T5486">
        <f t="shared" si="85"/>
        <v>159.84</v>
      </c>
    </row>
    <row r="5487" spans="1:20" x14ac:dyDescent="0.25">
      <c r="A5487">
        <v>5486</v>
      </c>
      <c r="B5487">
        <v>91426</v>
      </c>
      <c r="C5487" t="s">
        <v>1652</v>
      </c>
      <c r="D5487" t="s">
        <v>20</v>
      </c>
      <c r="E5487" t="s">
        <v>39</v>
      </c>
      <c r="F5487" t="s">
        <v>22</v>
      </c>
      <c r="G5487" t="s">
        <v>32</v>
      </c>
      <c r="H5487" t="s">
        <v>89</v>
      </c>
      <c r="I5487" t="s">
        <v>28</v>
      </c>
      <c r="J5487" t="s">
        <v>84</v>
      </c>
      <c r="K5487" t="s">
        <v>79</v>
      </c>
      <c r="L5487" t="s">
        <v>192</v>
      </c>
      <c r="M5487" t="s">
        <v>227</v>
      </c>
      <c r="N5487" s="2">
        <v>41041</v>
      </c>
      <c r="O5487" s="2">
        <v>41043</v>
      </c>
      <c r="P5487">
        <v>6</v>
      </c>
      <c r="Q5487" s="1">
        <v>7.0000000000000007E-2</v>
      </c>
      <c r="R5487">
        <v>7.28</v>
      </c>
      <c r="S5487">
        <v>11.15</v>
      </c>
      <c r="T5487">
        <f t="shared" si="85"/>
        <v>43.68</v>
      </c>
    </row>
    <row r="5488" spans="1:20" x14ac:dyDescent="0.25">
      <c r="A5488">
        <v>5487</v>
      </c>
      <c r="B5488">
        <v>91442</v>
      </c>
      <c r="C5488" t="s">
        <v>785</v>
      </c>
      <c r="D5488" t="s">
        <v>20</v>
      </c>
      <c r="E5488" t="s">
        <v>39</v>
      </c>
      <c r="F5488" t="s">
        <v>22</v>
      </c>
      <c r="G5488" t="s">
        <v>48</v>
      </c>
      <c r="H5488" t="s">
        <v>49</v>
      </c>
      <c r="I5488" t="s">
        <v>28</v>
      </c>
      <c r="J5488" t="s">
        <v>84</v>
      </c>
      <c r="K5488" t="s">
        <v>58</v>
      </c>
      <c r="L5488" t="s">
        <v>44</v>
      </c>
      <c r="M5488" t="s">
        <v>123</v>
      </c>
      <c r="N5488" s="2">
        <v>41530</v>
      </c>
      <c r="O5488" s="2">
        <v>41532</v>
      </c>
      <c r="P5488">
        <v>26</v>
      </c>
      <c r="Q5488" s="1">
        <v>0.05</v>
      </c>
      <c r="R5488">
        <v>3.29</v>
      </c>
      <c r="S5488">
        <v>1.35</v>
      </c>
      <c r="T5488">
        <f t="shared" si="85"/>
        <v>85.54</v>
      </c>
    </row>
    <row r="5489" spans="1:20" x14ac:dyDescent="0.25">
      <c r="A5489">
        <v>5488</v>
      </c>
      <c r="B5489">
        <v>91442</v>
      </c>
      <c r="C5489" t="s">
        <v>785</v>
      </c>
      <c r="D5489" t="s">
        <v>578</v>
      </c>
      <c r="E5489" t="s">
        <v>187</v>
      </c>
      <c r="F5489" t="s">
        <v>22</v>
      </c>
      <c r="G5489" t="s">
        <v>48</v>
      </c>
      <c r="H5489" t="s">
        <v>188</v>
      </c>
      <c r="I5489" t="s">
        <v>28</v>
      </c>
      <c r="J5489" t="s">
        <v>84</v>
      </c>
      <c r="K5489" t="s">
        <v>82</v>
      </c>
      <c r="L5489" t="s">
        <v>330</v>
      </c>
      <c r="M5489" t="s">
        <v>182</v>
      </c>
      <c r="N5489" s="2">
        <v>41530</v>
      </c>
      <c r="O5489" s="2">
        <v>41537</v>
      </c>
      <c r="P5489">
        <v>14</v>
      </c>
      <c r="Q5489" s="1">
        <v>0.02</v>
      </c>
      <c r="R5489">
        <v>550.98</v>
      </c>
      <c r="S5489">
        <v>147.12</v>
      </c>
      <c r="T5489">
        <f t="shared" si="85"/>
        <v>7713.72</v>
      </c>
    </row>
    <row r="5490" spans="1:20" x14ac:dyDescent="0.25">
      <c r="A5490">
        <v>5489</v>
      </c>
      <c r="B5490">
        <v>91404</v>
      </c>
      <c r="C5490" t="s">
        <v>2049</v>
      </c>
      <c r="D5490" t="s">
        <v>20</v>
      </c>
      <c r="E5490" t="s">
        <v>187</v>
      </c>
      <c r="F5490" t="s">
        <v>40</v>
      </c>
      <c r="G5490" t="s">
        <v>48</v>
      </c>
      <c r="H5490" t="s">
        <v>188</v>
      </c>
      <c r="I5490" t="s">
        <v>28</v>
      </c>
      <c r="J5490" t="s">
        <v>84</v>
      </c>
      <c r="K5490" t="s">
        <v>226</v>
      </c>
      <c r="L5490" t="s">
        <v>26</v>
      </c>
      <c r="M5490" t="s">
        <v>45</v>
      </c>
      <c r="N5490" s="2">
        <v>41210</v>
      </c>
      <c r="O5490" s="2">
        <v>41215</v>
      </c>
      <c r="P5490">
        <v>11</v>
      </c>
      <c r="Q5490" s="1">
        <v>7.0000000000000007E-2</v>
      </c>
      <c r="R5490">
        <v>22.23</v>
      </c>
      <c r="S5490">
        <v>3.63</v>
      </c>
      <c r="T5490">
        <f t="shared" si="85"/>
        <v>244.53</v>
      </c>
    </row>
    <row r="5491" spans="1:20" x14ac:dyDescent="0.25">
      <c r="A5491">
        <v>5490</v>
      </c>
      <c r="B5491">
        <v>91404</v>
      </c>
      <c r="C5491" t="s">
        <v>2049</v>
      </c>
      <c r="D5491" t="s">
        <v>20</v>
      </c>
      <c r="E5491" t="s">
        <v>21</v>
      </c>
      <c r="F5491" t="s">
        <v>40</v>
      </c>
      <c r="G5491" t="s">
        <v>48</v>
      </c>
      <c r="H5491" t="s">
        <v>24</v>
      </c>
      <c r="I5491" t="s">
        <v>28</v>
      </c>
      <c r="J5491" t="s">
        <v>84</v>
      </c>
      <c r="K5491" t="s">
        <v>1111</v>
      </c>
      <c r="L5491" t="s">
        <v>706</v>
      </c>
      <c r="M5491" t="s">
        <v>108</v>
      </c>
      <c r="N5491" s="2">
        <v>41210</v>
      </c>
      <c r="O5491" s="2">
        <v>41212</v>
      </c>
      <c r="P5491">
        <v>5</v>
      </c>
      <c r="Q5491" s="1">
        <v>0</v>
      </c>
      <c r="R5491">
        <v>300.98</v>
      </c>
      <c r="S5491">
        <v>13.99</v>
      </c>
      <c r="T5491">
        <f t="shared" si="85"/>
        <v>1504.9</v>
      </c>
    </row>
    <row r="5492" spans="1:20" x14ac:dyDescent="0.25">
      <c r="A5492">
        <v>5491</v>
      </c>
      <c r="B5492">
        <v>86652</v>
      </c>
      <c r="C5492" t="s">
        <v>1229</v>
      </c>
      <c r="D5492" t="s">
        <v>20</v>
      </c>
      <c r="E5492" t="s">
        <v>21</v>
      </c>
      <c r="F5492" t="s">
        <v>31</v>
      </c>
      <c r="G5492" t="s">
        <v>48</v>
      </c>
      <c r="H5492" t="s">
        <v>24</v>
      </c>
      <c r="I5492" t="s">
        <v>28</v>
      </c>
      <c r="J5492" t="s">
        <v>84</v>
      </c>
      <c r="K5492" t="s">
        <v>201</v>
      </c>
      <c r="L5492" t="s">
        <v>192</v>
      </c>
      <c r="M5492" t="s">
        <v>102</v>
      </c>
      <c r="N5492" s="2">
        <v>41475</v>
      </c>
      <c r="O5492" s="2">
        <v>41479</v>
      </c>
      <c r="P5492">
        <v>13</v>
      </c>
      <c r="Q5492" s="1">
        <v>0.03</v>
      </c>
      <c r="R5492">
        <v>30.98</v>
      </c>
      <c r="S5492">
        <v>6.5</v>
      </c>
      <c r="T5492">
        <f t="shared" si="85"/>
        <v>402.74</v>
      </c>
    </row>
    <row r="5493" spans="1:20" x14ac:dyDescent="0.25">
      <c r="A5493">
        <v>5492</v>
      </c>
      <c r="B5493">
        <v>86652</v>
      </c>
      <c r="C5493" t="s">
        <v>1229</v>
      </c>
      <c r="D5493" t="s">
        <v>20</v>
      </c>
      <c r="E5493" t="s">
        <v>187</v>
      </c>
      <c r="F5493" t="s">
        <v>31</v>
      </c>
      <c r="G5493" t="s">
        <v>48</v>
      </c>
      <c r="H5493" t="s">
        <v>219</v>
      </c>
      <c r="I5493" t="s">
        <v>28</v>
      </c>
      <c r="J5493" t="s">
        <v>84</v>
      </c>
      <c r="K5493" t="s">
        <v>231</v>
      </c>
      <c r="L5493" t="s">
        <v>192</v>
      </c>
      <c r="M5493" t="s">
        <v>91</v>
      </c>
      <c r="N5493" s="2">
        <v>41475</v>
      </c>
      <c r="O5493" s="2">
        <v>41475</v>
      </c>
      <c r="P5493">
        <v>2</v>
      </c>
      <c r="Q5493" s="1">
        <v>7.0000000000000007E-2</v>
      </c>
      <c r="R5493">
        <v>13.79</v>
      </c>
      <c r="S5493">
        <v>8.7799999999999994</v>
      </c>
      <c r="T5493">
        <f t="shared" si="85"/>
        <v>27.58</v>
      </c>
    </row>
    <row r="5494" spans="1:20" x14ac:dyDescent="0.25">
      <c r="A5494">
        <v>5493</v>
      </c>
      <c r="B5494">
        <v>88830</v>
      </c>
      <c r="C5494" t="s">
        <v>521</v>
      </c>
      <c r="D5494" t="s">
        <v>578</v>
      </c>
      <c r="E5494" t="s">
        <v>187</v>
      </c>
      <c r="F5494" t="s">
        <v>22</v>
      </c>
      <c r="G5494" t="s">
        <v>48</v>
      </c>
      <c r="H5494" t="s">
        <v>217</v>
      </c>
      <c r="I5494" t="s">
        <v>28</v>
      </c>
      <c r="J5494" t="s">
        <v>84</v>
      </c>
      <c r="K5494" t="s">
        <v>282</v>
      </c>
      <c r="L5494" t="s">
        <v>330</v>
      </c>
      <c r="M5494" t="s">
        <v>246</v>
      </c>
      <c r="N5494" s="2">
        <v>40944</v>
      </c>
      <c r="O5494" s="2">
        <v>40948</v>
      </c>
      <c r="P5494">
        <v>11</v>
      </c>
      <c r="Q5494" s="1">
        <v>0.06</v>
      </c>
      <c r="R5494">
        <v>417.4</v>
      </c>
      <c r="S5494">
        <v>75.23</v>
      </c>
      <c r="T5494">
        <f t="shared" si="85"/>
        <v>4591.3999999999996</v>
      </c>
    </row>
    <row r="5495" spans="1:20" x14ac:dyDescent="0.25">
      <c r="A5495">
        <v>5494</v>
      </c>
      <c r="B5495">
        <v>85921</v>
      </c>
      <c r="C5495" t="s">
        <v>1297</v>
      </c>
      <c r="D5495" t="s">
        <v>20</v>
      </c>
      <c r="E5495" t="s">
        <v>39</v>
      </c>
      <c r="F5495" t="s">
        <v>40</v>
      </c>
      <c r="G5495" t="s">
        <v>93</v>
      </c>
      <c r="H5495" t="s">
        <v>49</v>
      </c>
      <c r="I5495" t="s">
        <v>28</v>
      </c>
      <c r="J5495" t="s">
        <v>84</v>
      </c>
      <c r="K5495" t="s">
        <v>43</v>
      </c>
      <c r="L5495" t="s">
        <v>192</v>
      </c>
      <c r="M5495" t="s">
        <v>469</v>
      </c>
      <c r="N5495" s="2">
        <v>41187</v>
      </c>
      <c r="O5495" s="2">
        <v>41189</v>
      </c>
      <c r="P5495">
        <v>3</v>
      </c>
      <c r="Q5495" s="1">
        <v>7.0000000000000007E-2</v>
      </c>
      <c r="R5495">
        <v>54.96</v>
      </c>
      <c r="S5495">
        <v>10.75</v>
      </c>
      <c r="T5495">
        <f t="shared" si="85"/>
        <v>164.88</v>
      </c>
    </row>
    <row r="5496" spans="1:20" x14ac:dyDescent="0.25">
      <c r="A5496">
        <v>5495</v>
      </c>
      <c r="B5496">
        <v>85921</v>
      </c>
      <c r="C5496" t="s">
        <v>1297</v>
      </c>
      <c r="D5496" t="s">
        <v>20</v>
      </c>
      <c r="E5496" t="s">
        <v>39</v>
      </c>
      <c r="F5496" t="s">
        <v>40</v>
      </c>
      <c r="G5496" t="s">
        <v>93</v>
      </c>
      <c r="H5496" t="s">
        <v>94</v>
      </c>
      <c r="I5496" t="s">
        <v>28</v>
      </c>
      <c r="J5496" t="s">
        <v>84</v>
      </c>
      <c r="K5496" t="s">
        <v>221</v>
      </c>
      <c r="L5496" t="s">
        <v>192</v>
      </c>
      <c r="M5496" t="s">
        <v>370</v>
      </c>
      <c r="N5496" s="2">
        <v>41187</v>
      </c>
      <c r="O5496" s="2">
        <v>41188</v>
      </c>
      <c r="P5496">
        <v>12</v>
      </c>
      <c r="Q5496" s="1">
        <v>7.0000000000000007E-2</v>
      </c>
      <c r="R5496">
        <v>14.97</v>
      </c>
      <c r="S5496">
        <v>7.51</v>
      </c>
      <c r="T5496">
        <f t="shared" si="85"/>
        <v>179.64000000000001</v>
      </c>
    </row>
    <row r="5497" spans="1:20" x14ac:dyDescent="0.25">
      <c r="A5497">
        <v>5496</v>
      </c>
      <c r="B5497">
        <v>88102</v>
      </c>
      <c r="C5497" t="s">
        <v>1489</v>
      </c>
      <c r="D5497" t="s">
        <v>20</v>
      </c>
      <c r="E5497" t="s">
        <v>39</v>
      </c>
      <c r="F5497" t="s">
        <v>22</v>
      </c>
      <c r="G5497" t="s">
        <v>48</v>
      </c>
      <c r="H5497" t="s">
        <v>94</v>
      </c>
      <c r="I5497" t="s">
        <v>28</v>
      </c>
      <c r="J5497" t="s">
        <v>84</v>
      </c>
      <c r="K5497" t="s">
        <v>71</v>
      </c>
      <c r="L5497" t="s">
        <v>192</v>
      </c>
      <c r="M5497" t="s">
        <v>96</v>
      </c>
      <c r="N5497" s="2">
        <v>40225</v>
      </c>
      <c r="O5497" s="2">
        <v>40232</v>
      </c>
      <c r="P5497">
        <v>9</v>
      </c>
      <c r="Q5497" s="1">
        <v>0.04</v>
      </c>
      <c r="R5497">
        <v>8.6</v>
      </c>
      <c r="S5497">
        <v>6.19</v>
      </c>
      <c r="T5497">
        <f t="shared" si="85"/>
        <v>77.399999999999991</v>
      </c>
    </row>
    <row r="5498" spans="1:20" x14ac:dyDescent="0.25">
      <c r="A5498">
        <v>5497</v>
      </c>
      <c r="B5498">
        <v>88102</v>
      </c>
      <c r="C5498" t="s">
        <v>1489</v>
      </c>
      <c r="D5498" t="s">
        <v>20</v>
      </c>
      <c r="E5498" t="s">
        <v>21</v>
      </c>
      <c r="F5498" t="s">
        <v>22</v>
      </c>
      <c r="G5498" t="s">
        <v>48</v>
      </c>
      <c r="H5498" t="s">
        <v>206</v>
      </c>
      <c r="I5498" t="s">
        <v>28</v>
      </c>
      <c r="J5498" t="s">
        <v>84</v>
      </c>
      <c r="K5498" t="s">
        <v>1111</v>
      </c>
      <c r="L5498" t="s">
        <v>746</v>
      </c>
      <c r="M5498" t="s">
        <v>27</v>
      </c>
      <c r="N5498" s="2">
        <v>40225</v>
      </c>
      <c r="O5498" s="2">
        <v>40229</v>
      </c>
      <c r="P5498">
        <v>4</v>
      </c>
      <c r="Q5498" s="1">
        <v>7.0000000000000007E-2</v>
      </c>
      <c r="R5498">
        <v>699.99</v>
      </c>
      <c r="S5498">
        <v>24.49</v>
      </c>
      <c r="T5498">
        <f t="shared" si="85"/>
        <v>2799.96</v>
      </c>
    </row>
    <row r="5499" spans="1:20" x14ac:dyDescent="0.25">
      <c r="A5499">
        <v>5498</v>
      </c>
      <c r="B5499">
        <v>89315</v>
      </c>
      <c r="C5499" t="s">
        <v>659</v>
      </c>
      <c r="D5499" t="s">
        <v>38</v>
      </c>
      <c r="E5499" t="s">
        <v>39</v>
      </c>
      <c r="F5499" t="s">
        <v>31</v>
      </c>
      <c r="G5499" t="s">
        <v>48</v>
      </c>
      <c r="H5499" t="s">
        <v>61</v>
      </c>
      <c r="I5499" t="s">
        <v>28</v>
      </c>
      <c r="J5499" t="s">
        <v>84</v>
      </c>
      <c r="K5499" t="s">
        <v>184</v>
      </c>
      <c r="L5499" t="s">
        <v>706</v>
      </c>
      <c r="M5499" t="s">
        <v>296</v>
      </c>
      <c r="N5499" s="2">
        <v>40346</v>
      </c>
      <c r="O5499" s="2">
        <v>40348</v>
      </c>
      <c r="P5499">
        <v>10</v>
      </c>
      <c r="Q5499" s="1">
        <v>0</v>
      </c>
      <c r="R5499">
        <v>11.7</v>
      </c>
      <c r="S5499">
        <v>6.96</v>
      </c>
      <c r="T5499">
        <f t="shared" si="85"/>
        <v>117</v>
      </c>
    </row>
    <row r="5500" spans="1:20" x14ac:dyDescent="0.25">
      <c r="A5500">
        <v>5499</v>
      </c>
      <c r="B5500">
        <v>90573</v>
      </c>
      <c r="C5500" t="s">
        <v>1066</v>
      </c>
      <c r="D5500" t="s">
        <v>20</v>
      </c>
      <c r="E5500" t="s">
        <v>21</v>
      </c>
      <c r="F5500" t="s">
        <v>31</v>
      </c>
      <c r="G5500" t="s">
        <v>93</v>
      </c>
      <c r="H5500" t="s">
        <v>203</v>
      </c>
      <c r="I5500" t="s">
        <v>28</v>
      </c>
      <c r="J5500" t="s">
        <v>84</v>
      </c>
      <c r="K5500" t="s">
        <v>198</v>
      </c>
      <c r="L5500" t="s">
        <v>706</v>
      </c>
      <c r="M5500" t="s">
        <v>69</v>
      </c>
      <c r="N5500" s="2">
        <v>41245</v>
      </c>
      <c r="O5500" s="2">
        <v>41246</v>
      </c>
      <c r="P5500">
        <v>13</v>
      </c>
      <c r="Q5500" s="1">
        <v>0.09</v>
      </c>
      <c r="R5500">
        <v>17.98</v>
      </c>
      <c r="S5500">
        <v>8.51</v>
      </c>
      <c r="T5500">
        <f t="shared" si="85"/>
        <v>233.74</v>
      </c>
    </row>
    <row r="5501" spans="1:20" x14ac:dyDescent="0.25">
      <c r="A5501">
        <v>5500</v>
      </c>
      <c r="B5501">
        <v>88182</v>
      </c>
      <c r="C5501" t="s">
        <v>605</v>
      </c>
      <c r="D5501" t="s">
        <v>20</v>
      </c>
      <c r="E5501" t="s">
        <v>21</v>
      </c>
      <c r="F5501" t="s">
        <v>40</v>
      </c>
      <c r="G5501" t="s">
        <v>41</v>
      </c>
      <c r="H5501" t="s">
        <v>24</v>
      </c>
      <c r="I5501" t="s">
        <v>28</v>
      </c>
      <c r="J5501" t="s">
        <v>84</v>
      </c>
      <c r="K5501" t="s">
        <v>208</v>
      </c>
      <c r="L5501" t="s">
        <v>192</v>
      </c>
      <c r="M5501" t="s">
        <v>59</v>
      </c>
      <c r="N5501" s="2">
        <v>41345</v>
      </c>
      <c r="O5501" s="2">
        <v>41346</v>
      </c>
      <c r="P5501">
        <v>7</v>
      </c>
      <c r="Q5501" s="1">
        <v>0.06</v>
      </c>
      <c r="R5501">
        <v>125.99</v>
      </c>
      <c r="S5501">
        <v>7.69</v>
      </c>
      <c r="T5501">
        <f t="shared" si="85"/>
        <v>881.93</v>
      </c>
    </row>
    <row r="5502" spans="1:20" x14ac:dyDescent="0.25">
      <c r="A5502">
        <v>5501</v>
      </c>
      <c r="B5502">
        <v>89998</v>
      </c>
      <c r="C5502" t="s">
        <v>1438</v>
      </c>
      <c r="D5502" t="s">
        <v>578</v>
      </c>
      <c r="E5502" t="s">
        <v>21</v>
      </c>
      <c r="F5502" t="s">
        <v>40</v>
      </c>
      <c r="G5502" t="s">
        <v>32</v>
      </c>
      <c r="H5502" t="s">
        <v>206</v>
      </c>
      <c r="I5502" t="s">
        <v>28</v>
      </c>
      <c r="J5502" t="s">
        <v>84</v>
      </c>
      <c r="K5502" t="s">
        <v>1243</v>
      </c>
      <c r="L5502" t="s">
        <v>283</v>
      </c>
      <c r="M5502" t="s">
        <v>638</v>
      </c>
      <c r="N5502" s="2">
        <v>41232</v>
      </c>
      <c r="O5502" s="2">
        <v>41232</v>
      </c>
      <c r="P5502">
        <v>7</v>
      </c>
      <c r="Q5502" s="1">
        <v>7.0000000000000007E-2</v>
      </c>
      <c r="R5502">
        <v>145.44999999999999</v>
      </c>
      <c r="S5502">
        <v>17.850000000000001</v>
      </c>
      <c r="T5502">
        <f t="shared" si="85"/>
        <v>1018.1499999999999</v>
      </c>
    </row>
    <row r="5503" spans="1:20" x14ac:dyDescent="0.25">
      <c r="A5503">
        <v>5502</v>
      </c>
      <c r="B5503">
        <v>89998</v>
      </c>
      <c r="C5503" t="s">
        <v>1385</v>
      </c>
      <c r="D5503" t="s">
        <v>20</v>
      </c>
      <c r="E5503" t="s">
        <v>39</v>
      </c>
      <c r="F5503" t="s">
        <v>22</v>
      </c>
      <c r="G5503" t="s">
        <v>32</v>
      </c>
      <c r="H5503" t="s">
        <v>78</v>
      </c>
      <c r="I5503" t="s">
        <v>28</v>
      </c>
      <c r="J5503" t="s">
        <v>84</v>
      </c>
      <c r="K5503" t="s">
        <v>68</v>
      </c>
      <c r="L5503" t="s">
        <v>192</v>
      </c>
      <c r="M5503" t="s">
        <v>444</v>
      </c>
      <c r="N5503" s="2">
        <v>41232</v>
      </c>
      <c r="O5503" s="2">
        <v>41234</v>
      </c>
      <c r="P5503">
        <v>14</v>
      </c>
      <c r="Q5503" s="1">
        <v>0.09</v>
      </c>
      <c r="R5503">
        <v>6.48</v>
      </c>
      <c r="S5503">
        <v>9.68</v>
      </c>
      <c r="T5503">
        <f t="shared" si="85"/>
        <v>90.72</v>
      </c>
    </row>
    <row r="5504" spans="1:20" x14ac:dyDescent="0.25">
      <c r="A5504">
        <v>5503</v>
      </c>
      <c r="B5504">
        <v>88297</v>
      </c>
      <c r="C5504" t="s">
        <v>261</v>
      </c>
      <c r="D5504" t="s">
        <v>20</v>
      </c>
      <c r="E5504" t="s">
        <v>187</v>
      </c>
      <c r="F5504" t="s">
        <v>22</v>
      </c>
      <c r="G5504" t="s">
        <v>93</v>
      </c>
      <c r="H5504" t="s">
        <v>225</v>
      </c>
      <c r="I5504" t="s">
        <v>28</v>
      </c>
      <c r="J5504" t="s">
        <v>84</v>
      </c>
      <c r="K5504" t="s">
        <v>71</v>
      </c>
      <c r="L5504" t="s">
        <v>192</v>
      </c>
      <c r="M5504" t="s">
        <v>238</v>
      </c>
      <c r="N5504" s="2">
        <v>40376</v>
      </c>
      <c r="O5504" s="2">
        <v>40376</v>
      </c>
      <c r="P5504">
        <v>15</v>
      </c>
      <c r="Q5504" s="1">
        <v>7.0000000000000007E-2</v>
      </c>
      <c r="R5504">
        <v>1.76</v>
      </c>
      <c r="S5504">
        <v>4.8600000000000003</v>
      </c>
      <c r="T5504">
        <f t="shared" si="85"/>
        <v>26.4</v>
      </c>
    </row>
    <row r="5505" spans="1:20" x14ac:dyDescent="0.25">
      <c r="A5505">
        <v>5504</v>
      </c>
      <c r="B5505">
        <v>91471</v>
      </c>
      <c r="C5505" t="s">
        <v>1881</v>
      </c>
      <c r="D5505" t="s">
        <v>20</v>
      </c>
      <c r="E5505" t="s">
        <v>39</v>
      </c>
      <c r="F5505" t="s">
        <v>47</v>
      </c>
      <c r="G5505" t="s">
        <v>32</v>
      </c>
      <c r="H5505" t="s">
        <v>49</v>
      </c>
      <c r="I5505" t="s">
        <v>28</v>
      </c>
      <c r="J5505" t="s">
        <v>84</v>
      </c>
      <c r="K5505" t="s">
        <v>189</v>
      </c>
      <c r="L5505" t="s">
        <v>192</v>
      </c>
      <c r="M5505" t="s">
        <v>111</v>
      </c>
      <c r="N5505" s="2">
        <v>41399</v>
      </c>
      <c r="O5505" s="2">
        <v>41399</v>
      </c>
      <c r="P5505">
        <v>13</v>
      </c>
      <c r="Q5505" s="1">
        <v>0.08</v>
      </c>
      <c r="R5505">
        <v>12.28</v>
      </c>
      <c r="S5505">
        <v>6.47</v>
      </c>
      <c r="T5505">
        <f t="shared" si="85"/>
        <v>159.63999999999999</v>
      </c>
    </row>
    <row r="5506" spans="1:20" x14ac:dyDescent="0.25">
      <c r="A5506">
        <v>5505</v>
      </c>
      <c r="B5506">
        <v>88045</v>
      </c>
      <c r="C5506" t="s">
        <v>1596</v>
      </c>
      <c r="D5506" t="s">
        <v>20</v>
      </c>
      <c r="E5506" t="s">
        <v>21</v>
      </c>
      <c r="F5506" t="s">
        <v>40</v>
      </c>
      <c r="G5506" t="s">
        <v>93</v>
      </c>
      <c r="H5506" t="s">
        <v>24</v>
      </c>
      <c r="I5506" t="s">
        <v>28</v>
      </c>
      <c r="J5506" t="s">
        <v>84</v>
      </c>
      <c r="K5506" t="s">
        <v>1243</v>
      </c>
      <c r="L5506" t="s">
        <v>26</v>
      </c>
      <c r="M5506" t="s">
        <v>99</v>
      </c>
      <c r="N5506" s="2">
        <v>41417</v>
      </c>
      <c r="O5506" s="2">
        <v>41419</v>
      </c>
      <c r="P5506">
        <v>9</v>
      </c>
      <c r="Q5506" s="1">
        <v>0.08</v>
      </c>
      <c r="R5506">
        <v>40.98</v>
      </c>
      <c r="S5506">
        <v>1.99</v>
      </c>
      <c r="T5506">
        <f t="shared" si="85"/>
        <v>368.82</v>
      </c>
    </row>
    <row r="5507" spans="1:20" x14ac:dyDescent="0.25">
      <c r="A5507">
        <v>5506</v>
      </c>
      <c r="B5507">
        <v>87148</v>
      </c>
      <c r="C5507" t="s">
        <v>1348</v>
      </c>
      <c r="D5507" t="s">
        <v>578</v>
      </c>
      <c r="E5507" t="s">
        <v>187</v>
      </c>
      <c r="F5507" t="s">
        <v>22</v>
      </c>
      <c r="G5507" t="s">
        <v>48</v>
      </c>
      <c r="H5507" t="s">
        <v>225</v>
      </c>
      <c r="I5507" t="s">
        <v>28</v>
      </c>
      <c r="J5507" t="s">
        <v>84</v>
      </c>
      <c r="K5507" t="s">
        <v>228</v>
      </c>
      <c r="L5507" t="s">
        <v>283</v>
      </c>
      <c r="M5507" t="s">
        <v>190</v>
      </c>
      <c r="N5507" s="2">
        <v>40538</v>
      </c>
      <c r="O5507" s="2">
        <v>40542</v>
      </c>
      <c r="P5507">
        <v>22</v>
      </c>
      <c r="Q5507" s="1">
        <v>0.04</v>
      </c>
      <c r="R5507">
        <v>291.73</v>
      </c>
      <c r="S5507">
        <v>48.8</v>
      </c>
      <c r="T5507">
        <f t="shared" ref="T5507:T5570" si="86">R5507*P5507</f>
        <v>6418.06</v>
      </c>
    </row>
    <row r="5508" spans="1:20" x14ac:dyDescent="0.25">
      <c r="A5508">
        <v>5507</v>
      </c>
      <c r="B5508">
        <v>91479</v>
      </c>
      <c r="C5508" t="s">
        <v>1318</v>
      </c>
      <c r="D5508" t="s">
        <v>20</v>
      </c>
      <c r="E5508" t="s">
        <v>39</v>
      </c>
      <c r="F5508" t="s">
        <v>40</v>
      </c>
      <c r="G5508" t="s">
        <v>93</v>
      </c>
      <c r="H5508" t="s">
        <v>54</v>
      </c>
      <c r="I5508" t="s">
        <v>28</v>
      </c>
      <c r="J5508" t="s">
        <v>84</v>
      </c>
      <c r="K5508" t="s">
        <v>113</v>
      </c>
      <c r="L5508" t="s">
        <v>192</v>
      </c>
      <c r="M5508" t="s">
        <v>45</v>
      </c>
      <c r="N5508" s="2">
        <v>41622</v>
      </c>
      <c r="O5508" s="2">
        <v>41624</v>
      </c>
      <c r="P5508">
        <v>1</v>
      </c>
      <c r="Q5508" s="1">
        <v>0.02</v>
      </c>
      <c r="R5508">
        <v>6.48</v>
      </c>
      <c r="S5508">
        <v>6.22</v>
      </c>
      <c r="T5508">
        <f t="shared" si="86"/>
        <v>6.48</v>
      </c>
    </row>
    <row r="5509" spans="1:20" x14ac:dyDescent="0.25">
      <c r="A5509">
        <v>5508</v>
      </c>
      <c r="B5509">
        <v>90496</v>
      </c>
      <c r="C5509" t="s">
        <v>1288</v>
      </c>
      <c r="D5509" t="s">
        <v>20</v>
      </c>
      <c r="E5509" t="s">
        <v>39</v>
      </c>
      <c r="F5509" t="s">
        <v>47</v>
      </c>
      <c r="G5509" t="s">
        <v>23</v>
      </c>
      <c r="H5509" t="s">
        <v>61</v>
      </c>
      <c r="I5509" t="s">
        <v>28</v>
      </c>
      <c r="J5509" t="s">
        <v>84</v>
      </c>
      <c r="K5509" t="s">
        <v>289</v>
      </c>
      <c r="L5509" t="s">
        <v>192</v>
      </c>
      <c r="M5509" t="s">
        <v>167</v>
      </c>
      <c r="N5509" s="2">
        <v>41092</v>
      </c>
      <c r="O5509" s="2">
        <v>41093</v>
      </c>
      <c r="P5509">
        <v>7</v>
      </c>
      <c r="Q5509" s="1">
        <v>7.0000000000000007E-2</v>
      </c>
      <c r="R5509">
        <v>6.48</v>
      </c>
      <c r="S5509">
        <v>8.74</v>
      </c>
      <c r="T5509">
        <f t="shared" si="86"/>
        <v>45.36</v>
      </c>
    </row>
    <row r="5510" spans="1:20" x14ac:dyDescent="0.25">
      <c r="A5510">
        <v>5509</v>
      </c>
      <c r="B5510">
        <v>90496</v>
      </c>
      <c r="C5510" t="s">
        <v>1719</v>
      </c>
      <c r="D5510" t="s">
        <v>578</v>
      </c>
      <c r="E5510" t="s">
        <v>21</v>
      </c>
      <c r="F5510" t="s">
        <v>47</v>
      </c>
      <c r="G5510" t="s">
        <v>23</v>
      </c>
      <c r="H5510" t="s">
        <v>33</v>
      </c>
      <c r="I5510" t="s">
        <v>28</v>
      </c>
      <c r="J5510" t="s">
        <v>84</v>
      </c>
      <c r="K5510" t="s">
        <v>1114</v>
      </c>
      <c r="L5510" t="s">
        <v>283</v>
      </c>
      <c r="M5510" t="s">
        <v>111</v>
      </c>
      <c r="N5510" s="2">
        <v>41092</v>
      </c>
      <c r="O5510" s="2">
        <v>41094</v>
      </c>
      <c r="P5510">
        <v>1</v>
      </c>
      <c r="Q5510" s="1">
        <v>0.01</v>
      </c>
      <c r="R5510">
        <v>2036.48</v>
      </c>
      <c r="S5510">
        <v>14.7</v>
      </c>
      <c r="T5510">
        <f t="shared" si="86"/>
        <v>2036.48</v>
      </c>
    </row>
    <row r="5511" spans="1:20" x14ac:dyDescent="0.25">
      <c r="A5511">
        <v>5510</v>
      </c>
      <c r="B5511">
        <v>90774</v>
      </c>
      <c r="C5511" t="s">
        <v>894</v>
      </c>
      <c r="D5511" t="s">
        <v>20</v>
      </c>
      <c r="E5511" t="s">
        <v>39</v>
      </c>
      <c r="F5511" t="s">
        <v>22</v>
      </c>
      <c r="G5511" t="s">
        <v>23</v>
      </c>
      <c r="H5511" t="s">
        <v>94</v>
      </c>
      <c r="I5511" t="s">
        <v>28</v>
      </c>
      <c r="J5511" t="s">
        <v>84</v>
      </c>
      <c r="K5511" t="s">
        <v>170</v>
      </c>
      <c r="L5511" t="s">
        <v>44</v>
      </c>
      <c r="M5511" t="s">
        <v>182</v>
      </c>
      <c r="N5511" s="2">
        <v>41635</v>
      </c>
      <c r="O5511" s="2">
        <v>41637</v>
      </c>
      <c r="P5511">
        <v>17</v>
      </c>
      <c r="Q5511" s="1">
        <v>0.03</v>
      </c>
      <c r="R5511">
        <v>3.78</v>
      </c>
      <c r="S5511">
        <v>0.71</v>
      </c>
      <c r="T5511">
        <f t="shared" si="86"/>
        <v>64.259999999999991</v>
      </c>
    </row>
    <row r="5512" spans="1:20" x14ac:dyDescent="0.25">
      <c r="A5512">
        <v>5511</v>
      </c>
      <c r="B5512">
        <v>90892</v>
      </c>
      <c r="C5512" t="s">
        <v>318</v>
      </c>
      <c r="D5512" t="s">
        <v>20</v>
      </c>
      <c r="E5512" t="s">
        <v>21</v>
      </c>
      <c r="F5512" t="s">
        <v>22</v>
      </c>
      <c r="G5512" t="s">
        <v>41</v>
      </c>
      <c r="H5512" t="s">
        <v>203</v>
      </c>
      <c r="I5512" t="s">
        <v>28</v>
      </c>
      <c r="J5512" t="s">
        <v>84</v>
      </c>
      <c r="K5512" t="s">
        <v>208</v>
      </c>
      <c r="L5512" t="s">
        <v>192</v>
      </c>
      <c r="M5512" t="s">
        <v>331</v>
      </c>
      <c r="N5512" s="2">
        <v>40872</v>
      </c>
      <c r="O5512" s="2">
        <v>40874</v>
      </c>
      <c r="P5512">
        <v>31</v>
      </c>
      <c r="Q5512" s="1">
        <v>0</v>
      </c>
      <c r="R5512">
        <v>39.979999999999997</v>
      </c>
      <c r="S5512">
        <v>7.12</v>
      </c>
      <c r="T5512">
        <f t="shared" si="86"/>
        <v>1239.3799999999999</v>
      </c>
    </row>
    <row r="5513" spans="1:20" x14ac:dyDescent="0.25">
      <c r="A5513">
        <v>5512</v>
      </c>
      <c r="B5513">
        <v>90892</v>
      </c>
      <c r="C5513" t="s">
        <v>318</v>
      </c>
      <c r="D5513" t="s">
        <v>20</v>
      </c>
      <c r="E5513" t="s">
        <v>21</v>
      </c>
      <c r="F5513" t="s">
        <v>22</v>
      </c>
      <c r="G5513" t="s">
        <v>41</v>
      </c>
      <c r="H5513" t="s">
        <v>33</v>
      </c>
      <c r="I5513" t="s">
        <v>28</v>
      </c>
      <c r="J5513" t="s">
        <v>84</v>
      </c>
      <c r="K5513" t="s">
        <v>1138</v>
      </c>
      <c r="L5513" t="s">
        <v>706</v>
      </c>
      <c r="M5513" t="s">
        <v>182</v>
      </c>
      <c r="N5513" s="2">
        <v>40872</v>
      </c>
      <c r="O5513" s="2">
        <v>40874</v>
      </c>
      <c r="P5513">
        <v>14</v>
      </c>
      <c r="Q5513" s="1">
        <v>0.08</v>
      </c>
      <c r="R5513">
        <v>11.99</v>
      </c>
      <c r="S5513">
        <v>5.99</v>
      </c>
      <c r="T5513">
        <f t="shared" si="86"/>
        <v>167.86</v>
      </c>
    </row>
    <row r="5514" spans="1:20" x14ac:dyDescent="0.25">
      <c r="A5514">
        <v>5513</v>
      </c>
      <c r="B5514">
        <v>90379</v>
      </c>
      <c r="C5514" t="s">
        <v>765</v>
      </c>
      <c r="D5514" t="s">
        <v>20</v>
      </c>
      <c r="E5514" t="s">
        <v>39</v>
      </c>
      <c r="F5514" t="s">
        <v>22</v>
      </c>
      <c r="G5514" t="s">
        <v>32</v>
      </c>
      <c r="H5514" t="s">
        <v>42</v>
      </c>
      <c r="I5514" t="s">
        <v>28</v>
      </c>
      <c r="J5514" t="s">
        <v>84</v>
      </c>
      <c r="K5514" t="s">
        <v>158</v>
      </c>
      <c r="L5514" t="s">
        <v>192</v>
      </c>
      <c r="M5514" t="s">
        <v>238</v>
      </c>
      <c r="N5514" s="2">
        <v>40576</v>
      </c>
      <c r="O5514" s="2">
        <v>40577</v>
      </c>
      <c r="P5514">
        <v>3</v>
      </c>
      <c r="Q5514" s="1">
        <v>0.02</v>
      </c>
      <c r="R5514">
        <v>5.78</v>
      </c>
      <c r="S5514">
        <v>4.96</v>
      </c>
      <c r="T5514">
        <f t="shared" si="86"/>
        <v>17.34</v>
      </c>
    </row>
    <row r="5515" spans="1:20" x14ac:dyDescent="0.25">
      <c r="A5515">
        <v>5514</v>
      </c>
      <c r="B5515">
        <v>90379</v>
      </c>
      <c r="C5515" t="s">
        <v>765</v>
      </c>
      <c r="D5515" t="s">
        <v>20</v>
      </c>
      <c r="E5515" t="s">
        <v>39</v>
      </c>
      <c r="F5515" t="s">
        <v>22</v>
      </c>
      <c r="G5515" t="s">
        <v>32</v>
      </c>
      <c r="H5515" t="s">
        <v>94</v>
      </c>
      <c r="I5515" t="s">
        <v>28</v>
      </c>
      <c r="J5515" t="s">
        <v>84</v>
      </c>
      <c r="K5515" t="s">
        <v>181</v>
      </c>
      <c r="L5515" t="s">
        <v>44</v>
      </c>
      <c r="M5515" t="s">
        <v>80</v>
      </c>
      <c r="N5515" s="2">
        <v>40576</v>
      </c>
      <c r="O5515" s="2">
        <v>40577</v>
      </c>
      <c r="P5515">
        <v>9</v>
      </c>
      <c r="Q5515" s="1">
        <v>7.0000000000000007E-2</v>
      </c>
      <c r="R5515">
        <v>3.28</v>
      </c>
      <c r="S5515">
        <v>3.97</v>
      </c>
      <c r="T5515">
        <f t="shared" si="86"/>
        <v>29.52</v>
      </c>
    </row>
    <row r="5516" spans="1:20" x14ac:dyDescent="0.25">
      <c r="A5516">
        <v>5515</v>
      </c>
      <c r="B5516">
        <v>90379</v>
      </c>
      <c r="C5516" t="s">
        <v>765</v>
      </c>
      <c r="D5516" t="s">
        <v>578</v>
      </c>
      <c r="E5516" t="s">
        <v>187</v>
      </c>
      <c r="F5516" t="s">
        <v>22</v>
      </c>
      <c r="G5516" t="s">
        <v>32</v>
      </c>
      <c r="H5516" t="s">
        <v>217</v>
      </c>
      <c r="I5516" t="s">
        <v>28</v>
      </c>
      <c r="J5516" t="s">
        <v>84</v>
      </c>
      <c r="K5516" t="s">
        <v>170</v>
      </c>
      <c r="L5516" t="s">
        <v>330</v>
      </c>
      <c r="M5516" t="s">
        <v>27</v>
      </c>
      <c r="N5516" s="2">
        <v>40576</v>
      </c>
      <c r="O5516" s="2">
        <v>40577</v>
      </c>
      <c r="P5516">
        <v>6</v>
      </c>
      <c r="Q5516" s="1">
        <v>0.1</v>
      </c>
      <c r="R5516">
        <v>296.18</v>
      </c>
      <c r="S5516">
        <v>54.12</v>
      </c>
      <c r="T5516">
        <f t="shared" si="86"/>
        <v>1777.08</v>
      </c>
    </row>
    <row r="5517" spans="1:20" x14ac:dyDescent="0.25">
      <c r="A5517">
        <v>5516</v>
      </c>
      <c r="B5517">
        <v>90659</v>
      </c>
      <c r="C5517" t="s">
        <v>2281</v>
      </c>
      <c r="D5517" t="s">
        <v>20</v>
      </c>
      <c r="E5517" t="s">
        <v>21</v>
      </c>
      <c r="F5517" t="s">
        <v>40</v>
      </c>
      <c r="G5517" t="s">
        <v>32</v>
      </c>
      <c r="H5517" t="s">
        <v>24</v>
      </c>
      <c r="I5517" t="s">
        <v>28</v>
      </c>
      <c r="J5517" t="s">
        <v>84</v>
      </c>
      <c r="K5517" t="s">
        <v>213</v>
      </c>
      <c r="L5517" t="s">
        <v>192</v>
      </c>
      <c r="M5517" t="s">
        <v>75</v>
      </c>
      <c r="N5517" s="2">
        <v>41561</v>
      </c>
      <c r="O5517" s="2">
        <v>41563</v>
      </c>
      <c r="P5517">
        <v>25</v>
      </c>
      <c r="Q5517" s="1">
        <v>0.06</v>
      </c>
      <c r="R5517">
        <v>73.98</v>
      </c>
      <c r="S5517">
        <v>14.52</v>
      </c>
      <c r="T5517">
        <f t="shared" si="86"/>
        <v>1849.5</v>
      </c>
    </row>
    <row r="5518" spans="1:20" x14ac:dyDescent="0.25">
      <c r="A5518">
        <v>5517</v>
      </c>
      <c r="B5518">
        <v>90659</v>
      </c>
      <c r="C5518" t="s">
        <v>2281</v>
      </c>
      <c r="D5518" t="s">
        <v>20</v>
      </c>
      <c r="E5518" t="s">
        <v>21</v>
      </c>
      <c r="F5518" t="s">
        <v>40</v>
      </c>
      <c r="G5518" t="s">
        <v>32</v>
      </c>
      <c r="H5518" t="s">
        <v>33</v>
      </c>
      <c r="I5518" t="s">
        <v>28</v>
      </c>
      <c r="J5518" t="s">
        <v>84</v>
      </c>
      <c r="K5518" t="s">
        <v>1111</v>
      </c>
      <c r="L5518" t="s">
        <v>44</v>
      </c>
      <c r="M5518" t="s">
        <v>45</v>
      </c>
      <c r="N5518" s="2">
        <v>41561</v>
      </c>
      <c r="O5518" s="2">
        <v>41562</v>
      </c>
      <c r="P5518">
        <v>20</v>
      </c>
      <c r="Q5518" s="1">
        <v>0.02</v>
      </c>
      <c r="R5518">
        <v>85.99</v>
      </c>
      <c r="S5518">
        <v>0.99</v>
      </c>
      <c r="T5518">
        <f t="shared" si="86"/>
        <v>1719.8</v>
      </c>
    </row>
    <row r="5519" spans="1:20" x14ac:dyDescent="0.25">
      <c r="A5519">
        <v>5518</v>
      </c>
      <c r="B5519">
        <v>89331</v>
      </c>
      <c r="C5519" t="s">
        <v>1325</v>
      </c>
      <c r="D5519" t="s">
        <v>20</v>
      </c>
      <c r="E5519" t="s">
        <v>21</v>
      </c>
      <c r="F5519" t="s">
        <v>47</v>
      </c>
      <c r="G5519" t="s">
        <v>32</v>
      </c>
      <c r="H5519" t="s">
        <v>33</v>
      </c>
      <c r="I5519" t="s">
        <v>28</v>
      </c>
      <c r="J5519" t="s">
        <v>52</v>
      </c>
      <c r="K5519" t="s">
        <v>1114</v>
      </c>
      <c r="L5519" t="s">
        <v>192</v>
      </c>
      <c r="M5519" t="s">
        <v>51</v>
      </c>
      <c r="N5519" s="2">
        <v>41323</v>
      </c>
      <c r="O5519" s="2">
        <v>41323</v>
      </c>
      <c r="P5519">
        <v>1</v>
      </c>
      <c r="Q5519" s="1">
        <v>0.03</v>
      </c>
      <c r="R5519">
        <v>45.99</v>
      </c>
      <c r="S5519">
        <v>2.5</v>
      </c>
      <c r="T5519">
        <f t="shared" si="86"/>
        <v>45.99</v>
      </c>
    </row>
    <row r="5520" spans="1:20" x14ac:dyDescent="0.25">
      <c r="A5520">
        <v>5519</v>
      </c>
      <c r="B5520">
        <v>91160</v>
      </c>
      <c r="C5520" t="s">
        <v>917</v>
      </c>
      <c r="D5520" t="s">
        <v>38</v>
      </c>
      <c r="E5520" t="s">
        <v>39</v>
      </c>
      <c r="F5520" t="s">
        <v>47</v>
      </c>
      <c r="G5520" t="s">
        <v>48</v>
      </c>
      <c r="H5520" t="s">
        <v>42</v>
      </c>
      <c r="I5520" t="s">
        <v>28</v>
      </c>
      <c r="J5520" t="s">
        <v>52</v>
      </c>
      <c r="K5520" t="s">
        <v>119</v>
      </c>
      <c r="L5520" t="s">
        <v>192</v>
      </c>
      <c r="M5520" t="s">
        <v>156</v>
      </c>
      <c r="N5520" s="2">
        <v>40836</v>
      </c>
      <c r="O5520" s="2">
        <v>40838</v>
      </c>
      <c r="P5520">
        <v>2</v>
      </c>
      <c r="Q5520" s="1">
        <v>0.1</v>
      </c>
      <c r="R5520">
        <v>6.68</v>
      </c>
      <c r="S5520">
        <v>6.93</v>
      </c>
      <c r="T5520">
        <f t="shared" si="86"/>
        <v>13.36</v>
      </c>
    </row>
    <row r="5521" spans="1:20" x14ac:dyDescent="0.25">
      <c r="A5521">
        <v>5520</v>
      </c>
      <c r="B5521">
        <v>91160</v>
      </c>
      <c r="C5521" t="s">
        <v>917</v>
      </c>
      <c r="D5521" t="s">
        <v>20</v>
      </c>
      <c r="E5521" t="s">
        <v>39</v>
      </c>
      <c r="F5521" t="s">
        <v>47</v>
      </c>
      <c r="G5521" t="s">
        <v>48</v>
      </c>
      <c r="H5521" t="s">
        <v>54</v>
      </c>
      <c r="I5521" t="s">
        <v>28</v>
      </c>
      <c r="J5521" t="s">
        <v>52</v>
      </c>
      <c r="K5521" t="s">
        <v>138</v>
      </c>
      <c r="L5521" t="s">
        <v>44</v>
      </c>
      <c r="M5521" t="s">
        <v>134</v>
      </c>
      <c r="N5521" s="2">
        <v>40836</v>
      </c>
      <c r="O5521" s="2">
        <v>40841</v>
      </c>
      <c r="P5521">
        <v>12</v>
      </c>
      <c r="Q5521" s="1">
        <v>0.02</v>
      </c>
      <c r="R5521">
        <v>3.93</v>
      </c>
      <c r="S5521">
        <v>0.99</v>
      </c>
      <c r="T5521">
        <f t="shared" si="86"/>
        <v>47.160000000000004</v>
      </c>
    </row>
    <row r="5522" spans="1:20" x14ac:dyDescent="0.25">
      <c r="A5522">
        <v>5521</v>
      </c>
      <c r="B5522">
        <v>91482</v>
      </c>
      <c r="C5522" t="s">
        <v>1779</v>
      </c>
      <c r="D5522" t="s">
        <v>20</v>
      </c>
      <c r="E5522" t="s">
        <v>39</v>
      </c>
      <c r="F5522" t="s">
        <v>22</v>
      </c>
      <c r="G5522" t="s">
        <v>93</v>
      </c>
      <c r="H5522" t="s">
        <v>94</v>
      </c>
      <c r="I5522" t="s">
        <v>28</v>
      </c>
      <c r="J5522" t="s">
        <v>52</v>
      </c>
      <c r="K5522" t="s">
        <v>172</v>
      </c>
      <c r="L5522" t="s">
        <v>192</v>
      </c>
      <c r="M5522" t="s">
        <v>238</v>
      </c>
      <c r="N5522" s="2">
        <v>40507</v>
      </c>
      <c r="O5522" s="2">
        <v>40510</v>
      </c>
      <c r="P5522">
        <v>6</v>
      </c>
      <c r="Q5522" s="1">
        <v>0.05</v>
      </c>
      <c r="R5522">
        <v>11.58</v>
      </c>
      <c r="S5522">
        <v>6.97</v>
      </c>
      <c r="T5522">
        <f t="shared" si="86"/>
        <v>69.48</v>
      </c>
    </row>
    <row r="5523" spans="1:20" x14ac:dyDescent="0.25">
      <c r="A5523">
        <v>5522</v>
      </c>
      <c r="B5523">
        <v>89784</v>
      </c>
      <c r="C5523" t="s">
        <v>576</v>
      </c>
      <c r="D5523" t="s">
        <v>20</v>
      </c>
      <c r="E5523" t="s">
        <v>21</v>
      </c>
      <c r="F5523" t="s">
        <v>40</v>
      </c>
      <c r="G5523" t="s">
        <v>93</v>
      </c>
      <c r="H5523" t="s">
        <v>33</v>
      </c>
      <c r="I5523" t="s">
        <v>28</v>
      </c>
      <c r="J5523" t="s">
        <v>52</v>
      </c>
      <c r="K5523" t="s">
        <v>409</v>
      </c>
      <c r="L5523" t="s">
        <v>26</v>
      </c>
      <c r="M5523" t="s">
        <v>59</v>
      </c>
      <c r="N5523" s="2">
        <v>41222</v>
      </c>
      <c r="O5523" s="2">
        <v>41222</v>
      </c>
      <c r="P5523">
        <v>26</v>
      </c>
      <c r="Q5523" s="1">
        <v>0.02</v>
      </c>
      <c r="R5523">
        <v>7.37</v>
      </c>
      <c r="S5523">
        <v>5.53</v>
      </c>
      <c r="T5523">
        <f t="shared" si="86"/>
        <v>191.62</v>
      </c>
    </row>
    <row r="5524" spans="1:20" x14ac:dyDescent="0.25">
      <c r="A5524">
        <v>5523</v>
      </c>
      <c r="B5524">
        <v>88600</v>
      </c>
      <c r="C5524" t="s">
        <v>1163</v>
      </c>
      <c r="D5524" t="s">
        <v>20</v>
      </c>
      <c r="E5524" t="s">
        <v>39</v>
      </c>
      <c r="F5524" t="s">
        <v>31</v>
      </c>
      <c r="G5524" t="s">
        <v>41</v>
      </c>
      <c r="H5524" t="s">
        <v>54</v>
      </c>
      <c r="I5524" t="s">
        <v>28</v>
      </c>
      <c r="J5524" t="s">
        <v>52</v>
      </c>
      <c r="K5524" t="s">
        <v>74</v>
      </c>
      <c r="L5524" t="s">
        <v>192</v>
      </c>
      <c r="M5524" t="s">
        <v>121</v>
      </c>
      <c r="N5524" s="2">
        <v>40374</v>
      </c>
      <c r="O5524" s="2">
        <v>40375</v>
      </c>
      <c r="P5524">
        <v>12</v>
      </c>
      <c r="Q5524" s="1">
        <v>0.08</v>
      </c>
      <c r="R5524">
        <v>4.91</v>
      </c>
      <c r="S5524">
        <v>4.97</v>
      </c>
      <c r="T5524">
        <f t="shared" si="86"/>
        <v>58.92</v>
      </c>
    </row>
    <row r="5525" spans="1:20" x14ac:dyDescent="0.25">
      <c r="A5525">
        <v>5524</v>
      </c>
      <c r="B5525">
        <v>88600</v>
      </c>
      <c r="C5525" t="s">
        <v>1163</v>
      </c>
      <c r="D5525" t="s">
        <v>20</v>
      </c>
      <c r="E5525" t="s">
        <v>21</v>
      </c>
      <c r="F5525" t="s">
        <v>31</v>
      </c>
      <c r="G5525" t="s">
        <v>41</v>
      </c>
      <c r="H5525" t="s">
        <v>206</v>
      </c>
      <c r="I5525" t="s">
        <v>28</v>
      </c>
      <c r="J5525" t="s">
        <v>52</v>
      </c>
      <c r="K5525" t="s">
        <v>1138</v>
      </c>
      <c r="L5525" t="s">
        <v>746</v>
      </c>
      <c r="M5525" t="s">
        <v>146</v>
      </c>
      <c r="N5525" s="2">
        <v>40374</v>
      </c>
      <c r="O5525" s="2">
        <v>40375</v>
      </c>
      <c r="P5525">
        <v>1</v>
      </c>
      <c r="Q5525" s="1">
        <v>0.01</v>
      </c>
      <c r="R5525">
        <v>3499.99</v>
      </c>
      <c r="S5525">
        <v>24.49</v>
      </c>
      <c r="T5525">
        <f t="shared" si="86"/>
        <v>3499.99</v>
      </c>
    </row>
    <row r="5526" spans="1:20" x14ac:dyDescent="0.25">
      <c r="A5526">
        <v>5525</v>
      </c>
      <c r="B5526">
        <v>88600</v>
      </c>
      <c r="C5526" t="s">
        <v>726</v>
      </c>
      <c r="D5526" t="s">
        <v>20</v>
      </c>
      <c r="E5526" t="s">
        <v>39</v>
      </c>
      <c r="F5526" t="s">
        <v>31</v>
      </c>
      <c r="G5526" t="s">
        <v>41</v>
      </c>
      <c r="H5526" t="s">
        <v>89</v>
      </c>
      <c r="I5526" t="s">
        <v>28</v>
      </c>
      <c r="J5526" t="s">
        <v>52</v>
      </c>
      <c r="K5526" t="s">
        <v>228</v>
      </c>
      <c r="L5526" t="s">
        <v>44</v>
      </c>
      <c r="M5526" t="s">
        <v>121</v>
      </c>
      <c r="N5526" s="2">
        <v>40374</v>
      </c>
      <c r="O5526" s="2">
        <v>40376</v>
      </c>
      <c r="P5526">
        <v>2</v>
      </c>
      <c r="Q5526" s="1">
        <v>0.03</v>
      </c>
      <c r="R5526">
        <v>5.84</v>
      </c>
      <c r="S5526">
        <v>1.2</v>
      </c>
      <c r="T5526">
        <f t="shared" si="86"/>
        <v>11.68</v>
      </c>
    </row>
    <row r="5527" spans="1:20" x14ac:dyDescent="0.25">
      <c r="A5527">
        <v>5526</v>
      </c>
      <c r="B5527">
        <v>89963</v>
      </c>
      <c r="C5527" t="s">
        <v>1129</v>
      </c>
      <c r="D5527" t="s">
        <v>20</v>
      </c>
      <c r="E5527" t="s">
        <v>39</v>
      </c>
      <c r="F5527" t="s">
        <v>22</v>
      </c>
      <c r="G5527" t="s">
        <v>23</v>
      </c>
      <c r="H5527" t="s">
        <v>42</v>
      </c>
      <c r="I5527" t="s">
        <v>28</v>
      </c>
      <c r="J5527" t="s">
        <v>52</v>
      </c>
      <c r="K5527" t="s">
        <v>113</v>
      </c>
      <c r="L5527" t="s">
        <v>44</v>
      </c>
      <c r="M5527" t="s">
        <v>499</v>
      </c>
      <c r="N5527" s="2">
        <v>40851</v>
      </c>
      <c r="O5527" s="2">
        <v>40853</v>
      </c>
      <c r="P5527">
        <v>30</v>
      </c>
      <c r="Q5527" s="1">
        <v>0.01</v>
      </c>
      <c r="R5527">
        <v>5.84</v>
      </c>
      <c r="S5527">
        <v>1.2</v>
      </c>
      <c r="T5527">
        <f t="shared" si="86"/>
        <v>175.2</v>
      </c>
    </row>
    <row r="5528" spans="1:20" x14ac:dyDescent="0.25">
      <c r="A5528">
        <v>5527</v>
      </c>
      <c r="B5528">
        <v>86559</v>
      </c>
      <c r="C5528" t="s">
        <v>267</v>
      </c>
      <c r="D5528" t="s">
        <v>20</v>
      </c>
      <c r="E5528" t="s">
        <v>21</v>
      </c>
      <c r="F5528" t="s">
        <v>47</v>
      </c>
      <c r="G5528" t="s">
        <v>41</v>
      </c>
      <c r="H5528" t="s">
        <v>203</v>
      </c>
      <c r="I5528" t="s">
        <v>28</v>
      </c>
      <c r="J5528" t="s">
        <v>52</v>
      </c>
      <c r="K5528" t="s">
        <v>201</v>
      </c>
      <c r="L5528" t="s">
        <v>706</v>
      </c>
      <c r="M5528" t="s">
        <v>114</v>
      </c>
      <c r="N5528" s="2">
        <v>40785</v>
      </c>
      <c r="O5528" s="2">
        <v>40785</v>
      </c>
      <c r="P5528">
        <v>4</v>
      </c>
      <c r="Q5528" s="1">
        <v>0.02</v>
      </c>
      <c r="R5528">
        <v>150.97999999999999</v>
      </c>
      <c r="S5528">
        <v>13.99</v>
      </c>
      <c r="T5528">
        <f t="shared" si="86"/>
        <v>603.91999999999996</v>
      </c>
    </row>
    <row r="5529" spans="1:20" x14ac:dyDescent="0.25">
      <c r="A5529">
        <v>5528</v>
      </c>
      <c r="B5529">
        <v>86559</v>
      </c>
      <c r="C5529" t="s">
        <v>267</v>
      </c>
      <c r="D5529" t="s">
        <v>20</v>
      </c>
      <c r="E5529" t="s">
        <v>39</v>
      </c>
      <c r="F5529" t="s">
        <v>47</v>
      </c>
      <c r="G5529" t="s">
        <v>41</v>
      </c>
      <c r="H5529" t="s">
        <v>61</v>
      </c>
      <c r="I5529" t="s">
        <v>28</v>
      </c>
      <c r="J5529" t="s">
        <v>52</v>
      </c>
      <c r="K5529" t="s">
        <v>79</v>
      </c>
      <c r="L5529" t="s">
        <v>44</v>
      </c>
      <c r="M5529" t="s">
        <v>114</v>
      </c>
      <c r="N5529" s="2">
        <v>40785</v>
      </c>
      <c r="O5529" s="2">
        <v>40786</v>
      </c>
      <c r="P5529">
        <v>7</v>
      </c>
      <c r="Q5529" s="1">
        <v>0</v>
      </c>
      <c r="R5529">
        <v>1.76</v>
      </c>
      <c r="S5529">
        <v>0.7</v>
      </c>
      <c r="T5529">
        <f t="shared" si="86"/>
        <v>12.32</v>
      </c>
    </row>
    <row r="5530" spans="1:20" x14ac:dyDescent="0.25">
      <c r="A5530">
        <v>5529</v>
      </c>
      <c r="B5530">
        <v>89089</v>
      </c>
      <c r="C5530" t="s">
        <v>395</v>
      </c>
      <c r="D5530" t="s">
        <v>20</v>
      </c>
      <c r="E5530" t="s">
        <v>187</v>
      </c>
      <c r="F5530" t="s">
        <v>22</v>
      </c>
      <c r="G5530" t="s">
        <v>41</v>
      </c>
      <c r="H5530" t="s">
        <v>217</v>
      </c>
      <c r="I5530" t="s">
        <v>28</v>
      </c>
      <c r="J5530" t="s">
        <v>52</v>
      </c>
      <c r="K5530" t="s">
        <v>228</v>
      </c>
      <c r="L5530" t="s">
        <v>44</v>
      </c>
      <c r="M5530" t="s">
        <v>173</v>
      </c>
      <c r="N5530" s="2">
        <v>41505</v>
      </c>
      <c r="O5530" s="2">
        <v>41506</v>
      </c>
      <c r="P5530">
        <v>23</v>
      </c>
      <c r="Q5530" s="1">
        <v>7.0000000000000007E-2</v>
      </c>
      <c r="R5530">
        <v>39.979999999999997</v>
      </c>
      <c r="S5530">
        <v>9.1999999999999993</v>
      </c>
      <c r="T5530">
        <f t="shared" si="86"/>
        <v>919.54</v>
      </c>
    </row>
    <row r="5531" spans="1:20" x14ac:dyDescent="0.25">
      <c r="A5531">
        <v>5530</v>
      </c>
      <c r="B5531">
        <v>89828</v>
      </c>
      <c r="C5531" t="s">
        <v>1020</v>
      </c>
      <c r="D5531" t="s">
        <v>20</v>
      </c>
      <c r="E5531" t="s">
        <v>39</v>
      </c>
      <c r="F5531" t="s">
        <v>40</v>
      </c>
      <c r="G5531" t="s">
        <v>48</v>
      </c>
      <c r="H5531" t="s">
        <v>89</v>
      </c>
      <c r="I5531" t="s">
        <v>28</v>
      </c>
      <c r="J5531" t="s">
        <v>52</v>
      </c>
      <c r="K5531" t="s">
        <v>105</v>
      </c>
      <c r="L5531" t="s">
        <v>44</v>
      </c>
      <c r="M5531" t="s">
        <v>99</v>
      </c>
      <c r="N5531" s="2">
        <v>41579</v>
      </c>
      <c r="O5531" s="2">
        <v>41583</v>
      </c>
      <c r="P5531">
        <v>40</v>
      </c>
      <c r="Q5531" s="1">
        <v>0.01</v>
      </c>
      <c r="R5531">
        <v>4.26</v>
      </c>
      <c r="S5531">
        <v>1.2</v>
      </c>
      <c r="T5531">
        <f t="shared" si="86"/>
        <v>170.39999999999998</v>
      </c>
    </row>
    <row r="5532" spans="1:20" x14ac:dyDescent="0.25">
      <c r="A5532">
        <v>5531</v>
      </c>
      <c r="B5532">
        <v>91491</v>
      </c>
      <c r="C5532" t="s">
        <v>1818</v>
      </c>
      <c r="D5532" t="s">
        <v>20</v>
      </c>
      <c r="E5532" t="s">
        <v>187</v>
      </c>
      <c r="F5532" t="s">
        <v>47</v>
      </c>
      <c r="G5532" t="s">
        <v>93</v>
      </c>
      <c r="H5532" t="s">
        <v>217</v>
      </c>
      <c r="I5532" t="s">
        <v>28</v>
      </c>
      <c r="J5532" t="s">
        <v>52</v>
      </c>
      <c r="K5532" t="s">
        <v>82</v>
      </c>
      <c r="L5532" t="s">
        <v>746</v>
      </c>
      <c r="M5532" t="s">
        <v>134</v>
      </c>
      <c r="N5532" s="2">
        <v>41583</v>
      </c>
      <c r="O5532" s="2">
        <v>41583</v>
      </c>
      <c r="P5532">
        <v>12</v>
      </c>
      <c r="Q5532" s="1">
        <v>0.01</v>
      </c>
      <c r="R5532">
        <v>12.99</v>
      </c>
      <c r="S5532">
        <v>14.37</v>
      </c>
      <c r="T5532">
        <f t="shared" si="86"/>
        <v>155.88</v>
      </c>
    </row>
    <row r="5533" spans="1:20" x14ac:dyDescent="0.25">
      <c r="A5533">
        <v>5532</v>
      </c>
      <c r="B5533">
        <v>91488</v>
      </c>
      <c r="C5533" t="s">
        <v>1818</v>
      </c>
      <c r="D5533" t="s">
        <v>20</v>
      </c>
      <c r="E5533" t="s">
        <v>39</v>
      </c>
      <c r="F5533" t="s">
        <v>47</v>
      </c>
      <c r="G5533" t="s">
        <v>93</v>
      </c>
      <c r="H5533" t="s">
        <v>94</v>
      </c>
      <c r="I5533" t="s">
        <v>28</v>
      </c>
      <c r="J5533" t="s">
        <v>52</v>
      </c>
      <c r="K5533" t="s">
        <v>181</v>
      </c>
      <c r="L5533" t="s">
        <v>192</v>
      </c>
      <c r="M5533" t="s">
        <v>51</v>
      </c>
      <c r="N5533" s="2">
        <v>40487</v>
      </c>
      <c r="O5533" s="2">
        <v>40488</v>
      </c>
      <c r="P5533">
        <v>3</v>
      </c>
      <c r="Q5533" s="1">
        <v>0.02</v>
      </c>
      <c r="R5533">
        <v>15.14</v>
      </c>
      <c r="S5533">
        <v>4.53</v>
      </c>
      <c r="T5533">
        <f t="shared" si="86"/>
        <v>45.42</v>
      </c>
    </row>
    <row r="5534" spans="1:20" x14ac:dyDescent="0.25">
      <c r="A5534">
        <v>5533</v>
      </c>
      <c r="B5534">
        <v>88153</v>
      </c>
      <c r="C5534" t="s">
        <v>2003</v>
      </c>
      <c r="D5534" t="s">
        <v>20</v>
      </c>
      <c r="E5534" t="s">
        <v>21</v>
      </c>
      <c r="F5534" t="s">
        <v>47</v>
      </c>
      <c r="G5534" t="s">
        <v>48</v>
      </c>
      <c r="H5534" t="s">
        <v>33</v>
      </c>
      <c r="I5534" t="s">
        <v>28</v>
      </c>
      <c r="J5534" t="s">
        <v>52</v>
      </c>
      <c r="K5534" t="s">
        <v>198</v>
      </c>
      <c r="L5534" t="s">
        <v>192</v>
      </c>
      <c r="M5534" t="s">
        <v>114</v>
      </c>
      <c r="N5534" s="2">
        <v>41320</v>
      </c>
      <c r="O5534" s="2">
        <v>41327</v>
      </c>
      <c r="P5534">
        <v>12</v>
      </c>
      <c r="Q5534" s="1">
        <v>0.04</v>
      </c>
      <c r="R5534">
        <v>115.99</v>
      </c>
      <c r="S5534">
        <v>5.99</v>
      </c>
      <c r="T5534">
        <f t="shared" si="86"/>
        <v>1391.8799999999999</v>
      </c>
    </row>
    <row r="5535" spans="1:20" x14ac:dyDescent="0.25">
      <c r="A5535">
        <v>5534</v>
      </c>
      <c r="B5535">
        <v>88153</v>
      </c>
      <c r="C5535" t="s">
        <v>1859</v>
      </c>
      <c r="D5535" t="s">
        <v>20</v>
      </c>
      <c r="E5535" t="s">
        <v>39</v>
      </c>
      <c r="F5535" t="s">
        <v>31</v>
      </c>
      <c r="G5535" t="s">
        <v>48</v>
      </c>
      <c r="H5535" t="s">
        <v>61</v>
      </c>
      <c r="I5535" t="s">
        <v>28</v>
      </c>
      <c r="J5535" t="s">
        <v>52</v>
      </c>
      <c r="K5535" t="s">
        <v>226</v>
      </c>
      <c r="L5535" t="s">
        <v>44</v>
      </c>
      <c r="M5535" t="s">
        <v>35</v>
      </c>
      <c r="N5535" s="2">
        <v>41320</v>
      </c>
      <c r="O5535" s="2">
        <v>41322</v>
      </c>
      <c r="P5535">
        <v>1</v>
      </c>
      <c r="Q5535" s="1">
        <v>7.0000000000000007E-2</v>
      </c>
      <c r="R5535">
        <v>11.55</v>
      </c>
      <c r="S5535">
        <v>2.36</v>
      </c>
      <c r="T5535">
        <f t="shared" si="86"/>
        <v>11.55</v>
      </c>
    </row>
    <row r="5536" spans="1:20" x14ac:dyDescent="0.25">
      <c r="A5536">
        <v>5535</v>
      </c>
      <c r="B5536">
        <v>85915</v>
      </c>
      <c r="C5536" t="s">
        <v>1297</v>
      </c>
      <c r="D5536" t="s">
        <v>20</v>
      </c>
      <c r="E5536" t="s">
        <v>21</v>
      </c>
      <c r="F5536" t="s">
        <v>40</v>
      </c>
      <c r="G5536" t="s">
        <v>41</v>
      </c>
      <c r="H5536" t="s">
        <v>33</v>
      </c>
      <c r="I5536" t="s">
        <v>28</v>
      </c>
      <c r="J5536" t="s">
        <v>52</v>
      </c>
      <c r="K5536" t="s">
        <v>201</v>
      </c>
      <c r="L5536" t="s">
        <v>192</v>
      </c>
      <c r="M5536" t="s">
        <v>175</v>
      </c>
      <c r="N5536" s="2">
        <v>40185</v>
      </c>
      <c r="O5536" s="2">
        <v>40186</v>
      </c>
      <c r="P5536">
        <v>3</v>
      </c>
      <c r="Q5536" s="1">
        <v>7.0000000000000007E-2</v>
      </c>
      <c r="R5536">
        <v>65.989999999999995</v>
      </c>
      <c r="S5536">
        <v>5.99</v>
      </c>
      <c r="T5536">
        <f t="shared" si="86"/>
        <v>197.96999999999997</v>
      </c>
    </row>
    <row r="5537" spans="1:20" x14ac:dyDescent="0.25">
      <c r="A5537">
        <v>5536</v>
      </c>
      <c r="B5537">
        <v>87128</v>
      </c>
      <c r="C5537" t="s">
        <v>402</v>
      </c>
      <c r="D5537" t="s">
        <v>20</v>
      </c>
      <c r="E5537" t="s">
        <v>21</v>
      </c>
      <c r="F5537" t="s">
        <v>31</v>
      </c>
      <c r="G5537" t="s">
        <v>41</v>
      </c>
      <c r="H5537" t="s">
        <v>206</v>
      </c>
      <c r="I5537" t="s">
        <v>28</v>
      </c>
      <c r="J5537" t="s">
        <v>52</v>
      </c>
      <c r="K5537" t="s">
        <v>1243</v>
      </c>
      <c r="L5537" t="s">
        <v>26</v>
      </c>
      <c r="M5537" t="s">
        <v>375</v>
      </c>
      <c r="N5537" s="2">
        <v>40747</v>
      </c>
      <c r="O5537" s="2">
        <v>40748</v>
      </c>
      <c r="P5537">
        <v>1</v>
      </c>
      <c r="Q5537" s="1">
        <v>0.01</v>
      </c>
      <c r="R5537">
        <v>8.4600000000000009</v>
      </c>
      <c r="S5537">
        <v>3.62</v>
      </c>
      <c r="T5537">
        <f t="shared" si="86"/>
        <v>8.4600000000000009</v>
      </c>
    </row>
    <row r="5538" spans="1:20" x14ac:dyDescent="0.25">
      <c r="A5538">
        <v>5537</v>
      </c>
      <c r="B5538">
        <v>87128</v>
      </c>
      <c r="C5538" t="s">
        <v>402</v>
      </c>
      <c r="D5538" t="s">
        <v>20</v>
      </c>
      <c r="E5538" t="s">
        <v>39</v>
      </c>
      <c r="F5538" t="s">
        <v>31</v>
      </c>
      <c r="G5538" t="s">
        <v>41</v>
      </c>
      <c r="H5538" t="s">
        <v>89</v>
      </c>
      <c r="I5538" t="s">
        <v>28</v>
      </c>
      <c r="J5538" t="s">
        <v>52</v>
      </c>
      <c r="K5538" t="s">
        <v>138</v>
      </c>
      <c r="L5538" t="s">
        <v>192</v>
      </c>
      <c r="M5538" t="s">
        <v>279</v>
      </c>
      <c r="N5538" s="2">
        <v>40747</v>
      </c>
      <c r="O5538" s="2">
        <v>40747</v>
      </c>
      <c r="P5538">
        <v>1</v>
      </c>
      <c r="Q5538" s="1">
        <v>0.06</v>
      </c>
      <c r="R5538">
        <v>22.84</v>
      </c>
      <c r="S5538">
        <v>8.18</v>
      </c>
      <c r="T5538">
        <f t="shared" si="86"/>
        <v>22.84</v>
      </c>
    </row>
    <row r="5539" spans="1:20" x14ac:dyDescent="0.25">
      <c r="A5539">
        <v>5538</v>
      </c>
      <c r="B5539">
        <v>87128</v>
      </c>
      <c r="C5539" t="s">
        <v>402</v>
      </c>
      <c r="D5539" t="s">
        <v>20</v>
      </c>
      <c r="E5539" t="s">
        <v>21</v>
      </c>
      <c r="F5539" t="s">
        <v>31</v>
      </c>
      <c r="G5539" t="s">
        <v>41</v>
      </c>
      <c r="H5539" t="s">
        <v>24</v>
      </c>
      <c r="I5539" t="s">
        <v>28</v>
      </c>
      <c r="J5539" t="s">
        <v>52</v>
      </c>
      <c r="K5539" t="s">
        <v>1254</v>
      </c>
      <c r="L5539" t="s">
        <v>706</v>
      </c>
      <c r="M5539" t="s">
        <v>178</v>
      </c>
      <c r="N5539" s="2">
        <v>40747</v>
      </c>
      <c r="O5539" s="2">
        <v>40749</v>
      </c>
      <c r="P5539">
        <v>11</v>
      </c>
      <c r="Q5539" s="1">
        <v>0.02</v>
      </c>
      <c r="R5539">
        <v>7.99</v>
      </c>
      <c r="S5539">
        <v>5.03</v>
      </c>
      <c r="T5539">
        <f t="shared" si="86"/>
        <v>87.89</v>
      </c>
    </row>
    <row r="5540" spans="1:20" x14ac:dyDescent="0.25">
      <c r="A5540">
        <v>5539</v>
      </c>
      <c r="B5540">
        <v>90173</v>
      </c>
      <c r="C5540" t="s">
        <v>73</v>
      </c>
      <c r="D5540" t="s">
        <v>20</v>
      </c>
      <c r="E5540" t="s">
        <v>187</v>
      </c>
      <c r="F5540" t="s">
        <v>40</v>
      </c>
      <c r="G5540" t="s">
        <v>23</v>
      </c>
      <c r="H5540" t="s">
        <v>188</v>
      </c>
      <c r="I5540" t="s">
        <v>28</v>
      </c>
      <c r="J5540" t="s">
        <v>52</v>
      </c>
      <c r="K5540" t="s">
        <v>282</v>
      </c>
      <c r="L5540" t="s">
        <v>192</v>
      </c>
      <c r="M5540" t="s">
        <v>75</v>
      </c>
      <c r="N5540" s="2">
        <v>41579</v>
      </c>
      <c r="O5540" s="2">
        <v>41580</v>
      </c>
      <c r="P5540">
        <v>41</v>
      </c>
      <c r="Q5540" s="1">
        <v>0</v>
      </c>
      <c r="R5540">
        <v>22.98</v>
      </c>
      <c r="S5540">
        <v>7.58</v>
      </c>
      <c r="T5540">
        <f t="shared" si="86"/>
        <v>942.18000000000006</v>
      </c>
    </row>
    <row r="5541" spans="1:20" x14ac:dyDescent="0.25">
      <c r="A5541">
        <v>5540</v>
      </c>
      <c r="B5541">
        <v>89682</v>
      </c>
      <c r="C5541" t="s">
        <v>438</v>
      </c>
      <c r="D5541" t="s">
        <v>20</v>
      </c>
      <c r="E5541" t="s">
        <v>187</v>
      </c>
      <c r="F5541" t="s">
        <v>31</v>
      </c>
      <c r="G5541" t="s">
        <v>41</v>
      </c>
      <c r="H5541" t="s">
        <v>219</v>
      </c>
      <c r="I5541" t="s">
        <v>28</v>
      </c>
      <c r="J5541" t="s">
        <v>52</v>
      </c>
      <c r="K5541" t="s">
        <v>101</v>
      </c>
      <c r="L5541" t="s">
        <v>746</v>
      </c>
      <c r="M5541" t="s">
        <v>296</v>
      </c>
      <c r="N5541" s="2">
        <v>40847</v>
      </c>
      <c r="O5541" s="2">
        <v>40848</v>
      </c>
      <c r="P5541">
        <v>23</v>
      </c>
      <c r="Q5541" s="1">
        <v>0.09</v>
      </c>
      <c r="R5541">
        <v>19.989999999999998</v>
      </c>
      <c r="S5541">
        <v>11.17</v>
      </c>
      <c r="T5541">
        <f t="shared" si="86"/>
        <v>459.77</v>
      </c>
    </row>
    <row r="5542" spans="1:20" x14ac:dyDescent="0.25">
      <c r="A5542">
        <v>5541</v>
      </c>
      <c r="B5542">
        <v>88609</v>
      </c>
      <c r="C5542" t="s">
        <v>1163</v>
      </c>
      <c r="D5542" t="s">
        <v>578</v>
      </c>
      <c r="E5542" t="s">
        <v>187</v>
      </c>
      <c r="F5542" t="s">
        <v>31</v>
      </c>
      <c r="G5542" t="s">
        <v>48</v>
      </c>
      <c r="H5542" t="s">
        <v>188</v>
      </c>
      <c r="I5542" t="s">
        <v>28</v>
      </c>
      <c r="J5542" t="s">
        <v>52</v>
      </c>
      <c r="K5542" t="s">
        <v>71</v>
      </c>
      <c r="L5542" t="s">
        <v>330</v>
      </c>
      <c r="M5542" t="s">
        <v>143</v>
      </c>
      <c r="N5542" s="2">
        <v>41493</v>
      </c>
      <c r="O5542" s="2">
        <v>41500</v>
      </c>
      <c r="P5542">
        <v>23</v>
      </c>
      <c r="Q5542" s="1">
        <v>0.02</v>
      </c>
      <c r="R5542">
        <v>550.98</v>
      </c>
      <c r="S5542">
        <v>147.12</v>
      </c>
      <c r="T5542">
        <f t="shared" si="86"/>
        <v>12672.54</v>
      </c>
    </row>
    <row r="5543" spans="1:20" x14ac:dyDescent="0.25">
      <c r="A5543">
        <v>5542</v>
      </c>
      <c r="B5543">
        <v>90578</v>
      </c>
      <c r="C5543" t="s">
        <v>468</v>
      </c>
      <c r="D5543" t="s">
        <v>20</v>
      </c>
      <c r="E5543" t="s">
        <v>39</v>
      </c>
      <c r="F5543" t="s">
        <v>40</v>
      </c>
      <c r="G5543" t="s">
        <v>32</v>
      </c>
      <c r="H5543" t="s">
        <v>42</v>
      </c>
      <c r="I5543" t="s">
        <v>28</v>
      </c>
      <c r="J5543" t="s">
        <v>52</v>
      </c>
      <c r="K5543" t="s">
        <v>149</v>
      </c>
      <c r="L5543" t="s">
        <v>192</v>
      </c>
      <c r="M5543" t="s">
        <v>175</v>
      </c>
      <c r="N5543" s="2">
        <v>40318</v>
      </c>
      <c r="O5543" s="2">
        <v>40321</v>
      </c>
      <c r="P5543">
        <v>12</v>
      </c>
      <c r="Q5543" s="1">
        <v>0.01</v>
      </c>
      <c r="R5543">
        <v>5.94</v>
      </c>
      <c r="S5543">
        <v>9.92</v>
      </c>
      <c r="T5543">
        <f t="shared" si="86"/>
        <v>71.28</v>
      </c>
    </row>
    <row r="5544" spans="1:20" x14ac:dyDescent="0.25">
      <c r="A5544">
        <v>5543</v>
      </c>
      <c r="B5544">
        <v>90578</v>
      </c>
      <c r="C5544" t="s">
        <v>468</v>
      </c>
      <c r="D5544" t="s">
        <v>20</v>
      </c>
      <c r="E5544" t="s">
        <v>39</v>
      </c>
      <c r="F5544" t="s">
        <v>40</v>
      </c>
      <c r="G5544" t="s">
        <v>32</v>
      </c>
      <c r="H5544" t="s">
        <v>78</v>
      </c>
      <c r="I5544" t="s">
        <v>28</v>
      </c>
      <c r="J5544" t="s">
        <v>52</v>
      </c>
      <c r="K5544" t="s">
        <v>62</v>
      </c>
      <c r="L5544" t="s">
        <v>192</v>
      </c>
      <c r="M5544" t="s">
        <v>342</v>
      </c>
      <c r="N5544" s="2">
        <v>40318</v>
      </c>
      <c r="O5544" s="2">
        <v>40320</v>
      </c>
      <c r="P5544">
        <v>18</v>
      </c>
      <c r="Q5544" s="1">
        <v>0</v>
      </c>
      <c r="R5544">
        <v>6.48</v>
      </c>
      <c r="S5544">
        <v>5.1100000000000003</v>
      </c>
      <c r="T5544">
        <f t="shared" si="86"/>
        <v>116.64000000000001</v>
      </c>
    </row>
    <row r="5545" spans="1:20" x14ac:dyDescent="0.25">
      <c r="A5545">
        <v>5544</v>
      </c>
      <c r="B5545">
        <v>91106</v>
      </c>
      <c r="C5545" t="s">
        <v>1638</v>
      </c>
      <c r="D5545" t="s">
        <v>20</v>
      </c>
      <c r="E5545" t="s">
        <v>39</v>
      </c>
      <c r="F5545" t="s">
        <v>40</v>
      </c>
      <c r="G5545" t="s">
        <v>32</v>
      </c>
      <c r="H5545" t="s">
        <v>54</v>
      </c>
      <c r="I5545" t="s">
        <v>28</v>
      </c>
      <c r="J5545" t="s">
        <v>52</v>
      </c>
      <c r="K5545" t="s">
        <v>119</v>
      </c>
      <c r="L5545" t="s">
        <v>192</v>
      </c>
      <c r="M5545" t="s">
        <v>59</v>
      </c>
      <c r="N5545" s="2">
        <v>41557</v>
      </c>
      <c r="O5545" s="2">
        <v>41558</v>
      </c>
      <c r="P5545">
        <v>6</v>
      </c>
      <c r="Q5545" s="1">
        <v>0.1</v>
      </c>
      <c r="R5545">
        <v>67.28</v>
      </c>
      <c r="S5545">
        <v>19.989999999999998</v>
      </c>
      <c r="T5545">
        <f t="shared" si="86"/>
        <v>403.68</v>
      </c>
    </row>
    <row r="5546" spans="1:20" x14ac:dyDescent="0.25">
      <c r="A5546">
        <v>5545</v>
      </c>
      <c r="B5546">
        <v>91106</v>
      </c>
      <c r="C5546" t="s">
        <v>1638</v>
      </c>
      <c r="D5546" t="s">
        <v>578</v>
      </c>
      <c r="E5546" t="s">
        <v>187</v>
      </c>
      <c r="F5546" t="s">
        <v>40</v>
      </c>
      <c r="G5546" t="s">
        <v>32</v>
      </c>
      <c r="H5546" t="s">
        <v>188</v>
      </c>
      <c r="I5546" t="s">
        <v>28</v>
      </c>
      <c r="J5546" t="s">
        <v>52</v>
      </c>
      <c r="K5546" t="s">
        <v>158</v>
      </c>
      <c r="L5546" t="s">
        <v>330</v>
      </c>
      <c r="M5546" t="s">
        <v>99</v>
      </c>
      <c r="N5546" s="2">
        <v>41557</v>
      </c>
      <c r="O5546" s="2">
        <v>41559</v>
      </c>
      <c r="P5546">
        <v>25</v>
      </c>
      <c r="Q5546" s="1">
        <v>0.08</v>
      </c>
      <c r="R5546">
        <v>145.97999999999999</v>
      </c>
      <c r="S5546">
        <v>46.2</v>
      </c>
      <c r="T5546">
        <f t="shared" si="86"/>
        <v>3649.4999999999995</v>
      </c>
    </row>
    <row r="5547" spans="1:20" x14ac:dyDescent="0.25">
      <c r="A5547">
        <v>5546</v>
      </c>
      <c r="B5547">
        <v>89920</v>
      </c>
      <c r="C5547" t="s">
        <v>348</v>
      </c>
      <c r="D5547" t="s">
        <v>20</v>
      </c>
      <c r="E5547" t="s">
        <v>21</v>
      </c>
      <c r="F5547" t="s">
        <v>22</v>
      </c>
      <c r="G5547" t="s">
        <v>23</v>
      </c>
      <c r="H5547" t="s">
        <v>33</v>
      </c>
      <c r="I5547" t="s">
        <v>28</v>
      </c>
      <c r="J5547" t="s">
        <v>52</v>
      </c>
      <c r="K5547" t="s">
        <v>1114</v>
      </c>
      <c r="L5547" t="s">
        <v>706</v>
      </c>
      <c r="M5547" t="s">
        <v>27</v>
      </c>
      <c r="N5547" s="2">
        <v>41382</v>
      </c>
      <c r="O5547" s="2">
        <v>41384</v>
      </c>
      <c r="P5547">
        <v>1</v>
      </c>
      <c r="Q5547" s="1">
        <v>0</v>
      </c>
      <c r="R5547">
        <v>1938.02</v>
      </c>
      <c r="S5547">
        <v>13.99</v>
      </c>
      <c r="T5547">
        <f t="shared" si="86"/>
        <v>1938.02</v>
      </c>
    </row>
    <row r="5548" spans="1:20" x14ac:dyDescent="0.25">
      <c r="A5548">
        <v>5547</v>
      </c>
      <c r="B5548">
        <v>87139</v>
      </c>
      <c r="C5548" t="s">
        <v>1966</v>
      </c>
      <c r="D5548" t="s">
        <v>578</v>
      </c>
      <c r="E5548" t="s">
        <v>187</v>
      </c>
      <c r="F5548" t="s">
        <v>22</v>
      </c>
      <c r="G5548" t="s">
        <v>93</v>
      </c>
      <c r="H5548" t="s">
        <v>225</v>
      </c>
      <c r="I5548" t="s">
        <v>28</v>
      </c>
      <c r="J5548" t="s">
        <v>52</v>
      </c>
      <c r="K5548" t="s">
        <v>68</v>
      </c>
      <c r="L5548" t="s">
        <v>330</v>
      </c>
      <c r="M5548" t="s">
        <v>444</v>
      </c>
      <c r="N5548" s="2">
        <v>40847</v>
      </c>
      <c r="O5548" s="2">
        <v>40848</v>
      </c>
      <c r="P5548">
        <v>4</v>
      </c>
      <c r="Q5548" s="1">
        <v>0</v>
      </c>
      <c r="R5548">
        <v>15.23</v>
      </c>
      <c r="S5548">
        <v>27.75</v>
      </c>
      <c r="T5548">
        <f t="shared" si="86"/>
        <v>60.92</v>
      </c>
    </row>
    <row r="5549" spans="1:20" x14ac:dyDescent="0.25">
      <c r="A5549">
        <v>5548</v>
      </c>
      <c r="B5549">
        <v>87139</v>
      </c>
      <c r="C5549" t="s">
        <v>2208</v>
      </c>
      <c r="D5549" t="s">
        <v>20</v>
      </c>
      <c r="E5549" t="s">
        <v>21</v>
      </c>
      <c r="F5549" t="s">
        <v>47</v>
      </c>
      <c r="G5549" t="s">
        <v>93</v>
      </c>
      <c r="H5549" t="s">
        <v>33</v>
      </c>
      <c r="I5549" t="s">
        <v>28</v>
      </c>
      <c r="J5549" t="s">
        <v>52</v>
      </c>
      <c r="K5549" t="s">
        <v>1107</v>
      </c>
      <c r="L5549" t="s">
        <v>192</v>
      </c>
      <c r="M5549" t="s">
        <v>117</v>
      </c>
      <c r="N5549" s="2">
        <v>40847</v>
      </c>
      <c r="O5549" s="2">
        <v>40849</v>
      </c>
      <c r="P5549">
        <v>10</v>
      </c>
      <c r="Q5549" s="1">
        <v>7.0000000000000007E-2</v>
      </c>
      <c r="R5549">
        <v>39.99</v>
      </c>
      <c r="S5549">
        <v>10.25</v>
      </c>
      <c r="T5549">
        <f t="shared" si="86"/>
        <v>399.90000000000003</v>
      </c>
    </row>
    <row r="5550" spans="1:20" x14ac:dyDescent="0.25">
      <c r="A5550">
        <v>5549</v>
      </c>
      <c r="B5550">
        <v>87139</v>
      </c>
      <c r="C5550" t="s">
        <v>1331</v>
      </c>
      <c r="D5550" t="s">
        <v>38</v>
      </c>
      <c r="E5550" t="s">
        <v>21</v>
      </c>
      <c r="F5550" t="s">
        <v>31</v>
      </c>
      <c r="G5550" t="s">
        <v>93</v>
      </c>
      <c r="H5550" t="s">
        <v>203</v>
      </c>
      <c r="I5550" t="s">
        <v>28</v>
      </c>
      <c r="J5550" t="s">
        <v>52</v>
      </c>
      <c r="K5550" t="s">
        <v>208</v>
      </c>
      <c r="L5550" t="s">
        <v>192</v>
      </c>
      <c r="M5550" t="s">
        <v>35</v>
      </c>
      <c r="N5550" s="2">
        <v>40847</v>
      </c>
      <c r="O5550" s="2">
        <v>40848</v>
      </c>
      <c r="P5550">
        <v>1</v>
      </c>
      <c r="Q5550" s="1">
        <v>0.06</v>
      </c>
      <c r="R5550">
        <v>65.989999999999995</v>
      </c>
      <c r="S5550">
        <v>8.8000000000000007</v>
      </c>
      <c r="T5550">
        <f t="shared" si="86"/>
        <v>65.989999999999995</v>
      </c>
    </row>
    <row r="5551" spans="1:20" x14ac:dyDescent="0.25">
      <c r="A5551">
        <v>5550</v>
      </c>
      <c r="B5551">
        <v>90404</v>
      </c>
      <c r="C5551" t="s">
        <v>1230</v>
      </c>
      <c r="D5551" t="s">
        <v>578</v>
      </c>
      <c r="E5551" t="s">
        <v>187</v>
      </c>
      <c r="F5551" t="s">
        <v>31</v>
      </c>
      <c r="G5551" t="s">
        <v>32</v>
      </c>
      <c r="H5551" t="s">
        <v>188</v>
      </c>
      <c r="I5551" t="s">
        <v>28</v>
      </c>
      <c r="J5551" t="s">
        <v>52</v>
      </c>
      <c r="K5551" t="s">
        <v>71</v>
      </c>
      <c r="L5551" t="s">
        <v>283</v>
      </c>
      <c r="M5551" t="s">
        <v>35</v>
      </c>
      <c r="N5551" s="2">
        <v>40183</v>
      </c>
      <c r="O5551" s="2">
        <v>40184</v>
      </c>
      <c r="P5551">
        <v>1</v>
      </c>
      <c r="Q5551" s="1">
        <v>0.08</v>
      </c>
      <c r="R5551">
        <v>243.98</v>
      </c>
      <c r="S5551">
        <v>43.32</v>
      </c>
      <c r="T5551">
        <f t="shared" si="86"/>
        <v>243.98</v>
      </c>
    </row>
    <row r="5552" spans="1:20" x14ac:dyDescent="0.25">
      <c r="A5552">
        <v>5551</v>
      </c>
      <c r="B5552">
        <v>87991</v>
      </c>
      <c r="C5552" t="s">
        <v>1259</v>
      </c>
      <c r="D5552" t="s">
        <v>20</v>
      </c>
      <c r="E5552" t="s">
        <v>21</v>
      </c>
      <c r="F5552" t="s">
        <v>47</v>
      </c>
      <c r="G5552" t="s">
        <v>93</v>
      </c>
      <c r="H5552" t="s">
        <v>24</v>
      </c>
      <c r="I5552" t="s">
        <v>28</v>
      </c>
      <c r="J5552" t="s">
        <v>52</v>
      </c>
      <c r="K5552" t="s">
        <v>1111</v>
      </c>
      <c r="L5552" t="s">
        <v>26</v>
      </c>
      <c r="M5552" t="s">
        <v>114</v>
      </c>
      <c r="N5552" s="2">
        <v>41484</v>
      </c>
      <c r="O5552" s="2">
        <v>41486</v>
      </c>
      <c r="P5552">
        <v>12</v>
      </c>
      <c r="Q5552" s="1">
        <v>7.0000000000000007E-2</v>
      </c>
      <c r="R5552">
        <v>5.0199999999999996</v>
      </c>
      <c r="S5552">
        <v>5.14</v>
      </c>
      <c r="T5552">
        <f t="shared" si="86"/>
        <v>60.239999999999995</v>
      </c>
    </row>
    <row r="5553" spans="1:20" x14ac:dyDescent="0.25">
      <c r="A5553">
        <v>5552</v>
      </c>
      <c r="B5553">
        <v>87991</v>
      </c>
      <c r="C5553" t="s">
        <v>2513</v>
      </c>
      <c r="D5553" t="s">
        <v>578</v>
      </c>
      <c r="E5553" t="s">
        <v>187</v>
      </c>
      <c r="F5553" t="s">
        <v>31</v>
      </c>
      <c r="G5553" t="s">
        <v>93</v>
      </c>
      <c r="H5553" t="s">
        <v>188</v>
      </c>
      <c r="I5553" t="s">
        <v>28</v>
      </c>
      <c r="J5553" t="s">
        <v>52</v>
      </c>
      <c r="K5553" t="s">
        <v>221</v>
      </c>
      <c r="L5553" t="s">
        <v>283</v>
      </c>
      <c r="M5553" t="s">
        <v>375</v>
      </c>
      <c r="N5553" s="2">
        <v>41484</v>
      </c>
      <c r="O5553" s="2">
        <v>41486</v>
      </c>
      <c r="P5553">
        <v>7</v>
      </c>
      <c r="Q5553" s="1">
        <v>7.0000000000000007E-2</v>
      </c>
      <c r="R5553">
        <v>280.98</v>
      </c>
      <c r="S5553">
        <v>57</v>
      </c>
      <c r="T5553">
        <f t="shared" si="86"/>
        <v>1966.8600000000001</v>
      </c>
    </row>
    <row r="5554" spans="1:20" x14ac:dyDescent="0.25">
      <c r="A5554">
        <v>5553</v>
      </c>
      <c r="B5554">
        <v>90436</v>
      </c>
      <c r="C5554" t="s">
        <v>784</v>
      </c>
      <c r="D5554" t="s">
        <v>20</v>
      </c>
      <c r="E5554" t="s">
        <v>39</v>
      </c>
      <c r="F5554" t="s">
        <v>22</v>
      </c>
      <c r="G5554" t="s">
        <v>23</v>
      </c>
      <c r="H5554" t="s">
        <v>89</v>
      </c>
      <c r="I5554" t="s">
        <v>28</v>
      </c>
      <c r="J5554" t="s">
        <v>52</v>
      </c>
      <c r="K5554" t="s">
        <v>221</v>
      </c>
      <c r="L5554" t="s">
        <v>192</v>
      </c>
      <c r="M5554" t="s">
        <v>331</v>
      </c>
      <c r="N5554" s="2">
        <v>41617</v>
      </c>
      <c r="O5554" s="2">
        <v>41618</v>
      </c>
      <c r="P5554">
        <v>20</v>
      </c>
      <c r="Q5554" s="1">
        <v>0.08</v>
      </c>
      <c r="R5554">
        <v>7.28</v>
      </c>
      <c r="S5554">
        <v>11.15</v>
      </c>
      <c r="T5554">
        <f t="shared" si="86"/>
        <v>145.6</v>
      </c>
    </row>
    <row r="5555" spans="1:20" x14ac:dyDescent="0.25">
      <c r="A5555">
        <v>5554</v>
      </c>
      <c r="B5555">
        <v>90436</v>
      </c>
      <c r="C5555" t="s">
        <v>784</v>
      </c>
      <c r="D5555" t="s">
        <v>578</v>
      </c>
      <c r="E5555" t="s">
        <v>187</v>
      </c>
      <c r="F5555" t="s">
        <v>22</v>
      </c>
      <c r="G5555" t="s">
        <v>23</v>
      </c>
      <c r="H5555" t="s">
        <v>219</v>
      </c>
      <c r="I5555" t="s">
        <v>28</v>
      </c>
      <c r="J5555" t="s">
        <v>52</v>
      </c>
      <c r="K5555" t="s">
        <v>101</v>
      </c>
      <c r="L5555" t="s">
        <v>330</v>
      </c>
      <c r="M5555" t="s">
        <v>86</v>
      </c>
      <c r="N5555" s="2">
        <v>41617</v>
      </c>
      <c r="O5555" s="2">
        <v>41618</v>
      </c>
      <c r="P5555">
        <v>6</v>
      </c>
      <c r="Q5555" s="1">
        <v>0.08</v>
      </c>
      <c r="R5555">
        <v>424.21</v>
      </c>
      <c r="S5555">
        <v>110.2</v>
      </c>
      <c r="T5555">
        <f t="shared" si="86"/>
        <v>2545.2599999999998</v>
      </c>
    </row>
    <row r="5556" spans="1:20" x14ac:dyDescent="0.25">
      <c r="A5556">
        <v>5555</v>
      </c>
      <c r="B5556">
        <v>90436</v>
      </c>
      <c r="C5556" t="s">
        <v>784</v>
      </c>
      <c r="D5556" t="s">
        <v>38</v>
      </c>
      <c r="E5556" t="s">
        <v>21</v>
      </c>
      <c r="F5556" t="s">
        <v>22</v>
      </c>
      <c r="G5556" t="s">
        <v>23</v>
      </c>
      <c r="H5556" t="s">
        <v>33</v>
      </c>
      <c r="I5556" t="s">
        <v>28</v>
      </c>
      <c r="J5556" t="s">
        <v>52</v>
      </c>
      <c r="K5556" t="s">
        <v>1111</v>
      </c>
      <c r="L5556" t="s">
        <v>192</v>
      </c>
      <c r="M5556" t="s">
        <v>199</v>
      </c>
      <c r="N5556" s="2">
        <v>41617</v>
      </c>
      <c r="O5556" s="2">
        <v>41618</v>
      </c>
      <c r="P5556">
        <v>22</v>
      </c>
      <c r="Q5556" s="1">
        <v>0.09</v>
      </c>
      <c r="R5556">
        <v>200.99</v>
      </c>
      <c r="S5556">
        <v>8.08</v>
      </c>
      <c r="T5556">
        <f t="shared" si="86"/>
        <v>4421.7800000000007</v>
      </c>
    </row>
    <row r="5557" spans="1:20" x14ac:dyDescent="0.25">
      <c r="A5557">
        <v>5556</v>
      </c>
      <c r="B5557">
        <v>87064</v>
      </c>
      <c r="C5557" t="s">
        <v>1714</v>
      </c>
      <c r="D5557" t="s">
        <v>578</v>
      </c>
      <c r="E5557" t="s">
        <v>187</v>
      </c>
      <c r="F5557" t="s">
        <v>40</v>
      </c>
      <c r="G5557" t="s">
        <v>93</v>
      </c>
      <c r="H5557" t="s">
        <v>219</v>
      </c>
      <c r="I5557" t="s">
        <v>28</v>
      </c>
      <c r="J5557" t="s">
        <v>52</v>
      </c>
      <c r="K5557" t="s">
        <v>68</v>
      </c>
      <c r="L5557" t="s">
        <v>330</v>
      </c>
      <c r="M5557" t="s">
        <v>175</v>
      </c>
      <c r="N5557" s="2">
        <v>41262</v>
      </c>
      <c r="O5557" s="2">
        <v>41262</v>
      </c>
      <c r="P5557">
        <v>19</v>
      </c>
      <c r="Q5557" s="1">
        <v>0.1</v>
      </c>
      <c r="R5557">
        <v>70.89</v>
      </c>
      <c r="S5557">
        <v>89.3</v>
      </c>
      <c r="T5557">
        <f t="shared" si="86"/>
        <v>1346.91</v>
      </c>
    </row>
    <row r="5558" spans="1:20" x14ac:dyDescent="0.25">
      <c r="A5558">
        <v>5557</v>
      </c>
      <c r="B5558">
        <v>91108</v>
      </c>
      <c r="C5558" t="s">
        <v>1033</v>
      </c>
      <c r="D5558" t="s">
        <v>20</v>
      </c>
      <c r="E5558" t="s">
        <v>39</v>
      </c>
      <c r="F5558" t="s">
        <v>22</v>
      </c>
      <c r="G5558" t="s">
        <v>32</v>
      </c>
      <c r="H5558" t="s">
        <v>49</v>
      </c>
      <c r="I5558" t="s">
        <v>28</v>
      </c>
      <c r="J5558" t="s">
        <v>52</v>
      </c>
      <c r="K5558" t="s">
        <v>50</v>
      </c>
      <c r="L5558" t="s">
        <v>192</v>
      </c>
      <c r="M5558" t="s">
        <v>190</v>
      </c>
      <c r="N5558" s="2">
        <v>40261</v>
      </c>
      <c r="O5558" s="2">
        <v>40262</v>
      </c>
      <c r="P5558">
        <v>11</v>
      </c>
      <c r="Q5558" s="1">
        <v>0.1</v>
      </c>
      <c r="R5558">
        <v>14.28</v>
      </c>
      <c r="S5558">
        <v>2.99</v>
      </c>
      <c r="T5558">
        <f t="shared" si="86"/>
        <v>157.07999999999998</v>
      </c>
    </row>
    <row r="5559" spans="1:20" x14ac:dyDescent="0.25">
      <c r="A5559">
        <v>5558</v>
      </c>
      <c r="B5559">
        <v>89783</v>
      </c>
      <c r="C5559" t="s">
        <v>576</v>
      </c>
      <c r="D5559" t="s">
        <v>20</v>
      </c>
      <c r="E5559" t="s">
        <v>39</v>
      </c>
      <c r="F5559" t="s">
        <v>40</v>
      </c>
      <c r="G5559" t="s">
        <v>93</v>
      </c>
      <c r="H5559" t="s">
        <v>49</v>
      </c>
      <c r="I5559" t="s">
        <v>28</v>
      </c>
      <c r="J5559" t="s">
        <v>52</v>
      </c>
      <c r="K5559" t="s">
        <v>226</v>
      </c>
      <c r="L5559" t="s">
        <v>192</v>
      </c>
      <c r="M5559" t="s">
        <v>99</v>
      </c>
      <c r="N5559" s="2">
        <v>41108</v>
      </c>
      <c r="O5559" s="2">
        <v>41109</v>
      </c>
      <c r="P5559">
        <v>1</v>
      </c>
      <c r="Q5559" s="1">
        <v>0.09</v>
      </c>
      <c r="R5559">
        <v>2.88</v>
      </c>
      <c r="S5559">
        <v>0.5</v>
      </c>
      <c r="T5559">
        <f t="shared" si="86"/>
        <v>2.88</v>
      </c>
    </row>
    <row r="5560" spans="1:20" x14ac:dyDescent="0.25">
      <c r="A5560">
        <v>5559</v>
      </c>
      <c r="B5560">
        <v>91494</v>
      </c>
      <c r="C5560" t="s">
        <v>1607</v>
      </c>
      <c r="D5560" t="s">
        <v>20</v>
      </c>
      <c r="E5560" t="s">
        <v>39</v>
      </c>
      <c r="F5560" t="s">
        <v>31</v>
      </c>
      <c r="G5560" t="s">
        <v>23</v>
      </c>
      <c r="H5560" t="s">
        <v>54</v>
      </c>
      <c r="I5560" t="s">
        <v>28</v>
      </c>
      <c r="J5560" t="s">
        <v>52</v>
      </c>
      <c r="K5560" t="s">
        <v>68</v>
      </c>
      <c r="L5560" t="s">
        <v>192</v>
      </c>
      <c r="M5560" t="s">
        <v>91</v>
      </c>
      <c r="N5560" s="2">
        <v>40999</v>
      </c>
      <c r="O5560" s="2">
        <v>41000</v>
      </c>
      <c r="P5560">
        <v>3</v>
      </c>
      <c r="Q5560" s="1">
        <v>0.05</v>
      </c>
      <c r="R5560">
        <v>6.81</v>
      </c>
      <c r="S5560">
        <v>5.48</v>
      </c>
      <c r="T5560">
        <f t="shared" si="86"/>
        <v>20.43</v>
      </c>
    </row>
    <row r="5561" spans="1:20" x14ac:dyDescent="0.25">
      <c r="A5561">
        <v>5560</v>
      </c>
      <c r="B5561">
        <v>86066</v>
      </c>
      <c r="C5561" t="s">
        <v>679</v>
      </c>
      <c r="D5561" t="s">
        <v>20</v>
      </c>
      <c r="E5561" t="s">
        <v>21</v>
      </c>
      <c r="F5561" t="s">
        <v>31</v>
      </c>
      <c r="G5561" t="s">
        <v>41</v>
      </c>
      <c r="H5561" t="s">
        <v>33</v>
      </c>
      <c r="I5561" t="s">
        <v>28</v>
      </c>
      <c r="J5561" t="s">
        <v>52</v>
      </c>
      <c r="K5561" t="s">
        <v>213</v>
      </c>
      <c r="L5561" t="s">
        <v>192</v>
      </c>
      <c r="M5561" t="s">
        <v>367</v>
      </c>
      <c r="N5561" s="2">
        <v>40809</v>
      </c>
      <c r="O5561" s="2">
        <v>40810</v>
      </c>
      <c r="P5561">
        <v>20</v>
      </c>
      <c r="Q5561" s="1">
        <v>0</v>
      </c>
      <c r="R5561">
        <v>99.99</v>
      </c>
      <c r="S5561">
        <v>19.989999999999998</v>
      </c>
      <c r="T5561">
        <f t="shared" si="86"/>
        <v>1999.8</v>
      </c>
    </row>
    <row r="5562" spans="1:20" x14ac:dyDescent="0.25">
      <c r="A5562">
        <v>5561</v>
      </c>
      <c r="B5562">
        <v>88844</v>
      </c>
      <c r="C5562" t="s">
        <v>722</v>
      </c>
      <c r="D5562" t="s">
        <v>578</v>
      </c>
      <c r="E5562" t="s">
        <v>187</v>
      </c>
      <c r="F5562" t="s">
        <v>31</v>
      </c>
      <c r="G5562" t="s">
        <v>93</v>
      </c>
      <c r="H5562" t="s">
        <v>225</v>
      </c>
      <c r="I5562" t="s">
        <v>28</v>
      </c>
      <c r="J5562" t="s">
        <v>52</v>
      </c>
      <c r="K5562" t="s">
        <v>98</v>
      </c>
      <c r="L5562" t="s">
        <v>283</v>
      </c>
      <c r="M5562" t="s">
        <v>106</v>
      </c>
      <c r="N5562" s="2">
        <v>40943</v>
      </c>
      <c r="O5562" s="2">
        <v>40944</v>
      </c>
      <c r="P5562">
        <v>3</v>
      </c>
      <c r="Q5562" s="1">
        <v>0.1</v>
      </c>
      <c r="R5562">
        <v>300.98</v>
      </c>
      <c r="S5562">
        <v>64.73</v>
      </c>
      <c r="T5562">
        <f t="shared" si="86"/>
        <v>902.94</v>
      </c>
    </row>
    <row r="5563" spans="1:20" x14ac:dyDescent="0.25">
      <c r="A5563">
        <v>5562</v>
      </c>
      <c r="B5563">
        <v>87675</v>
      </c>
      <c r="C5563" t="s">
        <v>1204</v>
      </c>
      <c r="D5563" t="s">
        <v>20</v>
      </c>
      <c r="E5563" t="s">
        <v>39</v>
      </c>
      <c r="F5563" t="s">
        <v>31</v>
      </c>
      <c r="G5563" t="s">
        <v>48</v>
      </c>
      <c r="H5563" t="s">
        <v>94</v>
      </c>
      <c r="I5563" t="s">
        <v>28</v>
      </c>
      <c r="J5563" t="s">
        <v>52</v>
      </c>
      <c r="K5563" t="s">
        <v>291</v>
      </c>
      <c r="L5563" t="s">
        <v>192</v>
      </c>
      <c r="M5563" t="s">
        <v>121</v>
      </c>
      <c r="N5563" s="2">
        <v>41307</v>
      </c>
      <c r="O5563" s="2">
        <v>41312</v>
      </c>
      <c r="P5563">
        <v>6</v>
      </c>
      <c r="Q5563" s="1">
        <v>0.03</v>
      </c>
      <c r="R5563">
        <v>165.98</v>
      </c>
      <c r="S5563">
        <v>19.989999999999998</v>
      </c>
      <c r="T5563">
        <f t="shared" si="86"/>
        <v>995.87999999999988</v>
      </c>
    </row>
    <row r="5564" spans="1:20" x14ac:dyDescent="0.25">
      <c r="A5564">
        <v>5563</v>
      </c>
      <c r="B5564">
        <v>87675</v>
      </c>
      <c r="C5564" t="s">
        <v>152</v>
      </c>
      <c r="D5564" t="s">
        <v>20</v>
      </c>
      <c r="E5564" t="s">
        <v>39</v>
      </c>
      <c r="F5564" t="s">
        <v>31</v>
      </c>
      <c r="G5564" t="s">
        <v>48</v>
      </c>
      <c r="H5564" t="s">
        <v>54</v>
      </c>
      <c r="I5564" t="s">
        <v>28</v>
      </c>
      <c r="J5564" t="s">
        <v>52</v>
      </c>
      <c r="K5564" t="s">
        <v>145</v>
      </c>
      <c r="L5564" t="s">
        <v>44</v>
      </c>
      <c r="M5564" t="s">
        <v>35</v>
      </c>
      <c r="N5564" s="2">
        <v>41307</v>
      </c>
      <c r="O5564" s="2">
        <v>41312</v>
      </c>
      <c r="P5564">
        <v>10</v>
      </c>
      <c r="Q5564" s="1">
        <v>0.01</v>
      </c>
      <c r="R5564">
        <v>1.6</v>
      </c>
      <c r="S5564">
        <v>1.29</v>
      </c>
      <c r="T5564">
        <f t="shared" si="86"/>
        <v>16</v>
      </c>
    </row>
    <row r="5565" spans="1:20" x14ac:dyDescent="0.25">
      <c r="A5565">
        <v>5564</v>
      </c>
      <c r="B5565">
        <v>89750</v>
      </c>
      <c r="C5565" t="s">
        <v>655</v>
      </c>
      <c r="D5565" t="s">
        <v>20</v>
      </c>
      <c r="E5565" t="s">
        <v>39</v>
      </c>
      <c r="F5565" t="s">
        <v>31</v>
      </c>
      <c r="G5565" t="s">
        <v>23</v>
      </c>
      <c r="H5565" t="s">
        <v>94</v>
      </c>
      <c r="I5565" t="s">
        <v>28</v>
      </c>
      <c r="J5565" t="s">
        <v>52</v>
      </c>
      <c r="K5565" t="s">
        <v>105</v>
      </c>
      <c r="L5565" t="s">
        <v>192</v>
      </c>
      <c r="M5565" t="s">
        <v>178</v>
      </c>
      <c r="N5565" s="2">
        <v>41571</v>
      </c>
      <c r="O5565" s="2">
        <v>41573</v>
      </c>
      <c r="P5565">
        <v>4</v>
      </c>
      <c r="Q5565" s="1">
        <v>0.01</v>
      </c>
      <c r="R5565">
        <v>7.78</v>
      </c>
      <c r="S5565">
        <v>2.5</v>
      </c>
      <c r="T5565">
        <f t="shared" si="86"/>
        <v>31.12</v>
      </c>
    </row>
    <row r="5566" spans="1:20" x14ac:dyDescent="0.25">
      <c r="A5566">
        <v>5565</v>
      </c>
      <c r="B5566">
        <v>89479</v>
      </c>
      <c r="C5566" t="s">
        <v>1821</v>
      </c>
      <c r="D5566" t="s">
        <v>20</v>
      </c>
      <c r="E5566" t="s">
        <v>39</v>
      </c>
      <c r="F5566" t="s">
        <v>22</v>
      </c>
      <c r="G5566" t="s">
        <v>48</v>
      </c>
      <c r="H5566" t="s">
        <v>78</v>
      </c>
      <c r="I5566" t="s">
        <v>28</v>
      </c>
      <c r="J5566" t="s">
        <v>52</v>
      </c>
      <c r="K5566" t="s">
        <v>145</v>
      </c>
      <c r="L5566" t="s">
        <v>192</v>
      </c>
      <c r="M5566" t="s">
        <v>27</v>
      </c>
      <c r="N5566" s="2">
        <v>41555</v>
      </c>
      <c r="O5566" s="2">
        <v>41560</v>
      </c>
      <c r="P5566">
        <v>4</v>
      </c>
      <c r="Q5566" s="1">
        <v>0.09</v>
      </c>
      <c r="R5566">
        <v>10.89</v>
      </c>
      <c r="S5566">
        <v>4.5</v>
      </c>
      <c r="T5566">
        <f t="shared" si="86"/>
        <v>43.56</v>
      </c>
    </row>
    <row r="5567" spans="1:20" x14ac:dyDescent="0.25">
      <c r="A5567">
        <v>5566</v>
      </c>
      <c r="B5567">
        <v>89935</v>
      </c>
      <c r="C5567" t="s">
        <v>2091</v>
      </c>
      <c r="D5567" t="s">
        <v>20</v>
      </c>
      <c r="E5567" t="s">
        <v>39</v>
      </c>
      <c r="F5567" t="s">
        <v>40</v>
      </c>
      <c r="G5567" t="s">
        <v>23</v>
      </c>
      <c r="H5567" t="s">
        <v>42</v>
      </c>
      <c r="I5567" t="s">
        <v>28</v>
      </c>
      <c r="J5567" t="s">
        <v>52</v>
      </c>
      <c r="K5567" t="s">
        <v>228</v>
      </c>
      <c r="L5567" t="s">
        <v>192</v>
      </c>
      <c r="M5567" t="s">
        <v>393</v>
      </c>
      <c r="N5567" s="2">
        <v>40986</v>
      </c>
      <c r="O5567" s="2">
        <v>40988</v>
      </c>
      <c r="P5567">
        <v>2</v>
      </c>
      <c r="Q5567" s="1">
        <v>0</v>
      </c>
      <c r="R5567">
        <v>22.38</v>
      </c>
      <c r="S5567">
        <v>15.1</v>
      </c>
      <c r="T5567">
        <f t="shared" si="86"/>
        <v>44.76</v>
      </c>
    </row>
    <row r="5568" spans="1:20" x14ac:dyDescent="0.25">
      <c r="A5568">
        <v>5567</v>
      </c>
      <c r="B5568">
        <v>89935</v>
      </c>
      <c r="C5568" t="s">
        <v>2091</v>
      </c>
      <c r="D5568" t="s">
        <v>20</v>
      </c>
      <c r="E5568" t="s">
        <v>21</v>
      </c>
      <c r="F5568" t="s">
        <v>40</v>
      </c>
      <c r="G5568" t="s">
        <v>23</v>
      </c>
      <c r="H5568" t="s">
        <v>203</v>
      </c>
      <c r="I5568" t="s">
        <v>28</v>
      </c>
      <c r="J5568" t="s">
        <v>52</v>
      </c>
      <c r="K5568" t="s">
        <v>1111</v>
      </c>
      <c r="L5568" t="s">
        <v>26</v>
      </c>
      <c r="M5568" t="s">
        <v>125</v>
      </c>
      <c r="N5568" s="2">
        <v>40986</v>
      </c>
      <c r="O5568" s="2">
        <v>40987</v>
      </c>
      <c r="P5568">
        <v>13</v>
      </c>
      <c r="Q5568" s="1">
        <v>0.1</v>
      </c>
      <c r="R5568">
        <v>35.99</v>
      </c>
      <c r="S5568">
        <v>1.25</v>
      </c>
      <c r="T5568">
        <f t="shared" si="86"/>
        <v>467.87</v>
      </c>
    </row>
    <row r="5569" spans="1:20" x14ac:dyDescent="0.25">
      <c r="A5569">
        <v>5568</v>
      </c>
      <c r="B5569">
        <v>91497</v>
      </c>
      <c r="C5569" t="s">
        <v>747</v>
      </c>
      <c r="D5569" t="s">
        <v>20</v>
      </c>
      <c r="E5569" t="s">
        <v>39</v>
      </c>
      <c r="F5569" t="s">
        <v>40</v>
      </c>
      <c r="G5569" t="s">
        <v>41</v>
      </c>
      <c r="H5569" t="s">
        <v>54</v>
      </c>
      <c r="I5569" t="s">
        <v>28</v>
      </c>
      <c r="J5569" t="s">
        <v>52</v>
      </c>
      <c r="K5569" t="s">
        <v>289</v>
      </c>
      <c r="L5569" t="s">
        <v>44</v>
      </c>
      <c r="M5569" t="s">
        <v>59</v>
      </c>
      <c r="N5569" s="2">
        <v>41167</v>
      </c>
      <c r="O5569" s="2">
        <v>41167</v>
      </c>
      <c r="P5569">
        <v>11</v>
      </c>
      <c r="Q5569" s="1">
        <v>0.03</v>
      </c>
      <c r="R5569">
        <v>7.4</v>
      </c>
      <c r="S5569">
        <v>1.71</v>
      </c>
      <c r="T5569">
        <f t="shared" si="86"/>
        <v>81.400000000000006</v>
      </c>
    </row>
    <row r="5570" spans="1:20" x14ac:dyDescent="0.25">
      <c r="A5570">
        <v>5569</v>
      </c>
      <c r="B5570">
        <v>91497</v>
      </c>
      <c r="C5570" t="s">
        <v>747</v>
      </c>
      <c r="D5570" t="s">
        <v>20</v>
      </c>
      <c r="E5570" t="s">
        <v>39</v>
      </c>
      <c r="F5570" t="s">
        <v>40</v>
      </c>
      <c r="G5570" t="s">
        <v>41</v>
      </c>
      <c r="H5570" t="s">
        <v>94</v>
      </c>
      <c r="I5570" t="s">
        <v>28</v>
      </c>
      <c r="J5570" t="s">
        <v>52</v>
      </c>
      <c r="K5570" t="s">
        <v>82</v>
      </c>
      <c r="L5570" t="s">
        <v>192</v>
      </c>
      <c r="M5570" t="s">
        <v>59</v>
      </c>
      <c r="N5570" s="2">
        <v>41167</v>
      </c>
      <c r="O5570" s="2">
        <v>41169</v>
      </c>
      <c r="P5570">
        <v>19</v>
      </c>
      <c r="Q5570" s="1">
        <v>0.05</v>
      </c>
      <c r="R5570">
        <v>6.48</v>
      </c>
      <c r="S5570">
        <v>8.74</v>
      </c>
      <c r="T5570">
        <f t="shared" si="86"/>
        <v>123.12</v>
      </c>
    </row>
    <row r="5571" spans="1:20" x14ac:dyDescent="0.25">
      <c r="A5571">
        <v>5570</v>
      </c>
      <c r="B5571">
        <v>90296</v>
      </c>
      <c r="C5571" t="s">
        <v>542</v>
      </c>
      <c r="D5571" t="s">
        <v>38</v>
      </c>
      <c r="E5571" t="s">
        <v>187</v>
      </c>
      <c r="F5571" t="s">
        <v>31</v>
      </c>
      <c r="G5571" t="s">
        <v>41</v>
      </c>
      <c r="H5571" t="s">
        <v>188</v>
      </c>
      <c r="I5571" t="s">
        <v>28</v>
      </c>
      <c r="J5571" t="s">
        <v>52</v>
      </c>
      <c r="K5571" t="s">
        <v>291</v>
      </c>
      <c r="L5571" t="s">
        <v>746</v>
      </c>
      <c r="M5571" t="s">
        <v>139</v>
      </c>
      <c r="N5571" s="2">
        <v>40354</v>
      </c>
      <c r="O5571" s="2">
        <v>40355</v>
      </c>
      <c r="P5571">
        <v>10</v>
      </c>
      <c r="Q5571" s="1">
        <v>7.0000000000000007E-2</v>
      </c>
      <c r="R5571">
        <v>105.34</v>
      </c>
      <c r="S5571">
        <v>24.49</v>
      </c>
      <c r="T5571">
        <f t="shared" ref="T5571:T5634" si="87">R5571*P5571</f>
        <v>1053.4000000000001</v>
      </c>
    </row>
    <row r="5572" spans="1:20" x14ac:dyDescent="0.25">
      <c r="A5572">
        <v>5571</v>
      </c>
      <c r="B5572">
        <v>88750</v>
      </c>
      <c r="C5572" t="s">
        <v>501</v>
      </c>
      <c r="D5572" t="s">
        <v>20</v>
      </c>
      <c r="E5572" t="s">
        <v>39</v>
      </c>
      <c r="F5572" t="s">
        <v>31</v>
      </c>
      <c r="G5572" t="s">
        <v>41</v>
      </c>
      <c r="H5572" t="s">
        <v>42</v>
      </c>
      <c r="I5572" t="s">
        <v>28</v>
      </c>
      <c r="J5572" t="s">
        <v>52</v>
      </c>
      <c r="K5572" t="s">
        <v>172</v>
      </c>
      <c r="L5572" t="s">
        <v>192</v>
      </c>
      <c r="M5572" t="s">
        <v>375</v>
      </c>
      <c r="N5572" s="2">
        <v>41416</v>
      </c>
      <c r="O5572" s="2">
        <v>41418</v>
      </c>
      <c r="P5572">
        <v>7</v>
      </c>
      <c r="Q5572" s="1">
        <v>0.05</v>
      </c>
      <c r="R5572">
        <v>70.97</v>
      </c>
      <c r="S5572">
        <v>3.5</v>
      </c>
      <c r="T5572">
        <f t="shared" si="87"/>
        <v>496.78999999999996</v>
      </c>
    </row>
    <row r="5573" spans="1:20" x14ac:dyDescent="0.25">
      <c r="A5573">
        <v>5572</v>
      </c>
      <c r="B5573">
        <v>87913</v>
      </c>
      <c r="C5573" t="s">
        <v>1081</v>
      </c>
      <c r="D5573" t="s">
        <v>20</v>
      </c>
      <c r="E5573" t="s">
        <v>39</v>
      </c>
      <c r="F5573" t="s">
        <v>22</v>
      </c>
      <c r="G5573" t="s">
        <v>93</v>
      </c>
      <c r="H5573" t="s">
        <v>78</v>
      </c>
      <c r="I5573" t="s">
        <v>28</v>
      </c>
      <c r="J5573" t="s">
        <v>52</v>
      </c>
      <c r="K5573" t="s">
        <v>165</v>
      </c>
      <c r="L5573" t="s">
        <v>26</v>
      </c>
      <c r="M5573" t="s">
        <v>199</v>
      </c>
      <c r="N5573" s="2">
        <v>41505</v>
      </c>
      <c r="O5573" s="2">
        <v>41506</v>
      </c>
      <c r="P5573">
        <v>24</v>
      </c>
      <c r="Q5573" s="1">
        <v>0.04</v>
      </c>
      <c r="R5573">
        <v>6.84</v>
      </c>
      <c r="S5573">
        <v>8.3699999999999992</v>
      </c>
      <c r="T5573">
        <f t="shared" si="87"/>
        <v>164.16</v>
      </c>
    </row>
    <row r="5574" spans="1:20" x14ac:dyDescent="0.25">
      <c r="A5574">
        <v>5573</v>
      </c>
      <c r="B5574">
        <v>87913</v>
      </c>
      <c r="C5574" t="s">
        <v>1081</v>
      </c>
      <c r="D5574" t="s">
        <v>20</v>
      </c>
      <c r="E5574" t="s">
        <v>21</v>
      </c>
      <c r="F5574" t="s">
        <v>22</v>
      </c>
      <c r="G5574" t="s">
        <v>93</v>
      </c>
      <c r="H5574" t="s">
        <v>203</v>
      </c>
      <c r="I5574" t="s">
        <v>28</v>
      </c>
      <c r="J5574" t="s">
        <v>52</v>
      </c>
      <c r="K5574" t="s">
        <v>409</v>
      </c>
      <c r="L5574" t="s">
        <v>192</v>
      </c>
      <c r="M5574" t="s">
        <v>326</v>
      </c>
      <c r="N5574" s="2">
        <v>41505</v>
      </c>
      <c r="O5574" s="2">
        <v>41506</v>
      </c>
      <c r="P5574">
        <v>10</v>
      </c>
      <c r="Q5574" s="1">
        <v>7.0000000000000007E-2</v>
      </c>
      <c r="R5574">
        <v>125.99</v>
      </c>
      <c r="S5574">
        <v>7.69</v>
      </c>
      <c r="T5574">
        <f t="shared" si="87"/>
        <v>1259.8999999999999</v>
      </c>
    </row>
    <row r="5575" spans="1:20" x14ac:dyDescent="0.25">
      <c r="A5575">
        <v>5574</v>
      </c>
      <c r="B5575">
        <v>88136</v>
      </c>
      <c r="C5575" t="s">
        <v>386</v>
      </c>
      <c r="D5575" t="s">
        <v>20</v>
      </c>
      <c r="E5575" t="s">
        <v>39</v>
      </c>
      <c r="F5575" t="s">
        <v>31</v>
      </c>
      <c r="G5575" t="s">
        <v>93</v>
      </c>
      <c r="H5575" t="s">
        <v>78</v>
      </c>
      <c r="I5575" t="s">
        <v>28</v>
      </c>
      <c r="J5575" t="s">
        <v>52</v>
      </c>
      <c r="K5575" t="s">
        <v>138</v>
      </c>
      <c r="L5575" t="s">
        <v>192</v>
      </c>
      <c r="M5575" t="s">
        <v>35</v>
      </c>
      <c r="N5575" s="2">
        <v>40417</v>
      </c>
      <c r="O5575" s="2">
        <v>40419</v>
      </c>
      <c r="P5575">
        <v>7</v>
      </c>
      <c r="Q5575" s="1">
        <v>0.04</v>
      </c>
      <c r="R5575">
        <v>2.08</v>
      </c>
      <c r="S5575">
        <v>1.49</v>
      </c>
      <c r="T5575">
        <f t="shared" si="87"/>
        <v>14.56</v>
      </c>
    </row>
    <row r="5576" spans="1:20" x14ac:dyDescent="0.25">
      <c r="A5576">
        <v>5575</v>
      </c>
      <c r="B5576">
        <v>88149</v>
      </c>
      <c r="C5576" t="s">
        <v>386</v>
      </c>
      <c r="D5576" t="s">
        <v>578</v>
      </c>
      <c r="E5576" t="s">
        <v>187</v>
      </c>
      <c r="F5576" t="s">
        <v>31</v>
      </c>
      <c r="G5576" t="s">
        <v>93</v>
      </c>
      <c r="H5576" t="s">
        <v>225</v>
      </c>
      <c r="I5576" t="s">
        <v>28</v>
      </c>
      <c r="J5576" t="s">
        <v>52</v>
      </c>
      <c r="K5576" t="s">
        <v>228</v>
      </c>
      <c r="L5576" t="s">
        <v>283</v>
      </c>
      <c r="M5576" t="s">
        <v>143</v>
      </c>
      <c r="N5576" s="2">
        <v>41513</v>
      </c>
      <c r="O5576" s="2">
        <v>41514</v>
      </c>
      <c r="P5576">
        <v>10</v>
      </c>
      <c r="Q5576" s="1">
        <v>0</v>
      </c>
      <c r="R5576">
        <v>180.98</v>
      </c>
      <c r="S5576">
        <v>30</v>
      </c>
      <c r="T5576">
        <f t="shared" si="87"/>
        <v>1809.8</v>
      </c>
    </row>
    <row r="5577" spans="1:20" x14ac:dyDescent="0.25">
      <c r="A5577">
        <v>5576</v>
      </c>
      <c r="B5577">
        <v>88136</v>
      </c>
      <c r="C5577" t="s">
        <v>386</v>
      </c>
      <c r="D5577" t="s">
        <v>38</v>
      </c>
      <c r="E5577" t="s">
        <v>21</v>
      </c>
      <c r="F5577" t="s">
        <v>31</v>
      </c>
      <c r="G5577" t="s">
        <v>93</v>
      </c>
      <c r="H5577" t="s">
        <v>24</v>
      </c>
      <c r="I5577" t="s">
        <v>28</v>
      </c>
      <c r="J5577" t="s">
        <v>52</v>
      </c>
      <c r="K5577" t="s">
        <v>1138</v>
      </c>
      <c r="L5577" t="s">
        <v>192</v>
      </c>
      <c r="M5577" t="s">
        <v>141</v>
      </c>
      <c r="N5577" s="2">
        <v>40417</v>
      </c>
      <c r="O5577" s="2">
        <v>40418</v>
      </c>
      <c r="P5577">
        <v>8</v>
      </c>
      <c r="Q5577" s="1">
        <v>0.02</v>
      </c>
      <c r="R5577">
        <v>53.98</v>
      </c>
      <c r="S5577">
        <v>5.5</v>
      </c>
      <c r="T5577">
        <f t="shared" si="87"/>
        <v>431.84</v>
      </c>
    </row>
    <row r="5578" spans="1:20" x14ac:dyDescent="0.25">
      <c r="A5578">
        <v>5577</v>
      </c>
      <c r="B5578">
        <v>88136</v>
      </c>
      <c r="C5578" t="s">
        <v>386</v>
      </c>
      <c r="D5578" t="s">
        <v>20</v>
      </c>
      <c r="E5578" t="s">
        <v>39</v>
      </c>
      <c r="F5578" t="s">
        <v>31</v>
      </c>
      <c r="G5578" t="s">
        <v>93</v>
      </c>
      <c r="H5578" t="s">
        <v>54</v>
      </c>
      <c r="I5578" t="s">
        <v>28</v>
      </c>
      <c r="J5578" t="s">
        <v>52</v>
      </c>
      <c r="K5578" t="s">
        <v>163</v>
      </c>
      <c r="L5578" t="s">
        <v>192</v>
      </c>
      <c r="M5578" t="s">
        <v>121</v>
      </c>
      <c r="N5578" s="2">
        <v>40417</v>
      </c>
      <c r="O5578" s="2">
        <v>40417</v>
      </c>
      <c r="P5578">
        <v>7</v>
      </c>
      <c r="Q5578" s="1">
        <v>0.05</v>
      </c>
      <c r="R5578">
        <v>4.9800000000000004</v>
      </c>
      <c r="S5578">
        <v>5.0199999999999996</v>
      </c>
      <c r="T5578">
        <f t="shared" si="87"/>
        <v>34.86</v>
      </c>
    </row>
    <row r="5579" spans="1:20" x14ac:dyDescent="0.25">
      <c r="A5579">
        <v>5578</v>
      </c>
      <c r="B5579">
        <v>91505</v>
      </c>
      <c r="C5579" t="s">
        <v>2237</v>
      </c>
      <c r="D5579" t="s">
        <v>38</v>
      </c>
      <c r="E5579" t="s">
        <v>39</v>
      </c>
      <c r="F5579" t="s">
        <v>31</v>
      </c>
      <c r="G5579" t="s">
        <v>48</v>
      </c>
      <c r="H5579" t="s">
        <v>89</v>
      </c>
      <c r="I5579" t="s">
        <v>28</v>
      </c>
      <c r="J5579" t="s">
        <v>29</v>
      </c>
      <c r="K5579" t="s">
        <v>181</v>
      </c>
      <c r="L5579" t="s">
        <v>26</v>
      </c>
      <c r="M5579" t="s">
        <v>131</v>
      </c>
      <c r="N5579" s="2">
        <v>41259</v>
      </c>
      <c r="O5579" s="2">
        <v>41266</v>
      </c>
      <c r="P5579">
        <v>16</v>
      </c>
      <c r="Q5579" s="1">
        <v>0.01</v>
      </c>
      <c r="R5579">
        <v>43.98</v>
      </c>
      <c r="S5579">
        <v>8.99</v>
      </c>
      <c r="T5579">
        <f t="shared" si="87"/>
        <v>703.68</v>
      </c>
    </row>
    <row r="5580" spans="1:20" x14ac:dyDescent="0.25">
      <c r="A5580">
        <v>5579</v>
      </c>
      <c r="B5580">
        <v>91505</v>
      </c>
      <c r="C5580" t="s">
        <v>2237</v>
      </c>
      <c r="D5580" t="s">
        <v>20</v>
      </c>
      <c r="E5580" t="s">
        <v>39</v>
      </c>
      <c r="F5580" t="s">
        <v>31</v>
      </c>
      <c r="G5580" t="s">
        <v>48</v>
      </c>
      <c r="H5580" t="s">
        <v>89</v>
      </c>
      <c r="I5580" t="s">
        <v>28</v>
      </c>
      <c r="J5580" t="s">
        <v>29</v>
      </c>
      <c r="K5580" t="s">
        <v>58</v>
      </c>
      <c r="L5580" t="s">
        <v>746</v>
      </c>
      <c r="M5580" t="s">
        <v>131</v>
      </c>
      <c r="N5580" s="2">
        <v>41259</v>
      </c>
      <c r="O5580" s="2">
        <v>41261</v>
      </c>
      <c r="P5580">
        <v>19</v>
      </c>
      <c r="Q5580" s="1">
        <v>0</v>
      </c>
      <c r="R5580">
        <v>135.31</v>
      </c>
      <c r="S5580">
        <v>35</v>
      </c>
      <c r="T5580">
        <f t="shared" si="87"/>
        <v>2570.89</v>
      </c>
    </row>
    <row r="5581" spans="1:20" x14ac:dyDescent="0.25">
      <c r="A5581">
        <v>5580</v>
      </c>
      <c r="B5581">
        <v>91505</v>
      </c>
      <c r="C5581" t="s">
        <v>2237</v>
      </c>
      <c r="D5581" t="s">
        <v>38</v>
      </c>
      <c r="E5581" t="s">
        <v>21</v>
      </c>
      <c r="F5581" t="s">
        <v>31</v>
      </c>
      <c r="G5581" t="s">
        <v>48</v>
      </c>
      <c r="H5581" t="s">
        <v>33</v>
      </c>
      <c r="I5581" t="s">
        <v>28</v>
      </c>
      <c r="J5581" t="s">
        <v>29</v>
      </c>
      <c r="K5581" t="s">
        <v>213</v>
      </c>
      <c r="L5581" t="s">
        <v>192</v>
      </c>
      <c r="M5581" t="s">
        <v>296</v>
      </c>
      <c r="N5581" s="2">
        <v>41259</v>
      </c>
      <c r="O5581" s="2">
        <v>41261</v>
      </c>
      <c r="P5581">
        <v>21</v>
      </c>
      <c r="Q5581" s="1">
        <v>0.02</v>
      </c>
      <c r="R5581">
        <v>195.99</v>
      </c>
      <c r="S5581">
        <v>3.99</v>
      </c>
      <c r="T5581">
        <f t="shared" si="87"/>
        <v>4115.79</v>
      </c>
    </row>
    <row r="5582" spans="1:20" x14ac:dyDescent="0.25">
      <c r="A5582">
        <v>5581</v>
      </c>
      <c r="B5582">
        <v>86488</v>
      </c>
      <c r="C5582" t="s">
        <v>1608</v>
      </c>
      <c r="D5582" t="s">
        <v>20</v>
      </c>
      <c r="E5582" t="s">
        <v>39</v>
      </c>
      <c r="F5582" t="s">
        <v>31</v>
      </c>
      <c r="G5582" t="s">
        <v>41</v>
      </c>
      <c r="H5582" t="s">
        <v>94</v>
      </c>
      <c r="I5582" t="s">
        <v>28</v>
      </c>
      <c r="J5582" t="s">
        <v>29</v>
      </c>
      <c r="K5582" t="s">
        <v>172</v>
      </c>
      <c r="L5582" t="s">
        <v>192</v>
      </c>
      <c r="M5582" t="s">
        <v>139</v>
      </c>
      <c r="N5582" s="2">
        <v>41532</v>
      </c>
      <c r="O5582" s="2">
        <v>41534</v>
      </c>
      <c r="P5582">
        <v>9</v>
      </c>
      <c r="Q5582" s="1">
        <v>0.04</v>
      </c>
      <c r="R5582">
        <v>6.81</v>
      </c>
      <c r="S5582">
        <v>5.48</v>
      </c>
      <c r="T5582">
        <f t="shared" si="87"/>
        <v>61.29</v>
      </c>
    </row>
    <row r="5583" spans="1:20" x14ac:dyDescent="0.25">
      <c r="A5583">
        <v>5582</v>
      </c>
      <c r="B5583">
        <v>86488</v>
      </c>
      <c r="C5583" t="s">
        <v>1884</v>
      </c>
      <c r="D5583" t="s">
        <v>38</v>
      </c>
      <c r="E5583" t="s">
        <v>39</v>
      </c>
      <c r="F5583" t="s">
        <v>31</v>
      </c>
      <c r="G5583" t="s">
        <v>41</v>
      </c>
      <c r="H5583" t="s">
        <v>94</v>
      </c>
      <c r="I5583" t="s">
        <v>28</v>
      </c>
      <c r="J5583" t="s">
        <v>29</v>
      </c>
      <c r="K5583" t="s">
        <v>165</v>
      </c>
      <c r="L5583" t="s">
        <v>192</v>
      </c>
      <c r="M5583" t="s">
        <v>35</v>
      </c>
      <c r="N5583" s="2">
        <v>41532</v>
      </c>
      <c r="O5583" s="2">
        <v>41534</v>
      </c>
      <c r="P5583">
        <v>6</v>
      </c>
      <c r="Q5583" s="1">
        <v>0.04</v>
      </c>
      <c r="R5583">
        <v>12.28</v>
      </c>
      <c r="S5583">
        <v>6.47</v>
      </c>
      <c r="T5583">
        <f t="shared" si="87"/>
        <v>73.679999999999993</v>
      </c>
    </row>
    <row r="5584" spans="1:20" x14ac:dyDescent="0.25">
      <c r="A5584">
        <v>5583</v>
      </c>
      <c r="B5584">
        <v>87604</v>
      </c>
      <c r="C5584" t="s">
        <v>823</v>
      </c>
      <c r="D5584" t="s">
        <v>20</v>
      </c>
      <c r="E5584" t="s">
        <v>39</v>
      </c>
      <c r="F5584" t="s">
        <v>31</v>
      </c>
      <c r="G5584" t="s">
        <v>41</v>
      </c>
      <c r="H5584" t="s">
        <v>78</v>
      </c>
      <c r="I5584" t="s">
        <v>28</v>
      </c>
      <c r="J5584" t="s">
        <v>29</v>
      </c>
      <c r="K5584" t="s">
        <v>79</v>
      </c>
      <c r="L5584" t="s">
        <v>192</v>
      </c>
      <c r="M5584" t="s">
        <v>35</v>
      </c>
      <c r="N5584" s="2">
        <v>40623</v>
      </c>
      <c r="O5584" s="2">
        <v>40624</v>
      </c>
      <c r="P5584">
        <v>5</v>
      </c>
      <c r="Q5584" s="1">
        <v>0.05</v>
      </c>
      <c r="R5584">
        <v>8.85</v>
      </c>
      <c r="S5584">
        <v>5.6</v>
      </c>
      <c r="T5584">
        <f t="shared" si="87"/>
        <v>44.25</v>
      </c>
    </row>
    <row r="5585" spans="1:20" x14ac:dyDescent="0.25">
      <c r="A5585">
        <v>5584</v>
      </c>
      <c r="B5585">
        <v>89553</v>
      </c>
      <c r="C5585" t="s">
        <v>329</v>
      </c>
      <c r="D5585" t="s">
        <v>20</v>
      </c>
      <c r="E5585" t="s">
        <v>21</v>
      </c>
      <c r="F5585" t="s">
        <v>22</v>
      </c>
      <c r="G5585" t="s">
        <v>93</v>
      </c>
      <c r="H5585" t="s">
        <v>203</v>
      </c>
      <c r="I5585" t="s">
        <v>28</v>
      </c>
      <c r="J5585" t="s">
        <v>29</v>
      </c>
      <c r="K5585" t="s">
        <v>25</v>
      </c>
      <c r="L5585" t="s">
        <v>26</v>
      </c>
      <c r="M5585" t="s">
        <v>199</v>
      </c>
      <c r="N5585" s="2">
        <v>41362</v>
      </c>
      <c r="O5585" s="2">
        <v>41364</v>
      </c>
      <c r="P5585">
        <v>13</v>
      </c>
      <c r="Q5585" s="1">
        <v>0.02</v>
      </c>
      <c r="R5585">
        <v>28.48</v>
      </c>
      <c r="S5585">
        <v>1.99</v>
      </c>
      <c r="T5585">
        <f t="shared" si="87"/>
        <v>370.24</v>
      </c>
    </row>
    <row r="5586" spans="1:20" x14ac:dyDescent="0.25">
      <c r="A5586">
        <v>5585</v>
      </c>
      <c r="B5586">
        <v>91510</v>
      </c>
      <c r="C5586" t="s">
        <v>1604</v>
      </c>
      <c r="D5586" t="s">
        <v>20</v>
      </c>
      <c r="E5586" t="s">
        <v>21</v>
      </c>
      <c r="F5586" t="s">
        <v>22</v>
      </c>
      <c r="G5586" t="s">
        <v>41</v>
      </c>
      <c r="H5586" t="s">
        <v>206</v>
      </c>
      <c r="I5586" t="s">
        <v>28</v>
      </c>
      <c r="J5586" t="s">
        <v>29</v>
      </c>
      <c r="K5586" t="s">
        <v>210</v>
      </c>
      <c r="L5586" t="s">
        <v>192</v>
      </c>
      <c r="M5586" t="s">
        <v>246</v>
      </c>
      <c r="N5586" s="2">
        <v>41231</v>
      </c>
      <c r="O5586" s="2">
        <v>41233</v>
      </c>
      <c r="P5586">
        <v>27</v>
      </c>
      <c r="Q5586" s="1">
        <v>7.0000000000000007E-2</v>
      </c>
      <c r="R5586">
        <v>20.97</v>
      </c>
      <c r="S5586">
        <v>4</v>
      </c>
      <c r="T5586">
        <f t="shared" si="87"/>
        <v>566.18999999999994</v>
      </c>
    </row>
    <row r="5587" spans="1:20" x14ac:dyDescent="0.25">
      <c r="A5587">
        <v>5586</v>
      </c>
      <c r="B5587">
        <v>91510</v>
      </c>
      <c r="C5587" t="s">
        <v>1604</v>
      </c>
      <c r="D5587" t="s">
        <v>578</v>
      </c>
      <c r="E5587" t="s">
        <v>187</v>
      </c>
      <c r="F5587" t="s">
        <v>22</v>
      </c>
      <c r="G5587" t="s">
        <v>41</v>
      </c>
      <c r="H5587" t="s">
        <v>217</v>
      </c>
      <c r="I5587" t="s">
        <v>28</v>
      </c>
      <c r="J5587" t="s">
        <v>29</v>
      </c>
      <c r="K5587" t="s">
        <v>226</v>
      </c>
      <c r="L5587" t="s">
        <v>330</v>
      </c>
      <c r="M5587" t="s">
        <v>137</v>
      </c>
      <c r="N5587" s="2">
        <v>41231</v>
      </c>
      <c r="O5587" s="2">
        <v>41233</v>
      </c>
      <c r="P5587">
        <v>23</v>
      </c>
      <c r="Q5587" s="1">
        <v>0.06</v>
      </c>
      <c r="R5587">
        <v>348.21</v>
      </c>
      <c r="S5587">
        <v>84.84</v>
      </c>
      <c r="T5587">
        <f t="shared" si="87"/>
        <v>8008.83</v>
      </c>
    </row>
    <row r="5588" spans="1:20" x14ac:dyDescent="0.25">
      <c r="A5588">
        <v>5587</v>
      </c>
      <c r="B5588">
        <v>85867</v>
      </c>
      <c r="C5588" t="s">
        <v>831</v>
      </c>
      <c r="D5588" t="s">
        <v>578</v>
      </c>
      <c r="E5588" t="s">
        <v>187</v>
      </c>
      <c r="F5588" t="s">
        <v>40</v>
      </c>
      <c r="G5588" t="s">
        <v>41</v>
      </c>
      <c r="H5588" t="s">
        <v>188</v>
      </c>
      <c r="I5588" t="s">
        <v>28</v>
      </c>
      <c r="J5588" t="s">
        <v>29</v>
      </c>
      <c r="K5588" t="s">
        <v>68</v>
      </c>
      <c r="L5588" t="s">
        <v>283</v>
      </c>
      <c r="M5588" t="s">
        <v>59</v>
      </c>
      <c r="N5588" s="2">
        <v>40485</v>
      </c>
      <c r="O5588" s="2">
        <v>40486</v>
      </c>
      <c r="P5588">
        <v>17</v>
      </c>
      <c r="Q5588" s="1">
        <v>0.09</v>
      </c>
      <c r="R5588">
        <v>349.45</v>
      </c>
      <c r="S5588">
        <v>60</v>
      </c>
      <c r="T5588">
        <f t="shared" si="87"/>
        <v>5940.65</v>
      </c>
    </row>
    <row r="5589" spans="1:20" x14ac:dyDescent="0.25">
      <c r="A5589">
        <v>5588</v>
      </c>
      <c r="B5589">
        <v>89952</v>
      </c>
      <c r="C5589" t="s">
        <v>1752</v>
      </c>
      <c r="D5589" t="s">
        <v>20</v>
      </c>
      <c r="E5589" t="s">
        <v>21</v>
      </c>
      <c r="F5589" t="s">
        <v>31</v>
      </c>
      <c r="G5589" t="s">
        <v>23</v>
      </c>
      <c r="H5589" t="s">
        <v>203</v>
      </c>
      <c r="I5589" t="s">
        <v>28</v>
      </c>
      <c r="J5589" t="s">
        <v>29</v>
      </c>
      <c r="K5589" t="s">
        <v>1114</v>
      </c>
      <c r="L5589" t="s">
        <v>26</v>
      </c>
      <c r="M5589" t="s">
        <v>141</v>
      </c>
      <c r="N5589" s="2">
        <v>41306</v>
      </c>
      <c r="O5589" s="2">
        <v>41309</v>
      </c>
      <c r="P5589">
        <v>9</v>
      </c>
      <c r="Q5589" s="1">
        <v>0.06</v>
      </c>
      <c r="R5589">
        <v>45.19</v>
      </c>
      <c r="S5589">
        <v>1.99</v>
      </c>
      <c r="T5589">
        <f t="shared" si="87"/>
        <v>406.71</v>
      </c>
    </row>
    <row r="5590" spans="1:20" x14ac:dyDescent="0.25">
      <c r="A5590">
        <v>5589</v>
      </c>
      <c r="B5590">
        <v>86052</v>
      </c>
      <c r="C5590" t="s">
        <v>220</v>
      </c>
      <c r="D5590" t="s">
        <v>578</v>
      </c>
      <c r="E5590" t="s">
        <v>21</v>
      </c>
      <c r="F5590" t="s">
        <v>31</v>
      </c>
      <c r="G5590" t="s">
        <v>23</v>
      </c>
      <c r="H5590" t="s">
        <v>203</v>
      </c>
      <c r="I5590" t="s">
        <v>28</v>
      </c>
      <c r="J5590" t="s">
        <v>29</v>
      </c>
      <c r="K5590" t="s">
        <v>198</v>
      </c>
      <c r="L5590" t="s">
        <v>330</v>
      </c>
      <c r="M5590" t="s">
        <v>35</v>
      </c>
      <c r="N5590" s="2">
        <v>40363</v>
      </c>
      <c r="O5590" s="2">
        <v>40365</v>
      </c>
      <c r="P5590">
        <v>2</v>
      </c>
      <c r="Q5590" s="1">
        <v>0.03</v>
      </c>
      <c r="R5590">
        <v>399.98</v>
      </c>
      <c r="S5590">
        <v>12.06</v>
      </c>
      <c r="T5590">
        <f t="shared" si="87"/>
        <v>799.96</v>
      </c>
    </row>
    <row r="5591" spans="1:20" x14ac:dyDescent="0.25">
      <c r="A5591">
        <v>5590</v>
      </c>
      <c r="B5591">
        <v>90787</v>
      </c>
      <c r="C5591" t="s">
        <v>816</v>
      </c>
      <c r="D5591" t="s">
        <v>20</v>
      </c>
      <c r="E5591" t="s">
        <v>39</v>
      </c>
      <c r="F5591" t="s">
        <v>40</v>
      </c>
      <c r="G5591" t="s">
        <v>41</v>
      </c>
      <c r="H5591" t="s">
        <v>94</v>
      </c>
      <c r="I5591" t="s">
        <v>28</v>
      </c>
      <c r="J5591" t="s">
        <v>29</v>
      </c>
      <c r="K5591" t="s">
        <v>184</v>
      </c>
      <c r="L5591" t="s">
        <v>706</v>
      </c>
      <c r="M5591" t="s">
        <v>75</v>
      </c>
      <c r="N5591" s="2">
        <v>40498</v>
      </c>
      <c r="O5591" s="2">
        <v>40499</v>
      </c>
      <c r="P5591">
        <v>37</v>
      </c>
      <c r="Q5591" s="1">
        <v>0.04</v>
      </c>
      <c r="R5591">
        <v>12.44</v>
      </c>
      <c r="S5591">
        <v>6.27</v>
      </c>
      <c r="T5591">
        <f t="shared" si="87"/>
        <v>460.28</v>
      </c>
    </row>
    <row r="5592" spans="1:20" x14ac:dyDescent="0.25">
      <c r="A5592">
        <v>5591</v>
      </c>
      <c r="B5592">
        <v>91437</v>
      </c>
      <c r="C5592" t="s">
        <v>785</v>
      </c>
      <c r="D5592" t="s">
        <v>20</v>
      </c>
      <c r="E5592" t="s">
        <v>39</v>
      </c>
      <c r="F5592" t="s">
        <v>22</v>
      </c>
      <c r="G5592" t="s">
        <v>41</v>
      </c>
      <c r="H5592" t="s">
        <v>42</v>
      </c>
      <c r="I5592" t="s">
        <v>28</v>
      </c>
      <c r="J5592" t="s">
        <v>29</v>
      </c>
      <c r="K5592" t="s">
        <v>291</v>
      </c>
      <c r="L5592" t="s">
        <v>192</v>
      </c>
      <c r="M5592" t="s">
        <v>232</v>
      </c>
      <c r="N5592" s="2">
        <v>40479</v>
      </c>
      <c r="O5592" s="2">
        <v>40481</v>
      </c>
      <c r="P5592">
        <v>6</v>
      </c>
      <c r="Q5592" s="1">
        <v>0.09</v>
      </c>
      <c r="R5592">
        <v>28.53</v>
      </c>
      <c r="S5592">
        <v>1.49</v>
      </c>
      <c r="T5592">
        <f t="shared" si="87"/>
        <v>171.18</v>
      </c>
    </row>
    <row r="5593" spans="1:20" x14ac:dyDescent="0.25">
      <c r="A5593">
        <v>5592</v>
      </c>
      <c r="B5593">
        <v>86382</v>
      </c>
      <c r="C5593" t="s">
        <v>1075</v>
      </c>
      <c r="D5593" t="s">
        <v>20</v>
      </c>
      <c r="E5593" t="s">
        <v>39</v>
      </c>
      <c r="F5593" t="s">
        <v>31</v>
      </c>
      <c r="G5593" t="s">
        <v>48</v>
      </c>
      <c r="H5593" t="s">
        <v>94</v>
      </c>
      <c r="I5593" t="s">
        <v>28</v>
      </c>
      <c r="J5593" t="s">
        <v>29</v>
      </c>
      <c r="K5593" t="s">
        <v>172</v>
      </c>
      <c r="L5593" t="s">
        <v>192</v>
      </c>
      <c r="M5593" t="s">
        <v>296</v>
      </c>
      <c r="N5593" s="2">
        <v>40224</v>
      </c>
      <c r="O5593" s="2">
        <v>40231</v>
      </c>
      <c r="P5593">
        <v>3</v>
      </c>
      <c r="Q5593" s="1">
        <v>7.0000000000000007E-2</v>
      </c>
      <c r="R5593">
        <v>9.7100000000000009</v>
      </c>
      <c r="S5593">
        <v>9.4499999999999993</v>
      </c>
      <c r="T5593">
        <f t="shared" si="87"/>
        <v>29.130000000000003</v>
      </c>
    </row>
    <row r="5594" spans="1:20" x14ac:dyDescent="0.25">
      <c r="A5594">
        <v>5593</v>
      </c>
      <c r="B5594">
        <v>87538</v>
      </c>
      <c r="C5594" t="s">
        <v>2014</v>
      </c>
      <c r="D5594" t="s">
        <v>20</v>
      </c>
      <c r="E5594" t="s">
        <v>39</v>
      </c>
      <c r="F5594" t="s">
        <v>47</v>
      </c>
      <c r="G5594" t="s">
        <v>23</v>
      </c>
      <c r="H5594" t="s">
        <v>42</v>
      </c>
      <c r="I5594" t="s">
        <v>28</v>
      </c>
      <c r="J5594" t="s">
        <v>29</v>
      </c>
      <c r="K5594" t="s">
        <v>189</v>
      </c>
      <c r="L5594" t="s">
        <v>192</v>
      </c>
      <c r="M5594" t="s">
        <v>111</v>
      </c>
      <c r="N5594" s="2">
        <v>40670</v>
      </c>
      <c r="O5594" s="2">
        <v>40672</v>
      </c>
      <c r="P5594">
        <v>7</v>
      </c>
      <c r="Q5594" s="1">
        <v>0.01</v>
      </c>
      <c r="R5594">
        <v>177.98</v>
      </c>
      <c r="S5594">
        <v>0.99</v>
      </c>
      <c r="T5594">
        <f t="shared" si="87"/>
        <v>1245.8599999999999</v>
      </c>
    </row>
    <row r="5595" spans="1:20" x14ac:dyDescent="0.25">
      <c r="A5595">
        <v>5594</v>
      </c>
      <c r="B5595">
        <v>90000</v>
      </c>
      <c r="C5595" t="s">
        <v>153</v>
      </c>
      <c r="D5595" t="s">
        <v>578</v>
      </c>
      <c r="E5595" t="s">
        <v>187</v>
      </c>
      <c r="F5595" t="s">
        <v>22</v>
      </c>
      <c r="G5595" t="s">
        <v>32</v>
      </c>
      <c r="H5595" t="s">
        <v>225</v>
      </c>
      <c r="I5595" t="s">
        <v>28</v>
      </c>
      <c r="J5595" t="s">
        <v>29</v>
      </c>
      <c r="K5595" t="s">
        <v>158</v>
      </c>
      <c r="L5595" t="s">
        <v>283</v>
      </c>
      <c r="M5595" t="s">
        <v>232</v>
      </c>
      <c r="N5595" s="2">
        <v>40199</v>
      </c>
      <c r="O5595" s="2">
        <v>40200</v>
      </c>
      <c r="P5595">
        <v>8</v>
      </c>
      <c r="Q5595" s="1">
        <v>0.04</v>
      </c>
      <c r="R5595">
        <v>355.98</v>
      </c>
      <c r="S5595">
        <v>58.92</v>
      </c>
      <c r="T5595">
        <f t="shared" si="87"/>
        <v>2847.84</v>
      </c>
    </row>
    <row r="5596" spans="1:20" x14ac:dyDescent="0.25">
      <c r="A5596">
        <v>5595</v>
      </c>
      <c r="B5596">
        <v>90000</v>
      </c>
      <c r="C5596" t="s">
        <v>153</v>
      </c>
      <c r="D5596" t="s">
        <v>20</v>
      </c>
      <c r="E5596" t="s">
        <v>39</v>
      </c>
      <c r="F5596" t="s">
        <v>22</v>
      </c>
      <c r="G5596" t="s">
        <v>32</v>
      </c>
      <c r="H5596" t="s">
        <v>78</v>
      </c>
      <c r="I5596" t="s">
        <v>28</v>
      </c>
      <c r="J5596" t="s">
        <v>29</v>
      </c>
      <c r="K5596" t="s">
        <v>172</v>
      </c>
      <c r="L5596" t="s">
        <v>192</v>
      </c>
      <c r="M5596" t="s">
        <v>182</v>
      </c>
      <c r="N5596" s="2">
        <v>40199</v>
      </c>
      <c r="O5596" s="2">
        <v>40200</v>
      </c>
      <c r="P5596">
        <v>5</v>
      </c>
      <c r="Q5596" s="1">
        <v>0.09</v>
      </c>
      <c r="R5596">
        <v>19.98</v>
      </c>
      <c r="S5596">
        <v>8.68</v>
      </c>
      <c r="T5596">
        <f t="shared" si="87"/>
        <v>99.9</v>
      </c>
    </row>
    <row r="5597" spans="1:20" x14ac:dyDescent="0.25">
      <c r="A5597">
        <v>5596</v>
      </c>
      <c r="B5597">
        <v>90006</v>
      </c>
      <c r="C5597" t="s">
        <v>153</v>
      </c>
      <c r="D5597" t="s">
        <v>20</v>
      </c>
      <c r="E5597" t="s">
        <v>39</v>
      </c>
      <c r="F5597" t="s">
        <v>22</v>
      </c>
      <c r="G5597" t="s">
        <v>32</v>
      </c>
      <c r="H5597" t="s">
        <v>89</v>
      </c>
      <c r="I5597" t="s">
        <v>28</v>
      </c>
      <c r="J5597" t="s">
        <v>29</v>
      </c>
      <c r="K5597" t="s">
        <v>82</v>
      </c>
      <c r="L5597" t="s">
        <v>192</v>
      </c>
      <c r="M5597" t="s">
        <v>27</v>
      </c>
      <c r="N5597" s="2">
        <v>41295</v>
      </c>
      <c r="O5597" s="2">
        <v>41297</v>
      </c>
      <c r="P5597">
        <v>11</v>
      </c>
      <c r="Q5597" s="1">
        <v>7.0000000000000007E-2</v>
      </c>
      <c r="R5597">
        <v>19.98</v>
      </c>
      <c r="S5597">
        <v>8.68</v>
      </c>
      <c r="T5597">
        <f t="shared" si="87"/>
        <v>219.78</v>
      </c>
    </row>
    <row r="5598" spans="1:20" x14ac:dyDescent="0.25">
      <c r="A5598">
        <v>5597</v>
      </c>
      <c r="B5598">
        <v>88098</v>
      </c>
      <c r="C5598" t="s">
        <v>1072</v>
      </c>
      <c r="D5598" t="s">
        <v>38</v>
      </c>
      <c r="E5598" t="s">
        <v>39</v>
      </c>
      <c r="F5598" t="s">
        <v>22</v>
      </c>
      <c r="G5598" t="s">
        <v>93</v>
      </c>
      <c r="H5598" t="s">
        <v>54</v>
      </c>
      <c r="I5598" t="s">
        <v>28</v>
      </c>
      <c r="J5598" t="s">
        <v>29</v>
      </c>
      <c r="K5598" t="s">
        <v>71</v>
      </c>
      <c r="L5598" t="s">
        <v>192</v>
      </c>
      <c r="M5598" t="s">
        <v>150</v>
      </c>
      <c r="N5598" s="2">
        <v>41259</v>
      </c>
      <c r="O5598" s="2">
        <v>41260</v>
      </c>
      <c r="P5598">
        <v>25</v>
      </c>
      <c r="Q5598" s="1">
        <v>0.08</v>
      </c>
      <c r="R5598">
        <v>7.84</v>
      </c>
      <c r="S5598">
        <v>4.71</v>
      </c>
      <c r="T5598">
        <f t="shared" si="87"/>
        <v>196</v>
      </c>
    </row>
    <row r="5599" spans="1:20" x14ac:dyDescent="0.25">
      <c r="A5599">
        <v>5598</v>
      </c>
      <c r="B5599">
        <v>88098</v>
      </c>
      <c r="C5599" t="s">
        <v>1072</v>
      </c>
      <c r="D5599" t="s">
        <v>20</v>
      </c>
      <c r="E5599" t="s">
        <v>39</v>
      </c>
      <c r="F5599" t="s">
        <v>22</v>
      </c>
      <c r="G5599" t="s">
        <v>93</v>
      </c>
      <c r="H5599" t="s">
        <v>61</v>
      </c>
      <c r="I5599" t="s">
        <v>28</v>
      </c>
      <c r="J5599" t="s">
        <v>29</v>
      </c>
      <c r="K5599" t="s">
        <v>228</v>
      </c>
      <c r="L5599" t="s">
        <v>192</v>
      </c>
      <c r="M5599" t="s">
        <v>27</v>
      </c>
      <c r="N5599" s="2">
        <v>41259</v>
      </c>
      <c r="O5599" s="2">
        <v>41261</v>
      </c>
      <c r="P5599">
        <v>11</v>
      </c>
      <c r="Q5599" s="1">
        <v>0.06</v>
      </c>
      <c r="R5599">
        <v>4.4800000000000004</v>
      </c>
      <c r="S5599">
        <v>2.5</v>
      </c>
      <c r="T5599">
        <f t="shared" si="87"/>
        <v>49.28</v>
      </c>
    </row>
    <row r="5600" spans="1:20" x14ac:dyDescent="0.25">
      <c r="A5600">
        <v>5599</v>
      </c>
      <c r="B5600">
        <v>87873</v>
      </c>
      <c r="C5600" t="s">
        <v>708</v>
      </c>
      <c r="D5600" t="s">
        <v>20</v>
      </c>
      <c r="E5600" t="s">
        <v>39</v>
      </c>
      <c r="F5600" t="s">
        <v>40</v>
      </c>
      <c r="G5600" t="s">
        <v>93</v>
      </c>
      <c r="H5600" t="s">
        <v>89</v>
      </c>
      <c r="I5600" t="s">
        <v>28</v>
      </c>
      <c r="J5600" t="s">
        <v>29</v>
      </c>
      <c r="K5600" t="s">
        <v>184</v>
      </c>
      <c r="L5600" t="s">
        <v>192</v>
      </c>
      <c r="M5600" t="s">
        <v>59</v>
      </c>
      <c r="N5600" s="2">
        <v>41526</v>
      </c>
      <c r="O5600" s="2">
        <v>41527</v>
      </c>
      <c r="P5600">
        <v>26</v>
      </c>
      <c r="Q5600" s="1">
        <v>7.0000000000000007E-2</v>
      </c>
      <c r="R5600">
        <v>3.75</v>
      </c>
      <c r="S5600">
        <v>0.5</v>
      </c>
      <c r="T5600">
        <f t="shared" si="87"/>
        <v>97.5</v>
      </c>
    </row>
    <row r="5601" spans="1:20" x14ac:dyDescent="0.25">
      <c r="A5601">
        <v>5600</v>
      </c>
      <c r="B5601">
        <v>87873</v>
      </c>
      <c r="C5601" t="s">
        <v>870</v>
      </c>
      <c r="D5601" t="s">
        <v>20</v>
      </c>
      <c r="E5601" t="s">
        <v>39</v>
      </c>
      <c r="F5601" t="s">
        <v>40</v>
      </c>
      <c r="G5601" t="s">
        <v>93</v>
      </c>
      <c r="H5601" t="s">
        <v>54</v>
      </c>
      <c r="I5601" t="s">
        <v>28</v>
      </c>
      <c r="J5601" t="s">
        <v>29</v>
      </c>
      <c r="K5601" t="s">
        <v>95</v>
      </c>
      <c r="L5601" t="s">
        <v>192</v>
      </c>
      <c r="M5601" t="s">
        <v>59</v>
      </c>
      <c r="N5601" s="2">
        <v>41526</v>
      </c>
      <c r="O5601" s="2">
        <v>41528</v>
      </c>
      <c r="P5601">
        <v>11</v>
      </c>
      <c r="Q5601" s="1">
        <v>0.02</v>
      </c>
      <c r="R5601">
        <v>3.98</v>
      </c>
      <c r="S5601">
        <v>5.26</v>
      </c>
      <c r="T5601">
        <f t="shared" si="87"/>
        <v>43.78</v>
      </c>
    </row>
    <row r="5602" spans="1:20" x14ac:dyDescent="0.25">
      <c r="A5602">
        <v>5601</v>
      </c>
      <c r="B5602">
        <v>87856</v>
      </c>
      <c r="C5602" t="s">
        <v>2040</v>
      </c>
      <c r="D5602" t="s">
        <v>20</v>
      </c>
      <c r="E5602" t="s">
        <v>187</v>
      </c>
      <c r="F5602" t="s">
        <v>47</v>
      </c>
      <c r="G5602" t="s">
        <v>23</v>
      </c>
      <c r="H5602" t="s">
        <v>225</v>
      </c>
      <c r="I5602" t="s">
        <v>28</v>
      </c>
      <c r="J5602" t="s">
        <v>29</v>
      </c>
      <c r="K5602" t="s">
        <v>113</v>
      </c>
      <c r="L5602" t="s">
        <v>26</v>
      </c>
      <c r="M5602" t="s">
        <v>160</v>
      </c>
      <c r="N5602" s="2">
        <v>41081</v>
      </c>
      <c r="O5602" s="2">
        <v>41082</v>
      </c>
      <c r="P5602">
        <v>3</v>
      </c>
      <c r="Q5602" s="1">
        <v>0.02</v>
      </c>
      <c r="R5602">
        <v>20.239999999999998</v>
      </c>
      <c r="S5602">
        <v>8.99</v>
      </c>
      <c r="T5602">
        <f t="shared" si="87"/>
        <v>60.72</v>
      </c>
    </row>
    <row r="5603" spans="1:20" x14ac:dyDescent="0.25">
      <c r="A5603">
        <v>5602</v>
      </c>
      <c r="B5603">
        <v>87869</v>
      </c>
      <c r="C5603" t="s">
        <v>870</v>
      </c>
      <c r="D5603" t="s">
        <v>38</v>
      </c>
      <c r="E5603" t="s">
        <v>39</v>
      </c>
      <c r="F5603" t="s">
        <v>40</v>
      </c>
      <c r="G5603" t="s">
        <v>41</v>
      </c>
      <c r="H5603" t="s">
        <v>42</v>
      </c>
      <c r="I5603" t="s">
        <v>28</v>
      </c>
      <c r="J5603" t="s">
        <v>29</v>
      </c>
      <c r="K5603" t="s">
        <v>71</v>
      </c>
      <c r="L5603" t="s">
        <v>192</v>
      </c>
      <c r="M5603" t="s">
        <v>59</v>
      </c>
      <c r="N5603" s="2">
        <v>41081</v>
      </c>
      <c r="O5603" s="2">
        <v>41082</v>
      </c>
      <c r="P5603">
        <v>20</v>
      </c>
      <c r="Q5603" s="1">
        <v>0.1</v>
      </c>
      <c r="R5603">
        <v>3.69</v>
      </c>
      <c r="S5603">
        <v>0.5</v>
      </c>
      <c r="T5603">
        <f t="shared" si="87"/>
        <v>73.8</v>
      </c>
    </row>
    <row r="5604" spans="1:20" x14ac:dyDescent="0.25">
      <c r="A5604">
        <v>5603</v>
      </c>
      <c r="B5604">
        <v>87869</v>
      </c>
      <c r="C5604" t="s">
        <v>870</v>
      </c>
      <c r="D5604" t="s">
        <v>20</v>
      </c>
      <c r="E5604" t="s">
        <v>39</v>
      </c>
      <c r="F5604" t="s">
        <v>40</v>
      </c>
      <c r="G5604" t="s">
        <v>41</v>
      </c>
      <c r="H5604" t="s">
        <v>89</v>
      </c>
      <c r="I5604" t="s">
        <v>28</v>
      </c>
      <c r="J5604" t="s">
        <v>29</v>
      </c>
      <c r="K5604" t="s">
        <v>98</v>
      </c>
      <c r="L5604" t="s">
        <v>192</v>
      </c>
      <c r="M5604" t="s">
        <v>59</v>
      </c>
      <c r="N5604" s="2">
        <v>41081</v>
      </c>
      <c r="O5604" s="2">
        <v>41083</v>
      </c>
      <c r="P5604">
        <v>14</v>
      </c>
      <c r="Q5604" s="1">
        <v>0.02</v>
      </c>
      <c r="R5604">
        <v>6.68</v>
      </c>
      <c r="S5604">
        <v>5.2</v>
      </c>
      <c r="T5604">
        <f t="shared" si="87"/>
        <v>93.52</v>
      </c>
    </row>
    <row r="5605" spans="1:20" x14ac:dyDescent="0.25">
      <c r="A5605">
        <v>5604</v>
      </c>
      <c r="B5605">
        <v>91311</v>
      </c>
      <c r="C5605" t="s">
        <v>768</v>
      </c>
      <c r="D5605" t="s">
        <v>20</v>
      </c>
      <c r="E5605" t="s">
        <v>21</v>
      </c>
      <c r="F5605" t="s">
        <v>22</v>
      </c>
      <c r="G5605" t="s">
        <v>23</v>
      </c>
      <c r="H5605" t="s">
        <v>24</v>
      </c>
      <c r="I5605" t="s">
        <v>28</v>
      </c>
      <c r="J5605" t="s">
        <v>29</v>
      </c>
      <c r="K5605" t="s">
        <v>198</v>
      </c>
      <c r="L5605" t="s">
        <v>192</v>
      </c>
      <c r="M5605" t="s">
        <v>182</v>
      </c>
      <c r="N5605" s="2">
        <v>40782</v>
      </c>
      <c r="O5605" s="2">
        <v>40783</v>
      </c>
      <c r="P5605">
        <v>18</v>
      </c>
      <c r="Q5605" s="1">
        <v>0.1</v>
      </c>
      <c r="R5605">
        <v>115.99</v>
      </c>
      <c r="S5605">
        <v>5.92</v>
      </c>
      <c r="T5605">
        <f t="shared" si="87"/>
        <v>2087.8199999999997</v>
      </c>
    </row>
    <row r="5606" spans="1:20" x14ac:dyDescent="0.25">
      <c r="A5606">
        <v>5605</v>
      </c>
      <c r="B5606">
        <v>89954</v>
      </c>
      <c r="C5606" t="s">
        <v>1752</v>
      </c>
      <c r="D5606" t="s">
        <v>20</v>
      </c>
      <c r="E5606" t="s">
        <v>21</v>
      </c>
      <c r="F5606" t="s">
        <v>31</v>
      </c>
      <c r="G5606" t="s">
        <v>93</v>
      </c>
      <c r="H5606" t="s">
        <v>206</v>
      </c>
      <c r="I5606" t="s">
        <v>28</v>
      </c>
      <c r="J5606" t="s">
        <v>29</v>
      </c>
      <c r="K5606" t="s">
        <v>213</v>
      </c>
      <c r="L5606" t="s">
        <v>192</v>
      </c>
      <c r="M5606" t="s">
        <v>139</v>
      </c>
      <c r="N5606" s="2">
        <v>41462</v>
      </c>
      <c r="O5606" s="2">
        <v>41464</v>
      </c>
      <c r="P5606">
        <v>5</v>
      </c>
      <c r="Q5606" s="1">
        <v>0.05</v>
      </c>
      <c r="R5606">
        <v>45.99</v>
      </c>
      <c r="S5606">
        <v>4.99</v>
      </c>
      <c r="T5606">
        <f t="shared" si="87"/>
        <v>229.95000000000002</v>
      </c>
    </row>
    <row r="5607" spans="1:20" x14ac:dyDescent="0.25">
      <c r="A5607">
        <v>5606</v>
      </c>
      <c r="B5607">
        <v>88958</v>
      </c>
      <c r="C5607" t="s">
        <v>1525</v>
      </c>
      <c r="D5607" t="s">
        <v>20</v>
      </c>
      <c r="E5607" t="s">
        <v>39</v>
      </c>
      <c r="F5607" t="s">
        <v>22</v>
      </c>
      <c r="G5607" t="s">
        <v>32</v>
      </c>
      <c r="H5607" t="s">
        <v>42</v>
      </c>
      <c r="I5607" t="s">
        <v>28</v>
      </c>
      <c r="J5607" t="s">
        <v>29</v>
      </c>
      <c r="K5607" t="s">
        <v>181</v>
      </c>
      <c r="L5607" t="s">
        <v>26</v>
      </c>
      <c r="M5607" t="s">
        <v>238</v>
      </c>
      <c r="N5607" s="2">
        <v>40195</v>
      </c>
      <c r="O5607" s="2">
        <v>40196</v>
      </c>
      <c r="P5607">
        <v>10</v>
      </c>
      <c r="Q5607" s="1">
        <v>0.05</v>
      </c>
      <c r="R5607">
        <v>28.15</v>
      </c>
      <c r="S5607">
        <v>6.17</v>
      </c>
      <c r="T5607">
        <f t="shared" si="87"/>
        <v>281.5</v>
      </c>
    </row>
    <row r="5608" spans="1:20" x14ac:dyDescent="0.25">
      <c r="A5608">
        <v>5607</v>
      </c>
      <c r="B5608">
        <v>89847</v>
      </c>
      <c r="C5608" t="s">
        <v>807</v>
      </c>
      <c r="D5608" t="s">
        <v>20</v>
      </c>
      <c r="E5608" t="s">
        <v>21</v>
      </c>
      <c r="F5608" t="s">
        <v>31</v>
      </c>
      <c r="G5608" t="s">
        <v>93</v>
      </c>
      <c r="H5608" t="s">
        <v>24</v>
      </c>
      <c r="I5608" t="s">
        <v>28</v>
      </c>
      <c r="J5608" t="s">
        <v>29</v>
      </c>
      <c r="K5608" t="s">
        <v>1243</v>
      </c>
      <c r="L5608" t="s">
        <v>26</v>
      </c>
      <c r="M5608" t="s">
        <v>121</v>
      </c>
      <c r="N5608" s="2">
        <v>40264</v>
      </c>
      <c r="O5608" s="2">
        <v>40265</v>
      </c>
      <c r="P5608">
        <v>10</v>
      </c>
      <c r="Q5608" s="1">
        <v>0.06</v>
      </c>
      <c r="R5608">
        <v>8.1199999999999992</v>
      </c>
      <c r="S5608">
        <v>2.83</v>
      </c>
      <c r="T5608">
        <f t="shared" si="87"/>
        <v>81.199999999999989</v>
      </c>
    </row>
    <row r="5609" spans="1:20" x14ac:dyDescent="0.25">
      <c r="A5609">
        <v>5608</v>
      </c>
      <c r="B5609">
        <v>89847</v>
      </c>
      <c r="C5609" t="s">
        <v>807</v>
      </c>
      <c r="D5609" t="s">
        <v>20</v>
      </c>
      <c r="E5609" t="s">
        <v>187</v>
      </c>
      <c r="F5609" t="s">
        <v>31</v>
      </c>
      <c r="G5609" t="s">
        <v>93</v>
      </c>
      <c r="H5609" t="s">
        <v>217</v>
      </c>
      <c r="I5609" t="s">
        <v>28</v>
      </c>
      <c r="J5609" t="s">
        <v>29</v>
      </c>
      <c r="K5609" t="s">
        <v>82</v>
      </c>
      <c r="L5609" t="s">
        <v>706</v>
      </c>
      <c r="M5609" t="s">
        <v>143</v>
      </c>
      <c r="N5609" s="2">
        <v>40264</v>
      </c>
      <c r="O5609" s="2">
        <v>40265</v>
      </c>
      <c r="P5609">
        <v>12</v>
      </c>
      <c r="Q5609" s="1">
        <v>0.05</v>
      </c>
      <c r="R5609">
        <v>51.65</v>
      </c>
      <c r="S5609">
        <v>18.45</v>
      </c>
      <c r="T5609">
        <f t="shared" si="87"/>
        <v>619.79999999999995</v>
      </c>
    </row>
    <row r="5610" spans="1:20" x14ac:dyDescent="0.25">
      <c r="A5610">
        <v>5609</v>
      </c>
      <c r="B5610">
        <v>89854</v>
      </c>
      <c r="C5610" t="s">
        <v>807</v>
      </c>
      <c r="D5610" t="s">
        <v>20</v>
      </c>
      <c r="E5610" t="s">
        <v>39</v>
      </c>
      <c r="F5610" t="s">
        <v>31</v>
      </c>
      <c r="G5610" t="s">
        <v>93</v>
      </c>
      <c r="H5610" t="s">
        <v>78</v>
      </c>
      <c r="I5610" t="s">
        <v>28</v>
      </c>
      <c r="J5610" t="s">
        <v>29</v>
      </c>
      <c r="K5610" t="s">
        <v>189</v>
      </c>
      <c r="L5610" t="s">
        <v>44</v>
      </c>
      <c r="M5610" t="s">
        <v>141</v>
      </c>
      <c r="N5610" s="2">
        <v>41360</v>
      </c>
      <c r="O5610" s="2">
        <v>41361</v>
      </c>
      <c r="P5610">
        <v>1</v>
      </c>
      <c r="Q5610" s="1">
        <v>0.01</v>
      </c>
      <c r="R5610">
        <v>6.68</v>
      </c>
      <c r="S5610">
        <v>1.5</v>
      </c>
      <c r="T5610">
        <f t="shared" si="87"/>
        <v>6.68</v>
      </c>
    </row>
    <row r="5611" spans="1:20" x14ac:dyDescent="0.25">
      <c r="A5611">
        <v>5610</v>
      </c>
      <c r="B5611">
        <v>89847</v>
      </c>
      <c r="C5611" t="s">
        <v>1955</v>
      </c>
      <c r="D5611" t="s">
        <v>20</v>
      </c>
      <c r="E5611" t="s">
        <v>21</v>
      </c>
      <c r="F5611" t="s">
        <v>31</v>
      </c>
      <c r="G5611" t="s">
        <v>93</v>
      </c>
      <c r="H5611" t="s">
        <v>24</v>
      </c>
      <c r="I5611" t="s">
        <v>28</v>
      </c>
      <c r="J5611" t="s">
        <v>29</v>
      </c>
      <c r="K5611" t="s">
        <v>210</v>
      </c>
      <c r="L5611" t="s">
        <v>192</v>
      </c>
      <c r="M5611" t="s">
        <v>146</v>
      </c>
      <c r="N5611" s="2">
        <v>40264</v>
      </c>
      <c r="O5611" s="2">
        <v>40265</v>
      </c>
      <c r="P5611">
        <v>10</v>
      </c>
      <c r="Q5611" s="1">
        <v>0.1</v>
      </c>
      <c r="R5611">
        <v>175.99</v>
      </c>
      <c r="S5611">
        <v>8.99</v>
      </c>
      <c r="T5611">
        <f t="shared" si="87"/>
        <v>1759.9</v>
      </c>
    </row>
    <row r="5612" spans="1:20" x14ac:dyDescent="0.25">
      <c r="A5612">
        <v>5611</v>
      </c>
      <c r="B5612">
        <v>89496</v>
      </c>
      <c r="C5612" t="s">
        <v>998</v>
      </c>
      <c r="D5612" t="s">
        <v>20</v>
      </c>
      <c r="E5612" t="s">
        <v>21</v>
      </c>
      <c r="F5612" t="s">
        <v>22</v>
      </c>
      <c r="G5612" t="s">
        <v>41</v>
      </c>
      <c r="H5612" t="s">
        <v>203</v>
      </c>
      <c r="I5612" t="s">
        <v>28</v>
      </c>
      <c r="J5612" t="s">
        <v>29</v>
      </c>
      <c r="K5612" t="s">
        <v>1254</v>
      </c>
      <c r="L5612" t="s">
        <v>192</v>
      </c>
      <c r="M5612" t="s">
        <v>86</v>
      </c>
      <c r="N5612" s="2">
        <v>41573</v>
      </c>
      <c r="O5612" s="2">
        <v>41575</v>
      </c>
      <c r="P5612">
        <v>5</v>
      </c>
      <c r="Q5612" s="1">
        <v>0.04</v>
      </c>
      <c r="R5612">
        <v>10.97</v>
      </c>
      <c r="S5612">
        <v>6.5</v>
      </c>
      <c r="T5612">
        <f t="shared" si="87"/>
        <v>54.85</v>
      </c>
    </row>
    <row r="5613" spans="1:20" x14ac:dyDescent="0.25">
      <c r="A5613">
        <v>5612</v>
      </c>
      <c r="B5613">
        <v>89496</v>
      </c>
      <c r="C5613" t="s">
        <v>998</v>
      </c>
      <c r="D5613" t="s">
        <v>578</v>
      </c>
      <c r="E5613" t="s">
        <v>21</v>
      </c>
      <c r="F5613" t="s">
        <v>22</v>
      </c>
      <c r="G5613" t="s">
        <v>41</v>
      </c>
      <c r="H5613" t="s">
        <v>203</v>
      </c>
      <c r="I5613" t="s">
        <v>28</v>
      </c>
      <c r="J5613" t="s">
        <v>29</v>
      </c>
      <c r="K5613" t="s">
        <v>1107</v>
      </c>
      <c r="L5613" t="s">
        <v>283</v>
      </c>
      <c r="M5613" t="s">
        <v>190</v>
      </c>
      <c r="N5613" s="2">
        <v>41573</v>
      </c>
      <c r="O5613" s="2">
        <v>41575</v>
      </c>
      <c r="P5613">
        <v>7</v>
      </c>
      <c r="Q5613" s="1">
        <v>0.03</v>
      </c>
      <c r="R5613">
        <v>145.44999999999999</v>
      </c>
      <c r="S5613">
        <v>17.850000000000001</v>
      </c>
      <c r="T5613">
        <f t="shared" si="87"/>
        <v>1018.1499999999999</v>
      </c>
    </row>
    <row r="5614" spans="1:20" x14ac:dyDescent="0.25">
      <c r="A5614">
        <v>5613</v>
      </c>
      <c r="B5614">
        <v>89496</v>
      </c>
      <c r="C5614" t="s">
        <v>906</v>
      </c>
      <c r="D5614" t="s">
        <v>38</v>
      </c>
      <c r="E5614" t="s">
        <v>21</v>
      </c>
      <c r="F5614" t="s">
        <v>31</v>
      </c>
      <c r="G5614" t="s">
        <v>41</v>
      </c>
      <c r="H5614" t="s">
        <v>33</v>
      </c>
      <c r="I5614" t="s">
        <v>28</v>
      </c>
      <c r="J5614" t="s">
        <v>29</v>
      </c>
      <c r="K5614" t="s">
        <v>213</v>
      </c>
      <c r="L5614" t="s">
        <v>192</v>
      </c>
      <c r="M5614" t="s">
        <v>255</v>
      </c>
      <c r="N5614" s="2">
        <v>41573</v>
      </c>
      <c r="O5614" s="2">
        <v>41576</v>
      </c>
      <c r="P5614">
        <v>22</v>
      </c>
      <c r="Q5614" s="1">
        <v>0</v>
      </c>
      <c r="R5614">
        <v>20.97</v>
      </c>
      <c r="S5614">
        <v>4</v>
      </c>
      <c r="T5614">
        <f t="shared" si="87"/>
        <v>461.34</v>
      </c>
    </row>
    <row r="5615" spans="1:20" x14ac:dyDescent="0.25">
      <c r="A5615">
        <v>5614</v>
      </c>
      <c r="B5615">
        <v>88141</v>
      </c>
      <c r="C5615" t="s">
        <v>386</v>
      </c>
      <c r="D5615" t="s">
        <v>20</v>
      </c>
      <c r="E5615" t="s">
        <v>39</v>
      </c>
      <c r="F5615" t="s">
        <v>31</v>
      </c>
      <c r="G5615" t="s">
        <v>23</v>
      </c>
      <c r="H5615" t="s">
        <v>94</v>
      </c>
      <c r="I5615" t="s">
        <v>28</v>
      </c>
      <c r="J5615" t="s">
        <v>29</v>
      </c>
      <c r="K5615" t="s">
        <v>221</v>
      </c>
      <c r="L5615" t="s">
        <v>192</v>
      </c>
      <c r="M5615" t="s">
        <v>35</v>
      </c>
      <c r="N5615" s="2">
        <v>40918</v>
      </c>
      <c r="O5615" s="2">
        <v>40919</v>
      </c>
      <c r="P5615">
        <v>4</v>
      </c>
      <c r="Q5615" s="1">
        <v>0</v>
      </c>
      <c r="R5615">
        <v>3.75</v>
      </c>
      <c r="S5615">
        <v>0.5</v>
      </c>
      <c r="T5615">
        <f t="shared" si="87"/>
        <v>15</v>
      </c>
    </row>
    <row r="5616" spans="1:20" x14ac:dyDescent="0.25">
      <c r="A5616">
        <v>5615</v>
      </c>
      <c r="B5616">
        <v>91517</v>
      </c>
      <c r="C5616" t="s">
        <v>1019</v>
      </c>
      <c r="D5616" t="s">
        <v>38</v>
      </c>
      <c r="E5616" t="s">
        <v>39</v>
      </c>
      <c r="F5616" t="s">
        <v>31</v>
      </c>
      <c r="G5616" t="s">
        <v>41</v>
      </c>
      <c r="H5616" t="s">
        <v>54</v>
      </c>
      <c r="I5616" t="s">
        <v>28</v>
      </c>
      <c r="J5616" t="s">
        <v>29</v>
      </c>
      <c r="K5616" t="s">
        <v>79</v>
      </c>
      <c r="L5616" t="s">
        <v>44</v>
      </c>
      <c r="M5616" t="s">
        <v>139</v>
      </c>
      <c r="N5616" s="2">
        <v>41336</v>
      </c>
      <c r="O5616" s="2">
        <v>41337</v>
      </c>
      <c r="P5616">
        <v>9</v>
      </c>
      <c r="Q5616" s="1">
        <v>0.03</v>
      </c>
      <c r="R5616">
        <v>4.26</v>
      </c>
      <c r="S5616">
        <v>1.2</v>
      </c>
      <c r="T5616">
        <f t="shared" si="87"/>
        <v>38.339999999999996</v>
      </c>
    </row>
    <row r="5617" spans="1:20" x14ac:dyDescent="0.25">
      <c r="A5617">
        <v>5616</v>
      </c>
      <c r="B5617">
        <v>91517</v>
      </c>
      <c r="C5617" t="s">
        <v>1612</v>
      </c>
      <c r="D5617" t="s">
        <v>578</v>
      </c>
      <c r="E5617" t="s">
        <v>39</v>
      </c>
      <c r="F5617" t="s">
        <v>47</v>
      </c>
      <c r="G5617" t="s">
        <v>41</v>
      </c>
      <c r="H5617" t="s">
        <v>89</v>
      </c>
      <c r="I5617" t="s">
        <v>28</v>
      </c>
      <c r="J5617" t="s">
        <v>29</v>
      </c>
      <c r="K5617" t="s">
        <v>170</v>
      </c>
      <c r="L5617" t="s">
        <v>283</v>
      </c>
      <c r="M5617" t="s">
        <v>114</v>
      </c>
      <c r="N5617" s="2">
        <v>41336</v>
      </c>
      <c r="O5617" s="2">
        <v>41338</v>
      </c>
      <c r="P5617">
        <v>6</v>
      </c>
      <c r="Q5617" s="1">
        <v>0.05</v>
      </c>
      <c r="R5617">
        <v>68.81</v>
      </c>
      <c r="S5617">
        <v>60</v>
      </c>
      <c r="T5617">
        <f t="shared" si="87"/>
        <v>412.86</v>
      </c>
    </row>
    <row r="5618" spans="1:20" x14ac:dyDescent="0.25">
      <c r="A5618">
        <v>5617</v>
      </c>
      <c r="B5618">
        <v>91517</v>
      </c>
      <c r="C5618" t="s">
        <v>1612</v>
      </c>
      <c r="D5618" t="s">
        <v>20</v>
      </c>
      <c r="E5618" t="s">
        <v>39</v>
      </c>
      <c r="F5618" t="s">
        <v>47</v>
      </c>
      <c r="G5618" t="s">
        <v>41</v>
      </c>
      <c r="H5618" t="s">
        <v>49</v>
      </c>
      <c r="I5618" t="s">
        <v>28</v>
      </c>
      <c r="J5618" t="s">
        <v>29</v>
      </c>
      <c r="K5618" t="s">
        <v>105</v>
      </c>
      <c r="L5618" t="s">
        <v>26</v>
      </c>
      <c r="M5618" t="s">
        <v>134</v>
      </c>
      <c r="N5618" s="2">
        <v>41336</v>
      </c>
      <c r="O5618" s="2">
        <v>41338</v>
      </c>
      <c r="P5618">
        <v>2</v>
      </c>
      <c r="Q5618" s="1">
        <v>0.03</v>
      </c>
      <c r="R5618">
        <v>6.84</v>
      </c>
      <c r="S5618">
        <v>8.3699999999999992</v>
      </c>
      <c r="T5618">
        <f t="shared" si="87"/>
        <v>13.68</v>
      </c>
    </row>
    <row r="5619" spans="1:20" x14ac:dyDescent="0.25">
      <c r="A5619">
        <v>5618</v>
      </c>
      <c r="B5619">
        <v>89064</v>
      </c>
      <c r="C5619" t="s">
        <v>1970</v>
      </c>
      <c r="D5619" t="s">
        <v>20</v>
      </c>
      <c r="E5619" t="s">
        <v>39</v>
      </c>
      <c r="F5619" t="s">
        <v>31</v>
      </c>
      <c r="G5619" t="s">
        <v>48</v>
      </c>
      <c r="H5619" t="s">
        <v>94</v>
      </c>
      <c r="I5619" t="s">
        <v>28</v>
      </c>
      <c r="J5619" t="s">
        <v>29</v>
      </c>
      <c r="K5619" t="s">
        <v>43</v>
      </c>
      <c r="L5619" t="s">
        <v>192</v>
      </c>
      <c r="M5619" t="s">
        <v>69</v>
      </c>
      <c r="N5619" s="2">
        <v>41481</v>
      </c>
      <c r="O5619" s="2">
        <v>41488</v>
      </c>
      <c r="P5619">
        <v>11</v>
      </c>
      <c r="Q5619" s="1">
        <v>7.0000000000000007E-2</v>
      </c>
      <c r="R5619">
        <v>15.31</v>
      </c>
      <c r="S5619">
        <v>8.7799999999999994</v>
      </c>
      <c r="T5619">
        <f t="shared" si="87"/>
        <v>168.41</v>
      </c>
    </row>
    <row r="5620" spans="1:20" x14ac:dyDescent="0.25">
      <c r="A5620">
        <v>5619</v>
      </c>
      <c r="B5620">
        <v>87154</v>
      </c>
      <c r="C5620" t="s">
        <v>1348</v>
      </c>
      <c r="D5620" t="s">
        <v>20</v>
      </c>
      <c r="E5620" t="s">
        <v>39</v>
      </c>
      <c r="F5620" t="s">
        <v>22</v>
      </c>
      <c r="G5620" t="s">
        <v>48</v>
      </c>
      <c r="H5620" t="s">
        <v>42</v>
      </c>
      <c r="I5620" t="s">
        <v>28</v>
      </c>
      <c r="J5620" t="s">
        <v>29</v>
      </c>
      <c r="K5620" t="s">
        <v>181</v>
      </c>
      <c r="L5620" t="s">
        <v>192</v>
      </c>
      <c r="M5620" t="s">
        <v>80</v>
      </c>
      <c r="N5620" s="2">
        <v>41031</v>
      </c>
      <c r="O5620" s="2">
        <v>41035</v>
      </c>
      <c r="P5620">
        <v>3</v>
      </c>
      <c r="Q5620" s="1">
        <v>0.05</v>
      </c>
      <c r="R5620">
        <v>5.68</v>
      </c>
      <c r="S5620">
        <v>1.39</v>
      </c>
      <c r="T5620">
        <f t="shared" si="87"/>
        <v>17.04</v>
      </c>
    </row>
    <row r="5621" spans="1:20" x14ac:dyDescent="0.25">
      <c r="A5621">
        <v>5620</v>
      </c>
      <c r="B5621">
        <v>87154</v>
      </c>
      <c r="C5621" t="s">
        <v>1348</v>
      </c>
      <c r="D5621" t="s">
        <v>20</v>
      </c>
      <c r="E5621" t="s">
        <v>39</v>
      </c>
      <c r="F5621" t="s">
        <v>22</v>
      </c>
      <c r="G5621" t="s">
        <v>48</v>
      </c>
      <c r="H5621" t="s">
        <v>54</v>
      </c>
      <c r="I5621" t="s">
        <v>28</v>
      </c>
      <c r="J5621" t="s">
        <v>29</v>
      </c>
      <c r="K5621" t="s">
        <v>98</v>
      </c>
      <c r="L5621" t="s">
        <v>192</v>
      </c>
      <c r="M5621" t="s">
        <v>173</v>
      </c>
      <c r="N5621" s="2">
        <v>41031</v>
      </c>
      <c r="O5621" s="2">
        <v>41036</v>
      </c>
      <c r="P5621">
        <v>5</v>
      </c>
      <c r="Q5621" s="1">
        <v>0.09</v>
      </c>
      <c r="R5621">
        <v>12.21</v>
      </c>
      <c r="S5621">
        <v>4.8099999999999996</v>
      </c>
      <c r="T5621">
        <f t="shared" si="87"/>
        <v>61.050000000000004</v>
      </c>
    </row>
    <row r="5622" spans="1:20" x14ac:dyDescent="0.25">
      <c r="A5622">
        <v>5621</v>
      </c>
      <c r="B5622">
        <v>91390</v>
      </c>
      <c r="C5622" t="s">
        <v>455</v>
      </c>
      <c r="D5622" t="s">
        <v>20</v>
      </c>
      <c r="E5622" t="s">
        <v>39</v>
      </c>
      <c r="F5622" t="s">
        <v>40</v>
      </c>
      <c r="G5622" t="s">
        <v>48</v>
      </c>
      <c r="H5622" t="s">
        <v>42</v>
      </c>
      <c r="I5622" t="s">
        <v>28</v>
      </c>
      <c r="J5622" t="s">
        <v>29</v>
      </c>
      <c r="K5622" t="s">
        <v>163</v>
      </c>
      <c r="L5622" t="s">
        <v>192</v>
      </c>
      <c r="M5622" t="s">
        <v>342</v>
      </c>
      <c r="N5622" s="2">
        <v>40589</v>
      </c>
      <c r="O5622" s="2">
        <v>40596</v>
      </c>
      <c r="P5622">
        <v>8</v>
      </c>
      <c r="Q5622" s="1">
        <v>0.06</v>
      </c>
      <c r="R5622">
        <v>2.88</v>
      </c>
      <c r="S5622">
        <v>0.5</v>
      </c>
      <c r="T5622">
        <f t="shared" si="87"/>
        <v>23.04</v>
      </c>
    </row>
    <row r="5623" spans="1:20" x14ac:dyDescent="0.25">
      <c r="A5623">
        <v>5622</v>
      </c>
      <c r="B5623">
        <v>91390</v>
      </c>
      <c r="C5623" t="s">
        <v>455</v>
      </c>
      <c r="D5623" t="s">
        <v>20</v>
      </c>
      <c r="E5623" t="s">
        <v>39</v>
      </c>
      <c r="F5623" t="s">
        <v>40</v>
      </c>
      <c r="G5623" t="s">
        <v>48</v>
      </c>
      <c r="H5623" t="s">
        <v>42</v>
      </c>
      <c r="I5623" t="s">
        <v>28</v>
      </c>
      <c r="J5623" t="s">
        <v>29</v>
      </c>
      <c r="K5623" t="s">
        <v>71</v>
      </c>
      <c r="L5623" t="s">
        <v>706</v>
      </c>
      <c r="M5623" t="s">
        <v>370</v>
      </c>
      <c r="N5623" s="2">
        <v>40589</v>
      </c>
      <c r="O5623" s="2">
        <v>40594</v>
      </c>
      <c r="P5623">
        <v>6</v>
      </c>
      <c r="Q5623" s="1">
        <v>0.08</v>
      </c>
      <c r="R5623">
        <v>12.44</v>
      </c>
      <c r="S5623">
        <v>6.27</v>
      </c>
      <c r="T5623">
        <f t="shared" si="87"/>
        <v>74.64</v>
      </c>
    </row>
    <row r="5624" spans="1:20" x14ac:dyDescent="0.25">
      <c r="A5624">
        <v>5623</v>
      </c>
      <c r="B5624">
        <v>86601</v>
      </c>
      <c r="C5624" t="s">
        <v>1213</v>
      </c>
      <c r="D5624" t="s">
        <v>20</v>
      </c>
      <c r="E5624" t="s">
        <v>21</v>
      </c>
      <c r="F5624" t="s">
        <v>47</v>
      </c>
      <c r="G5624" t="s">
        <v>48</v>
      </c>
      <c r="H5624" t="s">
        <v>33</v>
      </c>
      <c r="I5624" t="s">
        <v>28</v>
      </c>
      <c r="J5624" t="s">
        <v>29</v>
      </c>
      <c r="K5624" t="s">
        <v>1138</v>
      </c>
      <c r="L5624" t="s">
        <v>746</v>
      </c>
      <c r="M5624" t="s">
        <v>117</v>
      </c>
      <c r="N5624" s="2">
        <v>40552</v>
      </c>
      <c r="O5624" s="2">
        <v>40556</v>
      </c>
      <c r="P5624">
        <v>12</v>
      </c>
      <c r="Q5624" s="1">
        <v>0.05</v>
      </c>
      <c r="R5624">
        <v>599.99</v>
      </c>
      <c r="S5624">
        <v>24.49</v>
      </c>
      <c r="T5624">
        <f t="shared" si="87"/>
        <v>7199.88</v>
      </c>
    </row>
    <row r="5625" spans="1:20" x14ac:dyDescent="0.25">
      <c r="A5625">
        <v>5624</v>
      </c>
      <c r="B5625">
        <v>88621</v>
      </c>
      <c r="C5625" t="s">
        <v>945</v>
      </c>
      <c r="D5625" t="s">
        <v>20</v>
      </c>
      <c r="E5625" t="s">
        <v>39</v>
      </c>
      <c r="F5625" t="s">
        <v>31</v>
      </c>
      <c r="G5625" t="s">
        <v>41</v>
      </c>
      <c r="H5625" t="s">
        <v>94</v>
      </c>
      <c r="I5625" t="s">
        <v>28</v>
      </c>
      <c r="J5625" t="s">
        <v>29</v>
      </c>
      <c r="K5625" t="s">
        <v>98</v>
      </c>
      <c r="L5625" t="s">
        <v>44</v>
      </c>
      <c r="M5625" t="s">
        <v>91</v>
      </c>
      <c r="N5625" s="2">
        <v>40963</v>
      </c>
      <c r="O5625" s="2">
        <v>40964</v>
      </c>
      <c r="P5625">
        <v>1</v>
      </c>
      <c r="Q5625" s="1">
        <v>0.04</v>
      </c>
      <c r="R5625">
        <v>3.98</v>
      </c>
      <c r="S5625">
        <v>2.97</v>
      </c>
      <c r="T5625">
        <f t="shared" si="87"/>
        <v>3.98</v>
      </c>
    </row>
    <row r="5626" spans="1:20" x14ac:dyDescent="0.25">
      <c r="A5626">
        <v>5625</v>
      </c>
      <c r="B5626">
        <v>88621</v>
      </c>
      <c r="C5626" t="s">
        <v>2383</v>
      </c>
      <c r="D5626" t="s">
        <v>20</v>
      </c>
      <c r="E5626" t="s">
        <v>21</v>
      </c>
      <c r="F5626" t="s">
        <v>31</v>
      </c>
      <c r="G5626" t="s">
        <v>41</v>
      </c>
      <c r="H5626" t="s">
        <v>24</v>
      </c>
      <c r="I5626" t="s">
        <v>28</v>
      </c>
      <c r="J5626" t="s">
        <v>29</v>
      </c>
      <c r="K5626" t="s">
        <v>1107</v>
      </c>
      <c r="L5626" t="s">
        <v>192</v>
      </c>
      <c r="M5626" t="s">
        <v>139</v>
      </c>
      <c r="N5626" s="2">
        <v>40963</v>
      </c>
      <c r="O5626" s="2">
        <v>40964</v>
      </c>
      <c r="P5626">
        <v>7</v>
      </c>
      <c r="Q5626" s="1">
        <v>0.1</v>
      </c>
      <c r="R5626">
        <v>99.99</v>
      </c>
      <c r="S5626">
        <v>19.989999999999998</v>
      </c>
      <c r="T5626">
        <f t="shared" si="87"/>
        <v>699.93</v>
      </c>
    </row>
    <row r="5627" spans="1:20" x14ac:dyDescent="0.25">
      <c r="A5627">
        <v>5626</v>
      </c>
      <c r="B5627">
        <v>89907</v>
      </c>
      <c r="C5627" t="s">
        <v>148</v>
      </c>
      <c r="D5627" t="s">
        <v>578</v>
      </c>
      <c r="E5627" t="s">
        <v>21</v>
      </c>
      <c r="F5627" t="s">
        <v>22</v>
      </c>
      <c r="G5627" t="s">
        <v>48</v>
      </c>
      <c r="H5627" t="s">
        <v>203</v>
      </c>
      <c r="I5627" t="s">
        <v>28</v>
      </c>
      <c r="J5627" t="s">
        <v>29</v>
      </c>
      <c r="K5627" t="s">
        <v>204</v>
      </c>
      <c r="L5627" t="s">
        <v>283</v>
      </c>
      <c r="M5627" t="s">
        <v>294</v>
      </c>
      <c r="N5627" s="2">
        <v>41300</v>
      </c>
      <c r="O5627" s="2">
        <v>41307</v>
      </c>
      <c r="P5627">
        <v>1</v>
      </c>
      <c r="Q5627" s="1">
        <v>0.08</v>
      </c>
      <c r="R5627">
        <v>270.97000000000003</v>
      </c>
      <c r="S5627">
        <v>28.06</v>
      </c>
      <c r="T5627">
        <f t="shared" si="87"/>
        <v>270.97000000000003</v>
      </c>
    </row>
    <row r="5628" spans="1:20" x14ac:dyDescent="0.25">
      <c r="A5628">
        <v>5627</v>
      </c>
      <c r="B5628">
        <v>89907</v>
      </c>
      <c r="C5628" t="s">
        <v>148</v>
      </c>
      <c r="D5628" t="s">
        <v>20</v>
      </c>
      <c r="E5628" t="s">
        <v>39</v>
      </c>
      <c r="F5628" t="s">
        <v>22</v>
      </c>
      <c r="G5628" t="s">
        <v>48</v>
      </c>
      <c r="H5628" t="s">
        <v>89</v>
      </c>
      <c r="I5628" t="s">
        <v>28</v>
      </c>
      <c r="J5628" t="s">
        <v>29</v>
      </c>
      <c r="K5628" t="s">
        <v>149</v>
      </c>
      <c r="L5628" t="s">
        <v>44</v>
      </c>
      <c r="M5628" t="s">
        <v>150</v>
      </c>
      <c r="N5628" s="2">
        <v>41300</v>
      </c>
      <c r="O5628" s="2">
        <v>41304</v>
      </c>
      <c r="P5628">
        <v>12</v>
      </c>
      <c r="Q5628" s="1">
        <v>0.01</v>
      </c>
      <c r="R5628">
        <v>1.6</v>
      </c>
      <c r="S5628">
        <v>1.29</v>
      </c>
      <c r="T5628">
        <f t="shared" si="87"/>
        <v>19.200000000000003</v>
      </c>
    </row>
    <row r="5629" spans="1:20" x14ac:dyDescent="0.25">
      <c r="A5629">
        <v>5628</v>
      </c>
      <c r="B5629">
        <v>88834</v>
      </c>
      <c r="C5629" t="s">
        <v>521</v>
      </c>
      <c r="D5629" t="s">
        <v>20</v>
      </c>
      <c r="E5629" t="s">
        <v>39</v>
      </c>
      <c r="F5629" t="s">
        <v>22</v>
      </c>
      <c r="G5629" t="s">
        <v>23</v>
      </c>
      <c r="H5629" t="s">
        <v>49</v>
      </c>
      <c r="I5629" t="s">
        <v>28</v>
      </c>
      <c r="J5629" t="s">
        <v>29</v>
      </c>
      <c r="K5629" t="s">
        <v>248</v>
      </c>
      <c r="L5629" t="s">
        <v>192</v>
      </c>
      <c r="M5629" t="s">
        <v>86</v>
      </c>
      <c r="N5629" s="2">
        <v>41533</v>
      </c>
      <c r="O5629" s="2">
        <v>41533</v>
      </c>
      <c r="P5629">
        <v>18</v>
      </c>
      <c r="Q5629" s="1">
        <v>0.05</v>
      </c>
      <c r="R5629">
        <v>6.48</v>
      </c>
      <c r="S5629">
        <v>8.73</v>
      </c>
      <c r="T5629">
        <f t="shared" si="87"/>
        <v>116.64000000000001</v>
      </c>
    </row>
    <row r="5630" spans="1:20" x14ac:dyDescent="0.25">
      <c r="A5630">
        <v>5629</v>
      </c>
      <c r="B5630">
        <v>86967</v>
      </c>
      <c r="C5630" t="s">
        <v>2018</v>
      </c>
      <c r="D5630" t="s">
        <v>20</v>
      </c>
      <c r="E5630" t="s">
        <v>187</v>
      </c>
      <c r="F5630" t="s">
        <v>40</v>
      </c>
      <c r="G5630" t="s">
        <v>23</v>
      </c>
      <c r="H5630" t="s">
        <v>225</v>
      </c>
      <c r="I5630" t="s">
        <v>28</v>
      </c>
      <c r="J5630" t="s">
        <v>29</v>
      </c>
      <c r="K5630" t="s">
        <v>101</v>
      </c>
      <c r="L5630" t="s">
        <v>192</v>
      </c>
      <c r="M5630" t="s">
        <v>99</v>
      </c>
      <c r="N5630" s="2">
        <v>40894</v>
      </c>
      <c r="O5630" s="2">
        <v>40897</v>
      </c>
      <c r="P5630">
        <v>7</v>
      </c>
      <c r="Q5630" s="1">
        <v>0.09</v>
      </c>
      <c r="R5630">
        <v>17.78</v>
      </c>
      <c r="S5630">
        <v>5.03</v>
      </c>
      <c r="T5630">
        <f t="shared" si="87"/>
        <v>124.46000000000001</v>
      </c>
    </row>
    <row r="5631" spans="1:20" x14ac:dyDescent="0.25">
      <c r="A5631">
        <v>5630</v>
      </c>
      <c r="B5631">
        <v>86967</v>
      </c>
      <c r="C5631" t="s">
        <v>2018</v>
      </c>
      <c r="D5631" t="s">
        <v>20</v>
      </c>
      <c r="E5631" t="s">
        <v>21</v>
      </c>
      <c r="F5631" t="s">
        <v>40</v>
      </c>
      <c r="G5631" t="s">
        <v>23</v>
      </c>
      <c r="H5631" t="s">
        <v>33</v>
      </c>
      <c r="I5631" t="s">
        <v>28</v>
      </c>
      <c r="J5631" t="s">
        <v>29</v>
      </c>
      <c r="K5631" t="s">
        <v>1107</v>
      </c>
      <c r="L5631" t="s">
        <v>192</v>
      </c>
      <c r="M5631" t="s">
        <v>59</v>
      </c>
      <c r="N5631" s="2">
        <v>40894</v>
      </c>
      <c r="O5631" s="2">
        <v>40896</v>
      </c>
      <c r="P5631">
        <v>1</v>
      </c>
      <c r="Q5631" s="1">
        <v>0.04</v>
      </c>
      <c r="R5631">
        <v>65.989999999999995</v>
      </c>
      <c r="S5631">
        <v>3.9</v>
      </c>
      <c r="T5631">
        <f t="shared" si="87"/>
        <v>65.989999999999995</v>
      </c>
    </row>
    <row r="5632" spans="1:20" x14ac:dyDescent="0.25">
      <c r="A5632">
        <v>5631</v>
      </c>
      <c r="B5632">
        <v>89078</v>
      </c>
      <c r="C5632" t="s">
        <v>440</v>
      </c>
      <c r="D5632" t="s">
        <v>578</v>
      </c>
      <c r="E5632" t="s">
        <v>187</v>
      </c>
      <c r="F5632" t="s">
        <v>40</v>
      </c>
      <c r="G5632" t="s">
        <v>32</v>
      </c>
      <c r="H5632" t="s">
        <v>188</v>
      </c>
      <c r="I5632" t="s">
        <v>28</v>
      </c>
      <c r="J5632" t="s">
        <v>29</v>
      </c>
      <c r="K5632" t="s">
        <v>145</v>
      </c>
      <c r="L5632" t="s">
        <v>330</v>
      </c>
      <c r="M5632" t="s">
        <v>59</v>
      </c>
      <c r="N5632" s="2">
        <v>40815</v>
      </c>
      <c r="O5632" s="2">
        <v>40816</v>
      </c>
      <c r="P5632">
        <v>6</v>
      </c>
      <c r="Q5632" s="1">
        <v>0.1</v>
      </c>
      <c r="R5632">
        <v>130.97999999999999</v>
      </c>
      <c r="S5632">
        <v>54.74</v>
      </c>
      <c r="T5632">
        <f t="shared" si="87"/>
        <v>785.87999999999988</v>
      </c>
    </row>
    <row r="5633" spans="1:20" x14ac:dyDescent="0.25">
      <c r="A5633">
        <v>5632</v>
      </c>
      <c r="B5633">
        <v>90844</v>
      </c>
      <c r="C5633" t="s">
        <v>2389</v>
      </c>
      <c r="D5633" t="s">
        <v>578</v>
      </c>
      <c r="E5633" t="s">
        <v>187</v>
      </c>
      <c r="F5633" t="s">
        <v>31</v>
      </c>
      <c r="G5633" t="s">
        <v>48</v>
      </c>
      <c r="H5633" t="s">
        <v>217</v>
      </c>
      <c r="I5633" t="s">
        <v>28</v>
      </c>
      <c r="J5633" t="s">
        <v>29</v>
      </c>
      <c r="K5633" t="s">
        <v>181</v>
      </c>
      <c r="L5633" t="s">
        <v>330</v>
      </c>
      <c r="M5633" t="s">
        <v>35</v>
      </c>
      <c r="N5633" s="2">
        <v>40282</v>
      </c>
      <c r="O5633" s="2">
        <v>40287</v>
      </c>
      <c r="P5633">
        <v>4</v>
      </c>
      <c r="Q5633" s="1">
        <v>0.09</v>
      </c>
      <c r="R5633">
        <v>100.98</v>
      </c>
      <c r="S5633">
        <v>35.840000000000003</v>
      </c>
      <c r="T5633">
        <f t="shared" si="87"/>
        <v>403.92</v>
      </c>
    </row>
    <row r="5634" spans="1:20" x14ac:dyDescent="0.25">
      <c r="A5634">
        <v>5633</v>
      </c>
      <c r="B5634">
        <v>89431</v>
      </c>
      <c r="C5634" t="s">
        <v>2339</v>
      </c>
      <c r="D5634" t="s">
        <v>20</v>
      </c>
      <c r="E5634" t="s">
        <v>39</v>
      </c>
      <c r="F5634" t="s">
        <v>31</v>
      </c>
      <c r="G5634" t="s">
        <v>48</v>
      </c>
      <c r="H5634" t="s">
        <v>61</v>
      </c>
      <c r="I5634" t="s">
        <v>28</v>
      </c>
      <c r="J5634" t="s">
        <v>29</v>
      </c>
      <c r="K5634" t="s">
        <v>101</v>
      </c>
      <c r="L5634" t="s">
        <v>192</v>
      </c>
      <c r="M5634" t="s">
        <v>139</v>
      </c>
      <c r="N5634" s="2">
        <v>40202</v>
      </c>
      <c r="O5634" s="2">
        <v>40207</v>
      </c>
      <c r="P5634">
        <v>1</v>
      </c>
      <c r="Q5634" s="1">
        <v>0.08</v>
      </c>
      <c r="R5634">
        <v>67.84</v>
      </c>
      <c r="S5634">
        <v>0.99</v>
      </c>
      <c r="T5634">
        <f t="shared" si="87"/>
        <v>67.84</v>
      </c>
    </row>
    <row r="5635" spans="1:20" x14ac:dyDescent="0.25">
      <c r="A5635">
        <v>5634</v>
      </c>
      <c r="B5635">
        <v>88617</v>
      </c>
      <c r="C5635" t="s">
        <v>308</v>
      </c>
      <c r="D5635" t="s">
        <v>578</v>
      </c>
      <c r="E5635" t="s">
        <v>187</v>
      </c>
      <c r="F5635" t="s">
        <v>40</v>
      </c>
      <c r="G5635" t="s">
        <v>41</v>
      </c>
      <c r="H5635" t="s">
        <v>219</v>
      </c>
      <c r="I5635" t="s">
        <v>28</v>
      </c>
      <c r="J5635" t="s">
        <v>29</v>
      </c>
      <c r="K5635" t="s">
        <v>82</v>
      </c>
      <c r="L5635" t="s">
        <v>330</v>
      </c>
      <c r="M5635" t="s">
        <v>342</v>
      </c>
      <c r="N5635" s="2">
        <v>41425</v>
      </c>
      <c r="O5635" s="2">
        <v>41427</v>
      </c>
      <c r="P5635">
        <v>13</v>
      </c>
      <c r="Q5635" s="1">
        <v>0.02</v>
      </c>
      <c r="R5635">
        <v>417.4</v>
      </c>
      <c r="S5635">
        <v>75.23</v>
      </c>
      <c r="T5635">
        <f t="shared" ref="T5635:T5698" si="88">R5635*P5635</f>
        <v>5426.2</v>
      </c>
    </row>
    <row r="5636" spans="1:20" x14ac:dyDescent="0.25">
      <c r="A5636">
        <v>5635</v>
      </c>
      <c r="B5636">
        <v>88617</v>
      </c>
      <c r="C5636" t="s">
        <v>308</v>
      </c>
      <c r="D5636" t="s">
        <v>20</v>
      </c>
      <c r="E5636" t="s">
        <v>21</v>
      </c>
      <c r="F5636" t="s">
        <v>40</v>
      </c>
      <c r="G5636" t="s">
        <v>41</v>
      </c>
      <c r="H5636" t="s">
        <v>206</v>
      </c>
      <c r="I5636" t="s">
        <v>28</v>
      </c>
      <c r="J5636" t="s">
        <v>29</v>
      </c>
      <c r="K5636" t="s">
        <v>1254</v>
      </c>
      <c r="L5636" t="s">
        <v>192</v>
      </c>
      <c r="M5636" t="s">
        <v>45</v>
      </c>
      <c r="N5636" s="2">
        <v>41425</v>
      </c>
      <c r="O5636" s="2">
        <v>41426</v>
      </c>
      <c r="P5636">
        <v>3</v>
      </c>
      <c r="Q5636" s="1">
        <v>0.1</v>
      </c>
      <c r="R5636">
        <v>115.99</v>
      </c>
      <c r="S5636">
        <v>2.5</v>
      </c>
      <c r="T5636">
        <f t="shared" si="88"/>
        <v>347.96999999999997</v>
      </c>
    </row>
    <row r="5637" spans="1:20" x14ac:dyDescent="0.25">
      <c r="A5637">
        <v>5636</v>
      </c>
      <c r="B5637">
        <v>86244</v>
      </c>
      <c r="C5637" t="s">
        <v>898</v>
      </c>
      <c r="D5637" t="s">
        <v>578</v>
      </c>
      <c r="E5637" t="s">
        <v>187</v>
      </c>
      <c r="F5637" t="s">
        <v>31</v>
      </c>
      <c r="G5637" t="s">
        <v>41</v>
      </c>
      <c r="H5637" t="s">
        <v>188</v>
      </c>
      <c r="I5637" t="s">
        <v>28</v>
      </c>
      <c r="J5637" t="s">
        <v>29</v>
      </c>
      <c r="K5637" t="s">
        <v>71</v>
      </c>
      <c r="L5637" t="s">
        <v>283</v>
      </c>
      <c r="M5637" t="s">
        <v>131</v>
      </c>
      <c r="N5637" s="2">
        <v>41510</v>
      </c>
      <c r="O5637" s="2">
        <v>41512</v>
      </c>
      <c r="P5637">
        <v>12</v>
      </c>
      <c r="Q5637" s="1">
        <v>0.08</v>
      </c>
      <c r="R5637">
        <v>23.99</v>
      </c>
      <c r="S5637">
        <v>15.68</v>
      </c>
      <c r="T5637">
        <f t="shared" si="88"/>
        <v>287.88</v>
      </c>
    </row>
    <row r="5638" spans="1:20" x14ac:dyDescent="0.25">
      <c r="A5638">
        <v>5637</v>
      </c>
      <c r="B5638">
        <v>86244</v>
      </c>
      <c r="C5638" t="s">
        <v>898</v>
      </c>
      <c r="D5638" t="s">
        <v>20</v>
      </c>
      <c r="E5638" t="s">
        <v>39</v>
      </c>
      <c r="F5638" t="s">
        <v>31</v>
      </c>
      <c r="G5638" t="s">
        <v>41</v>
      </c>
      <c r="H5638" t="s">
        <v>94</v>
      </c>
      <c r="I5638" t="s">
        <v>28</v>
      </c>
      <c r="J5638" t="s">
        <v>29</v>
      </c>
      <c r="K5638" t="s">
        <v>184</v>
      </c>
      <c r="L5638" t="s">
        <v>192</v>
      </c>
      <c r="M5638" t="s">
        <v>131</v>
      </c>
      <c r="N5638" s="2">
        <v>41510</v>
      </c>
      <c r="O5638" s="2">
        <v>41511</v>
      </c>
      <c r="P5638">
        <v>9</v>
      </c>
      <c r="Q5638" s="1">
        <v>0.02</v>
      </c>
      <c r="R5638">
        <v>6.48</v>
      </c>
      <c r="S5638">
        <v>6.65</v>
      </c>
      <c r="T5638">
        <f t="shared" si="88"/>
        <v>58.320000000000007</v>
      </c>
    </row>
    <row r="5639" spans="1:20" x14ac:dyDescent="0.25">
      <c r="A5639">
        <v>5638</v>
      </c>
      <c r="B5639">
        <v>85899</v>
      </c>
      <c r="C5639" t="s">
        <v>880</v>
      </c>
      <c r="D5639" t="s">
        <v>20</v>
      </c>
      <c r="E5639" t="s">
        <v>39</v>
      </c>
      <c r="F5639" t="s">
        <v>40</v>
      </c>
      <c r="G5639" t="s">
        <v>41</v>
      </c>
      <c r="H5639" t="s">
        <v>61</v>
      </c>
      <c r="I5639" t="s">
        <v>28</v>
      </c>
      <c r="J5639" t="s">
        <v>29</v>
      </c>
      <c r="K5639" t="s">
        <v>231</v>
      </c>
      <c r="L5639" t="s">
        <v>192</v>
      </c>
      <c r="M5639" t="s">
        <v>638</v>
      </c>
      <c r="N5639" s="2">
        <v>40593</v>
      </c>
      <c r="O5639" s="2">
        <v>40594</v>
      </c>
      <c r="P5639">
        <v>1</v>
      </c>
      <c r="Q5639" s="1">
        <v>0.05</v>
      </c>
      <c r="R5639">
        <v>3.74</v>
      </c>
      <c r="S5639">
        <v>4.6900000000000004</v>
      </c>
      <c r="T5639">
        <f t="shared" si="88"/>
        <v>3.74</v>
      </c>
    </row>
    <row r="5640" spans="1:20" x14ac:dyDescent="0.25">
      <c r="A5640">
        <v>5639</v>
      </c>
      <c r="B5640">
        <v>90376</v>
      </c>
      <c r="C5640" t="s">
        <v>2405</v>
      </c>
      <c r="D5640" t="s">
        <v>20</v>
      </c>
      <c r="E5640" t="s">
        <v>39</v>
      </c>
      <c r="F5640" t="s">
        <v>40</v>
      </c>
      <c r="G5640" t="s">
        <v>41</v>
      </c>
      <c r="H5640" t="s">
        <v>49</v>
      </c>
      <c r="I5640" t="s">
        <v>28</v>
      </c>
      <c r="J5640" t="s">
        <v>29</v>
      </c>
      <c r="K5640" t="s">
        <v>55</v>
      </c>
      <c r="L5640" t="s">
        <v>192</v>
      </c>
      <c r="M5640" t="s">
        <v>175</v>
      </c>
      <c r="N5640" s="2">
        <v>41105</v>
      </c>
      <c r="O5640" s="2">
        <v>41107</v>
      </c>
      <c r="P5640">
        <v>16</v>
      </c>
      <c r="Q5640" s="1">
        <v>0.06</v>
      </c>
      <c r="R5640">
        <v>111.03</v>
      </c>
      <c r="S5640">
        <v>8.64</v>
      </c>
      <c r="T5640">
        <f t="shared" si="88"/>
        <v>1776.48</v>
      </c>
    </row>
    <row r="5641" spans="1:20" x14ac:dyDescent="0.25">
      <c r="A5641">
        <v>5640</v>
      </c>
      <c r="B5641">
        <v>87258</v>
      </c>
      <c r="C5641" t="s">
        <v>2201</v>
      </c>
      <c r="D5641" t="s">
        <v>20</v>
      </c>
      <c r="E5641" t="s">
        <v>39</v>
      </c>
      <c r="F5641" t="s">
        <v>22</v>
      </c>
      <c r="G5641" t="s">
        <v>93</v>
      </c>
      <c r="H5641" t="s">
        <v>54</v>
      </c>
      <c r="I5641" t="s">
        <v>28</v>
      </c>
      <c r="J5641" t="s">
        <v>29</v>
      </c>
      <c r="K5641" t="s">
        <v>55</v>
      </c>
      <c r="L5641" t="s">
        <v>192</v>
      </c>
      <c r="M5641" t="s">
        <v>182</v>
      </c>
      <c r="N5641" s="2">
        <v>40395</v>
      </c>
      <c r="O5641" s="2">
        <v>40396</v>
      </c>
      <c r="P5641">
        <v>12</v>
      </c>
      <c r="Q5641" s="1">
        <v>0</v>
      </c>
      <c r="R5641">
        <v>37.76</v>
      </c>
      <c r="S5641">
        <v>12.9</v>
      </c>
      <c r="T5641">
        <f t="shared" si="88"/>
        <v>453.12</v>
      </c>
    </row>
    <row r="5642" spans="1:20" x14ac:dyDescent="0.25">
      <c r="A5642">
        <v>5641</v>
      </c>
      <c r="B5642">
        <v>87901</v>
      </c>
      <c r="C5642" t="s">
        <v>1527</v>
      </c>
      <c r="D5642" t="s">
        <v>20</v>
      </c>
      <c r="E5642" t="s">
        <v>39</v>
      </c>
      <c r="F5642" t="s">
        <v>40</v>
      </c>
      <c r="G5642" t="s">
        <v>41</v>
      </c>
      <c r="H5642" t="s">
        <v>94</v>
      </c>
      <c r="I5642" t="s">
        <v>28</v>
      </c>
      <c r="J5642" t="s">
        <v>29</v>
      </c>
      <c r="K5642" t="s">
        <v>138</v>
      </c>
      <c r="L5642" t="s">
        <v>192</v>
      </c>
      <c r="M5642" t="s">
        <v>99</v>
      </c>
      <c r="N5642" s="2">
        <v>40933</v>
      </c>
      <c r="O5642" s="2">
        <v>40935</v>
      </c>
      <c r="P5642">
        <v>7</v>
      </c>
      <c r="Q5642" s="1">
        <v>0.02</v>
      </c>
      <c r="R5642">
        <v>9.99</v>
      </c>
      <c r="S5642">
        <v>11.59</v>
      </c>
      <c r="T5642">
        <f t="shared" si="88"/>
        <v>69.930000000000007</v>
      </c>
    </row>
    <row r="5643" spans="1:20" x14ac:dyDescent="0.25">
      <c r="A5643">
        <v>5642</v>
      </c>
      <c r="B5643">
        <v>91307</v>
      </c>
      <c r="C5643" t="s">
        <v>2353</v>
      </c>
      <c r="D5643" t="s">
        <v>20</v>
      </c>
      <c r="E5643" t="s">
        <v>21</v>
      </c>
      <c r="F5643" t="s">
        <v>47</v>
      </c>
      <c r="G5643" t="s">
        <v>32</v>
      </c>
      <c r="H5643" t="s">
        <v>206</v>
      </c>
      <c r="I5643" t="s">
        <v>28</v>
      </c>
      <c r="J5643" t="s">
        <v>29</v>
      </c>
      <c r="K5643" t="s">
        <v>25</v>
      </c>
      <c r="L5643" t="s">
        <v>192</v>
      </c>
      <c r="M5643" t="s">
        <v>51</v>
      </c>
      <c r="N5643" s="2">
        <v>41320</v>
      </c>
      <c r="O5643" s="2">
        <v>41322</v>
      </c>
      <c r="P5643">
        <v>8</v>
      </c>
      <c r="Q5643" s="1">
        <v>0.01</v>
      </c>
      <c r="R5643">
        <v>159.99</v>
      </c>
      <c r="S5643">
        <v>5.5</v>
      </c>
      <c r="T5643">
        <f t="shared" si="88"/>
        <v>1279.92</v>
      </c>
    </row>
    <row r="5644" spans="1:20" x14ac:dyDescent="0.25">
      <c r="A5644">
        <v>5643</v>
      </c>
      <c r="B5644">
        <v>91304</v>
      </c>
      <c r="C5644" t="s">
        <v>2353</v>
      </c>
      <c r="D5644" t="s">
        <v>20</v>
      </c>
      <c r="E5644" t="s">
        <v>187</v>
      </c>
      <c r="F5644" t="s">
        <v>47</v>
      </c>
      <c r="G5644" t="s">
        <v>32</v>
      </c>
      <c r="H5644" t="s">
        <v>225</v>
      </c>
      <c r="I5644" t="s">
        <v>28</v>
      </c>
      <c r="J5644" t="s">
        <v>29</v>
      </c>
      <c r="K5644" t="s">
        <v>170</v>
      </c>
      <c r="L5644" t="s">
        <v>192</v>
      </c>
      <c r="M5644" t="s">
        <v>134</v>
      </c>
      <c r="N5644" s="2">
        <v>40224</v>
      </c>
      <c r="O5644" s="2">
        <v>40225</v>
      </c>
      <c r="P5644">
        <v>9</v>
      </c>
      <c r="Q5644" s="1">
        <v>0.1</v>
      </c>
      <c r="R5644">
        <v>78.69</v>
      </c>
      <c r="S5644">
        <v>19.989999999999998</v>
      </c>
      <c r="T5644">
        <f t="shared" si="88"/>
        <v>708.21</v>
      </c>
    </row>
    <row r="5645" spans="1:20" x14ac:dyDescent="0.25">
      <c r="A5645">
        <v>5644</v>
      </c>
      <c r="B5645">
        <v>91031</v>
      </c>
      <c r="C5645" t="s">
        <v>812</v>
      </c>
      <c r="D5645" t="s">
        <v>578</v>
      </c>
      <c r="E5645" t="s">
        <v>21</v>
      </c>
      <c r="F5645" t="s">
        <v>31</v>
      </c>
      <c r="G5645" t="s">
        <v>48</v>
      </c>
      <c r="H5645" t="s">
        <v>24</v>
      </c>
      <c r="I5645" t="s">
        <v>28</v>
      </c>
      <c r="J5645" t="s">
        <v>29</v>
      </c>
      <c r="K5645" t="s">
        <v>25</v>
      </c>
      <c r="L5645" t="s">
        <v>330</v>
      </c>
      <c r="M5645" t="s">
        <v>35</v>
      </c>
      <c r="N5645" s="2">
        <v>40713</v>
      </c>
      <c r="O5645" s="2">
        <v>40720</v>
      </c>
      <c r="P5645">
        <v>8</v>
      </c>
      <c r="Q5645" s="1">
        <v>0</v>
      </c>
      <c r="R5645">
        <v>400.97</v>
      </c>
      <c r="S5645">
        <v>48.26</v>
      </c>
      <c r="T5645">
        <f t="shared" si="88"/>
        <v>3207.76</v>
      </c>
    </row>
    <row r="5646" spans="1:20" x14ac:dyDescent="0.25">
      <c r="A5646">
        <v>5645</v>
      </c>
      <c r="B5646">
        <v>88284</v>
      </c>
      <c r="C5646" t="s">
        <v>2032</v>
      </c>
      <c r="D5646" t="s">
        <v>578</v>
      </c>
      <c r="E5646" t="s">
        <v>187</v>
      </c>
      <c r="F5646" t="s">
        <v>47</v>
      </c>
      <c r="G5646" t="s">
        <v>93</v>
      </c>
      <c r="H5646" t="s">
        <v>188</v>
      </c>
      <c r="I5646" t="s">
        <v>28</v>
      </c>
      <c r="J5646" t="s">
        <v>29</v>
      </c>
      <c r="K5646" t="s">
        <v>291</v>
      </c>
      <c r="L5646" t="s">
        <v>330</v>
      </c>
      <c r="M5646" t="s">
        <v>117</v>
      </c>
      <c r="N5646" s="2">
        <v>40871</v>
      </c>
      <c r="O5646" s="2">
        <v>40873</v>
      </c>
      <c r="P5646">
        <v>35</v>
      </c>
      <c r="Q5646" s="1">
        <v>0.08</v>
      </c>
      <c r="R5646">
        <v>150.97999999999999</v>
      </c>
      <c r="S5646">
        <v>66.27</v>
      </c>
      <c r="T5646">
        <f t="shared" si="88"/>
        <v>5284.2999999999993</v>
      </c>
    </row>
    <row r="5647" spans="1:20" x14ac:dyDescent="0.25">
      <c r="A5647">
        <v>5646</v>
      </c>
      <c r="B5647">
        <v>90210</v>
      </c>
      <c r="C5647" t="s">
        <v>813</v>
      </c>
      <c r="D5647" t="s">
        <v>38</v>
      </c>
      <c r="E5647" t="s">
        <v>187</v>
      </c>
      <c r="F5647" t="s">
        <v>47</v>
      </c>
      <c r="G5647" t="s">
        <v>23</v>
      </c>
      <c r="H5647" t="s">
        <v>188</v>
      </c>
      <c r="I5647" t="s">
        <v>28</v>
      </c>
      <c r="J5647" t="s">
        <v>29</v>
      </c>
      <c r="K5647" t="s">
        <v>82</v>
      </c>
      <c r="L5647" t="s">
        <v>706</v>
      </c>
      <c r="M5647" t="s">
        <v>160</v>
      </c>
      <c r="N5647" s="2">
        <v>41225</v>
      </c>
      <c r="O5647" s="2">
        <v>41226</v>
      </c>
      <c r="P5647">
        <v>39</v>
      </c>
      <c r="Q5647" s="1">
        <v>0.01</v>
      </c>
      <c r="R5647">
        <v>128.24</v>
      </c>
      <c r="S5647">
        <v>12.65</v>
      </c>
      <c r="T5647">
        <f t="shared" si="88"/>
        <v>5001.3600000000006</v>
      </c>
    </row>
    <row r="5648" spans="1:20" x14ac:dyDescent="0.25">
      <c r="A5648">
        <v>5647</v>
      </c>
      <c r="B5648">
        <v>90210</v>
      </c>
      <c r="C5648" t="s">
        <v>813</v>
      </c>
      <c r="D5648" t="s">
        <v>20</v>
      </c>
      <c r="E5648" t="s">
        <v>39</v>
      </c>
      <c r="F5648" t="s">
        <v>47</v>
      </c>
      <c r="G5648" t="s">
        <v>23</v>
      </c>
      <c r="H5648" t="s">
        <v>54</v>
      </c>
      <c r="I5648" t="s">
        <v>28</v>
      </c>
      <c r="J5648" t="s">
        <v>29</v>
      </c>
      <c r="K5648" t="s">
        <v>172</v>
      </c>
      <c r="L5648" t="s">
        <v>192</v>
      </c>
      <c r="M5648" t="s">
        <v>156</v>
      </c>
      <c r="N5648" s="2">
        <v>41225</v>
      </c>
      <c r="O5648" s="2">
        <v>41227</v>
      </c>
      <c r="P5648">
        <v>24</v>
      </c>
      <c r="Q5648" s="1">
        <v>0.06</v>
      </c>
      <c r="R5648">
        <v>6.3</v>
      </c>
      <c r="S5648">
        <v>0.5</v>
      </c>
      <c r="T5648">
        <f t="shared" si="88"/>
        <v>151.19999999999999</v>
      </c>
    </row>
    <row r="5649" spans="1:20" x14ac:dyDescent="0.25">
      <c r="A5649">
        <v>5648</v>
      </c>
      <c r="B5649">
        <v>86440</v>
      </c>
      <c r="C5649" t="s">
        <v>1191</v>
      </c>
      <c r="D5649" t="s">
        <v>20</v>
      </c>
      <c r="E5649" t="s">
        <v>21</v>
      </c>
      <c r="F5649" t="s">
        <v>31</v>
      </c>
      <c r="G5649" t="s">
        <v>23</v>
      </c>
      <c r="H5649" t="s">
        <v>203</v>
      </c>
      <c r="I5649" t="s">
        <v>28</v>
      </c>
      <c r="J5649" t="s">
        <v>29</v>
      </c>
      <c r="K5649" t="s">
        <v>1114</v>
      </c>
      <c r="L5649" t="s">
        <v>192</v>
      </c>
      <c r="M5649" t="s">
        <v>255</v>
      </c>
      <c r="N5649" s="2">
        <v>40868</v>
      </c>
      <c r="O5649" s="2">
        <v>40870</v>
      </c>
      <c r="P5649">
        <v>16</v>
      </c>
      <c r="Q5649" s="1">
        <v>0</v>
      </c>
      <c r="R5649">
        <v>155.99</v>
      </c>
      <c r="S5649">
        <v>8.99</v>
      </c>
      <c r="T5649">
        <f t="shared" si="88"/>
        <v>2495.84</v>
      </c>
    </row>
    <row r="5650" spans="1:20" x14ac:dyDescent="0.25">
      <c r="A5650">
        <v>5649</v>
      </c>
      <c r="B5650">
        <v>86741</v>
      </c>
      <c r="C5650" t="s">
        <v>2336</v>
      </c>
      <c r="D5650" t="s">
        <v>20</v>
      </c>
      <c r="E5650" t="s">
        <v>21</v>
      </c>
      <c r="F5650" t="s">
        <v>31</v>
      </c>
      <c r="G5650" t="s">
        <v>23</v>
      </c>
      <c r="H5650" t="s">
        <v>203</v>
      </c>
      <c r="I5650" t="s">
        <v>28</v>
      </c>
      <c r="J5650" t="s">
        <v>29</v>
      </c>
      <c r="K5650" t="s">
        <v>201</v>
      </c>
      <c r="L5650" t="s">
        <v>192</v>
      </c>
      <c r="M5650" t="s">
        <v>146</v>
      </c>
      <c r="N5650" s="2">
        <v>40758</v>
      </c>
      <c r="O5650" s="2">
        <v>40761</v>
      </c>
      <c r="P5650">
        <v>3</v>
      </c>
      <c r="Q5650" s="1">
        <v>0.09</v>
      </c>
      <c r="R5650">
        <v>65.989999999999995</v>
      </c>
      <c r="S5650">
        <v>4.2</v>
      </c>
      <c r="T5650">
        <f t="shared" si="88"/>
        <v>197.96999999999997</v>
      </c>
    </row>
    <row r="5651" spans="1:20" x14ac:dyDescent="0.25">
      <c r="A5651">
        <v>5650</v>
      </c>
      <c r="B5651">
        <v>91207</v>
      </c>
      <c r="C5651" t="s">
        <v>845</v>
      </c>
      <c r="D5651" t="s">
        <v>20</v>
      </c>
      <c r="E5651" t="s">
        <v>21</v>
      </c>
      <c r="F5651" t="s">
        <v>47</v>
      </c>
      <c r="G5651" t="s">
        <v>93</v>
      </c>
      <c r="H5651" t="s">
        <v>203</v>
      </c>
      <c r="I5651" t="s">
        <v>28</v>
      </c>
      <c r="J5651" t="s">
        <v>29</v>
      </c>
      <c r="K5651" t="s">
        <v>198</v>
      </c>
      <c r="L5651" t="s">
        <v>44</v>
      </c>
      <c r="M5651" t="s">
        <v>156</v>
      </c>
      <c r="N5651" s="2">
        <v>41391</v>
      </c>
      <c r="O5651" s="2">
        <v>41393</v>
      </c>
      <c r="P5651">
        <v>1</v>
      </c>
      <c r="Q5651" s="1">
        <v>0.01</v>
      </c>
      <c r="R5651">
        <v>20.99</v>
      </c>
      <c r="S5651">
        <v>0.99</v>
      </c>
      <c r="T5651">
        <f t="shared" si="88"/>
        <v>20.99</v>
      </c>
    </row>
    <row r="5652" spans="1:20" x14ac:dyDescent="0.25">
      <c r="A5652">
        <v>5651</v>
      </c>
      <c r="B5652">
        <v>89628</v>
      </c>
      <c r="C5652" t="s">
        <v>1630</v>
      </c>
      <c r="D5652" t="s">
        <v>20</v>
      </c>
      <c r="E5652" t="s">
        <v>39</v>
      </c>
      <c r="F5652" t="s">
        <v>40</v>
      </c>
      <c r="G5652" t="s">
        <v>32</v>
      </c>
      <c r="H5652" t="s">
        <v>94</v>
      </c>
      <c r="I5652" t="s">
        <v>28</v>
      </c>
      <c r="J5652" t="s">
        <v>29</v>
      </c>
      <c r="K5652" t="s">
        <v>231</v>
      </c>
      <c r="L5652" t="s">
        <v>192</v>
      </c>
      <c r="M5652" t="s">
        <v>59</v>
      </c>
      <c r="N5652" s="2">
        <v>41318</v>
      </c>
      <c r="O5652" s="2">
        <v>41320</v>
      </c>
      <c r="P5652">
        <v>8</v>
      </c>
      <c r="Q5652" s="1">
        <v>0</v>
      </c>
      <c r="R5652">
        <v>11.7</v>
      </c>
      <c r="S5652">
        <v>5.63</v>
      </c>
      <c r="T5652">
        <f t="shared" si="88"/>
        <v>93.6</v>
      </c>
    </row>
    <row r="5653" spans="1:20" x14ac:dyDescent="0.25">
      <c r="A5653">
        <v>5652</v>
      </c>
      <c r="B5653">
        <v>89628</v>
      </c>
      <c r="C5653" t="s">
        <v>1630</v>
      </c>
      <c r="D5653" t="s">
        <v>20</v>
      </c>
      <c r="E5653" t="s">
        <v>39</v>
      </c>
      <c r="F5653" t="s">
        <v>40</v>
      </c>
      <c r="G5653" t="s">
        <v>32</v>
      </c>
      <c r="H5653" t="s">
        <v>78</v>
      </c>
      <c r="I5653" t="s">
        <v>28</v>
      </c>
      <c r="J5653" t="s">
        <v>29</v>
      </c>
      <c r="K5653" t="s">
        <v>113</v>
      </c>
      <c r="L5653" t="s">
        <v>192</v>
      </c>
      <c r="M5653" t="s">
        <v>59</v>
      </c>
      <c r="N5653" s="2">
        <v>41318</v>
      </c>
      <c r="O5653" s="2">
        <v>41320</v>
      </c>
      <c r="P5653">
        <v>1</v>
      </c>
      <c r="Q5653" s="1">
        <v>0.09</v>
      </c>
      <c r="R5653">
        <v>1889.99</v>
      </c>
      <c r="S5653">
        <v>19.989999999999998</v>
      </c>
      <c r="T5653">
        <f t="shared" si="88"/>
        <v>1889.99</v>
      </c>
    </row>
    <row r="5654" spans="1:20" x14ac:dyDescent="0.25">
      <c r="A5654">
        <v>5653</v>
      </c>
      <c r="B5654">
        <v>88902</v>
      </c>
      <c r="C5654" t="s">
        <v>2334</v>
      </c>
      <c r="D5654" t="s">
        <v>20</v>
      </c>
      <c r="E5654" t="s">
        <v>21</v>
      </c>
      <c r="F5654" t="s">
        <v>47</v>
      </c>
      <c r="G5654" t="s">
        <v>48</v>
      </c>
      <c r="H5654" t="s">
        <v>24</v>
      </c>
      <c r="I5654" t="s">
        <v>28</v>
      </c>
      <c r="J5654" t="s">
        <v>29</v>
      </c>
      <c r="K5654" t="s">
        <v>1254</v>
      </c>
      <c r="L5654" t="s">
        <v>192</v>
      </c>
      <c r="M5654" t="s">
        <v>51</v>
      </c>
      <c r="N5654" s="2">
        <v>41514</v>
      </c>
      <c r="O5654" s="2">
        <v>41516</v>
      </c>
      <c r="P5654">
        <v>12</v>
      </c>
      <c r="Q5654" s="1">
        <v>0.01</v>
      </c>
      <c r="R5654">
        <v>65.989999999999995</v>
      </c>
      <c r="S5654">
        <v>5.26</v>
      </c>
      <c r="T5654">
        <f t="shared" si="88"/>
        <v>791.87999999999988</v>
      </c>
    </row>
    <row r="5655" spans="1:20" x14ac:dyDescent="0.25">
      <c r="A5655">
        <v>5654</v>
      </c>
      <c r="B5655">
        <v>89497</v>
      </c>
      <c r="C5655" t="s">
        <v>1295</v>
      </c>
      <c r="D5655" t="s">
        <v>20</v>
      </c>
      <c r="E5655" t="s">
        <v>21</v>
      </c>
      <c r="F5655" t="s">
        <v>40</v>
      </c>
      <c r="G5655" t="s">
        <v>48</v>
      </c>
      <c r="H5655" t="s">
        <v>203</v>
      </c>
      <c r="I5655" t="s">
        <v>28</v>
      </c>
      <c r="J5655" t="s">
        <v>29</v>
      </c>
      <c r="K5655" t="s">
        <v>213</v>
      </c>
      <c r="L5655" t="s">
        <v>192</v>
      </c>
      <c r="M5655" t="s">
        <v>175</v>
      </c>
      <c r="N5655" s="2">
        <v>40502</v>
      </c>
      <c r="O5655" s="2">
        <v>40509</v>
      </c>
      <c r="P5655">
        <v>3</v>
      </c>
      <c r="Q5655" s="1">
        <v>0.02</v>
      </c>
      <c r="R5655">
        <v>27.48</v>
      </c>
      <c r="S5655">
        <v>4</v>
      </c>
      <c r="T5655">
        <f t="shared" si="88"/>
        <v>82.44</v>
      </c>
    </row>
    <row r="5656" spans="1:20" x14ac:dyDescent="0.25">
      <c r="A5656">
        <v>5655</v>
      </c>
      <c r="B5656">
        <v>89497</v>
      </c>
      <c r="C5656" t="s">
        <v>1295</v>
      </c>
      <c r="D5656" t="s">
        <v>20</v>
      </c>
      <c r="E5656" t="s">
        <v>39</v>
      </c>
      <c r="F5656" t="s">
        <v>40</v>
      </c>
      <c r="G5656" t="s">
        <v>48</v>
      </c>
      <c r="H5656" t="s">
        <v>61</v>
      </c>
      <c r="I5656" t="s">
        <v>28</v>
      </c>
      <c r="J5656" t="s">
        <v>29</v>
      </c>
      <c r="K5656" t="s">
        <v>62</v>
      </c>
      <c r="L5656" t="s">
        <v>44</v>
      </c>
      <c r="M5656" t="s">
        <v>370</v>
      </c>
      <c r="N5656" s="2">
        <v>40502</v>
      </c>
      <c r="O5656" s="2">
        <v>40506</v>
      </c>
      <c r="P5656">
        <v>4</v>
      </c>
      <c r="Q5656" s="1">
        <v>0.08</v>
      </c>
      <c r="R5656">
        <v>10.06</v>
      </c>
      <c r="S5656">
        <v>2.06</v>
      </c>
      <c r="T5656">
        <f t="shared" si="88"/>
        <v>40.24</v>
      </c>
    </row>
    <row r="5657" spans="1:20" x14ac:dyDescent="0.25">
      <c r="A5657">
        <v>5656</v>
      </c>
      <c r="B5657">
        <v>89004</v>
      </c>
      <c r="C5657" t="s">
        <v>2270</v>
      </c>
      <c r="D5657" t="s">
        <v>20</v>
      </c>
      <c r="E5657" t="s">
        <v>21</v>
      </c>
      <c r="F5657" t="s">
        <v>31</v>
      </c>
      <c r="G5657" t="s">
        <v>41</v>
      </c>
      <c r="H5657" t="s">
        <v>33</v>
      </c>
      <c r="I5657" t="s">
        <v>28</v>
      </c>
      <c r="J5657" t="s">
        <v>29</v>
      </c>
      <c r="K5657" t="s">
        <v>409</v>
      </c>
      <c r="L5657" t="s">
        <v>192</v>
      </c>
      <c r="M5657" t="s">
        <v>296</v>
      </c>
      <c r="N5657" s="2">
        <v>40249</v>
      </c>
      <c r="O5657" s="2">
        <v>40250</v>
      </c>
      <c r="P5657">
        <v>5</v>
      </c>
      <c r="Q5657" s="1">
        <v>0.1</v>
      </c>
      <c r="R5657">
        <v>73.98</v>
      </c>
      <c r="S5657">
        <v>4</v>
      </c>
      <c r="T5657">
        <f t="shared" si="88"/>
        <v>369.90000000000003</v>
      </c>
    </row>
    <row r="5658" spans="1:20" x14ac:dyDescent="0.25">
      <c r="A5658">
        <v>5657</v>
      </c>
      <c r="B5658">
        <v>89004</v>
      </c>
      <c r="C5658" t="s">
        <v>2270</v>
      </c>
      <c r="D5658" t="s">
        <v>20</v>
      </c>
      <c r="E5658" t="s">
        <v>21</v>
      </c>
      <c r="F5658" t="s">
        <v>31</v>
      </c>
      <c r="G5658" t="s">
        <v>41</v>
      </c>
      <c r="H5658" t="s">
        <v>24</v>
      </c>
      <c r="I5658" t="s">
        <v>28</v>
      </c>
      <c r="J5658" t="s">
        <v>29</v>
      </c>
      <c r="K5658" t="s">
        <v>1107</v>
      </c>
      <c r="L5658" t="s">
        <v>706</v>
      </c>
      <c r="M5658" t="s">
        <v>69</v>
      </c>
      <c r="N5658" s="2">
        <v>40249</v>
      </c>
      <c r="O5658" s="2">
        <v>40250</v>
      </c>
      <c r="P5658">
        <v>9</v>
      </c>
      <c r="Q5658" s="1">
        <v>0.05</v>
      </c>
      <c r="R5658">
        <v>51.98</v>
      </c>
      <c r="S5658">
        <v>10.17</v>
      </c>
      <c r="T5658">
        <f t="shared" si="88"/>
        <v>467.82</v>
      </c>
    </row>
    <row r="5659" spans="1:20" x14ac:dyDescent="0.25">
      <c r="A5659">
        <v>5658</v>
      </c>
      <c r="B5659">
        <v>89445</v>
      </c>
      <c r="C5659" t="s">
        <v>1090</v>
      </c>
      <c r="D5659" t="s">
        <v>20</v>
      </c>
      <c r="E5659" t="s">
        <v>39</v>
      </c>
      <c r="F5659" t="s">
        <v>22</v>
      </c>
      <c r="G5659" t="s">
        <v>32</v>
      </c>
      <c r="H5659" t="s">
        <v>89</v>
      </c>
      <c r="I5659" t="s">
        <v>28</v>
      </c>
      <c r="J5659" t="s">
        <v>29</v>
      </c>
      <c r="K5659" t="s">
        <v>274</v>
      </c>
      <c r="L5659" t="s">
        <v>192</v>
      </c>
      <c r="M5659" t="s">
        <v>86</v>
      </c>
      <c r="N5659" s="2">
        <v>41280</v>
      </c>
      <c r="O5659" s="2">
        <v>41282</v>
      </c>
      <c r="P5659">
        <v>7</v>
      </c>
      <c r="Q5659" s="1">
        <v>7.0000000000000007E-2</v>
      </c>
      <c r="R5659">
        <v>4.57</v>
      </c>
      <c r="S5659">
        <v>5.42</v>
      </c>
      <c r="T5659">
        <f t="shared" si="88"/>
        <v>31.990000000000002</v>
      </c>
    </row>
    <row r="5660" spans="1:20" x14ac:dyDescent="0.25">
      <c r="A5660">
        <v>5659</v>
      </c>
      <c r="B5660">
        <v>89443</v>
      </c>
      <c r="C5660" t="s">
        <v>1090</v>
      </c>
      <c r="D5660" t="s">
        <v>20</v>
      </c>
      <c r="E5660" t="s">
        <v>187</v>
      </c>
      <c r="F5660" t="s">
        <v>22</v>
      </c>
      <c r="G5660" t="s">
        <v>32</v>
      </c>
      <c r="H5660" t="s">
        <v>225</v>
      </c>
      <c r="I5660" t="s">
        <v>28</v>
      </c>
      <c r="J5660" t="s">
        <v>29</v>
      </c>
      <c r="K5660" t="s">
        <v>43</v>
      </c>
      <c r="L5660" t="s">
        <v>192</v>
      </c>
      <c r="M5660" t="s">
        <v>123</v>
      </c>
      <c r="N5660" s="2">
        <v>40549</v>
      </c>
      <c r="O5660" s="2">
        <v>40550</v>
      </c>
      <c r="P5660">
        <v>7</v>
      </c>
      <c r="Q5660" s="1">
        <v>0.04</v>
      </c>
      <c r="R5660">
        <v>16.16</v>
      </c>
      <c r="S5660">
        <v>7.74</v>
      </c>
      <c r="T5660">
        <f t="shared" si="88"/>
        <v>113.12</v>
      </c>
    </row>
    <row r="5661" spans="1:20" x14ac:dyDescent="0.25">
      <c r="A5661">
        <v>5660</v>
      </c>
      <c r="B5661">
        <v>86418</v>
      </c>
      <c r="C5661" t="s">
        <v>1439</v>
      </c>
      <c r="D5661" t="s">
        <v>578</v>
      </c>
      <c r="E5661" t="s">
        <v>187</v>
      </c>
      <c r="F5661" t="s">
        <v>22</v>
      </c>
      <c r="G5661" t="s">
        <v>41</v>
      </c>
      <c r="H5661" t="s">
        <v>217</v>
      </c>
      <c r="I5661" t="s">
        <v>28</v>
      </c>
      <c r="J5661" t="s">
        <v>29</v>
      </c>
      <c r="K5661" t="s">
        <v>116</v>
      </c>
      <c r="L5661" t="s">
        <v>283</v>
      </c>
      <c r="M5661" t="s">
        <v>123</v>
      </c>
      <c r="N5661" s="2">
        <v>41253</v>
      </c>
      <c r="O5661" s="2">
        <v>41254</v>
      </c>
      <c r="P5661">
        <v>16</v>
      </c>
      <c r="Q5661" s="1">
        <v>0</v>
      </c>
      <c r="R5661">
        <v>216.6</v>
      </c>
      <c r="S5661">
        <v>64.2</v>
      </c>
      <c r="T5661">
        <f t="shared" si="88"/>
        <v>3465.6</v>
      </c>
    </row>
    <row r="5662" spans="1:20" x14ac:dyDescent="0.25">
      <c r="A5662">
        <v>5661</v>
      </c>
      <c r="B5662">
        <v>88880</v>
      </c>
      <c r="C5662" t="s">
        <v>1758</v>
      </c>
      <c r="D5662" t="s">
        <v>20</v>
      </c>
      <c r="E5662" t="s">
        <v>39</v>
      </c>
      <c r="F5662" t="s">
        <v>31</v>
      </c>
      <c r="G5662" t="s">
        <v>32</v>
      </c>
      <c r="H5662" t="s">
        <v>54</v>
      </c>
      <c r="I5662" t="s">
        <v>28</v>
      </c>
      <c r="J5662" t="s">
        <v>29</v>
      </c>
      <c r="K5662" t="s">
        <v>129</v>
      </c>
      <c r="L5662" t="s">
        <v>192</v>
      </c>
      <c r="M5662" t="s">
        <v>69</v>
      </c>
      <c r="N5662" s="2">
        <v>40283</v>
      </c>
      <c r="O5662" s="2">
        <v>40283</v>
      </c>
      <c r="P5662">
        <v>12</v>
      </c>
      <c r="Q5662" s="1">
        <v>0.09</v>
      </c>
      <c r="R5662">
        <v>70.97</v>
      </c>
      <c r="S5662">
        <v>3.5</v>
      </c>
      <c r="T5662">
        <f t="shared" si="88"/>
        <v>851.64</v>
      </c>
    </row>
    <row r="5663" spans="1:20" x14ac:dyDescent="0.25">
      <c r="A5663">
        <v>5662</v>
      </c>
      <c r="B5663">
        <v>88887</v>
      </c>
      <c r="C5663" t="s">
        <v>1758</v>
      </c>
      <c r="D5663" t="s">
        <v>20</v>
      </c>
      <c r="E5663" t="s">
        <v>187</v>
      </c>
      <c r="F5663" t="s">
        <v>31</v>
      </c>
      <c r="G5663" t="s">
        <v>32</v>
      </c>
      <c r="H5663" t="s">
        <v>217</v>
      </c>
      <c r="I5663" t="s">
        <v>28</v>
      </c>
      <c r="J5663" t="s">
        <v>29</v>
      </c>
      <c r="K5663" t="s">
        <v>282</v>
      </c>
      <c r="L5663" t="s">
        <v>192</v>
      </c>
      <c r="M5663" t="s">
        <v>296</v>
      </c>
      <c r="N5663" s="2">
        <v>41379</v>
      </c>
      <c r="O5663" s="2">
        <v>41382</v>
      </c>
      <c r="P5663">
        <v>10</v>
      </c>
      <c r="Q5663" s="1">
        <v>0.1</v>
      </c>
      <c r="R5663">
        <v>19.98</v>
      </c>
      <c r="S5663">
        <v>10.49</v>
      </c>
      <c r="T5663">
        <f t="shared" si="88"/>
        <v>199.8</v>
      </c>
    </row>
    <row r="5664" spans="1:20" x14ac:dyDescent="0.25">
      <c r="A5664">
        <v>5663</v>
      </c>
      <c r="B5664">
        <v>86895</v>
      </c>
      <c r="C5664" t="s">
        <v>608</v>
      </c>
      <c r="D5664" t="s">
        <v>20</v>
      </c>
      <c r="E5664" t="s">
        <v>39</v>
      </c>
      <c r="F5664" t="s">
        <v>47</v>
      </c>
      <c r="G5664" t="s">
        <v>93</v>
      </c>
      <c r="H5664" t="s">
        <v>78</v>
      </c>
      <c r="I5664" t="s">
        <v>28</v>
      </c>
      <c r="J5664" t="s">
        <v>29</v>
      </c>
      <c r="K5664" t="s">
        <v>50</v>
      </c>
      <c r="L5664" t="s">
        <v>192</v>
      </c>
      <c r="M5664" t="s">
        <v>167</v>
      </c>
      <c r="N5664" s="2">
        <v>41444</v>
      </c>
      <c r="O5664" s="2">
        <v>41446</v>
      </c>
      <c r="P5664">
        <v>7</v>
      </c>
      <c r="Q5664" s="1">
        <v>0.05</v>
      </c>
      <c r="R5664">
        <v>22.38</v>
      </c>
      <c r="S5664">
        <v>15.1</v>
      </c>
      <c r="T5664">
        <f t="shared" si="88"/>
        <v>156.66</v>
      </c>
    </row>
    <row r="5665" spans="1:20" x14ac:dyDescent="0.25">
      <c r="A5665">
        <v>5664</v>
      </c>
      <c r="B5665">
        <v>86895</v>
      </c>
      <c r="C5665" t="s">
        <v>608</v>
      </c>
      <c r="D5665" t="s">
        <v>578</v>
      </c>
      <c r="E5665" t="s">
        <v>187</v>
      </c>
      <c r="F5665" t="s">
        <v>47</v>
      </c>
      <c r="G5665" t="s">
        <v>93</v>
      </c>
      <c r="H5665" t="s">
        <v>188</v>
      </c>
      <c r="I5665" t="s">
        <v>28</v>
      </c>
      <c r="J5665" t="s">
        <v>29</v>
      </c>
      <c r="K5665" t="s">
        <v>282</v>
      </c>
      <c r="L5665" t="s">
        <v>283</v>
      </c>
      <c r="M5665" t="s">
        <v>51</v>
      </c>
      <c r="N5665" s="2">
        <v>41444</v>
      </c>
      <c r="O5665" s="2">
        <v>41445</v>
      </c>
      <c r="P5665">
        <v>11</v>
      </c>
      <c r="Q5665" s="1">
        <v>0.1</v>
      </c>
      <c r="R5665">
        <v>60.98</v>
      </c>
      <c r="S5665">
        <v>30</v>
      </c>
      <c r="T5665">
        <f t="shared" si="88"/>
        <v>670.78</v>
      </c>
    </row>
    <row r="5666" spans="1:20" x14ac:dyDescent="0.25">
      <c r="A5666">
        <v>5665</v>
      </c>
      <c r="B5666">
        <v>86895</v>
      </c>
      <c r="C5666" t="s">
        <v>608</v>
      </c>
      <c r="D5666" t="s">
        <v>20</v>
      </c>
      <c r="E5666" t="s">
        <v>39</v>
      </c>
      <c r="F5666" t="s">
        <v>47</v>
      </c>
      <c r="G5666" t="s">
        <v>93</v>
      </c>
      <c r="H5666" t="s">
        <v>78</v>
      </c>
      <c r="I5666" t="s">
        <v>28</v>
      </c>
      <c r="J5666" t="s">
        <v>29</v>
      </c>
      <c r="K5666" t="s">
        <v>274</v>
      </c>
      <c r="L5666" t="s">
        <v>44</v>
      </c>
      <c r="M5666" t="s">
        <v>160</v>
      </c>
      <c r="N5666" s="2">
        <v>41444</v>
      </c>
      <c r="O5666" s="2">
        <v>41446</v>
      </c>
      <c r="P5666">
        <v>18</v>
      </c>
      <c r="Q5666" s="1">
        <v>0.02</v>
      </c>
      <c r="R5666">
        <v>2.88</v>
      </c>
      <c r="S5666">
        <v>0.7</v>
      </c>
      <c r="T5666">
        <f t="shared" si="88"/>
        <v>51.839999999999996</v>
      </c>
    </row>
    <row r="5667" spans="1:20" x14ac:dyDescent="0.25">
      <c r="A5667">
        <v>5666</v>
      </c>
      <c r="B5667">
        <v>89076</v>
      </c>
      <c r="C5667" t="s">
        <v>440</v>
      </c>
      <c r="D5667" t="s">
        <v>20</v>
      </c>
      <c r="E5667" t="s">
        <v>39</v>
      </c>
      <c r="F5667" t="s">
        <v>40</v>
      </c>
      <c r="G5667" t="s">
        <v>32</v>
      </c>
      <c r="H5667" t="s">
        <v>94</v>
      </c>
      <c r="I5667" t="s">
        <v>28</v>
      </c>
      <c r="J5667" t="s">
        <v>29</v>
      </c>
      <c r="K5667" t="s">
        <v>231</v>
      </c>
      <c r="L5667" t="s">
        <v>192</v>
      </c>
      <c r="M5667" t="s">
        <v>59</v>
      </c>
      <c r="N5667" s="2">
        <v>40354</v>
      </c>
      <c r="O5667" s="2">
        <v>40356</v>
      </c>
      <c r="P5667">
        <v>15</v>
      </c>
      <c r="Q5667" s="1">
        <v>0.04</v>
      </c>
      <c r="R5667">
        <v>177.98</v>
      </c>
      <c r="S5667">
        <v>0.99</v>
      </c>
      <c r="T5667">
        <f t="shared" si="88"/>
        <v>2669.7</v>
      </c>
    </row>
    <row r="5668" spans="1:20" x14ac:dyDescent="0.25">
      <c r="A5668">
        <v>5667</v>
      </c>
      <c r="B5668">
        <v>87379</v>
      </c>
      <c r="C5668" t="s">
        <v>650</v>
      </c>
      <c r="D5668" t="s">
        <v>20</v>
      </c>
      <c r="E5668" t="s">
        <v>39</v>
      </c>
      <c r="F5668" t="s">
        <v>31</v>
      </c>
      <c r="G5668" t="s">
        <v>32</v>
      </c>
      <c r="H5668" t="s">
        <v>78</v>
      </c>
      <c r="I5668" t="s">
        <v>28</v>
      </c>
      <c r="J5668" t="s">
        <v>29</v>
      </c>
      <c r="K5668" t="s">
        <v>163</v>
      </c>
      <c r="L5668" t="s">
        <v>44</v>
      </c>
      <c r="M5668" t="s">
        <v>141</v>
      </c>
      <c r="N5668" s="2">
        <v>41243</v>
      </c>
      <c r="O5668" s="2">
        <v>41245</v>
      </c>
      <c r="P5668">
        <v>5</v>
      </c>
      <c r="Q5668" s="1">
        <v>0.08</v>
      </c>
      <c r="R5668">
        <v>4.13</v>
      </c>
      <c r="S5668">
        <v>1.17</v>
      </c>
      <c r="T5668">
        <f t="shared" si="88"/>
        <v>20.65</v>
      </c>
    </row>
    <row r="5669" spans="1:20" x14ac:dyDescent="0.25">
      <c r="A5669">
        <v>5668</v>
      </c>
      <c r="B5669">
        <v>87379</v>
      </c>
      <c r="C5669" t="s">
        <v>2189</v>
      </c>
      <c r="D5669" t="s">
        <v>20</v>
      </c>
      <c r="E5669" t="s">
        <v>21</v>
      </c>
      <c r="F5669" t="s">
        <v>31</v>
      </c>
      <c r="G5669" t="s">
        <v>32</v>
      </c>
      <c r="H5669" t="s">
        <v>203</v>
      </c>
      <c r="I5669" t="s">
        <v>28</v>
      </c>
      <c r="J5669" t="s">
        <v>29</v>
      </c>
      <c r="K5669" t="s">
        <v>198</v>
      </c>
      <c r="L5669" t="s">
        <v>26</v>
      </c>
      <c r="M5669" t="s">
        <v>279</v>
      </c>
      <c r="N5669" s="2">
        <v>41243</v>
      </c>
      <c r="O5669" s="2">
        <v>41245</v>
      </c>
      <c r="P5669">
        <v>14</v>
      </c>
      <c r="Q5669" s="1">
        <v>0.04</v>
      </c>
      <c r="R5669">
        <v>35.99</v>
      </c>
      <c r="S5669">
        <v>3.3</v>
      </c>
      <c r="T5669">
        <f t="shared" si="88"/>
        <v>503.86</v>
      </c>
    </row>
    <row r="5670" spans="1:20" x14ac:dyDescent="0.25">
      <c r="A5670">
        <v>5669</v>
      </c>
      <c r="B5670">
        <v>85904</v>
      </c>
      <c r="C5670" t="s">
        <v>880</v>
      </c>
      <c r="D5670" t="s">
        <v>20</v>
      </c>
      <c r="E5670" t="s">
        <v>187</v>
      </c>
      <c r="F5670" t="s">
        <v>40</v>
      </c>
      <c r="G5670" t="s">
        <v>32</v>
      </c>
      <c r="H5670" t="s">
        <v>217</v>
      </c>
      <c r="I5670" t="s">
        <v>28</v>
      </c>
      <c r="J5670" t="s">
        <v>29</v>
      </c>
      <c r="K5670" t="s">
        <v>291</v>
      </c>
      <c r="L5670" t="s">
        <v>44</v>
      </c>
      <c r="M5670" t="s">
        <v>393</v>
      </c>
      <c r="N5670" s="2">
        <v>41216</v>
      </c>
      <c r="O5670" s="2">
        <v>41218</v>
      </c>
      <c r="P5670">
        <v>9</v>
      </c>
      <c r="Q5670" s="1">
        <v>0.01</v>
      </c>
      <c r="R5670">
        <v>39.979999999999997</v>
      </c>
      <c r="S5670">
        <v>9.1999999999999993</v>
      </c>
      <c r="T5670">
        <f t="shared" si="88"/>
        <v>359.82</v>
      </c>
    </row>
    <row r="5671" spans="1:20" x14ac:dyDescent="0.25">
      <c r="A5671">
        <v>5670</v>
      </c>
      <c r="B5671">
        <v>89875</v>
      </c>
      <c r="C5671" t="s">
        <v>534</v>
      </c>
      <c r="D5671" t="s">
        <v>38</v>
      </c>
      <c r="E5671" t="s">
        <v>39</v>
      </c>
      <c r="F5671" t="s">
        <v>31</v>
      </c>
      <c r="G5671" t="s">
        <v>23</v>
      </c>
      <c r="H5671" t="s">
        <v>49</v>
      </c>
      <c r="I5671" t="s">
        <v>28</v>
      </c>
      <c r="J5671" t="s">
        <v>29</v>
      </c>
      <c r="K5671" t="s">
        <v>172</v>
      </c>
      <c r="L5671" t="s">
        <v>192</v>
      </c>
      <c r="M5671" t="s">
        <v>83</v>
      </c>
      <c r="N5671" s="2">
        <v>40718</v>
      </c>
      <c r="O5671" s="2">
        <v>40719</v>
      </c>
      <c r="P5671">
        <v>7</v>
      </c>
      <c r="Q5671" s="1">
        <v>0.08</v>
      </c>
      <c r="R5671">
        <v>5.28</v>
      </c>
      <c r="S5671">
        <v>5.66</v>
      </c>
      <c r="T5671">
        <f t="shared" si="88"/>
        <v>36.96</v>
      </c>
    </row>
    <row r="5672" spans="1:20" x14ac:dyDescent="0.25">
      <c r="A5672">
        <v>5671</v>
      </c>
      <c r="B5672">
        <v>90663</v>
      </c>
      <c r="C5672" t="s">
        <v>1505</v>
      </c>
      <c r="D5672" t="s">
        <v>578</v>
      </c>
      <c r="E5672" t="s">
        <v>187</v>
      </c>
      <c r="F5672" t="s">
        <v>22</v>
      </c>
      <c r="G5672" t="s">
        <v>93</v>
      </c>
      <c r="H5672" t="s">
        <v>225</v>
      </c>
      <c r="I5672" t="s">
        <v>28</v>
      </c>
      <c r="J5672" t="s">
        <v>29</v>
      </c>
      <c r="K5672" t="s">
        <v>228</v>
      </c>
      <c r="L5672" t="s">
        <v>330</v>
      </c>
      <c r="M5672" t="s">
        <v>499</v>
      </c>
      <c r="N5672" s="2">
        <v>40622</v>
      </c>
      <c r="O5672" s="2">
        <v>40622</v>
      </c>
      <c r="P5672">
        <v>12</v>
      </c>
      <c r="Q5672" s="1">
        <v>0.02</v>
      </c>
      <c r="R5672">
        <v>218.75</v>
      </c>
      <c r="S5672">
        <v>69.64</v>
      </c>
      <c r="T5672">
        <f t="shared" si="88"/>
        <v>2625</v>
      </c>
    </row>
    <row r="5673" spans="1:20" x14ac:dyDescent="0.25">
      <c r="A5673">
        <v>5672</v>
      </c>
      <c r="B5673">
        <v>86879</v>
      </c>
      <c r="C5673" t="s">
        <v>2089</v>
      </c>
      <c r="D5673" t="s">
        <v>20</v>
      </c>
      <c r="E5673" t="s">
        <v>187</v>
      </c>
      <c r="F5673" t="s">
        <v>31</v>
      </c>
      <c r="G5673" t="s">
        <v>48</v>
      </c>
      <c r="H5673" t="s">
        <v>217</v>
      </c>
      <c r="I5673" t="s">
        <v>28</v>
      </c>
      <c r="J5673" t="s">
        <v>29</v>
      </c>
      <c r="K5673" t="s">
        <v>116</v>
      </c>
      <c r="L5673" t="s">
        <v>26</v>
      </c>
      <c r="M5673" t="s">
        <v>146</v>
      </c>
      <c r="N5673" s="2">
        <v>41364</v>
      </c>
      <c r="O5673" s="2">
        <v>41366</v>
      </c>
      <c r="P5673">
        <v>5</v>
      </c>
      <c r="Q5673" s="1">
        <v>0.01</v>
      </c>
      <c r="R5673">
        <v>22.23</v>
      </c>
      <c r="S5673">
        <v>8.99</v>
      </c>
      <c r="T5673">
        <f t="shared" si="88"/>
        <v>111.15</v>
      </c>
    </row>
    <row r="5674" spans="1:20" x14ac:dyDescent="0.25">
      <c r="A5674">
        <v>5673</v>
      </c>
      <c r="B5674">
        <v>90564</v>
      </c>
      <c r="C5674" t="s">
        <v>1025</v>
      </c>
      <c r="D5674" t="s">
        <v>20</v>
      </c>
      <c r="E5674" t="s">
        <v>39</v>
      </c>
      <c r="F5674" t="s">
        <v>22</v>
      </c>
      <c r="G5674" t="s">
        <v>41</v>
      </c>
      <c r="H5674" t="s">
        <v>42</v>
      </c>
      <c r="I5674" t="s">
        <v>28</v>
      </c>
      <c r="J5674" t="s">
        <v>29</v>
      </c>
      <c r="K5674" t="s">
        <v>71</v>
      </c>
      <c r="L5674" t="s">
        <v>192</v>
      </c>
      <c r="M5674" t="s">
        <v>444</v>
      </c>
      <c r="N5674" s="2">
        <v>41293</v>
      </c>
      <c r="O5674" s="2">
        <v>41294</v>
      </c>
      <c r="P5674">
        <v>1</v>
      </c>
      <c r="Q5674" s="1">
        <v>0.01</v>
      </c>
      <c r="R5674">
        <v>12.28</v>
      </c>
      <c r="S5674">
        <v>6.13</v>
      </c>
      <c r="T5674">
        <f t="shared" si="88"/>
        <v>12.28</v>
      </c>
    </row>
    <row r="5675" spans="1:20" x14ac:dyDescent="0.25">
      <c r="A5675">
        <v>5674</v>
      </c>
      <c r="B5675">
        <v>86657</v>
      </c>
      <c r="C5675" t="s">
        <v>1816</v>
      </c>
      <c r="D5675" t="s">
        <v>578</v>
      </c>
      <c r="E5675" t="s">
        <v>21</v>
      </c>
      <c r="F5675" t="s">
        <v>31</v>
      </c>
      <c r="G5675" t="s">
        <v>23</v>
      </c>
      <c r="H5675" t="s">
        <v>33</v>
      </c>
      <c r="I5675" t="s">
        <v>28</v>
      </c>
      <c r="J5675" t="s">
        <v>29</v>
      </c>
      <c r="K5675" t="s">
        <v>1254</v>
      </c>
      <c r="L5675" t="s">
        <v>283</v>
      </c>
      <c r="M5675" t="s">
        <v>35</v>
      </c>
      <c r="N5675" s="2">
        <v>41021</v>
      </c>
      <c r="O5675" s="2">
        <v>41024</v>
      </c>
      <c r="P5675">
        <v>12</v>
      </c>
      <c r="Q5675" s="1">
        <v>0</v>
      </c>
      <c r="R5675">
        <v>270.97000000000003</v>
      </c>
      <c r="S5675">
        <v>28.06</v>
      </c>
      <c r="T5675">
        <f t="shared" si="88"/>
        <v>3251.6400000000003</v>
      </c>
    </row>
    <row r="5676" spans="1:20" x14ac:dyDescent="0.25">
      <c r="A5676">
        <v>5675</v>
      </c>
      <c r="B5676">
        <v>87827</v>
      </c>
      <c r="C5676" t="s">
        <v>418</v>
      </c>
      <c r="D5676" t="s">
        <v>20</v>
      </c>
      <c r="E5676" t="s">
        <v>39</v>
      </c>
      <c r="F5676" t="s">
        <v>47</v>
      </c>
      <c r="G5676" t="s">
        <v>41</v>
      </c>
      <c r="H5676" t="s">
        <v>89</v>
      </c>
      <c r="I5676" t="s">
        <v>28</v>
      </c>
      <c r="J5676" t="s">
        <v>29</v>
      </c>
      <c r="K5676" t="s">
        <v>172</v>
      </c>
      <c r="L5676" t="s">
        <v>746</v>
      </c>
      <c r="M5676" t="s">
        <v>114</v>
      </c>
      <c r="N5676" s="2">
        <v>41405</v>
      </c>
      <c r="O5676" s="2">
        <v>41407</v>
      </c>
      <c r="P5676">
        <v>11</v>
      </c>
      <c r="Q5676" s="1">
        <v>0.08</v>
      </c>
      <c r="R5676">
        <v>4.4800000000000004</v>
      </c>
      <c r="S5676">
        <v>49</v>
      </c>
      <c r="T5676">
        <f t="shared" si="88"/>
        <v>49.28</v>
      </c>
    </row>
    <row r="5677" spans="1:20" x14ac:dyDescent="0.25">
      <c r="A5677">
        <v>5676</v>
      </c>
      <c r="B5677">
        <v>87824</v>
      </c>
      <c r="C5677" t="s">
        <v>418</v>
      </c>
      <c r="D5677" t="s">
        <v>20</v>
      </c>
      <c r="E5677" t="s">
        <v>39</v>
      </c>
      <c r="F5677" t="s">
        <v>47</v>
      </c>
      <c r="G5677" t="s">
        <v>41</v>
      </c>
      <c r="H5677" t="s">
        <v>54</v>
      </c>
      <c r="I5677" t="s">
        <v>28</v>
      </c>
      <c r="J5677" t="s">
        <v>29</v>
      </c>
      <c r="K5677" t="s">
        <v>101</v>
      </c>
      <c r="L5677" t="s">
        <v>192</v>
      </c>
      <c r="M5677" t="s">
        <v>111</v>
      </c>
      <c r="N5677" s="2">
        <v>40309</v>
      </c>
      <c r="O5677" s="2">
        <v>40310</v>
      </c>
      <c r="P5677">
        <v>7</v>
      </c>
      <c r="Q5677" s="1">
        <v>0.03</v>
      </c>
      <c r="R5677">
        <v>2.16</v>
      </c>
      <c r="S5677">
        <v>6.05</v>
      </c>
      <c r="T5677">
        <f t="shared" si="88"/>
        <v>15.120000000000001</v>
      </c>
    </row>
    <row r="5678" spans="1:20" x14ac:dyDescent="0.25">
      <c r="A5678">
        <v>5677</v>
      </c>
      <c r="B5678">
        <v>87824</v>
      </c>
      <c r="C5678" t="s">
        <v>418</v>
      </c>
      <c r="D5678" t="s">
        <v>20</v>
      </c>
      <c r="E5678" t="s">
        <v>39</v>
      </c>
      <c r="F5678" t="s">
        <v>47</v>
      </c>
      <c r="G5678" t="s">
        <v>41</v>
      </c>
      <c r="H5678" t="s">
        <v>61</v>
      </c>
      <c r="I5678" t="s">
        <v>28</v>
      </c>
      <c r="J5678" t="s">
        <v>29</v>
      </c>
      <c r="K5678" t="s">
        <v>274</v>
      </c>
      <c r="L5678" t="s">
        <v>192</v>
      </c>
      <c r="M5678" t="s">
        <v>114</v>
      </c>
      <c r="N5678" s="2">
        <v>40309</v>
      </c>
      <c r="O5678" s="2">
        <v>40309</v>
      </c>
      <c r="P5678">
        <v>2</v>
      </c>
      <c r="Q5678" s="1">
        <v>0.03</v>
      </c>
      <c r="R5678">
        <v>9.7100000000000009</v>
      </c>
      <c r="S5678">
        <v>9.4499999999999993</v>
      </c>
      <c r="T5678">
        <f t="shared" si="88"/>
        <v>19.420000000000002</v>
      </c>
    </row>
    <row r="5679" spans="1:20" x14ac:dyDescent="0.25">
      <c r="A5679">
        <v>5678</v>
      </c>
      <c r="B5679">
        <v>87827</v>
      </c>
      <c r="C5679" t="s">
        <v>418</v>
      </c>
      <c r="D5679" t="s">
        <v>20</v>
      </c>
      <c r="E5679" t="s">
        <v>21</v>
      </c>
      <c r="F5679" t="s">
        <v>47</v>
      </c>
      <c r="G5679" t="s">
        <v>41</v>
      </c>
      <c r="H5679" t="s">
        <v>203</v>
      </c>
      <c r="I5679" t="s">
        <v>28</v>
      </c>
      <c r="J5679" t="s">
        <v>29</v>
      </c>
      <c r="K5679" t="s">
        <v>1254</v>
      </c>
      <c r="L5679" t="s">
        <v>26</v>
      </c>
      <c r="M5679" t="s">
        <v>117</v>
      </c>
      <c r="N5679" s="2">
        <v>41405</v>
      </c>
      <c r="O5679" s="2">
        <v>41407</v>
      </c>
      <c r="P5679">
        <v>4</v>
      </c>
      <c r="Q5679" s="1">
        <v>0.09</v>
      </c>
      <c r="R5679">
        <v>55.99</v>
      </c>
      <c r="S5679">
        <v>1.25</v>
      </c>
      <c r="T5679">
        <f t="shared" si="88"/>
        <v>223.96</v>
      </c>
    </row>
    <row r="5680" spans="1:20" x14ac:dyDescent="0.25">
      <c r="A5680">
        <v>5679</v>
      </c>
      <c r="B5680">
        <v>89631</v>
      </c>
      <c r="C5680" t="s">
        <v>140</v>
      </c>
      <c r="D5680" t="s">
        <v>578</v>
      </c>
      <c r="E5680" t="s">
        <v>187</v>
      </c>
      <c r="F5680" t="s">
        <v>31</v>
      </c>
      <c r="G5680" t="s">
        <v>32</v>
      </c>
      <c r="H5680" t="s">
        <v>188</v>
      </c>
      <c r="I5680" t="s">
        <v>28</v>
      </c>
      <c r="J5680" t="s">
        <v>29</v>
      </c>
      <c r="K5680" t="s">
        <v>113</v>
      </c>
      <c r="L5680" t="s">
        <v>283</v>
      </c>
      <c r="M5680" t="s">
        <v>143</v>
      </c>
      <c r="N5680" s="2">
        <v>40264</v>
      </c>
      <c r="O5680" s="2">
        <v>40267</v>
      </c>
      <c r="P5680">
        <v>3</v>
      </c>
      <c r="Q5680" s="1">
        <v>0.01</v>
      </c>
      <c r="R5680">
        <v>150.88999999999999</v>
      </c>
      <c r="S5680">
        <v>60.2</v>
      </c>
      <c r="T5680">
        <f t="shared" si="88"/>
        <v>452.66999999999996</v>
      </c>
    </row>
    <row r="5681" spans="1:20" x14ac:dyDescent="0.25">
      <c r="A5681">
        <v>5680</v>
      </c>
      <c r="B5681">
        <v>88580</v>
      </c>
      <c r="C5681" t="s">
        <v>2103</v>
      </c>
      <c r="D5681" t="s">
        <v>20</v>
      </c>
      <c r="E5681" t="s">
        <v>39</v>
      </c>
      <c r="F5681" t="s">
        <v>31</v>
      </c>
      <c r="G5681" t="s">
        <v>32</v>
      </c>
      <c r="H5681" t="s">
        <v>49</v>
      </c>
      <c r="I5681" t="s">
        <v>28</v>
      </c>
      <c r="J5681" t="s">
        <v>29</v>
      </c>
      <c r="K5681" t="s">
        <v>133</v>
      </c>
      <c r="L5681" t="s">
        <v>192</v>
      </c>
      <c r="M5681" t="s">
        <v>255</v>
      </c>
      <c r="N5681" s="2">
        <v>40380</v>
      </c>
      <c r="O5681" s="2">
        <v>40380</v>
      </c>
      <c r="P5681">
        <v>1</v>
      </c>
      <c r="Q5681" s="1">
        <v>0.1</v>
      </c>
      <c r="R5681">
        <v>1889.99</v>
      </c>
      <c r="S5681">
        <v>19.989999999999998</v>
      </c>
      <c r="T5681">
        <f t="shared" si="88"/>
        <v>1889.99</v>
      </c>
    </row>
    <row r="5682" spans="1:20" x14ac:dyDescent="0.25">
      <c r="A5682">
        <v>5681</v>
      </c>
      <c r="B5682">
        <v>88936</v>
      </c>
      <c r="C5682" t="s">
        <v>1221</v>
      </c>
      <c r="D5682" t="s">
        <v>20</v>
      </c>
      <c r="E5682" t="s">
        <v>39</v>
      </c>
      <c r="F5682" t="s">
        <v>47</v>
      </c>
      <c r="G5682" t="s">
        <v>41</v>
      </c>
      <c r="H5682" t="s">
        <v>49</v>
      </c>
      <c r="I5682" t="s">
        <v>28</v>
      </c>
      <c r="J5682" t="s">
        <v>29</v>
      </c>
      <c r="K5682" t="s">
        <v>163</v>
      </c>
      <c r="L5682" t="s">
        <v>44</v>
      </c>
      <c r="M5682" t="s">
        <v>111</v>
      </c>
      <c r="N5682" s="2">
        <v>41121</v>
      </c>
      <c r="O5682" s="2">
        <v>41123</v>
      </c>
      <c r="P5682">
        <v>7</v>
      </c>
      <c r="Q5682" s="1">
        <v>0.06</v>
      </c>
      <c r="R5682">
        <v>5.18</v>
      </c>
      <c r="S5682">
        <v>2.04</v>
      </c>
      <c r="T5682">
        <f t="shared" si="88"/>
        <v>36.26</v>
      </c>
    </row>
    <row r="5683" spans="1:20" x14ac:dyDescent="0.25">
      <c r="A5683">
        <v>5682</v>
      </c>
      <c r="B5683">
        <v>88936</v>
      </c>
      <c r="C5683" t="s">
        <v>1221</v>
      </c>
      <c r="D5683" t="s">
        <v>20</v>
      </c>
      <c r="E5683" t="s">
        <v>39</v>
      </c>
      <c r="F5683" t="s">
        <v>47</v>
      </c>
      <c r="G5683" t="s">
        <v>41</v>
      </c>
      <c r="H5683" t="s">
        <v>89</v>
      </c>
      <c r="I5683" t="s">
        <v>28</v>
      </c>
      <c r="J5683" t="s">
        <v>56</v>
      </c>
      <c r="K5683" t="s">
        <v>79</v>
      </c>
      <c r="L5683" t="s">
        <v>26</v>
      </c>
      <c r="M5683" t="s">
        <v>114</v>
      </c>
      <c r="N5683" s="2">
        <v>41121</v>
      </c>
      <c r="O5683" s="2">
        <v>41122</v>
      </c>
      <c r="P5683">
        <v>6</v>
      </c>
      <c r="Q5683" s="1">
        <v>0.04</v>
      </c>
      <c r="R5683">
        <v>17.239999999999998</v>
      </c>
      <c r="S5683">
        <v>3.26</v>
      </c>
      <c r="T5683">
        <f t="shared" si="88"/>
        <v>103.44</v>
      </c>
    </row>
    <row r="5684" spans="1:20" x14ac:dyDescent="0.25">
      <c r="A5684">
        <v>5683</v>
      </c>
      <c r="B5684">
        <v>89786</v>
      </c>
      <c r="C5684" t="s">
        <v>576</v>
      </c>
      <c r="D5684" t="s">
        <v>20</v>
      </c>
      <c r="E5684" t="s">
        <v>39</v>
      </c>
      <c r="F5684" t="s">
        <v>40</v>
      </c>
      <c r="G5684" t="s">
        <v>41</v>
      </c>
      <c r="H5684" t="s">
        <v>78</v>
      </c>
      <c r="I5684" t="s">
        <v>28</v>
      </c>
      <c r="J5684" t="s">
        <v>56</v>
      </c>
      <c r="K5684" t="s">
        <v>71</v>
      </c>
      <c r="L5684" t="s">
        <v>192</v>
      </c>
      <c r="M5684" t="s">
        <v>99</v>
      </c>
      <c r="N5684" s="2">
        <v>41391</v>
      </c>
      <c r="O5684" s="2">
        <v>41392</v>
      </c>
      <c r="P5684">
        <v>6</v>
      </c>
      <c r="Q5684" s="1">
        <v>0.1</v>
      </c>
      <c r="R5684">
        <v>39.979999999999997</v>
      </c>
      <c r="S5684">
        <v>9.83</v>
      </c>
      <c r="T5684">
        <f t="shared" si="88"/>
        <v>239.88</v>
      </c>
    </row>
    <row r="5685" spans="1:20" x14ac:dyDescent="0.25">
      <c r="A5685">
        <v>5684</v>
      </c>
      <c r="B5685">
        <v>86635</v>
      </c>
      <c r="C5685" t="s">
        <v>973</v>
      </c>
      <c r="D5685" t="s">
        <v>20</v>
      </c>
      <c r="E5685" t="s">
        <v>39</v>
      </c>
      <c r="F5685" t="s">
        <v>22</v>
      </c>
      <c r="G5685" t="s">
        <v>32</v>
      </c>
      <c r="H5685" t="s">
        <v>78</v>
      </c>
      <c r="I5685" t="s">
        <v>28</v>
      </c>
      <c r="J5685" t="s">
        <v>56</v>
      </c>
      <c r="K5685" t="s">
        <v>98</v>
      </c>
      <c r="L5685" t="s">
        <v>44</v>
      </c>
      <c r="M5685" t="s">
        <v>238</v>
      </c>
      <c r="N5685" s="2">
        <v>41315</v>
      </c>
      <c r="O5685" s="2">
        <v>41315</v>
      </c>
      <c r="P5685">
        <v>2</v>
      </c>
      <c r="Q5685" s="1">
        <v>0.03</v>
      </c>
      <c r="R5685">
        <v>4.13</v>
      </c>
      <c r="S5685">
        <v>1.17</v>
      </c>
      <c r="T5685">
        <f t="shared" si="88"/>
        <v>8.26</v>
      </c>
    </row>
    <row r="5686" spans="1:20" x14ac:dyDescent="0.25">
      <c r="A5686">
        <v>5685</v>
      </c>
      <c r="B5686">
        <v>87719</v>
      </c>
      <c r="C5686" t="s">
        <v>484</v>
      </c>
      <c r="D5686" t="s">
        <v>20</v>
      </c>
      <c r="E5686" t="s">
        <v>39</v>
      </c>
      <c r="F5686" t="s">
        <v>47</v>
      </c>
      <c r="G5686" t="s">
        <v>93</v>
      </c>
      <c r="H5686" t="s">
        <v>61</v>
      </c>
      <c r="I5686" t="s">
        <v>28</v>
      </c>
      <c r="J5686" t="s">
        <v>56</v>
      </c>
      <c r="K5686" t="s">
        <v>129</v>
      </c>
      <c r="L5686" t="s">
        <v>44</v>
      </c>
      <c r="M5686" t="s">
        <v>114</v>
      </c>
      <c r="N5686" s="2">
        <v>41553</v>
      </c>
      <c r="O5686" s="2">
        <v>41554</v>
      </c>
      <c r="P5686">
        <v>6</v>
      </c>
      <c r="Q5686" s="1">
        <v>0.09</v>
      </c>
      <c r="R5686">
        <v>2.6</v>
      </c>
      <c r="S5686">
        <v>2.4</v>
      </c>
      <c r="T5686">
        <f t="shared" si="88"/>
        <v>15.600000000000001</v>
      </c>
    </row>
    <row r="5687" spans="1:20" x14ac:dyDescent="0.25">
      <c r="A5687">
        <v>5686</v>
      </c>
      <c r="B5687">
        <v>87719</v>
      </c>
      <c r="C5687" t="s">
        <v>484</v>
      </c>
      <c r="D5687" t="s">
        <v>20</v>
      </c>
      <c r="E5687" t="s">
        <v>39</v>
      </c>
      <c r="F5687" t="s">
        <v>47</v>
      </c>
      <c r="G5687" t="s">
        <v>93</v>
      </c>
      <c r="H5687" t="s">
        <v>78</v>
      </c>
      <c r="I5687" t="s">
        <v>28</v>
      </c>
      <c r="J5687" t="s">
        <v>56</v>
      </c>
      <c r="K5687" t="s">
        <v>119</v>
      </c>
      <c r="L5687" t="s">
        <v>192</v>
      </c>
      <c r="M5687" t="s">
        <v>167</v>
      </c>
      <c r="N5687" s="2">
        <v>41553</v>
      </c>
      <c r="O5687" s="2">
        <v>41555</v>
      </c>
      <c r="P5687">
        <v>4</v>
      </c>
      <c r="Q5687" s="1">
        <v>7.0000000000000007E-2</v>
      </c>
      <c r="R5687">
        <v>14.97</v>
      </c>
      <c r="S5687">
        <v>7.51</v>
      </c>
      <c r="T5687">
        <f t="shared" si="88"/>
        <v>59.88</v>
      </c>
    </row>
    <row r="5688" spans="1:20" x14ac:dyDescent="0.25">
      <c r="A5688">
        <v>5687</v>
      </c>
      <c r="B5688">
        <v>90780</v>
      </c>
      <c r="C5688" t="s">
        <v>895</v>
      </c>
      <c r="D5688" t="s">
        <v>578</v>
      </c>
      <c r="E5688" t="s">
        <v>187</v>
      </c>
      <c r="F5688" t="s">
        <v>47</v>
      </c>
      <c r="G5688" t="s">
        <v>48</v>
      </c>
      <c r="H5688" t="s">
        <v>188</v>
      </c>
      <c r="I5688" t="s">
        <v>28</v>
      </c>
      <c r="J5688" t="s">
        <v>56</v>
      </c>
      <c r="K5688" t="s">
        <v>282</v>
      </c>
      <c r="L5688" t="s">
        <v>330</v>
      </c>
      <c r="M5688" t="s">
        <v>114</v>
      </c>
      <c r="N5688" s="2">
        <v>41488</v>
      </c>
      <c r="O5688" s="2">
        <v>41493</v>
      </c>
      <c r="P5688">
        <v>9</v>
      </c>
      <c r="Q5688" s="1">
        <v>7.0000000000000007E-2</v>
      </c>
      <c r="R5688">
        <v>100.98</v>
      </c>
      <c r="S5688">
        <v>35.840000000000003</v>
      </c>
      <c r="T5688">
        <f t="shared" si="88"/>
        <v>908.82</v>
      </c>
    </row>
    <row r="5689" spans="1:20" x14ac:dyDescent="0.25">
      <c r="A5689">
        <v>5688</v>
      </c>
      <c r="B5689">
        <v>90780</v>
      </c>
      <c r="C5689" t="s">
        <v>895</v>
      </c>
      <c r="D5689" t="s">
        <v>578</v>
      </c>
      <c r="E5689" t="s">
        <v>187</v>
      </c>
      <c r="F5689" t="s">
        <v>47</v>
      </c>
      <c r="G5689" t="s">
        <v>48</v>
      </c>
      <c r="H5689" t="s">
        <v>225</v>
      </c>
      <c r="I5689" t="s">
        <v>28</v>
      </c>
      <c r="J5689" t="s">
        <v>56</v>
      </c>
      <c r="K5689" t="s">
        <v>116</v>
      </c>
      <c r="L5689" t="s">
        <v>330</v>
      </c>
      <c r="M5689" t="s">
        <v>111</v>
      </c>
      <c r="N5689" s="2">
        <v>41488</v>
      </c>
      <c r="O5689" s="2">
        <v>41493</v>
      </c>
      <c r="P5689">
        <v>25</v>
      </c>
      <c r="Q5689" s="1">
        <v>0.01</v>
      </c>
      <c r="R5689">
        <v>70.98</v>
      </c>
      <c r="S5689">
        <v>26.74</v>
      </c>
      <c r="T5689">
        <f t="shared" si="88"/>
        <v>1774.5</v>
      </c>
    </row>
    <row r="5690" spans="1:20" x14ac:dyDescent="0.25">
      <c r="A5690">
        <v>5689</v>
      </c>
      <c r="B5690">
        <v>90780</v>
      </c>
      <c r="C5690" t="s">
        <v>895</v>
      </c>
      <c r="D5690" t="s">
        <v>20</v>
      </c>
      <c r="E5690" t="s">
        <v>187</v>
      </c>
      <c r="F5690" t="s">
        <v>47</v>
      </c>
      <c r="G5690" t="s">
        <v>48</v>
      </c>
      <c r="H5690" t="s">
        <v>219</v>
      </c>
      <c r="I5690" t="s">
        <v>28</v>
      </c>
      <c r="J5690" t="s">
        <v>56</v>
      </c>
      <c r="K5690" t="s">
        <v>101</v>
      </c>
      <c r="L5690" t="s">
        <v>746</v>
      </c>
      <c r="M5690" t="s">
        <v>51</v>
      </c>
      <c r="N5690" s="2">
        <v>41488</v>
      </c>
      <c r="O5690" s="2">
        <v>41490</v>
      </c>
      <c r="P5690">
        <v>8</v>
      </c>
      <c r="Q5690" s="1">
        <v>0.05</v>
      </c>
      <c r="R5690">
        <v>182.55</v>
      </c>
      <c r="S5690">
        <v>69</v>
      </c>
      <c r="T5690">
        <f t="shared" si="88"/>
        <v>1460.4</v>
      </c>
    </row>
    <row r="5691" spans="1:20" x14ac:dyDescent="0.25">
      <c r="A5691">
        <v>5690</v>
      </c>
      <c r="B5691">
        <v>89510</v>
      </c>
      <c r="C5691" t="s">
        <v>940</v>
      </c>
      <c r="D5691" t="s">
        <v>20</v>
      </c>
      <c r="E5691" t="s">
        <v>39</v>
      </c>
      <c r="F5691" t="s">
        <v>40</v>
      </c>
      <c r="G5691" t="s">
        <v>48</v>
      </c>
      <c r="H5691" t="s">
        <v>89</v>
      </c>
      <c r="I5691" t="s">
        <v>28</v>
      </c>
      <c r="J5691" t="s">
        <v>56</v>
      </c>
      <c r="K5691" t="s">
        <v>226</v>
      </c>
      <c r="L5691" t="s">
        <v>26</v>
      </c>
      <c r="M5691" t="s">
        <v>99</v>
      </c>
      <c r="N5691" s="2">
        <v>40912</v>
      </c>
      <c r="O5691" s="2">
        <v>40912</v>
      </c>
      <c r="P5691">
        <v>14</v>
      </c>
      <c r="Q5691" s="1">
        <v>0.08</v>
      </c>
      <c r="R5691">
        <v>12.98</v>
      </c>
      <c r="S5691">
        <v>3.14</v>
      </c>
      <c r="T5691">
        <f t="shared" si="88"/>
        <v>181.72</v>
      </c>
    </row>
    <row r="5692" spans="1:20" x14ac:dyDescent="0.25">
      <c r="A5692">
        <v>5691</v>
      </c>
      <c r="B5692">
        <v>86420</v>
      </c>
      <c r="C5692" t="s">
        <v>1439</v>
      </c>
      <c r="D5692" t="s">
        <v>20</v>
      </c>
      <c r="E5692" t="s">
        <v>39</v>
      </c>
      <c r="F5692" t="s">
        <v>22</v>
      </c>
      <c r="G5692" t="s">
        <v>41</v>
      </c>
      <c r="H5692" t="s">
        <v>89</v>
      </c>
      <c r="I5692" t="s">
        <v>28</v>
      </c>
      <c r="J5692" t="s">
        <v>56</v>
      </c>
      <c r="K5692" t="s">
        <v>58</v>
      </c>
      <c r="L5692" t="s">
        <v>192</v>
      </c>
      <c r="M5692" t="s">
        <v>227</v>
      </c>
      <c r="N5692" s="2">
        <v>41566</v>
      </c>
      <c r="O5692" s="2">
        <v>41568</v>
      </c>
      <c r="P5692">
        <v>15</v>
      </c>
      <c r="Q5692" s="1">
        <v>0.08</v>
      </c>
      <c r="R5692">
        <v>10.35</v>
      </c>
      <c r="S5692">
        <v>0.99</v>
      </c>
      <c r="T5692">
        <f t="shared" si="88"/>
        <v>155.25</v>
      </c>
    </row>
    <row r="5693" spans="1:20" x14ac:dyDescent="0.25">
      <c r="A5693">
        <v>5692</v>
      </c>
      <c r="B5693">
        <v>91521</v>
      </c>
      <c r="C5693" t="s">
        <v>1412</v>
      </c>
      <c r="D5693" t="s">
        <v>38</v>
      </c>
      <c r="E5693" t="s">
        <v>39</v>
      </c>
      <c r="F5693" t="s">
        <v>40</v>
      </c>
      <c r="G5693" t="s">
        <v>41</v>
      </c>
      <c r="H5693" t="s">
        <v>54</v>
      </c>
      <c r="I5693" t="s">
        <v>28</v>
      </c>
      <c r="J5693" t="s">
        <v>56</v>
      </c>
      <c r="K5693" t="s">
        <v>170</v>
      </c>
      <c r="L5693" t="s">
        <v>44</v>
      </c>
      <c r="M5693" t="s">
        <v>264</v>
      </c>
      <c r="N5693" s="2">
        <v>40708</v>
      </c>
      <c r="O5693" s="2">
        <v>40710</v>
      </c>
      <c r="P5693">
        <v>8</v>
      </c>
      <c r="Q5693" s="1">
        <v>0.04</v>
      </c>
      <c r="R5693">
        <v>5.88</v>
      </c>
      <c r="S5693">
        <v>3.04</v>
      </c>
      <c r="T5693">
        <f t="shared" si="88"/>
        <v>47.04</v>
      </c>
    </row>
    <row r="5694" spans="1:20" x14ac:dyDescent="0.25">
      <c r="A5694">
        <v>5693</v>
      </c>
      <c r="B5694">
        <v>86040</v>
      </c>
      <c r="C5694" t="s">
        <v>1730</v>
      </c>
      <c r="D5694" t="s">
        <v>20</v>
      </c>
      <c r="E5694" t="s">
        <v>39</v>
      </c>
      <c r="F5694" t="s">
        <v>40</v>
      </c>
      <c r="G5694" t="s">
        <v>23</v>
      </c>
      <c r="H5694" t="s">
        <v>49</v>
      </c>
      <c r="I5694" t="s">
        <v>28</v>
      </c>
      <c r="J5694" t="s">
        <v>56</v>
      </c>
      <c r="K5694" t="s">
        <v>82</v>
      </c>
      <c r="L5694" t="s">
        <v>192</v>
      </c>
      <c r="M5694" t="s">
        <v>370</v>
      </c>
      <c r="N5694" s="2">
        <v>41535</v>
      </c>
      <c r="O5694" s="2">
        <v>41537</v>
      </c>
      <c r="P5694">
        <v>26</v>
      </c>
      <c r="Q5694" s="1">
        <v>7.0000000000000007E-2</v>
      </c>
      <c r="R5694">
        <v>15.01</v>
      </c>
      <c r="S5694">
        <v>8.4</v>
      </c>
      <c r="T5694">
        <f t="shared" si="88"/>
        <v>390.26</v>
      </c>
    </row>
    <row r="5695" spans="1:20" x14ac:dyDescent="0.25">
      <c r="A5695">
        <v>5694</v>
      </c>
      <c r="B5695">
        <v>86040</v>
      </c>
      <c r="C5695" t="s">
        <v>1730</v>
      </c>
      <c r="D5695" t="s">
        <v>20</v>
      </c>
      <c r="E5695" t="s">
        <v>39</v>
      </c>
      <c r="F5695" t="s">
        <v>40</v>
      </c>
      <c r="G5695" t="s">
        <v>23</v>
      </c>
      <c r="H5695" t="s">
        <v>61</v>
      </c>
      <c r="I5695" t="s">
        <v>28</v>
      </c>
      <c r="J5695" t="s">
        <v>56</v>
      </c>
      <c r="K5695" t="s">
        <v>149</v>
      </c>
      <c r="L5695" t="s">
        <v>44</v>
      </c>
      <c r="M5695" t="s">
        <v>638</v>
      </c>
      <c r="N5695" s="2">
        <v>41535</v>
      </c>
      <c r="O5695" s="2">
        <v>41537</v>
      </c>
      <c r="P5695">
        <v>14</v>
      </c>
      <c r="Q5695" s="1">
        <v>0.06</v>
      </c>
      <c r="R5695">
        <v>8.56</v>
      </c>
      <c r="S5695">
        <v>5.16</v>
      </c>
      <c r="T5695">
        <f t="shared" si="88"/>
        <v>119.84</v>
      </c>
    </row>
    <row r="5696" spans="1:20" x14ac:dyDescent="0.25">
      <c r="A5696">
        <v>5695</v>
      </c>
      <c r="B5696">
        <v>86040</v>
      </c>
      <c r="C5696" t="s">
        <v>1215</v>
      </c>
      <c r="D5696" t="s">
        <v>20</v>
      </c>
      <c r="E5696" t="s">
        <v>39</v>
      </c>
      <c r="F5696" t="s">
        <v>22</v>
      </c>
      <c r="G5696" t="s">
        <v>23</v>
      </c>
      <c r="H5696" t="s">
        <v>94</v>
      </c>
      <c r="I5696" t="s">
        <v>28</v>
      </c>
      <c r="J5696" t="s">
        <v>56</v>
      </c>
      <c r="K5696" t="s">
        <v>82</v>
      </c>
      <c r="L5696" t="s">
        <v>192</v>
      </c>
      <c r="M5696" t="s">
        <v>182</v>
      </c>
      <c r="N5696" s="2">
        <v>41535</v>
      </c>
      <c r="O5696" s="2">
        <v>41537</v>
      </c>
      <c r="P5696">
        <v>13</v>
      </c>
      <c r="Q5696" s="1">
        <v>0.04</v>
      </c>
      <c r="R5696">
        <v>6.48</v>
      </c>
      <c r="S5696">
        <v>5.1100000000000003</v>
      </c>
      <c r="T5696">
        <f t="shared" si="88"/>
        <v>84.240000000000009</v>
      </c>
    </row>
    <row r="5697" spans="1:20" x14ac:dyDescent="0.25">
      <c r="A5697">
        <v>5696</v>
      </c>
      <c r="B5697">
        <v>87506</v>
      </c>
      <c r="C5697" t="s">
        <v>263</v>
      </c>
      <c r="D5697" t="s">
        <v>20</v>
      </c>
      <c r="E5697" t="s">
        <v>39</v>
      </c>
      <c r="F5697" t="s">
        <v>40</v>
      </c>
      <c r="G5697" t="s">
        <v>48</v>
      </c>
      <c r="H5697" t="s">
        <v>89</v>
      </c>
      <c r="I5697" t="s">
        <v>28</v>
      </c>
      <c r="J5697" t="s">
        <v>56</v>
      </c>
      <c r="K5697" t="s">
        <v>43</v>
      </c>
      <c r="L5697" t="s">
        <v>44</v>
      </c>
      <c r="M5697" t="s">
        <v>45</v>
      </c>
      <c r="N5697" s="2">
        <v>40811</v>
      </c>
      <c r="O5697" s="2">
        <v>40815</v>
      </c>
      <c r="P5697">
        <v>15</v>
      </c>
      <c r="Q5697" s="1">
        <v>0.09</v>
      </c>
      <c r="R5697">
        <v>4</v>
      </c>
      <c r="S5697">
        <v>1.3</v>
      </c>
      <c r="T5697">
        <f t="shared" si="88"/>
        <v>60</v>
      </c>
    </row>
    <row r="5698" spans="1:20" x14ac:dyDescent="0.25">
      <c r="A5698">
        <v>5697</v>
      </c>
      <c r="B5698">
        <v>87506</v>
      </c>
      <c r="C5698" t="s">
        <v>263</v>
      </c>
      <c r="D5698" t="s">
        <v>38</v>
      </c>
      <c r="E5698" t="s">
        <v>21</v>
      </c>
      <c r="F5698" t="s">
        <v>40</v>
      </c>
      <c r="G5698" t="s">
        <v>48</v>
      </c>
      <c r="H5698" t="s">
        <v>203</v>
      </c>
      <c r="I5698" t="s">
        <v>28</v>
      </c>
      <c r="J5698" t="s">
        <v>56</v>
      </c>
      <c r="K5698" t="s">
        <v>409</v>
      </c>
      <c r="L5698" t="s">
        <v>192</v>
      </c>
      <c r="M5698" t="s">
        <v>469</v>
      </c>
      <c r="N5698" s="2">
        <v>40811</v>
      </c>
      <c r="O5698" s="2">
        <v>40811</v>
      </c>
      <c r="P5698">
        <v>16</v>
      </c>
      <c r="Q5698" s="1">
        <v>7.0000000000000007E-2</v>
      </c>
      <c r="R5698">
        <v>85.99</v>
      </c>
      <c r="S5698">
        <v>10.78</v>
      </c>
      <c r="T5698">
        <f t="shared" si="88"/>
        <v>1375.84</v>
      </c>
    </row>
    <row r="5699" spans="1:20" x14ac:dyDescent="0.25">
      <c r="A5699">
        <v>5698</v>
      </c>
      <c r="B5699">
        <v>90508</v>
      </c>
      <c r="C5699" t="s">
        <v>989</v>
      </c>
      <c r="D5699" t="s">
        <v>20</v>
      </c>
      <c r="E5699" t="s">
        <v>187</v>
      </c>
      <c r="F5699" t="s">
        <v>31</v>
      </c>
      <c r="G5699" t="s">
        <v>41</v>
      </c>
      <c r="H5699" t="s">
        <v>219</v>
      </c>
      <c r="I5699" t="s">
        <v>28</v>
      </c>
      <c r="J5699" t="s">
        <v>56</v>
      </c>
      <c r="K5699" t="s">
        <v>221</v>
      </c>
      <c r="L5699" t="s">
        <v>192</v>
      </c>
      <c r="M5699" t="s">
        <v>375</v>
      </c>
      <c r="N5699" s="2">
        <v>41245</v>
      </c>
      <c r="O5699" s="2">
        <v>41246</v>
      </c>
      <c r="P5699">
        <v>21</v>
      </c>
      <c r="Q5699" s="1">
        <v>0.03</v>
      </c>
      <c r="R5699">
        <v>6.24</v>
      </c>
      <c r="S5699">
        <v>5.22</v>
      </c>
      <c r="T5699">
        <f t="shared" ref="T5699:T5762" si="89">R5699*P5699</f>
        <v>131.04</v>
      </c>
    </row>
    <row r="5700" spans="1:20" x14ac:dyDescent="0.25">
      <c r="A5700">
        <v>5699</v>
      </c>
      <c r="B5700">
        <v>90508</v>
      </c>
      <c r="C5700" t="s">
        <v>989</v>
      </c>
      <c r="D5700" t="s">
        <v>20</v>
      </c>
      <c r="E5700" t="s">
        <v>39</v>
      </c>
      <c r="F5700" t="s">
        <v>31</v>
      </c>
      <c r="G5700" t="s">
        <v>41</v>
      </c>
      <c r="H5700" t="s">
        <v>49</v>
      </c>
      <c r="I5700" t="s">
        <v>28</v>
      </c>
      <c r="J5700" t="s">
        <v>56</v>
      </c>
      <c r="K5700" t="s">
        <v>133</v>
      </c>
      <c r="L5700" t="s">
        <v>192</v>
      </c>
      <c r="M5700" t="s">
        <v>178</v>
      </c>
      <c r="N5700" s="2">
        <v>41245</v>
      </c>
      <c r="O5700" s="2">
        <v>41245</v>
      </c>
      <c r="P5700">
        <v>6</v>
      </c>
      <c r="Q5700" s="1">
        <v>0.06</v>
      </c>
      <c r="R5700">
        <v>40.99</v>
      </c>
      <c r="S5700">
        <v>17.48</v>
      </c>
      <c r="T5700">
        <f t="shared" si="89"/>
        <v>245.94</v>
      </c>
    </row>
    <row r="5701" spans="1:20" x14ac:dyDescent="0.25">
      <c r="A5701">
        <v>5700</v>
      </c>
      <c r="B5701">
        <v>88270</v>
      </c>
      <c r="C5701" t="s">
        <v>260</v>
      </c>
      <c r="D5701" t="s">
        <v>20</v>
      </c>
      <c r="E5701" t="s">
        <v>39</v>
      </c>
      <c r="F5701" t="s">
        <v>22</v>
      </c>
      <c r="G5701" t="s">
        <v>93</v>
      </c>
      <c r="H5701" t="s">
        <v>49</v>
      </c>
      <c r="I5701" t="s">
        <v>28</v>
      </c>
      <c r="J5701" t="s">
        <v>56</v>
      </c>
      <c r="K5701" t="s">
        <v>149</v>
      </c>
      <c r="L5701" t="s">
        <v>44</v>
      </c>
      <c r="M5701" t="s">
        <v>238</v>
      </c>
      <c r="N5701" s="2">
        <v>40768</v>
      </c>
      <c r="O5701" s="2">
        <v>40770</v>
      </c>
      <c r="P5701">
        <v>12</v>
      </c>
      <c r="Q5701" s="1">
        <v>7.0000000000000007E-2</v>
      </c>
      <c r="R5701">
        <v>1.76</v>
      </c>
      <c r="S5701">
        <v>0.7</v>
      </c>
      <c r="T5701">
        <f t="shared" si="89"/>
        <v>21.12</v>
      </c>
    </row>
    <row r="5702" spans="1:20" x14ac:dyDescent="0.25">
      <c r="A5702">
        <v>5701</v>
      </c>
      <c r="B5702">
        <v>88270</v>
      </c>
      <c r="C5702" t="s">
        <v>260</v>
      </c>
      <c r="D5702" t="s">
        <v>20</v>
      </c>
      <c r="E5702" t="s">
        <v>21</v>
      </c>
      <c r="F5702" t="s">
        <v>22</v>
      </c>
      <c r="G5702" t="s">
        <v>93</v>
      </c>
      <c r="H5702" t="s">
        <v>203</v>
      </c>
      <c r="I5702" t="s">
        <v>28</v>
      </c>
      <c r="J5702" t="s">
        <v>56</v>
      </c>
      <c r="K5702" t="s">
        <v>34</v>
      </c>
      <c r="L5702" t="s">
        <v>26</v>
      </c>
      <c r="M5702" t="s">
        <v>182</v>
      </c>
      <c r="N5702" s="2">
        <v>40768</v>
      </c>
      <c r="O5702" s="2">
        <v>40769</v>
      </c>
      <c r="P5702">
        <v>4</v>
      </c>
      <c r="Q5702" s="1">
        <v>0.02</v>
      </c>
      <c r="R5702">
        <v>20.99</v>
      </c>
      <c r="S5702">
        <v>3.3</v>
      </c>
      <c r="T5702">
        <f t="shared" si="89"/>
        <v>83.96</v>
      </c>
    </row>
    <row r="5703" spans="1:20" x14ac:dyDescent="0.25">
      <c r="A5703">
        <v>5702</v>
      </c>
      <c r="B5703">
        <v>87063</v>
      </c>
      <c r="C5703" t="s">
        <v>1714</v>
      </c>
      <c r="D5703" t="s">
        <v>20</v>
      </c>
      <c r="E5703" t="s">
        <v>39</v>
      </c>
      <c r="F5703" t="s">
        <v>40</v>
      </c>
      <c r="G5703" t="s">
        <v>48</v>
      </c>
      <c r="H5703" t="s">
        <v>42</v>
      </c>
      <c r="I5703" t="s">
        <v>28</v>
      </c>
      <c r="J5703" t="s">
        <v>56</v>
      </c>
      <c r="K5703" t="s">
        <v>43</v>
      </c>
      <c r="L5703" t="s">
        <v>44</v>
      </c>
      <c r="M5703" t="s">
        <v>309</v>
      </c>
      <c r="N5703" s="2">
        <v>41066</v>
      </c>
      <c r="O5703" s="2">
        <v>41070</v>
      </c>
      <c r="P5703">
        <v>9</v>
      </c>
      <c r="Q5703" s="1">
        <v>0.1</v>
      </c>
      <c r="R5703">
        <v>9.85</v>
      </c>
      <c r="S5703">
        <v>4.82</v>
      </c>
      <c r="T5703">
        <f t="shared" si="89"/>
        <v>88.649999999999991</v>
      </c>
    </row>
    <row r="5704" spans="1:20" x14ac:dyDescent="0.25">
      <c r="A5704">
        <v>5703</v>
      </c>
      <c r="B5704">
        <v>87205</v>
      </c>
      <c r="C5704" t="s">
        <v>1271</v>
      </c>
      <c r="D5704" t="s">
        <v>20</v>
      </c>
      <c r="E5704" t="s">
        <v>187</v>
      </c>
      <c r="F5704" t="s">
        <v>31</v>
      </c>
      <c r="G5704" t="s">
        <v>23</v>
      </c>
      <c r="H5704" t="s">
        <v>217</v>
      </c>
      <c r="I5704" t="s">
        <v>28</v>
      </c>
      <c r="J5704" t="s">
        <v>56</v>
      </c>
      <c r="K5704" t="s">
        <v>231</v>
      </c>
      <c r="L5704" t="s">
        <v>26</v>
      </c>
      <c r="M5704" t="s">
        <v>178</v>
      </c>
      <c r="N5704" s="2">
        <v>41444</v>
      </c>
      <c r="O5704" s="2">
        <v>41444</v>
      </c>
      <c r="P5704">
        <v>16</v>
      </c>
      <c r="Q5704" s="1">
        <v>0.08</v>
      </c>
      <c r="R5704">
        <v>12.2</v>
      </c>
      <c r="S5704">
        <v>6.02</v>
      </c>
      <c r="T5704">
        <f t="shared" si="89"/>
        <v>195.2</v>
      </c>
    </row>
    <row r="5705" spans="1:20" x14ac:dyDescent="0.25">
      <c r="A5705">
        <v>5704</v>
      </c>
      <c r="B5705">
        <v>91453</v>
      </c>
      <c r="C5705" t="s">
        <v>1712</v>
      </c>
      <c r="D5705" t="s">
        <v>20</v>
      </c>
      <c r="E5705" t="s">
        <v>187</v>
      </c>
      <c r="F5705" t="s">
        <v>47</v>
      </c>
      <c r="G5705" t="s">
        <v>93</v>
      </c>
      <c r="H5705" t="s">
        <v>225</v>
      </c>
      <c r="I5705" t="s">
        <v>28</v>
      </c>
      <c r="J5705" t="s">
        <v>56</v>
      </c>
      <c r="K5705" t="s">
        <v>228</v>
      </c>
      <c r="L5705" t="s">
        <v>706</v>
      </c>
      <c r="M5705" t="s">
        <v>156</v>
      </c>
      <c r="N5705" s="2">
        <v>41476</v>
      </c>
      <c r="O5705" s="2">
        <v>41477</v>
      </c>
      <c r="P5705">
        <v>4</v>
      </c>
      <c r="Q5705" s="1">
        <v>0.02</v>
      </c>
      <c r="R5705">
        <v>55.5</v>
      </c>
      <c r="S5705">
        <v>52.2</v>
      </c>
      <c r="T5705">
        <f t="shared" si="89"/>
        <v>222</v>
      </c>
    </row>
    <row r="5706" spans="1:20" x14ac:dyDescent="0.25">
      <c r="A5706">
        <v>5705</v>
      </c>
      <c r="B5706">
        <v>91453</v>
      </c>
      <c r="C5706" t="s">
        <v>1712</v>
      </c>
      <c r="D5706" t="s">
        <v>38</v>
      </c>
      <c r="E5706" t="s">
        <v>39</v>
      </c>
      <c r="F5706" t="s">
        <v>47</v>
      </c>
      <c r="G5706" t="s">
        <v>93</v>
      </c>
      <c r="H5706" t="s">
        <v>54</v>
      </c>
      <c r="I5706" t="s">
        <v>28</v>
      </c>
      <c r="J5706" t="s">
        <v>56</v>
      </c>
      <c r="K5706" t="s">
        <v>228</v>
      </c>
      <c r="L5706" t="s">
        <v>192</v>
      </c>
      <c r="M5706" t="s">
        <v>114</v>
      </c>
      <c r="N5706" s="2">
        <v>41476</v>
      </c>
      <c r="O5706" s="2">
        <v>41477</v>
      </c>
      <c r="P5706">
        <v>8</v>
      </c>
      <c r="Q5706" s="1">
        <v>0.01</v>
      </c>
      <c r="R5706">
        <v>15.51</v>
      </c>
      <c r="S5706">
        <v>5.8</v>
      </c>
      <c r="T5706">
        <f t="shared" si="89"/>
        <v>124.08</v>
      </c>
    </row>
    <row r="5707" spans="1:20" x14ac:dyDescent="0.25">
      <c r="A5707">
        <v>5706</v>
      </c>
      <c r="B5707">
        <v>91036</v>
      </c>
      <c r="C5707" t="s">
        <v>1323</v>
      </c>
      <c r="D5707" t="s">
        <v>20</v>
      </c>
      <c r="E5707" t="s">
        <v>187</v>
      </c>
      <c r="F5707" t="s">
        <v>22</v>
      </c>
      <c r="G5707" t="s">
        <v>48</v>
      </c>
      <c r="H5707" t="s">
        <v>217</v>
      </c>
      <c r="I5707" t="s">
        <v>28</v>
      </c>
      <c r="J5707" t="s">
        <v>56</v>
      </c>
      <c r="K5707" t="s">
        <v>231</v>
      </c>
      <c r="L5707" t="s">
        <v>44</v>
      </c>
      <c r="M5707" t="s">
        <v>238</v>
      </c>
      <c r="N5707" s="2">
        <v>40418</v>
      </c>
      <c r="O5707" s="2">
        <v>40422</v>
      </c>
      <c r="P5707">
        <v>4</v>
      </c>
      <c r="Q5707" s="1">
        <v>0.09</v>
      </c>
      <c r="R5707">
        <v>14.2</v>
      </c>
      <c r="S5707">
        <v>5.3</v>
      </c>
      <c r="T5707">
        <f t="shared" si="89"/>
        <v>56.8</v>
      </c>
    </row>
    <row r="5708" spans="1:20" x14ac:dyDescent="0.25">
      <c r="A5708">
        <v>5707</v>
      </c>
      <c r="B5708">
        <v>88347</v>
      </c>
      <c r="C5708" t="s">
        <v>295</v>
      </c>
      <c r="D5708" t="s">
        <v>20</v>
      </c>
      <c r="E5708" t="s">
        <v>39</v>
      </c>
      <c r="F5708" t="s">
        <v>31</v>
      </c>
      <c r="G5708" t="s">
        <v>32</v>
      </c>
      <c r="H5708" t="s">
        <v>49</v>
      </c>
      <c r="I5708" t="s">
        <v>28</v>
      </c>
      <c r="J5708" t="s">
        <v>56</v>
      </c>
      <c r="K5708" t="s">
        <v>133</v>
      </c>
      <c r="L5708" t="s">
        <v>192</v>
      </c>
      <c r="M5708" t="s">
        <v>35</v>
      </c>
      <c r="N5708" s="2">
        <v>41624</v>
      </c>
      <c r="O5708" s="2">
        <v>41626</v>
      </c>
      <c r="P5708">
        <v>23</v>
      </c>
      <c r="Q5708" s="1">
        <v>0.05</v>
      </c>
      <c r="R5708">
        <v>5.74</v>
      </c>
      <c r="S5708">
        <v>5.01</v>
      </c>
      <c r="T5708">
        <f t="shared" si="89"/>
        <v>132.02000000000001</v>
      </c>
    </row>
    <row r="5709" spans="1:20" x14ac:dyDescent="0.25">
      <c r="A5709">
        <v>5708</v>
      </c>
      <c r="B5709">
        <v>88347</v>
      </c>
      <c r="C5709" t="s">
        <v>295</v>
      </c>
      <c r="D5709" t="s">
        <v>578</v>
      </c>
      <c r="E5709" t="s">
        <v>21</v>
      </c>
      <c r="F5709" t="s">
        <v>31</v>
      </c>
      <c r="G5709" t="s">
        <v>32</v>
      </c>
      <c r="H5709" t="s">
        <v>33</v>
      </c>
      <c r="I5709" t="s">
        <v>28</v>
      </c>
      <c r="J5709" t="s">
        <v>56</v>
      </c>
      <c r="K5709" t="s">
        <v>201</v>
      </c>
      <c r="L5709" t="s">
        <v>283</v>
      </c>
      <c r="M5709" t="s">
        <v>35</v>
      </c>
      <c r="N5709" s="2">
        <v>41624</v>
      </c>
      <c r="O5709" s="2">
        <v>41626</v>
      </c>
      <c r="P5709">
        <v>1</v>
      </c>
      <c r="Q5709" s="1">
        <v>0.01</v>
      </c>
      <c r="R5709">
        <v>1500.97</v>
      </c>
      <c r="S5709">
        <v>29.7</v>
      </c>
      <c r="T5709">
        <f t="shared" si="89"/>
        <v>1500.97</v>
      </c>
    </row>
    <row r="5710" spans="1:20" x14ac:dyDescent="0.25">
      <c r="A5710">
        <v>5709</v>
      </c>
      <c r="B5710">
        <v>88347</v>
      </c>
      <c r="C5710" t="s">
        <v>295</v>
      </c>
      <c r="D5710" t="s">
        <v>20</v>
      </c>
      <c r="E5710" t="s">
        <v>21</v>
      </c>
      <c r="F5710" t="s">
        <v>31</v>
      </c>
      <c r="G5710" t="s">
        <v>32</v>
      </c>
      <c r="H5710" t="s">
        <v>24</v>
      </c>
      <c r="I5710" t="s">
        <v>28</v>
      </c>
      <c r="J5710" t="s">
        <v>56</v>
      </c>
      <c r="K5710" t="s">
        <v>34</v>
      </c>
      <c r="L5710" t="s">
        <v>192</v>
      </c>
      <c r="M5710" t="s">
        <v>35</v>
      </c>
      <c r="N5710" s="2">
        <v>41624</v>
      </c>
      <c r="O5710" s="2">
        <v>41624</v>
      </c>
      <c r="P5710">
        <v>10</v>
      </c>
      <c r="Q5710" s="1">
        <v>7.0000000000000007E-2</v>
      </c>
      <c r="R5710">
        <v>205.99</v>
      </c>
      <c r="S5710">
        <v>5.26</v>
      </c>
      <c r="T5710">
        <f t="shared" si="89"/>
        <v>2059.9</v>
      </c>
    </row>
    <row r="5711" spans="1:20" x14ac:dyDescent="0.25">
      <c r="A5711">
        <v>5710</v>
      </c>
      <c r="B5711">
        <v>88384</v>
      </c>
      <c r="C5711" t="s">
        <v>1160</v>
      </c>
      <c r="D5711" t="s">
        <v>20</v>
      </c>
      <c r="E5711" t="s">
        <v>187</v>
      </c>
      <c r="F5711" t="s">
        <v>22</v>
      </c>
      <c r="G5711" t="s">
        <v>93</v>
      </c>
      <c r="H5711" t="s">
        <v>225</v>
      </c>
      <c r="I5711" t="s">
        <v>28</v>
      </c>
      <c r="J5711" t="s">
        <v>56</v>
      </c>
      <c r="K5711" t="s">
        <v>113</v>
      </c>
      <c r="L5711" t="s">
        <v>44</v>
      </c>
      <c r="M5711" t="s">
        <v>80</v>
      </c>
      <c r="N5711" s="2">
        <v>41193</v>
      </c>
      <c r="O5711" s="2">
        <v>41196</v>
      </c>
      <c r="P5711">
        <v>1</v>
      </c>
      <c r="Q5711" s="1">
        <v>0.03</v>
      </c>
      <c r="R5711">
        <v>5.08</v>
      </c>
      <c r="S5711">
        <v>2.0299999999999998</v>
      </c>
      <c r="T5711">
        <f t="shared" si="89"/>
        <v>5.08</v>
      </c>
    </row>
    <row r="5712" spans="1:20" x14ac:dyDescent="0.25">
      <c r="A5712">
        <v>5711</v>
      </c>
      <c r="B5712">
        <v>90503</v>
      </c>
      <c r="C5712" t="s">
        <v>989</v>
      </c>
      <c r="D5712" t="s">
        <v>578</v>
      </c>
      <c r="E5712" t="s">
        <v>187</v>
      </c>
      <c r="F5712" t="s">
        <v>31</v>
      </c>
      <c r="G5712" t="s">
        <v>23</v>
      </c>
      <c r="H5712" t="s">
        <v>188</v>
      </c>
      <c r="I5712" t="s">
        <v>28</v>
      </c>
      <c r="J5712" t="s">
        <v>56</v>
      </c>
      <c r="K5712" t="s">
        <v>145</v>
      </c>
      <c r="L5712" t="s">
        <v>330</v>
      </c>
      <c r="M5712" t="s">
        <v>367</v>
      </c>
      <c r="N5712" s="2">
        <v>40820</v>
      </c>
      <c r="O5712" s="2">
        <v>40820</v>
      </c>
      <c r="P5712">
        <v>7</v>
      </c>
      <c r="Q5712" s="1">
        <v>0.06</v>
      </c>
      <c r="R5712">
        <v>150.97999999999999</v>
      </c>
      <c r="S5712">
        <v>16.010000000000002</v>
      </c>
      <c r="T5712">
        <f t="shared" si="89"/>
        <v>1056.8599999999999</v>
      </c>
    </row>
    <row r="5713" spans="1:20" x14ac:dyDescent="0.25">
      <c r="A5713">
        <v>5712</v>
      </c>
      <c r="B5713">
        <v>86109</v>
      </c>
      <c r="C5713" t="s">
        <v>1026</v>
      </c>
      <c r="D5713" t="s">
        <v>20</v>
      </c>
      <c r="E5713" t="s">
        <v>39</v>
      </c>
      <c r="F5713" t="s">
        <v>31</v>
      </c>
      <c r="G5713" t="s">
        <v>48</v>
      </c>
      <c r="H5713" t="s">
        <v>94</v>
      </c>
      <c r="I5713" t="s">
        <v>28</v>
      </c>
      <c r="J5713" t="s">
        <v>36</v>
      </c>
      <c r="K5713" t="s">
        <v>165</v>
      </c>
      <c r="L5713" t="s">
        <v>192</v>
      </c>
      <c r="M5713" t="s">
        <v>69</v>
      </c>
      <c r="N5713" s="2">
        <v>40822</v>
      </c>
      <c r="O5713" s="2">
        <v>40824</v>
      </c>
      <c r="P5713">
        <v>19</v>
      </c>
      <c r="Q5713" s="1">
        <v>0.06</v>
      </c>
      <c r="R5713">
        <v>4.28</v>
      </c>
      <c r="S5713">
        <v>4.79</v>
      </c>
      <c r="T5713">
        <f t="shared" si="89"/>
        <v>81.320000000000007</v>
      </c>
    </row>
    <row r="5714" spans="1:20" x14ac:dyDescent="0.25">
      <c r="A5714">
        <v>5713</v>
      </c>
      <c r="B5714">
        <v>90157</v>
      </c>
      <c r="C5714" t="s">
        <v>745</v>
      </c>
      <c r="D5714" t="s">
        <v>20</v>
      </c>
      <c r="E5714" t="s">
        <v>39</v>
      </c>
      <c r="F5714" t="s">
        <v>47</v>
      </c>
      <c r="G5714" t="s">
        <v>41</v>
      </c>
      <c r="H5714" t="s">
        <v>94</v>
      </c>
      <c r="I5714" t="s">
        <v>28</v>
      </c>
      <c r="J5714" t="s">
        <v>36</v>
      </c>
      <c r="K5714" t="s">
        <v>116</v>
      </c>
      <c r="L5714" t="s">
        <v>192</v>
      </c>
      <c r="M5714" t="s">
        <v>134</v>
      </c>
      <c r="N5714" s="2">
        <v>41139</v>
      </c>
      <c r="O5714" s="2">
        <v>41141</v>
      </c>
      <c r="P5714">
        <v>5</v>
      </c>
      <c r="Q5714" s="1">
        <v>0.04</v>
      </c>
      <c r="R5714">
        <v>5.4</v>
      </c>
      <c r="S5714">
        <v>7.78</v>
      </c>
      <c r="T5714">
        <f t="shared" si="89"/>
        <v>27</v>
      </c>
    </row>
    <row r="5715" spans="1:20" x14ac:dyDescent="0.25">
      <c r="A5715">
        <v>5714</v>
      </c>
      <c r="B5715">
        <v>90795</v>
      </c>
      <c r="C5715" t="s">
        <v>816</v>
      </c>
      <c r="D5715" t="s">
        <v>20</v>
      </c>
      <c r="E5715" t="s">
        <v>39</v>
      </c>
      <c r="F5715" t="s">
        <v>40</v>
      </c>
      <c r="G5715" t="s">
        <v>23</v>
      </c>
      <c r="H5715" t="s">
        <v>49</v>
      </c>
      <c r="I5715" t="s">
        <v>28</v>
      </c>
      <c r="J5715" t="s">
        <v>36</v>
      </c>
      <c r="K5715" t="s">
        <v>149</v>
      </c>
      <c r="L5715" t="s">
        <v>192</v>
      </c>
      <c r="M5715" t="s">
        <v>638</v>
      </c>
      <c r="N5715" s="2">
        <v>41367</v>
      </c>
      <c r="O5715" s="2">
        <v>41369</v>
      </c>
      <c r="P5715">
        <v>11</v>
      </c>
      <c r="Q5715" s="1">
        <v>0.04</v>
      </c>
      <c r="R5715">
        <v>3.52</v>
      </c>
      <c r="S5715">
        <v>6.83</v>
      </c>
      <c r="T5715">
        <f t="shared" si="89"/>
        <v>38.72</v>
      </c>
    </row>
    <row r="5716" spans="1:20" x14ac:dyDescent="0.25">
      <c r="A5716">
        <v>5715</v>
      </c>
      <c r="B5716">
        <v>89033</v>
      </c>
      <c r="C5716" t="s">
        <v>185</v>
      </c>
      <c r="D5716" t="s">
        <v>20</v>
      </c>
      <c r="E5716" t="s">
        <v>187</v>
      </c>
      <c r="F5716" t="s">
        <v>31</v>
      </c>
      <c r="G5716" t="s">
        <v>41</v>
      </c>
      <c r="H5716" t="s">
        <v>219</v>
      </c>
      <c r="I5716" t="s">
        <v>28</v>
      </c>
      <c r="J5716" t="s">
        <v>36</v>
      </c>
      <c r="K5716" t="s">
        <v>82</v>
      </c>
      <c r="L5716" t="s">
        <v>26</v>
      </c>
      <c r="M5716" t="s">
        <v>69</v>
      </c>
      <c r="N5716" s="2">
        <v>41334</v>
      </c>
      <c r="O5716" s="2">
        <v>41336</v>
      </c>
      <c r="P5716">
        <v>12</v>
      </c>
      <c r="Q5716" s="1">
        <v>0.05</v>
      </c>
      <c r="R5716">
        <v>8.75</v>
      </c>
      <c r="S5716">
        <v>8.5399999999999991</v>
      </c>
      <c r="T5716">
        <f t="shared" si="89"/>
        <v>105</v>
      </c>
    </row>
    <row r="5717" spans="1:20" x14ac:dyDescent="0.25">
      <c r="A5717">
        <v>5716</v>
      </c>
      <c r="B5717">
        <v>87311</v>
      </c>
      <c r="C5717" t="s">
        <v>1571</v>
      </c>
      <c r="D5717" t="s">
        <v>20</v>
      </c>
      <c r="E5717" t="s">
        <v>21</v>
      </c>
      <c r="F5717" t="s">
        <v>31</v>
      </c>
      <c r="G5717" t="s">
        <v>23</v>
      </c>
      <c r="H5717" t="s">
        <v>33</v>
      </c>
      <c r="I5717" t="s">
        <v>28</v>
      </c>
      <c r="J5717" t="s">
        <v>36</v>
      </c>
      <c r="K5717" t="s">
        <v>210</v>
      </c>
      <c r="L5717" t="s">
        <v>192</v>
      </c>
      <c r="M5717" t="s">
        <v>131</v>
      </c>
      <c r="N5717" s="2">
        <v>41346</v>
      </c>
      <c r="O5717" s="2">
        <v>41347</v>
      </c>
      <c r="P5717">
        <v>2</v>
      </c>
      <c r="Q5717" s="1">
        <v>0.06</v>
      </c>
      <c r="R5717">
        <v>115.99</v>
      </c>
      <c r="S5717">
        <v>5.26</v>
      </c>
      <c r="T5717">
        <f t="shared" si="89"/>
        <v>231.98</v>
      </c>
    </row>
    <row r="5718" spans="1:20" x14ac:dyDescent="0.25">
      <c r="A5718">
        <v>5717</v>
      </c>
      <c r="B5718">
        <v>89328</v>
      </c>
      <c r="C5718" t="s">
        <v>1325</v>
      </c>
      <c r="D5718" t="s">
        <v>20</v>
      </c>
      <c r="E5718" t="s">
        <v>39</v>
      </c>
      <c r="F5718" t="s">
        <v>47</v>
      </c>
      <c r="G5718" t="s">
        <v>32</v>
      </c>
      <c r="H5718" t="s">
        <v>49</v>
      </c>
      <c r="I5718" t="s">
        <v>28</v>
      </c>
      <c r="J5718" t="s">
        <v>36</v>
      </c>
      <c r="K5718" t="s">
        <v>71</v>
      </c>
      <c r="L5718" t="s">
        <v>192</v>
      </c>
      <c r="M5718" t="s">
        <v>111</v>
      </c>
      <c r="N5718" s="2">
        <v>40786</v>
      </c>
      <c r="O5718" s="2">
        <v>40788</v>
      </c>
      <c r="P5718">
        <v>18</v>
      </c>
      <c r="Q5718" s="1">
        <v>0.05</v>
      </c>
      <c r="R5718">
        <v>6.48</v>
      </c>
      <c r="S5718">
        <v>7.86</v>
      </c>
      <c r="T5718">
        <f t="shared" si="89"/>
        <v>116.64000000000001</v>
      </c>
    </row>
    <row r="5719" spans="1:20" x14ac:dyDescent="0.25">
      <c r="A5719">
        <v>5718</v>
      </c>
      <c r="B5719">
        <v>86263</v>
      </c>
      <c r="C5719" t="s">
        <v>1270</v>
      </c>
      <c r="D5719" t="s">
        <v>578</v>
      </c>
      <c r="E5719" t="s">
        <v>21</v>
      </c>
      <c r="F5719" t="s">
        <v>31</v>
      </c>
      <c r="G5719" t="s">
        <v>41</v>
      </c>
      <c r="H5719" t="s">
        <v>206</v>
      </c>
      <c r="I5719" t="s">
        <v>28</v>
      </c>
      <c r="J5719" t="s">
        <v>36</v>
      </c>
      <c r="K5719" t="s">
        <v>201</v>
      </c>
      <c r="L5719" t="s">
        <v>283</v>
      </c>
      <c r="M5719" t="s">
        <v>63</v>
      </c>
      <c r="N5719" s="2">
        <v>40371</v>
      </c>
      <c r="O5719" s="2">
        <v>40372</v>
      </c>
      <c r="P5719">
        <v>2</v>
      </c>
      <c r="Q5719" s="1">
        <v>0.04</v>
      </c>
      <c r="R5719">
        <v>90.97</v>
      </c>
      <c r="S5719">
        <v>28</v>
      </c>
      <c r="T5719">
        <f t="shared" si="89"/>
        <v>181.94</v>
      </c>
    </row>
    <row r="5720" spans="1:20" x14ac:dyDescent="0.25">
      <c r="A5720">
        <v>5719</v>
      </c>
      <c r="B5720">
        <v>86263</v>
      </c>
      <c r="C5720" t="s">
        <v>1270</v>
      </c>
      <c r="D5720" t="s">
        <v>20</v>
      </c>
      <c r="E5720" t="s">
        <v>39</v>
      </c>
      <c r="F5720" t="s">
        <v>31</v>
      </c>
      <c r="G5720" t="s">
        <v>41</v>
      </c>
      <c r="H5720" t="s">
        <v>49</v>
      </c>
      <c r="I5720" t="s">
        <v>28</v>
      </c>
      <c r="J5720" t="s">
        <v>36</v>
      </c>
      <c r="K5720" t="s">
        <v>165</v>
      </c>
      <c r="L5720" t="s">
        <v>746</v>
      </c>
      <c r="M5720" t="s">
        <v>35</v>
      </c>
      <c r="N5720" s="2">
        <v>40371</v>
      </c>
      <c r="O5720" s="2">
        <v>40372</v>
      </c>
      <c r="P5720">
        <v>1</v>
      </c>
      <c r="Q5720" s="1">
        <v>7.0000000000000007E-2</v>
      </c>
      <c r="R5720">
        <v>20.34</v>
      </c>
      <c r="S5720">
        <v>35</v>
      </c>
      <c r="T5720">
        <f t="shared" si="89"/>
        <v>20.34</v>
      </c>
    </row>
    <row r="5721" spans="1:20" x14ac:dyDescent="0.25">
      <c r="A5721">
        <v>5720</v>
      </c>
      <c r="B5721">
        <v>90566</v>
      </c>
      <c r="C5721" t="s">
        <v>1025</v>
      </c>
      <c r="D5721" t="s">
        <v>20</v>
      </c>
      <c r="E5721" t="s">
        <v>187</v>
      </c>
      <c r="F5721" t="s">
        <v>22</v>
      </c>
      <c r="G5721" t="s">
        <v>48</v>
      </c>
      <c r="H5721" t="s">
        <v>188</v>
      </c>
      <c r="I5721" t="s">
        <v>28</v>
      </c>
      <c r="J5721" t="s">
        <v>36</v>
      </c>
      <c r="K5721" t="s">
        <v>98</v>
      </c>
      <c r="L5721" t="s">
        <v>26</v>
      </c>
      <c r="M5721" t="s">
        <v>137</v>
      </c>
      <c r="N5721" s="2">
        <v>41602</v>
      </c>
      <c r="O5721" s="2">
        <v>41604</v>
      </c>
      <c r="P5721">
        <v>32</v>
      </c>
      <c r="Q5721" s="1">
        <v>7.0000000000000007E-2</v>
      </c>
      <c r="R5721">
        <v>5.47</v>
      </c>
      <c r="S5721">
        <v>5.26</v>
      </c>
      <c r="T5721">
        <f t="shared" si="89"/>
        <v>175.04</v>
      </c>
    </row>
    <row r="5722" spans="1:20" x14ac:dyDescent="0.25">
      <c r="A5722">
        <v>5721</v>
      </c>
      <c r="B5722">
        <v>88226</v>
      </c>
      <c r="C5722" t="s">
        <v>503</v>
      </c>
      <c r="D5722" t="s">
        <v>578</v>
      </c>
      <c r="E5722" t="s">
        <v>187</v>
      </c>
      <c r="F5722" t="s">
        <v>31</v>
      </c>
      <c r="G5722" t="s">
        <v>48</v>
      </c>
      <c r="H5722" t="s">
        <v>219</v>
      </c>
      <c r="I5722" t="s">
        <v>28</v>
      </c>
      <c r="J5722" t="s">
        <v>36</v>
      </c>
      <c r="K5722" t="s">
        <v>170</v>
      </c>
      <c r="L5722" t="s">
        <v>283</v>
      </c>
      <c r="M5722" t="s">
        <v>255</v>
      </c>
      <c r="N5722" s="2">
        <v>41054</v>
      </c>
      <c r="O5722" s="2">
        <v>41059</v>
      </c>
      <c r="P5722">
        <v>18</v>
      </c>
      <c r="Q5722" s="1">
        <v>0.08</v>
      </c>
      <c r="R5722">
        <v>284.98</v>
      </c>
      <c r="S5722">
        <v>69.55</v>
      </c>
      <c r="T5722">
        <f t="shared" si="89"/>
        <v>5129.6400000000003</v>
      </c>
    </row>
    <row r="5723" spans="1:20" x14ac:dyDescent="0.25">
      <c r="A5723">
        <v>5722</v>
      </c>
      <c r="B5723">
        <v>89035</v>
      </c>
      <c r="C5723" t="s">
        <v>185</v>
      </c>
      <c r="D5723" t="s">
        <v>20</v>
      </c>
      <c r="E5723" t="s">
        <v>187</v>
      </c>
      <c r="F5723" t="s">
        <v>31</v>
      </c>
      <c r="G5723" t="s">
        <v>41</v>
      </c>
      <c r="H5723" t="s">
        <v>219</v>
      </c>
      <c r="I5723" t="s">
        <v>28</v>
      </c>
      <c r="J5723" t="s">
        <v>36</v>
      </c>
      <c r="K5723" t="s">
        <v>101</v>
      </c>
      <c r="L5723" t="s">
        <v>746</v>
      </c>
      <c r="M5723" t="s">
        <v>69</v>
      </c>
      <c r="N5723" s="2">
        <v>41471</v>
      </c>
      <c r="O5723" s="2">
        <v>41473</v>
      </c>
      <c r="P5723">
        <v>6</v>
      </c>
      <c r="Q5723" s="1">
        <v>0.02</v>
      </c>
      <c r="R5723">
        <v>209.37</v>
      </c>
      <c r="S5723">
        <v>69</v>
      </c>
      <c r="T5723">
        <f t="shared" si="89"/>
        <v>1256.22</v>
      </c>
    </row>
    <row r="5724" spans="1:20" x14ac:dyDescent="0.25">
      <c r="A5724">
        <v>5723</v>
      </c>
      <c r="B5724">
        <v>88276</v>
      </c>
      <c r="C5724" t="s">
        <v>754</v>
      </c>
      <c r="D5724" t="s">
        <v>20</v>
      </c>
      <c r="E5724" t="s">
        <v>39</v>
      </c>
      <c r="F5724" t="s">
        <v>22</v>
      </c>
      <c r="G5724" t="s">
        <v>41</v>
      </c>
      <c r="H5724" t="s">
        <v>89</v>
      </c>
      <c r="I5724" t="s">
        <v>28</v>
      </c>
      <c r="J5724" t="s">
        <v>36</v>
      </c>
      <c r="K5724" t="s">
        <v>138</v>
      </c>
      <c r="L5724" t="s">
        <v>44</v>
      </c>
      <c r="M5724" t="s">
        <v>331</v>
      </c>
      <c r="N5724" s="2">
        <v>41391</v>
      </c>
      <c r="O5724" s="2">
        <v>41393</v>
      </c>
      <c r="P5724">
        <v>13</v>
      </c>
      <c r="Q5724" s="1">
        <v>0.03</v>
      </c>
      <c r="R5724">
        <v>4.13</v>
      </c>
      <c r="S5724">
        <v>1.23</v>
      </c>
      <c r="T5724">
        <f t="shared" si="89"/>
        <v>53.69</v>
      </c>
    </row>
    <row r="5725" spans="1:20" x14ac:dyDescent="0.25">
      <c r="A5725">
        <v>5724</v>
      </c>
      <c r="B5725">
        <v>88276</v>
      </c>
      <c r="C5725" t="s">
        <v>754</v>
      </c>
      <c r="D5725" t="s">
        <v>20</v>
      </c>
      <c r="E5725" t="s">
        <v>39</v>
      </c>
      <c r="F5725" t="s">
        <v>22</v>
      </c>
      <c r="G5725" t="s">
        <v>41</v>
      </c>
      <c r="H5725" t="s">
        <v>94</v>
      </c>
      <c r="I5725" t="s">
        <v>28</v>
      </c>
      <c r="J5725" t="s">
        <v>36</v>
      </c>
      <c r="K5725" t="s">
        <v>50</v>
      </c>
      <c r="L5725" t="s">
        <v>44</v>
      </c>
      <c r="M5725" t="s">
        <v>444</v>
      </c>
      <c r="N5725" s="2">
        <v>41391</v>
      </c>
      <c r="O5725" s="2">
        <v>41392</v>
      </c>
      <c r="P5725">
        <v>1</v>
      </c>
      <c r="Q5725" s="1">
        <v>0.06</v>
      </c>
      <c r="R5725">
        <v>3.28</v>
      </c>
      <c r="S5725">
        <v>5</v>
      </c>
      <c r="T5725">
        <f t="shared" si="89"/>
        <v>3.28</v>
      </c>
    </row>
    <row r="5726" spans="1:20" x14ac:dyDescent="0.25">
      <c r="A5726">
        <v>5725</v>
      </c>
      <c r="B5726">
        <v>88068</v>
      </c>
      <c r="C5726" t="s">
        <v>1702</v>
      </c>
      <c r="D5726" t="s">
        <v>20</v>
      </c>
      <c r="E5726" t="s">
        <v>21</v>
      </c>
      <c r="F5726" t="s">
        <v>47</v>
      </c>
      <c r="G5726" t="s">
        <v>41</v>
      </c>
      <c r="H5726" t="s">
        <v>24</v>
      </c>
      <c r="I5726" t="s">
        <v>28</v>
      </c>
      <c r="J5726" t="s">
        <v>36</v>
      </c>
      <c r="K5726" t="s">
        <v>1147</v>
      </c>
      <c r="L5726" t="s">
        <v>192</v>
      </c>
      <c r="M5726" t="s">
        <v>111</v>
      </c>
      <c r="N5726" s="2">
        <v>41401</v>
      </c>
      <c r="O5726" s="2">
        <v>41403</v>
      </c>
      <c r="P5726">
        <v>1</v>
      </c>
      <c r="Q5726" s="1">
        <v>0.06</v>
      </c>
      <c r="R5726">
        <v>27.48</v>
      </c>
      <c r="S5726">
        <v>4</v>
      </c>
      <c r="T5726">
        <f t="shared" si="89"/>
        <v>27.48</v>
      </c>
    </row>
    <row r="5727" spans="1:20" x14ac:dyDescent="0.25">
      <c r="A5727">
        <v>5726</v>
      </c>
      <c r="B5727">
        <v>90462</v>
      </c>
      <c r="C5727" t="s">
        <v>1862</v>
      </c>
      <c r="D5727" t="s">
        <v>20</v>
      </c>
      <c r="E5727" t="s">
        <v>39</v>
      </c>
      <c r="F5727" t="s">
        <v>47</v>
      </c>
      <c r="G5727" t="s">
        <v>48</v>
      </c>
      <c r="H5727" t="s">
        <v>54</v>
      </c>
      <c r="I5727" t="s">
        <v>28</v>
      </c>
      <c r="J5727" t="s">
        <v>36</v>
      </c>
      <c r="K5727" t="s">
        <v>184</v>
      </c>
      <c r="L5727" t="s">
        <v>192</v>
      </c>
      <c r="M5727" t="s">
        <v>51</v>
      </c>
      <c r="N5727" s="2">
        <v>40385</v>
      </c>
      <c r="O5727" s="2">
        <v>40392</v>
      </c>
      <c r="P5727">
        <v>5</v>
      </c>
      <c r="Q5727" s="1">
        <v>7.0000000000000007E-2</v>
      </c>
      <c r="R5727">
        <v>16.739999999999998</v>
      </c>
      <c r="S5727">
        <v>7.04</v>
      </c>
      <c r="T5727">
        <f t="shared" si="89"/>
        <v>83.699999999999989</v>
      </c>
    </row>
    <row r="5728" spans="1:20" x14ac:dyDescent="0.25">
      <c r="A5728">
        <v>5727</v>
      </c>
      <c r="B5728">
        <v>90462</v>
      </c>
      <c r="C5728" t="s">
        <v>1979</v>
      </c>
      <c r="D5728" t="s">
        <v>578</v>
      </c>
      <c r="E5728" t="s">
        <v>187</v>
      </c>
      <c r="F5728" t="s">
        <v>31</v>
      </c>
      <c r="G5728" t="s">
        <v>48</v>
      </c>
      <c r="H5728" t="s">
        <v>188</v>
      </c>
      <c r="I5728" t="s">
        <v>28</v>
      </c>
      <c r="J5728" t="s">
        <v>36</v>
      </c>
      <c r="K5728" t="s">
        <v>71</v>
      </c>
      <c r="L5728" t="s">
        <v>283</v>
      </c>
      <c r="M5728" t="s">
        <v>143</v>
      </c>
      <c r="N5728" s="2">
        <v>40385</v>
      </c>
      <c r="O5728" s="2">
        <v>40389</v>
      </c>
      <c r="P5728">
        <v>4</v>
      </c>
      <c r="Q5728" s="1">
        <v>0.05</v>
      </c>
      <c r="R5728">
        <v>122.99</v>
      </c>
      <c r="S5728">
        <v>70.2</v>
      </c>
      <c r="T5728">
        <f t="shared" si="89"/>
        <v>491.96</v>
      </c>
    </row>
    <row r="5729" spans="1:20" x14ac:dyDescent="0.25">
      <c r="A5729">
        <v>5728</v>
      </c>
      <c r="B5729">
        <v>90462</v>
      </c>
      <c r="C5729" t="s">
        <v>1495</v>
      </c>
      <c r="D5729" t="s">
        <v>20</v>
      </c>
      <c r="E5729" t="s">
        <v>39</v>
      </c>
      <c r="F5729" t="s">
        <v>47</v>
      </c>
      <c r="G5729" t="s">
        <v>48</v>
      </c>
      <c r="H5729" t="s">
        <v>54</v>
      </c>
      <c r="I5729" t="s">
        <v>28</v>
      </c>
      <c r="J5729" t="s">
        <v>36</v>
      </c>
      <c r="K5729" t="s">
        <v>55</v>
      </c>
      <c r="L5729" t="s">
        <v>44</v>
      </c>
      <c r="M5729" t="s">
        <v>111</v>
      </c>
      <c r="N5729" s="2">
        <v>40385</v>
      </c>
      <c r="O5729" s="2">
        <v>40390</v>
      </c>
      <c r="P5729">
        <v>9</v>
      </c>
      <c r="Q5729" s="1">
        <v>0.06</v>
      </c>
      <c r="R5729">
        <v>6.45</v>
      </c>
      <c r="S5729">
        <v>1.34</v>
      </c>
      <c r="T5729">
        <f t="shared" si="89"/>
        <v>58.050000000000004</v>
      </c>
    </row>
    <row r="5730" spans="1:20" x14ac:dyDescent="0.25">
      <c r="A5730">
        <v>5729</v>
      </c>
      <c r="B5730">
        <v>89349</v>
      </c>
      <c r="C5730" t="s">
        <v>252</v>
      </c>
      <c r="D5730" t="s">
        <v>20</v>
      </c>
      <c r="E5730" t="s">
        <v>39</v>
      </c>
      <c r="F5730" t="s">
        <v>40</v>
      </c>
      <c r="G5730" t="s">
        <v>48</v>
      </c>
      <c r="H5730" t="s">
        <v>49</v>
      </c>
      <c r="I5730" t="s">
        <v>28</v>
      </c>
      <c r="J5730" t="s">
        <v>36</v>
      </c>
      <c r="K5730" t="s">
        <v>154</v>
      </c>
      <c r="L5730" t="s">
        <v>192</v>
      </c>
      <c r="M5730" t="s">
        <v>638</v>
      </c>
      <c r="N5730" s="2">
        <v>41006</v>
      </c>
      <c r="O5730" s="2">
        <v>41010</v>
      </c>
      <c r="P5730">
        <v>10</v>
      </c>
      <c r="Q5730" s="1">
        <v>0</v>
      </c>
      <c r="R5730">
        <v>6.48</v>
      </c>
      <c r="S5730">
        <v>8.19</v>
      </c>
      <c r="T5730">
        <f t="shared" si="89"/>
        <v>64.800000000000011</v>
      </c>
    </row>
    <row r="5731" spans="1:20" x14ac:dyDescent="0.25">
      <c r="A5731">
        <v>5730</v>
      </c>
      <c r="B5731">
        <v>88882</v>
      </c>
      <c r="C5731" t="s">
        <v>1758</v>
      </c>
      <c r="D5731" t="s">
        <v>38</v>
      </c>
      <c r="E5731" t="s">
        <v>39</v>
      </c>
      <c r="F5731" t="s">
        <v>31</v>
      </c>
      <c r="G5731" t="s">
        <v>93</v>
      </c>
      <c r="H5731" t="s">
        <v>54</v>
      </c>
      <c r="I5731" t="s">
        <v>28</v>
      </c>
      <c r="J5731" t="s">
        <v>36</v>
      </c>
      <c r="K5731" t="s">
        <v>129</v>
      </c>
      <c r="L5731" t="s">
        <v>192</v>
      </c>
      <c r="M5731" t="s">
        <v>131</v>
      </c>
      <c r="N5731" s="2">
        <v>40452</v>
      </c>
      <c r="O5731" s="2">
        <v>40454</v>
      </c>
      <c r="P5731">
        <v>16</v>
      </c>
      <c r="Q5731" s="1">
        <v>0.08</v>
      </c>
      <c r="R5731">
        <v>67.28</v>
      </c>
      <c r="S5731">
        <v>19.989999999999998</v>
      </c>
      <c r="T5731">
        <f t="shared" si="89"/>
        <v>1076.48</v>
      </c>
    </row>
    <row r="5732" spans="1:20" x14ac:dyDescent="0.25">
      <c r="A5732">
        <v>5731</v>
      </c>
      <c r="B5732">
        <v>87667</v>
      </c>
      <c r="C5732" t="s">
        <v>665</v>
      </c>
      <c r="D5732" t="s">
        <v>38</v>
      </c>
      <c r="E5732" t="s">
        <v>39</v>
      </c>
      <c r="F5732" t="s">
        <v>47</v>
      </c>
      <c r="G5732" t="s">
        <v>48</v>
      </c>
      <c r="H5732" t="s">
        <v>54</v>
      </c>
      <c r="I5732" t="s">
        <v>28</v>
      </c>
      <c r="J5732" t="s">
        <v>36</v>
      </c>
      <c r="K5732" t="s">
        <v>165</v>
      </c>
      <c r="L5732" t="s">
        <v>192</v>
      </c>
      <c r="M5732" t="s">
        <v>167</v>
      </c>
      <c r="N5732" s="2">
        <v>41519</v>
      </c>
      <c r="O5732" s="2">
        <v>41520</v>
      </c>
      <c r="P5732">
        <v>7</v>
      </c>
      <c r="Q5732" s="1">
        <v>0</v>
      </c>
      <c r="R5732">
        <v>2.89</v>
      </c>
      <c r="S5732">
        <v>0.5</v>
      </c>
      <c r="T5732">
        <f t="shared" si="89"/>
        <v>20.23</v>
      </c>
    </row>
    <row r="5733" spans="1:20" x14ac:dyDescent="0.25">
      <c r="A5733">
        <v>5732</v>
      </c>
      <c r="B5733">
        <v>87105</v>
      </c>
      <c r="C5733" t="s">
        <v>1238</v>
      </c>
      <c r="D5733" t="s">
        <v>20</v>
      </c>
      <c r="E5733" t="s">
        <v>21</v>
      </c>
      <c r="F5733" t="s">
        <v>47</v>
      </c>
      <c r="G5733" t="s">
        <v>32</v>
      </c>
      <c r="H5733" t="s">
        <v>33</v>
      </c>
      <c r="I5733" t="s">
        <v>28</v>
      </c>
      <c r="J5733" t="s">
        <v>36</v>
      </c>
      <c r="K5733" t="s">
        <v>409</v>
      </c>
      <c r="L5733" t="s">
        <v>26</v>
      </c>
      <c r="M5733" t="s">
        <v>51</v>
      </c>
      <c r="N5733" s="2">
        <v>40580</v>
      </c>
      <c r="O5733" s="2">
        <v>40581</v>
      </c>
      <c r="P5733">
        <v>1</v>
      </c>
      <c r="Q5733" s="1">
        <v>0.08</v>
      </c>
      <c r="R5733">
        <v>60.98</v>
      </c>
      <c r="S5733">
        <v>1.99</v>
      </c>
      <c r="T5733">
        <f t="shared" si="89"/>
        <v>60.98</v>
      </c>
    </row>
    <row r="5734" spans="1:20" x14ac:dyDescent="0.25">
      <c r="A5734">
        <v>5733</v>
      </c>
      <c r="B5734">
        <v>87105</v>
      </c>
      <c r="C5734" t="s">
        <v>1238</v>
      </c>
      <c r="D5734" t="s">
        <v>20</v>
      </c>
      <c r="E5734" t="s">
        <v>39</v>
      </c>
      <c r="F5734" t="s">
        <v>47</v>
      </c>
      <c r="G5734" t="s">
        <v>32</v>
      </c>
      <c r="H5734" t="s">
        <v>61</v>
      </c>
      <c r="I5734" t="s">
        <v>28</v>
      </c>
      <c r="J5734" t="s">
        <v>36</v>
      </c>
      <c r="K5734" t="s">
        <v>116</v>
      </c>
      <c r="L5734" t="s">
        <v>192</v>
      </c>
      <c r="M5734" t="s">
        <v>51</v>
      </c>
      <c r="N5734" s="2">
        <v>40580</v>
      </c>
      <c r="O5734" s="2">
        <v>40581</v>
      </c>
      <c r="P5734">
        <v>6</v>
      </c>
      <c r="Q5734" s="1">
        <v>0</v>
      </c>
      <c r="R5734">
        <v>29.74</v>
      </c>
      <c r="S5734">
        <v>6.64</v>
      </c>
      <c r="T5734">
        <f t="shared" si="89"/>
        <v>178.44</v>
      </c>
    </row>
    <row r="5735" spans="1:20" x14ac:dyDescent="0.25">
      <c r="A5735">
        <v>5734</v>
      </c>
      <c r="B5735">
        <v>87105</v>
      </c>
      <c r="C5735" t="s">
        <v>1238</v>
      </c>
      <c r="D5735" t="s">
        <v>38</v>
      </c>
      <c r="E5735" t="s">
        <v>39</v>
      </c>
      <c r="F5735" t="s">
        <v>47</v>
      </c>
      <c r="G5735" t="s">
        <v>32</v>
      </c>
      <c r="H5735" t="s">
        <v>42</v>
      </c>
      <c r="I5735" t="s">
        <v>28</v>
      </c>
      <c r="J5735" t="s">
        <v>36</v>
      </c>
      <c r="K5735" t="s">
        <v>231</v>
      </c>
      <c r="L5735" t="s">
        <v>192</v>
      </c>
      <c r="M5735" t="s">
        <v>117</v>
      </c>
      <c r="N5735" s="2">
        <v>40580</v>
      </c>
      <c r="O5735" s="2">
        <v>40582</v>
      </c>
      <c r="P5735">
        <v>1</v>
      </c>
      <c r="Q5735" s="1">
        <v>0.08</v>
      </c>
      <c r="R5735">
        <v>12.21</v>
      </c>
      <c r="S5735">
        <v>4.8099999999999996</v>
      </c>
      <c r="T5735">
        <f t="shared" si="89"/>
        <v>12.21</v>
      </c>
    </row>
    <row r="5736" spans="1:20" x14ac:dyDescent="0.25">
      <c r="A5736">
        <v>5735</v>
      </c>
      <c r="B5736">
        <v>90486</v>
      </c>
      <c r="C5736" t="s">
        <v>429</v>
      </c>
      <c r="D5736" t="s">
        <v>20</v>
      </c>
      <c r="E5736" t="s">
        <v>39</v>
      </c>
      <c r="F5736" t="s">
        <v>31</v>
      </c>
      <c r="G5736" t="s">
        <v>41</v>
      </c>
      <c r="H5736" t="s">
        <v>94</v>
      </c>
      <c r="I5736" t="s">
        <v>28</v>
      </c>
      <c r="J5736" t="s">
        <v>36</v>
      </c>
      <c r="K5736" t="s">
        <v>129</v>
      </c>
      <c r="L5736" t="s">
        <v>746</v>
      </c>
      <c r="M5736" t="s">
        <v>121</v>
      </c>
      <c r="N5736" s="2">
        <v>41536</v>
      </c>
      <c r="O5736" s="2">
        <v>41537</v>
      </c>
      <c r="P5736">
        <v>14</v>
      </c>
      <c r="Q5736" s="1">
        <v>7.0000000000000007E-2</v>
      </c>
      <c r="R5736">
        <v>279.48</v>
      </c>
      <c r="S5736">
        <v>35</v>
      </c>
      <c r="T5736">
        <f t="shared" si="89"/>
        <v>3912.7200000000003</v>
      </c>
    </row>
    <row r="5737" spans="1:20" x14ac:dyDescent="0.25">
      <c r="A5737">
        <v>5736</v>
      </c>
      <c r="B5737">
        <v>85877</v>
      </c>
      <c r="C5737" t="s">
        <v>831</v>
      </c>
      <c r="D5737" t="s">
        <v>578</v>
      </c>
      <c r="E5737" t="s">
        <v>187</v>
      </c>
      <c r="F5737" t="s">
        <v>40</v>
      </c>
      <c r="G5737" t="s">
        <v>41</v>
      </c>
      <c r="H5737" t="s">
        <v>219</v>
      </c>
      <c r="I5737" t="s">
        <v>28</v>
      </c>
      <c r="J5737" t="s">
        <v>36</v>
      </c>
      <c r="K5737" t="s">
        <v>113</v>
      </c>
      <c r="L5737" t="s">
        <v>283</v>
      </c>
      <c r="M5737" t="s">
        <v>99</v>
      </c>
      <c r="N5737" s="2">
        <v>41555</v>
      </c>
      <c r="O5737" s="2">
        <v>41556</v>
      </c>
      <c r="P5737">
        <v>14</v>
      </c>
      <c r="Q5737" s="1">
        <v>0.02</v>
      </c>
      <c r="R5737">
        <v>284.98</v>
      </c>
      <c r="S5737">
        <v>69.55</v>
      </c>
      <c r="T5737">
        <f t="shared" si="89"/>
        <v>3989.7200000000003</v>
      </c>
    </row>
    <row r="5738" spans="1:20" x14ac:dyDescent="0.25">
      <c r="A5738">
        <v>5737</v>
      </c>
      <c r="B5738">
        <v>85877</v>
      </c>
      <c r="C5738" t="s">
        <v>831</v>
      </c>
      <c r="D5738" t="s">
        <v>20</v>
      </c>
      <c r="E5738" t="s">
        <v>39</v>
      </c>
      <c r="F5738" t="s">
        <v>40</v>
      </c>
      <c r="G5738" t="s">
        <v>41</v>
      </c>
      <c r="H5738" t="s">
        <v>89</v>
      </c>
      <c r="I5738" t="s">
        <v>28</v>
      </c>
      <c r="J5738" t="s">
        <v>36</v>
      </c>
      <c r="K5738" t="s">
        <v>68</v>
      </c>
      <c r="L5738" t="s">
        <v>44</v>
      </c>
      <c r="M5738" t="s">
        <v>99</v>
      </c>
      <c r="N5738" s="2">
        <v>41555</v>
      </c>
      <c r="O5738" s="2">
        <v>41555</v>
      </c>
      <c r="P5738">
        <v>17</v>
      </c>
      <c r="Q5738" s="1">
        <v>0.09</v>
      </c>
      <c r="R5738">
        <v>3.58</v>
      </c>
      <c r="S5738">
        <v>1.63</v>
      </c>
      <c r="T5738">
        <f t="shared" si="89"/>
        <v>60.86</v>
      </c>
    </row>
    <row r="5739" spans="1:20" x14ac:dyDescent="0.25">
      <c r="A5739">
        <v>5738</v>
      </c>
      <c r="B5739">
        <v>85877</v>
      </c>
      <c r="C5739" t="s">
        <v>1838</v>
      </c>
      <c r="D5739" t="s">
        <v>20</v>
      </c>
      <c r="E5739" t="s">
        <v>39</v>
      </c>
      <c r="F5739" t="s">
        <v>40</v>
      </c>
      <c r="G5739" t="s">
        <v>41</v>
      </c>
      <c r="H5739" t="s">
        <v>94</v>
      </c>
      <c r="I5739" t="s">
        <v>28</v>
      </c>
      <c r="J5739" t="s">
        <v>36</v>
      </c>
      <c r="K5739" t="s">
        <v>228</v>
      </c>
      <c r="L5739" t="s">
        <v>192</v>
      </c>
      <c r="M5739" t="s">
        <v>59</v>
      </c>
      <c r="N5739" s="2">
        <v>41555</v>
      </c>
      <c r="O5739" s="2">
        <v>41557</v>
      </c>
      <c r="P5739">
        <v>6</v>
      </c>
      <c r="Q5739" s="1">
        <v>0.05</v>
      </c>
      <c r="R5739">
        <v>11.29</v>
      </c>
      <c r="S5739">
        <v>5.03</v>
      </c>
      <c r="T5739">
        <f t="shared" si="89"/>
        <v>67.739999999999995</v>
      </c>
    </row>
    <row r="5740" spans="1:20" x14ac:dyDescent="0.25">
      <c r="A5740">
        <v>5739</v>
      </c>
      <c r="B5740">
        <v>91363</v>
      </c>
      <c r="C5740" t="s">
        <v>215</v>
      </c>
      <c r="D5740" t="s">
        <v>20</v>
      </c>
      <c r="E5740" t="s">
        <v>187</v>
      </c>
      <c r="F5740" t="s">
        <v>31</v>
      </c>
      <c r="G5740" t="s">
        <v>32</v>
      </c>
      <c r="H5740" t="s">
        <v>188</v>
      </c>
      <c r="I5740" t="s">
        <v>28</v>
      </c>
      <c r="J5740" t="s">
        <v>36</v>
      </c>
      <c r="K5740" t="s">
        <v>113</v>
      </c>
      <c r="L5740" t="s">
        <v>192</v>
      </c>
      <c r="M5740" t="s">
        <v>146</v>
      </c>
      <c r="N5740" s="2">
        <v>40418</v>
      </c>
      <c r="O5740" s="2">
        <v>40419</v>
      </c>
      <c r="P5740">
        <v>15</v>
      </c>
      <c r="Q5740" s="1">
        <v>0.05</v>
      </c>
      <c r="R5740">
        <v>9.65</v>
      </c>
      <c r="S5740">
        <v>6.22</v>
      </c>
      <c r="T5740">
        <f t="shared" si="89"/>
        <v>144.75</v>
      </c>
    </row>
    <row r="5741" spans="1:20" x14ac:dyDescent="0.25">
      <c r="A5741">
        <v>5740</v>
      </c>
      <c r="B5741">
        <v>90234</v>
      </c>
      <c r="C5741" t="s">
        <v>1983</v>
      </c>
      <c r="D5741" t="s">
        <v>20</v>
      </c>
      <c r="E5741" t="s">
        <v>39</v>
      </c>
      <c r="F5741" t="s">
        <v>47</v>
      </c>
      <c r="G5741" t="s">
        <v>32</v>
      </c>
      <c r="H5741" t="s">
        <v>78</v>
      </c>
      <c r="I5741" t="s">
        <v>28</v>
      </c>
      <c r="J5741" t="s">
        <v>36</v>
      </c>
      <c r="K5741" t="s">
        <v>129</v>
      </c>
      <c r="L5741" t="s">
        <v>44</v>
      </c>
      <c r="M5741" t="s">
        <v>114</v>
      </c>
      <c r="N5741" s="2">
        <v>41199</v>
      </c>
      <c r="O5741" s="2">
        <v>41200</v>
      </c>
      <c r="P5741">
        <v>6</v>
      </c>
      <c r="Q5741" s="1">
        <v>0.05</v>
      </c>
      <c r="R5741">
        <v>29.14</v>
      </c>
      <c r="S5741">
        <v>4.8600000000000003</v>
      </c>
      <c r="T5741">
        <f t="shared" si="89"/>
        <v>174.84</v>
      </c>
    </row>
    <row r="5742" spans="1:20" x14ac:dyDescent="0.25">
      <c r="A5742">
        <v>5741</v>
      </c>
      <c r="B5742">
        <v>90628</v>
      </c>
      <c r="C5742" t="s">
        <v>1813</v>
      </c>
      <c r="D5742" t="s">
        <v>20</v>
      </c>
      <c r="E5742" t="s">
        <v>39</v>
      </c>
      <c r="F5742" t="s">
        <v>31</v>
      </c>
      <c r="G5742" t="s">
        <v>41</v>
      </c>
      <c r="H5742" t="s">
        <v>54</v>
      </c>
      <c r="I5742" t="s">
        <v>28</v>
      </c>
      <c r="J5742" t="s">
        <v>36</v>
      </c>
      <c r="K5742" t="s">
        <v>55</v>
      </c>
      <c r="L5742" t="s">
        <v>26</v>
      </c>
      <c r="M5742" t="s">
        <v>35</v>
      </c>
      <c r="N5742" s="2">
        <v>41490</v>
      </c>
      <c r="O5742" s="2">
        <v>41491</v>
      </c>
      <c r="P5742">
        <v>23</v>
      </c>
      <c r="Q5742" s="1">
        <v>0.06</v>
      </c>
      <c r="R5742">
        <v>10.48</v>
      </c>
      <c r="S5742">
        <v>2.89</v>
      </c>
      <c r="T5742">
        <f t="shared" si="89"/>
        <v>241.04000000000002</v>
      </c>
    </row>
    <row r="5743" spans="1:20" x14ac:dyDescent="0.25">
      <c r="A5743">
        <v>5742</v>
      </c>
      <c r="B5743">
        <v>90118</v>
      </c>
      <c r="C5743" t="s">
        <v>1464</v>
      </c>
      <c r="D5743" t="s">
        <v>20</v>
      </c>
      <c r="E5743" t="s">
        <v>21</v>
      </c>
      <c r="F5743" t="s">
        <v>31</v>
      </c>
      <c r="G5743" t="s">
        <v>32</v>
      </c>
      <c r="H5743" t="s">
        <v>203</v>
      </c>
      <c r="I5743" t="s">
        <v>28</v>
      </c>
      <c r="J5743" t="s">
        <v>36</v>
      </c>
      <c r="K5743" t="s">
        <v>1243</v>
      </c>
      <c r="L5743" t="s">
        <v>746</v>
      </c>
      <c r="M5743" t="s">
        <v>121</v>
      </c>
      <c r="N5743" s="2">
        <v>40809</v>
      </c>
      <c r="O5743" s="2">
        <v>40811</v>
      </c>
      <c r="P5743">
        <v>10</v>
      </c>
      <c r="Q5743" s="1">
        <v>0.08</v>
      </c>
      <c r="R5743">
        <v>499.99</v>
      </c>
      <c r="S5743">
        <v>24.49</v>
      </c>
      <c r="T5743">
        <f t="shared" si="89"/>
        <v>4999.8999999999996</v>
      </c>
    </row>
    <row r="5744" spans="1:20" x14ac:dyDescent="0.25">
      <c r="A5744">
        <v>5743</v>
      </c>
      <c r="B5744">
        <v>86237</v>
      </c>
      <c r="C5744" t="s">
        <v>898</v>
      </c>
      <c r="D5744" t="s">
        <v>20</v>
      </c>
      <c r="E5744" t="s">
        <v>39</v>
      </c>
      <c r="F5744" t="s">
        <v>31</v>
      </c>
      <c r="G5744" t="s">
        <v>23</v>
      </c>
      <c r="H5744" t="s">
        <v>61</v>
      </c>
      <c r="I5744" t="s">
        <v>28</v>
      </c>
      <c r="J5744" t="s">
        <v>36</v>
      </c>
      <c r="K5744" t="s">
        <v>79</v>
      </c>
      <c r="L5744" t="s">
        <v>44</v>
      </c>
      <c r="M5744" t="s">
        <v>296</v>
      </c>
      <c r="N5744" s="2">
        <v>40949</v>
      </c>
      <c r="O5744" s="2">
        <v>40950</v>
      </c>
      <c r="P5744">
        <v>9</v>
      </c>
      <c r="Q5744" s="1">
        <v>0.01</v>
      </c>
      <c r="R5744">
        <v>7.08</v>
      </c>
      <c r="S5744">
        <v>2.35</v>
      </c>
      <c r="T5744">
        <f t="shared" si="89"/>
        <v>63.72</v>
      </c>
    </row>
    <row r="5745" spans="1:20" x14ac:dyDescent="0.25">
      <c r="A5745">
        <v>5744</v>
      </c>
      <c r="B5745">
        <v>86237</v>
      </c>
      <c r="C5745" t="s">
        <v>351</v>
      </c>
      <c r="D5745" t="s">
        <v>20</v>
      </c>
      <c r="E5745" t="s">
        <v>39</v>
      </c>
      <c r="F5745" t="s">
        <v>22</v>
      </c>
      <c r="G5745" t="s">
        <v>23</v>
      </c>
      <c r="H5745" t="s">
        <v>78</v>
      </c>
      <c r="I5745" t="s">
        <v>28</v>
      </c>
      <c r="J5745" t="s">
        <v>36</v>
      </c>
      <c r="K5745" t="s">
        <v>129</v>
      </c>
      <c r="L5745" t="s">
        <v>192</v>
      </c>
      <c r="M5745" t="s">
        <v>227</v>
      </c>
      <c r="N5745" s="2">
        <v>40949</v>
      </c>
      <c r="O5745" s="2">
        <v>40951</v>
      </c>
      <c r="P5745">
        <v>1</v>
      </c>
      <c r="Q5745" s="1">
        <v>0</v>
      </c>
      <c r="R5745">
        <v>120.33</v>
      </c>
      <c r="S5745">
        <v>19.989999999999998</v>
      </c>
      <c r="T5745">
        <f t="shared" si="89"/>
        <v>120.33</v>
      </c>
    </row>
    <row r="5746" spans="1:20" x14ac:dyDescent="0.25">
      <c r="A5746">
        <v>5745</v>
      </c>
      <c r="B5746">
        <v>86237</v>
      </c>
      <c r="C5746" t="s">
        <v>351</v>
      </c>
      <c r="D5746" t="s">
        <v>38</v>
      </c>
      <c r="E5746" t="s">
        <v>21</v>
      </c>
      <c r="F5746" t="s">
        <v>22</v>
      </c>
      <c r="G5746" t="s">
        <v>23</v>
      </c>
      <c r="H5746" t="s">
        <v>33</v>
      </c>
      <c r="I5746" t="s">
        <v>28</v>
      </c>
      <c r="J5746" t="s">
        <v>36</v>
      </c>
      <c r="K5746" t="s">
        <v>201</v>
      </c>
      <c r="L5746" t="s">
        <v>192</v>
      </c>
      <c r="M5746" t="s">
        <v>86</v>
      </c>
      <c r="N5746" s="2">
        <v>40949</v>
      </c>
      <c r="O5746" s="2">
        <v>40950</v>
      </c>
      <c r="P5746">
        <v>2</v>
      </c>
      <c r="Q5746" s="1">
        <v>0.06</v>
      </c>
      <c r="R5746">
        <v>205.99</v>
      </c>
      <c r="S5746">
        <v>8.99</v>
      </c>
      <c r="T5746">
        <f t="shared" si="89"/>
        <v>411.98</v>
      </c>
    </row>
    <row r="5747" spans="1:20" x14ac:dyDescent="0.25">
      <c r="A5747">
        <v>5746</v>
      </c>
      <c r="B5747">
        <v>90477</v>
      </c>
      <c r="C5747" t="s">
        <v>1004</v>
      </c>
      <c r="D5747" t="s">
        <v>20</v>
      </c>
      <c r="E5747" t="s">
        <v>39</v>
      </c>
      <c r="F5747" t="s">
        <v>31</v>
      </c>
      <c r="G5747" t="s">
        <v>23</v>
      </c>
      <c r="H5747" t="s">
        <v>78</v>
      </c>
      <c r="I5747" t="s">
        <v>28</v>
      </c>
      <c r="J5747" t="s">
        <v>36</v>
      </c>
      <c r="K5747" t="s">
        <v>129</v>
      </c>
      <c r="L5747" t="s">
        <v>192</v>
      </c>
      <c r="M5747" t="s">
        <v>131</v>
      </c>
      <c r="N5747" s="2">
        <v>41452</v>
      </c>
      <c r="O5747" s="2">
        <v>41453</v>
      </c>
      <c r="P5747">
        <v>6</v>
      </c>
      <c r="Q5747" s="1">
        <v>0.03</v>
      </c>
      <c r="R5747">
        <v>15.16</v>
      </c>
      <c r="S5747">
        <v>15.09</v>
      </c>
      <c r="T5747">
        <f t="shared" si="89"/>
        <v>90.960000000000008</v>
      </c>
    </row>
    <row r="5748" spans="1:20" x14ac:dyDescent="0.25">
      <c r="A5748">
        <v>5747</v>
      </c>
      <c r="B5748">
        <v>88628</v>
      </c>
      <c r="C5748" t="s">
        <v>743</v>
      </c>
      <c r="D5748" t="s">
        <v>20</v>
      </c>
      <c r="E5748" t="s">
        <v>187</v>
      </c>
      <c r="F5748" t="s">
        <v>22</v>
      </c>
      <c r="G5748" t="s">
        <v>23</v>
      </c>
      <c r="H5748" t="s">
        <v>225</v>
      </c>
      <c r="I5748" t="s">
        <v>28</v>
      </c>
      <c r="J5748" t="s">
        <v>36</v>
      </c>
      <c r="K5748" t="s">
        <v>98</v>
      </c>
      <c r="L5748" t="s">
        <v>26</v>
      </c>
      <c r="M5748" t="s">
        <v>238</v>
      </c>
      <c r="N5748" s="2">
        <v>40961</v>
      </c>
      <c r="O5748" s="2">
        <v>40963</v>
      </c>
      <c r="P5748">
        <v>5</v>
      </c>
      <c r="Q5748" s="1">
        <v>0.06</v>
      </c>
      <c r="R5748">
        <v>4.91</v>
      </c>
      <c r="S5748">
        <v>3.05</v>
      </c>
      <c r="T5748">
        <f t="shared" si="89"/>
        <v>24.55</v>
      </c>
    </row>
    <row r="5749" spans="1:20" x14ac:dyDescent="0.25">
      <c r="A5749">
        <v>5748</v>
      </c>
      <c r="B5749">
        <v>88060</v>
      </c>
      <c r="C5749" t="s">
        <v>2519</v>
      </c>
      <c r="D5749" t="s">
        <v>578</v>
      </c>
      <c r="E5749" t="s">
        <v>21</v>
      </c>
      <c r="F5749" t="s">
        <v>47</v>
      </c>
      <c r="G5749" t="s">
        <v>41</v>
      </c>
      <c r="H5749" t="s">
        <v>24</v>
      </c>
      <c r="I5749" t="s">
        <v>28</v>
      </c>
      <c r="J5749" t="s">
        <v>36</v>
      </c>
      <c r="K5749" t="s">
        <v>1114</v>
      </c>
      <c r="L5749" t="s">
        <v>283</v>
      </c>
      <c r="M5749" t="s">
        <v>160</v>
      </c>
      <c r="N5749" s="2">
        <v>40189</v>
      </c>
      <c r="O5749" s="2">
        <v>40189</v>
      </c>
      <c r="P5749">
        <v>5</v>
      </c>
      <c r="Q5749" s="1">
        <v>0.08</v>
      </c>
      <c r="R5749">
        <v>297.64</v>
      </c>
      <c r="S5749">
        <v>14.7</v>
      </c>
      <c r="T5749">
        <f t="shared" si="89"/>
        <v>1488.1999999999998</v>
      </c>
    </row>
    <row r="5750" spans="1:20" x14ac:dyDescent="0.25">
      <c r="A5750">
        <v>5749</v>
      </c>
      <c r="B5750">
        <v>88060</v>
      </c>
      <c r="C5750" t="s">
        <v>1916</v>
      </c>
      <c r="D5750" t="s">
        <v>20</v>
      </c>
      <c r="E5750" t="s">
        <v>187</v>
      </c>
      <c r="F5750" t="s">
        <v>47</v>
      </c>
      <c r="G5750" t="s">
        <v>41</v>
      </c>
      <c r="H5750" t="s">
        <v>225</v>
      </c>
      <c r="I5750" t="s">
        <v>28</v>
      </c>
      <c r="J5750" t="s">
        <v>36</v>
      </c>
      <c r="K5750" t="s">
        <v>282</v>
      </c>
      <c r="L5750" t="s">
        <v>746</v>
      </c>
      <c r="M5750" t="s">
        <v>51</v>
      </c>
      <c r="N5750" s="2">
        <v>40189</v>
      </c>
      <c r="O5750" s="2">
        <v>40190</v>
      </c>
      <c r="P5750">
        <v>11</v>
      </c>
      <c r="Q5750" s="1">
        <v>0.02</v>
      </c>
      <c r="R5750">
        <v>12.99</v>
      </c>
      <c r="S5750">
        <v>14.37</v>
      </c>
      <c r="T5750">
        <f t="shared" si="89"/>
        <v>142.89000000000001</v>
      </c>
    </row>
    <row r="5751" spans="1:20" x14ac:dyDescent="0.25">
      <c r="A5751">
        <v>5750</v>
      </c>
      <c r="B5751">
        <v>88060</v>
      </c>
      <c r="C5751" t="s">
        <v>1943</v>
      </c>
      <c r="D5751" t="s">
        <v>20</v>
      </c>
      <c r="E5751" t="s">
        <v>39</v>
      </c>
      <c r="F5751" t="s">
        <v>47</v>
      </c>
      <c r="G5751" t="s">
        <v>41</v>
      </c>
      <c r="H5751" t="s">
        <v>61</v>
      </c>
      <c r="I5751" t="s">
        <v>28</v>
      </c>
      <c r="J5751" t="s">
        <v>36</v>
      </c>
      <c r="K5751" t="s">
        <v>189</v>
      </c>
      <c r="L5751" t="s">
        <v>706</v>
      </c>
      <c r="M5751" t="s">
        <v>114</v>
      </c>
      <c r="N5751" s="2">
        <v>40189</v>
      </c>
      <c r="O5751" s="2">
        <v>40190</v>
      </c>
      <c r="P5751">
        <v>5</v>
      </c>
      <c r="Q5751" s="1">
        <v>0.06</v>
      </c>
      <c r="R5751">
        <v>14.42</v>
      </c>
      <c r="S5751">
        <v>6.75</v>
      </c>
      <c r="T5751">
        <f t="shared" si="89"/>
        <v>72.099999999999994</v>
      </c>
    </row>
    <row r="5752" spans="1:20" x14ac:dyDescent="0.25">
      <c r="A5752">
        <v>5751</v>
      </c>
      <c r="B5752">
        <v>88060</v>
      </c>
      <c r="C5752" t="s">
        <v>997</v>
      </c>
      <c r="D5752" t="s">
        <v>38</v>
      </c>
      <c r="E5752" t="s">
        <v>187</v>
      </c>
      <c r="F5752" t="s">
        <v>31</v>
      </c>
      <c r="G5752" t="s">
        <v>41</v>
      </c>
      <c r="H5752" t="s">
        <v>225</v>
      </c>
      <c r="I5752" t="s">
        <v>28</v>
      </c>
      <c r="J5752" t="s">
        <v>36</v>
      </c>
      <c r="K5752" t="s">
        <v>116</v>
      </c>
      <c r="L5752" t="s">
        <v>192</v>
      </c>
      <c r="M5752" t="s">
        <v>143</v>
      </c>
      <c r="N5752" s="2">
        <v>40189</v>
      </c>
      <c r="O5752" s="2">
        <v>40191</v>
      </c>
      <c r="P5752">
        <v>7</v>
      </c>
      <c r="Q5752" s="1">
        <v>0.05</v>
      </c>
      <c r="R5752">
        <v>4.1399999999999997</v>
      </c>
      <c r="S5752">
        <v>6.6</v>
      </c>
      <c r="T5752">
        <f t="shared" si="89"/>
        <v>28.979999999999997</v>
      </c>
    </row>
    <row r="5753" spans="1:20" x14ac:dyDescent="0.25">
      <c r="A5753">
        <v>5752</v>
      </c>
      <c r="B5753">
        <v>88060</v>
      </c>
      <c r="C5753" t="s">
        <v>1842</v>
      </c>
      <c r="D5753" t="s">
        <v>20</v>
      </c>
      <c r="E5753" t="s">
        <v>39</v>
      </c>
      <c r="F5753" t="s">
        <v>31</v>
      </c>
      <c r="G5753" t="s">
        <v>41</v>
      </c>
      <c r="H5753" t="s">
        <v>78</v>
      </c>
      <c r="I5753" t="s">
        <v>28</v>
      </c>
      <c r="J5753" t="s">
        <v>36</v>
      </c>
      <c r="K5753" t="s">
        <v>181</v>
      </c>
      <c r="L5753" t="s">
        <v>192</v>
      </c>
      <c r="M5753" t="s">
        <v>63</v>
      </c>
      <c r="N5753" s="2">
        <v>40189</v>
      </c>
      <c r="O5753" s="2">
        <v>40189</v>
      </c>
      <c r="P5753">
        <v>5</v>
      </c>
      <c r="Q5753" s="1">
        <v>0.03</v>
      </c>
      <c r="R5753">
        <v>11.34</v>
      </c>
      <c r="S5753">
        <v>5.01</v>
      </c>
      <c r="T5753">
        <f t="shared" si="89"/>
        <v>56.7</v>
      </c>
    </row>
    <row r="5754" spans="1:20" x14ac:dyDescent="0.25">
      <c r="A5754">
        <v>5753</v>
      </c>
      <c r="B5754">
        <v>91314</v>
      </c>
      <c r="C5754" t="s">
        <v>547</v>
      </c>
      <c r="D5754" t="s">
        <v>20</v>
      </c>
      <c r="E5754" t="s">
        <v>39</v>
      </c>
      <c r="F5754" t="s">
        <v>22</v>
      </c>
      <c r="G5754" t="s">
        <v>23</v>
      </c>
      <c r="H5754" t="s">
        <v>94</v>
      </c>
      <c r="I5754" t="s">
        <v>28</v>
      </c>
      <c r="J5754" t="s">
        <v>36</v>
      </c>
      <c r="K5754" t="s">
        <v>165</v>
      </c>
      <c r="L5754" t="s">
        <v>44</v>
      </c>
      <c r="M5754" t="s">
        <v>326</v>
      </c>
      <c r="N5754" s="2">
        <v>40970</v>
      </c>
      <c r="O5754" s="2">
        <v>40971</v>
      </c>
      <c r="P5754">
        <v>5</v>
      </c>
      <c r="Q5754" s="1">
        <v>0.06</v>
      </c>
      <c r="R5754">
        <v>2.78</v>
      </c>
      <c r="S5754">
        <v>1.34</v>
      </c>
      <c r="T5754">
        <f t="shared" si="89"/>
        <v>13.899999999999999</v>
      </c>
    </row>
    <row r="5755" spans="1:20" x14ac:dyDescent="0.25">
      <c r="A5755">
        <v>5754</v>
      </c>
      <c r="B5755">
        <v>88946</v>
      </c>
      <c r="C5755" t="s">
        <v>1153</v>
      </c>
      <c r="D5755" t="s">
        <v>20</v>
      </c>
      <c r="E5755" t="s">
        <v>187</v>
      </c>
      <c r="F5755" t="s">
        <v>31</v>
      </c>
      <c r="G5755" t="s">
        <v>48</v>
      </c>
      <c r="H5755" t="s">
        <v>219</v>
      </c>
      <c r="I5755" t="s">
        <v>28</v>
      </c>
      <c r="J5755" t="s">
        <v>36</v>
      </c>
      <c r="K5755" t="s">
        <v>43</v>
      </c>
      <c r="L5755" t="s">
        <v>26</v>
      </c>
      <c r="M5755" t="s">
        <v>83</v>
      </c>
      <c r="N5755" s="2">
        <v>40896</v>
      </c>
      <c r="O5755" s="2">
        <v>40900</v>
      </c>
      <c r="P5755">
        <v>6</v>
      </c>
      <c r="Q5755" s="1">
        <v>0.03</v>
      </c>
      <c r="R5755">
        <v>14.34</v>
      </c>
      <c r="S5755">
        <v>5</v>
      </c>
      <c r="T5755">
        <f t="shared" si="89"/>
        <v>86.039999999999992</v>
      </c>
    </row>
    <row r="5756" spans="1:20" x14ac:dyDescent="0.25">
      <c r="A5756">
        <v>5755</v>
      </c>
      <c r="B5756">
        <v>87797</v>
      </c>
      <c r="C5756" t="s">
        <v>405</v>
      </c>
      <c r="D5756" t="s">
        <v>20</v>
      </c>
      <c r="E5756" t="s">
        <v>39</v>
      </c>
      <c r="F5756" t="s">
        <v>22</v>
      </c>
      <c r="G5756" t="s">
        <v>23</v>
      </c>
      <c r="H5756" t="s">
        <v>49</v>
      </c>
      <c r="I5756" t="s">
        <v>28</v>
      </c>
      <c r="J5756" t="s">
        <v>36</v>
      </c>
      <c r="K5756" t="s">
        <v>98</v>
      </c>
      <c r="L5756" t="s">
        <v>44</v>
      </c>
      <c r="M5756" t="s">
        <v>190</v>
      </c>
      <c r="N5756" s="2">
        <v>40662</v>
      </c>
      <c r="O5756" s="2">
        <v>40663</v>
      </c>
      <c r="P5756">
        <v>5</v>
      </c>
      <c r="Q5756" s="1">
        <v>0</v>
      </c>
      <c r="R5756">
        <v>7.04</v>
      </c>
      <c r="S5756">
        <v>2.17</v>
      </c>
      <c r="T5756">
        <f t="shared" si="89"/>
        <v>35.200000000000003</v>
      </c>
    </row>
    <row r="5757" spans="1:20" x14ac:dyDescent="0.25">
      <c r="A5757">
        <v>5756</v>
      </c>
      <c r="B5757">
        <v>87647</v>
      </c>
      <c r="C5757" t="s">
        <v>579</v>
      </c>
      <c r="D5757" t="s">
        <v>20</v>
      </c>
      <c r="E5757" t="s">
        <v>39</v>
      </c>
      <c r="F5757" t="s">
        <v>40</v>
      </c>
      <c r="G5757" t="s">
        <v>93</v>
      </c>
      <c r="H5757" t="s">
        <v>54</v>
      </c>
      <c r="I5757" t="s">
        <v>28</v>
      </c>
      <c r="J5757" t="s">
        <v>36</v>
      </c>
      <c r="K5757" t="s">
        <v>228</v>
      </c>
      <c r="L5757" t="s">
        <v>192</v>
      </c>
      <c r="M5757" t="s">
        <v>469</v>
      </c>
      <c r="N5757" s="2">
        <v>40716</v>
      </c>
      <c r="O5757" s="2">
        <v>40717</v>
      </c>
      <c r="P5757">
        <v>8</v>
      </c>
      <c r="Q5757" s="1">
        <v>0.03</v>
      </c>
      <c r="R5757">
        <v>5.58</v>
      </c>
      <c r="S5757">
        <v>5.3</v>
      </c>
      <c r="T5757">
        <f t="shared" si="89"/>
        <v>44.64</v>
      </c>
    </row>
    <row r="5758" spans="1:20" x14ac:dyDescent="0.25">
      <c r="A5758">
        <v>5757</v>
      </c>
      <c r="B5758">
        <v>91236</v>
      </c>
      <c r="C5758" t="s">
        <v>1856</v>
      </c>
      <c r="D5758" t="s">
        <v>20</v>
      </c>
      <c r="E5758" t="s">
        <v>39</v>
      </c>
      <c r="F5758" t="s">
        <v>47</v>
      </c>
      <c r="G5758" t="s">
        <v>32</v>
      </c>
      <c r="H5758" t="s">
        <v>78</v>
      </c>
      <c r="I5758" t="s">
        <v>28</v>
      </c>
      <c r="J5758" t="s">
        <v>36</v>
      </c>
      <c r="K5758" t="s">
        <v>55</v>
      </c>
      <c r="L5758" t="s">
        <v>192</v>
      </c>
      <c r="M5758" t="s">
        <v>167</v>
      </c>
      <c r="N5758" s="2">
        <v>40410</v>
      </c>
      <c r="O5758" s="2">
        <v>40413</v>
      </c>
      <c r="P5758">
        <v>14</v>
      </c>
      <c r="Q5758" s="1">
        <v>0.04</v>
      </c>
      <c r="R5758">
        <v>11.5</v>
      </c>
      <c r="S5758">
        <v>7.19</v>
      </c>
      <c r="T5758">
        <f t="shared" si="89"/>
        <v>161</v>
      </c>
    </row>
    <row r="5759" spans="1:20" x14ac:dyDescent="0.25">
      <c r="A5759">
        <v>5758</v>
      </c>
      <c r="B5759">
        <v>91236</v>
      </c>
      <c r="C5759" t="s">
        <v>1856</v>
      </c>
      <c r="D5759" t="s">
        <v>20</v>
      </c>
      <c r="E5759" t="s">
        <v>39</v>
      </c>
      <c r="F5759" t="s">
        <v>47</v>
      </c>
      <c r="G5759" t="s">
        <v>32</v>
      </c>
      <c r="H5759" t="s">
        <v>42</v>
      </c>
      <c r="I5759" t="s">
        <v>28</v>
      </c>
      <c r="J5759" t="s">
        <v>36</v>
      </c>
      <c r="K5759" t="s">
        <v>138</v>
      </c>
      <c r="L5759" t="s">
        <v>192</v>
      </c>
      <c r="M5759" t="s">
        <v>117</v>
      </c>
      <c r="N5759" s="2">
        <v>40410</v>
      </c>
      <c r="O5759" s="2">
        <v>40411</v>
      </c>
      <c r="P5759">
        <v>1</v>
      </c>
      <c r="Q5759" s="1">
        <v>0.02</v>
      </c>
      <c r="R5759">
        <v>15.7</v>
      </c>
      <c r="S5759">
        <v>11.25</v>
      </c>
      <c r="T5759">
        <f t="shared" si="89"/>
        <v>15.7</v>
      </c>
    </row>
    <row r="5760" spans="1:20" x14ac:dyDescent="0.25">
      <c r="A5760">
        <v>5759</v>
      </c>
      <c r="B5760">
        <v>91236</v>
      </c>
      <c r="C5760" t="s">
        <v>1856</v>
      </c>
      <c r="D5760" t="s">
        <v>578</v>
      </c>
      <c r="E5760" t="s">
        <v>39</v>
      </c>
      <c r="F5760" t="s">
        <v>47</v>
      </c>
      <c r="G5760" t="s">
        <v>32</v>
      </c>
      <c r="H5760" t="s">
        <v>78</v>
      </c>
      <c r="I5760" t="s">
        <v>28</v>
      </c>
      <c r="J5760" t="s">
        <v>36</v>
      </c>
      <c r="K5760" t="s">
        <v>274</v>
      </c>
      <c r="L5760" t="s">
        <v>283</v>
      </c>
      <c r="M5760" t="s">
        <v>51</v>
      </c>
      <c r="N5760" s="2">
        <v>40410</v>
      </c>
      <c r="O5760" s="2">
        <v>40412</v>
      </c>
      <c r="P5760">
        <v>21</v>
      </c>
      <c r="Q5760" s="1">
        <v>0.05</v>
      </c>
      <c r="R5760">
        <v>225.02</v>
      </c>
      <c r="S5760">
        <v>28.66</v>
      </c>
      <c r="T5760">
        <f t="shared" si="89"/>
        <v>4725.42</v>
      </c>
    </row>
    <row r="5761" spans="1:20" x14ac:dyDescent="0.25">
      <c r="A5761">
        <v>5760</v>
      </c>
      <c r="B5761">
        <v>88178</v>
      </c>
      <c r="C5761" t="s">
        <v>605</v>
      </c>
      <c r="D5761" t="s">
        <v>578</v>
      </c>
      <c r="E5761" t="s">
        <v>39</v>
      </c>
      <c r="F5761" t="s">
        <v>40</v>
      </c>
      <c r="G5761" t="s">
        <v>48</v>
      </c>
      <c r="H5761" t="s">
        <v>61</v>
      </c>
      <c r="I5761" t="s">
        <v>28</v>
      </c>
      <c r="J5761" t="s">
        <v>36</v>
      </c>
      <c r="K5761" t="s">
        <v>291</v>
      </c>
      <c r="L5761" t="s">
        <v>283</v>
      </c>
      <c r="M5761" t="s">
        <v>59</v>
      </c>
      <c r="N5761" s="2">
        <v>40853</v>
      </c>
      <c r="O5761" s="2">
        <v>40858</v>
      </c>
      <c r="P5761">
        <v>39</v>
      </c>
      <c r="Q5761" s="1">
        <v>0</v>
      </c>
      <c r="R5761">
        <v>180.98</v>
      </c>
      <c r="S5761">
        <v>55.24</v>
      </c>
      <c r="T5761">
        <f t="shared" si="89"/>
        <v>7058.2199999999993</v>
      </c>
    </row>
    <row r="5762" spans="1:20" x14ac:dyDescent="0.25">
      <c r="A5762">
        <v>5761</v>
      </c>
      <c r="B5762">
        <v>88178</v>
      </c>
      <c r="C5762" t="s">
        <v>605</v>
      </c>
      <c r="D5762" t="s">
        <v>20</v>
      </c>
      <c r="E5762" t="s">
        <v>39</v>
      </c>
      <c r="F5762" t="s">
        <v>40</v>
      </c>
      <c r="G5762" t="s">
        <v>48</v>
      </c>
      <c r="H5762" t="s">
        <v>78</v>
      </c>
      <c r="I5762" t="s">
        <v>28</v>
      </c>
      <c r="J5762" t="s">
        <v>36</v>
      </c>
      <c r="K5762" t="s">
        <v>79</v>
      </c>
      <c r="L5762" t="s">
        <v>192</v>
      </c>
      <c r="M5762" t="s">
        <v>59</v>
      </c>
      <c r="N5762" s="2">
        <v>40853</v>
      </c>
      <c r="O5762" s="2">
        <v>40860</v>
      </c>
      <c r="P5762">
        <v>37</v>
      </c>
      <c r="Q5762" s="1">
        <v>0.06</v>
      </c>
      <c r="R5762">
        <v>8.67</v>
      </c>
      <c r="S5762">
        <v>3.5</v>
      </c>
      <c r="T5762">
        <f t="shared" si="89"/>
        <v>320.79000000000002</v>
      </c>
    </row>
    <row r="5763" spans="1:20" x14ac:dyDescent="0.25">
      <c r="A5763">
        <v>5762</v>
      </c>
      <c r="B5763">
        <v>88178</v>
      </c>
      <c r="C5763" t="s">
        <v>605</v>
      </c>
      <c r="D5763" t="s">
        <v>20</v>
      </c>
      <c r="E5763" t="s">
        <v>39</v>
      </c>
      <c r="F5763" t="s">
        <v>40</v>
      </c>
      <c r="G5763" t="s">
        <v>48</v>
      </c>
      <c r="H5763" t="s">
        <v>89</v>
      </c>
      <c r="I5763" t="s">
        <v>28</v>
      </c>
      <c r="J5763" t="s">
        <v>36</v>
      </c>
      <c r="K5763" t="s">
        <v>291</v>
      </c>
      <c r="L5763" t="s">
        <v>192</v>
      </c>
      <c r="M5763" t="s">
        <v>99</v>
      </c>
      <c r="N5763" s="2">
        <v>40853</v>
      </c>
      <c r="O5763" s="2">
        <v>40857</v>
      </c>
      <c r="P5763">
        <v>23</v>
      </c>
      <c r="Q5763" s="1">
        <v>0.04</v>
      </c>
      <c r="R5763">
        <v>5.98</v>
      </c>
      <c r="S5763">
        <v>2.5</v>
      </c>
      <c r="T5763">
        <f t="shared" ref="T5763:T5826" si="90">R5763*P5763</f>
        <v>137.54000000000002</v>
      </c>
    </row>
    <row r="5764" spans="1:20" x14ac:dyDescent="0.25">
      <c r="A5764">
        <v>5763</v>
      </c>
      <c r="B5764">
        <v>88178</v>
      </c>
      <c r="C5764" t="s">
        <v>605</v>
      </c>
      <c r="D5764" t="s">
        <v>20</v>
      </c>
      <c r="E5764" t="s">
        <v>39</v>
      </c>
      <c r="F5764" t="s">
        <v>40</v>
      </c>
      <c r="G5764" t="s">
        <v>48</v>
      </c>
      <c r="H5764" t="s">
        <v>89</v>
      </c>
      <c r="I5764" t="s">
        <v>28</v>
      </c>
      <c r="J5764" t="s">
        <v>36</v>
      </c>
      <c r="K5764" t="s">
        <v>184</v>
      </c>
      <c r="L5764" t="s">
        <v>192</v>
      </c>
      <c r="M5764" t="s">
        <v>59</v>
      </c>
      <c r="N5764" s="2">
        <v>40853</v>
      </c>
      <c r="O5764" s="2">
        <v>40855</v>
      </c>
      <c r="P5764">
        <v>33</v>
      </c>
      <c r="Q5764" s="1">
        <v>0.01</v>
      </c>
      <c r="R5764">
        <v>2.88</v>
      </c>
      <c r="S5764">
        <v>0.5</v>
      </c>
      <c r="T5764">
        <f t="shared" si="90"/>
        <v>95.039999999999992</v>
      </c>
    </row>
    <row r="5765" spans="1:20" x14ac:dyDescent="0.25">
      <c r="A5765">
        <v>5764</v>
      </c>
      <c r="B5765">
        <v>86430</v>
      </c>
      <c r="C5765" t="s">
        <v>1405</v>
      </c>
      <c r="D5765" t="s">
        <v>20</v>
      </c>
      <c r="E5765" t="s">
        <v>39</v>
      </c>
      <c r="F5765" t="s">
        <v>31</v>
      </c>
      <c r="G5765" t="s">
        <v>32</v>
      </c>
      <c r="H5765" t="s">
        <v>89</v>
      </c>
      <c r="I5765" t="s">
        <v>28</v>
      </c>
      <c r="J5765" t="s">
        <v>36</v>
      </c>
      <c r="K5765" t="s">
        <v>50</v>
      </c>
      <c r="L5765" t="s">
        <v>192</v>
      </c>
      <c r="M5765" t="s">
        <v>35</v>
      </c>
      <c r="N5765" s="2">
        <v>41537</v>
      </c>
      <c r="O5765" s="2">
        <v>41539</v>
      </c>
      <c r="P5765">
        <v>3</v>
      </c>
      <c r="Q5765" s="1">
        <v>0</v>
      </c>
      <c r="R5765">
        <v>35.89</v>
      </c>
      <c r="S5765">
        <v>14.72</v>
      </c>
      <c r="T5765">
        <f t="shared" si="90"/>
        <v>107.67</v>
      </c>
    </row>
    <row r="5766" spans="1:20" x14ac:dyDescent="0.25">
      <c r="A5766">
        <v>5765</v>
      </c>
      <c r="B5766">
        <v>86430</v>
      </c>
      <c r="C5766" t="s">
        <v>1405</v>
      </c>
      <c r="D5766" t="s">
        <v>20</v>
      </c>
      <c r="E5766" t="s">
        <v>39</v>
      </c>
      <c r="F5766" t="s">
        <v>31</v>
      </c>
      <c r="G5766" t="s">
        <v>32</v>
      </c>
      <c r="H5766" t="s">
        <v>49</v>
      </c>
      <c r="I5766" t="s">
        <v>28</v>
      </c>
      <c r="J5766" t="s">
        <v>36</v>
      </c>
      <c r="K5766" t="s">
        <v>226</v>
      </c>
      <c r="L5766" t="s">
        <v>44</v>
      </c>
      <c r="M5766" t="s">
        <v>35</v>
      </c>
      <c r="N5766" s="2">
        <v>41537</v>
      </c>
      <c r="O5766" s="2">
        <v>41538</v>
      </c>
      <c r="P5766">
        <v>8</v>
      </c>
      <c r="Q5766" s="1">
        <v>0.09</v>
      </c>
      <c r="R5766">
        <v>5.85</v>
      </c>
      <c r="S5766">
        <v>2.27</v>
      </c>
      <c r="T5766">
        <f t="shared" si="90"/>
        <v>46.8</v>
      </c>
    </row>
    <row r="5767" spans="1:20" x14ac:dyDescent="0.25">
      <c r="A5767">
        <v>5766</v>
      </c>
      <c r="B5767">
        <v>90134</v>
      </c>
      <c r="C5767" t="s">
        <v>1614</v>
      </c>
      <c r="D5767" t="s">
        <v>20</v>
      </c>
      <c r="E5767" t="s">
        <v>39</v>
      </c>
      <c r="F5767" t="s">
        <v>47</v>
      </c>
      <c r="G5767" t="s">
        <v>23</v>
      </c>
      <c r="H5767" t="s">
        <v>61</v>
      </c>
      <c r="I5767" t="s">
        <v>28</v>
      </c>
      <c r="J5767" t="s">
        <v>36</v>
      </c>
      <c r="K5767" t="s">
        <v>289</v>
      </c>
      <c r="L5767" t="s">
        <v>44</v>
      </c>
      <c r="M5767" t="s">
        <v>114</v>
      </c>
      <c r="N5767" s="2">
        <v>40708</v>
      </c>
      <c r="O5767" s="2">
        <v>40711</v>
      </c>
      <c r="P5767">
        <v>5</v>
      </c>
      <c r="Q5767" s="1">
        <v>0</v>
      </c>
      <c r="R5767">
        <v>9.27</v>
      </c>
      <c r="S5767">
        <v>4.3899999999999997</v>
      </c>
      <c r="T5767">
        <f t="shared" si="90"/>
        <v>46.349999999999994</v>
      </c>
    </row>
    <row r="5768" spans="1:20" x14ac:dyDescent="0.25">
      <c r="A5768">
        <v>5767</v>
      </c>
      <c r="B5768">
        <v>90134</v>
      </c>
      <c r="C5768" t="s">
        <v>1614</v>
      </c>
      <c r="D5768" t="s">
        <v>20</v>
      </c>
      <c r="E5768" t="s">
        <v>39</v>
      </c>
      <c r="F5768" t="s">
        <v>47</v>
      </c>
      <c r="G5768" t="s">
        <v>23</v>
      </c>
      <c r="H5768" t="s">
        <v>61</v>
      </c>
      <c r="I5768" t="s">
        <v>28</v>
      </c>
      <c r="J5768" t="s">
        <v>36</v>
      </c>
      <c r="K5768" t="s">
        <v>149</v>
      </c>
      <c r="L5768" t="s">
        <v>26</v>
      </c>
      <c r="M5768" t="s">
        <v>167</v>
      </c>
      <c r="N5768" s="2">
        <v>40708</v>
      </c>
      <c r="O5768" s="2">
        <v>40709</v>
      </c>
      <c r="P5768">
        <v>2</v>
      </c>
      <c r="Q5768" s="1">
        <v>0.02</v>
      </c>
      <c r="R5768">
        <v>6.84</v>
      </c>
      <c r="S5768">
        <v>8.3699999999999992</v>
      </c>
      <c r="T5768">
        <f t="shared" si="90"/>
        <v>13.68</v>
      </c>
    </row>
    <row r="5769" spans="1:20" x14ac:dyDescent="0.25">
      <c r="A5769">
        <v>5768</v>
      </c>
      <c r="B5769">
        <v>90134</v>
      </c>
      <c r="C5769" t="s">
        <v>381</v>
      </c>
      <c r="D5769" t="s">
        <v>20</v>
      </c>
      <c r="E5769" t="s">
        <v>21</v>
      </c>
      <c r="F5769" t="s">
        <v>47</v>
      </c>
      <c r="G5769" t="s">
        <v>23</v>
      </c>
      <c r="H5769" t="s">
        <v>203</v>
      </c>
      <c r="I5769" t="s">
        <v>28</v>
      </c>
      <c r="J5769" t="s">
        <v>36</v>
      </c>
      <c r="K5769" t="s">
        <v>1254</v>
      </c>
      <c r="L5769" t="s">
        <v>26</v>
      </c>
      <c r="M5769" t="s">
        <v>156</v>
      </c>
      <c r="N5769" s="2">
        <v>40708</v>
      </c>
      <c r="O5769" s="2">
        <v>40710</v>
      </c>
      <c r="P5769">
        <v>18</v>
      </c>
      <c r="Q5769" s="1">
        <v>0.09</v>
      </c>
      <c r="R5769">
        <v>4.9800000000000004</v>
      </c>
      <c r="S5769">
        <v>4.62</v>
      </c>
      <c r="T5769">
        <f t="shared" si="90"/>
        <v>89.640000000000015</v>
      </c>
    </row>
    <row r="5770" spans="1:20" x14ac:dyDescent="0.25">
      <c r="A5770">
        <v>5769</v>
      </c>
      <c r="B5770">
        <v>90134</v>
      </c>
      <c r="C5770" t="s">
        <v>381</v>
      </c>
      <c r="D5770" t="s">
        <v>38</v>
      </c>
      <c r="E5770" t="s">
        <v>21</v>
      </c>
      <c r="F5770" t="s">
        <v>47</v>
      </c>
      <c r="G5770" t="s">
        <v>23</v>
      </c>
      <c r="H5770" t="s">
        <v>206</v>
      </c>
      <c r="I5770" t="s">
        <v>28</v>
      </c>
      <c r="J5770" t="s">
        <v>36</v>
      </c>
      <c r="K5770" t="s">
        <v>201</v>
      </c>
      <c r="L5770" t="s">
        <v>192</v>
      </c>
      <c r="M5770" t="s">
        <v>134</v>
      </c>
      <c r="N5770" s="2">
        <v>40708</v>
      </c>
      <c r="O5770" s="2">
        <v>40710</v>
      </c>
      <c r="P5770">
        <v>5</v>
      </c>
      <c r="Q5770" s="1">
        <v>0.04</v>
      </c>
      <c r="R5770">
        <v>32.979999999999997</v>
      </c>
      <c r="S5770">
        <v>5.5</v>
      </c>
      <c r="T5770">
        <f t="shared" si="90"/>
        <v>164.89999999999998</v>
      </c>
    </row>
    <row r="5771" spans="1:20" x14ac:dyDescent="0.25">
      <c r="A5771">
        <v>5770</v>
      </c>
      <c r="B5771">
        <v>89060</v>
      </c>
      <c r="C5771" t="s">
        <v>1970</v>
      </c>
      <c r="D5771" t="s">
        <v>578</v>
      </c>
      <c r="E5771" t="s">
        <v>187</v>
      </c>
      <c r="F5771" t="s">
        <v>31</v>
      </c>
      <c r="G5771" t="s">
        <v>48</v>
      </c>
      <c r="H5771" t="s">
        <v>188</v>
      </c>
      <c r="I5771" t="s">
        <v>28</v>
      </c>
      <c r="J5771" t="s">
        <v>36</v>
      </c>
      <c r="K5771" t="s">
        <v>189</v>
      </c>
      <c r="L5771" t="s">
        <v>283</v>
      </c>
      <c r="M5771" t="s">
        <v>255</v>
      </c>
      <c r="N5771" s="2">
        <v>40632</v>
      </c>
      <c r="O5771" s="2">
        <v>40641</v>
      </c>
      <c r="P5771">
        <v>9</v>
      </c>
      <c r="Q5771" s="1">
        <v>0.05</v>
      </c>
      <c r="R5771">
        <v>50.98</v>
      </c>
      <c r="S5771">
        <v>14.19</v>
      </c>
      <c r="T5771">
        <f t="shared" si="90"/>
        <v>458.82</v>
      </c>
    </row>
    <row r="5772" spans="1:20" x14ac:dyDescent="0.25">
      <c r="A5772">
        <v>5771</v>
      </c>
      <c r="B5772">
        <v>86557</v>
      </c>
      <c r="C5772" t="s">
        <v>267</v>
      </c>
      <c r="D5772" t="s">
        <v>578</v>
      </c>
      <c r="E5772" t="s">
        <v>21</v>
      </c>
      <c r="F5772" t="s">
        <v>47</v>
      </c>
      <c r="G5772" t="s">
        <v>32</v>
      </c>
      <c r="H5772" t="s">
        <v>24</v>
      </c>
      <c r="I5772" t="s">
        <v>28</v>
      </c>
      <c r="J5772" t="s">
        <v>36</v>
      </c>
      <c r="K5772" t="s">
        <v>1138</v>
      </c>
      <c r="L5772" t="s">
        <v>283</v>
      </c>
      <c r="M5772" t="s">
        <v>134</v>
      </c>
      <c r="N5772" s="2">
        <v>40601</v>
      </c>
      <c r="O5772" s="2">
        <v>40601</v>
      </c>
      <c r="P5772">
        <v>8</v>
      </c>
      <c r="Q5772" s="1">
        <v>0.06</v>
      </c>
      <c r="R5772">
        <v>500.97</v>
      </c>
      <c r="S5772">
        <v>69.3</v>
      </c>
      <c r="T5772">
        <f t="shared" si="90"/>
        <v>4007.76</v>
      </c>
    </row>
    <row r="5773" spans="1:20" x14ac:dyDescent="0.25">
      <c r="A5773">
        <v>5772</v>
      </c>
      <c r="B5773">
        <v>87353</v>
      </c>
      <c r="C5773" t="s">
        <v>1208</v>
      </c>
      <c r="D5773" t="s">
        <v>20</v>
      </c>
      <c r="E5773" t="s">
        <v>21</v>
      </c>
      <c r="F5773" t="s">
        <v>47</v>
      </c>
      <c r="G5773" t="s">
        <v>48</v>
      </c>
      <c r="H5773" t="s">
        <v>33</v>
      </c>
      <c r="I5773" t="s">
        <v>28</v>
      </c>
      <c r="J5773" t="s">
        <v>36</v>
      </c>
      <c r="K5773" t="s">
        <v>1254</v>
      </c>
      <c r="L5773" t="s">
        <v>192</v>
      </c>
      <c r="M5773" t="s">
        <v>51</v>
      </c>
      <c r="N5773" s="2">
        <v>41281</v>
      </c>
      <c r="O5773" s="2">
        <v>41285</v>
      </c>
      <c r="P5773">
        <v>9</v>
      </c>
      <c r="Q5773" s="1">
        <v>0.05</v>
      </c>
      <c r="R5773">
        <v>65.989999999999995</v>
      </c>
      <c r="S5773">
        <v>5.99</v>
      </c>
      <c r="T5773">
        <f t="shared" si="90"/>
        <v>593.91</v>
      </c>
    </row>
    <row r="5774" spans="1:20" x14ac:dyDescent="0.25">
      <c r="A5774">
        <v>5773</v>
      </c>
      <c r="B5774">
        <v>90428</v>
      </c>
      <c r="C5774" t="s">
        <v>933</v>
      </c>
      <c r="D5774" t="s">
        <v>578</v>
      </c>
      <c r="E5774" t="s">
        <v>21</v>
      </c>
      <c r="F5774" t="s">
        <v>47</v>
      </c>
      <c r="G5774" t="s">
        <v>32</v>
      </c>
      <c r="H5774" t="s">
        <v>203</v>
      </c>
      <c r="I5774" t="s">
        <v>28</v>
      </c>
      <c r="J5774" t="s">
        <v>36</v>
      </c>
      <c r="K5774" t="s">
        <v>1107</v>
      </c>
      <c r="L5774" t="s">
        <v>283</v>
      </c>
      <c r="M5774" t="s">
        <v>117</v>
      </c>
      <c r="N5774" s="2">
        <v>41565</v>
      </c>
      <c r="O5774" s="2">
        <v>41567</v>
      </c>
      <c r="P5774">
        <v>6</v>
      </c>
      <c r="Q5774" s="1">
        <v>0.05</v>
      </c>
      <c r="R5774">
        <v>500.98</v>
      </c>
      <c r="S5774">
        <v>28.14</v>
      </c>
      <c r="T5774">
        <f t="shared" si="90"/>
        <v>3005.88</v>
      </c>
    </row>
    <row r="5775" spans="1:20" x14ac:dyDescent="0.25">
      <c r="A5775">
        <v>5774</v>
      </c>
      <c r="B5775">
        <v>91273</v>
      </c>
      <c r="C5775" t="s">
        <v>757</v>
      </c>
      <c r="D5775" t="s">
        <v>20</v>
      </c>
      <c r="E5775" t="s">
        <v>39</v>
      </c>
      <c r="F5775" t="s">
        <v>47</v>
      </c>
      <c r="G5775" t="s">
        <v>48</v>
      </c>
      <c r="H5775" t="s">
        <v>61</v>
      </c>
      <c r="I5775" t="s">
        <v>28</v>
      </c>
      <c r="J5775" t="s">
        <v>36</v>
      </c>
      <c r="K5775" t="s">
        <v>50</v>
      </c>
      <c r="L5775" t="s">
        <v>192</v>
      </c>
      <c r="M5775" t="s">
        <v>160</v>
      </c>
      <c r="N5775" s="2">
        <v>41032</v>
      </c>
      <c r="O5775" s="2">
        <v>41036</v>
      </c>
      <c r="P5775">
        <v>18</v>
      </c>
      <c r="Q5775" s="1">
        <v>0.03</v>
      </c>
      <c r="R5775">
        <v>30.98</v>
      </c>
      <c r="S5775">
        <v>19.989999999999998</v>
      </c>
      <c r="T5775">
        <f t="shared" si="90"/>
        <v>557.64</v>
      </c>
    </row>
    <row r="5776" spans="1:20" x14ac:dyDescent="0.25">
      <c r="A5776">
        <v>5775</v>
      </c>
      <c r="B5776">
        <v>86842</v>
      </c>
      <c r="C5776" t="s">
        <v>254</v>
      </c>
      <c r="D5776" t="s">
        <v>20</v>
      </c>
      <c r="E5776" t="s">
        <v>187</v>
      </c>
      <c r="F5776" t="s">
        <v>31</v>
      </c>
      <c r="G5776" t="s">
        <v>48</v>
      </c>
      <c r="H5776" t="s">
        <v>217</v>
      </c>
      <c r="I5776" t="s">
        <v>28</v>
      </c>
      <c r="J5776" t="s">
        <v>36</v>
      </c>
      <c r="K5776" t="s">
        <v>248</v>
      </c>
      <c r="L5776" t="s">
        <v>44</v>
      </c>
      <c r="M5776" t="s">
        <v>69</v>
      </c>
      <c r="N5776" s="2">
        <v>41293</v>
      </c>
      <c r="O5776" s="2">
        <v>41295</v>
      </c>
      <c r="P5776">
        <v>4</v>
      </c>
      <c r="Q5776" s="1">
        <v>0</v>
      </c>
      <c r="R5776">
        <v>7.59</v>
      </c>
      <c r="S5776">
        <v>4</v>
      </c>
      <c r="T5776">
        <f t="shared" si="90"/>
        <v>30.36</v>
      </c>
    </row>
    <row r="5777" spans="1:20" x14ac:dyDescent="0.25">
      <c r="A5777">
        <v>5776</v>
      </c>
      <c r="B5777">
        <v>88796</v>
      </c>
      <c r="C5777" t="s">
        <v>2067</v>
      </c>
      <c r="D5777" t="s">
        <v>20</v>
      </c>
      <c r="E5777" t="s">
        <v>21</v>
      </c>
      <c r="F5777" t="s">
        <v>47</v>
      </c>
      <c r="G5777" t="s">
        <v>23</v>
      </c>
      <c r="H5777" t="s">
        <v>203</v>
      </c>
      <c r="I5777" t="s">
        <v>28</v>
      </c>
      <c r="J5777" t="s">
        <v>36</v>
      </c>
      <c r="K5777" t="s">
        <v>201</v>
      </c>
      <c r="L5777" t="s">
        <v>26</v>
      </c>
      <c r="M5777" t="s">
        <v>51</v>
      </c>
      <c r="N5777" s="2">
        <v>40941</v>
      </c>
      <c r="O5777" s="2">
        <v>40943</v>
      </c>
      <c r="P5777">
        <v>8</v>
      </c>
      <c r="Q5777" s="1">
        <v>0.1</v>
      </c>
      <c r="R5777">
        <v>20.99</v>
      </c>
      <c r="S5777">
        <v>3.3</v>
      </c>
      <c r="T5777">
        <f t="shared" si="90"/>
        <v>167.92</v>
      </c>
    </row>
    <row r="5778" spans="1:20" x14ac:dyDescent="0.25">
      <c r="A5778">
        <v>5777</v>
      </c>
      <c r="B5778">
        <v>88796</v>
      </c>
      <c r="C5778" t="s">
        <v>2120</v>
      </c>
      <c r="D5778" t="s">
        <v>20</v>
      </c>
      <c r="E5778" t="s">
        <v>39</v>
      </c>
      <c r="F5778" t="s">
        <v>47</v>
      </c>
      <c r="G5778" t="s">
        <v>23</v>
      </c>
      <c r="H5778" t="s">
        <v>54</v>
      </c>
      <c r="I5778" t="s">
        <v>28</v>
      </c>
      <c r="J5778" t="s">
        <v>36</v>
      </c>
      <c r="K5778" t="s">
        <v>154</v>
      </c>
      <c r="L5778" t="s">
        <v>192</v>
      </c>
      <c r="M5778" t="s">
        <v>156</v>
      </c>
      <c r="N5778" s="2">
        <v>40941</v>
      </c>
      <c r="O5778" s="2">
        <v>40943</v>
      </c>
      <c r="P5778">
        <v>4</v>
      </c>
      <c r="Q5778" s="1">
        <v>0.09</v>
      </c>
      <c r="R5778">
        <v>25.99</v>
      </c>
      <c r="S5778">
        <v>5.37</v>
      </c>
      <c r="T5778">
        <f t="shared" si="90"/>
        <v>103.96</v>
      </c>
    </row>
    <row r="5779" spans="1:20" x14ac:dyDescent="0.25">
      <c r="A5779">
        <v>5778</v>
      </c>
      <c r="B5779">
        <v>88151</v>
      </c>
      <c r="C5779" t="s">
        <v>1967</v>
      </c>
      <c r="D5779" t="s">
        <v>578</v>
      </c>
      <c r="E5779" t="s">
        <v>187</v>
      </c>
      <c r="F5779" t="s">
        <v>31</v>
      </c>
      <c r="G5779" t="s">
        <v>23</v>
      </c>
      <c r="H5779" t="s">
        <v>219</v>
      </c>
      <c r="I5779" t="s">
        <v>28</v>
      </c>
      <c r="J5779" t="s">
        <v>36</v>
      </c>
      <c r="K5779" t="s">
        <v>71</v>
      </c>
      <c r="L5779" t="s">
        <v>330</v>
      </c>
      <c r="M5779" t="s">
        <v>102</v>
      </c>
      <c r="N5779" s="2">
        <v>40390</v>
      </c>
      <c r="O5779" s="2">
        <v>40391</v>
      </c>
      <c r="P5779">
        <v>7</v>
      </c>
      <c r="Q5779" s="1">
        <v>0.03</v>
      </c>
      <c r="R5779">
        <v>15.23</v>
      </c>
      <c r="S5779">
        <v>27.75</v>
      </c>
      <c r="T5779">
        <f t="shared" si="90"/>
        <v>106.61</v>
      </c>
    </row>
    <row r="5780" spans="1:20" x14ac:dyDescent="0.25">
      <c r="A5780">
        <v>5779</v>
      </c>
      <c r="B5780">
        <v>87626</v>
      </c>
      <c r="C5780" t="s">
        <v>2368</v>
      </c>
      <c r="D5780" t="s">
        <v>578</v>
      </c>
      <c r="E5780" t="s">
        <v>187</v>
      </c>
      <c r="F5780" t="s">
        <v>22</v>
      </c>
      <c r="G5780" t="s">
        <v>41</v>
      </c>
      <c r="H5780" t="s">
        <v>217</v>
      </c>
      <c r="I5780" t="s">
        <v>28</v>
      </c>
      <c r="J5780" t="s">
        <v>36</v>
      </c>
      <c r="K5780" t="s">
        <v>113</v>
      </c>
      <c r="L5780" t="s">
        <v>283</v>
      </c>
      <c r="M5780" t="s">
        <v>182</v>
      </c>
      <c r="N5780" s="2">
        <v>41207</v>
      </c>
      <c r="O5780" s="2">
        <v>41208</v>
      </c>
      <c r="P5780">
        <v>9</v>
      </c>
      <c r="Q5780" s="1">
        <v>0.1</v>
      </c>
      <c r="R5780">
        <v>90.98</v>
      </c>
      <c r="S5780">
        <v>30</v>
      </c>
      <c r="T5780">
        <f t="shared" si="90"/>
        <v>818.82</v>
      </c>
    </row>
    <row r="5781" spans="1:20" x14ac:dyDescent="0.25">
      <c r="A5781">
        <v>5780</v>
      </c>
      <c r="B5781">
        <v>87626</v>
      </c>
      <c r="C5781" t="s">
        <v>1340</v>
      </c>
      <c r="D5781" t="s">
        <v>20</v>
      </c>
      <c r="E5781" t="s">
        <v>21</v>
      </c>
      <c r="F5781" t="s">
        <v>47</v>
      </c>
      <c r="G5781" t="s">
        <v>41</v>
      </c>
      <c r="H5781" t="s">
        <v>203</v>
      </c>
      <c r="I5781" t="s">
        <v>28</v>
      </c>
      <c r="J5781" t="s">
        <v>36</v>
      </c>
      <c r="K5781" t="s">
        <v>1111</v>
      </c>
      <c r="L5781" t="s">
        <v>192</v>
      </c>
      <c r="M5781" t="s">
        <v>117</v>
      </c>
      <c r="N5781" s="2">
        <v>41207</v>
      </c>
      <c r="O5781" s="2">
        <v>41208</v>
      </c>
      <c r="P5781">
        <v>13</v>
      </c>
      <c r="Q5781" s="1">
        <v>7.0000000000000007E-2</v>
      </c>
      <c r="R5781">
        <v>65.989999999999995</v>
      </c>
      <c r="S5781">
        <v>3.99</v>
      </c>
      <c r="T5781">
        <f t="shared" si="90"/>
        <v>857.86999999999989</v>
      </c>
    </row>
    <row r="5782" spans="1:20" x14ac:dyDescent="0.25">
      <c r="A5782">
        <v>5781</v>
      </c>
      <c r="B5782">
        <v>87552</v>
      </c>
      <c r="C5782" t="s">
        <v>1166</v>
      </c>
      <c r="D5782" t="s">
        <v>20</v>
      </c>
      <c r="E5782" t="s">
        <v>21</v>
      </c>
      <c r="F5782" t="s">
        <v>31</v>
      </c>
      <c r="G5782" t="s">
        <v>93</v>
      </c>
      <c r="H5782" t="s">
        <v>206</v>
      </c>
      <c r="I5782" t="s">
        <v>28</v>
      </c>
      <c r="J5782" t="s">
        <v>36</v>
      </c>
      <c r="K5782" t="s">
        <v>25</v>
      </c>
      <c r="L5782" t="s">
        <v>26</v>
      </c>
      <c r="M5782" t="s">
        <v>63</v>
      </c>
      <c r="N5782" s="2">
        <v>40188</v>
      </c>
      <c r="O5782" s="2">
        <v>40189</v>
      </c>
      <c r="P5782">
        <v>8</v>
      </c>
      <c r="Q5782" s="1">
        <v>0</v>
      </c>
      <c r="R5782">
        <v>5.0199999999999996</v>
      </c>
      <c r="S5782">
        <v>5.14</v>
      </c>
      <c r="T5782">
        <f t="shared" si="90"/>
        <v>40.159999999999997</v>
      </c>
    </row>
    <row r="5783" spans="1:20" x14ac:dyDescent="0.25">
      <c r="A5783">
        <v>5782</v>
      </c>
      <c r="B5783">
        <v>88014</v>
      </c>
      <c r="C5783" t="s">
        <v>1127</v>
      </c>
      <c r="D5783" t="s">
        <v>38</v>
      </c>
      <c r="E5783" t="s">
        <v>39</v>
      </c>
      <c r="F5783" t="s">
        <v>40</v>
      </c>
      <c r="G5783" t="s">
        <v>41</v>
      </c>
      <c r="H5783" t="s">
        <v>49</v>
      </c>
      <c r="I5783" t="s">
        <v>28</v>
      </c>
      <c r="J5783" t="s">
        <v>36</v>
      </c>
      <c r="K5783" t="s">
        <v>149</v>
      </c>
      <c r="L5783" t="s">
        <v>44</v>
      </c>
      <c r="M5783" t="s">
        <v>99</v>
      </c>
      <c r="N5783" s="2">
        <v>40260</v>
      </c>
      <c r="O5783" s="2">
        <v>40260</v>
      </c>
      <c r="P5783">
        <v>5</v>
      </c>
      <c r="Q5783" s="1">
        <v>0.05</v>
      </c>
      <c r="R5783">
        <v>4.84</v>
      </c>
      <c r="S5783">
        <v>0.71</v>
      </c>
      <c r="T5783">
        <f t="shared" si="90"/>
        <v>24.2</v>
      </c>
    </row>
    <row r="5784" spans="1:20" x14ac:dyDescent="0.25">
      <c r="A5784">
        <v>5783</v>
      </c>
      <c r="B5784">
        <v>88021</v>
      </c>
      <c r="C5784" t="s">
        <v>1127</v>
      </c>
      <c r="D5784" t="s">
        <v>20</v>
      </c>
      <c r="E5784" t="s">
        <v>39</v>
      </c>
      <c r="F5784" t="s">
        <v>40</v>
      </c>
      <c r="G5784" t="s">
        <v>41</v>
      </c>
      <c r="H5784" t="s">
        <v>42</v>
      </c>
      <c r="I5784" t="s">
        <v>28</v>
      </c>
      <c r="J5784" t="s">
        <v>36</v>
      </c>
      <c r="K5784" t="s">
        <v>226</v>
      </c>
      <c r="L5784" t="s">
        <v>192</v>
      </c>
      <c r="M5784" t="s">
        <v>59</v>
      </c>
      <c r="N5784" s="2">
        <v>41356</v>
      </c>
      <c r="O5784" s="2">
        <v>41358</v>
      </c>
      <c r="P5784">
        <v>7</v>
      </c>
      <c r="Q5784" s="1">
        <v>0.01</v>
      </c>
      <c r="R5784">
        <v>14.98</v>
      </c>
      <c r="S5784">
        <v>7.69</v>
      </c>
      <c r="T5784">
        <f t="shared" si="90"/>
        <v>104.86</v>
      </c>
    </row>
    <row r="5785" spans="1:20" x14ac:dyDescent="0.25">
      <c r="A5785">
        <v>5784</v>
      </c>
      <c r="B5785">
        <v>89685</v>
      </c>
      <c r="C5785" t="s">
        <v>438</v>
      </c>
      <c r="D5785" t="s">
        <v>20</v>
      </c>
      <c r="E5785" t="s">
        <v>187</v>
      </c>
      <c r="F5785" t="s">
        <v>31</v>
      </c>
      <c r="G5785" t="s">
        <v>32</v>
      </c>
      <c r="H5785" t="s">
        <v>188</v>
      </c>
      <c r="I5785" t="s">
        <v>28</v>
      </c>
      <c r="J5785" t="s">
        <v>36</v>
      </c>
      <c r="K5785" t="s">
        <v>116</v>
      </c>
      <c r="L5785" t="s">
        <v>26</v>
      </c>
      <c r="M5785" t="s">
        <v>131</v>
      </c>
      <c r="N5785" s="2">
        <v>41581</v>
      </c>
      <c r="O5785" s="2">
        <v>41583</v>
      </c>
      <c r="P5785">
        <v>5</v>
      </c>
      <c r="Q5785" s="1">
        <v>0.06</v>
      </c>
      <c r="R5785">
        <v>6.64</v>
      </c>
      <c r="S5785">
        <v>4.95</v>
      </c>
      <c r="T5785">
        <f t="shared" si="90"/>
        <v>33.199999999999996</v>
      </c>
    </row>
    <row r="5786" spans="1:20" x14ac:dyDescent="0.25">
      <c r="A5786">
        <v>5785</v>
      </c>
      <c r="B5786">
        <v>89685</v>
      </c>
      <c r="C5786" t="s">
        <v>438</v>
      </c>
      <c r="D5786" t="s">
        <v>20</v>
      </c>
      <c r="E5786" t="s">
        <v>187</v>
      </c>
      <c r="F5786" t="s">
        <v>31</v>
      </c>
      <c r="G5786" t="s">
        <v>32</v>
      </c>
      <c r="H5786" t="s">
        <v>217</v>
      </c>
      <c r="I5786" t="s">
        <v>28</v>
      </c>
      <c r="J5786" t="s">
        <v>36</v>
      </c>
      <c r="K5786" t="s">
        <v>189</v>
      </c>
      <c r="L5786" t="s">
        <v>26</v>
      </c>
      <c r="M5786" t="s">
        <v>69</v>
      </c>
      <c r="N5786" s="2">
        <v>41581</v>
      </c>
      <c r="O5786" s="2">
        <v>41581</v>
      </c>
      <c r="P5786">
        <v>45</v>
      </c>
      <c r="Q5786" s="1">
        <v>0.05</v>
      </c>
      <c r="R5786">
        <v>4.91</v>
      </c>
      <c r="S5786">
        <v>3.05</v>
      </c>
      <c r="T5786">
        <f t="shared" si="90"/>
        <v>220.95000000000002</v>
      </c>
    </row>
    <row r="5787" spans="1:20" x14ac:dyDescent="0.25">
      <c r="A5787">
        <v>5786</v>
      </c>
      <c r="B5787">
        <v>89853</v>
      </c>
      <c r="C5787" t="s">
        <v>1955</v>
      </c>
      <c r="D5787" t="s">
        <v>20</v>
      </c>
      <c r="E5787" t="s">
        <v>187</v>
      </c>
      <c r="F5787" t="s">
        <v>31</v>
      </c>
      <c r="G5787" t="s">
        <v>48</v>
      </c>
      <c r="H5787" t="s">
        <v>217</v>
      </c>
      <c r="I5787" t="s">
        <v>28</v>
      </c>
      <c r="J5787" t="s">
        <v>36</v>
      </c>
      <c r="K5787" t="s">
        <v>82</v>
      </c>
      <c r="L5787" t="s">
        <v>26</v>
      </c>
      <c r="M5787" t="s">
        <v>141</v>
      </c>
      <c r="N5787" s="2">
        <v>40996</v>
      </c>
      <c r="O5787" s="2">
        <v>40998</v>
      </c>
      <c r="P5787">
        <v>1</v>
      </c>
      <c r="Q5787" s="1">
        <v>0.04</v>
      </c>
      <c r="R5787">
        <v>22.23</v>
      </c>
      <c r="S5787">
        <v>3.63</v>
      </c>
      <c r="T5787">
        <f t="shared" si="90"/>
        <v>22.23</v>
      </c>
    </row>
    <row r="5788" spans="1:20" x14ac:dyDescent="0.25">
      <c r="A5788">
        <v>5787</v>
      </c>
      <c r="B5788">
        <v>90456</v>
      </c>
      <c r="C5788" t="s">
        <v>1581</v>
      </c>
      <c r="D5788" t="s">
        <v>20</v>
      </c>
      <c r="E5788" t="s">
        <v>39</v>
      </c>
      <c r="F5788" t="s">
        <v>22</v>
      </c>
      <c r="G5788" t="s">
        <v>32</v>
      </c>
      <c r="H5788" t="s">
        <v>94</v>
      </c>
      <c r="I5788" t="s">
        <v>28</v>
      </c>
      <c r="J5788" t="s">
        <v>36</v>
      </c>
      <c r="K5788" t="s">
        <v>62</v>
      </c>
      <c r="L5788" t="s">
        <v>192</v>
      </c>
      <c r="M5788" t="s">
        <v>96</v>
      </c>
      <c r="N5788" s="2">
        <v>41210</v>
      </c>
      <c r="O5788" s="2">
        <v>41211</v>
      </c>
      <c r="P5788">
        <v>9</v>
      </c>
      <c r="Q5788" s="1">
        <v>0.1</v>
      </c>
      <c r="R5788">
        <v>142.86000000000001</v>
      </c>
      <c r="S5788">
        <v>19.989999999999998</v>
      </c>
      <c r="T5788">
        <f t="shared" si="90"/>
        <v>1285.7400000000002</v>
      </c>
    </row>
    <row r="5789" spans="1:20" x14ac:dyDescent="0.25">
      <c r="A5789">
        <v>5788</v>
      </c>
      <c r="B5789">
        <v>90456</v>
      </c>
      <c r="C5789" t="s">
        <v>322</v>
      </c>
      <c r="D5789" t="s">
        <v>20</v>
      </c>
      <c r="E5789" t="s">
        <v>39</v>
      </c>
      <c r="F5789" t="s">
        <v>22</v>
      </c>
      <c r="G5789" t="s">
        <v>32</v>
      </c>
      <c r="H5789" t="s">
        <v>94</v>
      </c>
      <c r="I5789" t="s">
        <v>28</v>
      </c>
      <c r="J5789" t="s">
        <v>36</v>
      </c>
      <c r="K5789" t="s">
        <v>291</v>
      </c>
      <c r="L5789" t="s">
        <v>192</v>
      </c>
      <c r="M5789" t="s">
        <v>246</v>
      </c>
      <c r="N5789" s="2">
        <v>41210</v>
      </c>
      <c r="O5789" s="2">
        <v>41211</v>
      </c>
      <c r="P5789">
        <v>10</v>
      </c>
      <c r="Q5789" s="1">
        <v>7.0000000000000007E-2</v>
      </c>
      <c r="R5789">
        <v>1.88</v>
      </c>
      <c r="S5789">
        <v>1.49</v>
      </c>
      <c r="T5789">
        <f t="shared" si="90"/>
        <v>18.799999999999997</v>
      </c>
    </row>
    <row r="5790" spans="1:20" x14ac:dyDescent="0.25">
      <c r="A5790">
        <v>5789</v>
      </c>
      <c r="B5790">
        <v>90456</v>
      </c>
      <c r="C5790" t="s">
        <v>322</v>
      </c>
      <c r="D5790" t="s">
        <v>20</v>
      </c>
      <c r="E5790" t="s">
        <v>39</v>
      </c>
      <c r="F5790" t="s">
        <v>22</v>
      </c>
      <c r="G5790" t="s">
        <v>32</v>
      </c>
      <c r="H5790" t="s">
        <v>42</v>
      </c>
      <c r="I5790" t="s">
        <v>28</v>
      </c>
      <c r="J5790" t="s">
        <v>36</v>
      </c>
      <c r="K5790" t="s">
        <v>248</v>
      </c>
      <c r="L5790" t="s">
        <v>26</v>
      </c>
      <c r="M5790" t="s">
        <v>190</v>
      </c>
      <c r="N5790" s="2">
        <v>41210</v>
      </c>
      <c r="O5790" s="2">
        <v>41212</v>
      </c>
      <c r="P5790">
        <v>17</v>
      </c>
      <c r="Q5790" s="1">
        <v>0.02</v>
      </c>
      <c r="R5790">
        <v>21.38</v>
      </c>
      <c r="S5790">
        <v>8.99</v>
      </c>
      <c r="T5790">
        <f t="shared" si="90"/>
        <v>363.46</v>
      </c>
    </row>
    <row r="5791" spans="1:20" x14ac:dyDescent="0.25">
      <c r="A5791">
        <v>5790</v>
      </c>
      <c r="B5791">
        <v>90842</v>
      </c>
      <c r="C5791" t="s">
        <v>925</v>
      </c>
      <c r="D5791" t="s">
        <v>38</v>
      </c>
      <c r="E5791" t="s">
        <v>21</v>
      </c>
      <c r="F5791" t="s">
        <v>31</v>
      </c>
      <c r="G5791" t="s">
        <v>93</v>
      </c>
      <c r="H5791" t="s">
        <v>33</v>
      </c>
      <c r="I5791" t="s">
        <v>28</v>
      </c>
      <c r="J5791" t="s">
        <v>36</v>
      </c>
      <c r="K5791" t="s">
        <v>204</v>
      </c>
      <c r="L5791" t="s">
        <v>26</v>
      </c>
      <c r="M5791" t="s">
        <v>141</v>
      </c>
      <c r="N5791" s="2">
        <v>41310</v>
      </c>
      <c r="O5791" s="2">
        <v>41310</v>
      </c>
      <c r="P5791">
        <v>7</v>
      </c>
      <c r="Q5791" s="1">
        <v>0.02</v>
      </c>
      <c r="R5791">
        <v>55.99</v>
      </c>
      <c r="S5791">
        <v>5</v>
      </c>
      <c r="T5791">
        <f t="shared" si="90"/>
        <v>391.93</v>
      </c>
    </row>
    <row r="5792" spans="1:20" x14ac:dyDescent="0.25">
      <c r="A5792">
        <v>5791</v>
      </c>
      <c r="B5792">
        <v>89101</v>
      </c>
      <c r="C5792" t="s">
        <v>801</v>
      </c>
      <c r="D5792" t="s">
        <v>20</v>
      </c>
      <c r="E5792" t="s">
        <v>21</v>
      </c>
      <c r="F5792" t="s">
        <v>40</v>
      </c>
      <c r="G5792" t="s">
        <v>41</v>
      </c>
      <c r="H5792" t="s">
        <v>24</v>
      </c>
      <c r="I5792" t="s">
        <v>28</v>
      </c>
      <c r="J5792" t="s">
        <v>36</v>
      </c>
      <c r="K5792" t="s">
        <v>1114</v>
      </c>
      <c r="L5792" t="s">
        <v>192</v>
      </c>
      <c r="M5792" t="s">
        <v>45</v>
      </c>
      <c r="N5792" s="2">
        <v>41393</v>
      </c>
      <c r="O5792" s="2">
        <v>41395</v>
      </c>
      <c r="P5792">
        <v>10</v>
      </c>
      <c r="Q5792" s="1">
        <v>0.04</v>
      </c>
      <c r="R5792">
        <v>65.989999999999995</v>
      </c>
      <c r="S5792">
        <v>2.5</v>
      </c>
      <c r="T5792">
        <f t="shared" si="90"/>
        <v>659.9</v>
      </c>
    </row>
    <row r="5793" spans="1:20" x14ac:dyDescent="0.25">
      <c r="A5793">
        <v>5792</v>
      </c>
      <c r="B5793">
        <v>91076</v>
      </c>
      <c r="C5793" t="s">
        <v>841</v>
      </c>
      <c r="D5793" t="s">
        <v>20</v>
      </c>
      <c r="E5793" t="s">
        <v>21</v>
      </c>
      <c r="F5793" t="s">
        <v>31</v>
      </c>
      <c r="G5793" t="s">
        <v>48</v>
      </c>
      <c r="H5793" t="s">
        <v>24</v>
      </c>
      <c r="I5793" t="s">
        <v>28</v>
      </c>
      <c r="J5793" t="s">
        <v>36</v>
      </c>
      <c r="K5793" t="s">
        <v>198</v>
      </c>
      <c r="L5793" t="s">
        <v>192</v>
      </c>
      <c r="M5793" t="s">
        <v>63</v>
      </c>
      <c r="N5793" s="2">
        <v>40383</v>
      </c>
      <c r="O5793" s="2">
        <v>40387</v>
      </c>
      <c r="P5793">
        <v>9</v>
      </c>
      <c r="Q5793" s="1">
        <v>0.05</v>
      </c>
      <c r="R5793">
        <v>115.99</v>
      </c>
      <c r="S5793">
        <v>5.26</v>
      </c>
      <c r="T5793">
        <f t="shared" si="90"/>
        <v>1043.9099999999999</v>
      </c>
    </row>
    <row r="5794" spans="1:20" x14ac:dyDescent="0.25">
      <c r="A5794">
        <v>5793</v>
      </c>
      <c r="B5794">
        <v>89624</v>
      </c>
      <c r="C5794" t="s">
        <v>1630</v>
      </c>
      <c r="D5794" t="s">
        <v>20</v>
      </c>
      <c r="E5794" t="s">
        <v>21</v>
      </c>
      <c r="F5794" t="s">
        <v>40</v>
      </c>
      <c r="G5794" t="s">
        <v>23</v>
      </c>
      <c r="H5794" t="s">
        <v>33</v>
      </c>
      <c r="I5794" t="s">
        <v>28</v>
      </c>
      <c r="J5794" t="s">
        <v>36</v>
      </c>
      <c r="K5794" t="s">
        <v>25</v>
      </c>
      <c r="L5794" t="s">
        <v>706</v>
      </c>
      <c r="M5794" t="s">
        <v>99</v>
      </c>
      <c r="N5794" s="2">
        <v>41153</v>
      </c>
      <c r="O5794" s="2">
        <v>41155</v>
      </c>
      <c r="P5794">
        <v>6</v>
      </c>
      <c r="Q5794" s="1">
        <v>0.1</v>
      </c>
      <c r="R5794">
        <v>28.99</v>
      </c>
      <c r="S5794">
        <v>8.59</v>
      </c>
      <c r="T5794">
        <f t="shared" si="90"/>
        <v>173.94</v>
      </c>
    </row>
    <row r="5795" spans="1:20" x14ac:dyDescent="0.25">
      <c r="A5795">
        <v>5794</v>
      </c>
      <c r="B5795">
        <v>86241</v>
      </c>
      <c r="C5795" t="s">
        <v>351</v>
      </c>
      <c r="D5795" t="s">
        <v>20</v>
      </c>
      <c r="E5795" t="s">
        <v>39</v>
      </c>
      <c r="F5795" t="s">
        <v>22</v>
      </c>
      <c r="G5795" t="s">
        <v>41</v>
      </c>
      <c r="H5795" t="s">
        <v>94</v>
      </c>
      <c r="I5795" t="s">
        <v>28</v>
      </c>
      <c r="J5795" t="s">
        <v>36</v>
      </c>
      <c r="K5795" t="s">
        <v>62</v>
      </c>
      <c r="L5795" t="s">
        <v>192</v>
      </c>
      <c r="M5795" t="s">
        <v>123</v>
      </c>
      <c r="N5795" s="2">
        <v>41312</v>
      </c>
      <c r="O5795" s="2">
        <v>41314</v>
      </c>
      <c r="P5795">
        <v>11</v>
      </c>
      <c r="Q5795" s="1">
        <v>0.06</v>
      </c>
      <c r="R5795">
        <v>6.75</v>
      </c>
      <c r="S5795">
        <v>2.99</v>
      </c>
      <c r="T5795">
        <f t="shared" si="90"/>
        <v>74.25</v>
      </c>
    </row>
    <row r="5796" spans="1:20" x14ac:dyDescent="0.25">
      <c r="A5796">
        <v>5795</v>
      </c>
      <c r="B5796">
        <v>89036</v>
      </c>
      <c r="C5796" t="s">
        <v>185</v>
      </c>
      <c r="D5796" t="s">
        <v>20</v>
      </c>
      <c r="E5796" t="s">
        <v>39</v>
      </c>
      <c r="F5796" t="s">
        <v>31</v>
      </c>
      <c r="G5796" t="s">
        <v>23</v>
      </c>
      <c r="H5796" t="s">
        <v>54</v>
      </c>
      <c r="I5796" t="s">
        <v>28</v>
      </c>
      <c r="J5796" t="s">
        <v>36</v>
      </c>
      <c r="K5796" t="s">
        <v>138</v>
      </c>
      <c r="L5796" t="s">
        <v>192</v>
      </c>
      <c r="M5796" t="s">
        <v>296</v>
      </c>
      <c r="N5796" s="2">
        <v>41507</v>
      </c>
      <c r="O5796" s="2">
        <v>41508</v>
      </c>
      <c r="P5796">
        <v>17</v>
      </c>
      <c r="Q5796" s="1">
        <v>0.06</v>
      </c>
      <c r="R5796">
        <v>4.13</v>
      </c>
      <c r="S5796">
        <v>0.99</v>
      </c>
      <c r="T5796">
        <f t="shared" si="90"/>
        <v>70.209999999999994</v>
      </c>
    </row>
    <row r="5797" spans="1:20" x14ac:dyDescent="0.25">
      <c r="A5797">
        <v>5796</v>
      </c>
      <c r="B5797">
        <v>85910</v>
      </c>
      <c r="C5797" t="s">
        <v>2488</v>
      </c>
      <c r="D5797" t="s">
        <v>20</v>
      </c>
      <c r="E5797" t="s">
        <v>21</v>
      </c>
      <c r="F5797" t="s">
        <v>31</v>
      </c>
      <c r="G5797" t="s">
        <v>32</v>
      </c>
      <c r="H5797" t="s">
        <v>203</v>
      </c>
      <c r="I5797" t="s">
        <v>28</v>
      </c>
      <c r="J5797" t="s">
        <v>36</v>
      </c>
      <c r="K5797" t="s">
        <v>25</v>
      </c>
      <c r="L5797" t="s">
        <v>192</v>
      </c>
      <c r="M5797" t="s">
        <v>367</v>
      </c>
      <c r="N5797" s="2">
        <v>41161</v>
      </c>
      <c r="O5797" s="2">
        <v>41162</v>
      </c>
      <c r="P5797">
        <v>13</v>
      </c>
      <c r="Q5797" s="1">
        <v>0.1</v>
      </c>
      <c r="R5797">
        <v>205.99</v>
      </c>
      <c r="S5797">
        <v>8.99</v>
      </c>
      <c r="T5797">
        <f t="shared" si="90"/>
        <v>2677.87</v>
      </c>
    </row>
    <row r="5798" spans="1:20" x14ac:dyDescent="0.25">
      <c r="A5798">
        <v>5797</v>
      </c>
      <c r="B5798">
        <v>91523</v>
      </c>
      <c r="C5798" t="s">
        <v>359</v>
      </c>
      <c r="D5798" t="s">
        <v>20</v>
      </c>
      <c r="E5798" t="s">
        <v>39</v>
      </c>
      <c r="F5798" t="s">
        <v>47</v>
      </c>
      <c r="G5798" t="s">
        <v>41</v>
      </c>
      <c r="H5798" t="s">
        <v>78</v>
      </c>
      <c r="I5798" t="s">
        <v>28</v>
      </c>
      <c r="J5798" t="s">
        <v>36</v>
      </c>
      <c r="K5798" t="s">
        <v>274</v>
      </c>
      <c r="L5798" t="s">
        <v>192</v>
      </c>
      <c r="M5798" t="s">
        <v>134</v>
      </c>
      <c r="N5798" s="2">
        <v>41501</v>
      </c>
      <c r="O5798" s="2">
        <v>41504</v>
      </c>
      <c r="P5798">
        <v>7</v>
      </c>
      <c r="Q5798" s="1">
        <v>0.02</v>
      </c>
      <c r="R5798">
        <v>2.61</v>
      </c>
      <c r="S5798">
        <v>0.5</v>
      </c>
      <c r="T5798">
        <f t="shared" si="90"/>
        <v>18.27</v>
      </c>
    </row>
    <row r="5799" spans="1:20" x14ac:dyDescent="0.25">
      <c r="A5799">
        <v>5798</v>
      </c>
      <c r="B5799">
        <v>91522</v>
      </c>
      <c r="C5799" t="s">
        <v>359</v>
      </c>
      <c r="D5799" t="s">
        <v>20</v>
      </c>
      <c r="E5799" t="s">
        <v>39</v>
      </c>
      <c r="F5799" t="s">
        <v>47</v>
      </c>
      <c r="G5799" t="s">
        <v>41</v>
      </c>
      <c r="H5799" t="s">
        <v>61</v>
      </c>
      <c r="I5799" t="s">
        <v>28</v>
      </c>
      <c r="J5799" t="s">
        <v>36</v>
      </c>
      <c r="K5799" t="s">
        <v>95</v>
      </c>
      <c r="L5799" t="s">
        <v>192</v>
      </c>
      <c r="M5799" t="s">
        <v>167</v>
      </c>
      <c r="N5799" s="2">
        <v>40405</v>
      </c>
      <c r="O5799" s="2">
        <v>40406</v>
      </c>
      <c r="P5799">
        <v>12</v>
      </c>
      <c r="Q5799" s="1">
        <v>0.1</v>
      </c>
      <c r="R5799">
        <v>7.31</v>
      </c>
      <c r="S5799">
        <v>0.49</v>
      </c>
      <c r="T5799">
        <f t="shared" si="90"/>
        <v>87.72</v>
      </c>
    </row>
    <row r="5800" spans="1:20" x14ac:dyDescent="0.25">
      <c r="A5800">
        <v>5799</v>
      </c>
      <c r="B5800">
        <v>91522</v>
      </c>
      <c r="C5800" t="s">
        <v>359</v>
      </c>
      <c r="D5800" t="s">
        <v>20</v>
      </c>
      <c r="E5800" t="s">
        <v>21</v>
      </c>
      <c r="F5800" t="s">
        <v>47</v>
      </c>
      <c r="G5800" t="s">
        <v>41</v>
      </c>
      <c r="H5800" t="s">
        <v>24</v>
      </c>
      <c r="I5800" t="s">
        <v>28</v>
      </c>
      <c r="J5800" t="s">
        <v>36</v>
      </c>
      <c r="K5800" t="s">
        <v>201</v>
      </c>
      <c r="L5800" t="s">
        <v>44</v>
      </c>
      <c r="M5800" t="s">
        <v>134</v>
      </c>
      <c r="N5800" s="2">
        <v>40405</v>
      </c>
      <c r="O5800" s="2">
        <v>40406</v>
      </c>
      <c r="P5800">
        <v>23</v>
      </c>
      <c r="Q5800" s="1">
        <v>0.1</v>
      </c>
      <c r="R5800">
        <v>20.99</v>
      </c>
      <c r="S5800">
        <v>2.5</v>
      </c>
      <c r="T5800">
        <f t="shared" si="90"/>
        <v>482.77</v>
      </c>
    </row>
    <row r="5801" spans="1:20" x14ac:dyDescent="0.25">
      <c r="A5801">
        <v>5800</v>
      </c>
      <c r="B5801">
        <v>90369</v>
      </c>
      <c r="C5801" t="s">
        <v>1165</v>
      </c>
      <c r="D5801" t="s">
        <v>20</v>
      </c>
      <c r="E5801" t="s">
        <v>21</v>
      </c>
      <c r="F5801" t="s">
        <v>22</v>
      </c>
      <c r="G5801" t="s">
        <v>32</v>
      </c>
      <c r="H5801" t="s">
        <v>33</v>
      </c>
      <c r="I5801" t="s">
        <v>28</v>
      </c>
      <c r="J5801" t="s">
        <v>36</v>
      </c>
      <c r="K5801" t="s">
        <v>34</v>
      </c>
      <c r="L5801" t="s">
        <v>26</v>
      </c>
      <c r="M5801" t="s">
        <v>173</v>
      </c>
      <c r="N5801" s="2">
        <v>41215</v>
      </c>
      <c r="O5801" s="2">
        <v>41217</v>
      </c>
      <c r="P5801">
        <v>18</v>
      </c>
      <c r="Q5801" s="1">
        <v>7.0000000000000007E-2</v>
      </c>
      <c r="R5801">
        <v>14.48</v>
      </c>
      <c r="S5801">
        <v>1.99</v>
      </c>
      <c r="T5801">
        <f t="shared" si="90"/>
        <v>260.64</v>
      </c>
    </row>
    <row r="5802" spans="1:20" x14ac:dyDescent="0.25">
      <c r="A5802">
        <v>5801</v>
      </c>
      <c r="B5802">
        <v>89672</v>
      </c>
      <c r="C5802" t="s">
        <v>1378</v>
      </c>
      <c r="D5802" t="s">
        <v>38</v>
      </c>
      <c r="E5802" t="s">
        <v>39</v>
      </c>
      <c r="F5802" t="s">
        <v>40</v>
      </c>
      <c r="G5802" t="s">
        <v>41</v>
      </c>
      <c r="H5802" t="s">
        <v>78</v>
      </c>
      <c r="I5802" t="s">
        <v>28</v>
      </c>
      <c r="J5802" t="s">
        <v>36</v>
      </c>
      <c r="K5802" t="s">
        <v>105</v>
      </c>
      <c r="L5802" t="s">
        <v>192</v>
      </c>
      <c r="M5802" t="s">
        <v>370</v>
      </c>
      <c r="N5802" s="2">
        <v>41155</v>
      </c>
      <c r="O5802" s="2">
        <v>41155</v>
      </c>
      <c r="P5802">
        <v>1</v>
      </c>
      <c r="Q5802" s="1">
        <v>0.02</v>
      </c>
      <c r="R5802">
        <v>5.78</v>
      </c>
      <c r="S5802">
        <v>8.09</v>
      </c>
      <c r="T5802">
        <f t="shared" si="90"/>
        <v>5.78</v>
      </c>
    </row>
    <row r="5803" spans="1:20" x14ac:dyDescent="0.25">
      <c r="A5803">
        <v>5802</v>
      </c>
      <c r="B5803">
        <v>86049</v>
      </c>
      <c r="C5803" t="s">
        <v>1337</v>
      </c>
      <c r="D5803" t="s">
        <v>20</v>
      </c>
      <c r="E5803" t="s">
        <v>187</v>
      </c>
      <c r="F5803" t="s">
        <v>31</v>
      </c>
      <c r="G5803" t="s">
        <v>23</v>
      </c>
      <c r="H5803" t="s">
        <v>217</v>
      </c>
      <c r="I5803" t="s">
        <v>28</v>
      </c>
      <c r="J5803" t="s">
        <v>36</v>
      </c>
      <c r="K5803" t="s">
        <v>189</v>
      </c>
      <c r="L5803" t="s">
        <v>26</v>
      </c>
      <c r="M5803" t="s">
        <v>296</v>
      </c>
      <c r="N5803" s="2">
        <v>41564</v>
      </c>
      <c r="O5803" s="2">
        <v>41566</v>
      </c>
      <c r="P5803">
        <v>16</v>
      </c>
      <c r="Q5803" s="1">
        <v>0.05</v>
      </c>
      <c r="R5803">
        <v>10.52</v>
      </c>
      <c r="S5803">
        <v>7.94</v>
      </c>
      <c r="T5803">
        <f t="shared" si="90"/>
        <v>168.32</v>
      </c>
    </row>
    <row r="5804" spans="1:20" x14ac:dyDescent="0.25">
      <c r="A5804">
        <v>5803</v>
      </c>
      <c r="B5804">
        <v>86981</v>
      </c>
      <c r="C5804" t="s">
        <v>1750</v>
      </c>
      <c r="D5804" t="s">
        <v>20</v>
      </c>
      <c r="E5804" t="s">
        <v>187</v>
      </c>
      <c r="F5804" t="s">
        <v>40</v>
      </c>
      <c r="G5804" t="s">
        <v>41</v>
      </c>
      <c r="H5804" t="s">
        <v>225</v>
      </c>
      <c r="I5804" t="s">
        <v>28</v>
      </c>
      <c r="J5804" t="s">
        <v>36</v>
      </c>
      <c r="K5804" t="s">
        <v>43</v>
      </c>
      <c r="L5804" t="s">
        <v>44</v>
      </c>
      <c r="M5804" t="s">
        <v>342</v>
      </c>
      <c r="N5804" s="2">
        <v>40779</v>
      </c>
      <c r="O5804" s="2">
        <v>40781</v>
      </c>
      <c r="P5804">
        <v>22</v>
      </c>
      <c r="Q5804" s="1">
        <v>0.04</v>
      </c>
      <c r="R5804">
        <v>14.2</v>
      </c>
      <c r="S5804">
        <v>5.3</v>
      </c>
      <c r="T5804">
        <f t="shared" si="90"/>
        <v>312.39999999999998</v>
      </c>
    </row>
    <row r="5805" spans="1:20" x14ac:dyDescent="0.25">
      <c r="A5805">
        <v>5804</v>
      </c>
      <c r="B5805">
        <v>86981</v>
      </c>
      <c r="C5805" t="s">
        <v>1750</v>
      </c>
      <c r="D5805" t="s">
        <v>20</v>
      </c>
      <c r="E5805" t="s">
        <v>39</v>
      </c>
      <c r="F5805" t="s">
        <v>40</v>
      </c>
      <c r="G5805" t="s">
        <v>41</v>
      </c>
      <c r="H5805" t="s">
        <v>89</v>
      </c>
      <c r="I5805" t="s">
        <v>28</v>
      </c>
      <c r="J5805" t="s">
        <v>36</v>
      </c>
      <c r="K5805" t="s">
        <v>189</v>
      </c>
      <c r="L5805" t="s">
        <v>192</v>
      </c>
      <c r="M5805" t="s">
        <v>264</v>
      </c>
      <c r="N5805" s="2">
        <v>40779</v>
      </c>
      <c r="O5805" s="2">
        <v>40781</v>
      </c>
      <c r="P5805">
        <v>13</v>
      </c>
      <c r="Q5805" s="1">
        <v>0.03</v>
      </c>
      <c r="R5805">
        <v>35.44</v>
      </c>
      <c r="S5805">
        <v>4.92</v>
      </c>
      <c r="T5805">
        <f t="shared" si="90"/>
        <v>460.71999999999997</v>
      </c>
    </row>
    <row r="5806" spans="1:20" x14ac:dyDescent="0.25">
      <c r="A5806">
        <v>5805</v>
      </c>
      <c r="B5806">
        <v>87412</v>
      </c>
      <c r="C5806" t="s">
        <v>1471</v>
      </c>
      <c r="D5806" t="s">
        <v>20</v>
      </c>
      <c r="E5806" t="s">
        <v>39</v>
      </c>
      <c r="F5806" t="s">
        <v>22</v>
      </c>
      <c r="G5806" t="s">
        <v>41</v>
      </c>
      <c r="H5806" t="s">
        <v>78</v>
      </c>
      <c r="I5806" t="s">
        <v>28</v>
      </c>
      <c r="J5806" t="s">
        <v>36</v>
      </c>
      <c r="K5806" t="s">
        <v>189</v>
      </c>
      <c r="L5806" t="s">
        <v>44</v>
      </c>
      <c r="M5806" t="s">
        <v>398</v>
      </c>
      <c r="N5806" s="2">
        <v>41318</v>
      </c>
      <c r="O5806" s="2">
        <v>41321</v>
      </c>
      <c r="P5806">
        <v>4</v>
      </c>
      <c r="Q5806" s="1">
        <v>0.1</v>
      </c>
      <c r="R5806">
        <v>9.93</v>
      </c>
      <c r="S5806">
        <v>1.0900000000000001</v>
      </c>
      <c r="T5806">
        <f t="shared" si="90"/>
        <v>39.72</v>
      </c>
    </row>
    <row r="5807" spans="1:20" x14ac:dyDescent="0.25">
      <c r="A5807">
        <v>5806</v>
      </c>
      <c r="B5807">
        <v>91154</v>
      </c>
      <c r="C5807" t="s">
        <v>1311</v>
      </c>
      <c r="D5807" t="s">
        <v>20</v>
      </c>
      <c r="E5807" t="s">
        <v>39</v>
      </c>
      <c r="F5807" t="s">
        <v>47</v>
      </c>
      <c r="G5807" t="s">
        <v>41</v>
      </c>
      <c r="H5807" t="s">
        <v>42</v>
      </c>
      <c r="I5807" t="s">
        <v>28</v>
      </c>
      <c r="J5807" t="s">
        <v>36</v>
      </c>
      <c r="K5807" t="s">
        <v>119</v>
      </c>
      <c r="L5807" t="s">
        <v>192</v>
      </c>
      <c r="M5807" t="s">
        <v>114</v>
      </c>
      <c r="N5807" s="2">
        <v>41043</v>
      </c>
      <c r="O5807" s="2">
        <v>41044</v>
      </c>
      <c r="P5807">
        <v>2</v>
      </c>
      <c r="Q5807" s="1">
        <v>0.02</v>
      </c>
      <c r="R5807">
        <v>5.34</v>
      </c>
      <c r="S5807">
        <v>2.99</v>
      </c>
      <c r="T5807">
        <f t="shared" si="90"/>
        <v>10.68</v>
      </c>
    </row>
    <row r="5808" spans="1:20" x14ac:dyDescent="0.25">
      <c r="A5808">
        <v>5807</v>
      </c>
      <c r="B5808">
        <v>86141</v>
      </c>
      <c r="C5808" t="s">
        <v>1722</v>
      </c>
      <c r="D5808" t="s">
        <v>20</v>
      </c>
      <c r="E5808" t="s">
        <v>39</v>
      </c>
      <c r="F5808" t="s">
        <v>31</v>
      </c>
      <c r="G5808" t="s">
        <v>48</v>
      </c>
      <c r="H5808" t="s">
        <v>89</v>
      </c>
      <c r="I5808" t="s">
        <v>28</v>
      </c>
      <c r="J5808" t="s">
        <v>36</v>
      </c>
      <c r="K5808" t="s">
        <v>165</v>
      </c>
      <c r="L5808" t="s">
        <v>192</v>
      </c>
      <c r="M5808" t="s">
        <v>35</v>
      </c>
      <c r="N5808" s="2">
        <v>41555</v>
      </c>
      <c r="O5808" s="2">
        <v>41555</v>
      </c>
      <c r="P5808">
        <v>2</v>
      </c>
      <c r="Q5808" s="1">
        <v>0.08</v>
      </c>
      <c r="R5808">
        <v>52.71</v>
      </c>
      <c r="S5808">
        <v>2.5</v>
      </c>
      <c r="T5808">
        <f t="shared" si="90"/>
        <v>105.42</v>
      </c>
    </row>
    <row r="5809" spans="1:20" x14ac:dyDescent="0.25">
      <c r="A5809">
        <v>5808</v>
      </c>
      <c r="B5809">
        <v>91254</v>
      </c>
      <c r="C5809" t="s">
        <v>553</v>
      </c>
      <c r="D5809" t="s">
        <v>20</v>
      </c>
      <c r="E5809" t="s">
        <v>187</v>
      </c>
      <c r="F5809" t="s">
        <v>47</v>
      </c>
      <c r="G5809" t="s">
        <v>41</v>
      </c>
      <c r="H5809" t="s">
        <v>225</v>
      </c>
      <c r="I5809" t="s">
        <v>28</v>
      </c>
      <c r="J5809" t="s">
        <v>36</v>
      </c>
      <c r="K5809" t="s">
        <v>68</v>
      </c>
      <c r="L5809" t="s">
        <v>26</v>
      </c>
      <c r="M5809" t="s">
        <v>156</v>
      </c>
      <c r="N5809" s="2">
        <v>40950</v>
      </c>
      <c r="O5809" s="2">
        <v>40952</v>
      </c>
      <c r="P5809">
        <v>3</v>
      </c>
      <c r="Q5809" s="1">
        <v>0.08</v>
      </c>
      <c r="R5809">
        <v>8.75</v>
      </c>
      <c r="S5809">
        <v>8.5399999999999991</v>
      </c>
      <c r="T5809">
        <f t="shared" si="90"/>
        <v>26.25</v>
      </c>
    </row>
    <row r="5810" spans="1:20" x14ac:dyDescent="0.25">
      <c r="A5810">
        <v>5809</v>
      </c>
      <c r="B5810">
        <v>91254</v>
      </c>
      <c r="C5810" t="s">
        <v>553</v>
      </c>
      <c r="D5810" t="s">
        <v>38</v>
      </c>
      <c r="E5810" t="s">
        <v>39</v>
      </c>
      <c r="F5810" t="s">
        <v>47</v>
      </c>
      <c r="G5810" t="s">
        <v>41</v>
      </c>
      <c r="H5810" t="s">
        <v>54</v>
      </c>
      <c r="I5810" t="s">
        <v>28</v>
      </c>
      <c r="J5810" t="s">
        <v>36</v>
      </c>
      <c r="K5810" t="s">
        <v>181</v>
      </c>
      <c r="L5810" t="s">
        <v>192</v>
      </c>
      <c r="M5810" t="s">
        <v>160</v>
      </c>
      <c r="N5810" s="2">
        <v>40950</v>
      </c>
      <c r="O5810" s="2">
        <v>40951</v>
      </c>
      <c r="P5810">
        <v>11</v>
      </c>
      <c r="Q5810" s="1">
        <v>0.04</v>
      </c>
      <c r="R5810">
        <v>7.28</v>
      </c>
      <c r="S5810">
        <v>11.15</v>
      </c>
      <c r="T5810">
        <f t="shared" si="90"/>
        <v>80.08</v>
      </c>
    </row>
    <row r="5811" spans="1:20" x14ac:dyDescent="0.25">
      <c r="A5811">
        <v>5810</v>
      </c>
      <c r="B5811">
        <v>91254</v>
      </c>
      <c r="C5811" t="s">
        <v>553</v>
      </c>
      <c r="D5811" t="s">
        <v>20</v>
      </c>
      <c r="E5811" t="s">
        <v>39</v>
      </c>
      <c r="F5811" t="s">
        <v>47</v>
      </c>
      <c r="G5811" t="s">
        <v>41</v>
      </c>
      <c r="H5811" t="s">
        <v>61</v>
      </c>
      <c r="I5811" t="s">
        <v>28</v>
      </c>
      <c r="J5811" t="s">
        <v>36</v>
      </c>
      <c r="K5811" t="s">
        <v>101</v>
      </c>
      <c r="L5811" t="s">
        <v>746</v>
      </c>
      <c r="M5811" t="s">
        <v>117</v>
      </c>
      <c r="N5811" s="2">
        <v>40950</v>
      </c>
      <c r="O5811" s="2">
        <v>40952</v>
      </c>
      <c r="P5811">
        <v>10</v>
      </c>
      <c r="Q5811" s="1">
        <v>0.02</v>
      </c>
      <c r="R5811">
        <v>35.479999999999997</v>
      </c>
      <c r="S5811">
        <v>35</v>
      </c>
      <c r="T5811">
        <f t="shared" si="90"/>
        <v>354.79999999999995</v>
      </c>
    </row>
    <row r="5812" spans="1:20" x14ac:dyDescent="0.25">
      <c r="A5812">
        <v>5811</v>
      </c>
      <c r="B5812">
        <v>86413</v>
      </c>
      <c r="C5812" t="s">
        <v>1439</v>
      </c>
      <c r="D5812" t="s">
        <v>38</v>
      </c>
      <c r="E5812" t="s">
        <v>21</v>
      </c>
      <c r="F5812" t="s">
        <v>22</v>
      </c>
      <c r="G5812" t="s">
        <v>48</v>
      </c>
      <c r="H5812" t="s">
        <v>203</v>
      </c>
      <c r="I5812" t="s">
        <v>28</v>
      </c>
      <c r="J5812" t="s">
        <v>36</v>
      </c>
      <c r="K5812" t="s">
        <v>1108</v>
      </c>
      <c r="L5812" t="s">
        <v>26</v>
      </c>
      <c r="M5812" t="s">
        <v>398</v>
      </c>
      <c r="N5812" s="2">
        <v>40815</v>
      </c>
      <c r="O5812" s="2">
        <v>40824</v>
      </c>
      <c r="P5812">
        <v>11</v>
      </c>
      <c r="Q5812" s="1">
        <v>0</v>
      </c>
      <c r="R5812">
        <v>7.37</v>
      </c>
      <c r="S5812">
        <v>5.53</v>
      </c>
      <c r="T5812">
        <f t="shared" si="90"/>
        <v>81.070000000000007</v>
      </c>
    </row>
    <row r="5813" spans="1:20" x14ac:dyDescent="0.25">
      <c r="A5813">
        <v>5812</v>
      </c>
      <c r="B5813">
        <v>86413</v>
      </c>
      <c r="C5813" t="s">
        <v>1439</v>
      </c>
      <c r="D5813" t="s">
        <v>20</v>
      </c>
      <c r="E5813" t="s">
        <v>21</v>
      </c>
      <c r="F5813" t="s">
        <v>22</v>
      </c>
      <c r="G5813" t="s">
        <v>48</v>
      </c>
      <c r="H5813" t="s">
        <v>24</v>
      </c>
      <c r="I5813" t="s">
        <v>28</v>
      </c>
      <c r="J5813" t="s">
        <v>36</v>
      </c>
      <c r="K5813" t="s">
        <v>34</v>
      </c>
      <c r="L5813" t="s">
        <v>26</v>
      </c>
      <c r="M5813" t="s">
        <v>238</v>
      </c>
      <c r="N5813" s="2">
        <v>40815</v>
      </c>
      <c r="O5813" s="2">
        <v>40817</v>
      </c>
      <c r="P5813">
        <v>2</v>
      </c>
      <c r="Q5813" s="1">
        <v>0.04</v>
      </c>
      <c r="R5813">
        <v>31.78</v>
      </c>
      <c r="S5813">
        <v>1.99</v>
      </c>
      <c r="T5813">
        <f t="shared" si="90"/>
        <v>63.56</v>
      </c>
    </row>
    <row r="5814" spans="1:20" x14ac:dyDescent="0.25">
      <c r="A5814">
        <v>5813</v>
      </c>
      <c r="B5814">
        <v>90447</v>
      </c>
      <c r="C5814" t="s">
        <v>1056</v>
      </c>
      <c r="D5814" t="s">
        <v>20</v>
      </c>
      <c r="E5814" t="s">
        <v>39</v>
      </c>
      <c r="F5814" t="s">
        <v>22</v>
      </c>
      <c r="G5814" t="s">
        <v>93</v>
      </c>
      <c r="H5814" t="s">
        <v>54</v>
      </c>
      <c r="I5814" t="s">
        <v>28</v>
      </c>
      <c r="J5814" t="s">
        <v>36</v>
      </c>
      <c r="K5814" t="s">
        <v>50</v>
      </c>
      <c r="L5814" t="s">
        <v>192</v>
      </c>
      <c r="M5814" t="s">
        <v>444</v>
      </c>
      <c r="N5814" s="2">
        <v>41312</v>
      </c>
      <c r="O5814" s="2">
        <v>41313</v>
      </c>
      <c r="P5814">
        <v>11</v>
      </c>
      <c r="Q5814" s="1">
        <v>0.05</v>
      </c>
      <c r="R5814">
        <v>4.28</v>
      </c>
      <c r="S5814">
        <v>4.79</v>
      </c>
      <c r="T5814">
        <f t="shared" si="90"/>
        <v>47.080000000000005</v>
      </c>
    </row>
    <row r="5815" spans="1:20" x14ac:dyDescent="0.25">
      <c r="A5815">
        <v>5814</v>
      </c>
      <c r="B5815">
        <v>90851</v>
      </c>
      <c r="C5815" t="s">
        <v>955</v>
      </c>
      <c r="D5815" t="s">
        <v>20</v>
      </c>
      <c r="E5815" t="s">
        <v>39</v>
      </c>
      <c r="F5815" t="s">
        <v>47</v>
      </c>
      <c r="G5815" t="s">
        <v>23</v>
      </c>
      <c r="H5815" t="s">
        <v>94</v>
      </c>
      <c r="I5815" t="s">
        <v>28</v>
      </c>
      <c r="J5815" t="s">
        <v>36</v>
      </c>
      <c r="K5815" t="s">
        <v>181</v>
      </c>
      <c r="L5815" t="s">
        <v>192</v>
      </c>
      <c r="M5815" t="s">
        <v>160</v>
      </c>
      <c r="N5815" s="2">
        <v>40823</v>
      </c>
      <c r="O5815" s="2">
        <v>40824</v>
      </c>
      <c r="P5815">
        <v>22</v>
      </c>
      <c r="Q5815" s="1">
        <v>0.03</v>
      </c>
      <c r="R5815">
        <v>4.0599999999999996</v>
      </c>
      <c r="S5815">
        <v>6.89</v>
      </c>
      <c r="T5815">
        <f t="shared" si="90"/>
        <v>89.32</v>
      </c>
    </row>
    <row r="5816" spans="1:20" x14ac:dyDescent="0.25">
      <c r="A5816">
        <v>5815</v>
      </c>
      <c r="B5816">
        <v>90851</v>
      </c>
      <c r="C5816" t="s">
        <v>955</v>
      </c>
      <c r="D5816" t="s">
        <v>20</v>
      </c>
      <c r="E5816" t="s">
        <v>21</v>
      </c>
      <c r="F5816" t="s">
        <v>47</v>
      </c>
      <c r="G5816" t="s">
        <v>23</v>
      </c>
      <c r="H5816" t="s">
        <v>203</v>
      </c>
      <c r="I5816" t="s">
        <v>28</v>
      </c>
      <c r="J5816" t="s">
        <v>36</v>
      </c>
      <c r="K5816" t="s">
        <v>1243</v>
      </c>
      <c r="L5816" t="s">
        <v>192</v>
      </c>
      <c r="M5816" t="s">
        <v>114</v>
      </c>
      <c r="N5816" s="2">
        <v>40823</v>
      </c>
      <c r="O5816" s="2">
        <v>40824</v>
      </c>
      <c r="P5816">
        <v>8</v>
      </c>
      <c r="Q5816" s="1">
        <v>0.03</v>
      </c>
      <c r="R5816">
        <v>99.99</v>
      </c>
      <c r="S5816">
        <v>19.989999999999998</v>
      </c>
      <c r="T5816">
        <f t="shared" si="90"/>
        <v>799.92</v>
      </c>
    </row>
    <row r="5817" spans="1:20" x14ac:dyDescent="0.25">
      <c r="A5817">
        <v>5816</v>
      </c>
      <c r="B5817">
        <v>90851</v>
      </c>
      <c r="C5817" t="s">
        <v>1368</v>
      </c>
      <c r="D5817" t="s">
        <v>20</v>
      </c>
      <c r="E5817" t="s">
        <v>39</v>
      </c>
      <c r="F5817" t="s">
        <v>47</v>
      </c>
      <c r="G5817" t="s">
        <v>23</v>
      </c>
      <c r="H5817" t="s">
        <v>94</v>
      </c>
      <c r="I5817" t="s">
        <v>28</v>
      </c>
      <c r="J5817" t="s">
        <v>36</v>
      </c>
      <c r="K5817" t="s">
        <v>274</v>
      </c>
      <c r="L5817" t="s">
        <v>192</v>
      </c>
      <c r="M5817" t="s">
        <v>167</v>
      </c>
      <c r="N5817" s="2">
        <v>40823</v>
      </c>
      <c r="O5817" s="2">
        <v>40825</v>
      </c>
      <c r="P5817">
        <v>12</v>
      </c>
      <c r="Q5817" s="1">
        <v>0.01</v>
      </c>
      <c r="R5817">
        <v>11.58</v>
      </c>
      <c r="S5817">
        <v>6.97</v>
      </c>
      <c r="T5817">
        <f t="shared" si="90"/>
        <v>138.96</v>
      </c>
    </row>
    <row r="5818" spans="1:20" x14ac:dyDescent="0.25">
      <c r="A5818">
        <v>5817</v>
      </c>
      <c r="B5818">
        <v>90539</v>
      </c>
      <c r="C5818" t="s">
        <v>593</v>
      </c>
      <c r="D5818" t="s">
        <v>20</v>
      </c>
      <c r="E5818" t="s">
        <v>39</v>
      </c>
      <c r="F5818" t="s">
        <v>31</v>
      </c>
      <c r="G5818" t="s">
        <v>48</v>
      </c>
      <c r="H5818" t="s">
        <v>94</v>
      </c>
      <c r="I5818" t="s">
        <v>28</v>
      </c>
      <c r="J5818" t="s">
        <v>36</v>
      </c>
      <c r="K5818" t="s">
        <v>228</v>
      </c>
      <c r="L5818" t="s">
        <v>44</v>
      </c>
      <c r="M5818" t="s">
        <v>141</v>
      </c>
      <c r="N5818" s="2">
        <v>40360</v>
      </c>
      <c r="O5818" s="2">
        <v>40362</v>
      </c>
      <c r="P5818">
        <v>8</v>
      </c>
      <c r="Q5818" s="1">
        <v>7.0000000000000007E-2</v>
      </c>
      <c r="R5818">
        <v>4.84</v>
      </c>
      <c r="S5818">
        <v>0.71</v>
      </c>
      <c r="T5818">
        <f t="shared" si="90"/>
        <v>38.72</v>
      </c>
    </row>
    <row r="5819" spans="1:20" x14ac:dyDescent="0.25">
      <c r="A5819">
        <v>5818</v>
      </c>
      <c r="B5819">
        <v>89450</v>
      </c>
      <c r="C5819" t="s">
        <v>1245</v>
      </c>
      <c r="D5819" t="s">
        <v>578</v>
      </c>
      <c r="E5819" t="s">
        <v>21</v>
      </c>
      <c r="F5819" t="s">
        <v>31</v>
      </c>
      <c r="G5819" t="s">
        <v>48</v>
      </c>
      <c r="H5819" t="s">
        <v>203</v>
      </c>
      <c r="I5819" t="s">
        <v>28</v>
      </c>
      <c r="J5819" t="s">
        <v>36</v>
      </c>
      <c r="K5819" t="s">
        <v>213</v>
      </c>
      <c r="L5819" t="s">
        <v>283</v>
      </c>
      <c r="M5819" t="s">
        <v>35</v>
      </c>
      <c r="N5819" s="2">
        <v>40360</v>
      </c>
      <c r="O5819" s="2">
        <v>40365</v>
      </c>
      <c r="P5819">
        <v>1</v>
      </c>
      <c r="Q5819" s="1">
        <v>0.04</v>
      </c>
      <c r="R5819">
        <v>2036.48</v>
      </c>
      <c r="S5819">
        <v>14.7</v>
      </c>
      <c r="T5819">
        <f t="shared" si="90"/>
        <v>2036.48</v>
      </c>
    </row>
    <row r="5820" spans="1:20" x14ac:dyDescent="0.25">
      <c r="A5820">
        <v>5819</v>
      </c>
      <c r="B5820">
        <v>90183</v>
      </c>
      <c r="C5820" t="s">
        <v>696</v>
      </c>
      <c r="D5820" t="s">
        <v>578</v>
      </c>
      <c r="E5820" t="s">
        <v>187</v>
      </c>
      <c r="F5820" t="s">
        <v>47</v>
      </c>
      <c r="G5820" t="s">
        <v>32</v>
      </c>
      <c r="H5820" t="s">
        <v>225</v>
      </c>
      <c r="I5820" t="s">
        <v>28</v>
      </c>
      <c r="J5820" t="s">
        <v>36</v>
      </c>
      <c r="K5820" t="s">
        <v>248</v>
      </c>
      <c r="L5820" t="s">
        <v>283</v>
      </c>
      <c r="M5820" t="s">
        <v>117</v>
      </c>
      <c r="N5820" s="2">
        <v>41361</v>
      </c>
      <c r="O5820" s="2">
        <v>41363</v>
      </c>
      <c r="P5820">
        <v>1</v>
      </c>
      <c r="Q5820" s="1">
        <v>0.1</v>
      </c>
      <c r="R5820">
        <v>349.45</v>
      </c>
      <c r="S5820">
        <v>60</v>
      </c>
      <c r="T5820">
        <f t="shared" si="90"/>
        <v>349.45</v>
      </c>
    </row>
    <row r="5821" spans="1:20" x14ac:dyDescent="0.25">
      <c r="A5821">
        <v>5820</v>
      </c>
      <c r="B5821">
        <v>89760</v>
      </c>
      <c r="C5821" t="s">
        <v>1063</v>
      </c>
      <c r="D5821" t="s">
        <v>20</v>
      </c>
      <c r="E5821" t="s">
        <v>39</v>
      </c>
      <c r="F5821" t="s">
        <v>31</v>
      </c>
      <c r="G5821" t="s">
        <v>41</v>
      </c>
      <c r="H5821" t="s">
        <v>89</v>
      </c>
      <c r="I5821" t="s">
        <v>28</v>
      </c>
      <c r="J5821" t="s">
        <v>36</v>
      </c>
      <c r="K5821" t="s">
        <v>105</v>
      </c>
      <c r="L5821" t="s">
        <v>192</v>
      </c>
      <c r="M5821" t="s">
        <v>35</v>
      </c>
      <c r="N5821" s="2">
        <v>41523</v>
      </c>
      <c r="O5821" s="2">
        <v>41525</v>
      </c>
      <c r="P5821">
        <v>8</v>
      </c>
      <c r="Q5821" s="1">
        <v>0</v>
      </c>
      <c r="R5821">
        <v>4.37</v>
      </c>
      <c r="S5821">
        <v>5.15</v>
      </c>
      <c r="T5821">
        <f t="shared" si="90"/>
        <v>34.96</v>
      </c>
    </row>
    <row r="5822" spans="1:20" x14ac:dyDescent="0.25">
      <c r="A5822">
        <v>5821</v>
      </c>
      <c r="B5822">
        <v>91321</v>
      </c>
      <c r="C5822" t="s">
        <v>763</v>
      </c>
      <c r="D5822" t="s">
        <v>20</v>
      </c>
      <c r="E5822" t="s">
        <v>39</v>
      </c>
      <c r="F5822" t="s">
        <v>40</v>
      </c>
      <c r="G5822" t="s">
        <v>41</v>
      </c>
      <c r="H5822" t="s">
        <v>94</v>
      </c>
      <c r="I5822" t="s">
        <v>28</v>
      </c>
      <c r="J5822" t="s">
        <v>36</v>
      </c>
      <c r="K5822" t="s">
        <v>116</v>
      </c>
      <c r="L5822" t="s">
        <v>44</v>
      </c>
      <c r="M5822" t="s">
        <v>45</v>
      </c>
      <c r="N5822" s="2">
        <v>40426</v>
      </c>
      <c r="O5822" s="2">
        <v>40427</v>
      </c>
      <c r="P5822">
        <v>18</v>
      </c>
      <c r="Q5822" s="1">
        <v>0.05</v>
      </c>
      <c r="R5822">
        <v>3.28</v>
      </c>
      <c r="S5822">
        <v>3.97</v>
      </c>
      <c r="T5822">
        <f t="shared" si="90"/>
        <v>59.04</v>
      </c>
    </row>
    <row r="5823" spans="1:20" x14ac:dyDescent="0.25">
      <c r="A5823">
        <v>5822</v>
      </c>
      <c r="B5823">
        <v>91321</v>
      </c>
      <c r="C5823" t="s">
        <v>763</v>
      </c>
      <c r="D5823" t="s">
        <v>20</v>
      </c>
      <c r="E5823" t="s">
        <v>39</v>
      </c>
      <c r="F5823" t="s">
        <v>40</v>
      </c>
      <c r="G5823" t="s">
        <v>41</v>
      </c>
      <c r="H5823" t="s">
        <v>42</v>
      </c>
      <c r="I5823" t="s">
        <v>28</v>
      </c>
      <c r="J5823" t="s">
        <v>36</v>
      </c>
      <c r="K5823" t="s">
        <v>95</v>
      </c>
      <c r="L5823" t="s">
        <v>192</v>
      </c>
      <c r="M5823" t="s">
        <v>125</v>
      </c>
      <c r="N5823" s="2">
        <v>40426</v>
      </c>
      <c r="O5823" s="2">
        <v>40428</v>
      </c>
      <c r="P5823">
        <v>15</v>
      </c>
      <c r="Q5823" s="1">
        <v>0.03</v>
      </c>
      <c r="R5823">
        <v>6.98</v>
      </c>
      <c r="S5823">
        <v>9.69</v>
      </c>
      <c r="T5823">
        <f t="shared" si="90"/>
        <v>104.7</v>
      </c>
    </row>
    <row r="5824" spans="1:20" x14ac:dyDescent="0.25">
      <c r="A5824">
        <v>5823</v>
      </c>
      <c r="B5824">
        <v>86386</v>
      </c>
      <c r="C5824" t="s">
        <v>1075</v>
      </c>
      <c r="D5824" t="s">
        <v>38</v>
      </c>
      <c r="E5824" t="s">
        <v>187</v>
      </c>
      <c r="F5824" t="s">
        <v>31</v>
      </c>
      <c r="G5824" t="s">
        <v>93</v>
      </c>
      <c r="H5824" t="s">
        <v>225</v>
      </c>
      <c r="I5824" t="s">
        <v>28</v>
      </c>
      <c r="J5824" t="s">
        <v>36</v>
      </c>
      <c r="K5824" t="s">
        <v>231</v>
      </c>
      <c r="L5824" t="s">
        <v>26</v>
      </c>
      <c r="M5824" t="s">
        <v>255</v>
      </c>
      <c r="N5824" s="2">
        <v>40677</v>
      </c>
      <c r="O5824" s="2">
        <v>40678</v>
      </c>
      <c r="P5824">
        <v>13</v>
      </c>
      <c r="Q5824" s="1">
        <v>0.04</v>
      </c>
      <c r="R5824">
        <v>99.23</v>
      </c>
      <c r="S5824">
        <v>8.99</v>
      </c>
      <c r="T5824">
        <f t="shared" si="90"/>
        <v>1289.99</v>
      </c>
    </row>
    <row r="5825" spans="1:20" x14ac:dyDescent="0.25">
      <c r="A5825">
        <v>5824</v>
      </c>
      <c r="B5825">
        <v>86200</v>
      </c>
      <c r="C5825" t="s">
        <v>164</v>
      </c>
      <c r="D5825" t="s">
        <v>38</v>
      </c>
      <c r="E5825" t="s">
        <v>39</v>
      </c>
      <c r="F5825" t="s">
        <v>47</v>
      </c>
      <c r="G5825" t="s">
        <v>48</v>
      </c>
      <c r="H5825" t="s">
        <v>89</v>
      </c>
      <c r="I5825" t="s">
        <v>28</v>
      </c>
      <c r="J5825" t="s">
        <v>36</v>
      </c>
      <c r="K5825" t="s">
        <v>82</v>
      </c>
      <c r="L5825" t="s">
        <v>192</v>
      </c>
      <c r="M5825" t="s">
        <v>167</v>
      </c>
      <c r="N5825" s="2">
        <v>40724</v>
      </c>
      <c r="O5825" s="2">
        <v>40729</v>
      </c>
      <c r="P5825">
        <v>10</v>
      </c>
      <c r="Q5825" s="1">
        <v>0.04</v>
      </c>
      <c r="R5825">
        <v>38.76</v>
      </c>
      <c r="S5825">
        <v>13.26</v>
      </c>
      <c r="T5825">
        <f t="shared" si="90"/>
        <v>387.59999999999997</v>
      </c>
    </row>
    <row r="5826" spans="1:20" x14ac:dyDescent="0.25">
      <c r="A5826">
        <v>5825</v>
      </c>
      <c r="B5826">
        <v>88613</v>
      </c>
      <c r="C5826" t="s">
        <v>2233</v>
      </c>
      <c r="D5826" t="s">
        <v>578</v>
      </c>
      <c r="E5826" t="s">
        <v>21</v>
      </c>
      <c r="F5826" t="s">
        <v>31</v>
      </c>
      <c r="G5826" t="s">
        <v>93</v>
      </c>
      <c r="H5826" t="s">
        <v>33</v>
      </c>
      <c r="I5826" t="s">
        <v>28</v>
      </c>
      <c r="J5826" t="s">
        <v>36</v>
      </c>
      <c r="K5826" t="s">
        <v>25</v>
      </c>
      <c r="L5826" t="s">
        <v>283</v>
      </c>
      <c r="M5826" t="s">
        <v>91</v>
      </c>
      <c r="N5826" s="2">
        <v>40634</v>
      </c>
      <c r="O5826" s="2">
        <v>40636</v>
      </c>
      <c r="P5826">
        <v>5</v>
      </c>
      <c r="Q5826" s="1">
        <v>0.05</v>
      </c>
      <c r="R5826">
        <v>510.14</v>
      </c>
      <c r="S5826">
        <v>14.7</v>
      </c>
      <c r="T5826">
        <f t="shared" si="90"/>
        <v>2550.6999999999998</v>
      </c>
    </row>
    <row r="5827" spans="1:20" x14ac:dyDescent="0.25">
      <c r="A5827">
        <v>5826</v>
      </c>
      <c r="B5827">
        <v>91451</v>
      </c>
      <c r="C5827" t="s">
        <v>1712</v>
      </c>
      <c r="D5827" t="s">
        <v>20</v>
      </c>
      <c r="E5827" t="s">
        <v>21</v>
      </c>
      <c r="F5827" t="s">
        <v>47</v>
      </c>
      <c r="G5827" t="s">
        <v>48</v>
      </c>
      <c r="H5827" t="s">
        <v>33</v>
      </c>
      <c r="I5827" t="s">
        <v>28</v>
      </c>
      <c r="J5827" t="s">
        <v>36</v>
      </c>
      <c r="K5827" t="s">
        <v>25</v>
      </c>
      <c r="L5827" t="s">
        <v>26</v>
      </c>
      <c r="M5827" t="s">
        <v>167</v>
      </c>
      <c r="N5827" s="2">
        <v>40359</v>
      </c>
      <c r="O5827" s="2">
        <v>40366</v>
      </c>
      <c r="P5827">
        <v>16</v>
      </c>
      <c r="Q5827" s="1">
        <v>0.04</v>
      </c>
      <c r="R5827">
        <v>8.33</v>
      </c>
      <c r="S5827">
        <v>1.99</v>
      </c>
      <c r="T5827">
        <f t="shared" ref="T5827:T5890" si="91">R5827*P5827</f>
        <v>133.28</v>
      </c>
    </row>
    <row r="5828" spans="1:20" x14ac:dyDescent="0.25">
      <c r="A5828">
        <v>5827</v>
      </c>
      <c r="B5828">
        <v>91423</v>
      </c>
      <c r="C5828" t="s">
        <v>828</v>
      </c>
      <c r="D5828" t="s">
        <v>20</v>
      </c>
      <c r="E5828" t="s">
        <v>39</v>
      </c>
      <c r="F5828" t="s">
        <v>22</v>
      </c>
      <c r="G5828" t="s">
        <v>48</v>
      </c>
      <c r="H5828" t="s">
        <v>89</v>
      </c>
      <c r="I5828" t="s">
        <v>28</v>
      </c>
      <c r="J5828" t="s">
        <v>36</v>
      </c>
      <c r="K5828" t="s">
        <v>55</v>
      </c>
      <c r="L5828" t="s">
        <v>26</v>
      </c>
      <c r="M5828" t="s">
        <v>326</v>
      </c>
      <c r="N5828" s="2">
        <v>41632</v>
      </c>
      <c r="O5828" s="2">
        <v>41636</v>
      </c>
      <c r="P5828">
        <v>13</v>
      </c>
      <c r="Q5828" s="1">
        <v>0.01</v>
      </c>
      <c r="R5828">
        <v>3.57</v>
      </c>
      <c r="S5828">
        <v>4.17</v>
      </c>
      <c r="T5828">
        <f t="shared" si="91"/>
        <v>46.41</v>
      </c>
    </row>
    <row r="5829" spans="1:20" x14ac:dyDescent="0.25">
      <c r="A5829">
        <v>5828</v>
      </c>
      <c r="B5829">
        <v>91423</v>
      </c>
      <c r="C5829" t="s">
        <v>828</v>
      </c>
      <c r="D5829" t="s">
        <v>20</v>
      </c>
      <c r="E5829" t="s">
        <v>21</v>
      </c>
      <c r="F5829" t="s">
        <v>22</v>
      </c>
      <c r="G5829" t="s">
        <v>48</v>
      </c>
      <c r="H5829" t="s">
        <v>206</v>
      </c>
      <c r="I5829" t="s">
        <v>28</v>
      </c>
      <c r="J5829" t="s">
        <v>36</v>
      </c>
      <c r="K5829" t="s">
        <v>1107</v>
      </c>
      <c r="L5829" t="s">
        <v>192</v>
      </c>
      <c r="M5829" t="s">
        <v>238</v>
      </c>
      <c r="N5829" s="2">
        <v>41632</v>
      </c>
      <c r="O5829" s="2">
        <v>41637</v>
      </c>
      <c r="P5829">
        <v>9</v>
      </c>
      <c r="Q5829" s="1">
        <v>0.04</v>
      </c>
      <c r="R5829">
        <v>65.989999999999995</v>
      </c>
      <c r="S5829">
        <v>4.2</v>
      </c>
      <c r="T5829">
        <f t="shared" si="91"/>
        <v>593.91</v>
      </c>
    </row>
    <row r="5830" spans="1:20" x14ac:dyDescent="0.25">
      <c r="A5830">
        <v>5829</v>
      </c>
      <c r="B5830">
        <v>86953</v>
      </c>
      <c r="C5830" t="s">
        <v>1089</v>
      </c>
      <c r="D5830" t="s">
        <v>20</v>
      </c>
      <c r="E5830" t="s">
        <v>39</v>
      </c>
      <c r="F5830" t="s">
        <v>31</v>
      </c>
      <c r="G5830" t="s">
        <v>41</v>
      </c>
      <c r="H5830" t="s">
        <v>42</v>
      </c>
      <c r="I5830" t="s">
        <v>28</v>
      </c>
      <c r="J5830" t="s">
        <v>36</v>
      </c>
      <c r="K5830" t="s">
        <v>289</v>
      </c>
      <c r="L5830" t="s">
        <v>746</v>
      </c>
      <c r="M5830" t="s">
        <v>83</v>
      </c>
      <c r="N5830" s="2">
        <v>40665</v>
      </c>
      <c r="O5830" s="2">
        <v>40667</v>
      </c>
      <c r="P5830">
        <v>14</v>
      </c>
      <c r="Q5830" s="1">
        <v>0.05</v>
      </c>
      <c r="R5830">
        <v>80.98</v>
      </c>
      <c r="S5830">
        <v>35</v>
      </c>
      <c r="T5830">
        <f t="shared" si="91"/>
        <v>1133.72</v>
      </c>
    </row>
    <row r="5831" spans="1:20" x14ac:dyDescent="0.25">
      <c r="A5831">
        <v>5830</v>
      </c>
      <c r="B5831">
        <v>86953</v>
      </c>
      <c r="C5831" t="s">
        <v>740</v>
      </c>
      <c r="D5831" t="s">
        <v>38</v>
      </c>
      <c r="E5831" t="s">
        <v>39</v>
      </c>
      <c r="F5831" t="s">
        <v>31</v>
      </c>
      <c r="G5831" t="s">
        <v>41</v>
      </c>
      <c r="H5831" t="s">
        <v>49</v>
      </c>
      <c r="I5831" t="s">
        <v>28</v>
      </c>
      <c r="J5831" t="s">
        <v>36</v>
      </c>
      <c r="K5831" t="s">
        <v>95</v>
      </c>
      <c r="L5831" t="s">
        <v>192</v>
      </c>
      <c r="M5831" t="s">
        <v>106</v>
      </c>
      <c r="N5831" s="2">
        <v>40665</v>
      </c>
      <c r="O5831" s="2">
        <v>40668</v>
      </c>
      <c r="P5831">
        <v>4</v>
      </c>
      <c r="Q5831" s="1">
        <v>7.0000000000000007E-2</v>
      </c>
      <c r="R5831">
        <v>3.15</v>
      </c>
      <c r="S5831">
        <v>0.5</v>
      </c>
      <c r="T5831">
        <f t="shared" si="91"/>
        <v>12.6</v>
      </c>
    </row>
    <row r="5832" spans="1:20" x14ac:dyDescent="0.25">
      <c r="A5832">
        <v>5831</v>
      </c>
      <c r="B5832">
        <v>89127</v>
      </c>
      <c r="C5832" t="s">
        <v>166</v>
      </c>
      <c r="D5832" t="s">
        <v>20</v>
      </c>
      <c r="E5832" t="s">
        <v>39</v>
      </c>
      <c r="F5832" t="s">
        <v>47</v>
      </c>
      <c r="G5832" t="s">
        <v>93</v>
      </c>
      <c r="H5832" t="s">
        <v>49</v>
      </c>
      <c r="I5832" t="s">
        <v>28</v>
      </c>
      <c r="J5832" t="s">
        <v>36</v>
      </c>
      <c r="K5832" t="s">
        <v>165</v>
      </c>
      <c r="L5832" t="s">
        <v>44</v>
      </c>
      <c r="M5832" t="s">
        <v>111</v>
      </c>
      <c r="N5832" s="2">
        <v>41545</v>
      </c>
      <c r="O5832" s="2">
        <v>41546</v>
      </c>
      <c r="P5832">
        <v>15</v>
      </c>
      <c r="Q5832" s="1">
        <v>0.02</v>
      </c>
      <c r="R5832">
        <v>4.71</v>
      </c>
      <c r="S5832">
        <v>0.7</v>
      </c>
      <c r="T5832">
        <f t="shared" si="91"/>
        <v>70.650000000000006</v>
      </c>
    </row>
    <row r="5833" spans="1:20" x14ac:dyDescent="0.25">
      <c r="A5833">
        <v>5832</v>
      </c>
      <c r="B5833">
        <v>91409</v>
      </c>
      <c r="C5833" t="s">
        <v>839</v>
      </c>
      <c r="D5833" t="s">
        <v>20</v>
      </c>
      <c r="E5833" t="s">
        <v>39</v>
      </c>
      <c r="F5833" t="s">
        <v>22</v>
      </c>
      <c r="G5833" t="s">
        <v>48</v>
      </c>
      <c r="H5833" t="s">
        <v>89</v>
      </c>
      <c r="I5833" t="s">
        <v>28</v>
      </c>
      <c r="J5833" t="s">
        <v>36</v>
      </c>
      <c r="K5833" t="s">
        <v>101</v>
      </c>
      <c r="L5833" t="s">
        <v>192</v>
      </c>
      <c r="M5833" t="s">
        <v>331</v>
      </c>
      <c r="N5833" s="2">
        <v>40755</v>
      </c>
      <c r="O5833" s="2">
        <v>40755</v>
      </c>
      <c r="P5833">
        <v>12</v>
      </c>
      <c r="Q5833" s="1">
        <v>0.03</v>
      </c>
      <c r="R5833">
        <v>35.89</v>
      </c>
      <c r="S5833">
        <v>14.72</v>
      </c>
      <c r="T5833">
        <f t="shared" si="91"/>
        <v>430.68</v>
      </c>
    </row>
    <row r="5834" spans="1:20" x14ac:dyDescent="0.25">
      <c r="A5834">
        <v>5833</v>
      </c>
      <c r="B5834">
        <v>91017</v>
      </c>
      <c r="C5834" t="s">
        <v>817</v>
      </c>
      <c r="D5834" t="s">
        <v>20</v>
      </c>
      <c r="E5834" t="s">
        <v>39</v>
      </c>
      <c r="F5834" t="s">
        <v>22</v>
      </c>
      <c r="G5834" t="s">
        <v>32</v>
      </c>
      <c r="H5834" t="s">
        <v>89</v>
      </c>
      <c r="I5834" t="s">
        <v>28</v>
      </c>
      <c r="J5834" t="s">
        <v>36</v>
      </c>
      <c r="K5834" t="s">
        <v>145</v>
      </c>
      <c r="L5834" t="s">
        <v>192</v>
      </c>
      <c r="M5834" t="s">
        <v>294</v>
      </c>
      <c r="N5834" s="2">
        <v>40275</v>
      </c>
      <c r="O5834" s="2">
        <v>40276</v>
      </c>
      <c r="P5834">
        <v>5</v>
      </c>
      <c r="Q5834" s="1">
        <v>0.08</v>
      </c>
      <c r="R5834">
        <v>12.53</v>
      </c>
      <c r="S5834">
        <v>0.5</v>
      </c>
      <c r="T5834">
        <f t="shared" si="91"/>
        <v>62.65</v>
      </c>
    </row>
    <row r="5835" spans="1:20" x14ac:dyDescent="0.25">
      <c r="A5835">
        <v>5834</v>
      </c>
      <c r="B5835">
        <v>91017</v>
      </c>
      <c r="C5835" t="s">
        <v>505</v>
      </c>
      <c r="D5835" t="s">
        <v>20</v>
      </c>
      <c r="E5835" t="s">
        <v>39</v>
      </c>
      <c r="F5835" t="s">
        <v>22</v>
      </c>
      <c r="G5835" t="s">
        <v>32</v>
      </c>
      <c r="H5835" t="s">
        <v>49</v>
      </c>
      <c r="I5835" t="s">
        <v>28</v>
      </c>
      <c r="J5835" t="s">
        <v>36</v>
      </c>
      <c r="K5835" t="s">
        <v>145</v>
      </c>
      <c r="L5835" t="s">
        <v>192</v>
      </c>
      <c r="M5835" t="s">
        <v>123</v>
      </c>
      <c r="N5835" s="2">
        <v>40275</v>
      </c>
      <c r="O5835" s="2">
        <v>40276</v>
      </c>
      <c r="P5835">
        <v>1</v>
      </c>
      <c r="Q5835" s="1">
        <v>0.02</v>
      </c>
      <c r="R5835">
        <v>178.47</v>
      </c>
      <c r="S5835">
        <v>19.989999999999998</v>
      </c>
      <c r="T5835">
        <f t="shared" si="91"/>
        <v>178.47</v>
      </c>
    </row>
    <row r="5836" spans="1:20" x14ac:dyDescent="0.25">
      <c r="A5836">
        <v>5835</v>
      </c>
      <c r="B5836">
        <v>89766</v>
      </c>
      <c r="C5836" t="s">
        <v>273</v>
      </c>
      <c r="D5836" t="s">
        <v>20</v>
      </c>
      <c r="E5836" t="s">
        <v>39</v>
      </c>
      <c r="F5836" t="s">
        <v>31</v>
      </c>
      <c r="G5836" t="s">
        <v>93</v>
      </c>
      <c r="H5836" t="s">
        <v>78</v>
      </c>
      <c r="I5836" t="s">
        <v>28</v>
      </c>
      <c r="J5836" t="s">
        <v>36</v>
      </c>
      <c r="K5836" t="s">
        <v>274</v>
      </c>
      <c r="L5836" t="s">
        <v>192</v>
      </c>
      <c r="M5836" t="s">
        <v>131</v>
      </c>
      <c r="N5836" s="2">
        <v>41038</v>
      </c>
      <c r="O5836" s="2">
        <v>41039</v>
      </c>
      <c r="P5836">
        <v>6</v>
      </c>
      <c r="Q5836" s="1">
        <v>0.08</v>
      </c>
      <c r="R5836">
        <v>1.8</v>
      </c>
      <c r="S5836">
        <v>4.79</v>
      </c>
      <c r="T5836">
        <f t="shared" si="91"/>
        <v>10.8</v>
      </c>
    </row>
    <row r="5837" spans="1:20" x14ac:dyDescent="0.25">
      <c r="A5837">
        <v>5836</v>
      </c>
      <c r="B5837">
        <v>89766</v>
      </c>
      <c r="C5837" t="s">
        <v>273</v>
      </c>
      <c r="D5837" t="s">
        <v>20</v>
      </c>
      <c r="E5837" t="s">
        <v>39</v>
      </c>
      <c r="F5837" t="s">
        <v>31</v>
      </c>
      <c r="G5837" t="s">
        <v>93</v>
      </c>
      <c r="H5837" t="s">
        <v>78</v>
      </c>
      <c r="I5837" t="s">
        <v>28</v>
      </c>
      <c r="J5837" t="s">
        <v>36</v>
      </c>
      <c r="K5837" t="s">
        <v>68</v>
      </c>
      <c r="L5837" t="s">
        <v>192</v>
      </c>
      <c r="M5837" t="s">
        <v>296</v>
      </c>
      <c r="N5837" s="2">
        <v>41038</v>
      </c>
      <c r="O5837" s="2">
        <v>41040</v>
      </c>
      <c r="P5837">
        <v>9</v>
      </c>
      <c r="Q5837" s="1">
        <v>0.04</v>
      </c>
      <c r="R5837">
        <v>4.9800000000000004</v>
      </c>
      <c r="S5837">
        <v>0.49</v>
      </c>
      <c r="T5837">
        <f t="shared" si="91"/>
        <v>44.820000000000007</v>
      </c>
    </row>
    <row r="5838" spans="1:20" x14ac:dyDescent="0.25">
      <c r="A5838">
        <v>5837</v>
      </c>
      <c r="B5838">
        <v>85990</v>
      </c>
      <c r="C5838" t="s">
        <v>964</v>
      </c>
      <c r="D5838" t="s">
        <v>20</v>
      </c>
      <c r="E5838" t="s">
        <v>39</v>
      </c>
      <c r="F5838" t="s">
        <v>31</v>
      </c>
      <c r="G5838" t="s">
        <v>48</v>
      </c>
      <c r="H5838" t="s">
        <v>49</v>
      </c>
      <c r="I5838" t="s">
        <v>28</v>
      </c>
      <c r="J5838" t="s">
        <v>36</v>
      </c>
      <c r="K5838" t="s">
        <v>181</v>
      </c>
      <c r="L5838" t="s">
        <v>26</v>
      </c>
      <c r="M5838" t="s">
        <v>143</v>
      </c>
      <c r="N5838" s="2">
        <v>40395</v>
      </c>
      <c r="O5838" s="2">
        <v>40397</v>
      </c>
      <c r="P5838">
        <v>19</v>
      </c>
      <c r="Q5838" s="1">
        <v>0.01</v>
      </c>
      <c r="R5838">
        <v>10.48</v>
      </c>
      <c r="S5838">
        <v>2.89</v>
      </c>
      <c r="T5838">
        <f t="shared" si="91"/>
        <v>199.12</v>
      </c>
    </row>
    <row r="5839" spans="1:20" x14ac:dyDescent="0.25">
      <c r="A5839">
        <v>5838</v>
      </c>
      <c r="B5839">
        <v>86402</v>
      </c>
      <c r="C5839" t="s">
        <v>2046</v>
      </c>
      <c r="D5839" t="s">
        <v>20</v>
      </c>
      <c r="E5839" t="s">
        <v>39</v>
      </c>
      <c r="F5839" t="s">
        <v>31</v>
      </c>
      <c r="G5839" t="s">
        <v>41</v>
      </c>
      <c r="H5839" t="s">
        <v>61</v>
      </c>
      <c r="I5839" t="s">
        <v>28</v>
      </c>
      <c r="J5839" t="s">
        <v>36</v>
      </c>
      <c r="K5839" t="s">
        <v>158</v>
      </c>
      <c r="L5839" t="s">
        <v>26</v>
      </c>
      <c r="M5839" t="s">
        <v>63</v>
      </c>
      <c r="N5839" s="2">
        <v>40888</v>
      </c>
      <c r="O5839" s="2">
        <v>40889</v>
      </c>
      <c r="P5839">
        <v>13</v>
      </c>
      <c r="Q5839" s="1">
        <v>0.04</v>
      </c>
      <c r="R5839">
        <v>20.149999999999999</v>
      </c>
      <c r="S5839">
        <v>8.99</v>
      </c>
      <c r="T5839">
        <f t="shared" si="91"/>
        <v>261.95</v>
      </c>
    </row>
    <row r="5840" spans="1:20" x14ac:dyDescent="0.25">
      <c r="A5840">
        <v>5839</v>
      </c>
      <c r="B5840">
        <v>91477</v>
      </c>
      <c r="C5840" t="s">
        <v>1318</v>
      </c>
      <c r="D5840" t="s">
        <v>578</v>
      </c>
      <c r="E5840" t="s">
        <v>187</v>
      </c>
      <c r="F5840" t="s">
        <v>40</v>
      </c>
      <c r="G5840" t="s">
        <v>23</v>
      </c>
      <c r="H5840" t="s">
        <v>225</v>
      </c>
      <c r="I5840" t="s">
        <v>28</v>
      </c>
      <c r="J5840" t="s">
        <v>36</v>
      </c>
      <c r="K5840" t="s">
        <v>228</v>
      </c>
      <c r="L5840" t="s">
        <v>330</v>
      </c>
      <c r="M5840" t="s">
        <v>125</v>
      </c>
      <c r="N5840" s="2">
        <v>41306</v>
      </c>
      <c r="O5840" s="2">
        <v>41307</v>
      </c>
      <c r="P5840">
        <v>8</v>
      </c>
      <c r="Q5840" s="1">
        <v>0.08</v>
      </c>
      <c r="R5840">
        <v>100.98</v>
      </c>
      <c r="S5840">
        <v>57.38</v>
      </c>
      <c r="T5840">
        <f t="shared" si="91"/>
        <v>807.84</v>
      </c>
    </row>
    <row r="5841" spans="1:20" x14ac:dyDescent="0.25">
      <c r="A5841">
        <v>5840</v>
      </c>
      <c r="B5841">
        <v>89805</v>
      </c>
      <c r="C5841" t="s">
        <v>784</v>
      </c>
      <c r="D5841" t="s">
        <v>20</v>
      </c>
      <c r="E5841" t="s">
        <v>39</v>
      </c>
      <c r="F5841" t="s">
        <v>22</v>
      </c>
      <c r="G5841" t="s">
        <v>93</v>
      </c>
      <c r="H5841" t="s">
        <v>54</v>
      </c>
      <c r="I5841" t="s">
        <v>28</v>
      </c>
      <c r="J5841" t="s">
        <v>36</v>
      </c>
      <c r="K5841" t="s">
        <v>71</v>
      </c>
      <c r="L5841" t="s">
        <v>192</v>
      </c>
      <c r="M5841" t="s">
        <v>123</v>
      </c>
      <c r="N5841" s="2">
        <v>40247</v>
      </c>
      <c r="O5841" s="2">
        <v>40248</v>
      </c>
      <c r="P5841">
        <v>9</v>
      </c>
      <c r="Q5841" s="1">
        <v>0.1</v>
      </c>
      <c r="R5841">
        <v>4.9800000000000004</v>
      </c>
      <c r="S5841">
        <v>7.54</v>
      </c>
      <c r="T5841">
        <f t="shared" si="91"/>
        <v>44.820000000000007</v>
      </c>
    </row>
    <row r="5842" spans="1:20" x14ac:dyDescent="0.25">
      <c r="A5842">
        <v>5841</v>
      </c>
      <c r="B5842">
        <v>89805</v>
      </c>
      <c r="C5842" t="s">
        <v>784</v>
      </c>
      <c r="D5842" t="s">
        <v>20</v>
      </c>
      <c r="E5842" t="s">
        <v>39</v>
      </c>
      <c r="F5842" t="s">
        <v>22</v>
      </c>
      <c r="G5842" t="s">
        <v>93</v>
      </c>
      <c r="H5842" t="s">
        <v>42</v>
      </c>
      <c r="I5842" t="s">
        <v>28</v>
      </c>
      <c r="J5842" t="s">
        <v>36</v>
      </c>
      <c r="K5842" t="s">
        <v>98</v>
      </c>
      <c r="L5842" t="s">
        <v>192</v>
      </c>
      <c r="M5842" t="s">
        <v>331</v>
      </c>
      <c r="N5842" s="2">
        <v>40247</v>
      </c>
      <c r="O5842" s="2">
        <v>40249</v>
      </c>
      <c r="P5842">
        <v>6</v>
      </c>
      <c r="Q5842" s="1">
        <v>0</v>
      </c>
      <c r="R5842">
        <v>22.84</v>
      </c>
      <c r="S5842">
        <v>8.18</v>
      </c>
      <c r="T5842">
        <f t="shared" si="91"/>
        <v>137.04</v>
      </c>
    </row>
    <row r="5843" spans="1:20" x14ac:dyDescent="0.25">
      <c r="A5843">
        <v>5842</v>
      </c>
      <c r="B5843">
        <v>89146</v>
      </c>
      <c r="C5843" t="s">
        <v>529</v>
      </c>
      <c r="D5843" t="s">
        <v>38</v>
      </c>
      <c r="E5843" t="s">
        <v>39</v>
      </c>
      <c r="F5843" t="s">
        <v>22</v>
      </c>
      <c r="G5843" t="s">
        <v>48</v>
      </c>
      <c r="H5843" t="s">
        <v>49</v>
      </c>
      <c r="I5843" t="s">
        <v>28</v>
      </c>
      <c r="J5843" t="s">
        <v>36</v>
      </c>
      <c r="K5843" t="s">
        <v>79</v>
      </c>
      <c r="L5843" t="s">
        <v>192</v>
      </c>
      <c r="M5843" t="s">
        <v>444</v>
      </c>
      <c r="N5843" s="2">
        <v>40224</v>
      </c>
      <c r="O5843" s="2">
        <v>40229</v>
      </c>
      <c r="P5843">
        <v>1</v>
      </c>
      <c r="Q5843" s="1">
        <v>0.09</v>
      </c>
      <c r="R5843">
        <v>8.74</v>
      </c>
      <c r="S5843">
        <v>1.39</v>
      </c>
      <c r="T5843">
        <f t="shared" si="91"/>
        <v>8.74</v>
      </c>
    </row>
    <row r="5844" spans="1:20" x14ac:dyDescent="0.25">
      <c r="A5844">
        <v>5843</v>
      </c>
      <c r="B5844">
        <v>89146</v>
      </c>
      <c r="C5844" t="s">
        <v>529</v>
      </c>
      <c r="D5844" t="s">
        <v>20</v>
      </c>
      <c r="E5844" t="s">
        <v>39</v>
      </c>
      <c r="F5844" t="s">
        <v>22</v>
      </c>
      <c r="G5844" t="s">
        <v>48</v>
      </c>
      <c r="H5844" t="s">
        <v>78</v>
      </c>
      <c r="I5844" t="s">
        <v>28</v>
      </c>
      <c r="J5844" t="s">
        <v>36</v>
      </c>
      <c r="K5844" t="s">
        <v>145</v>
      </c>
      <c r="L5844" t="s">
        <v>192</v>
      </c>
      <c r="M5844" t="s">
        <v>86</v>
      </c>
      <c r="N5844" s="2">
        <v>40224</v>
      </c>
      <c r="O5844" s="2">
        <v>40229</v>
      </c>
      <c r="P5844">
        <v>1</v>
      </c>
      <c r="Q5844" s="1">
        <v>0.09</v>
      </c>
      <c r="R5844">
        <v>18.97</v>
      </c>
      <c r="S5844">
        <v>9.0299999999999994</v>
      </c>
      <c r="T5844">
        <f t="shared" si="91"/>
        <v>18.97</v>
      </c>
    </row>
    <row r="5845" spans="1:20" x14ac:dyDescent="0.25">
      <c r="A5845">
        <v>5844</v>
      </c>
      <c r="B5845">
        <v>90474</v>
      </c>
      <c r="C5845" t="s">
        <v>1004</v>
      </c>
      <c r="D5845" t="s">
        <v>578</v>
      </c>
      <c r="E5845" t="s">
        <v>187</v>
      </c>
      <c r="F5845" t="s">
        <v>31</v>
      </c>
      <c r="G5845" t="s">
        <v>93</v>
      </c>
      <c r="H5845" t="s">
        <v>217</v>
      </c>
      <c r="I5845" t="s">
        <v>28</v>
      </c>
      <c r="J5845" t="s">
        <v>36</v>
      </c>
      <c r="K5845" t="s">
        <v>145</v>
      </c>
      <c r="L5845" t="s">
        <v>283</v>
      </c>
      <c r="M5845" t="s">
        <v>131</v>
      </c>
      <c r="N5845" s="2">
        <v>40742</v>
      </c>
      <c r="O5845" s="2">
        <v>40743</v>
      </c>
      <c r="P5845">
        <v>1</v>
      </c>
      <c r="Q5845" s="1">
        <v>0.01</v>
      </c>
      <c r="R5845">
        <v>243.98</v>
      </c>
      <c r="S5845">
        <v>62.94</v>
      </c>
      <c r="T5845">
        <f t="shared" si="91"/>
        <v>243.98</v>
      </c>
    </row>
    <row r="5846" spans="1:20" x14ac:dyDescent="0.25">
      <c r="A5846">
        <v>5845</v>
      </c>
      <c r="B5846">
        <v>90609</v>
      </c>
      <c r="C5846" t="s">
        <v>1247</v>
      </c>
      <c r="D5846" t="s">
        <v>38</v>
      </c>
      <c r="E5846" t="s">
        <v>39</v>
      </c>
      <c r="F5846" t="s">
        <v>31</v>
      </c>
      <c r="G5846" t="s">
        <v>48</v>
      </c>
      <c r="H5846" t="s">
        <v>42</v>
      </c>
      <c r="I5846" t="s">
        <v>28</v>
      </c>
      <c r="J5846" t="s">
        <v>36</v>
      </c>
      <c r="K5846" t="s">
        <v>43</v>
      </c>
      <c r="L5846" t="s">
        <v>192</v>
      </c>
      <c r="M5846" t="s">
        <v>66</v>
      </c>
      <c r="N5846" s="2">
        <v>40785</v>
      </c>
      <c r="O5846" s="2">
        <v>40787</v>
      </c>
      <c r="P5846">
        <v>10</v>
      </c>
      <c r="Q5846" s="1">
        <v>0.06</v>
      </c>
      <c r="R5846">
        <v>67.84</v>
      </c>
      <c r="S5846">
        <v>0.99</v>
      </c>
      <c r="T5846">
        <f t="shared" si="91"/>
        <v>678.40000000000009</v>
      </c>
    </row>
    <row r="5847" spans="1:20" x14ac:dyDescent="0.25">
      <c r="A5847">
        <v>5846</v>
      </c>
      <c r="B5847">
        <v>90609</v>
      </c>
      <c r="C5847" t="s">
        <v>1247</v>
      </c>
      <c r="D5847" t="s">
        <v>20</v>
      </c>
      <c r="E5847" t="s">
        <v>21</v>
      </c>
      <c r="F5847" t="s">
        <v>31</v>
      </c>
      <c r="G5847" t="s">
        <v>48</v>
      </c>
      <c r="H5847" t="s">
        <v>203</v>
      </c>
      <c r="I5847" t="s">
        <v>28</v>
      </c>
      <c r="J5847" t="s">
        <v>36</v>
      </c>
      <c r="K5847" t="s">
        <v>1111</v>
      </c>
      <c r="L5847" t="s">
        <v>26</v>
      </c>
      <c r="M5847" t="s">
        <v>178</v>
      </c>
      <c r="N5847" s="2">
        <v>40785</v>
      </c>
      <c r="O5847" s="2">
        <v>40790</v>
      </c>
      <c r="P5847">
        <v>17</v>
      </c>
      <c r="Q5847" s="1">
        <v>0.09</v>
      </c>
      <c r="R5847">
        <v>17.48</v>
      </c>
      <c r="S5847">
        <v>1.99</v>
      </c>
      <c r="T5847">
        <f t="shared" si="91"/>
        <v>297.16000000000003</v>
      </c>
    </row>
    <row r="5848" spans="1:20" x14ac:dyDescent="0.25">
      <c r="A5848">
        <v>5847</v>
      </c>
      <c r="B5848">
        <v>90609</v>
      </c>
      <c r="C5848" t="s">
        <v>1247</v>
      </c>
      <c r="D5848" t="s">
        <v>578</v>
      </c>
      <c r="E5848" t="s">
        <v>187</v>
      </c>
      <c r="F5848" t="s">
        <v>31</v>
      </c>
      <c r="G5848" t="s">
        <v>48</v>
      </c>
      <c r="H5848" t="s">
        <v>225</v>
      </c>
      <c r="I5848" t="s">
        <v>28</v>
      </c>
      <c r="J5848" t="s">
        <v>36</v>
      </c>
      <c r="K5848" t="s">
        <v>68</v>
      </c>
      <c r="L5848" t="s">
        <v>330</v>
      </c>
      <c r="M5848" t="s">
        <v>83</v>
      </c>
      <c r="N5848" s="2">
        <v>40785</v>
      </c>
      <c r="O5848" s="2">
        <v>40790</v>
      </c>
      <c r="P5848">
        <v>3</v>
      </c>
      <c r="Q5848" s="1">
        <v>0.03</v>
      </c>
      <c r="R5848">
        <v>150.97999999999999</v>
      </c>
      <c r="S5848">
        <v>16.010000000000002</v>
      </c>
      <c r="T5848">
        <f t="shared" si="91"/>
        <v>452.93999999999994</v>
      </c>
    </row>
    <row r="5849" spans="1:20" x14ac:dyDescent="0.25">
      <c r="A5849">
        <v>5848</v>
      </c>
      <c r="B5849">
        <v>87026</v>
      </c>
      <c r="C5849" t="s">
        <v>1265</v>
      </c>
      <c r="D5849" t="s">
        <v>38</v>
      </c>
      <c r="E5849" t="s">
        <v>39</v>
      </c>
      <c r="F5849" t="s">
        <v>31</v>
      </c>
      <c r="G5849" t="s">
        <v>48</v>
      </c>
      <c r="H5849" t="s">
        <v>49</v>
      </c>
      <c r="I5849" t="s">
        <v>28</v>
      </c>
      <c r="J5849" t="s">
        <v>36</v>
      </c>
      <c r="K5849" t="s">
        <v>163</v>
      </c>
      <c r="L5849" t="s">
        <v>192</v>
      </c>
      <c r="M5849" t="s">
        <v>146</v>
      </c>
      <c r="N5849" s="2">
        <v>41619</v>
      </c>
      <c r="O5849" s="2">
        <v>41626</v>
      </c>
      <c r="P5849">
        <v>21</v>
      </c>
      <c r="Q5849" s="1">
        <v>0.04</v>
      </c>
      <c r="R5849">
        <v>30.98</v>
      </c>
      <c r="S5849">
        <v>19.510000000000002</v>
      </c>
      <c r="T5849">
        <f t="shared" si="91"/>
        <v>650.58000000000004</v>
      </c>
    </row>
    <row r="5850" spans="1:20" x14ac:dyDescent="0.25">
      <c r="A5850">
        <v>5849</v>
      </c>
      <c r="B5850">
        <v>87198</v>
      </c>
      <c r="C5850" t="s">
        <v>1271</v>
      </c>
      <c r="D5850" t="s">
        <v>20</v>
      </c>
      <c r="E5850" t="s">
        <v>21</v>
      </c>
      <c r="F5850" t="s">
        <v>31</v>
      </c>
      <c r="G5850" t="s">
        <v>48</v>
      </c>
      <c r="H5850" t="s">
        <v>206</v>
      </c>
      <c r="I5850" t="s">
        <v>28</v>
      </c>
      <c r="J5850" t="s">
        <v>36</v>
      </c>
      <c r="K5850" t="s">
        <v>1254</v>
      </c>
      <c r="L5850" t="s">
        <v>26</v>
      </c>
      <c r="M5850" t="s">
        <v>102</v>
      </c>
      <c r="N5850" s="2">
        <v>40779</v>
      </c>
      <c r="O5850" s="2">
        <v>40781</v>
      </c>
      <c r="P5850">
        <v>10</v>
      </c>
      <c r="Q5850" s="1">
        <v>0.1</v>
      </c>
      <c r="R5850">
        <v>28.38</v>
      </c>
      <c r="S5850">
        <v>1.99</v>
      </c>
      <c r="T5850">
        <f t="shared" si="91"/>
        <v>283.8</v>
      </c>
    </row>
    <row r="5851" spans="1:20" x14ac:dyDescent="0.25">
      <c r="A5851">
        <v>5850</v>
      </c>
      <c r="B5851">
        <v>85980</v>
      </c>
      <c r="C5851" t="s">
        <v>635</v>
      </c>
      <c r="D5851" t="s">
        <v>20</v>
      </c>
      <c r="E5851" t="s">
        <v>21</v>
      </c>
      <c r="F5851" t="s">
        <v>47</v>
      </c>
      <c r="G5851" t="s">
        <v>93</v>
      </c>
      <c r="H5851" t="s">
        <v>206</v>
      </c>
      <c r="I5851" t="s">
        <v>28</v>
      </c>
      <c r="J5851" t="s">
        <v>36</v>
      </c>
      <c r="K5851" t="s">
        <v>201</v>
      </c>
      <c r="L5851" t="s">
        <v>192</v>
      </c>
      <c r="M5851" t="s">
        <v>51</v>
      </c>
      <c r="N5851" s="2">
        <v>40372</v>
      </c>
      <c r="O5851" s="2">
        <v>40373</v>
      </c>
      <c r="P5851">
        <v>14</v>
      </c>
      <c r="Q5851" s="1">
        <v>0.08</v>
      </c>
      <c r="R5851">
        <v>125.99</v>
      </c>
      <c r="S5851">
        <v>4.2</v>
      </c>
      <c r="T5851">
        <f t="shared" si="91"/>
        <v>1763.86</v>
      </c>
    </row>
    <row r="5852" spans="1:20" x14ac:dyDescent="0.25">
      <c r="A5852">
        <v>5851</v>
      </c>
      <c r="B5852">
        <v>91262</v>
      </c>
      <c r="C5852" t="s">
        <v>1775</v>
      </c>
      <c r="D5852" t="s">
        <v>578</v>
      </c>
      <c r="E5852" t="s">
        <v>187</v>
      </c>
      <c r="F5852" t="s">
        <v>40</v>
      </c>
      <c r="G5852" t="s">
        <v>48</v>
      </c>
      <c r="H5852" t="s">
        <v>225</v>
      </c>
      <c r="I5852" t="s">
        <v>28</v>
      </c>
      <c r="J5852" t="s">
        <v>36</v>
      </c>
      <c r="K5852" t="s">
        <v>221</v>
      </c>
      <c r="L5852" t="s">
        <v>283</v>
      </c>
      <c r="M5852" t="s">
        <v>99</v>
      </c>
      <c r="N5852" s="2">
        <v>40294</v>
      </c>
      <c r="O5852" s="2">
        <v>40298</v>
      </c>
      <c r="P5852">
        <v>5</v>
      </c>
      <c r="Q5852" s="1">
        <v>0.03</v>
      </c>
      <c r="R5852">
        <v>180.98</v>
      </c>
      <c r="S5852">
        <v>26.2</v>
      </c>
      <c r="T5852">
        <f t="shared" si="91"/>
        <v>904.9</v>
      </c>
    </row>
    <row r="5853" spans="1:20" x14ac:dyDescent="0.25">
      <c r="A5853">
        <v>5852</v>
      </c>
      <c r="B5853">
        <v>87145</v>
      </c>
      <c r="C5853" t="s">
        <v>2223</v>
      </c>
      <c r="D5853" t="s">
        <v>20</v>
      </c>
      <c r="E5853" t="s">
        <v>39</v>
      </c>
      <c r="F5853" t="s">
        <v>31</v>
      </c>
      <c r="G5853" t="s">
        <v>93</v>
      </c>
      <c r="H5853" t="s">
        <v>54</v>
      </c>
      <c r="I5853" t="s">
        <v>28</v>
      </c>
      <c r="J5853" t="s">
        <v>36</v>
      </c>
      <c r="K5853" t="s">
        <v>291</v>
      </c>
      <c r="L5853" t="s">
        <v>192</v>
      </c>
      <c r="M5853" t="s">
        <v>143</v>
      </c>
      <c r="N5853" s="2">
        <v>41474</v>
      </c>
      <c r="O5853" s="2">
        <v>41475</v>
      </c>
      <c r="P5853">
        <v>4</v>
      </c>
      <c r="Q5853" s="1">
        <v>7.0000000000000007E-2</v>
      </c>
      <c r="R5853">
        <v>40.99</v>
      </c>
      <c r="S5853">
        <v>17.48</v>
      </c>
      <c r="T5853">
        <f t="shared" si="91"/>
        <v>163.96</v>
      </c>
    </row>
    <row r="5854" spans="1:20" x14ac:dyDescent="0.25">
      <c r="A5854">
        <v>5853</v>
      </c>
      <c r="B5854">
        <v>87430</v>
      </c>
      <c r="C5854" t="s">
        <v>592</v>
      </c>
      <c r="D5854" t="s">
        <v>20</v>
      </c>
      <c r="E5854" t="s">
        <v>39</v>
      </c>
      <c r="F5854" t="s">
        <v>22</v>
      </c>
      <c r="G5854" t="s">
        <v>23</v>
      </c>
      <c r="H5854" t="s">
        <v>78</v>
      </c>
      <c r="I5854" t="s">
        <v>28</v>
      </c>
      <c r="J5854" t="s">
        <v>36</v>
      </c>
      <c r="K5854" t="s">
        <v>170</v>
      </c>
      <c r="L5854" t="s">
        <v>192</v>
      </c>
      <c r="M5854" t="s">
        <v>150</v>
      </c>
      <c r="N5854" s="2">
        <v>41152</v>
      </c>
      <c r="O5854" s="2">
        <v>41153</v>
      </c>
      <c r="P5854">
        <v>19</v>
      </c>
      <c r="Q5854" s="1">
        <v>0.05</v>
      </c>
      <c r="R5854">
        <v>7.68</v>
      </c>
      <c r="S5854">
        <v>6.16</v>
      </c>
      <c r="T5854">
        <f t="shared" si="91"/>
        <v>145.91999999999999</v>
      </c>
    </row>
    <row r="5855" spans="1:20" x14ac:dyDescent="0.25">
      <c r="A5855">
        <v>5854</v>
      </c>
      <c r="B5855">
        <v>86019</v>
      </c>
      <c r="C5855" t="s">
        <v>233</v>
      </c>
      <c r="D5855" t="s">
        <v>38</v>
      </c>
      <c r="E5855" t="s">
        <v>21</v>
      </c>
      <c r="F5855" t="s">
        <v>47</v>
      </c>
      <c r="G5855" t="s">
        <v>93</v>
      </c>
      <c r="H5855" t="s">
        <v>206</v>
      </c>
      <c r="I5855" t="s">
        <v>28</v>
      </c>
      <c r="J5855" t="s">
        <v>36</v>
      </c>
      <c r="K5855" t="s">
        <v>409</v>
      </c>
      <c r="L5855" t="s">
        <v>192</v>
      </c>
      <c r="M5855" t="s">
        <v>167</v>
      </c>
      <c r="N5855" s="2">
        <v>40893</v>
      </c>
      <c r="O5855" s="2">
        <v>40895</v>
      </c>
      <c r="P5855">
        <v>4</v>
      </c>
      <c r="Q5855" s="1">
        <v>7.0000000000000007E-2</v>
      </c>
      <c r="R5855">
        <v>125.99</v>
      </c>
      <c r="S5855">
        <v>2.5</v>
      </c>
      <c r="T5855">
        <f t="shared" si="91"/>
        <v>503.96</v>
      </c>
    </row>
    <row r="5856" spans="1:20" x14ac:dyDescent="0.25">
      <c r="A5856">
        <v>5855</v>
      </c>
      <c r="B5856">
        <v>88785</v>
      </c>
      <c r="C5856" t="s">
        <v>1170</v>
      </c>
      <c r="D5856" t="s">
        <v>20</v>
      </c>
      <c r="E5856" t="s">
        <v>187</v>
      </c>
      <c r="F5856" t="s">
        <v>31</v>
      </c>
      <c r="G5856" t="s">
        <v>48</v>
      </c>
      <c r="H5856" t="s">
        <v>188</v>
      </c>
      <c r="I5856" t="s">
        <v>28</v>
      </c>
      <c r="J5856" t="s">
        <v>36</v>
      </c>
      <c r="K5856" t="s">
        <v>228</v>
      </c>
      <c r="L5856" t="s">
        <v>44</v>
      </c>
      <c r="M5856" t="s">
        <v>35</v>
      </c>
      <c r="N5856" s="2">
        <v>40605</v>
      </c>
      <c r="O5856" s="2">
        <v>40609</v>
      </c>
      <c r="P5856">
        <v>7</v>
      </c>
      <c r="Q5856" s="1">
        <v>0.08</v>
      </c>
      <c r="R5856">
        <v>7.7</v>
      </c>
      <c r="S5856">
        <v>3.68</v>
      </c>
      <c r="T5856">
        <f t="shared" si="91"/>
        <v>53.9</v>
      </c>
    </row>
    <row r="5857" spans="1:20" x14ac:dyDescent="0.25">
      <c r="A5857">
        <v>5856</v>
      </c>
      <c r="B5857">
        <v>88785</v>
      </c>
      <c r="C5857" t="s">
        <v>1170</v>
      </c>
      <c r="D5857" t="s">
        <v>20</v>
      </c>
      <c r="E5857" t="s">
        <v>39</v>
      </c>
      <c r="F5857" t="s">
        <v>31</v>
      </c>
      <c r="G5857" t="s">
        <v>48</v>
      </c>
      <c r="H5857" t="s">
        <v>94</v>
      </c>
      <c r="I5857" t="s">
        <v>28</v>
      </c>
      <c r="J5857" t="s">
        <v>36</v>
      </c>
      <c r="K5857" t="s">
        <v>113</v>
      </c>
      <c r="L5857" t="s">
        <v>192</v>
      </c>
      <c r="M5857" t="s">
        <v>35</v>
      </c>
      <c r="N5857" s="2">
        <v>40605</v>
      </c>
      <c r="O5857" s="2">
        <v>40609</v>
      </c>
      <c r="P5857">
        <v>7</v>
      </c>
      <c r="Q5857" s="1">
        <v>0.05</v>
      </c>
      <c r="R5857">
        <v>30.98</v>
      </c>
      <c r="S5857">
        <v>17.079999999999998</v>
      </c>
      <c r="T5857">
        <f t="shared" si="91"/>
        <v>216.86</v>
      </c>
    </row>
    <row r="5858" spans="1:20" x14ac:dyDescent="0.25">
      <c r="A5858">
        <v>5857</v>
      </c>
      <c r="B5858">
        <v>90354</v>
      </c>
      <c r="C5858" t="s">
        <v>462</v>
      </c>
      <c r="D5858" t="s">
        <v>20</v>
      </c>
      <c r="E5858" t="s">
        <v>39</v>
      </c>
      <c r="F5858" t="s">
        <v>47</v>
      </c>
      <c r="G5858" t="s">
        <v>41</v>
      </c>
      <c r="H5858" t="s">
        <v>61</v>
      </c>
      <c r="I5858" t="s">
        <v>28</v>
      </c>
      <c r="J5858" t="s">
        <v>36</v>
      </c>
      <c r="K5858" t="s">
        <v>138</v>
      </c>
      <c r="L5858" t="s">
        <v>192</v>
      </c>
      <c r="M5858" t="s">
        <v>167</v>
      </c>
      <c r="N5858" s="2">
        <v>40474</v>
      </c>
      <c r="O5858" s="2">
        <v>40475</v>
      </c>
      <c r="P5858">
        <v>2</v>
      </c>
      <c r="Q5858" s="1">
        <v>0.06</v>
      </c>
      <c r="R5858">
        <v>3.36</v>
      </c>
      <c r="S5858">
        <v>6.27</v>
      </c>
      <c r="T5858">
        <f t="shared" si="91"/>
        <v>6.72</v>
      </c>
    </row>
    <row r="5859" spans="1:20" x14ac:dyDescent="0.25">
      <c r="A5859">
        <v>5858</v>
      </c>
      <c r="B5859">
        <v>90354</v>
      </c>
      <c r="C5859" t="s">
        <v>462</v>
      </c>
      <c r="D5859" t="s">
        <v>20</v>
      </c>
      <c r="E5859" t="s">
        <v>21</v>
      </c>
      <c r="F5859" t="s">
        <v>47</v>
      </c>
      <c r="G5859" t="s">
        <v>41</v>
      </c>
      <c r="H5859" t="s">
        <v>206</v>
      </c>
      <c r="I5859" t="s">
        <v>28</v>
      </c>
      <c r="J5859" t="s">
        <v>76</v>
      </c>
      <c r="K5859" t="s">
        <v>409</v>
      </c>
      <c r="L5859" t="s">
        <v>746</v>
      </c>
      <c r="M5859" t="s">
        <v>167</v>
      </c>
      <c r="N5859" s="2">
        <v>40474</v>
      </c>
      <c r="O5859" s="2">
        <v>40476</v>
      </c>
      <c r="P5859">
        <v>9</v>
      </c>
      <c r="Q5859" s="1">
        <v>7.0000000000000007E-2</v>
      </c>
      <c r="R5859">
        <v>699.99</v>
      </c>
      <c r="S5859">
        <v>24.49</v>
      </c>
      <c r="T5859">
        <f t="shared" si="91"/>
        <v>6299.91</v>
      </c>
    </row>
    <row r="5860" spans="1:20" x14ac:dyDescent="0.25">
      <c r="A5860">
        <v>5859</v>
      </c>
      <c r="B5860">
        <v>88953</v>
      </c>
      <c r="C5860" t="s">
        <v>434</v>
      </c>
      <c r="D5860" t="s">
        <v>38</v>
      </c>
      <c r="E5860" t="s">
        <v>39</v>
      </c>
      <c r="F5860" t="s">
        <v>31</v>
      </c>
      <c r="G5860" t="s">
        <v>48</v>
      </c>
      <c r="H5860" t="s">
        <v>49</v>
      </c>
      <c r="I5860" t="s">
        <v>28</v>
      </c>
      <c r="J5860" t="s">
        <v>76</v>
      </c>
      <c r="K5860" t="s">
        <v>228</v>
      </c>
      <c r="L5860" t="s">
        <v>192</v>
      </c>
      <c r="M5860" t="s">
        <v>69</v>
      </c>
      <c r="N5860" s="2">
        <v>40668</v>
      </c>
      <c r="O5860" s="2">
        <v>40677</v>
      </c>
      <c r="P5860">
        <v>17</v>
      </c>
      <c r="Q5860" s="1">
        <v>0.04</v>
      </c>
      <c r="R5860">
        <v>30.98</v>
      </c>
      <c r="S5860">
        <v>19.510000000000002</v>
      </c>
      <c r="T5860">
        <f t="shared" si="91"/>
        <v>526.66</v>
      </c>
    </row>
    <row r="5861" spans="1:20" x14ac:dyDescent="0.25">
      <c r="A5861">
        <v>5860</v>
      </c>
      <c r="B5861">
        <v>87409</v>
      </c>
      <c r="C5861" t="s">
        <v>1471</v>
      </c>
      <c r="D5861" t="s">
        <v>578</v>
      </c>
      <c r="E5861" t="s">
        <v>187</v>
      </c>
      <c r="F5861" t="s">
        <v>22</v>
      </c>
      <c r="G5861" t="s">
        <v>93</v>
      </c>
      <c r="H5861" t="s">
        <v>188</v>
      </c>
      <c r="I5861" t="s">
        <v>28</v>
      </c>
      <c r="J5861" t="s">
        <v>76</v>
      </c>
      <c r="K5861" t="s">
        <v>226</v>
      </c>
      <c r="L5861" t="s">
        <v>330</v>
      </c>
      <c r="M5861" t="s">
        <v>86</v>
      </c>
      <c r="N5861" s="2">
        <v>40865</v>
      </c>
      <c r="O5861" s="2">
        <v>40865</v>
      </c>
      <c r="P5861">
        <v>28</v>
      </c>
      <c r="Q5861" s="1">
        <v>0.05</v>
      </c>
      <c r="R5861">
        <v>81.94</v>
      </c>
      <c r="S5861">
        <v>55.81</v>
      </c>
      <c r="T5861">
        <f t="shared" si="91"/>
        <v>2294.3199999999997</v>
      </c>
    </row>
    <row r="5862" spans="1:20" x14ac:dyDescent="0.25">
      <c r="A5862">
        <v>5861</v>
      </c>
      <c r="B5862">
        <v>87737</v>
      </c>
      <c r="C5862" t="s">
        <v>104</v>
      </c>
      <c r="D5862" t="s">
        <v>20</v>
      </c>
      <c r="E5862" t="s">
        <v>39</v>
      </c>
      <c r="F5862" t="s">
        <v>31</v>
      </c>
      <c r="G5862" t="s">
        <v>41</v>
      </c>
      <c r="H5862" t="s">
        <v>94</v>
      </c>
      <c r="I5862" t="s">
        <v>28</v>
      </c>
      <c r="J5862" t="s">
        <v>76</v>
      </c>
      <c r="K5862" t="s">
        <v>82</v>
      </c>
      <c r="L5862" t="s">
        <v>192</v>
      </c>
      <c r="M5862" t="s">
        <v>66</v>
      </c>
      <c r="N5862" s="2">
        <v>41597</v>
      </c>
      <c r="O5862" s="2">
        <v>41599</v>
      </c>
      <c r="P5862">
        <v>38</v>
      </c>
      <c r="Q5862" s="1">
        <v>0</v>
      </c>
      <c r="R5862">
        <v>5.77</v>
      </c>
      <c r="S5862">
        <v>4.97</v>
      </c>
      <c r="T5862">
        <f t="shared" si="91"/>
        <v>219.26</v>
      </c>
    </row>
    <row r="5863" spans="1:20" x14ac:dyDescent="0.25">
      <c r="A5863">
        <v>5862</v>
      </c>
      <c r="B5863">
        <v>90769</v>
      </c>
      <c r="C5863" t="s">
        <v>112</v>
      </c>
      <c r="D5863" t="s">
        <v>20</v>
      </c>
      <c r="E5863" t="s">
        <v>39</v>
      </c>
      <c r="F5863" t="s">
        <v>31</v>
      </c>
      <c r="G5863" t="s">
        <v>41</v>
      </c>
      <c r="H5863" t="s">
        <v>42</v>
      </c>
      <c r="I5863" t="s">
        <v>28</v>
      </c>
      <c r="J5863" t="s">
        <v>76</v>
      </c>
      <c r="K5863" t="s">
        <v>71</v>
      </c>
      <c r="L5863" t="s">
        <v>192</v>
      </c>
      <c r="M5863" t="s">
        <v>69</v>
      </c>
      <c r="N5863" s="2">
        <v>41155</v>
      </c>
      <c r="O5863" s="2">
        <v>41156</v>
      </c>
      <c r="P5863">
        <v>2</v>
      </c>
      <c r="Q5863" s="1">
        <v>0.1</v>
      </c>
      <c r="R5863">
        <v>4.91</v>
      </c>
      <c r="S5863">
        <v>5.68</v>
      </c>
      <c r="T5863">
        <f t="shared" si="91"/>
        <v>9.82</v>
      </c>
    </row>
    <row r="5864" spans="1:20" x14ac:dyDescent="0.25">
      <c r="A5864">
        <v>5863</v>
      </c>
      <c r="B5864">
        <v>90769</v>
      </c>
      <c r="C5864" t="s">
        <v>284</v>
      </c>
      <c r="D5864" t="s">
        <v>20</v>
      </c>
      <c r="E5864" t="s">
        <v>187</v>
      </c>
      <c r="F5864" t="s">
        <v>31</v>
      </c>
      <c r="G5864" t="s">
        <v>41</v>
      </c>
      <c r="H5864" t="s">
        <v>188</v>
      </c>
      <c r="I5864" t="s">
        <v>28</v>
      </c>
      <c r="J5864" t="s">
        <v>76</v>
      </c>
      <c r="K5864" t="s">
        <v>221</v>
      </c>
      <c r="L5864" t="s">
        <v>706</v>
      </c>
      <c r="M5864" t="s">
        <v>296</v>
      </c>
      <c r="N5864" s="2">
        <v>41155</v>
      </c>
      <c r="O5864" s="2">
        <v>41157</v>
      </c>
      <c r="P5864">
        <v>18</v>
      </c>
      <c r="Q5864" s="1">
        <v>0.01</v>
      </c>
      <c r="R5864">
        <v>107.53</v>
      </c>
      <c r="S5864">
        <v>5.81</v>
      </c>
      <c r="T5864">
        <f t="shared" si="91"/>
        <v>1935.54</v>
      </c>
    </row>
    <row r="5865" spans="1:20" x14ac:dyDescent="0.25">
      <c r="A5865">
        <v>5864</v>
      </c>
      <c r="B5865">
        <v>89220</v>
      </c>
      <c r="C5865" t="s">
        <v>1119</v>
      </c>
      <c r="D5865" t="s">
        <v>20</v>
      </c>
      <c r="E5865" t="s">
        <v>187</v>
      </c>
      <c r="F5865" t="s">
        <v>22</v>
      </c>
      <c r="G5865" t="s">
        <v>23</v>
      </c>
      <c r="H5865" t="s">
        <v>188</v>
      </c>
      <c r="I5865" t="s">
        <v>28</v>
      </c>
      <c r="J5865" t="s">
        <v>76</v>
      </c>
      <c r="K5865" t="s">
        <v>145</v>
      </c>
      <c r="L5865" t="s">
        <v>192</v>
      </c>
      <c r="M5865" t="s">
        <v>238</v>
      </c>
      <c r="N5865" s="2">
        <v>40563</v>
      </c>
      <c r="O5865" s="2">
        <v>40565</v>
      </c>
      <c r="P5865">
        <v>7</v>
      </c>
      <c r="Q5865" s="1">
        <v>0.09</v>
      </c>
      <c r="R5865">
        <v>33.979999999999997</v>
      </c>
      <c r="S5865">
        <v>19.989999999999998</v>
      </c>
      <c r="T5865">
        <f t="shared" si="91"/>
        <v>237.85999999999999</v>
      </c>
    </row>
    <row r="5866" spans="1:20" x14ac:dyDescent="0.25">
      <c r="A5866">
        <v>5865</v>
      </c>
      <c r="B5866">
        <v>90811</v>
      </c>
      <c r="C5866" t="s">
        <v>2536</v>
      </c>
      <c r="D5866" t="s">
        <v>578</v>
      </c>
      <c r="E5866" t="s">
        <v>39</v>
      </c>
      <c r="F5866" t="s">
        <v>31</v>
      </c>
      <c r="G5866" t="s">
        <v>23</v>
      </c>
      <c r="H5866" t="s">
        <v>94</v>
      </c>
      <c r="I5866" t="s">
        <v>28</v>
      </c>
      <c r="J5866" t="s">
        <v>76</v>
      </c>
      <c r="K5866" t="s">
        <v>226</v>
      </c>
      <c r="L5866" t="s">
        <v>283</v>
      </c>
      <c r="M5866" t="s">
        <v>143</v>
      </c>
      <c r="N5866" s="2">
        <v>41284</v>
      </c>
      <c r="O5866" s="2">
        <v>41286</v>
      </c>
      <c r="P5866">
        <v>10</v>
      </c>
      <c r="Q5866" s="1">
        <v>0.09</v>
      </c>
      <c r="R5866">
        <v>370.98</v>
      </c>
      <c r="S5866">
        <v>99</v>
      </c>
      <c r="T5866">
        <f t="shared" si="91"/>
        <v>3709.8</v>
      </c>
    </row>
    <row r="5867" spans="1:20" x14ac:dyDescent="0.25">
      <c r="A5867">
        <v>5866</v>
      </c>
      <c r="B5867">
        <v>91002</v>
      </c>
      <c r="C5867" t="s">
        <v>1222</v>
      </c>
      <c r="D5867" t="s">
        <v>578</v>
      </c>
      <c r="E5867" t="s">
        <v>21</v>
      </c>
      <c r="F5867" t="s">
        <v>22</v>
      </c>
      <c r="G5867" t="s">
        <v>32</v>
      </c>
      <c r="H5867" t="s">
        <v>33</v>
      </c>
      <c r="I5867" t="s">
        <v>28</v>
      </c>
      <c r="J5867" t="s">
        <v>76</v>
      </c>
      <c r="K5867" t="s">
        <v>1107</v>
      </c>
      <c r="L5867" t="s">
        <v>283</v>
      </c>
      <c r="M5867" t="s">
        <v>232</v>
      </c>
      <c r="N5867" s="2">
        <v>41096</v>
      </c>
      <c r="O5867" s="2">
        <v>41098</v>
      </c>
      <c r="P5867">
        <v>13</v>
      </c>
      <c r="Q5867" s="1">
        <v>0.05</v>
      </c>
      <c r="R5867">
        <v>808.49</v>
      </c>
      <c r="S5867">
        <v>55.3</v>
      </c>
      <c r="T5867">
        <f t="shared" si="91"/>
        <v>10510.37</v>
      </c>
    </row>
    <row r="5868" spans="1:20" x14ac:dyDescent="0.25">
      <c r="A5868">
        <v>5867</v>
      </c>
      <c r="B5868">
        <v>86014</v>
      </c>
      <c r="C5868" t="s">
        <v>2004</v>
      </c>
      <c r="D5868" t="s">
        <v>20</v>
      </c>
      <c r="E5868" t="s">
        <v>39</v>
      </c>
      <c r="F5868" t="s">
        <v>31</v>
      </c>
      <c r="G5868" t="s">
        <v>48</v>
      </c>
      <c r="H5868" t="s">
        <v>61</v>
      </c>
      <c r="I5868" t="s">
        <v>28</v>
      </c>
      <c r="J5868" t="s">
        <v>76</v>
      </c>
      <c r="K5868" t="s">
        <v>58</v>
      </c>
      <c r="L5868" t="s">
        <v>192</v>
      </c>
      <c r="M5868" t="s">
        <v>143</v>
      </c>
      <c r="N5868" s="2">
        <v>40505</v>
      </c>
      <c r="O5868" s="2">
        <v>40512</v>
      </c>
      <c r="P5868">
        <v>31</v>
      </c>
      <c r="Q5868" s="1">
        <v>7.0000000000000007E-2</v>
      </c>
      <c r="R5868">
        <v>16.91</v>
      </c>
      <c r="S5868">
        <v>6.25</v>
      </c>
      <c r="T5868">
        <f t="shared" si="91"/>
        <v>524.21</v>
      </c>
    </row>
    <row r="5869" spans="1:20" x14ac:dyDescent="0.25">
      <c r="A5869">
        <v>5868</v>
      </c>
      <c r="B5869">
        <v>88666</v>
      </c>
      <c r="C5869" t="s">
        <v>537</v>
      </c>
      <c r="D5869" t="s">
        <v>20</v>
      </c>
      <c r="E5869" t="s">
        <v>39</v>
      </c>
      <c r="F5869" t="s">
        <v>31</v>
      </c>
      <c r="G5869" t="s">
        <v>23</v>
      </c>
      <c r="H5869" t="s">
        <v>42</v>
      </c>
      <c r="I5869" t="s">
        <v>28</v>
      </c>
      <c r="J5869" t="s">
        <v>76</v>
      </c>
      <c r="K5869" t="s">
        <v>163</v>
      </c>
      <c r="L5869" t="s">
        <v>192</v>
      </c>
      <c r="M5869" t="s">
        <v>63</v>
      </c>
      <c r="N5869" s="2">
        <v>40192</v>
      </c>
      <c r="O5869" s="2">
        <v>40194</v>
      </c>
      <c r="P5869">
        <v>7</v>
      </c>
      <c r="Q5869" s="1">
        <v>0.08</v>
      </c>
      <c r="R5869">
        <v>7.77</v>
      </c>
      <c r="S5869">
        <v>9.23</v>
      </c>
      <c r="T5869">
        <f t="shared" si="91"/>
        <v>54.39</v>
      </c>
    </row>
    <row r="5870" spans="1:20" x14ac:dyDescent="0.25">
      <c r="A5870">
        <v>5869</v>
      </c>
      <c r="B5870">
        <v>88673</v>
      </c>
      <c r="C5870" t="s">
        <v>537</v>
      </c>
      <c r="D5870" t="s">
        <v>578</v>
      </c>
      <c r="E5870" t="s">
        <v>21</v>
      </c>
      <c r="F5870" t="s">
        <v>31</v>
      </c>
      <c r="G5870" t="s">
        <v>23</v>
      </c>
      <c r="H5870" t="s">
        <v>24</v>
      </c>
      <c r="I5870" t="s">
        <v>28</v>
      </c>
      <c r="J5870" t="s">
        <v>76</v>
      </c>
      <c r="K5870" t="s">
        <v>1108</v>
      </c>
      <c r="L5870" t="s">
        <v>283</v>
      </c>
      <c r="M5870" t="s">
        <v>141</v>
      </c>
      <c r="N5870" s="2">
        <v>41288</v>
      </c>
      <c r="O5870" s="2">
        <v>41288</v>
      </c>
      <c r="P5870">
        <v>6</v>
      </c>
      <c r="Q5870" s="1">
        <v>0.02</v>
      </c>
      <c r="R5870">
        <v>306.14</v>
      </c>
      <c r="S5870">
        <v>26.53</v>
      </c>
      <c r="T5870">
        <f t="shared" si="91"/>
        <v>1836.84</v>
      </c>
    </row>
    <row r="5871" spans="1:20" x14ac:dyDescent="0.25">
      <c r="A5871">
        <v>5870</v>
      </c>
      <c r="B5871">
        <v>88666</v>
      </c>
      <c r="C5871" t="s">
        <v>537</v>
      </c>
      <c r="D5871" t="s">
        <v>38</v>
      </c>
      <c r="E5871" t="s">
        <v>39</v>
      </c>
      <c r="F5871" t="s">
        <v>31</v>
      </c>
      <c r="G5871" t="s">
        <v>23</v>
      </c>
      <c r="H5871" t="s">
        <v>61</v>
      </c>
      <c r="I5871" t="s">
        <v>28</v>
      </c>
      <c r="J5871" t="s">
        <v>76</v>
      </c>
      <c r="K5871" t="s">
        <v>184</v>
      </c>
      <c r="L5871" t="s">
        <v>192</v>
      </c>
      <c r="M5871" t="s">
        <v>141</v>
      </c>
      <c r="N5871" s="2">
        <v>40192</v>
      </c>
      <c r="O5871" s="2">
        <v>40194</v>
      </c>
      <c r="P5871">
        <v>3</v>
      </c>
      <c r="Q5871" s="1">
        <v>0.1</v>
      </c>
      <c r="R5871">
        <v>18.97</v>
      </c>
      <c r="S5871">
        <v>9.5399999999999991</v>
      </c>
      <c r="T5871">
        <f t="shared" si="91"/>
        <v>56.91</v>
      </c>
    </row>
    <row r="5872" spans="1:20" x14ac:dyDescent="0.25">
      <c r="A5872">
        <v>5871</v>
      </c>
      <c r="B5872">
        <v>90858</v>
      </c>
      <c r="C5872" t="s">
        <v>1079</v>
      </c>
      <c r="D5872" t="s">
        <v>20</v>
      </c>
      <c r="E5872" t="s">
        <v>187</v>
      </c>
      <c r="F5872" t="s">
        <v>31</v>
      </c>
      <c r="G5872" t="s">
        <v>48</v>
      </c>
      <c r="H5872" t="s">
        <v>219</v>
      </c>
      <c r="I5872" t="s">
        <v>28</v>
      </c>
      <c r="J5872" t="s">
        <v>76</v>
      </c>
      <c r="K5872" t="s">
        <v>282</v>
      </c>
      <c r="L5872" t="s">
        <v>192</v>
      </c>
      <c r="M5872" t="s">
        <v>141</v>
      </c>
      <c r="N5872" s="2">
        <v>41027</v>
      </c>
      <c r="O5872" s="2">
        <v>41027</v>
      </c>
      <c r="P5872">
        <v>3</v>
      </c>
      <c r="Q5872" s="1">
        <v>0.04</v>
      </c>
      <c r="R5872">
        <v>4.4800000000000004</v>
      </c>
      <c r="S5872">
        <v>7.24</v>
      </c>
      <c r="T5872">
        <f t="shared" si="91"/>
        <v>13.440000000000001</v>
      </c>
    </row>
    <row r="5873" spans="1:20" x14ac:dyDescent="0.25">
      <c r="A5873">
        <v>5872</v>
      </c>
      <c r="B5873">
        <v>91525</v>
      </c>
      <c r="C5873" t="s">
        <v>833</v>
      </c>
      <c r="D5873" t="s">
        <v>20</v>
      </c>
      <c r="E5873" t="s">
        <v>39</v>
      </c>
      <c r="F5873" t="s">
        <v>31</v>
      </c>
      <c r="G5873" t="s">
        <v>93</v>
      </c>
      <c r="H5873" t="s">
        <v>54</v>
      </c>
      <c r="I5873" t="s">
        <v>28</v>
      </c>
      <c r="J5873" t="s">
        <v>76</v>
      </c>
      <c r="K5873" t="s">
        <v>226</v>
      </c>
      <c r="L5873" t="s">
        <v>26</v>
      </c>
      <c r="M5873" t="s">
        <v>35</v>
      </c>
      <c r="N5873" s="2">
        <v>40848</v>
      </c>
      <c r="O5873" s="2">
        <v>40849</v>
      </c>
      <c r="P5873">
        <v>39</v>
      </c>
      <c r="Q5873" s="1">
        <v>0.01</v>
      </c>
      <c r="R5873">
        <v>10.23</v>
      </c>
      <c r="S5873">
        <v>4.68</v>
      </c>
      <c r="T5873">
        <f t="shared" si="91"/>
        <v>398.97</v>
      </c>
    </row>
    <row r="5874" spans="1:20" x14ac:dyDescent="0.25">
      <c r="A5874">
        <v>5873</v>
      </c>
      <c r="B5874">
        <v>91533</v>
      </c>
      <c r="C5874" t="s">
        <v>1514</v>
      </c>
      <c r="D5874" t="s">
        <v>578</v>
      </c>
      <c r="E5874" t="s">
        <v>21</v>
      </c>
      <c r="F5874" t="s">
        <v>31</v>
      </c>
      <c r="G5874" t="s">
        <v>93</v>
      </c>
      <c r="H5874" t="s">
        <v>24</v>
      </c>
      <c r="I5874" t="s">
        <v>28</v>
      </c>
      <c r="J5874" t="s">
        <v>76</v>
      </c>
      <c r="K5874" t="s">
        <v>1147</v>
      </c>
      <c r="L5874" t="s">
        <v>283</v>
      </c>
      <c r="M5874" t="s">
        <v>102</v>
      </c>
      <c r="N5874" s="2">
        <v>41617</v>
      </c>
      <c r="O5874" s="2">
        <v>41619</v>
      </c>
      <c r="P5874">
        <v>2</v>
      </c>
      <c r="Q5874" s="1">
        <v>0.06</v>
      </c>
      <c r="R5874">
        <v>1500.97</v>
      </c>
      <c r="S5874">
        <v>29.7</v>
      </c>
      <c r="T5874">
        <f t="shared" si="91"/>
        <v>3001.94</v>
      </c>
    </row>
    <row r="5875" spans="1:20" x14ac:dyDescent="0.25">
      <c r="A5875">
        <v>5874</v>
      </c>
      <c r="B5875">
        <v>91533</v>
      </c>
      <c r="C5875" t="s">
        <v>1514</v>
      </c>
      <c r="D5875" t="s">
        <v>578</v>
      </c>
      <c r="E5875" t="s">
        <v>21</v>
      </c>
      <c r="F5875" t="s">
        <v>31</v>
      </c>
      <c r="G5875" t="s">
        <v>93</v>
      </c>
      <c r="H5875" t="s">
        <v>33</v>
      </c>
      <c r="I5875" t="s">
        <v>28</v>
      </c>
      <c r="J5875" t="s">
        <v>76</v>
      </c>
      <c r="K5875" t="s">
        <v>210</v>
      </c>
      <c r="L5875" t="s">
        <v>330</v>
      </c>
      <c r="M5875" t="s">
        <v>279</v>
      </c>
      <c r="N5875" s="2">
        <v>41617</v>
      </c>
      <c r="O5875" s="2">
        <v>41620</v>
      </c>
      <c r="P5875">
        <v>23</v>
      </c>
      <c r="Q5875" s="1">
        <v>0.06</v>
      </c>
      <c r="R5875">
        <v>80.97</v>
      </c>
      <c r="S5875">
        <v>30.06</v>
      </c>
      <c r="T5875">
        <f t="shared" si="91"/>
        <v>1862.31</v>
      </c>
    </row>
    <row r="5876" spans="1:20" x14ac:dyDescent="0.25">
      <c r="A5876">
        <v>5875</v>
      </c>
      <c r="B5876">
        <v>91533</v>
      </c>
      <c r="C5876" t="s">
        <v>1514</v>
      </c>
      <c r="D5876" t="s">
        <v>20</v>
      </c>
      <c r="E5876" t="s">
        <v>21</v>
      </c>
      <c r="F5876" t="s">
        <v>31</v>
      </c>
      <c r="G5876" t="s">
        <v>93</v>
      </c>
      <c r="H5876" t="s">
        <v>203</v>
      </c>
      <c r="I5876" t="s">
        <v>28</v>
      </c>
      <c r="J5876" t="s">
        <v>76</v>
      </c>
      <c r="K5876" t="s">
        <v>198</v>
      </c>
      <c r="L5876" t="s">
        <v>192</v>
      </c>
      <c r="M5876" t="s">
        <v>214</v>
      </c>
      <c r="N5876" s="2">
        <v>41617</v>
      </c>
      <c r="O5876" s="2">
        <v>41619</v>
      </c>
      <c r="P5876">
        <v>15</v>
      </c>
      <c r="Q5876" s="1">
        <v>0.09</v>
      </c>
      <c r="R5876">
        <v>65.989999999999995</v>
      </c>
      <c r="S5876">
        <v>8.99</v>
      </c>
      <c r="T5876">
        <f t="shared" si="91"/>
        <v>989.84999999999991</v>
      </c>
    </row>
    <row r="5877" spans="1:20" x14ac:dyDescent="0.25">
      <c r="A5877">
        <v>5876</v>
      </c>
      <c r="B5877">
        <v>89756</v>
      </c>
      <c r="C5877" t="s">
        <v>2446</v>
      </c>
      <c r="D5877" t="s">
        <v>20</v>
      </c>
      <c r="E5877" t="s">
        <v>39</v>
      </c>
      <c r="F5877" t="s">
        <v>31</v>
      </c>
      <c r="G5877" t="s">
        <v>48</v>
      </c>
      <c r="H5877" t="s">
        <v>54</v>
      </c>
      <c r="I5877" t="s">
        <v>28</v>
      </c>
      <c r="J5877" t="s">
        <v>76</v>
      </c>
      <c r="K5877" t="s">
        <v>149</v>
      </c>
      <c r="L5877" t="s">
        <v>746</v>
      </c>
      <c r="M5877" t="s">
        <v>143</v>
      </c>
      <c r="N5877" s="2">
        <v>41117</v>
      </c>
      <c r="O5877" s="2">
        <v>41119</v>
      </c>
      <c r="P5877">
        <v>5</v>
      </c>
      <c r="Q5877" s="1">
        <v>0.08</v>
      </c>
      <c r="R5877">
        <v>138.13999999999999</v>
      </c>
      <c r="S5877">
        <v>35</v>
      </c>
      <c r="T5877">
        <f t="shared" si="91"/>
        <v>690.69999999999993</v>
      </c>
    </row>
    <row r="5878" spans="1:20" x14ac:dyDescent="0.25">
      <c r="A5878">
        <v>5877</v>
      </c>
      <c r="B5878">
        <v>86129</v>
      </c>
      <c r="C5878" t="s">
        <v>1029</v>
      </c>
      <c r="D5878" t="s">
        <v>38</v>
      </c>
      <c r="E5878" t="s">
        <v>39</v>
      </c>
      <c r="F5878" t="s">
        <v>31</v>
      </c>
      <c r="G5878" t="s">
        <v>48</v>
      </c>
      <c r="H5878" t="s">
        <v>54</v>
      </c>
      <c r="I5878" t="s">
        <v>28</v>
      </c>
      <c r="J5878" t="s">
        <v>76</v>
      </c>
      <c r="K5878" t="s">
        <v>248</v>
      </c>
      <c r="L5878" t="s">
        <v>192</v>
      </c>
      <c r="M5878" t="s">
        <v>131</v>
      </c>
      <c r="N5878" s="2">
        <v>40981</v>
      </c>
      <c r="O5878" s="2">
        <v>40985</v>
      </c>
      <c r="P5878">
        <v>6</v>
      </c>
      <c r="Q5878" s="1">
        <v>0.1</v>
      </c>
      <c r="R5878">
        <v>8.0399999999999991</v>
      </c>
      <c r="S5878">
        <v>8.94</v>
      </c>
      <c r="T5878">
        <f t="shared" si="91"/>
        <v>48.239999999999995</v>
      </c>
    </row>
    <row r="5879" spans="1:20" x14ac:dyDescent="0.25">
      <c r="A5879">
        <v>5878</v>
      </c>
      <c r="B5879">
        <v>89763</v>
      </c>
      <c r="C5879" t="s">
        <v>273</v>
      </c>
      <c r="D5879" t="s">
        <v>20</v>
      </c>
      <c r="E5879" t="s">
        <v>21</v>
      </c>
      <c r="F5879" t="s">
        <v>31</v>
      </c>
      <c r="G5879" t="s">
        <v>41</v>
      </c>
      <c r="H5879" t="s">
        <v>24</v>
      </c>
      <c r="I5879" t="s">
        <v>28</v>
      </c>
      <c r="J5879" t="s">
        <v>76</v>
      </c>
      <c r="K5879" t="s">
        <v>198</v>
      </c>
      <c r="L5879" t="s">
        <v>44</v>
      </c>
      <c r="M5879" t="s">
        <v>255</v>
      </c>
      <c r="N5879" s="2">
        <v>40561</v>
      </c>
      <c r="O5879" s="2">
        <v>40563</v>
      </c>
      <c r="P5879">
        <v>2</v>
      </c>
      <c r="Q5879" s="1">
        <v>0.09</v>
      </c>
      <c r="R5879">
        <v>20.99</v>
      </c>
      <c r="S5879">
        <v>0.99</v>
      </c>
      <c r="T5879">
        <f t="shared" si="91"/>
        <v>41.98</v>
      </c>
    </row>
    <row r="5880" spans="1:20" x14ac:dyDescent="0.25">
      <c r="A5880">
        <v>5879</v>
      </c>
      <c r="B5880">
        <v>88308</v>
      </c>
      <c r="C5880" t="s">
        <v>261</v>
      </c>
      <c r="D5880" t="s">
        <v>20</v>
      </c>
      <c r="E5880" t="s">
        <v>39</v>
      </c>
      <c r="F5880" t="s">
        <v>22</v>
      </c>
      <c r="G5880" t="s">
        <v>23</v>
      </c>
      <c r="H5880" t="s">
        <v>78</v>
      </c>
      <c r="I5880" t="s">
        <v>28</v>
      </c>
      <c r="J5880" t="s">
        <v>76</v>
      </c>
      <c r="K5880" t="s">
        <v>149</v>
      </c>
      <c r="L5880" t="s">
        <v>44</v>
      </c>
      <c r="M5880" t="s">
        <v>80</v>
      </c>
      <c r="N5880" s="2">
        <v>41429</v>
      </c>
      <c r="O5880" s="2">
        <v>41431</v>
      </c>
      <c r="P5880">
        <v>6</v>
      </c>
      <c r="Q5880" s="1">
        <v>0.03</v>
      </c>
      <c r="R5880">
        <v>37.94</v>
      </c>
      <c r="S5880">
        <v>5.08</v>
      </c>
      <c r="T5880">
        <f t="shared" si="91"/>
        <v>227.64</v>
      </c>
    </row>
    <row r="5881" spans="1:20" x14ac:dyDescent="0.25">
      <c r="A5881">
        <v>5880</v>
      </c>
      <c r="B5881">
        <v>91530</v>
      </c>
      <c r="C5881" t="s">
        <v>1514</v>
      </c>
      <c r="D5881" t="s">
        <v>38</v>
      </c>
      <c r="E5881" t="s">
        <v>39</v>
      </c>
      <c r="F5881" t="s">
        <v>31</v>
      </c>
      <c r="G5881" t="s">
        <v>41</v>
      </c>
      <c r="H5881" t="s">
        <v>42</v>
      </c>
      <c r="I5881" t="s">
        <v>28</v>
      </c>
      <c r="J5881" t="s">
        <v>76</v>
      </c>
      <c r="K5881" t="s">
        <v>181</v>
      </c>
      <c r="L5881" t="s">
        <v>192</v>
      </c>
      <c r="M5881" t="s">
        <v>367</v>
      </c>
      <c r="N5881" s="2">
        <v>41422</v>
      </c>
      <c r="O5881" s="2">
        <v>41424</v>
      </c>
      <c r="P5881">
        <v>13</v>
      </c>
      <c r="Q5881" s="1">
        <v>0.1</v>
      </c>
      <c r="R5881">
        <v>6.48</v>
      </c>
      <c r="S5881">
        <v>6.22</v>
      </c>
      <c r="T5881">
        <f t="shared" si="91"/>
        <v>84.240000000000009</v>
      </c>
    </row>
    <row r="5882" spans="1:20" x14ac:dyDescent="0.25">
      <c r="A5882">
        <v>5881</v>
      </c>
      <c r="B5882">
        <v>91079</v>
      </c>
      <c r="C5882" t="s">
        <v>841</v>
      </c>
      <c r="D5882" t="s">
        <v>578</v>
      </c>
      <c r="E5882" t="s">
        <v>187</v>
      </c>
      <c r="F5882" t="s">
        <v>31</v>
      </c>
      <c r="G5882" t="s">
        <v>23</v>
      </c>
      <c r="H5882" t="s">
        <v>219</v>
      </c>
      <c r="I5882" t="s">
        <v>28</v>
      </c>
      <c r="J5882" t="s">
        <v>76</v>
      </c>
      <c r="K5882" t="s">
        <v>101</v>
      </c>
      <c r="L5882" t="s">
        <v>330</v>
      </c>
      <c r="M5882" t="s">
        <v>141</v>
      </c>
      <c r="N5882" s="2">
        <v>40568</v>
      </c>
      <c r="O5882" s="2">
        <v>40571</v>
      </c>
      <c r="P5882">
        <v>11</v>
      </c>
      <c r="Q5882" s="1">
        <v>0.01</v>
      </c>
      <c r="R5882">
        <v>400.98</v>
      </c>
      <c r="S5882">
        <v>42.52</v>
      </c>
      <c r="T5882">
        <f t="shared" si="91"/>
        <v>4410.7800000000007</v>
      </c>
    </row>
    <row r="5883" spans="1:20" x14ac:dyDescent="0.25">
      <c r="A5883">
        <v>5882</v>
      </c>
      <c r="B5883">
        <v>88772</v>
      </c>
      <c r="C5883" t="s">
        <v>1781</v>
      </c>
      <c r="D5883" t="s">
        <v>20</v>
      </c>
      <c r="E5883" t="s">
        <v>39</v>
      </c>
      <c r="F5883" t="s">
        <v>31</v>
      </c>
      <c r="G5883" t="s">
        <v>48</v>
      </c>
      <c r="H5883" t="s">
        <v>61</v>
      </c>
      <c r="I5883" t="s">
        <v>28</v>
      </c>
      <c r="J5883" t="s">
        <v>76</v>
      </c>
      <c r="K5883" t="s">
        <v>58</v>
      </c>
      <c r="L5883" t="s">
        <v>26</v>
      </c>
      <c r="M5883" t="s">
        <v>35</v>
      </c>
      <c r="N5883" s="2">
        <v>40602</v>
      </c>
      <c r="O5883" s="2">
        <v>40604</v>
      </c>
      <c r="P5883">
        <v>4</v>
      </c>
      <c r="Q5883" s="1">
        <v>0.05</v>
      </c>
      <c r="R5883">
        <v>30.98</v>
      </c>
      <c r="S5883">
        <v>8.99</v>
      </c>
      <c r="T5883">
        <f t="shared" si="91"/>
        <v>123.92</v>
      </c>
    </row>
    <row r="5884" spans="1:20" x14ac:dyDescent="0.25">
      <c r="A5884">
        <v>5883</v>
      </c>
      <c r="B5884">
        <v>87407</v>
      </c>
      <c r="C5884" t="s">
        <v>1410</v>
      </c>
      <c r="D5884" t="s">
        <v>20</v>
      </c>
      <c r="E5884" t="s">
        <v>39</v>
      </c>
      <c r="F5884" t="s">
        <v>22</v>
      </c>
      <c r="G5884" t="s">
        <v>41</v>
      </c>
      <c r="H5884" t="s">
        <v>54</v>
      </c>
      <c r="I5884" t="s">
        <v>28</v>
      </c>
      <c r="J5884" t="s">
        <v>76</v>
      </c>
      <c r="K5884" t="s">
        <v>231</v>
      </c>
      <c r="L5884" t="s">
        <v>192</v>
      </c>
      <c r="M5884" t="s">
        <v>499</v>
      </c>
      <c r="N5884" s="2">
        <v>40491</v>
      </c>
      <c r="O5884" s="2">
        <v>40493</v>
      </c>
      <c r="P5884">
        <v>3</v>
      </c>
      <c r="Q5884" s="1">
        <v>0.02</v>
      </c>
      <c r="R5884">
        <v>5.98</v>
      </c>
      <c r="S5884">
        <v>5.15</v>
      </c>
      <c r="T5884">
        <f t="shared" si="91"/>
        <v>17.940000000000001</v>
      </c>
    </row>
    <row r="5885" spans="1:20" x14ac:dyDescent="0.25">
      <c r="A5885">
        <v>5884</v>
      </c>
      <c r="B5885">
        <v>91534</v>
      </c>
      <c r="C5885" t="s">
        <v>440</v>
      </c>
      <c r="D5885" t="s">
        <v>20</v>
      </c>
      <c r="E5885" t="s">
        <v>187</v>
      </c>
      <c r="F5885" t="s">
        <v>31</v>
      </c>
      <c r="G5885" t="s">
        <v>93</v>
      </c>
      <c r="H5885" t="s">
        <v>217</v>
      </c>
      <c r="I5885" t="s">
        <v>28</v>
      </c>
      <c r="J5885" t="s">
        <v>64</v>
      </c>
      <c r="K5885" t="s">
        <v>113</v>
      </c>
      <c r="L5885" t="s">
        <v>44</v>
      </c>
      <c r="M5885" t="s">
        <v>35</v>
      </c>
      <c r="N5885" s="2">
        <v>41036</v>
      </c>
      <c r="O5885" s="2">
        <v>41038</v>
      </c>
      <c r="P5885">
        <v>15</v>
      </c>
      <c r="Q5885" s="1">
        <v>0.03</v>
      </c>
      <c r="R5885">
        <v>7.59</v>
      </c>
      <c r="S5885">
        <v>4</v>
      </c>
      <c r="T5885">
        <f t="shared" si="91"/>
        <v>113.85</v>
      </c>
    </row>
    <row r="5886" spans="1:20" x14ac:dyDescent="0.25">
      <c r="A5886">
        <v>5885</v>
      </c>
      <c r="B5886">
        <v>91534</v>
      </c>
      <c r="C5886" t="s">
        <v>440</v>
      </c>
      <c r="D5886" t="s">
        <v>20</v>
      </c>
      <c r="E5886" t="s">
        <v>39</v>
      </c>
      <c r="F5886" t="s">
        <v>31</v>
      </c>
      <c r="G5886" t="s">
        <v>93</v>
      </c>
      <c r="H5886" t="s">
        <v>94</v>
      </c>
      <c r="I5886" t="s">
        <v>28</v>
      </c>
      <c r="J5886" t="s">
        <v>64</v>
      </c>
      <c r="K5886" t="s">
        <v>184</v>
      </c>
      <c r="L5886" t="s">
        <v>192</v>
      </c>
      <c r="M5886" t="s">
        <v>35</v>
      </c>
      <c r="N5886" s="2">
        <v>41036</v>
      </c>
      <c r="O5886" s="2">
        <v>41036</v>
      </c>
      <c r="P5886">
        <v>4</v>
      </c>
      <c r="Q5886" s="1">
        <v>0.01</v>
      </c>
      <c r="R5886">
        <v>104.85</v>
      </c>
      <c r="S5886">
        <v>19.989999999999998</v>
      </c>
      <c r="T5886">
        <f t="shared" si="91"/>
        <v>419.4</v>
      </c>
    </row>
    <row r="5887" spans="1:20" x14ac:dyDescent="0.25">
      <c r="A5887">
        <v>5886</v>
      </c>
      <c r="B5887">
        <v>90015</v>
      </c>
      <c r="C5887" t="s">
        <v>642</v>
      </c>
      <c r="D5887" t="s">
        <v>20</v>
      </c>
      <c r="E5887" t="s">
        <v>39</v>
      </c>
      <c r="F5887" t="s">
        <v>31</v>
      </c>
      <c r="G5887" t="s">
        <v>32</v>
      </c>
      <c r="H5887" t="s">
        <v>78</v>
      </c>
      <c r="I5887" t="s">
        <v>28</v>
      </c>
      <c r="J5887" t="s">
        <v>64</v>
      </c>
      <c r="K5887" t="s">
        <v>50</v>
      </c>
      <c r="L5887" t="s">
        <v>192</v>
      </c>
      <c r="M5887" t="s">
        <v>35</v>
      </c>
      <c r="N5887" s="2">
        <v>40852</v>
      </c>
      <c r="O5887" s="2">
        <v>40852</v>
      </c>
      <c r="P5887">
        <v>25</v>
      </c>
      <c r="Q5887" s="1">
        <v>0.1</v>
      </c>
      <c r="R5887">
        <v>41.71</v>
      </c>
      <c r="S5887">
        <v>4.5</v>
      </c>
      <c r="T5887">
        <f t="shared" si="91"/>
        <v>1042.75</v>
      </c>
    </row>
    <row r="5888" spans="1:20" x14ac:dyDescent="0.25">
      <c r="A5888">
        <v>5887</v>
      </c>
      <c r="B5888">
        <v>90015</v>
      </c>
      <c r="C5888" t="s">
        <v>613</v>
      </c>
      <c r="D5888" t="s">
        <v>20</v>
      </c>
      <c r="E5888" t="s">
        <v>39</v>
      </c>
      <c r="F5888" t="s">
        <v>31</v>
      </c>
      <c r="G5888" t="s">
        <v>32</v>
      </c>
      <c r="H5888" t="s">
        <v>54</v>
      </c>
      <c r="I5888" t="s">
        <v>28</v>
      </c>
      <c r="J5888" t="s">
        <v>64</v>
      </c>
      <c r="K5888" t="s">
        <v>95</v>
      </c>
      <c r="L5888" t="s">
        <v>192</v>
      </c>
      <c r="M5888" t="s">
        <v>35</v>
      </c>
      <c r="N5888" s="2">
        <v>40852</v>
      </c>
      <c r="O5888" s="2">
        <v>40854</v>
      </c>
      <c r="P5888">
        <v>37</v>
      </c>
      <c r="Q5888" s="1">
        <v>0.1</v>
      </c>
      <c r="R5888">
        <v>60.98</v>
      </c>
      <c r="S5888">
        <v>19.989999999999998</v>
      </c>
      <c r="T5888">
        <f t="shared" si="91"/>
        <v>2256.2599999999998</v>
      </c>
    </row>
    <row r="5889" spans="1:20" x14ac:dyDescent="0.25">
      <c r="A5889">
        <v>5888</v>
      </c>
      <c r="B5889">
        <v>87794</v>
      </c>
      <c r="C5889" t="s">
        <v>2188</v>
      </c>
      <c r="D5889" t="s">
        <v>20</v>
      </c>
      <c r="E5889" t="s">
        <v>21</v>
      </c>
      <c r="F5889" t="s">
        <v>31</v>
      </c>
      <c r="G5889" t="s">
        <v>32</v>
      </c>
      <c r="H5889" t="s">
        <v>203</v>
      </c>
      <c r="I5889" t="s">
        <v>28</v>
      </c>
      <c r="J5889" t="s">
        <v>64</v>
      </c>
      <c r="K5889" t="s">
        <v>34</v>
      </c>
      <c r="L5889" t="s">
        <v>26</v>
      </c>
      <c r="M5889" t="s">
        <v>35</v>
      </c>
      <c r="N5889" s="2">
        <v>41465</v>
      </c>
      <c r="O5889" s="2">
        <v>41466</v>
      </c>
      <c r="P5889">
        <v>8</v>
      </c>
      <c r="Q5889" s="1">
        <v>0.04</v>
      </c>
      <c r="R5889">
        <v>43.98</v>
      </c>
      <c r="S5889">
        <v>1.99</v>
      </c>
      <c r="T5889">
        <f t="shared" si="91"/>
        <v>351.84</v>
      </c>
    </row>
    <row r="5890" spans="1:20" x14ac:dyDescent="0.25">
      <c r="A5890">
        <v>5889</v>
      </c>
      <c r="B5890">
        <v>87865</v>
      </c>
      <c r="C5890" t="s">
        <v>870</v>
      </c>
      <c r="D5890" t="s">
        <v>20</v>
      </c>
      <c r="E5890" t="s">
        <v>39</v>
      </c>
      <c r="F5890" t="s">
        <v>40</v>
      </c>
      <c r="G5890" t="s">
        <v>23</v>
      </c>
      <c r="H5890" t="s">
        <v>89</v>
      </c>
      <c r="I5890" t="s">
        <v>28</v>
      </c>
      <c r="J5890" t="s">
        <v>64</v>
      </c>
      <c r="K5890" t="s">
        <v>158</v>
      </c>
      <c r="L5890" t="s">
        <v>192</v>
      </c>
      <c r="M5890" t="s">
        <v>59</v>
      </c>
      <c r="N5890" s="2">
        <v>40828</v>
      </c>
      <c r="O5890" s="2">
        <v>40830</v>
      </c>
      <c r="P5890">
        <v>1</v>
      </c>
      <c r="Q5890" s="1">
        <v>0.1</v>
      </c>
      <c r="R5890">
        <v>4.13</v>
      </c>
      <c r="S5890">
        <v>0.5</v>
      </c>
      <c r="T5890">
        <f t="shared" si="91"/>
        <v>4.13</v>
      </c>
    </row>
    <row r="5891" spans="1:20" x14ac:dyDescent="0.25">
      <c r="A5891">
        <v>5890</v>
      </c>
      <c r="B5891">
        <v>87865</v>
      </c>
      <c r="C5891" t="s">
        <v>870</v>
      </c>
      <c r="D5891" t="s">
        <v>20</v>
      </c>
      <c r="E5891" t="s">
        <v>39</v>
      </c>
      <c r="F5891" t="s">
        <v>40</v>
      </c>
      <c r="G5891" t="s">
        <v>23</v>
      </c>
      <c r="H5891" t="s">
        <v>94</v>
      </c>
      <c r="I5891" t="s">
        <v>28</v>
      </c>
      <c r="J5891" t="s">
        <v>64</v>
      </c>
      <c r="K5891" t="s">
        <v>101</v>
      </c>
      <c r="L5891" t="s">
        <v>44</v>
      </c>
      <c r="M5891" t="s">
        <v>99</v>
      </c>
      <c r="N5891" s="2">
        <v>40828</v>
      </c>
      <c r="O5891" s="2">
        <v>40829</v>
      </c>
      <c r="P5891">
        <v>10</v>
      </c>
      <c r="Q5891" s="1">
        <v>0.08</v>
      </c>
      <c r="R5891">
        <v>4.7300000000000004</v>
      </c>
      <c r="S5891">
        <v>1.52</v>
      </c>
      <c r="T5891">
        <f t="shared" ref="T5891:T5954" si="92">R5891*P5891</f>
        <v>47.300000000000004</v>
      </c>
    </row>
    <row r="5892" spans="1:20" x14ac:dyDescent="0.25">
      <c r="A5892">
        <v>5891</v>
      </c>
      <c r="B5892">
        <v>87865</v>
      </c>
      <c r="C5892" t="s">
        <v>870</v>
      </c>
      <c r="D5892" t="s">
        <v>20</v>
      </c>
      <c r="E5892" t="s">
        <v>39</v>
      </c>
      <c r="F5892" t="s">
        <v>40</v>
      </c>
      <c r="G5892" t="s">
        <v>23</v>
      </c>
      <c r="H5892" t="s">
        <v>78</v>
      </c>
      <c r="I5892" t="s">
        <v>28</v>
      </c>
      <c r="J5892" t="s">
        <v>64</v>
      </c>
      <c r="K5892" t="s">
        <v>74</v>
      </c>
      <c r="L5892" t="s">
        <v>192</v>
      </c>
      <c r="M5892" t="s">
        <v>59</v>
      </c>
      <c r="N5892" s="2">
        <v>40828</v>
      </c>
      <c r="O5892" s="2">
        <v>40829</v>
      </c>
      <c r="P5892">
        <v>1</v>
      </c>
      <c r="Q5892" s="1">
        <v>7.0000000000000007E-2</v>
      </c>
      <c r="R5892">
        <v>419.19</v>
      </c>
      <c r="S5892">
        <v>19.989999999999998</v>
      </c>
      <c r="T5892">
        <f t="shared" si="92"/>
        <v>419.19</v>
      </c>
    </row>
    <row r="5893" spans="1:20" x14ac:dyDescent="0.25">
      <c r="A5893">
        <v>5892</v>
      </c>
      <c r="B5893">
        <v>88763</v>
      </c>
      <c r="C5893" t="s">
        <v>354</v>
      </c>
      <c r="D5893" t="s">
        <v>20</v>
      </c>
      <c r="E5893" t="s">
        <v>39</v>
      </c>
      <c r="F5893" t="s">
        <v>31</v>
      </c>
      <c r="G5893" t="s">
        <v>48</v>
      </c>
      <c r="H5893" t="s">
        <v>89</v>
      </c>
      <c r="I5893" t="s">
        <v>28</v>
      </c>
      <c r="J5893" t="s">
        <v>64</v>
      </c>
      <c r="K5893" t="s">
        <v>291</v>
      </c>
      <c r="L5893" t="s">
        <v>192</v>
      </c>
      <c r="M5893" t="s">
        <v>139</v>
      </c>
      <c r="N5893" s="2">
        <v>41522</v>
      </c>
      <c r="O5893" s="2">
        <v>41526</v>
      </c>
      <c r="P5893">
        <v>14</v>
      </c>
      <c r="Q5893" s="1">
        <v>0.04</v>
      </c>
      <c r="R5893">
        <v>2.08</v>
      </c>
      <c r="S5893">
        <v>1.49</v>
      </c>
      <c r="T5893">
        <f t="shared" si="92"/>
        <v>29.12</v>
      </c>
    </row>
    <row r="5894" spans="1:20" x14ac:dyDescent="0.25">
      <c r="A5894">
        <v>5893</v>
      </c>
      <c r="B5894">
        <v>86058</v>
      </c>
      <c r="C5894" t="s">
        <v>220</v>
      </c>
      <c r="D5894" t="s">
        <v>20</v>
      </c>
      <c r="E5894" t="s">
        <v>187</v>
      </c>
      <c r="F5894" t="s">
        <v>31</v>
      </c>
      <c r="G5894" t="s">
        <v>23</v>
      </c>
      <c r="H5894" t="s">
        <v>217</v>
      </c>
      <c r="I5894" t="s">
        <v>28</v>
      </c>
      <c r="J5894" t="s">
        <v>64</v>
      </c>
      <c r="K5894" t="s">
        <v>181</v>
      </c>
      <c r="L5894" t="s">
        <v>44</v>
      </c>
      <c r="M5894" t="s">
        <v>35</v>
      </c>
      <c r="N5894" s="2">
        <v>41181</v>
      </c>
      <c r="O5894" s="2">
        <v>41184</v>
      </c>
      <c r="P5894">
        <v>24</v>
      </c>
      <c r="Q5894" s="1">
        <v>0.16</v>
      </c>
      <c r="R5894">
        <v>13.73</v>
      </c>
      <c r="S5894">
        <v>6.85</v>
      </c>
      <c r="T5894">
        <f t="shared" si="92"/>
        <v>329.52</v>
      </c>
    </row>
    <row r="5895" spans="1:20" x14ac:dyDescent="0.25">
      <c r="A5895">
        <v>5894</v>
      </c>
      <c r="B5895">
        <v>87840</v>
      </c>
      <c r="C5895" t="s">
        <v>144</v>
      </c>
      <c r="D5895" t="s">
        <v>20</v>
      </c>
      <c r="E5895" t="s">
        <v>39</v>
      </c>
      <c r="F5895" t="s">
        <v>31</v>
      </c>
      <c r="G5895" t="s">
        <v>41</v>
      </c>
      <c r="H5895" t="s">
        <v>42</v>
      </c>
      <c r="I5895" t="s">
        <v>28</v>
      </c>
      <c r="J5895" t="s">
        <v>64</v>
      </c>
      <c r="K5895" t="s">
        <v>50</v>
      </c>
      <c r="L5895" t="s">
        <v>192</v>
      </c>
      <c r="M5895" t="s">
        <v>141</v>
      </c>
      <c r="N5895" s="2">
        <v>41533</v>
      </c>
      <c r="O5895" s="2">
        <v>41534</v>
      </c>
      <c r="P5895">
        <v>23</v>
      </c>
      <c r="Q5895" s="1">
        <v>0.04</v>
      </c>
      <c r="R5895">
        <v>6.48</v>
      </c>
      <c r="S5895">
        <v>5.19</v>
      </c>
      <c r="T5895">
        <f t="shared" si="92"/>
        <v>149.04000000000002</v>
      </c>
    </row>
    <row r="5896" spans="1:20" x14ac:dyDescent="0.25">
      <c r="A5896">
        <v>5895</v>
      </c>
      <c r="B5896">
        <v>86441</v>
      </c>
      <c r="C5896" t="s">
        <v>1191</v>
      </c>
      <c r="D5896" t="s">
        <v>20</v>
      </c>
      <c r="E5896" t="s">
        <v>39</v>
      </c>
      <c r="F5896" t="s">
        <v>31</v>
      </c>
      <c r="G5896" t="s">
        <v>93</v>
      </c>
      <c r="H5896" t="s">
        <v>42</v>
      </c>
      <c r="I5896" t="s">
        <v>28</v>
      </c>
      <c r="J5896" t="s">
        <v>64</v>
      </c>
      <c r="K5896" t="s">
        <v>184</v>
      </c>
      <c r="L5896" t="s">
        <v>192</v>
      </c>
      <c r="M5896" t="s">
        <v>69</v>
      </c>
      <c r="N5896" s="2">
        <v>40946</v>
      </c>
      <c r="O5896" s="2">
        <v>40948</v>
      </c>
      <c r="P5896">
        <v>10</v>
      </c>
      <c r="Q5896" s="1">
        <v>0.01</v>
      </c>
      <c r="R5896">
        <v>4.9800000000000004</v>
      </c>
      <c r="S5896">
        <v>4.95</v>
      </c>
      <c r="T5896">
        <f t="shared" si="92"/>
        <v>49.800000000000004</v>
      </c>
    </row>
    <row r="5897" spans="1:20" x14ac:dyDescent="0.25">
      <c r="A5897">
        <v>5896</v>
      </c>
      <c r="B5897">
        <v>91151</v>
      </c>
      <c r="C5897" t="s">
        <v>259</v>
      </c>
      <c r="D5897" t="s">
        <v>20</v>
      </c>
      <c r="E5897" t="s">
        <v>39</v>
      </c>
      <c r="F5897" t="s">
        <v>31</v>
      </c>
      <c r="G5897" t="s">
        <v>23</v>
      </c>
      <c r="H5897" t="s">
        <v>54</v>
      </c>
      <c r="I5897" t="s">
        <v>28</v>
      </c>
      <c r="J5897" t="s">
        <v>64</v>
      </c>
      <c r="K5897" t="s">
        <v>113</v>
      </c>
      <c r="L5897" t="s">
        <v>192</v>
      </c>
      <c r="M5897" t="s">
        <v>69</v>
      </c>
      <c r="N5897" s="2">
        <v>41479</v>
      </c>
      <c r="O5897" s="2">
        <v>41480</v>
      </c>
      <c r="P5897">
        <v>15</v>
      </c>
      <c r="Q5897" s="1">
        <v>0.03</v>
      </c>
      <c r="R5897">
        <v>1.88</v>
      </c>
      <c r="S5897">
        <v>1.49</v>
      </c>
      <c r="T5897">
        <f t="shared" si="92"/>
        <v>28.2</v>
      </c>
    </row>
    <row r="5898" spans="1:20" x14ac:dyDescent="0.25">
      <c r="A5898">
        <v>5897</v>
      </c>
      <c r="B5898">
        <v>88815</v>
      </c>
      <c r="C5898" t="s">
        <v>360</v>
      </c>
      <c r="D5898" t="s">
        <v>20</v>
      </c>
      <c r="E5898" t="s">
        <v>21</v>
      </c>
      <c r="F5898" t="s">
        <v>31</v>
      </c>
      <c r="G5898" t="s">
        <v>23</v>
      </c>
      <c r="H5898" t="s">
        <v>24</v>
      </c>
      <c r="I5898" t="s">
        <v>28</v>
      </c>
      <c r="J5898" t="s">
        <v>64</v>
      </c>
      <c r="K5898" t="s">
        <v>1138</v>
      </c>
      <c r="L5898" t="s">
        <v>44</v>
      </c>
      <c r="M5898" t="s">
        <v>121</v>
      </c>
      <c r="N5898" s="2">
        <v>40486</v>
      </c>
      <c r="O5898" s="2">
        <v>40487</v>
      </c>
      <c r="P5898">
        <v>26</v>
      </c>
      <c r="Q5898" s="1">
        <v>0.05</v>
      </c>
      <c r="R5898">
        <v>35.99</v>
      </c>
      <c r="S5898">
        <v>5.99</v>
      </c>
      <c r="T5898">
        <f t="shared" si="92"/>
        <v>935.74</v>
      </c>
    </row>
    <row r="5899" spans="1:20" x14ac:dyDescent="0.25">
      <c r="A5899">
        <v>5898</v>
      </c>
      <c r="B5899">
        <v>88846</v>
      </c>
      <c r="C5899" t="s">
        <v>722</v>
      </c>
      <c r="D5899" t="s">
        <v>20</v>
      </c>
      <c r="E5899" t="s">
        <v>39</v>
      </c>
      <c r="F5899" t="s">
        <v>31</v>
      </c>
      <c r="G5899" t="s">
        <v>93</v>
      </c>
      <c r="H5899" t="s">
        <v>54</v>
      </c>
      <c r="I5899" t="s">
        <v>28</v>
      </c>
      <c r="J5899" t="s">
        <v>64</v>
      </c>
      <c r="K5899" t="s">
        <v>55</v>
      </c>
      <c r="L5899" t="s">
        <v>192</v>
      </c>
      <c r="M5899" t="s">
        <v>279</v>
      </c>
      <c r="N5899" s="2">
        <v>41235</v>
      </c>
      <c r="O5899" s="2">
        <v>41237</v>
      </c>
      <c r="P5899">
        <v>13</v>
      </c>
      <c r="Q5899" s="1">
        <v>0</v>
      </c>
      <c r="R5899">
        <v>6.81</v>
      </c>
      <c r="S5899">
        <v>5.48</v>
      </c>
      <c r="T5899">
        <f t="shared" si="92"/>
        <v>88.53</v>
      </c>
    </row>
    <row r="5900" spans="1:20" x14ac:dyDescent="0.25">
      <c r="A5900">
        <v>5899</v>
      </c>
      <c r="B5900">
        <v>89028</v>
      </c>
      <c r="C5900" t="s">
        <v>185</v>
      </c>
      <c r="D5900" t="s">
        <v>38</v>
      </c>
      <c r="E5900" t="s">
        <v>187</v>
      </c>
      <c r="F5900" t="s">
        <v>31</v>
      </c>
      <c r="G5900" t="s">
        <v>41</v>
      </c>
      <c r="H5900" t="s">
        <v>217</v>
      </c>
      <c r="I5900" t="s">
        <v>28</v>
      </c>
      <c r="J5900" t="s">
        <v>64</v>
      </c>
      <c r="K5900" t="s">
        <v>248</v>
      </c>
      <c r="L5900" t="s">
        <v>26</v>
      </c>
      <c r="M5900" t="s">
        <v>69</v>
      </c>
      <c r="N5900" s="2">
        <v>40764</v>
      </c>
      <c r="O5900" s="2">
        <v>40766</v>
      </c>
      <c r="P5900">
        <v>1</v>
      </c>
      <c r="Q5900" s="1">
        <v>0.08</v>
      </c>
      <c r="R5900">
        <v>4.82</v>
      </c>
      <c r="S5900">
        <v>5.72</v>
      </c>
      <c r="T5900">
        <f t="shared" si="92"/>
        <v>4.82</v>
      </c>
    </row>
    <row r="5901" spans="1:20" x14ac:dyDescent="0.25">
      <c r="A5901">
        <v>5900</v>
      </c>
      <c r="B5901">
        <v>91090</v>
      </c>
      <c r="C5901" t="s">
        <v>325</v>
      </c>
      <c r="D5901" t="s">
        <v>578</v>
      </c>
      <c r="E5901" t="s">
        <v>187</v>
      </c>
      <c r="F5901" t="s">
        <v>22</v>
      </c>
      <c r="G5901" t="s">
        <v>93</v>
      </c>
      <c r="H5901" t="s">
        <v>188</v>
      </c>
      <c r="I5901" t="s">
        <v>28</v>
      </c>
      <c r="J5901" t="s">
        <v>64</v>
      </c>
      <c r="K5901" t="s">
        <v>226</v>
      </c>
      <c r="L5901" t="s">
        <v>283</v>
      </c>
      <c r="M5901" t="s">
        <v>182</v>
      </c>
      <c r="N5901" s="2">
        <v>40474</v>
      </c>
      <c r="O5901" s="2">
        <v>40475</v>
      </c>
      <c r="P5901">
        <v>5</v>
      </c>
      <c r="Q5901" s="1">
        <v>0.06</v>
      </c>
      <c r="R5901">
        <v>180.98</v>
      </c>
      <c r="S5901">
        <v>26.2</v>
      </c>
      <c r="T5901">
        <f t="shared" si="92"/>
        <v>904.9</v>
      </c>
    </row>
    <row r="5902" spans="1:20" x14ac:dyDescent="0.25">
      <c r="A5902">
        <v>5901</v>
      </c>
      <c r="B5902">
        <v>91100</v>
      </c>
      <c r="C5902" t="s">
        <v>325</v>
      </c>
      <c r="D5902" t="s">
        <v>20</v>
      </c>
      <c r="E5902" t="s">
        <v>187</v>
      </c>
      <c r="F5902" t="s">
        <v>22</v>
      </c>
      <c r="G5902" t="s">
        <v>93</v>
      </c>
      <c r="H5902" t="s">
        <v>225</v>
      </c>
      <c r="I5902" t="s">
        <v>28</v>
      </c>
      <c r="J5902" t="s">
        <v>64</v>
      </c>
      <c r="K5902" t="s">
        <v>170</v>
      </c>
      <c r="L5902" t="s">
        <v>44</v>
      </c>
      <c r="M5902" t="s">
        <v>246</v>
      </c>
      <c r="N5902" s="2">
        <v>41570</v>
      </c>
      <c r="O5902" s="2">
        <v>41572</v>
      </c>
      <c r="P5902">
        <v>13</v>
      </c>
      <c r="Q5902" s="1">
        <v>0.01</v>
      </c>
      <c r="R5902">
        <v>7.28</v>
      </c>
      <c r="S5902">
        <v>7.98</v>
      </c>
      <c r="T5902">
        <f t="shared" si="92"/>
        <v>94.64</v>
      </c>
    </row>
    <row r="5903" spans="1:20" x14ac:dyDescent="0.25">
      <c r="A5903">
        <v>5902</v>
      </c>
      <c r="B5903">
        <v>91270</v>
      </c>
      <c r="C5903" t="s">
        <v>757</v>
      </c>
      <c r="D5903" t="s">
        <v>578</v>
      </c>
      <c r="E5903" t="s">
        <v>39</v>
      </c>
      <c r="F5903" t="s">
        <v>47</v>
      </c>
      <c r="G5903" t="s">
        <v>23</v>
      </c>
      <c r="H5903" t="s">
        <v>42</v>
      </c>
      <c r="I5903" t="s">
        <v>28</v>
      </c>
      <c r="J5903" t="s">
        <v>64</v>
      </c>
      <c r="K5903" t="s">
        <v>181</v>
      </c>
      <c r="L5903" t="s">
        <v>283</v>
      </c>
      <c r="M5903" t="s">
        <v>156</v>
      </c>
      <c r="N5903" s="2">
        <v>40555</v>
      </c>
      <c r="O5903" s="2">
        <v>40555</v>
      </c>
      <c r="P5903">
        <v>4</v>
      </c>
      <c r="Q5903" s="1">
        <v>0.08</v>
      </c>
      <c r="R5903">
        <v>68.81</v>
      </c>
      <c r="S5903">
        <v>60</v>
      </c>
      <c r="T5903">
        <f t="shared" si="92"/>
        <v>275.24</v>
      </c>
    </row>
    <row r="5904" spans="1:20" x14ac:dyDescent="0.25">
      <c r="A5904">
        <v>5903</v>
      </c>
      <c r="B5904">
        <v>88813</v>
      </c>
      <c r="C5904" t="s">
        <v>1391</v>
      </c>
      <c r="D5904" t="s">
        <v>578</v>
      </c>
      <c r="E5904" t="s">
        <v>187</v>
      </c>
      <c r="F5904" t="s">
        <v>31</v>
      </c>
      <c r="G5904" t="s">
        <v>93</v>
      </c>
      <c r="H5904" t="s">
        <v>225</v>
      </c>
      <c r="I5904" t="s">
        <v>28</v>
      </c>
      <c r="J5904" t="s">
        <v>64</v>
      </c>
      <c r="K5904" t="s">
        <v>71</v>
      </c>
      <c r="L5904" t="s">
        <v>283</v>
      </c>
      <c r="M5904" t="s">
        <v>35</v>
      </c>
      <c r="N5904" s="2">
        <v>41602</v>
      </c>
      <c r="O5904" s="2">
        <v>41604</v>
      </c>
      <c r="P5904">
        <v>41</v>
      </c>
      <c r="Q5904" s="1">
        <v>0.02</v>
      </c>
      <c r="R5904">
        <v>95.95</v>
      </c>
      <c r="S5904">
        <v>74.349999999999994</v>
      </c>
      <c r="T5904">
        <f t="shared" si="92"/>
        <v>3933.9500000000003</v>
      </c>
    </row>
    <row r="5905" spans="1:20" x14ac:dyDescent="0.25">
      <c r="A5905">
        <v>5904</v>
      </c>
      <c r="B5905">
        <v>88813</v>
      </c>
      <c r="C5905" t="s">
        <v>1391</v>
      </c>
      <c r="D5905" t="s">
        <v>20</v>
      </c>
      <c r="E5905" t="s">
        <v>39</v>
      </c>
      <c r="F5905" t="s">
        <v>31</v>
      </c>
      <c r="G5905" t="s">
        <v>93</v>
      </c>
      <c r="H5905" t="s">
        <v>78</v>
      </c>
      <c r="I5905" t="s">
        <v>28</v>
      </c>
      <c r="J5905" t="s">
        <v>64</v>
      </c>
      <c r="K5905" t="s">
        <v>136</v>
      </c>
      <c r="L5905" t="s">
        <v>192</v>
      </c>
      <c r="M5905" t="s">
        <v>35</v>
      </c>
      <c r="N5905" s="2">
        <v>41602</v>
      </c>
      <c r="O5905" s="2">
        <v>41603</v>
      </c>
      <c r="P5905">
        <v>26</v>
      </c>
      <c r="Q5905" s="1">
        <v>0.08</v>
      </c>
      <c r="R5905">
        <v>5.98</v>
      </c>
      <c r="S5905">
        <v>5.46</v>
      </c>
      <c r="T5905">
        <f t="shared" si="92"/>
        <v>155.48000000000002</v>
      </c>
    </row>
    <row r="5906" spans="1:20" x14ac:dyDescent="0.25">
      <c r="A5906">
        <v>5905</v>
      </c>
      <c r="B5906">
        <v>86319</v>
      </c>
      <c r="C5906" t="s">
        <v>815</v>
      </c>
      <c r="D5906" t="s">
        <v>20</v>
      </c>
      <c r="E5906" t="s">
        <v>39</v>
      </c>
      <c r="F5906" t="s">
        <v>31</v>
      </c>
      <c r="G5906" t="s">
        <v>41</v>
      </c>
      <c r="H5906" t="s">
        <v>94</v>
      </c>
      <c r="I5906" t="s">
        <v>28</v>
      </c>
      <c r="J5906" t="s">
        <v>64</v>
      </c>
      <c r="K5906" t="s">
        <v>68</v>
      </c>
      <c r="L5906" t="s">
        <v>192</v>
      </c>
      <c r="M5906" t="s">
        <v>35</v>
      </c>
      <c r="N5906" s="2">
        <v>40943</v>
      </c>
      <c r="O5906" s="2">
        <v>40945</v>
      </c>
      <c r="P5906">
        <v>14</v>
      </c>
      <c r="Q5906" s="1">
        <v>0.08</v>
      </c>
      <c r="R5906">
        <v>3.52</v>
      </c>
      <c r="S5906">
        <v>6.83</v>
      </c>
      <c r="T5906">
        <f t="shared" si="92"/>
        <v>49.28</v>
      </c>
    </row>
    <row r="5907" spans="1:20" x14ac:dyDescent="0.25">
      <c r="A5907">
        <v>5906</v>
      </c>
      <c r="B5907">
        <v>87683</v>
      </c>
      <c r="C5907" t="s">
        <v>542</v>
      </c>
      <c r="D5907" t="s">
        <v>20</v>
      </c>
      <c r="E5907" t="s">
        <v>21</v>
      </c>
      <c r="F5907" t="s">
        <v>31</v>
      </c>
      <c r="G5907" t="s">
        <v>23</v>
      </c>
      <c r="H5907" t="s">
        <v>203</v>
      </c>
      <c r="I5907" t="s">
        <v>28</v>
      </c>
      <c r="J5907" t="s">
        <v>64</v>
      </c>
      <c r="K5907" t="s">
        <v>204</v>
      </c>
      <c r="L5907" t="s">
        <v>26</v>
      </c>
      <c r="M5907" t="s">
        <v>35</v>
      </c>
      <c r="N5907" s="2">
        <v>40814</v>
      </c>
      <c r="O5907" s="2">
        <v>40816</v>
      </c>
      <c r="P5907">
        <v>7</v>
      </c>
      <c r="Q5907" s="1">
        <v>0</v>
      </c>
      <c r="R5907">
        <v>39.479999999999997</v>
      </c>
      <c r="S5907">
        <v>1.99</v>
      </c>
      <c r="T5907">
        <f t="shared" si="92"/>
        <v>276.35999999999996</v>
      </c>
    </row>
    <row r="5908" spans="1:20" x14ac:dyDescent="0.25">
      <c r="A5908">
        <v>5907</v>
      </c>
      <c r="B5908">
        <v>88593</v>
      </c>
      <c r="C5908" t="s">
        <v>862</v>
      </c>
      <c r="D5908" t="s">
        <v>20</v>
      </c>
      <c r="E5908" t="s">
        <v>187</v>
      </c>
      <c r="F5908" t="s">
        <v>47</v>
      </c>
      <c r="G5908" t="s">
        <v>93</v>
      </c>
      <c r="H5908" t="s">
        <v>225</v>
      </c>
      <c r="I5908" t="s">
        <v>28</v>
      </c>
      <c r="J5908" t="s">
        <v>64</v>
      </c>
      <c r="K5908" t="s">
        <v>101</v>
      </c>
      <c r="L5908" t="s">
        <v>26</v>
      </c>
      <c r="M5908" t="s">
        <v>117</v>
      </c>
      <c r="N5908" s="2">
        <v>40757</v>
      </c>
      <c r="O5908" s="2">
        <v>40759</v>
      </c>
      <c r="P5908">
        <v>3</v>
      </c>
      <c r="Q5908" s="1">
        <v>0.01</v>
      </c>
      <c r="R5908">
        <v>18.649999999999999</v>
      </c>
      <c r="S5908">
        <v>3.77</v>
      </c>
      <c r="T5908">
        <f t="shared" si="92"/>
        <v>55.949999999999996</v>
      </c>
    </row>
    <row r="5909" spans="1:20" x14ac:dyDescent="0.25">
      <c r="A5909">
        <v>5908</v>
      </c>
      <c r="B5909">
        <v>88593</v>
      </c>
      <c r="C5909" t="s">
        <v>862</v>
      </c>
      <c r="D5909" t="s">
        <v>38</v>
      </c>
      <c r="E5909" t="s">
        <v>39</v>
      </c>
      <c r="F5909" t="s">
        <v>47</v>
      </c>
      <c r="G5909" t="s">
        <v>93</v>
      </c>
      <c r="H5909" t="s">
        <v>94</v>
      </c>
      <c r="I5909" t="s">
        <v>28</v>
      </c>
      <c r="J5909" t="s">
        <v>64</v>
      </c>
      <c r="K5909" t="s">
        <v>119</v>
      </c>
      <c r="L5909" t="s">
        <v>192</v>
      </c>
      <c r="M5909" t="s">
        <v>160</v>
      </c>
      <c r="N5909" s="2">
        <v>40757</v>
      </c>
      <c r="O5909" s="2">
        <v>40759</v>
      </c>
      <c r="P5909">
        <v>11</v>
      </c>
      <c r="Q5909" s="1">
        <v>0.06</v>
      </c>
      <c r="R5909">
        <v>34.76</v>
      </c>
      <c r="S5909">
        <v>5.49</v>
      </c>
      <c r="T5909">
        <f t="shared" si="92"/>
        <v>382.35999999999996</v>
      </c>
    </row>
    <row r="5910" spans="1:20" x14ac:dyDescent="0.25">
      <c r="A5910">
        <v>5909</v>
      </c>
      <c r="B5910">
        <v>88597</v>
      </c>
      <c r="C5910" t="s">
        <v>377</v>
      </c>
      <c r="D5910" t="s">
        <v>20</v>
      </c>
      <c r="E5910" t="s">
        <v>39</v>
      </c>
      <c r="F5910" t="s">
        <v>47</v>
      </c>
      <c r="G5910" t="s">
        <v>93</v>
      </c>
      <c r="H5910" t="s">
        <v>49</v>
      </c>
      <c r="I5910" t="s">
        <v>28</v>
      </c>
      <c r="J5910" t="s">
        <v>64</v>
      </c>
      <c r="K5910" t="s">
        <v>113</v>
      </c>
      <c r="L5910" t="s">
        <v>706</v>
      </c>
      <c r="M5910" t="s">
        <v>156</v>
      </c>
      <c r="N5910" s="2">
        <v>41488</v>
      </c>
      <c r="O5910" s="2">
        <v>41490</v>
      </c>
      <c r="P5910">
        <v>6</v>
      </c>
      <c r="Q5910" s="1">
        <v>0.01</v>
      </c>
      <c r="R5910">
        <v>46.89</v>
      </c>
      <c r="S5910">
        <v>5.0999999999999996</v>
      </c>
      <c r="T5910">
        <f t="shared" si="92"/>
        <v>281.34000000000003</v>
      </c>
    </row>
    <row r="5911" spans="1:20" x14ac:dyDescent="0.25">
      <c r="A5911">
        <v>5910</v>
      </c>
      <c r="B5911">
        <v>91192</v>
      </c>
      <c r="C5911" t="s">
        <v>480</v>
      </c>
      <c r="D5911" t="s">
        <v>20</v>
      </c>
      <c r="E5911" t="s">
        <v>39</v>
      </c>
      <c r="F5911" t="s">
        <v>31</v>
      </c>
      <c r="G5911" t="s">
        <v>32</v>
      </c>
      <c r="H5911" t="s">
        <v>61</v>
      </c>
      <c r="I5911" t="s">
        <v>28</v>
      </c>
      <c r="J5911" t="s">
        <v>64</v>
      </c>
      <c r="K5911" t="s">
        <v>55</v>
      </c>
      <c r="L5911" t="s">
        <v>26</v>
      </c>
      <c r="M5911" t="s">
        <v>35</v>
      </c>
      <c r="N5911" s="2">
        <v>41618</v>
      </c>
      <c r="O5911" s="2">
        <v>41620</v>
      </c>
      <c r="P5911">
        <v>7</v>
      </c>
      <c r="Q5911" s="1">
        <v>0.09</v>
      </c>
      <c r="R5911">
        <v>10.98</v>
      </c>
      <c r="S5911">
        <v>3.37</v>
      </c>
      <c r="T5911">
        <f t="shared" si="92"/>
        <v>76.86</v>
      </c>
    </row>
    <row r="5912" spans="1:20" x14ac:dyDescent="0.25">
      <c r="A5912">
        <v>5911</v>
      </c>
      <c r="B5912">
        <v>86453</v>
      </c>
      <c r="C5912" t="s">
        <v>896</v>
      </c>
      <c r="D5912" t="s">
        <v>20</v>
      </c>
      <c r="E5912" t="s">
        <v>39</v>
      </c>
      <c r="F5912" t="s">
        <v>22</v>
      </c>
      <c r="G5912" t="s">
        <v>93</v>
      </c>
      <c r="H5912" t="s">
        <v>78</v>
      </c>
      <c r="I5912" t="s">
        <v>28</v>
      </c>
      <c r="J5912" t="s">
        <v>64</v>
      </c>
      <c r="K5912" t="s">
        <v>149</v>
      </c>
      <c r="L5912" t="s">
        <v>192</v>
      </c>
      <c r="M5912" t="s">
        <v>137</v>
      </c>
      <c r="N5912" s="2">
        <v>41433</v>
      </c>
      <c r="O5912" s="2">
        <v>41433</v>
      </c>
      <c r="P5912">
        <v>4</v>
      </c>
      <c r="Q5912" s="1">
        <v>0.04</v>
      </c>
      <c r="R5912">
        <v>11.97</v>
      </c>
      <c r="S5912">
        <v>4.9800000000000004</v>
      </c>
      <c r="T5912">
        <f t="shared" si="92"/>
        <v>47.88</v>
      </c>
    </row>
    <row r="5913" spans="1:20" x14ac:dyDescent="0.25">
      <c r="A5913">
        <v>5912</v>
      </c>
      <c r="B5913">
        <v>86453</v>
      </c>
      <c r="C5913" t="s">
        <v>1853</v>
      </c>
      <c r="D5913" t="s">
        <v>20</v>
      </c>
      <c r="E5913" t="s">
        <v>21</v>
      </c>
      <c r="F5913" t="s">
        <v>22</v>
      </c>
      <c r="G5913" t="s">
        <v>93</v>
      </c>
      <c r="H5913" t="s">
        <v>203</v>
      </c>
      <c r="I5913" t="s">
        <v>28</v>
      </c>
      <c r="J5913" t="s">
        <v>64</v>
      </c>
      <c r="K5913" t="s">
        <v>198</v>
      </c>
      <c r="L5913" t="s">
        <v>192</v>
      </c>
      <c r="M5913" t="s">
        <v>123</v>
      </c>
      <c r="N5913" s="2">
        <v>41433</v>
      </c>
      <c r="O5913" s="2">
        <v>41434</v>
      </c>
      <c r="P5913">
        <v>4</v>
      </c>
      <c r="Q5913" s="1">
        <v>0.08</v>
      </c>
      <c r="R5913">
        <v>195.99</v>
      </c>
      <c r="S5913">
        <v>4.2</v>
      </c>
      <c r="T5913">
        <f t="shared" si="92"/>
        <v>783.96</v>
      </c>
    </row>
    <row r="5914" spans="1:20" x14ac:dyDescent="0.25">
      <c r="A5914">
        <v>5913</v>
      </c>
      <c r="B5914">
        <v>87503</v>
      </c>
      <c r="C5914" t="s">
        <v>1531</v>
      </c>
      <c r="D5914" t="s">
        <v>20</v>
      </c>
      <c r="E5914" t="s">
        <v>39</v>
      </c>
      <c r="F5914" t="s">
        <v>31</v>
      </c>
      <c r="G5914" t="s">
        <v>32</v>
      </c>
      <c r="H5914" t="s">
        <v>61</v>
      </c>
      <c r="I5914" t="s">
        <v>28</v>
      </c>
      <c r="J5914" t="s">
        <v>64</v>
      </c>
      <c r="K5914" t="s">
        <v>149</v>
      </c>
      <c r="L5914" t="s">
        <v>192</v>
      </c>
      <c r="M5914" t="s">
        <v>69</v>
      </c>
      <c r="N5914" s="2">
        <v>41382</v>
      </c>
      <c r="O5914" s="2">
        <v>41385</v>
      </c>
      <c r="P5914">
        <v>11</v>
      </c>
      <c r="Q5914" s="1">
        <v>0.03</v>
      </c>
      <c r="R5914">
        <v>10.9</v>
      </c>
      <c r="S5914">
        <v>7.46</v>
      </c>
      <c r="T5914">
        <f t="shared" si="92"/>
        <v>119.9</v>
      </c>
    </row>
    <row r="5915" spans="1:20" x14ac:dyDescent="0.25">
      <c r="A5915">
        <v>5914</v>
      </c>
      <c r="B5915">
        <v>87994</v>
      </c>
      <c r="C5915" t="s">
        <v>322</v>
      </c>
      <c r="D5915" t="s">
        <v>20</v>
      </c>
      <c r="E5915" t="s">
        <v>39</v>
      </c>
      <c r="F5915" t="s">
        <v>31</v>
      </c>
      <c r="G5915" t="s">
        <v>32</v>
      </c>
      <c r="H5915" t="s">
        <v>61</v>
      </c>
      <c r="I5915" t="s">
        <v>28</v>
      </c>
      <c r="J5915" t="s">
        <v>64</v>
      </c>
      <c r="K5915" t="s">
        <v>98</v>
      </c>
      <c r="L5915" t="s">
        <v>192</v>
      </c>
      <c r="M5915" t="s">
        <v>131</v>
      </c>
      <c r="N5915" s="2">
        <v>40283</v>
      </c>
      <c r="O5915" s="2">
        <v>40283</v>
      </c>
      <c r="P5915">
        <v>7</v>
      </c>
      <c r="Q5915" s="1">
        <v>0.01</v>
      </c>
      <c r="R5915">
        <v>15.16</v>
      </c>
      <c r="S5915">
        <v>15.09</v>
      </c>
      <c r="T5915">
        <f t="shared" si="92"/>
        <v>106.12</v>
      </c>
    </row>
    <row r="5916" spans="1:20" x14ac:dyDescent="0.25">
      <c r="A5916">
        <v>5915</v>
      </c>
      <c r="B5916">
        <v>85954</v>
      </c>
      <c r="C5916" t="s">
        <v>1424</v>
      </c>
      <c r="D5916" t="s">
        <v>20</v>
      </c>
      <c r="E5916" t="s">
        <v>21</v>
      </c>
      <c r="F5916" t="s">
        <v>22</v>
      </c>
      <c r="G5916" t="s">
        <v>32</v>
      </c>
      <c r="H5916" t="s">
        <v>206</v>
      </c>
      <c r="I5916" t="s">
        <v>28</v>
      </c>
      <c r="J5916" t="s">
        <v>64</v>
      </c>
      <c r="K5916" t="s">
        <v>198</v>
      </c>
      <c r="L5916" t="s">
        <v>192</v>
      </c>
      <c r="M5916" t="s">
        <v>80</v>
      </c>
      <c r="N5916" s="2">
        <v>40879</v>
      </c>
      <c r="O5916" s="2">
        <v>40880</v>
      </c>
      <c r="P5916">
        <v>11</v>
      </c>
      <c r="Q5916" s="1">
        <v>0.06</v>
      </c>
      <c r="R5916">
        <v>50.98</v>
      </c>
      <c r="S5916">
        <v>6.5</v>
      </c>
      <c r="T5916">
        <f t="shared" si="92"/>
        <v>560.78</v>
      </c>
    </row>
    <row r="5917" spans="1:20" x14ac:dyDescent="0.25">
      <c r="A5917">
        <v>5916</v>
      </c>
      <c r="B5917">
        <v>91102</v>
      </c>
      <c r="C5917" t="s">
        <v>526</v>
      </c>
      <c r="D5917" t="s">
        <v>38</v>
      </c>
      <c r="E5917" t="s">
        <v>39</v>
      </c>
      <c r="F5917" t="s">
        <v>40</v>
      </c>
      <c r="G5917" t="s">
        <v>32</v>
      </c>
      <c r="H5917" t="s">
        <v>54</v>
      </c>
      <c r="I5917" t="s">
        <v>28</v>
      </c>
      <c r="J5917" t="s">
        <v>64</v>
      </c>
      <c r="K5917" t="s">
        <v>170</v>
      </c>
      <c r="L5917" t="s">
        <v>44</v>
      </c>
      <c r="M5917" t="s">
        <v>59</v>
      </c>
      <c r="N5917" s="2">
        <v>40743</v>
      </c>
      <c r="O5917" s="2">
        <v>40744</v>
      </c>
      <c r="P5917">
        <v>14</v>
      </c>
      <c r="Q5917" s="1">
        <v>0.01</v>
      </c>
      <c r="R5917">
        <v>2.62</v>
      </c>
      <c r="S5917">
        <v>0.8</v>
      </c>
      <c r="T5917">
        <f t="shared" si="92"/>
        <v>36.68</v>
      </c>
    </row>
    <row r="5918" spans="1:20" x14ac:dyDescent="0.25">
      <c r="A5918">
        <v>5917</v>
      </c>
      <c r="B5918">
        <v>91102</v>
      </c>
      <c r="C5918" t="s">
        <v>526</v>
      </c>
      <c r="D5918" t="s">
        <v>20</v>
      </c>
      <c r="E5918" t="s">
        <v>21</v>
      </c>
      <c r="F5918" t="s">
        <v>40</v>
      </c>
      <c r="G5918" t="s">
        <v>32</v>
      </c>
      <c r="H5918" t="s">
        <v>24</v>
      </c>
      <c r="I5918" t="s">
        <v>28</v>
      </c>
      <c r="J5918" t="s">
        <v>64</v>
      </c>
      <c r="K5918" t="s">
        <v>213</v>
      </c>
      <c r="L5918" t="s">
        <v>192</v>
      </c>
      <c r="M5918" t="s">
        <v>59</v>
      </c>
      <c r="N5918" s="2">
        <v>40743</v>
      </c>
      <c r="O5918" s="2">
        <v>40744</v>
      </c>
      <c r="P5918">
        <v>3</v>
      </c>
      <c r="Q5918" s="1">
        <v>0.06</v>
      </c>
      <c r="R5918">
        <v>125.99</v>
      </c>
      <c r="S5918">
        <v>8.08</v>
      </c>
      <c r="T5918">
        <f t="shared" si="92"/>
        <v>377.96999999999997</v>
      </c>
    </row>
    <row r="5919" spans="1:20" x14ac:dyDescent="0.25">
      <c r="A5919">
        <v>5918</v>
      </c>
      <c r="B5919">
        <v>86266</v>
      </c>
      <c r="C5919" t="s">
        <v>1927</v>
      </c>
      <c r="D5919" t="s">
        <v>20</v>
      </c>
      <c r="E5919" t="s">
        <v>39</v>
      </c>
      <c r="F5919" t="s">
        <v>22</v>
      </c>
      <c r="G5919" t="s">
        <v>93</v>
      </c>
      <c r="H5919" t="s">
        <v>42</v>
      </c>
      <c r="I5919" t="s">
        <v>28</v>
      </c>
      <c r="J5919" t="s">
        <v>72</v>
      </c>
      <c r="K5919" t="s">
        <v>158</v>
      </c>
      <c r="L5919" t="s">
        <v>192</v>
      </c>
      <c r="M5919" t="s">
        <v>398</v>
      </c>
      <c r="N5919" s="2">
        <v>41366</v>
      </c>
      <c r="O5919" s="2">
        <v>41368</v>
      </c>
      <c r="P5919">
        <v>11</v>
      </c>
      <c r="Q5919" s="1">
        <v>0.1</v>
      </c>
      <c r="R5919">
        <v>13.48</v>
      </c>
      <c r="S5919">
        <v>4.51</v>
      </c>
      <c r="T5919">
        <f t="shared" si="92"/>
        <v>148.28</v>
      </c>
    </row>
    <row r="5920" spans="1:20" x14ac:dyDescent="0.25">
      <c r="A5920">
        <v>5919</v>
      </c>
      <c r="B5920">
        <v>86193</v>
      </c>
      <c r="C5920" t="s">
        <v>1300</v>
      </c>
      <c r="D5920" t="s">
        <v>38</v>
      </c>
      <c r="E5920" t="s">
        <v>39</v>
      </c>
      <c r="F5920" t="s">
        <v>22</v>
      </c>
      <c r="G5920" t="s">
        <v>93</v>
      </c>
      <c r="H5920" t="s">
        <v>89</v>
      </c>
      <c r="I5920" t="s">
        <v>28</v>
      </c>
      <c r="J5920" t="s">
        <v>72</v>
      </c>
      <c r="K5920" t="s">
        <v>43</v>
      </c>
      <c r="L5920" t="s">
        <v>192</v>
      </c>
      <c r="M5920" t="s">
        <v>227</v>
      </c>
      <c r="N5920" s="2">
        <v>40748</v>
      </c>
      <c r="O5920" s="2">
        <v>40748</v>
      </c>
      <c r="P5920">
        <v>6</v>
      </c>
      <c r="Q5920" s="1">
        <v>0.1</v>
      </c>
      <c r="R5920">
        <v>7.1</v>
      </c>
      <c r="S5920">
        <v>6.05</v>
      </c>
      <c r="T5920">
        <f t="shared" si="92"/>
        <v>42.599999999999994</v>
      </c>
    </row>
    <row r="5921" spans="1:20" x14ac:dyDescent="0.25">
      <c r="A5921">
        <v>5920</v>
      </c>
      <c r="B5921">
        <v>86193</v>
      </c>
      <c r="C5921" t="s">
        <v>1300</v>
      </c>
      <c r="D5921" t="s">
        <v>578</v>
      </c>
      <c r="E5921" t="s">
        <v>187</v>
      </c>
      <c r="F5921" t="s">
        <v>22</v>
      </c>
      <c r="G5921" t="s">
        <v>93</v>
      </c>
      <c r="H5921" t="s">
        <v>188</v>
      </c>
      <c r="I5921" t="s">
        <v>28</v>
      </c>
      <c r="J5921" t="s">
        <v>72</v>
      </c>
      <c r="K5921" t="s">
        <v>248</v>
      </c>
      <c r="L5921" t="s">
        <v>283</v>
      </c>
      <c r="M5921" t="s">
        <v>398</v>
      </c>
      <c r="N5921" s="2">
        <v>40748</v>
      </c>
      <c r="O5921" s="2">
        <v>40749</v>
      </c>
      <c r="P5921">
        <v>4</v>
      </c>
      <c r="Q5921" s="1">
        <v>7.0000000000000007E-2</v>
      </c>
      <c r="R5921">
        <v>284.98</v>
      </c>
      <c r="S5921">
        <v>69.55</v>
      </c>
      <c r="T5921">
        <f t="shared" si="92"/>
        <v>1139.92</v>
      </c>
    </row>
    <row r="5922" spans="1:20" x14ac:dyDescent="0.25">
      <c r="A5922">
        <v>5921</v>
      </c>
      <c r="B5922">
        <v>86193</v>
      </c>
      <c r="C5922" t="s">
        <v>1300</v>
      </c>
      <c r="D5922" t="s">
        <v>38</v>
      </c>
      <c r="E5922" t="s">
        <v>187</v>
      </c>
      <c r="F5922" t="s">
        <v>22</v>
      </c>
      <c r="G5922" t="s">
        <v>93</v>
      </c>
      <c r="H5922" t="s">
        <v>225</v>
      </c>
      <c r="I5922" t="s">
        <v>28</v>
      </c>
      <c r="J5922" t="s">
        <v>72</v>
      </c>
      <c r="K5922" t="s">
        <v>98</v>
      </c>
      <c r="L5922" t="s">
        <v>706</v>
      </c>
      <c r="M5922" t="s">
        <v>294</v>
      </c>
      <c r="N5922" s="2">
        <v>40748</v>
      </c>
      <c r="O5922" s="2">
        <v>40749</v>
      </c>
      <c r="P5922">
        <v>14</v>
      </c>
      <c r="Q5922" s="1">
        <v>0.03</v>
      </c>
      <c r="R5922">
        <v>107.53</v>
      </c>
      <c r="S5922">
        <v>5.81</v>
      </c>
      <c r="T5922">
        <f t="shared" si="92"/>
        <v>1505.42</v>
      </c>
    </row>
    <row r="5923" spans="1:20" x14ac:dyDescent="0.25">
      <c r="A5923">
        <v>5922</v>
      </c>
      <c r="B5923">
        <v>91368</v>
      </c>
      <c r="C5923" t="s">
        <v>900</v>
      </c>
      <c r="D5923" t="s">
        <v>20</v>
      </c>
      <c r="E5923" t="s">
        <v>39</v>
      </c>
      <c r="F5923" t="s">
        <v>47</v>
      </c>
      <c r="G5923" t="s">
        <v>93</v>
      </c>
      <c r="H5923" t="s">
        <v>78</v>
      </c>
      <c r="I5923" t="s">
        <v>28</v>
      </c>
      <c r="J5923" t="s">
        <v>72</v>
      </c>
      <c r="K5923" t="s">
        <v>133</v>
      </c>
      <c r="L5923" t="s">
        <v>44</v>
      </c>
      <c r="M5923" t="s">
        <v>51</v>
      </c>
      <c r="N5923" s="2">
        <v>40703</v>
      </c>
      <c r="O5923" s="2">
        <v>40705</v>
      </c>
      <c r="P5923">
        <v>12</v>
      </c>
      <c r="Q5923" s="1">
        <v>0</v>
      </c>
      <c r="R5923">
        <v>4.71</v>
      </c>
      <c r="S5923">
        <v>0.7</v>
      </c>
      <c r="T5923">
        <f t="shared" si="92"/>
        <v>56.519999999999996</v>
      </c>
    </row>
    <row r="5924" spans="1:20" x14ac:dyDescent="0.25">
      <c r="A5924">
        <v>5923</v>
      </c>
      <c r="B5924">
        <v>85957</v>
      </c>
      <c r="C5924" t="s">
        <v>675</v>
      </c>
      <c r="D5924" t="s">
        <v>20</v>
      </c>
      <c r="E5924" t="s">
        <v>39</v>
      </c>
      <c r="F5924" t="s">
        <v>31</v>
      </c>
      <c r="G5924" t="s">
        <v>41</v>
      </c>
      <c r="H5924" t="s">
        <v>42</v>
      </c>
      <c r="I5924" t="s">
        <v>28</v>
      </c>
      <c r="J5924" t="s">
        <v>72</v>
      </c>
      <c r="K5924" t="s">
        <v>58</v>
      </c>
      <c r="L5924" t="s">
        <v>44</v>
      </c>
      <c r="M5924" t="s">
        <v>35</v>
      </c>
      <c r="N5924" s="2">
        <v>41189</v>
      </c>
      <c r="O5924" s="2">
        <v>41190</v>
      </c>
      <c r="P5924">
        <v>14</v>
      </c>
      <c r="Q5924" s="1">
        <v>0.06</v>
      </c>
      <c r="R5924">
        <v>2.94</v>
      </c>
      <c r="S5924">
        <v>0.96</v>
      </c>
      <c r="T5924">
        <f t="shared" si="92"/>
        <v>41.16</v>
      </c>
    </row>
    <row r="5925" spans="1:20" x14ac:dyDescent="0.25">
      <c r="A5925">
        <v>5924</v>
      </c>
      <c r="B5925">
        <v>89557</v>
      </c>
      <c r="C5925" t="s">
        <v>329</v>
      </c>
      <c r="D5925" t="s">
        <v>20</v>
      </c>
      <c r="E5925" t="s">
        <v>187</v>
      </c>
      <c r="F5925" t="s">
        <v>22</v>
      </c>
      <c r="G5925" t="s">
        <v>41</v>
      </c>
      <c r="H5925" t="s">
        <v>225</v>
      </c>
      <c r="I5925" t="s">
        <v>28</v>
      </c>
      <c r="J5925" t="s">
        <v>72</v>
      </c>
      <c r="K5925" t="s">
        <v>181</v>
      </c>
      <c r="L5925" t="s">
        <v>330</v>
      </c>
      <c r="M5925" t="s">
        <v>137</v>
      </c>
      <c r="N5925" s="2">
        <v>41500</v>
      </c>
      <c r="O5925" s="2">
        <v>41502</v>
      </c>
      <c r="P5925">
        <v>7</v>
      </c>
      <c r="Q5925" s="1">
        <v>0.02</v>
      </c>
      <c r="R5925">
        <v>4.9800000000000004</v>
      </c>
      <c r="S5925">
        <v>4.95</v>
      </c>
      <c r="T5925">
        <f t="shared" si="92"/>
        <v>34.86</v>
      </c>
    </row>
    <row r="5926" spans="1:20" x14ac:dyDescent="0.25">
      <c r="A5926">
        <v>5925</v>
      </c>
      <c r="B5926">
        <v>89541</v>
      </c>
      <c r="C5926" t="s">
        <v>705</v>
      </c>
      <c r="D5926" t="s">
        <v>38</v>
      </c>
      <c r="E5926" t="s">
        <v>187</v>
      </c>
      <c r="F5926" t="s">
        <v>22</v>
      </c>
      <c r="G5926" t="s">
        <v>41</v>
      </c>
      <c r="H5926" t="s">
        <v>188</v>
      </c>
      <c r="I5926" t="s">
        <v>28</v>
      </c>
      <c r="J5926" t="s">
        <v>56</v>
      </c>
      <c r="K5926" t="s">
        <v>145</v>
      </c>
      <c r="L5926" t="s">
        <v>746</v>
      </c>
      <c r="M5926" t="s">
        <v>173</v>
      </c>
      <c r="N5926" s="2">
        <v>40769</v>
      </c>
      <c r="O5926" s="2">
        <v>40771</v>
      </c>
      <c r="P5926">
        <v>14</v>
      </c>
      <c r="Q5926" s="1">
        <v>0.01</v>
      </c>
      <c r="R5926">
        <v>60.98</v>
      </c>
      <c r="S5926">
        <v>19.989999999999998</v>
      </c>
      <c r="T5926">
        <f t="shared" si="92"/>
        <v>853.71999999999991</v>
      </c>
    </row>
    <row r="5927" spans="1:20" x14ac:dyDescent="0.25">
      <c r="A5927">
        <v>5926</v>
      </c>
      <c r="B5927">
        <v>90348</v>
      </c>
      <c r="C5927" t="s">
        <v>745</v>
      </c>
      <c r="D5927" t="s">
        <v>20</v>
      </c>
      <c r="E5927" t="s">
        <v>21</v>
      </c>
      <c r="F5927" t="s">
        <v>31</v>
      </c>
      <c r="G5927" t="s">
        <v>41</v>
      </c>
      <c r="H5927" t="s">
        <v>24</v>
      </c>
      <c r="I5927" t="s">
        <v>28</v>
      </c>
      <c r="J5927" t="s">
        <v>72</v>
      </c>
      <c r="K5927" t="s">
        <v>1243</v>
      </c>
      <c r="L5927" t="s">
        <v>192</v>
      </c>
      <c r="M5927" t="s">
        <v>367</v>
      </c>
      <c r="N5927" s="2">
        <v>41386</v>
      </c>
      <c r="O5927" s="2">
        <v>41389</v>
      </c>
      <c r="P5927">
        <v>1</v>
      </c>
      <c r="Q5927" s="1">
        <v>0.04</v>
      </c>
      <c r="R5927">
        <v>29.99</v>
      </c>
      <c r="S5927">
        <v>5.5</v>
      </c>
      <c r="T5927">
        <f t="shared" si="92"/>
        <v>29.99</v>
      </c>
    </row>
    <row r="5928" spans="1:20" x14ac:dyDescent="0.25">
      <c r="A5928">
        <v>5927</v>
      </c>
      <c r="B5928">
        <v>90348</v>
      </c>
      <c r="C5928" t="s">
        <v>745</v>
      </c>
      <c r="D5928" t="s">
        <v>20</v>
      </c>
      <c r="E5928" t="s">
        <v>187</v>
      </c>
      <c r="F5928" t="s">
        <v>31</v>
      </c>
      <c r="G5928" t="s">
        <v>41</v>
      </c>
      <c r="H5928" t="s">
        <v>219</v>
      </c>
      <c r="I5928" t="s">
        <v>28</v>
      </c>
      <c r="J5928" t="s">
        <v>72</v>
      </c>
      <c r="K5928" t="s">
        <v>228</v>
      </c>
      <c r="L5928" t="s">
        <v>746</v>
      </c>
      <c r="M5928" t="s">
        <v>106</v>
      </c>
      <c r="N5928" s="2">
        <v>41386</v>
      </c>
      <c r="O5928" s="2">
        <v>41388</v>
      </c>
      <c r="P5928">
        <v>5</v>
      </c>
      <c r="Q5928" s="1">
        <v>0</v>
      </c>
      <c r="R5928">
        <v>19.940000000000001</v>
      </c>
      <c r="S5928">
        <v>14.87</v>
      </c>
      <c r="T5928">
        <f t="shared" si="92"/>
        <v>99.7</v>
      </c>
    </row>
    <row r="5929" spans="1:20" x14ac:dyDescent="0.25">
      <c r="A5929">
        <v>5928</v>
      </c>
      <c r="B5929">
        <v>91291</v>
      </c>
      <c r="C5929" t="s">
        <v>2140</v>
      </c>
      <c r="D5929" t="s">
        <v>20</v>
      </c>
      <c r="E5929" t="s">
        <v>39</v>
      </c>
      <c r="F5929" t="s">
        <v>22</v>
      </c>
      <c r="G5929" t="s">
        <v>41</v>
      </c>
      <c r="H5929" t="s">
        <v>49</v>
      </c>
      <c r="I5929" t="s">
        <v>28</v>
      </c>
      <c r="J5929" t="s">
        <v>72</v>
      </c>
      <c r="K5929" t="s">
        <v>98</v>
      </c>
      <c r="L5929" t="s">
        <v>192</v>
      </c>
      <c r="M5929" t="s">
        <v>123</v>
      </c>
      <c r="N5929" s="2">
        <v>41200</v>
      </c>
      <c r="O5929" s="2">
        <v>41201</v>
      </c>
      <c r="P5929">
        <v>7</v>
      </c>
      <c r="Q5929" s="1">
        <v>0.01</v>
      </c>
      <c r="R5929">
        <v>896.99</v>
      </c>
      <c r="S5929">
        <v>19.989999999999998</v>
      </c>
      <c r="T5929">
        <f t="shared" si="92"/>
        <v>6278.93</v>
      </c>
    </row>
    <row r="5930" spans="1:20" x14ac:dyDescent="0.25">
      <c r="A5930">
        <v>5929</v>
      </c>
      <c r="B5930">
        <v>91291</v>
      </c>
      <c r="C5930" t="s">
        <v>2140</v>
      </c>
      <c r="D5930" t="s">
        <v>20</v>
      </c>
      <c r="E5930" t="s">
        <v>21</v>
      </c>
      <c r="F5930" t="s">
        <v>22</v>
      </c>
      <c r="G5930" t="s">
        <v>41</v>
      </c>
      <c r="H5930" t="s">
        <v>33</v>
      </c>
      <c r="I5930" t="s">
        <v>28</v>
      </c>
      <c r="J5930" t="s">
        <v>72</v>
      </c>
      <c r="K5930" t="s">
        <v>198</v>
      </c>
      <c r="L5930" t="s">
        <v>26</v>
      </c>
      <c r="M5930" t="s">
        <v>182</v>
      </c>
      <c r="N5930" s="2">
        <v>41200</v>
      </c>
      <c r="O5930" s="2">
        <v>41202</v>
      </c>
      <c r="P5930">
        <v>24</v>
      </c>
      <c r="Q5930" s="1">
        <v>0.02</v>
      </c>
      <c r="R5930">
        <v>29.89</v>
      </c>
      <c r="S5930">
        <v>1.99</v>
      </c>
      <c r="T5930">
        <f t="shared" si="92"/>
        <v>717.36</v>
      </c>
    </row>
    <row r="5931" spans="1:20" x14ac:dyDescent="0.25">
      <c r="A5931">
        <v>5930</v>
      </c>
      <c r="B5931">
        <v>87328</v>
      </c>
      <c r="C5931" t="s">
        <v>1536</v>
      </c>
      <c r="D5931" t="s">
        <v>20</v>
      </c>
      <c r="E5931" t="s">
        <v>39</v>
      </c>
      <c r="F5931" t="s">
        <v>40</v>
      </c>
      <c r="G5931" t="s">
        <v>23</v>
      </c>
      <c r="H5931" t="s">
        <v>78</v>
      </c>
      <c r="I5931" t="s">
        <v>28</v>
      </c>
      <c r="J5931" t="s">
        <v>72</v>
      </c>
      <c r="K5931" t="s">
        <v>221</v>
      </c>
      <c r="L5931" t="s">
        <v>192</v>
      </c>
      <c r="M5931" t="s">
        <v>469</v>
      </c>
      <c r="N5931" s="2">
        <v>40699</v>
      </c>
      <c r="O5931" s="2">
        <v>40701</v>
      </c>
      <c r="P5931">
        <v>15</v>
      </c>
      <c r="Q5931" s="1">
        <v>0.08</v>
      </c>
      <c r="R5931">
        <v>23.99</v>
      </c>
      <c r="S5931">
        <v>6.71</v>
      </c>
      <c r="T5931">
        <f t="shared" si="92"/>
        <v>359.84999999999997</v>
      </c>
    </row>
    <row r="5932" spans="1:20" x14ac:dyDescent="0.25">
      <c r="A5932">
        <v>5931</v>
      </c>
      <c r="B5932">
        <v>86064</v>
      </c>
      <c r="C5932" t="s">
        <v>679</v>
      </c>
      <c r="D5932" t="s">
        <v>20</v>
      </c>
      <c r="E5932" t="s">
        <v>39</v>
      </c>
      <c r="F5932" t="s">
        <v>31</v>
      </c>
      <c r="G5932" t="s">
        <v>23</v>
      </c>
      <c r="H5932" t="s">
        <v>94</v>
      </c>
      <c r="I5932" t="s">
        <v>28</v>
      </c>
      <c r="J5932" t="s">
        <v>72</v>
      </c>
      <c r="K5932" t="s">
        <v>189</v>
      </c>
      <c r="L5932" t="s">
        <v>44</v>
      </c>
      <c r="M5932" t="s">
        <v>367</v>
      </c>
      <c r="N5932" s="2">
        <v>40459</v>
      </c>
      <c r="O5932" s="2">
        <v>40460</v>
      </c>
      <c r="P5932">
        <v>10</v>
      </c>
      <c r="Q5932" s="1">
        <v>7.0000000000000007E-2</v>
      </c>
      <c r="R5932">
        <v>2.94</v>
      </c>
      <c r="S5932">
        <v>0.81</v>
      </c>
      <c r="T5932">
        <f t="shared" si="92"/>
        <v>29.4</v>
      </c>
    </row>
    <row r="5933" spans="1:20" x14ac:dyDescent="0.25">
      <c r="A5933">
        <v>5932</v>
      </c>
      <c r="B5933">
        <v>86339</v>
      </c>
      <c r="C5933" t="s">
        <v>1307</v>
      </c>
      <c r="D5933" t="s">
        <v>38</v>
      </c>
      <c r="E5933" t="s">
        <v>39</v>
      </c>
      <c r="F5933" t="s">
        <v>40</v>
      </c>
      <c r="G5933" t="s">
        <v>41</v>
      </c>
      <c r="H5933" t="s">
        <v>54</v>
      </c>
      <c r="I5933" t="s">
        <v>28</v>
      </c>
      <c r="J5933" t="s">
        <v>72</v>
      </c>
      <c r="K5933" t="s">
        <v>154</v>
      </c>
      <c r="L5933" t="s">
        <v>192</v>
      </c>
      <c r="M5933" t="s">
        <v>175</v>
      </c>
      <c r="N5933" s="2">
        <v>40741</v>
      </c>
      <c r="O5933" s="2">
        <v>40743</v>
      </c>
      <c r="P5933">
        <v>12</v>
      </c>
      <c r="Q5933" s="1">
        <v>0.05</v>
      </c>
      <c r="R5933">
        <v>5.34</v>
      </c>
      <c r="S5933">
        <v>2.99</v>
      </c>
      <c r="T5933">
        <f t="shared" si="92"/>
        <v>64.08</v>
      </c>
    </row>
    <row r="5934" spans="1:20" x14ac:dyDescent="0.25">
      <c r="A5934">
        <v>5933</v>
      </c>
      <c r="B5934">
        <v>86343</v>
      </c>
      <c r="C5934" t="s">
        <v>1307</v>
      </c>
      <c r="D5934" t="s">
        <v>20</v>
      </c>
      <c r="E5934" t="s">
        <v>39</v>
      </c>
      <c r="F5934" t="s">
        <v>40</v>
      </c>
      <c r="G5934" t="s">
        <v>41</v>
      </c>
      <c r="H5934" t="s">
        <v>89</v>
      </c>
      <c r="I5934" t="s">
        <v>28</v>
      </c>
      <c r="J5934" t="s">
        <v>72</v>
      </c>
      <c r="K5934" t="s">
        <v>68</v>
      </c>
      <c r="L5934" t="s">
        <v>192</v>
      </c>
      <c r="M5934" t="s">
        <v>175</v>
      </c>
      <c r="N5934" s="2">
        <v>41472</v>
      </c>
      <c r="O5934" s="2">
        <v>41475</v>
      </c>
      <c r="P5934">
        <v>16</v>
      </c>
      <c r="Q5934" s="1">
        <v>0.1</v>
      </c>
      <c r="R5934">
        <v>23.99</v>
      </c>
      <c r="S5934">
        <v>6.71</v>
      </c>
      <c r="T5934">
        <f t="shared" si="92"/>
        <v>383.84</v>
      </c>
    </row>
    <row r="5935" spans="1:20" x14ac:dyDescent="0.25">
      <c r="A5935">
        <v>5934</v>
      </c>
      <c r="B5935">
        <v>88811</v>
      </c>
      <c r="C5935" t="s">
        <v>1391</v>
      </c>
      <c r="D5935" t="s">
        <v>20</v>
      </c>
      <c r="E5935" t="s">
        <v>39</v>
      </c>
      <c r="F5935" t="s">
        <v>31</v>
      </c>
      <c r="G5935" t="s">
        <v>41</v>
      </c>
      <c r="H5935" t="s">
        <v>89</v>
      </c>
      <c r="I5935" t="s">
        <v>28</v>
      </c>
      <c r="J5935" t="s">
        <v>72</v>
      </c>
      <c r="K5935" t="s">
        <v>43</v>
      </c>
      <c r="L5935" t="s">
        <v>192</v>
      </c>
      <c r="M5935" t="s">
        <v>35</v>
      </c>
      <c r="N5935" s="2">
        <v>41292</v>
      </c>
      <c r="O5935" s="2">
        <v>41293</v>
      </c>
      <c r="P5935">
        <v>8</v>
      </c>
      <c r="Q5935" s="1">
        <v>0.02</v>
      </c>
      <c r="R5935">
        <v>8.69</v>
      </c>
      <c r="S5935">
        <v>2.99</v>
      </c>
      <c r="T5935">
        <f t="shared" si="92"/>
        <v>69.52</v>
      </c>
    </row>
    <row r="5936" spans="1:20" x14ac:dyDescent="0.25">
      <c r="A5936">
        <v>5935</v>
      </c>
      <c r="B5936">
        <v>88799</v>
      </c>
      <c r="C5936" t="s">
        <v>821</v>
      </c>
      <c r="D5936" t="s">
        <v>578</v>
      </c>
      <c r="E5936" t="s">
        <v>21</v>
      </c>
      <c r="F5936" t="s">
        <v>31</v>
      </c>
      <c r="G5936" t="s">
        <v>41</v>
      </c>
      <c r="H5936" t="s">
        <v>203</v>
      </c>
      <c r="I5936" t="s">
        <v>28</v>
      </c>
      <c r="J5936" t="s">
        <v>72</v>
      </c>
      <c r="K5936" t="s">
        <v>409</v>
      </c>
      <c r="L5936" t="s">
        <v>330</v>
      </c>
      <c r="M5936" t="s">
        <v>35</v>
      </c>
      <c r="N5936" s="2">
        <v>40561</v>
      </c>
      <c r="O5936" s="2">
        <v>40562</v>
      </c>
      <c r="P5936">
        <v>1</v>
      </c>
      <c r="Q5936" s="1">
        <v>0.05</v>
      </c>
      <c r="R5936">
        <v>3502.14</v>
      </c>
      <c r="S5936">
        <v>8.73</v>
      </c>
      <c r="T5936">
        <f t="shared" si="92"/>
        <v>3502.14</v>
      </c>
    </row>
    <row r="5937" spans="1:20" x14ac:dyDescent="0.25">
      <c r="A5937">
        <v>5936</v>
      </c>
      <c r="B5937">
        <v>88799</v>
      </c>
      <c r="C5937" t="s">
        <v>821</v>
      </c>
      <c r="D5937" t="s">
        <v>20</v>
      </c>
      <c r="E5937" t="s">
        <v>39</v>
      </c>
      <c r="F5937" t="s">
        <v>31</v>
      </c>
      <c r="G5937" t="s">
        <v>41</v>
      </c>
      <c r="H5937" t="s">
        <v>94</v>
      </c>
      <c r="I5937" t="s">
        <v>28</v>
      </c>
      <c r="J5937" t="s">
        <v>72</v>
      </c>
      <c r="K5937" t="s">
        <v>68</v>
      </c>
      <c r="L5937" t="s">
        <v>26</v>
      </c>
      <c r="M5937" t="s">
        <v>35</v>
      </c>
      <c r="N5937" s="2">
        <v>40561</v>
      </c>
      <c r="O5937" s="2">
        <v>40563</v>
      </c>
      <c r="P5937">
        <v>6</v>
      </c>
      <c r="Q5937" s="1">
        <v>0.05</v>
      </c>
      <c r="R5937">
        <v>34.58</v>
      </c>
      <c r="S5937">
        <v>8.99</v>
      </c>
      <c r="T5937">
        <f t="shared" si="92"/>
        <v>207.48</v>
      </c>
    </row>
    <row r="5938" spans="1:20" x14ac:dyDescent="0.25">
      <c r="A5938">
        <v>5937</v>
      </c>
      <c r="B5938">
        <v>88799</v>
      </c>
      <c r="C5938" t="s">
        <v>821</v>
      </c>
      <c r="D5938" t="s">
        <v>20</v>
      </c>
      <c r="E5938" t="s">
        <v>39</v>
      </c>
      <c r="F5938" t="s">
        <v>31</v>
      </c>
      <c r="G5938" t="s">
        <v>41</v>
      </c>
      <c r="H5938" t="s">
        <v>42</v>
      </c>
      <c r="I5938" t="s">
        <v>28</v>
      </c>
      <c r="J5938" t="s">
        <v>72</v>
      </c>
      <c r="K5938" t="s">
        <v>43</v>
      </c>
      <c r="L5938" t="s">
        <v>192</v>
      </c>
      <c r="M5938" t="s">
        <v>143</v>
      </c>
      <c r="N5938" s="2">
        <v>40561</v>
      </c>
      <c r="O5938" s="2">
        <v>40563</v>
      </c>
      <c r="P5938">
        <v>8</v>
      </c>
      <c r="Q5938" s="1">
        <v>7.0000000000000007E-2</v>
      </c>
      <c r="R5938">
        <v>12.21</v>
      </c>
      <c r="S5938">
        <v>4.8099999999999996</v>
      </c>
      <c r="T5938">
        <f t="shared" si="92"/>
        <v>97.68</v>
      </c>
    </row>
    <row r="5939" spans="1:20" x14ac:dyDescent="0.25">
      <c r="A5939">
        <v>5938</v>
      </c>
      <c r="B5939">
        <v>87612</v>
      </c>
      <c r="C5939" t="s">
        <v>865</v>
      </c>
      <c r="D5939" t="s">
        <v>20</v>
      </c>
      <c r="E5939" t="s">
        <v>39</v>
      </c>
      <c r="F5939" t="s">
        <v>31</v>
      </c>
      <c r="G5939" t="s">
        <v>93</v>
      </c>
      <c r="H5939" t="s">
        <v>89</v>
      </c>
      <c r="I5939" t="s">
        <v>28</v>
      </c>
      <c r="J5939" t="s">
        <v>72</v>
      </c>
      <c r="K5939" t="s">
        <v>149</v>
      </c>
      <c r="L5939" t="s">
        <v>192</v>
      </c>
      <c r="M5939" t="s">
        <v>139</v>
      </c>
      <c r="N5939" s="2">
        <v>40797</v>
      </c>
      <c r="O5939" s="2">
        <v>40798</v>
      </c>
      <c r="P5939">
        <v>13</v>
      </c>
      <c r="Q5939" s="1">
        <v>0.02</v>
      </c>
      <c r="R5939">
        <v>67.28</v>
      </c>
      <c r="S5939">
        <v>19.989999999999998</v>
      </c>
      <c r="T5939">
        <f t="shared" si="92"/>
        <v>874.64</v>
      </c>
    </row>
    <row r="5940" spans="1:20" x14ac:dyDescent="0.25">
      <c r="A5940">
        <v>5939</v>
      </c>
      <c r="B5940">
        <v>91537</v>
      </c>
      <c r="C5940" t="s">
        <v>1628</v>
      </c>
      <c r="D5940" t="s">
        <v>20</v>
      </c>
      <c r="E5940" t="s">
        <v>187</v>
      </c>
      <c r="F5940" t="s">
        <v>31</v>
      </c>
      <c r="G5940" t="s">
        <v>48</v>
      </c>
      <c r="H5940" t="s">
        <v>225</v>
      </c>
      <c r="I5940" t="s">
        <v>28</v>
      </c>
      <c r="J5940" t="s">
        <v>72</v>
      </c>
      <c r="K5940" t="s">
        <v>68</v>
      </c>
      <c r="L5940" t="s">
        <v>26</v>
      </c>
      <c r="M5940" t="s">
        <v>214</v>
      </c>
      <c r="N5940" s="2">
        <v>40655</v>
      </c>
      <c r="O5940" s="2">
        <v>40657</v>
      </c>
      <c r="P5940">
        <v>3</v>
      </c>
      <c r="Q5940" s="1">
        <v>0.03</v>
      </c>
      <c r="R5940">
        <v>20.239999999999998</v>
      </c>
      <c r="S5940">
        <v>6.67</v>
      </c>
      <c r="T5940">
        <f t="shared" si="92"/>
        <v>60.72</v>
      </c>
    </row>
    <row r="5941" spans="1:20" x14ac:dyDescent="0.25">
      <c r="A5941">
        <v>5940</v>
      </c>
      <c r="B5941">
        <v>91326</v>
      </c>
      <c r="C5941" t="s">
        <v>763</v>
      </c>
      <c r="D5941" t="s">
        <v>578</v>
      </c>
      <c r="E5941" t="s">
        <v>187</v>
      </c>
      <c r="F5941" t="s">
        <v>40</v>
      </c>
      <c r="G5941" t="s">
        <v>32</v>
      </c>
      <c r="H5941" t="s">
        <v>217</v>
      </c>
      <c r="I5941" t="s">
        <v>28</v>
      </c>
      <c r="J5941" t="s">
        <v>72</v>
      </c>
      <c r="K5941" t="s">
        <v>231</v>
      </c>
      <c r="L5941" t="s">
        <v>330</v>
      </c>
      <c r="M5941" t="s">
        <v>393</v>
      </c>
      <c r="N5941" s="2">
        <v>41346</v>
      </c>
      <c r="O5941" s="2">
        <v>41348</v>
      </c>
      <c r="P5941">
        <v>7</v>
      </c>
      <c r="Q5941" s="1">
        <v>0.09</v>
      </c>
      <c r="R5941">
        <v>240.98</v>
      </c>
      <c r="S5941">
        <v>60.2</v>
      </c>
      <c r="T5941">
        <f t="shared" si="92"/>
        <v>1686.86</v>
      </c>
    </row>
    <row r="5942" spans="1:20" x14ac:dyDescent="0.25">
      <c r="A5942">
        <v>5941</v>
      </c>
      <c r="B5942">
        <v>91326</v>
      </c>
      <c r="C5942" t="s">
        <v>763</v>
      </c>
      <c r="D5942" t="s">
        <v>20</v>
      </c>
      <c r="E5942" t="s">
        <v>21</v>
      </c>
      <c r="F5942" t="s">
        <v>40</v>
      </c>
      <c r="G5942" t="s">
        <v>32</v>
      </c>
      <c r="H5942" t="s">
        <v>206</v>
      </c>
      <c r="I5942" t="s">
        <v>28</v>
      </c>
      <c r="J5942" t="s">
        <v>72</v>
      </c>
      <c r="K5942" t="s">
        <v>1114</v>
      </c>
      <c r="L5942" t="s">
        <v>192</v>
      </c>
      <c r="M5942" t="s">
        <v>264</v>
      </c>
      <c r="N5942" s="2">
        <v>41346</v>
      </c>
      <c r="O5942" s="2">
        <v>41348</v>
      </c>
      <c r="P5942">
        <v>3</v>
      </c>
      <c r="Q5942" s="1">
        <v>0.02</v>
      </c>
      <c r="R5942">
        <v>125.99</v>
      </c>
      <c r="S5942">
        <v>8.08</v>
      </c>
      <c r="T5942">
        <f t="shared" si="92"/>
        <v>377.96999999999997</v>
      </c>
    </row>
    <row r="5943" spans="1:20" x14ac:dyDescent="0.25">
      <c r="A5943">
        <v>5942</v>
      </c>
      <c r="B5943">
        <v>86188</v>
      </c>
      <c r="C5943" t="s">
        <v>1797</v>
      </c>
      <c r="D5943" t="s">
        <v>20</v>
      </c>
      <c r="E5943" t="s">
        <v>187</v>
      </c>
      <c r="F5943" t="s">
        <v>31</v>
      </c>
      <c r="G5943" t="s">
        <v>93</v>
      </c>
      <c r="H5943" t="s">
        <v>225</v>
      </c>
      <c r="I5943" t="s">
        <v>28</v>
      </c>
      <c r="J5943" t="s">
        <v>72</v>
      </c>
      <c r="K5943" t="s">
        <v>189</v>
      </c>
      <c r="L5943" t="s">
        <v>192</v>
      </c>
      <c r="M5943" t="s">
        <v>631</v>
      </c>
      <c r="N5943" s="2">
        <v>41310</v>
      </c>
      <c r="O5943" s="2">
        <v>41312</v>
      </c>
      <c r="P5943">
        <v>4</v>
      </c>
      <c r="Q5943" s="1">
        <v>0.08</v>
      </c>
      <c r="R5943">
        <v>9.98</v>
      </c>
      <c r="S5943">
        <v>12.52</v>
      </c>
      <c r="T5943">
        <f t="shared" si="92"/>
        <v>39.92</v>
      </c>
    </row>
    <row r="5944" spans="1:20" x14ac:dyDescent="0.25">
      <c r="A5944">
        <v>5943</v>
      </c>
      <c r="B5944">
        <v>86015</v>
      </c>
      <c r="C5944" t="s">
        <v>1828</v>
      </c>
      <c r="D5944" t="s">
        <v>20</v>
      </c>
      <c r="E5944" t="s">
        <v>21</v>
      </c>
      <c r="F5944" t="s">
        <v>47</v>
      </c>
      <c r="G5944" t="s">
        <v>48</v>
      </c>
      <c r="H5944" t="s">
        <v>203</v>
      </c>
      <c r="I5944" t="s">
        <v>28</v>
      </c>
      <c r="J5944" t="s">
        <v>72</v>
      </c>
      <c r="K5944" t="s">
        <v>201</v>
      </c>
      <c r="L5944" t="s">
        <v>192</v>
      </c>
      <c r="M5944" t="s">
        <v>111</v>
      </c>
      <c r="N5944" s="2">
        <v>40698</v>
      </c>
      <c r="O5944" s="2">
        <v>40705</v>
      </c>
      <c r="P5944">
        <v>7</v>
      </c>
      <c r="Q5944" s="1">
        <v>0.03</v>
      </c>
      <c r="R5944">
        <v>10.97</v>
      </c>
      <c r="S5944">
        <v>6.5</v>
      </c>
      <c r="T5944">
        <f t="shared" si="92"/>
        <v>76.790000000000006</v>
      </c>
    </row>
    <row r="5945" spans="1:20" x14ac:dyDescent="0.25">
      <c r="A5945">
        <v>5944</v>
      </c>
      <c r="B5945">
        <v>87495</v>
      </c>
      <c r="C5945" t="s">
        <v>1531</v>
      </c>
      <c r="D5945" t="s">
        <v>38</v>
      </c>
      <c r="E5945" t="s">
        <v>21</v>
      </c>
      <c r="F5945" t="s">
        <v>31</v>
      </c>
      <c r="G5945" t="s">
        <v>48</v>
      </c>
      <c r="H5945" t="s">
        <v>24</v>
      </c>
      <c r="I5945" t="s">
        <v>28</v>
      </c>
      <c r="J5945" t="s">
        <v>72</v>
      </c>
      <c r="K5945" t="s">
        <v>208</v>
      </c>
      <c r="L5945" t="s">
        <v>192</v>
      </c>
      <c r="M5945" t="s">
        <v>296</v>
      </c>
      <c r="N5945" s="2">
        <v>41027</v>
      </c>
      <c r="O5945" s="2">
        <v>41027</v>
      </c>
      <c r="P5945">
        <v>8</v>
      </c>
      <c r="Q5945" s="1">
        <v>0.1</v>
      </c>
      <c r="R5945">
        <v>65.989999999999995</v>
      </c>
      <c r="S5945">
        <v>5.63</v>
      </c>
      <c r="T5945">
        <f t="shared" si="92"/>
        <v>527.91999999999996</v>
      </c>
    </row>
    <row r="5946" spans="1:20" x14ac:dyDescent="0.25">
      <c r="A5946">
        <v>5945</v>
      </c>
      <c r="B5946">
        <v>90841</v>
      </c>
      <c r="C5946" t="s">
        <v>879</v>
      </c>
      <c r="D5946" t="s">
        <v>20</v>
      </c>
      <c r="E5946" t="s">
        <v>39</v>
      </c>
      <c r="F5946" t="s">
        <v>31</v>
      </c>
      <c r="G5946" t="s">
        <v>23</v>
      </c>
      <c r="H5946" t="s">
        <v>78</v>
      </c>
      <c r="I5946" t="s">
        <v>28</v>
      </c>
      <c r="J5946" t="s">
        <v>72</v>
      </c>
      <c r="K5946" t="s">
        <v>154</v>
      </c>
      <c r="L5946" t="s">
        <v>192</v>
      </c>
      <c r="M5946" t="s">
        <v>63</v>
      </c>
      <c r="N5946" s="2">
        <v>41225</v>
      </c>
      <c r="O5946" s="2">
        <v>41226</v>
      </c>
      <c r="P5946">
        <v>18</v>
      </c>
      <c r="Q5946" s="1">
        <v>0.08</v>
      </c>
      <c r="R5946">
        <v>5.28</v>
      </c>
      <c r="S5946">
        <v>6.26</v>
      </c>
      <c r="T5946">
        <f t="shared" si="92"/>
        <v>95.04</v>
      </c>
    </row>
    <row r="5947" spans="1:20" x14ac:dyDescent="0.25">
      <c r="A5947">
        <v>5946</v>
      </c>
      <c r="B5947">
        <v>90841</v>
      </c>
      <c r="C5947" t="s">
        <v>879</v>
      </c>
      <c r="D5947" t="s">
        <v>20</v>
      </c>
      <c r="E5947" t="s">
        <v>39</v>
      </c>
      <c r="F5947" t="s">
        <v>31</v>
      </c>
      <c r="G5947" t="s">
        <v>23</v>
      </c>
      <c r="H5947" t="s">
        <v>49</v>
      </c>
      <c r="I5947" t="s">
        <v>28</v>
      </c>
      <c r="J5947" t="s">
        <v>72</v>
      </c>
      <c r="K5947" t="s">
        <v>58</v>
      </c>
      <c r="L5947" t="s">
        <v>192</v>
      </c>
      <c r="M5947" t="s">
        <v>141</v>
      </c>
      <c r="N5947" s="2">
        <v>41225</v>
      </c>
      <c r="O5947" s="2">
        <v>41227</v>
      </c>
      <c r="P5947">
        <v>32</v>
      </c>
      <c r="Q5947" s="1">
        <v>0.01</v>
      </c>
      <c r="R5947">
        <v>59.76</v>
      </c>
      <c r="S5947">
        <v>9.7100000000000009</v>
      </c>
      <c r="T5947">
        <f t="shared" si="92"/>
        <v>1912.32</v>
      </c>
    </row>
    <row r="5948" spans="1:20" x14ac:dyDescent="0.25">
      <c r="A5948">
        <v>5947</v>
      </c>
      <c r="B5948">
        <v>86087</v>
      </c>
      <c r="C5948" t="s">
        <v>1772</v>
      </c>
      <c r="D5948" t="s">
        <v>20</v>
      </c>
      <c r="E5948" t="s">
        <v>39</v>
      </c>
      <c r="F5948" t="s">
        <v>22</v>
      </c>
      <c r="G5948" t="s">
        <v>32</v>
      </c>
      <c r="H5948" t="s">
        <v>94</v>
      </c>
      <c r="I5948" t="s">
        <v>28</v>
      </c>
      <c r="J5948" t="s">
        <v>72</v>
      </c>
      <c r="K5948" t="s">
        <v>58</v>
      </c>
      <c r="L5948" t="s">
        <v>192</v>
      </c>
      <c r="M5948" t="s">
        <v>227</v>
      </c>
      <c r="N5948" s="2">
        <v>40876</v>
      </c>
      <c r="O5948" s="2">
        <v>40877</v>
      </c>
      <c r="P5948">
        <v>3</v>
      </c>
      <c r="Q5948" s="1">
        <v>0.02</v>
      </c>
      <c r="R5948">
        <v>30.56</v>
      </c>
      <c r="S5948">
        <v>2.99</v>
      </c>
      <c r="T5948">
        <f t="shared" si="92"/>
        <v>91.679999999999993</v>
      </c>
    </row>
    <row r="5949" spans="1:20" x14ac:dyDescent="0.25">
      <c r="A5949">
        <v>5948</v>
      </c>
      <c r="B5949">
        <v>86091</v>
      </c>
      <c r="C5949" t="s">
        <v>1772</v>
      </c>
      <c r="D5949" t="s">
        <v>578</v>
      </c>
      <c r="E5949" t="s">
        <v>187</v>
      </c>
      <c r="F5949" t="s">
        <v>22</v>
      </c>
      <c r="G5949" t="s">
        <v>32</v>
      </c>
      <c r="H5949" t="s">
        <v>225</v>
      </c>
      <c r="I5949" t="s">
        <v>28</v>
      </c>
      <c r="J5949" t="s">
        <v>72</v>
      </c>
      <c r="K5949" t="s">
        <v>43</v>
      </c>
      <c r="L5949" t="s">
        <v>283</v>
      </c>
      <c r="M5949" t="s">
        <v>238</v>
      </c>
      <c r="N5949" s="2">
        <v>41607</v>
      </c>
      <c r="O5949" s="2">
        <v>41608</v>
      </c>
      <c r="P5949">
        <v>14</v>
      </c>
      <c r="Q5949" s="1">
        <v>0.04</v>
      </c>
      <c r="R5949">
        <v>33.94</v>
      </c>
      <c r="S5949">
        <v>19.190000000000001</v>
      </c>
      <c r="T5949">
        <f t="shared" si="92"/>
        <v>475.15999999999997</v>
      </c>
    </row>
    <row r="5950" spans="1:20" x14ac:dyDescent="0.25">
      <c r="A5950">
        <v>5949</v>
      </c>
      <c r="B5950">
        <v>86087</v>
      </c>
      <c r="C5950" t="s">
        <v>1772</v>
      </c>
      <c r="D5950" t="s">
        <v>20</v>
      </c>
      <c r="E5950" t="s">
        <v>21</v>
      </c>
      <c r="F5950" t="s">
        <v>22</v>
      </c>
      <c r="G5950" t="s">
        <v>32</v>
      </c>
      <c r="H5950" t="s">
        <v>203</v>
      </c>
      <c r="I5950" t="s">
        <v>28</v>
      </c>
      <c r="J5950" t="s">
        <v>56</v>
      </c>
      <c r="K5950" t="s">
        <v>34</v>
      </c>
      <c r="L5950" t="s">
        <v>706</v>
      </c>
      <c r="M5950" t="s">
        <v>199</v>
      </c>
      <c r="N5950" s="2">
        <v>40876</v>
      </c>
      <c r="O5950" s="2">
        <v>40878</v>
      </c>
      <c r="P5950">
        <v>2</v>
      </c>
      <c r="Q5950" s="1">
        <v>0.04</v>
      </c>
      <c r="R5950">
        <v>9.49</v>
      </c>
      <c r="S5950">
        <v>5.76</v>
      </c>
      <c r="T5950">
        <f t="shared" si="92"/>
        <v>18.98</v>
      </c>
    </row>
    <row r="5951" spans="1:20" x14ac:dyDescent="0.25">
      <c r="A5951">
        <v>5950</v>
      </c>
      <c r="B5951">
        <v>88933</v>
      </c>
      <c r="C5951" t="s">
        <v>1221</v>
      </c>
      <c r="D5951" t="s">
        <v>20</v>
      </c>
      <c r="E5951" t="s">
        <v>39</v>
      </c>
      <c r="F5951" t="s">
        <v>47</v>
      </c>
      <c r="G5951" t="s">
        <v>41</v>
      </c>
      <c r="H5951" t="s">
        <v>78</v>
      </c>
      <c r="I5951" t="s">
        <v>28</v>
      </c>
      <c r="J5951" t="s">
        <v>56</v>
      </c>
      <c r="K5951" t="s">
        <v>79</v>
      </c>
      <c r="L5951" t="s">
        <v>44</v>
      </c>
      <c r="M5951" t="s">
        <v>156</v>
      </c>
      <c r="N5951" s="2">
        <v>40918</v>
      </c>
      <c r="O5951" s="2">
        <v>40918</v>
      </c>
      <c r="P5951">
        <v>11</v>
      </c>
      <c r="Q5951" s="1">
        <v>7.0000000000000007E-2</v>
      </c>
      <c r="R5951">
        <v>5.84</v>
      </c>
      <c r="S5951">
        <v>1.2</v>
      </c>
      <c r="T5951">
        <f t="shared" si="92"/>
        <v>64.239999999999995</v>
      </c>
    </row>
    <row r="5952" spans="1:20" x14ac:dyDescent="0.25">
      <c r="A5952">
        <v>5951</v>
      </c>
      <c r="B5952">
        <v>88933</v>
      </c>
      <c r="C5952" t="s">
        <v>1221</v>
      </c>
      <c r="D5952" t="s">
        <v>578</v>
      </c>
      <c r="E5952" t="s">
        <v>187</v>
      </c>
      <c r="F5952" t="s">
        <v>47</v>
      </c>
      <c r="G5952" t="s">
        <v>41</v>
      </c>
      <c r="H5952" t="s">
        <v>217</v>
      </c>
      <c r="I5952" t="s">
        <v>28</v>
      </c>
      <c r="J5952" t="s">
        <v>72</v>
      </c>
      <c r="K5952" t="s">
        <v>231</v>
      </c>
      <c r="L5952" t="s">
        <v>330</v>
      </c>
      <c r="M5952" t="s">
        <v>114</v>
      </c>
      <c r="N5952" s="2">
        <v>40918</v>
      </c>
      <c r="O5952" s="2">
        <v>40920</v>
      </c>
      <c r="P5952">
        <v>8</v>
      </c>
      <c r="Q5952" s="1">
        <v>7.0000000000000007E-2</v>
      </c>
      <c r="R5952">
        <v>218.75</v>
      </c>
      <c r="S5952">
        <v>69.64</v>
      </c>
      <c r="T5952">
        <f t="shared" si="92"/>
        <v>1750</v>
      </c>
    </row>
    <row r="5953" spans="1:20" x14ac:dyDescent="0.25">
      <c r="A5953">
        <v>5952</v>
      </c>
      <c r="B5953">
        <v>86176</v>
      </c>
      <c r="C5953" t="s">
        <v>2328</v>
      </c>
      <c r="D5953" t="s">
        <v>20</v>
      </c>
      <c r="E5953" t="s">
        <v>21</v>
      </c>
      <c r="F5953" t="s">
        <v>31</v>
      </c>
      <c r="G5953" t="s">
        <v>41</v>
      </c>
      <c r="H5953" t="s">
        <v>206</v>
      </c>
      <c r="I5953" t="s">
        <v>28</v>
      </c>
      <c r="J5953" t="s">
        <v>72</v>
      </c>
      <c r="K5953" t="s">
        <v>1108</v>
      </c>
      <c r="L5953" t="s">
        <v>192</v>
      </c>
      <c r="M5953" t="s">
        <v>91</v>
      </c>
      <c r="N5953" s="2">
        <v>40750</v>
      </c>
      <c r="O5953" s="2">
        <v>40751</v>
      </c>
      <c r="P5953">
        <v>6</v>
      </c>
      <c r="Q5953" s="1">
        <v>0.02</v>
      </c>
      <c r="R5953">
        <v>65.989999999999995</v>
      </c>
      <c r="S5953">
        <v>8.99</v>
      </c>
      <c r="T5953">
        <f t="shared" si="92"/>
        <v>395.93999999999994</v>
      </c>
    </row>
    <row r="5954" spans="1:20" x14ac:dyDescent="0.25">
      <c r="A5954">
        <v>5953</v>
      </c>
      <c r="B5954">
        <v>88414</v>
      </c>
      <c r="C5954" t="s">
        <v>2332</v>
      </c>
      <c r="D5954" t="s">
        <v>20</v>
      </c>
      <c r="E5954" t="s">
        <v>21</v>
      </c>
      <c r="F5954" t="s">
        <v>31</v>
      </c>
      <c r="G5954" t="s">
        <v>48</v>
      </c>
      <c r="H5954" t="s">
        <v>206</v>
      </c>
      <c r="I5954" t="s">
        <v>28</v>
      </c>
      <c r="J5954" t="s">
        <v>72</v>
      </c>
      <c r="K5954" t="s">
        <v>1111</v>
      </c>
      <c r="L5954" t="s">
        <v>192</v>
      </c>
      <c r="M5954" t="s">
        <v>35</v>
      </c>
      <c r="N5954" s="2">
        <v>40989</v>
      </c>
      <c r="O5954" s="2">
        <v>40991</v>
      </c>
      <c r="P5954">
        <v>2</v>
      </c>
      <c r="Q5954" s="1">
        <v>0.02</v>
      </c>
      <c r="R5954">
        <v>65.989999999999995</v>
      </c>
      <c r="S5954">
        <v>3.99</v>
      </c>
      <c r="T5954">
        <f t="shared" si="92"/>
        <v>131.97999999999999</v>
      </c>
    </row>
    <row r="5955" spans="1:20" x14ac:dyDescent="0.25">
      <c r="A5955">
        <v>5954</v>
      </c>
      <c r="B5955">
        <v>88771</v>
      </c>
      <c r="C5955" t="s">
        <v>2384</v>
      </c>
      <c r="D5955" t="s">
        <v>20</v>
      </c>
      <c r="E5955" t="s">
        <v>21</v>
      </c>
      <c r="F5955" t="s">
        <v>31</v>
      </c>
      <c r="G5955" t="s">
        <v>32</v>
      </c>
      <c r="H5955" t="s">
        <v>24</v>
      </c>
      <c r="I5955" t="s">
        <v>28</v>
      </c>
      <c r="J5955" t="s">
        <v>56</v>
      </c>
      <c r="K5955" t="s">
        <v>25</v>
      </c>
      <c r="L5955" t="s">
        <v>192</v>
      </c>
      <c r="M5955" t="s">
        <v>279</v>
      </c>
      <c r="N5955" s="2">
        <v>41496</v>
      </c>
      <c r="O5955" s="2">
        <v>41498</v>
      </c>
      <c r="P5955">
        <v>21</v>
      </c>
      <c r="Q5955" s="1">
        <v>0.02</v>
      </c>
      <c r="R5955">
        <v>99.99</v>
      </c>
      <c r="S5955">
        <v>19.989999999999998</v>
      </c>
      <c r="T5955">
        <f t="shared" ref="T5955:T6018" si="93">R5955*P5955</f>
        <v>2099.79</v>
      </c>
    </row>
    <row r="5956" spans="1:20" x14ac:dyDescent="0.25">
      <c r="A5956">
        <v>5955</v>
      </c>
      <c r="B5956">
        <v>90676</v>
      </c>
      <c r="C5956" t="s">
        <v>666</v>
      </c>
      <c r="D5956" t="s">
        <v>20</v>
      </c>
      <c r="E5956" t="s">
        <v>39</v>
      </c>
      <c r="F5956" t="s">
        <v>31</v>
      </c>
      <c r="G5956" t="s">
        <v>93</v>
      </c>
      <c r="H5956" t="s">
        <v>54</v>
      </c>
      <c r="I5956" t="s">
        <v>28</v>
      </c>
      <c r="J5956" t="s">
        <v>72</v>
      </c>
      <c r="K5956" t="s">
        <v>228</v>
      </c>
      <c r="L5956" t="s">
        <v>192</v>
      </c>
      <c r="M5956" t="s">
        <v>139</v>
      </c>
      <c r="N5956" s="2">
        <v>40604</v>
      </c>
      <c r="O5956" s="2">
        <v>40605</v>
      </c>
      <c r="P5956">
        <v>3</v>
      </c>
      <c r="Q5956" s="1">
        <v>0.02</v>
      </c>
      <c r="R5956">
        <v>2.89</v>
      </c>
      <c r="S5956">
        <v>0.49</v>
      </c>
      <c r="T5956">
        <f t="shared" si="93"/>
        <v>8.67</v>
      </c>
    </row>
    <row r="5957" spans="1:20" x14ac:dyDescent="0.25">
      <c r="A5957">
        <v>5956</v>
      </c>
      <c r="B5957">
        <v>90676</v>
      </c>
      <c r="C5957" t="s">
        <v>666</v>
      </c>
      <c r="D5957" t="s">
        <v>20</v>
      </c>
      <c r="E5957" t="s">
        <v>187</v>
      </c>
      <c r="F5957" t="s">
        <v>31</v>
      </c>
      <c r="G5957" t="s">
        <v>93</v>
      </c>
      <c r="H5957" t="s">
        <v>188</v>
      </c>
      <c r="I5957" t="s">
        <v>28</v>
      </c>
      <c r="J5957" t="s">
        <v>72</v>
      </c>
      <c r="K5957" t="s">
        <v>228</v>
      </c>
      <c r="L5957" t="s">
        <v>706</v>
      </c>
      <c r="M5957" t="s">
        <v>146</v>
      </c>
      <c r="N5957" s="2">
        <v>40604</v>
      </c>
      <c r="O5957" s="2">
        <v>40607</v>
      </c>
      <c r="P5957">
        <v>9</v>
      </c>
      <c r="Q5957" s="1">
        <v>0.08</v>
      </c>
      <c r="R5957">
        <v>41.32</v>
      </c>
      <c r="S5957">
        <v>8.66</v>
      </c>
      <c r="T5957">
        <f t="shared" si="93"/>
        <v>371.88</v>
      </c>
    </row>
    <row r="5958" spans="1:20" x14ac:dyDescent="0.25">
      <c r="A5958">
        <v>5957</v>
      </c>
      <c r="B5958">
        <v>90676</v>
      </c>
      <c r="C5958" t="s">
        <v>666</v>
      </c>
      <c r="D5958" t="s">
        <v>20</v>
      </c>
      <c r="E5958" t="s">
        <v>39</v>
      </c>
      <c r="F5958" t="s">
        <v>31</v>
      </c>
      <c r="G5958" t="s">
        <v>93</v>
      </c>
      <c r="H5958" t="s">
        <v>89</v>
      </c>
      <c r="I5958" t="s">
        <v>28</v>
      </c>
      <c r="J5958" t="s">
        <v>56</v>
      </c>
      <c r="K5958" t="s">
        <v>248</v>
      </c>
      <c r="L5958" t="s">
        <v>44</v>
      </c>
      <c r="M5958" t="s">
        <v>143</v>
      </c>
      <c r="N5958" s="2">
        <v>40604</v>
      </c>
      <c r="O5958" s="2">
        <v>40605</v>
      </c>
      <c r="P5958">
        <v>3</v>
      </c>
      <c r="Q5958" s="1">
        <v>0.06</v>
      </c>
      <c r="R5958">
        <v>8.9499999999999993</v>
      </c>
      <c r="S5958">
        <v>2.0099999999999998</v>
      </c>
      <c r="T5958">
        <f t="shared" si="93"/>
        <v>26.849999999999998</v>
      </c>
    </row>
    <row r="5959" spans="1:20" x14ac:dyDescent="0.25">
      <c r="A5959">
        <v>5958</v>
      </c>
      <c r="B5959">
        <v>89009</v>
      </c>
      <c r="C5959" t="s">
        <v>1631</v>
      </c>
      <c r="D5959" t="s">
        <v>20</v>
      </c>
      <c r="E5959" t="s">
        <v>39</v>
      </c>
      <c r="F5959" t="s">
        <v>31</v>
      </c>
      <c r="G5959" t="s">
        <v>93</v>
      </c>
      <c r="H5959" t="s">
        <v>42</v>
      </c>
      <c r="I5959" t="s">
        <v>28</v>
      </c>
      <c r="J5959" t="s">
        <v>72</v>
      </c>
      <c r="K5959" t="s">
        <v>71</v>
      </c>
      <c r="L5959" t="s">
        <v>192</v>
      </c>
      <c r="M5959" t="s">
        <v>296</v>
      </c>
      <c r="N5959" s="2">
        <v>40701</v>
      </c>
      <c r="O5959" s="2">
        <v>40701</v>
      </c>
      <c r="P5959">
        <v>2</v>
      </c>
      <c r="Q5959" s="1">
        <v>0.09</v>
      </c>
      <c r="R5959">
        <v>30.98</v>
      </c>
      <c r="S5959">
        <v>5.76</v>
      </c>
      <c r="T5959">
        <f t="shared" si="93"/>
        <v>61.96</v>
      </c>
    </row>
    <row r="5960" spans="1:20" x14ac:dyDescent="0.25">
      <c r="A5960">
        <v>5959</v>
      </c>
      <c r="B5960">
        <v>89009</v>
      </c>
      <c r="C5960" t="s">
        <v>1631</v>
      </c>
      <c r="D5960" t="s">
        <v>20</v>
      </c>
      <c r="E5960" t="s">
        <v>21</v>
      </c>
      <c r="F5960" t="s">
        <v>31</v>
      </c>
      <c r="G5960" t="s">
        <v>93</v>
      </c>
      <c r="H5960" t="s">
        <v>203</v>
      </c>
      <c r="I5960" t="s">
        <v>28</v>
      </c>
      <c r="J5960" t="s">
        <v>72</v>
      </c>
      <c r="K5960" t="s">
        <v>1147</v>
      </c>
      <c r="L5960" t="s">
        <v>192</v>
      </c>
      <c r="M5960" t="s">
        <v>131</v>
      </c>
      <c r="N5960" s="2">
        <v>40701</v>
      </c>
      <c r="O5960" s="2">
        <v>40702</v>
      </c>
      <c r="P5960">
        <v>5</v>
      </c>
      <c r="Q5960" s="1">
        <v>0.1</v>
      </c>
      <c r="R5960">
        <v>125.99</v>
      </c>
      <c r="S5960">
        <v>7.69</v>
      </c>
      <c r="T5960">
        <f t="shared" si="93"/>
        <v>629.94999999999993</v>
      </c>
    </row>
    <row r="5961" spans="1:20" x14ac:dyDescent="0.25">
      <c r="A5961">
        <v>5960</v>
      </c>
      <c r="B5961">
        <v>90156</v>
      </c>
      <c r="C5961" t="s">
        <v>1755</v>
      </c>
      <c r="D5961" t="s">
        <v>20</v>
      </c>
      <c r="E5961" t="s">
        <v>39</v>
      </c>
      <c r="F5961" t="s">
        <v>47</v>
      </c>
      <c r="G5961" t="s">
        <v>23</v>
      </c>
      <c r="H5961" t="s">
        <v>54</v>
      </c>
      <c r="I5961" t="s">
        <v>28</v>
      </c>
      <c r="J5961" t="s">
        <v>72</v>
      </c>
      <c r="K5961" t="s">
        <v>74</v>
      </c>
      <c r="L5961" t="s">
        <v>192</v>
      </c>
      <c r="M5961" t="s">
        <v>167</v>
      </c>
      <c r="N5961" s="2">
        <v>41017</v>
      </c>
      <c r="O5961" s="2">
        <v>41019</v>
      </c>
      <c r="P5961">
        <v>1</v>
      </c>
      <c r="Q5961" s="1">
        <v>0.04</v>
      </c>
      <c r="R5961">
        <v>8.8800000000000008</v>
      </c>
      <c r="S5961">
        <v>6.28</v>
      </c>
      <c r="T5961">
        <f t="shared" si="93"/>
        <v>8.8800000000000008</v>
      </c>
    </row>
    <row r="5962" spans="1:20" x14ac:dyDescent="0.25">
      <c r="A5962">
        <v>5961</v>
      </c>
      <c r="B5962">
        <v>91518</v>
      </c>
      <c r="C5962" t="s">
        <v>1612</v>
      </c>
      <c r="D5962" t="s">
        <v>38</v>
      </c>
      <c r="E5962" t="s">
        <v>39</v>
      </c>
      <c r="F5962" t="s">
        <v>47</v>
      </c>
      <c r="G5962" t="s">
        <v>93</v>
      </c>
      <c r="H5962" t="s">
        <v>78</v>
      </c>
      <c r="I5962" t="s">
        <v>28</v>
      </c>
      <c r="J5962" t="s">
        <v>72</v>
      </c>
      <c r="K5962" t="s">
        <v>62</v>
      </c>
      <c r="L5962" t="s">
        <v>192</v>
      </c>
      <c r="M5962" t="s">
        <v>117</v>
      </c>
      <c r="N5962" s="2">
        <v>41370</v>
      </c>
      <c r="O5962" s="2">
        <v>41371</v>
      </c>
      <c r="P5962">
        <v>10</v>
      </c>
      <c r="Q5962" s="1">
        <v>0.09</v>
      </c>
      <c r="R5962">
        <v>18.97</v>
      </c>
      <c r="S5962">
        <v>9.0299999999999994</v>
      </c>
      <c r="T5962">
        <f t="shared" si="93"/>
        <v>189.7</v>
      </c>
    </row>
    <row r="5963" spans="1:20" x14ac:dyDescent="0.25">
      <c r="A5963">
        <v>5962</v>
      </c>
      <c r="B5963">
        <v>91513</v>
      </c>
      <c r="C5963" t="s">
        <v>1612</v>
      </c>
      <c r="D5963" t="s">
        <v>20</v>
      </c>
      <c r="E5963" t="s">
        <v>39</v>
      </c>
      <c r="F5963" t="s">
        <v>47</v>
      </c>
      <c r="G5963" t="s">
        <v>93</v>
      </c>
      <c r="H5963" t="s">
        <v>94</v>
      </c>
      <c r="I5963" t="s">
        <v>28</v>
      </c>
      <c r="J5963" t="s">
        <v>72</v>
      </c>
      <c r="K5963" t="s">
        <v>165</v>
      </c>
      <c r="L5963" t="s">
        <v>192</v>
      </c>
      <c r="M5963" t="s">
        <v>167</v>
      </c>
      <c r="N5963" s="2">
        <v>40274</v>
      </c>
      <c r="O5963" s="2">
        <v>40275</v>
      </c>
      <c r="P5963">
        <v>9</v>
      </c>
      <c r="Q5963" s="1">
        <v>0</v>
      </c>
      <c r="R5963">
        <v>8.34</v>
      </c>
      <c r="S5963">
        <v>4.82</v>
      </c>
      <c r="T5963">
        <f t="shared" si="93"/>
        <v>75.06</v>
      </c>
    </row>
    <row r="5964" spans="1:20" x14ac:dyDescent="0.25">
      <c r="A5964">
        <v>5963</v>
      </c>
      <c r="B5964">
        <v>88219</v>
      </c>
      <c r="C5964" t="s">
        <v>503</v>
      </c>
      <c r="D5964" t="s">
        <v>20</v>
      </c>
      <c r="E5964" t="s">
        <v>39</v>
      </c>
      <c r="F5964" t="s">
        <v>31</v>
      </c>
      <c r="G5964" t="s">
        <v>23</v>
      </c>
      <c r="H5964" t="s">
        <v>54</v>
      </c>
      <c r="I5964" t="s">
        <v>28</v>
      </c>
      <c r="J5964" t="s">
        <v>72</v>
      </c>
      <c r="K5964" t="s">
        <v>165</v>
      </c>
      <c r="L5964" t="s">
        <v>192</v>
      </c>
      <c r="M5964" t="s">
        <v>131</v>
      </c>
      <c r="N5964" s="2">
        <v>40524</v>
      </c>
      <c r="O5964" s="2">
        <v>40526</v>
      </c>
      <c r="P5964">
        <v>7</v>
      </c>
      <c r="Q5964" s="1">
        <v>0.04</v>
      </c>
      <c r="R5964">
        <v>4.28</v>
      </c>
      <c r="S5964">
        <v>5.68</v>
      </c>
      <c r="T5964">
        <f t="shared" si="93"/>
        <v>29.96</v>
      </c>
    </row>
    <row r="5965" spans="1:20" x14ac:dyDescent="0.25">
      <c r="A5965">
        <v>5964</v>
      </c>
      <c r="B5965">
        <v>88219</v>
      </c>
      <c r="C5965" t="s">
        <v>503</v>
      </c>
      <c r="D5965" t="s">
        <v>578</v>
      </c>
      <c r="E5965" t="s">
        <v>187</v>
      </c>
      <c r="F5965" t="s">
        <v>31</v>
      </c>
      <c r="G5965" t="s">
        <v>23</v>
      </c>
      <c r="H5965" t="s">
        <v>188</v>
      </c>
      <c r="I5965" t="s">
        <v>28</v>
      </c>
      <c r="J5965" t="s">
        <v>72</v>
      </c>
      <c r="K5965" t="s">
        <v>181</v>
      </c>
      <c r="L5965" t="s">
        <v>330</v>
      </c>
      <c r="M5965" t="s">
        <v>296</v>
      </c>
      <c r="N5965" s="2">
        <v>40524</v>
      </c>
      <c r="O5965" s="2">
        <v>40526</v>
      </c>
      <c r="P5965">
        <v>13</v>
      </c>
      <c r="Q5965" s="1">
        <v>0.06</v>
      </c>
      <c r="R5965">
        <v>376.13</v>
      </c>
      <c r="S5965">
        <v>85.63</v>
      </c>
      <c r="T5965">
        <f t="shared" si="93"/>
        <v>4889.6899999999996</v>
      </c>
    </row>
    <row r="5966" spans="1:20" x14ac:dyDescent="0.25">
      <c r="A5966">
        <v>5965</v>
      </c>
      <c r="B5966">
        <v>88219</v>
      </c>
      <c r="C5966" t="s">
        <v>503</v>
      </c>
      <c r="D5966" t="s">
        <v>578</v>
      </c>
      <c r="E5966" t="s">
        <v>187</v>
      </c>
      <c r="F5966" t="s">
        <v>31</v>
      </c>
      <c r="G5966" t="s">
        <v>23</v>
      </c>
      <c r="H5966" t="s">
        <v>217</v>
      </c>
      <c r="I5966" t="s">
        <v>28</v>
      </c>
      <c r="J5966" t="s">
        <v>72</v>
      </c>
      <c r="K5966" t="s">
        <v>189</v>
      </c>
      <c r="L5966" t="s">
        <v>330</v>
      </c>
      <c r="M5966" t="s">
        <v>296</v>
      </c>
      <c r="N5966" s="2">
        <v>40524</v>
      </c>
      <c r="O5966" s="2">
        <v>40525</v>
      </c>
      <c r="P5966">
        <v>17</v>
      </c>
      <c r="Q5966" s="1">
        <v>0.06</v>
      </c>
      <c r="R5966">
        <v>424.21</v>
      </c>
      <c r="S5966">
        <v>110.2</v>
      </c>
      <c r="T5966">
        <f t="shared" si="93"/>
        <v>7211.57</v>
      </c>
    </row>
    <row r="5967" spans="1:20" x14ac:dyDescent="0.25">
      <c r="A5967">
        <v>5966</v>
      </c>
      <c r="B5967">
        <v>88219</v>
      </c>
      <c r="C5967" t="s">
        <v>503</v>
      </c>
      <c r="D5967" t="s">
        <v>20</v>
      </c>
      <c r="E5967" t="s">
        <v>21</v>
      </c>
      <c r="F5967" t="s">
        <v>31</v>
      </c>
      <c r="G5967" t="s">
        <v>23</v>
      </c>
      <c r="H5967" t="s">
        <v>24</v>
      </c>
      <c r="I5967" t="s">
        <v>28</v>
      </c>
      <c r="J5967" t="s">
        <v>56</v>
      </c>
      <c r="K5967" t="s">
        <v>1254</v>
      </c>
      <c r="L5967" t="s">
        <v>192</v>
      </c>
      <c r="M5967" t="s">
        <v>69</v>
      </c>
      <c r="N5967" s="2">
        <v>40524</v>
      </c>
      <c r="O5967" s="2">
        <v>40526</v>
      </c>
      <c r="P5967">
        <v>4</v>
      </c>
      <c r="Q5967" s="1">
        <v>0.06</v>
      </c>
      <c r="R5967">
        <v>195.99</v>
      </c>
      <c r="S5967">
        <v>8.99</v>
      </c>
      <c r="T5967">
        <f t="shared" si="93"/>
        <v>783.96</v>
      </c>
    </row>
    <row r="5968" spans="1:20" x14ac:dyDescent="0.25">
      <c r="A5968">
        <v>5967</v>
      </c>
      <c r="B5968">
        <v>88119</v>
      </c>
      <c r="C5968" t="s">
        <v>555</v>
      </c>
      <c r="D5968" t="s">
        <v>20</v>
      </c>
      <c r="E5968" t="s">
        <v>39</v>
      </c>
      <c r="F5968" t="s">
        <v>22</v>
      </c>
      <c r="G5968" t="s">
        <v>48</v>
      </c>
      <c r="H5968" t="s">
        <v>54</v>
      </c>
      <c r="I5968" t="s">
        <v>28</v>
      </c>
      <c r="J5968" t="s">
        <v>72</v>
      </c>
      <c r="K5968" t="s">
        <v>68</v>
      </c>
      <c r="L5968" t="s">
        <v>192</v>
      </c>
      <c r="M5968" t="s">
        <v>137</v>
      </c>
      <c r="N5968" s="2">
        <v>41102</v>
      </c>
      <c r="O5968" s="2">
        <v>41109</v>
      </c>
      <c r="P5968">
        <v>8</v>
      </c>
      <c r="Q5968" s="1">
        <v>0.06</v>
      </c>
      <c r="R5968">
        <v>6.48</v>
      </c>
      <c r="S5968">
        <v>7.81</v>
      </c>
      <c r="T5968">
        <f t="shared" si="93"/>
        <v>51.84</v>
      </c>
    </row>
    <row r="5969" spans="1:20" x14ac:dyDescent="0.25">
      <c r="A5969">
        <v>5968</v>
      </c>
      <c r="B5969">
        <v>90884</v>
      </c>
      <c r="C5969" t="s">
        <v>720</v>
      </c>
      <c r="D5969" t="s">
        <v>20</v>
      </c>
      <c r="E5969" t="s">
        <v>39</v>
      </c>
      <c r="F5969" t="s">
        <v>22</v>
      </c>
      <c r="G5969" t="s">
        <v>41</v>
      </c>
      <c r="H5969" t="s">
        <v>42</v>
      </c>
      <c r="I5969" t="s">
        <v>28</v>
      </c>
      <c r="J5969" t="s">
        <v>72</v>
      </c>
      <c r="K5969" t="s">
        <v>189</v>
      </c>
      <c r="L5969" t="s">
        <v>192</v>
      </c>
      <c r="M5969" t="s">
        <v>182</v>
      </c>
      <c r="N5969" s="2">
        <v>41328</v>
      </c>
      <c r="O5969" s="2">
        <v>41328</v>
      </c>
      <c r="P5969">
        <v>2</v>
      </c>
      <c r="Q5969" s="1">
        <v>0.01</v>
      </c>
      <c r="R5969">
        <v>6.48</v>
      </c>
      <c r="S5969">
        <v>9.68</v>
      </c>
      <c r="T5969">
        <f t="shared" si="93"/>
        <v>12.96</v>
      </c>
    </row>
    <row r="5970" spans="1:20" x14ac:dyDescent="0.25">
      <c r="A5970">
        <v>5969</v>
      </c>
      <c r="B5970">
        <v>91540</v>
      </c>
      <c r="C5970" t="s">
        <v>1164</v>
      </c>
      <c r="D5970" t="s">
        <v>20</v>
      </c>
      <c r="E5970" t="s">
        <v>39</v>
      </c>
      <c r="F5970" t="s">
        <v>31</v>
      </c>
      <c r="G5970" t="s">
        <v>48</v>
      </c>
      <c r="H5970" t="s">
        <v>61</v>
      </c>
      <c r="I5970" t="s">
        <v>28</v>
      </c>
      <c r="J5970" t="s">
        <v>72</v>
      </c>
      <c r="K5970" t="s">
        <v>165</v>
      </c>
      <c r="L5970" t="s">
        <v>192</v>
      </c>
      <c r="M5970" t="s">
        <v>296</v>
      </c>
      <c r="N5970" s="2">
        <v>40929</v>
      </c>
      <c r="O5970" s="2">
        <v>40931</v>
      </c>
      <c r="P5970">
        <v>11</v>
      </c>
      <c r="Q5970" s="1">
        <v>0.04</v>
      </c>
      <c r="R5970">
        <v>4.91</v>
      </c>
      <c r="S5970">
        <v>5.68</v>
      </c>
      <c r="T5970">
        <f t="shared" si="93"/>
        <v>54.010000000000005</v>
      </c>
    </row>
    <row r="5971" spans="1:20" x14ac:dyDescent="0.25">
      <c r="A5971">
        <v>5970</v>
      </c>
      <c r="B5971">
        <v>90768</v>
      </c>
      <c r="C5971" t="s">
        <v>284</v>
      </c>
      <c r="D5971" t="s">
        <v>20</v>
      </c>
      <c r="E5971" t="s">
        <v>39</v>
      </c>
      <c r="F5971" t="s">
        <v>31</v>
      </c>
      <c r="G5971" t="s">
        <v>41</v>
      </c>
      <c r="H5971" t="s">
        <v>78</v>
      </c>
      <c r="I5971" t="s">
        <v>28</v>
      </c>
      <c r="J5971" t="s">
        <v>72</v>
      </c>
      <c r="K5971" t="s">
        <v>158</v>
      </c>
      <c r="L5971" t="s">
        <v>192</v>
      </c>
      <c r="M5971" t="s">
        <v>131</v>
      </c>
      <c r="N5971" s="2">
        <v>40630</v>
      </c>
      <c r="O5971" s="2">
        <v>40632</v>
      </c>
      <c r="P5971">
        <v>6</v>
      </c>
      <c r="Q5971" s="1">
        <v>0</v>
      </c>
      <c r="R5971">
        <v>3.58</v>
      </c>
      <c r="S5971">
        <v>5.47</v>
      </c>
      <c r="T5971">
        <f t="shared" si="93"/>
        <v>21.48</v>
      </c>
    </row>
    <row r="5972" spans="1:20" x14ac:dyDescent="0.25">
      <c r="A5972">
        <v>5971</v>
      </c>
      <c r="B5972">
        <v>90768</v>
      </c>
      <c r="C5972" t="s">
        <v>284</v>
      </c>
      <c r="D5972" t="s">
        <v>20</v>
      </c>
      <c r="E5972" t="s">
        <v>39</v>
      </c>
      <c r="F5972" t="s">
        <v>31</v>
      </c>
      <c r="G5972" t="s">
        <v>41</v>
      </c>
      <c r="H5972" t="s">
        <v>89</v>
      </c>
      <c r="I5972" t="s">
        <v>28</v>
      </c>
      <c r="J5972" t="s">
        <v>72</v>
      </c>
      <c r="K5972" t="s">
        <v>231</v>
      </c>
      <c r="L5972" t="s">
        <v>44</v>
      </c>
      <c r="M5972" t="s">
        <v>131</v>
      </c>
      <c r="N5972" s="2">
        <v>40630</v>
      </c>
      <c r="O5972" s="2">
        <v>40632</v>
      </c>
      <c r="P5972">
        <v>11</v>
      </c>
      <c r="Q5972" s="1">
        <v>0.08</v>
      </c>
      <c r="R5972">
        <v>1.81</v>
      </c>
      <c r="S5972">
        <v>0.75</v>
      </c>
      <c r="T5972">
        <f t="shared" si="93"/>
        <v>19.91</v>
      </c>
    </row>
    <row r="5973" spans="1:20" x14ac:dyDescent="0.25">
      <c r="A5973">
        <v>5972</v>
      </c>
      <c r="B5973">
        <v>86634</v>
      </c>
      <c r="C5973" t="s">
        <v>432</v>
      </c>
      <c r="D5973" t="s">
        <v>20</v>
      </c>
      <c r="E5973" t="s">
        <v>39</v>
      </c>
      <c r="F5973" t="s">
        <v>22</v>
      </c>
      <c r="G5973" t="s">
        <v>41</v>
      </c>
      <c r="H5973" t="s">
        <v>89</v>
      </c>
      <c r="I5973" t="s">
        <v>28</v>
      </c>
      <c r="J5973" t="s">
        <v>72</v>
      </c>
      <c r="K5973" t="s">
        <v>95</v>
      </c>
      <c r="L5973" t="s">
        <v>44</v>
      </c>
      <c r="M5973" t="s">
        <v>123</v>
      </c>
      <c r="N5973" s="2">
        <v>40819</v>
      </c>
      <c r="O5973" s="2">
        <v>40820</v>
      </c>
      <c r="P5973">
        <v>2</v>
      </c>
      <c r="Q5973" s="1">
        <v>0.08</v>
      </c>
      <c r="R5973">
        <v>10.31</v>
      </c>
      <c r="S5973">
        <v>1.79</v>
      </c>
      <c r="T5973">
        <f t="shared" si="93"/>
        <v>20.62</v>
      </c>
    </row>
    <row r="5974" spans="1:20" x14ac:dyDescent="0.25">
      <c r="A5974">
        <v>5973</v>
      </c>
      <c r="B5974">
        <v>86093</v>
      </c>
      <c r="C5974" t="s">
        <v>581</v>
      </c>
      <c r="D5974" t="s">
        <v>20</v>
      </c>
      <c r="E5974" t="s">
        <v>187</v>
      </c>
      <c r="F5974" t="s">
        <v>31</v>
      </c>
      <c r="G5974" t="s">
        <v>48</v>
      </c>
      <c r="H5974" t="s">
        <v>225</v>
      </c>
      <c r="I5974" t="s">
        <v>28</v>
      </c>
      <c r="J5974" t="s">
        <v>72</v>
      </c>
      <c r="K5974" t="s">
        <v>231</v>
      </c>
      <c r="L5974" t="s">
        <v>706</v>
      </c>
      <c r="M5974" t="s">
        <v>631</v>
      </c>
      <c r="N5974" s="2">
        <v>40627</v>
      </c>
      <c r="O5974" s="2">
        <v>40634</v>
      </c>
      <c r="P5974">
        <v>4</v>
      </c>
      <c r="Q5974" s="1">
        <v>0.05</v>
      </c>
      <c r="R5974">
        <v>110.98</v>
      </c>
      <c r="S5974">
        <v>13.99</v>
      </c>
      <c r="T5974">
        <f t="shared" si="93"/>
        <v>443.92</v>
      </c>
    </row>
    <row r="5975" spans="1:20" x14ac:dyDescent="0.25">
      <c r="A5975">
        <v>5974</v>
      </c>
      <c r="B5975">
        <v>86093</v>
      </c>
      <c r="C5975" t="s">
        <v>581</v>
      </c>
      <c r="D5975" t="s">
        <v>20</v>
      </c>
      <c r="E5975" t="s">
        <v>39</v>
      </c>
      <c r="F5975" t="s">
        <v>31</v>
      </c>
      <c r="G5975" t="s">
        <v>48</v>
      </c>
      <c r="H5975" t="s">
        <v>54</v>
      </c>
      <c r="I5975" t="s">
        <v>28</v>
      </c>
      <c r="J5975" t="s">
        <v>72</v>
      </c>
      <c r="K5975" t="s">
        <v>138</v>
      </c>
      <c r="L5975" t="s">
        <v>44</v>
      </c>
      <c r="M5975" t="s">
        <v>106</v>
      </c>
      <c r="N5975" s="2">
        <v>40627</v>
      </c>
      <c r="O5975" s="2">
        <v>40631</v>
      </c>
      <c r="P5975">
        <v>12</v>
      </c>
      <c r="Q5975" s="1">
        <v>0.1</v>
      </c>
      <c r="R5975">
        <v>2.84</v>
      </c>
      <c r="S5975">
        <v>0.93</v>
      </c>
      <c r="T5975">
        <f t="shared" si="93"/>
        <v>34.08</v>
      </c>
    </row>
    <row r="5976" spans="1:20" x14ac:dyDescent="0.25">
      <c r="A5976">
        <v>5975</v>
      </c>
      <c r="B5976">
        <v>86093</v>
      </c>
      <c r="C5976" t="s">
        <v>581</v>
      </c>
      <c r="D5976" t="s">
        <v>20</v>
      </c>
      <c r="E5976" t="s">
        <v>21</v>
      </c>
      <c r="F5976" t="s">
        <v>31</v>
      </c>
      <c r="G5976" t="s">
        <v>48</v>
      </c>
      <c r="H5976" t="s">
        <v>206</v>
      </c>
      <c r="I5976" t="s">
        <v>28</v>
      </c>
      <c r="J5976" t="s">
        <v>72</v>
      </c>
      <c r="K5976" t="s">
        <v>1114</v>
      </c>
      <c r="L5976" t="s">
        <v>192</v>
      </c>
      <c r="M5976" t="s">
        <v>279</v>
      </c>
      <c r="N5976" s="2">
        <v>40627</v>
      </c>
      <c r="O5976" s="2">
        <v>40629</v>
      </c>
      <c r="P5976">
        <v>8</v>
      </c>
      <c r="Q5976" s="1">
        <v>0.08</v>
      </c>
      <c r="R5976">
        <v>65.989999999999995</v>
      </c>
      <c r="S5976">
        <v>8.99</v>
      </c>
      <c r="T5976">
        <f t="shared" si="93"/>
        <v>527.91999999999996</v>
      </c>
    </row>
    <row r="5977" spans="1:20" x14ac:dyDescent="0.25">
      <c r="A5977">
        <v>5976</v>
      </c>
      <c r="B5977">
        <v>87736</v>
      </c>
      <c r="C5977" t="s">
        <v>104</v>
      </c>
      <c r="D5977" t="s">
        <v>20</v>
      </c>
      <c r="E5977" t="s">
        <v>39</v>
      </c>
      <c r="F5977" t="s">
        <v>31</v>
      </c>
      <c r="G5977" t="s">
        <v>23</v>
      </c>
      <c r="H5977" t="s">
        <v>54</v>
      </c>
      <c r="I5977" t="s">
        <v>28</v>
      </c>
      <c r="J5977" t="s">
        <v>72</v>
      </c>
      <c r="K5977" t="s">
        <v>105</v>
      </c>
      <c r="L5977" t="s">
        <v>44</v>
      </c>
      <c r="M5977" t="s">
        <v>106</v>
      </c>
      <c r="N5977" s="2">
        <v>41579</v>
      </c>
      <c r="O5977" s="2">
        <v>41581</v>
      </c>
      <c r="P5977">
        <v>33</v>
      </c>
      <c r="Q5977" s="1">
        <v>0.03</v>
      </c>
      <c r="R5977">
        <v>1.26</v>
      </c>
      <c r="S5977">
        <v>0.7</v>
      </c>
      <c r="T5977">
        <f t="shared" si="93"/>
        <v>41.58</v>
      </c>
    </row>
    <row r="5978" spans="1:20" x14ac:dyDescent="0.25">
      <c r="A5978">
        <v>5977</v>
      </c>
      <c r="B5978">
        <v>89408</v>
      </c>
      <c r="C5978" t="s">
        <v>1839</v>
      </c>
      <c r="D5978" t="s">
        <v>20</v>
      </c>
      <c r="E5978" t="s">
        <v>39</v>
      </c>
      <c r="F5978" t="s">
        <v>22</v>
      </c>
      <c r="G5978" t="s">
        <v>48</v>
      </c>
      <c r="H5978" t="s">
        <v>54</v>
      </c>
      <c r="I5978" t="s">
        <v>28</v>
      </c>
      <c r="J5978" t="s">
        <v>56</v>
      </c>
      <c r="K5978" t="s">
        <v>221</v>
      </c>
      <c r="L5978" t="s">
        <v>192</v>
      </c>
      <c r="M5978" t="s">
        <v>173</v>
      </c>
      <c r="N5978" s="2">
        <v>40519</v>
      </c>
      <c r="O5978" s="2">
        <v>40526</v>
      </c>
      <c r="P5978">
        <v>21</v>
      </c>
      <c r="Q5978" s="1">
        <v>0.02</v>
      </c>
      <c r="R5978">
        <v>70.97</v>
      </c>
      <c r="S5978">
        <v>3.5</v>
      </c>
      <c r="T5978">
        <f t="shared" si="93"/>
        <v>1490.37</v>
      </c>
    </row>
    <row r="5979" spans="1:20" x14ac:dyDescent="0.25">
      <c r="A5979">
        <v>5978</v>
      </c>
      <c r="B5979">
        <v>91548</v>
      </c>
      <c r="C5979" t="s">
        <v>842</v>
      </c>
      <c r="D5979" t="s">
        <v>20</v>
      </c>
      <c r="E5979" t="s">
        <v>39</v>
      </c>
      <c r="F5979" t="s">
        <v>22</v>
      </c>
      <c r="G5979" t="s">
        <v>23</v>
      </c>
      <c r="H5979" t="s">
        <v>54</v>
      </c>
      <c r="I5979" t="s">
        <v>28</v>
      </c>
      <c r="J5979" t="s">
        <v>72</v>
      </c>
      <c r="K5979" t="s">
        <v>113</v>
      </c>
      <c r="L5979" t="s">
        <v>192</v>
      </c>
      <c r="M5979" t="s">
        <v>199</v>
      </c>
      <c r="N5979" s="2">
        <v>41426</v>
      </c>
      <c r="O5979" s="2">
        <v>41426</v>
      </c>
      <c r="P5979">
        <v>4</v>
      </c>
      <c r="Q5979" s="1">
        <v>0.08</v>
      </c>
      <c r="R5979">
        <v>4.49</v>
      </c>
      <c r="S5979">
        <v>1.49</v>
      </c>
      <c r="T5979">
        <f t="shared" si="93"/>
        <v>17.96</v>
      </c>
    </row>
    <row r="5980" spans="1:20" x14ac:dyDescent="0.25">
      <c r="A5980">
        <v>5979</v>
      </c>
      <c r="B5980">
        <v>91543</v>
      </c>
      <c r="C5980" t="s">
        <v>842</v>
      </c>
      <c r="D5980" t="s">
        <v>20</v>
      </c>
      <c r="E5980" t="s">
        <v>39</v>
      </c>
      <c r="F5980" t="s">
        <v>22</v>
      </c>
      <c r="G5980" t="s">
        <v>23</v>
      </c>
      <c r="H5980" t="s">
        <v>94</v>
      </c>
      <c r="I5980" t="s">
        <v>28</v>
      </c>
      <c r="J5980" t="s">
        <v>72</v>
      </c>
      <c r="K5980" t="s">
        <v>82</v>
      </c>
      <c r="L5980" t="s">
        <v>44</v>
      </c>
      <c r="M5980" t="s">
        <v>326</v>
      </c>
      <c r="N5980" s="2">
        <v>40330</v>
      </c>
      <c r="O5980" s="2">
        <v>40331</v>
      </c>
      <c r="P5980">
        <v>11</v>
      </c>
      <c r="Q5980" s="1">
        <v>0.04</v>
      </c>
      <c r="R5980">
        <v>3.68</v>
      </c>
      <c r="S5980">
        <v>1.32</v>
      </c>
      <c r="T5980">
        <f t="shared" si="93"/>
        <v>40.480000000000004</v>
      </c>
    </row>
    <row r="5981" spans="1:20" x14ac:dyDescent="0.25">
      <c r="A5981">
        <v>5980</v>
      </c>
      <c r="B5981">
        <v>91302</v>
      </c>
      <c r="C5981" t="s">
        <v>636</v>
      </c>
      <c r="D5981" t="s">
        <v>38</v>
      </c>
      <c r="E5981" t="s">
        <v>39</v>
      </c>
      <c r="F5981" t="s">
        <v>22</v>
      </c>
      <c r="G5981" t="s">
        <v>41</v>
      </c>
      <c r="H5981" t="s">
        <v>49</v>
      </c>
      <c r="I5981" t="s">
        <v>28</v>
      </c>
      <c r="J5981" t="s">
        <v>72</v>
      </c>
      <c r="K5981" t="s">
        <v>154</v>
      </c>
      <c r="L5981" t="s">
        <v>44</v>
      </c>
      <c r="M5981" t="s">
        <v>96</v>
      </c>
      <c r="N5981" s="2">
        <v>40884</v>
      </c>
      <c r="O5981" s="2">
        <v>40886</v>
      </c>
      <c r="P5981">
        <v>3</v>
      </c>
      <c r="Q5981" s="1">
        <v>0.03</v>
      </c>
      <c r="R5981">
        <v>5.84</v>
      </c>
      <c r="S5981">
        <v>1.2</v>
      </c>
      <c r="T5981">
        <f t="shared" si="93"/>
        <v>17.52</v>
      </c>
    </row>
    <row r="5982" spans="1:20" x14ac:dyDescent="0.25">
      <c r="A5982">
        <v>5981</v>
      </c>
      <c r="B5982">
        <v>91302</v>
      </c>
      <c r="C5982" t="s">
        <v>636</v>
      </c>
      <c r="D5982" t="s">
        <v>20</v>
      </c>
      <c r="E5982" t="s">
        <v>21</v>
      </c>
      <c r="F5982" t="s">
        <v>22</v>
      </c>
      <c r="G5982" t="s">
        <v>41</v>
      </c>
      <c r="H5982" t="s">
        <v>24</v>
      </c>
      <c r="I5982" t="s">
        <v>28</v>
      </c>
      <c r="J5982" t="s">
        <v>72</v>
      </c>
      <c r="K5982" t="s">
        <v>1447</v>
      </c>
      <c r="L5982" t="s">
        <v>192</v>
      </c>
      <c r="M5982" t="s">
        <v>123</v>
      </c>
      <c r="N5982" s="2">
        <v>40884</v>
      </c>
      <c r="O5982" s="2">
        <v>40886</v>
      </c>
      <c r="P5982">
        <v>19</v>
      </c>
      <c r="Q5982" s="1">
        <v>0.03</v>
      </c>
      <c r="R5982">
        <v>35.99</v>
      </c>
      <c r="S5982">
        <v>1.1000000000000001</v>
      </c>
      <c r="T5982">
        <f t="shared" si="93"/>
        <v>683.81000000000006</v>
      </c>
    </row>
    <row r="5983" spans="1:20" x14ac:dyDescent="0.25">
      <c r="A5983">
        <v>5982</v>
      </c>
      <c r="B5983">
        <v>90939</v>
      </c>
      <c r="C5983" t="s">
        <v>1905</v>
      </c>
      <c r="D5983" t="s">
        <v>38</v>
      </c>
      <c r="E5983" t="s">
        <v>187</v>
      </c>
      <c r="F5983" t="s">
        <v>47</v>
      </c>
      <c r="G5983" t="s">
        <v>93</v>
      </c>
      <c r="H5983" t="s">
        <v>225</v>
      </c>
      <c r="I5983" t="s">
        <v>28</v>
      </c>
      <c r="J5983" t="s">
        <v>72</v>
      </c>
      <c r="K5983" t="s">
        <v>181</v>
      </c>
      <c r="L5983" t="s">
        <v>26</v>
      </c>
      <c r="M5983" t="s">
        <v>111</v>
      </c>
      <c r="N5983" s="2">
        <v>41315</v>
      </c>
      <c r="O5983" s="2">
        <v>41317</v>
      </c>
      <c r="P5983">
        <v>9</v>
      </c>
      <c r="Q5983" s="1">
        <v>0.02</v>
      </c>
      <c r="R5983">
        <v>12.64</v>
      </c>
      <c r="S5983">
        <v>4.9800000000000004</v>
      </c>
      <c r="T5983">
        <f t="shared" si="93"/>
        <v>113.76</v>
      </c>
    </row>
    <row r="5984" spans="1:20" x14ac:dyDescent="0.25">
      <c r="A5984">
        <v>5983</v>
      </c>
      <c r="B5984">
        <v>90179</v>
      </c>
      <c r="C5984" t="s">
        <v>2407</v>
      </c>
      <c r="D5984" t="s">
        <v>20</v>
      </c>
      <c r="E5984" t="s">
        <v>187</v>
      </c>
      <c r="F5984" t="s">
        <v>31</v>
      </c>
      <c r="G5984" t="s">
        <v>93</v>
      </c>
      <c r="H5984" t="s">
        <v>219</v>
      </c>
      <c r="I5984" t="s">
        <v>28</v>
      </c>
      <c r="J5984" t="s">
        <v>72</v>
      </c>
      <c r="K5984" t="s">
        <v>221</v>
      </c>
      <c r="L5984" t="s">
        <v>746</v>
      </c>
      <c r="M5984" t="s">
        <v>141</v>
      </c>
      <c r="N5984" s="2">
        <v>40953</v>
      </c>
      <c r="O5984" s="2">
        <v>40954</v>
      </c>
      <c r="P5984">
        <v>5</v>
      </c>
      <c r="Q5984" s="1">
        <v>0.01</v>
      </c>
      <c r="R5984">
        <v>111.96</v>
      </c>
      <c r="S5984">
        <v>69</v>
      </c>
      <c r="T5984">
        <f t="shared" si="93"/>
        <v>559.79999999999995</v>
      </c>
    </row>
    <row r="5985" spans="1:20" x14ac:dyDescent="0.25">
      <c r="A5985">
        <v>5984</v>
      </c>
      <c r="B5985">
        <v>88167</v>
      </c>
      <c r="C5985" t="s">
        <v>1411</v>
      </c>
      <c r="D5985" t="s">
        <v>20</v>
      </c>
      <c r="E5985" t="s">
        <v>21</v>
      </c>
      <c r="F5985" t="s">
        <v>31</v>
      </c>
      <c r="G5985" t="s">
        <v>48</v>
      </c>
      <c r="H5985" t="s">
        <v>203</v>
      </c>
      <c r="I5985" t="s">
        <v>28</v>
      </c>
      <c r="J5985" t="s">
        <v>56</v>
      </c>
      <c r="K5985" t="s">
        <v>204</v>
      </c>
      <c r="L5985" t="s">
        <v>192</v>
      </c>
      <c r="M5985" t="s">
        <v>35</v>
      </c>
      <c r="N5985" s="2">
        <v>40841</v>
      </c>
      <c r="O5985" s="2">
        <v>40848</v>
      </c>
      <c r="P5985">
        <v>12</v>
      </c>
      <c r="Q5985" s="1">
        <v>0.09</v>
      </c>
      <c r="R5985">
        <v>99.99</v>
      </c>
      <c r="S5985">
        <v>19.989999999999998</v>
      </c>
      <c r="T5985">
        <f t="shared" si="93"/>
        <v>1199.8799999999999</v>
      </c>
    </row>
    <row r="5986" spans="1:20" x14ac:dyDescent="0.25">
      <c r="A5986">
        <v>5985</v>
      </c>
      <c r="B5986">
        <v>89559</v>
      </c>
      <c r="C5986" t="s">
        <v>705</v>
      </c>
      <c r="D5986" t="s">
        <v>578</v>
      </c>
      <c r="E5986" t="s">
        <v>187</v>
      </c>
      <c r="F5986" t="s">
        <v>22</v>
      </c>
      <c r="G5986" t="s">
        <v>32</v>
      </c>
      <c r="H5986" t="s">
        <v>219</v>
      </c>
      <c r="I5986" t="s">
        <v>28</v>
      </c>
      <c r="J5986" t="s">
        <v>72</v>
      </c>
      <c r="K5986" t="s">
        <v>82</v>
      </c>
      <c r="L5986" t="s">
        <v>330</v>
      </c>
      <c r="M5986" t="s">
        <v>246</v>
      </c>
      <c r="N5986" s="2">
        <v>41541</v>
      </c>
      <c r="O5986" s="2">
        <v>41543</v>
      </c>
      <c r="P5986">
        <v>18</v>
      </c>
      <c r="Q5986" s="1">
        <v>0.05</v>
      </c>
      <c r="R5986">
        <v>130.97999999999999</v>
      </c>
      <c r="S5986">
        <v>54.74</v>
      </c>
      <c r="T5986">
        <f t="shared" si="93"/>
        <v>2357.64</v>
      </c>
    </row>
    <row r="5987" spans="1:20" x14ac:dyDescent="0.25">
      <c r="A5987">
        <v>5986</v>
      </c>
      <c r="B5987">
        <v>88095</v>
      </c>
      <c r="C5987" t="s">
        <v>1092</v>
      </c>
      <c r="D5987" t="s">
        <v>578</v>
      </c>
      <c r="E5987" t="s">
        <v>187</v>
      </c>
      <c r="F5987" t="s">
        <v>22</v>
      </c>
      <c r="G5987" t="s">
        <v>93</v>
      </c>
      <c r="H5987" t="s">
        <v>217</v>
      </c>
      <c r="I5987" t="s">
        <v>28</v>
      </c>
      <c r="J5987" t="s">
        <v>72</v>
      </c>
      <c r="K5987" t="s">
        <v>228</v>
      </c>
      <c r="L5987" t="s">
        <v>283</v>
      </c>
      <c r="M5987" t="s">
        <v>326</v>
      </c>
      <c r="N5987" s="2">
        <v>40972</v>
      </c>
      <c r="O5987" s="2">
        <v>40973</v>
      </c>
      <c r="P5987">
        <v>14</v>
      </c>
      <c r="Q5987" s="1">
        <v>0.08</v>
      </c>
      <c r="R5987">
        <v>243.98</v>
      </c>
      <c r="S5987">
        <v>43.32</v>
      </c>
      <c r="T5987">
        <f t="shared" si="93"/>
        <v>3415.72</v>
      </c>
    </row>
    <row r="5988" spans="1:20" x14ac:dyDescent="0.25">
      <c r="A5988">
        <v>5987</v>
      </c>
      <c r="B5988">
        <v>88095</v>
      </c>
      <c r="C5988" t="s">
        <v>1072</v>
      </c>
      <c r="D5988" t="s">
        <v>20</v>
      </c>
      <c r="E5988" t="s">
        <v>21</v>
      </c>
      <c r="F5988" t="s">
        <v>22</v>
      </c>
      <c r="G5988" t="s">
        <v>93</v>
      </c>
      <c r="H5988" t="s">
        <v>203</v>
      </c>
      <c r="I5988" t="s">
        <v>28</v>
      </c>
      <c r="J5988" t="s">
        <v>72</v>
      </c>
      <c r="K5988" t="s">
        <v>25</v>
      </c>
      <c r="L5988" t="s">
        <v>26</v>
      </c>
      <c r="M5988" t="s">
        <v>150</v>
      </c>
      <c r="N5988" s="2">
        <v>40972</v>
      </c>
      <c r="O5988" s="2">
        <v>40974</v>
      </c>
      <c r="P5988">
        <v>4</v>
      </c>
      <c r="Q5988" s="1">
        <v>0.1</v>
      </c>
      <c r="R5988">
        <v>4.8899999999999997</v>
      </c>
      <c r="S5988">
        <v>4.93</v>
      </c>
      <c r="T5988">
        <f t="shared" si="93"/>
        <v>19.559999999999999</v>
      </c>
    </row>
    <row r="5989" spans="1:20" x14ac:dyDescent="0.25">
      <c r="A5989">
        <v>5988</v>
      </c>
      <c r="B5989">
        <v>88095</v>
      </c>
      <c r="C5989" t="s">
        <v>1072</v>
      </c>
      <c r="D5989" t="s">
        <v>20</v>
      </c>
      <c r="E5989" t="s">
        <v>39</v>
      </c>
      <c r="F5989" t="s">
        <v>22</v>
      </c>
      <c r="G5989" t="s">
        <v>93</v>
      </c>
      <c r="H5989" t="s">
        <v>49</v>
      </c>
      <c r="I5989" t="s">
        <v>28</v>
      </c>
      <c r="J5989" t="s">
        <v>72</v>
      </c>
      <c r="K5989" t="s">
        <v>170</v>
      </c>
      <c r="L5989" t="s">
        <v>44</v>
      </c>
      <c r="M5989" t="s">
        <v>199</v>
      </c>
      <c r="N5989" s="2">
        <v>40972</v>
      </c>
      <c r="O5989" s="2">
        <v>40972</v>
      </c>
      <c r="P5989">
        <v>1</v>
      </c>
      <c r="Q5989" s="1">
        <v>7.0000000000000007E-2</v>
      </c>
      <c r="R5989">
        <v>4.9800000000000004</v>
      </c>
      <c r="S5989">
        <v>0.8</v>
      </c>
      <c r="T5989">
        <f t="shared" si="93"/>
        <v>4.9800000000000004</v>
      </c>
    </row>
    <row r="5990" spans="1:20" x14ac:dyDescent="0.25">
      <c r="A5990">
        <v>5989</v>
      </c>
      <c r="B5990">
        <v>86309</v>
      </c>
      <c r="C5990" t="s">
        <v>815</v>
      </c>
      <c r="D5990" t="s">
        <v>20</v>
      </c>
      <c r="E5990" t="s">
        <v>187</v>
      </c>
      <c r="F5990" t="s">
        <v>31</v>
      </c>
      <c r="G5990" t="s">
        <v>23</v>
      </c>
      <c r="H5990" t="s">
        <v>219</v>
      </c>
      <c r="I5990" t="s">
        <v>28</v>
      </c>
      <c r="J5990" t="s">
        <v>72</v>
      </c>
      <c r="K5990" t="s">
        <v>170</v>
      </c>
      <c r="L5990" t="s">
        <v>192</v>
      </c>
      <c r="M5990" t="s">
        <v>121</v>
      </c>
      <c r="N5990" s="2">
        <v>40436</v>
      </c>
      <c r="O5990" s="2">
        <v>40438</v>
      </c>
      <c r="P5990">
        <v>1</v>
      </c>
      <c r="Q5990" s="1">
        <v>0.09</v>
      </c>
      <c r="R5990">
        <v>13.79</v>
      </c>
      <c r="S5990">
        <v>8.7799999999999994</v>
      </c>
      <c r="T5990">
        <f t="shared" si="93"/>
        <v>13.79</v>
      </c>
    </row>
    <row r="5991" spans="1:20" x14ac:dyDescent="0.25">
      <c r="A5991">
        <v>5990</v>
      </c>
      <c r="B5991">
        <v>91539</v>
      </c>
      <c r="C5991" t="s">
        <v>1628</v>
      </c>
      <c r="D5991" t="s">
        <v>38</v>
      </c>
      <c r="E5991" t="s">
        <v>39</v>
      </c>
      <c r="F5991" t="s">
        <v>31</v>
      </c>
      <c r="G5991" t="s">
        <v>93</v>
      </c>
      <c r="H5991" t="s">
        <v>61</v>
      </c>
      <c r="I5991" t="s">
        <v>28</v>
      </c>
      <c r="J5991" t="s">
        <v>72</v>
      </c>
      <c r="K5991" t="s">
        <v>43</v>
      </c>
      <c r="L5991" t="s">
        <v>192</v>
      </c>
      <c r="M5991" t="s">
        <v>631</v>
      </c>
      <c r="N5991" s="2">
        <v>41032</v>
      </c>
      <c r="O5991" s="2">
        <v>41032</v>
      </c>
      <c r="P5991">
        <v>6</v>
      </c>
      <c r="Q5991" s="1">
        <v>0.08</v>
      </c>
      <c r="R5991">
        <v>9.7100000000000009</v>
      </c>
      <c r="S5991">
        <v>9.4499999999999993</v>
      </c>
      <c r="T5991">
        <f t="shared" si="93"/>
        <v>58.260000000000005</v>
      </c>
    </row>
    <row r="5992" spans="1:20" x14ac:dyDescent="0.25">
      <c r="A5992">
        <v>5991</v>
      </c>
      <c r="B5992">
        <v>89833</v>
      </c>
      <c r="C5992" t="s">
        <v>1120</v>
      </c>
      <c r="D5992" t="s">
        <v>20</v>
      </c>
      <c r="E5992" t="s">
        <v>187</v>
      </c>
      <c r="F5992" t="s">
        <v>47</v>
      </c>
      <c r="G5992" t="s">
        <v>23</v>
      </c>
      <c r="H5992" t="s">
        <v>217</v>
      </c>
      <c r="I5992" t="s">
        <v>28</v>
      </c>
      <c r="J5992" t="s">
        <v>56</v>
      </c>
      <c r="K5992" t="s">
        <v>145</v>
      </c>
      <c r="L5992" t="s">
        <v>26</v>
      </c>
      <c r="M5992" t="s">
        <v>114</v>
      </c>
      <c r="N5992" s="2">
        <v>41223</v>
      </c>
      <c r="O5992" s="2">
        <v>41224</v>
      </c>
      <c r="P5992">
        <v>37</v>
      </c>
      <c r="Q5992" s="1">
        <v>0.03</v>
      </c>
      <c r="R5992">
        <v>4.82</v>
      </c>
      <c r="S5992">
        <v>5.72</v>
      </c>
      <c r="T5992">
        <f t="shared" si="93"/>
        <v>178.34</v>
      </c>
    </row>
    <row r="5993" spans="1:20" x14ac:dyDescent="0.25">
      <c r="A5993">
        <v>5992</v>
      </c>
      <c r="B5993">
        <v>90470</v>
      </c>
      <c r="C5993" t="s">
        <v>425</v>
      </c>
      <c r="D5993" t="s">
        <v>578</v>
      </c>
      <c r="E5993" t="s">
        <v>187</v>
      </c>
      <c r="F5993" t="s">
        <v>31</v>
      </c>
      <c r="G5993" t="s">
        <v>48</v>
      </c>
      <c r="H5993" t="s">
        <v>225</v>
      </c>
      <c r="I5993" t="s">
        <v>28</v>
      </c>
      <c r="J5993" t="s">
        <v>56</v>
      </c>
      <c r="K5993" t="s">
        <v>71</v>
      </c>
      <c r="L5993" t="s">
        <v>330</v>
      </c>
      <c r="M5993" t="s">
        <v>102</v>
      </c>
      <c r="N5993" s="2">
        <v>40707</v>
      </c>
      <c r="O5993" s="2">
        <v>40709</v>
      </c>
      <c r="P5993">
        <v>12</v>
      </c>
      <c r="Q5993" s="1">
        <v>0.1</v>
      </c>
      <c r="R5993">
        <v>58.14</v>
      </c>
      <c r="S5993">
        <v>36.61</v>
      </c>
      <c r="T5993">
        <f t="shared" si="93"/>
        <v>697.68000000000006</v>
      </c>
    </row>
    <row r="5994" spans="1:20" x14ac:dyDescent="0.25">
      <c r="A5994">
        <v>5993</v>
      </c>
      <c r="B5994">
        <v>88631</v>
      </c>
      <c r="C5994" t="s">
        <v>2382</v>
      </c>
      <c r="D5994" t="s">
        <v>20</v>
      </c>
      <c r="E5994" t="s">
        <v>21</v>
      </c>
      <c r="F5994" t="s">
        <v>22</v>
      </c>
      <c r="G5994" t="s">
        <v>23</v>
      </c>
      <c r="H5994" t="s">
        <v>203</v>
      </c>
      <c r="I5994" t="s">
        <v>28</v>
      </c>
      <c r="J5994" t="s">
        <v>72</v>
      </c>
      <c r="K5994" t="s">
        <v>208</v>
      </c>
      <c r="L5994" t="s">
        <v>192</v>
      </c>
      <c r="M5994" t="s">
        <v>294</v>
      </c>
      <c r="N5994" s="2">
        <v>41610</v>
      </c>
      <c r="O5994" s="2">
        <v>41611</v>
      </c>
      <c r="P5994">
        <v>2</v>
      </c>
      <c r="Q5994" s="1">
        <v>0</v>
      </c>
      <c r="R5994">
        <v>99.99</v>
      </c>
      <c r="S5994">
        <v>19.989999999999998</v>
      </c>
      <c r="T5994">
        <f t="shared" si="93"/>
        <v>199.98</v>
      </c>
    </row>
    <row r="5995" spans="1:20" x14ac:dyDescent="0.25">
      <c r="A5995">
        <v>5994</v>
      </c>
      <c r="B5995">
        <v>85997</v>
      </c>
      <c r="C5995" t="s">
        <v>1117</v>
      </c>
      <c r="D5995" t="s">
        <v>20</v>
      </c>
      <c r="E5995" t="s">
        <v>39</v>
      </c>
      <c r="F5995" t="s">
        <v>31</v>
      </c>
      <c r="G5995" t="s">
        <v>93</v>
      </c>
      <c r="H5995" t="s">
        <v>94</v>
      </c>
      <c r="I5995" t="s">
        <v>28</v>
      </c>
      <c r="J5995" t="s">
        <v>72</v>
      </c>
      <c r="K5995" t="s">
        <v>129</v>
      </c>
      <c r="L5995" t="s">
        <v>192</v>
      </c>
      <c r="M5995" t="s">
        <v>121</v>
      </c>
      <c r="N5995" s="2">
        <v>41191</v>
      </c>
      <c r="O5995" s="2">
        <v>41193</v>
      </c>
      <c r="P5995">
        <v>4</v>
      </c>
      <c r="Q5995" s="1">
        <v>0.1</v>
      </c>
      <c r="R5995">
        <v>4.82</v>
      </c>
      <c r="S5995">
        <v>1.49</v>
      </c>
      <c r="T5995">
        <f t="shared" si="93"/>
        <v>19.28</v>
      </c>
    </row>
    <row r="5996" spans="1:20" x14ac:dyDescent="0.25">
      <c r="A5996">
        <v>5995</v>
      </c>
      <c r="B5996">
        <v>85997</v>
      </c>
      <c r="C5996" t="s">
        <v>1117</v>
      </c>
      <c r="D5996" t="s">
        <v>20</v>
      </c>
      <c r="E5996" t="s">
        <v>39</v>
      </c>
      <c r="F5996" t="s">
        <v>31</v>
      </c>
      <c r="G5996" t="s">
        <v>93</v>
      </c>
      <c r="H5996" t="s">
        <v>54</v>
      </c>
      <c r="I5996" t="s">
        <v>28</v>
      </c>
      <c r="J5996" t="s">
        <v>84</v>
      </c>
      <c r="K5996" t="s">
        <v>158</v>
      </c>
      <c r="L5996" t="s">
        <v>192</v>
      </c>
      <c r="M5996" t="s">
        <v>121</v>
      </c>
      <c r="N5996" s="2">
        <v>41191</v>
      </c>
      <c r="O5996" s="2">
        <v>41193</v>
      </c>
      <c r="P5996">
        <v>12</v>
      </c>
      <c r="Q5996" s="1">
        <v>0.02</v>
      </c>
      <c r="R5996">
        <v>6.48</v>
      </c>
      <c r="S5996">
        <v>5.74</v>
      </c>
      <c r="T5996">
        <f t="shared" si="93"/>
        <v>77.760000000000005</v>
      </c>
    </row>
    <row r="5997" spans="1:20" x14ac:dyDescent="0.25">
      <c r="A5997">
        <v>5996</v>
      </c>
      <c r="B5997">
        <v>87166</v>
      </c>
      <c r="C5997" t="s">
        <v>422</v>
      </c>
      <c r="D5997" t="s">
        <v>578</v>
      </c>
      <c r="E5997" t="s">
        <v>187</v>
      </c>
      <c r="F5997" t="s">
        <v>47</v>
      </c>
      <c r="G5997" t="s">
        <v>48</v>
      </c>
      <c r="H5997" t="s">
        <v>217</v>
      </c>
      <c r="I5997" t="s">
        <v>28</v>
      </c>
      <c r="J5997" t="s">
        <v>84</v>
      </c>
      <c r="K5997" t="s">
        <v>68</v>
      </c>
      <c r="L5997" t="s">
        <v>330</v>
      </c>
      <c r="M5997" t="s">
        <v>117</v>
      </c>
      <c r="N5997" s="2">
        <v>40807</v>
      </c>
      <c r="O5997" s="2">
        <v>40809</v>
      </c>
      <c r="P5997">
        <v>10</v>
      </c>
      <c r="Q5997" s="1">
        <v>0.01</v>
      </c>
      <c r="R5997">
        <v>100.98</v>
      </c>
      <c r="S5997">
        <v>26.22</v>
      </c>
      <c r="T5997">
        <f t="shared" si="93"/>
        <v>1009.8000000000001</v>
      </c>
    </row>
    <row r="5998" spans="1:20" x14ac:dyDescent="0.25">
      <c r="A5998">
        <v>5997</v>
      </c>
      <c r="B5998">
        <v>86197</v>
      </c>
      <c r="C5998" t="s">
        <v>1300</v>
      </c>
      <c r="D5998" t="s">
        <v>20</v>
      </c>
      <c r="E5998" t="s">
        <v>21</v>
      </c>
      <c r="F5998" t="s">
        <v>22</v>
      </c>
      <c r="G5998" t="s">
        <v>48</v>
      </c>
      <c r="H5998" t="s">
        <v>33</v>
      </c>
      <c r="I5998" t="s">
        <v>28</v>
      </c>
      <c r="J5998" t="s">
        <v>84</v>
      </c>
      <c r="K5998" t="s">
        <v>204</v>
      </c>
      <c r="L5998" t="s">
        <v>706</v>
      </c>
      <c r="M5998" t="s">
        <v>199</v>
      </c>
      <c r="N5998" s="2">
        <v>41124</v>
      </c>
      <c r="O5998" s="2">
        <v>41129</v>
      </c>
      <c r="P5998">
        <v>5</v>
      </c>
      <c r="Q5998" s="1">
        <v>7.0000000000000007E-2</v>
      </c>
      <c r="R5998">
        <v>96.45</v>
      </c>
      <c r="S5998">
        <v>13.99</v>
      </c>
      <c r="T5998">
        <f t="shared" si="93"/>
        <v>482.25</v>
      </c>
    </row>
    <row r="5999" spans="1:20" x14ac:dyDescent="0.25">
      <c r="A5999">
        <v>5998</v>
      </c>
      <c r="B5999">
        <v>89962</v>
      </c>
      <c r="C5999" t="s">
        <v>756</v>
      </c>
      <c r="D5999" t="s">
        <v>20</v>
      </c>
      <c r="E5999" t="s">
        <v>39</v>
      </c>
      <c r="F5999" t="s">
        <v>22</v>
      </c>
      <c r="G5999" t="s">
        <v>41</v>
      </c>
      <c r="H5999" t="s">
        <v>61</v>
      </c>
      <c r="I5999" t="s">
        <v>28</v>
      </c>
      <c r="J5999" t="s">
        <v>84</v>
      </c>
      <c r="K5999" t="s">
        <v>113</v>
      </c>
      <c r="L5999" t="s">
        <v>192</v>
      </c>
      <c r="M5999" t="s">
        <v>238</v>
      </c>
      <c r="N5999" s="2">
        <v>40818</v>
      </c>
      <c r="O5999" s="2">
        <v>40820</v>
      </c>
      <c r="P5999">
        <v>22</v>
      </c>
      <c r="Q5999" s="1">
        <v>0.05</v>
      </c>
      <c r="R5999">
        <v>6.48</v>
      </c>
      <c r="S5999">
        <v>9.17</v>
      </c>
      <c r="T5999">
        <f t="shared" si="93"/>
        <v>142.56</v>
      </c>
    </row>
    <row r="6000" spans="1:20" x14ac:dyDescent="0.25">
      <c r="A6000">
        <v>5999</v>
      </c>
      <c r="B6000">
        <v>89690</v>
      </c>
      <c r="C6000" t="s">
        <v>1553</v>
      </c>
      <c r="D6000" t="s">
        <v>38</v>
      </c>
      <c r="E6000" t="s">
        <v>187</v>
      </c>
      <c r="F6000" t="s">
        <v>22</v>
      </c>
      <c r="G6000" t="s">
        <v>32</v>
      </c>
      <c r="H6000" t="s">
        <v>219</v>
      </c>
      <c r="I6000" t="s">
        <v>28</v>
      </c>
      <c r="J6000" t="s">
        <v>84</v>
      </c>
      <c r="K6000" t="s">
        <v>170</v>
      </c>
      <c r="L6000" t="s">
        <v>26</v>
      </c>
      <c r="M6000" t="s">
        <v>331</v>
      </c>
      <c r="N6000" s="2">
        <v>41231</v>
      </c>
      <c r="O6000" s="2">
        <v>41232</v>
      </c>
      <c r="P6000">
        <v>41</v>
      </c>
      <c r="Q6000" s="1">
        <v>0.06</v>
      </c>
      <c r="R6000">
        <v>12.64</v>
      </c>
      <c r="S6000">
        <v>4.9800000000000004</v>
      </c>
      <c r="T6000">
        <f t="shared" si="93"/>
        <v>518.24</v>
      </c>
    </row>
    <row r="6001" spans="1:20" x14ac:dyDescent="0.25">
      <c r="A6001">
        <v>6000</v>
      </c>
      <c r="B6001">
        <v>88250</v>
      </c>
      <c r="C6001" t="s">
        <v>712</v>
      </c>
      <c r="D6001" t="s">
        <v>20</v>
      </c>
      <c r="E6001" t="s">
        <v>21</v>
      </c>
      <c r="F6001" t="s">
        <v>31</v>
      </c>
      <c r="G6001" t="s">
        <v>41</v>
      </c>
      <c r="H6001" t="s">
        <v>33</v>
      </c>
      <c r="I6001" t="s">
        <v>28</v>
      </c>
      <c r="J6001" t="s">
        <v>84</v>
      </c>
      <c r="K6001" t="s">
        <v>204</v>
      </c>
      <c r="L6001" t="s">
        <v>192</v>
      </c>
      <c r="M6001" t="s">
        <v>631</v>
      </c>
      <c r="N6001" s="2">
        <v>41570</v>
      </c>
      <c r="O6001" s="2">
        <v>41571</v>
      </c>
      <c r="P6001">
        <v>22</v>
      </c>
      <c r="Q6001" s="1">
        <v>0.1</v>
      </c>
      <c r="R6001">
        <v>100.97</v>
      </c>
      <c r="S6001">
        <v>7.18</v>
      </c>
      <c r="T6001">
        <f t="shared" si="93"/>
        <v>2221.34</v>
      </c>
    </row>
    <row r="6002" spans="1:20" x14ac:dyDescent="0.25">
      <c r="A6002">
        <v>6001</v>
      </c>
      <c r="B6002">
        <v>88250</v>
      </c>
      <c r="C6002" t="s">
        <v>712</v>
      </c>
      <c r="D6002" t="s">
        <v>20</v>
      </c>
      <c r="E6002" t="s">
        <v>39</v>
      </c>
      <c r="F6002" t="s">
        <v>31</v>
      </c>
      <c r="G6002" t="s">
        <v>41</v>
      </c>
      <c r="H6002" t="s">
        <v>42</v>
      </c>
      <c r="I6002" t="s">
        <v>28</v>
      </c>
      <c r="J6002" t="s">
        <v>84</v>
      </c>
      <c r="K6002" t="s">
        <v>113</v>
      </c>
      <c r="L6002" t="s">
        <v>192</v>
      </c>
      <c r="M6002" t="s">
        <v>631</v>
      </c>
      <c r="N6002" s="2">
        <v>41570</v>
      </c>
      <c r="O6002" s="2">
        <v>41570</v>
      </c>
      <c r="P6002">
        <v>13</v>
      </c>
      <c r="Q6002" s="1">
        <v>0</v>
      </c>
      <c r="R6002">
        <v>5.28</v>
      </c>
      <c r="S6002">
        <v>8.16</v>
      </c>
      <c r="T6002">
        <f t="shared" si="93"/>
        <v>68.64</v>
      </c>
    </row>
    <row r="6003" spans="1:20" x14ac:dyDescent="0.25">
      <c r="A6003">
        <v>6002</v>
      </c>
      <c r="B6003">
        <v>89388</v>
      </c>
      <c r="C6003" t="s">
        <v>1541</v>
      </c>
      <c r="D6003" t="s">
        <v>20</v>
      </c>
      <c r="E6003" t="s">
        <v>39</v>
      </c>
      <c r="F6003" t="s">
        <v>22</v>
      </c>
      <c r="G6003" t="s">
        <v>93</v>
      </c>
      <c r="H6003" t="s">
        <v>42</v>
      </c>
      <c r="I6003" t="s">
        <v>28</v>
      </c>
      <c r="J6003" t="s">
        <v>84</v>
      </c>
      <c r="K6003" t="s">
        <v>163</v>
      </c>
      <c r="L6003" t="s">
        <v>192</v>
      </c>
      <c r="M6003" t="s">
        <v>190</v>
      </c>
      <c r="N6003" s="2">
        <v>41564</v>
      </c>
      <c r="O6003" s="2">
        <v>41564</v>
      </c>
      <c r="P6003">
        <v>26</v>
      </c>
      <c r="Q6003" s="1">
        <v>0.04</v>
      </c>
      <c r="R6003">
        <v>28.53</v>
      </c>
      <c r="S6003">
        <v>1.49</v>
      </c>
      <c r="T6003">
        <f t="shared" si="93"/>
        <v>741.78</v>
      </c>
    </row>
    <row r="6004" spans="1:20" x14ac:dyDescent="0.25">
      <c r="A6004">
        <v>6003</v>
      </c>
      <c r="B6004">
        <v>88824</v>
      </c>
      <c r="C6004" t="s">
        <v>521</v>
      </c>
      <c r="D6004" t="s">
        <v>20</v>
      </c>
      <c r="E6004" t="s">
        <v>21</v>
      </c>
      <c r="F6004" t="s">
        <v>22</v>
      </c>
      <c r="G6004" t="s">
        <v>41</v>
      </c>
      <c r="H6004" t="s">
        <v>206</v>
      </c>
      <c r="I6004" t="s">
        <v>28</v>
      </c>
      <c r="J6004" t="s">
        <v>84</v>
      </c>
      <c r="K6004" t="s">
        <v>208</v>
      </c>
      <c r="L6004" t="s">
        <v>192</v>
      </c>
      <c r="M6004" t="s">
        <v>246</v>
      </c>
      <c r="N6004" s="2">
        <v>40258</v>
      </c>
      <c r="O6004" s="2">
        <v>40260</v>
      </c>
      <c r="P6004">
        <v>11</v>
      </c>
      <c r="Q6004" s="1">
        <v>0.02</v>
      </c>
      <c r="R6004">
        <v>55.94</v>
      </c>
      <c r="S6004">
        <v>6.55</v>
      </c>
      <c r="T6004">
        <f t="shared" si="93"/>
        <v>615.33999999999992</v>
      </c>
    </row>
    <row r="6005" spans="1:20" x14ac:dyDescent="0.25">
      <c r="A6005">
        <v>6004</v>
      </c>
      <c r="B6005">
        <v>89993</v>
      </c>
      <c r="C6005" t="s">
        <v>1385</v>
      </c>
      <c r="D6005" t="s">
        <v>20</v>
      </c>
      <c r="E6005" t="s">
        <v>39</v>
      </c>
      <c r="F6005" t="s">
        <v>22</v>
      </c>
      <c r="G6005" t="s">
        <v>93</v>
      </c>
      <c r="H6005" t="s">
        <v>49</v>
      </c>
      <c r="I6005" t="s">
        <v>28</v>
      </c>
      <c r="J6005" t="s">
        <v>84</v>
      </c>
      <c r="K6005" t="s">
        <v>170</v>
      </c>
      <c r="L6005" t="s">
        <v>192</v>
      </c>
      <c r="M6005" t="s">
        <v>444</v>
      </c>
      <c r="N6005" s="2">
        <v>40213</v>
      </c>
      <c r="O6005" s="2">
        <v>40215</v>
      </c>
      <c r="P6005">
        <v>2</v>
      </c>
      <c r="Q6005" s="1">
        <v>0.05</v>
      </c>
      <c r="R6005">
        <v>12.97</v>
      </c>
      <c r="S6005">
        <v>1.49</v>
      </c>
      <c r="T6005">
        <f t="shared" si="93"/>
        <v>25.94</v>
      </c>
    </row>
    <row r="6006" spans="1:20" x14ac:dyDescent="0.25">
      <c r="A6006">
        <v>6005</v>
      </c>
      <c r="B6006">
        <v>89993</v>
      </c>
      <c r="C6006" t="s">
        <v>1385</v>
      </c>
      <c r="D6006" t="s">
        <v>20</v>
      </c>
      <c r="E6006" t="s">
        <v>39</v>
      </c>
      <c r="F6006" t="s">
        <v>22</v>
      </c>
      <c r="G6006" t="s">
        <v>93</v>
      </c>
      <c r="H6006" t="s">
        <v>89</v>
      </c>
      <c r="I6006" t="s">
        <v>28</v>
      </c>
      <c r="J6006" t="s">
        <v>84</v>
      </c>
      <c r="K6006" t="s">
        <v>55</v>
      </c>
      <c r="L6006" t="s">
        <v>44</v>
      </c>
      <c r="M6006" t="s">
        <v>232</v>
      </c>
      <c r="N6006" s="2">
        <v>40213</v>
      </c>
      <c r="O6006" s="2">
        <v>40215</v>
      </c>
      <c r="P6006">
        <v>9</v>
      </c>
      <c r="Q6006" s="1">
        <v>0.06</v>
      </c>
      <c r="R6006">
        <v>5.81</v>
      </c>
      <c r="S6006">
        <v>3.37</v>
      </c>
      <c r="T6006">
        <f t="shared" si="93"/>
        <v>52.29</v>
      </c>
    </row>
    <row r="6007" spans="1:20" x14ac:dyDescent="0.25">
      <c r="A6007">
        <v>6006</v>
      </c>
      <c r="B6007">
        <v>89390</v>
      </c>
      <c r="C6007" t="s">
        <v>979</v>
      </c>
      <c r="D6007" t="s">
        <v>20</v>
      </c>
      <c r="E6007" t="s">
        <v>39</v>
      </c>
      <c r="F6007" t="s">
        <v>31</v>
      </c>
      <c r="G6007" t="s">
        <v>23</v>
      </c>
      <c r="H6007" t="s">
        <v>61</v>
      </c>
      <c r="I6007" t="s">
        <v>28</v>
      </c>
      <c r="J6007" t="s">
        <v>84</v>
      </c>
      <c r="K6007" t="s">
        <v>158</v>
      </c>
      <c r="L6007" t="s">
        <v>44</v>
      </c>
      <c r="M6007" t="s">
        <v>35</v>
      </c>
      <c r="N6007" s="2">
        <v>40794</v>
      </c>
      <c r="O6007" s="2">
        <v>40796</v>
      </c>
      <c r="P6007">
        <v>16</v>
      </c>
      <c r="Q6007" s="1">
        <v>0.09</v>
      </c>
      <c r="R6007">
        <v>4.13</v>
      </c>
      <c r="S6007">
        <v>1.23</v>
      </c>
      <c r="T6007">
        <f t="shared" si="93"/>
        <v>66.08</v>
      </c>
    </row>
    <row r="6008" spans="1:20" x14ac:dyDescent="0.25">
      <c r="A6008">
        <v>6007</v>
      </c>
      <c r="B6008">
        <v>91337</v>
      </c>
      <c r="C6008" t="s">
        <v>1040</v>
      </c>
      <c r="D6008" t="s">
        <v>20</v>
      </c>
      <c r="E6008" t="s">
        <v>39</v>
      </c>
      <c r="F6008" t="s">
        <v>47</v>
      </c>
      <c r="G6008" t="s">
        <v>93</v>
      </c>
      <c r="H6008" t="s">
        <v>54</v>
      </c>
      <c r="I6008" t="s">
        <v>28</v>
      </c>
      <c r="J6008" t="s">
        <v>84</v>
      </c>
      <c r="K6008" t="s">
        <v>129</v>
      </c>
      <c r="L6008" t="s">
        <v>44</v>
      </c>
      <c r="M6008" t="s">
        <v>156</v>
      </c>
      <c r="N6008" s="2">
        <v>40925</v>
      </c>
      <c r="O6008" s="2">
        <v>40927</v>
      </c>
      <c r="P6008">
        <v>2</v>
      </c>
      <c r="Q6008" s="1">
        <v>0.01</v>
      </c>
      <c r="R6008">
        <v>4.28</v>
      </c>
      <c r="S6008">
        <v>1.6</v>
      </c>
      <c r="T6008">
        <f t="shared" si="93"/>
        <v>8.56</v>
      </c>
    </row>
    <row r="6009" spans="1:20" x14ac:dyDescent="0.25">
      <c r="A6009">
        <v>6008</v>
      </c>
      <c r="B6009">
        <v>91544</v>
      </c>
      <c r="C6009" t="s">
        <v>842</v>
      </c>
      <c r="D6009" t="s">
        <v>20</v>
      </c>
      <c r="E6009" t="s">
        <v>39</v>
      </c>
      <c r="F6009" t="s">
        <v>22</v>
      </c>
      <c r="G6009" t="s">
        <v>48</v>
      </c>
      <c r="H6009" t="s">
        <v>42</v>
      </c>
      <c r="I6009" t="s">
        <v>28</v>
      </c>
      <c r="J6009" t="s">
        <v>84</v>
      </c>
      <c r="K6009" t="s">
        <v>145</v>
      </c>
      <c r="L6009" t="s">
        <v>192</v>
      </c>
      <c r="M6009" t="s">
        <v>173</v>
      </c>
      <c r="N6009" s="2">
        <v>41126</v>
      </c>
      <c r="O6009" s="2">
        <v>41133</v>
      </c>
      <c r="P6009">
        <v>21</v>
      </c>
      <c r="Q6009" s="1">
        <v>0.09</v>
      </c>
      <c r="R6009">
        <v>165.98</v>
      </c>
      <c r="S6009">
        <v>19.989999999999998</v>
      </c>
      <c r="T6009">
        <f t="shared" si="93"/>
        <v>3485.58</v>
      </c>
    </row>
    <row r="6010" spans="1:20" x14ac:dyDescent="0.25">
      <c r="A6010">
        <v>6009</v>
      </c>
      <c r="B6010">
        <v>91544</v>
      </c>
      <c r="C6010" t="s">
        <v>842</v>
      </c>
      <c r="D6010" t="s">
        <v>578</v>
      </c>
      <c r="E6010" t="s">
        <v>187</v>
      </c>
      <c r="F6010" t="s">
        <v>22</v>
      </c>
      <c r="G6010" t="s">
        <v>48</v>
      </c>
      <c r="H6010" t="s">
        <v>217</v>
      </c>
      <c r="I6010" t="s">
        <v>28</v>
      </c>
      <c r="J6010" t="s">
        <v>84</v>
      </c>
      <c r="K6010" t="s">
        <v>145</v>
      </c>
      <c r="L6010" t="s">
        <v>330</v>
      </c>
      <c r="M6010" t="s">
        <v>123</v>
      </c>
      <c r="N6010" s="2">
        <v>41126</v>
      </c>
      <c r="O6010" s="2">
        <v>41131</v>
      </c>
      <c r="P6010">
        <v>6</v>
      </c>
      <c r="Q6010" s="1">
        <v>0.06</v>
      </c>
      <c r="R6010">
        <v>105.49</v>
      </c>
      <c r="S6010">
        <v>41.64</v>
      </c>
      <c r="T6010">
        <f t="shared" si="93"/>
        <v>632.93999999999994</v>
      </c>
    </row>
    <row r="6011" spans="1:20" x14ac:dyDescent="0.25">
      <c r="A6011">
        <v>6010</v>
      </c>
      <c r="B6011">
        <v>89352</v>
      </c>
      <c r="C6011" t="s">
        <v>252</v>
      </c>
      <c r="D6011" t="s">
        <v>20</v>
      </c>
      <c r="E6011" t="s">
        <v>39</v>
      </c>
      <c r="F6011" t="s">
        <v>40</v>
      </c>
      <c r="G6011" t="s">
        <v>23</v>
      </c>
      <c r="H6011" t="s">
        <v>61</v>
      </c>
      <c r="I6011" t="s">
        <v>28</v>
      </c>
      <c r="J6011" t="s">
        <v>84</v>
      </c>
      <c r="K6011" t="s">
        <v>274</v>
      </c>
      <c r="L6011" t="s">
        <v>192</v>
      </c>
      <c r="M6011" t="s">
        <v>469</v>
      </c>
      <c r="N6011" s="2">
        <v>41277</v>
      </c>
      <c r="O6011" s="2">
        <v>41278</v>
      </c>
      <c r="P6011">
        <v>13</v>
      </c>
      <c r="Q6011" s="1">
        <v>0.1</v>
      </c>
      <c r="R6011">
        <v>15.57</v>
      </c>
      <c r="S6011">
        <v>1.39</v>
      </c>
      <c r="T6011">
        <f t="shared" si="93"/>
        <v>202.41</v>
      </c>
    </row>
    <row r="6012" spans="1:20" x14ac:dyDescent="0.25">
      <c r="A6012">
        <v>6011</v>
      </c>
      <c r="B6012">
        <v>89352</v>
      </c>
      <c r="C6012" t="s">
        <v>252</v>
      </c>
      <c r="D6012" t="s">
        <v>20</v>
      </c>
      <c r="E6012" t="s">
        <v>39</v>
      </c>
      <c r="F6012" t="s">
        <v>40</v>
      </c>
      <c r="G6012" t="s">
        <v>23</v>
      </c>
      <c r="H6012" t="s">
        <v>42</v>
      </c>
      <c r="I6012" t="s">
        <v>28</v>
      </c>
      <c r="J6012" t="s">
        <v>84</v>
      </c>
      <c r="K6012" t="s">
        <v>95</v>
      </c>
      <c r="L6012" t="s">
        <v>44</v>
      </c>
      <c r="M6012" t="s">
        <v>75</v>
      </c>
      <c r="N6012" s="2">
        <v>41277</v>
      </c>
      <c r="O6012" s="2">
        <v>41279</v>
      </c>
      <c r="P6012">
        <v>2</v>
      </c>
      <c r="Q6012" s="1">
        <v>0.1</v>
      </c>
      <c r="R6012">
        <v>1.76</v>
      </c>
      <c r="S6012">
        <v>0.7</v>
      </c>
      <c r="T6012">
        <f t="shared" si="93"/>
        <v>3.52</v>
      </c>
    </row>
    <row r="6013" spans="1:20" x14ac:dyDescent="0.25">
      <c r="A6013">
        <v>6012</v>
      </c>
      <c r="B6013">
        <v>89764</v>
      </c>
      <c r="C6013" t="s">
        <v>273</v>
      </c>
      <c r="D6013" t="s">
        <v>578</v>
      </c>
      <c r="E6013" t="s">
        <v>187</v>
      </c>
      <c r="F6013" t="s">
        <v>31</v>
      </c>
      <c r="G6013" t="s">
        <v>23</v>
      </c>
      <c r="H6013" t="s">
        <v>217</v>
      </c>
      <c r="I6013" t="s">
        <v>28</v>
      </c>
      <c r="J6013" t="s">
        <v>84</v>
      </c>
      <c r="K6013" t="s">
        <v>98</v>
      </c>
      <c r="L6013" t="s">
        <v>283</v>
      </c>
      <c r="M6013" t="s">
        <v>255</v>
      </c>
      <c r="N6013" s="2">
        <v>40565</v>
      </c>
      <c r="O6013" s="2">
        <v>40567</v>
      </c>
      <c r="P6013">
        <v>6</v>
      </c>
      <c r="Q6013" s="1">
        <v>0.08</v>
      </c>
      <c r="R6013">
        <v>113.98</v>
      </c>
      <c r="S6013">
        <v>30</v>
      </c>
      <c r="T6013">
        <f t="shared" si="93"/>
        <v>683.88</v>
      </c>
    </row>
    <row r="6014" spans="1:20" x14ac:dyDescent="0.25">
      <c r="A6014">
        <v>6013</v>
      </c>
      <c r="B6014">
        <v>89768</v>
      </c>
      <c r="C6014" t="s">
        <v>273</v>
      </c>
      <c r="D6014" t="s">
        <v>20</v>
      </c>
      <c r="E6014" t="s">
        <v>21</v>
      </c>
      <c r="F6014" t="s">
        <v>31</v>
      </c>
      <c r="G6014" t="s">
        <v>23</v>
      </c>
      <c r="H6014" t="s">
        <v>33</v>
      </c>
      <c r="I6014" t="s">
        <v>28</v>
      </c>
      <c r="J6014" t="s">
        <v>84</v>
      </c>
      <c r="K6014" t="s">
        <v>208</v>
      </c>
      <c r="L6014" t="s">
        <v>192</v>
      </c>
      <c r="M6014" t="s">
        <v>131</v>
      </c>
      <c r="N6014" s="2">
        <v>41296</v>
      </c>
      <c r="O6014" s="2">
        <v>41298</v>
      </c>
      <c r="P6014">
        <v>1</v>
      </c>
      <c r="Q6014" s="1">
        <v>0.09</v>
      </c>
      <c r="R6014">
        <v>30.73</v>
      </c>
      <c r="S6014">
        <v>4</v>
      </c>
      <c r="T6014">
        <f t="shared" si="93"/>
        <v>30.73</v>
      </c>
    </row>
    <row r="6015" spans="1:20" x14ac:dyDescent="0.25">
      <c r="A6015">
        <v>6014</v>
      </c>
      <c r="B6015">
        <v>89764</v>
      </c>
      <c r="C6015" t="s">
        <v>273</v>
      </c>
      <c r="D6015" t="s">
        <v>20</v>
      </c>
      <c r="E6015" t="s">
        <v>39</v>
      </c>
      <c r="F6015" t="s">
        <v>31</v>
      </c>
      <c r="G6015" t="s">
        <v>23</v>
      </c>
      <c r="H6015" t="s">
        <v>61</v>
      </c>
      <c r="I6015" t="s">
        <v>28</v>
      </c>
      <c r="J6015" t="s">
        <v>84</v>
      </c>
      <c r="K6015" t="s">
        <v>129</v>
      </c>
      <c r="L6015" t="s">
        <v>192</v>
      </c>
      <c r="M6015" t="s">
        <v>131</v>
      </c>
      <c r="N6015" s="2">
        <v>40565</v>
      </c>
      <c r="O6015" s="2">
        <v>40567</v>
      </c>
      <c r="P6015">
        <v>5</v>
      </c>
      <c r="Q6015" s="1">
        <v>0.08</v>
      </c>
      <c r="R6015">
        <v>47.9</v>
      </c>
      <c r="S6015">
        <v>5.86</v>
      </c>
      <c r="T6015">
        <f t="shared" si="93"/>
        <v>239.5</v>
      </c>
    </row>
    <row r="6016" spans="1:20" x14ac:dyDescent="0.25">
      <c r="A6016">
        <v>6015</v>
      </c>
      <c r="B6016">
        <v>90752</v>
      </c>
      <c r="C6016" t="s">
        <v>169</v>
      </c>
      <c r="D6016" t="s">
        <v>38</v>
      </c>
      <c r="E6016" t="s">
        <v>39</v>
      </c>
      <c r="F6016" t="s">
        <v>22</v>
      </c>
      <c r="G6016" t="s">
        <v>23</v>
      </c>
      <c r="H6016" t="s">
        <v>78</v>
      </c>
      <c r="I6016" t="s">
        <v>28</v>
      </c>
      <c r="J6016" t="s">
        <v>84</v>
      </c>
      <c r="K6016" t="s">
        <v>50</v>
      </c>
      <c r="L6016" t="s">
        <v>192</v>
      </c>
      <c r="M6016" t="s">
        <v>123</v>
      </c>
      <c r="N6016" s="2">
        <v>40289</v>
      </c>
      <c r="O6016" s="2">
        <v>40289</v>
      </c>
      <c r="P6016">
        <v>5</v>
      </c>
      <c r="Q6016" s="1">
        <v>0.05</v>
      </c>
      <c r="R6016">
        <v>363.25</v>
      </c>
      <c r="S6016">
        <v>19.989999999999998</v>
      </c>
      <c r="T6016">
        <f t="shared" si="93"/>
        <v>1816.25</v>
      </c>
    </row>
    <row r="6017" spans="1:20" x14ac:dyDescent="0.25">
      <c r="A6017">
        <v>6016</v>
      </c>
      <c r="B6017">
        <v>90759</v>
      </c>
      <c r="C6017" t="s">
        <v>169</v>
      </c>
      <c r="D6017" t="s">
        <v>38</v>
      </c>
      <c r="E6017" t="s">
        <v>187</v>
      </c>
      <c r="F6017" t="s">
        <v>22</v>
      </c>
      <c r="G6017" t="s">
        <v>23</v>
      </c>
      <c r="H6017" t="s">
        <v>188</v>
      </c>
      <c r="I6017" t="s">
        <v>28</v>
      </c>
      <c r="J6017" t="s">
        <v>84</v>
      </c>
      <c r="K6017" t="s">
        <v>189</v>
      </c>
      <c r="L6017" t="s">
        <v>44</v>
      </c>
      <c r="M6017" t="s">
        <v>27</v>
      </c>
      <c r="N6017" s="2">
        <v>41385</v>
      </c>
      <c r="O6017" s="2">
        <v>41385</v>
      </c>
      <c r="P6017">
        <v>5</v>
      </c>
      <c r="Q6017" s="1">
        <v>0.06</v>
      </c>
      <c r="R6017">
        <v>7.59</v>
      </c>
      <c r="S6017">
        <v>4</v>
      </c>
      <c r="T6017">
        <f t="shared" si="93"/>
        <v>37.950000000000003</v>
      </c>
    </row>
    <row r="6018" spans="1:20" x14ac:dyDescent="0.25">
      <c r="A6018">
        <v>6017</v>
      </c>
      <c r="B6018">
        <v>86607</v>
      </c>
      <c r="C6018" t="s">
        <v>1213</v>
      </c>
      <c r="D6018" t="s">
        <v>20</v>
      </c>
      <c r="E6018" t="s">
        <v>187</v>
      </c>
      <c r="F6018" t="s">
        <v>47</v>
      </c>
      <c r="G6018" t="s">
        <v>41</v>
      </c>
      <c r="H6018" t="s">
        <v>188</v>
      </c>
      <c r="I6018" t="s">
        <v>28</v>
      </c>
      <c r="J6018" t="s">
        <v>84</v>
      </c>
      <c r="K6018" t="s">
        <v>113</v>
      </c>
      <c r="L6018" t="s">
        <v>192</v>
      </c>
      <c r="M6018" t="s">
        <v>167</v>
      </c>
      <c r="N6018" s="2">
        <v>41360</v>
      </c>
      <c r="O6018" s="2">
        <v>41361</v>
      </c>
      <c r="P6018">
        <v>3</v>
      </c>
      <c r="Q6018" s="1">
        <v>0.08</v>
      </c>
      <c r="R6018">
        <v>29.18</v>
      </c>
      <c r="S6018">
        <v>8.5500000000000007</v>
      </c>
      <c r="T6018">
        <f t="shared" si="93"/>
        <v>87.539999999999992</v>
      </c>
    </row>
    <row r="6019" spans="1:20" x14ac:dyDescent="0.25">
      <c r="A6019">
        <v>6018</v>
      </c>
      <c r="B6019">
        <v>88944</v>
      </c>
      <c r="C6019" t="s">
        <v>1153</v>
      </c>
      <c r="D6019" t="s">
        <v>20</v>
      </c>
      <c r="E6019" t="s">
        <v>39</v>
      </c>
      <c r="F6019" t="s">
        <v>31</v>
      </c>
      <c r="G6019" t="s">
        <v>41</v>
      </c>
      <c r="H6019" t="s">
        <v>61</v>
      </c>
      <c r="I6019" t="s">
        <v>28</v>
      </c>
      <c r="J6019" t="s">
        <v>84</v>
      </c>
      <c r="K6019" t="s">
        <v>289</v>
      </c>
      <c r="L6019" t="s">
        <v>192</v>
      </c>
      <c r="M6019" t="s">
        <v>106</v>
      </c>
      <c r="N6019" s="2">
        <v>40692</v>
      </c>
      <c r="O6019" s="2">
        <v>40693</v>
      </c>
      <c r="P6019">
        <v>13</v>
      </c>
      <c r="Q6019" s="1">
        <v>0.04</v>
      </c>
      <c r="R6019">
        <v>4.91</v>
      </c>
      <c r="S6019">
        <v>0.5</v>
      </c>
      <c r="T6019">
        <f t="shared" ref="T6019:T6082" si="94">R6019*P6019</f>
        <v>63.83</v>
      </c>
    </row>
    <row r="6020" spans="1:20" x14ac:dyDescent="0.25">
      <c r="A6020">
        <v>6019</v>
      </c>
      <c r="B6020">
        <v>88944</v>
      </c>
      <c r="C6020" t="s">
        <v>1153</v>
      </c>
      <c r="D6020" t="s">
        <v>20</v>
      </c>
      <c r="E6020" t="s">
        <v>21</v>
      </c>
      <c r="F6020" t="s">
        <v>31</v>
      </c>
      <c r="G6020" t="s">
        <v>41</v>
      </c>
      <c r="H6020" t="s">
        <v>24</v>
      </c>
      <c r="I6020" t="s">
        <v>28</v>
      </c>
      <c r="J6020" t="s">
        <v>84</v>
      </c>
      <c r="K6020" t="s">
        <v>1254</v>
      </c>
      <c r="L6020" t="s">
        <v>44</v>
      </c>
      <c r="M6020" t="s">
        <v>214</v>
      </c>
      <c r="N6020" s="2">
        <v>40692</v>
      </c>
      <c r="O6020" s="2">
        <v>40694</v>
      </c>
      <c r="P6020">
        <v>18</v>
      </c>
      <c r="Q6020" s="1">
        <v>0.08</v>
      </c>
      <c r="R6020">
        <v>85.99</v>
      </c>
      <c r="S6020">
        <v>0.99</v>
      </c>
      <c r="T6020">
        <f t="shared" si="94"/>
        <v>1547.82</v>
      </c>
    </row>
    <row r="6021" spans="1:20" x14ac:dyDescent="0.25">
      <c r="A6021">
        <v>6020</v>
      </c>
      <c r="B6021">
        <v>89180</v>
      </c>
      <c r="C6021" t="s">
        <v>1777</v>
      </c>
      <c r="D6021" t="s">
        <v>20</v>
      </c>
      <c r="E6021" t="s">
        <v>39</v>
      </c>
      <c r="F6021" t="s">
        <v>31</v>
      </c>
      <c r="G6021" t="s">
        <v>93</v>
      </c>
      <c r="H6021" t="s">
        <v>89</v>
      </c>
      <c r="I6021" t="s">
        <v>28</v>
      </c>
      <c r="J6021" t="s">
        <v>84</v>
      </c>
      <c r="K6021" t="s">
        <v>145</v>
      </c>
      <c r="L6021" t="s">
        <v>192</v>
      </c>
      <c r="M6021" t="s">
        <v>131</v>
      </c>
      <c r="N6021" s="2">
        <v>41037</v>
      </c>
      <c r="O6021" s="2">
        <v>41038</v>
      </c>
      <c r="P6021">
        <v>9</v>
      </c>
      <c r="Q6021" s="1">
        <v>0.06</v>
      </c>
      <c r="R6021">
        <v>9.9</v>
      </c>
      <c r="S6021">
        <v>1.39</v>
      </c>
      <c r="T6021">
        <f t="shared" si="94"/>
        <v>89.100000000000009</v>
      </c>
    </row>
    <row r="6022" spans="1:20" x14ac:dyDescent="0.25">
      <c r="A6022">
        <v>6021</v>
      </c>
      <c r="B6022">
        <v>89180</v>
      </c>
      <c r="C6022" t="s">
        <v>1817</v>
      </c>
      <c r="D6022" t="s">
        <v>20</v>
      </c>
      <c r="E6022" t="s">
        <v>21</v>
      </c>
      <c r="F6022" t="s">
        <v>31</v>
      </c>
      <c r="G6022" t="s">
        <v>93</v>
      </c>
      <c r="H6022" t="s">
        <v>24</v>
      </c>
      <c r="I6022" t="s">
        <v>28</v>
      </c>
      <c r="J6022" t="s">
        <v>84</v>
      </c>
      <c r="K6022" t="s">
        <v>1147</v>
      </c>
      <c r="L6022" t="s">
        <v>192</v>
      </c>
      <c r="M6022" t="s">
        <v>69</v>
      </c>
      <c r="N6022" s="2">
        <v>41037</v>
      </c>
      <c r="O6022" s="2">
        <v>41038</v>
      </c>
      <c r="P6022">
        <v>19</v>
      </c>
      <c r="Q6022" s="1">
        <v>7.0000000000000007E-2</v>
      </c>
      <c r="R6022">
        <v>125.99</v>
      </c>
      <c r="S6022">
        <v>8.08</v>
      </c>
      <c r="T6022">
        <f t="shared" si="94"/>
        <v>2393.81</v>
      </c>
    </row>
    <row r="6023" spans="1:20" x14ac:dyDescent="0.25">
      <c r="A6023">
        <v>6022</v>
      </c>
      <c r="B6023">
        <v>90164</v>
      </c>
      <c r="C6023" t="s">
        <v>598</v>
      </c>
      <c r="D6023" t="s">
        <v>20</v>
      </c>
      <c r="E6023" t="s">
        <v>39</v>
      </c>
      <c r="F6023" t="s">
        <v>22</v>
      </c>
      <c r="G6023" t="s">
        <v>41</v>
      </c>
      <c r="H6023" t="s">
        <v>78</v>
      </c>
      <c r="I6023" t="s">
        <v>28</v>
      </c>
      <c r="J6023" t="s">
        <v>84</v>
      </c>
      <c r="K6023" t="s">
        <v>136</v>
      </c>
      <c r="L6023" t="s">
        <v>192</v>
      </c>
      <c r="M6023" t="s">
        <v>238</v>
      </c>
      <c r="N6023" s="2">
        <v>41418</v>
      </c>
      <c r="O6023" s="2">
        <v>41420</v>
      </c>
      <c r="P6023">
        <v>6</v>
      </c>
      <c r="Q6023" s="1">
        <v>0.03</v>
      </c>
      <c r="R6023">
        <v>2.88</v>
      </c>
      <c r="S6023">
        <v>0.99</v>
      </c>
      <c r="T6023">
        <f t="shared" si="94"/>
        <v>17.28</v>
      </c>
    </row>
    <row r="6024" spans="1:20" x14ac:dyDescent="0.25">
      <c r="A6024">
        <v>6023</v>
      </c>
      <c r="B6024">
        <v>87262</v>
      </c>
      <c r="C6024" t="s">
        <v>157</v>
      </c>
      <c r="D6024" t="s">
        <v>578</v>
      </c>
      <c r="E6024" t="s">
        <v>187</v>
      </c>
      <c r="F6024" t="s">
        <v>31</v>
      </c>
      <c r="G6024" t="s">
        <v>41</v>
      </c>
      <c r="H6024" t="s">
        <v>225</v>
      </c>
      <c r="I6024" t="s">
        <v>28</v>
      </c>
      <c r="J6024" t="s">
        <v>84</v>
      </c>
      <c r="K6024" t="s">
        <v>116</v>
      </c>
      <c r="L6024" t="s">
        <v>330</v>
      </c>
      <c r="M6024" t="s">
        <v>143</v>
      </c>
      <c r="N6024" s="2">
        <v>40914</v>
      </c>
      <c r="O6024" s="2">
        <v>40916</v>
      </c>
      <c r="P6024">
        <v>4</v>
      </c>
      <c r="Q6024" s="1">
        <v>0.05</v>
      </c>
      <c r="R6024">
        <v>376.13</v>
      </c>
      <c r="S6024">
        <v>85.63</v>
      </c>
      <c r="T6024">
        <f t="shared" si="94"/>
        <v>1504.52</v>
      </c>
    </row>
    <row r="6025" spans="1:20" x14ac:dyDescent="0.25">
      <c r="A6025">
        <v>6024</v>
      </c>
      <c r="B6025">
        <v>87882</v>
      </c>
      <c r="C6025" t="s">
        <v>1290</v>
      </c>
      <c r="D6025" t="s">
        <v>38</v>
      </c>
      <c r="E6025" t="s">
        <v>21</v>
      </c>
      <c r="F6025" t="s">
        <v>47</v>
      </c>
      <c r="G6025" t="s">
        <v>23</v>
      </c>
      <c r="H6025" t="s">
        <v>24</v>
      </c>
      <c r="I6025" t="s">
        <v>28</v>
      </c>
      <c r="J6025" t="s">
        <v>84</v>
      </c>
      <c r="K6025" t="s">
        <v>1114</v>
      </c>
      <c r="L6025" t="s">
        <v>26</v>
      </c>
      <c r="M6025" t="s">
        <v>51</v>
      </c>
      <c r="N6025" s="2">
        <v>41304</v>
      </c>
      <c r="O6025" s="2">
        <v>41304</v>
      </c>
      <c r="P6025">
        <v>6</v>
      </c>
      <c r="Q6025" s="1">
        <v>0.08</v>
      </c>
      <c r="R6025">
        <v>15.98</v>
      </c>
      <c r="S6025">
        <v>8.99</v>
      </c>
      <c r="T6025">
        <f t="shared" si="94"/>
        <v>95.88</v>
      </c>
    </row>
    <row r="6026" spans="1:20" x14ac:dyDescent="0.25">
      <c r="A6026">
        <v>6025</v>
      </c>
      <c r="B6026">
        <v>90276</v>
      </c>
      <c r="C6026" t="s">
        <v>1353</v>
      </c>
      <c r="D6026" t="s">
        <v>20</v>
      </c>
      <c r="E6026" t="s">
        <v>39</v>
      </c>
      <c r="F6026" t="s">
        <v>31</v>
      </c>
      <c r="G6026" t="s">
        <v>41</v>
      </c>
      <c r="H6026" t="s">
        <v>94</v>
      </c>
      <c r="I6026" t="s">
        <v>28</v>
      </c>
      <c r="J6026" t="s">
        <v>84</v>
      </c>
      <c r="K6026" t="s">
        <v>82</v>
      </c>
      <c r="L6026" t="s">
        <v>26</v>
      </c>
      <c r="M6026" t="s">
        <v>121</v>
      </c>
      <c r="N6026" s="2">
        <v>41074</v>
      </c>
      <c r="O6026" s="2">
        <v>41074</v>
      </c>
      <c r="P6026">
        <v>13</v>
      </c>
      <c r="Q6026" s="1">
        <v>0.06</v>
      </c>
      <c r="R6026">
        <v>10.98</v>
      </c>
      <c r="S6026">
        <v>3.37</v>
      </c>
      <c r="T6026">
        <f t="shared" si="94"/>
        <v>142.74</v>
      </c>
    </row>
    <row r="6027" spans="1:20" x14ac:dyDescent="0.25">
      <c r="A6027">
        <v>6026</v>
      </c>
      <c r="B6027">
        <v>86078</v>
      </c>
      <c r="C6027" t="s">
        <v>1045</v>
      </c>
      <c r="D6027" t="s">
        <v>20</v>
      </c>
      <c r="E6027" t="s">
        <v>39</v>
      </c>
      <c r="F6027" t="s">
        <v>22</v>
      </c>
      <c r="G6027" t="s">
        <v>41</v>
      </c>
      <c r="H6027" t="s">
        <v>78</v>
      </c>
      <c r="I6027" t="s">
        <v>28</v>
      </c>
      <c r="J6027" t="s">
        <v>84</v>
      </c>
      <c r="K6027" t="s">
        <v>226</v>
      </c>
      <c r="L6027" t="s">
        <v>192</v>
      </c>
      <c r="M6027" t="s">
        <v>96</v>
      </c>
      <c r="N6027" s="2">
        <v>40688</v>
      </c>
      <c r="O6027" s="2">
        <v>40691</v>
      </c>
      <c r="P6027">
        <v>11</v>
      </c>
      <c r="Q6027" s="1">
        <v>0.08</v>
      </c>
      <c r="R6027">
        <v>4.28</v>
      </c>
      <c r="S6027">
        <v>5.68</v>
      </c>
      <c r="T6027">
        <f t="shared" si="94"/>
        <v>47.080000000000005</v>
      </c>
    </row>
    <row r="6028" spans="1:20" x14ac:dyDescent="0.25">
      <c r="A6028">
        <v>6027</v>
      </c>
      <c r="B6028">
        <v>90911</v>
      </c>
      <c r="C6028" t="s">
        <v>2221</v>
      </c>
      <c r="D6028" t="s">
        <v>20</v>
      </c>
      <c r="E6028" t="s">
        <v>39</v>
      </c>
      <c r="F6028" t="s">
        <v>22</v>
      </c>
      <c r="G6028" t="s">
        <v>93</v>
      </c>
      <c r="H6028" t="s">
        <v>42</v>
      </c>
      <c r="I6028" t="s">
        <v>28</v>
      </c>
      <c r="J6028" t="s">
        <v>84</v>
      </c>
      <c r="K6028" t="s">
        <v>113</v>
      </c>
      <c r="L6028" t="s">
        <v>192</v>
      </c>
      <c r="M6028" t="s">
        <v>123</v>
      </c>
      <c r="N6028" s="2">
        <v>40768</v>
      </c>
      <c r="O6028" s="2">
        <v>40769</v>
      </c>
      <c r="P6028">
        <v>5</v>
      </c>
      <c r="Q6028" s="1">
        <v>0.03</v>
      </c>
      <c r="R6028">
        <v>40.99</v>
      </c>
      <c r="S6028">
        <v>17.48</v>
      </c>
      <c r="T6028">
        <f t="shared" si="94"/>
        <v>204.95000000000002</v>
      </c>
    </row>
    <row r="6029" spans="1:20" x14ac:dyDescent="0.25">
      <c r="A6029">
        <v>6028</v>
      </c>
      <c r="B6029">
        <v>90911</v>
      </c>
      <c r="C6029" t="s">
        <v>171</v>
      </c>
      <c r="D6029" t="s">
        <v>20</v>
      </c>
      <c r="E6029" t="s">
        <v>39</v>
      </c>
      <c r="F6029" t="s">
        <v>22</v>
      </c>
      <c r="G6029" t="s">
        <v>93</v>
      </c>
      <c r="H6029" t="s">
        <v>61</v>
      </c>
      <c r="I6029" t="s">
        <v>28</v>
      </c>
      <c r="J6029" t="s">
        <v>84</v>
      </c>
      <c r="K6029" t="s">
        <v>138</v>
      </c>
      <c r="L6029" t="s">
        <v>44</v>
      </c>
      <c r="M6029" t="s">
        <v>246</v>
      </c>
      <c r="N6029" s="2">
        <v>40768</v>
      </c>
      <c r="O6029" s="2">
        <v>40770</v>
      </c>
      <c r="P6029">
        <v>20</v>
      </c>
      <c r="Q6029" s="1">
        <v>0.08</v>
      </c>
      <c r="R6029">
        <v>3.6</v>
      </c>
      <c r="S6029">
        <v>2.2000000000000002</v>
      </c>
      <c r="T6029">
        <f t="shared" si="94"/>
        <v>72</v>
      </c>
    </row>
    <row r="6030" spans="1:20" x14ac:dyDescent="0.25">
      <c r="A6030">
        <v>6029</v>
      </c>
      <c r="B6030">
        <v>87266</v>
      </c>
      <c r="C6030" t="s">
        <v>157</v>
      </c>
      <c r="D6030" t="s">
        <v>38</v>
      </c>
      <c r="E6030" t="s">
        <v>39</v>
      </c>
      <c r="F6030" t="s">
        <v>31</v>
      </c>
      <c r="G6030" t="s">
        <v>48</v>
      </c>
      <c r="H6030" t="s">
        <v>61</v>
      </c>
      <c r="I6030" t="s">
        <v>28</v>
      </c>
      <c r="J6030" t="s">
        <v>84</v>
      </c>
      <c r="K6030" t="s">
        <v>158</v>
      </c>
      <c r="L6030" t="s">
        <v>44</v>
      </c>
      <c r="M6030" t="s">
        <v>139</v>
      </c>
      <c r="N6030" s="2">
        <v>41324</v>
      </c>
      <c r="O6030" s="2">
        <v>41329</v>
      </c>
      <c r="P6030">
        <v>5</v>
      </c>
      <c r="Q6030" s="1">
        <v>0.09</v>
      </c>
      <c r="R6030">
        <v>1.68</v>
      </c>
      <c r="S6030">
        <v>1.57</v>
      </c>
      <c r="T6030">
        <f t="shared" si="94"/>
        <v>8.4</v>
      </c>
    </row>
    <row r="6031" spans="1:20" x14ac:dyDescent="0.25">
      <c r="A6031">
        <v>6030</v>
      </c>
      <c r="B6031">
        <v>88086</v>
      </c>
      <c r="C6031" t="s">
        <v>560</v>
      </c>
      <c r="D6031" t="s">
        <v>20</v>
      </c>
      <c r="E6031" t="s">
        <v>39</v>
      </c>
      <c r="F6031" t="s">
        <v>31</v>
      </c>
      <c r="G6031" t="s">
        <v>41</v>
      </c>
      <c r="H6031" t="s">
        <v>94</v>
      </c>
      <c r="I6031" t="s">
        <v>28</v>
      </c>
      <c r="J6031" t="s">
        <v>84</v>
      </c>
      <c r="K6031" t="s">
        <v>136</v>
      </c>
      <c r="L6031" t="s">
        <v>192</v>
      </c>
      <c r="M6031" t="s">
        <v>367</v>
      </c>
      <c r="N6031" s="2">
        <v>40889</v>
      </c>
      <c r="O6031" s="2">
        <v>40891</v>
      </c>
      <c r="P6031">
        <v>19</v>
      </c>
      <c r="Q6031" s="1">
        <v>0.06</v>
      </c>
      <c r="R6031">
        <v>5.78</v>
      </c>
      <c r="S6031">
        <v>7.64</v>
      </c>
      <c r="T6031">
        <f t="shared" si="94"/>
        <v>109.82000000000001</v>
      </c>
    </row>
    <row r="6032" spans="1:20" x14ac:dyDescent="0.25">
      <c r="A6032">
        <v>6031</v>
      </c>
      <c r="B6032">
        <v>88092</v>
      </c>
      <c r="C6032" t="s">
        <v>560</v>
      </c>
      <c r="D6032" t="s">
        <v>38</v>
      </c>
      <c r="E6032" t="s">
        <v>39</v>
      </c>
      <c r="F6032" t="s">
        <v>31</v>
      </c>
      <c r="G6032" t="s">
        <v>41</v>
      </c>
      <c r="H6032" t="s">
        <v>42</v>
      </c>
      <c r="I6032" t="s">
        <v>28</v>
      </c>
      <c r="J6032" t="s">
        <v>84</v>
      </c>
      <c r="K6032" t="s">
        <v>79</v>
      </c>
      <c r="L6032" t="s">
        <v>192</v>
      </c>
      <c r="M6032" t="s">
        <v>279</v>
      </c>
      <c r="N6032" s="2">
        <v>41620</v>
      </c>
      <c r="O6032" s="2">
        <v>41621</v>
      </c>
      <c r="P6032">
        <v>23</v>
      </c>
      <c r="Q6032" s="1">
        <v>0.1</v>
      </c>
      <c r="R6032">
        <v>12.21</v>
      </c>
      <c r="S6032">
        <v>4.8099999999999996</v>
      </c>
      <c r="T6032">
        <f t="shared" si="94"/>
        <v>280.83000000000004</v>
      </c>
    </row>
    <row r="6033" spans="1:20" x14ac:dyDescent="0.25">
      <c r="A6033">
        <v>6032</v>
      </c>
      <c r="B6033">
        <v>91551</v>
      </c>
      <c r="C6033" t="s">
        <v>2185</v>
      </c>
      <c r="D6033" t="s">
        <v>38</v>
      </c>
      <c r="E6033" t="s">
        <v>21</v>
      </c>
      <c r="F6033" t="s">
        <v>31</v>
      </c>
      <c r="G6033" t="s">
        <v>41</v>
      </c>
      <c r="H6033" t="s">
        <v>206</v>
      </c>
      <c r="I6033" t="s">
        <v>28</v>
      </c>
      <c r="J6033" t="s">
        <v>84</v>
      </c>
      <c r="K6033" t="s">
        <v>210</v>
      </c>
      <c r="L6033" t="s">
        <v>26</v>
      </c>
      <c r="M6033" t="s">
        <v>69</v>
      </c>
      <c r="N6033" s="2">
        <v>40871</v>
      </c>
      <c r="O6033" s="2">
        <v>40872</v>
      </c>
      <c r="P6033">
        <v>24</v>
      </c>
      <c r="Q6033" s="1">
        <v>0.02</v>
      </c>
      <c r="R6033">
        <v>35.99</v>
      </c>
      <c r="S6033">
        <v>3.3</v>
      </c>
      <c r="T6033">
        <f t="shared" si="94"/>
        <v>863.76</v>
      </c>
    </row>
    <row r="6034" spans="1:20" x14ac:dyDescent="0.25">
      <c r="A6034">
        <v>6033</v>
      </c>
      <c r="B6034">
        <v>91551</v>
      </c>
      <c r="C6034" t="s">
        <v>887</v>
      </c>
      <c r="D6034" t="s">
        <v>20</v>
      </c>
      <c r="E6034" t="s">
        <v>39</v>
      </c>
      <c r="F6034" t="s">
        <v>31</v>
      </c>
      <c r="G6034" t="s">
        <v>41</v>
      </c>
      <c r="H6034" t="s">
        <v>89</v>
      </c>
      <c r="I6034" t="s">
        <v>28</v>
      </c>
      <c r="J6034" t="s">
        <v>84</v>
      </c>
      <c r="K6034" t="s">
        <v>119</v>
      </c>
      <c r="L6034" t="s">
        <v>192</v>
      </c>
      <c r="M6034" t="s">
        <v>131</v>
      </c>
      <c r="N6034" s="2">
        <v>40871</v>
      </c>
      <c r="O6034" s="2">
        <v>40873</v>
      </c>
      <c r="P6034">
        <v>21</v>
      </c>
      <c r="Q6034" s="1">
        <v>0.09</v>
      </c>
      <c r="R6034">
        <v>6.48</v>
      </c>
      <c r="S6034">
        <v>8.4</v>
      </c>
      <c r="T6034">
        <f t="shared" si="94"/>
        <v>136.08000000000001</v>
      </c>
    </row>
    <row r="6035" spans="1:20" x14ac:dyDescent="0.25">
      <c r="A6035">
        <v>6034</v>
      </c>
      <c r="B6035">
        <v>91551</v>
      </c>
      <c r="C6035" t="s">
        <v>887</v>
      </c>
      <c r="D6035" t="s">
        <v>20</v>
      </c>
      <c r="E6035" t="s">
        <v>21</v>
      </c>
      <c r="F6035" t="s">
        <v>31</v>
      </c>
      <c r="G6035" t="s">
        <v>41</v>
      </c>
      <c r="H6035" t="s">
        <v>203</v>
      </c>
      <c r="I6035" t="s">
        <v>28</v>
      </c>
      <c r="J6035" t="s">
        <v>84</v>
      </c>
      <c r="K6035" t="s">
        <v>213</v>
      </c>
      <c r="L6035" t="s">
        <v>26</v>
      </c>
      <c r="M6035" t="s">
        <v>296</v>
      </c>
      <c r="N6035" s="2">
        <v>40871</v>
      </c>
      <c r="O6035" s="2">
        <v>40873</v>
      </c>
      <c r="P6035">
        <v>31</v>
      </c>
      <c r="Q6035" s="1">
        <v>0.05</v>
      </c>
      <c r="R6035">
        <v>20.99</v>
      </c>
      <c r="S6035">
        <v>1.25</v>
      </c>
      <c r="T6035">
        <f t="shared" si="94"/>
        <v>650.68999999999994</v>
      </c>
    </row>
    <row r="6036" spans="1:20" x14ac:dyDescent="0.25">
      <c r="A6036">
        <v>6035</v>
      </c>
      <c r="B6036">
        <v>87316</v>
      </c>
      <c r="C6036" t="s">
        <v>664</v>
      </c>
      <c r="D6036" t="s">
        <v>20</v>
      </c>
      <c r="E6036" t="s">
        <v>39</v>
      </c>
      <c r="F6036" t="s">
        <v>22</v>
      </c>
      <c r="G6036" t="s">
        <v>93</v>
      </c>
      <c r="H6036" t="s">
        <v>78</v>
      </c>
      <c r="I6036" t="s">
        <v>28</v>
      </c>
      <c r="J6036" t="s">
        <v>84</v>
      </c>
      <c r="K6036" t="s">
        <v>129</v>
      </c>
      <c r="L6036" t="s">
        <v>192</v>
      </c>
      <c r="M6036" t="s">
        <v>182</v>
      </c>
      <c r="N6036" s="2">
        <v>40199</v>
      </c>
      <c r="O6036" s="2">
        <v>40200</v>
      </c>
      <c r="P6036">
        <v>10</v>
      </c>
      <c r="Q6036" s="1">
        <v>0.08</v>
      </c>
      <c r="R6036">
        <v>7.84</v>
      </c>
      <c r="S6036">
        <v>4.71</v>
      </c>
      <c r="T6036">
        <f t="shared" si="94"/>
        <v>78.400000000000006</v>
      </c>
    </row>
    <row r="6037" spans="1:20" x14ac:dyDescent="0.25">
      <c r="A6037">
        <v>6036</v>
      </c>
      <c r="B6037">
        <v>87316</v>
      </c>
      <c r="C6037" t="s">
        <v>664</v>
      </c>
      <c r="D6037" t="s">
        <v>20</v>
      </c>
      <c r="E6037" t="s">
        <v>187</v>
      </c>
      <c r="F6037" t="s">
        <v>22</v>
      </c>
      <c r="G6037" t="s">
        <v>93</v>
      </c>
      <c r="H6037" t="s">
        <v>217</v>
      </c>
      <c r="I6037" t="s">
        <v>28</v>
      </c>
      <c r="J6037" t="s">
        <v>84</v>
      </c>
      <c r="K6037" t="s">
        <v>158</v>
      </c>
      <c r="L6037" t="s">
        <v>746</v>
      </c>
      <c r="M6037" t="s">
        <v>190</v>
      </c>
      <c r="N6037" s="2">
        <v>40199</v>
      </c>
      <c r="O6037" s="2">
        <v>40200</v>
      </c>
      <c r="P6037">
        <v>10</v>
      </c>
      <c r="Q6037" s="1">
        <v>0.03</v>
      </c>
      <c r="R6037">
        <v>105.34</v>
      </c>
      <c r="S6037">
        <v>24.49</v>
      </c>
      <c r="T6037">
        <f t="shared" si="94"/>
        <v>1053.4000000000001</v>
      </c>
    </row>
    <row r="6038" spans="1:20" x14ac:dyDescent="0.25">
      <c r="A6038">
        <v>6037</v>
      </c>
      <c r="B6038">
        <v>86044</v>
      </c>
      <c r="C6038" t="s">
        <v>1455</v>
      </c>
      <c r="D6038" t="s">
        <v>578</v>
      </c>
      <c r="E6038" t="s">
        <v>187</v>
      </c>
      <c r="F6038" t="s">
        <v>47</v>
      </c>
      <c r="G6038" t="s">
        <v>93</v>
      </c>
      <c r="H6038" t="s">
        <v>219</v>
      </c>
      <c r="I6038" t="s">
        <v>28</v>
      </c>
      <c r="J6038" t="s">
        <v>84</v>
      </c>
      <c r="K6038" t="s">
        <v>68</v>
      </c>
      <c r="L6038" t="s">
        <v>283</v>
      </c>
      <c r="M6038" t="s">
        <v>51</v>
      </c>
      <c r="N6038" s="2">
        <v>41595</v>
      </c>
      <c r="O6038" s="2">
        <v>41597</v>
      </c>
      <c r="P6038">
        <v>5</v>
      </c>
      <c r="Q6038" s="1">
        <v>0.05</v>
      </c>
      <c r="R6038">
        <v>280.98</v>
      </c>
      <c r="S6038">
        <v>57</v>
      </c>
      <c r="T6038">
        <f t="shared" si="94"/>
        <v>1404.9</v>
      </c>
    </row>
    <row r="6039" spans="1:20" x14ac:dyDescent="0.25">
      <c r="A6039">
        <v>6038</v>
      </c>
      <c r="B6039">
        <v>86044</v>
      </c>
      <c r="C6039" t="s">
        <v>1455</v>
      </c>
      <c r="D6039" t="s">
        <v>20</v>
      </c>
      <c r="E6039" t="s">
        <v>39</v>
      </c>
      <c r="F6039" t="s">
        <v>47</v>
      </c>
      <c r="G6039" t="s">
        <v>93</v>
      </c>
      <c r="H6039" t="s">
        <v>89</v>
      </c>
      <c r="I6039" t="s">
        <v>28</v>
      </c>
      <c r="J6039" t="s">
        <v>84</v>
      </c>
      <c r="K6039" t="s">
        <v>138</v>
      </c>
      <c r="L6039" t="s">
        <v>192</v>
      </c>
      <c r="M6039" t="s">
        <v>51</v>
      </c>
      <c r="N6039" s="2">
        <v>41595</v>
      </c>
      <c r="O6039" s="2">
        <v>41596</v>
      </c>
      <c r="P6039">
        <v>43</v>
      </c>
      <c r="Q6039" s="1">
        <v>0.09</v>
      </c>
      <c r="R6039">
        <v>14.03</v>
      </c>
      <c r="S6039">
        <v>9.3699999999999992</v>
      </c>
      <c r="T6039">
        <f t="shared" si="94"/>
        <v>603.29</v>
      </c>
    </row>
    <row r="6040" spans="1:20" x14ac:dyDescent="0.25">
      <c r="A6040">
        <v>6039</v>
      </c>
      <c r="B6040">
        <v>87428</v>
      </c>
      <c r="C6040" t="s">
        <v>592</v>
      </c>
      <c r="D6040" t="s">
        <v>20</v>
      </c>
      <c r="E6040" t="s">
        <v>39</v>
      </c>
      <c r="F6040" t="s">
        <v>22</v>
      </c>
      <c r="G6040" t="s">
        <v>23</v>
      </c>
      <c r="H6040" t="s">
        <v>42</v>
      </c>
      <c r="I6040" t="s">
        <v>28</v>
      </c>
      <c r="J6040" t="s">
        <v>84</v>
      </c>
      <c r="K6040" t="s">
        <v>71</v>
      </c>
      <c r="L6040" t="s">
        <v>192</v>
      </c>
      <c r="M6040" t="s">
        <v>80</v>
      </c>
      <c r="N6040" s="2">
        <v>40690</v>
      </c>
      <c r="O6040" s="2">
        <v>40693</v>
      </c>
      <c r="P6040">
        <v>17</v>
      </c>
      <c r="Q6040" s="1">
        <v>0.03</v>
      </c>
      <c r="R6040">
        <v>2.88</v>
      </c>
      <c r="S6040">
        <v>5.33</v>
      </c>
      <c r="T6040">
        <f t="shared" si="94"/>
        <v>48.96</v>
      </c>
    </row>
    <row r="6041" spans="1:20" x14ac:dyDescent="0.25">
      <c r="A6041">
        <v>6040</v>
      </c>
      <c r="B6041">
        <v>89170</v>
      </c>
      <c r="C6041" t="s">
        <v>1474</v>
      </c>
      <c r="D6041" t="s">
        <v>20</v>
      </c>
      <c r="E6041" t="s">
        <v>39</v>
      </c>
      <c r="F6041" t="s">
        <v>47</v>
      </c>
      <c r="G6041" t="s">
        <v>93</v>
      </c>
      <c r="H6041" t="s">
        <v>89</v>
      </c>
      <c r="I6041" t="s">
        <v>28</v>
      </c>
      <c r="J6041" t="s">
        <v>84</v>
      </c>
      <c r="K6041" t="s">
        <v>113</v>
      </c>
      <c r="L6041" t="s">
        <v>192</v>
      </c>
      <c r="M6041" t="s">
        <v>134</v>
      </c>
      <c r="N6041" s="2">
        <v>41336</v>
      </c>
      <c r="O6041" s="2">
        <v>41338</v>
      </c>
      <c r="P6041">
        <v>5</v>
      </c>
      <c r="Q6041" s="1">
        <v>0.05</v>
      </c>
      <c r="R6041">
        <v>6.23</v>
      </c>
      <c r="S6041">
        <v>6.97</v>
      </c>
      <c r="T6041">
        <f t="shared" si="94"/>
        <v>31.150000000000002</v>
      </c>
    </row>
    <row r="6042" spans="1:20" x14ac:dyDescent="0.25">
      <c r="A6042">
        <v>6041</v>
      </c>
      <c r="B6042">
        <v>88989</v>
      </c>
      <c r="C6042" t="s">
        <v>2090</v>
      </c>
      <c r="D6042" t="s">
        <v>20</v>
      </c>
      <c r="E6042" t="s">
        <v>39</v>
      </c>
      <c r="F6042" t="s">
        <v>47</v>
      </c>
      <c r="G6042" t="s">
        <v>48</v>
      </c>
      <c r="H6042" t="s">
        <v>61</v>
      </c>
      <c r="I6042" t="s">
        <v>28</v>
      </c>
      <c r="J6042" t="s">
        <v>52</v>
      </c>
      <c r="K6042" t="s">
        <v>98</v>
      </c>
      <c r="L6042" t="s">
        <v>192</v>
      </c>
      <c r="M6042" t="s">
        <v>117</v>
      </c>
      <c r="N6042" s="2">
        <v>40996</v>
      </c>
      <c r="O6042" s="2">
        <v>40998</v>
      </c>
      <c r="P6042">
        <v>13</v>
      </c>
      <c r="Q6042" s="1">
        <v>0.05</v>
      </c>
      <c r="R6042">
        <v>22.38</v>
      </c>
      <c r="S6042">
        <v>15.1</v>
      </c>
      <c r="T6042">
        <f t="shared" si="94"/>
        <v>290.94</v>
      </c>
    </row>
    <row r="6043" spans="1:20" x14ac:dyDescent="0.25">
      <c r="A6043">
        <v>6042</v>
      </c>
      <c r="B6043">
        <v>88989</v>
      </c>
      <c r="C6043" t="s">
        <v>1909</v>
      </c>
      <c r="D6043" t="s">
        <v>20</v>
      </c>
      <c r="E6043" t="s">
        <v>39</v>
      </c>
      <c r="F6043" t="s">
        <v>47</v>
      </c>
      <c r="G6043" t="s">
        <v>48</v>
      </c>
      <c r="H6043" t="s">
        <v>94</v>
      </c>
      <c r="I6043" t="s">
        <v>28</v>
      </c>
      <c r="J6043" t="s">
        <v>52</v>
      </c>
      <c r="K6043" t="s">
        <v>138</v>
      </c>
      <c r="L6043" t="s">
        <v>192</v>
      </c>
      <c r="M6043" t="s">
        <v>117</v>
      </c>
      <c r="N6043" s="2">
        <v>40996</v>
      </c>
      <c r="O6043" s="2">
        <v>41000</v>
      </c>
      <c r="P6043">
        <v>13</v>
      </c>
      <c r="Q6043" s="1">
        <v>0.09</v>
      </c>
      <c r="R6043">
        <v>12.95</v>
      </c>
      <c r="S6043">
        <v>4.9800000000000004</v>
      </c>
      <c r="T6043">
        <f t="shared" si="94"/>
        <v>168.35</v>
      </c>
    </row>
    <row r="6044" spans="1:20" x14ac:dyDescent="0.25">
      <c r="A6044">
        <v>6043</v>
      </c>
      <c r="B6044">
        <v>87120</v>
      </c>
      <c r="C6044" t="s">
        <v>1149</v>
      </c>
      <c r="D6044" t="s">
        <v>20</v>
      </c>
      <c r="E6044" t="s">
        <v>39</v>
      </c>
      <c r="F6044" t="s">
        <v>22</v>
      </c>
      <c r="G6044" t="s">
        <v>93</v>
      </c>
      <c r="H6044" t="s">
        <v>61</v>
      </c>
      <c r="I6044" t="s">
        <v>28</v>
      </c>
      <c r="J6044" t="s">
        <v>52</v>
      </c>
      <c r="K6044" t="s">
        <v>184</v>
      </c>
      <c r="L6044" t="s">
        <v>192</v>
      </c>
      <c r="M6044" t="s">
        <v>294</v>
      </c>
      <c r="N6044" s="2">
        <v>40847</v>
      </c>
      <c r="O6044" s="2">
        <v>40849</v>
      </c>
      <c r="P6044">
        <v>18</v>
      </c>
      <c r="Q6044" s="1">
        <v>0.04</v>
      </c>
      <c r="R6044">
        <v>4.91</v>
      </c>
      <c r="S6044">
        <v>5.68</v>
      </c>
      <c r="T6044">
        <f t="shared" si="94"/>
        <v>88.38</v>
      </c>
    </row>
    <row r="6045" spans="1:20" x14ac:dyDescent="0.25">
      <c r="A6045">
        <v>6044</v>
      </c>
      <c r="B6045">
        <v>87120</v>
      </c>
      <c r="C6045" t="s">
        <v>1149</v>
      </c>
      <c r="D6045" t="s">
        <v>20</v>
      </c>
      <c r="E6045" t="s">
        <v>39</v>
      </c>
      <c r="F6045" t="s">
        <v>22</v>
      </c>
      <c r="G6045" t="s">
        <v>93</v>
      </c>
      <c r="H6045" t="s">
        <v>54</v>
      </c>
      <c r="I6045" t="s">
        <v>28</v>
      </c>
      <c r="J6045" t="s">
        <v>52</v>
      </c>
      <c r="K6045" t="s">
        <v>95</v>
      </c>
      <c r="L6045" t="s">
        <v>192</v>
      </c>
      <c r="M6045" t="s">
        <v>182</v>
      </c>
      <c r="N6045" s="2">
        <v>40847</v>
      </c>
      <c r="O6045" s="2">
        <v>40849</v>
      </c>
      <c r="P6045">
        <v>22</v>
      </c>
      <c r="Q6045" s="1">
        <v>0.01</v>
      </c>
      <c r="R6045">
        <v>19.98</v>
      </c>
      <c r="S6045">
        <v>5.77</v>
      </c>
      <c r="T6045">
        <f t="shared" si="94"/>
        <v>439.56</v>
      </c>
    </row>
    <row r="6046" spans="1:20" x14ac:dyDescent="0.25">
      <c r="A6046">
        <v>6045</v>
      </c>
      <c r="B6046">
        <v>89753</v>
      </c>
      <c r="C6046" t="s">
        <v>1958</v>
      </c>
      <c r="D6046" t="s">
        <v>38</v>
      </c>
      <c r="E6046" t="s">
        <v>39</v>
      </c>
      <c r="F6046" t="s">
        <v>31</v>
      </c>
      <c r="G6046" t="s">
        <v>48</v>
      </c>
      <c r="H6046" t="s">
        <v>42</v>
      </c>
      <c r="I6046" t="s">
        <v>28</v>
      </c>
      <c r="J6046" t="s">
        <v>52</v>
      </c>
      <c r="K6046" t="s">
        <v>95</v>
      </c>
      <c r="L6046" t="s">
        <v>192</v>
      </c>
      <c r="M6046" t="s">
        <v>35</v>
      </c>
      <c r="N6046" s="2">
        <v>40803</v>
      </c>
      <c r="O6046" s="2">
        <v>40807</v>
      </c>
      <c r="P6046">
        <v>1</v>
      </c>
      <c r="Q6046" s="1">
        <v>0.05</v>
      </c>
      <c r="R6046">
        <v>14.98</v>
      </c>
      <c r="S6046">
        <v>7.69</v>
      </c>
      <c r="T6046">
        <f t="shared" si="94"/>
        <v>14.98</v>
      </c>
    </row>
    <row r="6047" spans="1:20" x14ac:dyDescent="0.25">
      <c r="A6047">
        <v>6046</v>
      </c>
      <c r="B6047">
        <v>88722</v>
      </c>
      <c r="C6047" t="s">
        <v>1219</v>
      </c>
      <c r="D6047" t="s">
        <v>38</v>
      </c>
      <c r="E6047" t="s">
        <v>21</v>
      </c>
      <c r="F6047" t="s">
        <v>47</v>
      </c>
      <c r="G6047" t="s">
        <v>32</v>
      </c>
      <c r="H6047" t="s">
        <v>24</v>
      </c>
      <c r="I6047" t="s">
        <v>28</v>
      </c>
      <c r="J6047" t="s">
        <v>52</v>
      </c>
      <c r="K6047" t="s">
        <v>208</v>
      </c>
      <c r="L6047" t="s">
        <v>26</v>
      </c>
      <c r="M6047" t="s">
        <v>51</v>
      </c>
      <c r="N6047" s="2">
        <v>40531</v>
      </c>
      <c r="O6047" s="2">
        <v>40531</v>
      </c>
      <c r="P6047">
        <v>7</v>
      </c>
      <c r="Q6047" s="1">
        <v>0.06</v>
      </c>
      <c r="R6047">
        <v>4.9800000000000004</v>
      </c>
      <c r="S6047">
        <v>4.62</v>
      </c>
      <c r="T6047">
        <f t="shared" si="94"/>
        <v>34.86</v>
      </c>
    </row>
    <row r="6048" spans="1:20" x14ac:dyDescent="0.25">
      <c r="A6048">
        <v>6047</v>
      </c>
      <c r="B6048">
        <v>90946</v>
      </c>
      <c r="C6048" t="s">
        <v>241</v>
      </c>
      <c r="D6048" t="s">
        <v>20</v>
      </c>
      <c r="E6048" t="s">
        <v>39</v>
      </c>
      <c r="F6048" t="s">
        <v>31</v>
      </c>
      <c r="G6048" t="s">
        <v>41</v>
      </c>
      <c r="H6048" t="s">
        <v>61</v>
      </c>
      <c r="I6048" t="s">
        <v>28</v>
      </c>
      <c r="J6048" t="s">
        <v>52</v>
      </c>
      <c r="K6048" t="s">
        <v>71</v>
      </c>
      <c r="L6048" t="s">
        <v>44</v>
      </c>
      <c r="M6048" t="s">
        <v>69</v>
      </c>
      <c r="N6048" s="2">
        <v>41563</v>
      </c>
      <c r="O6048" s="2">
        <v>41565</v>
      </c>
      <c r="P6048">
        <v>5</v>
      </c>
      <c r="Q6048" s="1">
        <v>0</v>
      </c>
      <c r="R6048">
        <v>1.76</v>
      </c>
      <c r="S6048">
        <v>0.7</v>
      </c>
      <c r="T6048">
        <f t="shared" si="94"/>
        <v>8.8000000000000007</v>
      </c>
    </row>
    <row r="6049" spans="1:20" x14ac:dyDescent="0.25">
      <c r="A6049">
        <v>6048</v>
      </c>
      <c r="B6049">
        <v>89590</v>
      </c>
      <c r="C6049" t="s">
        <v>408</v>
      </c>
      <c r="D6049" t="s">
        <v>20</v>
      </c>
      <c r="E6049" t="s">
        <v>39</v>
      </c>
      <c r="F6049" t="s">
        <v>47</v>
      </c>
      <c r="G6049" t="s">
        <v>41</v>
      </c>
      <c r="H6049" t="s">
        <v>49</v>
      </c>
      <c r="I6049" t="s">
        <v>28</v>
      </c>
      <c r="J6049" t="s">
        <v>52</v>
      </c>
      <c r="K6049" t="s">
        <v>58</v>
      </c>
      <c r="L6049" t="s">
        <v>44</v>
      </c>
      <c r="M6049" t="s">
        <v>51</v>
      </c>
      <c r="N6049" s="2">
        <v>41502</v>
      </c>
      <c r="O6049" s="2">
        <v>41504</v>
      </c>
      <c r="P6049">
        <v>13</v>
      </c>
      <c r="Q6049" s="1">
        <v>0.02</v>
      </c>
      <c r="R6049">
        <v>3.28</v>
      </c>
      <c r="S6049">
        <v>5</v>
      </c>
      <c r="T6049">
        <f t="shared" si="94"/>
        <v>42.64</v>
      </c>
    </row>
    <row r="6050" spans="1:20" x14ac:dyDescent="0.25">
      <c r="A6050">
        <v>6049</v>
      </c>
      <c r="B6050">
        <v>91359</v>
      </c>
      <c r="C6050" t="s">
        <v>1656</v>
      </c>
      <c r="D6050" t="s">
        <v>20</v>
      </c>
      <c r="E6050" t="s">
        <v>39</v>
      </c>
      <c r="F6050" t="s">
        <v>31</v>
      </c>
      <c r="G6050" t="s">
        <v>41</v>
      </c>
      <c r="H6050" t="s">
        <v>94</v>
      </c>
      <c r="I6050" t="s">
        <v>28</v>
      </c>
      <c r="J6050" t="s">
        <v>52</v>
      </c>
      <c r="K6050" t="s">
        <v>138</v>
      </c>
      <c r="L6050" t="s">
        <v>192</v>
      </c>
      <c r="M6050" t="s">
        <v>255</v>
      </c>
      <c r="N6050" s="2">
        <v>41322</v>
      </c>
      <c r="O6050" s="2">
        <v>41322</v>
      </c>
      <c r="P6050">
        <v>8</v>
      </c>
      <c r="Q6050" s="1">
        <v>0.03</v>
      </c>
      <c r="R6050">
        <v>16.98</v>
      </c>
      <c r="S6050">
        <v>12.39</v>
      </c>
      <c r="T6050">
        <f t="shared" si="94"/>
        <v>135.84</v>
      </c>
    </row>
    <row r="6051" spans="1:20" x14ac:dyDescent="0.25">
      <c r="A6051">
        <v>6050</v>
      </c>
      <c r="B6051">
        <v>87144</v>
      </c>
      <c r="C6051" t="s">
        <v>2227</v>
      </c>
      <c r="D6051" t="s">
        <v>38</v>
      </c>
      <c r="E6051" t="s">
        <v>39</v>
      </c>
      <c r="F6051" t="s">
        <v>47</v>
      </c>
      <c r="G6051" t="s">
        <v>41</v>
      </c>
      <c r="H6051" t="s">
        <v>54</v>
      </c>
      <c r="I6051" t="s">
        <v>28</v>
      </c>
      <c r="J6051" t="s">
        <v>52</v>
      </c>
      <c r="K6051" t="s">
        <v>55</v>
      </c>
      <c r="L6051" t="s">
        <v>192</v>
      </c>
      <c r="M6051" t="s">
        <v>114</v>
      </c>
      <c r="N6051" s="2">
        <v>41459</v>
      </c>
      <c r="O6051" s="2">
        <v>41461</v>
      </c>
      <c r="P6051">
        <v>13</v>
      </c>
      <c r="Q6051" s="1">
        <v>0.04</v>
      </c>
      <c r="R6051">
        <v>165.2</v>
      </c>
      <c r="S6051">
        <v>19.989999999999998</v>
      </c>
      <c r="T6051">
        <f t="shared" si="94"/>
        <v>2147.6</v>
      </c>
    </row>
    <row r="6052" spans="1:20" x14ac:dyDescent="0.25">
      <c r="A6052">
        <v>6051</v>
      </c>
      <c r="B6052">
        <v>90236</v>
      </c>
      <c r="C6052" t="s">
        <v>795</v>
      </c>
      <c r="D6052" t="s">
        <v>578</v>
      </c>
      <c r="E6052" t="s">
        <v>39</v>
      </c>
      <c r="F6052" t="s">
        <v>31</v>
      </c>
      <c r="G6052" t="s">
        <v>23</v>
      </c>
      <c r="H6052" t="s">
        <v>42</v>
      </c>
      <c r="I6052" t="s">
        <v>28</v>
      </c>
      <c r="J6052" t="s">
        <v>52</v>
      </c>
      <c r="K6052" t="s">
        <v>158</v>
      </c>
      <c r="L6052" t="s">
        <v>283</v>
      </c>
      <c r="M6052" t="s">
        <v>35</v>
      </c>
      <c r="N6052" s="2">
        <v>40214</v>
      </c>
      <c r="O6052" s="2">
        <v>40215</v>
      </c>
      <c r="P6052">
        <v>6</v>
      </c>
      <c r="Q6052" s="1">
        <v>0.06</v>
      </c>
      <c r="R6052">
        <v>279.81</v>
      </c>
      <c r="S6052">
        <v>23.19</v>
      </c>
      <c r="T6052">
        <f t="shared" si="94"/>
        <v>1678.8600000000001</v>
      </c>
    </row>
    <row r="6053" spans="1:20" x14ac:dyDescent="0.25">
      <c r="A6053">
        <v>6052</v>
      </c>
      <c r="B6053">
        <v>88942</v>
      </c>
      <c r="C6053" t="s">
        <v>1153</v>
      </c>
      <c r="D6053" t="s">
        <v>20</v>
      </c>
      <c r="E6053" t="s">
        <v>39</v>
      </c>
      <c r="F6053" t="s">
        <v>31</v>
      </c>
      <c r="G6053" t="s">
        <v>48</v>
      </c>
      <c r="H6053" t="s">
        <v>42</v>
      </c>
      <c r="I6053" t="s">
        <v>28</v>
      </c>
      <c r="J6053" t="s">
        <v>52</v>
      </c>
      <c r="K6053" t="s">
        <v>74</v>
      </c>
      <c r="L6053" t="s">
        <v>192</v>
      </c>
      <c r="M6053" t="s">
        <v>214</v>
      </c>
      <c r="N6053" s="2">
        <v>40517</v>
      </c>
      <c r="O6053" s="2">
        <v>40522</v>
      </c>
      <c r="P6053">
        <v>6</v>
      </c>
      <c r="Q6053" s="1">
        <v>0.09</v>
      </c>
      <c r="R6053">
        <v>35.94</v>
      </c>
      <c r="S6053">
        <v>6.66</v>
      </c>
      <c r="T6053">
        <f t="shared" si="94"/>
        <v>215.64</v>
      </c>
    </row>
    <row r="6054" spans="1:20" x14ac:dyDescent="0.25">
      <c r="A6054">
        <v>6053</v>
      </c>
      <c r="B6054">
        <v>88942</v>
      </c>
      <c r="C6054" t="s">
        <v>1153</v>
      </c>
      <c r="D6054" t="s">
        <v>20</v>
      </c>
      <c r="E6054" t="s">
        <v>187</v>
      </c>
      <c r="F6054" t="s">
        <v>31</v>
      </c>
      <c r="G6054" t="s">
        <v>48</v>
      </c>
      <c r="H6054" t="s">
        <v>188</v>
      </c>
      <c r="I6054" t="s">
        <v>28</v>
      </c>
      <c r="J6054" t="s">
        <v>52</v>
      </c>
      <c r="K6054" t="s">
        <v>98</v>
      </c>
      <c r="L6054" t="s">
        <v>706</v>
      </c>
      <c r="M6054" t="s">
        <v>66</v>
      </c>
      <c r="N6054" s="2">
        <v>40517</v>
      </c>
      <c r="O6054" s="2">
        <v>40524</v>
      </c>
      <c r="P6054">
        <v>7</v>
      </c>
      <c r="Q6054" s="1">
        <v>0</v>
      </c>
      <c r="R6054">
        <v>170.98</v>
      </c>
      <c r="S6054">
        <v>13.99</v>
      </c>
      <c r="T6054">
        <f t="shared" si="94"/>
        <v>1196.8599999999999</v>
      </c>
    </row>
    <row r="6055" spans="1:20" x14ac:dyDescent="0.25">
      <c r="A6055">
        <v>6054</v>
      </c>
      <c r="B6055">
        <v>88942</v>
      </c>
      <c r="C6055" t="s">
        <v>1153</v>
      </c>
      <c r="D6055" t="s">
        <v>20</v>
      </c>
      <c r="E6055" t="s">
        <v>39</v>
      </c>
      <c r="F6055" t="s">
        <v>31</v>
      </c>
      <c r="G6055" t="s">
        <v>48</v>
      </c>
      <c r="H6055" t="s">
        <v>61</v>
      </c>
      <c r="I6055" t="s">
        <v>28</v>
      </c>
      <c r="J6055" t="s">
        <v>52</v>
      </c>
      <c r="K6055" t="s">
        <v>189</v>
      </c>
      <c r="L6055" t="s">
        <v>192</v>
      </c>
      <c r="M6055" t="s">
        <v>375</v>
      </c>
      <c r="N6055" s="2">
        <v>40517</v>
      </c>
      <c r="O6055" s="2">
        <v>40519</v>
      </c>
      <c r="P6055">
        <v>9</v>
      </c>
      <c r="Q6055" s="1">
        <v>0.09</v>
      </c>
      <c r="R6055">
        <v>4.9800000000000004</v>
      </c>
      <c r="S6055">
        <v>7.44</v>
      </c>
      <c r="T6055">
        <f t="shared" si="94"/>
        <v>44.820000000000007</v>
      </c>
    </row>
    <row r="6056" spans="1:20" x14ac:dyDescent="0.25">
      <c r="A6056">
        <v>6055</v>
      </c>
      <c r="B6056">
        <v>91288</v>
      </c>
      <c r="C6056" t="s">
        <v>590</v>
      </c>
      <c r="D6056" t="s">
        <v>20</v>
      </c>
      <c r="E6056" t="s">
        <v>39</v>
      </c>
      <c r="F6056" t="s">
        <v>31</v>
      </c>
      <c r="G6056" t="s">
        <v>48</v>
      </c>
      <c r="H6056" t="s">
        <v>61</v>
      </c>
      <c r="I6056" t="s">
        <v>28</v>
      </c>
      <c r="J6056" t="s">
        <v>52</v>
      </c>
      <c r="K6056" t="s">
        <v>68</v>
      </c>
      <c r="L6056" t="s">
        <v>44</v>
      </c>
      <c r="M6056" t="s">
        <v>35</v>
      </c>
      <c r="N6056" s="2">
        <v>40803</v>
      </c>
      <c r="O6056" s="2">
        <v>40808</v>
      </c>
      <c r="P6056">
        <v>15</v>
      </c>
      <c r="Q6056" s="1">
        <v>0.08</v>
      </c>
      <c r="R6056">
        <v>2.88</v>
      </c>
      <c r="S6056">
        <v>0.7</v>
      </c>
      <c r="T6056">
        <f t="shared" si="94"/>
        <v>43.199999999999996</v>
      </c>
    </row>
    <row r="6057" spans="1:20" x14ac:dyDescent="0.25">
      <c r="A6057">
        <v>6056</v>
      </c>
      <c r="B6057">
        <v>91288</v>
      </c>
      <c r="C6057" t="s">
        <v>590</v>
      </c>
      <c r="D6057" t="s">
        <v>20</v>
      </c>
      <c r="E6057" t="s">
        <v>39</v>
      </c>
      <c r="F6057" t="s">
        <v>31</v>
      </c>
      <c r="G6057" t="s">
        <v>48</v>
      </c>
      <c r="H6057" t="s">
        <v>54</v>
      </c>
      <c r="I6057" t="s">
        <v>28</v>
      </c>
      <c r="J6057" t="s">
        <v>52</v>
      </c>
      <c r="K6057" t="s">
        <v>50</v>
      </c>
      <c r="L6057" t="s">
        <v>746</v>
      </c>
      <c r="M6057" t="s">
        <v>35</v>
      </c>
      <c r="N6057" s="2">
        <v>40803</v>
      </c>
      <c r="O6057" s="2">
        <v>40808</v>
      </c>
      <c r="P6057">
        <v>7</v>
      </c>
      <c r="Q6057" s="1">
        <v>0.09</v>
      </c>
      <c r="R6057">
        <v>64.650000000000006</v>
      </c>
      <c r="S6057">
        <v>35</v>
      </c>
      <c r="T6057">
        <f t="shared" si="94"/>
        <v>452.55000000000007</v>
      </c>
    </row>
    <row r="6058" spans="1:20" x14ac:dyDescent="0.25">
      <c r="A6058">
        <v>6057</v>
      </c>
      <c r="B6058">
        <v>90435</v>
      </c>
      <c r="C6058" t="s">
        <v>784</v>
      </c>
      <c r="D6058" t="s">
        <v>578</v>
      </c>
      <c r="E6058" t="s">
        <v>187</v>
      </c>
      <c r="F6058" t="s">
        <v>22</v>
      </c>
      <c r="G6058" t="s">
        <v>41</v>
      </c>
      <c r="H6058" t="s">
        <v>225</v>
      </c>
      <c r="I6058" t="s">
        <v>28</v>
      </c>
      <c r="J6058" t="s">
        <v>52</v>
      </c>
      <c r="K6058" t="s">
        <v>116</v>
      </c>
      <c r="L6058" t="s">
        <v>330</v>
      </c>
      <c r="M6058" t="s">
        <v>123</v>
      </c>
      <c r="N6058" s="2">
        <v>41506</v>
      </c>
      <c r="O6058" s="2">
        <v>41507</v>
      </c>
      <c r="P6058">
        <v>2</v>
      </c>
      <c r="Q6058" s="1">
        <v>0.09</v>
      </c>
      <c r="R6058">
        <v>140.97999999999999</v>
      </c>
      <c r="S6058">
        <v>53.48</v>
      </c>
      <c r="T6058">
        <f t="shared" si="94"/>
        <v>281.95999999999998</v>
      </c>
    </row>
    <row r="6059" spans="1:20" x14ac:dyDescent="0.25">
      <c r="A6059">
        <v>6058</v>
      </c>
      <c r="B6059">
        <v>89995</v>
      </c>
      <c r="C6059" t="s">
        <v>1385</v>
      </c>
      <c r="D6059" t="s">
        <v>20</v>
      </c>
      <c r="E6059" t="s">
        <v>187</v>
      </c>
      <c r="F6059" t="s">
        <v>22</v>
      </c>
      <c r="G6059" t="s">
        <v>32</v>
      </c>
      <c r="H6059" t="s">
        <v>188</v>
      </c>
      <c r="I6059" t="s">
        <v>28</v>
      </c>
      <c r="J6059" t="s">
        <v>52</v>
      </c>
      <c r="K6059" t="s">
        <v>145</v>
      </c>
      <c r="L6059" t="s">
        <v>44</v>
      </c>
      <c r="M6059" t="s">
        <v>444</v>
      </c>
      <c r="N6059" s="2">
        <v>40683</v>
      </c>
      <c r="O6059" s="2">
        <v>40684</v>
      </c>
      <c r="P6059">
        <v>13</v>
      </c>
      <c r="Q6059" s="1">
        <v>0.03</v>
      </c>
      <c r="R6059">
        <v>12.07</v>
      </c>
      <c r="S6059">
        <v>6.2</v>
      </c>
      <c r="T6059">
        <f t="shared" si="94"/>
        <v>156.91</v>
      </c>
    </row>
    <row r="6060" spans="1:20" x14ac:dyDescent="0.25">
      <c r="A6060">
        <v>6059</v>
      </c>
      <c r="B6060">
        <v>89229</v>
      </c>
      <c r="C6060" t="s">
        <v>1119</v>
      </c>
      <c r="D6060" t="s">
        <v>20</v>
      </c>
      <c r="E6060" t="s">
        <v>187</v>
      </c>
      <c r="F6060" t="s">
        <v>22</v>
      </c>
      <c r="G6060" t="s">
        <v>23</v>
      </c>
      <c r="H6060" t="s">
        <v>225</v>
      </c>
      <c r="I6060" t="s">
        <v>28</v>
      </c>
      <c r="J6060" t="s">
        <v>52</v>
      </c>
      <c r="K6060" t="s">
        <v>221</v>
      </c>
      <c r="L6060" t="s">
        <v>26</v>
      </c>
      <c r="M6060" t="s">
        <v>96</v>
      </c>
      <c r="N6060" s="2">
        <v>41393</v>
      </c>
      <c r="O6060" s="2">
        <v>41395</v>
      </c>
      <c r="P6060">
        <v>3</v>
      </c>
      <c r="Q6060" s="1">
        <v>0.01</v>
      </c>
      <c r="R6060">
        <v>4.82</v>
      </c>
      <c r="S6060">
        <v>5.72</v>
      </c>
      <c r="T6060">
        <f t="shared" si="94"/>
        <v>14.46</v>
      </c>
    </row>
    <row r="6061" spans="1:20" x14ac:dyDescent="0.25">
      <c r="A6061">
        <v>6060</v>
      </c>
      <c r="B6061">
        <v>89229</v>
      </c>
      <c r="C6061" t="s">
        <v>1119</v>
      </c>
      <c r="D6061" t="s">
        <v>20</v>
      </c>
      <c r="E6061" t="s">
        <v>21</v>
      </c>
      <c r="F6061" t="s">
        <v>22</v>
      </c>
      <c r="G6061" t="s">
        <v>23</v>
      </c>
      <c r="H6061" t="s">
        <v>24</v>
      </c>
      <c r="I6061" t="s">
        <v>28</v>
      </c>
      <c r="J6061" t="s">
        <v>52</v>
      </c>
      <c r="K6061" t="s">
        <v>210</v>
      </c>
      <c r="L6061" t="s">
        <v>26</v>
      </c>
      <c r="M6061" t="s">
        <v>173</v>
      </c>
      <c r="N6061" s="2">
        <v>41393</v>
      </c>
      <c r="O6061" s="2">
        <v>41395</v>
      </c>
      <c r="P6061">
        <v>11</v>
      </c>
      <c r="Q6061" s="1">
        <v>0.03</v>
      </c>
      <c r="R6061">
        <v>35.99</v>
      </c>
      <c r="S6061">
        <v>0.99</v>
      </c>
      <c r="T6061">
        <f t="shared" si="94"/>
        <v>395.89000000000004</v>
      </c>
    </row>
    <row r="6062" spans="1:20" x14ac:dyDescent="0.25">
      <c r="A6062">
        <v>6061</v>
      </c>
      <c r="B6062">
        <v>91241</v>
      </c>
      <c r="C6062" t="s">
        <v>1762</v>
      </c>
      <c r="D6062" t="s">
        <v>20</v>
      </c>
      <c r="E6062" t="s">
        <v>21</v>
      </c>
      <c r="F6062" t="s">
        <v>31</v>
      </c>
      <c r="G6062" t="s">
        <v>23</v>
      </c>
      <c r="H6062" t="s">
        <v>203</v>
      </c>
      <c r="I6062" t="s">
        <v>28</v>
      </c>
      <c r="J6062" t="s">
        <v>52</v>
      </c>
      <c r="K6062" t="s">
        <v>210</v>
      </c>
      <c r="L6062" t="s">
        <v>192</v>
      </c>
      <c r="M6062" t="s">
        <v>367</v>
      </c>
      <c r="N6062" s="2">
        <v>41530</v>
      </c>
      <c r="O6062" s="2">
        <v>41531</v>
      </c>
      <c r="P6062">
        <v>12</v>
      </c>
      <c r="Q6062" s="1">
        <v>0.1</v>
      </c>
      <c r="R6062">
        <v>17.98</v>
      </c>
      <c r="S6062">
        <v>4</v>
      </c>
      <c r="T6062">
        <f t="shared" si="94"/>
        <v>215.76</v>
      </c>
    </row>
    <row r="6063" spans="1:20" x14ac:dyDescent="0.25">
      <c r="A6063">
        <v>6062</v>
      </c>
      <c r="B6063">
        <v>87175</v>
      </c>
      <c r="C6063" t="s">
        <v>1014</v>
      </c>
      <c r="D6063" t="s">
        <v>20</v>
      </c>
      <c r="E6063" t="s">
        <v>39</v>
      </c>
      <c r="F6063" t="s">
        <v>22</v>
      </c>
      <c r="G6063" t="s">
        <v>41</v>
      </c>
      <c r="H6063" t="s">
        <v>54</v>
      </c>
      <c r="I6063" t="s">
        <v>28</v>
      </c>
      <c r="J6063" t="s">
        <v>52</v>
      </c>
      <c r="K6063" t="s">
        <v>82</v>
      </c>
      <c r="L6063" t="s">
        <v>44</v>
      </c>
      <c r="M6063" t="s">
        <v>173</v>
      </c>
      <c r="N6063" s="2">
        <v>40315</v>
      </c>
      <c r="O6063" s="2">
        <v>40317</v>
      </c>
      <c r="P6063">
        <v>16</v>
      </c>
      <c r="Q6063" s="1">
        <v>7.0000000000000007E-2</v>
      </c>
      <c r="R6063">
        <v>8.34</v>
      </c>
      <c r="S6063">
        <v>1.43</v>
      </c>
      <c r="T6063">
        <f t="shared" si="94"/>
        <v>133.44</v>
      </c>
    </row>
    <row r="6064" spans="1:20" x14ac:dyDescent="0.25">
      <c r="A6064">
        <v>6063</v>
      </c>
      <c r="B6064">
        <v>87175</v>
      </c>
      <c r="C6064" t="s">
        <v>1014</v>
      </c>
      <c r="D6064" t="s">
        <v>20</v>
      </c>
      <c r="E6064" t="s">
        <v>39</v>
      </c>
      <c r="F6064" t="s">
        <v>22</v>
      </c>
      <c r="G6064" t="s">
        <v>41</v>
      </c>
      <c r="H6064" t="s">
        <v>94</v>
      </c>
      <c r="I6064" t="s">
        <v>28</v>
      </c>
      <c r="J6064" t="s">
        <v>52</v>
      </c>
      <c r="K6064" t="s">
        <v>136</v>
      </c>
      <c r="L6064" t="s">
        <v>192</v>
      </c>
      <c r="M6064" t="s">
        <v>331</v>
      </c>
      <c r="N6064" s="2">
        <v>40315</v>
      </c>
      <c r="O6064" s="2">
        <v>40316</v>
      </c>
      <c r="P6064">
        <v>9</v>
      </c>
      <c r="Q6064" s="1">
        <v>0.09</v>
      </c>
      <c r="R6064">
        <v>4.9800000000000004</v>
      </c>
      <c r="S6064">
        <v>6.07</v>
      </c>
      <c r="T6064">
        <f t="shared" si="94"/>
        <v>44.820000000000007</v>
      </c>
    </row>
    <row r="6065" spans="1:20" x14ac:dyDescent="0.25">
      <c r="A6065">
        <v>6064</v>
      </c>
      <c r="B6065">
        <v>87175</v>
      </c>
      <c r="C6065" t="s">
        <v>371</v>
      </c>
      <c r="D6065" t="s">
        <v>20</v>
      </c>
      <c r="E6065" t="s">
        <v>39</v>
      </c>
      <c r="F6065" t="s">
        <v>47</v>
      </c>
      <c r="G6065" t="s">
        <v>41</v>
      </c>
      <c r="H6065" t="s">
        <v>54</v>
      </c>
      <c r="I6065" t="s">
        <v>28</v>
      </c>
      <c r="J6065" t="s">
        <v>52</v>
      </c>
      <c r="K6065" t="s">
        <v>136</v>
      </c>
      <c r="L6065" t="s">
        <v>44</v>
      </c>
      <c r="M6065" t="s">
        <v>111</v>
      </c>
      <c r="N6065" s="2">
        <v>40315</v>
      </c>
      <c r="O6065" s="2">
        <v>40316</v>
      </c>
      <c r="P6065">
        <v>9</v>
      </c>
      <c r="Q6065" s="1">
        <v>7.0000000000000007E-2</v>
      </c>
      <c r="R6065">
        <v>19.84</v>
      </c>
      <c r="S6065">
        <v>4.0999999999999996</v>
      </c>
      <c r="T6065">
        <f t="shared" si="94"/>
        <v>178.56</v>
      </c>
    </row>
    <row r="6066" spans="1:20" x14ac:dyDescent="0.25">
      <c r="A6066">
        <v>6065</v>
      </c>
      <c r="B6066">
        <v>86714</v>
      </c>
      <c r="C6066" t="s">
        <v>2104</v>
      </c>
      <c r="D6066" t="s">
        <v>578</v>
      </c>
      <c r="E6066" t="s">
        <v>187</v>
      </c>
      <c r="F6066" t="s">
        <v>31</v>
      </c>
      <c r="G6066" t="s">
        <v>48</v>
      </c>
      <c r="H6066" t="s">
        <v>225</v>
      </c>
      <c r="I6066" t="s">
        <v>28</v>
      </c>
      <c r="J6066" t="s">
        <v>52</v>
      </c>
      <c r="K6066" t="s">
        <v>43</v>
      </c>
      <c r="L6066" t="s">
        <v>330</v>
      </c>
      <c r="M6066" t="s">
        <v>141</v>
      </c>
      <c r="N6066" s="2">
        <v>41373</v>
      </c>
      <c r="O6066" s="2">
        <v>41378</v>
      </c>
      <c r="P6066">
        <v>1</v>
      </c>
      <c r="Q6066" s="1">
        <v>0.03</v>
      </c>
      <c r="R6066">
        <v>236.97</v>
      </c>
      <c r="S6066">
        <v>59.24</v>
      </c>
      <c r="T6066">
        <f t="shared" si="94"/>
        <v>236.97</v>
      </c>
    </row>
    <row r="6067" spans="1:20" x14ac:dyDescent="0.25">
      <c r="A6067">
        <v>6066</v>
      </c>
      <c r="B6067">
        <v>87448</v>
      </c>
      <c r="C6067" t="s">
        <v>2034</v>
      </c>
      <c r="D6067" t="s">
        <v>20</v>
      </c>
      <c r="E6067" t="s">
        <v>39</v>
      </c>
      <c r="F6067" t="s">
        <v>31</v>
      </c>
      <c r="G6067" t="s">
        <v>93</v>
      </c>
      <c r="H6067" t="s">
        <v>42</v>
      </c>
      <c r="I6067" t="s">
        <v>28</v>
      </c>
      <c r="J6067" t="s">
        <v>52</v>
      </c>
      <c r="K6067" t="s">
        <v>184</v>
      </c>
      <c r="L6067" t="s">
        <v>192</v>
      </c>
      <c r="M6067" t="s">
        <v>121</v>
      </c>
      <c r="N6067" s="2">
        <v>41141</v>
      </c>
      <c r="O6067" s="2">
        <v>41142</v>
      </c>
      <c r="P6067">
        <v>3</v>
      </c>
      <c r="Q6067" s="1">
        <v>0</v>
      </c>
      <c r="R6067">
        <v>19.98</v>
      </c>
      <c r="S6067">
        <v>8.68</v>
      </c>
      <c r="T6067">
        <f t="shared" si="94"/>
        <v>59.94</v>
      </c>
    </row>
    <row r="6068" spans="1:20" x14ac:dyDescent="0.25">
      <c r="A6068">
        <v>6067</v>
      </c>
      <c r="B6068">
        <v>87539</v>
      </c>
      <c r="C6068" t="s">
        <v>2014</v>
      </c>
      <c r="D6068" t="s">
        <v>20</v>
      </c>
      <c r="E6068" t="s">
        <v>21</v>
      </c>
      <c r="F6068" t="s">
        <v>47</v>
      </c>
      <c r="G6068" t="s">
        <v>48</v>
      </c>
      <c r="H6068" t="s">
        <v>24</v>
      </c>
      <c r="I6068" t="s">
        <v>28</v>
      </c>
      <c r="J6068" t="s">
        <v>52</v>
      </c>
      <c r="K6068" t="s">
        <v>201</v>
      </c>
      <c r="L6068" t="s">
        <v>192</v>
      </c>
      <c r="M6068" t="s">
        <v>156</v>
      </c>
      <c r="N6068" s="2">
        <v>40869</v>
      </c>
      <c r="O6068" s="2">
        <v>40869</v>
      </c>
      <c r="P6068">
        <v>5</v>
      </c>
      <c r="Q6068" s="1">
        <v>0.01</v>
      </c>
      <c r="R6068">
        <v>155.99</v>
      </c>
      <c r="S6068">
        <v>8.99</v>
      </c>
      <c r="T6068">
        <f t="shared" si="94"/>
        <v>779.95</v>
      </c>
    </row>
    <row r="6069" spans="1:20" x14ac:dyDescent="0.25">
      <c r="A6069">
        <v>6068</v>
      </c>
      <c r="B6069">
        <v>89581</v>
      </c>
      <c r="C6069" t="s">
        <v>333</v>
      </c>
      <c r="D6069" t="s">
        <v>20</v>
      </c>
      <c r="E6069" t="s">
        <v>21</v>
      </c>
      <c r="F6069" t="s">
        <v>47</v>
      </c>
      <c r="G6069" t="s">
        <v>41</v>
      </c>
      <c r="H6069" t="s">
        <v>206</v>
      </c>
      <c r="I6069" t="s">
        <v>28</v>
      </c>
      <c r="J6069" t="s">
        <v>52</v>
      </c>
      <c r="K6069" t="s">
        <v>208</v>
      </c>
      <c r="L6069" t="s">
        <v>26</v>
      </c>
      <c r="M6069" t="s">
        <v>160</v>
      </c>
      <c r="N6069" s="2">
        <v>41059</v>
      </c>
      <c r="O6069" s="2">
        <v>41060</v>
      </c>
      <c r="P6069">
        <v>13</v>
      </c>
      <c r="Q6069" s="1">
        <v>0.02</v>
      </c>
      <c r="R6069">
        <v>35.99</v>
      </c>
      <c r="S6069">
        <v>3.3</v>
      </c>
      <c r="T6069">
        <f t="shared" si="94"/>
        <v>467.87</v>
      </c>
    </row>
    <row r="6070" spans="1:20" x14ac:dyDescent="0.25">
      <c r="A6070">
        <v>6069</v>
      </c>
      <c r="B6070">
        <v>88134</v>
      </c>
      <c r="C6070" t="s">
        <v>2005</v>
      </c>
      <c r="D6070" t="s">
        <v>38</v>
      </c>
      <c r="E6070" t="s">
        <v>21</v>
      </c>
      <c r="F6070" t="s">
        <v>47</v>
      </c>
      <c r="G6070" t="s">
        <v>48</v>
      </c>
      <c r="H6070" t="s">
        <v>33</v>
      </c>
      <c r="I6070" t="s">
        <v>28</v>
      </c>
      <c r="J6070" t="s">
        <v>52</v>
      </c>
      <c r="K6070" t="s">
        <v>204</v>
      </c>
      <c r="L6070" t="s">
        <v>192</v>
      </c>
      <c r="M6070" t="s">
        <v>111</v>
      </c>
      <c r="N6070" s="2">
        <v>41600</v>
      </c>
      <c r="O6070" s="2">
        <v>41607</v>
      </c>
      <c r="P6070">
        <v>11</v>
      </c>
      <c r="Q6070" s="1">
        <v>0</v>
      </c>
      <c r="R6070">
        <v>205.99</v>
      </c>
      <c r="S6070">
        <v>8.99</v>
      </c>
      <c r="T6070">
        <f t="shared" si="94"/>
        <v>2265.8900000000003</v>
      </c>
    </row>
    <row r="6071" spans="1:20" x14ac:dyDescent="0.25">
      <c r="A6071">
        <v>6070</v>
      </c>
      <c r="B6071">
        <v>91405</v>
      </c>
      <c r="C6071" t="s">
        <v>266</v>
      </c>
      <c r="D6071" t="s">
        <v>20</v>
      </c>
      <c r="E6071" t="s">
        <v>39</v>
      </c>
      <c r="F6071" t="s">
        <v>40</v>
      </c>
      <c r="G6071" t="s">
        <v>23</v>
      </c>
      <c r="H6071" t="s">
        <v>89</v>
      </c>
      <c r="I6071" t="s">
        <v>28</v>
      </c>
      <c r="J6071" t="s">
        <v>52</v>
      </c>
      <c r="K6071" t="s">
        <v>184</v>
      </c>
      <c r="L6071" t="s">
        <v>192</v>
      </c>
      <c r="M6071" t="s">
        <v>342</v>
      </c>
      <c r="N6071" s="2">
        <v>41290</v>
      </c>
      <c r="O6071" s="2">
        <v>41291</v>
      </c>
      <c r="P6071">
        <v>2</v>
      </c>
      <c r="Q6071" s="1">
        <v>0.03</v>
      </c>
      <c r="R6071">
        <v>4.49</v>
      </c>
      <c r="S6071">
        <v>1.49</v>
      </c>
      <c r="T6071">
        <f t="shared" si="94"/>
        <v>8.98</v>
      </c>
    </row>
    <row r="6072" spans="1:20" x14ac:dyDescent="0.25">
      <c r="A6072">
        <v>6071</v>
      </c>
      <c r="B6072">
        <v>86620</v>
      </c>
      <c r="C6072" t="s">
        <v>1509</v>
      </c>
      <c r="D6072" t="s">
        <v>20</v>
      </c>
      <c r="E6072" t="s">
        <v>39</v>
      </c>
      <c r="F6072" t="s">
        <v>40</v>
      </c>
      <c r="G6072" t="s">
        <v>48</v>
      </c>
      <c r="H6072" t="s">
        <v>54</v>
      </c>
      <c r="I6072" t="s">
        <v>28</v>
      </c>
      <c r="J6072" t="s">
        <v>52</v>
      </c>
      <c r="K6072" t="s">
        <v>184</v>
      </c>
      <c r="L6072" t="s">
        <v>192</v>
      </c>
      <c r="M6072" t="s">
        <v>59</v>
      </c>
      <c r="N6072" s="2">
        <v>41583</v>
      </c>
      <c r="O6072" s="2">
        <v>41583</v>
      </c>
      <c r="P6072">
        <v>29</v>
      </c>
      <c r="Q6072" s="1">
        <v>7.0000000000000007E-2</v>
      </c>
      <c r="R6072">
        <v>14.45</v>
      </c>
      <c r="S6072">
        <v>7.17</v>
      </c>
      <c r="T6072">
        <f t="shared" si="94"/>
        <v>419.04999999999995</v>
      </c>
    </row>
    <row r="6073" spans="1:20" x14ac:dyDescent="0.25">
      <c r="A6073">
        <v>6072</v>
      </c>
      <c r="B6073">
        <v>87986</v>
      </c>
      <c r="C6073" t="s">
        <v>844</v>
      </c>
      <c r="D6073" t="s">
        <v>20</v>
      </c>
      <c r="E6073" t="s">
        <v>21</v>
      </c>
      <c r="F6073" t="s">
        <v>47</v>
      </c>
      <c r="G6073" t="s">
        <v>32</v>
      </c>
      <c r="H6073" t="s">
        <v>203</v>
      </c>
      <c r="I6073" t="s">
        <v>28</v>
      </c>
      <c r="J6073" t="s">
        <v>52</v>
      </c>
      <c r="K6073" t="s">
        <v>25</v>
      </c>
      <c r="L6073" t="s">
        <v>26</v>
      </c>
      <c r="M6073" t="s">
        <v>117</v>
      </c>
      <c r="N6073" s="2">
        <v>41127</v>
      </c>
      <c r="O6073" s="2">
        <v>41129</v>
      </c>
      <c r="P6073">
        <v>3</v>
      </c>
      <c r="Q6073" s="1">
        <v>7.0000000000000007E-2</v>
      </c>
      <c r="R6073">
        <v>4.9800000000000004</v>
      </c>
      <c r="S6073">
        <v>4.32</v>
      </c>
      <c r="T6073">
        <f t="shared" si="94"/>
        <v>14.940000000000001</v>
      </c>
    </row>
    <row r="6074" spans="1:20" x14ac:dyDescent="0.25">
      <c r="A6074">
        <v>6073</v>
      </c>
      <c r="B6074">
        <v>87986</v>
      </c>
      <c r="C6074" t="s">
        <v>1780</v>
      </c>
      <c r="D6074" t="s">
        <v>20</v>
      </c>
      <c r="E6074" t="s">
        <v>187</v>
      </c>
      <c r="F6074" t="s">
        <v>31</v>
      </c>
      <c r="G6074" t="s">
        <v>32</v>
      </c>
      <c r="H6074" t="s">
        <v>188</v>
      </c>
      <c r="I6074" t="s">
        <v>28</v>
      </c>
      <c r="J6074" t="s">
        <v>52</v>
      </c>
      <c r="K6074" t="s">
        <v>248</v>
      </c>
      <c r="L6074" t="s">
        <v>706</v>
      </c>
      <c r="M6074" t="s">
        <v>35</v>
      </c>
      <c r="N6074" s="2">
        <v>41127</v>
      </c>
      <c r="O6074" s="2">
        <v>41128</v>
      </c>
      <c r="P6074">
        <v>3</v>
      </c>
      <c r="Q6074" s="1">
        <v>0.09</v>
      </c>
      <c r="R6074">
        <v>9.77</v>
      </c>
      <c r="S6074">
        <v>6.02</v>
      </c>
      <c r="T6074">
        <f t="shared" si="94"/>
        <v>29.31</v>
      </c>
    </row>
    <row r="6075" spans="1:20" x14ac:dyDescent="0.25">
      <c r="A6075">
        <v>6074</v>
      </c>
      <c r="B6075">
        <v>88822</v>
      </c>
      <c r="C6075" t="s">
        <v>2145</v>
      </c>
      <c r="D6075" t="s">
        <v>38</v>
      </c>
      <c r="E6075" t="s">
        <v>39</v>
      </c>
      <c r="F6075" t="s">
        <v>22</v>
      </c>
      <c r="G6075" t="s">
        <v>93</v>
      </c>
      <c r="H6075" t="s">
        <v>54</v>
      </c>
      <c r="I6075" t="s">
        <v>28</v>
      </c>
      <c r="J6075" t="s">
        <v>52</v>
      </c>
      <c r="K6075" t="s">
        <v>119</v>
      </c>
      <c r="L6075" t="s">
        <v>192</v>
      </c>
      <c r="M6075" t="s">
        <v>326</v>
      </c>
      <c r="N6075" s="2">
        <v>41397</v>
      </c>
      <c r="O6075" s="2">
        <v>41399</v>
      </c>
      <c r="P6075">
        <v>5</v>
      </c>
      <c r="Q6075" s="1">
        <v>0.09</v>
      </c>
      <c r="R6075">
        <v>120.98</v>
      </c>
      <c r="S6075">
        <v>3.99</v>
      </c>
      <c r="T6075">
        <f t="shared" si="94"/>
        <v>604.9</v>
      </c>
    </row>
    <row r="6076" spans="1:20" x14ac:dyDescent="0.25">
      <c r="A6076">
        <v>6075</v>
      </c>
      <c r="B6076">
        <v>91172</v>
      </c>
      <c r="C6076" t="s">
        <v>2163</v>
      </c>
      <c r="D6076" t="s">
        <v>20</v>
      </c>
      <c r="E6076" t="s">
        <v>21</v>
      </c>
      <c r="F6076" t="s">
        <v>22</v>
      </c>
      <c r="G6076" t="s">
        <v>32</v>
      </c>
      <c r="H6076" t="s">
        <v>33</v>
      </c>
      <c r="I6076" t="s">
        <v>28</v>
      </c>
      <c r="J6076" t="s">
        <v>52</v>
      </c>
      <c r="K6076" t="s">
        <v>204</v>
      </c>
      <c r="L6076" t="s">
        <v>706</v>
      </c>
      <c r="M6076" t="s">
        <v>123</v>
      </c>
      <c r="N6076" s="2">
        <v>41538</v>
      </c>
      <c r="O6076" s="2">
        <v>41541</v>
      </c>
      <c r="P6076">
        <v>6</v>
      </c>
      <c r="Q6076" s="1">
        <v>0.02</v>
      </c>
      <c r="R6076">
        <v>120.97</v>
      </c>
      <c r="S6076">
        <v>7.11</v>
      </c>
      <c r="T6076">
        <f t="shared" si="94"/>
        <v>725.81999999999994</v>
      </c>
    </row>
    <row r="6077" spans="1:20" x14ac:dyDescent="0.25">
      <c r="A6077">
        <v>6076</v>
      </c>
      <c r="B6077">
        <v>91172</v>
      </c>
      <c r="C6077" t="s">
        <v>2163</v>
      </c>
      <c r="D6077" t="s">
        <v>578</v>
      </c>
      <c r="E6077" t="s">
        <v>187</v>
      </c>
      <c r="F6077" t="s">
        <v>22</v>
      </c>
      <c r="G6077" t="s">
        <v>32</v>
      </c>
      <c r="H6077" t="s">
        <v>219</v>
      </c>
      <c r="I6077" t="s">
        <v>28</v>
      </c>
      <c r="J6077" t="s">
        <v>52</v>
      </c>
      <c r="K6077" t="s">
        <v>226</v>
      </c>
      <c r="L6077" t="s">
        <v>330</v>
      </c>
      <c r="M6077" t="s">
        <v>182</v>
      </c>
      <c r="N6077" s="2">
        <v>41538</v>
      </c>
      <c r="O6077" s="2">
        <v>41540</v>
      </c>
      <c r="P6077">
        <v>13</v>
      </c>
      <c r="Q6077" s="1">
        <v>0.01</v>
      </c>
      <c r="R6077">
        <v>146.34</v>
      </c>
      <c r="S6077">
        <v>43.75</v>
      </c>
      <c r="T6077">
        <f t="shared" si="94"/>
        <v>1902.42</v>
      </c>
    </row>
    <row r="6078" spans="1:20" x14ac:dyDescent="0.25">
      <c r="A6078">
        <v>6077</v>
      </c>
      <c r="B6078">
        <v>88329</v>
      </c>
      <c r="C6078" t="s">
        <v>1653</v>
      </c>
      <c r="D6078" t="s">
        <v>20</v>
      </c>
      <c r="E6078" t="s">
        <v>21</v>
      </c>
      <c r="F6078" t="s">
        <v>31</v>
      </c>
      <c r="G6078" t="s">
        <v>41</v>
      </c>
      <c r="H6078" t="s">
        <v>206</v>
      </c>
      <c r="I6078" t="s">
        <v>28</v>
      </c>
      <c r="J6078" t="s">
        <v>52</v>
      </c>
      <c r="K6078" t="s">
        <v>208</v>
      </c>
      <c r="L6078" t="s">
        <v>26</v>
      </c>
      <c r="M6078" t="s">
        <v>35</v>
      </c>
      <c r="N6078" s="2">
        <v>40339</v>
      </c>
      <c r="O6078" s="2">
        <v>40339</v>
      </c>
      <c r="P6078">
        <v>3</v>
      </c>
      <c r="Q6078" s="1">
        <v>0</v>
      </c>
      <c r="R6078">
        <v>7.28</v>
      </c>
      <c r="S6078">
        <v>3.52</v>
      </c>
      <c r="T6078">
        <f t="shared" si="94"/>
        <v>21.84</v>
      </c>
    </row>
    <row r="6079" spans="1:20" x14ac:dyDescent="0.25">
      <c r="A6079">
        <v>6078</v>
      </c>
      <c r="B6079">
        <v>86636</v>
      </c>
      <c r="C6079" t="s">
        <v>432</v>
      </c>
      <c r="D6079" t="s">
        <v>20</v>
      </c>
      <c r="E6079" t="s">
        <v>21</v>
      </c>
      <c r="F6079" t="s">
        <v>22</v>
      </c>
      <c r="G6079" t="s">
        <v>41</v>
      </c>
      <c r="H6079" t="s">
        <v>24</v>
      </c>
      <c r="I6079" t="s">
        <v>28</v>
      </c>
      <c r="J6079" t="s">
        <v>52</v>
      </c>
      <c r="K6079" t="s">
        <v>201</v>
      </c>
      <c r="L6079" t="s">
        <v>26</v>
      </c>
      <c r="M6079" t="s">
        <v>137</v>
      </c>
      <c r="N6079" s="2">
        <v>41332</v>
      </c>
      <c r="O6079" s="2">
        <v>41334</v>
      </c>
      <c r="P6079">
        <v>11</v>
      </c>
      <c r="Q6079" s="1">
        <v>0.08</v>
      </c>
      <c r="R6079">
        <v>20.89</v>
      </c>
      <c r="S6079">
        <v>1.99</v>
      </c>
      <c r="T6079">
        <f t="shared" si="94"/>
        <v>229.79000000000002</v>
      </c>
    </row>
    <row r="6080" spans="1:20" x14ac:dyDescent="0.25">
      <c r="A6080">
        <v>6079</v>
      </c>
      <c r="B6080">
        <v>88523</v>
      </c>
      <c r="C6080" t="s">
        <v>577</v>
      </c>
      <c r="D6080" t="s">
        <v>578</v>
      </c>
      <c r="E6080" t="s">
        <v>39</v>
      </c>
      <c r="F6080" t="s">
        <v>22</v>
      </c>
      <c r="G6080" t="s">
        <v>41</v>
      </c>
      <c r="H6080" t="s">
        <v>49</v>
      </c>
      <c r="I6080" t="s">
        <v>28</v>
      </c>
      <c r="J6080" t="s">
        <v>52</v>
      </c>
      <c r="K6080" t="s">
        <v>136</v>
      </c>
      <c r="L6080" t="s">
        <v>192</v>
      </c>
      <c r="M6080" t="s">
        <v>190</v>
      </c>
      <c r="N6080" s="2">
        <v>40751</v>
      </c>
      <c r="O6080" s="2">
        <v>40752</v>
      </c>
      <c r="P6080">
        <v>7</v>
      </c>
      <c r="Q6080" s="1">
        <v>0.03</v>
      </c>
      <c r="R6080">
        <v>6.68</v>
      </c>
      <c r="S6080">
        <v>6.15</v>
      </c>
      <c r="T6080">
        <f t="shared" si="94"/>
        <v>46.76</v>
      </c>
    </row>
    <row r="6081" spans="1:20" x14ac:dyDescent="0.25">
      <c r="A6081">
        <v>6080</v>
      </c>
      <c r="B6081">
        <v>88523</v>
      </c>
      <c r="C6081" t="s">
        <v>577</v>
      </c>
      <c r="D6081" t="s">
        <v>20</v>
      </c>
      <c r="E6081" t="s">
        <v>39</v>
      </c>
      <c r="F6081" t="s">
        <v>22</v>
      </c>
      <c r="G6081" t="s">
        <v>41</v>
      </c>
      <c r="H6081" t="s">
        <v>94</v>
      </c>
      <c r="I6081" t="s">
        <v>28</v>
      </c>
      <c r="J6081" t="s">
        <v>52</v>
      </c>
      <c r="K6081" t="s">
        <v>158</v>
      </c>
      <c r="L6081" t="s">
        <v>26</v>
      </c>
      <c r="M6081" t="s">
        <v>86</v>
      </c>
      <c r="N6081" s="2">
        <v>40751</v>
      </c>
      <c r="O6081" s="2">
        <v>40752</v>
      </c>
      <c r="P6081">
        <v>7</v>
      </c>
      <c r="Q6081" s="1">
        <v>0.01</v>
      </c>
      <c r="R6081">
        <v>5.68</v>
      </c>
      <c r="S6081">
        <v>3.6</v>
      </c>
      <c r="T6081">
        <f t="shared" si="94"/>
        <v>39.76</v>
      </c>
    </row>
    <row r="6082" spans="1:20" x14ac:dyDescent="0.25">
      <c r="A6082">
        <v>6081</v>
      </c>
      <c r="B6082">
        <v>88523</v>
      </c>
      <c r="C6082" t="s">
        <v>577</v>
      </c>
      <c r="D6082" t="s">
        <v>578</v>
      </c>
      <c r="E6082" t="s">
        <v>21</v>
      </c>
      <c r="F6082" t="s">
        <v>22</v>
      </c>
      <c r="G6082" t="s">
        <v>41</v>
      </c>
      <c r="H6082" t="s">
        <v>206</v>
      </c>
      <c r="I6082" t="s">
        <v>28</v>
      </c>
      <c r="J6082" t="s">
        <v>52</v>
      </c>
      <c r="K6082" t="s">
        <v>213</v>
      </c>
      <c r="L6082" t="s">
        <v>192</v>
      </c>
      <c r="M6082" t="s">
        <v>444</v>
      </c>
      <c r="N6082" s="2">
        <v>40751</v>
      </c>
      <c r="O6082" s="2">
        <v>40751</v>
      </c>
      <c r="P6082">
        <v>8</v>
      </c>
      <c r="Q6082" s="1">
        <v>0</v>
      </c>
      <c r="R6082">
        <v>205.99</v>
      </c>
      <c r="S6082">
        <v>2.5</v>
      </c>
      <c r="T6082">
        <f t="shared" si="94"/>
        <v>1647.92</v>
      </c>
    </row>
    <row r="6083" spans="1:20" x14ac:dyDescent="0.25">
      <c r="A6083">
        <v>6082</v>
      </c>
      <c r="B6083">
        <v>88891</v>
      </c>
      <c r="C6083" t="s">
        <v>1197</v>
      </c>
      <c r="D6083" t="s">
        <v>20</v>
      </c>
      <c r="E6083" t="s">
        <v>39</v>
      </c>
      <c r="F6083" t="s">
        <v>22</v>
      </c>
      <c r="G6083" t="s">
        <v>23</v>
      </c>
      <c r="H6083" t="s">
        <v>54</v>
      </c>
      <c r="I6083" t="s">
        <v>28</v>
      </c>
      <c r="J6083" t="s">
        <v>52</v>
      </c>
      <c r="K6083" t="s">
        <v>50</v>
      </c>
      <c r="L6083" t="s">
        <v>192</v>
      </c>
      <c r="M6083" t="s">
        <v>27</v>
      </c>
      <c r="N6083" s="2">
        <v>40581</v>
      </c>
      <c r="O6083" s="2">
        <v>40582</v>
      </c>
      <c r="P6083">
        <v>5</v>
      </c>
      <c r="Q6083" s="1">
        <v>0.05</v>
      </c>
      <c r="R6083">
        <v>4.9800000000000004</v>
      </c>
      <c r="S6083">
        <v>7.54</v>
      </c>
      <c r="T6083">
        <f t="shared" ref="T6083:T6146" si="95">R6083*P6083</f>
        <v>24.900000000000002</v>
      </c>
    </row>
    <row r="6084" spans="1:20" x14ac:dyDescent="0.25">
      <c r="A6084">
        <v>6083</v>
      </c>
      <c r="B6084">
        <v>88891</v>
      </c>
      <c r="C6084" t="s">
        <v>1197</v>
      </c>
      <c r="D6084" t="s">
        <v>20</v>
      </c>
      <c r="E6084" t="s">
        <v>39</v>
      </c>
      <c r="F6084" t="s">
        <v>22</v>
      </c>
      <c r="G6084" t="s">
        <v>23</v>
      </c>
      <c r="H6084" t="s">
        <v>49</v>
      </c>
      <c r="I6084" t="s">
        <v>28</v>
      </c>
      <c r="J6084" t="s">
        <v>52</v>
      </c>
      <c r="K6084" t="s">
        <v>226</v>
      </c>
      <c r="L6084" t="s">
        <v>192</v>
      </c>
      <c r="M6084" t="s">
        <v>150</v>
      </c>
      <c r="N6084" s="2">
        <v>40581</v>
      </c>
      <c r="O6084" s="2">
        <v>40581</v>
      </c>
      <c r="P6084">
        <v>9</v>
      </c>
      <c r="Q6084" s="1">
        <v>0.09</v>
      </c>
      <c r="R6084">
        <v>22.84</v>
      </c>
      <c r="S6084">
        <v>16.87</v>
      </c>
      <c r="T6084">
        <f t="shared" si="95"/>
        <v>205.56</v>
      </c>
    </row>
    <row r="6085" spans="1:20" x14ac:dyDescent="0.25">
      <c r="A6085">
        <v>6084</v>
      </c>
      <c r="B6085">
        <v>86318</v>
      </c>
      <c r="C6085" t="s">
        <v>1520</v>
      </c>
      <c r="D6085" t="s">
        <v>20</v>
      </c>
      <c r="E6085" t="s">
        <v>21</v>
      </c>
      <c r="F6085" t="s">
        <v>31</v>
      </c>
      <c r="G6085" t="s">
        <v>93</v>
      </c>
      <c r="H6085" t="s">
        <v>24</v>
      </c>
      <c r="I6085" t="s">
        <v>28</v>
      </c>
      <c r="J6085" t="s">
        <v>52</v>
      </c>
      <c r="K6085" t="s">
        <v>201</v>
      </c>
      <c r="L6085" t="s">
        <v>192</v>
      </c>
      <c r="M6085" t="s">
        <v>146</v>
      </c>
      <c r="N6085" s="2">
        <v>40907</v>
      </c>
      <c r="O6085" s="2">
        <v>40918</v>
      </c>
      <c r="P6085">
        <v>6</v>
      </c>
      <c r="Q6085" s="1">
        <v>0.04</v>
      </c>
      <c r="R6085">
        <v>100.98</v>
      </c>
      <c r="S6085">
        <v>7.18</v>
      </c>
      <c r="T6085">
        <f t="shared" si="95"/>
        <v>605.88</v>
      </c>
    </row>
    <row r="6086" spans="1:20" x14ac:dyDescent="0.25">
      <c r="A6086">
        <v>6085</v>
      </c>
      <c r="B6086">
        <v>86318</v>
      </c>
      <c r="C6086" t="s">
        <v>1520</v>
      </c>
      <c r="D6086" t="s">
        <v>38</v>
      </c>
      <c r="E6086" t="s">
        <v>39</v>
      </c>
      <c r="F6086" t="s">
        <v>31</v>
      </c>
      <c r="G6086" t="s">
        <v>93</v>
      </c>
      <c r="H6086" t="s">
        <v>54</v>
      </c>
      <c r="I6086" t="s">
        <v>28</v>
      </c>
      <c r="J6086" t="s">
        <v>52</v>
      </c>
      <c r="K6086" t="s">
        <v>291</v>
      </c>
      <c r="L6086" t="s">
        <v>192</v>
      </c>
      <c r="M6086" t="s">
        <v>121</v>
      </c>
      <c r="N6086" s="2">
        <v>40907</v>
      </c>
      <c r="O6086" s="2">
        <v>40922</v>
      </c>
      <c r="P6086">
        <v>12</v>
      </c>
      <c r="Q6086" s="1">
        <v>0.09</v>
      </c>
      <c r="R6086">
        <v>6.48</v>
      </c>
      <c r="S6086">
        <v>7.49</v>
      </c>
      <c r="T6086">
        <f t="shared" si="95"/>
        <v>77.760000000000005</v>
      </c>
    </row>
    <row r="6087" spans="1:20" x14ac:dyDescent="0.25">
      <c r="A6087">
        <v>6086</v>
      </c>
      <c r="B6087">
        <v>90159</v>
      </c>
      <c r="C6087" t="s">
        <v>1908</v>
      </c>
      <c r="D6087" t="s">
        <v>20</v>
      </c>
      <c r="E6087" t="s">
        <v>39</v>
      </c>
      <c r="F6087" t="s">
        <v>31</v>
      </c>
      <c r="G6087" t="s">
        <v>93</v>
      </c>
      <c r="H6087" t="s">
        <v>49</v>
      </c>
      <c r="I6087" t="s">
        <v>28</v>
      </c>
      <c r="J6087" t="s">
        <v>52</v>
      </c>
      <c r="K6087" t="s">
        <v>71</v>
      </c>
      <c r="L6087" t="s">
        <v>192</v>
      </c>
      <c r="M6087" t="s">
        <v>35</v>
      </c>
      <c r="N6087" s="2">
        <v>41506</v>
      </c>
      <c r="O6087" s="2">
        <v>41508</v>
      </c>
      <c r="P6087">
        <v>23</v>
      </c>
      <c r="Q6087" s="1">
        <v>0.04</v>
      </c>
      <c r="R6087">
        <v>12.95</v>
      </c>
      <c r="S6087">
        <v>4.9800000000000004</v>
      </c>
      <c r="T6087">
        <f t="shared" si="95"/>
        <v>297.84999999999997</v>
      </c>
    </row>
    <row r="6088" spans="1:20" x14ac:dyDescent="0.25">
      <c r="A6088">
        <v>6087</v>
      </c>
      <c r="B6088">
        <v>91019</v>
      </c>
      <c r="C6088" t="s">
        <v>505</v>
      </c>
      <c r="D6088" t="s">
        <v>20</v>
      </c>
      <c r="E6088" t="s">
        <v>39</v>
      </c>
      <c r="F6088" t="s">
        <v>22</v>
      </c>
      <c r="G6088" t="s">
        <v>93</v>
      </c>
      <c r="H6088" t="s">
        <v>49</v>
      </c>
      <c r="I6088" t="s">
        <v>28</v>
      </c>
      <c r="J6088" t="s">
        <v>52</v>
      </c>
      <c r="K6088" t="s">
        <v>95</v>
      </c>
      <c r="L6088" t="s">
        <v>192</v>
      </c>
      <c r="M6088" t="s">
        <v>246</v>
      </c>
      <c r="N6088" s="2">
        <v>40790</v>
      </c>
      <c r="O6088" s="2">
        <v>40792</v>
      </c>
      <c r="P6088">
        <v>5</v>
      </c>
      <c r="Q6088" s="1">
        <v>0.09</v>
      </c>
      <c r="R6088">
        <v>30.56</v>
      </c>
      <c r="S6088">
        <v>2.99</v>
      </c>
      <c r="T6088">
        <f t="shared" si="95"/>
        <v>152.79999999999998</v>
      </c>
    </row>
    <row r="6089" spans="1:20" x14ac:dyDescent="0.25">
      <c r="A6089">
        <v>6088</v>
      </c>
      <c r="B6089">
        <v>89103</v>
      </c>
      <c r="C6089" t="s">
        <v>401</v>
      </c>
      <c r="D6089" t="s">
        <v>20</v>
      </c>
      <c r="E6089" t="s">
        <v>21</v>
      </c>
      <c r="F6089" t="s">
        <v>22</v>
      </c>
      <c r="G6089" t="s">
        <v>41</v>
      </c>
      <c r="H6089" t="s">
        <v>33</v>
      </c>
      <c r="I6089" t="s">
        <v>28</v>
      </c>
      <c r="J6089" t="s">
        <v>52</v>
      </c>
      <c r="K6089" t="s">
        <v>25</v>
      </c>
      <c r="L6089" t="s">
        <v>192</v>
      </c>
      <c r="M6089" t="s">
        <v>294</v>
      </c>
      <c r="N6089" s="2">
        <v>40834</v>
      </c>
      <c r="O6089" s="2">
        <v>40836</v>
      </c>
      <c r="P6089">
        <v>2</v>
      </c>
      <c r="Q6089" s="1">
        <v>0.08</v>
      </c>
      <c r="R6089">
        <v>15.98</v>
      </c>
      <c r="S6089">
        <v>6.5</v>
      </c>
      <c r="T6089">
        <f t="shared" si="95"/>
        <v>31.96</v>
      </c>
    </row>
    <row r="6090" spans="1:20" x14ac:dyDescent="0.25">
      <c r="A6090">
        <v>6089</v>
      </c>
      <c r="B6090">
        <v>90733</v>
      </c>
      <c r="C6090" t="s">
        <v>1747</v>
      </c>
      <c r="D6090" t="s">
        <v>20</v>
      </c>
      <c r="E6090" t="s">
        <v>39</v>
      </c>
      <c r="F6090" t="s">
        <v>22</v>
      </c>
      <c r="G6090" t="s">
        <v>93</v>
      </c>
      <c r="H6090" t="s">
        <v>94</v>
      </c>
      <c r="I6090" t="s">
        <v>28</v>
      </c>
      <c r="J6090" t="s">
        <v>52</v>
      </c>
      <c r="K6090" t="s">
        <v>105</v>
      </c>
      <c r="L6090" t="s">
        <v>192</v>
      </c>
      <c r="M6090" t="s">
        <v>190</v>
      </c>
      <c r="N6090" s="2">
        <v>41430</v>
      </c>
      <c r="O6090" s="2">
        <v>41432</v>
      </c>
      <c r="P6090">
        <v>5</v>
      </c>
      <c r="Q6090" s="1">
        <v>7.0000000000000007E-2</v>
      </c>
      <c r="R6090">
        <v>363.25</v>
      </c>
      <c r="S6090">
        <v>19.989999999999998</v>
      </c>
      <c r="T6090">
        <f t="shared" si="95"/>
        <v>1816.25</v>
      </c>
    </row>
    <row r="6091" spans="1:20" x14ac:dyDescent="0.25">
      <c r="A6091">
        <v>6090</v>
      </c>
      <c r="B6091">
        <v>85966</v>
      </c>
      <c r="C6091" t="s">
        <v>303</v>
      </c>
      <c r="D6091" t="s">
        <v>38</v>
      </c>
      <c r="E6091" t="s">
        <v>39</v>
      </c>
      <c r="F6091" t="s">
        <v>31</v>
      </c>
      <c r="G6091" t="s">
        <v>93</v>
      </c>
      <c r="H6091" t="s">
        <v>42</v>
      </c>
      <c r="I6091" t="s">
        <v>28</v>
      </c>
      <c r="J6091" t="s">
        <v>52</v>
      </c>
      <c r="K6091" t="s">
        <v>221</v>
      </c>
      <c r="L6091" t="s">
        <v>192</v>
      </c>
      <c r="M6091" t="s">
        <v>296</v>
      </c>
      <c r="N6091" s="2">
        <v>40514</v>
      </c>
      <c r="O6091" s="2">
        <v>40514</v>
      </c>
      <c r="P6091">
        <v>4</v>
      </c>
      <c r="Q6091" s="1">
        <v>0.09</v>
      </c>
      <c r="R6091">
        <v>5.4</v>
      </c>
      <c r="S6091">
        <v>7.78</v>
      </c>
      <c r="T6091">
        <f t="shared" si="95"/>
        <v>21.6</v>
      </c>
    </row>
    <row r="6092" spans="1:20" x14ac:dyDescent="0.25">
      <c r="A6092">
        <v>6091</v>
      </c>
      <c r="B6092">
        <v>85966</v>
      </c>
      <c r="C6092" t="s">
        <v>303</v>
      </c>
      <c r="D6092" t="s">
        <v>20</v>
      </c>
      <c r="E6092" t="s">
        <v>187</v>
      </c>
      <c r="F6092" t="s">
        <v>31</v>
      </c>
      <c r="G6092" t="s">
        <v>93</v>
      </c>
      <c r="H6092" t="s">
        <v>219</v>
      </c>
      <c r="I6092" t="s">
        <v>28</v>
      </c>
      <c r="J6092" t="s">
        <v>52</v>
      </c>
      <c r="K6092" t="s">
        <v>98</v>
      </c>
      <c r="L6092" t="s">
        <v>192</v>
      </c>
      <c r="M6092" t="s">
        <v>255</v>
      </c>
      <c r="N6092" s="2">
        <v>40514</v>
      </c>
      <c r="O6092" s="2">
        <v>40514</v>
      </c>
      <c r="P6092">
        <v>3</v>
      </c>
      <c r="Q6092" s="1">
        <v>0.02</v>
      </c>
      <c r="R6092">
        <v>20.28</v>
      </c>
      <c r="S6092">
        <v>6.68</v>
      </c>
      <c r="T6092">
        <f t="shared" si="95"/>
        <v>60.84</v>
      </c>
    </row>
    <row r="6093" spans="1:20" x14ac:dyDescent="0.25">
      <c r="A6093">
        <v>6092</v>
      </c>
      <c r="B6093">
        <v>85966</v>
      </c>
      <c r="C6093" t="s">
        <v>303</v>
      </c>
      <c r="D6093" t="s">
        <v>20</v>
      </c>
      <c r="E6093" t="s">
        <v>39</v>
      </c>
      <c r="F6093" t="s">
        <v>31</v>
      </c>
      <c r="G6093" t="s">
        <v>93</v>
      </c>
      <c r="H6093" t="s">
        <v>49</v>
      </c>
      <c r="I6093" t="s">
        <v>28</v>
      </c>
      <c r="J6093" t="s">
        <v>29</v>
      </c>
      <c r="K6093" t="s">
        <v>43</v>
      </c>
      <c r="L6093" t="s">
        <v>44</v>
      </c>
      <c r="M6093" t="s">
        <v>255</v>
      </c>
      <c r="N6093" s="2">
        <v>40514</v>
      </c>
      <c r="O6093" s="2">
        <v>40515</v>
      </c>
      <c r="P6093">
        <v>5</v>
      </c>
      <c r="Q6093" s="1">
        <v>0</v>
      </c>
      <c r="R6093">
        <v>11.55</v>
      </c>
      <c r="S6093">
        <v>2.36</v>
      </c>
      <c r="T6093">
        <f t="shared" si="95"/>
        <v>57.75</v>
      </c>
    </row>
    <row r="6094" spans="1:20" x14ac:dyDescent="0.25">
      <c r="A6094">
        <v>6093</v>
      </c>
      <c r="B6094">
        <v>85966</v>
      </c>
      <c r="C6094" t="s">
        <v>359</v>
      </c>
      <c r="D6094" t="s">
        <v>20</v>
      </c>
      <c r="E6094" t="s">
        <v>39</v>
      </c>
      <c r="F6094" t="s">
        <v>31</v>
      </c>
      <c r="G6094" t="s">
        <v>93</v>
      </c>
      <c r="H6094" t="s">
        <v>42</v>
      </c>
      <c r="I6094" t="s">
        <v>28</v>
      </c>
      <c r="J6094" t="s">
        <v>29</v>
      </c>
      <c r="K6094" t="s">
        <v>82</v>
      </c>
      <c r="L6094" t="s">
        <v>26</v>
      </c>
      <c r="M6094" t="s">
        <v>296</v>
      </c>
      <c r="N6094" s="2">
        <v>40514</v>
      </c>
      <c r="O6094" s="2">
        <v>40515</v>
      </c>
      <c r="P6094">
        <v>20</v>
      </c>
      <c r="Q6094" s="1">
        <v>0.05</v>
      </c>
      <c r="R6094">
        <v>2.08</v>
      </c>
      <c r="S6094">
        <v>2.56</v>
      </c>
      <c r="T6094">
        <f t="shared" si="95"/>
        <v>41.6</v>
      </c>
    </row>
    <row r="6095" spans="1:20" x14ac:dyDescent="0.25">
      <c r="A6095">
        <v>6094</v>
      </c>
      <c r="B6095">
        <v>87988</v>
      </c>
      <c r="C6095" t="s">
        <v>844</v>
      </c>
      <c r="D6095" t="s">
        <v>578</v>
      </c>
      <c r="E6095" t="s">
        <v>187</v>
      </c>
      <c r="F6095" t="s">
        <v>47</v>
      </c>
      <c r="G6095" t="s">
        <v>93</v>
      </c>
      <c r="H6095" t="s">
        <v>217</v>
      </c>
      <c r="I6095" t="s">
        <v>28</v>
      </c>
      <c r="J6095" t="s">
        <v>29</v>
      </c>
      <c r="K6095" t="s">
        <v>189</v>
      </c>
      <c r="L6095" t="s">
        <v>283</v>
      </c>
      <c r="M6095" t="s">
        <v>167</v>
      </c>
      <c r="N6095" s="2">
        <v>41268</v>
      </c>
      <c r="O6095" s="2">
        <v>41270</v>
      </c>
      <c r="P6095">
        <v>23</v>
      </c>
      <c r="Q6095" s="1">
        <v>0.01</v>
      </c>
      <c r="R6095">
        <v>100.98</v>
      </c>
      <c r="S6095">
        <v>45</v>
      </c>
      <c r="T6095">
        <f t="shared" si="95"/>
        <v>2322.54</v>
      </c>
    </row>
    <row r="6096" spans="1:20" x14ac:dyDescent="0.25">
      <c r="A6096">
        <v>6095</v>
      </c>
      <c r="B6096">
        <v>87988</v>
      </c>
      <c r="C6096" t="s">
        <v>844</v>
      </c>
      <c r="D6096" t="s">
        <v>20</v>
      </c>
      <c r="E6096" t="s">
        <v>39</v>
      </c>
      <c r="F6096" t="s">
        <v>47</v>
      </c>
      <c r="G6096" t="s">
        <v>93</v>
      </c>
      <c r="H6096" t="s">
        <v>61</v>
      </c>
      <c r="I6096" t="s">
        <v>28</v>
      </c>
      <c r="J6096" t="s">
        <v>29</v>
      </c>
      <c r="K6096" t="s">
        <v>289</v>
      </c>
      <c r="L6096" t="s">
        <v>192</v>
      </c>
      <c r="M6096" t="s">
        <v>160</v>
      </c>
      <c r="N6096" s="2">
        <v>41268</v>
      </c>
      <c r="O6096" s="2">
        <v>41270</v>
      </c>
      <c r="P6096">
        <v>17</v>
      </c>
      <c r="Q6096" s="1">
        <v>0.08</v>
      </c>
      <c r="R6096">
        <v>3.75</v>
      </c>
      <c r="S6096">
        <v>0.5</v>
      </c>
      <c r="T6096">
        <f t="shared" si="95"/>
        <v>63.75</v>
      </c>
    </row>
    <row r="6097" spans="1:20" x14ac:dyDescent="0.25">
      <c r="A6097">
        <v>6096</v>
      </c>
      <c r="B6097">
        <v>87527</v>
      </c>
      <c r="C6097" t="s">
        <v>1723</v>
      </c>
      <c r="D6097" t="s">
        <v>578</v>
      </c>
      <c r="E6097" t="s">
        <v>21</v>
      </c>
      <c r="F6097" t="s">
        <v>22</v>
      </c>
      <c r="G6097" t="s">
        <v>32</v>
      </c>
      <c r="H6097" t="s">
        <v>33</v>
      </c>
      <c r="I6097" t="s">
        <v>28</v>
      </c>
      <c r="J6097" t="s">
        <v>29</v>
      </c>
      <c r="K6097" t="s">
        <v>409</v>
      </c>
      <c r="L6097" t="s">
        <v>283</v>
      </c>
      <c r="M6097" t="s">
        <v>173</v>
      </c>
      <c r="N6097" s="2">
        <v>41288</v>
      </c>
      <c r="O6097" s="2">
        <v>41289</v>
      </c>
      <c r="P6097">
        <v>10</v>
      </c>
      <c r="Q6097" s="1">
        <v>0.01</v>
      </c>
      <c r="R6097">
        <v>449.99</v>
      </c>
      <c r="S6097">
        <v>49</v>
      </c>
      <c r="T6097">
        <f t="shared" si="95"/>
        <v>4499.8999999999996</v>
      </c>
    </row>
    <row r="6098" spans="1:20" x14ac:dyDescent="0.25">
      <c r="A6098">
        <v>6097</v>
      </c>
      <c r="B6098">
        <v>86124</v>
      </c>
      <c r="C6098" t="s">
        <v>1029</v>
      </c>
      <c r="D6098" t="s">
        <v>20</v>
      </c>
      <c r="E6098" t="s">
        <v>21</v>
      </c>
      <c r="F6098" t="s">
        <v>31</v>
      </c>
      <c r="G6098" t="s">
        <v>32</v>
      </c>
      <c r="H6098" t="s">
        <v>203</v>
      </c>
      <c r="I6098" t="s">
        <v>28</v>
      </c>
      <c r="J6098" t="s">
        <v>29</v>
      </c>
      <c r="K6098" t="s">
        <v>25</v>
      </c>
      <c r="L6098" t="s">
        <v>192</v>
      </c>
      <c r="M6098" t="s">
        <v>296</v>
      </c>
      <c r="N6098" s="2">
        <v>40311</v>
      </c>
      <c r="O6098" s="2">
        <v>40313</v>
      </c>
      <c r="P6098">
        <v>10</v>
      </c>
      <c r="Q6098" s="1">
        <v>0.06</v>
      </c>
      <c r="R6098">
        <v>30.42</v>
      </c>
      <c r="S6098">
        <v>8.65</v>
      </c>
      <c r="T6098">
        <f t="shared" si="95"/>
        <v>304.20000000000005</v>
      </c>
    </row>
    <row r="6099" spans="1:20" x14ac:dyDescent="0.25">
      <c r="A6099">
        <v>6098</v>
      </c>
      <c r="B6099">
        <v>86124</v>
      </c>
      <c r="C6099" t="s">
        <v>1029</v>
      </c>
      <c r="D6099" t="s">
        <v>20</v>
      </c>
      <c r="E6099" t="s">
        <v>39</v>
      </c>
      <c r="F6099" t="s">
        <v>31</v>
      </c>
      <c r="G6099" t="s">
        <v>32</v>
      </c>
      <c r="H6099" t="s">
        <v>49</v>
      </c>
      <c r="I6099" t="s">
        <v>28</v>
      </c>
      <c r="J6099" t="s">
        <v>29</v>
      </c>
      <c r="K6099" t="s">
        <v>163</v>
      </c>
      <c r="L6099" t="s">
        <v>44</v>
      </c>
      <c r="M6099" t="s">
        <v>131</v>
      </c>
      <c r="N6099" s="2">
        <v>40311</v>
      </c>
      <c r="O6099" s="2">
        <v>40312</v>
      </c>
      <c r="P6099">
        <v>8</v>
      </c>
      <c r="Q6099" s="1">
        <v>0.02</v>
      </c>
      <c r="R6099">
        <v>37.94</v>
      </c>
      <c r="S6099">
        <v>5.08</v>
      </c>
      <c r="T6099">
        <f t="shared" si="95"/>
        <v>303.52</v>
      </c>
    </row>
    <row r="6100" spans="1:20" x14ac:dyDescent="0.25">
      <c r="A6100">
        <v>6099</v>
      </c>
      <c r="B6100">
        <v>88345</v>
      </c>
      <c r="C6100" t="s">
        <v>295</v>
      </c>
      <c r="D6100" t="s">
        <v>20</v>
      </c>
      <c r="E6100" t="s">
        <v>39</v>
      </c>
      <c r="F6100" t="s">
        <v>31</v>
      </c>
      <c r="G6100" t="s">
        <v>41</v>
      </c>
      <c r="H6100" t="s">
        <v>61</v>
      </c>
      <c r="I6100" t="s">
        <v>28</v>
      </c>
      <c r="J6100" t="s">
        <v>29</v>
      </c>
      <c r="K6100" t="s">
        <v>289</v>
      </c>
      <c r="L6100" t="s">
        <v>192</v>
      </c>
      <c r="M6100" t="s">
        <v>35</v>
      </c>
      <c r="N6100" s="2">
        <v>41236</v>
      </c>
      <c r="O6100" s="2">
        <v>41237</v>
      </c>
      <c r="P6100">
        <v>2</v>
      </c>
      <c r="Q6100" s="1">
        <v>0.06</v>
      </c>
      <c r="R6100">
        <v>30.98</v>
      </c>
      <c r="S6100">
        <v>5.76</v>
      </c>
      <c r="T6100">
        <f t="shared" si="95"/>
        <v>61.96</v>
      </c>
    </row>
    <row r="6101" spans="1:20" x14ac:dyDescent="0.25">
      <c r="A6101">
        <v>6100</v>
      </c>
      <c r="B6101">
        <v>90370</v>
      </c>
      <c r="C6101" t="s">
        <v>1165</v>
      </c>
      <c r="D6101" t="s">
        <v>20</v>
      </c>
      <c r="E6101" t="s">
        <v>21</v>
      </c>
      <c r="F6101" t="s">
        <v>22</v>
      </c>
      <c r="G6101" t="s">
        <v>41</v>
      </c>
      <c r="H6101" t="s">
        <v>206</v>
      </c>
      <c r="I6101" t="s">
        <v>28</v>
      </c>
      <c r="J6101" t="s">
        <v>29</v>
      </c>
      <c r="K6101" t="s">
        <v>34</v>
      </c>
      <c r="L6101" t="s">
        <v>26</v>
      </c>
      <c r="M6101" t="s">
        <v>199</v>
      </c>
      <c r="N6101" s="2">
        <v>41220</v>
      </c>
      <c r="O6101" s="2">
        <v>41223</v>
      </c>
      <c r="P6101">
        <v>27</v>
      </c>
      <c r="Q6101" s="1">
        <v>0.09</v>
      </c>
      <c r="R6101">
        <v>20.89</v>
      </c>
      <c r="S6101">
        <v>1.99</v>
      </c>
      <c r="T6101">
        <f t="shared" si="95"/>
        <v>564.03</v>
      </c>
    </row>
    <row r="6102" spans="1:20" x14ac:dyDescent="0.25">
      <c r="A6102">
        <v>6101</v>
      </c>
      <c r="B6102">
        <v>86806</v>
      </c>
      <c r="C6102" t="s">
        <v>2429</v>
      </c>
      <c r="D6102" t="s">
        <v>20</v>
      </c>
      <c r="E6102" t="s">
        <v>21</v>
      </c>
      <c r="F6102" t="s">
        <v>31</v>
      </c>
      <c r="G6102" t="s">
        <v>41</v>
      </c>
      <c r="H6102" t="s">
        <v>203</v>
      </c>
      <c r="I6102" t="s">
        <v>28</v>
      </c>
      <c r="J6102" t="s">
        <v>29</v>
      </c>
      <c r="K6102" t="s">
        <v>201</v>
      </c>
      <c r="L6102" t="s">
        <v>192</v>
      </c>
      <c r="M6102" t="s">
        <v>178</v>
      </c>
      <c r="N6102" s="2">
        <v>41559</v>
      </c>
      <c r="O6102" s="2">
        <v>41561</v>
      </c>
      <c r="P6102">
        <v>2</v>
      </c>
      <c r="Q6102" s="1">
        <v>0.05</v>
      </c>
      <c r="R6102">
        <v>125.99</v>
      </c>
      <c r="S6102">
        <v>8.99</v>
      </c>
      <c r="T6102">
        <f t="shared" si="95"/>
        <v>251.98</v>
      </c>
    </row>
    <row r="6103" spans="1:20" x14ac:dyDescent="0.25">
      <c r="A6103">
        <v>6102</v>
      </c>
      <c r="B6103">
        <v>86554</v>
      </c>
      <c r="C6103" t="s">
        <v>65</v>
      </c>
      <c r="D6103" t="s">
        <v>20</v>
      </c>
      <c r="E6103" t="s">
        <v>39</v>
      </c>
      <c r="F6103" t="s">
        <v>31</v>
      </c>
      <c r="G6103" t="s">
        <v>48</v>
      </c>
      <c r="H6103" t="s">
        <v>94</v>
      </c>
      <c r="I6103" t="s">
        <v>28</v>
      </c>
      <c r="J6103" t="s">
        <v>29</v>
      </c>
      <c r="K6103" t="s">
        <v>228</v>
      </c>
      <c r="L6103" t="s">
        <v>192</v>
      </c>
      <c r="M6103" t="s">
        <v>91</v>
      </c>
      <c r="N6103" s="2">
        <v>41608</v>
      </c>
      <c r="O6103" s="2">
        <v>41612</v>
      </c>
      <c r="P6103">
        <v>40</v>
      </c>
      <c r="Q6103" s="1">
        <v>0.08</v>
      </c>
      <c r="R6103">
        <v>6.48</v>
      </c>
      <c r="S6103">
        <v>5.82</v>
      </c>
      <c r="T6103">
        <f t="shared" si="95"/>
        <v>259.20000000000005</v>
      </c>
    </row>
    <row r="6104" spans="1:20" x14ac:dyDescent="0.25">
      <c r="A6104">
        <v>6103</v>
      </c>
      <c r="B6104">
        <v>86548</v>
      </c>
      <c r="C6104" t="s">
        <v>65</v>
      </c>
      <c r="D6104" t="s">
        <v>20</v>
      </c>
      <c r="E6104" t="s">
        <v>39</v>
      </c>
      <c r="F6104" t="s">
        <v>31</v>
      </c>
      <c r="G6104" t="s">
        <v>48</v>
      </c>
      <c r="H6104" t="s">
        <v>94</v>
      </c>
      <c r="I6104" t="s">
        <v>28</v>
      </c>
      <c r="J6104" t="s">
        <v>29</v>
      </c>
      <c r="K6104" t="s">
        <v>228</v>
      </c>
      <c r="L6104" t="s">
        <v>44</v>
      </c>
      <c r="M6104" t="s">
        <v>279</v>
      </c>
      <c r="N6104" s="2">
        <v>40512</v>
      </c>
      <c r="O6104" s="2">
        <v>40516</v>
      </c>
      <c r="P6104">
        <v>39</v>
      </c>
      <c r="Q6104" s="1">
        <v>0.04</v>
      </c>
      <c r="R6104">
        <v>2.88</v>
      </c>
      <c r="S6104">
        <v>1.01</v>
      </c>
      <c r="T6104">
        <f t="shared" si="95"/>
        <v>112.32</v>
      </c>
    </row>
    <row r="6105" spans="1:20" x14ac:dyDescent="0.25">
      <c r="A6105">
        <v>6104</v>
      </c>
      <c r="B6105">
        <v>89748</v>
      </c>
      <c r="C6105" t="s">
        <v>1095</v>
      </c>
      <c r="D6105" t="s">
        <v>38</v>
      </c>
      <c r="E6105" t="s">
        <v>39</v>
      </c>
      <c r="F6105" t="s">
        <v>31</v>
      </c>
      <c r="G6105" t="s">
        <v>32</v>
      </c>
      <c r="H6105" t="s">
        <v>78</v>
      </c>
      <c r="I6105" t="s">
        <v>28</v>
      </c>
      <c r="J6105" t="s">
        <v>29</v>
      </c>
      <c r="K6105" t="s">
        <v>165</v>
      </c>
      <c r="L6105" t="s">
        <v>192</v>
      </c>
      <c r="M6105" t="s">
        <v>375</v>
      </c>
      <c r="N6105" s="2">
        <v>41301</v>
      </c>
      <c r="O6105" s="2">
        <v>41302</v>
      </c>
      <c r="P6105">
        <v>9</v>
      </c>
      <c r="Q6105" s="1">
        <v>0.08</v>
      </c>
      <c r="R6105">
        <v>6.23</v>
      </c>
      <c r="S6105">
        <v>6.97</v>
      </c>
      <c r="T6105">
        <f t="shared" si="95"/>
        <v>56.070000000000007</v>
      </c>
    </row>
    <row r="6106" spans="1:20" x14ac:dyDescent="0.25">
      <c r="A6106">
        <v>6105</v>
      </c>
      <c r="B6106">
        <v>88517</v>
      </c>
      <c r="C6106" t="s">
        <v>761</v>
      </c>
      <c r="D6106" t="s">
        <v>20</v>
      </c>
      <c r="E6106" t="s">
        <v>39</v>
      </c>
      <c r="F6106" t="s">
        <v>22</v>
      </c>
      <c r="G6106" t="s">
        <v>93</v>
      </c>
      <c r="H6106" t="s">
        <v>49</v>
      </c>
      <c r="I6106" t="s">
        <v>28</v>
      </c>
      <c r="J6106" t="s">
        <v>29</v>
      </c>
      <c r="K6106" t="s">
        <v>170</v>
      </c>
      <c r="L6106" t="s">
        <v>44</v>
      </c>
      <c r="M6106" t="s">
        <v>182</v>
      </c>
      <c r="N6106" s="2">
        <v>40796</v>
      </c>
      <c r="O6106" s="2">
        <v>40796</v>
      </c>
      <c r="P6106">
        <v>3</v>
      </c>
      <c r="Q6106" s="1">
        <v>0.03</v>
      </c>
      <c r="R6106">
        <v>6.08</v>
      </c>
      <c r="S6106">
        <v>0.91</v>
      </c>
      <c r="T6106">
        <f t="shared" si="95"/>
        <v>18.240000000000002</v>
      </c>
    </row>
    <row r="6107" spans="1:20" x14ac:dyDescent="0.25">
      <c r="A6107">
        <v>6106</v>
      </c>
      <c r="B6107">
        <v>88521</v>
      </c>
      <c r="C6107" t="s">
        <v>1118</v>
      </c>
      <c r="D6107" t="s">
        <v>20</v>
      </c>
      <c r="E6107" t="s">
        <v>39</v>
      </c>
      <c r="F6107" t="s">
        <v>22</v>
      </c>
      <c r="G6107" t="s">
        <v>93</v>
      </c>
      <c r="H6107" t="s">
        <v>94</v>
      </c>
      <c r="I6107" t="s">
        <v>28</v>
      </c>
      <c r="J6107" t="s">
        <v>29</v>
      </c>
      <c r="K6107" t="s">
        <v>189</v>
      </c>
      <c r="L6107" t="s">
        <v>26</v>
      </c>
      <c r="M6107" t="s">
        <v>86</v>
      </c>
      <c r="N6107" s="2">
        <v>41527</v>
      </c>
      <c r="O6107" s="2">
        <v>41528</v>
      </c>
      <c r="P6107">
        <v>23</v>
      </c>
      <c r="Q6107" s="1">
        <v>0.02</v>
      </c>
      <c r="R6107">
        <v>22.01</v>
      </c>
      <c r="S6107">
        <v>5.53</v>
      </c>
      <c r="T6107">
        <f t="shared" si="95"/>
        <v>506.23</v>
      </c>
    </row>
    <row r="6108" spans="1:20" x14ac:dyDescent="0.25">
      <c r="A6108">
        <v>6107</v>
      </c>
      <c r="B6108">
        <v>88513</v>
      </c>
      <c r="C6108" t="s">
        <v>994</v>
      </c>
      <c r="D6108" t="s">
        <v>20</v>
      </c>
      <c r="E6108" t="s">
        <v>187</v>
      </c>
      <c r="F6108" t="s">
        <v>40</v>
      </c>
      <c r="G6108" t="s">
        <v>32</v>
      </c>
      <c r="H6108" t="s">
        <v>225</v>
      </c>
      <c r="I6108" t="s">
        <v>28</v>
      </c>
      <c r="J6108" t="s">
        <v>29</v>
      </c>
      <c r="K6108" t="s">
        <v>71</v>
      </c>
      <c r="L6108" t="s">
        <v>746</v>
      </c>
      <c r="M6108" t="s">
        <v>99</v>
      </c>
      <c r="N6108" s="2">
        <v>40791</v>
      </c>
      <c r="O6108" s="2">
        <v>40791</v>
      </c>
      <c r="P6108">
        <v>3</v>
      </c>
      <c r="Q6108" s="1">
        <v>0.02</v>
      </c>
      <c r="R6108">
        <v>12.99</v>
      </c>
      <c r="S6108">
        <v>14.37</v>
      </c>
      <c r="T6108">
        <f t="shared" si="95"/>
        <v>38.97</v>
      </c>
    </row>
    <row r="6109" spans="1:20" x14ac:dyDescent="0.25">
      <c r="A6109">
        <v>6108</v>
      </c>
      <c r="B6109">
        <v>88513</v>
      </c>
      <c r="C6109" t="s">
        <v>1094</v>
      </c>
      <c r="D6109" t="s">
        <v>20</v>
      </c>
      <c r="E6109" t="s">
        <v>187</v>
      </c>
      <c r="F6109" t="s">
        <v>22</v>
      </c>
      <c r="G6109" t="s">
        <v>32</v>
      </c>
      <c r="H6109" t="s">
        <v>225</v>
      </c>
      <c r="I6109" t="s">
        <v>28</v>
      </c>
      <c r="J6109" t="s">
        <v>29</v>
      </c>
      <c r="K6109" t="s">
        <v>282</v>
      </c>
      <c r="L6109" t="s">
        <v>26</v>
      </c>
      <c r="M6109" t="s">
        <v>86</v>
      </c>
      <c r="N6109" s="2">
        <v>40791</v>
      </c>
      <c r="O6109" s="2">
        <v>40793</v>
      </c>
      <c r="P6109">
        <v>20</v>
      </c>
      <c r="Q6109" s="1">
        <v>0.02</v>
      </c>
      <c r="R6109">
        <v>20.239999999999998</v>
      </c>
      <c r="S6109">
        <v>6.67</v>
      </c>
      <c r="T6109">
        <f t="shared" si="95"/>
        <v>404.79999999999995</v>
      </c>
    </row>
    <row r="6110" spans="1:20" x14ac:dyDescent="0.25">
      <c r="A6110">
        <v>6109</v>
      </c>
      <c r="B6110">
        <v>88513</v>
      </c>
      <c r="C6110" t="s">
        <v>1094</v>
      </c>
      <c r="D6110" t="s">
        <v>20</v>
      </c>
      <c r="E6110" t="s">
        <v>39</v>
      </c>
      <c r="F6110" t="s">
        <v>22</v>
      </c>
      <c r="G6110" t="s">
        <v>32</v>
      </c>
      <c r="H6110" t="s">
        <v>42</v>
      </c>
      <c r="I6110" t="s">
        <v>28</v>
      </c>
      <c r="J6110" t="s">
        <v>29</v>
      </c>
      <c r="K6110" t="s">
        <v>189</v>
      </c>
      <c r="L6110" t="s">
        <v>44</v>
      </c>
      <c r="M6110" t="s">
        <v>326</v>
      </c>
      <c r="N6110" s="2">
        <v>40791</v>
      </c>
      <c r="O6110" s="2">
        <v>40794</v>
      </c>
      <c r="P6110">
        <v>12</v>
      </c>
      <c r="Q6110" s="1">
        <v>0.09</v>
      </c>
      <c r="R6110">
        <v>4.71</v>
      </c>
      <c r="S6110">
        <v>0.7</v>
      </c>
      <c r="T6110">
        <f t="shared" si="95"/>
        <v>56.519999999999996</v>
      </c>
    </row>
    <row r="6111" spans="1:20" x14ac:dyDescent="0.25">
      <c r="A6111">
        <v>6110</v>
      </c>
      <c r="B6111">
        <v>91555</v>
      </c>
      <c r="C6111" t="s">
        <v>1623</v>
      </c>
      <c r="D6111" t="s">
        <v>20</v>
      </c>
      <c r="E6111" t="s">
        <v>39</v>
      </c>
      <c r="F6111" t="s">
        <v>22</v>
      </c>
      <c r="G6111" t="s">
        <v>41</v>
      </c>
      <c r="H6111" t="s">
        <v>61</v>
      </c>
      <c r="I6111" t="s">
        <v>28</v>
      </c>
      <c r="J6111" t="s">
        <v>29</v>
      </c>
      <c r="K6111" t="s">
        <v>55</v>
      </c>
      <c r="L6111" t="s">
        <v>192</v>
      </c>
      <c r="M6111" t="s">
        <v>86</v>
      </c>
      <c r="N6111" s="2">
        <v>40273</v>
      </c>
      <c r="O6111" s="2">
        <v>40274</v>
      </c>
      <c r="P6111">
        <v>7</v>
      </c>
      <c r="Q6111" s="1">
        <v>0.1</v>
      </c>
      <c r="R6111">
        <v>22.38</v>
      </c>
      <c r="S6111">
        <v>15.1</v>
      </c>
      <c r="T6111">
        <f t="shared" si="95"/>
        <v>156.66</v>
      </c>
    </row>
    <row r="6112" spans="1:20" x14ac:dyDescent="0.25">
      <c r="A6112">
        <v>6111</v>
      </c>
      <c r="B6112">
        <v>91555</v>
      </c>
      <c r="C6112" t="s">
        <v>1623</v>
      </c>
      <c r="D6112" t="s">
        <v>20</v>
      </c>
      <c r="E6112" t="s">
        <v>187</v>
      </c>
      <c r="F6112" t="s">
        <v>22</v>
      </c>
      <c r="G6112" t="s">
        <v>41</v>
      </c>
      <c r="H6112" t="s">
        <v>219</v>
      </c>
      <c r="I6112" t="s">
        <v>28</v>
      </c>
      <c r="J6112" t="s">
        <v>29</v>
      </c>
      <c r="K6112" t="s">
        <v>113</v>
      </c>
      <c r="L6112" t="s">
        <v>26</v>
      </c>
      <c r="M6112" t="s">
        <v>444</v>
      </c>
      <c r="N6112" s="2">
        <v>40273</v>
      </c>
      <c r="O6112" s="2">
        <v>40275</v>
      </c>
      <c r="P6112">
        <v>5</v>
      </c>
      <c r="Q6112" s="1">
        <v>0.04</v>
      </c>
      <c r="R6112">
        <v>6.98</v>
      </c>
      <c r="S6112">
        <v>2.83</v>
      </c>
      <c r="T6112">
        <f t="shared" si="95"/>
        <v>34.900000000000006</v>
      </c>
    </row>
    <row r="6113" spans="1:20" x14ac:dyDescent="0.25">
      <c r="A6113">
        <v>6112</v>
      </c>
      <c r="B6113">
        <v>88532</v>
      </c>
      <c r="C6113" t="s">
        <v>1189</v>
      </c>
      <c r="D6113" t="s">
        <v>20</v>
      </c>
      <c r="E6113" t="s">
        <v>39</v>
      </c>
      <c r="F6113" t="s">
        <v>47</v>
      </c>
      <c r="G6113" t="s">
        <v>23</v>
      </c>
      <c r="H6113" t="s">
        <v>89</v>
      </c>
      <c r="I6113" t="s">
        <v>28</v>
      </c>
      <c r="J6113" t="s">
        <v>29</v>
      </c>
      <c r="K6113" t="s">
        <v>43</v>
      </c>
      <c r="L6113" t="s">
        <v>706</v>
      </c>
      <c r="M6113" t="s">
        <v>114</v>
      </c>
      <c r="N6113" s="2">
        <v>40957</v>
      </c>
      <c r="O6113" s="2">
        <v>40960</v>
      </c>
      <c r="P6113">
        <v>2</v>
      </c>
      <c r="Q6113" s="1">
        <v>0.05</v>
      </c>
      <c r="R6113">
        <v>7.98</v>
      </c>
      <c r="S6113">
        <v>6.5</v>
      </c>
      <c r="T6113">
        <f t="shared" si="95"/>
        <v>15.96</v>
      </c>
    </row>
    <row r="6114" spans="1:20" x14ac:dyDescent="0.25">
      <c r="A6114">
        <v>6113</v>
      </c>
      <c r="B6114">
        <v>87003</v>
      </c>
      <c r="C6114" t="s">
        <v>1830</v>
      </c>
      <c r="D6114" t="s">
        <v>20</v>
      </c>
      <c r="E6114" t="s">
        <v>21</v>
      </c>
      <c r="F6114" t="s">
        <v>22</v>
      </c>
      <c r="G6114" t="s">
        <v>41</v>
      </c>
      <c r="H6114" t="s">
        <v>206</v>
      </c>
      <c r="I6114" t="s">
        <v>28</v>
      </c>
      <c r="J6114" t="s">
        <v>29</v>
      </c>
      <c r="K6114" t="s">
        <v>1107</v>
      </c>
      <c r="L6114" t="s">
        <v>26</v>
      </c>
      <c r="M6114" t="s">
        <v>232</v>
      </c>
      <c r="N6114" s="2">
        <v>40228</v>
      </c>
      <c r="O6114" s="2">
        <v>40230</v>
      </c>
      <c r="P6114">
        <v>12</v>
      </c>
      <c r="Q6114" s="1">
        <v>0.03</v>
      </c>
      <c r="R6114">
        <v>39.479999999999997</v>
      </c>
      <c r="S6114">
        <v>1.99</v>
      </c>
      <c r="T6114">
        <f t="shared" si="95"/>
        <v>473.76</v>
      </c>
    </row>
    <row r="6115" spans="1:20" x14ac:dyDescent="0.25">
      <c r="A6115">
        <v>6114</v>
      </c>
      <c r="B6115">
        <v>86878</v>
      </c>
      <c r="C6115" t="s">
        <v>2089</v>
      </c>
      <c r="D6115" t="s">
        <v>20</v>
      </c>
      <c r="E6115" t="s">
        <v>39</v>
      </c>
      <c r="F6115" t="s">
        <v>31</v>
      </c>
      <c r="G6115" t="s">
        <v>93</v>
      </c>
      <c r="H6115" t="s">
        <v>89</v>
      </c>
      <c r="I6115" t="s">
        <v>28</v>
      </c>
      <c r="J6115" t="s">
        <v>29</v>
      </c>
      <c r="K6115" t="s">
        <v>226</v>
      </c>
      <c r="L6115" t="s">
        <v>192</v>
      </c>
      <c r="M6115" t="s">
        <v>35</v>
      </c>
      <c r="N6115" s="2">
        <v>40777</v>
      </c>
      <c r="O6115" s="2">
        <v>40778</v>
      </c>
      <c r="P6115">
        <v>20</v>
      </c>
      <c r="Q6115" s="1">
        <v>7.0000000000000007E-2</v>
      </c>
      <c r="R6115">
        <v>28.53</v>
      </c>
      <c r="S6115">
        <v>1.49</v>
      </c>
      <c r="T6115">
        <f t="shared" si="95"/>
        <v>570.6</v>
      </c>
    </row>
    <row r="6116" spans="1:20" x14ac:dyDescent="0.25">
      <c r="A6116">
        <v>6115</v>
      </c>
      <c r="B6116">
        <v>90381</v>
      </c>
      <c r="C6116" t="s">
        <v>765</v>
      </c>
      <c r="D6116" t="s">
        <v>38</v>
      </c>
      <c r="E6116" t="s">
        <v>39</v>
      </c>
      <c r="F6116" t="s">
        <v>22</v>
      </c>
      <c r="G6116" t="s">
        <v>93</v>
      </c>
      <c r="H6116" t="s">
        <v>94</v>
      </c>
      <c r="I6116" t="s">
        <v>28</v>
      </c>
      <c r="J6116" t="s">
        <v>29</v>
      </c>
      <c r="K6116" t="s">
        <v>79</v>
      </c>
      <c r="L6116" t="s">
        <v>192</v>
      </c>
      <c r="M6116" t="s">
        <v>238</v>
      </c>
      <c r="N6116" s="2">
        <v>41095</v>
      </c>
      <c r="O6116" s="2">
        <v>41096</v>
      </c>
      <c r="P6116">
        <v>2</v>
      </c>
      <c r="Q6116" s="1">
        <v>0.1</v>
      </c>
      <c r="R6116">
        <v>5.98</v>
      </c>
      <c r="S6116">
        <v>5.15</v>
      </c>
      <c r="T6116">
        <f t="shared" si="95"/>
        <v>11.96</v>
      </c>
    </row>
    <row r="6117" spans="1:20" x14ac:dyDescent="0.25">
      <c r="A6117">
        <v>6116</v>
      </c>
      <c r="B6117">
        <v>90381</v>
      </c>
      <c r="C6117" t="s">
        <v>1349</v>
      </c>
      <c r="D6117" t="s">
        <v>578</v>
      </c>
      <c r="E6117" t="s">
        <v>39</v>
      </c>
      <c r="F6117" t="s">
        <v>22</v>
      </c>
      <c r="G6117" t="s">
        <v>93</v>
      </c>
      <c r="H6117" t="s">
        <v>54</v>
      </c>
      <c r="I6117" t="s">
        <v>28</v>
      </c>
      <c r="J6117" t="s">
        <v>29</v>
      </c>
      <c r="K6117" t="s">
        <v>79</v>
      </c>
      <c r="L6117" t="s">
        <v>283</v>
      </c>
      <c r="M6117" t="s">
        <v>182</v>
      </c>
      <c r="N6117" s="2">
        <v>41095</v>
      </c>
      <c r="O6117" s="2">
        <v>41096</v>
      </c>
      <c r="P6117">
        <v>16</v>
      </c>
      <c r="Q6117" s="1">
        <v>0.06</v>
      </c>
      <c r="R6117">
        <v>328.14</v>
      </c>
      <c r="S6117">
        <v>91.05</v>
      </c>
      <c r="T6117">
        <f t="shared" si="95"/>
        <v>5250.24</v>
      </c>
    </row>
    <row r="6118" spans="1:20" x14ac:dyDescent="0.25">
      <c r="A6118">
        <v>6117</v>
      </c>
      <c r="B6118">
        <v>90381</v>
      </c>
      <c r="C6118" t="s">
        <v>1349</v>
      </c>
      <c r="D6118" t="s">
        <v>38</v>
      </c>
      <c r="E6118" t="s">
        <v>187</v>
      </c>
      <c r="F6118" t="s">
        <v>22</v>
      </c>
      <c r="G6118" t="s">
        <v>93</v>
      </c>
      <c r="H6118" t="s">
        <v>188</v>
      </c>
      <c r="I6118" t="s">
        <v>28</v>
      </c>
      <c r="J6118" t="s">
        <v>29</v>
      </c>
      <c r="K6118" t="s">
        <v>116</v>
      </c>
      <c r="L6118" t="s">
        <v>746</v>
      </c>
      <c r="M6118" t="s">
        <v>331</v>
      </c>
      <c r="N6118" s="2">
        <v>41095</v>
      </c>
      <c r="O6118" s="2">
        <v>41097</v>
      </c>
      <c r="P6118">
        <v>9</v>
      </c>
      <c r="Q6118" s="1">
        <v>7.0000000000000007E-2</v>
      </c>
      <c r="R6118">
        <v>105.34</v>
      </c>
      <c r="S6118">
        <v>24.49</v>
      </c>
      <c r="T6118">
        <f t="shared" si="95"/>
        <v>948.06000000000006</v>
      </c>
    </row>
    <row r="6119" spans="1:20" x14ac:dyDescent="0.25">
      <c r="A6119">
        <v>6118</v>
      </c>
      <c r="B6119">
        <v>90914</v>
      </c>
      <c r="C6119" t="s">
        <v>171</v>
      </c>
      <c r="D6119" t="s">
        <v>38</v>
      </c>
      <c r="E6119" t="s">
        <v>21</v>
      </c>
      <c r="F6119" t="s">
        <v>22</v>
      </c>
      <c r="G6119" t="s">
        <v>23</v>
      </c>
      <c r="H6119" t="s">
        <v>33</v>
      </c>
      <c r="I6119" t="s">
        <v>28</v>
      </c>
      <c r="J6119" t="s">
        <v>29</v>
      </c>
      <c r="K6119" t="s">
        <v>201</v>
      </c>
      <c r="L6119" t="s">
        <v>192</v>
      </c>
      <c r="M6119" t="s">
        <v>326</v>
      </c>
      <c r="N6119" s="2">
        <v>41302</v>
      </c>
      <c r="O6119" s="2">
        <v>41303</v>
      </c>
      <c r="P6119">
        <v>11</v>
      </c>
      <c r="Q6119" s="1">
        <v>0.01</v>
      </c>
      <c r="R6119">
        <v>65.989999999999995</v>
      </c>
      <c r="S6119">
        <v>3.9</v>
      </c>
      <c r="T6119">
        <f t="shared" si="95"/>
        <v>725.89</v>
      </c>
    </row>
    <row r="6120" spans="1:20" x14ac:dyDescent="0.25">
      <c r="A6120">
        <v>6119</v>
      </c>
      <c r="B6120">
        <v>86090</v>
      </c>
      <c r="C6120" t="s">
        <v>1145</v>
      </c>
      <c r="D6120" t="s">
        <v>578</v>
      </c>
      <c r="E6120" t="s">
        <v>187</v>
      </c>
      <c r="F6120" t="s">
        <v>22</v>
      </c>
      <c r="G6120" t="s">
        <v>32</v>
      </c>
      <c r="H6120" t="s">
        <v>188</v>
      </c>
      <c r="I6120" t="s">
        <v>28</v>
      </c>
      <c r="J6120" t="s">
        <v>29</v>
      </c>
      <c r="K6120" t="s">
        <v>226</v>
      </c>
      <c r="L6120" t="s">
        <v>283</v>
      </c>
      <c r="M6120" t="s">
        <v>398</v>
      </c>
      <c r="N6120" s="2">
        <v>41361</v>
      </c>
      <c r="O6120" s="2">
        <v>41362</v>
      </c>
      <c r="P6120">
        <v>8</v>
      </c>
      <c r="Q6120" s="1">
        <v>0.04</v>
      </c>
      <c r="R6120">
        <v>355.98</v>
      </c>
      <c r="S6120">
        <v>58.92</v>
      </c>
      <c r="T6120">
        <f t="shared" si="95"/>
        <v>2847.84</v>
      </c>
    </row>
    <row r="6121" spans="1:20" x14ac:dyDescent="0.25">
      <c r="A6121">
        <v>6120</v>
      </c>
      <c r="B6121">
        <v>86090</v>
      </c>
      <c r="C6121" t="s">
        <v>1145</v>
      </c>
      <c r="D6121" t="s">
        <v>20</v>
      </c>
      <c r="E6121" t="s">
        <v>187</v>
      </c>
      <c r="F6121" t="s">
        <v>22</v>
      </c>
      <c r="G6121" t="s">
        <v>32</v>
      </c>
      <c r="H6121" t="s">
        <v>188</v>
      </c>
      <c r="I6121" t="s">
        <v>28</v>
      </c>
      <c r="J6121" t="s">
        <v>29</v>
      </c>
      <c r="K6121" t="s">
        <v>71</v>
      </c>
      <c r="L6121" t="s">
        <v>746</v>
      </c>
      <c r="M6121" t="s">
        <v>199</v>
      </c>
      <c r="N6121" s="2">
        <v>41361</v>
      </c>
      <c r="O6121" s="2">
        <v>41364</v>
      </c>
      <c r="P6121">
        <v>1</v>
      </c>
      <c r="Q6121" s="1">
        <v>0.06</v>
      </c>
      <c r="R6121">
        <v>19.989999999999998</v>
      </c>
      <c r="S6121">
        <v>11.17</v>
      </c>
      <c r="T6121">
        <f t="shared" si="95"/>
        <v>19.989999999999998</v>
      </c>
    </row>
    <row r="6122" spans="1:20" x14ac:dyDescent="0.25">
      <c r="A6122">
        <v>6121</v>
      </c>
      <c r="B6122">
        <v>88315</v>
      </c>
      <c r="C6122" t="s">
        <v>1053</v>
      </c>
      <c r="D6122" t="s">
        <v>20</v>
      </c>
      <c r="E6122" t="s">
        <v>21</v>
      </c>
      <c r="F6122" t="s">
        <v>31</v>
      </c>
      <c r="G6122" t="s">
        <v>93</v>
      </c>
      <c r="H6122" t="s">
        <v>203</v>
      </c>
      <c r="I6122" t="s">
        <v>28</v>
      </c>
      <c r="J6122" t="s">
        <v>29</v>
      </c>
      <c r="K6122" t="s">
        <v>208</v>
      </c>
      <c r="L6122" t="s">
        <v>192</v>
      </c>
      <c r="M6122" t="s">
        <v>139</v>
      </c>
      <c r="N6122" s="2">
        <v>41115</v>
      </c>
      <c r="O6122" s="2">
        <v>41118</v>
      </c>
      <c r="P6122">
        <v>3</v>
      </c>
      <c r="Q6122" s="1">
        <v>0.1</v>
      </c>
      <c r="R6122">
        <v>100.98</v>
      </c>
      <c r="S6122">
        <v>7.18</v>
      </c>
      <c r="T6122">
        <f t="shared" si="95"/>
        <v>302.94</v>
      </c>
    </row>
    <row r="6123" spans="1:20" x14ac:dyDescent="0.25">
      <c r="A6123">
        <v>6122</v>
      </c>
      <c r="B6123">
        <v>90632</v>
      </c>
      <c r="C6123" t="s">
        <v>544</v>
      </c>
      <c r="D6123" t="s">
        <v>20</v>
      </c>
      <c r="E6123" t="s">
        <v>39</v>
      </c>
      <c r="F6123" t="s">
        <v>31</v>
      </c>
      <c r="G6123" t="s">
        <v>32</v>
      </c>
      <c r="H6123" t="s">
        <v>49</v>
      </c>
      <c r="I6123" t="s">
        <v>28</v>
      </c>
      <c r="J6123" t="s">
        <v>29</v>
      </c>
      <c r="K6123" t="s">
        <v>98</v>
      </c>
      <c r="L6123" t="s">
        <v>192</v>
      </c>
      <c r="M6123" t="s">
        <v>214</v>
      </c>
      <c r="N6123" s="2">
        <v>40603</v>
      </c>
      <c r="O6123" s="2">
        <v>40604</v>
      </c>
      <c r="P6123">
        <v>5</v>
      </c>
      <c r="Q6123" s="1">
        <v>0.03</v>
      </c>
      <c r="R6123">
        <v>48.58</v>
      </c>
      <c r="S6123">
        <v>3.99</v>
      </c>
      <c r="T6123">
        <f t="shared" si="95"/>
        <v>242.89999999999998</v>
      </c>
    </row>
    <row r="6124" spans="1:20" x14ac:dyDescent="0.25">
      <c r="A6124">
        <v>6123</v>
      </c>
      <c r="B6124">
        <v>90632</v>
      </c>
      <c r="C6124" t="s">
        <v>544</v>
      </c>
      <c r="D6124" t="s">
        <v>20</v>
      </c>
      <c r="E6124" t="s">
        <v>21</v>
      </c>
      <c r="F6124" t="s">
        <v>31</v>
      </c>
      <c r="G6124" t="s">
        <v>32</v>
      </c>
      <c r="H6124" t="s">
        <v>33</v>
      </c>
      <c r="I6124" t="s">
        <v>28</v>
      </c>
      <c r="J6124" t="s">
        <v>29</v>
      </c>
      <c r="K6124" t="s">
        <v>198</v>
      </c>
      <c r="L6124" t="s">
        <v>192</v>
      </c>
      <c r="M6124" t="s">
        <v>279</v>
      </c>
      <c r="N6124" s="2">
        <v>40603</v>
      </c>
      <c r="O6124" s="2">
        <v>40605</v>
      </c>
      <c r="P6124">
        <v>2</v>
      </c>
      <c r="Q6124" s="1">
        <v>0.06</v>
      </c>
      <c r="R6124">
        <v>20.95</v>
      </c>
      <c r="S6124">
        <v>4</v>
      </c>
      <c r="T6124">
        <f t="shared" si="95"/>
        <v>41.9</v>
      </c>
    </row>
    <row r="6125" spans="1:20" x14ac:dyDescent="0.25">
      <c r="A6125">
        <v>6124</v>
      </c>
      <c r="B6125">
        <v>88696</v>
      </c>
      <c r="C6125" t="s">
        <v>1207</v>
      </c>
      <c r="D6125" t="s">
        <v>20</v>
      </c>
      <c r="E6125" t="s">
        <v>39</v>
      </c>
      <c r="F6125" t="s">
        <v>22</v>
      </c>
      <c r="G6125" t="s">
        <v>48</v>
      </c>
      <c r="H6125" t="s">
        <v>78</v>
      </c>
      <c r="I6125" t="s">
        <v>28</v>
      </c>
      <c r="J6125" t="s">
        <v>29</v>
      </c>
      <c r="K6125" t="s">
        <v>82</v>
      </c>
      <c r="L6125" t="s">
        <v>192</v>
      </c>
      <c r="M6125" t="s">
        <v>398</v>
      </c>
      <c r="N6125" s="2">
        <v>40846</v>
      </c>
      <c r="O6125" s="2">
        <v>40848</v>
      </c>
      <c r="P6125">
        <v>4</v>
      </c>
      <c r="Q6125" s="1">
        <v>0.06</v>
      </c>
      <c r="R6125">
        <v>4.9800000000000004</v>
      </c>
      <c r="S6125">
        <v>7.54</v>
      </c>
      <c r="T6125">
        <f t="shared" si="95"/>
        <v>19.920000000000002</v>
      </c>
    </row>
    <row r="6126" spans="1:20" x14ac:dyDescent="0.25">
      <c r="A6126">
        <v>6125</v>
      </c>
      <c r="B6126">
        <v>89188</v>
      </c>
      <c r="C6126" t="s">
        <v>2037</v>
      </c>
      <c r="D6126" t="s">
        <v>20</v>
      </c>
      <c r="E6126" t="s">
        <v>39</v>
      </c>
      <c r="F6126" t="s">
        <v>31</v>
      </c>
      <c r="G6126" t="s">
        <v>48</v>
      </c>
      <c r="H6126" t="s">
        <v>54</v>
      </c>
      <c r="I6126" t="s">
        <v>28</v>
      </c>
      <c r="J6126" t="s">
        <v>29</v>
      </c>
      <c r="K6126" t="s">
        <v>71</v>
      </c>
      <c r="L6126" t="s">
        <v>26</v>
      </c>
      <c r="M6126" t="s">
        <v>35</v>
      </c>
      <c r="N6126" s="2">
        <v>41180</v>
      </c>
      <c r="O6126" s="2">
        <v>41184</v>
      </c>
      <c r="P6126">
        <v>20</v>
      </c>
      <c r="Q6126" s="1">
        <v>0.1</v>
      </c>
      <c r="R6126">
        <v>21.98</v>
      </c>
      <c r="S6126">
        <v>2.87</v>
      </c>
      <c r="T6126">
        <f t="shared" si="95"/>
        <v>439.6</v>
      </c>
    </row>
    <row r="6127" spans="1:20" x14ac:dyDescent="0.25">
      <c r="A6127">
        <v>6126</v>
      </c>
      <c r="B6127">
        <v>89188</v>
      </c>
      <c r="C6127" t="s">
        <v>2363</v>
      </c>
      <c r="D6127" t="s">
        <v>20</v>
      </c>
      <c r="E6127" t="s">
        <v>39</v>
      </c>
      <c r="F6127" t="s">
        <v>31</v>
      </c>
      <c r="G6127" t="s">
        <v>48</v>
      </c>
      <c r="H6127" t="s">
        <v>54</v>
      </c>
      <c r="I6127" t="s">
        <v>28</v>
      </c>
      <c r="J6127" t="s">
        <v>29</v>
      </c>
      <c r="K6127" t="s">
        <v>231</v>
      </c>
      <c r="L6127" t="s">
        <v>192</v>
      </c>
      <c r="M6127" t="s">
        <v>35</v>
      </c>
      <c r="N6127" s="2">
        <v>41180</v>
      </c>
      <c r="O6127" s="2">
        <v>41187</v>
      </c>
      <c r="P6127">
        <v>24</v>
      </c>
      <c r="Q6127" s="1">
        <v>0.05</v>
      </c>
      <c r="R6127">
        <v>90.48</v>
      </c>
      <c r="S6127">
        <v>19.989999999999998</v>
      </c>
      <c r="T6127">
        <f t="shared" si="95"/>
        <v>2171.52</v>
      </c>
    </row>
    <row r="6128" spans="1:20" x14ac:dyDescent="0.25">
      <c r="A6128">
        <v>6127</v>
      </c>
      <c r="B6128">
        <v>86025</v>
      </c>
      <c r="C6128" t="s">
        <v>1196</v>
      </c>
      <c r="D6128" t="s">
        <v>20</v>
      </c>
      <c r="E6128" t="s">
        <v>39</v>
      </c>
      <c r="F6128" t="s">
        <v>47</v>
      </c>
      <c r="G6128" t="s">
        <v>41</v>
      </c>
      <c r="H6128" t="s">
        <v>54</v>
      </c>
      <c r="I6128" t="s">
        <v>28</v>
      </c>
      <c r="J6128" t="s">
        <v>29</v>
      </c>
      <c r="K6128" t="s">
        <v>79</v>
      </c>
      <c r="L6128" t="s">
        <v>192</v>
      </c>
      <c r="M6128" t="s">
        <v>117</v>
      </c>
      <c r="N6128" s="2">
        <v>41408</v>
      </c>
      <c r="O6128" s="2">
        <v>41410</v>
      </c>
      <c r="P6128">
        <v>3</v>
      </c>
      <c r="Q6128" s="1">
        <v>0</v>
      </c>
      <c r="R6128">
        <v>4.9800000000000004</v>
      </c>
      <c r="S6128">
        <v>5.49</v>
      </c>
      <c r="T6128">
        <f t="shared" si="95"/>
        <v>14.940000000000001</v>
      </c>
    </row>
    <row r="6129" spans="1:20" x14ac:dyDescent="0.25">
      <c r="A6129">
        <v>6128</v>
      </c>
      <c r="B6129">
        <v>90871</v>
      </c>
      <c r="C6129" t="s">
        <v>950</v>
      </c>
      <c r="D6129" t="s">
        <v>20</v>
      </c>
      <c r="E6129" t="s">
        <v>187</v>
      </c>
      <c r="F6129" t="s">
        <v>22</v>
      </c>
      <c r="G6129" t="s">
        <v>23</v>
      </c>
      <c r="H6129" t="s">
        <v>225</v>
      </c>
      <c r="I6129" t="s">
        <v>28</v>
      </c>
      <c r="J6129" t="s">
        <v>29</v>
      </c>
      <c r="K6129" t="s">
        <v>231</v>
      </c>
      <c r="L6129" t="s">
        <v>192</v>
      </c>
      <c r="M6129" t="s">
        <v>246</v>
      </c>
      <c r="N6129" s="2">
        <v>40232</v>
      </c>
      <c r="O6129" s="2">
        <v>40234</v>
      </c>
      <c r="P6129">
        <v>4</v>
      </c>
      <c r="Q6129" s="1">
        <v>0.01</v>
      </c>
      <c r="R6129">
        <v>13.79</v>
      </c>
      <c r="S6129">
        <v>8.7799999999999994</v>
      </c>
      <c r="T6129">
        <f t="shared" si="95"/>
        <v>55.16</v>
      </c>
    </row>
    <row r="6130" spans="1:20" x14ac:dyDescent="0.25">
      <c r="A6130">
        <v>6129</v>
      </c>
      <c r="B6130">
        <v>90871</v>
      </c>
      <c r="C6130" t="s">
        <v>950</v>
      </c>
      <c r="D6130" t="s">
        <v>20</v>
      </c>
      <c r="E6130" t="s">
        <v>39</v>
      </c>
      <c r="F6130" t="s">
        <v>22</v>
      </c>
      <c r="G6130" t="s">
        <v>23</v>
      </c>
      <c r="H6130" t="s">
        <v>54</v>
      </c>
      <c r="I6130" t="s">
        <v>28</v>
      </c>
      <c r="J6130" t="s">
        <v>29</v>
      </c>
      <c r="K6130" t="s">
        <v>184</v>
      </c>
      <c r="L6130" t="s">
        <v>192</v>
      </c>
      <c r="M6130" t="s">
        <v>246</v>
      </c>
      <c r="N6130" s="2">
        <v>40232</v>
      </c>
      <c r="O6130" s="2">
        <v>40233</v>
      </c>
      <c r="P6130">
        <v>8</v>
      </c>
      <c r="Q6130" s="1">
        <v>0.04</v>
      </c>
      <c r="R6130">
        <v>33.29</v>
      </c>
      <c r="S6130">
        <v>8.74</v>
      </c>
      <c r="T6130">
        <f t="shared" si="95"/>
        <v>266.32</v>
      </c>
    </row>
    <row r="6131" spans="1:20" x14ac:dyDescent="0.25">
      <c r="A6131">
        <v>6130</v>
      </c>
      <c r="B6131">
        <v>88467</v>
      </c>
      <c r="C6131" t="s">
        <v>1034</v>
      </c>
      <c r="D6131" t="s">
        <v>20</v>
      </c>
      <c r="E6131" t="s">
        <v>21</v>
      </c>
      <c r="F6131" t="s">
        <v>47</v>
      </c>
      <c r="G6131" t="s">
        <v>41</v>
      </c>
      <c r="H6131" t="s">
        <v>206</v>
      </c>
      <c r="I6131" t="s">
        <v>28</v>
      </c>
      <c r="J6131" t="s">
        <v>29</v>
      </c>
      <c r="K6131" t="s">
        <v>198</v>
      </c>
      <c r="L6131" t="s">
        <v>192</v>
      </c>
      <c r="M6131" t="s">
        <v>114</v>
      </c>
      <c r="N6131" s="2">
        <v>41407</v>
      </c>
      <c r="O6131" s="2">
        <v>41408</v>
      </c>
      <c r="P6131">
        <v>8</v>
      </c>
      <c r="Q6131" s="1">
        <v>0.06</v>
      </c>
      <c r="R6131">
        <v>99.99</v>
      </c>
      <c r="S6131">
        <v>19.989999999999998</v>
      </c>
      <c r="T6131">
        <f t="shared" si="95"/>
        <v>799.92</v>
      </c>
    </row>
    <row r="6132" spans="1:20" x14ac:dyDescent="0.25">
      <c r="A6132">
        <v>6131</v>
      </c>
      <c r="B6132">
        <v>85823</v>
      </c>
      <c r="C6132" t="s">
        <v>1843</v>
      </c>
      <c r="D6132" t="s">
        <v>38</v>
      </c>
      <c r="E6132" t="s">
        <v>39</v>
      </c>
      <c r="F6132" t="s">
        <v>47</v>
      </c>
      <c r="G6132" t="s">
        <v>93</v>
      </c>
      <c r="H6132" t="s">
        <v>42</v>
      </c>
      <c r="I6132" t="s">
        <v>28</v>
      </c>
      <c r="J6132" t="s">
        <v>29</v>
      </c>
      <c r="K6132" t="s">
        <v>74</v>
      </c>
      <c r="L6132" t="s">
        <v>746</v>
      </c>
      <c r="M6132" t="s">
        <v>134</v>
      </c>
      <c r="N6132" s="2">
        <v>41433</v>
      </c>
      <c r="O6132" s="2">
        <v>41434</v>
      </c>
      <c r="P6132">
        <v>9</v>
      </c>
      <c r="Q6132" s="1">
        <v>0.04</v>
      </c>
      <c r="R6132">
        <v>48.91</v>
      </c>
      <c r="S6132">
        <v>35</v>
      </c>
      <c r="T6132">
        <f t="shared" si="95"/>
        <v>440.18999999999994</v>
      </c>
    </row>
    <row r="6133" spans="1:20" x14ac:dyDescent="0.25">
      <c r="A6133">
        <v>6132</v>
      </c>
      <c r="B6133">
        <v>87979</v>
      </c>
      <c r="C6133" t="s">
        <v>844</v>
      </c>
      <c r="D6133" t="s">
        <v>20</v>
      </c>
      <c r="E6133" t="s">
        <v>39</v>
      </c>
      <c r="F6133" t="s">
        <v>47</v>
      </c>
      <c r="G6133" t="s">
        <v>41</v>
      </c>
      <c r="H6133" t="s">
        <v>61</v>
      </c>
      <c r="I6133" t="s">
        <v>28</v>
      </c>
      <c r="J6133" t="s">
        <v>29</v>
      </c>
      <c r="K6133" t="s">
        <v>95</v>
      </c>
      <c r="L6133" t="s">
        <v>44</v>
      </c>
      <c r="M6133" t="s">
        <v>111</v>
      </c>
      <c r="N6133" s="2">
        <v>40359</v>
      </c>
      <c r="O6133" s="2">
        <v>40360</v>
      </c>
      <c r="P6133">
        <v>8</v>
      </c>
      <c r="Q6133" s="1">
        <v>0.01</v>
      </c>
      <c r="R6133">
        <v>7.89</v>
      </c>
      <c r="S6133">
        <v>2.82</v>
      </c>
      <c r="T6133">
        <f t="shared" si="95"/>
        <v>63.12</v>
      </c>
    </row>
    <row r="6134" spans="1:20" x14ac:dyDescent="0.25">
      <c r="A6134">
        <v>6133</v>
      </c>
      <c r="B6134">
        <v>87979</v>
      </c>
      <c r="C6134" t="s">
        <v>844</v>
      </c>
      <c r="D6134" t="s">
        <v>20</v>
      </c>
      <c r="E6134" t="s">
        <v>39</v>
      </c>
      <c r="F6134" t="s">
        <v>47</v>
      </c>
      <c r="G6134" t="s">
        <v>41</v>
      </c>
      <c r="H6134" t="s">
        <v>54</v>
      </c>
      <c r="I6134" t="s">
        <v>28</v>
      </c>
      <c r="J6134" t="s">
        <v>29</v>
      </c>
      <c r="K6134" t="s">
        <v>170</v>
      </c>
      <c r="L6134" t="s">
        <v>44</v>
      </c>
      <c r="M6134" t="s">
        <v>111</v>
      </c>
      <c r="N6134" s="2">
        <v>40359</v>
      </c>
      <c r="O6134" s="2">
        <v>40360</v>
      </c>
      <c r="P6134">
        <v>6</v>
      </c>
      <c r="Q6134" s="1">
        <v>0.09</v>
      </c>
      <c r="R6134">
        <v>3.68</v>
      </c>
      <c r="S6134">
        <v>1.32</v>
      </c>
      <c r="T6134">
        <f t="shared" si="95"/>
        <v>22.080000000000002</v>
      </c>
    </row>
    <row r="6135" spans="1:20" x14ac:dyDescent="0.25">
      <c r="A6135">
        <v>6134</v>
      </c>
      <c r="B6135">
        <v>87979</v>
      </c>
      <c r="C6135" t="s">
        <v>844</v>
      </c>
      <c r="D6135" t="s">
        <v>20</v>
      </c>
      <c r="E6135" t="s">
        <v>39</v>
      </c>
      <c r="F6135" t="s">
        <v>47</v>
      </c>
      <c r="G6135" t="s">
        <v>41</v>
      </c>
      <c r="H6135" t="s">
        <v>78</v>
      </c>
      <c r="I6135" t="s">
        <v>28</v>
      </c>
      <c r="J6135" t="s">
        <v>29</v>
      </c>
      <c r="K6135" t="s">
        <v>62</v>
      </c>
      <c r="L6135" t="s">
        <v>192</v>
      </c>
      <c r="M6135" t="s">
        <v>111</v>
      </c>
      <c r="N6135" s="2">
        <v>40359</v>
      </c>
      <c r="O6135" s="2">
        <v>40362</v>
      </c>
      <c r="P6135">
        <v>7</v>
      </c>
      <c r="Q6135" s="1">
        <v>0.1</v>
      </c>
      <c r="R6135">
        <v>9.7100000000000009</v>
      </c>
      <c r="S6135">
        <v>9.4499999999999993</v>
      </c>
      <c r="T6135">
        <f t="shared" si="95"/>
        <v>67.97</v>
      </c>
    </row>
    <row r="6136" spans="1:20" x14ac:dyDescent="0.25">
      <c r="A6136">
        <v>6135</v>
      </c>
      <c r="B6136">
        <v>88051</v>
      </c>
      <c r="C6136" t="s">
        <v>540</v>
      </c>
      <c r="D6136" t="s">
        <v>20</v>
      </c>
      <c r="E6136" t="s">
        <v>21</v>
      </c>
      <c r="F6136" t="s">
        <v>22</v>
      </c>
      <c r="G6136" t="s">
        <v>48</v>
      </c>
      <c r="H6136" t="s">
        <v>203</v>
      </c>
      <c r="I6136" t="s">
        <v>28</v>
      </c>
      <c r="J6136" t="s">
        <v>29</v>
      </c>
      <c r="K6136" t="s">
        <v>201</v>
      </c>
      <c r="L6136" t="s">
        <v>26</v>
      </c>
      <c r="M6136" t="s">
        <v>232</v>
      </c>
      <c r="N6136" s="2">
        <v>40799</v>
      </c>
      <c r="O6136" s="2">
        <v>40806</v>
      </c>
      <c r="P6136">
        <v>9</v>
      </c>
      <c r="Q6136" s="1">
        <v>0</v>
      </c>
      <c r="R6136">
        <v>55.99</v>
      </c>
      <c r="S6136">
        <v>5</v>
      </c>
      <c r="T6136">
        <f t="shared" si="95"/>
        <v>503.91</v>
      </c>
    </row>
    <row r="6137" spans="1:20" x14ac:dyDescent="0.25">
      <c r="A6137">
        <v>6136</v>
      </c>
      <c r="B6137">
        <v>88509</v>
      </c>
      <c r="C6137" t="s">
        <v>207</v>
      </c>
      <c r="D6137" t="s">
        <v>20</v>
      </c>
      <c r="E6137" t="s">
        <v>39</v>
      </c>
      <c r="F6137" t="s">
        <v>40</v>
      </c>
      <c r="G6137" t="s">
        <v>41</v>
      </c>
      <c r="H6137" t="s">
        <v>89</v>
      </c>
      <c r="I6137" t="s">
        <v>28</v>
      </c>
      <c r="J6137" t="s">
        <v>29</v>
      </c>
      <c r="K6137" t="s">
        <v>291</v>
      </c>
      <c r="L6137" t="s">
        <v>44</v>
      </c>
      <c r="M6137" t="s">
        <v>99</v>
      </c>
      <c r="N6137" s="2">
        <v>41093</v>
      </c>
      <c r="O6137" s="2">
        <v>41096</v>
      </c>
      <c r="P6137">
        <v>13</v>
      </c>
      <c r="Q6137" s="1">
        <v>0.04</v>
      </c>
      <c r="R6137">
        <v>2.94</v>
      </c>
      <c r="S6137">
        <v>0.81</v>
      </c>
      <c r="T6137">
        <f t="shared" si="95"/>
        <v>38.22</v>
      </c>
    </row>
    <row r="6138" spans="1:20" x14ac:dyDescent="0.25">
      <c r="A6138">
        <v>6137</v>
      </c>
      <c r="B6138">
        <v>86954</v>
      </c>
      <c r="C6138" t="s">
        <v>740</v>
      </c>
      <c r="D6138" t="s">
        <v>578</v>
      </c>
      <c r="E6138" t="s">
        <v>21</v>
      </c>
      <c r="F6138" t="s">
        <v>31</v>
      </c>
      <c r="G6138" t="s">
        <v>32</v>
      </c>
      <c r="H6138" t="s">
        <v>24</v>
      </c>
      <c r="I6138" t="s">
        <v>28</v>
      </c>
      <c r="J6138" t="s">
        <v>29</v>
      </c>
      <c r="K6138" t="s">
        <v>204</v>
      </c>
      <c r="L6138" t="s">
        <v>283</v>
      </c>
      <c r="M6138" t="s">
        <v>106</v>
      </c>
      <c r="N6138" s="2">
        <v>41146</v>
      </c>
      <c r="O6138" s="2">
        <v>41148</v>
      </c>
      <c r="P6138">
        <v>16</v>
      </c>
      <c r="Q6138" s="1">
        <v>0.08</v>
      </c>
      <c r="R6138">
        <v>100.97</v>
      </c>
      <c r="S6138">
        <v>14</v>
      </c>
      <c r="T6138">
        <f t="shared" si="95"/>
        <v>1615.52</v>
      </c>
    </row>
    <row r="6139" spans="1:20" x14ac:dyDescent="0.25">
      <c r="A6139">
        <v>6138</v>
      </c>
      <c r="B6139">
        <v>86954</v>
      </c>
      <c r="C6139" t="s">
        <v>740</v>
      </c>
      <c r="D6139" t="s">
        <v>20</v>
      </c>
      <c r="E6139" t="s">
        <v>39</v>
      </c>
      <c r="F6139" t="s">
        <v>31</v>
      </c>
      <c r="G6139" t="s">
        <v>32</v>
      </c>
      <c r="H6139" t="s">
        <v>61</v>
      </c>
      <c r="I6139" t="s">
        <v>28</v>
      </c>
      <c r="J6139" t="s">
        <v>29</v>
      </c>
      <c r="K6139" t="s">
        <v>68</v>
      </c>
      <c r="L6139" t="s">
        <v>192</v>
      </c>
      <c r="M6139" t="s">
        <v>178</v>
      </c>
      <c r="N6139" s="2">
        <v>41146</v>
      </c>
      <c r="O6139" s="2">
        <v>41147</v>
      </c>
      <c r="P6139">
        <v>7</v>
      </c>
      <c r="Q6139" s="1">
        <v>0.04</v>
      </c>
      <c r="R6139">
        <v>22.84</v>
      </c>
      <c r="S6139">
        <v>8.18</v>
      </c>
      <c r="T6139">
        <f t="shared" si="95"/>
        <v>159.88</v>
      </c>
    </row>
    <row r="6140" spans="1:20" x14ac:dyDescent="0.25">
      <c r="A6140">
        <v>6139</v>
      </c>
      <c r="B6140">
        <v>88487</v>
      </c>
      <c r="C6140" t="s">
        <v>810</v>
      </c>
      <c r="D6140" t="s">
        <v>20</v>
      </c>
      <c r="E6140" t="s">
        <v>21</v>
      </c>
      <c r="F6140" t="s">
        <v>31</v>
      </c>
      <c r="G6140" t="s">
        <v>48</v>
      </c>
      <c r="H6140" t="s">
        <v>203</v>
      </c>
      <c r="I6140" t="s">
        <v>28</v>
      </c>
      <c r="J6140" t="s">
        <v>29</v>
      </c>
      <c r="K6140" t="s">
        <v>34</v>
      </c>
      <c r="L6140" t="s">
        <v>746</v>
      </c>
      <c r="M6140" t="s">
        <v>143</v>
      </c>
      <c r="N6140" s="2">
        <v>40535</v>
      </c>
      <c r="O6140" s="2">
        <v>40537</v>
      </c>
      <c r="P6140">
        <v>18</v>
      </c>
      <c r="Q6140" s="1">
        <v>0</v>
      </c>
      <c r="R6140">
        <v>599.99</v>
      </c>
      <c r="S6140">
        <v>24.49</v>
      </c>
      <c r="T6140">
        <f t="shared" si="95"/>
        <v>10799.82</v>
      </c>
    </row>
    <row r="6141" spans="1:20" x14ac:dyDescent="0.25">
      <c r="A6141">
        <v>6140</v>
      </c>
      <c r="B6141">
        <v>89239</v>
      </c>
      <c r="C6141" t="s">
        <v>1462</v>
      </c>
      <c r="D6141" t="s">
        <v>20</v>
      </c>
      <c r="E6141" t="s">
        <v>21</v>
      </c>
      <c r="F6141" t="s">
        <v>22</v>
      </c>
      <c r="G6141" t="s">
        <v>23</v>
      </c>
      <c r="H6141" t="s">
        <v>206</v>
      </c>
      <c r="I6141" t="s">
        <v>28</v>
      </c>
      <c r="J6141" t="s">
        <v>29</v>
      </c>
      <c r="K6141" t="s">
        <v>201</v>
      </c>
      <c r="L6141" t="s">
        <v>192</v>
      </c>
      <c r="M6141" t="s">
        <v>326</v>
      </c>
      <c r="N6141" s="2">
        <v>41151</v>
      </c>
      <c r="O6141" s="2">
        <v>41154</v>
      </c>
      <c r="P6141">
        <v>14</v>
      </c>
      <c r="Q6141" s="1">
        <v>0.1</v>
      </c>
      <c r="R6141">
        <v>65.989999999999995</v>
      </c>
      <c r="S6141">
        <v>8.99</v>
      </c>
      <c r="T6141">
        <f t="shared" si="95"/>
        <v>923.8599999999999</v>
      </c>
    </row>
    <row r="6142" spans="1:20" x14ac:dyDescent="0.25">
      <c r="A6142">
        <v>6141</v>
      </c>
      <c r="B6142">
        <v>88053</v>
      </c>
      <c r="C6142" t="s">
        <v>540</v>
      </c>
      <c r="D6142" t="s">
        <v>38</v>
      </c>
      <c r="E6142" t="s">
        <v>39</v>
      </c>
      <c r="F6142" t="s">
        <v>22</v>
      </c>
      <c r="G6142" t="s">
        <v>41</v>
      </c>
      <c r="H6142" t="s">
        <v>89</v>
      </c>
      <c r="I6142" t="s">
        <v>28</v>
      </c>
      <c r="J6142" t="s">
        <v>29</v>
      </c>
      <c r="K6142" t="s">
        <v>158</v>
      </c>
      <c r="L6142" t="s">
        <v>44</v>
      </c>
      <c r="M6142" t="s">
        <v>232</v>
      </c>
      <c r="N6142" s="2">
        <v>41076</v>
      </c>
      <c r="O6142" s="2">
        <v>41077</v>
      </c>
      <c r="P6142">
        <v>18</v>
      </c>
      <c r="Q6142" s="1">
        <v>7.0000000000000007E-2</v>
      </c>
      <c r="R6142">
        <v>3.14</v>
      </c>
      <c r="S6142">
        <v>1.1399999999999999</v>
      </c>
      <c r="T6142">
        <f t="shared" si="95"/>
        <v>56.52</v>
      </c>
    </row>
    <row r="6143" spans="1:20" x14ac:dyDescent="0.25">
      <c r="A6143">
        <v>6142</v>
      </c>
      <c r="B6143">
        <v>88053</v>
      </c>
      <c r="C6143" t="s">
        <v>540</v>
      </c>
      <c r="D6143" t="s">
        <v>20</v>
      </c>
      <c r="E6143" t="s">
        <v>39</v>
      </c>
      <c r="F6143" t="s">
        <v>22</v>
      </c>
      <c r="G6143" t="s">
        <v>41</v>
      </c>
      <c r="H6143" t="s">
        <v>89</v>
      </c>
      <c r="I6143" t="s">
        <v>28</v>
      </c>
      <c r="J6143" t="s">
        <v>29</v>
      </c>
      <c r="K6143" t="s">
        <v>158</v>
      </c>
      <c r="L6143" t="s">
        <v>26</v>
      </c>
      <c r="M6143" t="s">
        <v>227</v>
      </c>
      <c r="N6143" s="2">
        <v>41076</v>
      </c>
      <c r="O6143" s="2">
        <v>41078</v>
      </c>
      <c r="P6143">
        <v>8</v>
      </c>
      <c r="Q6143" s="1">
        <v>0.08</v>
      </c>
      <c r="R6143">
        <v>3.57</v>
      </c>
      <c r="S6143">
        <v>4.17</v>
      </c>
      <c r="T6143">
        <f t="shared" si="95"/>
        <v>28.56</v>
      </c>
    </row>
    <row r="6144" spans="1:20" x14ac:dyDescent="0.25">
      <c r="A6144">
        <v>6143</v>
      </c>
      <c r="B6144">
        <v>88087</v>
      </c>
      <c r="C6144" t="s">
        <v>560</v>
      </c>
      <c r="D6144" t="s">
        <v>20</v>
      </c>
      <c r="E6144" t="s">
        <v>39</v>
      </c>
      <c r="F6144" t="s">
        <v>31</v>
      </c>
      <c r="G6144" t="s">
        <v>41</v>
      </c>
      <c r="H6144" t="s">
        <v>94</v>
      </c>
      <c r="I6144" t="s">
        <v>28</v>
      </c>
      <c r="J6144" t="s">
        <v>29</v>
      </c>
      <c r="K6144" t="s">
        <v>184</v>
      </c>
      <c r="L6144" t="s">
        <v>192</v>
      </c>
      <c r="M6144" t="s">
        <v>66</v>
      </c>
      <c r="N6144" s="2">
        <v>41375</v>
      </c>
      <c r="O6144" s="2">
        <v>41377</v>
      </c>
      <c r="P6144">
        <v>12</v>
      </c>
      <c r="Q6144" s="1">
        <v>0.1</v>
      </c>
      <c r="R6144">
        <v>20.98</v>
      </c>
      <c r="S6144">
        <v>1.49</v>
      </c>
      <c r="T6144">
        <f t="shared" si="95"/>
        <v>251.76</v>
      </c>
    </row>
    <row r="6145" spans="1:20" x14ac:dyDescent="0.25">
      <c r="A6145">
        <v>6144</v>
      </c>
      <c r="B6145">
        <v>88083</v>
      </c>
      <c r="C6145" t="s">
        <v>560</v>
      </c>
      <c r="D6145" t="s">
        <v>20</v>
      </c>
      <c r="E6145" t="s">
        <v>39</v>
      </c>
      <c r="F6145" t="s">
        <v>31</v>
      </c>
      <c r="G6145" t="s">
        <v>41</v>
      </c>
      <c r="H6145" t="s">
        <v>54</v>
      </c>
      <c r="I6145" t="s">
        <v>28</v>
      </c>
      <c r="J6145" t="s">
        <v>29</v>
      </c>
      <c r="K6145" t="s">
        <v>113</v>
      </c>
      <c r="L6145" t="s">
        <v>192</v>
      </c>
      <c r="M6145" t="s">
        <v>367</v>
      </c>
      <c r="N6145" s="2">
        <v>40279</v>
      </c>
      <c r="O6145" s="2">
        <v>40281</v>
      </c>
      <c r="P6145">
        <v>2</v>
      </c>
      <c r="Q6145" s="1">
        <v>0.03</v>
      </c>
      <c r="R6145">
        <v>48.04</v>
      </c>
      <c r="S6145">
        <v>19.989999999999998</v>
      </c>
      <c r="T6145">
        <f t="shared" si="95"/>
        <v>96.08</v>
      </c>
    </row>
    <row r="6146" spans="1:20" x14ac:dyDescent="0.25">
      <c r="A6146">
        <v>6145</v>
      </c>
      <c r="B6146">
        <v>91366</v>
      </c>
      <c r="C6146" t="s">
        <v>900</v>
      </c>
      <c r="D6146" t="s">
        <v>20</v>
      </c>
      <c r="E6146" t="s">
        <v>39</v>
      </c>
      <c r="F6146" t="s">
        <v>47</v>
      </c>
      <c r="G6146" t="s">
        <v>93</v>
      </c>
      <c r="H6146" t="s">
        <v>94</v>
      </c>
      <c r="I6146" t="s">
        <v>28</v>
      </c>
      <c r="J6146" t="s">
        <v>29</v>
      </c>
      <c r="K6146" t="s">
        <v>101</v>
      </c>
      <c r="L6146" t="s">
        <v>44</v>
      </c>
      <c r="M6146" t="s">
        <v>117</v>
      </c>
      <c r="N6146" s="2">
        <v>40511</v>
      </c>
      <c r="O6146" s="2">
        <v>40512</v>
      </c>
      <c r="P6146">
        <v>40</v>
      </c>
      <c r="Q6146" s="1">
        <v>0.02</v>
      </c>
      <c r="R6146">
        <v>3.78</v>
      </c>
      <c r="S6146">
        <v>0.71</v>
      </c>
      <c r="T6146">
        <f t="shared" si="95"/>
        <v>151.19999999999999</v>
      </c>
    </row>
    <row r="6147" spans="1:20" x14ac:dyDescent="0.25">
      <c r="A6147">
        <v>6146</v>
      </c>
      <c r="B6147">
        <v>88845</v>
      </c>
      <c r="C6147" t="s">
        <v>563</v>
      </c>
      <c r="D6147" t="s">
        <v>20</v>
      </c>
      <c r="E6147" t="s">
        <v>21</v>
      </c>
      <c r="F6147" t="s">
        <v>31</v>
      </c>
      <c r="G6147" t="s">
        <v>93</v>
      </c>
      <c r="H6147" t="s">
        <v>203</v>
      </c>
      <c r="I6147" t="s">
        <v>28</v>
      </c>
      <c r="J6147" t="s">
        <v>29</v>
      </c>
      <c r="K6147" t="s">
        <v>1108</v>
      </c>
      <c r="L6147" t="s">
        <v>706</v>
      </c>
      <c r="M6147" t="s">
        <v>279</v>
      </c>
      <c r="N6147" s="2">
        <v>41171</v>
      </c>
      <c r="O6147" s="2">
        <v>41173</v>
      </c>
      <c r="P6147">
        <v>22</v>
      </c>
      <c r="Q6147" s="1">
        <v>0.01</v>
      </c>
      <c r="R6147">
        <v>12.99</v>
      </c>
      <c r="S6147">
        <v>9.44</v>
      </c>
      <c r="T6147">
        <f t="shared" ref="T6147:T6210" si="96">R6147*P6147</f>
        <v>285.78000000000003</v>
      </c>
    </row>
    <row r="6148" spans="1:20" x14ac:dyDescent="0.25">
      <c r="A6148">
        <v>6147</v>
      </c>
      <c r="B6148">
        <v>88845</v>
      </c>
      <c r="C6148" t="s">
        <v>563</v>
      </c>
      <c r="D6148" t="s">
        <v>20</v>
      </c>
      <c r="E6148" t="s">
        <v>21</v>
      </c>
      <c r="F6148" t="s">
        <v>31</v>
      </c>
      <c r="G6148" t="s">
        <v>93</v>
      </c>
      <c r="H6148" t="s">
        <v>206</v>
      </c>
      <c r="I6148" t="s">
        <v>28</v>
      </c>
      <c r="J6148" t="s">
        <v>29</v>
      </c>
      <c r="K6148" t="s">
        <v>201</v>
      </c>
      <c r="L6148" t="s">
        <v>192</v>
      </c>
      <c r="M6148" t="s">
        <v>279</v>
      </c>
      <c r="N6148" s="2">
        <v>41171</v>
      </c>
      <c r="O6148" s="2">
        <v>41173</v>
      </c>
      <c r="P6148">
        <v>12</v>
      </c>
      <c r="Q6148" s="1">
        <v>7.0000000000000007E-2</v>
      </c>
      <c r="R6148">
        <v>125.99</v>
      </c>
      <c r="S6148">
        <v>7.69</v>
      </c>
      <c r="T6148">
        <f t="shared" si="96"/>
        <v>1511.8799999999999</v>
      </c>
    </row>
    <row r="6149" spans="1:20" x14ac:dyDescent="0.25">
      <c r="A6149">
        <v>6148</v>
      </c>
      <c r="B6149">
        <v>90606</v>
      </c>
      <c r="C6149" t="s">
        <v>2235</v>
      </c>
      <c r="D6149" t="s">
        <v>20</v>
      </c>
      <c r="E6149" t="s">
        <v>21</v>
      </c>
      <c r="F6149" t="s">
        <v>22</v>
      </c>
      <c r="G6149" t="s">
        <v>23</v>
      </c>
      <c r="H6149" t="s">
        <v>203</v>
      </c>
      <c r="I6149" t="s">
        <v>28</v>
      </c>
      <c r="J6149" t="s">
        <v>29</v>
      </c>
      <c r="K6149" t="s">
        <v>34</v>
      </c>
      <c r="L6149" t="s">
        <v>192</v>
      </c>
      <c r="M6149" t="s">
        <v>499</v>
      </c>
      <c r="N6149" s="2">
        <v>41509</v>
      </c>
      <c r="O6149" s="2">
        <v>41511</v>
      </c>
      <c r="P6149">
        <v>21</v>
      </c>
      <c r="Q6149" s="1">
        <v>0.05</v>
      </c>
      <c r="R6149">
        <v>65.989999999999995</v>
      </c>
      <c r="S6149">
        <v>8.99</v>
      </c>
      <c r="T6149">
        <f t="shared" si="96"/>
        <v>1385.79</v>
      </c>
    </row>
    <row r="6150" spans="1:20" x14ac:dyDescent="0.25">
      <c r="A6150">
        <v>6149</v>
      </c>
      <c r="B6150">
        <v>86739</v>
      </c>
      <c r="C6150" t="s">
        <v>2337</v>
      </c>
      <c r="D6150" t="s">
        <v>20</v>
      </c>
      <c r="E6150" t="s">
        <v>21</v>
      </c>
      <c r="F6150" t="s">
        <v>31</v>
      </c>
      <c r="G6150" t="s">
        <v>32</v>
      </c>
      <c r="H6150" t="s">
        <v>206</v>
      </c>
      <c r="I6150" t="s">
        <v>28</v>
      </c>
      <c r="J6150" t="s">
        <v>29</v>
      </c>
      <c r="K6150" t="s">
        <v>213</v>
      </c>
      <c r="L6150" t="s">
        <v>192</v>
      </c>
      <c r="M6150" t="s">
        <v>35</v>
      </c>
      <c r="N6150" s="2">
        <v>40617</v>
      </c>
      <c r="O6150" s="2">
        <v>40618</v>
      </c>
      <c r="P6150">
        <v>7</v>
      </c>
      <c r="Q6150" s="1">
        <v>0.03</v>
      </c>
      <c r="R6150">
        <v>65.989999999999995</v>
      </c>
      <c r="S6150">
        <v>5.99</v>
      </c>
      <c r="T6150">
        <f t="shared" si="96"/>
        <v>461.92999999999995</v>
      </c>
    </row>
    <row r="6151" spans="1:20" x14ac:dyDescent="0.25">
      <c r="A6151">
        <v>6150</v>
      </c>
      <c r="B6151">
        <v>86739</v>
      </c>
      <c r="C6151" t="s">
        <v>353</v>
      </c>
      <c r="D6151" t="s">
        <v>20</v>
      </c>
      <c r="E6151" t="s">
        <v>21</v>
      </c>
      <c r="F6151" t="s">
        <v>47</v>
      </c>
      <c r="G6151" t="s">
        <v>32</v>
      </c>
      <c r="H6151" t="s">
        <v>206</v>
      </c>
      <c r="I6151" t="s">
        <v>28</v>
      </c>
      <c r="J6151" t="s">
        <v>29</v>
      </c>
      <c r="K6151" t="s">
        <v>198</v>
      </c>
      <c r="L6151" t="s">
        <v>192</v>
      </c>
      <c r="M6151" t="s">
        <v>156</v>
      </c>
      <c r="N6151" s="2">
        <v>40617</v>
      </c>
      <c r="O6151" s="2">
        <v>40618</v>
      </c>
      <c r="P6151">
        <v>3</v>
      </c>
      <c r="Q6151" s="1">
        <v>0.02</v>
      </c>
      <c r="R6151">
        <v>99.99</v>
      </c>
      <c r="S6151">
        <v>19.989999999999998</v>
      </c>
      <c r="T6151">
        <f t="shared" si="96"/>
        <v>299.96999999999997</v>
      </c>
    </row>
    <row r="6152" spans="1:20" x14ac:dyDescent="0.25">
      <c r="A6152">
        <v>6151</v>
      </c>
      <c r="B6152">
        <v>86739</v>
      </c>
      <c r="C6152" t="s">
        <v>353</v>
      </c>
      <c r="D6152" t="s">
        <v>20</v>
      </c>
      <c r="E6152" t="s">
        <v>39</v>
      </c>
      <c r="F6152" t="s">
        <v>47</v>
      </c>
      <c r="G6152" t="s">
        <v>32</v>
      </c>
      <c r="H6152" t="s">
        <v>89</v>
      </c>
      <c r="I6152" t="s">
        <v>28</v>
      </c>
      <c r="J6152" t="s">
        <v>29</v>
      </c>
      <c r="K6152" t="s">
        <v>158</v>
      </c>
      <c r="L6152" t="s">
        <v>44</v>
      </c>
      <c r="M6152" t="s">
        <v>51</v>
      </c>
      <c r="N6152" s="2">
        <v>40617</v>
      </c>
      <c r="O6152" s="2">
        <v>40618</v>
      </c>
      <c r="P6152">
        <v>3</v>
      </c>
      <c r="Q6152" s="1">
        <v>0.04</v>
      </c>
      <c r="R6152">
        <v>3.28</v>
      </c>
      <c r="S6152">
        <v>4.2</v>
      </c>
      <c r="T6152">
        <f t="shared" si="96"/>
        <v>9.84</v>
      </c>
    </row>
    <row r="6153" spans="1:20" x14ac:dyDescent="0.25">
      <c r="A6153">
        <v>6152</v>
      </c>
      <c r="B6153">
        <v>86466</v>
      </c>
      <c r="C6153" t="s">
        <v>926</v>
      </c>
      <c r="D6153" t="s">
        <v>20</v>
      </c>
      <c r="E6153" t="s">
        <v>39</v>
      </c>
      <c r="F6153" t="s">
        <v>31</v>
      </c>
      <c r="G6153" t="s">
        <v>32</v>
      </c>
      <c r="H6153" t="s">
        <v>42</v>
      </c>
      <c r="I6153" t="s">
        <v>28</v>
      </c>
      <c r="J6153" t="s">
        <v>29</v>
      </c>
      <c r="K6153" t="s">
        <v>154</v>
      </c>
      <c r="L6153" t="s">
        <v>192</v>
      </c>
      <c r="M6153" t="s">
        <v>69</v>
      </c>
      <c r="N6153" s="2">
        <v>40459</v>
      </c>
      <c r="O6153" s="2">
        <v>40461</v>
      </c>
      <c r="P6153">
        <v>7</v>
      </c>
      <c r="Q6153" s="1">
        <v>7.0000000000000007E-2</v>
      </c>
      <c r="R6153">
        <v>3.98</v>
      </c>
      <c r="S6153">
        <v>5.26</v>
      </c>
      <c r="T6153">
        <f t="shared" si="96"/>
        <v>27.86</v>
      </c>
    </row>
    <row r="6154" spans="1:20" x14ac:dyDescent="0.25">
      <c r="A6154">
        <v>6153</v>
      </c>
      <c r="B6154">
        <v>86466</v>
      </c>
      <c r="C6154" t="s">
        <v>926</v>
      </c>
      <c r="D6154" t="s">
        <v>20</v>
      </c>
      <c r="E6154" t="s">
        <v>187</v>
      </c>
      <c r="F6154" t="s">
        <v>31</v>
      </c>
      <c r="G6154" t="s">
        <v>32</v>
      </c>
      <c r="H6154" t="s">
        <v>219</v>
      </c>
      <c r="I6154" t="s">
        <v>28</v>
      </c>
      <c r="J6154" t="s">
        <v>29</v>
      </c>
      <c r="K6154" t="s">
        <v>189</v>
      </c>
      <c r="L6154" t="s">
        <v>26</v>
      </c>
      <c r="M6154" t="s">
        <v>296</v>
      </c>
      <c r="N6154" s="2">
        <v>40459</v>
      </c>
      <c r="O6154" s="2">
        <v>40459</v>
      </c>
      <c r="P6154">
        <v>12</v>
      </c>
      <c r="Q6154" s="1">
        <v>7.0000000000000007E-2</v>
      </c>
      <c r="R6154">
        <v>12.22</v>
      </c>
      <c r="S6154">
        <v>2.85</v>
      </c>
      <c r="T6154">
        <f t="shared" si="96"/>
        <v>146.64000000000001</v>
      </c>
    </row>
    <row r="6155" spans="1:20" x14ac:dyDescent="0.25">
      <c r="A6155">
        <v>6154</v>
      </c>
      <c r="B6155">
        <v>91560</v>
      </c>
      <c r="C6155" t="s">
        <v>1344</v>
      </c>
      <c r="D6155" t="s">
        <v>20</v>
      </c>
      <c r="E6155" t="s">
        <v>39</v>
      </c>
      <c r="F6155" t="s">
        <v>22</v>
      </c>
      <c r="G6155" t="s">
        <v>23</v>
      </c>
      <c r="H6155" t="s">
        <v>89</v>
      </c>
      <c r="I6155" t="s">
        <v>28</v>
      </c>
      <c r="J6155" t="s">
        <v>29</v>
      </c>
      <c r="K6155" t="s">
        <v>55</v>
      </c>
      <c r="L6155" t="s">
        <v>44</v>
      </c>
      <c r="M6155" t="s">
        <v>246</v>
      </c>
      <c r="N6155" s="2">
        <v>40896</v>
      </c>
      <c r="O6155" s="2">
        <v>40899</v>
      </c>
      <c r="P6155">
        <v>12</v>
      </c>
      <c r="Q6155" s="1">
        <v>0.08</v>
      </c>
      <c r="R6155">
        <v>5.68</v>
      </c>
      <c r="S6155">
        <v>1.46</v>
      </c>
      <c r="T6155">
        <f t="shared" si="96"/>
        <v>68.16</v>
      </c>
    </row>
    <row r="6156" spans="1:20" x14ac:dyDescent="0.25">
      <c r="A6156">
        <v>6155</v>
      </c>
      <c r="B6156">
        <v>91560</v>
      </c>
      <c r="C6156" t="s">
        <v>1344</v>
      </c>
      <c r="D6156" t="s">
        <v>20</v>
      </c>
      <c r="E6156" t="s">
        <v>21</v>
      </c>
      <c r="F6156" t="s">
        <v>22</v>
      </c>
      <c r="G6156" t="s">
        <v>23</v>
      </c>
      <c r="H6156" t="s">
        <v>206</v>
      </c>
      <c r="I6156" t="s">
        <v>28</v>
      </c>
      <c r="J6156" t="s">
        <v>29</v>
      </c>
      <c r="K6156" t="s">
        <v>25</v>
      </c>
      <c r="L6156" t="s">
        <v>26</v>
      </c>
      <c r="M6156" t="s">
        <v>123</v>
      </c>
      <c r="N6156" s="2">
        <v>40896</v>
      </c>
      <c r="O6156" s="2">
        <v>40898</v>
      </c>
      <c r="P6156">
        <v>3</v>
      </c>
      <c r="Q6156" s="1">
        <v>0.01</v>
      </c>
      <c r="R6156">
        <v>55.99</v>
      </c>
      <c r="S6156">
        <v>5</v>
      </c>
      <c r="T6156">
        <f t="shared" si="96"/>
        <v>167.97</v>
      </c>
    </row>
    <row r="6157" spans="1:20" x14ac:dyDescent="0.25">
      <c r="A6157">
        <v>6156</v>
      </c>
      <c r="B6157">
        <v>90574</v>
      </c>
      <c r="C6157" t="s">
        <v>1066</v>
      </c>
      <c r="D6157" t="s">
        <v>20</v>
      </c>
      <c r="E6157" t="s">
        <v>187</v>
      </c>
      <c r="F6157" t="s">
        <v>31</v>
      </c>
      <c r="G6157" t="s">
        <v>23</v>
      </c>
      <c r="H6157" t="s">
        <v>225</v>
      </c>
      <c r="I6157" t="s">
        <v>28</v>
      </c>
      <c r="J6157" t="s">
        <v>29</v>
      </c>
      <c r="K6157" t="s">
        <v>82</v>
      </c>
      <c r="L6157" t="s">
        <v>44</v>
      </c>
      <c r="M6157" t="s">
        <v>69</v>
      </c>
      <c r="N6157" s="2">
        <v>41525</v>
      </c>
      <c r="O6157" s="2">
        <v>41526</v>
      </c>
      <c r="P6157">
        <v>2</v>
      </c>
      <c r="Q6157" s="1">
        <v>0.1</v>
      </c>
      <c r="R6157">
        <v>7.59</v>
      </c>
      <c r="S6157">
        <v>4</v>
      </c>
      <c r="T6157">
        <f t="shared" si="96"/>
        <v>15.18</v>
      </c>
    </row>
    <row r="6158" spans="1:20" x14ac:dyDescent="0.25">
      <c r="A6158">
        <v>6157</v>
      </c>
      <c r="B6158">
        <v>90664</v>
      </c>
      <c r="C6158" t="s">
        <v>648</v>
      </c>
      <c r="D6158" t="s">
        <v>20</v>
      </c>
      <c r="E6158" t="s">
        <v>39</v>
      </c>
      <c r="F6158" t="s">
        <v>40</v>
      </c>
      <c r="G6158" t="s">
        <v>93</v>
      </c>
      <c r="H6158" t="s">
        <v>89</v>
      </c>
      <c r="I6158" t="s">
        <v>28</v>
      </c>
      <c r="J6158" t="s">
        <v>29</v>
      </c>
      <c r="K6158" t="s">
        <v>154</v>
      </c>
      <c r="L6158" t="s">
        <v>192</v>
      </c>
      <c r="M6158" t="s">
        <v>393</v>
      </c>
      <c r="N6158" s="2">
        <v>40678</v>
      </c>
      <c r="O6158" s="2">
        <v>40678</v>
      </c>
      <c r="P6158">
        <v>3</v>
      </c>
      <c r="Q6158" s="1">
        <v>7.0000000000000007E-2</v>
      </c>
      <c r="R6158">
        <v>2.88</v>
      </c>
      <c r="S6158">
        <v>0.99</v>
      </c>
      <c r="T6158">
        <f t="shared" si="96"/>
        <v>8.64</v>
      </c>
    </row>
    <row r="6159" spans="1:20" x14ac:dyDescent="0.25">
      <c r="A6159">
        <v>6158</v>
      </c>
      <c r="B6159">
        <v>90664</v>
      </c>
      <c r="C6159" t="s">
        <v>648</v>
      </c>
      <c r="D6159" t="s">
        <v>578</v>
      </c>
      <c r="E6159" t="s">
        <v>21</v>
      </c>
      <c r="F6159" t="s">
        <v>40</v>
      </c>
      <c r="G6159" t="s">
        <v>93</v>
      </c>
      <c r="H6159" t="s">
        <v>33</v>
      </c>
      <c r="I6159" t="s">
        <v>28</v>
      </c>
      <c r="J6159" t="s">
        <v>29</v>
      </c>
      <c r="K6159" t="s">
        <v>1243</v>
      </c>
      <c r="L6159" t="s">
        <v>283</v>
      </c>
      <c r="M6159" t="s">
        <v>370</v>
      </c>
      <c r="N6159" s="2">
        <v>40678</v>
      </c>
      <c r="O6159" s="2">
        <v>40680</v>
      </c>
      <c r="P6159">
        <v>6</v>
      </c>
      <c r="Q6159" s="1">
        <v>0.09</v>
      </c>
      <c r="R6159">
        <v>808.49</v>
      </c>
      <c r="S6159">
        <v>55.3</v>
      </c>
      <c r="T6159">
        <f t="shared" si="96"/>
        <v>4850.9400000000005</v>
      </c>
    </row>
    <row r="6160" spans="1:20" x14ac:dyDescent="0.25">
      <c r="A6160">
        <v>6159</v>
      </c>
      <c r="B6160">
        <v>90664</v>
      </c>
      <c r="C6160" t="s">
        <v>1505</v>
      </c>
      <c r="D6160" t="s">
        <v>20</v>
      </c>
      <c r="E6160" t="s">
        <v>39</v>
      </c>
      <c r="F6160" t="s">
        <v>22</v>
      </c>
      <c r="G6160" t="s">
        <v>93</v>
      </c>
      <c r="H6160" t="s">
        <v>54</v>
      </c>
      <c r="I6160" t="s">
        <v>28</v>
      </c>
      <c r="J6160" t="s">
        <v>29</v>
      </c>
      <c r="K6160" t="s">
        <v>79</v>
      </c>
      <c r="L6160" t="s">
        <v>192</v>
      </c>
      <c r="M6160" t="s">
        <v>238</v>
      </c>
      <c r="N6160" s="2">
        <v>40678</v>
      </c>
      <c r="O6160" s="2">
        <v>40678</v>
      </c>
      <c r="P6160">
        <v>17</v>
      </c>
      <c r="Q6160" s="1">
        <v>0.1</v>
      </c>
      <c r="R6160">
        <v>6.48</v>
      </c>
      <c r="S6160">
        <v>6.35</v>
      </c>
      <c r="T6160">
        <f t="shared" si="96"/>
        <v>110.16000000000001</v>
      </c>
    </row>
    <row r="6161" spans="1:20" x14ac:dyDescent="0.25">
      <c r="A6161">
        <v>6160</v>
      </c>
      <c r="B6161">
        <v>90654</v>
      </c>
      <c r="C6161" t="s">
        <v>2281</v>
      </c>
      <c r="D6161" t="s">
        <v>20</v>
      </c>
      <c r="E6161" t="s">
        <v>39</v>
      </c>
      <c r="F6161" t="s">
        <v>40</v>
      </c>
      <c r="G6161" t="s">
        <v>32</v>
      </c>
      <c r="H6161" t="s">
        <v>42</v>
      </c>
      <c r="I6161" t="s">
        <v>28</v>
      </c>
      <c r="J6161" t="s">
        <v>29</v>
      </c>
      <c r="K6161" t="s">
        <v>119</v>
      </c>
      <c r="L6161" t="s">
        <v>192</v>
      </c>
      <c r="M6161" t="s">
        <v>175</v>
      </c>
      <c r="N6161" s="2">
        <v>40809</v>
      </c>
      <c r="O6161" s="2">
        <v>40811</v>
      </c>
      <c r="P6161">
        <v>11</v>
      </c>
      <c r="Q6161" s="1">
        <v>0.05</v>
      </c>
      <c r="R6161">
        <v>83.98</v>
      </c>
      <c r="S6161">
        <v>5.01</v>
      </c>
      <c r="T6161">
        <f t="shared" si="96"/>
        <v>923.78000000000009</v>
      </c>
    </row>
    <row r="6162" spans="1:20" x14ac:dyDescent="0.25">
      <c r="A6162">
        <v>6161</v>
      </c>
      <c r="B6162">
        <v>87390</v>
      </c>
      <c r="C6162" t="s">
        <v>1502</v>
      </c>
      <c r="D6162" t="s">
        <v>38</v>
      </c>
      <c r="E6162" t="s">
        <v>39</v>
      </c>
      <c r="F6162" t="s">
        <v>47</v>
      </c>
      <c r="G6162" t="s">
        <v>41</v>
      </c>
      <c r="H6162" t="s">
        <v>89</v>
      </c>
      <c r="I6162" t="s">
        <v>28</v>
      </c>
      <c r="J6162" t="s">
        <v>29</v>
      </c>
      <c r="K6162" t="s">
        <v>165</v>
      </c>
      <c r="L6162" t="s">
        <v>192</v>
      </c>
      <c r="M6162" t="s">
        <v>51</v>
      </c>
      <c r="N6162" s="2">
        <v>40796</v>
      </c>
      <c r="O6162" s="2">
        <v>40797</v>
      </c>
      <c r="P6162">
        <v>2</v>
      </c>
      <c r="Q6162" s="1">
        <v>0.05</v>
      </c>
      <c r="R6162">
        <v>10.89</v>
      </c>
      <c r="S6162">
        <v>4.5</v>
      </c>
      <c r="T6162">
        <f t="shared" si="96"/>
        <v>21.78</v>
      </c>
    </row>
    <row r="6163" spans="1:20" x14ac:dyDescent="0.25">
      <c r="A6163">
        <v>6162</v>
      </c>
      <c r="B6163">
        <v>88711</v>
      </c>
      <c r="C6163" t="s">
        <v>356</v>
      </c>
      <c r="D6163" t="s">
        <v>20</v>
      </c>
      <c r="E6163" t="s">
        <v>39</v>
      </c>
      <c r="F6163" t="s">
        <v>31</v>
      </c>
      <c r="G6163" t="s">
        <v>32</v>
      </c>
      <c r="H6163" t="s">
        <v>61</v>
      </c>
      <c r="I6163" t="s">
        <v>28</v>
      </c>
      <c r="J6163" t="s">
        <v>29</v>
      </c>
      <c r="K6163" t="s">
        <v>221</v>
      </c>
      <c r="L6163" t="s">
        <v>192</v>
      </c>
      <c r="M6163" t="s">
        <v>139</v>
      </c>
      <c r="N6163" s="2">
        <v>41490</v>
      </c>
      <c r="O6163" s="2">
        <v>41492</v>
      </c>
      <c r="P6163">
        <v>21</v>
      </c>
      <c r="Q6163" s="1">
        <v>0.05</v>
      </c>
      <c r="R6163">
        <v>2.88</v>
      </c>
      <c r="S6163">
        <v>0.99</v>
      </c>
      <c r="T6163">
        <f t="shared" si="96"/>
        <v>60.48</v>
      </c>
    </row>
    <row r="6164" spans="1:20" x14ac:dyDescent="0.25">
      <c r="A6164">
        <v>6163</v>
      </c>
      <c r="B6164">
        <v>88711</v>
      </c>
      <c r="C6164" t="s">
        <v>356</v>
      </c>
      <c r="D6164" t="s">
        <v>38</v>
      </c>
      <c r="E6164" t="s">
        <v>187</v>
      </c>
      <c r="F6164" t="s">
        <v>31</v>
      </c>
      <c r="G6164" t="s">
        <v>32</v>
      </c>
      <c r="H6164" t="s">
        <v>225</v>
      </c>
      <c r="I6164" t="s">
        <v>28</v>
      </c>
      <c r="J6164" t="s">
        <v>29</v>
      </c>
      <c r="K6164" t="s">
        <v>82</v>
      </c>
      <c r="L6164" t="s">
        <v>192</v>
      </c>
      <c r="M6164" t="s">
        <v>146</v>
      </c>
      <c r="N6164" s="2">
        <v>41490</v>
      </c>
      <c r="O6164" s="2">
        <v>41492</v>
      </c>
      <c r="P6164">
        <v>1</v>
      </c>
      <c r="Q6164" s="1">
        <v>0.05</v>
      </c>
      <c r="R6164">
        <v>2.08</v>
      </c>
      <c r="S6164">
        <v>5.33</v>
      </c>
      <c r="T6164">
        <f t="shared" si="96"/>
        <v>2.08</v>
      </c>
    </row>
    <row r="6165" spans="1:20" x14ac:dyDescent="0.25">
      <c r="A6165">
        <v>6164</v>
      </c>
      <c r="B6165">
        <v>88711</v>
      </c>
      <c r="C6165" t="s">
        <v>356</v>
      </c>
      <c r="D6165" t="s">
        <v>20</v>
      </c>
      <c r="E6165" t="s">
        <v>21</v>
      </c>
      <c r="F6165" t="s">
        <v>31</v>
      </c>
      <c r="G6165" t="s">
        <v>32</v>
      </c>
      <c r="H6165" t="s">
        <v>206</v>
      </c>
      <c r="I6165" t="s">
        <v>28</v>
      </c>
      <c r="J6165" t="s">
        <v>29</v>
      </c>
      <c r="K6165" t="s">
        <v>1254</v>
      </c>
      <c r="L6165" t="s">
        <v>192</v>
      </c>
      <c r="M6165" t="s">
        <v>63</v>
      </c>
      <c r="N6165" s="2">
        <v>41490</v>
      </c>
      <c r="O6165" s="2">
        <v>41492</v>
      </c>
      <c r="P6165">
        <v>1</v>
      </c>
      <c r="Q6165" s="1">
        <v>0.09</v>
      </c>
      <c r="R6165">
        <v>65.989999999999995</v>
      </c>
      <c r="S6165">
        <v>2.5</v>
      </c>
      <c r="T6165">
        <f t="shared" si="96"/>
        <v>65.989999999999995</v>
      </c>
    </row>
    <row r="6166" spans="1:20" x14ac:dyDescent="0.25">
      <c r="A6166">
        <v>6165</v>
      </c>
      <c r="B6166">
        <v>87047</v>
      </c>
      <c r="C6166" t="s">
        <v>1319</v>
      </c>
      <c r="D6166" t="s">
        <v>20</v>
      </c>
      <c r="E6166" t="s">
        <v>187</v>
      </c>
      <c r="F6166" t="s">
        <v>31</v>
      </c>
      <c r="G6166" t="s">
        <v>93</v>
      </c>
      <c r="H6166" t="s">
        <v>217</v>
      </c>
      <c r="I6166" t="s">
        <v>28</v>
      </c>
      <c r="J6166" t="s">
        <v>29</v>
      </c>
      <c r="K6166" t="s">
        <v>43</v>
      </c>
      <c r="L6166" t="s">
        <v>192</v>
      </c>
      <c r="M6166" t="s">
        <v>139</v>
      </c>
      <c r="N6166" s="2">
        <v>40891</v>
      </c>
      <c r="O6166" s="2">
        <v>40893</v>
      </c>
      <c r="P6166">
        <v>3</v>
      </c>
      <c r="Q6166" s="1">
        <v>0</v>
      </c>
      <c r="R6166">
        <v>34.229999999999997</v>
      </c>
      <c r="S6166">
        <v>5.0199999999999996</v>
      </c>
      <c r="T6166">
        <f t="shared" si="96"/>
        <v>102.69</v>
      </c>
    </row>
    <row r="6167" spans="1:20" x14ac:dyDescent="0.25">
      <c r="A6167">
        <v>6166</v>
      </c>
      <c r="B6167">
        <v>87047</v>
      </c>
      <c r="C6167" t="s">
        <v>1319</v>
      </c>
      <c r="D6167" t="s">
        <v>38</v>
      </c>
      <c r="E6167" t="s">
        <v>21</v>
      </c>
      <c r="F6167" t="s">
        <v>31</v>
      </c>
      <c r="G6167" t="s">
        <v>93</v>
      </c>
      <c r="H6167" t="s">
        <v>33</v>
      </c>
      <c r="I6167" t="s">
        <v>28</v>
      </c>
      <c r="J6167" t="s">
        <v>29</v>
      </c>
      <c r="K6167" t="s">
        <v>210</v>
      </c>
      <c r="L6167" t="s">
        <v>192</v>
      </c>
      <c r="M6167" t="s">
        <v>63</v>
      </c>
      <c r="N6167" s="2">
        <v>40891</v>
      </c>
      <c r="O6167" s="2">
        <v>40893</v>
      </c>
      <c r="P6167">
        <v>13</v>
      </c>
      <c r="Q6167" s="1">
        <v>7.0000000000000007E-2</v>
      </c>
      <c r="R6167">
        <v>65.989999999999995</v>
      </c>
      <c r="S6167">
        <v>5.26</v>
      </c>
      <c r="T6167">
        <f t="shared" si="96"/>
        <v>857.86999999999989</v>
      </c>
    </row>
    <row r="6168" spans="1:20" x14ac:dyDescent="0.25">
      <c r="A6168">
        <v>6167</v>
      </c>
      <c r="B6168">
        <v>91384</v>
      </c>
      <c r="C6168" t="s">
        <v>1478</v>
      </c>
      <c r="D6168" t="s">
        <v>20</v>
      </c>
      <c r="E6168" t="s">
        <v>39</v>
      </c>
      <c r="F6168" t="s">
        <v>40</v>
      </c>
      <c r="G6168" t="s">
        <v>93</v>
      </c>
      <c r="H6168" t="s">
        <v>78</v>
      </c>
      <c r="I6168" t="s">
        <v>28</v>
      </c>
      <c r="J6168" t="s">
        <v>29</v>
      </c>
      <c r="K6168" t="s">
        <v>149</v>
      </c>
      <c r="L6168" t="s">
        <v>192</v>
      </c>
      <c r="M6168" t="s">
        <v>264</v>
      </c>
      <c r="N6168" s="2">
        <v>41349</v>
      </c>
      <c r="O6168" s="2">
        <v>41350</v>
      </c>
      <c r="P6168">
        <v>4</v>
      </c>
      <c r="Q6168" s="1">
        <v>0.1</v>
      </c>
      <c r="R6168">
        <v>15.57</v>
      </c>
      <c r="S6168">
        <v>1.39</v>
      </c>
      <c r="T6168">
        <f t="shared" si="96"/>
        <v>62.28</v>
      </c>
    </row>
    <row r="6169" spans="1:20" x14ac:dyDescent="0.25">
      <c r="A6169">
        <v>6168</v>
      </c>
      <c r="B6169">
        <v>90703</v>
      </c>
      <c r="C6169" t="s">
        <v>310</v>
      </c>
      <c r="D6169" t="s">
        <v>20</v>
      </c>
      <c r="E6169" t="s">
        <v>39</v>
      </c>
      <c r="F6169" t="s">
        <v>47</v>
      </c>
      <c r="G6169" t="s">
        <v>48</v>
      </c>
      <c r="H6169" t="s">
        <v>89</v>
      </c>
      <c r="I6169" t="s">
        <v>28</v>
      </c>
      <c r="J6169" t="s">
        <v>29</v>
      </c>
      <c r="K6169" t="s">
        <v>165</v>
      </c>
      <c r="L6169" t="s">
        <v>192</v>
      </c>
      <c r="M6169" t="s">
        <v>111</v>
      </c>
      <c r="N6169" s="2">
        <v>41426</v>
      </c>
      <c r="O6169" s="2">
        <v>41433</v>
      </c>
      <c r="P6169">
        <v>16</v>
      </c>
      <c r="Q6169" s="1">
        <v>0.09</v>
      </c>
      <c r="R6169">
        <v>12.97</v>
      </c>
      <c r="S6169">
        <v>1.49</v>
      </c>
      <c r="T6169">
        <f t="shared" si="96"/>
        <v>207.52</v>
      </c>
    </row>
    <row r="6170" spans="1:20" x14ac:dyDescent="0.25">
      <c r="A6170">
        <v>6169</v>
      </c>
      <c r="B6170">
        <v>90703</v>
      </c>
      <c r="C6170" t="s">
        <v>310</v>
      </c>
      <c r="D6170" t="s">
        <v>38</v>
      </c>
      <c r="E6170" t="s">
        <v>21</v>
      </c>
      <c r="F6170" t="s">
        <v>47</v>
      </c>
      <c r="G6170" t="s">
        <v>48</v>
      </c>
      <c r="H6170" t="s">
        <v>33</v>
      </c>
      <c r="I6170" t="s">
        <v>28</v>
      </c>
      <c r="J6170" t="s">
        <v>29</v>
      </c>
      <c r="K6170" t="s">
        <v>201</v>
      </c>
      <c r="L6170" t="s">
        <v>26</v>
      </c>
      <c r="M6170" t="s">
        <v>51</v>
      </c>
      <c r="N6170" s="2">
        <v>41426</v>
      </c>
      <c r="O6170" s="2">
        <v>41431</v>
      </c>
      <c r="P6170">
        <v>9</v>
      </c>
      <c r="Q6170" s="1">
        <v>0.06</v>
      </c>
      <c r="R6170">
        <v>2.12</v>
      </c>
      <c r="S6170">
        <v>1.99</v>
      </c>
      <c r="T6170">
        <f t="shared" si="96"/>
        <v>19.080000000000002</v>
      </c>
    </row>
    <row r="6171" spans="1:20" x14ac:dyDescent="0.25">
      <c r="A6171">
        <v>6170</v>
      </c>
      <c r="B6171">
        <v>87082</v>
      </c>
      <c r="C6171" t="s">
        <v>1592</v>
      </c>
      <c r="D6171" t="s">
        <v>20</v>
      </c>
      <c r="E6171" t="s">
        <v>39</v>
      </c>
      <c r="F6171" t="s">
        <v>31</v>
      </c>
      <c r="G6171" t="s">
        <v>48</v>
      </c>
      <c r="H6171" t="s">
        <v>54</v>
      </c>
      <c r="I6171" t="s">
        <v>28</v>
      </c>
      <c r="J6171" t="s">
        <v>29</v>
      </c>
      <c r="K6171" t="s">
        <v>95</v>
      </c>
      <c r="L6171" t="s">
        <v>192</v>
      </c>
      <c r="M6171" t="s">
        <v>178</v>
      </c>
      <c r="N6171" s="2">
        <v>41466</v>
      </c>
      <c r="O6171" s="2">
        <v>41473</v>
      </c>
      <c r="P6171">
        <v>9</v>
      </c>
      <c r="Q6171" s="1">
        <v>0</v>
      </c>
      <c r="R6171">
        <v>6.68</v>
      </c>
      <c r="S6171">
        <v>7.3</v>
      </c>
      <c r="T6171">
        <f t="shared" si="96"/>
        <v>60.12</v>
      </c>
    </row>
    <row r="6172" spans="1:20" x14ac:dyDescent="0.25">
      <c r="A6172">
        <v>6171</v>
      </c>
      <c r="B6172">
        <v>88765</v>
      </c>
      <c r="C6172" t="s">
        <v>354</v>
      </c>
      <c r="D6172" t="s">
        <v>578</v>
      </c>
      <c r="E6172" t="s">
        <v>187</v>
      </c>
      <c r="F6172" t="s">
        <v>31</v>
      </c>
      <c r="G6172" t="s">
        <v>48</v>
      </c>
      <c r="H6172" t="s">
        <v>188</v>
      </c>
      <c r="I6172" t="s">
        <v>28</v>
      </c>
      <c r="J6172" t="s">
        <v>29</v>
      </c>
      <c r="K6172" t="s">
        <v>158</v>
      </c>
      <c r="L6172" t="s">
        <v>330</v>
      </c>
      <c r="M6172" t="s">
        <v>141</v>
      </c>
      <c r="N6172" s="2">
        <v>41632</v>
      </c>
      <c r="O6172" s="2">
        <v>41634</v>
      </c>
      <c r="P6172">
        <v>6</v>
      </c>
      <c r="Q6172" s="1">
        <v>0.01</v>
      </c>
      <c r="R6172">
        <v>170.98</v>
      </c>
      <c r="S6172">
        <v>35.89</v>
      </c>
      <c r="T6172">
        <f t="shared" si="96"/>
        <v>1025.8799999999999</v>
      </c>
    </row>
    <row r="6173" spans="1:20" x14ac:dyDescent="0.25">
      <c r="A6173">
        <v>6172</v>
      </c>
      <c r="B6173">
        <v>88838</v>
      </c>
      <c r="C6173" t="s">
        <v>563</v>
      </c>
      <c r="D6173" t="s">
        <v>20</v>
      </c>
      <c r="E6173" t="s">
        <v>39</v>
      </c>
      <c r="F6173" t="s">
        <v>31</v>
      </c>
      <c r="G6173" t="s">
        <v>23</v>
      </c>
      <c r="H6173" t="s">
        <v>78</v>
      </c>
      <c r="I6173" t="s">
        <v>28</v>
      </c>
      <c r="J6173" t="s">
        <v>29</v>
      </c>
      <c r="K6173" t="s">
        <v>189</v>
      </c>
      <c r="L6173" t="s">
        <v>192</v>
      </c>
      <c r="M6173" t="s">
        <v>106</v>
      </c>
      <c r="N6173" s="2">
        <v>40471</v>
      </c>
      <c r="O6173" s="2">
        <v>40473</v>
      </c>
      <c r="P6173">
        <v>18</v>
      </c>
      <c r="Q6173" s="1">
        <v>0.03</v>
      </c>
      <c r="R6173">
        <v>315.98</v>
      </c>
      <c r="S6173">
        <v>19.989999999999998</v>
      </c>
      <c r="T6173">
        <f t="shared" si="96"/>
        <v>5687.64</v>
      </c>
    </row>
    <row r="6174" spans="1:20" x14ac:dyDescent="0.25">
      <c r="A6174">
        <v>6173</v>
      </c>
      <c r="B6174">
        <v>88838</v>
      </c>
      <c r="C6174" t="s">
        <v>563</v>
      </c>
      <c r="D6174" t="s">
        <v>20</v>
      </c>
      <c r="E6174" t="s">
        <v>187</v>
      </c>
      <c r="F6174" t="s">
        <v>31</v>
      </c>
      <c r="G6174" t="s">
        <v>23</v>
      </c>
      <c r="H6174" t="s">
        <v>217</v>
      </c>
      <c r="I6174" t="s">
        <v>28</v>
      </c>
      <c r="J6174" t="s">
        <v>29</v>
      </c>
      <c r="K6174" t="s">
        <v>113</v>
      </c>
      <c r="L6174" t="s">
        <v>746</v>
      </c>
      <c r="M6174" t="s">
        <v>375</v>
      </c>
      <c r="N6174" s="2">
        <v>40471</v>
      </c>
      <c r="O6174" s="2">
        <v>40472</v>
      </c>
      <c r="P6174">
        <v>11</v>
      </c>
      <c r="Q6174" s="1">
        <v>0.09</v>
      </c>
      <c r="R6174">
        <v>276.2</v>
      </c>
      <c r="S6174">
        <v>24.49</v>
      </c>
      <c r="T6174">
        <f t="shared" si="96"/>
        <v>3038.2</v>
      </c>
    </row>
    <row r="6175" spans="1:20" x14ac:dyDescent="0.25">
      <c r="A6175">
        <v>6174</v>
      </c>
      <c r="B6175">
        <v>88838</v>
      </c>
      <c r="C6175" t="s">
        <v>563</v>
      </c>
      <c r="D6175" t="s">
        <v>20</v>
      </c>
      <c r="E6175" t="s">
        <v>187</v>
      </c>
      <c r="F6175" t="s">
        <v>31</v>
      </c>
      <c r="G6175" t="s">
        <v>23</v>
      </c>
      <c r="H6175" t="s">
        <v>225</v>
      </c>
      <c r="I6175" t="s">
        <v>28</v>
      </c>
      <c r="J6175" t="s">
        <v>29</v>
      </c>
      <c r="K6175" t="s">
        <v>82</v>
      </c>
      <c r="L6175" t="s">
        <v>192</v>
      </c>
      <c r="M6175" t="s">
        <v>91</v>
      </c>
      <c r="N6175" s="2">
        <v>40471</v>
      </c>
      <c r="O6175" s="2">
        <v>40472</v>
      </c>
      <c r="P6175">
        <v>8</v>
      </c>
      <c r="Q6175" s="1">
        <v>0.03</v>
      </c>
      <c r="R6175">
        <v>63.94</v>
      </c>
      <c r="S6175">
        <v>14.48</v>
      </c>
      <c r="T6175">
        <f t="shared" si="96"/>
        <v>511.52</v>
      </c>
    </row>
    <row r="6176" spans="1:20" x14ac:dyDescent="0.25">
      <c r="A6176">
        <v>6175</v>
      </c>
      <c r="B6176">
        <v>86606</v>
      </c>
      <c r="C6176" t="s">
        <v>1213</v>
      </c>
      <c r="D6176" t="s">
        <v>20</v>
      </c>
      <c r="E6176" t="s">
        <v>39</v>
      </c>
      <c r="F6176" t="s">
        <v>47</v>
      </c>
      <c r="G6176" t="s">
        <v>93</v>
      </c>
      <c r="H6176" t="s">
        <v>49</v>
      </c>
      <c r="I6176" t="s">
        <v>28</v>
      </c>
      <c r="J6176" t="s">
        <v>29</v>
      </c>
      <c r="K6176" t="s">
        <v>221</v>
      </c>
      <c r="L6176" t="s">
        <v>192</v>
      </c>
      <c r="M6176" t="s">
        <v>134</v>
      </c>
      <c r="N6176" s="2">
        <v>41331</v>
      </c>
      <c r="O6176" s="2">
        <v>41334</v>
      </c>
      <c r="P6176">
        <v>11</v>
      </c>
      <c r="Q6176" s="1">
        <v>0.08</v>
      </c>
      <c r="R6176">
        <v>387.99</v>
      </c>
      <c r="S6176">
        <v>19.989999999999998</v>
      </c>
      <c r="T6176">
        <f t="shared" si="96"/>
        <v>4267.8900000000003</v>
      </c>
    </row>
    <row r="6177" spans="1:20" x14ac:dyDescent="0.25">
      <c r="A6177">
        <v>6176</v>
      </c>
      <c r="B6177">
        <v>89675</v>
      </c>
      <c r="C6177" t="s">
        <v>1378</v>
      </c>
      <c r="D6177" t="s">
        <v>38</v>
      </c>
      <c r="E6177" t="s">
        <v>39</v>
      </c>
      <c r="F6177" t="s">
        <v>40</v>
      </c>
      <c r="G6177" t="s">
        <v>48</v>
      </c>
      <c r="H6177" t="s">
        <v>42</v>
      </c>
      <c r="I6177" t="s">
        <v>28</v>
      </c>
      <c r="J6177" t="s">
        <v>29</v>
      </c>
      <c r="K6177" t="s">
        <v>136</v>
      </c>
      <c r="L6177" t="s">
        <v>192</v>
      </c>
      <c r="M6177" t="s">
        <v>469</v>
      </c>
      <c r="N6177" s="2">
        <v>41372</v>
      </c>
      <c r="O6177" s="2">
        <v>41381</v>
      </c>
      <c r="P6177">
        <v>1</v>
      </c>
      <c r="Q6177" s="1">
        <v>0.06</v>
      </c>
      <c r="R6177">
        <v>6.3</v>
      </c>
      <c r="S6177">
        <v>0.5</v>
      </c>
      <c r="T6177">
        <f t="shared" si="96"/>
        <v>6.3</v>
      </c>
    </row>
    <row r="6178" spans="1:20" x14ac:dyDescent="0.25">
      <c r="A6178">
        <v>6177</v>
      </c>
      <c r="B6178">
        <v>91563</v>
      </c>
      <c r="C6178" t="s">
        <v>1470</v>
      </c>
      <c r="D6178" t="s">
        <v>20</v>
      </c>
      <c r="E6178" t="s">
        <v>39</v>
      </c>
      <c r="F6178" t="s">
        <v>31</v>
      </c>
      <c r="G6178" t="s">
        <v>48</v>
      </c>
      <c r="H6178" t="s">
        <v>42</v>
      </c>
      <c r="I6178" t="s">
        <v>28</v>
      </c>
      <c r="J6178" t="s">
        <v>29</v>
      </c>
      <c r="K6178" t="s">
        <v>158</v>
      </c>
      <c r="L6178" t="s">
        <v>44</v>
      </c>
      <c r="M6178" t="s">
        <v>255</v>
      </c>
      <c r="N6178" s="2">
        <v>41484</v>
      </c>
      <c r="O6178" s="2">
        <v>41486</v>
      </c>
      <c r="P6178">
        <v>3</v>
      </c>
      <c r="Q6178" s="1">
        <v>0.05</v>
      </c>
      <c r="R6178">
        <v>6.08</v>
      </c>
      <c r="S6178">
        <v>0.91</v>
      </c>
      <c r="T6178">
        <f t="shared" si="96"/>
        <v>18.240000000000002</v>
      </c>
    </row>
    <row r="6179" spans="1:20" x14ac:dyDescent="0.25">
      <c r="A6179">
        <v>6178</v>
      </c>
      <c r="B6179">
        <v>90060</v>
      </c>
      <c r="C6179" t="s">
        <v>2124</v>
      </c>
      <c r="D6179" t="s">
        <v>20</v>
      </c>
      <c r="E6179" t="s">
        <v>39</v>
      </c>
      <c r="F6179" t="s">
        <v>22</v>
      </c>
      <c r="G6179" t="s">
        <v>48</v>
      </c>
      <c r="H6179" t="s">
        <v>61</v>
      </c>
      <c r="I6179" t="s">
        <v>28</v>
      </c>
      <c r="J6179" t="s">
        <v>29</v>
      </c>
      <c r="K6179" t="s">
        <v>136</v>
      </c>
      <c r="L6179" t="s">
        <v>192</v>
      </c>
      <c r="M6179" t="s">
        <v>238</v>
      </c>
      <c r="N6179" s="2">
        <v>40626</v>
      </c>
      <c r="O6179" s="2">
        <v>40628</v>
      </c>
      <c r="P6179">
        <v>8</v>
      </c>
      <c r="Q6179" s="1">
        <v>0.1</v>
      </c>
      <c r="R6179">
        <v>210.55</v>
      </c>
      <c r="S6179">
        <v>9.99</v>
      </c>
      <c r="T6179">
        <f t="shared" si="96"/>
        <v>1684.4</v>
      </c>
    </row>
    <row r="6180" spans="1:20" x14ac:dyDescent="0.25">
      <c r="A6180">
        <v>6179</v>
      </c>
      <c r="B6180">
        <v>89789</v>
      </c>
      <c r="C6180" t="s">
        <v>587</v>
      </c>
      <c r="D6180" t="s">
        <v>38</v>
      </c>
      <c r="E6180" t="s">
        <v>187</v>
      </c>
      <c r="F6180" t="s">
        <v>47</v>
      </c>
      <c r="G6180" t="s">
        <v>41</v>
      </c>
      <c r="H6180" t="s">
        <v>188</v>
      </c>
      <c r="I6180" t="s">
        <v>28</v>
      </c>
      <c r="J6180" t="s">
        <v>29</v>
      </c>
      <c r="K6180" t="s">
        <v>98</v>
      </c>
      <c r="L6180" t="s">
        <v>746</v>
      </c>
      <c r="M6180" t="s">
        <v>134</v>
      </c>
      <c r="N6180" s="2">
        <v>40426</v>
      </c>
      <c r="O6180" s="2">
        <v>40428</v>
      </c>
      <c r="P6180">
        <v>10</v>
      </c>
      <c r="Q6180" s="1">
        <v>0.06</v>
      </c>
      <c r="R6180">
        <v>276.2</v>
      </c>
      <c r="S6180">
        <v>24.49</v>
      </c>
      <c r="T6180">
        <f t="shared" si="96"/>
        <v>2762</v>
      </c>
    </row>
    <row r="6181" spans="1:20" x14ac:dyDescent="0.25">
      <c r="A6181">
        <v>6180</v>
      </c>
      <c r="B6181">
        <v>89795</v>
      </c>
      <c r="C6181" t="s">
        <v>587</v>
      </c>
      <c r="D6181" t="s">
        <v>20</v>
      </c>
      <c r="E6181" t="s">
        <v>39</v>
      </c>
      <c r="F6181" t="s">
        <v>47</v>
      </c>
      <c r="G6181" t="s">
        <v>41</v>
      </c>
      <c r="H6181" t="s">
        <v>54</v>
      </c>
      <c r="I6181" t="s">
        <v>28</v>
      </c>
      <c r="J6181" t="s">
        <v>29</v>
      </c>
      <c r="K6181" t="s">
        <v>98</v>
      </c>
      <c r="L6181" t="s">
        <v>44</v>
      </c>
      <c r="M6181" t="s">
        <v>51</v>
      </c>
      <c r="N6181" s="2">
        <v>41522</v>
      </c>
      <c r="O6181" s="2">
        <v>41524</v>
      </c>
      <c r="P6181">
        <v>8</v>
      </c>
      <c r="Q6181" s="1">
        <v>0.09</v>
      </c>
      <c r="R6181">
        <v>2.88</v>
      </c>
      <c r="S6181">
        <v>0.7</v>
      </c>
      <c r="T6181">
        <f t="shared" si="96"/>
        <v>23.04</v>
      </c>
    </row>
    <row r="6182" spans="1:20" x14ac:dyDescent="0.25">
      <c r="A6182">
        <v>6181</v>
      </c>
      <c r="B6182">
        <v>88746</v>
      </c>
      <c r="C6182" t="s">
        <v>501</v>
      </c>
      <c r="D6182" t="s">
        <v>20</v>
      </c>
      <c r="E6182" t="s">
        <v>39</v>
      </c>
      <c r="F6182" t="s">
        <v>31</v>
      </c>
      <c r="G6182" t="s">
        <v>23</v>
      </c>
      <c r="H6182" t="s">
        <v>78</v>
      </c>
      <c r="I6182" t="s">
        <v>28</v>
      </c>
      <c r="J6182" t="s">
        <v>29</v>
      </c>
      <c r="K6182" t="s">
        <v>172</v>
      </c>
      <c r="L6182" t="s">
        <v>192</v>
      </c>
      <c r="M6182" t="s">
        <v>367</v>
      </c>
      <c r="N6182" s="2">
        <v>40485</v>
      </c>
      <c r="O6182" s="2">
        <v>40487</v>
      </c>
      <c r="P6182">
        <v>10</v>
      </c>
      <c r="Q6182" s="1">
        <v>0</v>
      </c>
      <c r="R6182">
        <v>2.61</v>
      </c>
      <c r="S6182">
        <v>0.5</v>
      </c>
      <c r="T6182">
        <f t="shared" si="96"/>
        <v>26.099999999999998</v>
      </c>
    </row>
    <row r="6183" spans="1:20" x14ac:dyDescent="0.25">
      <c r="A6183">
        <v>6182</v>
      </c>
      <c r="B6183">
        <v>88746</v>
      </c>
      <c r="C6183" t="s">
        <v>501</v>
      </c>
      <c r="D6183" t="s">
        <v>38</v>
      </c>
      <c r="E6183" t="s">
        <v>187</v>
      </c>
      <c r="F6183" t="s">
        <v>31</v>
      </c>
      <c r="G6183" t="s">
        <v>23</v>
      </c>
      <c r="H6183" t="s">
        <v>225</v>
      </c>
      <c r="I6183" t="s">
        <v>28</v>
      </c>
      <c r="J6183" t="s">
        <v>29</v>
      </c>
      <c r="K6183" t="s">
        <v>231</v>
      </c>
      <c r="L6183" t="s">
        <v>26</v>
      </c>
      <c r="M6183" t="s">
        <v>279</v>
      </c>
      <c r="N6183" s="2">
        <v>40485</v>
      </c>
      <c r="O6183" s="2">
        <v>40488</v>
      </c>
      <c r="P6183">
        <v>35</v>
      </c>
      <c r="Q6183" s="1">
        <v>0.04</v>
      </c>
      <c r="R6183">
        <v>25.38</v>
      </c>
      <c r="S6183">
        <v>8.99</v>
      </c>
      <c r="T6183">
        <f t="shared" si="96"/>
        <v>888.3</v>
      </c>
    </row>
    <row r="6184" spans="1:20" x14ac:dyDescent="0.25">
      <c r="A6184">
        <v>6183</v>
      </c>
      <c r="B6184">
        <v>88751</v>
      </c>
      <c r="C6184" t="s">
        <v>501</v>
      </c>
      <c r="D6184" t="s">
        <v>20</v>
      </c>
      <c r="E6184" t="s">
        <v>39</v>
      </c>
      <c r="F6184" t="s">
        <v>31</v>
      </c>
      <c r="G6184" t="s">
        <v>23</v>
      </c>
      <c r="H6184" t="s">
        <v>89</v>
      </c>
      <c r="I6184" t="s">
        <v>28</v>
      </c>
      <c r="J6184" t="s">
        <v>29</v>
      </c>
      <c r="K6184" t="s">
        <v>105</v>
      </c>
      <c r="L6184" t="s">
        <v>746</v>
      </c>
      <c r="M6184" t="s">
        <v>279</v>
      </c>
      <c r="N6184" s="2">
        <v>41581</v>
      </c>
      <c r="O6184" s="2">
        <v>41581</v>
      </c>
      <c r="P6184">
        <v>19</v>
      </c>
      <c r="Q6184" s="1">
        <v>0.04</v>
      </c>
      <c r="R6184">
        <v>167.27</v>
      </c>
      <c r="S6184">
        <v>35</v>
      </c>
      <c r="T6184">
        <f t="shared" si="96"/>
        <v>3178.13</v>
      </c>
    </row>
    <row r="6185" spans="1:20" x14ac:dyDescent="0.25">
      <c r="A6185">
        <v>6184</v>
      </c>
      <c r="B6185">
        <v>91199</v>
      </c>
      <c r="C6185" t="s">
        <v>1557</v>
      </c>
      <c r="D6185" t="s">
        <v>20</v>
      </c>
      <c r="E6185" t="s">
        <v>39</v>
      </c>
      <c r="F6185" t="s">
        <v>31</v>
      </c>
      <c r="G6185" t="s">
        <v>23</v>
      </c>
      <c r="H6185" t="s">
        <v>61</v>
      </c>
      <c r="I6185" t="s">
        <v>28</v>
      </c>
      <c r="J6185" t="s">
        <v>29</v>
      </c>
      <c r="K6185" t="s">
        <v>163</v>
      </c>
      <c r="L6185" t="s">
        <v>192</v>
      </c>
      <c r="M6185" t="s">
        <v>35</v>
      </c>
      <c r="N6185" s="2">
        <v>41530</v>
      </c>
      <c r="O6185" s="2">
        <v>41531</v>
      </c>
      <c r="P6185">
        <v>16</v>
      </c>
      <c r="Q6185" s="1">
        <v>0.08</v>
      </c>
      <c r="R6185">
        <v>6.68</v>
      </c>
      <c r="S6185">
        <v>5.66</v>
      </c>
      <c r="T6185">
        <f t="shared" si="96"/>
        <v>106.88</v>
      </c>
    </row>
    <row r="6186" spans="1:20" x14ac:dyDescent="0.25">
      <c r="A6186">
        <v>6185</v>
      </c>
      <c r="B6186">
        <v>91096</v>
      </c>
      <c r="C6186" t="s">
        <v>325</v>
      </c>
      <c r="D6186" t="s">
        <v>20</v>
      </c>
      <c r="E6186" t="s">
        <v>39</v>
      </c>
      <c r="F6186" t="s">
        <v>22</v>
      </c>
      <c r="G6186" t="s">
        <v>48</v>
      </c>
      <c r="H6186" t="s">
        <v>78</v>
      </c>
      <c r="I6186" t="s">
        <v>28</v>
      </c>
      <c r="J6186" t="s">
        <v>29</v>
      </c>
      <c r="K6186" t="s">
        <v>68</v>
      </c>
      <c r="L6186" t="s">
        <v>192</v>
      </c>
      <c r="M6186" t="s">
        <v>232</v>
      </c>
      <c r="N6186" s="2">
        <v>41419</v>
      </c>
      <c r="O6186" s="2">
        <v>41419</v>
      </c>
      <c r="P6186">
        <v>15</v>
      </c>
      <c r="Q6186" s="1">
        <v>0.04</v>
      </c>
      <c r="R6186">
        <v>80.98</v>
      </c>
      <c r="S6186">
        <v>4.5</v>
      </c>
      <c r="T6186">
        <f t="shared" si="96"/>
        <v>1214.7</v>
      </c>
    </row>
    <row r="6187" spans="1:20" x14ac:dyDescent="0.25">
      <c r="A6187">
        <v>6186</v>
      </c>
      <c r="B6187">
        <v>91096</v>
      </c>
      <c r="C6187" t="s">
        <v>325</v>
      </c>
      <c r="D6187" t="s">
        <v>20</v>
      </c>
      <c r="E6187" t="s">
        <v>39</v>
      </c>
      <c r="F6187" t="s">
        <v>22</v>
      </c>
      <c r="G6187" t="s">
        <v>48</v>
      </c>
      <c r="H6187" t="s">
        <v>42</v>
      </c>
      <c r="I6187" t="s">
        <v>28</v>
      </c>
      <c r="J6187" t="s">
        <v>56</v>
      </c>
      <c r="K6187" t="s">
        <v>274</v>
      </c>
      <c r="L6187" t="s">
        <v>192</v>
      </c>
      <c r="M6187" t="s">
        <v>27</v>
      </c>
      <c r="N6187" s="2">
        <v>41419</v>
      </c>
      <c r="O6187" s="2">
        <v>41423</v>
      </c>
      <c r="P6187">
        <v>12</v>
      </c>
      <c r="Q6187" s="1">
        <v>0</v>
      </c>
      <c r="R6187">
        <v>33.29</v>
      </c>
      <c r="S6187">
        <v>8.74</v>
      </c>
      <c r="T6187">
        <f t="shared" si="96"/>
        <v>399.48</v>
      </c>
    </row>
    <row r="6188" spans="1:20" x14ac:dyDescent="0.25">
      <c r="A6188">
        <v>6187</v>
      </c>
      <c r="B6188">
        <v>90968</v>
      </c>
      <c r="C6188" t="s">
        <v>912</v>
      </c>
      <c r="D6188" t="s">
        <v>20</v>
      </c>
      <c r="E6188" t="s">
        <v>21</v>
      </c>
      <c r="F6188" t="s">
        <v>31</v>
      </c>
      <c r="G6188" t="s">
        <v>93</v>
      </c>
      <c r="H6188" t="s">
        <v>206</v>
      </c>
      <c r="I6188" t="s">
        <v>28</v>
      </c>
      <c r="J6188" t="s">
        <v>56</v>
      </c>
      <c r="K6188" t="s">
        <v>201</v>
      </c>
      <c r="L6188" t="s">
        <v>26</v>
      </c>
      <c r="M6188" t="s">
        <v>35</v>
      </c>
      <c r="N6188" s="2">
        <v>41180</v>
      </c>
      <c r="O6188" s="2">
        <v>41182</v>
      </c>
      <c r="P6188">
        <v>17</v>
      </c>
      <c r="Q6188" s="1">
        <v>0.01</v>
      </c>
      <c r="R6188">
        <v>85.99</v>
      </c>
      <c r="S6188">
        <v>3.3</v>
      </c>
      <c r="T6188">
        <f t="shared" si="96"/>
        <v>1461.83</v>
      </c>
    </row>
    <row r="6189" spans="1:20" x14ac:dyDescent="0.25">
      <c r="A6189">
        <v>6188</v>
      </c>
      <c r="B6189">
        <v>88947</v>
      </c>
      <c r="C6189" t="s">
        <v>1059</v>
      </c>
      <c r="D6189" t="s">
        <v>20</v>
      </c>
      <c r="E6189" t="s">
        <v>39</v>
      </c>
      <c r="F6189" t="s">
        <v>31</v>
      </c>
      <c r="G6189" t="s">
        <v>41</v>
      </c>
      <c r="H6189" t="s">
        <v>49</v>
      </c>
      <c r="I6189" t="s">
        <v>28</v>
      </c>
      <c r="J6189" t="s">
        <v>56</v>
      </c>
      <c r="K6189" t="s">
        <v>74</v>
      </c>
      <c r="L6189" t="s">
        <v>44</v>
      </c>
      <c r="M6189" t="s">
        <v>631</v>
      </c>
      <c r="N6189" s="2">
        <v>40927</v>
      </c>
      <c r="O6189" s="2">
        <v>40927</v>
      </c>
      <c r="P6189">
        <v>13</v>
      </c>
      <c r="Q6189" s="1">
        <v>0.1</v>
      </c>
      <c r="R6189">
        <v>4.28</v>
      </c>
      <c r="S6189">
        <v>1.6</v>
      </c>
      <c r="T6189">
        <f t="shared" si="96"/>
        <v>55.64</v>
      </c>
    </row>
    <row r="6190" spans="1:20" x14ac:dyDescent="0.25">
      <c r="A6190">
        <v>6189</v>
      </c>
      <c r="B6190">
        <v>87795</v>
      </c>
      <c r="C6190" t="s">
        <v>405</v>
      </c>
      <c r="D6190" t="s">
        <v>20</v>
      </c>
      <c r="E6190" t="s">
        <v>39</v>
      </c>
      <c r="F6190" t="s">
        <v>22</v>
      </c>
      <c r="G6190" t="s">
        <v>48</v>
      </c>
      <c r="H6190" t="s">
        <v>42</v>
      </c>
      <c r="I6190" t="s">
        <v>28</v>
      </c>
      <c r="J6190" t="s">
        <v>56</v>
      </c>
      <c r="K6190" t="s">
        <v>50</v>
      </c>
      <c r="L6190" t="s">
        <v>192</v>
      </c>
      <c r="M6190" t="s">
        <v>326</v>
      </c>
      <c r="N6190" s="2">
        <v>40366</v>
      </c>
      <c r="O6190" s="2">
        <v>40371</v>
      </c>
      <c r="P6190">
        <v>6</v>
      </c>
      <c r="Q6190" s="1">
        <v>0.04</v>
      </c>
      <c r="R6190">
        <v>33.89</v>
      </c>
      <c r="S6190">
        <v>5.0999999999999996</v>
      </c>
      <c r="T6190">
        <f t="shared" si="96"/>
        <v>203.34</v>
      </c>
    </row>
    <row r="6191" spans="1:20" x14ac:dyDescent="0.25">
      <c r="A6191">
        <v>6190</v>
      </c>
      <c r="B6191">
        <v>87441</v>
      </c>
      <c r="C6191" t="s">
        <v>305</v>
      </c>
      <c r="D6191" t="s">
        <v>20</v>
      </c>
      <c r="E6191" t="s">
        <v>39</v>
      </c>
      <c r="F6191" t="s">
        <v>22</v>
      </c>
      <c r="G6191" t="s">
        <v>41</v>
      </c>
      <c r="H6191" t="s">
        <v>54</v>
      </c>
      <c r="I6191" t="s">
        <v>28</v>
      </c>
      <c r="J6191" t="s">
        <v>56</v>
      </c>
      <c r="K6191" t="s">
        <v>189</v>
      </c>
      <c r="L6191" t="s">
        <v>192</v>
      </c>
      <c r="M6191" t="s">
        <v>326</v>
      </c>
      <c r="N6191" s="2">
        <v>41102</v>
      </c>
      <c r="O6191" s="2">
        <v>41103</v>
      </c>
      <c r="P6191">
        <v>11</v>
      </c>
      <c r="Q6191" s="1">
        <v>7.0000000000000007E-2</v>
      </c>
      <c r="R6191">
        <v>3.69</v>
      </c>
      <c r="S6191">
        <v>0.5</v>
      </c>
      <c r="T6191">
        <f t="shared" si="96"/>
        <v>40.589999999999996</v>
      </c>
    </row>
    <row r="6192" spans="1:20" x14ac:dyDescent="0.25">
      <c r="A6192">
        <v>6191</v>
      </c>
      <c r="B6192">
        <v>89327</v>
      </c>
      <c r="C6192" t="s">
        <v>1325</v>
      </c>
      <c r="D6192" t="s">
        <v>38</v>
      </c>
      <c r="E6192" t="s">
        <v>21</v>
      </c>
      <c r="F6192" t="s">
        <v>47</v>
      </c>
      <c r="G6192" t="s">
        <v>93</v>
      </c>
      <c r="H6192" t="s">
        <v>33</v>
      </c>
      <c r="I6192" t="s">
        <v>28</v>
      </c>
      <c r="J6192" t="s">
        <v>56</v>
      </c>
      <c r="K6192" t="s">
        <v>201</v>
      </c>
      <c r="L6192" t="s">
        <v>706</v>
      </c>
      <c r="M6192" t="s">
        <v>117</v>
      </c>
      <c r="N6192" s="2">
        <v>40534</v>
      </c>
      <c r="O6192" s="2">
        <v>40536</v>
      </c>
      <c r="P6192">
        <v>3</v>
      </c>
      <c r="Q6192" s="1">
        <v>0.02</v>
      </c>
      <c r="R6192">
        <v>150.97999999999999</v>
      </c>
      <c r="S6192">
        <v>13.99</v>
      </c>
      <c r="T6192">
        <f t="shared" si="96"/>
        <v>452.93999999999994</v>
      </c>
    </row>
    <row r="6193" spans="1:20" x14ac:dyDescent="0.25">
      <c r="A6193">
        <v>6192</v>
      </c>
      <c r="B6193">
        <v>89327</v>
      </c>
      <c r="C6193" t="s">
        <v>1325</v>
      </c>
      <c r="D6193" t="s">
        <v>20</v>
      </c>
      <c r="E6193" t="s">
        <v>39</v>
      </c>
      <c r="F6193" t="s">
        <v>47</v>
      </c>
      <c r="G6193" t="s">
        <v>93</v>
      </c>
      <c r="H6193" t="s">
        <v>49</v>
      </c>
      <c r="I6193" t="s">
        <v>28</v>
      </c>
      <c r="J6193" t="s">
        <v>56</v>
      </c>
      <c r="K6193" t="s">
        <v>62</v>
      </c>
      <c r="L6193" t="s">
        <v>44</v>
      </c>
      <c r="M6193" t="s">
        <v>167</v>
      </c>
      <c r="N6193" s="2">
        <v>40534</v>
      </c>
      <c r="O6193" s="2">
        <v>40536</v>
      </c>
      <c r="P6193">
        <v>1</v>
      </c>
      <c r="Q6193" s="1">
        <v>0.1</v>
      </c>
      <c r="R6193">
        <v>5.43</v>
      </c>
      <c r="S6193">
        <v>0.95</v>
      </c>
      <c r="T6193">
        <f t="shared" si="96"/>
        <v>5.43</v>
      </c>
    </row>
    <row r="6194" spans="1:20" x14ac:dyDescent="0.25">
      <c r="A6194">
        <v>6193</v>
      </c>
      <c r="B6194">
        <v>89327</v>
      </c>
      <c r="C6194" t="s">
        <v>1325</v>
      </c>
      <c r="D6194" t="s">
        <v>578</v>
      </c>
      <c r="E6194" t="s">
        <v>187</v>
      </c>
      <c r="F6194" t="s">
        <v>47</v>
      </c>
      <c r="G6194" t="s">
        <v>93</v>
      </c>
      <c r="H6194" t="s">
        <v>225</v>
      </c>
      <c r="I6194" t="s">
        <v>28</v>
      </c>
      <c r="J6194" t="s">
        <v>56</v>
      </c>
      <c r="K6194" t="s">
        <v>113</v>
      </c>
      <c r="L6194" t="s">
        <v>330</v>
      </c>
      <c r="M6194" t="s">
        <v>114</v>
      </c>
      <c r="N6194" s="2">
        <v>40534</v>
      </c>
      <c r="O6194" s="2">
        <v>40535</v>
      </c>
      <c r="P6194">
        <v>21</v>
      </c>
      <c r="Q6194" s="1">
        <v>0.01</v>
      </c>
      <c r="R6194">
        <v>179.29</v>
      </c>
      <c r="S6194">
        <v>29.21</v>
      </c>
      <c r="T6194">
        <f t="shared" si="96"/>
        <v>3765.0899999999997</v>
      </c>
    </row>
    <row r="6195" spans="1:20" x14ac:dyDescent="0.25">
      <c r="A6195">
        <v>6194</v>
      </c>
      <c r="B6195">
        <v>87178</v>
      </c>
      <c r="C6195" t="s">
        <v>1014</v>
      </c>
      <c r="D6195" t="s">
        <v>38</v>
      </c>
      <c r="E6195" t="s">
        <v>39</v>
      </c>
      <c r="F6195" t="s">
        <v>22</v>
      </c>
      <c r="G6195" t="s">
        <v>93</v>
      </c>
      <c r="H6195" t="s">
        <v>94</v>
      </c>
      <c r="I6195" t="s">
        <v>28</v>
      </c>
      <c r="J6195" t="s">
        <v>56</v>
      </c>
      <c r="K6195" t="s">
        <v>149</v>
      </c>
      <c r="L6195" t="s">
        <v>26</v>
      </c>
      <c r="M6195" t="s">
        <v>27</v>
      </c>
      <c r="N6195" s="2">
        <v>40519</v>
      </c>
      <c r="O6195" s="2">
        <v>40521</v>
      </c>
      <c r="P6195">
        <v>16</v>
      </c>
      <c r="Q6195" s="1">
        <v>0.04</v>
      </c>
      <c r="R6195">
        <v>12.98</v>
      </c>
      <c r="S6195">
        <v>3.14</v>
      </c>
      <c r="T6195">
        <f t="shared" si="96"/>
        <v>207.68</v>
      </c>
    </row>
    <row r="6196" spans="1:20" x14ac:dyDescent="0.25">
      <c r="A6196">
        <v>6195</v>
      </c>
      <c r="B6196">
        <v>89187</v>
      </c>
      <c r="C6196" t="s">
        <v>2363</v>
      </c>
      <c r="D6196" t="s">
        <v>578</v>
      </c>
      <c r="E6196" t="s">
        <v>187</v>
      </c>
      <c r="F6196" t="s">
        <v>31</v>
      </c>
      <c r="G6196" t="s">
        <v>23</v>
      </c>
      <c r="H6196" t="s">
        <v>188</v>
      </c>
      <c r="I6196" t="s">
        <v>28</v>
      </c>
      <c r="J6196" t="s">
        <v>56</v>
      </c>
      <c r="K6196" t="s">
        <v>98</v>
      </c>
      <c r="L6196" t="s">
        <v>283</v>
      </c>
      <c r="M6196" t="s">
        <v>35</v>
      </c>
      <c r="N6196" s="2">
        <v>41077</v>
      </c>
      <c r="O6196" s="2">
        <v>41077</v>
      </c>
      <c r="P6196">
        <v>17</v>
      </c>
      <c r="Q6196" s="1">
        <v>0.03</v>
      </c>
      <c r="R6196">
        <v>130.97999999999999</v>
      </c>
      <c r="S6196">
        <v>30</v>
      </c>
      <c r="T6196">
        <f t="shared" si="96"/>
        <v>2226.66</v>
      </c>
    </row>
    <row r="6197" spans="1:20" x14ac:dyDescent="0.25">
      <c r="A6197">
        <v>6196</v>
      </c>
      <c r="B6197">
        <v>87937</v>
      </c>
      <c r="C6197" t="s">
        <v>519</v>
      </c>
      <c r="D6197" t="s">
        <v>20</v>
      </c>
      <c r="E6197" t="s">
        <v>39</v>
      </c>
      <c r="F6197" t="s">
        <v>40</v>
      </c>
      <c r="G6197" t="s">
        <v>41</v>
      </c>
      <c r="H6197" t="s">
        <v>42</v>
      </c>
      <c r="I6197" t="s">
        <v>28</v>
      </c>
      <c r="J6197" t="s">
        <v>56</v>
      </c>
      <c r="K6197" t="s">
        <v>74</v>
      </c>
      <c r="L6197" t="s">
        <v>192</v>
      </c>
      <c r="M6197" t="s">
        <v>469</v>
      </c>
      <c r="N6197" s="2">
        <v>40882</v>
      </c>
      <c r="O6197" s="2">
        <v>40883</v>
      </c>
      <c r="P6197">
        <v>18</v>
      </c>
      <c r="Q6197" s="1">
        <v>0</v>
      </c>
      <c r="R6197">
        <v>2.61</v>
      </c>
      <c r="S6197">
        <v>0.5</v>
      </c>
      <c r="T6197">
        <f t="shared" si="96"/>
        <v>46.98</v>
      </c>
    </row>
    <row r="6198" spans="1:20" x14ac:dyDescent="0.25">
      <c r="A6198">
        <v>6197</v>
      </c>
      <c r="B6198">
        <v>88896</v>
      </c>
      <c r="C6198" t="s">
        <v>1197</v>
      </c>
      <c r="D6198" t="s">
        <v>20</v>
      </c>
      <c r="E6198" t="s">
        <v>187</v>
      </c>
      <c r="F6198" t="s">
        <v>22</v>
      </c>
      <c r="G6198" t="s">
        <v>48</v>
      </c>
      <c r="H6198" t="s">
        <v>217</v>
      </c>
      <c r="I6198" t="s">
        <v>28</v>
      </c>
      <c r="J6198" t="s">
        <v>56</v>
      </c>
      <c r="K6198" t="s">
        <v>226</v>
      </c>
      <c r="L6198" t="s">
        <v>192</v>
      </c>
      <c r="M6198" t="s">
        <v>27</v>
      </c>
      <c r="N6198" s="2">
        <v>41546</v>
      </c>
      <c r="O6198" s="2">
        <v>41551</v>
      </c>
      <c r="P6198">
        <v>26</v>
      </c>
      <c r="Q6198" s="1">
        <v>7.0000000000000007E-2</v>
      </c>
      <c r="R6198">
        <v>9.98</v>
      </c>
      <c r="S6198">
        <v>12.52</v>
      </c>
      <c r="T6198">
        <f t="shared" si="96"/>
        <v>259.48</v>
      </c>
    </row>
    <row r="6199" spans="1:20" x14ac:dyDescent="0.25">
      <c r="A6199">
        <v>6198</v>
      </c>
      <c r="B6199">
        <v>88896</v>
      </c>
      <c r="C6199" t="s">
        <v>1197</v>
      </c>
      <c r="D6199" t="s">
        <v>20</v>
      </c>
      <c r="E6199" t="s">
        <v>39</v>
      </c>
      <c r="F6199" t="s">
        <v>22</v>
      </c>
      <c r="G6199" t="s">
        <v>48</v>
      </c>
      <c r="H6199" t="s">
        <v>42</v>
      </c>
      <c r="I6199" t="s">
        <v>28</v>
      </c>
      <c r="J6199" t="s">
        <v>56</v>
      </c>
      <c r="K6199" t="s">
        <v>79</v>
      </c>
      <c r="L6199" t="s">
        <v>192</v>
      </c>
      <c r="M6199" t="s">
        <v>238</v>
      </c>
      <c r="N6199" s="2">
        <v>41546</v>
      </c>
      <c r="O6199" s="2">
        <v>41553</v>
      </c>
      <c r="P6199">
        <v>22</v>
      </c>
      <c r="Q6199" s="1">
        <v>0.1</v>
      </c>
      <c r="R6199">
        <v>6.48</v>
      </c>
      <c r="S6199">
        <v>9.5399999999999991</v>
      </c>
      <c r="T6199">
        <f t="shared" si="96"/>
        <v>142.56</v>
      </c>
    </row>
    <row r="6200" spans="1:20" x14ac:dyDescent="0.25">
      <c r="A6200">
        <v>6199</v>
      </c>
      <c r="B6200">
        <v>88896</v>
      </c>
      <c r="C6200" t="s">
        <v>1197</v>
      </c>
      <c r="D6200" t="s">
        <v>20</v>
      </c>
      <c r="E6200" t="s">
        <v>39</v>
      </c>
      <c r="F6200" t="s">
        <v>22</v>
      </c>
      <c r="G6200" t="s">
        <v>48</v>
      </c>
      <c r="H6200" t="s">
        <v>61</v>
      </c>
      <c r="I6200" t="s">
        <v>28</v>
      </c>
      <c r="J6200" t="s">
        <v>56</v>
      </c>
      <c r="K6200" t="s">
        <v>163</v>
      </c>
      <c r="L6200" t="s">
        <v>192</v>
      </c>
      <c r="M6200" t="s">
        <v>123</v>
      </c>
      <c r="N6200" s="2">
        <v>41546</v>
      </c>
      <c r="O6200" s="2">
        <v>41548</v>
      </c>
      <c r="P6200">
        <v>4</v>
      </c>
      <c r="Q6200" s="1">
        <v>0.02</v>
      </c>
      <c r="R6200">
        <v>6.48</v>
      </c>
      <c r="S6200">
        <v>5.19</v>
      </c>
      <c r="T6200">
        <f t="shared" si="96"/>
        <v>25.92</v>
      </c>
    </row>
    <row r="6201" spans="1:20" x14ac:dyDescent="0.25">
      <c r="A6201">
        <v>6200</v>
      </c>
      <c r="B6201">
        <v>90910</v>
      </c>
      <c r="C6201" t="s">
        <v>171</v>
      </c>
      <c r="D6201" t="s">
        <v>578</v>
      </c>
      <c r="E6201" t="s">
        <v>21</v>
      </c>
      <c r="F6201" t="s">
        <v>22</v>
      </c>
      <c r="G6201" t="s">
        <v>93</v>
      </c>
      <c r="H6201" t="s">
        <v>24</v>
      </c>
      <c r="I6201" t="s">
        <v>28</v>
      </c>
      <c r="J6201" t="s">
        <v>56</v>
      </c>
      <c r="K6201" t="s">
        <v>204</v>
      </c>
      <c r="L6201" t="s">
        <v>283</v>
      </c>
      <c r="M6201" t="s">
        <v>123</v>
      </c>
      <c r="N6201" s="2">
        <v>40524</v>
      </c>
      <c r="O6201" s="2">
        <v>40525</v>
      </c>
      <c r="P6201">
        <v>13</v>
      </c>
      <c r="Q6201" s="1">
        <v>0.06</v>
      </c>
      <c r="R6201">
        <v>549.99</v>
      </c>
      <c r="S6201">
        <v>49</v>
      </c>
      <c r="T6201">
        <f t="shared" si="96"/>
        <v>7149.87</v>
      </c>
    </row>
    <row r="6202" spans="1:20" x14ac:dyDescent="0.25">
      <c r="A6202">
        <v>6201</v>
      </c>
      <c r="B6202">
        <v>90910</v>
      </c>
      <c r="C6202" t="s">
        <v>171</v>
      </c>
      <c r="D6202" t="s">
        <v>38</v>
      </c>
      <c r="E6202" t="s">
        <v>21</v>
      </c>
      <c r="F6202" t="s">
        <v>22</v>
      </c>
      <c r="G6202" t="s">
        <v>93</v>
      </c>
      <c r="H6202" t="s">
        <v>203</v>
      </c>
      <c r="I6202" t="s">
        <v>28</v>
      </c>
      <c r="J6202" t="s">
        <v>56</v>
      </c>
      <c r="K6202" t="s">
        <v>213</v>
      </c>
      <c r="L6202" t="s">
        <v>192</v>
      </c>
      <c r="M6202" t="s">
        <v>150</v>
      </c>
      <c r="N6202" s="2">
        <v>40524</v>
      </c>
      <c r="O6202" s="2">
        <v>40525</v>
      </c>
      <c r="P6202">
        <v>1</v>
      </c>
      <c r="Q6202" s="1">
        <v>0.08</v>
      </c>
      <c r="R6202">
        <v>115.99</v>
      </c>
      <c r="S6202">
        <v>5.99</v>
      </c>
      <c r="T6202">
        <f t="shared" si="96"/>
        <v>115.99</v>
      </c>
    </row>
    <row r="6203" spans="1:20" x14ac:dyDescent="0.25">
      <c r="A6203">
        <v>6202</v>
      </c>
      <c r="B6203">
        <v>90753</v>
      </c>
      <c r="C6203" t="s">
        <v>169</v>
      </c>
      <c r="D6203" t="s">
        <v>20</v>
      </c>
      <c r="E6203" t="s">
        <v>21</v>
      </c>
      <c r="F6203" t="s">
        <v>22</v>
      </c>
      <c r="G6203" t="s">
        <v>41</v>
      </c>
      <c r="H6203" t="s">
        <v>33</v>
      </c>
      <c r="I6203" t="s">
        <v>28</v>
      </c>
      <c r="J6203" t="s">
        <v>56</v>
      </c>
      <c r="K6203" t="s">
        <v>213</v>
      </c>
      <c r="L6203" t="s">
        <v>26</v>
      </c>
      <c r="M6203" t="s">
        <v>173</v>
      </c>
      <c r="N6203" s="2">
        <v>40492</v>
      </c>
      <c r="O6203" s="2">
        <v>40493</v>
      </c>
      <c r="P6203">
        <v>31</v>
      </c>
      <c r="Q6203" s="1">
        <v>0.03</v>
      </c>
      <c r="R6203">
        <v>17.48</v>
      </c>
      <c r="S6203">
        <v>1.99</v>
      </c>
      <c r="T6203">
        <f t="shared" si="96"/>
        <v>541.88</v>
      </c>
    </row>
    <row r="6204" spans="1:20" x14ac:dyDescent="0.25">
      <c r="A6204">
        <v>6203</v>
      </c>
      <c r="B6204">
        <v>87315</v>
      </c>
      <c r="C6204" t="s">
        <v>1683</v>
      </c>
      <c r="D6204" t="s">
        <v>20</v>
      </c>
      <c r="E6204" t="s">
        <v>187</v>
      </c>
      <c r="F6204" t="s">
        <v>31</v>
      </c>
      <c r="G6204" t="s">
        <v>41</v>
      </c>
      <c r="H6204" t="s">
        <v>225</v>
      </c>
      <c r="I6204" t="s">
        <v>28</v>
      </c>
      <c r="J6204" t="s">
        <v>56</v>
      </c>
      <c r="K6204" t="s">
        <v>68</v>
      </c>
      <c r="L6204" t="s">
        <v>26</v>
      </c>
      <c r="M6204" t="s">
        <v>296</v>
      </c>
      <c r="N6204" s="2">
        <v>41617</v>
      </c>
      <c r="O6204" s="2">
        <v>41618</v>
      </c>
      <c r="P6204">
        <v>25</v>
      </c>
      <c r="Q6204" s="1">
        <v>0</v>
      </c>
      <c r="R6204">
        <v>17.670000000000002</v>
      </c>
      <c r="S6204">
        <v>8.99</v>
      </c>
      <c r="T6204">
        <f t="shared" si="96"/>
        <v>441.75000000000006</v>
      </c>
    </row>
    <row r="6205" spans="1:20" x14ac:dyDescent="0.25">
      <c r="A6205">
        <v>6204</v>
      </c>
      <c r="B6205">
        <v>87317</v>
      </c>
      <c r="C6205" t="s">
        <v>664</v>
      </c>
      <c r="D6205" t="s">
        <v>20</v>
      </c>
      <c r="E6205" t="s">
        <v>21</v>
      </c>
      <c r="F6205" t="s">
        <v>22</v>
      </c>
      <c r="G6205" t="s">
        <v>48</v>
      </c>
      <c r="H6205" t="s">
        <v>24</v>
      </c>
      <c r="I6205" t="s">
        <v>28</v>
      </c>
      <c r="J6205" t="s">
        <v>56</v>
      </c>
      <c r="K6205" t="s">
        <v>1108</v>
      </c>
      <c r="L6205" t="s">
        <v>746</v>
      </c>
      <c r="M6205" t="s">
        <v>86</v>
      </c>
      <c r="N6205" s="2">
        <v>40247</v>
      </c>
      <c r="O6205" s="2">
        <v>40251</v>
      </c>
      <c r="P6205">
        <v>1</v>
      </c>
      <c r="Q6205" s="1">
        <v>0.09</v>
      </c>
      <c r="R6205">
        <v>6783.02</v>
      </c>
      <c r="S6205">
        <v>24.49</v>
      </c>
      <c r="T6205">
        <f t="shared" si="96"/>
        <v>6783.02</v>
      </c>
    </row>
    <row r="6206" spans="1:20" x14ac:dyDescent="0.25">
      <c r="A6206">
        <v>6205</v>
      </c>
      <c r="B6206">
        <v>90344</v>
      </c>
      <c r="C6206" t="s">
        <v>745</v>
      </c>
      <c r="D6206" t="s">
        <v>578</v>
      </c>
      <c r="E6206" t="s">
        <v>187</v>
      </c>
      <c r="F6206" t="s">
        <v>31</v>
      </c>
      <c r="G6206" t="s">
        <v>41</v>
      </c>
      <c r="H6206" t="s">
        <v>217</v>
      </c>
      <c r="I6206" t="s">
        <v>28</v>
      </c>
      <c r="J6206" t="s">
        <v>56</v>
      </c>
      <c r="K6206" t="s">
        <v>116</v>
      </c>
      <c r="L6206" t="s">
        <v>283</v>
      </c>
      <c r="M6206" t="s">
        <v>367</v>
      </c>
      <c r="N6206" s="2">
        <v>40983</v>
      </c>
      <c r="O6206" s="2">
        <v>40984</v>
      </c>
      <c r="P6206">
        <v>12</v>
      </c>
      <c r="Q6206" s="1">
        <v>0.01</v>
      </c>
      <c r="R6206">
        <v>216.6</v>
      </c>
      <c r="S6206">
        <v>64.2</v>
      </c>
      <c r="T6206">
        <f t="shared" si="96"/>
        <v>2599.1999999999998</v>
      </c>
    </row>
    <row r="6207" spans="1:20" x14ac:dyDescent="0.25">
      <c r="A6207">
        <v>6206</v>
      </c>
      <c r="B6207">
        <v>87131</v>
      </c>
      <c r="C6207" t="s">
        <v>402</v>
      </c>
      <c r="D6207" t="s">
        <v>578</v>
      </c>
      <c r="E6207" t="s">
        <v>187</v>
      </c>
      <c r="F6207" t="s">
        <v>31</v>
      </c>
      <c r="G6207" t="s">
        <v>41</v>
      </c>
      <c r="H6207" t="s">
        <v>217</v>
      </c>
      <c r="I6207" t="s">
        <v>28</v>
      </c>
      <c r="J6207" t="s">
        <v>56</v>
      </c>
      <c r="K6207" t="s">
        <v>145</v>
      </c>
      <c r="L6207" t="s">
        <v>330</v>
      </c>
      <c r="M6207" t="s">
        <v>106</v>
      </c>
      <c r="N6207" s="2">
        <v>41323</v>
      </c>
      <c r="O6207" s="2">
        <v>41324</v>
      </c>
      <c r="P6207">
        <v>13</v>
      </c>
      <c r="Q6207" s="1">
        <v>0.05</v>
      </c>
      <c r="R6207">
        <v>15.23</v>
      </c>
      <c r="S6207">
        <v>27.75</v>
      </c>
      <c r="T6207">
        <f t="shared" si="96"/>
        <v>197.99</v>
      </c>
    </row>
    <row r="6208" spans="1:20" x14ac:dyDescent="0.25">
      <c r="A6208">
        <v>6207</v>
      </c>
      <c r="B6208">
        <v>91547</v>
      </c>
      <c r="C6208" t="s">
        <v>842</v>
      </c>
      <c r="D6208" t="s">
        <v>20</v>
      </c>
      <c r="E6208" t="s">
        <v>21</v>
      </c>
      <c r="F6208" t="s">
        <v>22</v>
      </c>
      <c r="G6208" t="s">
        <v>48</v>
      </c>
      <c r="H6208" t="s">
        <v>33</v>
      </c>
      <c r="I6208" t="s">
        <v>28</v>
      </c>
      <c r="J6208" t="s">
        <v>56</v>
      </c>
      <c r="K6208" t="s">
        <v>204</v>
      </c>
      <c r="L6208" t="s">
        <v>746</v>
      </c>
      <c r="M6208" t="s">
        <v>294</v>
      </c>
      <c r="N6208" s="2">
        <v>41363</v>
      </c>
      <c r="O6208" s="2">
        <v>41365</v>
      </c>
      <c r="P6208">
        <v>8</v>
      </c>
      <c r="Q6208" s="1">
        <v>0.1</v>
      </c>
      <c r="R6208">
        <v>699.99</v>
      </c>
      <c r="S6208">
        <v>24.49</v>
      </c>
      <c r="T6208">
        <f t="shared" si="96"/>
        <v>5599.92</v>
      </c>
    </row>
    <row r="6209" spans="1:20" x14ac:dyDescent="0.25">
      <c r="A6209">
        <v>6208</v>
      </c>
      <c r="B6209">
        <v>86593</v>
      </c>
      <c r="C6209" t="s">
        <v>30</v>
      </c>
      <c r="D6209" t="s">
        <v>20</v>
      </c>
      <c r="E6209" t="s">
        <v>39</v>
      </c>
      <c r="F6209" t="s">
        <v>31</v>
      </c>
      <c r="G6209" t="s">
        <v>41</v>
      </c>
      <c r="H6209" t="s">
        <v>61</v>
      </c>
      <c r="I6209" t="s">
        <v>28</v>
      </c>
      <c r="J6209" t="s">
        <v>56</v>
      </c>
      <c r="K6209" t="s">
        <v>138</v>
      </c>
      <c r="L6209" t="s">
        <v>44</v>
      </c>
      <c r="M6209" t="s">
        <v>139</v>
      </c>
      <c r="N6209" s="2">
        <v>40557</v>
      </c>
      <c r="O6209" s="2">
        <v>40558</v>
      </c>
      <c r="P6209">
        <v>12</v>
      </c>
      <c r="Q6209" s="1">
        <v>0</v>
      </c>
      <c r="R6209">
        <v>1.48</v>
      </c>
      <c r="S6209">
        <v>0.7</v>
      </c>
      <c r="T6209">
        <f t="shared" si="96"/>
        <v>17.759999999999998</v>
      </c>
    </row>
    <row r="6210" spans="1:20" x14ac:dyDescent="0.25">
      <c r="A6210">
        <v>6209</v>
      </c>
      <c r="B6210">
        <v>87753</v>
      </c>
      <c r="C6210" t="s">
        <v>1600</v>
      </c>
      <c r="D6210" t="s">
        <v>20</v>
      </c>
      <c r="E6210" t="s">
        <v>39</v>
      </c>
      <c r="F6210" t="s">
        <v>31</v>
      </c>
      <c r="G6210" t="s">
        <v>41</v>
      </c>
      <c r="H6210" t="s">
        <v>78</v>
      </c>
      <c r="I6210" t="s">
        <v>28</v>
      </c>
      <c r="J6210" t="s">
        <v>56</v>
      </c>
      <c r="K6210" t="s">
        <v>289</v>
      </c>
      <c r="L6210" t="s">
        <v>44</v>
      </c>
      <c r="M6210" t="s">
        <v>66</v>
      </c>
      <c r="N6210" s="2">
        <v>40818</v>
      </c>
      <c r="O6210" s="2">
        <v>40819</v>
      </c>
      <c r="P6210">
        <v>9</v>
      </c>
      <c r="Q6210" s="1">
        <v>0.03</v>
      </c>
      <c r="R6210">
        <v>9.11</v>
      </c>
      <c r="S6210">
        <v>2.15</v>
      </c>
      <c r="T6210">
        <f t="shared" si="96"/>
        <v>81.99</v>
      </c>
    </row>
    <row r="6211" spans="1:20" x14ac:dyDescent="0.25">
      <c r="A6211">
        <v>6210</v>
      </c>
      <c r="B6211">
        <v>86450</v>
      </c>
      <c r="C6211" t="s">
        <v>1853</v>
      </c>
      <c r="D6211" t="s">
        <v>578</v>
      </c>
      <c r="E6211" t="s">
        <v>187</v>
      </c>
      <c r="F6211" t="s">
        <v>22</v>
      </c>
      <c r="G6211" t="s">
        <v>93</v>
      </c>
      <c r="H6211" t="s">
        <v>217</v>
      </c>
      <c r="I6211" t="s">
        <v>28</v>
      </c>
      <c r="J6211" t="s">
        <v>56</v>
      </c>
      <c r="K6211" t="s">
        <v>145</v>
      </c>
      <c r="L6211" t="s">
        <v>283</v>
      </c>
      <c r="M6211" t="s">
        <v>199</v>
      </c>
      <c r="N6211" s="2">
        <v>41051</v>
      </c>
      <c r="O6211" s="2">
        <v>41053</v>
      </c>
      <c r="P6211">
        <v>15</v>
      </c>
      <c r="Q6211" s="1">
        <v>0.02</v>
      </c>
      <c r="R6211">
        <v>113.98</v>
      </c>
      <c r="S6211">
        <v>30</v>
      </c>
      <c r="T6211">
        <f t="shared" ref="T6211:T6274" si="97">R6211*P6211</f>
        <v>1709.7</v>
      </c>
    </row>
    <row r="6212" spans="1:20" x14ac:dyDescent="0.25">
      <c r="A6212">
        <v>6211</v>
      </c>
      <c r="B6212">
        <v>86450</v>
      </c>
      <c r="C6212" t="s">
        <v>1853</v>
      </c>
      <c r="D6212" t="s">
        <v>20</v>
      </c>
      <c r="E6212" t="s">
        <v>21</v>
      </c>
      <c r="F6212" t="s">
        <v>22</v>
      </c>
      <c r="G6212" t="s">
        <v>93</v>
      </c>
      <c r="H6212" t="s">
        <v>33</v>
      </c>
      <c r="I6212" t="s">
        <v>28</v>
      </c>
      <c r="J6212" t="s">
        <v>56</v>
      </c>
      <c r="K6212" t="s">
        <v>409</v>
      </c>
      <c r="L6212" t="s">
        <v>192</v>
      </c>
      <c r="M6212" t="s">
        <v>150</v>
      </c>
      <c r="N6212" s="2">
        <v>41051</v>
      </c>
      <c r="O6212" s="2">
        <v>41053</v>
      </c>
      <c r="P6212">
        <v>18</v>
      </c>
      <c r="Q6212" s="1">
        <v>0.04</v>
      </c>
      <c r="R6212">
        <v>65.989999999999995</v>
      </c>
      <c r="S6212">
        <v>8.8000000000000007</v>
      </c>
      <c r="T6212">
        <f t="shared" si="97"/>
        <v>1187.82</v>
      </c>
    </row>
    <row r="6213" spans="1:20" x14ac:dyDescent="0.25">
      <c r="A6213">
        <v>6212</v>
      </c>
      <c r="B6213">
        <v>89221</v>
      </c>
      <c r="C6213" t="s">
        <v>1119</v>
      </c>
      <c r="D6213" t="s">
        <v>20</v>
      </c>
      <c r="E6213" t="s">
        <v>39</v>
      </c>
      <c r="F6213" t="s">
        <v>22</v>
      </c>
      <c r="G6213" t="s">
        <v>41</v>
      </c>
      <c r="H6213" t="s">
        <v>78</v>
      </c>
      <c r="I6213" t="s">
        <v>28</v>
      </c>
      <c r="J6213" t="s">
        <v>56</v>
      </c>
      <c r="K6213" t="s">
        <v>136</v>
      </c>
      <c r="L6213" t="s">
        <v>192</v>
      </c>
      <c r="M6213" t="s">
        <v>246</v>
      </c>
      <c r="N6213" s="2">
        <v>40594</v>
      </c>
      <c r="O6213" s="2">
        <v>40596</v>
      </c>
      <c r="P6213">
        <v>10</v>
      </c>
      <c r="Q6213" s="1">
        <v>0.01</v>
      </c>
      <c r="R6213">
        <v>5.28</v>
      </c>
      <c r="S6213">
        <v>5.0599999999999996</v>
      </c>
      <c r="T6213">
        <f t="shared" si="97"/>
        <v>52.800000000000004</v>
      </c>
    </row>
    <row r="6214" spans="1:20" x14ac:dyDescent="0.25">
      <c r="A6214">
        <v>6213</v>
      </c>
      <c r="B6214">
        <v>86628</v>
      </c>
      <c r="C6214" t="s">
        <v>553</v>
      </c>
      <c r="D6214" t="s">
        <v>20</v>
      </c>
      <c r="E6214" t="s">
        <v>39</v>
      </c>
      <c r="F6214" t="s">
        <v>31</v>
      </c>
      <c r="G6214" t="s">
        <v>48</v>
      </c>
      <c r="H6214" t="s">
        <v>54</v>
      </c>
      <c r="I6214" t="s">
        <v>28</v>
      </c>
      <c r="J6214" t="s">
        <v>56</v>
      </c>
      <c r="K6214" t="s">
        <v>145</v>
      </c>
      <c r="L6214" t="s">
        <v>192</v>
      </c>
      <c r="M6214" t="s">
        <v>35</v>
      </c>
      <c r="N6214" s="2">
        <v>41539</v>
      </c>
      <c r="O6214" s="2">
        <v>41544</v>
      </c>
      <c r="P6214">
        <v>13</v>
      </c>
      <c r="Q6214" s="1">
        <v>0.05</v>
      </c>
      <c r="R6214">
        <v>6.48</v>
      </c>
      <c r="S6214">
        <v>7.37</v>
      </c>
      <c r="T6214">
        <f t="shared" si="97"/>
        <v>84.240000000000009</v>
      </c>
    </row>
    <row r="6215" spans="1:20" x14ac:dyDescent="0.25">
      <c r="A6215">
        <v>6214</v>
      </c>
      <c r="B6215">
        <v>86832</v>
      </c>
      <c r="C6215" t="s">
        <v>491</v>
      </c>
      <c r="D6215" t="s">
        <v>20</v>
      </c>
      <c r="E6215" t="s">
        <v>39</v>
      </c>
      <c r="F6215" t="s">
        <v>31</v>
      </c>
      <c r="G6215" t="s">
        <v>41</v>
      </c>
      <c r="H6215" t="s">
        <v>61</v>
      </c>
      <c r="I6215" t="s">
        <v>28</v>
      </c>
      <c r="J6215" t="s">
        <v>56</v>
      </c>
      <c r="K6215" t="s">
        <v>116</v>
      </c>
      <c r="L6215" t="s">
        <v>44</v>
      </c>
      <c r="M6215" t="s">
        <v>121</v>
      </c>
      <c r="N6215" s="2">
        <v>41578</v>
      </c>
      <c r="O6215" s="2">
        <v>41579</v>
      </c>
      <c r="P6215">
        <v>4</v>
      </c>
      <c r="Q6215" s="1">
        <v>0.02</v>
      </c>
      <c r="R6215">
        <v>2.6</v>
      </c>
      <c r="S6215">
        <v>2.4</v>
      </c>
      <c r="T6215">
        <f t="shared" si="97"/>
        <v>10.4</v>
      </c>
    </row>
    <row r="6216" spans="1:20" x14ac:dyDescent="0.25">
      <c r="A6216">
        <v>6215</v>
      </c>
      <c r="B6216">
        <v>91149</v>
      </c>
      <c r="C6216" t="s">
        <v>259</v>
      </c>
      <c r="D6216" t="s">
        <v>38</v>
      </c>
      <c r="E6216" t="s">
        <v>39</v>
      </c>
      <c r="F6216" t="s">
        <v>31</v>
      </c>
      <c r="G6216" t="s">
        <v>23</v>
      </c>
      <c r="H6216" t="s">
        <v>49</v>
      </c>
      <c r="I6216" t="s">
        <v>28</v>
      </c>
      <c r="J6216" t="s">
        <v>56</v>
      </c>
      <c r="K6216" t="s">
        <v>82</v>
      </c>
      <c r="L6216" t="s">
        <v>192</v>
      </c>
      <c r="M6216" t="s">
        <v>296</v>
      </c>
      <c r="N6216" s="2">
        <v>41337</v>
      </c>
      <c r="O6216" s="2">
        <v>41338</v>
      </c>
      <c r="P6216">
        <v>6</v>
      </c>
      <c r="Q6216" s="1">
        <v>0.04</v>
      </c>
      <c r="R6216">
        <v>4.9800000000000004</v>
      </c>
      <c r="S6216">
        <v>8.33</v>
      </c>
      <c r="T6216">
        <f t="shared" si="97"/>
        <v>29.880000000000003</v>
      </c>
    </row>
    <row r="6217" spans="1:20" x14ac:dyDescent="0.25">
      <c r="A6217">
        <v>6216</v>
      </c>
      <c r="B6217">
        <v>91556</v>
      </c>
      <c r="C6217" t="s">
        <v>1623</v>
      </c>
      <c r="D6217" t="s">
        <v>20</v>
      </c>
      <c r="E6217" t="s">
        <v>39</v>
      </c>
      <c r="F6217" t="s">
        <v>22</v>
      </c>
      <c r="G6217" t="s">
        <v>41</v>
      </c>
      <c r="H6217" t="s">
        <v>94</v>
      </c>
      <c r="I6217" t="s">
        <v>28</v>
      </c>
      <c r="J6217" t="s">
        <v>56</v>
      </c>
      <c r="K6217" t="s">
        <v>228</v>
      </c>
      <c r="L6217" t="s">
        <v>192</v>
      </c>
      <c r="M6217" t="s">
        <v>199</v>
      </c>
      <c r="N6217" s="2">
        <v>40877</v>
      </c>
      <c r="O6217" s="2">
        <v>40878</v>
      </c>
      <c r="P6217">
        <v>20</v>
      </c>
      <c r="Q6217" s="1">
        <v>0.01</v>
      </c>
      <c r="R6217">
        <v>20.98</v>
      </c>
      <c r="S6217">
        <v>8.83</v>
      </c>
      <c r="T6217">
        <f t="shared" si="97"/>
        <v>419.6</v>
      </c>
    </row>
    <row r="6218" spans="1:20" x14ac:dyDescent="0.25">
      <c r="A6218">
        <v>6217</v>
      </c>
      <c r="B6218">
        <v>87009</v>
      </c>
      <c r="C6218" t="s">
        <v>552</v>
      </c>
      <c r="D6218" t="s">
        <v>20</v>
      </c>
      <c r="E6218" t="s">
        <v>39</v>
      </c>
      <c r="F6218" t="s">
        <v>22</v>
      </c>
      <c r="G6218" t="s">
        <v>41</v>
      </c>
      <c r="H6218" t="s">
        <v>42</v>
      </c>
      <c r="I6218" t="s">
        <v>28</v>
      </c>
      <c r="J6218" t="s">
        <v>56</v>
      </c>
      <c r="K6218" t="s">
        <v>181</v>
      </c>
      <c r="L6218" t="s">
        <v>192</v>
      </c>
      <c r="M6218" t="s">
        <v>238</v>
      </c>
      <c r="N6218" s="2">
        <v>40896</v>
      </c>
      <c r="O6218" s="2">
        <v>40898</v>
      </c>
      <c r="P6218">
        <v>13</v>
      </c>
      <c r="Q6218" s="1">
        <v>0</v>
      </c>
      <c r="R6218">
        <v>60.97</v>
      </c>
      <c r="S6218">
        <v>4.5</v>
      </c>
      <c r="T6218">
        <f t="shared" si="97"/>
        <v>792.61</v>
      </c>
    </row>
    <row r="6219" spans="1:20" x14ac:dyDescent="0.25">
      <c r="A6219">
        <v>6218</v>
      </c>
      <c r="B6219">
        <v>87009</v>
      </c>
      <c r="C6219" t="s">
        <v>552</v>
      </c>
      <c r="D6219" t="s">
        <v>20</v>
      </c>
      <c r="E6219" t="s">
        <v>39</v>
      </c>
      <c r="F6219" t="s">
        <v>22</v>
      </c>
      <c r="G6219" t="s">
        <v>41</v>
      </c>
      <c r="H6219" t="s">
        <v>42</v>
      </c>
      <c r="I6219" t="s">
        <v>28</v>
      </c>
      <c r="J6219" t="s">
        <v>56</v>
      </c>
      <c r="K6219" t="s">
        <v>158</v>
      </c>
      <c r="L6219" t="s">
        <v>192</v>
      </c>
      <c r="M6219" t="s">
        <v>190</v>
      </c>
      <c r="N6219" s="2">
        <v>40896</v>
      </c>
      <c r="O6219" s="2">
        <v>40897</v>
      </c>
      <c r="P6219">
        <v>11</v>
      </c>
      <c r="Q6219" s="1">
        <v>0.08</v>
      </c>
      <c r="R6219">
        <v>6.48</v>
      </c>
      <c r="S6219">
        <v>5.82</v>
      </c>
      <c r="T6219">
        <f t="shared" si="97"/>
        <v>71.28</v>
      </c>
    </row>
    <row r="6220" spans="1:20" x14ac:dyDescent="0.25">
      <c r="A6220">
        <v>6219</v>
      </c>
      <c r="B6220">
        <v>91440</v>
      </c>
      <c r="C6220" t="s">
        <v>785</v>
      </c>
      <c r="D6220" t="s">
        <v>38</v>
      </c>
      <c r="E6220" t="s">
        <v>21</v>
      </c>
      <c r="F6220" t="s">
        <v>22</v>
      </c>
      <c r="G6220" t="s">
        <v>48</v>
      </c>
      <c r="H6220" t="s">
        <v>33</v>
      </c>
      <c r="I6220" t="s">
        <v>28</v>
      </c>
      <c r="J6220" t="s">
        <v>56</v>
      </c>
      <c r="K6220" t="s">
        <v>1107</v>
      </c>
      <c r="L6220" t="s">
        <v>192</v>
      </c>
      <c r="M6220" t="s">
        <v>123</v>
      </c>
      <c r="N6220" s="2">
        <v>41223</v>
      </c>
      <c r="O6220" s="2">
        <v>41227</v>
      </c>
      <c r="P6220">
        <v>18</v>
      </c>
      <c r="Q6220" s="1">
        <v>7.0000000000000007E-2</v>
      </c>
      <c r="R6220">
        <v>155.99</v>
      </c>
      <c r="S6220">
        <v>8.99</v>
      </c>
      <c r="T6220">
        <f t="shared" si="97"/>
        <v>2807.82</v>
      </c>
    </row>
    <row r="6221" spans="1:20" x14ac:dyDescent="0.25">
      <c r="A6221">
        <v>6220</v>
      </c>
      <c r="B6221">
        <v>91440</v>
      </c>
      <c r="C6221" t="s">
        <v>1208</v>
      </c>
      <c r="D6221" t="s">
        <v>20</v>
      </c>
      <c r="E6221" t="s">
        <v>39</v>
      </c>
      <c r="F6221" t="s">
        <v>22</v>
      </c>
      <c r="G6221" t="s">
        <v>48</v>
      </c>
      <c r="H6221" t="s">
        <v>61</v>
      </c>
      <c r="I6221" t="s">
        <v>28</v>
      </c>
      <c r="J6221" t="s">
        <v>56</v>
      </c>
      <c r="K6221" t="s">
        <v>181</v>
      </c>
      <c r="L6221" t="s">
        <v>192</v>
      </c>
      <c r="M6221" t="s">
        <v>190</v>
      </c>
      <c r="N6221" s="2">
        <v>41223</v>
      </c>
      <c r="O6221" s="2">
        <v>41230</v>
      </c>
      <c r="P6221">
        <v>34</v>
      </c>
      <c r="Q6221" s="1">
        <v>0.09</v>
      </c>
      <c r="R6221">
        <v>17.7</v>
      </c>
      <c r="S6221">
        <v>9.4700000000000006</v>
      </c>
      <c r="T6221">
        <f t="shared" si="97"/>
        <v>601.79999999999995</v>
      </c>
    </row>
    <row r="6222" spans="1:20" x14ac:dyDescent="0.25">
      <c r="A6222">
        <v>6221</v>
      </c>
      <c r="B6222">
        <v>91440</v>
      </c>
      <c r="C6222" t="s">
        <v>1208</v>
      </c>
      <c r="D6222" t="s">
        <v>20</v>
      </c>
      <c r="E6222" t="s">
        <v>39</v>
      </c>
      <c r="F6222" t="s">
        <v>22</v>
      </c>
      <c r="G6222" t="s">
        <v>48</v>
      </c>
      <c r="H6222" t="s">
        <v>94</v>
      </c>
      <c r="I6222" t="s">
        <v>28</v>
      </c>
      <c r="J6222" t="s">
        <v>56</v>
      </c>
      <c r="K6222" t="s">
        <v>248</v>
      </c>
      <c r="L6222" t="s">
        <v>746</v>
      </c>
      <c r="M6222" t="s">
        <v>123</v>
      </c>
      <c r="N6222" s="2">
        <v>41223</v>
      </c>
      <c r="O6222" s="2">
        <v>41228</v>
      </c>
      <c r="P6222">
        <v>32</v>
      </c>
      <c r="Q6222" s="1">
        <v>0.01</v>
      </c>
      <c r="R6222">
        <v>135.31</v>
      </c>
      <c r="S6222">
        <v>35</v>
      </c>
      <c r="T6222">
        <f t="shared" si="97"/>
        <v>4329.92</v>
      </c>
    </row>
    <row r="6223" spans="1:20" x14ac:dyDescent="0.25">
      <c r="A6223">
        <v>6222</v>
      </c>
      <c r="B6223">
        <v>87088</v>
      </c>
      <c r="C6223" t="s">
        <v>1007</v>
      </c>
      <c r="D6223" t="s">
        <v>20</v>
      </c>
      <c r="E6223" t="s">
        <v>39</v>
      </c>
      <c r="F6223" t="s">
        <v>47</v>
      </c>
      <c r="G6223" t="s">
        <v>41</v>
      </c>
      <c r="H6223" t="s">
        <v>49</v>
      </c>
      <c r="I6223" t="s">
        <v>28</v>
      </c>
      <c r="J6223" t="s">
        <v>56</v>
      </c>
      <c r="K6223" t="s">
        <v>158</v>
      </c>
      <c r="L6223" t="s">
        <v>192</v>
      </c>
      <c r="M6223" t="s">
        <v>117</v>
      </c>
      <c r="N6223" s="2">
        <v>40557</v>
      </c>
      <c r="O6223" s="2">
        <v>40558</v>
      </c>
      <c r="P6223">
        <v>3</v>
      </c>
      <c r="Q6223" s="1">
        <v>0.03</v>
      </c>
      <c r="R6223">
        <v>35.94</v>
      </c>
      <c r="S6223">
        <v>6.66</v>
      </c>
      <c r="T6223">
        <f t="shared" si="97"/>
        <v>107.82</v>
      </c>
    </row>
    <row r="6224" spans="1:20" x14ac:dyDescent="0.25">
      <c r="A6224">
        <v>6223</v>
      </c>
      <c r="B6224">
        <v>89422</v>
      </c>
      <c r="C6224" t="s">
        <v>1283</v>
      </c>
      <c r="D6224" t="s">
        <v>20</v>
      </c>
      <c r="E6224" t="s">
        <v>39</v>
      </c>
      <c r="F6224" t="s">
        <v>40</v>
      </c>
      <c r="G6224" t="s">
        <v>48</v>
      </c>
      <c r="H6224" t="s">
        <v>49</v>
      </c>
      <c r="I6224" t="s">
        <v>28</v>
      </c>
      <c r="J6224" t="s">
        <v>56</v>
      </c>
      <c r="K6224" t="s">
        <v>129</v>
      </c>
      <c r="L6224" t="s">
        <v>192</v>
      </c>
      <c r="M6224" t="s">
        <v>108</v>
      </c>
      <c r="N6224" s="2">
        <v>41232</v>
      </c>
      <c r="O6224" s="2">
        <v>41234</v>
      </c>
      <c r="P6224">
        <v>18</v>
      </c>
      <c r="Q6224" s="1">
        <v>0.03</v>
      </c>
      <c r="R6224">
        <v>70.97</v>
      </c>
      <c r="S6224">
        <v>3.5</v>
      </c>
      <c r="T6224">
        <f t="shared" si="97"/>
        <v>1277.46</v>
      </c>
    </row>
    <row r="6225" spans="1:20" x14ac:dyDescent="0.25">
      <c r="A6225">
        <v>6224</v>
      </c>
      <c r="B6225">
        <v>89422</v>
      </c>
      <c r="C6225" t="s">
        <v>1283</v>
      </c>
      <c r="D6225" t="s">
        <v>20</v>
      </c>
      <c r="E6225" t="s">
        <v>21</v>
      </c>
      <c r="F6225" t="s">
        <v>40</v>
      </c>
      <c r="G6225" t="s">
        <v>48</v>
      </c>
      <c r="H6225" t="s">
        <v>203</v>
      </c>
      <c r="I6225" t="s">
        <v>28</v>
      </c>
      <c r="J6225" t="s">
        <v>36</v>
      </c>
      <c r="K6225" t="s">
        <v>1138</v>
      </c>
      <c r="L6225" t="s">
        <v>26</v>
      </c>
      <c r="M6225" t="s">
        <v>342</v>
      </c>
      <c r="N6225" s="2">
        <v>41232</v>
      </c>
      <c r="O6225" s="2">
        <v>41236</v>
      </c>
      <c r="P6225">
        <v>1</v>
      </c>
      <c r="Q6225" s="1">
        <v>0.02</v>
      </c>
      <c r="R6225">
        <v>8.32</v>
      </c>
      <c r="S6225">
        <v>2.38</v>
      </c>
      <c r="T6225">
        <f t="shared" si="97"/>
        <v>8.32</v>
      </c>
    </row>
    <row r="6226" spans="1:20" x14ac:dyDescent="0.25">
      <c r="A6226">
        <v>6225</v>
      </c>
      <c r="B6226">
        <v>89422</v>
      </c>
      <c r="C6226" t="s">
        <v>1283</v>
      </c>
      <c r="D6226" t="s">
        <v>20</v>
      </c>
      <c r="E6226" t="s">
        <v>21</v>
      </c>
      <c r="F6226" t="s">
        <v>40</v>
      </c>
      <c r="G6226" t="s">
        <v>48</v>
      </c>
      <c r="H6226" t="s">
        <v>206</v>
      </c>
      <c r="I6226" t="s">
        <v>28</v>
      </c>
      <c r="J6226" t="s">
        <v>36</v>
      </c>
      <c r="K6226" t="s">
        <v>204</v>
      </c>
      <c r="L6226" t="s">
        <v>192</v>
      </c>
      <c r="M6226" t="s">
        <v>393</v>
      </c>
      <c r="N6226" s="2">
        <v>41232</v>
      </c>
      <c r="O6226" s="2">
        <v>41234</v>
      </c>
      <c r="P6226">
        <v>43</v>
      </c>
      <c r="Q6226" s="1">
        <v>0.1</v>
      </c>
      <c r="R6226">
        <v>49.99</v>
      </c>
      <c r="S6226">
        <v>19.989999999999998</v>
      </c>
      <c r="T6226">
        <f t="shared" si="97"/>
        <v>2149.5700000000002</v>
      </c>
    </row>
    <row r="6227" spans="1:20" x14ac:dyDescent="0.25">
      <c r="A6227">
        <v>6226</v>
      </c>
      <c r="B6227">
        <v>89422</v>
      </c>
      <c r="C6227" t="s">
        <v>341</v>
      </c>
      <c r="D6227" t="s">
        <v>578</v>
      </c>
      <c r="E6227" t="s">
        <v>187</v>
      </c>
      <c r="F6227" t="s">
        <v>40</v>
      </c>
      <c r="G6227" t="s">
        <v>48</v>
      </c>
      <c r="H6227" t="s">
        <v>188</v>
      </c>
      <c r="I6227" t="s">
        <v>28</v>
      </c>
      <c r="J6227" t="s">
        <v>36</v>
      </c>
      <c r="K6227" t="s">
        <v>43</v>
      </c>
      <c r="L6227" t="s">
        <v>330</v>
      </c>
      <c r="M6227" t="s">
        <v>125</v>
      </c>
      <c r="N6227" s="2">
        <v>41232</v>
      </c>
      <c r="O6227" s="2">
        <v>41237</v>
      </c>
      <c r="P6227">
        <v>29</v>
      </c>
      <c r="Q6227" s="1">
        <v>0.03</v>
      </c>
      <c r="R6227">
        <v>880.98</v>
      </c>
      <c r="S6227">
        <v>44.55</v>
      </c>
      <c r="T6227">
        <f t="shared" si="97"/>
        <v>25548.420000000002</v>
      </c>
    </row>
    <row r="6228" spans="1:20" x14ac:dyDescent="0.25">
      <c r="A6228">
        <v>6227</v>
      </c>
      <c r="B6228">
        <v>85824</v>
      </c>
      <c r="C6228" t="s">
        <v>559</v>
      </c>
      <c r="D6228" t="s">
        <v>20</v>
      </c>
      <c r="E6228" t="s">
        <v>21</v>
      </c>
      <c r="F6228" t="s">
        <v>47</v>
      </c>
      <c r="G6228" t="s">
        <v>41</v>
      </c>
      <c r="H6228" t="s">
        <v>203</v>
      </c>
      <c r="I6228" t="s">
        <v>28</v>
      </c>
      <c r="J6228" t="s">
        <v>36</v>
      </c>
      <c r="K6228" t="s">
        <v>409</v>
      </c>
      <c r="L6228" t="s">
        <v>192</v>
      </c>
      <c r="M6228" t="s">
        <v>134</v>
      </c>
      <c r="N6228" s="2">
        <v>41518</v>
      </c>
      <c r="O6228" s="2">
        <v>41518</v>
      </c>
      <c r="P6228">
        <v>24</v>
      </c>
      <c r="Q6228" s="1">
        <v>0.09</v>
      </c>
      <c r="R6228">
        <v>26.31</v>
      </c>
      <c r="S6228">
        <v>5.89</v>
      </c>
      <c r="T6228">
        <f t="shared" si="97"/>
        <v>631.43999999999994</v>
      </c>
    </row>
    <row r="6229" spans="1:20" x14ac:dyDescent="0.25">
      <c r="A6229">
        <v>6228</v>
      </c>
      <c r="B6229">
        <v>91263</v>
      </c>
      <c r="C6229" t="s">
        <v>692</v>
      </c>
      <c r="D6229" t="s">
        <v>20</v>
      </c>
      <c r="E6229" t="s">
        <v>39</v>
      </c>
      <c r="F6229" t="s">
        <v>22</v>
      </c>
      <c r="G6229" t="s">
        <v>41</v>
      </c>
      <c r="H6229" t="s">
        <v>78</v>
      </c>
      <c r="I6229" t="s">
        <v>28</v>
      </c>
      <c r="J6229" t="s">
        <v>36</v>
      </c>
      <c r="K6229" t="s">
        <v>189</v>
      </c>
      <c r="L6229" t="s">
        <v>192</v>
      </c>
      <c r="M6229" t="s">
        <v>96</v>
      </c>
      <c r="N6229" s="2">
        <v>40439</v>
      </c>
      <c r="O6229" s="2">
        <v>40440</v>
      </c>
      <c r="P6229">
        <v>13</v>
      </c>
      <c r="Q6229" s="1">
        <v>0.01</v>
      </c>
      <c r="R6229">
        <v>26.17</v>
      </c>
      <c r="S6229">
        <v>1.39</v>
      </c>
      <c r="T6229">
        <f t="shared" si="97"/>
        <v>340.21000000000004</v>
      </c>
    </row>
    <row r="6230" spans="1:20" x14ac:dyDescent="0.25">
      <c r="A6230">
        <v>6229</v>
      </c>
      <c r="B6230">
        <v>88280</v>
      </c>
      <c r="C6230" t="s">
        <v>941</v>
      </c>
      <c r="D6230" t="s">
        <v>20</v>
      </c>
      <c r="E6230" t="s">
        <v>21</v>
      </c>
      <c r="F6230" t="s">
        <v>31</v>
      </c>
      <c r="G6230" t="s">
        <v>93</v>
      </c>
      <c r="H6230" t="s">
        <v>33</v>
      </c>
      <c r="I6230" t="s">
        <v>28</v>
      </c>
      <c r="J6230" t="s">
        <v>36</v>
      </c>
      <c r="K6230" t="s">
        <v>409</v>
      </c>
      <c r="L6230" t="s">
        <v>706</v>
      </c>
      <c r="M6230" t="s">
        <v>131</v>
      </c>
      <c r="N6230" s="2">
        <v>40418</v>
      </c>
      <c r="O6230" s="2">
        <v>40419</v>
      </c>
      <c r="P6230">
        <v>11</v>
      </c>
      <c r="Q6230" s="1">
        <v>0.05</v>
      </c>
      <c r="R6230">
        <v>20.99</v>
      </c>
      <c r="S6230">
        <v>4.8099999999999996</v>
      </c>
      <c r="T6230">
        <f t="shared" si="97"/>
        <v>230.89</v>
      </c>
    </row>
    <row r="6231" spans="1:20" x14ac:dyDescent="0.25">
      <c r="A6231">
        <v>6230</v>
      </c>
      <c r="B6231">
        <v>86032</v>
      </c>
      <c r="C6231" t="s">
        <v>1585</v>
      </c>
      <c r="D6231" t="s">
        <v>20</v>
      </c>
      <c r="E6231" t="s">
        <v>187</v>
      </c>
      <c r="F6231" t="s">
        <v>47</v>
      </c>
      <c r="G6231" t="s">
        <v>48</v>
      </c>
      <c r="H6231" t="s">
        <v>219</v>
      </c>
      <c r="I6231" t="s">
        <v>28</v>
      </c>
      <c r="J6231" t="s">
        <v>36</v>
      </c>
      <c r="K6231" t="s">
        <v>68</v>
      </c>
      <c r="L6231" t="s">
        <v>26</v>
      </c>
      <c r="M6231" t="s">
        <v>114</v>
      </c>
      <c r="N6231" s="2">
        <v>41579</v>
      </c>
      <c r="O6231" s="2">
        <v>41583</v>
      </c>
      <c r="P6231">
        <v>16</v>
      </c>
      <c r="Q6231" s="1">
        <v>0.09</v>
      </c>
      <c r="R6231">
        <v>6.64</v>
      </c>
      <c r="S6231">
        <v>4.95</v>
      </c>
      <c r="T6231">
        <f t="shared" si="97"/>
        <v>106.24</v>
      </c>
    </row>
    <row r="6232" spans="1:20" x14ac:dyDescent="0.25">
      <c r="A6232">
        <v>6231</v>
      </c>
      <c r="B6232">
        <v>86032</v>
      </c>
      <c r="C6232" t="s">
        <v>2402</v>
      </c>
      <c r="D6232" t="s">
        <v>20</v>
      </c>
      <c r="E6232" t="s">
        <v>21</v>
      </c>
      <c r="F6232" t="s">
        <v>31</v>
      </c>
      <c r="G6232" t="s">
        <v>48</v>
      </c>
      <c r="H6232" t="s">
        <v>203</v>
      </c>
      <c r="I6232" t="s">
        <v>28</v>
      </c>
      <c r="J6232" t="s">
        <v>36</v>
      </c>
      <c r="K6232" t="s">
        <v>25</v>
      </c>
      <c r="L6232" t="s">
        <v>192</v>
      </c>
      <c r="M6232" t="s">
        <v>63</v>
      </c>
      <c r="N6232" s="2">
        <v>41579</v>
      </c>
      <c r="O6232" s="2">
        <v>41583</v>
      </c>
      <c r="P6232">
        <v>20</v>
      </c>
      <c r="Q6232" s="1">
        <v>0.04</v>
      </c>
      <c r="R6232">
        <v>110.99</v>
      </c>
      <c r="S6232">
        <v>2.5</v>
      </c>
      <c r="T6232">
        <f t="shared" si="97"/>
        <v>2219.7999999999997</v>
      </c>
    </row>
    <row r="6233" spans="1:20" x14ac:dyDescent="0.25">
      <c r="A6233">
        <v>6232</v>
      </c>
      <c r="B6233">
        <v>86032</v>
      </c>
      <c r="C6233" t="s">
        <v>704</v>
      </c>
      <c r="D6233" t="s">
        <v>20</v>
      </c>
      <c r="E6233" t="s">
        <v>39</v>
      </c>
      <c r="F6233" t="s">
        <v>31</v>
      </c>
      <c r="G6233" t="s">
        <v>48</v>
      </c>
      <c r="H6233" t="s">
        <v>42</v>
      </c>
      <c r="I6233" t="s">
        <v>28</v>
      </c>
      <c r="J6233" t="s">
        <v>36</v>
      </c>
      <c r="K6233" t="s">
        <v>172</v>
      </c>
      <c r="L6233" t="s">
        <v>44</v>
      </c>
      <c r="M6233" t="s">
        <v>35</v>
      </c>
      <c r="N6233" s="2">
        <v>41579</v>
      </c>
      <c r="O6233" s="2">
        <v>41584</v>
      </c>
      <c r="P6233">
        <v>41</v>
      </c>
      <c r="Q6233" s="1">
        <v>0.05</v>
      </c>
      <c r="R6233">
        <v>2.98</v>
      </c>
      <c r="S6233">
        <v>1.58</v>
      </c>
      <c r="T6233">
        <f t="shared" si="97"/>
        <v>122.17999999999999</v>
      </c>
    </row>
    <row r="6234" spans="1:20" x14ac:dyDescent="0.25">
      <c r="A6234">
        <v>6233</v>
      </c>
      <c r="B6234">
        <v>87158</v>
      </c>
      <c r="C6234" t="s">
        <v>1348</v>
      </c>
      <c r="D6234" t="s">
        <v>20</v>
      </c>
      <c r="E6234" t="s">
        <v>187</v>
      </c>
      <c r="F6234" t="s">
        <v>22</v>
      </c>
      <c r="G6234" t="s">
        <v>32</v>
      </c>
      <c r="H6234" t="s">
        <v>217</v>
      </c>
      <c r="I6234" t="s">
        <v>28</v>
      </c>
      <c r="J6234" t="s">
        <v>36</v>
      </c>
      <c r="K6234" t="s">
        <v>282</v>
      </c>
      <c r="L6234" t="s">
        <v>44</v>
      </c>
      <c r="M6234" t="s">
        <v>227</v>
      </c>
      <c r="N6234" s="2">
        <v>41457</v>
      </c>
      <c r="O6234" s="2">
        <v>41458</v>
      </c>
      <c r="P6234">
        <v>15</v>
      </c>
      <c r="Q6234" s="1">
        <v>0</v>
      </c>
      <c r="R6234">
        <v>70.709999999999994</v>
      </c>
      <c r="S6234">
        <v>37.58</v>
      </c>
      <c r="T6234">
        <f t="shared" si="97"/>
        <v>1060.6499999999999</v>
      </c>
    </row>
    <row r="6235" spans="1:20" x14ac:dyDescent="0.25">
      <c r="A6235">
        <v>6234</v>
      </c>
      <c r="B6235">
        <v>87158</v>
      </c>
      <c r="C6235" t="s">
        <v>1348</v>
      </c>
      <c r="D6235" t="s">
        <v>38</v>
      </c>
      <c r="E6235" t="s">
        <v>21</v>
      </c>
      <c r="F6235" t="s">
        <v>22</v>
      </c>
      <c r="G6235" t="s">
        <v>32</v>
      </c>
      <c r="H6235" t="s">
        <v>33</v>
      </c>
      <c r="I6235" t="s">
        <v>28</v>
      </c>
      <c r="J6235" t="s">
        <v>36</v>
      </c>
      <c r="K6235" t="s">
        <v>1107</v>
      </c>
      <c r="L6235" t="s">
        <v>192</v>
      </c>
      <c r="M6235" t="s">
        <v>238</v>
      </c>
      <c r="N6235" s="2">
        <v>41457</v>
      </c>
      <c r="O6235" s="2">
        <v>41459</v>
      </c>
      <c r="P6235">
        <v>6</v>
      </c>
      <c r="Q6235" s="1">
        <v>7.0000000000000007E-2</v>
      </c>
      <c r="R6235">
        <v>65.989999999999995</v>
      </c>
      <c r="S6235">
        <v>8.99</v>
      </c>
      <c r="T6235">
        <f t="shared" si="97"/>
        <v>395.93999999999994</v>
      </c>
    </row>
    <row r="6236" spans="1:20" x14ac:dyDescent="0.25">
      <c r="A6236">
        <v>6235</v>
      </c>
      <c r="B6236">
        <v>91483</v>
      </c>
      <c r="C6236" t="s">
        <v>1779</v>
      </c>
      <c r="D6236" t="s">
        <v>20</v>
      </c>
      <c r="E6236" t="s">
        <v>187</v>
      </c>
      <c r="F6236" t="s">
        <v>22</v>
      </c>
      <c r="G6236" t="s">
        <v>93</v>
      </c>
      <c r="H6236" t="s">
        <v>219</v>
      </c>
      <c r="I6236" t="s">
        <v>28</v>
      </c>
      <c r="J6236" t="s">
        <v>36</v>
      </c>
      <c r="K6236" t="s">
        <v>82</v>
      </c>
      <c r="L6236" t="s">
        <v>706</v>
      </c>
      <c r="M6236" t="s">
        <v>246</v>
      </c>
      <c r="N6236" s="2">
        <v>41033</v>
      </c>
      <c r="O6236" s="2">
        <v>41034</v>
      </c>
      <c r="P6236">
        <v>8</v>
      </c>
      <c r="Q6236" s="1">
        <v>0.04</v>
      </c>
      <c r="R6236">
        <v>9.77</v>
      </c>
      <c r="S6236">
        <v>6.02</v>
      </c>
      <c r="T6236">
        <f t="shared" si="97"/>
        <v>78.16</v>
      </c>
    </row>
    <row r="6237" spans="1:20" x14ac:dyDescent="0.25">
      <c r="A6237">
        <v>6236</v>
      </c>
      <c r="B6237">
        <v>91191</v>
      </c>
      <c r="C6237" t="s">
        <v>480</v>
      </c>
      <c r="D6237" t="s">
        <v>20</v>
      </c>
      <c r="E6237" t="s">
        <v>39</v>
      </c>
      <c r="F6237" t="s">
        <v>31</v>
      </c>
      <c r="G6237" t="s">
        <v>48</v>
      </c>
      <c r="H6237" t="s">
        <v>78</v>
      </c>
      <c r="I6237" t="s">
        <v>28</v>
      </c>
      <c r="J6237" t="s">
        <v>36</v>
      </c>
      <c r="K6237" t="s">
        <v>136</v>
      </c>
      <c r="L6237" t="s">
        <v>192</v>
      </c>
      <c r="M6237" t="s">
        <v>35</v>
      </c>
      <c r="N6237" s="2">
        <v>41430</v>
      </c>
      <c r="O6237" s="2">
        <v>41437</v>
      </c>
      <c r="P6237">
        <v>16</v>
      </c>
      <c r="Q6237" s="1">
        <v>0.1</v>
      </c>
      <c r="R6237">
        <v>4.28</v>
      </c>
      <c r="S6237">
        <v>5.17</v>
      </c>
      <c r="T6237">
        <f t="shared" si="97"/>
        <v>68.48</v>
      </c>
    </row>
    <row r="6238" spans="1:20" x14ac:dyDescent="0.25">
      <c r="A6238">
        <v>6237</v>
      </c>
      <c r="B6238">
        <v>91191</v>
      </c>
      <c r="C6238" t="s">
        <v>480</v>
      </c>
      <c r="D6238" t="s">
        <v>38</v>
      </c>
      <c r="E6238" t="s">
        <v>21</v>
      </c>
      <c r="F6238" t="s">
        <v>31</v>
      </c>
      <c r="G6238" t="s">
        <v>48</v>
      </c>
      <c r="H6238" t="s">
        <v>203</v>
      </c>
      <c r="I6238" t="s">
        <v>28</v>
      </c>
      <c r="J6238" t="s">
        <v>36</v>
      </c>
      <c r="K6238" t="s">
        <v>198</v>
      </c>
      <c r="L6238" t="s">
        <v>192</v>
      </c>
      <c r="M6238" t="s">
        <v>35</v>
      </c>
      <c r="N6238" s="2">
        <v>41430</v>
      </c>
      <c r="O6238" s="2">
        <v>41437</v>
      </c>
      <c r="P6238">
        <v>12</v>
      </c>
      <c r="Q6238" s="1">
        <v>0.05</v>
      </c>
      <c r="R6238">
        <v>175.99</v>
      </c>
      <c r="S6238">
        <v>4.99</v>
      </c>
      <c r="T6238">
        <f t="shared" si="97"/>
        <v>2111.88</v>
      </c>
    </row>
    <row r="6239" spans="1:20" x14ac:dyDescent="0.25">
      <c r="A6239">
        <v>6238</v>
      </c>
      <c r="B6239">
        <v>89098</v>
      </c>
      <c r="C6239" t="s">
        <v>801</v>
      </c>
      <c r="D6239" t="s">
        <v>20</v>
      </c>
      <c r="E6239" t="s">
        <v>187</v>
      </c>
      <c r="F6239" t="s">
        <v>40</v>
      </c>
      <c r="G6239" t="s">
        <v>93</v>
      </c>
      <c r="H6239" t="s">
        <v>217</v>
      </c>
      <c r="I6239" t="s">
        <v>28</v>
      </c>
      <c r="J6239" t="s">
        <v>36</v>
      </c>
      <c r="K6239" t="s">
        <v>170</v>
      </c>
      <c r="L6239" t="s">
        <v>192</v>
      </c>
      <c r="M6239" t="s">
        <v>175</v>
      </c>
      <c r="N6239" s="2">
        <v>40648</v>
      </c>
      <c r="O6239" s="2">
        <v>40650</v>
      </c>
      <c r="P6239">
        <v>8</v>
      </c>
      <c r="Q6239" s="1">
        <v>7.0000000000000007E-2</v>
      </c>
      <c r="R6239">
        <v>33.979999999999997</v>
      </c>
      <c r="S6239">
        <v>19.989999999999998</v>
      </c>
      <c r="T6239">
        <f t="shared" si="97"/>
        <v>271.83999999999997</v>
      </c>
    </row>
    <row r="6240" spans="1:20" x14ac:dyDescent="0.25">
      <c r="A6240">
        <v>6239</v>
      </c>
      <c r="B6240">
        <v>91297</v>
      </c>
      <c r="C6240" t="s">
        <v>237</v>
      </c>
      <c r="D6240" t="s">
        <v>20</v>
      </c>
      <c r="E6240" t="s">
        <v>39</v>
      </c>
      <c r="F6240" t="s">
        <v>22</v>
      </c>
      <c r="G6240" t="s">
        <v>23</v>
      </c>
      <c r="H6240" t="s">
        <v>49</v>
      </c>
      <c r="I6240" t="s">
        <v>28</v>
      </c>
      <c r="J6240" t="s">
        <v>36</v>
      </c>
      <c r="K6240" t="s">
        <v>58</v>
      </c>
      <c r="L6240" t="s">
        <v>192</v>
      </c>
      <c r="M6240" t="s">
        <v>173</v>
      </c>
      <c r="N6240" s="2">
        <v>40394</v>
      </c>
      <c r="O6240" s="2">
        <v>40396</v>
      </c>
      <c r="P6240">
        <v>17</v>
      </c>
      <c r="Q6240" s="1">
        <v>0.1</v>
      </c>
      <c r="R6240">
        <v>10.89</v>
      </c>
      <c r="S6240">
        <v>4.5</v>
      </c>
      <c r="T6240">
        <f t="shared" si="97"/>
        <v>185.13</v>
      </c>
    </row>
    <row r="6241" spans="1:20" x14ac:dyDescent="0.25">
      <c r="A6241">
        <v>6240</v>
      </c>
      <c r="B6241">
        <v>87569</v>
      </c>
      <c r="C6241" t="s">
        <v>2011</v>
      </c>
      <c r="D6241" t="s">
        <v>20</v>
      </c>
      <c r="E6241" t="s">
        <v>39</v>
      </c>
      <c r="F6241" t="s">
        <v>22</v>
      </c>
      <c r="G6241" t="s">
        <v>41</v>
      </c>
      <c r="H6241" t="s">
        <v>61</v>
      </c>
      <c r="I6241" t="s">
        <v>28</v>
      </c>
      <c r="J6241" t="s">
        <v>36</v>
      </c>
      <c r="K6241" t="s">
        <v>145</v>
      </c>
      <c r="L6241" t="s">
        <v>192</v>
      </c>
      <c r="M6241" t="s">
        <v>27</v>
      </c>
      <c r="N6241" s="2">
        <v>40342</v>
      </c>
      <c r="O6241" s="2">
        <v>40345</v>
      </c>
      <c r="P6241">
        <v>12</v>
      </c>
      <c r="Q6241" s="1">
        <v>0.08</v>
      </c>
      <c r="R6241">
        <v>17.149999999999999</v>
      </c>
      <c r="S6241">
        <v>4.96</v>
      </c>
      <c r="T6241">
        <f t="shared" si="97"/>
        <v>205.79999999999998</v>
      </c>
    </row>
    <row r="6242" spans="1:20" x14ac:dyDescent="0.25">
      <c r="A6242">
        <v>6241</v>
      </c>
      <c r="B6242">
        <v>89640</v>
      </c>
      <c r="C6242" t="s">
        <v>2354</v>
      </c>
      <c r="D6242" t="s">
        <v>38</v>
      </c>
      <c r="E6242" t="s">
        <v>187</v>
      </c>
      <c r="F6242" t="s">
        <v>22</v>
      </c>
      <c r="G6242" t="s">
        <v>23</v>
      </c>
      <c r="H6242" t="s">
        <v>225</v>
      </c>
      <c r="I6242" t="s">
        <v>28</v>
      </c>
      <c r="J6242" t="s">
        <v>36</v>
      </c>
      <c r="K6242" t="s">
        <v>158</v>
      </c>
      <c r="L6242" t="s">
        <v>192</v>
      </c>
      <c r="M6242" t="s">
        <v>80</v>
      </c>
      <c r="N6242" s="2">
        <v>40589</v>
      </c>
      <c r="O6242" s="2">
        <v>40591</v>
      </c>
      <c r="P6242">
        <v>2</v>
      </c>
      <c r="Q6242" s="1">
        <v>0.03</v>
      </c>
      <c r="R6242">
        <v>78.69</v>
      </c>
      <c r="S6242">
        <v>19.989999999999998</v>
      </c>
      <c r="T6242">
        <f t="shared" si="97"/>
        <v>157.38</v>
      </c>
    </row>
    <row r="6243" spans="1:20" x14ac:dyDescent="0.25">
      <c r="A6243">
        <v>6242</v>
      </c>
      <c r="B6243">
        <v>88585</v>
      </c>
      <c r="C6243" t="s">
        <v>2103</v>
      </c>
      <c r="D6243" t="s">
        <v>20</v>
      </c>
      <c r="E6243" t="s">
        <v>39</v>
      </c>
      <c r="F6243" t="s">
        <v>31</v>
      </c>
      <c r="G6243" t="s">
        <v>23</v>
      </c>
      <c r="H6243" t="s">
        <v>54</v>
      </c>
      <c r="I6243" t="s">
        <v>28</v>
      </c>
      <c r="J6243" t="s">
        <v>36</v>
      </c>
      <c r="K6243" t="s">
        <v>58</v>
      </c>
      <c r="L6243" t="s">
        <v>26</v>
      </c>
      <c r="M6243" t="s">
        <v>69</v>
      </c>
      <c r="N6243" s="2">
        <v>41414</v>
      </c>
      <c r="O6243" s="2">
        <v>41415</v>
      </c>
      <c r="P6243">
        <v>2</v>
      </c>
      <c r="Q6243" s="1">
        <v>7.0000000000000007E-2</v>
      </c>
      <c r="R6243">
        <v>22.99</v>
      </c>
      <c r="S6243">
        <v>8.99</v>
      </c>
      <c r="T6243">
        <f t="shared" si="97"/>
        <v>45.98</v>
      </c>
    </row>
    <row r="6244" spans="1:20" x14ac:dyDescent="0.25">
      <c r="A6244">
        <v>6243</v>
      </c>
      <c r="B6244">
        <v>87607</v>
      </c>
      <c r="C6244" t="s">
        <v>823</v>
      </c>
      <c r="D6244" t="s">
        <v>20</v>
      </c>
      <c r="E6244" t="s">
        <v>187</v>
      </c>
      <c r="F6244" t="s">
        <v>31</v>
      </c>
      <c r="G6244" t="s">
        <v>23</v>
      </c>
      <c r="H6244" t="s">
        <v>219</v>
      </c>
      <c r="I6244" t="s">
        <v>28</v>
      </c>
      <c r="J6244" t="s">
        <v>36</v>
      </c>
      <c r="K6244" t="s">
        <v>68</v>
      </c>
      <c r="L6244" t="s">
        <v>706</v>
      </c>
      <c r="M6244" t="s">
        <v>121</v>
      </c>
      <c r="N6244" s="2">
        <v>41000</v>
      </c>
      <c r="O6244" s="2">
        <v>41001</v>
      </c>
      <c r="P6244">
        <v>8</v>
      </c>
      <c r="Q6244" s="1">
        <v>0.08</v>
      </c>
      <c r="R6244">
        <v>26.64</v>
      </c>
      <c r="S6244">
        <v>5.3</v>
      </c>
      <c r="T6244">
        <f t="shared" si="97"/>
        <v>213.12</v>
      </c>
    </row>
    <row r="6245" spans="1:20" x14ac:dyDescent="0.25">
      <c r="A6245">
        <v>6244</v>
      </c>
      <c r="B6245">
        <v>87607</v>
      </c>
      <c r="C6245" t="s">
        <v>823</v>
      </c>
      <c r="D6245" t="s">
        <v>20</v>
      </c>
      <c r="E6245" t="s">
        <v>39</v>
      </c>
      <c r="F6245" t="s">
        <v>31</v>
      </c>
      <c r="G6245" t="s">
        <v>23</v>
      </c>
      <c r="H6245" t="s">
        <v>89</v>
      </c>
      <c r="I6245" t="s">
        <v>28</v>
      </c>
      <c r="J6245" t="s">
        <v>36</v>
      </c>
      <c r="K6245" t="s">
        <v>113</v>
      </c>
      <c r="L6245" t="s">
        <v>192</v>
      </c>
      <c r="M6245" t="s">
        <v>63</v>
      </c>
      <c r="N6245" s="2">
        <v>41000</v>
      </c>
      <c r="O6245" s="2">
        <v>41001</v>
      </c>
      <c r="P6245">
        <v>13</v>
      </c>
      <c r="Q6245" s="1">
        <v>0</v>
      </c>
      <c r="R6245">
        <v>9.99</v>
      </c>
      <c r="S6245">
        <v>4.78</v>
      </c>
      <c r="T6245">
        <f t="shared" si="97"/>
        <v>129.87</v>
      </c>
    </row>
    <row r="6246" spans="1:20" x14ac:dyDescent="0.25">
      <c r="A6246">
        <v>6245</v>
      </c>
      <c r="B6246">
        <v>87607</v>
      </c>
      <c r="C6246" t="s">
        <v>823</v>
      </c>
      <c r="D6246" t="s">
        <v>20</v>
      </c>
      <c r="E6246" t="s">
        <v>39</v>
      </c>
      <c r="F6246" t="s">
        <v>31</v>
      </c>
      <c r="G6246" t="s">
        <v>23</v>
      </c>
      <c r="H6246" t="s">
        <v>89</v>
      </c>
      <c r="I6246" t="s">
        <v>28</v>
      </c>
      <c r="J6246" t="s">
        <v>36</v>
      </c>
      <c r="K6246" t="s">
        <v>133</v>
      </c>
      <c r="L6246" t="s">
        <v>44</v>
      </c>
      <c r="M6246" t="s">
        <v>141</v>
      </c>
      <c r="N6246" s="2">
        <v>41000</v>
      </c>
      <c r="O6246" s="2">
        <v>41001</v>
      </c>
      <c r="P6246">
        <v>12</v>
      </c>
      <c r="Q6246" s="1">
        <v>7.0000000000000007E-2</v>
      </c>
      <c r="R6246">
        <v>3.55</v>
      </c>
      <c r="S6246">
        <v>1.43</v>
      </c>
      <c r="T6246">
        <f t="shared" si="97"/>
        <v>42.599999999999994</v>
      </c>
    </row>
    <row r="6247" spans="1:20" x14ac:dyDescent="0.25">
      <c r="A6247">
        <v>6246</v>
      </c>
      <c r="B6247">
        <v>89347</v>
      </c>
      <c r="C6247" t="s">
        <v>629</v>
      </c>
      <c r="D6247" t="s">
        <v>578</v>
      </c>
      <c r="E6247" t="s">
        <v>21</v>
      </c>
      <c r="F6247" t="s">
        <v>31</v>
      </c>
      <c r="G6247" t="s">
        <v>93</v>
      </c>
      <c r="H6247" t="s">
        <v>24</v>
      </c>
      <c r="I6247" t="s">
        <v>28</v>
      </c>
      <c r="J6247" t="s">
        <v>36</v>
      </c>
      <c r="K6247" t="s">
        <v>1107</v>
      </c>
      <c r="L6247" t="s">
        <v>330</v>
      </c>
      <c r="M6247" t="s">
        <v>121</v>
      </c>
      <c r="N6247" s="2">
        <v>40828</v>
      </c>
      <c r="O6247" s="2">
        <v>40830</v>
      </c>
      <c r="P6247">
        <v>20</v>
      </c>
      <c r="Q6247" s="1">
        <v>0.03</v>
      </c>
      <c r="R6247">
        <v>400.97</v>
      </c>
      <c r="S6247">
        <v>48.26</v>
      </c>
      <c r="T6247">
        <f t="shared" si="97"/>
        <v>8019.4000000000005</v>
      </c>
    </row>
    <row r="6248" spans="1:20" x14ac:dyDescent="0.25">
      <c r="A6248">
        <v>6247</v>
      </c>
      <c r="B6248">
        <v>88195</v>
      </c>
      <c r="C6248" t="s">
        <v>292</v>
      </c>
      <c r="D6248" t="s">
        <v>20</v>
      </c>
      <c r="E6248" t="s">
        <v>39</v>
      </c>
      <c r="F6248" t="s">
        <v>31</v>
      </c>
      <c r="G6248" t="s">
        <v>41</v>
      </c>
      <c r="H6248" t="s">
        <v>61</v>
      </c>
      <c r="I6248" t="s">
        <v>28</v>
      </c>
      <c r="J6248" t="s">
        <v>36</v>
      </c>
      <c r="K6248" t="s">
        <v>181</v>
      </c>
      <c r="L6248" t="s">
        <v>26</v>
      </c>
      <c r="M6248" t="s">
        <v>35</v>
      </c>
      <c r="N6248" s="2">
        <v>41489</v>
      </c>
      <c r="O6248" s="2">
        <v>41491</v>
      </c>
      <c r="P6248">
        <v>9</v>
      </c>
      <c r="Q6248" s="1">
        <v>0.03</v>
      </c>
      <c r="R6248">
        <v>10.98</v>
      </c>
      <c r="S6248">
        <v>3.37</v>
      </c>
      <c r="T6248">
        <f t="shared" si="97"/>
        <v>98.820000000000007</v>
      </c>
    </row>
    <row r="6249" spans="1:20" x14ac:dyDescent="0.25">
      <c r="A6249">
        <v>6248</v>
      </c>
      <c r="B6249">
        <v>88689</v>
      </c>
      <c r="C6249" t="s">
        <v>237</v>
      </c>
      <c r="D6249" t="s">
        <v>578</v>
      </c>
      <c r="E6249" t="s">
        <v>187</v>
      </c>
      <c r="F6249" t="s">
        <v>31</v>
      </c>
      <c r="G6249" t="s">
        <v>48</v>
      </c>
      <c r="H6249" t="s">
        <v>219</v>
      </c>
      <c r="I6249" t="s">
        <v>28</v>
      </c>
      <c r="J6249" t="s">
        <v>36</v>
      </c>
      <c r="K6249" t="s">
        <v>158</v>
      </c>
      <c r="L6249" t="s">
        <v>330</v>
      </c>
      <c r="M6249" t="s">
        <v>255</v>
      </c>
      <c r="N6249" s="2">
        <v>41161</v>
      </c>
      <c r="O6249" s="2">
        <v>41163</v>
      </c>
      <c r="P6249">
        <v>19</v>
      </c>
      <c r="Q6249" s="1">
        <v>0.09</v>
      </c>
      <c r="R6249">
        <v>550.98</v>
      </c>
      <c r="S6249">
        <v>64.59</v>
      </c>
      <c r="T6249">
        <f t="shared" si="97"/>
        <v>10468.620000000001</v>
      </c>
    </row>
    <row r="6250" spans="1:20" x14ac:dyDescent="0.25">
      <c r="A6250">
        <v>6249</v>
      </c>
      <c r="B6250">
        <v>87163</v>
      </c>
      <c r="C6250" t="s">
        <v>197</v>
      </c>
      <c r="D6250" t="s">
        <v>20</v>
      </c>
      <c r="E6250" t="s">
        <v>187</v>
      </c>
      <c r="F6250" t="s">
        <v>22</v>
      </c>
      <c r="G6250" t="s">
        <v>32</v>
      </c>
      <c r="H6250" t="s">
        <v>219</v>
      </c>
      <c r="I6250" t="s">
        <v>28</v>
      </c>
      <c r="J6250" t="s">
        <v>36</v>
      </c>
      <c r="K6250" t="s">
        <v>226</v>
      </c>
      <c r="L6250" t="s">
        <v>192</v>
      </c>
      <c r="M6250" t="s">
        <v>238</v>
      </c>
      <c r="N6250" s="2">
        <v>40717</v>
      </c>
      <c r="O6250" s="2">
        <v>40719</v>
      </c>
      <c r="P6250">
        <v>12</v>
      </c>
      <c r="Q6250" s="1">
        <v>0.03</v>
      </c>
      <c r="R6250">
        <v>9.3800000000000008</v>
      </c>
      <c r="S6250">
        <v>4.93</v>
      </c>
      <c r="T6250">
        <f t="shared" si="97"/>
        <v>112.56</v>
      </c>
    </row>
    <row r="6251" spans="1:20" x14ac:dyDescent="0.25">
      <c r="A6251">
        <v>6250</v>
      </c>
      <c r="B6251">
        <v>87163</v>
      </c>
      <c r="C6251" t="s">
        <v>422</v>
      </c>
      <c r="D6251" t="s">
        <v>578</v>
      </c>
      <c r="E6251" t="s">
        <v>39</v>
      </c>
      <c r="F6251" t="s">
        <v>47</v>
      </c>
      <c r="G6251" t="s">
        <v>32</v>
      </c>
      <c r="H6251" t="s">
        <v>61</v>
      </c>
      <c r="I6251" t="s">
        <v>28</v>
      </c>
      <c r="J6251" t="s">
        <v>36</v>
      </c>
      <c r="K6251" t="s">
        <v>181</v>
      </c>
      <c r="L6251" t="s">
        <v>283</v>
      </c>
      <c r="M6251" t="s">
        <v>111</v>
      </c>
      <c r="N6251" s="2">
        <v>40717</v>
      </c>
      <c r="O6251" s="2">
        <v>40718</v>
      </c>
      <c r="P6251">
        <v>15</v>
      </c>
      <c r="Q6251" s="1">
        <v>0.04</v>
      </c>
      <c r="R6251">
        <v>208.16</v>
      </c>
      <c r="S6251">
        <v>68.02</v>
      </c>
      <c r="T6251">
        <f t="shared" si="97"/>
        <v>3122.4</v>
      </c>
    </row>
    <row r="6252" spans="1:20" x14ac:dyDescent="0.25">
      <c r="A6252">
        <v>6251</v>
      </c>
      <c r="B6252">
        <v>91261</v>
      </c>
      <c r="C6252" t="s">
        <v>692</v>
      </c>
      <c r="D6252" t="s">
        <v>578</v>
      </c>
      <c r="E6252" t="s">
        <v>187</v>
      </c>
      <c r="F6252" t="s">
        <v>22</v>
      </c>
      <c r="G6252" t="s">
        <v>23</v>
      </c>
      <c r="H6252" t="s">
        <v>225</v>
      </c>
      <c r="I6252" t="s">
        <v>28</v>
      </c>
      <c r="J6252" t="s">
        <v>36</v>
      </c>
      <c r="K6252" t="s">
        <v>43</v>
      </c>
      <c r="L6252" t="s">
        <v>283</v>
      </c>
      <c r="M6252" t="s">
        <v>80</v>
      </c>
      <c r="N6252" s="2">
        <v>40233</v>
      </c>
      <c r="O6252" s="2">
        <v>40234</v>
      </c>
      <c r="P6252">
        <v>12</v>
      </c>
      <c r="Q6252" s="1">
        <v>0</v>
      </c>
      <c r="R6252">
        <v>300.98</v>
      </c>
      <c r="S6252">
        <v>164.73</v>
      </c>
      <c r="T6252">
        <f t="shared" si="97"/>
        <v>3611.76</v>
      </c>
    </row>
    <row r="6253" spans="1:20" x14ac:dyDescent="0.25">
      <c r="A6253">
        <v>6252</v>
      </c>
      <c r="B6253">
        <v>91261</v>
      </c>
      <c r="C6253" t="s">
        <v>692</v>
      </c>
      <c r="D6253" t="s">
        <v>20</v>
      </c>
      <c r="E6253" t="s">
        <v>39</v>
      </c>
      <c r="F6253" t="s">
        <v>22</v>
      </c>
      <c r="G6253" t="s">
        <v>23</v>
      </c>
      <c r="H6253" t="s">
        <v>61</v>
      </c>
      <c r="I6253" t="s">
        <v>28</v>
      </c>
      <c r="J6253" t="s">
        <v>36</v>
      </c>
      <c r="K6253" t="s">
        <v>119</v>
      </c>
      <c r="L6253" t="s">
        <v>44</v>
      </c>
      <c r="M6253" t="s">
        <v>80</v>
      </c>
      <c r="N6253" s="2">
        <v>40233</v>
      </c>
      <c r="O6253" s="2">
        <v>40235</v>
      </c>
      <c r="P6253">
        <v>1</v>
      </c>
      <c r="Q6253" s="1">
        <v>0.09</v>
      </c>
      <c r="R6253">
        <v>2.94</v>
      </c>
      <c r="S6253">
        <v>0.96</v>
      </c>
      <c r="T6253">
        <f t="shared" si="97"/>
        <v>2.94</v>
      </c>
    </row>
    <row r="6254" spans="1:20" x14ac:dyDescent="0.25">
      <c r="A6254">
        <v>6253</v>
      </c>
      <c r="B6254">
        <v>89467</v>
      </c>
      <c r="C6254" t="s">
        <v>2302</v>
      </c>
      <c r="D6254" t="s">
        <v>20</v>
      </c>
      <c r="E6254" t="s">
        <v>39</v>
      </c>
      <c r="F6254" t="s">
        <v>47</v>
      </c>
      <c r="G6254" t="s">
        <v>32</v>
      </c>
      <c r="H6254" t="s">
        <v>54</v>
      </c>
      <c r="I6254" t="s">
        <v>28</v>
      </c>
      <c r="J6254" t="s">
        <v>36</v>
      </c>
      <c r="K6254" t="s">
        <v>113</v>
      </c>
      <c r="L6254" t="s">
        <v>192</v>
      </c>
      <c r="M6254" t="s">
        <v>114</v>
      </c>
      <c r="N6254" s="2">
        <v>40648</v>
      </c>
      <c r="O6254" s="2">
        <v>40648</v>
      </c>
      <c r="P6254">
        <v>13</v>
      </c>
      <c r="Q6254" s="1">
        <v>0.08</v>
      </c>
      <c r="R6254">
        <v>59.98</v>
      </c>
      <c r="S6254">
        <v>3.99</v>
      </c>
      <c r="T6254">
        <f t="shared" si="97"/>
        <v>779.74</v>
      </c>
    </row>
    <row r="6255" spans="1:20" x14ac:dyDescent="0.25">
      <c r="A6255">
        <v>6254</v>
      </c>
      <c r="B6255">
        <v>89467</v>
      </c>
      <c r="C6255" t="s">
        <v>2415</v>
      </c>
      <c r="D6255" t="s">
        <v>20</v>
      </c>
      <c r="E6255" t="s">
        <v>21</v>
      </c>
      <c r="F6255" t="s">
        <v>31</v>
      </c>
      <c r="G6255" t="s">
        <v>32</v>
      </c>
      <c r="H6255" t="s">
        <v>203</v>
      </c>
      <c r="I6255" t="s">
        <v>28</v>
      </c>
      <c r="J6255" t="s">
        <v>36</v>
      </c>
      <c r="K6255" t="s">
        <v>201</v>
      </c>
      <c r="L6255" t="s">
        <v>192</v>
      </c>
      <c r="M6255" t="s">
        <v>143</v>
      </c>
      <c r="N6255" s="2">
        <v>40648</v>
      </c>
      <c r="O6255" s="2">
        <v>40650</v>
      </c>
      <c r="P6255">
        <v>5</v>
      </c>
      <c r="Q6255" s="1">
        <v>0.01</v>
      </c>
      <c r="R6255">
        <v>115.99</v>
      </c>
      <c r="S6255">
        <v>2.5</v>
      </c>
      <c r="T6255">
        <f t="shared" si="97"/>
        <v>579.94999999999993</v>
      </c>
    </row>
    <row r="6256" spans="1:20" x14ac:dyDescent="0.25">
      <c r="A6256">
        <v>6255</v>
      </c>
      <c r="B6256">
        <v>86625</v>
      </c>
      <c r="C6256" t="s">
        <v>553</v>
      </c>
      <c r="D6256" t="s">
        <v>20</v>
      </c>
      <c r="E6256" t="s">
        <v>39</v>
      </c>
      <c r="F6256" t="s">
        <v>31</v>
      </c>
      <c r="G6256" t="s">
        <v>41</v>
      </c>
      <c r="H6256" t="s">
        <v>78</v>
      </c>
      <c r="I6256" t="s">
        <v>28</v>
      </c>
      <c r="J6256" t="s">
        <v>36</v>
      </c>
      <c r="K6256" t="s">
        <v>172</v>
      </c>
      <c r="L6256" t="s">
        <v>192</v>
      </c>
      <c r="M6256" t="s">
        <v>63</v>
      </c>
      <c r="N6256" s="2">
        <v>41323</v>
      </c>
      <c r="O6256" s="2">
        <v>41324</v>
      </c>
      <c r="P6256">
        <v>9</v>
      </c>
      <c r="Q6256" s="1">
        <v>0.05</v>
      </c>
      <c r="R6256">
        <v>60.22</v>
      </c>
      <c r="S6256">
        <v>3.5</v>
      </c>
      <c r="T6256">
        <f t="shared" si="97"/>
        <v>541.98</v>
      </c>
    </row>
    <row r="6257" spans="1:20" x14ac:dyDescent="0.25">
      <c r="A6257">
        <v>6256</v>
      </c>
      <c r="B6257">
        <v>87031</v>
      </c>
      <c r="C6257" t="s">
        <v>1392</v>
      </c>
      <c r="D6257" t="s">
        <v>20</v>
      </c>
      <c r="E6257" t="s">
        <v>39</v>
      </c>
      <c r="F6257" t="s">
        <v>31</v>
      </c>
      <c r="G6257" t="s">
        <v>48</v>
      </c>
      <c r="H6257" t="s">
        <v>78</v>
      </c>
      <c r="I6257" t="s">
        <v>28</v>
      </c>
      <c r="J6257" t="s">
        <v>36</v>
      </c>
      <c r="K6257" t="s">
        <v>68</v>
      </c>
      <c r="L6257" t="s">
        <v>192</v>
      </c>
      <c r="M6257" t="s">
        <v>178</v>
      </c>
      <c r="N6257" s="2">
        <v>40367</v>
      </c>
      <c r="O6257" s="2">
        <v>40371</v>
      </c>
      <c r="P6257">
        <v>7</v>
      </c>
      <c r="Q6257" s="1">
        <v>0.02</v>
      </c>
      <c r="R6257">
        <v>5.81</v>
      </c>
      <c r="S6257">
        <v>8.49</v>
      </c>
      <c r="T6257">
        <f t="shared" si="97"/>
        <v>40.669999999999995</v>
      </c>
    </row>
    <row r="6258" spans="1:20" x14ac:dyDescent="0.25">
      <c r="A6258">
        <v>6257</v>
      </c>
      <c r="B6258">
        <v>88338</v>
      </c>
      <c r="C6258" t="s">
        <v>439</v>
      </c>
      <c r="D6258" t="s">
        <v>20</v>
      </c>
      <c r="E6258" t="s">
        <v>39</v>
      </c>
      <c r="F6258" t="s">
        <v>47</v>
      </c>
      <c r="G6258" t="s">
        <v>48</v>
      </c>
      <c r="H6258" t="s">
        <v>89</v>
      </c>
      <c r="I6258" t="s">
        <v>28</v>
      </c>
      <c r="J6258" t="s">
        <v>36</v>
      </c>
      <c r="K6258" t="s">
        <v>189</v>
      </c>
      <c r="L6258" t="s">
        <v>44</v>
      </c>
      <c r="M6258" t="s">
        <v>117</v>
      </c>
      <c r="N6258" s="2">
        <v>41548</v>
      </c>
      <c r="O6258" s="2">
        <v>41552</v>
      </c>
      <c r="P6258">
        <v>22</v>
      </c>
      <c r="Q6258" s="1">
        <v>0.1</v>
      </c>
      <c r="R6258">
        <v>2.1800000000000002</v>
      </c>
      <c r="S6258">
        <v>5</v>
      </c>
      <c r="T6258">
        <f t="shared" si="97"/>
        <v>47.96</v>
      </c>
    </row>
    <row r="6259" spans="1:20" x14ac:dyDescent="0.25">
      <c r="A6259">
        <v>6258</v>
      </c>
      <c r="B6259">
        <v>88330</v>
      </c>
      <c r="C6259" t="s">
        <v>1281</v>
      </c>
      <c r="D6259" t="s">
        <v>20</v>
      </c>
      <c r="E6259" t="s">
        <v>39</v>
      </c>
      <c r="F6259" t="s">
        <v>47</v>
      </c>
      <c r="G6259" t="s">
        <v>48</v>
      </c>
      <c r="H6259" t="s">
        <v>78</v>
      </c>
      <c r="I6259" t="s">
        <v>28</v>
      </c>
      <c r="J6259" t="s">
        <v>36</v>
      </c>
      <c r="K6259" t="s">
        <v>154</v>
      </c>
      <c r="L6259" t="s">
        <v>44</v>
      </c>
      <c r="M6259" t="s">
        <v>160</v>
      </c>
      <c r="N6259" s="2">
        <v>40452</v>
      </c>
      <c r="O6259" s="2">
        <v>40452</v>
      </c>
      <c r="P6259">
        <v>4</v>
      </c>
      <c r="Q6259" s="1">
        <v>0.06</v>
      </c>
      <c r="R6259">
        <v>5.18</v>
      </c>
      <c r="S6259">
        <v>2.04</v>
      </c>
      <c r="T6259">
        <f t="shared" si="97"/>
        <v>20.72</v>
      </c>
    </row>
    <row r="6260" spans="1:20" x14ac:dyDescent="0.25">
      <c r="A6260">
        <v>6259</v>
      </c>
      <c r="B6260">
        <v>88129</v>
      </c>
      <c r="C6260" t="s">
        <v>2005</v>
      </c>
      <c r="D6260" t="s">
        <v>20</v>
      </c>
      <c r="E6260" t="s">
        <v>39</v>
      </c>
      <c r="F6260" t="s">
        <v>47</v>
      </c>
      <c r="G6260" t="s">
        <v>48</v>
      </c>
      <c r="H6260" t="s">
        <v>94</v>
      </c>
      <c r="I6260" t="s">
        <v>28</v>
      </c>
      <c r="J6260" t="s">
        <v>36</v>
      </c>
      <c r="K6260" t="s">
        <v>172</v>
      </c>
      <c r="L6260" t="s">
        <v>192</v>
      </c>
      <c r="M6260" t="s">
        <v>134</v>
      </c>
      <c r="N6260" s="2">
        <v>41063</v>
      </c>
      <c r="O6260" s="2">
        <v>41065</v>
      </c>
      <c r="P6260">
        <v>1</v>
      </c>
      <c r="Q6260" s="1">
        <v>0.03</v>
      </c>
      <c r="R6260">
        <v>16.98</v>
      </c>
      <c r="S6260">
        <v>12.39</v>
      </c>
      <c r="T6260">
        <f t="shared" si="97"/>
        <v>16.98</v>
      </c>
    </row>
    <row r="6261" spans="1:20" x14ac:dyDescent="0.25">
      <c r="A6261">
        <v>6260</v>
      </c>
      <c r="B6261">
        <v>88129</v>
      </c>
      <c r="C6261" t="s">
        <v>290</v>
      </c>
      <c r="D6261" t="s">
        <v>38</v>
      </c>
      <c r="E6261" t="s">
        <v>39</v>
      </c>
      <c r="F6261" t="s">
        <v>47</v>
      </c>
      <c r="G6261" t="s">
        <v>48</v>
      </c>
      <c r="H6261" t="s">
        <v>54</v>
      </c>
      <c r="I6261" t="s">
        <v>28</v>
      </c>
      <c r="J6261" t="s">
        <v>36</v>
      </c>
      <c r="K6261" t="s">
        <v>98</v>
      </c>
      <c r="L6261" t="s">
        <v>706</v>
      </c>
      <c r="M6261" t="s">
        <v>114</v>
      </c>
      <c r="N6261" s="2">
        <v>41063</v>
      </c>
      <c r="O6261" s="2">
        <v>41065</v>
      </c>
      <c r="P6261">
        <v>4</v>
      </c>
      <c r="Q6261" s="1">
        <v>0.03</v>
      </c>
      <c r="R6261">
        <v>225.04</v>
      </c>
      <c r="S6261">
        <v>11.79</v>
      </c>
      <c r="T6261">
        <f t="shared" si="97"/>
        <v>900.16</v>
      </c>
    </row>
    <row r="6262" spans="1:20" x14ac:dyDescent="0.25">
      <c r="A6262">
        <v>6261</v>
      </c>
      <c r="B6262">
        <v>88129</v>
      </c>
      <c r="C6262" t="s">
        <v>290</v>
      </c>
      <c r="D6262" t="s">
        <v>20</v>
      </c>
      <c r="E6262" t="s">
        <v>21</v>
      </c>
      <c r="F6262" t="s">
        <v>47</v>
      </c>
      <c r="G6262" t="s">
        <v>48</v>
      </c>
      <c r="H6262" t="s">
        <v>203</v>
      </c>
      <c r="I6262" t="s">
        <v>28</v>
      </c>
      <c r="J6262" t="s">
        <v>36</v>
      </c>
      <c r="K6262" t="s">
        <v>204</v>
      </c>
      <c r="L6262" t="s">
        <v>706</v>
      </c>
      <c r="M6262" t="s">
        <v>114</v>
      </c>
      <c r="N6262" s="2">
        <v>41063</v>
      </c>
      <c r="O6262" s="2">
        <v>41068</v>
      </c>
      <c r="P6262">
        <v>17</v>
      </c>
      <c r="Q6262" s="1">
        <v>0.05</v>
      </c>
      <c r="R6262">
        <v>9.49</v>
      </c>
      <c r="S6262">
        <v>5.76</v>
      </c>
      <c r="T6262">
        <f t="shared" si="97"/>
        <v>161.33000000000001</v>
      </c>
    </row>
    <row r="6263" spans="1:20" x14ac:dyDescent="0.25">
      <c r="A6263">
        <v>6262</v>
      </c>
      <c r="B6263">
        <v>91424</v>
      </c>
      <c r="C6263" t="s">
        <v>1652</v>
      </c>
      <c r="D6263" t="s">
        <v>20</v>
      </c>
      <c r="E6263" t="s">
        <v>39</v>
      </c>
      <c r="F6263" t="s">
        <v>22</v>
      </c>
      <c r="G6263" t="s">
        <v>23</v>
      </c>
      <c r="H6263" t="s">
        <v>61</v>
      </c>
      <c r="I6263" t="s">
        <v>28</v>
      </c>
      <c r="J6263" t="s">
        <v>36</v>
      </c>
      <c r="K6263" t="s">
        <v>163</v>
      </c>
      <c r="L6263" t="s">
        <v>192</v>
      </c>
      <c r="M6263" t="s">
        <v>173</v>
      </c>
      <c r="N6263" s="2">
        <v>40245</v>
      </c>
      <c r="O6263" s="2">
        <v>40245</v>
      </c>
      <c r="P6263">
        <v>4</v>
      </c>
      <c r="Q6263" s="1">
        <v>0.02</v>
      </c>
      <c r="R6263">
        <v>161.55000000000001</v>
      </c>
      <c r="S6263">
        <v>19.989999999999998</v>
      </c>
      <c r="T6263">
        <f t="shared" si="97"/>
        <v>646.20000000000005</v>
      </c>
    </row>
    <row r="6264" spans="1:20" x14ac:dyDescent="0.25">
      <c r="A6264">
        <v>6263</v>
      </c>
      <c r="B6264">
        <v>87949</v>
      </c>
      <c r="C6264" t="s">
        <v>915</v>
      </c>
      <c r="D6264" t="s">
        <v>578</v>
      </c>
      <c r="E6264" t="s">
        <v>187</v>
      </c>
      <c r="F6264" t="s">
        <v>47</v>
      </c>
      <c r="G6264" t="s">
        <v>48</v>
      </c>
      <c r="H6264" t="s">
        <v>225</v>
      </c>
      <c r="I6264" t="s">
        <v>28</v>
      </c>
      <c r="J6264" t="s">
        <v>36</v>
      </c>
      <c r="K6264" t="s">
        <v>248</v>
      </c>
      <c r="L6264" t="s">
        <v>283</v>
      </c>
      <c r="M6264" t="s">
        <v>51</v>
      </c>
      <c r="N6264" s="2">
        <v>41276</v>
      </c>
      <c r="O6264" s="2">
        <v>41276</v>
      </c>
      <c r="P6264">
        <v>1</v>
      </c>
      <c r="Q6264" s="1">
        <v>0</v>
      </c>
      <c r="R6264">
        <v>291.73</v>
      </c>
      <c r="S6264">
        <v>48.8</v>
      </c>
      <c r="T6264">
        <f t="shared" si="97"/>
        <v>291.73</v>
      </c>
    </row>
    <row r="6265" spans="1:20" x14ac:dyDescent="0.25">
      <c r="A6265">
        <v>6264</v>
      </c>
      <c r="B6265">
        <v>87949</v>
      </c>
      <c r="C6265" t="s">
        <v>915</v>
      </c>
      <c r="D6265" t="s">
        <v>578</v>
      </c>
      <c r="E6265" t="s">
        <v>187</v>
      </c>
      <c r="F6265" t="s">
        <v>47</v>
      </c>
      <c r="G6265" t="s">
        <v>48</v>
      </c>
      <c r="H6265" t="s">
        <v>225</v>
      </c>
      <c r="I6265" t="s">
        <v>28</v>
      </c>
      <c r="J6265" t="s">
        <v>36</v>
      </c>
      <c r="K6265" t="s">
        <v>228</v>
      </c>
      <c r="L6265" t="s">
        <v>283</v>
      </c>
      <c r="M6265" t="s">
        <v>51</v>
      </c>
      <c r="N6265" s="2">
        <v>41276</v>
      </c>
      <c r="O6265" s="2">
        <v>41278</v>
      </c>
      <c r="P6265">
        <v>12</v>
      </c>
      <c r="Q6265" s="1">
        <v>7.0000000000000007E-2</v>
      </c>
      <c r="R6265">
        <v>100.98</v>
      </c>
      <c r="S6265">
        <v>45</v>
      </c>
      <c r="T6265">
        <f t="shared" si="97"/>
        <v>1211.76</v>
      </c>
    </row>
    <row r="6266" spans="1:20" x14ac:dyDescent="0.25">
      <c r="A6266">
        <v>6265</v>
      </c>
      <c r="B6266">
        <v>87946</v>
      </c>
      <c r="C6266" t="s">
        <v>915</v>
      </c>
      <c r="D6266" t="s">
        <v>20</v>
      </c>
      <c r="E6266" t="s">
        <v>39</v>
      </c>
      <c r="F6266" t="s">
        <v>47</v>
      </c>
      <c r="G6266" t="s">
        <v>48</v>
      </c>
      <c r="H6266" t="s">
        <v>49</v>
      </c>
      <c r="I6266" t="s">
        <v>28</v>
      </c>
      <c r="J6266" t="s">
        <v>36</v>
      </c>
      <c r="K6266" t="s">
        <v>165</v>
      </c>
      <c r="L6266" t="s">
        <v>192</v>
      </c>
      <c r="M6266" t="s">
        <v>51</v>
      </c>
      <c r="N6266" s="2">
        <v>40180</v>
      </c>
      <c r="O6266" s="2">
        <v>40187</v>
      </c>
      <c r="P6266">
        <v>8</v>
      </c>
      <c r="Q6266" s="1">
        <v>0.05</v>
      </c>
      <c r="R6266">
        <v>155.06</v>
      </c>
      <c r="S6266">
        <v>7.07</v>
      </c>
      <c r="T6266">
        <f t="shared" si="97"/>
        <v>1240.48</v>
      </c>
    </row>
    <row r="6267" spans="1:20" x14ac:dyDescent="0.25">
      <c r="A6267">
        <v>6266</v>
      </c>
      <c r="B6267">
        <v>86641</v>
      </c>
      <c r="C6267" t="s">
        <v>1258</v>
      </c>
      <c r="D6267" t="s">
        <v>20</v>
      </c>
      <c r="E6267" t="s">
        <v>21</v>
      </c>
      <c r="F6267" t="s">
        <v>47</v>
      </c>
      <c r="G6267" t="s">
        <v>93</v>
      </c>
      <c r="H6267" t="s">
        <v>203</v>
      </c>
      <c r="I6267" t="s">
        <v>28</v>
      </c>
      <c r="J6267" t="s">
        <v>36</v>
      </c>
      <c r="K6267" t="s">
        <v>198</v>
      </c>
      <c r="L6267" t="s">
        <v>192</v>
      </c>
      <c r="M6267" t="s">
        <v>117</v>
      </c>
      <c r="N6267" s="2">
        <v>40600</v>
      </c>
      <c r="O6267" s="2">
        <v>40602</v>
      </c>
      <c r="P6267">
        <v>1</v>
      </c>
      <c r="Q6267" s="1">
        <v>0.01</v>
      </c>
      <c r="R6267">
        <v>20.95</v>
      </c>
      <c r="S6267">
        <v>5.99</v>
      </c>
      <c r="T6267">
        <f t="shared" si="97"/>
        <v>20.95</v>
      </c>
    </row>
    <row r="6268" spans="1:20" x14ac:dyDescent="0.25">
      <c r="A6268">
        <v>6267</v>
      </c>
      <c r="B6268">
        <v>86641</v>
      </c>
      <c r="C6268" t="s">
        <v>1258</v>
      </c>
      <c r="D6268" t="s">
        <v>38</v>
      </c>
      <c r="E6268" t="s">
        <v>39</v>
      </c>
      <c r="F6268" t="s">
        <v>47</v>
      </c>
      <c r="G6268" t="s">
        <v>93</v>
      </c>
      <c r="H6268" t="s">
        <v>61</v>
      </c>
      <c r="I6268" t="s">
        <v>28</v>
      </c>
      <c r="J6268" t="s">
        <v>36</v>
      </c>
      <c r="K6268" t="s">
        <v>62</v>
      </c>
      <c r="L6268" t="s">
        <v>192</v>
      </c>
      <c r="M6268" t="s">
        <v>51</v>
      </c>
      <c r="N6268" s="2">
        <v>40600</v>
      </c>
      <c r="O6268" s="2">
        <v>40601</v>
      </c>
      <c r="P6268">
        <v>3</v>
      </c>
      <c r="Q6268" s="1">
        <v>0.08</v>
      </c>
      <c r="R6268">
        <v>55.98</v>
      </c>
      <c r="S6268">
        <v>13.88</v>
      </c>
      <c r="T6268">
        <f t="shared" si="97"/>
        <v>167.94</v>
      </c>
    </row>
    <row r="6269" spans="1:20" x14ac:dyDescent="0.25">
      <c r="A6269">
        <v>6268</v>
      </c>
      <c r="B6269">
        <v>86641</v>
      </c>
      <c r="C6269" t="s">
        <v>1258</v>
      </c>
      <c r="D6269" t="s">
        <v>20</v>
      </c>
      <c r="E6269" t="s">
        <v>39</v>
      </c>
      <c r="F6269" t="s">
        <v>47</v>
      </c>
      <c r="G6269" t="s">
        <v>93</v>
      </c>
      <c r="H6269" t="s">
        <v>42</v>
      </c>
      <c r="I6269" t="s">
        <v>28</v>
      </c>
      <c r="J6269" t="s">
        <v>36</v>
      </c>
      <c r="K6269" t="s">
        <v>68</v>
      </c>
      <c r="L6269" t="s">
        <v>746</v>
      </c>
      <c r="M6269" t="s">
        <v>167</v>
      </c>
      <c r="N6269" s="2">
        <v>40600</v>
      </c>
      <c r="O6269" s="2">
        <v>40602</v>
      </c>
      <c r="P6269">
        <v>5</v>
      </c>
      <c r="Q6269" s="1">
        <v>0.1</v>
      </c>
      <c r="R6269">
        <v>80.98</v>
      </c>
      <c r="S6269">
        <v>35</v>
      </c>
      <c r="T6269">
        <f t="shared" si="97"/>
        <v>404.90000000000003</v>
      </c>
    </row>
    <row r="6270" spans="1:20" x14ac:dyDescent="0.25">
      <c r="A6270">
        <v>6269</v>
      </c>
      <c r="B6270">
        <v>89202</v>
      </c>
      <c r="C6270" t="s">
        <v>771</v>
      </c>
      <c r="D6270" t="s">
        <v>38</v>
      </c>
      <c r="E6270" t="s">
        <v>21</v>
      </c>
      <c r="F6270" t="s">
        <v>47</v>
      </c>
      <c r="G6270" t="s">
        <v>93</v>
      </c>
      <c r="H6270" t="s">
        <v>203</v>
      </c>
      <c r="I6270" t="s">
        <v>28</v>
      </c>
      <c r="J6270" t="s">
        <v>36</v>
      </c>
      <c r="K6270" t="s">
        <v>210</v>
      </c>
      <c r="L6270" t="s">
        <v>192</v>
      </c>
      <c r="M6270" t="s">
        <v>51</v>
      </c>
      <c r="N6270" s="2">
        <v>40379</v>
      </c>
      <c r="O6270" s="2">
        <v>40381</v>
      </c>
      <c r="P6270">
        <v>8</v>
      </c>
      <c r="Q6270" s="1">
        <v>0.09</v>
      </c>
      <c r="R6270">
        <v>125.99</v>
      </c>
      <c r="S6270">
        <v>7.69</v>
      </c>
      <c r="T6270">
        <f t="shared" si="97"/>
        <v>1007.92</v>
      </c>
    </row>
    <row r="6271" spans="1:20" x14ac:dyDescent="0.25">
      <c r="A6271">
        <v>6270</v>
      </c>
      <c r="B6271">
        <v>86779</v>
      </c>
      <c r="C6271" t="s">
        <v>2064</v>
      </c>
      <c r="D6271" t="s">
        <v>20</v>
      </c>
      <c r="E6271" t="s">
        <v>39</v>
      </c>
      <c r="F6271" t="s">
        <v>31</v>
      </c>
      <c r="G6271" t="s">
        <v>93</v>
      </c>
      <c r="H6271" t="s">
        <v>42</v>
      </c>
      <c r="I6271" t="s">
        <v>28</v>
      </c>
      <c r="J6271" t="s">
        <v>36</v>
      </c>
      <c r="K6271" t="s">
        <v>289</v>
      </c>
      <c r="L6271" t="s">
        <v>44</v>
      </c>
      <c r="M6271" t="s">
        <v>91</v>
      </c>
      <c r="N6271" s="2">
        <v>41274</v>
      </c>
      <c r="O6271" s="2">
        <v>41275</v>
      </c>
      <c r="P6271">
        <v>3</v>
      </c>
      <c r="Q6271" s="1">
        <v>0.01</v>
      </c>
      <c r="R6271">
        <v>36.549999999999997</v>
      </c>
      <c r="S6271">
        <v>13.89</v>
      </c>
      <c r="T6271">
        <f t="shared" si="97"/>
        <v>109.64999999999999</v>
      </c>
    </row>
    <row r="6272" spans="1:20" x14ac:dyDescent="0.25">
      <c r="A6272">
        <v>6271</v>
      </c>
      <c r="B6272">
        <v>86670</v>
      </c>
      <c r="C6272" t="s">
        <v>687</v>
      </c>
      <c r="D6272" t="s">
        <v>20</v>
      </c>
      <c r="E6272" t="s">
        <v>39</v>
      </c>
      <c r="F6272" t="s">
        <v>31</v>
      </c>
      <c r="G6272" t="s">
        <v>41</v>
      </c>
      <c r="H6272" t="s">
        <v>61</v>
      </c>
      <c r="I6272" t="s">
        <v>28</v>
      </c>
      <c r="J6272" t="s">
        <v>36</v>
      </c>
      <c r="K6272" t="s">
        <v>291</v>
      </c>
      <c r="L6272" t="s">
        <v>192</v>
      </c>
      <c r="M6272" t="s">
        <v>178</v>
      </c>
      <c r="N6272" s="2">
        <v>40758</v>
      </c>
      <c r="O6272" s="2">
        <v>40760</v>
      </c>
      <c r="P6272">
        <v>10</v>
      </c>
      <c r="Q6272" s="1">
        <v>0.01</v>
      </c>
      <c r="R6272">
        <v>5.34</v>
      </c>
      <c r="S6272">
        <v>2.99</v>
      </c>
      <c r="T6272">
        <f t="shared" si="97"/>
        <v>53.4</v>
      </c>
    </row>
    <row r="6273" spans="1:20" x14ac:dyDescent="0.25">
      <c r="A6273">
        <v>6272</v>
      </c>
      <c r="B6273">
        <v>88560</v>
      </c>
      <c r="C6273" t="s">
        <v>1239</v>
      </c>
      <c r="D6273" t="s">
        <v>20</v>
      </c>
      <c r="E6273" t="s">
        <v>21</v>
      </c>
      <c r="F6273" t="s">
        <v>40</v>
      </c>
      <c r="G6273" t="s">
        <v>93</v>
      </c>
      <c r="H6273" t="s">
        <v>33</v>
      </c>
      <c r="I6273" t="s">
        <v>28</v>
      </c>
      <c r="J6273" t="s">
        <v>36</v>
      </c>
      <c r="K6273" t="s">
        <v>1447</v>
      </c>
      <c r="L6273" t="s">
        <v>26</v>
      </c>
      <c r="M6273" t="s">
        <v>59</v>
      </c>
      <c r="N6273" s="2">
        <v>40871</v>
      </c>
      <c r="O6273" s="2">
        <v>40873</v>
      </c>
      <c r="P6273">
        <v>43</v>
      </c>
      <c r="Q6273" s="1">
        <v>0</v>
      </c>
      <c r="R6273">
        <v>45.19</v>
      </c>
      <c r="S6273">
        <v>1.99</v>
      </c>
      <c r="T6273">
        <f t="shared" si="97"/>
        <v>1943.1699999999998</v>
      </c>
    </row>
    <row r="6274" spans="1:20" x14ac:dyDescent="0.25">
      <c r="A6274">
        <v>6273</v>
      </c>
      <c r="B6274">
        <v>88567</v>
      </c>
      <c r="C6274" t="s">
        <v>1239</v>
      </c>
      <c r="D6274" t="s">
        <v>20</v>
      </c>
      <c r="E6274" t="s">
        <v>21</v>
      </c>
      <c r="F6274" t="s">
        <v>40</v>
      </c>
      <c r="G6274" t="s">
        <v>93</v>
      </c>
      <c r="H6274" t="s">
        <v>206</v>
      </c>
      <c r="I6274" t="s">
        <v>28</v>
      </c>
      <c r="J6274" t="s">
        <v>36</v>
      </c>
      <c r="K6274" t="s">
        <v>210</v>
      </c>
      <c r="L6274" t="s">
        <v>26</v>
      </c>
      <c r="M6274" t="s">
        <v>99</v>
      </c>
      <c r="N6274" s="2">
        <v>41602</v>
      </c>
      <c r="O6274" s="2">
        <v>41604</v>
      </c>
      <c r="P6274">
        <v>21</v>
      </c>
      <c r="Q6274" s="1">
        <v>0.03</v>
      </c>
      <c r="R6274">
        <v>45.19</v>
      </c>
      <c r="S6274">
        <v>1.99</v>
      </c>
      <c r="T6274">
        <f t="shared" si="97"/>
        <v>948.99</v>
      </c>
    </row>
    <row r="6275" spans="1:20" x14ac:dyDescent="0.25">
      <c r="A6275">
        <v>6274</v>
      </c>
      <c r="B6275">
        <v>90328</v>
      </c>
      <c r="C6275" t="s">
        <v>781</v>
      </c>
      <c r="D6275" t="s">
        <v>38</v>
      </c>
      <c r="E6275" t="s">
        <v>39</v>
      </c>
      <c r="F6275" t="s">
        <v>47</v>
      </c>
      <c r="G6275" t="s">
        <v>23</v>
      </c>
      <c r="H6275" t="s">
        <v>54</v>
      </c>
      <c r="I6275" t="s">
        <v>28</v>
      </c>
      <c r="J6275" t="s">
        <v>36</v>
      </c>
      <c r="K6275" t="s">
        <v>274</v>
      </c>
      <c r="L6275" t="s">
        <v>192</v>
      </c>
      <c r="M6275" t="s">
        <v>111</v>
      </c>
      <c r="N6275" s="2">
        <v>40596</v>
      </c>
      <c r="O6275" s="2">
        <v>40597</v>
      </c>
      <c r="P6275">
        <v>1</v>
      </c>
      <c r="Q6275" s="1">
        <v>0.05</v>
      </c>
      <c r="R6275">
        <v>4.9800000000000004</v>
      </c>
      <c r="S6275">
        <v>4.8600000000000003</v>
      </c>
      <c r="T6275">
        <f t="shared" ref="T6275:T6338" si="98">R6275*P6275</f>
        <v>4.9800000000000004</v>
      </c>
    </row>
    <row r="6276" spans="1:20" x14ac:dyDescent="0.25">
      <c r="A6276">
        <v>6275</v>
      </c>
      <c r="B6276">
        <v>90328</v>
      </c>
      <c r="C6276" t="s">
        <v>781</v>
      </c>
      <c r="D6276" t="s">
        <v>20</v>
      </c>
      <c r="E6276" t="s">
        <v>39</v>
      </c>
      <c r="F6276" t="s">
        <v>47</v>
      </c>
      <c r="G6276" t="s">
        <v>23</v>
      </c>
      <c r="H6276" t="s">
        <v>78</v>
      </c>
      <c r="I6276" t="s">
        <v>28</v>
      </c>
      <c r="J6276" t="s">
        <v>36</v>
      </c>
      <c r="K6276" t="s">
        <v>226</v>
      </c>
      <c r="L6276" t="s">
        <v>26</v>
      </c>
      <c r="M6276" t="s">
        <v>111</v>
      </c>
      <c r="N6276" s="2">
        <v>40596</v>
      </c>
      <c r="O6276" s="2">
        <v>40598</v>
      </c>
      <c r="P6276">
        <v>10</v>
      </c>
      <c r="Q6276" s="1">
        <v>0.03</v>
      </c>
      <c r="R6276">
        <v>3.57</v>
      </c>
      <c r="S6276">
        <v>4.17</v>
      </c>
      <c r="T6276">
        <f t="shared" si="98"/>
        <v>35.699999999999996</v>
      </c>
    </row>
    <row r="6277" spans="1:20" x14ac:dyDescent="0.25">
      <c r="A6277">
        <v>6276</v>
      </c>
      <c r="B6277">
        <v>90328</v>
      </c>
      <c r="C6277" t="s">
        <v>781</v>
      </c>
      <c r="D6277" t="s">
        <v>20</v>
      </c>
      <c r="E6277" t="s">
        <v>39</v>
      </c>
      <c r="F6277" t="s">
        <v>47</v>
      </c>
      <c r="G6277" t="s">
        <v>23</v>
      </c>
      <c r="H6277" t="s">
        <v>89</v>
      </c>
      <c r="I6277" t="s">
        <v>28</v>
      </c>
      <c r="J6277" t="s">
        <v>36</v>
      </c>
      <c r="K6277" t="s">
        <v>289</v>
      </c>
      <c r="L6277" t="s">
        <v>44</v>
      </c>
      <c r="M6277" t="s">
        <v>51</v>
      </c>
      <c r="N6277" s="2">
        <v>40596</v>
      </c>
      <c r="O6277" s="2">
        <v>40598</v>
      </c>
      <c r="P6277">
        <v>5</v>
      </c>
      <c r="Q6277" s="1">
        <v>0.06</v>
      </c>
      <c r="R6277">
        <v>3.28</v>
      </c>
      <c r="S6277">
        <v>3.97</v>
      </c>
      <c r="T6277">
        <f t="shared" si="98"/>
        <v>16.399999999999999</v>
      </c>
    </row>
    <row r="6278" spans="1:20" x14ac:dyDescent="0.25">
      <c r="A6278">
        <v>6277</v>
      </c>
      <c r="B6278">
        <v>90358</v>
      </c>
      <c r="C6278" t="s">
        <v>462</v>
      </c>
      <c r="D6278" t="s">
        <v>20</v>
      </c>
      <c r="E6278" t="s">
        <v>39</v>
      </c>
      <c r="F6278" t="s">
        <v>47</v>
      </c>
      <c r="G6278" t="s">
        <v>93</v>
      </c>
      <c r="H6278" t="s">
        <v>94</v>
      </c>
      <c r="I6278" t="s">
        <v>28</v>
      </c>
      <c r="J6278" t="s">
        <v>36</v>
      </c>
      <c r="K6278" t="s">
        <v>138</v>
      </c>
      <c r="L6278" t="s">
        <v>192</v>
      </c>
      <c r="M6278" t="s">
        <v>167</v>
      </c>
      <c r="N6278" s="2">
        <v>41415</v>
      </c>
      <c r="O6278" s="2">
        <v>41416</v>
      </c>
      <c r="P6278">
        <v>10</v>
      </c>
      <c r="Q6278" s="1">
        <v>7.0000000000000007E-2</v>
      </c>
      <c r="R6278">
        <v>12.21</v>
      </c>
      <c r="S6278">
        <v>4.8099999999999996</v>
      </c>
      <c r="T6278">
        <f t="shared" si="98"/>
        <v>122.10000000000001</v>
      </c>
    </row>
    <row r="6279" spans="1:20" x14ac:dyDescent="0.25">
      <c r="A6279">
        <v>6278</v>
      </c>
      <c r="B6279">
        <v>86843</v>
      </c>
      <c r="C6279" t="s">
        <v>254</v>
      </c>
      <c r="D6279" t="s">
        <v>20</v>
      </c>
      <c r="E6279" t="s">
        <v>39</v>
      </c>
      <c r="F6279" t="s">
        <v>31</v>
      </c>
      <c r="G6279" t="s">
        <v>48</v>
      </c>
      <c r="H6279" t="s">
        <v>49</v>
      </c>
      <c r="I6279" t="s">
        <v>28</v>
      </c>
      <c r="J6279" t="s">
        <v>36</v>
      </c>
      <c r="K6279" t="s">
        <v>116</v>
      </c>
      <c r="L6279" t="s">
        <v>192</v>
      </c>
      <c r="M6279" t="s">
        <v>131</v>
      </c>
      <c r="N6279" s="2">
        <v>41295</v>
      </c>
      <c r="O6279" s="2">
        <v>41297</v>
      </c>
      <c r="P6279">
        <v>9</v>
      </c>
      <c r="Q6279" s="1">
        <v>7.0000000000000007E-2</v>
      </c>
      <c r="R6279">
        <v>4.13</v>
      </c>
      <c r="S6279">
        <v>6.89</v>
      </c>
      <c r="T6279">
        <f t="shared" si="98"/>
        <v>37.17</v>
      </c>
    </row>
    <row r="6280" spans="1:20" x14ac:dyDescent="0.25">
      <c r="A6280">
        <v>6279</v>
      </c>
      <c r="B6280">
        <v>86072</v>
      </c>
      <c r="C6280" t="s">
        <v>128</v>
      </c>
      <c r="D6280" t="s">
        <v>20</v>
      </c>
      <c r="E6280" t="s">
        <v>39</v>
      </c>
      <c r="F6280" t="s">
        <v>31</v>
      </c>
      <c r="G6280" t="s">
        <v>41</v>
      </c>
      <c r="H6280" t="s">
        <v>54</v>
      </c>
      <c r="I6280" t="s">
        <v>28</v>
      </c>
      <c r="J6280" t="s">
        <v>36</v>
      </c>
      <c r="K6280" t="s">
        <v>221</v>
      </c>
      <c r="L6280" t="s">
        <v>192</v>
      </c>
      <c r="M6280" t="s">
        <v>178</v>
      </c>
      <c r="N6280" s="2">
        <v>41245</v>
      </c>
      <c r="O6280" s="2">
        <v>41246</v>
      </c>
      <c r="P6280">
        <v>16</v>
      </c>
      <c r="Q6280" s="1">
        <v>0.03</v>
      </c>
      <c r="R6280">
        <v>14.48</v>
      </c>
      <c r="S6280">
        <v>6.46</v>
      </c>
      <c r="T6280">
        <f t="shared" si="98"/>
        <v>231.68</v>
      </c>
    </row>
    <row r="6281" spans="1:20" x14ac:dyDescent="0.25">
      <c r="A6281">
        <v>6280</v>
      </c>
      <c r="B6281">
        <v>88591</v>
      </c>
      <c r="C6281" t="s">
        <v>377</v>
      </c>
      <c r="D6281" t="s">
        <v>20</v>
      </c>
      <c r="E6281" t="s">
        <v>21</v>
      </c>
      <c r="F6281" t="s">
        <v>47</v>
      </c>
      <c r="G6281" t="s">
        <v>48</v>
      </c>
      <c r="H6281" t="s">
        <v>24</v>
      </c>
      <c r="I6281" t="s">
        <v>28</v>
      </c>
      <c r="J6281" t="s">
        <v>36</v>
      </c>
      <c r="K6281" t="s">
        <v>201</v>
      </c>
      <c r="L6281" t="s">
        <v>706</v>
      </c>
      <c r="M6281" t="s">
        <v>134</v>
      </c>
      <c r="N6281" s="2">
        <v>40551</v>
      </c>
      <c r="O6281" s="2">
        <v>40551</v>
      </c>
      <c r="P6281">
        <v>8</v>
      </c>
      <c r="Q6281" s="1">
        <v>0.01</v>
      </c>
      <c r="R6281">
        <v>13.99</v>
      </c>
      <c r="S6281">
        <v>7.51</v>
      </c>
      <c r="T6281">
        <f t="shared" si="98"/>
        <v>111.92</v>
      </c>
    </row>
    <row r="6282" spans="1:20" x14ac:dyDescent="0.25">
      <c r="A6282">
        <v>6281</v>
      </c>
      <c r="B6282">
        <v>87368</v>
      </c>
      <c r="C6282" t="s">
        <v>595</v>
      </c>
      <c r="D6282" t="s">
        <v>38</v>
      </c>
      <c r="E6282" t="s">
        <v>39</v>
      </c>
      <c r="F6282" t="s">
        <v>31</v>
      </c>
      <c r="G6282" t="s">
        <v>41</v>
      </c>
      <c r="H6282" t="s">
        <v>89</v>
      </c>
      <c r="I6282" t="s">
        <v>28</v>
      </c>
      <c r="J6282" t="s">
        <v>36</v>
      </c>
      <c r="K6282" t="s">
        <v>133</v>
      </c>
      <c r="L6282" t="s">
        <v>192</v>
      </c>
      <c r="M6282" t="s">
        <v>83</v>
      </c>
      <c r="N6282" s="2">
        <v>40845</v>
      </c>
      <c r="O6282" s="2">
        <v>40847</v>
      </c>
      <c r="P6282">
        <v>18</v>
      </c>
      <c r="Q6282" s="1">
        <v>0.02</v>
      </c>
      <c r="R6282">
        <v>232.58</v>
      </c>
      <c r="S6282">
        <v>19.989999999999998</v>
      </c>
      <c r="T6282">
        <f t="shared" si="98"/>
        <v>4186.4400000000005</v>
      </c>
    </row>
    <row r="6283" spans="1:20" x14ac:dyDescent="0.25">
      <c r="A6283">
        <v>6282</v>
      </c>
      <c r="B6283">
        <v>87368</v>
      </c>
      <c r="C6283" t="s">
        <v>595</v>
      </c>
      <c r="D6283" t="s">
        <v>20</v>
      </c>
      <c r="E6283" t="s">
        <v>39</v>
      </c>
      <c r="F6283" t="s">
        <v>31</v>
      </c>
      <c r="G6283" t="s">
        <v>41</v>
      </c>
      <c r="H6283" t="s">
        <v>61</v>
      </c>
      <c r="I6283" t="s">
        <v>28</v>
      </c>
      <c r="J6283" t="s">
        <v>36</v>
      </c>
      <c r="K6283" t="s">
        <v>50</v>
      </c>
      <c r="L6283" t="s">
        <v>192</v>
      </c>
      <c r="M6283" t="s">
        <v>66</v>
      </c>
      <c r="N6283" s="2">
        <v>40845</v>
      </c>
      <c r="O6283" s="2">
        <v>40847</v>
      </c>
      <c r="P6283">
        <v>14</v>
      </c>
      <c r="Q6283" s="1">
        <v>0.08</v>
      </c>
      <c r="R6283">
        <v>26.17</v>
      </c>
      <c r="S6283">
        <v>1.39</v>
      </c>
      <c r="T6283">
        <f t="shared" si="98"/>
        <v>366.38</v>
      </c>
    </row>
    <row r="6284" spans="1:20" x14ac:dyDescent="0.25">
      <c r="A6284">
        <v>6283</v>
      </c>
      <c r="B6284">
        <v>87368</v>
      </c>
      <c r="C6284" t="s">
        <v>595</v>
      </c>
      <c r="D6284" t="s">
        <v>20</v>
      </c>
      <c r="E6284" t="s">
        <v>39</v>
      </c>
      <c r="F6284" t="s">
        <v>31</v>
      </c>
      <c r="G6284" t="s">
        <v>41</v>
      </c>
      <c r="H6284" t="s">
        <v>89</v>
      </c>
      <c r="I6284" t="s">
        <v>28</v>
      </c>
      <c r="J6284" t="s">
        <v>36</v>
      </c>
      <c r="K6284" t="s">
        <v>172</v>
      </c>
      <c r="L6284" t="s">
        <v>192</v>
      </c>
      <c r="M6284" t="s">
        <v>102</v>
      </c>
      <c r="N6284" s="2">
        <v>40845</v>
      </c>
      <c r="O6284" s="2">
        <v>40848</v>
      </c>
      <c r="P6284">
        <v>2</v>
      </c>
      <c r="Q6284" s="1">
        <v>0</v>
      </c>
      <c r="R6284">
        <v>15.31</v>
      </c>
      <c r="S6284">
        <v>8.7799999999999994</v>
      </c>
      <c r="T6284">
        <f t="shared" si="98"/>
        <v>30.62</v>
      </c>
    </row>
    <row r="6285" spans="1:20" x14ac:dyDescent="0.25">
      <c r="A6285">
        <v>6284</v>
      </c>
      <c r="B6285">
        <v>86289</v>
      </c>
      <c r="C6285" t="s">
        <v>523</v>
      </c>
      <c r="D6285" t="s">
        <v>20</v>
      </c>
      <c r="E6285" t="s">
        <v>39</v>
      </c>
      <c r="F6285" t="s">
        <v>22</v>
      </c>
      <c r="G6285" t="s">
        <v>93</v>
      </c>
      <c r="H6285" t="s">
        <v>61</v>
      </c>
      <c r="I6285" t="s">
        <v>28</v>
      </c>
      <c r="J6285" t="s">
        <v>36</v>
      </c>
      <c r="K6285" t="s">
        <v>136</v>
      </c>
      <c r="L6285" t="s">
        <v>192</v>
      </c>
      <c r="M6285" t="s">
        <v>199</v>
      </c>
      <c r="N6285" s="2">
        <v>41464</v>
      </c>
      <c r="O6285" s="2">
        <v>41466</v>
      </c>
      <c r="P6285">
        <v>2</v>
      </c>
      <c r="Q6285" s="1">
        <v>0.04</v>
      </c>
      <c r="R6285">
        <v>3.81</v>
      </c>
      <c r="S6285">
        <v>5.44</v>
      </c>
      <c r="T6285">
        <f t="shared" si="98"/>
        <v>7.62</v>
      </c>
    </row>
    <row r="6286" spans="1:20" x14ac:dyDescent="0.25">
      <c r="A6286">
        <v>6285</v>
      </c>
      <c r="B6286">
        <v>86284</v>
      </c>
      <c r="C6286" t="s">
        <v>523</v>
      </c>
      <c r="D6286" t="s">
        <v>20</v>
      </c>
      <c r="E6286" t="s">
        <v>39</v>
      </c>
      <c r="F6286" t="s">
        <v>22</v>
      </c>
      <c r="G6286" t="s">
        <v>93</v>
      </c>
      <c r="H6286" t="s">
        <v>54</v>
      </c>
      <c r="I6286" t="s">
        <v>28</v>
      </c>
      <c r="J6286" t="s">
        <v>36</v>
      </c>
      <c r="K6286" t="s">
        <v>62</v>
      </c>
      <c r="L6286" t="s">
        <v>44</v>
      </c>
      <c r="M6286" t="s">
        <v>199</v>
      </c>
      <c r="N6286" s="2">
        <v>40368</v>
      </c>
      <c r="O6286" s="2">
        <v>40368</v>
      </c>
      <c r="P6286">
        <v>12</v>
      </c>
      <c r="Q6286" s="1">
        <v>0.02</v>
      </c>
      <c r="R6286">
        <v>4</v>
      </c>
      <c r="S6286">
        <v>1.3</v>
      </c>
      <c r="T6286">
        <f t="shared" si="98"/>
        <v>48</v>
      </c>
    </row>
    <row r="6287" spans="1:20" x14ac:dyDescent="0.25">
      <c r="A6287">
        <v>6286</v>
      </c>
      <c r="B6287">
        <v>91389</v>
      </c>
      <c r="C6287" t="s">
        <v>455</v>
      </c>
      <c r="D6287" t="s">
        <v>38</v>
      </c>
      <c r="E6287" t="s">
        <v>39</v>
      </c>
      <c r="F6287" t="s">
        <v>40</v>
      </c>
      <c r="G6287" t="s">
        <v>23</v>
      </c>
      <c r="H6287" t="s">
        <v>54</v>
      </c>
      <c r="I6287" t="s">
        <v>28</v>
      </c>
      <c r="J6287" t="s">
        <v>36</v>
      </c>
      <c r="K6287" t="s">
        <v>163</v>
      </c>
      <c r="L6287" t="s">
        <v>192</v>
      </c>
      <c r="M6287" t="s">
        <v>75</v>
      </c>
      <c r="N6287" s="2">
        <v>40520</v>
      </c>
      <c r="O6287" s="2">
        <v>40523</v>
      </c>
      <c r="P6287">
        <v>12</v>
      </c>
      <c r="Q6287" s="1">
        <v>0.05</v>
      </c>
      <c r="R6287">
        <v>122.99</v>
      </c>
      <c r="S6287">
        <v>19.989999999999998</v>
      </c>
      <c r="T6287">
        <f t="shared" si="98"/>
        <v>1475.8799999999999</v>
      </c>
    </row>
    <row r="6288" spans="1:20" x14ac:dyDescent="0.25">
      <c r="A6288">
        <v>6287</v>
      </c>
      <c r="B6288">
        <v>87124</v>
      </c>
      <c r="C6288" t="s">
        <v>1149</v>
      </c>
      <c r="D6288" t="s">
        <v>20</v>
      </c>
      <c r="E6288" t="s">
        <v>39</v>
      </c>
      <c r="F6288" t="s">
        <v>22</v>
      </c>
      <c r="G6288" t="s">
        <v>32</v>
      </c>
      <c r="H6288" t="s">
        <v>78</v>
      </c>
      <c r="I6288" t="s">
        <v>28</v>
      </c>
      <c r="J6288" t="s">
        <v>36</v>
      </c>
      <c r="K6288" t="s">
        <v>101</v>
      </c>
      <c r="L6288" t="s">
        <v>192</v>
      </c>
      <c r="M6288" t="s">
        <v>173</v>
      </c>
      <c r="N6288" s="2">
        <v>41070</v>
      </c>
      <c r="O6288" s="2">
        <v>41072</v>
      </c>
      <c r="P6288">
        <v>18</v>
      </c>
      <c r="Q6288" s="1">
        <v>0.05</v>
      </c>
      <c r="R6288">
        <v>13.48</v>
      </c>
      <c r="S6288">
        <v>4.51</v>
      </c>
      <c r="T6288">
        <f t="shared" si="98"/>
        <v>242.64000000000001</v>
      </c>
    </row>
    <row r="6289" spans="1:20" x14ac:dyDescent="0.25">
      <c r="A6289">
        <v>6288</v>
      </c>
      <c r="B6289">
        <v>86144</v>
      </c>
      <c r="C6289" t="s">
        <v>1002</v>
      </c>
      <c r="D6289" t="s">
        <v>20</v>
      </c>
      <c r="E6289" t="s">
        <v>39</v>
      </c>
      <c r="F6289" t="s">
        <v>31</v>
      </c>
      <c r="G6289" t="s">
        <v>32</v>
      </c>
      <c r="H6289" t="s">
        <v>89</v>
      </c>
      <c r="I6289" t="s">
        <v>28</v>
      </c>
      <c r="J6289" t="s">
        <v>36</v>
      </c>
      <c r="K6289" t="s">
        <v>248</v>
      </c>
      <c r="L6289" t="s">
        <v>192</v>
      </c>
      <c r="M6289" t="s">
        <v>146</v>
      </c>
      <c r="N6289" s="2">
        <v>40193</v>
      </c>
      <c r="O6289" s="2">
        <v>40193</v>
      </c>
      <c r="P6289">
        <v>12</v>
      </c>
      <c r="Q6289" s="1">
        <v>0</v>
      </c>
      <c r="R6289">
        <v>8.6</v>
      </c>
      <c r="S6289">
        <v>6.19</v>
      </c>
      <c r="T6289">
        <f t="shared" si="98"/>
        <v>103.19999999999999</v>
      </c>
    </row>
    <row r="6290" spans="1:20" x14ac:dyDescent="0.25">
      <c r="A6290">
        <v>6289</v>
      </c>
      <c r="B6290">
        <v>90624</v>
      </c>
      <c r="C6290" t="s">
        <v>2042</v>
      </c>
      <c r="D6290" t="s">
        <v>20</v>
      </c>
      <c r="E6290" t="s">
        <v>39</v>
      </c>
      <c r="F6290" t="s">
        <v>22</v>
      </c>
      <c r="G6290" t="s">
        <v>23</v>
      </c>
      <c r="H6290" t="s">
        <v>54</v>
      </c>
      <c r="I6290" t="s">
        <v>28</v>
      </c>
      <c r="J6290" t="s">
        <v>36</v>
      </c>
      <c r="K6290" t="s">
        <v>226</v>
      </c>
      <c r="L6290" t="s">
        <v>192</v>
      </c>
      <c r="M6290" t="s">
        <v>173</v>
      </c>
      <c r="N6290" s="2">
        <v>40486</v>
      </c>
      <c r="O6290" s="2">
        <v>40486</v>
      </c>
      <c r="P6290">
        <v>20</v>
      </c>
      <c r="Q6290" s="1">
        <v>0.01</v>
      </c>
      <c r="R6290">
        <v>30.98</v>
      </c>
      <c r="S6290">
        <v>9.18</v>
      </c>
      <c r="T6290">
        <f t="shared" si="98"/>
        <v>619.6</v>
      </c>
    </row>
    <row r="6291" spans="1:20" x14ac:dyDescent="0.25">
      <c r="A6291">
        <v>6290</v>
      </c>
      <c r="B6291">
        <v>90624</v>
      </c>
      <c r="C6291" t="s">
        <v>892</v>
      </c>
      <c r="D6291" t="s">
        <v>20</v>
      </c>
      <c r="E6291" t="s">
        <v>39</v>
      </c>
      <c r="F6291" t="s">
        <v>31</v>
      </c>
      <c r="G6291" t="s">
        <v>23</v>
      </c>
      <c r="H6291" t="s">
        <v>61</v>
      </c>
      <c r="I6291" t="s">
        <v>28</v>
      </c>
      <c r="J6291" t="s">
        <v>36</v>
      </c>
      <c r="K6291" t="s">
        <v>154</v>
      </c>
      <c r="L6291" t="s">
        <v>192</v>
      </c>
      <c r="M6291" t="s">
        <v>139</v>
      </c>
      <c r="N6291" s="2">
        <v>40486</v>
      </c>
      <c r="O6291" s="2">
        <v>40488</v>
      </c>
      <c r="P6291">
        <v>21</v>
      </c>
      <c r="Q6291" s="1">
        <v>0.09</v>
      </c>
      <c r="R6291">
        <v>3.75</v>
      </c>
      <c r="S6291">
        <v>0.5</v>
      </c>
      <c r="T6291">
        <f t="shared" si="98"/>
        <v>78.75</v>
      </c>
    </row>
    <row r="6292" spans="1:20" x14ac:dyDescent="0.25">
      <c r="A6292">
        <v>6291</v>
      </c>
      <c r="B6292">
        <v>89176</v>
      </c>
      <c r="C6292" t="s">
        <v>1817</v>
      </c>
      <c r="D6292" t="s">
        <v>20</v>
      </c>
      <c r="E6292" t="s">
        <v>21</v>
      </c>
      <c r="F6292" t="s">
        <v>31</v>
      </c>
      <c r="G6292" t="s">
        <v>23</v>
      </c>
      <c r="H6292" t="s">
        <v>24</v>
      </c>
      <c r="I6292" t="s">
        <v>28</v>
      </c>
      <c r="J6292" t="s">
        <v>36</v>
      </c>
      <c r="K6292" t="s">
        <v>25</v>
      </c>
      <c r="L6292" t="s">
        <v>192</v>
      </c>
      <c r="M6292" t="s">
        <v>296</v>
      </c>
      <c r="N6292" s="2">
        <v>40538</v>
      </c>
      <c r="O6292" s="2">
        <v>40539</v>
      </c>
      <c r="P6292">
        <v>7</v>
      </c>
      <c r="Q6292" s="1">
        <v>0.08</v>
      </c>
      <c r="R6292">
        <v>100.97</v>
      </c>
      <c r="S6292">
        <v>7.18</v>
      </c>
      <c r="T6292">
        <f t="shared" si="98"/>
        <v>706.79</v>
      </c>
    </row>
    <row r="6293" spans="1:20" x14ac:dyDescent="0.25">
      <c r="A6293">
        <v>6292</v>
      </c>
      <c r="B6293">
        <v>89176</v>
      </c>
      <c r="C6293" t="s">
        <v>1817</v>
      </c>
      <c r="D6293" t="s">
        <v>20</v>
      </c>
      <c r="E6293" t="s">
        <v>187</v>
      </c>
      <c r="F6293" t="s">
        <v>31</v>
      </c>
      <c r="G6293" t="s">
        <v>23</v>
      </c>
      <c r="H6293" t="s">
        <v>188</v>
      </c>
      <c r="I6293" t="s">
        <v>28</v>
      </c>
      <c r="J6293" t="s">
        <v>36</v>
      </c>
      <c r="K6293" t="s">
        <v>226</v>
      </c>
      <c r="L6293" t="s">
        <v>26</v>
      </c>
      <c r="M6293" t="s">
        <v>131</v>
      </c>
      <c r="N6293" s="2">
        <v>40538</v>
      </c>
      <c r="O6293" s="2">
        <v>40539</v>
      </c>
      <c r="P6293">
        <v>19</v>
      </c>
      <c r="Q6293" s="1">
        <v>0</v>
      </c>
      <c r="R6293">
        <v>13.4</v>
      </c>
      <c r="S6293">
        <v>4.95</v>
      </c>
      <c r="T6293">
        <f t="shared" si="98"/>
        <v>254.6</v>
      </c>
    </row>
    <row r="6294" spans="1:20" x14ac:dyDescent="0.25">
      <c r="A6294">
        <v>6293</v>
      </c>
      <c r="B6294">
        <v>87057</v>
      </c>
      <c r="C6294" t="s">
        <v>1714</v>
      </c>
      <c r="D6294" t="s">
        <v>20</v>
      </c>
      <c r="E6294" t="s">
        <v>21</v>
      </c>
      <c r="F6294" t="s">
        <v>40</v>
      </c>
      <c r="G6294" t="s">
        <v>41</v>
      </c>
      <c r="H6294" t="s">
        <v>33</v>
      </c>
      <c r="I6294" t="s">
        <v>28</v>
      </c>
      <c r="J6294" t="s">
        <v>36</v>
      </c>
      <c r="K6294" t="s">
        <v>34</v>
      </c>
      <c r="L6294" t="s">
        <v>26</v>
      </c>
      <c r="M6294" t="s">
        <v>342</v>
      </c>
      <c r="N6294" s="2">
        <v>40404</v>
      </c>
      <c r="O6294" s="2">
        <v>40405</v>
      </c>
      <c r="P6294">
        <v>8</v>
      </c>
      <c r="Q6294" s="1">
        <v>0.01</v>
      </c>
      <c r="R6294">
        <v>8.33</v>
      </c>
      <c r="S6294">
        <v>1.99</v>
      </c>
      <c r="T6294">
        <f t="shared" si="98"/>
        <v>66.64</v>
      </c>
    </row>
    <row r="6295" spans="1:20" x14ac:dyDescent="0.25">
      <c r="A6295">
        <v>6294</v>
      </c>
      <c r="B6295">
        <v>87057</v>
      </c>
      <c r="C6295" t="s">
        <v>1714</v>
      </c>
      <c r="D6295" t="s">
        <v>20</v>
      </c>
      <c r="E6295" t="s">
        <v>21</v>
      </c>
      <c r="F6295" t="s">
        <v>40</v>
      </c>
      <c r="G6295" t="s">
        <v>41</v>
      </c>
      <c r="H6295" t="s">
        <v>33</v>
      </c>
      <c r="I6295" t="s">
        <v>28</v>
      </c>
      <c r="J6295" t="s">
        <v>36</v>
      </c>
      <c r="K6295" t="s">
        <v>204</v>
      </c>
      <c r="L6295" t="s">
        <v>44</v>
      </c>
      <c r="M6295" t="s">
        <v>638</v>
      </c>
      <c r="N6295" s="2">
        <v>40404</v>
      </c>
      <c r="O6295" s="2">
        <v>40406</v>
      </c>
      <c r="P6295">
        <v>17</v>
      </c>
      <c r="Q6295" s="1">
        <v>0.04</v>
      </c>
      <c r="R6295">
        <v>85.99</v>
      </c>
      <c r="S6295">
        <v>0.99</v>
      </c>
      <c r="T6295">
        <f t="shared" si="98"/>
        <v>1461.83</v>
      </c>
    </row>
    <row r="6296" spans="1:20" x14ac:dyDescent="0.25">
      <c r="A6296">
        <v>6295</v>
      </c>
      <c r="B6296">
        <v>90830</v>
      </c>
      <c r="C6296" t="s">
        <v>1512</v>
      </c>
      <c r="D6296" t="s">
        <v>20</v>
      </c>
      <c r="E6296" t="s">
        <v>39</v>
      </c>
      <c r="F6296" t="s">
        <v>22</v>
      </c>
      <c r="G6296" t="s">
        <v>93</v>
      </c>
      <c r="H6296" t="s">
        <v>42</v>
      </c>
      <c r="I6296" t="s">
        <v>28</v>
      </c>
      <c r="J6296" t="s">
        <v>36</v>
      </c>
      <c r="K6296" t="s">
        <v>170</v>
      </c>
      <c r="L6296" t="s">
        <v>192</v>
      </c>
      <c r="M6296" t="s">
        <v>80</v>
      </c>
      <c r="N6296" s="2">
        <v>41431</v>
      </c>
      <c r="O6296" s="2">
        <v>41432</v>
      </c>
      <c r="P6296">
        <v>8</v>
      </c>
      <c r="Q6296" s="1">
        <v>0.02</v>
      </c>
      <c r="R6296">
        <v>6.48</v>
      </c>
      <c r="S6296">
        <v>6.74</v>
      </c>
      <c r="T6296">
        <f t="shared" si="98"/>
        <v>51.84</v>
      </c>
    </row>
    <row r="6297" spans="1:20" x14ac:dyDescent="0.25">
      <c r="A6297">
        <v>6296</v>
      </c>
      <c r="B6297">
        <v>88080</v>
      </c>
      <c r="C6297" t="s">
        <v>265</v>
      </c>
      <c r="D6297" t="s">
        <v>20</v>
      </c>
      <c r="E6297" t="s">
        <v>39</v>
      </c>
      <c r="F6297" t="s">
        <v>31</v>
      </c>
      <c r="G6297" t="s">
        <v>41</v>
      </c>
      <c r="H6297" t="s">
        <v>54</v>
      </c>
      <c r="I6297" t="s">
        <v>28</v>
      </c>
      <c r="J6297" t="s">
        <v>36</v>
      </c>
      <c r="K6297" t="s">
        <v>101</v>
      </c>
      <c r="L6297" t="s">
        <v>192</v>
      </c>
      <c r="M6297" t="s">
        <v>131</v>
      </c>
      <c r="N6297" s="2">
        <v>41313</v>
      </c>
      <c r="O6297" s="2">
        <v>41314</v>
      </c>
      <c r="P6297">
        <v>7</v>
      </c>
      <c r="Q6297" s="1">
        <v>0.1</v>
      </c>
      <c r="R6297">
        <v>5.94</v>
      </c>
      <c r="S6297">
        <v>9.92</v>
      </c>
      <c r="T6297">
        <f t="shared" si="98"/>
        <v>41.580000000000005</v>
      </c>
    </row>
    <row r="6298" spans="1:20" x14ac:dyDescent="0.25">
      <c r="A6298">
        <v>6297</v>
      </c>
      <c r="B6298">
        <v>88080</v>
      </c>
      <c r="C6298" t="s">
        <v>265</v>
      </c>
      <c r="D6298" t="s">
        <v>20</v>
      </c>
      <c r="E6298" t="s">
        <v>21</v>
      </c>
      <c r="F6298" t="s">
        <v>31</v>
      </c>
      <c r="G6298" t="s">
        <v>41</v>
      </c>
      <c r="H6298" t="s">
        <v>24</v>
      </c>
      <c r="I6298" t="s">
        <v>28</v>
      </c>
      <c r="J6298" t="s">
        <v>36</v>
      </c>
      <c r="K6298" t="s">
        <v>409</v>
      </c>
      <c r="L6298" t="s">
        <v>192</v>
      </c>
      <c r="M6298" t="s">
        <v>69</v>
      </c>
      <c r="N6298" s="2">
        <v>41313</v>
      </c>
      <c r="O6298" s="2">
        <v>41314</v>
      </c>
      <c r="P6298">
        <v>6</v>
      </c>
      <c r="Q6298" s="1">
        <v>0.1</v>
      </c>
      <c r="R6298">
        <v>65.989999999999995</v>
      </c>
      <c r="S6298">
        <v>2.5</v>
      </c>
      <c r="T6298">
        <f t="shared" si="98"/>
        <v>395.93999999999994</v>
      </c>
    </row>
    <row r="6299" spans="1:20" x14ac:dyDescent="0.25">
      <c r="A6299">
        <v>6298</v>
      </c>
      <c r="B6299">
        <v>91260</v>
      </c>
      <c r="C6299" t="s">
        <v>963</v>
      </c>
      <c r="D6299" t="s">
        <v>38</v>
      </c>
      <c r="E6299" t="s">
        <v>39</v>
      </c>
      <c r="F6299" t="s">
        <v>31</v>
      </c>
      <c r="G6299" t="s">
        <v>48</v>
      </c>
      <c r="H6299" t="s">
        <v>42</v>
      </c>
      <c r="I6299" t="s">
        <v>28</v>
      </c>
      <c r="J6299" t="s">
        <v>36</v>
      </c>
      <c r="K6299" t="s">
        <v>158</v>
      </c>
      <c r="L6299" t="s">
        <v>192</v>
      </c>
      <c r="M6299" t="s">
        <v>131</v>
      </c>
      <c r="N6299" s="2">
        <v>41602</v>
      </c>
      <c r="O6299" s="2">
        <v>41607</v>
      </c>
      <c r="P6299">
        <v>6</v>
      </c>
      <c r="Q6299" s="1">
        <v>0.09</v>
      </c>
      <c r="R6299">
        <v>4.0599999999999996</v>
      </c>
      <c r="S6299">
        <v>6.89</v>
      </c>
      <c r="T6299">
        <f t="shared" si="98"/>
        <v>24.36</v>
      </c>
    </row>
    <row r="6300" spans="1:20" x14ac:dyDescent="0.25">
      <c r="A6300">
        <v>6299</v>
      </c>
      <c r="B6300">
        <v>91260</v>
      </c>
      <c r="C6300" t="s">
        <v>963</v>
      </c>
      <c r="D6300" t="s">
        <v>20</v>
      </c>
      <c r="E6300" t="s">
        <v>39</v>
      </c>
      <c r="F6300" t="s">
        <v>31</v>
      </c>
      <c r="G6300" t="s">
        <v>48</v>
      </c>
      <c r="H6300" t="s">
        <v>94</v>
      </c>
      <c r="I6300" t="s">
        <v>28</v>
      </c>
      <c r="J6300" t="s">
        <v>36</v>
      </c>
      <c r="K6300" t="s">
        <v>95</v>
      </c>
      <c r="L6300" t="s">
        <v>192</v>
      </c>
      <c r="M6300" t="s">
        <v>255</v>
      </c>
      <c r="N6300" s="2">
        <v>41602</v>
      </c>
      <c r="O6300" s="2">
        <v>41606</v>
      </c>
      <c r="P6300">
        <v>16</v>
      </c>
      <c r="Q6300" s="1">
        <v>0.01</v>
      </c>
      <c r="R6300">
        <v>35.44</v>
      </c>
      <c r="S6300">
        <v>5.09</v>
      </c>
      <c r="T6300">
        <f t="shared" si="98"/>
        <v>567.04</v>
      </c>
    </row>
    <row r="6301" spans="1:20" x14ac:dyDescent="0.25">
      <c r="A6301">
        <v>6300</v>
      </c>
      <c r="B6301">
        <v>91260</v>
      </c>
      <c r="C6301" t="s">
        <v>1664</v>
      </c>
      <c r="D6301" t="s">
        <v>578</v>
      </c>
      <c r="E6301" t="s">
        <v>187</v>
      </c>
      <c r="F6301" t="s">
        <v>31</v>
      </c>
      <c r="G6301" t="s">
        <v>48</v>
      </c>
      <c r="H6301" t="s">
        <v>225</v>
      </c>
      <c r="I6301" t="s">
        <v>28</v>
      </c>
      <c r="J6301" t="s">
        <v>36</v>
      </c>
      <c r="K6301" t="s">
        <v>291</v>
      </c>
      <c r="L6301" t="s">
        <v>283</v>
      </c>
      <c r="M6301" t="s">
        <v>131</v>
      </c>
      <c r="N6301" s="2">
        <v>41602</v>
      </c>
      <c r="O6301" s="2">
        <v>41607</v>
      </c>
      <c r="P6301">
        <v>11</v>
      </c>
      <c r="Q6301" s="1">
        <v>0.01</v>
      </c>
      <c r="R6301">
        <v>113.98</v>
      </c>
      <c r="S6301">
        <v>30</v>
      </c>
      <c r="T6301">
        <f t="shared" si="98"/>
        <v>1253.78</v>
      </c>
    </row>
    <row r="6302" spans="1:20" x14ac:dyDescent="0.25">
      <c r="A6302">
        <v>6301</v>
      </c>
      <c r="B6302">
        <v>91348</v>
      </c>
      <c r="C6302" t="s">
        <v>571</v>
      </c>
      <c r="D6302" t="s">
        <v>20</v>
      </c>
      <c r="E6302" t="s">
        <v>39</v>
      </c>
      <c r="F6302" t="s">
        <v>31</v>
      </c>
      <c r="G6302" t="s">
        <v>41</v>
      </c>
      <c r="H6302" t="s">
        <v>89</v>
      </c>
      <c r="I6302" t="s">
        <v>28</v>
      </c>
      <c r="J6302" t="s">
        <v>36</v>
      </c>
      <c r="K6302" t="s">
        <v>95</v>
      </c>
      <c r="L6302" t="s">
        <v>44</v>
      </c>
      <c r="M6302" t="s">
        <v>141</v>
      </c>
      <c r="N6302" s="2">
        <v>41272</v>
      </c>
      <c r="O6302" s="2">
        <v>41273</v>
      </c>
      <c r="P6302">
        <v>7</v>
      </c>
      <c r="Q6302" s="1">
        <v>0.09</v>
      </c>
      <c r="R6302">
        <v>2.78</v>
      </c>
      <c r="S6302">
        <v>0.97</v>
      </c>
      <c r="T6302">
        <f t="shared" si="98"/>
        <v>19.459999999999997</v>
      </c>
    </row>
    <row r="6303" spans="1:20" x14ac:dyDescent="0.25">
      <c r="A6303">
        <v>6302</v>
      </c>
      <c r="B6303">
        <v>91348</v>
      </c>
      <c r="C6303" t="s">
        <v>867</v>
      </c>
      <c r="D6303" t="s">
        <v>20</v>
      </c>
      <c r="E6303" t="s">
        <v>39</v>
      </c>
      <c r="F6303" t="s">
        <v>47</v>
      </c>
      <c r="G6303" t="s">
        <v>41</v>
      </c>
      <c r="H6303" t="s">
        <v>78</v>
      </c>
      <c r="I6303" t="s">
        <v>28</v>
      </c>
      <c r="J6303" t="s">
        <v>36</v>
      </c>
      <c r="K6303" t="s">
        <v>98</v>
      </c>
      <c r="L6303" t="s">
        <v>192</v>
      </c>
      <c r="M6303" t="s">
        <v>156</v>
      </c>
      <c r="N6303" s="2">
        <v>41272</v>
      </c>
      <c r="O6303" s="2">
        <v>41274</v>
      </c>
      <c r="P6303">
        <v>25</v>
      </c>
      <c r="Q6303" s="1">
        <v>0.01</v>
      </c>
      <c r="R6303">
        <v>3.69</v>
      </c>
      <c r="S6303">
        <v>0.5</v>
      </c>
      <c r="T6303">
        <f t="shared" si="98"/>
        <v>92.25</v>
      </c>
    </row>
    <row r="6304" spans="1:20" x14ac:dyDescent="0.25">
      <c r="A6304">
        <v>6303</v>
      </c>
      <c r="B6304">
        <v>88461</v>
      </c>
      <c r="C6304" t="s">
        <v>1034</v>
      </c>
      <c r="D6304" t="s">
        <v>20</v>
      </c>
      <c r="E6304" t="s">
        <v>39</v>
      </c>
      <c r="F6304" t="s">
        <v>47</v>
      </c>
      <c r="G6304" t="s">
        <v>32</v>
      </c>
      <c r="H6304" t="s">
        <v>78</v>
      </c>
      <c r="I6304" t="s">
        <v>28</v>
      </c>
      <c r="J6304" t="s">
        <v>36</v>
      </c>
      <c r="K6304" t="s">
        <v>248</v>
      </c>
      <c r="L6304" t="s">
        <v>26</v>
      </c>
      <c r="M6304" t="s">
        <v>156</v>
      </c>
      <c r="N6304" s="2">
        <v>40490</v>
      </c>
      <c r="O6304" s="2">
        <v>40491</v>
      </c>
      <c r="P6304">
        <v>14</v>
      </c>
      <c r="Q6304" s="1">
        <v>0.08</v>
      </c>
      <c r="R6304">
        <v>13.9</v>
      </c>
      <c r="S6304">
        <v>7.59</v>
      </c>
      <c r="T6304">
        <f t="shared" si="98"/>
        <v>194.6</v>
      </c>
    </row>
    <row r="6305" spans="1:20" x14ac:dyDescent="0.25">
      <c r="A6305">
        <v>6304</v>
      </c>
      <c r="B6305">
        <v>90557</v>
      </c>
      <c r="C6305" t="s">
        <v>1025</v>
      </c>
      <c r="D6305" t="s">
        <v>20</v>
      </c>
      <c r="E6305" t="s">
        <v>187</v>
      </c>
      <c r="F6305" t="s">
        <v>22</v>
      </c>
      <c r="G6305" t="s">
        <v>48</v>
      </c>
      <c r="H6305" t="s">
        <v>225</v>
      </c>
      <c r="I6305" t="s">
        <v>28</v>
      </c>
      <c r="J6305" t="s">
        <v>36</v>
      </c>
      <c r="K6305" t="s">
        <v>221</v>
      </c>
      <c r="L6305" t="s">
        <v>26</v>
      </c>
      <c r="M6305" t="s">
        <v>190</v>
      </c>
      <c r="N6305" s="2">
        <v>40261</v>
      </c>
      <c r="O6305" s="2">
        <v>40263</v>
      </c>
      <c r="P6305">
        <v>2</v>
      </c>
      <c r="Q6305" s="1">
        <v>0.08</v>
      </c>
      <c r="R6305">
        <v>9.48</v>
      </c>
      <c r="S6305">
        <v>7.29</v>
      </c>
      <c r="T6305">
        <f t="shared" si="98"/>
        <v>18.96</v>
      </c>
    </row>
    <row r="6306" spans="1:20" x14ac:dyDescent="0.25">
      <c r="A6306">
        <v>6305</v>
      </c>
      <c r="B6306">
        <v>90557</v>
      </c>
      <c r="C6306" t="s">
        <v>1025</v>
      </c>
      <c r="D6306" t="s">
        <v>20</v>
      </c>
      <c r="E6306" t="s">
        <v>39</v>
      </c>
      <c r="F6306" t="s">
        <v>22</v>
      </c>
      <c r="G6306" t="s">
        <v>48</v>
      </c>
      <c r="H6306" t="s">
        <v>49</v>
      </c>
      <c r="I6306" t="s">
        <v>28</v>
      </c>
      <c r="J6306" t="s">
        <v>36</v>
      </c>
      <c r="K6306" t="s">
        <v>68</v>
      </c>
      <c r="L6306" t="s">
        <v>192</v>
      </c>
      <c r="M6306" t="s">
        <v>398</v>
      </c>
      <c r="N6306" s="2">
        <v>40261</v>
      </c>
      <c r="O6306" s="2">
        <v>40265</v>
      </c>
      <c r="P6306">
        <v>8</v>
      </c>
      <c r="Q6306" s="1">
        <v>0.03</v>
      </c>
      <c r="R6306">
        <v>193.17</v>
      </c>
      <c r="S6306">
        <v>19.989999999999998</v>
      </c>
      <c r="T6306">
        <f t="shared" si="98"/>
        <v>1545.36</v>
      </c>
    </row>
    <row r="6307" spans="1:20" x14ac:dyDescent="0.25">
      <c r="A6307">
        <v>6306</v>
      </c>
      <c r="B6307">
        <v>90784</v>
      </c>
      <c r="C6307" t="s">
        <v>1417</v>
      </c>
      <c r="D6307" t="s">
        <v>578</v>
      </c>
      <c r="E6307" t="s">
        <v>187</v>
      </c>
      <c r="F6307" t="s">
        <v>31</v>
      </c>
      <c r="G6307" t="s">
        <v>41</v>
      </c>
      <c r="H6307" t="s">
        <v>217</v>
      </c>
      <c r="I6307" t="s">
        <v>28</v>
      </c>
      <c r="J6307" t="s">
        <v>36</v>
      </c>
      <c r="K6307" t="s">
        <v>282</v>
      </c>
      <c r="L6307" t="s">
        <v>283</v>
      </c>
      <c r="M6307" t="s">
        <v>296</v>
      </c>
      <c r="N6307" s="2">
        <v>41582</v>
      </c>
      <c r="O6307" s="2">
        <v>41582</v>
      </c>
      <c r="P6307">
        <v>21</v>
      </c>
      <c r="Q6307" s="1">
        <v>0.09</v>
      </c>
      <c r="R6307">
        <v>291.73</v>
      </c>
      <c r="S6307">
        <v>48.8</v>
      </c>
      <c r="T6307">
        <f t="shared" si="98"/>
        <v>6126.33</v>
      </c>
    </row>
    <row r="6308" spans="1:20" x14ac:dyDescent="0.25">
      <c r="A6308">
        <v>6307</v>
      </c>
      <c r="B6308">
        <v>88037</v>
      </c>
      <c r="C6308" t="s">
        <v>1624</v>
      </c>
      <c r="D6308" t="s">
        <v>20</v>
      </c>
      <c r="E6308" t="s">
        <v>39</v>
      </c>
      <c r="F6308" t="s">
        <v>31</v>
      </c>
      <c r="G6308" t="s">
        <v>48</v>
      </c>
      <c r="H6308" t="s">
        <v>42</v>
      </c>
      <c r="I6308" t="s">
        <v>28</v>
      </c>
      <c r="J6308" t="s">
        <v>36</v>
      </c>
      <c r="K6308" t="s">
        <v>181</v>
      </c>
      <c r="L6308" t="s">
        <v>192</v>
      </c>
      <c r="M6308" t="s">
        <v>83</v>
      </c>
      <c r="N6308" s="2">
        <v>41477</v>
      </c>
      <c r="O6308" s="2">
        <v>41479</v>
      </c>
      <c r="P6308">
        <v>15</v>
      </c>
      <c r="Q6308" s="1">
        <v>0.06</v>
      </c>
      <c r="R6308">
        <v>11.97</v>
      </c>
      <c r="S6308">
        <v>4.9800000000000004</v>
      </c>
      <c r="T6308">
        <f t="shared" si="98"/>
        <v>179.55</v>
      </c>
    </row>
    <row r="6309" spans="1:20" x14ac:dyDescent="0.25">
      <c r="A6309">
        <v>6308</v>
      </c>
      <c r="B6309">
        <v>88030</v>
      </c>
      <c r="C6309" t="s">
        <v>1624</v>
      </c>
      <c r="D6309" t="s">
        <v>20</v>
      </c>
      <c r="E6309" t="s">
        <v>39</v>
      </c>
      <c r="F6309" t="s">
        <v>31</v>
      </c>
      <c r="G6309" t="s">
        <v>48</v>
      </c>
      <c r="H6309" t="s">
        <v>61</v>
      </c>
      <c r="I6309" t="s">
        <v>28</v>
      </c>
      <c r="J6309" t="s">
        <v>36</v>
      </c>
      <c r="K6309" t="s">
        <v>231</v>
      </c>
      <c r="L6309" t="s">
        <v>44</v>
      </c>
      <c r="M6309" t="s">
        <v>91</v>
      </c>
      <c r="N6309" s="2">
        <v>40381</v>
      </c>
      <c r="O6309" s="2">
        <v>40388</v>
      </c>
      <c r="P6309">
        <v>12</v>
      </c>
      <c r="Q6309" s="1">
        <v>0.06</v>
      </c>
      <c r="R6309">
        <v>6.98</v>
      </c>
      <c r="S6309">
        <v>1.6</v>
      </c>
      <c r="T6309">
        <f t="shared" si="98"/>
        <v>83.76</v>
      </c>
    </row>
    <row r="6310" spans="1:20" x14ac:dyDescent="0.25">
      <c r="A6310">
        <v>6309</v>
      </c>
      <c r="B6310">
        <v>89527</v>
      </c>
      <c r="C6310" t="s">
        <v>511</v>
      </c>
      <c r="D6310" t="s">
        <v>20</v>
      </c>
      <c r="E6310" t="s">
        <v>39</v>
      </c>
      <c r="F6310" t="s">
        <v>22</v>
      </c>
      <c r="G6310" t="s">
        <v>93</v>
      </c>
      <c r="H6310" t="s">
        <v>54</v>
      </c>
      <c r="I6310" t="s">
        <v>28</v>
      </c>
      <c r="J6310" t="s">
        <v>36</v>
      </c>
      <c r="K6310" t="s">
        <v>289</v>
      </c>
      <c r="L6310" t="s">
        <v>192</v>
      </c>
      <c r="M6310" t="s">
        <v>86</v>
      </c>
      <c r="N6310" s="2">
        <v>41022</v>
      </c>
      <c r="O6310" s="2">
        <v>41024</v>
      </c>
      <c r="P6310">
        <v>13</v>
      </c>
      <c r="Q6310" s="1">
        <v>0.03</v>
      </c>
      <c r="R6310">
        <v>6.78</v>
      </c>
      <c r="S6310">
        <v>6.18</v>
      </c>
      <c r="T6310">
        <f t="shared" si="98"/>
        <v>88.14</v>
      </c>
    </row>
    <row r="6311" spans="1:20" x14ac:dyDescent="0.25">
      <c r="A6311">
        <v>6310</v>
      </c>
      <c r="B6311">
        <v>91290</v>
      </c>
      <c r="C6311" t="s">
        <v>1178</v>
      </c>
      <c r="D6311" t="s">
        <v>20</v>
      </c>
      <c r="E6311" t="s">
        <v>21</v>
      </c>
      <c r="F6311" t="s">
        <v>22</v>
      </c>
      <c r="G6311" t="s">
        <v>48</v>
      </c>
      <c r="H6311" t="s">
        <v>33</v>
      </c>
      <c r="I6311" t="s">
        <v>28</v>
      </c>
      <c r="J6311" t="s">
        <v>36</v>
      </c>
      <c r="K6311" t="s">
        <v>201</v>
      </c>
      <c r="L6311" t="s">
        <v>192</v>
      </c>
      <c r="M6311" t="s">
        <v>190</v>
      </c>
      <c r="N6311" s="2">
        <v>41019</v>
      </c>
      <c r="O6311" s="2">
        <v>41024</v>
      </c>
      <c r="P6311">
        <v>6</v>
      </c>
      <c r="Q6311" s="1">
        <v>0.04</v>
      </c>
      <c r="R6311">
        <v>20.97</v>
      </c>
      <c r="S6311">
        <v>4</v>
      </c>
      <c r="T6311">
        <f t="shared" si="98"/>
        <v>125.82</v>
      </c>
    </row>
    <row r="6312" spans="1:20" x14ac:dyDescent="0.25">
      <c r="A6312">
        <v>6311</v>
      </c>
      <c r="B6312">
        <v>91290</v>
      </c>
      <c r="C6312" t="s">
        <v>1178</v>
      </c>
      <c r="D6312" t="s">
        <v>20</v>
      </c>
      <c r="E6312" t="s">
        <v>39</v>
      </c>
      <c r="F6312" t="s">
        <v>22</v>
      </c>
      <c r="G6312" t="s">
        <v>48</v>
      </c>
      <c r="H6312" t="s">
        <v>49</v>
      </c>
      <c r="I6312" t="s">
        <v>28</v>
      </c>
      <c r="J6312" t="s">
        <v>36</v>
      </c>
      <c r="K6312" t="s">
        <v>82</v>
      </c>
      <c r="L6312" t="s">
        <v>192</v>
      </c>
      <c r="M6312" t="s">
        <v>137</v>
      </c>
      <c r="N6312" s="2">
        <v>41019</v>
      </c>
      <c r="O6312" s="2">
        <v>41021</v>
      </c>
      <c r="P6312">
        <v>12</v>
      </c>
      <c r="Q6312" s="1">
        <v>0.01</v>
      </c>
      <c r="R6312">
        <v>4.91</v>
      </c>
      <c r="S6312">
        <v>0.5</v>
      </c>
      <c r="T6312">
        <f t="shared" si="98"/>
        <v>58.92</v>
      </c>
    </row>
    <row r="6313" spans="1:20" x14ac:dyDescent="0.25">
      <c r="A6313">
        <v>6312</v>
      </c>
      <c r="B6313">
        <v>91350</v>
      </c>
      <c r="C6313" t="s">
        <v>1749</v>
      </c>
      <c r="D6313" t="s">
        <v>20</v>
      </c>
      <c r="E6313" t="s">
        <v>39</v>
      </c>
      <c r="F6313" t="s">
        <v>47</v>
      </c>
      <c r="G6313" t="s">
        <v>32</v>
      </c>
      <c r="H6313" t="s">
        <v>89</v>
      </c>
      <c r="I6313" t="s">
        <v>28</v>
      </c>
      <c r="J6313" t="s">
        <v>36</v>
      </c>
      <c r="K6313" t="s">
        <v>189</v>
      </c>
      <c r="L6313" t="s">
        <v>192</v>
      </c>
      <c r="M6313" t="s">
        <v>160</v>
      </c>
      <c r="N6313" s="2">
        <v>41546</v>
      </c>
      <c r="O6313" s="2">
        <v>41548</v>
      </c>
      <c r="P6313">
        <v>15</v>
      </c>
      <c r="Q6313" s="1">
        <v>0</v>
      </c>
      <c r="R6313">
        <v>8.74</v>
      </c>
      <c r="S6313">
        <v>8.2899999999999991</v>
      </c>
      <c r="T6313">
        <f t="shared" si="98"/>
        <v>131.1</v>
      </c>
    </row>
    <row r="6314" spans="1:20" x14ac:dyDescent="0.25">
      <c r="A6314">
        <v>6313</v>
      </c>
      <c r="B6314">
        <v>88545</v>
      </c>
      <c r="C6314" t="s">
        <v>1443</v>
      </c>
      <c r="D6314" t="s">
        <v>38</v>
      </c>
      <c r="E6314" t="s">
        <v>39</v>
      </c>
      <c r="F6314" t="s">
        <v>47</v>
      </c>
      <c r="G6314" t="s">
        <v>41</v>
      </c>
      <c r="H6314" t="s">
        <v>78</v>
      </c>
      <c r="I6314" t="s">
        <v>28</v>
      </c>
      <c r="J6314" t="s">
        <v>36</v>
      </c>
      <c r="K6314" t="s">
        <v>119</v>
      </c>
      <c r="L6314" t="s">
        <v>192</v>
      </c>
      <c r="M6314" t="s">
        <v>117</v>
      </c>
      <c r="N6314" s="2">
        <v>40406</v>
      </c>
      <c r="O6314" s="2">
        <v>40408</v>
      </c>
      <c r="P6314">
        <v>18</v>
      </c>
      <c r="Q6314" s="1">
        <v>0.05</v>
      </c>
      <c r="R6314">
        <v>25.99</v>
      </c>
      <c r="S6314">
        <v>5.37</v>
      </c>
      <c r="T6314">
        <f t="shared" si="98"/>
        <v>467.82</v>
      </c>
    </row>
    <row r="6315" spans="1:20" x14ac:dyDescent="0.25">
      <c r="A6315">
        <v>6314</v>
      </c>
      <c r="B6315">
        <v>89774</v>
      </c>
      <c r="C6315" t="s">
        <v>1991</v>
      </c>
      <c r="D6315" t="s">
        <v>20</v>
      </c>
      <c r="E6315" t="s">
        <v>21</v>
      </c>
      <c r="F6315" t="s">
        <v>31</v>
      </c>
      <c r="G6315" t="s">
        <v>32</v>
      </c>
      <c r="H6315" t="s">
        <v>24</v>
      </c>
      <c r="I6315" t="s">
        <v>28</v>
      </c>
      <c r="J6315" t="s">
        <v>36</v>
      </c>
      <c r="K6315" t="s">
        <v>34</v>
      </c>
      <c r="L6315" t="s">
        <v>192</v>
      </c>
      <c r="M6315" t="s">
        <v>35</v>
      </c>
      <c r="N6315" s="2">
        <v>41481</v>
      </c>
      <c r="O6315" s="2">
        <v>41483</v>
      </c>
      <c r="P6315">
        <v>11</v>
      </c>
      <c r="Q6315" s="1">
        <v>0.08</v>
      </c>
      <c r="R6315">
        <v>15.98</v>
      </c>
      <c r="S6315">
        <v>4</v>
      </c>
      <c r="T6315">
        <f t="shared" si="98"/>
        <v>175.78</v>
      </c>
    </row>
    <row r="6316" spans="1:20" x14ac:dyDescent="0.25">
      <c r="A6316">
        <v>6315</v>
      </c>
      <c r="B6316">
        <v>87296</v>
      </c>
      <c r="C6316" t="s">
        <v>1301</v>
      </c>
      <c r="D6316" t="s">
        <v>20</v>
      </c>
      <c r="E6316" t="s">
        <v>39</v>
      </c>
      <c r="F6316" t="s">
        <v>31</v>
      </c>
      <c r="G6316" t="s">
        <v>23</v>
      </c>
      <c r="H6316" t="s">
        <v>54</v>
      </c>
      <c r="I6316" t="s">
        <v>28</v>
      </c>
      <c r="J6316" t="s">
        <v>36</v>
      </c>
      <c r="K6316" t="s">
        <v>136</v>
      </c>
      <c r="L6316" t="s">
        <v>192</v>
      </c>
      <c r="M6316" t="s">
        <v>255</v>
      </c>
      <c r="N6316" s="2">
        <v>40267</v>
      </c>
      <c r="O6316" s="2">
        <v>40269</v>
      </c>
      <c r="P6316">
        <v>1</v>
      </c>
      <c r="Q6316" s="1">
        <v>0.01</v>
      </c>
      <c r="R6316">
        <v>11.34</v>
      </c>
      <c r="S6316">
        <v>5.01</v>
      </c>
      <c r="T6316">
        <f t="shared" si="98"/>
        <v>11.34</v>
      </c>
    </row>
    <row r="6317" spans="1:20" x14ac:dyDescent="0.25">
      <c r="A6317">
        <v>6316</v>
      </c>
      <c r="B6317">
        <v>91324</v>
      </c>
      <c r="C6317" t="s">
        <v>615</v>
      </c>
      <c r="D6317" t="s">
        <v>20</v>
      </c>
      <c r="E6317" t="s">
        <v>187</v>
      </c>
      <c r="F6317" t="s">
        <v>47</v>
      </c>
      <c r="G6317" t="s">
        <v>93</v>
      </c>
      <c r="H6317" t="s">
        <v>217</v>
      </c>
      <c r="I6317" t="s">
        <v>28</v>
      </c>
      <c r="J6317" t="s">
        <v>36</v>
      </c>
      <c r="K6317" t="s">
        <v>113</v>
      </c>
      <c r="L6317" t="s">
        <v>706</v>
      </c>
      <c r="M6317" t="s">
        <v>117</v>
      </c>
      <c r="N6317" s="2">
        <v>40782</v>
      </c>
      <c r="O6317" s="2">
        <v>40784</v>
      </c>
      <c r="P6317">
        <v>1</v>
      </c>
      <c r="Q6317" s="1">
        <v>7.0000000000000007E-2</v>
      </c>
      <c r="R6317">
        <v>55.5</v>
      </c>
      <c r="S6317">
        <v>52.2</v>
      </c>
      <c r="T6317">
        <f t="shared" si="98"/>
        <v>55.5</v>
      </c>
    </row>
    <row r="6318" spans="1:20" x14ac:dyDescent="0.25">
      <c r="A6318">
        <v>6317</v>
      </c>
      <c r="B6318">
        <v>87781</v>
      </c>
      <c r="C6318" t="s">
        <v>486</v>
      </c>
      <c r="D6318" t="s">
        <v>20</v>
      </c>
      <c r="E6318" t="s">
        <v>39</v>
      </c>
      <c r="F6318" t="s">
        <v>31</v>
      </c>
      <c r="G6318" t="s">
        <v>32</v>
      </c>
      <c r="H6318" t="s">
        <v>54</v>
      </c>
      <c r="I6318" t="s">
        <v>28</v>
      </c>
      <c r="J6318" t="s">
        <v>36</v>
      </c>
      <c r="K6318" t="s">
        <v>291</v>
      </c>
      <c r="L6318" t="s">
        <v>192</v>
      </c>
      <c r="M6318" t="s">
        <v>83</v>
      </c>
      <c r="N6318" s="2">
        <v>41271</v>
      </c>
      <c r="O6318" s="2">
        <v>41273</v>
      </c>
      <c r="P6318">
        <v>16</v>
      </c>
      <c r="Q6318" s="1">
        <v>0.09</v>
      </c>
      <c r="R6318">
        <v>30.98</v>
      </c>
      <c r="S6318">
        <v>5.76</v>
      </c>
      <c r="T6318">
        <f t="shared" si="98"/>
        <v>495.68</v>
      </c>
    </row>
    <row r="6319" spans="1:20" x14ac:dyDescent="0.25">
      <c r="A6319">
        <v>6318</v>
      </c>
      <c r="B6319">
        <v>89081</v>
      </c>
      <c r="C6319" t="s">
        <v>440</v>
      </c>
      <c r="D6319" t="s">
        <v>20</v>
      </c>
      <c r="E6319" t="s">
        <v>39</v>
      </c>
      <c r="F6319" t="s">
        <v>40</v>
      </c>
      <c r="G6319" t="s">
        <v>32</v>
      </c>
      <c r="H6319" t="s">
        <v>78</v>
      </c>
      <c r="I6319" t="s">
        <v>28</v>
      </c>
      <c r="J6319" t="s">
        <v>36</v>
      </c>
      <c r="K6319" t="s">
        <v>165</v>
      </c>
      <c r="L6319" t="s">
        <v>192</v>
      </c>
      <c r="M6319" t="s">
        <v>99</v>
      </c>
      <c r="N6319" s="2">
        <v>41286</v>
      </c>
      <c r="O6319" s="2">
        <v>41289</v>
      </c>
      <c r="P6319">
        <v>7</v>
      </c>
      <c r="Q6319" s="1">
        <v>0.01</v>
      </c>
      <c r="R6319">
        <v>59.98</v>
      </c>
      <c r="S6319">
        <v>3.99</v>
      </c>
      <c r="T6319">
        <f t="shared" si="98"/>
        <v>419.85999999999996</v>
      </c>
    </row>
    <row r="6320" spans="1:20" x14ac:dyDescent="0.25">
      <c r="A6320">
        <v>6319</v>
      </c>
      <c r="B6320">
        <v>90196</v>
      </c>
      <c r="C6320" t="s">
        <v>866</v>
      </c>
      <c r="D6320" t="s">
        <v>20</v>
      </c>
      <c r="E6320" t="s">
        <v>39</v>
      </c>
      <c r="F6320" t="s">
        <v>31</v>
      </c>
      <c r="G6320" t="s">
        <v>41</v>
      </c>
      <c r="H6320" t="s">
        <v>61</v>
      </c>
      <c r="I6320" t="s">
        <v>28</v>
      </c>
      <c r="J6320" t="s">
        <v>36</v>
      </c>
      <c r="K6320" t="s">
        <v>129</v>
      </c>
      <c r="L6320" t="s">
        <v>26</v>
      </c>
      <c r="M6320" t="s">
        <v>35</v>
      </c>
      <c r="N6320" s="2">
        <v>40963</v>
      </c>
      <c r="O6320" s="2">
        <v>40965</v>
      </c>
      <c r="P6320">
        <v>8</v>
      </c>
      <c r="Q6320" s="1">
        <v>0.04</v>
      </c>
      <c r="R6320">
        <v>10.98</v>
      </c>
      <c r="S6320">
        <v>3.37</v>
      </c>
      <c r="T6320">
        <f t="shared" si="98"/>
        <v>87.84</v>
      </c>
    </row>
    <row r="6321" spans="1:20" x14ac:dyDescent="0.25">
      <c r="A6321">
        <v>6320</v>
      </c>
      <c r="B6321">
        <v>90303</v>
      </c>
      <c r="C6321" t="s">
        <v>1590</v>
      </c>
      <c r="D6321" t="s">
        <v>20</v>
      </c>
      <c r="E6321" t="s">
        <v>39</v>
      </c>
      <c r="F6321" t="s">
        <v>31</v>
      </c>
      <c r="G6321" t="s">
        <v>23</v>
      </c>
      <c r="H6321" t="s">
        <v>49</v>
      </c>
      <c r="I6321" t="s">
        <v>28</v>
      </c>
      <c r="J6321" t="s">
        <v>36</v>
      </c>
      <c r="K6321" t="s">
        <v>172</v>
      </c>
      <c r="L6321" t="s">
        <v>192</v>
      </c>
      <c r="M6321" t="s">
        <v>146</v>
      </c>
      <c r="N6321" s="2">
        <v>40534</v>
      </c>
      <c r="O6321" s="2">
        <v>40536</v>
      </c>
      <c r="P6321">
        <v>14</v>
      </c>
      <c r="Q6321" s="1">
        <v>0.09</v>
      </c>
      <c r="R6321">
        <v>20.98</v>
      </c>
      <c r="S6321">
        <v>1.49</v>
      </c>
      <c r="T6321">
        <f t="shared" si="98"/>
        <v>293.72000000000003</v>
      </c>
    </row>
    <row r="6322" spans="1:20" x14ac:dyDescent="0.25">
      <c r="A6322">
        <v>6321</v>
      </c>
      <c r="B6322">
        <v>89883</v>
      </c>
      <c r="C6322" t="s">
        <v>350</v>
      </c>
      <c r="D6322" t="s">
        <v>20</v>
      </c>
      <c r="E6322" t="s">
        <v>39</v>
      </c>
      <c r="F6322" t="s">
        <v>31</v>
      </c>
      <c r="G6322" t="s">
        <v>41</v>
      </c>
      <c r="H6322" t="s">
        <v>61</v>
      </c>
      <c r="I6322" t="s">
        <v>28</v>
      </c>
      <c r="J6322" t="s">
        <v>36</v>
      </c>
      <c r="K6322" t="s">
        <v>221</v>
      </c>
      <c r="L6322" t="s">
        <v>192</v>
      </c>
      <c r="M6322" t="s">
        <v>141</v>
      </c>
      <c r="N6322" s="2">
        <v>41202</v>
      </c>
      <c r="O6322" s="2">
        <v>41204</v>
      </c>
      <c r="P6322">
        <v>12</v>
      </c>
      <c r="Q6322" s="1">
        <v>0.04</v>
      </c>
      <c r="R6322">
        <v>6.48</v>
      </c>
      <c r="S6322">
        <v>6.6</v>
      </c>
      <c r="T6322">
        <f t="shared" si="98"/>
        <v>77.760000000000005</v>
      </c>
    </row>
    <row r="6323" spans="1:20" x14ac:dyDescent="0.25">
      <c r="A6323">
        <v>6322</v>
      </c>
      <c r="B6323">
        <v>89883</v>
      </c>
      <c r="C6323" t="s">
        <v>350</v>
      </c>
      <c r="D6323" t="s">
        <v>38</v>
      </c>
      <c r="E6323" t="s">
        <v>39</v>
      </c>
      <c r="F6323" t="s">
        <v>31</v>
      </c>
      <c r="G6323" t="s">
        <v>41</v>
      </c>
      <c r="H6323" t="s">
        <v>94</v>
      </c>
      <c r="I6323" t="s">
        <v>28</v>
      </c>
      <c r="J6323" t="s">
        <v>36</v>
      </c>
      <c r="K6323" t="s">
        <v>55</v>
      </c>
      <c r="L6323" t="s">
        <v>44</v>
      </c>
      <c r="M6323" t="s">
        <v>141</v>
      </c>
      <c r="N6323" s="2">
        <v>41202</v>
      </c>
      <c r="O6323" s="2">
        <v>41204</v>
      </c>
      <c r="P6323">
        <v>10</v>
      </c>
      <c r="Q6323" s="1">
        <v>0.06</v>
      </c>
      <c r="R6323">
        <v>1.98</v>
      </c>
      <c r="S6323">
        <v>0.7</v>
      </c>
      <c r="T6323">
        <f t="shared" si="98"/>
        <v>19.8</v>
      </c>
    </row>
    <row r="6324" spans="1:20" x14ac:dyDescent="0.25">
      <c r="A6324">
        <v>6323</v>
      </c>
      <c r="B6324">
        <v>89883</v>
      </c>
      <c r="C6324" t="s">
        <v>350</v>
      </c>
      <c r="D6324" t="s">
        <v>578</v>
      </c>
      <c r="E6324" t="s">
        <v>187</v>
      </c>
      <c r="F6324" t="s">
        <v>31</v>
      </c>
      <c r="G6324" t="s">
        <v>41</v>
      </c>
      <c r="H6324" t="s">
        <v>217</v>
      </c>
      <c r="I6324" t="s">
        <v>28</v>
      </c>
      <c r="J6324" t="s">
        <v>36</v>
      </c>
      <c r="K6324" t="s">
        <v>98</v>
      </c>
      <c r="L6324" t="s">
        <v>330</v>
      </c>
      <c r="M6324" t="s">
        <v>139</v>
      </c>
      <c r="N6324" s="2">
        <v>41202</v>
      </c>
      <c r="O6324" s="2">
        <v>41202</v>
      </c>
      <c r="P6324">
        <v>2</v>
      </c>
      <c r="Q6324" s="1">
        <v>0.02</v>
      </c>
      <c r="R6324">
        <v>259.70999999999998</v>
      </c>
      <c r="S6324">
        <v>66.67</v>
      </c>
      <c r="T6324">
        <f t="shared" si="98"/>
        <v>519.41999999999996</v>
      </c>
    </row>
    <row r="6325" spans="1:20" x14ac:dyDescent="0.25">
      <c r="A6325">
        <v>6324</v>
      </c>
      <c r="B6325">
        <v>89883</v>
      </c>
      <c r="C6325" t="s">
        <v>350</v>
      </c>
      <c r="D6325" t="s">
        <v>20</v>
      </c>
      <c r="E6325" t="s">
        <v>21</v>
      </c>
      <c r="F6325" t="s">
        <v>31</v>
      </c>
      <c r="G6325" t="s">
        <v>41</v>
      </c>
      <c r="H6325" t="s">
        <v>206</v>
      </c>
      <c r="I6325" t="s">
        <v>28</v>
      </c>
      <c r="J6325" t="s">
        <v>36</v>
      </c>
      <c r="K6325" t="s">
        <v>198</v>
      </c>
      <c r="L6325" t="s">
        <v>706</v>
      </c>
      <c r="M6325" t="s">
        <v>63</v>
      </c>
      <c r="N6325" s="2">
        <v>41202</v>
      </c>
      <c r="O6325" s="2">
        <v>41204</v>
      </c>
      <c r="P6325">
        <v>16</v>
      </c>
      <c r="Q6325" s="1">
        <v>0.03</v>
      </c>
      <c r="R6325">
        <v>179.99</v>
      </c>
      <c r="S6325">
        <v>13.99</v>
      </c>
      <c r="T6325">
        <f t="shared" si="98"/>
        <v>2879.84</v>
      </c>
    </row>
    <row r="6326" spans="1:20" x14ac:dyDescent="0.25">
      <c r="A6326">
        <v>6325</v>
      </c>
      <c r="B6326">
        <v>86042</v>
      </c>
      <c r="C6326" t="s">
        <v>2142</v>
      </c>
      <c r="D6326" t="s">
        <v>20</v>
      </c>
      <c r="E6326" t="s">
        <v>21</v>
      </c>
      <c r="F6326" t="s">
        <v>31</v>
      </c>
      <c r="G6326" t="s">
        <v>93</v>
      </c>
      <c r="H6326" t="s">
        <v>203</v>
      </c>
      <c r="I6326" t="s">
        <v>28</v>
      </c>
      <c r="J6326" t="s">
        <v>36</v>
      </c>
      <c r="K6326" t="s">
        <v>198</v>
      </c>
      <c r="L6326" t="s">
        <v>192</v>
      </c>
      <c r="M6326" t="s">
        <v>63</v>
      </c>
      <c r="N6326" s="2">
        <v>41237</v>
      </c>
      <c r="O6326" s="2">
        <v>41238</v>
      </c>
      <c r="P6326">
        <v>12</v>
      </c>
      <c r="Q6326" s="1">
        <v>0.04</v>
      </c>
      <c r="R6326">
        <v>29.99</v>
      </c>
      <c r="S6326">
        <v>5.5</v>
      </c>
      <c r="T6326">
        <f t="shared" si="98"/>
        <v>359.88</v>
      </c>
    </row>
    <row r="6327" spans="1:20" x14ac:dyDescent="0.25">
      <c r="A6327">
        <v>6326</v>
      </c>
      <c r="B6327">
        <v>87067</v>
      </c>
      <c r="C6327" t="s">
        <v>1714</v>
      </c>
      <c r="D6327" t="s">
        <v>20</v>
      </c>
      <c r="E6327" t="s">
        <v>39</v>
      </c>
      <c r="F6327" t="s">
        <v>40</v>
      </c>
      <c r="G6327" t="s">
        <v>23</v>
      </c>
      <c r="H6327" t="s">
        <v>54</v>
      </c>
      <c r="I6327" t="s">
        <v>28</v>
      </c>
      <c r="J6327" t="s">
        <v>36</v>
      </c>
      <c r="K6327" t="s">
        <v>221</v>
      </c>
      <c r="L6327" t="s">
        <v>44</v>
      </c>
      <c r="M6327" t="s">
        <v>108</v>
      </c>
      <c r="N6327" s="2">
        <v>41363</v>
      </c>
      <c r="O6327" s="2">
        <v>41366</v>
      </c>
      <c r="P6327">
        <v>4</v>
      </c>
      <c r="Q6327" s="1">
        <v>0.1</v>
      </c>
      <c r="R6327">
        <v>21.98</v>
      </c>
      <c r="S6327">
        <v>8.32</v>
      </c>
      <c r="T6327">
        <f t="shared" si="98"/>
        <v>87.92</v>
      </c>
    </row>
    <row r="6328" spans="1:20" x14ac:dyDescent="0.25">
      <c r="A6328">
        <v>6327</v>
      </c>
      <c r="B6328">
        <v>87466</v>
      </c>
      <c r="C6328" t="s">
        <v>194</v>
      </c>
      <c r="D6328" t="s">
        <v>20</v>
      </c>
      <c r="E6328" t="s">
        <v>21</v>
      </c>
      <c r="F6328" t="s">
        <v>22</v>
      </c>
      <c r="G6328" t="s">
        <v>23</v>
      </c>
      <c r="H6328" t="s">
        <v>24</v>
      </c>
      <c r="I6328" t="s">
        <v>28</v>
      </c>
      <c r="J6328" t="s">
        <v>36</v>
      </c>
      <c r="K6328" t="s">
        <v>1243</v>
      </c>
      <c r="L6328" t="s">
        <v>26</v>
      </c>
      <c r="M6328" t="s">
        <v>444</v>
      </c>
      <c r="N6328" s="2">
        <v>40738</v>
      </c>
      <c r="O6328" s="2">
        <v>40740</v>
      </c>
      <c r="P6328">
        <v>14</v>
      </c>
      <c r="Q6328" s="1">
        <v>0.04</v>
      </c>
      <c r="R6328">
        <v>8.4600000000000009</v>
      </c>
      <c r="S6328">
        <v>8.99</v>
      </c>
      <c r="T6328">
        <f t="shared" si="98"/>
        <v>118.44000000000001</v>
      </c>
    </row>
    <row r="6329" spans="1:20" x14ac:dyDescent="0.25">
      <c r="A6329">
        <v>6328</v>
      </c>
      <c r="B6329">
        <v>91443</v>
      </c>
      <c r="C6329" t="s">
        <v>1565</v>
      </c>
      <c r="D6329" t="s">
        <v>20</v>
      </c>
      <c r="E6329" t="s">
        <v>39</v>
      </c>
      <c r="F6329" t="s">
        <v>40</v>
      </c>
      <c r="G6329" t="s">
        <v>32</v>
      </c>
      <c r="H6329" t="s">
        <v>78</v>
      </c>
      <c r="I6329" t="s">
        <v>28</v>
      </c>
      <c r="J6329" t="s">
        <v>36</v>
      </c>
      <c r="K6329" t="s">
        <v>170</v>
      </c>
      <c r="L6329" t="s">
        <v>192</v>
      </c>
      <c r="M6329" t="s">
        <v>99</v>
      </c>
      <c r="N6329" s="2">
        <v>40629</v>
      </c>
      <c r="O6329" s="2">
        <v>40630</v>
      </c>
      <c r="P6329">
        <v>7</v>
      </c>
      <c r="Q6329" s="1">
        <v>0.01</v>
      </c>
      <c r="R6329">
        <v>6.48</v>
      </c>
      <c r="S6329">
        <v>6.81</v>
      </c>
      <c r="T6329">
        <f t="shared" si="98"/>
        <v>45.36</v>
      </c>
    </row>
    <row r="6330" spans="1:20" x14ac:dyDescent="0.25">
      <c r="A6330">
        <v>6329</v>
      </c>
      <c r="B6330">
        <v>90551</v>
      </c>
      <c r="C6330" t="s">
        <v>287</v>
      </c>
      <c r="D6330" t="s">
        <v>20</v>
      </c>
      <c r="E6330" t="s">
        <v>39</v>
      </c>
      <c r="F6330" t="s">
        <v>22</v>
      </c>
      <c r="G6330" t="s">
        <v>41</v>
      </c>
      <c r="H6330" t="s">
        <v>89</v>
      </c>
      <c r="I6330" t="s">
        <v>28</v>
      </c>
      <c r="J6330" t="s">
        <v>36</v>
      </c>
      <c r="K6330" t="s">
        <v>228</v>
      </c>
      <c r="L6330" t="s">
        <v>192</v>
      </c>
      <c r="M6330" t="s">
        <v>326</v>
      </c>
      <c r="N6330" s="2">
        <v>40511</v>
      </c>
      <c r="O6330" s="2">
        <v>40511</v>
      </c>
      <c r="P6330">
        <v>42</v>
      </c>
      <c r="Q6330" s="1">
        <v>0.05</v>
      </c>
      <c r="R6330">
        <v>165.2</v>
      </c>
      <c r="S6330">
        <v>19.989999999999998</v>
      </c>
      <c r="T6330">
        <f t="shared" si="98"/>
        <v>6938.4</v>
      </c>
    </row>
    <row r="6331" spans="1:20" x14ac:dyDescent="0.25">
      <c r="A6331">
        <v>6330</v>
      </c>
      <c r="B6331">
        <v>90555</v>
      </c>
      <c r="C6331" t="s">
        <v>699</v>
      </c>
      <c r="D6331" t="s">
        <v>20</v>
      </c>
      <c r="E6331" t="s">
        <v>39</v>
      </c>
      <c r="F6331" t="s">
        <v>22</v>
      </c>
      <c r="G6331" t="s">
        <v>41</v>
      </c>
      <c r="H6331" t="s">
        <v>49</v>
      </c>
      <c r="I6331" t="s">
        <v>28</v>
      </c>
      <c r="J6331" t="s">
        <v>36</v>
      </c>
      <c r="K6331" t="s">
        <v>221</v>
      </c>
      <c r="L6331" t="s">
        <v>192</v>
      </c>
      <c r="M6331" t="s">
        <v>150</v>
      </c>
      <c r="N6331" s="2">
        <v>41607</v>
      </c>
      <c r="O6331" s="2">
        <v>41607</v>
      </c>
      <c r="P6331">
        <v>19</v>
      </c>
      <c r="Q6331" s="1">
        <v>0.09</v>
      </c>
      <c r="R6331">
        <v>17.989999999999998</v>
      </c>
      <c r="S6331">
        <v>8.65</v>
      </c>
      <c r="T6331">
        <f t="shared" si="98"/>
        <v>341.80999999999995</v>
      </c>
    </row>
    <row r="6332" spans="1:20" x14ac:dyDescent="0.25">
      <c r="A6332">
        <v>6331</v>
      </c>
      <c r="B6332">
        <v>91188</v>
      </c>
      <c r="C6332" t="s">
        <v>480</v>
      </c>
      <c r="D6332" t="s">
        <v>578</v>
      </c>
      <c r="E6332" t="s">
        <v>21</v>
      </c>
      <c r="F6332" t="s">
        <v>31</v>
      </c>
      <c r="G6332" t="s">
        <v>93</v>
      </c>
      <c r="H6332" t="s">
        <v>206</v>
      </c>
      <c r="I6332" t="s">
        <v>28</v>
      </c>
      <c r="J6332" t="s">
        <v>36</v>
      </c>
      <c r="K6332" t="s">
        <v>409</v>
      </c>
      <c r="L6332" t="s">
        <v>283</v>
      </c>
      <c r="M6332" t="s">
        <v>35</v>
      </c>
      <c r="N6332" s="2">
        <v>40812</v>
      </c>
      <c r="O6332" s="2">
        <v>40813</v>
      </c>
      <c r="P6332">
        <v>21</v>
      </c>
      <c r="Q6332" s="1">
        <v>0.1</v>
      </c>
      <c r="R6332">
        <v>90.97</v>
      </c>
      <c r="S6332">
        <v>14</v>
      </c>
      <c r="T6332">
        <f t="shared" si="98"/>
        <v>1910.37</v>
      </c>
    </row>
    <row r="6333" spans="1:20" x14ac:dyDescent="0.25">
      <c r="A6333">
        <v>6332</v>
      </c>
      <c r="B6333">
        <v>91188</v>
      </c>
      <c r="C6333" t="s">
        <v>480</v>
      </c>
      <c r="D6333" t="s">
        <v>20</v>
      </c>
      <c r="E6333" t="s">
        <v>21</v>
      </c>
      <c r="F6333" t="s">
        <v>31</v>
      </c>
      <c r="G6333" t="s">
        <v>93</v>
      </c>
      <c r="H6333" t="s">
        <v>206</v>
      </c>
      <c r="I6333" t="s">
        <v>28</v>
      </c>
      <c r="J6333" t="s">
        <v>36</v>
      </c>
      <c r="K6333" t="s">
        <v>210</v>
      </c>
      <c r="L6333" t="s">
        <v>192</v>
      </c>
      <c r="M6333" t="s">
        <v>35</v>
      </c>
      <c r="N6333" s="2">
        <v>40812</v>
      </c>
      <c r="O6333" s="2">
        <v>40813</v>
      </c>
      <c r="P6333">
        <v>14</v>
      </c>
      <c r="Q6333" s="1">
        <v>0.05</v>
      </c>
      <c r="R6333">
        <v>65.989999999999995</v>
      </c>
      <c r="S6333">
        <v>3.99</v>
      </c>
      <c r="T6333">
        <f t="shared" si="98"/>
        <v>923.8599999999999</v>
      </c>
    </row>
    <row r="6334" spans="1:20" x14ac:dyDescent="0.25">
      <c r="A6334">
        <v>6333</v>
      </c>
      <c r="B6334">
        <v>88975</v>
      </c>
      <c r="C6334" t="s">
        <v>758</v>
      </c>
      <c r="D6334" t="s">
        <v>20</v>
      </c>
      <c r="E6334" t="s">
        <v>39</v>
      </c>
      <c r="F6334" t="s">
        <v>31</v>
      </c>
      <c r="G6334" t="s">
        <v>23</v>
      </c>
      <c r="H6334" t="s">
        <v>61</v>
      </c>
      <c r="I6334" t="s">
        <v>28</v>
      </c>
      <c r="J6334" t="s">
        <v>36</v>
      </c>
      <c r="K6334" t="s">
        <v>165</v>
      </c>
      <c r="L6334" t="s">
        <v>44</v>
      </c>
      <c r="M6334" t="s">
        <v>279</v>
      </c>
      <c r="N6334" s="2">
        <v>40429</v>
      </c>
      <c r="O6334" s="2">
        <v>40431</v>
      </c>
      <c r="P6334">
        <v>14</v>
      </c>
      <c r="Q6334" s="1">
        <v>0.02</v>
      </c>
      <c r="R6334">
        <v>11.55</v>
      </c>
      <c r="S6334">
        <v>2.36</v>
      </c>
      <c r="T6334">
        <f t="shared" si="98"/>
        <v>161.70000000000002</v>
      </c>
    </row>
    <row r="6335" spans="1:20" x14ac:dyDescent="0.25">
      <c r="A6335">
        <v>6334</v>
      </c>
      <c r="B6335">
        <v>90697</v>
      </c>
      <c r="C6335" t="s">
        <v>310</v>
      </c>
      <c r="D6335" t="s">
        <v>20</v>
      </c>
      <c r="E6335" t="s">
        <v>39</v>
      </c>
      <c r="F6335" t="s">
        <v>47</v>
      </c>
      <c r="G6335" t="s">
        <v>41</v>
      </c>
      <c r="H6335" t="s">
        <v>89</v>
      </c>
      <c r="I6335" t="s">
        <v>28</v>
      </c>
      <c r="J6335" t="s">
        <v>36</v>
      </c>
      <c r="K6335" t="s">
        <v>181</v>
      </c>
      <c r="L6335" t="s">
        <v>192</v>
      </c>
      <c r="M6335" t="s">
        <v>160</v>
      </c>
      <c r="N6335" s="2">
        <v>40852</v>
      </c>
      <c r="O6335" s="2">
        <v>40853</v>
      </c>
      <c r="P6335">
        <v>26</v>
      </c>
      <c r="Q6335" s="1">
        <v>0</v>
      </c>
      <c r="R6335">
        <v>6.81</v>
      </c>
      <c r="S6335">
        <v>5.48</v>
      </c>
      <c r="T6335">
        <f t="shared" si="98"/>
        <v>177.06</v>
      </c>
    </row>
    <row r="6336" spans="1:20" x14ac:dyDescent="0.25">
      <c r="A6336">
        <v>6335</v>
      </c>
      <c r="B6336">
        <v>87696</v>
      </c>
      <c r="C6336" t="s">
        <v>1899</v>
      </c>
      <c r="D6336" t="s">
        <v>20</v>
      </c>
      <c r="E6336" t="s">
        <v>39</v>
      </c>
      <c r="F6336" t="s">
        <v>22</v>
      </c>
      <c r="G6336" t="s">
        <v>41</v>
      </c>
      <c r="H6336" t="s">
        <v>89</v>
      </c>
      <c r="I6336" t="s">
        <v>28</v>
      </c>
      <c r="J6336" t="s">
        <v>36</v>
      </c>
      <c r="K6336" t="s">
        <v>248</v>
      </c>
      <c r="L6336" t="s">
        <v>192</v>
      </c>
      <c r="M6336" t="s">
        <v>80</v>
      </c>
      <c r="N6336" s="2">
        <v>40362</v>
      </c>
      <c r="O6336" s="2">
        <v>40363</v>
      </c>
      <c r="P6336">
        <v>8</v>
      </c>
      <c r="Q6336" s="1">
        <v>0.1</v>
      </c>
      <c r="R6336">
        <v>12.53</v>
      </c>
      <c r="S6336">
        <v>0.49</v>
      </c>
      <c r="T6336">
        <f t="shared" si="98"/>
        <v>100.24</v>
      </c>
    </row>
    <row r="6337" spans="1:20" x14ac:dyDescent="0.25">
      <c r="A6337">
        <v>6336</v>
      </c>
      <c r="B6337">
        <v>87696</v>
      </c>
      <c r="C6337" t="s">
        <v>1899</v>
      </c>
      <c r="D6337" t="s">
        <v>578</v>
      </c>
      <c r="E6337" t="s">
        <v>187</v>
      </c>
      <c r="F6337" t="s">
        <v>22</v>
      </c>
      <c r="G6337" t="s">
        <v>41</v>
      </c>
      <c r="H6337" t="s">
        <v>219</v>
      </c>
      <c r="I6337" t="s">
        <v>28</v>
      </c>
      <c r="J6337" t="s">
        <v>36</v>
      </c>
      <c r="K6337" t="s">
        <v>145</v>
      </c>
      <c r="L6337" t="s">
        <v>330</v>
      </c>
      <c r="M6337" t="s">
        <v>444</v>
      </c>
      <c r="N6337" s="2">
        <v>40362</v>
      </c>
      <c r="O6337" s="2">
        <v>40363</v>
      </c>
      <c r="P6337">
        <v>2</v>
      </c>
      <c r="Q6337" s="1">
        <v>0.1</v>
      </c>
      <c r="R6337">
        <v>146.34</v>
      </c>
      <c r="S6337">
        <v>43.75</v>
      </c>
      <c r="T6337">
        <f t="shared" si="98"/>
        <v>292.68</v>
      </c>
    </row>
    <row r="6338" spans="1:20" x14ac:dyDescent="0.25">
      <c r="A6338">
        <v>6337</v>
      </c>
      <c r="B6338">
        <v>88860</v>
      </c>
      <c r="C6338" t="s">
        <v>875</v>
      </c>
      <c r="D6338" t="s">
        <v>20</v>
      </c>
      <c r="E6338" t="s">
        <v>39</v>
      </c>
      <c r="F6338" t="s">
        <v>31</v>
      </c>
      <c r="G6338" t="s">
        <v>32</v>
      </c>
      <c r="H6338" t="s">
        <v>78</v>
      </c>
      <c r="I6338" t="s">
        <v>28</v>
      </c>
      <c r="J6338" t="s">
        <v>36</v>
      </c>
      <c r="K6338" t="s">
        <v>189</v>
      </c>
      <c r="L6338" t="s">
        <v>192</v>
      </c>
      <c r="M6338" t="s">
        <v>143</v>
      </c>
      <c r="N6338" s="2">
        <v>41004</v>
      </c>
      <c r="O6338" s="2">
        <v>41004</v>
      </c>
      <c r="P6338">
        <v>3</v>
      </c>
      <c r="Q6338" s="1">
        <v>0.08</v>
      </c>
      <c r="R6338">
        <v>16.059999999999999</v>
      </c>
      <c r="S6338">
        <v>8.34</v>
      </c>
      <c r="T6338">
        <f t="shared" si="98"/>
        <v>48.179999999999993</v>
      </c>
    </row>
    <row r="6339" spans="1:20" x14ac:dyDescent="0.25">
      <c r="A6339">
        <v>6338</v>
      </c>
      <c r="B6339">
        <v>91182</v>
      </c>
      <c r="C6339" t="s">
        <v>922</v>
      </c>
      <c r="D6339" t="s">
        <v>20</v>
      </c>
      <c r="E6339" t="s">
        <v>39</v>
      </c>
      <c r="F6339" t="s">
        <v>31</v>
      </c>
      <c r="G6339" t="s">
        <v>48</v>
      </c>
      <c r="H6339" t="s">
        <v>78</v>
      </c>
      <c r="I6339" t="s">
        <v>28</v>
      </c>
      <c r="J6339" t="s">
        <v>36</v>
      </c>
      <c r="K6339" t="s">
        <v>163</v>
      </c>
      <c r="L6339" t="s">
        <v>44</v>
      </c>
      <c r="M6339" t="s">
        <v>131</v>
      </c>
      <c r="N6339" s="2">
        <v>40744</v>
      </c>
      <c r="O6339" s="2">
        <v>40748</v>
      </c>
      <c r="P6339">
        <v>8</v>
      </c>
      <c r="Q6339" s="1">
        <v>0.06</v>
      </c>
      <c r="R6339">
        <v>4.9800000000000004</v>
      </c>
      <c r="S6339">
        <v>0.8</v>
      </c>
      <c r="T6339">
        <f t="shared" ref="T6339:T6402" si="99">R6339*P6339</f>
        <v>39.840000000000003</v>
      </c>
    </row>
    <row r="6340" spans="1:20" x14ac:dyDescent="0.25">
      <c r="A6340">
        <v>6339</v>
      </c>
      <c r="B6340">
        <v>91182</v>
      </c>
      <c r="C6340" t="s">
        <v>922</v>
      </c>
      <c r="D6340" t="s">
        <v>20</v>
      </c>
      <c r="E6340" t="s">
        <v>21</v>
      </c>
      <c r="F6340" t="s">
        <v>31</v>
      </c>
      <c r="G6340" t="s">
        <v>48</v>
      </c>
      <c r="H6340" t="s">
        <v>203</v>
      </c>
      <c r="I6340" t="s">
        <v>28</v>
      </c>
      <c r="J6340" t="s">
        <v>36</v>
      </c>
      <c r="K6340" t="s">
        <v>1447</v>
      </c>
      <c r="L6340" t="s">
        <v>192</v>
      </c>
      <c r="M6340" t="s">
        <v>131</v>
      </c>
      <c r="N6340" s="2">
        <v>40744</v>
      </c>
      <c r="O6340" s="2">
        <v>40751</v>
      </c>
      <c r="P6340">
        <v>8</v>
      </c>
      <c r="Q6340" s="1">
        <v>0.08</v>
      </c>
      <c r="R6340">
        <v>125.99</v>
      </c>
      <c r="S6340">
        <v>7.69</v>
      </c>
      <c r="T6340">
        <f t="shared" si="99"/>
        <v>1007.92</v>
      </c>
    </row>
    <row r="6341" spans="1:20" x14ac:dyDescent="0.25">
      <c r="A6341">
        <v>6340</v>
      </c>
      <c r="B6341">
        <v>87563</v>
      </c>
      <c r="C6341" t="s">
        <v>1166</v>
      </c>
      <c r="D6341" t="s">
        <v>578</v>
      </c>
      <c r="E6341" t="s">
        <v>39</v>
      </c>
      <c r="F6341" t="s">
        <v>31</v>
      </c>
      <c r="G6341" t="s">
        <v>93</v>
      </c>
      <c r="H6341" t="s">
        <v>89</v>
      </c>
      <c r="I6341" t="s">
        <v>28</v>
      </c>
      <c r="J6341" t="s">
        <v>36</v>
      </c>
      <c r="K6341" t="s">
        <v>129</v>
      </c>
      <c r="L6341" t="s">
        <v>283</v>
      </c>
      <c r="M6341" t="s">
        <v>146</v>
      </c>
      <c r="N6341" s="2">
        <v>41295</v>
      </c>
      <c r="O6341" s="2">
        <v>41296</v>
      </c>
      <c r="P6341">
        <v>4</v>
      </c>
      <c r="Q6341" s="1">
        <v>0.04</v>
      </c>
      <c r="R6341">
        <v>279.81</v>
      </c>
      <c r="S6341">
        <v>23.19</v>
      </c>
      <c r="T6341">
        <f t="shared" si="99"/>
        <v>1119.24</v>
      </c>
    </row>
    <row r="6342" spans="1:20" x14ac:dyDescent="0.25">
      <c r="A6342">
        <v>6341</v>
      </c>
      <c r="B6342">
        <v>87553</v>
      </c>
      <c r="C6342" t="s">
        <v>1166</v>
      </c>
      <c r="D6342" t="s">
        <v>20</v>
      </c>
      <c r="E6342" t="s">
        <v>39</v>
      </c>
      <c r="F6342" t="s">
        <v>31</v>
      </c>
      <c r="G6342" t="s">
        <v>93</v>
      </c>
      <c r="H6342" t="s">
        <v>49</v>
      </c>
      <c r="I6342" t="s">
        <v>28</v>
      </c>
      <c r="J6342" t="s">
        <v>36</v>
      </c>
      <c r="K6342" t="s">
        <v>181</v>
      </c>
      <c r="L6342" t="s">
        <v>192</v>
      </c>
      <c r="M6342" t="s">
        <v>143</v>
      </c>
      <c r="N6342" s="2">
        <v>40199</v>
      </c>
      <c r="O6342" s="2">
        <v>40200</v>
      </c>
      <c r="P6342">
        <v>9</v>
      </c>
      <c r="Q6342" s="1">
        <v>0.02</v>
      </c>
      <c r="R6342">
        <v>4.91</v>
      </c>
      <c r="S6342">
        <v>0.5</v>
      </c>
      <c r="T6342">
        <f t="shared" si="99"/>
        <v>44.19</v>
      </c>
    </row>
    <row r="6343" spans="1:20" x14ac:dyDescent="0.25">
      <c r="A6343">
        <v>6342</v>
      </c>
      <c r="B6343">
        <v>87553</v>
      </c>
      <c r="C6343" t="s">
        <v>871</v>
      </c>
      <c r="D6343" t="s">
        <v>20</v>
      </c>
      <c r="E6343" t="s">
        <v>39</v>
      </c>
      <c r="F6343" t="s">
        <v>31</v>
      </c>
      <c r="G6343" t="s">
        <v>93</v>
      </c>
      <c r="H6343" t="s">
        <v>89</v>
      </c>
      <c r="I6343" t="s">
        <v>28</v>
      </c>
      <c r="J6343" t="s">
        <v>36</v>
      </c>
      <c r="K6343" t="s">
        <v>189</v>
      </c>
      <c r="L6343" t="s">
        <v>192</v>
      </c>
      <c r="M6343" t="s">
        <v>35</v>
      </c>
      <c r="N6343" s="2">
        <v>40199</v>
      </c>
      <c r="O6343" s="2">
        <v>40201</v>
      </c>
      <c r="P6343">
        <v>12</v>
      </c>
      <c r="Q6343" s="1">
        <v>0.02</v>
      </c>
      <c r="R6343">
        <v>30.44</v>
      </c>
      <c r="S6343">
        <v>1.49</v>
      </c>
      <c r="T6343">
        <f t="shared" si="99"/>
        <v>365.28000000000003</v>
      </c>
    </row>
    <row r="6344" spans="1:20" x14ac:dyDescent="0.25">
      <c r="A6344">
        <v>6343</v>
      </c>
      <c r="B6344">
        <v>91567</v>
      </c>
      <c r="C6344" t="s">
        <v>1407</v>
      </c>
      <c r="D6344" t="s">
        <v>20</v>
      </c>
      <c r="E6344" t="s">
        <v>21</v>
      </c>
      <c r="F6344" t="s">
        <v>31</v>
      </c>
      <c r="G6344" t="s">
        <v>41</v>
      </c>
      <c r="H6344" t="s">
        <v>203</v>
      </c>
      <c r="I6344" t="s">
        <v>28</v>
      </c>
      <c r="J6344" t="s">
        <v>36</v>
      </c>
      <c r="K6344" t="s">
        <v>204</v>
      </c>
      <c r="L6344" t="s">
        <v>192</v>
      </c>
      <c r="M6344" t="s">
        <v>131</v>
      </c>
      <c r="N6344" s="2">
        <v>40567</v>
      </c>
      <c r="O6344" s="2">
        <v>40567</v>
      </c>
      <c r="P6344">
        <v>11</v>
      </c>
      <c r="Q6344" s="1">
        <v>0.1</v>
      </c>
      <c r="R6344">
        <v>65.989999999999995</v>
      </c>
      <c r="S6344">
        <v>5.63</v>
      </c>
      <c r="T6344">
        <f t="shared" si="99"/>
        <v>725.89</v>
      </c>
    </row>
    <row r="6345" spans="1:20" x14ac:dyDescent="0.25">
      <c r="A6345">
        <v>6344</v>
      </c>
      <c r="B6345">
        <v>91568</v>
      </c>
      <c r="C6345" t="s">
        <v>1365</v>
      </c>
      <c r="D6345" t="s">
        <v>20</v>
      </c>
      <c r="E6345" t="s">
        <v>187</v>
      </c>
      <c r="F6345" t="s">
        <v>31</v>
      </c>
      <c r="G6345" t="s">
        <v>41</v>
      </c>
      <c r="H6345" t="s">
        <v>225</v>
      </c>
      <c r="I6345" t="s">
        <v>28</v>
      </c>
      <c r="J6345" t="s">
        <v>36</v>
      </c>
      <c r="K6345" t="s">
        <v>145</v>
      </c>
      <c r="L6345" t="s">
        <v>706</v>
      </c>
      <c r="M6345" t="s">
        <v>69</v>
      </c>
      <c r="N6345" s="2">
        <v>41298</v>
      </c>
      <c r="O6345" s="2">
        <v>41299</v>
      </c>
      <c r="P6345">
        <v>13</v>
      </c>
      <c r="Q6345" s="1">
        <v>0.05</v>
      </c>
      <c r="R6345">
        <v>5.77</v>
      </c>
      <c r="S6345">
        <v>5.92</v>
      </c>
      <c r="T6345">
        <f t="shared" si="99"/>
        <v>75.009999999999991</v>
      </c>
    </row>
    <row r="6346" spans="1:20" x14ac:dyDescent="0.25">
      <c r="A6346">
        <v>6345</v>
      </c>
      <c r="B6346">
        <v>87892</v>
      </c>
      <c r="C6346" t="s">
        <v>600</v>
      </c>
      <c r="D6346" t="s">
        <v>38</v>
      </c>
      <c r="E6346" t="s">
        <v>39</v>
      </c>
      <c r="F6346" t="s">
        <v>31</v>
      </c>
      <c r="G6346" t="s">
        <v>32</v>
      </c>
      <c r="H6346" t="s">
        <v>61</v>
      </c>
      <c r="I6346" t="s">
        <v>28</v>
      </c>
      <c r="J6346" t="s">
        <v>36</v>
      </c>
      <c r="K6346" t="s">
        <v>82</v>
      </c>
      <c r="L6346" t="s">
        <v>44</v>
      </c>
      <c r="M6346" t="s">
        <v>255</v>
      </c>
      <c r="N6346" s="2">
        <v>40842</v>
      </c>
      <c r="O6346" s="2">
        <v>40843</v>
      </c>
      <c r="P6346">
        <v>14</v>
      </c>
      <c r="Q6346" s="1">
        <v>0.09</v>
      </c>
      <c r="R6346">
        <v>5.98</v>
      </c>
      <c r="S6346">
        <v>1.67</v>
      </c>
      <c r="T6346">
        <f t="shared" si="99"/>
        <v>83.72</v>
      </c>
    </row>
    <row r="6347" spans="1:20" x14ac:dyDescent="0.25">
      <c r="A6347">
        <v>6346</v>
      </c>
      <c r="B6347">
        <v>87892</v>
      </c>
      <c r="C6347" t="s">
        <v>600</v>
      </c>
      <c r="D6347" t="s">
        <v>20</v>
      </c>
      <c r="E6347" t="s">
        <v>39</v>
      </c>
      <c r="F6347" t="s">
        <v>31</v>
      </c>
      <c r="G6347" t="s">
        <v>32</v>
      </c>
      <c r="H6347" t="s">
        <v>42</v>
      </c>
      <c r="I6347" t="s">
        <v>28</v>
      </c>
      <c r="J6347" t="s">
        <v>36</v>
      </c>
      <c r="K6347" t="s">
        <v>43</v>
      </c>
      <c r="L6347" t="s">
        <v>44</v>
      </c>
      <c r="M6347" t="s">
        <v>296</v>
      </c>
      <c r="N6347" s="2">
        <v>40842</v>
      </c>
      <c r="O6347" s="2">
        <v>40844</v>
      </c>
      <c r="P6347">
        <v>16</v>
      </c>
      <c r="Q6347" s="1">
        <v>0.04</v>
      </c>
      <c r="R6347">
        <v>2.88</v>
      </c>
      <c r="S6347">
        <v>0.7</v>
      </c>
      <c r="T6347">
        <f t="shared" si="99"/>
        <v>46.08</v>
      </c>
    </row>
    <row r="6348" spans="1:20" x14ac:dyDescent="0.25">
      <c r="A6348">
        <v>6347</v>
      </c>
      <c r="B6348">
        <v>87892</v>
      </c>
      <c r="C6348" t="s">
        <v>600</v>
      </c>
      <c r="D6348" t="s">
        <v>20</v>
      </c>
      <c r="E6348" t="s">
        <v>187</v>
      </c>
      <c r="F6348" t="s">
        <v>31</v>
      </c>
      <c r="G6348" t="s">
        <v>32</v>
      </c>
      <c r="H6348" t="s">
        <v>217</v>
      </c>
      <c r="I6348" t="s">
        <v>28</v>
      </c>
      <c r="J6348" t="s">
        <v>36</v>
      </c>
      <c r="K6348" t="s">
        <v>221</v>
      </c>
      <c r="L6348" t="s">
        <v>746</v>
      </c>
      <c r="M6348" t="s">
        <v>69</v>
      </c>
      <c r="N6348" s="2">
        <v>40842</v>
      </c>
      <c r="O6348" s="2">
        <v>40844</v>
      </c>
      <c r="P6348">
        <v>6</v>
      </c>
      <c r="Q6348" s="1">
        <v>0.04</v>
      </c>
      <c r="R6348">
        <v>111.96</v>
      </c>
      <c r="S6348">
        <v>69</v>
      </c>
      <c r="T6348">
        <f t="shared" si="99"/>
        <v>671.76</v>
      </c>
    </row>
    <row r="6349" spans="1:20" x14ac:dyDescent="0.25">
      <c r="A6349">
        <v>6348</v>
      </c>
      <c r="B6349">
        <v>89380</v>
      </c>
      <c r="C6349" t="s">
        <v>478</v>
      </c>
      <c r="D6349" t="s">
        <v>20</v>
      </c>
      <c r="E6349" t="s">
        <v>21</v>
      </c>
      <c r="F6349" t="s">
        <v>22</v>
      </c>
      <c r="G6349" t="s">
        <v>48</v>
      </c>
      <c r="H6349" t="s">
        <v>203</v>
      </c>
      <c r="I6349" t="s">
        <v>28</v>
      </c>
      <c r="J6349" t="s">
        <v>36</v>
      </c>
      <c r="K6349" t="s">
        <v>1107</v>
      </c>
      <c r="L6349" t="s">
        <v>26</v>
      </c>
      <c r="M6349" t="s">
        <v>294</v>
      </c>
      <c r="N6349" s="2">
        <v>41320</v>
      </c>
      <c r="O6349" s="2">
        <v>41320</v>
      </c>
      <c r="P6349">
        <v>3</v>
      </c>
      <c r="Q6349" s="1">
        <v>0.03</v>
      </c>
      <c r="R6349">
        <v>40.98</v>
      </c>
      <c r="S6349">
        <v>1.99</v>
      </c>
      <c r="T6349">
        <f t="shared" si="99"/>
        <v>122.94</v>
      </c>
    </row>
    <row r="6350" spans="1:20" x14ac:dyDescent="0.25">
      <c r="A6350">
        <v>6349</v>
      </c>
      <c r="B6350">
        <v>90613</v>
      </c>
      <c r="C6350" t="s">
        <v>1192</v>
      </c>
      <c r="D6350" t="s">
        <v>20</v>
      </c>
      <c r="E6350" t="s">
        <v>39</v>
      </c>
      <c r="F6350" t="s">
        <v>22</v>
      </c>
      <c r="G6350" t="s">
        <v>32</v>
      </c>
      <c r="H6350" t="s">
        <v>54</v>
      </c>
      <c r="I6350" t="s">
        <v>28</v>
      </c>
      <c r="J6350" t="s">
        <v>36</v>
      </c>
      <c r="K6350" t="s">
        <v>55</v>
      </c>
      <c r="L6350" t="s">
        <v>192</v>
      </c>
      <c r="M6350" t="s">
        <v>86</v>
      </c>
      <c r="N6350" s="2">
        <v>40435</v>
      </c>
      <c r="O6350" s="2">
        <v>40436</v>
      </c>
      <c r="P6350">
        <v>12</v>
      </c>
      <c r="Q6350" s="1">
        <v>0.08</v>
      </c>
      <c r="R6350">
        <v>4.9800000000000004</v>
      </c>
      <c r="S6350">
        <v>4.7</v>
      </c>
      <c r="T6350">
        <f t="shared" si="99"/>
        <v>59.760000000000005</v>
      </c>
    </row>
    <row r="6351" spans="1:20" x14ac:dyDescent="0.25">
      <c r="A6351">
        <v>6350</v>
      </c>
      <c r="B6351">
        <v>91435</v>
      </c>
      <c r="C6351" t="s">
        <v>1208</v>
      </c>
      <c r="D6351" t="s">
        <v>20</v>
      </c>
      <c r="E6351" t="s">
        <v>39</v>
      </c>
      <c r="F6351" t="s">
        <v>22</v>
      </c>
      <c r="G6351" t="s">
        <v>93</v>
      </c>
      <c r="H6351" t="s">
        <v>89</v>
      </c>
      <c r="I6351" t="s">
        <v>28</v>
      </c>
      <c r="J6351" t="s">
        <v>36</v>
      </c>
      <c r="K6351" t="s">
        <v>181</v>
      </c>
      <c r="L6351" t="s">
        <v>44</v>
      </c>
      <c r="M6351" t="s">
        <v>398</v>
      </c>
      <c r="N6351" s="2">
        <v>40257</v>
      </c>
      <c r="O6351" s="2">
        <v>40259</v>
      </c>
      <c r="P6351">
        <v>3</v>
      </c>
      <c r="Q6351" s="1">
        <v>0.02</v>
      </c>
      <c r="R6351">
        <v>9.11</v>
      </c>
      <c r="S6351">
        <v>2.15</v>
      </c>
      <c r="T6351">
        <f t="shared" si="99"/>
        <v>27.33</v>
      </c>
    </row>
    <row r="6352" spans="1:20" x14ac:dyDescent="0.25">
      <c r="A6352">
        <v>6351</v>
      </c>
      <c r="B6352">
        <v>91435</v>
      </c>
      <c r="C6352" t="s">
        <v>522</v>
      </c>
      <c r="D6352" t="s">
        <v>20</v>
      </c>
      <c r="E6352" t="s">
        <v>187</v>
      </c>
      <c r="F6352" t="s">
        <v>22</v>
      </c>
      <c r="G6352" t="s">
        <v>93</v>
      </c>
      <c r="H6352" t="s">
        <v>217</v>
      </c>
      <c r="I6352" t="s">
        <v>28</v>
      </c>
      <c r="J6352" t="s">
        <v>36</v>
      </c>
      <c r="K6352" t="s">
        <v>116</v>
      </c>
      <c r="L6352" t="s">
        <v>26</v>
      </c>
      <c r="M6352" t="s">
        <v>137</v>
      </c>
      <c r="N6352" s="2">
        <v>40257</v>
      </c>
      <c r="O6352" s="2">
        <v>40259</v>
      </c>
      <c r="P6352">
        <v>8</v>
      </c>
      <c r="Q6352" s="1">
        <v>0.06</v>
      </c>
      <c r="R6352">
        <v>12.64</v>
      </c>
      <c r="S6352">
        <v>4.9800000000000004</v>
      </c>
      <c r="T6352">
        <f t="shared" si="99"/>
        <v>101.12</v>
      </c>
    </row>
    <row r="6353" spans="1:20" x14ac:dyDescent="0.25">
      <c r="A6353">
        <v>6352</v>
      </c>
      <c r="B6353">
        <v>88360</v>
      </c>
      <c r="C6353" t="s">
        <v>952</v>
      </c>
      <c r="D6353" t="s">
        <v>20</v>
      </c>
      <c r="E6353" t="s">
        <v>21</v>
      </c>
      <c r="F6353" t="s">
        <v>47</v>
      </c>
      <c r="G6353" t="s">
        <v>23</v>
      </c>
      <c r="H6353" t="s">
        <v>203</v>
      </c>
      <c r="I6353" t="s">
        <v>28</v>
      </c>
      <c r="J6353" t="s">
        <v>36</v>
      </c>
      <c r="K6353" t="s">
        <v>1138</v>
      </c>
      <c r="L6353" t="s">
        <v>192</v>
      </c>
      <c r="M6353" t="s">
        <v>160</v>
      </c>
      <c r="N6353" s="2">
        <v>40230</v>
      </c>
      <c r="O6353" s="2">
        <v>40230</v>
      </c>
      <c r="P6353">
        <v>5</v>
      </c>
      <c r="Q6353" s="1">
        <v>0.02</v>
      </c>
      <c r="R6353">
        <v>49.99</v>
      </c>
      <c r="S6353">
        <v>19.989999999999998</v>
      </c>
      <c r="T6353">
        <f t="shared" si="99"/>
        <v>249.95000000000002</v>
      </c>
    </row>
    <row r="6354" spans="1:20" x14ac:dyDescent="0.25">
      <c r="A6354">
        <v>6353</v>
      </c>
      <c r="B6354">
        <v>90041</v>
      </c>
      <c r="C6354" t="s">
        <v>773</v>
      </c>
      <c r="D6354" t="s">
        <v>20</v>
      </c>
      <c r="E6354" t="s">
        <v>39</v>
      </c>
      <c r="F6354" t="s">
        <v>31</v>
      </c>
      <c r="G6354" t="s">
        <v>48</v>
      </c>
      <c r="H6354" t="s">
        <v>89</v>
      </c>
      <c r="I6354" t="s">
        <v>28</v>
      </c>
      <c r="J6354" t="s">
        <v>36</v>
      </c>
      <c r="K6354" t="s">
        <v>74</v>
      </c>
      <c r="L6354" t="s">
        <v>192</v>
      </c>
      <c r="M6354" t="s">
        <v>367</v>
      </c>
      <c r="N6354" s="2">
        <v>40653</v>
      </c>
      <c r="O6354" s="2">
        <v>40658</v>
      </c>
      <c r="P6354">
        <v>7</v>
      </c>
      <c r="Q6354" s="1">
        <v>0.01</v>
      </c>
      <c r="R6354">
        <v>15.7</v>
      </c>
      <c r="S6354">
        <v>11.25</v>
      </c>
      <c r="T6354">
        <f t="shared" si="99"/>
        <v>109.89999999999999</v>
      </c>
    </row>
    <row r="6355" spans="1:20" x14ac:dyDescent="0.25">
      <c r="A6355">
        <v>6354</v>
      </c>
      <c r="B6355">
        <v>87494</v>
      </c>
      <c r="C6355" t="s">
        <v>1321</v>
      </c>
      <c r="D6355" t="s">
        <v>20</v>
      </c>
      <c r="E6355" t="s">
        <v>21</v>
      </c>
      <c r="F6355" t="s">
        <v>31</v>
      </c>
      <c r="G6355" t="s">
        <v>32</v>
      </c>
      <c r="H6355" t="s">
        <v>203</v>
      </c>
      <c r="I6355" t="s">
        <v>28</v>
      </c>
      <c r="J6355" t="s">
        <v>36</v>
      </c>
      <c r="K6355" t="s">
        <v>1243</v>
      </c>
      <c r="L6355" t="s">
        <v>192</v>
      </c>
      <c r="M6355" t="s">
        <v>69</v>
      </c>
      <c r="N6355" s="2">
        <v>41017</v>
      </c>
      <c r="O6355" s="2">
        <v>41019</v>
      </c>
      <c r="P6355">
        <v>2</v>
      </c>
      <c r="Q6355" s="1">
        <v>0.09</v>
      </c>
      <c r="R6355">
        <v>19.98</v>
      </c>
      <c r="S6355">
        <v>4</v>
      </c>
      <c r="T6355">
        <f t="shared" si="99"/>
        <v>39.96</v>
      </c>
    </row>
    <row r="6356" spans="1:20" x14ac:dyDescent="0.25">
      <c r="A6356">
        <v>6355</v>
      </c>
      <c r="B6356">
        <v>91099</v>
      </c>
      <c r="C6356" t="s">
        <v>325</v>
      </c>
      <c r="D6356" t="s">
        <v>20</v>
      </c>
      <c r="E6356" t="s">
        <v>39</v>
      </c>
      <c r="F6356" t="s">
        <v>22</v>
      </c>
      <c r="G6356" t="s">
        <v>41</v>
      </c>
      <c r="H6356" t="s">
        <v>54</v>
      </c>
      <c r="I6356" t="s">
        <v>28</v>
      </c>
      <c r="J6356" t="s">
        <v>36</v>
      </c>
      <c r="K6356" t="s">
        <v>116</v>
      </c>
      <c r="L6356" t="s">
        <v>192</v>
      </c>
      <c r="M6356" t="s">
        <v>326</v>
      </c>
      <c r="N6356" s="2">
        <v>41529</v>
      </c>
      <c r="O6356" s="2">
        <v>41531</v>
      </c>
      <c r="P6356">
        <v>17</v>
      </c>
      <c r="Q6356" s="1">
        <v>7.0000000000000007E-2</v>
      </c>
      <c r="R6356">
        <v>1.88</v>
      </c>
      <c r="S6356">
        <v>1.49</v>
      </c>
      <c r="T6356">
        <f t="shared" si="99"/>
        <v>31.959999999999997</v>
      </c>
    </row>
    <row r="6357" spans="1:20" x14ac:dyDescent="0.25">
      <c r="A6357">
        <v>6356</v>
      </c>
      <c r="B6357">
        <v>91088</v>
      </c>
      <c r="C6357" t="s">
        <v>325</v>
      </c>
      <c r="D6357" t="s">
        <v>20</v>
      </c>
      <c r="E6357" t="s">
        <v>187</v>
      </c>
      <c r="F6357" t="s">
        <v>22</v>
      </c>
      <c r="G6357" t="s">
        <v>41</v>
      </c>
      <c r="H6357" t="s">
        <v>225</v>
      </c>
      <c r="I6357" t="s">
        <v>28</v>
      </c>
      <c r="J6357" t="s">
        <v>36</v>
      </c>
      <c r="K6357" t="s">
        <v>145</v>
      </c>
      <c r="L6357" t="s">
        <v>44</v>
      </c>
      <c r="M6357" t="s">
        <v>190</v>
      </c>
      <c r="N6357" s="2">
        <v>40433</v>
      </c>
      <c r="O6357" s="2">
        <v>40434</v>
      </c>
      <c r="P6357">
        <v>4</v>
      </c>
      <c r="Q6357" s="1">
        <v>0.01</v>
      </c>
      <c r="R6357">
        <v>45.98</v>
      </c>
      <c r="S6357">
        <v>4.8</v>
      </c>
      <c r="T6357">
        <f t="shared" si="99"/>
        <v>183.92</v>
      </c>
    </row>
    <row r="6358" spans="1:20" x14ac:dyDescent="0.25">
      <c r="A6358">
        <v>6357</v>
      </c>
      <c r="B6358">
        <v>89594</v>
      </c>
      <c r="C6358" t="s">
        <v>2033</v>
      </c>
      <c r="D6358" t="s">
        <v>20</v>
      </c>
      <c r="E6358" t="s">
        <v>187</v>
      </c>
      <c r="F6358" t="s">
        <v>31</v>
      </c>
      <c r="G6358" t="s">
        <v>48</v>
      </c>
      <c r="H6358" t="s">
        <v>225</v>
      </c>
      <c r="I6358" t="s">
        <v>28</v>
      </c>
      <c r="J6358" t="s">
        <v>36</v>
      </c>
      <c r="K6358" t="s">
        <v>231</v>
      </c>
      <c r="L6358" t="s">
        <v>746</v>
      </c>
      <c r="M6358" t="s">
        <v>121</v>
      </c>
      <c r="N6358" s="2">
        <v>41250</v>
      </c>
      <c r="O6358" s="2">
        <v>41250</v>
      </c>
      <c r="P6358">
        <v>21</v>
      </c>
      <c r="Q6358" s="1">
        <v>0.08</v>
      </c>
      <c r="R6358">
        <v>19.940000000000001</v>
      </c>
      <c r="S6358">
        <v>14.87</v>
      </c>
      <c r="T6358">
        <f t="shared" si="99"/>
        <v>418.74</v>
      </c>
    </row>
    <row r="6359" spans="1:20" x14ac:dyDescent="0.25">
      <c r="A6359">
        <v>6358</v>
      </c>
      <c r="B6359">
        <v>89594</v>
      </c>
      <c r="C6359" t="s">
        <v>1682</v>
      </c>
      <c r="D6359" t="s">
        <v>20</v>
      </c>
      <c r="E6359" t="s">
        <v>39</v>
      </c>
      <c r="F6359" t="s">
        <v>47</v>
      </c>
      <c r="G6359" t="s">
        <v>48</v>
      </c>
      <c r="H6359" t="s">
        <v>78</v>
      </c>
      <c r="I6359" t="s">
        <v>28</v>
      </c>
      <c r="J6359" t="s">
        <v>36</v>
      </c>
      <c r="K6359" t="s">
        <v>289</v>
      </c>
      <c r="L6359" t="s">
        <v>192</v>
      </c>
      <c r="M6359" t="s">
        <v>114</v>
      </c>
      <c r="N6359" s="2">
        <v>41250</v>
      </c>
      <c r="O6359" s="2">
        <v>41254</v>
      </c>
      <c r="P6359">
        <v>23</v>
      </c>
      <c r="Q6359" s="1">
        <v>0.03</v>
      </c>
      <c r="R6359">
        <v>7.68</v>
      </c>
      <c r="S6359">
        <v>6.16</v>
      </c>
      <c r="T6359">
        <f t="shared" si="99"/>
        <v>176.64</v>
      </c>
    </row>
    <row r="6360" spans="1:20" x14ac:dyDescent="0.25">
      <c r="A6360">
        <v>6359</v>
      </c>
      <c r="B6360">
        <v>89222</v>
      </c>
      <c r="C6360" t="s">
        <v>1119</v>
      </c>
      <c r="D6360" t="s">
        <v>38</v>
      </c>
      <c r="E6360" t="s">
        <v>39</v>
      </c>
      <c r="F6360" t="s">
        <v>22</v>
      </c>
      <c r="G6360" t="s">
        <v>41</v>
      </c>
      <c r="H6360" t="s">
        <v>94</v>
      </c>
      <c r="I6360" t="s">
        <v>28</v>
      </c>
      <c r="J6360" t="s">
        <v>36</v>
      </c>
      <c r="K6360" t="s">
        <v>68</v>
      </c>
      <c r="L6360" t="s">
        <v>192</v>
      </c>
      <c r="M6360" t="s">
        <v>444</v>
      </c>
      <c r="N6360" s="2">
        <v>40770</v>
      </c>
      <c r="O6360" s="2">
        <v>40771</v>
      </c>
      <c r="P6360">
        <v>18</v>
      </c>
      <c r="Q6360" s="1">
        <v>0.01</v>
      </c>
      <c r="R6360">
        <v>5.28</v>
      </c>
      <c r="S6360">
        <v>5.57</v>
      </c>
      <c r="T6360">
        <f t="shared" si="99"/>
        <v>95.04</v>
      </c>
    </row>
    <row r="6361" spans="1:20" x14ac:dyDescent="0.25">
      <c r="A6361">
        <v>6360</v>
      </c>
      <c r="B6361">
        <v>89222</v>
      </c>
      <c r="C6361" t="s">
        <v>1119</v>
      </c>
      <c r="D6361" t="s">
        <v>38</v>
      </c>
      <c r="E6361" t="s">
        <v>39</v>
      </c>
      <c r="F6361" t="s">
        <v>22</v>
      </c>
      <c r="G6361" t="s">
        <v>41</v>
      </c>
      <c r="H6361" t="s">
        <v>94</v>
      </c>
      <c r="I6361" t="s">
        <v>28</v>
      </c>
      <c r="J6361" t="s">
        <v>36</v>
      </c>
      <c r="K6361" t="s">
        <v>116</v>
      </c>
      <c r="L6361" t="s">
        <v>44</v>
      </c>
      <c r="M6361" t="s">
        <v>246</v>
      </c>
      <c r="N6361" s="2">
        <v>40770</v>
      </c>
      <c r="O6361" s="2">
        <v>40772</v>
      </c>
      <c r="P6361">
        <v>22</v>
      </c>
      <c r="Q6361" s="1">
        <v>0.06</v>
      </c>
      <c r="R6361">
        <v>9.11</v>
      </c>
      <c r="S6361">
        <v>2.25</v>
      </c>
      <c r="T6361">
        <f t="shared" si="99"/>
        <v>200.42</v>
      </c>
    </row>
    <row r="6362" spans="1:20" x14ac:dyDescent="0.25">
      <c r="A6362">
        <v>6361</v>
      </c>
      <c r="B6362">
        <v>86484</v>
      </c>
      <c r="C6362" t="s">
        <v>1167</v>
      </c>
      <c r="D6362" t="s">
        <v>20</v>
      </c>
      <c r="E6362" t="s">
        <v>39</v>
      </c>
      <c r="F6362" t="s">
        <v>47</v>
      </c>
      <c r="G6362" t="s">
        <v>93</v>
      </c>
      <c r="H6362" t="s">
        <v>49</v>
      </c>
      <c r="I6362" t="s">
        <v>28</v>
      </c>
      <c r="J6362" t="s">
        <v>36</v>
      </c>
      <c r="K6362" t="s">
        <v>62</v>
      </c>
      <c r="L6362" t="s">
        <v>192</v>
      </c>
      <c r="M6362" t="s">
        <v>51</v>
      </c>
      <c r="N6362" s="2">
        <v>41515</v>
      </c>
      <c r="O6362" s="2">
        <v>41516</v>
      </c>
      <c r="P6362">
        <v>16</v>
      </c>
      <c r="Q6362" s="1">
        <v>0.02</v>
      </c>
      <c r="R6362">
        <v>4.91</v>
      </c>
      <c r="S6362">
        <v>0.5</v>
      </c>
      <c r="T6362">
        <f t="shared" si="99"/>
        <v>78.56</v>
      </c>
    </row>
    <row r="6363" spans="1:20" x14ac:dyDescent="0.25">
      <c r="A6363">
        <v>6362</v>
      </c>
      <c r="B6363">
        <v>88965</v>
      </c>
      <c r="C6363" t="s">
        <v>1525</v>
      </c>
      <c r="D6363" t="s">
        <v>20</v>
      </c>
      <c r="E6363" t="s">
        <v>39</v>
      </c>
      <c r="F6363" t="s">
        <v>22</v>
      </c>
      <c r="G6363" t="s">
        <v>41</v>
      </c>
      <c r="H6363" t="s">
        <v>42</v>
      </c>
      <c r="I6363" t="s">
        <v>28</v>
      </c>
      <c r="J6363" t="s">
        <v>36</v>
      </c>
      <c r="K6363" t="s">
        <v>165</v>
      </c>
      <c r="L6363" t="s">
        <v>746</v>
      </c>
      <c r="M6363" t="s">
        <v>238</v>
      </c>
      <c r="N6363" s="2">
        <v>41416</v>
      </c>
      <c r="O6363" s="2">
        <v>41416</v>
      </c>
      <c r="P6363">
        <v>15</v>
      </c>
      <c r="Q6363" s="1">
        <v>7.0000000000000007E-2</v>
      </c>
      <c r="R6363">
        <v>64.650000000000006</v>
      </c>
      <c r="S6363">
        <v>35</v>
      </c>
      <c r="T6363">
        <f t="shared" si="99"/>
        <v>969.75000000000011</v>
      </c>
    </row>
    <row r="6364" spans="1:20" x14ac:dyDescent="0.25">
      <c r="A6364">
        <v>6363</v>
      </c>
      <c r="B6364">
        <v>89733</v>
      </c>
      <c r="C6364" t="s">
        <v>472</v>
      </c>
      <c r="D6364" t="s">
        <v>38</v>
      </c>
      <c r="E6364" t="s">
        <v>39</v>
      </c>
      <c r="F6364" t="s">
        <v>31</v>
      </c>
      <c r="G6364" t="s">
        <v>93</v>
      </c>
      <c r="H6364" t="s">
        <v>78</v>
      </c>
      <c r="I6364" t="s">
        <v>28</v>
      </c>
      <c r="J6364" t="s">
        <v>36</v>
      </c>
      <c r="K6364" t="s">
        <v>226</v>
      </c>
      <c r="L6364" t="s">
        <v>192</v>
      </c>
      <c r="M6364" t="s">
        <v>35</v>
      </c>
      <c r="N6364" s="2">
        <v>41003</v>
      </c>
      <c r="O6364" s="2">
        <v>41004</v>
      </c>
      <c r="P6364">
        <v>7</v>
      </c>
      <c r="Q6364" s="1">
        <v>0.09</v>
      </c>
      <c r="R6364">
        <v>4.9800000000000004</v>
      </c>
      <c r="S6364">
        <v>0.49</v>
      </c>
      <c r="T6364">
        <f t="shared" si="99"/>
        <v>34.86</v>
      </c>
    </row>
    <row r="6365" spans="1:20" x14ac:dyDescent="0.25">
      <c r="A6365">
        <v>6364</v>
      </c>
      <c r="B6365">
        <v>89733</v>
      </c>
      <c r="C6365" t="s">
        <v>343</v>
      </c>
      <c r="D6365" t="s">
        <v>20</v>
      </c>
      <c r="E6365" t="s">
        <v>39</v>
      </c>
      <c r="F6365" t="s">
        <v>31</v>
      </c>
      <c r="G6365" t="s">
        <v>93</v>
      </c>
      <c r="H6365" t="s">
        <v>49</v>
      </c>
      <c r="I6365" t="s">
        <v>28</v>
      </c>
      <c r="J6365" t="s">
        <v>36</v>
      </c>
      <c r="K6365" t="s">
        <v>165</v>
      </c>
      <c r="L6365" t="s">
        <v>746</v>
      </c>
      <c r="M6365" t="s">
        <v>35</v>
      </c>
      <c r="N6365" s="2">
        <v>41003</v>
      </c>
      <c r="O6365" s="2">
        <v>41005</v>
      </c>
      <c r="P6365">
        <v>13</v>
      </c>
      <c r="Q6365" s="1">
        <v>7.0000000000000007E-2</v>
      </c>
      <c r="R6365">
        <v>80.98</v>
      </c>
      <c r="S6365">
        <v>35</v>
      </c>
      <c r="T6365">
        <f t="shared" si="99"/>
        <v>1052.74</v>
      </c>
    </row>
    <row r="6366" spans="1:20" x14ac:dyDescent="0.25">
      <c r="A6366">
        <v>6365</v>
      </c>
      <c r="B6366">
        <v>89733</v>
      </c>
      <c r="C6366" t="s">
        <v>343</v>
      </c>
      <c r="D6366" t="s">
        <v>20</v>
      </c>
      <c r="E6366" t="s">
        <v>21</v>
      </c>
      <c r="F6366" t="s">
        <v>31</v>
      </c>
      <c r="G6366" t="s">
        <v>93</v>
      </c>
      <c r="H6366" t="s">
        <v>203</v>
      </c>
      <c r="I6366" t="s">
        <v>28</v>
      </c>
      <c r="J6366" t="s">
        <v>36</v>
      </c>
      <c r="K6366" t="s">
        <v>34</v>
      </c>
      <c r="L6366" t="s">
        <v>192</v>
      </c>
      <c r="M6366" t="s">
        <v>35</v>
      </c>
      <c r="N6366" s="2">
        <v>41003</v>
      </c>
      <c r="O6366" s="2">
        <v>41005</v>
      </c>
      <c r="P6366">
        <v>11</v>
      </c>
      <c r="Q6366" s="1">
        <v>0</v>
      </c>
      <c r="R6366">
        <v>115.99</v>
      </c>
      <c r="S6366">
        <v>2.5</v>
      </c>
      <c r="T6366">
        <f t="shared" si="99"/>
        <v>1275.8899999999999</v>
      </c>
    </row>
    <row r="6367" spans="1:20" x14ac:dyDescent="0.25">
      <c r="A6367">
        <v>6366</v>
      </c>
      <c r="B6367">
        <v>89620</v>
      </c>
      <c r="C6367" t="s">
        <v>1630</v>
      </c>
      <c r="D6367" t="s">
        <v>20</v>
      </c>
      <c r="E6367" t="s">
        <v>21</v>
      </c>
      <c r="F6367" t="s">
        <v>40</v>
      </c>
      <c r="G6367" t="s">
        <v>23</v>
      </c>
      <c r="H6367" t="s">
        <v>24</v>
      </c>
      <c r="I6367" t="s">
        <v>28</v>
      </c>
      <c r="J6367" t="s">
        <v>36</v>
      </c>
      <c r="K6367" t="s">
        <v>1114</v>
      </c>
      <c r="L6367" t="s">
        <v>706</v>
      </c>
      <c r="M6367" t="s">
        <v>99</v>
      </c>
      <c r="N6367" s="2">
        <v>40545</v>
      </c>
      <c r="O6367" s="2">
        <v>40546</v>
      </c>
      <c r="P6367">
        <v>11</v>
      </c>
      <c r="Q6367" s="1">
        <v>7.0000000000000007E-2</v>
      </c>
      <c r="R6367">
        <v>20.99</v>
      </c>
      <c r="S6367">
        <v>4.8099999999999996</v>
      </c>
      <c r="T6367">
        <f t="shared" si="99"/>
        <v>230.89</v>
      </c>
    </row>
    <row r="6368" spans="1:20" x14ac:dyDescent="0.25">
      <c r="A6368">
        <v>6367</v>
      </c>
      <c r="B6368">
        <v>89620</v>
      </c>
      <c r="C6368" t="s">
        <v>1803</v>
      </c>
      <c r="D6368" t="s">
        <v>38</v>
      </c>
      <c r="E6368" t="s">
        <v>39</v>
      </c>
      <c r="F6368" t="s">
        <v>40</v>
      </c>
      <c r="G6368" t="s">
        <v>23</v>
      </c>
      <c r="H6368" t="s">
        <v>78</v>
      </c>
      <c r="I6368" t="s">
        <v>28</v>
      </c>
      <c r="J6368" t="s">
        <v>36</v>
      </c>
      <c r="K6368" t="s">
        <v>136</v>
      </c>
      <c r="L6368" t="s">
        <v>192</v>
      </c>
      <c r="M6368" t="s">
        <v>99</v>
      </c>
      <c r="N6368" s="2">
        <v>40545</v>
      </c>
      <c r="O6368" s="2">
        <v>40547</v>
      </c>
      <c r="P6368">
        <v>10</v>
      </c>
      <c r="Q6368" s="1">
        <v>0.09</v>
      </c>
      <c r="R6368">
        <v>104.85</v>
      </c>
      <c r="S6368">
        <v>19.989999999999998</v>
      </c>
      <c r="T6368">
        <f t="shared" si="99"/>
        <v>1048.5</v>
      </c>
    </row>
    <row r="6369" spans="1:20" x14ac:dyDescent="0.25">
      <c r="A6369">
        <v>6368</v>
      </c>
      <c r="B6369">
        <v>89820</v>
      </c>
      <c r="C6369" t="s">
        <v>2219</v>
      </c>
      <c r="D6369" t="s">
        <v>20</v>
      </c>
      <c r="E6369" t="s">
        <v>21</v>
      </c>
      <c r="F6369" t="s">
        <v>31</v>
      </c>
      <c r="G6369" t="s">
        <v>41</v>
      </c>
      <c r="H6369" t="s">
        <v>203</v>
      </c>
      <c r="I6369" t="s">
        <v>28</v>
      </c>
      <c r="J6369" t="s">
        <v>36</v>
      </c>
      <c r="K6369" t="s">
        <v>409</v>
      </c>
      <c r="L6369" t="s">
        <v>192</v>
      </c>
      <c r="M6369" t="s">
        <v>139</v>
      </c>
      <c r="N6369" s="2">
        <v>40531</v>
      </c>
      <c r="O6369" s="2">
        <v>40533</v>
      </c>
      <c r="P6369">
        <v>19</v>
      </c>
      <c r="Q6369" s="1">
        <v>0.09</v>
      </c>
      <c r="R6369">
        <v>40.98</v>
      </c>
      <c r="S6369">
        <v>6.5</v>
      </c>
      <c r="T6369">
        <f t="shared" si="99"/>
        <v>778.61999999999989</v>
      </c>
    </row>
    <row r="6370" spans="1:20" x14ac:dyDescent="0.25">
      <c r="A6370">
        <v>6369</v>
      </c>
      <c r="B6370">
        <v>89829</v>
      </c>
      <c r="C6370" t="s">
        <v>1020</v>
      </c>
      <c r="D6370" t="s">
        <v>20</v>
      </c>
      <c r="E6370" t="s">
        <v>39</v>
      </c>
      <c r="F6370" t="s">
        <v>40</v>
      </c>
      <c r="G6370" t="s">
        <v>41</v>
      </c>
      <c r="H6370" t="s">
        <v>54</v>
      </c>
      <c r="I6370" t="s">
        <v>28</v>
      </c>
      <c r="J6370" t="s">
        <v>36</v>
      </c>
      <c r="K6370" t="s">
        <v>113</v>
      </c>
      <c r="L6370" t="s">
        <v>192</v>
      </c>
      <c r="M6370" t="s">
        <v>99</v>
      </c>
      <c r="N6370" s="2">
        <v>41627</v>
      </c>
      <c r="O6370" s="2">
        <v>41627</v>
      </c>
      <c r="P6370">
        <v>2</v>
      </c>
      <c r="Q6370" s="1">
        <v>0.04</v>
      </c>
      <c r="R6370">
        <v>8.6</v>
      </c>
      <c r="S6370">
        <v>6.19</v>
      </c>
      <c r="T6370">
        <f t="shared" si="99"/>
        <v>17.2</v>
      </c>
    </row>
    <row r="6371" spans="1:20" x14ac:dyDescent="0.25">
      <c r="A6371">
        <v>6370</v>
      </c>
      <c r="B6371">
        <v>91401</v>
      </c>
      <c r="C6371" t="s">
        <v>324</v>
      </c>
      <c r="D6371" t="s">
        <v>20</v>
      </c>
      <c r="E6371" t="s">
        <v>39</v>
      </c>
      <c r="F6371" t="s">
        <v>31</v>
      </c>
      <c r="G6371" t="s">
        <v>23</v>
      </c>
      <c r="H6371" t="s">
        <v>54</v>
      </c>
      <c r="I6371" t="s">
        <v>28</v>
      </c>
      <c r="J6371" t="s">
        <v>36</v>
      </c>
      <c r="K6371" t="s">
        <v>149</v>
      </c>
      <c r="L6371" t="s">
        <v>192</v>
      </c>
      <c r="M6371" t="s">
        <v>296</v>
      </c>
      <c r="N6371" s="2">
        <v>41228</v>
      </c>
      <c r="O6371" s="2">
        <v>41230</v>
      </c>
      <c r="P6371">
        <v>33</v>
      </c>
      <c r="Q6371" s="1">
        <v>7.0000000000000007E-2</v>
      </c>
      <c r="R6371">
        <v>1.88</v>
      </c>
      <c r="S6371">
        <v>1.49</v>
      </c>
      <c r="T6371">
        <f t="shared" si="99"/>
        <v>62.04</v>
      </c>
    </row>
    <row r="6372" spans="1:20" x14ac:dyDescent="0.25">
      <c r="A6372">
        <v>6371</v>
      </c>
      <c r="B6372">
        <v>91569</v>
      </c>
      <c r="C6372" t="s">
        <v>1388</v>
      </c>
      <c r="D6372" t="s">
        <v>20</v>
      </c>
      <c r="E6372" t="s">
        <v>187</v>
      </c>
      <c r="F6372" t="s">
        <v>31</v>
      </c>
      <c r="G6372" t="s">
        <v>41</v>
      </c>
      <c r="H6372" t="s">
        <v>219</v>
      </c>
      <c r="I6372" t="s">
        <v>28</v>
      </c>
      <c r="J6372" t="s">
        <v>36</v>
      </c>
      <c r="K6372" t="s">
        <v>226</v>
      </c>
      <c r="L6372" t="s">
        <v>746</v>
      </c>
      <c r="M6372" t="s">
        <v>279</v>
      </c>
      <c r="N6372" s="2">
        <v>41070</v>
      </c>
      <c r="O6372" s="2">
        <v>41072</v>
      </c>
      <c r="P6372">
        <v>4</v>
      </c>
      <c r="Q6372" s="1">
        <v>0.08</v>
      </c>
      <c r="R6372">
        <v>140.81</v>
      </c>
      <c r="S6372">
        <v>24.49</v>
      </c>
      <c r="T6372">
        <f t="shared" si="99"/>
        <v>563.24</v>
      </c>
    </row>
    <row r="6373" spans="1:20" x14ac:dyDescent="0.25">
      <c r="A6373">
        <v>6372</v>
      </c>
      <c r="B6373">
        <v>91569</v>
      </c>
      <c r="C6373" t="s">
        <v>1388</v>
      </c>
      <c r="D6373" t="s">
        <v>20</v>
      </c>
      <c r="E6373" t="s">
        <v>39</v>
      </c>
      <c r="F6373" t="s">
        <v>31</v>
      </c>
      <c r="G6373" t="s">
        <v>41</v>
      </c>
      <c r="H6373" t="s">
        <v>89</v>
      </c>
      <c r="I6373" t="s">
        <v>28</v>
      </c>
      <c r="J6373" t="s">
        <v>36</v>
      </c>
      <c r="K6373" t="s">
        <v>74</v>
      </c>
      <c r="L6373" t="s">
        <v>192</v>
      </c>
      <c r="M6373" t="s">
        <v>279</v>
      </c>
      <c r="N6373" s="2">
        <v>41070</v>
      </c>
      <c r="O6373" s="2">
        <v>41072</v>
      </c>
      <c r="P6373">
        <v>11</v>
      </c>
      <c r="Q6373" s="1">
        <v>0.06</v>
      </c>
      <c r="R6373">
        <v>43.57</v>
      </c>
      <c r="S6373">
        <v>16.36</v>
      </c>
      <c r="T6373">
        <f t="shared" si="99"/>
        <v>479.27</v>
      </c>
    </row>
    <row r="6374" spans="1:20" x14ac:dyDescent="0.25">
      <c r="A6374">
        <v>6373</v>
      </c>
      <c r="B6374">
        <v>91569</v>
      </c>
      <c r="C6374" t="s">
        <v>1388</v>
      </c>
      <c r="D6374" t="s">
        <v>38</v>
      </c>
      <c r="E6374" t="s">
        <v>21</v>
      </c>
      <c r="F6374" t="s">
        <v>31</v>
      </c>
      <c r="G6374" t="s">
        <v>41</v>
      </c>
      <c r="H6374" t="s">
        <v>24</v>
      </c>
      <c r="I6374" t="s">
        <v>28</v>
      </c>
      <c r="J6374" t="s">
        <v>36</v>
      </c>
      <c r="K6374" t="s">
        <v>409</v>
      </c>
      <c r="L6374" t="s">
        <v>26</v>
      </c>
      <c r="M6374" t="s">
        <v>631</v>
      </c>
      <c r="N6374" s="2">
        <v>41070</v>
      </c>
      <c r="O6374" s="2">
        <v>41071</v>
      </c>
      <c r="P6374">
        <v>4</v>
      </c>
      <c r="Q6374" s="1">
        <v>0.02</v>
      </c>
      <c r="R6374">
        <v>55.99</v>
      </c>
      <c r="S6374">
        <v>1.25</v>
      </c>
      <c r="T6374">
        <f t="shared" si="99"/>
        <v>223.96</v>
      </c>
    </row>
    <row r="6375" spans="1:20" x14ac:dyDescent="0.25">
      <c r="A6375">
        <v>6374</v>
      </c>
      <c r="B6375">
        <v>89568</v>
      </c>
      <c r="C6375" t="s">
        <v>1442</v>
      </c>
      <c r="D6375" t="s">
        <v>20</v>
      </c>
      <c r="E6375" t="s">
        <v>187</v>
      </c>
      <c r="F6375" t="s">
        <v>47</v>
      </c>
      <c r="G6375" t="s">
        <v>93</v>
      </c>
      <c r="H6375" t="s">
        <v>188</v>
      </c>
      <c r="I6375" t="s">
        <v>28</v>
      </c>
      <c r="J6375" t="s">
        <v>36</v>
      </c>
      <c r="K6375" t="s">
        <v>221</v>
      </c>
      <c r="L6375" t="s">
        <v>44</v>
      </c>
      <c r="M6375" t="s">
        <v>114</v>
      </c>
      <c r="N6375" s="2">
        <v>41393</v>
      </c>
      <c r="O6375" s="2">
        <v>41395</v>
      </c>
      <c r="P6375">
        <v>1</v>
      </c>
      <c r="Q6375" s="1">
        <v>0.05</v>
      </c>
      <c r="R6375">
        <v>7.59</v>
      </c>
      <c r="S6375">
        <v>4</v>
      </c>
      <c r="T6375">
        <f t="shared" si="99"/>
        <v>7.59</v>
      </c>
    </row>
    <row r="6376" spans="1:20" x14ac:dyDescent="0.25">
      <c r="A6376">
        <v>6375</v>
      </c>
      <c r="B6376">
        <v>90955</v>
      </c>
      <c r="C6376" t="s">
        <v>835</v>
      </c>
      <c r="D6376" t="s">
        <v>20</v>
      </c>
      <c r="E6376" t="s">
        <v>39</v>
      </c>
      <c r="F6376" t="s">
        <v>31</v>
      </c>
      <c r="G6376" t="s">
        <v>41</v>
      </c>
      <c r="H6376" t="s">
        <v>42</v>
      </c>
      <c r="I6376" t="s">
        <v>28</v>
      </c>
      <c r="J6376" t="s">
        <v>36</v>
      </c>
      <c r="K6376" t="s">
        <v>226</v>
      </c>
      <c r="L6376" t="s">
        <v>192</v>
      </c>
      <c r="M6376" t="s">
        <v>631</v>
      </c>
      <c r="N6376" s="2">
        <v>40990</v>
      </c>
      <c r="O6376" s="2">
        <v>40992</v>
      </c>
      <c r="P6376">
        <v>2</v>
      </c>
      <c r="Q6376" s="1">
        <v>0.09</v>
      </c>
      <c r="R6376">
        <v>3.58</v>
      </c>
      <c r="S6376">
        <v>5.47</v>
      </c>
      <c r="T6376">
        <f t="shared" si="99"/>
        <v>7.16</v>
      </c>
    </row>
    <row r="6377" spans="1:20" x14ac:dyDescent="0.25">
      <c r="A6377">
        <v>6376</v>
      </c>
      <c r="B6377">
        <v>91503</v>
      </c>
      <c r="C6377" t="s">
        <v>2237</v>
      </c>
      <c r="D6377" t="s">
        <v>20</v>
      </c>
      <c r="E6377" t="s">
        <v>21</v>
      </c>
      <c r="F6377" t="s">
        <v>31</v>
      </c>
      <c r="G6377" t="s">
        <v>23</v>
      </c>
      <c r="H6377" t="s">
        <v>24</v>
      </c>
      <c r="I6377" t="s">
        <v>28</v>
      </c>
      <c r="J6377" t="s">
        <v>36</v>
      </c>
      <c r="K6377" t="s">
        <v>198</v>
      </c>
      <c r="L6377" t="s">
        <v>192</v>
      </c>
      <c r="M6377" t="s">
        <v>296</v>
      </c>
      <c r="N6377" s="2">
        <v>41029</v>
      </c>
      <c r="O6377" s="2">
        <v>41031</v>
      </c>
      <c r="P6377">
        <v>6</v>
      </c>
      <c r="Q6377" s="1">
        <v>0.08</v>
      </c>
      <c r="R6377">
        <v>155.99</v>
      </c>
      <c r="S6377">
        <v>8.08</v>
      </c>
      <c r="T6377">
        <f t="shared" si="99"/>
        <v>935.94</v>
      </c>
    </row>
    <row r="6378" spans="1:20" x14ac:dyDescent="0.25">
      <c r="A6378">
        <v>6377</v>
      </c>
      <c r="B6378">
        <v>88499</v>
      </c>
      <c r="C6378" t="s">
        <v>810</v>
      </c>
      <c r="D6378" t="s">
        <v>20</v>
      </c>
      <c r="E6378" t="s">
        <v>39</v>
      </c>
      <c r="F6378" t="s">
        <v>31</v>
      </c>
      <c r="G6378" t="s">
        <v>41</v>
      </c>
      <c r="H6378" t="s">
        <v>61</v>
      </c>
      <c r="I6378" t="s">
        <v>28</v>
      </c>
      <c r="J6378" t="s">
        <v>36</v>
      </c>
      <c r="K6378" t="s">
        <v>136</v>
      </c>
      <c r="L6378" t="s">
        <v>746</v>
      </c>
      <c r="M6378" t="s">
        <v>35</v>
      </c>
      <c r="N6378" s="2">
        <v>41378</v>
      </c>
      <c r="O6378" s="2">
        <v>41381</v>
      </c>
      <c r="P6378">
        <v>1</v>
      </c>
      <c r="Q6378" s="1">
        <v>0.08</v>
      </c>
      <c r="R6378">
        <v>3.48</v>
      </c>
      <c r="S6378">
        <v>49</v>
      </c>
      <c r="T6378">
        <f t="shared" si="99"/>
        <v>3.48</v>
      </c>
    </row>
    <row r="6379" spans="1:20" x14ac:dyDescent="0.25">
      <c r="A6379">
        <v>6378</v>
      </c>
      <c r="B6379">
        <v>89913</v>
      </c>
      <c r="C6379" t="s">
        <v>2073</v>
      </c>
      <c r="D6379" t="s">
        <v>38</v>
      </c>
      <c r="E6379" t="s">
        <v>39</v>
      </c>
      <c r="F6379" t="s">
        <v>22</v>
      </c>
      <c r="G6379" t="s">
        <v>93</v>
      </c>
      <c r="H6379" t="s">
        <v>89</v>
      </c>
      <c r="I6379" t="s">
        <v>28</v>
      </c>
      <c r="J6379" t="s">
        <v>36</v>
      </c>
      <c r="K6379" t="s">
        <v>68</v>
      </c>
      <c r="L6379" t="s">
        <v>192</v>
      </c>
      <c r="M6379" t="s">
        <v>80</v>
      </c>
      <c r="N6379" s="2">
        <v>41022</v>
      </c>
      <c r="O6379" s="2">
        <v>41024</v>
      </c>
      <c r="P6379">
        <v>3</v>
      </c>
      <c r="Q6379" s="1">
        <v>0.1</v>
      </c>
      <c r="R6379">
        <v>140.85</v>
      </c>
      <c r="S6379">
        <v>19.989999999999998</v>
      </c>
      <c r="T6379">
        <f t="shared" si="99"/>
        <v>422.54999999999995</v>
      </c>
    </row>
    <row r="6380" spans="1:20" x14ac:dyDescent="0.25">
      <c r="A6380">
        <v>6379</v>
      </c>
      <c r="B6380">
        <v>85848</v>
      </c>
      <c r="C6380" t="s">
        <v>1603</v>
      </c>
      <c r="D6380" t="s">
        <v>20</v>
      </c>
      <c r="E6380" t="s">
        <v>39</v>
      </c>
      <c r="F6380" t="s">
        <v>31</v>
      </c>
      <c r="G6380" t="s">
        <v>23</v>
      </c>
      <c r="H6380" t="s">
        <v>49</v>
      </c>
      <c r="I6380" t="s">
        <v>28</v>
      </c>
      <c r="J6380" t="s">
        <v>36</v>
      </c>
      <c r="K6380" t="s">
        <v>74</v>
      </c>
      <c r="L6380" t="s">
        <v>192</v>
      </c>
      <c r="M6380" t="s">
        <v>35</v>
      </c>
      <c r="N6380" s="2">
        <v>41552</v>
      </c>
      <c r="O6380" s="2">
        <v>41553</v>
      </c>
      <c r="P6380">
        <v>7</v>
      </c>
      <c r="Q6380" s="1">
        <v>7.0000000000000007E-2</v>
      </c>
      <c r="R6380">
        <v>6.75</v>
      </c>
      <c r="S6380">
        <v>2.99</v>
      </c>
      <c r="T6380">
        <f t="shared" si="99"/>
        <v>47.25</v>
      </c>
    </row>
    <row r="6381" spans="1:20" x14ac:dyDescent="0.25">
      <c r="A6381">
        <v>6380</v>
      </c>
      <c r="B6381">
        <v>85848</v>
      </c>
      <c r="C6381" t="s">
        <v>1827</v>
      </c>
      <c r="D6381" t="s">
        <v>20</v>
      </c>
      <c r="E6381" t="s">
        <v>21</v>
      </c>
      <c r="F6381" t="s">
        <v>31</v>
      </c>
      <c r="G6381" t="s">
        <v>23</v>
      </c>
      <c r="H6381" t="s">
        <v>24</v>
      </c>
      <c r="I6381" t="s">
        <v>28</v>
      </c>
      <c r="J6381" t="s">
        <v>36</v>
      </c>
      <c r="K6381" t="s">
        <v>1243</v>
      </c>
      <c r="L6381" t="s">
        <v>192</v>
      </c>
      <c r="M6381" t="s">
        <v>35</v>
      </c>
      <c r="N6381" s="2">
        <v>41552</v>
      </c>
      <c r="O6381" s="2">
        <v>41553</v>
      </c>
      <c r="P6381">
        <v>16</v>
      </c>
      <c r="Q6381" s="1">
        <v>0</v>
      </c>
      <c r="R6381">
        <v>10.97</v>
      </c>
      <c r="S6381">
        <v>6.5</v>
      </c>
      <c r="T6381">
        <f t="shared" si="99"/>
        <v>175.52</v>
      </c>
    </row>
    <row r="6382" spans="1:20" x14ac:dyDescent="0.25">
      <c r="A6382">
        <v>6381</v>
      </c>
      <c r="B6382">
        <v>86206</v>
      </c>
      <c r="C6382" t="s">
        <v>632</v>
      </c>
      <c r="D6382" t="s">
        <v>20</v>
      </c>
      <c r="E6382" t="s">
        <v>39</v>
      </c>
      <c r="F6382" t="s">
        <v>22</v>
      </c>
      <c r="G6382" t="s">
        <v>93</v>
      </c>
      <c r="H6382" t="s">
        <v>42</v>
      </c>
      <c r="I6382" t="s">
        <v>28</v>
      </c>
      <c r="J6382" t="s">
        <v>36</v>
      </c>
      <c r="K6382" t="s">
        <v>116</v>
      </c>
      <c r="L6382" t="s">
        <v>44</v>
      </c>
      <c r="M6382" t="s">
        <v>80</v>
      </c>
      <c r="N6382" s="2">
        <v>40847</v>
      </c>
      <c r="O6382" s="2">
        <v>40849</v>
      </c>
      <c r="P6382">
        <v>21</v>
      </c>
      <c r="Q6382" s="1">
        <v>0.09</v>
      </c>
      <c r="R6382">
        <v>2.88</v>
      </c>
      <c r="S6382">
        <v>0.7</v>
      </c>
      <c r="T6382">
        <f t="shared" si="99"/>
        <v>60.48</v>
      </c>
    </row>
    <row r="6383" spans="1:20" x14ac:dyDescent="0.25">
      <c r="A6383">
        <v>6382</v>
      </c>
      <c r="B6383">
        <v>86898</v>
      </c>
      <c r="C6383" t="s">
        <v>2116</v>
      </c>
      <c r="D6383" t="s">
        <v>20</v>
      </c>
      <c r="E6383" t="s">
        <v>39</v>
      </c>
      <c r="F6383" t="s">
        <v>22</v>
      </c>
      <c r="G6383" t="s">
        <v>23</v>
      </c>
      <c r="H6383" t="s">
        <v>78</v>
      </c>
      <c r="I6383" t="s">
        <v>28</v>
      </c>
      <c r="J6383" t="s">
        <v>36</v>
      </c>
      <c r="K6383" t="s">
        <v>231</v>
      </c>
      <c r="L6383" t="s">
        <v>192</v>
      </c>
      <c r="M6383" t="s">
        <v>326</v>
      </c>
      <c r="N6383" s="2">
        <v>40198</v>
      </c>
      <c r="O6383" s="2">
        <v>40199</v>
      </c>
      <c r="P6383">
        <v>9</v>
      </c>
      <c r="Q6383" s="1">
        <v>0.02</v>
      </c>
      <c r="R6383">
        <v>60.22</v>
      </c>
      <c r="S6383">
        <v>3.5</v>
      </c>
      <c r="T6383">
        <f t="shared" si="99"/>
        <v>541.98</v>
      </c>
    </row>
    <row r="6384" spans="1:20" x14ac:dyDescent="0.25">
      <c r="A6384">
        <v>6383</v>
      </c>
      <c r="B6384">
        <v>91063</v>
      </c>
      <c r="C6384" t="s">
        <v>2066</v>
      </c>
      <c r="D6384" t="s">
        <v>20</v>
      </c>
      <c r="E6384" t="s">
        <v>21</v>
      </c>
      <c r="F6384" t="s">
        <v>47</v>
      </c>
      <c r="G6384" t="s">
        <v>93</v>
      </c>
      <c r="H6384" t="s">
        <v>206</v>
      </c>
      <c r="I6384" t="s">
        <v>28</v>
      </c>
      <c r="J6384" t="s">
        <v>36</v>
      </c>
      <c r="K6384" t="s">
        <v>1138</v>
      </c>
      <c r="L6384" t="s">
        <v>44</v>
      </c>
      <c r="M6384" t="s">
        <v>167</v>
      </c>
      <c r="N6384" s="2">
        <v>40316</v>
      </c>
      <c r="O6384" s="2">
        <v>40316</v>
      </c>
      <c r="P6384">
        <v>14</v>
      </c>
      <c r="Q6384" s="1">
        <v>0.09</v>
      </c>
      <c r="R6384">
        <v>20.99</v>
      </c>
      <c r="S6384">
        <v>0.99</v>
      </c>
      <c r="T6384">
        <f t="shared" si="99"/>
        <v>293.85999999999996</v>
      </c>
    </row>
    <row r="6385" spans="1:20" x14ac:dyDescent="0.25">
      <c r="A6385">
        <v>6384</v>
      </c>
      <c r="B6385">
        <v>91063</v>
      </c>
      <c r="C6385" t="s">
        <v>798</v>
      </c>
      <c r="D6385" t="s">
        <v>38</v>
      </c>
      <c r="E6385" t="s">
        <v>39</v>
      </c>
      <c r="F6385" t="s">
        <v>31</v>
      </c>
      <c r="G6385" t="s">
        <v>93</v>
      </c>
      <c r="H6385" t="s">
        <v>78</v>
      </c>
      <c r="I6385" t="s">
        <v>28</v>
      </c>
      <c r="J6385" t="s">
        <v>36</v>
      </c>
      <c r="K6385" t="s">
        <v>184</v>
      </c>
      <c r="L6385" t="s">
        <v>192</v>
      </c>
      <c r="M6385" t="s">
        <v>66</v>
      </c>
      <c r="N6385" s="2">
        <v>40316</v>
      </c>
      <c r="O6385" s="2">
        <v>40317</v>
      </c>
      <c r="P6385">
        <v>5</v>
      </c>
      <c r="Q6385" s="1">
        <v>0.1</v>
      </c>
      <c r="R6385">
        <v>3.36</v>
      </c>
      <c r="S6385">
        <v>6.27</v>
      </c>
      <c r="T6385">
        <f t="shared" si="99"/>
        <v>16.8</v>
      </c>
    </row>
    <row r="6386" spans="1:20" x14ac:dyDescent="0.25">
      <c r="A6386">
        <v>6385</v>
      </c>
      <c r="B6386">
        <v>91063</v>
      </c>
      <c r="C6386" t="s">
        <v>1887</v>
      </c>
      <c r="D6386" t="s">
        <v>20</v>
      </c>
      <c r="E6386" t="s">
        <v>39</v>
      </c>
      <c r="F6386" t="s">
        <v>31</v>
      </c>
      <c r="G6386" t="s">
        <v>93</v>
      </c>
      <c r="H6386" t="s">
        <v>89</v>
      </c>
      <c r="I6386" t="s">
        <v>28</v>
      </c>
      <c r="J6386" t="s">
        <v>36</v>
      </c>
      <c r="K6386" t="s">
        <v>163</v>
      </c>
      <c r="L6386" t="s">
        <v>192</v>
      </c>
      <c r="M6386" t="s">
        <v>178</v>
      </c>
      <c r="N6386" s="2">
        <v>40316</v>
      </c>
      <c r="O6386" s="2">
        <v>40318</v>
      </c>
      <c r="P6386">
        <v>2</v>
      </c>
      <c r="Q6386" s="1">
        <v>7.0000000000000007E-2</v>
      </c>
      <c r="R6386">
        <v>12.28</v>
      </c>
      <c r="S6386">
        <v>4.8600000000000003</v>
      </c>
      <c r="T6386">
        <f t="shared" si="99"/>
        <v>24.56</v>
      </c>
    </row>
    <row r="6387" spans="1:20" x14ac:dyDescent="0.25">
      <c r="A6387">
        <v>6386</v>
      </c>
      <c r="B6387">
        <v>87589</v>
      </c>
      <c r="C6387" t="s">
        <v>2349</v>
      </c>
      <c r="D6387" t="s">
        <v>20</v>
      </c>
      <c r="E6387" t="s">
        <v>187</v>
      </c>
      <c r="F6387" t="s">
        <v>22</v>
      </c>
      <c r="G6387" t="s">
        <v>32</v>
      </c>
      <c r="H6387" t="s">
        <v>219</v>
      </c>
      <c r="I6387" t="s">
        <v>28</v>
      </c>
      <c r="J6387" t="s">
        <v>36</v>
      </c>
      <c r="K6387" t="s">
        <v>71</v>
      </c>
      <c r="L6387" t="s">
        <v>746</v>
      </c>
      <c r="M6387" t="s">
        <v>232</v>
      </c>
      <c r="N6387" s="2">
        <v>40555</v>
      </c>
      <c r="O6387" s="2">
        <v>40556</v>
      </c>
      <c r="P6387">
        <v>1</v>
      </c>
      <c r="Q6387" s="1">
        <v>0.02</v>
      </c>
      <c r="R6387">
        <v>71.37</v>
      </c>
      <c r="S6387">
        <v>69</v>
      </c>
      <c r="T6387">
        <f t="shared" si="99"/>
        <v>71.37</v>
      </c>
    </row>
    <row r="6388" spans="1:20" x14ac:dyDescent="0.25">
      <c r="A6388">
        <v>6387</v>
      </c>
      <c r="B6388">
        <v>86550</v>
      </c>
      <c r="C6388" t="s">
        <v>733</v>
      </c>
      <c r="D6388" t="s">
        <v>20</v>
      </c>
      <c r="E6388" t="s">
        <v>39</v>
      </c>
      <c r="F6388" t="s">
        <v>31</v>
      </c>
      <c r="G6388" t="s">
        <v>41</v>
      </c>
      <c r="H6388" t="s">
        <v>78</v>
      </c>
      <c r="I6388" t="s">
        <v>28</v>
      </c>
      <c r="J6388" t="s">
        <v>36</v>
      </c>
      <c r="K6388" t="s">
        <v>62</v>
      </c>
      <c r="L6388" t="s">
        <v>44</v>
      </c>
      <c r="M6388" t="s">
        <v>375</v>
      </c>
      <c r="N6388" s="2">
        <v>41002</v>
      </c>
      <c r="O6388" s="2">
        <v>41004</v>
      </c>
      <c r="P6388">
        <v>14</v>
      </c>
      <c r="Q6388" s="1">
        <v>0</v>
      </c>
      <c r="R6388">
        <v>3.14</v>
      </c>
      <c r="S6388">
        <v>1.1399999999999999</v>
      </c>
      <c r="T6388">
        <f t="shared" si="99"/>
        <v>43.96</v>
      </c>
    </row>
    <row r="6389" spans="1:20" x14ac:dyDescent="0.25">
      <c r="A6389">
        <v>6388</v>
      </c>
      <c r="B6389">
        <v>89007</v>
      </c>
      <c r="C6389" t="s">
        <v>1631</v>
      </c>
      <c r="D6389" t="s">
        <v>38</v>
      </c>
      <c r="E6389" t="s">
        <v>21</v>
      </c>
      <c r="F6389" t="s">
        <v>31</v>
      </c>
      <c r="G6389" t="s">
        <v>32</v>
      </c>
      <c r="H6389" t="s">
        <v>33</v>
      </c>
      <c r="I6389" t="s">
        <v>28</v>
      </c>
      <c r="J6389" t="s">
        <v>36</v>
      </c>
      <c r="K6389" t="s">
        <v>201</v>
      </c>
      <c r="L6389" t="s">
        <v>192</v>
      </c>
      <c r="M6389" t="s">
        <v>131</v>
      </c>
      <c r="N6389" s="2">
        <v>40490</v>
      </c>
      <c r="O6389" s="2">
        <v>40491</v>
      </c>
      <c r="P6389">
        <v>20</v>
      </c>
      <c r="Q6389" s="1">
        <v>0.05</v>
      </c>
      <c r="R6389">
        <v>83.1</v>
      </c>
      <c r="S6389">
        <v>6.13</v>
      </c>
      <c r="T6389">
        <f t="shared" si="99"/>
        <v>1662</v>
      </c>
    </row>
    <row r="6390" spans="1:20" x14ac:dyDescent="0.25">
      <c r="A6390">
        <v>6389</v>
      </c>
      <c r="B6390">
        <v>86175</v>
      </c>
      <c r="C6390" t="s">
        <v>920</v>
      </c>
      <c r="D6390" t="s">
        <v>20</v>
      </c>
      <c r="E6390" t="s">
        <v>187</v>
      </c>
      <c r="F6390" t="s">
        <v>31</v>
      </c>
      <c r="G6390" t="s">
        <v>41</v>
      </c>
      <c r="H6390" t="s">
        <v>219</v>
      </c>
      <c r="I6390" t="s">
        <v>28</v>
      </c>
      <c r="J6390" t="s">
        <v>36</v>
      </c>
      <c r="K6390" t="s">
        <v>101</v>
      </c>
      <c r="L6390" t="s">
        <v>706</v>
      </c>
      <c r="M6390" t="s">
        <v>35</v>
      </c>
      <c r="N6390" s="2">
        <v>40678</v>
      </c>
      <c r="O6390" s="2">
        <v>40678</v>
      </c>
      <c r="P6390">
        <v>17</v>
      </c>
      <c r="Q6390" s="1">
        <v>0</v>
      </c>
      <c r="R6390">
        <v>20.98</v>
      </c>
      <c r="S6390">
        <v>21.2</v>
      </c>
      <c r="T6390">
        <f t="shared" si="99"/>
        <v>356.66</v>
      </c>
    </row>
    <row r="6391" spans="1:20" x14ac:dyDescent="0.25">
      <c r="A6391">
        <v>6390</v>
      </c>
      <c r="B6391">
        <v>86175</v>
      </c>
      <c r="C6391" t="s">
        <v>1776</v>
      </c>
      <c r="D6391" t="s">
        <v>20</v>
      </c>
      <c r="E6391" t="s">
        <v>39</v>
      </c>
      <c r="F6391" t="s">
        <v>31</v>
      </c>
      <c r="G6391" t="s">
        <v>41</v>
      </c>
      <c r="H6391" t="s">
        <v>94</v>
      </c>
      <c r="I6391" t="s">
        <v>28</v>
      </c>
      <c r="J6391" t="s">
        <v>36</v>
      </c>
      <c r="K6391" t="s">
        <v>274</v>
      </c>
      <c r="L6391" t="s">
        <v>44</v>
      </c>
      <c r="M6391" t="s">
        <v>35</v>
      </c>
      <c r="N6391" s="2">
        <v>40678</v>
      </c>
      <c r="O6391" s="2">
        <v>40679</v>
      </c>
      <c r="P6391">
        <v>12</v>
      </c>
      <c r="Q6391" s="1">
        <v>7.0000000000000007E-2</v>
      </c>
      <c r="R6391">
        <v>9.68</v>
      </c>
      <c r="S6391">
        <v>2.0299999999999998</v>
      </c>
      <c r="T6391">
        <f t="shared" si="99"/>
        <v>116.16</v>
      </c>
    </row>
    <row r="6392" spans="1:20" x14ac:dyDescent="0.25">
      <c r="A6392">
        <v>6391</v>
      </c>
      <c r="B6392">
        <v>86250</v>
      </c>
      <c r="C6392" t="s">
        <v>652</v>
      </c>
      <c r="D6392" t="s">
        <v>38</v>
      </c>
      <c r="E6392" t="s">
        <v>187</v>
      </c>
      <c r="F6392" t="s">
        <v>22</v>
      </c>
      <c r="G6392" t="s">
        <v>32</v>
      </c>
      <c r="H6392" t="s">
        <v>217</v>
      </c>
      <c r="I6392" t="s">
        <v>28</v>
      </c>
      <c r="J6392" t="s">
        <v>36</v>
      </c>
      <c r="K6392" t="s">
        <v>158</v>
      </c>
      <c r="L6392" t="s">
        <v>44</v>
      </c>
      <c r="M6392" t="s">
        <v>80</v>
      </c>
      <c r="N6392" s="2">
        <v>40526</v>
      </c>
      <c r="O6392" s="2">
        <v>40527</v>
      </c>
      <c r="P6392">
        <v>4</v>
      </c>
      <c r="Q6392" s="1">
        <v>0.03</v>
      </c>
      <c r="R6392">
        <v>13.73</v>
      </c>
      <c r="S6392">
        <v>6.85</v>
      </c>
      <c r="T6392">
        <f t="shared" si="99"/>
        <v>54.92</v>
      </c>
    </row>
    <row r="6393" spans="1:20" x14ac:dyDescent="0.25">
      <c r="A6393">
        <v>6392</v>
      </c>
      <c r="B6393">
        <v>91484</v>
      </c>
      <c r="C6393" t="s">
        <v>624</v>
      </c>
      <c r="D6393" t="s">
        <v>20</v>
      </c>
      <c r="E6393" t="s">
        <v>39</v>
      </c>
      <c r="F6393" t="s">
        <v>40</v>
      </c>
      <c r="G6393" t="s">
        <v>48</v>
      </c>
      <c r="H6393" t="s">
        <v>89</v>
      </c>
      <c r="I6393" t="s">
        <v>28</v>
      </c>
      <c r="J6393" t="s">
        <v>36</v>
      </c>
      <c r="K6393" t="s">
        <v>138</v>
      </c>
      <c r="L6393" t="s">
        <v>192</v>
      </c>
      <c r="M6393" t="s">
        <v>264</v>
      </c>
      <c r="N6393" s="2">
        <v>41050</v>
      </c>
      <c r="O6393" s="2">
        <v>41054</v>
      </c>
      <c r="P6393">
        <v>19</v>
      </c>
      <c r="Q6393" s="1">
        <v>0.01</v>
      </c>
      <c r="R6393">
        <v>2.88</v>
      </c>
      <c r="S6393">
        <v>0.99</v>
      </c>
      <c r="T6393">
        <f t="shared" si="99"/>
        <v>54.72</v>
      </c>
    </row>
    <row r="6394" spans="1:20" x14ac:dyDescent="0.25">
      <c r="A6394">
        <v>6393</v>
      </c>
      <c r="B6394">
        <v>91011</v>
      </c>
      <c r="C6394" t="s">
        <v>100</v>
      </c>
      <c r="D6394" t="s">
        <v>20</v>
      </c>
      <c r="E6394" t="s">
        <v>187</v>
      </c>
      <c r="F6394" t="s">
        <v>31</v>
      </c>
      <c r="G6394" t="s">
        <v>93</v>
      </c>
      <c r="H6394" t="s">
        <v>225</v>
      </c>
      <c r="I6394" t="s">
        <v>28</v>
      </c>
      <c r="J6394" t="s">
        <v>36</v>
      </c>
      <c r="K6394" t="s">
        <v>226</v>
      </c>
      <c r="L6394" t="s">
        <v>44</v>
      </c>
      <c r="M6394" t="s">
        <v>631</v>
      </c>
      <c r="N6394" s="2">
        <v>40739</v>
      </c>
      <c r="O6394" s="2">
        <v>40742</v>
      </c>
      <c r="P6394">
        <v>9</v>
      </c>
      <c r="Q6394" s="1">
        <v>0.1</v>
      </c>
      <c r="R6394">
        <v>7.59</v>
      </c>
      <c r="S6394">
        <v>4</v>
      </c>
      <c r="T6394">
        <f t="shared" si="99"/>
        <v>68.31</v>
      </c>
    </row>
    <row r="6395" spans="1:20" x14ac:dyDescent="0.25">
      <c r="A6395">
        <v>6394</v>
      </c>
      <c r="B6395">
        <v>87848</v>
      </c>
      <c r="C6395" t="s">
        <v>1944</v>
      </c>
      <c r="D6395" t="s">
        <v>578</v>
      </c>
      <c r="E6395" t="s">
        <v>187</v>
      </c>
      <c r="F6395" t="s">
        <v>47</v>
      </c>
      <c r="G6395" t="s">
        <v>93</v>
      </c>
      <c r="H6395" t="s">
        <v>217</v>
      </c>
      <c r="I6395" t="s">
        <v>28</v>
      </c>
      <c r="J6395" t="s">
        <v>36</v>
      </c>
      <c r="K6395" t="s">
        <v>282</v>
      </c>
      <c r="L6395" t="s">
        <v>330</v>
      </c>
      <c r="M6395" t="s">
        <v>160</v>
      </c>
      <c r="N6395" s="2">
        <v>40879</v>
      </c>
      <c r="O6395" s="2">
        <v>40880</v>
      </c>
      <c r="P6395">
        <v>6</v>
      </c>
      <c r="Q6395" s="1">
        <v>0.01</v>
      </c>
      <c r="R6395">
        <v>58.14</v>
      </c>
      <c r="S6395">
        <v>36.61</v>
      </c>
      <c r="T6395">
        <f t="shared" si="99"/>
        <v>348.84000000000003</v>
      </c>
    </row>
    <row r="6396" spans="1:20" x14ac:dyDescent="0.25">
      <c r="A6396">
        <v>6395</v>
      </c>
      <c r="B6396">
        <v>89267</v>
      </c>
      <c r="C6396" t="s">
        <v>443</v>
      </c>
      <c r="D6396" t="s">
        <v>578</v>
      </c>
      <c r="E6396" t="s">
        <v>187</v>
      </c>
      <c r="F6396" t="s">
        <v>22</v>
      </c>
      <c r="G6396" t="s">
        <v>23</v>
      </c>
      <c r="H6396" t="s">
        <v>188</v>
      </c>
      <c r="I6396" t="s">
        <v>28</v>
      </c>
      <c r="J6396" t="s">
        <v>36</v>
      </c>
      <c r="K6396" t="s">
        <v>228</v>
      </c>
      <c r="L6396" t="s">
        <v>330</v>
      </c>
      <c r="M6396" t="s">
        <v>227</v>
      </c>
      <c r="N6396" s="2">
        <v>41402</v>
      </c>
      <c r="O6396" s="2">
        <v>41403</v>
      </c>
      <c r="P6396">
        <v>6</v>
      </c>
      <c r="Q6396" s="1">
        <v>0.04</v>
      </c>
      <c r="R6396">
        <v>212.6</v>
      </c>
      <c r="S6396">
        <v>52.2</v>
      </c>
      <c r="T6396">
        <f t="shared" si="99"/>
        <v>1275.5999999999999</v>
      </c>
    </row>
    <row r="6397" spans="1:20" x14ac:dyDescent="0.25">
      <c r="A6397">
        <v>6396</v>
      </c>
      <c r="B6397">
        <v>89267</v>
      </c>
      <c r="C6397" t="s">
        <v>766</v>
      </c>
      <c r="D6397" t="s">
        <v>20</v>
      </c>
      <c r="E6397" t="s">
        <v>39</v>
      </c>
      <c r="F6397" t="s">
        <v>22</v>
      </c>
      <c r="G6397" t="s">
        <v>23</v>
      </c>
      <c r="H6397" t="s">
        <v>94</v>
      </c>
      <c r="I6397" t="s">
        <v>28</v>
      </c>
      <c r="J6397" t="s">
        <v>36</v>
      </c>
      <c r="K6397" t="s">
        <v>172</v>
      </c>
      <c r="L6397" t="s">
        <v>44</v>
      </c>
      <c r="M6397" t="s">
        <v>331</v>
      </c>
      <c r="N6397" s="2">
        <v>41402</v>
      </c>
      <c r="O6397" s="2">
        <v>41403</v>
      </c>
      <c r="P6397">
        <v>6</v>
      </c>
      <c r="Q6397" s="1">
        <v>0.08</v>
      </c>
      <c r="R6397">
        <v>3.28</v>
      </c>
      <c r="S6397">
        <v>2.31</v>
      </c>
      <c r="T6397">
        <f t="shared" si="99"/>
        <v>19.68</v>
      </c>
    </row>
    <row r="6398" spans="1:20" x14ac:dyDescent="0.25">
      <c r="A6398">
        <v>6397</v>
      </c>
      <c r="B6398">
        <v>86917</v>
      </c>
      <c r="C6398" t="s">
        <v>1597</v>
      </c>
      <c r="D6398" t="s">
        <v>20</v>
      </c>
      <c r="E6398" t="s">
        <v>21</v>
      </c>
      <c r="F6398" t="s">
        <v>22</v>
      </c>
      <c r="G6398" t="s">
        <v>23</v>
      </c>
      <c r="H6398" t="s">
        <v>24</v>
      </c>
      <c r="I6398" t="s">
        <v>28</v>
      </c>
      <c r="J6398" t="s">
        <v>36</v>
      </c>
      <c r="K6398" t="s">
        <v>1447</v>
      </c>
      <c r="L6398" t="s">
        <v>192</v>
      </c>
      <c r="M6398" t="s">
        <v>246</v>
      </c>
      <c r="N6398" s="2">
        <v>41060</v>
      </c>
      <c r="O6398" s="2">
        <v>41062</v>
      </c>
      <c r="P6398">
        <v>6</v>
      </c>
      <c r="Q6398" s="1">
        <v>0.08</v>
      </c>
      <c r="R6398">
        <v>39.979999999999997</v>
      </c>
      <c r="S6398">
        <v>4</v>
      </c>
      <c r="T6398">
        <f t="shared" si="99"/>
        <v>239.88</v>
      </c>
    </row>
    <row r="6399" spans="1:20" x14ac:dyDescent="0.25">
      <c r="A6399">
        <v>6398</v>
      </c>
      <c r="B6399">
        <v>86917</v>
      </c>
      <c r="C6399" t="s">
        <v>1597</v>
      </c>
      <c r="D6399" t="s">
        <v>20</v>
      </c>
      <c r="E6399" t="s">
        <v>39</v>
      </c>
      <c r="F6399" t="s">
        <v>22</v>
      </c>
      <c r="G6399" t="s">
        <v>23</v>
      </c>
      <c r="H6399" t="s">
        <v>42</v>
      </c>
      <c r="I6399" t="s">
        <v>28</v>
      </c>
      <c r="J6399" t="s">
        <v>36</v>
      </c>
      <c r="K6399" t="s">
        <v>98</v>
      </c>
      <c r="L6399" t="s">
        <v>192</v>
      </c>
      <c r="M6399" t="s">
        <v>227</v>
      </c>
      <c r="N6399" s="2">
        <v>41060</v>
      </c>
      <c r="O6399" s="2">
        <v>41061</v>
      </c>
      <c r="P6399">
        <v>7</v>
      </c>
      <c r="Q6399" s="1">
        <v>0.05</v>
      </c>
      <c r="R6399">
        <v>6.68</v>
      </c>
      <c r="S6399">
        <v>5.66</v>
      </c>
      <c r="T6399">
        <f t="shared" si="99"/>
        <v>46.76</v>
      </c>
    </row>
    <row r="6400" spans="1:20" x14ac:dyDescent="0.25">
      <c r="A6400">
        <v>6399</v>
      </c>
      <c r="B6400">
        <v>87842</v>
      </c>
      <c r="C6400" t="s">
        <v>1454</v>
      </c>
      <c r="D6400" t="s">
        <v>20</v>
      </c>
      <c r="E6400" t="s">
        <v>39</v>
      </c>
      <c r="F6400" t="s">
        <v>31</v>
      </c>
      <c r="G6400" t="s">
        <v>23</v>
      </c>
      <c r="H6400" t="s">
        <v>94</v>
      </c>
      <c r="I6400" t="s">
        <v>28</v>
      </c>
      <c r="J6400" t="s">
        <v>36</v>
      </c>
      <c r="K6400" t="s">
        <v>101</v>
      </c>
      <c r="L6400" t="s">
        <v>192</v>
      </c>
      <c r="M6400" t="s">
        <v>91</v>
      </c>
      <c r="N6400" s="2">
        <v>41138</v>
      </c>
      <c r="O6400" s="2">
        <v>41139</v>
      </c>
      <c r="P6400">
        <v>11</v>
      </c>
      <c r="Q6400" s="1">
        <v>0.08</v>
      </c>
      <c r="R6400">
        <v>5.98</v>
      </c>
      <c r="S6400">
        <v>5.46</v>
      </c>
      <c r="T6400">
        <f t="shared" si="99"/>
        <v>65.78</v>
      </c>
    </row>
    <row r="6401" spans="1:20" x14ac:dyDescent="0.25">
      <c r="A6401">
        <v>6400</v>
      </c>
      <c r="B6401">
        <v>87842</v>
      </c>
      <c r="C6401" t="s">
        <v>673</v>
      </c>
      <c r="D6401" t="s">
        <v>20</v>
      </c>
      <c r="E6401" t="s">
        <v>39</v>
      </c>
      <c r="F6401" t="s">
        <v>31</v>
      </c>
      <c r="G6401" t="s">
        <v>23</v>
      </c>
      <c r="H6401" t="s">
        <v>61</v>
      </c>
      <c r="I6401" t="s">
        <v>28</v>
      </c>
      <c r="J6401" t="s">
        <v>36</v>
      </c>
      <c r="K6401" t="s">
        <v>62</v>
      </c>
      <c r="L6401" t="s">
        <v>192</v>
      </c>
      <c r="M6401" t="s">
        <v>102</v>
      </c>
      <c r="N6401" s="2">
        <v>41138</v>
      </c>
      <c r="O6401" s="2">
        <v>41140</v>
      </c>
      <c r="P6401">
        <v>18</v>
      </c>
      <c r="Q6401" s="1">
        <v>0.04</v>
      </c>
      <c r="R6401">
        <v>2.89</v>
      </c>
      <c r="S6401">
        <v>0.5</v>
      </c>
      <c r="T6401">
        <f t="shared" si="99"/>
        <v>52.02</v>
      </c>
    </row>
    <row r="6402" spans="1:20" x14ac:dyDescent="0.25">
      <c r="A6402">
        <v>6401</v>
      </c>
      <c r="B6402">
        <v>85918</v>
      </c>
      <c r="C6402" t="s">
        <v>412</v>
      </c>
      <c r="D6402" t="s">
        <v>20</v>
      </c>
      <c r="E6402" t="s">
        <v>39</v>
      </c>
      <c r="F6402" t="s">
        <v>40</v>
      </c>
      <c r="G6402" t="s">
        <v>23</v>
      </c>
      <c r="H6402" t="s">
        <v>61</v>
      </c>
      <c r="I6402" t="s">
        <v>28</v>
      </c>
      <c r="J6402" t="s">
        <v>36</v>
      </c>
      <c r="K6402" t="s">
        <v>274</v>
      </c>
      <c r="L6402" t="s">
        <v>192</v>
      </c>
      <c r="M6402" t="s">
        <v>393</v>
      </c>
      <c r="N6402" s="2">
        <v>40594</v>
      </c>
      <c r="O6402" s="2">
        <v>40596</v>
      </c>
      <c r="P6402">
        <v>6</v>
      </c>
      <c r="Q6402" s="1">
        <v>7.0000000000000007E-2</v>
      </c>
      <c r="R6402">
        <v>4.9800000000000004</v>
      </c>
      <c r="S6402">
        <v>4.72</v>
      </c>
      <c r="T6402">
        <f t="shared" si="99"/>
        <v>29.880000000000003</v>
      </c>
    </row>
    <row r="6403" spans="1:20" x14ac:dyDescent="0.25">
      <c r="A6403">
        <v>6402</v>
      </c>
      <c r="B6403">
        <v>87546</v>
      </c>
      <c r="C6403" t="s">
        <v>1675</v>
      </c>
      <c r="D6403" t="s">
        <v>20</v>
      </c>
      <c r="E6403" t="s">
        <v>21</v>
      </c>
      <c r="F6403" t="s">
        <v>22</v>
      </c>
      <c r="G6403" t="s">
        <v>23</v>
      </c>
      <c r="H6403" t="s">
        <v>206</v>
      </c>
      <c r="I6403" t="s">
        <v>28</v>
      </c>
      <c r="J6403" t="s">
        <v>36</v>
      </c>
      <c r="K6403" t="s">
        <v>1447</v>
      </c>
      <c r="L6403" t="s">
        <v>26</v>
      </c>
      <c r="M6403" t="s">
        <v>232</v>
      </c>
      <c r="N6403" s="2">
        <v>41391</v>
      </c>
      <c r="O6403" s="2">
        <v>41393</v>
      </c>
      <c r="P6403">
        <v>8</v>
      </c>
      <c r="Q6403" s="1">
        <v>7.0000000000000007E-2</v>
      </c>
      <c r="R6403">
        <v>115.79</v>
      </c>
      <c r="S6403">
        <v>1.99</v>
      </c>
      <c r="T6403">
        <f t="shared" ref="T6403:T6466" si="100">R6403*P6403</f>
        <v>926.32</v>
      </c>
    </row>
    <row r="6404" spans="1:20" x14ac:dyDescent="0.25">
      <c r="A6404">
        <v>6403</v>
      </c>
      <c r="B6404">
        <v>87546</v>
      </c>
      <c r="C6404" t="s">
        <v>1675</v>
      </c>
      <c r="D6404" t="s">
        <v>20</v>
      </c>
      <c r="E6404" t="s">
        <v>39</v>
      </c>
      <c r="F6404" t="s">
        <v>22</v>
      </c>
      <c r="G6404" t="s">
        <v>23</v>
      </c>
      <c r="H6404" t="s">
        <v>42</v>
      </c>
      <c r="I6404" t="s">
        <v>28</v>
      </c>
      <c r="J6404" t="s">
        <v>36</v>
      </c>
      <c r="K6404" t="s">
        <v>154</v>
      </c>
      <c r="L6404" t="s">
        <v>44</v>
      </c>
      <c r="M6404" t="s">
        <v>80</v>
      </c>
      <c r="N6404" s="2">
        <v>41391</v>
      </c>
      <c r="O6404" s="2">
        <v>41394</v>
      </c>
      <c r="P6404">
        <v>1</v>
      </c>
      <c r="Q6404" s="1">
        <v>0.02</v>
      </c>
      <c r="R6404">
        <v>37.44</v>
      </c>
      <c r="S6404">
        <v>4.2699999999999996</v>
      </c>
      <c r="T6404">
        <f t="shared" si="100"/>
        <v>37.44</v>
      </c>
    </row>
    <row r="6405" spans="1:20" x14ac:dyDescent="0.25">
      <c r="A6405">
        <v>6404</v>
      </c>
      <c r="B6405">
        <v>90121</v>
      </c>
      <c r="C6405" t="s">
        <v>1533</v>
      </c>
      <c r="D6405" t="s">
        <v>20</v>
      </c>
      <c r="E6405" t="s">
        <v>39</v>
      </c>
      <c r="F6405" t="s">
        <v>31</v>
      </c>
      <c r="G6405" t="s">
        <v>23</v>
      </c>
      <c r="H6405" t="s">
        <v>54</v>
      </c>
      <c r="I6405" t="s">
        <v>28</v>
      </c>
      <c r="J6405" t="s">
        <v>36</v>
      </c>
      <c r="K6405" t="s">
        <v>98</v>
      </c>
      <c r="L6405" t="s">
        <v>192</v>
      </c>
      <c r="M6405" t="s">
        <v>91</v>
      </c>
      <c r="N6405" s="2">
        <v>40296</v>
      </c>
      <c r="O6405" s="2">
        <v>40297</v>
      </c>
      <c r="P6405">
        <v>3</v>
      </c>
      <c r="Q6405" s="1">
        <v>0.05</v>
      </c>
      <c r="R6405">
        <v>6.48</v>
      </c>
      <c r="S6405">
        <v>6.22</v>
      </c>
      <c r="T6405">
        <f t="shared" si="100"/>
        <v>19.440000000000001</v>
      </c>
    </row>
    <row r="6406" spans="1:20" x14ac:dyDescent="0.25">
      <c r="A6406">
        <v>6405</v>
      </c>
      <c r="B6406">
        <v>90109</v>
      </c>
      <c r="C6406" t="s">
        <v>1869</v>
      </c>
      <c r="D6406" t="s">
        <v>20</v>
      </c>
      <c r="E6406" t="s">
        <v>39</v>
      </c>
      <c r="F6406" t="s">
        <v>22</v>
      </c>
      <c r="G6406" t="s">
        <v>48</v>
      </c>
      <c r="H6406" t="s">
        <v>89</v>
      </c>
      <c r="I6406" t="s">
        <v>28</v>
      </c>
      <c r="J6406" t="s">
        <v>76</v>
      </c>
      <c r="K6406" t="s">
        <v>95</v>
      </c>
      <c r="L6406" t="s">
        <v>192</v>
      </c>
      <c r="M6406" t="s">
        <v>190</v>
      </c>
      <c r="N6406" s="2">
        <v>40303</v>
      </c>
      <c r="O6406" s="2">
        <v>40303</v>
      </c>
      <c r="P6406">
        <v>17</v>
      </c>
      <c r="Q6406" s="1">
        <v>0.04</v>
      </c>
      <c r="R6406">
        <v>120.98</v>
      </c>
      <c r="S6406">
        <v>3.99</v>
      </c>
      <c r="T6406">
        <f t="shared" si="100"/>
        <v>2056.66</v>
      </c>
    </row>
    <row r="6407" spans="1:20" x14ac:dyDescent="0.25">
      <c r="A6407">
        <v>6406</v>
      </c>
      <c r="B6407">
        <v>90109</v>
      </c>
      <c r="C6407" t="s">
        <v>1869</v>
      </c>
      <c r="D6407" t="s">
        <v>20</v>
      </c>
      <c r="E6407" t="s">
        <v>21</v>
      </c>
      <c r="F6407" t="s">
        <v>22</v>
      </c>
      <c r="G6407" t="s">
        <v>48</v>
      </c>
      <c r="H6407" t="s">
        <v>203</v>
      </c>
      <c r="I6407" t="s">
        <v>28</v>
      </c>
      <c r="J6407" t="s">
        <v>76</v>
      </c>
      <c r="K6407" t="s">
        <v>1254</v>
      </c>
      <c r="L6407" t="s">
        <v>26</v>
      </c>
      <c r="M6407" t="s">
        <v>326</v>
      </c>
      <c r="N6407" s="2">
        <v>40303</v>
      </c>
      <c r="O6407" s="2">
        <v>40303</v>
      </c>
      <c r="P6407">
        <v>4</v>
      </c>
      <c r="Q6407" s="1">
        <v>0.02</v>
      </c>
      <c r="R6407">
        <v>55.99</v>
      </c>
      <c r="S6407">
        <v>5</v>
      </c>
      <c r="T6407">
        <f t="shared" si="100"/>
        <v>223.96</v>
      </c>
    </row>
    <row r="6408" spans="1:20" x14ac:dyDescent="0.25">
      <c r="A6408">
        <v>6407</v>
      </c>
      <c r="B6408">
        <v>90109</v>
      </c>
      <c r="C6408" t="s">
        <v>1945</v>
      </c>
      <c r="D6408" t="s">
        <v>578</v>
      </c>
      <c r="E6408" t="s">
        <v>187</v>
      </c>
      <c r="F6408" t="s">
        <v>22</v>
      </c>
      <c r="G6408" t="s">
        <v>48</v>
      </c>
      <c r="H6408" t="s">
        <v>225</v>
      </c>
      <c r="I6408" t="s">
        <v>28</v>
      </c>
      <c r="J6408" t="s">
        <v>76</v>
      </c>
      <c r="K6408" t="s">
        <v>189</v>
      </c>
      <c r="L6408" t="s">
        <v>283</v>
      </c>
      <c r="M6408" t="s">
        <v>96</v>
      </c>
      <c r="N6408" s="2">
        <v>40303</v>
      </c>
      <c r="O6408" s="2">
        <v>40307</v>
      </c>
      <c r="P6408">
        <v>12</v>
      </c>
      <c r="Q6408" s="1">
        <v>0.05</v>
      </c>
      <c r="R6408">
        <v>23.99</v>
      </c>
      <c r="S6408">
        <v>15.68</v>
      </c>
      <c r="T6408">
        <f t="shared" si="100"/>
        <v>287.88</v>
      </c>
    </row>
    <row r="6409" spans="1:20" x14ac:dyDescent="0.25">
      <c r="A6409">
        <v>6408</v>
      </c>
      <c r="B6409">
        <v>89877</v>
      </c>
      <c r="C6409" t="s">
        <v>671</v>
      </c>
      <c r="D6409" t="s">
        <v>20</v>
      </c>
      <c r="E6409" t="s">
        <v>39</v>
      </c>
      <c r="F6409" t="s">
        <v>22</v>
      </c>
      <c r="G6409" t="s">
        <v>23</v>
      </c>
      <c r="H6409" t="s">
        <v>78</v>
      </c>
      <c r="I6409" t="s">
        <v>28</v>
      </c>
      <c r="J6409" t="s">
        <v>76</v>
      </c>
      <c r="K6409" t="s">
        <v>58</v>
      </c>
      <c r="L6409" t="s">
        <v>192</v>
      </c>
      <c r="M6409" t="s">
        <v>199</v>
      </c>
      <c r="N6409" s="2">
        <v>41263</v>
      </c>
      <c r="O6409" s="2">
        <v>41265</v>
      </c>
      <c r="P6409">
        <v>5</v>
      </c>
      <c r="Q6409" s="1">
        <v>7.0000000000000007E-2</v>
      </c>
      <c r="R6409">
        <v>7.31</v>
      </c>
      <c r="S6409">
        <v>0.5</v>
      </c>
      <c r="T6409">
        <f t="shared" si="100"/>
        <v>36.549999999999997</v>
      </c>
    </row>
    <row r="6410" spans="1:20" x14ac:dyDescent="0.25">
      <c r="A6410">
        <v>6409</v>
      </c>
      <c r="B6410">
        <v>89877</v>
      </c>
      <c r="C6410" t="s">
        <v>534</v>
      </c>
      <c r="D6410" t="s">
        <v>20</v>
      </c>
      <c r="E6410" t="s">
        <v>21</v>
      </c>
      <c r="F6410" t="s">
        <v>31</v>
      </c>
      <c r="G6410" t="s">
        <v>23</v>
      </c>
      <c r="H6410" t="s">
        <v>206</v>
      </c>
      <c r="I6410" t="s">
        <v>28</v>
      </c>
      <c r="J6410" t="s">
        <v>76</v>
      </c>
      <c r="K6410" t="s">
        <v>213</v>
      </c>
      <c r="L6410" t="s">
        <v>44</v>
      </c>
      <c r="M6410" t="s">
        <v>66</v>
      </c>
      <c r="N6410" s="2">
        <v>41263</v>
      </c>
      <c r="O6410" s="2">
        <v>41264</v>
      </c>
      <c r="P6410">
        <v>18</v>
      </c>
      <c r="Q6410" s="1">
        <v>7.0000000000000007E-2</v>
      </c>
      <c r="R6410">
        <v>85.99</v>
      </c>
      <c r="S6410">
        <v>0.99</v>
      </c>
      <c r="T6410">
        <f t="shared" si="100"/>
        <v>1547.82</v>
      </c>
    </row>
    <row r="6411" spans="1:20" x14ac:dyDescent="0.25">
      <c r="A6411">
        <v>6410</v>
      </c>
      <c r="B6411">
        <v>90170</v>
      </c>
      <c r="C6411" t="s">
        <v>73</v>
      </c>
      <c r="D6411" t="s">
        <v>20</v>
      </c>
      <c r="E6411" t="s">
        <v>39</v>
      </c>
      <c r="F6411" t="s">
        <v>40</v>
      </c>
      <c r="G6411" t="s">
        <v>48</v>
      </c>
      <c r="H6411" t="s">
        <v>61</v>
      </c>
      <c r="I6411" t="s">
        <v>28</v>
      </c>
      <c r="J6411" t="s">
        <v>76</v>
      </c>
      <c r="K6411" t="s">
        <v>74</v>
      </c>
      <c r="L6411" t="s">
        <v>44</v>
      </c>
      <c r="M6411" t="s">
        <v>75</v>
      </c>
      <c r="N6411" s="2">
        <v>41307</v>
      </c>
      <c r="O6411" s="2">
        <v>41307</v>
      </c>
      <c r="P6411">
        <v>10</v>
      </c>
      <c r="Q6411" s="1">
        <v>0.02</v>
      </c>
      <c r="R6411">
        <v>1.1399999999999999</v>
      </c>
      <c r="S6411">
        <v>0.7</v>
      </c>
      <c r="T6411">
        <f t="shared" si="100"/>
        <v>11.399999999999999</v>
      </c>
    </row>
    <row r="6412" spans="1:20" x14ac:dyDescent="0.25">
      <c r="A6412">
        <v>6411</v>
      </c>
      <c r="B6412">
        <v>86360</v>
      </c>
      <c r="C6412" t="s">
        <v>628</v>
      </c>
      <c r="D6412" t="s">
        <v>20</v>
      </c>
      <c r="E6412" t="s">
        <v>39</v>
      </c>
      <c r="F6412" t="s">
        <v>22</v>
      </c>
      <c r="G6412" t="s">
        <v>23</v>
      </c>
      <c r="H6412" t="s">
        <v>89</v>
      </c>
      <c r="I6412" t="s">
        <v>28</v>
      </c>
      <c r="J6412" t="s">
        <v>76</v>
      </c>
      <c r="K6412" t="s">
        <v>291</v>
      </c>
      <c r="L6412" t="s">
        <v>192</v>
      </c>
      <c r="M6412" t="s">
        <v>27</v>
      </c>
      <c r="N6412" s="2">
        <v>41016</v>
      </c>
      <c r="O6412" s="2">
        <v>41016</v>
      </c>
      <c r="P6412">
        <v>13</v>
      </c>
      <c r="Q6412" s="1">
        <v>0.03</v>
      </c>
      <c r="R6412">
        <v>40.98</v>
      </c>
      <c r="S6412">
        <v>2.99</v>
      </c>
      <c r="T6412">
        <f t="shared" si="100"/>
        <v>532.74</v>
      </c>
    </row>
    <row r="6413" spans="1:20" x14ac:dyDescent="0.25">
      <c r="A6413">
        <v>6412</v>
      </c>
      <c r="B6413">
        <v>86360</v>
      </c>
      <c r="C6413" t="s">
        <v>2062</v>
      </c>
      <c r="D6413" t="s">
        <v>20</v>
      </c>
      <c r="E6413" t="s">
        <v>39</v>
      </c>
      <c r="F6413" t="s">
        <v>22</v>
      </c>
      <c r="G6413" t="s">
        <v>23</v>
      </c>
      <c r="H6413" t="s">
        <v>42</v>
      </c>
      <c r="I6413" t="s">
        <v>28</v>
      </c>
      <c r="J6413" t="s">
        <v>76</v>
      </c>
      <c r="K6413" t="s">
        <v>181</v>
      </c>
      <c r="L6413" t="s">
        <v>192</v>
      </c>
      <c r="M6413" t="s">
        <v>80</v>
      </c>
      <c r="N6413" s="2">
        <v>41016</v>
      </c>
      <c r="O6413" s="2">
        <v>41016</v>
      </c>
      <c r="P6413">
        <v>4</v>
      </c>
      <c r="Q6413" s="1">
        <v>0.05</v>
      </c>
      <c r="R6413">
        <v>49.43</v>
      </c>
      <c r="S6413">
        <v>19.989999999999998</v>
      </c>
      <c r="T6413">
        <f t="shared" si="100"/>
        <v>197.72</v>
      </c>
    </row>
    <row r="6414" spans="1:20" x14ac:dyDescent="0.25">
      <c r="A6414">
        <v>6413</v>
      </c>
      <c r="B6414">
        <v>86820</v>
      </c>
      <c r="C6414" t="s">
        <v>1005</v>
      </c>
      <c r="D6414" t="s">
        <v>38</v>
      </c>
      <c r="E6414" t="s">
        <v>39</v>
      </c>
      <c r="F6414" t="s">
        <v>22</v>
      </c>
      <c r="G6414" t="s">
        <v>48</v>
      </c>
      <c r="H6414" t="s">
        <v>61</v>
      </c>
      <c r="I6414" t="s">
        <v>28</v>
      </c>
      <c r="J6414" t="s">
        <v>76</v>
      </c>
      <c r="K6414" t="s">
        <v>101</v>
      </c>
      <c r="L6414" t="s">
        <v>44</v>
      </c>
      <c r="M6414" t="s">
        <v>227</v>
      </c>
      <c r="N6414" s="2">
        <v>41248</v>
      </c>
      <c r="O6414" s="2">
        <v>41255</v>
      </c>
      <c r="P6414">
        <v>13</v>
      </c>
      <c r="Q6414" s="1">
        <v>0.02</v>
      </c>
      <c r="R6414">
        <v>4.2</v>
      </c>
      <c r="S6414">
        <v>2.2599999999999998</v>
      </c>
      <c r="T6414">
        <f t="shared" si="100"/>
        <v>54.6</v>
      </c>
    </row>
    <row r="6415" spans="1:20" x14ac:dyDescent="0.25">
      <c r="A6415">
        <v>6414</v>
      </c>
      <c r="B6415">
        <v>90620</v>
      </c>
      <c r="C6415" t="s">
        <v>684</v>
      </c>
      <c r="D6415" t="s">
        <v>20</v>
      </c>
      <c r="E6415" t="s">
        <v>39</v>
      </c>
      <c r="F6415" t="s">
        <v>31</v>
      </c>
      <c r="G6415" t="s">
        <v>41</v>
      </c>
      <c r="H6415" t="s">
        <v>54</v>
      </c>
      <c r="I6415" t="s">
        <v>28</v>
      </c>
      <c r="J6415" t="s">
        <v>76</v>
      </c>
      <c r="K6415" t="s">
        <v>133</v>
      </c>
      <c r="L6415" t="s">
        <v>44</v>
      </c>
      <c r="M6415" t="s">
        <v>631</v>
      </c>
      <c r="N6415" s="2">
        <v>41472</v>
      </c>
      <c r="O6415" s="2">
        <v>41474</v>
      </c>
      <c r="P6415">
        <v>15</v>
      </c>
      <c r="Q6415" s="1">
        <v>7.0000000000000007E-2</v>
      </c>
      <c r="R6415">
        <v>2.94</v>
      </c>
      <c r="S6415">
        <v>0.7</v>
      </c>
      <c r="T6415">
        <f t="shared" si="100"/>
        <v>44.1</v>
      </c>
    </row>
    <row r="6416" spans="1:20" x14ac:dyDescent="0.25">
      <c r="A6416">
        <v>6415</v>
      </c>
      <c r="B6416">
        <v>91572</v>
      </c>
      <c r="C6416" t="s">
        <v>126</v>
      </c>
      <c r="D6416" t="s">
        <v>20</v>
      </c>
      <c r="E6416" t="s">
        <v>187</v>
      </c>
      <c r="F6416" t="s">
        <v>40</v>
      </c>
      <c r="G6416" t="s">
        <v>23</v>
      </c>
      <c r="H6416" t="s">
        <v>219</v>
      </c>
      <c r="I6416" t="s">
        <v>28</v>
      </c>
      <c r="J6416" t="s">
        <v>76</v>
      </c>
      <c r="K6416" t="s">
        <v>71</v>
      </c>
      <c r="L6416" t="s">
        <v>26</v>
      </c>
      <c r="M6416" t="s">
        <v>99</v>
      </c>
      <c r="N6416" s="2">
        <v>41151</v>
      </c>
      <c r="O6416" s="2">
        <v>41153</v>
      </c>
      <c r="P6416">
        <v>9</v>
      </c>
      <c r="Q6416" s="1">
        <v>0.1</v>
      </c>
      <c r="R6416">
        <v>9.48</v>
      </c>
      <c r="S6416">
        <v>7.29</v>
      </c>
      <c r="T6416">
        <f t="shared" si="100"/>
        <v>85.320000000000007</v>
      </c>
    </row>
    <row r="6417" spans="1:20" x14ac:dyDescent="0.25">
      <c r="A6417">
        <v>6416</v>
      </c>
      <c r="B6417">
        <v>86793</v>
      </c>
      <c r="C6417" t="s">
        <v>2187</v>
      </c>
      <c r="D6417" t="s">
        <v>578</v>
      </c>
      <c r="E6417" t="s">
        <v>187</v>
      </c>
      <c r="F6417" t="s">
        <v>31</v>
      </c>
      <c r="G6417" t="s">
        <v>23</v>
      </c>
      <c r="H6417" t="s">
        <v>225</v>
      </c>
      <c r="I6417" t="s">
        <v>28</v>
      </c>
      <c r="J6417" t="s">
        <v>76</v>
      </c>
      <c r="K6417" t="s">
        <v>145</v>
      </c>
      <c r="L6417" t="s">
        <v>283</v>
      </c>
      <c r="M6417" t="s">
        <v>121</v>
      </c>
      <c r="N6417" s="2">
        <v>40484</v>
      </c>
      <c r="O6417" s="2">
        <v>40487</v>
      </c>
      <c r="P6417">
        <v>31</v>
      </c>
      <c r="Q6417" s="1">
        <v>0.09</v>
      </c>
      <c r="R6417">
        <v>280.98</v>
      </c>
      <c r="S6417">
        <v>57</v>
      </c>
      <c r="T6417">
        <f t="shared" si="100"/>
        <v>8710.380000000001</v>
      </c>
    </row>
    <row r="6418" spans="1:20" x14ac:dyDescent="0.25">
      <c r="A6418">
        <v>6417</v>
      </c>
      <c r="B6418">
        <v>90502</v>
      </c>
      <c r="C6418" t="s">
        <v>989</v>
      </c>
      <c r="D6418" t="s">
        <v>20</v>
      </c>
      <c r="E6418" t="s">
        <v>21</v>
      </c>
      <c r="F6418" t="s">
        <v>31</v>
      </c>
      <c r="G6418" t="s">
        <v>23</v>
      </c>
      <c r="H6418" t="s">
        <v>33</v>
      </c>
      <c r="I6418" t="s">
        <v>28</v>
      </c>
      <c r="J6418" t="s">
        <v>76</v>
      </c>
      <c r="K6418" t="s">
        <v>1147</v>
      </c>
      <c r="L6418" t="s">
        <v>192</v>
      </c>
      <c r="M6418" t="s">
        <v>91</v>
      </c>
      <c r="N6418" s="2">
        <v>40484</v>
      </c>
      <c r="O6418" s="2">
        <v>40485</v>
      </c>
      <c r="P6418">
        <v>26</v>
      </c>
      <c r="Q6418" s="1">
        <v>0.08</v>
      </c>
      <c r="R6418">
        <v>30.97</v>
      </c>
      <c r="S6418">
        <v>4</v>
      </c>
      <c r="T6418">
        <f t="shared" si="100"/>
        <v>805.22</v>
      </c>
    </row>
    <row r="6419" spans="1:20" x14ac:dyDescent="0.25">
      <c r="A6419">
        <v>6418</v>
      </c>
      <c r="B6419">
        <v>90502</v>
      </c>
      <c r="C6419" t="s">
        <v>989</v>
      </c>
      <c r="D6419" t="s">
        <v>38</v>
      </c>
      <c r="E6419" t="s">
        <v>39</v>
      </c>
      <c r="F6419" t="s">
        <v>31</v>
      </c>
      <c r="G6419" t="s">
        <v>23</v>
      </c>
      <c r="H6419" t="s">
        <v>94</v>
      </c>
      <c r="I6419" t="s">
        <v>28</v>
      </c>
      <c r="J6419" t="s">
        <v>76</v>
      </c>
      <c r="K6419" t="s">
        <v>291</v>
      </c>
      <c r="L6419" t="s">
        <v>192</v>
      </c>
      <c r="M6419" t="s">
        <v>178</v>
      </c>
      <c r="N6419" s="2">
        <v>40484</v>
      </c>
      <c r="O6419" s="2">
        <v>40486</v>
      </c>
      <c r="P6419">
        <v>18</v>
      </c>
      <c r="Q6419" s="1">
        <v>0.1</v>
      </c>
      <c r="R6419">
        <v>4.13</v>
      </c>
      <c r="S6419">
        <v>0.5</v>
      </c>
      <c r="T6419">
        <f t="shared" si="100"/>
        <v>74.34</v>
      </c>
    </row>
    <row r="6420" spans="1:20" x14ac:dyDescent="0.25">
      <c r="A6420">
        <v>6419</v>
      </c>
      <c r="B6420">
        <v>86957</v>
      </c>
      <c r="C6420" t="s">
        <v>819</v>
      </c>
      <c r="D6420" t="s">
        <v>38</v>
      </c>
      <c r="E6420" t="s">
        <v>187</v>
      </c>
      <c r="F6420" t="s">
        <v>31</v>
      </c>
      <c r="G6420" t="s">
        <v>23</v>
      </c>
      <c r="H6420" t="s">
        <v>217</v>
      </c>
      <c r="I6420" t="s">
        <v>28</v>
      </c>
      <c r="J6420" t="s">
        <v>76</v>
      </c>
      <c r="K6420" t="s">
        <v>189</v>
      </c>
      <c r="L6420" t="s">
        <v>192</v>
      </c>
      <c r="M6420" t="s">
        <v>35</v>
      </c>
      <c r="N6420" s="2">
        <v>40262</v>
      </c>
      <c r="O6420" s="2">
        <v>40264</v>
      </c>
      <c r="P6420">
        <v>5</v>
      </c>
      <c r="Q6420" s="1">
        <v>0.01</v>
      </c>
      <c r="R6420">
        <v>10.64</v>
      </c>
      <c r="S6420">
        <v>5.16</v>
      </c>
      <c r="T6420">
        <f t="shared" si="100"/>
        <v>53.2</v>
      </c>
    </row>
    <row r="6421" spans="1:20" x14ac:dyDescent="0.25">
      <c r="A6421">
        <v>6420</v>
      </c>
      <c r="B6421">
        <v>87721</v>
      </c>
      <c r="C6421" t="s">
        <v>1840</v>
      </c>
      <c r="D6421" t="s">
        <v>20</v>
      </c>
      <c r="E6421" t="s">
        <v>21</v>
      </c>
      <c r="F6421" t="s">
        <v>47</v>
      </c>
      <c r="G6421" t="s">
        <v>93</v>
      </c>
      <c r="H6421" t="s">
        <v>33</v>
      </c>
      <c r="I6421" t="s">
        <v>28</v>
      </c>
      <c r="J6421" t="s">
        <v>76</v>
      </c>
      <c r="K6421" t="s">
        <v>1114</v>
      </c>
      <c r="L6421" t="s">
        <v>26</v>
      </c>
      <c r="M6421" t="s">
        <v>117</v>
      </c>
      <c r="N6421" s="2">
        <v>40513</v>
      </c>
      <c r="O6421" s="2">
        <v>40514</v>
      </c>
      <c r="P6421">
        <v>12</v>
      </c>
      <c r="Q6421" s="1">
        <v>7.0000000000000007E-2</v>
      </c>
      <c r="R6421">
        <v>39.479999999999997</v>
      </c>
      <c r="S6421">
        <v>1.99</v>
      </c>
      <c r="T6421">
        <f t="shared" si="100"/>
        <v>473.76</v>
      </c>
    </row>
    <row r="6422" spans="1:20" x14ac:dyDescent="0.25">
      <c r="A6422">
        <v>6421</v>
      </c>
      <c r="B6422">
        <v>87179</v>
      </c>
      <c r="C6422" t="s">
        <v>1014</v>
      </c>
      <c r="D6422" t="s">
        <v>20</v>
      </c>
      <c r="E6422" t="s">
        <v>39</v>
      </c>
      <c r="F6422" t="s">
        <v>22</v>
      </c>
      <c r="G6422" t="s">
        <v>93</v>
      </c>
      <c r="H6422" t="s">
        <v>42</v>
      </c>
      <c r="I6422" t="s">
        <v>28</v>
      </c>
      <c r="J6422" t="s">
        <v>76</v>
      </c>
      <c r="K6422" t="s">
        <v>50</v>
      </c>
      <c r="L6422" t="s">
        <v>44</v>
      </c>
      <c r="M6422" t="s">
        <v>137</v>
      </c>
      <c r="N6422" s="2">
        <v>40635</v>
      </c>
      <c r="O6422" s="2">
        <v>40636</v>
      </c>
      <c r="P6422">
        <v>5</v>
      </c>
      <c r="Q6422" s="1">
        <v>0.06</v>
      </c>
      <c r="R6422">
        <v>9.85</v>
      </c>
      <c r="S6422">
        <v>4.82</v>
      </c>
      <c r="T6422">
        <f t="shared" si="100"/>
        <v>49.25</v>
      </c>
    </row>
    <row r="6423" spans="1:20" x14ac:dyDescent="0.25">
      <c r="A6423">
        <v>6422</v>
      </c>
      <c r="B6423">
        <v>91576</v>
      </c>
      <c r="C6423" t="s">
        <v>1920</v>
      </c>
      <c r="D6423" t="s">
        <v>578</v>
      </c>
      <c r="E6423" t="s">
        <v>187</v>
      </c>
      <c r="F6423" t="s">
        <v>40</v>
      </c>
      <c r="G6423" t="s">
        <v>48</v>
      </c>
      <c r="H6423" t="s">
        <v>219</v>
      </c>
      <c r="I6423" t="s">
        <v>28</v>
      </c>
      <c r="J6423" t="s">
        <v>76</v>
      </c>
      <c r="K6423" t="s">
        <v>228</v>
      </c>
      <c r="L6423" t="s">
        <v>330</v>
      </c>
      <c r="M6423" t="s">
        <v>125</v>
      </c>
      <c r="N6423" s="2">
        <v>40405</v>
      </c>
      <c r="O6423" s="2">
        <v>40409</v>
      </c>
      <c r="P6423">
        <v>8</v>
      </c>
      <c r="Q6423" s="1">
        <v>0.04</v>
      </c>
      <c r="R6423">
        <v>880.98</v>
      </c>
      <c r="S6423">
        <v>44.55</v>
      </c>
      <c r="T6423">
        <f t="shared" si="100"/>
        <v>7047.84</v>
      </c>
    </row>
    <row r="6424" spans="1:20" x14ac:dyDescent="0.25">
      <c r="A6424">
        <v>6423</v>
      </c>
      <c r="B6424">
        <v>91576</v>
      </c>
      <c r="C6424" t="s">
        <v>1920</v>
      </c>
      <c r="D6424" t="s">
        <v>20</v>
      </c>
      <c r="E6424" t="s">
        <v>187</v>
      </c>
      <c r="F6424" t="s">
        <v>40</v>
      </c>
      <c r="G6424" t="s">
        <v>48</v>
      </c>
      <c r="H6424" t="s">
        <v>188</v>
      </c>
      <c r="I6424" t="s">
        <v>28</v>
      </c>
      <c r="J6424" t="s">
        <v>76</v>
      </c>
      <c r="K6424" t="s">
        <v>231</v>
      </c>
      <c r="L6424" t="s">
        <v>26</v>
      </c>
      <c r="M6424" t="s">
        <v>638</v>
      </c>
      <c r="N6424" s="2">
        <v>40405</v>
      </c>
      <c r="O6424" s="2">
        <v>40410</v>
      </c>
      <c r="P6424">
        <v>11</v>
      </c>
      <c r="Q6424" s="1">
        <v>7.0000000000000007E-2</v>
      </c>
      <c r="R6424">
        <v>13.4</v>
      </c>
      <c r="S6424">
        <v>4.95</v>
      </c>
      <c r="T6424">
        <f t="shared" si="100"/>
        <v>147.4</v>
      </c>
    </row>
    <row r="6425" spans="1:20" x14ac:dyDescent="0.25">
      <c r="A6425">
        <v>6424</v>
      </c>
      <c r="B6425">
        <v>91576</v>
      </c>
      <c r="C6425" t="s">
        <v>1920</v>
      </c>
      <c r="D6425" t="s">
        <v>20</v>
      </c>
      <c r="E6425" t="s">
        <v>21</v>
      </c>
      <c r="F6425" t="s">
        <v>40</v>
      </c>
      <c r="G6425" t="s">
        <v>48</v>
      </c>
      <c r="H6425" t="s">
        <v>24</v>
      </c>
      <c r="I6425" t="s">
        <v>28</v>
      </c>
      <c r="J6425" t="s">
        <v>76</v>
      </c>
      <c r="K6425" t="s">
        <v>213</v>
      </c>
      <c r="L6425" t="s">
        <v>706</v>
      </c>
      <c r="M6425" t="s">
        <v>75</v>
      </c>
      <c r="N6425" s="2">
        <v>40405</v>
      </c>
      <c r="O6425" s="2">
        <v>40412</v>
      </c>
      <c r="P6425">
        <v>12</v>
      </c>
      <c r="Q6425" s="1">
        <v>0.01</v>
      </c>
      <c r="R6425">
        <v>15.99</v>
      </c>
      <c r="S6425">
        <v>11.28</v>
      </c>
      <c r="T6425">
        <f t="shared" si="100"/>
        <v>191.88</v>
      </c>
    </row>
    <row r="6426" spans="1:20" x14ac:dyDescent="0.25">
      <c r="A6426">
        <v>6425</v>
      </c>
      <c r="B6426">
        <v>90362</v>
      </c>
      <c r="C6426" t="s">
        <v>2395</v>
      </c>
      <c r="D6426" t="s">
        <v>20</v>
      </c>
      <c r="E6426" t="s">
        <v>39</v>
      </c>
      <c r="F6426" t="s">
        <v>47</v>
      </c>
      <c r="G6426" t="s">
        <v>41</v>
      </c>
      <c r="H6426" t="s">
        <v>42</v>
      </c>
      <c r="I6426" t="s">
        <v>28</v>
      </c>
      <c r="J6426" t="s">
        <v>76</v>
      </c>
      <c r="K6426" t="s">
        <v>133</v>
      </c>
      <c r="L6426" t="s">
        <v>746</v>
      </c>
      <c r="M6426" t="s">
        <v>156</v>
      </c>
      <c r="N6426" s="2">
        <v>40477</v>
      </c>
      <c r="O6426" s="2">
        <v>40478</v>
      </c>
      <c r="P6426">
        <v>12</v>
      </c>
      <c r="Q6426" s="1">
        <v>0.09</v>
      </c>
      <c r="R6426">
        <v>101.41</v>
      </c>
      <c r="S6426">
        <v>35</v>
      </c>
      <c r="T6426">
        <f t="shared" si="100"/>
        <v>1216.92</v>
      </c>
    </row>
    <row r="6427" spans="1:20" x14ac:dyDescent="0.25">
      <c r="A6427">
        <v>6426</v>
      </c>
      <c r="B6427">
        <v>89286</v>
      </c>
      <c r="C6427" t="s">
        <v>481</v>
      </c>
      <c r="D6427" t="s">
        <v>38</v>
      </c>
      <c r="E6427" t="s">
        <v>21</v>
      </c>
      <c r="F6427" t="s">
        <v>31</v>
      </c>
      <c r="G6427" t="s">
        <v>32</v>
      </c>
      <c r="H6427" t="s">
        <v>33</v>
      </c>
      <c r="I6427" t="s">
        <v>28</v>
      </c>
      <c r="J6427" t="s">
        <v>76</v>
      </c>
      <c r="K6427" t="s">
        <v>1111</v>
      </c>
      <c r="L6427" t="s">
        <v>192</v>
      </c>
      <c r="M6427" t="s">
        <v>35</v>
      </c>
      <c r="N6427" s="2">
        <v>40864</v>
      </c>
      <c r="O6427" s="2">
        <v>40866</v>
      </c>
      <c r="P6427">
        <v>24</v>
      </c>
      <c r="Q6427" s="1">
        <v>0.06</v>
      </c>
      <c r="R6427">
        <v>99.99</v>
      </c>
      <c r="S6427">
        <v>19.989999999999998</v>
      </c>
      <c r="T6427">
        <f t="shared" si="100"/>
        <v>2399.7599999999998</v>
      </c>
    </row>
    <row r="6428" spans="1:20" x14ac:dyDescent="0.25">
      <c r="A6428">
        <v>6427</v>
      </c>
      <c r="B6428">
        <v>89286</v>
      </c>
      <c r="C6428" t="s">
        <v>481</v>
      </c>
      <c r="D6428" t="s">
        <v>20</v>
      </c>
      <c r="E6428" t="s">
        <v>39</v>
      </c>
      <c r="F6428" t="s">
        <v>31</v>
      </c>
      <c r="G6428" t="s">
        <v>32</v>
      </c>
      <c r="H6428" t="s">
        <v>42</v>
      </c>
      <c r="I6428" t="s">
        <v>28</v>
      </c>
      <c r="J6428" t="s">
        <v>76</v>
      </c>
      <c r="K6428" t="s">
        <v>95</v>
      </c>
      <c r="L6428" t="s">
        <v>192</v>
      </c>
      <c r="M6428" t="s">
        <v>35</v>
      </c>
      <c r="N6428" s="2">
        <v>40864</v>
      </c>
      <c r="O6428" s="2">
        <v>40866</v>
      </c>
      <c r="P6428">
        <v>10</v>
      </c>
      <c r="Q6428" s="1">
        <v>0.02</v>
      </c>
      <c r="R6428">
        <v>5.98</v>
      </c>
      <c r="S6428">
        <v>2.5</v>
      </c>
      <c r="T6428">
        <f t="shared" si="100"/>
        <v>59.800000000000004</v>
      </c>
    </row>
    <row r="6429" spans="1:20" x14ac:dyDescent="0.25">
      <c r="A6429">
        <v>6428</v>
      </c>
      <c r="B6429">
        <v>87922</v>
      </c>
      <c r="C6429" t="s">
        <v>1490</v>
      </c>
      <c r="D6429" t="s">
        <v>20</v>
      </c>
      <c r="E6429" t="s">
        <v>21</v>
      </c>
      <c r="F6429" t="s">
        <v>22</v>
      </c>
      <c r="G6429" t="s">
        <v>48</v>
      </c>
      <c r="H6429" t="s">
        <v>33</v>
      </c>
      <c r="I6429" t="s">
        <v>28</v>
      </c>
      <c r="J6429" t="s">
        <v>76</v>
      </c>
      <c r="K6429" t="s">
        <v>213</v>
      </c>
      <c r="L6429" t="s">
        <v>26</v>
      </c>
      <c r="M6429" t="s">
        <v>27</v>
      </c>
      <c r="N6429" s="2">
        <v>41211</v>
      </c>
      <c r="O6429" s="2">
        <v>41216</v>
      </c>
      <c r="P6429">
        <v>11</v>
      </c>
      <c r="Q6429" s="1">
        <v>0.06</v>
      </c>
      <c r="R6429">
        <v>35.99</v>
      </c>
      <c r="S6429">
        <v>1.25</v>
      </c>
      <c r="T6429">
        <f t="shared" si="100"/>
        <v>395.89000000000004</v>
      </c>
    </row>
    <row r="6430" spans="1:20" x14ac:dyDescent="0.25">
      <c r="A6430">
        <v>6429</v>
      </c>
      <c r="B6430">
        <v>91473</v>
      </c>
      <c r="C6430" t="s">
        <v>1318</v>
      </c>
      <c r="D6430" t="s">
        <v>20</v>
      </c>
      <c r="E6430" t="s">
        <v>21</v>
      </c>
      <c r="F6430" t="s">
        <v>40</v>
      </c>
      <c r="G6430" t="s">
        <v>93</v>
      </c>
      <c r="H6430" t="s">
        <v>203</v>
      </c>
      <c r="I6430" t="s">
        <v>28</v>
      </c>
      <c r="J6430" t="s">
        <v>76</v>
      </c>
      <c r="K6430" t="s">
        <v>208</v>
      </c>
      <c r="L6430" t="s">
        <v>192</v>
      </c>
      <c r="M6430" t="s">
        <v>75</v>
      </c>
      <c r="N6430" s="2">
        <v>40650</v>
      </c>
      <c r="O6430" s="2">
        <v>40651</v>
      </c>
      <c r="P6430">
        <v>3</v>
      </c>
      <c r="Q6430" s="1">
        <v>7.0000000000000007E-2</v>
      </c>
      <c r="R6430">
        <v>195.99</v>
      </c>
      <c r="S6430">
        <v>3.99</v>
      </c>
      <c r="T6430">
        <f t="shared" si="100"/>
        <v>587.97</v>
      </c>
    </row>
    <row r="6431" spans="1:20" x14ac:dyDescent="0.25">
      <c r="A6431">
        <v>6430</v>
      </c>
      <c r="B6431">
        <v>88791</v>
      </c>
      <c r="C6431" t="s">
        <v>974</v>
      </c>
      <c r="D6431" t="s">
        <v>20</v>
      </c>
      <c r="E6431" t="s">
        <v>39</v>
      </c>
      <c r="F6431" t="s">
        <v>31</v>
      </c>
      <c r="G6431" t="s">
        <v>48</v>
      </c>
      <c r="H6431" t="s">
        <v>94</v>
      </c>
      <c r="I6431" t="s">
        <v>28</v>
      </c>
      <c r="J6431" t="s">
        <v>76</v>
      </c>
      <c r="K6431" t="s">
        <v>138</v>
      </c>
      <c r="L6431" t="s">
        <v>192</v>
      </c>
      <c r="M6431" t="s">
        <v>63</v>
      </c>
      <c r="N6431" s="2">
        <v>41496</v>
      </c>
      <c r="O6431" s="2">
        <v>41503</v>
      </c>
      <c r="P6431">
        <v>21</v>
      </c>
      <c r="Q6431" s="1">
        <v>0.09</v>
      </c>
      <c r="R6431">
        <v>4.13</v>
      </c>
      <c r="S6431">
        <v>5.34</v>
      </c>
      <c r="T6431">
        <f t="shared" si="100"/>
        <v>86.73</v>
      </c>
    </row>
    <row r="6432" spans="1:20" x14ac:dyDescent="0.25">
      <c r="A6432">
        <v>6431</v>
      </c>
      <c r="B6432">
        <v>88791</v>
      </c>
      <c r="C6432" t="s">
        <v>974</v>
      </c>
      <c r="D6432" t="s">
        <v>578</v>
      </c>
      <c r="E6432" t="s">
        <v>187</v>
      </c>
      <c r="F6432" t="s">
        <v>31</v>
      </c>
      <c r="G6432" t="s">
        <v>48</v>
      </c>
      <c r="H6432" t="s">
        <v>217</v>
      </c>
      <c r="I6432" t="s">
        <v>28</v>
      </c>
      <c r="J6432" t="s">
        <v>76</v>
      </c>
      <c r="K6432" t="s">
        <v>189</v>
      </c>
      <c r="L6432" t="s">
        <v>283</v>
      </c>
      <c r="M6432" t="s">
        <v>146</v>
      </c>
      <c r="N6432" s="2">
        <v>41496</v>
      </c>
      <c r="O6432" s="2">
        <v>41501</v>
      </c>
      <c r="P6432">
        <v>2</v>
      </c>
      <c r="Q6432" s="1">
        <v>7.0000000000000007E-2</v>
      </c>
      <c r="R6432">
        <v>180.98</v>
      </c>
      <c r="S6432">
        <v>26.2</v>
      </c>
      <c r="T6432">
        <f t="shared" si="100"/>
        <v>361.96</v>
      </c>
    </row>
    <row r="6433" spans="1:20" x14ac:dyDescent="0.25">
      <c r="A6433">
        <v>6432</v>
      </c>
      <c r="B6433">
        <v>88791</v>
      </c>
      <c r="C6433" t="s">
        <v>1170</v>
      </c>
      <c r="D6433" t="s">
        <v>20</v>
      </c>
      <c r="E6433" t="s">
        <v>39</v>
      </c>
      <c r="F6433" t="s">
        <v>31</v>
      </c>
      <c r="G6433" t="s">
        <v>48</v>
      </c>
      <c r="H6433" t="s">
        <v>42</v>
      </c>
      <c r="I6433" t="s">
        <v>28</v>
      </c>
      <c r="J6433" t="s">
        <v>76</v>
      </c>
      <c r="K6433" t="s">
        <v>71</v>
      </c>
      <c r="L6433" t="s">
        <v>192</v>
      </c>
      <c r="M6433" t="s">
        <v>35</v>
      </c>
      <c r="N6433" s="2">
        <v>41496</v>
      </c>
      <c r="O6433" s="2">
        <v>41496</v>
      </c>
      <c r="P6433">
        <v>7</v>
      </c>
      <c r="Q6433" s="1">
        <v>0.01</v>
      </c>
      <c r="R6433">
        <v>4.91</v>
      </c>
      <c r="S6433">
        <v>0.5</v>
      </c>
      <c r="T6433">
        <f t="shared" si="100"/>
        <v>34.370000000000005</v>
      </c>
    </row>
    <row r="6434" spans="1:20" x14ac:dyDescent="0.25">
      <c r="A6434">
        <v>6433</v>
      </c>
      <c r="B6434">
        <v>90856</v>
      </c>
      <c r="C6434" t="s">
        <v>1760</v>
      </c>
      <c r="D6434" t="s">
        <v>20</v>
      </c>
      <c r="E6434" t="s">
        <v>21</v>
      </c>
      <c r="F6434" t="s">
        <v>47</v>
      </c>
      <c r="G6434" t="s">
        <v>32</v>
      </c>
      <c r="H6434" t="s">
        <v>24</v>
      </c>
      <c r="I6434" t="s">
        <v>28</v>
      </c>
      <c r="J6434" t="s">
        <v>76</v>
      </c>
      <c r="K6434" t="s">
        <v>1111</v>
      </c>
      <c r="L6434" t="s">
        <v>26</v>
      </c>
      <c r="M6434" t="s">
        <v>51</v>
      </c>
      <c r="N6434" s="2">
        <v>40691</v>
      </c>
      <c r="O6434" s="2">
        <v>40692</v>
      </c>
      <c r="P6434">
        <v>14</v>
      </c>
      <c r="Q6434" s="1">
        <v>0.01</v>
      </c>
      <c r="R6434">
        <v>31.78</v>
      </c>
      <c r="S6434">
        <v>1.99</v>
      </c>
      <c r="T6434">
        <f t="shared" si="100"/>
        <v>444.92</v>
      </c>
    </row>
    <row r="6435" spans="1:20" x14ac:dyDescent="0.25">
      <c r="A6435">
        <v>6434</v>
      </c>
      <c r="B6435">
        <v>85870</v>
      </c>
      <c r="C6435" t="s">
        <v>1838</v>
      </c>
      <c r="D6435" t="s">
        <v>20</v>
      </c>
      <c r="E6435" t="s">
        <v>21</v>
      </c>
      <c r="F6435" t="s">
        <v>40</v>
      </c>
      <c r="G6435" t="s">
        <v>48</v>
      </c>
      <c r="H6435" t="s">
        <v>24</v>
      </c>
      <c r="I6435" t="s">
        <v>28</v>
      </c>
      <c r="J6435" t="s">
        <v>76</v>
      </c>
      <c r="K6435" t="s">
        <v>1447</v>
      </c>
      <c r="L6435" t="s">
        <v>192</v>
      </c>
      <c r="M6435" t="s">
        <v>59</v>
      </c>
      <c r="N6435" s="2">
        <v>40632</v>
      </c>
      <c r="O6435" s="2">
        <v>40636</v>
      </c>
      <c r="P6435">
        <v>12</v>
      </c>
      <c r="Q6435" s="1">
        <v>0.04</v>
      </c>
      <c r="R6435">
        <v>83.1</v>
      </c>
      <c r="S6435">
        <v>6.13</v>
      </c>
      <c r="T6435">
        <f t="shared" si="100"/>
        <v>997.19999999999993</v>
      </c>
    </row>
    <row r="6436" spans="1:20" x14ac:dyDescent="0.25">
      <c r="A6436">
        <v>6435</v>
      </c>
      <c r="B6436">
        <v>85870</v>
      </c>
      <c r="C6436" t="s">
        <v>1838</v>
      </c>
      <c r="D6436" t="s">
        <v>578</v>
      </c>
      <c r="E6436" t="s">
        <v>187</v>
      </c>
      <c r="F6436" t="s">
        <v>40</v>
      </c>
      <c r="G6436" t="s">
        <v>48</v>
      </c>
      <c r="H6436" t="s">
        <v>188</v>
      </c>
      <c r="I6436" t="s">
        <v>28</v>
      </c>
      <c r="J6436" t="s">
        <v>76</v>
      </c>
      <c r="K6436" t="s">
        <v>189</v>
      </c>
      <c r="L6436" t="s">
        <v>330</v>
      </c>
      <c r="M6436" t="s">
        <v>59</v>
      </c>
      <c r="N6436" s="2">
        <v>40632</v>
      </c>
      <c r="O6436" s="2">
        <v>40639</v>
      </c>
      <c r="P6436">
        <v>8</v>
      </c>
      <c r="Q6436" s="1">
        <v>0.05</v>
      </c>
      <c r="R6436">
        <v>124.49</v>
      </c>
      <c r="S6436">
        <v>51.94</v>
      </c>
      <c r="T6436">
        <f t="shared" si="100"/>
        <v>995.92</v>
      </c>
    </row>
    <row r="6437" spans="1:20" x14ac:dyDescent="0.25">
      <c r="A6437">
        <v>6436</v>
      </c>
      <c r="B6437">
        <v>90835</v>
      </c>
      <c r="C6437" t="s">
        <v>663</v>
      </c>
      <c r="D6437" t="s">
        <v>20</v>
      </c>
      <c r="E6437" t="s">
        <v>39</v>
      </c>
      <c r="F6437" t="s">
        <v>31</v>
      </c>
      <c r="G6437" t="s">
        <v>41</v>
      </c>
      <c r="H6437" t="s">
        <v>54</v>
      </c>
      <c r="I6437" t="s">
        <v>28</v>
      </c>
      <c r="J6437" t="s">
        <v>76</v>
      </c>
      <c r="K6437" t="s">
        <v>62</v>
      </c>
      <c r="L6437" t="s">
        <v>192</v>
      </c>
      <c r="M6437" t="s">
        <v>139</v>
      </c>
      <c r="N6437" s="2">
        <v>41317</v>
      </c>
      <c r="O6437" s="2">
        <v>41318</v>
      </c>
      <c r="P6437">
        <v>12</v>
      </c>
      <c r="Q6437" s="1">
        <v>0.04</v>
      </c>
      <c r="R6437">
        <v>6.48</v>
      </c>
      <c r="S6437">
        <v>6.6</v>
      </c>
      <c r="T6437">
        <f t="shared" si="100"/>
        <v>77.760000000000005</v>
      </c>
    </row>
    <row r="6438" spans="1:20" x14ac:dyDescent="0.25">
      <c r="A6438">
        <v>6437</v>
      </c>
      <c r="B6438">
        <v>90835</v>
      </c>
      <c r="C6438" t="s">
        <v>663</v>
      </c>
      <c r="D6438" t="s">
        <v>20</v>
      </c>
      <c r="E6438" t="s">
        <v>21</v>
      </c>
      <c r="F6438" t="s">
        <v>31</v>
      </c>
      <c r="G6438" t="s">
        <v>41</v>
      </c>
      <c r="H6438" t="s">
        <v>33</v>
      </c>
      <c r="I6438" t="s">
        <v>28</v>
      </c>
      <c r="J6438" t="s">
        <v>76</v>
      </c>
      <c r="K6438" t="s">
        <v>198</v>
      </c>
      <c r="L6438" t="s">
        <v>26</v>
      </c>
      <c r="M6438" t="s">
        <v>35</v>
      </c>
      <c r="N6438" s="2">
        <v>41317</v>
      </c>
      <c r="O6438" s="2">
        <v>41320</v>
      </c>
      <c r="P6438">
        <v>2</v>
      </c>
      <c r="Q6438" s="1">
        <v>0.09</v>
      </c>
      <c r="R6438">
        <v>35.99</v>
      </c>
      <c r="S6438">
        <v>0.99</v>
      </c>
      <c r="T6438">
        <f t="shared" si="100"/>
        <v>71.98</v>
      </c>
    </row>
    <row r="6439" spans="1:20" x14ac:dyDescent="0.25">
      <c r="A6439">
        <v>6438</v>
      </c>
      <c r="B6439">
        <v>87051</v>
      </c>
      <c r="C6439" t="s">
        <v>1319</v>
      </c>
      <c r="D6439" t="s">
        <v>20</v>
      </c>
      <c r="E6439" t="s">
        <v>21</v>
      </c>
      <c r="F6439" t="s">
        <v>31</v>
      </c>
      <c r="G6439" t="s">
        <v>48</v>
      </c>
      <c r="H6439" t="s">
        <v>206</v>
      </c>
      <c r="I6439" t="s">
        <v>28</v>
      </c>
      <c r="J6439" t="s">
        <v>76</v>
      </c>
      <c r="K6439" t="s">
        <v>213</v>
      </c>
      <c r="L6439" t="s">
        <v>706</v>
      </c>
      <c r="M6439" t="s">
        <v>63</v>
      </c>
      <c r="N6439" s="2">
        <v>41294</v>
      </c>
      <c r="O6439" s="2">
        <v>41298</v>
      </c>
      <c r="P6439">
        <v>8</v>
      </c>
      <c r="Q6439" s="1">
        <v>0.02</v>
      </c>
      <c r="R6439">
        <v>23.99</v>
      </c>
      <c r="S6439">
        <v>6.3</v>
      </c>
      <c r="T6439">
        <f t="shared" si="100"/>
        <v>191.92</v>
      </c>
    </row>
    <row r="6440" spans="1:20" x14ac:dyDescent="0.25">
      <c r="A6440">
        <v>6439</v>
      </c>
      <c r="B6440">
        <v>87868</v>
      </c>
      <c r="C6440" t="s">
        <v>1404</v>
      </c>
      <c r="D6440" t="s">
        <v>20</v>
      </c>
      <c r="E6440" t="s">
        <v>21</v>
      </c>
      <c r="F6440" t="s">
        <v>40</v>
      </c>
      <c r="G6440" t="s">
        <v>48</v>
      </c>
      <c r="H6440" t="s">
        <v>24</v>
      </c>
      <c r="I6440" t="s">
        <v>28</v>
      </c>
      <c r="J6440" t="s">
        <v>76</v>
      </c>
      <c r="K6440" t="s">
        <v>1254</v>
      </c>
      <c r="L6440" t="s">
        <v>746</v>
      </c>
      <c r="M6440" t="s">
        <v>59</v>
      </c>
      <c r="N6440" s="2">
        <v>41074</v>
      </c>
      <c r="O6440" s="2">
        <v>41081</v>
      </c>
      <c r="P6440">
        <v>1</v>
      </c>
      <c r="Q6440" s="1">
        <v>0.02</v>
      </c>
      <c r="R6440">
        <v>699.99</v>
      </c>
      <c r="S6440">
        <v>24.49</v>
      </c>
      <c r="T6440">
        <f t="shared" si="100"/>
        <v>699.99</v>
      </c>
    </row>
    <row r="6441" spans="1:20" x14ac:dyDescent="0.25">
      <c r="A6441">
        <v>6440</v>
      </c>
      <c r="B6441">
        <v>90460</v>
      </c>
      <c r="C6441" t="s">
        <v>1584</v>
      </c>
      <c r="D6441" t="s">
        <v>20</v>
      </c>
      <c r="E6441" t="s">
        <v>187</v>
      </c>
      <c r="F6441" t="s">
        <v>47</v>
      </c>
      <c r="G6441" t="s">
        <v>23</v>
      </c>
      <c r="H6441" t="s">
        <v>188</v>
      </c>
      <c r="I6441" t="s">
        <v>28</v>
      </c>
      <c r="J6441" t="s">
        <v>76</v>
      </c>
      <c r="K6441" t="s">
        <v>181</v>
      </c>
      <c r="L6441" t="s">
        <v>26</v>
      </c>
      <c r="M6441" t="s">
        <v>51</v>
      </c>
      <c r="N6441" s="2">
        <v>40261</v>
      </c>
      <c r="O6441" s="2">
        <v>40263</v>
      </c>
      <c r="P6441">
        <v>4</v>
      </c>
      <c r="Q6441" s="1">
        <v>0.1</v>
      </c>
      <c r="R6441">
        <v>6.64</v>
      </c>
      <c r="S6441">
        <v>54.95</v>
      </c>
      <c r="T6441">
        <f t="shared" si="100"/>
        <v>26.56</v>
      </c>
    </row>
    <row r="6442" spans="1:20" x14ac:dyDescent="0.25">
      <c r="A6442">
        <v>6441</v>
      </c>
      <c r="B6442">
        <v>90460</v>
      </c>
      <c r="C6442" t="s">
        <v>1120</v>
      </c>
      <c r="D6442" t="s">
        <v>20</v>
      </c>
      <c r="E6442" t="s">
        <v>39</v>
      </c>
      <c r="F6442" t="s">
        <v>47</v>
      </c>
      <c r="G6442" t="s">
        <v>23</v>
      </c>
      <c r="H6442" t="s">
        <v>89</v>
      </c>
      <c r="I6442" t="s">
        <v>28</v>
      </c>
      <c r="J6442" t="s">
        <v>76</v>
      </c>
      <c r="K6442" t="s">
        <v>291</v>
      </c>
      <c r="L6442" t="s">
        <v>192</v>
      </c>
      <c r="M6442" t="s">
        <v>134</v>
      </c>
      <c r="N6442" s="2">
        <v>40261</v>
      </c>
      <c r="O6442" s="2">
        <v>40262</v>
      </c>
      <c r="P6442">
        <v>4</v>
      </c>
      <c r="Q6442" s="1">
        <v>0.05</v>
      </c>
      <c r="R6442">
        <v>90.48</v>
      </c>
      <c r="S6442">
        <v>19.989999999999998</v>
      </c>
      <c r="T6442">
        <f t="shared" si="100"/>
        <v>361.92</v>
      </c>
    </row>
    <row r="6443" spans="1:20" x14ac:dyDescent="0.25">
      <c r="A6443">
        <v>6442</v>
      </c>
      <c r="B6443">
        <v>90629</v>
      </c>
      <c r="C6443" t="s">
        <v>2313</v>
      </c>
      <c r="D6443" t="s">
        <v>20</v>
      </c>
      <c r="E6443" t="s">
        <v>39</v>
      </c>
      <c r="F6443" t="s">
        <v>31</v>
      </c>
      <c r="G6443" t="s">
        <v>23</v>
      </c>
      <c r="H6443" t="s">
        <v>49</v>
      </c>
      <c r="I6443" t="s">
        <v>28</v>
      </c>
      <c r="J6443" t="s">
        <v>76</v>
      </c>
      <c r="K6443" t="s">
        <v>165</v>
      </c>
      <c r="L6443" t="s">
        <v>192</v>
      </c>
      <c r="M6443" t="s">
        <v>279</v>
      </c>
      <c r="N6443" s="2">
        <v>41537</v>
      </c>
      <c r="O6443" s="2">
        <v>41539</v>
      </c>
      <c r="P6443">
        <v>20</v>
      </c>
      <c r="Q6443" s="1">
        <v>0</v>
      </c>
      <c r="R6443">
        <v>64.98</v>
      </c>
      <c r="S6443">
        <v>6.88</v>
      </c>
      <c r="T6443">
        <f t="shared" si="100"/>
        <v>1299.6000000000001</v>
      </c>
    </row>
    <row r="6444" spans="1:20" x14ac:dyDescent="0.25">
      <c r="A6444">
        <v>6443</v>
      </c>
      <c r="B6444">
        <v>90629</v>
      </c>
      <c r="C6444" t="s">
        <v>2042</v>
      </c>
      <c r="D6444" t="s">
        <v>20</v>
      </c>
      <c r="E6444" t="s">
        <v>21</v>
      </c>
      <c r="F6444" t="s">
        <v>22</v>
      </c>
      <c r="G6444" t="s">
        <v>23</v>
      </c>
      <c r="H6444" t="s">
        <v>206</v>
      </c>
      <c r="I6444" t="s">
        <v>28</v>
      </c>
      <c r="J6444" t="s">
        <v>76</v>
      </c>
      <c r="K6444" t="s">
        <v>201</v>
      </c>
      <c r="L6444" t="s">
        <v>192</v>
      </c>
      <c r="M6444" t="s">
        <v>232</v>
      </c>
      <c r="N6444" s="2">
        <v>41537</v>
      </c>
      <c r="O6444" s="2">
        <v>41538</v>
      </c>
      <c r="P6444">
        <v>5</v>
      </c>
      <c r="Q6444" s="1">
        <v>0.09</v>
      </c>
      <c r="R6444">
        <v>19.98</v>
      </c>
      <c r="S6444">
        <v>4</v>
      </c>
      <c r="T6444">
        <f t="shared" si="100"/>
        <v>99.9</v>
      </c>
    </row>
    <row r="6445" spans="1:20" x14ac:dyDescent="0.25">
      <c r="A6445">
        <v>6444</v>
      </c>
      <c r="B6445">
        <v>89982</v>
      </c>
      <c r="C6445" t="s">
        <v>387</v>
      </c>
      <c r="D6445" t="s">
        <v>20</v>
      </c>
      <c r="E6445" t="s">
        <v>39</v>
      </c>
      <c r="F6445" t="s">
        <v>22</v>
      </c>
      <c r="G6445" t="s">
        <v>93</v>
      </c>
      <c r="H6445" t="s">
        <v>89</v>
      </c>
      <c r="I6445" t="s">
        <v>28</v>
      </c>
      <c r="J6445" t="s">
        <v>76</v>
      </c>
      <c r="K6445" t="s">
        <v>119</v>
      </c>
      <c r="L6445" t="s">
        <v>192</v>
      </c>
      <c r="M6445" t="s">
        <v>182</v>
      </c>
      <c r="N6445" s="2">
        <v>40319</v>
      </c>
      <c r="O6445" s="2">
        <v>40321</v>
      </c>
      <c r="P6445">
        <v>16</v>
      </c>
      <c r="Q6445" s="1">
        <v>0.04</v>
      </c>
      <c r="R6445">
        <v>2.08</v>
      </c>
      <c r="S6445">
        <v>1.49</v>
      </c>
      <c r="T6445">
        <f t="shared" si="100"/>
        <v>33.28</v>
      </c>
    </row>
    <row r="6446" spans="1:20" x14ac:dyDescent="0.25">
      <c r="A6446">
        <v>6445</v>
      </c>
      <c r="B6446">
        <v>91135</v>
      </c>
      <c r="C6446" t="s">
        <v>1561</v>
      </c>
      <c r="D6446" t="s">
        <v>38</v>
      </c>
      <c r="E6446" t="s">
        <v>21</v>
      </c>
      <c r="F6446" t="s">
        <v>31</v>
      </c>
      <c r="G6446" t="s">
        <v>23</v>
      </c>
      <c r="H6446" t="s">
        <v>33</v>
      </c>
      <c r="I6446" t="s">
        <v>28</v>
      </c>
      <c r="J6446" t="s">
        <v>76</v>
      </c>
      <c r="K6446" t="s">
        <v>201</v>
      </c>
      <c r="L6446" t="s">
        <v>192</v>
      </c>
      <c r="M6446" t="s">
        <v>35</v>
      </c>
      <c r="N6446" s="2">
        <v>41401</v>
      </c>
      <c r="O6446" s="2">
        <v>41403</v>
      </c>
      <c r="P6446">
        <v>14</v>
      </c>
      <c r="Q6446" s="1">
        <v>0.09</v>
      </c>
      <c r="R6446">
        <v>65.989999999999995</v>
      </c>
      <c r="S6446">
        <v>8.99</v>
      </c>
      <c r="T6446">
        <f t="shared" si="100"/>
        <v>923.8599999999999</v>
      </c>
    </row>
    <row r="6447" spans="1:20" x14ac:dyDescent="0.25">
      <c r="A6447">
        <v>6446</v>
      </c>
      <c r="B6447">
        <v>85996</v>
      </c>
      <c r="C6447" t="s">
        <v>1117</v>
      </c>
      <c r="D6447" t="s">
        <v>20</v>
      </c>
      <c r="E6447" t="s">
        <v>39</v>
      </c>
      <c r="F6447" t="s">
        <v>31</v>
      </c>
      <c r="G6447" t="s">
        <v>32</v>
      </c>
      <c r="H6447" t="s">
        <v>78</v>
      </c>
      <c r="I6447" t="s">
        <v>28</v>
      </c>
      <c r="J6447" t="s">
        <v>76</v>
      </c>
      <c r="K6447" t="s">
        <v>138</v>
      </c>
      <c r="L6447" t="s">
        <v>746</v>
      </c>
      <c r="M6447" t="s">
        <v>63</v>
      </c>
      <c r="N6447" s="2">
        <v>41176</v>
      </c>
      <c r="O6447" s="2">
        <v>41178</v>
      </c>
      <c r="P6447">
        <v>3</v>
      </c>
      <c r="Q6447" s="1">
        <v>0</v>
      </c>
      <c r="R6447">
        <v>60.98</v>
      </c>
      <c r="S6447">
        <v>49</v>
      </c>
      <c r="T6447">
        <f t="shared" si="100"/>
        <v>182.94</v>
      </c>
    </row>
    <row r="6448" spans="1:20" x14ac:dyDescent="0.25">
      <c r="A6448">
        <v>6447</v>
      </c>
      <c r="B6448">
        <v>90392</v>
      </c>
      <c r="C6448" t="s">
        <v>920</v>
      </c>
      <c r="D6448" t="s">
        <v>20</v>
      </c>
      <c r="E6448" t="s">
        <v>39</v>
      </c>
      <c r="F6448" t="s">
        <v>31</v>
      </c>
      <c r="G6448" t="s">
        <v>93</v>
      </c>
      <c r="H6448" t="s">
        <v>49</v>
      </c>
      <c r="I6448" t="s">
        <v>28</v>
      </c>
      <c r="J6448" t="s">
        <v>76</v>
      </c>
      <c r="K6448" t="s">
        <v>158</v>
      </c>
      <c r="L6448" t="s">
        <v>192</v>
      </c>
      <c r="M6448" t="s">
        <v>35</v>
      </c>
      <c r="N6448" s="2">
        <v>40942</v>
      </c>
      <c r="O6448" s="2">
        <v>40944</v>
      </c>
      <c r="P6448">
        <v>14</v>
      </c>
      <c r="Q6448" s="1">
        <v>0.09</v>
      </c>
      <c r="R6448">
        <v>6.3</v>
      </c>
      <c r="S6448">
        <v>0.5</v>
      </c>
      <c r="T6448">
        <f t="shared" si="100"/>
        <v>88.2</v>
      </c>
    </row>
    <row r="6449" spans="1:20" x14ac:dyDescent="0.25">
      <c r="A6449">
        <v>6448</v>
      </c>
      <c r="B6449">
        <v>89807</v>
      </c>
      <c r="C6449" t="s">
        <v>784</v>
      </c>
      <c r="D6449" t="s">
        <v>578</v>
      </c>
      <c r="E6449" t="s">
        <v>187</v>
      </c>
      <c r="F6449" t="s">
        <v>22</v>
      </c>
      <c r="G6449" t="s">
        <v>93</v>
      </c>
      <c r="H6449" t="s">
        <v>217</v>
      </c>
      <c r="I6449" t="s">
        <v>28</v>
      </c>
      <c r="J6449" t="s">
        <v>76</v>
      </c>
      <c r="K6449" t="s">
        <v>98</v>
      </c>
      <c r="L6449" t="s">
        <v>283</v>
      </c>
      <c r="M6449" t="s">
        <v>173</v>
      </c>
      <c r="N6449" s="2">
        <v>41078</v>
      </c>
      <c r="O6449" s="2">
        <v>41080</v>
      </c>
      <c r="P6449">
        <v>4</v>
      </c>
      <c r="Q6449" s="1">
        <v>0.09</v>
      </c>
      <c r="R6449">
        <v>23.99</v>
      </c>
      <c r="S6449">
        <v>15.68</v>
      </c>
      <c r="T6449">
        <f t="shared" si="100"/>
        <v>95.96</v>
      </c>
    </row>
    <row r="6450" spans="1:20" x14ac:dyDescent="0.25">
      <c r="A6450">
        <v>6449</v>
      </c>
      <c r="B6450">
        <v>90992</v>
      </c>
      <c r="C6450" t="s">
        <v>778</v>
      </c>
      <c r="D6450" t="s">
        <v>20</v>
      </c>
      <c r="E6450" t="s">
        <v>39</v>
      </c>
      <c r="F6450" t="s">
        <v>47</v>
      </c>
      <c r="G6450" t="s">
        <v>48</v>
      </c>
      <c r="H6450" t="s">
        <v>94</v>
      </c>
      <c r="I6450" t="s">
        <v>28</v>
      </c>
      <c r="J6450" t="s">
        <v>76</v>
      </c>
      <c r="K6450" t="s">
        <v>172</v>
      </c>
      <c r="L6450" t="s">
        <v>44</v>
      </c>
      <c r="M6450" t="s">
        <v>134</v>
      </c>
      <c r="N6450" s="2">
        <v>41126</v>
      </c>
      <c r="O6450" s="2">
        <v>41126</v>
      </c>
      <c r="P6450">
        <v>11</v>
      </c>
      <c r="Q6450" s="1">
        <v>0.05</v>
      </c>
      <c r="R6450">
        <v>3.28</v>
      </c>
      <c r="S6450">
        <v>5</v>
      </c>
      <c r="T6450">
        <f t="shared" si="100"/>
        <v>36.08</v>
      </c>
    </row>
    <row r="6451" spans="1:20" x14ac:dyDescent="0.25">
      <c r="A6451">
        <v>6450</v>
      </c>
      <c r="B6451">
        <v>89179</v>
      </c>
      <c r="C6451" t="s">
        <v>1817</v>
      </c>
      <c r="D6451" t="s">
        <v>20</v>
      </c>
      <c r="E6451" t="s">
        <v>187</v>
      </c>
      <c r="F6451" t="s">
        <v>31</v>
      </c>
      <c r="G6451" t="s">
        <v>41</v>
      </c>
      <c r="H6451" t="s">
        <v>188</v>
      </c>
      <c r="I6451" t="s">
        <v>28</v>
      </c>
      <c r="J6451" t="s">
        <v>76</v>
      </c>
      <c r="K6451" t="s">
        <v>116</v>
      </c>
      <c r="L6451" t="s">
        <v>192</v>
      </c>
      <c r="M6451" t="s">
        <v>296</v>
      </c>
      <c r="N6451" s="2">
        <v>40861</v>
      </c>
      <c r="O6451" s="2">
        <v>40862</v>
      </c>
      <c r="P6451">
        <v>8</v>
      </c>
      <c r="Q6451" s="1">
        <v>0.1</v>
      </c>
      <c r="R6451">
        <v>10.64</v>
      </c>
      <c r="S6451">
        <v>5.16</v>
      </c>
      <c r="T6451">
        <f t="shared" si="100"/>
        <v>85.12</v>
      </c>
    </row>
    <row r="6452" spans="1:20" x14ac:dyDescent="0.25">
      <c r="A6452">
        <v>6451</v>
      </c>
      <c r="B6452">
        <v>89183</v>
      </c>
      <c r="C6452" t="s">
        <v>1817</v>
      </c>
      <c r="D6452" t="s">
        <v>578</v>
      </c>
      <c r="E6452" t="s">
        <v>187</v>
      </c>
      <c r="F6452" t="s">
        <v>31</v>
      </c>
      <c r="G6452" t="s">
        <v>41</v>
      </c>
      <c r="H6452" t="s">
        <v>219</v>
      </c>
      <c r="I6452" t="s">
        <v>28</v>
      </c>
      <c r="J6452" t="s">
        <v>76</v>
      </c>
      <c r="K6452" t="s">
        <v>158</v>
      </c>
      <c r="L6452" t="s">
        <v>283</v>
      </c>
      <c r="M6452" t="s">
        <v>69</v>
      </c>
      <c r="N6452" s="2">
        <v>41592</v>
      </c>
      <c r="O6452" s="2">
        <v>41593</v>
      </c>
      <c r="P6452">
        <v>4</v>
      </c>
      <c r="Q6452" s="1">
        <v>0.04</v>
      </c>
      <c r="R6452">
        <v>23.99</v>
      </c>
      <c r="S6452">
        <v>15.68</v>
      </c>
      <c r="T6452">
        <f t="shared" si="100"/>
        <v>95.96</v>
      </c>
    </row>
    <row r="6453" spans="1:20" x14ac:dyDescent="0.25">
      <c r="A6453">
        <v>6452</v>
      </c>
      <c r="B6453">
        <v>90994</v>
      </c>
      <c r="C6453" t="s">
        <v>286</v>
      </c>
      <c r="D6453" t="s">
        <v>578</v>
      </c>
      <c r="E6453" t="s">
        <v>187</v>
      </c>
      <c r="F6453" t="s">
        <v>47</v>
      </c>
      <c r="G6453" t="s">
        <v>48</v>
      </c>
      <c r="H6453" t="s">
        <v>225</v>
      </c>
      <c r="I6453" t="s">
        <v>28</v>
      </c>
      <c r="J6453" t="s">
        <v>76</v>
      </c>
      <c r="K6453" t="s">
        <v>68</v>
      </c>
      <c r="L6453" t="s">
        <v>330</v>
      </c>
      <c r="M6453" t="s">
        <v>156</v>
      </c>
      <c r="N6453" s="2">
        <v>40616</v>
      </c>
      <c r="O6453" s="2">
        <v>40623</v>
      </c>
      <c r="P6453">
        <v>6</v>
      </c>
      <c r="Q6453" s="1">
        <v>0.03</v>
      </c>
      <c r="R6453">
        <v>70.89</v>
      </c>
      <c r="S6453">
        <v>89.3</v>
      </c>
      <c r="T6453">
        <f t="shared" si="100"/>
        <v>425.34000000000003</v>
      </c>
    </row>
    <row r="6454" spans="1:20" x14ac:dyDescent="0.25">
      <c r="A6454">
        <v>6453</v>
      </c>
      <c r="B6454">
        <v>85988</v>
      </c>
      <c r="C6454" t="s">
        <v>635</v>
      </c>
      <c r="D6454" t="s">
        <v>20</v>
      </c>
      <c r="E6454" t="s">
        <v>21</v>
      </c>
      <c r="F6454" t="s">
        <v>47</v>
      </c>
      <c r="G6454" t="s">
        <v>93</v>
      </c>
      <c r="H6454" t="s">
        <v>33</v>
      </c>
      <c r="I6454" t="s">
        <v>28</v>
      </c>
      <c r="J6454" t="s">
        <v>76</v>
      </c>
      <c r="K6454" t="s">
        <v>198</v>
      </c>
      <c r="L6454" t="s">
        <v>26</v>
      </c>
      <c r="M6454" t="s">
        <v>111</v>
      </c>
      <c r="N6454" s="2">
        <v>41414</v>
      </c>
      <c r="O6454" s="2">
        <v>41415</v>
      </c>
      <c r="P6454">
        <v>1</v>
      </c>
      <c r="Q6454" s="1">
        <v>0.02</v>
      </c>
      <c r="R6454">
        <v>4.9800000000000004</v>
      </c>
      <c r="S6454">
        <v>4.62</v>
      </c>
      <c r="T6454">
        <f t="shared" si="100"/>
        <v>4.9800000000000004</v>
      </c>
    </row>
    <row r="6455" spans="1:20" x14ac:dyDescent="0.25">
      <c r="A6455">
        <v>6454</v>
      </c>
      <c r="B6455">
        <v>87931</v>
      </c>
      <c r="C6455" t="s">
        <v>334</v>
      </c>
      <c r="D6455" t="s">
        <v>20</v>
      </c>
      <c r="E6455" t="s">
        <v>39</v>
      </c>
      <c r="F6455" t="s">
        <v>22</v>
      </c>
      <c r="G6455" t="s">
        <v>41</v>
      </c>
      <c r="H6455" t="s">
        <v>42</v>
      </c>
      <c r="I6455" t="s">
        <v>28</v>
      </c>
      <c r="J6455" t="s">
        <v>76</v>
      </c>
      <c r="K6455" t="s">
        <v>154</v>
      </c>
      <c r="L6455" t="s">
        <v>192</v>
      </c>
      <c r="M6455" t="s">
        <v>326</v>
      </c>
      <c r="N6455" s="2">
        <v>41624</v>
      </c>
      <c r="O6455" s="2">
        <v>41625</v>
      </c>
      <c r="P6455">
        <v>3</v>
      </c>
      <c r="Q6455" s="1">
        <v>0.06</v>
      </c>
      <c r="R6455">
        <v>43.41</v>
      </c>
      <c r="S6455">
        <v>2.99</v>
      </c>
      <c r="T6455">
        <f t="shared" si="100"/>
        <v>130.22999999999999</v>
      </c>
    </row>
    <row r="6456" spans="1:20" x14ac:dyDescent="0.25">
      <c r="A6456">
        <v>6455</v>
      </c>
      <c r="B6456">
        <v>91514</v>
      </c>
      <c r="C6456" t="s">
        <v>1612</v>
      </c>
      <c r="D6456" t="s">
        <v>578</v>
      </c>
      <c r="E6456" t="s">
        <v>187</v>
      </c>
      <c r="F6456" t="s">
        <v>47</v>
      </c>
      <c r="G6456" t="s">
        <v>93</v>
      </c>
      <c r="H6456" t="s">
        <v>225</v>
      </c>
      <c r="I6456" t="s">
        <v>28</v>
      </c>
      <c r="J6456" t="s">
        <v>76</v>
      </c>
      <c r="K6456" t="s">
        <v>145</v>
      </c>
      <c r="L6456" t="s">
        <v>330</v>
      </c>
      <c r="M6456" t="s">
        <v>117</v>
      </c>
      <c r="N6456" s="2">
        <v>40662</v>
      </c>
      <c r="O6456" s="2">
        <v>40664</v>
      </c>
      <c r="P6456">
        <v>9</v>
      </c>
      <c r="Q6456" s="1">
        <v>0.02</v>
      </c>
      <c r="R6456">
        <v>348.21</v>
      </c>
      <c r="S6456">
        <v>40.19</v>
      </c>
      <c r="T6456">
        <f t="shared" si="100"/>
        <v>3133.89</v>
      </c>
    </row>
    <row r="6457" spans="1:20" x14ac:dyDescent="0.25">
      <c r="A6457">
        <v>6456</v>
      </c>
      <c r="B6457">
        <v>86027</v>
      </c>
      <c r="C6457" t="s">
        <v>883</v>
      </c>
      <c r="D6457" t="s">
        <v>20</v>
      </c>
      <c r="E6457" t="s">
        <v>39</v>
      </c>
      <c r="F6457" t="s">
        <v>31</v>
      </c>
      <c r="G6457" t="s">
        <v>23</v>
      </c>
      <c r="H6457" t="s">
        <v>78</v>
      </c>
      <c r="I6457" t="s">
        <v>28</v>
      </c>
      <c r="J6457" t="s">
        <v>76</v>
      </c>
      <c r="K6457" t="s">
        <v>58</v>
      </c>
      <c r="L6457" t="s">
        <v>192</v>
      </c>
      <c r="M6457" t="s">
        <v>178</v>
      </c>
      <c r="N6457" s="2">
        <v>41435</v>
      </c>
      <c r="O6457" s="2">
        <v>41436</v>
      </c>
      <c r="P6457">
        <v>1</v>
      </c>
      <c r="Q6457" s="1">
        <v>0.06</v>
      </c>
      <c r="R6457">
        <v>3.74</v>
      </c>
      <c r="S6457">
        <v>4.6900000000000004</v>
      </c>
      <c r="T6457">
        <f t="shared" si="100"/>
        <v>3.74</v>
      </c>
    </row>
    <row r="6458" spans="1:20" x14ac:dyDescent="0.25">
      <c r="A6458">
        <v>6457</v>
      </c>
      <c r="B6458">
        <v>87586</v>
      </c>
      <c r="C6458" t="s">
        <v>1065</v>
      </c>
      <c r="D6458" t="s">
        <v>20</v>
      </c>
      <c r="E6458" t="s">
        <v>39</v>
      </c>
      <c r="F6458" t="s">
        <v>22</v>
      </c>
      <c r="G6458" t="s">
        <v>32</v>
      </c>
      <c r="H6458" t="s">
        <v>49</v>
      </c>
      <c r="I6458" t="s">
        <v>28</v>
      </c>
      <c r="J6458" t="s">
        <v>76</v>
      </c>
      <c r="K6458" t="s">
        <v>231</v>
      </c>
      <c r="L6458" t="s">
        <v>192</v>
      </c>
      <c r="M6458" t="s">
        <v>96</v>
      </c>
      <c r="N6458" s="2">
        <v>40483</v>
      </c>
      <c r="O6458" s="2">
        <v>40485</v>
      </c>
      <c r="P6458">
        <v>21</v>
      </c>
      <c r="Q6458" s="1">
        <v>0.03</v>
      </c>
      <c r="R6458">
        <v>5.98</v>
      </c>
      <c r="S6458">
        <v>1.49</v>
      </c>
      <c r="T6458">
        <f t="shared" si="100"/>
        <v>125.58000000000001</v>
      </c>
    </row>
    <row r="6459" spans="1:20" x14ac:dyDescent="0.25">
      <c r="A6459">
        <v>6458</v>
      </c>
      <c r="B6459">
        <v>90981</v>
      </c>
      <c r="C6459" t="s">
        <v>725</v>
      </c>
      <c r="D6459" t="s">
        <v>20</v>
      </c>
      <c r="E6459" t="s">
        <v>21</v>
      </c>
      <c r="F6459" t="s">
        <v>31</v>
      </c>
      <c r="G6459" t="s">
        <v>48</v>
      </c>
      <c r="H6459" t="s">
        <v>24</v>
      </c>
      <c r="I6459" t="s">
        <v>28</v>
      </c>
      <c r="J6459" t="s">
        <v>64</v>
      </c>
      <c r="K6459" t="s">
        <v>213</v>
      </c>
      <c r="L6459" t="s">
        <v>192</v>
      </c>
      <c r="M6459" t="s">
        <v>66</v>
      </c>
      <c r="N6459" s="2">
        <v>41356</v>
      </c>
      <c r="O6459" s="2">
        <v>41360</v>
      </c>
      <c r="P6459">
        <v>3</v>
      </c>
      <c r="Q6459" s="1">
        <v>0.04</v>
      </c>
      <c r="R6459">
        <v>65.989999999999995</v>
      </c>
      <c r="S6459">
        <v>2.5</v>
      </c>
      <c r="T6459">
        <f t="shared" si="100"/>
        <v>197.96999999999997</v>
      </c>
    </row>
    <row r="6460" spans="1:20" x14ac:dyDescent="0.25">
      <c r="A6460">
        <v>6459</v>
      </c>
      <c r="B6460">
        <v>89957</v>
      </c>
      <c r="C6460" t="s">
        <v>2279</v>
      </c>
      <c r="D6460" t="s">
        <v>20</v>
      </c>
      <c r="E6460" t="s">
        <v>39</v>
      </c>
      <c r="F6460" t="s">
        <v>31</v>
      </c>
      <c r="G6460" t="s">
        <v>23</v>
      </c>
      <c r="H6460" t="s">
        <v>78</v>
      </c>
      <c r="I6460" t="s">
        <v>28</v>
      </c>
      <c r="J6460" t="s">
        <v>64</v>
      </c>
      <c r="K6460" t="s">
        <v>82</v>
      </c>
      <c r="L6460" t="s">
        <v>192</v>
      </c>
      <c r="M6460" t="s">
        <v>91</v>
      </c>
      <c r="N6460" s="2">
        <v>40526</v>
      </c>
      <c r="O6460" s="2">
        <v>40526</v>
      </c>
      <c r="P6460">
        <v>19</v>
      </c>
      <c r="Q6460" s="1">
        <v>0.06</v>
      </c>
      <c r="R6460">
        <v>55.48</v>
      </c>
      <c r="S6460">
        <v>4.8499999999999996</v>
      </c>
      <c r="T6460">
        <f t="shared" si="100"/>
        <v>1054.1199999999999</v>
      </c>
    </row>
    <row r="6461" spans="1:20" x14ac:dyDescent="0.25">
      <c r="A6461">
        <v>6460</v>
      </c>
      <c r="B6461">
        <v>89957</v>
      </c>
      <c r="C6461" t="s">
        <v>984</v>
      </c>
      <c r="D6461" t="s">
        <v>578</v>
      </c>
      <c r="E6461" t="s">
        <v>187</v>
      </c>
      <c r="F6461" t="s">
        <v>31</v>
      </c>
      <c r="G6461" t="s">
        <v>23</v>
      </c>
      <c r="H6461" t="s">
        <v>217</v>
      </c>
      <c r="I6461" t="s">
        <v>28</v>
      </c>
      <c r="J6461" t="s">
        <v>64</v>
      </c>
      <c r="K6461" t="s">
        <v>68</v>
      </c>
      <c r="L6461" t="s">
        <v>283</v>
      </c>
      <c r="M6461" t="s">
        <v>35</v>
      </c>
      <c r="N6461" s="2">
        <v>40526</v>
      </c>
      <c r="O6461" s="2">
        <v>40527</v>
      </c>
      <c r="P6461">
        <v>17</v>
      </c>
      <c r="Q6461" s="1">
        <v>0.1</v>
      </c>
      <c r="R6461">
        <v>122.99</v>
      </c>
      <c r="S6461">
        <v>70.2</v>
      </c>
      <c r="T6461">
        <f t="shared" si="100"/>
        <v>2090.83</v>
      </c>
    </row>
    <row r="6462" spans="1:20" x14ac:dyDescent="0.25">
      <c r="A6462">
        <v>6461</v>
      </c>
      <c r="B6462">
        <v>87944</v>
      </c>
      <c r="C6462" t="s">
        <v>1299</v>
      </c>
      <c r="D6462" t="s">
        <v>20</v>
      </c>
      <c r="E6462" t="s">
        <v>39</v>
      </c>
      <c r="F6462" t="s">
        <v>47</v>
      </c>
      <c r="G6462" t="s">
        <v>41</v>
      </c>
      <c r="H6462" t="s">
        <v>49</v>
      </c>
      <c r="I6462" t="s">
        <v>28</v>
      </c>
      <c r="J6462" t="s">
        <v>64</v>
      </c>
      <c r="K6462" t="s">
        <v>101</v>
      </c>
      <c r="L6462" t="s">
        <v>192</v>
      </c>
      <c r="M6462" t="s">
        <v>111</v>
      </c>
      <c r="N6462" s="2">
        <v>41503</v>
      </c>
      <c r="O6462" s="2">
        <v>41504</v>
      </c>
      <c r="P6462">
        <v>24</v>
      </c>
      <c r="Q6462" s="1">
        <v>0.03</v>
      </c>
      <c r="R6462">
        <v>5.28</v>
      </c>
      <c r="S6462">
        <v>5.66</v>
      </c>
      <c r="T6462">
        <f t="shared" si="100"/>
        <v>126.72</v>
      </c>
    </row>
    <row r="6463" spans="1:20" x14ac:dyDescent="0.25">
      <c r="A6463">
        <v>6462</v>
      </c>
      <c r="B6463">
        <v>87944</v>
      </c>
      <c r="C6463" t="s">
        <v>1299</v>
      </c>
      <c r="D6463" t="s">
        <v>578</v>
      </c>
      <c r="E6463" t="s">
        <v>187</v>
      </c>
      <c r="F6463" t="s">
        <v>47</v>
      </c>
      <c r="G6463" t="s">
        <v>41</v>
      </c>
      <c r="H6463" t="s">
        <v>225</v>
      </c>
      <c r="I6463" t="s">
        <v>28</v>
      </c>
      <c r="J6463" t="s">
        <v>64</v>
      </c>
      <c r="K6463" t="s">
        <v>181</v>
      </c>
      <c r="L6463" t="s">
        <v>330</v>
      </c>
      <c r="M6463" t="s">
        <v>111</v>
      </c>
      <c r="N6463" s="2">
        <v>41503</v>
      </c>
      <c r="O6463" s="2">
        <v>41504</v>
      </c>
      <c r="P6463">
        <v>10</v>
      </c>
      <c r="Q6463" s="1">
        <v>0.06</v>
      </c>
      <c r="R6463">
        <v>296.18</v>
      </c>
      <c r="S6463">
        <v>54.12</v>
      </c>
      <c r="T6463">
        <f t="shared" si="100"/>
        <v>2961.8</v>
      </c>
    </row>
    <row r="6464" spans="1:20" x14ac:dyDescent="0.25">
      <c r="A6464">
        <v>6463</v>
      </c>
      <c r="B6464">
        <v>91298</v>
      </c>
      <c r="C6464" t="s">
        <v>237</v>
      </c>
      <c r="D6464" t="s">
        <v>38</v>
      </c>
      <c r="E6464" t="s">
        <v>39</v>
      </c>
      <c r="F6464" t="s">
        <v>22</v>
      </c>
      <c r="G6464" t="s">
        <v>41</v>
      </c>
      <c r="H6464" t="s">
        <v>54</v>
      </c>
      <c r="I6464" t="s">
        <v>28</v>
      </c>
      <c r="J6464" t="s">
        <v>64</v>
      </c>
      <c r="K6464" t="s">
        <v>228</v>
      </c>
      <c r="L6464" t="s">
        <v>44</v>
      </c>
      <c r="M6464" t="s">
        <v>331</v>
      </c>
      <c r="N6464" s="2">
        <v>40397</v>
      </c>
      <c r="O6464" s="2">
        <v>40399</v>
      </c>
      <c r="P6464">
        <v>12</v>
      </c>
      <c r="Q6464" s="1">
        <v>0.06</v>
      </c>
      <c r="R6464">
        <v>6.7</v>
      </c>
      <c r="S6464">
        <v>1.56</v>
      </c>
      <c r="T6464">
        <f t="shared" si="100"/>
        <v>80.400000000000006</v>
      </c>
    </row>
    <row r="6465" spans="1:20" x14ac:dyDescent="0.25">
      <c r="A6465">
        <v>6464</v>
      </c>
      <c r="B6465">
        <v>90993</v>
      </c>
      <c r="C6465" t="s">
        <v>778</v>
      </c>
      <c r="D6465" t="s">
        <v>20</v>
      </c>
      <c r="E6465" t="s">
        <v>39</v>
      </c>
      <c r="F6465" t="s">
        <v>47</v>
      </c>
      <c r="G6465" t="s">
        <v>23</v>
      </c>
      <c r="H6465" t="s">
        <v>94</v>
      </c>
      <c r="I6465" t="s">
        <v>28</v>
      </c>
      <c r="J6465" t="s">
        <v>64</v>
      </c>
      <c r="K6465" t="s">
        <v>189</v>
      </c>
      <c r="L6465" t="s">
        <v>192</v>
      </c>
      <c r="M6465" t="s">
        <v>167</v>
      </c>
      <c r="N6465" s="2">
        <v>41571</v>
      </c>
      <c r="O6465" s="2">
        <v>41572</v>
      </c>
      <c r="P6465">
        <v>13</v>
      </c>
      <c r="Q6465" s="1">
        <v>0.02</v>
      </c>
      <c r="R6465">
        <v>14.45</v>
      </c>
      <c r="S6465">
        <v>7.17</v>
      </c>
      <c r="T6465">
        <f t="shared" si="100"/>
        <v>187.85</v>
      </c>
    </row>
    <row r="6466" spans="1:20" x14ac:dyDescent="0.25">
      <c r="A6466">
        <v>6465</v>
      </c>
      <c r="B6466">
        <v>90987</v>
      </c>
      <c r="C6466" t="s">
        <v>778</v>
      </c>
      <c r="D6466" t="s">
        <v>20</v>
      </c>
      <c r="E6466" t="s">
        <v>39</v>
      </c>
      <c r="F6466" t="s">
        <v>47</v>
      </c>
      <c r="G6466" t="s">
        <v>23</v>
      </c>
      <c r="H6466" t="s">
        <v>78</v>
      </c>
      <c r="I6466" t="s">
        <v>28</v>
      </c>
      <c r="J6466" t="s">
        <v>64</v>
      </c>
      <c r="K6466" t="s">
        <v>116</v>
      </c>
      <c r="L6466" t="s">
        <v>44</v>
      </c>
      <c r="M6466" t="s">
        <v>114</v>
      </c>
      <c r="N6466" s="2">
        <v>40475</v>
      </c>
      <c r="O6466" s="2">
        <v>40477</v>
      </c>
      <c r="P6466">
        <v>23</v>
      </c>
      <c r="Q6466" s="1">
        <v>7.0000000000000007E-2</v>
      </c>
      <c r="R6466">
        <v>5.58</v>
      </c>
      <c r="S6466">
        <v>1.99</v>
      </c>
      <c r="T6466">
        <f t="shared" si="100"/>
        <v>128.34</v>
      </c>
    </row>
    <row r="6467" spans="1:20" x14ac:dyDescent="0.25">
      <c r="A6467">
        <v>6466</v>
      </c>
      <c r="B6467">
        <v>88155</v>
      </c>
      <c r="C6467" t="s">
        <v>1582</v>
      </c>
      <c r="D6467" t="s">
        <v>20</v>
      </c>
      <c r="E6467" t="s">
        <v>21</v>
      </c>
      <c r="F6467" t="s">
        <v>31</v>
      </c>
      <c r="G6467" t="s">
        <v>48</v>
      </c>
      <c r="H6467" t="s">
        <v>206</v>
      </c>
      <c r="I6467" t="s">
        <v>28</v>
      </c>
      <c r="J6467" t="s">
        <v>64</v>
      </c>
      <c r="K6467" t="s">
        <v>198</v>
      </c>
      <c r="L6467" t="s">
        <v>192</v>
      </c>
      <c r="M6467" t="s">
        <v>121</v>
      </c>
      <c r="N6467" s="2">
        <v>41575</v>
      </c>
      <c r="O6467" s="2">
        <v>41577</v>
      </c>
      <c r="P6467">
        <v>24</v>
      </c>
      <c r="Q6467" s="1">
        <v>0.01</v>
      </c>
      <c r="R6467">
        <v>152.47999999999999</v>
      </c>
      <c r="S6467">
        <v>4</v>
      </c>
      <c r="T6467">
        <f t="shared" ref="T6467:T6530" si="101">R6467*P6467</f>
        <v>3659.5199999999995</v>
      </c>
    </row>
    <row r="6468" spans="1:20" x14ac:dyDescent="0.25">
      <c r="A6468">
        <v>6467</v>
      </c>
      <c r="B6468">
        <v>88155</v>
      </c>
      <c r="C6468" t="s">
        <v>1157</v>
      </c>
      <c r="D6468" t="s">
        <v>20</v>
      </c>
      <c r="E6468" t="s">
        <v>21</v>
      </c>
      <c r="F6468" t="s">
        <v>31</v>
      </c>
      <c r="G6468" t="s">
        <v>48</v>
      </c>
      <c r="H6468" t="s">
        <v>33</v>
      </c>
      <c r="I6468" t="s">
        <v>28</v>
      </c>
      <c r="J6468" t="s">
        <v>64</v>
      </c>
      <c r="K6468" t="s">
        <v>1254</v>
      </c>
      <c r="L6468" t="s">
        <v>192</v>
      </c>
      <c r="M6468" t="s">
        <v>35</v>
      </c>
      <c r="N6468" s="2">
        <v>41575</v>
      </c>
      <c r="O6468" s="2">
        <v>41582</v>
      </c>
      <c r="P6468">
        <v>14</v>
      </c>
      <c r="Q6468" s="1">
        <v>0.02</v>
      </c>
      <c r="R6468">
        <v>65.989999999999995</v>
      </c>
      <c r="S6468">
        <v>4.99</v>
      </c>
      <c r="T6468">
        <f t="shared" si="101"/>
        <v>923.8599999999999</v>
      </c>
    </row>
    <row r="6469" spans="1:20" x14ac:dyDescent="0.25">
      <c r="A6469">
        <v>6468</v>
      </c>
      <c r="B6469">
        <v>86567</v>
      </c>
      <c r="C6469" t="s">
        <v>1097</v>
      </c>
      <c r="D6469" t="s">
        <v>20</v>
      </c>
      <c r="E6469" t="s">
        <v>39</v>
      </c>
      <c r="F6469" t="s">
        <v>47</v>
      </c>
      <c r="G6469" t="s">
        <v>32</v>
      </c>
      <c r="H6469" t="s">
        <v>78</v>
      </c>
      <c r="I6469" t="s">
        <v>28</v>
      </c>
      <c r="J6469" t="s">
        <v>64</v>
      </c>
      <c r="K6469" t="s">
        <v>291</v>
      </c>
      <c r="L6469" t="s">
        <v>192</v>
      </c>
      <c r="M6469" t="s">
        <v>167</v>
      </c>
      <c r="N6469" s="2">
        <v>40427</v>
      </c>
      <c r="O6469" s="2">
        <v>40427</v>
      </c>
      <c r="P6469">
        <v>3</v>
      </c>
      <c r="Q6469" s="1">
        <v>0.03</v>
      </c>
      <c r="R6469">
        <v>31.74</v>
      </c>
      <c r="S6469">
        <v>12.62</v>
      </c>
      <c r="T6469">
        <f t="shared" si="101"/>
        <v>95.22</v>
      </c>
    </row>
    <row r="6470" spans="1:20" x14ac:dyDescent="0.25">
      <c r="A6470">
        <v>6469</v>
      </c>
      <c r="B6470">
        <v>90998</v>
      </c>
      <c r="C6470" t="s">
        <v>621</v>
      </c>
      <c r="D6470" t="s">
        <v>20</v>
      </c>
      <c r="E6470" t="s">
        <v>187</v>
      </c>
      <c r="F6470" t="s">
        <v>47</v>
      </c>
      <c r="G6470" t="s">
        <v>93</v>
      </c>
      <c r="H6470" t="s">
        <v>219</v>
      </c>
      <c r="I6470" t="s">
        <v>28</v>
      </c>
      <c r="J6470" t="s">
        <v>64</v>
      </c>
      <c r="K6470" t="s">
        <v>113</v>
      </c>
      <c r="L6470" t="s">
        <v>192</v>
      </c>
      <c r="M6470" t="s">
        <v>167</v>
      </c>
      <c r="N6470" s="2">
        <v>41424</v>
      </c>
      <c r="O6470" s="2">
        <v>41425</v>
      </c>
      <c r="P6470">
        <v>14</v>
      </c>
      <c r="Q6470" s="1">
        <v>0.08</v>
      </c>
      <c r="R6470">
        <v>10.64</v>
      </c>
      <c r="S6470">
        <v>5.16</v>
      </c>
      <c r="T6470">
        <f t="shared" si="101"/>
        <v>148.96</v>
      </c>
    </row>
    <row r="6471" spans="1:20" x14ac:dyDescent="0.25">
      <c r="A6471">
        <v>6470</v>
      </c>
      <c r="B6471">
        <v>90583</v>
      </c>
      <c r="C6471" t="s">
        <v>508</v>
      </c>
      <c r="D6471" t="s">
        <v>20</v>
      </c>
      <c r="E6471" t="s">
        <v>39</v>
      </c>
      <c r="F6471" t="s">
        <v>31</v>
      </c>
      <c r="G6471" t="s">
        <v>93</v>
      </c>
      <c r="H6471" t="s">
        <v>78</v>
      </c>
      <c r="I6471" t="s">
        <v>28</v>
      </c>
      <c r="J6471" t="s">
        <v>64</v>
      </c>
      <c r="K6471" t="s">
        <v>274</v>
      </c>
      <c r="L6471" t="s">
        <v>192</v>
      </c>
      <c r="M6471" t="s">
        <v>279</v>
      </c>
      <c r="N6471" s="2">
        <v>40438</v>
      </c>
      <c r="O6471" s="2">
        <v>40439</v>
      </c>
      <c r="P6471">
        <v>5</v>
      </c>
      <c r="Q6471" s="1">
        <v>0.08</v>
      </c>
      <c r="R6471">
        <v>7.77</v>
      </c>
      <c r="S6471">
        <v>9.23</v>
      </c>
      <c r="T6471">
        <f t="shared" si="101"/>
        <v>38.849999999999994</v>
      </c>
    </row>
    <row r="6472" spans="1:20" x14ac:dyDescent="0.25">
      <c r="A6472">
        <v>6471</v>
      </c>
      <c r="B6472">
        <v>90583</v>
      </c>
      <c r="C6472" t="s">
        <v>508</v>
      </c>
      <c r="D6472" t="s">
        <v>20</v>
      </c>
      <c r="E6472" t="s">
        <v>187</v>
      </c>
      <c r="F6472" t="s">
        <v>31</v>
      </c>
      <c r="G6472" t="s">
        <v>93</v>
      </c>
      <c r="H6472" t="s">
        <v>188</v>
      </c>
      <c r="I6472" t="s">
        <v>28</v>
      </c>
      <c r="J6472" t="s">
        <v>64</v>
      </c>
      <c r="K6472" t="s">
        <v>226</v>
      </c>
      <c r="L6472" t="s">
        <v>44</v>
      </c>
      <c r="M6472" t="s">
        <v>83</v>
      </c>
      <c r="N6472" s="2">
        <v>40438</v>
      </c>
      <c r="O6472" s="2">
        <v>40440</v>
      </c>
      <c r="P6472">
        <v>15</v>
      </c>
      <c r="Q6472" s="1">
        <v>7.0000000000000007E-2</v>
      </c>
      <c r="R6472">
        <v>7.59</v>
      </c>
      <c r="S6472">
        <v>4</v>
      </c>
      <c r="T6472">
        <f t="shared" si="101"/>
        <v>113.85</v>
      </c>
    </row>
    <row r="6473" spans="1:20" x14ac:dyDescent="0.25">
      <c r="A6473">
        <v>6472</v>
      </c>
      <c r="B6473">
        <v>89780</v>
      </c>
      <c r="C6473" t="s">
        <v>576</v>
      </c>
      <c r="D6473" t="s">
        <v>20</v>
      </c>
      <c r="E6473" t="s">
        <v>21</v>
      </c>
      <c r="F6473" t="s">
        <v>40</v>
      </c>
      <c r="G6473" t="s">
        <v>48</v>
      </c>
      <c r="H6473" t="s">
        <v>33</v>
      </c>
      <c r="I6473" t="s">
        <v>28</v>
      </c>
      <c r="J6473" t="s">
        <v>64</v>
      </c>
      <c r="K6473" t="s">
        <v>208</v>
      </c>
      <c r="L6473" t="s">
        <v>192</v>
      </c>
      <c r="M6473" t="s">
        <v>99</v>
      </c>
      <c r="N6473" s="2">
        <v>40868</v>
      </c>
      <c r="O6473" s="2">
        <v>40875</v>
      </c>
      <c r="P6473">
        <v>9</v>
      </c>
      <c r="Q6473" s="1">
        <v>0.02</v>
      </c>
      <c r="R6473">
        <v>65.989999999999995</v>
      </c>
      <c r="S6473">
        <v>8.8000000000000007</v>
      </c>
      <c r="T6473">
        <f t="shared" si="101"/>
        <v>593.91</v>
      </c>
    </row>
    <row r="6474" spans="1:20" x14ac:dyDescent="0.25">
      <c r="A6474">
        <v>6473</v>
      </c>
      <c r="B6474">
        <v>89185</v>
      </c>
      <c r="C6474" t="s">
        <v>2363</v>
      </c>
      <c r="D6474" t="s">
        <v>20</v>
      </c>
      <c r="E6474" t="s">
        <v>21</v>
      </c>
      <c r="F6474" t="s">
        <v>31</v>
      </c>
      <c r="G6474" t="s">
        <v>93</v>
      </c>
      <c r="H6474" t="s">
        <v>33</v>
      </c>
      <c r="I6474" t="s">
        <v>28</v>
      </c>
      <c r="J6474" t="s">
        <v>64</v>
      </c>
      <c r="K6474" t="s">
        <v>1254</v>
      </c>
      <c r="L6474" t="s">
        <v>192</v>
      </c>
      <c r="M6474" t="s">
        <v>35</v>
      </c>
      <c r="N6474" s="2">
        <v>40653</v>
      </c>
      <c r="O6474" s="2">
        <v>40654</v>
      </c>
      <c r="P6474">
        <v>4</v>
      </c>
      <c r="Q6474" s="1">
        <v>0.02</v>
      </c>
      <c r="R6474">
        <v>125.99</v>
      </c>
      <c r="S6474">
        <v>8.08</v>
      </c>
      <c r="T6474">
        <f t="shared" si="101"/>
        <v>503.96</v>
      </c>
    </row>
    <row r="6475" spans="1:20" x14ac:dyDescent="0.25">
      <c r="A6475">
        <v>6474</v>
      </c>
      <c r="B6475">
        <v>89185</v>
      </c>
      <c r="C6475" t="s">
        <v>1741</v>
      </c>
      <c r="D6475" t="s">
        <v>578</v>
      </c>
      <c r="E6475" t="s">
        <v>187</v>
      </c>
      <c r="F6475" t="s">
        <v>31</v>
      </c>
      <c r="G6475" t="s">
        <v>93</v>
      </c>
      <c r="H6475" t="s">
        <v>219</v>
      </c>
      <c r="I6475" t="s">
        <v>28</v>
      </c>
      <c r="J6475" t="s">
        <v>64</v>
      </c>
      <c r="K6475" t="s">
        <v>113</v>
      </c>
      <c r="L6475" t="s">
        <v>283</v>
      </c>
      <c r="M6475" t="s">
        <v>35</v>
      </c>
      <c r="N6475" s="2">
        <v>40653</v>
      </c>
      <c r="O6475" s="2">
        <v>40654</v>
      </c>
      <c r="P6475">
        <v>12</v>
      </c>
      <c r="Q6475" s="1">
        <v>0.01</v>
      </c>
      <c r="R6475">
        <v>500.98</v>
      </c>
      <c r="S6475">
        <v>26</v>
      </c>
      <c r="T6475">
        <f t="shared" si="101"/>
        <v>6011.76</v>
      </c>
    </row>
    <row r="6476" spans="1:20" x14ac:dyDescent="0.25">
      <c r="A6476">
        <v>6475</v>
      </c>
      <c r="B6476">
        <v>89185</v>
      </c>
      <c r="C6476" t="s">
        <v>1741</v>
      </c>
      <c r="D6476" t="s">
        <v>20</v>
      </c>
      <c r="E6476" t="s">
        <v>39</v>
      </c>
      <c r="F6476" t="s">
        <v>31</v>
      </c>
      <c r="G6476" t="s">
        <v>93</v>
      </c>
      <c r="H6476" t="s">
        <v>42</v>
      </c>
      <c r="I6476" t="s">
        <v>28</v>
      </c>
      <c r="J6476" t="s">
        <v>64</v>
      </c>
      <c r="K6476" t="s">
        <v>158</v>
      </c>
      <c r="L6476" t="s">
        <v>44</v>
      </c>
      <c r="M6476" t="s">
        <v>35</v>
      </c>
      <c r="N6476" s="2">
        <v>40653</v>
      </c>
      <c r="O6476" s="2">
        <v>40655</v>
      </c>
      <c r="P6476">
        <v>8</v>
      </c>
      <c r="Q6476" s="1">
        <v>0.09</v>
      </c>
      <c r="R6476">
        <v>29.14</v>
      </c>
      <c r="S6476">
        <v>4.8600000000000003</v>
      </c>
      <c r="T6476">
        <f t="shared" si="101"/>
        <v>233.12</v>
      </c>
    </row>
    <row r="6477" spans="1:20" x14ac:dyDescent="0.25">
      <c r="A6477">
        <v>6476</v>
      </c>
      <c r="B6477">
        <v>89863</v>
      </c>
      <c r="C6477" t="s">
        <v>777</v>
      </c>
      <c r="D6477" t="s">
        <v>20</v>
      </c>
      <c r="E6477" t="s">
        <v>39</v>
      </c>
      <c r="F6477" t="s">
        <v>47</v>
      </c>
      <c r="G6477" t="s">
        <v>32</v>
      </c>
      <c r="H6477" t="s">
        <v>49</v>
      </c>
      <c r="I6477" t="s">
        <v>28</v>
      </c>
      <c r="J6477" t="s">
        <v>64</v>
      </c>
      <c r="K6477" t="s">
        <v>55</v>
      </c>
      <c r="L6477" t="s">
        <v>192</v>
      </c>
      <c r="M6477" t="s">
        <v>134</v>
      </c>
      <c r="N6477" s="2">
        <v>41065</v>
      </c>
      <c r="O6477" s="2">
        <v>41066</v>
      </c>
      <c r="P6477">
        <v>4</v>
      </c>
      <c r="Q6477" s="1">
        <v>0.03</v>
      </c>
      <c r="R6477">
        <v>155.06</v>
      </c>
      <c r="S6477">
        <v>7.07</v>
      </c>
      <c r="T6477">
        <f t="shared" si="101"/>
        <v>620.24</v>
      </c>
    </row>
    <row r="6478" spans="1:20" x14ac:dyDescent="0.25">
      <c r="A6478">
        <v>6477</v>
      </c>
      <c r="B6478">
        <v>89863</v>
      </c>
      <c r="C6478" t="s">
        <v>777</v>
      </c>
      <c r="D6478" t="s">
        <v>38</v>
      </c>
      <c r="E6478" t="s">
        <v>21</v>
      </c>
      <c r="F6478" t="s">
        <v>47</v>
      </c>
      <c r="G6478" t="s">
        <v>32</v>
      </c>
      <c r="H6478" t="s">
        <v>33</v>
      </c>
      <c r="I6478" t="s">
        <v>28</v>
      </c>
      <c r="J6478" t="s">
        <v>64</v>
      </c>
      <c r="K6478" t="s">
        <v>201</v>
      </c>
      <c r="L6478" t="s">
        <v>706</v>
      </c>
      <c r="M6478" t="s">
        <v>114</v>
      </c>
      <c r="N6478" s="2">
        <v>41065</v>
      </c>
      <c r="O6478" s="2">
        <v>41066</v>
      </c>
      <c r="P6478">
        <v>18</v>
      </c>
      <c r="Q6478" s="1">
        <v>0.05</v>
      </c>
      <c r="R6478">
        <v>179.99</v>
      </c>
      <c r="S6478">
        <v>13.99</v>
      </c>
      <c r="T6478">
        <f t="shared" si="101"/>
        <v>3239.82</v>
      </c>
    </row>
    <row r="6479" spans="1:20" x14ac:dyDescent="0.25">
      <c r="A6479">
        <v>6478</v>
      </c>
      <c r="B6479">
        <v>87920</v>
      </c>
      <c r="C6479" t="s">
        <v>334</v>
      </c>
      <c r="D6479" t="s">
        <v>20</v>
      </c>
      <c r="E6479" t="s">
        <v>39</v>
      </c>
      <c r="F6479" t="s">
        <v>22</v>
      </c>
      <c r="G6479" t="s">
        <v>32</v>
      </c>
      <c r="H6479" t="s">
        <v>42</v>
      </c>
      <c r="I6479" t="s">
        <v>28</v>
      </c>
      <c r="J6479" t="s">
        <v>64</v>
      </c>
      <c r="K6479" t="s">
        <v>289</v>
      </c>
      <c r="L6479" t="s">
        <v>192</v>
      </c>
      <c r="M6479" t="s">
        <v>227</v>
      </c>
      <c r="N6479" s="2">
        <v>41092</v>
      </c>
      <c r="O6479" s="2">
        <v>41093</v>
      </c>
      <c r="P6479">
        <v>8</v>
      </c>
      <c r="Q6479" s="1">
        <v>0.02</v>
      </c>
      <c r="R6479">
        <v>4.38</v>
      </c>
      <c r="S6479">
        <v>6.21</v>
      </c>
      <c r="T6479">
        <f t="shared" si="101"/>
        <v>35.04</v>
      </c>
    </row>
    <row r="6480" spans="1:20" x14ac:dyDescent="0.25">
      <c r="A6480">
        <v>6479</v>
      </c>
      <c r="B6480">
        <v>87920</v>
      </c>
      <c r="C6480" t="s">
        <v>334</v>
      </c>
      <c r="D6480" t="s">
        <v>20</v>
      </c>
      <c r="E6480" t="s">
        <v>39</v>
      </c>
      <c r="F6480" t="s">
        <v>22</v>
      </c>
      <c r="G6480" t="s">
        <v>32</v>
      </c>
      <c r="H6480" t="s">
        <v>94</v>
      </c>
      <c r="I6480" t="s">
        <v>28</v>
      </c>
      <c r="J6480" t="s">
        <v>64</v>
      </c>
      <c r="K6480" t="s">
        <v>289</v>
      </c>
      <c r="L6480" t="s">
        <v>44</v>
      </c>
      <c r="M6480" t="s">
        <v>27</v>
      </c>
      <c r="N6480" s="2">
        <v>41092</v>
      </c>
      <c r="O6480" s="2">
        <v>41093</v>
      </c>
      <c r="P6480">
        <v>13</v>
      </c>
      <c r="Q6480" s="1">
        <v>0.08</v>
      </c>
      <c r="R6480">
        <v>1.89</v>
      </c>
      <c r="S6480">
        <v>0.76</v>
      </c>
      <c r="T6480">
        <f t="shared" si="101"/>
        <v>24.57</v>
      </c>
    </row>
    <row r="6481" spans="1:20" x14ac:dyDescent="0.25">
      <c r="A6481">
        <v>6480</v>
      </c>
      <c r="B6481">
        <v>87920</v>
      </c>
      <c r="C6481" t="s">
        <v>334</v>
      </c>
      <c r="D6481" t="s">
        <v>20</v>
      </c>
      <c r="E6481" t="s">
        <v>39</v>
      </c>
      <c r="F6481" t="s">
        <v>22</v>
      </c>
      <c r="G6481" t="s">
        <v>32</v>
      </c>
      <c r="H6481" t="s">
        <v>89</v>
      </c>
      <c r="I6481" t="s">
        <v>28</v>
      </c>
      <c r="J6481" t="s">
        <v>64</v>
      </c>
      <c r="K6481" t="s">
        <v>170</v>
      </c>
      <c r="L6481" t="s">
        <v>26</v>
      </c>
      <c r="M6481" t="s">
        <v>150</v>
      </c>
      <c r="N6481" s="2">
        <v>41092</v>
      </c>
      <c r="O6481" s="2">
        <v>41095</v>
      </c>
      <c r="P6481">
        <v>10</v>
      </c>
      <c r="Q6481" s="1">
        <v>0.03</v>
      </c>
      <c r="R6481">
        <v>9.31</v>
      </c>
      <c r="S6481">
        <v>3.98</v>
      </c>
      <c r="T6481">
        <f t="shared" si="101"/>
        <v>93.100000000000009</v>
      </c>
    </row>
    <row r="6482" spans="1:20" x14ac:dyDescent="0.25">
      <c r="A6482">
        <v>6481</v>
      </c>
      <c r="B6482">
        <v>87385</v>
      </c>
      <c r="C6482" t="s">
        <v>2044</v>
      </c>
      <c r="D6482" t="s">
        <v>20</v>
      </c>
      <c r="E6482" t="s">
        <v>39</v>
      </c>
      <c r="F6482" t="s">
        <v>31</v>
      </c>
      <c r="G6482" t="s">
        <v>23</v>
      </c>
      <c r="H6482" t="s">
        <v>49</v>
      </c>
      <c r="I6482" t="s">
        <v>28</v>
      </c>
      <c r="J6482" t="s">
        <v>64</v>
      </c>
      <c r="K6482" t="s">
        <v>145</v>
      </c>
      <c r="L6482" t="s">
        <v>192</v>
      </c>
      <c r="M6482" t="s">
        <v>143</v>
      </c>
      <c r="N6482" s="2">
        <v>40902</v>
      </c>
      <c r="O6482" s="2">
        <v>40904</v>
      </c>
      <c r="P6482">
        <v>21</v>
      </c>
      <c r="Q6482" s="1">
        <v>0.03</v>
      </c>
      <c r="R6482">
        <v>19.98</v>
      </c>
      <c r="S6482">
        <v>8.68</v>
      </c>
      <c r="T6482">
        <f t="shared" si="101"/>
        <v>419.58</v>
      </c>
    </row>
    <row r="6483" spans="1:20" x14ac:dyDescent="0.25">
      <c r="A6483">
        <v>6482</v>
      </c>
      <c r="B6483">
        <v>87389</v>
      </c>
      <c r="C6483" t="s">
        <v>2545</v>
      </c>
      <c r="D6483" t="s">
        <v>578</v>
      </c>
      <c r="E6483" t="s">
        <v>21</v>
      </c>
      <c r="F6483" t="s">
        <v>47</v>
      </c>
      <c r="G6483" t="s">
        <v>23</v>
      </c>
      <c r="H6483" t="s">
        <v>33</v>
      </c>
      <c r="I6483" t="s">
        <v>28</v>
      </c>
      <c r="J6483" t="s">
        <v>64</v>
      </c>
      <c r="K6483" t="s">
        <v>1447</v>
      </c>
      <c r="L6483" t="s">
        <v>283</v>
      </c>
      <c r="M6483" t="s">
        <v>134</v>
      </c>
      <c r="N6483" s="2">
        <v>41633</v>
      </c>
      <c r="O6483" s="2">
        <v>41634</v>
      </c>
      <c r="P6483">
        <v>8</v>
      </c>
      <c r="Q6483" s="1">
        <v>0.09</v>
      </c>
      <c r="R6483">
        <v>449.99</v>
      </c>
      <c r="S6483">
        <v>49</v>
      </c>
      <c r="T6483">
        <f t="shared" si="101"/>
        <v>3599.92</v>
      </c>
    </row>
    <row r="6484" spans="1:20" x14ac:dyDescent="0.25">
      <c r="A6484">
        <v>6483</v>
      </c>
      <c r="B6484">
        <v>91416</v>
      </c>
      <c r="C6484" t="s">
        <v>732</v>
      </c>
      <c r="D6484" t="s">
        <v>578</v>
      </c>
      <c r="E6484" t="s">
        <v>187</v>
      </c>
      <c r="F6484" t="s">
        <v>31</v>
      </c>
      <c r="G6484" t="s">
        <v>48</v>
      </c>
      <c r="H6484" t="s">
        <v>219</v>
      </c>
      <c r="I6484" t="s">
        <v>28</v>
      </c>
      <c r="J6484" t="s">
        <v>64</v>
      </c>
      <c r="K6484" t="s">
        <v>170</v>
      </c>
      <c r="L6484" t="s">
        <v>283</v>
      </c>
      <c r="M6484" t="s">
        <v>279</v>
      </c>
      <c r="N6484" s="2">
        <v>40393</v>
      </c>
      <c r="O6484" s="2">
        <v>40395</v>
      </c>
      <c r="P6484">
        <v>11</v>
      </c>
      <c r="Q6484" s="1">
        <v>0</v>
      </c>
      <c r="R6484">
        <v>180.98</v>
      </c>
      <c r="S6484">
        <v>30</v>
      </c>
      <c r="T6484">
        <f t="shared" si="101"/>
        <v>1990.78</v>
      </c>
    </row>
    <row r="6485" spans="1:20" x14ac:dyDescent="0.25">
      <c r="A6485">
        <v>6484</v>
      </c>
      <c r="B6485">
        <v>89418</v>
      </c>
      <c r="C6485" t="s">
        <v>341</v>
      </c>
      <c r="D6485" t="s">
        <v>578</v>
      </c>
      <c r="E6485" t="s">
        <v>187</v>
      </c>
      <c r="F6485" t="s">
        <v>40</v>
      </c>
      <c r="G6485" t="s">
        <v>48</v>
      </c>
      <c r="H6485" t="s">
        <v>188</v>
      </c>
      <c r="I6485" t="s">
        <v>28</v>
      </c>
      <c r="J6485" t="s">
        <v>64</v>
      </c>
      <c r="K6485" t="s">
        <v>170</v>
      </c>
      <c r="L6485" t="s">
        <v>283</v>
      </c>
      <c r="M6485" t="s">
        <v>75</v>
      </c>
      <c r="N6485" s="2">
        <v>40600</v>
      </c>
      <c r="O6485" s="2">
        <v>40600</v>
      </c>
      <c r="P6485">
        <v>12</v>
      </c>
      <c r="Q6485" s="1">
        <v>7.0000000000000007E-2</v>
      </c>
      <c r="R6485">
        <v>70.98</v>
      </c>
      <c r="S6485">
        <v>59.81</v>
      </c>
      <c r="T6485">
        <f t="shared" si="101"/>
        <v>851.76</v>
      </c>
    </row>
    <row r="6486" spans="1:20" x14ac:dyDescent="0.25">
      <c r="A6486">
        <v>6485</v>
      </c>
      <c r="B6486">
        <v>89418</v>
      </c>
      <c r="C6486" t="s">
        <v>341</v>
      </c>
      <c r="D6486" t="s">
        <v>20</v>
      </c>
      <c r="E6486" t="s">
        <v>21</v>
      </c>
      <c r="F6486" t="s">
        <v>40</v>
      </c>
      <c r="G6486" t="s">
        <v>48</v>
      </c>
      <c r="H6486" t="s">
        <v>24</v>
      </c>
      <c r="I6486" t="s">
        <v>28</v>
      </c>
      <c r="J6486" t="s">
        <v>64</v>
      </c>
      <c r="K6486" t="s">
        <v>210</v>
      </c>
      <c r="L6486" t="s">
        <v>192</v>
      </c>
      <c r="M6486" t="s">
        <v>125</v>
      </c>
      <c r="N6486" s="2">
        <v>40600</v>
      </c>
      <c r="O6486" s="2">
        <v>40605</v>
      </c>
      <c r="P6486">
        <v>9</v>
      </c>
      <c r="Q6486" s="1">
        <v>0.06</v>
      </c>
      <c r="R6486">
        <v>82.99</v>
      </c>
      <c r="S6486">
        <v>5.5</v>
      </c>
      <c r="T6486">
        <f t="shared" si="101"/>
        <v>746.91</v>
      </c>
    </row>
    <row r="6487" spans="1:20" x14ac:dyDescent="0.25">
      <c r="A6487">
        <v>6486</v>
      </c>
      <c r="B6487">
        <v>89418</v>
      </c>
      <c r="C6487" t="s">
        <v>341</v>
      </c>
      <c r="D6487" t="s">
        <v>20</v>
      </c>
      <c r="E6487" t="s">
        <v>39</v>
      </c>
      <c r="F6487" t="s">
        <v>40</v>
      </c>
      <c r="G6487" t="s">
        <v>48</v>
      </c>
      <c r="H6487" t="s">
        <v>42</v>
      </c>
      <c r="I6487" t="s">
        <v>28</v>
      </c>
      <c r="J6487" t="s">
        <v>64</v>
      </c>
      <c r="K6487" t="s">
        <v>43</v>
      </c>
      <c r="L6487" t="s">
        <v>44</v>
      </c>
      <c r="M6487" t="s">
        <v>342</v>
      </c>
      <c r="N6487" s="2">
        <v>40600</v>
      </c>
      <c r="O6487" s="2">
        <v>40605</v>
      </c>
      <c r="P6487">
        <v>8</v>
      </c>
      <c r="Q6487" s="1">
        <v>0.02</v>
      </c>
      <c r="R6487">
        <v>1.95</v>
      </c>
      <c r="S6487">
        <v>1.63</v>
      </c>
      <c r="T6487">
        <f t="shared" si="101"/>
        <v>15.6</v>
      </c>
    </row>
    <row r="6488" spans="1:20" x14ac:dyDescent="0.25">
      <c r="A6488">
        <v>6487</v>
      </c>
      <c r="B6488">
        <v>88039</v>
      </c>
      <c r="C6488" t="s">
        <v>1596</v>
      </c>
      <c r="D6488" t="s">
        <v>20</v>
      </c>
      <c r="E6488" t="s">
        <v>21</v>
      </c>
      <c r="F6488" t="s">
        <v>40</v>
      </c>
      <c r="G6488" t="s">
        <v>32</v>
      </c>
      <c r="H6488" t="s">
        <v>203</v>
      </c>
      <c r="I6488" t="s">
        <v>28</v>
      </c>
      <c r="J6488" t="s">
        <v>64</v>
      </c>
      <c r="K6488" t="s">
        <v>1114</v>
      </c>
      <c r="L6488" t="s">
        <v>26</v>
      </c>
      <c r="M6488" t="s">
        <v>99</v>
      </c>
      <c r="N6488" s="2">
        <v>40376</v>
      </c>
      <c r="O6488" s="2">
        <v>40377</v>
      </c>
      <c r="P6488">
        <v>13</v>
      </c>
      <c r="Q6488" s="1">
        <v>0.09</v>
      </c>
      <c r="R6488">
        <v>28.48</v>
      </c>
      <c r="S6488">
        <v>1.99</v>
      </c>
      <c r="T6488">
        <f t="shared" si="101"/>
        <v>370.24</v>
      </c>
    </row>
    <row r="6489" spans="1:20" x14ac:dyDescent="0.25">
      <c r="A6489">
        <v>6488</v>
      </c>
      <c r="B6489">
        <v>88999</v>
      </c>
      <c r="C6489" t="s">
        <v>1570</v>
      </c>
      <c r="D6489" t="s">
        <v>578</v>
      </c>
      <c r="E6489" t="s">
        <v>187</v>
      </c>
      <c r="F6489" t="s">
        <v>22</v>
      </c>
      <c r="G6489" t="s">
        <v>32</v>
      </c>
      <c r="H6489" t="s">
        <v>188</v>
      </c>
      <c r="I6489" t="s">
        <v>28</v>
      </c>
      <c r="J6489" t="s">
        <v>64</v>
      </c>
      <c r="K6489" t="s">
        <v>116</v>
      </c>
      <c r="L6489" t="s">
        <v>283</v>
      </c>
      <c r="M6489" t="s">
        <v>173</v>
      </c>
      <c r="N6489" s="2">
        <v>41027</v>
      </c>
      <c r="O6489" s="2">
        <v>41029</v>
      </c>
      <c r="P6489">
        <v>8</v>
      </c>
      <c r="Q6489" s="1">
        <v>0</v>
      </c>
      <c r="R6489">
        <v>122.99</v>
      </c>
      <c r="S6489">
        <v>70.2</v>
      </c>
      <c r="T6489">
        <f t="shared" si="101"/>
        <v>983.92</v>
      </c>
    </row>
    <row r="6490" spans="1:20" x14ac:dyDescent="0.25">
      <c r="A6490">
        <v>6489</v>
      </c>
      <c r="B6490">
        <v>87875</v>
      </c>
      <c r="C6490" t="s">
        <v>1404</v>
      </c>
      <c r="D6490" t="s">
        <v>578</v>
      </c>
      <c r="E6490" t="s">
        <v>21</v>
      </c>
      <c r="F6490" t="s">
        <v>40</v>
      </c>
      <c r="G6490" t="s">
        <v>93</v>
      </c>
      <c r="H6490" t="s">
        <v>203</v>
      </c>
      <c r="I6490" t="s">
        <v>28</v>
      </c>
      <c r="J6490" t="s">
        <v>64</v>
      </c>
      <c r="K6490" t="s">
        <v>204</v>
      </c>
      <c r="L6490" t="s">
        <v>330</v>
      </c>
      <c r="M6490" t="s">
        <v>59</v>
      </c>
      <c r="N6490" s="2">
        <v>41614</v>
      </c>
      <c r="O6490" s="2">
        <v>41614</v>
      </c>
      <c r="P6490">
        <v>7</v>
      </c>
      <c r="Q6490" s="1">
        <v>0.05</v>
      </c>
      <c r="R6490">
        <v>399.98</v>
      </c>
      <c r="S6490">
        <v>12.06</v>
      </c>
      <c r="T6490">
        <f t="shared" si="101"/>
        <v>2799.86</v>
      </c>
    </row>
    <row r="6491" spans="1:20" x14ac:dyDescent="0.25">
      <c r="A6491">
        <v>6490</v>
      </c>
      <c r="B6491">
        <v>87862</v>
      </c>
      <c r="C6491" t="s">
        <v>1404</v>
      </c>
      <c r="D6491" t="s">
        <v>20</v>
      </c>
      <c r="E6491" t="s">
        <v>39</v>
      </c>
      <c r="F6491" t="s">
        <v>40</v>
      </c>
      <c r="G6491" t="s">
        <v>93</v>
      </c>
      <c r="H6491" t="s">
        <v>78</v>
      </c>
      <c r="I6491" t="s">
        <v>28</v>
      </c>
      <c r="J6491" t="s">
        <v>64</v>
      </c>
      <c r="K6491" t="s">
        <v>145</v>
      </c>
      <c r="L6491" t="s">
        <v>192</v>
      </c>
      <c r="M6491" t="s">
        <v>99</v>
      </c>
      <c r="N6491" s="2">
        <v>40518</v>
      </c>
      <c r="O6491" s="2">
        <v>40518</v>
      </c>
      <c r="P6491">
        <v>5</v>
      </c>
      <c r="Q6491" s="1">
        <v>7.0000000000000007E-2</v>
      </c>
      <c r="R6491">
        <v>6.48</v>
      </c>
      <c r="S6491">
        <v>5.74</v>
      </c>
      <c r="T6491">
        <f t="shared" si="101"/>
        <v>32.400000000000006</v>
      </c>
    </row>
    <row r="6492" spans="1:20" x14ac:dyDescent="0.25">
      <c r="A6492">
        <v>6491</v>
      </c>
      <c r="B6492">
        <v>89291</v>
      </c>
      <c r="C6492" t="s">
        <v>2038</v>
      </c>
      <c r="D6492" t="s">
        <v>20</v>
      </c>
      <c r="E6492" t="s">
        <v>21</v>
      </c>
      <c r="F6492" t="s">
        <v>31</v>
      </c>
      <c r="G6492" t="s">
        <v>23</v>
      </c>
      <c r="H6492" t="s">
        <v>24</v>
      </c>
      <c r="I6492" t="s">
        <v>28</v>
      </c>
      <c r="J6492" t="s">
        <v>64</v>
      </c>
      <c r="K6492" t="s">
        <v>213</v>
      </c>
      <c r="L6492" t="s">
        <v>26</v>
      </c>
      <c r="M6492" t="s">
        <v>121</v>
      </c>
      <c r="N6492" s="2">
        <v>40319</v>
      </c>
      <c r="O6492" s="2">
        <v>40320</v>
      </c>
      <c r="P6492">
        <v>9</v>
      </c>
      <c r="Q6492" s="1">
        <v>0.03</v>
      </c>
      <c r="R6492">
        <v>55.99</v>
      </c>
      <c r="S6492">
        <v>5</v>
      </c>
      <c r="T6492">
        <f t="shared" si="101"/>
        <v>503.91</v>
      </c>
    </row>
    <row r="6493" spans="1:20" x14ac:dyDescent="0.25">
      <c r="A6493">
        <v>6492</v>
      </c>
      <c r="B6493">
        <v>89291</v>
      </c>
      <c r="C6493" t="s">
        <v>351</v>
      </c>
      <c r="D6493" t="s">
        <v>38</v>
      </c>
      <c r="E6493" t="s">
        <v>39</v>
      </c>
      <c r="F6493" t="s">
        <v>31</v>
      </c>
      <c r="G6493" t="s">
        <v>23</v>
      </c>
      <c r="H6493" t="s">
        <v>49</v>
      </c>
      <c r="I6493" t="s">
        <v>28</v>
      </c>
      <c r="J6493" t="s">
        <v>64</v>
      </c>
      <c r="K6493" t="s">
        <v>74</v>
      </c>
      <c r="L6493" t="s">
        <v>44</v>
      </c>
      <c r="M6493" t="s">
        <v>35</v>
      </c>
      <c r="N6493" s="2">
        <v>40319</v>
      </c>
      <c r="O6493" s="2">
        <v>40320</v>
      </c>
      <c r="P6493">
        <v>3</v>
      </c>
      <c r="Q6493" s="1">
        <v>0.04</v>
      </c>
      <c r="R6493">
        <v>1.98</v>
      </c>
      <c r="S6493">
        <v>0.7</v>
      </c>
      <c r="T6493">
        <f t="shared" si="101"/>
        <v>5.9399999999999995</v>
      </c>
    </row>
    <row r="6494" spans="1:20" x14ac:dyDescent="0.25">
      <c r="A6494">
        <v>6493</v>
      </c>
      <c r="B6494">
        <v>87661</v>
      </c>
      <c r="C6494" t="s">
        <v>995</v>
      </c>
      <c r="D6494" t="s">
        <v>38</v>
      </c>
      <c r="E6494" t="s">
        <v>187</v>
      </c>
      <c r="F6494" t="s">
        <v>47</v>
      </c>
      <c r="G6494" t="s">
        <v>23</v>
      </c>
      <c r="H6494" t="s">
        <v>225</v>
      </c>
      <c r="I6494" t="s">
        <v>28</v>
      </c>
      <c r="J6494" t="s">
        <v>64</v>
      </c>
      <c r="K6494" t="s">
        <v>145</v>
      </c>
      <c r="L6494" t="s">
        <v>192</v>
      </c>
      <c r="M6494" t="s">
        <v>160</v>
      </c>
      <c r="N6494" s="2">
        <v>41208</v>
      </c>
      <c r="O6494" s="2">
        <v>41208</v>
      </c>
      <c r="P6494">
        <v>23</v>
      </c>
      <c r="Q6494" s="1">
        <v>0</v>
      </c>
      <c r="R6494">
        <v>8.09</v>
      </c>
      <c r="S6494">
        <v>7.96</v>
      </c>
      <c r="T6494">
        <f t="shared" si="101"/>
        <v>186.07</v>
      </c>
    </row>
    <row r="6495" spans="1:20" x14ac:dyDescent="0.25">
      <c r="A6495">
        <v>6494</v>
      </c>
      <c r="B6495">
        <v>87661</v>
      </c>
      <c r="C6495" t="s">
        <v>995</v>
      </c>
      <c r="D6495" t="s">
        <v>20</v>
      </c>
      <c r="E6495" t="s">
        <v>187</v>
      </c>
      <c r="F6495" t="s">
        <v>47</v>
      </c>
      <c r="G6495" t="s">
        <v>23</v>
      </c>
      <c r="H6495" t="s">
        <v>188</v>
      </c>
      <c r="I6495" t="s">
        <v>28</v>
      </c>
      <c r="J6495" t="s">
        <v>64</v>
      </c>
      <c r="K6495" t="s">
        <v>82</v>
      </c>
      <c r="L6495" t="s">
        <v>44</v>
      </c>
      <c r="M6495" t="s">
        <v>114</v>
      </c>
      <c r="N6495" s="2">
        <v>41208</v>
      </c>
      <c r="O6495" s="2">
        <v>41210</v>
      </c>
      <c r="P6495">
        <v>11</v>
      </c>
      <c r="Q6495" s="1">
        <v>0.06</v>
      </c>
      <c r="R6495">
        <v>14.2</v>
      </c>
      <c r="S6495">
        <v>5.3</v>
      </c>
      <c r="T6495">
        <f t="shared" si="101"/>
        <v>156.19999999999999</v>
      </c>
    </row>
    <row r="6496" spans="1:20" x14ac:dyDescent="0.25">
      <c r="A6496">
        <v>6495</v>
      </c>
      <c r="B6496">
        <v>87893</v>
      </c>
      <c r="C6496" t="s">
        <v>600</v>
      </c>
      <c r="D6496" t="s">
        <v>20</v>
      </c>
      <c r="E6496" t="s">
        <v>39</v>
      </c>
      <c r="F6496" t="s">
        <v>31</v>
      </c>
      <c r="G6496" t="s">
        <v>32</v>
      </c>
      <c r="H6496" t="s">
        <v>89</v>
      </c>
      <c r="I6496" t="s">
        <v>28</v>
      </c>
      <c r="J6496" t="s">
        <v>64</v>
      </c>
      <c r="K6496" t="s">
        <v>149</v>
      </c>
      <c r="L6496" t="s">
        <v>192</v>
      </c>
      <c r="M6496" t="s">
        <v>255</v>
      </c>
      <c r="N6496" s="2">
        <v>40899</v>
      </c>
      <c r="O6496" s="2">
        <v>40900</v>
      </c>
      <c r="P6496">
        <v>6</v>
      </c>
      <c r="Q6496" s="1">
        <v>0.09</v>
      </c>
      <c r="R6496">
        <v>3.69</v>
      </c>
      <c r="S6496">
        <v>0.5</v>
      </c>
      <c r="T6496">
        <f t="shared" si="101"/>
        <v>22.14</v>
      </c>
    </row>
    <row r="6497" spans="1:20" x14ac:dyDescent="0.25">
      <c r="A6497">
        <v>6496</v>
      </c>
      <c r="B6497">
        <v>87893</v>
      </c>
      <c r="C6497" t="s">
        <v>1054</v>
      </c>
      <c r="D6497" t="s">
        <v>38</v>
      </c>
      <c r="E6497" t="s">
        <v>39</v>
      </c>
      <c r="F6497" t="s">
        <v>31</v>
      </c>
      <c r="G6497" t="s">
        <v>32</v>
      </c>
      <c r="H6497" t="s">
        <v>94</v>
      </c>
      <c r="I6497" t="s">
        <v>28</v>
      </c>
      <c r="J6497" t="s">
        <v>64</v>
      </c>
      <c r="K6497" t="s">
        <v>138</v>
      </c>
      <c r="L6497" t="s">
        <v>746</v>
      </c>
      <c r="M6497" t="s">
        <v>255</v>
      </c>
      <c r="N6497" s="2">
        <v>40899</v>
      </c>
      <c r="O6497" s="2">
        <v>40900</v>
      </c>
      <c r="P6497">
        <v>17</v>
      </c>
      <c r="Q6497" s="1">
        <v>7.0000000000000007E-2</v>
      </c>
      <c r="R6497">
        <v>20.34</v>
      </c>
      <c r="S6497">
        <v>35</v>
      </c>
      <c r="T6497">
        <f t="shared" si="101"/>
        <v>345.78</v>
      </c>
    </row>
    <row r="6498" spans="1:20" x14ac:dyDescent="0.25">
      <c r="A6498">
        <v>6497</v>
      </c>
      <c r="B6498">
        <v>89199</v>
      </c>
      <c r="C6498" t="s">
        <v>771</v>
      </c>
      <c r="D6498" t="s">
        <v>20</v>
      </c>
      <c r="E6498" t="s">
        <v>39</v>
      </c>
      <c r="F6498" t="s">
        <v>47</v>
      </c>
      <c r="G6498" t="s">
        <v>41</v>
      </c>
      <c r="H6498" t="s">
        <v>54</v>
      </c>
      <c r="I6498" t="s">
        <v>28</v>
      </c>
      <c r="J6498" t="s">
        <v>64</v>
      </c>
      <c r="K6498" t="s">
        <v>163</v>
      </c>
      <c r="L6498" t="s">
        <v>192</v>
      </c>
      <c r="M6498" t="s">
        <v>167</v>
      </c>
      <c r="N6498" s="2">
        <v>40231</v>
      </c>
      <c r="O6498" s="2">
        <v>40232</v>
      </c>
      <c r="P6498">
        <v>13</v>
      </c>
      <c r="Q6498" s="1">
        <v>0.08</v>
      </c>
      <c r="R6498">
        <v>34.99</v>
      </c>
      <c r="S6498">
        <v>7.73</v>
      </c>
      <c r="T6498">
        <f t="shared" si="101"/>
        <v>454.87</v>
      </c>
    </row>
    <row r="6499" spans="1:20" x14ac:dyDescent="0.25">
      <c r="A6499">
        <v>6498</v>
      </c>
      <c r="B6499">
        <v>87689</v>
      </c>
      <c r="C6499" t="s">
        <v>542</v>
      </c>
      <c r="D6499" t="s">
        <v>20</v>
      </c>
      <c r="E6499" t="s">
        <v>39</v>
      </c>
      <c r="F6499" t="s">
        <v>31</v>
      </c>
      <c r="G6499" t="s">
        <v>32</v>
      </c>
      <c r="H6499" t="s">
        <v>49</v>
      </c>
      <c r="I6499" t="s">
        <v>28</v>
      </c>
      <c r="J6499" t="s">
        <v>64</v>
      </c>
      <c r="K6499" t="s">
        <v>62</v>
      </c>
      <c r="L6499" t="s">
        <v>192</v>
      </c>
      <c r="M6499" t="s">
        <v>35</v>
      </c>
      <c r="N6499" s="2">
        <v>41324</v>
      </c>
      <c r="O6499" s="2">
        <v>41325</v>
      </c>
      <c r="P6499">
        <v>13</v>
      </c>
      <c r="Q6499" s="1">
        <v>0.01</v>
      </c>
      <c r="R6499">
        <v>10.35</v>
      </c>
      <c r="S6499">
        <v>0.99</v>
      </c>
      <c r="T6499">
        <f t="shared" si="101"/>
        <v>134.54999999999998</v>
      </c>
    </row>
    <row r="6500" spans="1:20" x14ac:dyDescent="0.25">
      <c r="A6500">
        <v>6499</v>
      </c>
      <c r="B6500">
        <v>87299</v>
      </c>
      <c r="C6500" t="s">
        <v>1301</v>
      </c>
      <c r="D6500" t="s">
        <v>20</v>
      </c>
      <c r="E6500" t="s">
        <v>39</v>
      </c>
      <c r="F6500" t="s">
        <v>31</v>
      </c>
      <c r="G6500" t="s">
        <v>23</v>
      </c>
      <c r="H6500" t="s">
        <v>42</v>
      </c>
      <c r="I6500" t="s">
        <v>28</v>
      </c>
      <c r="J6500" t="s">
        <v>64</v>
      </c>
      <c r="K6500" t="s">
        <v>55</v>
      </c>
      <c r="L6500" t="s">
        <v>192</v>
      </c>
      <c r="M6500" t="s">
        <v>131</v>
      </c>
      <c r="N6500" s="2">
        <v>40523</v>
      </c>
      <c r="O6500" s="2">
        <v>40524</v>
      </c>
      <c r="P6500">
        <v>19</v>
      </c>
      <c r="Q6500" s="1">
        <v>0.02</v>
      </c>
      <c r="R6500">
        <v>5.28</v>
      </c>
      <c r="S6500">
        <v>6.26</v>
      </c>
      <c r="T6500">
        <f t="shared" si="101"/>
        <v>100.32000000000001</v>
      </c>
    </row>
    <row r="6501" spans="1:20" x14ac:dyDescent="0.25">
      <c r="A6501">
        <v>6500</v>
      </c>
      <c r="B6501">
        <v>90314</v>
      </c>
      <c r="C6501" t="s">
        <v>774</v>
      </c>
      <c r="D6501" t="s">
        <v>20</v>
      </c>
      <c r="E6501" t="s">
        <v>39</v>
      </c>
      <c r="F6501" t="s">
        <v>31</v>
      </c>
      <c r="G6501" t="s">
        <v>48</v>
      </c>
      <c r="H6501" t="s">
        <v>94</v>
      </c>
      <c r="I6501" t="s">
        <v>28</v>
      </c>
      <c r="J6501" t="s">
        <v>64</v>
      </c>
      <c r="K6501" t="s">
        <v>274</v>
      </c>
      <c r="L6501" t="s">
        <v>44</v>
      </c>
      <c r="M6501" t="s">
        <v>91</v>
      </c>
      <c r="N6501" s="2">
        <v>40352</v>
      </c>
      <c r="O6501" s="2">
        <v>40352</v>
      </c>
      <c r="P6501">
        <v>4</v>
      </c>
      <c r="Q6501" s="1">
        <v>7.0000000000000007E-2</v>
      </c>
      <c r="R6501">
        <v>3.28</v>
      </c>
      <c r="S6501">
        <v>3.97</v>
      </c>
      <c r="T6501">
        <f t="shared" si="101"/>
        <v>13.12</v>
      </c>
    </row>
    <row r="6502" spans="1:20" x14ac:dyDescent="0.25">
      <c r="A6502">
        <v>6501</v>
      </c>
      <c r="B6502">
        <v>90314</v>
      </c>
      <c r="C6502" t="s">
        <v>1113</v>
      </c>
      <c r="D6502" t="s">
        <v>20</v>
      </c>
      <c r="E6502" t="s">
        <v>21</v>
      </c>
      <c r="F6502" t="s">
        <v>31</v>
      </c>
      <c r="G6502" t="s">
        <v>48</v>
      </c>
      <c r="H6502" t="s">
        <v>203</v>
      </c>
      <c r="I6502" t="s">
        <v>28</v>
      </c>
      <c r="J6502" t="s">
        <v>72</v>
      </c>
      <c r="K6502" t="s">
        <v>201</v>
      </c>
      <c r="L6502" t="s">
        <v>192</v>
      </c>
      <c r="M6502" t="s">
        <v>106</v>
      </c>
      <c r="N6502" s="2">
        <v>40352</v>
      </c>
      <c r="O6502" s="2">
        <v>40359</v>
      </c>
      <c r="P6502">
        <v>3</v>
      </c>
      <c r="Q6502" s="1">
        <v>0.02</v>
      </c>
      <c r="R6502">
        <v>256.99</v>
      </c>
      <c r="S6502">
        <v>11.25</v>
      </c>
      <c r="T6502">
        <f t="shared" si="101"/>
        <v>770.97</v>
      </c>
    </row>
    <row r="6503" spans="1:20" x14ac:dyDescent="0.25">
      <c r="A6503">
        <v>6502</v>
      </c>
      <c r="B6503">
        <v>90314</v>
      </c>
      <c r="C6503" t="s">
        <v>1113</v>
      </c>
      <c r="D6503" t="s">
        <v>20</v>
      </c>
      <c r="E6503" t="s">
        <v>39</v>
      </c>
      <c r="F6503" t="s">
        <v>31</v>
      </c>
      <c r="G6503" t="s">
        <v>48</v>
      </c>
      <c r="H6503" t="s">
        <v>49</v>
      </c>
      <c r="I6503" t="s">
        <v>28</v>
      </c>
      <c r="J6503" t="s">
        <v>72</v>
      </c>
      <c r="K6503" t="s">
        <v>170</v>
      </c>
      <c r="L6503" t="s">
        <v>192</v>
      </c>
      <c r="M6503" t="s">
        <v>367</v>
      </c>
      <c r="N6503" s="2">
        <v>40352</v>
      </c>
      <c r="O6503" s="2">
        <v>40354</v>
      </c>
      <c r="P6503">
        <v>10</v>
      </c>
      <c r="Q6503" s="1">
        <v>0.01</v>
      </c>
      <c r="R6503">
        <v>6.48</v>
      </c>
      <c r="S6503">
        <v>5.14</v>
      </c>
      <c r="T6503">
        <f t="shared" si="101"/>
        <v>64.800000000000011</v>
      </c>
    </row>
    <row r="6504" spans="1:20" x14ac:dyDescent="0.25">
      <c r="A6504">
        <v>6503</v>
      </c>
      <c r="B6504">
        <v>89435</v>
      </c>
      <c r="C6504" t="s">
        <v>191</v>
      </c>
      <c r="D6504" t="s">
        <v>20</v>
      </c>
      <c r="E6504" t="s">
        <v>39</v>
      </c>
      <c r="F6504" t="s">
        <v>47</v>
      </c>
      <c r="G6504" t="s">
        <v>41</v>
      </c>
      <c r="H6504" t="s">
        <v>54</v>
      </c>
      <c r="I6504" t="s">
        <v>28</v>
      </c>
      <c r="J6504" t="s">
        <v>72</v>
      </c>
      <c r="K6504" t="s">
        <v>58</v>
      </c>
      <c r="L6504" t="s">
        <v>192</v>
      </c>
      <c r="M6504" t="s">
        <v>156</v>
      </c>
      <c r="N6504" s="2">
        <v>41159</v>
      </c>
      <c r="O6504" s="2">
        <v>41159</v>
      </c>
      <c r="P6504">
        <v>22</v>
      </c>
      <c r="Q6504" s="1">
        <v>0.09</v>
      </c>
      <c r="R6504">
        <v>1.68</v>
      </c>
      <c r="S6504">
        <v>5.28</v>
      </c>
      <c r="T6504">
        <f t="shared" si="101"/>
        <v>36.96</v>
      </c>
    </row>
    <row r="6505" spans="1:20" x14ac:dyDescent="0.25">
      <c r="A6505">
        <v>6504</v>
      </c>
      <c r="B6505">
        <v>89731</v>
      </c>
      <c r="C6505" t="s">
        <v>343</v>
      </c>
      <c r="D6505" t="s">
        <v>20</v>
      </c>
      <c r="E6505" t="s">
        <v>187</v>
      </c>
      <c r="F6505" t="s">
        <v>31</v>
      </c>
      <c r="G6505" t="s">
        <v>93</v>
      </c>
      <c r="H6505" t="s">
        <v>225</v>
      </c>
      <c r="I6505" t="s">
        <v>28</v>
      </c>
      <c r="J6505" t="s">
        <v>72</v>
      </c>
      <c r="K6505" t="s">
        <v>189</v>
      </c>
      <c r="L6505" t="s">
        <v>746</v>
      </c>
      <c r="M6505" t="s">
        <v>141</v>
      </c>
      <c r="N6505" s="2">
        <v>40579</v>
      </c>
      <c r="O6505" s="2">
        <v>40579</v>
      </c>
      <c r="P6505">
        <v>4</v>
      </c>
      <c r="Q6505" s="1">
        <v>0.1</v>
      </c>
      <c r="R6505">
        <v>194.3</v>
      </c>
      <c r="S6505">
        <v>11.54</v>
      </c>
      <c r="T6505">
        <f t="shared" si="101"/>
        <v>777.2</v>
      </c>
    </row>
    <row r="6506" spans="1:20" x14ac:dyDescent="0.25">
      <c r="A6506">
        <v>6505</v>
      </c>
      <c r="B6506">
        <v>90442</v>
      </c>
      <c r="C6506" t="s">
        <v>2202</v>
      </c>
      <c r="D6506" t="s">
        <v>20</v>
      </c>
      <c r="E6506" t="s">
        <v>39</v>
      </c>
      <c r="F6506" t="s">
        <v>31</v>
      </c>
      <c r="G6506" t="s">
        <v>93</v>
      </c>
      <c r="H6506" t="s">
        <v>78</v>
      </c>
      <c r="I6506" t="s">
        <v>28</v>
      </c>
      <c r="J6506" t="s">
        <v>72</v>
      </c>
      <c r="K6506" t="s">
        <v>133</v>
      </c>
      <c r="L6506" t="s">
        <v>192</v>
      </c>
      <c r="M6506" t="s">
        <v>106</v>
      </c>
      <c r="N6506" s="2">
        <v>41115</v>
      </c>
      <c r="O6506" s="2">
        <v>41118</v>
      </c>
      <c r="P6506">
        <v>1</v>
      </c>
      <c r="Q6506" s="1">
        <v>0.09</v>
      </c>
      <c r="R6506">
        <v>178.47</v>
      </c>
      <c r="S6506">
        <v>19.989999999999998</v>
      </c>
      <c r="T6506">
        <f t="shared" si="101"/>
        <v>178.47</v>
      </c>
    </row>
    <row r="6507" spans="1:20" x14ac:dyDescent="0.25">
      <c r="A6507">
        <v>6506</v>
      </c>
      <c r="B6507">
        <v>90442</v>
      </c>
      <c r="C6507" t="s">
        <v>497</v>
      </c>
      <c r="D6507" t="s">
        <v>20</v>
      </c>
      <c r="E6507" t="s">
        <v>21</v>
      </c>
      <c r="F6507" t="s">
        <v>31</v>
      </c>
      <c r="G6507" t="s">
        <v>93</v>
      </c>
      <c r="H6507" t="s">
        <v>203</v>
      </c>
      <c r="I6507" t="s">
        <v>28</v>
      </c>
      <c r="J6507" t="s">
        <v>72</v>
      </c>
      <c r="K6507" t="s">
        <v>34</v>
      </c>
      <c r="L6507" t="s">
        <v>192</v>
      </c>
      <c r="M6507" t="s">
        <v>375</v>
      </c>
      <c r="N6507" s="2">
        <v>41115</v>
      </c>
      <c r="O6507" s="2">
        <v>41117</v>
      </c>
      <c r="P6507">
        <v>7</v>
      </c>
      <c r="Q6507" s="1">
        <v>0.05</v>
      </c>
      <c r="R6507">
        <v>300.97000000000003</v>
      </c>
      <c r="S6507">
        <v>7.18</v>
      </c>
      <c r="T6507">
        <f t="shared" si="101"/>
        <v>2106.79</v>
      </c>
    </row>
    <row r="6508" spans="1:20" x14ac:dyDescent="0.25">
      <c r="A6508">
        <v>6507</v>
      </c>
      <c r="B6508">
        <v>89075</v>
      </c>
      <c r="C6508" t="s">
        <v>946</v>
      </c>
      <c r="D6508" t="s">
        <v>20</v>
      </c>
      <c r="E6508" t="s">
        <v>21</v>
      </c>
      <c r="F6508" t="s">
        <v>47</v>
      </c>
      <c r="G6508" t="s">
        <v>41</v>
      </c>
      <c r="H6508" t="s">
        <v>206</v>
      </c>
      <c r="I6508" t="s">
        <v>28</v>
      </c>
      <c r="J6508" t="s">
        <v>72</v>
      </c>
      <c r="K6508" t="s">
        <v>1447</v>
      </c>
      <c r="L6508" t="s">
        <v>192</v>
      </c>
      <c r="M6508" t="s">
        <v>156</v>
      </c>
      <c r="N6508" s="2">
        <v>41449</v>
      </c>
      <c r="O6508" s="2">
        <v>41451</v>
      </c>
      <c r="P6508">
        <v>18</v>
      </c>
      <c r="Q6508" s="1">
        <v>0.02</v>
      </c>
      <c r="R6508">
        <v>65.989999999999995</v>
      </c>
      <c r="S6508">
        <v>3.99</v>
      </c>
      <c r="T6508">
        <f t="shared" si="101"/>
        <v>1187.82</v>
      </c>
    </row>
    <row r="6509" spans="1:20" x14ac:dyDescent="0.25">
      <c r="A6509">
        <v>6508</v>
      </c>
      <c r="B6509">
        <v>86773</v>
      </c>
      <c r="C6509" t="s">
        <v>2128</v>
      </c>
      <c r="D6509" t="s">
        <v>20</v>
      </c>
      <c r="E6509" t="s">
        <v>187</v>
      </c>
      <c r="F6509" t="s">
        <v>31</v>
      </c>
      <c r="G6509" t="s">
        <v>32</v>
      </c>
      <c r="H6509" t="s">
        <v>188</v>
      </c>
      <c r="I6509" t="s">
        <v>28</v>
      </c>
      <c r="J6509" t="s">
        <v>72</v>
      </c>
      <c r="K6509" t="s">
        <v>98</v>
      </c>
      <c r="L6509" t="s">
        <v>746</v>
      </c>
      <c r="M6509" t="s">
        <v>367</v>
      </c>
      <c r="N6509" s="2">
        <v>40860</v>
      </c>
      <c r="O6509" s="2">
        <v>40862</v>
      </c>
      <c r="P6509">
        <v>26</v>
      </c>
      <c r="Q6509" s="1">
        <v>0.09</v>
      </c>
      <c r="R6509">
        <v>209.84</v>
      </c>
      <c r="S6509">
        <v>21.21</v>
      </c>
      <c r="T6509">
        <f t="shared" si="101"/>
        <v>5455.84</v>
      </c>
    </row>
    <row r="6510" spans="1:20" x14ac:dyDescent="0.25">
      <c r="A6510">
        <v>6509</v>
      </c>
      <c r="B6510">
        <v>88829</v>
      </c>
      <c r="C6510" t="s">
        <v>521</v>
      </c>
      <c r="D6510" t="s">
        <v>578</v>
      </c>
      <c r="E6510" t="s">
        <v>187</v>
      </c>
      <c r="F6510" t="s">
        <v>22</v>
      </c>
      <c r="G6510" t="s">
        <v>48</v>
      </c>
      <c r="H6510" t="s">
        <v>217</v>
      </c>
      <c r="I6510" t="s">
        <v>28</v>
      </c>
      <c r="J6510" t="s">
        <v>72</v>
      </c>
      <c r="K6510" t="s">
        <v>158</v>
      </c>
      <c r="L6510" t="s">
        <v>330</v>
      </c>
      <c r="M6510" t="s">
        <v>499</v>
      </c>
      <c r="N6510" s="2">
        <v>40813</v>
      </c>
      <c r="O6510" s="2">
        <v>40818</v>
      </c>
      <c r="P6510">
        <v>12</v>
      </c>
      <c r="Q6510" s="1">
        <v>0.02</v>
      </c>
      <c r="R6510">
        <v>81.94</v>
      </c>
      <c r="S6510">
        <v>55.81</v>
      </c>
      <c r="T6510">
        <f t="shared" si="101"/>
        <v>983.28</v>
      </c>
    </row>
    <row r="6511" spans="1:20" x14ac:dyDescent="0.25">
      <c r="A6511">
        <v>6510</v>
      </c>
      <c r="B6511">
        <v>86645</v>
      </c>
      <c r="C6511" t="s">
        <v>1229</v>
      </c>
      <c r="D6511" t="s">
        <v>20</v>
      </c>
      <c r="E6511" t="s">
        <v>39</v>
      </c>
      <c r="F6511" t="s">
        <v>31</v>
      </c>
      <c r="G6511" t="s">
        <v>48</v>
      </c>
      <c r="H6511" t="s">
        <v>54</v>
      </c>
      <c r="I6511" t="s">
        <v>28</v>
      </c>
      <c r="J6511" t="s">
        <v>72</v>
      </c>
      <c r="K6511" t="s">
        <v>138</v>
      </c>
      <c r="L6511" t="s">
        <v>192</v>
      </c>
      <c r="M6511" t="s">
        <v>83</v>
      </c>
      <c r="N6511" s="2">
        <v>40301</v>
      </c>
      <c r="O6511" s="2">
        <v>40303</v>
      </c>
      <c r="P6511">
        <v>18</v>
      </c>
      <c r="Q6511" s="1">
        <v>0.09</v>
      </c>
      <c r="R6511">
        <v>30.98</v>
      </c>
      <c r="S6511">
        <v>19.510000000000002</v>
      </c>
      <c r="T6511">
        <f t="shared" si="101"/>
        <v>557.64</v>
      </c>
    </row>
    <row r="6512" spans="1:20" x14ac:dyDescent="0.25">
      <c r="A6512">
        <v>6511</v>
      </c>
      <c r="B6512">
        <v>86645</v>
      </c>
      <c r="C6512" t="s">
        <v>1229</v>
      </c>
      <c r="D6512" t="s">
        <v>20</v>
      </c>
      <c r="E6512" t="s">
        <v>187</v>
      </c>
      <c r="F6512" t="s">
        <v>31</v>
      </c>
      <c r="G6512" t="s">
        <v>48</v>
      </c>
      <c r="H6512" t="s">
        <v>188</v>
      </c>
      <c r="I6512" t="s">
        <v>28</v>
      </c>
      <c r="J6512" t="s">
        <v>72</v>
      </c>
      <c r="K6512" t="s">
        <v>248</v>
      </c>
      <c r="L6512" t="s">
        <v>746</v>
      </c>
      <c r="M6512" t="s">
        <v>83</v>
      </c>
      <c r="N6512" s="2">
        <v>40301</v>
      </c>
      <c r="O6512" s="2">
        <v>40303</v>
      </c>
      <c r="P6512">
        <v>17</v>
      </c>
      <c r="Q6512" s="1">
        <v>0.03</v>
      </c>
      <c r="R6512">
        <v>49.34</v>
      </c>
      <c r="S6512">
        <v>10.25</v>
      </c>
      <c r="T6512">
        <f t="shared" si="101"/>
        <v>838.78000000000009</v>
      </c>
    </row>
    <row r="6513" spans="1:20" x14ac:dyDescent="0.25">
      <c r="A6513">
        <v>6512</v>
      </c>
      <c r="B6513">
        <v>88073</v>
      </c>
      <c r="C6513" t="s">
        <v>800</v>
      </c>
      <c r="D6513" t="s">
        <v>578</v>
      </c>
      <c r="E6513" t="s">
        <v>187</v>
      </c>
      <c r="F6513" t="s">
        <v>22</v>
      </c>
      <c r="G6513" t="s">
        <v>32</v>
      </c>
      <c r="H6513" t="s">
        <v>225</v>
      </c>
      <c r="I6513" t="s">
        <v>28</v>
      </c>
      <c r="J6513" t="s">
        <v>72</v>
      </c>
      <c r="K6513" t="s">
        <v>181</v>
      </c>
      <c r="L6513" t="s">
        <v>330</v>
      </c>
      <c r="M6513" t="s">
        <v>444</v>
      </c>
      <c r="N6513" s="2">
        <v>41370</v>
      </c>
      <c r="O6513" s="2">
        <v>41370</v>
      </c>
      <c r="P6513">
        <v>12</v>
      </c>
      <c r="Q6513" s="1">
        <v>0.05</v>
      </c>
      <c r="R6513">
        <v>150.97999999999999</v>
      </c>
      <c r="S6513">
        <v>66.27</v>
      </c>
      <c r="T6513">
        <f t="shared" si="101"/>
        <v>1811.7599999999998</v>
      </c>
    </row>
    <row r="6514" spans="1:20" x14ac:dyDescent="0.25">
      <c r="A6514">
        <v>6513</v>
      </c>
      <c r="B6514">
        <v>90302</v>
      </c>
      <c r="C6514" t="s">
        <v>1814</v>
      </c>
      <c r="D6514" t="s">
        <v>20</v>
      </c>
      <c r="E6514" t="s">
        <v>39</v>
      </c>
      <c r="F6514" t="s">
        <v>22</v>
      </c>
      <c r="G6514" t="s">
        <v>41</v>
      </c>
      <c r="H6514" t="s">
        <v>61</v>
      </c>
      <c r="I6514" t="s">
        <v>28</v>
      </c>
      <c r="J6514" t="s">
        <v>72</v>
      </c>
      <c r="K6514" t="s">
        <v>165</v>
      </c>
      <c r="L6514" t="s">
        <v>192</v>
      </c>
      <c r="M6514" t="s">
        <v>294</v>
      </c>
      <c r="N6514" s="2">
        <v>41411</v>
      </c>
      <c r="O6514" s="2">
        <v>41414</v>
      </c>
      <c r="P6514">
        <v>7</v>
      </c>
      <c r="Q6514" s="1">
        <v>7.0000000000000007E-2</v>
      </c>
      <c r="R6514">
        <v>37.700000000000003</v>
      </c>
      <c r="S6514">
        <v>2.99</v>
      </c>
      <c r="T6514">
        <f t="shared" si="101"/>
        <v>263.90000000000003</v>
      </c>
    </row>
    <row r="6515" spans="1:20" x14ac:dyDescent="0.25">
      <c r="A6515">
        <v>6514</v>
      </c>
      <c r="B6515">
        <v>90302</v>
      </c>
      <c r="C6515" t="s">
        <v>1814</v>
      </c>
      <c r="D6515" t="s">
        <v>20</v>
      </c>
      <c r="E6515" t="s">
        <v>39</v>
      </c>
      <c r="F6515" t="s">
        <v>22</v>
      </c>
      <c r="G6515" t="s">
        <v>41</v>
      </c>
      <c r="H6515" t="s">
        <v>94</v>
      </c>
      <c r="I6515" t="s">
        <v>28</v>
      </c>
      <c r="J6515" t="s">
        <v>72</v>
      </c>
      <c r="K6515" t="s">
        <v>113</v>
      </c>
      <c r="L6515" t="s">
        <v>192</v>
      </c>
      <c r="M6515" t="s">
        <v>232</v>
      </c>
      <c r="N6515" s="2">
        <v>41411</v>
      </c>
      <c r="O6515" s="2">
        <v>41413</v>
      </c>
      <c r="P6515">
        <v>16</v>
      </c>
      <c r="Q6515" s="1">
        <v>0</v>
      </c>
      <c r="R6515">
        <v>19.98</v>
      </c>
      <c r="S6515">
        <v>8.68</v>
      </c>
      <c r="T6515">
        <f t="shared" si="101"/>
        <v>319.68</v>
      </c>
    </row>
    <row r="6516" spans="1:20" x14ac:dyDescent="0.25">
      <c r="A6516">
        <v>6515</v>
      </c>
      <c r="B6516">
        <v>90302</v>
      </c>
      <c r="C6516" t="s">
        <v>1814</v>
      </c>
      <c r="D6516" t="s">
        <v>20</v>
      </c>
      <c r="E6516" t="s">
        <v>39</v>
      </c>
      <c r="F6516" t="s">
        <v>22</v>
      </c>
      <c r="G6516" t="s">
        <v>41</v>
      </c>
      <c r="H6516" t="s">
        <v>94</v>
      </c>
      <c r="I6516" t="s">
        <v>28</v>
      </c>
      <c r="J6516" t="s">
        <v>56</v>
      </c>
      <c r="K6516" t="s">
        <v>170</v>
      </c>
      <c r="L6516" t="s">
        <v>26</v>
      </c>
      <c r="M6516" t="s">
        <v>398</v>
      </c>
      <c r="N6516" s="2">
        <v>41411</v>
      </c>
      <c r="O6516" s="2">
        <v>41413</v>
      </c>
      <c r="P6516">
        <v>10</v>
      </c>
      <c r="Q6516" s="1">
        <v>0.06</v>
      </c>
      <c r="R6516">
        <v>10.48</v>
      </c>
      <c r="S6516">
        <v>2.89</v>
      </c>
      <c r="T6516">
        <f t="shared" si="101"/>
        <v>104.80000000000001</v>
      </c>
    </row>
    <row r="6517" spans="1:20" x14ac:dyDescent="0.25">
      <c r="A6517">
        <v>6516</v>
      </c>
      <c r="B6517">
        <v>87038</v>
      </c>
      <c r="C6517" t="s">
        <v>1133</v>
      </c>
      <c r="D6517" t="s">
        <v>20</v>
      </c>
      <c r="E6517" t="s">
        <v>39</v>
      </c>
      <c r="F6517" t="s">
        <v>31</v>
      </c>
      <c r="G6517" t="s">
        <v>93</v>
      </c>
      <c r="H6517" t="s">
        <v>49</v>
      </c>
      <c r="I6517" t="s">
        <v>28</v>
      </c>
      <c r="J6517" t="s">
        <v>72</v>
      </c>
      <c r="K6517" t="s">
        <v>62</v>
      </c>
      <c r="L6517" t="s">
        <v>44</v>
      </c>
      <c r="M6517" t="s">
        <v>35</v>
      </c>
      <c r="N6517" s="2">
        <v>41147</v>
      </c>
      <c r="O6517" s="2">
        <v>41148</v>
      </c>
      <c r="P6517">
        <v>2</v>
      </c>
      <c r="Q6517" s="1">
        <v>0</v>
      </c>
      <c r="R6517">
        <v>4.84</v>
      </c>
      <c r="S6517">
        <v>0.71</v>
      </c>
      <c r="T6517">
        <f t="shared" si="101"/>
        <v>9.68</v>
      </c>
    </row>
    <row r="6518" spans="1:20" x14ac:dyDescent="0.25">
      <c r="A6518">
        <v>6517</v>
      </c>
      <c r="B6518">
        <v>89056</v>
      </c>
      <c r="C6518" t="s">
        <v>222</v>
      </c>
      <c r="D6518" t="s">
        <v>20</v>
      </c>
      <c r="E6518" t="s">
        <v>39</v>
      </c>
      <c r="F6518" t="s">
        <v>22</v>
      </c>
      <c r="G6518" t="s">
        <v>48</v>
      </c>
      <c r="H6518" t="s">
        <v>54</v>
      </c>
      <c r="I6518" t="s">
        <v>28</v>
      </c>
      <c r="J6518" t="s">
        <v>72</v>
      </c>
      <c r="K6518" t="s">
        <v>105</v>
      </c>
      <c r="L6518" t="s">
        <v>192</v>
      </c>
      <c r="M6518" t="s">
        <v>227</v>
      </c>
      <c r="N6518" s="2">
        <v>40719</v>
      </c>
      <c r="O6518" s="2">
        <v>40726</v>
      </c>
      <c r="P6518">
        <v>14</v>
      </c>
      <c r="Q6518" s="1">
        <v>0.04</v>
      </c>
      <c r="R6518">
        <v>232.58</v>
      </c>
      <c r="S6518">
        <v>19.989999999999998</v>
      </c>
      <c r="T6518">
        <f t="shared" si="101"/>
        <v>3256.1200000000003</v>
      </c>
    </row>
    <row r="6519" spans="1:20" x14ac:dyDescent="0.25">
      <c r="A6519">
        <v>6518</v>
      </c>
      <c r="B6519">
        <v>89056</v>
      </c>
      <c r="C6519" t="s">
        <v>222</v>
      </c>
      <c r="D6519" t="s">
        <v>20</v>
      </c>
      <c r="E6519" t="s">
        <v>39</v>
      </c>
      <c r="F6519" t="s">
        <v>22</v>
      </c>
      <c r="G6519" t="s">
        <v>48</v>
      </c>
      <c r="H6519" t="s">
        <v>42</v>
      </c>
      <c r="I6519" t="s">
        <v>28</v>
      </c>
      <c r="J6519" t="s">
        <v>72</v>
      </c>
      <c r="K6519" t="s">
        <v>226</v>
      </c>
      <c r="L6519" t="s">
        <v>192</v>
      </c>
      <c r="M6519" t="s">
        <v>190</v>
      </c>
      <c r="N6519" s="2">
        <v>40719</v>
      </c>
      <c r="O6519" s="2">
        <v>40726</v>
      </c>
      <c r="P6519">
        <v>10</v>
      </c>
      <c r="Q6519" s="1">
        <v>0</v>
      </c>
      <c r="R6519">
        <v>5.98</v>
      </c>
      <c r="S6519">
        <v>7.5</v>
      </c>
      <c r="T6519">
        <f t="shared" si="101"/>
        <v>59.800000000000004</v>
      </c>
    </row>
    <row r="6520" spans="1:20" x14ac:dyDescent="0.25">
      <c r="A6520">
        <v>6519</v>
      </c>
      <c r="B6520">
        <v>89679</v>
      </c>
      <c r="C6520" t="s">
        <v>438</v>
      </c>
      <c r="D6520" t="s">
        <v>20</v>
      </c>
      <c r="E6520" t="s">
        <v>39</v>
      </c>
      <c r="F6520" t="s">
        <v>31</v>
      </c>
      <c r="G6520" t="s">
        <v>23</v>
      </c>
      <c r="H6520" t="s">
        <v>78</v>
      </c>
      <c r="I6520" t="s">
        <v>28</v>
      </c>
      <c r="J6520" t="s">
        <v>72</v>
      </c>
      <c r="K6520" t="s">
        <v>74</v>
      </c>
      <c r="L6520" t="s">
        <v>44</v>
      </c>
      <c r="M6520" t="s">
        <v>69</v>
      </c>
      <c r="N6520" s="2">
        <v>40194</v>
      </c>
      <c r="O6520" s="2">
        <v>40196</v>
      </c>
      <c r="P6520">
        <v>9</v>
      </c>
      <c r="Q6520" s="1">
        <v>0.09</v>
      </c>
      <c r="R6520">
        <v>2.1800000000000002</v>
      </c>
      <c r="S6520">
        <v>0.78</v>
      </c>
      <c r="T6520">
        <f t="shared" si="101"/>
        <v>19.62</v>
      </c>
    </row>
    <row r="6521" spans="1:20" x14ac:dyDescent="0.25">
      <c r="A6521">
        <v>6520</v>
      </c>
      <c r="B6521">
        <v>89679</v>
      </c>
      <c r="C6521" t="s">
        <v>438</v>
      </c>
      <c r="D6521" t="s">
        <v>578</v>
      </c>
      <c r="E6521" t="s">
        <v>187</v>
      </c>
      <c r="F6521" t="s">
        <v>31</v>
      </c>
      <c r="G6521" t="s">
        <v>23</v>
      </c>
      <c r="H6521" t="s">
        <v>225</v>
      </c>
      <c r="I6521" t="s">
        <v>28</v>
      </c>
      <c r="J6521" t="s">
        <v>72</v>
      </c>
      <c r="K6521" t="s">
        <v>113</v>
      </c>
      <c r="L6521" t="s">
        <v>330</v>
      </c>
      <c r="M6521" t="s">
        <v>131</v>
      </c>
      <c r="N6521" s="2">
        <v>40194</v>
      </c>
      <c r="O6521" s="2">
        <v>40196</v>
      </c>
      <c r="P6521">
        <v>1</v>
      </c>
      <c r="Q6521" s="1">
        <v>0.05</v>
      </c>
      <c r="R6521">
        <v>179.29</v>
      </c>
      <c r="S6521">
        <v>29.21</v>
      </c>
      <c r="T6521">
        <f t="shared" si="101"/>
        <v>179.29</v>
      </c>
    </row>
    <row r="6522" spans="1:20" x14ac:dyDescent="0.25">
      <c r="A6522">
        <v>6521</v>
      </c>
      <c r="B6522">
        <v>87659</v>
      </c>
      <c r="C6522" t="s">
        <v>995</v>
      </c>
      <c r="D6522" t="s">
        <v>20</v>
      </c>
      <c r="E6522" t="s">
        <v>39</v>
      </c>
      <c r="F6522" t="s">
        <v>47</v>
      </c>
      <c r="G6522" t="s">
        <v>48</v>
      </c>
      <c r="H6522" t="s">
        <v>54</v>
      </c>
      <c r="I6522" t="s">
        <v>28</v>
      </c>
      <c r="J6522" t="s">
        <v>72</v>
      </c>
      <c r="K6522" t="s">
        <v>105</v>
      </c>
      <c r="L6522" t="s">
        <v>192</v>
      </c>
      <c r="M6522" t="s">
        <v>156</v>
      </c>
      <c r="N6522" s="2">
        <v>41102</v>
      </c>
      <c r="O6522" s="2">
        <v>41104</v>
      </c>
      <c r="P6522">
        <v>4</v>
      </c>
      <c r="Q6522" s="1">
        <v>0.1</v>
      </c>
      <c r="R6522">
        <v>35.44</v>
      </c>
      <c r="S6522">
        <v>19.989999999999998</v>
      </c>
      <c r="T6522">
        <f t="shared" si="101"/>
        <v>141.76</v>
      </c>
    </row>
    <row r="6523" spans="1:20" x14ac:dyDescent="0.25">
      <c r="A6523">
        <v>6522</v>
      </c>
      <c r="B6523">
        <v>87659</v>
      </c>
      <c r="C6523" t="s">
        <v>995</v>
      </c>
      <c r="D6523" t="s">
        <v>20</v>
      </c>
      <c r="E6523" t="s">
        <v>39</v>
      </c>
      <c r="F6523" t="s">
        <v>47</v>
      </c>
      <c r="G6523" t="s">
        <v>48</v>
      </c>
      <c r="H6523" t="s">
        <v>61</v>
      </c>
      <c r="I6523" t="s">
        <v>28</v>
      </c>
      <c r="J6523" t="s">
        <v>72</v>
      </c>
      <c r="K6523" t="s">
        <v>101</v>
      </c>
      <c r="L6523" t="s">
        <v>192</v>
      </c>
      <c r="M6523" t="s">
        <v>117</v>
      </c>
      <c r="N6523" s="2">
        <v>41102</v>
      </c>
      <c r="O6523" s="2">
        <v>41107</v>
      </c>
      <c r="P6523">
        <v>9</v>
      </c>
      <c r="Q6523" s="1">
        <v>0.06</v>
      </c>
      <c r="R6523">
        <v>55.48</v>
      </c>
      <c r="S6523">
        <v>14.3</v>
      </c>
      <c r="T6523">
        <f t="shared" si="101"/>
        <v>499.32</v>
      </c>
    </row>
    <row r="6524" spans="1:20" x14ac:dyDescent="0.25">
      <c r="A6524">
        <v>6523</v>
      </c>
      <c r="B6524">
        <v>88801</v>
      </c>
      <c r="C6524" t="s">
        <v>821</v>
      </c>
      <c r="D6524" t="s">
        <v>20</v>
      </c>
      <c r="E6524" t="s">
        <v>39</v>
      </c>
      <c r="F6524" t="s">
        <v>31</v>
      </c>
      <c r="G6524" t="s">
        <v>93</v>
      </c>
      <c r="H6524" t="s">
        <v>49</v>
      </c>
      <c r="I6524" t="s">
        <v>28</v>
      </c>
      <c r="J6524" t="s">
        <v>72</v>
      </c>
      <c r="K6524" t="s">
        <v>113</v>
      </c>
      <c r="L6524" t="s">
        <v>706</v>
      </c>
      <c r="M6524" t="s">
        <v>35</v>
      </c>
      <c r="N6524" s="2">
        <v>40738</v>
      </c>
      <c r="O6524" s="2">
        <v>40740</v>
      </c>
      <c r="P6524">
        <v>10</v>
      </c>
      <c r="Q6524" s="1">
        <v>0</v>
      </c>
      <c r="R6524">
        <v>21.66</v>
      </c>
      <c r="S6524">
        <v>13.99</v>
      </c>
      <c r="T6524">
        <f t="shared" si="101"/>
        <v>216.6</v>
      </c>
    </row>
    <row r="6525" spans="1:20" x14ac:dyDescent="0.25">
      <c r="A6525">
        <v>6524</v>
      </c>
      <c r="B6525">
        <v>86205</v>
      </c>
      <c r="C6525" t="s">
        <v>2217</v>
      </c>
      <c r="D6525" t="s">
        <v>38</v>
      </c>
      <c r="E6525" t="s">
        <v>39</v>
      </c>
      <c r="F6525" t="s">
        <v>31</v>
      </c>
      <c r="G6525" t="s">
        <v>23</v>
      </c>
      <c r="H6525" t="s">
        <v>54</v>
      </c>
      <c r="I6525" t="s">
        <v>28</v>
      </c>
      <c r="J6525" t="s">
        <v>72</v>
      </c>
      <c r="K6525" t="s">
        <v>119</v>
      </c>
      <c r="L6525" t="s">
        <v>192</v>
      </c>
      <c r="M6525" t="s">
        <v>146</v>
      </c>
      <c r="N6525" s="2">
        <v>40812</v>
      </c>
      <c r="O6525" s="2">
        <v>40813</v>
      </c>
      <c r="P6525">
        <v>4</v>
      </c>
      <c r="Q6525" s="1">
        <v>0.1</v>
      </c>
      <c r="R6525">
        <v>40.98</v>
      </c>
      <c r="S6525">
        <v>2.99</v>
      </c>
      <c r="T6525">
        <f t="shared" si="101"/>
        <v>163.92</v>
      </c>
    </row>
    <row r="6526" spans="1:20" x14ac:dyDescent="0.25">
      <c r="A6526">
        <v>6525</v>
      </c>
      <c r="B6526">
        <v>91577</v>
      </c>
      <c r="C6526" t="s">
        <v>1060</v>
      </c>
      <c r="D6526" t="s">
        <v>20</v>
      </c>
      <c r="E6526" t="s">
        <v>39</v>
      </c>
      <c r="F6526" t="s">
        <v>40</v>
      </c>
      <c r="G6526" t="s">
        <v>23</v>
      </c>
      <c r="H6526" t="s">
        <v>61</v>
      </c>
      <c r="I6526" t="s">
        <v>28</v>
      </c>
      <c r="J6526" t="s">
        <v>72</v>
      </c>
      <c r="K6526" t="s">
        <v>116</v>
      </c>
      <c r="L6526" t="s">
        <v>44</v>
      </c>
      <c r="M6526" t="s">
        <v>59</v>
      </c>
      <c r="N6526" s="2">
        <v>41401</v>
      </c>
      <c r="O6526" s="2">
        <v>41402</v>
      </c>
      <c r="P6526">
        <v>15</v>
      </c>
      <c r="Q6526" s="1">
        <v>0.02</v>
      </c>
      <c r="R6526">
        <v>4.28</v>
      </c>
      <c r="S6526">
        <v>0.94</v>
      </c>
      <c r="T6526">
        <f t="shared" si="101"/>
        <v>64.2</v>
      </c>
    </row>
    <row r="6527" spans="1:20" x14ac:dyDescent="0.25">
      <c r="A6527">
        <v>6526</v>
      </c>
      <c r="B6527">
        <v>88576</v>
      </c>
      <c r="C6527" t="s">
        <v>510</v>
      </c>
      <c r="D6527" t="s">
        <v>20</v>
      </c>
      <c r="E6527" t="s">
        <v>39</v>
      </c>
      <c r="F6527" t="s">
        <v>47</v>
      </c>
      <c r="G6527" t="s">
        <v>41</v>
      </c>
      <c r="H6527" t="s">
        <v>94</v>
      </c>
      <c r="I6527" t="s">
        <v>28</v>
      </c>
      <c r="J6527" t="s">
        <v>72</v>
      </c>
      <c r="K6527" t="s">
        <v>170</v>
      </c>
      <c r="L6527" t="s">
        <v>192</v>
      </c>
      <c r="M6527" t="s">
        <v>117</v>
      </c>
      <c r="N6527" s="2">
        <v>41513</v>
      </c>
      <c r="O6527" s="2">
        <v>41515</v>
      </c>
      <c r="P6527">
        <v>7</v>
      </c>
      <c r="Q6527" s="1">
        <v>0.09</v>
      </c>
      <c r="R6527">
        <v>2.61</v>
      </c>
      <c r="S6527">
        <v>0.5</v>
      </c>
      <c r="T6527">
        <f t="shared" si="101"/>
        <v>18.27</v>
      </c>
    </row>
    <row r="6528" spans="1:20" x14ac:dyDescent="0.25">
      <c r="A6528">
        <v>6527</v>
      </c>
      <c r="B6528">
        <v>88576</v>
      </c>
      <c r="C6528" t="s">
        <v>2311</v>
      </c>
      <c r="D6528" t="s">
        <v>20</v>
      </c>
      <c r="E6528" t="s">
        <v>39</v>
      </c>
      <c r="F6528" t="s">
        <v>22</v>
      </c>
      <c r="G6528" t="s">
        <v>41</v>
      </c>
      <c r="H6528" t="s">
        <v>61</v>
      </c>
      <c r="I6528" t="s">
        <v>28</v>
      </c>
      <c r="J6528" t="s">
        <v>72</v>
      </c>
      <c r="K6528" t="s">
        <v>43</v>
      </c>
      <c r="L6528" t="s">
        <v>746</v>
      </c>
      <c r="M6528" t="s">
        <v>326</v>
      </c>
      <c r="N6528" s="2">
        <v>41513</v>
      </c>
      <c r="O6528" s="2">
        <v>41515</v>
      </c>
      <c r="P6528">
        <v>8</v>
      </c>
      <c r="Q6528" s="1">
        <v>0.09</v>
      </c>
      <c r="R6528">
        <v>60.98</v>
      </c>
      <c r="S6528">
        <v>49</v>
      </c>
      <c r="T6528">
        <f t="shared" si="101"/>
        <v>487.84</v>
      </c>
    </row>
    <row r="6529" spans="1:20" x14ac:dyDescent="0.25">
      <c r="A6529">
        <v>6528</v>
      </c>
      <c r="B6529">
        <v>86291</v>
      </c>
      <c r="C6529" t="s">
        <v>953</v>
      </c>
      <c r="D6529" t="s">
        <v>20</v>
      </c>
      <c r="E6529" t="s">
        <v>187</v>
      </c>
      <c r="F6529" t="s">
        <v>31</v>
      </c>
      <c r="G6529" t="s">
        <v>41</v>
      </c>
      <c r="H6529" t="s">
        <v>219</v>
      </c>
      <c r="I6529" t="s">
        <v>28</v>
      </c>
      <c r="J6529" t="s">
        <v>72</v>
      </c>
      <c r="K6529" t="s">
        <v>113</v>
      </c>
      <c r="L6529" t="s">
        <v>192</v>
      </c>
      <c r="M6529" t="s">
        <v>83</v>
      </c>
      <c r="N6529" s="2">
        <v>40561</v>
      </c>
      <c r="O6529" s="2">
        <v>40563</v>
      </c>
      <c r="P6529">
        <v>7</v>
      </c>
      <c r="Q6529" s="1">
        <v>0.08</v>
      </c>
      <c r="R6529">
        <v>17.78</v>
      </c>
      <c r="S6529">
        <v>5.03</v>
      </c>
      <c r="T6529">
        <f t="shared" si="101"/>
        <v>124.46000000000001</v>
      </c>
    </row>
    <row r="6530" spans="1:20" x14ac:dyDescent="0.25">
      <c r="A6530">
        <v>6529</v>
      </c>
      <c r="B6530">
        <v>86291</v>
      </c>
      <c r="C6530" t="s">
        <v>953</v>
      </c>
      <c r="D6530" t="s">
        <v>20</v>
      </c>
      <c r="E6530" t="s">
        <v>39</v>
      </c>
      <c r="F6530" t="s">
        <v>31</v>
      </c>
      <c r="G6530" t="s">
        <v>41</v>
      </c>
      <c r="H6530" t="s">
        <v>54</v>
      </c>
      <c r="I6530" t="s">
        <v>28</v>
      </c>
      <c r="J6530" t="s">
        <v>72</v>
      </c>
      <c r="K6530" t="s">
        <v>105</v>
      </c>
      <c r="L6530" t="s">
        <v>706</v>
      </c>
      <c r="M6530" t="s">
        <v>214</v>
      </c>
      <c r="N6530" s="2">
        <v>40561</v>
      </c>
      <c r="O6530" s="2">
        <v>40562</v>
      </c>
      <c r="P6530">
        <v>12</v>
      </c>
      <c r="Q6530" s="1">
        <v>0.09</v>
      </c>
      <c r="R6530">
        <v>28.28</v>
      </c>
      <c r="S6530">
        <v>13.99</v>
      </c>
      <c r="T6530">
        <f t="shared" si="101"/>
        <v>339.36</v>
      </c>
    </row>
    <row r="6531" spans="1:20" x14ac:dyDescent="0.25">
      <c r="A6531">
        <v>6530</v>
      </c>
      <c r="B6531">
        <v>89158</v>
      </c>
      <c r="C6531" t="s">
        <v>882</v>
      </c>
      <c r="D6531" t="s">
        <v>38</v>
      </c>
      <c r="E6531" t="s">
        <v>39</v>
      </c>
      <c r="F6531" t="s">
        <v>31</v>
      </c>
      <c r="G6531" t="s">
        <v>32</v>
      </c>
      <c r="H6531" t="s">
        <v>89</v>
      </c>
      <c r="I6531" t="s">
        <v>28</v>
      </c>
      <c r="J6531" t="s">
        <v>72</v>
      </c>
      <c r="K6531" t="s">
        <v>226</v>
      </c>
      <c r="L6531" t="s">
        <v>192</v>
      </c>
      <c r="M6531" t="s">
        <v>146</v>
      </c>
      <c r="N6531" s="2">
        <v>41021</v>
      </c>
      <c r="O6531" s="2">
        <v>41023</v>
      </c>
      <c r="P6531">
        <v>12</v>
      </c>
      <c r="Q6531" s="1">
        <v>0.02</v>
      </c>
      <c r="R6531">
        <v>7.1</v>
      </c>
      <c r="S6531">
        <v>6.05</v>
      </c>
      <c r="T6531">
        <f t="shared" ref="T6531:T6594" si="102">R6531*P6531</f>
        <v>85.199999999999989</v>
      </c>
    </row>
    <row r="6532" spans="1:20" x14ac:dyDescent="0.25">
      <c r="A6532">
        <v>6531</v>
      </c>
      <c r="B6532">
        <v>89158</v>
      </c>
      <c r="C6532" t="s">
        <v>882</v>
      </c>
      <c r="D6532" t="s">
        <v>20</v>
      </c>
      <c r="E6532" t="s">
        <v>39</v>
      </c>
      <c r="F6532" t="s">
        <v>31</v>
      </c>
      <c r="G6532" t="s">
        <v>32</v>
      </c>
      <c r="H6532" t="s">
        <v>49</v>
      </c>
      <c r="I6532" t="s">
        <v>28</v>
      </c>
      <c r="J6532" t="s">
        <v>72</v>
      </c>
      <c r="K6532" t="s">
        <v>172</v>
      </c>
      <c r="L6532" t="s">
        <v>44</v>
      </c>
      <c r="M6532" t="s">
        <v>63</v>
      </c>
      <c r="N6532" s="2">
        <v>41021</v>
      </c>
      <c r="O6532" s="2">
        <v>41024</v>
      </c>
      <c r="P6532">
        <v>13</v>
      </c>
      <c r="Q6532" s="1">
        <v>0.1</v>
      </c>
      <c r="R6532">
        <v>3.74</v>
      </c>
      <c r="S6532">
        <v>0.94</v>
      </c>
      <c r="T6532">
        <f t="shared" si="102"/>
        <v>48.620000000000005</v>
      </c>
    </row>
    <row r="6533" spans="1:20" x14ac:dyDescent="0.25">
      <c r="A6533">
        <v>6532</v>
      </c>
      <c r="B6533">
        <v>88190</v>
      </c>
      <c r="C6533" t="s">
        <v>2191</v>
      </c>
      <c r="D6533" t="s">
        <v>20</v>
      </c>
      <c r="E6533" t="s">
        <v>21</v>
      </c>
      <c r="F6533" t="s">
        <v>22</v>
      </c>
      <c r="G6533" t="s">
        <v>48</v>
      </c>
      <c r="H6533" t="s">
        <v>24</v>
      </c>
      <c r="I6533" t="s">
        <v>28</v>
      </c>
      <c r="J6533" t="s">
        <v>72</v>
      </c>
      <c r="K6533" t="s">
        <v>1111</v>
      </c>
      <c r="L6533" t="s">
        <v>26</v>
      </c>
      <c r="M6533" t="s">
        <v>227</v>
      </c>
      <c r="N6533" s="2">
        <v>41573</v>
      </c>
      <c r="O6533" s="2">
        <v>41580</v>
      </c>
      <c r="P6533">
        <v>8</v>
      </c>
      <c r="Q6533" s="1">
        <v>0.06</v>
      </c>
      <c r="R6533">
        <v>35.99</v>
      </c>
      <c r="S6533">
        <v>2.5</v>
      </c>
      <c r="T6533">
        <f t="shared" si="102"/>
        <v>287.92</v>
      </c>
    </row>
    <row r="6534" spans="1:20" x14ac:dyDescent="0.25">
      <c r="A6534">
        <v>6533</v>
      </c>
      <c r="B6534">
        <v>89453</v>
      </c>
      <c r="C6534" t="s">
        <v>352</v>
      </c>
      <c r="D6534" t="s">
        <v>20</v>
      </c>
      <c r="E6534" t="s">
        <v>39</v>
      </c>
      <c r="F6534" t="s">
        <v>31</v>
      </c>
      <c r="G6534" t="s">
        <v>41</v>
      </c>
      <c r="H6534" t="s">
        <v>78</v>
      </c>
      <c r="I6534" t="s">
        <v>28</v>
      </c>
      <c r="J6534" t="s">
        <v>72</v>
      </c>
      <c r="K6534" t="s">
        <v>154</v>
      </c>
      <c r="L6534" t="s">
        <v>44</v>
      </c>
      <c r="M6534" t="s">
        <v>35</v>
      </c>
      <c r="N6534" s="2">
        <v>40945</v>
      </c>
      <c r="O6534" s="2">
        <v>40945</v>
      </c>
      <c r="P6534">
        <v>3</v>
      </c>
      <c r="Q6534" s="1">
        <v>7.0000000000000007E-2</v>
      </c>
      <c r="R6534">
        <v>5.81</v>
      </c>
      <c r="S6534">
        <v>3.37</v>
      </c>
      <c r="T6534">
        <f t="shared" si="102"/>
        <v>17.43</v>
      </c>
    </row>
    <row r="6535" spans="1:20" x14ac:dyDescent="0.25">
      <c r="A6535">
        <v>6534</v>
      </c>
      <c r="B6535">
        <v>91470</v>
      </c>
      <c r="C6535" t="s">
        <v>957</v>
      </c>
      <c r="D6535" t="s">
        <v>20</v>
      </c>
      <c r="E6535" t="s">
        <v>39</v>
      </c>
      <c r="F6535" t="s">
        <v>47</v>
      </c>
      <c r="G6535" t="s">
        <v>41</v>
      </c>
      <c r="H6535" t="s">
        <v>78</v>
      </c>
      <c r="I6535" t="s">
        <v>28</v>
      </c>
      <c r="J6535" t="s">
        <v>72</v>
      </c>
      <c r="K6535" t="s">
        <v>149</v>
      </c>
      <c r="L6535" t="s">
        <v>192</v>
      </c>
      <c r="M6535" t="s">
        <v>51</v>
      </c>
      <c r="N6535" s="2">
        <v>41386</v>
      </c>
      <c r="O6535" s="2">
        <v>41388</v>
      </c>
      <c r="P6535">
        <v>2</v>
      </c>
      <c r="Q6535" s="1">
        <v>0.01</v>
      </c>
      <c r="R6535">
        <v>4.0599999999999996</v>
      </c>
      <c r="S6535">
        <v>6.89</v>
      </c>
      <c r="T6535">
        <f t="shared" si="102"/>
        <v>8.1199999999999992</v>
      </c>
    </row>
    <row r="6536" spans="1:20" x14ac:dyDescent="0.25">
      <c r="A6536">
        <v>6535</v>
      </c>
      <c r="B6536">
        <v>88870</v>
      </c>
      <c r="C6536" t="s">
        <v>1616</v>
      </c>
      <c r="D6536" t="s">
        <v>20</v>
      </c>
      <c r="E6536" t="s">
        <v>39</v>
      </c>
      <c r="F6536" t="s">
        <v>22</v>
      </c>
      <c r="G6536" t="s">
        <v>93</v>
      </c>
      <c r="H6536" t="s">
        <v>94</v>
      </c>
      <c r="I6536" t="s">
        <v>28</v>
      </c>
      <c r="J6536" t="s">
        <v>56</v>
      </c>
      <c r="K6536" t="s">
        <v>189</v>
      </c>
      <c r="L6536" t="s">
        <v>26</v>
      </c>
      <c r="M6536" t="s">
        <v>190</v>
      </c>
      <c r="N6536" s="2">
        <v>40259</v>
      </c>
      <c r="O6536" s="2">
        <v>40261</v>
      </c>
      <c r="P6536">
        <v>1</v>
      </c>
      <c r="Q6536" s="1">
        <v>0.08</v>
      </c>
      <c r="R6536">
        <v>6.84</v>
      </c>
      <c r="S6536">
        <v>8.3699999999999992</v>
      </c>
      <c r="T6536">
        <f t="shared" si="102"/>
        <v>6.84</v>
      </c>
    </row>
    <row r="6537" spans="1:20" x14ac:dyDescent="0.25">
      <c r="A6537">
        <v>6536</v>
      </c>
      <c r="B6537">
        <v>88870</v>
      </c>
      <c r="C6537" t="s">
        <v>1605</v>
      </c>
      <c r="D6537" t="s">
        <v>38</v>
      </c>
      <c r="E6537" t="s">
        <v>21</v>
      </c>
      <c r="F6537" t="s">
        <v>31</v>
      </c>
      <c r="G6537" t="s">
        <v>93</v>
      </c>
      <c r="H6537" t="s">
        <v>203</v>
      </c>
      <c r="I6537" t="s">
        <v>28</v>
      </c>
      <c r="J6537" t="s">
        <v>72</v>
      </c>
      <c r="K6537" t="s">
        <v>1447</v>
      </c>
      <c r="L6537" t="s">
        <v>192</v>
      </c>
      <c r="M6537" t="s">
        <v>69</v>
      </c>
      <c r="N6537" s="2">
        <v>40259</v>
      </c>
      <c r="O6537" s="2">
        <v>40260</v>
      </c>
      <c r="P6537">
        <v>4</v>
      </c>
      <c r="Q6537" s="1">
        <v>0.1</v>
      </c>
      <c r="R6537">
        <v>152.47999999999999</v>
      </c>
      <c r="S6537">
        <v>4</v>
      </c>
      <c r="T6537">
        <f t="shared" si="102"/>
        <v>609.91999999999996</v>
      </c>
    </row>
    <row r="6538" spans="1:20" x14ac:dyDescent="0.25">
      <c r="A6538">
        <v>6537</v>
      </c>
      <c r="B6538">
        <v>90650</v>
      </c>
      <c r="C6538" t="s">
        <v>1130</v>
      </c>
      <c r="D6538" t="s">
        <v>38</v>
      </c>
      <c r="E6538" t="s">
        <v>39</v>
      </c>
      <c r="F6538" t="s">
        <v>22</v>
      </c>
      <c r="G6538" t="s">
        <v>23</v>
      </c>
      <c r="H6538" t="s">
        <v>94</v>
      </c>
      <c r="I6538" t="s">
        <v>28</v>
      </c>
      <c r="J6538" t="s">
        <v>72</v>
      </c>
      <c r="K6538" t="s">
        <v>129</v>
      </c>
      <c r="L6538" t="s">
        <v>26</v>
      </c>
      <c r="M6538" t="s">
        <v>123</v>
      </c>
      <c r="N6538" s="2">
        <v>40741</v>
      </c>
      <c r="O6538" s="2">
        <v>40742</v>
      </c>
      <c r="P6538">
        <v>9</v>
      </c>
      <c r="Q6538" s="1">
        <v>0</v>
      </c>
      <c r="R6538">
        <v>5.74</v>
      </c>
      <c r="S6538">
        <v>5.3</v>
      </c>
      <c r="T6538">
        <f t="shared" si="102"/>
        <v>51.660000000000004</v>
      </c>
    </row>
    <row r="6539" spans="1:20" x14ac:dyDescent="0.25">
      <c r="A6539">
        <v>6538</v>
      </c>
      <c r="B6539">
        <v>89997</v>
      </c>
      <c r="C6539" t="s">
        <v>1385</v>
      </c>
      <c r="D6539" t="s">
        <v>38</v>
      </c>
      <c r="E6539" t="s">
        <v>39</v>
      </c>
      <c r="F6539" t="s">
        <v>22</v>
      </c>
      <c r="G6539" t="s">
        <v>41</v>
      </c>
      <c r="H6539" t="s">
        <v>61</v>
      </c>
      <c r="I6539" t="s">
        <v>28</v>
      </c>
      <c r="J6539" t="s">
        <v>72</v>
      </c>
      <c r="K6539" t="s">
        <v>154</v>
      </c>
      <c r="L6539" t="s">
        <v>192</v>
      </c>
      <c r="M6539" t="s">
        <v>86</v>
      </c>
      <c r="N6539" s="2">
        <v>41165</v>
      </c>
      <c r="O6539" s="2">
        <v>41166</v>
      </c>
      <c r="P6539">
        <v>11</v>
      </c>
      <c r="Q6539" s="1">
        <v>0.06</v>
      </c>
      <c r="R6539">
        <v>5.81</v>
      </c>
      <c r="S6539">
        <v>8.49</v>
      </c>
      <c r="T6539">
        <f t="shared" si="102"/>
        <v>63.91</v>
      </c>
    </row>
    <row r="6540" spans="1:20" x14ac:dyDescent="0.25">
      <c r="A6540">
        <v>6539</v>
      </c>
      <c r="B6540">
        <v>88863</v>
      </c>
      <c r="C6540" t="s">
        <v>875</v>
      </c>
      <c r="D6540" t="s">
        <v>38</v>
      </c>
      <c r="E6540" t="s">
        <v>187</v>
      </c>
      <c r="F6540" t="s">
        <v>31</v>
      </c>
      <c r="G6540" t="s">
        <v>23</v>
      </c>
      <c r="H6540" t="s">
        <v>188</v>
      </c>
      <c r="I6540" t="s">
        <v>28</v>
      </c>
      <c r="J6540" t="s">
        <v>72</v>
      </c>
      <c r="K6540" t="s">
        <v>98</v>
      </c>
      <c r="L6540" t="s">
        <v>746</v>
      </c>
      <c r="M6540" t="s">
        <v>139</v>
      </c>
      <c r="N6540" s="2">
        <v>41191</v>
      </c>
      <c r="O6540" s="2">
        <v>41192</v>
      </c>
      <c r="P6540">
        <v>2</v>
      </c>
      <c r="Q6540" s="1">
        <v>0.01</v>
      </c>
      <c r="R6540">
        <v>40.97</v>
      </c>
      <c r="S6540">
        <v>14.45</v>
      </c>
      <c r="T6540">
        <f t="shared" si="102"/>
        <v>81.94</v>
      </c>
    </row>
    <row r="6541" spans="1:20" x14ac:dyDescent="0.25">
      <c r="A6541">
        <v>6540</v>
      </c>
      <c r="B6541">
        <v>89613</v>
      </c>
      <c r="C6541" t="s">
        <v>1223</v>
      </c>
      <c r="D6541" t="s">
        <v>20</v>
      </c>
      <c r="E6541" t="s">
        <v>187</v>
      </c>
      <c r="F6541" t="s">
        <v>22</v>
      </c>
      <c r="G6541" t="s">
        <v>23</v>
      </c>
      <c r="H6541" t="s">
        <v>219</v>
      </c>
      <c r="I6541" t="s">
        <v>28</v>
      </c>
      <c r="J6541" t="s">
        <v>72</v>
      </c>
      <c r="K6541" t="s">
        <v>282</v>
      </c>
      <c r="L6541" t="s">
        <v>746</v>
      </c>
      <c r="M6541" t="s">
        <v>331</v>
      </c>
      <c r="N6541" s="2">
        <v>40591</v>
      </c>
      <c r="O6541" s="2">
        <v>40593</v>
      </c>
      <c r="P6541">
        <v>8</v>
      </c>
      <c r="Q6541" s="1">
        <v>0.1</v>
      </c>
      <c r="R6541">
        <v>320.98</v>
      </c>
      <c r="S6541">
        <v>24.49</v>
      </c>
      <c r="T6541">
        <f t="shared" si="102"/>
        <v>2567.84</v>
      </c>
    </row>
    <row r="6542" spans="1:20" x14ac:dyDescent="0.25">
      <c r="A6542">
        <v>6541</v>
      </c>
      <c r="B6542">
        <v>89613</v>
      </c>
      <c r="C6542" t="s">
        <v>1223</v>
      </c>
      <c r="D6542" t="s">
        <v>20</v>
      </c>
      <c r="E6542" t="s">
        <v>39</v>
      </c>
      <c r="F6542" t="s">
        <v>22</v>
      </c>
      <c r="G6542" t="s">
        <v>23</v>
      </c>
      <c r="H6542" t="s">
        <v>42</v>
      </c>
      <c r="I6542" t="s">
        <v>28</v>
      </c>
      <c r="J6542" t="s">
        <v>72</v>
      </c>
      <c r="K6542" t="s">
        <v>50</v>
      </c>
      <c r="L6542" t="s">
        <v>192</v>
      </c>
      <c r="M6542" t="s">
        <v>294</v>
      </c>
      <c r="N6542" s="2">
        <v>40591</v>
      </c>
      <c r="O6542" s="2">
        <v>40591</v>
      </c>
      <c r="P6542">
        <v>5</v>
      </c>
      <c r="Q6542" s="1">
        <v>0.01</v>
      </c>
      <c r="R6542">
        <v>4.9800000000000004</v>
      </c>
      <c r="S6542">
        <v>4.7</v>
      </c>
      <c r="T6542">
        <f t="shared" si="102"/>
        <v>24.900000000000002</v>
      </c>
    </row>
    <row r="6543" spans="1:20" x14ac:dyDescent="0.25">
      <c r="A6543">
        <v>6542</v>
      </c>
      <c r="B6543">
        <v>91122</v>
      </c>
      <c r="C6543" t="s">
        <v>1110</v>
      </c>
      <c r="D6543" t="s">
        <v>20</v>
      </c>
      <c r="E6543" t="s">
        <v>21</v>
      </c>
      <c r="F6543" t="s">
        <v>31</v>
      </c>
      <c r="G6543" t="s">
        <v>32</v>
      </c>
      <c r="H6543" t="s">
        <v>206</v>
      </c>
      <c r="I6543" t="s">
        <v>28</v>
      </c>
      <c r="J6543" t="s">
        <v>72</v>
      </c>
      <c r="K6543" t="s">
        <v>1111</v>
      </c>
      <c r="L6543" t="s">
        <v>26</v>
      </c>
      <c r="M6543" t="s">
        <v>69</v>
      </c>
      <c r="N6543" s="2">
        <v>40323</v>
      </c>
      <c r="O6543" s="2">
        <v>40324</v>
      </c>
      <c r="P6543">
        <v>9</v>
      </c>
      <c r="Q6543" s="1">
        <v>0.06</v>
      </c>
      <c r="R6543">
        <v>4.7699999999999996</v>
      </c>
      <c r="S6543">
        <v>2.39</v>
      </c>
      <c r="T6543">
        <f t="shared" si="102"/>
        <v>42.929999999999993</v>
      </c>
    </row>
    <row r="6544" spans="1:20" x14ac:dyDescent="0.25">
      <c r="A6544">
        <v>6543</v>
      </c>
      <c r="B6544">
        <v>91122</v>
      </c>
      <c r="C6544" t="s">
        <v>1110</v>
      </c>
      <c r="D6544" t="s">
        <v>20</v>
      </c>
      <c r="E6544" t="s">
        <v>39</v>
      </c>
      <c r="F6544" t="s">
        <v>31</v>
      </c>
      <c r="G6544" t="s">
        <v>32</v>
      </c>
      <c r="H6544" t="s">
        <v>54</v>
      </c>
      <c r="I6544" t="s">
        <v>28</v>
      </c>
      <c r="J6544" t="s">
        <v>72</v>
      </c>
      <c r="K6544" t="s">
        <v>43</v>
      </c>
      <c r="L6544" t="s">
        <v>192</v>
      </c>
      <c r="M6544" t="s">
        <v>296</v>
      </c>
      <c r="N6544" s="2">
        <v>40323</v>
      </c>
      <c r="O6544" s="2">
        <v>40325</v>
      </c>
      <c r="P6544">
        <v>12</v>
      </c>
      <c r="Q6544" s="1">
        <v>0.1</v>
      </c>
      <c r="R6544">
        <v>27.18</v>
      </c>
      <c r="S6544">
        <v>8.23</v>
      </c>
      <c r="T6544">
        <f t="shared" si="102"/>
        <v>326.15999999999997</v>
      </c>
    </row>
    <row r="6545" spans="1:20" x14ac:dyDescent="0.25">
      <c r="A6545">
        <v>6544</v>
      </c>
      <c r="B6545">
        <v>90235</v>
      </c>
      <c r="C6545" t="s">
        <v>1983</v>
      </c>
      <c r="D6545" t="s">
        <v>20</v>
      </c>
      <c r="E6545" t="s">
        <v>187</v>
      </c>
      <c r="F6545" t="s">
        <v>47</v>
      </c>
      <c r="G6545" t="s">
        <v>41</v>
      </c>
      <c r="H6545" t="s">
        <v>217</v>
      </c>
      <c r="I6545" t="s">
        <v>28</v>
      </c>
      <c r="J6545" t="s">
        <v>56</v>
      </c>
      <c r="K6545" t="s">
        <v>71</v>
      </c>
      <c r="L6545" t="s">
        <v>706</v>
      </c>
      <c r="M6545" t="s">
        <v>117</v>
      </c>
      <c r="N6545" s="2">
        <v>41587</v>
      </c>
      <c r="O6545" s="2">
        <v>41588</v>
      </c>
      <c r="P6545">
        <v>26</v>
      </c>
      <c r="Q6545" s="1">
        <v>0.06</v>
      </c>
      <c r="R6545">
        <v>92.23</v>
      </c>
      <c r="S6545">
        <v>39.61</v>
      </c>
      <c r="T6545">
        <f t="shared" si="102"/>
        <v>2397.98</v>
      </c>
    </row>
    <row r="6546" spans="1:20" x14ac:dyDescent="0.25">
      <c r="A6546">
        <v>6545</v>
      </c>
      <c r="B6546">
        <v>90235</v>
      </c>
      <c r="C6546" t="s">
        <v>575</v>
      </c>
      <c r="D6546" t="s">
        <v>20</v>
      </c>
      <c r="E6546" t="s">
        <v>39</v>
      </c>
      <c r="F6546" t="s">
        <v>47</v>
      </c>
      <c r="G6546" t="s">
        <v>41</v>
      </c>
      <c r="H6546" t="s">
        <v>54</v>
      </c>
      <c r="I6546" t="s">
        <v>28</v>
      </c>
      <c r="J6546" t="s">
        <v>72</v>
      </c>
      <c r="K6546" t="s">
        <v>98</v>
      </c>
      <c r="L6546" t="s">
        <v>192</v>
      </c>
      <c r="M6546" t="s">
        <v>111</v>
      </c>
      <c r="N6546" s="2">
        <v>41587</v>
      </c>
      <c r="O6546" s="2">
        <v>41589</v>
      </c>
      <c r="P6546">
        <v>14</v>
      </c>
      <c r="Q6546" s="1">
        <v>0.03</v>
      </c>
      <c r="R6546">
        <v>1270.99</v>
      </c>
      <c r="S6546">
        <v>19.989999999999998</v>
      </c>
      <c r="T6546">
        <f t="shared" si="102"/>
        <v>17793.86</v>
      </c>
    </row>
    <row r="6547" spans="1:20" x14ac:dyDescent="0.25">
      <c r="A6547">
        <v>6546</v>
      </c>
      <c r="B6547">
        <v>89268</v>
      </c>
      <c r="C6547" t="s">
        <v>766</v>
      </c>
      <c r="D6547" t="s">
        <v>38</v>
      </c>
      <c r="E6547" t="s">
        <v>21</v>
      </c>
      <c r="F6547" t="s">
        <v>22</v>
      </c>
      <c r="G6547" t="s">
        <v>41</v>
      </c>
      <c r="H6547" t="s">
        <v>24</v>
      </c>
      <c r="I6547" t="s">
        <v>28</v>
      </c>
      <c r="J6547" t="s">
        <v>56</v>
      </c>
      <c r="K6547" t="s">
        <v>201</v>
      </c>
      <c r="L6547" t="s">
        <v>26</v>
      </c>
      <c r="M6547" t="s">
        <v>190</v>
      </c>
      <c r="N6547" s="2">
        <v>41408</v>
      </c>
      <c r="O6547" s="2">
        <v>41411</v>
      </c>
      <c r="P6547">
        <v>10</v>
      </c>
      <c r="Q6547" s="1">
        <v>0.1</v>
      </c>
      <c r="R6547">
        <v>29.89</v>
      </c>
      <c r="S6547">
        <v>1.99</v>
      </c>
      <c r="T6547">
        <f t="shared" si="102"/>
        <v>298.89999999999998</v>
      </c>
    </row>
    <row r="6548" spans="1:20" x14ac:dyDescent="0.25">
      <c r="A6548">
        <v>6547</v>
      </c>
      <c r="B6548">
        <v>88634</v>
      </c>
      <c r="C6548" t="s">
        <v>852</v>
      </c>
      <c r="D6548" t="s">
        <v>20</v>
      </c>
      <c r="E6548" t="s">
        <v>39</v>
      </c>
      <c r="F6548" t="s">
        <v>31</v>
      </c>
      <c r="G6548" t="s">
        <v>23</v>
      </c>
      <c r="H6548" t="s">
        <v>54</v>
      </c>
      <c r="I6548" t="s">
        <v>28</v>
      </c>
      <c r="J6548" t="s">
        <v>72</v>
      </c>
      <c r="K6548" t="s">
        <v>231</v>
      </c>
      <c r="L6548" t="s">
        <v>192</v>
      </c>
      <c r="M6548" t="s">
        <v>131</v>
      </c>
      <c r="N6548" s="2">
        <v>40396</v>
      </c>
      <c r="O6548" s="2">
        <v>40397</v>
      </c>
      <c r="P6548">
        <v>20</v>
      </c>
      <c r="Q6548" s="1">
        <v>7.0000000000000007E-2</v>
      </c>
      <c r="R6548">
        <v>4.13</v>
      </c>
      <c r="S6548">
        <v>5.04</v>
      </c>
      <c r="T6548">
        <f t="shared" si="102"/>
        <v>82.6</v>
      </c>
    </row>
    <row r="6549" spans="1:20" x14ac:dyDescent="0.25">
      <c r="A6549">
        <v>6548</v>
      </c>
      <c r="B6549">
        <v>88634</v>
      </c>
      <c r="C6549" t="s">
        <v>852</v>
      </c>
      <c r="D6549" t="s">
        <v>20</v>
      </c>
      <c r="E6549" t="s">
        <v>39</v>
      </c>
      <c r="F6549" t="s">
        <v>31</v>
      </c>
      <c r="G6549" t="s">
        <v>23</v>
      </c>
      <c r="H6549" t="s">
        <v>89</v>
      </c>
      <c r="I6549" t="s">
        <v>28</v>
      </c>
      <c r="J6549" t="s">
        <v>72</v>
      </c>
      <c r="K6549" t="s">
        <v>116</v>
      </c>
      <c r="L6549" t="s">
        <v>192</v>
      </c>
      <c r="M6549" t="s">
        <v>296</v>
      </c>
      <c r="N6549" s="2">
        <v>40396</v>
      </c>
      <c r="O6549" s="2">
        <v>40398</v>
      </c>
      <c r="P6549">
        <v>14</v>
      </c>
      <c r="Q6549" s="1">
        <v>0</v>
      </c>
      <c r="R6549">
        <v>4.4800000000000004</v>
      </c>
      <c r="S6549">
        <v>2.5</v>
      </c>
      <c r="T6549">
        <f t="shared" si="102"/>
        <v>62.720000000000006</v>
      </c>
    </row>
    <row r="6550" spans="1:20" x14ac:dyDescent="0.25">
      <c r="A6550">
        <v>6549</v>
      </c>
      <c r="B6550">
        <v>90463</v>
      </c>
      <c r="C6550" t="s">
        <v>1491</v>
      </c>
      <c r="D6550" t="s">
        <v>20</v>
      </c>
      <c r="E6550" t="s">
        <v>21</v>
      </c>
      <c r="F6550" t="s">
        <v>47</v>
      </c>
      <c r="G6550" t="s">
        <v>93</v>
      </c>
      <c r="H6550" t="s">
        <v>203</v>
      </c>
      <c r="I6550" t="s">
        <v>28</v>
      </c>
      <c r="J6550" t="s">
        <v>72</v>
      </c>
      <c r="K6550" t="s">
        <v>1147</v>
      </c>
      <c r="L6550" t="s">
        <v>706</v>
      </c>
      <c r="M6550" t="s">
        <v>51</v>
      </c>
      <c r="N6550" s="2">
        <v>40864</v>
      </c>
      <c r="O6550" s="2">
        <v>40866</v>
      </c>
      <c r="P6550">
        <v>20</v>
      </c>
      <c r="Q6550" s="1">
        <v>0.09</v>
      </c>
      <c r="R6550">
        <v>9.49</v>
      </c>
      <c r="S6550">
        <v>5.76</v>
      </c>
      <c r="T6550">
        <f t="shared" si="102"/>
        <v>189.8</v>
      </c>
    </row>
    <row r="6551" spans="1:20" x14ac:dyDescent="0.25">
      <c r="A6551">
        <v>6550</v>
      </c>
      <c r="B6551">
        <v>90057</v>
      </c>
      <c r="C6551" t="s">
        <v>1836</v>
      </c>
      <c r="D6551" t="s">
        <v>20</v>
      </c>
      <c r="E6551" t="s">
        <v>39</v>
      </c>
      <c r="F6551" t="s">
        <v>22</v>
      </c>
      <c r="G6551" t="s">
        <v>93</v>
      </c>
      <c r="H6551" t="s">
        <v>61</v>
      </c>
      <c r="I6551" t="s">
        <v>28</v>
      </c>
      <c r="J6551" t="s">
        <v>72</v>
      </c>
      <c r="K6551" t="s">
        <v>129</v>
      </c>
      <c r="L6551" t="s">
        <v>192</v>
      </c>
      <c r="M6551" t="s">
        <v>123</v>
      </c>
      <c r="N6551" s="2">
        <v>41625</v>
      </c>
      <c r="O6551" s="2">
        <v>41627</v>
      </c>
      <c r="P6551">
        <v>14</v>
      </c>
      <c r="Q6551" s="1">
        <v>0.1</v>
      </c>
      <c r="R6551">
        <v>10.98</v>
      </c>
      <c r="S6551">
        <v>5.14</v>
      </c>
      <c r="T6551">
        <f t="shared" si="102"/>
        <v>153.72</v>
      </c>
    </row>
    <row r="6552" spans="1:20" x14ac:dyDescent="0.25">
      <c r="A6552">
        <v>6551</v>
      </c>
      <c r="B6552">
        <v>89191</v>
      </c>
      <c r="C6552" t="s">
        <v>1741</v>
      </c>
      <c r="D6552" t="s">
        <v>20</v>
      </c>
      <c r="E6552" t="s">
        <v>21</v>
      </c>
      <c r="F6552" t="s">
        <v>31</v>
      </c>
      <c r="G6552" t="s">
        <v>23</v>
      </c>
      <c r="H6552" t="s">
        <v>203</v>
      </c>
      <c r="I6552" t="s">
        <v>28</v>
      </c>
      <c r="J6552" t="s">
        <v>72</v>
      </c>
      <c r="K6552" t="s">
        <v>34</v>
      </c>
      <c r="L6552" t="s">
        <v>192</v>
      </c>
      <c r="M6552" t="s">
        <v>35</v>
      </c>
      <c r="N6552" s="2">
        <v>41502</v>
      </c>
      <c r="O6552" s="2">
        <v>41504</v>
      </c>
      <c r="P6552">
        <v>12</v>
      </c>
      <c r="Q6552" s="1">
        <v>0.05</v>
      </c>
      <c r="R6552">
        <v>65.989999999999995</v>
      </c>
      <c r="S6552">
        <v>5.99</v>
      </c>
      <c r="T6552">
        <f t="shared" si="102"/>
        <v>791.87999999999988</v>
      </c>
    </row>
    <row r="6553" spans="1:20" x14ac:dyDescent="0.25">
      <c r="A6553">
        <v>6552</v>
      </c>
      <c r="B6553">
        <v>87618</v>
      </c>
      <c r="C6553" t="s">
        <v>525</v>
      </c>
      <c r="D6553" t="s">
        <v>20</v>
      </c>
      <c r="E6553" t="s">
        <v>39</v>
      </c>
      <c r="F6553" t="s">
        <v>31</v>
      </c>
      <c r="G6553" t="s">
        <v>23</v>
      </c>
      <c r="H6553" t="s">
        <v>54</v>
      </c>
      <c r="I6553" t="s">
        <v>28</v>
      </c>
      <c r="J6553" t="s">
        <v>72</v>
      </c>
      <c r="K6553" t="s">
        <v>184</v>
      </c>
      <c r="L6553" t="s">
        <v>44</v>
      </c>
      <c r="M6553" t="s">
        <v>146</v>
      </c>
      <c r="N6553" s="2">
        <v>40324</v>
      </c>
      <c r="O6553" s="2">
        <v>40325</v>
      </c>
      <c r="P6553">
        <v>8</v>
      </c>
      <c r="Q6553" s="1">
        <v>0.05</v>
      </c>
      <c r="R6553">
        <v>2.62</v>
      </c>
      <c r="S6553">
        <v>0.8</v>
      </c>
      <c r="T6553">
        <f t="shared" si="102"/>
        <v>20.96</v>
      </c>
    </row>
    <row r="6554" spans="1:20" x14ac:dyDescent="0.25">
      <c r="A6554">
        <v>6553</v>
      </c>
      <c r="B6554">
        <v>88104</v>
      </c>
      <c r="C6554" t="s">
        <v>1489</v>
      </c>
      <c r="D6554" t="s">
        <v>20</v>
      </c>
      <c r="E6554" t="s">
        <v>21</v>
      </c>
      <c r="F6554" t="s">
        <v>22</v>
      </c>
      <c r="G6554" t="s">
        <v>48</v>
      </c>
      <c r="H6554" t="s">
        <v>33</v>
      </c>
      <c r="I6554" t="s">
        <v>28</v>
      </c>
      <c r="J6554" t="s">
        <v>72</v>
      </c>
      <c r="K6554" t="s">
        <v>213</v>
      </c>
      <c r="L6554" t="s">
        <v>192</v>
      </c>
      <c r="M6554" t="s">
        <v>232</v>
      </c>
      <c r="N6554" s="2">
        <v>40342</v>
      </c>
      <c r="O6554" s="2">
        <v>40346</v>
      </c>
      <c r="P6554">
        <v>11</v>
      </c>
      <c r="Q6554" s="1">
        <v>0.03</v>
      </c>
      <c r="R6554">
        <v>30.98</v>
      </c>
      <c r="S6554">
        <v>6.5</v>
      </c>
      <c r="T6554">
        <f t="shared" si="102"/>
        <v>340.78000000000003</v>
      </c>
    </row>
    <row r="6555" spans="1:20" x14ac:dyDescent="0.25">
      <c r="A6555">
        <v>6554</v>
      </c>
      <c r="B6555">
        <v>87855</v>
      </c>
      <c r="C6555" t="s">
        <v>2040</v>
      </c>
      <c r="D6555" t="s">
        <v>578</v>
      </c>
      <c r="E6555" t="s">
        <v>187</v>
      </c>
      <c r="F6555" t="s">
        <v>47</v>
      </c>
      <c r="G6555" t="s">
        <v>23</v>
      </c>
      <c r="H6555" t="s">
        <v>225</v>
      </c>
      <c r="I6555" t="s">
        <v>28</v>
      </c>
      <c r="J6555" t="s">
        <v>72</v>
      </c>
      <c r="K6555" t="s">
        <v>189</v>
      </c>
      <c r="L6555" t="s">
        <v>283</v>
      </c>
      <c r="M6555" t="s">
        <v>160</v>
      </c>
      <c r="N6555" s="2">
        <v>41062</v>
      </c>
      <c r="O6555" s="2">
        <v>41062</v>
      </c>
      <c r="P6555">
        <v>17</v>
      </c>
      <c r="Q6555" s="1">
        <v>0.03</v>
      </c>
      <c r="R6555">
        <v>122.99</v>
      </c>
      <c r="S6555">
        <v>70.2</v>
      </c>
      <c r="T6555">
        <f t="shared" si="102"/>
        <v>2090.83</v>
      </c>
    </row>
    <row r="6556" spans="1:20" x14ac:dyDescent="0.25">
      <c r="A6556">
        <v>6555</v>
      </c>
      <c r="B6556">
        <v>91379</v>
      </c>
      <c r="C6556" t="s">
        <v>399</v>
      </c>
      <c r="D6556" t="s">
        <v>20</v>
      </c>
      <c r="E6556" t="s">
        <v>39</v>
      </c>
      <c r="F6556" t="s">
        <v>31</v>
      </c>
      <c r="G6556" t="s">
        <v>257</v>
      </c>
      <c r="H6556" t="s">
        <v>54</v>
      </c>
      <c r="I6556" t="s">
        <v>28</v>
      </c>
      <c r="J6556" t="s">
        <v>72</v>
      </c>
      <c r="K6556" t="s">
        <v>231</v>
      </c>
      <c r="L6556" t="s">
        <v>192</v>
      </c>
      <c r="M6556" t="s">
        <v>375</v>
      </c>
      <c r="N6556" s="2">
        <v>41396</v>
      </c>
      <c r="O6556" s="2">
        <v>41398</v>
      </c>
      <c r="P6556">
        <v>8</v>
      </c>
      <c r="Q6556" s="1">
        <v>0.09</v>
      </c>
      <c r="R6556">
        <v>7.1</v>
      </c>
      <c r="S6556">
        <v>6.05</v>
      </c>
      <c r="T6556">
        <f t="shared" si="102"/>
        <v>56.8</v>
      </c>
    </row>
    <row r="6557" spans="1:20" x14ac:dyDescent="0.25">
      <c r="A6557">
        <v>6556</v>
      </c>
      <c r="B6557">
        <v>91379</v>
      </c>
      <c r="C6557" t="s">
        <v>399</v>
      </c>
      <c r="D6557" t="s">
        <v>20</v>
      </c>
      <c r="E6557" t="s">
        <v>21</v>
      </c>
      <c r="F6557" t="s">
        <v>31</v>
      </c>
      <c r="G6557" t="s">
        <v>257</v>
      </c>
      <c r="H6557" t="s">
        <v>206</v>
      </c>
      <c r="I6557" t="s">
        <v>28</v>
      </c>
      <c r="J6557" t="s">
        <v>56</v>
      </c>
      <c r="K6557" t="s">
        <v>1111</v>
      </c>
      <c r="L6557" t="s">
        <v>192</v>
      </c>
      <c r="M6557" t="s">
        <v>367</v>
      </c>
      <c r="N6557" s="2">
        <v>41396</v>
      </c>
      <c r="O6557" s="2">
        <v>41397</v>
      </c>
      <c r="P6557">
        <v>6</v>
      </c>
      <c r="Q6557" s="1">
        <v>0.02</v>
      </c>
      <c r="R6557">
        <v>125.99</v>
      </c>
      <c r="S6557">
        <v>2.5</v>
      </c>
      <c r="T6557">
        <f t="shared" si="102"/>
        <v>755.93999999999994</v>
      </c>
    </row>
    <row r="6558" spans="1:20" x14ac:dyDescent="0.25">
      <c r="A6558">
        <v>6557</v>
      </c>
      <c r="B6558">
        <v>85949</v>
      </c>
      <c r="C6558" t="s">
        <v>675</v>
      </c>
      <c r="D6558" t="s">
        <v>38</v>
      </c>
      <c r="E6558" t="s">
        <v>39</v>
      </c>
      <c r="F6558" t="s">
        <v>31</v>
      </c>
      <c r="G6558" t="s">
        <v>48</v>
      </c>
      <c r="H6558" t="s">
        <v>42</v>
      </c>
      <c r="I6558" t="s">
        <v>28</v>
      </c>
      <c r="J6558" t="s">
        <v>72</v>
      </c>
      <c r="K6558" t="s">
        <v>58</v>
      </c>
      <c r="L6558" t="s">
        <v>192</v>
      </c>
      <c r="M6558" t="s">
        <v>35</v>
      </c>
      <c r="N6558" s="2">
        <v>40351</v>
      </c>
      <c r="O6558" s="2">
        <v>40355</v>
      </c>
      <c r="P6558">
        <v>7</v>
      </c>
      <c r="Q6558" s="1">
        <v>0.04</v>
      </c>
      <c r="R6558">
        <v>4.4800000000000004</v>
      </c>
      <c r="S6558">
        <v>2.5</v>
      </c>
      <c r="T6558">
        <f t="shared" si="102"/>
        <v>31.360000000000003</v>
      </c>
    </row>
    <row r="6559" spans="1:20" x14ac:dyDescent="0.25">
      <c r="A6559">
        <v>6558</v>
      </c>
      <c r="B6559">
        <v>88952</v>
      </c>
      <c r="C6559" t="s">
        <v>1059</v>
      </c>
      <c r="D6559" t="s">
        <v>20</v>
      </c>
      <c r="E6559" t="s">
        <v>39</v>
      </c>
      <c r="F6559" t="s">
        <v>31</v>
      </c>
      <c r="G6559" t="s">
        <v>48</v>
      </c>
      <c r="H6559" t="s">
        <v>89</v>
      </c>
      <c r="I6559" t="s">
        <v>28</v>
      </c>
      <c r="J6559" t="s">
        <v>72</v>
      </c>
      <c r="K6559" t="s">
        <v>231</v>
      </c>
      <c r="L6559" t="s">
        <v>26</v>
      </c>
      <c r="M6559" t="s">
        <v>375</v>
      </c>
      <c r="N6559" s="2">
        <v>41498</v>
      </c>
      <c r="O6559" s="2">
        <v>41498</v>
      </c>
      <c r="P6559">
        <v>19</v>
      </c>
      <c r="Q6559" s="1">
        <v>0.02</v>
      </c>
      <c r="R6559">
        <v>11.97</v>
      </c>
      <c r="S6559">
        <v>5.81</v>
      </c>
      <c r="T6559">
        <f t="shared" si="102"/>
        <v>227.43</v>
      </c>
    </row>
    <row r="6560" spans="1:20" x14ac:dyDescent="0.25">
      <c r="A6560">
        <v>6559</v>
      </c>
      <c r="B6560">
        <v>90798</v>
      </c>
      <c r="C6560" t="s">
        <v>782</v>
      </c>
      <c r="D6560" t="s">
        <v>20</v>
      </c>
      <c r="E6560" t="s">
        <v>21</v>
      </c>
      <c r="F6560" t="s">
        <v>22</v>
      </c>
      <c r="G6560" t="s">
        <v>32</v>
      </c>
      <c r="H6560" t="s">
        <v>33</v>
      </c>
      <c r="I6560" t="s">
        <v>28</v>
      </c>
      <c r="J6560" t="s">
        <v>56</v>
      </c>
      <c r="K6560" t="s">
        <v>1254</v>
      </c>
      <c r="L6560" t="s">
        <v>192</v>
      </c>
      <c r="M6560" t="s">
        <v>238</v>
      </c>
      <c r="N6560" s="2">
        <v>41016</v>
      </c>
      <c r="O6560" s="2">
        <v>41018</v>
      </c>
      <c r="P6560">
        <v>11</v>
      </c>
      <c r="Q6560" s="1">
        <v>0.03</v>
      </c>
      <c r="R6560">
        <v>40.479999999999997</v>
      </c>
      <c r="S6560">
        <v>19.989999999999998</v>
      </c>
      <c r="T6560">
        <f t="shared" si="102"/>
        <v>445.28</v>
      </c>
    </row>
    <row r="6561" spans="1:20" x14ac:dyDescent="0.25">
      <c r="A6561">
        <v>6560</v>
      </c>
      <c r="B6561">
        <v>90798</v>
      </c>
      <c r="C6561" t="s">
        <v>782</v>
      </c>
      <c r="D6561" t="s">
        <v>20</v>
      </c>
      <c r="E6561" t="s">
        <v>39</v>
      </c>
      <c r="F6561" t="s">
        <v>22</v>
      </c>
      <c r="G6561" t="s">
        <v>32</v>
      </c>
      <c r="H6561" t="s">
        <v>94</v>
      </c>
      <c r="I6561" t="s">
        <v>28</v>
      </c>
      <c r="J6561" t="s">
        <v>56</v>
      </c>
      <c r="K6561" t="s">
        <v>98</v>
      </c>
      <c r="L6561" t="s">
        <v>192</v>
      </c>
      <c r="M6561" t="s">
        <v>398</v>
      </c>
      <c r="N6561" s="2">
        <v>41016</v>
      </c>
      <c r="O6561" s="2">
        <v>41018</v>
      </c>
      <c r="P6561">
        <v>11</v>
      </c>
      <c r="Q6561" s="1">
        <v>0.08</v>
      </c>
      <c r="R6561">
        <v>4.28</v>
      </c>
      <c r="S6561">
        <v>5.68</v>
      </c>
      <c r="T6561">
        <f t="shared" si="102"/>
        <v>47.080000000000005</v>
      </c>
    </row>
    <row r="6562" spans="1:20" x14ac:dyDescent="0.25">
      <c r="A6562">
        <v>6561</v>
      </c>
      <c r="B6562">
        <v>90798</v>
      </c>
      <c r="C6562" t="s">
        <v>2481</v>
      </c>
      <c r="D6562" t="s">
        <v>20</v>
      </c>
      <c r="E6562" t="s">
        <v>21</v>
      </c>
      <c r="F6562" t="s">
        <v>40</v>
      </c>
      <c r="G6562" t="s">
        <v>32</v>
      </c>
      <c r="H6562" t="s">
        <v>206</v>
      </c>
      <c r="I6562" t="s">
        <v>28</v>
      </c>
      <c r="J6562" t="s">
        <v>72</v>
      </c>
      <c r="K6562" t="s">
        <v>25</v>
      </c>
      <c r="L6562" t="s">
        <v>192</v>
      </c>
      <c r="M6562" t="s">
        <v>469</v>
      </c>
      <c r="N6562" s="2">
        <v>41016</v>
      </c>
      <c r="O6562" s="2">
        <v>41019</v>
      </c>
      <c r="P6562">
        <v>9</v>
      </c>
      <c r="Q6562" s="1">
        <v>0.01</v>
      </c>
      <c r="R6562">
        <v>200.99</v>
      </c>
      <c r="S6562">
        <v>4.2</v>
      </c>
      <c r="T6562">
        <f t="shared" si="102"/>
        <v>1808.91</v>
      </c>
    </row>
    <row r="6563" spans="1:20" x14ac:dyDescent="0.25">
      <c r="A6563">
        <v>6562</v>
      </c>
      <c r="B6563">
        <v>86724</v>
      </c>
      <c r="C6563" t="s">
        <v>972</v>
      </c>
      <c r="D6563" t="s">
        <v>20</v>
      </c>
      <c r="E6563" t="s">
        <v>39</v>
      </c>
      <c r="F6563" t="s">
        <v>22</v>
      </c>
      <c r="G6563" t="s">
        <v>48</v>
      </c>
      <c r="H6563" t="s">
        <v>94</v>
      </c>
      <c r="I6563" t="s">
        <v>28</v>
      </c>
      <c r="J6563" t="s">
        <v>72</v>
      </c>
      <c r="K6563" t="s">
        <v>226</v>
      </c>
      <c r="L6563" t="s">
        <v>192</v>
      </c>
      <c r="M6563" t="s">
        <v>294</v>
      </c>
      <c r="N6563" s="2">
        <v>40399</v>
      </c>
      <c r="O6563" s="2">
        <v>40403</v>
      </c>
      <c r="P6563">
        <v>13</v>
      </c>
      <c r="Q6563" s="1">
        <v>0.1</v>
      </c>
      <c r="R6563">
        <v>4.13</v>
      </c>
      <c r="S6563">
        <v>0.99</v>
      </c>
      <c r="T6563">
        <f t="shared" si="102"/>
        <v>53.69</v>
      </c>
    </row>
    <row r="6564" spans="1:20" x14ac:dyDescent="0.25">
      <c r="A6564">
        <v>6563</v>
      </c>
      <c r="B6564">
        <v>89225</v>
      </c>
      <c r="C6564" t="s">
        <v>441</v>
      </c>
      <c r="D6564" t="s">
        <v>20</v>
      </c>
      <c r="E6564" t="s">
        <v>39</v>
      </c>
      <c r="F6564" t="s">
        <v>31</v>
      </c>
      <c r="G6564" t="s">
        <v>48</v>
      </c>
      <c r="H6564" t="s">
        <v>89</v>
      </c>
      <c r="I6564" t="s">
        <v>28</v>
      </c>
      <c r="J6564" t="s">
        <v>72</v>
      </c>
      <c r="K6564" t="s">
        <v>62</v>
      </c>
      <c r="L6564" t="s">
        <v>44</v>
      </c>
      <c r="M6564" t="s">
        <v>35</v>
      </c>
      <c r="N6564" s="2">
        <v>41016</v>
      </c>
      <c r="O6564" s="2">
        <v>41025</v>
      </c>
      <c r="P6564">
        <v>8</v>
      </c>
      <c r="Q6564" s="1">
        <v>0.01</v>
      </c>
      <c r="R6564">
        <v>6.88</v>
      </c>
      <c r="S6564">
        <v>2</v>
      </c>
      <c r="T6564">
        <f t="shared" si="102"/>
        <v>55.04</v>
      </c>
    </row>
    <row r="6565" spans="1:20" x14ac:dyDescent="0.25">
      <c r="A6565">
        <v>6564</v>
      </c>
      <c r="B6565">
        <v>90866</v>
      </c>
      <c r="C6565" t="s">
        <v>457</v>
      </c>
      <c r="D6565" t="s">
        <v>20</v>
      </c>
      <c r="E6565" t="s">
        <v>39</v>
      </c>
      <c r="F6565" t="s">
        <v>22</v>
      </c>
      <c r="G6565" t="s">
        <v>48</v>
      </c>
      <c r="H6565" t="s">
        <v>89</v>
      </c>
      <c r="I6565" t="s">
        <v>28</v>
      </c>
      <c r="J6565" t="s">
        <v>72</v>
      </c>
      <c r="K6565" t="s">
        <v>82</v>
      </c>
      <c r="L6565" t="s">
        <v>192</v>
      </c>
      <c r="M6565" t="s">
        <v>246</v>
      </c>
      <c r="N6565" s="2">
        <v>41521</v>
      </c>
      <c r="O6565" s="2">
        <v>41526</v>
      </c>
      <c r="P6565">
        <v>20</v>
      </c>
      <c r="Q6565" s="1">
        <v>0.01</v>
      </c>
      <c r="R6565">
        <v>27.18</v>
      </c>
      <c r="S6565">
        <v>8.23</v>
      </c>
      <c r="T6565">
        <f t="shared" si="102"/>
        <v>543.6</v>
      </c>
    </row>
    <row r="6566" spans="1:20" x14ac:dyDescent="0.25">
      <c r="A6566">
        <v>6565</v>
      </c>
      <c r="B6566">
        <v>88698</v>
      </c>
      <c r="C6566" t="s">
        <v>1207</v>
      </c>
      <c r="D6566" t="s">
        <v>20</v>
      </c>
      <c r="E6566" t="s">
        <v>187</v>
      </c>
      <c r="F6566" t="s">
        <v>22</v>
      </c>
      <c r="G6566" t="s">
        <v>32</v>
      </c>
      <c r="H6566" t="s">
        <v>225</v>
      </c>
      <c r="I6566" t="s">
        <v>28</v>
      </c>
      <c r="J6566" t="s">
        <v>56</v>
      </c>
      <c r="K6566" t="s">
        <v>68</v>
      </c>
      <c r="L6566" t="s">
        <v>44</v>
      </c>
      <c r="M6566" t="s">
        <v>137</v>
      </c>
      <c r="N6566" s="2">
        <v>41272</v>
      </c>
      <c r="O6566" s="2">
        <v>41273</v>
      </c>
      <c r="P6566">
        <v>16</v>
      </c>
      <c r="Q6566" s="1">
        <v>0.01</v>
      </c>
      <c r="R6566">
        <v>5.08</v>
      </c>
      <c r="S6566">
        <v>3.63</v>
      </c>
      <c r="T6566">
        <f t="shared" si="102"/>
        <v>81.28</v>
      </c>
    </row>
    <row r="6567" spans="1:20" x14ac:dyDescent="0.25">
      <c r="A6567">
        <v>6566</v>
      </c>
      <c r="B6567">
        <v>88807</v>
      </c>
      <c r="C6567" t="s">
        <v>821</v>
      </c>
      <c r="D6567" t="s">
        <v>20</v>
      </c>
      <c r="E6567" t="s">
        <v>39</v>
      </c>
      <c r="F6567" t="s">
        <v>31</v>
      </c>
      <c r="G6567" t="s">
        <v>32</v>
      </c>
      <c r="H6567" t="s">
        <v>94</v>
      </c>
      <c r="I6567" t="s">
        <v>28</v>
      </c>
      <c r="J6567" t="s">
        <v>72</v>
      </c>
      <c r="K6567" t="s">
        <v>116</v>
      </c>
      <c r="L6567" t="s">
        <v>192</v>
      </c>
      <c r="M6567" t="s">
        <v>121</v>
      </c>
      <c r="N6567" s="2">
        <v>41048</v>
      </c>
      <c r="O6567" s="2">
        <v>41050</v>
      </c>
      <c r="P6567">
        <v>1</v>
      </c>
      <c r="Q6567" s="1">
        <v>0.04</v>
      </c>
      <c r="R6567">
        <v>3.52</v>
      </c>
      <c r="S6567">
        <v>6.83</v>
      </c>
      <c r="T6567">
        <f t="shared" si="102"/>
        <v>3.52</v>
      </c>
    </row>
    <row r="6568" spans="1:20" x14ac:dyDescent="0.25">
      <c r="A6568">
        <v>6567</v>
      </c>
      <c r="B6568">
        <v>86529</v>
      </c>
      <c r="C6568" t="s">
        <v>493</v>
      </c>
      <c r="D6568" t="s">
        <v>20</v>
      </c>
      <c r="E6568" t="s">
        <v>39</v>
      </c>
      <c r="F6568" t="s">
        <v>22</v>
      </c>
      <c r="G6568" t="s">
        <v>23</v>
      </c>
      <c r="H6568" t="s">
        <v>94</v>
      </c>
      <c r="I6568" t="s">
        <v>28</v>
      </c>
      <c r="J6568" t="s">
        <v>72</v>
      </c>
      <c r="K6568" t="s">
        <v>58</v>
      </c>
      <c r="L6568" t="s">
        <v>192</v>
      </c>
      <c r="M6568" t="s">
        <v>199</v>
      </c>
      <c r="N6568" s="2">
        <v>40392</v>
      </c>
      <c r="O6568" s="2">
        <v>40393</v>
      </c>
      <c r="P6568">
        <v>19</v>
      </c>
      <c r="Q6568" s="1">
        <v>0</v>
      </c>
      <c r="R6568">
        <v>12.97</v>
      </c>
      <c r="S6568">
        <v>1.49</v>
      </c>
      <c r="T6568">
        <f t="shared" si="102"/>
        <v>246.43</v>
      </c>
    </row>
    <row r="6569" spans="1:20" x14ac:dyDescent="0.25">
      <c r="A6569">
        <v>6568</v>
      </c>
      <c r="B6569">
        <v>86529</v>
      </c>
      <c r="C6569" t="s">
        <v>493</v>
      </c>
      <c r="D6569" t="s">
        <v>20</v>
      </c>
      <c r="E6569" t="s">
        <v>39</v>
      </c>
      <c r="F6569" t="s">
        <v>22</v>
      </c>
      <c r="G6569" t="s">
        <v>23</v>
      </c>
      <c r="H6569" t="s">
        <v>54</v>
      </c>
      <c r="I6569" t="s">
        <v>28</v>
      </c>
      <c r="J6569" t="s">
        <v>72</v>
      </c>
      <c r="K6569" t="s">
        <v>119</v>
      </c>
      <c r="L6569" t="s">
        <v>192</v>
      </c>
      <c r="M6569" t="s">
        <v>137</v>
      </c>
      <c r="N6569" s="2">
        <v>40392</v>
      </c>
      <c r="O6569" s="2">
        <v>40392</v>
      </c>
      <c r="P6569">
        <v>9</v>
      </c>
      <c r="Q6569" s="1">
        <v>0.06</v>
      </c>
      <c r="R6569">
        <v>4.91</v>
      </c>
      <c r="S6569">
        <v>0.5</v>
      </c>
      <c r="T6569">
        <f t="shared" si="102"/>
        <v>44.19</v>
      </c>
    </row>
    <row r="6570" spans="1:20" x14ac:dyDescent="0.25">
      <c r="A6570">
        <v>6569</v>
      </c>
      <c r="B6570">
        <v>91075</v>
      </c>
      <c r="C6570" t="s">
        <v>1676</v>
      </c>
      <c r="D6570" t="s">
        <v>38</v>
      </c>
      <c r="E6570" t="s">
        <v>39</v>
      </c>
      <c r="F6570" t="s">
        <v>31</v>
      </c>
      <c r="G6570" t="s">
        <v>48</v>
      </c>
      <c r="H6570" t="s">
        <v>49</v>
      </c>
      <c r="I6570" t="s">
        <v>28</v>
      </c>
      <c r="J6570" t="s">
        <v>72</v>
      </c>
      <c r="K6570" t="s">
        <v>101</v>
      </c>
      <c r="L6570" t="s">
        <v>44</v>
      </c>
      <c r="M6570" t="s">
        <v>367</v>
      </c>
      <c r="N6570" s="2">
        <v>41043</v>
      </c>
      <c r="O6570" s="2">
        <v>41050</v>
      </c>
      <c r="P6570">
        <v>4</v>
      </c>
      <c r="Q6570" s="1">
        <v>0</v>
      </c>
      <c r="R6570">
        <v>7.64</v>
      </c>
      <c r="S6570">
        <v>5.83</v>
      </c>
      <c r="T6570">
        <f t="shared" si="102"/>
        <v>30.56</v>
      </c>
    </row>
    <row r="6571" spans="1:20" x14ac:dyDescent="0.25">
      <c r="A6571">
        <v>6570</v>
      </c>
      <c r="B6571">
        <v>88067</v>
      </c>
      <c r="C6571" t="s">
        <v>1264</v>
      </c>
      <c r="D6571" t="s">
        <v>20</v>
      </c>
      <c r="E6571" t="s">
        <v>187</v>
      </c>
      <c r="F6571" t="s">
        <v>47</v>
      </c>
      <c r="G6571" t="s">
        <v>41</v>
      </c>
      <c r="H6571" t="s">
        <v>217</v>
      </c>
      <c r="I6571" t="s">
        <v>28</v>
      </c>
      <c r="J6571" t="s">
        <v>72</v>
      </c>
      <c r="K6571" t="s">
        <v>282</v>
      </c>
      <c r="L6571" t="s">
        <v>44</v>
      </c>
      <c r="M6571" t="s">
        <v>167</v>
      </c>
      <c r="N6571" s="2">
        <v>41260</v>
      </c>
      <c r="O6571" s="2">
        <v>41262</v>
      </c>
      <c r="P6571">
        <v>17</v>
      </c>
      <c r="Q6571" s="1">
        <v>0.08</v>
      </c>
      <c r="R6571">
        <v>39.979999999999997</v>
      </c>
      <c r="S6571">
        <v>9.1999999999999993</v>
      </c>
      <c r="T6571">
        <f t="shared" si="102"/>
        <v>679.66</v>
      </c>
    </row>
    <row r="6572" spans="1:20" x14ac:dyDescent="0.25">
      <c r="A6572">
        <v>6571</v>
      </c>
      <c r="B6572">
        <v>88067</v>
      </c>
      <c r="C6572" t="s">
        <v>1264</v>
      </c>
      <c r="D6572" t="s">
        <v>20</v>
      </c>
      <c r="E6572" t="s">
        <v>39</v>
      </c>
      <c r="F6572" t="s">
        <v>47</v>
      </c>
      <c r="G6572" t="s">
        <v>41</v>
      </c>
      <c r="H6572" t="s">
        <v>42</v>
      </c>
      <c r="I6572" t="s">
        <v>28</v>
      </c>
      <c r="J6572" t="s">
        <v>72</v>
      </c>
      <c r="K6572" t="s">
        <v>43</v>
      </c>
      <c r="L6572" t="s">
        <v>44</v>
      </c>
      <c r="M6572" t="s">
        <v>156</v>
      </c>
      <c r="N6572" s="2">
        <v>41260</v>
      </c>
      <c r="O6572" s="2">
        <v>41262</v>
      </c>
      <c r="P6572">
        <v>14</v>
      </c>
      <c r="Q6572" s="1">
        <v>0.02</v>
      </c>
      <c r="R6572">
        <v>5.84</v>
      </c>
      <c r="S6572">
        <v>1.2</v>
      </c>
      <c r="T6572">
        <f t="shared" si="102"/>
        <v>81.759999999999991</v>
      </c>
    </row>
    <row r="6573" spans="1:20" x14ac:dyDescent="0.25">
      <c r="A6573">
        <v>6572</v>
      </c>
      <c r="B6573">
        <v>88432</v>
      </c>
      <c r="C6573" t="s">
        <v>2264</v>
      </c>
      <c r="D6573" t="s">
        <v>20</v>
      </c>
      <c r="E6573" t="s">
        <v>187</v>
      </c>
      <c r="F6573" t="s">
        <v>40</v>
      </c>
      <c r="G6573" t="s">
        <v>48</v>
      </c>
      <c r="H6573" t="s">
        <v>219</v>
      </c>
      <c r="I6573" t="s">
        <v>28</v>
      </c>
      <c r="J6573" t="s">
        <v>56</v>
      </c>
      <c r="K6573" t="s">
        <v>101</v>
      </c>
      <c r="L6573" t="s">
        <v>746</v>
      </c>
      <c r="M6573" t="s">
        <v>342</v>
      </c>
      <c r="N6573" s="2">
        <v>41278</v>
      </c>
      <c r="O6573" s="2">
        <v>41282</v>
      </c>
      <c r="P6573">
        <v>4</v>
      </c>
      <c r="Q6573" s="1">
        <v>0.02</v>
      </c>
      <c r="R6573">
        <v>49.34</v>
      </c>
      <c r="S6573">
        <v>10.25</v>
      </c>
      <c r="T6573">
        <f t="shared" si="102"/>
        <v>197.36</v>
      </c>
    </row>
    <row r="6574" spans="1:20" x14ac:dyDescent="0.25">
      <c r="A6574">
        <v>6573</v>
      </c>
      <c r="B6574">
        <v>86600</v>
      </c>
      <c r="C6574" t="s">
        <v>1213</v>
      </c>
      <c r="D6574" t="s">
        <v>38</v>
      </c>
      <c r="E6574" t="s">
        <v>21</v>
      </c>
      <c r="F6574" t="s">
        <v>47</v>
      </c>
      <c r="G6574" t="s">
        <v>41</v>
      </c>
      <c r="H6574" t="s">
        <v>24</v>
      </c>
      <c r="I6574" t="s">
        <v>28</v>
      </c>
      <c r="J6574" t="s">
        <v>72</v>
      </c>
      <c r="K6574" t="s">
        <v>1147</v>
      </c>
      <c r="L6574" t="s">
        <v>192</v>
      </c>
      <c r="M6574" t="s">
        <v>51</v>
      </c>
      <c r="N6574" s="2">
        <v>40470</v>
      </c>
      <c r="O6574" s="2">
        <v>40471</v>
      </c>
      <c r="P6574">
        <v>5</v>
      </c>
      <c r="Q6574" s="1">
        <v>0.01</v>
      </c>
      <c r="R6574">
        <v>155.99</v>
      </c>
      <c r="S6574">
        <v>8.99</v>
      </c>
      <c r="T6574">
        <f t="shared" si="102"/>
        <v>779.95</v>
      </c>
    </row>
    <row r="6575" spans="1:20" x14ac:dyDescent="0.25">
      <c r="A6575">
        <v>6574</v>
      </c>
      <c r="B6575">
        <v>86600</v>
      </c>
      <c r="C6575" t="s">
        <v>1367</v>
      </c>
      <c r="D6575" t="s">
        <v>20</v>
      </c>
      <c r="E6575" t="s">
        <v>39</v>
      </c>
      <c r="F6575" t="s">
        <v>47</v>
      </c>
      <c r="G6575" t="s">
        <v>41</v>
      </c>
      <c r="H6575" t="s">
        <v>89</v>
      </c>
      <c r="I6575" t="s">
        <v>28</v>
      </c>
      <c r="J6575" t="s">
        <v>72</v>
      </c>
      <c r="K6575" t="s">
        <v>248</v>
      </c>
      <c r="L6575" t="s">
        <v>192</v>
      </c>
      <c r="M6575" t="s">
        <v>160</v>
      </c>
      <c r="N6575" s="2">
        <v>40470</v>
      </c>
      <c r="O6575" s="2">
        <v>40472</v>
      </c>
      <c r="P6575">
        <v>4</v>
      </c>
      <c r="Q6575" s="1">
        <v>0.01</v>
      </c>
      <c r="R6575">
        <v>5.98</v>
      </c>
      <c r="S6575">
        <v>5.46</v>
      </c>
      <c r="T6575">
        <f t="shared" si="102"/>
        <v>23.92</v>
      </c>
    </row>
    <row r="6576" spans="1:20" x14ac:dyDescent="0.25">
      <c r="A6576">
        <v>6575</v>
      </c>
      <c r="B6576">
        <v>89066</v>
      </c>
      <c r="C6576" t="s">
        <v>1432</v>
      </c>
      <c r="D6576" t="s">
        <v>578</v>
      </c>
      <c r="E6576" t="s">
        <v>187</v>
      </c>
      <c r="F6576" t="s">
        <v>31</v>
      </c>
      <c r="G6576" t="s">
        <v>32</v>
      </c>
      <c r="H6576" t="s">
        <v>219</v>
      </c>
      <c r="I6576" t="s">
        <v>28</v>
      </c>
      <c r="J6576" t="s">
        <v>72</v>
      </c>
      <c r="K6576" t="s">
        <v>221</v>
      </c>
      <c r="L6576" t="s">
        <v>283</v>
      </c>
      <c r="M6576" t="s">
        <v>146</v>
      </c>
      <c r="N6576" s="2">
        <v>40754</v>
      </c>
      <c r="O6576" s="2">
        <v>40757</v>
      </c>
      <c r="P6576">
        <v>3</v>
      </c>
      <c r="Q6576" s="1">
        <v>0</v>
      </c>
      <c r="R6576">
        <v>89.99</v>
      </c>
      <c r="S6576">
        <v>42</v>
      </c>
      <c r="T6576">
        <f t="shared" si="102"/>
        <v>269.96999999999997</v>
      </c>
    </row>
    <row r="6577" spans="1:20" x14ac:dyDescent="0.25">
      <c r="A6577">
        <v>6576</v>
      </c>
      <c r="B6577">
        <v>89066</v>
      </c>
      <c r="C6577" t="s">
        <v>1432</v>
      </c>
      <c r="D6577" t="s">
        <v>20</v>
      </c>
      <c r="E6577" t="s">
        <v>187</v>
      </c>
      <c r="F6577" t="s">
        <v>31</v>
      </c>
      <c r="G6577" t="s">
        <v>32</v>
      </c>
      <c r="H6577" t="s">
        <v>219</v>
      </c>
      <c r="I6577" t="s">
        <v>28</v>
      </c>
      <c r="J6577" t="s">
        <v>72</v>
      </c>
      <c r="K6577" t="s">
        <v>101</v>
      </c>
      <c r="L6577" t="s">
        <v>44</v>
      </c>
      <c r="M6577" t="s">
        <v>35</v>
      </c>
      <c r="N6577" s="2">
        <v>40754</v>
      </c>
      <c r="O6577" s="2">
        <v>40755</v>
      </c>
      <c r="P6577">
        <v>14</v>
      </c>
      <c r="Q6577" s="1">
        <v>0.08</v>
      </c>
      <c r="R6577">
        <v>7.28</v>
      </c>
      <c r="S6577">
        <v>7.98</v>
      </c>
      <c r="T6577">
        <f t="shared" si="102"/>
        <v>101.92</v>
      </c>
    </row>
    <row r="6578" spans="1:20" x14ac:dyDescent="0.25">
      <c r="A6578">
        <v>6577</v>
      </c>
      <c r="B6578">
        <v>85987</v>
      </c>
      <c r="C6578" t="s">
        <v>635</v>
      </c>
      <c r="D6578" t="s">
        <v>20</v>
      </c>
      <c r="E6578" t="s">
        <v>39</v>
      </c>
      <c r="F6578" t="s">
        <v>47</v>
      </c>
      <c r="G6578" t="s">
        <v>48</v>
      </c>
      <c r="H6578" t="s">
        <v>78</v>
      </c>
      <c r="I6578" t="s">
        <v>28</v>
      </c>
      <c r="J6578" t="s">
        <v>72</v>
      </c>
      <c r="K6578" t="s">
        <v>184</v>
      </c>
      <c r="L6578" t="s">
        <v>192</v>
      </c>
      <c r="M6578" t="s">
        <v>134</v>
      </c>
      <c r="N6578" s="2">
        <v>41398</v>
      </c>
      <c r="O6578" s="2">
        <v>41400</v>
      </c>
      <c r="P6578">
        <v>2</v>
      </c>
      <c r="Q6578" s="1">
        <v>0.03</v>
      </c>
      <c r="R6578">
        <v>2.88</v>
      </c>
      <c r="S6578">
        <v>0.5</v>
      </c>
      <c r="T6578">
        <f t="shared" si="102"/>
        <v>5.76</v>
      </c>
    </row>
    <row r="6579" spans="1:20" x14ac:dyDescent="0.25">
      <c r="A6579">
        <v>6578</v>
      </c>
      <c r="B6579">
        <v>85987</v>
      </c>
      <c r="C6579" t="s">
        <v>635</v>
      </c>
      <c r="D6579" t="s">
        <v>20</v>
      </c>
      <c r="E6579" t="s">
        <v>21</v>
      </c>
      <c r="F6579" t="s">
        <v>47</v>
      </c>
      <c r="G6579" t="s">
        <v>48</v>
      </c>
      <c r="H6579" t="s">
        <v>206</v>
      </c>
      <c r="I6579" t="s">
        <v>28</v>
      </c>
      <c r="J6579" t="s">
        <v>72</v>
      </c>
      <c r="K6579" t="s">
        <v>1111</v>
      </c>
      <c r="L6579" t="s">
        <v>192</v>
      </c>
      <c r="M6579" t="s">
        <v>160</v>
      </c>
      <c r="N6579" s="2">
        <v>41398</v>
      </c>
      <c r="O6579" s="2">
        <v>41403</v>
      </c>
      <c r="P6579">
        <v>1</v>
      </c>
      <c r="Q6579" s="1">
        <v>0.03</v>
      </c>
      <c r="R6579">
        <v>195.99</v>
      </c>
      <c r="S6579">
        <v>8.99</v>
      </c>
      <c r="T6579">
        <f t="shared" si="102"/>
        <v>195.99</v>
      </c>
    </row>
    <row r="6580" spans="1:20" x14ac:dyDescent="0.25">
      <c r="A6580">
        <v>6579</v>
      </c>
      <c r="B6580">
        <v>87097</v>
      </c>
      <c r="C6580" t="s">
        <v>1007</v>
      </c>
      <c r="D6580" t="s">
        <v>38</v>
      </c>
      <c r="E6580" t="s">
        <v>39</v>
      </c>
      <c r="F6580" t="s">
        <v>47</v>
      </c>
      <c r="G6580" t="s">
        <v>93</v>
      </c>
      <c r="H6580" t="s">
        <v>94</v>
      </c>
      <c r="I6580" t="s">
        <v>28</v>
      </c>
      <c r="J6580" t="s">
        <v>72</v>
      </c>
      <c r="K6580" t="s">
        <v>228</v>
      </c>
      <c r="L6580" t="s">
        <v>192</v>
      </c>
      <c r="M6580" t="s">
        <v>160</v>
      </c>
      <c r="N6580" s="2">
        <v>41547</v>
      </c>
      <c r="O6580" s="2">
        <v>41548</v>
      </c>
      <c r="P6580">
        <v>20</v>
      </c>
      <c r="Q6580" s="1">
        <v>0.03</v>
      </c>
      <c r="R6580">
        <v>21.38</v>
      </c>
      <c r="S6580">
        <v>2.99</v>
      </c>
      <c r="T6580">
        <f t="shared" si="102"/>
        <v>427.59999999999997</v>
      </c>
    </row>
    <row r="6581" spans="1:20" x14ac:dyDescent="0.25">
      <c r="A6581">
        <v>6580</v>
      </c>
      <c r="B6581">
        <v>88290</v>
      </c>
      <c r="C6581" t="s">
        <v>941</v>
      </c>
      <c r="D6581" t="s">
        <v>20</v>
      </c>
      <c r="E6581" t="s">
        <v>21</v>
      </c>
      <c r="F6581" t="s">
        <v>31</v>
      </c>
      <c r="G6581" t="s">
        <v>41</v>
      </c>
      <c r="H6581" t="s">
        <v>203</v>
      </c>
      <c r="I6581" t="s">
        <v>28</v>
      </c>
      <c r="J6581" t="s">
        <v>72</v>
      </c>
      <c r="K6581" t="s">
        <v>25</v>
      </c>
      <c r="L6581" t="s">
        <v>26</v>
      </c>
      <c r="M6581" t="s">
        <v>131</v>
      </c>
      <c r="N6581" s="2">
        <v>41356</v>
      </c>
      <c r="O6581" s="2">
        <v>41356</v>
      </c>
      <c r="P6581">
        <v>9</v>
      </c>
      <c r="Q6581" s="1">
        <v>0.03</v>
      </c>
      <c r="R6581">
        <v>7.28</v>
      </c>
      <c r="S6581">
        <v>3.52</v>
      </c>
      <c r="T6581">
        <f t="shared" si="102"/>
        <v>65.52</v>
      </c>
    </row>
    <row r="6582" spans="1:20" x14ac:dyDescent="0.25">
      <c r="A6582">
        <v>6581</v>
      </c>
      <c r="B6582">
        <v>88524</v>
      </c>
      <c r="C6582" t="s">
        <v>577</v>
      </c>
      <c r="D6582" t="s">
        <v>578</v>
      </c>
      <c r="E6582" t="s">
        <v>39</v>
      </c>
      <c r="F6582" t="s">
        <v>22</v>
      </c>
      <c r="G6582" t="s">
        <v>93</v>
      </c>
      <c r="H6582" t="s">
        <v>42</v>
      </c>
      <c r="I6582" t="s">
        <v>28</v>
      </c>
      <c r="J6582" t="s">
        <v>72</v>
      </c>
      <c r="K6582" t="s">
        <v>79</v>
      </c>
      <c r="L6582" t="s">
        <v>192</v>
      </c>
      <c r="M6582" t="s">
        <v>246</v>
      </c>
      <c r="N6582" s="2">
        <v>40856</v>
      </c>
      <c r="O6582" s="2">
        <v>40858</v>
      </c>
      <c r="P6582">
        <v>37</v>
      </c>
      <c r="Q6582" s="1">
        <v>0.09</v>
      </c>
      <c r="R6582">
        <v>55.48</v>
      </c>
      <c r="S6582">
        <v>14.3</v>
      </c>
      <c r="T6582">
        <f t="shared" si="102"/>
        <v>2052.7599999999998</v>
      </c>
    </row>
    <row r="6583" spans="1:20" x14ac:dyDescent="0.25">
      <c r="A6583">
        <v>6582</v>
      </c>
      <c r="B6583">
        <v>91047</v>
      </c>
      <c r="C6583" t="s">
        <v>436</v>
      </c>
      <c r="D6583" t="s">
        <v>20</v>
      </c>
      <c r="E6583" t="s">
        <v>39</v>
      </c>
      <c r="F6583" t="s">
        <v>47</v>
      </c>
      <c r="G6583" t="s">
        <v>41</v>
      </c>
      <c r="H6583" t="s">
        <v>42</v>
      </c>
      <c r="I6583" t="s">
        <v>28</v>
      </c>
      <c r="J6583" t="s">
        <v>56</v>
      </c>
      <c r="K6583" t="s">
        <v>68</v>
      </c>
      <c r="L6583" t="s">
        <v>192</v>
      </c>
      <c r="M6583" t="s">
        <v>160</v>
      </c>
      <c r="N6583" s="2">
        <v>41131</v>
      </c>
      <c r="O6583" s="2">
        <v>41134</v>
      </c>
      <c r="P6583">
        <v>15</v>
      </c>
      <c r="Q6583" s="1">
        <v>0.04</v>
      </c>
      <c r="R6583">
        <v>18.989999999999998</v>
      </c>
      <c r="S6583">
        <v>5.23</v>
      </c>
      <c r="T6583">
        <f t="shared" si="102"/>
        <v>284.84999999999997</v>
      </c>
    </row>
    <row r="6584" spans="1:20" x14ac:dyDescent="0.25">
      <c r="A6584">
        <v>6583</v>
      </c>
      <c r="B6584">
        <v>91047</v>
      </c>
      <c r="C6584" t="s">
        <v>436</v>
      </c>
      <c r="D6584" t="s">
        <v>20</v>
      </c>
      <c r="E6584" t="s">
        <v>187</v>
      </c>
      <c r="F6584" t="s">
        <v>47</v>
      </c>
      <c r="G6584" t="s">
        <v>41</v>
      </c>
      <c r="H6584" t="s">
        <v>188</v>
      </c>
      <c r="I6584" t="s">
        <v>28</v>
      </c>
      <c r="J6584" t="s">
        <v>72</v>
      </c>
      <c r="K6584" t="s">
        <v>189</v>
      </c>
      <c r="L6584" t="s">
        <v>746</v>
      </c>
      <c r="M6584" t="s">
        <v>134</v>
      </c>
      <c r="N6584" s="2">
        <v>41131</v>
      </c>
      <c r="O6584" s="2">
        <v>41132</v>
      </c>
      <c r="P6584">
        <v>20</v>
      </c>
      <c r="Q6584" s="1">
        <v>0.1</v>
      </c>
      <c r="R6584">
        <v>218.08</v>
      </c>
      <c r="S6584">
        <v>18.059999999999999</v>
      </c>
      <c r="T6584">
        <f t="shared" si="102"/>
        <v>4361.6000000000004</v>
      </c>
    </row>
    <row r="6585" spans="1:20" x14ac:dyDescent="0.25">
      <c r="A6585">
        <v>6584</v>
      </c>
      <c r="B6585">
        <v>91047</v>
      </c>
      <c r="C6585" t="s">
        <v>436</v>
      </c>
      <c r="D6585" t="s">
        <v>20</v>
      </c>
      <c r="E6585" t="s">
        <v>187</v>
      </c>
      <c r="F6585" t="s">
        <v>47</v>
      </c>
      <c r="G6585" t="s">
        <v>41</v>
      </c>
      <c r="H6585" t="s">
        <v>188</v>
      </c>
      <c r="I6585" t="s">
        <v>28</v>
      </c>
      <c r="J6585" t="s">
        <v>72</v>
      </c>
      <c r="K6585" t="s">
        <v>181</v>
      </c>
      <c r="L6585" t="s">
        <v>26</v>
      </c>
      <c r="M6585" t="s">
        <v>117</v>
      </c>
      <c r="N6585" s="2">
        <v>41131</v>
      </c>
      <c r="O6585" s="2">
        <v>41132</v>
      </c>
      <c r="P6585">
        <v>3</v>
      </c>
      <c r="Q6585" s="1">
        <v>0.09</v>
      </c>
      <c r="R6585">
        <v>20.239999999999998</v>
      </c>
      <c r="S6585">
        <v>6.67</v>
      </c>
      <c r="T6585">
        <f t="shared" si="102"/>
        <v>60.72</v>
      </c>
    </row>
    <row r="6586" spans="1:20" x14ac:dyDescent="0.25">
      <c r="A6586">
        <v>6585</v>
      </c>
      <c r="B6586">
        <v>91047</v>
      </c>
      <c r="C6586" t="s">
        <v>436</v>
      </c>
      <c r="D6586" t="s">
        <v>20</v>
      </c>
      <c r="E6586" t="s">
        <v>39</v>
      </c>
      <c r="F6586" t="s">
        <v>47</v>
      </c>
      <c r="G6586" t="s">
        <v>41</v>
      </c>
      <c r="H6586" t="s">
        <v>42</v>
      </c>
      <c r="I6586" t="s">
        <v>28</v>
      </c>
      <c r="J6586" t="s">
        <v>72</v>
      </c>
      <c r="K6586" t="s">
        <v>74</v>
      </c>
      <c r="L6586" t="s">
        <v>44</v>
      </c>
      <c r="M6586" t="s">
        <v>156</v>
      </c>
      <c r="N6586" s="2">
        <v>41131</v>
      </c>
      <c r="O6586" s="2">
        <v>41133</v>
      </c>
      <c r="P6586">
        <v>15</v>
      </c>
      <c r="Q6586" s="1">
        <v>0</v>
      </c>
      <c r="R6586">
        <v>2.1800000000000002</v>
      </c>
      <c r="S6586">
        <v>0.78</v>
      </c>
      <c r="T6586">
        <f t="shared" si="102"/>
        <v>32.700000000000003</v>
      </c>
    </row>
    <row r="6587" spans="1:20" x14ac:dyDescent="0.25">
      <c r="A6587">
        <v>6586</v>
      </c>
      <c r="B6587">
        <v>90554</v>
      </c>
      <c r="C6587" t="s">
        <v>699</v>
      </c>
      <c r="D6587" t="s">
        <v>578</v>
      </c>
      <c r="E6587" t="s">
        <v>39</v>
      </c>
      <c r="F6587" t="s">
        <v>22</v>
      </c>
      <c r="G6587" t="s">
        <v>32</v>
      </c>
      <c r="H6587" t="s">
        <v>89</v>
      </c>
      <c r="I6587" t="s">
        <v>28</v>
      </c>
      <c r="J6587" t="s">
        <v>72</v>
      </c>
      <c r="K6587" t="s">
        <v>50</v>
      </c>
      <c r="L6587" t="s">
        <v>283</v>
      </c>
      <c r="M6587" t="s">
        <v>227</v>
      </c>
      <c r="N6587" s="2">
        <v>41433</v>
      </c>
      <c r="O6587" s="2">
        <v>41434</v>
      </c>
      <c r="P6587">
        <v>1</v>
      </c>
      <c r="Q6587" s="1">
        <v>0.06</v>
      </c>
      <c r="R6587">
        <v>328.14</v>
      </c>
      <c r="S6587">
        <v>91.05</v>
      </c>
      <c r="T6587">
        <f t="shared" si="102"/>
        <v>328.14</v>
      </c>
    </row>
    <row r="6588" spans="1:20" x14ac:dyDescent="0.25">
      <c r="A6588">
        <v>6587</v>
      </c>
      <c r="B6588">
        <v>90554</v>
      </c>
      <c r="C6588" t="s">
        <v>699</v>
      </c>
      <c r="D6588" t="s">
        <v>20</v>
      </c>
      <c r="E6588" t="s">
        <v>21</v>
      </c>
      <c r="F6588" t="s">
        <v>22</v>
      </c>
      <c r="G6588" t="s">
        <v>32</v>
      </c>
      <c r="H6588" t="s">
        <v>206</v>
      </c>
      <c r="I6588" t="s">
        <v>28</v>
      </c>
      <c r="J6588" t="s">
        <v>72</v>
      </c>
      <c r="K6588" t="s">
        <v>204</v>
      </c>
      <c r="L6588" t="s">
        <v>192</v>
      </c>
      <c r="M6588" t="s">
        <v>398</v>
      </c>
      <c r="N6588" s="2">
        <v>41433</v>
      </c>
      <c r="O6588" s="2">
        <v>41434</v>
      </c>
      <c r="P6588">
        <v>18</v>
      </c>
      <c r="Q6588" s="1">
        <v>0</v>
      </c>
      <c r="R6588">
        <v>65.989999999999995</v>
      </c>
      <c r="S6588">
        <v>5.26</v>
      </c>
      <c r="T6588">
        <f t="shared" si="102"/>
        <v>1187.82</v>
      </c>
    </row>
    <row r="6589" spans="1:20" x14ac:dyDescent="0.25">
      <c r="A6589">
        <v>6588</v>
      </c>
      <c r="B6589">
        <v>90602</v>
      </c>
      <c r="C6589" t="s">
        <v>2235</v>
      </c>
      <c r="D6589" t="s">
        <v>20</v>
      </c>
      <c r="E6589" t="s">
        <v>39</v>
      </c>
      <c r="F6589" t="s">
        <v>22</v>
      </c>
      <c r="G6589" t="s">
        <v>41</v>
      </c>
      <c r="H6589" t="s">
        <v>42</v>
      </c>
      <c r="I6589" t="s">
        <v>28</v>
      </c>
      <c r="J6589" t="s">
        <v>72</v>
      </c>
      <c r="K6589" t="s">
        <v>291</v>
      </c>
      <c r="L6589" t="s">
        <v>192</v>
      </c>
      <c r="M6589" t="s">
        <v>199</v>
      </c>
      <c r="N6589" s="2">
        <v>40510</v>
      </c>
      <c r="O6589" s="2">
        <v>40512</v>
      </c>
      <c r="P6589">
        <v>17</v>
      </c>
      <c r="Q6589" s="1">
        <v>0.06</v>
      </c>
      <c r="R6589">
        <v>43.57</v>
      </c>
      <c r="S6589">
        <v>16.36</v>
      </c>
      <c r="T6589">
        <f t="shared" si="102"/>
        <v>740.69</v>
      </c>
    </row>
    <row r="6590" spans="1:20" x14ac:dyDescent="0.25">
      <c r="A6590">
        <v>6589</v>
      </c>
      <c r="B6590">
        <v>85964</v>
      </c>
      <c r="C6590" t="s">
        <v>359</v>
      </c>
      <c r="D6590" t="s">
        <v>20</v>
      </c>
      <c r="E6590" t="s">
        <v>39</v>
      </c>
      <c r="F6590" t="s">
        <v>31</v>
      </c>
      <c r="G6590" t="s">
        <v>93</v>
      </c>
      <c r="H6590" t="s">
        <v>61</v>
      </c>
      <c r="I6590" t="s">
        <v>28</v>
      </c>
      <c r="J6590" t="s">
        <v>72</v>
      </c>
      <c r="K6590" t="s">
        <v>231</v>
      </c>
      <c r="L6590" t="s">
        <v>44</v>
      </c>
      <c r="M6590" t="s">
        <v>296</v>
      </c>
      <c r="N6590" s="2">
        <v>40365</v>
      </c>
      <c r="O6590" s="2">
        <v>40367</v>
      </c>
      <c r="P6590">
        <v>2</v>
      </c>
      <c r="Q6590" s="1">
        <v>0.01</v>
      </c>
      <c r="R6590">
        <v>10.06</v>
      </c>
      <c r="S6590">
        <v>2.06</v>
      </c>
      <c r="T6590">
        <f t="shared" si="102"/>
        <v>20.12</v>
      </c>
    </row>
    <row r="6591" spans="1:20" x14ac:dyDescent="0.25">
      <c r="A6591">
        <v>6590</v>
      </c>
      <c r="B6591">
        <v>85964</v>
      </c>
      <c r="C6591" t="s">
        <v>359</v>
      </c>
      <c r="D6591" t="s">
        <v>20</v>
      </c>
      <c r="E6591" t="s">
        <v>21</v>
      </c>
      <c r="F6591" t="s">
        <v>31</v>
      </c>
      <c r="G6591" t="s">
        <v>93</v>
      </c>
      <c r="H6591" t="s">
        <v>33</v>
      </c>
      <c r="I6591" t="s">
        <v>28</v>
      </c>
      <c r="J6591" t="s">
        <v>72</v>
      </c>
      <c r="K6591" t="s">
        <v>1107</v>
      </c>
      <c r="L6591" t="s">
        <v>192</v>
      </c>
      <c r="M6591" t="s">
        <v>69</v>
      </c>
      <c r="N6591" s="2">
        <v>40365</v>
      </c>
      <c r="O6591" s="2">
        <v>40367</v>
      </c>
      <c r="P6591">
        <v>3</v>
      </c>
      <c r="Q6591" s="1">
        <v>0</v>
      </c>
      <c r="R6591">
        <v>65.989999999999995</v>
      </c>
      <c r="S6591">
        <v>5.92</v>
      </c>
      <c r="T6591">
        <f t="shared" si="102"/>
        <v>197.96999999999997</v>
      </c>
    </row>
    <row r="6592" spans="1:20" x14ac:dyDescent="0.25">
      <c r="A6592">
        <v>6591</v>
      </c>
      <c r="B6592">
        <v>85975</v>
      </c>
      <c r="C6592" t="s">
        <v>359</v>
      </c>
      <c r="D6592" t="s">
        <v>20</v>
      </c>
      <c r="E6592" t="s">
        <v>21</v>
      </c>
      <c r="F6592" t="s">
        <v>31</v>
      </c>
      <c r="G6592" t="s">
        <v>93</v>
      </c>
      <c r="H6592" t="s">
        <v>24</v>
      </c>
      <c r="I6592" t="s">
        <v>28</v>
      </c>
      <c r="J6592" t="s">
        <v>72</v>
      </c>
      <c r="K6592" t="s">
        <v>1111</v>
      </c>
      <c r="L6592" t="s">
        <v>192</v>
      </c>
      <c r="M6592" t="s">
        <v>296</v>
      </c>
      <c r="N6592" s="2">
        <v>41461</v>
      </c>
      <c r="O6592" s="2">
        <v>41462</v>
      </c>
      <c r="P6592">
        <v>14</v>
      </c>
      <c r="Q6592" s="1">
        <v>0.04</v>
      </c>
      <c r="R6592">
        <v>155.99</v>
      </c>
      <c r="S6592">
        <v>8.99</v>
      </c>
      <c r="T6592">
        <f t="shared" si="102"/>
        <v>2183.86</v>
      </c>
    </row>
    <row r="6593" spans="1:20" x14ac:dyDescent="0.25">
      <c r="A6593">
        <v>6592</v>
      </c>
      <c r="B6593">
        <v>88706</v>
      </c>
      <c r="C6593" t="s">
        <v>356</v>
      </c>
      <c r="D6593" t="s">
        <v>578</v>
      </c>
      <c r="E6593" t="s">
        <v>21</v>
      </c>
      <c r="F6593" t="s">
        <v>31</v>
      </c>
      <c r="G6593" t="s">
        <v>32</v>
      </c>
      <c r="H6593" t="s">
        <v>203</v>
      </c>
      <c r="I6593" t="s">
        <v>28</v>
      </c>
      <c r="J6593" t="s">
        <v>72</v>
      </c>
      <c r="K6593" t="s">
        <v>1138</v>
      </c>
      <c r="L6593" t="s">
        <v>283</v>
      </c>
      <c r="M6593" t="s">
        <v>63</v>
      </c>
      <c r="N6593" s="2">
        <v>41033</v>
      </c>
      <c r="O6593" s="2">
        <v>41034</v>
      </c>
      <c r="P6593">
        <v>3</v>
      </c>
      <c r="Q6593" s="1">
        <v>0.05</v>
      </c>
      <c r="R6593">
        <v>115.99</v>
      </c>
      <c r="S6593">
        <v>56.14</v>
      </c>
      <c r="T6593">
        <f t="shared" si="102"/>
        <v>347.96999999999997</v>
      </c>
    </row>
    <row r="6594" spans="1:20" x14ac:dyDescent="0.25">
      <c r="A6594">
        <v>6593</v>
      </c>
      <c r="B6594">
        <v>87224</v>
      </c>
      <c r="C6594" t="s">
        <v>490</v>
      </c>
      <c r="D6594" t="s">
        <v>20</v>
      </c>
      <c r="E6594" t="s">
        <v>187</v>
      </c>
      <c r="F6594" t="s">
        <v>22</v>
      </c>
      <c r="G6594" t="s">
        <v>41</v>
      </c>
      <c r="H6594" t="s">
        <v>225</v>
      </c>
      <c r="I6594" t="s">
        <v>28</v>
      </c>
      <c r="J6594" t="s">
        <v>72</v>
      </c>
      <c r="K6594" t="s">
        <v>82</v>
      </c>
      <c r="L6594" t="s">
        <v>192</v>
      </c>
      <c r="M6594" t="s">
        <v>238</v>
      </c>
      <c r="N6594" s="2">
        <v>40721</v>
      </c>
      <c r="O6594" s="2">
        <v>40723</v>
      </c>
      <c r="P6594">
        <v>5</v>
      </c>
      <c r="Q6594" s="1">
        <v>0</v>
      </c>
      <c r="R6594">
        <v>7.96</v>
      </c>
      <c r="S6594">
        <v>4.95</v>
      </c>
      <c r="T6594">
        <f t="shared" si="102"/>
        <v>39.799999999999997</v>
      </c>
    </row>
    <row r="6595" spans="1:20" x14ac:dyDescent="0.25">
      <c r="A6595">
        <v>6594</v>
      </c>
      <c r="B6595">
        <v>87224</v>
      </c>
      <c r="C6595" t="s">
        <v>490</v>
      </c>
      <c r="D6595" t="s">
        <v>578</v>
      </c>
      <c r="E6595" t="s">
        <v>21</v>
      </c>
      <c r="F6595" t="s">
        <v>22</v>
      </c>
      <c r="G6595" t="s">
        <v>41</v>
      </c>
      <c r="H6595" t="s">
        <v>203</v>
      </c>
      <c r="I6595" t="s">
        <v>28</v>
      </c>
      <c r="J6595" t="s">
        <v>72</v>
      </c>
      <c r="K6595" t="s">
        <v>210</v>
      </c>
      <c r="L6595" t="s">
        <v>283</v>
      </c>
      <c r="M6595" t="s">
        <v>294</v>
      </c>
      <c r="N6595" s="2">
        <v>40721</v>
      </c>
      <c r="O6595" s="2">
        <v>40723</v>
      </c>
      <c r="P6595">
        <v>17</v>
      </c>
      <c r="Q6595" s="1">
        <v>0.01</v>
      </c>
      <c r="R6595">
        <v>264.98</v>
      </c>
      <c r="S6595">
        <v>17.86</v>
      </c>
      <c r="T6595">
        <f t="shared" ref="T6595:T6658" si="103">R6595*P6595</f>
        <v>4504.66</v>
      </c>
    </row>
    <row r="6596" spans="1:20" x14ac:dyDescent="0.25">
      <c r="A6596">
        <v>6595</v>
      </c>
      <c r="B6596">
        <v>87224</v>
      </c>
      <c r="C6596" t="s">
        <v>490</v>
      </c>
      <c r="D6596" t="s">
        <v>20</v>
      </c>
      <c r="E6596" t="s">
        <v>39</v>
      </c>
      <c r="F6596" t="s">
        <v>22</v>
      </c>
      <c r="G6596" t="s">
        <v>41</v>
      </c>
      <c r="H6596" t="s">
        <v>78</v>
      </c>
      <c r="I6596" t="s">
        <v>28</v>
      </c>
      <c r="J6596" t="s">
        <v>72</v>
      </c>
      <c r="K6596" t="s">
        <v>231</v>
      </c>
      <c r="L6596" t="s">
        <v>44</v>
      </c>
      <c r="M6596" t="s">
        <v>444</v>
      </c>
      <c r="N6596" s="2">
        <v>40721</v>
      </c>
      <c r="O6596" s="2">
        <v>40723</v>
      </c>
      <c r="P6596">
        <v>16</v>
      </c>
      <c r="Q6596" s="1">
        <v>0.06</v>
      </c>
      <c r="R6596">
        <v>2.6</v>
      </c>
      <c r="S6596">
        <v>2.4</v>
      </c>
      <c r="T6596">
        <f t="shared" si="103"/>
        <v>41.6</v>
      </c>
    </row>
    <row r="6597" spans="1:20" x14ac:dyDescent="0.25">
      <c r="A6597">
        <v>6596</v>
      </c>
      <c r="B6597">
        <v>89200</v>
      </c>
      <c r="C6597" t="s">
        <v>771</v>
      </c>
      <c r="D6597" t="s">
        <v>20</v>
      </c>
      <c r="E6597" t="s">
        <v>21</v>
      </c>
      <c r="F6597" t="s">
        <v>47</v>
      </c>
      <c r="G6597" t="s">
        <v>41</v>
      </c>
      <c r="H6597" t="s">
        <v>24</v>
      </c>
      <c r="I6597" t="s">
        <v>28</v>
      </c>
      <c r="J6597" t="s">
        <v>72</v>
      </c>
      <c r="K6597" t="s">
        <v>409</v>
      </c>
      <c r="L6597" t="s">
        <v>706</v>
      </c>
      <c r="M6597" t="s">
        <v>111</v>
      </c>
      <c r="N6597" s="2">
        <v>40264</v>
      </c>
      <c r="O6597" s="2">
        <v>40265</v>
      </c>
      <c r="P6597">
        <v>2</v>
      </c>
      <c r="Q6597" s="1">
        <v>0.01</v>
      </c>
      <c r="R6597">
        <v>17.98</v>
      </c>
      <c r="S6597">
        <v>8.51</v>
      </c>
      <c r="T6597">
        <f t="shared" si="103"/>
        <v>35.96</v>
      </c>
    </row>
    <row r="6598" spans="1:20" x14ac:dyDescent="0.25">
      <c r="A6598">
        <v>6597</v>
      </c>
      <c r="B6598">
        <v>90360</v>
      </c>
      <c r="C6598" t="s">
        <v>2253</v>
      </c>
      <c r="D6598" t="s">
        <v>20</v>
      </c>
      <c r="E6598" t="s">
        <v>39</v>
      </c>
      <c r="F6598" t="s">
        <v>31</v>
      </c>
      <c r="G6598" t="s">
        <v>48</v>
      </c>
      <c r="H6598" t="s">
        <v>89</v>
      </c>
      <c r="I6598" t="s">
        <v>28</v>
      </c>
      <c r="J6598" t="s">
        <v>72</v>
      </c>
      <c r="K6598" t="s">
        <v>68</v>
      </c>
      <c r="L6598" t="s">
        <v>192</v>
      </c>
      <c r="M6598" t="s">
        <v>141</v>
      </c>
      <c r="N6598" s="2">
        <v>40336</v>
      </c>
      <c r="O6598" s="2">
        <v>40343</v>
      </c>
      <c r="P6598">
        <v>12</v>
      </c>
      <c r="Q6598" s="1">
        <v>0.02</v>
      </c>
      <c r="R6598">
        <v>48.04</v>
      </c>
      <c r="S6598">
        <v>5.79</v>
      </c>
      <c r="T6598">
        <f t="shared" si="103"/>
        <v>576.48</v>
      </c>
    </row>
    <row r="6599" spans="1:20" x14ac:dyDescent="0.25">
      <c r="A6599">
        <v>6598</v>
      </c>
      <c r="B6599">
        <v>90367</v>
      </c>
      <c r="C6599" t="s">
        <v>2243</v>
      </c>
      <c r="D6599" t="s">
        <v>20</v>
      </c>
      <c r="E6599" t="s">
        <v>187</v>
      </c>
      <c r="F6599" t="s">
        <v>31</v>
      </c>
      <c r="G6599" t="s">
        <v>48</v>
      </c>
      <c r="H6599" t="s">
        <v>219</v>
      </c>
      <c r="I6599" t="s">
        <v>28</v>
      </c>
      <c r="J6599" t="s">
        <v>72</v>
      </c>
      <c r="K6599" t="s">
        <v>248</v>
      </c>
      <c r="L6599" t="s">
        <v>44</v>
      </c>
      <c r="M6599" t="s">
        <v>102</v>
      </c>
      <c r="N6599" s="2">
        <v>41432</v>
      </c>
      <c r="O6599" s="2">
        <v>41434</v>
      </c>
      <c r="P6599">
        <v>18</v>
      </c>
      <c r="Q6599" s="1">
        <v>0.04</v>
      </c>
      <c r="R6599">
        <v>45.98</v>
      </c>
      <c r="S6599">
        <v>4.8</v>
      </c>
      <c r="T6599">
        <f t="shared" si="103"/>
        <v>827.64</v>
      </c>
    </row>
    <row r="6600" spans="1:20" x14ac:dyDescent="0.25">
      <c r="A6600">
        <v>6599</v>
      </c>
      <c r="B6600">
        <v>90025</v>
      </c>
      <c r="C6600" t="s">
        <v>642</v>
      </c>
      <c r="D6600" t="s">
        <v>20</v>
      </c>
      <c r="E6600" t="s">
        <v>39</v>
      </c>
      <c r="F6600" t="s">
        <v>31</v>
      </c>
      <c r="G6600" t="s">
        <v>32</v>
      </c>
      <c r="H6600" t="s">
        <v>94</v>
      </c>
      <c r="I6600" t="s">
        <v>28</v>
      </c>
      <c r="J6600" t="s">
        <v>56</v>
      </c>
      <c r="K6600" t="s">
        <v>158</v>
      </c>
      <c r="L6600" t="s">
        <v>192</v>
      </c>
      <c r="M6600" t="s">
        <v>35</v>
      </c>
      <c r="N6600" s="2">
        <v>41537</v>
      </c>
      <c r="O6600" s="2">
        <v>41539</v>
      </c>
      <c r="P6600">
        <v>10</v>
      </c>
      <c r="Q6600" s="1">
        <v>0.04</v>
      </c>
      <c r="R6600">
        <v>4.0599999999999996</v>
      </c>
      <c r="S6600">
        <v>6.89</v>
      </c>
      <c r="T6600">
        <f t="shared" si="103"/>
        <v>40.599999999999994</v>
      </c>
    </row>
    <row r="6601" spans="1:20" x14ac:dyDescent="0.25">
      <c r="A6601">
        <v>6600</v>
      </c>
      <c r="B6601">
        <v>90025</v>
      </c>
      <c r="C6601" t="s">
        <v>642</v>
      </c>
      <c r="D6601" t="s">
        <v>20</v>
      </c>
      <c r="E6601" t="s">
        <v>39</v>
      </c>
      <c r="F6601" t="s">
        <v>31</v>
      </c>
      <c r="G6601" t="s">
        <v>32</v>
      </c>
      <c r="H6601" t="s">
        <v>94</v>
      </c>
      <c r="I6601" t="s">
        <v>28</v>
      </c>
      <c r="J6601" t="s">
        <v>72</v>
      </c>
      <c r="K6601" t="s">
        <v>154</v>
      </c>
      <c r="L6601" t="s">
        <v>192</v>
      </c>
      <c r="M6601" t="s">
        <v>35</v>
      </c>
      <c r="N6601" s="2">
        <v>41537</v>
      </c>
      <c r="O6601" s="2">
        <v>41539</v>
      </c>
      <c r="P6601">
        <v>16</v>
      </c>
      <c r="Q6601" s="1">
        <v>0.02</v>
      </c>
      <c r="R6601">
        <v>8.85</v>
      </c>
      <c r="S6601">
        <v>5.6</v>
      </c>
      <c r="T6601">
        <f t="shared" si="103"/>
        <v>141.6</v>
      </c>
    </row>
    <row r="6602" spans="1:20" x14ac:dyDescent="0.25">
      <c r="A6602">
        <v>6601</v>
      </c>
      <c r="B6602">
        <v>90025</v>
      </c>
      <c r="C6602" t="s">
        <v>642</v>
      </c>
      <c r="D6602" t="s">
        <v>20</v>
      </c>
      <c r="E6602" t="s">
        <v>39</v>
      </c>
      <c r="F6602" t="s">
        <v>31</v>
      </c>
      <c r="G6602" t="s">
        <v>32</v>
      </c>
      <c r="H6602" t="s">
        <v>94</v>
      </c>
      <c r="I6602" t="s">
        <v>28</v>
      </c>
      <c r="J6602" t="s">
        <v>72</v>
      </c>
      <c r="K6602" t="s">
        <v>221</v>
      </c>
      <c r="L6602" t="s">
        <v>192</v>
      </c>
      <c r="M6602" t="s">
        <v>35</v>
      </c>
      <c r="N6602" s="2">
        <v>41537</v>
      </c>
      <c r="O6602" s="2">
        <v>41538</v>
      </c>
      <c r="P6602">
        <v>15</v>
      </c>
      <c r="Q6602" s="1">
        <v>0.02</v>
      </c>
      <c r="R6602">
        <v>3.15</v>
      </c>
      <c r="S6602">
        <v>0.5</v>
      </c>
      <c r="T6602">
        <f t="shared" si="103"/>
        <v>47.25</v>
      </c>
    </row>
    <row r="6603" spans="1:20" x14ac:dyDescent="0.25">
      <c r="A6603">
        <v>6602</v>
      </c>
      <c r="B6603">
        <v>91067</v>
      </c>
      <c r="C6603" t="s">
        <v>1872</v>
      </c>
      <c r="D6603" t="s">
        <v>20</v>
      </c>
      <c r="E6603" t="s">
        <v>39</v>
      </c>
      <c r="F6603" t="s">
        <v>47</v>
      </c>
      <c r="G6603" t="s">
        <v>48</v>
      </c>
      <c r="H6603" t="s">
        <v>42</v>
      </c>
      <c r="I6603" t="s">
        <v>28</v>
      </c>
      <c r="J6603" t="s">
        <v>84</v>
      </c>
      <c r="K6603" t="s">
        <v>105</v>
      </c>
      <c r="L6603" t="s">
        <v>192</v>
      </c>
      <c r="M6603" t="s">
        <v>156</v>
      </c>
      <c r="N6603" s="2">
        <v>41519</v>
      </c>
      <c r="O6603" s="2">
        <v>41526</v>
      </c>
      <c r="P6603">
        <v>26</v>
      </c>
      <c r="Q6603" s="1">
        <v>0.03</v>
      </c>
      <c r="R6603">
        <v>39.979999999999997</v>
      </c>
      <c r="S6603">
        <v>9.83</v>
      </c>
      <c r="T6603">
        <f t="shared" si="103"/>
        <v>1039.48</v>
      </c>
    </row>
    <row r="6604" spans="1:20" x14ac:dyDescent="0.25">
      <c r="A6604">
        <v>6603</v>
      </c>
      <c r="B6604">
        <v>91067</v>
      </c>
      <c r="C6604" t="s">
        <v>1872</v>
      </c>
      <c r="D6604" t="s">
        <v>20</v>
      </c>
      <c r="E6604" t="s">
        <v>21</v>
      </c>
      <c r="F6604" t="s">
        <v>47</v>
      </c>
      <c r="G6604" t="s">
        <v>48</v>
      </c>
      <c r="H6604" t="s">
        <v>24</v>
      </c>
      <c r="I6604" t="s">
        <v>28</v>
      </c>
      <c r="J6604" t="s">
        <v>84</v>
      </c>
      <c r="K6604" t="s">
        <v>1107</v>
      </c>
      <c r="L6604" t="s">
        <v>192</v>
      </c>
      <c r="M6604" t="s">
        <v>167</v>
      </c>
      <c r="N6604" s="2">
        <v>41519</v>
      </c>
      <c r="O6604" s="2">
        <v>41523</v>
      </c>
      <c r="P6604">
        <v>16</v>
      </c>
      <c r="Q6604" s="1">
        <v>0.03</v>
      </c>
      <c r="R6604">
        <v>125.99</v>
      </c>
      <c r="S6604">
        <v>2.5</v>
      </c>
      <c r="T6604">
        <f t="shared" si="103"/>
        <v>2015.84</v>
      </c>
    </row>
    <row r="6605" spans="1:20" x14ac:dyDescent="0.25">
      <c r="A6605">
        <v>6604</v>
      </c>
      <c r="B6605">
        <v>89449</v>
      </c>
      <c r="C6605" t="s">
        <v>352</v>
      </c>
      <c r="D6605" t="s">
        <v>20</v>
      </c>
      <c r="E6605" t="s">
        <v>39</v>
      </c>
      <c r="F6605" t="s">
        <v>31</v>
      </c>
      <c r="G6605" t="s">
        <v>32</v>
      </c>
      <c r="H6605" t="s">
        <v>94</v>
      </c>
      <c r="I6605" t="s">
        <v>28</v>
      </c>
      <c r="J6605" t="s">
        <v>84</v>
      </c>
      <c r="K6605" t="s">
        <v>181</v>
      </c>
      <c r="L6605" t="s">
        <v>192</v>
      </c>
      <c r="M6605" t="s">
        <v>141</v>
      </c>
      <c r="N6605" s="2">
        <v>40349</v>
      </c>
      <c r="O6605" s="2">
        <v>40351</v>
      </c>
      <c r="P6605">
        <v>15</v>
      </c>
      <c r="Q6605" s="1">
        <v>0.05</v>
      </c>
      <c r="R6605">
        <v>8.0399999999999991</v>
      </c>
      <c r="S6605">
        <v>8.94</v>
      </c>
      <c r="T6605">
        <f t="shared" si="103"/>
        <v>120.6</v>
      </c>
    </row>
    <row r="6606" spans="1:20" x14ac:dyDescent="0.25">
      <c r="A6606">
        <v>6605</v>
      </c>
      <c r="B6606">
        <v>88833</v>
      </c>
      <c r="C6606" t="s">
        <v>521</v>
      </c>
      <c r="D6606" t="s">
        <v>20</v>
      </c>
      <c r="E6606" t="s">
        <v>39</v>
      </c>
      <c r="F6606" t="s">
        <v>22</v>
      </c>
      <c r="G6606" t="s">
        <v>23</v>
      </c>
      <c r="H6606" t="s">
        <v>61</v>
      </c>
      <c r="I6606" t="s">
        <v>28</v>
      </c>
      <c r="J6606" t="s">
        <v>84</v>
      </c>
      <c r="K6606" t="s">
        <v>165</v>
      </c>
      <c r="L6606" t="s">
        <v>192</v>
      </c>
      <c r="M6606" t="s">
        <v>331</v>
      </c>
      <c r="N6606" s="2">
        <v>41307</v>
      </c>
      <c r="O6606" s="2">
        <v>41308</v>
      </c>
      <c r="P6606">
        <v>12</v>
      </c>
      <c r="Q6606" s="1">
        <v>0.03</v>
      </c>
      <c r="R6606">
        <v>6.48</v>
      </c>
      <c r="S6606">
        <v>6.6</v>
      </c>
      <c r="T6606">
        <f t="shared" si="103"/>
        <v>77.760000000000005</v>
      </c>
    </row>
    <row r="6607" spans="1:20" x14ac:dyDescent="0.25">
      <c r="A6607">
        <v>6606</v>
      </c>
      <c r="B6607">
        <v>86454</v>
      </c>
      <c r="C6607" t="s">
        <v>617</v>
      </c>
      <c r="D6607" t="s">
        <v>20</v>
      </c>
      <c r="E6607" t="s">
        <v>21</v>
      </c>
      <c r="F6607" t="s">
        <v>22</v>
      </c>
      <c r="G6607" t="s">
        <v>48</v>
      </c>
      <c r="H6607" t="s">
        <v>24</v>
      </c>
      <c r="I6607" t="s">
        <v>28</v>
      </c>
      <c r="J6607" t="s">
        <v>84</v>
      </c>
      <c r="K6607" t="s">
        <v>1254</v>
      </c>
      <c r="L6607" t="s">
        <v>192</v>
      </c>
      <c r="M6607" t="s">
        <v>238</v>
      </c>
      <c r="N6607" s="2">
        <v>40277</v>
      </c>
      <c r="O6607" s="2">
        <v>40281</v>
      </c>
      <c r="P6607">
        <v>11</v>
      </c>
      <c r="Q6607" s="1">
        <v>0.05</v>
      </c>
      <c r="R6607">
        <v>115.99</v>
      </c>
      <c r="S6607">
        <v>8.99</v>
      </c>
      <c r="T6607">
        <f t="shared" si="103"/>
        <v>1275.8899999999999</v>
      </c>
    </row>
    <row r="6608" spans="1:20" x14ac:dyDescent="0.25">
      <c r="A6608">
        <v>6607</v>
      </c>
      <c r="B6608">
        <v>87348</v>
      </c>
      <c r="C6608" t="s">
        <v>1208</v>
      </c>
      <c r="D6608" t="s">
        <v>20</v>
      </c>
      <c r="E6608" t="s">
        <v>39</v>
      </c>
      <c r="F6608" t="s">
        <v>47</v>
      </c>
      <c r="G6608" t="s">
        <v>93</v>
      </c>
      <c r="H6608" t="s">
        <v>78</v>
      </c>
      <c r="I6608" t="s">
        <v>28</v>
      </c>
      <c r="J6608" t="s">
        <v>84</v>
      </c>
      <c r="K6608" t="s">
        <v>189</v>
      </c>
      <c r="L6608" t="s">
        <v>192</v>
      </c>
      <c r="M6608" t="s">
        <v>117</v>
      </c>
      <c r="N6608" s="2">
        <v>40544</v>
      </c>
      <c r="O6608" s="2">
        <v>40546</v>
      </c>
      <c r="P6608">
        <v>11</v>
      </c>
      <c r="Q6608" s="1">
        <v>0.01</v>
      </c>
      <c r="R6608">
        <v>6.68</v>
      </c>
      <c r="S6608">
        <v>6.92</v>
      </c>
      <c r="T6608">
        <f t="shared" si="103"/>
        <v>73.47999999999999</v>
      </c>
    </row>
    <row r="6609" spans="1:20" x14ac:dyDescent="0.25">
      <c r="A6609">
        <v>6608</v>
      </c>
      <c r="B6609">
        <v>91218</v>
      </c>
      <c r="C6609" t="s">
        <v>2229</v>
      </c>
      <c r="D6609" t="s">
        <v>38</v>
      </c>
      <c r="E6609" t="s">
        <v>187</v>
      </c>
      <c r="F6609" t="s">
        <v>47</v>
      </c>
      <c r="G6609" t="s">
        <v>93</v>
      </c>
      <c r="H6609" t="s">
        <v>225</v>
      </c>
      <c r="I6609" t="s">
        <v>28</v>
      </c>
      <c r="J6609" t="s">
        <v>84</v>
      </c>
      <c r="K6609" t="s">
        <v>189</v>
      </c>
      <c r="L6609" t="s">
        <v>706</v>
      </c>
      <c r="M6609" t="s">
        <v>114</v>
      </c>
      <c r="N6609" s="2">
        <v>41627</v>
      </c>
      <c r="O6609" s="2">
        <v>41627</v>
      </c>
      <c r="P6609">
        <v>19</v>
      </c>
      <c r="Q6609" s="1">
        <v>0.08</v>
      </c>
      <c r="R6609">
        <v>41.32</v>
      </c>
      <c r="S6609">
        <v>8.66</v>
      </c>
      <c r="T6609">
        <f t="shared" si="103"/>
        <v>785.08</v>
      </c>
    </row>
    <row r="6610" spans="1:20" x14ac:dyDescent="0.25">
      <c r="A6610">
        <v>6609</v>
      </c>
      <c r="B6610">
        <v>91215</v>
      </c>
      <c r="C6610" t="s">
        <v>2327</v>
      </c>
      <c r="D6610" t="s">
        <v>38</v>
      </c>
      <c r="E6610" t="s">
        <v>21</v>
      </c>
      <c r="F6610" t="s">
        <v>31</v>
      </c>
      <c r="G6610" t="s">
        <v>93</v>
      </c>
      <c r="H6610" t="s">
        <v>203</v>
      </c>
      <c r="I6610" t="s">
        <v>28</v>
      </c>
      <c r="J6610" t="s">
        <v>84</v>
      </c>
      <c r="K6610" t="s">
        <v>1111</v>
      </c>
      <c r="L6610" t="s">
        <v>192</v>
      </c>
      <c r="M6610" t="s">
        <v>66</v>
      </c>
      <c r="N6610" s="2">
        <v>40896</v>
      </c>
      <c r="O6610" s="2">
        <v>40897</v>
      </c>
      <c r="P6610">
        <v>10</v>
      </c>
      <c r="Q6610" s="1">
        <v>0.01</v>
      </c>
      <c r="R6610">
        <v>65.989999999999995</v>
      </c>
      <c r="S6610">
        <v>3.99</v>
      </c>
      <c r="T6610">
        <f t="shared" si="103"/>
        <v>659.9</v>
      </c>
    </row>
    <row r="6611" spans="1:20" x14ac:dyDescent="0.25">
      <c r="A6611">
        <v>6610</v>
      </c>
      <c r="B6611">
        <v>91078</v>
      </c>
      <c r="C6611" t="s">
        <v>841</v>
      </c>
      <c r="D6611" t="s">
        <v>20</v>
      </c>
      <c r="E6611" t="s">
        <v>39</v>
      </c>
      <c r="F6611" t="s">
        <v>31</v>
      </c>
      <c r="G6611" t="s">
        <v>32</v>
      </c>
      <c r="H6611" t="s">
        <v>89</v>
      </c>
      <c r="I6611" t="s">
        <v>28</v>
      </c>
      <c r="J6611" t="s">
        <v>84</v>
      </c>
      <c r="K6611" t="s">
        <v>68</v>
      </c>
      <c r="L6611" t="s">
        <v>192</v>
      </c>
      <c r="M6611" t="s">
        <v>141</v>
      </c>
      <c r="N6611" s="2">
        <v>40513</v>
      </c>
      <c r="O6611" s="2">
        <v>40514</v>
      </c>
      <c r="P6611">
        <v>22</v>
      </c>
      <c r="Q6611" s="1">
        <v>0.09</v>
      </c>
      <c r="R6611">
        <v>95.43</v>
      </c>
      <c r="S6611">
        <v>19.989999999999998</v>
      </c>
      <c r="T6611">
        <f t="shared" si="103"/>
        <v>2099.46</v>
      </c>
    </row>
    <row r="6612" spans="1:20" x14ac:dyDescent="0.25">
      <c r="A6612">
        <v>6611</v>
      </c>
      <c r="B6612">
        <v>89414</v>
      </c>
      <c r="C6612" t="s">
        <v>1800</v>
      </c>
      <c r="D6612" t="s">
        <v>20</v>
      </c>
      <c r="E6612" t="s">
        <v>39</v>
      </c>
      <c r="F6612" t="s">
        <v>31</v>
      </c>
      <c r="G6612" t="s">
        <v>23</v>
      </c>
      <c r="H6612" t="s">
        <v>89</v>
      </c>
      <c r="I6612" t="s">
        <v>28</v>
      </c>
      <c r="J6612" t="s">
        <v>84</v>
      </c>
      <c r="K6612" t="s">
        <v>55</v>
      </c>
      <c r="L6612" t="s">
        <v>192</v>
      </c>
      <c r="M6612" t="s">
        <v>35</v>
      </c>
      <c r="N6612" s="2">
        <v>40427</v>
      </c>
      <c r="O6612" s="2">
        <v>40428</v>
      </c>
      <c r="P6612">
        <v>20</v>
      </c>
      <c r="Q6612" s="1">
        <v>0.05</v>
      </c>
      <c r="R6612">
        <v>9.99</v>
      </c>
      <c r="S6612">
        <v>4.78</v>
      </c>
      <c r="T6612">
        <f t="shared" si="103"/>
        <v>199.8</v>
      </c>
    </row>
    <row r="6613" spans="1:20" x14ac:dyDescent="0.25">
      <c r="A6613">
        <v>6612</v>
      </c>
      <c r="B6613">
        <v>91206</v>
      </c>
      <c r="C6613" t="s">
        <v>845</v>
      </c>
      <c r="D6613" t="s">
        <v>20</v>
      </c>
      <c r="E6613" t="s">
        <v>21</v>
      </c>
      <c r="F6613" t="s">
        <v>47</v>
      </c>
      <c r="G6613" t="s">
        <v>48</v>
      </c>
      <c r="H6613" t="s">
        <v>24</v>
      </c>
      <c r="I6613" t="s">
        <v>28</v>
      </c>
      <c r="J6613" t="s">
        <v>84</v>
      </c>
      <c r="K6613" t="s">
        <v>1138</v>
      </c>
      <c r="L6613" t="s">
        <v>26</v>
      </c>
      <c r="M6613" t="s">
        <v>117</v>
      </c>
      <c r="N6613" s="2">
        <v>41332</v>
      </c>
      <c r="O6613" s="2">
        <v>41339</v>
      </c>
      <c r="P6613">
        <v>4</v>
      </c>
      <c r="Q6613" s="1">
        <v>0.06</v>
      </c>
      <c r="R6613">
        <v>4.9800000000000004</v>
      </c>
      <c r="S6613">
        <v>4.62</v>
      </c>
      <c r="T6613">
        <f t="shared" si="103"/>
        <v>19.920000000000002</v>
      </c>
    </row>
    <row r="6614" spans="1:20" x14ac:dyDescent="0.25">
      <c r="A6614">
        <v>6613</v>
      </c>
      <c r="B6614">
        <v>91201</v>
      </c>
      <c r="C6614" t="s">
        <v>658</v>
      </c>
      <c r="D6614" t="s">
        <v>578</v>
      </c>
      <c r="E6614" t="s">
        <v>187</v>
      </c>
      <c r="F6614" t="s">
        <v>40</v>
      </c>
      <c r="G6614" t="s">
        <v>48</v>
      </c>
      <c r="H6614" t="s">
        <v>217</v>
      </c>
      <c r="I6614" t="s">
        <v>28</v>
      </c>
      <c r="J6614" t="s">
        <v>84</v>
      </c>
      <c r="K6614" t="s">
        <v>113</v>
      </c>
      <c r="L6614" t="s">
        <v>330</v>
      </c>
      <c r="M6614" t="s">
        <v>59</v>
      </c>
      <c r="N6614" s="2">
        <v>40236</v>
      </c>
      <c r="O6614" s="2">
        <v>40243</v>
      </c>
      <c r="P6614">
        <v>3</v>
      </c>
      <c r="Q6614" s="1">
        <v>0.06</v>
      </c>
      <c r="R6614">
        <v>130.97999999999999</v>
      </c>
      <c r="S6614">
        <v>54.74</v>
      </c>
      <c r="T6614">
        <f t="shared" si="103"/>
        <v>392.93999999999994</v>
      </c>
    </row>
    <row r="6615" spans="1:20" x14ac:dyDescent="0.25">
      <c r="A6615">
        <v>6614</v>
      </c>
      <c r="B6615">
        <v>89707</v>
      </c>
      <c r="C6615" t="s">
        <v>1044</v>
      </c>
      <c r="D6615" t="s">
        <v>20</v>
      </c>
      <c r="E6615" t="s">
        <v>39</v>
      </c>
      <c r="F6615" t="s">
        <v>47</v>
      </c>
      <c r="G6615" t="s">
        <v>32</v>
      </c>
      <c r="H6615" t="s">
        <v>54</v>
      </c>
      <c r="I6615" t="s">
        <v>28</v>
      </c>
      <c r="J6615" t="s">
        <v>84</v>
      </c>
      <c r="K6615" t="s">
        <v>79</v>
      </c>
      <c r="L6615" t="s">
        <v>192</v>
      </c>
      <c r="M6615" t="s">
        <v>117</v>
      </c>
      <c r="N6615" s="2">
        <v>40637</v>
      </c>
      <c r="O6615" s="2">
        <v>40638</v>
      </c>
      <c r="P6615">
        <v>7</v>
      </c>
      <c r="Q6615" s="1">
        <v>0.08</v>
      </c>
      <c r="R6615">
        <v>4.38</v>
      </c>
      <c r="S6615">
        <v>6.21</v>
      </c>
      <c r="T6615">
        <f t="shared" si="103"/>
        <v>30.66</v>
      </c>
    </row>
    <row r="6616" spans="1:20" x14ac:dyDescent="0.25">
      <c r="A6616">
        <v>6615</v>
      </c>
      <c r="B6616">
        <v>89707</v>
      </c>
      <c r="C6616" t="s">
        <v>1044</v>
      </c>
      <c r="D6616" t="s">
        <v>20</v>
      </c>
      <c r="E6616" t="s">
        <v>39</v>
      </c>
      <c r="F6616" t="s">
        <v>47</v>
      </c>
      <c r="G6616" t="s">
        <v>32</v>
      </c>
      <c r="H6616" t="s">
        <v>54</v>
      </c>
      <c r="I6616" t="s">
        <v>28</v>
      </c>
      <c r="J6616" t="s">
        <v>84</v>
      </c>
      <c r="K6616" t="s">
        <v>154</v>
      </c>
      <c r="L6616" t="s">
        <v>192</v>
      </c>
      <c r="M6616" t="s">
        <v>117</v>
      </c>
      <c r="N6616" s="2">
        <v>40637</v>
      </c>
      <c r="O6616" s="2">
        <v>40638</v>
      </c>
      <c r="P6616">
        <v>12</v>
      </c>
      <c r="Q6616" s="1">
        <v>0.08</v>
      </c>
      <c r="R6616">
        <v>64.98</v>
      </c>
      <c r="S6616">
        <v>6.88</v>
      </c>
      <c r="T6616">
        <f t="shared" si="103"/>
        <v>779.76</v>
      </c>
    </row>
    <row r="6617" spans="1:20" x14ac:dyDescent="0.25">
      <c r="A6617">
        <v>6616</v>
      </c>
      <c r="B6617">
        <v>89712</v>
      </c>
      <c r="C6617" t="s">
        <v>1044</v>
      </c>
      <c r="D6617" t="s">
        <v>20</v>
      </c>
      <c r="E6617" t="s">
        <v>21</v>
      </c>
      <c r="F6617" t="s">
        <v>47</v>
      </c>
      <c r="G6617" t="s">
        <v>32</v>
      </c>
      <c r="H6617" t="s">
        <v>33</v>
      </c>
      <c r="I6617" t="s">
        <v>28</v>
      </c>
      <c r="J6617" t="s">
        <v>84</v>
      </c>
      <c r="K6617" t="s">
        <v>201</v>
      </c>
      <c r="L6617" t="s">
        <v>192</v>
      </c>
      <c r="M6617" t="s">
        <v>51</v>
      </c>
      <c r="N6617" s="2">
        <v>41368</v>
      </c>
      <c r="O6617" s="2">
        <v>41370</v>
      </c>
      <c r="P6617">
        <v>5</v>
      </c>
      <c r="Q6617" s="1">
        <v>0.08</v>
      </c>
      <c r="R6617">
        <v>155.99</v>
      </c>
      <c r="S6617">
        <v>8.99</v>
      </c>
      <c r="T6617">
        <f t="shared" si="103"/>
        <v>779.95</v>
      </c>
    </row>
    <row r="6618" spans="1:20" x14ac:dyDescent="0.25">
      <c r="A6618">
        <v>6617</v>
      </c>
      <c r="B6618">
        <v>87403</v>
      </c>
      <c r="C6618" t="s">
        <v>535</v>
      </c>
      <c r="D6618" t="s">
        <v>20</v>
      </c>
      <c r="E6618" t="s">
        <v>39</v>
      </c>
      <c r="F6618" t="s">
        <v>22</v>
      </c>
      <c r="G6618" t="s">
        <v>23</v>
      </c>
      <c r="H6618" t="s">
        <v>94</v>
      </c>
      <c r="I6618" t="s">
        <v>28</v>
      </c>
      <c r="J6618" t="s">
        <v>84</v>
      </c>
      <c r="K6618" t="s">
        <v>226</v>
      </c>
      <c r="L6618" t="s">
        <v>192</v>
      </c>
      <c r="M6618" t="s">
        <v>444</v>
      </c>
      <c r="N6618" s="2">
        <v>41327</v>
      </c>
      <c r="O6618" s="2">
        <v>41328</v>
      </c>
      <c r="P6618">
        <v>1</v>
      </c>
      <c r="Q6618" s="1">
        <v>0.01</v>
      </c>
      <c r="R6618">
        <v>2.88</v>
      </c>
      <c r="S6618">
        <v>0.99</v>
      </c>
      <c r="T6618">
        <f t="shared" si="103"/>
        <v>2.88</v>
      </c>
    </row>
    <row r="6619" spans="1:20" x14ac:dyDescent="0.25">
      <c r="A6619">
        <v>6618</v>
      </c>
      <c r="B6619">
        <v>89478</v>
      </c>
      <c r="C6619" t="s">
        <v>1821</v>
      </c>
      <c r="D6619" t="s">
        <v>20</v>
      </c>
      <c r="E6619" t="s">
        <v>39</v>
      </c>
      <c r="F6619" t="s">
        <v>22</v>
      </c>
      <c r="G6619" t="s">
        <v>41</v>
      </c>
      <c r="H6619" t="s">
        <v>94</v>
      </c>
      <c r="I6619" t="s">
        <v>28</v>
      </c>
      <c r="J6619" t="s">
        <v>84</v>
      </c>
      <c r="K6619" t="s">
        <v>170</v>
      </c>
      <c r="L6619" t="s">
        <v>192</v>
      </c>
      <c r="M6619" t="s">
        <v>238</v>
      </c>
      <c r="N6619" s="2">
        <v>41377</v>
      </c>
      <c r="O6619" s="2">
        <v>41379</v>
      </c>
      <c r="P6619">
        <v>11</v>
      </c>
      <c r="Q6619" s="1">
        <v>0.08</v>
      </c>
      <c r="R6619">
        <v>387.99</v>
      </c>
      <c r="S6619">
        <v>19.989999999999998</v>
      </c>
      <c r="T6619">
        <f t="shared" si="103"/>
        <v>4267.8900000000003</v>
      </c>
    </row>
    <row r="6620" spans="1:20" x14ac:dyDescent="0.25">
      <c r="A6620">
        <v>6619</v>
      </c>
      <c r="B6620">
        <v>89478</v>
      </c>
      <c r="C6620" t="s">
        <v>1821</v>
      </c>
      <c r="D6620" t="s">
        <v>20</v>
      </c>
      <c r="E6620" t="s">
        <v>39</v>
      </c>
      <c r="F6620" t="s">
        <v>22</v>
      </c>
      <c r="G6620" t="s">
        <v>41</v>
      </c>
      <c r="H6620" t="s">
        <v>94</v>
      </c>
      <c r="I6620" t="s">
        <v>28</v>
      </c>
      <c r="J6620" t="s">
        <v>84</v>
      </c>
      <c r="K6620" t="s">
        <v>163</v>
      </c>
      <c r="L6620" t="s">
        <v>192</v>
      </c>
      <c r="M6620" t="s">
        <v>173</v>
      </c>
      <c r="N6620" s="2">
        <v>41377</v>
      </c>
      <c r="O6620" s="2">
        <v>41379</v>
      </c>
      <c r="P6620">
        <v>12</v>
      </c>
      <c r="Q6620" s="1">
        <v>0.05</v>
      </c>
      <c r="R6620">
        <v>18.989999999999998</v>
      </c>
      <c r="S6620">
        <v>5.23</v>
      </c>
      <c r="T6620">
        <f t="shared" si="103"/>
        <v>227.88</v>
      </c>
    </row>
    <row r="6621" spans="1:20" x14ac:dyDescent="0.25">
      <c r="A6621">
        <v>6620</v>
      </c>
      <c r="B6621">
        <v>89478</v>
      </c>
      <c r="C6621" t="s">
        <v>1821</v>
      </c>
      <c r="D6621" t="s">
        <v>578</v>
      </c>
      <c r="E6621" t="s">
        <v>187</v>
      </c>
      <c r="F6621" t="s">
        <v>22</v>
      </c>
      <c r="G6621" t="s">
        <v>41</v>
      </c>
      <c r="H6621" t="s">
        <v>217</v>
      </c>
      <c r="I6621" t="s">
        <v>28</v>
      </c>
      <c r="J6621" t="s">
        <v>84</v>
      </c>
      <c r="K6621" t="s">
        <v>221</v>
      </c>
      <c r="L6621" t="s">
        <v>330</v>
      </c>
      <c r="M6621" t="s">
        <v>444</v>
      </c>
      <c r="N6621" s="2">
        <v>41377</v>
      </c>
      <c r="O6621" s="2">
        <v>41379</v>
      </c>
      <c r="P6621">
        <v>10</v>
      </c>
      <c r="Q6621" s="1">
        <v>0.04</v>
      </c>
      <c r="R6621">
        <v>124.49</v>
      </c>
      <c r="S6621">
        <v>51.94</v>
      </c>
      <c r="T6621">
        <f t="shared" si="103"/>
        <v>1244.8999999999999</v>
      </c>
    </row>
    <row r="6622" spans="1:20" x14ac:dyDescent="0.25">
      <c r="A6622">
        <v>6621</v>
      </c>
      <c r="B6622">
        <v>89234</v>
      </c>
      <c r="C6622" t="s">
        <v>441</v>
      </c>
      <c r="D6622" t="s">
        <v>20</v>
      </c>
      <c r="E6622" t="s">
        <v>39</v>
      </c>
      <c r="F6622" t="s">
        <v>31</v>
      </c>
      <c r="G6622" t="s">
        <v>23</v>
      </c>
      <c r="H6622" t="s">
        <v>49</v>
      </c>
      <c r="I6622" t="s">
        <v>28</v>
      </c>
      <c r="J6622" t="s">
        <v>84</v>
      </c>
      <c r="K6622" t="s">
        <v>184</v>
      </c>
      <c r="L6622" t="s">
        <v>44</v>
      </c>
      <c r="M6622" t="s">
        <v>35</v>
      </c>
      <c r="N6622" s="2">
        <v>41502</v>
      </c>
      <c r="O6622" s="2">
        <v>41504</v>
      </c>
      <c r="P6622">
        <v>21</v>
      </c>
      <c r="Q6622" s="1">
        <v>0.04</v>
      </c>
      <c r="R6622">
        <v>2.1800000000000002</v>
      </c>
      <c r="S6622">
        <v>0.78</v>
      </c>
      <c r="T6622">
        <f t="shared" si="103"/>
        <v>45.78</v>
      </c>
    </row>
    <row r="6623" spans="1:20" x14ac:dyDescent="0.25">
      <c r="A6623">
        <v>6622</v>
      </c>
      <c r="B6623">
        <v>86348</v>
      </c>
      <c r="C6623" t="s">
        <v>866</v>
      </c>
      <c r="D6623" t="s">
        <v>578</v>
      </c>
      <c r="E6623" t="s">
        <v>187</v>
      </c>
      <c r="F6623" t="s">
        <v>31</v>
      </c>
      <c r="G6623" t="s">
        <v>32</v>
      </c>
      <c r="H6623" t="s">
        <v>188</v>
      </c>
      <c r="I6623" t="s">
        <v>28</v>
      </c>
      <c r="J6623" t="s">
        <v>84</v>
      </c>
      <c r="K6623" t="s">
        <v>221</v>
      </c>
      <c r="L6623" t="s">
        <v>330</v>
      </c>
      <c r="M6623" t="s">
        <v>255</v>
      </c>
      <c r="N6623" s="2">
        <v>40973</v>
      </c>
      <c r="O6623" s="2">
        <v>40975</v>
      </c>
      <c r="P6623">
        <v>14</v>
      </c>
      <c r="Q6623" s="1">
        <v>0</v>
      </c>
      <c r="R6623">
        <v>150.97999999999999</v>
      </c>
      <c r="S6623">
        <v>39.25</v>
      </c>
      <c r="T6623">
        <f t="shared" si="103"/>
        <v>2113.7199999999998</v>
      </c>
    </row>
    <row r="6624" spans="1:20" x14ac:dyDescent="0.25">
      <c r="A6624">
        <v>6623</v>
      </c>
      <c r="B6624">
        <v>87364</v>
      </c>
      <c r="C6624" t="s">
        <v>595</v>
      </c>
      <c r="D6624" t="s">
        <v>20</v>
      </c>
      <c r="E6624" t="s">
        <v>187</v>
      </c>
      <c r="F6624" t="s">
        <v>31</v>
      </c>
      <c r="G6624" t="s">
        <v>41</v>
      </c>
      <c r="H6624" t="s">
        <v>188</v>
      </c>
      <c r="I6624" t="s">
        <v>28</v>
      </c>
      <c r="J6624" t="s">
        <v>84</v>
      </c>
      <c r="K6624" t="s">
        <v>98</v>
      </c>
      <c r="L6624" t="s">
        <v>192</v>
      </c>
      <c r="M6624" t="s">
        <v>83</v>
      </c>
      <c r="N6624" s="2">
        <v>40211</v>
      </c>
      <c r="O6624" s="2">
        <v>40212</v>
      </c>
      <c r="P6624">
        <v>11</v>
      </c>
      <c r="Q6624" s="1">
        <v>0</v>
      </c>
      <c r="R6624">
        <v>8.09</v>
      </c>
      <c r="S6624">
        <v>7.96</v>
      </c>
      <c r="T6624">
        <f t="shared" si="103"/>
        <v>88.99</v>
      </c>
    </row>
    <row r="6625" spans="1:20" x14ac:dyDescent="0.25">
      <c r="A6625">
        <v>6624</v>
      </c>
      <c r="B6625">
        <v>87191</v>
      </c>
      <c r="C6625" t="s">
        <v>805</v>
      </c>
      <c r="D6625" t="s">
        <v>20</v>
      </c>
      <c r="E6625" t="s">
        <v>39</v>
      </c>
      <c r="F6625" t="s">
        <v>22</v>
      </c>
      <c r="G6625" t="s">
        <v>93</v>
      </c>
      <c r="H6625" t="s">
        <v>89</v>
      </c>
      <c r="I6625" t="s">
        <v>28</v>
      </c>
      <c r="J6625" t="s">
        <v>84</v>
      </c>
      <c r="K6625" t="s">
        <v>79</v>
      </c>
      <c r="L6625" t="s">
        <v>44</v>
      </c>
      <c r="M6625" t="s">
        <v>190</v>
      </c>
      <c r="N6625" s="2">
        <v>41350</v>
      </c>
      <c r="O6625" s="2">
        <v>41352</v>
      </c>
      <c r="P6625">
        <v>6</v>
      </c>
      <c r="Q6625" s="1">
        <v>0.04</v>
      </c>
      <c r="R6625">
        <v>3.38</v>
      </c>
      <c r="S6625">
        <v>1.0900000000000001</v>
      </c>
      <c r="T6625">
        <f t="shared" si="103"/>
        <v>20.28</v>
      </c>
    </row>
    <row r="6626" spans="1:20" x14ac:dyDescent="0.25">
      <c r="A6626">
        <v>6625</v>
      </c>
      <c r="B6626">
        <v>89714</v>
      </c>
      <c r="C6626" t="s">
        <v>1667</v>
      </c>
      <c r="D6626" t="s">
        <v>20</v>
      </c>
      <c r="E6626" t="s">
        <v>21</v>
      </c>
      <c r="F6626" t="s">
        <v>47</v>
      </c>
      <c r="G6626" t="s">
        <v>48</v>
      </c>
      <c r="H6626" t="s">
        <v>33</v>
      </c>
      <c r="I6626" t="s">
        <v>28</v>
      </c>
      <c r="J6626" t="s">
        <v>84</v>
      </c>
      <c r="K6626" t="s">
        <v>1243</v>
      </c>
      <c r="L6626" t="s">
        <v>192</v>
      </c>
      <c r="M6626" t="s">
        <v>156</v>
      </c>
      <c r="N6626" s="2">
        <v>41515</v>
      </c>
      <c r="O6626" s="2">
        <v>41524</v>
      </c>
      <c r="P6626">
        <v>6</v>
      </c>
      <c r="Q6626" s="1">
        <v>0.05</v>
      </c>
      <c r="R6626">
        <v>30.73</v>
      </c>
      <c r="S6626">
        <v>4</v>
      </c>
      <c r="T6626">
        <f t="shared" si="103"/>
        <v>184.38</v>
      </c>
    </row>
    <row r="6627" spans="1:20" x14ac:dyDescent="0.25">
      <c r="A6627">
        <v>6626</v>
      </c>
      <c r="B6627">
        <v>88147</v>
      </c>
      <c r="C6627" t="s">
        <v>1038</v>
      </c>
      <c r="D6627" t="s">
        <v>20</v>
      </c>
      <c r="E6627" t="s">
        <v>39</v>
      </c>
      <c r="F6627" t="s">
        <v>40</v>
      </c>
      <c r="G6627" t="s">
        <v>48</v>
      </c>
      <c r="H6627" t="s">
        <v>49</v>
      </c>
      <c r="I6627" t="s">
        <v>28</v>
      </c>
      <c r="J6627" t="s">
        <v>84</v>
      </c>
      <c r="K6627" t="s">
        <v>231</v>
      </c>
      <c r="L6627" t="s">
        <v>192</v>
      </c>
      <c r="M6627" t="s">
        <v>59</v>
      </c>
      <c r="N6627" s="2">
        <v>41404</v>
      </c>
      <c r="O6627" s="2">
        <v>41406</v>
      </c>
      <c r="P6627">
        <v>7</v>
      </c>
      <c r="Q6627" s="1">
        <v>0.1</v>
      </c>
      <c r="R6627">
        <v>34.99</v>
      </c>
      <c r="S6627">
        <v>7.73</v>
      </c>
      <c r="T6627">
        <f t="shared" si="103"/>
        <v>244.93</v>
      </c>
    </row>
    <row r="6628" spans="1:20" x14ac:dyDescent="0.25">
      <c r="A6628">
        <v>6627</v>
      </c>
      <c r="B6628">
        <v>90924</v>
      </c>
      <c r="C6628" t="s">
        <v>1637</v>
      </c>
      <c r="D6628" t="s">
        <v>20</v>
      </c>
      <c r="E6628" t="s">
        <v>21</v>
      </c>
      <c r="F6628" t="s">
        <v>31</v>
      </c>
      <c r="G6628" t="s">
        <v>48</v>
      </c>
      <c r="H6628" t="s">
        <v>203</v>
      </c>
      <c r="I6628" t="s">
        <v>28</v>
      </c>
      <c r="J6628" t="s">
        <v>84</v>
      </c>
      <c r="K6628" t="s">
        <v>1111</v>
      </c>
      <c r="L6628" t="s">
        <v>192</v>
      </c>
      <c r="M6628" t="s">
        <v>631</v>
      </c>
      <c r="N6628" s="2">
        <v>40963</v>
      </c>
      <c r="O6628" s="2">
        <v>40971</v>
      </c>
      <c r="P6628">
        <v>14</v>
      </c>
      <c r="Q6628" s="1">
        <v>0</v>
      </c>
      <c r="R6628">
        <v>175.99</v>
      </c>
      <c r="S6628">
        <v>4.99</v>
      </c>
      <c r="T6628">
        <f t="shared" si="103"/>
        <v>2463.86</v>
      </c>
    </row>
    <row r="6629" spans="1:20" x14ac:dyDescent="0.25">
      <c r="A6629">
        <v>6628</v>
      </c>
      <c r="B6629">
        <v>88117</v>
      </c>
      <c r="C6629" t="s">
        <v>555</v>
      </c>
      <c r="D6629" t="s">
        <v>20</v>
      </c>
      <c r="E6629" t="s">
        <v>39</v>
      </c>
      <c r="F6629" t="s">
        <v>22</v>
      </c>
      <c r="G6629" t="s">
        <v>93</v>
      </c>
      <c r="H6629" t="s">
        <v>61</v>
      </c>
      <c r="I6629" t="s">
        <v>28</v>
      </c>
      <c r="J6629" t="s">
        <v>84</v>
      </c>
      <c r="K6629" t="s">
        <v>79</v>
      </c>
      <c r="L6629" t="s">
        <v>192</v>
      </c>
      <c r="M6629" t="s">
        <v>499</v>
      </c>
      <c r="N6629" s="2">
        <v>41052</v>
      </c>
      <c r="O6629" s="2">
        <v>41052</v>
      </c>
      <c r="P6629">
        <v>16</v>
      </c>
      <c r="Q6629" s="1">
        <v>7.0000000000000007E-2</v>
      </c>
      <c r="R6629">
        <v>2.78</v>
      </c>
      <c r="S6629">
        <v>1.49</v>
      </c>
      <c r="T6629">
        <f t="shared" si="103"/>
        <v>44.48</v>
      </c>
    </row>
    <row r="6630" spans="1:20" x14ac:dyDescent="0.25">
      <c r="A6630">
        <v>6629</v>
      </c>
      <c r="B6630">
        <v>87733</v>
      </c>
      <c r="C6630" t="s">
        <v>104</v>
      </c>
      <c r="D6630" t="s">
        <v>20</v>
      </c>
      <c r="E6630" t="s">
        <v>39</v>
      </c>
      <c r="F6630" t="s">
        <v>31</v>
      </c>
      <c r="G6630" t="s">
        <v>41</v>
      </c>
      <c r="H6630" t="s">
        <v>49</v>
      </c>
      <c r="I6630" t="s">
        <v>28</v>
      </c>
      <c r="J6630" t="s">
        <v>84</v>
      </c>
      <c r="K6630" t="s">
        <v>165</v>
      </c>
      <c r="L6630" t="s">
        <v>26</v>
      </c>
      <c r="M6630" t="s">
        <v>279</v>
      </c>
      <c r="N6630" s="2">
        <v>41435</v>
      </c>
      <c r="O6630" s="2">
        <v>41436</v>
      </c>
      <c r="P6630">
        <v>2</v>
      </c>
      <c r="Q6630" s="1">
        <v>0.1</v>
      </c>
      <c r="R6630">
        <v>34.58</v>
      </c>
      <c r="S6630">
        <v>8.99</v>
      </c>
      <c r="T6630">
        <f t="shared" si="103"/>
        <v>69.16</v>
      </c>
    </row>
    <row r="6631" spans="1:20" x14ac:dyDescent="0.25">
      <c r="A6631">
        <v>6630</v>
      </c>
      <c r="B6631">
        <v>87171</v>
      </c>
      <c r="C6631" t="s">
        <v>197</v>
      </c>
      <c r="D6631" t="s">
        <v>20</v>
      </c>
      <c r="E6631" t="s">
        <v>21</v>
      </c>
      <c r="F6631" t="s">
        <v>22</v>
      </c>
      <c r="G6631" t="s">
        <v>41</v>
      </c>
      <c r="H6631" t="s">
        <v>33</v>
      </c>
      <c r="I6631" t="s">
        <v>28</v>
      </c>
      <c r="J6631" t="s">
        <v>84</v>
      </c>
      <c r="K6631" t="s">
        <v>198</v>
      </c>
      <c r="L6631" t="s">
        <v>26</v>
      </c>
      <c r="M6631" t="s">
        <v>199</v>
      </c>
      <c r="N6631" s="2">
        <v>41432</v>
      </c>
      <c r="O6631" s="2">
        <v>41433</v>
      </c>
      <c r="P6631">
        <v>6</v>
      </c>
      <c r="Q6631" s="1">
        <v>0.02</v>
      </c>
      <c r="R6631">
        <v>1.7</v>
      </c>
      <c r="S6631">
        <v>1.99</v>
      </c>
      <c r="T6631">
        <f t="shared" si="103"/>
        <v>10.199999999999999</v>
      </c>
    </row>
    <row r="6632" spans="1:20" x14ac:dyDescent="0.25">
      <c r="A6632">
        <v>6631</v>
      </c>
      <c r="B6632">
        <v>87171</v>
      </c>
      <c r="C6632" t="s">
        <v>197</v>
      </c>
      <c r="D6632" t="s">
        <v>20</v>
      </c>
      <c r="E6632" t="s">
        <v>21</v>
      </c>
      <c r="F6632" t="s">
        <v>22</v>
      </c>
      <c r="G6632" t="s">
        <v>41</v>
      </c>
      <c r="H6632" t="s">
        <v>33</v>
      </c>
      <c r="I6632" t="s">
        <v>28</v>
      </c>
      <c r="J6632" t="s">
        <v>84</v>
      </c>
      <c r="K6632" t="s">
        <v>198</v>
      </c>
      <c r="L6632" t="s">
        <v>26</v>
      </c>
      <c r="M6632" t="s">
        <v>238</v>
      </c>
      <c r="N6632" s="2">
        <v>41432</v>
      </c>
      <c r="O6632" s="2">
        <v>41434</v>
      </c>
      <c r="P6632">
        <v>5</v>
      </c>
      <c r="Q6632" s="1">
        <v>0.09</v>
      </c>
      <c r="R6632">
        <v>20.99</v>
      </c>
      <c r="S6632">
        <v>3.3</v>
      </c>
      <c r="T6632">
        <f t="shared" si="103"/>
        <v>104.94999999999999</v>
      </c>
    </row>
    <row r="6633" spans="1:20" x14ac:dyDescent="0.25">
      <c r="A6633">
        <v>6632</v>
      </c>
      <c r="B6633">
        <v>86350</v>
      </c>
      <c r="C6633" t="s">
        <v>866</v>
      </c>
      <c r="D6633" t="s">
        <v>20</v>
      </c>
      <c r="E6633" t="s">
        <v>39</v>
      </c>
      <c r="F6633" t="s">
        <v>31</v>
      </c>
      <c r="G6633" t="s">
        <v>32</v>
      </c>
      <c r="H6633" t="s">
        <v>42</v>
      </c>
      <c r="I6633" t="s">
        <v>28</v>
      </c>
      <c r="J6633" t="s">
        <v>84</v>
      </c>
      <c r="K6633" t="s">
        <v>74</v>
      </c>
      <c r="L6633" t="s">
        <v>192</v>
      </c>
      <c r="M6633" t="s">
        <v>296</v>
      </c>
      <c r="N6633" s="2">
        <v>41542</v>
      </c>
      <c r="O6633" s="2">
        <v>41543</v>
      </c>
      <c r="P6633">
        <v>18</v>
      </c>
      <c r="Q6633" s="1">
        <v>0.03</v>
      </c>
      <c r="R6633">
        <v>6.3</v>
      </c>
      <c r="S6633">
        <v>0.5</v>
      </c>
      <c r="T6633">
        <f t="shared" si="103"/>
        <v>113.39999999999999</v>
      </c>
    </row>
    <row r="6634" spans="1:20" x14ac:dyDescent="0.25">
      <c r="A6634">
        <v>6633</v>
      </c>
      <c r="B6634">
        <v>86350</v>
      </c>
      <c r="C6634" t="s">
        <v>866</v>
      </c>
      <c r="D6634" t="s">
        <v>20</v>
      </c>
      <c r="E6634" t="s">
        <v>39</v>
      </c>
      <c r="F6634" t="s">
        <v>31</v>
      </c>
      <c r="G6634" t="s">
        <v>32</v>
      </c>
      <c r="H6634" t="s">
        <v>49</v>
      </c>
      <c r="I6634" t="s">
        <v>28</v>
      </c>
      <c r="J6634" t="s">
        <v>84</v>
      </c>
      <c r="K6634" t="s">
        <v>105</v>
      </c>
      <c r="L6634" t="s">
        <v>192</v>
      </c>
      <c r="M6634" t="s">
        <v>296</v>
      </c>
      <c r="N6634" s="2">
        <v>41542</v>
      </c>
      <c r="O6634" s="2">
        <v>41544</v>
      </c>
      <c r="P6634">
        <v>19</v>
      </c>
      <c r="Q6634" s="1">
        <v>0.01</v>
      </c>
      <c r="R6634">
        <v>3.69</v>
      </c>
      <c r="S6634">
        <v>0.5</v>
      </c>
      <c r="T6634">
        <f t="shared" si="103"/>
        <v>70.11</v>
      </c>
    </row>
    <row r="6635" spans="1:20" x14ac:dyDescent="0.25">
      <c r="A6635">
        <v>6634</v>
      </c>
      <c r="B6635">
        <v>86350</v>
      </c>
      <c r="C6635" t="s">
        <v>1263</v>
      </c>
      <c r="D6635" t="s">
        <v>20</v>
      </c>
      <c r="E6635" t="s">
        <v>39</v>
      </c>
      <c r="F6635" t="s">
        <v>31</v>
      </c>
      <c r="G6635" t="s">
        <v>32</v>
      </c>
      <c r="H6635" t="s">
        <v>78</v>
      </c>
      <c r="I6635" t="s">
        <v>28</v>
      </c>
      <c r="J6635" t="s">
        <v>84</v>
      </c>
      <c r="K6635" t="s">
        <v>228</v>
      </c>
      <c r="L6635" t="s">
        <v>192</v>
      </c>
      <c r="M6635" t="s">
        <v>69</v>
      </c>
      <c r="N6635" s="2">
        <v>41542</v>
      </c>
      <c r="O6635" s="2">
        <v>41545</v>
      </c>
      <c r="P6635">
        <v>10</v>
      </c>
      <c r="Q6635" s="1">
        <v>0.05</v>
      </c>
      <c r="R6635">
        <v>5.0599999999999996</v>
      </c>
      <c r="S6635">
        <v>2.99</v>
      </c>
      <c r="T6635">
        <f t="shared" si="103"/>
        <v>50.599999999999994</v>
      </c>
    </row>
    <row r="6636" spans="1:20" x14ac:dyDescent="0.25">
      <c r="A6636">
        <v>6635</v>
      </c>
      <c r="B6636">
        <v>91578</v>
      </c>
      <c r="C6636" t="s">
        <v>1026</v>
      </c>
      <c r="D6636" t="s">
        <v>20</v>
      </c>
      <c r="E6636" t="s">
        <v>39</v>
      </c>
      <c r="F6636" t="s">
        <v>22</v>
      </c>
      <c r="G6636" t="s">
        <v>93</v>
      </c>
      <c r="H6636" t="s">
        <v>42</v>
      </c>
      <c r="I6636" t="s">
        <v>28</v>
      </c>
      <c r="J6636" t="s">
        <v>84</v>
      </c>
      <c r="K6636" t="s">
        <v>170</v>
      </c>
      <c r="L6636" t="s">
        <v>192</v>
      </c>
      <c r="M6636" t="s">
        <v>27</v>
      </c>
      <c r="N6636" s="2">
        <v>40963</v>
      </c>
      <c r="O6636" s="2">
        <v>40965</v>
      </c>
      <c r="P6636">
        <v>13</v>
      </c>
      <c r="Q6636" s="1">
        <v>0.1</v>
      </c>
      <c r="R6636">
        <v>39.479999999999997</v>
      </c>
      <c r="S6636">
        <v>3.99</v>
      </c>
      <c r="T6636">
        <f t="shared" si="103"/>
        <v>513.24</v>
      </c>
    </row>
    <row r="6637" spans="1:20" x14ac:dyDescent="0.25">
      <c r="A6637">
        <v>6636</v>
      </c>
      <c r="B6637">
        <v>89472</v>
      </c>
      <c r="C6637" t="s">
        <v>2244</v>
      </c>
      <c r="D6637" t="s">
        <v>20</v>
      </c>
      <c r="E6637" t="s">
        <v>187</v>
      </c>
      <c r="F6637" t="s">
        <v>31</v>
      </c>
      <c r="G6637" t="s">
        <v>41</v>
      </c>
      <c r="H6637" t="s">
        <v>219</v>
      </c>
      <c r="I6637" t="s">
        <v>28</v>
      </c>
      <c r="J6637" t="s">
        <v>84</v>
      </c>
      <c r="K6637" t="s">
        <v>282</v>
      </c>
      <c r="L6637" t="s">
        <v>44</v>
      </c>
      <c r="M6637" t="s">
        <v>178</v>
      </c>
      <c r="N6637" s="2">
        <v>41480</v>
      </c>
      <c r="O6637" s="2">
        <v>41483</v>
      </c>
      <c r="P6637">
        <v>7</v>
      </c>
      <c r="Q6637" s="1">
        <v>0.1</v>
      </c>
      <c r="R6637">
        <v>45.98</v>
      </c>
      <c r="S6637">
        <v>4.8</v>
      </c>
      <c r="T6637">
        <f t="shared" si="103"/>
        <v>321.85999999999996</v>
      </c>
    </row>
    <row r="6638" spans="1:20" x14ac:dyDescent="0.25">
      <c r="A6638">
        <v>6637</v>
      </c>
      <c r="B6638">
        <v>89470</v>
      </c>
      <c r="C6638" t="s">
        <v>1924</v>
      </c>
      <c r="D6638" t="s">
        <v>20</v>
      </c>
      <c r="E6638" t="s">
        <v>39</v>
      </c>
      <c r="F6638" t="s">
        <v>31</v>
      </c>
      <c r="G6638" t="s">
        <v>41</v>
      </c>
      <c r="H6638" t="s">
        <v>94</v>
      </c>
      <c r="I6638" t="s">
        <v>28</v>
      </c>
      <c r="J6638" t="s">
        <v>84</v>
      </c>
      <c r="K6638" t="s">
        <v>105</v>
      </c>
      <c r="L6638" t="s">
        <v>192</v>
      </c>
      <c r="M6638" t="s">
        <v>139</v>
      </c>
      <c r="N6638" s="2">
        <v>40749</v>
      </c>
      <c r="O6638" s="2">
        <v>40749</v>
      </c>
      <c r="P6638">
        <v>3</v>
      </c>
      <c r="Q6638" s="1">
        <v>0.03</v>
      </c>
      <c r="R6638">
        <v>13.48</v>
      </c>
      <c r="S6638">
        <v>4.51</v>
      </c>
      <c r="T6638">
        <f t="shared" si="103"/>
        <v>40.44</v>
      </c>
    </row>
    <row r="6639" spans="1:20" x14ac:dyDescent="0.25">
      <c r="A6639">
        <v>6638</v>
      </c>
      <c r="B6639">
        <v>89201</v>
      </c>
      <c r="C6639" t="s">
        <v>694</v>
      </c>
      <c r="D6639" t="s">
        <v>20</v>
      </c>
      <c r="E6639" t="s">
        <v>39</v>
      </c>
      <c r="F6639" t="s">
        <v>47</v>
      </c>
      <c r="G6639" t="s">
        <v>48</v>
      </c>
      <c r="H6639" t="s">
        <v>54</v>
      </c>
      <c r="I6639" t="s">
        <v>28</v>
      </c>
      <c r="J6639" t="s">
        <v>84</v>
      </c>
      <c r="K6639" t="s">
        <v>119</v>
      </c>
      <c r="L6639" t="s">
        <v>192</v>
      </c>
      <c r="M6639" t="s">
        <v>111</v>
      </c>
      <c r="N6639" s="2">
        <v>40344</v>
      </c>
      <c r="O6639" s="2">
        <v>40346</v>
      </c>
      <c r="P6639">
        <v>13</v>
      </c>
      <c r="Q6639" s="1">
        <v>0.03</v>
      </c>
      <c r="R6639">
        <v>4.24</v>
      </c>
      <c r="S6639">
        <v>5.41</v>
      </c>
      <c r="T6639">
        <f t="shared" si="103"/>
        <v>55.120000000000005</v>
      </c>
    </row>
    <row r="6640" spans="1:20" x14ac:dyDescent="0.25">
      <c r="A6640">
        <v>6639</v>
      </c>
      <c r="B6640">
        <v>89201</v>
      </c>
      <c r="C6640" t="s">
        <v>694</v>
      </c>
      <c r="D6640" t="s">
        <v>20</v>
      </c>
      <c r="E6640" t="s">
        <v>39</v>
      </c>
      <c r="F6640" t="s">
        <v>47</v>
      </c>
      <c r="G6640" t="s">
        <v>48</v>
      </c>
      <c r="H6640" t="s">
        <v>42</v>
      </c>
      <c r="I6640" t="s">
        <v>28</v>
      </c>
      <c r="J6640" t="s">
        <v>84</v>
      </c>
      <c r="K6640" t="s">
        <v>101</v>
      </c>
      <c r="L6640" t="s">
        <v>44</v>
      </c>
      <c r="M6640" t="s">
        <v>114</v>
      </c>
      <c r="N6640" s="2">
        <v>40344</v>
      </c>
      <c r="O6640" s="2">
        <v>40345</v>
      </c>
      <c r="P6640">
        <v>18</v>
      </c>
      <c r="Q6640" s="1">
        <v>0.04</v>
      </c>
      <c r="R6640">
        <v>2.94</v>
      </c>
      <c r="S6640">
        <v>0.7</v>
      </c>
      <c r="T6640">
        <f t="shared" si="103"/>
        <v>52.92</v>
      </c>
    </row>
    <row r="6641" spans="1:20" x14ac:dyDescent="0.25">
      <c r="A6641">
        <v>6640</v>
      </c>
      <c r="B6641">
        <v>90009</v>
      </c>
      <c r="C6641" t="s">
        <v>153</v>
      </c>
      <c r="D6641" t="s">
        <v>20</v>
      </c>
      <c r="E6641" t="s">
        <v>39</v>
      </c>
      <c r="F6641" t="s">
        <v>22</v>
      </c>
      <c r="G6641" t="s">
        <v>32</v>
      </c>
      <c r="H6641" t="s">
        <v>89</v>
      </c>
      <c r="I6641" t="s">
        <v>28</v>
      </c>
      <c r="J6641" t="s">
        <v>84</v>
      </c>
      <c r="K6641" t="s">
        <v>274</v>
      </c>
      <c r="L6641" t="s">
        <v>44</v>
      </c>
      <c r="M6641" t="s">
        <v>150</v>
      </c>
      <c r="N6641" s="2">
        <v>41516</v>
      </c>
      <c r="O6641" s="2">
        <v>41518</v>
      </c>
      <c r="P6641">
        <v>23</v>
      </c>
      <c r="Q6641" s="1">
        <v>0.02</v>
      </c>
      <c r="R6641">
        <v>4.13</v>
      </c>
      <c r="S6641">
        <v>1.17</v>
      </c>
      <c r="T6641">
        <f t="shared" si="103"/>
        <v>94.99</v>
      </c>
    </row>
    <row r="6642" spans="1:20" x14ac:dyDescent="0.25">
      <c r="A6642">
        <v>6641</v>
      </c>
      <c r="B6642">
        <v>90567</v>
      </c>
      <c r="C6642" t="s">
        <v>122</v>
      </c>
      <c r="D6642" t="s">
        <v>578</v>
      </c>
      <c r="E6642" t="s">
        <v>21</v>
      </c>
      <c r="F6642" t="s">
        <v>22</v>
      </c>
      <c r="G6642" t="s">
        <v>48</v>
      </c>
      <c r="H6642" t="s">
        <v>33</v>
      </c>
      <c r="I6642" t="s">
        <v>28</v>
      </c>
      <c r="J6642" t="s">
        <v>84</v>
      </c>
      <c r="K6642" t="s">
        <v>409</v>
      </c>
      <c r="L6642" t="s">
        <v>283</v>
      </c>
      <c r="M6642" t="s">
        <v>27</v>
      </c>
      <c r="N6642" s="2">
        <v>41608</v>
      </c>
      <c r="O6642" s="2">
        <v>41615</v>
      </c>
      <c r="P6642">
        <v>8</v>
      </c>
      <c r="Q6642" s="1">
        <v>0.06</v>
      </c>
      <c r="R6642">
        <v>2550.14</v>
      </c>
      <c r="S6642">
        <v>29.7</v>
      </c>
      <c r="T6642">
        <f t="shared" si="103"/>
        <v>20401.12</v>
      </c>
    </row>
    <row r="6643" spans="1:20" x14ac:dyDescent="0.25">
      <c r="A6643">
        <v>6642</v>
      </c>
      <c r="B6643">
        <v>87911</v>
      </c>
      <c r="C6643" t="s">
        <v>1081</v>
      </c>
      <c r="D6643" t="s">
        <v>38</v>
      </c>
      <c r="E6643" t="s">
        <v>39</v>
      </c>
      <c r="F6643" t="s">
        <v>22</v>
      </c>
      <c r="G6643" t="s">
        <v>93</v>
      </c>
      <c r="H6643" t="s">
        <v>61</v>
      </c>
      <c r="I6643" t="s">
        <v>28</v>
      </c>
      <c r="J6643" t="s">
        <v>84</v>
      </c>
      <c r="K6643" t="s">
        <v>129</v>
      </c>
      <c r="L6643" t="s">
        <v>192</v>
      </c>
      <c r="M6643" t="s">
        <v>86</v>
      </c>
      <c r="N6643" s="2">
        <v>40978</v>
      </c>
      <c r="O6643" s="2">
        <v>40979</v>
      </c>
      <c r="P6643">
        <v>13</v>
      </c>
      <c r="Q6643" s="1">
        <v>0</v>
      </c>
      <c r="R6643">
        <v>12.28</v>
      </c>
      <c r="S6643">
        <v>4.8600000000000003</v>
      </c>
      <c r="T6643">
        <f t="shared" si="103"/>
        <v>159.63999999999999</v>
      </c>
    </row>
    <row r="6644" spans="1:20" x14ac:dyDescent="0.25">
      <c r="A6644">
        <v>6643</v>
      </c>
      <c r="B6644">
        <v>91238</v>
      </c>
      <c r="C6644" t="s">
        <v>1856</v>
      </c>
      <c r="D6644" t="s">
        <v>20</v>
      </c>
      <c r="E6644" t="s">
        <v>21</v>
      </c>
      <c r="F6644" t="s">
        <v>47</v>
      </c>
      <c r="G6644" t="s">
        <v>32</v>
      </c>
      <c r="H6644" t="s">
        <v>24</v>
      </c>
      <c r="I6644" t="s">
        <v>28</v>
      </c>
      <c r="J6644" t="s">
        <v>84</v>
      </c>
      <c r="K6644" t="s">
        <v>1107</v>
      </c>
      <c r="L6644" t="s">
        <v>192</v>
      </c>
      <c r="M6644" t="s">
        <v>167</v>
      </c>
      <c r="N6644" s="2">
        <v>41432</v>
      </c>
      <c r="O6644" s="2">
        <v>41433</v>
      </c>
      <c r="P6644">
        <v>4</v>
      </c>
      <c r="Q6644" s="1">
        <v>0.02</v>
      </c>
      <c r="R6644">
        <v>65.989999999999995</v>
      </c>
      <c r="S6644">
        <v>8.99</v>
      </c>
      <c r="T6644">
        <f t="shared" si="103"/>
        <v>263.95999999999998</v>
      </c>
    </row>
    <row r="6645" spans="1:20" x14ac:dyDescent="0.25">
      <c r="A6645">
        <v>6644</v>
      </c>
      <c r="B6645">
        <v>89914</v>
      </c>
      <c r="C6645" t="s">
        <v>2073</v>
      </c>
      <c r="D6645" t="s">
        <v>20</v>
      </c>
      <c r="E6645" t="s">
        <v>21</v>
      </c>
      <c r="F6645" t="s">
        <v>22</v>
      </c>
      <c r="G6645" t="s">
        <v>41</v>
      </c>
      <c r="H6645" t="s">
        <v>33</v>
      </c>
      <c r="I6645" t="s">
        <v>28</v>
      </c>
      <c r="J6645" t="s">
        <v>84</v>
      </c>
      <c r="K6645" t="s">
        <v>1111</v>
      </c>
      <c r="L6645" t="s">
        <v>746</v>
      </c>
      <c r="M6645" t="s">
        <v>294</v>
      </c>
      <c r="N6645" s="2">
        <v>41322</v>
      </c>
      <c r="O6645" s="2">
        <v>41323</v>
      </c>
      <c r="P6645">
        <v>12</v>
      </c>
      <c r="Q6645" s="1">
        <v>0.06</v>
      </c>
      <c r="R6645">
        <v>449.99</v>
      </c>
      <c r="S6645">
        <v>24.49</v>
      </c>
      <c r="T6645">
        <f t="shared" si="103"/>
        <v>5399.88</v>
      </c>
    </row>
    <row r="6646" spans="1:20" x14ac:dyDescent="0.25">
      <c r="A6646">
        <v>6645</v>
      </c>
      <c r="B6646">
        <v>89914</v>
      </c>
      <c r="C6646" t="s">
        <v>2073</v>
      </c>
      <c r="D6646" t="s">
        <v>38</v>
      </c>
      <c r="E6646" t="s">
        <v>21</v>
      </c>
      <c r="F6646" t="s">
        <v>22</v>
      </c>
      <c r="G6646" t="s">
        <v>41</v>
      </c>
      <c r="H6646" t="s">
        <v>33</v>
      </c>
      <c r="I6646" t="s">
        <v>28</v>
      </c>
      <c r="J6646" t="s">
        <v>84</v>
      </c>
      <c r="K6646" t="s">
        <v>198</v>
      </c>
      <c r="L6646" t="s">
        <v>44</v>
      </c>
      <c r="M6646" t="s">
        <v>173</v>
      </c>
      <c r="N6646" s="2">
        <v>41322</v>
      </c>
      <c r="O6646" s="2">
        <v>41323</v>
      </c>
      <c r="P6646">
        <v>1</v>
      </c>
      <c r="Q6646" s="1">
        <v>0.04</v>
      </c>
      <c r="R6646">
        <v>20.99</v>
      </c>
      <c r="S6646">
        <v>0.99</v>
      </c>
      <c r="T6646">
        <f t="shared" si="103"/>
        <v>20.99</v>
      </c>
    </row>
    <row r="6647" spans="1:20" x14ac:dyDescent="0.25">
      <c r="A6647">
        <v>6646</v>
      </c>
      <c r="B6647">
        <v>87716</v>
      </c>
      <c r="C6647" t="s">
        <v>484</v>
      </c>
      <c r="D6647" t="s">
        <v>20</v>
      </c>
      <c r="E6647" t="s">
        <v>21</v>
      </c>
      <c r="F6647" t="s">
        <v>47</v>
      </c>
      <c r="G6647" t="s">
        <v>48</v>
      </c>
      <c r="H6647" t="s">
        <v>203</v>
      </c>
      <c r="I6647" t="s">
        <v>28</v>
      </c>
      <c r="J6647" t="s">
        <v>84</v>
      </c>
      <c r="K6647" t="s">
        <v>204</v>
      </c>
      <c r="L6647" t="s">
        <v>192</v>
      </c>
      <c r="M6647" t="s">
        <v>134</v>
      </c>
      <c r="N6647" s="2">
        <v>41322</v>
      </c>
      <c r="O6647" s="2">
        <v>41324</v>
      </c>
      <c r="P6647">
        <v>10</v>
      </c>
      <c r="Q6647" s="1">
        <v>0</v>
      </c>
      <c r="R6647">
        <v>65.989999999999995</v>
      </c>
      <c r="S6647">
        <v>5.31</v>
      </c>
      <c r="T6647">
        <f t="shared" si="103"/>
        <v>659.9</v>
      </c>
    </row>
    <row r="6648" spans="1:20" x14ac:dyDescent="0.25">
      <c r="A6648">
        <v>6647</v>
      </c>
      <c r="B6648">
        <v>89708</v>
      </c>
      <c r="C6648" t="s">
        <v>1667</v>
      </c>
      <c r="D6648" t="s">
        <v>578</v>
      </c>
      <c r="E6648" t="s">
        <v>187</v>
      </c>
      <c r="F6648" t="s">
        <v>47</v>
      </c>
      <c r="G6648" t="s">
        <v>48</v>
      </c>
      <c r="H6648" t="s">
        <v>219</v>
      </c>
      <c r="I6648" t="s">
        <v>28</v>
      </c>
      <c r="J6648" t="s">
        <v>84</v>
      </c>
      <c r="K6648" t="s">
        <v>43</v>
      </c>
      <c r="L6648" t="s">
        <v>283</v>
      </c>
      <c r="M6648" t="s">
        <v>134</v>
      </c>
      <c r="N6648" s="2">
        <v>40653</v>
      </c>
      <c r="O6648" s="2">
        <v>40655</v>
      </c>
      <c r="P6648">
        <v>1</v>
      </c>
      <c r="Q6648" s="1">
        <v>0.02</v>
      </c>
      <c r="R6648">
        <v>160.97999999999999</v>
      </c>
      <c r="S6648">
        <v>30</v>
      </c>
      <c r="T6648">
        <f t="shared" si="103"/>
        <v>160.97999999999999</v>
      </c>
    </row>
    <row r="6649" spans="1:20" x14ac:dyDescent="0.25">
      <c r="A6649">
        <v>6648</v>
      </c>
      <c r="B6649">
        <v>89713</v>
      </c>
      <c r="C6649" t="s">
        <v>1667</v>
      </c>
      <c r="D6649" t="s">
        <v>20</v>
      </c>
      <c r="E6649" t="s">
        <v>39</v>
      </c>
      <c r="F6649" t="s">
        <v>47</v>
      </c>
      <c r="G6649" t="s">
        <v>48</v>
      </c>
      <c r="H6649" t="s">
        <v>54</v>
      </c>
      <c r="I6649" t="s">
        <v>28</v>
      </c>
      <c r="J6649" t="s">
        <v>84</v>
      </c>
      <c r="K6649" t="s">
        <v>79</v>
      </c>
      <c r="L6649" t="s">
        <v>192</v>
      </c>
      <c r="M6649" t="s">
        <v>156</v>
      </c>
      <c r="N6649" s="2">
        <v>41384</v>
      </c>
      <c r="O6649" s="2">
        <v>41388</v>
      </c>
      <c r="P6649">
        <v>1</v>
      </c>
      <c r="Q6649" s="1">
        <v>0.1</v>
      </c>
      <c r="R6649">
        <v>64.98</v>
      </c>
      <c r="S6649">
        <v>6.88</v>
      </c>
      <c r="T6649">
        <f t="shared" si="103"/>
        <v>64.98</v>
      </c>
    </row>
    <row r="6650" spans="1:20" x14ac:dyDescent="0.25">
      <c r="A6650">
        <v>6649</v>
      </c>
      <c r="B6650">
        <v>89713</v>
      </c>
      <c r="C6650" t="s">
        <v>1667</v>
      </c>
      <c r="D6650" t="s">
        <v>578</v>
      </c>
      <c r="E6650" t="s">
        <v>187</v>
      </c>
      <c r="F6650" t="s">
        <v>47</v>
      </c>
      <c r="G6650" t="s">
        <v>48</v>
      </c>
      <c r="H6650" t="s">
        <v>217</v>
      </c>
      <c r="I6650" t="s">
        <v>28</v>
      </c>
      <c r="J6650" t="s">
        <v>84</v>
      </c>
      <c r="K6650" t="s">
        <v>231</v>
      </c>
      <c r="L6650" t="s">
        <v>330</v>
      </c>
      <c r="M6650" t="s">
        <v>117</v>
      </c>
      <c r="N6650" s="2">
        <v>41384</v>
      </c>
      <c r="O6650" s="2">
        <v>41384</v>
      </c>
      <c r="P6650">
        <v>6</v>
      </c>
      <c r="Q6650" s="1">
        <v>0</v>
      </c>
      <c r="R6650">
        <v>348.21</v>
      </c>
      <c r="S6650">
        <v>40.19</v>
      </c>
      <c r="T6650">
        <f t="shared" si="103"/>
        <v>2089.2599999999998</v>
      </c>
    </row>
    <row r="6651" spans="1:20" x14ac:dyDescent="0.25">
      <c r="A6651">
        <v>6650</v>
      </c>
      <c r="B6651">
        <v>86527</v>
      </c>
      <c r="C6651" t="s">
        <v>493</v>
      </c>
      <c r="D6651" t="s">
        <v>20</v>
      </c>
      <c r="E6651" t="s">
        <v>39</v>
      </c>
      <c r="F6651" t="s">
        <v>22</v>
      </c>
      <c r="G6651" t="s">
        <v>48</v>
      </c>
      <c r="H6651" t="s">
        <v>49</v>
      </c>
      <c r="I6651" t="s">
        <v>28</v>
      </c>
      <c r="J6651" t="s">
        <v>84</v>
      </c>
      <c r="K6651" t="s">
        <v>274</v>
      </c>
      <c r="L6651" t="s">
        <v>44</v>
      </c>
      <c r="M6651" t="s">
        <v>331</v>
      </c>
      <c r="N6651" s="2">
        <v>40187</v>
      </c>
      <c r="O6651" s="2">
        <v>40192</v>
      </c>
      <c r="P6651">
        <v>12</v>
      </c>
      <c r="Q6651" s="1">
        <v>0.1</v>
      </c>
      <c r="R6651">
        <v>2.6</v>
      </c>
      <c r="S6651">
        <v>2.4</v>
      </c>
      <c r="T6651">
        <f t="shared" si="103"/>
        <v>31.200000000000003</v>
      </c>
    </row>
    <row r="6652" spans="1:20" x14ac:dyDescent="0.25">
      <c r="A6652">
        <v>6651</v>
      </c>
      <c r="B6652">
        <v>90074</v>
      </c>
      <c r="C6652" t="s">
        <v>177</v>
      </c>
      <c r="D6652" t="s">
        <v>20</v>
      </c>
      <c r="E6652" t="s">
        <v>39</v>
      </c>
      <c r="F6652" t="s">
        <v>31</v>
      </c>
      <c r="G6652" t="s">
        <v>48</v>
      </c>
      <c r="H6652" t="s">
        <v>61</v>
      </c>
      <c r="I6652" t="s">
        <v>28</v>
      </c>
      <c r="J6652" t="s">
        <v>84</v>
      </c>
      <c r="K6652" t="s">
        <v>71</v>
      </c>
      <c r="L6652" t="s">
        <v>192</v>
      </c>
      <c r="M6652" t="s">
        <v>66</v>
      </c>
      <c r="N6652" s="2">
        <v>41310</v>
      </c>
      <c r="O6652" s="2">
        <v>41312</v>
      </c>
      <c r="P6652">
        <v>12</v>
      </c>
      <c r="Q6652" s="1">
        <v>0</v>
      </c>
      <c r="R6652">
        <v>11.5</v>
      </c>
      <c r="S6652">
        <v>7.19</v>
      </c>
      <c r="T6652">
        <f t="shared" si="103"/>
        <v>138</v>
      </c>
    </row>
    <row r="6653" spans="1:20" x14ac:dyDescent="0.25">
      <c r="A6653">
        <v>6652</v>
      </c>
      <c r="B6653">
        <v>90074</v>
      </c>
      <c r="C6653" t="s">
        <v>177</v>
      </c>
      <c r="D6653" t="s">
        <v>20</v>
      </c>
      <c r="E6653" t="s">
        <v>39</v>
      </c>
      <c r="F6653" t="s">
        <v>31</v>
      </c>
      <c r="G6653" t="s">
        <v>48</v>
      </c>
      <c r="H6653" t="s">
        <v>42</v>
      </c>
      <c r="I6653" t="s">
        <v>28</v>
      </c>
      <c r="J6653" t="s">
        <v>84</v>
      </c>
      <c r="K6653" t="s">
        <v>133</v>
      </c>
      <c r="L6653" t="s">
        <v>44</v>
      </c>
      <c r="M6653" t="s">
        <v>631</v>
      </c>
      <c r="N6653" s="2">
        <v>41310</v>
      </c>
      <c r="O6653" s="2">
        <v>41314</v>
      </c>
      <c r="P6653">
        <v>13</v>
      </c>
      <c r="Q6653" s="1">
        <v>0</v>
      </c>
      <c r="R6653">
        <v>9.68</v>
      </c>
      <c r="S6653">
        <v>2.0299999999999998</v>
      </c>
      <c r="T6653">
        <f t="shared" si="103"/>
        <v>125.84</v>
      </c>
    </row>
    <row r="6654" spans="1:20" x14ac:dyDescent="0.25">
      <c r="A6654">
        <v>6653</v>
      </c>
      <c r="B6654">
        <v>88161</v>
      </c>
      <c r="C6654" t="s">
        <v>732</v>
      </c>
      <c r="D6654" t="s">
        <v>20</v>
      </c>
      <c r="E6654" t="s">
        <v>39</v>
      </c>
      <c r="F6654" t="s">
        <v>31</v>
      </c>
      <c r="G6654" t="s">
        <v>48</v>
      </c>
      <c r="H6654" t="s">
        <v>78</v>
      </c>
      <c r="I6654" t="s">
        <v>28</v>
      </c>
      <c r="J6654" t="s">
        <v>84</v>
      </c>
      <c r="K6654" t="s">
        <v>291</v>
      </c>
      <c r="L6654" t="s">
        <v>192</v>
      </c>
      <c r="M6654" t="s">
        <v>279</v>
      </c>
      <c r="N6654" s="2">
        <v>41309</v>
      </c>
      <c r="O6654" s="2">
        <v>41313</v>
      </c>
      <c r="P6654">
        <v>12</v>
      </c>
      <c r="Q6654" s="1">
        <v>0</v>
      </c>
      <c r="R6654">
        <v>19.98</v>
      </c>
      <c r="S6654">
        <v>5.77</v>
      </c>
      <c r="T6654">
        <f t="shared" si="103"/>
        <v>239.76</v>
      </c>
    </row>
    <row r="6655" spans="1:20" x14ac:dyDescent="0.25">
      <c r="A6655">
        <v>6654</v>
      </c>
      <c r="B6655">
        <v>90793</v>
      </c>
      <c r="C6655" t="s">
        <v>816</v>
      </c>
      <c r="D6655" t="s">
        <v>38</v>
      </c>
      <c r="E6655" t="s">
        <v>21</v>
      </c>
      <c r="F6655" t="s">
        <v>40</v>
      </c>
      <c r="G6655" t="s">
        <v>48</v>
      </c>
      <c r="H6655" t="s">
        <v>24</v>
      </c>
      <c r="I6655" t="s">
        <v>28</v>
      </c>
      <c r="J6655" t="s">
        <v>84</v>
      </c>
      <c r="K6655" t="s">
        <v>409</v>
      </c>
      <c r="L6655" t="s">
        <v>192</v>
      </c>
      <c r="M6655" t="s">
        <v>108</v>
      </c>
      <c r="N6655" s="2">
        <v>41305</v>
      </c>
      <c r="O6655" s="2">
        <v>41310</v>
      </c>
      <c r="P6655">
        <v>13</v>
      </c>
      <c r="Q6655" s="1">
        <v>0.1</v>
      </c>
      <c r="R6655">
        <v>49.99</v>
      </c>
      <c r="S6655">
        <v>19.989999999999998</v>
      </c>
      <c r="T6655">
        <f t="shared" si="103"/>
        <v>649.87</v>
      </c>
    </row>
    <row r="6656" spans="1:20" x14ac:dyDescent="0.25">
      <c r="A6656">
        <v>6655</v>
      </c>
      <c r="B6656">
        <v>86522</v>
      </c>
      <c r="C6656" t="s">
        <v>598</v>
      </c>
      <c r="D6656" t="s">
        <v>38</v>
      </c>
      <c r="E6656" t="s">
        <v>39</v>
      </c>
      <c r="F6656" t="s">
        <v>22</v>
      </c>
      <c r="G6656" t="s">
        <v>93</v>
      </c>
      <c r="H6656" t="s">
        <v>89</v>
      </c>
      <c r="I6656" t="s">
        <v>28</v>
      </c>
      <c r="J6656" t="s">
        <v>84</v>
      </c>
      <c r="K6656" t="s">
        <v>172</v>
      </c>
      <c r="L6656" t="s">
        <v>192</v>
      </c>
      <c r="M6656" t="s">
        <v>444</v>
      </c>
      <c r="N6656" s="2">
        <v>40942</v>
      </c>
      <c r="O6656" s="2">
        <v>40944</v>
      </c>
      <c r="P6656">
        <v>13</v>
      </c>
      <c r="Q6656" s="1">
        <v>0.06</v>
      </c>
      <c r="R6656">
        <v>8.67</v>
      </c>
      <c r="S6656">
        <v>3.5</v>
      </c>
      <c r="T6656">
        <f t="shared" si="103"/>
        <v>112.71</v>
      </c>
    </row>
    <row r="6657" spans="1:20" x14ac:dyDescent="0.25">
      <c r="A6657">
        <v>6656</v>
      </c>
      <c r="B6657">
        <v>91092</v>
      </c>
      <c r="C6657" t="s">
        <v>1083</v>
      </c>
      <c r="D6657" t="s">
        <v>20</v>
      </c>
      <c r="E6657" t="s">
        <v>39</v>
      </c>
      <c r="F6657" t="s">
        <v>22</v>
      </c>
      <c r="G6657" t="s">
        <v>41</v>
      </c>
      <c r="H6657" t="s">
        <v>61</v>
      </c>
      <c r="I6657" t="s">
        <v>28</v>
      </c>
      <c r="J6657" t="s">
        <v>84</v>
      </c>
      <c r="K6657" t="s">
        <v>163</v>
      </c>
      <c r="L6657" t="s">
        <v>706</v>
      </c>
      <c r="M6657" t="s">
        <v>80</v>
      </c>
      <c r="N6657" s="2">
        <v>40810</v>
      </c>
      <c r="O6657" s="2">
        <v>40813</v>
      </c>
      <c r="P6657">
        <v>3</v>
      </c>
      <c r="Q6657" s="1">
        <v>0</v>
      </c>
      <c r="R6657">
        <v>46.89</v>
      </c>
      <c r="S6657">
        <v>5.0999999999999996</v>
      </c>
      <c r="T6657">
        <f t="shared" si="103"/>
        <v>140.67000000000002</v>
      </c>
    </row>
    <row r="6658" spans="1:20" x14ac:dyDescent="0.25">
      <c r="A6658">
        <v>6657</v>
      </c>
      <c r="B6658">
        <v>88894</v>
      </c>
      <c r="C6658" t="s">
        <v>1197</v>
      </c>
      <c r="D6658" t="s">
        <v>578</v>
      </c>
      <c r="E6658" t="s">
        <v>187</v>
      </c>
      <c r="F6658" t="s">
        <v>22</v>
      </c>
      <c r="G6658" t="s">
        <v>48</v>
      </c>
      <c r="H6658" t="s">
        <v>217</v>
      </c>
      <c r="I6658" t="s">
        <v>28</v>
      </c>
      <c r="J6658" t="s">
        <v>84</v>
      </c>
      <c r="K6658" t="s">
        <v>291</v>
      </c>
      <c r="L6658" t="s">
        <v>330</v>
      </c>
      <c r="M6658" t="s">
        <v>173</v>
      </c>
      <c r="N6658" s="2">
        <v>41314</v>
      </c>
      <c r="O6658" s="2">
        <v>41321</v>
      </c>
      <c r="P6658">
        <v>11</v>
      </c>
      <c r="Q6658" s="1">
        <v>0.01</v>
      </c>
      <c r="R6658">
        <v>240.98</v>
      </c>
      <c r="S6658">
        <v>60.2</v>
      </c>
      <c r="T6658">
        <f t="shared" si="103"/>
        <v>2650.7799999999997</v>
      </c>
    </row>
    <row r="6659" spans="1:20" x14ac:dyDescent="0.25">
      <c r="A6659">
        <v>6658</v>
      </c>
      <c r="B6659">
        <v>87380</v>
      </c>
      <c r="C6659" t="s">
        <v>1756</v>
      </c>
      <c r="D6659" t="s">
        <v>20</v>
      </c>
      <c r="E6659" t="s">
        <v>39</v>
      </c>
      <c r="F6659" t="s">
        <v>22</v>
      </c>
      <c r="G6659" t="s">
        <v>48</v>
      </c>
      <c r="H6659" t="s">
        <v>78</v>
      </c>
      <c r="I6659" t="s">
        <v>28</v>
      </c>
      <c r="J6659" t="s">
        <v>84</v>
      </c>
      <c r="K6659" t="s">
        <v>248</v>
      </c>
      <c r="L6659" t="s">
        <v>192</v>
      </c>
      <c r="M6659" t="s">
        <v>294</v>
      </c>
      <c r="N6659" s="2">
        <v>41396</v>
      </c>
      <c r="O6659" s="2">
        <v>41396</v>
      </c>
      <c r="P6659">
        <v>8</v>
      </c>
      <c r="Q6659" s="1">
        <v>0.06</v>
      </c>
      <c r="R6659">
        <v>9.06</v>
      </c>
      <c r="S6659">
        <v>9.86</v>
      </c>
      <c r="T6659">
        <f t="shared" ref="T6659:T6722" si="104">R6659*P6659</f>
        <v>72.48</v>
      </c>
    </row>
    <row r="6660" spans="1:20" x14ac:dyDescent="0.25">
      <c r="A6660">
        <v>6659</v>
      </c>
      <c r="B6660">
        <v>90467</v>
      </c>
      <c r="C6660" t="s">
        <v>1393</v>
      </c>
      <c r="D6660" t="s">
        <v>578</v>
      </c>
      <c r="E6660" t="s">
        <v>187</v>
      </c>
      <c r="F6660" t="s">
        <v>47</v>
      </c>
      <c r="G6660" t="s">
        <v>48</v>
      </c>
      <c r="H6660" t="s">
        <v>225</v>
      </c>
      <c r="I6660" t="s">
        <v>28</v>
      </c>
      <c r="J6660" t="s">
        <v>84</v>
      </c>
      <c r="K6660" t="s">
        <v>82</v>
      </c>
      <c r="L6660" t="s">
        <v>283</v>
      </c>
      <c r="M6660" t="s">
        <v>51</v>
      </c>
      <c r="N6660" s="2">
        <v>41328</v>
      </c>
      <c r="O6660" s="2">
        <v>41334</v>
      </c>
      <c r="P6660">
        <v>7</v>
      </c>
      <c r="Q6660" s="1">
        <v>0.04</v>
      </c>
      <c r="R6660">
        <v>50.98</v>
      </c>
      <c r="S6660">
        <v>14.19</v>
      </c>
      <c r="T6660">
        <f t="shared" si="104"/>
        <v>356.85999999999996</v>
      </c>
    </row>
    <row r="6661" spans="1:20" x14ac:dyDescent="0.25">
      <c r="A6661">
        <v>6660</v>
      </c>
      <c r="B6661">
        <v>90467</v>
      </c>
      <c r="C6661" t="s">
        <v>1393</v>
      </c>
      <c r="D6661" t="s">
        <v>578</v>
      </c>
      <c r="E6661" t="s">
        <v>187</v>
      </c>
      <c r="F6661" t="s">
        <v>47</v>
      </c>
      <c r="G6661" t="s">
        <v>48</v>
      </c>
      <c r="H6661" t="s">
        <v>217</v>
      </c>
      <c r="I6661" t="s">
        <v>28</v>
      </c>
      <c r="J6661" t="s">
        <v>84</v>
      </c>
      <c r="K6661" t="s">
        <v>291</v>
      </c>
      <c r="L6661" t="s">
        <v>330</v>
      </c>
      <c r="M6661" t="s">
        <v>134</v>
      </c>
      <c r="N6661" s="2">
        <v>41328</v>
      </c>
      <c r="O6661" s="2">
        <v>41334</v>
      </c>
      <c r="P6661">
        <v>9</v>
      </c>
      <c r="Q6661" s="1">
        <v>0.04</v>
      </c>
      <c r="R6661">
        <v>124.49</v>
      </c>
      <c r="S6661">
        <v>51.94</v>
      </c>
      <c r="T6661">
        <f t="shared" si="104"/>
        <v>1120.4099999999999</v>
      </c>
    </row>
    <row r="6662" spans="1:20" x14ac:dyDescent="0.25">
      <c r="A6662">
        <v>6661</v>
      </c>
      <c r="B6662">
        <v>90467</v>
      </c>
      <c r="C6662" t="s">
        <v>2013</v>
      </c>
      <c r="D6662" t="s">
        <v>20</v>
      </c>
      <c r="E6662" t="s">
        <v>39</v>
      </c>
      <c r="F6662" t="s">
        <v>47</v>
      </c>
      <c r="G6662" t="s">
        <v>48</v>
      </c>
      <c r="H6662" t="s">
        <v>42</v>
      </c>
      <c r="I6662" t="s">
        <v>28</v>
      </c>
      <c r="J6662" t="s">
        <v>84</v>
      </c>
      <c r="K6662" t="s">
        <v>221</v>
      </c>
      <c r="L6662" t="s">
        <v>192</v>
      </c>
      <c r="M6662" t="s">
        <v>167</v>
      </c>
      <c r="N6662" s="2">
        <v>41328</v>
      </c>
      <c r="O6662" s="2">
        <v>41336</v>
      </c>
      <c r="P6662">
        <v>4</v>
      </c>
      <c r="Q6662" s="1">
        <v>0.09</v>
      </c>
      <c r="R6662">
        <v>22.38</v>
      </c>
      <c r="S6662">
        <v>15.1</v>
      </c>
      <c r="T6662">
        <f t="shared" si="104"/>
        <v>89.52</v>
      </c>
    </row>
    <row r="6663" spans="1:20" x14ac:dyDescent="0.25">
      <c r="A6663">
        <v>6662</v>
      </c>
      <c r="B6663">
        <v>88917</v>
      </c>
      <c r="C6663" t="s">
        <v>859</v>
      </c>
      <c r="D6663" t="s">
        <v>20</v>
      </c>
      <c r="E6663" t="s">
        <v>39</v>
      </c>
      <c r="F6663" t="s">
        <v>31</v>
      </c>
      <c r="G6663" t="s">
        <v>48</v>
      </c>
      <c r="H6663" t="s">
        <v>94</v>
      </c>
      <c r="I6663" t="s">
        <v>28</v>
      </c>
      <c r="J6663" t="s">
        <v>84</v>
      </c>
      <c r="K6663" t="s">
        <v>119</v>
      </c>
      <c r="L6663" t="s">
        <v>192</v>
      </c>
      <c r="M6663" t="s">
        <v>146</v>
      </c>
      <c r="N6663" s="2">
        <v>41191</v>
      </c>
      <c r="O6663" s="2">
        <v>41198</v>
      </c>
      <c r="P6663">
        <v>5</v>
      </c>
      <c r="Q6663" s="1">
        <v>0.1</v>
      </c>
      <c r="R6663">
        <v>10.89</v>
      </c>
      <c r="S6663">
        <v>4.5</v>
      </c>
      <c r="T6663">
        <f t="shared" si="104"/>
        <v>54.45</v>
      </c>
    </row>
    <row r="6664" spans="1:20" x14ac:dyDescent="0.25">
      <c r="A6664">
        <v>6663</v>
      </c>
      <c r="B6664">
        <v>88917</v>
      </c>
      <c r="C6664" t="s">
        <v>859</v>
      </c>
      <c r="D6664" t="s">
        <v>20</v>
      </c>
      <c r="E6664" t="s">
        <v>21</v>
      </c>
      <c r="F6664" t="s">
        <v>31</v>
      </c>
      <c r="G6664" t="s">
        <v>48</v>
      </c>
      <c r="H6664" t="s">
        <v>203</v>
      </c>
      <c r="I6664" t="s">
        <v>28</v>
      </c>
      <c r="J6664" t="s">
        <v>84</v>
      </c>
      <c r="K6664" t="s">
        <v>204</v>
      </c>
      <c r="L6664" t="s">
        <v>26</v>
      </c>
      <c r="M6664" t="s">
        <v>146</v>
      </c>
      <c r="N6664" s="2">
        <v>41191</v>
      </c>
      <c r="O6664" s="2">
        <v>41195</v>
      </c>
      <c r="P6664">
        <v>21</v>
      </c>
      <c r="Q6664" s="1">
        <v>0.01</v>
      </c>
      <c r="R6664">
        <v>31.78</v>
      </c>
      <c r="S6664">
        <v>1.99</v>
      </c>
      <c r="T6664">
        <f t="shared" si="104"/>
        <v>667.38</v>
      </c>
    </row>
    <row r="6665" spans="1:20" x14ac:dyDescent="0.25">
      <c r="A6665">
        <v>6664</v>
      </c>
      <c r="B6665">
        <v>88917</v>
      </c>
      <c r="C6665" t="s">
        <v>859</v>
      </c>
      <c r="D6665" t="s">
        <v>20</v>
      </c>
      <c r="E6665" t="s">
        <v>39</v>
      </c>
      <c r="F6665" t="s">
        <v>31</v>
      </c>
      <c r="G6665" t="s">
        <v>48</v>
      </c>
      <c r="H6665" t="s">
        <v>42</v>
      </c>
      <c r="I6665" t="s">
        <v>28</v>
      </c>
      <c r="J6665" t="s">
        <v>84</v>
      </c>
      <c r="K6665" t="s">
        <v>158</v>
      </c>
      <c r="L6665" t="s">
        <v>192</v>
      </c>
      <c r="M6665" t="s">
        <v>139</v>
      </c>
      <c r="N6665" s="2">
        <v>41191</v>
      </c>
      <c r="O6665" s="2">
        <v>41196</v>
      </c>
      <c r="P6665">
        <v>1</v>
      </c>
      <c r="Q6665" s="1">
        <v>0</v>
      </c>
      <c r="R6665">
        <v>4.9800000000000004</v>
      </c>
      <c r="S6665">
        <v>4.72</v>
      </c>
      <c r="T6665">
        <f t="shared" si="104"/>
        <v>4.9800000000000004</v>
      </c>
    </row>
    <row r="6666" spans="1:20" x14ac:dyDescent="0.25">
      <c r="A6666">
        <v>6665</v>
      </c>
      <c r="B6666">
        <v>87861</v>
      </c>
      <c r="C6666" t="s">
        <v>2040</v>
      </c>
      <c r="D6666" t="s">
        <v>20</v>
      </c>
      <c r="E6666" t="s">
        <v>187</v>
      </c>
      <c r="F6666" t="s">
        <v>47</v>
      </c>
      <c r="G6666" t="s">
        <v>23</v>
      </c>
      <c r="H6666" t="s">
        <v>188</v>
      </c>
      <c r="I6666" t="s">
        <v>28</v>
      </c>
      <c r="J6666" t="s">
        <v>84</v>
      </c>
      <c r="K6666" t="s">
        <v>226</v>
      </c>
      <c r="L6666" t="s">
        <v>192</v>
      </c>
      <c r="M6666" t="s">
        <v>51</v>
      </c>
      <c r="N6666" s="2">
        <v>41562</v>
      </c>
      <c r="O6666" s="2">
        <v>41563</v>
      </c>
      <c r="P6666">
        <v>12</v>
      </c>
      <c r="Q6666" s="1">
        <v>0.1</v>
      </c>
      <c r="R6666">
        <v>63.94</v>
      </c>
      <c r="S6666">
        <v>14.48</v>
      </c>
      <c r="T6666">
        <f t="shared" si="104"/>
        <v>767.28</v>
      </c>
    </row>
    <row r="6667" spans="1:20" x14ac:dyDescent="0.25">
      <c r="A6667">
        <v>6666</v>
      </c>
      <c r="B6667">
        <v>86036</v>
      </c>
      <c r="C6667" t="s">
        <v>1730</v>
      </c>
      <c r="D6667" t="s">
        <v>20</v>
      </c>
      <c r="E6667" t="s">
        <v>39</v>
      </c>
      <c r="F6667" t="s">
        <v>40</v>
      </c>
      <c r="G6667" t="s">
        <v>23</v>
      </c>
      <c r="H6667" t="s">
        <v>54</v>
      </c>
      <c r="I6667" t="s">
        <v>28</v>
      </c>
      <c r="J6667" t="s">
        <v>84</v>
      </c>
      <c r="K6667" t="s">
        <v>231</v>
      </c>
      <c r="L6667" t="s">
        <v>192</v>
      </c>
      <c r="M6667" t="s">
        <v>469</v>
      </c>
      <c r="N6667" s="2">
        <v>41298</v>
      </c>
      <c r="O6667" s="2">
        <v>41300</v>
      </c>
      <c r="P6667">
        <v>8</v>
      </c>
      <c r="Q6667" s="1">
        <v>0.03</v>
      </c>
      <c r="R6667">
        <v>55.98</v>
      </c>
      <c r="S6667">
        <v>5.15</v>
      </c>
      <c r="T6667">
        <f t="shared" si="104"/>
        <v>447.84</v>
      </c>
    </row>
    <row r="6668" spans="1:20" x14ac:dyDescent="0.25">
      <c r="A6668">
        <v>6667</v>
      </c>
      <c r="B6668">
        <v>89346</v>
      </c>
      <c r="C6668" t="s">
        <v>629</v>
      </c>
      <c r="D6668" t="s">
        <v>20</v>
      </c>
      <c r="E6668" t="s">
        <v>187</v>
      </c>
      <c r="F6668" t="s">
        <v>31</v>
      </c>
      <c r="G6668" t="s">
        <v>32</v>
      </c>
      <c r="H6668" t="s">
        <v>217</v>
      </c>
      <c r="I6668" t="s">
        <v>28</v>
      </c>
      <c r="J6668" t="s">
        <v>84</v>
      </c>
      <c r="K6668" t="s">
        <v>291</v>
      </c>
      <c r="L6668" t="s">
        <v>192</v>
      </c>
      <c r="M6668" t="s">
        <v>63</v>
      </c>
      <c r="N6668" s="2">
        <v>40643</v>
      </c>
      <c r="O6668" s="2">
        <v>40645</v>
      </c>
      <c r="P6668">
        <v>2</v>
      </c>
      <c r="Q6668" s="1">
        <v>0.04</v>
      </c>
      <c r="R6668">
        <v>22.98</v>
      </c>
      <c r="S6668">
        <v>7.58</v>
      </c>
      <c r="T6668">
        <f t="shared" si="104"/>
        <v>45.96</v>
      </c>
    </row>
    <row r="6669" spans="1:20" x14ac:dyDescent="0.25">
      <c r="A6669">
        <v>6668</v>
      </c>
      <c r="B6669">
        <v>88025</v>
      </c>
      <c r="C6669" t="s">
        <v>1336</v>
      </c>
      <c r="D6669" t="s">
        <v>20</v>
      </c>
      <c r="E6669" t="s">
        <v>39</v>
      </c>
      <c r="F6669" t="s">
        <v>40</v>
      </c>
      <c r="G6669" t="s">
        <v>41</v>
      </c>
      <c r="H6669" t="s">
        <v>78</v>
      </c>
      <c r="I6669" t="s">
        <v>28</v>
      </c>
      <c r="J6669" t="s">
        <v>84</v>
      </c>
      <c r="K6669" t="s">
        <v>291</v>
      </c>
      <c r="L6669" t="s">
        <v>192</v>
      </c>
      <c r="M6669" t="s">
        <v>125</v>
      </c>
      <c r="N6669" s="2">
        <v>40970</v>
      </c>
      <c r="O6669" s="2">
        <v>40973</v>
      </c>
      <c r="P6669">
        <v>14</v>
      </c>
      <c r="Q6669" s="1">
        <v>7.0000000000000007E-2</v>
      </c>
      <c r="R6669">
        <v>8.6199999999999992</v>
      </c>
      <c r="S6669">
        <v>4.5</v>
      </c>
      <c r="T6669">
        <f t="shared" si="104"/>
        <v>120.67999999999999</v>
      </c>
    </row>
    <row r="6670" spans="1:20" x14ac:dyDescent="0.25">
      <c r="A6670">
        <v>6669</v>
      </c>
      <c r="B6670">
        <v>86009</v>
      </c>
      <c r="C6670" t="s">
        <v>126</v>
      </c>
      <c r="D6670" t="s">
        <v>38</v>
      </c>
      <c r="E6670" t="s">
        <v>21</v>
      </c>
      <c r="F6670" t="s">
        <v>22</v>
      </c>
      <c r="G6670" t="s">
        <v>41</v>
      </c>
      <c r="H6670" t="s">
        <v>206</v>
      </c>
      <c r="I6670" t="s">
        <v>28</v>
      </c>
      <c r="J6670" t="s">
        <v>84</v>
      </c>
      <c r="K6670" t="s">
        <v>198</v>
      </c>
      <c r="L6670" t="s">
        <v>192</v>
      </c>
      <c r="M6670" t="s">
        <v>123</v>
      </c>
      <c r="N6670" s="2">
        <v>41519</v>
      </c>
      <c r="O6670" s="2">
        <v>41519</v>
      </c>
      <c r="P6670">
        <v>18</v>
      </c>
      <c r="Q6670" s="1">
        <v>7.0000000000000007E-2</v>
      </c>
      <c r="R6670">
        <v>115.99</v>
      </c>
      <c r="S6670">
        <v>2.5</v>
      </c>
      <c r="T6670">
        <f t="shared" si="104"/>
        <v>2087.8199999999997</v>
      </c>
    </row>
    <row r="6671" spans="1:20" x14ac:dyDescent="0.25">
      <c r="A6671">
        <v>6670</v>
      </c>
      <c r="B6671">
        <v>87061</v>
      </c>
      <c r="C6671" t="s">
        <v>1862</v>
      </c>
      <c r="D6671" t="s">
        <v>578</v>
      </c>
      <c r="E6671" t="s">
        <v>187</v>
      </c>
      <c r="F6671" t="s">
        <v>40</v>
      </c>
      <c r="G6671" t="s">
        <v>93</v>
      </c>
      <c r="H6671" t="s">
        <v>188</v>
      </c>
      <c r="I6671" t="s">
        <v>28</v>
      </c>
      <c r="J6671" t="s">
        <v>84</v>
      </c>
      <c r="K6671" t="s">
        <v>228</v>
      </c>
      <c r="L6671" t="s">
        <v>283</v>
      </c>
      <c r="M6671" t="s">
        <v>75</v>
      </c>
      <c r="N6671" s="2">
        <v>40822</v>
      </c>
      <c r="O6671" s="2">
        <v>40823</v>
      </c>
      <c r="P6671">
        <v>14</v>
      </c>
      <c r="Q6671" s="1">
        <v>0.1</v>
      </c>
      <c r="R6671">
        <v>160.97999999999999</v>
      </c>
      <c r="S6671">
        <v>30</v>
      </c>
      <c r="T6671">
        <f t="shared" si="104"/>
        <v>2253.7199999999998</v>
      </c>
    </row>
    <row r="6672" spans="1:20" x14ac:dyDescent="0.25">
      <c r="A6672">
        <v>6671</v>
      </c>
      <c r="B6672">
        <v>87061</v>
      </c>
      <c r="C6672" t="s">
        <v>1862</v>
      </c>
      <c r="D6672" t="s">
        <v>578</v>
      </c>
      <c r="E6672" t="s">
        <v>21</v>
      </c>
      <c r="F6672" t="s">
        <v>40</v>
      </c>
      <c r="G6672" t="s">
        <v>93</v>
      </c>
      <c r="H6672" t="s">
        <v>206</v>
      </c>
      <c r="I6672" t="s">
        <v>28</v>
      </c>
      <c r="J6672" t="s">
        <v>84</v>
      </c>
      <c r="K6672" t="s">
        <v>198</v>
      </c>
      <c r="L6672" t="s">
        <v>330</v>
      </c>
      <c r="M6672" t="s">
        <v>125</v>
      </c>
      <c r="N6672" s="2">
        <v>40822</v>
      </c>
      <c r="O6672" s="2">
        <v>40824</v>
      </c>
      <c r="P6672">
        <v>7</v>
      </c>
      <c r="Q6672" s="1">
        <v>0</v>
      </c>
      <c r="R6672">
        <v>119.99</v>
      </c>
      <c r="S6672">
        <v>56.14</v>
      </c>
      <c r="T6672">
        <f t="shared" si="104"/>
        <v>839.93</v>
      </c>
    </row>
    <row r="6673" spans="1:20" x14ac:dyDescent="0.25">
      <c r="A6673">
        <v>6672</v>
      </c>
      <c r="B6673">
        <v>87061</v>
      </c>
      <c r="C6673" t="s">
        <v>1862</v>
      </c>
      <c r="D6673" t="s">
        <v>20</v>
      </c>
      <c r="E6673" t="s">
        <v>21</v>
      </c>
      <c r="F6673" t="s">
        <v>40</v>
      </c>
      <c r="G6673" t="s">
        <v>93</v>
      </c>
      <c r="H6673" t="s">
        <v>24</v>
      </c>
      <c r="I6673" t="s">
        <v>28</v>
      </c>
      <c r="J6673" t="s">
        <v>84</v>
      </c>
      <c r="K6673" t="s">
        <v>1111</v>
      </c>
      <c r="L6673" t="s">
        <v>192</v>
      </c>
      <c r="M6673" t="s">
        <v>370</v>
      </c>
      <c r="N6673" s="2">
        <v>40822</v>
      </c>
      <c r="O6673" s="2">
        <v>40824</v>
      </c>
      <c r="P6673">
        <v>15</v>
      </c>
      <c r="Q6673" s="1">
        <v>0.02</v>
      </c>
      <c r="R6673">
        <v>35.99</v>
      </c>
      <c r="S6673">
        <v>5</v>
      </c>
      <c r="T6673">
        <f t="shared" si="104"/>
        <v>539.85</v>
      </c>
    </row>
    <row r="6674" spans="1:20" x14ac:dyDescent="0.25">
      <c r="A6674">
        <v>6673</v>
      </c>
      <c r="B6674">
        <v>87634</v>
      </c>
      <c r="C6674" t="s">
        <v>2184</v>
      </c>
      <c r="D6674" t="s">
        <v>38</v>
      </c>
      <c r="E6674" t="s">
        <v>187</v>
      </c>
      <c r="F6674" t="s">
        <v>31</v>
      </c>
      <c r="G6674" t="s">
        <v>48</v>
      </c>
      <c r="H6674" t="s">
        <v>217</v>
      </c>
      <c r="I6674" t="s">
        <v>28</v>
      </c>
      <c r="J6674" t="s">
        <v>52</v>
      </c>
      <c r="K6674" t="s">
        <v>189</v>
      </c>
      <c r="L6674" t="s">
        <v>192</v>
      </c>
      <c r="M6674" t="s">
        <v>91</v>
      </c>
      <c r="N6674" s="2">
        <v>40359</v>
      </c>
      <c r="O6674" s="2">
        <v>40366</v>
      </c>
      <c r="P6674">
        <v>5</v>
      </c>
      <c r="Q6674" s="1">
        <v>0.05</v>
      </c>
      <c r="R6674">
        <v>63.94</v>
      </c>
      <c r="S6674">
        <v>14.48</v>
      </c>
      <c r="T6674">
        <f t="shared" si="104"/>
        <v>319.7</v>
      </c>
    </row>
    <row r="6675" spans="1:20" x14ac:dyDescent="0.25">
      <c r="A6675">
        <v>6674</v>
      </c>
      <c r="B6675">
        <v>86159</v>
      </c>
      <c r="C6675" t="s">
        <v>2001</v>
      </c>
      <c r="D6675" t="s">
        <v>20</v>
      </c>
      <c r="E6675" t="s">
        <v>39</v>
      </c>
      <c r="F6675" t="s">
        <v>40</v>
      </c>
      <c r="G6675" t="s">
        <v>48</v>
      </c>
      <c r="H6675" t="s">
        <v>78</v>
      </c>
      <c r="I6675" t="s">
        <v>28</v>
      </c>
      <c r="J6675" t="s">
        <v>52</v>
      </c>
      <c r="K6675" t="s">
        <v>170</v>
      </c>
      <c r="L6675" t="s">
        <v>192</v>
      </c>
      <c r="M6675" t="s">
        <v>99</v>
      </c>
      <c r="N6675" s="2">
        <v>40917</v>
      </c>
      <c r="O6675" s="2">
        <v>40924</v>
      </c>
      <c r="P6675">
        <v>14</v>
      </c>
      <c r="Q6675" s="1">
        <v>0.06</v>
      </c>
      <c r="R6675">
        <v>16.739999999999998</v>
      </c>
      <c r="S6675">
        <v>5.08</v>
      </c>
      <c r="T6675">
        <f t="shared" si="104"/>
        <v>234.35999999999999</v>
      </c>
    </row>
    <row r="6676" spans="1:20" x14ac:dyDescent="0.25">
      <c r="A6676">
        <v>6675</v>
      </c>
      <c r="B6676">
        <v>86159</v>
      </c>
      <c r="C6676" t="s">
        <v>2001</v>
      </c>
      <c r="D6676" t="s">
        <v>578</v>
      </c>
      <c r="E6676" t="s">
        <v>187</v>
      </c>
      <c r="F6676" t="s">
        <v>40</v>
      </c>
      <c r="G6676" t="s">
        <v>48</v>
      </c>
      <c r="H6676" t="s">
        <v>188</v>
      </c>
      <c r="I6676" t="s">
        <v>28</v>
      </c>
      <c r="J6676" t="s">
        <v>52</v>
      </c>
      <c r="K6676" t="s">
        <v>145</v>
      </c>
      <c r="L6676" t="s">
        <v>283</v>
      </c>
      <c r="M6676" t="s">
        <v>99</v>
      </c>
      <c r="N6676" s="2">
        <v>40917</v>
      </c>
      <c r="O6676" s="2">
        <v>40919</v>
      </c>
      <c r="P6676">
        <v>13</v>
      </c>
      <c r="Q6676" s="1">
        <v>0.05</v>
      </c>
      <c r="R6676">
        <v>122.99</v>
      </c>
      <c r="S6676">
        <v>70.2</v>
      </c>
      <c r="T6676">
        <f t="shared" si="104"/>
        <v>1598.87</v>
      </c>
    </row>
    <row r="6677" spans="1:20" x14ac:dyDescent="0.25">
      <c r="A6677">
        <v>6676</v>
      </c>
      <c r="B6677">
        <v>91128</v>
      </c>
      <c r="C6677" t="s">
        <v>2118</v>
      </c>
      <c r="D6677" t="s">
        <v>20</v>
      </c>
      <c r="E6677" t="s">
        <v>187</v>
      </c>
      <c r="F6677" t="s">
        <v>22</v>
      </c>
      <c r="G6677" t="s">
        <v>32</v>
      </c>
      <c r="H6677" t="s">
        <v>225</v>
      </c>
      <c r="I6677" t="s">
        <v>28</v>
      </c>
      <c r="J6677" t="s">
        <v>52</v>
      </c>
      <c r="K6677" t="s">
        <v>116</v>
      </c>
      <c r="L6677" t="s">
        <v>746</v>
      </c>
      <c r="M6677" t="s">
        <v>80</v>
      </c>
      <c r="N6677" s="2">
        <v>40776</v>
      </c>
      <c r="O6677" s="2">
        <v>40777</v>
      </c>
      <c r="P6677">
        <v>11</v>
      </c>
      <c r="Q6677" s="1">
        <v>0.06</v>
      </c>
      <c r="R6677">
        <v>140.81</v>
      </c>
      <c r="S6677">
        <v>24.49</v>
      </c>
      <c r="T6677">
        <f t="shared" si="104"/>
        <v>1548.91</v>
      </c>
    </row>
    <row r="6678" spans="1:20" x14ac:dyDescent="0.25">
      <c r="A6678">
        <v>6677</v>
      </c>
      <c r="B6678">
        <v>89609</v>
      </c>
      <c r="C6678" t="s">
        <v>556</v>
      </c>
      <c r="D6678" t="s">
        <v>20</v>
      </c>
      <c r="E6678" t="s">
        <v>39</v>
      </c>
      <c r="F6678" t="s">
        <v>22</v>
      </c>
      <c r="G6678" t="s">
        <v>32</v>
      </c>
      <c r="H6678" t="s">
        <v>61</v>
      </c>
      <c r="I6678" t="s">
        <v>28</v>
      </c>
      <c r="J6678" t="s">
        <v>52</v>
      </c>
      <c r="K6678" t="s">
        <v>181</v>
      </c>
      <c r="L6678" t="s">
        <v>192</v>
      </c>
      <c r="M6678" t="s">
        <v>398</v>
      </c>
      <c r="N6678" s="2">
        <v>40277</v>
      </c>
      <c r="O6678" s="2">
        <v>40279</v>
      </c>
      <c r="P6678">
        <v>8</v>
      </c>
      <c r="Q6678" s="1">
        <v>0.05</v>
      </c>
      <c r="R6678">
        <v>14.81</v>
      </c>
      <c r="S6678">
        <v>13.32</v>
      </c>
      <c r="T6678">
        <f t="shared" si="104"/>
        <v>118.48</v>
      </c>
    </row>
    <row r="6679" spans="1:20" x14ac:dyDescent="0.25">
      <c r="A6679">
        <v>6678</v>
      </c>
      <c r="B6679">
        <v>89609</v>
      </c>
      <c r="C6679" t="s">
        <v>556</v>
      </c>
      <c r="D6679" t="s">
        <v>20</v>
      </c>
      <c r="E6679" t="s">
        <v>39</v>
      </c>
      <c r="F6679" t="s">
        <v>22</v>
      </c>
      <c r="G6679" t="s">
        <v>32</v>
      </c>
      <c r="H6679" t="s">
        <v>54</v>
      </c>
      <c r="I6679" t="s">
        <v>28</v>
      </c>
      <c r="J6679" t="s">
        <v>52</v>
      </c>
      <c r="K6679" t="s">
        <v>68</v>
      </c>
      <c r="L6679" t="s">
        <v>44</v>
      </c>
      <c r="M6679" t="s">
        <v>123</v>
      </c>
      <c r="N6679" s="2">
        <v>40277</v>
      </c>
      <c r="O6679" s="2">
        <v>40278</v>
      </c>
      <c r="P6679">
        <v>7</v>
      </c>
      <c r="Q6679" s="1">
        <v>0.08</v>
      </c>
      <c r="R6679">
        <v>2.78</v>
      </c>
      <c r="S6679">
        <v>1.25</v>
      </c>
      <c r="T6679">
        <f t="shared" si="104"/>
        <v>19.459999999999997</v>
      </c>
    </row>
    <row r="6680" spans="1:20" x14ac:dyDescent="0.25">
      <c r="A6680">
        <v>6679</v>
      </c>
      <c r="B6680">
        <v>86990</v>
      </c>
      <c r="C6680" t="s">
        <v>1237</v>
      </c>
      <c r="D6680" t="s">
        <v>38</v>
      </c>
      <c r="E6680" t="s">
        <v>21</v>
      </c>
      <c r="F6680" t="s">
        <v>31</v>
      </c>
      <c r="G6680" t="s">
        <v>93</v>
      </c>
      <c r="H6680" t="s">
        <v>206</v>
      </c>
      <c r="I6680" t="s">
        <v>28</v>
      </c>
      <c r="J6680" t="s">
        <v>52</v>
      </c>
      <c r="K6680" t="s">
        <v>208</v>
      </c>
      <c r="L6680" t="s">
        <v>26</v>
      </c>
      <c r="M6680" t="s">
        <v>35</v>
      </c>
      <c r="N6680" s="2">
        <v>40828</v>
      </c>
      <c r="O6680" s="2">
        <v>40829</v>
      </c>
      <c r="P6680">
        <v>2</v>
      </c>
      <c r="Q6680" s="1">
        <v>0.08</v>
      </c>
      <c r="R6680">
        <v>4.9800000000000004</v>
      </c>
      <c r="S6680">
        <v>4.32</v>
      </c>
      <c r="T6680">
        <f t="shared" si="104"/>
        <v>9.9600000000000009</v>
      </c>
    </row>
    <row r="6681" spans="1:20" x14ac:dyDescent="0.25">
      <c r="A6681">
        <v>6680</v>
      </c>
      <c r="B6681">
        <v>89519</v>
      </c>
      <c r="C6681" t="s">
        <v>688</v>
      </c>
      <c r="D6681" t="s">
        <v>38</v>
      </c>
      <c r="E6681" t="s">
        <v>39</v>
      </c>
      <c r="F6681" t="s">
        <v>22</v>
      </c>
      <c r="G6681" t="s">
        <v>23</v>
      </c>
      <c r="H6681" t="s">
        <v>94</v>
      </c>
      <c r="I6681" t="s">
        <v>28</v>
      </c>
      <c r="J6681" t="s">
        <v>52</v>
      </c>
      <c r="K6681" t="s">
        <v>154</v>
      </c>
      <c r="L6681" t="s">
        <v>192</v>
      </c>
      <c r="M6681" t="s">
        <v>246</v>
      </c>
      <c r="N6681" s="2">
        <v>41582</v>
      </c>
      <c r="O6681" s="2">
        <v>41584</v>
      </c>
      <c r="P6681">
        <v>32</v>
      </c>
      <c r="Q6681" s="1">
        <v>0.03</v>
      </c>
      <c r="R6681">
        <v>9.06</v>
      </c>
      <c r="S6681">
        <v>9.86</v>
      </c>
      <c r="T6681">
        <f t="shared" si="104"/>
        <v>289.92</v>
      </c>
    </row>
    <row r="6682" spans="1:20" x14ac:dyDescent="0.25">
      <c r="A6682">
        <v>6681</v>
      </c>
      <c r="B6682">
        <v>89519</v>
      </c>
      <c r="C6682" t="s">
        <v>688</v>
      </c>
      <c r="D6682" t="s">
        <v>20</v>
      </c>
      <c r="E6682" t="s">
        <v>39</v>
      </c>
      <c r="F6682" t="s">
        <v>22</v>
      </c>
      <c r="G6682" t="s">
        <v>23</v>
      </c>
      <c r="H6682" t="s">
        <v>89</v>
      </c>
      <c r="I6682" t="s">
        <v>28</v>
      </c>
      <c r="J6682" t="s">
        <v>52</v>
      </c>
      <c r="K6682" t="s">
        <v>154</v>
      </c>
      <c r="L6682" t="s">
        <v>44</v>
      </c>
      <c r="M6682" t="s">
        <v>27</v>
      </c>
      <c r="N6682" s="2">
        <v>41582</v>
      </c>
      <c r="O6682" s="2">
        <v>41584</v>
      </c>
      <c r="P6682">
        <v>23</v>
      </c>
      <c r="Q6682" s="1">
        <v>0.05</v>
      </c>
      <c r="R6682">
        <v>2.94</v>
      </c>
      <c r="S6682">
        <v>1.05</v>
      </c>
      <c r="T6682">
        <f t="shared" si="104"/>
        <v>67.62</v>
      </c>
    </row>
    <row r="6683" spans="1:20" x14ac:dyDescent="0.25">
      <c r="A6683">
        <v>6682</v>
      </c>
      <c r="B6683">
        <v>86766</v>
      </c>
      <c r="C6683" t="s">
        <v>641</v>
      </c>
      <c r="D6683" t="s">
        <v>20</v>
      </c>
      <c r="E6683" t="s">
        <v>39</v>
      </c>
      <c r="F6683" t="s">
        <v>22</v>
      </c>
      <c r="G6683" t="s">
        <v>32</v>
      </c>
      <c r="H6683" t="s">
        <v>94</v>
      </c>
      <c r="I6683" t="s">
        <v>28</v>
      </c>
      <c r="J6683" t="s">
        <v>52</v>
      </c>
      <c r="K6683" t="s">
        <v>231</v>
      </c>
      <c r="L6683" t="s">
        <v>192</v>
      </c>
      <c r="M6683" t="s">
        <v>96</v>
      </c>
      <c r="N6683" s="2">
        <v>41604</v>
      </c>
      <c r="O6683" s="2">
        <v>41605</v>
      </c>
      <c r="P6683">
        <v>23</v>
      </c>
      <c r="Q6683" s="1">
        <v>0.01</v>
      </c>
      <c r="R6683">
        <v>2.88</v>
      </c>
      <c r="S6683">
        <v>0.99</v>
      </c>
      <c r="T6683">
        <f t="shared" si="104"/>
        <v>66.239999999999995</v>
      </c>
    </row>
    <row r="6684" spans="1:20" x14ac:dyDescent="0.25">
      <c r="A6684">
        <v>6683</v>
      </c>
      <c r="B6684">
        <v>86766</v>
      </c>
      <c r="C6684" t="s">
        <v>641</v>
      </c>
      <c r="D6684" t="s">
        <v>20</v>
      </c>
      <c r="E6684" t="s">
        <v>39</v>
      </c>
      <c r="F6684" t="s">
        <v>22</v>
      </c>
      <c r="G6684" t="s">
        <v>32</v>
      </c>
      <c r="H6684" t="s">
        <v>89</v>
      </c>
      <c r="I6684" t="s">
        <v>28</v>
      </c>
      <c r="J6684" t="s">
        <v>52</v>
      </c>
      <c r="K6684" t="s">
        <v>248</v>
      </c>
      <c r="L6684" t="s">
        <v>44</v>
      </c>
      <c r="M6684" t="s">
        <v>150</v>
      </c>
      <c r="N6684" s="2">
        <v>41604</v>
      </c>
      <c r="O6684" s="2">
        <v>41605</v>
      </c>
      <c r="P6684">
        <v>4</v>
      </c>
      <c r="Q6684" s="1">
        <v>0.04</v>
      </c>
      <c r="R6684">
        <v>10.14</v>
      </c>
      <c r="S6684">
        <v>2.27</v>
      </c>
      <c r="T6684">
        <f t="shared" si="104"/>
        <v>40.56</v>
      </c>
    </row>
    <row r="6685" spans="1:20" x14ac:dyDescent="0.25">
      <c r="A6685">
        <v>6684</v>
      </c>
      <c r="B6685">
        <v>89427</v>
      </c>
      <c r="C6685" t="s">
        <v>938</v>
      </c>
      <c r="D6685" t="s">
        <v>20</v>
      </c>
      <c r="E6685" t="s">
        <v>39</v>
      </c>
      <c r="F6685" t="s">
        <v>22</v>
      </c>
      <c r="G6685" t="s">
        <v>41</v>
      </c>
      <c r="H6685" t="s">
        <v>49</v>
      </c>
      <c r="I6685" t="s">
        <v>28</v>
      </c>
      <c r="J6685" t="s">
        <v>52</v>
      </c>
      <c r="K6685" t="s">
        <v>226</v>
      </c>
      <c r="L6685" t="s">
        <v>192</v>
      </c>
      <c r="M6685" t="s">
        <v>190</v>
      </c>
      <c r="N6685" s="2">
        <v>40717</v>
      </c>
      <c r="O6685" s="2">
        <v>40719</v>
      </c>
      <c r="P6685">
        <v>9</v>
      </c>
      <c r="Q6685" s="1">
        <v>0.09</v>
      </c>
      <c r="R6685">
        <v>67.28</v>
      </c>
      <c r="S6685">
        <v>19.989999999999998</v>
      </c>
      <c r="T6685">
        <f t="shared" si="104"/>
        <v>605.52</v>
      </c>
    </row>
    <row r="6686" spans="1:20" x14ac:dyDescent="0.25">
      <c r="A6686">
        <v>6685</v>
      </c>
      <c r="B6686">
        <v>89427</v>
      </c>
      <c r="C6686" t="s">
        <v>938</v>
      </c>
      <c r="D6686" t="s">
        <v>20</v>
      </c>
      <c r="E6686" t="s">
        <v>39</v>
      </c>
      <c r="F6686" t="s">
        <v>22</v>
      </c>
      <c r="G6686" t="s">
        <v>41</v>
      </c>
      <c r="H6686" t="s">
        <v>42</v>
      </c>
      <c r="I6686" t="s">
        <v>28</v>
      </c>
      <c r="J6686" t="s">
        <v>52</v>
      </c>
      <c r="K6686" t="s">
        <v>95</v>
      </c>
      <c r="L6686" t="s">
        <v>192</v>
      </c>
      <c r="M6686" t="s">
        <v>182</v>
      </c>
      <c r="N6686" s="2">
        <v>40717</v>
      </c>
      <c r="O6686" s="2">
        <v>40718</v>
      </c>
      <c r="P6686">
        <v>7</v>
      </c>
      <c r="Q6686" s="1">
        <v>0.1</v>
      </c>
      <c r="R6686">
        <v>42.76</v>
      </c>
      <c r="S6686">
        <v>6.22</v>
      </c>
      <c r="T6686">
        <f t="shared" si="104"/>
        <v>299.32</v>
      </c>
    </row>
    <row r="6687" spans="1:20" x14ac:dyDescent="0.25">
      <c r="A6687">
        <v>6686</v>
      </c>
      <c r="B6687">
        <v>88604</v>
      </c>
      <c r="C6687" t="s">
        <v>726</v>
      </c>
      <c r="D6687" t="s">
        <v>20</v>
      </c>
      <c r="E6687" t="s">
        <v>39</v>
      </c>
      <c r="F6687" t="s">
        <v>31</v>
      </c>
      <c r="G6687" t="s">
        <v>93</v>
      </c>
      <c r="H6687" t="s">
        <v>78</v>
      </c>
      <c r="I6687" t="s">
        <v>28</v>
      </c>
      <c r="J6687" t="s">
        <v>52</v>
      </c>
      <c r="K6687" t="s">
        <v>129</v>
      </c>
      <c r="L6687" t="s">
        <v>192</v>
      </c>
      <c r="M6687" t="s">
        <v>35</v>
      </c>
      <c r="N6687" s="2">
        <v>41042</v>
      </c>
      <c r="O6687" s="2">
        <v>41044</v>
      </c>
      <c r="P6687">
        <v>16</v>
      </c>
      <c r="Q6687" s="1">
        <v>0.06</v>
      </c>
      <c r="R6687">
        <v>3.69</v>
      </c>
      <c r="S6687">
        <v>2.5</v>
      </c>
      <c r="T6687">
        <f t="shared" si="104"/>
        <v>59.04</v>
      </c>
    </row>
    <row r="6688" spans="1:20" x14ac:dyDescent="0.25">
      <c r="A6688">
        <v>6687</v>
      </c>
      <c r="B6688">
        <v>88604</v>
      </c>
      <c r="C6688" t="s">
        <v>726</v>
      </c>
      <c r="D6688" t="s">
        <v>20</v>
      </c>
      <c r="E6688" t="s">
        <v>39</v>
      </c>
      <c r="F6688" t="s">
        <v>31</v>
      </c>
      <c r="G6688" t="s">
        <v>93</v>
      </c>
      <c r="H6688" t="s">
        <v>61</v>
      </c>
      <c r="I6688" t="s">
        <v>28</v>
      </c>
      <c r="J6688" t="s">
        <v>52</v>
      </c>
      <c r="K6688" t="s">
        <v>181</v>
      </c>
      <c r="L6688" t="s">
        <v>192</v>
      </c>
      <c r="M6688" t="s">
        <v>141</v>
      </c>
      <c r="N6688" s="2">
        <v>41042</v>
      </c>
      <c r="O6688" s="2">
        <v>41044</v>
      </c>
      <c r="P6688">
        <v>14</v>
      </c>
      <c r="Q6688" s="1">
        <v>0.09</v>
      </c>
      <c r="R6688">
        <v>4.28</v>
      </c>
      <c r="S6688">
        <v>5.74</v>
      </c>
      <c r="T6688">
        <f t="shared" si="104"/>
        <v>59.92</v>
      </c>
    </row>
    <row r="6689" spans="1:20" x14ac:dyDescent="0.25">
      <c r="A6689">
        <v>6688</v>
      </c>
      <c r="B6689">
        <v>88305</v>
      </c>
      <c r="C6689" t="s">
        <v>261</v>
      </c>
      <c r="D6689" t="s">
        <v>20</v>
      </c>
      <c r="E6689" t="s">
        <v>39</v>
      </c>
      <c r="F6689" t="s">
        <v>22</v>
      </c>
      <c r="G6689" t="s">
        <v>41</v>
      </c>
      <c r="H6689" t="s">
        <v>49</v>
      </c>
      <c r="I6689" t="s">
        <v>28</v>
      </c>
      <c r="J6689" t="s">
        <v>52</v>
      </c>
      <c r="K6689" t="s">
        <v>82</v>
      </c>
      <c r="L6689" t="s">
        <v>192</v>
      </c>
      <c r="M6689" t="s">
        <v>182</v>
      </c>
      <c r="N6689" s="2">
        <v>41277</v>
      </c>
      <c r="O6689" s="2">
        <v>41278</v>
      </c>
      <c r="P6689">
        <v>8</v>
      </c>
      <c r="Q6689" s="1">
        <v>0.03</v>
      </c>
      <c r="R6689">
        <v>5.58</v>
      </c>
      <c r="S6689">
        <v>2.99</v>
      </c>
      <c r="T6689">
        <f t="shared" si="104"/>
        <v>44.64</v>
      </c>
    </row>
    <row r="6690" spans="1:20" x14ac:dyDescent="0.25">
      <c r="A6690">
        <v>6689</v>
      </c>
      <c r="B6690">
        <v>88296</v>
      </c>
      <c r="C6690" t="s">
        <v>261</v>
      </c>
      <c r="D6690" t="s">
        <v>578</v>
      </c>
      <c r="E6690" t="s">
        <v>187</v>
      </c>
      <c r="F6690" t="s">
        <v>22</v>
      </c>
      <c r="G6690" t="s">
        <v>41</v>
      </c>
      <c r="H6690" t="s">
        <v>217</v>
      </c>
      <c r="I6690" t="s">
        <v>28</v>
      </c>
      <c r="J6690" t="s">
        <v>52</v>
      </c>
      <c r="K6690" t="s">
        <v>291</v>
      </c>
      <c r="L6690" t="s">
        <v>330</v>
      </c>
      <c r="M6690" t="s">
        <v>199</v>
      </c>
      <c r="N6690" s="2">
        <v>40181</v>
      </c>
      <c r="O6690" s="2">
        <v>40182</v>
      </c>
      <c r="P6690">
        <v>1</v>
      </c>
      <c r="Q6690" s="1">
        <v>0.09</v>
      </c>
      <c r="R6690">
        <v>212.6</v>
      </c>
      <c r="S6690">
        <v>52.2</v>
      </c>
      <c r="T6690">
        <f t="shared" si="104"/>
        <v>212.6</v>
      </c>
    </row>
    <row r="6691" spans="1:20" x14ac:dyDescent="0.25">
      <c r="A6691">
        <v>6690</v>
      </c>
      <c r="B6691">
        <v>86796</v>
      </c>
      <c r="C6691" t="s">
        <v>958</v>
      </c>
      <c r="D6691" t="s">
        <v>38</v>
      </c>
      <c r="E6691" t="s">
        <v>39</v>
      </c>
      <c r="F6691" t="s">
        <v>47</v>
      </c>
      <c r="G6691" t="s">
        <v>41</v>
      </c>
      <c r="H6691" t="s">
        <v>54</v>
      </c>
      <c r="I6691" t="s">
        <v>28</v>
      </c>
      <c r="J6691" t="s">
        <v>52</v>
      </c>
      <c r="K6691" t="s">
        <v>154</v>
      </c>
      <c r="L6691" t="s">
        <v>192</v>
      </c>
      <c r="M6691" t="s">
        <v>51</v>
      </c>
      <c r="N6691" s="2">
        <v>40531</v>
      </c>
      <c r="O6691" s="2">
        <v>40533</v>
      </c>
      <c r="P6691">
        <v>22</v>
      </c>
      <c r="Q6691" s="1">
        <v>0.05</v>
      </c>
      <c r="R6691">
        <v>4.0599999999999996</v>
      </c>
      <c r="S6691">
        <v>6.89</v>
      </c>
      <c r="T6691">
        <f t="shared" si="104"/>
        <v>89.32</v>
      </c>
    </row>
    <row r="6692" spans="1:20" x14ac:dyDescent="0.25">
      <c r="A6692">
        <v>6691</v>
      </c>
      <c r="B6692">
        <v>86923</v>
      </c>
      <c r="C6692" t="s">
        <v>1597</v>
      </c>
      <c r="D6692" t="s">
        <v>20</v>
      </c>
      <c r="E6692" t="s">
        <v>39</v>
      </c>
      <c r="F6692" t="s">
        <v>22</v>
      </c>
      <c r="G6692" t="s">
        <v>32</v>
      </c>
      <c r="H6692" t="s">
        <v>94</v>
      </c>
      <c r="I6692" t="s">
        <v>28</v>
      </c>
      <c r="J6692" t="s">
        <v>52</v>
      </c>
      <c r="K6692" t="s">
        <v>170</v>
      </c>
      <c r="L6692" t="s">
        <v>192</v>
      </c>
      <c r="M6692" t="s">
        <v>182</v>
      </c>
      <c r="N6692" s="2">
        <v>41476</v>
      </c>
      <c r="O6692" s="2">
        <v>41477</v>
      </c>
      <c r="P6692">
        <v>1</v>
      </c>
      <c r="Q6692" s="1">
        <v>0.05</v>
      </c>
      <c r="R6692">
        <v>56.96</v>
      </c>
      <c r="S6692">
        <v>13.22</v>
      </c>
      <c r="T6692">
        <f t="shared" si="104"/>
        <v>56.96</v>
      </c>
    </row>
    <row r="6693" spans="1:20" x14ac:dyDescent="0.25">
      <c r="A6693">
        <v>6692</v>
      </c>
      <c r="B6693">
        <v>90129</v>
      </c>
      <c r="C6693" t="s">
        <v>1487</v>
      </c>
      <c r="D6693" t="s">
        <v>38</v>
      </c>
      <c r="E6693" t="s">
        <v>39</v>
      </c>
      <c r="F6693" t="s">
        <v>22</v>
      </c>
      <c r="G6693" t="s">
        <v>41</v>
      </c>
      <c r="H6693" t="s">
        <v>54</v>
      </c>
      <c r="I6693" t="s">
        <v>28</v>
      </c>
      <c r="J6693" t="s">
        <v>52</v>
      </c>
      <c r="K6693" t="s">
        <v>74</v>
      </c>
      <c r="L6693" t="s">
        <v>192</v>
      </c>
      <c r="M6693" t="s">
        <v>444</v>
      </c>
      <c r="N6693" s="2">
        <v>40957</v>
      </c>
      <c r="O6693" s="2">
        <v>40959</v>
      </c>
      <c r="P6693">
        <v>8</v>
      </c>
      <c r="Q6693" s="1">
        <v>0</v>
      </c>
      <c r="R6693">
        <v>98.31</v>
      </c>
      <c r="S6693">
        <v>0.49</v>
      </c>
      <c r="T6693">
        <f t="shared" si="104"/>
        <v>786.48</v>
      </c>
    </row>
    <row r="6694" spans="1:20" x14ac:dyDescent="0.25">
      <c r="A6694">
        <v>6693</v>
      </c>
      <c r="B6694">
        <v>87897</v>
      </c>
      <c r="C6694" t="s">
        <v>1054</v>
      </c>
      <c r="D6694" t="s">
        <v>20</v>
      </c>
      <c r="E6694" t="s">
        <v>39</v>
      </c>
      <c r="F6694" t="s">
        <v>31</v>
      </c>
      <c r="G6694" t="s">
        <v>23</v>
      </c>
      <c r="H6694" t="s">
        <v>49</v>
      </c>
      <c r="I6694" t="s">
        <v>28</v>
      </c>
      <c r="J6694" t="s">
        <v>52</v>
      </c>
      <c r="K6694" t="s">
        <v>98</v>
      </c>
      <c r="L6694" t="s">
        <v>44</v>
      </c>
      <c r="M6694" t="s">
        <v>296</v>
      </c>
      <c r="N6694" s="2">
        <v>41479</v>
      </c>
      <c r="O6694" s="2">
        <v>41481</v>
      </c>
      <c r="P6694">
        <v>6</v>
      </c>
      <c r="Q6694" s="1">
        <v>0.1</v>
      </c>
      <c r="R6694">
        <v>4.28</v>
      </c>
      <c r="S6694">
        <v>0.94</v>
      </c>
      <c r="T6694">
        <f t="shared" si="104"/>
        <v>25.68</v>
      </c>
    </row>
    <row r="6695" spans="1:20" x14ac:dyDescent="0.25">
      <c r="A6695">
        <v>6694</v>
      </c>
      <c r="B6695">
        <v>89888</v>
      </c>
      <c r="C6695" t="s">
        <v>602</v>
      </c>
      <c r="D6695" t="s">
        <v>20</v>
      </c>
      <c r="E6695" t="s">
        <v>39</v>
      </c>
      <c r="F6695" t="s">
        <v>47</v>
      </c>
      <c r="G6695" t="s">
        <v>41</v>
      </c>
      <c r="H6695" t="s">
        <v>61</v>
      </c>
      <c r="I6695" t="s">
        <v>28</v>
      </c>
      <c r="J6695" t="s">
        <v>52</v>
      </c>
      <c r="K6695" t="s">
        <v>105</v>
      </c>
      <c r="L6695" t="s">
        <v>192</v>
      </c>
      <c r="M6695" t="s">
        <v>160</v>
      </c>
      <c r="N6695" s="2">
        <v>40918</v>
      </c>
      <c r="O6695" s="2">
        <v>40920</v>
      </c>
      <c r="P6695">
        <v>6</v>
      </c>
      <c r="Q6695" s="1">
        <v>0.1</v>
      </c>
      <c r="R6695">
        <v>2.88</v>
      </c>
      <c r="S6695">
        <v>1.49</v>
      </c>
      <c r="T6695">
        <f t="shared" si="104"/>
        <v>17.28</v>
      </c>
    </row>
    <row r="6696" spans="1:20" x14ac:dyDescent="0.25">
      <c r="A6696">
        <v>6695</v>
      </c>
      <c r="B6696">
        <v>89888</v>
      </c>
      <c r="C6696" t="s">
        <v>602</v>
      </c>
      <c r="D6696" t="s">
        <v>20</v>
      </c>
      <c r="E6696" t="s">
        <v>21</v>
      </c>
      <c r="F6696" t="s">
        <v>47</v>
      </c>
      <c r="G6696" t="s">
        <v>41</v>
      </c>
      <c r="H6696" t="s">
        <v>33</v>
      </c>
      <c r="I6696" t="s">
        <v>28</v>
      </c>
      <c r="J6696" t="s">
        <v>52</v>
      </c>
      <c r="K6696" t="s">
        <v>1138</v>
      </c>
      <c r="L6696" t="s">
        <v>44</v>
      </c>
      <c r="M6696" t="s">
        <v>51</v>
      </c>
      <c r="N6696" s="2">
        <v>40918</v>
      </c>
      <c r="O6696" s="2">
        <v>40920</v>
      </c>
      <c r="P6696">
        <v>14</v>
      </c>
      <c r="Q6696" s="1">
        <v>0.08</v>
      </c>
      <c r="R6696">
        <v>20.99</v>
      </c>
      <c r="S6696">
        <v>0.99</v>
      </c>
      <c r="T6696">
        <f t="shared" si="104"/>
        <v>293.85999999999996</v>
      </c>
    </row>
    <row r="6697" spans="1:20" x14ac:dyDescent="0.25">
      <c r="A6697">
        <v>6696</v>
      </c>
      <c r="B6697">
        <v>86649</v>
      </c>
      <c r="C6697" t="s">
        <v>1229</v>
      </c>
      <c r="D6697" t="s">
        <v>38</v>
      </c>
      <c r="E6697" t="s">
        <v>21</v>
      </c>
      <c r="F6697" t="s">
        <v>31</v>
      </c>
      <c r="G6697" t="s">
        <v>23</v>
      </c>
      <c r="H6697" t="s">
        <v>203</v>
      </c>
      <c r="I6697" t="s">
        <v>28</v>
      </c>
      <c r="J6697" t="s">
        <v>52</v>
      </c>
      <c r="K6697" t="s">
        <v>1243</v>
      </c>
      <c r="L6697" t="s">
        <v>192</v>
      </c>
      <c r="M6697" t="s">
        <v>91</v>
      </c>
      <c r="N6697" s="2">
        <v>41108</v>
      </c>
      <c r="O6697" s="2">
        <v>41110</v>
      </c>
      <c r="P6697">
        <v>13</v>
      </c>
      <c r="Q6697" s="1">
        <v>0.06</v>
      </c>
      <c r="R6697">
        <v>65.989999999999995</v>
      </c>
      <c r="S6697">
        <v>3.99</v>
      </c>
      <c r="T6697">
        <f t="shared" si="104"/>
        <v>857.86999999999989</v>
      </c>
    </row>
    <row r="6698" spans="1:20" x14ac:dyDescent="0.25">
      <c r="A6698">
        <v>6697</v>
      </c>
      <c r="B6698">
        <v>90274</v>
      </c>
      <c r="C6698" t="s">
        <v>2159</v>
      </c>
      <c r="D6698" t="s">
        <v>20</v>
      </c>
      <c r="E6698" t="s">
        <v>39</v>
      </c>
      <c r="F6698" t="s">
        <v>40</v>
      </c>
      <c r="G6698" t="s">
        <v>32</v>
      </c>
      <c r="H6698" t="s">
        <v>94</v>
      </c>
      <c r="I6698" t="s">
        <v>28</v>
      </c>
      <c r="J6698" t="s">
        <v>52</v>
      </c>
      <c r="K6698" t="s">
        <v>274</v>
      </c>
      <c r="L6698" t="s">
        <v>26</v>
      </c>
      <c r="M6698" t="s">
        <v>108</v>
      </c>
      <c r="N6698" s="2">
        <v>41020</v>
      </c>
      <c r="O6698" s="2">
        <v>41023</v>
      </c>
      <c r="P6698">
        <v>12</v>
      </c>
      <c r="Q6698" s="1">
        <v>0.1</v>
      </c>
      <c r="R6698">
        <v>30.98</v>
      </c>
      <c r="S6698">
        <v>8.99</v>
      </c>
      <c r="T6698">
        <f t="shared" si="104"/>
        <v>371.76</v>
      </c>
    </row>
    <row r="6699" spans="1:20" x14ac:dyDescent="0.25">
      <c r="A6699">
        <v>6698</v>
      </c>
      <c r="B6699">
        <v>86405</v>
      </c>
      <c r="C6699" t="s">
        <v>2046</v>
      </c>
      <c r="D6699" t="s">
        <v>38</v>
      </c>
      <c r="E6699" t="s">
        <v>39</v>
      </c>
      <c r="F6699" t="s">
        <v>31</v>
      </c>
      <c r="G6699" t="s">
        <v>23</v>
      </c>
      <c r="H6699" t="s">
        <v>54</v>
      </c>
      <c r="I6699" t="s">
        <v>28</v>
      </c>
      <c r="J6699" t="s">
        <v>52</v>
      </c>
      <c r="K6699" t="s">
        <v>226</v>
      </c>
      <c r="L6699" t="s">
        <v>192</v>
      </c>
      <c r="M6699" t="s">
        <v>143</v>
      </c>
      <c r="N6699" s="2">
        <v>41250</v>
      </c>
      <c r="O6699" s="2">
        <v>41250</v>
      </c>
      <c r="P6699">
        <v>10</v>
      </c>
      <c r="Q6699" s="1">
        <v>0.06</v>
      </c>
      <c r="R6699">
        <v>420.98</v>
      </c>
      <c r="S6699">
        <v>19.989999999999998</v>
      </c>
      <c r="T6699">
        <f t="shared" si="104"/>
        <v>4209.8</v>
      </c>
    </row>
    <row r="6700" spans="1:20" x14ac:dyDescent="0.25">
      <c r="A6700">
        <v>6699</v>
      </c>
      <c r="B6700">
        <v>86405</v>
      </c>
      <c r="C6700" t="s">
        <v>2046</v>
      </c>
      <c r="D6700" t="s">
        <v>20</v>
      </c>
      <c r="E6700" t="s">
        <v>187</v>
      </c>
      <c r="F6700" t="s">
        <v>31</v>
      </c>
      <c r="G6700" t="s">
        <v>23</v>
      </c>
      <c r="H6700" t="s">
        <v>188</v>
      </c>
      <c r="I6700" t="s">
        <v>28</v>
      </c>
      <c r="J6700" t="s">
        <v>52</v>
      </c>
      <c r="K6700" t="s">
        <v>82</v>
      </c>
      <c r="L6700" t="s">
        <v>192</v>
      </c>
      <c r="M6700" t="s">
        <v>35</v>
      </c>
      <c r="N6700" s="2">
        <v>41250</v>
      </c>
      <c r="O6700" s="2">
        <v>41252</v>
      </c>
      <c r="P6700">
        <v>25</v>
      </c>
      <c r="Q6700" s="1">
        <v>0.1</v>
      </c>
      <c r="R6700">
        <v>26.48</v>
      </c>
      <c r="S6700">
        <v>6.93</v>
      </c>
      <c r="T6700">
        <f t="shared" si="104"/>
        <v>662</v>
      </c>
    </row>
    <row r="6701" spans="1:20" x14ac:dyDescent="0.25">
      <c r="A6701">
        <v>6700</v>
      </c>
      <c r="B6701">
        <v>90589</v>
      </c>
      <c r="C6701" t="s">
        <v>1461</v>
      </c>
      <c r="D6701" t="s">
        <v>20</v>
      </c>
      <c r="E6701" t="s">
        <v>39</v>
      </c>
      <c r="F6701" t="s">
        <v>47</v>
      </c>
      <c r="G6701" t="s">
        <v>32</v>
      </c>
      <c r="H6701" t="s">
        <v>49</v>
      </c>
      <c r="I6701" t="s">
        <v>28</v>
      </c>
      <c r="J6701" t="s">
        <v>52</v>
      </c>
      <c r="K6701" t="s">
        <v>291</v>
      </c>
      <c r="L6701" t="s">
        <v>192</v>
      </c>
      <c r="M6701" t="s">
        <v>160</v>
      </c>
      <c r="N6701" s="2">
        <v>40539</v>
      </c>
      <c r="O6701" s="2">
        <v>40539</v>
      </c>
      <c r="P6701">
        <v>17</v>
      </c>
      <c r="Q6701" s="1">
        <v>0.05</v>
      </c>
      <c r="R6701">
        <v>5.98</v>
      </c>
      <c r="S6701">
        <v>5.46</v>
      </c>
      <c r="T6701">
        <f t="shared" si="104"/>
        <v>101.66000000000001</v>
      </c>
    </row>
    <row r="6702" spans="1:20" x14ac:dyDescent="0.25">
      <c r="A6702">
        <v>6701</v>
      </c>
      <c r="B6702">
        <v>90589</v>
      </c>
      <c r="C6702" t="s">
        <v>168</v>
      </c>
      <c r="D6702" t="s">
        <v>20</v>
      </c>
      <c r="E6702" t="s">
        <v>21</v>
      </c>
      <c r="F6702" t="s">
        <v>47</v>
      </c>
      <c r="G6702" t="s">
        <v>32</v>
      </c>
      <c r="H6702" t="s">
        <v>24</v>
      </c>
      <c r="I6702" t="s">
        <v>28</v>
      </c>
      <c r="J6702" t="s">
        <v>52</v>
      </c>
      <c r="K6702" t="s">
        <v>1447</v>
      </c>
      <c r="L6702" t="s">
        <v>192</v>
      </c>
      <c r="M6702" t="s">
        <v>134</v>
      </c>
      <c r="N6702" s="2">
        <v>40539</v>
      </c>
      <c r="O6702" s="2">
        <v>40540</v>
      </c>
      <c r="P6702">
        <v>3</v>
      </c>
      <c r="Q6702" s="1">
        <v>0.01</v>
      </c>
      <c r="R6702">
        <v>65.989999999999995</v>
      </c>
      <c r="S6702">
        <v>3.99</v>
      </c>
      <c r="T6702">
        <f t="shared" si="104"/>
        <v>197.96999999999997</v>
      </c>
    </row>
    <row r="6703" spans="1:20" x14ac:dyDescent="0.25">
      <c r="A6703">
        <v>6702</v>
      </c>
      <c r="B6703">
        <v>91459</v>
      </c>
      <c r="C6703" t="s">
        <v>323</v>
      </c>
      <c r="D6703" t="s">
        <v>20</v>
      </c>
      <c r="E6703" t="s">
        <v>39</v>
      </c>
      <c r="F6703" t="s">
        <v>40</v>
      </c>
      <c r="G6703" t="s">
        <v>93</v>
      </c>
      <c r="H6703" t="s">
        <v>54</v>
      </c>
      <c r="I6703" t="s">
        <v>28</v>
      </c>
      <c r="J6703" t="s">
        <v>52</v>
      </c>
      <c r="K6703" t="s">
        <v>289</v>
      </c>
      <c r="L6703" t="s">
        <v>192</v>
      </c>
      <c r="M6703" t="s">
        <v>99</v>
      </c>
      <c r="N6703" s="2">
        <v>40803</v>
      </c>
      <c r="O6703" s="2">
        <v>40804</v>
      </c>
      <c r="P6703">
        <v>19</v>
      </c>
      <c r="Q6703" s="1">
        <v>0.06</v>
      </c>
      <c r="R6703">
        <v>9.9</v>
      </c>
      <c r="S6703">
        <v>1.39</v>
      </c>
      <c r="T6703">
        <f t="shared" si="104"/>
        <v>188.1</v>
      </c>
    </row>
    <row r="6704" spans="1:20" x14ac:dyDescent="0.25">
      <c r="A6704">
        <v>6703</v>
      </c>
      <c r="B6704">
        <v>86555</v>
      </c>
      <c r="C6704" t="s">
        <v>267</v>
      </c>
      <c r="D6704" t="s">
        <v>20</v>
      </c>
      <c r="E6704" t="s">
        <v>39</v>
      </c>
      <c r="F6704" t="s">
        <v>47</v>
      </c>
      <c r="G6704" t="s">
        <v>23</v>
      </c>
      <c r="H6704" t="s">
        <v>78</v>
      </c>
      <c r="I6704" t="s">
        <v>28</v>
      </c>
      <c r="J6704" t="s">
        <v>52</v>
      </c>
      <c r="K6704" t="s">
        <v>136</v>
      </c>
      <c r="L6704" t="s">
        <v>192</v>
      </c>
      <c r="M6704" t="s">
        <v>51</v>
      </c>
      <c r="N6704" s="2">
        <v>40250</v>
      </c>
      <c r="O6704" s="2">
        <v>40251</v>
      </c>
      <c r="P6704">
        <v>1</v>
      </c>
      <c r="Q6704" s="1">
        <v>0.05</v>
      </c>
      <c r="R6704">
        <v>4.13</v>
      </c>
      <c r="S6704">
        <v>5.04</v>
      </c>
      <c r="T6704">
        <f t="shared" si="104"/>
        <v>4.13</v>
      </c>
    </row>
    <row r="6705" spans="1:20" x14ac:dyDescent="0.25">
      <c r="A6705">
        <v>6704</v>
      </c>
      <c r="B6705">
        <v>86638</v>
      </c>
      <c r="C6705" t="s">
        <v>432</v>
      </c>
      <c r="D6705" t="s">
        <v>20</v>
      </c>
      <c r="E6705" t="s">
        <v>39</v>
      </c>
      <c r="F6705" t="s">
        <v>22</v>
      </c>
      <c r="G6705" t="s">
        <v>23</v>
      </c>
      <c r="H6705" t="s">
        <v>61</v>
      </c>
      <c r="I6705" t="s">
        <v>28</v>
      </c>
      <c r="J6705" t="s">
        <v>52</v>
      </c>
      <c r="K6705" t="s">
        <v>181</v>
      </c>
      <c r="L6705" t="s">
        <v>44</v>
      </c>
      <c r="M6705" t="s">
        <v>150</v>
      </c>
      <c r="N6705" s="2">
        <v>41629</v>
      </c>
      <c r="O6705" s="2">
        <v>41631</v>
      </c>
      <c r="P6705">
        <v>19</v>
      </c>
      <c r="Q6705" s="1">
        <v>0.08</v>
      </c>
      <c r="R6705">
        <v>2.1800000000000002</v>
      </c>
      <c r="S6705">
        <v>1.38</v>
      </c>
      <c r="T6705">
        <f t="shared" si="104"/>
        <v>41.42</v>
      </c>
    </row>
    <row r="6706" spans="1:20" x14ac:dyDescent="0.25">
      <c r="A6706">
        <v>6705</v>
      </c>
      <c r="B6706">
        <v>89608</v>
      </c>
      <c r="C6706" t="s">
        <v>556</v>
      </c>
      <c r="D6706" t="s">
        <v>20</v>
      </c>
      <c r="E6706" t="s">
        <v>187</v>
      </c>
      <c r="F6706" t="s">
        <v>22</v>
      </c>
      <c r="G6706" t="s">
        <v>48</v>
      </c>
      <c r="H6706" t="s">
        <v>217</v>
      </c>
      <c r="I6706" t="s">
        <v>28</v>
      </c>
      <c r="J6706" t="s">
        <v>52</v>
      </c>
      <c r="K6706" t="s">
        <v>98</v>
      </c>
      <c r="L6706" t="s">
        <v>706</v>
      </c>
      <c r="M6706" t="s">
        <v>331</v>
      </c>
      <c r="N6706" s="2">
        <v>40274</v>
      </c>
      <c r="O6706" s="2">
        <v>40276</v>
      </c>
      <c r="P6706">
        <v>10</v>
      </c>
      <c r="Q6706" s="1">
        <v>0.06</v>
      </c>
      <c r="R6706">
        <v>60.65</v>
      </c>
      <c r="S6706">
        <v>12.23</v>
      </c>
      <c r="T6706">
        <f t="shared" si="104"/>
        <v>606.5</v>
      </c>
    </row>
    <row r="6707" spans="1:20" x14ac:dyDescent="0.25">
      <c r="A6707">
        <v>6706</v>
      </c>
      <c r="B6707">
        <v>91040</v>
      </c>
      <c r="C6707" t="s">
        <v>2475</v>
      </c>
      <c r="D6707" t="s">
        <v>38</v>
      </c>
      <c r="E6707" t="s">
        <v>21</v>
      </c>
      <c r="F6707" t="s">
        <v>40</v>
      </c>
      <c r="G6707" t="s">
        <v>23</v>
      </c>
      <c r="H6707" t="s">
        <v>33</v>
      </c>
      <c r="I6707" t="s">
        <v>28</v>
      </c>
      <c r="J6707" t="s">
        <v>52</v>
      </c>
      <c r="K6707" t="s">
        <v>1147</v>
      </c>
      <c r="L6707" t="s">
        <v>706</v>
      </c>
      <c r="M6707" t="s">
        <v>99</v>
      </c>
      <c r="N6707" s="2">
        <v>41464</v>
      </c>
      <c r="O6707" s="2">
        <v>41466</v>
      </c>
      <c r="P6707">
        <v>16</v>
      </c>
      <c r="Q6707" s="1">
        <v>0.06</v>
      </c>
      <c r="R6707">
        <v>179.99</v>
      </c>
      <c r="S6707">
        <v>13.99</v>
      </c>
      <c r="T6707">
        <f t="shared" si="104"/>
        <v>2879.84</v>
      </c>
    </row>
    <row r="6708" spans="1:20" x14ac:dyDescent="0.25">
      <c r="A6708">
        <v>6707</v>
      </c>
      <c r="B6708">
        <v>86395</v>
      </c>
      <c r="C6708" t="s">
        <v>788</v>
      </c>
      <c r="D6708" t="s">
        <v>20</v>
      </c>
      <c r="E6708" t="s">
        <v>39</v>
      </c>
      <c r="F6708" t="s">
        <v>31</v>
      </c>
      <c r="G6708" t="s">
        <v>41</v>
      </c>
      <c r="H6708" t="s">
        <v>89</v>
      </c>
      <c r="I6708" t="s">
        <v>28</v>
      </c>
      <c r="J6708" t="s">
        <v>52</v>
      </c>
      <c r="K6708" t="s">
        <v>136</v>
      </c>
      <c r="L6708" t="s">
        <v>192</v>
      </c>
      <c r="M6708" t="s">
        <v>141</v>
      </c>
      <c r="N6708" s="2">
        <v>41505</v>
      </c>
      <c r="O6708" s="2">
        <v>41507</v>
      </c>
      <c r="P6708">
        <v>15</v>
      </c>
      <c r="Q6708" s="1">
        <v>0.05</v>
      </c>
      <c r="R6708">
        <v>18.97</v>
      </c>
      <c r="S6708">
        <v>9.5399999999999991</v>
      </c>
      <c r="T6708">
        <f t="shared" si="104"/>
        <v>284.54999999999995</v>
      </c>
    </row>
    <row r="6709" spans="1:20" x14ac:dyDescent="0.25">
      <c r="A6709">
        <v>6708</v>
      </c>
      <c r="B6709">
        <v>86395</v>
      </c>
      <c r="C6709" t="s">
        <v>788</v>
      </c>
      <c r="D6709" t="s">
        <v>20</v>
      </c>
      <c r="E6709" t="s">
        <v>39</v>
      </c>
      <c r="F6709" t="s">
        <v>31</v>
      </c>
      <c r="G6709" t="s">
        <v>41</v>
      </c>
      <c r="H6709" t="s">
        <v>89</v>
      </c>
      <c r="I6709" t="s">
        <v>28</v>
      </c>
      <c r="J6709" t="s">
        <v>52</v>
      </c>
      <c r="K6709" t="s">
        <v>101</v>
      </c>
      <c r="L6709" t="s">
        <v>192</v>
      </c>
      <c r="M6709" t="s">
        <v>146</v>
      </c>
      <c r="N6709" s="2">
        <v>41505</v>
      </c>
      <c r="O6709" s="2">
        <v>41506</v>
      </c>
      <c r="P6709">
        <v>20</v>
      </c>
      <c r="Q6709" s="1">
        <v>0.01</v>
      </c>
      <c r="R6709">
        <v>5.28</v>
      </c>
      <c r="S6709">
        <v>5.66</v>
      </c>
      <c r="T6709">
        <f t="shared" si="104"/>
        <v>105.60000000000001</v>
      </c>
    </row>
    <row r="6710" spans="1:20" x14ac:dyDescent="0.25">
      <c r="A6710">
        <v>6709</v>
      </c>
      <c r="B6710">
        <v>86462</v>
      </c>
      <c r="C6710" t="s">
        <v>492</v>
      </c>
      <c r="D6710" t="s">
        <v>38</v>
      </c>
      <c r="E6710" t="s">
        <v>39</v>
      </c>
      <c r="F6710" t="s">
        <v>40</v>
      </c>
      <c r="G6710" t="s">
        <v>32</v>
      </c>
      <c r="H6710" t="s">
        <v>49</v>
      </c>
      <c r="I6710" t="s">
        <v>28</v>
      </c>
      <c r="J6710" t="s">
        <v>52</v>
      </c>
      <c r="K6710" t="s">
        <v>55</v>
      </c>
      <c r="L6710" t="s">
        <v>192</v>
      </c>
      <c r="M6710" t="s">
        <v>59</v>
      </c>
      <c r="N6710" s="2">
        <v>41361</v>
      </c>
      <c r="O6710" s="2">
        <v>41363</v>
      </c>
      <c r="P6710">
        <v>3</v>
      </c>
      <c r="Q6710" s="1">
        <v>0.02</v>
      </c>
      <c r="R6710">
        <v>4.28</v>
      </c>
      <c r="S6710">
        <v>5.17</v>
      </c>
      <c r="T6710">
        <f t="shared" si="104"/>
        <v>12.84</v>
      </c>
    </row>
    <row r="6711" spans="1:20" x14ac:dyDescent="0.25">
      <c r="A6711">
        <v>6710</v>
      </c>
      <c r="B6711">
        <v>86462</v>
      </c>
      <c r="C6711" t="s">
        <v>492</v>
      </c>
      <c r="D6711" t="s">
        <v>20</v>
      </c>
      <c r="E6711" t="s">
        <v>21</v>
      </c>
      <c r="F6711" t="s">
        <v>40</v>
      </c>
      <c r="G6711" t="s">
        <v>32</v>
      </c>
      <c r="H6711" t="s">
        <v>33</v>
      </c>
      <c r="I6711" t="s">
        <v>28</v>
      </c>
      <c r="J6711" t="s">
        <v>52</v>
      </c>
      <c r="K6711" t="s">
        <v>201</v>
      </c>
      <c r="L6711" t="s">
        <v>26</v>
      </c>
      <c r="M6711" t="s">
        <v>59</v>
      </c>
      <c r="N6711" s="2">
        <v>41361</v>
      </c>
      <c r="O6711" s="2">
        <v>41363</v>
      </c>
      <c r="P6711">
        <v>11</v>
      </c>
      <c r="Q6711" s="1">
        <v>0</v>
      </c>
      <c r="R6711">
        <v>35.99</v>
      </c>
      <c r="S6711">
        <v>3.3</v>
      </c>
      <c r="T6711">
        <f t="shared" si="104"/>
        <v>395.89000000000004</v>
      </c>
    </row>
    <row r="6712" spans="1:20" x14ac:dyDescent="0.25">
      <c r="A6712">
        <v>6711</v>
      </c>
      <c r="B6712">
        <v>91392</v>
      </c>
      <c r="C6712" t="s">
        <v>455</v>
      </c>
      <c r="D6712" t="s">
        <v>20</v>
      </c>
      <c r="E6712" t="s">
        <v>39</v>
      </c>
      <c r="F6712" t="s">
        <v>40</v>
      </c>
      <c r="G6712" t="s">
        <v>41</v>
      </c>
      <c r="H6712" t="s">
        <v>42</v>
      </c>
      <c r="I6712" t="s">
        <v>28</v>
      </c>
      <c r="J6712" t="s">
        <v>52</v>
      </c>
      <c r="K6712" t="s">
        <v>79</v>
      </c>
      <c r="L6712" t="s">
        <v>44</v>
      </c>
      <c r="M6712" t="s">
        <v>75</v>
      </c>
      <c r="N6712" s="2">
        <v>40967</v>
      </c>
      <c r="O6712" s="2">
        <v>40968</v>
      </c>
      <c r="P6712">
        <v>3</v>
      </c>
      <c r="Q6712" s="1">
        <v>0.1</v>
      </c>
      <c r="R6712">
        <v>2.21</v>
      </c>
      <c r="S6712">
        <v>1.1200000000000001</v>
      </c>
      <c r="T6712">
        <f t="shared" si="104"/>
        <v>6.63</v>
      </c>
    </row>
    <row r="6713" spans="1:20" x14ac:dyDescent="0.25">
      <c r="A6713">
        <v>6712</v>
      </c>
      <c r="B6713">
        <v>88687</v>
      </c>
      <c r="C6713" t="s">
        <v>237</v>
      </c>
      <c r="D6713" t="s">
        <v>20</v>
      </c>
      <c r="E6713" t="s">
        <v>39</v>
      </c>
      <c r="F6713" t="s">
        <v>31</v>
      </c>
      <c r="G6713" t="s">
        <v>23</v>
      </c>
      <c r="H6713" t="s">
        <v>94</v>
      </c>
      <c r="I6713" t="s">
        <v>28</v>
      </c>
      <c r="J6713" t="s">
        <v>52</v>
      </c>
      <c r="K6713" t="s">
        <v>116</v>
      </c>
      <c r="L6713" t="s">
        <v>192</v>
      </c>
      <c r="M6713" t="s">
        <v>255</v>
      </c>
      <c r="N6713" s="2">
        <v>41004</v>
      </c>
      <c r="O6713" s="2">
        <v>41006</v>
      </c>
      <c r="P6713">
        <v>6</v>
      </c>
      <c r="Q6713" s="1">
        <v>0.05</v>
      </c>
      <c r="R6713">
        <v>11.58</v>
      </c>
      <c r="S6713">
        <v>5.72</v>
      </c>
      <c r="T6713">
        <f t="shared" si="104"/>
        <v>69.48</v>
      </c>
    </row>
    <row r="6714" spans="1:20" x14ac:dyDescent="0.25">
      <c r="A6714">
        <v>6713</v>
      </c>
      <c r="B6714">
        <v>90860</v>
      </c>
      <c r="C6714" t="s">
        <v>457</v>
      </c>
      <c r="D6714" t="s">
        <v>20</v>
      </c>
      <c r="E6714" t="s">
        <v>39</v>
      </c>
      <c r="F6714" t="s">
        <v>22</v>
      </c>
      <c r="G6714" t="s">
        <v>41</v>
      </c>
      <c r="H6714" t="s">
        <v>94</v>
      </c>
      <c r="I6714" t="s">
        <v>28</v>
      </c>
      <c r="J6714" t="s">
        <v>52</v>
      </c>
      <c r="K6714" t="s">
        <v>138</v>
      </c>
      <c r="L6714" t="s">
        <v>192</v>
      </c>
      <c r="M6714" t="s">
        <v>444</v>
      </c>
      <c r="N6714" s="2">
        <v>40407</v>
      </c>
      <c r="O6714" s="2">
        <v>40408</v>
      </c>
      <c r="P6714">
        <v>21</v>
      </c>
      <c r="Q6714" s="1">
        <v>0.03</v>
      </c>
      <c r="R6714">
        <v>40.99</v>
      </c>
      <c r="S6714">
        <v>19.989999999999998</v>
      </c>
      <c r="T6714">
        <f t="shared" si="104"/>
        <v>860.79000000000008</v>
      </c>
    </row>
    <row r="6715" spans="1:20" x14ac:dyDescent="0.25">
      <c r="A6715">
        <v>6714</v>
      </c>
      <c r="B6715">
        <v>87070</v>
      </c>
      <c r="C6715" t="s">
        <v>1862</v>
      </c>
      <c r="D6715" t="s">
        <v>578</v>
      </c>
      <c r="E6715" t="s">
        <v>187</v>
      </c>
      <c r="F6715" t="s">
        <v>40</v>
      </c>
      <c r="G6715" t="s">
        <v>48</v>
      </c>
      <c r="H6715" t="s">
        <v>219</v>
      </c>
      <c r="I6715" t="s">
        <v>28</v>
      </c>
      <c r="J6715" t="s">
        <v>52</v>
      </c>
      <c r="K6715" t="s">
        <v>116</v>
      </c>
      <c r="L6715" t="s">
        <v>330</v>
      </c>
      <c r="M6715" t="s">
        <v>175</v>
      </c>
      <c r="N6715" s="2">
        <v>41576</v>
      </c>
      <c r="O6715" s="2">
        <v>41578</v>
      </c>
      <c r="P6715">
        <v>8</v>
      </c>
      <c r="Q6715" s="1">
        <v>0.04</v>
      </c>
      <c r="R6715">
        <v>100.98</v>
      </c>
      <c r="S6715">
        <v>35.840000000000003</v>
      </c>
      <c r="T6715">
        <f t="shared" si="104"/>
        <v>807.84</v>
      </c>
    </row>
    <row r="6716" spans="1:20" x14ac:dyDescent="0.25">
      <c r="A6716">
        <v>6715</v>
      </c>
      <c r="B6716">
        <v>86275</v>
      </c>
      <c r="C6716" t="s">
        <v>1598</v>
      </c>
      <c r="D6716" t="s">
        <v>20</v>
      </c>
      <c r="E6716" t="s">
        <v>39</v>
      </c>
      <c r="F6716" t="s">
        <v>31</v>
      </c>
      <c r="G6716" t="s">
        <v>48</v>
      </c>
      <c r="H6716" t="s">
        <v>78</v>
      </c>
      <c r="I6716" t="s">
        <v>28</v>
      </c>
      <c r="J6716" t="s">
        <v>52</v>
      </c>
      <c r="K6716" t="s">
        <v>105</v>
      </c>
      <c r="L6716" t="s">
        <v>192</v>
      </c>
      <c r="M6716" t="s">
        <v>63</v>
      </c>
      <c r="N6716" s="2">
        <v>41322</v>
      </c>
      <c r="O6716" s="2">
        <v>41327</v>
      </c>
      <c r="P6716">
        <v>4</v>
      </c>
      <c r="Q6716" s="1">
        <v>0.02</v>
      </c>
      <c r="R6716">
        <v>10.94</v>
      </c>
      <c r="S6716">
        <v>1.39</v>
      </c>
      <c r="T6716">
        <f t="shared" si="104"/>
        <v>43.76</v>
      </c>
    </row>
    <row r="6717" spans="1:20" x14ac:dyDescent="0.25">
      <c r="A6717">
        <v>6716</v>
      </c>
      <c r="B6717">
        <v>90579</v>
      </c>
      <c r="C6717" t="s">
        <v>468</v>
      </c>
      <c r="D6717" t="s">
        <v>20</v>
      </c>
      <c r="E6717" t="s">
        <v>39</v>
      </c>
      <c r="F6717" t="s">
        <v>40</v>
      </c>
      <c r="G6717" t="s">
        <v>48</v>
      </c>
      <c r="H6717" t="s">
        <v>54</v>
      </c>
      <c r="I6717" t="s">
        <v>28</v>
      </c>
      <c r="J6717" t="s">
        <v>52</v>
      </c>
      <c r="K6717" t="s">
        <v>172</v>
      </c>
      <c r="L6717" t="s">
        <v>192</v>
      </c>
      <c r="M6717" t="s">
        <v>45</v>
      </c>
      <c r="N6717" s="2">
        <v>40661</v>
      </c>
      <c r="O6717" s="2">
        <v>40668</v>
      </c>
      <c r="P6717">
        <v>11</v>
      </c>
      <c r="Q6717" s="1">
        <v>7.0000000000000007E-2</v>
      </c>
      <c r="R6717">
        <v>67.28</v>
      </c>
      <c r="S6717">
        <v>19.989999999999998</v>
      </c>
      <c r="T6717">
        <f t="shared" si="104"/>
        <v>740.08</v>
      </c>
    </row>
    <row r="6718" spans="1:20" x14ac:dyDescent="0.25">
      <c r="A6718">
        <v>6717</v>
      </c>
      <c r="B6718">
        <v>91545</v>
      </c>
      <c r="C6718" t="s">
        <v>240</v>
      </c>
      <c r="D6718" t="s">
        <v>20</v>
      </c>
      <c r="E6718" t="s">
        <v>39</v>
      </c>
      <c r="F6718" t="s">
        <v>31</v>
      </c>
      <c r="G6718" t="s">
        <v>48</v>
      </c>
      <c r="H6718" t="s">
        <v>42</v>
      </c>
      <c r="I6718" t="s">
        <v>28</v>
      </c>
      <c r="J6718" t="s">
        <v>52</v>
      </c>
      <c r="K6718" t="s">
        <v>116</v>
      </c>
      <c r="L6718" t="s">
        <v>44</v>
      </c>
      <c r="M6718" t="s">
        <v>214</v>
      </c>
      <c r="N6718" s="2">
        <v>41281</v>
      </c>
      <c r="O6718" s="2">
        <v>41286</v>
      </c>
      <c r="P6718">
        <v>2</v>
      </c>
      <c r="Q6718" s="1">
        <v>0.01</v>
      </c>
      <c r="R6718">
        <v>1.76</v>
      </c>
      <c r="S6718">
        <v>0.7</v>
      </c>
      <c r="T6718">
        <f t="shared" si="104"/>
        <v>3.52</v>
      </c>
    </row>
    <row r="6719" spans="1:20" x14ac:dyDescent="0.25">
      <c r="A6719">
        <v>6718</v>
      </c>
      <c r="B6719">
        <v>91022</v>
      </c>
      <c r="C6719" t="s">
        <v>505</v>
      </c>
      <c r="D6719" t="s">
        <v>38</v>
      </c>
      <c r="E6719" t="s">
        <v>39</v>
      </c>
      <c r="F6719" t="s">
        <v>22</v>
      </c>
      <c r="G6719" t="s">
        <v>93</v>
      </c>
      <c r="H6719" t="s">
        <v>54</v>
      </c>
      <c r="I6719" t="s">
        <v>28</v>
      </c>
      <c r="J6719" t="s">
        <v>52</v>
      </c>
      <c r="K6719" t="s">
        <v>274</v>
      </c>
      <c r="L6719" t="s">
        <v>192</v>
      </c>
      <c r="M6719" t="s">
        <v>398</v>
      </c>
      <c r="N6719" s="2">
        <v>41295</v>
      </c>
      <c r="O6719" s="2">
        <v>41296</v>
      </c>
      <c r="P6719">
        <v>11</v>
      </c>
      <c r="Q6719" s="1">
        <v>0.08</v>
      </c>
      <c r="R6719">
        <v>2.61</v>
      </c>
      <c r="S6719">
        <v>0.5</v>
      </c>
      <c r="T6719">
        <f t="shared" si="104"/>
        <v>28.709999999999997</v>
      </c>
    </row>
    <row r="6720" spans="1:20" x14ac:dyDescent="0.25">
      <c r="A6720">
        <v>6719</v>
      </c>
      <c r="B6720">
        <v>91115</v>
      </c>
      <c r="C6720" t="s">
        <v>857</v>
      </c>
      <c r="D6720" t="s">
        <v>20</v>
      </c>
      <c r="E6720" t="s">
        <v>21</v>
      </c>
      <c r="F6720" t="s">
        <v>31</v>
      </c>
      <c r="G6720" t="s">
        <v>41</v>
      </c>
      <c r="H6720" t="s">
        <v>24</v>
      </c>
      <c r="I6720" t="s">
        <v>28</v>
      </c>
      <c r="J6720" t="s">
        <v>52</v>
      </c>
      <c r="K6720" t="s">
        <v>1108</v>
      </c>
      <c r="L6720" t="s">
        <v>192</v>
      </c>
      <c r="M6720" t="s">
        <v>367</v>
      </c>
      <c r="N6720" s="2">
        <v>40340</v>
      </c>
      <c r="O6720" s="2">
        <v>40342</v>
      </c>
      <c r="P6720">
        <v>10</v>
      </c>
      <c r="Q6720" s="1">
        <v>0</v>
      </c>
      <c r="R6720">
        <v>65.989999999999995</v>
      </c>
      <c r="S6720">
        <v>8.99</v>
      </c>
      <c r="T6720">
        <f t="shared" si="104"/>
        <v>659.9</v>
      </c>
    </row>
    <row r="6721" spans="1:20" x14ac:dyDescent="0.25">
      <c r="A6721">
        <v>6720</v>
      </c>
      <c r="B6721">
        <v>90815</v>
      </c>
      <c r="C6721" t="s">
        <v>884</v>
      </c>
      <c r="D6721" t="s">
        <v>20</v>
      </c>
      <c r="E6721" t="s">
        <v>39</v>
      </c>
      <c r="F6721" t="s">
        <v>22</v>
      </c>
      <c r="G6721" t="s">
        <v>41</v>
      </c>
      <c r="H6721" t="s">
        <v>42</v>
      </c>
      <c r="I6721" t="s">
        <v>28</v>
      </c>
      <c r="J6721" t="s">
        <v>52</v>
      </c>
      <c r="K6721" t="s">
        <v>74</v>
      </c>
      <c r="L6721" t="s">
        <v>44</v>
      </c>
      <c r="M6721" t="s">
        <v>80</v>
      </c>
      <c r="N6721" s="2">
        <v>40463</v>
      </c>
      <c r="O6721" s="2">
        <v>40464</v>
      </c>
      <c r="P6721">
        <v>7</v>
      </c>
      <c r="Q6721" s="1">
        <v>0.03</v>
      </c>
      <c r="R6721">
        <v>6.68</v>
      </c>
      <c r="S6721">
        <v>1.5</v>
      </c>
      <c r="T6721">
        <f t="shared" si="104"/>
        <v>46.76</v>
      </c>
    </row>
    <row r="6722" spans="1:20" x14ac:dyDescent="0.25">
      <c r="A6722">
        <v>6721</v>
      </c>
      <c r="B6722">
        <v>91071</v>
      </c>
      <c r="C6722" t="s">
        <v>1345</v>
      </c>
      <c r="D6722" t="s">
        <v>20</v>
      </c>
      <c r="E6722" t="s">
        <v>39</v>
      </c>
      <c r="F6722" t="s">
        <v>47</v>
      </c>
      <c r="G6722" t="s">
        <v>48</v>
      </c>
      <c r="H6722" t="s">
        <v>78</v>
      </c>
      <c r="I6722" t="s">
        <v>28</v>
      </c>
      <c r="J6722" t="s">
        <v>52</v>
      </c>
      <c r="K6722" t="s">
        <v>129</v>
      </c>
      <c r="L6722" t="s">
        <v>706</v>
      </c>
      <c r="M6722" t="s">
        <v>134</v>
      </c>
      <c r="N6722" s="2">
        <v>41015</v>
      </c>
      <c r="O6722" s="2">
        <v>41020</v>
      </c>
      <c r="P6722">
        <v>5</v>
      </c>
      <c r="Q6722" s="1">
        <v>0.09</v>
      </c>
      <c r="R6722">
        <v>11.33</v>
      </c>
      <c r="S6722">
        <v>6.12</v>
      </c>
      <c r="T6722">
        <f t="shared" si="104"/>
        <v>56.65</v>
      </c>
    </row>
    <row r="6723" spans="1:20" x14ac:dyDescent="0.25">
      <c r="A6723">
        <v>6722</v>
      </c>
      <c r="B6723">
        <v>90958</v>
      </c>
      <c r="C6723" t="s">
        <v>835</v>
      </c>
      <c r="D6723" t="s">
        <v>20</v>
      </c>
      <c r="E6723" t="s">
        <v>39</v>
      </c>
      <c r="F6723" t="s">
        <v>31</v>
      </c>
      <c r="G6723" t="s">
        <v>23</v>
      </c>
      <c r="H6723" t="s">
        <v>78</v>
      </c>
      <c r="I6723" t="s">
        <v>28</v>
      </c>
      <c r="J6723" t="s">
        <v>52</v>
      </c>
      <c r="K6723" t="s">
        <v>170</v>
      </c>
      <c r="L6723" t="s">
        <v>44</v>
      </c>
      <c r="M6723" t="s">
        <v>102</v>
      </c>
      <c r="N6723" s="2">
        <v>41318</v>
      </c>
      <c r="O6723" s="2">
        <v>41319</v>
      </c>
      <c r="P6723">
        <v>4</v>
      </c>
      <c r="Q6723" s="1">
        <v>0</v>
      </c>
      <c r="R6723">
        <v>7.89</v>
      </c>
      <c r="S6723">
        <v>2.82</v>
      </c>
      <c r="T6723">
        <f t="shared" ref="T6723:T6786" si="105">R6723*P6723</f>
        <v>31.56</v>
      </c>
    </row>
    <row r="6724" spans="1:20" x14ac:dyDescent="0.25">
      <c r="A6724">
        <v>6723</v>
      </c>
      <c r="B6724">
        <v>87159</v>
      </c>
      <c r="C6724" t="s">
        <v>927</v>
      </c>
      <c r="D6724" t="s">
        <v>20</v>
      </c>
      <c r="E6724" t="s">
        <v>187</v>
      </c>
      <c r="F6724" t="s">
        <v>22</v>
      </c>
      <c r="G6724" t="s">
        <v>48</v>
      </c>
      <c r="H6724" t="s">
        <v>217</v>
      </c>
      <c r="I6724" t="s">
        <v>28</v>
      </c>
      <c r="J6724" t="s">
        <v>52</v>
      </c>
      <c r="K6724" t="s">
        <v>181</v>
      </c>
      <c r="L6724" t="s">
        <v>192</v>
      </c>
      <c r="M6724" t="s">
        <v>173</v>
      </c>
      <c r="N6724" s="2">
        <v>41595</v>
      </c>
      <c r="O6724" s="2">
        <v>41600</v>
      </c>
      <c r="P6724">
        <v>21</v>
      </c>
      <c r="Q6724" s="1">
        <v>7.0000000000000007E-2</v>
      </c>
      <c r="R6724">
        <v>12.58</v>
      </c>
      <c r="S6724">
        <v>5.16</v>
      </c>
      <c r="T6724">
        <f t="shared" si="105"/>
        <v>264.18</v>
      </c>
    </row>
    <row r="6725" spans="1:20" x14ac:dyDescent="0.25">
      <c r="A6725">
        <v>6724</v>
      </c>
      <c r="B6725">
        <v>91085</v>
      </c>
      <c r="C6725" t="s">
        <v>841</v>
      </c>
      <c r="D6725" t="s">
        <v>20</v>
      </c>
      <c r="E6725" t="s">
        <v>39</v>
      </c>
      <c r="F6725" t="s">
        <v>31</v>
      </c>
      <c r="G6725" t="s">
        <v>32</v>
      </c>
      <c r="H6725" t="s">
        <v>49</v>
      </c>
      <c r="I6725" t="s">
        <v>28</v>
      </c>
      <c r="J6725" t="s">
        <v>52</v>
      </c>
      <c r="K6725" t="s">
        <v>105</v>
      </c>
      <c r="L6725" t="s">
        <v>192</v>
      </c>
      <c r="M6725" t="s">
        <v>141</v>
      </c>
      <c r="N6725" s="2">
        <v>41612</v>
      </c>
      <c r="O6725" s="2">
        <v>41612</v>
      </c>
      <c r="P6725">
        <v>21</v>
      </c>
      <c r="Q6725" s="1">
        <v>0.05</v>
      </c>
      <c r="R6725">
        <v>6.48</v>
      </c>
      <c r="S6725">
        <v>7.91</v>
      </c>
      <c r="T6725">
        <f t="shared" si="105"/>
        <v>136.08000000000001</v>
      </c>
    </row>
    <row r="6726" spans="1:20" x14ac:dyDescent="0.25">
      <c r="A6726">
        <v>6725</v>
      </c>
      <c r="B6726">
        <v>91081</v>
      </c>
      <c r="C6726" t="s">
        <v>1350</v>
      </c>
      <c r="D6726" t="s">
        <v>20</v>
      </c>
      <c r="E6726" t="s">
        <v>39</v>
      </c>
      <c r="F6726" t="s">
        <v>31</v>
      </c>
      <c r="G6726" t="s">
        <v>32</v>
      </c>
      <c r="H6726" t="s">
        <v>42</v>
      </c>
      <c r="I6726" t="s">
        <v>28</v>
      </c>
      <c r="J6726" t="s">
        <v>52</v>
      </c>
      <c r="K6726" t="s">
        <v>129</v>
      </c>
      <c r="L6726" t="s">
        <v>192</v>
      </c>
      <c r="M6726" t="s">
        <v>146</v>
      </c>
      <c r="N6726" s="2">
        <v>40881</v>
      </c>
      <c r="O6726" s="2">
        <v>40883</v>
      </c>
      <c r="P6726">
        <v>8</v>
      </c>
      <c r="Q6726" s="1">
        <v>0.06</v>
      </c>
      <c r="R6726">
        <v>5.68</v>
      </c>
      <c r="S6726">
        <v>1.39</v>
      </c>
      <c r="T6726">
        <f t="shared" si="105"/>
        <v>45.44</v>
      </c>
    </row>
    <row r="6727" spans="1:20" x14ac:dyDescent="0.25">
      <c r="A6727">
        <v>6726</v>
      </c>
      <c r="B6727">
        <v>90313</v>
      </c>
      <c r="C6727" t="s">
        <v>1475</v>
      </c>
      <c r="D6727" t="s">
        <v>20</v>
      </c>
      <c r="E6727" t="s">
        <v>39</v>
      </c>
      <c r="F6727" t="s">
        <v>31</v>
      </c>
      <c r="G6727" t="s">
        <v>32</v>
      </c>
      <c r="H6727" t="s">
        <v>78</v>
      </c>
      <c r="I6727" t="s">
        <v>28</v>
      </c>
      <c r="J6727" t="s">
        <v>52</v>
      </c>
      <c r="K6727" t="s">
        <v>71</v>
      </c>
      <c r="L6727" t="s">
        <v>192</v>
      </c>
      <c r="M6727" t="s">
        <v>141</v>
      </c>
      <c r="N6727" s="2">
        <v>41456</v>
      </c>
      <c r="O6727" s="2">
        <v>41456</v>
      </c>
      <c r="P6727">
        <v>7</v>
      </c>
      <c r="Q6727" s="1">
        <v>7.0000000000000007E-2</v>
      </c>
      <c r="R6727">
        <v>6.48</v>
      </c>
      <c r="S6727">
        <v>6.22</v>
      </c>
      <c r="T6727">
        <f t="shared" si="105"/>
        <v>45.36</v>
      </c>
    </row>
    <row r="6728" spans="1:20" x14ac:dyDescent="0.25">
      <c r="A6728">
        <v>6727</v>
      </c>
      <c r="B6728">
        <v>88618</v>
      </c>
      <c r="C6728" t="s">
        <v>2233</v>
      </c>
      <c r="D6728" t="s">
        <v>578</v>
      </c>
      <c r="E6728" t="s">
        <v>21</v>
      </c>
      <c r="F6728" t="s">
        <v>31</v>
      </c>
      <c r="G6728" t="s">
        <v>41</v>
      </c>
      <c r="H6728" t="s">
        <v>206</v>
      </c>
      <c r="I6728" t="s">
        <v>28</v>
      </c>
      <c r="J6728" t="s">
        <v>52</v>
      </c>
      <c r="K6728" t="s">
        <v>1108</v>
      </c>
      <c r="L6728" t="s">
        <v>283</v>
      </c>
      <c r="M6728" t="s">
        <v>102</v>
      </c>
      <c r="N6728" s="2">
        <v>41520</v>
      </c>
      <c r="O6728" s="2">
        <v>41521</v>
      </c>
      <c r="P6728">
        <v>15</v>
      </c>
      <c r="Q6728" s="1">
        <v>0.04</v>
      </c>
      <c r="R6728">
        <v>115.99</v>
      </c>
      <c r="S6728">
        <v>56.14</v>
      </c>
      <c r="T6728">
        <f t="shared" si="105"/>
        <v>1739.85</v>
      </c>
    </row>
    <row r="6729" spans="1:20" x14ac:dyDescent="0.25">
      <c r="A6729">
        <v>6728</v>
      </c>
      <c r="B6729">
        <v>89491</v>
      </c>
      <c r="C6729" t="s">
        <v>906</v>
      </c>
      <c r="D6729" t="s">
        <v>20</v>
      </c>
      <c r="E6729" t="s">
        <v>39</v>
      </c>
      <c r="F6729" t="s">
        <v>31</v>
      </c>
      <c r="G6729" t="s">
        <v>48</v>
      </c>
      <c r="H6729" t="s">
        <v>54</v>
      </c>
      <c r="I6729" t="s">
        <v>28</v>
      </c>
      <c r="J6729" t="s">
        <v>52</v>
      </c>
      <c r="K6729" t="s">
        <v>113</v>
      </c>
      <c r="L6729" t="s">
        <v>192</v>
      </c>
      <c r="M6729" t="s">
        <v>69</v>
      </c>
      <c r="N6729" s="2">
        <v>41012</v>
      </c>
      <c r="O6729" s="2">
        <v>41017</v>
      </c>
      <c r="P6729">
        <v>6</v>
      </c>
      <c r="Q6729" s="1">
        <v>0.08</v>
      </c>
      <c r="R6729">
        <v>3.8</v>
      </c>
      <c r="S6729">
        <v>1.49</v>
      </c>
      <c r="T6729">
        <f t="shared" si="105"/>
        <v>22.799999999999997</v>
      </c>
    </row>
    <row r="6730" spans="1:20" x14ac:dyDescent="0.25">
      <c r="A6730">
        <v>6729</v>
      </c>
      <c r="B6730">
        <v>89491</v>
      </c>
      <c r="C6730" t="s">
        <v>906</v>
      </c>
      <c r="D6730" t="s">
        <v>578</v>
      </c>
      <c r="E6730" t="s">
        <v>187</v>
      </c>
      <c r="F6730" t="s">
        <v>31</v>
      </c>
      <c r="G6730" t="s">
        <v>48</v>
      </c>
      <c r="H6730" t="s">
        <v>217</v>
      </c>
      <c r="I6730" t="s">
        <v>28</v>
      </c>
      <c r="J6730" t="s">
        <v>52</v>
      </c>
      <c r="K6730" t="s">
        <v>221</v>
      </c>
      <c r="L6730" t="s">
        <v>283</v>
      </c>
      <c r="M6730" t="s">
        <v>69</v>
      </c>
      <c r="N6730" s="2">
        <v>41012</v>
      </c>
      <c r="O6730" s="2">
        <v>41014</v>
      </c>
      <c r="P6730">
        <v>10</v>
      </c>
      <c r="Q6730" s="1">
        <v>0.04</v>
      </c>
      <c r="R6730">
        <v>300.98</v>
      </c>
      <c r="S6730">
        <v>64.73</v>
      </c>
      <c r="T6730">
        <f t="shared" si="105"/>
        <v>3009.8</v>
      </c>
    </row>
    <row r="6731" spans="1:20" x14ac:dyDescent="0.25">
      <c r="A6731">
        <v>6730</v>
      </c>
      <c r="B6731">
        <v>86134</v>
      </c>
      <c r="C6731" t="s">
        <v>405</v>
      </c>
      <c r="D6731" t="s">
        <v>578</v>
      </c>
      <c r="E6731" t="s">
        <v>187</v>
      </c>
      <c r="F6731" t="s">
        <v>47</v>
      </c>
      <c r="G6731" t="s">
        <v>93</v>
      </c>
      <c r="H6731" t="s">
        <v>219</v>
      </c>
      <c r="I6731" t="s">
        <v>28</v>
      </c>
      <c r="J6731" t="s">
        <v>52</v>
      </c>
      <c r="K6731" t="s">
        <v>113</v>
      </c>
      <c r="L6731" t="s">
        <v>283</v>
      </c>
      <c r="M6731" t="s">
        <v>167</v>
      </c>
      <c r="N6731" s="2">
        <v>41345</v>
      </c>
      <c r="O6731" s="2">
        <v>41347</v>
      </c>
      <c r="P6731">
        <v>9</v>
      </c>
      <c r="Q6731" s="1">
        <v>0.06</v>
      </c>
      <c r="R6731">
        <v>122.99</v>
      </c>
      <c r="S6731">
        <v>70.2</v>
      </c>
      <c r="T6731">
        <f t="shared" si="105"/>
        <v>1106.9099999999999</v>
      </c>
    </row>
    <row r="6732" spans="1:20" x14ac:dyDescent="0.25">
      <c r="A6732">
        <v>6731</v>
      </c>
      <c r="B6732">
        <v>89767</v>
      </c>
      <c r="C6732" t="s">
        <v>273</v>
      </c>
      <c r="D6732" t="s">
        <v>20</v>
      </c>
      <c r="E6732" t="s">
        <v>39</v>
      </c>
      <c r="F6732" t="s">
        <v>31</v>
      </c>
      <c r="G6732" t="s">
        <v>23</v>
      </c>
      <c r="H6732" t="s">
        <v>61</v>
      </c>
      <c r="I6732" t="s">
        <v>28</v>
      </c>
      <c r="J6732" t="s">
        <v>52</v>
      </c>
      <c r="K6732" t="s">
        <v>55</v>
      </c>
      <c r="L6732" t="s">
        <v>192</v>
      </c>
      <c r="M6732" t="s">
        <v>131</v>
      </c>
      <c r="N6732" s="2">
        <v>41158</v>
      </c>
      <c r="O6732" s="2">
        <v>41159</v>
      </c>
      <c r="P6732">
        <v>4</v>
      </c>
      <c r="Q6732" s="1">
        <v>0</v>
      </c>
      <c r="R6732">
        <v>5.4</v>
      </c>
      <c r="S6732">
        <v>7.78</v>
      </c>
      <c r="T6732">
        <f t="shared" si="105"/>
        <v>21.6</v>
      </c>
    </row>
    <row r="6733" spans="1:20" x14ac:dyDescent="0.25">
      <c r="A6733">
        <v>6732</v>
      </c>
      <c r="B6733">
        <v>90886</v>
      </c>
      <c r="C6733" t="s">
        <v>720</v>
      </c>
      <c r="D6733" t="s">
        <v>20</v>
      </c>
      <c r="E6733" t="s">
        <v>187</v>
      </c>
      <c r="F6733" t="s">
        <v>22</v>
      </c>
      <c r="G6733" t="s">
        <v>41</v>
      </c>
      <c r="H6733" t="s">
        <v>219</v>
      </c>
      <c r="I6733" t="s">
        <v>28</v>
      </c>
      <c r="J6733" t="s">
        <v>52</v>
      </c>
      <c r="K6733" t="s">
        <v>291</v>
      </c>
      <c r="L6733" t="s">
        <v>26</v>
      </c>
      <c r="M6733" t="s">
        <v>294</v>
      </c>
      <c r="N6733" s="2">
        <v>41362</v>
      </c>
      <c r="O6733" s="2">
        <v>41363</v>
      </c>
      <c r="P6733">
        <v>6</v>
      </c>
      <c r="Q6733" s="1">
        <v>0.03</v>
      </c>
      <c r="R6733">
        <v>20.239999999999998</v>
      </c>
      <c r="S6733">
        <v>6.67</v>
      </c>
      <c r="T6733">
        <f t="shared" si="105"/>
        <v>121.44</v>
      </c>
    </row>
    <row r="6734" spans="1:20" x14ac:dyDescent="0.25">
      <c r="A6734">
        <v>6733</v>
      </c>
      <c r="B6734">
        <v>91486</v>
      </c>
      <c r="C6734" t="s">
        <v>624</v>
      </c>
      <c r="D6734" t="s">
        <v>20</v>
      </c>
      <c r="E6734" t="s">
        <v>21</v>
      </c>
      <c r="F6734" t="s">
        <v>40</v>
      </c>
      <c r="G6734" t="s">
        <v>48</v>
      </c>
      <c r="H6734" t="s">
        <v>203</v>
      </c>
      <c r="I6734" t="s">
        <v>28</v>
      </c>
      <c r="J6734" t="s">
        <v>52</v>
      </c>
      <c r="K6734" t="s">
        <v>1147</v>
      </c>
      <c r="L6734" t="s">
        <v>192</v>
      </c>
      <c r="M6734" t="s">
        <v>309</v>
      </c>
      <c r="N6734" s="2">
        <v>41470</v>
      </c>
      <c r="O6734" s="2">
        <v>41479</v>
      </c>
      <c r="P6734">
        <v>17</v>
      </c>
      <c r="Q6734" s="1">
        <v>0.04</v>
      </c>
      <c r="R6734">
        <v>65.989999999999995</v>
      </c>
      <c r="S6734">
        <v>2.5</v>
      </c>
      <c r="T6734">
        <f t="shared" si="105"/>
        <v>1121.83</v>
      </c>
    </row>
    <row r="6735" spans="1:20" x14ac:dyDescent="0.25">
      <c r="A6735">
        <v>6734</v>
      </c>
      <c r="B6735">
        <v>87611</v>
      </c>
      <c r="C6735" t="s">
        <v>865</v>
      </c>
      <c r="D6735" t="s">
        <v>20</v>
      </c>
      <c r="E6735" t="s">
        <v>39</v>
      </c>
      <c r="F6735" t="s">
        <v>31</v>
      </c>
      <c r="G6735" t="s">
        <v>41</v>
      </c>
      <c r="H6735" t="s">
        <v>42</v>
      </c>
      <c r="I6735" t="s">
        <v>28</v>
      </c>
      <c r="J6735" t="s">
        <v>52</v>
      </c>
      <c r="K6735" t="s">
        <v>105</v>
      </c>
      <c r="L6735" t="s">
        <v>192</v>
      </c>
      <c r="M6735" t="s">
        <v>143</v>
      </c>
      <c r="N6735" s="2">
        <v>40506</v>
      </c>
      <c r="O6735" s="2">
        <v>40508</v>
      </c>
      <c r="P6735">
        <v>22</v>
      </c>
      <c r="Q6735" s="1">
        <v>0.06</v>
      </c>
      <c r="R6735">
        <v>15.01</v>
      </c>
      <c r="S6735">
        <v>8.4</v>
      </c>
      <c r="T6735">
        <f t="shared" si="105"/>
        <v>330.21999999999997</v>
      </c>
    </row>
    <row r="6736" spans="1:20" x14ac:dyDescent="0.25">
      <c r="A6736">
        <v>6735</v>
      </c>
      <c r="B6736">
        <v>87611</v>
      </c>
      <c r="C6736" t="s">
        <v>865</v>
      </c>
      <c r="D6736" t="s">
        <v>20</v>
      </c>
      <c r="E6736" t="s">
        <v>21</v>
      </c>
      <c r="F6736" t="s">
        <v>31</v>
      </c>
      <c r="G6736" t="s">
        <v>41</v>
      </c>
      <c r="H6736" t="s">
        <v>206</v>
      </c>
      <c r="I6736" t="s">
        <v>28</v>
      </c>
      <c r="J6736" t="s">
        <v>52</v>
      </c>
      <c r="K6736" t="s">
        <v>198</v>
      </c>
      <c r="L6736" t="s">
        <v>192</v>
      </c>
      <c r="M6736" t="s">
        <v>143</v>
      </c>
      <c r="N6736" s="2">
        <v>40506</v>
      </c>
      <c r="O6736" s="2">
        <v>40508</v>
      </c>
      <c r="P6736">
        <v>12</v>
      </c>
      <c r="Q6736" s="1">
        <v>0.09</v>
      </c>
      <c r="R6736">
        <v>40.479999999999997</v>
      </c>
      <c r="S6736">
        <v>19.989999999999998</v>
      </c>
      <c r="T6736">
        <f t="shared" si="105"/>
        <v>485.76</v>
      </c>
    </row>
    <row r="6737" spans="1:20" x14ac:dyDescent="0.25">
      <c r="A6737">
        <v>6736</v>
      </c>
      <c r="B6737">
        <v>87611</v>
      </c>
      <c r="C6737" t="s">
        <v>865</v>
      </c>
      <c r="D6737" t="s">
        <v>20</v>
      </c>
      <c r="E6737" t="s">
        <v>39</v>
      </c>
      <c r="F6737" t="s">
        <v>31</v>
      </c>
      <c r="G6737" t="s">
        <v>41</v>
      </c>
      <c r="H6737" t="s">
        <v>89</v>
      </c>
      <c r="I6737" t="s">
        <v>28</v>
      </c>
      <c r="J6737" t="s">
        <v>52</v>
      </c>
      <c r="K6737" t="s">
        <v>50</v>
      </c>
      <c r="L6737" t="s">
        <v>192</v>
      </c>
      <c r="M6737" t="s">
        <v>121</v>
      </c>
      <c r="N6737" s="2">
        <v>40506</v>
      </c>
      <c r="O6737" s="2">
        <v>40507</v>
      </c>
      <c r="P6737">
        <v>1</v>
      </c>
      <c r="Q6737" s="1">
        <v>0.05</v>
      </c>
      <c r="R6737">
        <v>12.28</v>
      </c>
      <c r="S6737">
        <v>6.13</v>
      </c>
      <c r="T6737">
        <f t="shared" si="105"/>
        <v>12.28</v>
      </c>
    </row>
    <row r="6738" spans="1:20" x14ac:dyDescent="0.25">
      <c r="A6738">
        <v>6737</v>
      </c>
      <c r="B6738">
        <v>91458</v>
      </c>
      <c r="C6738" t="s">
        <v>1661</v>
      </c>
      <c r="D6738" t="s">
        <v>20</v>
      </c>
      <c r="E6738" t="s">
        <v>187</v>
      </c>
      <c r="F6738" t="s">
        <v>22</v>
      </c>
      <c r="G6738" t="s">
        <v>48</v>
      </c>
      <c r="H6738" t="s">
        <v>217</v>
      </c>
      <c r="I6738" t="s">
        <v>28</v>
      </c>
      <c r="J6738" t="s">
        <v>52</v>
      </c>
      <c r="K6738" t="s">
        <v>226</v>
      </c>
      <c r="L6738" t="s">
        <v>192</v>
      </c>
      <c r="M6738" t="s">
        <v>444</v>
      </c>
      <c r="N6738" s="2">
        <v>41604</v>
      </c>
      <c r="O6738" s="2">
        <v>41607</v>
      </c>
      <c r="P6738">
        <v>36</v>
      </c>
      <c r="Q6738" s="1">
        <v>7.0000000000000007E-2</v>
      </c>
      <c r="R6738">
        <v>8.09</v>
      </c>
      <c r="S6738">
        <v>7.96</v>
      </c>
      <c r="T6738">
        <f t="shared" si="105"/>
        <v>291.24</v>
      </c>
    </row>
    <row r="6739" spans="1:20" x14ac:dyDescent="0.25">
      <c r="A6739">
        <v>6738</v>
      </c>
      <c r="B6739">
        <v>91458</v>
      </c>
      <c r="C6739" t="s">
        <v>1661</v>
      </c>
      <c r="D6739" t="s">
        <v>20</v>
      </c>
      <c r="E6739" t="s">
        <v>21</v>
      </c>
      <c r="F6739" t="s">
        <v>22</v>
      </c>
      <c r="G6739" t="s">
        <v>48</v>
      </c>
      <c r="H6739" t="s">
        <v>206</v>
      </c>
      <c r="I6739" t="s">
        <v>28</v>
      </c>
      <c r="J6739" t="s">
        <v>52</v>
      </c>
      <c r="K6739" t="s">
        <v>1114</v>
      </c>
      <c r="L6739" t="s">
        <v>26</v>
      </c>
      <c r="M6739" t="s">
        <v>238</v>
      </c>
      <c r="N6739" s="2">
        <v>41604</v>
      </c>
      <c r="O6739" s="2">
        <v>41605</v>
      </c>
      <c r="P6739">
        <v>9</v>
      </c>
      <c r="Q6739" s="1">
        <v>0.03</v>
      </c>
      <c r="R6739">
        <v>20.99</v>
      </c>
      <c r="S6739">
        <v>1.25</v>
      </c>
      <c r="T6739">
        <f t="shared" si="105"/>
        <v>188.91</v>
      </c>
    </row>
    <row r="6740" spans="1:20" x14ac:dyDescent="0.25">
      <c r="A6740">
        <v>6739</v>
      </c>
      <c r="B6740">
        <v>90124</v>
      </c>
      <c r="C6740" t="s">
        <v>1533</v>
      </c>
      <c r="D6740" t="s">
        <v>578</v>
      </c>
      <c r="E6740" t="s">
        <v>21</v>
      </c>
      <c r="F6740" t="s">
        <v>31</v>
      </c>
      <c r="G6740" t="s">
        <v>93</v>
      </c>
      <c r="H6740" t="s">
        <v>203</v>
      </c>
      <c r="I6740" t="s">
        <v>28</v>
      </c>
      <c r="J6740" t="s">
        <v>52</v>
      </c>
      <c r="K6740" t="s">
        <v>201</v>
      </c>
      <c r="L6740" t="s">
        <v>330</v>
      </c>
      <c r="M6740" t="s">
        <v>102</v>
      </c>
      <c r="N6740" s="2">
        <v>41364</v>
      </c>
      <c r="O6740" s="2">
        <v>41365</v>
      </c>
      <c r="P6740">
        <v>6</v>
      </c>
      <c r="Q6740" s="1">
        <v>0.04</v>
      </c>
      <c r="R6740">
        <v>119.99</v>
      </c>
      <c r="S6740">
        <v>56.14</v>
      </c>
      <c r="T6740">
        <f t="shared" si="105"/>
        <v>719.93999999999994</v>
      </c>
    </row>
    <row r="6741" spans="1:20" x14ac:dyDescent="0.25">
      <c r="A6741">
        <v>6740</v>
      </c>
      <c r="B6741">
        <v>90728</v>
      </c>
      <c r="C6741" t="s">
        <v>2520</v>
      </c>
      <c r="D6741" t="s">
        <v>20</v>
      </c>
      <c r="E6741" t="s">
        <v>39</v>
      </c>
      <c r="F6741" t="s">
        <v>31</v>
      </c>
      <c r="G6741" t="s">
        <v>41</v>
      </c>
      <c r="H6741" t="s">
        <v>54</v>
      </c>
      <c r="I6741" t="s">
        <v>28</v>
      </c>
      <c r="J6741" t="s">
        <v>52</v>
      </c>
      <c r="K6741" t="s">
        <v>172</v>
      </c>
      <c r="L6741" t="s">
        <v>746</v>
      </c>
      <c r="M6741" t="s">
        <v>35</v>
      </c>
      <c r="N6741" s="2">
        <v>41417</v>
      </c>
      <c r="O6741" s="2">
        <v>41418</v>
      </c>
      <c r="P6741">
        <v>1</v>
      </c>
      <c r="Q6741" s="1">
        <v>0.06</v>
      </c>
      <c r="R6741">
        <v>300.64999999999998</v>
      </c>
      <c r="S6741">
        <v>24.49</v>
      </c>
      <c r="T6741">
        <f t="shared" si="105"/>
        <v>300.64999999999998</v>
      </c>
    </row>
    <row r="6742" spans="1:20" x14ac:dyDescent="0.25">
      <c r="A6742">
        <v>6741</v>
      </c>
      <c r="B6742">
        <v>91223</v>
      </c>
      <c r="C6742" t="s">
        <v>1183</v>
      </c>
      <c r="D6742" t="s">
        <v>20</v>
      </c>
      <c r="E6742" t="s">
        <v>21</v>
      </c>
      <c r="F6742" t="s">
        <v>31</v>
      </c>
      <c r="G6742" t="s">
        <v>23</v>
      </c>
      <c r="H6742" t="s">
        <v>203</v>
      </c>
      <c r="I6742" t="s">
        <v>28</v>
      </c>
      <c r="J6742" t="s">
        <v>52</v>
      </c>
      <c r="K6742" t="s">
        <v>204</v>
      </c>
      <c r="L6742" t="s">
        <v>192</v>
      </c>
      <c r="M6742" t="s">
        <v>69</v>
      </c>
      <c r="N6742" s="2">
        <v>41254</v>
      </c>
      <c r="O6742" s="2">
        <v>41254</v>
      </c>
      <c r="P6742">
        <v>22</v>
      </c>
      <c r="Q6742" s="1">
        <v>0.08</v>
      </c>
      <c r="R6742">
        <v>300.97000000000003</v>
      </c>
      <c r="S6742">
        <v>7.18</v>
      </c>
      <c r="T6742">
        <f t="shared" si="105"/>
        <v>6621.34</v>
      </c>
    </row>
    <row r="6743" spans="1:20" x14ac:dyDescent="0.25">
      <c r="A6743">
        <v>6742</v>
      </c>
      <c r="B6743">
        <v>91223</v>
      </c>
      <c r="C6743" t="s">
        <v>1183</v>
      </c>
      <c r="D6743" t="s">
        <v>20</v>
      </c>
      <c r="E6743" t="s">
        <v>187</v>
      </c>
      <c r="F6743" t="s">
        <v>31</v>
      </c>
      <c r="G6743" t="s">
        <v>23</v>
      </c>
      <c r="H6743" t="s">
        <v>217</v>
      </c>
      <c r="I6743" t="s">
        <v>28</v>
      </c>
      <c r="J6743" t="s">
        <v>29</v>
      </c>
      <c r="K6743" t="s">
        <v>170</v>
      </c>
      <c r="L6743" t="s">
        <v>192</v>
      </c>
      <c r="M6743" t="s">
        <v>131</v>
      </c>
      <c r="N6743" s="2">
        <v>41254</v>
      </c>
      <c r="O6743" s="2">
        <v>41256</v>
      </c>
      <c r="P6743">
        <v>14</v>
      </c>
      <c r="Q6743" s="1">
        <v>0</v>
      </c>
      <c r="R6743">
        <v>4.95</v>
      </c>
      <c r="S6743">
        <v>5.32</v>
      </c>
      <c r="T6743">
        <f t="shared" si="105"/>
        <v>69.3</v>
      </c>
    </row>
    <row r="6744" spans="1:20" x14ac:dyDescent="0.25">
      <c r="A6744">
        <v>6743</v>
      </c>
      <c r="B6744">
        <v>89950</v>
      </c>
      <c r="C6744" t="s">
        <v>1752</v>
      </c>
      <c r="D6744" t="s">
        <v>20</v>
      </c>
      <c r="E6744" t="s">
        <v>39</v>
      </c>
      <c r="F6744" t="s">
        <v>31</v>
      </c>
      <c r="G6744" t="s">
        <v>32</v>
      </c>
      <c r="H6744" t="s">
        <v>61</v>
      </c>
      <c r="I6744" t="s">
        <v>28</v>
      </c>
      <c r="J6744" t="s">
        <v>29</v>
      </c>
      <c r="K6744" t="s">
        <v>170</v>
      </c>
      <c r="L6744" t="s">
        <v>192</v>
      </c>
      <c r="M6744" t="s">
        <v>146</v>
      </c>
      <c r="N6744" s="2">
        <v>41165</v>
      </c>
      <c r="O6744" s="2">
        <v>41167</v>
      </c>
      <c r="P6744">
        <v>16</v>
      </c>
      <c r="Q6744" s="1">
        <v>0.03</v>
      </c>
      <c r="R6744">
        <v>8.85</v>
      </c>
      <c r="S6744">
        <v>5.6</v>
      </c>
      <c r="T6744">
        <f t="shared" si="105"/>
        <v>141.6</v>
      </c>
    </row>
    <row r="6745" spans="1:20" x14ac:dyDescent="0.25">
      <c r="A6745">
        <v>6744</v>
      </c>
      <c r="B6745">
        <v>89950</v>
      </c>
      <c r="C6745" t="s">
        <v>1752</v>
      </c>
      <c r="D6745" t="s">
        <v>578</v>
      </c>
      <c r="E6745" t="s">
        <v>187</v>
      </c>
      <c r="F6745" t="s">
        <v>31</v>
      </c>
      <c r="G6745" t="s">
        <v>32</v>
      </c>
      <c r="H6745" t="s">
        <v>188</v>
      </c>
      <c r="I6745" t="s">
        <v>28</v>
      </c>
      <c r="J6745" t="s">
        <v>29</v>
      </c>
      <c r="K6745" t="s">
        <v>101</v>
      </c>
      <c r="L6745" t="s">
        <v>283</v>
      </c>
      <c r="M6745" t="s">
        <v>121</v>
      </c>
      <c r="N6745" s="2">
        <v>41165</v>
      </c>
      <c r="O6745" s="2">
        <v>41167</v>
      </c>
      <c r="P6745">
        <v>9</v>
      </c>
      <c r="Q6745" s="1">
        <v>0.05</v>
      </c>
      <c r="R6745">
        <v>110.98</v>
      </c>
      <c r="S6745">
        <v>30</v>
      </c>
      <c r="T6745">
        <f t="shared" si="105"/>
        <v>998.82</v>
      </c>
    </row>
    <row r="6746" spans="1:20" x14ac:dyDescent="0.25">
      <c r="A6746">
        <v>6745</v>
      </c>
      <c r="B6746">
        <v>86209</v>
      </c>
      <c r="C6746" t="s">
        <v>925</v>
      </c>
      <c r="D6746" t="s">
        <v>38</v>
      </c>
      <c r="E6746" t="s">
        <v>39</v>
      </c>
      <c r="F6746" t="s">
        <v>31</v>
      </c>
      <c r="G6746" t="s">
        <v>93</v>
      </c>
      <c r="H6746" t="s">
        <v>78</v>
      </c>
      <c r="I6746" t="s">
        <v>28</v>
      </c>
      <c r="J6746" t="s">
        <v>29</v>
      </c>
      <c r="K6746" t="s">
        <v>158</v>
      </c>
      <c r="L6746" t="s">
        <v>44</v>
      </c>
      <c r="M6746" t="s">
        <v>35</v>
      </c>
      <c r="N6746" s="2">
        <v>41154</v>
      </c>
      <c r="O6746" s="2">
        <v>41155</v>
      </c>
      <c r="P6746">
        <v>10</v>
      </c>
      <c r="Q6746" s="1">
        <v>0.03</v>
      </c>
      <c r="R6746">
        <v>7.4</v>
      </c>
      <c r="S6746">
        <v>1.71</v>
      </c>
      <c r="T6746">
        <f t="shared" si="105"/>
        <v>74</v>
      </c>
    </row>
    <row r="6747" spans="1:20" x14ac:dyDescent="0.25">
      <c r="A6747">
        <v>6746</v>
      </c>
      <c r="B6747">
        <v>86463</v>
      </c>
      <c r="C6747" t="s">
        <v>1580</v>
      </c>
      <c r="D6747" t="s">
        <v>20</v>
      </c>
      <c r="E6747" t="s">
        <v>21</v>
      </c>
      <c r="F6747" t="s">
        <v>40</v>
      </c>
      <c r="G6747" t="s">
        <v>93</v>
      </c>
      <c r="H6747" t="s">
        <v>33</v>
      </c>
      <c r="I6747" t="s">
        <v>28</v>
      </c>
      <c r="J6747" t="s">
        <v>29</v>
      </c>
      <c r="K6747" t="s">
        <v>204</v>
      </c>
      <c r="L6747" t="s">
        <v>26</v>
      </c>
      <c r="M6747" t="s">
        <v>99</v>
      </c>
      <c r="N6747" s="2">
        <v>41484</v>
      </c>
      <c r="O6747" s="2">
        <v>41486</v>
      </c>
      <c r="P6747">
        <v>14</v>
      </c>
      <c r="Q6747" s="1">
        <v>0.02</v>
      </c>
      <c r="R6747">
        <v>6.6</v>
      </c>
      <c r="S6747">
        <v>4.07</v>
      </c>
      <c r="T6747">
        <f t="shared" si="105"/>
        <v>92.399999999999991</v>
      </c>
    </row>
    <row r="6748" spans="1:20" x14ac:dyDescent="0.25">
      <c r="A6748">
        <v>6747</v>
      </c>
      <c r="B6748">
        <v>86463</v>
      </c>
      <c r="C6748" t="s">
        <v>1580</v>
      </c>
      <c r="D6748" t="s">
        <v>38</v>
      </c>
      <c r="E6748" t="s">
        <v>21</v>
      </c>
      <c r="F6748" t="s">
        <v>40</v>
      </c>
      <c r="G6748" t="s">
        <v>93</v>
      </c>
      <c r="H6748" t="s">
        <v>33</v>
      </c>
      <c r="I6748" t="s">
        <v>28</v>
      </c>
      <c r="J6748" t="s">
        <v>29</v>
      </c>
      <c r="K6748" t="s">
        <v>1107</v>
      </c>
      <c r="L6748" t="s">
        <v>192</v>
      </c>
      <c r="M6748" t="s">
        <v>59</v>
      </c>
      <c r="N6748" s="2">
        <v>41484</v>
      </c>
      <c r="O6748" s="2">
        <v>41486</v>
      </c>
      <c r="P6748">
        <v>8</v>
      </c>
      <c r="Q6748" s="1">
        <v>0.02</v>
      </c>
      <c r="R6748">
        <v>155.99</v>
      </c>
      <c r="S6748">
        <v>8.08</v>
      </c>
      <c r="T6748">
        <f t="shared" si="105"/>
        <v>1247.92</v>
      </c>
    </row>
    <row r="6749" spans="1:20" x14ac:dyDescent="0.25">
      <c r="A6749">
        <v>6748</v>
      </c>
      <c r="B6749">
        <v>87287</v>
      </c>
      <c r="C6749" t="s">
        <v>1347</v>
      </c>
      <c r="D6749" t="s">
        <v>20</v>
      </c>
      <c r="E6749" t="s">
        <v>39</v>
      </c>
      <c r="F6749" t="s">
        <v>47</v>
      </c>
      <c r="G6749" t="s">
        <v>48</v>
      </c>
      <c r="H6749" t="s">
        <v>49</v>
      </c>
      <c r="I6749" t="s">
        <v>28</v>
      </c>
      <c r="J6749" t="s">
        <v>29</v>
      </c>
      <c r="K6749" t="s">
        <v>165</v>
      </c>
      <c r="L6749" t="s">
        <v>192</v>
      </c>
      <c r="M6749" t="s">
        <v>51</v>
      </c>
      <c r="N6749" s="2">
        <v>40366</v>
      </c>
      <c r="O6749" s="2">
        <v>40368</v>
      </c>
      <c r="P6749">
        <v>8</v>
      </c>
      <c r="Q6749" s="1">
        <v>0.02</v>
      </c>
      <c r="R6749">
        <v>7.1</v>
      </c>
      <c r="S6749">
        <v>6.05</v>
      </c>
      <c r="T6749">
        <f t="shared" si="105"/>
        <v>56.8</v>
      </c>
    </row>
    <row r="6750" spans="1:20" x14ac:dyDescent="0.25">
      <c r="A6750">
        <v>6749</v>
      </c>
      <c r="B6750">
        <v>87773</v>
      </c>
      <c r="C6750" t="s">
        <v>486</v>
      </c>
      <c r="D6750" t="s">
        <v>20</v>
      </c>
      <c r="E6750" t="s">
        <v>21</v>
      </c>
      <c r="F6750" t="s">
        <v>31</v>
      </c>
      <c r="G6750" t="s">
        <v>48</v>
      </c>
      <c r="H6750" t="s">
        <v>206</v>
      </c>
      <c r="I6750" t="s">
        <v>28</v>
      </c>
      <c r="J6750" t="s">
        <v>29</v>
      </c>
      <c r="K6750" t="s">
        <v>201</v>
      </c>
      <c r="L6750" t="s">
        <v>44</v>
      </c>
      <c r="M6750" t="s">
        <v>91</v>
      </c>
      <c r="N6750" s="2">
        <v>40433</v>
      </c>
      <c r="O6750" s="2">
        <v>40438</v>
      </c>
      <c r="P6750">
        <v>2</v>
      </c>
      <c r="Q6750" s="1">
        <v>0.01</v>
      </c>
      <c r="R6750">
        <v>85.99</v>
      </c>
      <c r="S6750">
        <v>0.99</v>
      </c>
      <c r="T6750">
        <f t="shared" si="105"/>
        <v>171.98</v>
      </c>
    </row>
    <row r="6751" spans="1:20" x14ac:dyDescent="0.25">
      <c r="A6751">
        <v>6750</v>
      </c>
      <c r="B6751">
        <v>90254</v>
      </c>
      <c r="C6751" t="s">
        <v>476</v>
      </c>
      <c r="D6751" t="s">
        <v>20</v>
      </c>
      <c r="E6751" t="s">
        <v>39</v>
      </c>
      <c r="F6751" t="s">
        <v>47</v>
      </c>
      <c r="G6751" t="s">
        <v>41</v>
      </c>
      <c r="H6751" t="s">
        <v>61</v>
      </c>
      <c r="I6751" t="s">
        <v>28</v>
      </c>
      <c r="J6751" t="s">
        <v>29</v>
      </c>
      <c r="K6751" t="s">
        <v>129</v>
      </c>
      <c r="L6751" t="s">
        <v>44</v>
      </c>
      <c r="M6751" t="s">
        <v>51</v>
      </c>
      <c r="N6751" s="2">
        <v>41421</v>
      </c>
      <c r="O6751" s="2">
        <v>41422</v>
      </c>
      <c r="P6751">
        <v>12</v>
      </c>
      <c r="Q6751" s="1">
        <v>0.06</v>
      </c>
      <c r="R6751">
        <v>2.52</v>
      </c>
      <c r="S6751">
        <v>4.28</v>
      </c>
      <c r="T6751">
        <f t="shared" si="105"/>
        <v>30.240000000000002</v>
      </c>
    </row>
    <row r="6752" spans="1:20" x14ac:dyDescent="0.25">
      <c r="A6752">
        <v>6751</v>
      </c>
      <c r="B6752">
        <v>91147</v>
      </c>
      <c r="C6752" t="s">
        <v>259</v>
      </c>
      <c r="D6752" t="s">
        <v>20</v>
      </c>
      <c r="E6752" t="s">
        <v>39</v>
      </c>
      <c r="F6752" t="s">
        <v>31</v>
      </c>
      <c r="G6752" t="s">
        <v>32</v>
      </c>
      <c r="H6752" t="s">
        <v>49</v>
      </c>
      <c r="I6752" t="s">
        <v>28</v>
      </c>
      <c r="J6752" t="s">
        <v>29</v>
      </c>
      <c r="K6752" t="s">
        <v>170</v>
      </c>
      <c r="L6752" t="s">
        <v>44</v>
      </c>
      <c r="M6752" t="s">
        <v>69</v>
      </c>
      <c r="N6752" s="2">
        <v>41226</v>
      </c>
      <c r="O6752" s="2">
        <v>41227</v>
      </c>
      <c r="P6752">
        <v>24</v>
      </c>
      <c r="Q6752" s="1">
        <v>0.01</v>
      </c>
      <c r="R6752">
        <v>1.76</v>
      </c>
      <c r="S6752">
        <v>0.7</v>
      </c>
      <c r="T6752">
        <f t="shared" si="105"/>
        <v>42.24</v>
      </c>
    </row>
    <row r="6753" spans="1:20" x14ac:dyDescent="0.25">
      <c r="A6753">
        <v>6752</v>
      </c>
      <c r="B6753">
        <v>91147</v>
      </c>
      <c r="C6753" t="s">
        <v>259</v>
      </c>
      <c r="D6753" t="s">
        <v>20</v>
      </c>
      <c r="E6753" t="s">
        <v>21</v>
      </c>
      <c r="F6753" t="s">
        <v>31</v>
      </c>
      <c r="G6753" t="s">
        <v>32</v>
      </c>
      <c r="H6753" t="s">
        <v>203</v>
      </c>
      <c r="I6753" t="s">
        <v>28</v>
      </c>
      <c r="J6753" t="s">
        <v>29</v>
      </c>
      <c r="K6753" t="s">
        <v>210</v>
      </c>
      <c r="L6753" t="s">
        <v>192</v>
      </c>
      <c r="M6753" t="s">
        <v>131</v>
      </c>
      <c r="N6753" s="2">
        <v>41226</v>
      </c>
      <c r="O6753" s="2">
        <v>41228</v>
      </c>
      <c r="P6753">
        <v>9</v>
      </c>
      <c r="Q6753" s="1">
        <v>7.0000000000000007E-2</v>
      </c>
      <c r="R6753">
        <v>45.99</v>
      </c>
      <c r="S6753">
        <v>4.99</v>
      </c>
      <c r="T6753">
        <f t="shared" si="105"/>
        <v>413.91</v>
      </c>
    </row>
    <row r="6754" spans="1:20" x14ac:dyDescent="0.25">
      <c r="A6754">
        <v>6753</v>
      </c>
      <c r="B6754">
        <v>90345</v>
      </c>
      <c r="C6754" t="s">
        <v>745</v>
      </c>
      <c r="D6754" t="s">
        <v>20</v>
      </c>
      <c r="E6754" t="s">
        <v>39</v>
      </c>
      <c r="F6754" t="s">
        <v>31</v>
      </c>
      <c r="G6754" t="s">
        <v>93</v>
      </c>
      <c r="H6754" t="s">
        <v>61</v>
      </c>
      <c r="I6754" t="s">
        <v>28</v>
      </c>
      <c r="J6754" t="s">
        <v>29</v>
      </c>
      <c r="K6754" t="s">
        <v>129</v>
      </c>
      <c r="L6754" t="s">
        <v>192</v>
      </c>
      <c r="M6754" t="s">
        <v>279</v>
      </c>
      <c r="N6754" s="2">
        <v>40998</v>
      </c>
      <c r="O6754" s="2">
        <v>40999</v>
      </c>
      <c r="P6754">
        <v>2</v>
      </c>
      <c r="Q6754" s="1">
        <v>0.02</v>
      </c>
      <c r="R6754">
        <v>3.15</v>
      </c>
      <c r="S6754">
        <v>0.5</v>
      </c>
      <c r="T6754">
        <f t="shared" si="105"/>
        <v>6.3</v>
      </c>
    </row>
    <row r="6755" spans="1:20" x14ac:dyDescent="0.25">
      <c r="A6755">
        <v>6754</v>
      </c>
      <c r="B6755">
        <v>89441</v>
      </c>
      <c r="C6755" t="s">
        <v>2226</v>
      </c>
      <c r="D6755" t="s">
        <v>20</v>
      </c>
      <c r="E6755" t="s">
        <v>39</v>
      </c>
      <c r="F6755" t="s">
        <v>40</v>
      </c>
      <c r="G6755" t="s">
        <v>23</v>
      </c>
      <c r="H6755" t="s">
        <v>89</v>
      </c>
      <c r="I6755" t="s">
        <v>28</v>
      </c>
      <c r="J6755" t="s">
        <v>29</v>
      </c>
      <c r="K6755" t="s">
        <v>145</v>
      </c>
      <c r="L6755" t="s">
        <v>192</v>
      </c>
      <c r="M6755" t="s">
        <v>99</v>
      </c>
      <c r="N6755" s="2">
        <v>40959</v>
      </c>
      <c r="O6755" s="2">
        <v>40960</v>
      </c>
      <c r="P6755">
        <v>8</v>
      </c>
      <c r="Q6755" s="1">
        <v>0.03</v>
      </c>
      <c r="R6755">
        <v>54.48</v>
      </c>
      <c r="S6755">
        <v>0.99</v>
      </c>
      <c r="T6755">
        <f t="shared" si="105"/>
        <v>435.84</v>
      </c>
    </row>
    <row r="6756" spans="1:20" x14ac:dyDescent="0.25">
      <c r="A6756">
        <v>6755</v>
      </c>
      <c r="B6756">
        <v>89441</v>
      </c>
      <c r="C6756" t="s">
        <v>2226</v>
      </c>
      <c r="D6756" t="s">
        <v>20</v>
      </c>
      <c r="E6756" t="s">
        <v>21</v>
      </c>
      <c r="F6756" t="s">
        <v>40</v>
      </c>
      <c r="G6756" t="s">
        <v>23</v>
      </c>
      <c r="H6756" t="s">
        <v>24</v>
      </c>
      <c r="I6756" t="s">
        <v>28</v>
      </c>
      <c r="J6756" t="s">
        <v>29</v>
      </c>
      <c r="K6756" t="s">
        <v>198</v>
      </c>
      <c r="L6756" t="s">
        <v>192</v>
      </c>
      <c r="M6756" t="s">
        <v>59</v>
      </c>
      <c r="N6756" s="2">
        <v>40959</v>
      </c>
      <c r="O6756" s="2">
        <v>40960</v>
      </c>
      <c r="P6756">
        <v>8</v>
      </c>
      <c r="Q6756" s="1">
        <v>0</v>
      </c>
      <c r="R6756">
        <v>125.99</v>
      </c>
      <c r="S6756">
        <v>8.99</v>
      </c>
      <c r="T6756">
        <f t="shared" si="105"/>
        <v>1007.92</v>
      </c>
    </row>
    <row r="6757" spans="1:20" x14ac:dyDescent="0.25">
      <c r="A6757">
        <v>6756</v>
      </c>
      <c r="B6757">
        <v>89000</v>
      </c>
      <c r="C6757" t="s">
        <v>1570</v>
      </c>
      <c r="D6757" t="s">
        <v>20</v>
      </c>
      <c r="E6757" t="s">
        <v>39</v>
      </c>
      <c r="F6757" t="s">
        <v>22</v>
      </c>
      <c r="G6757" t="s">
        <v>23</v>
      </c>
      <c r="H6757" t="s">
        <v>94</v>
      </c>
      <c r="I6757" t="s">
        <v>28</v>
      </c>
      <c r="J6757" t="s">
        <v>29</v>
      </c>
      <c r="K6757" t="s">
        <v>189</v>
      </c>
      <c r="L6757" t="s">
        <v>26</v>
      </c>
      <c r="M6757" t="s">
        <v>137</v>
      </c>
      <c r="N6757" s="2">
        <v>41052</v>
      </c>
      <c r="O6757" s="2">
        <v>41055</v>
      </c>
      <c r="P6757">
        <v>16</v>
      </c>
      <c r="Q6757" s="1">
        <v>0</v>
      </c>
      <c r="R6757">
        <v>6.84</v>
      </c>
      <c r="S6757">
        <v>8.3699999999999992</v>
      </c>
      <c r="T6757">
        <f t="shared" si="105"/>
        <v>109.44</v>
      </c>
    </row>
    <row r="6758" spans="1:20" x14ac:dyDescent="0.25">
      <c r="A6758">
        <v>6757</v>
      </c>
      <c r="B6758">
        <v>90387</v>
      </c>
      <c r="C6758" t="s">
        <v>304</v>
      </c>
      <c r="D6758" t="s">
        <v>578</v>
      </c>
      <c r="E6758" t="s">
        <v>187</v>
      </c>
      <c r="F6758" t="s">
        <v>31</v>
      </c>
      <c r="G6758" t="s">
        <v>93</v>
      </c>
      <c r="H6758" t="s">
        <v>219</v>
      </c>
      <c r="I6758" t="s">
        <v>28</v>
      </c>
      <c r="J6758" t="s">
        <v>29</v>
      </c>
      <c r="K6758" t="s">
        <v>116</v>
      </c>
      <c r="L6758" t="s">
        <v>283</v>
      </c>
      <c r="M6758" t="s">
        <v>143</v>
      </c>
      <c r="N6758" s="2">
        <v>40502</v>
      </c>
      <c r="O6758" s="2">
        <v>40504</v>
      </c>
      <c r="P6758">
        <v>41</v>
      </c>
      <c r="Q6758" s="1">
        <v>0.09</v>
      </c>
      <c r="R6758">
        <v>159.31</v>
      </c>
      <c r="S6758">
        <v>60</v>
      </c>
      <c r="T6758">
        <f t="shared" si="105"/>
        <v>6531.71</v>
      </c>
    </row>
    <row r="6759" spans="1:20" x14ac:dyDescent="0.25">
      <c r="A6759">
        <v>6758</v>
      </c>
      <c r="B6759">
        <v>90387</v>
      </c>
      <c r="C6759" t="s">
        <v>304</v>
      </c>
      <c r="D6759" t="s">
        <v>20</v>
      </c>
      <c r="E6759" t="s">
        <v>21</v>
      </c>
      <c r="F6759" t="s">
        <v>31</v>
      </c>
      <c r="G6759" t="s">
        <v>93</v>
      </c>
      <c r="H6759" t="s">
        <v>206</v>
      </c>
      <c r="I6759" t="s">
        <v>28</v>
      </c>
      <c r="J6759" t="s">
        <v>29</v>
      </c>
      <c r="K6759" t="s">
        <v>210</v>
      </c>
      <c r="L6759" t="s">
        <v>26</v>
      </c>
      <c r="M6759" t="s">
        <v>121</v>
      </c>
      <c r="N6759" s="2">
        <v>40502</v>
      </c>
      <c r="O6759" s="2">
        <v>40504</v>
      </c>
      <c r="P6759">
        <v>33</v>
      </c>
      <c r="Q6759" s="1">
        <v>0.06</v>
      </c>
      <c r="R6759">
        <v>55.99</v>
      </c>
      <c r="S6759">
        <v>5</v>
      </c>
      <c r="T6759">
        <f t="shared" si="105"/>
        <v>1847.67</v>
      </c>
    </row>
    <row r="6760" spans="1:20" x14ac:dyDescent="0.25">
      <c r="A6760">
        <v>6759</v>
      </c>
      <c r="B6760">
        <v>90387</v>
      </c>
      <c r="C6760" t="s">
        <v>1931</v>
      </c>
      <c r="D6760" t="s">
        <v>20</v>
      </c>
      <c r="E6760" t="s">
        <v>39</v>
      </c>
      <c r="F6760" t="s">
        <v>31</v>
      </c>
      <c r="G6760" t="s">
        <v>93</v>
      </c>
      <c r="H6760" t="s">
        <v>94</v>
      </c>
      <c r="I6760" t="s">
        <v>28</v>
      </c>
      <c r="J6760" t="s">
        <v>29</v>
      </c>
      <c r="K6760" t="s">
        <v>55</v>
      </c>
      <c r="L6760" t="s">
        <v>192</v>
      </c>
      <c r="M6760" t="s">
        <v>146</v>
      </c>
      <c r="N6760" s="2">
        <v>40502</v>
      </c>
      <c r="O6760" s="2">
        <v>40503</v>
      </c>
      <c r="P6760">
        <v>25</v>
      </c>
      <c r="Q6760" s="1">
        <v>0.08</v>
      </c>
      <c r="R6760">
        <v>30.98</v>
      </c>
      <c r="S6760">
        <v>8.74</v>
      </c>
      <c r="T6760">
        <f t="shared" si="105"/>
        <v>774.5</v>
      </c>
    </row>
    <row r="6761" spans="1:20" x14ac:dyDescent="0.25">
      <c r="A6761">
        <v>6760</v>
      </c>
      <c r="B6761">
        <v>88623</v>
      </c>
      <c r="C6761" t="s">
        <v>2057</v>
      </c>
      <c r="D6761" t="s">
        <v>20</v>
      </c>
      <c r="E6761" t="s">
        <v>39</v>
      </c>
      <c r="F6761" t="s">
        <v>31</v>
      </c>
      <c r="G6761" t="s">
        <v>41</v>
      </c>
      <c r="H6761" t="s">
        <v>89</v>
      </c>
      <c r="I6761" t="s">
        <v>28</v>
      </c>
      <c r="J6761" t="s">
        <v>29</v>
      </c>
      <c r="K6761" t="s">
        <v>62</v>
      </c>
      <c r="L6761" t="s">
        <v>192</v>
      </c>
      <c r="M6761" t="s">
        <v>35</v>
      </c>
      <c r="N6761" s="2">
        <v>41556</v>
      </c>
      <c r="O6761" s="2">
        <v>41558</v>
      </c>
      <c r="P6761">
        <v>22</v>
      </c>
      <c r="Q6761" s="1">
        <v>0.1</v>
      </c>
      <c r="R6761">
        <v>20.98</v>
      </c>
      <c r="S6761">
        <v>1.49</v>
      </c>
      <c r="T6761">
        <f t="shared" si="105"/>
        <v>461.56</v>
      </c>
    </row>
    <row r="6762" spans="1:20" x14ac:dyDescent="0.25">
      <c r="A6762">
        <v>6761</v>
      </c>
      <c r="B6762">
        <v>88657</v>
      </c>
      <c r="C6762" t="s">
        <v>1433</v>
      </c>
      <c r="D6762" t="s">
        <v>38</v>
      </c>
      <c r="E6762" t="s">
        <v>39</v>
      </c>
      <c r="F6762" t="s">
        <v>31</v>
      </c>
      <c r="G6762" t="s">
        <v>48</v>
      </c>
      <c r="H6762" t="s">
        <v>94</v>
      </c>
      <c r="I6762" t="s">
        <v>28</v>
      </c>
      <c r="J6762" t="s">
        <v>29</v>
      </c>
      <c r="K6762" t="s">
        <v>231</v>
      </c>
      <c r="L6762" t="s">
        <v>192</v>
      </c>
      <c r="M6762" t="s">
        <v>631</v>
      </c>
      <c r="N6762" s="2">
        <v>40289</v>
      </c>
      <c r="O6762" s="2">
        <v>40289</v>
      </c>
      <c r="P6762">
        <v>3</v>
      </c>
      <c r="Q6762" s="1">
        <v>0.05</v>
      </c>
      <c r="R6762">
        <v>30.98</v>
      </c>
      <c r="S6762">
        <v>9.18</v>
      </c>
      <c r="T6762">
        <f t="shared" si="105"/>
        <v>92.94</v>
      </c>
    </row>
    <row r="6763" spans="1:20" x14ac:dyDescent="0.25">
      <c r="A6763">
        <v>6762</v>
      </c>
      <c r="B6763">
        <v>88657</v>
      </c>
      <c r="C6763" t="s">
        <v>1433</v>
      </c>
      <c r="D6763" t="s">
        <v>20</v>
      </c>
      <c r="E6763" t="s">
        <v>39</v>
      </c>
      <c r="F6763" t="s">
        <v>31</v>
      </c>
      <c r="G6763" t="s">
        <v>48</v>
      </c>
      <c r="H6763" t="s">
        <v>42</v>
      </c>
      <c r="I6763" t="s">
        <v>28</v>
      </c>
      <c r="J6763" t="s">
        <v>29</v>
      </c>
      <c r="K6763" t="s">
        <v>221</v>
      </c>
      <c r="L6763" t="s">
        <v>26</v>
      </c>
      <c r="M6763" t="s">
        <v>106</v>
      </c>
      <c r="N6763" s="2">
        <v>40289</v>
      </c>
      <c r="O6763" s="2">
        <v>40296</v>
      </c>
      <c r="P6763">
        <v>9</v>
      </c>
      <c r="Q6763" s="1">
        <v>0.05</v>
      </c>
      <c r="R6763">
        <v>22.99</v>
      </c>
      <c r="S6763">
        <v>8.99</v>
      </c>
      <c r="T6763">
        <f t="shared" si="105"/>
        <v>206.91</v>
      </c>
    </row>
    <row r="6764" spans="1:20" x14ac:dyDescent="0.25">
      <c r="A6764">
        <v>6763</v>
      </c>
      <c r="B6764">
        <v>88662</v>
      </c>
      <c r="C6764" t="s">
        <v>1433</v>
      </c>
      <c r="D6764" t="s">
        <v>20</v>
      </c>
      <c r="E6764" t="s">
        <v>39</v>
      </c>
      <c r="F6764" t="s">
        <v>31</v>
      </c>
      <c r="G6764" t="s">
        <v>48</v>
      </c>
      <c r="H6764" t="s">
        <v>78</v>
      </c>
      <c r="I6764" t="s">
        <v>28</v>
      </c>
      <c r="J6764" t="s">
        <v>29</v>
      </c>
      <c r="K6764" t="s">
        <v>181</v>
      </c>
      <c r="L6764" t="s">
        <v>192</v>
      </c>
      <c r="M6764" t="s">
        <v>66</v>
      </c>
      <c r="N6764" s="2">
        <v>41385</v>
      </c>
      <c r="O6764" s="2">
        <v>41387</v>
      </c>
      <c r="P6764">
        <v>1</v>
      </c>
      <c r="Q6764" s="1">
        <v>0.03</v>
      </c>
      <c r="R6764">
        <v>14.97</v>
      </c>
      <c r="S6764">
        <v>7.51</v>
      </c>
      <c r="T6764">
        <f t="shared" si="105"/>
        <v>14.97</v>
      </c>
    </row>
    <row r="6765" spans="1:20" x14ac:dyDescent="0.25">
      <c r="A6765">
        <v>6764</v>
      </c>
      <c r="B6765">
        <v>88657</v>
      </c>
      <c r="C6765" t="s">
        <v>1433</v>
      </c>
      <c r="D6765" t="s">
        <v>578</v>
      </c>
      <c r="E6765" t="s">
        <v>187</v>
      </c>
      <c r="F6765" t="s">
        <v>31</v>
      </c>
      <c r="G6765" t="s">
        <v>48</v>
      </c>
      <c r="H6765" t="s">
        <v>188</v>
      </c>
      <c r="I6765" t="s">
        <v>28</v>
      </c>
      <c r="J6765" t="s">
        <v>29</v>
      </c>
      <c r="K6765" t="s">
        <v>116</v>
      </c>
      <c r="L6765" t="s">
        <v>330</v>
      </c>
      <c r="M6765" t="s">
        <v>102</v>
      </c>
      <c r="N6765" s="2">
        <v>40289</v>
      </c>
      <c r="O6765" s="2">
        <v>40293</v>
      </c>
      <c r="P6765">
        <v>8</v>
      </c>
      <c r="Q6765" s="1">
        <v>0.04</v>
      </c>
      <c r="R6765">
        <v>212.6</v>
      </c>
      <c r="S6765">
        <v>110.2</v>
      </c>
      <c r="T6765">
        <f t="shared" si="105"/>
        <v>1700.8</v>
      </c>
    </row>
    <row r="6766" spans="1:20" x14ac:dyDescent="0.25">
      <c r="A6766">
        <v>6765</v>
      </c>
      <c r="B6766">
        <v>87459</v>
      </c>
      <c r="C6766" t="s">
        <v>949</v>
      </c>
      <c r="D6766" t="s">
        <v>20</v>
      </c>
      <c r="E6766" t="s">
        <v>21</v>
      </c>
      <c r="F6766" t="s">
        <v>47</v>
      </c>
      <c r="G6766" t="s">
        <v>93</v>
      </c>
      <c r="H6766" t="s">
        <v>24</v>
      </c>
      <c r="I6766" t="s">
        <v>28</v>
      </c>
      <c r="J6766" t="s">
        <v>29</v>
      </c>
      <c r="K6766" t="s">
        <v>1447</v>
      </c>
      <c r="L6766" t="s">
        <v>26</v>
      </c>
      <c r="M6766" t="s">
        <v>134</v>
      </c>
      <c r="N6766" s="2">
        <v>41396</v>
      </c>
      <c r="O6766" s="2">
        <v>41397</v>
      </c>
      <c r="P6766">
        <v>14</v>
      </c>
      <c r="Q6766" s="1">
        <v>0.05</v>
      </c>
      <c r="R6766">
        <v>29.89</v>
      </c>
      <c r="S6766">
        <v>1.99</v>
      </c>
      <c r="T6766">
        <f t="shared" si="105"/>
        <v>418.46000000000004</v>
      </c>
    </row>
    <row r="6767" spans="1:20" x14ac:dyDescent="0.25">
      <c r="A6767">
        <v>6766</v>
      </c>
      <c r="B6767">
        <v>87452</v>
      </c>
      <c r="C6767" t="s">
        <v>949</v>
      </c>
      <c r="D6767" t="s">
        <v>20</v>
      </c>
      <c r="E6767" t="s">
        <v>39</v>
      </c>
      <c r="F6767" t="s">
        <v>47</v>
      </c>
      <c r="G6767" t="s">
        <v>93</v>
      </c>
      <c r="H6767" t="s">
        <v>94</v>
      </c>
      <c r="I6767" t="s">
        <v>28</v>
      </c>
      <c r="J6767" t="s">
        <v>29</v>
      </c>
      <c r="K6767" t="s">
        <v>105</v>
      </c>
      <c r="L6767" t="s">
        <v>44</v>
      </c>
      <c r="M6767" t="s">
        <v>114</v>
      </c>
      <c r="N6767" s="2">
        <v>40300</v>
      </c>
      <c r="O6767" s="2">
        <v>40302</v>
      </c>
      <c r="P6767">
        <v>14</v>
      </c>
      <c r="Q6767" s="1">
        <v>0.08</v>
      </c>
      <c r="R6767">
        <v>4</v>
      </c>
      <c r="S6767">
        <v>1.3</v>
      </c>
      <c r="T6767">
        <f t="shared" si="105"/>
        <v>56</v>
      </c>
    </row>
    <row r="6768" spans="1:20" x14ac:dyDescent="0.25">
      <c r="A6768">
        <v>6767</v>
      </c>
      <c r="B6768">
        <v>90980</v>
      </c>
      <c r="C6768" t="s">
        <v>725</v>
      </c>
      <c r="D6768" t="s">
        <v>578</v>
      </c>
      <c r="E6768" t="s">
        <v>187</v>
      </c>
      <c r="F6768" t="s">
        <v>31</v>
      </c>
      <c r="G6768" t="s">
        <v>93</v>
      </c>
      <c r="H6768" t="s">
        <v>188</v>
      </c>
      <c r="I6768" t="s">
        <v>28</v>
      </c>
      <c r="J6768" t="s">
        <v>29</v>
      </c>
      <c r="K6768" t="s">
        <v>98</v>
      </c>
      <c r="L6768" t="s">
        <v>283</v>
      </c>
      <c r="M6768" t="s">
        <v>279</v>
      </c>
      <c r="N6768" s="2">
        <v>41018</v>
      </c>
      <c r="O6768" s="2">
        <v>41019</v>
      </c>
      <c r="P6768">
        <v>2</v>
      </c>
      <c r="Q6768" s="1">
        <v>0.1</v>
      </c>
      <c r="R6768">
        <v>89.99</v>
      </c>
      <c r="S6768">
        <v>42</v>
      </c>
      <c r="T6768">
        <f t="shared" si="105"/>
        <v>179.98</v>
      </c>
    </row>
    <row r="6769" spans="1:20" x14ac:dyDescent="0.25">
      <c r="A6769">
        <v>6768</v>
      </c>
      <c r="B6769">
        <v>90980</v>
      </c>
      <c r="C6769" t="s">
        <v>725</v>
      </c>
      <c r="D6769" t="s">
        <v>38</v>
      </c>
      <c r="E6769" t="s">
        <v>39</v>
      </c>
      <c r="F6769" t="s">
        <v>31</v>
      </c>
      <c r="G6769" t="s">
        <v>93</v>
      </c>
      <c r="H6769" t="s">
        <v>54</v>
      </c>
      <c r="I6769" t="s">
        <v>28</v>
      </c>
      <c r="J6769" t="s">
        <v>29</v>
      </c>
      <c r="K6769" t="s">
        <v>129</v>
      </c>
      <c r="L6769" t="s">
        <v>44</v>
      </c>
      <c r="M6769" t="s">
        <v>631</v>
      </c>
      <c r="N6769" s="2">
        <v>41018</v>
      </c>
      <c r="O6769" s="2">
        <v>41018</v>
      </c>
      <c r="P6769">
        <v>5</v>
      </c>
      <c r="Q6769" s="1">
        <v>0.1</v>
      </c>
      <c r="R6769">
        <v>3.14</v>
      </c>
      <c r="S6769">
        <v>1.92</v>
      </c>
      <c r="T6769">
        <f t="shared" si="105"/>
        <v>15.700000000000001</v>
      </c>
    </row>
    <row r="6770" spans="1:20" x14ac:dyDescent="0.25">
      <c r="A6770">
        <v>6769</v>
      </c>
      <c r="B6770">
        <v>86158</v>
      </c>
      <c r="C6770" t="s">
        <v>1346</v>
      </c>
      <c r="D6770" t="s">
        <v>20</v>
      </c>
      <c r="E6770" t="s">
        <v>21</v>
      </c>
      <c r="F6770" t="s">
        <v>31</v>
      </c>
      <c r="G6770" t="s">
        <v>23</v>
      </c>
      <c r="H6770" t="s">
        <v>206</v>
      </c>
      <c r="I6770" t="s">
        <v>28</v>
      </c>
      <c r="J6770" t="s">
        <v>29</v>
      </c>
      <c r="K6770" t="s">
        <v>201</v>
      </c>
      <c r="L6770" t="s">
        <v>192</v>
      </c>
      <c r="M6770" t="s">
        <v>83</v>
      </c>
      <c r="N6770" s="2">
        <v>41359</v>
      </c>
      <c r="O6770" s="2">
        <v>41362</v>
      </c>
      <c r="P6770">
        <v>1</v>
      </c>
      <c r="Q6770" s="1">
        <v>0.08</v>
      </c>
      <c r="R6770">
        <v>34.979999999999997</v>
      </c>
      <c r="S6770">
        <v>7.53</v>
      </c>
      <c r="T6770">
        <f t="shared" si="105"/>
        <v>34.979999999999997</v>
      </c>
    </row>
    <row r="6771" spans="1:20" x14ac:dyDescent="0.25">
      <c r="A6771">
        <v>6770</v>
      </c>
      <c r="B6771">
        <v>87863</v>
      </c>
      <c r="C6771" t="s">
        <v>1404</v>
      </c>
      <c r="D6771" t="s">
        <v>38</v>
      </c>
      <c r="E6771" t="s">
        <v>39</v>
      </c>
      <c r="F6771" t="s">
        <v>40</v>
      </c>
      <c r="G6771" t="s">
        <v>93</v>
      </c>
      <c r="H6771" t="s">
        <v>54</v>
      </c>
      <c r="I6771" t="s">
        <v>28</v>
      </c>
      <c r="J6771" t="s">
        <v>29</v>
      </c>
      <c r="K6771" t="s">
        <v>149</v>
      </c>
      <c r="L6771" t="s">
        <v>192</v>
      </c>
      <c r="M6771" t="s">
        <v>59</v>
      </c>
      <c r="N6771" s="2">
        <v>40800</v>
      </c>
      <c r="O6771" s="2">
        <v>40800</v>
      </c>
      <c r="P6771">
        <v>12</v>
      </c>
      <c r="Q6771" s="1">
        <v>0.08</v>
      </c>
      <c r="R6771">
        <v>14.27</v>
      </c>
      <c r="S6771">
        <v>7.27</v>
      </c>
      <c r="T6771">
        <f t="shared" si="105"/>
        <v>171.24</v>
      </c>
    </row>
    <row r="6772" spans="1:20" x14ac:dyDescent="0.25">
      <c r="A6772">
        <v>6771</v>
      </c>
      <c r="B6772">
        <v>87874</v>
      </c>
      <c r="C6772" t="s">
        <v>1404</v>
      </c>
      <c r="D6772" t="s">
        <v>20</v>
      </c>
      <c r="E6772" t="s">
        <v>21</v>
      </c>
      <c r="F6772" t="s">
        <v>40</v>
      </c>
      <c r="G6772" t="s">
        <v>93</v>
      </c>
      <c r="H6772" t="s">
        <v>24</v>
      </c>
      <c r="I6772" t="s">
        <v>28</v>
      </c>
      <c r="J6772" t="s">
        <v>29</v>
      </c>
      <c r="K6772" t="s">
        <v>1447</v>
      </c>
      <c r="L6772" t="s">
        <v>706</v>
      </c>
      <c r="M6772" t="s">
        <v>99</v>
      </c>
      <c r="N6772" s="2">
        <v>41531</v>
      </c>
      <c r="O6772" s="2">
        <v>41532</v>
      </c>
      <c r="P6772">
        <v>24</v>
      </c>
      <c r="Q6772" s="1">
        <v>0.09</v>
      </c>
      <c r="R6772">
        <v>300.98</v>
      </c>
      <c r="S6772">
        <v>13.99</v>
      </c>
      <c r="T6772">
        <f t="shared" si="105"/>
        <v>7223.52</v>
      </c>
    </row>
    <row r="6773" spans="1:20" x14ac:dyDescent="0.25">
      <c r="A6773">
        <v>6772</v>
      </c>
      <c r="B6773">
        <v>87874</v>
      </c>
      <c r="C6773" t="s">
        <v>1404</v>
      </c>
      <c r="D6773" t="s">
        <v>38</v>
      </c>
      <c r="E6773" t="s">
        <v>39</v>
      </c>
      <c r="F6773" t="s">
        <v>40</v>
      </c>
      <c r="G6773" t="s">
        <v>93</v>
      </c>
      <c r="H6773" t="s">
        <v>49</v>
      </c>
      <c r="I6773" t="s">
        <v>28</v>
      </c>
      <c r="J6773" t="s">
        <v>29</v>
      </c>
      <c r="K6773" t="s">
        <v>248</v>
      </c>
      <c r="L6773" t="s">
        <v>44</v>
      </c>
      <c r="M6773" t="s">
        <v>99</v>
      </c>
      <c r="N6773" s="2">
        <v>41531</v>
      </c>
      <c r="O6773" s="2">
        <v>41533</v>
      </c>
      <c r="P6773">
        <v>11</v>
      </c>
      <c r="Q6773" s="1">
        <v>0</v>
      </c>
      <c r="R6773">
        <v>5.84</v>
      </c>
      <c r="S6773">
        <v>1.2</v>
      </c>
      <c r="T6773">
        <f t="shared" si="105"/>
        <v>64.239999999999995</v>
      </c>
    </row>
    <row r="6774" spans="1:20" x14ac:dyDescent="0.25">
      <c r="A6774">
        <v>6773</v>
      </c>
      <c r="B6774">
        <v>87874</v>
      </c>
      <c r="C6774" t="s">
        <v>1404</v>
      </c>
      <c r="D6774" t="s">
        <v>578</v>
      </c>
      <c r="E6774" t="s">
        <v>187</v>
      </c>
      <c r="F6774" t="s">
        <v>40</v>
      </c>
      <c r="G6774" t="s">
        <v>93</v>
      </c>
      <c r="H6774" t="s">
        <v>217</v>
      </c>
      <c r="I6774" t="s">
        <v>28</v>
      </c>
      <c r="J6774" t="s">
        <v>29</v>
      </c>
      <c r="K6774" t="s">
        <v>158</v>
      </c>
      <c r="L6774" t="s">
        <v>330</v>
      </c>
      <c r="M6774" t="s">
        <v>99</v>
      </c>
      <c r="N6774" s="2">
        <v>41531</v>
      </c>
      <c r="O6774" s="2">
        <v>41532</v>
      </c>
      <c r="P6774">
        <v>24</v>
      </c>
      <c r="Q6774" s="1">
        <v>0.04</v>
      </c>
      <c r="R6774">
        <v>400.98</v>
      </c>
      <c r="S6774">
        <v>42.52</v>
      </c>
      <c r="T6774">
        <f t="shared" si="105"/>
        <v>9623.52</v>
      </c>
    </row>
    <row r="6775" spans="1:20" x14ac:dyDescent="0.25">
      <c r="A6775">
        <v>6774</v>
      </c>
      <c r="B6775">
        <v>86355</v>
      </c>
      <c r="C6775" t="s">
        <v>2077</v>
      </c>
      <c r="D6775" t="s">
        <v>20</v>
      </c>
      <c r="E6775" t="s">
        <v>39</v>
      </c>
      <c r="F6775" t="s">
        <v>47</v>
      </c>
      <c r="G6775" t="s">
        <v>48</v>
      </c>
      <c r="H6775" t="s">
        <v>78</v>
      </c>
      <c r="I6775" t="s">
        <v>28</v>
      </c>
      <c r="J6775" t="s">
        <v>29</v>
      </c>
      <c r="K6775" t="s">
        <v>50</v>
      </c>
      <c r="L6775" t="s">
        <v>26</v>
      </c>
      <c r="M6775" t="s">
        <v>111</v>
      </c>
      <c r="N6775" s="2">
        <v>41599</v>
      </c>
      <c r="O6775" s="2">
        <v>41601</v>
      </c>
      <c r="P6775">
        <v>20</v>
      </c>
      <c r="Q6775" s="1">
        <v>0.01</v>
      </c>
      <c r="R6775">
        <v>21.38</v>
      </c>
      <c r="S6775">
        <v>8.99</v>
      </c>
      <c r="T6775">
        <f t="shared" si="105"/>
        <v>427.59999999999997</v>
      </c>
    </row>
    <row r="6776" spans="1:20" x14ac:dyDescent="0.25">
      <c r="A6776">
        <v>6775</v>
      </c>
      <c r="B6776">
        <v>86355</v>
      </c>
      <c r="C6776" t="s">
        <v>2077</v>
      </c>
      <c r="D6776" t="s">
        <v>20</v>
      </c>
      <c r="E6776" t="s">
        <v>21</v>
      </c>
      <c r="F6776" t="s">
        <v>47</v>
      </c>
      <c r="G6776" t="s">
        <v>48</v>
      </c>
      <c r="H6776" t="s">
        <v>33</v>
      </c>
      <c r="I6776" t="s">
        <v>28</v>
      </c>
      <c r="J6776" t="s">
        <v>29</v>
      </c>
      <c r="K6776" t="s">
        <v>213</v>
      </c>
      <c r="L6776" t="s">
        <v>26</v>
      </c>
      <c r="M6776" t="s">
        <v>156</v>
      </c>
      <c r="N6776" s="2">
        <v>41599</v>
      </c>
      <c r="O6776" s="2">
        <v>41606</v>
      </c>
      <c r="P6776">
        <v>9</v>
      </c>
      <c r="Q6776" s="1">
        <v>0.04</v>
      </c>
      <c r="R6776">
        <v>35.99</v>
      </c>
      <c r="S6776">
        <v>0.99</v>
      </c>
      <c r="T6776">
        <f t="shared" si="105"/>
        <v>323.91000000000003</v>
      </c>
    </row>
    <row r="6777" spans="1:20" x14ac:dyDescent="0.25">
      <c r="A6777">
        <v>6776</v>
      </c>
      <c r="B6777">
        <v>86355</v>
      </c>
      <c r="C6777" t="s">
        <v>2077</v>
      </c>
      <c r="D6777" t="s">
        <v>20</v>
      </c>
      <c r="E6777" t="s">
        <v>21</v>
      </c>
      <c r="F6777" t="s">
        <v>47</v>
      </c>
      <c r="G6777" t="s">
        <v>48</v>
      </c>
      <c r="H6777" t="s">
        <v>33</v>
      </c>
      <c r="I6777" t="s">
        <v>28</v>
      </c>
      <c r="J6777" t="s">
        <v>29</v>
      </c>
      <c r="K6777" t="s">
        <v>213</v>
      </c>
      <c r="L6777" t="s">
        <v>26</v>
      </c>
      <c r="M6777" t="s">
        <v>160</v>
      </c>
      <c r="N6777" s="2">
        <v>41599</v>
      </c>
      <c r="O6777" s="2">
        <v>41606</v>
      </c>
      <c r="P6777">
        <v>23</v>
      </c>
      <c r="Q6777" s="1">
        <v>0.06</v>
      </c>
      <c r="R6777">
        <v>85.99</v>
      </c>
      <c r="S6777">
        <v>1.25</v>
      </c>
      <c r="T6777">
        <f t="shared" si="105"/>
        <v>1977.77</v>
      </c>
    </row>
    <row r="6778" spans="1:20" x14ac:dyDescent="0.25">
      <c r="A6778">
        <v>6777</v>
      </c>
      <c r="B6778">
        <v>86735</v>
      </c>
      <c r="C6778" t="s">
        <v>353</v>
      </c>
      <c r="D6778" t="s">
        <v>38</v>
      </c>
      <c r="E6778" t="s">
        <v>187</v>
      </c>
      <c r="F6778" t="s">
        <v>47</v>
      </c>
      <c r="G6778" t="s">
        <v>93</v>
      </c>
      <c r="H6778" t="s">
        <v>188</v>
      </c>
      <c r="I6778" t="s">
        <v>28</v>
      </c>
      <c r="J6778" t="s">
        <v>29</v>
      </c>
      <c r="K6778" t="s">
        <v>189</v>
      </c>
      <c r="L6778" t="s">
        <v>746</v>
      </c>
      <c r="M6778" t="s">
        <v>111</v>
      </c>
      <c r="N6778" s="2">
        <v>40322</v>
      </c>
      <c r="O6778" s="2">
        <v>40323</v>
      </c>
      <c r="P6778">
        <v>12</v>
      </c>
      <c r="Q6778" s="1">
        <v>0.1</v>
      </c>
      <c r="R6778">
        <v>218.08</v>
      </c>
      <c r="S6778">
        <v>18.059999999999999</v>
      </c>
      <c r="T6778">
        <f t="shared" si="105"/>
        <v>2616.96</v>
      </c>
    </row>
    <row r="6779" spans="1:20" x14ac:dyDescent="0.25">
      <c r="A6779">
        <v>6778</v>
      </c>
      <c r="B6779">
        <v>87074</v>
      </c>
      <c r="C6779" t="s">
        <v>1209</v>
      </c>
      <c r="D6779" t="s">
        <v>20</v>
      </c>
      <c r="E6779" t="s">
        <v>39</v>
      </c>
      <c r="F6779" t="s">
        <v>22</v>
      </c>
      <c r="G6779" t="s">
        <v>48</v>
      </c>
      <c r="H6779" t="s">
        <v>78</v>
      </c>
      <c r="I6779" t="s">
        <v>28</v>
      </c>
      <c r="J6779" t="s">
        <v>29</v>
      </c>
      <c r="K6779" t="s">
        <v>289</v>
      </c>
      <c r="L6779" t="s">
        <v>192</v>
      </c>
      <c r="M6779" t="s">
        <v>398</v>
      </c>
      <c r="N6779" s="2">
        <v>41280</v>
      </c>
      <c r="O6779" s="2">
        <v>41282</v>
      </c>
      <c r="P6779">
        <v>13</v>
      </c>
      <c r="Q6779" s="1">
        <v>0.09</v>
      </c>
      <c r="R6779">
        <v>6.48</v>
      </c>
      <c r="S6779">
        <v>8.73</v>
      </c>
      <c r="T6779">
        <f t="shared" si="105"/>
        <v>84.240000000000009</v>
      </c>
    </row>
    <row r="6780" spans="1:20" x14ac:dyDescent="0.25">
      <c r="A6780">
        <v>6779</v>
      </c>
      <c r="B6780">
        <v>87071</v>
      </c>
      <c r="C6780" t="s">
        <v>1209</v>
      </c>
      <c r="D6780" t="s">
        <v>20</v>
      </c>
      <c r="E6780" t="s">
        <v>39</v>
      </c>
      <c r="F6780" t="s">
        <v>22</v>
      </c>
      <c r="G6780" t="s">
        <v>48</v>
      </c>
      <c r="H6780" t="s">
        <v>61</v>
      </c>
      <c r="I6780" t="s">
        <v>28</v>
      </c>
      <c r="J6780" t="s">
        <v>29</v>
      </c>
      <c r="K6780" t="s">
        <v>133</v>
      </c>
      <c r="L6780" t="s">
        <v>746</v>
      </c>
      <c r="M6780" t="s">
        <v>86</v>
      </c>
      <c r="N6780" s="2">
        <v>40184</v>
      </c>
      <c r="O6780" s="2">
        <v>40188</v>
      </c>
      <c r="P6780">
        <v>2</v>
      </c>
      <c r="Q6780" s="1">
        <v>0.05</v>
      </c>
      <c r="R6780">
        <v>20.34</v>
      </c>
      <c r="S6780">
        <v>35</v>
      </c>
      <c r="T6780">
        <f t="shared" si="105"/>
        <v>40.68</v>
      </c>
    </row>
    <row r="6781" spans="1:20" x14ac:dyDescent="0.25">
      <c r="A6781">
        <v>6780</v>
      </c>
      <c r="B6781">
        <v>89556</v>
      </c>
      <c r="C6781" t="s">
        <v>705</v>
      </c>
      <c r="D6781" t="s">
        <v>20</v>
      </c>
      <c r="E6781" t="s">
        <v>187</v>
      </c>
      <c r="F6781" t="s">
        <v>22</v>
      </c>
      <c r="G6781" t="s">
        <v>48</v>
      </c>
      <c r="H6781" t="s">
        <v>225</v>
      </c>
      <c r="I6781" t="s">
        <v>28</v>
      </c>
      <c r="J6781" t="s">
        <v>29</v>
      </c>
      <c r="K6781" t="s">
        <v>282</v>
      </c>
      <c r="L6781" t="s">
        <v>706</v>
      </c>
      <c r="M6781" t="s">
        <v>294</v>
      </c>
      <c r="N6781" s="2">
        <v>41462</v>
      </c>
      <c r="O6781" s="2">
        <v>41464</v>
      </c>
      <c r="P6781">
        <v>12</v>
      </c>
      <c r="Q6781" s="1">
        <v>0.09</v>
      </c>
      <c r="R6781">
        <v>26.64</v>
      </c>
      <c r="S6781">
        <v>5.3</v>
      </c>
      <c r="T6781">
        <f t="shared" si="105"/>
        <v>319.68</v>
      </c>
    </row>
    <row r="6782" spans="1:20" x14ac:dyDescent="0.25">
      <c r="A6782">
        <v>6781</v>
      </c>
      <c r="B6782">
        <v>89556</v>
      </c>
      <c r="C6782" t="s">
        <v>705</v>
      </c>
      <c r="D6782" t="s">
        <v>20</v>
      </c>
      <c r="E6782" t="s">
        <v>187</v>
      </c>
      <c r="F6782" t="s">
        <v>22</v>
      </c>
      <c r="G6782" t="s">
        <v>48</v>
      </c>
      <c r="H6782" t="s">
        <v>225</v>
      </c>
      <c r="I6782" t="s">
        <v>28</v>
      </c>
      <c r="J6782" t="s">
        <v>29</v>
      </c>
      <c r="K6782" t="s">
        <v>291</v>
      </c>
      <c r="L6782" t="s">
        <v>706</v>
      </c>
      <c r="M6782" t="s">
        <v>86</v>
      </c>
      <c r="N6782" s="2">
        <v>41462</v>
      </c>
      <c r="O6782" s="2">
        <v>41464</v>
      </c>
      <c r="P6782">
        <v>5</v>
      </c>
      <c r="Q6782" s="1">
        <v>0.02</v>
      </c>
      <c r="R6782">
        <v>3.08</v>
      </c>
      <c r="S6782">
        <v>0.99</v>
      </c>
      <c r="T6782">
        <f t="shared" si="105"/>
        <v>15.4</v>
      </c>
    </row>
    <row r="6783" spans="1:20" x14ac:dyDescent="0.25">
      <c r="A6783">
        <v>6782</v>
      </c>
      <c r="B6783">
        <v>89538</v>
      </c>
      <c r="C6783" t="s">
        <v>186</v>
      </c>
      <c r="D6783" t="s">
        <v>38</v>
      </c>
      <c r="E6783" t="s">
        <v>187</v>
      </c>
      <c r="F6783" t="s">
        <v>22</v>
      </c>
      <c r="G6783" t="s">
        <v>32</v>
      </c>
      <c r="H6783" t="s">
        <v>217</v>
      </c>
      <c r="I6783" t="s">
        <v>28</v>
      </c>
      <c r="J6783" t="s">
        <v>29</v>
      </c>
      <c r="K6783" t="s">
        <v>231</v>
      </c>
      <c r="L6783" t="s">
        <v>26</v>
      </c>
      <c r="M6783" t="s">
        <v>232</v>
      </c>
      <c r="N6783" s="2">
        <v>40595</v>
      </c>
      <c r="O6783" s="2">
        <v>40597</v>
      </c>
      <c r="P6783">
        <v>7</v>
      </c>
      <c r="Q6783" s="1">
        <v>0.06</v>
      </c>
      <c r="R6783">
        <v>1.74</v>
      </c>
      <c r="S6783">
        <v>4.08</v>
      </c>
      <c r="T6783">
        <f t="shared" si="105"/>
        <v>12.18</v>
      </c>
    </row>
    <row r="6784" spans="1:20" x14ac:dyDescent="0.25">
      <c r="A6784">
        <v>6783</v>
      </c>
      <c r="B6784">
        <v>86162</v>
      </c>
      <c r="C6784" t="s">
        <v>1849</v>
      </c>
      <c r="D6784" t="s">
        <v>20</v>
      </c>
      <c r="E6784" t="s">
        <v>39</v>
      </c>
      <c r="F6784" t="s">
        <v>22</v>
      </c>
      <c r="G6784" t="s">
        <v>48</v>
      </c>
      <c r="H6784" t="s">
        <v>89</v>
      </c>
      <c r="I6784" t="s">
        <v>28</v>
      </c>
      <c r="J6784" t="s">
        <v>29</v>
      </c>
      <c r="K6784" t="s">
        <v>136</v>
      </c>
      <c r="L6784" t="s">
        <v>192</v>
      </c>
      <c r="M6784" t="s">
        <v>326</v>
      </c>
      <c r="N6784" s="2">
        <v>41614</v>
      </c>
      <c r="O6784" s="2">
        <v>41619</v>
      </c>
      <c r="P6784">
        <v>14</v>
      </c>
      <c r="Q6784" s="1">
        <v>0.04</v>
      </c>
      <c r="R6784">
        <v>11.34</v>
      </c>
      <c r="S6784">
        <v>5.01</v>
      </c>
      <c r="T6784">
        <f t="shared" si="105"/>
        <v>158.76</v>
      </c>
    </row>
    <row r="6785" spans="1:20" x14ac:dyDescent="0.25">
      <c r="A6785">
        <v>6784</v>
      </c>
      <c r="B6785">
        <v>90698</v>
      </c>
      <c r="C6785" t="s">
        <v>310</v>
      </c>
      <c r="D6785" t="s">
        <v>20</v>
      </c>
      <c r="E6785" t="s">
        <v>39</v>
      </c>
      <c r="F6785" t="s">
        <v>47</v>
      </c>
      <c r="G6785" t="s">
        <v>41</v>
      </c>
      <c r="H6785" t="s">
        <v>94</v>
      </c>
      <c r="I6785" t="s">
        <v>28</v>
      </c>
      <c r="J6785" t="s">
        <v>29</v>
      </c>
      <c r="K6785" t="s">
        <v>50</v>
      </c>
      <c r="L6785" t="s">
        <v>746</v>
      </c>
      <c r="M6785" t="s">
        <v>156</v>
      </c>
      <c r="N6785" s="2">
        <v>41155</v>
      </c>
      <c r="O6785" s="2">
        <v>41156</v>
      </c>
      <c r="P6785">
        <v>24</v>
      </c>
      <c r="Q6785" s="1">
        <v>0.03</v>
      </c>
      <c r="R6785">
        <v>76.72</v>
      </c>
      <c r="S6785">
        <v>19.95</v>
      </c>
      <c r="T6785">
        <f t="shared" si="105"/>
        <v>1841.28</v>
      </c>
    </row>
    <row r="6786" spans="1:20" x14ac:dyDescent="0.25">
      <c r="A6786">
        <v>6785</v>
      </c>
      <c r="B6786">
        <v>90698</v>
      </c>
      <c r="C6786" t="s">
        <v>310</v>
      </c>
      <c r="D6786" t="s">
        <v>20</v>
      </c>
      <c r="E6786" t="s">
        <v>39</v>
      </c>
      <c r="F6786" t="s">
        <v>47</v>
      </c>
      <c r="G6786" t="s">
        <v>41</v>
      </c>
      <c r="H6786" t="s">
        <v>42</v>
      </c>
      <c r="I6786" t="s">
        <v>28</v>
      </c>
      <c r="J6786" t="s">
        <v>29</v>
      </c>
      <c r="K6786" t="s">
        <v>289</v>
      </c>
      <c r="L6786" t="s">
        <v>192</v>
      </c>
      <c r="M6786" t="s">
        <v>114</v>
      </c>
      <c r="N6786" s="2">
        <v>41155</v>
      </c>
      <c r="O6786" s="2">
        <v>41157</v>
      </c>
      <c r="P6786">
        <v>14</v>
      </c>
      <c r="Q6786" s="1">
        <v>0.1</v>
      </c>
      <c r="R6786">
        <v>1.88</v>
      </c>
      <c r="S6786">
        <v>1.49</v>
      </c>
      <c r="T6786">
        <f t="shared" si="105"/>
        <v>26.32</v>
      </c>
    </row>
    <row r="6787" spans="1:20" x14ac:dyDescent="0.25">
      <c r="A6787">
        <v>6786</v>
      </c>
      <c r="B6787">
        <v>87717</v>
      </c>
      <c r="C6787" t="s">
        <v>484</v>
      </c>
      <c r="D6787" t="s">
        <v>20</v>
      </c>
      <c r="E6787" t="s">
        <v>21</v>
      </c>
      <c r="F6787" t="s">
        <v>47</v>
      </c>
      <c r="G6787" t="s">
        <v>93</v>
      </c>
      <c r="H6787" t="s">
        <v>206</v>
      </c>
      <c r="I6787" t="s">
        <v>28</v>
      </c>
      <c r="J6787" t="s">
        <v>29</v>
      </c>
      <c r="K6787" t="s">
        <v>25</v>
      </c>
      <c r="L6787" t="s">
        <v>192</v>
      </c>
      <c r="M6787" t="s">
        <v>160</v>
      </c>
      <c r="N6787" s="2">
        <v>41335</v>
      </c>
      <c r="O6787" s="2">
        <v>41336</v>
      </c>
      <c r="P6787">
        <v>7</v>
      </c>
      <c r="Q6787" s="1">
        <v>0.1</v>
      </c>
      <c r="R6787">
        <v>30.73</v>
      </c>
      <c r="S6787">
        <v>4</v>
      </c>
      <c r="T6787">
        <f t="shared" ref="T6787:T6850" si="106">R6787*P6787</f>
        <v>215.11</v>
      </c>
    </row>
    <row r="6788" spans="1:20" x14ac:dyDescent="0.25">
      <c r="A6788">
        <v>6787</v>
      </c>
      <c r="B6788">
        <v>87240</v>
      </c>
      <c r="C6788" t="s">
        <v>2084</v>
      </c>
      <c r="D6788" t="s">
        <v>20</v>
      </c>
      <c r="E6788" t="s">
        <v>39</v>
      </c>
      <c r="F6788" t="s">
        <v>40</v>
      </c>
      <c r="G6788" t="s">
        <v>48</v>
      </c>
      <c r="H6788" t="s">
        <v>61</v>
      </c>
      <c r="I6788" t="s">
        <v>28</v>
      </c>
      <c r="J6788" t="s">
        <v>29</v>
      </c>
      <c r="K6788" t="s">
        <v>170</v>
      </c>
      <c r="L6788" t="s">
        <v>26</v>
      </c>
      <c r="M6788" t="s">
        <v>45</v>
      </c>
      <c r="N6788" s="2">
        <v>40298</v>
      </c>
      <c r="O6788" s="2">
        <v>40300</v>
      </c>
      <c r="P6788">
        <v>11</v>
      </c>
      <c r="Q6788" s="1">
        <v>0.02</v>
      </c>
      <c r="R6788">
        <v>21.98</v>
      </c>
      <c r="S6788">
        <v>2.87</v>
      </c>
      <c r="T6788">
        <f t="shared" si="106"/>
        <v>241.78</v>
      </c>
    </row>
    <row r="6789" spans="1:20" x14ac:dyDescent="0.25">
      <c r="A6789">
        <v>6788</v>
      </c>
      <c r="B6789">
        <v>86892</v>
      </c>
      <c r="C6789" t="s">
        <v>608</v>
      </c>
      <c r="D6789" t="s">
        <v>20</v>
      </c>
      <c r="E6789" t="s">
        <v>187</v>
      </c>
      <c r="F6789" t="s">
        <v>47</v>
      </c>
      <c r="G6789" t="s">
        <v>93</v>
      </c>
      <c r="H6789" t="s">
        <v>188</v>
      </c>
      <c r="I6789" t="s">
        <v>28</v>
      </c>
      <c r="J6789" t="s">
        <v>29</v>
      </c>
      <c r="K6789" t="s">
        <v>291</v>
      </c>
      <c r="L6789" t="s">
        <v>706</v>
      </c>
      <c r="M6789" t="s">
        <v>167</v>
      </c>
      <c r="N6789" s="2">
        <v>41015</v>
      </c>
      <c r="O6789" s="2">
        <v>41017</v>
      </c>
      <c r="P6789">
        <v>11</v>
      </c>
      <c r="Q6789" s="1">
        <v>0.09</v>
      </c>
      <c r="R6789">
        <v>107.53</v>
      </c>
      <c r="S6789">
        <v>5.81</v>
      </c>
      <c r="T6789">
        <f t="shared" si="106"/>
        <v>1182.83</v>
      </c>
    </row>
    <row r="6790" spans="1:20" x14ac:dyDescent="0.25">
      <c r="A6790">
        <v>6789</v>
      </c>
      <c r="B6790">
        <v>91369</v>
      </c>
      <c r="C6790" t="s">
        <v>900</v>
      </c>
      <c r="D6790" t="s">
        <v>20</v>
      </c>
      <c r="E6790" t="s">
        <v>39</v>
      </c>
      <c r="F6790" t="s">
        <v>47</v>
      </c>
      <c r="G6790" t="s">
        <v>41</v>
      </c>
      <c r="H6790" t="s">
        <v>54</v>
      </c>
      <c r="I6790" t="s">
        <v>28</v>
      </c>
      <c r="J6790" t="s">
        <v>29</v>
      </c>
      <c r="K6790" t="s">
        <v>62</v>
      </c>
      <c r="L6790" t="s">
        <v>192</v>
      </c>
      <c r="M6790" t="s">
        <v>51</v>
      </c>
      <c r="N6790" s="2">
        <v>41174</v>
      </c>
      <c r="O6790" s="2">
        <v>41176</v>
      </c>
      <c r="P6790">
        <v>3</v>
      </c>
      <c r="Q6790" s="1">
        <v>0.02</v>
      </c>
      <c r="R6790">
        <v>15.7</v>
      </c>
      <c r="S6790">
        <v>11.25</v>
      </c>
      <c r="T6790">
        <f t="shared" si="106"/>
        <v>47.099999999999994</v>
      </c>
    </row>
    <row r="6791" spans="1:20" x14ac:dyDescent="0.25">
      <c r="A6791">
        <v>6790</v>
      </c>
      <c r="B6791">
        <v>90587</v>
      </c>
      <c r="C6791" t="s">
        <v>635</v>
      </c>
      <c r="D6791" t="s">
        <v>20</v>
      </c>
      <c r="E6791" t="s">
        <v>39</v>
      </c>
      <c r="F6791" t="s">
        <v>31</v>
      </c>
      <c r="G6791" t="s">
        <v>23</v>
      </c>
      <c r="H6791" t="s">
        <v>94</v>
      </c>
      <c r="I6791" t="s">
        <v>28</v>
      </c>
      <c r="J6791" t="s">
        <v>29</v>
      </c>
      <c r="K6791" t="s">
        <v>71</v>
      </c>
      <c r="L6791" t="s">
        <v>192</v>
      </c>
      <c r="M6791" t="s">
        <v>279</v>
      </c>
      <c r="N6791" s="2">
        <v>41614</v>
      </c>
      <c r="O6791" s="2">
        <v>41615</v>
      </c>
      <c r="P6791">
        <v>1</v>
      </c>
      <c r="Q6791" s="1">
        <v>0.08</v>
      </c>
      <c r="R6791">
        <v>5.78</v>
      </c>
      <c r="S6791">
        <v>7.96</v>
      </c>
      <c r="T6791">
        <f t="shared" si="106"/>
        <v>5.78</v>
      </c>
    </row>
    <row r="6792" spans="1:20" x14ac:dyDescent="0.25">
      <c r="A6792">
        <v>6791</v>
      </c>
      <c r="B6792">
        <v>87185</v>
      </c>
      <c r="C6792" t="s">
        <v>1014</v>
      </c>
      <c r="D6792" t="s">
        <v>20</v>
      </c>
      <c r="E6792" t="s">
        <v>21</v>
      </c>
      <c r="F6792" t="s">
        <v>22</v>
      </c>
      <c r="G6792" t="s">
        <v>41</v>
      </c>
      <c r="H6792" t="s">
        <v>203</v>
      </c>
      <c r="I6792" t="s">
        <v>28</v>
      </c>
      <c r="J6792" t="s">
        <v>29</v>
      </c>
      <c r="K6792" t="s">
        <v>1111</v>
      </c>
      <c r="L6792" t="s">
        <v>26</v>
      </c>
      <c r="M6792" t="s">
        <v>331</v>
      </c>
      <c r="N6792" s="2">
        <v>41600</v>
      </c>
      <c r="O6792" s="2">
        <v>41601</v>
      </c>
      <c r="P6792">
        <v>30</v>
      </c>
      <c r="Q6792" s="1">
        <v>0.08</v>
      </c>
      <c r="R6792">
        <v>20.99</v>
      </c>
      <c r="S6792">
        <v>0.99</v>
      </c>
      <c r="T6792">
        <f t="shared" si="106"/>
        <v>629.69999999999993</v>
      </c>
    </row>
    <row r="6793" spans="1:20" x14ac:dyDescent="0.25">
      <c r="A6793">
        <v>6792</v>
      </c>
      <c r="B6793">
        <v>87180</v>
      </c>
      <c r="C6793" t="s">
        <v>876</v>
      </c>
      <c r="D6793" t="s">
        <v>38</v>
      </c>
      <c r="E6793" t="s">
        <v>39</v>
      </c>
      <c r="F6793" t="s">
        <v>22</v>
      </c>
      <c r="G6793" t="s">
        <v>41</v>
      </c>
      <c r="H6793" t="s">
        <v>49</v>
      </c>
      <c r="I6793" t="s">
        <v>28</v>
      </c>
      <c r="J6793" t="s">
        <v>29</v>
      </c>
      <c r="K6793" t="s">
        <v>291</v>
      </c>
      <c r="L6793" t="s">
        <v>192</v>
      </c>
      <c r="M6793" t="s">
        <v>123</v>
      </c>
      <c r="N6793" s="2">
        <v>40869</v>
      </c>
      <c r="O6793" s="2">
        <v>40871</v>
      </c>
      <c r="P6793">
        <v>11</v>
      </c>
      <c r="Q6793" s="1">
        <v>0.01</v>
      </c>
      <c r="R6793">
        <v>9.7799999999999994</v>
      </c>
      <c r="S6793">
        <v>1.39</v>
      </c>
      <c r="T6793">
        <f t="shared" si="106"/>
        <v>107.58</v>
      </c>
    </row>
    <row r="6794" spans="1:20" x14ac:dyDescent="0.25">
      <c r="A6794">
        <v>6793</v>
      </c>
      <c r="B6794">
        <v>86579</v>
      </c>
      <c r="C6794" t="s">
        <v>1333</v>
      </c>
      <c r="D6794" t="s">
        <v>20</v>
      </c>
      <c r="E6794" t="s">
        <v>39</v>
      </c>
      <c r="F6794" t="s">
        <v>22</v>
      </c>
      <c r="G6794" t="s">
        <v>48</v>
      </c>
      <c r="H6794" t="s">
        <v>89</v>
      </c>
      <c r="I6794" t="s">
        <v>28</v>
      </c>
      <c r="J6794" t="s">
        <v>29</v>
      </c>
      <c r="K6794" t="s">
        <v>163</v>
      </c>
      <c r="L6794" t="s">
        <v>44</v>
      </c>
      <c r="M6794" t="s">
        <v>182</v>
      </c>
      <c r="N6794" s="2">
        <v>40816</v>
      </c>
      <c r="O6794" s="2">
        <v>40816</v>
      </c>
      <c r="P6794">
        <v>4</v>
      </c>
      <c r="Q6794" s="1">
        <v>0</v>
      </c>
      <c r="R6794">
        <v>5.58</v>
      </c>
      <c r="S6794">
        <v>0.7</v>
      </c>
      <c r="T6794">
        <f t="shared" si="106"/>
        <v>22.32</v>
      </c>
    </row>
    <row r="6795" spans="1:20" x14ac:dyDescent="0.25">
      <c r="A6795">
        <v>6794</v>
      </c>
      <c r="B6795">
        <v>86579</v>
      </c>
      <c r="C6795" t="s">
        <v>461</v>
      </c>
      <c r="D6795" t="s">
        <v>20</v>
      </c>
      <c r="E6795" t="s">
        <v>39</v>
      </c>
      <c r="F6795" t="s">
        <v>22</v>
      </c>
      <c r="G6795" t="s">
        <v>48</v>
      </c>
      <c r="H6795" t="s">
        <v>61</v>
      </c>
      <c r="I6795" t="s">
        <v>28</v>
      </c>
      <c r="J6795" t="s">
        <v>29</v>
      </c>
      <c r="K6795" t="s">
        <v>68</v>
      </c>
      <c r="L6795" t="s">
        <v>192</v>
      </c>
      <c r="M6795" t="s">
        <v>123</v>
      </c>
      <c r="N6795" s="2">
        <v>40816</v>
      </c>
      <c r="O6795" s="2">
        <v>40820</v>
      </c>
      <c r="P6795">
        <v>11</v>
      </c>
      <c r="Q6795" s="1">
        <v>0.03</v>
      </c>
      <c r="R6795">
        <v>5.78</v>
      </c>
      <c r="S6795">
        <v>4.96</v>
      </c>
      <c r="T6795">
        <f t="shared" si="106"/>
        <v>63.580000000000005</v>
      </c>
    </row>
    <row r="6796" spans="1:20" x14ac:dyDescent="0.25">
      <c r="A6796">
        <v>6795</v>
      </c>
      <c r="B6796">
        <v>88448</v>
      </c>
      <c r="C6796" t="s">
        <v>763</v>
      </c>
      <c r="D6796" t="s">
        <v>20</v>
      </c>
      <c r="E6796" t="s">
        <v>39</v>
      </c>
      <c r="F6796" t="s">
        <v>22</v>
      </c>
      <c r="G6796" t="s">
        <v>48</v>
      </c>
      <c r="H6796" t="s">
        <v>94</v>
      </c>
      <c r="I6796" t="s">
        <v>28</v>
      </c>
      <c r="J6796" t="s">
        <v>29</v>
      </c>
      <c r="K6796" t="s">
        <v>248</v>
      </c>
      <c r="L6796" t="s">
        <v>44</v>
      </c>
      <c r="M6796" t="s">
        <v>173</v>
      </c>
      <c r="N6796" s="2">
        <v>40373</v>
      </c>
      <c r="O6796" s="2">
        <v>40378</v>
      </c>
      <c r="P6796">
        <v>9</v>
      </c>
      <c r="Q6796" s="1">
        <v>0.03</v>
      </c>
      <c r="R6796">
        <v>6.45</v>
      </c>
      <c r="S6796">
        <v>1.34</v>
      </c>
      <c r="T6796">
        <f t="shared" si="106"/>
        <v>58.050000000000004</v>
      </c>
    </row>
    <row r="6797" spans="1:20" x14ac:dyDescent="0.25">
      <c r="A6797">
        <v>6796</v>
      </c>
      <c r="B6797">
        <v>91371</v>
      </c>
      <c r="C6797" t="s">
        <v>2135</v>
      </c>
      <c r="D6797" t="s">
        <v>20</v>
      </c>
      <c r="E6797" t="s">
        <v>39</v>
      </c>
      <c r="F6797" t="s">
        <v>31</v>
      </c>
      <c r="G6797" t="s">
        <v>32</v>
      </c>
      <c r="H6797" t="s">
        <v>89</v>
      </c>
      <c r="I6797" t="s">
        <v>28</v>
      </c>
      <c r="J6797" t="s">
        <v>29</v>
      </c>
      <c r="K6797" t="s">
        <v>101</v>
      </c>
      <c r="L6797" t="s">
        <v>192</v>
      </c>
      <c r="M6797" t="s">
        <v>106</v>
      </c>
      <c r="N6797" s="2">
        <v>40360</v>
      </c>
      <c r="O6797" s="2">
        <v>40361</v>
      </c>
      <c r="P6797">
        <v>2</v>
      </c>
      <c r="Q6797" s="1">
        <v>0.02</v>
      </c>
      <c r="R6797">
        <v>29.17</v>
      </c>
      <c r="S6797">
        <v>6.27</v>
      </c>
      <c r="T6797">
        <f t="shared" si="106"/>
        <v>58.34</v>
      </c>
    </row>
    <row r="6798" spans="1:20" x14ac:dyDescent="0.25">
      <c r="A6798">
        <v>6797</v>
      </c>
      <c r="B6798">
        <v>91373</v>
      </c>
      <c r="C6798" t="s">
        <v>2135</v>
      </c>
      <c r="D6798" t="s">
        <v>578</v>
      </c>
      <c r="E6798" t="s">
        <v>187</v>
      </c>
      <c r="F6798" t="s">
        <v>31</v>
      </c>
      <c r="G6798" t="s">
        <v>32</v>
      </c>
      <c r="H6798" t="s">
        <v>219</v>
      </c>
      <c r="I6798" t="s">
        <v>28</v>
      </c>
      <c r="J6798" t="s">
        <v>29</v>
      </c>
      <c r="K6798" t="s">
        <v>189</v>
      </c>
      <c r="L6798" t="s">
        <v>330</v>
      </c>
      <c r="M6798" t="s">
        <v>66</v>
      </c>
      <c r="N6798" s="2">
        <v>41456</v>
      </c>
      <c r="O6798" s="2">
        <v>41458</v>
      </c>
      <c r="P6798">
        <v>16</v>
      </c>
      <c r="Q6798" s="1">
        <v>0</v>
      </c>
      <c r="R6798">
        <v>179.29</v>
      </c>
      <c r="S6798">
        <v>29.21</v>
      </c>
      <c r="T6798">
        <f t="shared" si="106"/>
        <v>2868.64</v>
      </c>
    </row>
    <row r="6799" spans="1:20" x14ac:dyDescent="0.25">
      <c r="A6799">
        <v>6798</v>
      </c>
      <c r="B6799">
        <v>87793</v>
      </c>
      <c r="C6799" t="s">
        <v>2188</v>
      </c>
      <c r="D6799" t="s">
        <v>38</v>
      </c>
      <c r="E6799" t="s">
        <v>39</v>
      </c>
      <c r="F6799" t="s">
        <v>31</v>
      </c>
      <c r="G6799" t="s">
        <v>41</v>
      </c>
      <c r="H6799" t="s">
        <v>89</v>
      </c>
      <c r="I6799" t="s">
        <v>28</v>
      </c>
      <c r="J6799" t="s">
        <v>29</v>
      </c>
      <c r="K6799" t="s">
        <v>154</v>
      </c>
      <c r="L6799" t="s">
        <v>192</v>
      </c>
      <c r="M6799" t="s">
        <v>35</v>
      </c>
      <c r="N6799" s="2">
        <v>41103</v>
      </c>
      <c r="O6799" s="2">
        <v>41105</v>
      </c>
      <c r="P6799">
        <v>8</v>
      </c>
      <c r="Q6799" s="1">
        <v>0.03</v>
      </c>
      <c r="R6799">
        <v>55.48</v>
      </c>
      <c r="S6799">
        <v>6.79</v>
      </c>
      <c r="T6799">
        <f t="shared" si="106"/>
        <v>443.84</v>
      </c>
    </row>
    <row r="6800" spans="1:20" x14ac:dyDescent="0.25">
      <c r="A6800">
        <v>6799</v>
      </c>
      <c r="B6800">
        <v>89983</v>
      </c>
      <c r="C6800" t="s">
        <v>387</v>
      </c>
      <c r="D6800" t="s">
        <v>20</v>
      </c>
      <c r="E6800" t="s">
        <v>39</v>
      </c>
      <c r="F6800" t="s">
        <v>22</v>
      </c>
      <c r="G6800" t="s">
        <v>23</v>
      </c>
      <c r="H6800" t="s">
        <v>94</v>
      </c>
      <c r="I6800" t="s">
        <v>28</v>
      </c>
      <c r="J6800" t="s">
        <v>29</v>
      </c>
      <c r="K6800" t="s">
        <v>82</v>
      </c>
      <c r="L6800" t="s">
        <v>746</v>
      </c>
      <c r="M6800" t="s">
        <v>182</v>
      </c>
      <c r="N6800" s="2">
        <v>40433</v>
      </c>
      <c r="O6800" s="2">
        <v>40434</v>
      </c>
      <c r="P6800">
        <v>2</v>
      </c>
      <c r="Q6800" s="1">
        <v>0.06</v>
      </c>
      <c r="R6800">
        <v>80.98</v>
      </c>
      <c r="S6800">
        <v>35</v>
      </c>
      <c r="T6800">
        <f t="shared" si="106"/>
        <v>161.96</v>
      </c>
    </row>
    <row r="6801" spans="1:20" x14ac:dyDescent="0.25">
      <c r="A6801">
        <v>6800</v>
      </c>
      <c r="B6801">
        <v>88239</v>
      </c>
      <c r="C6801" t="s">
        <v>712</v>
      </c>
      <c r="D6801" t="s">
        <v>20</v>
      </c>
      <c r="E6801" t="s">
        <v>21</v>
      </c>
      <c r="F6801" t="s">
        <v>31</v>
      </c>
      <c r="G6801" t="s">
        <v>93</v>
      </c>
      <c r="H6801" t="s">
        <v>24</v>
      </c>
      <c r="I6801" t="s">
        <v>28</v>
      </c>
      <c r="J6801" t="s">
        <v>29</v>
      </c>
      <c r="K6801" t="s">
        <v>198</v>
      </c>
      <c r="L6801" t="s">
        <v>192</v>
      </c>
      <c r="M6801" t="s">
        <v>631</v>
      </c>
      <c r="N6801" s="2">
        <v>40305</v>
      </c>
      <c r="O6801" s="2">
        <v>40307</v>
      </c>
      <c r="P6801">
        <v>2</v>
      </c>
      <c r="Q6801" s="1">
        <v>7.0000000000000007E-2</v>
      </c>
      <c r="R6801">
        <v>300.97000000000003</v>
      </c>
      <c r="S6801">
        <v>7.18</v>
      </c>
      <c r="T6801">
        <f t="shared" si="106"/>
        <v>601.94000000000005</v>
      </c>
    </row>
    <row r="6802" spans="1:20" x14ac:dyDescent="0.25">
      <c r="A6802">
        <v>6801</v>
      </c>
      <c r="B6802">
        <v>91124</v>
      </c>
      <c r="C6802" t="s">
        <v>1110</v>
      </c>
      <c r="D6802" t="s">
        <v>20</v>
      </c>
      <c r="E6802" t="s">
        <v>187</v>
      </c>
      <c r="F6802" t="s">
        <v>31</v>
      </c>
      <c r="G6802" t="s">
        <v>23</v>
      </c>
      <c r="H6802" t="s">
        <v>219</v>
      </c>
      <c r="I6802" t="s">
        <v>28</v>
      </c>
      <c r="J6802" t="s">
        <v>29</v>
      </c>
      <c r="K6802" t="s">
        <v>291</v>
      </c>
      <c r="L6802" t="s">
        <v>706</v>
      </c>
      <c r="M6802" t="s">
        <v>131</v>
      </c>
      <c r="N6802" s="2">
        <v>40918</v>
      </c>
      <c r="O6802" s="2">
        <v>40920</v>
      </c>
      <c r="P6802">
        <v>5</v>
      </c>
      <c r="Q6802" s="1">
        <v>0.08</v>
      </c>
      <c r="R6802">
        <v>107.53</v>
      </c>
      <c r="S6802">
        <v>5.81</v>
      </c>
      <c r="T6802">
        <f t="shared" si="106"/>
        <v>537.65</v>
      </c>
    </row>
    <row r="6803" spans="1:20" x14ac:dyDescent="0.25">
      <c r="A6803">
        <v>6802</v>
      </c>
      <c r="B6803">
        <v>88897</v>
      </c>
      <c r="C6803" t="s">
        <v>2307</v>
      </c>
      <c r="D6803" t="s">
        <v>20</v>
      </c>
      <c r="E6803" t="s">
        <v>187</v>
      </c>
      <c r="F6803" t="s">
        <v>22</v>
      </c>
      <c r="G6803" t="s">
        <v>48</v>
      </c>
      <c r="H6803" t="s">
        <v>217</v>
      </c>
      <c r="I6803" t="s">
        <v>28</v>
      </c>
      <c r="J6803" t="s">
        <v>29</v>
      </c>
      <c r="K6803" t="s">
        <v>43</v>
      </c>
      <c r="L6803" t="s">
        <v>706</v>
      </c>
      <c r="M6803" t="s">
        <v>227</v>
      </c>
      <c r="N6803" s="2">
        <v>41565</v>
      </c>
      <c r="O6803" s="2">
        <v>41572</v>
      </c>
      <c r="P6803">
        <v>12</v>
      </c>
      <c r="Q6803" s="1">
        <v>0.01</v>
      </c>
      <c r="R6803">
        <v>60.65</v>
      </c>
      <c r="S6803">
        <v>12.23</v>
      </c>
      <c r="T6803">
        <f t="shared" si="106"/>
        <v>727.8</v>
      </c>
    </row>
    <row r="6804" spans="1:20" x14ac:dyDescent="0.25">
      <c r="A6804">
        <v>6803</v>
      </c>
      <c r="B6804">
        <v>87771</v>
      </c>
      <c r="C6804" t="s">
        <v>433</v>
      </c>
      <c r="D6804" t="s">
        <v>20</v>
      </c>
      <c r="E6804" t="s">
        <v>39</v>
      </c>
      <c r="F6804" t="s">
        <v>22</v>
      </c>
      <c r="G6804" t="s">
        <v>93</v>
      </c>
      <c r="H6804" t="s">
        <v>54</v>
      </c>
      <c r="I6804" t="s">
        <v>28</v>
      </c>
      <c r="J6804" t="s">
        <v>29</v>
      </c>
      <c r="K6804" t="s">
        <v>149</v>
      </c>
      <c r="L6804" t="s">
        <v>192</v>
      </c>
      <c r="M6804" t="s">
        <v>150</v>
      </c>
      <c r="N6804" s="2">
        <v>41459</v>
      </c>
      <c r="O6804" s="2">
        <v>41461</v>
      </c>
      <c r="P6804">
        <v>14</v>
      </c>
      <c r="Q6804" s="1">
        <v>0.08</v>
      </c>
      <c r="R6804">
        <v>24.92</v>
      </c>
      <c r="S6804">
        <v>12.98</v>
      </c>
      <c r="T6804">
        <f t="shared" si="106"/>
        <v>348.88</v>
      </c>
    </row>
    <row r="6805" spans="1:20" x14ac:dyDescent="0.25">
      <c r="A6805">
        <v>6804</v>
      </c>
      <c r="B6805">
        <v>90765</v>
      </c>
      <c r="C6805" t="s">
        <v>1266</v>
      </c>
      <c r="D6805" t="s">
        <v>20</v>
      </c>
      <c r="E6805" t="s">
        <v>39</v>
      </c>
      <c r="F6805" t="s">
        <v>31</v>
      </c>
      <c r="G6805" t="s">
        <v>93</v>
      </c>
      <c r="H6805" t="s">
        <v>42</v>
      </c>
      <c r="I6805" t="s">
        <v>28</v>
      </c>
      <c r="J6805" t="s">
        <v>29</v>
      </c>
      <c r="K6805" t="s">
        <v>291</v>
      </c>
      <c r="L6805" t="s">
        <v>192</v>
      </c>
      <c r="M6805" t="s">
        <v>63</v>
      </c>
      <c r="N6805" s="2">
        <v>41533</v>
      </c>
      <c r="O6805" s="2">
        <v>41534</v>
      </c>
      <c r="P6805">
        <v>21</v>
      </c>
      <c r="Q6805" s="1">
        <v>0.09</v>
      </c>
      <c r="R6805">
        <v>6.48</v>
      </c>
      <c r="S6805">
        <v>6.22</v>
      </c>
      <c r="T6805">
        <f t="shared" si="106"/>
        <v>136.08000000000001</v>
      </c>
    </row>
    <row r="6806" spans="1:20" x14ac:dyDescent="0.25">
      <c r="A6806">
        <v>6805</v>
      </c>
      <c r="B6806">
        <v>91028</v>
      </c>
      <c r="C6806" t="s">
        <v>532</v>
      </c>
      <c r="D6806" t="s">
        <v>20</v>
      </c>
      <c r="E6806" t="s">
        <v>21</v>
      </c>
      <c r="F6806" t="s">
        <v>22</v>
      </c>
      <c r="G6806" t="s">
        <v>32</v>
      </c>
      <c r="H6806" t="s">
        <v>24</v>
      </c>
      <c r="I6806" t="s">
        <v>28</v>
      </c>
      <c r="J6806" t="s">
        <v>29</v>
      </c>
      <c r="K6806" t="s">
        <v>1254</v>
      </c>
      <c r="L6806" t="s">
        <v>26</v>
      </c>
      <c r="M6806" t="s">
        <v>27</v>
      </c>
      <c r="N6806" s="2">
        <v>41305</v>
      </c>
      <c r="O6806" s="2">
        <v>41306</v>
      </c>
      <c r="P6806">
        <v>6</v>
      </c>
      <c r="Q6806" s="1">
        <v>0.05</v>
      </c>
      <c r="R6806">
        <v>39.479999999999997</v>
      </c>
      <c r="S6806">
        <v>1.99</v>
      </c>
      <c r="T6806">
        <f t="shared" si="106"/>
        <v>236.88</v>
      </c>
    </row>
    <row r="6807" spans="1:20" x14ac:dyDescent="0.25">
      <c r="A6807">
        <v>6806</v>
      </c>
      <c r="B6807">
        <v>88782</v>
      </c>
      <c r="C6807" t="s">
        <v>974</v>
      </c>
      <c r="D6807" t="s">
        <v>20</v>
      </c>
      <c r="E6807" t="s">
        <v>39</v>
      </c>
      <c r="F6807" t="s">
        <v>31</v>
      </c>
      <c r="G6807" t="s">
        <v>32</v>
      </c>
      <c r="H6807" t="s">
        <v>78</v>
      </c>
      <c r="I6807" t="s">
        <v>28</v>
      </c>
      <c r="J6807" t="s">
        <v>29</v>
      </c>
      <c r="K6807" t="s">
        <v>105</v>
      </c>
      <c r="L6807" t="s">
        <v>192</v>
      </c>
      <c r="M6807" t="s">
        <v>139</v>
      </c>
      <c r="N6807" s="2">
        <v>40380</v>
      </c>
      <c r="O6807" s="2">
        <v>40381</v>
      </c>
      <c r="P6807">
        <v>2</v>
      </c>
      <c r="Q6807" s="1">
        <v>0.01</v>
      </c>
      <c r="R6807">
        <v>14.28</v>
      </c>
      <c r="S6807">
        <v>2.99</v>
      </c>
      <c r="T6807">
        <f t="shared" si="106"/>
        <v>28.56</v>
      </c>
    </row>
    <row r="6808" spans="1:20" x14ac:dyDescent="0.25">
      <c r="A6808">
        <v>6807</v>
      </c>
      <c r="B6808">
        <v>88790</v>
      </c>
      <c r="C6808" t="s">
        <v>974</v>
      </c>
      <c r="D6808" t="s">
        <v>20</v>
      </c>
      <c r="E6808" t="s">
        <v>21</v>
      </c>
      <c r="F6808" t="s">
        <v>31</v>
      </c>
      <c r="G6808" t="s">
        <v>32</v>
      </c>
      <c r="H6808" t="s">
        <v>206</v>
      </c>
      <c r="I6808" t="s">
        <v>28</v>
      </c>
      <c r="J6808" t="s">
        <v>29</v>
      </c>
      <c r="K6808" t="s">
        <v>409</v>
      </c>
      <c r="L6808" t="s">
        <v>192</v>
      </c>
      <c r="M6808" t="s">
        <v>143</v>
      </c>
      <c r="N6808" s="2">
        <v>41476</v>
      </c>
      <c r="O6808" s="2">
        <v>41479</v>
      </c>
      <c r="P6808">
        <v>1</v>
      </c>
      <c r="Q6808" s="1">
        <v>0</v>
      </c>
      <c r="R6808">
        <v>205.99</v>
      </c>
      <c r="S6808">
        <v>5.99</v>
      </c>
      <c r="T6808">
        <f t="shared" si="106"/>
        <v>205.99</v>
      </c>
    </row>
    <row r="6809" spans="1:20" x14ac:dyDescent="0.25">
      <c r="A6809">
        <v>6808</v>
      </c>
      <c r="B6809">
        <v>90065</v>
      </c>
      <c r="C6809" t="s">
        <v>2124</v>
      </c>
      <c r="D6809" t="s">
        <v>38</v>
      </c>
      <c r="E6809" t="s">
        <v>39</v>
      </c>
      <c r="F6809" t="s">
        <v>22</v>
      </c>
      <c r="G6809" t="s">
        <v>48</v>
      </c>
      <c r="H6809" t="s">
        <v>94</v>
      </c>
      <c r="I6809" t="s">
        <v>28</v>
      </c>
      <c r="J6809" t="s">
        <v>29</v>
      </c>
      <c r="K6809" t="s">
        <v>55</v>
      </c>
      <c r="L6809" t="s">
        <v>192</v>
      </c>
      <c r="M6809" t="s">
        <v>27</v>
      </c>
      <c r="N6809" s="2">
        <v>41191</v>
      </c>
      <c r="O6809" s="2">
        <v>41200</v>
      </c>
      <c r="P6809">
        <v>10</v>
      </c>
      <c r="Q6809" s="1">
        <v>0</v>
      </c>
      <c r="R6809">
        <v>56.96</v>
      </c>
      <c r="S6809">
        <v>13.22</v>
      </c>
      <c r="T6809">
        <f t="shared" si="106"/>
        <v>569.6</v>
      </c>
    </row>
    <row r="6810" spans="1:20" x14ac:dyDescent="0.25">
      <c r="A6810">
        <v>6809</v>
      </c>
      <c r="B6810">
        <v>90895</v>
      </c>
      <c r="C6810" t="s">
        <v>318</v>
      </c>
      <c r="D6810" t="s">
        <v>20</v>
      </c>
      <c r="E6810" t="s">
        <v>39</v>
      </c>
      <c r="F6810" t="s">
        <v>22</v>
      </c>
      <c r="G6810" t="s">
        <v>93</v>
      </c>
      <c r="H6810" t="s">
        <v>89</v>
      </c>
      <c r="I6810" t="s">
        <v>28</v>
      </c>
      <c r="J6810" t="s">
        <v>29</v>
      </c>
      <c r="K6810" t="s">
        <v>62</v>
      </c>
      <c r="L6810" t="s">
        <v>44</v>
      </c>
      <c r="M6810" t="s">
        <v>80</v>
      </c>
      <c r="N6810" s="2">
        <v>41307</v>
      </c>
      <c r="O6810" s="2">
        <v>41307</v>
      </c>
      <c r="P6810">
        <v>9</v>
      </c>
      <c r="Q6810" s="1">
        <v>0.04</v>
      </c>
      <c r="R6810">
        <v>1.88</v>
      </c>
      <c r="S6810">
        <v>0.79</v>
      </c>
      <c r="T6810">
        <f t="shared" si="106"/>
        <v>16.919999999999998</v>
      </c>
    </row>
    <row r="6811" spans="1:20" x14ac:dyDescent="0.25">
      <c r="A6811">
        <v>6810</v>
      </c>
      <c r="B6811">
        <v>89710</v>
      </c>
      <c r="C6811" t="s">
        <v>1667</v>
      </c>
      <c r="D6811" t="s">
        <v>38</v>
      </c>
      <c r="E6811" t="s">
        <v>39</v>
      </c>
      <c r="F6811" t="s">
        <v>47</v>
      </c>
      <c r="G6811" t="s">
        <v>23</v>
      </c>
      <c r="H6811" t="s">
        <v>89</v>
      </c>
      <c r="I6811" t="s">
        <v>28</v>
      </c>
      <c r="J6811" t="s">
        <v>29</v>
      </c>
      <c r="K6811" t="s">
        <v>165</v>
      </c>
      <c r="L6811" t="s">
        <v>192</v>
      </c>
      <c r="M6811" t="s">
        <v>114</v>
      </c>
      <c r="N6811" s="2">
        <v>41260</v>
      </c>
      <c r="O6811" s="2">
        <v>41261</v>
      </c>
      <c r="P6811">
        <v>22</v>
      </c>
      <c r="Q6811" s="1">
        <v>0</v>
      </c>
      <c r="R6811">
        <v>7.38</v>
      </c>
      <c r="S6811">
        <v>11.51</v>
      </c>
      <c r="T6811">
        <f t="shared" si="106"/>
        <v>162.35999999999999</v>
      </c>
    </row>
    <row r="6812" spans="1:20" x14ac:dyDescent="0.25">
      <c r="A6812">
        <v>6811</v>
      </c>
      <c r="B6812">
        <v>89710</v>
      </c>
      <c r="C6812" t="s">
        <v>1667</v>
      </c>
      <c r="D6812" t="s">
        <v>38</v>
      </c>
      <c r="E6812" t="s">
        <v>187</v>
      </c>
      <c r="F6812" t="s">
        <v>47</v>
      </c>
      <c r="G6812" t="s">
        <v>23</v>
      </c>
      <c r="H6812" t="s">
        <v>225</v>
      </c>
      <c r="I6812" t="s">
        <v>28</v>
      </c>
      <c r="J6812" t="s">
        <v>29</v>
      </c>
      <c r="K6812" t="s">
        <v>43</v>
      </c>
      <c r="L6812" t="s">
        <v>26</v>
      </c>
      <c r="M6812" t="s">
        <v>114</v>
      </c>
      <c r="N6812" s="2">
        <v>41260</v>
      </c>
      <c r="O6812" s="2">
        <v>41262</v>
      </c>
      <c r="P6812">
        <v>2</v>
      </c>
      <c r="Q6812" s="1">
        <v>0.08</v>
      </c>
      <c r="R6812">
        <v>20.239999999999998</v>
      </c>
      <c r="S6812">
        <v>8.99</v>
      </c>
      <c r="T6812">
        <f t="shared" si="106"/>
        <v>40.479999999999997</v>
      </c>
    </row>
    <row r="6813" spans="1:20" x14ac:dyDescent="0.25">
      <c r="A6813">
        <v>6812</v>
      </c>
      <c r="B6813">
        <v>89710</v>
      </c>
      <c r="C6813" t="s">
        <v>1667</v>
      </c>
      <c r="D6813" t="s">
        <v>20</v>
      </c>
      <c r="E6813" t="s">
        <v>39</v>
      </c>
      <c r="F6813" t="s">
        <v>47</v>
      </c>
      <c r="G6813" t="s">
        <v>23</v>
      </c>
      <c r="H6813" t="s">
        <v>54</v>
      </c>
      <c r="I6813" t="s">
        <v>28</v>
      </c>
      <c r="J6813" t="s">
        <v>29</v>
      </c>
      <c r="K6813" t="s">
        <v>50</v>
      </c>
      <c r="L6813" t="s">
        <v>706</v>
      </c>
      <c r="M6813" t="s">
        <v>167</v>
      </c>
      <c r="N6813" s="2">
        <v>41260</v>
      </c>
      <c r="O6813" s="2">
        <v>41262</v>
      </c>
      <c r="P6813">
        <v>20</v>
      </c>
      <c r="Q6813" s="1">
        <v>7.0000000000000007E-2</v>
      </c>
      <c r="R6813">
        <v>12.44</v>
      </c>
      <c r="S6813">
        <v>6.27</v>
      </c>
      <c r="T6813">
        <f t="shared" si="106"/>
        <v>248.79999999999998</v>
      </c>
    </row>
    <row r="6814" spans="1:20" x14ac:dyDescent="0.25">
      <c r="A6814">
        <v>6813</v>
      </c>
      <c r="B6814">
        <v>90801</v>
      </c>
      <c r="C6814" t="s">
        <v>2541</v>
      </c>
      <c r="D6814" t="s">
        <v>20</v>
      </c>
      <c r="E6814" t="s">
        <v>39</v>
      </c>
      <c r="F6814" t="s">
        <v>31</v>
      </c>
      <c r="G6814" t="s">
        <v>93</v>
      </c>
      <c r="H6814" t="s">
        <v>54</v>
      </c>
      <c r="I6814" t="s">
        <v>28</v>
      </c>
      <c r="J6814" t="s">
        <v>29</v>
      </c>
      <c r="K6814" t="s">
        <v>149</v>
      </c>
      <c r="L6814" t="s">
        <v>192</v>
      </c>
      <c r="M6814" t="s">
        <v>35</v>
      </c>
      <c r="N6814" s="2">
        <v>40671</v>
      </c>
      <c r="O6814" s="2">
        <v>40672</v>
      </c>
      <c r="P6814">
        <v>1</v>
      </c>
      <c r="Q6814" s="1">
        <v>0.01</v>
      </c>
      <c r="R6814">
        <v>419.19</v>
      </c>
      <c r="S6814">
        <v>19.989999999999998</v>
      </c>
      <c r="T6814">
        <f t="shared" si="106"/>
        <v>419.19</v>
      </c>
    </row>
    <row r="6815" spans="1:20" x14ac:dyDescent="0.25">
      <c r="A6815">
        <v>6814</v>
      </c>
      <c r="B6815">
        <v>90900</v>
      </c>
      <c r="C6815" t="s">
        <v>242</v>
      </c>
      <c r="D6815" t="s">
        <v>20</v>
      </c>
      <c r="E6815" t="s">
        <v>21</v>
      </c>
      <c r="F6815" t="s">
        <v>22</v>
      </c>
      <c r="G6815" t="s">
        <v>32</v>
      </c>
      <c r="H6815" t="s">
        <v>33</v>
      </c>
      <c r="I6815" t="s">
        <v>28</v>
      </c>
      <c r="J6815" t="s">
        <v>29</v>
      </c>
      <c r="K6815" t="s">
        <v>198</v>
      </c>
      <c r="L6815" t="s">
        <v>192</v>
      </c>
      <c r="M6815" t="s">
        <v>232</v>
      </c>
      <c r="N6815" s="2">
        <v>40809</v>
      </c>
      <c r="O6815" s="2">
        <v>40810</v>
      </c>
      <c r="P6815">
        <v>22</v>
      </c>
      <c r="Q6815" s="1">
        <v>0.08</v>
      </c>
      <c r="R6815">
        <v>205.99</v>
      </c>
      <c r="S6815">
        <v>8.99</v>
      </c>
      <c r="T6815">
        <f t="shared" si="106"/>
        <v>4531.7800000000007</v>
      </c>
    </row>
    <row r="6816" spans="1:20" x14ac:dyDescent="0.25">
      <c r="A6816">
        <v>6815</v>
      </c>
      <c r="B6816">
        <v>87085</v>
      </c>
      <c r="C6816" t="s">
        <v>1592</v>
      </c>
      <c r="D6816" t="s">
        <v>578</v>
      </c>
      <c r="E6816" t="s">
        <v>187</v>
      </c>
      <c r="F6816" t="s">
        <v>31</v>
      </c>
      <c r="G6816" t="s">
        <v>32</v>
      </c>
      <c r="H6816" t="s">
        <v>219</v>
      </c>
      <c r="I6816" t="s">
        <v>28</v>
      </c>
      <c r="J6816" t="s">
        <v>29</v>
      </c>
      <c r="K6816" t="s">
        <v>228</v>
      </c>
      <c r="L6816" t="s">
        <v>283</v>
      </c>
      <c r="M6816" t="s">
        <v>178</v>
      </c>
      <c r="N6816" s="2">
        <v>41576</v>
      </c>
      <c r="O6816" s="2">
        <v>41579</v>
      </c>
      <c r="P6816">
        <v>16</v>
      </c>
      <c r="Q6816" s="1">
        <v>0.03</v>
      </c>
      <c r="R6816">
        <v>180.98</v>
      </c>
      <c r="S6816">
        <v>30</v>
      </c>
      <c r="T6816">
        <f t="shared" si="106"/>
        <v>2895.68</v>
      </c>
    </row>
    <row r="6817" spans="1:20" x14ac:dyDescent="0.25">
      <c r="A6817">
        <v>6816</v>
      </c>
      <c r="B6817">
        <v>87085</v>
      </c>
      <c r="C6817" t="s">
        <v>1592</v>
      </c>
      <c r="D6817" t="s">
        <v>20</v>
      </c>
      <c r="E6817" t="s">
        <v>21</v>
      </c>
      <c r="F6817" t="s">
        <v>31</v>
      </c>
      <c r="G6817" t="s">
        <v>32</v>
      </c>
      <c r="H6817" t="s">
        <v>206</v>
      </c>
      <c r="I6817" t="s">
        <v>28</v>
      </c>
      <c r="J6817" t="s">
        <v>29</v>
      </c>
      <c r="K6817" t="s">
        <v>25</v>
      </c>
      <c r="L6817" t="s">
        <v>26</v>
      </c>
      <c r="M6817" t="s">
        <v>91</v>
      </c>
      <c r="N6817" s="2">
        <v>41576</v>
      </c>
      <c r="O6817" s="2">
        <v>41578</v>
      </c>
      <c r="P6817">
        <v>22</v>
      </c>
      <c r="Q6817" s="1">
        <v>0.05</v>
      </c>
      <c r="R6817">
        <v>29.89</v>
      </c>
      <c r="S6817">
        <v>1.99</v>
      </c>
      <c r="T6817">
        <f t="shared" si="106"/>
        <v>657.58</v>
      </c>
    </row>
    <row r="6818" spans="1:20" x14ac:dyDescent="0.25">
      <c r="A6818">
        <v>6817</v>
      </c>
      <c r="B6818">
        <v>89758</v>
      </c>
      <c r="C6818" t="s">
        <v>2231</v>
      </c>
      <c r="D6818" t="s">
        <v>20</v>
      </c>
      <c r="E6818" t="s">
        <v>39</v>
      </c>
      <c r="F6818" t="s">
        <v>31</v>
      </c>
      <c r="G6818" t="s">
        <v>48</v>
      </c>
      <c r="H6818" t="s">
        <v>61</v>
      </c>
      <c r="I6818" t="s">
        <v>28</v>
      </c>
      <c r="J6818" t="s">
        <v>29</v>
      </c>
      <c r="K6818" t="s">
        <v>98</v>
      </c>
      <c r="L6818" t="s">
        <v>192</v>
      </c>
      <c r="M6818" t="s">
        <v>214</v>
      </c>
      <c r="N6818" s="2">
        <v>41406</v>
      </c>
      <c r="O6818" s="2">
        <v>41413</v>
      </c>
      <c r="P6818">
        <v>12</v>
      </c>
      <c r="Q6818" s="1">
        <v>0.04</v>
      </c>
      <c r="R6818">
        <v>41.94</v>
      </c>
      <c r="S6818">
        <v>2.99</v>
      </c>
      <c r="T6818">
        <f t="shared" si="106"/>
        <v>503.28</v>
      </c>
    </row>
    <row r="6819" spans="1:20" x14ac:dyDescent="0.25">
      <c r="A6819">
        <v>6818</v>
      </c>
      <c r="B6819">
        <v>89751</v>
      </c>
      <c r="C6819" t="s">
        <v>2346</v>
      </c>
      <c r="D6819" t="s">
        <v>578</v>
      </c>
      <c r="E6819" t="s">
        <v>187</v>
      </c>
      <c r="F6819" t="s">
        <v>31</v>
      </c>
      <c r="G6819" t="s">
        <v>48</v>
      </c>
      <c r="H6819" t="s">
        <v>217</v>
      </c>
      <c r="I6819" t="s">
        <v>28</v>
      </c>
      <c r="J6819" t="s">
        <v>29</v>
      </c>
      <c r="K6819" t="s">
        <v>101</v>
      </c>
      <c r="L6819" t="s">
        <v>283</v>
      </c>
      <c r="M6819" t="s">
        <v>121</v>
      </c>
      <c r="N6819" s="2">
        <v>40675</v>
      </c>
      <c r="O6819" s="2">
        <v>40679</v>
      </c>
      <c r="P6819">
        <v>14</v>
      </c>
      <c r="Q6819" s="1">
        <v>0.03</v>
      </c>
      <c r="R6819">
        <v>70.98</v>
      </c>
      <c r="S6819">
        <v>59.81</v>
      </c>
      <c r="T6819">
        <f t="shared" si="106"/>
        <v>993.72</v>
      </c>
    </row>
    <row r="6820" spans="1:20" x14ac:dyDescent="0.25">
      <c r="A6820">
        <v>6819</v>
      </c>
      <c r="B6820">
        <v>88935</v>
      </c>
      <c r="C6820" t="s">
        <v>1221</v>
      </c>
      <c r="D6820" t="s">
        <v>20</v>
      </c>
      <c r="E6820" t="s">
        <v>39</v>
      </c>
      <c r="F6820" t="s">
        <v>47</v>
      </c>
      <c r="G6820" t="s">
        <v>41</v>
      </c>
      <c r="H6820" t="s">
        <v>89</v>
      </c>
      <c r="I6820" t="s">
        <v>28</v>
      </c>
      <c r="J6820" t="s">
        <v>29</v>
      </c>
      <c r="K6820" t="s">
        <v>71</v>
      </c>
      <c r="L6820" t="s">
        <v>192</v>
      </c>
      <c r="M6820" t="s">
        <v>134</v>
      </c>
      <c r="N6820" s="2">
        <v>41111</v>
      </c>
      <c r="O6820" s="2">
        <v>41113</v>
      </c>
      <c r="P6820">
        <v>1</v>
      </c>
      <c r="Q6820" s="1">
        <v>0</v>
      </c>
      <c r="R6820">
        <v>11.5</v>
      </c>
      <c r="S6820">
        <v>7.19</v>
      </c>
      <c r="T6820">
        <f t="shared" si="106"/>
        <v>11.5</v>
      </c>
    </row>
    <row r="6821" spans="1:20" x14ac:dyDescent="0.25">
      <c r="A6821">
        <v>6820</v>
      </c>
      <c r="B6821">
        <v>87043</v>
      </c>
      <c r="C6821" t="s">
        <v>1319</v>
      </c>
      <c r="D6821" t="s">
        <v>20</v>
      </c>
      <c r="E6821" t="s">
        <v>39</v>
      </c>
      <c r="F6821" t="s">
        <v>31</v>
      </c>
      <c r="G6821" t="s">
        <v>32</v>
      </c>
      <c r="H6821" t="s">
        <v>94</v>
      </c>
      <c r="I6821" t="s">
        <v>28</v>
      </c>
      <c r="J6821" t="s">
        <v>29</v>
      </c>
      <c r="K6821" t="s">
        <v>58</v>
      </c>
      <c r="L6821" t="s">
        <v>192</v>
      </c>
      <c r="M6821" t="s">
        <v>35</v>
      </c>
      <c r="N6821" s="2">
        <v>40438</v>
      </c>
      <c r="O6821" s="2">
        <v>40440</v>
      </c>
      <c r="P6821">
        <v>21</v>
      </c>
      <c r="Q6821" s="1">
        <v>0.03</v>
      </c>
      <c r="R6821">
        <v>5.4</v>
      </c>
      <c r="S6821">
        <v>7.78</v>
      </c>
      <c r="T6821">
        <f t="shared" si="106"/>
        <v>113.4</v>
      </c>
    </row>
    <row r="6822" spans="1:20" x14ac:dyDescent="0.25">
      <c r="A6822">
        <v>6821</v>
      </c>
      <c r="B6822">
        <v>87762</v>
      </c>
      <c r="C6822" t="s">
        <v>1564</v>
      </c>
      <c r="D6822" t="s">
        <v>20</v>
      </c>
      <c r="E6822" t="s">
        <v>21</v>
      </c>
      <c r="F6822" t="s">
        <v>31</v>
      </c>
      <c r="G6822" t="s">
        <v>48</v>
      </c>
      <c r="H6822" t="s">
        <v>24</v>
      </c>
      <c r="I6822" t="s">
        <v>28</v>
      </c>
      <c r="J6822" t="s">
        <v>29</v>
      </c>
      <c r="K6822" t="s">
        <v>198</v>
      </c>
      <c r="L6822" t="s">
        <v>746</v>
      </c>
      <c r="M6822" t="s">
        <v>146</v>
      </c>
      <c r="N6822" s="2">
        <v>41229</v>
      </c>
      <c r="O6822" s="2">
        <v>41236</v>
      </c>
      <c r="P6822">
        <v>14</v>
      </c>
      <c r="Q6822" s="1">
        <v>0.08</v>
      </c>
      <c r="R6822">
        <v>599.99</v>
      </c>
      <c r="S6822">
        <v>24.49</v>
      </c>
      <c r="T6822">
        <f t="shared" si="106"/>
        <v>8399.86</v>
      </c>
    </row>
    <row r="6823" spans="1:20" x14ac:dyDescent="0.25">
      <c r="A6823">
        <v>6822</v>
      </c>
      <c r="B6823">
        <v>87762</v>
      </c>
      <c r="C6823" t="s">
        <v>1564</v>
      </c>
      <c r="D6823" t="s">
        <v>20</v>
      </c>
      <c r="E6823" t="s">
        <v>187</v>
      </c>
      <c r="F6823" t="s">
        <v>31</v>
      </c>
      <c r="G6823" t="s">
        <v>48</v>
      </c>
      <c r="H6823" t="s">
        <v>225</v>
      </c>
      <c r="I6823" t="s">
        <v>28</v>
      </c>
      <c r="J6823" t="s">
        <v>29</v>
      </c>
      <c r="K6823" t="s">
        <v>231</v>
      </c>
      <c r="L6823" t="s">
        <v>746</v>
      </c>
      <c r="M6823" t="s">
        <v>143</v>
      </c>
      <c r="N6823" s="2">
        <v>41229</v>
      </c>
      <c r="O6823" s="2">
        <v>41231</v>
      </c>
      <c r="P6823">
        <v>39</v>
      </c>
      <c r="Q6823" s="1">
        <v>0.08</v>
      </c>
      <c r="R6823">
        <v>40.97</v>
      </c>
      <c r="S6823">
        <v>14.45</v>
      </c>
      <c r="T6823">
        <f t="shared" si="106"/>
        <v>1597.83</v>
      </c>
    </row>
    <row r="6824" spans="1:20" x14ac:dyDescent="0.25">
      <c r="A6824">
        <v>6823</v>
      </c>
      <c r="B6824">
        <v>87762</v>
      </c>
      <c r="C6824" t="s">
        <v>1564</v>
      </c>
      <c r="D6824" t="s">
        <v>20</v>
      </c>
      <c r="E6824" t="s">
        <v>39</v>
      </c>
      <c r="F6824" t="s">
        <v>31</v>
      </c>
      <c r="G6824" t="s">
        <v>48</v>
      </c>
      <c r="H6824" t="s">
        <v>94</v>
      </c>
      <c r="I6824" t="s">
        <v>28</v>
      </c>
      <c r="J6824" t="s">
        <v>29</v>
      </c>
      <c r="K6824" t="s">
        <v>68</v>
      </c>
      <c r="L6824" t="s">
        <v>192</v>
      </c>
      <c r="M6824" t="s">
        <v>139</v>
      </c>
      <c r="N6824" s="2">
        <v>41229</v>
      </c>
      <c r="O6824" s="2">
        <v>41233</v>
      </c>
      <c r="P6824">
        <v>20</v>
      </c>
      <c r="Q6824" s="1">
        <v>0.01</v>
      </c>
      <c r="R6824">
        <v>6.48</v>
      </c>
      <c r="S6824">
        <v>6</v>
      </c>
      <c r="T6824">
        <f t="shared" si="106"/>
        <v>129.60000000000002</v>
      </c>
    </row>
    <row r="6825" spans="1:20" x14ac:dyDescent="0.25">
      <c r="A6825">
        <v>6824</v>
      </c>
      <c r="B6825">
        <v>89434</v>
      </c>
      <c r="C6825" t="s">
        <v>1680</v>
      </c>
      <c r="D6825" t="s">
        <v>20</v>
      </c>
      <c r="E6825" t="s">
        <v>39</v>
      </c>
      <c r="F6825" t="s">
        <v>31</v>
      </c>
      <c r="G6825" t="s">
        <v>48</v>
      </c>
      <c r="H6825" t="s">
        <v>94</v>
      </c>
      <c r="I6825" t="s">
        <v>28</v>
      </c>
      <c r="J6825" t="s">
        <v>29</v>
      </c>
      <c r="K6825" t="s">
        <v>79</v>
      </c>
      <c r="L6825" t="s">
        <v>44</v>
      </c>
      <c r="M6825" t="s">
        <v>631</v>
      </c>
      <c r="N6825" s="2">
        <v>40492</v>
      </c>
      <c r="O6825" s="2">
        <v>40497</v>
      </c>
      <c r="P6825">
        <v>9</v>
      </c>
      <c r="Q6825" s="1">
        <v>0.09</v>
      </c>
      <c r="R6825">
        <v>7.64</v>
      </c>
      <c r="S6825">
        <v>5.83</v>
      </c>
      <c r="T6825">
        <f t="shared" si="106"/>
        <v>68.759999999999991</v>
      </c>
    </row>
    <row r="6826" spans="1:20" x14ac:dyDescent="0.25">
      <c r="A6826">
        <v>6825</v>
      </c>
      <c r="B6826">
        <v>90597</v>
      </c>
      <c r="C6826" t="s">
        <v>1160</v>
      </c>
      <c r="D6826" t="s">
        <v>20</v>
      </c>
      <c r="E6826" t="s">
        <v>39</v>
      </c>
      <c r="F6826" t="s">
        <v>47</v>
      </c>
      <c r="G6826" t="s">
        <v>41</v>
      </c>
      <c r="H6826" t="s">
        <v>78</v>
      </c>
      <c r="I6826" t="s">
        <v>28</v>
      </c>
      <c r="J6826" t="s">
        <v>29</v>
      </c>
      <c r="K6826" t="s">
        <v>50</v>
      </c>
      <c r="L6826" t="s">
        <v>192</v>
      </c>
      <c r="M6826" t="s">
        <v>51</v>
      </c>
      <c r="N6826" s="2">
        <v>40443</v>
      </c>
      <c r="O6826" s="2">
        <v>40444</v>
      </c>
      <c r="P6826">
        <v>9</v>
      </c>
      <c r="Q6826" s="1">
        <v>0.09</v>
      </c>
      <c r="R6826">
        <v>4.91</v>
      </c>
      <c r="S6826">
        <v>0.5</v>
      </c>
      <c r="T6826">
        <f t="shared" si="106"/>
        <v>44.19</v>
      </c>
    </row>
    <row r="6827" spans="1:20" x14ac:dyDescent="0.25">
      <c r="A6827">
        <v>6826</v>
      </c>
      <c r="B6827">
        <v>90597</v>
      </c>
      <c r="C6827" t="s">
        <v>1160</v>
      </c>
      <c r="D6827" t="s">
        <v>578</v>
      </c>
      <c r="E6827" t="s">
        <v>187</v>
      </c>
      <c r="F6827" t="s">
        <v>47</v>
      </c>
      <c r="G6827" t="s">
        <v>41</v>
      </c>
      <c r="H6827" t="s">
        <v>225</v>
      </c>
      <c r="I6827" t="s">
        <v>28</v>
      </c>
      <c r="J6827" t="s">
        <v>29</v>
      </c>
      <c r="K6827" t="s">
        <v>170</v>
      </c>
      <c r="L6827" t="s">
        <v>330</v>
      </c>
      <c r="M6827" t="s">
        <v>117</v>
      </c>
      <c r="N6827" s="2">
        <v>40443</v>
      </c>
      <c r="O6827" s="2">
        <v>40446</v>
      </c>
      <c r="P6827">
        <v>9</v>
      </c>
      <c r="Q6827" s="1">
        <v>0.01</v>
      </c>
      <c r="R6827">
        <v>296.18</v>
      </c>
      <c r="S6827">
        <v>54.12</v>
      </c>
      <c r="T6827">
        <f t="shared" si="106"/>
        <v>2665.62</v>
      </c>
    </row>
    <row r="6828" spans="1:20" x14ac:dyDescent="0.25">
      <c r="A6828">
        <v>6827</v>
      </c>
      <c r="B6828">
        <v>87303</v>
      </c>
      <c r="C6828" t="s">
        <v>1173</v>
      </c>
      <c r="D6828" t="s">
        <v>20</v>
      </c>
      <c r="E6828" t="s">
        <v>39</v>
      </c>
      <c r="F6828" t="s">
        <v>40</v>
      </c>
      <c r="G6828" t="s">
        <v>93</v>
      </c>
      <c r="H6828" t="s">
        <v>49</v>
      </c>
      <c r="I6828" t="s">
        <v>28</v>
      </c>
      <c r="J6828" t="s">
        <v>29</v>
      </c>
      <c r="K6828" t="s">
        <v>79</v>
      </c>
      <c r="L6828" t="s">
        <v>192</v>
      </c>
      <c r="M6828" t="s">
        <v>75</v>
      </c>
      <c r="N6828" s="2">
        <v>41297</v>
      </c>
      <c r="O6828" s="2">
        <v>41298</v>
      </c>
      <c r="P6828">
        <v>11</v>
      </c>
      <c r="Q6828" s="1">
        <v>0</v>
      </c>
      <c r="R6828">
        <v>4.91</v>
      </c>
      <c r="S6828">
        <v>5.68</v>
      </c>
      <c r="T6828">
        <f t="shared" si="106"/>
        <v>54.010000000000005</v>
      </c>
    </row>
    <row r="6829" spans="1:20" x14ac:dyDescent="0.25">
      <c r="A6829">
        <v>6828</v>
      </c>
      <c r="B6829">
        <v>85889</v>
      </c>
      <c r="C6829" t="s">
        <v>1314</v>
      </c>
      <c r="D6829" t="s">
        <v>38</v>
      </c>
      <c r="E6829" t="s">
        <v>39</v>
      </c>
      <c r="F6829" t="s">
        <v>31</v>
      </c>
      <c r="G6829" t="s">
        <v>48</v>
      </c>
      <c r="H6829" t="s">
        <v>94</v>
      </c>
      <c r="I6829" t="s">
        <v>28</v>
      </c>
      <c r="J6829" t="s">
        <v>29</v>
      </c>
      <c r="K6829" t="s">
        <v>226</v>
      </c>
      <c r="L6829" t="s">
        <v>192</v>
      </c>
      <c r="M6829" t="s">
        <v>131</v>
      </c>
      <c r="N6829" s="2">
        <v>41297</v>
      </c>
      <c r="O6829" s="2">
        <v>41304</v>
      </c>
      <c r="P6829">
        <v>13</v>
      </c>
      <c r="Q6829" s="1">
        <v>0.01</v>
      </c>
      <c r="R6829">
        <v>5.38</v>
      </c>
      <c r="S6829">
        <v>7.57</v>
      </c>
      <c r="T6829">
        <f t="shared" si="106"/>
        <v>69.94</v>
      </c>
    </row>
    <row r="6830" spans="1:20" x14ac:dyDescent="0.25">
      <c r="A6830">
        <v>6829</v>
      </c>
      <c r="B6830">
        <v>90318</v>
      </c>
      <c r="C6830" t="s">
        <v>1113</v>
      </c>
      <c r="D6830" t="s">
        <v>578</v>
      </c>
      <c r="E6830" t="s">
        <v>187</v>
      </c>
      <c r="F6830" t="s">
        <v>31</v>
      </c>
      <c r="G6830" t="s">
        <v>32</v>
      </c>
      <c r="H6830" t="s">
        <v>219</v>
      </c>
      <c r="I6830" t="s">
        <v>28</v>
      </c>
      <c r="J6830" t="s">
        <v>29</v>
      </c>
      <c r="K6830" t="s">
        <v>189</v>
      </c>
      <c r="L6830" t="s">
        <v>330</v>
      </c>
      <c r="M6830" t="s">
        <v>214</v>
      </c>
      <c r="N6830" s="2">
        <v>41384</v>
      </c>
      <c r="O6830" s="2">
        <v>41386</v>
      </c>
      <c r="P6830">
        <v>9</v>
      </c>
      <c r="Q6830" s="1">
        <v>0</v>
      </c>
      <c r="R6830">
        <v>100.98</v>
      </c>
      <c r="S6830">
        <v>35.840000000000003</v>
      </c>
      <c r="T6830">
        <f t="shared" si="106"/>
        <v>908.82</v>
      </c>
    </row>
    <row r="6831" spans="1:20" x14ac:dyDescent="0.25">
      <c r="A6831">
        <v>6830</v>
      </c>
      <c r="B6831">
        <v>90318</v>
      </c>
      <c r="C6831" t="s">
        <v>1113</v>
      </c>
      <c r="D6831" t="s">
        <v>20</v>
      </c>
      <c r="E6831" t="s">
        <v>21</v>
      </c>
      <c r="F6831" t="s">
        <v>31</v>
      </c>
      <c r="G6831" t="s">
        <v>32</v>
      </c>
      <c r="H6831" t="s">
        <v>203</v>
      </c>
      <c r="I6831" t="s">
        <v>28</v>
      </c>
      <c r="J6831" t="s">
        <v>29</v>
      </c>
      <c r="K6831" t="s">
        <v>1114</v>
      </c>
      <c r="L6831" t="s">
        <v>26</v>
      </c>
      <c r="M6831" t="s">
        <v>178</v>
      </c>
      <c r="N6831" s="2">
        <v>41384</v>
      </c>
      <c r="O6831" s="2">
        <v>41386</v>
      </c>
      <c r="P6831">
        <v>13</v>
      </c>
      <c r="Q6831" s="1">
        <v>0.09</v>
      </c>
      <c r="R6831">
        <v>4.7699999999999996</v>
      </c>
      <c r="S6831">
        <v>2.39</v>
      </c>
      <c r="T6831">
        <f t="shared" si="106"/>
        <v>62.009999999999991</v>
      </c>
    </row>
    <row r="6832" spans="1:20" x14ac:dyDescent="0.25">
      <c r="A6832">
        <v>6831</v>
      </c>
      <c r="B6832">
        <v>90399</v>
      </c>
      <c r="C6832" t="s">
        <v>304</v>
      </c>
      <c r="D6832" t="s">
        <v>20</v>
      </c>
      <c r="E6832" t="s">
        <v>39</v>
      </c>
      <c r="F6832" t="s">
        <v>31</v>
      </c>
      <c r="G6832" t="s">
        <v>41</v>
      </c>
      <c r="H6832" t="s">
        <v>61</v>
      </c>
      <c r="I6832" t="s">
        <v>28</v>
      </c>
      <c r="J6832" t="s">
        <v>29</v>
      </c>
      <c r="K6832" t="s">
        <v>226</v>
      </c>
      <c r="L6832" t="s">
        <v>44</v>
      </c>
      <c r="M6832" t="s">
        <v>35</v>
      </c>
      <c r="N6832" s="2">
        <v>41425</v>
      </c>
      <c r="O6832" s="2">
        <v>41426</v>
      </c>
      <c r="P6832">
        <v>16</v>
      </c>
      <c r="Q6832" s="1">
        <v>7.0000000000000007E-2</v>
      </c>
      <c r="R6832">
        <v>1.86</v>
      </c>
      <c r="S6832">
        <v>2.58</v>
      </c>
      <c r="T6832">
        <f t="shared" si="106"/>
        <v>29.76</v>
      </c>
    </row>
    <row r="6833" spans="1:20" x14ac:dyDescent="0.25">
      <c r="A6833">
        <v>6832</v>
      </c>
      <c r="B6833">
        <v>87388</v>
      </c>
      <c r="C6833" t="s">
        <v>1974</v>
      </c>
      <c r="D6833" t="s">
        <v>20</v>
      </c>
      <c r="E6833" t="s">
        <v>39</v>
      </c>
      <c r="F6833" t="s">
        <v>22</v>
      </c>
      <c r="G6833" t="s">
        <v>23</v>
      </c>
      <c r="H6833" t="s">
        <v>94</v>
      </c>
      <c r="I6833" t="s">
        <v>28</v>
      </c>
      <c r="J6833" t="s">
        <v>29</v>
      </c>
      <c r="K6833" t="s">
        <v>71</v>
      </c>
      <c r="L6833" t="s">
        <v>192</v>
      </c>
      <c r="M6833" t="s">
        <v>199</v>
      </c>
      <c r="N6833" s="2">
        <v>41575</v>
      </c>
      <c r="O6833" s="2">
        <v>41577</v>
      </c>
      <c r="P6833">
        <v>11</v>
      </c>
      <c r="Q6833" s="1">
        <v>7.0000000000000007E-2</v>
      </c>
      <c r="R6833">
        <v>15.51</v>
      </c>
      <c r="S6833">
        <v>5.8</v>
      </c>
      <c r="T6833">
        <f t="shared" si="106"/>
        <v>170.60999999999999</v>
      </c>
    </row>
    <row r="6834" spans="1:20" x14ac:dyDescent="0.25">
      <c r="A6834">
        <v>6833</v>
      </c>
      <c r="B6834">
        <v>86094</v>
      </c>
      <c r="C6834" t="s">
        <v>581</v>
      </c>
      <c r="D6834" t="s">
        <v>578</v>
      </c>
      <c r="E6834" t="s">
        <v>187</v>
      </c>
      <c r="F6834" t="s">
        <v>31</v>
      </c>
      <c r="G6834" t="s">
        <v>41</v>
      </c>
      <c r="H6834" t="s">
        <v>188</v>
      </c>
      <c r="I6834" t="s">
        <v>28</v>
      </c>
      <c r="J6834" t="s">
        <v>29</v>
      </c>
      <c r="K6834" t="s">
        <v>113</v>
      </c>
      <c r="L6834" t="s">
        <v>283</v>
      </c>
      <c r="M6834" t="s">
        <v>91</v>
      </c>
      <c r="N6834" s="2">
        <v>40810</v>
      </c>
      <c r="O6834" s="2">
        <v>40812</v>
      </c>
      <c r="P6834">
        <v>18</v>
      </c>
      <c r="Q6834" s="1">
        <v>0.05</v>
      </c>
      <c r="R6834">
        <v>500.98</v>
      </c>
      <c r="S6834">
        <v>26</v>
      </c>
      <c r="T6834">
        <f t="shared" si="106"/>
        <v>9017.64</v>
      </c>
    </row>
    <row r="6835" spans="1:20" x14ac:dyDescent="0.25">
      <c r="A6835">
        <v>6834</v>
      </c>
      <c r="B6835">
        <v>87958</v>
      </c>
      <c r="C6835" t="s">
        <v>151</v>
      </c>
      <c r="D6835" t="s">
        <v>38</v>
      </c>
      <c r="E6835" t="s">
        <v>39</v>
      </c>
      <c r="F6835" t="s">
        <v>47</v>
      </c>
      <c r="G6835" t="s">
        <v>41</v>
      </c>
      <c r="H6835" t="s">
        <v>42</v>
      </c>
      <c r="I6835" t="s">
        <v>28</v>
      </c>
      <c r="J6835" t="s">
        <v>29</v>
      </c>
      <c r="K6835" t="s">
        <v>116</v>
      </c>
      <c r="L6835" t="s">
        <v>44</v>
      </c>
      <c r="M6835" t="s">
        <v>134</v>
      </c>
      <c r="N6835" s="2">
        <v>41032</v>
      </c>
      <c r="O6835" s="2">
        <v>41034</v>
      </c>
      <c r="P6835">
        <v>9</v>
      </c>
      <c r="Q6835" s="1">
        <v>0.04</v>
      </c>
      <c r="R6835">
        <v>1.6</v>
      </c>
      <c r="S6835">
        <v>1.29</v>
      </c>
      <c r="T6835">
        <f t="shared" si="106"/>
        <v>14.4</v>
      </c>
    </row>
    <row r="6836" spans="1:20" x14ac:dyDescent="0.25">
      <c r="A6836">
        <v>6835</v>
      </c>
      <c r="B6836">
        <v>87958</v>
      </c>
      <c r="C6836" t="s">
        <v>151</v>
      </c>
      <c r="D6836" t="s">
        <v>20</v>
      </c>
      <c r="E6836" t="s">
        <v>21</v>
      </c>
      <c r="F6836" t="s">
        <v>47</v>
      </c>
      <c r="G6836" t="s">
        <v>41</v>
      </c>
      <c r="H6836" t="s">
        <v>24</v>
      </c>
      <c r="I6836" t="s">
        <v>28</v>
      </c>
      <c r="J6836" t="s">
        <v>29</v>
      </c>
      <c r="K6836" t="s">
        <v>1108</v>
      </c>
      <c r="L6836" t="s">
        <v>192</v>
      </c>
      <c r="M6836" t="s">
        <v>167</v>
      </c>
      <c r="N6836" s="2">
        <v>41032</v>
      </c>
      <c r="O6836" s="2">
        <v>41033</v>
      </c>
      <c r="P6836">
        <v>16</v>
      </c>
      <c r="Q6836" s="1">
        <v>0.04</v>
      </c>
      <c r="R6836">
        <v>65.989999999999995</v>
      </c>
      <c r="S6836">
        <v>8.99</v>
      </c>
      <c r="T6836">
        <f t="shared" si="106"/>
        <v>1055.8399999999999</v>
      </c>
    </row>
    <row r="6837" spans="1:20" x14ac:dyDescent="0.25">
      <c r="A6837">
        <v>6836</v>
      </c>
      <c r="B6837">
        <v>89666</v>
      </c>
      <c r="C6837" t="s">
        <v>1017</v>
      </c>
      <c r="D6837" t="s">
        <v>578</v>
      </c>
      <c r="E6837" t="s">
        <v>187</v>
      </c>
      <c r="F6837" t="s">
        <v>40</v>
      </c>
      <c r="G6837" t="s">
        <v>41</v>
      </c>
      <c r="H6837" t="s">
        <v>225</v>
      </c>
      <c r="I6837" t="s">
        <v>28</v>
      </c>
      <c r="J6837" t="s">
        <v>29</v>
      </c>
      <c r="K6837" t="s">
        <v>113</v>
      </c>
      <c r="L6837" t="s">
        <v>330</v>
      </c>
      <c r="M6837" t="s">
        <v>125</v>
      </c>
      <c r="N6837" s="2">
        <v>40447</v>
      </c>
      <c r="O6837" s="2">
        <v>40448</v>
      </c>
      <c r="P6837">
        <v>21</v>
      </c>
      <c r="Q6837" s="1">
        <v>0.03</v>
      </c>
      <c r="R6837">
        <v>124.49</v>
      </c>
      <c r="S6837">
        <v>51.94</v>
      </c>
      <c r="T6837">
        <f t="shared" si="106"/>
        <v>2614.29</v>
      </c>
    </row>
    <row r="6838" spans="1:20" x14ac:dyDescent="0.25">
      <c r="A6838">
        <v>6837</v>
      </c>
      <c r="B6838">
        <v>90338</v>
      </c>
      <c r="C6838" t="s">
        <v>1908</v>
      </c>
      <c r="D6838" t="s">
        <v>578</v>
      </c>
      <c r="E6838" t="s">
        <v>187</v>
      </c>
      <c r="F6838" t="s">
        <v>31</v>
      </c>
      <c r="G6838" t="s">
        <v>48</v>
      </c>
      <c r="H6838" t="s">
        <v>217</v>
      </c>
      <c r="I6838" t="s">
        <v>28</v>
      </c>
      <c r="J6838" t="s">
        <v>29</v>
      </c>
      <c r="K6838" t="s">
        <v>68</v>
      </c>
      <c r="L6838" t="s">
        <v>283</v>
      </c>
      <c r="M6838" t="s">
        <v>102</v>
      </c>
      <c r="N6838" s="2">
        <v>40215</v>
      </c>
      <c r="O6838" s="2">
        <v>40219</v>
      </c>
      <c r="P6838">
        <v>11</v>
      </c>
      <c r="Q6838" s="1">
        <v>0.03</v>
      </c>
      <c r="R6838">
        <v>160.97999999999999</v>
      </c>
      <c r="S6838">
        <v>30</v>
      </c>
      <c r="T6838">
        <f t="shared" si="106"/>
        <v>1770.78</v>
      </c>
    </row>
    <row r="6839" spans="1:20" x14ac:dyDescent="0.25">
      <c r="A6839">
        <v>6838</v>
      </c>
      <c r="B6839">
        <v>90347</v>
      </c>
      <c r="C6839" t="s">
        <v>1908</v>
      </c>
      <c r="D6839" t="s">
        <v>20</v>
      </c>
      <c r="E6839" t="s">
        <v>21</v>
      </c>
      <c r="F6839" t="s">
        <v>31</v>
      </c>
      <c r="G6839" t="s">
        <v>48</v>
      </c>
      <c r="H6839" t="s">
        <v>206</v>
      </c>
      <c r="I6839" t="s">
        <v>28</v>
      </c>
      <c r="J6839" t="s">
        <v>29</v>
      </c>
      <c r="K6839" t="s">
        <v>213</v>
      </c>
      <c r="L6839" t="s">
        <v>192</v>
      </c>
      <c r="M6839" t="s">
        <v>106</v>
      </c>
      <c r="N6839" s="2">
        <v>41311</v>
      </c>
      <c r="O6839" s="2">
        <v>41315</v>
      </c>
      <c r="P6839">
        <v>6</v>
      </c>
      <c r="Q6839" s="1">
        <v>0.03</v>
      </c>
      <c r="R6839">
        <v>65.989999999999995</v>
      </c>
      <c r="S6839">
        <v>3.99</v>
      </c>
      <c r="T6839">
        <f t="shared" si="106"/>
        <v>395.93999999999994</v>
      </c>
    </row>
    <row r="6840" spans="1:20" x14ac:dyDescent="0.25">
      <c r="A6840">
        <v>6839</v>
      </c>
      <c r="B6840">
        <v>86502</v>
      </c>
      <c r="C6840" t="s">
        <v>1102</v>
      </c>
      <c r="D6840" t="s">
        <v>20</v>
      </c>
      <c r="E6840" t="s">
        <v>39</v>
      </c>
      <c r="F6840" t="s">
        <v>31</v>
      </c>
      <c r="G6840" t="s">
        <v>23</v>
      </c>
      <c r="H6840" t="s">
        <v>42</v>
      </c>
      <c r="I6840" t="s">
        <v>28</v>
      </c>
      <c r="J6840" t="s">
        <v>29</v>
      </c>
      <c r="K6840" t="s">
        <v>189</v>
      </c>
      <c r="L6840" t="s">
        <v>192</v>
      </c>
      <c r="M6840" t="s">
        <v>102</v>
      </c>
      <c r="N6840" s="2">
        <v>40745</v>
      </c>
      <c r="O6840" s="2">
        <v>40746</v>
      </c>
      <c r="P6840">
        <v>15</v>
      </c>
      <c r="Q6840" s="1">
        <v>0.06</v>
      </c>
      <c r="R6840">
        <v>12.28</v>
      </c>
      <c r="S6840">
        <v>6.47</v>
      </c>
      <c r="T6840">
        <f t="shared" si="106"/>
        <v>184.2</v>
      </c>
    </row>
    <row r="6841" spans="1:20" x14ac:dyDescent="0.25">
      <c r="A6841">
        <v>6840</v>
      </c>
      <c r="B6841">
        <v>88858</v>
      </c>
      <c r="C6841" t="s">
        <v>875</v>
      </c>
      <c r="D6841" t="s">
        <v>20</v>
      </c>
      <c r="E6841" t="s">
        <v>187</v>
      </c>
      <c r="F6841" t="s">
        <v>31</v>
      </c>
      <c r="G6841" t="s">
        <v>23</v>
      </c>
      <c r="H6841" t="s">
        <v>188</v>
      </c>
      <c r="I6841" t="s">
        <v>28</v>
      </c>
      <c r="J6841" t="s">
        <v>29</v>
      </c>
      <c r="K6841" t="s">
        <v>189</v>
      </c>
      <c r="L6841" t="s">
        <v>44</v>
      </c>
      <c r="M6841" t="s">
        <v>63</v>
      </c>
      <c r="N6841" s="2">
        <v>40745</v>
      </c>
      <c r="O6841" s="2">
        <v>40747</v>
      </c>
      <c r="P6841">
        <v>5</v>
      </c>
      <c r="Q6841" s="1">
        <v>0.03</v>
      </c>
      <c r="R6841">
        <v>3.7</v>
      </c>
      <c r="S6841">
        <v>1.61</v>
      </c>
      <c r="T6841">
        <f t="shared" si="106"/>
        <v>18.5</v>
      </c>
    </row>
    <row r="6842" spans="1:20" x14ac:dyDescent="0.25">
      <c r="A6842">
        <v>6841</v>
      </c>
      <c r="B6842">
        <v>86401</v>
      </c>
      <c r="C6842" t="s">
        <v>2046</v>
      </c>
      <c r="D6842" t="s">
        <v>20</v>
      </c>
      <c r="E6842" t="s">
        <v>39</v>
      </c>
      <c r="F6842" t="s">
        <v>31</v>
      </c>
      <c r="G6842" t="s">
        <v>32</v>
      </c>
      <c r="H6842" t="s">
        <v>42</v>
      </c>
      <c r="I6842" t="s">
        <v>28</v>
      </c>
      <c r="J6842" t="s">
        <v>29</v>
      </c>
      <c r="K6842" t="s">
        <v>71</v>
      </c>
      <c r="L6842" t="s">
        <v>192</v>
      </c>
      <c r="M6842" t="s">
        <v>63</v>
      </c>
      <c r="N6842" s="2">
        <v>40880</v>
      </c>
      <c r="O6842" s="2">
        <v>40882</v>
      </c>
      <c r="P6842">
        <v>11</v>
      </c>
      <c r="Q6842" s="1">
        <v>0.09</v>
      </c>
      <c r="R6842">
        <v>104.85</v>
      </c>
      <c r="S6842">
        <v>4.6500000000000004</v>
      </c>
      <c r="T6842">
        <f t="shared" si="106"/>
        <v>1153.3499999999999</v>
      </c>
    </row>
    <row r="6843" spans="1:20" x14ac:dyDescent="0.25">
      <c r="A6843">
        <v>6842</v>
      </c>
      <c r="B6843">
        <v>90635</v>
      </c>
      <c r="C6843" t="s">
        <v>2045</v>
      </c>
      <c r="D6843" t="s">
        <v>20</v>
      </c>
      <c r="E6843" t="s">
        <v>39</v>
      </c>
      <c r="F6843" t="s">
        <v>31</v>
      </c>
      <c r="G6843" t="s">
        <v>48</v>
      </c>
      <c r="H6843" t="s">
        <v>54</v>
      </c>
      <c r="I6843" t="s">
        <v>28</v>
      </c>
      <c r="J6843" t="s">
        <v>29</v>
      </c>
      <c r="K6843" t="s">
        <v>119</v>
      </c>
      <c r="L6843" t="s">
        <v>26</v>
      </c>
      <c r="M6843" t="s">
        <v>106</v>
      </c>
      <c r="N6843" s="2">
        <v>41066</v>
      </c>
      <c r="O6843" s="2">
        <v>41075</v>
      </c>
      <c r="P6843">
        <v>17</v>
      </c>
      <c r="Q6843" s="1">
        <v>0</v>
      </c>
      <c r="R6843">
        <v>20.149999999999999</v>
      </c>
      <c r="S6843">
        <v>8.99</v>
      </c>
      <c r="T6843">
        <f t="shared" si="106"/>
        <v>342.54999999999995</v>
      </c>
    </row>
    <row r="6844" spans="1:20" x14ac:dyDescent="0.25">
      <c r="A6844">
        <v>6843</v>
      </c>
      <c r="B6844">
        <v>91064</v>
      </c>
      <c r="C6844" t="s">
        <v>1872</v>
      </c>
      <c r="D6844" t="s">
        <v>20</v>
      </c>
      <c r="E6844" t="s">
        <v>39</v>
      </c>
      <c r="F6844" t="s">
        <v>47</v>
      </c>
      <c r="G6844" t="s">
        <v>41</v>
      </c>
      <c r="H6844" t="s">
        <v>49</v>
      </c>
      <c r="I6844" t="s">
        <v>28</v>
      </c>
      <c r="J6844" t="s">
        <v>29</v>
      </c>
      <c r="K6844" t="s">
        <v>154</v>
      </c>
      <c r="L6844" t="s">
        <v>26</v>
      </c>
      <c r="M6844" t="s">
        <v>51</v>
      </c>
      <c r="N6844" s="2">
        <v>40806</v>
      </c>
      <c r="O6844" s="2">
        <v>40808</v>
      </c>
      <c r="P6844">
        <v>10</v>
      </c>
      <c r="Q6844" s="1">
        <v>0.01</v>
      </c>
      <c r="R6844">
        <v>11.97</v>
      </c>
      <c r="S6844">
        <v>5.81</v>
      </c>
      <c r="T6844">
        <f t="shared" si="106"/>
        <v>119.7</v>
      </c>
    </row>
    <row r="6845" spans="1:20" x14ac:dyDescent="0.25">
      <c r="A6845">
        <v>6844</v>
      </c>
      <c r="B6845">
        <v>88101</v>
      </c>
      <c r="C6845" t="s">
        <v>1489</v>
      </c>
      <c r="D6845" t="s">
        <v>20</v>
      </c>
      <c r="E6845" t="s">
        <v>39</v>
      </c>
      <c r="F6845" t="s">
        <v>22</v>
      </c>
      <c r="G6845" t="s">
        <v>93</v>
      </c>
      <c r="H6845" t="s">
        <v>42</v>
      </c>
      <c r="I6845" t="s">
        <v>28</v>
      </c>
      <c r="J6845" t="s">
        <v>29</v>
      </c>
      <c r="K6845" t="s">
        <v>248</v>
      </c>
      <c r="L6845" t="s">
        <v>192</v>
      </c>
      <c r="M6845" t="s">
        <v>294</v>
      </c>
      <c r="N6845" s="2">
        <v>40219</v>
      </c>
      <c r="O6845" s="2">
        <v>40220</v>
      </c>
      <c r="P6845">
        <v>6</v>
      </c>
      <c r="Q6845" s="1">
        <v>0.06</v>
      </c>
      <c r="R6845">
        <v>6.37</v>
      </c>
      <c r="S6845">
        <v>5.19</v>
      </c>
      <c r="T6845">
        <f t="shared" si="106"/>
        <v>38.22</v>
      </c>
    </row>
    <row r="6846" spans="1:20" x14ac:dyDescent="0.25">
      <c r="A6846">
        <v>6845</v>
      </c>
      <c r="B6846">
        <v>87932</v>
      </c>
      <c r="C6846" t="s">
        <v>334</v>
      </c>
      <c r="D6846" t="s">
        <v>20</v>
      </c>
      <c r="E6846" t="s">
        <v>39</v>
      </c>
      <c r="F6846" t="s">
        <v>22</v>
      </c>
      <c r="G6846" t="s">
        <v>93</v>
      </c>
      <c r="H6846" t="s">
        <v>89</v>
      </c>
      <c r="I6846" t="s">
        <v>28</v>
      </c>
      <c r="J6846" t="s">
        <v>29</v>
      </c>
      <c r="K6846" t="s">
        <v>129</v>
      </c>
      <c r="L6846" t="s">
        <v>192</v>
      </c>
      <c r="M6846" t="s">
        <v>246</v>
      </c>
      <c r="N6846" s="2">
        <v>41633</v>
      </c>
      <c r="O6846" s="2">
        <v>41634</v>
      </c>
      <c r="P6846">
        <v>2</v>
      </c>
      <c r="Q6846" s="1">
        <v>0.02</v>
      </c>
      <c r="R6846">
        <v>24.92</v>
      </c>
      <c r="S6846">
        <v>12.98</v>
      </c>
      <c r="T6846">
        <f t="shared" si="106"/>
        <v>49.84</v>
      </c>
    </row>
    <row r="6847" spans="1:20" x14ac:dyDescent="0.25">
      <c r="A6847">
        <v>6846</v>
      </c>
      <c r="B6847">
        <v>88084</v>
      </c>
      <c r="C6847" t="s">
        <v>560</v>
      </c>
      <c r="D6847" t="s">
        <v>578</v>
      </c>
      <c r="E6847" t="s">
        <v>187</v>
      </c>
      <c r="F6847" t="s">
        <v>31</v>
      </c>
      <c r="G6847" t="s">
        <v>41</v>
      </c>
      <c r="H6847" t="s">
        <v>225</v>
      </c>
      <c r="I6847" t="s">
        <v>28</v>
      </c>
      <c r="J6847" t="s">
        <v>29</v>
      </c>
      <c r="K6847" t="s">
        <v>113</v>
      </c>
      <c r="L6847" t="s">
        <v>330</v>
      </c>
      <c r="M6847" t="s">
        <v>66</v>
      </c>
      <c r="N6847" s="2">
        <v>40352</v>
      </c>
      <c r="O6847" s="2">
        <v>40353</v>
      </c>
      <c r="P6847">
        <v>9</v>
      </c>
      <c r="Q6847" s="1">
        <v>0.09</v>
      </c>
      <c r="R6847">
        <v>200.98</v>
      </c>
      <c r="S6847">
        <v>55.96</v>
      </c>
      <c r="T6847">
        <f t="shared" si="106"/>
        <v>1808.82</v>
      </c>
    </row>
    <row r="6848" spans="1:20" x14ac:dyDescent="0.25">
      <c r="A6848">
        <v>6847</v>
      </c>
      <c r="B6848">
        <v>88084</v>
      </c>
      <c r="C6848" t="s">
        <v>560</v>
      </c>
      <c r="D6848" t="s">
        <v>20</v>
      </c>
      <c r="E6848" t="s">
        <v>39</v>
      </c>
      <c r="F6848" t="s">
        <v>31</v>
      </c>
      <c r="G6848" t="s">
        <v>41</v>
      </c>
      <c r="H6848" t="s">
        <v>54</v>
      </c>
      <c r="I6848" t="s">
        <v>28</v>
      </c>
      <c r="J6848" t="s">
        <v>29</v>
      </c>
      <c r="K6848" t="s">
        <v>170</v>
      </c>
      <c r="L6848" t="s">
        <v>44</v>
      </c>
      <c r="M6848" t="s">
        <v>214</v>
      </c>
      <c r="N6848" s="2">
        <v>40352</v>
      </c>
      <c r="O6848" s="2">
        <v>40353</v>
      </c>
      <c r="P6848">
        <v>11</v>
      </c>
      <c r="Q6848" s="1">
        <v>0.09</v>
      </c>
      <c r="R6848">
        <v>2.78</v>
      </c>
      <c r="S6848">
        <v>0.97</v>
      </c>
      <c r="T6848">
        <f t="shared" si="106"/>
        <v>30.58</v>
      </c>
    </row>
    <row r="6849" spans="1:20" x14ac:dyDescent="0.25">
      <c r="A6849">
        <v>6848</v>
      </c>
      <c r="B6849">
        <v>87395</v>
      </c>
      <c r="C6849" t="s">
        <v>632</v>
      </c>
      <c r="D6849" t="s">
        <v>20</v>
      </c>
      <c r="E6849" t="s">
        <v>39</v>
      </c>
      <c r="F6849" t="s">
        <v>31</v>
      </c>
      <c r="G6849" t="s">
        <v>93</v>
      </c>
      <c r="H6849" t="s">
        <v>42</v>
      </c>
      <c r="I6849" t="s">
        <v>28</v>
      </c>
      <c r="J6849" t="s">
        <v>29</v>
      </c>
      <c r="K6849" t="s">
        <v>82</v>
      </c>
      <c r="L6849" t="s">
        <v>192</v>
      </c>
      <c r="M6849" t="s">
        <v>35</v>
      </c>
      <c r="N6849" s="2">
        <v>41627</v>
      </c>
      <c r="O6849" s="2">
        <v>41629</v>
      </c>
      <c r="P6849">
        <v>18</v>
      </c>
      <c r="Q6849" s="1">
        <v>0.1</v>
      </c>
      <c r="R6849">
        <v>120.98</v>
      </c>
      <c r="S6849">
        <v>9.07</v>
      </c>
      <c r="T6849">
        <f t="shared" si="106"/>
        <v>2177.64</v>
      </c>
    </row>
    <row r="6850" spans="1:20" x14ac:dyDescent="0.25">
      <c r="A6850">
        <v>6849</v>
      </c>
      <c r="B6850">
        <v>88303</v>
      </c>
      <c r="C6850" t="s">
        <v>261</v>
      </c>
      <c r="D6850" t="s">
        <v>20</v>
      </c>
      <c r="E6850" t="s">
        <v>21</v>
      </c>
      <c r="F6850" t="s">
        <v>22</v>
      </c>
      <c r="G6850" t="s">
        <v>48</v>
      </c>
      <c r="H6850" t="s">
        <v>33</v>
      </c>
      <c r="I6850" t="s">
        <v>28</v>
      </c>
      <c r="J6850" t="s">
        <v>29</v>
      </c>
      <c r="K6850" t="s">
        <v>198</v>
      </c>
      <c r="L6850" t="s">
        <v>26</v>
      </c>
      <c r="M6850" t="s">
        <v>137</v>
      </c>
      <c r="N6850" s="2">
        <v>40878</v>
      </c>
      <c r="O6850" s="2">
        <v>40885</v>
      </c>
      <c r="P6850">
        <v>16</v>
      </c>
      <c r="Q6850" s="1">
        <v>0.05</v>
      </c>
      <c r="R6850">
        <v>55.99</v>
      </c>
      <c r="S6850">
        <v>5</v>
      </c>
      <c r="T6850">
        <f t="shared" si="106"/>
        <v>895.84</v>
      </c>
    </row>
    <row r="6851" spans="1:20" x14ac:dyDescent="0.25">
      <c r="A6851">
        <v>6850</v>
      </c>
      <c r="B6851">
        <v>86387</v>
      </c>
      <c r="C6851" t="s">
        <v>788</v>
      </c>
      <c r="D6851" t="s">
        <v>578</v>
      </c>
      <c r="E6851" t="s">
        <v>187</v>
      </c>
      <c r="F6851" t="s">
        <v>31</v>
      </c>
      <c r="G6851" t="s">
        <v>48</v>
      </c>
      <c r="H6851" t="s">
        <v>225</v>
      </c>
      <c r="I6851" t="s">
        <v>28</v>
      </c>
      <c r="J6851" t="s">
        <v>29</v>
      </c>
      <c r="K6851" t="s">
        <v>228</v>
      </c>
      <c r="L6851" t="s">
        <v>283</v>
      </c>
      <c r="M6851" t="s">
        <v>35</v>
      </c>
      <c r="N6851" s="2">
        <v>40856</v>
      </c>
      <c r="O6851" s="2">
        <v>40856</v>
      </c>
      <c r="P6851">
        <v>25</v>
      </c>
      <c r="Q6851" s="1">
        <v>0</v>
      </c>
      <c r="R6851">
        <v>122.99</v>
      </c>
      <c r="S6851">
        <v>70.2</v>
      </c>
      <c r="T6851">
        <f t="shared" ref="T6851:T6914" si="107">R6851*P6851</f>
        <v>3074.75</v>
      </c>
    </row>
    <row r="6852" spans="1:20" x14ac:dyDescent="0.25">
      <c r="A6852">
        <v>6851</v>
      </c>
      <c r="B6852">
        <v>86464</v>
      </c>
      <c r="C6852" t="s">
        <v>1580</v>
      </c>
      <c r="D6852" t="s">
        <v>20</v>
      </c>
      <c r="E6852" t="s">
        <v>21</v>
      </c>
      <c r="F6852" t="s">
        <v>40</v>
      </c>
      <c r="G6852" t="s">
        <v>32</v>
      </c>
      <c r="H6852" t="s">
        <v>33</v>
      </c>
      <c r="I6852" t="s">
        <v>28</v>
      </c>
      <c r="J6852" t="s">
        <v>29</v>
      </c>
      <c r="K6852" t="s">
        <v>1254</v>
      </c>
      <c r="L6852" t="s">
        <v>26</v>
      </c>
      <c r="M6852" t="s">
        <v>59</v>
      </c>
      <c r="N6852" s="2">
        <v>41616</v>
      </c>
      <c r="O6852" s="2">
        <v>41617</v>
      </c>
      <c r="P6852">
        <v>4</v>
      </c>
      <c r="Q6852" s="1">
        <v>0.06</v>
      </c>
      <c r="R6852">
        <v>8.33</v>
      </c>
      <c r="S6852">
        <v>1.99</v>
      </c>
      <c r="T6852">
        <f t="shared" si="107"/>
        <v>33.32</v>
      </c>
    </row>
    <row r="6853" spans="1:20" x14ac:dyDescent="0.25">
      <c r="A6853">
        <v>6852</v>
      </c>
      <c r="B6853">
        <v>86464</v>
      </c>
      <c r="C6853" t="s">
        <v>1580</v>
      </c>
      <c r="D6853" t="s">
        <v>20</v>
      </c>
      <c r="E6853" t="s">
        <v>39</v>
      </c>
      <c r="F6853" t="s">
        <v>40</v>
      </c>
      <c r="G6853" t="s">
        <v>32</v>
      </c>
      <c r="H6853" t="s">
        <v>78</v>
      </c>
      <c r="I6853" t="s">
        <v>28</v>
      </c>
      <c r="J6853" t="s">
        <v>29</v>
      </c>
      <c r="K6853" t="s">
        <v>43</v>
      </c>
      <c r="L6853" t="s">
        <v>192</v>
      </c>
      <c r="M6853" t="s">
        <v>99</v>
      </c>
      <c r="N6853" s="2">
        <v>41616</v>
      </c>
      <c r="O6853" s="2">
        <v>41618</v>
      </c>
      <c r="P6853">
        <v>5</v>
      </c>
      <c r="Q6853" s="1">
        <v>0.01</v>
      </c>
      <c r="R6853">
        <v>34.99</v>
      </c>
      <c r="S6853">
        <v>7.73</v>
      </c>
      <c r="T6853">
        <f t="shared" si="107"/>
        <v>174.95000000000002</v>
      </c>
    </row>
    <row r="6854" spans="1:20" x14ac:dyDescent="0.25">
      <c r="A6854">
        <v>6853</v>
      </c>
      <c r="B6854">
        <v>90691</v>
      </c>
      <c r="C6854" t="s">
        <v>1633</v>
      </c>
      <c r="D6854" t="s">
        <v>20</v>
      </c>
      <c r="E6854" t="s">
        <v>187</v>
      </c>
      <c r="F6854" t="s">
        <v>40</v>
      </c>
      <c r="G6854" t="s">
        <v>23</v>
      </c>
      <c r="H6854" t="s">
        <v>188</v>
      </c>
      <c r="I6854" t="s">
        <v>28</v>
      </c>
      <c r="J6854" t="s">
        <v>29</v>
      </c>
      <c r="K6854" t="s">
        <v>189</v>
      </c>
      <c r="L6854" t="s">
        <v>706</v>
      </c>
      <c r="M6854" t="s">
        <v>99</v>
      </c>
      <c r="N6854" s="2">
        <v>41500</v>
      </c>
      <c r="O6854" s="2">
        <v>41501</v>
      </c>
      <c r="P6854">
        <v>24</v>
      </c>
      <c r="Q6854" s="1">
        <v>0.03</v>
      </c>
      <c r="R6854">
        <v>107.53</v>
      </c>
      <c r="S6854">
        <v>5.81</v>
      </c>
      <c r="T6854">
        <f t="shared" si="107"/>
        <v>2580.7200000000003</v>
      </c>
    </row>
    <row r="6855" spans="1:20" x14ac:dyDescent="0.25">
      <c r="A6855">
        <v>6854</v>
      </c>
      <c r="B6855">
        <v>90685</v>
      </c>
      <c r="C6855" t="s">
        <v>2006</v>
      </c>
      <c r="D6855" t="s">
        <v>20</v>
      </c>
      <c r="E6855" t="s">
        <v>39</v>
      </c>
      <c r="F6855" t="s">
        <v>40</v>
      </c>
      <c r="G6855" t="s">
        <v>23</v>
      </c>
      <c r="H6855" t="s">
        <v>61</v>
      </c>
      <c r="I6855" t="s">
        <v>28</v>
      </c>
      <c r="J6855" t="s">
        <v>29</v>
      </c>
      <c r="K6855" t="s">
        <v>95</v>
      </c>
      <c r="L6855" t="s">
        <v>26</v>
      </c>
      <c r="M6855" t="s">
        <v>59</v>
      </c>
      <c r="N6855" s="2">
        <v>40404</v>
      </c>
      <c r="O6855" s="2">
        <v>40406</v>
      </c>
      <c r="P6855">
        <v>11</v>
      </c>
      <c r="Q6855" s="1">
        <v>0.05</v>
      </c>
      <c r="R6855">
        <v>16.98</v>
      </c>
      <c r="S6855">
        <v>7.78</v>
      </c>
      <c r="T6855">
        <f t="shared" si="107"/>
        <v>186.78</v>
      </c>
    </row>
    <row r="6856" spans="1:20" x14ac:dyDescent="0.25">
      <c r="A6856">
        <v>6855</v>
      </c>
      <c r="B6856">
        <v>90685</v>
      </c>
      <c r="C6856" t="s">
        <v>2006</v>
      </c>
      <c r="D6856" t="s">
        <v>20</v>
      </c>
      <c r="E6856" t="s">
        <v>21</v>
      </c>
      <c r="F6856" t="s">
        <v>40</v>
      </c>
      <c r="G6856" t="s">
        <v>23</v>
      </c>
      <c r="H6856" t="s">
        <v>24</v>
      </c>
      <c r="I6856" t="s">
        <v>28</v>
      </c>
      <c r="J6856" t="s">
        <v>29</v>
      </c>
      <c r="K6856" t="s">
        <v>201</v>
      </c>
      <c r="L6856" t="s">
        <v>192</v>
      </c>
      <c r="M6856" t="s">
        <v>99</v>
      </c>
      <c r="N6856" s="2">
        <v>40404</v>
      </c>
      <c r="O6856" s="2">
        <v>40406</v>
      </c>
      <c r="P6856">
        <v>12</v>
      </c>
      <c r="Q6856" s="1">
        <v>0.03</v>
      </c>
      <c r="R6856">
        <v>115.99</v>
      </c>
      <c r="S6856">
        <v>4.2300000000000004</v>
      </c>
      <c r="T6856">
        <f t="shared" si="107"/>
        <v>1391.8799999999999</v>
      </c>
    </row>
    <row r="6857" spans="1:20" x14ac:dyDescent="0.25">
      <c r="A6857">
        <v>6856</v>
      </c>
      <c r="B6857">
        <v>90282</v>
      </c>
      <c r="C6857" t="s">
        <v>1788</v>
      </c>
      <c r="D6857" t="s">
        <v>20</v>
      </c>
      <c r="E6857" t="s">
        <v>21</v>
      </c>
      <c r="F6857" t="s">
        <v>40</v>
      </c>
      <c r="G6857" t="s">
        <v>23</v>
      </c>
      <c r="H6857" t="s">
        <v>203</v>
      </c>
      <c r="I6857" t="s">
        <v>28</v>
      </c>
      <c r="J6857" t="s">
        <v>29</v>
      </c>
      <c r="K6857" t="s">
        <v>213</v>
      </c>
      <c r="L6857" t="s">
        <v>26</v>
      </c>
      <c r="M6857" t="s">
        <v>99</v>
      </c>
      <c r="N6857" s="2">
        <v>41247</v>
      </c>
      <c r="O6857" s="2">
        <v>41247</v>
      </c>
      <c r="P6857">
        <v>3</v>
      </c>
      <c r="Q6857" s="1">
        <v>0</v>
      </c>
      <c r="R6857">
        <v>9.7799999999999994</v>
      </c>
      <c r="S6857">
        <v>1.99</v>
      </c>
      <c r="T6857">
        <f t="shared" si="107"/>
        <v>29.339999999999996</v>
      </c>
    </row>
    <row r="6858" spans="1:20" x14ac:dyDescent="0.25">
      <c r="A6858">
        <v>6857</v>
      </c>
      <c r="B6858">
        <v>90282</v>
      </c>
      <c r="C6858" t="s">
        <v>1788</v>
      </c>
      <c r="D6858" t="s">
        <v>20</v>
      </c>
      <c r="E6858" t="s">
        <v>39</v>
      </c>
      <c r="F6858" t="s">
        <v>40</v>
      </c>
      <c r="G6858" t="s">
        <v>23</v>
      </c>
      <c r="H6858" t="s">
        <v>94</v>
      </c>
      <c r="I6858" t="s">
        <v>28</v>
      </c>
      <c r="J6858" t="s">
        <v>29</v>
      </c>
      <c r="K6858" t="s">
        <v>189</v>
      </c>
      <c r="L6858" t="s">
        <v>26</v>
      </c>
      <c r="M6858" t="s">
        <v>99</v>
      </c>
      <c r="N6858" s="2">
        <v>41247</v>
      </c>
      <c r="O6858" s="2">
        <v>41249</v>
      </c>
      <c r="P6858">
        <v>20</v>
      </c>
      <c r="Q6858" s="1">
        <v>7.0000000000000007E-2</v>
      </c>
      <c r="R6858">
        <v>25.98</v>
      </c>
      <c r="S6858">
        <v>4.08</v>
      </c>
      <c r="T6858">
        <f t="shared" si="107"/>
        <v>519.6</v>
      </c>
    </row>
    <row r="6859" spans="1:20" x14ac:dyDescent="0.25">
      <c r="A6859">
        <v>6858</v>
      </c>
      <c r="B6859">
        <v>90963</v>
      </c>
      <c r="C6859" t="s">
        <v>2134</v>
      </c>
      <c r="D6859" t="s">
        <v>38</v>
      </c>
      <c r="E6859" t="s">
        <v>21</v>
      </c>
      <c r="F6859" t="s">
        <v>31</v>
      </c>
      <c r="G6859" t="s">
        <v>93</v>
      </c>
      <c r="H6859" t="s">
        <v>203</v>
      </c>
      <c r="I6859" t="s">
        <v>28</v>
      </c>
      <c r="J6859" t="s">
        <v>29</v>
      </c>
      <c r="K6859" t="s">
        <v>1254</v>
      </c>
      <c r="L6859" t="s">
        <v>706</v>
      </c>
      <c r="M6859" t="s">
        <v>35</v>
      </c>
      <c r="N6859" s="2">
        <v>41336</v>
      </c>
      <c r="O6859" s="2">
        <v>41337</v>
      </c>
      <c r="P6859">
        <v>7</v>
      </c>
      <c r="Q6859" s="1">
        <v>0.1</v>
      </c>
      <c r="R6859">
        <v>28.99</v>
      </c>
      <c r="S6859">
        <v>8.59</v>
      </c>
      <c r="T6859">
        <f t="shared" si="107"/>
        <v>202.92999999999998</v>
      </c>
    </row>
    <row r="6860" spans="1:20" x14ac:dyDescent="0.25">
      <c r="A6860">
        <v>6859</v>
      </c>
      <c r="B6860">
        <v>91427</v>
      </c>
      <c r="C6860" t="s">
        <v>1652</v>
      </c>
      <c r="D6860" t="s">
        <v>20</v>
      </c>
      <c r="E6860" t="s">
        <v>21</v>
      </c>
      <c r="F6860" t="s">
        <v>22</v>
      </c>
      <c r="G6860" t="s">
        <v>41</v>
      </c>
      <c r="H6860" t="s">
        <v>206</v>
      </c>
      <c r="I6860" t="s">
        <v>28</v>
      </c>
      <c r="J6860" t="s">
        <v>29</v>
      </c>
      <c r="K6860" t="s">
        <v>201</v>
      </c>
      <c r="L6860" t="s">
        <v>192</v>
      </c>
      <c r="M6860" t="s">
        <v>96</v>
      </c>
      <c r="N6860" s="2">
        <v>41445</v>
      </c>
      <c r="O6860" s="2">
        <v>41448</v>
      </c>
      <c r="P6860">
        <v>7</v>
      </c>
      <c r="Q6860" s="1">
        <v>0.03</v>
      </c>
      <c r="R6860">
        <v>65.989999999999995</v>
      </c>
      <c r="S6860">
        <v>5.31</v>
      </c>
      <c r="T6860">
        <f t="shared" si="107"/>
        <v>461.92999999999995</v>
      </c>
    </row>
    <row r="6861" spans="1:20" x14ac:dyDescent="0.25">
      <c r="A6861">
        <v>6860</v>
      </c>
      <c r="B6861">
        <v>91528</v>
      </c>
      <c r="C6861" t="s">
        <v>833</v>
      </c>
      <c r="D6861" t="s">
        <v>20</v>
      </c>
      <c r="E6861" t="s">
        <v>39</v>
      </c>
      <c r="F6861" t="s">
        <v>31</v>
      </c>
      <c r="G6861" t="s">
        <v>23</v>
      </c>
      <c r="H6861" t="s">
        <v>78</v>
      </c>
      <c r="I6861" t="s">
        <v>28</v>
      </c>
      <c r="J6861" t="s">
        <v>29</v>
      </c>
      <c r="K6861" t="s">
        <v>79</v>
      </c>
      <c r="L6861" t="s">
        <v>26</v>
      </c>
      <c r="M6861" t="s">
        <v>35</v>
      </c>
      <c r="N6861" s="2">
        <v>41611</v>
      </c>
      <c r="O6861" s="2">
        <v>41613</v>
      </c>
      <c r="P6861">
        <v>25</v>
      </c>
      <c r="Q6861" s="1">
        <v>0.02</v>
      </c>
      <c r="R6861">
        <v>12.98</v>
      </c>
      <c r="S6861">
        <v>3.14</v>
      </c>
      <c r="T6861">
        <f t="shared" si="107"/>
        <v>324.5</v>
      </c>
    </row>
    <row r="6862" spans="1:20" x14ac:dyDescent="0.25">
      <c r="A6862">
        <v>6861</v>
      </c>
      <c r="B6862">
        <v>91178</v>
      </c>
      <c r="C6862" t="s">
        <v>1074</v>
      </c>
      <c r="D6862" t="s">
        <v>38</v>
      </c>
      <c r="E6862" t="s">
        <v>39</v>
      </c>
      <c r="F6862" t="s">
        <v>47</v>
      </c>
      <c r="G6862" t="s">
        <v>32</v>
      </c>
      <c r="H6862" t="s">
        <v>54</v>
      </c>
      <c r="I6862" t="s">
        <v>28</v>
      </c>
      <c r="J6862" t="s">
        <v>29</v>
      </c>
      <c r="K6862" t="s">
        <v>71</v>
      </c>
      <c r="L6862" t="s">
        <v>746</v>
      </c>
      <c r="M6862" t="s">
        <v>117</v>
      </c>
      <c r="N6862" s="2">
        <v>41468</v>
      </c>
      <c r="O6862" s="2">
        <v>41470</v>
      </c>
      <c r="P6862">
        <v>16</v>
      </c>
      <c r="Q6862" s="1">
        <v>0.03</v>
      </c>
      <c r="R6862">
        <v>4.4800000000000004</v>
      </c>
      <c r="S6862">
        <v>49</v>
      </c>
      <c r="T6862">
        <f t="shared" si="107"/>
        <v>71.680000000000007</v>
      </c>
    </row>
    <row r="6863" spans="1:20" x14ac:dyDescent="0.25">
      <c r="A6863">
        <v>6862</v>
      </c>
      <c r="B6863">
        <v>88754</v>
      </c>
      <c r="C6863" t="s">
        <v>1055</v>
      </c>
      <c r="D6863" t="s">
        <v>20</v>
      </c>
      <c r="E6863" t="s">
        <v>21</v>
      </c>
      <c r="F6863" t="s">
        <v>40</v>
      </c>
      <c r="G6863" t="s">
        <v>32</v>
      </c>
      <c r="H6863" t="s">
        <v>33</v>
      </c>
      <c r="I6863" t="s">
        <v>28</v>
      </c>
      <c r="J6863" t="s">
        <v>29</v>
      </c>
      <c r="K6863" t="s">
        <v>198</v>
      </c>
      <c r="L6863" t="s">
        <v>192</v>
      </c>
      <c r="M6863" t="s">
        <v>309</v>
      </c>
      <c r="N6863" s="2">
        <v>40899</v>
      </c>
      <c r="O6863" s="2">
        <v>40900</v>
      </c>
      <c r="P6863">
        <v>10</v>
      </c>
      <c r="Q6863" s="1">
        <v>0.03</v>
      </c>
      <c r="R6863">
        <v>152.47999999999999</v>
      </c>
      <c r="S6863">
        <v>4</v>
      </c>
      <c r="T6863">
        <f t="shared" si="107"/>
        <v>1524.8</v>
      </c>
    </row>
    <row r="6864" spans="1:20" x14ac:dyDescent="0.25">
      <c r="A6864">
        <v>6863</v>
      </c>
      <c r="B6864">
        <v>88757</v>
      </c>
      <c r="C6864" t="s">
        <v>1055</v>
      </c>
      <c r="D6864" t="s">
        <v>20</v>
      </c>
      <c r="E6864" t="s">
        <v>39</v>
      </c>
      <c r="F6864" t="s">
        <v>40</v>
      </c>
      <c r="G6864" t="s">
        <v>32</v>
      </c>
      <c r="H6864" t="s">
        <v>42</v>
      </c>
      <c r="I6864" t="s">
        <v>28</v>
      </c>
      <c r="J6864" t="s">
        <v>29</v>
      </c>
      <c r="K6864" t="s">
        <v>189</v>
      </c>
      <c r="L6864" t="s">
        <v>192</v>
      </c>
      <c r="M6864" t="s">
        <v>125</v>
      </c>
      <c r="N6864" s="2">
        <v>41630</v>
      </c>
      <c r="O6864" s="2">
        <v>41632</v>
      </c>
      <c r="P6864">
        <v>3</v>
      </c>
      <c r="Q6864" s="1">
        <v>0.02</v>
      </c>
      <c r="R6864">
        <v>4.28</v>
      </c>
      <c r="S6864">
        <v>6.72</v>
      </c>
      <c r="T6864">
        <f t="shared" si="107"/>
        <v>12.84</v>
      </c>
    </row>
    <row r="6865" spans="1:20" x14ac:dyDescent="0.25">
      <c r="A6865">
        <v>6864</v>
      </c>
      <c r="B6865">
        <v>87366</v>
      </c>
      <c r="C6865" t="s">
        <v>595</v>
      </c>
      <c r="D6865" t="s">
        <v>20</v>
      </c>
      <c r="E6865" t="s">
        <v>39</v>
      </c>
      <c r="F6865" t="s">
        <v>31</v>
      </c>
      <c r="G6865" t="s">
        <v>41</v>
      </c>
      <c r="H6865" t="s">
        <v>49</v>
      </c>
      <c r="I6865" t="s">
        <v>28</v>
      </c>
      <c r="J6865" t="s">
        <v>29</v>
      </c>
      <c r="K6865" t="s">
        <v>71</v>
      </c>
      <c r="L6865" t="s">
        <v>192</v>
      </c>
      <c r="M6865" t="s">
        <v>91</v>
      </c>
      <c r="N6865" s="2">
        <v>40451</v>
      </c>
      <c r="O6865" s="2">
        <v>40453</v>
      </c>
      <c r="P6865">
        <v>13</v>
      </c>
      <c r="Q6865" s="1">
        <v>0.08</v>
      </c>
      <c r="R6865">
        <v>896.99</v>
      </c>
      <c r="S6865">
        <v>19.989999999999998</v>
      </c>
      <c r="T6865">
        <f t="shared" si="107"/>
        <v>11660.87</v>
      </c>
    </row>
    <row r="6866" spans="1:20" x14ac:dyDescent="0.25">
      <c r="A6866">
        <v>6865</v>
      </c>
      <c r="B6866">
        <v>87373</v>
      </c>
      <c r="C6866" t="s">
        <v>595</v>
      </c>
      <c r="D6866" t="s">
        <v>578</v>
      </c>
      <c r="E6866" t="s">
        <v>187</v>
      </c>
      <c r="F6866" t="s">
        <v>31</v>
      </c>
      <c r="G6866" t="s">
        <v>41</v>
      </c>
      <c r="H6866" t="s">
        <v>225</v>
      </c>
      <c r="I6866" t="s">
        <v>28</v>
      </c>
      <c r="J6866" t="s">
        <v>29</v>
      </c>
      <c r="K6866" t="s">
        <v>291</v>
      </c>
      <c r="L6866" t="s">
        <v>283</v>
      </c>
      <c r="M6866" t="s">
        <v>279</v>
      </c>
      <c r="N6866" s="2">
        <v>41547</v>
      </c>
      <c r="O6866" s="2">
        <v>41548</v>
      </c>
      <c r="P6866">
        <v>5</v>
      </c>
      <c r="Q6866" s="1">
        <v>0.02</v>
      </c>
      <c r="R6866">
        <v>243.98</v>
      </c>
      <c r="S6866">
        <v>62.94</v>
      </c>
      <c r="T6866">
        <f t="shared" si="107"/>
        <v>1219.8999999999999</v>
      </c>
    </row>
    <row r="6867" spans="1:20" x14ac:dyDescent="0.25">
      <c r="A6867">
        <v>6866</v>
      </c>
      <c r="B6867">
        <v>90383</v>
      </c>
      <c r="C6867" t="s">
        <v>1349</v>
      </c>
      <c r="D6867" t="s">
        <v>20</v>
      </c>
      <c r="E6867" t="s">
        <v>39</v>
      </c>
      <c r="F6867" t="s">
        <v>22</v>
      </c>
      <c r="G6867" t="s">
        <v>48</v>
      </c>
      <c r="H6867" t="s">
        <v>89</v>
      </c>
      <c r="I6867" t="s">
        <v>28</v>
      </c>
      <c r="J6867" t="s">
        <v>29</v>
      </c>
      <c r="K6867" t="s">
        <v>138</v>
      </c>
      <c r="L6867" t="s">
        <v>192</v>
      </c>
      <c r="M6867" t="s">
        <v>232</v>
      </c>
      <c r="N6867" s="2">
        <v>41301</v>
      </c>
      <c r="O6867" s="2">
        <v>41306</v>
      </c>
      <c r="P6867">
        <v>6</v>
      </c>
      <c r="Q6867" s="1">
        <v>0.04</v>
      </c>
      <c r="R6867">
        <v>315.98</v>
      </c>
      <c r="S6867">
        <v>19.989999999999998</v>
      </c>
      <c r="T6867">
        <f t="shared" si="107"/>
        <v>1895.88</v>
      </c>
    </row>
    <row r="6868" spans="1:20" x14ac:dyDescent="0.25">
      <c r="A6868">
        <v>6867</v>
      </c>
      <c r="B6868">
        <v>90383</v>
      </c>
      <c r="C6868" t="s">
        <v>1349</v>
      </c>
      <c r="D6868" t="s">
        <v>20</v>
      </c>
      <c r="E6868" t="s">
        <v>187</v>
      </c>
      <c r="F6868" t="s">
        <v>22</v>
      </c>
      <c r="G6868" t="s">
        <v>48</v>
      </c>
      <c r="H6868" t="s">
        <v>217</v>
      </c>
      <c r="I6868" t="s">
        <v>28</v>
      </c>
      <c r="J6868" t="s">
        <v>29</v>
      </c>
      <c r="K6868" t="s">
        <v>43</v>
      </c>
      <c r="L6868" t="s">
        <v>192</v>
      </c>
      <c r="M6868" t="s">
        <v>238</v>
      </c>
      <c r="N6868" s="2">
        <v>41301</v>
      </c>
      <c r="O6868" s="2">
        <v>41308</v>
      </c>
      <c r="P6868">
        <v>6</v>
      </c>
      <c r="Q6868" s="1">
        <v>0</v>
      </c>
      <c r="R6868">
        <v>9.98</v>
      </c>
      <c r="S6868">
        <v>12.52</v>
      </c>
      <c r="T6868">
        <f t="shared" si="107"/>
        <v>59.88</v>
      </c>
    </row>
    <row r="6869" spans="1:20" x14ac:dyDescent="0.25">
      <c r="A6869">
        <v>6868</v>
      </c>
      <c r="B6869">
        <v>90383</v>
      </c>
      <c r="C6869" t="s">
        <v>1349</v>
      </c>
      <c r="D6869" t="s">
        <v>20</v>
      </c>
      <c r="E6869" t="s">
        <v>21</v>
      </c>
      <c r="F6869" t="s">
        <v>22</v>
      </c>
      <c r="G6869" t="s">
        <v>48</v>
      </c>
      <c r="H6869" t="s">
        <v>206</v>
      </c>
      <c r="I6869" t="s">
        <v>28</v>
      </c>
      <c r="J6869" t="s">
        <v>29</v>
      </c>
      <c r="K6869" t="s">
        <v>201</v>
      </c>
      <c r="L6869" t="s">
        <v>192</v>
      </c>
      <c r="M6869" t="s">
        <v>86</v>
      </c>
      <c r="N6869" s="2">
        <v>41301</v>
      </c>
      <c r="O6869" s="2">
        <v>41306</v>
      </c>
      <c r="P6869">
        <v>2</v>
      </c>
      <c r="Q6869" s="1">
        <v>0.08</v>
      </c>
      <c r="R6869">
        <v>115.99</v>
      </c>
      <c r="S6869">
        <v>2.5</v>
      </c>
      <c r="T6869">
        <f t="shared" si="107"/>
        <v>231.98</v>
      </c>
    </row>
    <row r="6870" spans="1:20" x14ac:dyDescent="0.25">
      <c r="A6870">
        <v>6869</v>
      </c>
      <c r="B6870">
        <v>90383</v>
      </c>
      <c r="C6870" t="s">
        <v>1349</v>
      </c>
      <c r="D6870" t="s">
        <v>20</v>
      </c>
      <c r="E6870" t="s">
        <v>21</v>
      </c>
      <c r="F6870" t="s">
        <v>22</v>
      </c>
      <c r="G6870" t="s">
        <v>48</v>
      </c>
      <c r="H6870" t="s">
        <v>206</v>
      </c>
      <c r="I6870" t="s">
        <v>28</v>
      </c>
      <c r="J6870" t="s">
        <v>29</v>
      </c>
      <c r="K6870" t="s">
        <v>1447</v>
      </c>
      <c r="L6870" t="s">
        <v>192</v>
      </c>
      <c r="M6870" t="s">
        <v>190</v>
      </c>
      <c r="N6870" s="2">
        <v>41301</v>
      </c>
      <c r="O6870" s="2">
        <v>41306</v>
      </c>
      <c r="P6870">
        <v>11</v>
      </c>
      <c r="Q6870" s="1">
        <v>0.05</v>
      </c>
      <c r="R6870">
        <v>95.99</v>
      </c>
      <c r="S6870">
        <v>8.99</v>
      </c>
      <c r="T6870">
        <f t="shared" si="107"/>
        <v>1055.8899999999999</v>
      </c>
    </row>
    <row r="6871" spans="1:20" x14ac:dyDescent="0.25">
      <c r="A6871">
        <v>6870</v>
      </c>
      <c r="B6871">
        <v>90630</v>
      </c>
      <c r="C6871" t="s">
        <v>2045</v>
      </c>
      <c r="D6871" t="s">
        <v>578</v>
      </c>
      <c r="E6871" t="s">
        <v>187</v>
      </c>
      <c r="F6871" t="s">
        <v>31</v>
      </c>
      <c r="G6871" t="s">
        <v>32</v>
      </c>
      <c r="H6871" t="s">
        <v>219</v>
      </c>
      <c r="I6871" t="s">
        <v>28</v>
      </c>
      <c r="J6871" t="s">
        <v>29</v>
      </c>
      <c r="K6871" t="s">
        <v>170</v>
      </c>
      <c r="L6871" t="s">
        <v>330</v>
      </c>
      <c r="M6871" t="s">
        <v>83</v>
      </c>
      <c r="N6871" s="2">
        <v>40456</v>
      </c>
      <c r="O6871" s="2">
        <v>40458</v>
      </c>
      <c r="P6871">
        <v>7</v>
      </c>
      <c r="Q6871" s="1">
        <v>0.03</v>
      </c>
      <c r="R6871">
        <v>320.64</v>
      </c>
      <c r="S6871">
        <v>29.2</v>
      </c>
      <c r="T6871">
        <f t="shared" si="107"/>
        <v>2244.48</v>
      </c>
    </row>
    <row r="6872" spans="1:20" x14ac:dyDescent="0.25">
      <c r="A6872">
        <v>6871</v>
      </c>
      <c r="B6872">
        <v>91438</v>
      </c>
      <c r="C6872" t="s">
        <v>522</v>
      </c>
      <c r="D6872" t="s">
        <v>20</v>
      </c>
      <c r="E6872" t="s">
        <v>39</v>
      </c>
      <c r="F6872" t="s">
        <v>22</v>
      </c>
      <c r="G6872" t="s">
        <v>93</v>
      </c>
      <c r="H6872" t="s">
        <v>54</v>
      </c>
      <c r="I6872" t="s">
        <v>28</v>
      </c>
      <c r="J6872" t="s">
        <v>29</v>
      </c>
      <c r="K6872" t="s">
        <v>98</v>
      </c>
      <c r="L6872" t="s">
        <v>192</v>
      </c>
      <c r="M6872" t="s">
        <v>294</v>
      </c>
      <c r="N6872" s="2">
        <v>40521</v>
      </c>
      <c r="O6872" s="2">
        <v>40523</v>
      </c>
      <c r="P6872">
        <v>19</v>
      </c>
      <c r="Q6872" s="1">
        <v>0.03</v>
      </c>
      <c r="R6872">
        <v>4.9800000000000004</v>
      </c>
      <c r="S6872">
        <v>4.95</v>
      </c>
      <c r="T6872">
        <f t="shared" si="107"/>
        <v>94.62</v>
      </c>
    </row>
    <row r="6873" spans="1:20" x14ac:dyDescent="0.25">
      <c r="A6873">
        <v>6872</v>
      </c>
      <c r="B6873">
        <v>86667</v>
      </c>
      <c r="C6873" t="s">
        <v>2174</v>
      </c>
      <c r="D6873" t="s">
        <v>20</v>
      </c>
      <c r="E6873" t="s">
        <v>39</v>
      </c>
      <c r="F6873" t="s">
        <v>47</v>
      </c>
      <c r="G6873" t="s">
        <v>23</v>
      </c>
      <c r="H6873" t="s">
        <v>42</v>
      </c>
      <c r="I6873" t="s">
        <v>28</v>
      </c>
      <c r="J6873" t="s">
        <v>29</v>
      </c>
      <c r="K6873" t="s">
        <v>133</v>
      </c>
      <c r="L6873" t="s">
        <v>192</v>
      </c>
      <c r="M6873" t="s">
        <v>134</v>
      </c>
      <c r="N6873" s="2">
        <v>41528</v>
      </c>
      <c r="O6873" s="2">
        <v>41529</v>
      </c>
      <c r="P6873">
        <v>4</v>
      </c>
      <c r="Q6873" s="1">
        <v>0</v>
      </c>
      <c r="R6873">
        <v>34.54</v>
      </c>
      <c r="S6873">
        <v>14.72</v>
      </c>
      <c r="T6873">
        <f t="shared" si="107"/>
        <v>138.16</v>
      </c>
    </row>
    <row r="6874" spans="1:20" x14ac:dyDescent="0.25">
      <c r="A6874">
        <v>6873</v>
      </c>
      <c r="B6874">
        <v>86667</v>
      </c>
      <c r="C6874" t="s">
        <v>715</v>
      </c>
      <c r="D6874" t="s">
        <v>578</v>
      </c>
      <c r="E6874" t="s">
        <v>21</v>
      </c>
      <c r="F6874" t="s">
        <v>40</v>
      </c>
      <c r="G6874" t="s">
        <v>23</v>
      </c>
      <c r="H6874" t="s">
        <v>33</v>
      </c>
      <c r="I6874" t="s">
        <v>28</v>
      </c>
      <c r="J6874" t="s">
        <v>29</v>
      </c>
      <c r="K6874" t="s">
        <v>204</v>
      </c>
      <c r="L6874" t="s">
        <v>283</v>
      </c>
      <c r="M6874" t="s">
        <v>59</v>
      </c>
      <c r="N6874" s="2">
        <v>41528</v>
      </c>
      <c r="O6874" s="2">
        <v>41529</v>
      </c>
      <c r="P6874">
        <v>5</v>
      </c>
      <c r="Q6874" s="1">
        <v>0.01</v>
      </c>
      <c r="R6874">
        <v>500.98</v>
      </c>
      <c r="S6874">
        <v>28.14</v>
      </c>
      <c r="T6874">
        <f t="shared" si="107"/>
        <v>2504.9</v>
      </c>
    </row>
    <row r="6875" spans="1:20" x14ac:dyDescent="0.25">
      <c r="A6875">
        <v>6874</v>
      </c>
      <c r="B6875">
        <v>90031</v>
      </c>
      <c r="C6875" t="s">
        <v>1256</v>
      </c>
      <c r="D6875" t="s">
        <v>20</v>
      </c>
      <c r="E6875" t="s">
        <v>187</v>
      </c>
      <c r="F6875" t="s">
        <v>22</v>
      </c>
      <c r="G6875" t="s">
        <v>41</v>
      </c>
      <c r="H6875" t="s">
        <v>225</v>
      </c>
      <c r="I6875" t="s">
        <v>28</v>
      </c>
      <c r="J6875" t="s">
        <v>29</v>
      </c>
      <c r="K6875" t="s">
        <v>189</v>
      </c>
      <c r="L6875" t="s">
        <v>192</v>
      </c>
      <c r="M6875" t="s">
        <v>499</v>
      </c>
      <c r="N6875" s="2">
        <v>40313</v>
      </c>
      <c r="O6875" s="2">
        <v>40314</v>
      </c>
      <c r="P6875">
        <v>17</v>
      </c>
      <c r="Q6875" s="1">
        <v>0.05</v>
      </c>
      <c r="R6875">
        <v>26.48</v>
      </c>
      <c r="S6875">
        <v>6.93</v>
      </c>
      <c r="T6875">
        <f t="shared" si="107"/>
        <v>450.16</v>
      </c>
    </row>
    <row r="6876" spans="1:20" x14ac:dyDescent="0.25">
      <c r="A6876">
        <v>6875</v>
      </c>
      <c r="B6876">
        <v>90004</v>
      </c>
      <c r="C6876" t="s">
        <v>572</v>
      </c>
      <c r="D6876" t="s">
        <v>20</v>
      </c>
      <c r="E6876" t="s">
        <v>39</v>
      </c>
      <c r="F6876" t="s">
        <v>22</v>
      </c>
      <c r="G6876" t="s">
        <v>23</v>
      </c>
      <c r="H6876" t="s">
        <v>54</v>
      </c>
      <c r="I6876" t="s">
        <v>28</v>
      </c>
      <c r="J6876" t="s">
        <v>29</v>
      </c>
      <c r="K6876" t="s">
        <v>291</v>
      </c>
      <c r="L6876" t="s">
        <v>192</v>
      </c>
      <c r="M6876" t="s">
        <v>199</v>
      </c>
      <c r="N6876" s="2">
        <v>41056</v>
      </c>
      <c r="O6876" s="2">
        <v>41057</v>
      </c>
      <c r="P6876">
        <v>19</v>
      </c>
      <c r="Q6876" s="1">
        <v>0.06</v>
      </c>
      <c r="R6876">
        <v>17.989999999999998</v>
      </c>
      <c r="S6876">
        <v>8.65</v>
      </c>
      <c r="T6876">
        <f t="shared" si="107"/>
        <v>341.80999999999995</v>
      </c>
    </row>
    <row r="6877" spans="1:20" x14ac:dyDescent="0.25">
      <c r="A6877">
        <v>6876</v>
      </c>
      <c r="B6877">
        <v>90004</v>
      </c>
      <c r="C6877" t="s">
        <v>572</v>
      </c>
      <c r="D6877" t="s">
        <v>20</v>
      </c>
      <c r="E6877" t="s">
        <v>39</v>
      </c>
      <c r="F6877" t="s">
        <v>22</v>
      </c>
      <c r="G6877" t="s">
        <v>23</v>
      </c>
      <c r="H6877" t="s">
        <v>49</v>
      </c>
      <c r="I6877" t="s">
        <v>28</v>
      </c>
      <c r="J6877" t="s">
        <v>29</v>
      </c>
      <c r="K6877" t="s">
        <v>226</v>
      </c>
      <c r="L6877" t="s">
        <v>44</v>
      </c>
      <c r="M6877" t="s">
        <v>238</v>
      </c>
      <c r="N6877" s="2">
        <v>41056</v>
      </c>
      <c r="O6877" s="2">
        <v>41058</v>
      </c>
      <c r="P6877">
        <v>8</v>
      </c>
      <c r="Q6877" s="1">
        <v>0.04</v>
      </c>
      <c r="R6877">
        <v>2.78</v>
      </c>
      <c r="S6877">
        <v>0.97</v>
      </c>
      <c r="T6877">
        <f t="shared" si="107"/>
        <v>22.24</v>
      </c>
    </row>
    <row r="6878" spans="1:20" x14ac:dyDescent="0.25">
      <c r="A6878">
        <v>6877</v>
      </c>
      <c r="B6878">
        <v>90004</v>
      </c>
      <c r="C6878" t="s">
        <v>572</v>
      </c>
      <c r="D6878" t="s">
        <v>20</v>
      </c>
      <c r="E6878" t="s">
        <v>21</v>
      </c>
      <c r="F6878" t="s">
        <v>22</v>
      </c>
      <c r="G6878" t="s">
        <v>23</v>
      </c>
      <c r="H6878" t="s">
        <v>24</v>
      </c>
      <c r="I6878" t="s">
        <v>28</v>
      </c>
      <c r="J6878" t="s">
        <v>29</v>
      </c>
      <c r="K6878" t="s">
        <v>201</v>
      </c>
      <c r="L6878" t="s">
        <v>706</v>
      </c>
      <c r="M6878" t="s">
        <v>232</v>
      </c>
      <c r="N6878" s="2">
        <v>41056</v>
      </c>
      <c r="O6878" s="2">
        <v>41058</v>
      </c>
      <c r="P6878">
        <v>19</v>
      </c>
      <c r="Q6878" s="1">
        <v>0.06</v>
      </c>
      <c r="R6878">
        <v>20.99</v>
      </c>
      <c r="S6878">
        <v>4.8099999999999996</v>
      </c>
      <c r="T6878">
        <f t="shared" si="107"/>
        <v>398.80999999999995</v>
      </c>
    </row>
    <row r="6879" spans="1:20" x14ac:dyDescent="0.25">
      <c r="A6879">
        <v>6878</v>
      </c>
      <c r="B6879">
        <v>85874</v>
      </c>
      <c r="C6879" t="s">
        <v>1838</v>
      </c>
      <c r="D6879" t="s">
        <v>20</v>
      </c>
      <c r="E6879" t="s">
        <v>21</v>
      </c>
      <c r="F6879" t="s">
        <v>40</v>
      </c>
      <c r="G6879" t="s">
        <v>41</v>
      </c>
      <c r="H6879" t="s">
        <v>206</v>
      </c>
      <c r="I6879" t="s">
        <v>28</v>
      </c>
      <c r="J6879" t="s">
        <v>29</v>
      </c>
      <c r="K6879" t="s">
        <v>1138</v>
      </c>
      <c r="L6879" t="s">
        <v>192</v>
      </c>
      <c r="M6879" t="s">
        <v>59</v>
      </c>
      <c r="N6879" s="2">
        <v>41448</v>
      </c>
      <c r="O6879" s="2">
        <v>41449</v>
      </c>
      <c r="P6879">
        <v>8</v>
      </c>
      <c r="Q6879" s="1">
        <v>0.04</v>
      </c>
      <c r="R6879">
        <v>65.989999999999995</v>
      </c>
      <c r="S6879">
        <v>4.99</v>
      </c>
      <c r="T6879">
        <f t="shared" si="107"/>
        <v>527.91999999999996</v>
      </c>
    </row>
    <row r="6880" spans="1:20" x14ac:dyDescent="0.25">
      <c r="A6880">
        <v>6879</v>
      </c>
      <c r="B6880">
        <v>87760</v>
      </c>
      <c r="C6880" t="s">
        <v>1564</v>
      </c>
      <c r="D6880" t="s">
        <v>20</v>
      </c>
      <c r="E6880" t="s">
        <v>39</v>
      </c>
      <c r="F6880" t="s">
        <v>31</v>
      </c>
      <c r="G6880" t="s">
        <v>32</v>
      </c>
      <c r="H6880" t="s">
        <v>89</v>
      </c>
      <c r="I6880" t="s">
        <v>28</v>
      </c>
      <c r="J6880" t="s">
        <v>29</v>
      </c>
      <c r="K6880" t="s">
        <v>170</v>
      </c>
      <c r="L6880" t="s">
        <v>192</v>
      </c>
      <c r="M6880" t="s">
        <v>35</v>
      </c>
      <c r="N6880" s="2">
        <v>40728</v>
      </c>
      <c r="O6880" s="2">
        <v>40729</v>
      </c>
      <c r="P6880">
        <v>2</v>
      </c>
      <c r="Q6880" s="1">
        <v>0.01</v>
      </c>
      <c r="R6880">
        <v>18.940000000000001</v>
      </c>
      <c r="S6880">
        <v>1.49</v>
      </c>
      <c r="T6880">
        <f t="shared" si="107"/>
        <v>37.880000000000003</v>
      </c>
    </row>
    <row r="6881" spans="1:20" x14ac:dyDescent="0.25">
      <c r="A6881">
        <v>6880</v>
      </c>
      <c r="B6881">
        <v>87760</v>
      </c>
      <c r="C6881" t="s">
        <v>701</v>
      </c>
      <c r="D6881" t="s">
        <v>20</v>
      </c>
      <c r="E6881" t="s">
        <v>39</v>
      </c>
      <c r="F6881" t="s">
        <v>31</v>
      </c>
      <c r="G6881" t="s">
        <v>32</v>
      </c>
      <c r="H6881" t="s">
        <v>89</v>
      </c>
      <c r="I6881" t="s">
        <v>28</v>
      </c>
      <c r="J6881" t="s">
        <v>29</v>
      </c>
      <c r="K6881" t="s">
        <v>113</v>
      </c>
      <c r="L6881" t="s">
        <v>44</v>
      </c>
      <c r="M6881" t="s">
        <v>121</v>
      </c>
      <c r="N6881" s="2">
        <v>40728</v>
      </c>
      <c r="O6881" s="2">
        <v>40730</v>
      </c>
      <c r="P6881">
        <v>10</v>
      </c>
      <c r="Q6881" s="1">
        <v>0.09</v>
      </c>
      <c r="R6881">
        <v>2.98</v>
      </c>
      <c r="S6881">
        <v>2.0299999999999998</v>
      </c>
      <c r="T6881">
        <f t="shared" si="107"/>
        <v>29.8</v>
      </c>
    </row>
    <row r="6882" spans="1:20" x14ac:dyDescent="0.25">
      <c r="A6882">
        <v>6881</v>
      </c>
      <c r="B6882">
        <v>90098</v>
      </c>
      <c r="C6882" t="s">
        <v>349</v>
      </c>
      <c r="D6882" t="s">
        <v>20</v>
      </c>
      <c r="E6882" t="s">
        <v>21</v>
      </c>
      <c r="F6882" t="s">
        <v>22</v>
      </c>
      <c r="G6882" t="s">
        <v>23</v>
      </c>
      <c r="H6882" t="s">
        <v>33</v>
      </c>
      <c r="I6882" t="s">
        <v>28</v>
      </c>
      <c r="J6882" t="s">
        <v>29</v>
      </c>
      <c r="K6882" t="s">
        <v>1107</v>
      </c>
      <c r="L6882" t="s">
        <v>192</v>
      </c>
      <c r="M6882" t="s">
        <v>190</v>
      </c>
      <c r="N6882" s="2">
        <v>41508</v>
      </c>
      <c r="O6882" s="2">
        <v>41509</v>
      </c>
      <c r="P6882">
        <v>22</v>
      </c>
      <c r="Q6882" s="1">
        <v>0.02</v>
      </c>
      <c r="R6882">
        <v>73.98</v>
      </c>
      <c r="S6882">
        <v>4</v>
      </c>
      <c r="T6882">
        <f t="shared" si="107"/>
        <v>1627.5600000000002</v>
      </c>
    </row>
    <row r="6883" spans="1:20" x14ac:dyDescent="0.25">
      <c r="A6883">
        <v>6882</v>
      </c>
      <c r="B6883">
        <v>86791</v>
      </c>
      <c r="C6883" t="s">
        <v>627</v>
      </c>
      <c r="D6883" t="s">
        <v>578</v>
      </c>
      <c r="E6883" t="s">
        <v>187</v>
      </c>
      <c r="F6883" t="s">
        <v>31</v>
      </c>
      <c r="G6883" t="s">
        <v>23</v>
      </c>
      <c r="H6883" t="s">
        <v>219</v>
      </c>
      <c r="I6883" t="s">
        <v>28</v>
      </c>
      <c r="J6883" t="s">
        <v>29</v>
      </c>
      <c r="K6883" t="s">
        <v>181</v>
      </c>
      <c r="L6883" t="s">
        <v>283</v>
      </c>
      <c r="M6883" t="s">
        <v>91</v>
      </c>
      <c r="N6883" s="2">
        <v>40412</v>
      </c>
      <c r="O6883" s="2">
        <v>40412</v>
      </c>
      <c r="P6883">
        <v>23</v>
      </c>
      <c r="Q6883" s="1">
        <v>0.03</v>
      </c>
      <c r="R6883">
        <v>150.88999999999999</v>
      </c>
      <c r="S6883">
        <v>60.2</v>
      </c>
      <c r="T6883">
        <f t="shared" si="107"/>
        <v>3470.47</v>
      </c>
    </row>
    <row r="6884" spans="1:20" x14ac:dyDescent="0.25">
      <c r="A6884">
        <v>6883</v>
      </c>
      <c r="B6884">
        <v>90364</v>
      </c>
      <c r="C6884" t="s">
        <v>1783</v>
      </c>
      <c r="D6884" t="s">
        <v>38</v>
      </c>
      <c r="E6884" t="s">
        <v>187</v>
      </c>
      <c r="F6884" t="s">
        <v>31</v>
      </c>
      <c r="G6884" t="s">
        <v>93</v>
      </c>
      <c r="H6884" t="s">
        <v>225</v>
      </c>
      <c r="I6884" t="s">
        <v>28</v>
      </c>
      <c r="J6884" t="s">
        <v>29</v>
      </c>
      <c r="K6884" t="s">
        <v>145</v>
      </c>
      <c r="L6884" t="s">
        <v>706</v>
      </c>
      <c r="M6884" t="s">
        <v>102</v>
      </c>
      <c r="N6884" s="2">
        <v>40832</v>
      </c>
      <c r="O6884" s="2">
        <v>40834</v>
      </c>
      <c r="P6884">
        <v>2</v>
      </c>
      <c r="Q6884" s="1">
        <v>0.03</v>
      </c>
      <c r="R6884">
        <v>9.77</v>
      </c>
      <c r="S6884">
        <v>6.02</v>
      </c>
      <c r="T6884">
        <f t="shared" si="107"/>
        <v>19.54</v>
      </c>
    </row>
    <row r="6885" spans="1:20" x14ac:dyDescent="0.25">
      <c r="A6885">
        <v>6884</v>
      </c>
      <c r="B6885">
        <v>90364</v>
      </c>
      <c r="C6885" t="s">
        <v>2508</v>
      </c>
      <c r="D6885" t="s">
        <v>578</v>
      </c>
      <c r="E6885" t="s">
        <v>187</v>
      </c>
      <c r="F6885" t="s">
        <v>31</v>
      </c>
      <c r="G6885" t="s">
        <v>93</v>
      </c>
      <c r="H6885" t="s">
        <v>188</v>
      </c>
      <c r="I6885" t="s">
        <v>28</v>
      </c>
      <c r="J6885" t="s">
        <v>29</v>
      </c>
      <c r="K6885" t="s">
        <v>101</v>
      </c>
      <c r="L6885" t="s">
        <v>283</v>
      </c>
      <c r="M6885" t="s">
        <v>121</v>
      </c>
      <c r="N6885" s="2">
        <v>40832</v>
      </c>
      <c r="O6885" s="2">
        <v>40834</v>
      </c>
      <c r="P6885">
        <v>1</v>
      </c>
      <c r="Q6885" s="1">
        <v>0.05</v>
      </c>
      <c r="R6885">
        <v>258.98</v>
      </c>
      <c r="S6885">
        <v>54.31</v>
      </c>
      <c r="T6885">
        <f t="shared" si="107"/>
        <v>258.98</v>
      </c>
    </row>
    <row r="6886" spans="1:20" x14ac:dyDescent="0.25">
      <c r="A6886">
        <v>6885</v>
      </c>
      <c r="B6886">
        <v>88435</v>
      </c>
      <c r="C6886" t="s">
        <v>2419</v>
      </c>
      <c r="D6886" t="s">
        <v>578</v>
      </c>
      <c r="E6886" t="s">
        <v>21</v>
      </c>
      <c r="F6886" t="s">
        <v>31</v>
      </c>
      <c r="G6886" t="s">
        <v>48</v>
      </c>
      <c r="H6886" t="s">
        <v>33</v>
      </c>
      <c r="I6886" t="s">
        <v>28</v>
      </c>
      <c r="J6886" t="s">
        <v>29</v>
      </c>
      <c r="K6886" t="s">
        <v>409</v>
      </c>
      <c r="L6886" t="s">
        <v>283</v>
      </c>
      <c r="M6886" t="s">
        <v>255</v>
      </c>
      <c r="N6886" s="2">
        <v>41322</v>
      </c>
      <c r="O6886" s="2">
        <v>41329</v>
      </c>
      <c r="P6886">
        <v>11</v>
      </c>
      <c r="Q6886" s="1">
        <v>0</v>
      </c>
      <c r="R6886">
        <v>120.97</v>
      </c>
      <c r="S6886">
        <v>26.3</v>
      </c>
      <c r="T6886">
        <f t="shared" si="107"/>
        <v>1330.67</v>
      </c>
    </row>
    <row r="6887" spans="1:20" x14ac:dyDescent="0.25">
      <c r="A6887">
        <v>6886</v>
      </c>
      <c r="B6887">
        <v>88457</v>
      </c>
      <c r="C6887" t="s">
        <v>991</v>
      </c>
      <c r="D6887" t="s">
        <v>578</v>
      </c>
      <c r="E6887" t="s">
        <v>21</v>
      </c>
      <c r="F6887" t="s">
        <v>47</v>
      </c>
      <c r="G6887" t="s">
        <v>32</v>
      </c>
      <c r="H6887" t="s">
        <v>33</v>
      </c>
      <c r="I6887" t="s">
        <v>28</v>
      </c>
      <c r="J6887" t="s">
        <v>29</v>
      </c>
      <c r="K6887" t="s">
        <v>1138</v>
      </c>
      <c r="L6887" t="s">
        <v>330</v>
      </c>
      <c r="M6887" t="s">
        <v>167</v>
      </c>
      <c r="N6887" s="2">
        <v>41476</v>
      </c>
      <c r="O6887" s="2">
        <v>41478</v>
      </c>
      <c r="P6887">
        <v>15</v>
      </c>
      <c r="Q6887" s="1">
        <v>0.03</v>
      </c>
      <c r="R6887">
        <v>80.97</v>
      </c>
      <c r="S6887">
        <v>30.06</v>
      </c>
      <c r="T6887">
        <f t="shared" si="107"/>
        <v>1214.55</v>
      </c>
    </row>
    <row r="6888" spans="1:20" x14ac:dyDescent="0.25">
      <c r="A6888">
        <v>6887</v>
      </c>
      <c r="B6888">
        <v>88457</v>
      </c>
      <c r="C6888" t="s">
        <v>991</v>
      </c>
      <c r="D6888" t="s">
        <v>20</v>
      </c>
      <c r="E6888" t="s">
        <v>39</v>
      </c>
      <c r="F6888" t="s">
        <v>47</v>
      </c>
      <c r="G6888" t="s">
        <v>32</v>
      </c>
      <c r="H6888" t="s">
        <v>49</v>
      </c>
      <c r="I6888" t="s">
        <v>28</v>
      </c>
      <c r="J6888" t="s">
        <v>29</v>
      </c>
      <c r="K6888" t="s">
        <v>189</v>
      </c>
      <c r="L6888" t="s">
        <v>192</v>
      </c>
      <c r="M6888" t="s">
        <v>111</v>
      </c>
      <c r="N6888" s="2">
        <v>41476</v>
      </c>
      <c r="O6888" s="2">
        <v>41477</v>
      </c>
      <c r="P6888">
        <v>13</v>
      </c>
      <c r="Q6888" s="1">
        <v>0.05</v>
      </c>
      <c r="R6888">
        <v>5.28</v>
      </c>
      <c r="S6888">
        <v>5.66</v>
      </c>
      <c r="T6888">
        <f t="shared" si="107"/>
        <v>68.64</v>
      </c>
    </row>
    <row r="6889" spans="1:20" x14ac:dyDescent="0.25">
      <c r="A6889">
        <v>6888</v>
      </c>
      <c r="B6889">
        <v>87867</v>
      </c>
      <c r="C6889" t="s">
        <v>1774</v>
      </c>
      <c r="D6889" t="s">
        <v>38</v>
      </c>
      <c r="E6889" t="s">
        <v>187</v>
      </c>
      <c r="F6889" t="s">
        <v>40</v>
      </c>
      <c r="G6889" t="s">
        <v>48</v>
      </c>
      <c r="H6889" t="s">
        <v>225</v>
      </c>
      <c r="I6889" t="s">
        <v>28</v>
      </c>
      <c r="J6889" t="s">
        <v>29</v>
      </c>
      <c r="K6889" t="s">
        <v>116</v>
      </c>
      <c r="L6889" t="s">
        <v>192</v>
      </c>
      <c r="M6889" t="s">
        <v>99</v>
      </c>
      <c r="N6889" s="2">
        <v>41035</v>
      </c>
      <c r="O6889" s="2">
        <v>41040</v>
      </c>
      <c r="P6889">
        <v>18</v>
      </c>
      <c r="Q6889" s="1">
        <v>0.04</v>
      </c>
      <c r="R6889">
        <v>9.65</v>
      </c>
      <c r="S6889">
        <v>6.22</v>
      </c>
      <c r="T6889">
        <f t="shared" si="107"/>
        <v>173.70000000000002</v>
      </c>
    </row>
    <row r="6890" spans="1:20" x14ac:dyDescent="0.25">
      <c r="A6890">
        <v>6889</v>
      </c>
      <c r="B6890">
        <v>90284</v>
      </c>
      <c r="C6890" t="s">
        <v>1778</v>
      </c>
      <c r="D6890" t="s">
        <v>20</v>
      </c>
      <c r="E6890" t="s">
        <v>39</v>
      </c>
      <c r="F6890" t="s">
        <v>31</v>
      </c>
      <c r="G6890" t="s">
        <v>48</v>
      </c>
      <c r="H6890" t="s">
        <v>42</v>
      </c>
      <c r="I6890" t="s">
        <v>28</v>
      </c>
      <c r="J6890" t="s">
        <v>29</v>
      </c>
      <c r="K6890" t="s">
        <v>138</v>
      </c>
      <c r="L6890" t="s">
        <v>192</v>
      </c>
      <c r="M6890" t="s">
        <v>121</v>
      </c>
      <c r="N6890" s="2">
        <v>40873</v>
      </c>
      <c r="O6890" s="2">
        <v>40875</v>
      </c>
      <c r="P6890">
        <v>20</v>
      </c>
      <c r="Q6890" s="1">
        <v>0.02</v>
      </c>
      <c r="R6890">
        <v>19.98</v>
      </c>
      <c r="S6890">
        <v>5.97</v>
      </c>
      <c r="T6890">
        <f t="shared" si="107"/>
        <v>399.6</v>
      </c>
    </row>
    <row r="6891" spans="1:20" x14ac:dyDescent="0.25">
      <c r="A6891">
        <v>6890</v>
      </c>
      <c r="B6891">
        <v>88587</v>
      </c>
      <c r="C6891" t="s">
        <v>377</v>
      </c>
      <c r="D6891" t="s">
        <v>20</v>
      </c>
      <c r="E6891" t="s">
        <v>39</v>
      </c>
      <c r="F6891" t="s">
        <v>47</v>
      </c>
      <c r="G6891" t="s">
        <v>48</v>
      </c>
      <c r="H6891" t="s">
        <v>49</v>
      </c>
      <c r="I6891" t="s">
        <v>28</v>
      </c>
      <c r="J6891" t="s">
        <v>29</v>
      </c>
      <c r="K6891" t="s">
        <v>95</v>
      </c>
      <c r="L6891" t="s">
        <v>192</v>
      </c>
      <c r="M6891" t="s">
        <v>114</v>
      </c>
      <c r="N6891" s="2">
        <v>40237</v>
      </c>
      <c r="O6891" s="2">
        <v>40246</v>
      </c>
      <c r="P6891">
        <v>5</v>
      </c>
      <c r="Q6891" s="1">
        <v>0.1</v>
      </c>
      <c r="R6891">
        <v>120.98</v>
      </c>
      <c r="S6891">
        <v>9.07</v>
      </c>
      <c r="T6891">
        <f t="shared" si="107"/>
        <v>604.9</v>
      </c>
    </row>
    <row r="6892" spans="1:20" x14ac:dyDescent="0.25">
      <c r="A6892">
        <v>6891</v>
      </c>
      <c r="B6892">
        <v>88587</v>
      </c>
      <c r="C6892" t="s">
        <v>377</v>
      </c>
      <c r="D6892" t="s">
        <v>38</v>
      </c>
      <c r="E6892" t="s">
        <v>21</v>
      </c>
      <c r="F6892" t="s">
        <v>47</v>
      </c>
      <c r="G6892" t="s">
        <v>48</v>
      </c>
      <c r="H6892" t="s">
        <v>203</v>
      </c>
      <c r="I6892" t="s">
        <v>28</v>
      </c>
      <c r="J6892" t="s">
        <v>56</v>
      </c>
      <c r="K6892" t="s">
        <v>1111</v>
      </c>
      <c r="L6892" t="s">
        <v>26</v>
      </c>
      <c r="M6892" t="s">
        <v>111</v>
      </c>
      <c r="N6892" s="2">
        <v>40237</v>
      </c>
      <c r="O6892" s="2">
        <v>40241</v>
      </c>
      <c r="P6892">
        <v>6</v>
      </c>
      <c r="Q6892" s="1">
        <v>0.08</v>
      </c>
      <c r="R6892">
        <v>8.32</v>
      </c>
      <c r="S6892">
        <v>2.38</v>
      </c>
      <c r="T6892">
        <f t="shared" si="107"/>
        <v>49.92</v>
      </c>
    </row>
    <row r="6893" spans="1:20" x14ac:dyDescent="0.25">
      <c r="A6893">
        <v>6892</v>
      </c>
      <c r="B6893">
        <v>88587</v>
      </c>
      <c r="C6893" t="s">
        <v>377</v>
      </c>
      <c r="D6893" t="s">
        <v>20</v>
      </c>
      <c r="E6893" t="s">
        <v>21</v>
      </c>
      <c r="F6893" t="s">
        <v>47</v>
      </c>
      <c r="G6893" t="s">
        <v>48</v>
      </c>
      <c r="H6893" t="s">
        <v>33</v>
      </c>
      <c r="I6893" t="s">
        <v>28</v>
      </c>
      <c r="J6893" t="s">
        <v>56</v>
      </c>
      <c r="K6893" t="s">
        <v>1111</v>
      </c>
      <c r="L6893" t="s">
        <v>192</v>
      </c>
      <c r="M6893" t="s">
        <v>134</v>
      </c>
      <c r="N6893" s="2">
        <v>40237</v>
      </c>
      <c r="O6893" s="2">
        <v>40237</v>
      </c>
      <c r="P6893">
        <v>7</v>
      </c>
      <c r="Q6893" s="1">
        <v>0.1</v>
      </c>
      <c r="R6893">
        <v>125.99</v>
      </c>
      <c r="S6893">
        <v>4.2</v>
      </c>
      <c r="T6893">
        <f t="shared" si="107"/>
        <v>881.93</v>
      </c>
    </row>
    <row r="6894" spans="1:20" x14ac:dyDescent="0.25">
      <c r="A6894">
        <v>6893</v>
      </c>
      <c r="B6894">
        <v>85854</v>
      </c>
      <c r="C6894" t="s">
        <v>325</v>
      </c>
      <c r="D6894" t="s">
        <v>20</v>
      </c>
      <c r="E6894" t="s">
        <v>187</v>
      </c>
      <c r="F6894" t="s">
        <v>22</v>
      </c>
      <c r="G6894" t="s">
        <v>41</v>
      </c>
      <c r="H6894" t="s">
        <v>217</v>
      </c>
      <c r="I6894" t="s">
        <v>28</v>
      </c>
      <c r="J6894" t="s">
        <v>56</v>
      </c>
      <c r="K6894" t="s">
        <v>221</v>
      </c>
      <c r="L6894" t="s">
        <v>192</v>
      </c>
      <c r="M6894" t="s">
        <v>246</v>
      </c>
      <c r="N6894" s="2">
        <v>41051</v>
      </c>
      <c r="O6894" s="2">
        <v>41052</v>
      </c>
      <c r="P6894">
        <v>9</v>
      </c>
      <c r="Q6894" s="1">
        <v>0.08</v>
      </c>
      <c r="R6894">
        <v>40.89</v>
      </c>
      <c r="S6894">
        <v>18.98</v>
      </c>
      <c r="T6894">
        <f t="shared" si="107"/>
        <v>368.01</v>
      </c>
    </row>
    <row r="6895" spans="1:20" x14ac:dyDescent="0.25">
      <c r="A6895">
        <v>6894</v>
      </c>
      <c r="B6895">
        <v>90297</v>
      </c>
      <c r="C6895" t="s">
        <v>542</v>
      </c>
      <c r="D6895" t="s">
        <v>20</v>
      </c>
      <c r="E6895" t="s">
        <v>21</v>
      </c>
      <c r="F6895" t="s">
        <v>31</v>
      </c>
      <c r="G6895" t="s">
        <v>23</v>
      </c>
      <c r="H6895" t="s">
        <v>203</v>
      </c>
      <c r="I6895" t="s">
        <v>28</v>
      </c>
      <c r="J6895" t="s">
        <v>56</v>
      </c>
      <c r="K6895" t="s">
        <v>201</v>
      </c>
      <c r="L6895" t="s">
        <v>746</v>
      </c>
      <c r="M6895" t="s">
        <v>63</v>
      </c>
      <c r="N6895" s="2">
        <v>40918</v>
      </c>
      <c r="O6895" s="2">
        <v>40920</v>
      </c>
      <c r="P6895">
        <v>2</v>
      </c>
      <c r="Q6895" s="1">
        <v>0.05</v>
      </c>
      <c r="R6895">
        <v>3499.99</v>
      </c>
      <c r="S6895">
        <v>24.49</v>
      </c>
      <c r="T6895">
        <f t="shared" si="107"/>
        <v>6999.98</v>
      </c>
    </row>
    <row r="6896" spans="1:20" x14ac:dyDescent="0.25">
      <c r="A6896">
        <v>6895</v>
      </c>
      <c r="B6896">
        <v>89210</v>
      </c>
      <c r="C6896" t="s">
        <v>1704</v>
      </c>
      <c r="D6896" t="s">
        <v>578</v>
      </c>
      <c r="E6896" t="s">
        <v>187</v>
      </c>
      <c r="F6896" t="s">
        <v>31</v>
      </c>
      <c r="G6896" t="s">
        <v>93</v>
      </c>
      <c r="H6896" t="s">
        <v>219</v>
      </c>
      <c r="I6896" t="s">
        <v>28</v>
      </c>
      <c r="J6896" t="s">
        <v>56</v>
      </c>
      <c r="K6896" t="s">
        <v>145</v>
      </c>
      <c r="L6896" t="s">
        <v>283</v>
      </c>
      <c r="M6896" t="s">
        <v>35</v>
      </c>
      <c r="N6896" s="2">
        <v>41328</v>
      </c>
      <c r="O6896" s="2">
        <v>41331</v>
      </c>
      <c r="P6896">
        <v>8</v>
      </c>
      <c r="Q6896" s="1">
        <v>0.04</v>
      </c>
      <c r="R6896">
        <v>500.98</v>
      </c>
      <c r="S6896">
        <v>26</v>
      </c>
      <c r="T6896">
        <f t="shared" si="107"/>
        <v>4007.84</v>
      </c>
    </row>
    <row r="6897" spans="1:20" x14ac:dyDescent="0.25">
      <c r="A6897">
        <v>6896</v>
      </c>
      <c r="B6897">
        <v>89210</v>
      </c>
      <c r="C6897" t="s">
        <v>1704</v>
      </c>
      <c r="D6897" t="s">
        <v>38</v>
      </c>
      <c r="E6897" t="s">
        <v>39</v>
      </c>
      <c r="F6897" t="s">
        <v>31</v>
      </c>
      <c r="G6897" t="s">
        <v>93</v>
      </c>
      <c r="H6897" t="s">
        <v>89</v>
      </c>
      <c r="I6897" t="s">
        <v>28</v>
      </c>
      <c r="J6897" t="s">
        <v>56</v>
      </c>
      <c r="K6897" t="s">
        <v>62</v>
      </c>
      <c r="L6897" t="s">
        <v>192</v>
      </c>
      <c r="M6897" t="s">
        <v>35</v>
      </c>
      <c r="N6897" s="2">
        <v>41328</v>
      </c>
      <c r="O6897" s="2">
        <v>41329</v>
      </c>
      <c r="P6897">
        <v>7</v>
      </c>
      <c r="Q6897" s="1">
        <v>0.04</v>
      </c>
      <c r="R6897">
        <v>11.58</v>
      </c>
      <c r="S6897">
        <v>6.97</v>
      </c>
      <c r="T6897">
        <f t="shared" si="107"/>
        <v>81.06</v>
      </c>
    </row>
    <row r="6898" spans="1:20" x14ac:dyDescent="0.25">
      <c r="A6898">
        <v>6897</v>
      </c>
      <c r="B6898">
        <v>91117</v>
      </c>
      <c r="C6898" t="s">
        <v>857</v>
      </c>
      <c r="D6898" t="s">
        <v>20</v>
      </c>
      <c r="E6898" t="s">
        <v>39</v>
      </c>
      <c r="F6898" t="s">
        <v>31</v>
      </c>
      <c r="G6898" t="s">
        <v>41</v>
      </c>
      <c r="H6898" t="s">
        <v>49</v>
      </c>
      <c r="I6898" t="s">
        <v>28</v>
      </c>
      <c r="J6898" t="s">
        <v>56</v>
      </c>
      <c r="K6898" t="s">
        <v>248</v>
      </c>
      <c r="L6898" t="s">
        <v>192</v>
      </c>
      <c r="M6898" t="s">
        <v>91</v>
      </c>
      <c r="N6898" s="2">
        <v>40944</v>
      </c>
      <c r="O6898" s="2">
        <v>40945</v>
      </c>
      <c r="P6898">
        <v>5</v>
      </c>
      <c r="Q6898" s="1">
        <v>0.08</v>
      </c>
      <c r="R6898">
        <v>6.48</v>
      </c>
      <c r="S6898">
        <v>5.14</v>
      </c>
      <c r="T6898">
        <f t="shared" si="107"/>
        <v>32.400000000000006</v>
      </c>
    </row>
    <row r="6899" spans="1:20" x14ac:dyDescent="0.25">
      <c r="A6899">
        <v>6898</v>
      </c>
      <c r="B6899">
        <v>91117</v>
      </c>
      <c r="C6899" t="s">
        <v>857</v>
      </c>
      <c r="D6899" t="s">
        <v>20</v>
      </c>
      <c r="E6899" t="s">
        <v>39</v>
      </c>
      <c r="F6899" t="s">
        <v>31</v>
      </c>
      <c r="G6899" t="s">
        <v>41</v>
      </c>
      <c r="H6899" t="s">
        <v>61</v>
      </c>
      <c r="I6899" t="s">
        <v>28</v>
      </c>
      <c r="J6899" t="s">
        <v>56</v>
      </c>
      <c r="K6899" t="s">
        <v>291</v>
      </c>
      <c r="L6899" t="s">
        <v>192</v>
      </c>
      <c r="M6899" t="s">
        <v>279</v>
      </c>
      <c r="N6899" s="2">
        <v>40944</v>
      </c>
      <c r="O6899" s="2">
        <v>40944</v>
      </c>
      <c r="P6899">
        <v>12</v>
      </c>
      <c r="Q6899" s="1">
        <v>0</v>
      </c>
      <c r="R6899">
        <v>34.76</v>
      </c>
      <c r="S6899">
        <v>8.2200000000000006</v>
      </c>
      <c r="T6899">
        <f t="shared" si="107"/>
        <v>417.12</v>
      </c>
    </row>
    <row r="6900" spans="1:20" x14ac:dyDescent="0.25">
      <c r="A6900">
        <v>6899</v>
      </c>
      <c r="B6900">
        <v>86061</v>
      </c>
      <c r="C6900" t="s">
        <v>220</v>
      </c>
      <c r="D6900" t="s">
        <v>38</v>
      </c>
      <c r="E6900" t="s">
        <v>39</v>
      </c>
      <c r="F6900" t="s">
        <v>31</v>
      </c>
      <c r="G6900" t="s">
        <v>32</v>
      </c>
      <c r="H6900" t="s">
        <v>49</v>
      </c>
      <c r="I6900" t="s">
        <v>28</v>
      </c>
      <c r="J6900" t="s">
        <v>56</v>
      </c>
      <c r="K6900" t="s">
        <v>119</v>
      </c>
      <c r="L6900" t="s">
        <v>192</v>
      </c>
      <c r="M6900" t="s">
        <v>35</v>
      </c>
      <c r="N6900" s="2">
        <v>41468</v>
      </c>
      <c r="O6900" s="2">
        <v>41471</v>
      </c>
      <c r="P6900">
        <v>16</v>
      </c>
      <c r="Q6900" s="1">
        <v>0.02</v>
      </c>
      <c r="R6900">
        <v>48.04</v>
      </c>
      <c r="S6900">
        <v>7.23</v>
      </c>
      <c r="T6900">
        <f t="shared" si="107"/>
        <v>768.64</v>
      </c>
    </row>
    <row r="6901" spans="1:20" x14ac:dyDescent="0.25">
      <c r="A6901">
        <v>6900</v>
      </c>
      <c r="B6901">
        <v>91580</v>
      </c>
      <c r="C6901" t="s">
        <v>2002</v>
      </c>
      <c r="D6901" t="s">
        <v>38</v>
      </c>
      <c r="E6901" t="s">
        <v>39</v>
      </c>
      <c r="F6901" t="s">
        <v>40</v>
      </c>
      <c r="G6901" t="s">
        <v>93</v>
      </c>
      <c r="H6901" t="s">
        <v>49</v>
      </c>
      <c r="I6901" t="s">
        <v>28</v>
      </c>
      <c r="J6901" t="s">
        <v>56</v>
      </c>
      <c r="K6901" t="s">
        <v>133</v>
      </c>
      <c r="L6901" t="s">
        <v>192</v>
      </c>
      <c r="M6901" t="s">
        <v>59</v>
      </c>
      <c r="N6901" s="2">
        <v>41255</v>
      </c>
      <c r="O6901" s="2">
        <v>41256</v>
      </c>
      <c r="P6901">
        <v>11</v>
      </c>
      <c r="Q6901" s="1">
        <v>0.06</v>
      </c>
      <c r="R6901">
        <v>16.91</v>
      </c>
      <c r="S6901">
        <v>6.25</v>
      </c>
      <c r="T6901">
        <f t="shared" si="107"/>
        <v>186.01</v>
      </c>
    </row>
    <row r="6902" spans="1:20" x14ac:dyDescent="0.25">
      <c r="A6902">
        <v>6901</v>
      </c>
      <c r="B6902">
        <v>91580</v>
      </c>
      <c r="C6902" t="s">
        <v>1144</v>
      </c>
      <c r="D6902" t="s">
        <v>20</v>
      </c>
      <c r="E6902" t="s">
        <v>21</v>
      </c>
      <c r="F6902" t="s">
        <v>40</v>
      </c>
      <c r="G6902" t="s">
        <v>93</v>
      </c>
      <c r="H6902" t="s">
        <v>206</v>
      </c>
      <c r="I6902" t="s">
        <v>28</v>
      </c>
      <c r="J6902" t="s">
        <v>56</v>
      </c>
      <c r="K6902" t="s">
        <v>198</v>
      </c>
      <c r="L6902" t="s">
        <v>26</v>
      </c>
      <c r="M6902" t="s">
        <v>99</v>
      </c>
      <c r="N6902" s="2">
        <v>41255</v>
      </c>
      <c r="O6902" s="2">
        <v>41257</v>
      </c>
      <c r="P6902">
        <v>8</v>
      </c>
      <c r="Q6902" s="1">
        <v>0</v>
      </c>
      <c r="R6902">
        <v>4.8899999999999997</v>
      </c>
      <c r="S6902">
        <v>4.93</v>
      </c>
      <c r="T6902">
        <f t="shared" si="107"/>
        <v>39.119999999999997</v>
      </c>
    </row>
    <row r="6903" spans="1:20" x14ac:dyDescent="0.25">
      <c r="A6903">
        <v>6902</v>
      </c>
      <c r="B6903">
        <v>91395</v>
      </c>
      <c r="C6903" t="s">
        <v>1134</v>
      </c>
      <c r="D6903" t="s">
        <v>578</v>
      </c>
      <c r="E6903" t="s">
        <v>187</v>
      </c>
      <c r="F6903" t="s">
        <v>40</v>
      </c>
      <c r="G6903" t="s">
        <v>32</v>
      </c>
      <c r="H6903" t="s">
        <v>225</v>
      </c>
      <c r="I6903" t="s">
        <v>28</v>
      </c>
      <c r="J6903" t="s">
        <v>56</v>
      </c>
      <c r="K6903" t="s">
        <v>98</v>
      </c>
      <c r="L6903" t="s">
        <v>330</v>
      </c>
      <c r="M6903" t="s">
        <v>309</v>
      </c>
      <c r="N6903" s="2">
        <v>41203</v>
      </c>
      <c r="O6903" s="2">
        <v>41204</v>
      </c>
      <c r="P6903">
        <v>12</v>
      </c>
      <c r="Q6903" s="1">
        <v>0.05</v>
      </c>
      <c r="R6903">
        <v>320.64</v>
      </c>
      <c r="S6903">
        <v>29.2</v>
      </c>
      <c r="T6903">
        <f t="shared" si="107"/>
        <v>3847.68</v>
      </c>
    </row>
    <row r="6904" spans="1:20" x14ac:dyDescent="0.25">
      <c r="A6904">
        <v>6903</v>
      </c>
      <c r="B6904">
        <v>86051</v>
      </c>
      <c r="C6904" t="s">
        <v>220</v>
      </c>
      <c r="D6904" t="s">
        <v>578</v>
      </c>
      <c r="E6904" t="s">
        <v>21</v>
      </c>
      <c r="F6904" t="s">
        <v>31</v>
      </c>
      <c r="G6904" t="s">
        <v>48</v>
      </c>
      <c r="H6904" t="s">
        <v>206</v>
      </c>
      <c r="I6904" t="s">
        <v>28</v>
      </c>
      <c r="J6904" t="s">
        <v>56</v>
      </c>
      <c r="K6904" t="s">
        <v>1147</v>
      </c>
      <c r="L6904" t="s">
        <v>283</v>
      </c>
      <c r="M6904" t="s">
        <v>35</v>
      </c>
      <c r="N6904" s="2">
        <v>40213</v>
      </c>
      <c r="O6904" s="2">
        <v>40213</v>
      </c>
      <c r="P6904">
        <v>8</v>
      </c>
      <c r="Q6904" s="1">
        <v>0.08</v>
      </c>
      <c r="R6904">
        <v>145.44999999999999</v>
      </c>
      <c r="S6904">
        <v>17.850000000000001</v>
      </c>
      <c r="T6904">
        <f t="shared" si="107"/>
        <v>1163.5999999999999</v>
      </c>
    </row>
    <row r="6905" spans="1:20" x14ac:dyDescent="0.25">
      <c r="A6905">
        <v>6904</v>
      </c>
      <c r="B6905">
        <v>86051</v>
      </c>
      <c r="C6905" t="s">
        <v>1921</v>
      </c>
      <c r="D6905" t="s">
        <v>578</v>
      </c>
      <c r="E6905" t="s">
        <v>187</v>
      </c>
      <c r="F6905" t="s">
        <v>31</v>
      </c>
      <c r="G6905" t="s">
        <v>48</v>
      </c>
      <c r="H6905" t="s">
        <v>217</v>
      </c>
      <c r="I6905" t="s">
        <v>28</v>
      </c>
      <c r="J6905" t="s">
        <v>56</v>
      </c>
      <c r="K6905" t="s">
        <v>116</v>
      </c>
      <c r="L6905" t="s">
        <v>283</v>
      </c>
      <c r="M6905" t="s">
        <v>35</v>
      </c>
      <c r="N6905" s="2">
        <v>40213</v>
      </c>
      <c r="O6905" s="2">
        <v>40217</v>
      </c>
      <c r="P6905">
        <v>5</v>
      </c>
      <c r="Q6905" s="1">
        <v>7.0000000000000007E-2</v>
      </c>
      <c r="R6905">
        <v>33.94</v>
      </c>
      <c r="S6905">
        <v>19.190000000000001</v>
      </c>
      <c r="T6905">
        <f t="shared" si="107"/>
        <v>169.7</v>
      </c>
    </row>
    <row r="6906" spans="1:20" x14ac:dyDescent="0.25">
      <c r="A6906">
        <v>6905</v>
      </c>
      <c r="B6906">
        <v>86060</v>
      </c>
      <c r="C6906" t="s">
        <v>1921</v>
      </c>
      <c r="D6906" t="s">
        <v>20</v>
      </c>
      <c r="E6906" t="s">
        <v>39</v>
      </c>
      <c r="F6906" t="s">
        <v>31</v>
      </c>
      <c r="G6906" t="s">
        <v>48</v>
      </c>
      <c r="H6906" t="s">
        <v>61</v>
      </c>
      <c r="I6906" t="s">
        <v>28</v>
      </c>
      <c r="J6906" t="s">
        <v>56</v>
      </c>
      <c r="K6906" t="s">
        <v>145</v>
      </c>
      <c r="L6906" t="s">
        <v>192</v>
      </c>
      <c r="M6906" t="s">
        <v>35</v>
      </c>
      <c r="N6906" s="2">
        <v>41309</v>
      </c>
      <c r="O6906" s="2">
        <v>41313</v>
      </c>
      <c r="P6906">
        <v>4</v>
      </c>
      <c r="Q6906" s="1">
        <v>0.1</v>
      </c>
      <c r="R6906">
        <v>13.43</v>
      </c>
      <c r="S6906">
        <v>5.5</v>
      </c>
      <c r="T6906">
        <f t="shared" si="107"/>
        <v>53.72</v>
      </c>
    </row>
    <row r="6907" spans="1:20" x14ac:dyDescent="0.25">
      <c r="A6907">
        <v>6906</v>
      </c>
      <c r="B6907">
        <v>87838</v>
      </c>
      <c r="C6907" t="s">
        <v>144</v>
      </c>
      <c r="D6907" t="s">
        <v>578</v>
      </c>
      <c r="E6907" t="s">
        <v>187</v>
      </c>
      <c r="F6907" t="s">
        <v>31</v>
      </c>
      <c r="G6907" t="s">
        <v>48</v>
      </c>
      <c r="H6907" t="s">
        <v>225</v>
      </c>
      <c r="I6907" t="s">
        <v>28</v>
      </c>
      <c r="J6907" t="s">
        <v>56</v>
      </c>
      <c r="K6907" t="s">
        <v>145</v>
      </c>
      <c r="L6907" t="s">
        <v>283</v>
      </c>
      <c r="M6907" t="s">
        <v>63</v>
      </c>
      <c r="N6907" s="2">
        <v>41261</v>
      </c>
      <c r="O6907" s="2">
        <v>41266</v>
      </c>
      <c r="P6907">
        <v>18</v>
      </c>
      <c r="Q6907" s="1">
        <v>0.06</v>
      </c>
      <c r="R6907">
        <v>50.98</v>
      </c>
      <c r="S6907">
        <v>14.19</v>
      </c>
      <c r="T6907">
        <f t="shared" si="107"/>
        <v>917.64</v>
      </c>
    </row>
    <row r="6908" spans="1:20" x14ac:dyDescent="0.25">
      <c r="A6908">
        <v>6907</v>
      </c>
      <c r="B6908">
        <v>87838</v>
      </c>
      <c r="C6908" t="s">
        <v>144</v>
      </c>
      <c r="D6908" t="s">
        <v>20</v>
      </c>
      <c r="E6908" t="s">
        <v>187</v>
      </c>
      <c r="F6908" t="s">
        <v>31</v>
      </c>
      <c r="G6908" t="s">
        <v>48</v>
      </c>
      <c r="H6908" t="s">
        <v>217</v>
      </c>
      <c r="I6908" t="s">
        <v>28</v>
      </c>
      <c r="J6908" t="s">
        <v>56</v>
      </c>
      <c r="K6908" t="s">
        <v>291</v>
      </c>
      <c r="L6908" t="s">
        <v>192</v>
      </c>
      <c r="M6908" t="s">
        <v>121</v>
      </c>
      <c r="N6908" s="2">
        <v>41261</v>
      </c>
      <c r="O6908" s="2">
        <v>41265</v>
      </c>
      <c r="P6908">
        <v>18</v>
      </c>
      <c r="Q6908" s="1">
        <v>0</v>
      </c>
      <c r="R6908">
        <v>14.58</v>
      </c>
      <c r="S6908">
        <v>7.4</v>
      </c>
      <c r="T6908">
        <f t="shared" si="107"/>
        <v>262.44</v>
      </c>
    </row>
    <row r="6909" spans="1:20" x14ac:dyDescent="0.25">
      <c r="A6909">
        <v>6908</v>
      </c>
      <c r="B6909">
        <v>87838</v>
      </c>
      <c r="C6909" t="s">
        <v>144</v>
      </c>
      <c r="D6909" t="s">
        <v>20</v>
      </c>
      <c r="E6909" t="s">
        <v>187</v>
      </c>
      <c r="F6909" t="s">
        <v>31</v>
      </c>
      <c r="G6909" t="s">
        <v>48</v>
      </c>
      <c r="H6909" t="s">
        <v>225</v>
      </c>
      <c r="I6909" t="s">
        <v>28</v>
      </c>
      <c r="J6909" t="s">
        <v>36</v>
      </c>
      <c r="K6909" t="s">
        <v>113</v>
      </c>
      <c r="L6909" t="s">
        <v>44</v>
      </c>
      <c r="M6909" t="s">
        <v>121</v>
      </c>
      <c r="N6909" s="2">
        <v>41261</v>
      </c>
      <c r="O6909" s="2">
        <v>41265</v>
      </c>
      <c r="P6909">
        <v>9</v>
      </c>
      <c r="Q6909" s="1">
        <v>0.06</v>
      </c>
      <c r="R6909">
        <v>45.98</v>
      </c>
      <c r="S6909">
        <v>4.8</v>
      </c>
      <c r="T6909">
        <f t="shared" si="107"/>
        <v>413.82</v>
      </c>
    </row>
    <row r="6910" spans="1:20" x14ac:dyDescent="0.25">
      <c r="A6910">
        <v>6909</v>
      </c>
      <c r="B6910">
        <v>89987</v>
      </c>
      <c r="C6910" t="s">
        <v>387</v>
      </c>
      <c r="D6910" t="s">
        <v>20</v>
      </c>
      <c r="E6910" t="s">
        <v>39</v>
      </c>
      <c r="F6910" t="s">
        <v>22</v>
      </c>
      <c r="G6910" t="s">
        <v>93</v>
      </c>
      <c r="H6910" t="s">
        <v>49</v>
      </c>
      <c r="I6910" t="s">
        <v>28</v>
      </c>
      <c r="J6910" t="s">
        <v>36</v>
      </c>
      <c r="K6910" t="s">
        <v>149</v>
      </c>
      <c r="L6910" t="s">
        <v>192</v>
      </c>
      <c r="M6910" t="s">
        <v>96</v>
      </c>
      <c r="N6910" s="2">
        <v>41541</v>
      </c>
      <c r="O6910" s="2">
        <v>41542</v>
      </c>
      <c r="P6910">
        <v>24</v>
      </c>
      <c r="Q6910" s="1">
        <v>0.04</v>
      </c>
      <c r="R6910">
        <v>7.3</v>
      </c>
      <c r="S6910">
        <v>7.72</v>
      </c>
      <c r="T6910">
        <f t="shared" si="107"/>
        <v>175.2</v>
      </c>
    </row>
    <row r="6911" spans="1:20" x14ac:dyDescent="0.25">
      <c r="A6911">
        <v>6910</v>
      </c>
      <c r="B6911">
        <v>89984</v>
      </c>
      <c r="C6911" t="s">
        <v>387</v>
      </c>
      <c r="D6911" t="s">
        <v>20</v>
      </c>
      <c r="E6911" t="s">
        <v>39</v>
      </c>
      <c r="F6911" t="s">
        <v>22</v>
      </c>
      <c r="G6911" t="s">
        <v>93</v>
      </c>
      <c r="H6911" t="s">
        <v>61</v>
      </c>
      <c r="I6911" t="s">
        <v>28</v>
      </c>
      <c r="J6911" t="s">
        <v>36</v>
      </c>
      <c r="K6911" t="s">
        <v>274</v>
      </c>
      <c r="L6911" t="s">
        <v>44</v>
      </c>
      <c r="M6911" t="s">
        <v>444</v>
      </c>
      <c r="N6911" s="2">
        <v>40445</v>
      </c>
      <c r="O6911" s="2">
        <v>40446</v>
      </c>
      <c r="P6911">
        <v>5</v>
      </c>
      <c r="Q6911" s="1">
        <v>0.06</v>
      </c>
      <c r="R6911">
        <v>3.95</v>
      </c>
      <c r="S6911">
        <v>2</v>
      </c>
      <c r="T6911">
        <f t="shared" si="107"/>
        <v>19.75</v>
      </c>
    </row>
    <row r="6912" spans="1:20" x14ac:dyDescent="0.25">
      <c r="A6912">
        <v>6911</v>
      </c>
      <c r="B6912">
        <v>90332</v>
      </c>
      <c r="C6912" t="s">
        <v>584</v>
      </c>
      <c r="D6912" t="s">
        <v>20</v>
      </c>
      <c r="E6912" t="s">
        <v>39</v>
      </c>
      <c r="F6912" t="s">
        <v>47</v>
      </c>
      <c r="G6912" t="s">
        <v>93</v>
      </c>
      <c r="H6912" t="s">
        <v>42</v>
      </c>
      <c r="I6912" t="s">
        <v>28</v>
      </c>
      <c r="J6912" t="s">
        <v>36</v>
      </c>
      <c r="K6912" t="s">
        <v>55</v>
      </c>
      <c r="L6912" t="s">
        <v>192</v>
      </c>
      <c r="M6912" t="s">
        <v>117</v>
      </c>
      <c r="N6912" s="2">
        <v>41531</v>
      </c>
      <c r="O6912" s="2">
        <v>41533</v>
      </c>
      <c r="P6912">
        <v>17</v>
      </c>
      <c r="Q6912" s="1">
        <v>0.01</v>
      </c>
      <c r="R6912">
        <v>2.88</v>
      </c>
      <c r="S6912">
        <v>1.49</v>
      </c>
      <c r="T6912">
        <f t="shared" si="107"/>
        <v>48.96</v>
      </c>
    </row>
    <row r="6913" spans="1:20" x14ac:dyDescent="0.25">
      <c r="A6913">
        <v>6912</v>
      </c>
      <c r="B6913">
        <v>89741</v>
      </c>
      <c r="C6913" t="s">
        <v>1268</v>
      </c>
      <c r="D6913" t="s">
        <v>20</v>
      </c>
      <c r="E6913" t="s">
        <v>39</v>
      </c>
      <c r="F6913" t="s">
        <v>22</v>
      </c>
      <c r="G6913" t="s">
        <v>48</v>
      </c>
      <c r="H6913" t="s">
        <v>61</v>
      </c>
      <c r="I6913" t="s">
        <v>28</v>
      </c>
      <c r="J6913" t="s">
        <v>36</v>
      </c>
      <c r="K6913" t="s">
        <v>116</v>
      </c>
      <c r="L6913" t="s">
        <v>192</v>
      </c>
      <c r="M6913" t="s">
        <v>326</v>
      </c>
      <c r="N6913" s="2">
        <v>40918</v>
      </c>
      <c r="O6913" s="2">
        <v>40923</v>
      </c>
      <c r="P6913">
        <v>10</v>
      </c>
      <c r="Q6913" s="1">
        <v>0.04</v>
      </c>
      <c r="R6913">
        <v>5.18</v>
      </c>
      <c r="S6913">
        <v>5.74</v>
      </c>
      <c r="T6913">
        <f t="shared" si="107"/>
        <v>51.8</v>
      </c>
    </row>
    <row r="6914" spans="1:20" x14ac:dyDescent="0.25">
      <c r="A6914">
        <v>6913</v>
      </c>
      <c r="B6914">
        <v>89741</v>
      </c>
      <c r="C6914" t="s">
        <v>1268</v>
      </c>
      <c r="D6914" t="s">
        <v>20</v>
      </c>
      <c r="E6914" t="s">
        <v>39</v>
      </c>
      <c r="F6914" t="s">
        <v>22</v>
      </c>
      <c r="G6914" t="s">
        <v>48</v>
      </c>
      <c r="H6914" t="s">
        <v>89</v>
      </c>
      <c r="I6914" t="s">
        <v>28</v>
      </c>
      <c r="J6914" t="s">
        <v>36</v>
      </c>
      <c r="K6914" t="s">
        <v>95</v>
      </c>
      <c r="L6914" t="s">
        <v>192</v>
      </c>
      <c r="M6914" t="s">
        <v>238</v>
      </c>
      <c r="N6914" s="2">
        <v>40918</v>
      </c>
      <c r="O6914" s="2">
        <v>40920</v>
      </c>
      <c r="P6914">
        <v>1</v>
      </c>
      <c r="Q6914" s="1">
        <v>0.08</v>
      </c>
      <c r="R6914">
        <v>10.94</v>
      </c>
      <c r="S6914">
        <v>1.39</v>
      </c>
      <c r="T6914">
        <f t="shared" si="107"/>
        <v>10.94</v>
      </c>
    </row>
    <row r="6915" spans="1:20" x14ac:dyDescent="0.25">
      <c r="A6915">
        <v>6914</v>
      </c>
      <c r="B6915">
        <v>89741</v>
      </c>
      <c r="C6915" t="s">
        <v>1268</v>
      </c>
      <c r="D6915" t="s">
        <v>20</v>
      </c>
      <c r="E6915" t="s">
        <v>21</v>
      </c>
      <c r="F6915" t="s">
        <v>22</v>
      </c>
      <c r="G6915" t="s">
        <v>48</v>
      </c>
      <c r="H6915" t="s">
        <v>33</v>
      </c>
      <c r="I6915" t="s">
        <v>28</v>
      </c>
      <c r="J6915" t="s">
        <v>36</v>
      </c>
      <c r="K6915" t="s">
        <v>1147</v>
      </c>
      <c r="L6915" t="s">
        <v>192</v>
      </c>
      <c r="M6915" t="s">
        <v>227</v>
      </c>
      <c r="N6915" s="2">
        <v>40918</v>
      </c>
      <c r="O6915" s="2">
        <v>40923</v>
      </c>
      <c r="P6915">
        <v>7</v>
      </c>
      <c r="Q6915" s="1">
        <v>0.02</v>
      </c>
      <c r="R6915">
        <v>65.989999999999995</v>
      </c>
      <c r="S6915">
        <v>8.8000000000000007</v>
      </c>
      <c r="T6915">
        <f t="shared" ref="T6915:T6978" si="108">R6915*P6915</f>
        <v>461.92999999999995</v>
      </c>
    </row>
    <row r="6916" spans="1:20" x14ac:dyDescent="0.25">
      <c r="A6916">
        <v>6915</v>
      </c>
      <c r="B6916">
        <v>86504</v>
      </c>
      <c r="C6916" t="s">
        <v>1102</v>
      </c>
      <c r="D6916" t="s">
        <v>20</v>
      </c>
      <c r="E6916" t="s">
        <v>39</v>
      </c>
      <c r="F6916" t="s">
        <v>31</v>
      </c>
      <c r="G6916" t="s">
        <v>23</v>
      </c>
      <c r="H6916" t="s">
        <v>78</v>
      </c>
      <c r="I6916" t="s">
        <v>28</v>
      </c>
      <c r="J6916" t="s">
        <v>36</v>
      </c>
      <c r="K6916" t="s">
        <v>165</v>
      </c>
      <c r="L6916" t="s">
        <v>44</v>
      </c>
      <c r="M6916" t="s">
        <v>83</v>
      </c>
      <c r="N6916" s="2">
        <v>41261</v>
      </c>
      <c r="O6916" s="2">
        <v>41263</v>
      </c>
      <c r="P6916">
        <v>8</v>
      </c>
      <c r="Q6916" s="1">
        <v>0.03</v>
      </c>
      <c r="R6916">
        <v>4.76</v>
      </c>
      <c r="S6916">
        <v>3.01</v>
      </c>
      <c r="T6916">
        <f t="shared" si="108"/>
        <v>38.08</v>
      </c>
    </row>
    <row r="6917" spans="1:20" x14ac:dyDescent="0.25">
      <c r="A6917">
        <v>6916</v>
      </c>
      <c r="B6917">
        <v>89992</v>
      </c>
      <c r="C6917" t="s">
        <v>380</v>
      </c>
      <c r="D6917" t="s">
        <v>20</v>
      </c>
      <c r="E6917" t="s">
        <v>187</v>
      </c>
      <c r="F6917" t="s">
        <v>40</v>
      </c>
      <c r="G6917" t="s">
        <v>23</v>
      </c>
      <c r="H6917" t="s">
        <v>225</v>
      </c>
      <c r="I6917" t="s">
        <v>28</v>
      </c>
      <c r="J6917" t="s">
        <v>36</v>
      </c>
      <c r="K6917" t="s">
        <v>145</v>
      </c>
      <c r="L6917" t="s">
        <v>746</v>
      </c>
      <c r="M6917" t="s">
        <v>469</v>
      </c>
      <c r="N6917" s="2">
        <v>41254</v>
      </c>
      <c r="O6917" s="2">
        <v>41256</v>
      </c>
      <c r="P6917">
        <v>19</v>
      </c>
      <c r="Q6917" s="1">
        <v>0.03</v>
      </c>
      <c r="R6917">
        <v>140.81</v>
      </c>
      <c r="S6917">
        <v>24.49</v>
      </c>
      <c r="T6917">
        <f t="shared" si="108"/>
        <v>2675.39</v>
      </c>
    </row>
    <row r="6918" spans="1:20" x14ac:dyDescent="0.25">
      <c r="A6918">
        <v>6917</v>
      </c>
      <c r="B6918">
        <v>89992</v>
      </c>
      <c r="C6918" t="s">
        <v>380</v>
      </c>
      <c r="D6918" t="s">
        <v>20</v>
      </c>
      <c r="E6918" t="s">
        <v>39</v>
      </c>
      <c r="F6918" t="s">
        <v>40</v>
      </c>
      <c r="G6918" t="s">
        <v>23</v>
      </c>
      <c r="H6918" t="s">
        <v>61</v>
      </c>
      <c r="I6918" t="s">
        <v>28</v>
      </c>
      <c r="J6918" t="s">
        <v>36</v>
      </c>
      <c r="K6918" t="s">
        <v>116</v>
      </c>
      <c r="L6918" t="s">
        <v>192</v>
      </c>
      <c r="M6918" t="s">
        <v>342</v>
      </c>
      <c r="N6918" s="2">
        <v>41254</v>
      </c>
      <c r="O6918" s="2">
        <v>41256</v>
      </c>
      <c r="P6918">
        <v>18</v>
      </c>
      <c r="Q6918" s="1">
        <v>0.04</v>
      </c>
      <c r="R6918">
        <v>6.48</v>
      </c>
      <c r="S6918">
        <v>6.22</v>
      </c>
      <c r="T6918">
        <f t="shared" si="108"/>
        <v>116.64000000000001</v>
      </c>
    </row>
    <row r="6919" spans="1:20" x14ac:dyDescent="0.25">
      <c r="A6919">
        <v>6918</v>
      </c>
      <c r="B6919">
        <v>89992</v>
      </c>
      <c r="C6919" t="s">
        <v>380</v>
      </c>
      <c r="D6919" t="s">
        <v>20</v>
      </c>
      <c r="E6919" t="s">
        <v>39</v>
      </c>
      <c r="F6919" t="s">
        <v>40</v>
      </c>
      <c r="G6919" t="s">
        <v>23</v>
      </c>
      <c r="H6919" t="s">
        <v>94</v>
      </c>
      <c r="I6919" t="s">
        <v>28</v>
      </c>
      <c r="J6919" t="s">
        <v>36</v>
      </c>
      <c r="K6919" t="s">
        <v>105</v>
      </c>
      <c r="L6919" t="s">
        <v>26</v>
      </c>
      <c r="M6919" t="s">
        <v>175</v>
      </c>
      <c r="N6919" s="2">
        <v>41254</v>
      </c>
      <c r="O6919" s="2">
        <v>41254</v>
      </c>
      <c r="P6919">
        <v>17</v>
      </c>
      <c r="Q6919" s="1">
        <v>0.05</v>
      </c>
      <c r="R6919">
        <v>2.08</v>
      </c>
      <c r="S6919">
        <v>2.56</v>
      </c>
      <c r="T6919">
        <f t="shared" si="108"/>
        <v>35.36</v>
      </c>
    </row>
    <row r="6920" spans="1:20" x14ac:dyDescent="0.25">
      <c r="A6920">
        <v>6919</v>
      </c>
      <c r="B6920">
        <v>88422</v>
      </c>
      <c r="C6920" t="s">
        <v>539</v>
      </c>
      <c r="D6920" t="s">
        <v>20</v>
      </c>
      <c r="E6920" t="s">
        <v>39</v>
      </c>
      <c r="F6920" t="s">
        <v>22</v>
      </c>
      <c r="G6920" t="s">
        <v>41</v>
      </c>
      <c r="H6920" t="s">
        <v>54</v>
      </c>
      <c r="I6920" t="s">
        <v>28</v>
      </c>
      <c r="J6920" t="s">
        <v>36</v>
      </c>
      <c r="K6920" t="s">
        <v>165</v>
      </c>
      <c r="L6920" t="s">
        <v>44</v>
      </c>
      <c r="M6920" t="s">
        <v>246</v>
      </c>
      <c r="N6920" s="2">
        <v>40746</v>
      </c>
      <c r="O6920" s="2">
        <v>40747</v>
      </c>
      <c r="P6920">
        <v>5</v>
      </c>
      <c r="Q6920" s="1">
        <v>0.09</v>
      </c>
      <c r="R6920">
        <v>2.78</v>
      </c>
      <c r="S6920">
        <v>0.97</v>
      </c>
      <c r="T6920">
        <f t="shared" si="108"/>
        <v>13.899999999999999</v>
      </c>
    </row>
    <row r="6921" spans="1:20" x14ac:dyDescent="0.25">
      <c r="A6921">
        <v>6920</v>
      </c>
      <c r="B6921">
        <v>86388</v>
      </c>
      <c r="C6921" t="s">
        <v>788</v>
      </c>
      <c r="D6921" t="s">
        <v>20</v>
      </c>
      <c r="E6921" t="s">
        <v>21</v>
      </c>
      <c r="F6921" t="s">
        <v>31</v>
      </c>
      <c r="G6921" t="s">
        <v>41</v>
      </c>
      <c r="H6921" t="s">
        <v>206</v>
      </c>
      <c r="I6921" t="s">
        <v>28</v>
      </c>
      <c r="J6921" t="s">
        <v>36</v>
      </c>
      <c r="K6921" t="s">
        <v>204</v>
      </c>
      <c r="L6921" t="s">
        <v>192</v>
      </c>
      <c r="M6921" t="s">
        <v>143</v>
      </c>
      <c r="N6921" s="2">
        <v>40901</v>
      </c>
      <c r="O6921" s="2">
        <v>40903</v>
      </c>
      <c r="P6921">
        <v>7</v>
      </c>
      <c r="Q6921" s="1">
        <v>0.01</v>
      </c>
      <c r="R6921">
        <v>195.99</v>
      </c>
      <c r="S6921">
        <v>8.99</v>
      </c>
      <c r="T6921">
        <f t="shared" si="108"/>
        <v>1371.93</v>
      </c>
    </row>
    <row r="6922" spans="1:20" x14ac:dyDescent="0.25">
      <c r="A6922">
        <v>6921</v>
      </c>
      <c r="B6922">
        <v>86781</v>
      </c>
      <c r="C6922" t="s">
        <v>2128</v>
      </c>
      <c r="D6922" t="s">
        <v>20</v>
      </c>
      <c r="E6922" t="s">
        <v>21</v>
      </c>
      <c r="F6922" t="s">
        <v>31</v>
      </c>
      <c r="G6922" t="s">
        <v>23</v>
      </c>
      <c r="H6922" t="s">
        <v>24</v>
      </c>
      <c r="I6922" t="s">
        <v>28</v>
      </c>
      <c r="J6922" t="s">
        <v>36</v>
      </c>
      <c r="K6922" t="s">
        <v>198</v>
      </c>
      <c r="L6922" t="s">
        <v>26</v>
      </c>
      <c r="M6922" t="s">
        <v>367</v>
      </c>
      <c r="N6922" s="2">
        <v>41323</v>
      </c>
      <c r="O6922" s="2">
        <v>41323</v>
      </c>
      <c r="P6922">
        <v>5</v>
      </c>
      <c r="Q6922" s="1">
        <v>0.01</v>
      </c>
      <c r="R6922">
        <v>31.78</v>
      </c>
      <c r="S6922">
        <v>1.99</v>
      </c>
      <c r="T6922">
        <f t="shared" si="108"/>
        <v>158.9</v>
      </c>
    </row>
    <row r="6923" spans="1:20" x14ac:dyDescent="0.25">
      <c r="A6923">
        <v>6922</v>
      </c>
      <c r="B6923">
        <v>86781</v>
      </c>
      <c r="C6923" t="s">
        <v>2128</v>
      </c>
      <c r="D6923" t="s">
        <v>20</v>
      </c>
      <c r="E6923" t="s">
        <v>39</v>
      </c>
      <c r="F6923" t="s">
        <v>31</v>
      </c>
      <c r="G6923" t="s">
        <v>23</v>
      </c>
      <c r="H6923" t="s">
        <v>89</v>
      </c>
      <c r="I6923" t="s">
        <v>28</v>
      </c>
      <c r="J6923" t="s">
        <v>36</v>
      </c>
      <c r="K6923" t="s">
        <v>136</v>
      </c>
      <c r="L6923" t="s">
        <v>706</v>
      </c>
      <c r="M6923" t="s">
        <v>66</v>
      </c>
      <c r="N6923" s="2">
        <v>41323</v>
      </c>
      <c r="O6923" s="2">
        <v>41324</v>
      </c>
      <c r="P6923">
        <v>5</v>
      </c>
      <c r="Q6923" s="1">
        <v>0.02</v>
      </c>
      <c r="R6923">
        <v>28.28</v>
      </c>
      <c r="S6923">
        <v>13.99</v>
      </c>
      <c r="T6923">
        <f t="shared" si="108"/>
        <v>141.4</v>
      </c>
    </row>
    <row r="6924" spans="1:20" x14ac:dyDescent="0.25">
      <c r="A6924">
        <v>6923</v>
      </c>
      <c r="B6924">
        <v>85978</v>
      </c>
      <c r="C6924" t="s">
        <v>359</v>
      </c>
      <c r="D6924" t="s">
        <v>38</v>
      </c>
      <c r="E6924" t="s">
        <v>39</v>
      </c>
      <c r="F6924" t="s">
        <v>31</v>
      </c>
      <c r="G6924" t="s">
        <v>93</v>
      </c>
      <c r="H6924" t="s">
        <v>49</v>
      </c>
      <c r="I6924" t="s">
        <v>28</v>
      </c>
      <c r="J6924" t="s">
        <v>36</v>
      </c>
      <c r="K6924" t="s">
        <v>55</v>
      </c>
      <c r="L6924" t="s">
        <v>746</v>
      </c>
      <c r="M6924" t="s">
        <v>296</v>
      </c>
      <c r="N6924" s="2">
        <v>41590</v>
      </c>
      <c r="O6924" s="2">
        <v>41592</v>
      </c>
      <c r="P6924">
        <v>9</v>
      </c>
      <c r="Q6924" s="1">
        <v>0.01</v>
      </c>
      <c r="R6924">
        <v>64.650000000000006</v>
      </c>
      <c r="S6924">
        <v>35</v>
      </c>
      <c r="T6924">
        <f t="shared" si="108"/>
        <v>581.85</v>
      </c>
    </row>
    <row r="6925" spans="1:20" x14ac:dyDescent="0.25">
      <c r="A6925">
        <v>6924</v>
      </c>
      <c r="B6925">
        <v>89889</v>
      </c>
      <c r="C6925" t="s">
        <v>230</v>
      </c>
      <c r="D6925" t="s">
        <v>20</v>
      </c>
      <c r="E6925" t="s">
        <v>39</v>
      </c>
      <c r="F6925" t="s">
        <v>47</v>
      </c>
      <c r="G6925" t="s">
        <v>23</v>
      </c>
      <c r="H6925" t="s">
        <v>49</v>
      </c>
      <c r="I6925" t="s">
        <v>28</v>
      </c>
      <c r="J6925" t="s">
        <v>36</v>
      </c>
      <c r="K6925" t="s">
        <v>55</v>
      </c>
      <c r="L6925" t="s">
        <v>44</v>
      </c>
      <c r="M6925" t="s">
        <v>134</v>
      </c>
      <c r="N6925" s="2">
        <v>41202</v>
      </c>
      <c r="O6925" s="2">
        <v>41205</v>
      </c>
      <c r="P6925">
        <v>5</v>
      </c>
      <c r="Q6925" s="1">
        <v>7.0000000000000007E-2</v>
      </c>
      <c r="R6925">
        <v>3.98</v>
      </c>
      <c r="S6925">
        <v>2.97</v>
      </c>
      <c r="T6925">
        <f t="shared" si="108"/>
        <v>19.899999999999999</v>
      </c>
    </row>
    <row r="6926" spans="1:20" x14ac:dyDescent="0.25">
      <c r="A6926">
        <v>6925</v>
      </c>
      <c r="B6926">
        <v>87938</v>
      </c>
      <c r="C6926" t="s">
        <v>519</v>
      </c>
      <c r="D6926" t="s">
        <v>20</v>
      </c>
      <c r="E6926" t="s">
        <v>21</v>
      </c>
      <c r="F6926" t="s">
        <v>40</v>
      </c>
      <c r="G6926" t="s">
        <v>41</v>
      </c>
      <c r="H6926" t="s">
        <v>33</v>
      </c>
      <c r="I6926" t="s">
        <v>28</v>
      </c>
      <c r="J6926" t="s">
        <v>36</v>
      </c>
      <c r="K6926" t="s">
        <v>1107</v>
      </c>
      <c r="L6926" t="s">
        <v>192</v>
      </c>
      <c r="M6926" t="s">
        <v>75</v>
      </c>
      <c r="N6926" s="2">
        <v>40892</v>
      </c>
      <c r="O6926" s="2">
        <v>40895</v>
      </c>
      <c r="P6926">
        <v>16</v>
      </c>
      <c r="Q6926" s="1">
        <v>0.05</v>
      </c>
      <c r="R6926">
        <v>155.99</v>
      </c>
      <c r="S6926">
        <v>3.9</v>
      </c>
      <c r="T6926">
        <f t="shared" si="108"/>
        <v>2495.84</v>
      </c>
    </row>
    <row r="6927" spans="1:20" x14ac:dyDescent="0.25">
      <c r="A6927">
        <v>6926</v>
      </c>
      <c r="B6927">
        <v>88919</v>
      </c>
      <c r="C6927" t="s">
        <v>859</v>
      </c>
      <c r="D6927" t="s">
        <v>20</v>
      </c>
      <c r="E6927" t="s">
        <v>21</v>
      </c>
      <c r="F6927" t="s">
        <v>31</v>
      </c>
      <c r="G6927" t="s">
        <v>32</v>
      </c>
      <c r="H6927" t="s">
        <v>203</v>
      </c>
      <c r="I6927" t="s">
        <v>28</v>
      </c>
      <c r="J6927" t="s">
        <v>36</v>
      </c>
      <c r="K6927" t="s">
        <v>213</v>
      </c>
      <c r="L6927" t="s">
        <v>706</v>
      </c>
      <c r="M6927" t="s">
        <v>139</v>
      </c>
      <c r="N6927" s="2">
        <v>41424</v>
      </c>
      <c r="O6927" s="2">
        <v>41425</v>
      </c>
      <c r="P6927">
        <v>16</v>
      </c>
      <c r="Q6927" s="1">
        <v>0.03</v>
      </c>
      <c r="R6927">
        <v>28.99</v>
      </c>
      <c r="S6927">
        <v>8.59</v>
      </c>
      <c r="T6927">
        <f t="shared" si="108"/>
        <v>463.84</v>
      </c>
    </row>
    <row r="6928" spans="1:20" x14ac:dyDescent="0.25">
      <c r="A6928">
        <v>6927</v>
      </c>
      <c r="B6928">
        <v>88919</v>
      </c>
      <c r="C6928" t="s">
        <v>1782</v>
      </c>
      <c r="D6928" t="s">
        <v>20</v>
      </c>
      <c r="E6928" t="s">
        <v>187</v>
      </c>
      <c r="F6928" t="s">
        <v>31</v>
      </c>
      <c r="G6928" t="s">
        <v>32</v>
      </c>
      <c r="H6928" t="s">
        <v>225</v>
      </c>
      <c r="I6928" t="s">
        <v>28</v>
      </c>
      <c r="J6928" t="s">
        <v>36</v>
      </c>
      <c r="K6928" t="s">
        <v>98</v>
      </c>
      <c r="L6928" t="s">
        <v>706</v>
      </c>
      <c r="M6928" t="s">
        <v>35</v>
      </c>
      <c r="N6928" s="2">
        <v>41424</v>
      </c>
      <c r="O6928" s="2">
        <v>41427</v>
      </c>
      <c r="P6928">
        <v>12</v>
      </c>
      <c r="Q6928" s="1">
        <v>0</v>
      </c>
      <c r="R6928">
        <v>9.77</v>
      </c>
      <c r="S6928">
        <v>6.02</v>
      </c>
      <c r="T6928">
        <f t="shared" si="108"/>
        <v>117.24</v>
      </c>
    </row>
    <row r="6929" spans="1:20" x14ac:dyDescent="0.25">
      <c r="A6929">
        <v>6928</v>
      </c>
      <c r="B6929">
        <v>87710</v>
      </c>
      <c r="C6929" t="s">
        <v>484</v>
      </c>
      <c r="D6929" t="s">
        <v>20</v>
      </c>
      <c r="E6929" t="s">
        <v>39</v>
      </c>
      <c r="F6929" t="s">
        <v>47</v>
      </c>
      <c r="G6929" t="s">
        <v>41</v>
      </c>
      <c r="H6929" t="s">
        <v>42</v>
      </c>
      <c r="I6929" t="s">
        <v>28</v>
      </c>
      <c r="J6929" t="s">
        <v>36</v>
      </c>
      <c r="K6929" t="s">
        <v>172</v>
      </c>
      <c r="L6929" t="s">
        <v>192</v>
      </c>
      <c r="M6929" t="s">
        <v>156</v>
      </c>
      <c r="N6929" s="2">
        <v>40631</v>
      </c>
      <c r="O6929" s="2">
        <v>40631</v>
      </c>
      <c r="P6929">
        <v>1</v>
      </c>
      <c r="Q6929" s="1">
        <v>0.08</v>
      </c>
      <c r="R6929">
        <v>67.84</v>
      </c>
      <c r="S6929">
        <v>0.99</v>
      </c>
      <c r="T6929">
        <f t="shared" si="108"/>
        <v>67.84</v>
      </c>
    </row>
    <row r="6930" spans="1:20" x14ac:dyDescent="0.25">
      <c r="A6930">
        <v>6929</v>
      </c>
      <c r="B6930">
        <v>87710</v>
      </c>
      <c r="C6930" t="s">
        <v>2169</v>
      </c>
      <c r="D6930" t="s">
        <v>20</v>
      </c>
      <c r="E6930" t="s">
        <v>187</v>
      </c>
      <c r="F6930" t="s">
        <v>47</v>
      </c>
      <c r="G6930" t="s">
        <v>41</v>
      </c>
      <c r="H6930" t="s">
        <v>219</v>
      </c>
      <c r="I6930" t="s">
        <v>28</v>
      </c>
      <c r="J6930" t="s">
        <v>36</v>
      </c>
      <c r="K6930" t="s">
        <v>226</v>
      </c>
      <c r="L6930" t="s">
        <v>746</v>
      </c>
      <c r="M6930" t="s">
        <v>51</v>
      </c>
      <c r="N6930" s="2">
        <v>40631</v>
      </c>
      <c r="O6930" s="2">
        <v>40634</v>
      </c>
      <c r="P6930">
        <v>8</v>
      </c>
      <c r="Q6930" s="1">
        <v>0.04</v>
      </c>
      <c r="R6930">
        <v>276.2</v>
      </c>
      <c r="S6930">
        <v>24.49</v>
      </c>
      <c r="T6930">
        <f t="shared" si="108"/>
        <v>2209.6</v>
      </c>
    </row>
    <row r="6931" spans="1:20" x14ac:dyDescent="0.25">
      <c r="A6931">
        <v>6930</v>
      </c>
      <c r="B6931">
        <v>88365</v>
      </c>
      <c r="C6931" t="s">
        <v>513</v>
      </c>
      <c r="D6931" t="s">
        <v>20</v>
      </c>
      <c r="E6931" t="s">
        <v>39</v>
      </c>
      <c r="F6931" t="s">
        <v>31</v>
      </c>
      <c r="G6931" t="s">
        <v>23</v>
      </c>
      <c r="H6931" t="s">
        <v>78</v>
      </c>
      <c r="I6931" t="s">
        <v>28</v>
      </c>
      <c r="J6931" t="s">
        <v>36</v>
      </c>
      <c r="K6931" t="s">
        <v>136</v>
      </c>
      <c r="L6931" t="s">
        <v>192</v>
      </c>
      <c r="M6931" t="s">
        <v>83</v>
      </c>
      <c r="N6931" s="2">
        <v>40989</v>
      </c>
      <c r="O6931" s="2">
        <v>40991</v>
      </c>
      <c r="P6931">
        <v>13</v>
      </c>
      <c r="Q6931" s="1">
        <v>0.08</v>
      </c>
      <c r="R6931">
        <v>2.61</v>
      </c>
      <c r="S6931">
        <v>0.5</v>
      </c>
      <c r="T6931">
        <f t="shared" si="108"/>
        <v>33.93</v>
      </c>
    </row>
    <row r="6932" spans="1:20" x14ac:dyDescent="0.25">
      <c r="A6932">
        <v>6931</v>
      </c>
      <c r="B6932">
        <v>88961</v>
      </c>
      <c r="C6932" t="s">
        <v>1525</v>
      </c>
      <c r="D6932" t="s">
        <v>20</v>
      </c>
      <c r="E6932" t="s">
        <v>187</v>
      </c>
      <c r="F6932" t="s">
        <v>22</v>
      </c>
      <c r="G6932" t="s">
        <v>48</v>
      </c>
      <c r="H6932" t="s">
        <v>225</v>
      </c>
      <c r="I6932" t="s">
        <v>28</v>
      </c>
      <c r="J6932" t="s">
        <v>36</v>
      </c>
      <c r="K6932" t="s">
        <v>71</v>
      </c>
      <c r="L6932" t="s">
        <v>26</v>
      </c>
      <c r="M6932" t="s">
        <v>246</v>
      </c>
      <c r="N6932" s="2">
        <v>41053</v>
      </c>
      <c r="O6932" s="2">
        <v>41060</v>
      </c>
      <c r="P6932">
        <v>18</v>
      </c>
      <c r="Q6932" s="1">
        <v>0.03</v>
      </c>
      <c r="R6932">
        <v>12.22</v>
      </c>
      <c r="S6932">
        <v>2.85</v>
      </c>
      <c r="T6932">
        <f t="shared" si="108"/>
        <v>219.96</v>
      </c>
    </row>
    <row r="6933" spans="1:20" x14ac:dyDescent="0.25">
      <c r="A6933">
        <v>6932</v>
      </c>
      <c r="B6933">
        <v>88961</v>
      </c>
      <c r="C6933" t="s">
        <v>1525</v>
      </c>
      <c r="D6933" t="s">
        <v>20</v>
      </c>
      <c r="E6933" t="s">
        <v>39</v>
      </c>
      <c r="F6933" t="s">
        <v>22</v>
      </c>
      <c r="G6933" t="s">
        <v>48</v>
      </c>
      <c r="H6933" t="s">
        <v>94</v>
      </c>
      <c r="I6933" t="s">
        <v>28</v>
      </c>
      <c r="J6933" t="s">
        <v>36</v>
      </c>
      <c r="K6933" t="s">
        <v>181</v>
      </c>
      <c r="L6933" t="s">
        <v>192</v>
      </c>
      <c r="M6933" t="s">
        <v>227</v>
      </c>
      <c r="N6933" s="2">
        <v>41053</v>
      </c>
      <c r="O6933" s="2">
        <v>41060</v>
      </c>
      <c r="P6933">
        <v>11</v>
      </c>
      <c r="Q6933" s="1">
        <v>0.02</v>
      </c>
      <c r="R6933">
        <v>6.48</v>
      </c>
      <c r="S6933">
        <v>5.84</v>
      </c>
      <c r="T6933">
        <f t="shared" si="108"/>
        <v>71.28</v>
      </c>
    </row>
    <row r="6934" spans="1:20" x14ac:dyDescent="0.25">
      <c r="A6934">
        <v>6933</v>
      </c>
      <c r="B6934">
        <v>86452</v>
      </c>
      <c r="C6934" t="s">
        <v>1853</v>
      </c>
      <c r="D6934" t="s">
        <v>38</v>
      </c>
      <c r="E6934" t="s">
        <v>39</v>
      </c>
      <c r="F6934" t="s">
        <v>22</v>
      </c>
      <c r="G6934" t="s">
        <v>41</v>
      </c>
      <c r="H6934" t="s">
        <v>78</v>
      </c>
      <c r="I6934" t="s">
        <v>28</v>
      </c>
      <c r="J6934" t="s">
        <v>36</v>
      </c>
      <c r="K6934" t="s">
        <v>163</v>
      </c>
      <c r="L6934" t="s">
        <v>192</v>
      </c>
      <c r="M6934" t="s">
        <v>27</v>
      </c>
      <c r="N6934" s="2">
        <v>41365</v>
      </c>
      <c r="O6934" s="2">
        <v>41366</v>
      </c>
      <c r="P6934">
        <v>6</v>
      </c>
      <c r="Q6934" s="1">
        <v>0.09</v>
      </c>
      <c r="R6934">
        <v>11.5</v>
      </c>
      <c r="S6934">
        <v>7.19</v>
      </c>
      <c r="T6934">
        <f t="shared" si="108"/>
        <v>69</v>
      </c>
    </row>
    <row r="6935" spans="1:20" x14ac:dyDescent="0.25">
      <c r="A6935">
        <v>6934</v>
      </c>
      <c r="B6935">
        <v>86452</v>
      </c>
      <c r="C6935" t="s">
        <v>1853</v>
      </c>
      <c r="D6935" t="s">
        <v>20</v>
      </c>
      <c r="E6935" t="s">
        <v>21</v>
      </c>
      <c r="F6935" t="s">
        <v>22</v>
      </c>
      <c r="G6935" t="s">
        <v>41</v>
      </c>
      <c r="H6935" t="s">
        <v>24</v>
      </c>
      <c r="I6935" t="s">
        <v>28</v>
      </c>
      <c r="J6935" t="s">
        <v>36</v>
      </c>
      <c r="K6935" t="s">
        <v>213</v>
      </c>
      <c r="L6935" t="s">
        <v>192</v>
      </c>
      <c r="M6935" t="s">
        <v>80</v>
      </c>
      <c r="N6935" s="2">
        <v>41365</v>
      </c>
      <c r="O6935" s="2">
        <v>41366</v>
      </c>
      <c r="P6935">
        <v>4</v>
      </c>
      <c r="Q6935" s="1">
        <v>0.1</v>
      </c>
      <c r="R6935">
        <v>100.97</v>
      </c>
      <c r="S6935">
        <v>7.18</v>
      </c>
      <c r="T6935">
        <f t="shared" si="108"/>
        <v>403.88</v>
      </c>
    </row>
    <row r="6936" spans="1:20" x14ac:dyDescent="0.25">
      <c r="A6936">
        <v>6935</v>
      </c>
      <c r="B6936">
        <v>86452</v>
      </c>
      <c r="C6936" t="s">
        <v>1853</v>
      </c>
      <c r="D6936" t="s">
        <v>20</v>
      </c>
      <c r="E6936" t="s">
        <v>21</v>
      </c>
      <c r="F6936" t="s">
        <v>22</v>
      </c>
      <c r="G6936" t="s">
        <v>41</v>
      </c>
      <c r="H6936" t="s">
        <v>203</v>
      </c>
      <c r="I6936" t="s">
        <v>28</v>
      </c>
      <c r="J6936" t="s">
        <v>36</v>
      </c>
      <c r="K6936" t="s">
        <v>1108</v>
      </c>
      <c r="L6936" t="s">
        <v>192</v>
      </c>
      <c r="M6936" t="s">
        <v>294</v>
      </c>
      <c r="N6936" s="2">
        <v>41365</v>
      </c>
      <c r="O6936" s="2">
        <v>41366</v>
      </c>
      <c r="P6936">
        <v>6</v>
      </c>
      <c r="Q6936" s="1">
        <v>7.0000000000000007E-2</v>
      </c>
      <c r="R6936">
        <v>99.99</v>
      </c>
      <c r="S6936">
        <v>19.989999999999998</v>
      </c>
      <c r="T6936">
        <f t="shared" si="108"/>
        <v>599.93999999999994</v>
      </c>
    </row>
    <row r="6937" spans="1:20" x14ac:dyDescent="0.25">
      <c r="A6937">
        <v>6936</v>
      </c>
      <c r="B6937">
        <v>89152</v>
      </c>
      <c r="C6937" t="s">
        <v>529</v>
      </c>
      <c r="D6937" t="s">
        <v>20</v>
      </c>
      <c r="E6937" t="s">
        <v>39</v>
      </c>
      <c r="F6937" t="s">
        <v>22</v>
      </c>
      <c r="G6937" t="s">
        <v>93</v>
      </c>
      <c r="H6937" t="s">
        <v>94</v>
      </c>
      <c r="I6937" t="s">
        <v>28</v>
      </c>
      <c r="J6937" t="s">
        <v>36</v>
      </c>
      <c r="K6937" t="s">
        <v>145</v>
      </c>
      <c r="L6937" t="s">
        <v>192</v>
      </c>
      <c r="M6937" t="s">
        <v>199</v>
      </c>
      <c r="N6937" s="2">
        <v>41344</v>
      </c>
      <c r="O6937" s="2">
        <v>41346</v>
      </c>
      <c r="P6937">
        <v>11</v>
      </c>
      <c r="Q6937" s="1">
        <v>0.02</v>
      </c>
      <c r="R6937">
        <v>43.41</v>
      </c>
      <c r="S6937">
        <v>2.99</v>
      </c>
      <c r="T6937">
        <f t="shared" si="108"/>
        <v>477.51</v>
      </c>
    </row>
    <row r="6938" spans="1:20" x14ac:dyDescent="0.25">
      <c r="A6938">
        <v>6937</v>
      </c>
      <c r="B6938">
        <v>89152</v>
      </c>
      <c r="C6938" t="s">
        <v>529</v>
      </c>
      <c r="D6938" t="s">
        <v>20</v>
      </c>
      <c r="E6938" t="s">
        <v>39</v>
      </c>
      <c r="F6938" t="s">
        <v>22</v>
      </c>
      <c r="G6938" t="s">
        <v>93</v>
      </c>
      <c r="H6938" t="s">
        <v>61</v>
      </c>
      <c r="I6938" t="s">
        <v>28</v>
      </c>
      <c r="J6938" t="s">
        <v>36</v>
      </c>
      <c r="K6938" t="s">
        <v>149</v>
      </c>
      <c r="L6938" t="s">
        <v>192</v>
      </c>
      <c r="M6938" t="s">
        <v>137</v>
      </c>
      <c r="N6938" s="2">
        <v>41344</v>
      </c>
      <c r="O6938" s="2">
        <v>41346</v>
      </c>
      <c r="P6938">
        <v>5</v>
      </c>
      <c r="Q6938" s="1">
        <v>0.05</v>
      </c>
      <c r="R6938">
        <v>7.35</v>
      </c>
      <c r="S6938">
        <v>5.96</v>
      </c>
      <c r="T6938">
        <f t="shared" si="108"/>
        <v>36.75</v>
      </c>
    </row>
    <row r="6939" spans="1:20" x14ac:dyDescent="0.25">
      <c r="A6939">
        <v>6938</v>
      </c>
      <c r="B6939">
        <v>87102</v>
      </c>
      <c r="C6939" t="s">
        <v>1129</v>
      </c>
      <c r="D6939" t="s">
        <v>20</v>
      </c>
      <c r="E6939" t="s">
        <v>21</v>
      </c>
      <c r="F6939" t="s">
        <v>22</v>
      </c>
      <c r="G6939" t="s">
        <v>48</v>
      </c>
      <c r="H6939" t="s">
        <v>24</v>
      </c>
      <c r="I6939" t="s">
        <v>28</v>
      </c>
      <c r="J6939" t="s">
        <v>36</v>
      </c>
      <c r="K6939" t="s">
        <v>1138</v>
      </c>
      <c r="L6939" t="s">
        <v>192</v>
      </c>
      <c r="M6939" t="s">
        <v>190</v>
      </c>
      <c r="N6939" s="2">
        <v>41390</v>
      </c>
      <c r="O6939" s="2">
        <v>41391</v>
      </c>
      <c r="P6939">
        <v>10</v>
      </c>
      <c r="Q6939" s="1">
        <v>7.0000000000000007E-2</v>
      </c>
      <c r="R6939">
        <v>77.510000000000005</v>
      </c>
      <c r="S6939">
        <v>4</v>
      </c>
      <c r="T6939">
        <f t="shared" si="108"/>
        <v>775.1</v>
      </c>
    </row>
    <row r="6940" spans="1:20" x14ac:dyDescent="0.25">
      <c r="A6940">
        <v>6939</v>
      </c>
      <c r="B6940">
        <v>87102</v>
      </c>
      <c r="C6940" t="s">
        <v>1129</v>
      </c>
      <c r="D6940" t="s">
        <v>20</v>
      </c>
      <c r="E6940" t="s">
        <v>39</v>
      </c>
      <c r="F6940" t="s">
        <v>22</v>
      </c>
      <c r="G6940" t="s">
        <v>48</v>
      </c>
      <c r="H6940" t="s">
        <v>49</v>
      </c>
      <c r="I6940" t="s">
        <v>28</v>
      </c>
      <c r="J6940" t="s">
        <v>36</v>
      </c>
      <c r="K6940" t="s">
        <v>154</v>
      </c>
      <c r="L6940" t="s">
        <v>44</v>
      </c>
      <c r="M6940" t="s">
        <v>238</v>
      </c>
      <c r="N6940" s="2">
        <v>41390</v>
      </c>
      <c r="O6940" s="2">
        <v>41392</v>
      </c>
      <c r="P6940">
        <v>1</v>
      </c>
      <c r="Q6940" s="1">
        <v>0.05</v>
      </c>
      <c r="R6940">
        <v>4.84</v>
      </c>
      <c r="S6940">
        <v>0.71</v>
      </c>
      <c r="T6940">
        <f t="shared" si="108"/>
        <v>4.84</v>
      </c>
    </row>
    <row r="6941" spans="1:20" x14ac:dyDescent="0.25">
      <c r="A6941">
        <v>6940</v>
      </c>
      <c r="B6941">
        <v>86941</v>
      </c>
      <c r="C6941" t="s">
        <v>1587</v>
      </c>
      <c r="D6941" t="s">
        <v>20</v>
      </c>
      <c r="E6941" t="s">
        <v>21</v>
      </c>
      <c r="F6941" t="s">
        <v>31</v>
      </c>
      <c r="G6941" t="s">
        <v>41</v>
      </c>
      <c r="H6941" t="s">
        <v>203</v>
      </c>
      <c r="I6941" t="s">
        <v>28</v>
      </c>
      <c r="J6941" t="s">
        <v>36</v>
      </c>
      <c r="K6941" t="s">
        <v>208</v>
      </c>
      <c r="L6941" t="s">
        <v>192</v>
      </c>
      <c r="M6941" t="s">
        <v>139</v>
      </c>
      <c r="N6941" s="2">
        <v>41155</v>
      </c>
      <c r="O6941" s="2">
        <v>41157</v>
      </c>
      <c r="P6941">
        <v>11</v>
      </c>
      <c r="Q6941" s="1">
        <v>0.01</v>
      </c>
      <c r="R6941">
        <v>99.99</v>
      </c>
      <c r="S6941">
        <v>19.989999999999998</v>
      </c>
      <c r="T6941">
        <f t="shared" si="108"/>
        <v>1099.8899999999999</v>
      </c>
    </row>
    <row r="6942" spans="1:20" x14ac:dyDescent="0.25">
      <c r="A6942">
        <v>6941</v>
      </c>
      <c r="B6942">
        <v>86941</v>
      </c>
      <c r="C6942" t="s">
        <v>1587</v>
      </c>
      <c r="D6942" t="s">
        <v>38</v>
      </c>
      <c r="E6942" t="s">
        <v>187</v>
      </c>
      <c r="F6942" t="s">
        <v>31</v>
      </c>
      <c r="G6942" t="s">
        <v>41</v>
      </c>
      <c r="H6942" t="s">
        <v>217</v>
      </c>
      <c r="I6942" t="s">
        <v>28</v>
      </c>
      <c r="J6942" t="s">
        <v>36</v>
      </c>
      <c r="K6942" t="s">
        <v>145</v>
      </c>
      <c r="L6942" t="s">
        <v>44</v>
      </c>
      <c r="M6942" t="s">
        <v>139</v>
      </c>
      <c r="N6942" s="2">
        <v>41155</v>
      </c>
      <c r="O6942" s="2">
        <v>41157</v>
      </c>
      <c r="P6942">
        <v>22</v>
      </c>
      <c r="Q6942" s="1">
        <v>0.1</v>
      </c>
      <c r="R6942">
        <v>12.07</v>
      </c>
      <c r="S6942">
        <v>6.2</v>
      </c>
      <c r="T6942">
        <f t="shared" si="108"/>
        <v>265.54000000000002</v>
      </c>
    </row>
    <row r="6943" spans="1:20" x14ac:dyDescent="0.25">
      <c r="A6943">
        <v>6942</v>
      </c>
      <c r="B6943">
        <v>87078</v>
      </c>
      <c r="C6943" t="s">
        <v>1592</v>
      </c>
      <c r="D6943" t="s">
        <v>38</v>
      </c>
      <c r="E6943" t="s">
        <v>21</v>
      </c>
      <c r="F6943" t="s">
        <v>31</v>
      </c>
      <c r="G6943" t="s">
        <v>32</v>
      </c>
      <c r="H6943" t="s">
        <v>24</v>
      </c>
      <c r="I6943" t="s">
        <v>28</v>
      </c>
      <c r="J6943" t="s">
        <v>36</v>
      </c>
      <c r="K6943" t="s">
        <v>1147</v>
      </c>
      <c r="L6943" t="s">
        <v>192</v>
      </c>
      <c r="M6943" t="s">
        <v>178</v>
      </c>
      <c r="N6943" s="2">
        <v>40359</v>
      </c>
      <c r="O6943" s="2">
        <v>40360</v>
      </c>
      <c r="P6943">
        <v>17</v>
      </c>
      <c r="Q6943" s="1">
        <v>0.02</v>
      </c>
      <c r="R6943">
        <v>30.98</v>
      </c>
      <c r="S6943">
        <v>6.5</v>
      </c>
      <c r="T6943">
        <f t="shared" si="108"/>
        <v>526.66</v>
      </c>
    </row>
    <row r="6944" spans="1:20" x14ac:dyDescent="0.25">
      <c r="A6944">
        <v>6943</v>
      </c>
      <c r="B6944">
        <v>86685</v>
      </c>
      <c r="C6944" t="s">
        <v>1740</v>
      </c>
      <c r="D6944" t="s">
        <v>20</v>
      </c>
      <c r="E6944" t="s">
        <v>39</v>
      </c>
      <c r="F6944" t="s">
        <v>47</v>
      </c>
      <c r="G6944" t="s">
        <v>41</v>
      </c>
      <c r="H6944" t="s">
        <v>78</v>
      </c>
      <c r="I6944" t="s">
        <v>28</v>
      </c>
      <c r="J6944" t="s">
        <v>36</v>
      </c>
      <c r="K6944" t="s">
        <v>170</v>
      </c>
      <c r="L6944" t="s">
        <v>192</v>
      </c>
      <c r="M6944" t="s">
        <v>51</v>
      </c>
      <c r="N6944" s="2">
        <v>41531</v>
      </c>
      <c r="O6944" s="2">
        <v>41533</v>
      </c>
      <c r="P6944">
        <v>2</v>
      </c>
      <c r="Q6944" s="1">
        <v>0.1</v>
      </c>
      <c r="R6944">
        <v>8.69</v>
      </c>
      <c r="S6944">
        <v>2.99</v>
      </c>
      <c r="T6944">
        <f t="shared" si="108"/>
        <v>17.38</v>
      </c>
    </row>
    <row r="6945" spans="1:20" x14ac:dyDescent="0.25">
      <c r="A6945">
        <v>6944</v>
      </c>
      <c r="B6945">
        <v>86685</v>
      </c>
      <c r="C6945" t="s">
        <v>2216</v>
      </c>
      <c r="D6945" t="s">
        <v>20</v>
      </c>
      <c r="E6945" t="s">
        <v>39</v>
      </c>
      <c r="F6945" t="s">
        <v>47</v>
      </c>
      <c r="G6945" t="s">
        <v>41</v>
      </c>
      <c r="H6945" t="s">
        <v>61</v>
      </c>
      <c r="I6945" t="s">
        <v>28</v>
      </c>
      <c r="J6945" t="s">
        <v>36</v>
      </c>
      <c r="K6945" t="s">
        <v>289</v>
      </c>
      <c r="L6945" t="s">
        <v>192</v>
      </c>
      <c r="M6945" t="s">
        <v>51</v>
      </c>
      <c r="N6945" s="2">
        <v>41531</v>
      </c>
      <c r="O6945" s="2">
        <v>41533</v>
      </c>
      <c r="P6945">
        <v>10</v>
      </c>
      <c r="Q6945" s="1">
        <v>0.06</v>
      </c>
      <c r="R6945">
        <v>40.98</v>
      </c>
      <c r="S6945">
        <v>5.33</v>
      </c>
      <c r="T6945">
        <f t="shared" si="108"/>
        <v>409.79999999999995</v>
      </c>
    </row>
    <row r="6946" spans="1:20" x14ac:dyDescent="0.25">
      <c r="A6946">
        <v>6945</v>
      </c>
      <c r="B6946">
        <v>86685</v>
      </c>
      <c r="C6946" t="s">
        <v>465</v>
      </c>
      <c r="D6946" t="s">
        <v>20</v>
      </c>
      <c r="E6946" t="s">
        <v>39</v>
      </c>
      <c r="F6946" t="s">
        <v>31</v>
      </c>
      <c r="G6946" t="s">
        <v>41</v>
      </c>
      <c r="H6946" t="s">
        <v>89</v>
      </c>
      <c r="I6946" t="s">
        <v>28</v>
      </c>
      <c r="J6946" t="s">
        <v>36</v>
      </c>
      <c r="K6946" t="s">
        <v>184</v>
      </c>
      <c r="L6946" t="s">
        <v>44</v>
      </c>
      <c r="M6946" t="s">
        <v>35</v>
      </c>
      <c r="N6946" s="2">
        <v>41531</v>
      </c>
      <c r="O6946" s="2">
        <v>41533</v>
      </c>
      <c r="P6946">
        <v>9</v>
      </c>
      <c r="Q6946" s="1">
        <v>0.03</v>
      </c>
      <c r="R6946">
        <v>2.2799999999999998</v>
      </c>
      <c r="S6946">
        <v>5.2</v>
      </c>
      <c r="T6946">
        <f t="shared" si="108"/>
        <v>20.52</v>
      </c>
    </row>
    <row r="6947" spans="1:20" x14ac:dyDescent="0.25">
      <c r="A6947">
        <v>6946</v>
      </c>
      <c r="B6947">
        <v>87377</v>
      </c>
      <c r="C6947" t="s">
        <v>1135</v>
      </c>
      <c r="D6947" t="s">
        <v>20</v>
      </c>
      <c r="E6947" t="s">
        <v>187</v>
      </c>
      <c r="F6947" t="s">
        <v>31</v>
      </c>
      <c r="G6947" t="s">
        <v>93</v>
      </c>
      <c r="H6947" t="s">
        <v>225</v>
      </c>
      <c r="I6947" t="s">
        <v>28</v>
      </c>
      <c r="J6947" t="s">
        <v>36</v>
      </c>
      <c r="K6947" t="s">
        <v>228</v>
      </c>
      <c r="L6947" t="s">
        <v>192</v>
      </c>
      <c r="M6947" t="s">
        <v>106</v>
      </c>
      <c r="N6947" s="2">
        <v>41437</v>
      </c>
      <c r="O6947" s="2">
        <v>41440</v>
      </c>
      <c r="P6947">
        <v>6</v>
      </c>
      <c r="Q6947" s="1">
        <v>0.09</v>
      </c>
      <c r="R6947">
        <v>4.8600000000000003</v>
      </c>
      <c r="S6947">
        <v>7.1</v>
      </c>
      <c r="T6947">
        <f t="shared" si="108"/>
        <v>29.160000000000004</v>
      </c>
    </row>
    <row r="6948" spans="1:20" x14ac:dyDescent="0.25">
      <c r="A6948">
        <v>6947</v>
      </c>
      <c r="B6948">
        <v>89572</v>
      </c>
      <c r="C6948" t="s">
        <v>301</v>
      </c>
      <c r="D6948" t="s">
        <v>20</v>
      </c>
      <c r="E6948" t="s">
        <v>39</v>
      </c>
      <c r="F6948" t="s">
        <v>31</v>
      </c>
      <c r="G6948" t="s">
        <v>48</v>
      </c>
      <c r="H6948" t="s">
        <v>54</v>
      </c>
      <c r="I6948" t="s">
        <v>28</v>
      </c>
      <c r="J6948" t="s">
        <v>36</v>
      </c>
      <c r="K6948" t="s">
        <v>95</v>
      </c>
      <c r="L6948" t="s">
        <v>192</v>
      </c>
      <c r="M6948" t="s">
        <v>69</v>
      </c>
      <c r="N6948" s="2">
        <v>40396</v>
      </c>
      <c r="O6948" s="2">
        <v>40398</v>
      </c>
      <c r="P6948">
        <v>18</v>
      </c>
      <c r="Q6948" s="1">
        <v>0.01</v>
      </c>
      <c r="R6948">
        <v>20.48</v>
      </c>
      <c r="S6948">
        <v>6.32</v>
      </c>
      <c r="T6948">
        <f t="shared" si="108"/>
        <v>368.64</v>
      </c>
    </row>
    <row r="6949" spans="1:20" x14ac:dyDescent="0.25">
      <c r="A6949">
        <v>6948</v>
      </c>
      <c r="B6949">
        <v>89572</v>
      </c>
      <c r="C6949" t="s">
        <v>301</v>
      </c>
      <c r="D6949" t="s">
        <v>20</v>
      </c>
      <c r="E6949" t="s">
        <v>39</v>
      </c>
      <c r="F6949" t="s">
        <v>31</v>
      </c>
      <c r="G6949" t="s">
        <v>48</v>
      </c>
      <c r="H6949" t="s">
        <v>54</v>
      </c>
      <c r="I6949" t="s">
        <v>28</v>
      </c>
      <c r="J6949" t="s">
        <v>36</v>
      </c>
      <c r="K6949" t="s">
        <v>43</v>
      </c>
      <c r="L6949" t="s">
        <v>44</v>
      </c>
      <c r="M6949" t="s">
        <v>255</v>
      </c>
      <c r="N6949" s="2">
        <v>40396</v>
      </c>
      <c r="O6949" s="2">
        <v>40401</v>
      </c>
      <c r="P6949">
        <v>12</v>
      </c>
      <c r="Q6949" s="1">
        <v>0.09</v>
      </c>
      <c r="R6949">
        <v>1.86</v>
      </c>
      <c r="S6949">
        <v>2.58</v>
      </c>
      <c r="T6949">
        <f t="shared" si="108"/>
        <v>22.32</v>
      </c>
    </row>
    <row r="6950" spans="1:20" x14ac:dyDescent="0.25">
      <c r="A6950">
        <v>6949</v>
      </c>
      <c r="B6950">
        <v>89572</v>
      </c>
      <c r="C6950" t="s">
        <v>301</v>
      </c>
      <c r="D6950" t="s">
        <v>20</v>
      </c>
      <c r="E6950" t="s">
        <v>21</v>
      </c>
      <c r="F6950" t="s">
        <v>31</v>
      </c>
      <c r="G6950" t="s">
        <v>48</v>
      </c>
      <c r="H6950" t="s">
        <v>206</v>
      </c>
      <c r="I6950" t="s">
        <v>28</v>
      </c>
      <c r="J6950" t="s">
        <v>36</v>
      </c>
      <c r="K6950" t="s">
        <v>208</v>
      </c>
      <c r="L6950" t="s">
        <v>192</v>
      </c>
      <c r="M6950" t="s">
        <v>69</v>
      </c>
      <c r="N6950" s="2">
        <v>40396</v>
      </c>
      <c r="O6950" s="2">
        <v>40401</v>
      </c>
      <c r="P6950">
        <v>17</v>
      </c>
      <c r="Q6950" s="1">
        <v>0.08</v>
      </c>
      <c r="R6950">
        <v>205.99</v>
      </c>
      <c r="S6950">
        <v>2.5</v>
      </c>
      <c r="T6950">
        <f t="shared" si="108"/>
        <v>3501.83</v>
      </c>
    </row>
    <row r="6951" spans="1:20" x14ac:dyDescent="0.25">
      <c r="A6951">
        <v>6950</v>
      </c>
      <c r="B6951">
        <v>87652</v>
      </c>
      <c r="C6951" t="s">
        <v>995</v>
      </c>
      <c r="D6951" t="s">
        <v>20</v>
      </c>
      <c r="E6951" t="s">
        <v>187</v>
      </c>
      <c r="F6951" t="s">
        <v>47</v>
      </c>
      <c r="G6951" t="s">
        <v>48</v>
      </c>
      <c r="H6951" t="s">
        <v>219</v>
      </c>
      <c r="I6951" t="s">
        <v>28</v>
      </c>
      <c r="J6951" t="s">
        <v>36</v>
      </c>
      <c r="K6951" t="s">
        <v>221</v>
      </c>
      <c r="L6951" t="s">
        <v>192</v>
      </c>
      <c r="M6951" t="s">
        <v>117</v>
      </c>
      <c r="N6951" s="2">
        <v>40484</v>
      </c>
      <c r="O6951" s="2">
        <v>40486</v>
      </c>
      <c r="P6951">
        <v>12</v>
      </c>
      <c r="Q6951" s="1">
        <v>0.04</v>
      </c>
      <c r="R6951">
        <v>4.1399999999999997</v>
      </c>
      <c r="S6951">
        <v>6.6</v>
      </c>
      <c r="T6951">
        <f t="shared" si="108"/>
        <v>49.679999999999993</v>
      </c>
    </row>
    <row r="6952" spans="1:20" x14ac:dyDescent="0.25">
      <c r="A6952">
        <v>6951</v>
      </c>
      <c r="B6952">
        <v>87668</v>
      </c>
      <c r="C6952" t="s">
        <v>995</v>
      </c>
      <c r="D6952" t="s">
        <v>20</v>
      </c>
      <c r="E6952" t="s">
        <v>21</v>
      </c>
      <c r="F6952" t="s">
        <v>47</v>
      </c>
      <c r="G6952" t="s">
        <v>48</v>
      </c>
      <c r="H6952" t="s">
        <v>33</v>
      </c>
      <c r="I6952" t="s">
        <v>28</v>
      </c>
      <c r="J6952" t="s">
        <v>36</v>
      </c>
      <c r="K6952" t="s">
        <v>1447</v>
      </c>
      <c r="L6952" t="s">
        <v>192</v>
      </c>
      <c r="M6952" t="s">
        <v>156</v>
      </c>
      <c r="N6952" s="2">
        <v>41580</v>
      </c>
      <c r="O6952" s="2">
        <v>41582</v>
      </c>
      <c r="P6952">
        <v>29</v>
      </c>
      <c r="Q6952" s="1">
        <v>0.01</v>
      </c>
      <c r="R6952">
        <v>65.989999999999995</v>
      </c>
      <c r="S6952">
        <v>8.99</v>
      </c>
      <c r="T6952">
        <f t="shared" si="108"/>
        <v>1913.7099999999998</v>
      </c>
    </row>
    <row r="6953" spans="1:20" x14ac:dyDescent="0.25">
      <c r="A6953">
        <v>6952</v>
      </c>
      <c r="B6953">
        <v>88200</v>
      </c>
      <c r="C6953" t="s">
        <v>1508</v>
      </c>
      <c r="D6953" t="s">
        <v>20</v>
      </c>
      <c r="E6953" t="s">
        <v>39</v>
      </c>
      <c r="F6953" t="s">
        <v>31</v>
      </c>
      <c r="G6953" t="s">
        <v>23</v>
      </c>
      <c r="H6953" t="s">
        <v>78</v>
      </c>
      <c r="I6953" t="s">
        <v>28</v>
      </c>
      <c r="J6953" t="s">
        <v>36</v>
      </c>
      <c r="K6953" t="s">
        <v>68</v>
      </c>
      <c r="L6953" t="s">
        <v>192</v>
      </c>
      <c r="M6953" t="s">
        <v>121</v>
      </c>
      <c r="N6953" s="2">
        <v>41317</v>
      </c>
      <c r="O6953" s="2">
        <v>41317</v>
      </c>
      <c r="P6953">
        <v>8</v>
      </c>
      <c r="Q6953" s="1">
        <v>0.02</v>
      </c>
      <c r="R6953">
        <v>6.48</v>
      </c>
      <c r="S6953">
        <v>9.68</v>
      </c>
      <c r="T6953">
        <f t="shared" si="108"/>
        <v>51.84</v>
      </c>
    </row>
    <row r="6954" spans="1:20" x14ac:dyDescent="0.25">
      <c r="A6954">
        <v>6953</v>
      </c>
      <c r="B6954">
        <v>86396</v>
      </c>
      <c r="C6954" t="s">
        <v>1990</v>
      </c>
      <c r="D6954" t="s">
        <v>578</v>
      </c>
      <c r="E6954" t="s">
        <v>187</v>
      </c>
      <c r="F6954" t="s">
        <v>40</v>
      </c>
      <c r="G6954" t="s">
        <v>41</v>
      </c>
      <c r="H6954" t="s">
        <v>219</v>
      </c>
      <c r="I6954" t="s">
        <v>28</v>
      </c>
      <c r="J6954" t="s">
        <v>36</v>
      </c>
      <c r="K6954" t="s">
        <v>170</v>
      </c>
      <c r="L6954" t="s">
        <v>330</v>
      </c>
      <c r="M6954" t="s">
        <v>99</v>
      </c>
      <c r="N6954" s="2">
        <v>41521</v>
      </c>
      <c r="O6954" s="2">
        <v>41523</v>
      </c>
      <c r="P6954">
        <v>23</v>
      </c>
      <c r="Q6954" s="1">
        <v>7.0000000000000007E-2</v>
      </c>
      <c r="R6954">
        <v>286.85000000000002</v>
      </c>
      <c r="S6954">
        <v>61.76</v>
      </c>
      <c r="T6954">
        <f t="shared" si="108"/>
        <v>6597.55</v>
      </c>
    </row>
    <row r="6955" spans="1:20" x14ac:dyDescent="0.25">
      <c r="A6955">
        <v>6954</v>
      </c>
      <c r="B6955">
        <v>86396</v>
      </c>
      <c r="C6955" t="s">
        <v>788</v>
      </c>
      <c r="D6955" t="s">
        <v>20</v>
      </c>
      <c r="E6955" t="s">
        <v>39</v>
      </c>
      <c r="F6955" t="s">
        <v>31</v>
      </c>
      <c r="G6955" t="s">
        <v>41</v>
      </c>
      <c r="H6955" t="s">
        <v>89</v>
      </c>
      <c r="I6955" t="s">
        <v>28</v>
      </c>
      <c r="J6955" t="s">
        <v>36</v>
      </c>
      <c r="K6955" t="s">
        <v>133</v>
      </c>
      <c r="L6955" t="s">
        <v>192</v>
      </c>
      <c r="M6955" t="s">
        <v>121</v>
      </c>
      <c r="N6955" s="2">
        <v>41521</v>
      </c>
      <c r="O6955" s="2">
        <v>41522</v>
      </c>
      <c r="P6955">
        <v>13</v>
      </c>
      <c r="Q6955" s="1">
        <v>0.01</v>
      </c>
      <c r="R6955">
        <v>12.28</v>
      </c>
      <c r="S6955">
        <v>5.09</v>
      </c>
      <c r="T6955">
        <f t="shared" si="108"/>
        <v>159.63999999999999</v>
      </c>
    </row>
    <row r="6956" spans="1:20" x14ac:dyDescent="0.25">
      <c r="A6956">
        <v>6955</v>
      </c>
      <c r="B6956">
        <v>90295</v>
      </c>
      <c r="C6956" t="s">
        <v>288</v>
      </c>
      <c r="D6956" t="s">
        <v>578</v>
      </c>
      <c r="E6956" t="s">
        <v>187</v>
      </c>
      <c r="F6956" t="s">
        <v>47</v>
      </c>
      <c r="G6956" t="s">
        <v>23</v>
      </c>
      <c r="H6956" t="s">
        <v>188</v>
      </c>
      <c r="I6956" t="s">
        <v>28</v>
      </c>
      <c r="J6956" t="s">
        <v>36</v>
      </c>
      <c r="K6956" t="s">
        <v>101</v>
      </c>
      <c r="L6956" t="s">
        <v>330</v>
      </c>
      <c r="M6956" t="s">
        <v>156</v>
      </c>
      <c r="N6956" s="2">
        <v>41500</v>
      </c>
      <c r="O6956" s="2">
        <v>41502</v>
      </c>
      <c r="P6956">
        <v>23</v>
      </c>
      <c r="Q6956" s="1">
        <v>0.04</v>
      </c>
      <c r="R6956">
        <v>70.98</v>
      </c>
      <c r="S6956">
        <v>26.85</v>
      </c>
      <c r="T6956">
        <f t="shared" si="108"/>
        <v>1632.5400000000002</v>
      </c>
    </row>
    <row r="6957" spans="1:20" x14ac:dyDescent="0.25">
      <c r="A6957">
        <v>6956</v>
      </c>
      <c r="B6957">
        <v>90295</v>
      </c>
      <c r="C6957" t="s">
        <v>288</v>
      </c>
      <c r="D6957" t="s">
        <v>20</v>
      </c>
      <c r="E6957" t="s">
        <v>39</v>
      </c>
      <c r="F6957" t="s">
        <v>47</v>
      </c>
      <c r="G6957" t="s">
        <v>23</v>
      </c>
      <c r="H6957" t="s">
        <v>49</v>
      </c>
      <c r="I6957" t="s">
        <v>28</v>
      </c>
      <c r="J6957" t="s">
        <v>36</v>
      </c>
      <c r="K6957" t="s">
        <v>68</v>
      </c>
      <c r="L6957" t="s">
        <v>192</v>
      </c>
      <c r="M6957" t="s">
        <v>117</v>
      </c>
      <c r="N6957" s="2">
        <v>41500</v>
      </c>
      <c r="O6957" s="2">
        <v>41501</v>
      </c>
      <c r="P6957">
        <v>16</v>
      </c>
      <c r="Q6957" s="1">
        <v>0.03</v>
      </c>
      <c r="R6957">
        <v>40.99</v>
      </c>
      <c r="S6957">
        <v>17.48</v>
      </c>
      <c r="T6957">
        <f t="shared" si="108"/>
        <v>655.84</v>
      </c>
    </row>
    <row r="6958" spans="1:20" x14ac:dyDescent="0.25">
      <c r="A6958">
        <v>6957</v>
      </c>
      <c r="B6958">
        <v>90876</v>
      </c>
      <c r="C6958" t="s">
        <v>1874</v>
      </c>
      <c r="D6958" t="s">
        <v>20</v>
      </c>
      <c r="E6958" t="s">
        <v>21</v>
      </c>
      <c r="F6958" t="s">
        <v>22</v>
      </c>
      <c r="G6958" t="s">
        <v>23</v>
      </c>
      <c r="H6958" t="s">
        <v>24</v>
      </c>
      <c r="I6958" t="s">
        <v>28</v>
      </c>
      <c r="J6958" t="s">
        <v>36</v>
      </c>
      <c r="K6958" t="s">
        <v>409</v>
      </c>
      <c r="L6958" t="s">
        <v>26</v>
      </c>
      <c r="M6958" t="s">
        <v>137</v>
      </c>
      <c r="N6958" s="2">
        <v>40760</v>
      </c>
      <c r="O6958" s="2">
        <v>40761</v>
      </c>
      <c r="P6958">
        <v>20</v>
      </c>
      <c r="Q6958" s="1">
        <v>0.01</v>
      </c>
      <c r="R6958">
        <v>17.48</v>
      </c>
      <c r="S6958">
        <v>1.99</v>
      </c>
      <c r="T6958">
        <f t="shared" si="108"/>
        <v>349.6</v>
      </c>
    </row>
    <row r="6959" spans="1:20" x14ac:dyDescent="0.25">
      <c r="A6959">
        <v>6958</v>
      </c>
      <c r="B6959">
        <v>91274</v>
      </c>
      <c r="C6959" t="s">
        <v>757</v>
      </c>
      <c r="D6959" t="s">
        <v>20</v>
      </c>
      <c r="E6959" t="s">
        <v>39</v>
      </c>
      <c r="F6959" t="s">
        <v>47</v>
      </c>
      <c r="G6959" t="s">
        <v>41</v>
      </c>
      <c r="H6959" t="s">
        <v>42</v>
      </c>
      <c r="I6959" t="s">
        <v>28</v>
      </c>
      <c r="J6959" t="s">
        <v>36</v>
      </c>
      <c r="K6959" t="s">
        <v>221</v>
      </c>
      <c r="L6959" t="s">
        <v>192</v>
      </c>
      <c r="M6959" t="s">
        <v>134</v>
      </c>
      <c r="N6959" s="2">
        <v>41234</v>
      </c>
      <c r="O6959" s="2">
        <v>41236</v>
      </c>
      <c r="P6959">
        <v>28</v>
      </c>
      <c r="Q6959" s="1">
        <v>7.0000000000000007E-2</v>
      </c>
      <c r="R6959">
        <v>3.81</v>
      </c>
      <c r="S6959">
        <v>4.83</v>
      </c>
      <c r="T6959">
        <f t="shared" si="108"/>
        <v>106.68</v>
      </c>
    </row>
    <row r="6960" spans="1:20" x14ac:dyDescent="0.25">
      <c r="A6960">
        <v>6959</v>
      </c>
      <c r="B6960">
        <v>85942</v>
      </c>
      <c r="C6960" t="s">
        <v>1824</v>
      </c>
      <c r="D6960" t="s">
        <v>38</v>
      </c>
      <c r="E6960" t="s">
        <v>39</v>
      </c>
      <c r="F6960" t="s">
        <v>22</v>
      </c>
      <c r="G6960" t="s">
        <v>32</v>
      </c>
      <c r="H6960" t="s">
        <v>54</v>
      </c>
      <c r="I6960" t="s">
        <v>28</v>
      </c>
      <c r="J6960" t="s">
        <v>36</v>
      </c>
      <c r="K6960" t="s">
        <v>248</v>
      </c>
      <c r="L6960" t="s">
        <v>192</v>
      </c>
      <c r="M6960" t="s">
        <v>96</v>
      </c>
      <c r="N6960" s="2">
        <v>41138</v>
      </c>
      <c r="O6960" s="2">
        <v>41139</v>
      </c>
      <c r="P6960">
        <v>5</v>
      </c>
      <c r="Q6960" s="1">
        <v>0.1</v>
      </c>
      <c r="R6960">
        <v>10.91</v>
      </c>
      <c r="S6960">
        <v>2.99</v>
      </c>
      <c r="T6960">
        <f t="shared" si="108"/>
        <v>54.55</v>
      </c>
    </row>
    <row r="6961" spans="1:20" x14ac:dyDescent="0.25">
      <c r="A6961">
        <v>6960</v>
      </c>
      <c r="B6961">
        <v>89629</v>
      </c>
      <c r="C6961" t="s">
        <v>1803</v>
      </c>
      <c r="D6961" t="s">
        <v>38</v>
      </c>
      <c r="E6961" t="s">
        <v>21</v>
      </c>
      <c r="F6961" t="s">
        <v>40</v>
      </c>
      <c r="G6961" t="s">
        <v>23</v>
      </c>
      <c r="H6961" t="s">
        <v>33</v>
      </c>
      <c r="I6961" t="s">
        <v>28</v>
      </c>
      <c r="J6961" t="s">
        <v>36</v>
      </c>
      <c r="K6961" t="s">
        <v>198</v>
      </c>
      <c r="L6961" t="s">
        <v>26</v>
      </c>
      <c r="M6961" t="s">
        <v>59</v>
      </c>
      <c r="N6961" s="2">
        <v>41472</v>
      </c>
      <c r="O6961" s="2">
        <v>41472</v>
      </c>
      <c r="P6961">
        <v>7</v>
      </c>
      <c r="Q6961" s="1">
        <v>0.08</v>
      </c>
      <c r="R6961">
        <v>10.01</v>
      </c>
      <c r="S6961">
        <v>1.99</v>
      </c>
      <c r="T6961">
        <f t="shared" si="108"/>
        <v>70.069999999999993</v>
      </c>
    </row>
    <row r="6962" spans="1:20" x14ac:dyDescent="0.25">
      <c r="A6962">
        <v>6961</v>
      </c>
      <c r="B6962">
        <v>89629</v>
      </c>
      <c r="C6962" t="s">
        <v>335</v>
      </c>
      <c r="D6962" t="s">
        <v>20</v>
      </c>
      <c r="E6962" t="s">
        <v>39</v>
      </c>
      <c r="F6962" t="s">
        <v>40</v>
      </c>
      <c r="G6962" t="s">
        <v>23</v>
      </c>
      <c r="H6962" t="s">
        <v>89</v>
      </c>
      <c r="I6962" t="s">
        <v>28</v>
      </c>
      <c r="J6962" t="s">
        <v>36</v>
      </c>
      <c r="K6962" t="s">
        <v>79</v>
      </c>
      <c r="L6962" t="s">
        <v>192</v>
      </c>
      <c r="M6962" t="s">
        <v>99</v>
      </c>
      <c r="N6962" s="2">
        <v>41472</v>
      </c>
      <c r="O6962" s="2">
        <v>41473</v>
      </c>
      <c r="P6962">
        <v>16</v>
      </c>
      <c r="Q6962" s="1">
        <v>0</v>
      </c>
      <c r="R6962">
        <v>16.739999999999998</v>
      </c>
      <c r="S6962">
        <v>5.08</v>
      </c>
      <c r="T6962">
        <f t="shared" si="108"/>
        <v>267.83999999999997</v>
      </c>
    </row>
    <row r="6963" spans="1:20" x14ac:dyDescent="0.25">
      <c r="A6963">
        <v>6962</v>
      </c>
      <c r="B6963">
        <v>89629</v>
      </c>
      <c r="C6963" t="s">
        <v>335</v>
      </c>
      <c r="D6963" t="s">
        <v>20</v>
      </c>
      <c r="E6963" t="s">
        <v>39</v>
      </c>
      <c r="F6963" t="s">
        <v>40</v>
      </c>
      <c r="G6963" t="s">
        <v>23</v>
      </c>
      <c r="H6963" t="s">
        <v>89</v>
      </c>
      <c r="I6963" t="s">
        <v>28</v>
      </c>
      <c r="J6963" t="s">
        <v>36</v>
      </c>
      <c r="K6963" t="s">
        <v>226</v>
      </c>
      <c r="L6963" t="s">
        <v>192</v>
      </c>
      <c r="M6963" t="s">
        <v>59</v>
      </c>
      <c r="N6963" s="2">
        <v>41472</v>
      </c>
      <c r="O6963" s="2">
        <v>41474</v>
      </c>
      <c r="P6963">
        <v>4</v>
      </c>
      <c r="Q6963" s="1">
        <v>0</v>
      </c>
      <c r="R6963">
        <v>59.78</v>
      </c>
      <c r="S6963">
        <v>10.29</v>
      </c>
      <c r="T6963">
        <f t="shared" si="108"/>
        <v>239.12</v>
      </c>
    </row>
    <row r="6964" spans="1:20" x14ac:dyDescent="0.25">
      <c r="A6964">
        <v>6963</v>
      </c>
      <c r="B6964">
        <v>86671</v>
      </c>
      <c r="C6964" t="s">
        <v>687</v>
      </c>
      <c r="D6964" t="s">
        <v>38</v>
      </c>
      <c r="E6964" t="s">
        <v>39</v>
      </c>
      <c r="F6964" t="s">
        <v>31</v>
      </c>
      <c r="G6964" t="s">
        <v>41</v>
      </c>
      <c r="H6964" t="s">
        <v>61</v>
      </c>
      <c r="I6964" t="s">
        <v>28</v>
      </c>
      <c r="J6964" t="s">
        <v>36</v>
      </c>
      <c r="K6964" t="s">
        <v>226</v>
      </c>
      <c r="L6964" t="s">
        <v>44</v>
      </c>
      <c r="M6964" t="s">
        <v>375</v>
      </c>
      <c r="N6964" s="2">
        <v>40817</v>
      </c>
      <c r="O6964" s="2">
        <v>40818</v>
      </c>
      <c r="P6964">
        <v>20</v>
      </c>
      <c r="Q6964" s="1">
        <v>0.03</v>
      </c>
      <c r="R6964">
        <v>2.94</v>
      </c>
      <c r="S6964">
        <v>0.7</v>
      </c>
      <c r="T6964">
        <f t="shared" si="108"/>
        <v>58.8</v>
      </c>
    </row>
    <row r="6965" spans="1:20" x14ac:dyDescent="0.25">
      <c r="A6965">
        <v>6964</v>
      </c>
      <c r="B6965">
        <v>88317</v>
      </c>
      <c r="C6965" t="s">
        <v>1053</v>
      </c>
      <c r="D6965" t="s">
        <v>20</v>
      </c>
      <c r="E6965" t="s">
        <v>21</v>
      </c>
      <c r="F6965" t="s">
        <v>31</v>
      </c>
      <c r="G6965" t="s">
        <v>48</v>
      </c>
      <c r="H6965" t="s">
        <v>203</v>
      </c>
      <c r="I6965" t="s">
        <v>28</v>
      </c>
      <c r="J6965" t="s">
        <v>36</v>
      </c>
      <c r="K6965" t="s">
        <v>208</v>
      </c>
      <c r="L6965" t="s">
        <v>192</v>
      </c>
      <c r="M6965" t="s">
        <v>141</v>
      </c>
      <c r="N6965" s="2">
        <v>41495</v>
      </c>
      <c r="O6965" s="2">
        <v>41497</v>
      </c>
      <c r="P6965">
        <v>22</v>
      </c>
      <c r="Q6965" s="1">
        <v>0.03</v>
      </c>
      <c r="R6965">
        <v>19.98</v>
      </c>
      <c r="S6965">
        <v>4</v>
      </c>
      <c r="T6965">
        <f t="shared" si="108"/>
        <v>439.56</v>
      </c>
    </row>
    <row r="6966" spans="1:20" x14ac:dyDescent="0.25">
      <c r="A6966">
        <v>6965</v>
      </c>
      <c r="B6966">
        <v>88317</v>
      </c>
      <c r="C6966" t="s">
        <v>1829</v>
      </c>
      <c r="D6966" t="s">
        <v>20</v>
      </c>
      <c r="E6966" t="s">
        <v>21</v>
      </c>
      <c r="F6966" t="s">
        <v>31</v>
      </c>
      <c r="G6966" t="s">
        <v>48</v>
      </c>
      <c r="H6966" t="s">
        <v>24</v>
      </c>
      <c r="I6966" t="s">
        <v>28</v>
      </c>
      <c r="J6966" t="s">
        <v>36</v>
      </c>
      <c r="K6966" t="s">
        <v>1108</v>
      </c>
      <c r="L6966" t="s">
        <v>192</v>
      </c>
      <c r="M6966" t="s">
        <v>121</v>
      </c>
      <c r="N6966" s="2">
        <v>41495</v>
      </c>
      <c r="O6966" s="2">
        <v>41500</v>
      </c>
      <c r="P6966">
        <v>21</v>
      </c>
      <c r="Q6966" s="1">
        <v>0.06</v>
      </c>
      <c r="R6966">
        <v>10.97</v>
      </c>
      <c r="S6966">
        <v>6.5</v>
      </c>
      <c r="T6966">
        <f t="shared" si="108"/>
        <v>230.37</v>
      </c>
    </row>
    <row r="6967" spans="1:20" x14ac:dyDescent="0.25">
      <c r="A6967">
        <v>6966</v>
      </c>
      <c r="B6967">
        <v>91415</v>
      </c>
      <c r="C6967" t="s">
        <v>569</v>
      </c>
      <c r="D6967" t="s">
        <v>20</v>
      </c>
      <c r="E6967" t="s">
        <v>39</v>
      </c>
      <c r="F6967" t="s">
        <v>31</v>
      </c>
      <c r="G6967" t="s">
        <v>32</v>
      </c>
      <c r="H6967" t="s">
        <v>49</v>
      </c>
      <c r="I6967" t="s">
        <v>28</v>
      </c>
      <c r="J6967" t="s">
        <v>36</v>
      </c>
      <c r="K6967" t="s">
        <v>181</v>
      </c>
      <c r="L6967" t="s">
        <v>192</v>
      </c>
      <c r="M6967" t="s">
        <v>178</v>
      </c>
      <c r="N6967" s="2">
        <v>40349</v>
      </c>
      <c r="O6967" s="2">
        <v>40350</v>
      </c>
      <c r="P6967">
        <v>14</v>
      </c>
      <c r="Q6967" s="1">
        <v>0.04</v>
      </c>
      <c r="R6967">
        <v>3.08</v>
      </c>
      <c r="S6967">
        <v>0.99</v>
      </c>
      <c r="T6967">
        <f t="shared" si="108"/>
        <v>43.120000000000005</v>
      </c>
    </row>
    <row r="6968" spans="1:20" x14ac:dyDescent="0.25">
      <c r="A6968">
        <v>6967</v>
      </c>
      <c r="B6968">
        <v>91415</v>
      </c>
      <c r="C6968" t="s">
        <v>569</v>
      </c>
      <c r="D6968" t="s">
        <v>20</v>
      </c>
      <c r="E6968" t="s">
        <v>39</v>
      </c>
      <c r="F6968" t="s">
        <v>31</v>
      </c>
      <c r="G6968" t="s">
        <v>32</v>
      </c>
      <c r="H6968" t="s">
        <v>94</v>
      </c>
      <c r="I6968" t="s">
        <v>28</v>
      </c>
      <c r="J6968" t="s">
        <v>36</v>
      </c>
      <c r="K6968" t="s">
        <v>165</v>
      </c>
      <c r="L6968" t="s">
        <v>44</v>
      </c>
      <c r="M6968" t="s">
        <v>102</v>
      </c>
      <c r="N6968" s="2">
        <v>40349</v>
      </c>
      <c r="O6968" s="2">
        <v>40350</v>
      </c>
      <c r="P6968">
        <v>18</v>
      </c>
      <c r="Q6968" s="1">
        <v>0.1</v>
      </c>
      <c r="R6968">
        <v>2.78</v>
      </c>
      <c r="S6968">
        <v>1.25</v>
      </c>
      <c r="T6968">
        <f t="shared" si="108"/>
        <v>50.04</v>
      </c>
    </row>
    <row r="6969" spans="1:20" x14ac:dyDescent="0.25">
      <c r="A6969">
        <v>6968</v>
      </c>
      <c r="B6969">
        <v>89131</v>
      </c>
      <c r="C6969" t="s">
        <v>1435</v>
      </c>
      <c r="D6969" t="s">
        <v>20</v>
      </c>
      <c r="E6969" t="s">
        <v>39</v>
      </c>
      <c r="F6969" t="s">
        <v>22</v>
      </c>
      <c r="G6969" t="s">
        <v>41</v>
      </c>
      <c r="H6969" t="s">
        <v>42</v>
      </c>
      <c r="I6969" t="s">
        <v>28</v>
      </c>
      <c r="J6969" t="s">
        <v>36</v>
      </c>
      <c r="K6969" t="s">
        <v>136</v>
      </c>
      <c r="L6969" t="s">
        <v>192</v>
      </c>
      <c r="M6969" t="s">
        <v>80</v>
      </c>
      <c r="N6969" s="2">
        <v>40564</v>
      </c>
      <c r="O6969" s="2">
        <v>40566</v>
      </c>
      <c r="P6969">
        <v>3</v>
      </c>
      <c r="Q6969" s="1">
        <v>0.08</v>
      </c>
      <c r="R6969">
        <v>5.98</v>
      </c>
      <c r="S6969">
        <v>5.15</v>
      </c>
      <c r="T6969">
        <f t="shared" si="108"/>
        <v>17.940000000000001</v>
      </c>
    </row>
    <row r="6970" spans="1:20" x14ac:dyDescent="0.25">
      <c r="A6970">
        <v>6969</v>
      </c>
      <c r="B6970">
        <v>87282</v>
      </c>
      <c r="C6970" t="s">
        <v>1352</v>
      </c>
      <c r="D6970" t="s">
        <v>578</v>
      </c>
      <c r="E6970" t="s">
        <v>21</v>
      </c>
      <c r="F6970" t="s">
        <v>47</v>
      </c>
      <c r="G6970" t="s">
        <v>23</v>
      </c>
      <c r="H6970" t="s">
        <v>203</v>
      </c>
      <c r="I6970" t="s">
        <v>28</v>
      </c>
      <c r="J6970" t="s">
        <v>36</v>
      </c>
      <c r="K6970" t="s">
        <v>1114</v>
      </c>
      <c r="L6970" t="s">
        <v>330</v>
      </c>
      <c r="M6970" t="s">
        <v>114</v>
      </c>
      <c r="N6970" s="2">
        <v>41495</v>
      </c>
      <c r="O6970" s="2">
        <v>41496</v>
      </c>
      <c r="P6970">
        <v>15</v>
      </c>
      <c r="Q6970" s="1">
        <v>0.09</v>
      </c>
      <c r="R6970">
        <v>400.97</v>
      </c>
      <c r="S6970">
        <v>48.26</v>
      </c>
      <c r="T6970">
        <f t="shared" si="108"/>
        <v>6014.55</v>
      </c>
    </row>
    <row r="6971" spans="1:20" x14ac:dyDescent="0.25">
      <c r="A6971">
        <v>6970</v>
      </c>
      <c r="B6971">
        <v>90644</v>
      </c>
      <c r="C6971" t="s">
        <v>744</v>
      </c>
      <c r="D6971" t="s">
        <v>578</v>
      </c>
      <c r="E6971" t="s">
        <v>21</v>
      </c>
      <c r="F6971" t="s">
        <v>22</v>
      </c>
      <c r="G6971" t="s">
        <v>23</v>
      </c>
      <c r="H6971" t="s">
        <v>203</v>
      </c>
      <c r="I6971" t="s">
        <v>28</v>
      </c>
      <c r="J6971" t="s">
        <v>36</v>
      </c>
      <c r="K6971" t="s">
        <v>201</v>
      </c>
      <c r="L6971" t="s">
        <v>283</v>
      </c>
      <c r="M6971" t="s">
        <v>123</v>
      </c>
      <c r="N6971" s="2">
        <v>41338</v>
      </c>
      <c r="O6971" s="2">
        <v>41340</v>
      </c>
      <c r="P6971">
        <v>11</v>
      </c>
      <c r="Q6971" s="1">
        <v>0.06</v>
      </c>
      <c r="R6971">
        <v>449.99</v>
      </c>
      <c r="S6971">
        <v>49</v>
      </c>
      <c r="T6971">
        <f t="shared" si="108"/>
        <v>4949.8900000000003</v>
      </c>
    </row>
    <row r="6972" spans="1:20" x14ac:dyDescent="0.25">
      <c r="A6972">
        <v>6971</v>
      </c>
      <c r="B6972">
        <v>90644</v>
      </c>
      <c r="C6972" t="s">
        <v>744</v>
      </c>
      <c r="D6972" t="s">
        <v>20</v>
      </c>
      <c r="E6972" t="s">
        <v>39</v>
      </c>
      <c r="F6972" t="s">
        <v>22</v>
      </c>
      <c r="G6972" t="s">
        <v>23</v>
      </c>
      <c r="H6972" t="s">
        <v>89</v>
      </c>
      <c r="I6972" t="s">
        <v>28</v>
      </c>
      <c r="J6972" t="s">
        <v>36</v>
      </c>
      <c r="K6972" t="s">
        <v>189</v>
      </c>
      <c r="L6972" t="s">
        <v>26</v>
      </c>
      <c r="M6972" t="s">
        <v>27</v>
      </c>
      <c r="N6972" s="2">
        <v>41338</v>
      </c>
      <c r="O6972" s="2">
        <v>41339</v>
      </c>
      <c r="P6972">
        <v>4</v>
      </c>
      <c r="Q6972" s="1">
        <v>0.03</v>
      </c>
      <c r="R6972">
        <v>21.38</v>
      </c>
      <c r="S6972">
        <v>8.99</v>
      </c>
      <c r="T6972">
        <f t="shared" si="108"/>
        <v>85.52</v>
      </c>
    </row>
    <row r="6973" spans="1:20" x14ac:dyDescent="0.25">
      <c r="A6973">
        <v>6972</v>
      </c>
      <c r="B6973">
        <v>86468</v>
      </c>
      <c r="C6973" t="s">
        <v>422</v>
      </c>
      <c r="D6973" t="s">
        <v>20</v>
      </c>
      <c r="E6973" t="s">
        <v>39</v>
      </c>
      <c r="F6973" t="s">
        <v>31</v>
      </c>
      <c r="G6973" t="s">
        <v>32</v>
      </c>
      <c r="H6973" t="s">
        <v>94</v>
      </c>
      <c r="I6973" t="s">
        <v>28</v>
      </c>
      <c r="J6973" t="s">
        <v>36</v>
      </c>
      <c r="K6973" t="s">
        <v>55</v>
      </c>
      <c r="L6973" t="s">
        <v>44</v>
      </c>
      <c r="M6973" t="s">
        <v>131</v>
      </c>
      <c r="N6973" s="2">
        <v>40713</v>
      </c>
      <c r="O6973" s="2">
        <v>40714</v>
      </c>
      <c r="P6973">
        <v>11</v>
      </c>
      <c r="Q6973" s="1">
        <v>0.01</v>
      </c>
      <c r="R6973">
        <v>5.84</v>
      </c>
      <c r="S6973">
        <v>1</v>
      </c>
      <c r="T6973">
        <f t="shared" si="108"/>
        <v>64.239999999999995</v>
      </c>
    </row>
    <row r="6974" spans="1:20" x14ac:dyDescent="0.25">
      <c r="A6974">
        <v>6973</v>
      </c>
      <c r="B6974">
        <v>85851</v>
      </c>
      <c r="C6974" t="s">
        <v>325</v>
      </c>
      <c r="D6974" t="s">
        <v>20</v>
      </c>
      <c r="E6974" t="s">
        <v>39</v>
      </c>
      <c r="F6974" t="s">
        <v>22</v>
      </c>
      <c r="G6974" t="s">
        <v>93</v>
      </c>
      <c r="H6974" t="s">
        <v>61</v>
      </c>
      <c r="I6974" t="s">
        <v>28</v>
      </c>
      <c r="J6974" t="s">
        <v>36</v>
      </c>
      <c r="K6974" t="s">
        <v>170</v>
      </c>
      <c r="L6974" t="s">
        <v>192</v>
      </c>
      <c r="M6974" t="s">
        <v>150</v>
      </c>
      <c r="N6974" s="2">
        <v>40898</v>
      </c>
      <c r="O6974" s="2">
        <v>40899</v>
      </c>
      <c r="P6974">
        <v>7</v>
      </c>
      <c r="Q6974" s="1">
        <v>0.08</v>
      </c>
      <c r="R6974">
        <v>6.48</v>
      </c>
      <c r="S6974">
        <v>5.74</v>
      </c>
      <c r="T6974">
        <f t="shared" si="108"/>
        <v>45.36</v>
      </c>
    </row>
    <row r="6975" spans="1:20" x14ac:dyDescent="0.25">
      <c r="A6975">
        <v>6974</v>
      </c>
      <c r="B6975">
        <v>89865</v>
      </c>
      <c r="C6975" t="s">
        <v>1335</v>
      </c>
      <c r="D6975" t="s">
        <v>20</v>
      </c>
      <c r="E6975" t="s">
        <v>39</v>
      </c>
      <c r="F6975" t="s">
        <v>47</v>
      </c>
      <c r="G6975" t="s">
        <v>41</v>
      </c>
      <c r="H6975" t="s">
        <v>78</v>
      </c>
      <c r="I6975" t="s">
        <v>28</v>
      </c>
      <c r="J6975" t="s">
        <v>36</v>
      </c>
      <c r="K6975" t="s">
        <v>165</v>
      </c>
      <c r="L6975" t="s">
        <v>192</v>
      </c>
      <c r="M6975" t="s">
        <v>160</v>
      </c>
      <c r="N6975" s="2">
        <v>41561</v>
      </c>
      <c r="O6975" s="2">
        <v>41561</v>
      </c>
      <c r="P6975">
        <v>5</v>
      </c>
      <c r="Q6975" s="1">
        <v>0.01</v>
      </c>
      <c r="R6975">
        <v>22.38</v>
      </c>
      <c r="S6975">
        <v>15.1</v>
      </c>
      <c r="T6975">
        <f t="shared" si="108"/>
        <v>111.89999999999999</v>
      </c>
    </row>
    <row r="6976" spans="1:20" x14ac:dyDescent="0.25">
      <c r="A6976">
        <v>6975</v>
      </c>
      <c r="B6976">
        <v>89860</v>
      </c>
      <c r="C6976" t="s">
        <v>1335</v>
      </c>
      <c r="D6976" t="s">
        <v>38</v>
      </c>
      <c r="E6976" t="s">
        <v>21</v>
      </c>
      <c r="F6976" t="s">
        <v>47</v>
      </c>
      <c r="G6976" t="s">
        <v>41</v>
      </c>
      <c r="H6976" t="s">
        <v>33</v>
      </c>
      <c r="I6976" t="s">
        <v>28</v>
      </c>
      <c r="J6976" t="s">
        <v>36</v>
      </c>
      <c r="K6976" t="s">
        <v>1147</v>
      </c>
      <c r="L6976" t="s">
        <v>192</v>
      </c>
      <c r="M6976" t="s">
        <v>160</v>
      </c>
      <c r="N6976" s="2">
        <v>40830</v>
      </c>
      <c r="O6976" s="2">
        <v>40832</v>
      </c>
      <c r="P6976">
        <v>18</v>
      </c>
      <c r="Q6976" s="1">
        <v>0</v>
      </c>
      <c r="R6976">
        <v>30.98</v>
      </c>
      <c r="S6976">
        <v>6.5</v>
      </c>
      <c r="T6976">
        <f t="shared" si="108"/>
        <v>557.64</v>
      </c>
    </row>
    <row r="6977" spans="1:20" x14ac:dyDescent="0.25">
      <c r="A6977">
        <v>6976</v>
      </c>
      <c r="B6977">
        <v>89860</v>
      </c>
      <c r="C6977" t="s">
        <v>1335</v>
      </c>
      <c r="D6977" t="s">
        <v>20</v>
      </c>
      <c r="E6977" t="s">
        <v>21</v>
      </c>
      <c r="F6977" t="s">
        <v>47</v>
      </c>
      <c r="G6977" t="s">
        <v>41</v>
      </c>
      <c r="H6977" t="s">
        <v>33</v>
      </c>
      <c r="I6977" t="s">
        <v>28</v>
      </c>
      <c r="J6977" t="s">
        <v>36</v>
      </c>
      <c r="K6977" t="s">
        <v>210</v>
      </c>
      <c r="L6977" t="s">
        <v>192</v>
      </c>
      <c r="M6977" t="s">
        <v>156</v>
      </c>
      <c r="N6977" s="2">
        <v>40830</v>
      </c>
      <c r="O6977" s="2">
        <v>40832</v>
      </c>
      <c r="P6977">
        <v>5</v>
      </c>
      <c r="Q6977" s="1">
        <v>0.09</v>
      </c>
      <c r="R6977">
        <v>195.99</v>
      </c>
      <c r="S6977">
        <v>8.99</v>
      </c>
      <c r="T6977">
        <f t="shared" si="108"/>
        <v>979.95</v>
      </c>
    </row>
    <row r="6978" spans="1:20" x14ac:dyDescent="0.25">
      <c r="A6978">
        <v>6977</v>
      </c>
      <c r="B6978">
        <v>86764</v>
      </c>
      <c r="C6978" t="s">
        <v>2164</v>
      </c>
      <c r="D6978" t="s">
        <v>20</v>
      </c>
      <c r="E6978" t="s">
        <v>39</v>
      </c>
      <c r="F6978" t="s">
        <v>31</v>
      </c>
      <c r="G6978" t="s">
        <v>32</v>
      </c>
      <c r="H6978" t="s">
        <v>94</v>
      </c>
      <c r="I6978" t="s">
        <v>28</v>
      </c>
      <c r="J6978" t="s">
        <v>36</v>
      </c>
      <c r="K6978" t="s">
        <v>58</v>
      </c>
      <c r="L6978" t="s">
        <v>192</v>
      </c>
      <c r="M6978" t="s">
        <v>35</v>
      </c>
      <c r="N6978" s="2">
        <v>41586</v>
      </c>
      <c r="O6978" s="2">
        <v>41587</v>
      </c>
      <c r="P6978">
        <v>28</v>
      </c>
      <c r="Q6978" s="1">
        <v>0.09</v>
      </c>
      <c r="R6978">
        <v>31.74</v>
      </c>
      <c r="S6978">
        <v>12.62</v>
      </c>
      <c r="T6978">
        <f t="shared" si="108"/>
        <v>888.71999999999991</v>
      </c>
    </row>
    <row r="6979" spans="1:20" x14ac:dyDescent="0.25">
      <c r="A6979">
        <v>6978</v>
      </c>
      <c r="B6979">
        <v>86764</v>
      </c>
      <c r="C6979" t="s">
        <v>2422</v>
      </c>
      <c r="D6979" t="s">
        <v>20</v>
      </c>
      <c r="E6979" t="s">
        <v>39</v>
      </c>
      <c r="F6979" t="s">
        <v>31</v>
      </c>
      <c r="G6979" t="s">
        <v>32</v>
      </c>
      <c r="H6979" t="s">
        <v>89</v>
      </c>
      <c r="I6979" t="s">
        <v>28</v>
      </c>
      <c r="J6979" t="s">
        <v>36</v>
      </c>
      <c r="K6979" t="s">
        <v>138</v>
      </c>
      <c r="L6979" t="s">
        <v>192</v>
      </c>
      <c r="M6979" t="s">
        <v>367</v>
      </c>
      <c r="N6979" s="2">
        <v>41586</v>
      </c>
      <c r="O6979" s="2">
        <v>41587</v>
      </c>
      <c r="P6979">
        <v>16</v>
      </c>
      <c r="Q6979" s="1">
        <v>0.05</v>
      </c>
      <c r="R6979">
        <v>120.98</v>
      </c>
      <c r="S6979">
        <v>9.07</v>
      </c>
      <c r="T6979">
        <f t="shared" ref="T6979:T7042" si="109">R6979*P6979</f>
        <v>1935.68</v>
      </c>
    </row>
    <row r="6980" spans="1:20" x14ac:dyDescent="0.25">
      <c r="A6980">
        <v>6979</v>
      </c>
      <c r="B6980">
        <v>90812</v>
      </c>
      <c r="C6980" t="s">
        <v>340</v>
      </c>
      <c r="D6980" t="s">
        <v>20</v>
      </c>
      <c r="E6980" t="s">
        <v>39</v>
      </c>
      <c r="F6980" t="s">
        <v>31</v>
      </c>
      <c r="G6980" t="s">
        <v>48</v>
      </c>
      <c r="H6980" t="s">
        <v>78</v>
      </c>
      <c r="I6980" t="s">
        <v>28</v>
      </c>
      <c r="J6980" t="s">
        <v>36</v>
      </c>
      <c r="K6980" t="s">
        <v>133</v>
      </c>
      <c r="L6980" t="s">
        <v>44</v>
      </c>
      <c r="M6980" t="s">
        <v>143</v>
      </c>
      <c r="N6980" s="2">
        <v>41342</v>
      </c>
      <c r="O6980" s="2">
        <v>41344</v>
      </c>
      <c r="P6980">
        <v>6</v>
      </c>
      <c r="Q6980" s="1">
        <v>0.09</v>
      </c>
      <c r="R6980">
        <v>1.95</v>
      </c>
      <c r="S6980">
        <v>1.63</v>
      </c>
      <c r="T6980">
        <f t="shared" si="109"/>
        <v>11.7</v>
      </c>
    </row>
    <row r="6981" spans="1:20" x14ac:dyDescent="0.25">
      <c r="A6981">
        <v>6980</v>
      </c>
      <c r="B6981">
        <v>90966</v>
      </c>
      <c r="C6981" t="s">
        <v>912</v>
      </c>
      <c r="D6981" t="s">
        <v>20</v>
      </c>
      <c r="E6981" t="s">
        <v>39</v>
      </c>
      <c r="F6981" t="s">
        <v>31</v>
      </c>
      <c r="G6981" t="s">
        <v>32</v>
      </c>
      <c r="H6981" t="s">
        <v>61</v>
      </c>
      <c r="I6981" t="s">
        <v>28</v>
      </c>
      <c r="J6981" t="s">
        <v>36</v>
      </c>
      <c r="K6981" t="s">
        <v>68</v>
      </c>
      <c r="L6981" t="s">
        <v>192</v>
      </c>
      <c r="M6981" t="s">
        <v>35</v>
      </c>
      <c r="N6981" s="2">
        <v>40579</v>
      </c>
      <c r="O6981" s="2">
        <v>40581</v>
      </c>
      <c r="P6981">
        <v>10</v>
      </c>
      <c r="Q6981" s="1">
        <v>0.04</v>
      </c>
      <c r="R6981">
        <v>48.92</v>
      </c>
      <c r="S6981">
        <v>4.5</v>
      </c>
      <c r="T6981">
        <f t="shared" si="109"/>
        <v>489.20000000000005</v>
      </c>
    </row>
    <row r="6982" spans="1:20" x14ac:dyDescent="0.25">
      <c r="A6982">
        <v>6981</v>
      </c>
      <c r="B6982">
        <v>90966</v>
      </c>
      <c r="C6982" t="s">
        <v>912</v>
      </c>
      <c r="D6982" t="s">
        <v>20</v>
      </c>
      <c r="E6982" t="s">
        <v>39</v>
      </c>
      <c r="F6982" t="s">
        <v>31</v>
      </c>
      <c r="G6982" t="s">
        <v>32</v>
      </c>
      <c r="H6982" t="s">
        <v>89</v>
      </c>
      <c r="I6982" t="s">
        <v>28</v>
      </c>
      <c r="J6982" t="s">
        <v>36</v>
      </c>
      <c r="K6982" t="s">
        <v>98</v>
      </c>
      <c r="L6982" t="s">
        <v>192</v>
      </c>
      <c r="M6982" t="s">
        <v>35</v>
      </c>
      <c r="N6982" s="2">
        <v>40579</v>
      </c>
      <c r="O6982" s="2">
        <v>40581</v>
      </c>
      <c r="P6982">
        <v>1</v>
      </c>
      <c r="Q6982" s="1">
        <v>0.03</v>
      </c>
      <c r="R6982">
        <v>8.69</v>
      </c>
      <c r="S6982">
        <v>2.99</v>
      </c>
      <c r="T6982">
        <f t="shared" si="109"/>
        <v>8.69</v>
      </c>
    </row>
    <row r="6983" spans="1:20" x14ac:dyDescent="0.25">
      <c r="A6983">
        <v>6982</v>
      </c>
      <c r="B6983">
        <v>88206</v>
      </c>
      <c r="C6983" t="s">
        <v>37</v>
      </c>
      <c r="D6983" t="s">
        <v>20</v>
      </c>
      <c r="E6983" t="s">
        <v>39</v>
      </c>
      <c r="F6983" t="s">
        <v>47</v>
      </c>
      <c r="G6983" t="s">
        <v>93</v>
      </c>
      <c r="H6983" t="s">
        <v>94</v>
      </c>
      <c r="I6983" t="s">
        <v>28</v>
      </c>
      <c r="J6983" t="s">
        <v>36</v>
      </c>
      <c r="K6983" t="s">
        <v>119</v>
      </c>
      <c r="L6983" t="s">
        <v>192</v>
      </c>
      <c r="M6983" t="s">
        <v>160</v>
      </c>
      <c r="N6983" s="2">
        <v>40597</v>
      </c>
      <c r="O6983" s="2">
        <v>40599</v>
      </c>
      <c r="P6983">
        <v>9</v>
      </c>
      <c r="Q6983" s="1">
        <v>0.02</v>
      </c>
      <c r="R6983">
        <v>35.44</v>
      </c>
      <c r="S6983">
        <v>19.989999999999998</v>
      </c>
      <c r="T6983">
        <f t="shared" si="109"/>
        <v>318.95999999999998</v>
      </c>
    </row>
    <row r="6984" spans="1:20" x14ac:dyDescent="0.25">
      <c r="A6984">
        <v>6983</v>
      </c>
      <c r="B6984">
        <v>88206</v>
      </c>
      <c r="C6984" t="s">
        <v>1294</v>
      </c>
      <c r="D6984" t="s">
        <v>20</v>
      </c>
      <c r="E6984" t="s">
        <v>39</v>
      </c>
      <c r="F6984" t="s">
        <v>47</v>
      </c>
      <c r="G6984" t="s">
        <v>93</v>
      </c>
      <c r="H6984" t="s">
        <v>89</v>
      </c>
      <c r="I6984" t="s">
        <v>28</v>
      </c>
      <c r="J6984" t="s">
        <v>36</v>
      </c>
      <c r="K6984" t="s">
        <v>113</v>
      </c>
      <c r="L6984" t="s">
        <v>192</v>
      </c>
      <c r="M6984" t="s">
        <v>51</v>
      </c>
      <c r="N6984" s="2">
        <v>40597</v>
      </c>
      <c r="O6984" s="2">
        <v>40598</v>
      </c>
      <c r="P6984">
        <v>3</v>
      </c>
      <c r="Q6984" s="1">
        <v>0.02</v>
      </c>
      <c r="R6984">
        <v>17.7</v>
      </c>
      <c r="S6984">
        <v>9.4700000000000006</v>
      </c>
      <c r="T6984">
        <f t="shared" si="109"/>
        <v>53.099999999999994</v>
      </c>
    </row>
    <row r="6985" spans="1:20" x14ac:dyDescent="0.25">
      <c r="A6985">
        <v>6984</v>
      </c>
      <c r="B6985">
        <v>88211</v>
      </c>
      <c r="C6985" t="s">
        <v>718</v>
      </c>
      <c r="D6985" t="s">
        <v>38</v>
      </c>
      <c r="E6985" t="s">
        <v>21</v>
      </c>
      <c r="F6985" t="s">
        <v>47</v>
      </c>
      <c r="G6985" t="s">
        <v>93</v>
      </c>
      <c r="H6985" t="s">
        <v>206</v>
      </c>
      <c r="I6985" t="s">
        <v>28</v>
      </c>
      <c r="J6985" t="s">
        <v>36</v>
      </c>
      <c r="K6985" t="s">
        <v>204</v>
      </c>
      <c r="L6985" t="s">
        <v>26</v>
      </c>
      <c r="M6985" t="s">
        <v>167</v>
      </c>
      <c r="N6985" s="2">
        <v>41328</v>
      </c>
      <c r="O6985" s="2">
        <v>41329</v>
      </c>
      <c r="P6985">
        <v>8</v>
      </c>
      <c r="Q6985" s="1">
        <v>0.02</v>
      </c>
      <c r="R6985">
        <v>9.7799999999999994</v>
      </c>
      <c r="S6985">
        <v>1.99</v>
      </c>
      <c r="T6985">
        <f t="shared" si="109"/>
        <v>78.239999999999995</v>
      </c>
    </row>
    <row r="6986" spans="1:20" x14ac:dyDescent="0.25">
      <c r="A6986">
        <v>6985</v>
      </c>
      <c r="B6986">
        <v>88206</v>
      </c>
      <c r="C6986" t="s">
        <v>663</v>
      </c>
      <c r="D6986" t="s">
        <v>20</v>
      </c>
      <c r="E6986" t="s">
        <v>39</v>
      </c>
      <c r="F6986" t="s">
        <v>31</v>
      </c>
      <c r="G6986" t="s">
        <v>93</v>
      </c>
      <c r="H6986" t="s">
        <v>78</v>
      </c>
      <c r="I6986" t="s">
        <v>28</v>
      </c>
      <c r="J6986" t="s">
        <v>36</v>
      </c>
      <c r="K6986" t="s">
        <v>55</v>
      </c>
      <c r="L6986" t="s">
        <v>44</v>
      </c>
      <c r="M6986" t="s">
        <v>35</v>
      </c>
      <c r="N6986" s="2">
        <v>40597</v>
      </c>
      <c r="O6986" s="2">
        <v>40599</v>
      </c>
      <c r="P6986">
        <v>12</v>
      </c>
      <c r="Q6986" s="1">
        <v>0.01</v>
      </c>
      <c r="R6986">
        <v>3.49</v>
      </c>
      <c r="S6986">
        <v>0.76</v>
      </c>
      <c r="T6986">
        <f t="shared" si="109"/>
        <v>41.88</v>
      </c>
    </row>
    <row r="6987" spans="1:20" x14ac:dyDescent="0.25">
      <c r="A6987">
        <v>6986</v>
      </c>
      <c r="B6987">
        <v>88206</v>
      </c>
      <c r="C6987" t="s">
        <v>1536</v>
      </c>
      <c r="D6987" t="s">
        <v>20</v>
      </c>
      <c r="E6987" t="s">
        <v>39</v>
      </c>
      <c r="F6987" t="s">
        <v>31</v>
      </c>
      <c r="G6987" t="s">
        <v>93</v>
      </c>
      <c r="H6987" t="s">
        <v>78</v>
      </c>
      <c r="I6987" t="s">
        <v>28</v>
      </c>
      <c r="J6987" t="s">
        <v>36</v>
      </c>
      <c r="K6987" t="s">
        <v>82</v>
      </c>
      <c r="L6987" t="s">
        <v>192</v>
      </c>
      <c r="M6987" t="s">
        <v>35</v>
      </c>
      <c r="N6987" s="2">
        <v>40597</v>
      </c>
      <c r="O6987" s="2">
        <v>40598</v>
      </c>
      <c r="P6987">
        <v>7</v>
      </c>
      <c r="Q6987" s="1">
        <v>0.02</v>
      </c>
      <c r="R6987">
        <v>6.48</v>
      </c>
      <c r="S6987">
        <v>9.17</v>
      </c>
      <c r="T6987">
        <f t="shared" si="109"/>
        <v>45.36</v>
      </c>
    </row>
    <row r="6988" spans="1:20" x14ac:dyDescent="0.25">
      <c r="A6988">
        <v>6987</v>
      </c>
      <c r="B6988">
        <v>87709</v>
      </c>
      <c r="C6988" t="s">
        <v>543</v>
      </c>
      <c r="D6988" t="s">
        <v>20</v>
      </c>
      <c r="E6988" t="s">
        <v>39</v>
      </c>
      <c r="F6988" t="s">
        <v>31</v>
      </c>
      <c r="G6988" t="s">
        <v>48</v>
      </c>
      <c r="H6988" t="s">
        <v>61</v>
      </c>
      <c r="I6988" t="s">
        <v>28</v>
      </c>
      <c r="J6988" t="s">
        <v>76</v>
      </c>
      <c r="K6988" t="s">
        <v>154</v>
      </c>
      <c r="L6988" t="s">
        <v>44</v>
      </c>
      <c r="M6988" t="s">
        <v>141</v>
      </c>
      <c r="N6988" s="2">
        <v>41557</v>
      </c>
      <c r="O6988" s="2">
        <v>41561</v>
      </c>
      <c r="P6988">
        <v>1</v>
      </c>
      <c r="Q6988" s="1">
        <v>0.08</v>
      </c>
      <c r="R6988">
        <v>2.78</v>
      </c>
      <c r="S6988">
        <v>0.97</v>
      </c>
      <c r="T6988">
        <f t="shared" si="109"/>
        <v>2.78</v>
      </c>
    </row>
    <row r="6989" spans="1:20" x14ac:dyDescent="0.25">
      <c r="A6989">
        <v>6988</v>
      </c>
      <c r="B6989">
        <v>87703</v>
      </c>
      <c r="C6989" t="s">
        <v>1431</v>
      </c>
      <c r="D6989" t="s">
        <v>20</v>
      </c>
      <c r="E6989" t="s">
        <v>39</v>
      </c>
      <c r="F6989" t="s">
        <v>47</v>
      </c>
      <c r="G6989" t="s">
        <v>48</v>
      </c>
      <c r="H6989" t="s">
        <v>61</v>
      </c>
      <c r="I6989" t="s">
        <v>28</v>
      </c>
      <c r="J6989" t="s">
        <v>76</v>
      </c>
      <c r="K6989" t="s">
        <v>79</v>
      </c>
      <c r="L6989" t="s">
        <v>192</v>
      </c>
      <c r="M6989" t="s">
        <v>117</v>
      </c>
      <c r="N6989" s="2">
        <v>40826</v>
      </c>
      <c r="O6989" s="2">
        <v>40831</v>
      </c>
      <c r="P6989">
        <v>4</v>
      </c>
      <c r="Q6989" s="1">
        <v>0.03</v>
      </c>
      <c r="R6989">
        <v>5.98</v>
      </c>
      <c r="S6989">
        <v>7.5</v>
      </c>
      <c r="T6989">
        <f t="shared" si="109"/>
        <v>23.92</v>
      </c>
    </row>
    <row r="6990" spans="1:20" x14ac:dyDescent="0.25">
      <c r="A6990">
        <v>6989</v>
      </c>
      <c r="B6990">
        <v>87703</v>
      </c>
      <c r="C6990" t="s">
        <v>2304</v>
      </c>
      <c r="D6990" t="s">
        <v>20</v>
      </c>
      <c r="E6990" t="s">
        <v>39</v>
      </c>
      <c r="F6990" t="s">
        <v>31</v>
      </c>
      <c r="G6990" t="s">
        <v>48</v>
      </c>
      <c r="H6990" t="s">
        <v>89</v>
      </c>
      <c r="I6990" t="s">
        <v>28</v>
      </c>
      <c r="J6990" t="s">
        <v>76</v>
      </c>
      <c r="K6990" t="s">
        <v>172</v>
      </c>
      <c r="L6990" t="s">
        <v>192</v>
      </c>
      <c r="M6990" t="s">
        <v>121</v>
      </c>
      <c r="N6990" s="2">
        <v>40826</v>
      </c>
      <c r="O6990" s="2">
        <v>40830</v>
      </c>
      <c r="P6990">
        <v>22</v>
      </c>
      <c r="Q6990" s="1">
        <v>0.04</v>
      </c>
      <c r="R6990">
        <v>60.22</v>
      </c>
      <c r="S6990">
        <v>3.5</v>
      </c>
      <c r="T6990">
        <f t="shared" si="109"/>
        <v>1324.84</v>
      </c>
    </row>
    <row r="6991" spans="1:20" x14ac:dyDescent="0.25">
      <c r="A6991">
        <v>6990</v>
      </c>
      <c r="B6991">
        <v>89582</v>
      </c>
      <c r="C6991" t="s">
        <v>333</v>
      </c>
      <c r="D6991" t="s">
        <v>38</v>
      </c>
      <c r="E6991" t="s">
        <v>21</v>
      </c>
      <c r="F6991" t="s">
        <v>47</v>
      </c>
      <c r="G6991" t="s">
        <v>48</v>
      </c>
      <c r="H6991" t="s">
        <v>24</v>
      </c>
      <c r="I6991" t="s">
        <v>28</v>
      </c>
      <c r="J6991" t="s">
        <v>76</v>
      </c>
      <c r="K6991" t="s">
        <v>1114</v>
      </c>
      <c r="L6991" t="s">
        <v>192</v>
      </c>
      <c r="M6991" t="s">
        <v>134</v>
      </c>
      <c r="N6991" s="2">
        <v>41311</v>
      </c>
      <c r="O6991" s="2">
        <v>41313</v>
      </c>
      <c r="P6991">
        <v>4</v>
      </c>
      <c r="Q6991" s="1">
        <v>7.0000000000000007E-2</v>
      </c>
      <c r="R6991">
        <v>85.99</v>
      </c>
      <c r="S6991">
        <v>2.5</v>
      </c>
      <c r="T6991">
        <f t="shared" si="109"/>
        <v>343.96</v>
      </c>
    </row>
    <row r="6992" spans="1:20" x14ac:dyDescent="0.25">
      <c r="A6992">
        <v>6991</v>
      </c>
      <c r="B6992">
        <v>89890</v>
      </c>
      <c r="C6992" t="s">
        <v>230</v>
      </c>
      <c r="D6992" t="s">
        <v>38</v>
      </c>
      <c r="E6992" t="s">
        <v>39</v>
      </c>
      <c r="F6992" t="s">
        <v>47</v>
      </c>
      <c r="G6992" t="s">
        <v>93</v>
      </c>
      <c r="H6992" t="s">
        <v>61</v>
      </c>
      <c r="I6992" t="s">
        <v>28</v>
      </c>
      <c r="J6992" t="s">
        <v>76</v>
      </c>
      <c r="K6992" t="s">
        <v>165</v>
      </c>
      <c r="L6992" t="s">
        <v>192</v>
      </c>
      <c r="M6992" t="s">
        <v>117</v>
      </c>
      <c r="N6992" s="2">
        <v>41498</v>
      </c>
      <c r="O6992" s="2">
        <v>41498</v>
      </c>
      <c r="P6992">
        <v>4</v>
      </c>
      <c r="Q6992" s="1">
        <v>7.0000000000000007E-2</v>
      </c>
      <c r="R6992">
        <v>4.24</v>
      </c>
      <c r="S6992">
        <v>5.41</v>
      </c>
      <c r="T6992">
        <f t="shared" si="109"/>
        <v>16.96</v>
      </c>
    </row>
    <row r="6993" spans="1:20" x14ac:dyDescent="0.25">
      <c r="A6993">
        <v>6992</v>
      </c>
      <c r="B6993">
        <v>91327</v>
      </c>
      <c r="C6993" t="s">
        <v>615</v>
      </c>
      <c r="D6993" t="s">
        <v>578</v>
      </c>
      <c r="E6993" t="s">
        <v>187</v>
      </c>
      <c r="F6993" t="s">
        <v>47</v>
      </c>
      <c r="G6993" t="s">
        <v>48</v>
      </c>
      <c r="H6993" t="s">
        <v>219</v>
      </c>
      <c r="I6993" t="s">
        <v>28</v>
      </c>
      <c r="J6993" t="s">
        <v>76</v>
      </c>
      <c r="K6993" t="s">
        <v>71</v>
      </c>
      <c r="L6993" t="s">
        <v>283</v>
      </c>
      <c r="M6993" t="s">
        <v>117</v>
      </c>
      <c r="N6993" s="2">
        <v>41529</v>
      </c>
      <c r="O6993" s="2">
        <v>41536</v>
      </c>
      <c r="P6993">
        <v>18</v>
      </c>
      <c r="Q6993" s="1">
        <v>0.02</v>
      </c>
      <c r="R6993">
        <v>200.98</v>
      </c>
      <c r="S6993">
        <v>23.76</v>
      </c>
      <c r="T6993">
        <f t="shared" si="109"/>
        <v>3617.64</v>
      </c>
    </row>
    <row r="6994" spans="1:20" x14ac:dyDescent="0.25">
      <c r="A6994">
        <v>6993</v>
      </c>
      <c r="B6994">
        <v>86345</v>
      </c>
      <c r="C6994" t="s">
        <v>1307</v>
      </c>
      <c r="D6994" t="s">
        <v>20</v>
      </c>
      <c r="E6994" t="s">
        <v>39</v>
      </c>
      <c r="F6994" t="s">
        <v>40</v>
      </c>
      <c r="G6994" t="s">
        <v>48</v>
      </c>
      <c r="H6994" t="s">
        <v>49</v>
      </c>
      <c r="I6994" t="s">
        <v>28</v>
      </c>
      <c r="J6994" t="s">
        <v>76</v>
      </c>
      <c r="K6994" t="s">
        <v>119</v>
      </c>
      <c r="L6994" t="s">
        <v>192</v>
      </c>
      <c r="M6994" t="s">
        <v>175</v>
      </c>
      <c r="N6994" s="2">
        <v>41539</v>
      </c>
      <c r="O6994" s="2">
        <v>41546</v>
      </c>
      <c r="P6994">
        <v>17</v>
      </c>
      <c r="Q6994" s="1">
        <v>0.04</v>
      </c>
      <c r="R6994">
        <v>8.69</v>
      </c>
      <c r="S6994">
        <v>2.99</v>
      </c>
      <c r="T6994">
        <f t="shared" si="109"/>
        <v>147.72999999999999</v>
      </c>
    </row>
    <row r="6995" spans="1:20" x14ac:dyDescent="0.25">
      <c r="A6995">
        <v>6994</v>
      </c>
      <c r="B6995">
        <v>88336</v>
      </c>
      <c r="C6995" t="s">
        <v>439</v>
      </c>
      <c r="D6995" t="s">
        <v>578</v>
      </c>
      <c r="E6995" t="s">
        <v>187</v>
      </c>
      <c r="F6995" t="s">
        <v>47</v>
      </c>
      <c r="G6995" t="s">
        <v>23</v>
      </c>
      <c r="H6995" t="s">
        <v>225</v>
      </c>
      <c r="I6995" t="s">
        <v>28</v>
      </c>
      <c r="J6995" t="s">
        <v>76</v>
      </c>
      <c r="K6995" t="s">
        <v>170</v>
      </c>
      <c r="L6995" t="s">
        <v>330</v>
      </c>
      <c r="M6995" t="s">
        <v>156</v>
      </c>
      <c r="N6995" s="2">
        <v>41285</v>
      </c>
      <c r="O6995" s="2">
        <v>41287</v>
      </c>
      <c r="P6995">
        <v>3</v>
      </c>
      <c r="Q6995" s="1">
        <v>0</v>
      </c>
      <c r="R6995">
        <v>146.34</v>
      </c>
      <c r="S6995">
        <v>43.75</v>
      </c>
      <c r="T6995">
        <f t="shared" si="109"/>
        <v>439.02</v>
      </c>
    </row>
    <row r="6996" spans="1:20" x14ac:dyDescent="0.25">
      <c r="A6996">
        <v>6995</v>
      </c>
      <c r="B6996">
        <v>87578</v>
      </c>
      <c r="C6996" t="s">
        <v>346</v>
      </c>
      <c r="D6996" t="s">
        <v>20</v>
      </c>
      <c r="E6996" t="s">
        <v>39</v>
      </c>
      <c r="F6996" t="s">
        <v>40</v>
      </c>
      <c r="G6996" t="s">
        <v>93</v>
      </c>
      <c r="H6996" t="s">
        <v>54</v>
      </c>
      <c r="I6996" t="s">
        <v>28</v>
      </c>
      <c r="J6996" t="s">
        <v>76</v>
      </c>
      <c r="K6996" t="s">
        <v>163</v>
      </c>
      <c r="L6996" t="s">
        <v>44</v>
      </c>
      <c r="M6996" t="s">
        <v>59</v>
      </c>
      <c r="N6996" s="2">
        <v>41500</v>
      </c>
      <c r="O6996" s="2">
        <v>41502</v>
      </c>
      <c r="P6996">
        <v>5</v>
      </c>
      <c r="Q6996" s="1">
        <v>0.05</v>
      </c>
      <c r="R6996">
        <v>5.58</v>
      </c>
      <c r="S6996">
        <v>0.7</v>
      </c>
      <c r="T6996">
        <f t="shared" si="109"/>
        <v>27.9</v>
      </c>
    </row>
    <row r="6997" spans="1:20" x14ac:dyDescent="0.25">
      <c r="A6997">
        <v>6996</v>
      </c>
      <c r="B6997">
        <v>88022</v>
      </c>
      <c r="C6997" t="s">
        <v>1127</v>
      </c>
      <c r="D6997" t="s">
        <v>20</v>
      </c>
      <c r="E6997" t="s">
        <v>21</v>
      </c>
      <c r="F6997" t="s">
        <v>40</v>
      </c>
      <c r="G6997" t="s">
        <v>93</v>
      </c>
      <c r="H6997" t="s">
        <v>206</v>
      </c>
      <c r="I6997" t="s">
        <v>28</v>
      </c>
      <c r="J6997" t="s">
        <v>76</v>
      </c>
      <c r="K6997" t="s">
        <v>1147</v>
      </c>
      <c r="L6997" t="s">
        <v>26</v>
      </c>
      <c r="M6997" t="s">
        <v>59</v>
      </c>
      <c r="N6997" s="2">
        <v>41358</v>
      </c>
      <c r="O6997" s="2">
        <v>41360</v>
      </c>
      <c r="P6997">
        <v>1</v>
      </c>
      <c r="Q6997" s="1">
        <v>0.04</v>
      </c>
      <c r="R6997">
        <v>4.9800000000000004</v>
      </c>
      <c r="S6997">
        <v>4.32</v>
      </c>
      <c r="T6997">
        <f t="shared" si="109"/>
        <v>4.9800000000000004</v>
      </c>
    </row>
    <row r="6998" spans="1:20" x14ac:dyDescent="0.25">
      <c r="A6998">
        <v>6997</v>
      </c>
      <c r="B6998">
        <v>88204</v>
      </c>
      <c r="C6998" t="s">
        <v>2526</v>
      </c>
      <c r="D6998" t="s">
        <v>578</v>
      </c>
      <c r="E6998" t="s">
        <v>187</v>
      </c>
      <c r="F6998" t="s">
        <v>47</v>
      </c>
      <c r="G6998" t="s">
        <v>93</v>
      </c>
      <c r="H6998" t="s">
        <v>219</v>
      </c>
      <c r="I6998" t="s">
        <v>28</v>
      </c>
      <c r="J6998" t="s">
        <v>76</v>
      </c>
      <c r="K6998" t="s">
        <v>98</v>
      </c>
      <c r="L6998" t="s">
        <v>330</v>
      </c>
      <c r="M6998" t="s">
        <v>160</v>
      </c>
      <c r="N6998" s="2">
        <v>40274</v>
      </c>
      <c r="O6998" s="2">
        <v>40275</v>
      </c>
      <c r="P6998">
        <v>8</v>
      </c>
      <c r="Q6998" s="1">
        <v>0.04</v>
      </c>
      <c r="R6998">
        <v>300.98</v>
      </c>
      <c r="S6998">
        <v>54.92</v>
      </c>
      <c r="T6998">
        <f t="shared" si="109"/>
        <v>2407.84</v>
      </c>
    </row>
    <row r="6999" spans="1:20" x14ac:dyDescent="0.25">
      <c r="A6999">
        <v>6998</v>
      </c>
      <c r="B6999">
        <v>89823</v>
      </c>
      <c r="C6999" t="s">
        <v>2219</v>
      </c>
      <c r="D6999" t="s">
        <v>578</v>
      </c>
      <c r="E6999" t="s">
        <v>187</v>
      </c>
      <c r="F6999" t="s">
        <v>31</v>
      </c>
      <c r="G6999" t="s">
        <v>32</v>
      </c>
      <c r="H6999" t="s">
        <v>217</v>
      </c>
      <c r="I6999" t="s">
        <v>28</v>
      </c>
      <c r="J6999" t="s">
        <v>76</v>
      </c>
      <c r="K6999" t="s">
        <v>43</v>
      </c>
      <c r="L6999" t="s">
        <v>283</v>
      </c>
      <c r="M6999" t="s">
        <v>35</v>
      </c>
      <c r="N6999" s="2">
        <v>41034</v>
      </c>
      <c r="O6999" s="2">
        <v>41036</v>
      </c>
      <c r="P6999">
        <v>2</v>
      </c>
      <c r="Q6999" s="1">
        <v>0.01</v>
      </c>
      <c r="R6999">
        <v>349.45</v>
      </c>
      <c r="S6999">
        <v>60</v>
      </c>
      <c r="T6999">
        <f t="shared" si="109"/>
        <v>698.9</v>
      </c>
    </row>
    <row r="7000" spans="1:20" x14ac:dyDescent="0.25">
      <c r="A7000">
        <v>6999</v>
      </c>
      <c r="B7000">
        <v>91042</v>
      </c>
      <c r="C7000" t="s">
        <v>298</v>
      </c>
      <c r="D7000" t="s">
        <v>20</v>
      </c>
      <c r="E7000" t="s">
        <v>21</v>
      </c>
      <c r="F7000" t="s">
        <v>40</v>
      </c>
      <c r="G7000" t="s">
        <v>41</v>
      </c>
      <c r="H7000" t="s">
        <v>203</v>
      </c>
      <c r="I7000" t="s">
        <v>28</v>
      </c>
      <c r="J7000" t="s">
        <v>76</v>
      </c>
      <c r="K7000" t="s">
        <v>1243</v>
      </c>
      <c r="L7000" t="s">
        <v>26</v>
      </c>
      <c r="M7000" t="s">
        <v>59</v>
      </c>
      <c r="N7000" s="2">
        <v>40307</v>
      </c>
      <c r="O7000" s="2">
        <v>40307</v>
      </c>
      <c r="P7000">
        <v>15</v>
      </c>
      <c r="Q7000" s="1">
        <v>0.05</v>
      </c>
      <c r="R7000">
        <v>6.48</v>
      </c>
      <c r="S7000">
        <v>2.74</v>
      </c>
      <c r="T7000">
        <f t="shared" si="109"/>
        <v>97.2</v>
      </c>
    </row>
    <row r="7001" spans="1:20" x14ac:dyDescent="0.25">
      <c r="A7001">
        <v>7000</v>
      </c>
      <c r="B7001">
        <v>91042</v>
      </c>
      <c r="C7001" t="s">
        <v>298</v>
      </c>
      <c r="D7001" t="s">
        <v>20</v>
      </c>
      <c r="E7001" t="s">
        <v>39</v>
      </c>
      <c r="F7001" t="s">
        <v>40</v>
      </c>
      <c r="G7001" t="s">
        <v>41</v>
      </c>
      <c r="H7001" t="s">
        <v>94</v>
      </c>
      <c r="I7001" t="s">
        <v>28</v>
      </c>
      <c r="J7001" t="s">
        <v>76</v>
      </c>
      <c r="K7001" t="s">
        <v>133</v>
      </c>
      <c r="L7001" t="s">
        <v>192</v>
      </c>
      <c r="M7001" t="s">
        <v>59</v>
      </c>
      <c r="N7001" s="2">
        <v>40307</v>
      </c>
      <c r="O7001" s="2">
        <v>40308</v>
      </c>
      <c r="P7001">
        <v>7</v>
      </c>
      <c r="Q7001" s="1">
        <v>0.09</v>
      </c>
      <c r="R7001">
        <v>12.53</v>
      </c>
      <c r="S7001">
        <v>0.5</v>
      </c>
      <c r="T7001">
        <f t="shared" si="109"/>
        <v>87.71</v>
      </c>
    </row>
    <row r="7002" spans="1:20" x14ac:dyDescent="0.25">
      <c r="A7002">
        <v>7001</v>
      </c>
      <c r="B7002">
        <v>91048</v>
      </c>
      <c r="C7002" t="s">
        <v>298</v>
      </c>
      <c r="D7002" t="s">
        <v>20</v>
      </c>
      <c r="E7002" t="s">
        <v>39</v>
      </c>
      <c r="F7002" t="s">
        <v>40</v>
      </c>
      <c r="G7002" t="s">
        <v>41</v>
      </c>
      <c r="H7002" t="s">
        <v>61</v>
      </c>
      <c r="I7002" t="s">
        <v>28</v>
      </c>
      <c r="J7002" t="s">
        <v>76</v>
      </c>
      <c r="K7002" t="s">
        <v>68</v>
      </c>
      <c r="L7002" t="s">
        <v>192</v>
      </c>
      <c r="M7002" t="s">
        <v>59</v>
      </c>
      <c r="N7002" s="2">
        <v>41403</v>
      </c>
      <c r="O7002" s="2">
        <v>41404</v>
      </c>
      <c r="P7002">
        <v>14</v>
      </c>
      <c r="Q7002" s="1">
        <v>0.06</v>
      </c>
      <c r="R7002">
        <v>6.68</v>
      </c>
      <c r="S7002">
        <v>5.41</v>
      </c>
      <c r="T7002">
        <f t="shared" si="109"/>
        <v>93.52</v>
      </c>
    </row>
    <row r="7003" spans="1:20" x14ac:dyDescent="0.25">
      <c r="A7003">
        <v>7002</v>
      </c>
      <c r="B7003">
        <v>91042</v>
      </c>
      <c r="C7003" t="s">
        <v>298</v>
      </c>
      <c r="D7003" t="s">
        <v>38</v>
      </c>
      <c r="E7003" t="s">
        <v>21</v>
      </c>
      <c r="F7003" t="s">
        <v>40</v>
      </c>
      <c r="G7003" t="s">
        <v>41</v>
      </c>
      <c r="H7003" t="s">
        <v>33</v>
      </c>
      <c r="I7003" t="s">
        <v>28</v>
      </c>
      <c r="J7003" t="s">
        <v>76</v>
      </c>
      <c r="K7003" t="s">
        <v>1447</v>
      </c>
      <c r="L7003" t="s">
        <v>192</v>
      </c>
      <c r="M7003" t="s">
        <v>99</v>
      </c>
      <c r="N7003" s="2">
        <v>40307</v>
      </c>
      <c r="O7003" s="2">
        <v>40309</v>
      </c>
      <c r="P7003">
        <v>8</v>
      </c>
      <c r="Q7003" s="1">
        <v>0.08</v>
      </c>
      <c r="R7003">
        <v>65.989999999999995</v>
      </c>
      <c r="S7003">
        <v>8.99</v>
      </c>
      <c r="T7003">
        <f t="shared" si="109"/>
        <v>527.91999999999996</v>
      </c>
    </row>
    <row r="7004" spans="1:20" x14ac:dyDescent="0.25">
      <c r="A7004">
        <v>7003</v>
      </c>
      <c r="B7004">
        <v>87769</v>
      </c>
      <c r="C7004" t="s">
        <v>2036</v>
      </c>
      <c r="D7004" t="s">
        <v>20</v>
      </c>
      <c r="E7004" t="s">
        <v>39</v>
      </c>
      <c r="F7004" t="s">
        <v>22</v>
      </c>
      <c r="G7004" t="s">
        <v>48</v>
      </c>
      <c r="H7004" t="s">
        <v>49</v>
      </c>
      <c r="I7004" t="s">
        <v>28</v>
      </c>
      <c r="J7004" t="s">
        <v>76</v>
      </c>
      <c r="K7004" t="s">
        <v>68</v>
      </c>
      <c r="L7004" t="s">
        <v>192</v>
      </c>
      <c r="M7004" t="s">
        <v>227</v>
      </c>
      <c r="N7004" s="2">
        <v>41185</v>
      </c>
      <c r="O7004" s="2">
        <v>41187</v>
      </c>
      <c r="P7004">
        <v>24</v>
      </c>
      <c r="Q7004" s="1">
        <v>0.03</v>
      </c>
      <c r="R7004">
        <v>19.98</v>
      </c>
      <c r="S7004">
        <v>5.97</v>
      </c>
      <c r="T7004">
        <f t="shared" si="109"/>
        <v>479.52</v>
      </c>
    </row>
    <row r="7005" spans="1:20" x14ac:dyDescent="0.25">
      <c r="A7005">
        <v>7004</v>
      </c>
      <c r="B7005">
        <v>86329</v>
      </c>
      <c r="C7005" t="s">
        <v>1294</v>
      </c>
      <c r="D7005" t="s">
        <v>20</v>
      </c>
      <c r="E7005" t="s">
        <v>39</v>
      </c>
      <c r="F7005" t="s">
        <v>40</v>
      </c>
      <c r="G7005" t="s">
        <v>93</v>
      </c>
      <c r="H7005" t="s">
        <v>54</v>
      </c>
      <c r="I7005" t="s">
        <v>28</v>
      </c>
      <c r="J7005" t="s">
        <v>76</v>
      </c>
      <c r="K7005" t="s">
        <v>113</v>
      </c>
      <c r="L7005" t="s">
        <v>192</v>
      </c>
      <c r="M7005" t="s">
        <v>638</v>
      </c>
      <c r="N7005" s="2">
        <v>41440</v>
      </c>
      <c r="O7005" s="2">
        <v>41440</v>
      </c>
      <c r="P7005">
        <v>11</v>
      </c>
      <c r="Q7005" s="1">
        <v>0.08</v>
      </c>
      <c r="R7005">
        <v>5.28</v>
      </c>
      <c r="S7005">
        <v>2.99</v>
      </c>
      <c r="T7005">
        <f t="shared" si="109"/>
        <v>58.080000000000005</v>
      </c>
    </row>
    <row r="7006" spans="1:20" x14ac:dyDescent="0.25">
      <c r="A7006">
        <v>7005</v>
      </c>
      <c r="B7006">
        <v>86530</v>
      </c>
      <c r="C7006" t="s">
        <v>493</v>
      </c>
      <c r="D7006" t="s">
        <v>20</v>
      </c>
      <c r="E7006" t="s">
        <v>39</v>
      </c>
      <c r="F7006" t="s">
        <v>22</v>
      </c>
      <c r="G7006" t="s">
        <v>48</v>
      </c>
      <c r="H7006" t="s">
        <v>49</v>
      </c>
      <c r="I7006" t="s">
        <v>28</v>
      </c>
      <c r="J7006" t="s">
        <v>76</v>
      </c>
      <c r="K7006" t="s">
        <v>189</v>
      </c>
      <c r="L7006" t="s">
        <v>192</v>
      </c>
      <c r="M7006" t="s">
        <v>246</v>
      </c>
      <c r="N7006" s="2">
        <v>40814</v>
      </c>
      <c r="O7006" s="2">
        <v>40818</v>
      </c>
      <c r="P7006">
        <v>20</v>
      </c>
      <c r="Q7006" s="1">
        <v>0.02</v>
      </c>
      <c r="R7006">
        <v>420.98</v>
      </c>
      <c r="S7006">
        <v>19.989999999999998</v>
      </c>
      <c r="T7006">
        <f t="shared" si="109"/>
        <v>8419.6</v>
      </c>
    </row>
    <row r="7007" spans="1:20" x14ac:dyDescent="0.25">
      <c r="A7007">
        <v>7006</v>
      </c>
      <c r="B7007">
        <v>86530</v>
      </c>
      <c r="C7007" t="s">
        <v>493</v>
      </c>
      <c r="D7007" t="s">
        <v>20</v>
      </c>
      <c r="E7007" t="s">
        <v>39</v>
      </c>
      <c r="F7007" t="s">
        <v>22</v>
      </c>
      <c r="G7007" t="s">
        <v>48</v>
      </c>
      <c r="H7007" t="s">
        <v>49</v>
      </c>
      <c r="I7007" t="s">
        <v>28</v>
      </c>
      <c r="J7007" t="s">
        <v>76</v>
      </c>
      <c r="K7007" t="s">
        <v>163</v>
      </c>
      <c r="L7007" t="s">
        <v>192</v>
      </c>
      <c r="M7007" t="s">
        <v>86</v>
      </c>
      <c r="N7007" s="2">
        <v>40814</v>
      </c>
      <c r="O7007" s="2">
        <v>40818</v>
      </c>
      <c r="P7007">
        <v>22</v>
      </c>
      <c r="Q7007" s="1">
        <v>0.04</v>
      </c>
      <c r="R7007">
        <v>16.739999999999998</v>
      </c>
      <c r="S7007">
        <v>7.04</v>
      </c>
      <c r="T7007">
        <f t="shared" si="109"/>
        <v>368.28</v>
      </c>
    </row>
    <row r="7008" spans="1:20" x14ac:dyDescent="0.25">
      <c r="A7008">
        <v>7007</v>
      </c>
      <c r="B7008">
        <v>87034</v>
      </c>
      <c r="C7008" t="s">
        <v>2247</v>
      </c>
      <c r="D7008" t="s">
        <v>20</v>
      </c>
      <c r="E7008" t="s">
        <v>187</v>
      </c>
      <c r="F7008" t="s">
        <v>47</v>
      </c>
      <c r="G7008" t="s">
        <v>48</v>
      </c>
      <c r="H7008" t="s">
        <v>219</v>
      </c>
      <c r="I7008" t="s">
        <v>28</v>
      </c>
      <c r="J7008" t="s">
        <v>76</v>
      </c>
      <c r="K7008" t="s">
        <v>113</v>
      </c>
      <c r="L7008" t="s">
        <v>192</v>
      </c>
      <c r="M7008" t="s">
        <v>51</v>
      </c>
      <c r="N7008" s="2">
        <v>40687</v>
      </c>
      <c r="O7008" s="2">
        <v>40696</v>
      </c>
      <c r="P7008">
        <v>18</v>
      </c>
      <c r="Q7008" s="1">
        <v>0</v>
      </c>
      <c r="R7008">
        <v>46.94</v>
      </c>
      <c r="S7008">
        <v>6.77</v>
      </c>
      <c r="T7008">
        <f t="shared" si="109"/>
        <v>844.92</v>
      </c>
    </row>
    <row r="7009" spans="1:20" x14ac:dyDescent="0.25">
      <c r="A7009">
        <v>7008</v>
      </c>
      <c r="B7009">
        <v>87034</v>
      </c>
      <c r="C7009" t="s">
        <v>2247</v>
      </c>
      <c r="D7009" t="s">
        <v>20</v>
      </c>
      <c r="E7009" t="s">
        <v>39</v>
      </c>
      <c r="F7009" t="s">
        <v>47</v>
      </c>
      <c r="G7009" t="s">
        <v>48</v>
      </c>
      <c r="H7009" t="s">
        <v>54</v>
      </c>
      <c r="I7009" t="s">
        <v>28</v>
      </c>
      <c r="J7009" t="s">
        <v>76</v>
      </c>
      <c r="K7009" t="s">
        <v>62</v>
      </c>
      <c r="L7009" t="s">
        <v>192</v>
      </c>
      <c r="M7009" t="s">
        <v>117</v>
      </c>
      <c r="N7009" s="2">
        <v>40687</v>
      </c>
      <c r="O7009" s="2">
        <v>40691</v>
      </c>
      <c r="P7009">
        <v>3</v>
      </c>
      <c r="Q7009" s="1">
        <v>0.09</v>
      </c>
      <c r="R7009">
        <v>161.55000000000001</v>
      </c>
      <c r="S7009">
        <v>19.989999999999998</v>
      </c>
      <c r="T7009">
        <f t="shared" si="109"/>
        <v>484.65000000000003</v>
      </c>
    </row>
    <row r="7010" spans="1:20" x14ac:dyDescent="0.25">
      <c r="A7010">
        <v>7009</v>
      </c>
      <c r="B7010">
        <v>88625</v>
      </c>
      <c r="C7010" t="s">
        <v>1460</v>
      </c>
      <c r="D7010" t="s">
        <v>20</v>
      </c>
      <c r="E7010" t="s">
        <v>39</v>
      </c>
      <c r="F7010" t="s">
        <v>31</v>
      </c>
      <c r="G7010" t="s">
        <v>93</v>
      </c>
      <c r="H7010" t="s">
        <v>61</v>
      </c>
      <c r="I7010" t="s">
        <v>28</v>
      </c>
      <c r="J7010" t="s">
        <v>64</v>
      </c>
      <c r="K7010" t="s">
        <v>154</v>
      </c>
      <c r="L7010" t="s">
        <v>192</v>
      </c>
      <c r="M7010" t="s">
        <v>35</v>
      </c>
      <c r="N7010" s="2">
        <v>41263</v>
      </c>
      <c r="O7010" s="2">
        <v>41265</v>
      </c>
      <c r="P7010">
        <v>21</v>
      </c>
      <c r="Q7010" s="1">
        <v>0.08</v>
      </c>
      <c r="R7010">
        <v>5.98</v>
      </c>
      <c r="S7010">
        <v>7.5</v>
      </c>
      <c r="T7010">
        <f t="shared" si="109"/>
        <v>125.58000000000001</v>
      </c>
    </row>
    <row r="7011" spans="1:20" x14ac:dyDescent="0.25">
      <c r="A7011">
        <v>7010</v>
      </c>
      <c r="B7011">
        <v>88625</v>
      </c>
      <c r="C7011" t="s">
        <v>1460</v>
      </c>
      <c r="D7011" t="s">
        <v>20</v>
      </c>
      <c r="E7011" t="s">
        <v>39</v>
      </c>
      <c r="F7011" t="s">
        <v>31</v>
      </c>
      <c r="G7011" t="s">
        <v>93</v>
      </c>
      <c r="H7011" t="s">
        <v>54</v>
      </c>
      <c r="I7011" t="s">
        <v>28</v>
      </c>
      <c r="J7011" t="s">
        <v>64</v>
      </c>
      <c r="K7011" t="s">
        <v>129</v>
      </c>
      <c r="L7011" t="s">
        <v>192</v>
      </c>
      <c r="M7011" t="s">
        <v>35</v>
      </c>
      <c r="N7011" s="2">
        <v>41263</v>
      </c>
      <c r="O7011" s="2">
        <v>41264</v>
      </c>
      <c r="P7011">
        <v>21</v>
      </c>
      <c r="Q7011" s="1">
        <v>0.03</v>
      </c>
      <c r="R7011">
        <v>6.48</v>
      </c>
      <c r="S7011">
        <v>8.73</v>
      </c>
      <c r="T7011">
        <f t="shared" si="109"/>
        <v>136.08000000000001</v>
      </c>
    </row>
    <row r="7012" spans="1:20" x14ac:dyDescent="0.25">
      <c r="A7012">
        <v>7011</v>
      </c>
      <c r="B7012">
        <v>90186</v>
      </c>
      <c r="C7012" t="s">
        <v>1678</v>
      </c>
      <c r="D7012" t="s">
        <v>20</v>
      </c>
      <c r="E7012" t="s">
        <v>39</v>
      </c>
      <c r="F7012" t="s">
        <v>22</v>
      </c>
      <c r="G7012" t="s">
        <v>41</v>
      </c>
      <c r="H7012" t="s">
        <v>61</v>
      </c>
      <c r="I7012" t="s">
        <v>28</v>
      </c>
      <c r="J7012" t="s">
        <v>64</v>
      </c>
      <c r="K7012" t="s">
        <v>119</v>
      </c>
      <c r="L7012" t="s">
        <v>192</v>
      </c>
      <c r="M7012" t="s">
        <v>331</v>
      </c>
      <c r="N7012" s="2">
        <v>40272</v>
      </c>
      <c r="O7012" s="2">
        <v>40274</v>
      </c>
      <c r="P7012">
        <v>8</v>
      </c>
      <c r="Q7012" s="1">
        <v>0.01</v>
      </c>
      <c r="R7012">
        <v>59.76</v>
      </c>
      <c r="S7012">
        <v>9.7100000000000009</v>
      </c>
      <c r="T7012">
        <f t="shared" si="109"/>
        <v>478.08</v>
      </c>
    </row>
    <row r="7013" spans="1:20" x14ac:dyDescent="0.25">
      <c r="A7013">
        <v>7012</v>
      </c>
      <c r="B7013">
        <v>90047</v>
      </c>
      <c r="C7013" t="s">
        <v>1513</v>
      </c>
      <c r="D7013" t="s">
        <v>20</v>
      </c>
      <c r="E7013" t="s">
        <v>21</v>
      </c>
      <c r="F7013" t="s">
        <v>47</v>
      </c>
      <c r="G7013" t="s">
        <v>32</v>
      </c>
      <c r="H7013" t="s">
        <v>24</v>
      </c>
      <c r="I7013" t="s">
        <v>28</v>
      </c>
      <c r="J7013" t="s">
        <v>64</v>
      </c>
      <c r="K7013" t="s">
        <v>204</v>
      </c>
      <c r="L7013" t="s">
        <v>192</v>
      </c>
      <c r="M7013" t="s">
        <v>160</v>
      </c>
      <c r="N7013" s="2">
        <v>41630</v>
      </c>
      <c r="O7013" s="2">
        <v>41632</v>
      </c>
      <c r="P7013">
        <v>6</v>
      </c>
      <c r="Q7013" s="1">
        <v>0.02</v>
      </c>
      <c r="R7013">
        <v>65.989999999999995</v>
      </c>
      <c r="S7013">
        <v>5.31</v>
      </c>
      <c r="T7013">
        <f t="shared" si="109"/>
        <v>395.93999999999994</v>
      </c>
    </row>
    <row r="7014" spans="1:20" x14ac:dyDescent="0.25">
      <c r="A7014">
        <v>7013</v>
      </c>
      <c r="B7014">
        <v>87610</v>
      </c>
      <c r="C7014" t="s">
        <v>823</v>
      </c>
      <c r="D7014" t="s">
        <v>20</v>
      </c>
      <c r="E7014" t="s">
        <v>39</v>
      </c>
      <c r="F7014" t="s">
        <v>31</v>
      </c>
      <c r="G7014" t="s">
        <v>32</v>
      </c>
      <c r="H7014" t="s">
        <v>54</v>
      </c>
      <c r="I7014" t="s">
        <v>28</v>
      </c>
      <c r="J7014" t="s">
        <v>64</v>
      </c>
      <c r="K7014" t="s">
        <v>181</v>
      </c>
      <c r="L7014" t="s">
        <v>192</v>
      </c>
      <c r="M7014" t="s">
        <v>121</v>
      </c>
      <c r="N7014" s="2">
        <v>41554</v>
      </c>
      <c r="O7014" s="2">
        <v>41555</v>
      </c>
      <c r="P7014">
        <v>12</v>
      </c>
      <c r="Q7014" s="1">
        <v>0</v>
      </c>
      <c r="R7014">
        <v>48.92</v>
      </c>
      <c r="S7014">
        <v>4.5</v>
      </c>
      <c r="T7014">
        <f t="shared" si="109"/>
        <v>587.04</v>
      </c>
    </row>
    <row r="7015" spans="1:20" x14ac:dyDescent="0.25">
      <c r="A7015">
        <v>7014</v>
      </c>
      <c r="B7015">
        <v>87610</v>
      </c>
      <c r="C7015" t="s">
        <v>823</v>
      </c>
      <c r="D7015" t="s">
        <v>20</v>
      </c>
      <c r="E7015" t="s">
        <v>187</v>
      </c>
      <c r="F7015" t="s">
        <v>31</v>
      </c>
      <c r="G7015" t="s">
        <v>32</v>
      </c>
      <c r="H7015" t="s">
        <v>217</v>
      </c>
      <c r="I7015" t="s">
        <v>28</v>
      </c>
      <c r="J7015" t="s">
        <v>64</v>
      </c>
      <c r="K7015" t="s">
        <v>189</v>
      </c>
      <c r="L7015" t="s">
        <v>192</v>
      </c>
      <c r="M7015" t="s">
        <v>139</v>
      </c>
      <c r="N7015" s="2">
        <v>41554</v>
      </c>
      <c r="O7015" s="2">
        <v>41556</v>
      </c>
      <c r="P7015">
        <v>1</v>
      </c>
      <c r="Q7015" s="1">
        <v>7.0000000000000007E-2</v>
      </c>
      <c r="R7015">
        <v>7.38</v>
      </c>
      <c r="S7015">
        <v>5.21</v>
      </c>
      <c r="T7015">
        <f t="shared" si="109"/>
        <v>7.38</v>
      </c>
    </row>
    <row r="7016" spans="1:20" x14ac:dyDescent="0.25">
      <c r="A7016">
        <v>7015</v>
      </c>
      <c r="B7016">
        <v>87010</v>
      </c>
      <c r="C7016" t="s">
        <v>552</v>
      </c>
      <c r="D7016" t="s">
        <v>20</v>
      </c>
      <c r="E7016" t="s">
        <v>39</v>
      </c>
      <c r="F7016" t="s">
        <v>22</v>
      </c>
      <c r="G7016" t="s">
        <v>93</v>
      </c>
      <c r="H7016" t="s">
        <v>61</v>
      </c>
      <c r="I7016" t="s">
        <v>28</v>
      </c>
      <c r="J7016" t="s">
        <v>64</v>
      </c>
      <c r="K7016" t="s">
        <v>133</v>
      </c>
      <c r="L7016" t="s">
        <v>192</v>
      </c>
      <c r="M7016" t="s">
        <v>80</v>
      </c>
      <c r="N7016" s="2">
        <v>41031</v>
      </c>
      <c r="O7016" s="2">
        <v>41032</v>
      </c>
      <c r="P7016">
        <v>7</v>
      </c>
      <c r="Q7016" s="1">
        <v>0.04</v>
      </c>
      <c r="R7016">
        <v>12.28</v>
      </c>
      <c r="S7016">
        <v>6.13</v>
      </c>
      <c r="T7016">
        <f t="shared" si="109"/>
        <v>85.96</v>
      </c>
    </row>
    <row r="7017" spans="1:20" x14ac:dyDescent="0.25">
      <c r="A7017">
        <v>7016</v>
      </c>
      <c r="B7017">
        <v>90225</v>
      </c>
      <c r="C7017" t="s">
        <v>1726</v>
      </c>
      <c r="D7017" t="s">
        <v>578</v>
      </c>
      <c r="E7017" t="s">
        <v>187</v>
      </c>
      <c r="F7017" t="s">
        <v>31</v>
      </c>
      <c r="G7017" t="s">
        <v>32</v>
      </c>
      <c r="H7017" t="s">
        <v>217</v>
      </c>
      <c r="I7017" t="s">
        <v>28</v>
      </c>
      <c r="J7017" t="s">
        <v>64</v>
      </c>
      <c r="K7017" t="s">
        <v>231</v>
      </c>
      <c r="L7017" t="s">
        <v>283</v>
      </c>
      <c r="M7017" t="s">
        <v>255</v>
      </c>
      <c r="N7017" s="2">
        <v>41028</v>
      </c>
      <c r="O7017" s="2">
        <v>41029</v>
      </c>
      <c r="P7017">
        <v>3</v>
      </c>
      <c r="Q7017" s="1">
        <v>0.01</v>
      </c>
      <c r="R7017">
        <v>500.98</v>
      </c>
      <c r="S7017">
        <v>26</v>
      </c>
      <c r="T7017">
        <f t="shared" si="109"/>
        <v>1502.94</v>
      </c>
    </row>
    <row r="7018" spans="1:20" x14ac:dyDescent="0.25">
      <c r="A7018">
        <v>7017</v>
      </c>
      <c r="B7018">
        <v>90225</v>
      </c>
      <c r="C7018" t="s">
        <v>1726</v>
      </c>
      <c r="D7018" t="s">
        <v>20</v>
      </c>
      <c r="E7018" t="s">
        <v>39</v>
      </c>
      <c r="F7018" t="s">
        <v>31</v>
      </c>
      <c r="G7018" t="s">
        <v>32</v>
      </c>
      <c r="H7018" t="s">
        <v>42</v>
      </c>
      <c r="I7018" t="s">
        <v>28</v>
      </c>
      <c r="J7018" t="s">
        <v>64</v>
      </c>
      <c r="K7018" t="s">
        <v>145</v>
      </c>
      <c r="L7018" t="s">
        <v>26</v>
      </c>
      <c r="M7018" t="s">
        <v>131</v>
      </c>
      <c r="N7018" s="2">
        <v>41028</v>
      </c>
      <c r="O7018" s="2">
        <v>41029</v>
      </c>
      <c r="P7018">
        <v>6</v>
      </c>
      <c r="Q7018" s="1">
        <v>0.1</v>
      </c>
      <c r="R7018">
        <v>8.4499999999999993</v>
      </c>
      <c r="S7018">
        <v>7.77</v>
      </c>
      <c r="T7018">
        <f t="shared" si="109"/>
        <v>50.699999999999996</v>
      </c>
    </row>
    <row r="7019" spans="1:20" x14ac:dyDescent="0.25">
      <c r="A7019">
        <v>7018</v>
      </c>
      <c r="B7019">
        <v>90484</v>
      </c>
      <c r="C7019" t="s">
        <v>429</v>
      </c>
      <c r="D7019" t="s">
        <v>20</v>
      </c>
      <c r="E7019" t="s">
        <v>21</v>
      </c>
      <c r="F7019" t="s">
        <v>31</v>
      </c>
      <c r="G7019" t="s">
        <v>93</v>
      </c>
      <c r="H7019" t="s">
        <v>24</v>
      </c>
      <c r="I7019" t="s">
        <v>28</v>
      </c>
      <c r="J7019" t="s">
        <v>64</v>
      </c>
      <c r="K7019" t="s">
        <v>1114</v>
      </c>
      <c r="L7019" t="s">
        <v>192</v>
      </c>
      <c r="M7019" t="s">
        <v>63</v>
      </c>
      <c r="N7019" s="2">
        <v>41292</v>
      </c>
      <c r="O7019" s="2">
        <v>41294</v>
      </c>
      <c r="P7019">
        <v>12</v>
      </c>
      <c r="Q7019" s="1">
        <v>0.1</v>
      </c>
      <c r="R7019">
        <v>115.99</v>
      </c>
      <c r="S7019">
        <v>3</v>
      </c>
      <c r="T7019">
        <f t="shared" si="109"/>
        <v>1391.8799999999999</v>
      </c>
    </row>
    <row r="7020" spans="1:20" x14ac:dyDescent="0.25">
      <c r="A7020">
        <v>7019</v>
      </c>
      <c r="B7020">
        <v>90879</v>
      </c>
      <c r="C7020" t="s">
        <v>1124</v>
      </c>
      <c r="D7020" t="s">
        <v>20</v>
      </c>
      <c r="E7020" t="s">
        <v>39</v>
      </c>
      <c r="F7020" t="s">
        <v>31</v>
      </c>
      <c r="G7020" t="s">
        <v>23</v>
      </c>
      <c r="H7020" t="s">
        <v>42</v>
      </c>
      <c r="I7020" t="s">
        <v>28</v>
      </c>
      <c r="J7020" t="s">
        <v>64</v>
      </c>
      <c r="K7020" t="s">
        <v>154</v>
      </c>
      <c r="L7020" t="s">
        <v>192</v>
      </c>
      <c r="M7020" t="s">
        <v>63</v>
      </c>
      <c r="N7020" s="2">
        <v>41510</v>
      </c>
      <c r="O7020" s="2">
        <v>41511</v>
      </c>
      <c r="P7020">
        <v>16</v>
      </c>
      <c r="Q7020" s="1">
        <v>0.04</v>
      </c>
      <c r="R7020">
        <v>10.98</v>
      </c>
      <c r="S7020">
        <v>5.14</v>
      </c>
      <c r="T7020">
        <f t="shared" si="109"/>
        <v>175.68</v>
      </c>
    </row>
    <row r="7021" spans="1:20" x14ac:dyDescent="0.25">
      <c r="A7021">
        <v>7020</v>
      </c>
      <c r="B7021">
        <v>87930</v>
      </c>
      <c r="C7021" t="s">
        <v>566</v>
      </c>
      <c r="D7021" t="s">
        <v>20</v>
      </c>
      <c r="E7021" t="s">
        <v>21</v>
      </c>
      <c r="F7021" t="s">
        <v>31</v>
      </c>
      <c r="G7021" t="s">
        <v>23</v>
      </c>
      <c r="H7021" t="s">
        <v>24</v>
      </c>
      <c r="I7021" t="s">
        <v>28</v>
      </c>
      <c r="J7021" t="s">
        <v>64</v>
      </c>
      <c r="K7021" t="s">
        <v>409</v>
      </c>
      <c r="L7021" t="s">
        <v>192</v>
      </c>
      <c r="M7021" t="s">
        <v>131</v>
      </c>
      <c r="N7021" s="2">
        <v>41588</v>
      </c>
      <c r="O7021" s="2">
        <v>41590</v>
      </c>
      <c r="P7021">
        <v>11</v>
      </c>
      <c r="Q7021" s="1">
        <v>7.0000000000000007E-2</v>
      </c>
      <c r="R7021">
        <v>152.47999999999999</v>
      </c>
      <c r="S7021">
        <v>4</v>
      </c>
      <c r="T7021">
        <f t="shared" si="109"/>
        <v>1677.28</v>
      </c>
    </row>
    <row r="7022" spans="1:20" x14ac:dyDescent="0.25">
      <c r="A7022">
        <v>7021</v>
      </c>
      <c r="B7022">
        <v>87930</v>
      </c>
      <c r="C7022" t="s">
        <v>566</v>
      </c>
      <c r="D7022" t="s">
        <v>20</v>
      </c>
      <c r="E7022" t="s">
        <v>39</v>
      </c>
      <c r="F7022" t="s">
        <v>31</v>
      </c>
      <c r="G7022" t="s">
        <v>23</v>
      </c>
      <c r="H7022" t="s">
        <v>89</v>
      </c>
      <c r="I7022" t="s">
        <v>28</v>
      </c>
      <c r="J7022" t="s">
        <v>64</v>
      </c>
      <c r="K7022" t="s">
        <v>98</v>
      </c>
      <c r="L7022" t="s">
        <v>44</v>
      </c>
      <c r="M7022" t="s">
        <v>69</v>
      </c>
      <c r="N7022" s="2">
        <v>41588</v>
      </c>
      <c r="O7022" s="2">
        <v>41589</v>
      </c>
      <c r="P7022">
        <v>38</v>
      </c>
      <c r="Q7022" s="1">
        <v>0.05</v>
      </c>
      <c r="R7022">
        <v>15.04</v>
      </c>
      <c r="S7022">
        <v>1.97</v>
      </c>
      <c r="T7022">
        <f t="shared" si="109"/>
        <v>571.52</v>
      </c>
    </row>
    <row r="7023" spans="1:20" x14ac:dyDescent="0.25">
      <c r="A7023">
        <v>7022</v>
      </c>
      <c r="B7023">
        <v>89531</v>
      </c>
      <c r="C7023" t="s">
        <v>511</v>
      </c>
      <c r="D7023" t="s">
        <v>20</v>
      </c>
      <c r="E7023" t="s">
        <v>39</v>
      </c>
      <c r="F7023" t="s">
        <v>22</v>
      </c>
      <c r="G7023" t="s">
        <v>23</v>
      </c>
      <c r="H7023" t="s">
        <v>94</v>
      </c>
      <c r="I7023" t="s">
        <v>28</v>
      </c>
      <c r="J7023" t="s">
        <v>64</v>
      </c>
      <c r="K7023" t="s">
        <v>43</v>
      </c>
      <c r="L7023" t="s">
        <v>44</v>
      </c>
      <c r="M7023" t="s">
        <v>199</v>
      </c>
      <c r="N7023" s="2">
        <v>41195</v>
      </c>
      <c r="O7023" s="2">
        <v>41197</v>
      </c>
      <c r="P7023">
        <v>13</v>
      </c>
      <c r="Q7023" s="1">
        <v>0.1</v>
      </c>
      <c r="R7023">
        <v>10.14</v>
      </c>
      <c r="S7023">
        <v>2.27</v>
      </c>
      <c r="T7023">
        <f t="shared" si="109"/>
        <v>131.82</v>
      </c>
    </row>
    <row r="7024" spans="1:20" x14ac:dyDescent="0.25">
      <c r="A7024">
        <v>7023</v>
      </c>
      <c r="B7024">
        <v>87101</v>
      </c>
      <c r="C7024" t="s">
        <v>1129</v>
      </c>
      <c r="D7024" t="s">
        <v>20</v>
      </c>
      <c r="E7024" t="s">
        <v>39</v>
      </c>
      <c r="F7024" t="s">
        <v>22</v>
      </c>
      <c r="G7024" t="s">
        <v>48</v>
      </c>
      <c r="H7024" t="s">
        <v>61</v>
      </c>
      <c r="I7024" t="s">
        <v>28</v>
      </c>
      <c r="J7024" t="s">
        <v>64</v>
      </c>
      <c r="K7024" t="s">
        <v>95</v>
      </c>
      <c r="L7024" t="s">
        <v>192</v>
      </c>
      <c r="M7024" t="s">
        <v>499</v>
      </c>
      <c r="N7024" s="2">
        <v>41321</v>
      </c>
      <c r="O7024" s="2">
        <v>41328</v>
      </c>
      <c r="P7024">
        <v>7</v>
      </c>
      <c r="Q7024" s="1">
        <v>0.1</v>
      </c>
      <c r="R7024">
        <v>5.28</v>
      </c>
      <c r="S7024">
        <v>2.99</v>
      </c>
      <c r="T7024">
        <f t="shared" si="109"/>
        <v>36.96</v>
      </c>
    </row>
    <row r="7025" spans="1:20" x14ac:dyDescent="0.25">
      <c r="A7025">
        <v>7024</v>
      </c>
      <c r="B7025">
        <v>89420</v>
      </c>
      <c r="C7025" t="s">
        <v>341</v>
      </c>
      <c r="D7025" t="s">
        <v>38</v>
      </c>
      <c r="E7025" t="s">
        <v>39</v>
      </c>
      <c r="F7025" t="s">
        <v>40</v>
      </c>
      <c r="G7025" t="s">
        <v>93</v>
      </c>
      <c r="H7025" t="s">
        <v>94</v>
      </c>
      <c r="I7025" t="s">
        <v>28</v>
      </c>
      <c r="J7025" t="s">
        <v>64</v>
      </c>
      <c r="K7025" t="s">
        <v>170</v>
      </c>
      <c r="L7025" t="s">
        <v>192</v>
      </c>
      <c r="M7025" t="s">
        <v>108</v>
      </c>
      <c r="N7025" s="2">
        <v>40719</v>
      </c>
      <c r="O7025" s="2">
        <v>40721</v>
      </c>
      <c r="P7025">
        <v>3</v>
      </c>
      <c r="Q7025" s="1">
        <v>0.05</v>
      </c>
      <c r="R7025">
        <v>4.28</v>
      </c>
      <c r="S7025">
        <v>6.18</v>
      </c>
      <c r="T7025">
        <f t="shared" si="109"/>
        <v>12.84</v>
      </c>
    </row>
    <row r="7026" spans="1:20" x14ac:dyDescent="0.25">
      <c r="A7026">
        <v>7025</v>
      </c>
      <c r="B7026">
        <v>89090</v>
      </c>
      <c r="C7026" t="s">
        <v>395</v>
      </c>
      <c r="D7026" t="s">
        <v>20</v>
      </c>
      <c r="E7026" t="s">
        <v>39</v>
      </c>
      <c r="F7026" t="s">
        <v>22</v>
      </c>
      <c r="G7026" t="s">
        <v>32</v>
      </c>
      <c r="H7026" t="s">
        <v>54</v>
      </c>
      <c r="I7026" t="s">
        <v>28</v>
      </c>
      <c r="J7026" t="s">
        <v>64</v>
      </c>
      <c r="K7026" t="s">
        <v>145</v>
      </c>
      <c r="L7026" t="s">
        <v>44</v>
      </c>
      <c r="M7026" t="s">
        <v>294</v>
      </c>
      <c r="N7026" s="2">
        <v>41553</v>
      </c>
      <c r="O7026" s="2">
        <v>41555</v>
      </c>
      <c r="P7026">
        <v>26</v>
      </c>
      <c r="Q7026" s="1">
        <v>0.01</v>
      </c>
      <c r="R7026">
        <v>7.64</v>
      </c>
      <c r="S7026">
        <v>5.83</v>
      </c>
      <c r="T7026">
        <f t="shared" si="109"/>
        <v>198.64</v>
      </c>
    </row>
    <row r="7027" spans="1:20" x14ac:dyDescent="0.25">
      <c r="A7027">
        <v>7026</v>
      </c>
      <c r="B7027">
        <v>89254</v>
      </c>
      <c r="C7027" t="s">
        <v>1198</v>
      </c>
      <c r="D7027" t="s">
        <v>38</v>
      </c>
      <c r="E7027" t="s">
        <v>21</v>
      </c>
      <c r="F7027" t="s">
        <v>22</v>
      </c>
      <c r="G7027" t="s">
        <v>93</v>
      </c>
      <c r="H7027" t="s">
        <v>33</v>
      </c>
      <c r="I7027" t="s">
        <v>28</v>
      </c>
      <c r="J7027" t="s">
        <v>64</v>
      </c>
      <c r="K7027" t="s">
        <v>210</v>
      </c>
      <c r="L7027" t="s">
        <v>192</v>
      </c>
      <c r="M7027" t="s">
        <v>246</v>
      </c>
      <c r="N7027" s="2">
        <v>41081</v>
      </c>
      <c r="O7027" s="2">
        <v>41082</v>
      </c>
      <c r="P7027">
        <v>11</v>
      </c>
      <c r="Q7027" s="1">
        <v>0.05</v>
      </c>
      <c r="R7027">
        <v>29.99</v>
      </c>
      <c r="S7027">
        <v>5.5</v>
      </c>
      <c r="T7027">
        <f t="shared" si="109"/>
        <v>329.89</v>
      </c>
    </row>
    <row r="7028" spans="1:20" x14ac:dyDescent="0.25">
      <c r="A7028">
        <v>7027</v>
      </c>
      <c r="B7028">
        <v>89743</v>
      </c>
      <c r="C7028" t="s">
        <v>1095</v>
      </c>
      <c r="D7028" t="s">
        <v>38</v>
      </c>
      <c r="E7028" t="s">
        <v>39</v>
      </c>
      <c r="F7028" t="s">
        <v>31</v>
      </c>
      <c r="G7028" t="s">
        <v>41</v>
      </c>
      <c r="H7028" t="s">
        <v>54</v>
      </c>
      <c r="I7028" t="s">
        <v>28</v>
      </c>
      <c r="J7028" t="s">
        <v>64</v>
      </c>
      <c r="K7028" t="s">
        <v>231</v>
      </c>
      <c r="L7028" t="s">
        <v>44</v>
      </c>
      <c r="M7028" t="s">
        <v>66</v>
      </c>
      <c r="N7028" s="2">
        <v>40330</v>
      </c>
      <c r="O7028" s="2">
        <v>40331</v>
      </c>
      <c r="P7028">
        <v>2</v>
      </c>
      <c r="Q7028" s="1">
        <v>0.05</v>
      </c>
      <c r="R7028">
        <v>4.71</v>
      </c>
      <c r="S7028">
        <v>0.7</v>
      </c>
      <c r="T7028">
        <f t="shared" si="109"/>
        <v>9.42</v>
      </c>
    </row>
    <row r="7029" spans="1:20" x14ac:dyDescent="0.25">
      <c r="A7029">
        <v>7028</v>
      </c>
      <c r="B7029">
        <v>89743</v>
      </c>
      <c r="C7029" t="s">
        <v>1095</v>
      </c>
      <c r="D7029" t="s">
        <v>38</v>
      </c>
      <c r="E7029" t="s">
        <v>21</v>
      </c>
      <c r="F7029" t="s">
        <v>31</v>
      </c>
      <c r="G7029" t="s">
        <v>41</v>
      </c>
      <c r="H7029" t="s">
        <v>206</v>
      </c>
      <c r="I7029" t="s">
        <v>28</v>
      </c>
      <c r="J7029" t="s">
        <v>64</v>
      </c>
      <c r="K7029" t="s">
        <v>1147</v>
      </c>
      <c r="L7029" t="s">
        <v>26</v>
      </c>
      <c r="M7029" t="s">
        <v>214</v>
      </c>
      <c r="N7029" s="2">
        <v>40330</v>
      </c>
      <c r="O7029" s="2">
        <v>40331</v>
      </c>
      <c r="P7029">
        <v>3</v>
      </c>
      <c r="Q7029" s="1">
        <v>0.04</v>
      </c>
      <c r="R7029">
        <v>55.99</v>
      </c>
      <c r="S7029">
        <v>1.25</v>
      </c>
      <c r="T7029">
        <f t="shared" si="109"/>
        <v>167.97</v>
      </c>
    </row>
    <row r="7030" spans="1:20" x14ac:dyDescent="0.25">
      <c r="A7030">
        <v>7029</v>
      </c>
      <c r="B7030">
        <v>88908</v>
      </c>
      <c r="C7030" t="s">
        <v>693</v>
      </c>
      <c r="D7030" t="s">
        <v>20</v>
      </c>
      <c r="E7030" t="s">
        <v>39</v>
      </c>
      <c r="F7030" t="s">
        <v>22</v>
      </c>
      <c r="G7030" t="s">
        <v>32</v>
      </c>
      <c r="H7030" t="s">
        <v>49</v>
      </c>
      <c r="I7030" t="s">
        <v>28</v>
      </c>
      <c r="J7030" t="s">
        <v>64</v>
      </c>
      <c r="K7030" t="s">
        <v>181</v>
      </c>
      <c r="L7030" t="s">
        <v>192</v>
      </c>
      <c r="M7030" t="s">
        <v>326</v>
      </c>
      <c r="N7030" s="2">
        <v>40532</v>
      </c>
      <c r="O7030" s="2">
        <v>40534</v>
      </c>
      <c r="P7030">
        <v>6</v>
      </c>
      <c r="Q7030" s="1">
        <v>0.02</v>
      </c>
      <c r="R7030">
        <v>9.06</v>
      </c>
      <c r="S7030">
        <v>9.86</v>
      </c>
      <c r="T7030">
        <f t="shared" si="109"/>
        <v>54.36</v>
      </c>
    </row>
    <row r="7031" spans="1:20" x14ac:dyDescent="0.25">
      <c r="A7031">
        <v>7030</v>
      </c>
      <c r="B7031">
        <v>86201</v>
      </c>
      <c r="C7031" t="s">
        <v>164</v>
      </c>
      <c r="D7031" t="s">
        <v>20</v>
      </c>
      <c r="E7031" t="s">
        <v>39</v>
      </c>
      <c r="F7031" t="s">
        <v>47</v>
      </c>
      <c r="G7031" t="s">
        <v>257</v>
      </c>
      <c r="H7031" t="s">
        <v>89</v>
      </c>
      <c r="I7031" t="s">
        <v>28</v>
      </c>
      <c r="J7031" t="s">
        <v>64</v>
      </c>
      <c r="K7031" t="s">
        <v>55</v>
      </c>
      <c r="L7031" t="s">
        <v>706</v>
      </c>
      <c r="M7031" t="s">
        <v>51</v>
      </c>
      <c r="N7031" s="2">
        <v>41098</v>
      </c>
      <c r="O7031" s="2">
        <v>41100</v>
      </c>
      <c r="P7031">
        <v>6</v>
      </c>
      <c r="Q7031" s="1">
        <v>0.05</v>
      </c>
      <c r="R7031">
        <v>7.98</v>
      </c>
      <c r="S7031">
        <v>6.5</v>
      </c>
      <c r="T7031">
        <f t="shared" si="109"/>
        <v>47.88</v>
      </c>
    </row>
    <row r="7032" spans="1:20" x14ac:dyDescent="0.25">
      <c r="A7032">
        <v>7031</v>
      </c>
      <c r="B7032">
        <v>85953</v>
      </c>
      <c r="C7032" t="s">
        <v>675</v>
      </c>
      <c r="D7032" t="s">
        <v>38</v>
      </c>
      <c r="E7032" t="s">
        <v>39</v>
      </c>
      <c r="F7032" t="s">
        <v>31</v>
      </c>
      <c r="G7032" t="s">
        <v>48</v>
      </c>
      <c r="H7032" t="s">
        <v>42</v>
      </c>
      <c r="I7032" t="s">
        <v>28</v>
      </c>
      <c r="J7032" t="s">
        <v>64</v>
      </c>
      <c r="K7032" t="s">
        <v>129</v>
      </c>
      <c r="L7032" t="s">
        <v>192</v>
      </c>
      <c r="M7032" t="s">
        <v>141</v>
      </c>
      <c r="N7032" s="2">
        <v>40843</v>
      </c>
      <c r="O7032" s="2">
        <v>40845</v>
      </c>
      <c r="P7032">
        <v>8</v>
      </c>
      <c r="Q7032" s="1">
        <v>0.08</v>
      </c>
      <c r="R7032">
        <v>11.97</v>
      </c>
      <c r="S7032">
        <v>4.9800000000000004</v>
      </c>
      <c r="T7032">
        <f t="shared" si="109"/>
        <v>95.76</v>
      </c>
    </row>
    <row r="7033" spans="1:20" x14ac:dyDescent="0.25">
      <c r="A7033">
        <v>7032</v>
      </c>
      <c r="B7033">
        <v>86756</v>
      </c>
      <c r="C7033" t="s">
        <v>909</v>
      </c>
      <c r="D7033" t="s">
        <v>578</v>
      </c>
      <c r="E7033" t="s">
        <v>187</v>
      </c>
      <c r="F7033" t="s">
        <v>31</v>
      </c>
      <c r="G7033" t="s">
        <v>32</v>
      </c>
      <c r="H7033" t="s">
        <v>219</v>
      </c>
      <c r="I7033" t="s">
        <v>28</v>
      </c>
      <c r="J7033" t="s">
        <v>64</v>
      </c>
      <c r="K7033" t="s">
        <v>101</v>
      </c>
      <c r="L7033" t="s">
        <v>330</v>
      </c>
      <c r="M7033" t="s">
        <v>35</v>
      </c>
      <c r="N7033" s="2">
        <v>40614</v>
      </c>
      <c r="O7033" s="2">
        <v>40614</v>
      </c>
      <c r="P7033">
        <v>7</v>
      </c>
      <c r="Q7033" s="1">
        <v>0.04</v>
      </c>
      <c r="R7033">
        <v>400.98</v>
      </c>
      <c r="S7033">
        <v>42.52</v>
      </c>
      <c r="T7033">
        <f t="shared" si="109"/>
        <v>2806.86</v>
      </c>
    </row>
    <row r="7034" spans="1:20" x14ac:dyDescent="0.25">
      <c r="A7034">
        <v>7033</v>
      </c>
      <c r="B7034">
        <v>91553</v>
      </c>
      <c r="C7034" t="s">
        <v>887</v>
      </c>
      <c r="D7034" t="s">
        <v>20</v>
      </c>
      <c r="E7034" t="s">
        <v>39</v>
      </c>
      <c r="F7034" t="s">
        <v>31</v>
      </c>
      <c r="G7034" t="s">
        <v>93</v>
      </c>
      <c r="H7034" t="s">
        <v>54</v>
      </c>
      <c r="I7034" t="s">
        <v>28</v>
      </c>
      <c r="J7034" t="s">
        <v>64</v>
      </c>
      <c r="K7034" t="s">
        <v>82</v>
      </c>
      <c r="L7034" t="s">
        <v>192</v>
      </c>
      <c r="M7034" t="s">
        <v>296</v>
      </c>
      <c r="N7034" s="2">
        <v>41282</v>
      </c>
      <c r="O7034" s="2">
        <v>41284</v>
      </c>
      <c r="P7034">
        <v>12</v>
      </c>
      <c r="Q7034" s="1">
        <v>0.02</v>
      </c>
      <c r="R7034">
        <v>3.75</v>
      </c>
      <c r="S7034">
        <v>0.5</v>
      </c>
      <c r="T7034">
        <f t="shared" si="109"/>
        <v>45</v>
      </c>
    </row>
    <row r="7035" spans="1:20" x14ac:dyDescent="0.25">
      <c r="A7035">
        <v>7034</v>
      </c>
      <c r="B7035">
        <v>90761</v>
      </c>
      <c r="C7035" t="s">
        <v>890</v>
      </c>
      <c r="D7035" t="s">
        <v>20</v>
      </c>
      <c r="E7035" t="s">
        <v>39</v>
      </c>
      <c r="F7035" t="s">
        <v>22</v>
      </c>
      <c r="G7035" t="s">
        <v>93</v>
      </c>
      <c r="H7035" t="s">
        <v>61</v>
      </c>
      <c r="I7035" t="s">
        <v>28</v>
      </c>
      <c r="J7035" t="s">
        <v>64</v>
      </c>
      <c r="K7035" t="s">
        <v>231</v>
      </c>
      <c r="L7035" t="s">
        <v>192</v>
      </c>
      <c r="M7035" t="s">
        <v>190</v>
      </c>
      <c r="N7035" s="2">
        <v>41435</v>
      </c>
      <c r="O7035" s="2">
        <v>41436</v>
      </c>
      <c r="P7035">
        <v>1</v>
      </c>
      <c r="Q7035" s="1">
        <v>0.01</v>
      </c>
      <c r="R7035">
        <v>9.7799999999999994</v>
      </c>
      <c r="S7035">
        <v>5.76</v>
      </c>
      <c r="T7035">
        <f t="shared" si="109"/>
        <v>9.7799999999999994</v>
      </c>
    </row>
    <row r="7036" spans="1:20" x14ac:dyDescent="0.25">
      <c r="A7036">
        <v>7035</v>
      </c>
      <c r="B7036">
        <v>90761</v>
      </c>
      <c r="C7036" t="s">
        <v>890</v>
      </c>
      <c r="D7036" t="s">
        <v>20</v>
      </c>
      <c r="E7036" t="s">
        <v>39</v>
      </c>
      <c r="F7036" t="s">
        <v>22</v>
      </c>
      <c r="G7036" t="s">
        <v>93</v>
      </c>
      <c r="H7036" t="s">
        <v>49</v>
      </c>
      <c r="I7036" t="s">
        <v>28</v>
      </c>
      <c r="J7036" t="s">
        <v>72</v>
      </c>
      <c r="K7036" t="s">
        <v>248</v>
      </c>
      <c r="L7036" t="s">
        <v>26</v>
      </c>
      <c r="M7036" t="s">
        <v>232</v>
      </c>
      <c r="N7036" s="2">
        <v>41435</v>
      </c>
      <c r="O7036" s="2">
        <v>41437</v>
      </c>
      <c r="P7036">
        <v>4</v>
      </c>
      <c r="Q7036" s="1">
        <v>0.04</v>
      </c>
      <c r="R7036">
        <v>21.38</v>
      </c>
      <c r="S7036">
        <v>8.99</v>
      </c>
      <c r="T7036">
        <f t="shared" si="109"/>
        <v>85.52</v>
      </c>
    </row>
    <row r="7037" spans="1:20" x14ac:dyDescent="0.25">
      <c r="A7037">
        <v>7036</v>
      </c>
      <c r="B7037">
        <v>90761</v>
      </c>
      <c r="C7037" t="s">
        <v>890</v>
      </c>
      <c r="D7037" t="s">
        <v>578</v>
      </c>
      <c r="E7037" t="s">
        <v>187</v>
      </c>
      <c r="F7037" t="s">
        <v>22</v>
      </c>
      <c r="G7037" t="s">
        <v>93</v>
      </c>
      <c r="H7037" t="s">
        <v>219</v>
      </c>
      <c r="I7037" t="s">
        <v>28</v>
      </c>
      <c r="J7037" t="s">
        <v>72</v>
      </c>
      <c r="K7037" t="s">
        <v>116</v>
      </c>
      <c r="L7037" t="s">
        <v>330</v>
      </c>
      <c r="M7037" t="s">
        <v>227</v>
      </c>
      <c r="N7037" s="2">
        <v>41435</v>
      </c>
      <c r="O7037" s="2">
        <v>41437</v>
      </c>
      <c r="P7037">
        <v>1</v>
      </c>
      <c r="Q7037" s="1">
        <v>0.01</v>
      </c>
      <c r="R7037">
        <v>145.97999999999999</v>
      </c>
      <c r="S7037">
        <v>51.92</v>
      </c>
      <c r="T7037">
        <f t="shared" si="109"/>
        <v>145.97999999999999</v>
      </c>
    </row>
    <row r="7038" spans="1:20" x14ac:dyDescent="0.25">
      <c r="A7038">
        <v>7037</v>
      </c>
      <c r="B7038">
        <v>90049</v>
      </c>
      <c r="C7038" t="s">
        <v>1332</v>
      </c>
      <c r="D7038" t="s">
        <v>20</v>
      </c>
      <c r="E7038" t="s">
        <v>39</v>
      </c>
      <c r="F7038" t="s">
        <v>22</v>
      </c>
      <c r="G7038" t="s">
        <v>32</v>
      </c>
      <c r="H7038" t="s">
        <v>54</v>
      </c>
      <c r="I7038" t="s">
        <v>28</v>
      </c>
      <c r="J7038" t="s">
        <v>72</v>
      </c>
      <c r="K7038" t="s">
        <v>74</v>
      </c>
      <c r="L7038" t="s">
        <v>192</v>
      </c>
      <c r="M7038" t="s">
        <v>150</v>
      </c>
      <c r="N7038" s="2">
        <v>40667</v>
      </c>
      <c r="O7038" s="2">
        <v>40669</v>
      </c>
      <c r="P7038">
        <v>1</v>
      </c>
      <c r="Q7038" s="1">
        <v>0.05</v>
      </c>
      <c r="R7038">
        <v>11.35</v>
      </c>
      <c r="S7038">
        <v>8.6</v>
      </c>
      <c r="T7038">
        <f t="shared" si="109"/>
        <v>11.35</v>
      </c>
    </row>
    <row r="7039" spans="1:20" x14ac:dyDescent="0.25">
      <c r="A7039">
        <v>7038</v>
      </c>
      <c r="B7039">
        <v>88353</v>
      </c>
      <c r="C7039" t="s">
        <v>1771</v>
      </c>
      <c r="D7039" t="s">
        <v>20</v>
      </c>
      <c r="E7039" t="s">
        <v>39</v>
      </c>
      <c r="F7039" t="s">
        <v>31</v>
      </c>
      <c r="G7039" t="s">
        <v>41</v>
      </c>
      <c r="H7039" t="s">
        <v>94</v>
      </c>
      <c r="I7039" t="s">
        <v>28</v>
      </c>
      <c r="J7039" t="s">
        <v>72</v>
      </c>
      <c r="K7039" t="s">
        <v>113</v>
      </c>
      <c r="L7039" t="s">
        <v>192</v>
      </c>
      <c r="M7039" t="s">
        <v>121</v>
      </c>
      <c r="N7039" s="2">
        <v>41051</v>
      </c>
      <c r="O7039" s="2">
        <v>41053</v>
      </c>
      <c r="P7039">
        <v>18</v>
      </c>
      <c r="Q7039" s="1">
        <v>7.0000000000000007E-2</v>
      </c>
      <c r="R7039">
        <v>14.27</v>
      </c>
      <c r="S7039">
        <v>7.27</v>
      </c>
      <c r="T7039">
        <f t="shared" si="109"/>
        <v>256.86</v>
      </c>
    </row>
    <row r="7040" spans="1:20" x14ac:dyDescent="0.25">
      <c r="A7040">
        <v>7039</v>
      </c>
      <c r="B7040">
        <v>88353</v>
      </c>
      <c r="C7040" t="s">
        <v>1771</v>
      </c>
      <c r="D7040" t="s">
        <v>20</v>
      </c>
      <c r="E7040" t="s">
        <v>21</v>
      </c>
      <c r="F7040" t="s">
        <v>31</v>
      </c>
      <c r="G7040" t="s">
        <v>41</v>
      </c>
      <c r="H7040" t="s">
        <v>203</v>
      </c>
      <c r="I7040" t="s">
        <v>28</v>
      </c>
      <c r="J7040" t="s">
        <v>72</v>
      </c>
      <c r="K7040" t="s">
        <v>213</v>
      </c>
      <c r="L7040" t="s">
        <v>706</v>
      </c>
      <c r="M7040" t="s">
        <v>143</v>
      </c>
      <c r="N7040" s="2">
        <v>41051</v>
      </c>
      <c r="O7040" s="2">
        <v>41053</v>
      </c>
      <c r="P7040">
        <v>18</v>
      </c>
      <c r="Q7040" s="1">
        <v>0.1</v>
      </c>
      <c r="R7040">
        <v>9.49</v>
      </c>
      <c r="S7040">
        <v>5.76</v>
      </c>
      <c r="T7040">
        <f t="shared" si="109"/>
        <v>170.82</v>
      </c>
    </row>
    <row r="7041" spans="1:20" x14ac:dyDescent="0.25">
      <c r="A7041">
        <v>7040</v>
      </c>
      <c r="B7041">
        <v>88353</v>
      </c>
      <c r="C7041" t="s">
        <v>1858</v>
      </c>
      <c r="D7041" t="s">
        <v>38</v>
      </c>
      <c r="E7041" t="s">
        <v>39</v>
      </c>
      <c r="F7041" t="s">
        <v>31</v>
      </c>
      <c r="G7041" t="s">
        <v>41</v>
      </c>
      <c r="H7041" t="s">
        <v>49</v>
      </c>
      <c r="I7041" t="s">
        <v>28</v>
      </c>
      <c r="J7041" t="s">
        <v>72</v>
      </c>
      <c r="K7041" t="s">
        <v>105</v>
      </c>
      <c r="L7041" t="s">
        <v>192</v>
      </c>
      <c r="M7041" t="s">
        <v>131</v>
      </c>
      <c r="N7041" s="2">
        <v>41051</v>
      </c>
      <c r="O7041" s="2">
        <v>41053</v>
      </c>
      <c r="P7041">
        <v>15</v>
      </c>
      <c r="Q7041" s="1">
        <v>0.02</v>
      </c>
      <c r="R7041">
        <v>11.5</v>
      </c>
      <c r="S7041">
        <v>7.19</v>
      </c>
      <c r="T7041">
        <f t="shared" si="109"/>
        <v>172.5</v>
      </c>
    </row>
    <row r="7042" spans="1:20" x14ac:dyDescent="0.25">
      <c r="A7042">
        <v>7041</v>
      </c>
      <c r="B7042">
        <v>90591</v>
      </c>
      <c r="C7042" t="s">
        <v>168</v>
      </c>
      <c r="D7042" t="s">
        <v>38</v>
      </c>
      <c r="E7042" t="s">
        <v>21</v>
      </c>
      <c r="F7042" t="s">
        <v>47</v>
      </c>
      <c r="G7042" t="s">
        <v>93</v>
      </c>
      <c r="H7042" t="s">
        <v>33</v>
      </c>
      <c r="I7042" t="s">
        <v>28</v>
      </c>
      <c r="J7042" t="s">
        <v>72</v>
      </c>
      <c r="K7042" t="s">
        <v>409</v>
      </c>
      <c r="L7042" t="s">
        <v>192</v>
      </c>
      <c r="M7042" t="s">
        <v>114</v>
      </c>
      <c r="N7042" s="2">
        <v>41188</v>
      </c>
      <c r="O7042" s="2">
        <v>41189</v>
      </c>
      <c r="P7042">
        <v>3</v>
      </c>
      <c r="Q7042" s="1">
        <v>0.04</v>
      </c>
      <c r="R7042">
        <v>195.99</v>
      </c>
      <c r="S7042">
        <v>4.2</v>
      </c>
      <c r="T7042">
        <f t="shared" si="109"/>
        <v>587.97</v>
      </c>
    </row>
    <row r="7043" spans="1:20" x14ac:dyDescent="0.25">
      <c r="A7043">
        <v>7042</v>
      </c>
      <c r="B7043">
        <v>89117</v>
      </c>
      <c r="C7043" t="s">
        <v>1279</v>
      </c>
      <c r="D7043" t="s">
        <v>578</v>
      </c>
      <c r="E7043" t="s">
        <v>187</v>
      </c>
      <c r="F7043" t="s">
        <v>31</v>
      </c>
      <c r="G7043" t="s">
        <v>23</v>
      </c>
      <c r="H7043" t="s">
        <v>219</v>
      </c>
      <c r="I7043" t="s">
        <v>28</v>
      </c>
      <c r="J7043" t="s">
        <v>72</v>
      </c>
      <c r="K7043" t="s">
        <v>145</v>
      </c>
      <c r="L7043" t="s">
        <v>283</v>
      </c>
      <c r="M7043" t="s">
        <v>146</v>
      </c>
      <c r="N7043" s="2">
        <v>41596</v>
      </c>
      <c r="O7043" s="2">
        <v>41597</v>
      </c>
      <c r="P7043">
        <v>39</v>
      </c>
      <c r="Q7043" s="1">
        <v>0</v>
      </c>
      <c r="R7043">
        <v>216.6</v>
      </c>
      <c r="S7043">
        <v>64.2</v>
      </c>
      <c r="T7043">
        <f t="shared" ref="T7043:T7106" si="110">R7043*P7043</f>
        <v>8447.4</v>
      </c>
    </row>
    <row r="7044" spans="1:20" x14ac:dyDescent="0.25">
      <c r="A7044">
        <v>7043</v>
      </c>
      <c r="B7044">
        <v>87694</v>
      </c>
      <c r="C7044" t="s">
        <v>542</v>
      </c>
      <c r="D7044" t="s">
        <v>20</v>
      </c>
      <c r="E7044" t="s">
        <v>39</v>
      </c>
      <c r="F7044" t="s">
        <v>31</v>
      </c>
      <c r="G7044" t="s">
        <v>32</v>
      </c>
      <c r="H7044" t="s">
        <v>42</v>
      </c>
      <c r="I7044" t="s">
        <v>28</v>
      </c>
      <c r="J7044" t="s">
        <v>72</v>
      </c>
      <c r="K7044" t="s">
        <v>79</v>
      </c>
      <c r="L7044" t="s">
        <v>192</v>
      </c>
      <c r="M7044" t="s">
        <v>35</v>
      </c>
      <c r="N7044" s="2">
        <v>41637</v>
      </c>
      <c r="O7044" s="2">
        <v>41637</v>
      </c>
      <c r="P7044">
        <v>23</v>
      </c>
      <c r="Q7044" s="1">
        <v>7.0000000000000007E-2</v>
      </c>
      <c r="R7044">
        <v>3.95</v>
      </c>
      <c r="S7044">
        <v>5.13</v>
      </c>
      <c r="T7044">
        <f t="shared" si="110"/>
        <v>90.850000000000009</v>
      </c>
    </row>
    <row r="7045" spans="1:20" x14ac:dyDescent="0.25">
      <c r="A7045">
        <v>7044</v>
      </c>
      <c r="B7045">
        <v>89659</v>
      </c>
      <c r="C7045" t="s">
        <v>1483</v>
      </c>
      <c r="D7045" t="s">
        <v>20</v>
      </c>
      <c r="E7045" t="s">
        <v>21</v>
      </c>
      <c r="F7045" t="s">
        <v>31</v>
      </c>
      <c r="G7045" t="s">
        <v>48</v>
      </c>
      <c r="H7045" t="s">
        <v>206</v>
      </c>
      <c r="I7045" t="s">
        <v>28</v>
      </c>
      <c r="J7045" t="s">
        <v>72</v>
      </c>
      <c r="K7045" t="s">
        <v>204</v>
      </c>
      <c r="L7045" t="s">
        <v>26</v>
      </c>
      <c r="M7045" t="s">
        <v>121</v>
      </c>
      <c r="N7045" s="2">
        <v>40781</v>
      </c>
      <c r="O7045" s="2">
        <v>40783</v>
      </c>
      <c r="P7045">
        <v>2</v>
      </c>
      <c r="Q7045" s="1">
        <v>0</v>
      </c>
      <c r="R7045">
        <v>35.409999999999997</v>
      </c>
      <c r="S7045">
        <v>1.99</v>
      </c>
      <c r="T7045">
        <f t="shared" si="110"/>
        <v>70.819999999999993</v>
      </c>
    </row>
    <row r="7046" spans="1:20" x14ac:dyDescent="0.25">
      <c r="A7046">
        <v>7045</v>
      </c>
      <c r="B7046">
        <v>90038</v>
      </c>
      <c r="C7046" t="s">
        <v>1256</v>
      </c>
      <c r="D7046" t="s">
        <v>20</v>
      </c>
      <c r="E7046" t="s">
        <v>39</v>
      </c>
      <c r="F7046" t="s">
        <v>22</v>
      </c>
      <c r="G7046" t="s">
        <v>23</v>
      </c>
      <c r="H7046" t="s">
        <v>89</v>
      </c>
      <c r="I7046" t="s">
        <v>28</v>
      </c>
      <c r="J7046" t="s">
        <v>72</v>
      </c>
      <c r="K7046" t="s">
        <v>274</v>
      </c>
      <c r="L7046" t="s">
        <v>44</v>
      </c>
      <c r="M7046" t="s">
        <v>27</v>
      </c>
      <c r="N7046" s="2">
        <v>41415</v>
      </c>
      <c r="O7046" s="2">
        <v>41416</v>
      </c>
      <c r="P7046">
        <v>13</v>
      </c>
      <c r="Q7046" s="1">
        <v>0.08</v>
      </c>
      <c r="R7046">
        <v>5</v>
      </c>
      <c r="S7046">
        <v>3.39</v>
      </c>
      <c r="T7046">
        <f t="shared" si="110"/>
        <v>65</v>
      </c>
    </row>
    <row r="7047" spans="1:20" x14ac:dyDescent="0.25">
      <c r="A7047">
        <v>7046</v>
      </c>
      <c r="B7047">
        <v>90032</v>
      </c>
      <c r="C7047" t="s">
        <v>1917</v>
      </c>
      <c r="D7047" t="s">
        <v>20</v>
      </c>
      <c r="E7047" t="s">
        <v>21</v>
      </c>
      <c r="F7047" t="s">
        <v>22</v>
      </c>
      <c r="G7047" t="s">
        <v>48</v>
      </c>
      <c r="H7047" t="s">
        <v>206</v>
      </c>
      <c r="I7047" t="s">
        <v>28</v>
      </c>
      <c r="J7047" t="s">
        <v>72</v>
      </c>
      <c r="K7047" t="s">
        <v>1114</v>
      </c>
      <c r="L7047" t="s">
        <v>706</v>
      </c>
      <c r="M7047" t="s">
        <v>80</v>
      </c>
      <c r="N7047" s="2">
        <v>40319</v>
      </c>
      <c r="O7047" s="2">
        <v>40321</v>
      </c>
      <c r="P7047">
        <v>18</v>
      </c>
      <c r="Q7047" s="1">
        <v>7.0000000000000007E-2</v>
      </c>
      <c r="R7047">
        <v>12.99</v>
      </c>
      <c r="S7047">
        <v>9.44</v>
      </c>
      <c r="T7047">
        <f t="shared" si="110"/>
        <v>233.82</v>
      </c>
    </row>
    <row r="7048" spans="1:20" x14ac:dyDescent="0.25">
      <c r="A7048">
        <v>7047</v>
      </c>
      <c r="B7048">
        <v>89037</v>
      </c>
      <c r="C7048" t="s">
        <v>185</v>
      </c>
      <c r="D7048" t="s">
        <v>20</v>
      </c>
      <c r="E7048" t="s">
        <v>21</v>
      </c>
      <c r="F7048" t="s">
        <v>31</v>
      </c>
      <c r="G7048" t="s">
        <v>41</v>
      </c>
      <c r="H7048" t="s">
        <v>33</v>
      </c>
      <c r="I7048" t="s">
        <v>28</v>
      </c>
      <c r="J7048" t="s">
        <v>72</v>
      </c>
      <c r="K7048" t="s">
        <v>198</v>
      </c>
      <c r="L7048" t="s">
        <v>26</v>
      </c>
      <c r="M7048" t="s">
        <v>69</v>
      </c>
      <c r="N7048" s="2">
        <v>41508</v>
      </c>
      <c r="O7048" s="2">
        <v>41509</v>
      </c>
      <c r="P7048">
        <v>19</v>
      </c>
      <c r="Q7048" s="1">
        <v>0.09</v>
      </c>
      <c r="R7048">
        <v>35.99</v>
      </c>
      <c r="S7048">
        <v>1.25</v>
      </c>
      <c r="T7048">
        <f t="shared" si="110"/>
        <v>683.81000000000006</v>
      </c>
    </row>
    <row r="7049" spans="1:20" x14ac:dyDescent="0.25">
      <c r="A7049">
        <v>7048</v>
      </c>
      <c r="B7049">
        <v>91564</v>
      </c>
      <c r="C7049" t="s">
        <v>1470</v>
      </c>
      <c r="D7049" t="s">
        <v>20</v>
      </c>
      <c r="E7049" t="s">
        <v>21</v>
      </c>
      <c r="F7049" t="s">
        <v>31</v>
      </c>
      <c r="G7049" t="s">
        <v>23</v>
      </c>
      <c r="H7049" t="s">
        <v>33</v>
      </c>
      <c r="I7049" t="s">
        <v>28</v>
      </c>
      <c r="J7049" t="s">
        <v>72</v>
      </c>
      <c r="K7049" t="s">
        <v>34</v>
      </c>
      <c r="L7049" t="s">
        <v>192</v>
      </c>
      <c r="M7049" t="s">
        <v>131</v>
      </c>
      <c r="N7049" s="2">
        <v>41533</v>
      </c>
      <c r="O7049" s="2">
        <v>41535</v>
      </c>
      <c r="P7049">
        <v>11</v>
      </c>
      <c r="Q7049" s="1">
        <v>0.09</v>
      </c>
      <c r="R7049">
        <v>125.99</v>
      </c>
      <c r="S7049">
        <v>8.8000000000000007</v>
      </c>
      <c r="T7049">
        <f t="shared" si="110"/>
        <v>1385.8899999999999</v>
      </c>
    </row>
    <row r="7050" spans="1:20" x14ac:dyDescent="0.25">
      <c r="A7050">
        <v>7049</v>
      </c>
      <c r="B7050">
        <v>87970</v>
      </c>
      <c r="C7050" t="s">
        <v>1199</v>
      </c>
      <c r="D7050" t="s">
        <v>578</v>
      </c>
      <c r="E7050" t="s">
        <v>187</v>
      </c>
      <c r="F7050" t="s">
        <v>40</v>
      </c>
      <c r="G7050" t="s">
        <v>32</v>
      </c>
      <c r="H7050" t="s">
        <v>219</v>
      </c>
      <c r="I7050" t="s">
        <v>28</v>
      </c>
      <c r="J7050" t="s">
        <v>72</v>
      </c>
      <c r="K7050" t="s">
        <v>82</v>
      </c>
      <c r="L7050" t="s">
        <v>283</v>
      </c>
      <c r="M7050" t="s">
        <v>59</v>
      </c>
      <c r="N7050" s="2">
        <v>41030</v>
      </c>
      <c r="O7050" s="2">
        <v>41032</v>
      </c>
      <c r="P7050">
        <v>11</v>
      </c>
      <c r="Q7050" s="1">
        <v>0.02</v>
      </c>
      <c r="R7050">
        <v>90.98</v>
      </c>
      <c r="S7050">
        <v>30</v>
      </c>
      <c r="T7050">
        <f t="shared" si="110"/>
        <v>1000.7800000000001</v>
      </c>
    </row>
    <row r="7051" spans="1:20" x14ac:dyDescent="0.25">
      <c r="A7051">
        <v>7050</v>
      </c>
      <c r="B7051">
        <v>87294</v>
      </c>
      <c r="C7051" t="s">
        <v>1347</v>
      </c>
      <c r="D7051" t="s">
        <v>20</v>
      </c>
      <c r="E7051" t="s">
        <v>39</v>
      </c>
      <c r="F7051" t="s">
        <v>47</v>
      </c>
      <c r="G7051" t="s">
        <v>23</v>
      </c>
      <c r="H7051" t="s">
        <v>54</v>
      </c>
      <c r="I7051" t="s">
        <v>28</v>
      </c>
      <c r="J7051" t="s">
        <v>72</v>
      </c>
      <c r="K7051" t="s">
        <v>231</v>
      </c>
      <c r="L7051" t="s">
        <v>192</v>
      </c>
      <c r="M7051" t="s">
        <v>160</v>
      </c>
      <c r="N7051" s="2">
        <v>41424</v>
      </c>
      <c r="O7051" s="2">
        <v>41426</v>
      </c>
      <c r="P7051">
        <v>1</v>
      </c>
      <c r="Q7051" s="1">
        <v>0.05</v>
      </c>
      <c r="R7051">
        <v>896.99</v>
      </c>
      <c r="S7051">
        <v>19.989999999999998</v>
      </c>
      <c r="T7051">
        <f t="shared" si="110"/>
        <v>896.99</v>
      </c>
    </row>
    <row r="7052" spans="1:20" x14ac:dyDescent="0.25">
      <c r="A7052">
        <v>7051</v>
      </c>
      <c r="B7052">
        <v>88910</v>
      </c>
      <c r="C7052" t="s">
        <v>2052</v>
      </c>
      <c r="D7052" t="s">
        <v>38</v>
      </c>
      <c r="E7052" t="s">
        <v>187</v>
      </c>
      <c r="F7052" t="s">
        <v>22</v>
      </c>
      <c r="G7052" t="s">
        <v>48</v>
      </c>
      <c r="H7052" t="s">
        <v>217</v>
      </c>
      <c r="I7052" t="s">
        <v>28</v>
      </c>
      <c r="J7052" t="s">
        <v>72</v>
      </c>
      <c r="K7052" t="s">
        <v>71</v>
      </c>
      <c r="L7052" t="s">
        <v>746</v>
      </c>
      <c r="M7052" t="s">
        <v>238</v>
      </c>
      <c r="N7052" s="2">
        <v>41482</v>
      </c>
      <c r="O7052" s="2">
        <v>41491</v>
      </c>
      <c r="P7052">
        <v>4</v>
      </c>
      <c r="Q7052" s="1">
        <v>0.02</v>
      </c>
      <c r="R7052">
        <v>105.34</v>
      </c>
      <c r="S7052">
        <v>24.49</v>
      </c>
      <c r="T7052">
        <f t="shared" si="110"/>
        <v>421.36</v>
      </c>
    </row>
    <row r="7053" spans="1:20" x14ac:dyDescent="0.25">
      <c r="A7053">
        <v>7052</v>
      </c>
      <c r="B7053">
        <v>88910</v>
      </c>
      <c r="C7053" t="s">
        <v>693</v>
      </c>
      <c r="D7053" t="s">
        <v>20</v>
      </c>
      <c r="E7053" t="s">
        <v>187</v>
      </c>
      <c r="F7053" t="s">
        <v>22</v>
      </c>
      <c r="G7053" t="s">
        <v>48</v>
      </c>
      <c r="H7053" t="s">
        <v>188</v>
      </c>
      <c r="I7053" t="s">
        <v>28</v>
      </c>
      <c r="J7053" t="s">
        <v>56</v>
      </c>
      <c r="K7053" t="s">
        <v>158</v>
      </c>
      <c r="L7053" t="s">
        <v>44</v>
      </c>
      <c r="M7053" t="s">
        <v>331</v>
      </c>
      <c r="N7053" s="2">
        <v>41482</v>
      </c>
      <c r="O7053" s="2">
        <v>41487</v>
      </c>
      <c r="P7053">
        <v>15</v>
      </c>
      <c r="Q7053" s="1">
        <v>0.08</v>
      </c>
      <c r="R7053">
        <v>39.89</v>
      </c>
      <c r="S7053">
        <v>3.04</v>
      </c>
      <c r="T7053">
        <f t="shared" si="110"/>
        <v>598.35</v>
      </c>
    </row>
    <row r="7054" spans="1:20" x14ac:dyDescent="0.25">
      <c r="A7054">
        <v>7053</v>
      </c>
      <c r="B7054">
        <v>88133</v>
      </c>
      <c r="C7054" t="s">
        <v>290</v>
      </c>
      <c r="D7054" t="s">
        <v>20</v>
      </c>
      <c r="E7054" t="s">
        <v>39</v>
      </c>
      <c r="F7054" t="s">
        <v>47</v>
      </c>
      <c r="G7054" t="s">
        <v>23</v>
      </c>
      <c r="H7054" t="s">
        <v>61</v>
      </c>
      <c r="I7054" t="s">
        <v>28</v>
      </c>
      <c r="J7054" t="s">
        <v>72</v>
      </c>
      <c r="K7054" t="s">
        <v>62</v>
      </c>
      <c r="L7054" t="s">
        <v>44</v>
      </c>
      <c r="M7054" t="s">
        <v>114</v>
      </c>
      <c r="N7054" s="2">
        <v>41556</v>
      </c>
      <c r="O7054" s="2">
        <v>41556</v>
      </c>
      <c r="P7054">
        <v>21</v>
      </c>
      <c r="Q7054" s="1">
        <v>0</v>
      </c>
      <c r="R7054">
        <v>5.68</v>
      </c>
      <c r="S7054">
        <v>1.46</v>
      </c>
      <c r="T7054">
        <f t="shared" si="110"/>
        <v>119.28</v>
      </c>
    </row>
    <row r="7055" spans="1:20" x14ac:dyDescent="0.25">
      <c r="A7055">
        <v>7054</v>
      </c>
      <c r="B7055">
        <v>88133</v>
      </c>
      <c r="C7055" t="s">
        <v>290</v>
      </c>
      <c r="D7055" t="s">
        <v>20</v>
      </c>
      <c r="E7055" t="s">
        <v>39</v>
      </c>
      <c r="F7055" t="s">
        <v>47</v>
      </c>
      <c r="G7055" t="s">
        <v>23</v>
      </c>
      <c r="H7055" t="s">
        <v>42</v>
      </c>
      <c r="I7055" t="s">
        <v>28</v>
      </c>
      <c r="J7055" t="s">
        <v>72</v>
      </c>
      <c r="K7055" t="s">
        <v>181</v>
      </c>
      <c r="L7055" t="s">
        <v>44</v>
      </c>
      <c r="M7055" t="s">
        <v>111</v>
      </c>
      <c r="N7055" s="2">
        <v>41556</v>
      </c>
      <c r="O7055" s="2">
        <v>41558</v>
      </c>
      <c r="P7055">
        <v>13</v>
      </c>
      <c r="Q7055" s="1">
        <v>0.02</v>
      </c>
      <c r="R7055">
        <v>10.14</v>
      </c>
      <c r="S7055">
        <v>2.27</v>
      </c>
      <c r="T7055">
        <f t="shared" si="110"/>
        <v>131.82</v>
      </c>
    </row>
    <row r="7056" spans="1:20" x14ac:dyDescent="0.25">
      <c r="A7056">
        <v>7055</v>
      </c>
      <c r="B7056">
        <v>88806</v>
      </c>
      <c r="C7056" t="s">
        <v>1391</v>
      </c>
      <c r="D7056" t="s">
        <v>20</v>
      </c>
      <c r="E7056" t="s">
        <v>187</v>
      </c>
      <c r="F7056" t="s">
        <v>31</v>
      </c>
      <c r="G7056" t="s">
        <v>48</v>
      </c>
      <c r="H7056" t="s">
        <v>225</v>
      </c>
      <c r="I7056" t="s">
        <v>28</v>
      </c>
      <c r="J7056" t="s">
        <v>72</v>
      </c>
      <c r="K7056" t="s">
        <v>68</v>
      </c>
      <c r="L7056" t="s">
        <v>746</v>
      </c>
      <c r="M7056" t="s">
        <v>35</v>
      </c>
      <c r="N7056" s="2">
        <v>41021</v>
      </c>
      <c r="O7056" s="2">
        <v>41025</v>
      </c>
      <c r="P7056">
        <v>14</v>
      </c>
      <c r="Q7056" s="1">
        <v>0.08</v>
      </c>
      <c r="R7056">
        <v>50.98</v>
      </c>
      <c r="S7056">
        <v>22.24</v>
      </c>
      <c r="T7056">
        <f t="shared" si="110"/>
        <v>713.71999999999991</v>
      </c>
    </row>
    <row r="7057" spans="1:20" x14ac:dyDescent="0.25">
      <c r="A7057">
        <v>7056</v>
      </c>
      <c r="B7057">
        <v>88806</v>
      </c>
      <c r="C7057" t="s">
        <v>821</v>
      </c>
      <c r="D7057" t="s">
        <v>20</v>
      </c>
      <c r="E7057" t="s">
        <v>39</v>
      </c>
      <c r="F7057" t="s">
        <v>31</v>
      </c>
      <c r="G7057" t="s">
        <v>48</v>
      </c>
      <c r="H7057" t="s">
        <v>94</v>
      </c>
      <c r="I7057" t="s">
        <v>28</v>
      </c>
      <c r="J7057" t="s">
        <v>72</v>
      </c>
      <c r="K7057" t="s">
        <v>181</v>
      </c>
      <c r="L7057" t="s">
        <v>192</v>
      </c>
      <c r="M7057" t="s">
        <v>141</v>
      </c>
      <c r="N7057" s="2">
        <v>41021</v>
      </c>
      <c r="O7057" s="2">
        <v>41026</v>
      </c>
      <c r="P7057">
        <v>12</v>
      </c>
      <c r="Q7057" s="1">
        <v>0.08</v>
      </c>
      <c r="R7057">
        <v>34.76</v>
      </c>
      <c r="S7057">
        <v>8.2200000000000006</v>
      </c>
      <c r="T7057">
        <f t="shared" si="110"/>
        <v>417.12</v>
      </c>
    </row>
    <row r="7058" spans="1:20" x14ac:dyDescent="0.25">
      <c r="A7058">
        <v>7057</v>
      </c>
      <c r="B7058">
        <v>87665</v>
      </c>
      <c r="C7058" t="s">
        <v>643</v>
      </c>
      <c r="D7058" t="s">
        <v>20</v>
      </c>
      <c r="E7058" t="s">
        <v>39</v>
      </c>
      <c r="F7058" t="s">
        <v>47</v>
      </c>
      <c r="G7058" t="s">
        <v>23</v>
      </c>
      <c r="H7058" t="s">
        <v>42</v>
      </c>
      <c r="I7058" t="s">
        <v>28</v>
      </c>
      <c r="J7058" t="s">
        <v>56</v>
      </c>
      <c r="K7058" t="s">
        <v>119</v>
      </c>
      <c r="L7058" t="s">
        <v>706</v>
      </c>
      <c r="M7058" t="s">
        <v>156</v>
      </c>
      <c r="N7058" s="2">
        <v>41378</v>
      </c>
      <c r="O7058" s="2">
        <v>41380</v>
      </c>
      <c r="P7058">
        <v>1</v>
      </c>
      <c r="Q7058" s="1">
        <v>7.0000000000000007E-2</v>
      </c>
      <c r="R7058">
        <v>225.04</v>
      </c>
      <c r="S7058">
        <v>11.79</v>
      </c>
      <c r="T7058">
        <f t="shared" si="110"/>
        <v>225.04</v>
      </c>
    </row>
    <row r="7059" spans="1:20" x14ac:dyDescent="0.25">
      <c r="A7059">
        <v>7058</v>
      </c>
      <c r="B7059">
        <v>91277</v>
      </c>
      <c r="C7059" t="s">
        <v>1009</v>
      </c>
      <c r="D7059" t="s">
        <v>20</v>
      </c>
      <c r="E7059" t="s">
        <v>39</v>
      </c>
      <c r="F7059" t="s">
        <v>22</v>
      </c>
      <c r="G7059" t="s">
        <v>93</v>
      </c>
      <c r="H7059" t="s">
        <v>94</v>
      </c>
      <c r="I7059" t="s">
        <v>28</v>
      </c>
      <c r="J7059" t="s">
        <v>72</v>
      </c>
      <c r="K7059" t="s">
        <v>165</v>
      </c>
      <c r="L7059" t="s">
        <v>192</v>
      </c>
      <c r="M7059" t="s">
        <v>246</v>
      </c>
      <c r="N7059" s="2">
        <v>40468</v>
      </c>
      <c r="O7059" s="2">
        <v>40470</v>
      </c>
      <c r="P7059">
        <v>10</v>
      </c>
      <c r="Q7059" s="1">
        <v>0.06</v>
      </c>
      <c r="R7059">
        <v>4.24</v>
      </c>
      <c r="S7059">
        <v>5.41</v>
      </c>
      <c r="T7059">
        <f t="shared" si="110"/>
        <v>42.400000000000006</v>
      </c>
    </row>
    <row r="7060" spans="1:20" x14ac:dyDescent="0.25">
      <c r="A7060">
        <v>7059</v>
      </c>
      <c r="B7060">
        <v>91277</v>
      </c>
      <c r="C7060" t="s">
        <v>1009</v>
      </c>
      <c r="D7060" t="s">
        <v>20</v>
      </c>
      <c r="E7060" t="s">
        <v>21</v>
      </c>
      <c r="F7060" t="s">
        <v>22</v>
      </c>
      <c r="G7060" t="s">
        <v>93</v>
      </c>
      <c r="H7060" t="s">
        <v>24</v>
      </c>
      <c r="I7060" t="s">
        <v>28</v>
      </c>
      <c r="J7060" t="s">
        <v>72</v>
      </c>
      <c r="K7060" t="s">
        <v>1138</v>
      </c>
      <c r="L7060" t="s">
        <v>746</v>
      </c>
      <c r="M7060" t="s">
        <v>190</v>
      </c>
      <c r="N7060" s="2">
        <v>40468</v>
      </c>
      <c r="O7060" s="2">
        <v>40470</v>
      </c>
      <c r="P7060">
        <v>1</v>
      </c>
      <c r="Q7060" s="1">
        <v>0.04</v>
      </c>
      <c r="R7060">
        <v>6783.02</v>
      </c>
      <c r="S7060">
        <v>24.49</v>
      </c>
      <c r="T7060">
        <f t="shared" si="110"/>
        <v>6783.02</v>
      </c>
    </row>
    <row r="7061" spans="1:20" x14ac:dyDescent="0.25">
      <c r="A7061">
        <v>7060</v>
      </c>
      <c r="B7061">
        <v>88148</v>
      </c>
      <c r="C7061" t="s">
        <v>1038</v>
      </c>
      <c r="D7061" t="s">
        <v>20</v>
      </c>
      <c r="E7061" t="s">
        <v>187</v>
      </c>
      <c r="F7061" t="s">
        <v>40</v>
      </c>
      <c r="G7061" t="s">
        <v>93</v>
      </c>
      <c r="H7061" t="s">
        <v>225</v>
      </c>
      <c r="I7061" t="s">
        <v>28</v>
      </c>
      <c r="J7061" t="s">
        <v>72</v>
      </c>
      <c r="K7061" t="s">
        <v>291</v>
      </c>
      <c r="L7061" t="s">
        <v>746</v>
      </c>
      <c r="M7061" t="s">
        <v>99</v>
      </c>
      <c r="N7061" s="2">
        <v>41439</v>
      </c>
      <c r="O7061" s="2">
        <v>41441</v>
      </c>
      <c r="P7061">
        <v>18</v>
      </c>
      <c r="Q7061" s="1">
        <v>0.01</v>
      </c>
      <c r="R7061">
        <v>105.29</v>
      </c>
      <c r="S7061">
        <v>10.119999999999999</v>
      </c>
      <c r="T7061">
        <f t="shared" si="110"/>
        <v>1895.22</v>
      </c>
    </row>
    <row r="7062" spans="1:20" x14ac:dyDescent="0.25">
      <c r="A7062">
        <v>7061</v>
      </c>
      <c r="B7062">
        <v>88148</v>
      </c>
      <c r="C7062" t="s">
        <v>1038</v>
      </c>
      <c r="D7062" t="s">
        <v>578</v>
      </c>
      <c r="E7062" t="s">
        <v>187</v>
      </c>
      <c r="F7062" t="s">
        <v>40</v>
      </c>
      <c r="G7062" t="s">
        <v>93</v>
      </c>
      <c r="H7062" t="s">
        <v>188</v>
      </c>
      <c r="I7062" t="s">
        <v>28</v>
      </c>
      <c r="J7062" t="s">
        <v>72</v>
      </c>
      <c r="K7062" t="s">
        <v>231</v>
      </c>
      <c r="L7062" t="s">
        <v>330</v>
      </c>
      <c r="M7062" t="s">
        <v>99</v>
      </c>
      <c r="N7062" s="2">
        <v>41439</v>
      </c>
      <c r="O7062" s="2">
        <v>41439</v>
      </c>
      <c r="P7062">
        <v>5</v>
      </c>
      <c r="Q7062" s="1">
        <v>0.05</v>
      </c>
      <c r="R7062">
        <v>31.76</v>
      </c>
      <c r="S7062">
        <v>45.51</v>
      </c>
      <c r="T7062">
        <f t="shared" si="110"/>
        <v>158.80000000000001</v>
      </c>
    </row>
    <row r="7063" spans="1:20" x14ac:dyDescent="0.25">
      <c r="A7063">
        <v>7062</v>
      </c>
      <c r="B7063">
        <v>91475</v>
      </c>
      <c r="C7063" t="s">
        <v>1318</v>
      </c>
      <c r="D7063" t="s">
        <v>578</v>
      </c>
      <c r="E7063" t="s">
        <v>187</v>
      </c>
      <c r="F7063" t="s">
        <v>40</v>
      </c>
      <c r="G7063" t="s">
        <v>93</v>
      </c>
      <c r="H7063" t="s">
        <v>219</v>
      </c>
      <c r="I7063" t="s">
        <v>28</v>
      </c>
      <c r="J7063" t="s">
        <v>72</v>
      </c>
      <c r="K7063" t="s">
        <v>181</v>
      </c>
      <c r="L7063" t="s">
        <v>283</v>
      </c>
      <c r="M7063" t="s">
        <v>393</v>
      </c>
      <c r="N7063" s="2">
        <v>40710</v>
      </c>
      <c r="O7063" s="2">
        <v>40710</v>
      </c>
      <c r="P7063">
        <v>12</v>
      </c>
      <c r="Q7063" s="1">
        <v>0.06</v>
      </c>
      <c r="R7063">
        <v>113.98</v>
      </c>
      <c r="S7063">
        <v>30</v>
      </c>
      <c r="T7063">
        <f t="shared" si="110"/>
        <v>1367.76</v>
      </c>
    </row>
    <row r="7064" spans="1:20" x14ac:dyDescent="0.25">
      <c r="A7064">
        <v>7063</v>
      </c>
      <c r="B7064">
        <v>86145</v>
      </c>
      <c r="C7064" t="s">
        <v>1002</v>
      </c>
      <c r="D7064" t="s">
        <v>20</v>
      </c>
      <c r="E7064" t="s">
        <v>21</v>
      </c>
      <c r="F7064" t="s">
        <v>31</v>
      </c>
      <c r="G7064" t="s">
        <v>93</v>
      </c>
      <c r="H7064" t="s">
        <v>24</v>
      </c>
      <c r="I7064" t="s">
        <v>28</v>
      </c>
      <c r="J7064" t="s">
        <v>72</v>
      </c>
      <c r="K7064" t="s">
        <v>201</v>
      </c>
      <c r="L7064" t="s">
        <v>192</v>
      </c>
      <c r="M7064" t="s">
        <v>121</v>
      </c>
      <c r="N7064" s="2">
        <v>40380</v>
      </c>
      <c r="O7064" s="2">
        <v>40381</v>
      </c>
      <c r="P7064">
        <v>12</v>
      </c>
      <c r="Q7064" s="1">
        <v>0.04</v>
      </c>
      <c r="R7064">
        <v>30.73</v>
      </c>
      <c r="S7064">
        <v>4</v>
      </c>
      <c r="T7064">
        <f t="shared" si="110"/>
        <v>368.76</v>
      </c>
    </row>
    <row r="7065" spans="1:20" x14ac:dyDescent="0.25">
      <c r="A7065">
        <v>7064</v>
      </c>
      <c r="B7065">
        <v>89980</v>
      </c>
      <c r="C7065" t="s">
        <v>327</v>
      </c>
      <c r="D7065" t="s">
        <v>578</v>
      </c>
      <c r="E7065" t="s">
        <v>21</v>
      </c>
      <c r="F7065" t="s">
        <v>31</v>
      </c>
      <c r="G7065" t="s">
        <v>41</v>
      </c>
      <c r="H7065" t="s">
        <v>33</v>
      </c>
      <c r="I7065" t="s">
        <v>28</v>
      </c>
      <c r="J7065" t="s">
        <v>72</v>
      </c>
      <c r="K7065" t="s">
        <v>1147</v>
      </c>
      <c r="L7065" t="s">
        <v>283</v>
      </c>
      <c r="M7065" t="s">
        <v>35</v>
      </c>
      <c r="N7065" s="2">
        <v>41575</v>
      </c>
      <c r="O7065" s="2">
        <v>41578</v>
      </c>
      <c r="P7065">
        <v>26</v>
      </c>
      <c r="Q7065" s="1">
        <v>0.1</v>
      </c>
      <c r="R7065">
        <v>100.97</v>
      </c>
      <c r="S7065">
        <v>14</v>
      </c>
      <c r="T7065">
        <f t="shared" si="110"/>
        <v>2625.22</v>
      </c>
    </row>
    <row r="7066" spans="1:20" x14ac:dyDescent="0.25">
      <c r="A7066">
        <v>7065</v>
      </c>
      <c r="B7066">
        <v>88469</v>
      </c>
      <c r="C7066" t="s">
        <v>1804</v>
      </c>
      <c r="D7066" t="s">
        <v>20</v>
      </c>
      <c r="E7066" t="s">
        <v>39</v>
      </c>
      <c r="F7066" t="s">
        <v>47</v>
      </c>
      <c r="G7066" t="s">
        <v>23</v>
      </c>
      <c r="H7066" t="s">
        <v>54</v>
      </c>
      <c r="I7066" t="s">
        <v>28</v>
      </c>
      <c r="J7066" t="s">
        <v>72</v>
      </c>
      <c r="K7066" t="s">
        <v>101</v>
      </c>
      <c r="L7066" t="s">
        <v>192</v>
      </c>
      <c r="M7066" t="s">
        <v>160</v>
      </c>
      <c r="N7066" s="2">
        <v>41629</v>
      </c>
      <c r="O7066" s="2">
        <v>41630</v>
      </c>
      <c r="P7066">
        <v>10</v>
      </c>
      <c r="Q7066" s="1">
        <v>0.06</v>
      </c>
      <c r="R7066">
        <v>15.01</v>
      </c>
      <c r="S7066">
        <v>8.4</v>
      </c>
      <c r="T7066">
        <f t="shared" si="110"/>
        <v>150.1</v>
      </c>
    </row>
    <row r="7067" spans="1:20" x14ac:dyDescent="0.25">
      <c r="A7067">
        <v>7066</v>
      </c>
      <c r="B7067">
        <v>88469</v>
      </c>
      <c r="C7067" t="s">
        <v>1804</v>
      </c>
      <c r="D7067" t="s">
        <v>20</v>
      </c>
      <c r="E7067" t="s">
        <v>21</v>
      </c>
      <c r="F7067" t="s">
        <v>47</v>
      </c>
      <c r="G7067" t="s">
        <v>23</v>
      </c>
      <c r="H7067" t="s">
        <v>33</v>
      </c>
      <c r="I7067" t="s">
        <v>28</v>
      </c>
      <c r="J7067" t="s">
        <v>72</v>
      </c>
      <c r="K7067" t="s">
        <v>1111</v>
      </c>
      <c r="L7067" t="s">
        <v>192</v>
      </c>
      <c r="M7067" t="s">
        <v>111</v>
      </c>
      <c r="N7067" s="2">
        <v>41629</v>
      </c>
      <c r="O7067" s="2">
        <v>41630</v>
      </c>
      <c r="P7067">
        <v>13</v>
      </c>
      <c r="Q7067" s="1">
        <v>0.05</v>
      </c>
      <c r="R7067">
        <v>20.97</v>
      </c>
      <c r="S7067">
        <v>6.5</v>
      </c>
      <c r="T7067">
        <f t="shared" si="110"/>
        <v>272.61</v>
      </c>
    </row>
    <row r="7068" spans="1:20" x14ac:dyDescent="0.25">
      <c r="A7068">
        <v>7067</v>
      </c>
      <c r="B7068">
        <v>88469</v>
      </c>
      <c r="C7068" t="s">
        <v>1804</v>
      </c>
      <c r="D7068" t="s">
        <v>20</v>
      </c>
      <c r="E7068" t="s">
        <v>21</v>
      </c>
      <c r="F7068" t="s">
        <v>47</v>
      </c>
      <c r="G7068" t="s">
        <v>23</v>
      </c>
      <c r="H7068" t="s">
        <v>33</v>
      </c>
      <c r="I7068" t="s">
        <v>28</v>
      </c>
      <c r="J7068" t="s">
        <v>72</v>
      </c>
      <c r="K7068" t="s">
        <v>1447</v>
      </c>
      <c r="L7068" t="s">
        <v>26</v>
      </c>
      <c r="M7068" t="s">
        <v>111</v>
      </c>
      <c r="N7068" s="2">
        <v>41629</v>
      </c>
      <c r="O7068" s="2">
        <v>41630</v>
      </c>
      <c r="P7068">
        <v>5</v>
      </c>
      <c r="Q7068" s="1">
        <v>0.06</v>
      </c>
      <c r="R7068">
        <v>10.01</v>
      </c>
      <c r="S7068">
        <v>1.99</v>
      </c>
      <c r="T7068">
        <f t="shared" si="110"/>
        <v>50.05</v>
      </c>
    </row>
    <row r="7069" spans="1:20" x14ac:dyDescent="0.25">
      <c r="A7069">
        <v>7068</v>
      </c>
      <c r="B7069">
        <v>87968</v>
      </c>
      <c r="C7069" t="s">
        <v>1199</v>
      </c>
      <c r="D7069" t="s">
        <v>20</v>
      </c>
      <c r="E7069" t="s">
        <v>39</v>
      </c>
      <c r="F7069" t="s">
        <v>40</v>
      </c>
      <c r="G7069" t="s">
        <v>41</v>
      </c>
      <c r="H7069" t="s">
        <v>89</v>
      </c>
      <c r="I7069" t="s">
        <v>28</v>
      </c>
      <c r="J7069" t="s">
        <v>72</v>
      </c>
      <c r="K7069" t="s">
        <v>291</v>
      </c>
      <c r="L7069" t="s">
        <v>192</v>
      </c>
      <c r="M7069" t="s">
        <v>99</v>
      </c>
      <c r="N7069" s="2">
        <v>40945</v>
      </c>
      <c r="O7069" s="2">
        <v>40945</v>
      </c>
      <c r="P7069">
        <v>1</v>
      </c>
      <c r="Q7069" s="1">
        <v>0</v>
      </c>
      <c r="R7069">
        <v>4.9800000000000004</v>
      </c>
      <c r="S7069">
        <v>5.0199999999999996</v>
      </c>
      <c r="T7069">
        <f t="shared" si="110"/>
        <v>4.9800000000000004</v>
      </c>
    </row>
    <row r="7070" spans="1:20" x14ac:dyDescent="0.25">
      <c r="A7070">
        <v>7069</v>
      </c>
      <c r="B7070">
        <v>87968</v>
      </c>
      <c r="C7070" t="s">
        <v>923</v>
      </c>
      <c r="D7070" t="s">
        <v>20</v>
      </c>
      <c r="E7070" t="s">
        <v>21</v>
      </c>
      <c r="F7070" t="s">
        <v>40</v>
      </c>
      <c r="G7070" t="s">
        <v>41</v>
      </c>
      <c r="H7070" t="s">
        <v>33</v>
      </c>
      <c r="I7070" t="s">
        <v>28</v>
      </c>
      <c r="J7070" t="s">
        <v>72</v>
      </c>
      <c r="K7070" t="s">
        <v>208</v>
      </c>
      <c r="L7070" t="s">
        <v>746</v>
      </c>
      <c r="M7070" t="s">
        <v>99</v>
      </c>
      <c r="N7070" s="2">
        <v>40945</v>
      </c>
      <c r="O7070" s="2">
        <v>40947</v>
      </c>
      <c r="P7070">
        <v>1</v>
      </c>
      <c r="Q7070" s="1">
        <v>0.05</v>
      </c>
      <c r="R7070">
        <v>3499.99</v>
      </c>
      <c r="S7070">
        <v>24.49</v>
      </c>
      <c r="T7070">
        <f t="shared" si="110"/>
        <v>3499.99</v>
      </c>
    </row>
    <row r="7071" spans="1:20" x14ac:dyDescent="0.25">
      <c r="A7071">
        <v>7070</v>
      </c>
      <c r="B7071">
        <v>90018</v>
      </c>
      <c r="C7071" t="s">
        <v>1233</v>
      </c>
      <c r="D7071" t="s">
        <v>20</v>
      </c>
      <c r="E7071" t="s">
        <v>39</v>
      </c>
      <c r="F7071" t="s">
        <v>31</v>
      </c>
      <c r="G7071" t="s">
        <v>41</v>
      </c>
      <c r="H7071" t="s">
        <v>89</v>
      </c>
      <c r="I7071" t="s">
        <v>28</v>
      </c>
      <c r="J7071" t="s">
        <v>72</v>
      </c>
      <c r="K7071" t="s">
        <v>98</v>
      </c>
      <c r="L7071" t="s">
        <v>192</v>
      </c>
      <c r="M7071" t="s">
        <v>63</v>
      </c>
      <c r="N7071" s="2">
        <v>41164</v>
      </c>
      <c r="O7071" s="2">
        <v>41165</v>
      </c>
      <c r="P7071">
        <v>13</v>
      </c>
      <c r="Q7071" s="1">
        <v>0.01</v>
      </c>
      <c r="R7071">
        <v>165.98</v>
      </c>
      <c r="S7071">
        <v>19.989999999999998</v>
      </c>
      <c r="T7071">
        <f t="shared" si="110"/>
        <v>2157.7399999999998</v>
      </c>
    </row>
    <row r="7072" spans="1:20" x14ac:dyDescent="0.25">
      <c r="A7072">
        <v>7071</v>
      </c>
      <c r="B7072">
        <v>87122</v>
      </c>
      <c r="C7072" t="s">
        <v>1149</v>
      </c>
      <c r="D7072" t="s">
        <v>20</v>
      </c>
      <c r="E7072" t="s">
        <v>39</v>
      </c>
      <c r="F7072" t="s">
        <v>22</v>
      </c>
      <c r="G7072" t="s">
        <v>41</v>
      </c>
      <c r="H7072" t="s">
        <v>78</v>
      </c>
      <c r="I7072" t="s">
        <v>28</v>
      </c>
      <c r="J7072" t="s">
        <v>56</v>
      </c>
      <c r="K7072" t="s">
        <v>248</v>
      </c>
      <c r="L7072" t="s">
        <v>192</v>
      </c>
      <c r="M7072" t="s">
        <v>123</v>
      </c>
      <c r="N7072" s="2">
        <v>40965</v>
      </c>
      <c r="O7072" s="2">
        <v>40966</v>
      </c>
      <c r="P7072">
        <v>11</v>
      </c>
      <c r="Q7072" s="1">
        <v>0.05</v>
      </c>
      <c r="R7072">
        <v>155.06</v>
      </c>
      <c r="S7072">
        <v>7.07</v>
      </c>
      <c r="T7072">
        <f t="shared" si="110"/>
        <v>1705.66</v>
      </c>
    </row>
    <row r="7073" spans="1:20" x14ac:dyDescent="0.25">
      <c r="A7073">
        <v>7072</v>
      </c>
      <c r="B7073">
        <v>88035</v>
      </c>
      <c r="C7073" t="s">
        <v>1624</v>
      </c>
      <c r="D7073" t="s">
        <v>20</v>
      </c>
      <c r="E7073" t="s">
        <v>39</v>
      </c>
      <c r="F7073" t="s">
        <v>31</v>
      </c>
      <c r="G7073" t="s">
        <v>48</v>
      </c>
      <c r="H7073" t="s">
        <v>42</v>
      </c>
      <c r="I7073" t="s">
        <v>28</v>
      </c>
      <c r="J7073" t="s">
        <v>72</v>
      </c>
      <c r="K7073" t="s">
        <v>248</v>
      </c>
      <c r="L7073" t="s">
        <v>192</v>
      </c>
      <c r="M7073" t="s">
        <v>106</v>
      </c>
      <c r="N7073" s="2">
        <v>41347</v>
      </c>
      <c r="O7073" s="2">
        <v>41351</v>
      </c>
      <c r="P7073">
        <v>11</v>
      </c>
      <c r="Q7073" s="1">
        <v>0.06</v>
      </c>
      <c r="R7073">
        <v>30.56</v>
      </c>
      <c r="S7073">
        <v>2.99</v>
      </c>
      <c r="T7073">
        <f t="shared" si="110"/>
        <v>336.15999999999997</v>
      </c>
    </row>
    <row r="7074" spans="1:20" x14ac:dyDescent="0.25">
      <c r="A7074">
        <v>7073</v>
      </c>
      <c r="B7074">
        <v>88035</v>
      </c>
      <c r="C7074" t="s">
        <v>1624</v>
      </c>
      <c r="D7074" t="s">
        <v>578</v>
      </c>
      <c r="E7074" t="s">
        <v>187</v>
      </c>
      <c r="F7074" t="s">
        <v>31</v>
      </c>
      <c r="G7074" t="s">
        <v>48</v>
      </c>
      <c r="H7074" t="s">
        <v>188</v>
      </c>
      <c r="I7074" t="s">
        <v>28</v>
      </c>
      <c r="J7074" t="s">
        <v>72</v>
      </c>
      <c r="K7074" t="s">
        <v>282</v>
      </c>
      <c r="L7074" t="s">
        <v>330</v>
      </c>
      <c r="M7074" t="s">
        <v>66</v>
      </c>
      <c r="N7074" s="2">
        <v>41347</v>
      </c>
      <c r="O7074" s="2">
        <v>41349</v>
      </c>
      <c r="P7074">
        <v>13</v>
      </c>
      <c r="Q7074" s="1">
        <v>7.0000000000000007E-2</v>
      </c>
      <c r="R7074">
        <v>137.47999999999999</v>
      </c>
      <c r="S7074">
        <v>32.18</v>
      </c>
      <c r="T7074">
        <f t="shared" si="110"/>
        <v>1787.2399999999998</v>
      </c>
    </row>
    <row r="7075" spans="1:20" x14ac:dyDescent="0.25">
      <c r="A7075">
        <v>7074</v>
      </c>
      <c r="B7075">
        <v>88418</v>
      </c>
      <c r="C7075" t="s">
        <v>793</v>
      </c>
      <c r="D7075" t="s">
        <v>20</v>
      </c>
      <c r="E7075" t="s">
        <v>39</v>
      </c>
      <c r="F7075" t="s">
        <v>31</v>
      </c>
      <c r="G7075" t="s">
        <v>23</v>
      </c>
      <c r="H7075" t="s">
        <v>61</v>
      </c>
      <c r="I7075" t="s">
        <v>28</v>
      </c>
      <c r="J7075" t="s">
        <v>72</v>
      </c>
      <c r="K7075" t="s">
        <v>133</v>
      </c>
      <c r="L7075" t="s">
        <v>192</v>
      </c>
      <c r="M7075" t="s">
        <v>121</v>
      </c>
      <c r="N7075" s="2">
        <v>40255</v>
      </c>
      <c r="O7075" s="2">
        <v>40257</v>
      </c>
      <c r="P7075">
        <v>6</v>
      </c>
      <c r="Q7075" s="1">
        <v>0.1</v>
      </c>
      <c r="R7075">
        <v>5.98</v>
      </c>
      <c r="S7075">
        <v>5.14</v>
      </c>
      <c r="T7075">
        <f t="shared" si="110"/>
        <v>35.880000000000003</v>
      </c>
    </row>
    <row r="7076" spans="1:20" x14ac:dyDescent="0.25">
      <c r="A7076">
        <v>7075</v>
      </c>
      <c r="B7076">
        <v>87702</v>
      </c>
      <c r="C7076" t="s">
        <v>1431</v>
      </c>
      <c r="D7076" t="s">
        <v>578</v>
      </c>
      <c r="E7076" t="s">
        <v>21</v>
      </c>
      <c r="F7076" t="s">
        <v>47</v>
      </c>
      <c r="G7076" t="s">
        <v>48</v>
      </c>
      <c r="H7076" t="s">
        <v>33</v>
      </c>
      <c r="I7076" t="s">
        <v>28</v>
      </c>
      <c r="J7076" t="s">
        <v>84</v>
      </c>
      <c r="K7076" t="s">
        <v>1114</v>
      </c>
      <c r="L7076" t="s">
        <v>283</v>
      </c>
      <c r="M7076" t="s">
        <v>156</v>
      </c>
      <c r="N7076" s="2">
        <v>40676</v>
      </c>
      <c r="O7076" s="2">
        <v>40683</v>
      </c>
      <c r="P7076">
        <v>9</v>
      </c>
      <c r="Q7076" s="1">
        <v>0.04</v>
      </c>
      <c r="R7076">
        <v>306.14</v>
      </c>
      <c r="S7076">
        <v>26.53</v>
      </c>
      <c r="T7076">
        <f t="shared" si="110"/>
        <v>2755.2599999999998</v>
      </c>
    </row>
    <row r="7077" spans="1:20" x14ac:dyDescent="0.25">
      <c r="A7077">
        <v>7076</v>
      </c>
      <c r="B7077">
        <v>87702</v>
      </c>
      <c r="C7077" t="s">
        <v>1431</v>
      </c>
      <c r="D7077" t="s">
        <v>20</v>
      </c>
      <c r="E7077" t="s">
        <v>39</v>
      </c>
      <c r="F7077" t="s">
        <v>47</v>
      </c>
      <c r="G7077" t="s">
        <v>48</v>
      </c>
      <c r="H7077" t="s">
        <v>78</v>
      </c>
      <c r="I7077" t="s">
        <v>28</v>
      </c>
      <c r="J7077" t="s">
        <v>84</v>
      </c>
      <c r="K7077" t="s">
        <v>43</v>
      </c>
      <c r="L7077" t="s">
        <v>192</v>
      </c>
      <c r="M7077" t="s">
        <v>160</v>
      </c>
      <c r="N7077" s="2">
        <v>40676</v>
      </c>
      <c r="O7077" s="2">
        <v>40680</v>
      </c>
      <c r="P7077">
        <v>15</v>
      </c>
      <c r="Q7077" s="1">
        <v>0</v>
      </c>
      <c r="R7077">
        <v>30.98</v>
      </c>
      <c r="S7077">
        <v>17.079999999999998</v>
      </c>
      <c r="T7077">
        <f t="shared" si="110"/>
        <v>464.7</v>
      </c>
    </row>
    <row r="7078" spans="1:20" x14ac:dyDescent="0.25">
      <c r="A7078">
        <v>7077</v>
      </c>
      <c r="B7078">
        <v>86092</v>
      </c>
      <c r="C7078" t="s">
        <v>130</v>
      </c>
      <c r="D7078" t="s">
        <v>20</v>
      </c>
      <c r="E7078" t="s">
        <v>39</v>
      </c>
      <c r="F7078" t="s">
        <v>31</v>
      </c>
      <c r="G7078" t="s">
        <v>48</v>
      </c>
      <c r="H7078" t="s">
        <v>54</v>
      </c>
      <c r="I7078" t="s">
        <v>28</v>
      </c>
      <c r="J7078" t="s">
        <v>84</v>
      </c>
      <c r="K7078" t="s">
        <v>71</v>
      </c>
      <c r="L7078" t="s">
        <v>44</v>
      </c>
      <c r="M7078" t="s">
        <v>131</v>
      </c>
      <c r="N7078" s="2">
        <v>40362</v>
      </c>
      <c r="O7078" s="2">
        <v>40364</v>
      </c>
      <c r="P7078">
        <v>6</v>
      </c>
      <c r="Q7078" s="1">
        <v>0.09</v>
      </c>
      <c r="R7078">
        <v>1.48</v>
      </c>
      <c r="S7078">
        <v>0.7</v>
      </c>
      <c r="T7078">
        <f t="shared" si="110"/>
        <v>8.879999999999999</v>
      </c>
    </row>
    <row r="7079" spans="1:20" x14ac:dyDescent="0.25">
      <c r="A7079">
        <v>7078</v>
      </c>
      <c r="B7079">
        <v>87623</v>
      </c>
      <c r="C7079" t="s">
        <v>2467</v>
      </c>
      <c r="D7079" t="s">
        <v>20</v>
      </c>
      <c r="E7079" t="s">
        <v>39</v>
      </c>
      <c r="F7079" t="s">
        <v>31</v>
      </c>
      <c r="G7079" t="s">
        <v>32</v>
      </c>
      <c r="H7079" t="s">
        <v>42</v>
      </c>
      <c r="I7079" t="s">
        <v>28</v>
      </c>
      <c r="J7079" t="s">
        <v>84</v>
      </c>
      <c r="K7079" t="s">
        <v>228</v>
      </c>
      <c r="L7079" t="s">
        <v>192</v>
      </c>
      <c r="M7079" t="s">
        <v>139</v>
      </c>
      <c r="N7079" s="2">
        <v>40755</v>
      </c>
      <c r="O7079" s="2">
        <v>40756</v>
      </c>
      <c r="P7079">
        <v>1</v>
      </c>
      <c r="Q7079" s="1">
        <v>0.01</v>
      </c>
      <c r="R7079">
        <v>172.99</v>
      </c>
      <c r="S7079">
        <v>19.989999999999998</v>
      </c>
      <c r="T7079">
        <f t="shared" si="110"/>
        <v>172.99</v>
      </c>
    </row>
    <row r="7080" spans="1:20" x14ac:dyDescent="0.25">
      <c r="A7080">
        <v>7079</v>
      </c>
      <c r="B7080">
        <v>87623</v>
      </c>
      <c r="C7080" t="s">
        <v>2361</v>
      </c>
      <c r="D7080" t="s">
        <v>20</v>
      </c>
      <c r="E7080" t="s">
        <v>21</v>
      </c>
      <c r="F7080" t="s">
        <v>31</v>
      </c>
      <c r="G7080" t="s">
        <v>32</v>
      </c>
      <c r="H7080" t="s">
        <v>206</v>
      </c>
      <c r="I7080" t="s">
        <v>28</v>
      </c>
      <c r="J7080" t="s">
        <v>84</v>
      </c>
      <c r="K7080" t="s">
        <v>213</v>
      </c>
      <c r="L7080" t="s">
        <v>44</v>
      </c>
      <c r="M7080" t="s">
        <v>35</v>
      </c>
      <c r="N7080" s="2">
        <v>40755</v>
      </c>
      <c r="O7080" s="2">
        <v>40756</v>
      </c>
      <c r="P7080">
        <v>5</v>
      </c>
      <c r="Q7080" s="1">
        <v>0.04</v>
      </c>
      <c r="R7080">
        <v>85.99</v>
      </c>
      <c r="S7080">
        <v>0.99</v>
      </c>
      <c r="T7080">
        <f t="shared" si="110"/>
        <v>429.95</v>
      </c>
    </row>
    <row r="7081" spans="1:20" x14ac:dyDescent="0.25">
      <c r="A7081">
        <v>7080</v>
      </c>
      <c r="B7081">
        <v>87291</v>
      </c>
      <c r="C7081" t="s">
        <v>1347</v>
      </c>
      <c r="D7081" t="s">
        <v>20</v>
      </c>
      <c r="E7081" t="s">
        <v>39</v>
      </c>
      <c r="F7081" t="s">
        <v>47</v>
      </c>
      <c r="G7081" t="s">
        <v>41</v>
      </c>
      <c r="H7081" t="s">
        <v>49</v>
      </c>
      <c r="I7081" t="s">
        <v>28</v>
      </c>
      <c r="J7081" t="s">
        <v>84</v>
      </c>
      <c r="K7081" t="s">
        <v>105</v>
      </c>
      <c r="L7081" t="s">
        <v>192</v>
      </c>
      <c r="M7081" t="s">
        <v>167</v>
      </c>
      <c r="N7081" s="2">
        <v>41319</v>
      </c>
      <c r="O7081" s="2">
        <v>41321</v>
      </c>
      <c r="P7081">
        <v>8</v>
      </c>
      <c r="Q7081" s="1">
        <v>0.02</v>
      </c>
      <c r="R7081">
        <v>6.68</v>
      </c>
      <c r="S7081">
        <v>5.2</v>
      </c>
      <c r="T7081">
        <f t="shared" si="110"/>
        <v>53.44</v>
      </c>
    </row>
    <row r="7082" spans="1:20" x14ac:dyDescent="0.25">
      <c r="A7082">
        <v>7081</v>
      </c>
      <c r="B7082">
        <v>87755</v>
      </c>
      <c r="C7082" t="s">
        <v>1600</v>
      </c>
      <c r="D7082" t="s">
        <v>38</v>
      </c>
      <c r="E7082" t="s">
        <v>21</v>
      </c>
      <c r="F7082" t="s">
        <v>31</v>
      </c>
      <c r="G7082" t="s">
        <v>93</v>
      </c>
      <c r="H7082" t="s">
        <v>33</v>
      </c>
      <c r="I7082" t="s">
        <v>28</v>
      </c>
      <c r="J7082" t="s">
        <v>84</v>
      </c>
      <c r="K7082" t="s">
        <v>409</v>
      </c>
      <c r="L7082" t="s">
        <v>26</v>
      </c>
      <c r="M7082" t="s">
        <v>102</v>
      </c>
      <c r="N7082" s="2">
        <v>41509</v>
      </c>
      <c r="O7082" s="2">
        <v>41510</v>
      </c>
      <c r="P7082">
        <v>8</v>
      </c>
      <c r="Q7082" s="1">
        <v>0</v>
      </c>
      <c r="R7082">
        <v>35.409999999999997</v>
      </c>
      <c r="S7082">
        <v>1.99</v>
      </c>
      <c r="T7082">
        <f t="shared" si="110"/>
        <v>283.27999999999997</v>
      </c>
    </row>
    <row r="7083" spans="1:20" x14ac:dyDescent="0.25">
      <c r="A7083">
        <v>7082</v>
      </c>
      <c r="B7083">
        <v>88258</v>
      </c>
      <c r="C7083" t="s">
        <v>278</v>
      </c>
      <c r="D7083" t="s">
        <v>20</v>
      </c>
      <c r="E7083" t="s">
        <v>187</v>
      </c>
      <c r="F7083" t="s">
        <v>31</v>
      </c>
      <c r="G7083" t="s">
        <v>48</v>
      </c>
      <c r="H7083" t="s">
        <v>219</v>
      </c>
      <c r="I7083" t="s">
        <v>28</v>
      </c>
      <c r="J7083" t="s">
        <v>84</v>
      </c>
      <c r="K7083" t="s">
        <v>228</v>
      </c>
      <c r="L7083" t="s">
        <v>746</v>
      </c>
      <c r="M7083" t="s">
        <v>91</v>
      </c>
      <c r="N7083" s="2">
        <v>40703</v>
      </c>
      <c r="O7083" s="2">
        <v>40707</v>
      </c>
      <c r="P7083">
        <v>17</v>
      </c>
      <c r="Q7083" s="1">
        <v>0.02</v>
      </c>
      <c r="R7083">
        <v>49.34</v>
      </c>
      <c r="S7083">
        <v>10.25</v>
      </c>
      <c r="T7083">
        <f t="shared" si="110"/>
        <v>838.78000000000009</v>
      </c>
    </row>
    <row r="7084" spans="1:20" x14ac:dyDescent="0.25">
      <c r="A7084">
        <v>7083</v>
      </c>
      <c r="B7084">
        <v>88258</v>
      </c>
      <c r="C7084" t="s">
        <v>278</v>
      </c>
      <c r="D7084" t="s">
        <v>20</v>
      </c>
      <c r="E7084" t="s">
        <v>39</v>
      </c>
      <c r="F7084" t="s">
        <v>31</v>
      </c>
      <c r="G7084" t="s">
        <v>48</v>
      </c>
      <c r="H7084" t="s">
        <v>94</v>
      </c>
      <c r="I7084" t="s">
        <v>28</v>
      </c>
      <c r="J7084" t="s">
        <v>84</v>
      </c>
      <c r="K7084" t="s">
        <v>58</v>
      </c>
      <c r="L7084" t="s">
        <v>44</v>
      </c>
      <c r="M7084" t="s">
        <v>66</v>
      </c>
      <c r="N7084" s="2">
        <v>40703</v>
      </c>
      <c r="O7084" s="2">
        <v>40710</v>
      </c>
      <c r="P7084">
        <v>15</v>
      </c>
      <c r="Q7084" s="1">
        <v>0.05</v>
      </c>
      <c r="R7084">
        <v>3.28</v>
      </c>
      <c r="S7084">
        <v>1.95</v>
      </c>
      <c r="T7084">
        <f t="shared" si="110"/>
        <v>49.199999999999996</v>
      </c>
    </row>
    <row r="7085" spans="1:20" x14ac:dyDescent="0.25">
      <c r="A7085">
        <v>7084</v>
      </c>
      <c r="B7085">
        <v>88258</v>
      </c>
      <c r="C7085" t="s">
        <v>278</v>
      </c>
      <c r="D7085" t="s">
        <v>20</v>
      </c>
      <c r="E7085" t="s">
        <v>39</v>
      </c>
      <c r="F7085" t="s">
        <v>31</v>
      </c>
      <c r="G7085" t="s">
        <v>48</v>
      </c>
      <c r="H7085" t="s">
        <v>94</v>
      </c>
      <c r="I7085" t="s">
        <v>28</v>
      </c>
      <c r="J7085" t="s">
        <v>84</v>
      </c>
      <c r="K7085" t="s">
        <v>154</v>
      </c>
      <c r="L7085" t="s">
        <v>44</v>
      </c>
      <c r="M7085" t="s">
        <v>279</v>
      </c>
      <c r="N7085" s="2">
        <v>40703</v>
      </c>
      <c r="O7085" s="2">
        <v>40705</v>
      </c>
      <c r="P7085">
        <v>3</v>
      </c>
      <c r="Q7085" s="1">
        <v>0.05</v>
      </c>
      <c r="R7085">
        <v>1.81</v>
      </c>
      <c r="S7085">
        <v>1.56</v>
      </c>
      <c r="T7085">
        <f t="shared" si="110"/>
        <v>5.43</v>
      </c>
    </row>
    <row r="7086" spans="1:20" x14ac:dyDescent="0.25">
      <c r="A7086">
        <v>7085</v>
      </c>
      <c r="B7086">
        <v>87481</v>
      </c>
      <c r="C7086" t="s">
        <v>1046</v>
      </c>
      <c r="D7086" t="s">
        <v>38</v>
      </c>
      <c r="E7086" t="s">
        <v>39</v>
      </c>
      <c r="F7086" t="s">
        <v>40</v>
      </c>
      <c r="G7086" t="s">
        <v>23</v>
      </c>
      <c r="H7086" t="s">
        <v>61</v>
      </c>
      <c r="I7086" t="s">
        <v>28</v>
      </c>
      <c r="J7086" t="s">
        <v>84</v>
      </c>
      <c r="K7086" t="s">
        <v>165</v>
      </c>
      <c r="L7086" t="s">
        <v>192</v>
      </c>
      <c r="M7086" t="s">
        <v>309</v>
      </c>
      <c r="N7086" s="2">
        <v>41444</v>
      </c>
      <c r="O7086" s="2">
        <v>41446</v>
      </c>
      <c r="P7086">
        <v>11</v>
      </c>
      <c r="Q7086" s="1">
        <v>0.04</v>
      </c>
      <c r="R7086">
        <v>6.48</v>
      </c>
      <c r="S7086">
        <v>6.35</v>
      </c>
      <c r="T7086">
        <f t="shared" si="110"/>
        <v>71.28</v>
      </c>
    </row>
    <row r="7087" spans="1:20" x14ac:dyDescent="0.25">
      <c r="A7087">
        <v>7086</v>
      </c>
      <c r="B7087">
        <v>90231</v>
      </c>
      <c r="C7087" t="s">
        <v>575</v>
      </c>
      <c r="D7087" t="s">
        <v>20</v>
      </c>
      <c r="E7087" t="s">
        <v>187</v>
      </c>
      <c r="F7087" t="s">
        <v>47</v>
      </c>
      <c r="G7087" t="s">
        <v>32</v>
      </c>
      <c r="H7087" t="s">
        <v>225</v>
      </c>
      <c r="I7087" t="s">
        <v>28</v>
      </c>
      <c r="J7087" t="s">
        <v>84</v>
      </c>
      <c r="K7087" t="s">
        <v>282</v>
      </c>
      <c r="L7087" t="s">
        <v>706</v>
      </c>
      <c r="M7087" t="s">
        <v>117</v>
      </c>
      <c r="N7087" s="2">
        <v>40727</v>
      </c>
      <c r="O7087" s="2">
        <v>40729</v>
      </c>
      <c r="P7087">
        <v>6</v>
      </c>
      <c r="Q7087" s="1">
        <v>0</v>
      </c>
      <c r="R7087">
        <v>9.77</v>
      </c>
      <c r="S7087">
        <v>6.02</v>
      </c>
      <c r="T7087">
        <f t="shared" si="110"/>
        <v>58.62</v>
      </c>
    </row>
    <row r="7088" spans="1:20" x14ac:dyDescent="0.25">
      <c r="A7088">
        <v>7087</v>
      </c>
      <c r="B7088">
        <v>87866</v>
      </c>
      <c r="C7088" t="s">
        <v>1774</v>
      </c>
      <c r="D7088" t="s">
        <v>20</v>
      </c>
      <c r="E7088" t="s">
        <v>39</v>
      </c>
      <c r="F7088" t="s">
        <v>40</v>
      </c>
      <c r="G7088" t="s">
        <v>32</v>
      </c>
      <c r="H7088" t="s">
        <v>89</v>
      </c>
      <c r="I7088" t="s">
        <v>28</v>
      </c>
      <c r="J7088" t="s">
        <v>84</v>
      </c>
      <c r="K7088" t="s">
        <v>289</v>
      </c>
      <c r="L7088" t="s">
        <v>192</v>
      </c>
      <c r="M7088" t="s">
        <v>99</v>
      </c>
      <c r="N7088" s="2">
        <v>40984</v>
      </c>
      <c r="O7088" s="2">
        <v>40986</v>
      </c>
      <c r="P7088">
        <v>4</v>
      </c>
      <c r="Q7088" s="1">
        <v>0.02</v>
      </c>
      <c r="R7088">
        <v>18.940000000000001</v>
      </c>
      <c r="S7088">
        <v>1.49</v>
      </c>
      <c r="T7088">
        <f t="shared" si="110"/>
        <v>75.760000000000005</v>
      </c>
    </row>
    <row r="7089" spans="1:20" x14ac:dyDescent="0.25">
      <c r="A7089">
        <v>7088</v>
      </c>
      <c r="B7089">
        <v>91247</v>
      </c>
      <c r="C7089" t="s">
        <v>2096</v>
      </c>
      <c r="D7089" t="s">
        <v>38</v>
      </c>
      <c r="E7089" t="s">
        <v>39</v>
      </c>
      <c r="F7089" t="s">
        <v>47</v>
      </c>
      <c r="G7089" t="s">
        <v>23</v>
      </c>
      <c r="H7089" t="s">
        <v>89</v>
      </c>
      <c r="I7089" t="s">
        <v>28</v>
      </c>
      <c r="J7089" t="s">
        <v>84</v>
      </c>
      <c r="K7089" t="s">
        <v>74</v>
      </c>
      <c r="L7089" t="s">
        <v>746</v>
      </c>
      <c r="M7089" t="s">
        <v>134</v>
      </c>
      <c r="N7089" s="2">
        <v>41045</v>
      </c>
      <c r="O7089" s="2">
        <v>41047</v>
      </c>
      <c r="P7089">
        <v>7</v>
      </c>
      <c r="Q7089" s="1">
        <v>0.05</v>
      </c>
      <c r="R7089">
        <v>76.72</v>
      </c>
      <c r="S7089">
        <v>19.95</v>
      </c>
      <c r="T7089">
        <f t="shared" si="110"/>
        <v>537.04</v>
      </c>
    </row>
    <row r="7090" spans="1:20" x14ac:dyDescent="0.25">
      <c r="A7090">
        <v>7089</v>
      </c>
      <c r="B7090">
        <v>88100</v>
      </c>
      <c r="C7090" t="s">
        <v>1072</v>
      </c>
      <c r="D7090" t="s">
        <v>20</v>
      </c>
      <c r="E7090" t="s">
        <v>39</v>
      </c>
      <c r="F7090" t="s">
        <v>22</v>
      </c>
      <c r="G7090" t="s">
        <v>23</v>
      </c>
      <c r="H7090" t="s">
        <v>42</v>
      </c>
      <c r="I7090" t="s">
        <v>28</v>
      </c>
      <c r="J7090" t="s">
        <v>84</v>
      </c>
      <c r="K7090" t="s">
        <v>226</v>
      </c>
      <c r="L7090" t="s">
        <v>192</v>
      </c>
      <c r="M7090" t="s">
        <v>499</v>
      </c>
      <c r="N7090" s="2">
        <v>41374</v>
      </c>
      <c r="O7090" s="2">
        <v>41376</v>
      </c>
      <c r="P7090">
        <v>4</v>
      </c>
      <c r="Q7090" s="1">
        <v>0</v>
      </c>
      <c r="R7090">
        <v>48.91</v>
      </c>
      <c r="S7090">
        <v>5.81</v>
      </c>
      <c r="T7090">
        <f t="shared" si="110"/>
        <v>195.64</v>
      </c>
    </row>
    <row r="7091" spans="1:20" x14ac:dyDescent="0.25">
      <c r="A7091">
        <v>7090</v>
      </c>
      <c r="B7091">
        <v>88100</v>
      </c>
      <c r="C7091" t="s">
        <v>2463</v>
      </c>
      <c r="D7091" t="s">
        <v>20</v>
      </c>
      <c r="E7091" t="s">
        <v>39</v>
      </c>
      <c r="F7091" t="s">
        <v>22</v>
      </c>
      <c r="G7091" t="s">
        <v>23</v>
      </c>
      <c r="H7091" t="s">
        <v>61</v>
      </c>
      <c r="I7091" t="s">
        <v>28</v>
      </c>
      <c r="J7091" t="s">
        <v>84</v>
      </c>
      <c r="K7091" t="s">
        <v>79</v>
      </c>
      <c r="L7091" t="s">
        <v>192</v>
      </c>
      <c r="M7091" t="s">
        <v>80</v>
      </c>
      <c r="N7091" s="2">
        <v>41374</v>
      </c>
      <c r="O7091" s="2">
        <v>41376</v>
      </c>
      <c r="P7091">
        <v>6</v>
      </c>
      <c r="Q7091" s="1">
        <v>0.08</v>
      </c>
      <c r="R7091">
        <v>165.98</v>
      </c>
      <c r="S7091">
        <v>19.989999999999998</v>
      </c>
      <c r="T7091">
        <f t="shared" si="110"/>
        <v>995.87999999999988</v>
      </c>
    </row>
    <row r="7092" spans="1:20" x14ac:dyDescent="0.25">
      <c r="A7092">
        <v>7091</v>
      </c>
      <c r="B7092">
        <v>87518</v>
      </c>
      <c r="C7092" t="s">
        <v>209</v>
      </c>
      <c r="D7092" t="s">
        <v>20</v>
      </c>
      <c r="E7092" t="s">
        <v>39</v>
      </c>
      <c r="F7092" t="s">
        <v>31</v>
      </c>
      <c r="G7092" t="s">
        <v>23</v>
      </c>
      <c r="H7092" t="s">
        <v>78</v>
      </c>
      <c r="I7092" t="s">
        <v>28</v>
      </c>
      <c r="J7092" t="s">
        <v>84</v>
      </c>
      <c r="K7092" t="s">
        <v>98</v>
      </c>
      <c r="L7092" t="s">
        <v>192</v>
      </c>
      <c r="M7092" t="s">
        <v>296</v>
      </c>
      <c r="N7092" s="2">
        <v>41518</v>
      </c>
      <c r="O7092" s="2">
        <v>41520</v>
      </c>
      <c r="P7092">
        <v>18</v>
      </c>
      <c r="Q7092" s="1">
        <v>0.06</v>
      </c>
      <c r="R7092">
        <v>10.35</v>
      </c>
      <c r="S7092">
        <v>0.99</v>
      </c>
      <c r="T7092">
        <f t="shared" si="110"/>
        <v>186.29999999999998</v>
      </c>
    </row>
    <row r="7093" spans="1:20" x14ac:dyDescent="0.25">
      <c r="A7093">
        <v>7092</v>
      </c>
      <c r="B7093">
        <v>87740</v>
      </c>
      <c r="C7093" t="s">
        <v>489</v>
      </c>
      <c r="D7093" t="s">
        <v>20</v>
      </c>
      <c r="E7093" t="s">
        <v>39</v>
      </c>
      <c r="F7093" t="s">
        <v>31</v>
      </c>
      <c r="G7093" t="s">
        <v>93</v>
      </c>
      <c r="H7093" t="s">
        <v>54</v>
      </c>
      <c r="I7093" t="s">
        <v>28</v>
      </c>
      <c r="J7093" t="s">
        <v>84</v>
      </c>
      <c r="K7093" t="s">
        <v>136</v>
      </c>
      <c r="L7093" t="s">
        <v>44</v>
      </c>
      <c r="M7093" t="s">
        <v>131</v>
      </c>
      <c r="N7093" s="2">
        <v>40605</v>
      </c>
      <c r="O7093" s="2">
        <v>40606</v>
      </c>
      <c r="P7093">
        <v>1</v>
      </c>
      <c r="Q7093" s="1">
        <v>0.03</v>
      </c>
      <c r="R7093">
        <v>2.6</v>
      </c>
      <c r="S7093">
        <v>2.4</v>
      </c>
      <c r="T7093">
        <f t="shared" si="110"/>
        <v>2.6</v>
      </c>
    </row>
    <row r="7094" spans="1:20" x14ac:dyDescent="0.25">
      <c r="A7094">
        <v>7093</v>
      </c>
      <c r="B7094">
        <v>90007</v>
      </c>
      <c r="C7094" t="s">
        <v>572</v>
      </c>
      <c r="D7094" t="s">
        <v>20</v>
      </c>
      <c r="E7094" t="s">
        <v>39</v>
      </c>
      <c r="F7094" t="s">
        <v>22</v>
      </c>
      <c r="G7094" t="s">
        <v>93</v>
      </c>
      <c r="H7094" t="s">
        <v>94</v>
      </c>
      <c r="I7094" t="s">
        <v>28</v>
      </c>
      <c r="J7094" t="s">
        <v>84</v>
      </c>
      <c r="K7094" t="s">
        <v>149</v>
      </c>
      <c r="L7094" t="s">
        <v>192</v>
      </c>
      <c r="M7094" t="s">
        <v>137</v>
      </c>
      <c r="N7094" s="2">
        <v>41336</v>
      </c>
      <c r="O7094" s="2">
        <v>41337</v>
      </c>
      <c r="P7094">
        <v>10</v>
      </c>
      <c r="Q7094" s="1">
        <v>0.06</v>
      </c>
      <c r="R7094">
        <v>40.98</v>
      </c>
      <c r="S7094">
        <v>7.47</v>
      </c>
      <c r="T7094">
        <f t="shared" si="110"/>
        <v>409.79999999999995</v>
      </c>
    </row>
    <row r="7095" spans="1:20" x14ac:dyDescent="0.25">
      <c r="A7095">
        <v>7094</v>
      </c>
      <c r="B7095">
        <v>88832</v>
      </c>
      <c r="C7095" t="s">
        <v>521</v>
      </c>
      <c r="D7095" t="s">
        <v>20</v>
      </c>
      <c r="E7095" t="s">
        <v>21</v>
      </c>
      <c r="F7095" t="s">
        <v>22</v>
      </c>
      <c r="G7095" t="s">
        <v>41</v>
      </c>
      <c r="H7095" t="s">
        <v>33</v>
      </c>
      <c r="I7095" t="s">
        <v>28</v>
      </c>
      <c r="J7095" t="s">
        <v>84</v>
      </c>
      <c r="K7095" t="s">
        <v>208</v>
      </c>
      <c r="L7095" t="s">
        <v>746</v>
      </c>
      <c r="M7095" t="s">
        <v>123</v>
      </c>
      <c r="N7095" s="2">
        <v>41100</v>
      </c>
      <c r="O7095" s="2">
        <v>41102</v>
      </c>
      <c r="P7095">
        <v>11</v>
      </c>
      <c r="Q7095" s="1">
        <v>0.1</v>
      </c>
      <c r="R7095">
        <v>199.99</v>
      </c>
      <c r="S7095">
        <v>24.49</v>
      </c>
      <c r="T7095">
        <f t="shared" si="110"/>
        <v>2199.8900000000003</v>
      </c>
    </row>
    <row r="7096" spans="1:20" x14ac:dyDescent="0.25">
      <c r="A7096">
        <v>7095</v>
      </c>
      <c r="B7096">
        <v>88832</v>
      </c>
      <c r="C7096" t="s">
        <v>521</v>
      </c>
      <c r="D7096" t="s">
        <v>20</v>
      </c>
      <c r="E7096" t="s">
        <v>39</v>
      </c>
      <c r="F7096" t="s">
        <v>22</v>
      </c>
      <c r="G7096" t="s">
        <v>41</v>
      </c>
      <c r="H7096" t="s">
        <v>78</v>
      </c>
      <c r="I7096" t="s">
        <v>28</v>
      </c>
      <c r="J7096" t="s">
        <v>84</v>
      </c>
      <c r="K7096" t="s">
        <v>221</v>
      </c>
      <c r="L7096" t="s">
        <v>192</v>
      </c>
      <c r="M7096" t="s">
        <v>398</v>
      </c>
      <c r="N7096" s="2">
        <v>41100</v>
      </c>
      <c r="O7096" s="2">
        <v>41102</v>
      </c>
      <c r="P7096">
        <v>5</v>
      </c>
      <c r="Q7096" s="1">
        <v>0.03</v>
      </c>
      <c r="R7096">
        <v>6.48</v>
      </c>
      <c r="S7096">
        <v>7.37</v>
      </c>
      <c r="T7096">
        <f t="shared" si="110"/>
        <v>32.400000000000006</v>
      </c>
    </row>
    <row r="7097" spans="1:20" x14ac:dyDescent="0.25">
      <c r="A7097">
        <v>7096</v>
      </c>
      <c r="B7097">
        <v>89970</v>
      </c>
      <c r="C7097" t="s">
        <v>327</v>
      </c>
      <c r="D7097" t="s">
        <v>578</v>
      </c>
      <c r="E7097" t="s">
        <v>187</v>
      </c>
      <c r="F7097" t="s">
        <v>31</v>
      </c>
      <c r="G7097" t="s">
        <v>23</v>
      </c>
      <c r="H7097" t="s">
        <v>219</v>
      </c>
      <c r="I7097" t="s">
        <v>28</v>
      </c>
      <c r="J7097" t="s">
        <v>84</v>
      </c>
      <c r="K7097" t="s">
        <v>82</v>
      </c>
      <c r="L7097" t="s">
        <v>283</v>
      </c>
      <c r="M7097" t="s">
        <v>35</v>
      </c>
      <c r="N7097" s="2">
        <v>40411</v>
      </c>
      <c r="O7097" s="2">
        <v>40412</v>
      </c>
      <c r="P7097">
        <v>15</v>
      </c>
      <c r="Q7097" s="1">
        <v>0</v>
      </c>
      <c r="R7097">
        <v>100.89</v>
      </c>
      <c r="S7097">
        <v>42</v>
      </c>
      <c r="T7097">
        <f t="shared" si="110"/>
        <v>1513.35</v>
      </c>
    </row>
    <row r="7098" spans="1:20" x14ac:dyDescent="0.25">
      <c r="A7098">
        <v>7097</v>
      </c>
      <c r="B7098">
        <v>89978</v>
      </c>
      <c r="C7098" t="s">
        <v>327</v>
      </c>
      <c r="D7098" t="s">
        <v>20</v>
      </c>
      <c r="E7098" t="s">
        <v>39</v>
      </c>
      <c r="F7098" t="s">
        <v>31</v>
      </c>
      <c r="G7098" t="s">
        <v>23</v>
      </c>
      <c r="H7098" t="s">
        <v>61</v>
      </c>
      <c r="I7098" t="s">
        <v>28</v>
      </c>
      <c r="J7098" t="s">
        <v>84</v>
      </c>
      <c r="K7098" t="s">
        <v>228</v>
      </c>
      <c r="L7098" t="s">
        <v>746</v>
      </c>
      <c r="M7098" t="s">
        <v>35</v>
      </c>
      <c r="N7098" s="2">
        <v>41507</v>
      </c>
      <c r="O7098" s="2">
        <v>41509</v>
      </c>
      <c r="P7098">
        <v>22</v>
      </c>
      <c r="Q7098" s="1">
        <v>0.01</v>
      </c>
      <c r="R7098">
        <v>48.91</v>
      </c>
      <c r="S7098">
        <v>35</v>
      </c>
      <c r="T7098">
        <f t="shared" si="110"/>
        <v>1076.02</v>
      </c>
    </row>
    <row r="7099" spans="1:20" x14ac:dyDescent="0.25">
      <c r="A7099">
        <v>7098</v>
      </c>
      <c r="B7099">
        <v>89367</v>
      </c>
      <c r="C7099" t="s">
        <v>2486</v>
      </c>
      <c r="D7099" t="s">
        <v>20</v>
      </c>
      <c r="E7099" t="s">
        <v>21</v>
      </c>
      <c r="F7099" t="s">
        <v>47</v>
      </c>
      <c r="G7099" t="s">
        <v>48</v>
      </c>
      <c r="H7099" t="s">
        <v>203</v>
      </c>
      <c r="I7099" t="s">
        <v>28</v>
      </c>
      <c r="J7099" t="s">
        <v>84</v>
      </c>
      <c r="K7099" t="s">
        <v>213</v>
      </c>
      <c r="L7099" t="s">
        <v>192</v>
      </c>
      <c r="M7099" t="s">
        <v>167</v>
      </c>
      <c r="N7099" s="2">
        <v>41144</v>
      </c>
      <c r="O7099" s="2">
        <v>41151</v>
      </c>
      <c r="P7099">
        <v>19</v>
      </c>
      <c r="Q7099" s="1">
        <v>0.03</v>
      </c>
      <c r="R7099">
        <v>205.99</v>
      </c>
      <c r="S7099">
        <v>5</v>
      </c>
      <c r="T7099">
        <f t="shared" si="110"/>
        <v>3913.8100000000004</v>
      </c>
    </row>
    <row r="7100" spans="1:20" x14ac:dyDescent="0.25">
      <c r="A7100">
        <v>7099</v>
      </c>
      <c r="B7100">
        <v>89367</v>
      </c>
      <c r="C7100" t="s">
        <v>339</v>
      </c>
      <c r="D7100" t="s">
        <v>20</v>
      </c>
      <c r="E7100" t="s">
        <v>39</v>
      </c>
      <c r="F7100" t="s">
        <v>31</v>
      </c>
      <c r="G7100" t="s">
        <v>48</v>
      </c>
      <c r="H7100" t="s">
        <v>89</v>
      </c>
      <c r="I7100" t="s">
        <v>28</v>
      </c>
      <c r="J7100" t="s">
        <v>84</v>
      </c>
      <c r="K7100" t="s">
        <v>248</v>
      </c>
      <c r="L7100" t="s">
        <v>44</v>
      </c>
      <c r="M7100" t="s">
        <v>35</v>
      </c>
      <c r="N7100" s="2">
        <v>41144</v>
      </c>
      <c r="O7100" s="2">
        <v>41153</v>
      </c>
      <c r="P7100">
        <v>2</v>
      </c>
      <c r="Q7100" s="1">
        <v>0.09</v>
      </c>
      <c r="R7100">
        <v>1.95</v>
      </c>
      <c r="S7100">
        <v>1.63</v>
      </c>
      <c r="T7100">
        <f t="shared" si="110"/>
        <v>3.9</v>
      </c>
    </row>
    <row r="7101" spans="1:20" x14ac:dyDescent="0.25">
      <c r="A7101">
        <v>7100</v>
      </c>
      <c r="B7101">
        <v>89367</v>
      </c>
      <c r="C7101" t="s">
        <v>2065</v>
      </c>
      <c r="D7101" t="s">
        <v>20</v>
      </c>
      <c r="E7101" t="s">
        <v>21</v>
      </c>
      <c r="F7101" t="s">
        <v>31</v>
      </c>
      <c r="G7101" t="s">
        <v>48</v>
      </c>
      <c r="H7101" t="s">
        <v>24</v>
      </c>
      <c r="I7101" t="s">
        <v>28</v>
      </c>
      <c r="J7101" t="s">
        <v>84</v>
      </c>
      <c r="K7101" t="s">
        <v>204</v>
      </c>
      <c r="L7101" t="s">
        <v>44</v>
      </c>
      <c r="M7101" t="s">
        <v>367</v>
      </c>
      <c r="N7101" s="2">
        <v>41144</v>
      </c>
      <c r="O7101" s="2">
        <v>41153</v>
      </c>
      <c r="P7101">
        <v>21</v>
      </c>
      <c r="Q7101" s="1">
        <v>7.0000000000000007E-2</v>
      </c>
      <c r="R7101">
        <v>20.99</v>
      </c>
      <c r="S7101">
        <v>0.99</v>
      </c>
      <c r="T7101">
        <f t="shared" si="110"/>
        <v>440.78999999999996</v>
      </c>
    </row>
    <row r="7102" spans="1:20" x14ac:dyDescent="0.25">
      <c r="A7102">
        <v>7101</v>
      </c>
      <c r="B7102">
        <v>90132</v>
      </c>
      <c r="C7102" t="s">
        <v>381</v>
      </c>
      <c r="D7102" t="s">
        <v>20</v>
      </c>
      <c r="E7102" t="s">
        <v>39</v>
      </c>
      <c r="F7102" t="s">
        <v>47</v>
      </c>
      <c r="G7102" t="s">
        <v>93</v>
      </c>
      <c r="H7102" t="s">
        <v>94</v>
      </c>
      <c r="I7102" t="s">
        <v>28</v>
      </c>
      <c r="J7102" t="s">
        <v>84</v>
      </c>
      <c r="K7102" t="s">
        <v>165</v>
      </c>
      <c r="L7102" t="s">
        <v>192</v>
      </c>
      <c r="M7102" t="s">
        <v>156</v>
      </c>
      <c r="N7102" s="2">
        <v>40609</v>
      </c>
      <c r="O7102" s="2">
        <v>40612</v>
      </c>
      <c r="P7102">
        <v>11</v>
      </c>
      <c r="Q7102" s="1">
        <v>0.09</v>
      </c>
      <c r="R7102">
        <v>59.98</v>
      </c>
      <c r="S7102">
        <v>3.99</v>
      </c>
      <c r="T7102">
        <f t="shared" si="110"/>
        <v>659.78</v>
      </c>
    </row>
    <row r="7103" spans="1:20" x14ac:dyDescent="0.25">
      <c r="A7103">
        <v>7102</v>
      </c>
      <c r="B7103">
        <v>91250</v>
      </c>
      <c r="C7103" t="s">
        <v>2096</v>
      </c>
      <c r="D7103" t="s">
        <v>20</v>
      </c>
      <c r="E7103" t="s">
        <v>21</v>
      </c>
      <c r="F7103" t="s">
        <v>47</v>
      </c>
      <c r="G7103" t="s">
        <v>32</v>
      </c>
      <c r="H7103" t="s">
        <v>33</v>
      </c>
      <c r="I7103" t="s">
        <v>28</v>
      </c>
      <c r="J7103" t="s">
        <v>84</v>
      </c>
      <c r="K7103" t="s">
        <v>201</v>
      </c>
      <c r="L7103" t="s">
        <v>192</v>
      </c>
      <c r="M7103" t="s">
        <v>111</v>
      </c>
      <c r="N7103" s="2">
        <v>41391</v>
      </c>
      <c r="O7103" s="2">
        <v>41392</v>
      </c>
      <c r="P7103">
        <v>10</v>
      </c>
      <c r="Q7103" s="1">
        <v>0.03</v>
      </c>
      <c r="R7103">
        <v>65.989999999999995</v>
      </c>
      <c r="S7103">
        <v>8.99</v>
      </c>
      <c r="T7103">
        <f t="shared" si="110"/>
        <v>659.9</v>
      </c>
    </row>
    <row r="7104" spans="1:20" x14ac:dyDescent="0.25">
      <c r="A7104">
        <v>7103</v>
      </c>
      <c r="B7104">
        <v>89938</v>
      </c>
      <c r="C7104" t="s">
        <v>2091</v>
      </c>
      <c r="D7104" t="s">
        <v>38</v>
      </c>
      <c r="E7104" t="s">
        <v>39</v>
      </c>
      <c r="F7104" t="s">
        <v>40</v>
      </c>
      <c r="G7104" t="s">
        <v>41</v>
      </c>
      <c r="H7104" t="s">
        <v>78</v>
      </c>
      <c r="I7104" t="s">
        <v>28</v>
      </c>
      <c r="J7104" t="s">
        <v>84</v>
      </c>
      <c r="K7104" t="s">
        <v>82</v>
      </c>
      <c r="L7104" t="s">
        <v>192</v>
      </c>
      <c r="M7104" t="s">
        <v>75</v>
      </c>
      <c r="N7104" s="2">
        <v>41527</v>
      </c>
      <c r="O7104" s="2">
        <v>41527</v>
      </c>
      <c r="P7104">
        <v>16</v>
      </c>
      <c r="Q7104" s="1">
        <v>0.03</v>
      </c>
      <c r="R7104">
        <v>55.48</v>
      </c>
      <c r="S7104">
        <v>14.3</v>
      </c>
      <c r="T7104">
        <f t="shared" si="110"/>
        <v>887.68</v>
      </c>
    </row>
    <row r="7105" spans="1:20" x14ac:dyDescent="0.25">
      <c r="A7105">
        <v>7104</v>
      </c>
      <c r="B7105">
        <v>86699</v>
      </c>
      <c r="C7105" t="s">
        <v>394</v>
      </c>
      <c r="D7105" t="s">
        <v>20</v>
      </c>
      <c r="E7105" t="s">
        <v>187</v>
      </c>
      <c r="F7105" t="s">
        <v>31</v>
      </c>
      <c r="G7105" t="s">
        <v>48</v>
      </c>
      <c r="H7105" t="s">
        <v>188</v>
      </c>
      <c r="I7105" t="s">
        <v>28</v>
      </c>
      <c r="J7105" t="s">
        <v>84</v>
      </c>
      <c r="K7105" t="s">
        <v>145</v>
      </c>
      <c r="L7105" t="s">
        <v>192</v>
      </c>
      <c r="M7105" t="s">
        <v>35</v>
      </c>
      <c r="N7105" s="2">
        <v>40464</v>
      </c>
      <c r="O7105" s="2">
        <v>40471</v>
      </c>
      <c r="P7105">
        <v>22</v>
      </c>
      <c r="Q7105" s="1">
        <v>0</v>
      </c>
      <c r="R7105">
        <v>2.08</v>
      </c>
      <c r="S7105">
        <v>5.33</v>
      </c>
      <c r="T7105">
        <f t="shared" si="110"/>
        <v>45.760000000000005</v>
      </c>
    </row>
    <row r="7106" spans="1:20" x14ac:dyDescent="0.25">
      <c r="A7106">
        <v>7105</v>
      </c>
      <c r="B7106">
        <v>91228</v>
      </c>
      <c r="C7106" t="s">
        <v>174</v>
      </c>
      <c r="D7106" t="s">
        <v>578</v>
      </c>
      <c r="E7106" t="s">
        <v>187</v>
      </c>
      <c r="F7106" t="s">
        <v>40</v>
      </c>
      <c r="G7106" t="s">
        <v>23</v>
      </c>
      <c r="H7106" t="s">
        <v>188</v>
      </c>
      <c r="I7106" t="s">
        <v>28</v>
      </c>
      <c r="J7106" t="s">
        <v>84</v>
      </c>
      <c r="K7106" t="s">
        <v>226</v>
      </c>
      <c r="L7106" t="s">
        <v>283</v>
      </c>
      <c r="M7106" t="s">
        <v>264</v>
      </c>
      <c r="N7106" s="2">
        <v>40190</v>
      </c>
      <c r="O7106" s="2">
        <v>40193</v>
      </c>
      <c r="P7106">
        <v>11</v>
      </c>
      <c r="Q7106" s="1">
        <v>0.03</v>
      </c>
      <c r="R7106">
        <v>350.98</v>
      </c>
      <c r="S7106">
        <v>30</v>
      </c>
      <c r="T7106">
        <f t="shared" si="110"/>
        <v>3860.78</v>
      </c>
    </row>
    <row r="7107" spans="1:20" x14ac:dyDescent="0.25">
      <c r="A7107">
        <v>7106</v>
      </c>
      <c r="B7107">
        <v>91228</v>
      </c>
      <c r="C7107" t="s">
        <v>174</v>
      </c>
      <c r="D7107" t="s">
        <v>20</v>
      </c>
      <c r="E7107" t="s">
        <v>39</v>
      </c>
      <c r="F7107" t="s">
        <v>40</v>
      </c>
      <c r="G7107" t="s">
        <v>23</v>
      </c>
      <c r="H7107" t="s">
        <v>49</v>
      </c>
      <c r="I7107" t="s">
        <v>28</v>
      </c>
      <c r="J7107" t="s">
        <v>52</v>
      </c>
      <c r="K7107" t="s">
        <v>62</v>
      </c>
      <c r="L7107" t="s">
        <v>44</v>
      </c>
      <c r="M7107" t="s">
        <v>175</v>
      </c>
      <c r="N7107" s="2">
        <v>40190</v>
      </c>
      <c r="O7107" s="2">
        <v>40192</v>
      </c>
      <c r="P7107">
        <v>8</v>
      </c>
      <c r="Q7107" s="1">
        <v>0.04</v>
      </c>
      <c r="R7107">
        <v>1.68</v>
      </c>
      <c r="S7107">
        <v>1</v>
      </c>
      <c r="T7107">
        <f t="shared" ref="T7107:T7170" si="111">R7107*P7107</f>
        <v>13.44</v>
      </c>
    </row>
    <row r="7108" spans="1:20" x14ac:dyDescent="0.25">
      <c r="A7108">
        <v>7107</v>
      </c>
      <c r="B7108">
        <v>87896</v>
      </c>
      <c r="C7108" t="s">
        <v>1054</v>
      </c>
      <c r="D7108" t="s">
        <v>578</v>
      </c>
      <c r="E7108" t="s">
        <v>187</v>
      </c>
      <c r="F7108" t="s">
        <v>31</v>
      </c>
      <c r="G7108" t="s">
        <v>23</v>
      </c>
      <c r="H7108" t="s">
        <v>188</v>
      </c>
      <c r="I7108" t="s">
        <v>28</v>
      </c>
      <c r="J7108" t="s">
        <v>52</v>
      </c>
      <c r="K7108" t="s">
        <v>282</v>
      </c>
      <c r="L7108" t="s">
        <v>283</v>
      </c>
      <c r="M7108" t="s">
        <v>131</v>
      </c>
      <c r="N7108" s="2">
        <v>41157</v>
      </c>
      <c r="O7108" s="2">
        <v>41159</v>
      </c>
      <c r="P7108">
        <v>17</v>
      </c>
      <c r="Q7108" s="1">
        <v>0.03</v>
      </c>
      <c r="R7108">
        <v>350.99</v>
      </c>
      <c r="S7108">
        <v>59</v>
      </c>
      <c r="T7108">
        <f t="shared" si="111"/>
        <v>5966.83</v>
      </c>
    </row>
    <row r="7109" spans="1:20" x14ac:dyDescent="0.25">
      <c r="A7109">
        <v>7108</v>
      </c>
      <c r="B7109">
        <v>87292</v>
      </c>
      <c r="C7109" t="s">
        <v>790</v>
      </c>
      <c r="D7109" t="s">
        <v>20</v>
      </c>
      <c r="E7109" t="s">
        <v>39</v>
      </c>
      <c r="F7109" t="s">
        <v>47</v>
      </c>
      <c r="G7109" t="s">
        <v>41</v>
      </c>
      <c r="H7109" t="s">
        <v>42</v>
      </c>
      <c r="I7109" t="s">
        <v>28</v>
      </c>
      <c r="J7109" t="s">
        <v>52</v>
      </c>
      <c r="K7109" t="s">
        <v>163</v>
      </c>
      <c r="L7109" t="s">
        <v>192</v>
      </c>
      <c r="M7109" t="s">
        <v>160</v>
      </c>
      <c r="N7109" s="2">
        <v>41371</v>
      </c>
      <c r="O7109" s="2">
        <v>41374</v>
      </c>
      <c r="P7109">
        <v>5</v>
      </c>
      <c r="Q7109" s="1">
        <v>0.04</v>
      </c>
      <c r="R7109">
        <v>23.99</v>
      </c>
      <c r="S7109">
        <v>6.71</v>
      </c>
      <c r="T7109">
        <f t="shared" si="111"/>
        <v>119.94999999999999</v>
      </c>
    </row>
    <row r="7110" spans="1:20" x14ac:dyDescent="0.25">
      <c r="A7110">
        <v>7109</v>
      </c>
      <c r="B7110">
        <v>90827</v>
      </c>
      <c r="C7110" t="s">
        <v>180</v>
      </c>
      <c r="D7110" t="s">
        <v>20</v>
      </c>
      <c r="E7110" t="s">
        <v>39</v>
      </c>
      <c r="F7110" t="s">
        <v>22</v>
      </c>
      <c r="G7110" t="s">
        <v>23</v>
      </c>
      <c r="H7110" t="s">
        <v>94</v>
      </c>
      <c r="I7110" t="s">
        <v>28</v>
      </c>
      <c r="J7110" t="s">
        <v>52</v>
      </c>
      <c r="K7110" t="s">
        <v>158</v>
      </c>
      <c r="L7110" t="s">
        <v>192</v>
      </c>
      <c r="M7110" t="s">
        <v>96</v>
      </c>
      <c r="N7110" s="2">
        <v>40611</v>
      </c>
      <c r="O7110" s="2">
        <v>40614</v>
      </c>
      <c r="P7110">
        <v>1</v>
      </c>
      <c r="Q7110" s="1">
        <v>0.08</v>
      </c>
      <c r="R7110">
        <v>6.48</v>
      </c>
      <c r="S7110">
        <v>5.14</v>
      </c>
      <c r="T7110">
        <f t="shared" si="111"/>
        <v>6.48</v>
      </c>
    </row>
    <row r="7111" spans="1:20" x14ac:dyDescent="0.25">
      <c r="A7111">
        <v>7110</v>
      </c>
      <c r="B7111">
        <v>90827</v>
      </c>
      <c r="C7111" t="s">
        <v>180</v>
      </c>
      <c r="D7111" t="s">
        <v>38</v>
      </c>
      <c r="E7111" t="s">
        <v>39</v>
      </c>
      <c r="F7111" t="s">
        <v>22</v>
      </c>
      <c r="G7111" t="s">
        <v>23</v>
      </c>
      <c r="H7111" t="s">
        <v>42</v>
      </c>
      <c r="I7111" t="s">
        <v>28</v>
      </c>
      <c r="J7111" t="s">
        <v>52</v>
      </c>
      <c r="K7111" t="s">
        <v>172</v>
      </c>
      <c r="L7111" t="s">
        <v>26</v>
      </c>
      <c r="M7111" t="s">
        <v>182</v>
      </c>
      <c r="N7111" s="2">
        <v>40611</v>
      </c>
      <c r="O7111" s="2">
        <v>40612</v>
      </c>
      <c r="P7111">
        <v>4</v>
      </c>
      <c r="Q7111" s="1">
        <v>0.04</v>
      </c>
      <c r="R7111">
        <v>8.34</v>
      </c>
      <c r="S7111">
        <v>2.64</v>
      </c>
      <c r="T7111">
        <f t="shared" si="111"/>
        <v>33.36</v>
      </c>
    </row>
    <row r="7112" spans="1:20" x14ac:dyDescent="0.25">
      <c r="A7112">
        <v>7111</v>
      </c>
      <c r="B7112">
        <v>90827</v>
      </c>
      <c r="C7112" t="s">
        <v>180</v>
      </c>
      <c r="D7112" t="s">
        <v>20</v>
      </c>
      <c r="E7112" t="s">
        <v>39</v>
      </c>
      <c r="F7112" t="s">
        <v>22</v>
      </c>
      <c r="G7112" t="s">
        <v>23</v>
      </c>
      <c r="H7112" t="s">
        <v>49</v>
      </c>
      <c r="I7112" t="s">
        <v>28</v>
      </c>
      <c r="J7112" t="s">
        <v>52</v>
      </c>
      <c r="K7112" t="s">
        <v>129</v>
      </c>
      <c r="L7112" t="s">
        <v>746</v>
      </c>
      <c r="M7112" t="s">
        <v>499</v>
      </c>
      <c r="N7112" s="2">
        <v>40611</v>
      </c>
      <c r="O7112" s="2">
        <v>40611</v>
      </c>
      <c r="P7112">
        <v>5</v>
      </c>
      <c r="Q7112" s="1">
        <v>0.01</v>
      </c>
      <c r="R7112">
        <v>64.650000000000006</v>
      </c>
      <c r="S7112">
        <v>35</v>
      </c>
      <c r="T7112">
        <f t="shared" si="111"/>
        <v>323.25</v>
      </c>
    </row>
    <row r="7113" spans="1:20" x14ac:dyDescent="0.25">
      <c r="A7113">
        <v>7112</v>
      </c>
      <c r="B7113">
        <v>90144</v>
      </c>
      <c r="C7113" t="s">
        <v>381</v>
      </c>
      <c r="D7113" t="s">
        <v>20</v>
      </c>
      <c r="E7113" t="s">
        <v>39</v>
      </c>
      <c r="F7113" t="s">
        <v>47</v>
      </c>
      <c r="G7113" t="s">
        <v>93</v>
      </c>
      <c r="H7113" t="s">
        <v>78</v>
      </c>
      <c r="I7113" t="s">
        <v>28</v>
      </c>
      <c r="J7113" t="s">
        <v>52</v>
      </c>
      <c r="K7113" t="s">
        <v>105</v>
      </c>
      <c r="L7113" t="s">
        <v>192</v>
      </c>
      <c r="M7113" t="s">
        <v>114</v>
      </c>
      <c r="N7113" s="2">
        <v>41639</v>
      </c>
      <c r="O7113" s="2">
        <v>41641</v>
      </c>
      <c r="P7113">
        <v>20</v>
      </c>
      <c r="Q7113" s="1">
        <v>0.03</v>
      </c>
      <c r="R7113">
        <v>162.93</v>
      </c>
      <c r="S7113">
        <v>19.989999999999998</v>
      </c>
      <c r="T7113">
        <f t="shared" si="111"/>
        <v>3258.6000000000004</v>
      </c>
    </row>
    <row r="7114" spans="1:20" x14ac:dyDescent="0.25">
      <c r="A7114">
        <v>7113</v>
      </c>
      <c r="B7114">
        <v>89366</v>
      </c>
      <c r="C7114" t="s">
        <v>760</v>
      </c>
      <c r="D7114" t="s">
        <v>578</v>
      </c>
      <c r="E7114" t="s">
        <v>187</v>
      </c>
      <c r="F7114" t="s">
        <v>47</v>
      </c>
      <c r="G7114" t="s">
        <v>23</v>
      </c>
      <c r="H7114" t="s">
        <v>217</v>
      </c>
      <c r="I7114" t="s">
        <v>28</v>
      </c>
      <c r="J7114" t="s">
        <v>52</v>
      </c>
      <c r="K7114" t="s">
        <v>291</v>
      </c>
      <c r="L7114" t="s">
        <v>283</v>
      </c>
      <c r="M7114" t="s">
        <v>160</v>
      </c>
      <c r="N7114" s="2">
        <v>41041</v>
      </c>
      <c r="O7114" s="2">
        <v>41042</v>
      </c>
      <c r="P7114">
        <v>14</v>
      </c>
      <c r="Q7114" s="1">
        <v>0.08</v>
      </c>
      <c r="R7114">
        <v>60.89</v>
      </c>
      <c r="S7114">
        <v>32.409999999999997</v>
      </c>
      <c r="T7114">
        <f t="shared" si="111"/>
        <v>852.46</v>
      </c>
    </row>
    <row r="7115" spans="1:20" x14ac:dyDescent="0.25">
      <c r="A7115">
        <v>7114</v>
      </c>
      <c r="B7115">
        <v>90792</v>
      </c>
      <c r="C7115" t="s">
        <v>1588</v>
      </c>
      <c r="D7115" t="s">
        <v>578</v>
      </c>
      <c r="E7115" t="s">
        <v>187</v>
      </c>
      <c r="F7115" t="s">
        <v>40</v>
      </c>
      <c r="G7115" t="s">
        <v>32</v>
      </c>
      <c r="H7115" t="s">
        <v>188</v>
      </c>
      <c r="I7115" t="s">
        <v>28</v>
      </c>
      <c r="J7115" t="s">
        <v>52</v>
      </c>
      <c r="K7115" t="s">
        <v>116</v>
      </c>
      <c r="L7115" t="s">
        <v>283</v>
      </c>
      <c r="M7115" t="s">
        <v>175</v>
      </c>
      <c r="N7115" s="2">
        <v>41023</v>
      </c>
      <c r="O7115" s="2">
        <v>41024</v>
      </c>
      <c r="P7115">
        <v>3</v>
      </c>
      <c r="Q7115" s="1">
        <v>7.0000000000000007E-2</v>
      </c>
      <c r="R7115">
        <v>159.31</v>
      </c>
      <c r="S7115">
        <v>60</v>
      </c>
      <c r="T7115">
        <f t="shared" si="111"/>
        <v>477.93</v>
      </c>
    </row>
    <row r="7116" spans="1:20" x14ac:dyDescent="0.25">
      <c r="A7116">
        <v>7115</v>
      </c>
      <c r="B7116">
        <v>90909</v>
      </c>
      <c r="C7116" t="s">
        <v>171</v>
      </c>
      <c r="D7116" t="s">
        <v>20</v>
      </c>
      <c r="E7116" t="s">
        <v>39</v>
      </c>
      <c r="F7116" t="s">
        <v>22</v>
      </c>
      <c r="G7116" t="s">
        <v>41</v>
      </c>
      <c r="H7116" t="s">
        <v>94</v>
      </c>
      <c r="I7116" t="s">
        <v>28</v>
      </c>
      <c r="J7116" t="s">
        <v>52</v>
      </c>
      <c r="K7116" t="s">
        <v>172</v>
      </c>
      <c r="L7116" t="s">
        <v>44</v>
      </c>
      <c r="M7116" t="s">
        <v>173</v>
      </c>
      <c r="N7116" s="2">
        <v>40389</v>
      </c>
      <c r="O7116" s="2">
        <v>40390</v>
      </c>
      <c r="P7116">
        <v>11</v>
      </c>
      <c r="Q7116" s="1">
        <v>0.05</v>
      </c>
      <c r="R7116">
        <v>1.68</v>
      </c>
      <c r="S7116">
        <v>1.57</v>
      </c>
      <c r="T7116">
        <f t="shared" si="111"/>
        <v>18.48</v>
      </c>
    </row>
    <row r="7117" spans="1:20" x14ac:dyDescent="0.25">
      <c r="A7117">
        <v>7116</v>
      </c>
      <c r="B7117">
        <v>90909</v>
      </c>
      <c r="C7117" t="s">
        <v>171</v>
      </c>
      <c r="D7117" t="s">
        <v>578</v>
      </c>
      <c r="E7117" t="s">
        <v>187</v>
      </c>
      <c r="F7117" t="s">
        <v>22</v>
      </c>
      <c r="G7117" t="s">
        <v>41</v>
      </c>
      <c r="H7117" t="s">
        <v>217</v>
      </c>
      <c r="I7117" t="s">
        <v>28</v>
      </c>
      <c r="J7117" t="s">
        <v>52</v>
      </c>
      <c r="K7117" t="s">
        <v>71</v>
      </c>
      <c r="L7117" t="s">
        <v>330</v>
      </c>
      <c r="M7117" t="s">
        <v>150</v>
      </c>
      <c r="N7117" s="2">
        <v>40389</v>
      </c>
      <c r="O7117" s="2">
        <v>40391</v>
      </c>
      <c r="P7117">
        <v>1</v>
      </c>
      <c r="Q7117" s="1">
        <v>0.1</v>
      </c>
      <c r="R7117">
        <v>218.75</v>
      </c>
      <c r="S7117">
        <v>69.64</v>
      </c>
      <c r="T7117">
        <f t="shared" si="111"/>
        <v>218.75</v>
      </c>
    </row>
    <row r="7118" spans="1:20" x14ac:dyDescent="0.25">
      <c r="A7118">
        <v>7117</v>
      </c>
      <c r="B7118">
        <v>90909</v>
      </c>
      <c r="C7118" t="s">
        <v>1962</v>
      </c>
      <c r="D7118" t="s">
        <v>20</v>
      </c>
      <c r="E7118" t="s">
        <v>39</v>
      </c>
      <c r="F7118" t="s">
        <v>22</v>
      </c>
      <c r="G7118" t="s">
        <v>41</v>
      </c>
      <c r="H7118" t="s">
        <v>42</v>
      </c>
      <c r="I7118" t="s">
        <v>28</v>
      </c>
      <c r="J7118" t="s">
        <v>52</v>
      </c>
      <c r="K7118" t="s">
        <v>248</v>
      </c>
      <c r="L7118" t="s">
        <v>44</v>
      </c>
      <c r="M7118" t="s">
        <v>227</v>
      </c>
      <c r="N7118" s="2">
        <v>40389</v>
      </c>
      <c r="O7118" s="2">
        <v>40391</v>
      </c>
      <c r="P7118">
        <v>2</v>
      </c>
      <c r="Q7118" s="1">
        <v>0</v>
      </c>
      <c r="R7118">
        <v>15.04</v>
      </c>
      <c r="S7118">
        <v>1.97</v>
      </c>
      <c r="T7118">
        <f t="shared" si="111"/>
        <v>30.08</v>
      </c>
    </row>
    <row r="7119" spans="1:20" x14ac:dyDescent="0.25">
      <c r="A7119">
        <v>7118</v>
      </c>
      <c r="B7119">
        <v>90084</v>
      </c>
      <c r="C7119" t="s">
        <v>657</v>
      </c>
      <c r="D7119" t="s">
        <v>38</v>
      </c>
      <c r="E7119" t="s">
        <v>39</v>
      </c>
      <c r="F7119" t="s">
        <v>40</v>
      </c>
      <c r="G7119" t="s">
        <v>32</v>
      </c>
      <c r="H7119" t="s">
        <v>54</v>
      </c>
      <c r="I7119" t="s">
        <v>28</v>
      </c>
      <c r="J7119" t="s">
        <v>52</v>
      </c>
      <c r="K7119" t="s">
        <v>170</v>
      </c>
      <c r="L7119" t="s">
        <v>192</v>
      </c>
      <c r="M7119" t="s">
        <v>59</v>
      </c>
      <c r="N7119" s="2">
        <v>41139</v>
      </c>
      <c r="O7119" s="2">
        <v>41141</v>
      </c>
      <c r="P7119">
        <v>17</v>
      </c>
      <c r="Q7119" s="1">
        <v>0.04</v>
      </c>
      <c r="R7119">
        <v>22.98</v>
      </c>
      <c r="S7119">
        <v>4.5</v>
      </c>
      <c r="T7119">
        <f t="shared" si="111"/>
        <v>390.66</v>
      </c>
    </row>
    <row r="7120" spans="1:20" x14ac:dyDescent="0.25">
      <c r="A7120">
        <v>7119</v>
      </c>
      <c r="B7120">
        <v>86777</v>
      </c>
      <c r="C7120" t="s">
        <v>2128</v>
      </c>
      <c r="D7120" t="s">
        <v>20</v>
      </c>
      <c r="E7120" t="s">
        <v>21</v>
      </c>
      <c r="F7120" t="s">
        <v>31</v>
      </c>
      <c r="G7120" t="s">
        <v>23</v>
      </c>
      <c r="H7120" t="s">
        <v>24</v>
      </c>
      <c r="I7120" t="s">
        <v>28</v>
      </c>
      <c r="J7120" t="s">
        <v>52</v>
      </c>
      <c r="K7120" t="s">
        <v>1243</v>
      </c>
      <c r="L7120" t="s">
        <v>746</v>
      </c>
      <c r="M7120" t="s">
        <v>106</v>
      </c>
      <c r="N7120" s="2">
        <v>41220</v>
      </c>
      <c r="O7120" s="2">
        <v>41221</v>
      </c>
      <c r="P7120">
        <v>22</v>
      </c>
      <c r="Q7120" s="1">
        <v>0.05</v>
      </c>
      <c r="R7120">
        <v>574.74</v>
      </c>
      <c r="S7120">
        <v>24.49</v>
      </c>
      <c r="T7120">
        <f t="shared" si="111"/>
        <v>12644.28</v>
      </c>
    </row>
    <row r="7121" spans="1:20" x14ac:dyDescent="0.25">
      <c r="A7121">
        <v>7120</v>
      </c>
      <c r="B7121">
        <v>89298</v>
      </c>
      <c r="C7121" t="s">
        <v>1703</v>
      </c>
      <c r="D7121" t="s">
        <v>20</v>
      </c>
      <c r="E7121" t="s">
        <v>39</v>
      </c>
      <c r="F7121" t="s">
        <v>31</v>
      </c>
      <c r="G7121" t="s">
        <v>93</v>
      </c>
      <c r="H7121" t="s">
        <v>89</v>
      </c>
      <c r="I7121" t="s">
        <v>28</v>
      </c>
      <c r="J7121" t="s">
        <v>52</v>
      </c>
      <c r="K7121" t="s">
        <v>98</v>
      </c>
      <c r="L7121" t="s">
        <v>192</v>
      </c>
      <c r="M7121" t="s">
        <v>35</v>
      </c>
      <c r="N7121" s="2">
        <v>41436</v>
      </c>
      <c r="O7121" s="2">
        <v>41437</v>
      </c>
      <c r="P7121">
        <v>1</v>
      </c>
      <c r="Q7121" s="1">
        <v>7.0000000000000007E-2</v>
      </c>
      <c r="R7121">
        <v>8.0399999999999991</v>
      </c>
      <c r="S7121">
        <v>8.94</v>
      </c>
      <c r="T7121">
        <f t="shared" si="111"/>
        <v>8.0399999999999991</v>
      </c>
    </row>
    <row r="7122" spans="1:20" x14ac:dyDescent="0.25">
      <c r="A7122">
        <v>7121</v>
      </c>
      <c r="B7122">
        <v>91485</v>
      </c>
      <c r="C7122" t="s">
        <v>624</v>
      </c>
      <c r="D7122" t="s">
        <v>20</v>
      </c>
      <c r="E7122" t="s">
        <v>39</v>
      </c>
      <c r="F7122" t="s">
        <v>40</v>
      </c>
      <c r="G7122" t="s">
        <v>23</v>
      </c>
      <c r="H7122" t="s">
        <v>42</v>
      </c>
      <c r="I7122" t="s">
        <v>28</v>
      </c>
      <c r="J7122" t="s">
        <v>52</v>
      </c>
      <c r="K7122" t="s">
        <v>184</v>
      </c>
      <c r="L7122" t="s">
        <v>192</v>
      </c>
      <c r="M7122" t="s">
        <v>264</v>
      </c>
      <c r="N7122" s="2">
        <v>41443</v>
      </c>
      <c r="O7122" s="2">
        <v>41444</v>
      </c>
      <c r="P7122">
        <v>17</v>
      </c>
      <c r="Q7122" s="1">
        <v>0.08</v>
      </c>
      <c r="R7122">
        <v>48.92</v>
      </c>
      <c r="S7122">
        <v>4.5</v>
      </c>
      <c r="T7122">
        <f t="shared" si="111"/>
        <v>831.64</v>
      </c>
    </row>
    <row r="7123" spans="1:20" x14ac:dyDescent="0.25">
      <c r="A7123">
        <v>7122</v>
      </c>
      <c r="B7123">
        <v>91485</v>
      </c>
      <c r="C7123" t="s">
        <v>624</v>
      </c>
      <c r="D7123" t="s">
        <v>20</v>
      </c>
      <c r="E7123" t="s">
        <v>39</v>
      </c>
      <c r="F7123" t="s">
        <v>40</v>
      </c>
      <c r="G7123" t="s">
        <v>23</v>
      </c>
      <c r="H7123" t="s">
        <v>42</v>
      </c>
      <c r="I7123" t="s">
        <v>28</v>
      </c>
      <c r="J7123" t="s">
        <v>52</v>
      </c>
      <c r="K7123" t="s">
        <v>181</v>
      </c>
      <c r="L7123" t="s">
        <v>192</v>
      </c>
      <c r="M7123" t="s">
        <v>175</v>
      </c>
      <c r="N7123" s="2">
        <v>41443</v>
      </c>
      <c r="O7123" s="2">
        <v>41444</v>
      </c>
      <c r="P7123">
        <v>17</v>
      </c>
      <c r="Q7123" s="1">
        <v>0</v>
      </c>
      <c r="R7123">
        <v>15.57</v>
      </c>
      <c r="S7123">
        <v>1.39</v>
      </c>
      <c r="T7123">
        <f t="shared" si="111"/>
        <v>264.69</v>
      </c>
    </row>
    <row r="7124" spans="1:20" x14ac:dyDescent="0.25">
      <c r="A7124">
        <v>7123</v>
      </c>
      <c r="B7124">
        <v>91485</v>
      </c>
      <c r="C7124" t="s">
        <v>624</v>
      </c>
      <c r="D7124" t="s">
        <v>20</v>
      </c>
      <c r="E7124" t="s">
        <v>187</v>
      </c>
      <c r="F7124" t="s">
        <v>40</v>
      </c>
      <c r="G7124" t="s">
        <v>23</v>
      </c>
      <c r="H7124" t="s">
        <v>188</v>
      </c>
      <c r="I7124" t="s">
        <v>28</v>
      </c>
      <c r="J7124" t="s">
        <v>52</v>
      </c>
      <c r="K7124" t="s">
        <v>98</v>
      </c>
      <c r="L7124" t="s">
        <v>26</v>
      </c>
      <c r="M7124" t="s">
        <v>393</v>
      </c>
      <c r="N7124" s="2">
        <v>41443</v>
      </c>
      <c r="O7124" s="2">
        <v>41444</v>
      </c>
      <c r="P7124">
        <v>11</v>
      </c>
      <c r="Q7124" s="1">
        <v>0.1</v>
      </c>
      <c r="R7124">
        <v>20.239999999999998</v>
      </c>
      <c r="S7124">
        <v>6.67</v>
      </c>
      <c r="T7124">
        <f t="shared" si="111"/>
        <v>222.64</v>
      </c>
    </row>
    <row r="7125" spans="1:20" x14ac:dyDescent="0.25">
      <c r="A7125">
        <v>7124</v>
      </c>
      <c r="B7125">
        <v>91485</v>
      </c>
      <c r="C7125" t="s">
        <v>392</v>
      </c>
      <c r="D7125" t="s">
        <v>20</v>
      </c>
      <c r="E7125" t="s">
        <v>39</v>
      </c>
      <c r="F7125" t="s">
        <v>40</v>
      </c>
      <c r="G7125" t="s">
        <v>23</v>
      </c>
      <c r="H7125" t="s">
        <v>54</v>
      </c>
      <c r="I7125" t="s">
        <v>28</v>
      </c>
      <c r="J7125" t="s">
        <v>52</v>
      </c>
      <c r="K7125" t="s">
        <v>43</v>
      </c>
      <c r="L7125" t="s">
        <v>192</v>
      </c>
      <c r="M7125" t="s">
        <v>342</v>
      </c>
      <c r="N7125" s="2">
        <v>41443</v>
      </c>
      <c r="O7125" s="2">
        <v>41445</v>
      </c>
      <c r="P7125">
        <v>5</v>
      </c>
      <c r="Q7125" s="1">
        <v>0.05</v>
      </c>
      <c r="R7125">
        <v>14.48</v>
      </c>
      <c r="S7125">
        <v>6.46</v>
      </c>
      <c r="T7125">
        <f t="shared" si="111"/>
        <v>72.400000000000006</v>
      </c>
    </row>
    <row r="7126" spans="1:20" x14ac:dyDescent="0.25">
      <c r="A7126">
        <v>7125</v>
      </c>
      <c r="B7126">
        <v>91485</v>
      </c>
      <c r="C7126" t="s">
        <v>392</v>
      </c>
      <c r="D7126" t="s">
        <v>20</v>
      </c>
      <c r="E7126" t="s">
        <v>21</v>
      </c>
      <c r="F7126" t="s">
        <v>40</v>
      </c>
      <c r="G7126" t="s">
        <v>23</v>
      </c>
      <c r="H7126" t="s">
        <v>33</v>
      </c>
      <c r="I7126" t="s">
        <v>28</v>
      </c>
      <c r="J7126" t="s">
        <v>52</v>
      </c>
      <c r="K7126" t="s">
        <v>1243</v>
      </c>
      <c r="L7126" t="s">
        <v>746</v>
      </c>
      <c r="M7126" t="s">
        <v>469</v>
      </c>
      <c r="N7126" s="2">
        <v>41443</v>
      </c>
      <c r="O7126" s="2">
        <v>41445</v>
      </c>
      <c r="P7126">
        <v>1</v>
      </c>
      <c r="Q7126" s="1">
        <v>0.06</v>
      </c>
      <c r="R7126">
        <v>449.99</v>
      </c>
      <c r="S7126">
        <v>24.49</v>
      </c>
      <c r="T7126">
        <f t="shared" si="111"/>
        <v>449.99</v>
      </c>
    </row>
    <row r="7127" spans="1:20" x14ac:dyDescent="0.25">
      <c r="A7127">
        <v>7126</v>
      </c>
      <c r="B7127">
        <v>91005</v>
      </c>
      <c r="C7127" t="s">
        <v>1222</v>
      </c>
      <c r="D7127" t="s">
        <v>20</v>
      </c>
      <c r="E7127" t="s">
        <v>39</v>
      </c>
      <c r="F7127" t="s">
        <v>22</v>
      </c>
      <c r="G7127" t="s">
        <v>41</v>
      </c>
      <c r="H7127" t="s">
        <v>78</v>
      </c>
      <c r="I7127" t="s">
        <v>28</v>
      </c>
      <c r="J7127" t="s">
        <v>52</v>
      </c>
      <c r="K7127" t="s">
        <v>43</v>
      </c>
      <c r="L7127" t="s">
        <v>192</v>
      </c>
      <c r="M7127" t="s">
        <v>232</v>
      </c>
      <c r="N7127" s="2">
        <v>41404</v>
      </c>
      <c r="O7127" s="2">
        <v>41405</v>
      </c>
      <c r="P7127">
        <v>7</v>
      </c>
      <c r="Q7127" s="1">
        <v>0.03</v>
      </c>
      <c r="R7127">
        <v>6.48</v>
      </c>
      <c r="S7127">
        <v>5.94</v>
      </c>
      <c r="T7127">
        <f t="shared" si="111"/>
        <v>45.36</v>
      </c>
    </row>
    <row r="7128" spans="1:20" x14ac:dyDescent="0.25">
      <c r="A7128">
        <v>7127</v>
      </c>
      <c r="B7128">
        <v>91005</v>
      </c>
      <c r="C7128" t="s">
        <v>1222</v>
      </c>
      <c r="D7128" t="s">
        <v>20</v>
      </c>
      <c r="E7128" t="s">
        <v>39</v>
      </c>
      <c r="F7128" t="s">
        <v>22</v>
      </c>
      <c r="G7128" t="s">
        <v>41</v>
      </c>
      <c r="H7128" t="s">
        <v>94</v>
      </c>
      <c r="I7128" t="s">
        <v>28</v>
      </c>
      <c r="J7128" t="s">
        <v>52</v>
      </c>
      <c r="K7128" t="s">
        <v>221</v>
      </c>
      <c r="L7128" t="s">
        <v>192</v>
      </c>
      <c r="M7128" t="s">
        <v>499</v>
      </c>
      <c r="N7128" s="2">
        <v>41404</v>
      </c>
      <c r="O7128" s="2">
        <v>41406</v>
      </c>
      <c r="P7128">
        <v>5</v>
      </c>
      <c r="Q7128" s="1">
        <v>0.05</v>
      </c>
      <c r="R7128">
        <v>4.9800000000000004</v>
      </c>
      <c r="S7128">
        <v>4.7</v>
      </c>
      <c r="T7128">
        <f t="shared" si="111"/>
        <v>24.900000000000002</v>
      </c>
    </row>
    <row r="7129" spans="1:20" x14ac:dyDescent="0.25">
      <c r="A7129">
        <v>7128</v>
      </c>
      <c r="B7129">
        <v>91005</v>
      </c>
      <c r="C7129" t="s">
        <v>1222</v>
      </c>
      <c r="D7129" t="s">
        <v>20</v>
      </c>
      <c r="E7129" t="s">
        <v>21</v>
      </c>
      <c r="F7129" t="s">
        <v>22</v>
      </c>
      <c r="G7129" t="s">
        <v>41</v>
      </c>
      <c r="H7129" t="s">
        <v>33</v>
      </c>
      <c r="I7129" t="s">
        <v>28</v>
      </c>
      <c r="J7129" t="s">
        <v>52</v>
      </c>
      <c r="K7129" t="s">
        <v>201</v>
      </c>
      <c r="L7129" t="s">
        <v>26</v>
      </c>
      <c r="M7129" t="s">
        <v>199</v>
      </c>
      <c r="N7129" s="2">
        <v>41404</v>
      </c>
      <c r="O7129" s="2">
        <v>41407</v>
      </c>
      <c r="P7129">
        <v>12</v>
      </c>
      <c r="Q7129" s="1">
        <v>0.1</v>
      </c>
      <c r="R7129">
        <v>55.99</v>
      </c>
      <c r="S7129">
        <v>5</v>
      </c>
      <c r="T7129">
        <f t="shared" si="111"/>
        <v>671.88</v>
      </c>
    </row>
    <row r="7130" spans="1:20" x14ac:dyDescent="0.25">
      <c r="A7130">
        <v>7129</v>
      </c>
      <c r="B7130">
        <v>90680</v>
      </c>
      <c r="C7130" t="s">
        <v>838</v>
      </c>
      <c r="D7130" t="s">
        <v>20</v>
      </c>
      <c r="E7130" t="s">
        <v>21</v>
      </c>
      <c r="F7130" t="s">
        <v>47</v>
      </c>
      <c r="G7130" t="s">
        <v>93</v>
      </c>
      <c r="H7130" t="s">
        <v>33</v>
      </c>
      <c r="I7130" t="s">
        <v>28</v>
      </c>
      <c r="J7130" t="s">
        <v>52</v>
      </c>
      <c r="K7130" t="s">
        <v>1107</v>
      </c>
      <c r="L7130" t="s">
        <v>706</v>
      </c>
      <c r="M7130" t="s">
        <v>114</v>
      </c>
      <c r="N7130" s="2">
        <v>41277</v>
      </c>
      <c r="O7130" s="2">
        <v>41278</v>
      </c>
      <c r="P7130">
        <v>1</v>
      </c>
      <c r="Q7130" s="1">
        <v>0.09</v>
      </c>
      <c r="R7130">
        <v>1938.02</v>
      </c>
      <c r="S7130">
        <v>13.99</v>
      </c>
      <c r="T7130">
        <f t="shared" si="111"/>
        <v>1938.02</v>
      </c>
    </row>
    <row r="7131" spans="1:20" x14ac:dyDescent="0.25">
      <c r="A7131">
        <v>7130</v>
      </c>
      <c r="B7131">
        <v>88924</v>
      </c>
      <c r="C7131" t="s">
        <v>955</v>
      </c>
      <c r="D7131" t="s">
        <v>20</v>
      </c>
      <c r="E7131" t="s">
        <v>39</v>
      </c>
      <c r="F7131" t="s">
        <v>31</v>
      </c>
      <c r="G7131" t="s">
        <v>93</v>
      </c>
      <c r="H7131" t="s">
        <v>89</v>
      </c>
      <c r="I7131" t="s">
        <v>28</v>
      </c>
      <c r="J7131" t="s">
        <v>52</v>
      </c>
      <c r="K7131" t="s">
        <v>138</v>
      </c>
      <c r="L7131" t="s">
        <v>192</v>
      </c>
      <c r="M7131" t="s">
        <v>296</v>
      </c>
      <c r="N7131" s="2">
        <v>41417</v>
      </c>
      <c r="O7131" s="2">
        <v>41419</v>
      </c>
      <c r="P7131">
        <v>16</v>
      </c>
      <c r="Q7131" s="1">
        <v>0.04</v>
      </c>
      <c r="R7131">
        <v>5.98</v>
      </c>
      <c r="S7131">
        <v>5.46</v>
      </c>
      <c r="T7131">
        <f t="shared" si="111"/>
        <v>95.68</v>
      </c>
    </row>
    <row r="7132" spans="1:20" x14ac:dyDescent="0.25">
      <c r="A7132">
        <v>7131</v>
      </c>
      <c r="B7132">
        <v>87059</v>
      </c>
      <c r="C7132" t="s">
        <v>1862</v>
      </c>
      <c r="D7132" t="s">
        <v>20</v>
      </c>
      <c r="E7132" t="s">
        <v>39</v>
      </c>
      <c r="F7132" t="s">
        <v>40</v>
      </c>
      <c r="G7132" t="s">
        <v>41</v>
      </c>
      <c r="H7132" t="s">
        <v>78</v>
      </c>
      <c r="I7132" t="s">
        <v>28</v>
      </c>
      <c r="J7132" t="s">
        <v>52</v>
      </c>
      <c r="K7132" t="s">
        <v>184</v>
      </c>
      <c r="L7132" t="s">
        <v>192</v>
      </c>
      <c r="M7132" t="s">
        <v>309</v>
      </c>
      <c r="N7132" s="2">
        <v>40689</v>
      </c>
      <c r="O7132" s="2">
        <v>40689</v>
      </c>
      <c r="P7132">
        <v>18</v>
      </c>
      <c r="Q7132" s="1">
        <v>7.0000000000000007E-2</v>
      </c>
      <c r="R7132">
        <v>11.58</v>
      </c>
      <c r="S7132">
        <v>6.97</v>
      </c>
      <c r="T7132">
        <f t="shared" si="111"/>
        <v>208.44</v>
      </c>
    </row>
    <row r="7133" spans="1:20" x14ac:dyDescent="0.25">
      <c r="A7133">
        <v>7132</v>
      </c>
      <c r="B7133">
        <v>87059</v>
      </c>
      <c r="C7133" t="s">
        <v>1862</v>
      </c>
      <c r="D7133" t="s">
        <v>20</v>
      </c>
      <c r="E7133" t="s">
        <v>39</v>
      </c>
      <c r="F7133" t="s">
        <v>40</v>
      </c>
      <c r="G7133" t="s">
        <v>41</v>
      </c>
      <c r="H7133" t="s">
        <v>54</v>
      </c>
      <c r="I7133" t="s">
        <v>28</v>
      </c>
      <c r="J7133" t="s">
        <v>52</v>
      </c>
      <c r="K7133" t="s">
        <v>50</v>
      </c>
      <c r="L7133" t="s">
        <v>192</v>
      </c>
      <c r="M7133" t="s">
        <v>638</v>
      </c>
      <c r="N7133" s="2">
        <v>40689</v>
      </c>
      <c r="O7133" s="2">
        <v>40690</v>
      </c>
      <c r="P7133">
        <v>7</v>
      </c>
      <c r="Q7133" s="1">
        <v>0</v>
      </c>
      <c r="R7133">
        <v>15.31</v>
      </c>
      <c r="S7133">
        <v>8.7799999999999994</v>
      </c>
      <c r="T7133">
        <f t="shared" si="111"/>
        <v>107.17</v>
      </c>
    </row>
    <row r="7134" spans="1:20" x14ac:dyDescent="0.25">
      <c r="A7134">
        <v>7133</v>
      </c>
      <c r="B7134">
        <v>86043</v>
      </c>
      <c r="C7134" t="s">
        <v>1193</v>
      </c>
      <c r="D7134" t="s">
        <v>20</v>
      </c>
      <c r="E7134" t="s">
        <v>39</v>
      </c>
      <c r="F7134" t="s">
        <v>31</v>
      </c>
      <c r="G7134" t="s">
        <v>93</v>
      </c>
      <c r="H7134" t="s">
        <v>78</v>
      </c>
      <c r="I7134" t="s">
        <v>28</v>
      </c>
      <c r="J7134" t="s">
        <v>52</v>
      </c>
      <c r="K7134" t="s">
        <v>113</v>
      </c>
      <c r="L7134" t="s">
        <v>192</v>
      </c>
      <c r="M7134" t="s">
        <v>146</v>
      </c>
      <c r="N7134" s="2">
        <v>41408</v>
      </c>
      <c r="O7134" s="2">
        <v>41409</v>
      </c>
      <c r="P7134">
        <v>9</v>
      </c>
      <c r="Q7134" s="1">
        <v>0.05</v>
      </c>
      <c r="R7134">
        <v>4.9800000000000004</v>
      </c>
      <c r="S7134">
        <v>4.72</v>
      </c>
      <c r="T7134">
        <f t="shared" si="111"/>
        <v>44.820000000000007</v>
      </c>
    </row>
    <row r="7135" spans="1:20" x14ac:dyDescent="0.25">
      <c r="A7135">
        <v>7134</v>
      </c>
      <c r="B7135">
        <v>91407</v>
      </c>
      <c r="C7135" t="s">
        <v>839</v>
      </c>
      <c r="D7135" t="s">
        <v>20</v>
      </c>
      <c r="E7135" t="s">
        <v>39</v>
      </c>
      <c r="F7135" t="s">
        <v>22</v>
      </c>
      <c r="G7135" t="s">
        <v>23</v>
      </c>
      <c r="H7135" t="s">
        <v>42</v>
      </c>
      <c r="I7135" t="s">
        <v>28</v>
      </c>
      <c r="J7135" t="s">
        <v>52</v>
      </c>
      <c r="K7135" t="s">
        <v>101</v>
      </c>
      <c r="L7135" t="s">
        <v>44</v>
      </c>
      <c r="M7135" t="s">
        <v>27</v>
      </c>
      <c r="N7135" s="2">
        <v>40481</v>
      </c>
      <c r="O7135" s="2">
        <v>40484</v>
      </c>
      <c r="P7135">
        <v>4</v>
      </c>
      <c r="Q7135" s="1">
        <v>0.06</v>
      </c>
      <c r="R7135">
        <v>3.6</v>
      </c>
      <c r="S7135">
        <v>2.2000000000000002</v>
      </c>
      <c r="T7135">
        <f t="shared" si="111"/>
        <v>14.4</v>
      </c>
    </row>
    <row r="7136" spans="1:20" x14ac:dyDescent="0.25">
      <c r="A7136">
        <v>7135</v>
      </c>
      <c r="B7136">
        <v>86865</v>
      </c>
      <c r="C7136" t="s">
        <v>92</v>
      </c>
      <c r="D7136" t="s">
        <v>20</v>
      </c>
      <c r="E7136" t="s">
        <v>39</v>
      </c>
      <c r="F7136" t="s">
        <v>22</v>
      </c>
      <c r="G7136" t="s">
        <v>93</v>
      </c>
      <c r="H7136" t="s">
        <v>94</v>
      </c>
      <c r="I7136" t="s">
        <v>28</v>
      </c>
      <c r="J7136" t="s">
        <v>52</v>
      </c>
      <c r="K7136" t="s">
        <v>95</v>
      </c>
      <c r="L7136" t="s">
        <v>44</v>
      </c>
      <c r="M7136" t="s">
        <v>96</v>
      </c>
      <c r="N7136" s="2">
        <v>41458</v>
      </c>
      <c r="O7136" s="2">
        <v>41460</v>
      </c>
      <c r="P7136">
        <v>12</v>
      </c>
      <c r="Q7136" s="1">
        <v>0</v>
      </c>
      <c r="R7136">
        <v>1.26</v>
      </c>
      <c r="S7136">
        <v>0.7</v>
      </c>
      <c r="T7136">
        <f t="shared" si="111"/>
        <v>15.120000000000001</v>
      </c>
    </row>
    <row r="7137" spans="1:20" x14ac:dyDescent="0.25">
      <c r="A7137">
        <v>7136</v>
      </c>
      <c r="B7137">
        <v>90227</v>
      </c>
      <c r="C7137" t="s">
        <v>1726</v>
      </c>
      <c r="D7137" t="s">
        <v>20</v>
      </c>
      <c r="E7137" t="s">
        <v>39</v>
      </c>
      <c r="F7137" t="s">
        <v>31</v>
      </c>
      <c r="G7137" t="s">
        <v>48</v>
      </c>
      <c r="H7137" t="s">
        <v>49</v>
      </c>
      <c r="I7137" t="s">
        <v>28</v>
      </c>
      <c r="J7137" t="s">
        <v>52</v>
      </c>
      <c r="K7137" t="s">
        <v>228</v>
      </c>
      <c r="L7137" t="s">
        <v>44</v>
      </c>
      <c r="M7137" t="s">
        <v>69</v>
      </c>
      <c r="N7137" s="2">
        <v>41477</v>
      </c>
      <c r="O7137" s="2">
        <v>41482</v>
      </c>
      <c r="P7137">
        <v>11</v>
      </c>
      <c r="Q7137" s="1">
        <v>0.02</v>
      </c>
      <c r="R7137">
        <v>15.04</v>
      </c>
      <c r="S7137">
        <v>1.97</v>
      </c>
      <c r="T7137">
        <f t="shared" si="111"/>
        <v>165.44</v>
      </c>
    </row>
    <row r="7138" spans="1:20" x14ac:dyDescent="0.25">
      <c r="A7138">
        <v>7137</v>
      </c>
      <c r="B7138">
        <v>91377</v>
      </c>
      <c r="C7138" t="s">
        <v>399</v>
      </c>
      <c r="D7138" t="s">
        <v>38</v>
      </c>
      <c r="E7138" t="s">
        <v>39</v>
      </c>
      <c r="F7138" t="s">
        <v>31</v>
      </c>
      <c r="G7138" t="s">
        <v>23</v>
      </c>
      <c r="H7138" t="s">
        <v>78</v>
      </c>
      <c r="I7138" t="s">
        <v>28</v>
      </c>
      <c r="J7138" t="s">
        <v>52</v>
      </c>
      <c r="K7138" t="s">
        <v>101</v>
      </c>
      <c r="L7138" t="s">
        <v>192</v>
      </c>
      <c r="M7138" t="s">
        <v>375</v>
      </c>
      <c r="N7138" s="2">
        <v>40857</v>
      </c>
      <c r="O7138" s="2">
        <v>40859</v>
      </c>
      <c r="P7138">
        <v>16</v>
      </c>
      <c r="Q7138" s="1">
        <v>0.08</v>
      </c>
      <c r="R7138">
        <v>55.48</v>
      </c>
      <c r="S7138">
        <v>6.79</v>
      </c>
      <c r="T7138">
        <f t="shared" si="111"/>
        <v>887.68</v>
      </c>
    </row>
    <row r="7139" spans="1:20" x14ac:dyDescent="0.25">
      <c r="A7139">
        <v>7138</v>
      </c>
      <c r="B7139">
        <v>89715</v>
      </c>
      <c r="C7139" t="s">
        <v>804</v>
      </c>
      <c r="D7139" t="s">
        <v>20</v>
      </c>
      <c r="E7139" t="s">
        <v>39</v>
      </c>
      <c r="F7139" t="s">
        <v>22</v>
      </c>
      <c r="G7139" t="s">
        <v>93</v>
      </c>
      <c r="H7139" t="s">
        <v>78</v>
      </c>
      <c r="I7139" t="s">
        <v>28</v>
      </c>
      <c r="J7139" t="s">
        <v>52</v>
      </c>
      <c r="K7139" t="s">
        <v>71</v>
      </c>
      <c r="L7139" t="s">
        <v>44</v>
      </c>
      <c r="M7139" t="s">
        <v>294</v>
      </c>
      <c r="N7139" s="2">
        <v>41518</v>
      </c>
      <c r="O7139" s="2">
        <v>41519</v>
      </c>
      <c r="P7139">
        <v>3</v>
      </c>
      <c r="Q7139" s="1">
        <v>0.09</v>
      </c>
      <c r="R7139">
        <v>3.38</v>
      </c>
      <c r="S7139">
        <v>1.0900000000000001</v>
      </c>
      <c r="T7139">
        <f t="shared" si="111"/>
        <v>10.14</v>
      </c>
    </row>
    <row r="7140" spans="1:20" x14ac:dyDescent="0.25">
      <c r="A7140">
        <v>7139</v>
      </c>
      <c r="B7140">
        <v>89715</v>
      </c>
      <c r="C7140" t="s">
        <v>1346</v>
      </c>
      <c r="D7140" t="s">
        <v>578</v>
      </c>
      <c r="E7140" t="s">
        <v>187</v>
      </c>
      <c r="F7140" t="s">
        <v>31</v>
      </c>
      <c r="G7140" t="s">
        <v>93</v>
      </c>
      <c r="H7140" t="s">
        <v>188</v>
      </c>
      <c r="I7140" t="s">
        <v>28</v>
      </c>
      <c r="J7140" t="s">
        <v>52</v>
      </c>
      <c r="K7140" t="s">
        <v>145</v>
      </c>
      <c r="L7140" t="s">
        <v>330</v>
      </c>
      <c r="M7140" t="s">
        <v>91</v>
      </c>
      <c r="N7140" s="2">
        <v>41518</v>
      </c>
      <c r="O7140" s="2">
        <v>41521</v>
      </c>
      <c r="P7140">
        <v>8</v>
      </c>
      <c r="Q7140" s="1">
        <v>0.04</v>
      </c>
      <c r="R7140">
        <v>236.97</v>
      </c>
      <c r="S7140">
        <v>59.24</v>
      </c>
      <c r="T7140">
        <f t="shared" si="111"/>
        <v>1895.76</v>
      </c>
    </row>
    <row r="7141" spans="1:20" x14ac:dyDescent="0.25">
      <c r="A7141">
        <v>7140</v>
      </c>
      <c r="B7141">
        <v>87084</v>
      </c>
      <c r="C7141" t="s">
        <v>1689</v>
      </c>
      <c r="D7141" t="s">
        <v>38</v>
      </c>
      <c r="E7141" t="s">
        <v>187</v>
      </c>
      <c r="F7141" t="s">
        <v>31</v>
      </c>
      <c r="G7141" t="s">
        <v>23</v>
      </c>
      <c r="H7141" t="s">
        <v>219</v>
      </c>
      <c r="I7141" t="s">
        <v>28</v>
      </c>
      <c r="J7141" t="s">
        <v>29</v>
      </c>
      <c r="K7141" t="s">
        <v>68</v>
      </c>
      <c r="L7141" t="s">
        <v>706</v>
      </c>
      <c r="M7141" t="s">
        <v>631</v>
      </c>
      <c r="N7141" s="2">
        <v>41527</v>
      </c>
      <c r="O7141" s="2">
        <v>41529</v>
      </c>
      <c r="P7141">
        <v>13</v>
      </c>
      <c r="Q7141" s="1">
        <v>0.06</v>
      </c>
      <c r="R7141">
        <v>128.24</v>
      </c>
      <c r="S7141">
        <v>12.65</v>
      </c>
      <c r="T7141">
        <f t="shared" si="111"/>
        <v>1667.1200000000001</v>
      </c>
    </row>
    <row r="7142" spans="1:20" x14ac:dyDescent="0.25">
      <c r="A7142">
        <v>7141</v>
      </c>
      <c r="B7142">
        <v>90473</v>
      </c>
      <c r="C7142" t="s">
        <v>1004</v>
      </c>
      <c r="D7142" t="s">
        <v>20</v>
      </c>
      <c r="E7142" t="s">
        <v>39</v>
      </c>
      <c r="F7142" t="s">
        <v>31</v>
      </c>
      <c r="G7142" t="s">
        <v>93</v>
      </c>
      <c r="H7142" t="s">
        <v>94</v>
      </c>
      <c r="I7142" t="s">
        <v>28</v>
      </c>
      <c r="J7142" t="s">
        <v>29</v>
      </c>
      <c r="K7142" t="s">
        <v>71</v>
      </c>
      <c r="L7142" t="s">
        <v>192</v>
      </c>
      <c r="M7142" t="s">
        <v>296</v>
      </c>
      <c r="N7142" s="2">
        <v>40195</v>
      </c>
      <c r="O7142" s="2">
        <v>40198</v>
      </c>
      <c r="P7142">
        <v>3</v>
      </c>
      <c r="Q7142" s="1">
        <v>0.05</v>
      </c>
      <c r="R7142">
        <v>14.81</v>
      </c>
      <c r="S7142">
        <v>13.32</v>
      </c>
      <c r="T7142">
        <f t="shared" si="111"/>
        <v>44.43</v>
      </c>
    </row>
    <row r="7143" spans="1:20" x14ac:dyDescent="0.25">
      <c r="A7143">
        <v>7142</v>
      </c>
      <c r="B7143">
        <v>90473</v>
      </c>
      <c r="C7143" t="s">
        <v>1004</v>
      </c>
      <c r="D7143" t="s">
        <v>38</v>
      </c>
      <c r="E7143" t="s">
        <v>39</v>
      </c>
      <c r="F7143" t="s">
        <v>31</v>
      </c>
      <c r="G7143" t="s">
        <v>93</v>
      </c>
      <c r="H7143" t="s">
        <v>78</v>
      </c>
      <c r="I7143" t="s">
        <v>28</v>
      </c>
      <c r="J7143" t="s">
        <v>29</v>
      </c>
      <c r="K7143" t="s">
        <v>165</v>
      </c>
      <c r="L7143" t="s">
        <v>44</v>
      </c>
      <c r="M7143" t="s">
        <v>255</v>
      </c>
      <c r="N7143" s="2">
        <v>40195</v>
      </c>
      <c r="O7143" s="2">
        <v>40197</v>
      </c>
      <c r="P7143">
        <v>3</v>
      </c>
      <c r="Q7143" s="1">
        <v>0.05</v>
      </c>
      <c r="R7143">
        <v>4.2</v>
      </c>
      <c r="S7143">
        <v>2.2599999999999998</v>
      </c>
      <c r="T7143">
        <f t="shared" si="111"/>
        <v>12.600000000000001</v>
      </c>
    </row>
    <row r="7144" spans="1:20" x14ac:dyDescent="0.25">
      <c r="A7144">
        <v>7143</v>
      </c>
      <c r="B7144">
        <v>88847</v>
      </c>
      <c r="C7144" t="s">
        <v>1221</v>
      </c>
      <c r="D7144" t="s">
        <v>20</v>
      </c>
      <c r="E7144" t="s">
        <v>21</v>
      </c>
      <c r="F7144" t="s">
        <v>31</v>
      </c>
      <c r="G7144" t="s">
        <v>93</v>
      </c>
      <c r="H7144" t="s">
        <v>206</v>
      </c>
      <c r="I7144" t="s">
        <v>28</v>
      </c>
      <c r="J7144" t="s">
        <v>29</v>
      </c>
      <c r="K7144" t="s">
        <v>1447</v>
      </c>
      <c r="L7144" t="s">
        <v>746</v>
      </c>
      <c r="M7144" t="s">
        <v>375</v>
      </c>
      <c r="N7144" s="2">
        <v>41356</v>
      </c>
      <c r="O7144" s="2">
        <v>41357</v>
      </c>
      <c r="P7144">
        <v>1</v>
      </c>
      <c r="Q7144" s="1">
        <v>0.06</v>
      </c>
      <c r="R7144">
        <v>599.99</v>
      </c>
      <c r="S7144">
        <v>24.49</v>
      </c>
      <c r="T7144">
        <f t="shared" si="111"/>
        <v>599.99</v>
      </c>
    </row>
    <row r="7145" spans="1:20" x14ac:dyDescent="0.25">
      <c r="A7145">
        <v>7144</v>
      </c>
      <c r="B7145">
        <v>88836</v>
      </c>
      <c r="C7145" t="s">
        <v>1221</v>
      </c>
      <c r="D7145" t="s">
        <v>20</v>
      </c>
      <c r="E7145" t="s">
        <v>39</v>
      </c>
      <c r="F7145" t="s">
        <v>31</v>
      </c>
      <c r="G7145" t="s">
        <v>93</v>
      </c>
      <c r="H7145" t="s">
        <v>42</v>
      </c>
      <c r="I7145" t="s">
        <v>28</v>
      </c>
      <c r="J7145" t="s">
        <v>29</v>
      </c>
      <c r="K7145" t="s">
        <v>79</v>
      </c>
      <c r="L7145" t="s">
        <v>26</v>
      </c>
      <c r="M7145" t="s">
        <v>91</v>
      </c>
      <c r="N7145" s="2">
        <v>40260</v>
      </c>
      <c r="O7145" s="2">
        <v>40262</v>
      </c>
      <c r="P7145">
        <v>2</v>
      </c>
      <c r="Q7145" s="1">
        <v>0.05</v>
      </c>
      <c r="R7145">
        <v>11.97</v>
      </c>
      <c r="S7145">
        <v>5.81</v>
      </c>
      <c r="T7145">
        <f t="shared" si="111"/>
        <v>23.94</v>
      </c>
    </row>
    <row r="7146" spans="1:20" x14ac:dyDescent="0.25">
      <c r="A7146">
        <v>7145</v>
      </c>
      <c r="B7146">
        <v>89535</v>
      </c>
      <c r="C7146" t="s">
        <v>511</v>
      </c>
      <c r="D7146" t="s">
        <v>20</v>
      </c>
      <c r="E7146" t="s">
        <v>39</v>
      </c>
      <c r="F7146" t="s">
        <v>22</v>
      </c>
      <c r="G7146" t="s">
        <v>41</v>
      </c>
      <c r="H7146" t="s">
        <v>89</v>
      </c>
      <c r="I7146" t="s">
        <v>28</v>
      </c>
      <c r="J7146" t="s">
        <v>29</v>
      </c>
      <c r="K7146" t="s">
        <v>116</v>
      </c>
      <c r="L7146" t="s">
        <v>44</v>
      </c>
      <c r="M7146" t="s">
        <v>173</v>
      </c>
      <c r="N7146" s="2">
        <v>41577</v>
      </c>
      <c r="O7146" s="2">
        <v>41577</v>
      </c>
      <c r="P7146">
        <v>2</v>
      </c>
      <c r="Q7146" s="1">
        <v>7.0000000000000007E-2</v>
      </c>
      <c r="R7146">
        <v>3.29</v>
      </c>
      <c r="S7146">
        <v>1.35</v>
      </c>
      <c r="T7146">
        <f t="shared" si="111"/>
        <v>6.58</v>
      </c>
    </row>
    <row r="7147" spans="1:20" x14ac:dyDescent="0.25">
      <c r="A7147">
        <v>7146</v>
      </c>
      <c r="B7147">
        <v>89535</v>
      </c>
      <c r="C7147" t="s">
        <v>511</v>
      </c>
      <c r="D7147" t="s">
        <v>38</v>
      </c>
      <c r="E7147" t="s">
        <v>39</v>
      </c>
      <c r="F7147" t="s">
        <v>22</v>
      </c>
      <c r="G7147" t="s">
        <v>41</v>
      </c>
      <c r="H7147" t="s">
        <v>42</v>
      </c>
      <c r="I7147" t="s">
        <v>28</v>
      </c>
      <c r="J7147" t="s">
        <v>29</v>
      </c>
      <c r="K7147" t="s">
        <v>274</v>
      </c>
      <c r="L7147" t="s">
        <v>26</v>
      </c>
      <c r="M7147" t="s">
        <v>331</v>
      </c>
      <c r="N7147" s="2">
        <v>41577</v>
      </c>
      <c r="O7147" s="2">
        <v>41578</v>
      </c>
      <c r="P7147">
        <v>20</v>
      </c>
      <c r="Q7147" s="1">
        <v>0</v>
      </c>
      <c r="R7147">
        <v>15.73</v>
      </c>
      <c r="S7147">
        <v>7.42</v>
      </c>
      <c r="T7147">
        <f t="shared" si="111"/>
        <v>314.60000000000002</v>
      </c>
    </row>
    <row r="7148" spans="1:20" x14ac:dyDescent="0.25">
      <c r="A7148">
        <v>7147</v>
      </c>
      <c r="B7148">
        <v>89535</v>
      </c>
      <c r="C7148" t="s">
        <v>511</v>
      </c>
      <c r="D7148" t="s">
        <v>20</v>
      </c>
      <c r="E7148" t="s">
        <v>39</v>
      </c>
      <c r="F7148" t="s">
        <v>22</v>
      </c>
      <c r="G7148" t="s">
        <v>41</v>
      </c>
      <c r="H7148" t="s">
        <v>89</v>
      </c>
      <c r="I7148" t="s">
        <v>28</v>
      </c>
      <c r="J7148" t="s">
        <v>29</v>
      </c>
      <c r="K7148" t="s">
        <v>101</v>
      </c>
      <c r="L7148" t="s">
        <v>192</v>
      </c>
      <c r="M7148" t="s">
        <v>86</v>
      </c>
      <c r="N7148" s="2">
        <v>41577</v>
      </c>
      <c r="O7148" s="2">
        <v>41579</v>
      </c>
      <c r="P7148">
        <v>5</v>
      </c>
      <c r="Q7148" s="1">
        <v>0.06</v>
      </c>
      <c r="R7148">
        <v>34.76</v>
      </c>
      <c r="S7148">
        <v>8.2200000000000006</v>
      </c>
      <c r="T7148">
        <f t="shared" si="111"/>
        <v>173.79999999999998</v>
      </c>
    </row>
    <row r="7149" spans="1:20" x14ac:dyDescent="0.25">
      <c r="A7149">
        <v>7148</v>
      </c>
      <c r="B7149">
        <v>90744</v>
      </c>
      <c r="C7149" t="s">
        <v>1242</v>
      </c>
      <c r="D7149" t="s">
        <v>20</v>
      </c>
      <c r="E7149" t="s">
        <v>21</v>
      </c>
      <c r="F7149" t="s">
        <v>47</v>
      </c>
      <c r="G7149" t="s">
        <v>93</v>
      </c>
      <c r="H7149" t="s">
        <v>203</v>
      </c>
      <c r="I7149" t="s">
        <v>28</v>
      </c>
      <c r="J7149" t="s">
        <v>29</v>
      </c>
      <c r="K7149" t="s">
        <v>1254</v>
      </c>
      <c r="L7149" t="s">
        <v>192</v>
      </c>
      <c r="M7149" t="s">
        <v>117</v>
      </c>
      <c r="N7149" s="2">
        <v>41513</v>
      </c>
      <c r="O7149" s="2">
        <v>41515</v>
      </c>
      <c r="P7149">
        <v>7</v>
      </c>
      <c r="Q7149" s="1">
        <v>0.06</v>
      </c>
      <c r="R7149">
        <v>155.99</v>
      </c>
      <c r="S7149">
        <v>8.99</v>
      </c>
      <c r="T7149">
        <f t="shared" si="111"/>
        <v>1091.93</v>
      </c>
    </row>
    <row r="7150" spans="1:20" x14ac:dyDescent="0.25">
      <c r="A7150">
        <v>7149</v>
      </c>
      <c r="B7150">
        <v>89566</v>
      </c>
      <c r="C7150" t="s">
        <v>1442</v>
      </c>
      <c r="D7150" t="s">
        <v>20</v>
      </c>
      <c r="E7150" t="s">
        <v>21</v>
      </c>
      <c r="F7150" t="s">
        <v>47</v>
      </c>
      <c r="G7150" t="s">
        <v>93</v>
      </c>
      <c r="H7150" t="s">
        <v>24</v>
      </c>
      <c r="I7150" t="s">
        <v>28</v>
      </c>
      <c r="J7150" t="s">
        <v>29</v>
      </c>
      <c r="K7150" t="s">
        <v>198</v>
      </c>
      <c r="L7150" t="s">
        <v>192</v>
      </c>
      <c r="M7150" t="s">
        <v>114</v>
      </c>
      <c r="N7150" s="2">
        <v>41036</v>
      </c>
      <c r="O7150" s="2">
        <v>41037</v>
      </c>
      <c r="P7150">
        <v>6</v>
      </c>
      <c r="Q7150" s="1">
        <v>0.05</v>
      </c>
      <c r="R7150">
        <v>83.1</v>
      </c>
      <c r="S7150">
        <v>6.13</v>
      </c>
      <c r="T7150">
        <f t="shared" si="111"/>
        <v>498.59999999999997</v>
      </c>
    </row>
    <row r="7151" spans="1:20" x14ac:dyDescent="0.25">
      <c r="A7151">
        <v>7150</v>
      </c>
      <c r="B7151">
        <v>88664</v>
      </c>
      <c r="C7151" t="s">
        <v>483</v>
      </c>
      <c r="D7151" t="s">
        <v>20</v>
      </c>
      <c r="E7151" t="s">
        <v>39</v>
      </c>
      <c r="F7151" t="s">
        <v>31</v>
      </c>
      <c r="G7151" t="s">
        <v>93</v>
      </c>
      <c r="H7151" t="s">
        <v>42</v>
      </c>
      <c r="I7151" t="s">
        <v>28</v>
      </c>
      <c r="J7151" t="s">
        <v>29</v>
      </c>
      <c r="K7151" t="s">
        <v>101</v>
      </c>
      <c r="L7151" t="s">
        <v>44</v>
      </c>
      <c r="M7151" t="s">
        <v>146</v>
      </c>
      <c r="N7151" s="2">
        <v>41524</v>
      </c>
      <c r="O7151" s="2">
        <v>41526</v>
      </c>
      <c r="P7151">
        <v>6</v>
      </c>
      <c r="Q7151" s="1">
        <v>0.05</v>
      </c>
      <c r="R7151">
        <v>2.6</v>
      </c>
      <c r="S7151">
        <v>2.4</v>
      </c>
      <c r="T7151">
        <f t="shared" si="111"/>
        <v>15.600000000000001</v>
      </c>
    </row>
    <row r="7152" spans="1:20" x14ac:dyDescent="0.25">
      <c r="A7152">
        <v>7151</v>
      </c>
      <c r="B7152">
        <v>90571</v>
      </c>
      <c r="C7152" t="s">
        <v>1066</v>
      </c>
      <c r="D7152" t="s">
        <v>20</v>
      </c>
      <c r="E7152" t="s">
        <v>39</v>
      </c>
      <c r="F7152" t="s">
        <v>31</v>
      </c>
      <c r="G7152" t="s">
        <v>48</v>
      </c>
      <c r="H7152" t="s">
        <v>42</v>
      </c>
      <c r="I7152" t="s">
        <v>28</v>
      </c>
      <c r="J7152" t="s">
        <v>29</v>
      </c>
      <c r="K7152" t="s">
        <v>119</v>
      </c>
      <c r="L7152" t="s">
        <v>192</v>
      </c>
      <c r="M7152" t="s">
        <v>255</v>
      </c>
      <c r="N7152" s="2">
        <v>40848</v>
      </c>
      <c r="O7152" s="2">
        <v>40848</v>
      </c>
      <c r="P7152">
        <v>37</v>
      </c>
      <c r="Q7152" s="1">
        <v>0.02</v>
      </c>
      <c r="R7152">
        <v>54.48</v>
      </c>
      <c r="S7152">
        <v>0.99</v>
      </c>
      <c r="T7152">
        <f t="shared" si="111"/>
        <v>2015.76</v>
      </c>
    </row>
    <row r="7153" spans="1:20" x14ac:dyDescent="0.25">
      <c r="A7153">
        <v>7152</v>
      </c>
      <c r="B7153">
        <v>90571</v>
      </c>
      <c r="C7153" t="s">
        <v>1066</v>
      </c>
      <c r="D7153" t="s">
        <v>20</v>
      </c>
      <c r="E7153" t="s">
        <v>21</v>
      </c>
      <c r="F7153" t="s">
        <v>31</v>
      </c>
      <c r="G7153" t="s">
        <v>48</v>
      </c>
      <c r="H7153" t="s">
        <v>24</v>
      </c>
      <c r="I7153" t="s">
        <v>28</v>
      </c>
      <c r="J7153" t="s">
        <v>29</v>
      </c>
      <c r="K7153" t="s">
        <v>1447</v>
      </c>
      <c r="L7153" t="s">
        <v>192</v>
      </c>
      <c r="M7153" t="s">
        <v>131</v>
      </c>
      <c r="N7153" s="2">
        <v>40848</v>
      </c>
      <c r="O7153" s="2">
        <v>40850</v>
      </c>
      <c r="P7153">
        <v>22</v>
      </c>
      <c r="Q7153" s="1">
        <v>0.04</v>
      </c>
      <c r="R7153">
        <v>50.98</v>
      </c>
      <c r="S7153">
        <v>6.5</v>
      </c>
      <c r="T7153">
        <f t="shared" si="111"/>
        <v>1121.56</v>
      </c>
    </row>
    <row r="7154" spans="1:20" x14ac:dyDescent="0.25">
      <c r="A7154">
        <v>7153</v>
      </c>
      <c r="B7154">
        <v>90571</v>
      </c>
      <c r="C7154" t="s">
        <v>1066</v>
      </c>
      <c r="D7154" t="s">
        <v>20</v>
      </c>
      <c r="E7154" t="s">
        <v>39</v>
      </c>
      <c r="F7154" t="s">
        <v>31</v>
      </c>
      <c r="G7154" t="s">
        <v>48</v>
      </c>
      <c r="H7154" t="s">
        <v>94</v>
      </c>
      <c r="I7154" t="s">
        <v>28</v>
      </c>
      <c r="J7154" t="s">
        <v>29</v>
      </c>
      <c r="K7154" t="s">
        <v>55</v>
      </c>
      <c r="L7154" t="s">
        <v>192</v>
      </c>
      <c r="M7154" t="s">
        <v>255</v>
      </c>
      <c r="N7154" s="2">
        <v>40848</v>
      </c>
      <c r="O7154" s="2">
        <v>40850</v>
      </c>
      <c r="P7154">
        <v>35</v>
      </c>
      <c r="Q7154" s="1">
        <v>0.08</v>
      </c>
      <c r="R7154">
        <v>6.68</v>
      </c>
      <c r="S7154">
        <v>6.15</v>
      </c>
      <c r="T7154">
        <f t="shared" si="111"/>
        <v>233.79999999999998</v>
      </c>
    </row>
    <row r="7155" spans="1:20" x14ac:dyDescent="0.25">
      <c r="A7155">
        <v>7154</v>
      </c>
      <c r="B7155">
        <v>90571</v>
      </c>
      <c r="C7155" t="s">
        <v>1066</v>
      </c>
      <c r="D7155" t="s">
        <v>20</v>
      </c>
      <c r="E7155" t="s">
        <v>21</v>
      </c>
      <c r="F7155" t="s">
        <v>31</v>
      </c>
      <c r="G7155" t="s">
        <v>48</v>
      </c>
      <c r="H7155" t="s">
        <v>206</v>
      </c>
      <c r="I7155" t="s">
        <v>28</v>
      </c>
      <c r="J7155" t="s">
        <v>29</v>
      </c>
      <c r="K7155" t="s">
        <v>198</v>
      </c>
      <c r="L7155" t="s">
        <v>192</v>
      </c>
      <c r="M7155" t="s">
        <v>69</v>
      </c>
      <c r="N7155" s="2">
        <v>40848</v>
      </c>
      <c r="O7155" s="2">
        <v>40848</v>
      </c>
      <c r="P7155">
        <v>27</v>
      </c>
      <c r="Q7155" s="1">
        <v>0.02</v>
      </c>
      <c r="R7155">
        <v>45.99</v>
      </c>
      <c r="S7155">
        <v>2.5</v>
      </c>
      <c r="T7155">
        <f t="shared" si="111"/>
        <v>1241.73</v>
      </c>
    </row>
    <row r="7156" spans="1:20" x14ac:dyDescent="0.25">
      <c r="A7156">
        <v>7155</v>
      </c>
      <c r="B7156">
        <v>90571</v>
      </c>
      <c r="C7156" t="s">
        <v>824</v>
      </c>
      <c r="D7156" t="s">
        <v>20</v>
      </c>
      <c r="E7156" t="s">
        <v>39</v>
      </c>
      <c r="F7156" t="s">
        <v>22</v>
      </c>
      <c r="G7156" t="s">
        <v>48</v>
      </c>
      <c r="H7156" t="s">
        <v>94</v>
      </c>
      <c r="I7156" t="s">
        <v>28</v>
      </c>
      <c r="J7156" t="s">
        <v>29</v>
      </c>
      <c r="K7156" t="s">
        <v>163</v>
      </c>
      <c r="L7156" t="s">
        <v>706</v>
      </c>
      <c r="M7156" t="s">
        <v>232</v>
      </c>
      <c r="N7156" s="2">
        <v>40848</v>
      </c>
      <c r="O7156" s="2">
        <v>40855</v>
      </c>
      <c r="P7156">
        <v>4</v>
      </c>
      <c r="Q7156" s="1">
        <v>7.0000000000000007E-2</v>
      </c>
      <c r="R7156">
        <v>25.98</v>
      </c>
      <c r="S7156">
        <v>5.37</v>
      </c>
      <c r="T7156">
        <f t="shared" si="111"/>
        <v>103.92</v>
      </c>
    </row>
    <row r="7157" spans="1:20" x14ac:dyDescent="0.25">
      <c r="A7157">
        <v>7156</v>
      </c>
      <c r="B7157">
        <v>90571</v>
      </c>
      <c r="C7157" t="s">
        <v>824</v>
      </c>
      <c r="D7157" t="s">
        <v>20</v>
      </c>
      <c r="E7157" t="s">
        <v>39</v>
      </c>
      <c r="F7157" t="s">
        <v>22</v>
      </c>
      <c r="G7157" t="s">
        <v>48</v>
      </c>
      <c r="H7157" t="s">
        <v>89</v>
      </c>
      <c r="I7157" t="s">
        <v>28</v>
      </c>
      <c r="J7157" t="s">
        <v>29</v>
      </c>
      <c r="K7157" t="s">
        <v>184</v>
      </c>
      <c r="L7157" t="s">
        <v>44</v>
      </c>
      <c r="M7157" t="s">
        <v>86</v>
      </c>
      <c r="N7157" s="2">
        <v>40848</v>
      </c>
      <c r="O7157" s="2">
        <v>40852</v>
      </c>
      <c r="P7157">
        <v>1</v>
      </c>
      <c r="Q7157" s="1">
        <v>0.04</v>
      </c>
      <c r="R7157">
        <v>3.55</v>
      </c>
      <c r="S7157">
        <v>1.43</v>
      </c>
      <c r="T7157">
        <f t="shared" si="111"/>
        <v>3.55</v>
      </c>
    </row>
    <row r="7158" spans="1:20" x14ac:dyDescent="0.25">
      <c r="A7158">
        <v>7157</v>
      </c>
      <c r="B7158">
        <v>89164</v>
      </c>
      <c r="C7158" t="s">
        <v>1963</v>
      </c>
      <c r="D7158" t="s">
        <v>20</v>
      </c>
      <c r="E7158" t="s">
        <v>39</v>
      </c>
      <c r="F7158" t="s">
        <v>22</v>
      </c>
      <c r="G7158" t="s">
        <v>41</v>
      </c>
      <c r="H7158" t="s">
        <v>94</v>
      </c>
      <c r="I7158" t="s">
        <v>28</v>
      </c>
      <c r="J7158" t="s">
        <v>29</v>
      </c>
      <c r="K7158" t="s">
        <v>226</v>
      </c>
      <c r="L7158" t="s">
        <v>192</v>
      </c>
      <c r="M7158" t="s">
        <v>227</v>
      </c>
      <c r="N7158" s="2">
        <v>41452</v>
      </c>
      <c r="O7158" s="2">
        <v>41454</v>
      </c>
      <c r="P7158">
        <v>16</v>
      </c>
      <c r="Q7158" s="1">
        <v>0.08</v>
      </c>
      <c r="R7158">
        <v>15.14</v>
      </c>
      <c r="S7158">
        <v>4.53</v>
      </c>
      <c r="T7158">
        <f t="shared" si="111"/>
        <v>242.24</v>
      </c>
    </row>
    <row r="7159" spans="1:20" x14ac:dyDescent="0.25">
      <c r="A7159">
        <v>7158</v>
      </c>
      <c r="B7159">
        <v>89340</v>
      </c>
      <c r="C7159" t="s">
        <v>2213</v>
      </c>
      <c r="D7159" t="s">
        <v>20</v>
      </c>
      <c r="E7159" t="s">
        <v>187</v>
      </c>
      <c r="F7159" t="s">
        <v>31</v>
      </c>
      <c r="G7159" t="s">
        <v>41</v>
      </c>
      <c r="H7159" t="s">
        <v>188</v>
      </c>
      <c r="I7159" t="s">
        <v>28</v>
      </c>
      <c r="J7159" t="s">
        <v>29</v>
      </c>
      <c r="K7159" t="s">
        <v>43</v>
      </c>
      <c r="L7159" t="s">
        <v>746</v>
      </c>
      <c r="M7159" t="s">
        <v>296</v>
      </c>
      <c r="N7159" s="2">
        <v>41507</v>
      </c>
      <c r="O7159" s="2">
        <v>41510</v>
      </c>
      <c r="P7159">
        <v>10</v>
      </c>
      <c r="Q7159" s="1">
        <v>0.09</v>
      </c>
      <c r="R7159">
        <v>209.84</v>
      </c>
      <c r="S7159">
        <v>21.21</v>
      </c>
      <c r="T7159">
        <f t="shared" si="111"/>
        <v>2098.4</v>
      </c>
    </row>
    <row r="7160" spans="1:20" x14ac:dyDescent="0.25">
      <c r="A7160">
        <v>7159</v>
      </c>
      <c r="B7160">
        <v>86640</v>
      </c>
      <c r="C7160" t="s">
        <v>1258</v>
      </c>
      <c r="D7160" t="s">
        <v>20</v>
      </c>
      <c r="E7160" t="s">
        <v>39</v>
      </c>
      <c r="F7160" t="s">
        <v>47</v>
      </c>
      <c r="G7160" t="s">
        <v>32</v>
      </c>
      <c r="H7160" t="s">
        <v>54</v>
      </c>
      <c r="I7160" t="s">
        <v>28</v>
      </c>
      <c r="J7160" t="s">
        <v>29</v>
      </c>
      <c r="K7160" t="s">
        <v>129</v>
      </c>
      <c r="L7160" t="s">
        <v>192</v>
      </c>
      <c r="M7160" t="s">
        <v>134</v>
      </c>
      <c r="N7160" s="2">
        <v>40576</v>
      </c>
      <c r="O7160" s="2">
        <v>40576</v>
      </c>
      <c r="P7160">
        <v>11</v>
      </c>
      <c r="Q7160" s="1">
        <v>0.05</v>
      </c>
      <c r="R7160">
        <v>10.94</v>
      </c>
      <c r="S7160">
        <v>1.39</v>
      </c>
      <c r="T7160">
        <f t="shared" si="111"/>
        <v>120.33999999999999</v>
      </c>
    </row>
    <row r="7161" spans="1:20" x14ac:dyDescent="0.25">
      <c r="A7161">
        <v>7160</v>
      </c>
      <c r="B7161">
        <v>86640</v>
      </c>
      <c r="C7161" t="s">
        <v>1893</v>
      </c>
      <c r="D7161" t="s">
        <v>38</v>
      </c>
      <c r="E7161" t="s">
        <v>39</v>
      </c>
      <c r="F7161" t="s">
        <v>47</v>
      </c>
      <c r="G7161" t="s">
        <v>32</v>
      </c>
      <c r="H7161" t="s">
        <v>61</v>
      </c>
      <c r="I7161" t="s">
        <v>28</v>
      </c>
      <c r="J7161" t="s">
        <v>29</v>
      </c>
      <c r="K7161" t="s">
        <v>170</v>
      </c>
      <c r="L7161" t="s">
        <v>192</v>
      </c>
      <c r="M7161" t="s">
        <v>111</v>
      </c>
      <c r="N7161" s="2">
        <v>40576</v>
      </c>
      <c r="O7161" s="2">
        <v>40577</v>
      </c>
      <c r="P7161">
        <v>5</v>
      </c>
      <c r="Q7161" s="1">
        <v>0.02</v>
      </c>
      <c r="R7161">
        <v>40.98</v>
      </c>
      <c r="S7161">
        <v>2.99</v>
      </c>
      <c r="T7161">
        <f t="shared" si="111"/>
        <v>204.89999999999998</v>
      </c>
    </row>
    <row r="7162" spans="1:20" x14ac:dyDescent="0.25">
      <c r="A7162">
        <v>7161</v>
      </c>
      <c r="B7162">
        <v>91507</v>
      </c>
      <c r="C7162" t="s">
        <v>1604</v>
      </c>
      <c r="D7162" t="s">
        <v>20</v>
      </c>
      <c r="E7162" t="s">
        <v>39</v>
      </c>
      <c r="F7162" t="s">
        <v>22</v>
      </c>
      <c r="G7162" t="s">
        <v>93</v>
      </c>
      <c r="H7162" t="s">
        <v>94</v>
      </c>
      <c r="I7162" t="s">
        <v>28</v>
      </c>
      <c r="J7162" t="s">
        <v>29</v>
      </c>
      <c r="K7162" t="s">
        <v>50</v>
      </c>
      <c r="L7162" t="s">
        <v>192</v>
      </c>
      <c r="M7162" t="s">
        <v>182</v>
      </c>
      <c r="N7162" s="2">
        <v>40860</v>
      </c>
      <c r="O7162" s="2">
        <v>40862</v>
      </c>
      <c r="P7162">
        <v>23</v>
      </c>
      <c r="Q7162" s="1">
        <v>0</v>
      </c>
      <c r="R7162">
        <v>6.75</v>
      </c>
      <c r="S7162">
        <v>2.99</v>
      </c>
      <c r="T7162">
        <f t="shared" si="111"/>
        <v>155.25</v>
      </c>
    </row>
    <row r="7163" spans="1:20" x14ac:dyDescent="0.25">
      <c r="A7163">
        <v>7162</v>
      </c>
      <c r="B7163">
        <v>88507</v>
      </c>
      <c r="C7163" t="s">
        <v>207</v>
      </c>
      <c r="D7163" t="s">
        <v>20</v>
      </c>
      <c r="E7163" t="s">
        <v>187</v>
      </c>
      <c r="F7163" t="s">
        <v>40</v>
      </c>
      <c r="G7163" t="s">
        <v>48</v>
      </c>
      <c r="H7163" t="s">
        <v>188</v>
      </c>
      <c r="I7163" t="s">
        <v>28</v>
      </c>
      <c r="J7163" t="s">
        <v>29</v>
      </c>
      <c r="K7163" t="s">
        <v>189</v>
      </c>
      <c r="L7163" t="s">
        <v>192</v>
      </c>
      <c r="M7163" t="s">
        <v>99</v>
      </c>
      <c r="N7163" s="2">
        <v>40914</v>
      </c>
      <c r="O7163" s="2">
        <v>40921</v>
      </c>
      <c r="P7163">
        <v>4</v>
      </c>
      <c r="Q7163" s="1">
        <v>0.04</v>
      </c>
      <c r="R7163">
        <v>6.24</v>
      </c>
      <c r="S7163">
        <v>5.22</v>
      </c>
      <c r="T7163">
        <f t="shared" si="111"/>
        <v>24.96</v>
      </c>
    </row>
    <row r="7164" spans="1:20" x14ac:dyDescent="0.25">
      <c r="A7164">
        <v>7163</v>
      </c>
      <c r="B7164">
        <v>88646</v>
      </c>
      <c r="C7164" t="s">
        <v>1973</v>
      </c>
      <c r="D7164" t="s">
        <v>20</v>
      </c>
      <c r="E7164" t="s">
        <v>39</v>
      </c>
      <c r="F7164" t="s">
        <v>47</v>
      </c>
      <c r="G7164" t="s">
        <v>32</v>
      </c>
      <c r="H7164" t="s">
        <v>61</v>
      </c>
      <c r="I7164" t="s">
        <v>28</v>
      </c>
      <c r="J7164" t="s">
        <v>29</v>
      </c>
      <c r="K7164" t="s">
        <v>170</v>
      </c>
      <c r="L7164" t="s">
        <v>192</v>
      </c>
      <c r="M7164" t="s">
        <v>167</v>
      </c>
      <c r="N7164" s="2">
        <v>40380</v>
      </c>
      <c r="O7164" s="2">
        <v>40382</v>
      </c>
      <c r="P7164">
        <v>7</v>
      </c>
      <c r="Q7164" s="1">
        <v>0.04</v>
      </c>
      <c r="R7164">
        <v>15.51</v>
      </c>
      <c r="S7164">
        <v>17.78</v>
      </c>
      <c r="T7164">
        <f t="shared" si="111"/>
        <v>108.57</v>
      </c>
    </row>
    <row r="7165" spans="1:20" x14ac:dyDescent="0.25">
      <c r="A7165">
        <v>7164</v>
      </c>
      <c r="B7165">
        <v>87092</v>
      </c>
      <c r="C7165" t="s">
        <v>1007</v>
      </c>
      <c r="D7165" t="s">
        <v>20</v>
      </c>
      <c r="E7165" t="s">
        <v>39</v>
      </c>
      <c r="F7165" t="s">
        <v>47</v>
      </c>
      <c r="G7165" t="s">
        <v>93</v>
      </c>
      <c r="H7165" t="s">
        <v>94</v>
      </c>
      <c r="I7165" t="s">
        <v>28</v>
      </c>
      <c r="J7165" t="s">
        <v>29</v>
      </c>
      <c r="K7165" t="s">
        <v>163</v>
      </c>
      <c r="L7165" t="s">
        <v>192</v>
      </c>
      <c r="M7165" t="s">
        <v>111</v>
      </c>
      <c r="N7165" s="2">
        <v>40917</v>
      </c>
      <c r="O7165" s="2">
        <v>40918</v>
      </c>
      <c r="P7165">
        <v>11</v>
      </c>
      <c r="Q7165" s="1">
        <v>0.09</v>
      </c>
      <c r="R7165">
        <v>5.28</v>
      </c>
      <c r="S7165">
        <v>2.99</v>
      </c>
      <c r="T7165">
        <f t="shared" si="111"/>
        <v>58.080000000000005</v>
      </c>
    </row>
    <row r="7166" spans="1:20" x14ac:dyDescent="0.25">
      <c r="A7166">
        <v>7165</v>
      </c>
      <c r="B7166">
        <v>87092</v>
      </c>
      <c r="C7166" t="s">
        <v>1007</v>
      </c>
      <c r="D7166" t="s">
        <v>20</v>
      </c>
      <c r="E7166" t="s">
        <v>39</v>
      </c>
      <c r="F7166" t="s">
        <v>47</v>
      </c>
      <c r="G7166" t="s">
        <v>93</v>
      </c>
      <c r="H7166" t="s">
        <v>49</v>
      </c>
      <c r="I7166" t="s">
        <v>28</v>
      </c>
      <c r="J7166" t="s">
        <v>29</v>
      </c>
      <c r="K7166" t="s">
        <v>129</v>
      </c>
      <c r="L7166" t="s">
        <v>44</v>
      </c>
      <c r="M7166" t="s">
        <v>160</v>
      </c>
      <c r="N7166" s="2">
        <v>40917</v>
      </c>
      <c r="O7166" s="2">
        <v>40918</v>
      </c>
      <c r="P7166">
        <v>13</v>
      </c>
      <c r="Q7166" s="1">
        <v>0.03</v>
      </c>
      <c r="R7166">
        <v>4.2</v>
      </c>
      <c r="S7166">
        <v>2.2599999999999998</v>
      </c>
      <c r="T7166">
        <f t="shared" si="111"/>
        <v>54.6</v>
      </c>
    </row>
    <row r="7167" spans="1:20" x14ac:dyDescent="0.25">
      <c r="A7167">
        <v>7166</v>
      </c>
      <c r="B7167">
        <v>87001</v>
      </c>
      <c r="C7167" t="s">
        <v>1999</v>
      </c>
      <c r="D7167" t="s">
        <v>20</v>
      </c>
      <c r="E7167" t="s">
        <v>39</v>
      </c>
      <c r="F7167" t="s">
        <v>47</v>
      </c>
      <c r="G7167" t="s">
        <v>32</v>
      </c>
      <c r="H7167" t="s">
        <v>49</v>
      </c>
      <c r="I7167" t="s">
        <v>28</v>
      </c>
      <c r="J7167" t="s">
        <v>29</v>
      </c>
      <c r="K7167" t="s">
        <v>55</v>
      </c>
      <c r="L7167" t="s">
        <v>192</v>
      </c>
      <c r="M7167" t="s">
        <v>111</v>
      </c>
      <c r="N7167" s="2">
        <v>41438</v>
      </c>
      <c r="O7167" s="2">
        <v>41439</v>
      </c>
      <c r="P7167">
        <v>15</v>
      </c>
      <c r="Q7167" s="1">
        <v>7.0000000000000007E-2</v>
      </c>
      <c r="R7167">
        <v>16.510000000000002</v>
      </c>
      <c r="S7167">
        <v>2.99</v>
      </c>
      <c r="T7167">
        <f t="shared" si="111"/>
        <v>247.65000000000003</v>
      </c>
    </row>
    <row r="7168" spans="1:20" x14ac:dyDescent="0.25">
      <c r="A7168">
        <v>7167</v>
      </c>
      <c r="B7168">
        <v>87001</v>
      </c>
      <c r="C7168" t="s">
        <v>1999</v>
      </c>
      <c r="D7168" t="s">
        <v>20</v>
      </c>
      <c r="E7168" t="s">
        <v>39</v>
      </c>
      <c r="F7168" t="s">
        <v>47</v>
      </c>
      <c r="G7168" t="s">
        <v>32</v>
      </c>
      <c r="H7168" t="s">
        <v>49</v>
      </c>
      <c r="I7168" t="s">
        <v>28</v>
      </c>
      <c r="J7168" t="s">
        <v>29</v>
      </c>
      <c r="K7168" t="s">
        <v>181</v>
      </c>
      <c r="L7168" t="s">
        <v>192</v>
      </c>
      <c r="M7168" t="s">
        <v>160</v>
      </c>
      <c r="N7168" s="2">
        <v>41438</v>
      </c>
      <c r="O7168" s="2">
        <v>41439</v>
      </c>
      <c r="P7168">
        <v>8</v>
      </c>
      <c r="Q7168" s="1">
        <v>0.01</v>
      </c>
      <c r="R7168">
        <v>55.48</v>
      </c>
      <c r="S7168">
        <v>6.79</v>
      </c>
      <c r="T7168">
        <f t="shared" si="111"/>
        <v>443.84</v>
      </c>
    </row>
    <row r="7169" spans="1:20" x14ac:dyDescent="0.25">
      <c r="A7169">
        <v>7168</v>
      </c>
      <c r="B7169">
        <v>87001</v>
      </c>
      <c r="C7169" t="s">
        <v>1999</v>
      </c>
      <c r="D7169" t="s">
        <v>20</v>
      </c>
      <c r="E7169" t="s">
        <v>39</v>
      </c>
      <c r="F7169" t="s">
        <v>47</v>
      </c>
      <c r="G7169" t="s">
        <v>32</v>
      </c>
      <c r="H7169" t="s">
        <v>94</v>
      </c>
      <c r="I7169" t="s">
        <v>28</v>
      </c>
      <c r="J7169" t="s">
        <v>29</v>
      </c>
      <c r="K7169" t="s">
        <v>113</v>
      </c>
      <c r="L7169" t="s">
        <v>746</v>
      </c>
      <c r="M7169" t="s">
        <v>117</v>
      </c>
      <c r="N7169" s="2">
        <v>41438</v>
      </c>
      <c r="O7169" s="2">
        <v>41439</v>
      </c>
      <c r="P7169">
        <v>17</v>
      </c>
      <c r="Q7169" s="1">
        <v>0.03</v>
      </c>
      <c r="R7169">
        <v>78.8</v>
      </c>
      <c r="S7169">
        <v>35</v>
      </c>
      <c r="T7169">
        <f t="shared" si="111"/>
        <v>1339.6</v>
      </c>
    </row>
    <row r="7170" spans="1:20" x14ac:dyDescent="0.25">
      <c r="A7170">
        <v>7169</v>
      </c>
      <c r="B7170">
        <v>90205</v>
      </c>
      <c r="C7170" t="s">
        <v>813</v>
      </c>
      <c r="D7170" t="s">
        <v>20</v>
      </c>
      <c r="E7170" t="s">
        <v>21</v>
      </c>
      <c r="F7170" t="s">
        <v>47</v>
      </c>
      <c r="G7170" t="s">
        <v>41</v>
      </c>
      <c r="H7170" t="s">
        <v>206</v>
      </c>
      <c r="I7170" t="s">
        <v>28</v>
      </c>
      <c r="J7170" t="s">
        <v>29</v>
      </c>
      <c r="K7170" t="s">
        <v>1254</v>
      </c>
      <c r="L7170" t="s">
        <v>192</v>
      </c>
      <c r="M7170" t="s">
        <v>111</v>
      </c>
      <c r="N7170" s="2">
        <v>40847</v>
      </c>
      <c r="O7170" s="2">
        <v>40847</v>
      </c>
      <c r="P7170">
        <v>11</v>
      </c>
      <c r="Q7170" s="1">
        <v>0.02</v>
      </c>
      <c r="R7170">
        <v>45.99</v>
      </c>
      <c r="S7170">
        <v>4.99</v>
      </c>
      <c r="T7170">
        <f t="shared" si="111"/>
        <v>505.89000000000004</v>
      </c>
    </row>
    <row r="7171" spans="1:20" x14ac:dyDescent="0.25">
      <c r="A7171">
        <v>7170</v>
      </c>
      <c r="B7171">
        <v>90678</v>
      </c>
      <c r="C7171" t="s">
        <v>838</v>
      </c>
      <c r="D7171" t="s">
        <v>20</v>
      </c>
      <c r="E7171" t="s">
        <v>39</v>
      </c>
      <c r="F7171" t="s">
        <v>47</v>
      </c>
      <c r="G7171" t="s">
        <v>41</v>
      </c>
      <c r="H7171" t="s">
        <v>94</v>
      </c>
      <c r="I7171" t="s">
        <v>28</v>
      </c>
      <c r="J7171" t="s">
        <v>29</v>
      </c>
      <c r="K7171" t="s">
        <v>289</v>
      </c>
      <c r="L7171" t="s">
        <v>44</v>
      </c>
      <c r="M7171" t="s">
        <v>111</v>
      </c>
      <c r="N7171" s="2">
        <v>40235</v>
      </c>
      <c r="O7171" s="2">
        <v>40236</v>
      </c>
      <c r="P7171">
        <v>2</v>
      </c>
      <c r="Q7171" s="1">
        <v>0.1</v>
      </c>
      <c r="R7171">
        <v>3.6</v>
      </c>
      <c r="S7171">
        <v>2.2000000000000002</v>
      </c>
      <c r="T7171">
        <f t="shared" ref="T7171:T7234" si="112">R7171*P7171</f>
        <v>7.2</v>
      </c>
    </row>
    <row r="7172" spans="1:20" x14ac:dyDescent="0.25">
      <c r="A7172">
        <v>7171</v>
      </c>
      <c r="B7172">
        <v>90042</v>
      </c>
      <c r="C7172" t="s">
        <v>773</v>
      </c>
      <c r="D7172" t="s">
        <v>20</v>
      </c>
      <c r="E7172" t="s">
        <v>39</v>
      </c>
      <c r="F7172" t="s">
        <v>31</v>
      </c>
      <c r="G7172" t="s">
        <v>41</v>
      </c>
      <c r="H7172" t="s">
        <v>42</v>
      </c>
      <c r="I7172" t="s">
        <v>28</v>
      </c>
      <c r="J7172" t="s">
        <v>29</v>
      </c>
      <c r="K7172" t="s">
        <v>189</v>
      </c>
      <c r="L7172" t="s">
        <v>44</v>
      </c>
      <c r="M7172" t="s">
        <v>631</v>
      </c>
      <c r="N7172" s="2">
        <v>41435</v>
      </c>
      <c r="O7172" s="2">
        <v>41436</v>
      </c>
      <c r="P7172">
        <v>17</v>
      </c>
      <c r="Q7172" s="1">
        <v>0.09</v>
      </c>
      <c r="R7172">
        <v>3.28</v>
      </c>
      <c r="S7172">
        <v>5</v>
      </c>
      <c r="T7172">
        <f t="shared" si="112"/>
        <v>55.76</v>
      </c>
    </row>
    <row r="7173" spans="1:20" x14ac:dyDescent="0.25">
      <c r="A7173">
        <v>7172</v>
      </c>
      <c r="B7173">
        <v>90113</v>
      </c>
      <c r="C7173" t="s">
        <v>1945</v>
      </c>
      <c r="D7173" t="s">
        <v>38</v>
      </c>
      <c r="E7173" t="s">
        <v>39</v>
      </c>
      <c r="F7173" t="s">
        <v>22</v>
      </c>
      <c r="G7173" t="s">
        <v>23</v>
      </c>
      <c r="H7173" t="s">
        <v>42</v>
      </c>
      <c r="I7173" t="s">
        <v>28</v>
      </c>
      <c r="J7173" t="s">
        <v>29</v>
      </c>
      <c r="K7173" t="s">
        <v>145</v>
      </c>
      <c r="L7173" t="s">
        <v>706</v>
      </c>
      <c r="M7173" t="s">
        <v>232</v>
      </c>
      <c r="N7173" s="2">
        <v>41250</v>
      </c>
      <c r="O7173" s="2">
        <v>41253</v>
      </c>
      <c r="P7173">
        <v>12</v>
      </c>
      <c r="Q7173" s="1">
        <v>0.03</v>
      </c>
      <c r="R7173">
        <v>14.42</v>
      </c>
      <c r="S7173">
        <v>6.75</v>
      </c>
      <c r="T7173">
        <f t="shared" si="112"/>
        <v>173.04</v>
      </c>
    </row>
    <row r="7174" spans="1:20" x14ac:dyDescent="0.25">
      <c r="A7174">
        <v>7173</v>
      </c>
      <c r="B7174">
        <v>90113</v>
      </c>
      <c r="C7174" t="s">
        <v>1945</v>
      </c>
      <c r="D7174" t="s">
        <v>578</v>
      </c>
      <c r="E7174" t="s">
        <v>187</v>
      </c>
      <c r="F7174" t="s">
        <v>22</v>
      </c>
      <c r="G7174" t="s">
        <v>23</v>
      </c>
      <c r="H7174" t="s">
        <v>225</v>
      </c>
      <c r="I7174" t="s">
        <v>28</v>
      </c>
      <c r="J7174" t="s">
        <v>29</v>
      </c>
      <c r="K7174" t="s">
        <v>145</v>
      </c>
      <c r="L7174" t="s">
        <v>283</v>
      </c>
      <c r="M7174" t="s">
        <v>123</v>
      </c>
      <c r="N7174" s="2">
        <v>41250</v>
      </c>
      <c r="O7174" s="2">
        <v>41252</v>
      </c>
      <c r="P7174">
        <v>9</v>
      </c>
      <c r="Q7174" s="1">
        <v>7.0000000000000007E-2</v>
      </c>
      <c r="R7174">
        <v>150.97999999999999</v>
      </c>
      <c r="S7174">
        <v>143.71</v>
      </c>
      <c r="T7174">
        <f t="shared" si="112"/>
        <v>1358.82</v>
      </c>
    </row>
    <row r="7175" spans="1:20" x14ac:dyDescent="0.25">
      <c r="A7175">
        <v>7174</v>
      </c>
      <c r="B7175">
        <v>90113</v>
      </c>
      <c r="C7175" t="s">
        <v>1945</v>
      </c>
      <c r="D7175" t="s">
        <v>20</v>
      </c>
      <c r="E7175" t="s">
        <v>21</v>
      </c>
      <c r="F7175" t="s">
        <v>22</v>
      </c>
      <c r="G7175" t="s">
        <v>23</v>
      </c>
      <c r="H7175" t="s">
        <v>206</v>
      </c>
      <c r="I7175" t="s">
        <v>28</v>
      </c>
      <c r="J7175" t="s">
        <v>29</v>
      </c>
      <c r="K7175" t="s">
        <v>1138</v>
      </c>
      <c r="L7175" t="s">
        <v>706</v>
      </c>
      <c r="M7175" t="s">
        <v>27</v>
      </c>
      <c r="N7175" s="2">
        <v>41250</v>
      </c>
      <c r="O7175" s="2">
        <v>41252</v>
      </c>
      <c r="P7175">
        <v>20</v>
      </c>
      <c r="Q7175" s="1">
        <v>0.01</v>
      </c>
      <c r="R7175">
        <v>17.98</v>
      </c>
      <c r="S7175">
        <v>8.51</v>
      </c>
      <c r="T7175">
        <f t="shared" si="112"/>
        <v>359.6</v>
      </c>
    </row>
    <row r="7176" spans="1:20" x14ac:dyDescent="0.25">
      <c r="A7176">
        <v>7175</v>
      </c>
      <c r="B7176">
        <v>90113</v>
      </c>
      <c r="C7176" t="s">
        <v>1945</v>
      </c>
      <c r="D7176" t="s">
        <v>20</v>
      </c>
      <c r="E7176" t="s">
        <v>21</v>
      </c>
      <c r="F7176" t="s">
        <v>22</v>
      </c>
      <c r="G7176" t="s">
        <v>23</v>
      </c>
      <c r="H7176" t="s">
        <v>24</v>
      </c>
      <c r="I7176" t="s">
        <v>28</v>
      </c>
      <c r="J7176" t="s">
        <v>29</v>
      </c>
      <c r="K7176" t="s">
        <v>1254</v>
      </c>
      <c r="L7176" t="s">
        <v>192</v>
      </c>
      <c r="M7176" t="s">
        <v>80</v>
      </c>
      <c r="N7176" s="2">
        <v>41250</v>
      </c>
      <c r="O7176" s="2">
        <v>41251</v>
      </c>
      <c r="P7176">
        <v>8</v>
      </c>
      <c r="Q7176" s="1">
        <v>0.02</v>
      </c>
      <c r="R7176">
        <v>195.99</v>
      </c>
      <c r="S7176">
        <v>8.99</v>
      </c>
      <c r="T7176">
        <f t="shared" si="112"/>
        <v>1567.92</v>
      </c>
    </row>
    <row r="7177" spans="1:20" x14ac:dyDescent="0.25">
      <c r="A7177">
        <v>7176</v>
      </c>
      <c r="B7177">
        <v>90113</v>
      </c>
      <c r="C7177" t="s">
        <v>1945</v>
      </c>
      <c r="D7177" t="s">
        <v>20</v>
      </c>
      <c r="E7177" t="s">
        <v>21</v>
      </c>
      <c r="F7177" t="s">
        <v>22</v>
      </c>
      <c r="G7177" t="s">
        <v>23</v>
      </c>
      <c r="H7177" t="s">
        <v>206</v>
      </c>
      <c r="I7177" t="s">
        <v>28</v>
      </c>
      <c r="J7177" t="s">
        <v>29</v>
      </c>
      <c r="K7177" t="s">
        <v>210</v>
      </c>
      <c r="L7177" t="s">
        <v>192</v>
      </c>
      <c r="M7177" t="s">
        <v>326</v>
      </c>
      <c r="N7177" s="2">
        <v>41250</v>
      </c>
      <c r="O7177" s="2">
        <v>41252</v>
      </c>
      <c r="P7177">
        <v>13</v>
      </c>
      <c r="Q7177" s="1">
        <v>7.0000000000000007E-2</v>
      </c>
      <c r="R7177">
        <v>125.99</v>
      </c>
      <c r="S7177">
        <v>7.69</v>
      </c>
      <c r="T7177">
        <f t="shared" si="112"/>
        <v>1637.87</v>
      </c>
    </row>
    <row r="7178" spans="1:20" x14ac:dyDescent="0.25">
      <c r="A7178">
        <v>7177</v>
      </c>
      <c r="B7178">
        <v>86130</v>
      </c>
      <c r="C7178" t="s">
        <v>1029</v>
      </c>
      <c r="D7178" t="s">
        <v>38</v>
      </c>
      <c r="E7178" t="s">
        <v>39</v>
      </c>
      <c r="F7178" t="s">
        <v>31</v>
      </c>
      <c r="G7178" t="s">
        <v>48</v>
      </c>
      <c r="H7178" t="s">
        <v>78</v>
      </c>
      <c r="I7178" t="s">
        <v>28</v>
      </c>
      <c r="J7178" t="s">
        <v>29</v>
      </c>
      <c r="K7178" t="s">
        <v>163</v>
      </c>
      <c r="L7178" t="s">
        <v>192</v>
      </c>
      <c r="M7178" t="s">
        <v>69</v>
      </c>
      <c r="N7178" s="2">
        <v>41348</v>
      </c>
      <c r="O7178" s="2">
        <v>41348</v>
      </c>
      <c r="P7178">
        <v>9</v>
      </c>
      <c r="Q7178" s="1">
        <v>0.09</v>
      </c>
      <c r="R7178">
        <v>16.91</v>
      </c>
      <c r="S7178">
        <v>6.25</v>
      </c>
      <c r="T7178">
        <f t="shared" si="112"/>
        <v>152.19</v>
      </c>
    </row>
    <row r="7179" spans="1:20" x14ac:dyDescent="0.25">
      <c r="A7179">
        <v>7178</v>
      </c>
      <c r="B7179">
        <v>90558</v>
      </c>
      <c r="C7179" t="s">
        <v>122</v>
      </c>
      <c r="D7179" t="s">
        <v>20</v>
      </c>
      <c r="E7179" t="s">
        <v>21</v>
      </c>
      <c r="F7179" t="s">
        <v>22</v>
      </c>
      <c r="G7179" t="s">
        <v>32</v>
      </c>
      <c r="H7179" t="s">
        <v>203</v>
      </c>
      <c r="I7179" t="s">
        <v>28</v>
      </c>
      <c r="J7179" t="s">
        <v>29</v>
      </c>
      <c r="K7179" t="s">
        <v>1147</v>
      </c>
      <c r="L7179" t="s">
        <v>26</v>
      </c>
      <c r="M7179" t="s">
        <v>238</v>
      </c>
      <c r="N7179" s="2">
        <v>40664</v>
      </c>
      <c r="O7179" s="2">
        <v>40666</v>
      </c>
      <c r="P7179">
        <v>16</v>
      </c>
      <c r="Q7179" s="1">
        <v>0.08</v>
      </c>
      <c r="R7179">
        <v>10.01</v>
      </c>
      <c r="S7179">
        <v>1.99</v>
      </c>
      <c r="T7179">
        <f t="shared" si="112"/>
        <v>160.16</v>
      </c>
    </row>
    <row r="7180" spans="1:20" x14ac:dyDescent="0.25">
      <c r="A7180">
        <v>7179</v>
      </c>
      <c r="B7180">
        <v>90558</v>
      </c>
      <c r="C7180" t="s">
        <v>122</v>
      </c>
      <c r="D7180" t="s">
        <v>20</v>
      </c>
      <c r="E7180" t="s">
        <v>21</v>
      </c>
      <c r="F7180" t="s">
        <v>22</v>
      </c>
      <c r="G7180" t="s">
        <v>32</v>
      </c>
      <c r="H7180" t="s">
        <v>33</v>
      </c>
      <c r="I7180" t="s">
        <v>28</v>
      </c>
      <c r="J7180" t="s">
        <v>29</v>
      </c>
      <c r="K7180" t="s">
        <v>208</v>
      </c>
      <c r="L7180" t="s">
        <v>192</v>
      </c>
      <c r="M7180" t="s">
        <v>80</v>
      </c>
      <c r="N7180" s="2">
        <v>40664</v>
      </c>
      <c r="O7180" s="2">
        <v>40665</v>
      </c>
      <c r="P7180">
        <v>11</v>
      </c>
      <c r="Q7180" s="1">
        <v>0.01</v>
      </c>
      <c r="R7180">
        <v>125.99</v>
      </c>
      <c r="S7180">
        <v>7.69</v>
      </c>
      <c r="T7180">
        <f t="shared" si="112"/>
        <v>1385.8899999999999</v>
      </c>
    </row>
    <row r="7181" spans="1:20" x14ac:dyDescent="0.25">
      <c r="A7181">
        <v>7180</v>
      </c>
      <c r="B7181">
        <v>86288</v>
      </c>
      <c r="C7181" t="s">
        <v>523</v>
      </c>
      <c r="D7181" t="s">
        <v>20</v>
      </c>
      <c r="E7181" t="s">
        <v>21</v>
      </c>
      <c r="F7181" t="s">
        <v>22</v>
      </c>
      <c r="G7181" t="s">
        <v>41</v>
      </c>
      <c r="H7181" t="s">
        <v>33</v>
      </c>
      <c r="I7181" t="s">
        <v>28</v>
      </c>
      <c r="J7181" t="s">
        <v>29</v>
      </c>
      <c r="K7181" t="s">
        <v>1147</v>
      </c>
      <c r="L7181" t="s">
        <v>192</v>
      </c>
      <c r="M7181" t="s">
        <v>27</v>
      </c>
      <c r="N7181" s="2">
        <v>41313</v>
      </c>
      <c r="O7181" s="2">
        <v>41314</v>
      </c>
      <c r="P7181">
        <v>13</v>
      </c>
      <c r="Q7181" s="1">
        <v>0.04</v>
      </c>
      <c r="R7181">
        <v>73.98</v>
      </c>
      <c r="S7181">
        <v>14.52</v>
      </c>
      <c r="T7181">
        <f t="shared" si="112"/>
        <v>961.74</v>
      </c>
    </row>
    <row r="7182" spans="1:20" x14ac:dyDescent="0.25">
      <c r="A7182">
        <v>7181</v>
      </c>
      <c r="B7182">
        <v>85976</v>
      </c>
      <c r="C7182" t="s">
        <v>359</v>
      </c>
      <c r="D7182" t="s">
        <v>578</v>
      </c>
      <c r="E7182" t="s">
        <v>187</v>
      </c>
      <c r="F7182" t="s">
        <v>31</v>
      </c>
      <c r="G7182" t="s">
        <v>23</v>
      </c>
      <c r="H7182" t="s">
        <v>219</v>
      </c>
      <c r="I7182" t="s">
        <v>28</v>
      </c>
      <c r="J7182" t="s">
        <v>29</v>
      </c>
      <c r="K7182" t="s">
        <v>181</v>
      </c>
      <c r="L7182" t="s">
        <v>330</v>
      </c>
      <c r="M7182" t="s">
        <v>255</v>
      </c>
      <c r="N7182" s="2">
        <v>41473</v>
      </c>
      <c r="O7182" s="2">
        <v>41475</v>
      </c>
      <c r="P7182">
        <v>15</v>
      </c>
      <c r="Q7182" s="1">
        <v>0</v>
      </c>
      <c r="R7182">
        <v>31.76</v>
      </c>
      <c r="S7182">
        <v>45.51</v>
      </c>
      <c r="T7182">
        <f t="shared" si="112"/>
        <v>476.40000000000003</v>
      </c>
    </row>
    <row r="7183" spans="1:20" x14ac:dyDescent="0.25">
      <c r="A7183">
        <v>7182</v>
      </c>
      <c r="B7183">
        <v>91575</v>
      </c>
      <c r="C7183" t="s">
        <v>1920</v>
      </c>
      <c r="D7183" t="s">
        <v>20</v>
      </c>
      <c r="E7183" t="s">
        <v>39</v>
      </c>
      <c r="F7183" t="s">
        <v>40</v>
      </c>
      <c r="G7183" t="s">
        <v>41</v>
      </c>
      <c r="H7183" t="s">
        <v>61</v>
      </c>
      <c r="I7183" t="s">
        <v>28</v>
      </c>
      <c r="J7183" t="s">
        <v>29</v>
      </c>
      <c r="K7183" t="s">
        <v>221</v>
      </c>
      <c r="L7183" t="s">
        <v>192</v>
      </c>
      <c r="M7183" t="s">
        <v>469</v>
      </c>
      <c r="N7183" s="2">
        <v>40185</v>
      </c>
      <c r="O7183" s="2">
        <v>40186</v>
      </c>
      <c r="P7183">
        <v>12</v>
      </c>
      <c r="Q7183" s="1">
        <v>0.08</v>
      </c>
      <c r="R7183">
        <v>15.99</v>
      </c>
      <c r="S7183">
        <v>13.18</v>
      </c>
      <c r="T7183">
        <f t="shared" si="112"/>
        <v>191.88</v>
      </c>
    </row>
    <row r="7184" spans="1:20" x14ac:dyDescent="0.25">
      <c r="A7184">
        <v>7183</v>
      </c>
      <c r="B7184">
        <v>89716</v>
      </c>
      <c r="C7184" t="s">
        <v>1796</v>
      </c>
      <c r="D7184" t="s">
        <v>20</v>
      </c>
      <c r="E7184" t="s">
        <v>187</v>
      </c>
      <c r="F7184" t="s">
        <v>40</v>
      </c>
      <c r="G7184" t="s">
        <v>93</v>
      </c>
      <c r="H7184" t="s">
        <v>217</v>
      </c>
      <c r="I7184" t="s">
        <v>28</v>
      </c>
      <c r="J7184" t="s">
        <v>29</v>
      </c>
      <c r="K7184" t="s">
        <v>226</v>
      </c>
      <c r="L7184" t="s">
        <v>746</v>
      </c>
      <c r="M7184" t="s">
        <v>125</v>
      </c>
      <c r="N7184" s="2">
        <v>40192</v>
      </c>
      <c r="O7184" s="2">
        <v>40192</v>
      </c>
      <c r="P7184">
        <v>7</v>
      </c>
      <c r="Q7184" s="1">
        <v>0.06</v>
      </c>
      <c r="R7184">
        <v>19.989999999999998</v>
      </c>
      <c r="S7184">
        <v>11.17</v>
      </c>
      <c r="T7184">
        <f t="shared" si="112"/>
        <v>139.92999999999998</v>
      </c>
    </row>
    <row r="7185" spans="1:20" x14ac:dyDescent="0.25">
      <c r="A7185">
        <v>7184</v>
      </c>
      <c r="B7185">
        <v>89721</v>
      </c>
      <c r="C7185" t="s">
        <v>1796</v>
      </c>
      <c r="D7185" t="s">
        <v>578</v>
      </c>
      <c r="E7185" t="s">
        <v>21</v>
      </c>
      <c r="F7185" t="s">
        <v>40</v>
      </c>
      <c r="G7185" t="s">
        <v>93</v>
      </c>
      <c r="H7185" t="s">
        <v>203</v>
      </c>
      <c r="I7185" t="s">
        <v>28</v>
      </c>
      <c r="J7185" t="s">
        <v>29</v>
      </c>
      <c r="K7185" t="s">
        <v>204</v>
      </c>
      <c r="L7185" t="s">
        <v>283</v>
      </c>
      <c r="M7185" t="s">
        <v>638</v>
      </c>
      <c r="N7185" s="2">
        <v>41288</v>
      </c>
      <c r="O7185" s="2">
        <v>41289</v>
      </c>
      <c r="P7185">
        <v>10</v>
      </c>
      <c r="Q7185" s="1">
        <v>0</v>
      </c>
      <c r="R7185">
        <v>264.98</v>
      </c>
      <c r="S7185">
        <v>17.86</v>
      </c>
      <c r="T7185">
        <f t="shared" si="112"/>
        <v>2649.8</v>
      </c>
    </row>
    <row r="7186" spans="1:20" x14ac:dyDescent="0.25">
      <c r="A7186">
        <v>7185</v>
      </c>
      <c r="B7186">
        <v>89716</v>
      </c>
      <c r="C7186" t="s">
        <v>1083</v>
      </c>
      <c r="D7186" t="s">
        <v>578</v>
      </c>
      <c r="E7186" t="s">
        <v>187</v>
      </c>
      <c r="F7186" t="s">
        <v>40</v>
      </c>
      <c r="G7186" t="s">
        <v>93</v>
      </c>
      <c r="H7186" t="s">
        <v>219</v>
      </c>
      <c r="I7186" t="s">
        <v>28</v>
      </c>
      <c r="J7186" t="s">
        <v>29</v>
      </c>
      <c r="K7186" t="s">
        <v>71</v>
      </c>
      <c r="L7186" t="s">
        <v>283</v>
      </c>
      <c r="M7186" t="s">
        <v>638</v>
      </c>
      <c r="N7186" s="2">
        <v>40192</v>
      </c>
      <c r="O7186" s="2">
        <v>40194</v>
      </c>
      <c r="P7186">
        <v>6</v>
      </c>
      <c r="Q7186" s="1">
        <v>0.06</v>
      </c>
      <c r="R7186">
        <v>320.98</v>
      </c>
      <c r="S7186">
        <v>58.95</v>
      </c>
      <c r="T7186">
        <f t="shared" si="112"/>
        <v>1925.88</v>
      </c>
    </row>
    <row r="7187" spans="1:20" x14ac:dyDescent="0.25">
      <c r="A7187">
        <v>7186</v>
      </c>
      <c r="B7187">
        <v>88883</v>
      </c>
      <c r="C7187" t="s">
        <v>1758</v>
      </c>
      <c r="D7187" t="s">
        <v>20</v>
      </c>
      <c r="E7187" t="s">
        <v>39</v>
      </c>
      <c r="F7187" t="s">
        <v>31</v>
      </c>
      <c r="G7187" t="s">
        <v>23</v>
      </c>
      <c r="H7187" t="s">
        <v>42</v>
      </c>
      <c r="I7187" t="s">
        <v>28</v>
      </c>
      <c r="J7187" t="s">
        <v>29</v>
      </c>
      <c r="K7187" t="s">
        <v>129</v>
      </c>
      <c r="L7187" t="s">
        <v>26</v>
      </c>
      <c r="M7187" t="s">
        <v>296</v>
      </c>
      <c r="N7187" s="2">
        <v>40615</v>
      </c>
      <c r="O7187" s="2">
        <v>40616</v>
      </c>
      <c r="P7187">
        <v>11</v>
      </c>
      <c r="Q7187" s="1">
        <v>0.08</v>
      </c>
      <c r="R7187">
        <v>15.94</v>
      </c>
      <c r="S7187">
        <v>5.45</v>
      </c>
      <c r="T7187">
        <f t="shared" si="112"/>
        <v>175.34</v>
      </c>
    </row>
    <row r="7188" spans="1:20" x14ac:dyDescent="0.25">
      <c r="A7188">
        <v>7187</v>
      </c>
      <c r="B7188">
        <v>85974</v>
      </c>
      <c r="C7188" t="s">
        <v>359</v>
      </c>
      <c r="D7188" t="s">
        <v>20</v>
      </c>
      <c r="E7188" t="s">
        <v>21</v>
      </c>
      <c r="F7188" t="s">
        <v>31</v>
      </c>
      <c r="G7188" t="s">
        <v>23</v>
      </c>
      <c r="H7188" t="s">
        <v>203</v>
      </c>
      <c r="I7188" t="s">
        <v>28</v>
      </c>
      <c r="J7188" t="s">
        <v>29</v>
      </c>
      <c r="K7188" t="s">
        <v>1254</v>
      </c>
      <c r="L7188" t="s">
        <v>192</v>
      </c>
      <c r="M7188" t="s">
        <v>69</v>
      </c>
      <c r="N7188" s="2">
        <v>41326</v>
      </c>
      <c r="O7188" s="2">
        <v>41327</v>
      </c>
      <c r="P7188">
        <v>3</v>
      </c>
      <c r="Q7188" s="1">
        <v>0.09</v>
      </c>
      <c r="R7188">
        <v>200.99</v>
      </c>
      <c r="S7188">
        <v>4.2</v>
      </c>
      <c r="T7188">
        <f t="shared" si="112"/>
        <v>602.97</v>
      </c>
    </row>
    <row r="7189" spans="1:20" x14ac:dyDescent="0.25">
      <c r="A7189">
        <v>7188</v>
      </c>
      <c r="B7189">
        <v>85967</v>
      </c>
      <c r="C7189" t="s">
        <v>718</v>
      </c>
      <c r="D7189" t="s">
        <v>20</v>
      </c>
      <c r="E7189" t="s">
        <v>39</v>
      </c>
      <c r="F7189" t="s">
        <v>31</v>
      </c>
      <c r="G7189" t="s">
        <v>23</v>
      </c>
      <c r="H7189" t="s">
        <v>61</v>
      </c>
      <c r="I7189" t="s">
        <v>28</v>
      </c>
      <c r="J7189" t="s">
        <v>29</v>
      </c>
      <c r="K7189" t="s">
        <v>165</v>
      </c>
      <c r="L7189" t="s">
        <v>26</v>
      </c>
      <c r="M7189" t="s">
        <v>255</v>
      </c>
      <c r="N7189" s="2">
        <v>40595</v>
      </c>
      <c r="O7189" s="2">
        <v>40596</v>
      </c>
      <c r="P7189">
        <v>11</v>
      </c>
      <c r="Q7189" s="1">
        <v>0.08</v>
      </c>
      <c r="R7189">
        <v>40.97</v>
      </c>
      <c r="S7189">
        <v>8.99</v>
      </c>
      <c r="T7189">
        <f t="shared" si="112"/>
        <v>450.66999999999996</v>
      </c>
    </row>
    <row r="7190" spans="1:20" x14ac:dyDescent="0.25">
      <c r="A7190">
        <v>7189</v>
      </c>
      <c r="B7190">
        <v>91214</v>
      </c>
      <c r="C7190" t="s">
        <v>2318</v>
      </c>
      <c r="D7190" t="s">
        <v>20</v>
      </c>
      <c r="E7190" t="s">
        <v>21</v>
      </c>
      <c r="F7190" t="s">
        <v>31</v>
      </c>
      <c r="G7190" t="s">
        <v>48</v>
      </c>
      <c r="H7190" t="s">
        <v>24</v>
      </c>
      <c r="I7190" t="s">
        <v>28</v>
      </c>
      <c r="J7190" t="s">
        <v>29</v>
      </c>
      <c r="K7190" t="s">
        <v>1111</v>
      </c>
      <c r="L7190" t="s">
        <v>192</v>
      </c>
      <c r="M7190" t="s">
        <v>35</v>
      </c>
      <c r="N7190" s="2">
        <v>40618</v>
      </c>
      <c r="O7190" s="2">
        <v>40620</v>
      </c>
      <c r="P7190">
        <v>3</v>
      </c>
      <c r="Q7190" s="1">
        <v>0</v>
      </c>
      <c r="R7190">
        <v>65.989999999999995</v>
      </c>
      <c r="S7190">
        <v>8.99</v>
      </c>
      <c r="T7190">
        <f t="shared" si="112"/>
        <v>197.96999999999997</v>
      </c>
    </row>
    <row r="7191" spans="1:20" x14ac:dyDescent="0.25">
      <c r="A7191">
        <v>7190</v>
      </c>
      <c r="B7191">
        <v>86749</v>
      </c>
      <c r="C7191" t="s">
        <v>353</v>
      </c>
      <c r="D7191" t="s">
        <v>20</v>
      </c>
      <c r="E7191" t="s">
        <v>39</v>
      </c>
      <c r="F7191" t="s">
        <v>47</v>
      </c>
      <c r="G7191" t="s">
        <v>32</v>
      </c>
      <c r="H7191" t="s">
        <v>42</v>
      </c>
      <c r="I7191" t="s">
        <v>28</v>
      </c>
      <c r="J7191" t="s">
        <v>29</v>
      </c>
      <c r="K7191" t="s">
        <v>189</v>
      </c>
      <c r="L7191" t="s">
        <v>192</v>
      </c>
      <c r="M7191" t="s">
        <v>117</v>
      </c>
      <c r="N7191" s="2">
        <v>41533</v>
      </c>
      <c r="O7191" s="2">
        <v>41534</v>
      </c>
      <c r="P7191">
        <v>4</v>
      </c>
      <c r="Q7191" s="1">
        <v>0.03</v>
      </c>
      <c r="R7191">
        <v>7.64</v>
      </c>
      <c r="S7191">
        <v>1.39</v>
      </c>
      <c r="T7191">
        <f t="shared" si="112"/>
        <v>30.56</v>
      </c>
    </row>
    <row r="7192" spans="1:20" x14ac:dyDescent="0.25">
      <c r="A7192">
        <v>7191</v>
      </c>
      <c r="B7192">
        <v>88578</v>
      </c>
      <c r="C7192" t="s">
        <v>1042</v>
      </c>
      <c r="D7192" t="s">
        <v>20</v>
      </c>
      <c r="E7192" t="s">
        <v>39</v>
      </c>
      <c r="F7192" t="s">
        <v>31</v>
      </c>
      <c r="G7192" t="s">
        <v>32</v>
      </c>
      <c r="H7192" t="s">
        <v>78</v>
      </c>
      <c r="I7192" t="s">
        <v>28</v>
      </c>
      <c r="J7192" t="s">
        <v>29</v>
      </c>
      <c r="K7192" t="s">
        <v>226</v>
      </c>
      <c r="L7192" t="s">
        <v>192</v>
      </c>
      <c r="M7192" t="s">
        <v>367</v>
      </c>
      <c r="N7192" s="2">
        <v>41551</v>
      </c>
      <c r="O7192" s="2">
        <v>41551</v>
      </c>
      <c r="P7192">
        <v>9</v>
      </c>
      <c r="Q7192" s="1">
        <v>0.05</v>
      </c>
      <c r="R7192">
        <v>4.28</v>
      </c>
      <c r="S7192">
        <v>6.72</v>
      </c>
      <c r="T7192">
        <f t="shared" si="112"/>
        <v>38.520000000000003</v>
      </c>
    </row>
    <row r="7193" spans="1:20" x14ac:dyDescent="0.25">
      <c r="A7193">
        <v>7192</v>
      </c>
      <c r="B7193">
        <v>88578</v>
      </c>
      <c r="C7193" t="s">
        <v>1639</v>
      </c>
      <c r="D7193" t="s">
        <v>20</v>
      </c>
      <c r="E7193" t="s">
        <v>39</v>
      </c>
      <c r="F7193" t="s">
        <v>47</v>
      </c>
      <c r="G7193" t="s">
        <v>32</v>
      </c>
      <c r="H7193" t="s">
        <v>49</v>
      </c>
      <c r="I7193" t="s">
        <v>28</v>
      </c>
      <c r="J7193" t="s">
        <v>29</v>
      </c>
      <c r="K7193" t="s">
        <v>231</v>
      </c>
      <c r="L7193" t="s">
        <v>192</v>
      </c>
      <c r="M7193" t="s">
        <v>167</v>
      </c>
      <c r="N7193" s="2">
        <v>41551</v>
      </c>
      <c r="O7193" s="2">
        <v>41551</v>
      </c>
      <c r="P7193">
        <v>9</v>
      </c>
      <c r="Q7193" s="1">
        <v>0.06</v>
      </c>
      <c r="R7193">
        <v>7.1</v>
      </c>
      <c r="S7193">
        <v>6.05</v>
      </c>
      <c r="T7193">
        <f t="shared" si="112"/>
        <v>63.9</v>
      </c>
    </row>
    <row r="7194" spans="1:20" x14ac:dyDescent="0.25">
      <c r="A7194">
        <v>7193</v>
      </c>
      <c r="B7194">
        <v>88578</v>
      </c>
      <c r="C7194" t="s">
        <v>1639</v>
      </c>
      <c r="D7194" t="s">
        <v>20</v>
      </c>
      <c r="E7194" t="s">
        <v>187</v>
      </c>
      <c r="F7194" t="s">
        <v>47</v>
      </c>
      <c r="G7194" t="s">
        <v>32</v>
      </c>
      <c r="H7194" t="s">
        <v>217</v>
      </c>
      <c r="I7194" t="s">
        <v>28</v>
      </c>
      <c r="J7194" t="s">
        <v>29</v>
      </c>
      <c r="K7194" t="s">
        <v>82</v>
      </c>
      <c r="L7194" t="s">
        <v>192</v>
      </c>
      <c r="M7194" t="s">
        <v>160</v>
      </c>
      <c r="N7194" s="2">
        <v>41551</v>
      </c>
      <c r="O7194" s="2">
        <v>41552</v>
      </c>
      <c r="P7194">
        <v>10</v>
      </c>
      <c r="Q7194" s="1">
        <v>0.05</v>
      </c>
      <c r="R7194">
        <v>17.78</v>
      </c>
      <c r="S7194">
        <v>5.03</v>
      </c>
      <c r="T7194">
        <f t="shared" si="112"/>
        <v>177.8</v>
      </c>
    </row>
    <row r="7195" spans="1:20" x14ac:dyDescent="0.25">
      <c r="A7195">
        <v>7194</v>
      </c>
      <c r="B7195">
        <v>88578</v>
      </c>
      <c r="C7195" t="s">
        <v>2152</v>
      </c>
      <c r="D7195" t="s">
        <v>20</v>
      </c>
      <c r="E7195" t="s">
        <v>39</v>
      </c>
      <c r="F7195" t="s">
        <v>31</v>
      </c>
      <c r="G7195" t="s">
        <v>32</v>
      </c>
      <c r="H7195" t="s">
        <v>42</v>
      </c>
      <c r="I7195" t="s">
        <v>28</v>
      </c>
      <c r="J7195" t="s">
        <v>29</v>
      </c>
      <c r="K7195" t="s">
        <v>133</v>
      </c>
      <c r="L7195" t="s">
        <v>192</v>
      </c>
      <c r="M7195" t="s">
        <v>35</v>
      </c>
      <c r="N7195" s="2">
        <v>41551</v>
      </c>
      <c r="O7195" s="2">
        <v>41551</v>
      </c>
      <c r="P7195">
        <v>8</v>
      </c>
      <c r="Q7195" s="1">
        <v>0</v>
      </c>
      <c r="R7195">
        <v>30.98</v>
      </c>
      <c r="S7195">
        <v>19.510000000000002</v>
      </c>
      <c r="T7195">
        <f t="shared" si="112"/>
        <v>247.84</v>
      </c>
    </row>
    <row r="7196" spans="1:20" x14ac:dyDescent="0.25">
      <c r="A7196">
        <v>7195</v>
      </c>
      <c r="B7196">
        <v>90794</v>
      </c>
      <c r="C7196" t="s">
        <v>1588</v>
      </c>
      <c r="D7196" t="s">
        <v>20</v>
      </c>
      <c r="E7196" t="s">
        <v>39</v>
      </c>
      <c r="F7196" t="s">
        <v>40</v>
      </c>
      <c r="G7196" t="s">
        <v>93</v>
      </c>
      <c r="H7196" t="s">
        <v>61</v>
      </c>
      <c r="I7196" t="s">
        <v>28</v>
      </c>
      <c r="J7196" t="s">
        <v>56</v>
      </c>
      <c r="K7196" t="s">
        <v>119</v>
      </c>
      <c r="L7196" t="s">
        <v>192</v>
      </c>
      <c r="M7196" t="s">
        <v>370</v>
      </c>
      <c r="N7196" s="2">
        <v>41312</v>
      </c>
      <c r="O7196" s="2">
        <v>41314</v>
      </c>
      <c r="P7196">
        <v>12</v>
      </c>
      <c r="Q7196" s="1">
        <v>0.05</v>
      </c>
      <c r="R7196">
        <v>6.68</v>
      </c>
      <c r="S7196">
        <v>5.66</v>
      </c>
      <c r="T7196">
        <f t="shared" si="112"/>
        <v>80.16</v>
      </c>
    </row>
    <row r="7197" spans="1:20" x14ac:dyDescent="0.25">
      <c r="A7197">
        <v>7196</v>
      </c>
      <c r="B7197">
        <v>90794</v>
      </c>
      <c r="C7197" t="s">
        <v>1588</v>
      </c>
      <c r="D7197" t="s">
        <v>20</v>
      </c>
      <c r="E7197" t="s">
        <v>39</v>
      </c>
      <c r="F7197" t="s">
        <v>40</v>
      </c>
      <c r="G7197" t="s">
        <v>93</v>
      </c>
      <c r="H7197" t="s">
        <v>61</v>
      </c>
      <c r="I7197" t="s">
        <v>28</v>
      </c>
      <c r="J7197" t="s">
        <v>56</v>
      </c>
      <c r="K7197" t="s">
        <v>289</v>
      </c>
      <c r="L7197" t="s">
        <v>192</v>
      </c>
      <c r="M7197" t="s">
        <v>125</v>
      </c>
      <c r="N7197" s="2">
        <v>41312</v>
      </c>
      <c r="O7197" s="2">
        <v>41312</v>
      </c>
      <c r="P7197">
        <v>4</v>
      </c>
      <c r="Q7197" s="1">
        <v>0.03</v>
      </c>
      <c r="R7197">
        <v>17.7</v>
      </c>
      <c r="S7197">
        <v>9.4700000000000006</v>
      </c>
      <c r="T7197">
        <f t="shared" si="112"/>
        <v>70.8</v>
      </c>
    </row>
    <row r="7198" spans="1:20" x14ac:dyDescent="0.25">
      <c r="A7198">
        <v>7197</v>
      </c>
      <c r="B7198">
        <v>91295</v>
      </c>
      <c r="C7198" t="s">
        <v>1310</v>
      </c>
      <c r="D7198" t="s">
        <v>20</v>
      </c>
      <c r="E7198" t="s">
        <v>39</v>
      </c>
      <c r="F7198" t="s">
        <v>47</v>
      </c>
      <c r="G7198" t="s">
        <v>48</v>
      </c>
      <c r="H7198" t="s">
        <v>54</v>
      </c>
      <c r="I7198" t="s">
        <v>28</v>
      </c>
      <c r="J7198" t="s">
        <v>56</v>
      </c>
      <c r="K7198" t="s">
        <v>68</v>
      </c>
      <c r="L7198" t="s">
        <v>192</v>
      </c>
      <c r="M7198" t="s">
        <v>167</v>
      </c>
      <c r="N7198" s="2">
        <v>41230</v>
      </c>
      <c r="O7198" s="2">
        <v>41234</v>
      </c>
      <c r="P7198">
        <v>32</v>
      </c>
      <c r="Q7198" s="1">
        <v>0.09</v>
      </c>
      <c r="R7198">
        <v>5.34</v>
      </c>
      <c r="S7198">
        <v>2.99</v>
      </c>
      <c r="T7198">
        <f t="shared" si="112"/>
        <v>170.88</v>
      </c>
    </row>
    <row r="7199" spans="1:20" x14ac:dyDescent="0.25">
      <c r="A7199">
        <v>7198</v>
      </c>
      <c r="B7199">
        <v>91391</v>
      </c>
      <c r="C7199" t="s">
        <v>1134</v>
      </c>
      <c r="D7199" t="s">
        <v>20</v>
      </c>
      <c r="E7199" t="s">
        <v>21</v>
      </c>
      <c r="F7199" t="s">
        <v>40</v>
      </c>
      <c r="G7199" t="s">
        <v>93</v>
      </c>
      <c r="H7199" t="s">
        <v>33</v>
      </c>
      <c r="I7199" t="s">
        <v>28</v>
      </c>
      <c r="J7199" t="s">
        <v>56</v>
      </c>
      <c r="K7199" t="s">
        <v>1254</v>
      </c>
      <c r="L7199" t="s">
        <v>192</v>
      </c>
      <c r="M7199" t="s">
        <v>469</v>
      </c>
      <c r="N7199" s="2">
        <v>40789</v>
      </c>
      <c r="O7199" s="2">
        <v>40790</v>
      </c>
      <c r="P7199">
        <v>3</v>
      </c>
      <c r="Q7199" s="1">
        <v>0.02</v>
      </c>
      <c r="R7199">
        <v>99.99</v>
      </c>
      <c r="S7199">
        <v>19.989999999999998</v>
      </c>
      <c r="T7199">
        <f t="shared" si="112"/>
        <v>299.96999999999997</v>
      </c>
    </row>
    <row r="7200" spans="1:20" x14ac:dyDescent="0.25">
      <c r="A7200">
        <v>7199</v>
      </c>
      <c r="B7200">
        <v>87792</v>
      </c>
      <c r="C7200" t="s">
        <v>1434</v>
      </c>
      <c r="D7200" t="s">
        <v>20</v>
      </c>
      <c r="E7200" t="s">
        <v>39</v>
      </c>
      <c r="F7200" t="s">
        <v>31</v>
      </c>
      <c r="G7200" t="s">
        <v>93</v>
      </c>
      <c r="H7200" t="s">
        <v>61</v>
      </c>
      <c r="I7200" t="s">
        <v>28</v>
      </c>
      <c r="J7200" t="s">
        <v>56</v>
      </c>
      <c r="K7200" t="s">
        <v>163</v>
      </c>
      <c r="L7200" t="s">
        <v>44</v>
      </c>
      <c r="M7200" t="s">
        <v>35</v>
      </c>
      <c r="N7200" s="2">
        <v>41059</v>
      </c>
      <c r="O7200" s="2">
        <v>41059</v>
      </c>
      <c r="P7200">
        <v>20</v>
      </c>
      <c r="Q7200" s="1">
        <v>7.0000000000000007E-2</v>
      </c>
      <c r="R7200">
        <v>5.98</v>
      </c>
      <c r="S7200">
        <v>0.96</v>
      </c>
      <c r="T7200">
        <f t="shared" si="112"/>
        <v>119.60000000000001</v>
      </c>
    </row>
    <row r="7201" spans="1:20" x14ac:dyDescent="0.25">
      <c r="A7201">
        <v>7200</v>
      </c>
      <c r="B7201">
        <v>88473</v>
      </c>
      <c r="C7201" t="s">
        <v>2356</v>
      </c>
      <c r="D7201" t="s">
        <v>578</v>
      </c>
      <c r="E7201" t="s">
        <v>187</v>
      </c>
      <c r="F7201" t="s">
        <v>31</v>
      </c>
      <c r="G7201" t="s">
        <v>23</v>
      </c>
      <c r="H7201" t="s">
        <v>225</v>
      </c>
      <c r="I7201" t="s">
        <v>28</v>
      </c>
      <c r="J7201" t="s">
        <v>56</v>
      </c>
      <c r="K7201" t="s">
        <v>181</v>
      </c>
      <c r="L7201" t="s">
        <v>330</v>
      </c>
      <c r="M7201" t="s">
        <v>146</v>
      </c>
      <c r="N7201" s="2">
        <v>41284</v>
      </c>
      <c r="O7201" s="2">
        <v>41286</v>
      </c>
      <c r="P7201">
        <v>12</v>
      </c>
      <c r="Q7201" s="1">
        <v>0.03</v>
      </c>
      <c r="R7201">
        <v>124.49</v>
      </c>
      <c r="S7201">
        <v>51.94</v>
      </c>
      <c r="T7201">
        <f t="shared" si="112"/>
        <v>1493.8799999999999</v>
      </c>
    </row>
    <row r="7202" spans="1:20" x14ac:dyDescent="0.25">
      <c r="A7202">
        <v>7201</v>
      </c>
      <c r="B7202">
        <v>88079</v>
      </c>
      <c r="C7202" t="s">
        <v>265</v>
      </c>
      <c r="D7202" t="s">
        <v>38</v>
      </c>
      <c r="E7202" t="s">
        <v>39</v>
      </c>
      <c r="F7202" t="s">
        <v>31</v>
      </c>
      <c r="G7202" t="s">
        <v>41</v>
      </c>
      <c r="H7202" t="s">
        <v>78</v>
      </c>
      <c r="I7202" t="s">
        <v>28</v>
      </c>
      <c r="J7202" t="s">
        <v>56</v>
      </c>
      <c r="K7202" t="s">
        <v>58</v>
      </c>
      <c r="L7202" t="s">
        <v>44</v>
      </c>
      <c r="M7202" t="s">
        <v>296</v>
      </c>
      <c r="N7202" s="2">
        <v>41285</v>
      </c>
      <c r="O7202" s="2">
        <v>41287</v>
      </c>
      <c r="P7202">
        <v>11</v>
      </c>
      <c r="Q7202" s="1">
        <v>0.01</v>
      </c>
      <c r="R7202">
        <v>5.84</v>
      </c>
      <c r="S7202">
        <v>1.2</v>
      </c>
      <c r="T7202">
        <f t="shared" si="112"/>
        <v>64.239999999999995</v>
      </c>
    </row>
    <row r="7203" spans="1:20" x14ac:dyDescent="0.25">
      <c r="A7203">
        <v>7202</v>
      </c>
      <c r="B7203">
        <v>86322</v>
      </c>
      <c r="C7203" t="s">
        <v>1520</v>
      </c>
      <c r="D7203" t="s">
        <v>20</v>
      </c>
      <c r="E7203" t="s">
        <v>187</v>
      </c>
      <c r="F7203" t="s">
        <v>31</v>
      </c>
      <c r="G7203" t="s">
        <v>41</v>
      </c>
      <c r="H7203" t="s">
        <v>225</v>
      </c>
      <c r="I7203" t="s">
        <v>28</v>
      </c>
      <c r="J7203" t="s">
        <v>56</v>
      </c>
      <c r="K7203" t="s">
        <v>113</v>
      </c>
      <c r="L7203" t="s">
        <v>26</v>
      </c>
      <c r="M7203" t="s">
        <v>63</v>
      </c>
      <c r="N7203" s="2">
        <v>41453</v>
      </c>
      <c r="O7203" s="2">
        <v>41455</v>
      </c>
      <c r="P7203">
        <v>15</v>
      </c>
      <c r="Q7203" s="1">
        <v>7.0000000000000007E-2</v>
      </c>
      <c r="R7203">
        <v>22.23</v>
      </c>
      <c r="S7203">
        <v>5.08</v>
      </c>
      <c r="T7203">
        <f t="shared" si="112"/>
        <v>333.45</v>
      </c>
    </row>
    <row r="7204" spans="1:20" x14ac:dyDescent="0.25">
      <c r="A7204">
        <v>7203</v>
      </c>
      <c r="B7204">
        <v>86322</v>
      </c>
      <c r="C7204" t="s">
        <v>1520</v>
      </c>
      <c r="D7204" t="s">
        <v>20</v>
      </c>
      <c r="E7204" t="s">
        <v>21</v>
      </c>
      <c r="F7204" t="s">
        <v>31</v>
      </c>
      <c r="G7204" t="s">
        <v>41</v>
      </c>
      <c r="H7204" t="s">
        <v>33</v>
      </c>
      <c r="I7204" t="s">
        <v>28</v>
      </c>
      <c r="J7204" t="s">
        <v>56</v>
      </c>
      <c r="K7204" t="s">
        <v>1107</v>
      </c>
      <c r="L7204" t="s">
        <v>26</v>
      </c>
      <c r="M7204" t="s">
        <v>121</v>
      </c>
      <c r="N7204" s="2">
        <v>41453</v>
      </c>
      <c r="O7204" s="2">
        <v>41455</v>
      </c>
      <c r="P7204">
        <v>14</v>
      </c>
      <c r="Q7204" s="1">
        <v>7.0000000000000007E-2</v>
      </c>
      <c r="R7204">
        <v>55.99</v>
      </c>
      <c r="S7204">
        <v>1.25</v>
      </c>
      <c r="T7204">
        <f t="shared" si="112"/>
        <v>783.86</v>
      </c>
    </row>
    <row r="7205" spans="1:20" x14ac:dyDescent="0.25">
      <c r="A7205">
        <v>7204</v>
      </c>
      <c r="B7205">
        <v>89026</v>
      </c>
      <c r="C7205" t="s">
        <v>135</v>
      </c>
      <c r="D7205" t="s">
        <v>38</v>
      </c>
      <c r="E7205" t="s">
        <v>39</v>
      </c>
      <c r="F7205" t="s">
        <v>22</v>
      </c>
      <c r="G7205" t="s">
        <v>93</v>
      </c>
      <c r="H7205" t="s">
        <v>49</v>
      </c>
      <c r="I7205" t="s">
        <v>28</v>
      </c>
      <c r="J7205" t="s">
        <v>56</v>
      </c>
      <c r="K7205" t="s">
        <v>291</v>
      </c>
      <c r="L7205" t="s">
        <v>192</v>
      </c>
      <c r="M7205" t="s">
        <v>199</v>
      </c>
      <c r="N7205" s="2">
        <v>40605</v>
      </c>
      <c r="O7205" s="2">
        <v>40607</v>
      </c>
      <c r="P7205">
        <v>11</v>
      </c>
      <c r="Q7205" s="1">
        <v>7.0000000000000007E-2</v>
      </c>
      <c r="R7205">
        <v>11.34</v>
      </c>
      <c r="S7205">
        <v>11.25</v>
      </c>
      <c r="T7205">
        <f t="shared" si="112"/>
        <v>124.74</v>
      </c>
    </row>
    <row r="7206" spans="1:20" x14ac:dyDescent="0.25">
      <c r="A7206">
        <v>7205</v>
      </c>
      <c r="B7206">
        <v>89034</v>
      </c>
      <c r="C7206" t="s">
        <v>135</v>
      </c>
      <c r="D7206" t="s">
        <v>20</v>
      </c>
      <c r="E7206" t="s">
        <v>39</v>
      </c>
      <c r="F7206" t="s">
        <v>22</v>
      </c>
      <c r="G7206" t="s">
        <v>93</v>
      </c>
      <c r="H7206" t="s">
        <v>78</v>
      </c>
      <c r="I7206" t="s">
        <v>28</v>
      </c>
      <c r="J7206" t="s">
        <v>56</v>
      </c>
      <c r="K7206" t="s">
        <v>189</v>
      </c>
      <c r="L7206" t="s">
        <v>26</v>
      </c>
      <c r="M7206" t="s">
        <v>331</v>
      </c>
      <c r="N7206" s="2">
        <v>41336</v>
      </c>
      <c r="O7206" s="2">
        <v>41339</v>
      </c>
      <c r="P7206">
        <v>6</v>
      </c>
      <c r="Q7206" s="1">
        <v>0.05</v>
      </c>
      <c r="R7206">
        <v>11.66</v>
      </c>
      <c r="S7206">
        <v>8.99</v>
      </c>
      <c r="T7206">
        <f t="shared" si="112"/>
        <v>69.960000000000008</v>
      </c>
    </row>
    <row r="7207" spans="1:20" x14ac:dyDescent="0.25">
      <c r="A7207">
        <v>7206</v>
      </c>
      <c r="B7207">
        <v>88472</v>
      </c>
      <c r="C7207" t="s">
        <v>2356</v>
      </c>
      <c r="D7207" t="s">
        <v>578</v>
      </c>
      <c r="E7207" t="s">
        <v>21</v>
      </c>
      <c r="F7207" t="s">
        <v>31</v>
      </c>
      <c r="G7207" t="s">
        <v>48</v>
      </c>
      <c r="H7207" t="s">
        <v>33</v>
      </c>
      <c r="I7207" t="s">
        <v>28</v>
      </c>
      <c r="J7207" t="s">
        <v>56</v>
      </c>
      <c r="K7207" t="s">
        <v>204</v>
      </c>
      <c r="L7207" t="s">
        <v>283</v>
      </c>
      <c r="M7207" t="s">
        <v>146</v>
      </c>
      <c r="N7207" s="2">
        <v>40727</v>
      </c>
      <c r="O7207" s="2">
        <v>40734</v>
      </c>
      <c r="P7207">
        <v>7</v>
      </c>
      <c r="Q7207" s="1">
        <v>0.01</v>
      </c>
      <c r="R7207">
        <v>80.97</v>
      </c>
      <c r="S7207">
        <v>33.6</v>
      </c>
      <c r="T7207">
        <f t="shared" si="112"/>
        <v>566.79</v>
      </c>
    </row>
    <row r="7208" spans="1:20" x14ac:dyDescent="0.25">
      <c r="A7208">
        <v>7207</v>
      </c>
      <c r="B7208">
        <v>90853</v>
      </c>
      <c r="C7208" t="s">
        <v>1760</v>
      </c>
      <c r="D7208" t="s">
        <v>38</v>
      </c>
      <c r="E7208" t="s">
        <v>39</v>
      </c>
      <c r="F7208" t="s">
        <v>47</v>
      </c>
      <c r="G7208" t="s">
        <v>23</v>
      </c>
      <c r="H7208" t="s">
        <v>78</v>
      </c>
      <c r="I7208" t="s">
        <v>28</v>
      </c>
      <c r="J7208" t="s">
        <v>36</v>
      </c>
      <c r="K7208" t="s">
        <v>145</v>
      </c>
      <c r="L7208" t="s">
        <v>44</v>
      </c>
      <c r="M7208" t="s">
        <v>160</v>
      </c>
      <c r="N7208" s="2">
        <v>40180</v>
      </c>
      <c r="O7208" s="2">
        <v>40182</v>
      </c>
      <c r="P7208">
        <v>4</v>
      </c>
      <c r="Q7208" s="1">
        <v>0.09</v>
      </c>
      <c r="R7208">
        <v>9.11</v>
      </c>
      <c r="S7208">
        <v>2.15</v>
      </c>
      <c r="T7208">
        <f t="shared" si="112"/>
        <v>36.44</v>
      </c>
    </row>
    <row r="7209" spans="1:20" x14ac:dyDescent="0.25">
      <c r="A7209">
        <v>7208</v>
      </c>
      <c r="B7209">
        <v>90853</v>
      </c>
      <c r="C7209" t="s">
        <v>1760</v>
      </c>
      <c r="D7209" t="s">
        <v>20</v>
      </c>
      <c r="E7209" t="s">
        <v>39</v>
      </c>
      <c r="F7209" t="s">
        <v>47</v>
      </c>
      <c r="G7209" t="s">
        <v>23</v>
      </c>
      <c r="H7209" t="s">
        <v>78</v>
      </c>
      <c r="I7209" t="s">
        <v>28</v>
      </c>
      <c r="J7209" t="s">
        <v>36</v>
      </c>
      <c r="K7209" t="s">
        <v>228</v>
      </c>
      <c r="L7209" t="s">
        <v>44</v>
      </c>
      <c r="M7209" t="s">
        <v>156</v>
      </c>
      <c r="N7209" s="2">
        <v>40180</v>
      </c>
      <c r="O7209" s="2">
        <v>40180</v>
      </c>
      <c r="P7209">
        <v>11</v>
      </c>
      <c r="Q7209" s="1">
        <v>0.08</v>
      </c>
      <c r="R7209">
        <v>15.04</v>
      </c>
      <c r="S7209">
        <v>1.97</v>
      </c>
      <c r="T7209">
        <f t="shared" si="112"/>
        <v>165.44</v>
      </c>
    </row>
    <row r="7210" spans="1:20" x14ac:dyDescent="0.25">
      <c r="A7210">
        <v>7209</v>
      </c>
      <c r="B7210">
        <v>88970</v>
      </c>
      <c r="C7210" t="s">
        <v>1469</v>
      </c>
      <c r="D7210" t="s">
        <v>20</v>
      </c>
      <c r="E7210" t="s">
        <v>39</v>
      </c>
      <c r="F7210" t="s">
        <v>47</v>
      </c>
      <c r="G7210" t="s">
        <v>32</v>
      </c>
      <c r="H7210" t="s">
        <v>49</v>
      </c>
      <c r="I7210" t="s">
        <v>28</v>
      </c>
      <c r="J7210" t="s">
        <v>36</v>
      </c>
      <c r="K7210" t="s">
        <v>154</v>
      </c>
      <c r="L7210" t="s">
        <v>192</v>
      </c>
      <c r="M7210" t="s">
        <v>167</v>
      </c>
      <c r="N7210" s="2">
        <v>41379</v>
      </c>
      <c r="O7210" s="2">
        <v>41380</v>
      </c>
      <c r="P7210">
        <v>5</v>
      </c>
      <c r="Q7210" s="1">
        <v>0.08</v>
      </c>
      <c r="R7210">
        <v>5.99</v>
      </c>
      <c r="S7210">
        <v>4.92</v>
      </c>
      <c r="T7210">
        <f t="shared" si="112"/>
        <v>29.950000000000003</v>
      </c>
    </row>
    <row r="7211" spans="1:20" x14ac:dyDescent="0.25">
      <c r="A7211">
        <v>7210</v>
      </c>
      <c r="B7211">
        <v>88970</v>
      </c>
      <c r="C7211" t="s">
        <v>1469</v>
      </c>
      <c r="D7211" t="s">
        <v>20</v>
      </c>
      <c r="E7211" t="s">
        <v>21</v>
      </c>
      <c r="F7211" t="s">
        <v>47</v>
      </c>
      <c r="G7211" t="s">
        <v>32</v>
      </c>
      <c r="H7211" t="s">
        <v>206</v>
      </c>
      <c r="I7211" t="s">
        <v>28</v>
      </c>
      <c r="J7211" t="s">
        <v>36</v>
      </c>
      <c r="K7211" t="s">
        <v>1147</v>
      </c>
      <c r="L7211" t="s">
        <v>192</v>
      </c>
      <c r="M7211" t="s">
        <v>51</v>
      </c>
      <c r="N7211" s="2">
        <v>41379</v>
      </c>
      <c r="O7211" s="2">
        <v>41380</v>
      </c>
      <c r="P7211">
        <v>5</v>
      </c>
      <c r="Q7211" s="1">
        <v>0</v>
      </c>
      <c r="R7211">
        <v>65.989999999999995</v>
      </c>
      <c r="S7211">
        <v>8.99</v>
      </c>
      <c r="T7211">
        <f t="shared" si="112"/>
        <v>329.95</v>
      </c>
    </row>
    <row r="7212" spans="1:20" x14ac:dyDescent="0.25">
      <c r="A7212">
        <v>7211</v>
      </c>
      <c r="B7212">
        <v>89654</v>
      </c>
      <c r="C7212" t="s">
        <v>724</v>
      </c>
      <c r="D7212" t="s">
        <v>20</v>
      </c>
      <c r="E7212" t="s">
        <v>39</v>
      </c>
      <c r="F7212" t="s">
        <v>31</v>
      </c>
      <c r="G7212" t="s">
        <v>48</v>
      </c>
      <c r="H7212" t="s">
        <v>94</v>
      </c>
      <c r="I7212" t="s">
        <v>28</v>
      </c>
      <c r="J7212" t="s">
        <v>36</v>
      </c>
      <c r="K7212" t="s">
        <v>50</v>
      </c>
      <c r="L7212" t="s">
        <v>44</v>
      </c>
      <c r="M7212" t="s">
        <v>63</v>
      </c>
      <c r="N7212" s="2">
        <v>40570</v>
      </c>
      <c r="O7212" s="2">
        <v>40574</v>
      </c>
      <c r="P7212">
        <v>1</v>
      </c>
      <c r="Q7212" s="1">
        <v>0.01</v>
      </c>
      <c r="R7212">
        <v>3.14</v>
      </c>
      <c r="S7212">
        <v>1.92</v>
      </c>
      <c r="T7212">
        <f t="shared" si="112"/>
        <v>3.14</v>
      </c>
    </row>
    <row r="7213" spans="1:20" x14ac:dyDescent="0.25">
      <c r="A7213">
        <v>7212</v>
      </c>
      <c r="B7213">
        <v>87950</v>
      </c>
      <c r="C7213" t="s">
        <v>915</v>
      </c>
      <c r="D7213" t="s">
        <v>20</v>
      </c>
      <c r="E7213" t="s">
        <v>39</v>
      </c>
      <c r="F7213" t="s">
        <v>47</v>
      </c>
      <c r="G7213" t="s">
        <v>93</v>
      </c>
      <c r="H7213" t="s">
        <v>61</v>
      </c>
      <c r="I7213" t="s">
        <v>28</v>
      </c>
      <c r="J7213" t="s">
        <v>36</v>
      </c>
      <c r="K7213" t="s">
        <v>158</v>
      </c>
      <c r="L7213" t="s">
        <v>192</v>
      </c>
      <c r="M7213" t="s">
        <v>51</v>
      </c>
      <c r="N7213" s="2">
        <v>41345</v>
      </c>
      <c r="O7213" s="2">
        <v>41347</v>
      </c>
      <c r="P7213">
        <v>9</v>
      </c>
      <c r="Q7213" s="1">
        <v>0.1</v>
      </c>
      <c r="R7213">
        <v>367.99</v>
      </c>
      <c r="S7213">
        <v>19.989999999999998</v>
      </c>
      <c r="T7213">
        <f t="shared" si="112"/>
        <v>3311.91</v>
      </c>
    </row>
    <row r="7214" spans="1:20" x14ac:dyDescent="0.25">
      <c r="A7214">
        <v>7213</v>
      </c>
      <c r="B7214">
        <v>87950</v>
      </c>
      <c r="C7214" t="s">
        <v>915</v>
      </c>
      <c r="D7214" t="s">
        <v>20</v>
      </c>
      <c r="E7214" t="s">
        <v>39</v>
      </c>
      <c r="F7214" t="s">
        <v>47</v>
      </c>
      <c r="G7214" t="s">
        <v>93</v>
      </c>
      <c r="H7214" t="s">
        <v>54</v>
      </c>
      <c r="I7214" t="s">
        <v>28</v>
      </c>
      <c r="J7214" t="s">
        <v>36</v>
      </c>
      <c r="K7214" t="s">
        <v>158</v>
      </c>
      <c r="L7214" t="s">
        <v>192</v>
      </c>
      <c r="M7214" t="s">
        <v>160</v>
      </c>
      <c r="N7214" s="2">
        <v>41345</v>
      </c>
      <c r="O7214" s="2">
        <v>41347</v>
      </c>
      <c r="P7214">
        <v>5</v>
      </c>
      <c r="Q7214" s="1">
        <v>0.1</v>
      </c>
      <c r="R7214">
        <v>4.24</v>
      </c>
      <c r="S7214">
        <v>5.41</v>
      </c>
      <c r="T7214">
        <f t="shared" si="112"/>
        <v>21.200000000000003</v>
      </c>
    </row>
    <row r="7215" spans="1:20" x14ac:dyDescent="0.25">
      <c r="A7215">
        <v>7214</v>
      </c>
      <c r="B7215">
        <v>89466</v>
      </c>
      <c r="C7215" t="s">
        <v>1304</v>
      </c>
      <c r="D7215" t="s">
        <v>20</v>
      </c>
      <c r="E7215" t="s">
        <v>187</v>
      </c>
      <c r="F7215" t="s">
        <v>47</v>
      </c>
      <c r="G7215" t="s">
        <v>41</v>
      </c>
      <c r="H7215" t="s">
        <v>219</v>
      </c>
      <c r="I7215" t="s">
        <v>28</v>
      </c>
      <c r="J7215" t="s">
        <v>36</v>
      </c>
      <c r="K7215" t="s">
        <v>113</v>
      </c>
      <c r="L7215" t="s">
        <v>44</v>
      </c>
      <c r="M7215" t="s">
        <v>167</v>
      </c>
      <c r="N7215" s="2">
        <v>40549</v>
      </c>
      <c r="O7215" s="2">
        <v>40550</v>
      </c>
      <c r="P7215">
        <v>9</v>
      </c>
      <c r="Q7215" s="1">
        <v>0.06</v>
      </c>
      <c r="R7215">
        <v>5.28</v>
      </c>
      <c r="S7215">
        <v>3.96</v>
      </c>
      <c r="T7215">
        <f t="shared" si="112"/>
        <v>47.52</v>
      </c>
    </row>
    <row r="7216" spans="1:20" x14ac:dyDescent="0.25">
      <c r="A7216">
        <v>7215</v>
      </c>
      <c r="B7216">
        <v>88234</v>
      </c>
      <c r="C7216" t="s">
        <v>1188</v>
      </c>
      <c r="D7216" t="s">
        <v>20</v>
      </c>
      <c r="E7216" t="s">
        <v>187</v>
      </c>
      <c r="F7216" t="s">
        <v>40</v>
      </c>
      <c r="G7216" t="s">
        <v>41</v>
      </c>
      <c r="H7216" t="s">
        <v>217</v>
      </c>
      <c r="I7216" t="s">
        <v>28</v>
      </c>
      <c r="J7216" t="s">
        <v>36</v>
      </c>
      <c r="K7216" t="s">
        <v>113</v>
      </c>
      <c r="L7216" t="s">
        <v>26</v>
      </c>
      <c r="M7216" t="s">
        <v>342</v>
      </c>
      <c r="N7216" s="2">
        <v>40481</v>
      </c>
      <c r="O7216" s="2">
        <v>40483</v>
      </c>
      <c r="P7216">
        <v>16</v>
      </c>
      <c r="Q7216" s="1">
        <v>0.05</v>
      </c>
      <c r="R7216">
        <v>17.670000000000002</v>
      </c>
      <c r="S7216">
        <v>8.99</v>
      </c>
      <c r="T7216">
        <f t="shared" si="112"/>
        <v>282.72000000000003</v>
      </c>
    </row>
    <row r="7217" spans="1:20" x14ac:dyDescent="0.25">
      <c r="A7217">
        <v>7216</v>
      </c>
      <c r="B7217">
        <v>85844</v>
      </c>
      <c r="C7217" t="s">
        <v>1827</v>
      </c>
      <c r="D7217" t="s">
        <v>20</v>
      </c>
      <c r="E7217" t="s">
        <v>39</v>
      </c>
      <c r="F7217" t="s">
        <v>31</v>
      </c>
      <c r="G7217" t="s">
        <v>41</v>
      </c>
      <c r="H7217" t="s">
        <v>42</v>
      </c>
      <c r="I7217" t="s">
        <v>28</v>
      </c>
      <c r="J7217" t="s">
        <v>36</v>
      </c>
      <c r="K7217" t="s">
        <v>133</v>
      </c>
      <c r="L7217" t="s">
        <v>26</v>
      </c>
      <c r="M7217" t="s">
        <v>35</v>
      </c>
      <c r="N7217" s="2">
        <v>40621</v>
      </c>
      <c r="O7217" s="2">
        <v>40622</v>
      </c>
      <c r="P7217">
        <v>12</v>
      </c>
      <c r="Q7217" s="1">
        <v>0.04</v>
      </c>
      <c r="R7217">
        <v>10.98</v>
      </c>
      <c r="S7217">
        <v>3.37</v>
      </c>
      <c r="T7217">
        <f t="shared" si="112"/>
        <v>131.76</v>
      </c>
    </row>
    <row r="7218" spans="1:20" x14ac:dyDescent="0.25">
      <c r="A7218">
        <v>7217</v>
      </c>
      <c r="B7218">
        <v>86728</v>
      </c>
      <c r="C7218" t="s">
        <v>972</v>
      </c>
      <c r="D7218" t="s">
        <v>20</v>
      </c>
      <c r="E7218" t="s">
        <v>39</v>
      </c>
      <c r="F7218" t="s">
        <v>22</v>
      </c>
      <c r="G7218" t="s">
        <v>23</v>
      </c>
      <c r="H7218" t="s">
        <v>42</v>
      </c>
      <c r="I7218" t="s">
        <v>28</v>
      </c>
      <c r="J7218" t="s">
        <v>36</v>
      </c>
      <c r="K7218" t="s">
        <v>221</v>
      </c>
      <c r="L7218" t="s">
        <v>192</v>
      </c>
      <c r="M7218" t="s">
        <v>227</v>
      </c>
      <c r="N7218" s="2">
        <v>41304</v>
      </c>
      <c r="O7218" s="2">
        <v>41305</v>
      </c>
      <c r="P7218">
        <v>6</v>
      </c>
      <c r="Q7218" s="1">
        <v>0.08</v>
      </c>
      <c r="R7218">
        <v>142.86000000000001</v>
      </c>
      <c r="S7218">
        <v>19.989999999999998</v>
      </c>
      <c r="T7218">
        <f t="shared" si="112"/>
        <v>857.16000000000008</v>
      </c>
    </row>
    <row r="7219" spans="1:20" x14ac:dyDescent="0.25">
      <c r="A7219">
        <v>7218</v>
      </c>
      <c r="B7219">
        <v>90279</v>
      </c>
      <c r="C7219" t="s">
        <v>2159</v>
      </c>
      <c r="D7219" t="s">
        <v>20</v>
      </c>
      <c r="E7219" t="s">
        <v>21</v>
      </c>
      <c r="F7219" t="s">
        <v>40</v>
      </c>
      <c r="G7219" t="s">
        <v>32</v>
      </c>
      <c r="H7219" t="s">
        <v>206</v>
      </c>
      <c r="I7219" t="s">
        <v>28</v>
      </c>
      <c r="J7219" t="s">
        <v>36</v>
      </c>
      <c r="K7219" t="s">
        <v>201</v>
      </c>
      <c r="L7219" t="s">
        <v>192</v>
      </c>
      <c r="M7219" t="s">
        <v>264</v>
      </c>
      <c r="N7219" s="2">
        <v>41508</v>
      </c>
      <c r="O7219" s="2">
        <v>41509</v>
      </c>
      <c r="P7219">
        <v>6</v>
      </c>
      <c r="Q7219" s="1">
        <v>0.09</v>
      </c>
      <c r="R7219">
        <v>65.989999999999995</v>
      </c>
      <c r="S7219">
        <v>5.31</v>
      </c>
      <c r="T7219">
        <f t="shared" si="112"/>
        <v>395.93999999999994</v>
      </c>
    </row>
    <row r="7220" spans="1:20" x14ac:dyDescent="0.25">
      <c r="A7220">
        <v>7219</v>
      </c>
      <c r="B7220">
        <v>90271</v>
      </c>
      <c r="C7220" t="s">
        <v>1280</v>
      </c>
      <c r="D7220" t="s">
        <v>20</v>
      </c>
      <c r="E7220" t="s">
        <v>39</v>
      </c>
      <c r="F7220" t="s">
        <v>40</v>
      </c>
      <c r="G7220" t="s">
        <v>32</v>
      </c>
      <c r="H7220" t="s">
        <v>94</v>
      </c>
      <c r="I7220" t="s">
        <v>28</v>
      </c>
      <c r="J7220" t="s">
        <v>36</v>
      </c>
      <c r="K7220" t="s">
        <v>172</v>
      </c>
      <c r="L7220" t="s">
        <v>44</v>
      </c>
      <c r="M7220" t="s">
        <v>370</v>
      </c>
      <c r="N7220" s="2">
        <v>40412</v>
      </c>
      <c r="O7220" s="2">
        <v>40414</v>
      </c>
      <c r="P7220">
        <v>5</v>
      </c>
      <c r="Q7220" s="1">
        <v>0.01</v>
      </c>
      <c r="R7220">
        <v>5.18</v>
      </c>
      <c r="S7220">
        <v>2.04</v>
      </c>
      <c r="T7220">
        <f t="shared" si="112"/>
        <v>25.9</v>
      </c>
    </row>
    <row r="7221" spans="1:20" x14ac:dyDescent="0.25">
      <c r="A7221">
        <v>7220</v>
      </c>
      <c r="B7221">
        <v>89265</v>
      </c>
      <c r="C7221" t="s">
        <v>766</v>
      </c>
      <c r="D7221" t="s">
        <v>578</v>
      </c>
      <c r="E7221" t="s">
        <v>187</v>
      </c>
      <c r="F7221" t="s">
        <v>22</v>
      </c>
      <c r="G7221" t="s">
        <v>41</v>
      </c>
      <c r="H7221" t="s">
        <v>217</v>
      </c>
      <c r="I7221" t="s">
        <v>28</v>
      </c>
      <c r="J7221" t="s">
        <v>36</v>
      </c>
      <c r="K7221" t="s">
        <v>71</v>
      </c>
      <c r="L7221" t="s">
        <v>330</v>
      </c>
      <c r="M7221" t="s">
        <v>80</v>
      </c>
      <c r="N7221" s="2">
        <v>41294</v>
      </c>
      <c r="O7221" s="2">
        <v>41297</v>
      </c>
      <c r="P7221">
        <v>7</v>
      </c>
      <c r="Q7221" s="1">
        <v>0.02</v>
      </c>
      <c r="R7221">
        <v>140.97999999999999</v>
      </c>
      <c r="S7221">
        <v>53.48</v>
      </c>
      <c r="T7221">
        <f t="shared" si="112"/>
        <v>986.8599999999999</v>
      </c>
    </row>
    <row r="7222" spans="1:20" x14ac:dyDescent="0.25">
      <c r="A7222">
        <v>7221</v>
      </c>
      <c r="B7222">
        <v>89452</v>
      </c>
      <c r="C7222" t="s">
        <v>352</v>
      </c>
      <c r="D7222" t="s">
        <v>38</v>
      </c>
      <c r="E7222" t="s">
        <v>21</v>
      </c>
      <c r="F7222" t="s">
        <v>31</v>
      </c>
      <c r="G7222" t="s">
        <v>23</v>
      </c>
      <c r="H7222" t="s">
        <v>206</v>
      </c>
      <c r="I7222" t="s">
        <v>28</v>
      </c>
      <c r="J7222" t="s">
        <v>36</v>
      </c>
      <c r="K7222" t="s">
        <v>1147</v>
      </c>
      <c r="L7222" t="s">
        <v>26</v>
      </c>
      <c r="M7222" t="s">
        <v>141</v>
      </c>
      <c r="N7222" s="2">
        <v>40912</v>
      </c>
      <c r="O7222" s="2">
        <v>40912</v>
      </c>
      <c r="P7222">
        <v>10</v>
      </c>
      <c r="Q7222" s="1">
        <v>0.04</v>
      </c>
      <c r="R7222">
        <v>20.99</v>
      </c>
      <c r="S7222">
        <v>3.3</v>
      </c>
      <c r="T7222">
        <f t="shared" si="112"/>
        <v>209.89999999999998</v>
      </c>
    </row>
    <row r="7223" spans="1:20" x14ac:dyDescent="0.25">
      <c r="A7223">
        <v>7222</v>
      </c>
      <c r="B7223">
        <v>91185</v>
      </c>
      <c r="C7223" t="s">
        <v>922</v>
      </c>
      <c r="D7223" t="s">
        <v>20</v>
      </c>
      <c r="E7223" t="s">
        <v>39</v>
      </c>
      <c r="F7223" t="s">
        <v>31</v>
      </c>
      <c r="G7223" t="s">
        <v>48</v>
      </c>
      <c r="H7223" t="s">
        <v>94</v>
      </c>
      <c r="I7223" t="s">
        <v>28</v>
      </c>
      <c r="J7223" t="s">
        <v>36</v>
      </c>
      <c r="K7223" t="s">
        <v>105</v>
      </c>
      <c r="L7223" t="s">
        <v>44</v>
      </c>
      <c r="M7223" t="s">
        <v>69</v>
      </c>
      <c r="N7223" s="2">
        <v>41337</v>
      </c>
      <c r="O7223" s="2">
        <v>41341</v>
      </c>
      <c r="P7223">
        <v>3</v>
      </c>
      <c r="Q7223" s="1">
        <v>0.04</v>
      </c>
      <c r="R7223">
        <v>3.95</v>
      </c>
      <c r="S7223">
        <v>2</v>
      </c>
      <c r="T7223">
        <f t="shared" si="112"/>
        <v>11.850000000000001</v>
      </c>
    </row>
    <row r="7224" spans="1:20" x14ac:dyDescent="0.25">
      <c r="A7224">
        <v>7223</v>
      </c>
      <c r="B7224">
        <v>89306</v>
      </c>
      <c r="C7224" t="s">
        <v>466</v>
      </c>
      <c r="D7224" t="s">
        <v>20</v>
      </c>
      <c r="E7224" t="s">
        <v>21</v>
      </c>
      <c r="F7224" t="s">
        <v>22</v>
      </c>
      <c r="G7224" t="s">
        <v>41</v>
      </c>
      <c r="H7224" t="s">
        <v>24</v>
      </c>
      <c r="I7224" t="s">
        <v>28</v>
      </c>
      <c r="J7224" t="s">
        <v>36</v>
      </c>
      <c r="K7224" t="s">
        <v>1254</v>
      </c>
      <c r="L7224" t="s">
        <v>26</v>
      </c>
      <c r="M7224" t="s">
        <v>190</v>
      </c>
      <c r="N7224" s="2">
        <v>40764</v>
      </c>
      <c r="O7224" s="2">
        <v>40765</v>
      </c>
      <c r="P7224">
        <v>14</v>
      </c>
      <c r="Q7224" s="1">
        <v>0.1</v>
      </c>
      <c r="R7224">
        <v>6.48</v>
      </c>
      <c r="S7224">
        <v>2.74</v>
      </c>
      <c r="T7224">
        <f t="shared" si="112"/>
        <v>90.72</v>
      </c>
    </row>
    <row r="7225" spans="1:20" x14ac:dyDescent="0.25">
      <c r="A7225">
        <v>7224</v>
      </c>
      <c r="B7225">
        <v>87924</v>
      </c>
      <c r="C7225" t="s">
        <v>566</v>
      </c>
      <c r="D7225" t="s">
        <v>20</v>
      </c>
      <c r="E7225" t="s">
        <v>187</v>
      </c>
      <c r="F7225" t="s">
        <v>31</v>
      </c>
      <c r="G7225" t="s">
        <v>41</v>
      </c>
      <c r="H7225" t="s">
        <v>225</v>
      </c>
      <c r="I7225" t="s">
        <v>28</v>
      </c>
      <c r="J7225" t="s">
        <v>36</v>
      </c>
      <c r="K7225" t="s">
        <v>158</v>
      </c>
      <c r="L7225" t="s">
        <v>706</v>
      </c>
      <c r="M7225" t="s">
        <v>296</v>
      </c>
      <c r="N7225" s="2">
        <v>41367</v>
      </c>
      <c r="O7225" s="2">
        <v>41369</v>
      </c>
      <c r="P7225">
        <v>7</v>
      </c>
      <c r="Q7225" s="1">
        <v>0</v>
      </c>
      <c r="R7225">
        <v>62.18</v>
      </c>
      <c r="S7225">
        <v>10.84</v>
      </c>
      <c r="T7225">
        <f t="shared" si="112"/>
        <v>435.26</v>
      </c>
    </row>
    <row r="7226" spans="1:20" x14ac:dyDescent="0.25">
      <c r="A7226">
        <v>7225</v>
      </c>
      <c r="B7226">
        <v>88421</v>
      </c>
      <c r="C7226" t="s">
        <v>1128</v>
      </c>
      <c r="D7226" t="s">
        <v>20</v>
      </c>
      <c r="E7226" t="s">
        <v>39</v>
      </c>
      <c r="F7226" t="s">
        <v>22</v>
      </c>
      <c r="G7226" t="s">
        <v>93</v>
      </c>
      <c r="H7226" t="s">
        <v>89</v>
      </c>
      <c r="I7226" t="s">
        <v>28</v>
      </c>
      <c r="J7226" t="s">
        <v>36</v>
      </c>
      <c r="K7226" t="s">
        <v>291</v>
      </c>
      <c r="L7226" t="s">
        <v>44</v>
      </c>
      <c r="M7226" t="s">
        <v>173</v>
      </c>
      <c r="N7226" s="2">
        <v>40677</v>
      </c>
      <c r="O7226" s="2">
        <v>40677</v>
      </c>
      <c r="P7226">
        <v>14</v>
      </c>
      <c r="Q7226" s="1">
        <v>0.02</v>
      </c>
      <c r="R7226">
        <v>4.84</v>
      </c>
      <c r="S7226">
        <v>0.71</v>
      </c>
      <c r="T7226">
        <f t="shared" si="112"/>
        <v>67.759999999999991</v>
      </c>
    </row>
    <row r="7227" spans="1:20" x14ac:dyDescent="0.25">
      <c r="A7227">
        <v>7226</v>
      </c>
      <c r="B7227">
        <v>87306</v>
      </c>
      <c r="C7227" t="s">
        <v>1683</v>
      </c>
      <c r="D7227" t="s">
        <v>578</v>
      </c>
      <c r="E7227" t="s">
        <v>187</v>
      </c>
      <c r="F7227" t="s">
        <v>31</v>
      </c>
      <c r="G7227" t="s">
        <v>41</v>
      </c>
      <c r="H7227" t="s">
        <v>225</v>
      </c>
      <c r="I7227" t="s">
        <v>28</v>
      </c>
      <c r="J7227" t="s">
        <v>36</v>
      </c>
      <c r="K7227" t="s">
        <v>291</v>
      </c>
      <c r="L7227" t="s">
        <v>283</v>
      </c>
      <c r="M7227" t="s">
        <v>296</v>
      </c>
      <c r="N7227" s="2">
        <v>40485</v>
      </c>
      <c r="O7227" s="2">
        <v>40487</v>
      </c>
      <c r="P7227">
        <v>9</v>
      </c>
      <c r="Q7227" s="1">
        <v>0.04</v>
      </c>
      <c r="R7227">
        <v>160.97999999999999</v>
      </c>
      <c r="S7227">
        <v>30</v>
      </c>
      <c r="T7227">
        <f t="shared" si="112"/>
        <v>1448.82</v>
      </c>
    </row>
    <row r="7228" spans="1:20" x14ac:dyDescent="0.25">
      <c r="A7228">
        <v>7227</v>
      </c>
      <c r="B7228">
        <v>87314</v>
      </c>
      <c r="C7228" t="s">
        <v>1683</v>
      </c>
      <c r="D7228" t="s">
        <v>20</v>
      </c>
      <c r="E7228" t="s">
        <v>21</v>
      </c>
      <c r="F7228" t="s">
        <v>31</v>
      </c>
      <c r="G7228" t="s">
        <v>41</v>
      </c>
      <c r="H7228" t="s">
        <v>33</v>
      </c>
      <c r="I7228" t="s">
        <v>28</v>
      </c>
      <c r="J7228" t="s">
        <v>36</v>
      </c>
      <c r="K7228" t="s">
        <v>1111</v>
      </c>
      <c r="L7228" t="s">
        <v>192</v>
      </c>
      <c r="M7228" t="s">
        <v>131</v>
      </c>
      <c r="N7228" s="2">
        <v>41581</v>
      </c>
      <c r="O7228" s="2">
        <v>41583</v>
      </c>
      <c r="P7228">
        <v>39</v>
      </c>
      <c r="Q7228" s="1">
        <v>0.01</v>
      </c>
      <c r="R7228">
        <v>17.98</v>
      </c>
      <c r="S7228">
        <v>4</v>
      </c>
      <c r="T7228">
        <f t="shared" si="112"/>
        <v>701.22</v>
      </c>
    </row>
    <row r="7229" spans="1:20" x14ac:dyDescent="0.25">
      <c r="A7229">
        <v>7228</v>
      </c>
      <c r="B7229">
        <v>87306</v>
      </c>
      <c r="C7229" t="s">
        <v>1683</v>
      </c>
      <c r="D7229" t="s">
        <v>20</v>
      </c>
      <c r="E7229" t="s">
        <v>21</v>
      </c>
      <c r="F7229" t="s">
        <v>31</v>
      </c>
      <c r="G7229" t="s">
        <v>41</v>
      </c>
      <c r="H7229" t="s">
        <v>203</v>
      </c>
      <c r="I7229" t="s">
        <v>28</v>
      </c>
      <c r="J7229" t="s">
        <v>36</v>
      </c>
      <c r="K7229" t="s">
        <v>201</v>
      </c>
      <c r="L7229" t="s">
        <v>192</v>
      </c>
      <c r="M7229" t="s">
        <v>69</v>
      </c>
      <c r="N7229" s="2">
        <v>40485</v>
      </c>
      <c r="O7229" s="2">
        <v>40486</v>
      </c>
      <c r="P7229">
        <v>20</v>
      </c>
      <c r="Q7229" s="1">
        <v>0.06</v>
      </c>
      <c r="R7229">
        <v>115.99</v>
      </c>
      <c r="S7229">
        <v>8.99</v>
      </c>
      <c r="T7229">
        <f t="shared" si="112"/>
        <v>2319.7999999999997</v>
      </c>
    </row>
    <row r="7230" spans="1:20" x14ac:dyDescent="0.25">
      <c r="A7230">
        <v>7229</v>
      </c>
      <c r="B7230">
        <v>90020</v>
      </c>
      <c r="C7230" t="s">
        <v>642</v>
      </c>
      <c r="D7230" t="s">
        <v>20</v>
      </c>
      <c r="E7230" t="s">
        <v>39</v>
      </c>
      <c r="F7230" t="s">
        <v>31</v>
      </c>
      <c r="G7230" t="s">
        <v>48</v>
      </c>
      <c r="H7230" t="s">
        <v>61</v>
      </c>
      <c r="I7230" t="s">
        <v>28</v>
      </c>
      <c r="J7230" t="s">
        <v>36</v>
      </c>
      <c r="K7230" t="s">
        <v>184</v>
      </c>
      <c r="L7230" t="s">
        <v>44</v>
      </c>
      <c r="M7230" t="s">
        <v>35</v>
      </c>
      <c r="N7230" s="2">
        <v>41232</v>
      </c>
      <c r="O7230" s="2">
        <v>41241</v>
      </c>
      <c r="P7230">
        <v>33</v>
      </c>
      <c r="Q7230" s="1">
        <v>0.09</v>
      </c>
      <c r="R7230">
        <v>8.01</v>
      </c>
      <c r="S7230">
        <v>2.87</v>
      </c>
      <c r="T7230">
        <f t="shared" si="112"/>
        <v>264.33</v>
      </c>
    </row>
    <row r="7231" spans="1:20" x14ac:dyDescent="0.25">
      <c r="A7231">
        <v>7230</v>
      </c>
      <c r="B7231">
        <v>90020</v>
      </c>
      <c r="C7231" t="s">
        <v>1389</v>
      </c>
      <c r="D7231" t="s">
        <v>20</v>
      </c>
      <c r="E7231" t="s">
        <v>39</v>
      </c>
      <c r="F7231" t="s">
        <v>31</v>
      </c>
      <c r="G7231" t="s">
        <v>48</v>
      </c>
      <c r="H7231" t="s">
        <v>61</v>
      </c>
      <c r="I7231" t="s">
        <v>28</v>
      </c>
      <c r="J7231" t="s">
        <v>36</v>
      </c>
      <c r="K7231" t="s">
        <v>58</v>
      </c>
      <c r="L7231" t="s">
        <v>192</v>
      </c>
      <c r="M7231" t="s">
        <v>35</v>
      </c>
      <c r="N7231" s="2">
        <v>41232</v>
      </c>
      <c r="O7231" s="2">
        <v>41237</v>
      </c>
      <c r="P7231">
        <v>14</v>
      </c>
      <c r="Q7231" s="1">
        <v>0.08</v>
      </c>
      <c r="R7231">
        <v>6.48</v>
      </c>
      <c r="S7231">
        <v>5.84</v>
      </c>
      <c r="T7231">
        <f t="shared" si="112"/>
        <v>90.72</v>
      </c>
    </row>
    <row r="7232" spans="1:20" x14ac:dyDescent="0.25">
      <c r="A7232">
        <v>7231</v>
      </c>
      <c r="B7232">
        <v>90020</v>
      </c>
      <c r="C7232" t="s">
        <v>1389</v>
      </c>
      <c r="D7232" t="s">
        <v>38</v>
      </c>
      <c r="E7232" t="s">
        <v>39</v>
      </c>
      <c r="F7232" t="s">
        <v>31</v>
      </c>
      <c r="G7232" t="s">
        <v>48</v>
      </c>
      <c r="H7232" t="s">
        <v>78</v>
      </c>
      <c r="I7232" t="s">
        <v>28</v>
      </c>
      <c r="J7232" t="s">
        <v>36</v>
      </c>
      <c r="K7232" t="s">
        <v>74</v>
      </c>
      <c r="L7232" t="s">
        <v>26</v>
      </c>
      <c r="M7232" t="s">
        <v>35</v>
      </c>
      <c r="N7232" s="2">
        <v>41232</v>
      </c>
      <c r="O7232" s="2">
        <v>41239</v>
      </c>
      <c r="P7232">
        <v>42</v>
      </c>
      <c r="Q7232" s="1">
        <v>0.1</v>
      </c>
      <c r="R7232">
        <v>40.97</v>
      </c>
      <c r="S7232">
        <v>8.99</v>
      </c>
      <c r="T7232">
        <f t="shared" si="112"/>
        <v>1720.74</v>
      </c>
    </row>
    <row r="7233" spans="1:20" x14ac:dyDescent="0.25">
      <c r="A7233">
        <v>7232</v>
      </c>
      <c r="B7233">
        <v>90778</v>
      </c>
      <c r="C7233" t="s">
        <v>895</v>
      </c>
      <c r="D7233" t="s">
        <v>38</v>
      </c>
      <c r="E7233" t="s">
        <v>39</v>
      </c>
      <c r="F7233" t="s">
        <v>47</v>
      </c>
      <c r="G7233" t="s">
        <v>41</v>
      </c>
      <c r="H7233" t="s">
        <v>54</v>
      </c>
      <c r="I7233" t="s">
        <v>28</v>
      </c>
      <c r="J7233" t="s">
        <v>36</v>
      </c>
      <c r="K7233" t="s">
        <v>68</v>
      </c>
      <c r="L7233" t="s">
        <v>192</v>
      </c>
      <c r="M7233" t="s">
        <v>51</v>
      </c>
      <c r="N7233" s="2">
        <v>41356</v>
      </c>
      <c r="O7233" s="2">
        <v>41358</v>
      </c>
      <c r="P7233">
        <v>8</v>
      </c>
      <c r="Q7233" s="1">
        <v>0.01</v>
      </c>
      <c r="R7233">
        <v>420.98</v>
      </c>
      <c r="S7233">
        <v>19.989999999999998</v>
      </c>
      <c r="T7233">
        <f t="shared" si="112"/>
        <v>3367.84</v>
      </c>
    </row>
    <row r="7234" spans="1:20" x14ac:dyDescent="0.25">
      <c r="A7234">
        <v>7233</v>
      </c>
      <c r="B7234">
        <v>90778</v>
      </c>
      <c r="C7234" t="s">
        <v>895</v>
      </c>
      <c r="D7234" t="s">
        <v>578</v>
      </c>
      <c r="E7234" t="s">
        <v>187</v>
      </c>
      <c r="F7234" t="s">
        <v>47</v>
      </c>
      <c r="G7234" t="s">
        <v>41</v>
      </c>
      <c r="H7234" t="s">
        <v>219</v>
      </c>
      <c r="I7234" t="s">
        <v>28</v>
      </c>
      <c r="J7234" t="s">
        <v>36</v>
      </c>
      <c r="K7234" t="s">
        <v>158</v>
      </c>
      <c r="L7234" t="s">
        <v>330</v>
      </c>
      <c r="M7234" t="s">
        <v>114</v>
      </c>
      <c r="N7234" s="2">
        <v>41356</v>
      </c>
      <c r="O7234" s="2">
        <v>41358</v>
      </c>
      <c r="P7234">
        <v>9</v>
      </c>
      <c r="Q7234" s="1">
        <v>0.05</v>
      </c>
      <c r="R7234">
        <v>140.97999999999999</v>
      </c>
      <c r="S7234">
        <v>36.090000000000003</v>
      </c>
      <c r="T7234">
        <f t="shared" si="112"/>
        <v>1268.82</v>
      </c>
    </row>
    <row r="7235" spans="1:20" x14ac:dyDescent="0.25">
      <c r="A7235">
        <v>7234</v>
      </c>
      <c r="B7235">
        <v>90778</v>
      </c>
      <c r="C7235" t="s">
        <v>895</v>
      </c>
      <c r="D7235" t="s">
        <v>578</v>
      </c>
      <c r="E7235" t="s">
        <v>21</v>
      </c>
      <c r="F7235" t="s">
        <v>47</v>
      </c>
      <c r="G7235" t="s">
        <v>41</v>
      </c>
      <c r="H7235" t="s">
        <v>24</v>
      </c>
      <c r="I7235" t="s">
        <v>28</v>
      </c>
      <c r="J7235" t="s">
        <v>36</v>
      </c>
      <c r="K7235" t="s">
        <v>34</v>
      </c>
      <c r="L7235" t="s">
        <v>330</v>
      </c>
      <c r="M7235" t="s">
        <v>114</v>
      </c>
      <c r="N7235" s="2">
        <v>41356</v>
      </c>
      <c r="O7235" s="2">
        <v>41357</v>
      </c>
      <c r="P7235">
        <v>1</v>
      </c>
      <c r="Q7235" s="1">
        <v>0.05</v>
      </c>
      <c r="R7235">
        <v>3502.14</v>
      </c>
      <c r="S7235">
        <v>8.73</v>
      </c>
      <c r="T7235">
        <f t="shared" ref="T7235:T7298" si="113">R7235*P7235</f>
        <v>3502.14</v>
      </c>
    </row>
    <row r="7236" spans="1:20" x14ac:dyDescent="0.25">
      <c r="A7236">
        <v>7235</v>
      </c>
      <c r="B7236">
        <v>90778</v>
      </c>
      <c r="C7236" t="s">
        <v>895</v>
      </c>
      <c r="D7236" t="s">
        <v>20</v>
      </c>
      <c r="E7236" t="s">
        <v>21</v>
      </c>
      <c r="F7236" t="s">
        <v>47</v>
      </c>
      <c r="G7236" t="s">
        <v>41</v>
      </c>
      <c r="H7236" t="s">
        <v>203</v>
      </c>
      <c r="I7236" t="s">
        <v>28</v>
      </c>
      <c r="J7236" t="s">
        <v>36</v>
      </c>
      <c r="K7236" t="s">
        <v>1108</v>
      </c>
      <c r="L7236" t="s">
        <v>44</v>
      </c>
      <c r="M7236" t="s">
        <v>117</v>
      </c>
      <c r="N7236" s="2">
        <v>41356</v>
      </c>
      <c r="O7236" s="2">
        <v>41359</v>
      </c>
      <c r="P7236">
        <v>3</v>
      </c>
      <c r="Q7236" s="1">
        <v>7.0000000000000007E-2</v>
      </c>
      <c r="R7236">
        <v>35.99</v>
      </c>
      <c r="S7236">
        <v>5.99</v>
      </c>
      <c r="T7236">
        <f t="shared" si="113"/>
        <v>107.97</v>
      </c>
    </row>
    <row r="7237" spans="1:20" x14ac:dyDescent="0.25">
      <c r="A7237">
        <v>7236</v>
      </c>
      <c r="B7237">
        <v>86074</v>
      </c>
      <c r="C7237" t="s">
        <v>128</v>
      </c>
      <c r="D7237" t="s">
        <v>20</v>
      </c>
      <c r="E7237" t="s">
        <v>187</v>
      </c>
      <c r="F7237" t="s">
        <v>31</v>
      </c>
      <c r="G7237" t="s">
        <v>93</v>
      </c>
      <c r="H7237" t="s">
        <v>217</v>
      </c>
      <c r="I7237" t="s">
        <v>28</v>
      </c>
      <c r="J7237" t="s">
        <v>36</v>
      </c>
      <c r="K7237" t="s">
        <v>248</v>
      </c>
      <c r="L7237" t="s">
        <v>26</v>
      </c>
      <c r="M7237" t="s">
        <v>367</v>
      </c>
      <c r="N7237" s="2">
        <v>41354</v>
      </c>
      <c r="O7237" s="2">
        <v>41356</v>
      </c>
      <c r="P7237">
        <v>12</v>
      </c>
      <c r="Q7237" s="1">
        <v>0.06</v>
      </c>
      <c r="R7237">
        <v>10.4</v>
      </c>
      <c r="S7237">
        <v>5.4</v>
      </c>
      <c r="T7237">
        <f t="shared" si="113"/>
        <v>124.80000000000001</v>
      </c>
    </row>
    <row r="7238" spans="1:20" x14ac:dyDescent="0.25">
      <c r="A7238">
        <v>7237</v>
      </c>
      <c r="B7238">
        <v>86065</v>
      </c>
      <c r="C7238" t="s">
        <v>128</v>
      </c>
      <c r="D7238" t="s">
        <v>20</v>
      </c>
      <c r="E7238" t="s">
        <v>39</v>
      </c>
      <c r="F7238" t="s">
        <v>31</v>
      </c>
      <c r="G7238" t="s">
        <v>93</v>
      </c>
      <c r="H7238" t="s">
        <v>49</v>
      </c>
      <c r="I7238" t="s">
        <v>28</v>
      </c>
      <c r="J7238" t="s">
        <v>36</v>
      </c>
      <c r="K7238" t="s">
        <v>189</v>
      </c>
      <c r="L7238" t="s">
        <v>192</v>
      </c>
      <c r="M7238" t="s">
        <v>102</v>
      </c>
      <c r="N7238" s="2">
        <v>40623</v>
      </c>
      <c r="O7238" s="2">
        <v>40625</v>
      </c>
      <c r="P7238">
        <v>7</v>
      </c>
      <c r="Q7238" s="1">
        <v>0.01</v>
      </c>
      <c r="R7238">
        <v>9.06</v>
      </c>
      <c r="S7238">
        <v>9.86</v>
      </c>
      <c r="T7238">
        <f t="shared" si="113"/>
        <v>63.42</v>
      </c>
    </row>
    <row r="7239" spans="1:20" x14ac:dyDescent="0.25">
      <c r="A7239">
        <v>7238</v>
      </c>
      <c r="B7239">
        <v>86065</v>
      </c>
      <c r="C7239" t="s">
        <v>128</v>
      </c>
      <c r="D7239" t="s">
        <v>20</v>
      </c>
      <c r="E7239" t="s">
        <v>39</v>
      </c>
      <c r="F7239" t="s">
        <v>31</v>
      </c>
      <c r="G7239" t="s">
        <v>93</v>
      </c>
      <c r="H7239" t="s">
        <v>54</v>
      </c>
      <c r="I7239" t="s">
        <v>28</v>
      </c>
      <c r="J7239" t="s">
        <v>36</v>
      </c>
      <c r="K7239" t="s">
        <v>154</v>
      </c>
      <c r="L7239" t="s">
        <v>192</v>
      </c>
      <c r="M7239" t="s">
        <v>279</v>
      </c>
      <c r="N7239" s="2">
        <v>40623</v>
      </c>
      <c r="O7239" s="2">
        <v>40625</v>
      </c>
      <c r="P7239">
        <v>10</v>
      </c>
      <c r="Q7239" s="1">
        <v>0.02</v>
      </c>
      <c r="R7239">
        <v>6.48</v>
      </c>
      <c r="S7239">
        <v>5.87</v>
      </c>
      <c r="T7239">
        <f t="shared" si="113"/>
        <v>64.800000000000011</v>
      </c>
    </row>
    <row r="7240" spans="1:20" x14ac:dyDescent="0.25">
      <c r="A7240">
        <v>7239</v>
      </c>
      <c r="B7240">
        <v>91232</v>
      </c>
      <c r="C7240" t="s">
        <v>1269</v>
      </c>
      <c r="D7240" t="s">
        <v>38</v>
      </c>
      <c r="E7240" t="s">
        <v>39</v>
      </c>
      <c r="F7240" t="s">
        <v>47</v>
      </c>
      <c r="G7240" t="s">
        <v>32</v>
      </c>
      <c r="H7240" t="s">
        <v>94</v>
      </c>
      <c r="I7240" t="s">
        <v>28</v>
      </c>
      <c r="J7240" t="s">
        <v>36</v>
      </c>
      <c r="K7240" t="s">
        <v>172</v>
      </c>
      <c r="L7240" t="s">
        <v>44</v>
      </c>
      <c r="M7240" t="s">
        <v>51</v>
      </c>
      <c r="N7240" s="2">
        <v>41074</v>
      </c>
      <c r="O7240" s="2">
        <v>41075</v>
      </c>
      <c r="P7240">
        <v>1</v>
      </c>
      <c r="Q7240" s="1">
        <v>0</v>
      </c>
      <c r="R7240">
        <v>5.18</v>
      </c>
      <c r="S7240">
        <v>2.04</v>
      </c>
      <c r="T7240">
        <f t="shared" si="113"/>
        <v>5.18</v>
      </c>
    </row>
    <row r="7241" spans="1:20" x14ac:dyDescent="0.25">
      <c r="A7241">
        <v>7240</v>
      </c>
      <c r="B7241">
        <v>90448</v>
      </c>
      <c r="C7241" t="s">
        <v>1056</v>
      </c>
      <c r="D7241" t="s">
        <v>38</v>
      </c>
      <c r="E7241" t="s">
        <v>39</v>
      </c>
      <c r="F7241" t="s">
        <v>22</v>
      </c>
      <c r="G7241" t="s">
        <v>48</v>
      </c>
      <c r="H7241" t="s">
        <v>61</v>
      </c>
      <c r="I7241" t="s">
        <v>28</v>
      </c>
      <c r="J7241" t="s">
        <v>36</v>
      </c>
      <c r="K7241" t="s">
        <v>291</v>
      </c>
      <c r="L7241" t="s">
        <v>192</v>
      </c>
      <c r="M7241" t="s">
        <v>331</v>
      </c>
      <c r="N7241" s="2">
        <v>41428</v>
      </c>
      <c r="O7241" s="2">
        <v>41435</v>
      </c>
      <c r="P7241">
        <v>6</v>
      </c>
      <c r="Q7241" s="1">
        <v>0.09</v>
      </c>
      <c r="R7241">
        <v>6.48</v>
      </c>
      <c r="S7241">
        <v>9.68</v>
      </c>
      <c r="T7241">
        <f t="shared" si="113"/>
        <v>38.880000000000003</v>
      </c>
    </row>
    <row r="7242" spans="1:20" x14ac:dyDescent="0.25">
      <c r="A7242">
        <v>7241</v>
      </c>
      <c r="B7242">
        <v>90448</v>
      </c>
      <c r="C7242" t="s">
        <v>1056</v>
      </c>
      <c r="D7242" t="s">
        <v>578</v>
      </c>
      <c r="E7242" t="s">
        <v>39</v>
      </c>
      <c r="F7242" t="s">
        <v>22</v>
      </c>
      <c r="G7242" t="s">
        <v>48</v>
      </c>
      <c r="H7242" t="s">
        <v>54</v>
      </c>
      <c r="I7242" t="s">
        <v>28</v>
      </c>
      <c r="J7242" t="s">
        <v>36</v>
      </c>
      <c r="K7242" t="s">
        <v>98</v>
      </c>
      <c r="L7242" t="s">
        <v>283</v>
      </c>
      <c r="M7242" t="s">
        <v>182</v>
      </c>
      <c r="N7242" s="2">
        <v>41428</v>
      </c>
      <c r="O7242" s="2">
        <v>41428</v>
      </c>
      <c r="P7242">
        <v>5</v>
      </c>
      <c r="Q7242" s="1">
        <v>0.09</v>
      </c>
      <c r="R7242">
        <v>20.98</v>
      </c>
      <c r="S7242">
        <v>45</v>
      </c>
      <c r="T7242">
        <f t="shared" si="113"/>
        <v>104.9</v>
      </c>
    </row>
    <row r="7243" spans="1:20" x14ac:dyDescent="0.25">
      <c r="A7243">
        <v>7242</v>
      </c>
      <c r="B7243">
        <v>90448</v>
      </c>
      <c r="C7243" t="s">
        <v>1056</v>
      </c>
      <c r="D7243" t="s">
        <v>20</v>
      </c>
      <c r="E7243" t="s">
        <v>21</v>
      </c>
      <c r="F7243" t="s">
        <v>22</v>
      </c>
      <c r="G7243" t="s">
        <v>48</v>
      </c>
      <c r="H7243" t="s">
        <v>33</v>
      </c>
      <c r="I7243" t="s">
        <v>28</v>
      </c>
      <c r="J7243" t="s">
        <v>36</v>
      </c>
      <c r="K7243" t="s">
        <v>1138</v>
      </c>
      <c r="L7243" t="s">
        <v>192</v>
      </c>
      <c r="M7243" t="s">
        <v>499</v>
      </c>
      <c r="N7243" s="2">
        <v>41428</v>
      </c>
      <c r="O7243" s="2">
        <v>41430</v>
      </c>
      <c r="P7243">
        <v>3</v>
      </c>
      <c r="Q7243" s="1">
        <v>0.04</v>
      </c>
      <c r="R7243">
        <v>65.989999999999995</v>
      </c>
      <c r="S7243">
        <v>8.99</v>
      </c>
      <c r="T7243">
        <f t="shared" si="113"/>
        <v>197.96999999999997</v>
      </c>
    </row>
    <row r="7244" spans="1:20" x14ac:dyDescent="0.25">
      <c r="A7244">
        <v>7243</v>
      </c>
      <c r="B7244">
        <v>89586</v>
      </c>
      <c r="C7244" t="s">
        <v>408</v>
      </c>
      <c r="D7244" t="s">
        <v>20</v>
      </c>
      <c r="E7244" t="s">
        <v>21</v>
      </c>
      <c r="F7244" t="s">
        <v>47</v>
      </c>
      <c r="G7244" t="s">
        <v>93</v>
      </c>
      <c r="H7244" t="s">
        <v>33</v>
      </c>
      <c r="I7244" t="s">
        <v>28</v>
      </c>
      <c r="J7244" t="s">
        <v>36</v>
      </c>
      <c r="K7244" t="s">
        <v>198</v>
      </c>
      <c r="L7244" t="s">
        <v>192</v>
      </c>
      <c r="M7244" t="s">
        <v>51</v>
      </c>
      <c r="N7244" s="2">
        <v>40566</v>
      </c>
      <c r="O7244" s="2">
        <v>40568</v>
      </c>
      <c r="P7244">
        <v>12</v>
      </c>
      <c r="Q7244" s="1">
        <v>7.0000000000000007E-2</v>
      </c>
      <c r="R7244">
        <v>115.99</v>
      </c>
      <c r="S7244">
        <v>2.5</v>
      </c>
      <c r="T7244">
        <f t="shared" si="113"/>
        <v>1391.8799999999999</v>
      </c>
    </row>
    <row r="7245" spans="1:20" x14ac:dyDescent="0.25">
      <c r="A7245">
        <v>7244</v>
      </c>
      <c r="B7245">
        <v>90023</v>
      </c>
      <c r="C7245" t="s">
        <v>1389</v>
      </c>
      <c r="D7245" t="s">
        <v>20</v>
      </c>
      <c r="E7245" t="s">
        <v>187</v>
      </c>
      <c r="F7245" t="s">
        <v>31</v>
      </c>
      <c r="G7245" t="s">
        <v>93</v>
      </c>
      <c r="H7245" t="s">
        <v>219</v>
      </c>
      <c r="I7245" t="s">
        <v>28</v>
      </c>
      <c r="J7245" t="s">
        <v>36</v>
      </c>
      <c r="K7245" t="s">
        <v>113</v>
      </c>
      <c r="L7245" t="s">
        <v>746</v>
      </c>
      <c r="M7245" t="s">
        <v>35</v>
      </c>
      <c r="N7245" s="2">
        <v>41393</v>
      </c>
      <c r="O7245" s="2">
        <v>41394</v>
      </c>
      <c r="P7245">
        <v>12</v>
      </c>
      <c r="Q7245" s="1">
        <v>0.1</v>
      </c>
      <c r="R7245">
        <v>154.13</v>
      </c>
      <c r="S7245">
        <v>69</v>
      </c>
      <c r="T7245">
        <f t="shared" si="113"/>
        <v>1849.56</v>
      </c>
    </row>
    <row r="7246" spans="1:20" x14ac:dyDescent="0.25">
      <c r="A7246">
        <v>7245</v>
      </c>
      <c r="B7246">
        <v>86706</v>
      </c>
      <c r="C7246" t="s">
        <v>394</v>
      </c>
      <c r="D7246" t="s">
        <v>20</v>
      </c>
      <c r="E7246" t="s">
        <v>39</v>
      </c>
      <c r="F7246" t="s">
        <v>31</v>
      </c>
      <c r="G7246" t="s">
        <v>32</v>
      </c>
      <c r="H7246" t="s">
        <v>42</v>
      </c>
      <c r="I7246" t="s">
        <v>28</v>
      </c>
      <c r="J7246" t="s">
        <v>36</v>
      </c>
      <c r="K7246" t="s">
        <v>98</v>
      </c>
      <c r="L7246" t="s">
        <v>192</v>
      </c>
      <c r="M7246" t="s">
        <v>141</v>
      </c>
      <c r="N7246" s="2">
        <v>41194</v>
      </c>
      <c r="O7246" s="2">
        <v>41196</v>
      </c>
      <c r="P7246">
        <v>7</v>
      </c>
      <c r="Q7246" s="1">
        <v>0.1</v>
      </c>
      <c r="R7246">
        <v>42.76</v>
      </c>
      <c r="S7246">
        <v>6.22</v>
      </c>
      <c r="T7246">
        <f t="shared" si="113"/>
        <v>299.32</v>
      </c>
    </row>
    <row r="7247" spans="1:20" x14ac:dyDescent="0.25">
      <c r="A7247">
        <v>7246</v>
      </c>
      <c r="B7247">
        <v>89172</v>
      </c>
      <c r="C7247" t="s">
        <v>1474</v>
      </c>
      <c r="D7247" t="s">
        <v>578</v>
      </c>
      <c r="E7247" t="s">
        <v>21</v>
      </c>
      <c r="F7247" t="s">
        <v>47</v>
      </c>
      <c r="G7247" t="s">
        <v>93</v>
      </c>
      <c r="H7247" t="s">
        <v>24</v>
      </c>
      <c r="I7247" t="s">
        <v>28</v>
      </c>
      <c r="J7247" t="s">
        <v>36</v>
      </c>
      <c r="K7247" t="s">
        <v>198</v>
      </c>
      <c r="L7247" t="s">
        <v>283</v>
      </c>
      <c r="M7247" t="s">
        <v>51</v>
      </c>
      <c r="N7247" s="2">
        <v>41493</v>
      </c>
      <c r="O7247" s="2">
        <v>41495</v>
      </c>
      <c r="P7247">
        <v>14</v>
      </c>
      <c r="Q7247" s="1">
        <v>0.09</v>
      </c>
      <c r="R7247">
        <v>810.98</v>
      </c>
      <c r="S7247">
        <v>16.059999999999999</v>
      </c>
      <c r="T7247">
        <f t="shared" si="113"/>
        <v>11353.720000000001</v>
      </c>
    </row>
    <row r="7248" spans="1:20" x14ac:dyDescent="0.25">
      <c r="A7248">
        <v>7247</v>
      </c>
      <c r="B7248">
        <v>87072</v>
      </c>
      <c r="C7248" t="s">
        <v>2050</v>
      </c>
      <c r="D7248" t="s">
        <v>20</v>
      </c>
      <c r="E7248" t="s">
        <v>187</v>
      </c>
      <c r="F7248" t="s">
        <v>22</v>
      </c>
      <c r="G7248" t="s">
        <v>93</v>
      </c>
      <c r="H7248" t="s">
        <v>219</v>
      </c>
      <c r="I7248" t="s">
        <v>28</v>
      </c>
      <c r="J7248" t="s">
        <v>36</v>
      </c>
      <c r="K7248" t="s">
        <v>231</v>
      </c>
      <c r="L7248" t="s">
        <v>192</v>
      </c>
      <c r="M7248" t="s">
        <v>246</v>
      </c>
      <c r="N7248" s="2">
        <v>40219</v>
      </c>
      <c r="O7248" s="2">
        <v>40221</v>
      </c>
      <c r="P7248">
        <v>11</v>
      </c>
      <c r="Q7248" s="1">
        <v>0</v>
      </c>
      <c r="R7248">
        <v>20.28</v>
      </c>
      <c r="S7248">
        <v>14.39</v>
      </c>
      <c r="T7248">
        <f t="shared" si="113"/>
        <v>223.08</v>
      </c>
    </row>
    <row r="7249" spans="1:20" x14ac:dyDescent="0.25">
      <c r="A7249">
        <v>7248</v>
      </c>
      <c r="B7249">
        <v>90932</v>
      </c>
      <c r="C7249" t="s">
        <v>67</v>
      </c>
      <c r="D7249" t="s">
        <v>20</v>
      </c>
      <c r="E7249" t="s">
        <v>39</v>
      </c>
      <c r="F7249" t="s">
        <v>31</v>
      </c>
      <c r="G7249" t="s">
        <v>32</v>
      </c>
      <c r="H7249" t="s">
        <v>61</v>
      </c>
      <c r="I7249" t="s">
        <v>28</v>
      </c>
      <c r="J7249" t="s">
        <v>36</v>
      </c>
      <c r="K7249" t="s">
        <v>172</v>
      </c>
      <c r="L7249" t="s">
        <v>44</v>
      </c>
      <c r="M7249" t="s">
        <v>296</v>
      </c>
      <c r="N7249" s="2">
        <v>40436</v>
      </c>
      <c r="O7249" s="2">
        <v>40438</v>
      </c>
      <c r="P7249">
        <v>11</v>
      </c>
      <c r="Q7249" s="1">
        <v>0.06</v>
      </c>
      <c r="R7249">
        <v>3.29</v>
      </c>
      <c r="S7249">
        <v>1.35</v>
      </c>
      <c r="T7249">
        <f t="shared" si="113"/>
        <v>36.19</v>
      </c>
    </row>
    <row r="7250" spans="1:20" x14ac:dyDescent="0.25">
      <c r="A7250">
        <v>7249</v>
      </c>
      <c r="B7250">
        <v>90272</v>
      </c>
      <c r="C7250" t="s">
        <v>2159</v>
      </c>
      <c r="D7250" t="s">
        <v>578</v>
      </c>
      <c r="E7250" t="s">
        <v>187</v>
      </c>
      <c r="F7250" t="s">
        <v>40</v>
      </c>
      <c r="G7250" t="s">
        <v>41</v>
      </c>
      <c r="H7250" t="s">
        <v>219</v>
      </c>
      <c r="I7250" t="s">
        <v>28</v>
      </c>
      <c r="J7250" t="s">
        <v>36</v>
      </c>
      <c r="K7250" t="s">
        <v>98</v>
      </c>
      <c r="L7250" t="s">
        <v>330</v>
      </c>
      <c r="M7250" t="s">
        <v>370</v>
      </c>
      <c r="N7250" s="2">
        <v>40634</v>
      </c>
      <c r="O7250" s="2">
        <v>40636</v>
      </c>
      <c r="P7250">
        <v>6</v>
      </c>
      <c r="Q7250" s="1">
        <v>0</v>
      </c>
      <c r="R7250">
        <v>227.55</v>
      </c>
      <c r="S7250">
        <v>32.479999999999997</v>
      </c>
      <c r="T7250">
        <f t="shared" si="113"/>
        <v>1365.3000000000002</v>
      </c>
    </row>
    <row r="7251" spans="1:20" x14ac:dyDescent="0.25">
      <c r="A7251">
        <v>7250</v>
      </c>
      <c r="B7251">
        <v>85901</v>
      </c>
      <c r="C7251" t="s">
        <v>880</v>
      </c>
      <c r="D7251" t="s">
        <v>20</v>
      </c>
      <c r="E7251" t="s">
        <v>39</v>
      </c>
      <c r="F7251" t="s">
        <v>40</v>
      </c>
      <c r="G7251" t="s">
        <v>41</v>
      </c>
      <c r="H7251" t="s">
        <v>89</v>
      </c>
      <c r="I7251" t="s">
        <v>28</v>
      </c>
      <c r="J7251" t="s">
        <v>36</v>
      </c>
      <c r="K7251" t="s">
        <v>55</v>
      </c>
      <c r="L7251" t="s">
        <v>44</v>
      </c>
      <c r="M7251" t="s">
        <v>393</v>
      </c>
      <c r="N7251" s="2">
        <v>40876</v>
      </c>
      <c r="O7251" s="2">
        <v>40878</v>
      </c>
      <c r="P7251">
        <v>16</v>
      </c>
      <c r="Q7251" s="1">
        <v>0.1</v>
      </c>
      <c r="R7251">
        <v>6.08</v>
      </c>
      <c r="S7251">
        <v>0.91</v>
      </c>
      <c r="T7251">
        <f t="shared" si="113"/>
        <v>97.28</v>
      </c>
    </row>
    <row r="7252" spans="1:20" x14ac:dyDescent="0.25">
      <c r="A7252">
        <v>7251</v>
      </c>
      <c r="B7252">
        <v>90925</v>
      </c>
      <c r="C7252" t="s">
        <v>1171</v>
      </c>
      <c r="D7252" t="s">
        <v>20</v>
      </c>
      <c r="E7252" t="s">
        <v>39</v>
      </c>
      <c r="F7252" t="s">
        <v>22</v>
      </c>
      <c r="G7252" t="s">
        <v>93</v>
      </c>
      <c r="H7252" t="s">
        <v>94</v>
      </c>
      <c r="I7252" t="s">
        <v>28</v>
      </c>
      <c r="J7252" t="s">
        <v>36</v>
      </c>
      <c r="K7252" t="s">
        <v>165</v>
      </c>
      <c r="L7252" t="s">
        <v>192</v>
      </c>
      <c r="M7252" t="s">
        <v>326</v>
      </c>
      <c r="N7252" s="2">
        <v>41373</v>
      </c>
      <c r="O7252" s="2">
        <v>41375</v>
      </c>
      <c r="P7252">
        <v>7</v>
      </c>
      <c r="Q7252" s="1">
        <v>0.1</v>
      </c>
      <c r="R7252">
        <v>4.91</v>
      </c>
      <c r="S7252">
        <v>4.97</v>
      </c>
      <c r="T7252">
        <f t="shared" si="113"/>
        <v>34.370000000000005</v>
      </c>
    </row>
    <row r="7253" spans="1:20" x14ac:dyDescent="0.25">
      <c r="A7253">
        <v>7252</v>
      </c>
      <c r="B7253">
        <v>90925</v>
      </c>
      <c r="C7253" t="s">
        <v>1171</v>
      </c>
      <c r="D7253" t="s">
        <v>20</v>
      </c>
      <c r="E7253" t="s">
        <v>21</v>
      </c>
      <c r="F7253" t="s">
        <v>22</v>
      </c>
      <c r="G7253" t="s">
        <v>93</v>
      </c>
      <c r="H7253" t="s">
        <v>24</v>
      </c>
      <c r="I7253" t="s">
        <v>28</v>
      </c>
      <c r="J7253" t="s">
        <v>36</v>
      </c>
      <c r="K7253" t="s">
        <v>208</v>
      </c>
      <c r="L7253" t="s">
        <v>26</v>
      </c>
      <c r="M7253" t="s">
        <v>294</v>
      </c>
      <c r="N7253" s="2">
        <v>41373</v>
      </c>
      <c r="O7253" s="2">
        <v>41375</v>
      </c>
      <c r="P7253">
        <v>11</v>
      </c>
      <c r="Q7253" s="1">
        <v>0.01</v>
      </c>
      <c r="R7253">
        <v>28.48</v>
      </c>
      <c r="S7253">
        <v>1.99</v>
      </c>
      <c r="T7253">
        <f t="shared" si="113"/>
        <v>313.28000000000003</v>
      </c>
    </row>
    <row r="7254" spans="1:20" x14ac:dyDescent="0.25">
      <c r="A7254">
        <v>7253</v>
      </c>
      <c r="B7254">
        <v>88599</v>
      </c>
      <c r="C7254" t="s">
        <v>726</v>
      </c>
      <c r="D7254" t="s">
        <v>38</v>
      </c>
      <c r="E7254" t="s">
        <v>21</v>
      </c>
      <c r="F7254" t="s">
        <v>31</v>
      </c>
      <c r="G7254" t="s">
        <v>48</v>
      </c>
      <c r="H7254" t="s">
        <v>24</v>
      </c>
      <c r="I7254" t="s">
        <v>28</v>
      </c>
      <c r="J7254" t="s">
        <v>36</v>
      </c>
      <c r="K7254" t="s">
        <v>1447</v>
      </c>
      <c r="L7254" t="s">
        <v>26</v>
      </c>
      <c r="M7254" t="s">
        <v>141</v>
      </c>
      <c r="N7254" s="2">
        <v>40213</v>
      </c>
      <c r="O7254" s="2">
        <v>40218</v>
      </c>
      <c r="P7254">
        <v>13</v>
      </c>
      <c r="Q7254" s="1">
        <v>7.0000000000000007E-2</v>
      </c>
      <c r="R7254">
        <v>29.89</v>
      </c>
      <c r="S7254">
        <v>1.99</v>
      </c>
      <c r="T7254">
        <f t="shared" si="113"/>
        <v>388.57</v>
      </c>
    </row>
    <row r="7255" spans="1:20" x14ac:dyDescent="0.25">
      <c r="A7255">
        <v>7254</v>
      </c>
      <c r="B7255">
        <v>88599</v>
      </c>
      <c r="C7255" t="s">
        <v>726</v>
      </c>
      <c r="D7255" t="s">
        <v>20</v>
      </c>
      <c r="E7255" t="s">
        <v>39</v>
      </c>
      <c r="F7255" t="s">
        <v>31</v>
      </c>
      <c r="G7255" t="s">
        <v>48</v>
      </c>
      <c r="H7255" t="s">
        <v>78</v>
      </c>
      <c r="I7255" t="s">
        <v>28</v>
      </c>
      <c r="J7255" t="s">
        <v>36</v>
      </c>
      <c r="K7255" t="s">
        <v>62</v>
      </c>
      <c r="L7255" t="s">
        <v>192</v>
      </c>
      <c r="M7255" t="s">
        <v>139</v>
      </c>
      <c r="N7255" s="2">
        <v>40213</v>
      </c>
      <c r="O7255" s="2">
        <v>40217</v>
      </c>
      <c r="P7255">
        <v>5</v>
      </c>
      <c r="Q7255" s="1">
        <v>0.03</v>
      </c>
      <c r="R7255">
        <v>8.34</v>
      </c>
      <c r="S7255">
        <v>4.82</v>
      </c>
      <c r="T7255">
        <f t="shared" si="113"/>
        <v>41.7</v>
      </c>
    </row>
    <row r="7256" spans="1:20" x14ac:dyDescent="0.25">
      <c r="A7256">
        <v>7255</v>
      </c>
      <c r="B7256">
        <v>87037</v>
      </c>
      <c r="C7256" t="s">
        <v>2379</v>
      </c>
      <c r="D7256" t="s">
        <v>20</v>
      </c>
      <c r="E7256" t="s">
        <v>187</v>
      </c>
      <c r="F7256" t="s">
        <v>22</v>
      </c>
      <c r="G7256" t="s">
        <v>32</v>
      </c>
      <c r="H7256" t="s">
        <v>188</v>
      </c>
      <c r="I7256" t="s">
        <v>28</v>
      </c>
      <c r="J7256" t="s">
        <v>36</v>
      </c>
      <c r="K7256" t="s">
        <v>82</v>
      </c>
      <c r="L7256" t="s">
        <v>26</v>
      </c>
      <c r="M7256" t="s">
        <v>86</v>
      </c>
      <c r="N7256" s="2">
        <v>40880</v>
      </c>
      <c r="O7256" s="2">
        <v>40882</v>
      </c>
      <c r="P7256">
        <v>15</v>
      </c>
      <c r="Q7256" s="1">
        <v>0.03</v>
      </c>
      <c r="R7256">
        <v>99.23</v>
      </c>
      <c r="S7256">
        <v>8.99</v>
      </c>
      <c r="T7256">
        <f t="shared" si="113"/>
        <v>1488.45</v>
      </c>
    </row>
    <row r="7257" spans="1:20" x14ac:dyDescent="0.25">
      <c r="A7257">
        <v>7256</v>
      </c>
      <c r="B7257">
        <v>90431</v>
      </c>
      <c r="C7257" t="s">
        <v>784</v>
      </c>
      <c r="D7257" t="s">
        <v>20</v>
      </c>
      <c r="E7257" t="s">
        <v>39</v>
      </c>
      <c r="F7257" t="s">
        <v>22</v>
      </c>
      <c r="G7257" t="s">
        <v>41</v>
      </c>
      <c r="H7257" t="s">
        <v>89</v>
      </c>
      <c r="I7257" t="s">
        <v>28</v>
      </c>
      <c r="J7257" t="s">
        <v>36</v>
      </c>
      <c r="K7257" t="s">
        <v>43</v>
      </c>
      <c r="L7257" t="s">
        <v>192</v>
      </c>
      <c r="M7257" t="s">
        <v>190</v>
      </c>
      <c r="N7257" s="2">
        <v>40188</v>
      </c>
      <c r="O7257" s="2">
        <v>40189</v>
      </c>
      <c r="P7257">
        <v>4</v>
      </c>
      <c r="Q7257" s="1">
        <v>0.02</v>
      </c>
      <c r="R7257">
        <v>6.48</v>
      </c>
      <c r="S7257">
        <v>9.17</v>
      </c>
      <c r="T7257">
        <f t="shared" si="113"/>
        <v>25.92</v>
      </c>
    </row>
    <row r="7258" spans="1:20" x14ac:dyDescent="0.25">
      <c r="A7258">
        <v>7257</v>
      </c>
      <c r="B7258">
        <v>86499</v>
      </c>
      <c r="C7258" t="s">
        <v>1742</v>
      </c>
      <c r="D7258" t="s">
        <v>20</v>
      </c>
      <c r="E7258" t="s">
        <v>39</v>
      </c>
      <c r="F7258" t="s">
        <v>22</v>
      </c>
      <c r="G7258" t="s">
        <v>93</v>
      </c>
      <c r="H7258" t="s">
        <v>78</v>
      </c>
      <c r="I7258" t="s">
        <v>28</v>
      </c>
      <c r="J7258" t="s">
        <v>36</v>
      </c>
      <c r="K7258" t="s">
        <v>133</v>
      </c>
      <c r="L7258" t="s">
        <v>192</v>
      </c>
      <c r="M7258" t="s">
        <v>199</v>
      </c>
      <c r="N7258" s="2">
        <v>41377</v>
      </c>
      <c r="O7258" s="2">
        <v>41379</v>
      </c>
      <c r="P7258">
        <v>1</v>
      </c>
      <c r="Q7258" s="1">
        <v>0</v>
      </c>
      <c r="R7258">
        <v>10.89</v>
      </c>
      <c r="S7258">
        <v>4.5</v>
      </c>
      <c r="T7258">
        <f t="shared" si="113"/>
        <v>10.89</v>
      </c>
    </row>
    <row r="7259" spans="1:20" x14ac:dyDescent="0.25">
      <c r="A7259">
        <v>7258</v>
      </c>
      <c r="B7259">
        <v>86499</v>
      </c>
      <c r="C7259" t="s">
        <v>1742</v>
      </c>
      <c r="D7259" t="s">
        <v>20</v>
      </c>
      <c r="E7259" t="s">
        <v>39</v>
      </c>
      <c r="F7259" t="s">
        <v>22</v>
      </c>
      <c r="G7259" t="s">
        <v>93</v>
      </c>
      <c r="H7259" t="s">
        <v>42</v>
      </c>
      <c r="I7259" t="s">
        <v>28</v>
      </c>
      <c r="J7259" t="s">
        <v>36</v>
      </c>
      <c r="K7259" t="s">
        <v>129</v>
      </c>
      <c r="L7259" t="s">
        <v>192</v>
      </c>
      <c r="M7259" t="s">
        <v>137</v>
      </c>
      <c r="N7259" s="2">
        <v>41377</v>
      </c>
      <c r="O7259" s="2">
        <v>41379</v>
      </c>
      <c r="P7259">
        <v>9</v>
      </c>
      <c r="Q7259" s="1">
        <v>0.08</v>
      </c>
      <c r="R7259">
        <v>8.69</v>
      </c>
      <c r="S7259">
        <v>2.99</v>
      </c>
      <c r="T7259">
        <f t="shared" si="113"/>
        <v>78.209999999999994</v>
      </c>
    </row>
    <row r="7260" spans="1:20" x14ac:dyDescent="0.25">
      <c r="A7260">
        <v>7259</v>
      </c>
      <c r="B7260">
        <v>86499</v>
      </c>
      <c r="C7260" t="s">
        <v>1742</v>
      </c>
      <c r="D7260" t="s">
        <v>20</v>
      </c>
      <c r="E7260" t="s">
        <v>21</v>
      </c>
      <c r="F7260" t="s">
        <v>22</v>
      </c>
      <c r="G7260" t="s">
        <v>93</v>
      </c>
      <c r="H7260" t="s">
        <v>206</v>
      </c>
      <c r="I7260" t="s">
        <v>28</v>
      </c>
      <c r="J7260" t="s">
        <v>36</v>
      </c>
      <c r="K7260" t="s">
        <v>1111</v>
      </c>
      <c r="L7260" t="s">
        <v>44</v>
      </c>
      <c r="M7260" t="s">
        <v>398</v>
      </c>
      <c r="N7260" s="2">
        <v>41377</v>
      </c>
      <c r="O7260" s="2">
        <v>41379</v>
      </c>
      <c r="P7260">
        <v>3</v>
      </c>
      <c r="Q7260" s="1">
        <v>0.04</v>
      </c>
      <c r="R7260">
        <v>20.99</v>
      </c>
      <c r="S7260">
        <v>0.99</v>
      </c>
      <c r="T7260">
        <f t="shared" si="113"/>
        <v>62.97</v>
      </c>
    </row>
    <row r="7261" spans="1:20" x14ac:dyDescent="0.25">
      <c r="A7261">
        <v>7260</v>
      </c>
      <c r="B7261">
        <v>87213</v>
      </c>
      <c r="C7261" t="s">
        <v>1227</v>
      </c>
      <c r="D7261" t="s">
        <v>20</v>
      </c>
      <c r="E7261" t="s">
        <v>187</v>
      </c>
      <c r="F7261" t="s">
        <v>22</v>
      </c>
      <c r="G7261" t="s">
        <v>23</v>
      </c>
      <c r="H7261" t="s">
        <v>219</v>
      </c>
      <c r="I7261" t="s">
        <v>28</v>
      </c>
      <c r="J7261" t="s">
        <v>36</v>
      </c>
      <c r="K7261" t="s">
        <v>116</v>
      </c>
      <c r="L7261" t="s">
        <v>192</v>
      </c>
      <c r="M7261" t="s">
        <v>80</v>
      </c>
      <c r="N7261" s="2">
        <v>41484</v>
      </c>
      <c r="O7261" s="2">
        <v>41485</v>
      </c>
      <c r="P7261">
        <v>14</v>
      </c>
      <c r="Q7261" s="1">
        <v>0.08</v>
      </c>
      <c r="R7261">
        <v>6.28</v>
      </c>
      <c r="S7261">
        <v>5.29</v>
      </c>
      <c r="T7261">
        <f t="shared" si="113"/>
        <v>87.92</v>
      </c>
    </row>
    <row r="7262" spans="1:20" x14ac:dyDescent="0.25">
      <c r="A7262">
        <v>7261</v>
      </c>
      <c r="B7262">
        <v>89017</v>
      </c>
      <c r="C7262" t="s">
        <v>205</v>
      </c>
      <c r="D7262" t="s">
        <v>20</v>
      </c>
      <c r="E7262" t="s">
        <v>21</v>
      </c>
      <c r="F7262" t="s">
        <v>22</v>
      </c>
      <c r="G7262" t="s">
        <v>23</v>
      </c>
      <c r="H7262" t="s">
        <v>206</v>
      </c>
      <c r="I7262" t="s">
        <v>28</v>
      </c>
      <c r="J7262" t="s">
        <v>36</v>
      </c>
      <c r="K7262" t="s">
        <v>25</v>
      </c>
      <c r="L7262" t="s">
        <v>26</v>
      </c>
      <c r="M7262" t="s">
        <v>246</v>
      </c>
      <c r="N7262" s="2">
        <v>40281</v>
      </c>
      <c r="O7262" s="2">
        <v>40283</v>
      </c>
      <c r="P7262">
        <v>7</v>
      </c>
      <c r="Q7262" s="1">
        <v>0.02</v>
      </c>
      <c r="R7262">
        <v>33.979999999999997</v>
      </c>
      <c r="S7262">
        <v>1.99</v>
      </c>
      <c r="T7262">
        <f t="shared" si="113"/>
        <v>237.85999999999999</v>
      </c>
    </row>
    <row r="7263" spans="1:20" x14ac:dyDescent="0.25">
      <c r="A7263">
        <v>7262</v>
      </c>
      <c r="B7263">
        <v>88780</v>
      </c>
      <c r="C7263" t="s">
        <v>1781</v>
      </c>
      <c r="D7263" t="s">
        <v>20</v>
      </c>
      <c r="E7263" t="s">
        <v>21</v>
      </c>
      <c r="F7263" t="s">
        <v>31</v>
      </c>
      <c r="G7263" t="s">
        <v>23</v>
      </c>
      <c r="H7263" t="s">
        <v>203</v>
      </c>
      <c r="I7263" t="s">
        <v>28</v>
      </c>
      <c r="J7263" t="s">
        <v>36</v>
      </c>
      <c r="K7263" t="s">
        <v>1147</v>
      </c>
      <c r="L7263" t="s">
        <v>26</v>
      </c>
      <c r="M7263" t="s">
        <v>35</v>
      </c>
      <c r="N7263" s="2">
        <v>41556</v>
      </c>
      <c r="O7263" s="2">
        <v>41557</v>
      </c>
      <c r="P7263">
        <v>7</v>
      </c>
      <c r="Q7263" s="1">
        <v>7.0000000000000007E-2</v>
      </c>
      <c r="R7263">
        <v>17.48</v>
      </c>
      <c r="S7263">
        <v>1.99</v>
      </c>
      <c r="T7263">
        <f t="shared" si="113"/>
        <v>122.36</v>
      </c>
    </row>
    <row r="7264" spans="1:20" x14ac:dyDescent="0.25">
      <c r="A7264">
        <v>7263</v>
      </c>
      <c r="B7264">
        <v>88775</v>
      </c>
      <c r="C7264" t="s">
        <v>1781</v>
      </c>
      <c r="D7264" t="s">
        <v>20</v>
      </c>
      <c r="E7264" t="s">
        <v>21</v>
      </c>
      <c r="F7264" t="s">
        <v>31</v>
      </c>
      <c r="G7264" t="s">
        <v>23</v>
      </c>
      <c r="H7264" t="s">
        <v>24</v>
      </c>
      <c r="I7264" t="s">
        <v>28</v>
      </c>
      <c r="J7264" t="s">
        <v>36</v>
      </c>
      <c r="K7264" t="s">
        <v>409</v>
      </c>
      <c r="L7264" t="s">
        <v>192</v>
      </c>
      <c r="M7264" t="s">
        <v>35</v>
      </c>
      <c r="N7264" s="2">
        <v>40825</v>
      </c>
      <c r="O7264" s="2">
        <v>40825</v>
      </c>
      <c r="P7264">
        <v>11</v>
      </c>
      <c r="Q7264" s="1">
        <v>0.03</v>
      </c>
      <c r="R7264">
        <v>65.989999999999995</v>
      </c>
      <c r="S7264">
        <v>8.99</v>
      </c>
      <c r="T7264">
        <f t="shared" si="113"/>
        <v>725.89</v>
      </c>
    </row>
    <row r="7265" spans="1:20" x14ac:dyDescent="0.25">
      <c r="A7265">
        <v>7264</v>
      </c>
      <c r="B7265">
        <v>89734</v>
      </c>
      <c r="C7265" t="s">
        <v>343</v>
      </c>
      <c r="D7265" t="s">
        <v>20</v>
      </c>
      <c r="E7265" t="s">
        <v>39</v>
      </c>
      <c r="F7265" t="s">
        <v>31</v>
      </c>
      <c r="G7265" t="s">
        <v>48</v>
      </c>
      <c r="H7265" t="s">
        <v>42</v>
      </c>
      <c r="I7265" t="s">
        <v>28</v>
      </c>
      <c r="J7265" t="s">
        <v>36</v>
      </c>
      <c r="K7265" t="s">
        <v>113</v>
      </c>
      <c r="L7265" t="s">
        <v>192</v>
      </c>
      <c r="M7265" t="s">
        <v>121</v>
      </c>
      <c r="N7265" s="2">
        <v>41163</v>
      </c>
      <c r="O7265" s="2">
        <v>41167</v>
      </c>
      <c r="P7265">
        <v>2</v>
      </c>
      <c r="Q7265" s="1">
        <v>0.08</v>
      </c>
      <c r="R7265">
        <v>1.98</v>
      </c>
      <c r="S7265">
        <v>4.7699999999999996</v>
      </c>
      <c r="T7265">
        <f t="shared" si="113"/>
        <v>3.96</v>
      </c>
    </row>
    <row r="7266" spans="1:20" x14ac:dyDescent="0.25">
      <c r="A7266">
        <v>7265</v>
      </c>
      <c r="B7266">
        <v>88862</v>
      </c>
      <c r="C7266" t="s">
        <v>875</v>
      </c>
      <c r="D7266" t="s">
        <v>38</v>
      </c>
      <c r="E7266" t="s">
        <v>187</v>
      </c>
      <c r="F7266" t="s">
        <v>31</v>
      </c>
      <c r="G7266" t="s">
        <v>23</v>
      </c>
      <c r="H7266" t="s">
        <v>225</v>
      </c>
      <c r="I7266" t="s">
        <v>28</v>
      </c>
      <c r="J7266" t="s">
        <v>36</v>
      </c>
      <c r="K7266" t="s">
        <v>181</v>
      </c>
      <c r="L7266" t="s">
        <v>192</v>
      </c>
      <c r="M7266" t="s">
        <v>139</v>
      </c>
      <c r="N7266" s="2">
        <v>41163</v>
      </c>
      <c r="O7266" s="2">
        <v>41165</v>
      </c>
      <c r="P7266">
        <v>2</v>
      </c>
      <c r="Q7266" s="1">
        <v>7.0000000000000007E-2</v>
      </c>
      <c r="R7266">
        <v>22.98</v>
      </c>
      <c r="S7266">
        <v>7.58</v>
      </c>
      <c r="T7266">
        <f t="shared" si="113"/>
        <v>45.96</v>
      </c>
    </row>
    <row r="7267" spans="1:20" x14ac:dyDescent="0.25">
      <c r="A7267">
        <v>7266</v>
      </c>
      <c r="B7267">
        <v>90162</v>
      </c>
      <c r="C7267" t="s">
        <v>598</v>
      </c>
      <c r="D7267" t="s">
        <v>20</v>
      </c>
      <c r="E7267" t="s">
        <v>39</v>
      </c>
      <c r="F7267" t="s">
        <v>22</v>
      </c>
      <c r="G7267" t="s">
        <v>41</v>
      </c>
      <c r="H7267" t="s">
        <v>94</v>
      </c>
      <c r="I7267" t="s">
        <v>28</v>
      </c>
      <c r="J7267" t="s">
        <v>36</v>
      </c>
      <c r="K7267" t="s">
        <v>163</v>
      </c>
      <c r="L7267" t="s">
        <v>192</v>
      </c>
      <c r="M7267" t="s">
        <v>150</v>
      </c>
      <c r="N7267" s="2">
        <v>41252</v>
      </c>
      <c r="O7267" s="2">
        <v>41254</v>
      </c>
      <c r="P7267">
        <v>25</v>
      </c>
      <c r="Q7267" s="1">
        <v>7.0000000000000007E-2</v>
      </c>
      <c r="R7267">
        <v>6.48</v>
      </c>
      <c r="S7267">
        <v>7.86</v>
      </c>
      <c r="T7267">
        <f t="shared" si="113"/>
        <v>162</v>
      </c>
    </row>
    <row r="7268" spans="1:20" x14ac:dyDescent="0.25">
      <c r="A7268">
        <v>7267</v>
      </c>
      <c r="B7268">
        <v>91474</v>
      </c>
      <c r="C7268" t="s">
        <v>1318</v>
      </c>
      <c r="D7268" t="s">
        <v>20</v>
      </c>
      <c r="E7268" t="s">
        <v>39</v>
      </c>
      <c r="F7268" t="s">
        <v>40</v>
      </c>
      <c r="G7268" t="s">
        <v>93</v>
      </c>
      <c r="H7268" t="s">
        <v>49</v>
      </c>
      <c r="I7268" t="s">
        <v>28</v>
      </c>
      <c r="J7268" t="s">
        <v>36</v>
      </c>
      <c r="K7268" t="s">
        <v>55</v>
      </c>
      <c r="L7268" t="s">
        <v>192</v>
      </c>
      <c r="M7268" t="s">
        <v>264</v>
      </c>
      <c r="N7268" s="2">
        <v>40675</v>
      </c>
      <c r="O7268" s="2">
        <v>40677</v>
      </c>
      <c r="P7268">
        <v>9</v>
      </c>
      <c r="Q7268" s="1">
        <v>0.1</v>
      </c>
      <c r="R7268">
        <v>54.96</v>
      </c>
      <c r="S7268">
        <v>10.75</v>
      </c>
      <c r="T7268">
        <f t="shared" si="113"/>
        <v>494.64</v>
      </c>
    </row>
    <row r="7269" spans="1:20" x14ac:dyDescent="0.25">
      <c r="A7269">
        <v>7268</v>
      </c>
      <c r="B7269">
        <v>88337</v>
      </c>
      <c r="C7269" t="s">
        <v>1375</v>
      </c>
      <c r="D7269" t="s">
        <v>20</v>
      </c>
      <c r="E7269" t="s">
        <v>39</v>
      </c>
      <c r="F7269" t="s">
        <v>40</v>
      </c>
      <c r="G7269" t="s">
        <v>23</v>
      </c>
      <c r="H7269" t="s">
        <v>89</v>
      </c>
      <c r="I7269" t="s">
        <v>28</v>
      </c>
      <c r="J7269" t="s">
        <v>36</v>
      </c>
      <c r="K7269" t="s">
        <v>189</v>
      </c>
      <c r="L7269" t="s">
        <v>192</v>
      </c>
      <c r="M7269" t="s">
        <v>45</v>
      </c>
      <c r="N7269" s="2">
        <v>41464</v>
      </c>
      <c r="O7269" s="2">
        <v>41467</v>
      </c>
      <c r="P7269">
        <v>13</v>
      </c>
      <c r="Q7269" s="1">
        <v>0.09</v>
      </c>
      <c r="R7269">
        <v>5.78</v>
      </c>
      <c r="S7269">
        <v>4.96</v>
      </c>
      <c r="T7269">
        <f t="shared" si="113"/>
        <v>75.14</v>
      </c>
    </row>
    <row r="7270" spans="1:20" x14ac:dyDescent="0.25">
      <c r="A7270">
        <v>7269</v>
      </c>
      <c r="B7270">
        <v>85880</v>
      </c>
      <c r="C7270" t="s">
        <v>1314</v>
      </c>
      <c r="D7270" t="s">
        <v>20</v>
      </c>
      <c r="E7270" t="s">
        <v>187</v>
      </c>
      <c r="F7270" t="s">
        <v>31</v>
      </c>
      <c r="G7270" t="s">
        <v>23</v>
      </c>
      <c r="H7270" t="s">
        <v>217</v>
      </c>
      <c r="I7270" t="s">
        <v>28</v>
      </c>
      <c r="J7270" t="s">
        <v>36</v>
      </c>
      <c r="K7270" t="s">
        <v>71</v>
      </c>
      <c r="L7270" t="s">
        <v>192</v>
      </c>
      <c r="M7270" t="s">
        <v>296</v>
      </c>
      <c r="N7270" s="2">
        <v>40432</v>
      </c>
      <c r="O7270" s="2">
        <v>40433</v>
      </c>
      <c r="P7270">
        <v>2</v>
      </c>
      <c r="Q7270" s="1">
        <v>0.09</v>
      </c>
      <c r="R7270">
        <v>6.28</v>
      </c>
      <c r="S7270">
        <v>5.29</v>
      </c>
      <c r="T7270">
        <f t="shared" si="113"/>
        <v>12.56</v>
      </c>
    </row>
    <row r="7271" spans="1:20" x14ac:dyDescent="0.25">
      <c r="A7271">
        <v>7270</v>
      </c>
      <c r="B7271">
        <v>85880</v>
      </c>
      <c r="C7271" t="s">
        <v>1314</v>
      </c>
      <c r="D7271" t="s">
        <v>20</v>
      </c>
      <c r="E7271" t="s">
        <v>39</v>
      </c>
      <c r="F7271" t="s">
        <v>31</v>
      </c>
      <c r="G7271" t="s">
        <v>23</v>
      </c>
      <c r="H7271" t="s">
        <v>49</v>
      </c>
      <c r="I7271" t="s">
        <v>28</v>
      </c>
      <c r="J7271" t="s">
        <v>76</v>
      </c>
      <c r="K7271" t="s">
        <v>82</v>
      </c>
      <c r="L7271" t="s">
        <v>192</v>
      </c>
      <c r="M7271" t="s">
        <v>255</v>
      </c>
      <c r="N7271" s="2">
        <v>40432</v>
      </c>
      <c r="O7271" s="2">
        <v>40434</v>
      </c>
      <c r="P7271">
        <v>17</v>
      </c>
      <c r="Q7271" s="1">
        <v>0.03</v>
      </c>
      <c r="R7271">
        <v>15.14</v>
      </c>
      <c r="S7271">
        <v>4.53</v>
      </c>
      <c r="T7271">
        <f t="shared" si="113"/>
        <v>257.38</v>
      </c>
    </row>
    <row r="7272" spans="1:20" x14ac:dyDescent="0.25">
      <c r="A7272">
        <v>7271</v>
      </c>
      <c r="B7272">
        <v>89964</v>
      </c>
      <c r="C7272" t="s">
        <v>756</v>
      </c>
      <c r="D7272" t="s">
        <v>20</v>
      </c>
      <c r="E7272" t="s">
        <v>39</v>
      </c>
      <c r="F7272" t="s">
        <v>22</v>
      </c>
      <c r="G7272" t="s">
        <v>23</v>
      </c>
      <c r="H7272" t="s">
        <v>89</v>
      </c>
      <c r="I7272" t="s">
        <v>28</v>
      </c>
      <c r="J7272" t="s">
        <v>76</v>
      </c>
      <c r="K7272" t="s">
        <v>184</v>
      </c>
      <c r="L7272" t="s">
        <v>44</v>
      </c>
      <c r="M7272" t="s">
        <v>227</v>
      </c>
      <c r="N7272" s="2">
        <v>41089</v>
      </c>
      <c r="O7272" s="2">
        <v>41089</v>
      </c>
      <c r="P7272">
        <v>7</v>
      </c>
      <c r="Q7272" s="1">
        <v>0.06</v>
      </c>
      <c r="R7272">
        <v>3.28</v>
      </c>
      <c r="S7272">
        <v>3.97</v>
      </c>
      <c r="T7272">
        <f t="shared" si="113"/>
        <v>22.959999999999997</v>
      </c>
    </row>
    <row r="7273" spans="1:20" x14ac:dyDescent="0.25">
      <c r="A7273">
        <v>7272</v>
      </c>
      <c r="B7273">
        <v>87977</v>
      </c>
      <c r="C7273" t="s">
        <v>844</v>
      </c>
      <c r="D7273" t="s">
        <v>20</v>
      </c>
      <c r="E7273" t="s">
        <v>39</v>
      </c>
      <c r="F7273" t="s">
        <v>47</v>
      </c>
      <c r="G7273" t="s">
        <v>93</v>
      </c>
      <c r="H7273" t="s">
        <v>78</v>
      </c>
      <c r="I7273" t="s">
        <v>28</v>
      </c>
      <c r="J7273" t="s">
        <v>76</v>
      </c>
      <c r="K7273" t="s">
        <v>158</v>
      </c>
      <c r="L7273" t="s">
        <v>192</v>
      </c>
      <c r="M7273" t="s">
        <v>160</v>
      </c>
      <c r="N7273" s="2">
        <v>40291</v>
      </c>
      <c r="O7273" s="2">
        <v>40292</v>
      </c>
      <c r="P7273">
        <v>1</v>
      </c>
      <c r="Q7273" s="1">
        <v>0.03</v>
      </c>
      <c r="R7273">
        <v>5.28</v>
      </c>
      <c r="S7273">
        <v>5.61</v>
      </c>
      <c r="T7273">
        <f t="shared" si="113"/>
        <v>5.28</v>
      </c>
    </row>
    <row r="7274" spans="1:20" x14ac:dyDescent="0.25">
      <c r="A7274">
        <v>7273</v>
      </c>
      <c r="B7274">
        <v>88468</v>
      </c>
      <c r="C7274" t="s">
        <v>1091</v>
      </c>
      <c r="D7274" t="s">
        <v>20</v>
      </c>
      <c r="E7274" t="s">
        <v>39</v>
      </c>
      <c r="F7274" t="s">
        <v>47</v>
      </c>
      <c r="G7274" t="s">
        <v>41</v>
      </c>
      <c r="H7274" t="s">
        <v>49</v>
      </c>
      <c r="I7274" t="s">
        <v>28</v>
      </c>
      <c r="J7274" t="s">
        <v>76</v>
      </c>
      <c r="K7274" t="s">
        <v>228</v>
      </c>
      <c r="L7274" t="s">
        <v>192</v>
      </c>
      <c r="M7274" t="s">
        <v>167</v>
      </c>
      <c r="N7274" s="2">
        <v>41413</v>
      </c>
      <c r="O7274" s="2">
        <v>41414</v>
      </c>
      <c r="P7274">
        <v>16</v>
      </c>
      <c r="Q7274" s="1">
        <v>0.03</v>
      </c>
      <c r="R7274">
        <v>4.57</v>
      </c>
      <c r="S7274">
        <v>5.42</v>
      </c>
      <c r="T7274">
        <f t="shared" si="113"/>
        <v>73.12</v>
      </c>
    </row>
    <row r="7275" spans="1:20" x14ac:dyDescent="0.25">
      <c r="A7275">
        <v>7274</v>
      </c>
      <c r="B7275">
        <v>88463</v>
      </c>
      <c r="C7275" t="s">
        <v>1091</v>
      </c>
      <c r="D7275" t="s">
        <v>20</v>
      </c>
      <c r="E7275" t="s">
        <v>39</v>
      </c>
      <c r="F7275" t="s">
        <v>47</v>
      </c>
      <c r="G7275" t="s">
        <v>41</v>
      </c>
      <c r="H7275" t="s">
        <v>49</v>
      </c>
      <c r="I7275" t="s">
        <v>28</v>
      </c>
      <c r="J7275" t="s">
        <v>76</v>
      </c>
      <c r="K7275" t="s">
        <v>231</v>
      </c>
      <c r="L7275" t="s">
        <v>192</v>
      </c>
      <c r="M7275" t="s">
        <v>117</v>
      </c>
      <c r="N7275" s="2">
        <v>40682</v>
      </c>
      <c r="O7275" s="2">
        <v>40683</v>
      </c>
      <c r="P7275">
        <v>12</v>
      </c>
      <c r="Q7275" s="1">
        <v>7.0000000000000007E-2</v>
      </c>
      <c r="R7275">
        <v>10.67</v>
      </c>
      <c r="S7275">
        <v>1.39</v>
      </c>
      <c r="T7275">
        <f t="shared" si="113"/>
        <v>128.04</v>
      </c>
    </row>
    <row r="7276" spans="1:20" x14ac:dyDescent="0.25">
      <c r="A7276">
        <v>7275</v>
      </c>
      <c r="B7276">
        <v>88468</v>
      </c>
      <c r="C7276" t="s">
        <v>1091</v>
      </c>
      <c r="D7276" t="s">
        <v>578</v>
      </c>
      <c r="E7276" t="s">
        <v>21</v>
      </c>
      <c r="F7276" t="s">
        <v>47</v>
      </c>
      <c r="G7276" t="s">
        <v>41</v>
      </c>
      <c r="H7276" t="s">
        <v>24</v>
      </c>
      <c r="I7276" t="s">
        <v>28</v>
      </c>
      <c r="J7276" t="s">
        <v>76</v>
      </c>
      <c r="K7276" t="s">
        <v>201</v>
      </c>
      <c r="L7276" t="s">
        <v>283</v>
      </c>
      <c r="M7276" t="s">
        <v>117</v>
      </c>
      <c r="N7276" s="2">
        <v>41413</v>
      </c>
      <c r="O7276" s="2">
        <v>41414</v>
      </c>
      <c r="P7276">
        <v>11</v>
      </c>
      <c r="Q7276" s="1">
        <v>0.01</v>
      </c>
      <c r="R7276">
        <v>442.14</v>
      </c>
      <c r="S7276">
        <v>14.7</v>
      </c>
      <c r="T7276">
        <f t="shared" si="113"/>
        <v>4863.54</v>
      </c>
    </row>
    <row r="7277" spans="1:20" x14ac:dyDescent="0.25">
      <c r="A7277">
        <v>7276</v>
      </c>
      <c r="B7277">
        <v>91472</v>
      </c>
      <c r="C7277" t="s">
        <v>755</v>
      </c>
      <c r="D7277" t="s">
        <v>20</v>
      </c>
      <c r="E7277" t="s">
        <v>39</v>
      </c>
      <c r="F7277" t="s">
        <v>40</v>
      </c>
      <c r="G7277" t="s">
        <v>23</v>
      </c>
      <c r="H7277" t="s">
        <v>54</v>
      </c>
      <c r="I7277" t="s">
        <v>28</v>
      </c>
      <c r="J7277" t="s">
        <v>76</v>
      </c>
      <c r="K7277" t="s">
        <v>170</v>
      </c>
      <c r="L7277" t="s">
        <v>44</v>
      </c>
      <c r="M7277" t="s">
        <v>125</v>
      </c>
      <c r="N7277" s="2">
        <v>40626</v>
      </c>
      <c r="O7277" s="2">
        <v>40627</v>
      </c>
      <c r="P7277">
        <v>4</v>
      </c>
      <c r="Q7277" s="1">
        <v>0.05</v>
      </c>
      <c r="R7277">
        <v>3.58</v>
      </c>
      <c r="S7277">
        <v>1.63</v>
      </c>
      <c r="T7277">
        <f t="shared" si="113"/>
        <v>14.32</v>
      </c>
    </row>
    <row r="7278" spans="1:20" x14ac:dyDescent="0.25">
      <c r="A7278">
        <v>7277</v>
      </c>
      <c r="B7278">
        <v>87808</v>
      </c>
      <c r="C7278" t="s">
        <v>355</v>
      </c>
      <c r="D7278" t="s">
        <v>20</v>
      </c>
      <c r="E7278" t="s">
        <v>39</v>
      </c>
      <c r="F7278" t="s">
        <v>47</v>
      </c>
      <c r="G7278" t="s">
        <v>93</v>
      </c>
      <c r="H7278" t="s">
        <v>42</v>
      </c>
      <c r="I7278" t="s">
        <v>28</v>
      </c>
      <c r="J7278" t="s">
        <v>76</v>
      </c>
      <c r="K7278" t="s">
        <v>101</v>
      </c>
      <c r="L7278" t="s">
        <v>192</v>
      </c>
      <c r="M7278" t="s">
        <v>111</v>
      </c>
      <c r="N7278" s="2">
        <v>41296</v>
      </c>
      <c r="O7278" s="2">
        <v>41297</v>
      </c>
      <c r="P7278">
        <v>1</v>
      </c>
      <c r="Q7278" s="1">
        <v>0.08</v>
      </c>
      <c r="R7278">
        <v>2.08</v>
      </c>
      <c r="S7278">
        <v>1.49</v>
      </c>
      <c r="T7278">
        <f t="shared" si="113"/>
        <v>2.08</v>
      </c>
    </row>
    <row r="7279" spans="1:20" x14ac:dyDescent="0.25">
      <c r="A7279">
        <v>7278</v>
      </c>
      <c r="B7279">
        <v>90540</v>
      </c>
      <c r="C7279" t="s">
        <v>2426</v>
      </c>
      <c r="D7279" t="s">
        <v>578</v>
      </c>
      <c r="E7279" t="s">
        <v>187</v>
      </c>
      <c r="F7279" t="s">
        <v>31</v>
      </c>
      <c r="G7279" t="s">
        <v>32</v>
      </c>
      <c r="H7279" t="s">
        <v>217</v>
      </c>
      <c r="I7279" t="s">
        <v>28</v>
      </c>
      <c r="J7279" t="s">
        <v>76</v>
      </c>
      <c r="K7279" t="s">
        <v>145</v>
      </c>
      <c r="L7279" t="s">
        <v>330</v>
      </c>
      <c r="M7279" t="s">
        <v>141</v>
      </c>
      <c r="N7279" s="2">
        <v>40537</v>
      </c>
      <c r="O7279" s="2">
        <v>40538</v>
      </c>
      <c r="P7279">
        <v>18</v>
      </c>
      <c r="Q7279" s="1">
        <v>0.01</v>
      </c>
      <c r="R7279">
        <v>124.49</v>
      </c>
      <c r="S7279">
        <v>51.94</v>
      </c>
      <c r="T7279">
        <f t="shared" si="113"/>
        <v>2240.8199999999997</v>
      </c>
    </row>
    <row r="7280" spans="1:20" x14ac:dyDescent="0.25">
      <c r="A7280">
        <v>7279</v>
      </c>
      <c r="B7280">
        <v>89455</v>
      </c>
      <c r="C7280" t="s">
        <v>1245</v>
      </c>
      <c r="D7280" t="s">
        <v>20</v>
      </c>
      <c r="E7280" t="s">
        <v>21</v>
      </c>
      <c r="F7280" t="s">
        <v>31</v>
      </c>
      <c r="G7280" t="s">
        <v>32</v>
      </c>
      <c r="H7280" t="s">
        <v>33</v>
      </c>
      <c r="I7280" t="s">
        <v>28</v>
      </c>
      <c r="J7280" t="s">
        <v>76</v>
      </c>
      <c r="K7280" t="s">
        <v>1111</v>
      </c>
      <c r="L7280" t="s">
        <v>192</v>
      </c>
      <c r="M7280" t="s">
        <v>35</v>
      </c>
      <c r="N7280" s="2">
        <v>41633</v>
      </c>
      <c r="O7280" s="2">
        <v>41634</v>
      </c>
      <c r="P7280">
        <v>15</v>
      </c>
      <c r="Q7280" s="1">
        <v>0.02</v>
      </c>
      <c r="R7280">
        <v>65.989999999999995</v>
      </c>
      <c r="S7280">
        <v>5.31</v>
      </c>
      <c r="T7280">
        <f t="shared" si="113"/>
        <v>989.84999999999991</v>
      </c>
    </row>
    <row r="7281" spans="1:20" x14ac:dyDescent="0.25">
      <c r="A7281">
        <v>7280</v>
      </c>
      <c r="B7281">
        <v>88671</v>
      </c>
      <c r="C7281" t="s">
        <v>2256</v>
      </c>
      <c r="D7281" t="s">
        <v>20</v>
      </c>
      <c r="E7281" t="s">
        <v>187</v>
      </c>
      <c r="F7281" t="s">
        <v>31</v>
      </c>
      <c r="G7281" t="s">
        <v>32</v>
      </c>
      <c r="H7281" t="s">
        <v>217</v>
      </c>
      <c r="I7281" t="s">
        <v>28</v>
      </c>
      <c r="J7281" t="s">
        <v>76</v>
      </c>
      <c r="K7281" t="s">
        <v>231</v>
      </c>
      <c r="L7281" t="s">
        <v>746</v>
      </c>
      <c r="M7281" t="s">
        <v>141</v>
      </c>
      <c r="N7281" s="2">
        <v>41063</v>
      </c>
      <c r="O7281" s="2">
        <v>41064</v>
      </c>
      <c r="P7281">
        <v>8</v>
      </c>
      <c r="Q7281" s="1">
        <v>0.1</v>
      </c>
      <c r="R7281">
        <v>218.08</v>
      </c>
      <c r="S7281">
        <v>18.059999999999999</v>
      </c>
      <c r="T7281">
        <f t="shared" si="113"/>
        <v>1744.64</v>
      </c>
    </row>
    <row r="7282" spans="1:20" x14ac:dyDescent="0.25">
      <c r="A7282">
        <v>7281</v>
      </c>
      <c r="B7282">
        <v>87260</v>
      </c>
      <c r="C7282" t="s">
        <v>456</v>
      </c>
      <c r="D7282" t="s">
        <v>20</v>
      </c>
      <c r="E7282" t="s">
        <v>39</v>
      </c>
      <c r="F7282" t="s">
        <v>47</v>
      </c>
      <c r="G7282" t="s">
        <v>48</v>
      </c>
      <c r="H7282" t="s">
        <v>78</v>
      </c>
      <c r="I7282" t="s">
        <v>28</v>
      </c>
      <c r="J7282" t="s">
        <v>76</v>
      </c>
      <c r="K7282" t="s">
        <v>149</v>
      </c>
      <c r="L7282" t="s">
        <v>192</v>
      </c>
      <c r="M7282" t="s">
        <v>167</v>
      </c>
      <c r="N7282" s="2">
        <v>40455</v>
      </c>
      <c r="O7282" s="2">
        <v>40460</v>
      </c>
      <c r="P7282">
        <v>3</v>
      </c>
      <c r="Q7282" s="1">
        <v>0.1</v>
      </c>
      <c r="R7282">
        <v>2.2200000000000002</v>
      </c>
      <c r="S7282">
        <v>5</v>
      </c>
      <c r="T7282">
        <f t="shared" si="113"/>
        <v>6.66</v>
      </c>
    </row>
    <row r="7283" spans="1:20" x14ac:dyDescent="0.25">
      <c r="A7283">
        <v>7282</v>
      </c>
      <c r="B7283">
        <v>87269</v>
      </c>
      <c r="C7283" t="s">
        <v>1936</v>
      </c>
      <c r="D7283" t="s">
        <v>20</v>
      </c>
      <c r="E7283" t="s">
        <v>187</v>
      </c>
      <c r="F7283" t="s">
        <v>31</v>
      </c>
      <c r="G7283" t="s">
        <v>48</v>
      </c>
      <c r="H7283" t="s">
        <v>219</v>
      </c>
      <c r="I7283" t="s">
        <v>28</v>
      </c>
      <c r="J7283" t="s">
        <v>76</v>
      </c>
      <c r="K7283" t="s">
        <v>231</v>
      </c>
      <c r="L7283" t="s">
        <v>44</v>
      </c>
      <c r="M7283" t="s">
        <v>121</v>
      </c>
      <c r="N7283" s="2">
        <v>41551</v>
      </c>
      <c r="O7283" s="2">
        <v>41553</v>
      </c>
      <c r="P7283">
        <v>11</v>
      </c>
      <c r="Q7283" s="1">
        <v>0.02</v>
      </c>
      <c r="R7283">
        <v>14.2</v>
      </c>
      <c r="S7283">
        <v>5.3</v>
      </c>
      <c r="T7283">
        <f t="shared" si="113"/>
        <v>156.19999999999999</v>
      </c>
    </row>
    <row r="7284" spans="1:20" x14ac:dyDescent="0.25">
      <c r="A7284">
        <v>7283</v>
      </c>
      <c r="B7284">
        <v>90560</v>
      </c>
      <c r="C7284" t="s">
        <v>122</v>
      </c>
      <c r="D7284" t="s">
        <v>20</v>
      </c>
      <c r="E7284" t="s">
        <v>39</v>
      </c>
      <c r="F7284" t="s">
        <v>22</v>
      </c>
      <c r="G7284" t="s">
        <v>48</v>
      </c>
      <c r="H7284" t="s">
        <v>89</v>
      </c>
      <c r="I7284" t="s">
        <v>28</v>
      </c>
      <c r="J7284" t="s">
        <v>76</v>
      </c>
      <c r="K7284" t="s">
        <v>113</v>
      </c>
      <c r="L7284" t="s">
        <v>44</v>
      </c>
      <c r="M7284" t="s">
        <v>86</v>
      </c>
      <c r="N7284" s="2">
        <v>41078</v>
      </c>
      <c r="O7284" s="2">
        <v>41083</v>
      </c>
      <c r="P7284">
        <v>12</v>
      </c>
      <c r="Q7284" s="1">
        <v>0.08</v>
      </c>
      <c r="R7284">
        <v>19.84</v>
      </c>
      <c r="S7284">
        <v>4.0999999999999996</v>
      </c>
      <c r="T7284">
        <f t="shared" si="113"/>
        <v>238.07999999999998</v>
      </c>
    </row>
    <row r="7285" spans="1:20" x14ac:dyDescent="0.25">
      <c r="A7285">
        <v>7284</v>
      </c>
      <c r="B7285">
        <v>90560</v>
      </c>
      <c r="C7285" t="s">
        <v>122</v>
      </c>
      <c r="D7285" t="s">
        <v>38</v>
      </c>
      <c r="E7285" t="s">
        <v>39</v>
      </c>
      <c r="F7285" t="s">
        <v>22</v>
      </c>
      <c r="G7285" t="s">
        <v>48</v>
      </c>
      <c r="H7285" t="s">
        <v>54</v>
      </c>
      <c r="I7285" t="s">
        <v>28</v>
      </c>
      <c r="J7285" t="s">
        <v>64</v>
      </c>
      <c r="K7285" t="s">
        <v>79</v>
      </c>
      <c r="L7285" t="s">
        <v>44</v>
      </c>
      <c r="M7285" t="s">
        <v>123</v>
      </c>
      <c r="N7285" s="2">
        <v>41078</v>
      </c>
      <c r="O7285" s="2">
        <v>41082</v>
      </c>
      <c r="P7285">
        <v>15</v>
      </c>
      <c r="Q7285" s="1">
        <v>0.04</v>
      </c>
      <c r="R7285">
        <v>1.48</v>
      </c>
      <c r="S7285">
        <v>0.7</v>
      </c>
      <c r="T7285">
        <f t="shared" si="113"/>
        <v>22.2</v>
      </c>
    </row>
    <row r="7286" spans="1:20" x14ac:dyDescent="0.25">
      <c r="A7286">
        <v>7285</v>
      </c>
      <c r="B7286">
        <v>89958</v>
      </c>
      <c r="C7286" t="s">
        <v>984</v>
      </c>
      <c r="D7286" t="s">
        <v>20</v>
      </c>
      <c r="E7286" t="s">
        <v>39</v>
      </c>
      <c r="F7286" t="s">
        <v>31</v>
      </c>
      <c r="G7286" t="s">
        <v>41</v>
      </c>
      <c r="H7286" t="s">
        <v>94</v>
      </c>
      <c r="I7286" t="s">
        <v>28</v>
      </c>
      <c r="J7286" t="s">
        <v>64</v>
      </c>
      <c r="K7286" t="s">
        <v>119</v>
      </c>
      <c r="L7286" t="s">
        <v>192</v>
      </c>
      <c r="M7286" t="s">
        <v>35</v>
      </c>
      <c r="N7286" s="2">
        <v>40978</v>
      </c>
      <c r="O7286" s="2">
        <v>40978</v>
      </c>
      <c r="P7286">
        <v>9</v>
      </c>
      <c r="Q7286" s="1">
        <v>7.0000000000000007E-2</v>
      </c>
      <c r="R7286">
        <v>4.13</v>
      </c>
      <c r="S7286">
        <v>0.5</v>
      </c>
      <c r="T7286">
        <f t="shared" si="113"/>
        <v>37.17</v>
      </c>
    </row>
    <row r="7287" spans="1:20" x14ac:dyDescent="0.25">
      <c r="A7287">
        <v>7286</v>
      </c>
      <c r="B7287">
        <v>91582</v>
      </c>
      <c r="C7287" t="s">
        <v>2360</v>
      </c>
      <c r="D7287" t="s">
        <v>20</v>
      </c>
      <c r="E7287" t="s">
        <v>21</v>
      </c>
      <c r="F7287" t="s">
        <v>22</v>
      </c>
      <c r="G7287" t="s">
        <v>41</v>
      </c>
      <c r="H7287" t="s">
        <v>206</v>
      </c>
      <c r="I7287" t="s">
        <v>28</v>
      </c>
      <c r="J7287" t="s">
        <v>64</v>
      </c>
      <c r="K7287" t="s">
        <v>1108</v>
      </c>
      <c r="L7287" t="s">
        <v>26</v>
      </c>
      <c r="M7287" t="s">
        <v>331</v>
      </c>
      <c r="N7287" s="2">
        <v>40981</v>
      </c>
      <c r="O7287" s="2">
        <v>40983</v>
      </c>
      <c r="P7287">
        <v>2</v>
      </c>
      <c r="Q7287" s="1">
        <v>0.06</v>
      </c>
      <c r="R7287">
        <v>85.99</v>
      </c>
      <c r="S7287">
        <v>1.25</v>
      </c>
      <c r="T7287">
        <f t="shared" si="113"/>
        <v>171.98</v>
      </c>
    </row>
    <row r="7288" spans="1:20" x14ac:dyDescent="0.25">
      <c r="A7288">
        <v>7287</v>
      </c>
      <c r="B7288">
        <v>91529</v>
      </c>
      <c r="C7288" t="s">
        <v>1514</v>
      </c>
      <c r="D7288" t="s">
        <v>20</v>
      </c>
      <c r="E7288" t="s">
        <v>39</v>
      </c>
      <c r="F7288" t="s">
        <v>31</v>
      </c>
      <c r="G7288" t="s">
        <v>41</v>
      </c>
      <c r="H7288" t="s">
        <v>78</v>
      </c>
      <c r="I7288" t="s">
        <v>28</v>
      </c>
      <c r="J7288" t="s">
        <v>64</v>
      </c>
      <c r="K7288" t="s">
        <v>145</v>
      </c>
      <c r="L7288" t="s">
        <v>192</v>
      </c>
      <c r="M7288" t="s">
        <v>367</v>
      </c>
      <c r="N7288" s="2">
        <v>40785</v>
      </c>
      <c r="O7288" s="2">
        <v>40786</v>
      </c>
      <c r="P7288">
        <v>15</v>
      </c>
      <c r="Q7288" s="1">
        <v>7.0000000000000007E-2</v>
      </c>
      <c r="R7288">
        <v>55.98</v>
      </c>
      <c r="S7288">
        <v>5.15</v>
      </c>
      <c r="T7288">
        <f t="shared" si="113"/>
        <v>839.69999999999993</v>
      </c>
    </row>
    <row r="7289" spans="1:20" x14ac:dyDescent="0.25">
      <c r="A7289">
        <v>7288</v>
      </c>
      <c r="B7289">
        <v>91531</v>
      </c>
      <c r="C7289" t="s">
        <v>1292</v>
      </c>
      <c r="D7289" t="s">
        <v>20</v>
      </c>
      <c r="E7289" t="s">
        <v>39</v>
      </c>
      <c r="F7289" t="s">
        <v>31</v>
      </c>
      <c r="G7289" t="s">
        <v>41</v>
      </c>
      <c r="H7289" t="s">
        <v>42</v>
      </c>
      <c r="I7289" t="s">
        <v>28</v>
      </c>
      <c r="J7289" t="s">
        <v>64</v>
      </c>
      <c r="K7289" t="s">
        <v>154</v>
      </c>
      <c r="L7289" t="s">
        <v>192</v>
      </c>
      <c r="M7289" t="s">
        <v>91</v>
      </c>
      <c r="N7289" s="2">
        <v>41516</v>
      </c>
      <c r="O7289" s="2">
        <v>41517</v>
      </c>
      <c r="P7289">
        <v>23</v>
      </c>
      <c r="Q7289" s="1">
        <v>0.03</v>
      </c>
      <c r="R7289">
        <v>5.28</v>
      </c>
      <c r="S7289">
        <v>8.16</v>
      </c>
      <c r="T7289">
        <f t="shared" si="113"/>
        <v>121.44000000000001</v>
      </c>
    </row>
    <row r="7290" spans="1:20" x14ac:dyDescent="0.25">
      <c r="A7290">
        <v>7289</v>
      </c>
      <c r="B7290">
        <v>91332</v>
      </c>
      <c r="C7290" t="s">
        <v>271</v>
      </c>
      <c r="D7290" t="s">
        <v>38</v>
      </c>
      <c r="E7290" t="s">
        <v>39</v>
      </c>
      <c r="F7290" t="s">
        <v>22</v>
      </c>
      <c r="G7290" t="s">
        <v>48</v>
      </c>
      <c r="H7290" t="s">
        <v>42</v>
      </c>
      <c r="I7290" t="s">
        <v>28</v>
      </c>
      <c r="J7290" t="s">
        <v>64</v>
      </c>
      <c r="K7290" t="s">
        <v>79</v>
      </c>
      <c r="L7290" t="s">
        <v>192</v>
      </c>
      <c r="M7290" t="s">
        <v>150</v>
      </c>
      <c r="N7290" s="2">
        <v>40708</v>
      </c>
      <c r="O7290" s="2">
        <v>40712</v>
      </c>
      <c r="P7290">
        <v>7</v>
      </c>
      <c r="Q7290" s="1">
        <v>0</v>
      </c>
      <c r="R7290">
        <v>2.2200000000000002</v>
      </c>
      <c r="S7290">
        <v>5</v>
      </c>
      <c r="T7290">
        <f t="shared" si="113"/>
        <v>15.540000000000001</v>
      </c>
    </row>
    <row r="7291" spans="1:20" x14ac:dyDescent="0.25">
      <c r="A7291">
        <v>7290</v>
      </c>
      <c r="B7291">
        <v>91332</v>
      </c>
      <c r="C7291" t="s">
        <v>271</v>
      </c>
      <c r="D7291" t="s">
        <v>20</v>
      </c>
      <c r="E7291" t="s">
        <v>21</v>
      </c>
      <c r="F7291" t="s">
        <v>22</v>
      </c>
      <c r="G7291" t="s">
        <v>48</v>
      </c>
      <c r="H7291" t="s">
        <v>33</v>
      </c>
      <c r="I7291" t="s">
        <v>28</v>
      </c>
      <c r="J7291" t="s">
        <v>64</v>
      </c>
      <c r="K7291" t="s">
        <v>1107</v>
      </c>
      <c r="L7291" t="s">
        <v>192</v>
      </c>
      <c r="M7291" t="s">
        <v>246</v>
      </c>
      <c r="N7291" s="2">
        <v>40708</v>
      </c>
      <c r="O7291" s="2">
        <v>40717</v>
      </c>
      <c r="P7291">
        <v>10</v>
      </c>
      <c r="Q7291" s="1">
        <v>0.06</v>
      </c>
      <c r="R7291">
        <v>26.31</v>
      </c>
      <c r="S7291">
        <v>5.89</v>
      </c>
      <c r="T7291">
        <f t="shared" si="113"/>
        <v>263.09999999999997</v>
      </c>
    </row>
    <row r="7292" spans="1:20" x14ac:dyDescent="0.25">
      <c r="A7292">
        <v>7291</v>
      </c>
      <c r="B7292">
        <v>88108</v>
      </c>
      <c r="C7292" t="s">
        <v>313</v>
      </c>
      <c r="D7292" t="s">
        <v>20</v>
      </c>
      <c r="E7292" t="s">
        <v>39</v>
      </c>
      <c r="F7292" t="s">
        <v>22</v>
      </c>
      <c r="G7292" t="s">
        <v>93</v>
      </c>
      <c r="H7292" t="s">
        <v>61</v>
      </c>
      <c r="I7292" t="s">
        <v>28</v>
      </c>
      <c r="J7292" t="s">
        <v>64</v>
      </c>
      <c r="K7292" t="s">
        <v>170</v>
      </c>
      <c r="L7292" t="s">
        <v>192</v>
      </c>
      <c r="M7292" t="s">
        <v>190</v>
      </c>
      <c r="N7292" s="2">
        <v>40672</v>
      </c>
      <c r="O7292" s="2">
        <v>40673</v>
      </c>
      <c r="P7292">
        <v>7</v>
      </c>
      <c r="Q7292" s="1">
        <v>7.0000000000000007E-2</v>
      </c>
      <c r="R7292">
        <v>1.88</v>
      </c>
      <c r="S7292">
        <v>1.49</v>
      </c>
      <c r="T7292">
        <f t="shared" si="113"/>
        <v>13.16</v>
      </c>
    </row>
    <row r="7293" spans="1:20" x14ac:dyDescent="0.25">
      <c r="A7293">
        <v>7292</v>
      </c>
      <c r="B7293">
        <v>91573</v>
      </c>
      <c r="C7293" t="s">
        <v>126</v>
      </c>
      <c r="D7293" t="s">
        <v>20</v>
      </c>
      <c r="E7293" t="s">
        <v>39</v>
      </c>
      <c r="F7293" t="s">
        <v>40</v>
      </c>
      <c r="G7293" t="s">
        <v>48</v>
      </c>
      <c r="H7293" t="s">
        <v>49</v>
      </c>
      <c r="I7293" t="s">
        <v>28</v>
      </c>
      <c r="J7293" t="s">
        <v>64</v>
      </c>
      <c r="K7293" t="s">
        <v>136</v>
      </c>
      <c r="L7293" t="s">
        <v>746</v>
      </c>
      <c r="M7293" t="s">
        <v>99</v>
      </c>
      <c r="N7293" s="2">
        <v>41278</v>
      </c>
      <c r="O7293" s="2">
        <v>41282</v>
      </c>
      <c r="P7293">
        <v>13</v>
      </c>
      <c r="Q7293" s="1">
        <v>0.08</v>
      </c>
      <c r="R7293">
        <v>279.48</v>
      </c>
      <c r="S7293">
        <v>35</v>
      </c>
      <c r="T7293">
        <f t="shared" si="113"/>
        <v>3633.2400000000002</v>
      </c>
    </row>
    <row r="7294" spans="1:20" x14ac:dyDescent="0.25">
      <c r="A7294">
        <v>7293</v>
      </c>
      <c r="B7294">
        <v>90257</v>
      </c>
      <c r="C7294" t="s">
        <v>2263</v>
      </c>
      <c r="D7294" t="s">
        <v>578</v>
      </c>
      <c r="E7294" t="s">
        <v>187</v>
      </c>
      <c r="F7294" t="s">
        <v>40</v>
      </c>
      <c r="G7294" t="s">
        <v>48</v>
      </c>
      <c r="H7294" t="s">
        <v>225</v>
      </c>
      <c r="I7294" t="s">
        <v>28</v>
      </c>
      <c r="J7294" t="s">
        <v>64</v>
      </c>
      <c r="K7294" t="s">
        <v>291</v>
      </c>
      <c r="L7294" t="s">
        <v>283</v>
      </c>
      <c r="M7294" t="s">
        <v>108</v>
      </c>
      <c r="N7294" s="2">
        <v>41298</v>
      </c>
      <c r="O7294" s="2">
        <v>41298</v>
      </c>
      <c r="P7294">
        <v>13</v>
      </c>
      <c r="Q7294" s="1">
        <v>0.06</v>
      </c>
      <c r="R7294">
        <v>500.98</v>
      </c>
      <c r="S7294">
        <v>26</v>
      </c>
      <c r="T7294">
        <f t="shared" si="113"/>
        <v>6512.74</v>
      </c>
    </row>
    <row r="7295" spans="1:20" x14ac:dyDescent="0.25">
      <c r="A7295">
        <v>7294</v>
      </c>
      <c r="B7295">
        <v>90257</v>
      </c>
      <c r="C7295" t="s">
        <v>1888</v>
      </c>
      <c r="D7295" t="s">
        <v>20</v>
      </c>
      <c r="E7295" t="s">
        <v>39</v>
      </c>
      <c r="F7295" t="s">
        <v>40</v>
      </c>
      <c r="G7295" t="s">
        <v>48</v>
      </c>
      <c r="H7295" t="s">
        <v>78</v>
      </c>
      <c r="I7295" t="s">
        <v>28</v>
      </c>
      <c r="J7295" t="s">
        <v>64</v>
      </c>
      <c r="K7295" t="s">
        <v>79</v>
      </c>
      <c r="L7295" t="s">
        <v>192</v>
      </c>
      <c r="M7295" t="s">
        <v>45</v>
      </c>
      <c r="N7295" s="2">
        <v>41298</v>
      </c>
      <c r="O7295" s="2">
        <v>41302</v>
      </c>
      <c r="P7295">
        <v>7</v>
      </c>
      <c r="Q7295" s="1">
        <v>0.05</v>
      </c>
      <c r="R7295">
        <v>12.28</v>
      </c>
      <c r="S7295">
        <v>6.13</v>
      </c>
      <c r="T7295">
        <f t="shared" si="113"/>
        <v>85.96</v>
      </c>
    </row>
    <row r="7296" spans="1:20" x14ac:dyDescent="0.25">
      <c r="A7296">
        <v>7295</v>
      </c>
      <c r="B7296">
        <v>89630</v>
      </c>
      <c r="C7296" t="s">
        <v>335</v>
      </c>
      <c r="D7296" t="s">
        <v>20</v>
      </c>
      <c r="E7296" t="s">
        <v>187</v>
      </c>
      <c r="F7296" t="s">
        <v>40</v>
      </c>
      <c r="G7296" t="s">
        <v>48</v>
      </c>
      <c r="H7296" t="s">
        <v>225</v>
      </c>
      <c r="I7296" t="s">
        <v>28</v>
      </c>
      <c r="J7296" t="s">
        <v>64</v>
      </c>
      <c r="K7296" t="s">
        <v>158</v>
      </c>
      <c r="L7296" t="s">
        <v>192</v>
      </c>
      <c r="M7296" t="s">
        <v>99</v>
      </c>
      <c r="N7296" s="2">
        <v>41560</v>
      </c>
      <c r="O7296" s="2">
        <v>41560</v>
      </c>
      <c r="P7296">
        <v>19</v>
      </c>
      <c r="Q7296" s="1">
        <v>0.03</v>
      </c>
      <c r="R7296">
        <v>32.479999999999997</v>
      </c>
      <c r="S7296">
        <v>7.09</v>
      </c>
      <c r="T7296">
        <f t="shared" si="113"/>
        <v>617.11999999999989</v>
      </c>
    </row>
    <row r="7297" spans="1:20" x14ac:dyDescent="0.25">
      <c r="A7297">
        <v>7296</v>
      </c>
      <c r="B7297">
        <v>89630</v>
      </c>
      <c r="C7297" t="s">
        <v>335</v>
      </c>
      <c r="D7297" t="s">
        <v>20</v>
      </c>
      <c r="E7297" t="s">
        <v>39</v>
      </c>
      <c r="F7297" t="s">
        <v>40</v>
      </c>
      <c r="G7297" t="s">
        <v>48</v>
      </c>
      <c r="H7297" t="s">
        <v>54</v>
      </c>
      <c r="I7297" t="s">
        <v>28</v>
      </c>
      <c r="J7297" t="s">
        <v>64</v>
      </c>
      <c r="K7297" t="s">
        <v>129</v>
      </c>
      <c r="L7297" t="s">
        <v>44</v>
      </c>
      <c r="M7297" t="s">
        <v>59</v>
      </c>
      <c r="N7297" s="2">
        <v>41560</v>
      </c>
      <c r="O7297" s="2">
        <v>41562</v>
      </c>
      <c r="P7297">
        <v>2</v>
      </c>
      <c r="Q7297" s="1">
        <v>0.1</v>
      </c>
      <c r="R7297">
        <v>1.89</v>
      </c>
      <c r="S7297">
        <v>0.76</v>
      </c>
      <c r="T7297">
        <f t="shared" si="113"/>
        <v>3.78</v>
      </c>
    </row>
    <row r="7298" spans="1:20" x14ac:dyDescent="0.25">
      <c r="A7298">
        <v>7297</v>
      </c>
      <c r="B7298">
        <v>89436</v>
      </c>
      <c r="C7298" t="s">
        <v>1047</v>
      </c>
      <c r="D7298" t="s">
        <v>20</v>
      </c>
      <c r="E7298" t="s">
        <v>39</v>
      </c>
      <c r="F7298" t="s">
        <v>47</v>
      </c>
      <c r="G7298" t="s">
        <v>93</v>
      </c>
      <c r="H7298" t="s">
        <v>89</v>
      </c>
      <c r="I7298" t="s">
        <v>28</v>
      </c>
      <c r="J7298" t="s">
        <v>56</v>
      </c>
      <c r="K7298" t="s">
        <v>181</v>
      </c>
      <c r="L7298" t="s">
        <v>192</v>
      </c>
      <c r="M7298" t="s">
        <v>51</v>
      </c>
      <c r="N7298" s="2">
        <v>41428</v>
      </c>
      <c r="O7298" s="2">
        <v>41429</v>
      </c>
      <c r="P7298">
        <v>8</v>
      </c>
      <c r="Q7298" s="1">
        <v>7.0000000000000007E-2</v>
      </c>
      <c r="R7298">
        <v>5.98</v>
      </c>
      <c r="S7298">
        <v>1.49</v>
      </c>
      <c r="T7298">
        <f t="shared" si="113"/>
        <v>47.84</v>
      </c>
    </row>
    <row r="7299" spans="1:20" x14ac:dyDescent="0.25">
      <c r="A7299">
        <v>7298</v>
      </c>
      <c r="B7299">
        <v>89436</v>
      </c>
      <c r="C7299" t="s">
        <v>1047</v>
      </c>
      <c r="D7299" t="s">
        <v>20</v>
      </c>
      <c r="E7299" t="s">
        <v>187</v>
      </c>
      <c r="F7299" t="s">
        <v>47</v>
      </c>
      <c r="G7299" t="s">
        <v>93</v>
      </c>
      <c r="H7299" t="s">
        <v>188</v>
      </c>
      <c r="I7299" t="s">
        <v>28</v>
      </c>
      <c r="J7299" t="s">
        <v>72</v>
      </c>
      <c r="K7299" t="s">
        <v>113</v>
      </c>
      <c r="L7299" t="s">
        <v>706</v>
      </c>
      <c r="M7299" t="s">
        <v>167</v>
      </c>
      <c r="N7299" s="2">
        <v>41428</v>
      </c>
      <c r="O7299" s="2">
        <v>41430</v>
      </c>
      <c r="P7299">
        <v>13</v>
      </c>
      <c r="Q7299" s="1">
        <v>0.08</v>
      </c>
      <c r="R7299">
        <v>60.65</v>
      </c>
      <c r="S7299">
        <v>12.23</v>
      </c>
      <c r="T7299">
        <f t="shared" ref="T7299:T7362" si="114">R7299*P7299</f>
        <v>788.44999999999993</v>
      </c>
    </row>
    <row r="7300" spans="1:20" x14ac:dyDescent="0.25">
      <c r="A7300">
        <v>7299</v>
      </c>
      <c r="B7300">
        <v>86984</v>
      </c>
      <c r="C7300" t="s">
        <v>1750</v>
      </c>
      <c r="D7300" t="s">
        <v>578</v>
      </c>
      <c r="E7300" t="s">
        <v>187</v>
      </c>
      <c r="F7300" t="s">
        <v>40</v>
      </c>
      <c r="G7300" t="s">
        <v>48</v>
      </c>
      <c r="H7300" t="s">
        <v>219</v>
      </c>
      <c r="I7300" t="s">
        <v>28</v>
      </c>
      <c r="J7300" t="s">
        <v>72</v>
      </c>
      <c r="K7300" t="s">
        <v>68</v>
      </c>
      <c r="L7300" t="s">
        <v>330</v>
      </c>
      <c r="M7300" t="s">
        <v>638</v>
      </c>
      <c r="N7300" s="2">
        <v>41363</v>
      </c>
      <c r="O7300" s="2">
        <v>41365</v>
      </c>
      <c r="P7300">
        <v>5</v>
      </c>
      <c r="Q7300" s="1">
        <v>0.08</v>
      </c>
      <c r="R7300">
        <v>424.21</v>
      </c>
      <c r="S7300">
        <v>110.2</v>
      </c>
      <c r="T7300">
        <f t="shared" si="114"/>
        <v>2121.0499999999997</v>
      </c>
    </row>
    <row r="7301" spans="1:20" x14ac:dyDescent="0.25">
      <c r="A7301">
        <v>7300</v>
      </c>
      <c r="B7301">
        <v>86980</v>
      </c>
      <c r="C7301" t="s">
        <v>124</v>
      </c>
      <c r="D7301" t="s">
        <v>20</v>
      </c>
      <c r="E7301" t="s">
        <v>39</v>
      </c>
      <c r="F7301" t="s">
        <v>40</v>
      </c>
      <c r="G7301" t="s">
        <v>48</v>
      </c>
      <c r="H7301" t="s">
        <v>94</v>
      </c>
      <c r="I7301" t="s">
        <v>28</v>
      </c>
      <c r="J7301" t="s">
        <v>72</v>
      </c>
      <c r="K7301" t="s">
        <v>62</v>
      </c>
      <c r="L7301" t="s">
        <v>44</v>
      </c>
      <c r="M7301" t="s">
        <v>125</v>
      </c>
      <c r="N7301" s="2">
        <v>40632</v>
      </c>
      <c r="O7301" s="2">
        <v>40637</v>
      </c>
      <c r="P7301">
        <v>8</v>
      </c>
      <c r="Q7301" s="1">
        <v>7.0000000000000007E-2</v>
      </c>
      <c r="R7301">
        <v>1.48</v>
      </c>
      <c r="S7301">
        <v>0.7</v>
      </c>
      <c r="T7301">
        <f t="shared" si="114"/>
        <v>11.84</v>
      </c>
    </row>
    <row r="7302" spans="1:20" x14ac:dyDescent="0.25">
      <c r="A7302">
        <v>7301</v>
      </c>
      <c r="B7302">
        <v>86693</v>
      </c>
      <c r="C7302" t="s">
        <v>218</v>
      </c>
      <c r="D7302" t="s">
        <v>20</v>
      </c>
      <c r="E7302" t="s">
        <v>187</v>
      </c>
      <c r="F7302" t="s">
        <v>47</v>
      </c>
      <c r="G7302" t="s">
        <v>41</v>
      </c>
      <c r="H7302" t="s">
        <v>219</v>
      </c>
      <c r="I7302" t="s">
        <v>28</v>
      </c>
      <c r="J7302" t="s">
        <v>72</v>
      </c>
      <c r="K7302" t="s">
        <v>43</v>
      </c>
      <c r="L7302" t="s">
        <v>26</v>
      </c>
      <c r="M7302" t="s">
        <v>134</v>
      </c>
      <c r="N7302" s="2">
        <v>40386</v>
      </c>
      <c r="O7302" s="2">
        <v>40387</v>
      </c>
      <c r="P7302">
        <v>5</v>
      </c>
      <c r="Q7302" s="1">
        <v>0.02</v>
      </c>
      <c r="R7302">
        <v>1.74</v>
      </c>
      <c r="S7302">
        <v>4.08</v>
      </c>
      <c r="T7302">
        <f t="shared" si="114"/>
        <v>8.6999999999999993</v>
      </c>
    </row>
    <row r="7303" spans="1:20" x14ac:dyDescent="0.25">
      <c r="A7303">
        <v>7302</v>
      </c>
      <c r="B7303">
        <v>90984</v>
      </c>
      <c r="C7303" t="s">
        <v>1186</v>
      </c>
      <c r="D7303" t="s">
        <v>20</v>
      </c>
      <c r="E7303" t="s">
        <v>39</v>
      </c>
      <c r="F7303" t="s">
        <v>31</v>
      </c>
      <c r="G7303" t="s">
        <v>93</v>
      </c>
      <c r="H7303" t="s">
        <v>61</v>
      </c>
      <c r="I7303" t="s">
        <v>28</v>
      </c>
      <c r="J7303" t="s">
        <v>72</v>
      </c>
      <c r="K7303" t="s">
        <v>98</v>
      </c>
      <c r="L7303" t="s">
        <v>746</v>
      </c>
      <c r="M7303" t="s">
        <v>35</v>
      </c>
      <c r="N7303" s="2">
        <v>41597</v>
      </c>
      <c r="O7303" s="2">
        <v>41598</v>
      </c>
      <c r="P7303">
        <v>10</v>
      </c>
      <c r="Q7303" s="1">
        <v>0.02</v>
      </c>
      <c r="R7303">
        <v>64.650000000000006</v>
      </c>
      <c r="S7303">
        <v>35</v>
      </c>
      <c r="T7303">
        <f t="shared" si="114"/>
        <v>646.5</v>
      </c>
    </row>
    <row r="7304" spans="1:20" x14ac:dyDescent="0.25">
      <c r="A7304">
        <v>7303</v>
      </c>
      <c r="B7304">
        <v>90984</v>
      </c>
      <c r="C7304" t="s">
        <v>1186</v>
      </c>
      <c r="D7304" t="s">
        <v>20</v>
      </c>
      <c r="E7304" t="s">
        <v>21</v>
      </c>
      <c r="F7304" t="s">
        <v>31</v>
      </c>
      <c r="G7304" t="s">
        <v>93</v>
      </c>
      <c r="H7304" t="s">
        <v>203</v>
      </c>
      <c r="I7304" t="s">
        <v>28</v>
      </c>
      <c r="J7304" t="s">
        <v>72</v>
      </c>
      <c r="K7304" t="s">
        <v>204</v>
      </c>
      <c r="L7304" t="s">
        <v>44</v>
      </c>
      <c r="M7304" t="s">
        <v>139</v>
      </c>
      <c r="N7304" s="2">
        <v>41597</v>
      </c>
      <c r="O7304" s="2">
        <v>41599</v>
      </c>
      <c r="P7304">
        <v>14</v>
      </c>
      <c r="Q7304" s="1">
        <v>0.02</v>
      </c>
      <c r="R7304">
        <v>20.99</v>
      </c>
      <c r="S7304">
        <v>0.99</v>
      </c>
      <c r="T7304">
        <f t="shared" si="114"/>
        <v>293.85999999999996</v>
      </c>
    </row>
    <row r="7305" spans="1:20" x14ac:dyDescent="0.25">
      <c r="A7305">
        <v>7304</v>
      </c>
      <c r="B7305">
        <v>86703</v>
      </c>
      <c r="C7305" t="s">
        <v>394</v>
      </c>
      <c r="D7305" t="s">
        <v>20</v>
      </c>
      <c r="E7305" t="s">
        <v>39</v>
      </c>
      <c r="F7305" t="s">
        <v>31</v>
      </c>
      <c r="G7305" t="s">
        <v>32</v>
      </c>
      <c r="H7305" t="s">
        <v>49</v>
      </c>
      <c r="I7305" t="s">
        <v>28</v>
      </c>
      <c r="J7305" t="s">
        <v>72</v>
      </c>
      <c r="K7305" t="s">
        <v>62</v>
      </c>
      <c r="L7305" t="s">
        <v>44</v>
      </c>
      <c r="M7305" t="s">
        <v>139</v>
      </c>
      <c r="N7305" s="2">
        <v>40882</v>
      </c>
      <c r="O7305" s="2">
        <v>40884</v>
      </c>
      <c r="P7305">
        <v>16</v>
      </c>
      <c r="Q7305" s="1">
        <v>0.02</v>
      </c>
      <c r="R7305">
        <v>2.1</v>
      </c>
      <c r="S7305">
        <v>0.7</v>
      </c>
      <c r="T7305">
        <f t="shared" si="114"/>
        <v>33.6</v>
      </c>
    </row>
    <row r="7306" spans="1:20" x14ac:dyDescent="0.25">
      <c r="A7306">
        <v>7305</v>
      </c>
      <c r="B7306">
        <v>90398</v>
      </c>
      <c r="C7306" t="s">
        <v>304</v>
      </c>
      <c r="D7306" t="s">
        <v>578</v>
      </c>
      <c r="E7306" t="s">
        <v>187</v>
      </c>
      <c r="F7306" t="s">
        <v>31</v>
      </c>
      <c r="G7306" t="s">
        <v>32</v>
      </c>
      <c r="H7306" t="s">
        <v>219</v>
      </c>
      <c r="I7306" t="s">
        <v>28</v>
      </c>
      <c r="J7306" t="s">
        <v>56</v>
      </c>
      <c r="K7306" t="s">
        <v>82</v>
      </c>
      <c r="L7306" t="s">
        <v>283</v>
      </c>
      <c r="M7306" t="s">
        <v>146</v>
      </c>
      <c r="N7306" s="2">
        <v>41420</v>
      </c>
      <c r="O7306" s="2">
        <v>41421</v>
      </c>
      <c r="P7306">
        <v>15</v>
      </c>
      <c r="Q7306" s="1">
        <v>0.02</v>
      </c>
      <c r="R7306">
        <v>355.98</v>
      </c>
      <c r="S7306">
        <v>58.92</v>
      </c>
      <c r="T7306">
        <f t="shared" si="114"/>
        <v>5339.7000000000007</v>
      </c>
    </row>
    <row r="7307" spans="1:20" x14ac:dyDescent="0.25">
      <c r="A7307">
        <v>7306</v>
      </c>
      <c r="B7307">
        <v>88460</v>
      </c>
      <c r="C7307" t="s">
        <v>2292</v>
      </c>
      <c r="D7307" t="s">
        <v>38</v>
      </c>
      <c r="E7307" t="s">
        <v>21</v>
      </c>
      <c r="F7307" t="s">
        <v>47</v>
      </c>
      <c r="G7307" t="s">
        <v>32</v>
      </c>
      <c r="H7307" t="s">
        <v>206</v>
      </c>
      <c r="I7307" t="s">
        <v>28</v>
      </c>
      <c r="J7307" t="s">
        <v>72</v>
      </c>
      <c r="K7307" t="s">
        <v>409</v>
      </c>
      <c r="L7307" t="s">
        <v>26</v>
      </c>
      <c r="M7307" t="s">
        <v>114</v>
      </c>
      <c r="N7307" s="2">
        <v>40268</v>
      </c>
      <c r="O7307" s="2">
        <v>40270</v>
      </c>
      <c r="P7307">
        <v>1</v>
      </c>
      <c r="Q7307" s="1">
        <v>7.0000000000000007E-2</v>
      </c>
      <c r="R7307">
        <v>55.99</v>
      </c>
      <c r="S7307">
        <v>5</v>
      </c>
      <c r="T7307">
        <f t="shared" si="114"/>
        <v>55.99</v>
      </c>
    </row>
    <row r="7308" spans="1:20" x14ac:dyDescent="0.25">
      <c r="A7308">
        <v>7307</v>
      </c>
      <c r="B7308">
        <v>89006</v>
      </c>
      <c r="C7308" t="s">
        <v>1631</v>
      </c>
      <c r="D7308" t="s">
        <v>38</v>
      </c>
      <c r="E7308" t="s">
        <v>39</v>
      </c>
      <c r="F7308" t="s">
        <v>31</v>
      </c>
      <c r="G7308" t="s">
        <v>93</v>
      </c>
      <c r="H7308" t="s">
        <v>54</v>
      </c>
      <c r="I7308" t="s">
        <v>28</v>
      </c>
      <c r="J7308" t="s">
        <v>72</v>
      </c>
      <c r="K7308" t="s">
        <v>119</v>
      </c>
      <c r="L7308" t="s">
        <v>44</v>
      </c>
      <c r="M7308" t="s">
        <v>296</v>
      </c>
      <c r="N7308" s="2">
        <v>40450</v>
      </c>
      <c r="O7308" s="2">
        <v>40451</v>
      </c>
      <c r="P7308">
        <v>13</v>
      </c>
      <c r="Q7308" s="1">
        <v>7.0000000000000007E-2</v>
      </c>
      <c r="R7308">
        <v>7.08</v>
      </c>
      <c r="S7308">
        <v>2.35</v>
      </c>
      <c r="T7308">
        <f t="shared" si="114"/>
        <v>92.04</v>
      </c>
    </row>
    <row r="7309" spans="1:20" x14ac:dyDescent="0.25">
      <c r="A7309">
        <v>7308</v>
      </c>
      <c r="B7309">
        <v>85876</v>
      </c>
      <c r="C7309" t="s">
        <v>1838</v>
      </c>
      <c r="D7309" t="s">
        <v>20</v>
      </c>
      <c r="E7309" t="s">
        <v>39</v>
      </c>
      <c r="F7309" t="s">
        <v>40</v>
      </c>
      <c r="G7309" t="s">
        <v>41</v>
      </c>
      <c r="H7309" t="s">
        <v>54</v>
      </c>
      <c r="I7309" t="s">
        <v>28</v>
      </c>
      <c r="J7309" t="s">
        <v>72</v>
      </c>
      <c r="K7309" t="s">
        <v>181</v>
      </c>
      <c r="L7309" t="s">
        <v>192</v>
      </c>
      <c r="M7309" t="s">
        <v>59</v>
      </c>
      <c r="N7309" s="2">
        <v>41531</v>
      </c>
      <c r="O7309" s="2">
        <v>41532</v>
      </c>
      <c r="P7309">
        <v>21</v>
      </c>
      <c r="Q7309" s="1">
        <v>0.01</v>
      </c>
      <c r="R7309">
        <v>41.94</v>
      </c>
      <c r="S7309">
        <v>2.99</v>
      </c>
      <c r="T7309">
        <f t="shared" si="114"/>
        <v>880.74</v>
      </c>
    </row>
    <row r="7310" spans="1:20" x14ac:dyDescent="0.25">
      <c r="A7310">
        <v>7309</v>
      </c>
      <c r="B7310">
        <v>90479</v>
      </c>
      <c r="C7310" t="s">
        <v>429</v>
      </c>
      <c r="D7310" t="s">
        <v>38</v>
      </c>
      <c r="E7310" t="s">
        <v>39</v>
      </c>
      <c r="F7310" t="s">
        <v>31</v>
      </c>
      <c r="G7310" t="s">
        <v>93</v>
      </c>
      <c r="H7310" t="s">
        <v>49</v>
      </c>
      <c r="I7310" t="s">
        <v>28</v>
      </c>
      <c r="J7310" t="s">
        <v>72</v>
      </c>
      <c r="K7310" t="s">
        <v>101</v>
      </c>
      <c r="L7310" t="s">
        <v>192</v>
      </c>
      <c r="M7310" t="s">
        <v>121</v>
      </c>
      <c r="N7310" s="2">
        <v>40288</v>
      </c>
      <c r="O7310" s="2">
        <v>40288</v>
      </c>
      <c r="P7310">
        <v>3</v>
      </c>
      <c r="Q7310" s="1">
        <v>0.1</v>
      </c>
      <c r="R7310">
        <v>19.98</v>
      </c>
      <c r="S7310">
        <v>5.77</v>
      </c>
      <c r="T7310">
        <f t="shared" si="114"/>
        <v>59.94</v>
      </c>
    </row>
    <row r="7311" spans="1:20" x14ac:dyDescent="0.25">
      <c r="A7311">
        <v>7310</v>
      </c>
      <c r="B7311">
        <v>90479</v>
      </c>
      <c r="C7311" t="s">
        <v>1421</v>
      </c>
      <c r="D7311" t="s">
        <v>578</v>
      </c>
      <c r="E7311" t="s">
        <v>187</v>
      </c>
      <c r="F7311" t="s">
        <v>31</v>
      </c>
      <c r="G7311" t="s">
        <v>93</v>
      </c>
      <c r="H7311" t="s">
        <v>217</v>
      </c>
      <c r="I7311" t="s">
        <v>28</v>
      </c>
      <c r="J7311" t="s">
        <v>56</v>
      </c>
      <c r="K7311" t="s">
        <v>43</v>
      </c>
      <c r="L7311" t="s">
        <v>330</v>
      </c>
      <c r="M7311" t="s">
        <v>141</v>
      </c>
      <c r="N7311" s="2">
        <v>40288</v>
      </c>
      <c r="O7311" s="2">
        <v>40289</v>
      </c>
      <c r="P7311">
        <v>11</v>
      </c>
      <c r="Q7311" s="1">
        <v>0.06</v>
      </c>
      <c r="R7311">
        <v>259.70999999999998</v>
      </c>
      <c r="S7311">
        <v>66.67</v>
      </c>
      <c r="T7311">
        <f t="shared" si="114"/>
        <v>2856.81</v>
      </c>
    </row>
    <row r="7312" spans="1:20" x14ac:dyDescent="0.25">
      <c r="A7312">
        <v>7311</v>
      </c>
      <c r="B7312">
        <v>88547</v>
      </c>
      <c r="C7312" t="s">
        <v>1443</v>
      </c>
      <c r="D7312" t="s">
        <v>20</v>
      </c>
      <c r="E7312" t="s">
        <v>39</v>
      </c>
      <c r="F7312" t="s">
        <v>47</v>
      </c>
      <c r="G7312" t="s">
        <v>93</v>
      </c>
      <c r="H7312" t="s">
        <v>54</v>
      </c>
      <c r="I7312" t="s">
        <v>28</v>
      </c>
      <c r="J7312" t="s">
        <v>72</v>
      </c>
      <c r="K7312" t="s">
        <v>50</v>
      </c>
      <c r="L7312" t="s">
        <v>192</v>
      </c>
      <c r="M7312" t="s">
        <v>160</v>
      </c>
      <c r="N7312" s="2">
        <v>40432</v>
      </c>
      <c r="O7312" s="2">
        <v>40433</v>
      </c>
      <c r="P7312">
        <v>10</v>
      </c>
      <c r="Q7312" s="1">
        <v>0.02</v>
      </c>
      <c r="R7312">
        <v>5.98</v>
      </c>
      <c r="S7312">
        <v>1.49</v>
      </c>
      <c r="T7312">
        <f t="shared" si="114"/>
        <v>59.800000000000004</v>
      </c>
    </row>
    <row r="7313" spans="1:20" x14ac:dyDescent="0.25">
      <c r="A7313">
        <v>7312</v>
      </c>
      <c r="B7313">
        <v>87860</v>
      </c>
      <c r="C7313" t="s">
        <v>2040</v>
      </c>
      <c r="D7313" t="s">
        <v>38</v>
      </c>
      <c r="E7313" t="s">
        <v>187</v>
      </c>
      <c r="F7313" t="s">
        <v>47</v>
      </c>
      <c r="G7313" t="s">
        <v>23</v>
      </c>
      <c r="H7313" t="s">
        <v>217</v>
      </c>
      <c r="I7313" t="s">
        <v>28</v>
      </c>
      <c r="J7313" t="s">
        <v>72</v>
      </c>
      <c r="K7313" t="s">
        <v>282</v>
      </c>
      <c r="L7313" t="s">
        <v>192</v>
      </c>
      <c r="M7313" t="s">
        <v>111</v>
      </c>
      <c r="N7313" s="2">
        <v>41436</v>
      </c>
      <c r="O7313" s="2">
        <v>41438</v>
      </c>
      <c r="P7313">
        <v>10</v>
      </c>
      <c r="Q7313" s="1">
        <v>0.09</v>
      </c>
      <c r="R7313">
        <v>33.979999999999997</v>
      </c>
      <c r="S7313">
        <v>19.989999999999998</v>
      </c>
      <c r="T7313">
        <f t="shared" si="114"/>
        <v>339.79999999999995</v>
      </c>
    </row>
    <row r="7314" spans="1:20" x14ac:dyDescent="0.25">
      <c r="A7314">
        <v>7313</v>
      </c>
      <c r="B7314">
        <v>86938</v>
      </c>
      <c r="C7314" t="s">
        <v>622</v>
      </c>
      <c r="D7314" t="s">
        <v>20</v>
      </c>
      <c r="E7314" t="s">
        <v>39</v>
      </c>
      <c r="F7314" t="s">
        <v>22</v>
      </c>
      <c r="G7314" t="s">
        <v>48</v>
      </c>
      <c r="H7314" t="s">
        <v>89</v>
      </c>
      <c r="I7314" t="s">
        <v>28</v>
      </c>
      <c r="J7314" t="s">
        <v>72</v>
      </c>
      <c r="K7314" t="s">
        <v>289</v>
      </c>
      <c r="L7314" t="s">
        <v>192</v>
      </c>
      <c r="M7314" t="s">
        <v>294</v>
      </c>
      <c r="N7314" s="2">
        <v>40711</v>
      </c>
      <c r="O7314" s="2">
        <v>40718</v>
      </c>
      <c r="P7314">
        <v>9</v>
      </c>
      <c r="Q7314" s="1">
        <v>0.1</v>
      </c>
      <c r="R7314">
        <v>7.77</v>
      </c>
      <c r="S7314">
        <v>9.23</v>
      </c>
      <c r="T7314">
        <f t="shared" si="114"/>
        <v>69.929999999999993</v>
      </c>
    </row>
    <row r="7315" spans="1:20" x14ac:dyDescent="0.25">
      <c r="A7315">
        <v>7314</v>
      </c>
      <c r="B7315">
        <v>86708</v>
      </c>
      <c r="C7315" t="s">
        <v>2548</v>
      </c>
      <c r="D7315" t="s">
        <v>578</v>
      </c>
      <c r="E7315" t="s">
        <v>187</v>
      </c>
      <c r="F7315" t="s">
        <v>31</v>
      </c>
      <c r="G7315" t="s">
        <v>41</v>
      </c>
      <c r="H7315" t="s">
        <v>217</v>
      </c>
      <c r="I7315" t="s">
        <v>28</v>
      </c>
      <c r="J7315" t="s">
        <v>56</v>
      </c>
      <c r="K7315" t="s">
        <v>170</v>
      </c>
      <c r="L7315" t="s">
        <v>283</v>
      </c>
      <c r="M7315" t="s">
        <v>63</v>
      </c>
      <c r="N7315" s="2">
        <v>41481</v>
      </c>
      <c r="O7315" s="2">
        <v>41483</v>
      </c>
      <c r="P7315">
        <v>14</v>
      </c>
      <c r="Q7315" s="1">
        <v>0.01</v>
      </c>
      <c r="R7315">
        <v>500.98</v>
      </c>
      <c r="S7315">
        <v>26</v>
      </c>
      <c r="T7315">
        <f t="shared" si="114"/>
        <v>7013.72</v>
      </c>
    </row>
    <row r="7316" spans="1:20" x14ac:dyDescent="0.25">
      <c r="A7316">
        <v>7315</v>
      </c>
      <c r="B7316">
        <v>86204</v>
      </c>
      <c r="C7316" t="s">
        <v>164</v>
      </c>
      <c r="D7316" t="s">
        <v>20</v>
      </c>
      <c r="E7316" t="s">
        <v>39</v>
      </c>
      <c r="F7316" t="s">
        <v>47</v>
      </c>
      <c r="G7316" t="s">
        <v>93</v>
      </c>
      <c r="H7316" t="s">
        <v>78</v>
      </c>
      <c r="I7316" t="s">
        <v>28</v>
      </c>
      <c r="J7316" t="s">
        <v>72</v>
      </c>
      <c r="K7316" t="s">
        <v>248</v>
      </c>
      <c r="L7316" t="s">
        <v>192</v>
      </c>
      <c r="M7316" t="s">
        <v>114</v>
      </c>
      <c r="N7316" s="2">
        <v>41508</v>
      </c>
      <c r="O7316" s="2">
        <v>41510</v>
      </c>
      <c r="P7316">
        <v>22</v>
      </c>
      <c r="Q7316" s="1">
        <v>0.03</v>
      </c>
      <c r="R7316">
        <v>6.48</v>
      </c>
      <c r="S7316">
        <v>7.49</v>
      </c>
      <c r="T7316">
        <f t="shared" si="114"/>
        <v>142.56</v>
      </c>
    </row>
    <row r="7317" spans="1:20" x14ac:dyDescent="0.25">
      <c r="A7317">
        <v>7316</v>
      </c>
      <c r="B7317">
        <v>88395</v>
      </c>
      <c r="C7317" t="s">
        <v>358</v>
      </c>
      <c r="D7317" t="s">
        <v>20</v>
      </c>
      <c r="E7317" t="s">
        <v>39</v>
      </c>
      <c r="F7317" t="s">
        <v>40</v>
      </c>
      <c r="G7317" t="s">
        <v>23</v>
      </c>
      <c r="H7317" t="s">
        <v>61</v>
      </c>
      <c r="I7317" t="s">
        <v>28</v>
      </c>
      <c r="J7317" t="s">
        <v>72</v>
      </c>
      <c r="K7317" t="s">
        <v>129</v>
      </c>
      <c r="L7317" t="s">
        <v>44</v>
      </c>
      <c r="M7317" t="s">
        <v>108</v>
      </c>
      <c r="N7317" s="2">
        <v>41032</v>
      </c>
      <c r="O7317" s="2">
        <v>41034</v>
      </c>
      <c r="P7317">
        <v>11</v>
      </c>
      <c r="Q7317" s="1">
        <v>0.02</v>
      </c>
      <c r="R7317">
        <v>3.28</v>
      </c>
      <c r="S7317">
        <v>4.2</v>
      </c>
      <c r="T7317">
        <f t="shared" si="114"/>
        <v>36.08</v>
      </c>
    </row>
    <row r="7318" spans="1:20" x14ac:dyDescent="0.25">
      <c r="A7318">
        <v>7317</v>
      </c>
      <c r="B7318">
        <v>89343</v>
      </c>
      <c r="C7318" t="s">
        <v>1645</v>
      </c>
      <c r="D7318" t="s">
        <v>20</v>
      </c>
      <c r="E7318" t="s">
        <v>39</v>
      </c>
      <c r="F7318" t="s">
        <v>40</v>
      </c>
      <c r="G7318" t="s">
        <v>41</v>
      </c>
      <c r="H7318" t="s">
        <v>89</v>
      </c>
      <c r="I7318" t="s">
        <v>28</v>
      </c>
      <c r="J7318" t="s">
        <v>72</v>
      </c>
      <c r="K7318" t="s">
        <v>221</v>
      </c>
      <c r="L7318" t="s">
        <v>192</v>
      </c>
      <c r="M7318" t="s">
        <v>59</v>
      </c>
      <c r="N7318" s="2">
        <v>41342</v>
      </c>
      <c r="O7318" s="2">
        <v>41344</v>
      </c>
      <c r="P7318">
        <v>3</v>
      </c>
      <c r="Q7318" s="1">
        <v>7.0000000000000007E-2</v>
      </c>
      <c r="R7318">
        <v>7.28</v>
      </c>
      <c r="S7318">
        <v>11.15</v>
      </c>
      <c r="T7318">
        <f t="shared" si="114"/>
        <v>21.84</v>
      </c>
    </row>
    <row r="7319" spans="1:20" x14ac:dyDescent="0.25">
      <c r="A7319">
        <v>7318</v>
      </c>
      <c r="B7319">
        <v>91429</v>
      </c>
      <c r="C7319" t="s">
        <v>1511</v>
      </c>
      <c r="D7319" t="s">
        <v>20</v>
      </c>
      <c r="E7319" t="s">
        <v>39</v>
      </c>
      <c r="F7319" t="s">
        <v>22</v>
      </c>
      <c r="G7319" t="s">
        <v>93</v>
      </c>
      <c r="H7319" t="s">
        <v>42</v>
      </c>
      <c r="I7319" t="s">
        <v>28</v>
      </c>
      <c r="J7319" t="s">
        <v>72</v>
      </c>
      <c r="K7319" t="s">
        <v>50</v>
      </c>
      <c r="L7319" t="s">
        <v>192</v>
      </c>
      <c r="M7319" t="s">
        <v>137</v>
      </c>
      <c r="N7319" s="2">
        <v>40583</v>
      </c>
      <c r="O7319" s="2">
        <v>40584</v>
      </c>
      <c r="P7319">
        <v>1</v>
      </c>
      <c r="Q7319" s="1">
        <v>0.08</v>
      </c>
      <c r="R7319">
        <v>11.19</v>
      </c>
      <c r="S7319">
        <v>5.03</v>
      </c>
      <c r="T7319">
        <f t="shared" si="114"/>
        <v>11.19</v>
      </c>
    </row>
    <row r="7320" spans="1:20" x14ac:dyDescent="0.25">
      <c r="A7320">
        <v>7319</v>
      </c>
      <c r="B7320">
        <v>85861</v>
      </c>
      <c r="C7320" t="s">
        <v>612</v>
      </c>
      <c r="D7320" t="s">
        <v>20</v>
      </c>
      <c r="E7320" t="s">
        <v>39</v>
      </c>
      <c r="F7320" t="s">
        <v>31</v>
      </c>
      <c r="G7320" t="s">
        <v>41</v>
      </c>
      <c r="H7320" t="s">
        <v>54</v>
      </c>
      <c r="I7320" t="s">
        <v>28</v>
      </c>
      <c r="J7320" t="s">
        <v>56</v>
      </c>
      <c r="K7320" t="s">
        <v>274</v>
      </c>
      <c r="L7320" t="s">
        <v>192</v>
      </c>
      <c r="M7320" t="s">
        <v>35</v>
      </c>
      <c r="N7320" s="2">
        <v>40864</v>
      </c>
      <c r="O7320" s="2">
        <v>40865</v>
      </c>
      <c r="P7320">
        <v>33</v>
      </c>
      <c r="Q7320" s="1">
        <v>0</v>
      </c>
      <c r="R7320">
        <v>232.58</v>
      </c>
      <c r="S7320">
        <v>19.989999999999998</v>
      </c>
      <c r="T7320">
        <f t="shared" si="114"/>
        <v>7675.14</v>
      </c>
    </row>
    <row r="7321" spans="1:20" x14ac:dyDescent="0.25">
      <c r="A7321">
        <v>7320</v>
      </c>
      <c r="B7321">
        <v>85864</v>
      </c>
      <c r="C7321" t="s">
        <v>612</v>
      </c>
      <c r="D7321" t="s">
        <v>38</v>
      </c>
      <c r="E7321" t="s">
        <v>39</v>
      </c>
      <c r="F7321" t="s">
        <v>31</v>
      </c>
      <c r="G7321" t="s">
        <v>41</v>
      </c>
      <c r="H7321" t="s">
        <v>61</v>
      </c>
      <c r="I7321" t="s">
        <v>28</v>
      </c>
      <c r="J7321" t="s">
        <v>72</v>
      </c>
      <c r="K7321" t="s">
        <v>62</v>
      </c>
      <c r="L7321" t="s">
        <v>192</v>
      </c>
      <c r="M7321" t="s">
        <v>35</v>
      </c>
      <c r="N7321" s="2">
        <v>41595</v>
      </c>
      <c r="O7321" s="2">
        <v>41596</v>
      </c>
      <c r="P7321">
        <v>33</v>
      </c>
      <c r="Q7321" s="1">
        <v>0.06</v>
      </c>
      <c r="R7321">
        <v>3.08</v>
      </c>
      <c r="S7321">
        <v>0.5</v>
      </c>
      <c r="T7321">
        <f t="shared" si="114"/>
        <v>101.64</v>
      </c>
    </row>
    <row r="7322" spans="1:20" x14ac:dyDescent="0.25">
      <c r="A7322">
        <v>7321</v>
      </c>
      <c r="B7322">
        <v>85861</v>
      </c>
      <c r="C7322" t="s">
        <v>521</v>
      </c>
      <c r="D7322" t="s">
        <v>20</v>
      </c>
      <c r="E7322" t="s">
        <v>39</v>
      </c>
      <c r="F7322" t="s">
        <v>22</v>
      </c>
      <c r="G7322" t="s">
        <v>41</v>
      </c>
      <c r="H7322" t="s">
        <v>89</v>
      </c>
      <c r="I7322" t="s">
        <v>28</v>
      </c>
      <c r="J7322" t="s">
        <v>72</v>
      </c>
      <c r="K7322" t="s">
        <v>71</v>
      </c>
      <c r="L7322" t="s">
        <v>44</v>
      </c>
      <c r="M7322" t="s">
        <v>246</v>
      </c>
      <c r="N7322" s="2">
        <v>40864</v>
      </c>
      <c r="O7322" s="2">
        <v>40867</v>
      </c>
      <c r="P7322">
        <v>31</v>
      </c>
      <c r="Q7322" s="1">
        <v>0.01</v>
      </c>
      <c r="R7322">
        <v>2.62</v>
      </c>
      <c r="S7322">
        <v>0.8</v>
      </c>
      <c r="T7322">
        <f t="shared" si="114"/>
        <v>81.22</v>
      </c>
    </row>
    <row r="7323" spans="1:20" x14ac:dyDescent="0.25">
      <c r="A7323">
        <v>7322</v>
      </c>
      <c r="B7323">
        <v>86371</v>
      </c>
      <c r="C7323" t="s">
        <v>1506</v>
      </c>
      <c r="D7323" t="s">
        <v>20</v>
      </c>
      <c r="E7323" t="s">
        <v>39</v>
      </c>
      <c r="F7323" t="s">
        <v>22</v>
      </c>
      <c r="G7323" t="s">
        <v>48</v>
      </c>
      <c r="H7323" t="s">
        <v>42</v>
      </c>
      <c r="I7323" t="s">
        <v>28</v>
      </c>
      <c r="J7323" t="s">
        <v>72</v>
      </c>
      <c r="K7323" t="s">
        <v>116</v>
      </c>
      <c r="L7323" t="s">
        <v>192</v>
      </c>
      <c r="M7323" t="s">
        <v>137</v>
      </c>
      <c r="N7323" s="2">
        <v>41032</v>
      </c>
      <c r="O7323" s="2">
        <v>41034</v>
      </c>
      <c r="P7323">
        <v>6</v>
      </c>
      <c r="Q7323" s="1">
        <v>0.04</v>
      </c>
      <c r="R7323">
        <v>6.48</v>
      </c>
      <c r="S7323">
        <v>8.4</v>
      </c>
      <c r="T7323">
        <f t="shared" si="114"/>
        <v>38.880000000000003</v>
      </c>
    </row>
    <row r="7324" spans="1:20" x14ac:dyDescent="0.25">
      <c r="A7324">
        <v>7323</v>
      </c>
      <c r="B7324">
        <v>86371</v>
      </c>
      <c r="C7324" t="s">
        <v>1506</v>
      </c>
      <c r="D7324" t="s">
        <v>20</v>
      </c>
      <c r="E7324" t="s">
        <v>39</v>
      </c>
      <c r="F7324" t="s">
        <v>22</v>
      </c>
      <c r="G7324" t="s">
        <v>48</v>
      </c>
      <c r="H7324" t="s">
        <v>94</v>
      </c>
      <c r="I7324" t="s">
        <v>28</v>
      </c>
      <c r="J7324" t="s">
        <v>72</v>
      </c>
      <c r="K7324" t="s">
        <v>221</v>
      </c>
      <c r="L7324" t="s">
        <v>26</v>
      </c>
      <c r="M7324" t="s">
        <v>173</v>
      </c>
      <c r="N7324" s="2">
        <v>41032</v>
      </c>
      <c r="O7324" s="2">
        <v>41032</v>
      </c>
      <c r="P7324">
        <v>9</v>
      </c>
      <c r="Q7324" s="1">
        <v>0.1</v>
      </c>
      <c r="R7324">
        <v>8.57</v>
      </c>
      <c r="S7324">
        <v>6.14</v>
      </c>
      <c r="T7324">
        <f t="shared" si="114"/>
        <v>77.13</v>
      </c>
    </row>
    <row r="7325" spans="1:20" x14ac:dyDescent="0.25">
      <c r="A7325">
        <v>7324</v>
      </c>
      <c r="B7325">
        <v>86371</v>
      </c>
      <c r="C7325" t="s">
        <v>202</v>
      </c>
      <c r="D7325" t="s">
        <v>20</v>
      </c>
      <c r="E7325" t="s">
        <v>21</v>
      </c>
      <c r="F7325" t="s">
        <v>22</v>
      </c>
      <c r="G7325" t="s">
        <v>48</v>
      </c>
      <c r="H7325" t="s">
        <v>203</v>
      </c>
      <c r="I7325" t="s">
        <v>28</v>
      </c>
      <c r="J7325" t="s">
        <v>72</v>
      </c>
      <c r="K7325" t="s">
        <v>204</v>
      </c>
      <c r="L7325" t="s">
        <v>26</v>
      </c>
      <c r="M7325" t="s">
        <v>27</v>
      </c>
      <c r="N7325" s="2">
        <v>41032</v>
      </c>
      <c r="O7325" s="2">
        <v>41036</v>
      </c>
      <c r="P7325">
        <v>7</v>
      </c>
      <c r="Q7325" s="1">
        <v>0.04</v>
      </c>
      <c r="R7325">
        <v>1.7</v>
      </c>
      <c r="S7325">
        <v>1.99</v>
      </c>
      <c r="T7325">
        <f t="shared" si="114"/>
        <v>11.9</v>
      </c>
    </row>
    <row r="7326" spans="1:20" x14ac:dyDescent="0.25">
      <c r="A7326">
        <v>7325</v>
      </c>
      <c r="B7326">
        <v>86509</v>
      </c>
      <c r="C7326" t="s">
        <v>1037</v>
      </c>
      <c r="D7326" t="s">
        <v>20</v>
      </c>
      <c r="E7326" t="s">
        <v>21</v>
      </c>
      <c r="F7326" t="s">
        <v>22</v>
      </c>
      <c r="G7326" t="s">
        <v>93</v>
      </c>
      <c r="H7326" t="s">
        <v>24</v>
      </c>
      <c r="I7326" t="s">
        <v>28</v>
      </c>
      <c r="J7326" t="s">
        <v>72</v>
      </c>
      <c r="K7326" t="s">
        <v>409</v>
      </c>
      <c r="L7326" t="s">
        <v>26</v>
      </c>
      <c r="M7326" t="s">
        <v>398</v>
      </c>
      <c r="N7326" s="2">
        <v>40540</v>
      </c>
      <c r="O7326" s="2">
        <v>40542</v>
      </c>
      <c r="P7326">
        <v>12</v>
      </c>
      <c r="Q7326" s="1">
        <v>0.06</v>
      </c>
      <c r="R7326">
        <v>22.24</v>
      </c>
      <c r="S7326">
        <v>1.99</v>
      </c>
      <c r="T7326">
        <f t="shared" si="114"/>
        <v>266.88</v>
      </c>
    </row>
    <row r="7327" spans="1:20" x14ac:dyDescent="0.25">
      <c r="A7327">
        <v>7326</v>
      </c>
      <c r="B7327">
        <v>86070</v>
      </c>
      <c r="C7327" t="s">
        <v>128</v>
      </c>
      <c r="D7327" t="s">
        <v>20</v>
      </c>
      <c r="E7327" t="s">
        <v>39</v>
      </c>
      <c r="F7327" t="s">
        <v>31</v>
      </c>
      <c r="G7327" t="s">
        <v>48</v>
      </c>
      <c r="H7327" t="s">
        <v>42</v>
      </c>
      <c r="I7327" t="s">
        <v>28</v>
      </c>
      <c r="J7327" t="s">
        <v>56</v>
      </c>
      <c r="K7327" t="s">
        <v>129</v>
      </c>
      <c r="L7327" t="s">
        <v>44</v>
      </c>
      <c r="M7327" t="s">
        <v>91</v>
      </c>
      <c r="N7327" s="2">
        <v>41184</v>
      </c>
      <c r="O7327" s="2">
        <v>41188</v>
      </c>
      <c r="P7327">
        <v>9</v>
      </c>
      <c r="Q7327" s="1">
        <v>0</v>
      </c>
      <c r="R7327">
        <v>1.48</v>
      </c>
      <c r="S7327">
        <v>0.7</v>
      </c>
      <c r="T7327">
        <f t="shared" si="114"/>
        <v>13.32</v>
      </c>
    </row>
    <row r="7328" spans="1:20" x14ac:dyDescent="0.25">
      <c r="A7328">
        <v>7327</v>
      </c>
      <c r="B7328">
        <v>86721</v>
      </c>
      <c r="C7328" t="s">
        <v>947</v>
      </c>
      <c r="D7328" t="s">
        <v>20</v>
      </c>
      <c r="E7328" t="s">
        <v>21</v>
      </c>
      <c r="F7328" t="s">
        <v>22</v>
      </c>
      <c r="G7328" t="s">
        <v>23</v>
      </c>
      <c r="H7328" t="s">
        <v>206</v>
      </c>
      <c r="I7328" t="s">
        <v>28</v>
      </c>
      <c r="J7328" t="s">
        <v>72</v>
      </c>
      <c r="K7328" t="s">
        <v>201</v>
      </c>
      <c r="L7328" t="s">
        <v>706</v>
      </c>
      <c r="M7328" t="s">
        <v>123</v>
      </c>
      <c r="N7328" s="2">
        <v>41632</v>
      </c>
      <c r="O7328" s="2">
        <v>41634</v>
      </c>
      <c r="P7328">
        <v>16</v>
      </c>
      <c r="Q7328" s="1">
        <v>0</v>
      </c>
      <c r="R7328">
        <v>51.98</v>
      </c>
      <c r="S7328">
        <v>10.17</v>
      </c>
      <c r="T7328">
        <f t="shared" si="114"/>
        <v>831.68</v>
      </c>
    </row>
    <row r="7329" spans="1:20" x14ac:dyDescent="0.25">
      <c r="A7329">
        <v>7328</v>
      </c>
      <c r="B7329">
        <v>86721</v>
      </c>
      <c r="C7329" t="s">
        <v>947</v>
      </c>
      <c r="D7329" t="s">
        <v>578</v>
      </c>
      <c r="E7329" t="s">
        <v>187</v>
      </c>
      <c r="F7329" t="s">
        <v>22</v>
      </c>
      <c r="G7329" t="s">
        <v>23</v>
      </c>
      <c r="H7329" t="s">
        <v>219</v>
      </c>
      <c r="I7329" t="s">
        <v>28</v>
      </c>
      <c r="J7329" t="s">
        <v>72</v>
      </c>
      <c r="K7329" t="s">
        <v>71</v>
      </c>
      <c r="L7329" t="s">
        <v>330</v>
      </c>
      <c r="M7329" t="s">
        <v>27</v>
      </c>
      <c r="N7329" s="2">
        <v>41632</v>
      </c>
      <c r="O7329" s="2">
        <v>41634</v>
      </c>
      <c r="P7329">
        <v>16</v>
      </c>
      <c r="Q7329" s="1">
        <v>0.06</v>
      </c>
      <c r="R7329">
        <v>218.75</v>
      </c>
      <c r="S7329">
        <v>69.64</v>
      </c>
      <c r="T7329">
        <f t="shared" si="114"/>
        <v>3500</v>
      </c>
    </row>
    <row r="7330" spans="1:20" x14ac:dyDescent="0.25">
      <c r="A7330">
        <v>7329</v>
      </c>
      <c r="B7330">
        <v>91583</v>
      </c>
      <c r="C7330" t="s">
        <v>2133</v>
      </c>
      <c r="D7330" t="s">
        <v>20</v>
      </c>
      <c r="E7330" t="s">
        <v>21</v>
      </c>
      <c r="F7330" t="s">
        <v>31</v>
      </c>
      <c r="G7330" t="s">
        <v>41</v>
      </c>
      <c r="H7330" t="s">
        <v>24</v>
      </c>
      <c r="I7330" t="s">
        <v>28</v>
      </c>
      <c r="J7330" t="s">
        <v>72</v>
      </c>
      <c r="K7330" t="s">
        <v>1111</v>
      </c>
      <c r="L7330" t="s">
        <v>706</v>
      </c>
      <c r="M7330" t="s">
        <v>35</v>
      </c>
      <c r="N7330" s="2">
        <v>40396</v>
      </c>
      <c r="O7330" s="2">
        <v>40397</v>
      </c>
      <c r="P7330">
        <v>21</v>
      </c>
      <c r="Q7330" s="1">
        <v>0.01</v>
      </c>
      <c r="R7330">
        <v>28.99</v>
      </c>
      <c r="S7330">
        <v>8.59</v>
      </c>
      <c r="T7330">
        <f t="shared" si="114"/>
        <v>608.79</v>
      </c>
    </row>
    <row r="7331" spans="1:20" x14ac:dyDescent="0.25">
      <c r="A7331">
        <v>7330</v>
      </c>
      <c r="B7331">
        <v>90901</v>
      </c>
      <c r="C7331" t="s">
        <v>242</v>
      </c>
      <c r="D7331" t="s">
        <v>20</v>
      </c>
      <c r="E7331" t="s">
        <v>187</v>
      </c>
      <c r="F7331" t="s">
        <v>22</v>
      </c>
      <c r="G7331" t="s">
        <v>48</v>
      </c>
      <c r="H7331" t="s">
        <v>225</v>
      </c>
      <c r="I7331" t="s">
        <v>28</v>
      </c>
      <c r="J7331" t="s">
        <v>72</v>
      </c>
      <c r="K7331" t="s">
        <v>145</v>
      </c>
      <c r="L7331" t="s">
        <v>192</v>
      </c>
      <c r="M7331" t="s">
        <v>80</v>
      </c>
      <c r="N7331" s="2">
        <v>41180</v>
      </c>
      <c r="O7331" s="2">
        <v>41184</v>
      </c>
      <c r="P7331">
        <v>22</v>
      </c>
      <c r="Q7331" s="1">
        <v>0.03</v>
      </c>
      <c r="R7331">
        <v>1.76</v>
      </c>
      <c r="S7331">
        <v>4.8600000000000003</v>
      </c>
      <c r="T7331">
        <f t="shared" si="114"/>
        <v>38.72</v>
      </c>
    </row>
    <row r="7332" spans="1:20" x14ac:dyDescent="0.25">
      <c r="A7332">
        <v>7331</v>
      </c>
      <c r="B7332">
        <v>90715</v>
      </c>
      <c r="C7332" t="s">
        <v>275</v>
      </c>
      <c r="D7332" t="s">
        <v>20</v>
      </c>
      <c r="E7332" t="s">
        <v>39</v>
      </c>
      <c r="F7332" t="s">
        <v>31</v>
      </c>
      <c r="G7332" t="s">
        <v>93</v>
      </c>
      <c r="H7332" t="s">
        <v>54</v>
      </c>
      <c r="I7332" t="s">
        <v>28</v>
      </c>
      <c r="J7332" t="s">
        <v>84</v>
      </c>
      <c r="K7332" t="s">
        <v>68</v>
      </c>
      <c r="L7332" t="s">
        <v>192</v>
      </c>
      <c r="M7332" t="s">
        <v>35</v>
      </c>
      <c r="N7332" s="2">
        <v>40565</v>
      </c>
      <c r="O7332" s="2">
        <v>40566</v>
      </c>
      <c r="P7332">
        <v>4</v>
      </c>
      <c r="Q7332" s="1">
        <v>0.09</v>
      </c>
      <c r="R7332">
        <v>6.48</v>
      </c>
      <c r="S7332">
        <v>7.49</v>
      </c>
      <c r="T7332">
        <f t="shared" si="114"/>
        <v>25.92</v>
      </c>
    </row>
    <row r="7333" spans="1:20" x14ac:dyDescent="0.25">
      <c r="A7333">
        <v>7332</v>
      </c>
      <c r="B7333">
        <v>90720</v>
      </c>
      <c r="C7333" t="s">
        <v>275</v>
      </c>
      <c r="D7333" t="s">
        <v>20</v>
      </c>
      <c r="E7333" t="s">
        <v>39</v>
      </c>
      <c r="F7333" t="s">
        <v>31</v>
      </c>
      <c r="G7333" t="s">
        <v>41</v>
      </c>
      <c r="H7333" t="s">
        <v>54</v>
      </c>
      <c r="I7333" t="s">
        <v>28</v>
      </c>
      <c r="J7333" t="s">
        <v>84</v>
      </c>
      <c r="K7333" t="s">
        <v>101</v>
      </c>
      <c r="L7333" t="s">
        <v>192</v>
      </c>
      <c r="M7333" t="s">
        <v>35</v>
      </c>
      <c r="N7333" s="2">
        <v>41010</v>
      </c>
      <c r="O7333" s="2">
        <v>41013</v>
      </c>
      <c r="P7333">
        <v>7</v>
      </c>
      <c r="Q7333" s="1">
        <v>0.08</v>
      </c>
      <c r="R7333">
        <v>2.88</v>
      </c>
      <c r="S7333">
        <v>1.49</v>
      </c>
      <c r="T7333">
        <f t="shared" si="114"/>
        <v>20.16</v>
      </c>
    </row>
    <row r="7334" spans="1:20" x14ac:dyDescent="0.25">
      <c r="A7334">
        <v>7333</v>
      </c>
      <c r="B7334">
        <v>89996</v>
      </c>
      <c r="C7334" t="s">
        <v>2510</v>
      </c>
      <c r="D7334" t="s">
        <v>578</v>
      </c>
      <c r="E7334" t="s">
        <v>187</v>
      </c>
      <c r="F7334" t="s">
        <v>31</v>
      </c>
      <c r="G7334" t="s">
        <v>41</v>
      </c>
      <c r="H7334" t="s">
        <v>188</v>
      </c>
      <c r="I7334" t="s">
        <v>28</v>
      </c>
      <c r="J7334" t="s">
        <v>84</v>
      </c>
      <c r="K7334" t="s">
        <v>189</v>
      </c>
      <c r="L7334" t="s">
        <v>330</v>
      </c>
      <c r="M7334" t="s">
        <v>143</v>
      </c>
      <c r="N7334" s="2">
        <v>40727</v>
      </c>
      <c r="O7334" s="2">
        <v>40727</v>
      </c>
      <c r="P7334">
        <v>6</v>
      </c>
      <c r="Q7334" s="1">
        <v>0.01</v>
      </c>
      <c r="R7334">
        <v>262.11</v>
      </c>
      <c r="S7334">
        <v>62.74</v>
      </c>
      <c r="T7334">
        <f t="shared" si="114"/>
        <v>1572.66</v>
      </c>
    </row>
    <row r="7335" spans="1:20" x14ac:dyDescent="0.25">
      <c r="A7335">
        <v>7334</v>
      </c>
      <c r="B7335">
        <v>88733</v>
      </c>
      <c r="C7335" t="s">
        <v>1880</v>
      </c>
      <c r="D7335" t="s">
        <v>20</v>
      </c>
      <c r="E7335" t="s">
        <v>39</v>
      </c>
      <c r="F7335" t="s">
        <v>31</v>
      </c>
      <c r="G7335" t="s">
        <v>41</v>
      </c>
      <c r="H7335" t="s">
        <v>61</v>
      </c>
      <c r="I7335" t="s">
        <v>28</v>
      </c>
      <c r="J7335" t="s">
        <v>84</v>
      </c>
      <c r="K7335" t="s">
        <v>149</v>
      </c>
      <c r="L7335" t="s">
        <v>192</v>
      </c>
      <c r="M7335" t="s">
        <v>146</v>
      </c>
      <c r="N7335" s="2">
        <v>40748</v>
      </c>
      <c r="O7335" s="2">
        <v>40750</v>
      </c>
      <c r="P7335">
        <v>1</v>
      </c>
      <c r="Q7335" s="1">
        <v>0.03</v>
      </c>
      <c r="R7335">
        <v>12.28</v>
      </c>
      <c r="S7335">
        <v>6.13</v>
      </c>
      <c r="T7335">
        <f t="shared" si="114"/>
        <v>12.28</v>
      </c>
    </row>
    <row r="7336" spans="1:20" x14ac:dyDescent="0.25">
      <c r="A7336">
        <v>7335</v>
      </c>
      <c r="B7336">
        <v>90298</v>
      </c>
      <c r="C7336" t="s">
        <v>542</v>
      </c>
      <c r="D7336" t="s">
        <v>38</v>
      </c>
      <c r="E7336" t="s">
        <v>39</v>
      </c>
      <c r="F7336" t="s">
        <v>31</v>
      </c>
      <c r="G7336" t="s">
        <v>41</v>
      </c>
      <c r="H7336" t="s">
        <v>54</v>
      </c>
      <c r="I7336" t="s">
        <v>28</v>
      </c>
      <c r="J7336" t="s">
        <v>84</v>
      </c>
      <c r="K7336" t="s">
        <v>145</v>
      </c>
      <c r="L7336" t="s">
        <v>26</v>
      </c>
      <c r="M7336" t="s">
        <v>146</v>
      </c>
      <c r="N7336" s="2">
        <v>40942</v>
      </c>
      <c r="O7336" s="2">
        <v>40943</v>
      </c>
      <c r="P7336">
        <v>10</v>
      </c>
      <c r="Q7336" s="1">
        <v>0.05</v>
      </c>
      <c r="R7336">
        <v>37.74</v>
      </c>
      <c r="S7336">
        <v>2.9</v>
      </c>
      <c r="T7336">
        <f t="shared" si="114"/>
        <v>377.40000000000003</v>
      </c>
    </row>
    <row r="7337" spans="1:20" x14ac:dyDescent="0.25">
      <c r="A7337">
        <v>7336</v>
      </c>
      <c r="B7337">
        <v>90298</v>
      </c>
      <c r="C7337" t="s">
        <v>542</v>
      </c>
      <c r="D7337" t="s">
        <v>38</v>
      </c>
      <c r="E7337" t="s">
        <v>39</v>
      </c>
      <c r="F7337" t="s">
        <v>31</v>
      </c>
      <c r="G7337" t="s">
        <v>41</v>
      </c>
      <c r="H7337" t="s">
        <v>42</v>
      </c>
      <c r="I7337" t="s">
        <v>28</v>
      </c>
      <c r="J7337" t="s">
        <v>84</v>
      </c>
      <c r="K7337" t="s">
        <v>172</v>
      </c>
      <c r="L7337" t="s">
        <v>192</v>
      </c>
      <c r="M7337" t="s">
        <v>139</v>
      </c>
      <c r="N7337" s="2">
        <v>40942</v>
      </c>
      <c r="O7337" s="2">
        <v>40944</v>
      </c>
      <c r="P7337">
        <v>11</v>
      </c>
      <c r="Q7337" s="1">
        <v>0.09</v>
      </c>
      <c r="R7337">
        <v>95.43</v>
      </c>
      <c r="S7337">
        <v>19.989999999999998</v>
      </c>
      <c r="T7337">
        <f t="shared" si="114"/>
        <v>1049.73</v>
      </c>
    </row>
    <row r="7338" spans="1:20" x14ac:dyDescent="0.25">
      <c r="A7338">
        <v>7337</v>
      </c>
      <c r="B7338">
        <v>90298</v>
      </c>
      <c r="C7338" t="s">
        <v>2016</v>
      </c>
      <c r="D7338" t="s">
        <v>20</v>
      </c>
      <c r="E7338" t="s">
        <v>21</v>
      </c>
      <c r="F7338" t="s">
        <v>31</v>
      </c>
      <c r="G7338" t="s">
        <v>41</v>
      </c>
      <c r="H7338" t="s">
        <v>24</v>
      </c>
      <c r="I7338" t="s">
        <v>28</v>
      </c>
      <c r="J7338" t="s">
        <v>84</v>
      </c>
      <c r="K7338" t="s">
        <v>201</v>
      </c>
      <c r="L7338" t="s">
        <v>192</v>
      </c>
      <c r="M7338" t="s">
        <v>91</v>
      </c>
      <c r="N7338" s="2">
        <v>40942</v>
      </c>
      <c r="O7338" s="2">
        <v>40944</v>
      </c>
      <c r="P7338">
        <v>1</v>
      </c>
      <c r="Q7338" s="1">
        <v>0.04</v>
      </c>
      <c r="R7338">
        <v>30.42</v>
      </c>
      <c r="S7338">
        <v>8.65</v>
      </c>
      <c r="T7338">
        <f t="shared" si="114"/>
        <v>30.42</v>
      </c>
    </row>
    <row r="7339" spans="1:20" x14ac:dyDescent="0.25">
      <c r="A7339">
        <v>7338</v>
      </c>
      <c r="B7339">
        <v>89916</v>
      </c>
      <c r="C7339" t="s">
        <v>348</v>
      </c>
      <c r="D7339" t="s">
        <v>20</v>
      </c>
      <c r="E7339" t="s">
        <v>21</v>
      </c>
      <c r="F7339" t="s">
        <v>22</v>
      </c>
      <c r="G7339" t="s">
        <v>48</v>
      </c>
      <c r="H7339" t="s">
        <v>203</v>
      </c>
      <c r="I7339" t="s">
        <v>28</v>
      </c>
      <c r="J7339" t="s">
        <v>84</v>
      </c>
      <c r="K7339" t="s">
        <v>208</v>
      </c>
      <c r="L7339" t="s">
        <v>192</v>
      </c>
      <c r="M7339" t="s">
        <v>182</v>
      </c>
      <c r="N7339" s="2">
        <v>40869</v>
      </c>
      <c r="O7339" s="2">
        <v>40876</v>
      </c>
      <c r="P7339">
        <v>8</v>
      </c>
      <c r="Q7339" s="1">
        <v>0.09</v>
      </c>
      <c r="R7339">
        <v>195.99</v>
      </c>
      <c r="S7339">
        <v>4.2</v>
      </c>
      <c r="T7339">
        <f t="shared" si="114"/>
        <v>1567.92</v>
      </c>
    </row>
    <row r="7340" spans="1:20" x14ac:dyDescent="0.25">
      <c r="A7340">
        <v>7339</v>
      </c>
      <c r="B7340">
        <v>85939</v>
      </c>
      <c r="C7340" t="s">
        <v>2143</v>
      </c>
      <c r="D7340" t="s">
        <v>578</v>
      </c>
      <c r="E7340" t="s">
        <v>21</v>
      </c>
      <c r="F7340" t="s">
        <v>47</v>
      </c>
      <c r="G7340" t="s">
        <v>23</v>
      </c>
      <c r="H7340" t="s">
        <v>33</v>
      </c>
      <c r="I7340" t="s">
        <v>28</v>
      </c>
      <c r="J7340" t="s">
        <v>84</v>
      </c>
      <c r="K7340" t="s">
        <v>208</v>
      </c>
      <c r="L7340" t="s">
        <v>330</v>
      </c>
      <c r="M7340" t="s">
        <v>114</v>
      </c>
      <c r="N7340" s="2">
        <v>40277</v>
      </c>
      <c r="O7340" s="2">
        <v>40278</v>
      </c>
      <c r="P7340">
        <v>10</v>
      </c>
      <c r="Q7340" s="1">
        <v>7.0000000000000007E-2</v>
      </c>
      <c r="R7340">
        <v>400.97</v>
      </c>
      <c r="S7340">
        <v>48.26</v>
      </c>
      <c r="T7340">
        <f t="shared" si="114"/>
        <v>4009.7000000000003</v>
      </c>
    </row>
    <row r="7341" spans="1:20" x14ac:dyDescent="0.25">
      <c r="A7341">
        <v>7340</v>
      </c>
      <c r="B7341">
        <v>88424</v>
      </c>
      <c r="C7341" t="s">
        <v>1128</v>
      </c>
      <c r="D7341" t="s">
        <v>578</v>
      </c>
      <c r="E7341" t="s">
        <v>187</v>
      </c>
      <c r="F7341" t="s">
        <v>22</v>
      </c>
      <c r="G7341" t="s">
        <v>23</v>
      </c>
      <c r="H7341" t="s">
        <v>225</v>
      </c>
      <c r="I7341" t="s">
        <v>28</v>
      </c>
      <c r="J7341" t="s">
        <v>84</v>
      </c>
      <c r="K7341" t="s">
        <v>113</v>
      </c>
      <c r="L7341" t="s">
        <v>330</v>
      </c>
      <c r="M7341" t="s">
        <v>238</v>
      </c>
      <c r="N7341" s="2">
        <v>41422</v>
      </c>
      <c r="O7341" s="2">
        <v>41423</v>
      </c>
      <c r="P7341">
        <v>2</v>
      </c>
      <c r="Q7341" s="1">
        <v>0.09</v>
      </c>
      <c r="R7341">
        <v>160.97999999999999</v>
      </c>
      <c r="S7341">
        <v>35.020000000000003</v>
      </c>
      <c r="T7341">
        <f t="shared" si="114"/>
        <v>321.95999999999998</v>
      </c>
    </row>
    <row r="7342" spans="1:20" x14ac:dyDescent="0.25">
      <c r="A7342">
        <v>7341</v>
      </c>
      <c r="B7342">
        <v>88424</v>
      </c>
      <c r="C7342" t="s">
        <v>1128</v>
      </c>
      <c r="D7342" t="s">
        <v>20</v>
      </c>
      <c r="E7342" t="s">
        <v>21</v>
      </c>
      <c r="F7342" t="s">
        <v>22</v>
      </c>
      <c r="G7342" t="s">
        <v>23</v>
      </c>
      <c r="H7342" t="s">
        <v>203</v>
      </c>
      <c r="I7342" t="s">
        <v>28</v>
      </c>
      <c r="J7342" t="s">
        <v>84</v>
      </c>
      <c r="K7342" t="s">
        <v>1254</v>
      </c>
      <c r="L7342" t="s">
        <v>192</v>
      </c>
      <c r="M7342" t="s">
        <v>246</v>
      </c>
      <c r="N7342" s="2">
        <v>41422</v>
      </c>
      <c r="O7342" s="2">
        <v>41423</v>
      </c>
      <c r="P7342">
        <v>10</v>
      </c>
      <c r="Q7342" s="1">
        <v>0</v>
      </c>
      <c r="R7342">
        <v>175.99</v>
      </c>
      <c r="S7342">
        <v>4.99</v>
      </c>
      <c r="T7342">
        <f t="shared" si="114"/>
        <v>1759.9</v>
      </c>
    </row>
    <row r="7343" spans="1:20" x14ac:dyDescent="0.25">
      <c r="A7343">
        <v>7342</v>
      </c>
      <c r="B7343">
        <v>89038</v>
      </c>
      <c r="C7343" t="s">
        <v>135</v>
      </c>
      <c r="D7343" t="s">
        <v>20</v>
      </c>
      <c r="E7343" t="s">
        <v>39</v>
      </c>
      <c r="F7343" t="s">
        <v>22</v>
      </c>
      <c r="G7343" t="s">
        <v>93</v>
      </c>
      <c r="H7343" t="s">
        <v>61</v>
      </c>
      <c r="I7343" t="s">
        <v>28</v>
      </c>
      <c r="J7343" t="s">
        <v>84</v>
      </c>
      <c r="K7343" t="s">
        <v>136</v>
      </c>
      <c r="L7343" t="s">
        <v>44</v>
      </c>
      <c r="M7343" t="s">
        <v>137</v>
      </c>
      <c r="N7343" s="2">
        <v>41638</v>
      </c>
      <c r="O7343" s="2">
        <v>41638</v>
      </c>
      <c r="P7343">
        <v>5</v>
      </c>
      <c r="Q7343" s="1">
        <v>0.1</v>
      </c>
      <c r="R7343">
        <v>1.48</v>
      </c>
      <c r="S7343">
        <v>0.7</v>
      </c>
      <c r="T7343">
        <f t="shared" si="114"/>
        <v>7.4</v>
      </c>
    </row>
    <row r="7344" spans="1:20" x14ac:dyDescent="0.25">
      <c r="A7344">
        <v>7343</v>
      </c>
      <c r="B7344">
        <v>88704</v>
      </c>
      <c r="C7344" t="s">
        <v>356</v>
      </c>
      <c r="D7344" t="s">
        <v>20</v>
      </c>
      <c r="E7344" t="s">
        <v>39</v>
      </c>
      <c r="F7344" t="s">
        <v>31</v>
      </c>
      <c r="G7344" t="s">
        <v>48</v>
      </c>
      <c r="H7344" t="s">
        <v>61</v>
      </c>
      <c r="I7344" t="s">
        <v>28</v>
      </c>
      <c r="J7344" t="s">
        <v>84</v>
      </c>
      <c r="K7344" t="s">
        <v>68</v>
      </c>
      <c r="L7344" t="s">
        <v>192</v>
      </c>
      <c r="M7344" t="s">
        <v>139</v>
      </c>
      <c r="N7344" s="2">
        <v>40954</v>
      </c>
      <c r="O7344" s="2">
        <v>40961</v>
      </c>
      <c r="P7344">
        <v>12</v>
      </c>
      <c r="Q7344" s="1">
        <v>0.03</v>
      </c>
      <c r="R7344">
        <v>4.13</v>
      </c>
      <c r="S7344">
        <v>5.34</v>
      </c>
      <c r="T7344">
        <f t="shared" si="114"/>
        <v>49.56</v>
      </c>
    </row>
    <row r="7345" spans="1:20" x14ac:dyDescent="0.25">
      <c r="A7345">
        <v>7344</v>
      </c>
      <c r="B7345">
        <v>88704</v>
      </c>
      <c r="C7345" t="s">
        <v>356</v>
      </c>
      <c r="D7345" t="s">
        <v>20</v>
      </c>
      <c r="E7345" t="s">
        <v>39</v>
      </c>
      <c r="F7345" t="s">
        <v>31</v>
      </c>
      <c r="G7345" t="s">
        <v>48</v>
      </c>
      <c r="H7345" t="s">
        <v>49</v>
      </c>
      <c r="I7345" t="s">
        <v>28</v>
      </c>
      <c r="J7345" t="s">
        <v>84</v>
      </c>
      <c r="K7345" t="s">
        <v>158</v>
      </c>
      <c r="L7345" t="s">
        <v>44</v>
      </c>
      <c r="M7345" t="s">
        <v>121</v>
      </c>
      <c r="N7345" s="2">
        <v>40954</v>
      </c>
      <c r="O7345" s="2">
        <v>40954</v>
      </c>
      <c r="P7345">
        <v>10</v>
      </c>
      <c r="Q7345" s="1">
        <v>0.05</v>
      </c>
      <c r="R7345">
        <v>3.14</v>
      </c>
      <c r="S7345">
        <v>1.92</v>
      </c>
      <c r="T7345">
        <f t="shared" si="114"/>
        <v>31.400000000000002</v>
      </c>
    </row>
    <row r="7346" spans="1:20" x14ac:dyDescent="0.25">
      <c r="A7346">
        <v>7345</v>
      </c>
      <c r="B7346">
        <v>87894</v>
      </c>
      <c r="C7346" t="s">
        <v>1602</v>
      </c>
      <c r="D7346" t="s">
        <v>20</v>
      </c>
      <c r="E7346" t="s">
        <v>39</v>
      </c>
      <c r="F7346" t="s">
        <v>31</v>
      </c>
      <c r="G7346" t="s">
        <v>48</v>
      </c>
      <c r="H7346" t="s">
        <v>61</v>
      </c>
      <c r="I7346" t="s">
        <v>28</v>
      </c>
      <c r="J7346" t="s">
        <v>84</v>
      </c>
      <c r="K7346" t="s">
        <v>119</v>
      </c>
      <c r="L7346" t="s">
        <v>192</v>
      </c>
      <c r="M7346" t="s">
        <v>296</v>
      </c>
      <c r="N7346" s="2">
        <v>40951</v>
      </c>
      <c r="O7346" s="2">
        <v>40951</v>
      </c>
      <c r="P7346">
        <v>8</v>
      </c>
      <c r="Q7346" s="1">
        <v>0.01</v>
      </c>
      <c r="R7346">
        <v>20.48</v>
      </c>
      <c r="S7346">
        <v>6.32</v>
      </c>
      <c r="T7346">
        <f t="shared" si="114"/>
        <v>163.84</v>
      </c>
    </row>
    <row r="7347" spans="1:20" x14ac:dyDescent="0.25">
      <c r="A7347">
        <v>7346</v>
      </c>
      <c r="B7347">
        <v>87894</v>
      </c>
      <c r="C7347" t="s">
        <v>1602</v>
      </c>
      <c r="D7347" t="s">
        <v>20</v>
      </c>
      <c r="E7347" t="s">
        <v>39</v>
      </c>
      <c r="F7347" t="s">
        <v>31</v>
      </c>
      <c r="G7347" t="s">
        <v>48</v>
      </c>
      <c r="H7347" t="s">
        <v>54</v>
      </c>
      <c r="I7347" t="s">
        <v>28</v>
      </c>
      <c r="J7347" t="s">
        <v>84</v>
      </c>
      <c r="K7347" t="s">
        <v>68</v>
      </c>
      <c r="L7347" t="s">
        <v>192</v>
      </c>
      <c r="M7347" t="s">
        <v>255</v>
      </c>
      <c r="N7347" s="2">
        <v>40951</v>
      </c>
      <c r="O7347" s="2">
        <v>40958</v>
      </c>
      <c r="P7347">
        <v>10</v>
      </c>
      <c r="Q7347" s="1">
        <v>7.0000000000000007E-2</v>
      </c>
      <c r="R7347">
        <v>6.75</v>
      </c>
      <c r="S7347">
        <v>2.99</v>
      </c>
      <c r="T7347">
        <f t="shared" si="114"/>
        <v>67.5</v>
      </c>
    </row>
    <row r="7348" spans="1:20" x14ac:dyDescent="0.25">
      <c r="A7348">
        <v>7347</v>
      </c>
      <c r="B7348">
        <v>87894</v>
      </c>
      <c r="C7348" t="s">
        <v>1602</v>
      </c>
      <c r="D7348" t="s">
        <v>20</v>
      </c>
      <c r="E7348" t="s">
        <v>39</v>
      </c>
      <c r="F7348" t="s">
        <v>31</v>
      </c>
      <c r="G7348" t="s">
        <v>48</v>
      </c>
      <c r="H7348" t="s">
        <v>61</v>
      </c>
      <c r="I7348" t="s">
        <v>28</v>
      </c>
      <c r="J7348" t="s">
        <v>84</v>
      </c>
      <c r="K7348" t="s">
        <v>82</v>
      </c>
      <c r="L7348" t="s">
        <v>192</v>
      </c>
      <c r="M7348" t="s">
        <v>296</v>
      </c>
      <c r="N7348" s="2">
        <v>40951</v>
      </c>
      <c r="O7348" s="2">
        <v>40956</v>
      </c>
      <c r="P7348">
        <v>4</v>
      </c>
      <c r="Q7348" s="1">
        <v>0.08</v>
      </c>
      <c r="R7348">
        <v>12.53</v>
      </c>
      <c r="S7348">
        <v>0.5</v>
      </c>
      <c r="T7348">
        <f t="shared" si="114"/>
        <v>50.12</v>
      </c>
    </row>
    <row r="7349" spans="1:20" x14ac:dyDescent="0.25">
      <c r="A7349">
        <v>7348</v>
      </c>
      <c r="B7349">
        <v>90775</v>
      </c>
      <c r="C7349" t="s">
        <v>895</v>
      </c>
      <c r="D7349" t="s">
        <v>20</v>
      </c>
      <c r="E7349" t="s">
        <v>39</v>
      </c>
      <c r="F7349" t="s">
        <v>47</v>
      </c>
      <c r="G7349" t="s">
        <v>48</v>
      </c>
      <c r="H7349" t="s">
        <v>78</v>
      </c>
      <c r="I7349" t="s">
        <v>28</v>
      </c>
      <c r="J7349" t="s">
        <v>84</v>
      </c>
      <c r="K7349" t="s">
        <v>50</v>
      </c>
      <c r="L7349" t="s">
        <v>44</v>
      </c>
      <c r="M7349" t="s">
        <v>111</v>
      </c>
      <c r="N7349" s="2">
        <v>40643</v>
      </c>
      <c r="O7349" s="2">
        <v>40645</v>
      </c>
      <c r="P7349">
        <v>10</v>
      </c>
      <c r="Q7349" s="1">
        <v>0.09</v>
      </c>
      <c r="R7349">
        <v>9.68</v>
      </c>
      <c r="S7349">
        <v>2.0299999999999998</v>
      </c>
      <c r="T7349">
        <f t="shared" si="114"/>
        <v>96.8</v>
      </c>
    </row>
    <row r="7350" spans="1:20" x14ac:dyDescent="0.25">
      <c r="A7350">
        <v>7349</v>
      </c>
      <c r="B7350">
        <v>90775</v>
      </c>
      <c r="C7350" t="s">
        <v>895</v>
      </c>
      <c r="D7350" t="s">
        <v>38</v>
      </c>
      <c r="E7350" t="s">
        <v>39</v>
      </c>
      <c r="F7350" t="s">
        <v>47</v>
      </c>
      <c r="G7350" t="s">
        <v>48</v>
      </c>
      <c r="H7350" t="s">
        <v>78</v>
      </c>
      <c r="I7350" t="s">
        <v>28</v>
      </c>
      <c r="J7350" t="s">
        <v>84</v>
      </c>
      <c r="K7350" t="s">
        <v>68</v>
      </c>
      <c r="L7350" t="s">
        <v>44</v>
      </c>
      <c r="M7350" t="s">
        <v>167</v>
      </c>
      <c r="N7350" s="2">
        <v>40643</v>
      </c>
      <c r="O7350" s="2">
        <v>40648</v>
      </c>
      <c r="P7350">
        <v>4</v>
      </c>
      <c r="Q7350" s="1">
        <v>0.03</v>
      </c>
      <c r="R7350">
        <v>3.78</v>
      </c>
      <c r="S7350">
        <v>0.71</v>
      </c>
      <c r="T7350">
        <f t="shared" si="114"/>
        <v>15.12</v>
      </c>
    </row>
    <row r="7351" spans="1:20" x14ac:dyDescent="0.25">
      <c r="A7351">
        <v>7350</v>
      </c>
      <c r="B7351">
        <v>91439</v>
      </c>
      <c r="C7351" t="s">
        <v>522</v>
      </c>
      <c r="D7351" t="s">
        <v>20</v>
      </c>
      <c r="E7351" t="s">
        <v>21</v>
      </c>
      <c r="F7351" t="s">
        <v>22</v>
      </c>
      <c r="G7351" t="s">
        <v>48</v>
      </c>
      <c r="H7351" t="s">
        <v>203</v>
      </c>
      <c r="I7351" t="s">
        <v>28</v>
      </c>
      <c r="J7351" t="s">
        <v>84</v>
      </c>
      <c r="K7351" t="s">
        <v>201</v>
      </c>
      <c r="L7351" t="s">
        <v>746</v>
      </c>
      <c r="M7351" t="s">
        <v>444</v>
      </c>
      <c r="N7351" s="2">
        <v>40711</v>
      </c>
      <c r="O7351" s="2">
        <v>40720</v>
      </c>
      <c r="P7351">
        <v>9</v>
      </c>
      <c r="Q7351" s="1">
        <v>7.0000000000000007E-2</v>
      </c>
      <c r="R7351">
        <v>599.99</v>
      </c>
      <c r="S7351">
        <v>24.49</v>
      </c>
      <c r="T7351">
        <f t="shared" si="114"/>
        <v>5399.91</v>
      </c>
    </row>
    <row r="7352" spans="1:20" x14ac:dyDescent="0.25">
      <c r="A7352">
        <v>7351</v>
      </c>
      <c r="B7352">
        <v>91439</v>
      </c>
      <c r="C7352" t="s">
        <v>522</v>
      </c>
      <c r="D7352" t="s">
        <v>20</v>
      </c>
      <c r="E7352" t="s">
        <v>39</v>
      </c>
      <c r="F7352" t="s">
        <v>22</v>
      </c>
      <c r="G7352" t="s">
        <v>48</v>
      </c>
      <c r="H7352" t="s">
        <v>49</v>
      </c>
      <c r="I7352" t="s">
        <v>28</v>
      </c>
      <c r="J7352" t="s">
        <v>84</v>
      </c>
      <c r="K7352" t="s">
        <v>274</v>
      </c>
      <c r="L7352" t="s">
        <v>44</v>
      </c>
      <c r="M7352" t="s">
        <v>227</v>
      </c>
      <c r="N7352" s="2">
        <v>40711</v>
      </c>
      <c r="O7352" s="2">
        <v>40718</v>
      </c>
      <c r="P7352">
        <v>4</v>
      </c>
      <c r="Q7352" s="1">
        <v>0.08</v>
      </c>
      <c r="R7352">
        <v>2.62</v>
      </c>
      <c r="S7352">
        <v>0.8</v>
      </c>
      <c r="T7352">
        <f t="shared" si="114"/>
        <v>10.48</v>
      </c>
    </row>
    <row r="7353" spans="1:20" x14ac:dyDescent="0.25">
      <c r="A7353">
        <v>7352</v>
      </c>
      <c r="B7353">
        <v>90523</v>
      </c>
      <c r="C7353" t="s">
        <v>992</v>
      </c>
      <c r="D7353" t="s">
        <v>578</v>
      </c>
      <c r="E7353" t="s">
        <v>187</v>
      </c>
      <c r="F7353" t="s">
        <v>22</v>
      </c>
      <c r="G7353" t="s">
        <v>41</v>
      </c>
      <c r="H7353" t="s">
        <v>225</v>
      </c>
      <c r="I7353" t="s">
        <v>28</v>
      </c>
      <c r="J7353" t="s">
        <v>84</v>
      </c>
      <c r="K7353" t="s">
        <v>116</v>
      </c>
      <c r="L7353" t="s">
        <v>283</v>
      </c>
      <c r="M7353" t="s">
        <v>123</v>
      </c>
      <c r="N7353" s="2">
        <v>41597</v>
      </c>
      <c r="O7353" s="2">
        <v>41597</v>
      </c>
      <c r="P7353">
        <v>12</v>
      </c>
      <c r="Q7353" s="1">
        <v>0</v>
      </c>
      <c r="R7353">
        <v>150.97999999999999</v>
      </c>
      <c r="S7353">
        <v>43.71</v>
      </c>
      <c r="T7353">
        <f t="shared" si="114"/>
        <v>1811.7599999999998</v>
      </c>
    </row>
    <row r="7354" spans="1:20" x14ac:dyDescent="0.25">
      <c r="A7354">
        <v>7353</v>
      </c>
      <c r="B7354">
        <v>89397</v>
      </c>
      <c r="C7354" t="s">
        <v>1601</v>
      </c>
      <c r="D7354" t="s">
        <v>20</v>
      </c>
      <c r="E7354" t="s">
        <v>21</v>
      </c>
      <c r="F7354" t="s">
        <v>47</v>
      </c>
      <c r="G7354" t="s">
        <v>32</v>
      </c>
      <c r="H7354" t="s">
        <v>206</v>
      </c>
      <c r="I7354" t="s">
        <v>28</v>
      </c>
      <c r="J7354" t="s">
        <v>84</v>
      </c>
      <c r="K7354" t="s">
        <v>208</v>
      </c>
      <c r="L7354" t="s">
        <v>192</v>
      </c>
      <c r="M7354" t="s">
        <v>134</v>
      </c>
      <c r="N7354" s="2">
        <v>40787</v>
      </c>
      <c r="O7354" s="2">
        <v>40788</v>
      </c>
      <c r="P7354">
        <v>18</v>
      </c>
      <c r="Q7354" s="1">
        <v>0.08</v>
      </c>
      <c r="R7354">
        <v>200.99</v>
      </c>
      <c r="S7354">
        <v>4.2</v>
      </c>
      <c r="T7354">
        <f t="shared" si="114"/>
        <v>3617.82</v>
      </c>
    </row>
    <row r="7355" spans="1:20" x14ac:dyDescent="0.25">
      <c r="A7355">
        <v>7354</v>
      </c>
      <c r="B7355">
        <v>87899</v>
      </c>
      <c r="C7355" t="s">
        <v>1527</v>
      </c>
      <c r="D7355" t="s">
        <v>20</v>
      </c>
      <c r="E7355" t="s">
        <v>21</v>
      </c>
      <c r="F7355" t="s">
        <v>40</v>
      </c>
      <c r="G7355" t="s">
        <v>48</v>
      </c>
      <c r="H7355" t="s">
        <v>24</v>
      </c>
      <c r="I7355" t="s">
        <v>28</v>
      </c>
      <c r="J7355" t="s">
        <v>84</v>
      </c>
      <c r="K7355" t="s">
        <v>1107</v>
      </c>
      <c r="L7355" t="s">
        <v>26</v>
      </c>
      <c r="M7355" t="s">
        <v>99</v>
      </c>
      <c r="N7355" s="2">
        <v>40308</v>
      </c>
      <c r="O7355" s="2">
        <v>40310</v>
      </c>
      <c r="P7355">
        <v>18</v>
      </c>
      <c r="Q7355" s="1">
        <v>0.08</v>
      </c>
      <c r="R7355">
        <v>6.48</v>
      </c>
      <c r="S7355">
        <v>2.74</v>
      </c>
      <c r="T7355">
        <f t="shared" si="114"/>
        <v>116.64000000000001</v>
      </c>
    </row>
    <row r="7356" spans="1:20" x14ac:dyDescent="0.25">
      <c r="A7356">
        <v>7355</v>
      </c>
      <c r="B7356">
        <v>90393</v>
      </c>
      <c r="C7356" t="s">
        <v>920</v>
      </c>
      <c r="D7356" t="s">
        <v>20</v>
      </c>
      <c r="E7356" t="s">
        <v>39</v>
      </c>
      <c r="F7356" t="s">
        <v>31</v>
      </c>
      <c r="G7356" t="s">
        <v>93</v>
      </c>
      <c r="H7356" t="s">
        <v>89</v>
      </c>
      <c r="I7356" t="s">
        <v>28</v>
      </c>
      <c r="J7356" t="s">
        <v>52</v>
      </c>
      <c r="K7356" t="s">
        <v>136</v>
      </c>
      <c r="L7356" t="s">
        <v>192</v>
      </c>
      <c r="M7356" t="s">
        <v>35</v>
      </c>
      <c r="N7356" s="2">
        <v>41015</v>
      </c>
      <c r="O7356" s="2">
        <v>41017</v>
      </c>
      <c r="P7356">
        <v>11</v>
      </c>
      <c r="Q7356" s="1">
        <v>0.05</v>
      </c>
      <c r="R7356">
        <v>3.95</v>
      </c>
      <c r="S7356">
        <v>5.13</v>
      </c>
      <c r="T7356">
        <f t="shared" si="114"/>
        <v>43.45</v>
      </c>
    </row>
    <row r="7357" spans="1:20" x14ac:dyDescent="0.25">
      <c r="A7357">
        <v>7356</v>
      </c>
      <c r="B7357">
        <v>90393</v>
      </c>
      <c r="C7357" t="s">
        <v>920</v>
      </c>
      <c r="D7357" t="s">
        <v>20</v>
      </c>
      <c r="E7357" t="s">
        <v>21</v>
      </c>
      <c r="F7357" t="s">
        <v>31</v>
      </c>
      <c r="G7357" t="s">
        <v>93</v>
      </c>
      <c r="H7357" t="s">
        <v>24</v>
      </c>
      <c r="I7357" t="s">
        <v>28</v>
      </c>
      <c r="J7357" t="s">
        <v>52</v>
      </c>
      <c r="K7357" t="s">
        <v>25</v>
      </c>
      <c r="L7357" t="s">
        <v>192</v>
      </c>
      <c r="M7357" t="s">
        <v>35</v>
      </c>
      <c r="N7357" s="2">
        <v>41015</v>
      </c>
      <c r="O7357" s="2">
        <v>41017</v>
      </c>
      <c r="P7357">
        <v>9</v>
      </c>
      <c r="Q7357" s="1">
        <v>0.1</v>
      </c>
      <c r="R7357">
        <v>195.99</v>
      </c>
      <c r="S7357">
        <v>8.99</v>
      </c>
      <c r="T7357">
        <f t="shared" si="114"/>
        <v>1763.91</v>
      </c>
    </row>
    <row r="7358" spans="1:20" x14ac:dyDescent="0.25">
      <c r="A7358">
        <v>7357</v>
      </c>
      <c r="B7358">
        <v>91032</v>
      </c>
      <c r="C7358" t="s">
        <v>1272</v>
      </c>
      <c r="D7358" t="s">
        <v>20</v>
      </c>
      <c r="E7358" t="s">
        <v>21</v>
      </c>
      <c r="F7358" t="s">
        <v>31</v>
      </c>
      <c r="G7358" t="s">
        <v>48</v>
      </c>
      <c r="H7358" t="s">
        <v>24</v>
      </c>
      <c r="I7358" t="s">
        <v>28</v>
      </c>
      <c r="J7358" t="s">
        <v>52</v>
      </c>
      <c r="K7358" t="s">
        <v>1114</v>
      </c>
      <c r="L7358" t="s">
        <v>26</v>
      </c>
      <c r="M7358" t="s">
        <v>35</v>
      </c>
      <c r="N7358" s="2">
        <v>40874</v>
      </c>
      <c r="O7358" s="2">
        <v>40879</v>
      </c>
      <c r="P7358">
        <v>20</v>
      </c>
      <c r="Q7358" s="1">
        <v>0.04</v>
      </c>
      <c r="R7358">
        <v>55.99</v>
      </c>
      <c r="S7358">
        <v>5</v>
      </c>
      <c r="T7358">
        <f t="shared" si="114"/>
        <v>1119.8</v>
      </c>
    </row>
    <row r="7359" spans="1:20" x14ac:dyDescent="0.25">
      <c r="A7359">
        <v>7358</v>
      </c>
      <c r="B7359">
        <v>91520</v>
      </c>
      <c r="C7359" t="s">
        <v>1612</v>
      </c>
      <c r="D7359" t="s">
        <v>578</v>
      </c>
      <c r="E7359" t="s">
        <v>187</v>
      </c>
      <c r="F7359" t="s">
        <v>47</v>
      </c>
      <c r="G7359" t="s">
        <v>41</v>
      </c>
      <c r="H7359" t="s">
        <v>219</v>
      </c>
      <c r="I7359" t="s">
        <v>28</v>
      </c>
      <c r="J7359" t="s">
        <v>52</v>
      </c>
      <c r="K7359" t="s">
        <v>189</v>
      </c>
      <c r="L7359" t="s">
        <v>330</v>
      </c>
      <c r="M7359" t="s">
        <v>134</v>
      </c>
      <c r="N7359" s="2">
        <v>41481</v>
      </c>
      <c r="O7359" s="2">
        <v>41482</v>
      </c>
      <c r="P7359">
        <v>16</v>
      </c>
      <c r="Q7359" s="1">
        <v>0.06</v>
      </c>
      <c r="R7359">
        <v>70.89</v>
      </c>
      <c r="S7359">
        <v>89.3</v>
      </c>
      <c r="T7359">
        <f t="shared" si="114"/>
        <v>1134.24</v>
      </c>
    </row>
    <row r="7360" spans="1:20" x14ac:dyDescent="0.25">
      <c r="A7360">
        <v>7359</v>
      </c>
      <c r="B7360">
        <v>89501</v>
      </c>
      <c r="C7360" t="s">
        <v>1295</v>
      </c>
      <c r="D7360" t="s">
        <v>20</v>
      </c>
      <c r="E7360" t="s">
        <v>39</v>
      </c>
      <c r="F7360" t="s">
        <v>40</v>
      </c>
      <c r="G7360" t="s">
        <v>41</v>
      </c>
      <c r="H7360" t="s">
        <v>49</v>
      </c>
      <c r="I7360" t="s">
        <v>28</v>
      </c>
      <c r="J7360" t="s">
        <v>52</v>
      </c>
      <c r="K7360" t="s">
        <v>138</v>
      </c>
      <c r="L7360" t="s">
        <v>26</v>
      </c>
      <c r="M7360" t="s">
        <v>638</v>
      </c>
      <c r="N7360" s="2">
        <v>41281</v>
      </c>
      <c r="O7360" s="2">
        <v>41282</v>
      </c>
      <c r="P7360">
        <v>2</v>
      </c>
      <c r="Q7360" s="1">
        <v>0</v>
      </c>
      <c r="R7360">
        <v>11.66</v>
      </c>
      <c r="S7360">
        <v>8.99</v>
      </c>
      <c r="T7360">
        <f t="shared" si="114"/>
        <v>23.32</v>
      </c>
    </row>
    <row r="7361" spans="1:20" x14ac:dyDescent="0.25">
      <c r="A7361">
        <v>7360</v>
      </c>
      <c r="B7361">
        <v>89363</v>
      </c>
      <c r="C7361" t="s">
        <v>1142</v>
      </c>
      <c r="D7361" t="s">
        <v>20</v>
      </c>
      <c r="E7361" t="s">
        <v>39</v>
      </c>
      <c r="F7361" t="s">
        <v>47</v>
      </c>
      <c r="G7361" t="s">
        <v>93</v>
      </c>
      <c r="H7361" t="s">
        <v>54</v>
      </c>
      <c r="I7361" t="s">
        <v>28</v>
      </c>
      <c r="J7361" t="s">
        <v>52</v>
      </c>
      <c r="K7361" t="s">
        <v>50</v>
      </c>
      <c r="L7361" t="s">
        <v>192</v>
      </c>
      <c r="M7361" t="s">
        <v>51</v>
      </c>
      <c r="N7361" s="2">
        <v>41384</v>
      </c>
      <c r="O7361" s="2">
        <v>41385</v>
      </c>
      <c r="P7361">
        <v>8</v>
      </c>
      <c r="Q7361" s="1">
        <v>0.02</v>
      </c>
      <c r="R7361">
        <v>34.76</v>
      </c>
      <c r="S7361">
        <v>8.2200000000000006</v>
      </c>
      <c r="T7361">
        <f t="shared" si="114"/>
        <v>278.08</v>
      </c>
    </row>
    <row r="7362" spans="1:20" x14ac:dyDescent="0.25">
      <c r="A7362">
        <v>7361</v>
      </c>
      <c r="B7362">
        <v>87275</v>
      </c>
      <c r="C7362" t="s">
        <v>1357</v>
      </c>
      <c r="D7362" t="s">
        <v>20</v>
      </c>
      <c r="E7362" t="s">
        <v>21</v>
      </c>
      <c r="F7362" t="s">
        <v>31</v>
      </c>
      <c r="G7362" t="s">
        <v>48</v>
      </c>
      <c r="H7362" t="s">
        <v>24</v>
      </c>
      <c r="I7362" t="s">
        <v>28</v>
      </c>
      <c r="J7362" t="s">
        <v>52</v>
      </c>
      <c r="K7362" t="s">
        <v>198</v>
      </c>
      <c r="L7362" t="s">
        <v>26</v>
      </c>
      <c r="M7362" t="s">
        <v>146</v>
      </c>
      <c r="N7362" s="2">
        <v>41334</v>
      </c>
      <c r="O7362" s="2">
        <v>41341</v>
      </c>
      <c r="P7362">
        <v>9</v>
      </c>
      <c r="Q7362" s="1">
        <v>0.05</v>
      </c>
      <c r="R7362">
        <v>39.24</v>
      </c>
      <c r="S7362">
        <v>1.99</v>
      </c>
      <c r="T7362">
        <f t="shared" si="114"/>
        <v>353.16</v>
      </c>
    </row>
    <row r="7363" spans="1:20" x14ac:dyDescent="0.25">
      <c r="A7363">
        <v>7362</v>
      </c>
      <c r="B7363">
        <v>87275</v>
      </c>
      <c r="C7363" t="s">
        <v>1357</v>
      </c>
      <c r="D7363" t="s">
        <v>20</v>
      </c>
      <c r="E7363" t="s">
        <v>187</v>
      </c>
      <c r="F7363" t="s">
        <v>31</v>
      </c>
      <c r="G7363" t="s">
        <v>48</v>
      </c>
      <c r="H7363" t="s">
        <v>217</v>
      </c>
      <c r="I7363" t="s">
        <v>28</v>
      </c>
      <c r="J7363" t="s">
        <v>52</v>
      </c>
      <c r="K7363" t="s">
        <v>145</v>
      </c>
      <c r="L7363" t="s">
        <v>192</v>
      </c>
      <c r="M7363" t="s">
        <v>143</v>
      </c>
      <c r="N7363" s="2">
        <v>41334</v>
      </c>
      <c r="O7363" s="2">
        <v>41341</v>
      </c>
      <c r="P7363">
        <v>7</v>
      </c>
      <c r="Q7363" s="1">
        <v>0.05</v>
      </c>
      <c r="R7363">
        <v>34.229999999999997</v>
      </c>
      <c r="S7363">
        <v>5.0199999999999996</v>
      </c>
      <c r="T7363">
        <f t="shared" ref="T7363:T7426" si="115">R7363*P7363</f>
        <v>239.60999999999999</v>
      </c>
    </row>
    <row r="7364" spans="1:20" x14ac:dyDescent="0.25">
      <c r="A7364">
        <v>7363</v>
      </c>
      <c r="B7364">
        <v>88486</v>
      </c>
      <c r="C7364" t="s">
        <v>329</v>
      </c>
      <c r="D7364" t="s">
        <v>20</v>
      </c>
      <c r="E7364" t="s">
        <v>39</v>
      </c>
      <c r="F7364" t="s">
        <v>40</v>
      </c>
      <c r="G7364" t="s">
        <v>41</v>
      </c>
      <c r="H7364" t="s">
        <v>78</v>
      </c>
      <c r="I7364" t="s">
        <v>28</v>
      </c>
      <c r="J7364" t="s">
        <v>52</v>
      </c>
      <c r="K7364" t="s">
        <v>154</v>
      </c>
      <c r="L7364" t="s">
        <v>192</v>
      </c>
      <c r="M7364" t="s">
        <v>125</v>
      </c>
      <c r="N7364" s="2">
        <v>41593</v>
      </c>
      <c r="O7364" s="2">
        <v>41593</v>
      </c>
      <c r="P7364">
        <v>33</v>
      </c>
      <c r="Q7364" s="1">
        <v>0.09</v>
      </c>
      <c r="R7364">
        <v>19.98</v>
      </c>
      <c r="S7364">
        <v>5.97</v>
      </c>
      <c r="T7364">
        <f t="shared" si="115"/>
        <v>659.34</v>
      </c>
    </row>
    <row r="7365" spans="1:20" x14ac:dyDescent="0.25">
      <c r="A7365">
        <v>7364</v>
      </c>
      <c r="B7365">
        <v>86982</v>
      </c>
      <c r="C7365" t="s">
        <v>124</v>
      </c>
      <c r="D7365" t="s">
        <v>578</v>
      </c>
      <c r="E7365" t="s">
        <v>187</v>
      </c>
      <c r="F7365" t="s">
        <v>40</v>
      </c>
      <c r="G7365" t="s">
        <v>93</v>
      </c>
      <c r="H7365" t="s">
        <v>225</v>
      </c>
      <c r="I7365" t="s">
        <v>28</v>
      </c>
      <c r="J7365" t="s">
        <v>52</v>
      </c>
      <c r="K7365" t="s">
        <v>158</v>
      </c>
      <c r="L7365" t="s">
        <v>330</v>
      </c>
      <c r="M7365" t="s">
        <v>469</v>
      </c>
      <c r="N7365" s="2">
        <v>40815</v>
      </c>
      <c r="O7365" s="2">
        <v>40816</v>
      </c>
      <c r="P7365">
        <v>5</v>
      </c>
      <c r="Q7365" s="1">
        <v>0.05</v>
      </c>
      <c r="R7365">
        <v>880.98</v>
      </c>
      <c r="S7365">
        <v>44.55</v>
      </c>
      <c r="T7365">
        <f t="shared" si="115"/>
        <v>4404.8999999999996</v>
      </c>
    </row>
    <row r="7366" spans="1:20" x14ac:dyDescent="0.25">
      <c r="A7366">
        <v>7365</v>
      </c>
      <c r="B7366">
        <v>86982</v>
      </c>
      <c r="C7366" t="s">
        <v>124</v>
      </c>
      <c r="D7366" t="s">
        <v>38</v>
      </c>
      <c r="E7366" t="s">
        <v>21</v>
      </c>
      <c r="F7366" t="s">
        <v>40</v>
      </c>
      <c r="G7366" t="s">
        <v>93</v>
      </c>
      <c r="H7366" t="s">
        <v>203</v>
      </c>
      <c r="I7366" t="s">
        <v>28</v>
      </c>
      <c r="J7366" t="s">
        <v>52</v>
      </c>
      <c r="K7366" t="s">
        <v>208</v>
      </c>
      <c r="L7366" t="s">
        <v>746</v>
      </c>
      <c r="M7366" t="s">
        <v>45</v>
      </c>
      <c r="N7366" s="2">
        <v>40815</v>
      </c>
      <c r="O7366" s="2">
        <v>40817</v>
      </c>
      <c r="P7366">
        <v>19</v>
      </c>
      <c r="Q7366" s="1">
        <v>7.0000000000000007E-2</v>
      </c>
      <c r="R7366">
        <v>599.99</v>
      </c>
      <c r="S7366">
        <v>24.49</v>
      </c>
      <c r="T7366">
        <f t="shared" si="115"/>
        <v>11399.81</v>
      </c>
    </row>
    <row r="7367" spans="1:20" x14ac:dyDescent="0.25">
      <c r="A7367">
        <v>7366</v>
      </c>
      <c r="B7367">
        <v>87650</v>
      </c>
      <c r="C7367" t="s">
        <v>579</v>
      </c>
      <c r="D7367" t="s">
        <v>578</v>
      </c>
      <c r="E7367" t="s">
        <v>39</v>
      </c>
      <c r="F7367" t="s">
        <v>40</v>
      </c>
      <c r="G7367" t="s">
        <v>23</v>
      </c>
      <c r="H7367" t="s">
        <v>94</v>
      </c>
      <c r="I7367" t="s">
        <v>28</v>
      </c>
      <c r="J7367" t="s">
        <v>52</v>
      </c>
      <c r="K7367" t="s">
        <v>82</v>
      </c>
      <c r="L7367" t="s">
        <v>283</v>
      </c>
      <c r="M7367" t="s">
        <v>342</v>
      </c>
      <c r="N7367" s="2">
        <v>41245</v>
      </c>
      <c r="O7367" s="2">
        <v>41246</v>
      </c>
      <c r="P7367">
        <v>10</v>
      </c>
      <c r="Q7367" s="1">
        <v>0.08</v>
      </c>
      <c r="R7367">
        <v>370.98</v>
      </c>
      <c r="S7367">
        <v>99</v>
      </c>
      <c r="T7367">
        <f t="shared" si="115"/>
        <v>3709.8</v>
      </c>
    </row>
    <row r="7368" spans="1:20" x14ac:dyDescent="0.25">
      <c r="A7368">
        <v>7367</v>
      </c>
      <c r="B7368">
        <v>89459</v>
      </c>
      <c r="C7368" t="s">
        <v>357</v>
      </c>
      <c r="D7368" t="s">
        <v>20</v>
      </c>
      <c r="E7368" t="s">
        <v>39</v>
      </c>
      <c r="F7368" t="s">
        <v>31</v>
      </c>
      <c r="G7368" t="s">
        <v>48</v>
      </c>
      <c r="H7368" t="s">
        <v>78</v>
      </c>
      <c r="I7368" t="s">
        <v>28</v>
      </c>
      <c r="J7368" t="s">
        <v>52</v>
      </c>
      <c r="K7368" t="s">
        <v>129</v>
      </c>
      <c r="L7368" t="s">
        <v>192</v>
      </c>
      <c r="M7368" t="s">
        <v>35</v>
      </c>
      <c r="N7368" s="2">
        <v>41002</v>
      </c>
      <c r="O7368" s="2">
        <v>41004</v>
      </c>
      <c r="P7368">
        <v>13</v>
      </c>
      <c r="Q7368" s="1">
        <v>0.08</v>
      </c>
      <c r="R7368">
        <v>2.08</v>
      </c>
      <c r="S7368">
        <v>1.49</v>
      </c>
      <c r="T7368">
        <f t="shared" si="115"/>
        <v>27.04</v>
      </c>
    </row>
    <row r="7369" spans="1:20" x14ac:dyDescent="0.25">
      <c r="A7369">
        <v>7368</v>
      </c>
      <c r="B7369">
        <v>87954</v>
      </c>
      <c r="C7369" t="s">
        <v>151</v>
      </c>
      <c r="D7369" t="s">
        <v>38</v>
      </c>
      <c r="E7369" t="s">
        <v>21</v>
      </c>
      <c r="F7369" t="s">
        <v>47</v>
      </c>
      <c r="G7369" t="s">
        <v>23</v>
      </c>
      <c r="H7369" t="s">
        <v>24</v>
      </c>
      <c r="I7369" t="s">
        <v>28</v>
      </c>
      <c r="J7369" t="s">
        <v>52</v>
      </c>
      <c r="K7369" t="s">
        <v>1114</v>
      </c>
      <c r="L7369" t="s">
        <v>192</v>
      </c>
      <c r="M7369" t="s">
        <v>111</v>
      </c>
      <c r="N7369" s="2">
        <v>40298</v>
      </c>
      <c r="O7369" s="2">
        <v>40299</v>
      </c>
      <c r="P7369">
        <v>9</v>
      </c>
      <c r="Q7369" s="1">
        <v>0.06</v>
      </c>
      <c r="R7369">
        <v>65.989999999999995</v>
      </c>
      <c r="S7369">
        <v>8.8000000000000007</v>
      </c>
      <c r="T7369">
        <f t="shared" si="115"/>
        <v>593.91</v>
      </c>
    </row>
    <row r="7370" spans="1:20" x14ac:dyDescent="0.25">
      <c r="A7370">
        <v>7369</v>
      </c>
      <c r="B7370">
        <v>87954</v>
      </c>
      <c r="C7370" t="s">
        <v>151</v>
      </c>
      <c r="D7370" t="s">
        <v>38</v>
      </c>
      <c r="E7370" t="s">
        <v>21</v>
      </c>
      <c r="F7370" t="s">
        <v>47</v>
      </c>
      <c r="G7370" t="s">
        <v>23</v>
      </c>
      <c r="H7370" t="s">
        <v>203</v>
      </c>
      <c r="I7370" t="s">
        <v>28</v>
      </c>
      <c r="J7370" t="s">
        <v>52</v>
      </c>
      <c r="K7370" t="s">
        <v>201</v>
      </c>
      <c r="L7370" t="s">
        <v>192</v>
      </c>
      <c r="M7370" t="s">
        <v>111</v>
      </c>
      <c r="N7370" s="2">
        <v>40298</v>
      </c>
      <c r="O7370" s="2">
        <v>40300</v>
      </c>
      <c r="P7370">
        <v>6</v>
      </c>
      <c r="Q7370" s="1">
        <v>0</v>
      </c>
      <c r="R7370">
        <v>195.99</v>
      </c>
      <c r="S7370">
        <v>4.2</v>
      </c>
      <c r="T7370">
        <f t="shared" si="115"/>
        <v>1175.94</v>
      </c>
    </row>
    <row r="7371" spans="1:20" x14ac:dyDescent="0.25">
      <c r="A7371">
        <v>7370</v>
      </c>
      <c r="B7371">
        <v>90561</v>
      </c>
      <c r="C7371" t="s">
        <v>1361</v>
      </c>
      <c r="D7371" t="s">
        <v>38</v>
      </c>
      <c r="E7371" t="s">
        <v>39</v>
      </c>
      <c r="F7371" t="s">
        <v>31</v>
      </c>
      <c r="G7371" t="s">
        <v>93</v>
      </c>
      <c r="H7371" t="s">
        <v>89</v>
      </c>
      <c r="I7371" t="s">
        <v>28</v>
      </c>
      <c r="J7371" t="s">
        <v>52</v>
      </c>
      <c r="K7371" t="s">
        <v>129</v>
      </c>
      <c r="L7371" t="s">
        <v>192</v>
      </c>
      <c r="M7371" t="s">
        <v>367</v>
      </c>
      <c r="N7371" s="2">
        <v>41142</v>
      </c>
      <c r="O7371" s="2">
        <v>41143</v>
      </c>
      <c r="P7371">
        <v>13</v>
      </c>
      <c r="Q7371" s="1">
        <v>0.03</v>
      </c>
      <c r="R7371">
        <v>5.74</v>
      </c>
      <c r="S7371">
        <v>5.01</v>
      </c>
      <c r="T7371">
        <f t="shared" si="115"/>
        <v>74.62</v>
      </c>
    </row>
    <row r="7372" spans="1:20" x14ac:dyDescent="0.25">
      <c r="A7372">
        <v>7371</v>
      </c>
      <c r="B7372">
        <v>90561</v>
      </c>
      <c r="C7372" t="s">
        <v>2273</v>
      </c>
      <c r="D7372" t="s">
        <v>38</v>
      </c>
      <c r="E7372" t="s">
        <v>21</v>
      </c>
      <c r="F7372" t="s">
        <v>31</v>
      </c>
      <c r="G7372" t="s">
        <v>93</v>
      </c>
      <c r="H7372" t="s">
        <v>24</v>
      </c>
      <c r="I7372" t="s">
        <v>28</v>
      </c>
      <c r="J7372" t="s">
        <v>52</v>
      </c>
      <c r="K7372" t="s">
        <v>1111</v>
      </c>
      <c r="L7372" t="s">
        <v>192</v>
      </c>
      <c r="M7372" t="s">
        <v>214</v>
      </c>
      <c r="N7372" s="2">
        <v>41142</v>
      </c>
      <c r="O7372" s="2">
        <v>41144</v>
      </c>
      <c r="P7372">
        <v>11</v>
      </c>
      <c r="Q7372" s="1">
        <v>0.02</v>
      </c>
      <c r="R7372">
        <v>53.98</v>
      </c>
      <c r="S7372">
        <v>5.5</v>
      </c>
      <c r="T7372">
        <f t="shared" si="115"/>
        <v>593.78</v>
      </c>
    </row>
    <row r="7373" spans="1:20" x14ac:dyDescent="0.25">
      <c r="A7373">
        <v>7372</v>
      </c>
      <c r="B7373">
        <v>90561</v>
      </c>
      <c r="C7373" t="s">
        <v>1416</v>
      </c>
      <c r="D7373" t="s">
        <v>20</v>
      </c>
      <c r="E7373" t="s">
        <v>187</v>
      </c>
      <c r="F7373" t="s">
        <v>47</v>
      </c>
      <c r="G7373" t="s">
        <v>93</v>
      </c>
      <c r="H7373" t="s">
        <v>217</v>
      </c>
      <c r="I7373" t="s">
        <v>28</v>
      </c>
      <c r="J7373" t="s">
        <v>52</v>
      </c>
      <c r="K7373" t="s">
        <v>282</v>
      </c>
      <c r="L7373" t="s">
        <v>192</v>
      </c>
      <c r="M7373" t="s">
        <v>134</v>
      </c>
      <c r="N7373" s="2">
        <v>41142</v>
      </c>
      <c r="O7373" s="2">
        <v>41144</v>
      </c>
      <c r="P7373">
        <v>1</v>
      </c>
      <c r="Q7373" s="1">
        <v>0.01</v>
      </c>
      <c r="R7373">
        <v>5.89</v>
      </c>
      <c r="S7373">
        <v>5.57</v>
      </c>
      <c r="T7373">
        <f t="shared" si="115"/>
        <v>5.89</v>
      </c>
    </row>
    <row r="7374" spans="1:20" x14ac:dyDescent="0.25">
      <c r="A7374">
        <v>7373</v>
      </c>
      <c r="B7374">
        <v>87572</v>
      </c>
      <c r="C7374" t="s">
        <v>2011</v>
      </c>
      <c r="D7374" t="s">
        <v>20</v>
      </c>
      <c r="E7374" t="s">
        <v>21</v>
      </c>
      <c r="F7374" t="s">
        <v>22</v>
      </c>
      <c r="G7374" t="s">
        <v>48</v>
      </c>
      <c r="H7374" t="s">
        <v>206</v>
      </c>
      <c r="I7374" t="s">
        <v>28</v>
      </c>
      <c r="J7374" t="s">
        <v>52</v>
      </c>
      <c r="K7374" t="s">
        <v>198</v>
      </c>
      <c r="L7374" t="s">
        <v>26</v>
      </c>
      <c r="M7374" t="s">
        <v>238</v>
      </c>
      <c r="N7374" s="2">
        <v>40903</v>
      </c>
      <c r="O7374" s="2">
        <v>40925</v>
      </c>
      <c r="P7374">
        <v>12</v>
      </c>
      <c r="Q7374" s="1">
        <v>0.05</v>
      </c>
      <c r="R7374">
        <v>29.89</v>
      </c>
      <c r="S7374">
        <v>1.99</v>
      </c>
      <c r="T7374">
        <f t="shared" si="115"/>
        <v>358.68</v>
      </c>
    </row>
    <row r="7375" spans="1:20" x14ac:dyDescent="0.25">
      <c r="A7375">
        <v>7374</v>
      </c>
      <c r="B7375">
        <v>89365</v>
      </c>
      <c r="C7375" t="s">
        <v>760</v>
      </c>
      <c r="D7375" t="s">
        <v>578</v>
      </c>
      <c r="E7375" t="s">
        <v>187</v>
      </c>
      <c r="F7375" t="s">
        <v>47</v>
      </c>
      <c r="G7375" t="s">
        <v>23</v>
      </c>
      <c r="H7375" t="s">
        <v>225</v>
      </c>
      <c r="I7375" t="s">
        <v>28</v>
      </c>
      <c r="J7375" t="s">
        <v>29</v>
      </c>
      <c r="K7375" t="s">
        <v>145</v>
      </c>
      <c r="L7375" t="s">
        <v>283</v>
      </c>
      <c r="M7375" t="s">
        <v>156</v>
      </c>
      <c r="N7375" s="2">
        <v>40645</v>
      </c>
      <c r="O7375" s="2">
        <v>40648</v>
      </c>
      <c r="P7375">
        <v>3</v>
      </c>
      <c r="Q7375" s="1">
        <v>0.1</v>
      </c>
      <c r="R7375">
        <v>320.98</v>
      </c>
      <c r="S7375">
        <v>58.95</v>
      </c>
      <c r="T7375">
        <f t="shared" si="115"/>
        <v>962.94</v>
      </c>
    </row>
    <row r="7376" spans="1:20" x14ac:dyDescent="0.25">
      <c r="A7376">
        <v>7375</v>
      </c>
      <c r="B7376">
        <v>89365</v>
      </c>
      <c r="C7376" t="s">
        <v>760</v>
      </c>
      <c r="D7376" t="s">
        <v>20</v>
      </c>
      <c r="E7376" t="s">
        <v>39</v>
      </c>
      <c r="F7376" t="s">
        <v>47</v>
      </c>
      <c r="G7376" t="s">
        <v>23</v>
      </c>
      <c r="H7376" t="s">
        <v>42</v>
      </c>
      <c r="I7376" t="s">
        <v>28</v>
      </c>
      <c r="J7376" t="s">
        <v>29</v>
      </c>
      <c r="K7376" t="s">
        <v>55</v>
      </c>
      <c r="L7376" t="s">
        <v>44</v>
      </c>
      <c r="M7376" t="s">
        <v>51</v>
      </c>
      <c r="N7376" s="2">
        <v>40645</v>
      </c>
      <c r="O7376" s="2">
        <v>40646</v>
      </c>
      <c r="P7376">
        <v>3</v>
      </c>
      <c r="Q7376" s="1">
        <v>0.08</v>
      </c>
      <c r="R7376">
        <v>3.28</v>
      </c>
      <c r="S7376">
        <v>3.97</v>
      </c>
      <c r="T7376">
        <f t="shared" si="115"/>
        <v>9.84</v>
      </c>
    </row>
    <row r="7377" spans="1:20" x14ac:dyDescent="0.25">
      <c r="A7377">
        <v>7376</v>
      </c>
      <c r="B7377">
        <v>89365</v>
      </c>
      <c r="C7377" t="s">
        <v>760</v>
      </c>
      <c r="D7377" t="s">
        <v>20</v>
      </c>
      <c r="E7377" t="s">
        <v>21</v>
      </c>
      <c r="F7377" t="s">
        <v>47</v>
      </c>
      <c r="G7377" t="s">
        <v>23</v>
      </c>
      <c r="H7377" t="s">
        <v>206</v>
      </c>
      <c r="I7377" t="s">
        <v>28</v>
      </c>
      <c r="J7377" t="s">
        <v>29</v>
      </c>
      <c r="K7377" t="s">
        <v>409</v>
      </c>
      <c r="L7377" t="s">
        <v>26</v>
      </c>
      <c r="M7377" t="s">
        <v>167</v>
      </c>
      <c r="N7377" s="2">
        <v>40645</v>
      </c>
      <c r="O7377" s="2">
        <v>40648</v>
      </c>
      <c r="P7377">
        <v>13</v>
      </c>
      <c r="Q7377" s="1">
        <v>0</v>
      </c>
      <c r="R7377">
        <v>20.99</v>
      </c>
      <c r="S7377">
        <v>1.25</v>
      </c>
      <c r="T7377">
        <f t="shared" si="115"/>
        <v>272.87</v>
      </c>
    </row>
    <row r="7378" spans="1:20" x14ac:dyDescent="0.25">
      <c r="A7378">
        <v>7377</v>
      </c>
      <c r="B7378">
        <v>90147</v>
      </c>
      <c r="C7378" t="s">
        <v>1890</v>
      </c>
      <c r="D7378" t="s">
        <v>20</v>
      </c>
      <c r="E7378" t="s">
        <v>39</v>
      </c>
      <c r="F7378" t="s">
        <v>31</v>
      </c>
      <c r="G7378" t="s">
        <v>48</v>
      </c>
      <c r="H7378" t="s">
        <v>61</v>
      </c>
      <c r="I7378" t="s">
        <v>28</v>
      </c>
      <c r="J7378" t="s">
        <v>29</v>
      </c>
      <c r="K7378" t="s">
        <v>74</v>
      </c>
      <c r="L7378" t="s">
        <v>192</v>
      </c>
      <c r="M7378" t="s">
        <v>255</v>
      </c>
      <c r="N7378" s="2">
        <v>40409</v>
      </c>
      <c r="O7378" s="2">
        <v>40414</v>
      </c>
      <c r="P7378">
        <v>9</v>
      </c>
      <c r="Q7378" s="1">
        <v>0.1</v>
      </c>
      <c r="R7378">
        <v>54.1</v>
      </c>
      <c r="S7378">
        <v>19.989999999999998</v>
      </c>
      <c r="T7378">
        <f t="shared" si="115"/>
        <v>486.90000000000003</v>
      </c>
    </row>
    <row r="7379" spans="1:20" x14ac:dyDescent="0.25">
      <c r="A7379">
        <v>7378</v>
      </c>
      <c r="B7379">
        <v>89141</v>
      </c>
      <c r="C7379" t="s">
        <v>549</v>
      </c>
      <c r="D7379" t="s">
        <v>20</v>
      </c>
      <c r="E7379" t="s">
        <v>21</v>
      </c>
      <c r="F7379" t="s">
        <v>22</v>
      </c>
      <c r="G7379" t="s">
        <v>93</v>
      </c>
      <c r="H7379" t="s">
        <v>203</v>
      </c>
      <c r="I7379" t="s">
        <v>28</v>
      </c>
      <c r="J7379" t="s">
        <v>29</v>
      </c>
      <c r="K7379" t="s">
        <v>25</v>
      </c>
      <c r="L7379" t="s">
        <v>192</v>
      </c>
      <c r="M7379" t="s">
        <v>123</v>
      </c>
      <c r="N7379" s="2">
        <v>40655</v>
      </c>
      <c r="O7379" s="2">
        <v>40656</v>
      </c>
      <c r="P7379">
        <v>5</v>
      </c>
      <c r="Q7379" s="1">
        <v>0.06</v>
      </c>
      <c r="R7379">
        <v>35.99</v>
      </c>
      <c r="S7379">
        <v>1.1000000000000001</v>
      </c>
      <c r="T7379">
        <f t="shared" si="115"/>
        <v>179.95000000000002</v>
      </c>
    </row>
    <row r="7380" spans="1:20" x14ac:dyDescent="0.25">
      <c r="A7380">
        <v>7379</v>
      </c>
      <c r="B7380">
        <v>87593</v>
      </c>
      <c r="C7380" t="s">
        <v>1065</v>
      </c>
      <c r="D7380" t="s">
        <v>20</v>
      </c>
      <c r="E7380" t="s">
        <v>39</v>
      </c>
      <c r="F7380" t="s">
        <v>22</v>
      </c>
      <c r="G7380" t="s">
        <v>41</v>
      </c>
      <c r="H7380" t="s">
        <v>54</v>
      </c>
      <c r="I7380" t="s">
        <v>28</v>
      </c>
      <c r="J7380" t="s">
        <v>29</v>
      </c>
      <c r="K7380" t="s">
        <v>163</v>
      </c>
      <c r="L7380" t="s">
        <v>192</v>
      </c>
      <c r="M7380" t="s">
        <v>398</v>
      </c>
      <c r="N7380" s="2">
        <v>40702</v>
      </c>
      <c r="O7380" s="2">
        <v>40703</v>
      </c>
      <c r="P7380">
        <v>7</v>
      </c>
      <c r="Q7380" s="1">
        <v>0.03</v>
      </c>
      <c r="R7380">
        <v>4.38</v>
      </c>
      <c r="S7380">
        <v>6.21</v>
      </c>
      <c r="T7380">
        <f t="shared" si="115"/>
        <v>30.66</v>
      </c>
    </row>
    <row r="7381" spans="1:20" x14ac:dyDescent="0.25">
      <c r="A7381">
        <v>7380</v>
      </c>
      <c r="B7381">
        <v>87593</v>
      </c>
      <c r="C7381" t="s">
        <v>1065</v>
      </c>
      <c r="D7381" t="s">
        <v>20</v>
      </c>
      <c r="E7381" t="s">
        <v>39</v>
      </c>
      <c r="F7381" t="s">
        <v>22</v>
      </c>
      <c r="G7381" t="s">
        <v>41</v>
      </c>
      <c r="H7381" t="s">
        <v>42</v>
      </c>
      <c r="I7381" t="s">
        <v>28</v>
      </c>
      <c r="J7381" t="s">
        <v>29</v>
      </c>
      <c r="K7381" t="s">
        <v>149</v>
      </c>
      <c r="L7381" t="s">
        <v>192</v>
      </c>
      <c r="M7381" t="s">
        <v>294</v>
      </c>
      <c r="N7381" s="2">
        <v>40702</v>
      </c>
      <c r="O7381" s="2">
        <v>40703</v>
      </c>
      <c r="P7381">
        <v>6</v>
      </c>
      <c r="Q7381" s="1">
        <v>0.05</v>
      </c>
      <c r="R7381">
        <v>120.98</v>
      </c>
      <c r="S7381">
        <v>9.07</v>
      </c>
      <c r="T7381">
        <f t="shared" si="115"/>
        <v>725.88</v>
      </c>
    </row>
    <row r="7382" spans="1:20" x14ac:dyDescent="0.25">
      <c r="A7382">
        <v>7381</v>
      </c>
      <c r="B7382">
        <v>87593</v>
      </c>
      <c r="C7382" t="s">
        <v>1065</v>
      </c>
      <c r="D7382" t="s">
        <v>20</v>
      </c>
      <c r="E7382" t="s">
        <v>39</v>
      </c>
      <c r="F7382" t="s">
        <v>22</v>
      </c>
      <c r="G7382" t="s">
        <v>41</v>
      </c>
      <c r="H7382" t="s">
        <v>61</v>
      </c>
      <c r="I7382" t="s">
        <v>28</v>
      </c>
      <c r="J7382" t="s">
        <v>29</v>
      </c>
      <c r="K7382" t="s">
        <v>62</v>
      </c>
      <c r="L7382" t="s">
        <v>192</v>
      </c>
      <c r="M7382" t="s">
        <v>27</v>
      </c>
      <c r="N7382" s="2">
        <v>40702</v>
      </c>
      <c r="O7382" s="2">
        <v>40702</v>
      </c>
      <c r="P7382">
        <v>9</v>
      </c>
      <c r="Q7382" s="1">
        <v>0.04</v>
      </c>
      <c r="R7382">
        <v>5.28</v>
      </c>
      <c r="S7382">
        <v>2.99</v>
      </c>
      <c r="T7382">
        <f t="shared" si="115"/>
        <v>47.52</v>
      </c>
    </row>
    <row r="7383" spans="1:20" x14ac:dyDescent="0.25">
      <c r="A7383">
        <v>7382</v>
      </c>
      <c r="B7383">
        <v>90520</v>
      </c>
      <c r="C7383" t="s">
        <v>992</v>
      </c>
      <c r="D7383" t="s">
        <v>20</v>
      </c>
      <c r="E7383" t="s">
        <v>39</v>
      </c>
      <c r="F7383" t="s">
        <v>22</v>
      </c>
      <c r="G7383" t="s">
        <v>23</v>
      </c>
      <c r="H7383" t="s">
        <v>78</v>
      </c>
      <c r="I7383" t="s">
        <v>28</v>
      </c>
      <c r="J7383" t="s">
        <v>29</v>
      </c>
      <c r="K7383" t="s">
        <v>113</v>
      </c>
      <c r="L7383" t="s">
        <v>746</v>
      </c>
      <c r="M7383" t="s">
        <v>150</v>
      </c>
      <c r="N7383" s="2">
        <v>41316</v>
      </c>
      <c r="O7383" s="2">
        <v>41317</v>
      </c>
      <c r="P7383">
        <v>4</v>
      </c>
      <c r="Q7383" s="1">
        <v>0.08</v>
      </c>
      <c r="R7383">
        <v>60.98</v>
      </c>
      <c r="S7383">
        <v>49</v>
      </c>
      <c r="T7383">
        <f t="shared" si="115"/>
        <v>243.92</v>
      </c>
    </row>
    <row r="7384" spans="1:20" x14ac:dyDescent="0.25">
      <c r="A7384">
        <v>7383</v>
      </c>
      <c r="B7384">
        <v>88995</v>
      </c>
      <c r="C7384" t="s">
        <v>1909</v>
      </c>
      <c r="D7384" t="s">
        <v>578</v>
      </c>
      <c r="E7384" t="s">
        <v>187</v>
      </c>
      <c r="F7384" t="s">
        <v>47</v>
      </c>
      <c r="G7384" t="s">
        <v>23</v>
      </c>
      <c r="H7384" t="s">
        <v>217</v>
      </c>
      <c r="I7384" t="s">
        <v>28</v>
      </c>
      <c r="J7384" t="s">
        <v>29</v>
      </c>
      <c r="K7384" t="s">
        <v>189</v>
      </c>
      <c r="L7384" t="s">
        <v>283</v>
      </c>
      <c r="M7384" t="s">
        <v>134</v>
      </c>
      <c r="N7384" s="2">
        <v>41495</v>
      </c>
      <c r="O7384" s="2">
        <v>41497</v>
      </c>
      <c r="P7384">
        <v>3</v>
      </c>
      <c r="Q7384" s="1">
        <v>0.02</v>
      </c>
      <c r="R7384">
        <v>135.99</v>
      </c>
      <c r="S7384">
        <v>28.63</v>
      </c>
      <c r="T7384">
        <f t="shared" si="115"/>
        <v>407.97</v>
      </c>
    </row>
    <row r="7385" spans="1:20" x14ac:dyDescent="0.25">
      <c r="A7385">
        <v>7384</v>
      </c>
      <c r="B7385">
        <v>88951</v>
      </c>
      <c r="C7385" t="s">
        <v>1059</v>
      </c>
      <c r="D7385" t="s">
        <v>20</v>
      </c>
      <c r="E7385" t="s">
        <v>39</v>
      </c>
      <c r="F7385" t="s">
        <v>31</v>
      </c>
      <c r="G7385" t="s">
        <v>23</v>
      </c>
      <c r="H7385" t="s">
        <v>78</v>
      </c>
      <c r="I7385" t="s">
        <v>28</v>
      </c>
      <c r="J7385" t="s">
        <v>29</v>
      </c>
      <c r="K7385" t="s">
        <v>74</v>
      </c>
      <c r="L7385" t="s">
        <v>706</v>
      </c>
      <c r="M7385" t="s">
        <v>214</v>
      </c>
      <c r="N7385" s="2">
        <v>41382</v>
      </c>
      <c r="O7385" s="2">
        <v>41382</v>
      </c>
      <c r="P7385">
        <v>12</v>
      </c>
      <c r="Q7385" s="1">
        <v>7.0000000000000007E-2</v>
      </c>
      <c r="R7385">
        <v>21.78</v>
      </c>
      <c r="S7385">
        <v>5.94</v>
      </c>
      <c r="T7385">
        <f t="shared" si="115"/>
        <v>261.36</v>
      </c>
    </row>
    <row r="7386" spans="1:20" x14ac:dyDescent="0.25">
      <c r="A7386">
        <v>7385</v>
      </c>
      <c r="B7386">
        <v>88718</v>
      </c>
      <c r="C7386" t="s">
        <v>1190</v>
      </c>
      <c r="D7386" t="s">
        <v>20</v>
      </c>
      <c r="E7386" t="s">
        <v>21</v>
      </c>
      <c r="F7386" t="s">
        <v>22</v>
      </c>
      <c r="G7386" t="s">
        <v>48</v>
      </c>
      <c r="H7386" t="s">
        <v>33</v>
      </c>
      <c r="I7386" t="s">
        <v>28</v>
      </c>
      <c r="J7386" t="s">
        <v>29</v>
      </c>
      <c r="K7386" t="s">
        <v>1147</v>
      </c>
      <c r="L7386" t="s">
        <v>192</v>
      </c>
      <c r="M7386" t="s">
        <v>96</v>
      </c>
      <c r="N7386" s="2">
        <v>41269</v>
      </c>
      <c r="O7386" s="2">
        <v>41274</v>
      </c>
      <c r="P7386">
        <v>2</v>
      </c>
      <c r="Q7386" s="1">
        <v>0.03</v>
      </c>
      <c r="R7386">
        <v>175.99</v>
      </c>
      <c r="S7386">
        <v>8.99</v>
      </c>
      <c r="T7386">
        <f t="shared" si="115"/>
        <v>351.98</v>
      </c>
    </row>
    <row r="7387" spans="1:20" x14ac:dyDescent="0.25">
      <c r="A7387">
        <v>7386</v>
      </c>
      <c r="B7387">
        <v>86203</v>
      </c>
      <c r="C7387" t="s">
        <v>164</v>
      </c>
      <c r="D7387" t="s">
        <v>578</v>
      </c>
      <c r="E7387" t="s">
        <v>187</v>
      </c>
      <c r="F7387" t="s">
        <v>47</v>
      </c>
      <c r="G7387" t="s">
        <v>48</v>
      </c>
      <c r="H7387" t="s">
        <v>219</v>
      </c>
      <c r="I7387" t="s">
        <v>28</v>
      </c>
      <c r="J7387" t="s">
        <v>29</v>
      </c>
      <c r="K7387" t="s">
        <v>170</v>
      </c>
      <c r="L7387" t="s">
        <v>330</v>
      </c>
      <c r="M7387" t="s">
        <v>167</v>
      </c>
      <c r="N7387" s="2">
        <v>41507</v>
      </c>
      <c r="O7387" s="2">
        <v>41514</v>
      </c>
      <c r="P7387">
        <v>16</v>
      </c>
      <c r="Q7387" s="1">
        <v>0.08</v>
      </c>
      <c r="R7387">
        <v>31.76</v>
      </c>
      <c r="S7387">
        <v>45.51</v>
      </c>
      <c r="T7387">
        <f t="shared" si="115"/>
        <v>508.16</v>
      </c>
    </row>
    <row r="7388" spans="1:20" x14ac:dyDescent="0.25">
      <c r="A7388">
        <v>7387</v>
      </c>
      <c r="B7388">
        <v>87096</v>
      </c>
      <c r="C7388" t="s">
        <v>806</v>
      </c>
      <c r="D7388" t="s">
        <v>38</v>
      </c>
      <c r="E7388" t="s">
        <v>21</v>
      </c>
      <c r="F7388" t="s">
        <v>47</v>
      </c>
      <c r="G7388" t="s">
        <v>32</v>
      </c>
      <c r="H7388" t="s">
        <v>24</v>
      </c>
      <c r="I7388" t="s">
        <v>28</v>
      </c>
      <c r="J7388" t="s">
        <v>29</v>
      </c>
      <c r="K7388" t="s">
        <v>213</v>
      </c>
      <c r="L7388" t="s">
        <v>26</v>
      </c>
      <c r="M7388" t="s">
        <v>117</v>
      </c>
      <c r="N7388" s="2">
        <v>41488</v>
      </c>
      <c r="O7388" s="2">
        <v>41490</v>
      </c>
      <c r="P7388">
        <v>8</v>
      </c>
      <c r="Q7388" s="1">
        <v>0.02</v>
      </c>
      <c r="R7388">
        <v>16.48</v>
      </c>
      <c r="S7388">
        <v>1.99</v>
      </c>
      <c r="T7388">
        <f t="shared" si="115"/>
        <v>131.84</v>
      </c>
    </row>
    <row r="7389" spans="1:20" x14ac:dyDescent="0.25">
      <c r="A7389">
        <v>7388</v>
      </c>
      <c r="B7389">
        <v>87087</v>
      </c>
      <c r="C7389" t="s">
        <v>806</v>
      </c>
      <c r="D7389" t="s">
        <v>20</v>
      </c>
      <c r="E7389" t="s">
        <v>39</v>
      </c>
      <c r="F7389" t="s">
        <v>47</v>
      </c>
      <c r="G7389" t="s">
        <v>32</v>
      </c>
      <c r="H7389" t="s">
        <v>49</v>
      </c>
      <c r="I7389" t="s">
        <v>28</v>
      </c>
      <c r="J7389" t="s">
        <v>29</v>
      </c>
      <c r="K7389" t="s">
        <v>145</v>
      </c>
      <c r="L7389" t="s">
        <v>44</v>
      </c>
      <c r="M7389" t="s">
        <v>111</v>
      </c>
      <c r="N7389" s="2">
        <v>40392</v>
      </c>
      <c r="O7389" s="2">
        <v>40394</v>
      </c>
      <c r="P7389">
        <v>12</v>
      </c>
      <c r="Q7389" s="1">
        <v>0.08</v>
      </c>
      <c r="R7389">
        <v>3.38</v>
      </c>
      <c r="S7389">
        <v>0.85</v>
      </c>
      <c r="T7389">
        <f t="shared" si="115"/>
        <v>40.56</v>
      </c>
    </row>
    <row r="7390" spans="1:20" x14ac:dyDescent="0.25">
      <c r="A7390">
        <v>7389</v>
      </c>
      <c r="B7390">
        <v>89744</v>
      </c>
      <c r="C7390" t="s">
        <v>1095</v>
      </c>
      <c r="D7390" t="s">
        <v>38</v>
      </c>
      <c r="E7390" t="s">
        <v>39</v>
      </c>
      <c r="F7390" t="s">
        <v>31</v>
      </c>
      <c r="G7390" t="s">
        <v>41</v>
      </c>
      <c r="H7390" t="s">
        <v>54</v>
      </c>
      <c r="I7390" t="s">
        <v>28</v>
      </c>
      <c r="J7390" t="s">
        <v>29</v>
      </c>
      <c r="K7390" t="s">
        <v>184</v>
      </c>
      <c r="L7390" t="s">
        <v>44</v>
      </c>
      <c r="M7390" t="s">
        <v>375</v>
      </c>
      <c r="N7390" s="2">
        <v>40581</v>
      </c>
      <c r="O7390" s="2">
        <v>40584</v>
      </c>
      <c r="P7390">
        <v>9</v>
      </c>
      <c r="Q7390" s="1">
        <v>0.04</v>
      </c>
      <c r="R7390">
        <v>7.64</v>
      </c>
      <c r="S7390">
        <v>5.83</v>
      </c>
      <c r="T7390">
        <f t="shared" si="115"/>
        <v>68.759999999999991</v>
      </c>
    </row>
    <row r="7391" spans="1:20" x14ac:dyDescent="0.25">
      <c r="A7391">
        <v>7390</v>
      </c>
      <c r="B7391">
        <v>89744</v>
      </c>
      <c r="C7391" t="s">
        <v>1095</v>
      </c>
      <c r="D7391" t="s">
        <v>578</v>
      </c>
      <c r="E7391" t="s">
        <v>187</v>
      </c>
      <c r="F7391" t="s">
        <v>31</v>
      </c>
      <c r="G7391" t="s">
        <v>41</v>
      </c>
      <c r="H7391" t="s">
        <v>225</v>
      </c>
      <c r="I7391" t="s">
        <v>28</v>
      </c>
      <c r="J7391" t="s">
        <v>29</v>
      </c>
      <c r="K7391" t="s">
        <v>158</v>
      </c>
      <c r="L7391" t="s">
        <v>330</v>
      </c>
      <c r="M7391" t="s">
        <v>279</v>
      </c>
      <c r="N7391" s="2">
        <v>40581</v>
      </c>
      <c r="O7391" s="2">
        <v>40582</v>
      </c>
      <c r="P7391">
        <v>10</v>
      </c>
      <c r="Q7391" s="1">
        <v>0.01</v>
      </c>
      <c r="R7391">
        <v>124.49</v>
      </c>
      <c r="S7391">
        <v>51.94</v>
      </c>
      <c r="T7391">
        <f t="shared" si="115"/>
        <v>1244.8999999999999</v>
      </c>
    </row>
    <row r="7392" spans="1:20" x14ac:dyDescent="0.25">
      <c r="A7392">
        <v>7391</v>
      </c>
      <c r="B7392">
        <v>90643</v>
      </c>
      <c r="C7392" t="s">
        <v>2236</v>
      </c>
      <c r="D7392" t="s">
        <v>578</v>
      </c>
      <c r="E7392" t="s">
        <v>187</v>
      </c>
      <c r="F7392" t="s">
        <v>31</v>
      </c>
      <c r="G7392" t="s">
        <v>48</v>
      </c>
      <c r="H7392" t="s">
        <v>225</v>
      </c>
      <c r="I7392" t="s">
        <v>28</v>
      </c>
      <c r="J7392" t="s">
        <v>29</v>
      </c>
      <c r="K7392" t="s">
        <v>82</v>
      </c>
      <c r="L7392" t="s">
        <v>330</v>
      </c>
      <c r="M7392" t="s">
        <v>35</v>
      </c>
      <c r="N7392" s="2">
        <v>40941</v>
      </c>
      <c r="O7392" s="2">
        <v>40945</v>
      </c>
      <c r="P7392">
        <v>4</v>
      </c>
      <c r="Q7392" s="1">
        <v>0.01</v>
      </c>
      <c r="R7392">
        <v>70.89</v>
      </c>
      <c r="S7392">
        <v>89.3</v>
      </c>
      <c r="T7392">
        <f t="shared" si="115"/>
        <v>283.56</v>
      </c>
    </row>
    <row r="7393" spans="1:20" x14ac:dyDescent="0.25">
      <c r="A7393">
        <v>7392</v>
      </c>
      <c r="B7393">
        <v>91524</v>
      </c>
      <c r="C7393" t="s">
        <v>833</v>
      </c>
      <c r="D7393" t="s">
        <v>20</v>
      </c>
      <c r="E7393" t="s">
        <v>39</v>
      </c>
      <c r="F7393" t="s">
        <v>31</v>
      </c>
      <c r="G7393" t="s">
        <v>23</v>
      </c>
      <c r="H7393" t="s">
        <v>94</v>
      </c>
      <c r="I7393" t="s">
        <v>28</v>
      </c>
      <c r="J7393" t="s">
        <v>29</v>
      </c>
      <c r="K7393" t="s">
        <v>158</v>
      </c>
      <c r="L7393" t="s">
        <v>192</v>
      </c>
      <c r="M7393" t="s">
        <v>35</v>
      </c>
      <c r="N7393" s="2">
        <v>40764</v>
      </c>
      <c r="O7393" s="2">
        <v>40765</v>
      </c>
      <c r="P7393">
        <v>9</v>
      </c>
      <c r="Q7393" s="1">
        <v>0</v>
      </c>
      <c r="R7393">
        <v>3.58</v>
      </c>
      <c r="S7393">
        <v>5.47</v>
      </c>
      <c r="T7393">
        <f t="shared" si="115"/>
        <v>32.22</v>
      </c>
    </row>
    <row r="7394" spans="1:20" x14ac:dyDescent="0.25">
      <c r="A7394">
        <v>7393</v>
      </c>
      <c r="B7394">
        <v>91512</v>
      </c>
      <c r="C7394" t="s">
        <v>1604</v>
      </c>
      <c r="D7394" t="s">
        <v>20</v>
      </c>
      <c r="E7394" t="s">
        <v>39</v>
      </c>
      <c r="F7394" t="s">
        <v>22</v>
      </c>
      <c r="G7394" t="s">
        <v>93</v>
      </c>
      <c r="H7394" t="s">
        <v>61</v>
      </c>
      <c r="I7394" t="s">
        <v>28</v>
      </c>
      <c r="J7394" t="s">
        <v>29</v>
      </c>
      <c r="K7394" t="s">
        <v>289</v>
      </c>
      <c r="L7394" t="s">
        <v>192</v>
      </c>
      <c r="M7394" t="s">
        <v>96</v>
      </c>
      <c r="N7394" s="2">
        <v>41540</v>
      </c>
      <c r="O7394" s="2">
        <v>41541</v>
      </c>
      <c r="P7394">
        <v>23</v>
      </c>
      <c r="Q7394" s="1">
        <v>0.05</v>
      </c>
      <c r="R7394">
        <v>12.21</v>
      </c>
      <c r="S7394">
        <v>4.8099999999999996</v>
      </c>
      <c r="T7394">
        <f t="shared" si="115"/>
        <v>280.83000000000004</v>
      </c>
    </row>
    <row r="7395" spans="1:20" x14ac:dyDescent="0.25">
      <c r="A7395">
        <v>7394</v>
      </c>
      <c r="B7395">
        <v>91512</v>
      </c>
      <c r="C7395" t="s">
        <v>1604</v>
      </c>
      <c r="D7395" t="s">
        <v>20</v>
      </c>
      <c r="E7395" t="s">
        <v>21</v>
      </c>
      <c r="F7395" t="s">
        <v>22</v>
      </c>
      <c r="G7395" t="s">
        <v>93</v>
      </c>
      <c r="H7395" t="s">
        <v>206</v>
      </c>
      <c r="I7395" t="s">
        <v>28</v>
      </c>
      <c r="J7395" t="s">
        <v>29</v>
      </c>
      <c r="K7395" t="s">
        <v>409</v>
      </c>
      <c r="L7395" t="s">
        <v>192</v>
      </c>
      <c r="M7395" t="s">
        <v>199</v>
      </c>
      <c r="N7395" s="2">
        <v>41540</v>
      </c>
      <c r="O7395" s="2">
        <v>41542</v>
      </c>
      <c r="P7395">
        <v>25</v>
      </c>
      <c r="Q7395" s="1">
        <v>0.06</v>
      </c>
      <c r="R7395">
        <v>155.99</v>
      </c>
      <c r="S7395">
        <v>8.99</v>
      </c>
      <c r="T7395">
        <f t="shared" si="115"/>
        <v>3899.75</v>
      </c>
    </row>
    <row r="7396" spans="1:20" x14ac:dyDescent="0.25">
      <c r="A7396">
        <v>7395</v>
      </c>
      <c r="B7396">
        <v>91512</v>
      </c>
      <c r="C7396" t="s">
        <v>1296</v>
      </c>
      <c r="D7396" t="s">
        <v>20</v>
      </c>
      <c r="E7396" t="s">
        <v>21</v>
      </c>
      <c r="F7396" t="s">
        <v>22</v>
      </c>
      <c r="G7396" t="s">
        <v>93</v>
      </c>
      <c r="H7396" t="s">
        <v>33</v>
      </c>
      <c r="I7396" t="s">
        <v>28</v>
      </c>
      <c r="J7396" t="s">
        <v>29</v>
      </c>
      <c r="K7396" t="s">
        <v>208</v>
      </c>
      <c r="L7396" t="s">
        <v>706</v>
      </c>
      <c r="M7396" t="s">
        <v>246</v>
      </c>
      <c r="N7396" s="2">
        <v>41540</v>
      </c>
      <c r="O7396" s="2">
        <v>41542</v>
      </c>
      <c r="P7396">
        <v>23</v>
      </c>
      <c r="Q7396" s="1">
        <v>0.1</v>
      </c>
      <c r="R7396">
        <v>17.98</v>
      </c>
      <c r="S7396">
        <v>8.51</v>
      </c>
      <c r="T7396">
        <f t="shared" si="115"/>
        <v>413.54</v>
      </c>
    </row>
    <row r="7397" spans="1:20" x14ac:dyDescent="0.25">
      <c r="A7397">
        <v>7396</v>
      </c>
      <c r="B7397">
        <v>86103</v>
      </c>
      <c r="C7397" t="s">
        <v>528</v>
      </c>
      <c r="D7397" t="s">
        <v>578</v>
      </c>
      <c r="E7397" t="s">
        <v>187</v>
      </c>
      <c r="F7397" t="s">
        <v>31</v>
      </c>
      <c r="G7397" t="s">
        <v>41</v>
      </c>
      <c r="H7397" t="s">
        <v>219</v>
      </c>
      <c r="I7397" t="s">
        <v>28</v>
      </c>
      <c r="J7397" t="s">
        <v>29</v>
      </c>
      <c r="K7397" t="s">
        <v>43</v>
      </c>
      <c r="L7397" t="s">
        <v>283</v>
      </c>
      <c r="M7397" t="s">
        <v>255</v>
      </c>
      <c r="N7397" s="2">
        <v>40402</v>
      </c>
      <c r="O7397" s="2">
        <v>40404</v>
      </c>
      <c r="P7397">
        <v>2</v>
      </c>
      <c r="Q7397" s="1">
        <v>0.05</v>
      </c>
      <c r="R7397">
        <v>120.98</v>
      </c>
      <c r="S7397">
        <v>30</v>
      </c>
      <c r="T7397">
        <f t="shared" si="115"/>
        <v>241.96</v>
      </c>
    </row>
    <row r="7398" spans="1:20" x14ac:dyDescent="0.25">
      <c r="A7398">
        <v>7397</v>
      </c>
      <c r="B7398">
        <v>87600</v>
      </c>
      <c r="C7398" t="s">
        <v>1065</v>
      </c>
      <c r="D7398" t="s">
        <v>20</v>
      </c>
      <c r="E7398" t="s">
        <v>39</v>
      </c>
      <c r="F7398" t="s">
        <v>22</v>
      </c>
      <c r="G7398" t="s">
        <v>23</v>
      </c>
      <c r="H7398" t="s">
        <v>61</v>
      </c>
      <c r="I7398" t="s">
        <v>28</v>
      </c>
      <c r="J7398" t="s">
        <v>29</v>
      </c>
      <c r="K7398" t="s">
        <v>133</v>
      </c>
      <c r="L7398" t="s">
        <v>192</v>
      </c>
      <c r="M7398" t="s">
        <v>227</v>
      </c>
      <c r="N7398" s="2">
        <v>41376</v>
      </c>
      <c r="O7398" s="2">
        <v>41376</v>
      </c>
      <c r="P7398">
        <v>12</v>
      </c>
      <c r="Q7398" s="1">
        <v>0.06</v>
      </c>
      <c r="R7398">
        <v>83.98</v>
      </c>
      <c r="S7398">
        <v>5.01</v>
      </c>
      <c r="T7398">
        <f t="shared" si="115"/>
        <v>1007.76</v>
      </c>
    </row>
    <row r="7399" spans="1:20" x14ac:dyDescent="0.25">
      <c r="A7399">
        <v>7398</v>
      </c>
      <c r="B7399">
        <v>90677</v>
      </c>
      <c r="C7399" t="s">
        <v>666</v>
      </c>
      <c r="D7399" t="s">
        <v>20</v>
      </c>
      <c r="E7399" t="s">
        <v>39</v>
      </c>
      <c r="F7399" t="s">
        <v>31</v>
      </c>
      <c r="G7399" t="s">
        <v>41</v>
      </c>
      <c r="H7399" t="s">
        <v>42</v>
      </c>
      <c r="I7399" t="s">
        <v>28</v>
      </c>
      <c r="J7399" t="s">
        <v>29</v>
      </c>
      <c r="K7399" t="s">
        <v>226</v>
      </c>
      <c r="L7399" t="s">
        <v>192</v>
      </c>
      <c r="M7399" t="s">
        <v>63</v>
      </c>
      <c r="N7399" s="2">
        <v>41178</v>
      </c>
      <c r="O7399" s="2">
        <v>41180</v>
      </c>
      <c r="P7399">
        <v>23</v>
      </c>
      <c r="Q7399" s="1">
        <v>0</v>
      </c>
      <c r="R7399">
        <v>19.98</v>
      </c>
      <c r="S7399">
        <v>5.97</v>
      </c>
      <c r="T7399">
        <f t="shared" si="115"/>
        <v>459.54</v>
      </c>
    </row>
    <row r="7400" spans="1:20" x14ac:dyDescent="0.25">
      <c r="A7400">
        <v>7399</v>
      </c>
      <c r="B7400">
        <v>87455</v>
      </c>
      <c r="C7400" t="s">
        <v>949</v>
      </c>
      <c r="D7400" t="s">
        <v>578</v>
      </c>
      <c r="E7400" t="s">
        <v>187</v>
      </c>
      <c r="F7400" t="s">
        <v>47</v>
      </c>
      <c r="G7400" t="s">
        <v>93</v>
      </c>
      <c r="H7400" t="s">
        <v>225</v>
      </c>
      <c r="I7400" t="s">
        <v>28</v>
      </c>
      <c r="J7400" t="s">
        <v>29</v>
      </c>
      <c r="K7400" t="s">
        <v>116</v>
      </c>
      <c r="L7400" t="s">
        <v>330</v>
      </c>
      <c r="M7400" t="s">
        <v>111</v>
      </c>
      <c r="N7400" s="2">
        <v>40643</v>
      </c>
      <c r="O7400" s="2">
        <v>40645</v>
      </c>
      <c r="P7400">
        <v>2</v>
      </c>
      <c r="Q7400" s="1">
        <v>0.05</v>
      </c>
      <c r="R7400">
        <v>212.6</v>
      </c>
      <c r="S7400">
        <v>52.2</v>
      </c>
      <c r="T7400">
        <f t="shared" si="115"/>
        <v>425.2</v>
      </c>
    </row>
    <row r="7401" spans="1:20" x14ac:dyDescent="0.25">
      <c r="A7401">
        <v>7400</v>
      </c>
      <c r="B7401">
        <v>91082</v>
      </c>
      <c r="C7401" t="s">
        <v>1350</v>
      </c>
      <c r="D7401" t="s">
        <v>20</v>
      </c>
      <c r="E7401" t="s">
        <v>187</v>
      </c>
      <c r="F7401" t="s">
        <v>31</v>
      </c>
      <c r="G7401" t="s">
        <v>93</v>
      </c>
      <c r="H7401" t="s">
        <v>217</v>
      </c>
      <c r="I7401" t="s">
        <v>28</v>
      </c>
      <c r="J7401" t="s">
        <v>29</v>
      </c>
      <c r="K7401" t="s">
        <v>226</v>
      </c>
      <c r="L7401" t="s">
        <v>26</v>
      </c>
      <c r="M7401" t="s">
        <v>146</v>
      </c>
      <c r="N7401" s="2">
        <v>41174</v>
      </c>
      <c r="O7401" s="2">
        <v>41176</v>
      </c>
      <c r="P7401">
        <v>19</v>
      </c>
      <c r="Q7401" s="1">
        <v>0.1</v>
      </c>
      <c r="R7401">
        <v>8.75</v>
      </c>
      <c r="S7401">
        <v>8.5399999999999991</v>
      </c>
      <c r="T7401">
        <f t="shared" si="115"/>
        <v>166.25</v>
      </c>
    </row>
    <row r="7402" spans="1:20" x14ac:dyDescent="0.25">
      <c r="A7402">
        <v>7401</v>
      </c>
      <c r="B7402">
        <v>91082</v>
      </c>
      <c r="C7402" t="s">
        <v>1350</v>
      </c>
      <c r="D7402" t="s">
        <v>20</v>
      </c>
      <c r="E7402" t="s">
        <v>39</v>
      </c>
      <c r="F7402" t="s">
        <v>31</v>
      </c>
      <c r="G7402" t="s">
        <v>93</v>
      </c>
      <c r="H7402" t="s">
        <v>61</v>
      </c>
      <c r="I7402" t="s">
        <v>28</v>
      </c>
      <c r="J7402" t="s">
        <v>29</v>
      </c>
      <c r="K7402" t="s">
        <v>79</v>
      </c>
      <c r="L7402" t="s">
        <v>44</v>
      </c>
      <c r="M7402" t="s">
        <v>121</v>
      </c>
      <c r="N7402" s="2">
        <v>41174</v>
      </c>
      <c r="O7402" s="2">
        <v>41175</v>
      </c>
      <c r="P7402">
        <v>12</v>
      </c>
      <c r="Q7402" s="1">
        <v>0.09</v>
      </c>
      <c r="R7402">
        <v>5.85</v>
      </c>
      <c r="S7402">
        <v>2.27</v>
      </c>
      <c r="T7402">
        <f t="shared" si="115"/>
        <v>70.199999999999989</v>
      </c>
    </row>
    <row r="7403" spans="1:20" x14ac:dyDescent="0.25">
      <c r="A7403">
        <v>7402</v>
      </c>
      <c r="B7403">
        <v>89618</v>
      </c>
      <c r="C7403" t="s">
        <v>556</v>
      </c>
      <c r="D7403" t="s">
        <v>20</v>
      </c>
      <c r="E7403" t="s">
        <v>187</v>
      </c>
      <c r="F7403" t="s">
        <v>22</v>
      </c>
      <c r="G7403" t="s">
        <v>32</v>
      </c>
      <c r="H7403" t="s">
        <v>188</v>
      </c>
      <c r="I7403" t="s">
        <v>28</v>
      </c>
      <c r="J7403" t="s">
        <v>29</v>
      </c>
      <c r="K7403" t="s">
        <v>158</v>
      </c>
      <c r="L7403" t="s">
        <v>44</v>
      </c>
      <c r="M7403" t="s">
        <v>499</v>
      </c>
      <c r="N7403" s="2">
        <v>41404</v>
      </c>
      <c r="O7403" s="2">
        <v>41405</v>
      </c>
      <c r="P7403">
        <v>16</v>
      </c>
      <c r="Q7403" s="1">
        <v>0.02</v>
      </c>
      <c r="R7403">
        <v>8.34</v>
      </c>
      <c r="S7403">
        <v>0.96</v>
      </c>
      <c r="T7403">
        <f t="shared" si="115"/>
        <v>133.44</v>
      </c>
    </row>
    <row r="7404" spans="1:20" x14ac:dyDescent="0.25">
      <c r="A7404">
        <v>7403</v>
      </c>
      <c r="B7404">
        <v>90645</v>
      </c>
      <c r="C7404" t="s">
        <v>2236</v>
      </c>
      <c r="D7404" t="s">
        <v>20</v>
      </c>
      <c r="E7404" t="s">
        <v>21</v>
      </c>
      <c r="F7404" t="s">
        <v>31</v>
      </c>
      <c r="G7404" t="s">
        <v>48</v>
      </c>
      <c r="H7404" t="s">
        <v>33</v>
      </c>
      <c r="I7404" t="s">
        <v>28</v>
      </c>
      <c r="J7404" t="s">
        <v>29</v>
      </c>
      <c r="K7404" t="s">
        <v>213</v>
      </c>
      <c r="L7404" t="s">
        <v>26</v>
      </c>
      <c r="M7404" t="s">
        <v>146</v>
      </c>
      <c r="N7404" s="2">
        <v>41371</v>
      </c>
      <c r="O7404" s="2">
        <v>41380</v>
      </c>
      <c r="P7404">
        <v>13</v>
      </c>
      <c r="Q7404" s="1">
        <v>0.1</v>
      </c>
      <c r="R7404">
        <v>43.98</v>
      </c>
      <c r="S7404">
        <v>1.99</v>
      </c>
      <c r="T7404">
        <f t="shared" si="115"/>
        <v>571.74</v>
      </c>
    </row>
    <row r="7405" spans="1:20" x14ac:dyDescent="0.25">
      <c r="A7405">
        <v>7404</v>
      </c>
      <c r="B7405">
        <v>86609</v>
      </c>
      <c r="C7405" t="s">
        <v>1367</v>
      </c>
      <c r="D7405" t="s">
        <v>20</v>
      </c>
      <c r="E7405" t="s">
        <v>187</v>
      </c>
      <c r="F7405" t="s">
        <v>47</v>
      </c>
      <c r="G7405" t="s">
        <v>32</v>
      </c>
      <c r="H7405" t="s">
        <v>188</v>
      </c>
      <c r="I7405" t="s">
        <v>28</v>
      </c>
      <c r="J7405" t="s">
        <v>29</v>
      </c>
      <c r="K7405" t="s">
        <v>82</v>
      </c>
      <c r="L7405" t="s">
        <v>192</v>
      </c>
      <c r="M7405" t="s">
        <v>51</v>
      </c>
      <c r="N7405" s="2">
        <v>41434</v>
      </c>
      <c r="O7405" s="2">
        <v>41435</v>
      </c>
      <c r="P7405">
        <v>9</v>
      </c>
      <c r="Q7405" s="1">
        <v>0.09</v>
      </c>
      <c r="R7405">
        <v>19.98</v>
      </c>
      <c r="S7405">
        <v>10.49</v>
      </c>
      <c r="T7405">
        <f t="shared" si="115"/>
        <v>179.82</v>
      </c>
    </row>
    <row r="7406" spans="1:20" x14ac:dyDescent="0.25">
      <c r="A7406">
        <v>7405</v>
      </c>
      <c r="B7406">
        <v>91396</v>
      </c>
      <c r="C7406" t="s">
        <v>1134</v>
      </c>
      <c r="D7406" t="s">
        <v>578</v>
      </c>
      <c r="E7406" t="s">
        <v>187</v>
      </c>
      <c r="F7406" t="s">
        <v>40</v>
      </c>
      <c r="G7406" t="s">
        <v>32</v>
      </c>
      <c r="H7406" t="s">
        <v>219</v>
      </c>
      <c r="I7406" t="s">
        <v>28</v>
      </c>
      <c r="J7406" t="s">
        <v>29</v>
      </c>
      <c r="K7406" t="s">
        <v>231</v>
      </c>
      <c r="L7406" t="s">
        <v>330</v>
      </c>
      <c r="M7406" t="s">
        <v>309</v>
      </c>
      <c r="N7406" s="2">
        <v>41620</v>
      </c>
      <c r="O7406" s="2">
        <v>41621</v>
      </c>
      <c r="P7406">
        <v>4</v>
      </c>
      <c r="Q7406" s="1">
        <v>0.01</v>
      </c>
      <c r="R7406">
        <v>81.94</v>
      </c>
      <c r="S7406">
        <v>55.81</v>
      </c>
      <c r="T7406">
        <f t="shared" si="115"/>
        <v>327.76</v>
      </c>
    </row>
    <row r="7407" spans="1:20" x14ac:dyDescent="0.25">
      <c r="A7407">
        <v>7406</v>
      </c>
      <c r="B7407">
        <v>87393</v>
      </c>
      <c r="C7407" t="s">
        <v>550</v>
      </c>
      <c r="D7407" t="s">
        <v>20</v>
      </c>
      <c r="E7407" t="s">
        <v>39</v>
      </c>
      <c r="F7407" t="s">
        <v>47</v>
      </c>
      <c r="G7407" t="s">
        <v>48</v>
      </c>
      <c r="H7407" t="s">
        <v>49</v>
      </c>
      <c r="I7407" t="s">
        <v>28</v>
      </c>
      <c r="J7407" t="s">
        <v>29</v>
      </c>
      <c r="K7407" t="s">
        <v>113</v>
      </c>
      <c r="L7407" t="s">
        <v>192</v>
      </c>
      <c r="M7407" t="s">
        <v>51</v>
      </c>
      <c r="N7407" s="2">
        <v>41493</v>
      </c>
      <c r="O7407" s="2">
        <v>41497</v>
      </c>
      <c r="P7407">
        <v>1</v>
      </c>
      <c r="Q7407" s="1">
        <v>0.06</v>
      </c>
      <c r="R7407">
        <v>6.48</v>
      </c>
      <c r="S7407">
        <v>7.86</v>
      </c>
      <c r="T7407">
        <f t="shared" si="115"/>
        <v>6.48</v>
      </c>
    </row>
    <row r="7408" spans="1:20" x14ac:dyDescent="0.25">
      <c r="A7408">
        <v>7407</v>
      </c>
      <c r="B7408">
        <v>87959</v>
      </c>
      <c r="C7408" t="s">
        <v>151</v>
      </c>
      <c r="D7408" t="s">
        <v>20</v>
      </c>
      <c r="E7408" t="s">
        <v>187</v>
      </c>
      <c r="F7408" t="s">
        <v>47</v>
      </c>
      <c r="G7408" t="s">
        <v>48</v>
      </c>
      <c r="H7408" t="s">
        <v>225</v>
      </c>
      <c r="I7408" t="s">
        <v>28</v>
      </c>
      <c r="J7408" t="s">
        <v>29</v>
      </c>
      <c r="K7408" t="s">
        <v>226</v>
      </c>
      <c r="L7408" t="s">
        <v>706</v>
      </c>
      <c r="M7408" t="s">
        <v>160</v>
      </c>
      <c r="N7408" s="2">
        <v>41072</v>
      </c>
      <c r="O7408" s="2">
        <v>41079</v>
      </c>
      <c r="P7408">
        <v>5</v>
      </c>
      <c r="Q7408" s="1">
        <v>0.05</v>
      </c>
      <c r="R7408">
        <v>9.77</v>
      </c>
      <c r="S7408">
        <v>6.02</v>
      </c>
      <c r="T7408">
        <f t="shared" si="115"/>
        <v>48.849999999999994</v>
      </c>
    </row>
    <row r="7409" spans="1:20" x14ac:dyDescent="0.25">
      <c r="A7409">
        <v>7408</v>
      </c>
      <c r="B7409">
        <v>90290</v>
      </c>
      <c r="C7409" t="s">
        <v>1642</v>
      </c>
      <c r="D7409" t="s">
        <v>20</v>
      </c>
      <c r="E7409" t="s">
        <v>39</v>
      </c>
      <c r="F7409" t="s">
        <v>31</v>
      </c>
      <c r="G7409" t="s">
        <v>41</v>
      </c>
      <c r="H7409" t="s">
        <v>49</v>
      </c>
      <c r="I7409" t="s">
        <v>28</v>
      </c>
      <c r="J7409" t="s">
        <v>29</v>
      </c>
      <c r="K7409" t="s">
        <v>79</v>
      </c>
      <c r="L7409" t="s">
        <v>192</v>
      </c>
      <c r="M7409" t="s">
        <v>106</v>
      </c>
      <c r="N7409" s="2">
        <v>41387</v>
      </c>
      <c r="O7409" s="2">
        <v>41389</v>
      </c>
      <c r="P7409">
        <v>10</v>
      </c>
      <c r="Q7409" s="1">
        <v>0.1</v>
      </c>
      <c r="R7409">
        <v>172.99</v>
      </c>
      <c r="S7409">
        <v>19.989999999999998</v>
      </c>
      <c r="T7409">
        <f t="shared" si="115"/>
        <v>1729.9</v>
      </c>
    </row>
    <row r="7410" spans="1:20" x14ac:dyDescent="0.25">
      <c r="A7410">
        <v>7409</v>
      </c>
      <c r="B7410">
        <v>90290</v>
      </c>
      <c r="C7410" t="s">
        <v>1642</v>
      </c>
      <c r="D7410" t="s">
        <v>20</v>
      </c>
      <c r="E7410" t="s">
        <v>39</v>
      </c>
      <c r="F7410" t="s">
        <v>31</v>
      </c>
      <c r="G7410" t="s">
        <v>41</v>
      </c>
      <c r="H7410" t="s">
        <v>54</v>
      </c>
      <c r="I7410" t="s">
        <v>28</v>
      </c>
      <c r="J7410" t="s">
        <v>29</v>
      </c>
      <c r="K7410" t="s">
        <v>71</v>
      </c>
      <c r="L7410" t="s">
        <v>44</v>
      </c>
      <c r="M7410" t="s">
        <v>83</v>
      </c>
      <c r="N7410" s="2">
        <v>41387</v>
      </c>
      <c r="O7410" s="2">
        <v>41390</v>
      </c>
      <c r="P7410">
        <v>9</v>
      </c>
      <c r="Q7410" s="1">
        <v>0.04</v>
      </c>
      <c r="R7410">
        <v>7.28</v>
      </c>
      <c r="S7410">
        <v>4.2300000000000004</v>
      </c>
      <c r="T7410">
        <f t="shared" si="115"/>
        <v>65.52</v>
      </c>
    </row>
    <row r="7411" spans="1:20" x14ac:dyDescent="0.25">
      <c r="A7411">
        <v>7410</v>
      </c>
      <c r="B7411">
        <v>91113</v>
      </c>
      <c r="C7411" t="s">
        <v>1033</v>
      </c>
      <c r="D7411" t="s">
        <v>20</v>
      </c>
      <c r="E7411" t="s">
        <v>39</v>
      </c>
      <c r="F7411" t="s">
        <v>22</v>
      </c>
      <c r="G7411" t="s">
        <v>41</v>
      </c>
      <c r="H7411" t="s">
        <v>89</v>
      </c>
      <c r="I7411" t="s">
        <v>28</v>
      </c>
      <c r="J7411" t="s">
        <v>29</v>
      </c>
      <c r="K7411" t="s">
        <v>58</v>
      </c>
      <c r="L7411" t="s">
        <v>192</v>
      </c>
      <c r="M7411" t="s">
        <v>232</v>
      </c>
      <c r="N7411" s="2">
        <v>41591</v>
      </c>
      <c r="O7411" s="2">
        <v>41591</v>
      </c>
      <c r="P7411">
        <v>39</v>
      </c>
      <c r="Q7411" s="1">
        <v>0.02</v>
      </c>
      <c r="R7411">
        <v>38.06</v>
      </c>
      <c r="S7411">
        <v>4.5</v>
      </c>
      <c r="T7411">
        <f t="shared" si="115"/>
        <v>1484.3400000000001</v>
      </c>
    </row>
    <row r="7412" spans="1:20" x14ac:dyDescent="0.25">
      <c r="A7412">
        <v>7411</v>
      </c>
      <c r="B7412">
        <v>88470</v>
      </c>
      <c r="C7412" t="s">
        <v>2167</v>
      </c>
      <c r="D7412" t="s">
        <v>20</v>
      </c>
      <c r="E7412" t="s">
        <v>21</v>
      </c>
      <c r="F7412" t="s">
        <v>47</v>
      </c>
      <c r="G7412" t="s">
        <v>41</v>
      </c>
      <c r="H7412" t="s">
        <v>33</v>
      </c>
      <c r="I7412" t="s">
        <v>28</v>
      </c>
      <c r="J7412" t="s">
        <v>29</v>
      </c>
      <c r="K7412" t="s">
        <v>1147</v>
      </c>
      <c r="L7412" t="s">
        <v>26</v>
      </c>
      <c r="M7412" t="s">
        <v>111</v>
      </c>
      <c r="N7412" s="2">
        <v>40715</v>
      </c>
      <c r="O7412" s="2">
        <v>40716</v>
      </c>
      <c r="P7412">
        <v>18</v>
      </c>
      <c r="Q7412" s="1">
        <v>0.01</v>
      </c>
      <c r="R7412">
        <v>33.29</v>
      </c>
      <c r="S7412">
        <v>1.99</v>
      </c>
      <c r="T7412">
        <f t="shared" si="115"/>
        <v>599.22</v>
      </c>
    </row>
    <row r="7413" spans="1:20" x14ac:dyDescent="0.25">
      <c r="A7413">
        <v>7412</v>
      </c>
      <c r="B7413">
        <v>88470</v>
      </c>
      <c r="C7413" t="s">
        <v>618</v>
      </c>
      <c r="D7413" t="s">
        <v>20</v>
      </c>
      <c r="E7413" t="s">
        <v>39</v>
      </c>
      <c r="F7413" t="s">
        <v>31</v>
      </c>
      <c r="G7413" t="s">
        <v>41</v>
      </c>
      <c r="H7413" t="s">
        <v>94</v>
      </c>
      <c r="I7413" t="s">
        <v>28</v>
      </c>
      <c r="J7413" t="s">
        <v>29</v>
      </c>
      <c r="K7413" t="s">
        <v>172</v>
      </c>
      <c r="L7413" t="s">
        <v>192</v>
      </c>
      <c r="M7413" t="s">
        <v>106</v>
      </c>
      <c r="N7413" s="2">
        <v>40715</v>
      </c>
      <c r="O7413" s="2">
        <v>40716</v>
      </c>
      <c r="P7413">
        <v>4</v>
      </c>
      <c r="Q7413" s="1">
        <v>0.02</v>
      </c>
      <c r="R7413">
        <v>2.88</v>
      </c>
      <c r="S7413">
        <v>5.33</v>
      </c>
      <c r="T7413">
        <f t="shared" si="115"/>
        <v>11.52</v>
      </c>
    </row>
    <row r="7414" spans="1:20" x14ac:dyDescent="0.25">
      <c r="A7414">
        <v>7413</v>
      </c>
      <c r="B7414">
        <v>89596</v>
      </c>
      <c r="C7414" t="s">
        <v>661</v>
      </c>
      <c r="D7414" t="s">
        <v>38</v>
      </c>
      <c r="E7414" t="s">
        <v>39</v>
      </c>
      <c r="F7414" t="s">
        <v>31</v>
      </c>
      <c r="G7414" t="s">
        <v>23</v>
      </c>
      <c r="H7414" t="s">
        <v>89</v>
      </c>
      <c r="I7414" t="s">
        <v>28</v>
      </c>
      <c r="J7414" t="s">
        <v>29</v>
      </c>
      <c r="K7414" t="s">
        <v>43</v>
      </c>
      <c r="L7414" t="s">
        <v>192</v>
      </c>
      <c r="M7414" t="s">
        <v>121</v>
      </c>
      <c r="N7414" s="2">
        <v>40400</v>
      </c>
      <c r="O7414" s="2">
        <v>40401</v>
      </c>
      <c r="P7414">
        <v>9</v>
      </c>
      <c r="Q7414" s="1">
        <v>0.01</v>
      </c>
      <c r="R7414">
        <v>6.48</v>
      </c>
      <c r="S7414">
        <v>6.22</v>
      </c>
      <c r="T7414">
        <f t="shared" si="115"/>
        <v>58.320000000000007</v>
      </c>
    </row>
    <row r="7415" spans="1:20" x14ac:dyDescent="0.25">
      <c r="A7415">
        <v>7414</v>
      </c>
      <c r="B7415">
        <v>89596</v>
      </c>
      <c r="C7415" t="s">
        <v>661</v>
      </c>
      <c r="D7415" t="s">
        <v>20</v>
      </c>
      <c r="E7415" t="s">
        <v>21</v>
      </c>
      <c r="F7415" t="s">
        <v>31</v>
      </c>
      <c r="G7415" t="s">
        <v>23</v>
      </c>
      <c r="H7415" t="s">
        <v>203</v>
      </c>
      <c r="I7415" t="s">
        <v>28</v>
      </c>
      <c r="J7415" t="s">
        <v>29</v>
      </c>
      <c r="K7415" t="s">
        <v>1447</v>
      </c>
      <c r="L7415" t="s">
        <v>26</v>
      </c>
      <c r="M7415" t="s">
        <v>139</v>
      </c>
      <c r="N7415" s="2">
        <v>40400</v>
      </c>
      <c r="O7415" s="2">
        <v>40402</v>
      </c>
      <c r="P7415">
        <v>16</v>
      </c>
      <c r="Q7415" s="1">
        <v>0.03</v>
      </c>
      <c r="R7415">
        <v>85.99</v>
      </c>
      <c r="S7415">
        <v>3.3</v>
      </c>
      <c r="T7415">
        <f t="shared" si="115"/>
        <v>1375.84</v>
      </c>
    </row>
    <row r="7416" spans="1:20" x14ac:dyDescent="0.25">
      <c r="A7416">
        <v>7415</v>
      </c>
      <c r="B7416">
        <v>86053</v>
      </c>
      <c r="C7416" t="s">
        <v>1921</v>
      </c>
      <c r="D7416" t="s">
        <v>578</v>
      </c>
      <c r="E7416" t="s">
        <v>187</v>
      </c>
      <c r="F7416" t="s">
        <v>31</v>
      </c>
      <c r="G7416" t="s">
        <v>23</v>
      </c>
      <c r="H7416" t="s">
        <v>217</v>
      </c>
      <c r="I7416" t="s">
        <v>28</v>
      </c>
      <c r="J7416" t="s">
        <v>29</v>
      </c>
      <c r="K7416" t="s">
        <v>231</v>
      </c>
      <c r="L7416" t="s">
        <v>330</v>
      </c>
      <c r="M7416" t="s">
        <v>35</v>
      </c>
      <c r="N7416" s="2">
        <v>40400</v>
      </c>
      <c r="O7416" s="2">
        <v>40401</v>
      </c>
      <c r="P7416">
        <v>20</v>
      </c>
      <c r="Q7416" s="1">
        <v>0.04</v>
      </c>
      <c r="R7416">
        <v>296.18</v>
      </c>
      <c r="S7416">
        <v>154.12</v>
      </c>
      <c r="T7416">
        <f t="shared" si="115"/>
        <v>5923.6</v>
      </c>
    </row>
    <row r="7417" spans="1:20" x14ac:dyDescent="0.25">
      <c r="A7417">
        <v>7416</v>
      </c>
      <c r="B7417">
        <v>89603</v>
      </c>
      <c r="C7417" t="s">
        <v>1214</v>
      </c>
      <c r="D7417" t="s">
        <v>20</v>
      </c>
      <c r="E7417" t="s">
        <v>39</v>
      </c>
      <c r="F7417" t="s">
        <v>31</v>
      </c>
      <c r="G7417" t="s">
        <v>23</v>
      </c>
      <c r="H7417" t="s">
        <v>94</v>
      </c>
      <c r="I7417" t="s">
        <v>28</v>
      </c>
      <c r="J7417" t="s">
        <v>29</v>
      </c>
      <c r="K7417" t="s">
        <v>79</v>
      </c>
      <c r="L7417" t="s">
        <v>192</v>
      </c>
      <c r="M7417" t="s">
        <v>66</v>
      </c>
      <c r="N7417" s="2">
        <v>40883</v>
      </c>
      <c r="O7417" s="2">
        <v>40884</v>
      </c>
      <c r="P7417">
        <v>18</v>
      </c>
      <c r="Q7417" s="1">
        <v>7.0000000000000007E-2</v>
      </c>
      <c r="R7417">
        <v>22.38</v>
      </c>
      <c r="S7417">
        <v>15.1</v>
      </c>
      <c r="T7417">
        <f t="shared" si="115"/>
        <v>402.84</v>
      </c>
    </row>
    <row r="7418" spans="1:20" x14ac:dyDescent="0.25">
      <c r="A7418">
        <v>7417</v>
      </c>
      <c r="B7418">
        <v>89533</v>
      </c>
      <c r="C7418" t="s">
        <v>511</v>
      </c>
      <c r="D7418" t="s">
        <v>38</v>
      </c>
      <c r="E7418" t="s">
        <v>39</v>
      </c>
      <c r="F7418" t="s">
        <v>22</v>
      </c>
      <c r="G7418" t="s">
        <v>23</v>
      </c>
      <c r="H7418" t="s">
        <v>89</v>
      </c>
      <c r="I7418" t="s">
        <v>28</v>
      </c>
      <c r="J7418" t="s">
        <v>29</v>
      </c>
      <c r="K7418" t="s">
        <v>82</v>
      </c>
      <c r="L7418" t="s">
        <v>26</v>
      </c>
      <c r="M7418" t="s">
        <v>137</v>
      </c>
      <c r="N7418" s="2">
        <v>41472</v>
      </c>
      <c r="O7418" s="2">
        <v>41474</v>
      </c>
      <c r="P7418">
        <v>16</v>
      </c>
      <c r="Q7418" s="1">
        <v>0.03</v>
      </c>
      <c r="R7418">
        <v>11.66</v>
      </c>
      <c r="S7418">
        <v>7.95</v>
      </c>
      <c r="T7418">
        <f t="shared" si="115"/>
        <v>186.56</v>
      </c>
    </row>
    <row r="7419" spans="1:20" x14ac:dyDescent="0.25">
      <c r="A7419">
        <v>7418</v>
      </c>
      <c r="B7419">
        <v>89168</v>
      </c>
      <c r="C7419" t="s">
        <v>1474</v>
      </c>
      <c r="D7419" t="s">
        <v>20</v>
      </c>
      <c r="E7419" t="s">
        <v>39</v>
      </c>
      <c r="F7419" t="s">
        <v>47</v>
      </c>
      <c r="G7419" t="s">
        <v>48</v>
      </c>
      <c r="H7419" t="s">
        <v>78</v>
      </c>
      <c r="I7419" t="s">
        <v>28</v>
      </c>
      <c r="J7419" t="s">
        <v>29</v>
      </c>
      <c r="K7419" t="s">
        <v>154</v>
      </c>
      <c r="L7419" t="s">
        <v>44</v>
      </c>
      <c r="M7419" t="s">
        <v>160</v>
      </c>
      <c r="N7419" s="2">
        <v>40745</v>
      </c>
      <c r="O7419" s="2">
        <v>40750</v>
      </c>
      <c r="P7419">
        <v>6</v>
      </c>
      <c r="Q7419" s="1">
        <v>0.01</v>
      </c>
      <c r="R7419">
        <v>37.94</v>
      </c>
      <c r="S7419">
        <v>5.08</v>
      </c>
      <c r="T7419">
        <f t="shared" si="115"/>
        <v>227.64</v>
      </c>
    </row>
    <row r="7420" spans="1:20" x14ac:dyDescent="0.25">
      <c r="A7420">
        <v>7419</v>
      </c>
      <c r="B7420">
        <v>88222</v>
      </c>
      <c r="C7420" t="s">
        <v>503</v>
      </c>
      <c r="D7420" t="s">
        <v>20</v>
      </c>
      <c r="E7420" t="s">
        <v>39</v>
      </c>
      <c r="F7420" t="s">
        <v>31</v>
      </c>
      <c r="G7420" t="s">
        <v>41</v>
      </c>
      <c r="H7420" t="s">
        <v>61</v>
      </c>
      <c r="I7420" t="s">
        <v>28</v>
      </c>
      <c r="J7420" t="s">
        <v>29</v>
      </c>
      <c r="K7420" t="s">
        <v>50</v>
      </c>
      <c r="L7420" t="s">
        <v>192</v>
      </c>
      <c r="M7420" t="s">
        <v>131</v>
      </c>
      <c r="N7420" s="2">
        <v>40731</v>
      </c>
      <c r="O7420" s="2">
        <v>40732</v>
      </c>
      <c r="P7420">
        <v>8</v>
      </c>
      <c r="Q7420" s="1">
        <v>0.05</v>
      </c>
      <c r="R7420">
        <v>2.61</v>
      </c>
      <c r="S7420">
        <v>0.5</v>
      </c>
      <c r="T7420">
        <f t="shared" si="115"/>
        <v>20.88</v>
      </c>
    </row>
    <row r="7421" spans="1:20" x14ac:dyDescent="0.25">
      <c r="A7421">
        <v>7420</v>
      </c>
      <c r="B7421">
        <v>91370</v>
      </c>
      <c r="C7421" t="s">
        <v>900</v>
      </c>
      <c r="D7421" t="s">
        <v>20</v>
      </c>
      <c r="E7421" t="s">
        <v>187</v>
      </c>
      <c r="F7421" t="s">
        <v>47</v>
      </c>
      <c r="G7421" t="s">
        <v>41</v>
      </c>
      <c r="H7421" t="s">
        <v>217</v>
      </c>
      <c r="I7421" t="s">
        <v>28</v>
      </c>
      <c r="J7421" t="s">
        <v>29</v>
      </c>
      <c r="K7421" t="s">
        <v>248</v>
      </c>
      <c r="L7421" t="s">
        <v>192</v>
      </c>
      <c r="M7421" t="s">
        <v>51</v>
      </c>
      <c r="N7421" s="2">
        <v>41401</v>
      </c>
      <c r="O7421" s="2">
        <v>41403</v>
      </c>
      <c r="P7421">
        <v>12</v>
      </c>
      <c r="Q7421" s="1">
        <v>0</v>
      </c>
      <c r="R7421">
        <v>63.94</v>
      </c>
      <c r="S7421">
        <v>14.48</v>
      </c>
      <c r="T7421">
        <f t="shared" si="115"/>
        <v>767.28</v>
      </c>
    </row>
    <row r="7422" spans="1:20" x14ac:dyDescent="0.25">
      <c r="A7422">
        <v>7421</v>
      </c>
      <c r="B7422">
        <v>91367</v>
      </c>
      <c r="C7422" t="s">
        <v>900</v>
      </c>
      <c r="D7422" t="s">
        <v>20</v>
      </c>
      <c r="E7422" t="s">
        <v>21</v>
      </c>
      <c r="F7422" t="s">
        <v>47</v>
      </c>
      <c r="G7422" t="s">
        <v>41</v>
      </c>
      <c r="H7422" t="s">
        <v>203</v>
      </c>
      <c r="I7422" t="s">
        <v>28</v>
      </c>
      <c r="J7422" t="s">
        <v>29</v>
      </c>
      <c r="K7422" t="s">
        <v>1254</v>
      </c>
      <c r="L7422" t="s">
        <v>706</v>
      </c>
      <c r="M7422" t="s">
        <v>134</v>
      </c>
      <c r="N7422" s="2">
        <v>40670</v>
      </c>
      <c r="O7422" s="2">
        <v>40671</v>
      </c>
      <c r="P7422">
        <v>10</v>
      </c>
      <c r="Q7422" s="1">
        <v>0.01</v>
      </c>
      <c r="R7422">
        <v>140.99</v>
      </c>
      <c r="S7422">
        <v>13.99</v>
      </c>
      <c r="T7422">
        <f t="shared" si="115"/>
        <v>1409.9</v>
      </c>
    </row>
    <row r="7423" spans="1:20" x14ac:dyDescent="0.25">
      <c r="A7423">
        <v>7422</v>
      </c>
      <c r="B7423">
        <v>91006</v>
      </c>
      <c r="C7423" t="s">
        <v>1282</v>
      </c>
      <c r="D7423" t="s">
        <v>38</v>
      </c>
      <c r="E7423" t="s">
        <v>39</v>
      </c>
      <c r="F7423" t="s">
        <v>22</v>
      </c>
      <c r="G7423" t="s">
        <v>41</v>
      </c>
      <c r="H7423" t="s">
        <v>78</v>
      </c>
      <c r="I7423" t="s">
        <v>28</v>
      </c>
      <c r="J7423" t="s">
        <v>29</v>
      </c>
      <c r="K7423" t="s">
        <v>136</v>
      </c>
      <c r="L7423" t="s">
        <v>192</v>
      </c>
      <c r="M7423" t="s">
        <v>227</v>
      </c>
      <c r="N7423" s="2">
        <v>41465</v>
      </c>
      <c r="O7423" s="2">
        <v>41467</v>
      </c>
      <c r="P7423">
        <v>17</v>
      </c>
      <c r="Q7423" s="1">
        <v>0.05</v>
      </c>
      <c r="R7423">
        <v>16.91</v>
      </c>
      <c r="S7423">
        <v>6.25</v>
      </c>
      <c r="T7423">
        <f t="shared" si="115"/>
        <v>287.47000000000003</v>
      </c>
    </row>
    <row r="7424" spans="1:20" x14ac:dyDescent="0.25">
      <c r="A7424">
        <v>7423</v>
      </c>
      <c r="B7424">
        <v>91509</v>
      </c>
      <c r="C7424" t="s">
        <v>1296</v>
      </c>
      <c r="D7424" t="s">
        <v>20</v>
      </c>
      <c r="E7424" t="s">
        <v>21</v>
      </c>
      <c r="F7424" t="s">
        <v>22</v>
      </c>
      <c r="G7424" t="s">
        <v>23</v>
      </c>
      <c r="H7424" t="s">
        <v>206</v>
      </c>
      <c r="I7424" t="s">
        <v>28</v>
      </c>
      <c r="J7424" t="s">
        <v>29</v>
      </c>
      <c r="K7424" t="s">
        <v>198</v>
      </c>
      <c r="L7424" t="s">
        <v>192</v>
      </c>
      <c r="M7424" t="s">
        <v>96</v>
      </c>
      <c r="N7424" s="2">
        <v>41176</v>
      </c>
      <c r="O7424" s="2">
        <v>41178</v>
      </c>
      <c r="P7424">
        <v>14</v>
      </c>
      <c r="Q7424" s="1">
        <v>0</v>
      </c>
      <c r="R7424">
        <v>39.99</v>
      </c>
      <c r="S7424">
        <v>10.25</v>
      </c>
      <c r="T7424">
        <f t="shared" si="115"/>
        <v>559.86</v>
      </c>
    </row>
    <row r="7425" spans="1:20" x14ac:dyDescent="0.25">
      <c r="A7425">
        <v>7424</v>
      </c>
      <c r="B7425">
        <v>86421</v>
      </c>
      <c r="C7425" t="s">
        <v>1439</v>
      </c>
      <c r="D7425" t="s">
        <v>20</v>
      </c>
      <c r="E7425" t="s">
        <v>187</v>
      </c>
      <c r="F7425" t="s">
        <v>22</v>
      </c>
      <c r="G7425" t="s">
        <v>32</v>
      </c>
      <c r="H7425" t="s">
        <v>219</v>
      </c>
      <c r="I7425" t="s">
        <v>28</v>
      </c>
      <c r="J7425" t="s">
        <v>29</v>
      </c>
      <c r="K7425" t="s">
        <v>82</v>
      </c>
      <c r="L7425" t="s">
        <v>746</v>
      </c>
      <c r="M7425" t="s">
        <v>246</v>
      </c>
      <c r="N7425" s="2">
        <v>41614</v>
      </c>
      <c r="O7425" s="2">
        <v>41616</v>
      </c>
      <c r="P7425">
        <v>22</v>
      </c>
      <c r="Q7425" s="1">
        <v>0.08</v>
      </c>
      <c r="R7425">
        <v>140.81</v>
      </c>
      <c r="S7425">
        <v>24.49</v>
      </c>
      <c r="T7425">
        <f t="shared" si="115"/>
        <v>3097.82</v>
      </c>
    </row>
    <row r="7426" spans="1:20" x14ac:dyDescent="0.25">
      <c r="A7426">
        <v>7425</v>
      </c>
      <c r="B7426">
        <v>88565</v>
      </c>
      <c r="C7426" t="s">
        <v>1239</v>
      </c>
      <c r="D7426" t="s">
        <v>20</v>
      </c>
      <c r="E7426" t="s">
        <v>39</v>
      </c>
      <c r="F7426" t="s">
        <v>40</v>
      </c>
      <c r="G7426" t="s">
        <v>93</v>
      </c>
      <c r="H7426" t="s">
        <v>78</v>
      </c>
      <c r="I7426" t="s">
        <v>28</v>
      </c>
      <c r="J7426" t="s">
        <v>29</v>
      </c>
      <c r="K7426" t="s">
        <v>95</v>
      </c>
      <c r="L7426" t="s">
        <v>192</v>
      </c>
      <c r="M7426" t="s">
        <v>99</v>
      </c>
      <c r="N7426" s="2">
        <v>41554</v>
      </c>
      <c r="O7426" s="2">
        <v>41554</v>
      </c>
      <c r="P7426">
        <v>23</v>
      </c>
      <c r="Q7426" s="1">
        <v>0.04</v>
      </c>
      <c r="R7426">
        <v>6.48</v>
      </c>
      <c r="S7426">
        <v>5.14</v>
      </c>
      <c r="T7426">
        <f t="shared" si="115"/>
        <v>149.04000000000002</v>
      </c>
    </row>
    <row r="7427" spans="1:20" x14ac:dyDescent="0.25">
      <c r="A7427">
        <v>7426</v>
      </c>
      <c r="B7427">
        <v>91038</v>
      </c>
      <c r="C7427" t="s">
        <v>1323</v>
      </c>
      <c r="D7427" t="s">
        <v>20</v>
      </c>
      <c r="E7427" t="s">
        <v>39</v>
      </c>
      <c r="F7427" t="s">
        <v>22</v>
      </c>
      <c r="G7427" t="s">
        <v>48</v>
      </c>
      <c r="H7427" t="s">
        <v>49</v>
      </c>
      <c r="I7427" t="s">
        <v>28</v>
      </c>
      <c r="J7427" t="s">
        <v>29</v>
      </c>
      <c r="K7427" t="s">
        <v>228</v>
      </c>
      <c r="L7427" t="s">
        <v>44</v>
      </c>
      <c r="M7427" t="s">
        <v>232</v>
      </c>
      <c r="N7427" s="2">
        <v>41498</v>
      </c>
      <c r="O7427" s="2">
        <v>41498</v>
      </c>
      <c r="P7427">
        <v>6</v>
      </c>
      <c r="Q7427" s="1">
        <v>0.01</v>
      </c>
      <c r="R7427">
        <v>5.43</v>
      </c>
      <c r="S7427">
        <v>0.95</v>
      </c>
      <c r="T7427">
        <f t="shared" ref="T7427:T7490" si="116">R7427*P7427</f>
        <v>32.58</v>
      </c>
    </row>
    <row r="7428" spans="1:20" x14ac:dyDescent="0.25">
      <c r="A7428">
        <v>7427</v>
      </c>
      <c r="B7428">
        <v>86696</v>
      </c>
      <c r="C7428" t="s">
        <v>672</v>
      </c>
      <c r="D7428" t="s">
        <v>20</v>
      </c>
      <c r="E7428" t="s">
        <v>21</v>
      </c>
      <c r="F7428" t="s">
        <v>47</v>
      </c>
      <c r="G7428" t="s">
        <v>93</v>
      </c>
      <c r="H7428" t="s">
        <v>203</v>
      </c>
      <c r="I7428" t="s">
        <v>28</v>
      </c>
      <c r="J7428" t="s">
        <v>29</v>
      </c>
      <c r="K7428" t="s">
        <v>34</v>
      </c>
      <c r="L7428" t="s">
        <v>44</v>
      </c>
      <c r="M7428" t="s">
        <v>114</v>
      </c>
      <c r="N7428" s="2">
        <v>41146</v>
      </c>
      <c r="O7428" s="2">
        <v>41146</v>
      </c>
      <c r="P7428">
        <v>19</v>
      </c>
      <c r="Q7428" s="1">
        <v>0.05</v>
      </c>
      <c r="R7428">
        <v>20.99</v>
      </c>
      <c r="S7428">
        <v>0.99</v>
      </c>
      <c r="T7428">
        <f t="shared" si="116"/>
        <v>398.80999999999995</v>
      </c>
    </row>
    <row r="7429" spans="1:20" x14ac:dyDescent="0.25">
      <c r="A7429">
        <v>7428</v>
      </c>
      <c r="B7429">
        <v>88311</v>
      </c>
      <c r="C7429" t="s">
        <v>261</v>
      </c>
      <c r="D7429" t="s">
        <v>38</v>
      </c>
      <c r="E7429" t="s">
        <v>21</v>
      </c>
      <c r="F7429" t="s">
        <v>22</v>
      </c>
      <c r="G7429" t="s">
        <v>48</v>
      </c>
      <c r="H7429" t="s">
        <v>33</v>
      </c>
      <c r="I7429" t="s">
        <v>28</v>
      </c>
      <c r="J7429" t="s">
        <v>29</v>
      </c>
      <c r="K7429" t="s">
        <v>1108</v>
      </c>
      <c r="L7429" t="s">
        <v>192</v>
      </c>
      <c r="M7429" t="s">
        <v>294</v>
      </c>
      <c r="N7429" s="2">
        <v>41536</v>
      </c>
      <c r="O7429" s="2">
        <v>41540</v>
      </c>
      <c r="P7429">
        <v>3</v>
      </c>
      <c r="Q7429" s="1">
        <v>0.01</v>
      </c>
      <c r="R7429">
        <v>195.99</v>
      </c>
      <c r="S7429">
        <v>4.2</v>
      </c>
      <c r="T7429">
        <f t="shared" si="116"/>
        <v>587.97</v>
      </c>
    </row>
    <row r="7430" spans="1:20" x14ac:dyDescent="0.25">
      <c r="A7430">
        <v>7429</v>
      </c>
      <c r="B7430">
        <v>87780</v>
      </c>
      <c r="C7430" t="s">
        <v>486</v>
      </c>
      <c r="D7430" t="s">
        <v>20</v>
      </c>
      <c r="E7430" t="s">
        <v>39</v>
      </c>
      <c r="F7430" t="s">
        <v>31</v>
      </c>
      <c r="G7430" t="s">
        <v>41</v>
      </c>
      <c r="H7430" t="s">
        <v>78</v>
      </c>
      <c r="I7430" t="s">
        <v>28</v>
      </c>
      <c r="J7430" t="s">
        <v>29</v>
      </c>
      <c r="K7430" t="s">
        <v>82</v>
      </c>
      <c r="L7430" t="s">
        <v>192</v>
      </c>
      <c r="M7430" t="s">
        <v>279</v>
      </c>
      <c r="N7430" s="2">
        <v>41055</v>
      </c>
      <c r="O7430" s="2">
        <v>41056</v>
      </c>
      <c r="P7430">
        <v>6</v>
      </c>
      <c r="Q7430" s="1">
        <v>0.05</v>
      </c>
      <c r="R7430">
        <v>4.49</v>
      </c>
      <c r="S7430">
        <v>1.49</v>
      </c>
      <c r="T7430">
        <f t="shared" si="116"/>
        <v>26.94</v>
      </c>
    </row>
    <row r="7431" spans="1:20" x14ac:dyDescent="0.25">
      <c r="A7431">
        <v>7430</v>
      </c>
      <c r="B7431">
        <v>90576</v>
      </c>
      <c r="C7431" t="s">
        <v>824</v>
      </c>
      <c r="D7431" t="s">
        <v>20</v>
      </c>
      <c r="E7431" t="s">
        <v>39</v>
      </c>
      <c r="F7431" t="s">
        <v>22</v>
      </c>
      <c r="G7431" t="s">
        <v>48</v>
      </c>
      <c r="H7431" t="s">
        <v>42</v>
      </c>
      <c r="I7431" t="s">
        <v>28</v>
      </c>
      <c r="J7431" t="s">
        <v>29</v>
      </c>
      <c r="K7431" t="s">
        <v>58</v>
      </c>
      <c r="L7431" t="s">
        <v>192</v>
      </c>
      <c r="M7431" t="s">
        <v>398</v>
      </c>
      <c r="N7431" s="2">
        <v>41629</v>
      </c>
      <c r="O7431" s="2">
        <v>41634</v>
      </c>
      <c r="P7431">
        <v>1</v>
      </c>
      <c r="Q7431" s="1">
        <v>0.02</v>
      </c>
      <c r="R7431">
        <v>24.95</v>
      </c>
      <c r="S7431">
        <v>2.99</v>
      </c>
      <c r="T7431">
        <f t="shared" si="116"/>
        <v>24.95</v>
      </c>
    </row>
    <row r="7432" spans="1:20" x14ac:dyDescent="0.25">
      <c r="A7432">
        <v>7431</v>
      </c>
      <c r="B7432">
        <v>86519</v>
      </c>
      <c r="C7432" t="s">
        <v>921</v>
      </c>
      <c r="D7432" t="s">
        <v>20</v>
      </c>
      <c r="E7432" t="s">
        <v>21</v>
      </c>
      <c r="F7432" t="s">
        <v>47</v>
      </c>
      <c r="G7432" t="s">
        <v>23</v>
      </c>
      <c r="H7432" t="s">
        <v>24</v>
      </c>
      <c r="I7432" t="s">
        <v>28</v>
      </c>
      <c r="J7432" t="s">
        <v>29</v>
      </c>
      <c r="K7432" t="s">
        <v>213</v>
      </c>
      <c r="L7432" t="s">
        <v>26</v>
      </c>
      <c r="M7432" t="s">
        <v>156</v>
      </c>
      <c r="N7432" s="2">
        <v>41538</v>
      </c>
      <c r="O7432" s="2">
        <v>41540</v>
      </c>
      <c r="P7432">
        <v>11</v>
      </c>
      <c r="Q7432" s="1">
        <v>0.06</v>
      </c>
      <c r="R7432">
        <v>39.24</v>
      </c>
      <c r="S7432">
        <v>1.99</v>
      </c>
      <c r="T7432">
        <f t="shared" si="116"/>
        <v>431.64000000000004</v>
      </c>
    </row>
    <row r="7433" spans="1:20" x14ac:dyDescent="0.25">
      <c r="A7433">
        <v>7432</v>
      </c>
      <c r="B7433">
        <v>86515</v>
      </c>
      <c r="C7433" t="s">
        <v>921</v>
      </c>
      <c r="D7433" t="s">
        <v>20</v>
      </c>
      <c r="E7433" t="s">
        <v>39</v>
      </c>
      <c r="F7433" t="s">
        <v>47</v>
      </c>
      <c r="G7433" t="s">
        <v>23</v>
      </c>
      <c r="H7433" t="s">
        <v>61</v>
      </c>
      <c r="I7433" t="s">
        <v>28</v>
      </c>
      <c r="J7433" t="s">
        <v>29</v>
      </c>
      <c r="K7433" t="s">
        <v>62</v>
      </c>
      <c r="L7433" t="s">
        <v>44</v>
      </c>
      <c r="M7433" t="s">
        <v>51</v>
      </c>
      <c r="N7433" s="2">
        <v>40807</v>
      </c>
      <c r="O7433" s="2">
        <v>40809</v>
      </c>
      <c r="P7433">
        <v>9</v>
      </c>
      <c r="Q7433" s="1">
        <v>0.08</v>
      </c>
      <c r="R7433">
        <v>7.64</v>
      </c>
      <c r="S7433">
        <v>5.83</v>
      </c>
      <c r="T7433">
        <f t="shared" si="116"/>
        <v>68.759999999999991</v>
      </c>
    </row>
    <row r="7434" spans="1:20" x14ac:dyDescent="0.25">
      <c r="A7434">
        <v>7433</v>
      </c>
      <c r="B7434">
        <v>86156</v>
      </c>
      <c r="C7434" t="s">
        <v>1346</v>
      </c>
      <c r="D7434" t="s">
        <v>20</v>
      </c>
      <c r="E7434" t="s">
        <v>21</v>
      </c>
      <c r="F7434" t="s">
        <v>31</v>
      </c>
      <c r="G7434" t="s">
        <v>93</v>
      </c>
      <c r="H7434" t="s">
        <v>206</v>
      </c>
      <c r="I7434" t="s">
        <v>28</v>
      </c>
      <c r="J7434" t="s">
        <v>29</v>
      </c>
      <c r="K7434" t="s">
        <v>198</v>
      </c>
      <c r="L7434" t="s">
        <v>746</v>
      </c>
      <c r="M7434" t="s">
        <v>106</v>
      </c>
      <c r="N7434" s="2">
        <v>41054</v>
      </c>
      <c r="O7434" s="2">
        <v>41055</v>
      </c>
      <c r="P7434">
        <v>11</v>
      </c>
      <c r="Q7434" s="1">
        <v>0.03</v>
      </c>
      <c r="R7434">
        <v>599.99</v>
      </c>
      <c r="S7434">
        <v>24.49</v>
      </c>
      <c r="T7434">
        <f t="shared" si="116"/>
        <v>6599.89</v>
      </c>
    </row>
    <row r="7435" spans="1:20" x14ac:dyDescent="0.25">
      <c r="A7435">
        <v>7434</v>
      </c>
      <c r="B7435">
        <v>86156</v>
      </c>
      <c r="C7435" t="s">
        <v>1346</v>
      </c>
      <c r="D7435" t="s">
        <v>20</v>
      </c>
      <c r="E7435" t="s">
        <v>39</v>
      </c>
      <c r="F7435" t="s">
        <v>31</v>
      </c>
      <c r="G7435" t="s">
        <v>93</v>
      </c>
      <c r="H7435" t="s">
        <v>42</v>
      </c>
      <c r="I7435" t="s">
        <v>28</v>
      </c>
      <c r="J7435" t="s">
        <v>29</v>
      </c>
      <c r="K7435" t="s">
        <v>172</v>
      </c>
      <c r="L7435" t="s">
        <v>44</v>
      </c>
      <c r="M7435" t="s">
        <v>367</v>
      </c>
      <c r="N7435" s="2">
        <v>41054</v>
      </c>
      <c r="O7435" s="2">
        <v>41056</v>
      </c>
      <c r="P7435">
        <v>6</v>
      </c>
      <c r="Q7435" s="1">
        <v>0.02</v>
      </c>
      <c r="R7435">
        <v>6.69</v>
      </c>
      <c r="S7435">
        <v>3.1</v>
      </c>
      <c r="T7435">
        <f t="shared" si="116"/>
        <v>40.14</v>
      </c>
    </row>
    <row r="7436" spans="1:20" x14ac:dyDescent="0.25">
      <c r="A7436">
        <v>7435</v>
      </c>
      <c r="B7436">
        <v>85937</v>
      </c>
      <c r="C7436" t="s">
        <v>467</v>
      </c>
      <c r="D7436" t="s">
        <v>38</v>
      </c>
      <c r="E7436" t="s">
        <v>39</v>
      </c>
      <c r="F7436" t="s">
        <v>22</v>
      </c>
      <c r="G7436" t="s">
        <v>93</v>
      </c>
      <c r="H7436" t="s">
        <v>94</v>
      </c>
      <c r="I7436" t="s">
        <v>28</v>
      </c>
      <c r="J7436" t="s">
        <v>29</v>
      </c>
      <c r="K7436" t="s">
        <v>138</v>
      </c>
      <c r="L7436" t="s">
        <v>192</v>
      </c>
      <c r="M7436" t="s">
        <v>80</v>
      </c>
      <c r="N7436" s="2">
        <v>41614</v>
      </c>
      <c r="O7436" s="2">
        <v>41616</v>
      </c>
      <c r="P7436">
        <v>8</v>
      </c>
      <c r="Q7436" s="1">
        <v>0.08</v>
      </c>
      <c r="R7436">
        <v>12.53</v>
      </c>
      <c r="S7436">
        <v>7.17</v>
      </c>
      <c r="T7436">
        <f t="shared" si="116"/>
        <v>100.24</v>
      </c>
    </row>
    <row r="7437" spans="1:20" x14ac:dyDescent="0.25">
      <c r="A7437">
        <v>7436</v>
      </c>
      <c r="B7437">
        <v>85929</v>
      </c>
      <c r="C7437" t="s">
        <v>698</v>
      </c>
      <c r="D7437" t="s">
        <v>20</v>
      </c>
      <c r="E7437" t="s">
        <v>21</v>
      </c>
      <c r="F7437" t="s">
        <v>22</v>
      </c>
      <c r="G7437" t="s">
        <v>93</v>
      </c>
      <c r="H7437" t="s">
        <v>33</v>
      </c>
      <c r="I7437" t="s">
        <v>28</v>
      </c>
      <c r="J7437" t="s">
        <v>29</v>
      </c>
      <c r="K7437" t="s">
        <v>213</v>
      </c>
      <c r="L7437" t="s">
        <v>192</v>
      </c>
      <c r="M7437" t="s">
        <v>398</v>
      </c>
      <c r="N7437" s="2">
        <v>40518</v>
      </c>
      <c r="O7437" s="2">
        <v>40520</v>
      </c>
      <c r="P7437">
        <v>16</v>
      </c>
      <c r="Q7437" s="1">
        <v>0</v>
      </c>
      <c r="R7437">
        <v>49.99</v>
      </c>
      <c r="S7437">
        <v>19.989999999999998</v>
      </c>
      <c r="T7437">
        <f t="shared" si="116"/>
        <v>799.84</v>
      </c>
    </row>
    <row r="7438" spans="1:20" x14ac:dyDescent="0.25">
      <c r="A7438">
        <v>7437</v>
      </c>
      <c r="B7438">
        <v>90938</v>
      </c>
      <c r="C7438" t="s">
        <v>676</v>
      </c>
      <c r="D7438" t="s">
        <v>20</v>
      </c>
      <c r="E7438" t="s">
        <v>39</v>
      </c>
      <c r="F7438" t="s">
        <v>31</v>
      </c>
      <c r="G7438" t="s">
        <v>93</v>
      </c>
      <c r="H7438" t="s">
        <v>49</v>
      </c>
      <c r="I7438" t="s">
        <v>28</v>
      </c>
      <c r="J7438" t="s">
        <v>56</v>
      </c>
      <c r="K7438" t="s">
        <v>74</v>
      </c>
      <c r="L7438" t="s">
        <v>44</v>
      </c>
      <c r="M7438" t="s">
        <v>106</v>
      </c>
      <c r="N7438" s="2">
        <v>41301</v>
      </c>
      <c r="O7438" s="2">
        <v>41303</v>
      </c>
      <c r="P7438">
        <v>7</v>
      </c>
      <c r="Q7438" s="1">
        <v>0.01</v>
      </c>
      <c r="R7438">
        <v>2.94</v>
      </c>
      <c r="S7438">
        <v>0.96</v>
      </c>
      <c r="T7438">
        <f t="shared" si="116"/>
        <v>20.58</v>
      </c>
    </row>
    <row r="7439" spans="1:20" x14ac:dyDescent="0.25">
      <c r="A7439">
        <v>7438</v>
      </c>
      <c r="B7439">
        <v>89810</v>
      </c>
      <c r="C7439" t="s">
        <v>464</v>
      </c>
      <c r="D7439" t="s">
        <v>20</v>
      </c>
      <c r="E7439" t="s">
        <v>39</v>
      </c>
      <c r="F7439" t="s">
        <v>22</v>
      </c>
      <c r="G7439" t="s">
        <v>48</v>
      </c>
      <c r="H7439" t="s">
        <v>89</v>
      </c>
      <c r="I7439" t="s">
        <v>28</v>
      </c>
      <c r="J7439" t="s">
        <v>56</v>
      </c>
      <c r="K7439" t="s">
        <v>58</v>
      </c>
      <c r="L7439" t="s">
        <v>192</v>
      </c>
      <c r="M7439" t="s">
        <v>246</v>
      </c>
      <c r="N7439" s="2">
        <v>40537</v>
      </c>
      <c r="O7439" s="2">
        <v>40542</v>
      </c>
      <c r="P7439">
        <v>9</v>
      </c>
      <c r="Q7439" s="1">
        <v>0.08</v>
      </c>
      <c r="R7439">
        <v>3.69</v>
      </c>
      <c r="S7439">
        <v>2.5</v>
      </c>
      <c r="T7439">
        <f t="shared" si="116"/>
        <v>33.21</v>
      </c>
    </row>
    <row r="7440" spans="1:20" x14ac:dyDescent="0.25">
      <c r="A7440">
        <v>7439</v>
      </c>
      <c r="B7440">
        <v>91014</v>
      </c>
      <c r="C7440" t="s">
        <v>100</v>
      </c>
      <c r="D7440" t="s">
        <v>20</v>
      </c>
      <c r="E7440" t="s">
        <v>39</v>
      </c>
      <c r="F7440" t="s">
        <v>31</v>
      </c>
      <c r="G7440" t="s">
        <v>32</v>
      </c>
      <c r="H7440" t="s">
        <v>78</v>
      </c>
      <c r="I7440" t="s">
        <v>28</v>
      </c>
      <c r="J7440" t="s">
        <v>56</v>
      </c>
      <c r="K7440" t="s">
        <v>231</v>
      </c>
      <c r="L7440" t="s">
        <v>44</v>
      </c>
      <c r="M7440" t="s">
        <v>106</v>
      </c>
      <c r="N7440" s="2">
        <v>41345</v>
      </c>
      <c r="O7440" s="2">
        <v>41347</v>
      </c>
      <c r="P7440">
        <v>8</v>
      </c>
      <c r="Q7440" s="1">
        <v>0.01</v>
      </c>
      <c r="R7440">
        <v>4</v>
      </c>
      <c r="S7440">
        <v>1.3</v>
      </c>
      <c r="T7440">
        <f t="shared" si="116"/>
        <v>32</v>
      </c>
    </row>
    <row r="7441" spans="1:20" x14ac:dyDescent="0.25">
      <c r="A7441">
        <v>7440</v>
      </c>
      <c r="B7441">
        <v>86566</v>
      </c>
      <c r="C7441" t="s">
        <v>2370</v>
      </c>
      <c r="D7441" t="s">
        <v>38</v>
      </c>
      <c r="E7441" t="s">
        <v>187</v>
      </c>
      <c r="F7441" t="s">
        <v>31</v>
      </c>
      <c r="G7441" t="s">
        <v>23</v>
      </c>
      <c r="H7441" t="s">
        <v>217</v>
      </c>
      <c r="I7441" t="s">
        <v>28</v>
      </c>
      <c r="J7441" t="s">
        <v>56</v>
      </c>
      <c r="K7441" t="s">
        <v>291</v>
      </c>
      <c r="L7441" t="s">
        <v>706</v>
      </c>
      <c r="M7441" t="s">
        <v>367</v>
      </c>
      <c r="N7441" s="2">
        <v>40422</v>
      </c>
      <c r="O7441" s="2">
        <v>40423</v>
      </c>
      <c r="P7441">
        <v>20</v>
      </c>
      <c r="Q7441" s="1">
        <v>0.09</v>
      </c>
      <c r="R7441">
        <v>90.98</v>
      </c>
      <c r="S7441">
        <v>56.2</v>
      </c>
      <c r="T7441">
        <f t="shared" si="116"/>
        <v>1819.6000000000001</v>
      </c>
    </row>
    <row r="7442" spans="1:20" x14ac:dyDescent="0.25">
      <c r="A7442">
        <v>7441</v>
      </c>
      <c r="B7442">
        <v>89973</v>
      </c>
      <c r="C7442" t="s">
        <v>327</v>
      </c>
      <c r="D7442" t="s">
        <v>20</v>
      </c>
      <c r="E7442" t="s">
        <v>39</v>
      </c>
      <c r="F7442" t="s">
        <v>31</v>
      </c>
      <c r="G7442" t="s">
        <v>41</v>
      </c>
      <c r="H7442" t="s">
        <v>78</v>
      </c>
      <c r="I7442" t="s">
        <v>28</v>
      </c>
      <c r="J7442" t="s">
        <v>56</v>
      </c>
      <c r="K7442" t="s">
        <v>154</v>
      </c>
      <c r="L7442" t="s">
        <v>192</v>
      </c>
      <c r="M7442" t="s">
        <v>35</v>
      </c>
      <c r="N7442" s="2">
        <v>40778</v>
      </c>
      <c r="O7442" s="2">
        <v>40778</v>
      </c>
      <c r="P7442">
        <v>12</v>
      </c>
      <c r="Q7442" s="1">
        <v>0.08</v>
      </c>
      <c r="R7442">
        <v>5.58</v>
      </c>
      <c r="S7442">
        <v>5.3</v>
      </c>
      <c r="T7442">
        <f t="shared" si="116"/>
        <v>66.960000000000008</v>
      </c>
    </row>
    <row r="7443" spans="1:20" x14ac:dyDescent="0.25">
      <c r="A7443">
        <v>7442</v>
      </c>
      <c r="B7443">
        <v>90518</v>
      </c>
      <c r="C7443" t="s">
        <v>992</v>
      </c>
      <c r="D7443" t="s">
        <v>578</v>
      </c>
      <c r="E7443" t="s">
        <v>187</v>
      </c>
      <c r="F7443" t="s">
        <v>22</v>
      </c>
      <c r="G7443" t="s">
        <v>48</v>
      </c>
      <c r="H7443" t="s">
        <v>217</v>
      </c>
      <c r="I7443" t="s">
        <v>28</v>
      </c>
      <c r="J7443" t="s">
        <v>56</v>
      </c>
      <c r="K7443" t="s">
        <v>221</v>
      </c>
      <c r="L7443" t="s">
        <v>330</v>
      </c>
      <c r="M7443" t="s">
        <v>190</v>
      </c>
      <c r="N7443" s="2">
        <v>40953</v>
      </c>
      <c r="O7443" s="2">
        <v>40955</v>
      </c>
      <c r="P7443">
        <v>1</v>
      </c>
      <c r="Q7443" s="1">
        <v>0.1</v>
      </c>
      <c r="R7443">
        <v>100.98</v>
      </c>
      <c r="S7443">
        <v>35.840000000000003</v>
      </c>
      <c r="T7443">
        <f t="shared" si="116"/>
        <v>100.98</v>
      </c>
    </row>
    <row r="7444" spans="1:20" x14ac:dyDescent="0.25">
      <c r="A7444">
        <v>7443</v>
      </c>
      <c r="B7444">
        <v>90518</v>
      </c>
      <c r="C7444" t="s">
        <v>992</v>
      </c>
      <c r="D7444" t="s">
        <v>20</v>
      </c>
      <c r="E7444" t="s">
        <v>39</v>
      </c>
      <c r="F7444" t="s">
        <v>22</v>
      </c>
      <c r="G7444" t="s">
        <v>48</v>
      </c>
      <c r="H7444" t="s">
        <v>78</v>
      </c>
      <c r="I7444" t="s">
        <v>28</v>
      </c>
      <c r="J7444" t="s">
        <v>56</v>
      </c>
      <c r="K7444" t="s">
        <v>181</v>
      </c>
      <c r="L7444" t="s">
        <v>192</v>
      </c>
      <c r="M7444" t="s">
        <v>86</v>
      </c>
      <c r="N7444" s="2">
        <v>40953</v>
      </c>
      <c r="O7444" s="2">
        <v>40957</v>
      </c>
      <c r="P7444">
        <v>14</v>
      </c>
      <c r="Q7444" s="1">
        <v>7.0000000000000007E-2</v>
      </c>
      <c r="R7444">
        <v>4.13</v>
      </c>
      <c r="S7444">
        <v>0.5</v>
      </c>
      <c r="T7444">
        <f t="shared" si="116"/>
        <v>57.82</v>
      </c>
    </row>
    <row r="7445" spans="1:20" x14ac:dyDescent="0.25">
      <c r="A7445">
        <v>7444</v>
      </c>
      <c r="B7445">
        <v>90525</v>
      </c>
      <c r="C7445" t="s">
        <v>1070</v>
      </c>
      <c r="D7445" t="s">
        <v>578</v>
      </c>
      <c r="E7445" t="s">
        <v>21</v>
      </c>
      <c r="F7445" t="s">
        <v>31</v>
      </c>
      <c r="G7445" t="s">
        <v>93</v>
      </c>
      <c r="H7445" t="s">
        <v>206</v>
      </c>
      <c r="I7445" t="s">
        <v>28</v>
      </c>
      <c r="J7445" t="s">
        <v>56</v>
      </c>
      <c r="K7445" t="s">
        <v>213</v>
      </c>
      <c r="L7445" t="s">
        <v>283</v>
      </c>
      <c r="M7445" t="s">
        <v>255</v>
      </c>
      <c r="N7445" s="2">
        <v>40401</v>
      </c>
      <c r="O7445" s="2">
        <v>40402</v>
      </c>
      <c r="P7445">
        <v>14</v>
      </c>
      <c r="Q7445" s="1">
        <v>0.06</v>
      </c>
      <c r="R7445">
        <v>90.97</v>
      </c>
      <c r="S7445">
        <v>14</v>
      </c>
      <c r="T7445">
        <f t="shared" si="116"/>
        <v>1273.58</v>
      </c>
    </row>
    <row r="7446" spans="1:20" x14ac:dyDescent="0.25">
      <c r="A7446">
        <v>7445</v>
      </c>
      <c r="B7446">
        <v>89025</v>
      </c>
      <c r="C7446" t="s">
        <v>135</v>
      </c>
      <c r="D7446" t="s">
        <v>578</v>
      </c>
      <c r="E7446" t="s">
        <v>187</v>
      </c>
      <c r="F7446" t="s">
        <v>22</v>
      </c>
      <c r="G7446" t="s">
        <v>41</v>
      </c>
      <c r="H7446" t="s">
        <v>225</v>
      </c>
      <c r="I7446" t="s">
        <v>28</v>
      </c>
      <c r="J7446" t="s">
        <v>56</v>
      </c>
      <c r="K7446" t="s">
        <v>145</v>
      </c>
      <c r="L7446" t="s">
        <v>330</v>
      </c>
      <c r="M7446" t="s">
        <v>190</v>
      </c>
      <c r="N7446" s="2">
        <v>40239</v>
      </c>
      <c r="O7446" s="2">
        <v>40241</v>
      </c>
      <c r="P7446">
        <v>1</v>
      </c>
      <c r="Q7446" s="1">
        <v>0.08</v>
      </c>
      <c r="R7446">
        <v>170.98</v>
      </c>
      <c r="S7446">
        <v>35.89</v>
      </c>
      <c r="T7446">
        <f t="shared" si="116"/>
        <v>170.98</v>
      </c>
    </row>
    <row r="7447" spans="1:20" x14ac:dyDescent="0.25">
      <c r="A7447">
        <v>7446</v>
      </c>
      <c r="B7447">
        <v>89488</v>
      </c>
      <c r="C7447" t="s">
        <v>1116</v>
      </c>
      <c r="D7447" t="s">
        <v>20</v>
      </c>
      <c r="E7447" t="s">
        <v>39</v>
      </c>
      <c r="F7447" t="s">
        <v>40</v>
      </c>
      <c r="G7447" t="s">
        <v>32</v>
      </c>
      <c r="H7447" t="s">
        <v>94</v>
      </c>
      <c r="I7447" t="s">
        <v>28</v>
      </c>
      <c r="J7447" t="s">
        <v>56</v>
      </c>
      <c r="K7447" t="s">
        <v>221</v>
      </c>
      <c r="L7447" t="s">
        <v>706</v>
      </c>
      <c r="M7447" t="s">
        <v>393</v>
      </c>
      <c r="N7447" s="2">
        <v>41357</v>
      </c>
      <c r="O7447" s="2">
        <v>41358</v>
      </c>
      <c r="P7447">
        <v>13</v>
      </c>
      <c r="Q7447" s="1">
        <v>7.0000000000000007E-2</v>
      </c>
      <c r="R7447">
        <v>21.66</v>
      </c>
      <c r="S7447">
        <v>13.99</v>
      </c>
      <c r="T7447">
        <f t="shared" si="116"/>
        <v>281.58</v>
      </c>
    </row>
    <row r="7448" spans="1:20" x14ac:dyDescent="0.25">
      <c r="A7448">
        <v>7447</v>
      </c>
      <c r="B7448">
        <v>91280</v>
      </c>
      <c r="C7448" t="s">
        <v>1009</v>
      </c>
      <c r="D7448" t="s">
        <v>38</v>
      </c>
      <c r="E7448" t="s">
        <v>39</v>
      </c>
      <c r="F7448" t="s">
        <v>22</v>
      </c>
      <c r="G7448" t="s">
        <v>93</v>
      </c>
      <c r="H7448" t="s">
        <v>54</v>
      </c>
      <c r="I7448" t="s">
        <v>28</v>
      </c>
      <c r="J7448" t="s">
        <v>56</v>
      </c>
      <c r="K7448" t="s">
        <v>165</v>
      </c>
      <c r="L7448" t="s">
        <v>26</v>
      </c>
      <c r="M7448" t="s">
        <v>227</v>
      </c>
      <c r="N7448" s="2">
        <v>41619</v>
      </c>
      <c r="O7448" s="2">
        <v>41621</v>
      </c>
      <c r="P7448">
        <v>5</v>
      </c>
      <c r="Q7448" s="1">
        <v>0.05</v>
      </c>
      <c r="R7448">
        <v>12.98</v>
      </c>
      <c r="S7448">
        <v>3.14</v>
      </c>
      <c r="T7448">
        <f t="shared" si="116"/>
        <v>64.900000000000006</v>
      </c>
    </row>
    <row r="7449" spans="1:20" x14ac:dyDescent="0.25">
      <c r="A7449">
        <v>7448</v>
      </c>
      <c r="B7449">
        <v>91280</v>
      </c>
      <c r="C7449" t="s">
        <v>1009</v>
      </c>
      <c r="D7449" t="s">
        <v>20</v>
      </c>
      <c r="E7449" t="s">
        <v>39</v>
      </c>
      <c r="F7449" t="s">
        <v>22</v>
      </c>
      <c r="G7449" t="s">
        <v>93</v>
      </c>
      <c r="H7449" t="s">
        <v>61</v>
      </c>
      <c r="I7449" t="s">
        <v>28</v>
      </c>
      <c r="J7449" t="s">
        <v>56</v>
      </c>
      <c r="K7449" t="s">
        <v>68</v>
      </c>
      <c r="L7449" t="s">
        <v>192</v>
      </c>
      <c r="M7449" t="s">
        <v>173</v>
      </c>
      <c r="N7449" s="2">
        <v>41619</v>
      </c>
      <c r="O7449" s="2">
        <v>41621</v>
      </c>
      <c r="P7449">
        <v>18</v>
      </c>
      <c r="Q7449" s="1">
        <v>0.08</v>
      </c>
      <c r="R7449">
        <v>13.48</v>
      </c>
      <c r="S7449">
        <v>4.51</v>
      </c>
      <c r="T7449">
        <f t="shared" si="116"/>
        <v>242.64000000000001</v>
      </c>
    </row>
    <row r="7450" spans="1:20" x14ac:dyDescent="0.25">
      <c r="A7450">
        <v>7449</v>
      </c>
      <c r="B7450">
        <v>89252</v>
      </c>
      <c r="C7450" t="s">
        <v>1198</v>
      </c>
      <c r="D7450" t="s">
        <v>20</v>
      </c>
      <c r="E7450" t="s">
        <v>21</v>
      </c>
      <c r="F7450" t="s">
        <v>22</v>
      </c>
      <c r="G7450" t="s">
        <v>41</v>
      </c>
      <c r="H7450" t="s">
        <v>33</v>
      </c>
      <c r="I7450" t="s">
        <v>28</v>
      </c>
      <c r="J7450" t="s">
        <v>56</v>
      </c>
      <c r="K7450" t="s">
        <v>1447</v>
      </c>
      <c r="L7450" t="s">
        <v>746</v>
      </c>
      <c r="M7450" t="s">
        <v>294</v>
      </c>
      <c r="N7450" s="2">
        <v>40547</v>
      </c>
      <c r="O7450" s="2">
        <v>40548</v>
      </c>
      <c r="P7450">
        <v>1</v>
      </c>
      <c r="Q7450" s="1">
        <v>0.02</v>
      </c>
      <c r="R7450">
        <v>449.99</v>
      </c>
      <c r="S7450">
        <v>24.49</v>
      </c>
      <c r="T7450">
        <f t="shared" si="116"/>
        <v>449.99</v>
      </c>
    </row>
    <row r="7451" spans="1:20" x14ac:dyDescent="0.25">
      <c r="A7451">
        <v>7450</v>
      </c>
      <c r="B7451">
        <v>89252</v>
      </c>
      <c r="C7451" t="s">
        <v>1198</v>
      </c>
      <c r="D7451" t="s">
        <v>38</v>
      </c>
      <c r="E7451" t="s">
        <v>39</v>
      </c>
      <c r="F7451" t="s">
        <v>22</v>
      </c>
      <c r="G7451" t="s">
        <v>41</v>
      </c>
      <c r="H7451" t="s">
        <v>54</v>
      </c>
      <c r="I7451" t="s">
        <v>28</v>
      </c>
      <c r="J7451" t="s">
        <v>56</v>
      </c>
      <c r="K7451" t="s">
        <v>119</v>
      </c>
      <c r="L7451" t="s">
        <v>192</v>
      </c>
      <c r="M7451" t="s">
        <v>232</v>
      </c>
      <c r="N7451" s="2">
        <v>40547</v>
      </c>
      <c r="O7451" s="2">
        <v>40550</v>
      </c>
      <c r="P7451">
        <v>12</v>
      </c>
      <c r="Q7451" s="1">
        <v>0.03</v>
      </c>
      <c r="R7451">
        <v>95.43</v>
      </c>
      <c r="S7451">
        <v>19.989999999999998</v>
      </c>
      <c r="T7451">
        <f t="shared" si="116"/>
        <v>1145.1600000000001</v>
      </c>
    </row>
    <row r="7452" spans="1:20" x14ac:dyDescent="0.25">
      <c r="A7452">
        <v>7451</v>
      </c>
      <c r="B7452">
        <v>89252</v>
      </c>
      <c r="C7452" t="s">
        <v>1351</v>
      </c>
      <c r="D7452" t="s">
        <v>20</v>
      </c>
      <c r="E7452" t="s">
        <v>39</v>
      </c>
      <c r="F7452" t="s">
        <v>40</v>
      </c>
      <c r="G7452" t="s">
        <v>41</v>
      </c>
      <c r="H7452" t="s">
        <v>61</v>
      </c>
      <c r="I7452" t="s">
        <v>28</v>
      </c>
      <c r="J7452" t="s">
        <v>56</v>
      </c>
      <c r="K7452" t="s">
        <v>133</v>
      </c>
      <c r="L7452" t="s">
        <v>192</v>
      </c>
      <c r="M7452" t="s">
        <v>99</v>
      </c>
      <c r="N7452" s="2">
        <v>40547</v>
      </c>
      <c r="O7452" s="2">
        <v>40550</v>
      </c>
      <c r="P7452">
        <v>1</v>
      </c>
      <c r="Q7452" s="1">
        <v>0.02</v>
      </c>
      <c r="R7452">
        <v>289.52999999999997</v>
      </c>
      <c r="S7452">
        <v>19.989999999999998</v>
      </c>
      <c r="T7452">
        <f t="shared" si="116"/>
        <v>289.52999999999997</v>
      </c>
    </row>
    <row r="7453" spans="1:20" x14ac:dyDescent="0.25">
      <c r="A7453">
        <v>7452</v>
      </c>
      <c r="B7453">
        <v>89326</v>
      </c>
      <c r="C7453" t="s">
        <v>2014</v>
      </c>
      <c r="D7453" t="s">
        <v>38</v>
      </c>
      <c r="E7453" t="s">
        <v>187</v>
      </c>
      <c r="F7453" t="s">
        <v>31</v>
      </c>
      <c r="G7453" t="s">
        <v>93</v>
      </c>
      <c r="H7453" t="s">
        <v>225</v>
      </c>
      <c r="I7453" t="s">
        <v>28</v>
      </c>
      <c r="J7453" t="s">
        <v>56</v>
      </c>
      <c r="K7453" t="s">
        <v>221</v>
      </c>
      <c r="L7453" t="s">
        <v>192</v>
      </c>
      <c r="M7453" t="s">
        <v>375</v>
      </c>
      <c r="N7453" s="2">
        <v>41601</v>
      </c>
      <c r="O7453" s="2">
        <v>41603</v>
      </c>
      <c r="P7453">
        <v>35</v>
      </c>
      <c r="Q7453" s="1">
        <v>0</v>
      </c>
      <c r="R7453">
        <v>17.78</v>
      </c>
      <c r="S7453">
        <v>5.03</v>
      </c>
      <c r="T7453">
        <f t="shared" si="116"/>
        <v>622.30000000000007</v>
      </c>
    </row>
    <row r="7454" spans="1:20" x14ac:dyDescent="0.25">
      <c r="A7454">
        <v>7453</v>
      </c>
      <c r="B7454">
        <v>89826</v>
      </c>
      <c r="C7454" t="s">
        <v>2219</v>
      </c>
      <c r="D7454" t="s">
        <v>20</v>
      </c>
      <c r="E7454" t="s">
        <v>21</v>
      </c>
      <c r="F7454" t="s">
        <v>31</v>
      </c>
      <c r="G7454" t="s">
        <v>41</v>
      </c>
      <c r="H7454" t="s">
        <v>24</v>
      </c>
      <c r="I7454" t="s">
        <v>28</v>
      </c>
      <c r="J7454" t="s">
        <v>56</v>
      </c>
      <c r="K7454" t="s">
        <v>1147</v>
      </c>
      <c r="L7454" t="s">
        <v>44</v>
      </c>
      <c r="M7454" t="s">
        <v>63</v>
      </c>
      <c r="N7454" s="2">
        <v>41530</v>
      </c>
      <c r="O7454" s="2">
        <v>41531</v>
      </c>
      <c r="P7454">
        <v>16</v>
      </c>
      <c r="Q7454" s="1">
        <v>0</v>
      </c>
      <c r="R7454">
        <v>85.99</v>
      </c>
      <c r="S7454">
        <v>0.99</v>
      </c>
      <c r="T7454">
        <f t="shared" si="116"/>
        <v>1375.84</v>
      </c>
    </row>
    <row r="7455" spans="1:20" x14ac:dyDescent="0.25">
      <c r="A7455">
        <v>7454</v>
      </c>
      <c r="B7455">
        <v>89826</v>
      </c>
      <c r="C7455" t="s">
        <v>1532</v>
      </c>
      <c r="D7455" t="s">
        <v>20</v>
      </c>
      <c r="E7455" t="s">
        <v>39</v>
      </c>
      <c r="F7455" t="s">
        <v>47</v>
      </c>
      <c r="G7455" t="s">
        <v>41</v>
      </c>
      <c r="H7455" t="s">
        <v>42</v>
      </c>
      <c r="I7455" t="s">
        <v>28</v>
      </c>
      <c r="J7455" t="s">
        <v>56</v>
      </c>
      <c r="K7455" t="s">
        <v>55</v>
      </c>
      <c r="L7455" t="s">
        <v>192</v>
      </c>
      <c r="M7455" t="s">
        <v>114</v>
      </c>
      <c r="N7455" s="2">
        <v>41530</v>
      </c>
      <c r="O7455" s="2">
        <v>41531</v>
      </c>
      <c r="P7455">
        <v>13</v>
      </c>
      <c r="Q7455" s="1">
        <v>0.05</v>
      </c>
      <c r="R7455">
        <v>60.22</v>
      </c>
      <c r="S7455">
        <v>3.5</v>
      </c>
      <c r="T7455">
        <f t="shared" si="116"/>
        <v>782.86</v>
      </c>
    </row>
    <row r="7456" spans="1:20" x14ac:dyDescent="0.25">
      <c r="A7456">
        <v>7455</v>
      </c>
      <c r="B7456">
        <v>89676</v>
      </c>
      <c r="C7456" t="s">
        <v>1017</v>
      </c>
      <c r="D7456" t="s">
        <v>20</v>
      </c>
      <c r="E7456" t="s">
        <v>21</v>
      </c>
      <c r="F7456" t="s">
        <v>40</v>
      </c>
      <c r="G7456" t="s">
        <v>93</v>
      </c>
      <c r="H7456" t="s">
        <v>203</v>
      </c>
      <c r="I7456" t="s">
        <v>28</v>
      </c>
      <c r="J7456" t="s">
        <v>56</v>
      </c>
      <c r="K7456" t="s">
        <v>208</v>
      </c>
      <c r="L7456" t="s">
        <v>192</v>
      </c>
      <c r="M7456" t="s">
        <v>45</v>
      </c>
      <c r="N7456" s="2">
        <v>41427</v>
      </c>
      <c r="O7456" s="2">
        <v>41429</v>
      </c>
      <c r="P7456">
        <v>9</v>
      </c>
      <c r="Q7456" s="1">
        <v>0.04</v>
      </c>
      <c r="R7456">
        <v>50.98</v>
      </c>
      <c r="S7456">
        <v>6.5</v>
      </c>
      <c r="T7456">
        <f t="shared" si="116"/>
        <v>458.82</v>
      </c>
    </row>
    <row r="7457" spans="1:20" x14ac:dyDescent="0.25">
      <c r="A7457">
        <v>7456</v>
      </c>
      <c r="B7457">
        <v>91417</v>
      </c>
      <c r="C7457" t="s">
        <v>569</v>
      </c>
      <c r="D7457" t="s">
        <v>38</v>
      </c>
      <c r="E7457" t="s">
        <v>187</v>
      </c>
      <c r="F7457" t="s">
        <v>31</v>
      </c>
      <c r="G7457" t="s">
        <v>32</v>
      </c>
      <c r="H7457" t="s">
        <v>219</v>
      </c>
      <c r="I7457" t="s">
        <v>28</v>
      </c>
      <c r="J7457" t="s">
        <v>56</v>
      </c>
      <c r="K7457" t="s">
        <v>82</v>
      </c>
      <c r="L7457" t="s">
        <v>746</v>
      </c>
      <c r="M7457" t="s">
        <v>83</v>
      </c>
      <c r="N7457" s="2">
        <v>40514</v>
      </c>
      <c r="O7457" s="2">
        <v>40515</v>
      </c>
      <c r="P7457">
        <v>8</v>
      </c>
      <c r="Q7457" s="1">
        <v>0.02</v>
      </c>
      <c r="R7457">
        <v>136.97999999999999</v>
      </c>
      <c r="S7457">
        <v>24.49</v>
      </c>
      <c r="T7457">
        <f t="shared" si="116"/>
        <v>1095.8399999999999</v>
      </c>
    </row>
    <row r="7458" spans="1:20" x14ac:dyDescent="0.25">
      <c r="A7458">
        <v>7457</v>
      </c>
      <c r="B7458">
        <v>87301</v>
      </c>
      <c r="C7458" t="s">
        <v>1173</v>
      </c>
      <c r="D7458" t="s">
        <v>20</v>
      </c>
      <c r="E7458" t="s">
        <v>21</v>
      </c>
      <c r="F7458" t="s">
        <v>40</v>
      </c>
      <c r="G7458" t="s">
        <v>23</v>
      </c>
      <c r="H7458" t="s">
        <v>203</v>
      </c>
      <c r="I7458" t="s">
        <v>28</v>
      </c>
      <c r="J7458" t="s">
        <v>56</v>
      </c>
      <c r="K7458" t="s">
        <v>198</v>
      </c>
      <c r="L7458" t="s">
        <v>192</v>
      </c>
      <c r="M7458" t="s">
        <v>309</v>
      </c>
      <c r="N7458" s="2">
        <v>40970</v>
      </c>
      <c r="O7458" s="2">
        <v>40972</v>
      </c>
      <c r="P7458">
        <v>10</v>
      </c>
      <c r="Q7458" s="1">
        <v>0.1</v>
      </c>
      <c r="R7458">
        <v>19.98</v>
      </c>
      <c r="S7458">
        <v>4</v>
      </c>
      <c r="T7458">
        <f t="shared" si="116"/>
        <v>199.8</v>
      </c>
    </row>
    <row r="7459" spans="1:20" x14ac:dyDescent="0.25">
      <c r="A7459">
        <v>7458</v>
      </c>
      <c r="B7459">
        <v>87301</v>
      </c>
      <c r="C7459" t="s">
        <v>1173</v>
      </c>
      <c r="D7459" t="s">
        <v>20</v>
      </c>
      <c r="E7459" t="s">
        <v>39</v>
      </c>
      <c r="F7459" t="s">
        <v>40</v>
      </c>
      <c r="G7459" t="s">
        <v>23</v>
      </c>
      <c r="H7459" t="s">
        <v>61</v>
      </c>
      <c r="I7459" t="s">
        <v>28</v>
      </c>
      <c r="J7459" t="s">
        <v>56</v>
      </c>
      <c r="K7459" t="s">
        <v>172</v>
      </c>
      <c r="L7459" t="s">
        <v>192</v>
      </c>
      <c r="M7459" t="s">
        <v>108</v>
      </c>
      <c r="N7459" s="2">
        <v>40970</v>
      </c>
      <c r="O7459" s="2">
        <v>40970</v>
      </c>
      <c r="P7459">
        <v>11</v>
      </c>
      <c r="Q7459" s="1">
        <v>0</v>
      </c>
      <c r="R7459">
        <v>12.28</v>
      </c>
      <c r="S7459">
        <v>6.47</v>
      </c>
      <c r="T7459">
        <f t="shared" si="116"/>
        <v>135.07999999999998</v>
      </c>
    </row>
    <row r="7460" spans="1:20" x14ac:dyDescent="0.25">
      <c r="A7460">
        <v>7459</v>
      </c>
      <c r="B7460">
        <v>90083</v>
      </c>
      <c r="C7460" t="s">
        <v>657</v>
      </c>
      <c r="D7460" t="s">
        <v>578</v>
      </c>
      <c r="E7460" t="s">
        <v>187</v>
      </c>
      <c r="F7460" t="s">
        <v>40</v>
      </c>
      <c r="G7460" t="s">
        <v>48</v>
      </c>
      <c r="H7460" t="s">
        <v>217</v>
      </c>
      <c r="I7460" t="s">
        <v>28</v>
      </c>
      <c r="J7460" t="s">
        <v>56</v>
      </c>
      <c r="K7460" t="s">
        <v>71</v>
      </c>
      <c r="L7460" t="s">
        <v>283</v>
      </c>
      <c r="M7460" t="s">
        <v>99</v>
      </c>
      <c r="N7460" s="2">
        <v>41051</v>
      </c>
      <c r="O7460" s="2">
        <v>41055</v>
      </c>
      <c r="P7460">
        <v>9</v>
      </c>
      <c r="Q7460" s="1">
        <v>0.02</v>
      </c>
      <c r="R7460">
        <v>50.98</v>
      </c>
      <c r="S7460">
        <v>14.19</v>
      </c>
      <c r="T7460">
        <f t="shared" si="116"/>
        <v>458.82</v>
      </c>
    </row>
    <row r="7461" spans="1:20" x14ac:dyDescent="0.25">
      <c r="A7461">
        <v>7460</v>
      </c>
      <c r="B7461">
        <v>86308</v>
      </c>
      <c r="C7461" t="s">
        <v>614</v>
      </c>
      <c r="D7461" t="s">
        <v>20</v>
      </c>
      <c r="E7461" t="s">
        <v>39</v>
      </c>
      <c r="F7461" t="s">
        <v>31</v>
      </c>
      <c r="G7461" t="s">
        <v>23</v>
      </c>
      <c r="H7461" t="s">
        <v>54</v>
      </c>
      <c r="I7461" t="s">
        <v>28</v>
      </c>
      <c r="J7461" t="s">
        <v>56</v>
      </c>
      <c r="K7461" t="s">
        <v>189</v>
      </c>
      <c r="L7461" t="s">
        <v>192</v>
      </c>
      <c r="M7461" t="s">
        <v>121</v>
      </c>
      <c r="N7461" s="2">
        <v>40224</v>
      </c>
      <c r="O7461" s="2">
        <v>40226</v>
      </c>
      <c r="P7461">
        <v>6</v>
      </c>
      <c r="Q7461" s="1">
        <v>0.03</v>
      </c>
      <c r="R7461">
        <v>3.8</v>
      </c>
      <c r="S7461">
        <v>1.49</v>
      </c>
      <c r="T7461">
        <f t="shared" si="116"/>
        <v>22.799999999999997</v>
      </c>
    </row>
    <row r="7462" spans="1:20" x14ac:dyDescent="0.25">
      <c r="A7462">
        <v>7461</v>
      </c>
      <c r="B7462">
        <v>86308</v>
      </c>
      <c r="C7462" t="s">
        <v>614</v>
      </c>
      <c r="D7462" t="s">
        <v>20</v>
      </c>
      <c r="E7462" t="s">
        <v>39</v>
      </c>
      <c r="F7462" t="s">
        <v>31</v>
      </c>
      <c r="G7462" t="s">
        <v>23</v>
      </c>
      <c r="H7462" t="s">
        <v>94</v>
      </c>
      <c r="I7462" t="s">
        <v>28</v>
      </c>
      <c r="J7462" t="s">
        <v>56</v>
      </c>
      <c r="K7462" t="s">
        <v>184</v>
      </c>
      <c r="L7462" t="s">
        <v>44</v>
      </c>
      <c r="M7462" t="s">
        <v>139</v>
      </c>
      <c r="N7462" s="2">
        <v>40224</v>
      </c>
      <c r="O7462" s="2">
        <v>40226</v>
      </c>
      <c r="P7462">
        <v>5</v>
      </c>
      <c r="Q7462" s="1">
        <v>7.0000000000000007E-2</v>
      </c>
      <c r="R7462">
        <v>7.98</v>
      </c>
      <c r="S7462">
        <v>1.25</v>
      </c>
      <c r="T7462">
        <f t="shared" si="116"/>
        <v>39.900000000000006</v>
      </c>
    </row>
    <row r="7463" spans="1:20" x14ac:dyDescent="0.25">
      <c r="A7463">
        <v>7462</v>
      </c>
      <c r="B7463">
        <v>86308</v>
      </c>
      <c r="C7463" t="s">
        <v>614</v>
      </c>
      <c r="D7463" t="s">
        <v>578</v>
      </c>
      <c r="E7463" t="s">
        <v>187</v>
      </c>
      <c r="F7463" t="s">
        <v>31</v>
      </c>
      <c r="G7463" t="s">
        <v>23</v>
      </c>
      <c r="H7463" t="s">
        <v>188</v>
      </c>
      <c r="I7463" t="s">
        <v>28</v>
      </c>
      <c r="J7463" t="s">
        <v>56</v>
      </c>
      <c r="K7463" t="s">
        <v>116</v>
      </c>
      <c r="L7463" t="s">
        <v>330</v>
      </c>
      <c r="M7463" t="s">
        <v>121</v>
      </c>
      <c r="N7463" s="2">
        <v>40224</v>
      </c>
      <c r="O7463" s="2">
        <v>40225</v>
      </c>
      <c r="P7463">
        <v>12</v>
      </c>
      <c r="Q7463" s="1">
        <v>7.0000000000000007E-2</v>
      </c>
      <c r="R7463">
        <v>417.4</v>
      </c>
      <c r="S7463">
        <v>75.23</v>
      </c>
      <c r="T7463">
        <f t="shared" si="116"/>
        <v>5008.7999999999993</v>
      </c>
    </row>
    <row r="7464" spans="1:20" x14ac:dyDescent="0.25">
      <c r="A7464">
        <v>7463</v>
      </c>
      <c r="B7464">
        <v>88272</v>
      </c>
      <c r="C7464" t="s">
        <v>754</v>
      </c>
      <c r="D7464" t="s">
        <v>20</v>
      </c>
      <c r="E7464" t="s">
        <v>39</v>
      </c>
      <c r="F7464" t="s">
        <v>22</v>
      </c>
      <c r="G7464" t="s">
        <v>23</v>
      </c>
      <c r="H7464" t="s">
        <v>94</v>
      </c>
      <c r="I7464" t="s">
        <v>28</v>
      </c>
      <c r="J7464" t="s">
        <v>56</v>
      </c>
      <c r="K7464" t="s">
        <v>71</v>
      </c>
      <c r="L7464" t="s">
        <v>192</v>
      </c>
      <c r="M7464" t="s">
        <v>86</v>
      </c>
      <c r="N7464" s="2">
        <v>40923</v>
      </c>
      <c r="O7464" s="2">
        <v>40925</v>
      </c>
      <c r="P7464">
        <v>10</v>
      </c>
      <c r="Q7464" s="1">
        <v>0.01</v>
      </c>
      <c r="R7464">
        <v>24.92</v>
      </c>
      <c r="S7464">
        <v>12.98</v>
      </c>
      <c r="T7464">
        <f t="shared" si="116"/>
        <v>249.20000000000002</v>
      </c>
    </row>
    <row r="7465" spans="1:20" x14ac:dyDescent="0.25">
      <c r="A7465">
        <v>7464</v>
      </c>
      <c r="B7465">
        <v>88272</v>
      </c>
      <c r="C7465" t="s">
        <v>754</v>
      </c>
      <c r="D7465" t="s">
        <v>38</v>
      </c>
      <c r="E7465" t="s">
        <v>39</v>
      </c>
      <c r="F7465" t="s">
        <v>22</v>
      </c>
      <c r="G7465" t="s">
        <v>23</v>
      </c>
      <c r="H7465" t="s">
        <v>94</v>
      </c>
      <c r="I7465" t="s">
        <v>28</v>
      </c>
      <c r="J7465" t="s">
        <v>56</v>
      </c>
      <c r="K7465" t="s">
        <v>184</v>
      </c>
      <c r="L7465" t="s">
        <v>192</v>
      </c>
      <c r="M7465" t="s">
        <v>227</v>
      </c>
      <c r="N7465" s="2">
        <v>40923</v>
      </c>
      <c r="O7465" s="2">
        <v>40925</v>
      </c>
      <c r="P7465">
        <v>11</v>
      </c>
      <c r="Q7465" s="1">
        <v>0.08</v>
      </c>
      <c r="R7465">
        <v>7.1</v>
      </c>
      <c r="S7465">
        <v>6.05</v>
      </c>
      <c r="T7465">
        <f t="shared" si="116"/>
        <v>78.099999999999994</v>
      </c>
    </row>
    <row r="7466" spans="1:20" x14ac:dyDescent="0.25">
      <c r="A7466">
        <v>7465</v>
      </c>
      <c r="B7466">
        <v>88272</v>
      </c>
      <c r="C7466" t="s">
        <v>754</v>
      </c>
      <c r="D7466" t="s">
        <v>578</v>
      </c>
      <c r="E7466" t="s">
        <v>187</v>
      </c>
      <c r="F7466" t="s">
        <v>22</v>
      </c>
      <c r="G7466" t="s">
        <v>23</v>
      </c>
      <c r="H7466" t="s">
        <v>217</v>
      </c>
      <c r="I7466" t="s">
        <v>28</v>
      </c>
      <c r="J7466" t="s">
        <v>56</v>
      </c>
      <c r="K7466" t="s">
        <v>98</v>
      </c>
      <c r="L7466" t="s">
        <v>330</v>
      </c>
      <c r="M7466" t="s">
        <v>137</v>
      </c>
      <c r="N7466" s="2">
        <v>40923</v>
      </c>
      <c r="O7466" s="2">
        <v>40925</v>
      </c>
      <c r="P7466">
        <v>3</v>
      </c>
      <c r="Q7466" s="1">
        <v>0.09</v>
      </c>
      <c r="R7466">
        <v>550.98</v>
      </c>
      <c r="S7466">
        <v>64.59</v>
      </c>
      <c r="T7466">
        <f t="shared" si="116"/>
        <v>1652.94</v>
      </c>
    </row>
    <row r="7467" spans="1:20" x14ac:dyDescent="0.25">
      <c r="A7467">
        <v>7466</v>
      </c>
      <c r="B7467">
        <v>89839</v>
      </c>
      <c r="C7467" t="s">
        <v>1736</v>
      </c>
      <c r="D7467" t="s">
        <v>20</v>
      </c>
      <c r="E7467" t="s">
        <v>39</v>
      </c>
      <c r="F7467" t="s">
        <v>47</v>
      </c>
      <c r="G7467" t="s">
        <v>23</v>
      </c>
      <c r="H7467" t="s">
        <v>78</v>
      </c>
      <c r="I7467" t="s">
        <v>28</v>
      </c>
      <c r="J7467" t="s">
        <v>56</v>
      </c>
      <c r="K7467" t="s">
        <v>105</v>
      </c>
      <c r="L7467" t="s">
        <v>192</v>
      </c>
      <c r="M7467" t="s">
        <v>111</v>
      </c>
      <c r="N7467" s="2">
        <v>41586</v>
      </c>
      <c r="O7467" s="2">
        <v>41588</v>
      </c>
      <c r="P7467">
        <v>21</v>
      </c>
      <c r="Q7467" s="1">
        <v>0.02</v>
      </c>
      <c r="R7467">
        <v>8.6</v>
      </c>
      <c r="S7467">
        <v>6.19</v>
      </c>
      <c r="T7467">
        <f t="shared" si="116"/>
        <v>180.6</v>
      </c>
    </row>
    <row r="7468" spans="1:20" x14ac:dyDescent="0.25">
      <c r="A7468">
        <v>7467</v>
      </c>
      <c r="B7468">
        <v>90727</v>
      </c>
      <c r="C7468" t="s">
        <v>2558</v>
      </c>
      <c r="D7468" t="s">
        <v>20</v>
      </c>
      <c r="E7468" t="s">
        <v>39</v>
      </c>
      <c r="F7468" t="s">
        <v>31</v>
      </c>
      <c r="G7468" t="s">
        <v>48</v>
      </c>
      <c r="H7468" t="s">
        <v>94</v>
      </c>
      <c r="I7468" t="s">
        <v>28</v>
      </c>
      <c r="J7468" t="s">
        <v>56</v>
      </c>
      <c r="K7468" t="s">
        <v>105</v>
      </c>
      <c r="L7468" t="s">
        <v>192</v>
      </c>
      <c r="M7468" t="s">
        <v>141</v>
      </c>
      <c r="N7468" s="2">
        <v>40882</v>
      </c>
      <c r="O7468" s="2">
        <v>40882</v>
      </c>
      <c r="P7468">
        <v>6</v>
      </c>
      <c r="Q7468" s="1">
        <v>7.0000000000000007E-2</v>
      </c>
      <c r="R7468">
        <v>896.99</v>
      </c>
      <c r="S7468">
        <v>19.989999999999998</v>
      </c>
      <c r="T7468">
        <f t="shared" si="116"/>
        <v>5381.9400000000005</v>
      </c>
    </row>
    <row r="7469" spans="1:20" x14ac:dyDescent="0.25">
      <c r="A7469">
        <v>7468</v>
      </c>
      <c r="B7469">
        <v>90727</v>
      </c>
      <c r="C7469" t="s">
        <v>1918</v>
      </c>
      <c r="D7469" t="s">
        <v>20</v>
      </c>
      <c r="E7469" t="s">
        <v>187</v>
      </c>
      <c r="F7469" t="s">
        <v>31</v>
      </c>
      <c r="G7469" t="s">
        <v>48</v>
      </c>
      <c r="H7469" t="s">
        <v>188</v>
      </c>
      <c r="I7469" t="s">
        <v>28</v>
      </c>
      <c r="J7469" t="s">
        <v>56</v>
      </c>
      <c r="K7469" t="s">
        <v>71</v>
      </c>
      <c r="L7469" t="s">
        <v>746</v>
      </c>
      <c r="M7469" t="s">
        <v>35</v>
      </c>
      <c r="N7469" s="2">
        <v>40882</v>
      </c>
      <c r="O7469" s="2">
        <v>40882</v>
      </c>
      <c r="P7469">
        <v>15</v>
      </c>
      <c r="Q7469" s="1">
        <v>0.01</v>
      </c>
      <c r="R7469">
        <v>12.99</v>
      </c>
      <c r="S7469">
        <v>14.37</v>
      </c>
      <c r="T7469">
        <f t="shared" si="116"/>
        <v>194.85</v>
      </c>
    </row>
    <row r="7470" spans="1:20" x14ac:dyDescent="0.25">
      <c r="A7470">
        <v>7469</v>
      </c>
      <c r="B7470">
        <v>90730</v>
      </c>
      <c r="C7470" t="s">
        <v>2500</v>
      </c>
      <c r="D7470" t="s">
        <v>578</v>
      </c>
      <c r="E7470" t="s">
        <v>187</v>
      </c>
      <c r="F7470" t="s">
        <v>31</v>
      </c>
      <c r="G7470" t="s">
        <v>48</v>
      </c>
      <c r="H7470" t="s">
        <v>219</v>
      </c>
      <c r="I7470" t="s">
        <v>28</v>
      </c>
      <c r="J7470" t="s">
        <v>56</v>
      </c>
      <c r="K7470" t="s">
        <v>228</v>
      </c>
      <c r="L7470" t="s">
        <v>330</v>
      </c>
      <c r="M7470" t="s">
        <v>279</v>
      </c>
      <c r="N7470" s="2">
        <v>41613</v>
      </c>
      <c r="O7470" s="2">
        <v>41615</v>
      </c>
      <c r="P7470">
        <v>24</v>
      </c>
      <c r="Q7470" s="1">
        <v>0.1</v>
      </c>
      <c r="R7470">
        <v>218.75</v>
      </c>
      <c r="S7470">
        <v>69.64</v>
      </c>
      <c r="T7470">
        <f t="shared" si="116"/>
        <v>5250</v>
      </c>
    </row>
    <row r="7471" spans="1:20" x14ac:dyDescent="0.25">
      <c r="A7471">
        <v>7470</v>
      </c>
      <c r="B7471">
        <v>89688</v>
      </c>
      <c r="C7471" t="s">
        <v>1553</v>
      </c>
      <c r="D7471" t="s">
        <v>20</v>
      </c>
      <c r="E7471" t="s">
        <v>187</v>
      </c>
      <c r="F7471" t="s">
        <v>22</v>
      </c>
      <c r="G7471" t="s">
        <v>48</v>
      </c>
      <c r="H7471" t="s">
        <v>225</v>
      </c>
      <c r="I7471" t="s">
        <v>28</v>
      </c>
      <c r="J7471" t="s">
        <v>56</v>
      </c>
      <c r="K7471" t="s">
        <v>113</v>
      </c>
      <c r="L7471" t="s">
        <v>192</v>
      </c>
      <c r="M7471" t="s">
        <v>294</v>
      </c>
      <c r="N7471" s="2">
        <v>40705</v>
      </c>
      <c r="O7471" s="2">
        <v>40712</v>
      </c>
      <c r="P7471">
        <v>18</v>
      </c>
      <c r="Q7471" s="1">
        <v>0.08</v>
      </c>
      <c r="R7471">
        <v>26.48</v>
      </c>
      <c r="S7471">
        <v>6.93</v>
      </c>
      <c r="T7471">
        <f t="shared" si="116"/>
        <v>476.64</v>
      </c>
    </row>
    <row r="7472" spans="1:20" x14ac:dyDescent="0.25">
      <c r="A7472">
        <v>7471</v>
      </c>
      <c r="B7472">
        <v>87533</v>
      </c>
      <c r="C7472" t="s">
        <v>355</v>
      </c>
      <c r="D7472" t="s">
        <v>578</v>
      </c>
      <c r="E7472" t="s">
        <v>187</v>
      </c>
      <c r="F7472" t="s">
        <v>22</v>
      </c>
      <c r="G7472" t="s">
        <v>23</v>
      </c>
      <c r="H7472" t="s">
        <v>188</v>
      </c>
      <c r="I7472" t="s">
        <v>28</v>
      </c>
      <c r="J7472" t="s">
        <v>56</v>
      </c>
      <c r="K7472" t="s">
        <v>145</v>
      </c>
      <c r="L7472" t="s">
        <v>330</v>
      </c>
      <c r="M7472" t="s">
        <v>246</v>
      </c>
      <c r="N7472" s="2">
        <v>41529</v>
      </c>
      <c r="O7472" s="2">
        <v>41531</v>
      </c>
      <c r="P7472">
        <v>4</v>
      </c>
      <c r="Q7472" s="1">
        <v>0.08</v>
      </c>
      <c r="R7472">
        <v>550.98</v>
      </c>
      <c r="S7472">
        <v>45.7</v>
      </c>
      <c r="T7472">
        <f t="shared" si="116"/>
        <v>2203.92</v>
      </c>
    </row>
    <row r="7473" spans="1:20" x14ac:dyDescent="0.25">
      <c r="A7473">
        <v>7472</v>
      </c>
      <c r="B7473">
        <v>87533</v>
      </c>
      <c r="C7473" t="s">
        <v>1687</v>
      </c>
      <c r="D7473" t="s">
        <v>38</v>
      </c>
      <c r="E7473" t="s">
        <v>39</v>
      </c>
      <c r="F7473" t="s">
        <v>40</v>
      </c>
      <c r="G7473" t="s">
        <v>41</v>
      </c>
      <c r="H7473" t="s">
        <v>89</v>
      </c>
      <c r="I7473" t="s">
        <v>28</v>
      </c>
      <c r="J7473" t="s">
        <v>56</v>
      </c>
      <c r="K7473" t="s">
        <v>231</v>
      </c>
      <c r="L7473" t="s">
        <v>192</v>
      </c>
      <c r="M7473" t="s">
        <v>264</v>
      </c>
      <c r="N7473" s="2">
        <v>41529</v>
      </c>
      <c r="O7473" s="2">
        <v>41531</v>
      </c>
      <c r="P7473">
        <v>23</v>
      </c>
      <c r="Q7473" s="1">
        <v>0.09</v>
      </c>
      <c r="R7473">
        <v>7.78</v>
      </c>
      <c r="S7473">
        <v>2.5</v>
      </c>
      <c r="T7473">
        <f t="shared" si="116"/>
        <v>178.94</v>
      </c>
    </row>
    <row r="7474" spans="1:20" x14ac:dyDescent="0.25">
      <c r="A7474">
        <v>7473</v>
      </c>
      <c r="B7474">
        <v>90818</v>
      </c>
      <c r="C7474" t="s">
        <v>180</v>
      </c>
      <c r="D7474" t="s">
        <v>20</v>
      </c>
      <c r="E7474" t="s">
        <v>187</v>
      </c>
      <c r="F7474" t="s">
        <v>22</v>
      </c>
      <c r="G7474" t="s">
        <v>41</v>
      </c>
      <c r="H7474" t="s">
        <v>225</v>
      </c>
      <c r="I7474" t="s">
        <v>28</v>
      </c>
      <c r="J7474" t="s">
        <v>56</v>
      </c>
      <c r="K7474" t="s">
        <v>113</v>
      </c>
      <c r="L7474" t="s">
        <v>706</v>
      </c>
      <c r="M7474" t="s">
        <v>232</v>
      </c>
      <c r="N7474" s="2">
        <v>40251</v>
      </c>
      <c r="O7474" s="2">
        <v>40253</v>
      </c>
      <c r="P7474">
        <v>9</v>
      </c>
      <c r="Q7474" s="1">
        <v>0.1</v>
      </c>
      <c r="R7474">
        <v>62.18</v>
      </c>
      <c r="S7474">
        <v>10.84</v>
      </c>
      <c r="T7474">
        <f t="shared" si="116"/>
        <v>559.62</v>
      </c>
    </row>
    <row r="7475" spans="1:20" x14ac:dyDescent="0.25">
      <c r="A7475">
        <v>7474</v>
      </c>
      <c r="B7475">
        <v>90091</v>
      </c>
      <c r="C7475" t="s">
        <v>657</v>
      </c>
      <c r="D7475" t="s">
        <v>38</v>
      </c>
      <c r="E7475" t="s">
        <v>39</v>
      </c>
      <c r="F7475" t="s">
        <v>40</v>
      </c>
      <c r="G7475" t="s">
        <v>48</v>
      </c>
      <c r="H7475" t="s">
        <v>94</v>
      </c>
      <c r="I7475" t="s">
        <v>28</v>
      </c>
      <c r="J7475" t="s">
        <v>56</v>
      </c>
      <c r="K7475" t="s">
        <v>50</v>
      </c>
      <c r="L7475" t="s">
        <v>192</v>
      </c>
      <c r="M7475" t="s">
        <v>59</v>
      </c>
      <c r="N7475" s="2">
        <v>41298</v>
      </c>
      <c r="O7475" s="2">
        <v>41300</v>
      </c>
      <c r="P7475">
        <v>9</v>
      </c>
      <c r="Q7475" s="1">
        <v>0.02</v>
      </c>
      <c r="R7475">
        <v>18.97</v>
      </c>
      <c r="S7475">
        <v>9.0299999999999994</v>
      </c>
      <c r="T7475">
        <f t="shared" si="116"/>
        <v>170.73</v>
      </c>
    </row>
    <row r="7476" spans="1:20" x14ac:dyDescent="0.25">
      <c r="A7476">
        <v>7475</v>
      </c>
      <c r="B7476">
        <v>90091</v>
      </c>
      <c r="C7476" t="s">
        <v>657</v>
      </c>
      <c r="D7476" t="s">
        <v>20</v>
      </c>
      <c r="E7476" t="s">
        <v>39</v>
      </c>
      <c r="F7476" t="s">
        <v>40</v>
      </c>
      <c r="G7476" t="s">
        <v>48</v>
      </c>
      <c r="H7476" t="s">
        <v>49</v>
      </c>
      <c r="I7476" t="s">
        <v>28</v>
      </c>
      <c r="J7476" t="s">
        <v>56</v>
      </c>
      <c r="K7476" t="s">
        <v>184</v>
      </c>
      <c r="L7476" t="s">
        <v>44</v>
      </c>
      <c r="M7476" t="s">
        <v>99</v>
      </c>
      <c r="N7476" s="2">
        <v>41298</v>
      </c>
      <c r="O7476" s="2">
        <v>41303</v>
      </c>
      <c r="P7476">
        <v>1</v>
      </c>
      <c r="Q7476" s="1">
        <v>0.03</v>
      </c>
      <c r="R7476">
        <v>2.88</v>
      </c>
      <c r="S7476">
        <v>0.7</v>
      </c>
      <c r="T7476">
        <f t="shared" si="116"/>
        <v>2.88</v>
      </c>
    </row>
    <row r="7477" spans="1:20" x14ac:dyDescent="0.25">
      <c r="A7477">
        <v>7476</v>
      </c>
      <c r="B7477">
        <v>90091</v>
      </c>
      <c r="C7477" t="s">
        <v>657</v>
      </c>
      <c r="D7477" t="s">
        <v>20</v>
      </c>
      <c r="E7477" t="s">
        <v>39</v>
      </c>
      <c r="F7477" t="s">
        <v>40</v>
      </c>
      <c r="G7477" t="s">
        <v>48</v>
      </c>
      <c r="H7477" t="s">
        <v>42</v>
      </c>
      <c r="I7477" t="s">
        <v>28</v>
      </c>
      <c r="J7477" t="s">
        <v>56</v>
      </c>
      <c r="K7477" t="s">
        <v>158</v>
      </c>
      <c r="L7477" t="s">
        <v>44</v>
      </c>
      <c r="M7477" t="s">
        <v>99</v>
      </c>
      <c r="N7477" s="2">
        <v>41298</v>
      </c>
      <c r="O7477" s="2">
        <v>41305</v>
      </c>
      <c r="P7477">
        <v>9</v>
      </c>
      <c r="Q7477" s="1">
        <v>0.05</v>
      </c>
      <c r="R7477">
        <v>5.84</v>
      </c>
      <c r="S7477">
        <v>1</v>
      </c>
      <c r="T7477">
        <f t="shared" si="116"/>
        <v>52.56</v>
      </c>
    </row>
    <row r="7478" spans="1:20" x14ac:dyDescent="0.25">
      <c r="A7478">
        <v>7477</v>
      </c>
      <c r="B7478">
        <v>85863</v>
      </c>
      <c r="C7478" t="s">
        <v>521</v>
      </c>
      <c r="D7478" t="s">
        <v>578</v>
      </c>
      <c r="E7478" t="s">
        <v>187</v>
      </c>
      <c r="F7478" t="s">
        <v>22</v>
      </c>
      <c r="G7478" t="s">
        <v>93</v>
      </c>
      <c r="H7478" t="s">
        <v>219</v>
      </c>
      <c r="I7478" t="s">
        <v>28</v>
      </c>
      <c r="J7478" t="s">
        <v>56</v>
      </c>
      <c r="K7478" t="s">
        <v>248</v>
      </c>
      <c r="L7478" t="s">
        <v>283</v>
      </c>
      <c r="M7478" t="s">
        <v>294</v>
      </c>
      <c r="N7478" s="2">
        <v>41457</v>
      </c>
      <c r="O7478" s="2">
        <v>41458</v>
      </c>
      <c r="P7478">
        <v>4</v>
      </c>
      <c r="Q7478" s="1">
        <v>0.09</v>
      </c>
      <c r="R7478">
        <v>60.98</v>
      </c>
      <c r="S7478">
        <v>30</v>
      </c>
      <c r="T7478">
        <f t="shared" si="116"/>
        <v>243.92</v>
      </c>
    </row>
    <row r="7479" spans="1:20" x14ac:dyDescent="0.25">
      <c r="A7479">
        <v>7478</v>
      </c>
      <c r="B7479">
        <v>85858</v>
      </c>
      <c r="C7479" t="s">
        <v>521</v>
      </c>
      <c r="D7479" t="s">
        <v>20</v>
      </c>
      <c r="E7479" t="s">
        <v>21</v>
      </c>
      <c r="F7479" t="s">
        <v>22</v>
      </c>
      <c r="G7479" t="s">
        <v>93</v>
      </c>
      <c r="H7479" t="s">
        <v>24</v>
      </c>
      <c r="I7479" t="s">
        <v>28</v>
      </c>
      <c r="J7479" t="s">
        <v>56</v>
      </c>
      <c r="K7479" t="s">
        <v>34</v>
      </c>
      <c r="L7479" t="s">
        <v>26</v>
      </c>
      <c r="M7479" t="s">
        <v>331</v>
      </c>
      <c r="N7479" s="2">
        <v>40361</v>
      </c>
      <c r="O7479" s="2">
        <v>40363</v>
      </c>
      <c r="P7479">
        <v>3</v>
      </c>
      <c r="Q7479" s="1">
        <v>0.05</v>
      </c>
      <c r="R7479">
        <v>17.48</v>
      </c>
      <c r="S7479">
        <v>1.99</v>
      </c>
      <c r="T7479">
        <f t="shared" si="116"/>
        <v>52.44</v>
      </c>
    </row>
    <row r="7480" spans="1:20" x14ac:dyDescent="0.25">
      <c r="A7480">
        <v>7479</v>
      </c>
      <c r="B7480">
        <v>89052</v>
      </c>
      <c r="C7480" t="s">
        <v>1753</v>
      </c>
      <c r="D7480" t="s">
        <v>20</v>
      </c>
      <c r="E7480" t="s">
        <v>21</v>
      </c>
      <c r="F7480" t="s">
        <v>22</v>
      </c>
      <c r="G7480" t="s">
        <v>23</v>
      </c>
      <c r="H7480" t="s">
        <v>206</v>
      </c>
      <c r="I7480" t="s">
        <v>28</v>
      </c>
      <c r="J7480" t="s">
        <v>56</v>
      </c>
      <c r="K7480" t="s">
        <v>34</v>
      </c>
      <c r="L7480" t="s">
        <v>26</v>
      </c>
      <c r="M7480" t="s">
        <v>232</v>
      </c>
      <c r="N7480" s="2">
        <v>41617</v>
      </c>
      <c r="O7480" s="2">
        <v>41618</v>
      </c>
      <c r="P7480">
        <v>2</v>
      </c>
      <c r="Q7480" s="1">
        <v>0.04</v>
      </c>
      <c r="R7480">
        <v>28.48</v>
      </c>
      <c r="S7480">
        <v>1.99</v>
      </c>
      <c r="T7480">
        <f t="shared" si="116"/>
        <v>56.96</v>
      </c>
    </row>
    <row r="7481" spans="1:20" x14ac:dyDescent="0.25">
      <c r="A7481">
        <v>7480</v>
      </c>
      <c r="B7481">
        <v>89052</v>
      </c>
      <c r="C7481" t="s">
        <v>1753</v>
      </c>
      <c r="D7481" t="s">
        <v>20</v>
      </c>
      <c r="E7481" t="s">
        <v>21</v>
      </c>
      <c r="F7481" t="s">
        <v>22</v>
      </c>
      <c r="G7481" t="s">
        <v>23</v>
      </c>
      <c r="H7481" t="s">
        <v>33</v>
      </c>
      <c r="I7481" t="s">
        <v>28</v>
      </c>
      <c r="J7481" t="s">
        <v>56</v>
      </c>
      <c r="K7481" t="s">
        <v>198</v>
      </c>
      <c r="L7481" t="s">
        <v>746</v>
      </c>
      <c r="M7481" t="s">
        <v>499</v>
      </c>
      <c r="N7481" s="2">
        <v>41617</v>
      </c>
      <c r="O7481" s="2">
        <v>41619</v>
      </c>
      <c r="P7481">
        <v>12</v>
      </c>
      <c r="Q7481" s="1">
        <v>0</v>
      </c>
      <c r="R7481">
        <v>699.99</v>
      </c>
      <c r="S7481">
        <v>24.49</v>
      </c>
      <c r="T7481">
        <f t="shared" si="116"/>
        <v>8399.880000000001</v>
      </c>
    </row>
    <row r="7482" spans="1:20" x14ac:dyDescent="0.25">
      <c r="A7482">
        <v>7481</v>
      </c>
      <c r="B7482">
        <v>89990</v>
      </c>
      <c r="C7482" t="s">
        <v>1811</v>
      </c>
      <c r="D7482" t="s">
        <v>20</v>
      </c>
      <c r="E7482" t="s">
        <v>39</v>
      </c>
      <c r="F7482" t="s">
        <v>22</v>
      </c>
      <c r="G7482" t="s">
        <v>48</v>
      </c>
      <c r="H7482" t="s">
        <v>49</v>
      </c>
      <c r="I7482" t="s">
        <v>28</v>
      </c>
      <c r="J7482" t="s">
        <v>56</v>
      </c>
      <c r="K7482" t="s">
        <v>98</v>
      </c>
      <c r="L7482" t="s">
        <v>192</v>
      </c>
      <c r="M7482" t="s">
        <v>80</v>
      </c>
      <c r="N7482" s="2">
        <v>41120</v>
      </c>
      <c r="O7482" s="2">
        <v>41124</v>
      </c>
      <c r="P7482">
        <v>10</v>
      </c>
      <c r="Q7482" s="1">
        <v>0.08</v>
      </c>
      <c r="R7482">
        <v>10.44</v>
      </c>
      <c r="S7482">
        <v>5.75</v>
      </c>
      <c r="T7482">
        <f t="shared" si="116"/>
        <v>104.39999999999999</v>
      </c>
    </row>
    <row r="7483" spans="1:20" x14ac:dyDescent="0.25">
      <c r="A7483">
        <v>7482</v>
      </c>
      <c r="B7483">
        <v>91027</v>
      </c>
      <c r="C7483" t="s">
        <v>532</v>
      </c>
      <c r="D7483" t="s">
        <v>20</v>
      </c>
      <c r="E7483" t="s">
        <v>39</v>
      </c>
      <c r="F7483" t="s">
        <v>22</v>
      </c>
      <c r="G7483" t="s">
        <v>93</v>
      </c>
      <c r="H7483" t="s">
        <v>42</v>
      </c>
      <c r="I7483" t="s">
        <v>28</v>
      </c>
      <c r="J7483" t="s">
        <v>56</v>
      </c>
      <c r="K7483" t="s">
        <v>163</v>
      </c>
      <c r="L7483" t="s">
        <v>192</v>
      </c>
      <c r="M7483" t="s">
        <v>199</v>
      </c>
      <c r="N7483" s="2">
        <v>40945</v>
      </c>
      <c r="O7483" s="2">
        <v>40945</v>
      </c>
      <c r="P7483">
        <v>9</v>
      </c>
      <c r="Q7483" s="1">
        <v>0.05</v>
      </c>
      <c r="R7483">
        <v>19.98</v>
      </c>
      <c r="S7483">
        <v>5.77</v>
      </c>
      <c r="T7483">
        <f t="shared" si="116"/>
        <v>179.82</v>
      </c>
    </row>
    <row r="7484" spans="1:20" x14ac:dyDescent="0.25">
      <c r="A7484">
        <v>7483</v>
      </c>
      <c r="B7484">
        <v>91027</v>
      </c>
      <c r="C7484" t="s">
        <v>532</v>
      </c>
      <c r="D7484" t="s">
        <v>20</v>
      </c>
      <c r="E7484" t="s">
        <v>39</v>
      </c>
      <c r="F7484" t="s">
        <v>22</v>
      </c>
      <c r="G7484" t="s">
        <v>93</v>
      </c>
      <c r="H7484" t="s">
        <v>89</v>
      </c>
      <c r="I7484" t="s">
        <v>28</v>
      </c>
      <c r="J7484" t="s">
        <v>56</v>
      </c>
      <c r="K7484" t="s">
        <v>74</v>
      </c>
      <c r="L7484" t="s">
        <v>192</v>
      </c>
      <c r="M7484" t="s">
        <v>150</v>
      </c>
      <c r="N7484" s="2">
        <v>40945</v>
      </c>
      <c r="O7484" s="2">
        <v>40948</v>
      </c>
      <c r="P7484">
        <v>8</v>
      </c>
      <c r="Q7484" s="1">
        <v>0.01</v>
      </c>
      <c r="R7484">
        <v>42.76</v>
      </c>
      <c r="S7484">
        <v>6.22</v>
      </c>
      <c r="T7484">
        <f t="shared" si="116"/>
        <v>342.08</v>
      </c>
    </row>
    <row r="7485" spans="1:20" x14ac:dyDescent="0.25">
      <c r="A7485">
        <v>7484</v>
      </c>
      <c r="B7485">
        <v>88050</v>
      </c>
      <c r="C7485" t="s">
        <v>1558</v>
      </c>
      <c r="D7485" t="s">
        <v>20</v>
      </c>
      <c r="E7485" t="s">
        <v>39</v>
      </c>
      <c r="F7485" t="s">
        <v>40</v>
      </c>
      <c r="G7485" t="s">
        <v>41</v>
      </c>
      <c r="H7485" t="s">
        <v>42</v>
      </c>
      <c r="I7485" t="s">
        <v>28</v>
      </c>
      <c r="J7485" t="s">
        <v>56</v>
      </c>
      <c r="K7485" t="s">
        <v>71</v>
      </c>
      <c r="L7485" t="s">
        <v>192</v>
      </c>
      <c r="M7485" t="s">
        <v>59</v>
      </c>
      <c r="N7485" s="2">
        <v>40745</v>
      </c>
      <c r="O7485" s="2">
        <v>40746</v>
      </c>
      <c r="P7485">
        <v>9</v>
      </c>
      <c r="Q7485" s="1">
        <v>0.04</v>
      </c>
      <c r="R7485">
        <v>63.98</v>
      </c>
      <c r="S7485">
        <v>11.55</v>
      </c>
      <c r="T7485">
        <f t="shared" si="116"/>
        <v>575.81999999999994</v>
      </c>
    </row>
    <row r="7486" spans="1:20" x14ac:dyDescent="0.25">
      <c r="A7486">
        <v>7485</v>
      </c>
      <c r="B7486">
        <v>88050</v>
      </c>
      <c r="C7486" t="s">
        <v>1558</v>
      </c>
      <c r="D7486" t="s">
        <v>20</v>
      </c>
      <c r="E7486" t="s">
        <v>39</v>
      </c>
      <c r="F7486" t="s">
        <v>40</v>
      </c>
      <c r="G7486" t="s">
        <v>41</v>
      </c>
      <c r="H7486" t="s">
        <v>94</v>
      </c>
      <c r="I7486" t="s">
        <v>28</v>
      </c>
      <c r="J7486" t="s">
        <v>56</v>
      </c>
      <c r="K7486" t="s">
        <v>101</v>
      </c>
      <c r="L7486" t="s">
        <v>26</v>
      </c>
      <c r="M7486" t="s">
        <v>99</v>
      </c>
      <c r="N7486" s="2">
        <v>40745</v>
      </c>
      <c r="O7486" s="2">
        <v>40746</v>
      </c>
      <c r="P7486">
        <v>4</v>
      </c>
      <c r="Q7486" s="1">
        <v>0.1</v>
      </c>
      <c r="R7486">
        <v>22.01</v>
      </c>
      <c r="S7486">
        <v>5.53</v>
      </c>
      <c r="T7486">
        <f t="shared" si="116"/>
        <v>88.04</v>
      </c>
    </row>
    <row r="7487" spans="1:20" x14ac:dyDescent="0.25">
      <c r="A7487">
        <v>7486</v>
      </c>
      <c r="B7487">
        <v>88050</v>
      </c>
      <c r="C7487" t="s">
        <v>1558</v>
      </c>
      <c r="D7487" t="s">
        <v>20</v>
      </c>
      <c r="E7487" t="s">
        <v>39</v>
      </c>
      <c r="F7487" t="s">
        <v>40</v>
      </c>
      <c r="G7487" t="s">
        <v>41</v>
      </c>
      <c r="H7487" t="s">
        <v>42</v>
      </c>
      <c r="I7487" t="s">
        <v>28</v>
      </c>
      <c r="J7487" t="s">
        <v>36</v>
      </c>
      <c r="K7487" t="s">
        <v>138</v>
      </c>
      <c r="L7487" t="s">
        <v>192</v>
      </c>
      <c r="M7487" t="s">
        <v>99</v>
      </c>
      <c r="N7487" s="2">
        <v>40745</v>
      </c>
      <c r="O7487" s="2">
        <v>40745</v>
      </c>
      <c r="P7487">
        <v>13</v>
      </c>
      <c r="Q7487" s="1">
        <v>0.01</v>
      </c>
      <c r="R7487">
        <v>120.33</v>
      </c>
      <c r="S7487">
        <v>19.989999999999998</v>
      </c>
      <c r="T7487">
        <f t="shared" si="116"/>
        <v>1564.29</v>
      </c>
    </row>
    <row r="7488" spans="1:20" x14ac:dyDescent="0.25">
      <c r="A7488">
        <v>7487</v>
      </c>
      <c r="B7488">
        <v>86069</v>
      </c>
      <c r="C7488" t="s">
        <v>1293</v>
      </c>
      <c r="D7488" t="s">
        <v>20</v>
      </c>
      <c r="E7488" t="s">
        <v>21</v>
      </c>
      <c r="F7488" t="s">
        <v>31</v>
      </c>
      <c r="G7488" t="s">
        <v>41</v>
      </c>
      <c r="H7488" t="s">
        <v>33</v>
      </c>
      <c r="I7488" t="s">
        <v>28</v>
      </c>
      <c r="J7488" t="s">
        <v>36</v>
      </c>
      <c r="K7488" t="s">
        <v>1147</v>
      </c>
      <c r="L7488" t="s">
        <v>26</v>
      </c>
      <c r="M7488" t="s">
        <v>367</v>
      </c>
      <c r="N7488" s="2">
        <v>41115</v>
      </c>
      <c r="O7488" s="2">
        <v>41115</v>
      </c>
      <c r="P7488">
        <v>14</v>
      </c>
      <c r="Q7488" s="1">
        <v>0</v>
      </c>
      <c r="R7488">
        <v>28.48</v>
      </c>
      <c r="S7488">
        <v>1.99</v>
      </c>
      <c r="T7488">
        <f t="shared" si="116"/>
        <v>398.72</v>
      </c>
    </row>
    <row r="7489" spans="1:20" x14ac:dyDescent="0.25">
      <c r="A7489">
        <v>7488</v>
      </c>
      <c r="B7489">
        <v>86069</v>
      </c>
      <c r="C7489" t="s">
        <v>1293</v>
      </c>
      <c r="D7489" t="s">
        <v>20</v>
      </c>
      <c r="E7489" t="s">
        <v>187</v>
      </c>
      <c r="F7489" t="s">
        <v>31</v>
      </c>
      <c r="G7489" t="s">
        <v>41</v>
      </c>
      <c r="H7489" t="s">
        <v>219</v>
      </c>
      <c r="I7489" t="s">
        <v>28</v>
      </c>
      <c r="J7489" t="s">
        <v>36</v>
      </c>
      <c r="K7489" t="s">
        <v>248</v>
      </c>
      <c r="L7489" t="s">
        <v>26</v>
      </c>
      <c r="M7489" t="s">
        <v>102</v>
      </c>
      <c r="N7489" s="2">
        <v>41115</v>
      </c>
      <c r="O7489" s="2">
        <v>41116</v>
      </c>
      <c r="P7489">
        <v>14</v>
      </c>
      <c r="Q7489" s="1">
        <v>0.03</v>
      </c>
      <c r="R7489">
        <v>22.23</v>
      </c>
      <c r="S7489">
        <v>3.63</v>
      </c>
      <c r="T7489">
        <f t="shared" si="116"/>
        <v>311.22000000000003</v>
      </c>
    </row>
    <row r="7490" spans="1:20" x14ac:dyDescent="0.25">
      <c r="A7490">
        <v>7489</v>
      </c>
      <c r="B7490">
        <v>86069</v>
      </c>
      <c r="C7490" t="s">
        <v>1293</v>
      </c>
      <c r="D7490" t="s">
        <v>20</v>
      </c>
      <c r="E7490" t="s">
        <v>39</v>
      </c>
      <c r="F7490" t="s">
        <v>31</v>
      </c>
      <c r="G7490" t="s">
        <v>41</v>
      </c>
      <c r="H7490" t="s">
        <v>94</v>
      </c>
      <c r="I7490" t="s">
        <v>28</v>
      </c>
      <c r="J7490" t="s">
        <v>36</v>
      </c>
      <c r="K7490" t="s">
        <v>136</v>
      </c>
      <c r="L7490" t="s">
        <v>192</v>
      </c>
      <c r="M7490" t="s">
        <v>83</v>
      </c>
      <c r="N7490" s="2">
        <v>41115</v>
      </c>
      <c r="O7490" s="2">
        <v>41117</v>
      </c>
      <c r="P7490">
        <v>15</v>
      </c>
      <c r="Q7490" s="1">
        <v>0</v>
      </c>
      <c r="R7490">
        <v>6.48</v>
      </c>
      <c r="S7490">
        <v>8.4</v>
      </c>
      <c r="T7490">
        <f t="shared" si="116"/>
        <v>97.2</v>
      </c>
    </row>
    <row r="7491" spans="1:20" x14ac:dyDescent="0.25">
      <c r="A7491">
        <v>7490</v>
      </c>
      <c r="B7491">
        <v>88886</v>
      </c>
      <c r="C7491" t="s">
        <v>1125</v>
      </c>
      <c r="D7491" t="s">
        <v>20</v>
      </c>
      <c r="E7491" t="s">
        <v>39</v>
      </c>
      <c r="F7491" t="s">
        <v>40</v>
      </c>
      <c r="G7491" t="s">
        <v>41</v>
      </c>
      <c r="H7491" t="s">
        <v>42</v>
      </c>
      <c r="I7491" t="s">
        <v>28</v>
      </c>
      <c r="J7491" t="s">
        <v>36</v>
      </c>
      <c r="K7491" t="s">
        <v>119</v>
      </c>
      <c r="L7491" t="s">
        <v>44</v>
      </c>
      <c r="M7491" t="s">
        <v>309</v>
      </c>
      <c r="N7491" s="2">
        <v>41119</v>
      </c>
      <c r="O7491" s="2">
        <v>41121</v>
      </c>
      <c r="P7491">
        <v>10</v>
      </c>
      <c r="Q7491" s="1">
        <v>0.1</v>
      </c>
      <c r="R7491">
        <v>4.84</v>
      </c>
      <c r="S7491">
        <v>0.71</v>
      </c>
      <c r="T7491">
        <f t="shared" ref="T7491:T7554" si="117">R7491*P7491</f>
        <v>48.4</v>
      </c>
    </row>
    <row r="7492" spans="1:20" x14ac:dyDescent="0.25">
      <c r="A7492">
        <v>7491</v>
      </c>
      <c r="B7492">
        <v>86098</v>
      </c>
      <c r="C7492" t="s">
        <v>130</v>
      </c>
      <c r="D7492" t="s">
        <v>20</v>
      </c>
      <c r="E7492" t="s">
        <v>39</v>
      </c>
      <c r="F7492" t="s">
        <v>31</v>
      </c>
      <c r="G7492" t="s">
        <v>48</v>
      </c>
      <c r="H7492" t="s">
        <v>61</v>
      </c>
      <c r="I7492" t="s">
        <v>28</v>
      </c>
      <c r="J7492" t="s">
        <v>36</v>
      </c>
      <c r="K7492" t="s">
        <v>119</v>
      </c>
      <c r="L7492" t="s">
        <v>44</v>
      </c>
      <c r="M7492" t="s">
        <v>255</v>
      </c>
      <c r="N7492" s="2">
        <v>41391</v>
      </c>
      <c r="O7492" s="2">
        <v>41396</v>
      </c>
      <c r="P7492">
        <v>9</v>
      </c>
      <c r="Q7492" s="1">
        <v>0.06</v>
      </c>
      <c r="R7492">
        <v>1.76</v>
      </c>
      <c r="S7492">
        <v>0.7</v>
      </c>
      <c r="T7492">
        <f t="shared" si="117"/>
        <v>15.84</v>
      </c>
    </row>
    <row r="7493" spans="1:20" x14ac:dyDescent="0.25">
      <c r="A7493">
        <v>7492</v>
      </c>
      <c r="B7493">
        <v>89293</v>
      </c>
      <c r="C7493" t="s">
        <v>169</v>
      </c>
      <c r="D7493" t="s">
        <v>20</v>
      </c>
      <c r="E7493" t="s">
        <v>39</v>
      </c>
      <c r="F7493" t="s">
        <v>31</v>
      </c>
      <c r="G7493" t="s">
        <v>41</v>
      </c>
      <c r="H7493" t="s">
        <v>54</v>
      </c>
      <c r="I7493" t="s">
        <v>28</v>
      </c>
      <c r="J7493" t="s">
        <v>36</v>
      </c>
      <c r="K7493" t="s">
        <v>170</v>
      </c>
      <c r="L7493" t="s">
        <v>44</v>
      </c>
      <c r="M7493" t="s">
        <v>143</v>
      </c>
      <c r="N7493" s="2">
        <v>40529</v>
      </c>
      <c r="O7493" s="2">
        <v>40530</v>
      </c>
      <c r="P7493">
        <v>11</v>
      </c>
      <c r="Q7493" s="1">
        <v>0.1</v>
      </c>
      <c r="R7493">
        <v>1.68</v>
      </c>
      <c r="S7493">
        <v>1.57</v>
      </c>
      <c r="T7493">
        <f t="shared" si="117"/>
        <v>18.48</v>
      </c>
    </row>
    <row r="7494" spans="1:20" x14ac:dyDescent="0.25">
      <c r="A7494">
        <v>7493</v>
      </c>
      <c r="B7494">
        <v>89773</v>
      </c>
      <c r="C7494" t="s">
        <v>767</v>
      </c>
      <c r="D7494" t="s">
        <v>20</v>
      </c>
      <c r="E7494" t="s">
        <v>39</v>
      </c>
      <c r="F7494" t="s">
        <v>31</v>
      </c>
      <c r="G7494" t="s">
        <v>41</v>
      </c>
      <c r="H7494" t="s">
        <v>89</v>
      </c>
      <c r="I7494" t="s">
        <v>28</v>
      </c>
      <c r="J7494" t="s">
        <v>36</v>
      </c>
      <c r="K7494" t="s">
        <v>274</v>
      </c>
      <c r="L7494" t="s">
        <v>44</v>
      </c>
      <c r="M7494" t="s">
        <v>121</v>
      </c>
      <c r="N7494" s="2">
        <v>41388</v>
      </c>
      <c r="O7494" s="2">
        <v>41390</v>
      </c>
      <c r="P7494">
        <v>12</v>
      </c>
      <c r="Q7494" s="1">
        <v>0</v>
      </c>
      <c r="R7494">
        <v>3.28</v>
      </c>
      <c r="S7494">
        <v>3.97</v>
      </c>
      <c r="T7494">
        <f t="shared" si="117"/>
        <v>39.36</v>
      </c>
    </row>
    <row r="7495" spans="1:20" x14ac:dyDescent="0.25">
      <c r="A7495">
        <v>7494</v>
      </c>
      <c r="B7495">
        <v>86906</v>
      </c>
      <c r="C7495" t="s">
        <v>2116</v>
      </c>
      <c r="D7495" t="s">
        <v>20</v>
      </c>
      <c r="E7495" t="s">
        <v>39</v>
      </c>
      <c r="F7495" t="s">
        <v>22</v>
      </c>
      <c r="G7495" t="s">
        <v>41</v>
      </c>
      <c r="H7495" t="s">
        <v>94</v>
      </c>
      <c r="I7495" t="s">
        <v>28</v>
      </c>
      <c r="J7495" t="s">
        <v>36</v>
      </c>
      <c r="K7495" t="s">
        <v>172</v>
      </c>
      <c r="L7495" t="s">
        <v>192</v>
      </c>
      <c r="M7495" t="s">
        <v>227</v>
      </c>
      <c r="N7495" s="2">
        <v>40965</v>
      </c>
      <c r="O7495" s="2">
        <v>40965</v>
      </c>
      <c r="P7495">
        <v>2</v>
      </c>
      <c r="Q7495" s="1">
        <v>0.02</v>
      </c>
      <c r="R7495">
        <v>52.4</v>
      </c>
      <c r="S7495">
        <v>16.11</v>
      </c>
      <c r="T7495">
        <f t="shared" si="117"/>
        <v>104.8</v>
      </c>
    </row>
    <row r="7496" spans="1:20" x14ac:dyDescent="0.25">
      <c r="A7496">
        <v>7495</v>
      </c>
      <c r="B7496">
        <v>86906</v>
      </c>
      <c r="C7496" t="s">
        <v>1204</v>
      </c>
      <c r="D7496" t="s">
        <v>20</v>
      </c>
      <c r="E7496" t="s">
        <v>39</v>
      </c>
      <c r="F7496" t="s">
        <v>22</v>
      </c>
      <c r="G7496" t="s">
        <v>41</v>
      </c>
      <c r="H7496" t="s">
        <v>94</v>
      </c>
      <c r="I7496" t="s">
        <v>28</v>
      </c>
      <c r="J7496" t="s">
        <v>36</v>
      </c>
      <c r="K7496" t="s">
        <v>248</v>
      </c>
      <c r="L7496" t="s">
        <v>192</v>
      </c>
      <c r="M7496" t="s">
        <v>232</v>
      </c>
      <c r="N7496" s="2">
        <v>40965</v>
      </c>
      <c r="O7496" s="2">
        <v>40966</v>
      </c>
      <c r="P7496">
        <v>4</v>
      </c>
      <c r="Q7496" s="1">
        <v>7.0000000000000007E-2</v>
      </c>
      <c r="R7496">
        <v>4.9800000000000004</v>
      </c>
      <c r="S7496">
        <v>8.33</v>
      </c>
      <c r="T7496">
        <f t="shared" si="117"/>
        <v>19.920000000000002</v>
      </c>
    </row>
    <row r="7497" spans="1:20" x14ac:dyDescent="0.25">
      <c r="A7497">
        <v>7496</v>
      </c>
      <c r="B7497">
        <v>88378</v>
      </c>
      <c r="C7497" t="s">
        <v>1911</v>
      </c>
      <c r="D7497" t="s">
        <v>578</v>
      </c>
      <c r="E7497" t="s">
        <v>187</v>
      </c>
      <c r="F7497" t="s">
        <v>31</v>
      </c>
      <c r="G7497" t="s">
        <v>41</v>
      </c>
      <c r="H7497" t="s">
        <v>217</v>
      </c>
      <c r="I7497" t="s">
        <v>28</v>
      </c>
      <c r="J7497" t="s">
        <v>36</v>
      </c>
      <c r="K7497" t="s">
        <v>145</v>
      </c>
      <c r="L7497" t="s">
        <v>330</v>
      </c>
      <c r="M7497" t="s">
        <v>214</v>
      </c>
      <c r="N7497" s="2">
        <v>40731</v>
      </c>
      <c r="O7497" s="2">
        <v>40733</v>
      </c>
      <c r="P7497">
        <v>2</v>
      </c>
      <c r="Q7497" s="1">
        <v>0.08</v>
      </c>
      <c r="R7497">
        <v>259.70999999999998</v>
      </c>
      <c r="S7497">
        <v>66.67</v>
      </c>
      <c r="T7497">
        <f t="shared" si="117"/>
        <v>519.41999999999996</v>
      </c>
    </row>
    <row r="7498" spans="1:20" x14ac:dyDescent="0.25">
      <c r="A7498">
        <v>7497</v>
      </c>
      <c r="B7498">
        <v>91448</v>
      </c>
      <c r="C7498" t="s">
        <v>1087</v>
      </c>
      <c r="D7498" t="s">
        <v>20</v>
      </c>
      <c r="E7498" t="s">
        <v>39</v>
      </c>
      <c r="F7498" t="s">
        <v>31</v>
      </c>
      <c r="G7498" t="s">
        <v>93</v>
      </c>
      <c r="H7498" t="s">
        <v>42</v>
      </c>
      <c r="I7498" t="s">
        <v>28</v>
      </c>
      <c r="J7498" t="s">
        <v>36</v>
      </c>
      <c r="K7498" t="s">
        <v>58</v>
      </c>
      <c r="L7498" t="s">
        <v>192</v>
      </c>
      <c r="M7498" t="s">
        <v>35</v>
      </c>
      <c r="N7498" s="2">
        <v>40781</v>
      </c>
      <c r="O7498" s="2">
        <v>40783</v>
      </c>
      <c r="P7498">
        <v>11</v>
      </c>
      <c r="Q7498" s="1">
        <v>0.02</v>
      </c>
      <c r="R7498">
        <v>35.44</v>
      </c>
      <c r="S7498">
        <v>5.09</v>
      </c>
      <c r="T7498">
        <f t="shared" si="117"/>
        <v>389.84</v>
      </c>
    </row>
    <row r="7499" spans="1:20" x14ac:dyDescent="0.25">
      <c r="A7499">
        <v>7498</v>
      </c>
      <c r="B7499">
        <v>91448</v>
      </c>
      <c r="C7499" t="s">
        <v>1087</v>
      </c>
      <c r="D7499" t="s">
        <v>20</v>
      </c>
      <c r="E7499" t="s">
        <v>21</v>
      </c>
      <c r="F7499" t="s">
        <v>31</v>
      </c>
      <c r="G7499" t="s">
        <v>93</v>
      </c>
      <c r="H7499" t="s">
        <v>33</v>
      </c>
      <c r="I7499" t="s">
        <v>28</v>
      </c>
      <c r="J7499" t="s">
        <v>36</v>
      </c>
      <c r="K7499" t="s">
        <v>201</v>
      </c>
      <c r="L7499" t="s">
        <v>192</v>
      </c>
      <c r="M7499" t="s">
        <v>35</v>
      </c>
      <c r="N7499" s="2">
        <v>40781</v>
      </c>
      <c r="O7499" s="2">
        <v>40782</v>
      </c>
      <c r="P7499">
        <v>7</v>
      </c>
      <c r="Q7499" s="1">
        <v>0.08</v>
      </c>
      <c r="R7499">
        <v>125.99</v>
      </c>
      <c r="S7499">
        <v>5.26</v>
      </c>
      <c r="T7499">
        <f t="shared" si="117"/>
        <v>881.93</v>
      </c>
    </row>
    <row r="7500" spans="1:20" x14ac:dyDescent="0.25">
      <c r="A7500">
        <v>7499</v>
      </c>
      <c r="B7500">
        <v>91493</v>
      </c>
      <c r="C7500" t="s">
        <v>1607</v>
      </c>
      <c r="D7500" t="s">
        <v>20</v>
      </c>
      <c r="E7500" t="s">
        <v>187</v>
      </c>
      <c r="F7500" t="s">
        <v>31</v>
      </c>
      <c r="G7500" t="s">
        <v>93</v>
      </c>
      <c r="H7500" t="s">
        <v>188</v>
      </c>
      <c r="I7500" t="s">
        <v>28</v>
      </c>
      <c r="J7500" t="s">
        <v>36</v>
      </c>
      <c r="K7500" t="s">
        <v>282</v>
      </c>
      <c r="L7500" t="s">
        <v>192</v>
      </c>
      <c r="M7500" t="s">
        <v>66</v>
      </c>
      <c r="N7500" s="2">
        <v>40916</v>
      </c>
      <c r="O7500" s="2">
        <v>40918</v>
      </c>
      <c r="P7500">
        <v>8</v>
      </c>
      <c r="Q7500" s="1">
        <v>0.03</v>
      </c>
      <c r="R7500">
        <v>29.18</v>
      </c>
      <c r="S7500">
        <v>8.5500000000000007</v>
      </c>
      <c r="T7500">
        <f t="shared" si="117"/>
        <v>233.44</v>
      </c>
    </row>
    <row r="7501" spans="1:20" x14ac:dyDescent="0.25">
      <c r="A7501">
        <v>7500</v>
      </c>
      <c r="B7501">
        <v>91493</v>
      </c>
      <c r="C7501" t="s">
        <v>1607</v>
      </c>
      <c r="D7501" t="s">
        <v>20</v>
      </c>
      <c r="E7501" t="s">
        <v>21</v>
      </c>
      <c r="F7501" t="s">
        <v>31</v>
      </c>
      <c r="G7501" t="s">
        <v>93</v>
      </c>
      <c r="H7501" t="s">
        <v>33</v>
      </c>
      <c r="I7501" t="s">
        <v>28</v>
      </c>
      <c r="J7501" t="s">
        <v>36</v>
      </c>
      <c r="K7501" t="s">
        <v>34</v>
      </c>
      <c r="L7501" t="s">
        <v>706</v>
      </c>
      <c r="M7501" t="s">
        <v>279</v>
      </c>
      <c r="N7501" s="2">
        <v>40916</v>
      </c>
      <c r="O7501" s="2">
        <v>40917</v>
      </c>
      <c r="P7501">
        <v>8</v>
      </c>
      <c r="Q7501" s="1">
        <v>0.01</v>
      </c>
      <c r="R7501">
        <v>66.989999999999995</v>
      </c>
      <c r="S7501">
        <v>13.99</v>
      </c>
      <c r="T7501">
        <f t="shared" si="117"/>
        <v>535.91999999999996</v>
      </c>
    </row>
    <row r="7502" spans="1:20" x14ac:dyDescent="0.25">
      <c r="A7502">
        <v>7501</v>
      </c>
      <c r="B7502">
        <v>91493</v>
      </c>
      <c r="C7502" t="s">
        <v>1607</v>
      </c>
      <c r="D7502" t="s">
        <v>38</v>
      </c>
      <c r="E7502" t="s">
        <v>21</v>
      </c>
      <c r="F7502" t="s">
        <v>31</v>
      </c>
      <c r="G7502" t="s">
        <v>93</v>
      </c>
      <c r="H7502" t="s">
        <v>24</v>
      </c>
      <c r="I7502" t="s">
        <v>28</v>
      </c>
      <c r="J7502" t="s">
        <v>36</v>
      </c>
      <c r="K7502" t="s">
        <v>198</v>
      </c>
      <c r="L7502" t="s">
        <v>192</v>
      </c>
      <c r="M7502" t="s">
        <v>375</v>
      </c>
      <c r="N7502" s="2">
        <v>40916</v>
      </c>
      <c r="O7502" s="2">
        <v>40917</v>
      </c>
      <c r="P7502">
        <v>3</v>
      </c>
      <c r="Q7502" s="1">
        <v>0.01</v>
      </c>
      <c r="R7502">
        <v>115.99</v>
      </c>
      <c r="S7502">
        <v>2.5</v>
      </c>
      <c r="T7502">
        <f t="shared" si="117"/>
        <v>347.96999999999997</v>
      </c>
    </row>
    <row r="7503" spans="1:20" x14ac:dyDescent="0.25">
      <c r="A7503">
        <v>7502</v>
      </c>
      <c r="B7503">
        <v>87201</v>
      </c>
      <c r="C7503" t="s">
        <v>1961</v>
      </c>
      <c r="D7503" t="s">
        <v>20</v>
      </c>
      <c r="E7503" t="s">
        <v>21</v>
      </c>
      <c r="F7503" t="s">
        <v>31</v>
      </c>
      <c r="G7503" t="s">
        <v>23</v>
      </c>
      <c r="H7503" t="s">
        <v>33</v>
      </c>
      <c r="I7503" t="s">
        <v>28</v>
      </c>
      <c r="J7503" t="s">
        <v>36</v>
      </c>
      <c r="K7503" t="s">
        <v>1108</v>
      </c>
      <c r="L7503" t="s">
        <v>192</v>
      </c>
      <c r="M7503" t="s">
        <v>214</v>
      </c>
      <c r="N7503" s="2">
        <v>41337</v>
      </c>
      <c r="O7503" s="2">
        <v>41338</v>
      </c>
      <c r="P7503">
        <v>13</v>
      </c>
      <c r="Q7503" s="1">
        <v>0.05</v>
      </c>
      <c r="R7503">
        <v>45.99</v>
      </c>
      <c r="S7503">
        <v>2.5</v>
      </c>
      <c r="T7503">
        <f t="shared" si="117"/>
        <v>597.87</v>
      </c>
    </row>
    <row r="7504" spans="1:20" x14ac:dyDescent="0.25">
      <c r="A7504">
        <v>7503</v>
      </c>
      <c r="B7504">
        <v>91584</v>
      </c>
      <c r="C7504" t="s">
        <v>703</v>
      </c>
      <c r="D7504" t="s">
        <v>20</v>
      </c>
      <c r="E7504" t="s">
        <v>39</v>
      </c>
      <c r="F7504" t="s">
        <v>47</v>
      </c>
      <c r="G7504" t="s">
        <v>32</v>
      </c>
      <c r="H7504" t="s">
        <v>94</v>
      </c>
      <c r="I7504" t="s">
        <v>28</v>
      </c>
      <c r="J7504" t="s">
        <v>36</v>
      </c>
      <c r="K7504" t="s">
        <v>105</v>
      </c>
      <c r="L7504" t="s">
        <v>192</v>
      </c>
      <c r="M7504" t="s">
        <v>160</v>
      </c>
      <c r="N7504" s="2">
        <v>40263</v>
      </c>
      <c r="O7504" s="2">
        <v>40265</v>
      </c>
      <c r="P7504">
        <v>2</v>
      </c>
      <c r="Q7504" s="1">
        <v>0.1</v>
      </c>
      <c r="R7504">
        <v>5.18</v>
      </c>
      <c r="S7504">
        <v>5.74</v>
      </c>
      <c r="T7504">
        <f t="shared" si="117"/>
        <v>10.36</v>
      </c>
    </row>
    <row r="7505" spans="1:20" x14ac:dyDescent="0.25">
      <c r="A7505">
        <v>7504</v>
      </c>
      <c r="B7505">
        <v>89085</v>
      </c>
      <c r="C7505" t="s">
        <v>395</v>
      </c>
      <c r="D7505" t="s">
        <v>20</v>
      </c>
      <c r="E7505" t="s">
        <v>39</v>
      </c>
      <c r="F7505" t="s">
        <v>22</v>
      </c>
      <c r="G7505" t="s">
        <v>23</v>
      </c>
      <c r="H7505" t="s">
        <v>94</v>
      </c>
      <c r="I7505" t="s">
        <v>28</v>
      </c>
      <c r="J7505" t="s">
        <v>36</v>
      </c>
      <c r="K7505" t="s">
        <v>105</v>
      </c>
      <c r="L7505" t="s">
        <v>192</v>
      </c>
      <c r="M7505" t="s">
        <v>199</v>
      </c>
      <c r="N7505" s="2">
        <v>40634</v>
      </c>
      <c r="O7505" s="2">
        <v>40635</v>
      </c>
      <c r="P7505">
        <v>9</v>
      </c>
      <c r="Q7505" s="1">
        <v>0.06</v>
      </c>
      <c r="R7505">
        <v>24.95</v>
      </c>
      <c r="S7505">
        <v>2.99</v>
      </c>
      <c r="T7505">
        <f t="shared" si="117"/>
        <v>224.54999999999998</v>
      </c>
    </row>
    <row r="7506" spans="1:20" x14ac:dyDescent="0.25">
      <c r="A7506">
        <v>7505</v>
      </c>
      <c r="B7506">
        <v>88656</v>
      </c>
      <c r="C7506" t="s">
        <v>483</v>
      </c>
      <c r="D7506" t="s">
        <v>20</v>
      </c>
      <c r="E7506" t="s">
        <v>21</v>
      </c>
      <c r="F7506" t="s">
        <v>31</v>
      </c>
      <c r="G7506" t="s">
        <v>48</v>
      </c>
      <c r="H7506" t="s">
        <v>206</v>
      </c>
      <c r="I7506" t="s">
        <v>28</v>
      </c>
      <c r="J7506" t="s">
        <v>36</v>
      </c>
      <c r="K7506" t="s">
        <v>1243</v>
      </c>
      <c r="L7506" t="s">
        <v>26</v>
      </c>
      <c r="M7506" t="s">
        <v>143</v>
      </c>
      <c r="N7506" s="2">
        <v>40272</v>
      </c>
      <c r="O7506" s="2">
        <v>40279</v>
      </c>
      <c r="P7506">
        <v>12</v>
      </c>
      <c r="Q7506" s="1">
        <v>0</v>
      </c>
      <c r="R7506">
        <v>35.99</v>
      </c>
      <c r="S7506">
        <v>0.99</v>
      </c>
      <c r="T7506">
        <f t="shared" si="117"/>
        <v>431.88</v>
      </c>
    </row>
    <row r="7507" spans="1:20" x14ac:dyDescent="0.25">
      <c r="A7507">
        <v>7506</v>
      </c>
      <c r="B7507">
        <v>91305</v>
      </c>
      <c r="C7507" t="s">
        <v>1505</v>
      </c>
      <c r="D7507" t="s">
        <v>20</v>
      </c>
      <c r="E7507" t="s">
        <v>187</v>
      </c>
      <c r="F7507" t="s">
        <v>40</v>
      </c>
      <c r="G7507" t="s">
        <v>93</v>
      </c>
      <c r="H7507" t="s">
        <v>217</v>
      </c>
      <c r="I7507" t="s">
        <v>28</v>
      </c>
      <c r="J7507" t="s">
        <v>36</v>
      </c>
      <c r="K7507" t="s">
        <v>71</v>
      </c>
      <c r="L7507" t="s">
        <v>192</v>
      </c>
      <c r="M7507" t="s">
        <v>342</v>
      </c>
      <c r="N7507" s="2">
        <v>40436</v>
      </c>
      <c r="O7507" s="2">
        <v>40438</v>
      </c>
      <c r="P7507">
        <v>22</v>
      </c>
      <c r="Q7507" s="1">
        <v>0</v>
      </c>
      <c r="R7507">
        <v>29.34</v>
      </c>
      <c r="S7507">
        <v>7.87</v>
      </c>
      <c r="T7507">
        <f t="shared" si="117"/>
        <v>645.48</v>
      </c>
    </row>
    <row r="7508" spans="1:20" x14ac:dyDescent="0.25">
      <c r="A7508">
        <v>7507</v>
      </c>
      <c r="B7508">
        <v>91226</v>
      </c>
      <c r="C7508" t="s">
        <v>1651</v>
      </c>
      <c r="D7508" t="s">
        <v>20</v>
      </c>
      <c r="E7508" t="s">
        <v>187</v>
      </c>
      <c r="F7508" t="s">
        <v>22</v>
      </c>
      <c r="G7508" t="s">
        <v>93</v>
      </c>
      <c r="H7508" t="s">
        <v>225</v>
      </c>
      <c r="I7508" t="s">
        <v>28</v>
      </c>
      <c r="J7508" t="s">
        <v>36</v>
      </c>
      <c r="K7508" t="s">
        <v>231</v>
      </c>
      <c r="L7508" t="s">
        <v>44</v>
      </c>
      <c r="M7508" t="s">
        <v>173</v>
      </c>
      <c r="N7508" s="2">
        <v>41326</v>
      </c>
      <c r="O7508" s="2">
        <v>41327</v>
      </c>
      <c r="P7508">
        <v>2</v>
      </c>
      <c r="Q7508" s="1">
        <v>0.05</v>
      </c>
      <c r="R7508">
        <v>37.93</v>
      </c>
      <c r="S7508">
        <v>13.99</v>
      </c>
      <c r="T7508">
        <f t="shared" si="117"/>
        <v>75.86</v>
      </c>
    </row>
    <row r="7509" spans="1:20" x14ac:dyDescent="0.25">
      <c r="A7509">
        <v>7508</v>
      </c>
      <c r="B7509">
        <v>90504</v>
      </c>
      <c r="C7509" t="s">
        <v>1551</v>
      </c>
      <c r="D7509" t="s">
        <v>20</v>
      </c>
      <c r="E7509" t="s">
        <v>39</v>
      </c>
      <c r="F7509" t="s">
        <v>31</v>
      </c>
      <c r="G7509" t="s">
        <v>23</v>
      </c>
      <c r="H7509" t="s">
        <v>49</v>
      </c>
      <c r="I7509" t="s">
        <v>28</v>
      </c>
      <c r="J7509" t="s">
        <v>36</v>
      </c>
      <c r="K7509" t="s">
        <v>274</v>
      </c>
      <c r="L7509" t="s">
        <v>192</v>
      </c>
      <c r="M7509" t="s">
        <v>106</v>
      </c>
      <c r="N7509" s="2">
        <v>40919</v>
      </c>
      <c r="O7509" s="2">
        <v>40920</v>
      </c>
      <c r="P7509">
        <v>13</v>
      </c>
      <c r="Q7509" s="1">
        <v>0.08</v>
      </c>
      <c r="R7509">
        <v>165.98</v>
      </c>
      <c r="S7509">
        <v>19.989999999999998</v>
      </c>
      <c r="T7509">
        <f t="shared" si="117"/>
        <v>2157.7399999999998</v>
      </c>
    </row>
    <row r="7510" spans="1:20" x14ac:dyDescent="0.25">
      <c r="A7510">
        <v>7509</v>
      </c>
      <c r="B7510">
        <v>90504</v>
      </c>
      <c r="C7510" t="s">
        <v>1551</v>
      </c>
      <c r="D7510" t="s">
        <v>38</v>
      </c>
      <c r="E7510" t="s">
        <v>21</v>
      </c>
      <c r="F7510" t="s">
        <v>31</v>
      </c>
      <c r="G7510" t="s">
        <v>23</v>
      </c>
      <c r="H7510" t="s">
        <v>203</v>
      </c>
      <c r="I7510" t="s">
        <v>28</v>
      </c>
      <c r="J7510" t="s">
        <v>36</v>
      </c>
      <c r="K7510" t="s">
        <v>201</v>
      </c>
      <c r="L7510" t="s">
        <v>26</v>
      </c>
      <c r="M7510" t="s">
        <v>631</v>
      </c>
      <c r="N7510" s="2">
        <v>40919</v>
      </c>
      <c r="O7510" s="2">
        <v>40921</v>
      </c>
      <c r="P7510">
        <v>11</v>
      </c>
      <c r="Q7510" s="1">
        <v>0.08</v>
      </c>
      <c r="R7510">
        <v>39.479999999999997</v>
      </c>
      <c r="S7510">
        <v>1.99</v>
      </c>
      <c r="T7510">
        <f t="shared" si="117"/>
        <v>434.28</v>
      </c>
    </row>
    <row r="7511" spans="1:20" x14ac:dyDescent="0.25">
      <c r="A7511">
        <v>7510</v>
      </c>
      <c r="B7511">
        <v>90504</v>
      </c>
      <c r="C7511" t="s">
        <v>1551</v>
      </c>
      <c r="D7511" t="s">
        <v>20</v>
      </c>
      <c r="E7511" t="s">
        <v>39</v>
      </c>
      <c r="F7511" t="s">
        <v>31</v>
      </c>
      <c r="G7511" t="s">
        <v>23</v>
      </c>
      <c r="H7511" t="s">
        <v>49</v>
      </c>
      <c r="I7511" t="s">
        <v>28</v>
      </c>
      <c r="J7511" t="s">
        <v>36</v>
      </c>
      <c r="K7511" t="s">
        <v>136</v>
      </c>
      <c r="L7511" t="s">
        <v>192</v>
      </c>
      <c r="M7511" t="s">
        <v>106</v>
      </c>
      <c r="N7511" s="2">
        <v>40919</v>
      </c>
      <c r="O7511" s="2">
        <v>40921</v>
      </c>
      <c r="P7511">
        <v>1</v>
      </c>
      <c r="Q7511" s="1">
        <v>0.04</v>
      </c>
      <c r="R7511">
        <v>6.48</v>
      </c>
      <c r="S7511">
        <v>5.4</v>
      </c>
      <c r="T7511">
        <f t="shared" si="117"/>
        <v>6.48</v>
      </c>
    </row>
    <row r="7512" spans="1:20" x14ac:dyDescent="0.25">
      <c r="A7512">
        <v>7511</v>
      </c>
      <c r="B7512">
        <v>89208</v>
      </c>
      <c r="C7512" t="s">
        <v>694</v>
      </c>
      <c r="D7512" t="s">
        <v>578</v>
      </c>
      <c r="E7512" t="s">
        <v>187</v>
      </c>
      <c r="F7512" t="s">
        <v>47</v>
      </c>
      <c r="G7512" t="s">
        <v>23</v>
      </c>
      <c r="H7512" t="s">
        <v>217</v>
      </c>
      <c r="I7512" t="s">
        <v>28</v>
      </c>
      <c r="J7512" t="s">
        <v>36</v>
      </c>
      <c r="K7512" t="s">
        <v>231</v>
      </c>
      <c r="L7512" t="s">
        <v>283</v>
      </c>
      <c r="M7512" t="s">
        <v>134</v>
      </c>
      <c r="N7512" s="2">
        <v>41502</v>
      </c>
      <c r="O7512" s="2">
        <v>41504</v>
      </c>
      <c r="P7512">
        <v>9</v>
      </c>
      <c r="Q7512" s="1">
        <v>0.05</v>
      </c>
      <c r="R7512">
        <v>70.98</v>
      </c>
      <c r="S7512">
        <v>30</v>
      </c>
      <c r="T7512">
        <f t="shared" si="117"/>
        <v>638.82000000000005</v>
      </c>
    </row>
    <row r="7513" spans="1:20" x14ac:dyDescent="0.25">
      <c r="A7513">
        <v>7512</v>
      </c>
      <c r="B7513">
        <v>89208</v>
      </c>
      <c r="C7513" t="s">
        <v>694</v>
      </c>
      <c r="D7513" t="s">
        <v>20</v>
      </c>
      <c r="E7513" t="s">
        <v>39</v>
      </c>
      <c r="F7513" t="s">
        <v>47</v>
      </c>
      <c r="G7513" t="s">
        <v>23</v>
      </c>
      <c r="H7513" t="s">
        <v>61</v>
      </c>
      <c r="I7513" t="s">
        <v>28</v>
      </c>
      <c r="J7513" t="s">
        <v>36</v>
      </c>
      <c r="K7513" t="s">
        <v>154</v>
      </c>
      <c r="L7513" t="s">
        <v>192</v>
      </c>
      <c r="M7513" t="s">
        <v>167</v>
      </c>
      <c r="N7513" s="2">
        <v>41502</v>
      </c>
      <c r="O7513" s="2">
        <v>41504</v>
      </c>
      <c r="P7513">
        <v>9</v>
      </c>
      <c r="Q7513" s="1">
        <v>0.05</v>
      </c>
      <c r="R7513">
        <v>4.9800000000000004</v>
      </c>
      <c r="S7513">
        <v>4.7</v>
      </c>
      <c r="T7513">
        <f t="shared" si="117"/>
        <v>44.820000000000007</v>
      </c>
    </row>
    <row r="7514" spans="1:20" x14ac:dyDescent="0.25">
      <c r="A7514">
        <v>7513</v>
      </c>
      <c r="B7514">
        <v>87844</v>
      </c>
      <c r="C7514" t="s">
        <v>673</v>
      </c>
      <c r="D7514" t="s">
        <v>20</v>
      </c>
      <c r="E7514" t="s">
        <v>39</v>
      </c>
      <c r="F7514" t="s">
        <v>31</v>
      </c>
      <c r="G7514" t="s">
        <v>41</v>
      </c>
      <c r="H7514" t="s">
        <v>49</v>
      </c>
      <c r="I7514" t="s">
        <v>28</v>
      </c>
      <c r="J7514" t="s">
        <v>36</v>
      </c>
      <c r="K7514" t="s">
        <v>116</v>
      </c>
      <c r="L7514" t="s">
        <v>26</v>
      </c>
      <c r="M7514" t="s">
        <v>66</v>
      </c>
      <c r="N7514" s="2">
        <v>41444</v>
      </c>
      <c r="O7514" s="2">
        <v>41445</v>
      </c>
      <c r="P7514">
        <v>11</v>
      </c>
      <c r="Q7514" s="1">
        <v>0.03</v>
      </c>
      <c r="R7514">
        <v>20.149999999999999</v>
      </c>
      <c r="S7514">
        <v>8.99</v>
      </c>
      <c r="T7514">
        <f t="shared" si="117"/>
        <v>221.64999999999998</v>
      </c>
    </row>
    <row r="7515" spans="1:20" x14ac:dyDescent="0.25">
      <c r="A7515">
        <v>7514</v>
      </c>
      <c r="B7515">
        <v>88212</v>
      </c>
      <c r="C7515" t="s">
        <v>112</v>
      </c>
      <c r="D7515" t="s">
        <v>20</v>
      </c>
      <c r="E7515" t="s">
        <v>39</v>
      </c>
      <c r="F7515" t="s">
        <v>47</v>
      </c>
      <c r="G7515" t="s">
        <v>23</v>
      </c>
      <c r="H7515" t="s">
        <v>42</v>
      </c>
      <c r="I7515" t="s">
        <v>28</v>
      </c>
      <c r="J7515" t="s">
        <v>36</v>
      </c>
      <c r="K7515" t="s">
        <v>58</v>
      </c>
      <c r="L7515" t="s">
        <v>192</v>
      </c>
      <c r="M7515" t="s">
        <v>111</v>
      </c>
      <c r="N7515" s="2">
        <v>40336</v>
      </c>
      <c r="O7515" s="2">
        <v>40337</v>
      </c>
      <c r="P7515">
        <v>1</v>
      </c>
      <c r="Q7515" s="1">
        <v>0.06</v>
      </c>
      <c r="R7515">
        <v>44.01</v>
      </c>
      <c r="S7515">
        <v>3.5</v>
      </c>
      <c r="T7515">
        <f t="shared" si="117"/>
        <v>44.01</v>
      </c>
    </row>
    <row r="7516" spans="1:20" x14ac:dyDescent="0.25">
      <c r="A7516">
        <v>7515</v>
      </c>
      <c r="B7516">
        <v>88217</v>
      </c>
      <c r="C7516" t="s">
        <v>112</v>
      </c>
      <c r="D7516" t="s">
        <v>20</v>
      </c>
      <c r="E7516" t="s">
        <v>39</v>
      </c>
      <c r="F7516" t="s">
        <v>47</v>
      </c>
      <c r="G7516" t="s">
        <v>23</v>
      </c>
      <c r="H7516" t="s">
        <v>42</v>
      </c>
      <c r="I7516" t="s">
        <v>28</v>
      </c>
      <c r="J7516" t="s">
        <v>36</v>
      </c>
      <c r="K7516" t="s">
        <v>119</v>
      </c>
      <c r="L7516" t="s">
        <v>192</v>
      </c>
      <c r="M7516" t="s">
        <v>117</v>
      </c>
      <c r="N7516" s="2">
        <v>41432</v>
      </c>
      <c r="O7516" s="2">
        <v>41434</v>
      </c>
      <c r="P7516">
        <v>8</v>
      </c>
      <c r="Q7516" s="1">
        <v>7.0000000000000007E-2</v>
      </c>
      <c r="R7516">
        <v>4.0599999999999996</v>
      </c>
      <c r="S7516">
        <v>6.89</v>
      </c>
      <c r="T7516">
        <f t="shared" si="117"/>
        <v>32.479999999999997</v>
      </c>
    </row>
    <row r="7517" spans="1:20" x14ac:dyDescent="0.25">
      <c r="A7517">
        <v>7516</v>
      </c>
      <c r="B7517">
        <v>88217</v>
      </c>
      <c r="C7517" t="s">
        <v>112</v>
      </c>
      <c r="D7517" t="s">
        <v>20</v>
      </c>
      <c r="E7517" t="s">
        <v>39</v>
      </c>
      <c r="F7517" t="s">
        <v>47</v>
      </c>
      <c r="G7517" t="s">
        <v>23</v>
      </c>
      <c r="H7517" t="s">
        <v>78</v>
      </c>
      <c r="I7517" t="s">
        <v>28</v>
      </c>
      <c r="J7517" t="s">
        <v>36</v>
      </c>
      <c r="K7517" t="s">
        <v>113</v>
      </c>
      <c r="L7517" t="s">
        <v>44</v>
      </c>
      <c r="M7517" t="s">
        <v>114</v>
      </c>
      <c r="N7517" s="2">
        <v>41432</v>
      </c>
      <c r="O7517" s="2">
        <v>41433</v>
      </c>
      <c r="P7517">
        <v>4</v>
      </c>
      <c r="Q7517" s="1">
        <v>0.1</v>
      </c>
      <c r="R7517">
        <v>1.26</v>
      </c>
      <c r="S7517">
        <v>0.7</v>
      </c>
      <c r="T7517">
        <f t="shared" si="117"/>
        <v>5.04</v>
      </c>
    </row>
    <row r="7518" spans="1:20" x14ac:dyDescent="0.25">
      <c r="A7518">
        <v>7517</v>
      </c>
      <c r="B7518">
        <v>86615</v>
      </c>
      <c r="C7518" t="s">
        <v>1509</v>
      </c>
      <c r="D7518" t="s">
        <v>20</v>
      </c>
      <c r="E7518" t="s">
        <v>21</v>
      </c>
      <c r="F7518" t="s">
        <v>40</v>
      </c>
      <c r="G7518" t="s">
        <v>32</v>
      </c>
      <c r="H7518" t="s">
        <v>33</v>
      </c>
      <c r="I7518" t="s">
        <v>28</v>
      </c>
      <c r="J7518" t="s">
        <v>36</v>
      </c>
      <c r="K7518" t="s">
        <v>213</v>
      </c>
      <c r="L7518" t="s">
        <v>26</v>
      </c>
      <c r="M7518" t="s">
        <v>59</v>
      </c>
      <c r="N7518" s="2">
        <v>41219</v>
      </c>
      <c r="O7518" s="2">
        <v>41222</v>
      </c>
      <c r="P7518">
        <v>22</v>
      </c>
      <c r="Q7518" s="1">
        <v>7.0000000000000007E-2</v>
      </c>
      <c r="R7518">
        <v>55.99</v>
      </c>
      <c r="S7518">
        <v>1.25</v>
      </c>
      <c r="T7518">
        <f t="shared" si="117"/>
        <v>1231.78</v>
      </c>
    </row>
    <row r="7519" spans="1:20" x14ac:dyDescent="0.25">
      <c r="A7519">
        <v>7518</v>
      </c>
      <c r="B7519">
        <v>86590</v>
      </c>
      <c r="C7519" t="s">
        <v>461</v>
      </c>
      <c r="D7519" t="s">
        <v>38</v>
      </c>
      <c r="E7519" t="s">
        <v>187</v>
      </c>
      <c r="F7519" t="s">
        <v>22</v>
      </c>
      <c r="G7519" t="s">
        <v>93</v>
      </c>
      <c r="H7519" t="s">
        <v>188</v>
      </c>
      <c r="I7519" t="s">
        <v>28</v>
      </c>
      <c r="J7519" t="s">
        <v>36</v>
      </c>
      <c r="K7519" t="s">
        <v>228</v>
      </c>
      <c r="L7519" t="s">
        <v>44</v>
      </c>
      <c r="M7519" t="s">
        <v>86</v>
      </c>
      <c r="N7519" s="2">
        <v>41614</v>
      </c>
      <c r="O7519" s="2">
        <v>41616</v>
      </c>
      <c r="P7519">
        <v>22</v>
      </c>
      <c r="Q7519" s="1">
        <v>0.05</v>
      </c>
      <c r="R7519">
        <v>70.709999999999994</v>
      </c>
      <c r="S7519">
        <v>37.58</v>
      </c>
      <c r="T7519">
        <f t="shared" si="117"/>
        <v>1555.62</v>
      </c>
    </row>
    <row r="7520" spans="1:20" x14ac:dyDescent="0.25">
      <c r="A7520">
        <v>7519</v>
      </c>
      <c r="B7520">
        <v>86575</v>
      </c>
      <c r="C7520" t="s">
        <v>461</v>
      </c>
      <c r="D7520" t="s">
        <v>20</v>
      </c>
      <c r="E7520" t="s">
        <v>39</v>
      </c>
      <c r="F7520" t="s">
        <v>22</v>
      </c>
      <c r="G7520" t="s">
        <v>93</v>
      </c>
      <c r="H7520" t="s">
        <v>54</v>
      </c>
      <c r="I7520" t="s">
        <v>28</v>
      </c>
      <c r="J7520" t="s">
        <v>36</v>
      </c>
      <c r="K7520" t="s">
        <v>68</v>
      </c>
      <c r="L7520" t="s">
        <v>192</v>
      </c>
      <c r="M7520" t="s">
        <v>150</v>
      </c>
      <c r="N7520" s="2">
        <v>40518</v>
      </c>
      <c r="O7520" s="2">
        <v>40521</v>
      </c>
      <c r="P7520">
        <v>11</v>
      </c>
      <c r="Q7520" s="1">
        <v>0.01</v>
      </c>
      <c r="R7520">
        <v>18.97</v>
      </c>
      <c r="S7520">
        <v>9.5399999999999991</v>
      </c>
      <c r="T7520">
        <f t="shared" si="117"/>
        <v>208.67</v>
      </c>
    </row>
    <row r="7521" spans="1:20" x14ac:dyDescent="0.25">
      <c r="A7521">
        <v>7520</v>
      </c>
      <c r="B7521">
        <v>90365</v>
      </c>
      <c r="C7521" t="s">
        <v>1636</v>
      </c>
      <c r="D7521" t="s">
        <v>20</v>
      </c>
      <c r="E7521" t="s">
        <v>39</v>
      </c>
      <c r="F7521" t="s">
        <v>22</v>
      </c>
      <c r="G7521" t="s">
        <v>48</v>
      </c>
      <c r="H7521" t="s">
        <v>61</v>
      </c>
      <c r="I7521" t="s">
        <v>28</v>
      </c>
      <c r="J7521" t="s">
        <v>36</v>
      </c>
      <c r="K7521" t="s">
        <v>50</v>
      </c>
      <c r="L7521" t="s">
        <v>192</v>
      </c>
      <c r="M7521" t="s">
        <v>86</v>
      </c>
      <c r="N7521" s="2">
        <v>41142</v>
      </c>
      <c r="O7521" s="2">
        <v>41151</v>
      </c>
      <c r="P7521">
        <v>1</v>
      </c>
      <c r="Q7521" s="1">
        <v>0.1</v>
      </c>
      <c r="R7521">
        <v>7.1</v>
      </c>
      <c r="S7521">
        <v>6.05</v>
      </c>
      <c r="T7521">
        <f t="shared" si="117"/>
        <v>7.1</v>
      </c>
    </row>
    <row r="7522" spans="1:20" x14ac:dyDescent="0.25">
      <c r="A7522">
        <v>7521</v>
      </c>
      <c r="B7522">
        <v>90365</v>
      </c>
      <c r="C7522" t="s">
        <v>2491</v>
      </c>
      <c r="D7522" t="s">
        <v>20</v>
      </c>
      <c r="E7522" t="s">
        <v>21</v>
      </c>
      <c r="F7522" t="s">
        <v>31</v>
      </c>
      <c r="G7522" t="s">
        <v>48</v>
      </c>
      <c r="H7522" t="s">
        <v>33</v>
      </c>
      <c r="I7522" t="s">
        <v>28</v>
      </c>
      <c r="J7522" t="s">
        <v>36</v>
      </c>
      <c r="K7522" t="s">
        <v>204</v>
      </c>
      <c r="L7522" t="s">
        <v>192</v>
      </c>
      <c r="M7522" t="s">
        <v>141</v>
      </c>
      <c r="N7522" s="2">
        <v>41142</v>
      </c>
      <c r="O7522" s="2">
        <v>41147</v>
      </c>
      <c r="P7522">
        <v>8</v>
      </c>
      <c r="Q7522" s="1">
        <v>0.01</v>
      </c>
      <c r="R7522">
        <v>205.99</v>
      </c>
      <c r="S7522">
        <v>2.79</v>
      </c>
      <c r="T7522">
        <f t="shared" si="117"/>
        <v>1647.92</v>
      </c>
    </row>
    <row r="7523" spans="1:20" x14ac:dyDescent="0.25">
      <c r="A7523">
        <v>7522</v>
      </c>
      <c r="B7523">
        <v>90365</v>
      </c>
      <c r="C7523" t="s">
        <v>907</v>
      </c>
      <c r="D7523" t="s">
        <v>20</v>
      </c>
      <c r="E7523" t="s">
        <v>39</v>
      </c>
      <c r="F7523" t="s">
        <v>47</v>
      </c>
      <c r="G7523" t="s">
        <v>48</v>
      </c>
      <c r="H7523" t="s">
        <v>49</v>
      </c>
      <c r="I7523" t="s">
        <v>28</v>
      </c>
      <c r="J7523" t="s">
        <v>36</v>
      </c>
      <c r="K7523" t="s">
        <v>129</v>
      </c>
      <c r="L7523" t="s">
        <v>192</v>
      </c>
      <c r="M7523" t="s">
        <v>134</v>
      </c>
      <c r="N7523" s="2">
        <v>41142</v>
      </c>
      <c r="O7523" s="2">
        <v>41142</v>
      </c>
      <c r="P7523">
        <v>11</v>
      </c>
      <c r="Q7523" s="1">
        <v>0.06</v>
      </c>
      <c r="R7523">
        <v>3.8</v>
      </c>
      <c r="S7523">
        <v>1.49</v>
      </c>
      <c r="T7523">
        <f t="shared" si="117"/>
        <v>41.8</v>
      </c>
    </row>
    <row r="7524" spans="1:20" x14ac:dyDescent="0.25">
      <c r="A7524">
        <v>7523</v>
      </c>
      <c r="B7524">
        <v>90365</v>
      </c>
      <c r="C7524" t="s">
        <v>2408</v>
      </c>
      <c r="D7524" t="s">
        <v>20</v>
      </c>
      <c r="E7524" t="s">
        <v>187</v>
      </c>
      <c r="F7524" t="s">
        <v>47</v>
      </c>
      <c r="G7524" t="s">
        <v>48</v>
      </c>
      <c r="H7524" t="s">
        <v>188</v>
      </c>
      <c r="I7524" t="s">
        <v>28</v>
      </c>
      <c r="J7524" t="s">
        <v>36</v>
      </c>
      <c r="K7524" t="s">
        <v>71</v>
      </c>
      <c r="L7524" t="s">
        <v>746</v>
      </c>
      <c r="M7524" t="s">
        <v>167</v>
      </c>
      <c r="N7524" s="2">
        <v>41142</v>
      </c>
      <c r="O7524" s="2">
        <v>41149</v>
      </c>
      <c r="P7524">
        <v>19</v>
      </c>
      <c r="Q7524" s="1">
        <v>7.0000000000000007E-2</v>
      </c>
      <c r="R7524">
        <v>111.96</v>
      </c>
      <c r="S7524">
        <v>69</v>
      </c>
      <c r="T7524">
        <f t="shared" si="117"/>
        <v>2127.2399999999998</v>
      </c>
    </row>
    <row r="7525" spans="1:20" x14ac:dyDescent="0.25">
      <c r="A7525">
        <v>7524</v>
      </c>
      <c r="B7525">
        <v>90658</v>
      </c>
      <c r="C7525" t="s">
        <v>2281</v>
      </c>
      <c r="D7525" t="s">
        <v>20</v>
      </c>
      <c r="E7525" t="s">
        <v>187</v>
      </c>
      <c r="F7525" t="s">
        <v>40</v>
      </c>
      <c r="G7525" t="s">
        <v>41</v>
      </c>
      <c r="H7525" t="s">
        <v>217</v>
      </c>
      <c r="I7525" t="s">
        <v>28</v>
      </c>
      <c r="J7525" t="s">
        <v>36</v>
      </c>
      <c r="K7525" t="s">
        <v>145</v>
      </c>
      <c r="L7525" t="s">
        <v>706</v>
      </c>
      <c r="M7525" t="s">
        <v>309</v>
      </c>
      <c r="N7525" s="2">
        <v>41554</v>
      </c>
      <c r="O7525" s="2">
        <v>41555</v>
      </c>
      <c r="P7525">
        <v>2</v>
      </c>
      <c r="Q7525" s="1">
        <v>0.04</v>
      </c>
      <c r="R7525">
        <v>55.5</v>
      </c>
      <c r="S7525">
        <v>52.2</v>
      </c>
      <c r="T7525">
        <f t="shared" si="117"/>
        <v>111</v>
      </c>
    </row>
    <row r="7526" spans="1:20" x14ac:dyDescent="0.25">
      <c r="A7526">
        <v>7525</v>
      </c>
      <c r="B7526">
        <v>90653</v>
      </c>
      <c r="C7526" t="s">
        <v>2281</v>
      </c>
      <c r="D7526" t="s">
        <v>38</v>
      </c>
      <c r="E7526" t="s">
        <v>21</v>
      </c>
      <c r="F7526" t="s">
        <v>40</v>
      </c>
      <c r="G7526" t="s">
        <v>41</v>
      </c>
      <c r="H7526" t="s">
        <v>206</v>
      </c>
      <c r="I7526" t="s">
        <v>28</v>
      </c>
      <c r="J7526" t="s">
        <v>36</v>
      </c>
      <c r="K7526" t="s">
        <v>201</v>
      </c>
      <c r="L7526" t="s">
        <v>192</v>
      </c>
      <c r="M7526" t="s">
        <v>638</v>
      </c>
      <c r="N7526" s="2">
        <v>40458</v>
      </c>
      <c r="O7526" s="2">
        <v>40460</v>
      </c>
      <c r="P7526">
        <v>5</v>
      </c>
      <c r="Q7526" s="1">
        <v>0.1</v>
      </c>
      <c r="R7526">
        <v>65.989999999999995</v>
      </c>
      <c r="S7526">
        <v>3.99</v>
      </c>
      <c r="T7526">
        <f t="shared" si="117"/>
        <v>329.95</v>
      </c>
    </row>
    <row r="7527" spans="1:20" x14ac:dyDescent="0.25">
      <c r="A7527">
        <v>7526</v>
      </c>
      <c r="B7527">
        <v>91217</v>
      </c>
      <c r="C7527" t="s">
        <v>2385</v>
      </c>
      <c r="D7527" t="s">
        <v>20</v>
      </c>
      <c r="E7527" t="s">
        <v>21</v>
      </c>
      <c r="F7527" t="s">
        <v>22</v>
      </c>
      <c r="G7527" t="s">
        <v>41</v>
      </c>
      <c r="H7527" t="s">
        <v>206</v>
      </c>
      <c r="I7527" t="s">
        <v>28</v>
      </c>
      <c r="J7527" t="s">
        <v>36</v>
      </c>
      <c r="K7527" t="s">
        <v>208</v>
      </c>
      <c r="L7527" t="s">
        <v>192</v>
      </c>
      <c r="M7527" t="s">
        <v>326</v>
      </c>
      <c r="N7527" s="2">
        <v>41550</v>
      </c>
      <c r="O7527" s="2">
        <v>41552</v>
      </c>
      <c r="P7527">
        <v>7</v>
      </c>
      <c r="Q7527" s="1">
        <v>0.05</v>
      </c>
      <c r="R7527">
        <v>99.99</v>
      </c>
      <c r="S7527">
        <v>19.989999999999998</v>
      </c>
      <c r="T7527">
        <f t="shared" si="117"/>
        <v>699.93</v>
      </c>
    </row>
    <row r="7528" spans="1:20" x14ac:dyDescent="0.25">
      <c r="A7528">
        <v>7527</v>
      </c>
      <c r="B7528">
        <v>85972</v>
      </c>
      <c r="C7528" t="s">
        <v>718</v>
      </c>
      <c r="D7528" t="s">
        <v>578</v>
      </c>
      <c r="E7528" t="s">
        <v>187</v>
      </c>
      <c r="F7528" t="s">
        <v>31</v>
      </c>
      <c r="G7528" t="s">
        <v>41</v>
      </c>
      <c r="H7528" t="s">
        <v>219</v>
      </c>
      <c r="I7528" t="s">
        <v>28</v>
      </c>
      <c r="J7528" t="s">
        <v>36</v>
      </c>
      <c r="K7528" t="s">
        <v>181</v>
      </c>
      <c r="L7528" t="s">
        <v>330</v>
      </c>
      <c r="M7528" t="s">
        <v>255</v>
      </c>
      <c r="N7528" s="2">
        <v>40951</v>
      </c>
      <c r="O7528" s="2">
        <v>40953</v>
      </c>
      <c r="P7528">
        <v>10</v>
      </c>
      <c r="Q7528" s="1">
        <v>0.01</v>
      </c>
      <c r="R7528">
        <v>145.97999999999999</v>
      </c>
      <c r="S7528">
        <v>46.2</v>
      </c>
      <c r="T7528">
        <f t="shared" si="117"/>
        <v>1459.8</v>
      </c>
    </row>
    <row r="7529" spans="1:20" x14ac:dyDescent="0.25">
      <c r="A7529">
        <v>7528</v>
      </c>
      <c r="B7529">
        <v>90572</v>
      </c>
      <c r="C7529" t="s">
        <v>824</v>
      </c>
      <c r="D7529" t="s">
        <v>38</v>
      </c>
      <c r="E7529" t="s">
        <v>39</v>
      </c>
      <c r="F7529" t="s">
        <v>22</v>
      </c>
      <c r="G7529" t="s">
        <v>32</v>
      </c>
      <c r="H7529" t="s">
        <v>54</v>
      </c>
      <c r="I7529" t="s">
        <v>28</v>
      </c>
      <c r="J7529" t="s">
        <v>36</v>
      </c>
      <c r="K7529" t="s">
        <v>113</v>
      </c>
      <c r="L7529" t="s">
        <v>746</v>
      </c>
      <c r="M7529" t="s">
        <v>499</v>
      </c>
      <c r="N7529" s="2">
        <v>41082</v>
      </c>
      <c r="O7529" s="2">
        <v>41082</v>
      </c>
      <c r="P7529">
        <v>7</v>
      </c>
      <c r="Q7529" s="1">
        <v>0.05</v>
      </c>
      <c r="R7529">
        <v>300.64999999999998</v>
      </c>
      <c r="S7529">
        <v>24.49</v>
      </c>
      <c r="T7529">
        <f t="shared" si="117"/>
        <v>2104.5499999999997</v>
      </c>
    </row>
    <row r="7530" spans="1:20" x14ac:dyDescent="0.25">
      <c r="A7530">
        <v>7529</v>
      </c>
      <c r="B7530">
        <v>90572</v>
      </c>
      <c r="C7530" t="s">
        <v>824</v>
      </c>
      <c r="D7530" t="s">
        <v>20</v>
      </c>
      <c r="E7530" t="s">
        <v>187</v>
      </c>
      <c r="F7530" t="s">
        <v>22</v>
      </c>
      <c r="G7530" t="s">
        <v>32</v>
      </c>
      <c r="H7530" t="s">
        <v>225</v>
      </c>
      <c r="I7530" t="s">
        <v>28</v>
      </c>
      <c r="J7530" t="s">
        <v>36</v>
      </c>
      <c r="K7530" t="s">
        <v>189</v>
      </c>
      <c r="L7530" t="s">
        <v>26</v>
      </c>
      <c r="M7530" t="s">
        <v>444</v>
      </c>
      <c r="N7530" s="2">
        <v>41082</v>
      </c>
      <c r="O7530" s="2">
        <v>41083</v>
      </c>
      <c r="P7530">
        <v>21</v>
      </c>
      <c r="Q7530" s="1">
        <v>0.1</v>
      </c>
      <c r="R7530">
        <v>17.670000000000002</v>
      </c>
      <c r="S7530">
        <v>8.99</v>
      </c>
      <c r="T7530">
        <f t="shared" si="117"/>
        <v>371.07000000000005</v>
      </c>
    </row>
    <row r="7531" spans="1:20" x14ac:dyDescent="0.25">
      <c r="A7531">
        <v>7530</v>
      </c>
      <c r="B7531">
        <v>90572</v>
      </c>
      <c r="C7531" t="s">
        <v>824</v>
      </c>
      <c r="D7531" t="s">
        <v>20</v>
      </c>
      <c r="E7531" t="s">
        <v>39</v>
      </c>
      <c r="F7531" t="s">
        <v>22</v>
      </c>
      <c r="G7531" t="s">
        <v>32</v>
      </c>
      <c r="H7531" t="s">
        <v>42</v>
      </c>
      <c r="I7531" t="s">
        <v>28</v>
      </c>
      <c r="J7531" t="s">
        <v>36</v>
      </c>
      <c r="K7531" t="s">
        <v>248</v>
      </c>
      <c r="L7531" t="s">
        <v>746</v>
      </c>
      <c r="M7531" t="s">
        <v>86</v>
      </c>
      <c r="N7531" s="2">
        <v>41082</v>
      </c>
      <c r="O7531" s="2">
        <v>41084</v>
      </c>
      <c r="P7531">
        <v>3</v>
      </c>
      <c r="Q7531" s="1">
        <v>0.01</v>
      </c>
      <c r="R7531">
        <v>64.650000000000006</v>
      </c>
      <c r="S7531">
        <v>35</v>
      </c>
      <c r="T7531">
        <f t="shared" si="117"/>
        <v>193.95000000000002</v>
      </c>
    </row>
    <row r="7532" spans="1:20" x14ac:dyDescent="0.25">
      <c r="A7532">
        <v>7531</v>
      </c>
      <c r="B7532">
        <v>91171</v>
      </c>
      <c r="C7532" t="s">
        <v>2163</v>
      </c>
      <c r="D7532" t="s">
        <v>20</v>
      </c>
      <c r="E7532" t="s">
        <v>21</v>
      </c>
      <c r="F7532" t="s">
        <v>22</v>
      </c>
      <c r="G7532" t="s">
        <v>93</v>
      </c>
      <c r="H7532" t="s">
        <v>33</v>
      </c>
      <c r="I7532" t="s">
        <v>28</v>
      </c>
      <c r="J7532" t="s">
        <v>36</v>
      </c>
      <c r="K7532" t="s">
        <v>210</v>
      </c>
      <c r="L7532" t="s">
        <v>26</v>
      </c>
      <c r="M7532" t="s">
        <v>27</v>
      </c>
      <c r="N7532" s="2">
        <v>41373</v>
      </c>
      <c r="O7532" s="2">
        <v>41374</v>
      </c>
      <c r="P7532">
        <v>12</v>
      </c>
      <c r="Q7532" s="1">
        <v>7.0000000000000007E-2</v>
      </c>
      <c r="R7532">
        <v>31.11</v>
      </c>
      <c r="S7532">
        <v>3.6</v>
      </c>
      <c r="T7532">
        <f t="shared" si="117"/>
        <v>373.32</v>
      </c>
    </row>
    <row r="7533" spans="1:20" x14ac:dyDescent="0.25">
      <c r="A7533">
        <v>7532</v>
      </c>
      <c r="B7533">
        <v>91502</v>
      </c>
      <c r="C7533" t="s">
        <v>2237</v>
      </c>
      <c r="D7533" t="s">
        <v>20</v>
      </c>
      <c r="E7533" t="s">
        <v>21</v>
      </c>
      <c r="F7533" t="s">
        <v>31</v>
      </c>
      <c r="G7533" t="s">
        <v>32</v>
      </c>
      <c r="H7533" t="s">
        <v>33</v>
      </c>
      <c r="I7533" t="s">
        <v>28</v>
      </c>
      <c r="J7533" t="s">
        <v>36</v>
      </c>
      <c r="K7533" t="s">
        <v>1114</v>
      </c>
      <c r="L7533" t="s">
        <v>192</v>
      </c>
      <c r="M7533" t="s">
        <v>255</v>
      </c>
      <c r="N7533" s="2">
        <v>40543</v>
      </c>
      <c r="O7533" s="2">
        <v>40543</v>
      </c>
      <c r="P7533">
        <v>22</v>
      </c>
      <c r="Q7533" s="1">
        <v>0.01</v>
      </c>
      <c r="R7533">
        <v>195.99</v>
      </c>
      <c r="S7533">
        <v>8.99</v>
      </c>
      <c r="T7533">
        <f t="shared" si="117"/>
        <v>4311.7800000000007</v>
      </c>
    </row>
    <row r="7534" spans="1:20" x14ac:dyDescent="0.25">
      <c r="A7534">
        <v>7533</v>
      </c>
      <c r="B7534">
        <v>91506</v>
      </c>
      <c r="C7534" t="s">
        <v>1907</v>
      </c>
      <c r="D7534" t="s">
        <v>20</v>
      </c>
      <c r="E7534" t="s">
        <v>39</v>
      </c>
      <c r="F7534" t="s">
        <v>31</v>
      </c>
      <c r="G7534" t="s">
        <v>32</v>
      </c>
      <c r="H7534" t="s">
        <v>42</v>
      </c>
      <c r="I7534" t="s">
        <v>28</v>
      </c>
      <c r="J7534" t="s">
        <v>36</v>
      </c>
      <c r="K7534" t="s">
        <v>274</v>
      </c>
      <c r="L7534" t="s">
        <v>192</v>
      </c>
      <c r="M7534" t="s">
        <v>69</v>
      </c>
      <c r="N7534" s="2">
        <v>41639</v>
      </c>
      <c r="O7534" s="2">
        <v>41641</v>
      </c>
      <c r="P7534">
        <v>5</v>
      </c>
      <c r="Q7534" s="1">
        <v>0.06</v>
      </c>
      <c r="R7534">
        <v>12.95</v>
      </c>
      <c r="S7534">
        <v>4.9800000000000004</v>
      </c>
      <c r="T7534">
        <f t="shared" si="117"/>
        <v>64.75</v>
      </c>
    </row>
    <row r="7535" spans="1:20" x14ac:dyDescent="0.25">
      <c r="A7535">
        <v>7534</v>
      </c>
      <c r="B7535">
        <v>91506</v>
      </c>
      <c r="C7535" t="s">
        <v>1907</v>
      </c>
      <c r="D7535" t="s">
        <v>578</v>
      </c>
      <c r="E7535" t="s">
        <v>187</v>
      </c>
      <c r="F7535" t="s">
        <v>31</v>
      </c>
      <c r="G7535" t="s">
        <v>32</v>
      </c>
      <c r="H7535" t="s">
        <v>225</v>
      </c>
      <c r="I7535" t="s">
        <v>28</v>
      </c>
      <c r="J7535" t="s">
        <v>36</v>
      </c>
      <c r="K7535" t="s">
        <v>113</v>
      </c>
      <c r="L7535" t="s">
        <v>283</v>
      </c>
      <c r="M7535" t="s">
        <v>296</v>
      </c>
      <c r="N7535" s="2">
        <v>41639</v>
      </c>
      <c r="O7535" s="2">
        <v>41641</v>
      </c>
      <c r="P7535">
        <v>1</v>
      </c>
      <c r="Q7535" s="1">
        <v>0</v>
      </c>
      <c r="R7535">
        <v>122.99</v>
      </c>
      <c r="S7535">
        <v>70.2</v>
      </c>
      <c r="T7535">
        <f t="shared" si="117"/>
        <v>122.99</v>
      </c>
    </row>
    <row r="7536" spans="1:20" x14ac:dyDescent="0.25">
      <c r="A7536">
        <v>7535</v>
      </c>
      <c r="B7536">
        <v>91301</v>
      </c>
      <c r="C7536" t="s">
        <v>237</v>
      </c>
      <c r="D7536" t="s">
        <v>38</v>
      </c>
      <c r="E7536" t="s">
        <v>187</v>
      </c>
      <c r="F7536" t="s">
        <v>22</v>
      </c>
      <c r="G7536" t="s">
        <v>93</v>
      </c>
      <c r="H7536" t="s">
        <v>217</v>
      </c>
      <c r="I7536" t="s">
        <v>28</v>
      </c>
      <c r="J7536" t="s">
        <v>36</v>
      </c>
      <c r="K7536" t="s">
        <v>68</v>
      </c>
      <c r="L7536" t="s">
        <v>706</v>
      </c>
      <c r="M7536" t="s">
        <v>27</v>
      </c>
      <c r="N7536" s="2">
        <v>40799</v>
      </c>
      <c r="O7536" s="2">
        <v>40800</v>
      </c>
      <c r="P7536">
        <v>2</v>
      </c>
      <c r="Q7536" s="1">
        <v>0.01</v>
      </c>
      <c r="R7536">
        <v>62.18</v>
      </c>
      <c r="S7536">
        <v>10.84</v>
      </c>
      <c r="T7536">
        <f t="shared" si="117"/>
        <v>124.36</v>
      </c>
    </row>
    <row r="7537" spans="1:20" x14ac:dyDescent="0.25">
      <c r="A7537">
        <v>7536</v>
      </c>
      <c r="B7537">
        <v>85900</v>
      </c>
      <c r="C7537" t="s">
        <v>880</v>
      </c>
      <c r="D7537" t="s">
        <v>20</v>
      </c>
      <c r="E7537" t="s">
        <v>39</v>
      </c>
      <c r="F7537" t="s">
        <v>40</v>
      </c>
      <c r="G7537" t="s">
        <v>32</v>
      </c>
      <c r="H7537" t="s">
        <v>49</v>
      </c>
      <c r="I7537" t="s">
        <v>28</v>
      </c>
      <c r="J7537" t="s">
        <v>36</v>
      </c>
      <c r="K7537" t="s">
        <v>291</v>
      </c>
      <c r="L7537" t="s">
        <v>192</v>
      </c>
      <c r="M7537" t="s">
        <v>342</v>
      </c>
      <c r="N7537" s="2">
        <v>40659</v>
      </c>
      <c r="O7537" s="2">
        <v>40660</v>
      </c>
      <c r="P7537">
        <v>7</v>
      </c>
      <c r="Q7537" s="1">
        <v>7.0000000000000007E-2</v>
      </c>
      <c r="R7537">
        <v>4.13</v>
      </c>
      <c r="S7537">
        <v>0.5</v>
      </c>
      <c r="T7537">
        <f t="shared" si="117"/>
        <v>28.91</v>
      </c>
    </row>
    <row r="7538" spans="1:20" x14ac:dyDescent="0.25">
      <c r="A7538">
        <v>7537</v>
      </c>
      <c r="B7538">
        <v>85900</v>
      </c>
      <c r="C7538" t="s">
        <v>1057</v>
      </c>
      <c r="D7538" t="s">
        <v>20</v>
      </c>
      <c r="E7538" t="s">
        <v>39</v>
      </c>
      <c r="F7538" t="s">
        <v>40</v>
      </c>
      <c r="G7538" t="s">
        <v>32</v>
      </c>
      <c r="H7538" t="s">
        <v>94</v>
      </c>
      <c r="I7538" t="s">
        <v>28</v>
      </c>
      <c r="J7538" t="s">
        <v>36</v>
      </c>
      <c r="K7538" t="s">
        <v>181</v>
      </c>
      <c r="L7538" t="s">
        <v>192</v>
      </c>
      <c r="M7538" t="s">
        <v>125</v>
      </c>
      <c r="N7538" s="2">
        <v>40659</v>
      </c>
      <c r="O7538" s="2">
        <v>40661</v>
      </c>
      <c r="P7538">
        <v>3</v>
      </c>
      <c r="Q7538" s="1">
        <v>0.09</v>
      </c>
      <c r="R7538">
        <v>4.28</v>
      </c>
      <c r="S7538">
        <v>6.72</v>
      </c>
      <c r="T7538">
        <f t="shared" si="117"/>
        <v>12.84</v>
      </c>
    </row>
    <row r="7539" spans="1:20" x14ac:dyDescent="0.25">
      <c r="A7539">
        <v>7538</v>
      </c>
      <c r="B7539">
        <v>90898</v>
      </c>
      <c r="C7539" t="s">
        <v>318</v>
      </c>
      <c r="D7539" t="s">
        <v>578</v>
      </c>
      <c r="E7539" t="s">
        <v>187</v>
      </c>
      <c r="F7539" t="s">
        <v>22</v>
      </c>
      <c r="G7539" t="s">
        <v>48</v>
      </c>
      <c r="H7539" t="s">
        <v>219</v>
      </c>
      <c r="I7539" t="s">
        <v>28</v>
      </c>
      <c r="J7539" t="s">
        <v>36</v>
      </c>
      <c r="K7539" t="s">
        <v>189</v>
      </c>
      <c r="L7539" t="s">
        <v>283</v>
      </c>
      <c r="M7539" t="s">
        <v>331</v>
      </c>
      <c r="N7539" s="2">
        <v>41452</v>
      </c>
      <c r="O7539" s="2">
        <v>41456</v>
      </c>
      <c r="P7539">
        <v>3</v>
      </c>
      <c r="Q7539" s="1">
        <v>0.01</v>
      </c>
      <c r="R7539">
        <v>95.98</v>
      </c>
      <c r="S7539">
        <v>58.2</v>
      </c>
      <c r="T7539">
        <f t="shared" si="117"/>
        <v>287.94</v>
      </c>
    </row>
    <row r="7540" spans="1:20" x14ac:dyDescent="0.25">
      <c r="A7540">
        <v>7539</v>
      </c>
      <c r="B7540">
        <v>89729</v>
      </c>
      <c r="C7540" t="s">
        <v>1289</v>
      </c>
      <c r="D7540" t="s">
        <v>20</v>
      </c>
      <c r="E7540" t="s">
        <v>39</v>
      </c>
      <c r="F7540" t="s">
        <v>40</v>
      </c>
      <c r="G7540" t="s">
        <v>23</v>
      </c>
      <c r="H7540" t="s">
        <v>89</v>
      </c>
      <c r="I7540" t="s">
        <v>28</v>
      </c>
      <c r="J7540" t="s">
        <v>36</v>
      </c>
      <c r="K7540" t="s">
        <v>50</v>
      </c>
      <c r="L7540" t="s">
        <v>192</v>
      </c>
      <c r="M7540" t="s">
        <v>75</v>
      </c>
      <c r="N7540" s="2">
        <v>40340</v>
      </c>
      <c r="O7540" s="2">
        <v>40341</v>
      </c>
      <c r="P7540">
        <v>1</v>
      </c>
      <c r="Q7540" s="1">
        <v>0.05</v>
      </c>
      <c r="R7540">
        <v>5.28</v>
      </c>
      <c r="S7540">
        <v>6.26</v>
      </c>
      <c r="T7540">
        <f t="shared" si="117"/>
        <v>5.28</v>
      </c>
    </row>
    <row r="7541" spans="1:20" x14ac:dyDescent="0.25">
      <c r="A7541">
        <v>7540</v>
      </c>
      <c r="B7541">
        <v>89737</v>
      </c>
      <c r="C7541" t="s">
        <v>1289</v>
      </c>
      <c r="D7541" t="s">
        <v>20</v>
      </c>
      <c r="E7541" t="s">
        <v>21</v>
      </c>
      <c r="F7541" t="s">
        <v>40</v>
      </c>
      <c r="G7541" t="s">
        <v>23</v>
      </c>
      <c r="H7541" t="s">
        <v>33</v>
      </c>
      <c r="I7541" t="s">
        <v>28</v>
      </c>
      <c r="J7541" t="s">
        <v>36</v>
      </c>
      <c r="K7541" t="s">
        <v>201</v>
      </c>
      <c r="L7541" t="s">
        <v>192</v>
      </c>
      <c r="M7541" t="s">
        <v>125</v>
      </c>
      <c r="N7541" s="2">
        <v>41436</v>
      </c>
      <c r="O7541" s="2">
        <v>41437</v>
      </c>
      <c r="P7541">
        <v>9</v>
      </c>
      <c r="Q7541" s="1">
        <v>0.03</v>
      </c>
      <c r="R7541">
        <v>65.989999999999995</v>
      </c>
      <c r="S7541">
        <v>5.26</v>
      </c>
      <c r="T7541">
        <f t="shared" si="117"/>
        <v>593.91</v>
      </c>
    </row>
    <row r="7542" spans="1:20" x14ac:dyDescent="0.25">
      <c r="A7542">
        <v>7541</v>
      </c>
      <c r="B7542">
        <v>86747</v>
      </c>
      <c r="C7542" t="s">
        <v>353</v>
      </c>
      <c r="D7542" t="s">
        <v>20</v>
      </c>
      <c r="E7542" t="s">
        <v>39</v>
      </c>
      <c r="F7542" t="s">
        <v>47</v>
      </c>
      <c r="G7542" t="s">
        <v>32</v>
      </c>
      <c r="H7542" t="s">
        <v>54</v>
      </c>
      <c r="I7542" t="s">
        <v>28</v>
      </c>
      <c r="J7542" t="s">
        <v>36</v>
      </c>
      <c r="K7542" t="s">
        <v>289</v>
      </c>
      <c r="L7542" t="s">
        <v>192</v>
      </c>
      <c r="M7542" t="s">
        <v>134</v>
      </c>
      <c r="N7542" s="2">
        <v>41344</v>
      </c>
      <c r="O7542" s="2">
        <v>41346</v>
      </c>
      <c r="P7542">
        <v>10</v>
      </c>
      <c r="Q7542" s="1">
        <v>0.05</v>
      </c>
      <c r="R7542">
        <v>22.84</v>
      </c>
      <c r="S7542">
        <v>16.920000000000002</v>
      </c>
      <c r="T7542">
        <f t="shared" si="117"/>
        <v>228.4</v>
      </c>
    </row>
    <row r="7543" spans="1:20" x14ac:dyDescent="0.25">
      <c r="A7543">
        <v>7542</v>
      </c>
      <c r="B7543">
        <v>91023</v>
      </c>
      <c r="C7543" t="s">
        <v>505</v>
      </c>
      <c r="D7543" t="s">
        <v>20</v>
      </c>
      <c r="E7543" t="s">
        <v>39</v>
      </c>
      <c r="F7543" t="s">
        <v>22</v>
      </c>
      <c r="G7543" t="s">
        <v>41</v>
      </c>
      <c r="H7543" t="s">
        <v>49</v>
      </c>
      <c r="I7543" t="s">
        <v>28</v>
      </c>
      <c r="J7543" t="s">
        <v>36</v>
      </c>
      <c r="K7543" t="s">
        <v>74</v>
      </c>
      <c r="L7543" t="s">
        <v>192</v>
      </c>
      <c r="M7543" t="s">
        <v>150</v>
      </c>
      <c r="N7543" s="2">
        <v>41471</v>
      </c>
      <c r="O7543" s="2">
        <v>41472</v>
      </c>
      <c r="P7543">
        <v>9</v>
      </c>
      <c r="Q7543" s="1">
        <v>0.1</v>
      </c>
      <c r="R7543">
        <v>24.92</v>
      </c>
      <c r="S7543">
        <v>12.98</v>
      </c>
      <c r="T7543">
        <f t="shared" si="117"/>
        <v>224.28000000000003</v>
      </c>
    </row>
    <row r="7544" spans="1:20" x14ac:dyDescent="0.25">
      <c r="A7544">
        <v>7543</v>
      </c>
      <c r="B7544">
        <v>90200</v>
      </c>
      <c r="C7544" t="s">
        <v>1134</v>
      </c>
      <c r="D7544" t="s">
        <v>20</v>
      </c>
      <c r="E7544" t="s">
        <v>39</v>
      </c>
      <c r="F7544" t="s">
        <v>47</v>
      </c>
      <c r="G7544" t="s">
        <v>23</v>
      </c>
      <c r="H7544" t="s">
        <v>89</v>
      </c>
      <c r="I7544" t="s">
        <v>28</v>
      </c>
      <c r="J7544" t="s">
        <v>36</v>
      </c>
      <c r="K7544" t="s">
        <v>165</v>
      </c>
      <c r="L7544" t="s">
        <v>192</v>
      </c>
      <c r="M7544" t="s">
        <v>160</v>
      </c>
      <c r="N7544" s="2">
        <v>41272</v>
      </c>
      <c r="O7544" s="2">
        <v>41274</v>
      </c>
      <c r="P7544">
        <v>4</v>
      </c>
      <c r="Q7544" s="1">
        <v>7.0000000000000007E-2</v>
      </c>
      <c r="R7544">
        <v>6.48</v>
      </c>
      <c r="S7544">
        <v>6.6</v>
      </c>
      <c r="T7544">
        <f t="shared" si="117"/>
        <v>25.92</v>
      </c>
    </row>
    <row r="7545" spans="1:20" x14ac:dyDescent="0.25">
      <c r="A7545">
        <v>7544</v>
      </c>
      <c r="B7545">
        <v>90200</v>
      </c>
      <c r="C7545" t="s">
        <v>1134</v>
      </c>
      <c r="D7545" t="s">
        <v>20</v>
      </c>
      <c r="E7545" t="s">
        <v>39</v>
      </c>
      <c r="F7545" t="s">
        <v>47</v>
      </c>
      <c r="G7545" t="s">
        <v>23</v>
      </c>
      <c r="H7545" t="s">
        <v>89</v>
      </c>
      <c r="I7545" t="s">
        <v>28</v>
      </c>
      <c r="J7545" t="s">
        <v>36</v>
      </c>
      <c r="K7545" t="s">
        <v>113</v>
      </c>
      <c r="L7545" t="s">
        <v>44</v>
      </c>
      <c r="M7545" t="s">
        <v>51</v>
      </c>
      <c r="N7545" s="2">
        <v>41272</v>
      </c>
      <c r="O7545" s="2">
        <v>41274</v>
      </c>
      <c r="P7545">
        <v>17</v>
      </c>
      <c r="Q7545" s="1">
        <v>0.01</v>
      </c>
      <c r="R7545">
        <v>4.84</v>
      </c>
      <c r="S7545">
        <v>0.71</v>
      </c>
      <c r="T7545">
        <f t="shared" si="117"/>
        <v>82.28</v>
      </c>
    </row>
    <row r="7546" spans="1:20" x14ac:dyDescent="0.25">
      <c r="A7546">
        <v>7545</v>
      </c>
      <c r="B7546">
        <v>90200</v>
      </c>
      <c r="C7546" t="s">
        <v>1134</v>
      </c>
      <c r="D7546" t="s">
        <v>20</v>
      </c>
      <c r="E7546" t="s">
        <v>21</v>
      </c>
      <c r="F7546" t="s">
        <v>47</v>
      </c>
      <c r="G7546" t="s">
        <v>23</v>
      </c>
      <c r="H7546" t="s">
        <v>33</v>
      </c>
      <c r="I7546" t="s">
        <v>28</v>
      </c>
      <c r="J7546" t="s">
        <v>36</v>
      </c>
      <c r="K7546" t="s">
        <v>208</v>
      </c>
      <c r="L7546" t="s">
        <v>44</v>
      </c>
      <c r="M7546" t="s">
        <v>167</v>
      </c>
      <c r="N7546" s="2">
        <v>41272</v>
      </c>
      <c r="O7546" s="2">
        <v>41274</v>
      </c>
      <c r="P7546">
        <v>24</v>
      </c>
      <c r="Q7546" s="1">
        <v>0.1</v>
      </c>
      <c r="R7546">
        <v>85.99</v>
      </c>
      <c r="S7546">
        <v>0.99</v>
      </c>
      <c r="T7546">
        <f t="shared" si="117"/>
        <v>2063.7599999999998</v>
      </c>
    </row>
    <row r="7547" spans="1:20" x14ac:dyDescent="0.25">
      <c r="A7547">
        <v>7546</v>
      </c>
      <c r="B7547">
        <v>89437</v>
      </c>
      <c r="C7547" t="s">
        <v>1047</v>
      </c>
      <c r="D7547" t="s">
        <v>20</v>
      </c>
      <c r="E7547" t="s">
        <v>187</v>
      </c>
      <c r="F7547" t="s">
        <v>47</v>
      </c>
      <c r="G7547" t="s">
        <v>23</v>
      </c>
      <c r="H7547" t="s">
        <v>225</v>
      </c>
      <c r="I7547" t="s">
        <v>28</v>
      </c>
      <c r="J7547" t="s">
        <v>36</v>
      </c>
      <c r="K7547" t="s">
        <v>116</v>
      </c>
      <c r="L7547" t="s">
        <v>746</v>
      </c>
      <c r="M7547" t="s">
        <v>51</v>
      </c>
      <c r="N7547" s="2">
        <v>41449</v>
      </c>
      <c r="O7547" s="2">
        <v>41451</v>
      </c>
      <c r="P7547">
        <v>18</v>
      </c>
      <c r="Q7547" s="1">
        <v>0.04</v>
      </c>
      <c r="R7547">
        <v>36.65</v>
      </c>
      <c r="S7547">
        <v>22.6</v>
      </c>
      <c r="T7547">
        <f t="shared" si="117"/>
        <v>659.69999999999993</v>
      </c>
    </row>
    <row r="7548" spans="1:20" x14ac:dyDescent="0.25">
      <c r="A7548">
        <v>7547</v>
      </c>
      <c r="B7548">
        <v>89003</v>
      </c>
      <c r="C7548" t="s">
        <v>1570</v>
      </c>
      <c r="D7548" t="s">
        <v>20</v>
      </c>
      <c r="E7548" t="s">
        <v>39</v>
      </c>
      <c r="F7548" t="s">
        <v>22</v>
      </c>
      <c r="G7548" t="s">
        <v>93</v>
      </c>
      <c r="H7548" t="s">
        <v>49</v>
      </c>
      <c r="I7548" t="s">
        <v>28</v>
      </c>
      <c r="J7548" t="s">
        <v>36</v>
      </c>
      <c r="K7548" t="s">
        <v>58</v>
      </c>
      <c r="L7548" t="s">
        <v>192</v>
      </c>
      <c r="M7548" t="s">
        <v>173</v>
      </c>
      <c r="N7548" s="2">
        <v>41530</v>
      </c>
      <c r="O7548" s="2">
        <v>41531</v>
      </c>
      <c r="P7548">
        <v>9</v>
      </c>
      <c r="Q7548" s="1">
        <v>0.03</v>
      </c>
      <c r="R7548">
        <v>7.38</v>
      </c>
      <c r="S7548">
        <v>11.51</v>
      </c>
      <c r="T7548">
        <f t="shared" si="117"/>
        <v>66.42</v>
      </c>
    </row>
    <row r="7549" spans="1:20" x14ac:dyDescent="0.25">
      <c r="A7549">
        <v>7548</v>
      </c>
      <c r="B7549">
        <v>88998</v>
      </c>
      <c r="C7549" t="s">
        <v>1570</v>
      </c>
      <c r="D7549" t="s">
        <v>20</v>
      </c>
      <c r="E7549" t="s">
        <v>39</v>
      </c>
      <c r="F7549" t="s">
        <v>22</v>
      </c>
      <c r="G7549" t="s">
        <v>93</v>
      </c>
      <c r="H7549" t="s">
        <v>54</v>
      </c>
      <c r="I7549" t="s">
        <v>28</v>
      </c>
      <c r="J7549" t="s">
        <v>36</v>
      </c>
      <c r="K7549" t="s">
        <v>158</v>
      </c>
      <c r="L7549" t="s">
        <v>192</v>
      </c>
      <c r="M7549" t="s">
        <v>80</v>
      </c>
      <c r="N7549" s="2">
        <v>40434</v>
      </c>
      <c r="O7549" s="2">
        <v>40435</v>
      </c>
      <c r="P7549">
        <v>16</v>
      </c>
      <c r="Q7549" s="1">
        <v>0.05</v>
      </c>
      <c r="R7549">
        <v>6.48</v>
      </c>
      <c r="S7549">
        <v>7.91</v>
      </c>
      <c r="T7549">
        <f t="shared" si="117"/>
        <v>103.68</v>
      </c>
    </row>
    <row r="7550" spans="1:20" x14ac:dyDescent="0.25">
      <c r="A7550">
        <v>7549</v>
      </c>
      <c r="B7550">
        <v>88998</v>
      </c>
      <c r="C7550" t="s">
        <v>1570</v>
      </c>
      <c r="D7550" t="s">
        <v>20</v>
      </c>
      <c r="E7550" t="s">
        <v>39</v>
      </c>
      <c r="F7550" t="s">
        <v>22</v>
      </c>
      <c r="G7550" t="s">
        <v>93</v>
      </c>
      <c r="H7550" t="s">
        <v>78</v>
      </c>
      <c r="I7550" t="s">
        <v>28</v>
      </c>
      <c r="J7550" t="s">
        <v>36</v>
      </c>
      <c r="K7550" t="s">
        <v>172</v>
      </c>
      <c r="L7550" t="s">
        <v>192</v>
      </c>
      <c r="M7550" t="s">
        <v>444</v>
      </c>
      <c r="N7550" s="2">
        <v>40434</v>
      </c>
      <c r="O7550" s="2">
        <v>40435</v>
      </c>
      <c r="P7550">
        <v>8</v>
      </c>
      <c r="Q7550" s="1">
        <v>0.03</v>
      </c>
      <c r="R7550">
        <v>111.03</v>
      </c>
      <c r="S7550">
        <v>8.64</v>
      </c>
      <c r="T7550">
        <f t="shared" si="117"/>
        <v>888.24</v>
      </c>
    </row>
    <row r="7551" spans="1:20" x14ac:dyDescent="0.25">
      <c r="A7551">
        <v>7550</v>
      </c>
      <c r="B7551">
        <v>85970</v>
      </c>
      <c r="C7551" t="s">
        <v>718</v>
      </c>
      <c r="D7551" t="s">
        <v>20</v>
      </c>
      <c r="E7551" t="s">
        <v>39</v>
      </c>
      <c r="F7551" t="s">
        <v>31</v>
      </c>
      <c r="G7551" t="s">
        <v>41</v>
      </c>
      <c r="H7551" t="s">
        <v>54</v>
      </c>
      <c r="I7551" t="s">
        <v>28</v>
      </c>
      <c r="J7551" t="s">
        <v>36</v>
      </c>
      <c r="K7551" t="s">
        <v>289</v>
      </c>
      <c r="L7551" t="s">
        <v>44</v>
      </c>
      <c r="M7551" t="s">
        <v>255</v>
      </c>
      <c r="N7551" s="2">
        <v>40806</v>
      </c>
      <c r="O7551" s="2">
        <v>40808</v>
      </c>
      <c r="P7551">
        <v>6</v>
      </c>
      <c r="Q7551" s="1">
        <v>0.03</v>
      </c>
      <c r="R7551">
        <v>5.84</v>
      </c>
      <c r="S7551">
        <v>1.2</v>
      </c>
      <c r="T7551">
        <f t="shared" si="117"/>
        <v>35.04</v>
      </c>
    </row>
    <row r="7552" spans="1:20" x14ac:dyDescent="0.25">
      <c r="A7552">
        <v>7551</v>
      </c>
      <c r="B7552">
        <v>85977</v>
      </c>
      <c r="C7552" t="s">
        <v>718</v>
      </c>
      <c r="D7552" t="s">
        <v>20</v>
      </c>
      <c r="E7552" t="s">
        <v>39</v>
      </c>
      <c r="F7552" t="s">
        <v>31</v>
      </c>
      <c r="G7552" t="s">
        <v>41</v>
      </c>
      <c r="H7552" t="s">
        <v>61</v>
      </c>
      <c r="I7552" t="s">
        <v>28</v>
      </c>
      <c r="J7552" t="s">
        <v>36</v>
      </c>
      <c r="K7552" t="s">
        <v>58</v>
      </c>
      <c r="L7552" t="s">
        <v>192</v>
      </c>
      <c r="M7552" t="s">
        <v>69</v>
      </c>
      <c r="N7552" s="2">
        <v>41537</v>
      </c>
      <c r="O7552" s="2">
        <v>41538</v>
      </c>
      <c r="P7552">
        <v>4</v>
      </c>
      <c r="Q7552" s="1">
        <v>0.04</v>
      </c>
      <c r="R7552">
        <v>16.91</v>
      </c>
      <c r="S7552">
        <v>6.25</v>
      </c>
      <c r="T7552">
        <f t="shared" si="117"/>
        <v>67.64</v>
      </c>
    </row>
    <row r="7553" spans="1:20" x14ac:dyDescent="0.25">
      <c r="A7553">
        <v>7552</v>
      </c>
      <c r="B7553">
        <v>86617</v>
      </c>
      <c r="C7553" t="s">
        <v>1509</v>
      </c>
      <c r="D7553" t="s">
        <v>20</v>
      </c>
      <c r="E7553" t="s">
        <v>39</v>
      </c>
      <c r="F7553" t="s">
        <v>40</v>
      </c>
      <c r="G7553" t="s">
        <v>32</v>
      </c>
      <c r="H7553" t="s">
        <v>78</v>
      </c>
      <c r="I7553" t="s">
        <v>28</v>
      </c>
      <c r="J7553" t="s">
        <v>36</v>
      </c>
      <c r="K7553" t="s">
        <v>184</v>
      </c>
      <c r="L7553" t="s">
        <v>26</v>
      </c>
      <c r="M7553" t="s">
        <v>59</v>
      </c>
      <c r="N7553" s="2">
        <v>41460</v>
      </c>
      <c r="O7553" s="2">
        <v>41460</v>
      </c>
      <c r="P7553">
        <v>16</v>
      </c>
      <c r="Q7553" s="1">
        <v>0.02</v>
      </c>
      <c r="R7553">
        <v>6.84</v>
      </c>
      <c r="S7553">
        <v>8.3699999999999992</v>
      </c>
      <c r="T7553">
        <f t="shared" si="117"/>
        <v>109.44</v>
      </c>
    </row>
    <row r="7554" spans="1:20" x14ac:dyDescent="0.25">
      <c r="A7554">
        <v>7553</v>
      </c>
      <c r="B7554">
        <v>86617</v>
      </c>
      <c r="C7554" t="s">
        <v>1052</v>
      </c>
      <c r="D7554" t="s">
        <v>20</v>
      </c>
      <c r="E7554" t="s">
        <v>39</v>
      </c>
      <c r="F7554" t="s">
        <v>40</v>
      </c>
      <c r="G7554" t="s">
        <v>32</v>
      </c>
      <c r="H7554" t="s">
        <v>61</v>
      </c>
      <c r="I7554" t="s">
        <v>28</v>
      </c>
      <c r="J7554" t="s">
        <v>36</v>
      </c>
      <c r="K7554" t="s">
        <v>274</v>
      </c>
      <c r="L7554" t="s">
        <v>192</v>
      </c>
      <c r="M7554" t="s">
        <v>59</v>
      </c>
      <c r="N7554" s="2">
        <v>41460</v>
      </c>
      <c r="O7554" s="2">
        <v>41462</v>
      </c>
      <c r="P7554">
        <v>4</v>
      </c>
      <c r="Q7554" s="1">
        <v>0.02</v>
      </c>
      <c r="R7554">
        <v>4.55</v>
      </c>
      <c r="S7554">
        <v>1.49</v>
      </c>
      <c r="T7554">
        <f t="shared" si="117"/>
        <v>18.2</v>
      </c>
    </row>
    <row r="7555" spans="1:20" x14ac:dyDescent="0.25">
      <c r="A7555">
        <v>7554</v>
      </c>
      <c r="B7555">
        <v>91054</v>
      </c>
      <c r="C7555" t="s">
        <v>564</v>
      </c>
      <c r="D7555" t="s">
        <v>20</v>
      </c>
      <c r="E7555" t="s">
        <v>39</v>
      </c>
      <c r="F7555" t="s">
        <v>31</v>
      </c>
      <c r="G7555" t="s">
        <v>93</v>
      </c>
      <c r="H7555" t="s">
        <v>94</v>
      </c>
      <c r="I7555" t="s">
        <v>28</v>
      </c>
      <c r="J7555" t="s">
        <v>36</v>
      </c>
      <c r="K7555" t="s">
        <v>289</v>
      </c>
      <c r="L7555" t="s">
        <v>192</v>
      </c>
      <c r="M7555" t="s">
        <v>63</v>
      </c>
      <c r="N7555" s="2">
        <v>40462</v>
      </c>
      <c r="O7555" s="2">
        <v>40464</v>
      </c>
      <c r="P7555">
        <v>1</v>
      </c>
      <c r="Q7555" s="1">
        <v>0.01</v>
      </c>
      <c r="R7555">
        <v>7.28</v>
      </c>
      <c r="S7555">
        <v>11.15</v>
      </c>
      <c r="T7555">
        <f t="shared" ref="T7555:T7618" si="118">R7555*P7555</f>
        <v>7.28</v>
      </c>
    </row>
    <row r="7556" spans="1:20" x14ac:dyDescent="0.25">
      <c r="A7556">
        <v>7555</v>
      </c>
      <c r="B7556">
        <v>86444</v>
      </c>
      <c r="C7556" t="s">
        <v>1191</v>
      </c>
      <c r="D7556" t="s">
        <v>20</v>
      </c>
      <c r="E7556" t="s">
        <v>39</v>
      </c>
      <c r="F7556" t="s">
        <v>31</v>
      </c>
      <c r="G7556" t="s">
        <v>93</v>
      </c>
      <c r="H7556" t="s">
        <v>61</v>
      </c>
      <c r="I7556" t="s">
        <v>28</v>
      </c>
      <c r="J7556" t="s">
        <v>36</v>
      </c>
      <c r="K7556" t="s">
        <v>163</v>
      </c>
      <c r="L7556" t="s">
        <v>192</v>
      </c>
      <c r="M7556" t="s">
        <v>296</v>
      </c>
      <c r="N7556" s="2">
        <v>41362</v>
      </c>
      <c r="O7556" s="2">
        <v>41364</v>
      </c>
      <c r="P7556">
        <v>7</v>
      </c>
      <c r="Q7556" s="1">
        <v>0.1</v>
      </c>
      <c r="R7556">
        <v>6.48</v>
      </c>
      <c r="S7556">
        <v>9.17</v>
      </c>
      <c r="T7556">
        <f t="shared" si="118"/>
        <v>45.36</v>
      </c>
    </row>
    <row r="7557" spans="1:20" x14ac:dyDescent="0.25">
      <c r="A7557">
        <v>7556</v>
      </c>
      <c r="B7557">
        <v>86444</v>
      </c>
      <c r="C7557" t="s">
        <v>1191</v>
      </c>
      <c r="D7557" t="s">
        <v>20</v>
      </c>
      <c r="E7557" t="s">
        <v>39</v>
      </c>
      <c r="F7557" t="s">
        <v>31</v>
      </c>
      <c r="G7557" t="s">
        <v>93</v>
      </c>
      <c r="H7557" t="s">
        <v>89</v>
      </c>
      <c r="I7557" t="s">
        <v>28</v>
      </c>
      <c r="J7557" t="s">
        <v>36</v>
      </c>
      <c r="K7557" t="s">
        <v>228</v>
      </c>
      <c r="L7557" t="s">
        <v>26</v>
      </c>
      <c r="M7557" t="s">
        <v>69</v>
      </c>
      <c r="N7557" s="2">
        <v>41362</v>
      </c>
      <c r="O7557" s="2">
        <v>41364</v>
      </c>
      <c r="P7557">
        <v>8</v>
      </c>
      <c r="Q7557" s="1">
        <v>7.0000000000000007E-2</v>
      </c>
      <c r="R7557">
        <v>22.99</v>
      </c>
      <c r="S7557">
        <v>8.99</v>
      </c>
      <c r="T7557">
        <f t="shared" si="118"/>
        <v>183.92</v>
      </c>
    </row>
    <row r="7558" spans="1:20" x14ac:dyDescent="0.25">
      <c r="A7558">
        <v>7557</v>
      </c>
      <c r="B7558">
        <v>88783</v>
      </c>
      <c r="C7558" t="s">
        <v>974</v>
      </c>
      <c r="D7558" t="s">
        <v>20</v>
      </c>
      <c r="E7558" t="s">
        <v>39</v>
      </c>
      <c r="F7558" t="s">
        <v>31</v>
      </c>
      <c r="G7558" t="s">
        <v>93</v>
      </c>
      <c r="H7558" t="s">
        <v>49</v>
      </c>
      <c r="I7558" t="s">
        <v>28</v>
      </c>
      <c r="J7558" t="s">
        <v>36</v>
      </c>
      <c r="K7558" t="s">
        <v>221</v>
      </c>
      <c r="L7558" t="s">
        <v>192</v>
      </c>
      <c r="M7558" t="s">
        <v>146</v>
      </c>
      <c r="N7558" s="2">
        <v>40492</v>
      </c>
      <c r="O7558" s="2">
        <v>40494</v>
      </c>
      <c r="P7558">
        <v>33</v>
      </c>
      <c r="Q7558" s="1">
        <v>0.04</v>
      </c>
      <c r="R7558">
        <v>95.43</v>
      </c>
      <c r="S7558">
        <v>19.989999999999998</v>
      </c>
      <c r="T7558">
        <f t="shared" si="118"/>
        <v>3149.19</v>
      </c>
    </row>
    <row r="7559" spans="1:20" x14ac:dyDescent="0.25">
      <c r="A7559">
        <v>7558</v>
      </c>
      <c r="B7559">
        <v>90311</v>
      </c>
      <c r="C7559" t="s">
        <v>1475</v>
      </c>
      <c r="D7559" t="s">
        <v>20</v>
      </c>
      <c r="E7559" t="s">
        <v>21</v>
      </c>
      <c r="F7559" t="s">
        <v>31</v>
      </c>
      <c r="G7559" t="s">
        <v>32</v>
      </c>
      <c r="H7559" t="s">
        <v>203</v>
      </c>
      <c r="I7559" t="s">
        <v>28</v>
      </c>
      <c r="J7559" t="s">
        <v>36</v>
      </c>
      <c r="K7559" t="s">
        <v>204</v>
      </c>
      <c r="L7559" t="s">
        <v>26</v>
      </c>
      <c r="M7559" t="s">
        <v>121</v>
      </c>
      <c r="N7559" s="2">
        <v>40890</v>
      </c>
      <c r="O7559" s="2">
        <v>40891</v>
      </c>
      <c r="P7559">
        <v>11</v>
      </c>
      <c r="Q7559" s="1">
        <v>0.09</v>
      </c>
      <c r="R7559">
        <v>8.33</v>
      </c>
      <c r="S7559">
        <v>1.99</v>
      </c>
      <c r="T7559">
        <f t="shared" si="118"/>
        <v>91.63</v>
      </c>
    </row>
    <row r="7560" spans="1:20" x14ac:dyDescent="0.25">
      <c r="A7560">
        <v>7559</v>
      </c>
      <c r="B7560">
        <v>86089</v>
      </c>
      <c r="C7560" t="s">
        <v>1145</v>
      </c>
      <c r="D7560" t="s">
        <v>38</v>
      </c>
      <c r="E7560" t="s">
        <v>21</v>
      </c>
      <c r="F7560" t="s">
        <v>22</v>
      </c>
      <c r="G7560" t="s">
        <v>32</v>
      </c>
      <c r="H7560" t="s">
        <v>206</v>
      </c>
      <c r="I7560" t="s">
        <v>28</v>
      </c>
      <c r="J7560" t="s">
        <v>36</v>
      </c>
      <c r="K7560" t="s">
        <v>34</v>
      </c>
      <c r="L7560" t="s">
        <v>192</v>
      </c>
      <c r="M7560" t="s">
        <v>80</v>
      </c>
      <c r="N7560" s="2">
        <v>41302</v>
      </c>
      <c r="O7560" s="2">
        <v>41304</v>
      </c>
      <c r="P7560">
        <v>13</v>
      </c>
      <c r="Q7560" s="1">
        <v>0.02</v>
      </c>
      <c r="R7560">
        <v>34.979999999999997</v>
      </c>
      <c r="S7560">
        <v>7.53</v>
      </c>
      <c r="T7560">
        <f t="shared" si="118"/>
        <v>454.73999999999995</v>
      </c>
    </row>
    <row r="7561" spans="1:20" x14ac:dyDescent="0.25">
      <c r="A7561">
        <v>7560</v>
      </c>
      <c r="B7561">
        <v>86089</v>
      </c>
      <c r="C7561" t="s">
        <v>1145</v>
      </c>
      <c r="D7561" t="s">
        <v>20</v>
      </c>
      <c r="E7561" t="s">
        <v>21</v>
      </c>
      <c r="F7561" t="s">
        <v>22</v>
      </c>
      <c r="G7561" t="s">
        <v>32</v>
      </c>
      <c r="H7561" t="s">
        <v>24</v>
      </c>
      <c r="I7561" t="s">
        <v>28</v>
      </c>
      <c r="J7561" t="s">
        <v>36</v>
      </c>
      <c r="K7561" t="s">
        <v>1108</v>
      </c>
      <c r="L7561" t="s">
        <v>26</v>
      </c>
      <c r="M7561" t="s">
        <v>182</v>
      </c>
      <c r="N7561" s="2">
        <v>41302</v>
      </c>
      <c r="O7561" s="2">
        <v>41303</v>
      </c>
      <c r="P7561">
        <v>12</v>
      </c>
      <c r="Q7561" s="1">
        <v>0.01</v>
      </c>
      <c r="R7561">
        <v>4.8899999999999997</v>
      </c>
      <c r="S7561">
        <v>4.93</v>
      </c>
      <c r="T7561">
        <f t="shared" si="118"/>
        <v>58.679999999999993</v>
      </c>
    </row>
    <row r="7562" spans="1:20" x14ac:dyDescent="0.25">
      <c r="A7562">
        <v>7561</v>
      </c>
      <c r="B7562">
        <v>91557</v>
      </c>
      <c r="C7562" t="s">
        <v>2464</v>
      </c>
      <c r="D7562" t="s">
        <v>20</v>
      </c>
      <c r="E7562" t="s">
        <v>21</v>
      </c>
      <c r="F7562" t="s">
        <v>22</v>
      </c>
      <c r="G7562" t="s">
        <v>48</v>
      </c>
      <c r="H7562" t="s">
        <v>203</v>
      </c>
      <c r="I7562" t="s">
        <v>28</v>
      </c>
      <c r="J7562" t="s">
        <v>36</v>
      </c>
      <c r="K7562" t="s">
        <v>210</v>
      </c>
      <c r="L7562" t="s">
        <v>192</v>
      </c>
      <c r="M7562" t="s">
        <v>199</v>
      </c>
      <c r="N7562" s="2">
        <v>41416</v>
      </c>
      <c r="O7562" s="2">
        <v>41416</v>
      </c>
      <c r="P7562">
        <v>7</v>
      </c>
      <c r="Q7562" s="1">
        <v>0.03</v>
      </c>
      <c r="R7562">
        <v>256.99</v>
      </c>
      <c r="S7562">
        <v>11.25</v>
      </c>
      <c r="T7562">
        <f t="shared" si="118"/>
        <v>1798.93</v>
      </c>
    </row>
    <row r="7563" spans="1:20" x14ac:dyDescent="0.25">
      <c r="A7563">
        <v>7562</v>
      </c>
      <c r="B7563">
        <v>89539</v>
      </c>
      <c r="C7563" t="s">
        <v>186</v>
      </c>
      <c r="D7563" t="s">
        <v>20</v>
      </c>
      <c r="E7563" t="s">
        <v>187</v>
      </c>
      <c r="F7563" t="s">
        <v>22</v>
      </c>
      <c r="G7563" t="s">
        <v>41</v>
      </c>
      <c r="H7563" t="s">
        <v>188</v>
      </c>
      <c r="I7563" t="s">
        <v>28</v>
      </c>
      <c r="J7563" t="s">
        <v>36</v>
      </c>
      <c r="K7563" t="s">
        <v>189</v>
      </c>
      <c r="L7563" t="s">
        <v>44</v>
      </c>
      <c r="M7563" t="s">
        <v>190</v>
      </c>
      <c r="N7563" s="2">
        <v>40607</v>
      </c>
      <c r="O7563" s="2">
        <v>40608</v>
      </c>
      <c r="P7563">
        <v>8</v>
      </c>
      <c r="Q7563" s="1">
        <v>0.04</v>
      </c>
      <c r="R7563">
        <v>1.68</v>
      </c>
      <c r="S7563">
        <v>0.7</v>
      </c>
      <c r="T7563">
        <f t="shared" si="118"/>
        <v>13.44</v>
      </c>
    </row>
    <row r="7564" spans="1:20" x14ac:dyDescent="0.25">
      <c r="A7564">
        <v>7563</v>
      </c>
      <c r="B7564">
        <v>86603</v>
      </c>
      <c r="C7564" t="s">
        <v>1367</v>
      </c>
      <c r="D7564" t="s">
        <v>20</v>
      </c>
      <c r="E7564" t="s">
        <v>39</v>
      </c>
      <c r="F7564" t="s">
        <v>47</v>
      </c>
      <c r="G7564" t="s">
        <v>23</v>
      </c>
      <c r="H7564" t="s">
        <v>94</v>
      </c>
      <c r="I7564" t="s">
        <v>28</v>
      </c>
      <c r="J7564" t="s">
        <v>36</v>
      </c>
      <c r="K7564" t="s">
        <v>113</v>
      </c>
      <c r="L7564" t="s">
        <v>44</v>
      </c>
      <c r="M7564" t="s">
        <v>111</v>
      </c>
      <c r="N7564" s="2">
        <v>40727</v>
      </c>
      <c r="O7564" s="2">
        <v>40729</v>
      </c>
      <c r="P7564">
        <v>1</v>
      </c>
      <c r="Q7564" s="1">
        <v>7.0000000000000007E-2</v>
      </c>
      <c r="R7564">
        <v>21.98</v>
      </c>
      <c r="S7564">
        <v>8.32</v>
      </c>
      <c r="T7564">
        <f t="shared" si="118"/>
        <v>21.98</v>
      </c>
    </row>
    <row r="7565" spans="1:20" x14ac:dyDescent="0.25">
      <c r="A7565">
        <v>7564</v>
      </c>
      <c r="B7565">
        <v>91000</v>
      </c>
      <c r="C7565" t="s">
        <v>1282</v>
      </c>
      <c r="D7565" t="s">
        <v>38</v>
      </c>
      <c r="E7565" t="s">
        <v>39</v>
      </c>
      <c r="F7565" t="s">
        <v>22</v>
      </c>
      <c r="G7565" t="s">
        <v>23</v>
      </c>
      <c r="H7565" t="s">
        <v>49</v>
      </c>
      <c r="I7565" t="s">
        <v>28</v>
      </c>
      <c r="J7565" t="s">
        <v>36</v>
      </c>
      <c r="K7565" t="s">
        <v>274</v>
      </c>
      <c r="L7565" t="s">
        <v>192</v>
      </c>
      <c r="M7565" t="s">
        <v>86</v>
      </c>
      <c r="N7565" s="2">
        <v>40457</v>
      </c>
      <c r="O7565" s="2">
        <v>40459</v>
      </c>
      <c r="P7565">
        <v>14</v>
      </c>
      <c r="Q7565" s="1">
        <v>7.0000000000000007E-2</v>
      </c>
      <c r="R7565">
        <v>5.18</v>
      </c>
      <c r="S7565">
        <v>5.74</v>
      </c>
      <c r="T7565">
        <f t="shared" si="118"/>
        <v>72.52</v>
      </c>
    </row>
    <row r="7566" spans="1:20" x14ac:dyDescent="0.25">
      <c r="A7566">
        <v>7565</v>
      </c>
      <c r="B7566">
        <v>88020</v>
      </c>
      <c r="C7566" t="s">
        <v>1610</v>
      </c>
      <c r="D7566" t="s">
        <v>20</v>
      </c>
      <c r="E7566" t="s">
        <v>39</v>
      </c>
      <c r="F7566" t="s">
        <v>22</v>
      </c>
      <c r="G7566" t="s">
        <v>93</v>
      </c>
      <c r="H7566" t="s">
        <v>94</v>
      </c>
      <c r="I7566" t="s">
        <v>28</v>
      </c>
      <c r="J7566" t="s">
        <v>36</v>
      </c>
      <c r="K7566" t="s">
        <v>113</v>
      </c>
      <c r="L7566" t="s">
        <v>192</v>
      </c>
      <c r="M7566" t="s">
        <v>80</v>
      </c>
      <c r="N7566" s="2">
        <v>41291</v>
      </c>
      <c r="O7566" s="2">
        <v>41293</v>
      </c>
      <c r="P7566">
        <v>5</v>
      </c>
      <c r="Q7566" s="1">
        <v>0.1</v>
      </c>
      <c r="R7566">
        <v>7.64</v>
      </c>
      <c r="S7566">
        <v>1.39</v>
      </c>
      <c r="T7566">
        <f t="shared" si="118"/>
        <v>38.199999999999996</v>
      </c>
    </row>
    <row r="7567" spans="1:20" x14ac:dyDescent="0.25">
      <c r="A7567">
        <v>7566</v>
      </c>
      <c r="B7567">
        <v>88020</v>
      </c>
      <c r="C7567" t="s">
        <v>1610</v>
      </c>
      <c r="D7567" t="s">
        <v>20</v>
      </c>
      <c r="E7567" t="s">
        <v>21</v>
      </c>
      <c r="F7567" t="s">
        <v>22</v>
      </c>
      <c r="G7567" t="s">
        <v>93</v>
      </c>
      <c r="H7567" t="s">
        <v>33</v>
      </c>
      <c r="I7567" t="s">
        <v>28</v>
      </c>
      <c r="J7567" t="s">
        <v>36</v>
      </c>
      <c r="K7567" t="s">
        <v>201</v>
      </c>
      <c r="L7567" t="s">
        <v>192</v>
      </c>
      <c r="M7567" t="s">
        <v>326</v>
      </c>
      <c r="N7567" s="2">
        <v>41291</v>
      </c>
      <c r="O7567" s="2">
        <v>41293</v>
      </c>
      <c r="P7567">
        <v>1</v>
      </c>
      <c r="Q7567" s="1">
        <v>0</v>
      </c>
      <c r="R7567">
        <v>125.99</v>
      </c>
      <c r="S7567">
        <v>2.5</v>
      </c>
      <c r="T7567">
        <f t="shared" si="118"/>
        <v>125.99</v>
      </c>
    </row>
    <row r="7568" spans="1:20" x14ac:dyDescent="0.25">
      <c r="A7568">
        <v>7567</v>
      </c>
      <c r="B7568">
        <v>88020</v>
      </c>
      <c r="C7568" t="s">
        <v>1127</v>
      </c>
      <c r="D7568" t="s">
        <v>20</v>
      </c>
      <c r="E7568" t="s">
        <v>39</v>
      </c>
      <c r="F7568" t="s">
        <v>40</v>
      </c>
      <c r="G7568" t="s">
        <v>93</v>
      </c>
      <c r="H7568" t="s">
        <v>94</v>
      </c>
      <c r="I7568" t="s">
        <v>28</v>
      </c>
      <c r="J7568" t="s">
        <v>36</v>
      </c>
      <c r="K7568" t="s">
        <v>101</v>
      </c>
      <c r="L7568" t="s">
        <v>44</v>
      </c>
      <c r="M7568" t="s">
        <v>99</v>
      </c>
      <c r="N7568" s="2">
        <v>41291</v>
      </c>
      <c r="O7568" s="2">
        <v>41292</v>
      </c>
      <c r="P7568">
        <v>7</v>
      </c>
      <c r="Q7568" s="1">
        <v>0.1</v>
      </c>
      <c r="R7568">
        <v>11.55</v>
      </c>
      <c r="S7568">
        <v>2.36</v>
      </c>
      <c r="T7568">
        <f t="shared" si="118"/>
        <v>80.850000000000009</v>
      </c>
    </row>
    <row r="7569" spans="1:20" x14ac:dyDescent="0.25">
      <c r="A7569">
        <v>7568</v>
      </c>
      <c r="B7569">
        <v>90721</v>
      </c>
      <c r="C7569" t="s">
        <v>275</v>
      </c>
      <c r="D7569" t="s">
        <v>20</v>
      </c>
      <c r="E7569" t="s">
        <v>187</v>
      </c>
      <c r="F7569" t="s">
        <v>31</v>
      </c>
      <c r="G7569" t="s">
        <v>48</v>
      </c>
      <c r="H7569" t="s">
        <v>225</v>
      </c>
      <c r="I7569" t="s">
        <v>28</v>
      </c>
      <c r="J7569" t="s">
        <v>36</v>
      </c>
      <c r="K7569" t="s">
        <v>113</v>
      </c>
      <c r="L7569" t="s">
        <v>26</v>
      </c>
      <c r="M7569" t="s">
        <v>35</v>
      </c>
      <c r="N7569" s="2">
        <v>41067</v>
      </c>
      <c r="O7569" s="2">
        <v>41071</v>
      </c>
      <c r="P7569">
        <v>11</v>
      </c>
      <c r="Q7569" s="1">
        <v>0.05</v>
      </c>
      <c r="R7569">
        <v>22.72</v>
      </c>
      <c r="S7569">
        <v>8.99</v>
      </c>
      <c r="T7569">
        <f t="shared" si="118"/>
        <v>249.92</v>
      </c>
    </row>
    <row r="7570" spans="1:20" x14ac:dyDescent="0.25">
      <c r="A7570">
        <v>7569</v>
      </c>
      <c r="B7570">
        <v>90721</v>
      </c>
      <c r="C7570" t="s">
        <v>275</v>
      </c>
      <c r="D7570" t="s">
        <v>20</v>
      </c>
      <c r="E7570" t="s">
        <v>39</v>
      </c>
      <c r="F7570" t="s">
        <v>31</v>
      </c>
      <c r="G7570" t="s">
        <v>48</v>
      </c>
      <c r="H7570" t="s">
        <v>54</v>
      </c>
      <c r="I7570" t="s">
        <v>28</v>
      </c>
      <c r="J7570" t="s">
        <v>36</v>
      </c>
      <c r="K7570" t="s">
        <v>274</v>
      </c>
      <c r="L7570" t="s">
        <v>44</v>
      </c>
      <c r="M7570" t="s">
        <v>35</v>
      </c>
      <c r="N7570" s="2">
        <v>41067</v>
      </c>
      <c r="O7570" s="2">
        <v>41071</v>
      </c>
      <c r="P7570">
        <v>20</v>
      </c>
      <c r="Q7570" s="1">
        <v>0.02</v>
      </c>
      <c r="R7570">
        <v>1.81</v>
      </c>
      <c r="S7570">
        <v>1.56</v>
      </c>
      <c r="T7570">
        <f t="shared" si="118"/>
        <v>36.200000000000003</v>
      </c>
    </row>
    <row r="7571" spans="1:20" x14ac:dyDescent="0.25">
      <c r="A7571">
        <v>7570</v>
      </c>
      <c r="B7571">
        <v>90721</v>
      </c>
      <c r="C7571" t="s">
        <v>1578</v>
      </c>
      <c r="D7571" t="s">
        <v>20</v>
      </c>
      <c r="E7571" t="s">
        <v>187</v>
      </c>
      <c r="F7571" t="s">
        <v>31</v>
      </c>
      <c r="G7571" t="s">
        <v>48</v>
      </c>
      <c r="H7571" t="s">
        <v>217</v>
      </c>
      <c r="I7571" t="s">
        <v>28</v>
      </c>
      <c r="J7571" t="s">
        <v>36</v>
      </c>
      <c r="K7571" t="s">
        <v>170</v>
      </c>
      <c r="L7571" t="s">
        <v>192</v>
      </c>
      <c r="M7571" t="s">
        <v>35</v>
      </c>
      <c r="N7571" s="2">
        <v>41067</v>
      </c>
      <c r="O7571" s="2">
        <v>41072</v>
      </c>
      <c r="P7571">
        <v>13</v>
      </c>
      <c r="Q7571" s="1">
        <v>0.05</v>
      </c>
      <c r="R7571">
        <v>63.94</v>
      </c>
      <c r="S7571">
        <v>14.48</v>
      </c>
      <c r="T7571">
        <f t="shared" si="118"/>
        <v>831.22</v>
      </c>
    </row>
    <row r="7572" spans="1:20" x14ac:dyDescent="0.25">
      <c r="A7572">
        <v>7571</v>
      </c>
      <c r="B7572">
        <v>89110</v>
      </c>
      <c r="C7572" t="s">
        <v>1915</v>
      </c>
      <c r="D7572" t="s">
        <v>20</v>
      </c>
      <c r="E7572" t="s">
        <v>187</v>
      </c>
      <c r="F7572" t="s">
        <v>47</v>
      </c>
      <c r="G7572" t="s">
        <v>48</v>
      </c>
      <c r="H7572" t="s">
        <v>219</v>
      </c>
      <c r="I7572" t="s">
        <v>28</v>
      </c>
      <c r="J7572" t="s">
        <v>36</v>
      </c>
      <c r="K7572" t="s">
        <v>228</v>
      </c>
      <c r="L7572" t="s">
        <v>192</v>
      </c>
      <c r="M7572" t="s">
        <v>111</v>
      </c>
      <c r="N7572" s="2">
        <v>41455</v>
      </c>
      <c r="O7572" s="2">
        <v>41455</v>
      </c>
      <c r="P7572">
        <v>2</v>
      </c>
      <c r="Q7572" s="1">
        <v>0</v>
      </c>
      <c r="R7572">
        <v>54.74</v>
      </c>
      <c r="S7572">
        <v>14.83</v>
      </c>
      <c r="T7572">
        <f t="shared" si="118"/>
        <v>109.48</v>
      </c>
    </row>
    <row r="7573" spans="1:20" x14ac:dyDescent="0.25">
      <c r="A7573">
        <v>7572</v>
      </c>
      <c r="B7573">
        <v>87921</v>
      </c>
      <c r="C7573" t="s">
        <v>566</v>
      </c>
      <c r="D7573" t="s">
        <v>20</v>
      </c>
      <c r="E7573" t="s">
        <v>39</v>
      </c>
      <c r="F7573" t="s">
        <v>31</v>
      </c>
      <c r="G7573" t="s">
        <v>41</v>
      </c>
      <c r="H7573" t="s">
        <v>61</v>
      </c>
      <c r="I7573" t="s">
        <v>28</v>
      </c>
      <c r="J7573" t="s">
        <v>36</v>
      </c>
      <c r="K7573" t="s">
        <v>226</v>
      </c>
      <c r="L7573" t="s">
        <v>44</v>
      </c>
      <c r="M7573" t="s">
        <v>296</v>
      </c>
      <c r="N7573" s="2">
        <v>41185</v>
      </c>
      <c r="O7573" s="2">
        <v>41187</v>
      </c>
      <c r="P7573">
        <v>20</v>
      </c>
      <c r="Q7573" s="1">
        <v>0</v>
      </c>
      <c r="R7573">
        <v>2.78</v>
      </c>
      <c r="S7573">
        <v>0.97</v>
      </c>
      <c r="T7573">
        <f t="shared" si="118"/>
        <v>55.599999999999994</v>
      </c>
    </row>
    <row r="7574" spans="1:20" x14ac:dyDescent="0.25">
      <c r="A7574">
        <v>7573</v>
      </c>
      <c r="B7574">
        <v>87921</v>
      </c>
      <c r="C7574" t="s">
        <v>512</v>
      </c>
      <c r="D7574" t="s">
        <v>20</v>
      </c>
      <c r="E7574" t="s">
        <v>39</v>
      </c>
      <c r="F7574" t="s">
        <v>22</v>
      </c>
      <c r="G7574" t="s">
        <v>41</v>
      </c>
      <c r="H7574" t="s">
        <v>89</v>
      </c>
      <c r="I7574" t="s">
        <v>28</v>
      </c>
      <c r="J7574" t="s">
        <v>36</v>
      </c>
      <c r="K7574" t="s">
        <v>184</v>
      </c>
      <c r="L7574" t="s">
        <v>192</v>
      </c>
      <c r="M7574" t="s">
        <v>150</v>
      </c>
      <c r="N7574" s="2">
        <v>41185</v>
      </c>
      <c r="O7574" s="2">
        <v>41187</v>
      </c>
      <c r="P7574">
        <v>20</v>
      </c>
      <c r="Q7574" s="1">
        <v>0.03</v>
      </c>
      <c r="R7574">
        <v>2.61</v>
      </c>
      <c r="S7574">
        <v>0.5</v>
      </c>
      <c r="T7574">
        <f t="shared" si="118"/>
        <v>52.199999999999996</v>
      </c>
    </row>
    <row r="7575" spans="1:20" x14ac:dyDescent="0.25">
      <c r="A7575">
        <v>7574</v>
      </c>
      <c r="B7575">
        <v>87921</v>
      </c>
      <c r="C7575" t="s">
        <v>512</v>
      </c>
      <c r="D7575" t="s">
        <v>20</v>
      </c>
      <c r="E7575" t="s">
        <v>187</v>
      </c>
      <c r="F7575" t="s">
        <v>22</v>
      </c>
      <c r="G7575" t="s">
        <v>41</v>
      </c>
      <c r="H7575" t="s">
        <v>217</v>
      </c>
      <c r="I7575" t="s">
        <v>28</v>
      </c>
      <c r="J7575" t="s">
        <v>36</v>
      </c>
      <c r="K7575" t="s">
        <v>231</v>
      </c>
      <c r="L7575" t="s">
        <v>192</v>
      </c>
      <c r="M7575" t="s">
        <v>294</v>
      </c>
      <c r="N7575" s="2">
        <v>41185</v>
      </c>
      <c r="O7575" s="2">
        <v>41187</v>
      </c>
      <c r="P7575">
        <v>20</v>
      </c>
      <c r="Q7575" s="1">
        <v>0.03</v>
      </c>
      <c r="R7575">
        <v>51.75</v>
      </c>
      <c r="S7575">
        <v>19.989999999999998</v>
      </c>
      <c r="T7575">
        <f t="shared" si="118"/>
        <v>1035</v>
      </c>
    </row>
    <row r="7576" spans="1:20" x14ac:dyDescent="0.25">
      <c r="A7576">
        <v>7575</v>
      </c>
      <c r="B7576">
        <v>90130</v>
      </c>
      <c r="C7576" t="s">
        <v>1487</v>
      </c>
      <c r="D7576" t="s">
        <v>20</v>
      </c>
      <c r="E7576" t="s">
        <v>21</v>
      </c>
      <c r="F7576" t="s">
        <v>22</v>
      </c>
      <c r="G7576" t="s">
        <v>48</v>
      </c>
      <c r="H7576" t="s">
        <v>24</v>
      </c>
      <c r="I7576" t="s">
        <v>28</v>
      </c>
      <c r="J7576" t="s">
        <v>36</v>
      </c>
      <c r="K7576" t="s">
        <v>25</v>
      </c>
      <c r="L7576" t="s">
        <v>192</v>
      </c>
      <c r="M7576" t="s">
        <v>444</v>
      </c>
      <c r="N7576" s="2">
        <v>41443</v>
      </c>
      <c r="O7576" s="2">
        <v>41445</v>
      </c>
      <c r="P7576">
        <v>12</v>
      </c>
      <c r="Q7576" s="1">
        <v>7.0000000000000007E-2</v>
      </c>
      <c r="R7576">
        <v>152.47999999999999</v>
      </c>
      <c r="S7576">
        <v>6.5</v>
      </c>
      <c r="T7576">
        <f t="shared" si="118"/>
        <v>1829.7599999999998</v>
      </c>
    </row>
    <row r="7577" spans="1:20" x14ac:dyDescent="0.25">
      <c r="A7577">
        <v>7576</v>
      </c>
      <c r="B7577">
        <v>90722</v>
      </c>
      <c r="C7577" t="s">
        <v>1578</v>
      </c>
      <c r="D7577" t="s">
        <v>20</v>
      </c>
      <c r="E7577" t="s">
        <v>39</v>
      </c>
      <c r="F7577" t="s">
        <v>31</v>
      </c>
      <c r="G7577" t="s">
        <v>48</v>
      </c>
      <c r="H7577" t="s">
        <v>61</v>
      </c>
      <c r="I7577" t="s">
        <v>28</v>
      </c>
      <c r="J7577" t="s">
        <v>36</v>
      </c>
      <c r="K7577" t="s">
        <v>113</v>
      </c>
      <c r="L7577" t="s">
        <v>192</v>
      </c>
      <c r="M7577" t="s">
        <v>35</v>
      </c>
      <c r="N7577" s="2">
        <v>41414</v>
      </c>
      <c r="O7577" s="2">
        <v>41418</v>
      </c>
      <c r="P7577">
        <v>3</v>
      </c>
      <c r="Q7577" s="1">
        <v>0.1</v>
      </c>
      <c r="R7577">
        <v>6.54</v>
      </c>
      <c r="S7577">
        <v>5.27</v>
      </c>
      <c r="T7577">
        <f t="shared" si="118"/>
        <v>19.62</v>
      </c>
    </row>
    <row r="7578" spans="1:20" x14ac:dyDescent="0.25">
      <c r="A7578">
        <v>7577</v>
      </c>
      <c r="B7578">
        <v>88269</v>
      </c>
      <c r="C7578" t="s">
        <v>754</v>
      </c>
      <c r="D7578" t="s">
        <v>20</v>
      </c>
      <c r="E7578" t="s">
        <v>21</v>
      </c>
      <c r="F7578" t="s">
        <v>22</v>
      </c>
      <c r="G7578" t="s">
        <v>41</v>
      </c>
      <c r="H7578" t="s">
        <v>206</v>
      </c>
      <c r="I7578" t="s">
        <v>28</v>
      </c>
      <c r="J7578" t="s">
        <v>36</v>
      </c>
      <c r="K7578" t="s">
        <v>198</v>
      </c>
      <c r="L7578" t="s">
        <v>26</v>
      </c>
      <c r="M7578" t="s">
        <v>182</v>
      </c>
      <c r="N7578" s="2">
        <v>40609</v>
      </c>
      <c r="O7578" s="2">
        <v>40610</v>
      </c>
      <c r="P7578">
        <v>9</v>
      </c>
      <c r="Q7578" s="1">
        <v>0.03</v>
      </c>
      <c r="R7578">
        <v>8.4600000000000009</v>
      </c>
      <c r="S7578">
        <v>3.62</v>
      </c>
      <c r="T7578">
        <f t="shared" si="118"/>
        <v>76.140000000000015</v>
      </c>
    </row>
    <row r="7579" spans="1:20" x14ac:dyDescent="0.25">
      <c r="A7579">
        <v>7578</v>
      </c>
      <c r="B7579">
        <v>90100</v>
      </c>
      <c r="C7579" t="s">
        <v>1627</v>
      </c>
      <c r="D7579" t="s">
        <v>20</v>
      </c>
      <c r="E7579" t="s">
        <v>21</v>
      </c>
      <c r="F7579" t="s">
        <v>22</v>
      </c>
      <c r="G7579" t="s">
        <v>23</v>
      </c>
      <c r="H7579" t="s">
        <v>206</v>
      </c>
      <c r="I7579" t="s">
        <v>28</v>
      </c>
      <c r="J7579" t="s">
        <v>36</v>
      </c>
      <c r="K7579" t="s">
        <v>1107</v>
      </c>
      <c r="L7579" t="s">
        <v>192</v>
      </c>
      <c r="M7579" t="s">
        <v>444</v>
      </c>
      <c r="N7579" s="2">
        <v>41230</v>
      </c>
      <c r="O7579" s="2">
        <v>41231</v>
      </c>
      <c r="P7579">
        <v>22</v>
      </c>
      <c r="Q7579" s="1">
        <v>0.09</v>
      </c>
      <c r="R7579">
        <v>115.99</v>
      </c>
      <c r="S7579">
        <v>5.92</v>
      </c>
      <c r="T7579">
        <f t="shared" si="118"/>
        <v>2551.7799999999997</v>
      </c>
    </row>
    <row r="7580" spans="1:20" x14ac:dyDescent="0.25">
      <c r="A7580">
        <v>7579</v>
      </c>
      <c r="B7580">
        <v>88519</v>
      </c>
      <c r="C7580" t="s">
        <v>1118</v>
      </c>
      <c r="D7580" t="s">
        <v>20</v>
      </c>
      <c r="E7580" t="s">
        <v>39</v>
      </c>
      <c r="F7580" t="s">
        <v>22</v>
      </c>
      <c r="G7580" t="s">
        <v>93</v>
      </c>
      <c r="H7580" t="s">
        <v>54</v>
      </c>
      <c r="I7580" t="s">
        <v>28</v>
      </c>
      <c r="J7580" t="s">
        <v>36</v>
      </c>
      <c r="K7580" t="s">
        <v>95</v>
      </c>
      <c r="L7580" t="s">
        <v>192</v>
      </c>
      <c r="M7580" t="s">
        <v>232</v>
      </c>
      <c r="N7580" s="2">
        <v>41401</v>
      </c>
      <c r="O7580" s="2">
        <v>41403</v>
      </c>
      <c r="P7580">
        <v>3</v>
      </c>
      <c r="Q7580" s="1">
        <v>0.06</v>
      </c>
      <c r="R7580">
        <v>4.82</v>
      </c>
      <c r="S7580">
        <v>1.49</v>
      </c>
      <c r="T7580">
        <f t="shared" si="118"/>
        <v>14.46</v>
      </c>
    </row>
    <row r="7581" spans="1:20" x14ac:dyDescent="0.25">
      <c r="A7581">
        <v>7580</v>
      </c>
      <c r="B7581">
        <v>88519</v>
      </c>
      <c r="C7581" t="s">
        <v>1118</v>
      </c>
      <c r="D7581" t="s">
        <v>20</v>
      </c>
      <c r="E7581" t="s">
        <v>21</v>
      </c>
      <c r="F7581" t="s">
        <v>22</v>
      </c>
      <c r="G7581" t="s">
        <v>93</v>
      </c>
      <c r="H7581" t="s">
        <v>206</v>
      </c>
      <c r="I7581" t="s">
        <v>28</v>
      </c>
      <c r="J7581" t="s">
        <v>36</v>
      </c>
      <c r="K7581" t="s">
        <v>34</v>
      </c>
      <c r="L7581" t="s">
        <v>192</v>
      </c>
      <c r="M7581" t="s">
        <v>326</v>
      </c>
      <c r="N7581" s="2">
        <v>41401</v>
      </c>
      <c r="O7581" s="2">
        <v>41403</v>
      </c>
      <c r="P7581">
        <v>6</v>
      </c>
      <c r="Q7581" s="1">
        <v>0.02</v>
      </c>
      <c r="R7581">
        <v>175.99</v>
      </c>
      <c r="S7581">
        <v>8.99</v>
      </c>
      <c r="T7581">
        <f t="shared" si="118"/>
        <v>1055.94</v>
      </c>
    </row>
    <row r="7582" spans="1:20" x14ac:dyDescent="0.25">
      <c r="A7582">
        <v>7581</v>
      </c>
      <c r="B7582">
        <v>88719</v>
      </c>
      <c r="C7582" t="s">
        <v>1190</v>
      </c>
      <c r="D7582" t="s">
        <v>578</v>
      </c>
      <c r="E7582" t="s">
        <v>21</v>
      </c>
      <c r="F7582" t="s">
        <v>22</v>
      </c>
      <c r="G7582" t="s">
        <v>48</v>
      </c>
      <c r="H7582" t="s">
        <v>203</v>
      </c>
      <c r="I7582" t="s">
        <v>28</v>
      </c>
      <c r="J7582" t="s">
        <v>36</v>
      </c>
      <c r="K7582" t="s">
        <v>204</v>
      </c>
      <c r="L7582" t="s">
        <v>283</v>
      </c>
      <c r="M7582" t="s">
        <v>190</v>
      </c>
      <c r="N7582" s="2">
        <v>41471</v>
      </c>
      <c r="O7582" s="2">
        <v>41473</v>
      </c>
      <c r="P7582">
        <v>11</v>
      </c>
      <c r="Q7582" s="1">
        <v>0.09</v>
      </c>
      <c r="R7582">
        <v>306.14</v>
      </c>
      <c r="S7582">
        <v>26.53</v>
      </c>
      <c r="T7582">
        <f t="shared" si="118"/>
        <v>3367.54</v>
      </c>
    </row>
    <row r="7583" spans="1:20" x14ac:dyDescent="0.25">
      <c r="A7583">
        <v>7582</v>
      </c>
      <c r="B7583">
        <v>88719</v>
      </c>
      <c r="C7583" t="s">
        <v>1190</v>
      </c>
      <c r="D7583" t="s">
        <v>20</v>
      </c>
      <c r="E7583" t="s">
        <v>39</v>
      </c>
      <c r="F7583" t="s">
        <v>22</v>
      </c>
      <c r="G7583" t="s">
        <v>48</v>
      </c>
      <c r="H7583" t="s">
        <v>61</v>
      </c>
      <c r="I7583" t="s">
        <v>28</v>
      </c>
      <c r="J7583" t="s">
        <v>36</v>
      </c>
      <c r="K7583" t="s">
        <v>138</v>
      </c>
      <c r="L7583" t="s">
        <v>192</v>
      </c>
      <c r="M7583" t="s">
        <v>86</v>
      </c>
      <c r="N7583" s="2">
        <v>41471</v>
      </c>
      <c r="O7583" s="2">
        <v>41480</v>
      </c>
      <c r="P7583">
        <v>9</v>
      </c>
      <c r="Q7583" s="1">
        <v>0.05</v>
      </c>
      <c r="R7583">
        <v>4.9800000000000004</v>
      </c>
      <c r="S7583">
        <v>5.49</v>
      </c>
      <c r="T7583">
        <f t="shared" si="118"/>
        <v>44.820000000000007</v>
      </c>
    </row>
    <row r="7584" spans="1:20" x14ac:dyDescent="0.25">
      <c r="A7584">
        <v>7583</v>
      </c>
      <c r="B7584">
        <v>86376</v>
      </c>
      <c r="C7584" t="s">
        <v>110</v>
      </c>
      <c r="D7584" t="s">
        <v>20</v>
      </c>
      <c r="E7584" t="s">
        <v>39</v>
      </c>
      <c r="F7584" t="s">
        <v>47</v>
      </c>
      <c r="G7584" t="s">
        <v>23</v>
      </c>
      <c r="H7584" t="s">
        <v>94</v>
      </c>
      <c r="I7584" t="s">
        <v>28</v>
      </c>
      <c r="J7584" t="s">
        <v>36</v>
      </c>
      <c r="K7584" t="s">
        <v>231</v>
      </c>
      <c r="L7584" t="s">
        <v>192</v>
      </c>
      <c r="M7584" t="s">
        <v>51</v>
      </c>
      <c r="N7584" s="2">
        <v>40925</v>
      </c>
      <c r="O7584" s="2">
        <v>40925</v>
      </c>
      <c r="P7584">
        <v>10</v>
      </c>
      <c r="Q7584" s="1">
        <v>0.01</v>
      </c>
      <c r="R7584">
        <v>6.3</v>
      </c>
      <c r="S7584">
        <v>0.5</v>
      </c>
      <c r="T7584">
        <f t="shared" si="118"/>
        <v>63</v>
      </c>
    </row>
    <row r="7585" spans="1:20" x14ac:dyDescent="0.25">
      <c r="A7585">
        <v>7584</v>
      </c>
      <c r="B7585">
        <v>88819</v>
      </c>
      <c r="C7585" t="s">
        <v>2145</v>
      </c>
      <c r="D7585" t="s">
        <v>20</v>
      </c>
      <c r="E7585" t="s">
        <v>39</v>
      </c>
      <c r="F7585" t="s">
        <v>22</v>
      </c>
      <c r="G7585" t="s">
        <v>93</v>
      </c>
      <c r="H7585" t="s">
        <v>54</v>
      </c>
      <c r="I7585" t="s">
        <v>28</v>
      </c>
      <c r="J7585" t="s">
        <v>36</v>
      </c>
      <c r="K7585" t="s">
        <v>95</v>
      </c>
      <c r="L7585" t="s">
        <v>192</v>
      </c>
      <c r="M7585" t="s">
        <v>86</v>
      </c>
      <c r="N7585" s="2">
        <v>40216</v>
      </c>
      <c r="O7585" s="2">
        <v>40216</v>
      </c>
      <c r="P7585">
        <v>12</v>
      </c>
      <c r="Q7585" s="1">
        <v>7.0000000000000007E-2</v>
      </c>
      <c r="R7585">
        <v>30.56</v>
      </c>
      <c r="S7585">
        <v>2.99</v>
      </c>
      <c r="T7585">
        <f t="shared" si="118"/>
        <v>366.71999999999997</v>
      </c>
    </row>
    <row r="7586" spans="1:20" x14ac:dyDescent="0.25">
      <c r="A7586">
        <v>7585</v>
      </c>
      <c r="B7586">
        <v>88675</v>
      </c>
      <c r="C7586" t="s">
        <v>2256</v>
      </c>
      <c r="D7586" t="s">
        <v>38</v>
      </c>
      <c r="E7586" t="s">
        <v>21</v>
      </c>
      <c r="F7586" t="s">
        <v>31</v>
      </c>
      <c r="G7586" t="s">
        <v>23</v>
      </c>
      <c r="H7586" t="s">
        <v>33</v>
      </c>
      <c r="I7586" t="s">
        <v>28</v>
      </c>
      <c r="J7586" t="s">
        <v>36</v>
      </c>
      <c r="K7586" t="s">
        <v>201</v>
      </c>
      <c r="L7586" t="s">
        <v>192</v>
      </c>
      <c r="M7586" t="s">
        <v>139</v>
      </c>
      <c r="N7586" s="2">
        <v>41429</v>
      </c>
      <c r="O7586" s="2">
        <v>41431</v>
      </c>
      <c r="P7586">
        <v>12</v>
      </c>
      <c r="Q7586" s="1">
        <v>0.09</v>
      </c>
      <c r="R7586">
        <v>49.99</v>
      </c>
      <c r="S7586">
        <v>19.989999999999998</v>
      </c>
      <c r="T7586">
        <f t="shared" si="118"/>
        <v>599.88</v>
      </c>
    </row>
    <row r="7587" spans="1:20" x14ac:dyDescent="0.25">
      <c r="A7587">
        <v>7586</v>
      </c>
      <c r="B7587">
        <v>88821</v>
      </c>
      <c r="C7587" t="s">
        <v>2145</v>
      </c>
      <c r="D7587" t="s">
        <v>578</v>
      </c>
      <c r="E7587" t="s">
        <v>187</v>
      </c>
      <c r="F7587" t="s">
        <v>22</v>
      </c>
      <c r="G7587" t="s">
        <v>23</v>
      </c>
      <c r="H7587" t="s">
        <v>217</v>
      </c>
      <c r="I7587" t="s">
        <v>28</v>
      </c>
      <c r="J7587" t="s">
        <v>36</v>
      </c>
      <c r="K7587" t="s">
        <v>101</v>
      </c>
      <c r="L7587" t="s">
        <v>283</v>
      </c>
      <c r="M7587" t="s">
        <v>80</v>
      </c>
      <c r="N7587" s="2">
        <v>41185</v>
      </c>
      <c r="O7587" s="2">
        <v>41185</v>
      </c>
      <c r="P7587">
        <v>5</v>
      </c>
      <c r="Q7587" s="1">
        <v>0.06</v>
      </c>
      <c r="R7587">
        <v>130.97999999999999</v>
      </c>
      <c r="S7587">
        <v>30</v>
      </c>
      <c r="T7587">
        <f t="shared" si="118"/>
        <v>654.9</v>
      </c>
    </row>
    <row r="7588" spans="1:20" x14ac:dyDescent="0.25">
      <c r="A7588">
        <v>7587</v>
      </c>
      <c r="B7588">
        <v>87720</v>
      </c>
      <c r="C7588" t="s">
        <v>1840</v>
      </c>
      <c r="D7588" t="s">
        <v>20</v>
      </c>
      <c r="E7588" t="s">
        <v>39</v>
      </c>
      <c r="F7588" t="s">
        <v>47</v>
      </c>
      <c r="G7588" t="s">
        <v>41</v>
      </c>
      <c r="H7588" t="s">
        <v>54</v>
      </c>
      <c r="I7588" t="s">
        <v>28</v>
      </c>
      <c r="J7588" t="s">
        <v>36</v>
      </c>
      <c r="K7588" t="s">
        <v>165</v>
      </c>
      <c r="L7588" t="s">
        <v>192</v>
      </c>
      <c r="M7588" t="s">
        <v>167</v>
      </c>
      <c r="N7588" s="2">
        <v>40228</v>
      </c>
      <c r="O7588" s="2">
        <v>40230</v>
      </c>
      <c r="P7588">
        <v>8</v>
      </c>
      <c r="Q7588" s="1">
        <v>0.05</v>
      </c>
      <c r="R7588">
        <v>11.29</v>
      </c>
      <c r="S7588">
        <v>5.03</v>
      </c>
      <c r="T7588">
        <f t="shared" si="118"/>
        <v>90.32</v>
      </c>
    </row>
    <row r="7589" spans="1:20" x14ac:dyDescent="0.25">
      <c r="A7589">
        <v>7588</v>
      </c>
      <c r="B7589">
        <v>90565</v>
      </c>
      <c r="C7589" t="s">
        <v>2009</v>
      </c>
      <c r="D7589" t="s">
        <v>38</v>
      </c>
      <c r="E7589" t="s">
        <v>39</v>
      </c>
      <c r="F7589" t="s">
        <v>31</v>
      </c>
      <c r="G7589" t="s">
        <v>48</v>
      </c>
      <c r="H7589" t="s">
        <v>49</v>
      </c>
      <c r="I7589" t="s">
        <v>28</v>
      </c>
      <c r="J7589" t="s">
        <v>36</v>
      </c>
      <c r="K7589" t="s">
        <v>221</v>
      </c>
      <c r="L7589" t="s">
        <v>26</v>
      </c>
      <c r="M7589" t="s">
        <v>35</v>
      </c>
      <c r="N7589" s="2">
        <v>41407</v>
      </c>
      <c r="O7589" s="2">
        <v>41411</v>
      </c>
      <c r="P7589">
        <v>11</v>
      </c>
      <c r="Q7589" s="1">
        <v>0.08</v>
      </c>
      <c r="R7589">
        <v>16.989999999999998</v>
      </c>
      <c r="S7589">
        <v>8.99</v>
      </c>
      <c r="T7589">
        <f t="shared" si="118"/>
        <v>186.89</v>
      </c>
    </row>
    <row r="7590" spans="1:20" x14ac:dyDescent="0.25">
      <c r="A7590">
        <v>7589</v>
      </c>
      <c r="B7590">
        <v>89576</v>
      </c>
      <c r="C7590" t="s">
        <v>301</v>
      </c>
      <c r="D7590" t="s">
        <v>578</v>
      </c>
      <c r="E7590" t="s">
        <v>187</v>
      </c>
      <c r="F7590" t="s">
        <v>31</v>
      </c>
      <c r="G7590" t="s">
        <v>23</v>
      </c>
      <c r="H7590" t="s">
        <v>217</v>
      </c>
      <c r="I7590" t="s">
        <v>28</v>
      </c>
      <c r="J7590" t="s">
        <v>36</v>
      </c>
      <c r="K7590" t="s">
        <v>68</v>
      </c>
      <c r="L7590" t="s">
        <v>283</v>
      </c>
      <c r="M7590" t="s">
        <v>131</v>
      </c>
      <c r="N7590" s="2">
        <v>41407</v>
      </c>
      <c r="O7590" s="2">
        <v>41409</v>
      </c>
      <c r="P7590">
        <v>11</v>
      </c>
      <c r="Q7590" s="1">
        <v>0.08</v>
      </c>
      <c r="R7590">
        <v>25.98</v>
      </c>
      <c r="S7590">
        <v>14.36</v>
      </c>
      <c r="T7590">
        <f t="shared" si="118"/>
        <v>285.78000000000003</v>
      </c>
    </row>
    <row r="7591" spans="1:20" x14ac:dyDescent="0.25">
      <c r="A7591">
        <v>7590</v>
      </c>
      <c r="B7591">
        <v>91046</v>
      </c>
      <c r="C7591" t="s">
        <v>298</v>
      </c>
      <c r="D7591" t="s">
        <v>578</v>
      </c>
      <c r="E7591" t="s">
        <v>187</v>
      </c>
      <c r="F7591" t="s">
        <v>40</v>
      </c>
      <c r="G7591" t="s">
        <v>32</v>
      </c>
      <c r="H7591" t="s">
        <v>219</v>
      </c>
      <c r="I7591" t="s">
        <v>28</v>
      </c>
      <c r="J7591" t="s">
        <v>36</v>
      </c>
      <c r="K7591" t="s">
        <v>116</v>
      </c>
      <c r="L7591" t="s">
        <v>330</v>
      </c>
      <c r="M7591" t="s">
        <v>59</v>
      </c>
      <c r="N7591" s="2">
        <v>40952</v>
      </c>
      <c r="O7591" s="2">
        <v>40953</v>
      </c>
      <c r="P7591">
        <v>5</v>
      </c>
      <c r="Q7591" s="1">
        <v>0.06</v>
      </c>
      <c r="R7591">
        <v>286.85000000000002</v>
      </c>
      <c r="S7591">
        <v>61.76</v>
      </c>
      <c r="T7591">
        <f t="shared" si="118"/>
        <v>1434.25</v>
      </c>
    </row>
    <row r="7592" spans="1:20" x14ac:dyDescent="0.25">
      <c r="A7592">
        <v>7591</v>
      </c>
      <c r="B7592">
        <v>91318</v>
      </c>
      <c r="C7592" t="s">
        <v>741</v>
      </c>
      <c r="D7592" t="s">
        <v>20</v>
      </c>
      <c r="E7592" t="s">
        <v>39</v>
      </c>
      <c r="F7592" t="s">
        <v>22</v>
      </c>
      <c r="G7592" t="s">
        <v>41</v>
      </c>
      <c r="H7592" t="s">
        <v>61</v>
      </c>
      <c r="I7592" t="s">
        <v>28</v>
      </c>
      <c r="J7592" t="s">
        <v>36</v>
      </c>
      <c r="K7592" t="s">
        <v>248</v>
      </c>
      <c r="L7592" t="s">
        <v>192</v>
      </c>
      <c r="M7592" t="s">
        <v>294</v>
      </c>
      <c r="N7592" s="2">
        <v>40771</v>
      </c>
      <c r="O7592" s="2">
        <v>40772</v>
      </c>
      <c r="P7592">
        <v>17</v>
      </c>
      <c r="Q7592" s="1">
        <v>0.01</v>
      </c>
      <c r="R7592">
        <v>12.53</v>
      </c>
      <c r="S7592">
        <v>7.17</v>
      </c>
      <c r="T7592">
        <f t="shared" si="118"/>
        <v>213.01</v>
      </c>
    </row>
    <row r="7593" spans="1:20" x14ac:dyDescent="0.25">
      <c r="A7593">
        <v>7592</v>
      </c>
      <c r="B7593">
        <v>89266</v>
      </c>
      <c r="C7593" t="s">
        <v>766</v>
      </c>
      <c r="D7593" t="s">
        <v>20</v>
      </c>
      <c r="E7593" t="s">
        <v>39</v>
      </c>
      <c r="F7593" t="s">
        <v>22</v>
      </c>
      <c r="G7593" t="s">
        <v>32</v>
      </c>
      <c r="H7593" t="s">
        <v>89</v>
      </c>
      <c r="I7593" t="s">
        <v>28</v>
      </c>
      <c r="J7593" t="s">
        <v>36</v>
      </c>
      <c r="K7593" t="s">
        <v>248</v>
      </c>
      <c r="L7593" t="s">
        <v>44</v>
      </c>
      <c r="M7593" t="s">
        <v>173</v>
      </c>
      <c r="N7593" s="2">
        <v>41365</v>
      </c>
      <c r="O7593" s="2">
        <v>41367</v>
      </c>
      <c r="P7593">
        <v>9</v>
      </c>
      <c r="Q7593" s="1">
        <v>0.08</v>
      </c>
      <c r="R7593">
        <v>4.63</v>
      </c>
      <c r="S7593">
        <v>1.93</v>
      </c>
      <c r="T7593">
        <f t="shared" si="118"/>
        <v>41.67</v>
      </c>
    </row>
    <row r="7594" spans="1:20" x14ac:dyDescent="0.25">
      <c r="A7594">
        <v>7593</v>
      </c>
      <c r="B7594">
        <v>90093</v>
      </c>
      <c r="C7594" t="s">
        <v>1560</v>
      </c>
      <c r="D7594" t="s">
        <v>20</v>
      </c>
      <c r="E7594" t="s">
        <v>21</v>
      </c>
      <c r="F7594" t="s">
        <v>40</v>
      </c>
      <c r="G7594" t="s">
        <v>23</v>
      </c>
      <c r="H7594" t="s">
        <v>24</v>
      </c>
      <c r="I7594" t="s">
        <v>28</v>
      </c>
      <c r="J7594" t="s">
        <v>36</v>
      </c>
      <c r="K7594" t="s">
        <v>1243</v>
      </c>
      <c r="L7594" t="s">
        <v>26</v>
      </c>
      <c r="M7594" t="s">
        <v>99</v>
      </c>
      <c r="N7594" s="2">
        <v>41335</v>
      </c>
      <c r="O7594" s="2">
        <v>41336</v>
      </c>
      <c r="P7594">
        <v>11</v>
      </c>
      <c r="Q7594" s="1">
        <v>0.03</v>
      </c>
      <c r="R7594">
        <v>35.99</v>
      </c>
      <c r="S7594">
        <v>3.3</v>
      </c>
      <c r="T7594">
        <f t="shared" si="118"/>
        <v>395.89000000000004</v>
      </c>
    </row>
    <row r="7595" spans="1:20" x14ac:dyDescent="0.25">
      <c r="A7595">
        <v>7594</v>
      </c>
      <c r="B7595">
        <v>88274</v>
      </c>
      <c r="C7595" t="s">
        <v>754</v>
      </c>
      <c r="D7595" t="s">
        <v>578</v>
      </c>
      <c r="E7595" t="s">
        <v>187</v>
      </c>
      <c r="F7595" t="s">
        <v>22</v>
      </c>
      <c r="G7595" t="s">
        <v>93</v>
      </c>
      <c r="H7595" t="s">
        <v>188</v>
      </c>
      <c r="I7595" t="s">
        <v>28</v>
      </c>
      <c r="J7595" t="s">
        <v>36</v>
      </c>
      <c r="K7595" t="s">
        <v>170</v>
      </c>
      <c r="L7595" t="s">
        <v>330</v>
      </c>
      <c r="M7595" t="s">
        <v>232</v>
      </c>
      <c r="N7595" s="2">
        <v>41199</v>
      </c>
      <c r="O7595" s="2">
        <v>41201</v>
      </c>
      <c r="P7595">
        <v>21</v>
      </c>
      <c r="Q7595" s="1">
        <v>0.05</v>
      </c>
      <c r="R7595">
        <v>100.98</v>
      </c>
      <c r="S7595">
        <v>35.840000000000003</v>
      </c>
      <c r="T7595">
        <f t="shared" si="118"/>
        <v>2120.58</v>
      </c>
    </row>
    <row r="7596" spans="1:20" x14ac:dyDescent="0.25">
      <c r="A7596">
        <v>7595</v>
      </c>
      <c r="B7596">
        <v>89698</v>
      </c>
      <c r="C7596" t="s">
        <v>1161</v>
      </c>
      <c r="D7596" t="s">
        <v>20</v>
      </c>
      <c r="E7596" t="s">
        <v>39</v>
      </c>
      <c r="F7596" t="s">
        <v>22</v>
      </c>
      <c r="G7596" t="s">
        <v>93</v>
      </c>
      <c r="H7596" t="s">
        <v>94</v>
      </c>
      <c r="I7596" t="s">
        <v>28</v>
      </c>
      <c r="J7596" t="s">
        <v>36</v>
      </c>
      <c r="K7596" t="s">
        <v>105</v>
      </c>
      <c r="L7596" t="s">
        <v>192</v>
      </c>
      <c r="M7596" t="s">
        <v>137</v>
      </c>
      <c r="N7596" s="2">
        <v>40652</v>
      </c>
      <c r="O7596" s="2">
        <v>40652</v>
      </c>
      <c r="P7596">
        <v>5</v>
      </c>
      <c r="Q7596" s="1">
        <v>0.06</v>
      </c>
      <c r="R7596">
        <v>4.91</v>
      </c>
      <c r="S7596">
        <v>0.5</v>
      </c>
      <c r="T7596">
        <f t="shared" si="118"/>
        <v>24.55</v>
      </c>
    </row>
    <row r="7597" spans="1:20" x14ac:dyDescent="0.25">
      <c r="A7597">
        <v>7596</v>
      </c>
      <c r="B7597">
        <v>89698</v>
      </c>
      <c r="C7597" t="s">
        <v>1161</v>
      </c>
      <c r="D7597" t="s">
        <v>20</v>
      </c>
      <c r="E7597" t="s">
        <v>39</v>
      </c>
      <c r="F7597" t="s">
        <v>22</v>
      </c>
      <c r="G7597" t="s">
        <v>93</v>
      </c>
      <c r="H7597" t="s">
        <v>61</v>
      </c>
      <c r="I7597" t="s">
        <v>28</v>
      </c>
      <c r="J7597" t="s">
        <v>36</v>
      </c>
      <c r="K7597" t="s">
        <v>145</v>
      </c>
      <c r="L7597" t="s">
        <v>44</v>
      </c>
      <c r="M7597" t="s">
        <v>294</v>
      </c>
      <c r="N7597" s="2">
        <v>40652</v>
      </c>
      <c r="O7597" s="2">
        <v>40653</v>
      </c>
      <c r="P7597">
        <v>11</v>
      </c>
      <c r="Q7597" s="1">
        <v>0.01</v>
      </c>
      <c r="R7597">
        <v>6.04</v>
      </c>
      <c r="S7597">
        <v>2.14</v>
      </c>
      <c r="T7597">
        <f t="shared" si="118"/>
        <v>66.44</v>
      </c>
    </row>
    <row r="7598" spans="1:20" x14ac:dyDescent="0.25">
      <c r="A7598">
        <v>7597</v>
      </c>
      <c r="B7598">
        <v>89698</v>
      </c>
      <c r="C7598" t="s">
        <v>1161</v>
      </c>
      <c r="D7598" t="s">
        <v>20</v>
      </c>
      <c r="E7598" t="s">
        <v>39</v>
      </c>
      <c r="F7598" t="s">
        <v>22</v>
      </c>
      <c r="G7598" t="s">
        <v>93</v>
      </c>
      <c r="H7598" t="s">
        <v>42</v>
      </c>
      <c r="I7598" t="s">
        <v>28</v>
      </c>
      <c r="J7598" t="s">
        <v>36</v>
      </c>
      <c r="K7598" t="s">
        <v>184</v>
      </c>
      <c r="L7598" t="s">
        <v>192</v>
      </c>
      <c r="M7598" t="s">
        <v>27</v>
      </c>
      <c r="N7598" s="2">
        <v>40652</v>
      </c>
      <c r="O7598" s="2">
        <v>40653</v>
      </c>
      <c r="P7598">
        <v>5</v>
      </c>
      <c r="Q7598" s="1">
        <v>7.0000000000000007E-2</v>
      </c>
      <c r="R7598">
        <v>4.9800000000000004</v>
      </c>
      <c r="S7598">
        <v>5.0199999999999996</v>
      </c>
      <c r="T7598">
        <f t="shared" si="118"/>
        <v>24.900000000000002</v>
      </c>
    </row>
    <row r="7599" spans="1:20" x14ac:dyDescent="0.25">
      <c r="A7599">
        <v>7598</v>
      </c>
      <c r="B7599">
        <v>86778</v>
      </c>
      <c r="C7599" t="s">
        <v>695</v>
      </c>
      <c r="D7599" t="s">
        <v>578</v>
      </c>
      <c r="E7599" t="s">
        <v>187</v>
      </c>
      <c r="F7599" t="s">
        <v>40</v>
      </c>
      <c r="G7599" t="s">
        <v>23</v>
      </c>
      <c r="H7599" t="s">
        <v>217</v>
      </c>
      <c r="I7599" t="s">
        <v>28</v>
      </c>
      <c r="J7599" t="s">
        <v>36</v>
      </c>
      <c r="K7599" t="s">
        <v>189</v>
      </c>
      <c r="L7599" t="s">
        <v>330</v>
      </c>
      <c r="M7599" t="s">
        <v>45</v>
      </c>
      <c r="N7599" s="2">
        <v>41259</v>
      </c>
      <c r="O7599" s="2">
        <v>41261</v>
      </c>
      <c r="P7599">
        <v>17</v>
      </c>
      <c r="Q7599" s="1">
        <v>7.0000000000000007E-2</v>
      </c>
      <c r="R7599">
        <v>31.76</v>
      </c>
      <c r="S7599">
        <v>45.51</v>
      </c>
      <c r="T7599">
        <f t="shared" si="118"/>
        <v>539.92000000000007</v>
      </c>
    </row>
    <row r="7600" spans="1:20" x14ac:dyDescent="0.25">
      <c r="A7600">
        <v>7599</v>
      </c>
      <c r="B7600">
        <v>89727</v>
      </c>
      <c r="C7600" t="s">
        <v>2301</v>
      </c>
      <c r="D7600" t="s">
        <v>20</v>
      </c>
      <c r="E7600" t="s">
        <v>39</v>
      </c>
      <c r="F7600" t="s">
        <v>31</v>
      </c>
      <c r="G7600" t="s">
        <v>93</v>
      </c>
      <c r="H7600" t="s">
        <v>94</v>
      </c>
      <c r="I7600" t="s">
        <v>28</v>
      </c>
      <c r="J7600" t="s">
        <v>36</v>
      </c>
      <c r="K7600" t="s">
        <v>138</v>
      </c>
      <c r="L7600" t="s">
        <v>192</v>
      </c>
      <c r="M7600" t="s">
        <v>35</v>
      </c>
      <c r="N7600" s="2">
        <v>41207</v>
      </c>
      <c r="O7600" s="2">
        <v>41209</v>
      </c>
      <c r="P7600">
        <v>18</v>
      </c>
      <c r="Q7600" s="1">
        <v>0.05</v>
      </c>
      <c r="R7600">
        <v>59.98</v>
      </c>
      <c r="S7600">
        <v>3.99</v>
      </c>
      <c r="T7600">
        <f t="shared" si="118"/>
        <v>1079.6399999999999</v>
      </c>
    </row>
    <row r="7601" spans="1:20" x14ac:dyDescent="0.25">
      <c r="A7601">
        <v>7600</v>
      </c>
      <c r="B7601">
        <v>89727</v>
      </c>
      <c r="C7601" t="s">
        <v>1822</v>
      </c>
      <c r="D7601" t="s">
        <v>20</v>
      </c>
      <c r="E7601" t="s">
        <v>21</v>
      </c>
      <c r="F7601" t="s">
        <v>31</v>
      </c>
      <c r="G7601" t="s">
        <v>93</v>
      </c>
      <c r="H7601" t="s">
        <v>203</v>
      </c>
      <c r="I7601" t="s">
        <v>28</v>
      </c>
      <c r="J7601" t="s">
        <v>36</v>
      </c>
      <c r="K7601" t="s">
        <v>1107</v>
      </c>
      <c r="L7601" t="s">
        <v>192</v>
      </c>
      <c r="M7601" t="s">
        <v>631</v>
      </c>
      <c r="N7601" s="2">
        <v>41207</v>
      </c>
      <c r="O7601" s="2">
        <v>41209</v>
      </c>
      <c r="P7601">
        <v>20</v>
      </c>
      <c r="Q7601" s="1">
        <v>0.1</v>
      </c>
      <c r="R7601">
        <v>205.99</v>
      </c>
      <c r="S7601">
        <v>5.99</v>
      </c>
      <c r="T7601">
        <f t="shared" si="118"/>
        <v>4119.8</v>
      </c>
    </row>
    <row r="7602" spans="1:20" x14ac:dyDescent="0.25">
      <c r="A7602">
        <v>7601</v>
      </c>
      <c r="B7602">
        <v>86001</v>
      </c>
      <c r="C7602" t="s">
        <v>1117</v>
      </c>
      <c r="D7602" t="s">
        <v>20</v>
      </c>
      <c r="E7602" t="s">
        <v>187</v>
      </c>
      <c r="F7602" t="s">
        <v>31</v>
      </c>
      <c r="G7602" t="s">
        <v>32</v>
      </c>
      <c r="H7602" t="s">
        <v>225</v>
      </c>
      <c r="I7602" t="s">
        <v>28</v>
      </c>
      <c r="J7602" t="s">
        <v>36</v>
      </c>
      <c r="K7602" t="s">
        <v>116</v>
      </c>
      <c r="L7602" t="s">
        <v>26</v>
      </c>
      <c r="M7602" t="s">
        <v>141</v>
      </c>
      <c r="N7602" s="2">
        <v>41562</v>
      </c>
      <c r="O7602" s="2">
        <v>41563</v>
      </c>
      <c r="P7602">
        <v>10</v>
      </c>
      <c r="Q7602" s="1">
        <v>7.0000000000000007E-2</v>
      </c>
      <c r="R7602">
        <v>18.649999999999999</v>
      </c>
      <c r="S7602">
        <v>3.77</v>
      </c>
      <c r="T7602">
        <f t="shared" si="118"/>
        <v>186.5</v>
      </c>
    </row>
    <row r="7603" spans="1:20" x14ac:dyDescent="0.25">
      <c r="A7603">
        <v>7602</v>
      </c>
      <c r="B7603">
        <v>85991</v>
      </c>
      <c r="C7603" t="s">
        <v>1802</v>
      </c>
      <c r="D7603" t="s">
        <v>20</v>
      </c>
      <c r="E7603" t="s">
        <v>21</v>
      </c>
      <c r="F7603" t="s">
        <v>31</v>
      </c>
      <c r="G7603" t="s">
        <v>32</v>
      </c>
      <c r="H7603" t="s">
        <v>24</v>
      </c>
      <c r="I7603" t="s">
        <v>28</v>
      </c>
      <c r="J7603" t="s">
        <v>36</v>
      </c>
      <c r="K7603" t="s">
        <v>1114</v>
      </c>
      <c r="L7603" t="s">
        <v>706</v>
      </c>
      <c r="M7603" t="s">
        <v>121</v>
      </c>
      <c r="N7603" s="2">
        <v>40466</v>
      </c>
      <c r="O7603" s="2">
        <v>40468</v>
      </c>
      <c r="P7603">
        <v>3</v>
      </c>
      <c r="Q7603" s="1">
        <v>0.06</v>
      </c>
      <c r="R7603">
        <v>17.98</v>
      </c>
      <c r="S7603">
        <v>8.51</v>
      </c>
      <c r="T7603">
        <f t="shared" si="118"/>
        <v>53.94</v>
      </c>
    </row>
    <row r="7604" spans="1:20" x14ac:dyDescent="0.25">
      <c r="A7604">
        <v>7603</v>
      </c>
      <c r="B7604">
        <v>85991</v>
      </c>
      <c r="C7604" t="s">
        <v>1802</v>
      </c>
      <c r="D7604" t="s">
        <v>38</v>
      </c>
      <c r="E7604" t="s">
        <v>39</v>
      </c>
      <c r="F7604" t="s">
        <v>31</v>
      </c>
      <c r="G7604" t="s">
        <v>32</v>
      </c>
      <c r="H7604" t="s">
        <v>89</v>
      </c>
      <c r="I7604" t="s">
        <v>28</v>
      </c>
      <c r="J7604" t="s">
        <v>36</v>
      </c>
      <c r="K7604" t="s">
        <v>79</v>
      </c>
      <c r="L7604" t="s">
        <v>192</v>
      </c>
      <c r="M7604" t="s">
        <v>146</v>
      </c>
      <c r="N7604" s="2">
        <v>40466</v>
      </c>
      <c r="O7604" s="2">
        <v>40469</v>
      </c>
      <c r="P7604">
        <v>12</v>
      </c>
      <c r="Q7604" s="1">
        <v>0.1</v>
      </c>
      <c r="R7604">
        <v>9.99</v>
      </c>
      <c r="S7604">
        <v>4.78</v>
      </c>
      <c r="T7604">
        <f t="shared" si="118"/>
        <v>119.88</v>
      </c>
    </row>
    <row r="7605" spans="1:20" x14ac:dyDescent="0.25">
      <c r="A7605">
        <v>7604</v>
      </c>
      <c r="B7605">
        <v>86001</v>
      </c>
      <c r="C7605" t="s">
        <v>1802</v>
      </c>
      <c r="D7605" t="s">
        <v>38</v>
      </c>
      <c r="E7605" t="s">
        <v>21</v>
      </c>
      <c r="F7605" t="s">
        <v>31</v>
      </c>
      <c r="G7605" t="s">
        <v>32</v>
      </c>
      <c r="H7605" t="s">
        <v>33</v>
      </c>
      <c r="I7605" t="s">
        <v>28</v>
      </c>
      <c r="J7605" t="s">
        <v>36</v>
      </c>
      <c r="K7605" t="s">
        <v>201</v>
      </c>
      <c r="L7605" t="s">
        <v>192</v>
      </c>
      <c r="M7605" t="s">
        <v>143</v>
      </c>
      <c r="N7605" s="2">
        <v>41562</v>
      </c>
      <c r="O7605" s="2">
        <v>41563</v>
      </c>
      <c r="P7605">
        <v>5</v>
      </c>
      <c r="Q7605" s="1">
        <v>0.08</v>
      </c>
      <c r="R7605">
        <v>175.99</v>
      </c>
      <c r="S7605">
        <v>8.99</v>
      </c>
      <c r="T7605">
        <f t="shared" si="118"/>
        <v>879.95</v>
      </c>
    </row>
    <row r="7606" spans="1:20" x14ac:dyDescent="0.25">
      <c r="A7606">
        <v>7605</v>
      </c>
      <c r="B7606">
        <v>87302</v>
      </c>
      <c r="C7606" t="s">
        <v>1173</v>
      </c>
      <c r="D7606" t="s">
        <v>20</v>
      </c>
      <c r="E7606" t="s">
        <v>187</v>
      </c>
      <c r="F7606" t="s">
        <v>40</v>
      </c>
      <c r="G7606" t="s">
        <v>41</v>
      </c>
      <c r="H7606" t="s">
        <v>188</v>
      </c>
      <c r="I7606" t="s">
        <v>28</v>
      </c>
      <c r="J7606" t="s">
        <v>36</v>
      </c>
      <c r="K7606" t="s">
        <v>145</v>
      </c>
      <c r="L7606" t="s">
        <v>706</v>
      </c>
      <c r="M7606" t="s">
        <v>469</v>
      </c>
      <c r="N7606" s="2">
        <v>41163</v>
      </c>
      <c r="O7606" s="2">
        <v>41165</v>
      </c>
      <c r="P7606">
        <v>23</v>
      </c>
      <c r="Q7606" s="1">
        <v>0.06</v>
      </c>
      <c r="R7606">
        <v>128.24</v>
      </c>
      <c r="S7606">
        <v>12.65</v>
      </c>
      <c r="T7606">
        <f t="shared" si="118"/>
        <v>2949.5200000000004</v>
      </c>
    </row>
    <row r="7607" spans="1:20" x14ac:dyDescent="0.25">
      <c r="A7607">
        <v>7606</v>
      </c>
      <c r="B7607">
        <v>90206</v>
      </c>
      <c r="C7607" t="s">
        <v>426</v>
      </c>
      <c r="D7607" t="s">
        <v>20</v>
      </c>
      <c r="E7607" t="s">
        <v>39</v>
      </c>
      <c r="F7607" t="s">
        <v>47</v>
      </c>
      <c r="G7607" t="s">
        <v>93</v>
      </c>
      <c r="H7607" t="s">
        <v>49</v>
      </c>
      <c r="I7607" t="s">
        <v>28</v>
      </c>
      <c r="J7607" t="s">
        <v>36</v>
      </c>
      <c r="K7607" t="s">
        <v>163</v>
      </c>
      <c r="L7607" t="s">
        <v>192</v>
      </c>
      <c r="M7607" t="s">
        <v>114</v>
      </c>
      <c r="N7607" s="2">
        <v>40932</v>
      </c>
      <c r="O7607" s="2">
        <v>40934</v>
      </c>
      <c r="P7607">
        <v>5</v>
      </c>
      <c r="Q7607" s="1">
        <v>0</v>
      </c>
      <c r="R7607">
        <v>4.82</v>
      </c>
      <c r="S7607">
        <v>1.49</v>
      </c>
      <c r="T7607">
        <f t="shared" si="118"/>
        <v>24.1</v>
      </c>
    </row>
    <row r="7608" spans="1:20" x14ac:dyDescent="0.25">
      <c r="A7608">
        <v>7607</v>
      </c>
      <c r="B7608">
        <v>91130</v>
      </c>
      <c r="C7608" t="s">
        <v>1561</v>
      </c>
      <c r="D7608" t="s">
        <v>20</v>
      </c>
      <c r="E7608" t="s">
        <v>21</v>
      </c>
      <c r="F7608" t="s">
        <v>31</v>
      </c>
      <c r="G7608" t="s">
        <v>48</v>
      </c>
      <c r="H7608" t="s">
        <v>33</v>
      </c>
      <c r="I7608" t="s">
        <v>28</v>
      </c>
      <c r="J7608" t="s">
        <v>36</v>
      </c>
      <c r="K7608" t="s">
        <v>210</v>
      </c>
      <c r="L7608" t="s">
        <v>192</v>
      </c>
      <c r="M7608" t="s">
        <v>143</v>
      </c>
      <c r="N7608" s="2">
        <v>40187</v>
      </c>
      <c r="O7608" s="2">
        <v>40194</v>
      </c>
      <c r="P7608">
        <v>1</v>
      </c>
      <c r="Q7608" s="1">
        <v>0.04</v>
      </c>
      <c r="R7608">
        <v>125.99</v>
      </c>
      <c r="S7608">
        <v>8.99</v>
      </c>
      <c r="T7608">
        <f t="shared" si="118"/>
        <v>125.99</v>
      </c>
    </row>
    <row r="7609" spans="1:20" x14ac:dyDescent="0.25">
      <c r="A7609">
        <v>7608</v>
      </c>
      <c r="B7609">
        <v>88756</v>
      </c>
      <c r="C7609" t="s">
        <v>1055</v>
      </c>
      <c r="D7609" t="s">
        <v>578</v>
      </c>
      <c r="E7609" t="s">
        <v>21</v>
      </c>
      <c r="F7609" t="s">
        <v>40</v>
      </c>
      <c r="G7609" t="s">
        <v>32</v>
      </c>
      <c r="H7609" t="s">
        <v>206</v>
      </c>
      <c r="I7609" t="s">
        <v>28</v>
      </c>
      <c r="J7609" t="s">
        <v>36</v>
      </c>
      <c r="K7609" t="s">
        <v>1447</v>
      </c>
      <c r="L7609" t="s">
        <v>283</v>
      </c>
      <c r="M7609" t="s">
        <v>108</v>
      </c>
      <c r="N7609" s="2">
        <v>41446</v>
      </c>
      <c r="O7609" s="2">
        <v>41447</v>
      </c>
      <c r="P7609">
        <v>9</v>
      </c>
      <c r="Q7609" s="1">
        <v>0.02</v>
      </c>
      <c r="R7609">
        <v>119.99</v>
      </c>
      <c r="S7609">
        <v>14</v>
      </c>
      <c r="T7609">
        <f t="shared" si="118"/>
        <v>1079.9099999999999</v>
      </c>
    </row>
    <row r="7610" spans="1:20" x14ac:dyDescent="0.25">
      <c r="A7610">
        <v>7609</v>
      </c>
      <c r="B7610">
        <v>88753</v>
      </c>
      <c r="C7610" t="s">
        <v>1055</v>
      </c>
      <c r="D7610" t="s">
        <v>20</v>
      </c>
      <c r="E7610" t="s">
        <v>39</v>
      </c>
      <c r="F7610" t="s">
        <v>40</v>
      </c>
      <c r="G7610" t="s">
        <v>32</v>
      </c>
      <c r="H7610" t="s">
        <v>49</v>
      </c>
      <c r="I7610" t="s">
        <v>28</v>
      </c>
      <c r="J7610" t="s">
        <v>36</v>
      </c>
      <c r="K7610" t="s">
        <v>226</v>
      </c>
      <c r="L7610" t="s">
        <v>192</v>
      </c>
      <c r="M7610" t="s">
        <v>108</v>
      </c>
      <c r="N7610" s="2">
        <v>40350</v>
      </c>
      <c r="O7610" s="2">
        <v>40351</v>
      </c>
      <c r="P7610">
        <v>16</v>
      </c>
      <c r="Q7610" s="1">
        <v>0.09</v>
      </c>
      <c r="R7610">
        <v>6.48</v>
      </c>
      <c r="S7610">
        <v>9.68</v>
      </c>
      <c r="T7610">
        <f t="shared" si="118"/>
        <v>103.68</v>
      </c>
    </row>
    <row r="7611" spans="1:20" x14ac:dyDescent="0.25">
      <c r="A7611">
        <v>7610</v>
      </c>
      <c r="B7611">
        <v>89635</v>
      </c>
      <c r="C7611" t="s">
        <v>2326</v>
      </c>
      <c r="D7611" t="s">
        <v>20</v>
      </c>
      <c r="E7611" t="s">
        <v>21</v>
      </c>
      <c r="F7611" t="s">
        <v>31</v>
      </c>
      <c r="G7611" t="s">
        <v>93</v>
      </c>
      <c r="H7611" t="s">
        <v>24</v>
      </c>
      <c r="I7611" t="s">
        <v>28</v>
      </c>
      <c r="J7611" t="s">
        <v>36</v>
      </c>
      <c r="K7611" t="s">
        <v>201</v>
      </c>
      <c r="L7611" t="s">
        <v>192</v>
      </c>
      <c r="M7611" t="s">
        <v>83</v>
      </c>
      <c r="N7611" s="2">
        <v>40605</v>
      </c>
      <c r="O7611" s="2">
        <v>40606</v>
      </c>
      <c r="P7611">
        <v>4</v>
      </c>
      <c r="Q7611" s="1">
        <v>0.06</v>
      </c>
      <c r="R7611">
        <v>65.989999999999995</v>
      </c>
      <c r="S7611">
        <v>5.26</v>
      </c>
      <c r="T7611">
        <f t="shared" si="118"/>
        <v>263.95999999999998</v>
      </c>
    </row>
    <row r="7612" spans="1:20" x14ac:dyDescent="0.25">
      <c r="A7612">
        <v>7611</v>
      </c>
      <c r="B7612">
        <v>87397</v>
      </c>
      <c r="C7612" t="s">
        <v>535</v>
      </c>
      <c r="D7612" t="s">
        <v>20</v>
      </c>
      <c r="E7612" t="s">
        <v>39</v>
      </c>
      <c r="F7612" t="s">
        <v>22</v>
      </c>
      <c r="G7612" t="s">
        <v>93</v>
      </c>
      <c r="H7612" t="s">
        <v>49</v>
      </c>
      <c r="I7612" t="s">
        <v>28</v>
      </c>
      <c r="J7612" t="s">
        <v>36</v>
      </c>
      <c r="K7612" t="s">
        <v>82</v>
      </c>
      <c r="L7612" t="s">
        <v>192</v>
      </c>
      <c r="M7612" t="s">
        <v>182</v>
      </c>
      <c r="N7612" s="2">
        <v>40550</v>
      </c>
      <c r="O7612" s="2">
        <v>40551</v>
      </c>
      <c r="P7612">
        <v>5</v>
      </c>
      <c r="Q7612" s="1">
        <v>0.01</v>
      </c>
      <c r="R7612">
        <v>6.48</v>
      </c>
      <c r="S7612">
        <v>8.4</v>
      </c>
      <c r="T7612">
        <f t="shared" si="118"/>
        <v>32.400000000000006</v>
      </c>
    </row>
    <row r="7613" spans="1:20" x14ac:dyDescent="0.25">
      <c r="A7613">
        <v>7612</v>
      </c>
      <c r="B7613">
        <v>87402</v>
      </c>
      <c r="C7613" t="s">
        <v>535</v>
      </c>
      <c r="D7613" t="s">
        <v>20</v>
      </c>
      <c r="E7613" t="s">
        <v>39</v>
      </c>
      <c r="F7613" t="s">
        <v>22</v>
      </c>
      <c r="G7613" t="s">
        <v>93</v>
      </c>
      <c r="H7613" t="s">
        <v>49</v>
      </c>
      <c r="I7613" t="s">
        <v>28</v>
      </c>
      <c r="J7613" t="s">
        <v>36</v>
      </c>
      <c r="K7613" t="s">
        <v>163</v>
      </c>
      <c r="L7613" t="s">
        <v>44</v>
      </c>
      <c r="M7613" t="s">
        <v>182</v>
      </c>
      <c r="N7613" s="2">
        <v>41281</v>
      </c>
      <c r="O7613" s="2">
        <v>41282</v>
      </c>
      <c r="P7613">
        <v>5</v>
      </c>
      <c r="Q7613" s="1">
        <v>0.03</v>
      </c>
      <c r="R7613">
        <v>2.67</v>
      </c>
      <c r="S7613">
        <v>0.86</v>
      </c>
      <c r="T7613">
        <f t="shared" si="118"/>
        <v>13.35</v>
      </c>
    </row>
    <row r="7614" spans="1:20" x14ac:dyDescent="0.25">
      <c r="A7614">
        <v>7613</v>
      </c>
      <c r="B7614">
        <v>87402</v>
      </c>
      <c r="C7614" t="s">
        <v>535</v>
      </c>
      <c r="D7614" t="s">
        <v>578</v>
      </c>
      <c r="E7614" t="s">
        <v>187</v>
      </c>
      <c r="F7614" t="s">
        <v>22</v>
      </c>
      <c r="G7614" t="s">
        <v>93</v>
      </c>
      <c r="H7614" t="s">
        <v>188</v>
      </c>
      <c r="I7614" t="s">
        <v>28</v>
      </c>
      <c r="J7614" t="s">
        <v>36</v>
      </c>
      <c r="K7614" t="s">
        <v>282</v>
      </c>
      <c r="L7614" t="s">
        <v>330</v>
      </c>
      <c r="M7614" t="s">
        <v>86</v>
      </c>
      <c r="N7614" s="2">
        <v>41281</v>
      </c>
      <c r="O7614" s="2">
        <v>41281</v>
      </c>
      <c r="P7614">
        <v>9</v>
      </c>
      <c r="Q7614" s="1">
        <v>0.05</v>
      </c>
      <c r="R7614">
        <v>217.85</v>
      </c>
      <c r="S7614">
        <v>29.1</v>
      </c>
      <c r="T7614">
        <f t="shared" si="118"/>
        <v>1960.6499999999999</v>
      </c>
    </row>
    <row r="7615" spans="1:20" x14ac:dyDescent="0.25">
      <c r="A7615">
        <v>7614</v>
      </c>
      <c r="B7615">
        <v>87184</v>
      </c>
      <c r="C7615" t="s">
        <v>876</v>
      </c>
      <c r="D7615" t="s">
        <v>20</v>
      </c>
      <c r="E7615" t="s">
        <v>21</v>
      </c>
      <c r="F7615" t="s">
        <v>22</v>
      </c>
      <c r="G7615" t="s">
        <v>41</v>
      </c>
      <c r="H7615" t="s">
        <v>24</v>
      </c>
      <c r="I7615" t="s">
        <v>28</v>
      </c>
      <c r="J7615" t="s">
        <v>36</v>
      </c>
      <c r="K7615" t="s">
        <v>1447</v>
      </c>
      <c r="L7615" t="s">
        <v>706</v>
      </c>
      <c r="M7615" t="s">
        <v>294</v>
      </c>
      <c r="N7615" s="2">
        <v>41518</v>
      </c>
      <c r="O7615" s="2">
        <v>41520</v>
      </c>
      <c r="P7615">
        <v>22</v>
      </c>
      <c r="Q7615" s="1">
        <v>0.03</v>
      </c>
      <c r="R7615">
        <v>7.99</v>
      </c>
      <c r="S7615">
        <v>5.03</v>
      </c>
      <c r="T7615">
        <f t="shared" si="118"/>
        <v>175.78</v>
      </c>
    </row>
    <row r="7616" spans="1:20" x14ac:dyDescent="0.25">
      <c r="A7616">
        <v>7615</v>
      </c>
      <c r="B7616">
        <v>90086</v>
      </c>
      <c r="C7616" t="s">
        <v>1560</v>
      </c>
      <c r="D7616" t="s">
        <v>20</v>
      </c>
      <c r="E7616" t="s">
        <v>21</v>
      </c>
      <c r="F7616" t="s">
        <v>40</v>
      </c>
      <c r="G7616" t="s">
        <v>23</v>
      </c>
      <c r="H7616" t="s">
        <v>33</v>
      </c>
      <c r="I7616" t="s">
        <v>28</v>
      </c>
      <c r="J7616" t="s">
        <v>36</v>
      </c>
      <c r="K7616" t="s">
        <v>198</v>
      </c>
      <c r="L7616" t="s">
        <v>706</v>
      </c>
      <c r="M7616" t="s">
        <v>59</v>
      </c>
      <c r="N7616" s="2">
        <v>41168</v>
      </c>
      <c r="O7616" s="2">
        <v>41168</v>
      </c>
      <c r="P7616">
        <v>20</v>
      </c>
      <c r="Q7616" s="1">
        <v>0</v>
      </c>
      <c r="R7616">
        <v>13.99</v>
      </c>
      <c r="S7616">
        <v>7.51</v>
      </c>
      <c r="T7616">
        <f t="shared" si="118"/>
        <v>279.8</v>
      </c>
    </row>
    <row r="7617" spans="1:20" x14ac:dyDescent="0.25">
      <c r="A7617">
        <v>7616</v>
      </c>
      <c r="B7617">
        <v>91045</v>
      </c>
      <c r="C7617" t="s">
        <v>298</v>
      </c>
      <c r="D7617" t="s">
        <v>20</v>
      </c>
      <c r="E7617" t="s">
        <v>39</v>
      </c>
      <c r="F7617" t="s">
        <v>40</v>
      </c>
      <c r="G7617" t="s">
        <v>32</v>
      </c>
      <c r="H7617" t="s">
        <v>94</v>
      </c>
      <c r="I7617" t="s">
        <v>28</v>
      </c>
      <c r="J7617" t="s">
        <v>36</v>
      </c>
      <c r="K7617" t="s">
        <v>145</v>
      </c>
      <c r="L7617" t="s">
        <v>44</v>
      </c>
      <c r="M7617" t="s">
        <v>59</v>
      </c>
      <c r="N7617" s="2">
        <v>40658</v>
      </c>
      <c r="O7617" s="2">
        <v>40659</v>
      </c>
      <c r="P7617">
        <v>10</v>
      </c>
      <c r="Q7617" s="1">
        <v>0.1</v>
      </c>
      <c r="R7617">
        <v>1.82</v>
      </c>
      <c r="S7617">
        <v>1</v>
      </c>
      <c r="T7617">
        <f t="shared" si="118"/>
        <v>18.2</v>
      </c>
    </row>
    <row r="7618" spans="1:20" x14ac:dyDescent="0.25">
      <c r="A7618">
        <v>7617</v>
      </c>
      <c r="B7618">
        <v>90739</v>
      </c>
      <c r="C7618" t="s">
        <v>1242</v>
      </c>
      <c r="D7618" t="s">
        <v>38</v>
      </c>
      <c r="E7618" t="s">
        <v>21</v>
      </c>
      <c r="F7618" t="s">
        <v>47</v>
      </c>
      <c r="G7618" t="s">
        <v>23</v>
      </c>
      <c r="H7618" t="s">
        <v>203</v>
      </c>
      <c r="I7618" t="s">
        <v>28</v>
      </c>
      <c r="J7618" t="s">
        <v>36</v>
      </c>
      <c r="K7618" t="s">
        <v>1243</v>
      </c>
      <c r="L7618" t="s">
        <v>26</v>
      </c>
      <c r="M7618" t="s">
        <v>134</v>
      </c>
      <c r="N7618" s="2">
        <v>40540</v>
      </c>
      <c r="O7618" s="2">
        <v>40541</v>
      </c>
      <c r="P7618">
        <v>8</v>
      </c>
      <c r="Q7618" s="1">
        <v>0.03</v>
      </c>
      <c r="R7618">
        <v>4.9800000000000004</v>
      </c>
      <c r="S7618">
        <v>4.62</v>
      </c>
      <c r="T7618">
        <f t="shared" si="118"/>
        <v>39.840000000000003</v>
      </c>
    </row>
    <row r="7619" spans="1:20" x14ac:dyDescent="0.25">
      <c r="A7619">
        <v>7618</v>
      </c>
      <c r="B7619">
        <v>86384</v>
      </c>
      <c r="C7619" t="s">
        <v>1990</v>
      </c>
      <c r="D7619" t="s">
        <v>20</v>
      </c>
      <c r="E7619" t="s">
        <v>21</v>
      </c>
      <c r="F7619" t="s">
        <v>40</v>
      </c>
      <c r="G7619" t="s">
        <v>23</v>
      </c>
      <c r="H7619" t="s">
        <v>24</v>
      </c>
      <c r="I7619" t="s">
        <v>28</v>
      </c>
      <c r="J7619" t="s">
        <v>36</v>
      </c>
      <c r="K7619" t="s">
        <v>1447</v>
      </c>
      <c r="L7619" t="s">
        <v>192</v>
      </c>
      <c r="M7619" t="s">
        <v>99</v>
      </c>
      <c r="N7619" s="2">
        <v>40530</v>
      </c>
      <c r="O7619" s="2">
        <v>40531</v>
      </c>
      <c r="P7619">
        <v>4</v>
      </c>
      <c r="Q7619" s="1">
        <v>0.04</v>
      </c>
      <c r="R7619">
        <v>15.98</v>
      </c>
      <c r="S7619">
        <v>4</v>
      </c>
      <c r="T7619">
        <f t="shared" ref="T7619:T7682" si="119">R7619*P7619</f>
        <v>63.92</v>
      </c>
    </row>
    <row r="7620" spans="1:20" x14ac:dyDescent="0.25">
      <c r="A7620">
        <v>7619</v>
      </c>
      <c r="B7620">
        <v>86384</v>
      </c>
      <c r="C7620" t="s">
        <v>1990</v>
      </c>
      <c r="D7620" t="s">
        <v>20</v>
      </c>
      <c r="E7620" t="s">
        <v>39</v>
      </c>
      <c r="F7620" t="s">
        <v>40</v>
      </c>
      <c r="G7620" t="s">
        <v>23</v>
      </c>
      <c r="H7620" t="s">
        <v>54</v>
      </c>
      <c r="I7620" t="s">
        <v>28</v>
      </c>
      <c r="J7620" t="s">
        <v>36</v>
      </c>
      <c r="K7620" t="s">
        <v>136</v>
      </c>
      <c r="L7620" t="s">
        <v>192</v>
      </c>
      <c r="M7620" t="s">
        <v>99</v>
      </c>
      <c r="N7620" s="2">
        <v>40530</v>
      </c>
      <c r="O7620" s="2">
        <v>40532</v>
      </c>
      <c r="P7620">
        <v>20</v>
      </c>
      <c r="Q7620" s="1">
        <v>0.06</v>
      </c>
      <c r="R7620">
        <v>22.84</v>
      </c>
      <c r="S7620">
        <v>5.47</v>
      </c>
      <c r="T7620">
        <f t="shared" si="119"/>
        <v>456.8</v>
      </c>
    </row>
    <row r="7621" spans="1:20" x14ac:dyDescent="0.25">
      <c r="A7621">
        <v>7620</v>
      </c>
      <c r="B7621">
        <v>89819</v>
      </c>
      <c r="C7621" t="s">
        <v>1532</v>
      </c>
      <c r="D7621" t="s">
        <v>38</v>
      </c>
      <c r="E7621" t="s">
        <v>21</v>
      </c>
      <c r="F7621" t="s">
        <v>47</v>
      </c>
      <c r="G7621" t="s">
        <v>48</v>
      </c>
      <c r="H7621" t="s">
        <v>24</v>
      </c>
      <c r="I7621" t="s">
        <v>28</v>
      </c>
      <c r="J7621" t="s">
        <v>36</v>
      </c>
      <c r="K7621" t="s">
        <v>204</v>
      </c>
      <c r="L7621" t="s">
        <v>192</v>
      </c>
      <c r="M7621" t="s">
        <v>51</v>
      </c>
      <c r="N7621" s="2">
        <v>40530</v>
      </c>
      <c r="O7621" s="2">
        <v>40534</v>
      </c>
      <c r="P7621">
        <v>7</v>
      </c>
      <c r="Q7621" s="1">
        <v>0.09</v>
      </c>
      <c r="R7621">
        <v>30.98</v>
      </c>
      <c r="S7621">
        <v>6.5</v>
      </c>
      <c r="T7621">
        <f t="shared" si="119"/>
        <v>216.86</v>
      </c>
    </row>
    <row r="7622" spans="1:20" x14ac:dyDescent="0.25">
      <c r="A7622">
        <v>7621</v>
      </c>
      <c r="B7622">
        <v>87363</v>
      </c>
      <c r="C7622" t="s">
        <v>954</v>
      </c>
      <c r="D7622" t="s">
        <v>38</v>
      </c>
      <c r="E7622" t="s">
        <v>39</v>
      </c>
      <c r="F7622" t="s">
        <v>40</v>
      </c>
      <c r="G7622" t="s">
        <v>32</v>
      </c>
      <c r="H7622" t="s">
        <v>78</v>
      </c>
      <c r="I7622" t="s">
        <v>28</v>
      </c>
      <c r="J7622" t="s">
        <v>36</v>
      </c>
      <c r="K7622" t="s">
        <v>145</v>
      </c>
      <c r="L7622" t="s">
        <v>192</v>
      </c>
      <c r="M7622" t="s">
        <v>99</v>
      </c>
      <c r="N7622" s="2">
        <v>41503</v>
      </c>
      <c r="O7622" s="2">
        <v>41505</v>
      </c>
      <c r="P7622">
        <v>20</v>
      </c>
      <c r="Q7622" s="1">
        <v>0.1</v>
      </c>
      <c r="R7622">
        <v>15.14</v>
      </c>
      <c r="S7622">
        <v>4.53</v>
      </c>
      <c r="T7622">
        <f t="shared" si="119"/>
        <v>302.8</v>
      </c>
    </row>
    <row r="7623" spans="1:20" x14ac:dyDescent="0.25">
      <c r="A7623">
        <v>7622</v>
      </c>
      <c r="B7623">
        <v>85956</v>
      </c>
      <c r="C7623" t="s">
        <v>675</v>
      </c>
      <c r="D7623" t="s">
        <v>20</v>
      </c>
      <c r="E7623" t="s">
        <v>39</v>
      </c>
      <c r="F7623" t="s">
        <v>31</v>
      </c>
      <c r="G7623" t="s">
        <v>41</v>
      </c>
      <c r="H7623" t="s">
        <v>54</v>
      </c>
      <c r="I7623" t="s">
        <v>28</v>
      </c>
      <c r="J7623" t="s">
        <v>36</v>
      </c>
      <c r="K7623" t="s">
        <v>226</v>
      </c>
      <c r="L7623" t="s">
        <v>192</v>
      </c>
      <c r="M7623" t="s">
        <v>35</v>
      </c>
      <c r="N7623" s="2">
        <v>41184</v>
      </c>
      <c r="O7623" s="2">
        <v>41186</v>
      </c>
      <c r="P7623">
        <v>1</v>
      </c>
      <c r="Q7623" s="1">
        <v>0.03</v>
      </c>
      <c r="R7623">
        <v>70.97</v>
      </c>
      <c r="S7623">
        <v>3.5</v>
      </c>
      <c r="T7623">
        <f t="shared" si="119"/>
        <v>70.97</v>
      </c>
    </row>
    <row r="7624" spans="1:20" x14ac:dyDescent="0.25">
      <c r="A7624">
        <v>7623</v>
      </c>
      <c r="B7624">
        <v>88691</v>
      </c>
      <c r="C7624" t="s">
        <v>237</v>
      </c>
      <c r="D7624" t="s">
        <v>20</v>
      </c>
      <c r="E7624" t="s">
        <v>39</v>
      </c>
      <c r="F7624" t="s">
        <v>31</v>
      </c>
      <c r="G7624" t="s">
        <v>23</v>
      </c>
      <c r="H7624" t="s">
        <v>89</v>
      </c>
      <c r="I7624" t="s">
        <v>28</v>
      </c>
      <c r="J7624" t="s">
        <v>36</v>
      </c>
      <c r="K7624" t="s">
        <v>43</v>
      </c>
      <c r="L7624" t="s">
        <v>192</v>
      </c>
      <c r="M7624" t="s">
        <v>69</v>
      </c>
      <c r="N7624" s="2">
        <v>41253</v>
      </c>
      <c r="O7624" s="2">
        <v>41254</v>
      </c>
      <c r="P7624">
        <v>16</v>
      </c>
      <c r="Q7624" s="1">
        <v>0.02</v>
      </c>
      <c r="R7624">
        <v>5.98</v>
      </c>
      <c r="S7624">
        <v>5.46</v>
      </c>
      <c r="T7624">
        <f t="shared" si="119"/>
        <v>95.68</v>
      </c>
    </row>
    <row r="7625" spans="1:20" x14ac:dyDescent="0.25">
      <c r="A7625">
        <v>7624</v>
      </c>
      <c r="B7625">
        <v>86996</v>
      </c>
      <c r="C7625" t="s">
        <v>1237</v>
      </c>
      <c r="D7625" t="s">
        <v>20</v>
      </c>
      <c r="E7625" t="s">
        <v>39</v>
      </c>
      <c r="F7625" t="s">
        <v>31</v>
      </c>
      <c r="G7625" t="s">
        <v>93</v>
      </c>
      <c r="H7625" t="s">
        <v>42</v>
      </c>
      <c r="I7625" t="s">
        <v>28</v>
      </c>
      <c r="J7625" t="s">
        <v>36</v>
      </c>
      <c r="K7625" t="s">
        <v>181</v>
      </c>
      <c r="L7625" t="s">
        <v>192</v>
      </c>
      <c r="M7625" t="s">
        <v>35</v>
      </c>
      <c r="N7625" s="2">
        <v>41637</v>
      </c>
      <c r="O7625" s="2">
        <v>41638</v>
      </c>
      <c r="P7625">
        <v>12</v>
      </c>
      <c r="Q7625" s="1">
        <v>0.02</v>
      </c>
      <c r="R7625">
        <v>19.98</v>
      </c>
      <c r="S7625">
        <v>8.68</v>
      </c>
      <c r="T7625">
        <f t="shared" si="119"/>
        <v>239.76</v>
      </c>
    </row>
    <row r="7626" spans="1:20" x14ac:dyDescent="0.25">
      <c r="A7626">
        <v>7625</v>
      </c>
      <c r="B7626">
        <v>86992</v>
      </c>
      <c r="C7626" t="s">
        <v>1237</v>
      </c>
      <c r="D7626" t="s">
        <v>578</v>
      </c>
      <c r="E7626" t="s">
        <v>187</v>
      </c>
      <c r="F7626" t="s">
        <v>31</v>
      </c>
      <c r="G7626" t="s">
        <v>93</v>
      </c>
      <c r="H7626" t="s">
        <v>219</v>
      </c>
      <c r="I7626" t="s">
        <v>28</v>
      </c>
      <c r="J7626" t="s">
        <v>36</v>
      </c>
      <c r="K7626" t="s">
        <v>145</v>
      </c>
      <c r="L7626" t="s">
        <v>330</v>
      </c>
      <c r="M7626" t="s">
        <v>35</v>
      </c>
      <c r="N7626" s="2">
        <v>40906</v>
      </c>
      <c r="O7626" s="2">
        <v>40907</v>
      </c>
      <c r="P7626">
        <v>6</v>
      </c>
      <c r="Q7626" s="1">
        <v>0.04</v>
      </c>
      <c r="R7626">
        <v>70.89</v>
      </c>
      <c r="S7626">
        <v>89.3</v>
      </c>
      <c r="T7626">
        <f t="shared" si="119"/>
        <v>425.34000000000003</v>
      </c>
    </row>
    <row r="7627" spans="1:20" x14ac:dyDescent="0.25">
      <c r="A7627">
        <v>7626</v>
      </c>
      <c r="B7627">
        <v>88393</v>
      </c>
      <c r="C7627" t="s">
        <v>1537</v>
      </c>
      <c r="D7627" t="s">
        <v>38</v>
      </c>
      <c r="E7627" t="s">
        <v>39</v>
      </c>
      <c r="F7627" t="s">
        <v>40</v>
      </c>
      <c r="G7627" t="s">
        <v>23</v>
      </c>
      <c r="H7627" t="s">
        <v>42</v>
      </c>
      <c r="I7627" t="s">
        <v>28</v>
      </c>
      <c r="J7627" t="s">
        <v>36</v>
      </c>
      <c r="K7627" t="s">
        <v>228</v>
      </c>
      <c r="L7627" t="s">
        <v>44</v>
      </c>
      <c r="M7627" t="s">
        <v>59</v>
      </c>
      <c r="N7627" s="2">
        <v>40757</v>
      </c>
      <c r="O7627" s="2">
        <v>40760</v>
      </c>
      <c r="P7627">
        <v>18</v>
      </c>
      <c r="Q7627" s="1">
        <v>0.03</v>
      </c>
      <c r="R7627">
        <v>9.27</v>
      </c>
      <c r="S7627">
        <v>4.3899999999999997</v>
      </c>
      <c r="T7627">
        <f t="shared" si="119"/>
        <v>166.85999999999999</v>
      </c>
    </row>
    <row r="7628" spans="1:20" x14ac:dyDescent="0.25">
      <c r="A7628">
        <v>7627</v>
      </c>
      <c r="B7628">
        <v>88393</v>
      </c>
      <c r="C7628" t="s">
        <v>1537</v>
      </c>
      <c r="D7628" t="s">
        <v>20</v>
      </c>
      <c r="E7628" t="s">
        <v>39</v>
      </c>
      <c r="F7628" t="s">
        <v>40</v>
      </c>
      <c r="G7628" t="s">
        <v>23</v>
      </c>
      <c r="H7628" t="s">
        <v>54</v>
      </c>
      <c r="I7628" t="s">
        <v>28</v>
      </c>
      <c r="J7628" t="s">
        <v>36</v>
      </c>
      <c r="K7628" t="s">
        <v>113</v>
      </c>
      <c r="L7628" t="s">
        <v>192</v>
      </c>
      <c r="M7628" t="s">
        <v>99</v>
      </c>
      <c r="N7628" s="2">
        <v>40757</v>
      </c>
      <c r="O7628" s="2">
        <v>40759</v>
      </c>
      <c r="P7628">
        <v>4</v>
      </c>
      <c r="Q7628" s="1">
        <v>0.08</v>
      </c>
      <c r="R7628">
        <v>6.48</v>
      </c>
      <c r="S7628">
        <v>6.81</v>
      </c>
      <c r="T7628">
        <f t="shared" si="119"/>
        <v>25.92</v>
      </c>
    </row>
    <row r="7629" spans="1:20" x14ac:dyDescent="0.25">
      <c r="A7629">
        <v>7628</v>
      </c>
      <c r="B7629">
        <v>88393</v>
      </c>
      <c r="C7629" t="s">
        <v>1537</v>
      </c>
      <c r="D7629" t="s">
        <v>20</v>
      </c>
      <c r="E7629" t="s">
        <v>21</v>
      </c>
      <c r="F7629" t="s">
        <v>40</v>
      </c>
      <c r="G7629" t="s">
        <v>23</v>
      </c>
      <c r="H7629" t="s">
        <v>33</v>
      </c>
      <c r="I7629" t="s">
        <v>28</v>
      </c>
      <c r="J7629" t="s">
        <v>36</v>
      </c>
      <c r="K7629" t="s">
        <v>1254</v>
      </c>
      <c r="L7629" t="s">
        <v>192</v>
      </c>
      <c r="M7629" t="s">
        <v>59</v>
      </c>
      <c r="N7629" s="2">
        <v>40757</v>
      </c>
      <c r="O7629" s="2">
        <v>40759</v>
      </c>
      <c r="P7629">
        <v>9</v>
      </c>
      <c r="Q7629" s="1">
        <v>0</v>
      </c>
      <c r="R7629">
        <v>205.99</v>
      </c>
      <c r="S7629">
        <v>3</v>
      </c>
      <c r="T7629">
        <f t="shared" si="119"/>
        <v>1853.91</v>
      </c>
    </row>
    <row r="7630" spans="1:20" x14ac:dyDescent="0.25">
      <c r="A7630">
        <v>7629</v>
      </c>
      <c r="B7630">
        <v>87156</v>
      </c>
      <c r="C7630" t="s">
        <v>927</v>
      </c>
      <c r="D7630" t="s">
        <v>20</v>
      </c>
      <c r="E7630" t="s">
        <v>21</v>
      </c>
      <c r="F7630" t="s">
        <v>22</v>
      </c>
      <c r="G7630" t="s">
        <v>93</v>
      </c>
      <c r="H7630" t="s">
        <v>33</v>
      </c>
      <c r="I7630" t="s">
        <v>28</v>
      </c>
      <c r="J7630" t="s">
        <v>36</v>
      </c>
      <c r="K7630" t="s">
        <v>201</v>
      </c>
      <c r="L7630" t="s">
        <v>26</v>
      </c>
      <c r="M7630" t="s">
        <v>123</v>
      </c>
      <c r="N7630" s="2">
        <v>41118</v>
      </c>
      <c r="O7630" s="2">
        <v>41119</v>
      </c>
      <c r="P7630">
        <v>15</v>
      </c>
      <c r="Q7630" s="1">
        <v>0.03</v>
      </c>
      <c r="R7630">
        <v>4.9800000000000004</v>
      </c>
      <c r="S7630">
        <v>4.62</v>
      </c>
      <c r="T7630">
        <f t="shared" si="119"/>
        <v>74.7</v>
      </c>
    </row>
    <row r="7631" spans="1:20" x14ac:dyDescent="0.25">
      <c r="A7631">
        <v>7630</v>
      </c>
      <c r="B7631">
        <v>87768</v>
      </c>
      <c r="C7631" t="s">
        <v>2036</v>
      </c>
      <c r="D7631" t="s">
        <v>20</v>
      </c>
      <c r="E7631" t="s">
        <v>39</v>
      </c>
      <c r="F7631" t="s">
        <v>22</v>
      </c>
      <c r="G7631" t="s">
        <v>48</v>
      </c>
      <c r="H7631" t="s">
        <v>94</v>
      </c>
      <c r="I7631" t="s">
        <v>28</v>
      </c>
      <c r="J7631" t="s">
        <v>36</v>
      </c>
      <c r="K7631" t="s">
        <v>145</v>
      </c>
      <c r="L7631" t="s">
        <v>746</v>
      </c>
      <c r="M7631" t="s">
        <v>444</v>
      </c>
      <c r="N7631" s="2">
        <v>41107</v>
      </c>
      <c r="O7631" s="2">
        <v>41112</v>
      </c>
      <c r="P7631">
        <v>2</v>
      </c>
      <c r="Q7631" s="1">
        <v>0.02</v>
      </c>
      <c r="R7631">
        <v>70.98</v>
      </c>
      <c r="S7631">
        <v>35</v>
      </c>
      <c r="T7631">
        <f t="shared" si="119"/>
        <v>141.96</v>
      </c>
    </row>
    <row r="7632" spans="1:20" x14ac:dyDescent="0.25">
      <c r="A7632">
        <v>7631</v>
      </c>
      <c r="B7632">
        <v>88749</v>
      </c>
      <c r="C7632" t="s">
        <v>501</v>
      </c>
      <c r="D7632" t="s">
        <v>20</v>
      </c>
      <c r="E7632" t="s">
        <v>39</v>
      </c>
      <c r="F7632" t="s">
        <v>31</v>
      </c>
      <c r="G7632" t="s">
        <v>93</v>
      </c>
      <c r="H7632" t="s">
        <v>61</v>
      </c>
      <c r="I7632" t="s">
        <v>28</v>
      </c>
      <c r="J7632" t="s">
        <v>36</v>
      </c>
      <c r="K7632" t="s">
        <v>145</v>
      </c>
      <c r="L7632" t="s">
        <v>192</v>
      </c>
      <c r="M7632" t="s">
        <v>91</v>
      </c>
      <c r="N7632" s="2">
        <v>41248</v>
      </c>
      <c r="O7632" s="2">
        <v>41249</v>
      </c>
      <c r="P7632">
        <v>4</v>
      </c>
      <c r="Q7632" s="1">
        <v>0.03</v>
      </c>
      <c r="R7632">
        <v>7.64</v>
      </c>
      <c r="S7632">
        <v>1.39</v>
      </c>
      <c r="T7632">
        <f t="shared" si="119"/>
        <v>30.56</v>
      </c>
    </row>
    <row r="7633" spans="1:20" x14ac:dyDescent="0.25">
      <c r="A7633">
        <v>7632</v>
      </c>
      <c r="B7633">
        <v>89451</v>
      </c>
      <c r="C7633" t="s">
        <v>352</v>
      </c>
      <c r="D7633" t="s">
        <v>38</v>
      </c>
      <c r="E7633" t="s">
        <v>39</v>
      </c>
      <c r="F7633" t="s">
        <v>31</v>
      </c>
      <c r="G7633" t="s">
        <v>48</v>
      </c>
      <c r="H7633" t="s">
        <v>94</v>
      </c>
      <c r="I7633" t="s">
        <v>28</v>
      </c>
      <c r="J7633" t="s">
        <v>36</v>
      </c>
      <c r="K7633" t="s">
        <v>248</v>
      </c>
      <c r="L7633" t="s">
        <v>44</v>
      </c>
      <c r="M7633" t="s">
        <v>35</v>
      </c>
      <c r="N7633" s="2">
        <v>40584</v>
      </c>
      <c r="O7633" s="2">
        <v>40589</v>
      </c>
      <c r="P7633">
        <v>1</v>
      </c>
      <c r="Q7633" s="1">
        <v>0.09</v>
      </c>
      <c r="R7633">
        <v>11.55</v>
      </c>
      <c r="S7633">
        <v>2.36</v>
      </c>
      <c r="T7633">
        <f t="shared" si="119"/>
        <v>11.55</v>
      </c>
    </row>
    <row r="7634" spans="1:20" x14ac:dyDescent="0.25">
      <c r="A7634">
        <v>7633</v>
      </c>
      <c r="B7634">
        <v>89454</v>
      </c>
      <c r="C7634" t="s">
        <v>1245</v>
      </c>
      <c r="D7634" t="s">
        <v>20</v>
      </c>
      <c r="E7634" t="s">
        <v>39</v>
      </c>
      <c r="F7634" t="s">
        <v>31</v>
      </c>
      <c r="G7634" t="s">
        <v>48</v>
      </c>
      <c r="H7634" t="s">
        <v>54</v>
      </c>
      <c r="I7634" t="s">
        <v>28</v>
      </c>
      <c r="J7634" t="s">
        <v>36</v>
      </c>
      <c r="K7634" t="s">
        <v>231</v>
      </c>
      <c r="L7634" t="s">
        <v>192</v>
      </c>
      <c r="M7634" t="s">
        <v>143</v>
      </c>
      <c r="N7634" s="2">
        <v>41315</v>
      </c>
      <c r="O7634" s="2">
        <v>41324</v>
      </c>
      <c r="P7634">
        <v>4</v>
      </c>
      <c r="Q7634" s="1">
        <v>0.03</v>
      </c>
      <c r="R7634">
        <v>4.9800000000000004</v>
      </c>
      <c r="S7634">
        <v>4.72</v>
      </c>
      <c r="T7634">
        <f t="shared" si="119"/>
        <v>19.920000000000002</v>
      </c>
    </row>
    <row r="7635" spans="1:20" x14ac:dyDescent="0.25">
      <c r="A7635">
        <v>7634</v>
      </c>
      <c r="B7635">
        <v>86929</v>
      </c>
      <c r="C7635" t="s">
        <v>205</v>
      </c>
      <c r="D7635" t="s">
        <v>20</v>
      </c>
      <c r="E7635" t="s">
        <v>21</v>
      </c>
      <c r="F7635" t="s">
        <v>31</v>
      </c>
      <c r="G7635" t="s">
        <v>23</v>
      </c>
      <c r="H7635" t="s">
        <v>206</v>
      </c>
      <c r="I7635" t="s">
        <v>28</v>
      </c>
      <c r="J7635" t="s">
        <v>36</v>
      </c>
      <c r="K7635" t="s">
        <v>1138</v>
      </c>
      <c r="L7635" t="s">
        <v>26</v>
      </c>
      <c r="M7635" t="s">
        <v>35</v>
      </c>
      <c r="N7635" s="2">
        <v>41159</v>
      </c>
      <c r="O7635" s="2">
        <v>41159</v>
      </c>
      <c r="P7635">
        <v>8</v>
      </c>
      <c r="Q7635" s="1">
        <v>0.04</v>
      </c>
      <c r="R7635">
        <v>55.99</v>
      </c>
      <c r="S7635">
        <v>3.3</v>
      </c>
      <c r="T7635">
        <f t="shared" si="119"/>
        <v>447.92</v>
      </c>
    </row>
    <row r="7636" spans="1:20" x14ac:dyDescent="0.25">
      <c r="A7636">
        <v>7635</v>
      </c>
      <c r="B7636">
        <v>90665</v>
      </c>
      <c r="C7636" t="s">
        <v>648</v>
      </c>
      <c r="D7636" t="s">
        <v>578</v>
      </c>
      <c r="E7636" t="s">
        <v>187</v>
      </c>
      <c r="F7636" t="s">
        <v>40</v>
      </c>
      <c r="G7636" t="s">
        <v>32</v>
      </c>
      <c r="H7636" t="s">
        <v>217</v>
      </c>
      <c r="I7636" t="s">
        <v>28</v>
      </c>
      <c r="J7636" t="s">
        <v>36</v>
      </c>
      <c r="K7636" t="s">
        <v>116</v>
      </c>
      <c r="L7636" t="s">
        <v>283</v>
      </c>
      <c r="M7636" t="s">
        <v>264</v>
      </c>
      <c r="N7636" s="2">
        <v>40824</v>
      </c>
      <c r="O7636" s="2">
        <v>40826</v>
      </c>
      <c r="P7636">
        <v>11</v>
      </c>
      <c r="Q7636" s="1">
        <v>0.05</v>
      </c>
      <c r="R7636">
        <v>89.99</v>
      </c>
      <c r="S7636">
        <v>42</v>
      </c>
      <c r="T7636">
        <f t="shared" si="119"/>
        <v>989.89</v>
      </c>
    </row>
    <row r="7637" spans="1:20" x14ac:dyDescent="0.25">
      <c r="A7637">
        <v>7636</v>
      </c>
      <c r="B7637">
        <v>87561</v>
      </c>
      <c r="C7637" t="s">
        <v>871</v>
      </c>
      <c r="D7637" t="s">
        <v>20</v>
      </c>
      <c r="E7637" t="s">
        <v>39</v>
      </c>
      <c r="F7637" t="s">
        <v>31</v>
      </c>
      <c r="G7637" t="s">
        <v>93</v>
      </c>
      <c r="H7637" t="s">
        <v>89</v>
      </c>
      <c r="I7637" t="s">
        <v>28</v>
      </c>
      <c r="J7637" t="s">
        <v>36</v>
      </c>
      <c r="K7637" t="s">
        <v>181</v>
      </c>
      <c r="L7637" t="s">
        <v>192</v>
      </c>
      <c r="M7637" t="s">
        <v>35</v>
      </c>
      <c r="N7637" s="2">
        <v>41015</v>
      </c>
      <c r="O7637" s="2">
        <v>41015</v>
      </c>
      <c r="P7637">
        <v>2</v>
      </c>
      <c r="Q7637" s="1">
        <v>0.06</v>
      </c>
      <c r="R7637">
        <v>3.8</v>
      </c>
      <c r="S7637">
        <v>1.49</v>
      </c>
      <c r="T7637">
        <f t="shared" si="119"/>
        <v>7.6</v>
      </c>
    </row>
    <row r="7638" spans="1:20" x14ac:dyDescent="0.25">
      <c r="A7638">
        <v>7637</v>
      </c>
      <c r="B7638">
        <v>87561</v>
      </c>
      <c r="C7638" t="s">
        <v>871</v>
      </c>
      <c r="D7638" t="s">
        <v>20</v>
      </c>
      <c r="E7638" t="s">
        <v>39</v>
      </c>
      <c r="F7638" t="s">
        <v>31</v>
      </c>
      <c r="G7638" t="s">
        <v>93</v>
      </c>
      <c r="H7638" t="s">
        <v>54</v>
      </c>
      <c r="I7638" t="s">
        <v>28</v>
      </c>
      <c r="J7638" t="s">
        <v>36</v>
      </c>
      <c r="K7638" t="s">
        <v>228</v>
      </c>
      <c r="L7638" t="s">
        <v>192</v>
      </c>
      <c r="M7638" t="s">
        <v>35</v>
      </c>
      <c r="N7638" s="2">
        <v>41015</v>
      </c>
      <c r="O7638" s="2">
        <v>41016</v>
      </c>
      <c r="P7638">
        <v>2</v>
      </c>
      <c r="Q7638" s="1">
        <v>0.08</v>
      </c>
      <c r="R7638">
        <v>3.69</v>
      </c>
      <c r="S7638">
        <v>0.5</v>
      </c>
      <c r="T7638">
        <f t="shared" si="119"/>
        <v>7.38</v>
      </c>
    </row>
    <row r="7639" spans="1:20" x14ac:dyDescent="0.25">
      <c r="A7639">
        <v>7638</v>
      </c>
      <c r="B7639">
        <v>86068</v>
      </c>
      <c r="C7639" t="s">
        <v>1293</v>
      </c>
      <c r="D7639" t="s">
        <v>578</v>
      </c>
      <c r="E7639" t="s">
        <v>187</v>
      </c>
      <c r="F7639" t="s">
        <v>31</v>
      </c>
      <c r="G7639" t="s">
        <v>93</v>
      </c>
      <c r="H7639" t="s">
        <v>219</v>
      </c>
      <c r="I7639" t="s">
        <v>28</v>
      </c>
      <c r="J7639" t="s">
        <v>36</v>
      </c>
      <c r="K7639" t="s">
        <v>181</v>
      </c>
      <c r="L7639" t="s">
        <v>330</v>
      </c>
      <c r="M7639" t="s">
        <v>91</v>
      </c>
      <c r="N7639" s="2">
        <v>41077</v>
      </c>
      <c r="O7639" s="2">
        <v>41079</v>
      </c>
      <c r="P7639">
        <v>2</v>
      </c>
      <c r="Q7639" s="1">
        <v>0.03</v>
      </c>
      <c r="R7639">
        <v>262.11</v>
      </c>
      <c r="S7639">
        <v>62.74</v>
      </c>
      <c r="T7639">
        <f t="shared" si="119"/>
        <v>524.22</v>
      </c>
    </row>
    <row r="7640" spans="1:20" x14ac:dyDescent="0.25">
      <c r="A7640">
        <v>7639</v>
      </c>
      <c r="B7640">
        <v>91511</v>
      </c>
      <c r="C7640" t="s">
        <v>1296</v>
      </c>
      <c r="D7640" t="s">
        <v>20</v>
      </c>
      <c r="E7640" t="s">
        <v>39</v>
      </c>
      <c r="F7640" t="s">
        <v>22</v>
      </c>
      <c r="G7640" t="s">
        <v>48</v>
      </c>
      <c r="H7640" t="s">
        <v>78</v>
      </c>
      <c r="I7640" t="s">
        <v>28</v>
      </c>
      <c r="J7640" t="s">
        <v>36</v>
      </c>
      <c r="K7640" t="s">
        <v>43</v>
      </c>
      <c r="L7640" t="s">
        <v>192</v>
      </c>
      <c r="M7640" t="s">
        <v>173</v>
      </c>
      <c r="N7640" s="2">
        <v>41487</v>
      </c>
      <c r="O7640" s="2">
        <v>41487</v>
      </c>
      <c r="P7640">
        <v>13</v>
      </c>
      <c r="Q7640" s="1">
        <v>0</v>
      </c>
      <c r="R7640">
        <v>5.28</v>
      </c>
      <c r="S7640">
        <v>2.99</v>
      </c>
      <c r="T7640">
        <f t="shared" si="119"/>
        <v>68.64</v>
      </c>
    </row>
    <row r="7641" spans="1:20" x14ac:dyDescent="0.25">
      <c r="A7641">
        <v>7640</v>
      </c>
      <c r="B7641">
        <v>90372</v>
      </c>
      <c r="C7641" t="s">
        <v>1165</v>
      </c>
      <c r="D7641" t="s">
        <v>20</v>
      </c>
      <c r="E7641" t="s">
        <v>39</v>
      </c>
      <c r="F7641" t="s">
        <v>22</v>
      </c>
      <c r="G7641" t="s">
        <v>48</v>
      </c>
      <c r="H7641" t="s">
        <v>61</v>
      </c>
      <c r="I7641" t="s">
        <v>28</v>
      </c>
      <c r="J7641" t="s">
        <v>36</v>
      </c>
      <c r="K7641" t="s">
        <v>189</v>
      </c>
      <c r="L7641" t="s">
        <v>192</v>
      </c>
      <c r="M7641" t="s">
        <v>190</v>
      </c>
      <c r="N7641" s="2">
        <v>41425</v>
      </c>
      <c r="O7641" s="2">
        <v>41432</v>
      </c>
      <c r="P7641">
        <v>14</v>
      </c>
      <c r="Q7641" s="1">
        <v>0.08</v>
      </c>
      <c r="R7641">
        <v>6.48</v>
      </c>
      <c r="S7641">
        <v>7.91</v>
      </c>
      <c r="T7641">
        <f t="shared" si="119"/>
        <v>90.72</v>
      </c>
    </row>
    <row r="7642" spans="1:20" x14ac:dyDescent="0.25">
      <c r="A7642">
        <v>7641</v>
      </c>
      <c r="B7642">
        <v>90596</v>
      </c>
      <c r="C7642" t="s">
        <v>1160</v>
      </c>
      <c r="D7642" t="s">
        <v>20</v>
      </c>
      <c r="E7642" t="s">
        <v>39</v>
      </c>
      <c r="F7642" t="s">
        <v>47</v>
      </c>
      <c r="G7642" t="s">
        <v>48</v>
      </c>
      <c r="H7642" t="s">
        <v>94</v>
      </c>
      <c r="I7642" t="s">
        <v>28</v>
      </c>
      <c r="J7642" t="s">
        <v>36</v>
      </c>
      <c r="K7642" t="s">
        <v>95</v>
      </c>
      <c r="L7642" t="s">
        <v>192</v>
      </c>
      <c r="M7642" t="s">
        <v>156</v>
      </c>
      <c r="N7642" s="2">
        <v>40332</v>
      </c>
      <c r="O7642" s="2">
        <v>40337</v>
      </c>
      <c r="P7642">
        <v>19</v>
      </c>
      <c r="Q7642" s="1">
        <v>0.05</v>
      </c>
      <c r="R7642">
        <v>161.55000000000001</v>
      </c>
      <c r="S7642">
        <v>19.989999999999998</v>
      </c>
      <c r="T7642">
        <f t="shared" si="119"/>
        <v>3069.4500000000003</v>
      </c>
    </row>
    <row r="7643" spans="1:20" x14ac:dyDescent="0.25">
      <c r="A7643">
        <v>7642</v>
      </c>
      <c r="B7643">
        <v>88374</v>
      </c>
      <c r="C7643" t="s">
        <v>2061</v>
      </c>
      <c r="D7643" t="s">
        <v>20</v>
      </c>
      <c r="E7643" t="s">
        <v>39</v>
      </c>
      <c r="F7643" t="s">
        <v>22</v>
      </c>
      <c r="G7643" t="s">
        <v>32</v>
      </c>
      <c r="H7643" t="s">
        <v>94</v>
      </c>
      <c r="I7643" t="s">
        <v>28</v>
      </c>
      <c r="J7643" t="s">
        <v>36</v>
      </c>
      <c r="K7643" t="s">
        <v>145</v>
      </c>
      <c r="L7643" t="s">
        <v>192</v>
      </c>
      <c r="M7643" t="s">
        <v>398</v>
      </c>
      <c r="N7643" s="2">
        <v>41138</v>
      </c>
      <c r="O7643" s="2">
        <v>41139</v>
      </c>
      <c r="P7643">
        <v>5</v>
      </c>
      <c r="Q7643" s="1">
        <v>0.06</v>
      </c>
      <c r="R7643">
        <v>20.98</v>
      </c>
      <c r="S7643">
        <v>1.49</v>
      </c>
      <c r="T7643">
        <f t="shared" si="119"/>
        <v>104.9</v>
      </c>
    </row>
    <row r="7644" spans="1:20" x14ac:dyDescent="0.25">
      <c r="A7644">
        <v>7643</v>
      </c>
      <c r="B7644">
        <v>90233</v>
      </c>
      <c r="C7644" t="s">
        <v>575</v>
      </c>
      <c r="D7644" t="s">
        <v>20</v>
      </c>
      <c r="E7644" t="s">
        <v>39</v>
      </c>
      <c r="F7644" t="s">
        <v>47</v>
      </c>
      <c r="G7644" t="s">
        <v>23</v>
      </c>
      <c r="H7644" t="s">
        <v>49</v>
      </c>
      <c r="I7644" t="s">
        <v>28</v>
      </c>
      <c r="J7644" t="s">
        <v>36</v>
      </c>
      <c r="K7644" t="s">
        <v>98</v>
      </c>
      <c r="L7644" t="s">
        <v>44</v>
      </c>
      <c r="M7644" t="s">
        <v>156</v>
      </c>
      <c r="N7644" s="2">
        <v>40826</v>
      </c>
      <c r="O7644" s="2">
        <v>40828</v>
      </c>
      <c r="P7644">
        <v>5</v>
      </c>
      <c r="Q7644" s="1">
        <v>0.1</v>
      </c>
      <c r="R7644">
        <v>2.84</v>
      </c>
      <c r="S7644">
        <v>0.93</v>
      </c>
      <c r="T7644">
        <f t="shared" si="119"/>
        <v>14.2</v>
      </c>
    </row>
    <row r="7645" spans="1:20" x14ac:dyDescent="0.25">
      <c r="A7645">
        <v>7644</v>
      </c>
      <c r="B7645">
        <v>87819</v>
      </c>
      <c r="C7645" t="s">
        <v>60</v>
      </c>
      <c r="D7645" t="s">
        <v>20</v>
      </c>
      <c r="E7645" t="s">
        <v>39</v>
      </c>
      <c r="F7645" t="s">
        <v>31</v>
      </c>
      <c r="G7645" t="s">
        <v>41</v>
      </c>
      <c r="H7645" t="s">
        <v>54</v>
      </c>
      <c r="I7645" t="s">
        <v>28</v>
      </c>
      <c r="J7645" t="s">
        <v>36</v>
      </c>
      <c r="K7645" t="s">
        <v>231</v>
      </c>
      <c r="L7645" t="s">
        <v>44</v>
      </c>
      <c r="M7645" t="s">
        <v>139</v>
      </c>
      <c r="N7645" s="2">
        <v>41389</v>
      </c>
      <c r="O7645" s="2">
        <v>41390</v>
      </c>
      <c r="P7645">
        <v>10</v>
      </c>
      <c r="Q7645" s="1">
        <v>0.08</v>
      </c>
      <c r="R7645">
        <v>8.17</v>
      </c>
      <c r="S7645">
        <v>1.69</v>
      </c>
      <c r="T7645">
        <f t="shared" si="119"/>
        <v>81.7</v>
      </c>
    </row>
    <row r="7646" spans="1:20" x14ac:dyDescent="0.25">
      <c r="A7646">
        <v>7645</v>
      </c>
      <c r="B7646">
        <v>87814</v>
      </c>
      <c r="C7646" t="s">
        <v>447</v>
      </c>
      <c r="D7646" t="s">
        <v>38</v>
      </c>
      <c r="E7646" t="s">
        <v>39</v>
      </c>
      <c r="F7646" t="s">
        <v>31</v>
      </c>
      <c r="G7646" t="s">
        <v>41</v>
      </c>
      <c r="H7646" t="s">
        <v>54</v>
      </c>
      <c r="I7646" t="s">
        <v>28</v>
      </c>
      <c r="J7646" t="s">
        <v>36</v>
      </c>
      <c r="K7646" t="s">
        <v>58</v>
      </c>
      <c r="L7646" t="s">
        <v>192</v>
      </c>
      <c r="M7646" t="s">
        <v>35</v>
      </c>
      <c r="N7646" s="2">
        <v>40658</v>
      </c>
      <c r="O7646" s="2">
        <v>40659</v>
      </c>
      <c r="P7646">
        <v>9</v>
      </c>
      <c r="Q7646" s="1">
        <v>0.08</v>
      </c>
      <c r="R7646">
        <v>8.69</v>
      </c>
      <c r="S7646">
        <v>2.99</v>
      </c>
      <c r="T7646">
        <f t="shared" si="119"/>
        <v>78.209999999999994</v>
      </c>
    </row>
    <row r="7647" spans="1:20" x14ac:dyDescent="0.25">
      <c r="A7647">
        <v>7646</v>
      </c>
      <c r="B7647">
        <v>87819</v>
      </c>
      <c r="C7647" t="s">
        <v>447</v>
      </c>
      <c r="D7647" t="s">
        <v>20</v>
      </c>
      <c r="E7647" t="s">
        <v>39</v>
      </c>
      <c r="F7647" t="s">
        <v>31</v>
      </c>
      <c r="G7647" t="s">
        <v>41</v>
      </c>
      <c r="H7647" t="s">
        <v>42</v>
      </c>
      <c r="I7647" t="s">
        <v>28</v>
      </c>
      <c r="J7647" t="s">
        <v>36</v>
      </c>
      <c r="K7647" t="s">
        <v>274</v>
      </c>
      <c r="L7647" t="s">
        <v>44</v>
      </c>
      <c r="M7647" t="s">
        <v>141</v>
      </c>
      <c r="N7647" s="2">
        <v>41389</v>
      </c>
      <c r="O7647" s="2">
        <v>41391</v>
      </c>
      <c r="P7647">
        <v>11</v>
      </c>
      <c r="Q7647" s="1">
        <v>0.06</v>
      </c>
      <c r="R7647">
        <v>7.08</v>
      </c>
      <c r="S7647">
        <v>2.35</v>
      </c>
      <c r="T7647">
        <f t="shared" si="119"/>
        <v>77.88</v>
      </c>
    </row>
    <row r="7648" spans="1:20" x14ac:dyDescent="0.25">
      <c r="A7648">
        <v>7647</v>
      </c>
      <c r="B7648">
        <v>87290</v>
      </c>
      <c r="C7648" t="s">
        <v>790</v>
      </c>
      <c r="D7648" t="s">
        <v>20</v>
      </c>
      <c r="E7648" t="s">
        <v>39</v>
      </c>
      <c r="F7648" t="s">
        <v>47</v>
      </c>
      <c r="G7648" t="s">
        <v>41</v>
      </c>
      <c r="H7648" t="s">
        <v>49</v>
      </c>
      <c r="I7648" t="s">
        <v>28</v>
      </c>
      <c r="J7648" t="s">
        <v>36</v>
      </c>
      <c r="K7648" t="s">
        <v>71</v>
      </c>
      <c r="L7648" t="s">
        <v>192</v>
      </c>
      <c r="M7648" t="s">
        <v>51</v>
      </c>
      <c r="N7648" s="2">
        <v>41069</v>
      </c>
      <c r="O7648" s="2">
        <v>41071</v>
      </c>
      <c r="P7648">
        <v>18</v>
      </c>
      <c r="Q7648" s="1">
        <v>0.08</v>
      </c>
      <c r="R7648">
        <v>3.58</v>
      </c>
      <c r="S7648">
        <v>5.47</v>
      </c>
      <c r="T7648">
        <f t="shared" si="119"/>
        <v>64.44</v>
      </c>
    </row>
    <row r="7649" spans="1:20" x14ac:dyDescent="0.25">
      <c r="A7649">
        <v>7648</v>
      </c>
      <c r="B7649">
        <v>87290</v>
      </c>
      <c r="C7649" t="s">
        <v>790</v>
      </c>
      <c r="D7649" t="s">
        <v>20</v>
      </c>
      <c r="E7649" t="s">
        <v>39</v>
      </c>
      <c r="F7649" t="s">
        <v>47</v>
      </c>
      <c r="G7649" t="s">
        <v>41</v>
      </c>
      <c r="H7649" t="s">
        <v>94</v>
      </c>
      <c r="I7649" t="s">
        <v>28</v>
      </c>
      <c r="J7649" t="s">
        <v>36</v>
      </c>
      <c r="K7649" t="s">
        <v>136</v>
      </c>
      <c r="L7649" t="s">
        <v>44</v>
      </c>
      <c r="M7649" t="s">
        <v>111</v>
      </c>
      <c r="N7649" s="2">
        <v>41069</v>
      </c>
      <c r="O7649" s="2">
        <v>41071</v>
      </c>
      <c r="P7649">
        <v>7</v>
      </c>
      <c r="Q7649" s="1">
        <v>0.05</v>
      </c>
      <c r="R7649">
        <v>5.85</v>
      </c>
      <c r="S7649">
        <v>2.27</v>
      </c>
      <c r="T7649">
        <f t="shared" si="119"/>
        <v>40.949999999999996</v>
      </c>
    </row>
    <row r="7650" spans="1:20" x14ac:dyDescent="0.25">
      <c r="A7650">
        <v>7649</v>
      </c>
      <c r="B7650">
        <v>87290</v>
      </c>
      <c r="C7650" t="s">
        <v>790</v>
      </c>
      <c r="D7650" t="s">
        <v>20</v>
      </c>
      <c r="E7650" t="s">
        <v>39</v>
      </c>
      <c r="F7650" t="s">
        <v>47</v>
      </c>
      <c r="G7650" t="s">
        <v>41</v>
      </c>
      <c r="H7650" t="s">
        <v>42</v>
      </c>
      <c r="I7650" t="s">
        <v>28</v>
      </c>
      <c r="J7650" t="s">
        <v>36</v>
      </c>
      <c r="K7650" t="s">
        <v>133</v>
      </c>
      <c r="L7650" t="s">
        <v>44</v>
      </c>
      <c r="M7650" t="s">
        <v>167</v>
      </c>
      <c r="N7650" s="2">
        <v>41069</v>
      </c>
      <c r="O7650" s="2">
        <v>41071</v>
      </c>
      <c r="P7650">
        <v>17</v>
      </c>
      <c r="Q7650" s="1">
        <v>0.02</v>
      </c>
      <c r="R7650">
        <v>3.29</v>
      </c>
      <c r="S7650">
        <v>1.35</v>
      </c>
      <c r="T7650">
        <f t="shared" si="119"/>
        <v>55.93</v>
      </c>
    </row>
    <row r="7651" spans="1:20" x14ac:dyDescent="0.25">
      <c r="A7651">
        <v>7650</v>
      </c>
      <c r="B7651">
        <v>89322</v>
      </c>
      <c r="C7651" t="s">
        <v>2014</v>
      </c>
      <c r="D7651" t="s">
        <v>20</v>
      </c>
      <c r="E7651" t="s">
        <v>21</v>
      </c>
      <c r="F7651" t="s">
        <v>31</v>
      </c>
      <c r="G7651" t="s">
        <v>41</v>
      </c>
      <c r="H7651" t="s">
        <v>33</v>
      </c>
      <c r="I7651" t="s">
        <v>28</v>
      </c>
      <c r="J7651" t="s">
        <v>36</v>
      </c>
      <c r="K7651" t="s">
        <v>1447</v>
      </c>
      <c r="L7651" t="s">
        <v>192</v>
      </c>
      <c r="M7651" t="s">
        <v>375</v>
      </c>
      <c r="N7651" s="2">
        <v>41113</v>
      </c>
      <c r="O7651" s="2">
        <v>41115</v>
      </c>
      <c r="P7651">
        <v>7</v>
      </c>
      <c r="Q7651" s="1">
        <v>7.0000000000000007E-2</v>
      </c>
      <c r="R7651">
        <v>30.42</v>
      </c>
      <c r="S7651">
        <v>8.65</v>
      </c>
      <c r="T7651">
        <f t="shared" si="119"/>
        <v>212.94</v>
      </c>
    </row>
    <row r="7652" spans="1:20" x14ac:dyDescent="0.25">
      <c r="A7652">
        <v>7651</v>
      </c>
      <c r="B7652">
        <v>87695</v>
      </c>
      <c r="C7652" t="s">
        <v>1899</v>
      </c>
      <c r="D7652" t="s">
        <v>578</v>
      </c>
      <c r="E7652" t="s">
        <v>187</v>
      </c>
      <c r="F7652" t="s">
        <v>22</v>
      </c>
      <c r="G7652" t="s">
        <v>23</v>
      </c>
      <c r="H7652" t="s">
        <v>219</v>
      </c>
      <c r="I7652" t="s">
        <v>28</v>
      </c>
      <c r="J7652" t="s">
        <v>36</v>
      </c>
      <c r="K7652" t="s">
        <v>113</v>
      </c>
      <c r="L7652" t="s">
        <v>283</v>
      </c>
      <c r="M7652" t="s">
        <v>173</v>
      </c>
      <c r="N7652" s="2">
        <v>40220</v>
      </c>
      <c r="O7652" s="2">
        <v>40222</v>
      </c>
      <c r="P7652">
        <v>9</v>
      </c>
      <c r="Q7652" s="1">
        <v>7.0000000000000007E-2</v>
      </c>
      <c r="R7652">
        <v>270.98</v>
      </c>
      <c r="S7652">
        <v>50</v>
      </c>
      <c r="T7652">
        <f t="shared" si="119"/>
        <v>2438.8200000000002</v>
      </c>
    </row>
    <row r="7653" spans="1:20" x14ac:dyDescent="0.25">
      <c r="A7653">
        <v>7652</v>
      </c>
      <c r="B7653">
        <v>89665</v>
      </c>
      <c r="C7653" t="s">
        <v>1017</v>
      </c>
      <c r="D7653" t="s">
        <v>20</v>
      </c>
      <c r="E7653" t="s">
        <v>21</v>
      </c>
      <c r="F7653" t="s">
        <v>40</v>
      </c>
      <c r="G7653" t="s">
        <v>41</v>
      </c>
      <c r="H7653" t="s">
        <v>24</v>
      </c>
      <c r="I7653" t="s">
        <v>28</v>
      </c>
      <c r="J7653" t="s">
        <v>36</v>
      </c>
      <c r="K7653" t="s">
        <v>198</v>
      </c>
      <c r="L7653" t="s">
        <v>26</v>
      </c>
      <c r="M7653" t="s">
        <v>638</v>
      </c>
      <c r="N7653" s="2">
        <v>40360</v>
      </c>
      <c r="O7653" s="2">
        <v>40361</v>
      </c>
      <c r="P7653">
        <v>13</v>
      </c>
      <c r="Q7653" s="1">
        <v>0.04</v>
      </c>
      <c r="R7653">
        <v>45.19</v>
      </c>
      <c r="S7653">
        <v>1.99</v>
      </c>
      <c r="T7653">
        <f t="shared" si="119"/>
        <v>587.47</v>
      </c>
    </row>
    <row r="7654" spans="1:20" x14ac:dyDescent="0.25">
      <c r="A7654">
        <v>7653</v>
      </c>
      <c r="B7654">
        <v>89677</v>
      </c>
      <c r="C7654" t="s">
        <v>1017</v>
      </c>
      <c r="D7654" t="s">
        <v>20</v>
      </c>
      <c r="E7654" t="s">
        <v>39</v>
      </c>
      <c r="F7654" t="s">
        <v>40</v>
      </c>
      <c r="G7654" t="s">
        <v>41</v>
      </c>
      <c r="H7654" t="s">
        <v>61</v>
      </c>
      <c r="I7654" t="s">
        <v>28</v>
      </c>
      <c r="J7654" t="s">
        <v>36</v>
      </c>
      <c r="K7654" t="s">
        <v>62</v>
      </c>
      <c r="L7654" t="s">
        <v>192</v>
      </c>
      <c r="M7654" t="s">
        <v>393</v>
      </c>
      <c r="N7654" s="2">
        <v>41456</v>
      </c>
      <c r="O7654" s="2">
        <v>41456</v>
      </c>
      <c r="P7654">
        <v>3</v>
      </c>
      <c r="Q7654" s="1">
        <v>0.03</v>
      </c>
      <c r="R7654">
        <v>4.9800000000000004</v>
      </c>
      <c r="S7654">
        <v>6.07</v>
      </c>
      <c r="T7654">
        <f t="shared" si="119"/>
        <v>14.940000000000001</v>
      </c>
    </row>
    <row r="7655" spans="1:20" x14ac:dyDescent="0.25">
      <c r="A7655">
        <v>7654</v>
      </c>
      <c r="B7655">
        <v>88565</v>
      </c>
      <c r="C7655" t="s">
        <v>886</v>
      </c>
      <c r="D7655" t="s">
        <v>20</v>
      </c>
      <c r="E7655" t="s">
        <v>39</v>
      </c>
      <c r="F7655" t="s">
        <v>31</v>
      </c>
      <c r="G7655" t="s">
        <v>32</v>
      </c>
      <c r="H7655" t="s">
        <v>94</v>
      </c>
      <c r="I7655" t="s">
        <v>28</v>
      </c>
      <c r="J7655" t="s">
        <v>36</v>
      </c>
      <c r="K7655" t="s">
        <v>136</v>
      </c>
      <c r="L7655" t="s">
        <v>192</v>
      </c>
      <c r="M7655" t="s">
        <v>146</v>
      </c>
      <c r="N7655" s="2">
        <v>41554</v>
      </c>
      <c r="O7655" s="2">
        <v>41556</v>
      </c>
      <c r="P7655">
        <v>19</v>
      </c>
      <c r="Q7655" s="1">
        <v>0.09</v>
      </c>
      <c r="R7655">
        <v>7.68</v>
      </c>
      <c r="S7655">
        <v>6.16</v>
      </c>
      <c r="T7655">
        <f t="shared" si="119"/>
        <v>145.91999999999999</v>
      </c>
    </row>
    <row r="7656" spans="1:20" x14ac:dyDescent="0.25">
      <c r="A7656">
        <v>7655</v>
      </c>
      <c r="B7656">
        <v>88557</v>
      </c>
      <c r="C7656" t="s">
        <v>886</v>
      </c>
      <c r="D7656" t="s">
        <v>578</v>
      </c>
      <c r="E7656" t="s">
        <v>187</v>
      </c>
      <c r="F7656" t="s">
        <v>31</v>
      </c>
      <c r="G7656" t="s">
        <v>32</v>
      </c>
      <c r="H7656" t="s">
        <v>217</v>
      </c>
      <c r="I7656" t="s">
        <v>28</v>
      </c>
      <c r="J7656" t="s">
        <v>36</v>
      </c>
      <c r="K7656" t="s">
        <v>101</v>
      </c>
      <c r="L7656" t="s">
        <v>283</v>
      </c>
      <c r="M7656" t="s">
        <v>139</v>
      </c>
      <c r="N7656" s="2">
        <v>40458</v>
      </c>
      <c r="O7656" s="2">
        <v>40460</v>
      </c>
      <c r="P7656">
        <v>6</v>
      </c>
      <c r="Q7656" s="1">
        <v>0.05</v>
      </c>
      <c r="R7656">
        <v>291.73</v>
      </c>
      <c r="S7656">
        <v>48.8</v>
      </c>
      <c r="T7656">
        <f t="shared" si="119"/>
        <v>1750.38</v>
      </c>
    </row>
    <row r="7657" spans="1:20" x14ac:dyDescent="0.25">
      <c r="A7657">
        <v>7656</v>
      </c>
      <c r="B7657">
        <v>88565</v>
      </c>
      <c r="C7657" t="s">
        <v>886</v>
      </c>
      <c r="D7657" t="s">
        <v>20</v>
      </c>
      <c r="E7657" t="s">
        <v>39</v>
      </c>
      <c r="F7657" t="s">
        <v>31</v>
      </c>
      <c r="G7657" t="s">
        <v>32</v>
      </c>
      <c r="H7657" t="s">
        <v>54</v>
      </c>
      <c r="I7657" t="s">
        <v>28</v>
      </c>
      <c r="J7657" t="s">
        <v>36</v>
      </c>
      <c r="K7657" t="s">
        <v>163</v>
      </c>
      <c r="L7657" t="s">
        <v>192</v>
      </c>
      <c r="M7657" t="s">
        <v>143</v>
      </c>
      <c r="N7657" s="2">
        <v>41554</v>
      </c>
      <c r="O7657" s="2">
        <v>41556</v>
      </c>
      <c r="P7657">
        <v>25</v>
      </c>
      <c r="Q7657" s="1">
        <v>0.04</v>
      </c>
      <c r="R7657">
        <v>19.98</v>
      </c>
      <c r="S7657">
        <v>5.77</v>
      </c>
      <c r="T7657">
        <f t="shared" si="119"/>
        <v>499.5</v>
      </c>
    </row>
    <row r="7658" spans="1:20" x14ac:dyDescent="0.25">
      <c r="A7658">
        <v>7657</v>
      </c>
      <c r="B7658">
        <v>90781</v>
      </c>
      <c r="C7658" t="s">
        <v>895</v>
      </c>
      <c r="D7658" t="s">
        <v>20</v>
      </c>
      <c r="E7658" t="s">
        <v>39</v>
      </c>
      <c r="F7658" t="s">
        <v>47</v>
      </c>
      <c r="G7658" t="s">
        <v>41</v>
      </c>
      <c r="H7658" t="s">
        <v>42</v>
      </c>
      <c r="I7658" t="s">
        <v>28</v>
      </c>
      <c r="J7658" t="s">
        <v>36</v>
      </c>
      <c r="K7658" t="s">
        <v>129</v>
      </c>
      <c r="L7658" t="s">
        <v>192</v>
      </c>
      <c r="M7658" t="s">
        <v>117</v>
      </c>
      <c r="N7658" s="2">
        <v>41570</v>
      </c>
      <c r="O7658" s="2">
        <v>41571</v>
      </c>
      <c r="P7658">
        <v>3</v>
      </c>
      <c r="Q7658" s="1">
        <v>0.03</v>
      </c>
      <c r="R7658">
        <v>15.67</v>
      </c>
      <c r="S7658">
        <v>1.39</v>
      </c>
      <c r="T7658">
        <f t="shared" si="119"/>
        <v>47.01</v>
      </c>
    </row>
    <row r="7659" spans="1:20" x14ac:dyDescent="0.25">
      <c r="A7659">
        <v>7658</v>
      </c>
      <c r="B7659">
        <v>91044</v>
      </c>
      <c r="C7659" t="s">
        <v>298</v>
      </c>
      <c r="D7659" t="s">
        <v>20</v>
      </c>
      <c r="E7659" t="s">
        <v>39</v>
      </c>
      <c r="F7659" t="s">
        <v>40</v>
      </c>
      <c r="G7659" t="s">
        <v>93</v>
      </c>
      <c r="H7659" t="s">
        <v>49</v>
      </c>
      <c r="I7659" t="s">
        <v>28</v>
      </c>
      <c r="J7659" t="s">
        <v>36</v>
      </c>
      <c r="K7659" t="s">
        <v>184</v>
      </c>
      <c r="L7659" t="s">
        <v>44</v>
      </c>
      <c r="M7659" t="s">
        <v>59</v>
      </c>
      <c r="N7659" s="2">
        <v>40648</v>
      </c>
      <c r="O7659" s="2">
        <v>40648</v>
      </c>
      <c r="P7659">
        <v>10</v>
      </c>
      <c r="Q7659" s="1">
        <v>0.08</v>
      </c>
      <c r="R7659">
        <v>6.45</v>
      </c>
      <c r="S7659">
        <v>1.34</v>
      </c>
      <c r="T7659">
        <f t="shared" si="119"/>
        <v>64.5</v>
      </c>
    </row>
    <row r="7660" spans="1:20" x14ac:dyDescent="0.25">
      <c r="A7660">
        <v>7659</v>
      </c>
      <c r="B7660">
        <v>91044</v>
      </c>
      <c r="C7660" t="s">
        <v>2183</v>
      </c>
      <c r="D7660" t="s">
        <v>20</v>
      </c>
      <c r="E7660" t="s">
        <v>21</v>
      </c>
      <c r="F7660" t="s">
        <v>22</v>
      </c>
      <c r="G7660" t="s">
        <v>93</v>
      </c>
      <c r="H7660" t="s">
        <v>203</v>
      </c>
      <c r="I7660" t="s">
        <v>28</v>
      </c>
      <c r="J7660" t="s">
        <v>36</v>
      </c>
      <c r="K7660" t="s">
        <v>201</v>
      </c>
      <c r="L7660" t="s">
        <v>192</v>
      </c>
      <c r="M7660" t="s">
        <v>190</v>
      </c>
      <c r="N7660" s="2">
        <v>40648</v>
      </c>
      <c r="O7660" s="2">
        <v>40650</v>
      </c>
      <c r="P7660">
        <v>2</v>
      </c>
      <c r="Q7660" s="1">
        <v>0.1</v>
      </c>
      <c r="R7660">
        <v>35.770000000000003</v>
      </c>
      <c r="S7660">
        <v>9.02</v>
      </c>
      <c r="T7660">
        <f t="shared" si="119"/>
        <v>71.540000000000006</v>
      </c>
    </row>
    <row r="7661" spans="1:20" x14ac:dyDescent="0.25">
      <c r="A7661">
        <v>7660</v>
      </c>
      <c r="B7661">
        <v>90483</v>
      </c>
      <c r="C7661" t="s">
        <v>1421</v>
      </c>
      <c r="D7661" t="s">
        <v>20</v>
      </c>
      <c r="E7661" t="s">
        <v>21</v>
      </c>
      <c r="F7661" t="s">
        <v>31</v>
      </c>
      <c r="G7661" t="s">
        <v>93</v>
      </c>
      <c r="H7661" t="s">
        <v>203</v>
      </c>
      <c r="I7661" t="s">
        <v>28</v>
      </c>
      <c r="J7661" t="s">
        <v>36</v>
      </c>
      <c r="K7661" t="s">
        <v>1111</v>
      </c>
      <c r="L7661" t="s">
        <v>192</v>
      </c>
      <c r="M7661" t="s">
        <v>146</v>
      </c>
      <c r="N7661" s="2">
        <v>40971</v>
      </c>
      <c r="O7661" s="2">
        <v>40972</v>
      </c>
      <c r="P7661">
        <v>11</v>
      </c>
      <c r="Q7661" s="1">
        <v>0.01</v>
      </c>
      <c r="R7661">
        <v>15.98</v>
      </c>
      <c r="S7661">
        <v>4</v>
      </c>
      <c r="T7661">
        <f t="shared" si="119"/>
        <v>175.78</v>
      </c>
    </row>
    <row r="7662" spans="1:20" x14ac:dyDescent="0.25">
      <c r="A7662">
        <v>7661</v>
      </c>
      <c r="B7662">
        <v>90906</v>
      </c>
      <c r="C7662" t="s">
        <v>1456</v>
      </c>
      <c r="D7662" t="s">
        <v>578</v>
      </c>
      <c r="E7662" t="s">
        <v>187</v>
      </c>
      <c r="F7662" t="s">
        <v>31</v>
      </c>
      <c r="G7662" t="s">
        <v>93</v>
      </c>
      <c r="H7662" t="s">
        <v>217</v>
      </c>
      <c r="I7662" t="s">
        <v>28</v>
      </c>
      <c r="J7662" t="s">
        <v>36</v>
      </c>
      <c r="K7662" t="s">
        <v>98</v>
      </c>
      <c r="L7662" t="s">
        <v>283</v>
      </c>
      <c r="M7662" t="s">
        <v>35</v>
      </c>
      <c r="N7662" s="2">
        <v>40803</v>
      </c>
      <c r="O7662" s="2">
        <v>40804</v>
      </c>
      <c r="P7662">
        <v>22</v>
      </c>
      <c r="Q7662" s="1">
        <v>0.04</v>
      </c>
      <c r="R7662">
        <v>243.98</v>
      </c>
      <c r="S7662">
        <v>43.32</v>
      </c>
      <c r="T7662">
        <f t="shared" si="119"/>
        <v>5367.5599999999995</v>
      </c>
    </row>
    <row r="7663" spans="1:20" x14ac:dyDescent="0.25">
      <c r="A7663">
        <v>7662</v>
      </c>
      <c r="B7663">
        <v>88572</v>
      </c>
      <c r="C7663" t="s">
        <v>1013</v>
      </c>
      <c r="D7663" t="s">
        <v>578</v>
      </c>
      <c r="E7663" t="s">
        <v>187</v>
      </c>
      <c r="F7663" t="s">
        <v>47</v>
      </c>
      <c r="G7663" t="s">
        <v>93</v>
      </c>
      <c r="H7663" t="s">
        <v>188</v>
      </c>
      <c r="I7663" t="s">
        <v>28</v>
      </c>
      <c r="J7663" t="s">
        <v>36</v>
      </c>
      <c r="K7663" t="s">
        <v>221</v>
      </c>
      <c r="L7663" t="s">
        <v>330</v>
      </c>
      <c r="M7663" t="s">
        <v>111</v>
      </c>
      <c r="N7663" s="2">
        <v>41051</v>
      </c>
      <c r="O7663" s="2">
        <v>41052</v>
      </c>
      <c r="P7663">
        <v>19</v>
      </c>
      <c r="Q7663" s="1">
        <v>0.08</v>
      </c>
      <c r="R7663">
        <v>550.98</v>
      </c>
      <c r="S7663">
        <v>45.7</v>
      </c>
      <c r="T7663">
        <f t="shared" si="119"/>
        <v>10468.620000000001</v>
      </c>
    </row>
    <row r="7664" spans="1:20" x14ac:dyDescent="0.25">
      <c r="A7664">
        <v>7663</v>
      </c>
      <c r="B7664">
        <v>87754</v>
      </c>
      <c r="C7664" t="s">
        <v>1600</v>
      </c>
      <c r="D7664" t="s">
        <v>578</v>
      </c>
      <c r="E7664" t="s">
        <v>187</v>
      </c>
      <c r="F7664" t="s">
        <v>31</v>
      </c>
      <c r="G7664" t="s">
        <v>48</v>
      </c>
      <c r="H7664" t="s">
        <v>219</v>
      </c>
      <c r="I7664" t="s">
        <v>28</v>
      </c>
      <c r="J7664" t="s">
        <v>36</v>
      </c>
      <c r="K7664" t="s">
        <v>43</v>
      </c>
      <c r="L7664" t="s">
        <v>283</v>
      </c>
      <c r="M7664" t="s">
        <v>279</v>
      </c>
      <c r="N7664" s="2">
        <v>41346</v>
      </c>
      <c r="O7664" s="2">
        <v>41346</v>
      </c>
      <c r="P7664">
        <v>2</v>
      </c>
      <c r="Q7664" s="1">
        <v>0.08</v>
      </c>
      <c r="R7664">
        <v>50.98</v>
      </c>
      <c r="S7664">
        <v>14.19</v>
      </c>
      <c r="T7664">
        <f t="shared" si="119"/>
        <v>101.96</v>
      </c>
    </row>
    <row r="7665" spans="1:20" x14ac:dyDescent="0.25">
      <c r="A7665">
        <v>7664</v>
      </c>
      <c r="B7665">
        <v>87751</v>
      </c>
      <c r="C7665" t="s">
        <v>1671</v>
      </c>
      <c r="D7665" t="s">
        <v>20</v>
      </c>
      <c r="E7665" t="s">
        <v>187</v>
      </c>
      <c r="F7665" t="s">
        <v>31</v>
      </c>
      <c r="G7665" t="s">
        <v>48</v>
      </c>
      <c r="H7665" t="s">
        <v>188</v>
      </c>
      <c r="I7665" t="s">
        <v>28</v>
      </c>
      <c r="J7665" t="s">
        <v>36</v>
      </c>
      <c r="K7665" t="s">
        <v>282</v>
      </c>
      <c r="L7665" t="s">
        <v>44</v>
      </c>
      <c r="M7665" t="s">
        <v>279</v>
      </c>
      <c r="N7665" s="2">
        <v>40615</v>
      </c>
      <c r="O7665" s="2">
        <v>40622</v>
      </c>
      <c r="P7665">
        <v>12</v>
      </c>
      <c r="Q7665" s="1">
        <v>0.01</v>
      </c>
      <c r="R7665">
        <v>7.59</v>
      </c>
      <c r="S7665">
        <v>4</v>
      </c>
      <c r="T7665">
        <f t="shared" si="119"/>
        <v>91.08</v>
      </c>
    </row>
    <row r="7666" spans="1:20" x14ac:dyDescent="0.25">
      <c r="A7666">
        <v>7665</v>
      </c>
      <c r="B7666">
        <v>91476</v>
      </c>
      <c r="C7666" t="s">
        <v>755</v>
      </c>
      <c r="D7666" t="s">
        <v>20</v>
      </c>
      <c r="E7666" t="s">
        <v>21</v>
      </c>
      <c r="F7666" t="s">
        <v>40</v>
      </c>
      <c r="G7666" t="s">
        <v>48</v>
      </c>
      <c r="H7666" t="s">
        <v>24</v>
      </c>
      <c r="I7666" t="s">
        <v>28</v>
      </c>
      <c r="J7666" t="s">
        <v>36</v>
      </c>
      <c r="K7666" t="s">
        <v>1114</v>
      </c>
      <c r="L7666" t="s">
        <v>192</v>
      </c>
      <c r="M7666" t="s">
        <v>75</v>
      </c>
      <c r="N7666" s="2">
        <v>40749</v>
      </c>
      <c r="O7666" s="2">
        <v>40751</v>
      </c>
      <c r="P7666">
        <v>9</v>
      </c>
      <c r="Q7666" s="1">
        <v>0.04</v>
      </c>
      <c r="R7666">
        <v>15.98</v>
      </c>
      <c r="S7666">
        <v>4</v>
      </c>
      <c r="T7666">
        <f t="shared" si="119"/>
        <v>143.82</v>
      </c>
    </row>
    <row r="7667" spans="1:20" x14ac:dyDescent="0.25">
      <c r="A7667">
        <v>7666</v>
      </c>
      <c r="B7667">
        <v>88132</v>
      </c>
      <c r="C7667" t="s">
        <v>290</v>
      </c>
      <c r="D7667" t="s">
        <v>20</v>
      </c>
      <c r="E7667" t="s">
        <v>39</v>
      </c>
      <c r="F7667" t="s">
        <v>47</v>
      </c>
      <c r="G7667" t="s">
        <v>23</v>
      </c>
      <c r="H7667" t="s">
        <v>61</v>
      </c>
      <c r="I7667" t="s">
        <v>28</v>
      </c>
      <c r="J7667" t="s">
        <v>36</v>
      </c>
      <c r="K7667" t="s">
        <v>291</v>
      </c>
      <c r="L7667" t="s">
        <v>192</v>
      </c>
      <c r="M7667" t="s">
        <v>117</v>
      </c>
      <c r="N7667" s="2">
        <v>41482</v>
      </c>
      <c r="O7667" s="2">
        <v>41484</v>
      </c>
      <c r="P7667">
        <v>1</v>
      </c>
      <c r="Q7667" s="1">
        <v>0.03</v>
      </c>
      <c r="R7667">
        <v>4.91</v>
      </c>
      <c r="S7667">
        <v>0.5</v>
      </c>
      <c r="T7667">
        <f t="shared" si="119"/>
        <v>4.91</v>
      </c>
    </row>
    <row r="7668" spans="1:20" x14ac:dyDescent="0.25">
      <c r="A7668">
        <v>7667</v>
      </c>
      <c r="B7668">
        <v>88127</v>
      </c>
      <c r="C7668" t="s">
        <v>290</v>
      </c>
      <c r="D7668" t="s">
        <v>20</v>
      </c>
      <c r="E7668" t="s">
        <v>39</v>
      </c>
      <c r="F7668" t="s">
        <v>47</v>
      </c>
      <c r="G7668" t="s">
        <v>23</v>
      </c>
      <c r="H7668" t="s">
        <v>49</v>
      </c>
      <c r="I7668" t="s">
        <v>28</v>
      </c>
      <c r="J7668" t="s">
        <v>36</v>
      </c>
      <c r="K7668" t="s">
        <v>291</v>
      </c>
      <c r="L7668" t="s">
        <v>44</v>
      </c>
      <c r="M7668" t="s">
        <v>167</v>
      </c>
      <c r="N7668" s="2">
        <v>40751</v>
      </c>
      <c r="O7668" s="2">
        <v>40752</v>
      </c>
      <c r="P7668">
        <v>13</v>
      </c>
      <c r="Q7668" s="1">
        <v>0.08</v>
      </c>
      <c r="R7668">
        <v>1.82</v>
      </c>
      <c r="S7668">
        <v>0.83</v>
      </c>
      <c r="T7668">
        <f t="shared" si="119"/>
        <v>23.66</v>
      </c>
    </row>
    <row r="7669" spans="1:20" x14ac:dyDescent="0.25">
      <c r="A7669">
        <v>7668</v>
      </c>
      <c r="B7669">
        <v>86157</v>
      </c>
      <c r="C7669" t="s">
        <v>1342</v>
      </c>
      <c r="D7669" t="s">
        <v>20</v>
      </c>
      <c r="E7669" t="s">
        <v>39</v>
      </c>
      <c r="F7669" t="s">
        <v>31</v>
      </c>
      <c r="G7669" t="s">
        <v>23</v>
      </c>
      <c r="H7669" t="s">
        <v>42</v>
      </c>
      <c r="I7669" t="s">
        <v>28</v>
      </c>
      <c r="J7669" t="s">
        <v>36</v>
      </c>
      <c r="K7669" t="s">
        <v>154</v>
      </c>
      <c r="L7669" t="s">
        <v>192</v>
      </c>
      <c r="M7669" t="s">
        <v>214</v>
      </c>
      <c r="N7669" s="2">
        <v>41276</v>
      </c>
      <c r="O7669" s="2">
        <v>41277</v>
      </c>
      <c r="P7669">
        <v>7</v>
      </c>
      <c r="Q7669" s="1">
        <v>0.1</v>
      </c>
      <c r="R7669">
        <v>10.48</v>
      </c>
      <c r="S7669">
        <v>6.91</v>
      </c>
      <c r="T7669">
        <f t="shared" si="119"/>
        <v>73.36</v>
      </c>
    </row>
    <row r="7670" spans="1:20" x14ac:dyDescent="0.25">
      <c r="A7670">
        <v>7669</v>
      </c>
      <c r="B7670">
        <v>86795</v>
      </c>
      <c r="C7670" t="s">
        <v>1949</v>
      </c>
      <c r="D7670" t="s">
        <v>20</v>
      </c>
      <c r="E7670" t="s">
        <v>39</v>
      </c>
      <c r="F7670" t="s">
        <v>47</v>
      </c>
      <c r="G7670" t="s">
        <v>41</v>
      </c>
      <c r="H7670" t="s">
        <v>94</v>
      </c>
      <c r="I7670" t="s">
        <v>28</v>
      </c>
      <c r="J7670" t="s">
        <v>36</v>
      </c>
      <c r="K7670" t="s">
        <v>136</v>
      </c>
      <c r="L7670" t="s">
        <v>192</v>
      </c>
      <c r="M7670" t="s">
        <v>156</v>
      </c>
      <c r="N7670" s="2">
        <v>40520</v>
      </c>
      <c r="O7670" s="2">
        <v>40521</v>
      </c>
      <c r="P7670">
        <v>8</v>
      </c>
      <c r="Q7670" s="1">
        <v>0.09</v>
      </c>
      <c r="R7670">
        <v>304.99</v>
      </c>
      <c r="S7670">
        <v>19.989999999999998</v>
      </c>
      <c r="T7670">
        <f t="shared" si="119"/>
        <v>2439.92</v>
      </c>
    </row>
    <row r="7671" spans="1:20" x14ac:dyDescent="0.25">
      <c r="A7671">
        <v>7670</v>
      </c>
      <c r="B7671">
        <v>91342</v>
      </c>
      <c r="C7671" t="s">
        <v>1833</v>
      </c>
      <c r="D7671" t="s">
        <v>20</v>
      </c>
      <c r="E7671" t="s">
        <v>39</v>
      </c>
      <c r="F7671" t="s">
        <v>47</v>
      </c>
      <c r="G7671" t="s">
        <v>48</v>
      </c>
      <c r="H7671" t="s">
        <v>42</v>
      </c>
      <c r="I7671" t="s">
        <v>28</v>
      </c>
      <c r="J7671" t="s">
        <v>36</v>
      </c>
      <c r="K7671" t="s">
        <v>165</v>
      </c>
      <c r="L7671" t="s">
        <v>26</v>
      </c>
      <c r="M7671" t="s">
        <v>167</v>
      </c>
      <c r="N7671" s="2">
        <v>41451</v>
      </c>
      <c r="O7671" s="2">
        <v>41460</v>
      </c>
      <c r="P7671">
        <v>10</v>
      </c>
      <c r="Q7671" s="1">
        <v>0.04</v>
      </c>
      <c r="R7671">
        <v>10.98</v>
      </c>
      <c r="S7671">
        <v>3.37</v>
      </c>
      <c r="T7671">
        <f t="shared" si="119"/>
        <v>109.80000000000001</v>
      </c>
    </row>
    <row r="7672" spans="1:20" x14ac:dyDescent="0.25">
      <c r="A7672">
        <v>7671</v>
      </c>
      <c r="B7672">
        <v>86565</v>
      </c>
      <c r="C7672" t="s">
        <v>1937</v>
      </c>
      <c r="D7672" t="s">
        <v>38</v>
      </c>
      <c r="E7672" t="s">
        <v>187</v>
      </c>
      <c r="F7672" t="s">
        <v>31</v>
      </c>
      <c r="G7672" t="s">
        <v>23</v>
      </c>
      <c r="H7672" t="s">
        <v>225</v>
      </c>
      <c r="I7672" t="s">
        <v>28</v>
      </c>
      <c r="J7672" t="s">
        <v>36</v>
      </c>
      <c r="K7672" t="s">
        <v>291</v>
      </c>
      <c r="L7672" t="s">
        <v>44</v>
      </c>
      <c r="M7672" t="s">
        <v>121</v>
      </c>
      <c r="N7672" s="2">
        <v>40370</v>
      </c>
      <c r="O7672" s="2">
        <v>40372</v>
      </c>
      <c r="P7672">
        <v>5</v>
      </c>
      <c r="Q7672" s="1">
        <v>0.08</v>
      </c>
      <c r="R7672">
        <v>14.2</v>
      </c>
      <c r="S7672">
        <v>5.3</v>
      </c>
      <c r="T7672">
        <f t="shared" si="119"/>
        <v>71</v>
      </c>
    </row>
    <row r="7673" spans="1:20" x14ac:dyDescent="0.25">
      <c r="A7673">
        <v>7672</v>
      </c>
      <c r="B7673">
        <v>88694</v>
      </c>
      <c r="C7673" t="s">
        <v>2074</v>
      </c>
      <c r="D7673" t="s">
        <v>20</v>
      </c>
      <c r="E7673" t="s">
        <v>21</v>
      </c>
      <c r="F7673" t="s">
        <v>40</v>
      </c>
      <c r="G7673" t="s">
        <v>32</v>
      </c>
      <c r="H7673" t="s">
        <v>206</v>
      </c>
      <c r="I7673" t="s">
        <v>28</v>
      </c>
      <c r="J7673" t="s">
        <v>36</v>
      </c>
      <c r="K7673" t="s">
        <v>409</v>
      </c>
      <c r="L7673" t="s">
        <v>706</v>
      </c>
      <c r="M7673" t="s">
        <v>638</v>
      </c>
      <c r="N7673" s="2">
        <v>41529</v>
      </c>
      <c r="O7673" s="2">
        <v>41530</v>
      </c>
      <c r="P7673">
        <v>22</v>
      </c>
      <c r="Q7673" s="1">
        <v>0.05</v>
      </c>
      <c r="R7673">
        <v>204.1</v>
      </c>
      <c r="S7673">
        <v>13.99</v>
      </c>
      <c r="T7673">
        <f t="shared" si="119"/>
        <v>4490.2</v>
      </c>
    </row>
    <row r="7674" spans="1:20" x14ac:dyDescent="0.25">
      <c r="A7674">
        <v>7673</v>
      </c>
      <c r="B7674">
        <v>88251</v>
      </c>
      <c r="C7674" t="s">
        <v>712</v>
      </c>
      <c r="D7674" t="s">
        <v>20</v>
      </c>
      <c r="E7674" t="s">
        <v>39</v>
      </c>
      <c r="F7674" t="s">
        <v>31</v>
      </c>
      <c r="G7674" t="s">
        <v>257</v>
      </c>
      <c r="H7674" t="s">
        <v>42</v>
      </c>
      <c r="I7674" t="s">
        <v>28</v>
      </c>
      <c r="J7674" t="s">
        <v>36</v>
      </c>
      <c r="K7674" t="s">
        <v>129</v>
      </c>
      <c r="L7674" t="s">
        <v>192</v>
      </c>
      <c r="M7674" t="s">
        <v>279</v>
      </c>
      <c r="N7674" s="2">
        <v>41594</v>
      </c>
      <c r="O7674" s="2">
        <v>41595</v>
      </c>
      <c r="P7674">
        <v>34</v>
      </c>
      <c r="Q7674" s="1">
        <v>0</v>
      </c>
      <c r="R7674">
        <v>83.98</v>
      </c>
      <c r="S7674">
        <v>5.01</v>
      </c>
      <c r="T7674">
        <f t="shared" si="119"/>
        <v>2855.32</v>
      </c>
    </row>
    <row r="7675" spans="1:20" x14ac:dyDescent="0.25">
      <c r="A7675">
        <v>7674</v>
      </c>
      <c r="B7675">
        <v>86742</v>
      </c>
      <c r="C7675" t="s">
        <v>353</v>
      </c>
      <c r="D7675" t="s">
        <v>20</v>
      </c>
      <c r="E7675" t="s">
        <v>39</v>
      </c>
      <c r="F7675" t="s">
        <v>47</v>
      </c>
      <c r="G7675" t="s">
        <v>48</v>
      </c>
      <c r="H7675" t="s">
        <v>61</v>
      </c>
      <c r="I7675" t="s">
        <v>28</v>
      </c>
      <c r="J7675" t="s">
        <v>36</v>
      </c>
      <c r="K7675" t="s">
        <v>119</v>
      </c>
      <c r="L7675" t="s">
        <v>192</v>
      </c>
      <c r="M7675" t="s">
        <v>160</v>
      </c>
      <c r="N7675" s="2">
        <v>40787</v>
      </c>
      <c r="O7675" s="2">
        <v>40794</v>
      </c>
      <c r="P7675">
        <v>17</v>
      </c>
      <c r="Q7675" s="1">
        <v>0.05</v>
      </c>
      <c r="R7675">
        <v>1.98</v>
      </c>
      <c r="S7675">
        <v>4.7699999999999996</v>
      </c>
      <c r="T7675">
        <f t="shared" si="119"/>
        <v>33.659999999999997</v>
      </c>
    </row>
    <row r="7676" spans="1:20" x14ac:dyDescent="0.25">
      <c r="A7676">
        <v>7675</v>
      </c>
      <c r="B7676">
        <v>85963</v>
      </c>
      <c r="C7676" t="s">
        <v>675</v>
      </c>
      <c r="D7676" t="s">
        <v>20</v>
      </c>
      <c r="E7676" t="s">
        <v>39</v>
      </c>
      <c r="F7676" t="s">
        <v>31</v>
      </c>
      <c r="G7676" t="s">
        <v>32</v>
      </c>
      <c r="H7676" t="s">
        <v>61</v>
      </c>
      <c r="I7676" t="s">
        <v>28</v>
      </c>
      <c r="J7676" t="s">
        <v>36</v>
      </c>
      <c r="K7676" t="s">
        <v>71</v>
      </c>
      <c r="L7676" t="s">
        <v>44</v>
      </c>
      <c r="M7676" t="s">
        <v>35</v>
      </c>
      <c r="N7676" s="2">
        <v>41558</v>
      </c>
      <c r="O7676" s="2">
        <v>41560</v>
      </c>
      <c r="P7676">
        <v>25</v>
      </c>
      <c r="Q7676" s="1">
        <v>0.1</v>
      </c>
      <c r="R7676">
        <v>4.13</v>
      </c>
      <c r="S7676">
        <v>1.23</v>
      </c>
      <c r="T7676">
        <f t="shared" si="119"/>
        <v>103.25</v>
      </c>
    </row>
    <row r="7677" spans="1:20" x14ac:dyDescent="0.25">
      <c r="A7677">
        <v>7676</v>
      </c>
      <c r="B7677">
        <v>88238</v>
      </c>
      <c r="C7677" t="s">
        <v>1188</v>
      </c>
      <c r="D7677" t="s">
        <v>38</v>
      </c>
      <c r="E7677" t="s">
        <v>39</v>
      </c>
      <c r="F7677" t="s">
        <v>40</v>
      </c>
      <c r="G7677" t="s">
        <v>48</v>
      </c>
      <c r="H7677" t="s">
        <v>54</v>
      </c>
      <c r="I7677" t="s">
        <v>28</v>
      </c>
      <c r="J7677" t="s">
        <v>36</v>
      </c>
      <c r="K7677" t="s">
        <v>113</v>
      </c>
      <c r="L7677" t="s">
        <v>192</v>
      </c>
      <c r="M7677" t="s">
        <v>638</v>
      </c>
      <c r="N7677" s="2">
        <v>41468</v>
      </c>
      <c r="O7677" s="2">
        <v>41473</v>
      </c>
      <c r="P7677">
        <v>18</v>
      </c>
      <c r="Q7677" s="1">
        <v>0.1</v>
      </c>
      <c r="R7677">
        <v>5.38</v>
      </c>
      <c r="S7677">
        <v>7.57</v>
      </c>
      <c r="T7677">
        <f t="shared" si="119"/>
        <v>96.84</v>
      </c>
    </row>
    <row r="7678" spans="1:20" x14ac:dyDescent="0.25">
      <c r="A7678">
        <v>7677</v>
      </c>
      <c r="B7678">
        <v>88420</v>
      </c>
      <c r="C7678" t="s">
        <v>793</v>
      </c>
      <c r="D7678" t="s">
        <v>20</v>
      </c>
      <c r="E7678" t="s">
        <v>21</v>
      </c>
      <c r="F7678" t="s">
        <v>31</v>
      </c>
      <c r="G7678" t="s">
        <v>41</v>
      </c>
      <c r="H7678" t="s">
        <v>33</v>
      </c>
      <c r="I7678" t="s">
        <v>28</v>
      </c>
      <c r="J7678" t="s">
        <v>36</v>
      </c>
      <c r="K7678" t="s">
        <v>201</v>
      </c>
      <c r="L7678" t="s">
        <v>192</v>
      </c>
      <c r="M7678" t="s">
        <v>139</v>
      </c>
      <c r="N7678" s="2">
        <v>41458</v>
      </c>
      <c r="O7678" s="2">
        <v>41458</v>
      </c>
      <c r="P7678">
        <v>12</v>
      </c>
      <c r="Q7678" s="1">
        <v>0</v>
      </c>
      <c r="R7678">
        <v>115.99</v>
      </c>
      <c r="S7678">
        <v>5.92</v>
      </c>
      <c r="T7678">
        <f t="shared" si="119"/>
        <v>1391.8799999999999</v>
      </c>
    </row>
    <row r="7679" spans="1:20" x14ac:dyDescent="0.25">
      <c r="A7679">
        <v>7678</v>
      </c>
      <c r="B7679">
        <v>87837</v>
      </c>
      <c r="C7679" t="s">
        <v>144</v>
      </c>
      <c r="D7679" t="s">
        <v>20</v>
      </c>
      <c r="E7679" t="s">
        <v>39</v>
      </c>
      <c r="F7679" t="s">
        <v>31</v>
      </c>
      <c r="G7679" t="s">
        <v>93</v>
      </c>
      <c r="H7679" t="s">
        <v>94</v>
      </c>
      <c r="I7679" t="s">
        <v>28</v>
      </c>
      <c r="J7679" t="s">
        <v>36</v>
      </c>
      <c r="K7679" t="s">
        <v>184</v>
      </c>
      <c r="L7679" t="s">
        <v>192</v>
      </c>
      <c r="M7679" t="s">
        <v>141</v>
      </c>
      <c r="N7679" s="2">
        <v>40978</v>
      </c>
      <c r="O7679" s="2">
        <v>40979</v>
      </c>
      <c r="P7679">
        <v>8</v>
      </c>
      <c r="Q7679" s="1">
        <v>0.01</v>
      </c>
      <c r="R7679">
        <v>5.53</v>
      </c>
      <c r="S7679">
        <v>6.98</v>
      </c>
      <c r="T7679">
        <f t="shared" si="119"/>
        <v>44.24</v>
      </c>
    </row>
    <row r="7680" spans="1:20" x14ac:dyDescent="0.25">
      <c r="A7680">
        <v>7679</v>
      </c>
      <c r="B7680">
        <v>87837</v>
      </c>
      <c r="C7680" t="s">
        <v>1870</v>
      </c>
      <c r="D7680" t="s">
        <v>578</v>
      </c>
      <c r="E7680" t="s">
        <v>187</v>
      </c>
      <c r="F7680" t="s">
        <v>22</v>
      </c>
      <c r="G7680" t="s">
        <v>93</v>
      </c>
      <c r="H7680" t="s">
        <v>188</v>
      </c>
      <c r="I7680" t="s">
        <v>28</v>
      </c>
      <c r="J7680" t="s">
        <v>36</v>
      </c>
      <c r="K7680" t="s">
        <v>98</v>
      </c>
      <c r="L7680" t="s">
        <v>330</v>
      </c>
      <c r="M7680" t="s">
        <v>173</v>
      </c>
      <c r="N7680" s="2">
        <v>40978</v>
      </c>
      <c r="O7680" s="2">
        <v>40979</v>
      </c>
      <c r="P7680">
        <v>8</v>
      </c>
      <c r="Q7680" s="1">
        <v>0.06</v>
      </c>
      <c r="R7680">
        <v>105.49</v>
      </c>
      <c r="S7680">
        <v>41.64</v>
      </c>
      <c r="T7680">
        <f t="shared" si="119"/>
        <v>843.92</v>
      </c>
    </row>
    <row r="7681" spans="1:20" x14ac:dyDescent="0.25">
      <c r="A7681">
        <v>7680</v>
      </c>
      <c r="B7681">
        <v>89430</v>
      </c>
      <c r="C7681" t="s">
        <v>938</v>
      </c>
      <c r="D7681" t="s">
        <v>20</v>
      </c>
      <c r="E7681" t="s">
        <v>39</v>
      </c>
      <c r="F7681" t="s">
        <v>22</v>
      </c>
      <c r="G7681" t="s">
        <v>41</v>
      </c>
      <c r="H7681" t="s">
        <v>94</v>
      </c>
      <c r="I7681" t="s">
        <v>28</v>
      </c>
      <c r="J7681" t="s">
        <v>36</v>
      </c>
      <c r="K7681" t="s">
        <v>221</v>
      </c>
      <c r="L7681" t="s">
        <v>192</v>
      </c>
      <c r="M7681" t="s">
        <v>173</v>
      </c>
      <c r="N7681" s="2">
        <v>41260</v>
      </c>
      <c r="O7681" s="2">
        <v>41261</v>
      </c>
      <c r="P7681">
        <v>18</v>
      </c>
      <c r="Q7681" s="1">
        <v>0.04</v>
      </c>
      <c r="R7681">
        <v>4.91</v>
      </c>
      <c r="S7681">
        <v>0.5</v>
      </c>
      <c r="T7681">
        <f t="shared" si="119"/>
        <v>88.38</v>
      </c>
    </row>
    <row r="7682" spans="1:20" x14ac:dyDescent="0.25">
      <c r="A7682">
        <v>7681</v>
      </c>
      <c r="B7682">
        <v>90095</v>
      </c>
      <c r="C7682" t="s">
        <v>382</v>
      </c>
      <c r="D7682" t="s">
        <v>38</v>
      </c>
      <c r="E7682" t="s">
        <v>187</v>
      </c>
      <c r="F7682" t="s">
        <v>22</v>
      </c>
      <c r="G7682" t="s">
        <v>41</v>
      </c>
      <c r="H7682" t="s">
        <v>219</v>
      </c>
      <c r="I7682" t="s">
        <v>28</v>
      </c>
      <c r="J7682" t="s">
        <v>36</v>
      </c>
      <c r="K7682" t="s">
        <v>248</v>
      </c>
      <c r="L7682" t="s">
        <v>192</v>
      </c>
      <c r="M7682" t="s">
        <v>80</v>
      </c>
      <c r="N7682" s="2">
        <v>41234</v>
      </c>
      <c r="O7682" s="2">
        <v>41236</v>
      </c>
      <c r="P7682">
        <v>34</v>
      </c>
      <c r="Q7682" s="1">
        <v>0.03</v>
      </c>
      <c r="R7682">
        <v>2.08</v>
      </c>
      <c r="S7682">
        <v>5.33</v>
      </c>
      <c r="T7682">
        <f t="shared" si="119"/>
        <v>70.72</v>
      </c>
    </row>
    <row r="7683" spans="1:20" x14ac:dyDescent="0.25">
      <c r="A7683">
        <v>7682</v>
      </c>
      <c r="B7683">
        <v>91157</v>
      </c>
      <c r="C7683" t="s">
        <v>1311</v>
      </c>
      <c r="D7683" t="s">
        <v>20</v>
      </c>
      <c r="E7683" t="s">
        <v>39</v>
      </c>
      <c r="F7683" t="s">
        <v>47</v>
      </c>
      <c r="G7683" t="s">
        <v>93</v>
      </c>
      <c r="H7683" t="s">
        <v>78</v>
      </c>
      <c r="I7683" t="s">
        <v>28</v>
      </c>
      <c r="J7683" t="s">
        <v>36</v>
      </c>
      <c r="K7683" t="s">
        <v>158</v>
      </c>
      <c r="L7683" t="s">
        <v>26</v>
      </c>
      <c r="M7683" t="s">
        <v>134</v>
      </c>
      <c r="N7683" s="2">
        <v>41349</v>
      </c>
      <c r="O7683" s="2">
        <v>41349</v>
      </c>
      <c r="P7683">
        <v>12</v>
      </c>
      <c r="Q7683" s="1">
        <v>0.04</v>
      </c>
      <c r="R7683">
        <v>8.4499999999999993</v>
      </c>
      <c r="S7683">
        <v>7.77</v>
      </c>
      <c r="T7683">
        <f t="shared" ref="T7683:T7746" si="120">R7683*P7683</f>
        <v>101.39999999999999</v>
      </c>
    </row>
    <row r="7684" spans="1:20" x14ac:dyDescent="0.25">
      <c r="A7684">
        <v>7683</v>
      </c>
      <c r="B7684">
        <v>90013</v>
      </c>
      <c r="C7684" t="s">
        <v>642</v>
      </c>
      <c r="D7684" t="s">
        <v>20</v>
      </c>
      <c r="E7684" t="s">
        <v>39</v>
      </c>
      <c r="F7684" t="s">
        <v>31</v>
      </c>
      <c r="G7684" t="s">
        <v>48</v>
      </c>
      <c r="H7684" t="s">
        <v>89</v>
      </c>
      <c r="I7684" t="s">
        <v>28</v>
      </c>
      <c r="J7684" t="s">
        <v>36</v>
      </c>
      <c r="K7684" t="s">
        <v>43</v>
      </c>
      <c r="L7684" t="s">
        <v>192</v>
      </c>
      <c r="M7684" t="s">
        <v>35</v>
      </c>
      <c r="N7684" s="2">
        <v>40709</v>
      </c>
      <c r="O7684" s="2">
        <v>40714</v>
      </c>
      <c r="P7684">
        <v>14</v>
      </c>
      <c r="Q7684" s="1">
        <v>0.08</v>
      </c>
      <c r="R7684">
        <v>2.88</v>
      </c>
      <c r="S7684">
        <v>0.5</v>
      </c>
      <c r="T7684">
        <f t="shared" si="120"/>
        <v>40.32</v>
      </c>
    </row>
    <row r="7685" spans="1:20" x14ac:dyDescent="0.25">
      <c r="A7685">
        <v>7684</v>
      </c>
      <c r="B7685">
        <v>90013</v>
      </c>
      <c r="C7685" t="s">
        <v>1389</v>
      </c>
      <c r="D7685" t="s">
        <v>20</v>
      </c>
      <c r="E7685" t="s">
        <v>187</v>
      </c>
      <c r="F7685" t="s">
        <v>31</v>
      </c>
      <c r="G7685" t="s">
        <v>48</v>
      </c>
      <c r="H7685" t="s">
        <v>217</v>
      </c>
      <c r="I7685" t="s">
        <v>28</v>
      </c>
      <c r="J7685" t="s">
        <v>36</v>
      </c>
      <c r="K7685" t="s">
        <v>101</v>
      </c>
      <c r="L7685" t="s">
        <v>26</v>
      </c>
      <c r="M7685" t="s">
        <v>35</v>
      </c>
      <c r="N7685" s="2">
        <v>40709</v>
      </c>
      <c r="O7685" s="2">
        <v>40714</v>
      </c>
      <c r="P7685">
        <v>16</v>
      </c>
      <c r="Q7685" s="1">
        <v>0.05</v>
      </c>
      <c r="R7685">
        <v>25.38</v>
      </c>
      <c r="S7685">
        <v>8.99</v>
      </c>
      <c r="T7685">
        <f t="shared" si="120"/>
        <v>406.08</v>
      </c>
    </row>
    <row r="7686" spans="1:20" x14ac:dyDescent="0.25">
      <c r="A7686">
        <v>7685</v>
      </c>
      <c r="B7686">
        <v>90013</v>
      </c>
      <c r="C7686" t="s">
        <v>935</v>
      </c>
      <c r="D7686" t="s">
        <v>20</v>
      </c>
      <c r="E7686" t="s">
        <v>39</v>
      </c>
      <c r="F7686" t="s">
        <v>31</v>
      </c>
      <c r="G7686" t="s">
        <v>48</v>
      </c>
      <c r="H7686" t="s">
        <v>61</v>
      </c>
      <c r="I7686" t="s">
        <v>28</v>
      </c>
      <c r="J7686" t="s">
        <v>36</v>
      </c>
      <c r="K7686" t="s">
        <v>133</v>
      </c>
      <c r="L7686" t="s">
        <v>746</v>
      </c>
      <c r="M7686" t="s">
        <v>146</v>
      </c>
      <c r="N7686" s="2">
        <v>40709</v>
      </c>
      <c r="O7686" s="2">
        <v>40709</v>
      </c>
      <c r="P7686">
        <v>1</v>
      </c>
      <c r="Q7686" s="1">
        <v>0.08</v>
      </c>
      <c r="R7686">
        <v>167.27</v>
      </c>
      <c r="S7686">
        <v>35</v>
      </c>
      <c r="T7686">
        <f t="shared" si="120"/>
        <v>167.27</v>
      </c>
    </row>
    <row r="7687" spans="1:20" x14ac:dyDescent="0.25">
      <c r="A7687">
        <v>7686</v>
      </c>
      <c r="B7687">
        <v>90490</v>
      </c>
      <c r="C7687" t="s">
        <v>1598</v>
      </c>
      <c r="D7687" t="s">
        <v>20</v>
      </c>
      <c r="E7687" t="s">
        <v>39</v>
      </c>
      <c r="F7687" t="s">
        <v>22</v>
      </c>
      <c r="G7687" t="s">
        <v>48</v>
      </c>
      <c r="H7687" t="s">
        <v>94</v>
      </c>
      <c r="I7687" t="s">
        <v>28</v>
      </c>
      <c r="J7687" t="s">
        <v>36</v>
      </c>
      <c r="K7687" t="s">
        <v>133</v>
      </c>
      <c r="L7687" t="s">
        <v>192</v>
      </c>
      <c r="M7687" t="s">
        <v>137</v>
      </c>
      <c r="N7687" s="2">
        <v>41603</v>
      </c>
      <c r="O7687" s="2">
        <v>41605</v>
      </c>
      <c r="P7687">
        <v>12</v>
      </c>
      <c r="Q7687" s="1">
        <v>0.05</v>
      </c>
      <c r="R7687">
        <v>6.68</v>
      </c>
      <c r="S7687">
        <v>5.41</v>
      </c>
      <c r="T7687">
        <f t="shared" si="120"/>
        <v>80.16</v>
      </c>
    </row>
    <row r="7688" spans="1:20" x14ac:dyDescent="0.25">
      <c r="A7688">
        <v>7687</v>
      </c>
      <c r="B7688">
        <v>87006</v>
      </c>
      <c r="C7688" t="s">
        <v>552</v>
      </c>
      <c r="D7688" t="s">
        <v>20</v>
      </c>
      <c r="E7688" t="s">
        <v>187</v>
      </c>
      <c r="F7688" t="s">
        <v>22</v>
      </c>
      <c r="G7688" t="s">
        <v>23</v>
      </c>
      <c r="H7688" t="s">
        <v>188</v>
      </c>
      <c r="I7688" t="s">
        <v>28</v>
      </c>
      <c r="J7688" t="s">
        <v>36</v>
      </c>
      <c r="K7688" t="s">
        <v>68</v>
      </c>
      <c r="L7688" t="s">
        <v>44</v>
      </c>
      <c r="M7688" t="s">
        <v>499</v>
      </c>
      <c r="N7688" s="2">
        <v>40588</v>
      </c>
      <c r="O7688" s="2">
        <v>40590</v>
      </c>
      <c r="P7688">
        <v>3</v>
      </c>
      <c r="Q7688" s="1">
        <v>0.06</v>
      </c>
      <c r="R7688">
        <v>13.73</v>
      </c>
      <c r="S7688">
        <v>6.85</v>
      </c>
      <c r="T7688">
        <f t="shared" si="120"/>
        <v>41.19</v>
      </c>
    </row>
    <row r="7689" spans="1:20" x14ac:dyDescent="0.25">
      <c r="A7689">
        <v>7688</v>
      </c>
      <c r="B7689">
        <v>86819</v>
      </c>
      <c r="C7689" t="s">
        <v>1005</v>
      </c>
      <c r="D7689" t="s">
        <v>20</v>
      </c>
      <c r="E7689" t="s">
        <v>39</v>
      </c>
      <c r="F7689" t="s">
        <v>22</v>
      </c>
      <c r="G7689" t="s">
        <v>23</v>
      </c>
      <c r="H7689" t="s">
        <v>42</v>
      </c>
      <c r="I7689" t="s">
        <v>28</v>
      </c>
      <c r="J7689" t="s">
        <v>36</v>
      </c>
      <c r="K7689" t="s">
        <v>149</v>
      </c>
      <c r="L7689" t="s">
        <v>44</v>
      </c>
      <c r="M7689" t="s">
        <v>331</v>
      </c>
      <c r="N7689" s="2">
        <v>41135</v>
      </c>
      <c r="O7689" s="2">
        <v>41136</v>
      </c>
      <c r="P7689">
        <v>1</v>
      </c>
      <c r="Q7689" s="1">
        <v>0.02</v>
      </c>
      <c r="R7689">
        <v>5.84</v>
      </c>
      <c r="S7689">
        <v>1.2</v>
      </c>
      <c r="T7689">
        <f t="shared" si="120"/>
        <v>5.84</v>
      </c>
    </row>
    <row r="7690" spans="1:20" x14ac:dyDescent="0.25">
      <c r="A7690">
        <v>7689</v>
      </c>
      <c r="B7690">
        <v>89389</v>
      </c>
      <c r="C7690" t="s">
        <v>1595</v>
      </c>
      <c r="D7690" t="s">
        <v>20</v>
      </c>
      <c r="E7690" t="s">
        <v>39</v>
      </c>
      <c r="F7690" t="s">
        <v>47</v>
      </c>
      <c r="G7690" t="s">
        <v>41</v>
      </c>
      <c r="H7690" t="s">
        <v>49</v>
      </c>
      <c r="I7690" t="s">
        <v>28</v>
      </c>
      <c r="J7690" t="s">
        <v>36</v>
      </c>
      <c r="K7690" t="s">
        <v>68</v>
      </c>
      <c r="L7690" t="s">
        <v>192</v>
      </c>
      <c r="M7690" t="s">
        <v>117</v>
      </c>
      <c r="N7690" s="2">
        <v>40417</v>
      </c>
      <c r="O7690" s="2">
        <v>40419</v>
      </c>
      <c r="P7690">
        <v>23</v>
      </c>
      <c r="Q7690" s="1">
        <v>0</v>
      </c>
      <c r="R7690">
        <v>6.68</v>
      </c>
      <c r="S7690">
        <v>5.66</v>
      </c>
      <c r="T7690">
        <f t="shared" si="120"/>
        <v>153.63999999999999</v>
      </c>
    </row>
    <row r="7691" spans="1:20" x14ac:dyDescent="0.25">
      <c r="A7691">
        <v>7690</v>
      </c>
      <c r="B7691">
        <v>86733</v>
      </c>
      <c r="C7691" t="s">
        <v>1303</v>
      </c>
      <c r="D7691" t="s">
        <v>20</v>
      </c>
      <c r="E7691" t="s">
        <v>187</v>
      </c>
      <c r="F7691" t="s">
        <v>22</v>
      </c>
      <c r="G7691" t="s">
        <v>32</v>
      </c>
      <c r="H7691" t="s">
        <v>217</v>
      </c>
      <c r="I7691" t="s">
        <v>28</v>
      </c>
      <c r="J7691" t="s">
        <v>36</v>
      </c>
      <c r="K7691" t="s">
        <v>98</v>
      </c>
      <c r="L7691" t="s">
        <v>44</v>
      </c>
      <c r="M7691" t="s">
        <v>190</v>
      </c>
      <c r="N7691" s="2">
        <v>41638</v>
      </c>
      <c r="O7691" s="2">
        <v>41638</v>
      </c>
      <c r="P7691">
        <v>23</v>
      </c>
      <c r="Q7691" s="1">
        <v>0.08</v>
      </c>
      <c r="R7691">
        <v>13.73</v>
      </c>
      <c r="S7691">
        <v>6.85</v>
      </c>
      <c r="T7691">
        <f t="shared" si="120"/>
        <v>315.79000000000002</v>
      </c>
    </row>
    <row r="7692" spans="1:20" x14ac:dyDescent="0.25">
      <c r="A7692">
        <v>7691</v>
      </c>
      <c r="B7692">
        <v>88533</v>
      </c>
      <c r="C7692" t="s">
        <v>1037</v>
      </c>
      <c r="D7692" t="s">
        <v>38</v>
      </c>
      <c r="E7692" t="s">
        <v>39</v>
      </c>
      <c r="F7692" t="s">
        <v>47</v>
      </c>
      <c r="G7692" t="s">
        <v>93</v>
      </c>
      <c r="H7692" t="s">
        <v>61</v>
      </c>
      <c r="I7692" t="s">
        <v>28</v>
      </c>
      <c r="J7692" t="s">
        <v>36</v>
      </c>
      <c r="K7692" t="s">
        <v>274</v>
      </c>
      <c r="L7692" t="s">
        <v>192</v>
      </c>
      <c r="M7692" t="s">
        <v>111</v>
      </c>
      <c r="N7692" s="2">
        <v>41406</v>
      </c>
      <c r="O7692" s="2">
        <v>41406</v>
      </c>
      <c r="P7692">
        <v>16</v>
      </c>
      <c r="Q7692" s="1">
        <v>0.06</v>
      </c>
      <c r="R7692">
        <v>4.28</v>
      </c>
      <c r="S7692">
        <v>5.74</v>
      </c>
      <c r="T7692">
        <f t="shared" si="120"/>
        <v>68.48</v>
      </c>
    </row>
    <row r="7693" spans="1:20" x14ac:dyDescent="0.25">
      <c r="A7693">
        <v>7692</v>
      </c>
      <c r="B7693">
        <v>86912</v>
      </c>
      <c r="C7693" t="s">
        <v>1204</v>
      </c>
      <c r="D7693" t="s">
        <v>578</v>
      </c>
      <c r="E7693" t="s">
        <v>187</v>
      </c>
      <c r="F7693" t="s">
        <v>22</v>
      </c>
      <c r="G7693" t="s">
        <v>23</v>
      </c>
      <c r="H7693" t="s">
        <v>217</v>
      </c>
      <c r="I7693" t="s">
        <v>28</v>
      </c>
      <c r="J7693" t="s">
        <v>36</v>
      </c>
      <c r="K7693" t="s">
        <v>282</v>
      </c>
      <c r="L7693" t="s">
        <v>283</v>
      </c>
      <c r="M7693" t="s">
        <v>246</v>
      </c>
      <c r="N7693" s="2">
        <v>41620</v>
      </c>
      <c r="O7693" s="2">
        <v>41622</v>
      </c>
      <c r="P7693">
        <v>21</v>
      </c>
      <c r="Q7693" s="1">
        <v>0.1</v>
      </c>
      <c r="R7693">
        <v>150.97999999999999</v>
      </c>
      <c r="S7693">
        <v>30</v>
      </c>
      <c r="T7693">
        <f t="shared" si="120"/>
        <v>3170.58</v>
      </c>
    </row>
    <row r="7694" spans="1:20" x14ac:dyDescent="0.25">
      <c r="A7694">
        <v>7693</v>
      </c>
      <c r="B7694">
        <v>90307</v>
      </c>
      <c r="C7694" t="s">
        <v>1590</v>
      </c>
      <c r="D7694" t="s">
        <v>20</v>
      </c>
      <c r="E7694" t="s">
        <v>187</v>
      </c>
      <c r="F7694" t="s">
        <v>31</v>
      </c>
      <c r="G7694" t="s">
        <v>41</v>
      </c>
      <c r="H7694" t="s">
        <v>217</v>
      </c>
      <c r="I7694" t="s">
        <v>28</v>
      </c>
      <c r="J7694" t="s">
        <v>36</v>
      </c>
      <c r="K7694" t="s">
        <v>113</v>
      </c>
      <c r="L7694" t="s">
        <v>746</v>
      </c>
      <c r="M7694" t="s">
        <v>146</v>
      </c>
      <c r="N7694" s="2">
        <v>41497</v>
      </c>
      <c r="O7694" s="2">
        <v>41499</v>
      </c>
      <c r="P7694">
        <v>3</v>
      </c>
      <c r="Q7694" s="1">
        <v>0.01</v>
      </c>
      <c r="R7694">
        <v>10.68</v>
      </c>
      <c r="S7694">
        <v>13.04</v>
      </c>
      <c r="T7694">
        <f t="shared" si="120"/>
        <v>32.04</v>
      </c>
    </row>
    <row r="7695" spans="1:20" x14ac:dyDescent="0.25">
      <c r="A7695">
        <v>7694</v>
      </c>
      <c r="B7695">
        <v>90307</v>
      </c>
      <c r="C7695" t="s">
        <v>1590</v>
      </c>
      <c r="D7695" t="s">
        <v>20</v>
      </c>
      <c r="E7695" t="s">
        <v>187</v>
      </c>
      <c r="F7695" t="s">
        <v>31</v>
      </c>
      <c r="G7695" t="s">
        <v>41</v>
      </c>
      <c r="H7695" t="s">
        <v>217</v>
      </c>
      <c r="I7695" t="s">
        <v>28</v>
      </c>
      <c r="J7695" t="s">
        <v>36</v>
      </c>
      <c r="K7695" t="s">
        <v>221</v>
      </c>
      <c r="L7695" t="s">
        <v>706</v>
      </c>
      <c r="M7695" t="s">
        <v>143</v>
      </c>
      <c r="N7695" s="2">
        <v>41497</v>
      </c>
      <c r="O7695" s="2">
        <v>41499</v>
      </c>
      <c r="P7695">
        <v>13</v>
      </c>
      <c r="Q7695" s="1">
        <v>0.06</v>
      </c>
      <c r="R7695">
        <v>110.98</v>
      </c>
      <c r="S7695">
        <v>13.99</v>
      </c>
      <c r="T7695">
        <f t="shared" si="120"/>
        <v>1442.74</v>
      </c>
    </row>
    <row r="7696" spans="1:20" x14ac:dyDescent="0.25">
      <c r="A7696">
        <v>7695</v>
      </c>
      <c r="B7696">
        <v>90307</v>
      </c>
      <c r="C7696" t="s">
        <v>1590</v>
      </c>
      <c r="D7696" t="s">
        <v>20</v>
      </c>
      <c r="E7696" t="s">
        <v>187</v>
      </c>
      <c r="F7696" t="s">
        <v>31</v>
      </c>
      <c r="G7696" t="s">
        <v>41</v>
      </c>
      <c r="H7696" t="s">
        <v>217</v>
      </c>
      <c r="I7696" t="s">
        <v>28</v>
      </c>
      <c r="J7696" t="s">
        <v>36</v>
      </c>
      <c r="K7696" t="s">
        <v>282</v>
      </c>
      <c r="L7696" t="s">
        <v>706</v>
      </c>
      <c r="M7696" t="s">
        <v>35</v>
      </c>
      <c r="N7696" s="2">
        <v>41497</v>
      </c>
      <c r="O7696" s="2">
        <v>41498</v>
      </c>
      <c r="P7696">
        <v>25</v>
      </c>
      <c r="Q7696" s="1">
        <v>0.03</v>
      </c>
      <c r="R7696">
        <v>105.98</v>
      </c>
      <c r="S7696">
        <v>13.99</v>
      </c>
      <c r="T7696">
        <f t="shared" si="120"/>
        <v>2649.5</v>
      </c>
    </row>
    <row r="7697" spans="1:20" x14ac:dyDescent="0.25">
      <c r="A7697">
        <v>7696</v>
      </c>
      <c r="B7697">
        <v>90307</v>
      </c>
      <c r="C7697" t="s">
        <v>1590</v>
      </c>
      <c r="D7697" t="s">
        <v>20</v>
      </c>
      <c r="E7697" t="s">
        <v>39</v>
      </c>
      <c r="F7697" t="s">
        <v>31</v>
      </c>
      <c r="G7697" t="s">
        <v>41</v>
      </c>
      <c r="H7697" t="s">
        <v>42</v>
      </c>
      <c r="I7697" t="s">
        <v>28</v>
      </c>
      <c r="J7697" t="s">
        <v>76</v>
      </c>
      <c r="K7697" t="s">
        <v>149</v>
      </c>
      <c r="L7697" t="s">
        <v>192</v>
      </c>
      <c r="M7697" t="s">
        <v>35</v>
      </c>
      <c r="N7697" s="2">
        <v>41497</v>
      </c>
      <c r="O7697" s="2">
        <v>41498</v>
      </c>
      <c r="P7697">
        <v>19</v>
      </c>
      <c r="Q7697" s="1">
        <v>0.08</v>
      </c>
      <c r="R7697">
        <v>6.68</v>
      </c>
      <c r="S7697">
        <v>6.93</v>
      </c>
      <c r="T7697">
        <f t="shared" si="120"/>
        <v>126.91999999999999</v>
      </c>
    </row>
    <row r="7698" spans="1:20" x14ac:dyDescent="0.25">
      <c r="A7698">
        <v>7697</v>
      </c>
      <c r="B7698">
        <v>86028</v>
      </c>
      <c r="C7698" t="s">
        <v>1583</v>
      </c>
      <c r="D7698" t="s">
        <v>20</v>
      </c>
      <c r="E7698" t="s">
        <v>39</v>
      </c>
      <c r="F7698" t="s">
        <v>47</v>
      </c>
      <c r="G7698" t="s">
        <v>23</v>
      </c>
      <c r="H7698" t="s">
        <v>42</v>
      </c>
      <c r="I7698" t="s">
        <v>28</v>
      </c>
      <c r="J7698" t="s">
        <v>76</v>
      </c>
      <c r="K7698" t="s">
        <v>181</v>
      </c>
      <c r="L7698" t="s">
        <v>706</v>
      </c>
      <c r="M7698" t="s">
        <v>51</v>
      </c>
      <c r="N7698" s="2">
        <v>41437</v>
      </c>
      <c r="O7698" s="2">
        <v>41439</v>
      </c>
      <c r="P7698">
        <v>14</v>
      </c>
      <c r="Q7698" s="1">
        <v>0.09</v>
      </c>
      <c r="R7698">
        <v>46.89</v>
      </c>
      <c r="S7698">
        <v>5.0999999999999996</v>
      </c>
      <c r="T7698">
        <f t="shared" si="120"/>
        <v>656.46</v>
      </c>
    </row>
    <row r="7699" spans="1:20" x14ac:dyDescent="0.25">
      <c r="A7699">
        <v>7698</v>
      </c>
      <c r="B7699">
        <v>86028</v>
      </c>
      <c r="C7699" t="s">
        <v>1583</v>
      </c>
      <c r="D7699" t="s">
        <v>20</v>
      </c>
      <c r="E7699" t="s">
        <v>187</v>
      </c>
      <c r="F7699" t="s">
        <v>47</v>
      </c>
      <c r="G7699" t="s">
        <v>23</v>
      </c>
      <c r="H7699" t="s">
        <v>188</v>
      </c>
      <c r="I7699" t="s">
        <v>28</v>
      </c>
      <c r="J7699" t="s">
        <v>76</v>
      </c>
      <c r="K7699" t="s">
        <v>43</v>
      </c>
      <c r="L7699" t="s">
        <v>26</v>
      </c>
      <c r="M7699" t="s">
        <v>111</v>
      </c>
      <c r="N7699" s="2">
        <v>41437</v>
      </c>
      <c r="O7699" s="2">
        <v>41438</v>
      </c>
      <c r="P7699">
        <v>19</v>
      </c>
      <c r="Q7699" s="1">
        <v>0.05</v>
      </c>
      <c r="R7699">
        <v>6.64</v>
      </c>
      <c r="S7699">
        <v>4.95</v>
      </c>
      <c r="T7699">
        <f t="shared" si="120"/>
        <v>126.16</v>
      </c>
    </row>
    <row r="7700" spans="1:20" x14ac:dyDescent="0.25">
      <c r="A7700">
        <v>7699</v>
      </c>
      <c r="B7700">
        <v>90142</v>
      </c>
      <c r="C7700" t="s">
        <v>381</v>
      </c>
      <c r="D7700" t="s">
        <v>20</v>
      </c>
      <c r="E7700" t="s">
        <v>187</v>
      </c>
      <c r="F7700" t="s">
        <v>47</v>
      </c>
      <c r="G7700" t="s">
        <v>23</v>
      </c>
      <c r="H7700" t="s">
        <v>188</v>
      </c>
      <c r="I7700" t="s">
        <v>28</v>
      </c>
      <c r="J7700" t="s">
        <v>76</v>
      </c>
      <c r="K7700" t="s">
        <v>248</v>
      </c>
      <c r="L7700" t="s">
        <v>192</v>
      </c>
      <c r="M7700" t="s">
        <v>51</v>
      </c>
      <c r="N7700" s="2">
        <v>41591</v>
      </c>
      <c r="O7700" s="2">
        <v>41593</v>
      </c>
      <c r="P7700">
        <v>7</v>
      </c>
      <c r="Q7700" s="1">
        <v>0.08</v>
      </c>
      <c r="R7700">
        <v>5.89</v>
      </c>
      <c r="S7700">
        <v>5.57</v>
      </c>
      <c r="T7700">
        <f t="shared" si="120"/>
        <v>41.23</v>
      </c>
    </row>
    <row r="7701" spans="1:20" x14ac:dyDescent="0.25">
      <c r="A7701">
        <v>7700</v>
      </c>
      <c r="B7701">
        <v>90540</v>
      </c>
      <c r="C7701" t="s">
        <v>570</v>
      </c>
      <c r="D7701" t="s">
        <v>20</v>
      </c>
      <c r="E7701" t="s">
        <v>39</v>
      </c>
      <c r="F7701" t="s">
        <v>31</v>
      </c>
      <c r="G7701" t="s">
        <v>41</v>
      </c>
      <c r="H7701" t="s">
        <v>49</v>
      </c>
      <c r="I7701" t="s">
        <v>28</v>
      </c>
      <c r="J7701" t="s">
        <v>76</v>
      </c>
      <c r="K7701" t="s">
        <v>43</v>
      </c>
      <c r="L7701" t="s">
        <v>706</v>
      </c>
      <c r="M7701" t="s">
        <v>121</v>
      </c>
      <c r="N7701" s="2">
        <v>40537</v>
      </c>
      <c r="O7701" s="2">
        <v>40539</v>
      </c>
      <c r="P7701">
        <v>4</v>
      </c>
      <c r="Q7701" s="1">
        <v>0.04</v>
      </c>
      <c r="R7701">
        <v>46.89</v>
      </c>
      <c r="S7701">
        <v>5.0999999999999996</v>
      </c>
      <c r="T7701">
        <f t="shared" si="120"/>
        <v>187.56</v>
      </c>
    </row>
    <row r="7702" spans="1:20" x14ac:dyDescent="0.25">
      <c r="A7702">
        <v>7701</v>
      </c>
      <c r="B7702">
        <v>88546</v>
      </c>
      <c r="C7702" t="s">
        <v>1443</v>
      </c>
      <c r="D7702" t="s">
        <v>20</v>
      </c>
      <c r="E7702" t="s">
        <v>39</v>
      </c>
      <c r="F7702" t="s">
        <v>47</v>
      </c>
      <c r="G7702" t="s">
        <v>93</v>
      </c>
      <c r="H7702" t="s">
        <v>94</v>
      </c>
      <c r="I7702" t="s">
        <v>28</v>
      </c>
      <c r="J7702" t="s">
        <v>76</v>
      </c>
      <c r="K7702" t="s">
        <v>55</v>
      </c>
      <c r="L7702" t="s">
        <v>26</v>
      </c>
      <c r="M7702" t="s">
        <v>134</v>
      </c>
      <c r="N7702" s="2">
        <v>40418</v>
      </c>
      <c r="O7702" s="2">
        <v>40421</v>
      </c>
      <c r="P7702">
        <v>7</v>
      </c>
      <c r="Q7702" s="1">
        <v>0.04</v>
      </c>
      <c r="R7702">
        <v>17.239999999999998</v>
      </c>
      <c r="S7702">
        <v>3.26</v>
      </c>
      <c r="T7702">
        <f t="shared" si="120"/>
        <v>120.67999999999999</v>
      </c>
    </row>
    <row r="7703" spans="1:20" x14ac:dyDescent="0.25">
      <c r="A7703">
        <v>7702</v>
      </c>
      <c r="B7703">
        <v>88553</v>
      </c>
      <c r="C7703" t="s">
        <v>1443</v>
      </c>
      <c r="D7703" t="s">
        <v>578</v>
      </c>
      <c r="E7703" t="s">
        <v>187</v>
      </c>
      <c r="F7703" t="s">
        <v>47</v>
      </c>
      <c r="G7703" t="s">
        <v>93</v>
      </c>
      <c r="H7703" t="s">
        <v>219</v>
      </c>
      <c r="I7703" t="s">
        <v>28</v>
      </c>
      <c r="J7703" t="s">
        <v>76</v>
      </c>
      <c r="K7703" t="s">
        <v>101</v>
      </c>
      <c r="L7703" t="s">
        <v>330</v>
      </c>
      <c r="M7703" t="s">
        <v>114</v>
      </c>
      <c r="N7703" s="2">
        <v>41514</v>
      </c>
      <c r="O7703" s="2">
        <v>41516</v>
      </c>
      <c r="P7703">
        <v>10</v>
      </c>
      <c r="Q7703" s="1">
        <v>7.0000000000000007E-2</v>
      </c>
      <c r="R7703">
        <v>218.75</v>
      </c>
      <c r="S7703">
        <v>69.64</v>
      </c>
      <c r="T7703">
        <f t="shared" si="120"/>
        <v>2187.5</v>
      </c>
    </row>
    <row r="7704" spans="1:20" x14ac:dyDescent="0.25">
      <c r="A7704">
        <v>7703</v>
      </c>
      <c r="B7704">
        <v>88553</v>
      </c>
      <c r="C7704" t="s">
        <v>1443</v>
      </c>
      <c r="D7704" t="s">
        <v>20</v>
      </c>
      <c r="E7704" t="s">
        <v>187</v>
      </c>
      <c r="F7704" t="s">
        <v>47</v>
      </c>
      <c r="G7704" t="s">
        <v>93</v>
      </c>
      <c r="H7704" t="s">
        <v>217</v>
      </c>
      <c r="I7704" t="s">
        <v>28</v>
      </c>
      <c r="J7704" t="s">
        <v>76</v>
      </c>
      <c r="K7704" t="s">
        <v>248</v>
      </c>
      <c r="L7704" t="s">
        <v>746</v>
      </c>
      <c r="M7704" t="s">
        <v>156</v>
      </c>
      <c r="N7704" s="2">
        <v>41514</v>
      </c>
      <c r="O7704" s="2">
        <v>41516</v>
      </c>
      <c r="P7704">
        <v>25</v>
      </c>
      <c r="Q7704" s="1">
        <v>0.08</v>
      </c>
      <c r="R7704">
        <v>209.37</v>
      </c>
      <c r="S7704">
        <v>69</v>
      </c>
      <c r="T7704">
        <f t="shared" si="120"/>
        <v>5234.25</v>
      </c>
    </row>
    <row r="7705" spans="1:20" x14ac:dyDescent="0.25">
      <c r="A7705">
        <v>7704</v>
      </c>
      <c r="B7705">
        <v>88550</v>
      </c>
      <c r="C7705" t="s">
        <v>1443</v>
      </c>
      <c r="D7705" t="s">
        <v>20</v>
      </c>
      <c r="E7705" t="s">
        <v>39</v>
      </c>
      <c r="F7705" t="s">
        <v>47</v>
      </c>
      <c r="G7705" t="s">
        <v>23</v>
      </c>
      <c r="H7705" t="s">
        <v>89</v>
      </c>
      <c r="I7705" t="s">
        <v>28</v>
      </c>
      <c r="J7705" t="s">
        <v>76</v>
      </c>
      <c r="K7705" t="s">
        <v>74</v>
      </c>
      <c r="L7705" t="s">
        <v>44</v>
      </c>
      <c r="M7705" t="s">
        <v>117</v>
      </c>
      <c r="N7705" s="2">
        <v>41285</v>
      </c>
      <c r="O7705" s="2">
        <v>41286</v>
      </c>
      <c r="P7705">
        <v>5</v>
      </c>
      <c r="Q7705" s="1">
        <v>0.08</v>
      </c>
      <c r="R7705">
        <v>9.11</v>
      </c>
      <c r="S7705">
        <v>2.15</v>
      </c>
      <c r="T7705">
        <f t="shared" si="120"/>
        <v>45.55</v>
      </c>
    </row>
    <row r="7706" spans="1:20" x14ac:dyDescent="0.25">
      <c r="A7706">
        <v>7705</v>
      </c>
      <c r="B7706">
        <v>86174</v>
      </c>
      <c r="C7706" t="s">
        <v>1251</v>
      </c>
      <c r="D7706" t="s">
        <v>20</v>
      </c>
      <c r="E7706" t="s">
        <v>39</v>
      </c>
      <c r="F7706" t="s">
        <v>22</v>
      </c>
      <c r="G7706" t="s">
        <v>93</v>
      </c>
      <c r="H7706" t="s">
        <v>94</v>
      </c>
      <c r="I7706" t="s">
        <v>28</v>
      </c>
      <c r="J7706" t="s">
        <v>76</v>
      </c>
      <c r="K7706" t="s">
        <v>289</v>
      </c>
      <c r="L7706" t="s">
        <v>192</v>
      </c>
      <c r="M7706" t="s">
        <v>96</v>
      </c>
      <c r="N7706" s="2">
        <v>40611</v>
      </c>
      <c r="O7706" s="2">
        <v>40611</v>
      </c>
      <c r="P7706">
        <v>10</v>
      </c>
      <c r="Q7706" s="1">
        <v>7.0000000000000007E-2</v>
      </c>
      <c r="R7706">
        <v>4.9800000000000004</v>
      </c>
      <c r="S7706">
        <v>7.44</v>
      </c>
      <c r="T7706">
        <f t="shared" si="120"/>
        <v>49.800000000000004</v>
      </c>
    </row>
    <row r="7707" spans="1:20" x14ac:dyDescent="0.25">
      <c r="A7707">
        <v>7706</v>
      </c>
      <c r="B7707">
        <v>86174</v>
      </c>
      <c r="C7707" t="s">
        <v>1251</v>
      </c>
      <c r="D7707" t="s">
        <v>20</v>
      </c>
      <c r="E7707" t="s">
        <v>39</v>
      </c>
      <c r="F7707" t="s">
        <v>22</v>
      </c>
      <c r="G7707" t="s">
        <v>93</v>
      </c>
      <c r="H7707" t="s">
        <v>54</v>
      </c>
      <c r="I7707" t="s">
        <v>28</v>
      </c>
      <c r="J7707" t="s">
        <v>76</v>
      </c>
      <c r="K7707" t="s">
        <v>138</v>
      </c>
      <c r="L7707" t="s">
        <v>26</v>
      </c>
      <c r="M7707" t="s">
        <v>444</v>
      </c>
      <c r="N7707" s="2">
        <v>40611</v>
      </c>
      <c r="O7707" s="2">
        <v>40612</v>
      </c>
      <c r="P7707">
        <v>6</v>
      </c>
      <c r="Q7707" s="1">
        <v>7.0000000000000007E-2</v>
      </c>
      <c r="R7707">
        <v>10.23</v>
      </c>
      <c r="S7707">
        <v>4.68</v>
      </c>
      <c r="T7707">
        <f t="shared" si="120"/>
        <v>61.38</v>
      </c>
    </row>
    <row r="7708" spans="1:20" x14ac:dyDescent="0.25">
      <c r="A7708">
        <v>7707</v>
      </c>
      <c r="B7708">
        <v>86174</v>
      </c>
      <c r="C7708" t="s">
        <v>1251</v>
      </c>
      <c r="D7708" t="s">
        <v>20</v>
      </c>
      <c r="E7708" t="s">
        <v>21</v>
      </c>
      <c r="F7708" t="s">
        <v>22</v>
      </c>
      <c r="G7708" t="s">
        <v>93</v>
      </c>
      <c r="H7708" t="s">
        <v>33</v>
      </c>
      <c r="I7708" t="s">
        <v>28</v>
      </c>
      <c r="J7708" t="s">
        <v>76</v>
      </c>
      <c r="K7708" t="s">
        <v>201</v>
      </c>
      <c r="L7708" t="s">
        <v>44</v>
      </c>
      <c r="M7708" t="s">
        <v>331</v>
      </c>
      <c r="N7708" s="2">
        <v>40611</v>
      </c>
      <c r="O7708" s="2">
        <v>40613</v>
      </c>
      <c r="P7708">
        <v>12</v>
      </c>
      <c r="Q7708" s="1">
        <v>0.08</v>
      </c>
      <c r="R7708">
        <v>20.99</v>
      </c>
      <c r="S7708">
        <v>0.99</v>
      </c>
      <c r="T7708">
        <f t="shared" si="120"/>
        <v>251.88</v>
      </c>
    </row>
    <row r="7709" spans="1:20" x14ac:dyDescent="0.25">
      <c r="A7709">
        <v>7708</v>
      </c>
      <c r="B7709">
        <v>86031</v>
      </c>
      <c r="C7709" t="s">
        <v>1583</v>
      </c>
      <c r="D7709" t="s">
        <v>20</v>
      </c>
      <c r="E7709" t="s">
        <v>39</v>
      </c>
      <c r="F7709" t="s">
        <v>47</v>
      </c>
      <c r="G7709" t="s">
        <v>41</v>
      </c>
      <c r="H7709" t="s">
        <v>94</v>
      </c>
      <c r="I7709" t="s">
        <v>28</v>
      </c>
      <c r="J7709" t="s">
        <v>76</v>
      </c>
      <c r="K7709" t="s">
        <v>68</v>
      </c>
      <c r="L7709" t="s">
        <v>192</v>
      </c>
      <c r="M7709" t="s">
        <v>51</v>
      </c>
      <c r="N7709" s="2">
        <v>41501</v>
      </c>
      <c r="O7709" s="2">
        <v>41502</v>
      </c>
      <c r="P7709">
        <v>15</v>
      </c>
      <c r="Q7709" s="1">
        <v>0.08</v>
      </c>
      <c r="R7709">
        <v>178.47</v>
      </c>
      <c r="S7709">
        <v>19.989999999999998</v>
      </c>
      <c r="T7709">
        <f t="shared" si="120"/>
        <v>2677.05</v>
      </c>
    </row>
    <row r="7710" spans="1:20" x14ac:dyDescent="0.25">
      <c r="A7710">
        <v>7709</v>
      </c>
      <c r="B7710">
        <v>88692</v>
      </c>
      <c r="C7710" t="s">
        <v>2074</v>
      </c>
      <c r="D7710" t="s">
        <v>20</v>
      </c>
      <c r="E7710" t="s">
        <v>21</v>
      </c>
      <c r="F7710" t="s">
        <v>40</v>
      </c>
      <c r="G7710" t="s">
        <v>48</v>
      </c>
      <c r="H7710" t="s">
        <v>24</v>
      </c>
      <c r="I7710" t="s">
        <v>28</v>
      </c>
      <c r="J7710" t="s">
        <v>76</v>
      </c>
      <c r="K7710" t="s">
        <v>208</v>
      </c>
      <c r="L7710" t="s">
        <v>44</v>
      </c>
      <c r="M7710" t="s">
        <v>370</v>
      </c>
      <c r="N7710" s="2">
        <v>40353</v>
      </c>
      <c r="O7710" s="2">
        <v>40360</v>
      </c>
      <c r="P7710">
        <v>6</v>
      </c>
      <c r="Q7710" s="1">
        <v>0.09</v>
      </c>
      <c r="R7710">
        <v>20.99</v>
      </c>
      <c r="S7710">
        <v>2.5</v>
      </c>
      <c r="T7710">
        <f t="shared" si="120"/>
        <v>125.94</v>
      </c>
    </row>
    <row r="7711" spans="1:20" x14ac:dyDescent="0.25">
      <c r="A7711">
        <v>7710</v>
      </c>
      <c r="B7711">
        <v>89518</v>
      </c>
      <c r="C7711" t="s">
        <v>688</v>
      </c>
      <c r="D7711" t="s">
        <v>20</v>
      </c>
      <c r="E7711" t="s">
        <v>21</v>
      </c>
      <c r="F7711" t="s">
        <v>22</v>
      </c>
      <c r="G7711" t="s">
        <v>41</v>
      </c>
      <c r="H7711" t="s">
        <v>203</v>
      </c>
      <c r="I7711" t="s">
        <v>28</v>
      </c>
      <c r="J7711" t="s">
        <v>76</v>
      </c>
      <c r="K7711" t="s">
        <v>213</v>
      </c>
      <c r="L7711" t="s">
        <v>192</v>
      </c>
      <c r="M7711" t="s">
        <v>150</v>
      </c>
      <c r="N7711" s="2">
        <v>41494</v>
      </c>
      <c r="O7711" s="2">
        <v>41494</v>
      </c>
      <c r="P7711">
        <v>8</v>
      </c>
      <c r="Q7711" s="1">
        <v>0.03</v>
      </c>
      <c r="R7711">
        <v>95.99</v>
      </c>
      <c r="S7711">
        <v>4.9000000000000004</v>
      </c>
      <c r="T7711">
        <f t="shared" si="120"/>
        <v>767.92</v>
      </c>
    </row>
    <row r="7712" spans="1:20" x14ac:dyDescent="0.25">
      <c r="A7712">
        <v>7711</v>
      </c>
      <c r="B7712">
        <v>86738</v>
      </c>
      <c r="C7712" t="s">
        <v>1415</v>
      </c>
      <c r="D7712" t="s">
        <v>20</v>
      </c>
      <c r="E7712" t="s">
        <v>21</v>
      </c>
      <c r="F7712" t="s">
        <v>31</v>
      </c>
      <c r="G7712" t="s">
        <v>93</v>
      </c>
      <c r="H7712" t="s">
        <v>24</v>
      </c>
      <c r="I7712" t="s">
        <v>28</v>
      </c>
      <c r="J7712" t="s">
        <v>76</v>
      </c>
      <c r="K7712" t="s">
        <v>198</v>
      </c>
      <c r="L7712" t="s">
        <v>746</v>
      </c>
      <c r="M7712" t="s">
        <v>255</v>
      </c>
      <c r="N7712" s="2">
        <v>40601</v>
      </c>
      <c r="O7712" s="2">
        <v>40603</v>
      </c>
      <c r="P7712">
        <v>8</v>
      </c>
      <c r="Q7712" s="1">
        <v>0.09</v>
      </c>
      <c r="R7712">
        <v>599.99</v>
      </c>
      <c r="S7712">
        <v>24.49</v>
      </c>
      <c r="T7712">
        <f t="shared" si="120"/>
        <v>4799.92</v>
      </c>
    </row>
    <row r="7713" spans="1:20" x14ac:dyDescent="0.25">
      <c r="A7713">
        <v>7712</v>
      </c>
      <c r="B7713">
        <v>86746</v>
      </c>
      <c r="C7713" t="s">
        <v>1415</v>
      </c>
      <c r="D7713" t="s">
        <v>38</v>
      </c>
      <c r="E7713" t="s">
        <v>39</v>
      </c>
      <c r="F7713" t="s">
        <v>31</v>
      </c>
      <c r="G7713" t="s">
        <v>93</v>
      </c>
      <c r="H7713" t="s">
        <v>94</v>
      </c>
      <c r="I7713" t="s">
        <v>28</v>
      </c>
      <c r="J7713" t="s">
        <v>76</v>
      </c>
      <c r="K7713" t="s">
        <v>189</v>
      </c>
      <c r="L7713" t="s">
        <v>44</v>
      </c>
      <c r="M7713" t="s">
        <v>69</v>
      </c>
      <c r="N7713" s="2">
        <v>41332</v>
      </c>
      <c r="O7713" s="2">
        <v>41334</v>
      </c>
      <c r="P7713">
        <v>1</v>
      </c>
      <c r="Q7713" s="1">
        <v>0.04</v>
      </c>
      <c r="R7713">
        <v>5.88</v>
      </c>
      <c r="S7713">
        <v>3.04</v>
      </c>
      <c r="T7713">
        <f t="shared" si="120"/>
        <v>5.88</v>
      </c>
    </row>
    <row r="7714" spans="1:20" x14ac:dyDescent="0.25">
      <c r="A7714">
        <v>7713</v>
      </c>
      <c r="B7714">
        <v>86738</v>
      </c>
      <c r="C7714" t="s">
        <v>1415</v>
      </c>
      <c r="D7714" t="s">
        <v>38</v>
      </c>
      <c r="E7714" t="s">
        <v>21</v>
      </c>
      <c r="F7714" t="s">
        <v>31</v>
      </c>
      <c r="G7714" t="s">
        <v>93</v>
      </c>
      <c r="H7714" t="s">
        <v>33</v>
      </c>
      <c r="I7714" t="s">
        <v>28</v>
      </c>
      <c r="J7714" t="s">
        <v>76</v>
      </c>
      <c r="K7714" t="s">
        <v>34</v>
      </c>
      <c r="L7714" t="s">
        <v>192</v>
      </c>
      <c r="M7714" t="s">
        <v>131</v>
      </c>
      <c r="N7714" s="2">
        <v>40601</v>
      </c>
      <c r="O7714" s="2">
        <v>40602</v>
      </c>
      <c r="P7714">
        <v>2</v>
      </c>
      <c r="Q7714" s="1">
        <v>0.06</v>
      </c>
      <c r="R7714">
        <v>125.99</v>
      </c>
      <c r="S7714">
        <v>7.69</v>
      </c>
      <c r="T7714">
        <f t="shared" si="120"/>
        <v>251.98</v>
      </c>
    </row>
    <row r="7715" spans="1:20" x14ac:dyDescent="0.25">
      <c r="A7715">
        <v>7714</v>
      </c>
      <c r="B7715">
        <v>87116</v>
      </c>
      <c r="C7715" t="s">
        <v>1159</v>
      </c>
      <c r="D7715" t="s">
        <v>20</v>
      </c>
      <c r="E7715" t="s">
        <v>39</v>
      </c>
      <c r="F7715" t="s">
        <v>47</v>
      </c>
      <c r="G7715" t="s">
        <v>93</v>
      </c>
      <c r="H7715" t="s">
        <v>54</v>
      </c>
      <c r="I7715" t="s">
        <v>28</v>
      </c>
      <c r="J7715" t="s">
        <v>76</v>
      </c>
      <c r="K7715" t="s">
        <v>226</v>
      </c>
      <c r="L7715" t="s">
        <v>192</v>
      </c>
      <c r="M7715" t="s">
        <v>114</v>
      </c>
      <c r="N7715" s="2">
        <v>41592</v>
      </c>
      <c r="O7715" s="2">
        <v>41592</v>
      </c>
      <c r="P7715">
        <v>11</v>
      </c>
      <c r="Q7715" s="1">
        <v>0.04</v>
      </c>
      <c r="R7715">
        <v>4.91</v>
      </c>
      <c r="S7715">
        <v>0.5</v>
      </c>
      <c r="T7715">
        <f t="shared" si="120"/>
        <v>54.010000000000005</v>
      </c>
    </row>
    <row r="7716" spans="1:20" x14ac:dyDescent="0.25">
      <c r="A7716">
        <v>7715</v>
      </c>
      <c r="B7716">
        <v>87110</v>
      </c>
      <c r="C7716" t="s">
        <v>1159</v>
      </c>
      <c r="D7716" t="s">
        <v>20</v>
      </c>
      <c r="E7716" t="s">
        <v>39</v>
      </c>
      <c r="F7716" t="s">
        <v>47</v>
      </c>
      <c r="G7716" t="s">
        <v>93</v>
      </c>
      <c r="H7716" t="s">
        <v>61</v>
      </c>
      <c r="I7716" t="s">
        <v>28</v>
      </c>
      <c r="J7716" t="s">
        <v>76</v>
      </c>
      <c r="K7716" t="s">
        <v>95</v>
      </c>
      <c r="L7716" t="s">
        <v>26</v>
      </c>
      <c r="M7716" t="s">
        <v>134</v>
      </c>
      <c r="N7716" s="2">
        <v>40496</v>
      </c>
      <c r="O7716" s="2">
        <v>40497</v>
      </c>
      <c r="P7716">
        <v>41</v>
      </c>
      <c r="Q7716" s="1">
        <v>0.02</v>
      </c>
      <c r="R7716">
        <v>15.94</v>
      </c>
      <c r="S7716">
        <v>5.45</v>
      </c>
      <c r="T7716">
        <f t="shared" si="120"/>
        <v>653.54</v>
      </c>
    </row>
    <row r="7717" spans="1:20" x14ac:dyDescent="0.25">
      <c r="A7717">
        <v>7716</v>
      </c>
      <c r="B7717">
        <v>90983</v>
      </c>
      <c r="C7717" t="s">
        <v>1186</v>
      </c>
      <c r="D7717" t="s">
        <v>20</v>
      </c>
      <c r="E7717" t="s">
        <v>187</v>
      </c>
      <c r="F7717" t="s">
        <v>31</v>
      </c>
      <c r="G7717" t="s">
        <v>41</v>
      </c>
      <c r="H7717" t="s">
        <v>219</v>
      </c>
      <c r="I7717" t="s">
        <v>28</v>
      </c>
      <c r="J7717" t="s">
        <v>76</v>
      </c>
      <c r="K7717" t="s">
        <v>231</v>
      </c>
      <c r="L7717" t="s">
        <v>192</v>
      </c>
      <c r="M7717" t="s">
        <v>63</v>
      </c>
      <c r="N7717" s="2">
        <v>41576</v>
      </c>
      <c r="O7717" s="2">
        <v>41577</v>
      </c>
      <c r="P7717">
        <v>13</v>
      </c>
      <c r="Q7717" s="1">
        <v>0.09</v>
      </c>
      <c r="R7717">
        <v>4.95</v>
      </c>
      <c r="S7717">
        <v>5.32</v>
      </c>
      <c r="T7717">
        <f t="shared" si="120"/>
        <v>64.350000000000009</v>
      </c>
    </row>
    <row r="7718" spans="1:20" x14ac:dyDescent="0.25">
      <c r="A7718">
        <v>7717</v>
      </c>
      <c r="B7718">
        <v>91068</v>
      </c>
      <c r="C7718" t="s">
        <v>1872</v>
      </c>
      <c r="D7718" t="s">
        <v>38</v>
      </c>
      <c r="E7718" t="s">
        <v>39</v>
      </c>
      <c r="F7718" t="s">
        <v>47</v>
      </c>
      <c r="G7718" t="s">
        <v>93</v>
      </c>
      <c r="H7718" t="s">
        <v>78</v>
      </c>
      <c r="I7718" t="s">
        <v>28</v>
      </c>
      <c r="J7718" t="s">
        <v>76</v>
      </c>
      <c r="K7718" t="s">
        <v>181</v>
      </c>
      <c r="L7718" t="s">
        <v>192</v>
      </c>
      <c r="M7718" t="s">
        <v>167</v>
      </c>
      <c r="N7718" s="2">
        <v>41558</v>
      </c>
      <c r="O7718" s="2">
        <v>41560</v>
      </c>
      <c r="P7718">
        <v>24</v>
      </c>
      <c r="Q7718" s="1">
        <v>0.02</v>
      </c>
      <c r="R7718">
        <v>165.2</v>
      </c>
      <c r="S7718">
        <v>19.989999999999998</v>
      </c>
      <c r="T7718">
        <f t="shared" si="120"/>
        <v>3964.7999999999997</v>
      </c>
    </row>
    <row r="7719" spans="1:20" x14ac:dyDescent="0.25">
      <c r="A7719">
        <v>7718</v>
      </c>
      <c r="B7719">
        <v>87014</v>
      </c>
      <c r="C7719" t="s">
        <v>552</v>
      </c>
      <c r="D7719" t="s">
        <v>20</v>
      </c>
      <c r="E7719" t="s">
        <v>39</v>
      </c>
      <c r="F7719" t="s">
        <v>22</v>
      </c>
      <c r="G7719" t="s">
        <v>93</v>
      </c>
      <c r="H7719" t="s">
        <v>54</v>
      </c>
      <c r="I7719" t="s">
        <v>28</v>
      </c>
      <c r="J7719" t="s">
        <v>76</v>
      </c>
      <c r="K7719" t="s">
        <v>95</v>
      </c>
      <c r="L7719" t="s">
        <v>44</v>
      </c>
      <c r="M7719" t="s">
        <v>182</v>
      </c>
      <c r="N7719" s="2">
        <v>41517</v>
      </c>
      <c r="O7719" s="2">
        <v>41519</v>
      </c>
      <c r="P7719">
        <v>3</v>
      </c>
      <c r="Q7719" s="1">
        <v>0.01</v>
      </c>
      <c r="R7719">
        <v>2.78</v>
      </c>
      <c r="S7719">
        <v>1.34</v>
      </c>
      <c r="T7719">
        <f t="shared" si="120"/>
        <v>8.34</v>
      </c>
    </row>
    <row r="7720" spans="1:20" x14ac:dyDescent="0.25">
      <c r="A7720">
        <v>7719</v>
      </c>
      <c r="B7720">
        <v>91303</v>
      </c>
      <c r="C7720" t="s">
        <v>237</v>
      </c>
      <c r="D7720" t="s">
        <v>20</v>
      </c>
      <c r="E7720" t="s">
        <v>21</v>
      </c>
      <c r="F7720" t="s">
        <v>22</v>
      </c>
      <c r="G7720" t="s">
        <v>41</v>
      </c>
      <c r="H7720" t="s">
        <v>24</v>
      </c>
      <c r="I7720" t="s">
        <v>28</v>
      </c>
      <c r="J7720" t="s">
        <v>76</v>
      </c>
      <c r="K7720" t="s">
        <v>204</v>
      </c>
      <c r="L7720" t="s">
        <v>26</v>
      </c>
      <c r="M7720" t="s">
        <v>137</v>
      </c>
      <c r="N7720" s="2">
        <v>41499</v>
      </c>
      <c r="O7720" s="2">
        <v>41500</v>
      </c>
      <c r="P7720">
        <v>6</v>
      </c>
      <c r="Q7720" s="1">
        <v>0.06</v>
      </c>
      <c r="R7720">
        <v>17.48</v>
      </c>
      <c r="S7720">
        <v>1.99</v>
      </c>
      <c r="T7720">
        <f t="shared" si="120"/>
        <v>104.88</v>
      </c>
    </row>
    <row r="7721" spans="1:20" x14ac:dyDescent="0.25">
      <c r="A7721">
        <v>7720</v>
      </c>
      <c r="B7721">
        <v>89550</v>
      </c>
      <c r="C7721" t="s">
        <v>186</v>
      </c>
      <c r="D7721" t="s">
        <v>20</v>
      </c>
      <c r="E7721" t="s">
        <v>21</v>
      </c>
      <c r="F7721" t="s">
        <v>22</v>
      </c>
      <c r="G7721" t="s">
        <v>93</v>
      </c>
      <c r="H7721" t="s">
        <v>206</v>
      </c>
      <c r="I7721" t="s">
        <v>28</v>
      </c>
      <c r="J7721" t="s">
        <v>76</v>
      </c>
      <c r="K7721" t="s">
        <v>1138</v>
      </c>
      <c r="L7721" t="s">
        <v>26</v>
      </c>
      <c r="M7721" t="s">
        <v>137</v>
      </c>
      <c r="N7721" s="2">
        <v>41300</v>
      </c>
      <c r="O7721" s="2">
        <v>41302</v>
      </c>
      <c r="P7721">
        <v>8</v>
      </c>
      <c r="Q7721" s="1">
        <v>0.05</v>
      </c>
      <c r="R7721">
        <v>5.98</v>
      </c>
      <c r="S7721">
        <v>4.38</v>
      </c>
      <c r="T7721">
        <f t="shared" si="120"/>
        <v>47.84</v>
      </c>
    </row>
    <row r="7722" spans="1:20" x14ac:dyDescent="0.25">
      <c r="A7722">
        <v>7721</v>
      </c>
      <c r="B7722">
        <v>89550</v>
      </c>
      <c r="C7722" t="s">
        <v>186</v>
      </c>
      <c r="D7722" t="s">
        <v>20</v>
      </c>
      <c r="E7722" t="s">
        <v>187</v>
      </c>
      <c r="F7722" t="s">
        <v>22</v>
      </c>
      <c r="G7722" t="s">
        <v>93</v>
      </c>
      <c r="H7722" t="s">
        <v>225</v>
      </c>
      <c r="I7722" t="s">
        <v>28</v>
      </c>
      <c r="J7722" t="s">
        <v>76</v>
      </c>
      <c r="K7722" t="s">
        <v>71</v>
      </c>
      <c r="L7722" t="s">
        <v>26</v>
      </c>
      <c r="M7722" t="s">
        <v>232</v>
      </c>
      <c r="N7722" s="2">
        <v>41300</v>
      </c>
      <c r="O7722" s="2">
        <v>41302</v>
      </c>
      <c r="P7722">
        <v>3</v>
      </c>
      <c r="Q7722" s="1">
        <v>0.04</v>
      </c>
      <c r="R7722">
        <v>6.48</v>
      </c>
      <c r="S7722">
        <v>9.68</v>
      </c>
      <c r="T7722">
        <f t="shared" si="120"/>
        <v>19.440000000000001</v>
      </c>
    </row>
    <row r="7723" spans="1:20" x14ac:dyDescent="0.25">
      <c r="A7723">
        <v>7722</v>
      </c>
      <c r="B7723">
        <v>90790</v>
      </c>
      <c r="C7723" t="s">
        <v>1588</v>
      </c>
      <c r="D7723" t="s">
        <v>20</v>
      </c>
      <c r="E7723" t="s">
        <v>39</v>
      </c>
      <c r="F7723" t="s">
        <v>40</v>
      </c>
      <c r="G7723" t="s">
        <v>41</v>
      </c>
      <c r="H7723" t="s">
        <v>89</v>
      </c>
      <c r="I7723" t="s">
        <v>28</v>
      </c>
      <c r="J7723" t="s">
        <v>76</v>
      </c>
      <c r="K7723" t="s">
        <v>55</v>
      </c>
      <c r="L7723" t="s">
        <v>192</v>
      </c>
      <c r="M7723" t="s">
        <v>370</v>
      </c>
      <c r="N7723" s="2">
        <v>40781</v>
      </c>
      <c r="O7723" s="2">
        <v>40782</v>
      </c>
      <c r="P7723">
        <v>19</v>
      </c>
      <c r="Q7723" s="1">
        <v>0.09</v>
      </c>
      <c r="R7723">
        <v>7.77</v>
      </c>
      <c r="S7723">
        <v>9.23</v>
      </c>
      <c r="T7723">
        <f t="shared" si="120"/>
        <v>147.63</v>
      </c>
    </row>
    <row r="7724" spans="1:20" x14ac:dyDescent="0.25">
      <c r="A7724">
        <v>7723</v>
      </c>
      <c r="B7724">
        <v>90790</v>
      </c>
      <c r="C7724" t="s">
        <v>1588</v>
      </c>
      <c r="D7724" t="s">
        <v>20</v>
      </c>
      <c r="E7724" t="s">
        <v>39</v>
      </c>
      <c r="F7724" t="s">
        <v>40</v>
      </c>
      <c r="G7724" t="s">
        <v>41</v>
      </c>
      <c r="H7724" t="s">
        <v>54</v>
      </c>
      <c r="I7724" t="s">
        <v>28</v>
      </c>
      <c r="J7724" t="s">
        <v>76</v>
      </c>
      <c r="K7724" t="s">
        <v>95</v>
      </c>
      <c r="L7724" t="s">
        <v>192</v>
      </c>
      <c r="M7724" t="s">
        <v>75</v>
      </c>
      <c r="N7724" s="2">
        <v>40781</v>
      </c>
      <c r="O7724" s="2">
        <v>40782</v>
      </c>
      <c r="P7724">
        <v>13</v>
      </c>
      <c r="Q7724" s="1">
        <v>7.0000000000000007E-2</v>
      </c>
      <c r="R7724">
        <v>15.14</v>
      </c>
      <c r="S7724">
        <v>4.53</v>
      </c>
      <c r="T7724">
        <f t="shared" si="120"/>
        <v>196.82</v>
      </c>
    </row>
    <row r="7725" spans="1:20" x14ac:dyDescent="0.25">
      <c r="A7725">
        <v>7724</v>
      </c>
      <c r="B7725">
        <v>87900</v>
      </c>
      <c r="C7725" t="s">
        <v>1527</v>
      </c>
      <c r="D7725" t="s">
        <v>20</v>
      </c>
      <c r="E7725" t="s">
        <v>39</v>
      </c>
      <c r="F7725" t="s">
        <v>40</v>
      </c>
      <c r="G7725" t="s">
        <v>32</v>
      </c>
      <c r="H7725" t="s">
        <v>54</v>
      </c>
      <c r="I7725" t="s">
        <v>28</v>
      </c>
      <c r="J7725" t="s">
        <v>76</v>
      </c>
      <c r="K7725" t="s">
        <v>172</v>
      </c>
      <c r="L7725" t="s">
        <v>26</v>
      </c>
      <c r="M7725" t="s">
        <v>59</v>
      </c>
      <c r="N7725" s="2">
        <v>40373</v>
      </c>
      <c r="O7725" s="2">
        <v>40374</v>
      </c>
      <c r="P7725">
        <v>14</v>
      </c>
      <c r="Q7725" s="1">
        <v>0.1</v>
      </c>
      <c r="R7725">
        <v>22.01</v>
      </c>
      <c r="S7725">
        <v>5.53</v>
      </c>
      <c r="T7725">
        <f t="shared" si="120"/>
        <v>308.14000000000004</v>
      </c>
    </row>
    <row r="7726" spans="1:20" x14ac:dyDescent="0.25">
      <c r="A7726">
        <v>7725</v>
      </c>
      <c r="B7726">
        <v>87904</v>
      </c>
      <c r="C7726" t="s">
        <v>1527</v>
      </c>
      <c r="D7726" t="s">
        <v>578</v>
      </c>
      <c r="E7726" t="s">
        <v>187</v>
      </c>
      <c r="F7726" t="s">
        <v>40</v>
      </c>
      <c r="G7726" t="s">
        <v>32</v>
      </c>
      <c r="H7726" t="s">
        <v>225</v>
      </c>
      <c r="I7726" t="s">
        <v>28</v>
      </c>
      <c r="J7726" t="s">
        <v>76</v>
      </c>
      <c r="K7726" t="s">
        <v>181</v>
      </c>
      <c r="L7726" t="s">
        <v>330</v>
      </c>
      <c r="M7726" t="s">
        <v>99</v>
      </c>
      <c r="N7726" s="2">
        <v>41469</v>
      </c>
      <c r="O7726" s="2">
        <v>41469</v>
      </c>
      <c r="P7726">
        <v>4</v>
      </c>
      <c r="Q7726" s="1">
        <v>0.04</v>
      </c>
      <c r="R7726">
        <v>236.97</v>
      </c>
      <c r="S7726">
        <v>59.24</v>
      </c>
      <c r="T7726">
        <f t="shared" si="120"/>
        <v>947.88</v>
      </c>
    </row>
    <row r="7727" spans="1:20" x14ac:dyDescent="0.25">
      <c r="A7727">
        <v>7726</v>
      </c>
      <c r="B7727">
        <v>85834</v>
      </c>
      <c r="C7727" t="s">
        <v>1012</v>
      </c>
      <c r="D7727" t="s">
        <v>38</v>
      </c>
      <c r="E7727" t="s">
        <v>21</v>
      </c>
      <c r="F7727" t="s">
        <v>40</v>
      </c>
      <c r="G7727" t="s">
        <v>23</v>
      </c>
      <c r="H7727" t="s">
        <v>24</v>
      </c>
      <c r="I7727" t="s">
        <v>28</v>
      </c>
      <c r="J7727" t="s">
        <v>76</v>
      </c>
      <c r="K7727" t="s">
        <v>1114</v>
      </c>
      <c r="L7727" t="s">
        <v>706</v>
      </c>
      <c r="M7727" t="s">
        <v>59</v>
      </c>
      <c r="N7727" s="2">
        <v>40268</v>
      </c>
      <c r="O7727" s="2">
        <v>40269</v>
      </c>
      <c r="P7727">
        <v>2</v>
      </c>
      <c r="Q7727" s="1">
        <v>0.09</v>
      </c>
      <c r="R7727">
        <v>20.99</v>
      </c>
      <c r="S7727">
        <v>4.8099999999999996</v>
      </c>
      <c r="T7727">
        <f t="shared" si="120"/>
        <v>41.98</v>
      </c>
    </row>
    <row r="7728" spans="1:20" x14ac:dyDescent="0.25">
      <c r="A7728">
        <v>7727</v>
      </c>
      <c r="B7728">
        <v>87615</v>
      </c>
      <c r="C7728" t="s">
        <v>865</v>
      </c>
      <c r="D7728" t="s">
        <v>38</v>
      </c>
      <c r="E7728" t="s">
        <v>21</v>
      </c>
      <c r="F7728" t="s">
        <v>31</v>
      </c>
      <c r="G7728" t="s">
        <v>48</v>
      </c>
      <c r="H7728" t="s">
        <v>206</v>
      </c>
      <c r="I7728" t="s">
        <v>28</v>
      </c>
      <c r="J7728" t="s">
        <v>76</v>
      </c>
      <c r="K7728" t="s">
        <v>198</v>
      </c>
      <c r="L7728" t="s">
        <v>192</v>
      </c>
      <c r="M7728" t="s">
        <v>63</v>
      </c>
      <c r="N7728" s="2">
        <v>41454</v>
      </c>
      <c r="O7728" s="2">
        <v>41456</v>
      </c>
      <c r="P7728">
        <v>12</v>
      </c>
      <c r="Q7728" s="1">
        <v>0.05</v>
      </c>
      <c r="R7728">
        <v>125.99</v>
      </c>
      <c r="S7728">
        <v>3</v>
      </c>
      <c r="T7728">
        <f t="shared" si="120"/>
        <v>1511.8799999999999</v>
      </c>
    </row>
    <row r="7729" spans="1:20" x14ac:dyDescent="0.25">
      <c r="A7729">
        <v>7728</v>
      </c>
      <c r="B7729">
        <v>87615</v>
      </c>
      <c r="C7729" t="s">
        <v>865</v>
      </c>
      <c r="D7729" t="s">
        <v>38</v>
      </c>
      <c r="E7729" t="s">
        <v>21</v>
      </c>
      <c r="F7729" t="s">
        <v>31</v>
      </c>
      <c r="G7729" t="s">
        <v>48</v>
      </c>
      <c r="H7729" t="s">
        <v>203</v>
      </c>
      <c r="I7729" t="s">
        <v>28</v>
      </c>
      <c r="J7729" t="s">
        <v>76</v>
      </c>
      <c r="K7729" t="s">
        <v>1243</v>
      </c>
      <c r="L7729" t="s">
        <v>192</v>
      </c>
      <c r="M7729" t="s">
        <v>139</v>
      </c>
      <c r="N7729" s="2">
        <v>41454</v>
      </c>
      <c r="O7729" s="2">
        <v>41454</v>
      </c>
      <c r="P7729">
        <v>9</v>
      </c>
      <c r="Q7729" s="1">
        <v>0</v>
      </c>
      <c r="R7729">
        <v>195.99</v>
      </c>
      <c r="S7729">
        <v>8.99</v>
      </c>
      <c r="T7729">
        <f t="shared" si="120"/>
        <v>1763.91</v>
      </c>
    </row>
    <row r="7730" spans="1:20" x14ac:dyDescent="0.25">
      <c r="A7730">
        <v>7729</v>
      </c>
      <c r="B7730">
        <v>91469</v>
      </c>
      <c r="C7730" t="s">
        <v>1904</v>
      </c>
      <c r="D7730" t="s">
        <v>38</v>
      </c>
      <c r="E7730" t="s">
        <v>187</v>
      </c>
      <c r="F7730" t="s">
        <v>31</v>
      </c>
      <c r="G7730" t="s">
        <v>48</v>
      </c>
      <c r="H7730" t="s">
        <v>188</v>
      </c>
      <c r="I7730" t="s">
        <v>28</v>
      </c>
      <c r="J7730" t="s">
        <v>76</v>
      </c>
      <c r="K7730" t="s">
        <v>282</v>
      </c>
      <c r="L7730" t="s">
        <v>26</v>
      </c>
      <c r="M7730" t="s">
        <v>83</v>
      </c>
      <c r="N7730" s="2">
        <v>40971</v>
      </c>
      <c r="O7730" s="2">
        <v>40980</v>
      </c>
      <c r="P7730">
        <v>1</v>
      </c>
      <c r="Q7730" s="1">
        <v>0.03</v>
      </c>
      <c r="R7730">
        <v>12.64</v>
      </c>
      <c r="S7730">
        <v>4.9800000000000004</v>
      </c>
      <c r="T7730">
        <f t="shared" si="120"/>
        <v>12.64</v>
      </c>
    </row>
    <row r="7731" spans="1:20" x14ac:dyDescent="0.25">
      <c r="A7731">
        <v>7730</v>
      </c>
      <c r="B7731">
        <v>88389</v>
      </c>
      <c r="C7731" t="s">
        <v>1537</v>
      </c>
      <c r="D7731" t="s">
        <v>38</v>
      </c>
      <c r="E7731" t="s">
        <v>39</v>
      </c>
      <c r="F7731" t="s">
        <v>40</v>
      </c>
      <c r="G7731" t="s">
        <v>41</v>
      </c>
      <c r="H7731" t="s">
        <v>42</v>
      </c>
      <c r="I7731" t="s">
        <v>28</v>
      </c>
      <c r="J7731" t="s">
        <v>76</v>
      </c>
      <c r="K7731" t="s">
        <v>231</v>
      </c>
      <c r="L7731" t="s">
        <v>192</v>
      </c>
      <c r="M7731" t="s">
        <v>59</v>
      </c>
      <c r="N7731" s="2">
        <v>40341</v>
      </c>
      <c r="O7731" s="2">
        <v>40342</v>
      </c>
      <c r="P7731">
        <v>1</v>
      </c>
      <c r="Q7731" s="1">
        <v>0.02</v>
      </c>
      <c r="R7731">
        <v>6.48</v>
      </c>
      <c r="S7731">
        <v>7.86</v>
      </c>
      <c r="T7731">
        <f t="shared" si="120"/>
        <v>6.48</v>
      </c>
    </row>
    <row r="7732" spans="1:20" x14ac:dyDescent="0.25">
      <c r="A7732">
        <v>7731</v>
      </c>
      <c r="B7732">
        <v>88401</v>
      </c>
      <c r="C7732" t="s">
        <v>1938</v>
      </c>
      <c r="D7732" t="s">
        <v>20</v>
      </c>
      <c r="E7732" t="s">
        <v>39</v>
      </c>
      <c r="F7732" t="s">
        <v>40</v>
      </c>
      <c r="G7732" t="s">
        <v>41</v>
      </c>
      <c r="H7732" t="s">
        <v>54</v>
      </c>
      <c r="I7732" t="s">
        <v>28</v>
      </c>
      <c r="J7732" t="s">
        <v>76</v>
      </c>
      <c r="K7732" t="s">
        <v>116</v>
      </c>
      <c r="L7732" t="s">
        <v>192</v>
      </c>
      <c r="M7732" t="s">
        <v>99</v>
      </c>
      <c r="N7732" s="2">
        <v>41437</v>
      </c>
      <c r="O7732" s="2">
        <v>41439</v>
      </c>
      <c r="P7732">
        <v>8</v>
      </c>
      <c r="Q7732" s="1">
        <v>0.03</v>
      </c>
      <c r="R7732">
        <v>17.07</v>
      </c>
      <c r="S7732">
        <v>8.1300000000000008</v>
      </c>
      <c r="T7732">
        <f t="shared" si="120"/>
        <v>136.56</v>
      </c>
    </row>
    <row r="7733" spans="1:20" x14ac:dyDescent="0.25">
      <c r="A7733">
        <v>7732</v>
      </c>
      <c r="B7733">
        <v>91249</v>
      </c>
      <c r="C7733" t="s">
        <v>2096</v>
      </c>
      <c r="D7733" t="s">
        <v>20</v>
      </c>
      <c r="E7733" t="s">
        <v>39</v>
      </c>
      <c r="F7733" t="s">
        <v>47</v>
      </c>
      <c r="G7733" t="s">
        <v>41</v>
      </c>
      <c r="H7733" t="s">
        <v>94</v>
      </c>
      <c r="I7733" t="s">
        <v>28</v>
      </c>
      <c r="J7733" t="s">
        <v>76</v>
      </c>
      <c r="K7733" t="s">
        <v>189</v>
      </c>
      <c r="L7733" t="s">
        <v>192</v>
      </c>
      <c r="M7733" t="s">
        <v>117</v>
      </c>
      <c r="N7733" s="2">
        <v>41164</v>
      </c>
      <c r="O7733" s="2">
        <v>41166</v>
      </c>
      <c r="P7733">
        <v>2</v>
      </c>
      <c r="Q7733" s="1">
        <v>0.05</v>
      </c>
      <c r="R7733">
        <v>22.84</v>
      </c>
      <c r="S7733">
        <v>16.87</v>
      </c>
      <c r="T7733">
        <f t="shared" si="120"/>
        <v>45.68</v>
      </c>
    </row>
    <row r="7734" spans="1:20" x14ac:dyDescent="0.25">
      <c r="A7734">
        <v>7733</v>
      </c>
      <c r="B7734">
        <v>90336</v>
      </c>
      <c r="C7734" t="s">
        <v>1998</v>
      </c>
      <c r="D7734" t="s">
        <v>38</v>
      </c>
      <c r="E7734" t="s">
        <v>21</v>
      </c>
      <c r="F7734" t="s">
        <v>31</v>
      </c>
      <c r="G7734" t="s">
        <v>93</v>
      </c>
      <c r="H7734" t="s">
        <v>203</v>
      </c>
      <c r="I7734" t="s">
        <v>28</v>
      </c>
      <c r="J7734" t="s">
        <v>76</v>
      </c>
      <c r="K7734" t="s">
        <v>198</v>
      </c>
      <c r="L7734" t="s">
        <v>746</v>
      </c>
      <c r="M7734" t="s">
        <v>131</v>
      </c>
      <c r="N7734" s="2">
        <v>41375</v>
      </c>
      <c r="O7734" s="2">
        <v>41376</v>
      </c>
      <c r="P7734">
        <v>1</v>
      </c>
      <c r="Q7734" s="1">
        <v>0.03</v>
      </c>
      <c r="R7734">
        <v>499.99</v>
      </c>
      <c r="S7734">
        <v>24.49</v>
      </c>
      <c r="T7734">
        <f t="shared" si="120"/>
        <v>499.99</v>
      </c>
    </row>
    <row r="7735" spans="1:20" x14ac:dyDescent="0.25">
      <c r="A7735">
        <v>7734</v>
      </c>
      <c r="B7735">
        <v>88029</v>
      </c>
      <c r="C7735" t="s">
        <v>674</v>
      </c>
      <c r="D7735" t="s">
        <v>38</v>
      </c>
      <c r="E7735" t="s">
        <v>21</v>
      </c>
      <c r="F7735" t="s">
        <v>40</v>
      </c>
      <c r="G7735" t="s">
        <v>41</v>
      </c>
      <c r="H7735" t="s">
        <v>206</v>
      </c>
      <c r="I7735" t="s">
        <v>28</v>
      </c>
      <c r="J7735" t="s">
        <v>76</v>
      </c>
      <c r="K7735" t="s">
        <v>1114</v>
      </c>
      <c r="L7735" t="s">
        <v>746</v>
      </c>
      <c r="M7735" t="s">
        <v>125</v>
      </c>
      <c r="N7735" s="2">
        <v>40287</v>
      </c>
      <c r="O7735" s="2">
        <v>40289</v>
      </c>
      <c r="P7735">
        <v>5</v>
      </c>
      <c r="Q7735" s="1">
        <v>0.09</v>
      </c>
      <c r="R7735">
        <v>199.99</v>
      </c>
      <c r="S7735">
        <v>24.49</v>
      </c>
      <c r="T7735">
        <f t="shared" si="120"/>
        <v>999.95</v>
      </c>
    </row>
    <row r="7736" spans="1:20" x14ac:dyDescent="0.25">
      <c r="A7736">
        <v>7735</v>
      </c>
      <c r="B7736">
        <v>88036</v>
      </c>
      <c r="C7736" t="s">
        <v>1624</v>
      </c>
      <c r="D7736" t="s">
        <v>20</v>
      </c>
      <c r="E7736" t="s">
        <v>187</v>
      </c>
      <c r="F7736" t="s">
        <v>31</v>
      </c>
      <c r="G7736" t="s">
        <v>41</v>
      </c>
      <c r="H7736" t="s">
        <v>188</v>
      </c>
      <c r="I7736" t="s">
        <v>28</v>
      </c>
      <c r="J7736" t="s">
        <v>76</v>
      </c>
      <c r="K7736" t="s">
        <v>71</v>
      </c>
      <c r="L7736" t="s">
        <v>26</v>
      </c>
      <c r="M7736" t="s">
        <v>631</v>
      </c>
      <c r="N7736" s="2">
        <v>41383</v>
      </c>
      <c r="O7736" s="2">
        <v>41383</v>
      </c>
      <c r="P7736">
        <v>10</v>
      </c>
      <c r="Q7736" s="1">
        <v>0.02</v>
      </c>
      <c r="R7736">
        <v>17.670000000000002</v>
      </c>
      <c r="S7736">
        <v>8.99</v>
      </c>
      <c r="T7736">
        <f t="shared" si="120"/>
        <v>176.70000000000002</v>
      </c>
    </row>
    <row r="7737" spans="1:20" x14ac:dyDescent="0.25">
      <c r="A7737">
        <v>7736</v>
      </c>
      <c r="B7737">
        <v>87477</v>
      </c>
      <c r="C7737" t="s">
        <v>1686</v>
      </c>
      <c r="D7737" t="s">
        <v>20</v>
      </c>
      <c r="E7737" t="s">
        <v>39</v>
      </c>
      <c r="F7737" t="s">
        <v>40</v>
      </c>
      <c r="G7737" t="s">
        <v>93</v>
      </c>
      <c r="H7737" t="s">
        <v>54</v>
      </c>
      <c r="I7737" t="s">
        <v>28</v>
      </c>
      <c r="J7737" t="s">
        <v>76</v>
      </c>
      <c r="K7737" t="s">
        <v>136</v>
      </c>
      <c r="L7737" t="s">
        <v>192</v>
      </c>
      <c r="M7737" t="s">
        <v>309</v>
      </c>
      <c r="N7737" s="2">
        <v>41052</v>
      </c>
      <c r="O7737" s="2">
        <v>41054</v>
      </c>
      <c r="P7737">
        <v>6</v>
      </c>
      <c r="Q7737" s="1">
        <v>0.01</v>
      </c>
      <c r="R7737">
        <v>7.77</v>
      </c>
      <c r="S7737">
        <v>9.23</v>
      </c>
      <c r="T7737">
        <f t="shared" si="120"/>
        <v>46.62</v>
      </c>
    </row>
    <row r="7738" spans="1:20" x14ac:dyDescent="0.25">
      <c r="A7738">
        <v>7737</v>
      </c>
      <c r="B7738">
        <v>87477</v>
      </c>
      <c r="C7738" t="s">
        <v>1686</v>
      </c>
      <c r="D7738" t="s">
        <v>20</v>
      </c>
      <c r="E7738" t="s">
        <v>21</v>
      </c>
      <c r="F7738" t="s">
        <v>40</v>
      </c>
      <c r="G7738" t="s">
        <v>93</v>
      </c>
      <c r="H7738" t="s">
        <v>33</v>
      </c>
      <c r="I7738" t="s">
        <v>28</v>
      </c>
      <c r="J7738" t="s">
        <v>76</v>
      </c>
      <c r="K7738" t="s">
        <v>201</v>
      </c>
      <c r="L7738" t="s">
        <v>192</v>
      </c>
      <c r="M7738" t="s">
        <v>175</v>
      </c>
      <c r="N7738" s="2">
        <v>41052</v>
      </c>
      <c r="O7738" s="2">
        <v>41053</v>
      </c>
      <c r="P7738">
        <v>15</v>
      </c>
      <c r="Q7738" s="1">
        <v>0.09</v>
      </c>
      <c r="R7738">
        <v>195.99</v>
      </c>
      <c r="S7738">
        <v>8.99</v>
      </c>
      <c r="T7738">
        <f t="shared" si="120"/>
        <v>2939.8500000000004</v>
      </c>
    </row>
    <row r="7739" spans="1:20" x14ac:dyDescent="0.25">
      <c r="A7739">
        <v>7738</v>
      </c>
      <c r="B7739">
        <v>88510</v>
      </c>
      <c r="C7739" t="s">
        <v>207</v>
      </c>
      <c r="D7739" t="s">
        <v>20</v>
      </c>
      <c r="E7739" t="s">
        <v>39</v>
      </c>
      <c r="F7739" t="s">
        <v>40</v>
      </c>
      <c r="G7739" t="s">
        <v>41</v>
      </c>
      <c r="H7739" t="s">
        <v>49</v>
      </c>
      <c r="I7739" t="s">
        <v>28</v>
      </c>
      <c r="J7739" t="s">
        <v>76</v>
      </c>
      <c r="K7739" t="s">
        <v>189</v>
      </c>
      <c r="L7739" t="s">
        <v>44</v>
      </c>
      <c r="M7739" t="s">
        <v>59</v>
      </c>
      <c r="N7739" s="2">
        <v>41211</v>
      </c>
      <c r="O7739" s="2">
        <v>41213</v>
      </c>
      <c r="P7739">
        <v>16</v>
      </c>
      <c r="Q7739" s="1">
        <v>7.0000000000000007E-2</v>
      </c>
      <c r="R7739">
        <v>2.88</v>
      </c>
      <c r="S7739">
        <v>0.7</v>
      </c>
      <c r="T7739">
        <f t="shared" si="120"/>
        <v>46.08</v>
      </c>
    </row>
    <row r="7740" spans="1:20" x14ac:dyDescent="0.25">
      <c r="A7740">
        <v>7739</v>
      </c>
      <c r="B7740">
        <v>88636</v>
      </c>
      <c r="C7740" t="s">
        <v>852</v>
      </c>
      <c r="D7740" t="s">
        <v>20</v>
      </c>
      <c r="E7740" t="s">
        <v>39</v>
      </c>
      <c r="F7740" t="s">
        <v>31</v>
      </c>
      <c r="G7740" t="s">
        <v>41</v>
      </c>
      <c r="H7740" t="s">
        <v>94</v>
      </c>
      <c r="I7740" t="s">
        <v>28</v>
      </c>
      <c r="J7740" t="s">
        <v>76</v>
      </c>
      <c r="K7740" t="s">
        <v>50</v>
      </c>
      <c r="L7740" t="s">
        <v>192</v>
      </c>
      <c r="M7740" t="s">
        <v>69</v>
      </c>
      <c r="N7740" s="2">
        <v>40852</v>
      </c>
      <c r="O7740" s="2">
        <v>40854</v>
      </c>
      <c r="P7740">
        <v>24</v>
      </c>
      <c r="Q7740" s="1">
        <v>0.01</v>
      </c>
      <c r="R7740">
        <v>6.48</v>
      </c>
      <c r="S7740">
        <v>9.5399999999999991</v>
      </c>
      <c r="T7740">
        <f t="shared" si="120"/>
        <v>155.52000000000001</v>
      </c>
    </row>
    <row r="7741" spans="1:20" x14ac:dyDescent="0.25">
      <c r="A7741">
        <v>7740</v>
      </c>
      <c r="B7741">
        <v>91198</v>
      </c>
      <c r="C7741" t="s">
        <v>1557</v>
      </c>
      <c r="D7741" t="s">
        <v>578</v>
      </c>
      <c r="E7741" t="s">
        <v>187</v>
      </c>
      <c r="F7741" t="s">
        <v>31</v>
      </c>
      <c r="G7741" t="s">
        <v>23</v>
      </c>
      <c r="H7741" t="s">
        <v>217</v>
      </c>
      <c r="I7741" t="s">
        <v>28</v>
      </c>
      <c r="J7741" t="s">
        <v>76</v>
      </c>
      <c r="K7741" t="s">
        <v>291</v>
      </c>
      <c r="L7741" t="s">
        <v>283</v>
      </c>
      <c r="M7741" t="s">
        <v>35</v>
      </c>
      <c r="N7741" s="2">
        <v>41523</v>
      </c>
      <c r="O7741" s="2">
        <v>41526</v>
      </c>
      <c r="P7741">
        <v>23</v>
      </c>
      <c r="Q7741" s="1">
        <v>0.06</v>
      </c>
      <c r="R7741">
        <v>122.99</v>
      </c>
      <c r="S7741">
        <v>70.2</v>
      </c>
      <c r="T7741">
        <f t="shared" si="120"/>
        <v>2828.77</v>
      </c>
    </row>
    <row r="7742" spans="1:20" x14ac:dyDescent="0.25">
      <c r="A7742">
        <v>7741</v>
      </c>
      <c r="B7742">
        <v>91195</v>
      </c>
      <c r="C7742" t="s">
        <v>1557</v>
      </c>
      <c r="D7742" t="s">
        <v>20</v>
      </c>
      <c r="E7742" t="s">
        <v>39</v>
      </c>
      <c r="F7742" t="s">
        <v>31</v>
      </c>
      <c r="G7742" t="s">
        <v>23</v>
      </c>
      <c r="H7742" t="s">
        <v>49</v>
      </c>
      <c r="I7742" t="s">
        <v>28</v>
      </c>
      <c r="J7742" t="s">
        <v>76</v>
      </c>
      <c r="K7742" t="s">
        <v>98</v>
      </c>
      <c r="L7742" t="s">
        <v>192</v>
      </c>
      <c r="M7742" t="s">
        <v>35</v>
      </c>
      <c r="N7742" s="2">
        <v>40427</v>
      </c>
      <c r="O7742" s="2">
        <v>40428</v>
      </c>
      <c r="P7742">
        <v>20</v>
      </c>
      <c r="Q7742" s="1">
        <v>0.06</v>
      </c>
      <c r="R7742">
        <v>6.48</v>
      </c>
      <c r="S7742">
        <v>8.8800000000000008</v>
      </c>
      <c r="T7742">
        <f t="shared" si="120"/>
        <v>129.60000000000002</v>
      </c>
    </row>
    <row r="7743" spans="1:20" x14ac:dyDescent="0.25">
      <c r="A7743">
        <v>7742</v>
      </c>
      <c r="B7743">
        <v>91195</v>
      </c>
      <c r="C7743" t="s">
        <v>1557</v>
      </c>
      <c r="D7743" t="s">
        <v>578</v>
      </c>
      <c r="E7743" t="s">
        <v>187</v>
      </c>
      <c r="F7743" t="s">
        <v>31</v>
      </c>
      <c r="G7743" t="s">
        <v>23</v>
      </c>
      <c r="H7743" t="s">
        <v>219</v>
      </c>
      <c r="I7743" t="s">
        <v>28</v>
      </c>
      <c r="J7743" t="s">
        <v>76</v>
      </c>
      <c r="K7743" t="s">
        <v>71</v>
      </c>
      <c r="L7743" t="s">
        <v>283</v>
      </c>
      <c r="M7743" t="s">
        <v>35</v>
      </c>
      <c r="N7743" s="2">
        <v>40427</v>
      </c>
      <c r="O7743" s="2">
        <v>40428</v>
      </c>
      <c r="P7743">
        <v>12</v>
      </c>
      <c r="Q7743" s="1">
        <v>0.09</v>
      </c>
      <c r="R7743">
        <v>349.45</v>
      </c>
      <c r="S7743">
        <v>60</v>
      </c>
      <c r="T7743">
        <f t="shared" si="120"/>
        <v>4193.3999999999996</v>
      </c>
    </row>
    <row r="7744" spans="1:20" x14ac:dyDescent="0.25">
      <c r="A7744">
        <v>7743</v>
      </c>
      <c r="B7744">
        <v>90684</v>
      </c>
      <c r="C7744" t="s">
        <v>838</v>
      </c>
      <c r="D7744" t="s">
        <v>578</v>
      </c>
      <c r="E7744" t="s">
        <v>187</v>
      </c>
      <c r="F7744" t="s">
        <v>47</v>
      </c>
      <c r="G7744" t="s">
        <v>23</v>
      </c>
      <c r="H7744" t="s">
        <v>217</v>
      </c>
      <c r="I7744" t="s">
        <v>28</v>
      </c>
      <c r="J7744" t="s">
        <v>76</v>
      </c>
      <c r="K7744" t="s">
        <v>101</v>
      </c>
      <c r="L7744" t="s">
        <v>330</v>
      </c>
      <c r="M7744" t="s">
        <v>160</v>
      </c>
      <c r="N7744" s="2">
        <v>41624</v>
      </c>
      <c r="O7744" s="2">
        <v>41625</v>
      </c>
      <c r="P7744">
        <v>8</v>
      </c>
      <c r="Q7744" s="1">
        <v>0</v>
      </c>
      <c r="R7744">
        <v>140.97999999999999</v>
      </c>
      <c r="S7744">
        <v>36.090000000000003</v>
      </c>
      <c r="T7744">
        <f t="shared" si="120"/>
        <v>1127.8399999999999</v>
      </c>
    </row>
    <row r="7745" spans="1:20" x14ac:dyDescent="0.25">
      <c r="A7745">
        <v>7744</v>
      </c>
      <c r="B7745">
        <v>90873</v>
      </c>
      <c r="C7745" t="s">
        <v>950</v>
      </c>
      <c r="D7745" t="s">
        <v>20</v>
      </c>
      <c r="E7745" t="s">
        <v>21</v>
      </c>
      <c r="F7745" t="s">
        <v>22</v>
      </c>
      <c r="G7745" t="s">
        <v>32</v>
      </c>
      <c r="H7745" t="s">
        <v>206</v>
      </c>
      <c r="I7745" t="s">
        <v>28</v>
      </c>
      <c r="J7745" t="s">
        <v>76</v>
      </c>
      <c r="K7745" t="s">
        <v>1243</v>
      </c>
      <c r="L7745" t="s">
        <v>192</v>
      </c>
      <c r="M7745" t="s">
        <v>123</v>
      </c>
      <c r="N7745" s="2">
        <v>40874</v>
      </c>
      <c r="O7745" s="2">
        <v>40875</v>
      </c>
      <c r="P7745">
        <v>30</v>
      </c>
      <c r="Q7745" s="1">
        <v>7.0000000000000007E-2</v>
      </c>
      <c r="R7745">
        <v>115.99</v>
      </c>
      <c r="S7745">
        <v>2.5</v>
      </c>
      <c r="T7745">
        <f t="shared" si="120"/>
        <v>3479.7</v>
      </c>
    </row>
    <row r="7746" spans="1:20" x14ac:dyDescent="0.25">
      <c r="A7746">
        <v>7745</v>
      </c>
      <c r="B7746">
        <v>90873</v>
      </c>
      <c r="C7746" t="s">
        <v>950</v>
      </c>
      <c r="D7746" t="s">
        <v>20</v>
      </c>
      <c r="E7746" t="s">
        <v>21</v>
      </c>
      <c r="F7746" t="s">
        <v>22</v>
      </c>
      <c r="G7746" t="s">
        <v>32</v>
      </c>
      <c r="H7746" t="s">
        <v>203</v>
      </c>
      <c r="I7746" t="s">
        <v>28</v>
      </c>
      <c r="J7746" t="s">
        <v>76</v>
      </c>
      <c r="K7746" t="s">
        <v>1447</v>
      </c>
      <c r="L7746" t="s">
        <v>44</v>
      </c>
      <c r="M7746" t="s">
        <v>294</v>
      </c>
      <c r="N7746" s="2">
        <v>40874</v>
      </c>
      <c r="O7746" s="2">
        <v>40874</v>
      </c>
      <c r="P7746">
        <v>30</v>
      </c>
      <c r="Q7746" s="1">
        <v>0.09</v>
      </c>
      <c r="R7746">
        <v>35.99</v>
      </c>
      <c r="S7746">
        <v>5.99</v>
      </c>
      <c r="T7746">
        <f t="shared" si="120"/>
        <v>1079.7</v>
      </c>
    </row>
    <row r="7747" spans="1:20" x14ac:dyDescent="0.25">
      <c r="A7747">
        <v>7746</v>
      </c>
      <c r="B7747">
        <v>90873</v>
      </c>
      <c r="C7747" t="s">
        <v>2329</v>
      </c>
      <c r="D7747" t="s">
        <v>20</v>
      </c>
      <c r="E7747" t="s">
        <v>21</v>
      </c>
      <c r="F7747" t="s">
        <v>22</v>
      </c>
      <c r="G7747" t="s">
        <v>32</v>
      </c>
      <c r="H7747" t="s">
        <v>206</v>
      </c>
      <c r="I7747" t="s">
        <v>28</v>
      </c>
      <c r="J7747" t="s">
        <v>76</v>
      </c>
      <c r="K7747" t="s">
        <v>213</v>
      </c>
      <c r="L7747" t="s">
        <v>192</v>
      </c>
      <c r="M7747" t="s">
        <v>238</v>
      </c>
      <c r="N7747" s="2">
        <v>40874</v>
      </c>
      <c r="O7747" s="2">
        <v>40875</v>
      </c>
      <c r="P7747">
        <v>40</v>
      </c>
      <c r="Q7747" s="1">
        <v>0.01</v>
      </c>
      <c r="R7747">
        <v>65.989999999999995</v>
      </c>
      <c r="S7747">
        <v>19.989999999999998</v>
      </c>
      <c r="T7747">
        <f t="shared" ref="T7747:T7810" si="121">R7747*P7747</f>
        <v>2639.6</v>
      </c>
    </row>
    <row r="7748" spans="1:20" x14ac:dyDescent="0.25">
      <c r="A7748">
        <v>7747</v>
      </c>
      <c r="B7748">
        <v>86626</v>
      </c>
      <c r="C7748" t="s">
        <v>1486</v>
      </c>
      <c r="D7748" t="s">
        <v>20</v>
      </c>
      <c r="E7748" t="s">
        <v>187</v>
      </c>
      <c r="F7748" t="s">
        <v>31</v>
      </c>
      <c r="G7748" t="s">
        <v>41</v>
      </c>
      <c r="H7748" t="s">
        <v>217</v>
      </c>
      <c r="I7748" t="s">
        <v>28</v>
      </c>
      <c r="J7748" t="s">
        <v>76</v>
      </c>
      <c r="K7748" t="s">
        <v>68</v>
      </c>
      <c r="L7748" t="s">
        <v>746</v>
      </c>
      <c r="M7748" t="s">
        <v>131</v>
      </c>
      <c r="N7748" s="2">
        <v>41399</v>
      </c>
      <c r="O7748" s="2">
        <v>41401</v>
      </c>
      <c r="P7748">
        <v>10</v>
      </c>
      <c r="Q7748" s="1">
        <v>7.0000000000000007E-2</v>
      </c>
      <c r="R7748">
        <v>40.97</v>
      </c>
      <c r="S7748">
        <v>14.45</v>
      </c>
      <c r="T7748">
        <f t="shared" si="121"/>
        <v>409.7</v>
      </c>
    </row>
    <row r="7749" spans="1:20" x14ac:dyDescent="0.25">
      <c r="A7749">
        <v>7748</v>
      </c>
      <c r="B7749">
        <v>87187</v>
      </c>
      <c r="C7749" t="s">
        <v>805</v>
      </c>
      <c r="D7749" t="s">
        <v>578</v>
      </c>
      <c r="E7749" t="s">
        <v>21</v>
      </c>
      <c r="F7749" t="s">
        <v>22</v>
      </c>
      <c r="G7749" t="s">
        <v>23</v>
      </c>
      <c r="H7749" t="s">
        <v>33</v>
      </c>
      <c r="I7749" t="s">
        <v>28</v>
      </c>
      <c r="J7749" t="s">
        <v>76</v>
      </c>
      <c r="K7749" t="s">
        <v>198</v>
      </c>
      <c r="L7749" t="s">
        <v>283</v>
      </c>
      <c r="M7749" t="s">
        <v>86</v>
      </c>
      <c r="N7749" s="2">
        <v>40502</v>
      </c>
      <c r="O7749" s="2">
        <v>40503</v>
      </c>
      <c r="P7749">
        <v>6</v>
      </c>
      <c r="Q7749" s="1">
        <v>0.1</v>
      </c>
      <c r="R7749">
        <v>442.14</v>
      </c>
      <c r="S7749">
        <v>14.7</v>
      </c>
      <c r="T7749">
        <f t="shared" si="121"/>
        <v>2652.84</v>
      </c>
    </row>
    <row r="7750" spans="1:20" x14ac:dyDescent="0.25">
      <c r="A7750">
        <v>7749</v>
      </c>
      <c r="B7750">
        <v>87192</v>
      </c>
      <c r="C7750" t="s">
        <v>2303</v>
      </c>
      <c r="D7750" t="s">
        <v>20</v>
      </c>
      <c r="E7750" t="s">
        <v>39</v>
      </c>
      <c r="F7750" t="s">
        <v>22</v>
      </c>
      <c r="G7750" t="s">
        <v>23</v>
      </c>
      <c r="H7750" t="s">
        <v>89</v>
      </c>
      <c r="I7750" t="s">
        <v>28</v>
      </c>
      <c r="J7750" t="s">
        <v>64</v>
      </c>
      <c r="K7750" t="s">
        <v>138</v>
      </c>
      <c r="L7750" t="s">
        <v>192</v>
      </c>
      <c r="M7750" t="s">
        <v>499</v>
      </c>
      <c r="N7750" s="2">
        <v>41598</v>
      </c>
      <c r="O7750" s="2">
        <v>41600</v>
      </c>
      <c r="P7750">
        <v>41</v>
      </c>
      <c r="Q7750" s="1">
        <v>0.01</v>
      </c>
      <c r="R7750">
        <v>60.22</v>
      </c>
      <c r="S7750">
        <v>3.5</v>
      </c>
      <c r="T7750">
        <f t="shared" si="121"/>
        <v>2469.02</v>
      </c>
    </row>
    <row r="7751" spans="1:20" x14ac:dyDescent="0.25">
      <c r="A7751">
        <v>7750</v>
      </c>
      <c r="B7751">
        <v>88605</v>
      </c>
      <c r="C7751" t="s">
        <v>726</v>
      </c>
      <c r="D7751" t="s">
        <v>20</v>
      </c>
      <c r="E7751" t="s">
        <v>39</v>
      </c>
      <c r="F7751" t="s">
        <v>31</v>
      </c>
      <c r="G7751" t="s">
        <v>32</v>
      </c>
      <c r="H7751" t="s">
        <v>89</v>
      </c>
      <c r="I7751" t="s">
        <v>28</v>
      </c>
      <c r="J7751" t="s">
        <v>64</v>
      </c>
      <c r="K7751" t="s">
        <v>101</v>
      </c>
      <c r="L7751" t="s">
        <v>192</v>
      </c>
      <c r="M7751" t="s">
        <v>63</v>
      </c>
      <c r="N7751" s="2">
        <v>41292</v>
      </c>
      <c r="O7751" s="2">
        <v>41295</v>
      </c>
      <c r="P7751">
        <v>13</v>
      </c>
      <c r="Q7751" s="1">
        <v>0.1</v>
      </c>
      <c r="R7751">
        <v>15.74</v>
      </c>
      <c r="S7751">
        <v>1.39</v>
      </c>
      <c r="T7751">
        <f t="shared" si="121"/>
        <v>204.62</v>
      </c>
    </row>
    <row r="7752" spans="1:20" x14ac:dyDescent="0.25">
      <c r="A7752">
        <v>7751</v>
      </c>
      <c r="B7752">
        <v>90961</v>
      </c>
      <c r="C7752" t="s">
        <v>2392</v>
      </c>
      <c r="D7752" t="s">
        <v>578</v>
      </c>
      <c r="E7752" t="s">
        <v>187</v>
      </c>
      <c r="F7752" t="s">
        <v>31</v>
      </c>
      <c r="G7752" t="s">
        <v>48</v>
      </c>
      <c r="H7752" t="s">
        <v>217</v>
      </c>
      <c r="I7752" t="s">
        <v>28</v>
      </c>
      <c r="J7752" t="s">
        <v>64</v>
      </c>
      <c r="K7752" t="s">
        <v>158</v>
      </c>
      <c r="L7752" t="s">
        <v>330</v>
      </c>
      <c r="M7752" t="s">
        <v>35</v>
      </c>
      <c r="N7752" s="2">
        <v>40184</v>
      </c>
      <c r="O7752" s="2">
        <v>40184</v>
      </c>
      <c r="P7752">
        <v>6</v>
      </c>
      <c r="Q7752" s="1">
        <v>0.02</v>
      </c>
      <c r="R7752">
        <v>100.98</v>
      </c>
      <c r="S7752">
        <v>35.840000000000003</v>
      </c>
      <c r="T7752">
        <f t="shared" si="121"/>
        <v>605.88</v>
      </c>
    </row>
    <row r="7753" spans="1:20" x14ac:dyDescent="0.25">
      <c r="A7753">
        <v>7752</v>
      </c>
      <c r="B7753">
        <v>91194</v>
      </c>
      <c r="C7753" t="s">
        <v>1557</v>
      </c>
      <c r="D7753" t="s">
        <v>38</v>
      </c>
      <c r="E7753" t="s">
        <v>187</v>
      </c>
      <c r="F7753" t="s">
        <v>31</v>
      </c>
      <c r="G7753" t="s">
        <v>32</v>
      </c>
      <c r="H7753" t="s">
        <v>219</v>
      </c>
      <c r="I7753" t="s">
        <v>28</v>
      </c>
      <c r="J7753" t="s">
        <v>64</v>
      </c>
      <c r="K7753" t="s">
        <v>68</v>
      </c>
      <c r="L7753" t="s">
        <v>192</v>
      </c>
      <c r="M7753" t="s">
        <v>35</v>
      </c>
      <c r="N7753" s="2">
        <v>40234</v>
      </c>
      <c r="O7753" s="2">
        <v>40236</v>
      </c>
      <c r="P7753">
        <v>10</v>
      </c>
      <c r="Q7753" s="1">
        <v>0.04</v>
      </c>
      <c r="R7753">
        <v>29.18</v>
      </c>
      <c r="S7753">
        <v>8.5500000000000007</v>
      </c>
      <c r="T7753">
        <f t="shared" si="121"/>
        <v>291.8</v>
      </c>
    </row>
    <row r="7754" spans="1:20" x14ac:dyDescent="0.25">
      <c r="A7754">
        <v>7753</v>
      </c>
      <c r="B7754">
        <v>91194</v>
      </c>
      <c r="C7754" t="s">
        <v>1557</v>
      </c>
      <c r="D7754" t="s">
        <v>20</v>
      </c>
      <c r="E7754" t="s">
        <v>39</v>
      </c>
      <c r="F7754" t="s">
        <v>31</v>
      </c>
      <c r="G7754" t="s">
        <v>32</v>
      </c>
      <c r="H7754" t="s">
        <v>78</v>
      </c>
      <c r="I7754" t="s">
        <v>28</v>
      </c>
      <c r="J7754" t="s">
        <v>64</v>
      </c>
      <c r="K7754" t="s">
        <v>58</v>
      </c>
      <c r="L7754" t="s">
        <v>746</v>
      </c>
      <c r="M7754" t="s">
        <v>35</v>
      </c>
      <c r="N7754" s="2">
        <v>40234</v>
      </c>
      <c r="O7754" s="2">
        <v>40236</v>
      </c>
      <c r="P7754">
        <v>8</v>
      </c>
      <c r="Q7754" s="1">
        <v>0</v>
      </c>
      <c r="R7754">
        <v>80.98</v>
      </c>
      <c r="S7754">
        <v>35</v>
      </c>
      <c r="T7754">
        <f t="shared" si="121"/>
        <v>647.84</v>
      </c>
    </row>
    <row r="7755" spans="1:20" x14ac:dyDescent="0.25">
      <c r="A7755">
        <v>7754</v>
      </c>
      <c r="B7755">
        <v>88679</v>
      </c>
      <c r="C7755" t="s">
        <v>799</v>
      </c>
      <c r="D7755" t="s">
        <v>20</v>
      </c>
      <c r="E7755" t="s">
        <v>39</v>
      </c>
      <c r="F7755" t="s">
        <v>22</v>
      </c>
      <c r="G7755" t="s">
        <v>48</v>
      </c>
      <c r="H7755" t="s">
        <v>89</v>
      </c>
      <c r="I7755" t="s">
        <v>28</v>
      </c>
      <c r="J7755" t="s">
        <v>64</v>
      </c>
      <c r="K7755" t="s">
        <v>228</v>
      </c>
      <c r="L7755" t="s">
        <v>192</v>
      </c>
      <c r="M7755" t="s">
        <v>232</v>
      </c>
      <c r="N7755" s="2">
        <v>40290</v>
      </c>
      <c r="O7755" s="2">
        <v>40294</v>
      </c>
      <c r="P7755">
        <v>11</v>
      </c>
      <c r="Q7755" s="1">
        <v>0.02</v>
      </c>
      <c r="R7755">
        <v>4.57</v>
      </c>
      <c r="S7755">
        <v>5.42</v>
      </c>
      <c r="T7755">
        <f t="shared" si="121"/>
        <v>50.27</v>
      </c>
    </row>
    <row r="7756" spans="1:20" x14ac:dyDescent="0.25">
      <c r="A7756">
        <v>7755</v>
      </c>
      <c r="B7756">
        <v>85955</v>
      </c>
      <c r="C7756" t="s">
        <v>675</v>
      </c>
      <c r="D7756" t="s">
        <v>578</v>
      </c>
      <c r="E7756" t="s">
        <v>187</v>
      </c>
      <c r="F7756" t="s">
        <v>31</v>
      </c>
      <c r="G7756" t="s">
        <v>93</v>
      </c>
      <c r="H7756" t="s">
        <v>217</v>
      </c>
      <c r="I7756" t="s">
        <v>28</v>
      </c>
      <c r="J7756" t="s">
        <v>64</v>
      </c>
      <c r="K7756" t="s">
        <v>43</v>
      </c>
      <c r="L7756" t="s">
        <v>283</v>
      </c>
      <c r="M7756" t="s">
        <v>35</v>
      </c>
      <c r="N7756" s="2">
        <v>40986</v>
      </c>
      <c r="O7756" s="2">
        <v>40987</v>
      </c>
      <c r="P7756">
        <v>4</v>
      </c>
      <c r="Q7756" s="1">
        <v>0.01</v>
      </c>
      <c r="R7756">
        <v>130.97999999999999</v>
      </c>
      <c r="S7756">
        <v>30</v>
      </c>
      <c r="T7756">
        <f t="shared" si="121"/>
        <v>523.91999999999996</v>
      </c>
    </row>
    <row r="7757" spans="1:20" x14ac:dyDescent="0.25">
      <c r="A7757">
        <v>7756</v>
      </c>
      <c r="B7757">
        <v>88207</v>
      </c>
      <c r="C7757" t="s">
        <v>77</v>
      </c>
      <c r="D7757" t="s">
        <v>20</v>
      </c>
      <c r="E7757" t="s">
        <v>39</v>
      </c>
      <c r="F7757" t="s">
        <v>47</v>
      </c>
      <c r="G7757" t="s">
        <v>93</v>
      </c>
      <c r="H7757" t="s">
        <v>61</v>
      </c>
      <c r="I7757" t="s">
        <v>28</v>
      </c>
      <c r="J7757" t="s">
        <v>64</v>
      </c>
      <c r="K7757" t="s">
        <v>129</v>
      </c>
      <c r="L7757" t="s">
        <v>192</v>
      </c>
      <c r="M7757" t="s">
        <v>156</v>
      </c>
      <c r="N7757" s="2">
        <v>40611</v>
      </c>
      <c r="O7757" s="2">
        <v>40612</v>
      </c>
      <c r="P7757">
        <v>7</v>
      </c>
      <c r="Q7757" s="1">
        <v>0.1</v>
      </c>
      <c r="R7757">
        <v>5.98</v>
      </c>
      <c r="S7757">
        <v>7.5</v>
      </c>
      <c r="T7757">
        <f t="shared" si="121"/>
        <v>41.86</v>
      </c>
    </row>
    <row r="7758" spans="1:20" x14ac:dyDescent="0.25">
      <c r="A7758">
        <v>7757</v>
      </c>
      <c r="B7758">
        <v>88207</v>
      </c>
      <c r="C7758" t="s">
        <v>92</v>
      </c>
      <c r="D7758" t="s">
        <v>20</v>
      </c>
      <c r="E7758" t="s">
        <v>39</v>
      </c>
      <c r="F7758" t="s">
        <v>31</v>
      </c>
      <c r="G7758" t="s">
        <v>93</v>
      </c>
      <c r="H7758" t="s">
        <v>61</v>
      </c>
      <c r="I7758" t="s">
        <v>28</v>
      </c>
      <c r="J7758" t="s">
        <v>64</v>
      </c>
      <c r="K7758" t="s">
        <v>82</v>
      </c>
      <c r="L7758" t="s">
        <v>44</v>
      </c>
      <c r="M7758" t="s">
        <v>35</v>
      </c>
      <c r="N7758" s="2">
        <v>40611</v>
      </c>
      <c r="O7758" s="2">
        <v>40612</v>
      </c>
      <c r="P7758">
        <v>6</v>
      </c>
      <c r="Q7758" s="1">
        <v>7.0000000000000007E-2</v>
      </c>
      <c r="R7758">
        <v>5.68</v>
      </c>
      <c r="S7758">
        <v>1.21</v>
      </c>
      <c r="T7758">
        <f t="shared" si="121"/>
        <v>34.08</v>
      </c>
    </row>
    <row r="7759" spans="1:20" x14ac:dyDescent="0.25">
      <c r="A7759">
        <v>7758</v>
      </c>
      <c r="B7759">
        <v>86893</v>
      </c>
      <c r="C7759" t="s">
        <v>608</v>
      </c>
      <c r="D7759" t="s">
        <v>578</v>
      </c>
      <c r="E7759" t="s">
        <v>187</v>
      </c>
      <c r="F7759" t="s">
        <v>47</v>
      </c>
      <c r="G7759" t="s">
        <v>93</v>
      </c>
      <c r="H7759" t="s">
        <v>188</v>
      </c>
      <c r="I7759" t="s">
        <v>28</v>
      </c>
      <c r="J7759" t="s">
        <v>64</v>
      </c>
      <c r="K7759" t="s">
        <v>221</v>
      </c>
      <c r="L7759" t="s">
        <v>330</v>
      </c>
      <c r="M7759" t="s">
        <v>117</v>
      </c>
      <c r="N7759" s="2">
        <v>41112</v>
      </c>
      <c r="O7759" s="2">
        <v>41114</v>
      </c>
      <c r="P7759">
        <v>8</v>
      </c>
      <c r="Q7759" s="1">
        <v>0.08</v>
      </c>
      <c r="R7759">
        <v>130.97999999999999</v>
      </c>
      <c r="S7759">
        <v>54.74</v>
      </c>
      <c r="T7759">
        <f t="shared" si="121"/>
        <v>1047.8399999999999</v>
      </c>
    </row>
    <row r="7760" spans="1:20" x14ac:dyDescent="0.25">
      <c r="A7760">
        <v>7759</v>
      </c>
      <c r="B7760">
        <v>88596</v>
      </c>
      <c r="C7760" t="s">
        <v>377</v>
      </c>
      <c r="D7760" t="s">
        <v>20</v>
      </c>
      <c r="E7760" t="s">
        <v>39</v>
      </c>
      <c r="F7760" t="s">
        <v>47</v>
      </c>
      <c r="G7760" t="s">
        <v>23</v>
      </c>
      <c r="H7760" t="s">
        <v>42</v>
      </c>
      <c r="I7760" t="s">
        <v>28</v>
      </c>
      <c r="J7760" t="s">
        <v>64</v>
      </c>
      <c r="K7760" t="s">
        <v>163</v>
      </c>
      <c r="L7760" t="s">
        <v>192</v>
      </c>
      <c r="M7760" t="s">
        <v>156</v>
      </c>
      <c r="N7760" s="2">
        <v>41373</v>
      </c>
      <c r="O7760" s="2">
        <v>41374</v>
      </c>
      <c r="P7760">
        <v>12</v>
      </c>
      <c r="Q7760" s="1">
        <v>0.03</v>
      </c>
      <c r="R7760">
        <v>7.64</v>
      </c>
      <c r="S7760">
        <v>1.39</v>
      </c>
      <c r="T7760">
        <f t="shared" si="121"/>
        <v>91.679999999999993</v>
      </c>
    </row>
    <row r="7761" spans="1:20" x14ac:dyDescent="0.25">
      <c r="A7761">
        <v>7760</v>
      </c>
      <c r="B7761">
        <v>90194</v>
      </c>
      <c r="C7761" t="s">
        <v>1134</v>
      </c>
      <c r="D7761" t="s">
        <v>20</v>
      </c>
      <c r="E7761" t="s">
        <v>39</v>
      </c>
      <c r="F7761" t="s">
        <v>47</v>
      </c>
      <c r="G7761" t="s">
        <v>41</v>
      </c>
      <c r="H7761" t="s">
        <v>42</v>
      </c>
      <c r="I7761" t="s">
        <v>28</v>
      </c>
      <c r="J7761" t="s">
        <v>64</v>
      </c>
      <c r="K7761" t="s">
        <v>189</v>
      </c>
      <c r="L7761" t="s">
        <v>192</v>
      </c>
      <c r="M7761" t="s">
        <v>156</v>
      </c>
      <c r="N7761" s="2">
        <v>40689</v>
      </c>
      <c r="O7761" s="2">
        <v>40689</v>
      </c>
      <c r="P7761">
        <v>16</v>
      </c>
      <c r="Q7761" s="1">
        <v>0.01</v>
      </c>
      <c r="R7761">
        <v>90.24</v>
      </c>
      <c r="S7761">
        <v>0.99</v>
      </c>
      <c r="T7761">
        <f t="shared" si="121"/>
        <v>1443.84</v>
      </c>
    </row>
    <row r="7762" spans="1:20" x14ac:dyDescent="0.25">
      <c r="A7762">
        <v>7761</v>
      </c>
      <c r="B7762">
        <v>91175</v>
      </c>
      <c r="C7762" t="s">
        <v>1074</v>
      </c>
      <c r="D7762" t="s">
        <v>20</v>
      </c>
      <c r="E7762" t="s">
        <v>21</v>
      </c>
      <c r="F7762" t="s">
        <v>47</v>
      </c>
      <c r="G7762" t="s">
        <v>93</v>
      </c>
      <c r="H7762" t="s">
        <v>206</v>
      </c>
      <c r="I7762" t="s">
        <v>28</v>
      </c>
      <c r="J7762" t="s">
        <v>64</v>
      </c>
      <c r="K7762" t="s">
        <v>34</v>
      </c>
      <c r="L7762" t="s">
        <v>706</v>
      </c>
      <c r="M7762" t="s">
        <v>117</v>
      </c>
      <c r="N7762" s="2">
        <v>40505</v>
      </c>
      <c r="O7762" s="2">
        <v>40507</v>
      </c>
      <c r="P7762">
        <v>41</v>
      </c>
      <c r="Q7762" s="1">
        <v>0.05</v>
      </c>
      <c r="R7762">
        <v>204.1</v>
      </c>
      <c r="S7762">
        <v>13.99</v>
      </c>
      <c r="T7762">
        <f t="shared" si="121"/>
        <v>8368.1</v>
      </c>
    </row>
    <row r="7763" spans="1:20" x14ac:dyDescent="0.25">
      <c r="A7763">
        <v>7762</v>
      </c>
      <c r="B7763">
        <v>87936</v>
      </c>
      <c r="C7763" t="s">
        <v>519</v>
      </c>
      <c r="D7763" t="s">
        <v>20</v>
      </c>
      <c r="E7763" t="s">
        <v>39</v>
      </c>
      <c r="F7763" t="s">
        <v>40</v>
      </c>
      <c r="G7763" t="s">
        <v>41</v>
      </c>
      <c r="H7763" t="s">
        <v>61</v>
      </c>
      <c r="I7763" t="s">
        <v>28</v>
      </c>
      <c r="J7763" t="s">
        <v>64</v>
      </c>
      <c r="K7763" t="s">
        <v>248</v>
      </c>
      <c r="L7763" t="s">
        <v>192</v>
      </c>
      <c r="M7763" t="s">
        <v>45</v>
      </c>
      <c r="N7763" s="2">
        <v>40753</v>
      </c>
      <c r="O7763" s="2">
        <v>40754</v>
      </c>
      <c r="P7763">
        <v>9</v>
      </c>
      <c r="Q7763" s="1">
        <v>0.02</v>
      </c>
      <c r="R7763">
        <v>178.47</v>
      </c>
      <c r="S7763">
        <v>19.989999999999998</v>
      </c>
      <c r="T7763">
        <f t="shared" si="121"/>
        <v>1606.23</v>
      </c>
    </row>
    <row r="7764" spans="1:20" x14ac:dyDescent="0.25">
      <c r="A7764">
        <v>7763</v>
      </c>
      <c r="B7764">
        <v>90930</v>
      </c>
      <c r="C7764" t="s">
        <v>345</v>
      </c>
      <c r="D7764" t="s">
        <v>20</v>
      </c>
      <c r="E7764" t="s">
        <v>39</v>
      </c>
      <c r="F7764" t="s">
        <v>47</v>
      </c>
      <c r="G7764" t="s">
        <v>93</v>
      </c>
      <c r="H7764" t="s">
        <v>54</v>
      </c>
      <c r="I7764" t="s">
        <v>28</v>
      </c>
      <c r="J7764" t="s">
        <v>64</v>
      </c>
      <c r="K7764" t="s">
        <v>98</v>
      </c>
      <c r="L7764" t="s">
        <v>44</v>
      </c>
      <c r="M7764" t="s">
        <v>160</v>
      </c>
      <c r="N7764" s="2">
        <v>41337</v>
      </c>
      <c r="O7764" s="2">
        <v>41338</v>
      </c>
      <c r="P7764">
        <v>4</v>
      </c>
      <c r="Q7764" s="1">
        <v>0.05</v>
      </c>
      <c r="R7764">
        <v>2.94</v>
      </c>
      <c r="S7764">
        <v>0.7</v>
      </c>
      <c r="T7764">
        <f t="shared" si="121"/>
        <v>11.76</v>
      </c>
    </row>
    <row r="7765" spans="1:20" x14ac:dyDescent="0.25">
      <c r="A7765">
        <v>7764</v>
      </c>
      <c r="B7765">
        <v>90531</v>
      </c>
      <c r="C7765" t="s">
        <v>1458</v>
      </c>
      <c r="D7765" t="s">
        <v>20</v>
      </c>
      <c r="E7765" t="s">
        <v>21</v>
      </c>
      <c r="F7765" t="s">
        <v>31</v>
      </c>
      <c r="G7765" t="s">
        <v>32</v>
      </c>
      <c r="H7765" t="s">
        <v>33</v>
      </c>
      <c r="I7765" t="s">
        <v>28</v>
      </c>
      <c r="J7765" t="s">
        <v>64</v>
      </c>
      <c r="K7765" t="s">
        <v>34</v>
      </c>
      <c r="L7765" t="s">
        <v>26</v>
      </c>
      <c r="M7765" t="s">
        <v>131</v>
      </c>
      <c r="N7765" s="2">
        <v>40400</v>
      </c>
      <c r="O7765" s="2">
        <v>40402</v>
      </c>
      <c r="P7765">
        <v>6</v>
      </c>
      <c r="Q7765" s="1">
        <v>0.03</v>
      </c>
      <c r="R7765">
        <v>5.98</v>
      </c>
      <c r="S7765">
        <v>3.85</v>
      </c>
      <c r="T7765">
        <f t="shared" si="121"/>
        <v>35.880000000000003</v>
      </c>
    </row>
    <row r="7766" spans="1:20" x14ac:dyDescent="0.25">
      <c r="A7766">
        <v>7765</v>
      </c>
      <c r="B7766">
        <v>89892</v>
      </c>
      <c r="C7766" t="s">
        <v>230</v>
      </c>
      <c r="D7766" t="s">
        <v>20</v>
      </c>
      <c r="E7766" t="s">
        <v>39</v>
      </c>
      <c r="F7766" t="s">
        <v>47</v>
      </c>
      <c r="G7766" t="s">
        <v>32</v>
      </c>
      <c r="H7766" t="s">
        <v>49</v>
      </c>
      <c r="I7766" t="s">
        <v>28</v>
      </c>
      <c r="J7766" t="s">
        <v>64</v>
      </c>
      <c r="K7766" t="s">
        <v>58</v>
      </c>
      <c r="L7766" t="s">
        <v>44</v>
      </c>
      <c r="M7766" t="s">
        <v>111</v>
      </c>
      <c r="N7766" s="2">
        <v>41623</v>
      </c>
      <c r="O7766" s="2">
        <v>41625</v>
      </c>
      <c r="P7766">
        <v>9</v>
      </c>
      <c r="Q7766" s="1">
        <v>0.04</v>
      </c>
      <c r="R7766">
        <v>3.85</v>
      </c>
      <c r="S7766">
        <v>0.7</v>
      </c>
      <c r="T7766">
        <f t="shared" si="121"/>
        <v>34.65</v>
      </c>
    </row>
    <row r="7767" spans="1:20" x14ac:dyDescent="0.25">
      <c r="A7767">
        <v>7766</v>
      </c>
      <c r="B7767">
        <v>91463</v>
      </c>
      <c r="C7767" t="s">
        <v>1646</v>
      </c>
      <c r="D7767" t="s">
        <v>38</v>
      </c>
      <c r="E7767" t="s">
        <v>39</v>
      </c>
      <c r="F7767" t="s">
        <v>22</v>
      </c>
      <c r="G7767" t="s">
        <v>93</v>
      </c>
      <c r="H7767" t="s">
        <v>49</v>
      </c>
      <c r="I7767" t="s">
        <v>28</v>
      </c>
      <c r="J7767" t="s">
        <v>64</v>
      </c>
      <c r="K7767" t="s">
        <v>154</v>
      </c>
      <c r="L7767" t="s">
        <v>192</v>
      </c>
      <c r="M7767" t="s">
        <v>238</v>
      </c>
      <c r="N7767" s="2">
        <v>41019</v>
      </c>
      <c r="O7767" s="2">
        <v>41020</v>
      </c>
      <c r="P7767">
        <v>7</v>
      </c>
      <c r="Q7767" s="1">
        <v>0.03</v>
      </c>
      <c r="R7767">
        <v>55.48</v>
      </c>
      <c r="S7767">
        <v>14.3</v>
      </c>
      <c r="T7767">
        <f t="shared" si="121"/>
        <v>388.35999999999996</v>
      </c>
    </row>
    <row r="7768" spans="1:20" x14ac:dyDescent="0.25">
      <c r="A7768">
        <v>7767</v>
      </c>
      <c r="B7768">
        <v>87770</v>
      </c>
      <c r="C7768" t="s">
        <v>2036</v>
      </c>
      <c r="D7768" t="s">
        <v>20</v>
      </c>
      <c r="E7768" t="s">
        <v>21</v>
      </c>
      <c r="F7768" t="s">
        <v>22</v>
      </c>
      <c r="G7768" t="s">
        <v>32</v>
      </c>
      <c r="H7768" t="s">
        <v>33</v>
      </c>
      <c r="I7768" t="s">
        <v>28</v>
      </c>
      <c r="J7768" t="s">
        <v>64</v>
      </c>
      <c r="K7768" t="s">
        <v>1138</v>
      </c>
      <c r="L7768" t="s">
        <v>706</v>
      </c>
      <c r="M7768" t="s">
        <v>182</v>
      </c>
      <c r="N7768" s="2">
        <v>41361</v>
      </c>
      <c r="O7768" s="2">
        <v>41361</v>
      </c>
      <c r="P7768">
        <v>4</v>
      </c>
      <c r="Q7768" s="1">
        <v>0.04</v>
      </c>
      <c r="R7768">
        <v>150.97999999999999</v>
      </c>
      <c r="S7768">
        <v>13.99</v>
      </c>
      <c r="T7768">
        <f t="shared" si="121"/>
        <v>603.91999999999996</v>
      </c>
    </row>
    <row r="7769" spans="1:20" x14ac:dyDescent="0.25">
      <c r="A7769">
        <v>7768</v>
      </c>
      <c r="B7769">
        <v>86637</v>
      </c>
      <c r="C7769" t="s">
        <v>432</v>
      </c>
      <c r="D7769" t="s">
        <v>20</v>
      </c>
      <c r="E7769" t="s">
        <v>21</v>
      </c>
      <c r="F7769" t="s">
        <v>22</v>
      </c>
      <c r="G7769" t="s">
        <v>93</v>
      </c>
      <c r="H7769" t="s">
        <v>24</v>
      </c>
      <c r="I7769" t="s">
        <v>28</v>
      </c>
      <c r="J7769" t="s">
        <v>64</v>
      </c>
      <c r="K7769" t="s">
        <v>1138</v>
      </c>
      <c r="L7769" t="s">
        <v>26</v>
      </c>
      <c r="M7769" t="s">
        <v>27</v>
      </c>
      <c r="N7769" s="2">
        <v>41535</v>
      </c>
      <c r="O7769" s="2">
        <v>41537</v>
      </c>
      <c r="P7769">
        <v>8</v>
      </c>
      <c r="Q7769" s="1">
        <v>0.01</v>
      </c>
      <c r="R7769">
        <v>4.9800000000000004</v>
      </c>
      <c r="S7769">
        <v>4.62</v>
      </c>
      <c r="T7769">
        <f t="shared" si="121"/>
        <v>39.840000000000003</v>
      </c>
    </row>
    <row r="7770" spans="1:20" x14ac:dyDescent="0.25">
      <c r="A7770">
        <v>7769</v>
      </c>
      <c r="B7770">
        <v>90405</v>
      </c>
      <c r="C7770" t="s">
        <v>1230</v>
      </c>
      <c r="D7770" t="s">
        <v>20</v>
      </c>
      <c r="E7770" t="s">
        <v>39</v>
      </c>
      <c r="F7770" t="s">
        <v>31</v>
      </c>
      <c r="G7770" t="s">
        <v>41</v>
      </c>
      <c r="H7770" t="s">
        <v>49</v>
      </c>
      <c r="I7770" t="s">
        <v>28</v>
      </c>
      <c r="J7770" t="s">
        <v>64</v>
      </c>
      <c r="K7770" t="s">
        <v>98</v>
      </c>
      <c r="L7770" t="s">
        <v>192</v>
      </c>
      <c r="M7770" t="s">
        <v>35</v>
      </c>
      <c r="N7770" s="2">
        <v>40399</v>
      </c>
      <c r="O7770" s="2">
        <v>40401</v>
      </c>
      <c r="P7770">
        <v>1</v>
      </c>
      <c r="Q7770" s="1">
        <v>0.08</v>
      </c>
      <c r="R7770">
        <v>5.74</v>
      </c>
      <c r="S7770">
        <v>5.01</v>
      </c>
      <c r="T7770">
        <f t="shared" si="121"/>
        <v>5.74</v>
      </c>
    </row>
    <row r="7771" spans="1:20" x14ac:dyDescent="0.25">
      <c r="A7771">
        <v>7770</v>
      </c>
      <c r="B7771">
        <v>91001</v>
      </c>
      <c r="C7771" t="s">
        <v>1282</v>
      </c>
      <c r="D7771" t="s">
        <v>20</v>
      </c>
      <c r="E7771" t="s">
        <v>39</v>
      </c>
      <c r="F7771" t="s">
        <v>22</v>
      </c>
      <c r="G7771" t="s">
        <v>32</v>
      </c>
      <c r="H7771" t="s">
        <v>54</v>
      </c>
      <c r="I7771" t="s">
        <v>28</v>
      </c>
      <c r="J7771" t="s">
        <v>64</v>
      </c>
      <c r="K7771" t="s">
        <v>181</v>
      </c>
      <c r="L7771" t="s">
        <v>192</v>
      </c>
      <c r="M7771" t="s">
        <v>190</v>
      </c>
      <c r="N7771" s="2">
        <v>40845</v>
      </c>
      <c r="O7771" s="2">
        <v>40846</v>
      </c>
      <c r="P7771">
        <v>20</v>
      </c>
      <c r="Q7771" s="1">
        <v>0.1</v>
      </c>
      <c r="R7771">
        <v>5.98</v>
      </c>
      <c r="S7771">
        <v>5.46</v>
      </c>
      <c r="T7771">
        <f t="shared" si="121"/>
        <v>119.60000000000001</v>
      </c>
    </row>
    <row r="7772" spans="1:20" x14ac:dyDescent="0.25">
      <c r="A7772">
        <v>7771</v>
      </c>
      <c r="B7772">
        <v>90414</v>
      </c>
      <c r="C7772" t="s">
        <v>1478</v>
      </c>
      <c r="D7772" t="s">
        <v>20</v>
      </c>
      <c r="E7772" t="s">
        <v>39</v>
      </c>
      <c r="F7772" t="s">
        <v>22</v>
      </c>
      <c r="G7772" t="s">
        <v>32</v>
      </c>
      <c r="H7772" t="s">
        <v>61</v>
      </c>
      <c r="I7772" t="s">
        <v>28</v>
      </c>
      <c r="J7772" t="s">
        <v>64</v>
      </c>
      <c r="K7772" t="s">
        <v>82</v>
      </c>
      <c r="L7772" t="s">
        <v>192</v>
      </c>
      <c r="M7772" t="s">
        <v>137</v>
      </c>
      <c r="N7772" s="2">
        <v>40365</v>
      </c>
      <c r="O7772" s="2">
        <v>40367</v>
      </c>
      <c r="P7772">
        <v>7</v>
      </c>
      <c r="Q7772" s="1">
        <v>0.01</v>
      </c>
      <c r="R7772">
        <v>6.68</v>
      </c>
      <c r="S7772">
        <v>4.91</v>
      </c>
      <c r="T7772">
        <f t="shared" si="121"/>
        <v>46.76</v>
      </c>
    </row>
    <row r="7773" spans="1:20" x14ac:dyDescent="0.25">
      <c r="A7773">
        <v>7772</v>
      </c>
      <c r="B7773">
        <v>90292</v>
      </c>
      <c r="C7773" t="s">
        <v>288</v>
      </c>
      <c r="D7773" t="s">
        <v>38</v>
      </c>
      <c r="E7773" t="s">
        <v>187</v>
      </c>
      <c r="F7773" t="s">
        <v>47</v>
      </c>
      <c r="G7773" t="s">
        <v>48</v>
      </c>
      <c r="H7773" t="s">
        <v>219</v>
      </c>
      <c r="I7773" t="s">
        <v>28</v>
      </c>
      <c r="J7773" t="s">
        <v>64</v>
      </c>
      <c r="K7773" t="s">
        <v>231</v>
      </c>
      <c r="L7773" t="s">
        <v>26</v>
      </c>
      <c r="M7773" t="s">
        <v>51</v>
      </c>
      <c r="N7773" s="2">
        <v>40462</v>
      </c>
      <c r="O7773" s="2">
        <v>40464</v>
      </c>
      <c r="P7773">
        <v>21</v>
      </c>
      <c r="Q7773" s="1">
        <v>0.09</v>
      </c>
      <c r="R7773">
        <v>19.23</v>
      </c>
      <c r="S7773">
        <v>6.15</v>
      </c>
      <c r="T7773">
        <f t="shared" si="121"/>
        <v>403.83</v>
      </c>
    </row>
    <row r="7774" spans="1:20" x14ac:dyDescent="0.25">
      <c r="A7774">
        <v>7773</v>
      </c>
      <c r="B7774">
        <v>90734</v>
      </c>
      <c r="C7774" t="s">
        <v>1747</v>
      </c>
      <c r="D7774" t="s">
        <v>20</v>
      </c>
      <c r="E7774" t="s">
        <v>39</v>
      </c>
      <c r="F7774" t="s">
        <v>22</v>
      </c>
      <c r="G7774" t="s">
        <v>41</v>
      </c>
      <c r="H7774" t="s">
        <v>61</v>
      </c>
      <c r="I7774" t="s">
        <v>28</v>
      </c>
      <c r="J7774" t="s">
        <v>64</v>
      </c>
      <c r="K7774" t="s">
        <v>181</v>
      </c>
      <c r="L7774" t="s">
        <v>192</v>
      </c>
      <c r="M7774" t="s">
        <v>150</v>
      </c>
      <c r="N7774" s="2">
        <v>41578</v>
      </c>
      <c r="O7774" s="2">
        <v>41578</v>
      </c>
      <c r="P7774">
        <v>26</v>
      </c>
      <c r="Q7774" s="1">
        <v>0.08</v>
      </c>
      <c r="R7774">
        <v>8.74</v>
      </c>
      <c r="S7774">
        <v>8.2899999999999991</v>
      </c>
      <c r="T7774">
        <f t="shared" si="121"/>
        <v>227.24</v>
      </c>
    </row>
    <row r="7775" spans="1:20" x14ac:dyDescent="0.25">
      <c r="A7775">
        <v>7774</v>
      </c>
      <c r="B7775">
        <v>90478</v>
      </c>
      <c r="C7775" t="s">
        <v>1004</v>
      </c>
      <c r="D7775" t="s">
        <v>20</v>
      </c>
      <c r="E7775" t="s">
        <v>21</v>
      </c>
      <c r="F7775" t="s">
        <v>31</v>
      </c>
      <c r="G7775" t="s">
        <v>48</v>
      </c>
      <c r="H7775" t="s">
        <v>206</v>
      </c>
      <c r="I7775" t="s">
        <v>28</v>
      </c>
      <c r="J7775" t="s">
        <v>64</v>
      </c>
      <c r="K7775" t="s">
        <v>1111</v>
      </c>
      <c r="L7775" t="s">
        <v>44</v>
      </c>
      <c r="M7775" t="s">
        <v>255</v>
      </c>
      <c r="N7775" s="2">
        <v>41594</v>
      </c>
      <c r="O7775" s="2">
        <v>41594</v>
      </c>
      <c r="P7775">
        <v>18</v>
      </c>
      <c r="Q7775" s="1">
        <v>0.09</v>
      </c>
      <c r="R7775">
        <v>20.99</v>
      </c>
      <c r="S7775">
        <v>0.99</v>
      </c>
      <c r="T7775">
        <f t="shared" si="121"/>
        <v>377.82</v>
      </c>
    </row>
    <row r="7776" spans="1:20" x14ac:dyDescent="0.25">
      <c r="A7776">
        <v>7775</v>
      </c>
      <c r="B7776">
        <v>86146</v>
      </c>
      <c r="C7776" t="s">
        <v>1002</v>
      </c>
      <c r="D7776" t="s">
        <v>578</v>
      </c>
      <c r="E7776" t="s">
        <v>187</v>
      </c>
      <c r="F7776" t="s">
        <v>31</v>
      </c>
      <c r="G7776" t="s">
        <v>41</v>
      </c>
      <c r="H7776" t="s">
        <v>188</v>
      </c>
      <c r="I7776" t="s">
        <v>28</v>
      </c>
      <c r="J7776" t="s">
        <v>64</v>
      </c>
      <c r="K7776" t="s">
        <v>282</v>
      </c>
      <c r="L7776" t="s">
        <v>283</v>
      </c>
      <c r="M7776" t="s">
        <v>139</v>
      </c>
      <c r="N7776" s="2">
        <v>40825</v>
      </c>
      <c r="O7776" s="2">
        <v>40827</v>
      </c>
      <c r="P7776">
        <v>14</v>
      </c>
      <c r="Q7776" s="1">
        <v>0.09</v>
      </c>
      <c r="R7776">
        <v>60.98</v>
      </c>
      <c r="S7776">
        <v>30</v>
      </c>
      <c r="T7776">
        <f t="shared" si="121"/>
        <v>853.71999999999991</v>
      </c>
    </row>
    <row r="7777" spans="1:20" x14ac:dyDescent="0.25">
      <c r="A7777">
        <v>7776</v>
      </c>
      <c r="B7777">
        <v>86146</v>
      </c>
      <c r="C7777" t="s">
        <v>1002</v>
      </c>
      <c r="D7777" t="s">
        <v>20</v>
      </c>
      <c r="E7777" t="s">
        <v>21</v>
      </c>
      <c r="F7777" t="s">
        <v>31</v>
      </c>
      <c r="G7777" t="s">
        <v>41</v>
      </c>
      <c r="H7777" t="s">
        <v>33</v>
      </c>
      <c r="I7777" t="s">
        <v>28</v>
      </c>
      <c r="J7777" t="s">
        <v>64</v>
      </c>
      <c r="K7777" t="s">
        <v>213</v>
      </c>
      <c r="L7777" t="s">
        <v>192</v>
      </c>
      <c r="M7777" t="s">
        <v>35</v>
      </c>
      <c r="N7777" s="2">
        <v>40825</v>
      </c>
      <c r="O7777" s="2">
        <v>40825</v>
      </c>
      <c r="P7777">
        <v>9</v>
      </c>
      <c r="Q7777" s="1">
        <v>0.1</v>
      </c>
      <c r="R7777">
        <v>99.99</v>
      </c>
      <c r="S7777">
        <v>19.989999999999998</v>
      </c>
      <c r="T7777">
        <f t="shared" si="121"/>
        <v>899.91</v>
      </c>
    </row>
    <row r="7778" spans="1:20" x14ac:dyDescent="0.25">
      <c r="A7778">
        <v>7777</v>
      </c>
      <c r="B7778">
        <v>86150</v>
      </c>
      <c r="C7778" t="s">
        <v>1002</v>
      </c>
      <c r="D7778" t="s">
        <v>20</v>
      </c>
      <c r="E7778" t="s">
        <v>187</v>
      </c>
      <c r="F7778" t="s">
        <v>31</v>
      </c>
      <c r="G7778" t="s">
        <v>41</v>
      </c>
      <c r="H7778" t="s">
        <v>188</v>
      </c>
      <c r="I7778" t="s">
        <v>28</v>
      </c>
      <c r="J7778" t="s">
        <v>64</v>
      </c>
      <c r="K7778" t="s">
        <v>226</v>
      </c>
      <c r="L7778" t="s">
        <v>192</v>
      </c>
      <c r="M7778" t="s">
        <v>143</v>
      </c>
      <c r="N7778" s="2">
        <v>41556</v>
      </c>
      <c r="O7778" s="2">
        <v>41557</v>
      </c>
      <c r="P7778">
        <v>23</v>
      </c>
      <c r="Q7778" s="1">
        <v>0.03</v>
      </c>
      <c r="R7778">
        <v>4.18</v>
      </c>
      <c r="S7778">
        <v>6.92</v>
      </c>
      <c r="T7778">
        <f t="shared" si="121"/>
        <v>96.139999999999986</v>
      </c>
    </row>
    <row r="7779" spans="1:20" x14ac:dyDescent="0.25">
      <c r="A7779">
        <v>7778</v>
      </c>
      <c r="B7779">
        <v>86150</v>
      </c>
      <c r="C7779" t="s">
        <v>142</v>
      </c>
      <c r="D7779" t="s">
        <v>20</v>
      </c>
      <c r="E7779" t="s">
        <v>39</v>
      </c>
      <c r="F7779" t="s">
        <v>31</v>
      </c>
      <c r="G7779" t="s">
        <v>41</v>
      </c>
      <c r="H7779" t="s">
        <v>94</v>
      </c>
      <c r="I7779" t="s">
        <v>28</v>
      </c>
      <c r="J7779" t="s">
        <v>64</v>
      </c>
      <c r="K7779" t="s">
        <v>149</v>
      </c>
      <c r="L7779" t="s">
        <v>192</v>
      </c>
      <c r="M7779" t="s">
        <v>139</v>
      </c>
      <c r="N7779" s="2">
        <v>41556</v>
      </c>
      <c r="O7779" s="2">
        <v>41558</v>
      </c>
      <c r="P7779">
        <v>8</v>
      </c>
      <c r="Q7779" s="1">
        <v>0.08</v>
      </c>
      <c r="R7779">
        <v>4.91</v>
      </c>
      <c r="S7779">
        <v>4.97</v>
      </c>
      <c r="T7779">
        <f t="shared" si="121"/>
        <v>39.28</v>
      </c>
    </row>
    <row r="7780" spans="1:20" x14ac:dyDescent="0.25">
      <c r="A7780">
        <v>7779</v>
      </c>
      <c r="B7780">
        <v>86146</v>
      </c>
      <c r="C7780" t="s">
        <v>142</v>
      </c>
      <c r="D7780" t="s">
        <v>20</v>
      </c>
      <c r="E7780" t="s">
        <v>39</v>
      </c>
      <c r="F7780" t="s">
        <v>31</v>
      </c>
      <c r="G7780" t="s">
        <v>41</v>
      </c>
      <c r="H7780" t="s">
        <v>49</v>
      </c>
      <c r="I7780" t="s">
        <v>28</v>
      </c>
      <c r="J7780" t="s">
        <v>64</v>
      </c>
      <c r="K7780" t="s">
        <v>98</v>
      </c>
      <c r="L7780" t="s">
        <v>44</v>
      </c>
      <c r="M7780" t="s">
        <v>143</v>
      </c>
      <c r="N7780" s="2">
        <v>40825</v>
      </c>
      <c r="O7780" s="2">
        <v>40827</v>
      </c>
      <c r="P7780">
        <v>13</v>
      </c>
      <c r="Q7780" s="1">
        <v>0.04</v>
      </c>
      <c r="R7780">
        <v>1.48</v>
      </c>
      <c r="S7780">
        <v>0.7</v>
      </c>
      <c r="T7780">
        <f t="shared" si="121"/>
        <v>19.239999999999998</v>
      </c>
    </row>
    <row r="7781" spans="1:20" x14ac:dyDescent="0.25">
      <c r="A7781">
        <v>7780</v>
      </c>
      <c r="B7781">
        <v>91436</v>
      </c>
      <c r="C7781" t="s">
        <v>522</v>
      </c>
      <c r="D7781" t="s">
        <v>20</v>
      </c>
      <c r="E7781" t="s">
        <v>187</v>
      </c>
      <c r="F7781" t="s">
        <v>22</v>
      </c>
      <c r="G7781" t="s">
        <v>93</v>
      </c>
      <c r="H7781" t="s">
        <v>217</v>
      </c>
      <c r="I7781" t="s">
        <v>28</v>
      </c>
      <c r="J7781" t="s">
        <v>64</v>
      </c>
      <c r="K7781" t="s">
        <v>113</v>
      </c>
      <c r="L7781" t="s">
        <v>192</v>
      </c>
      <c r="M7781" t="s">
        <v>182</v>
      </c>
      <c r="N7781" s="2">
        <v>40385</v>
      </c>
      <c r="O7781" s="2">
        <v>40385</v>
      </c>
      <c r="P7781">
        <v>15</v>
      </c>
      <c r="Q7781" s="1">
        <v>0.04</v>
      </c>
      <c r="R7781">
        <v>7.96</v>
      </c>
      <c r="S7781">
        <v>4.95</v>
      </c>
      <c r="T7781">
        <f t="shared" si="121"/>
        <v>119.4</v>
      </c>
    </row>
    <row r="7782" spans="1:20" x14ac:dyDescent="0.25">
      <c r="A7782">
        <v>7781</v>
      </c>
      <c r="B7782">
        <v>91087</v>
      </c>
      <c r="C7782" t="s">
        <v>202</v>
      </c>
      <c r="D7782" t="s">
        <v>20</v>
      </c>
      <c r="E7782" t="s">
        <v>39</v>
      </c>
      <c r="F7782" t="s">
        <v>31</v>
      </c>
      <c r="G7782" t="s">
        <v>23</v>
      </c>
      <c r="H7782" t="s">
        <v>54</v>
      </c>
      <c r="I7782" t="s">
        <v>28</v>
      </c>
      <c r="J7782" t="s">
        <v>64</v>
      </c>
      <c r="K7782" t="s">
        <v>68</v>
      </c>
      <c r="L7782" t="s">
        <v>192</v>
      </c>
      <c r="M7782" t="s">
        <v>35</v>
      </c>
      <c r="N7782" s="2">
        <v>40331</v>
      </c>
      <c r="O7782" s="2">
        <v>40332</v>
      </c>
      <c r="P7782">
        <v>13</v>
      </c>
      <c r="Q7782" s="1">
        <v>0.03</v>
      </c>
      <c r="R7782">
        <v>22.84</v>
      </c>
      <c r="S7782">
        <v>11.54</v>
      </c>
      <c r="T7782">
        <f t="shared" si="121"/>
        <v>296.92</v>
      </c>
    </row>
    <row r="7783" spans="1:20" x14ac:dyDescent="0.25">
      <c r="A7783">
        <v>7782</v>
      </c>
      <c r="B7783">
        <v>91097</v>
      </c>
      <c r="C7783" t="s">
        <v>1799</v>
      </c>
      <c r="D7783" t="s">
        <v>20</v>
      </c>
      <c r="E7783" t="s">
        <v>21</v>
      </c>
      <c r="F7783" t="s">
        <v>22</v>
      </c>
      <c r="G7783" t="s">
        <v>23</v>
      </c>
      <c r="H7783" t="s">
        <v>206</v>
      </c>
      <c r="I7783" t="s">
        <v>28</v>
      </c>
      <c r="J7783" t="s">
        <v>64</v>
      </c>
      <c r="K7783" t="s">
        <v>198</v>
      </c>
      <c r="L7783" t="s">
        <v>706</v>
      </c>
      <c r="M7783" t="s">
        <v>150</v>
      </c>
      <c r="N7783" s="2">
        <v>41427</v>
      </c>
      <c r="O7783" s="2">
        <v>41428</v>
      </c>
      <c r="P7783">
        <v>1</v>
      </c>
      <c r="Q7783" s="1">
        <v>0.06</v>
      </c>
      <c r="R7783">
        <v>9.99</v>
      </c>
      <c r="S7783">
        <v>6.24</v>
      </c>
      <c r="T7783">
        <f t="shared" si="121"/>
        <v>9.99</v>
      </c>
    </row>
    <row r="7784" spans="1:20" x14ac:dyDescent="0.25">
      <c r="A7784">
        <v>7783</v>
      </c>
      <c r="B7784">
        <v>91087</v>
      </c>
      <c r="C7784" t="s">
        <v>1834</v>
      </c>
      <c r="D7784" t="s">
        <v>20</v>
      </c>
      <c r="E7784" t="s">
        <v>39</v>
      </c>
      <c r="F7784" t="s">
        <v>47</v>
      </c>
      <c r="G7784" t="s">
        <v>23</v>
      </c>
      <c r="H7784" t="s">
        <v>61</v>
      </c>
      <c r="I7784" t="s">
        <v>28</v>
      </c>
      <c r="J7784" t="s">
        <v>64</v>
      </c>
      <c r="K7784" t="s">
        <v>79</v>
      </c>
      <c r="L7784" t="s">
        <v>26</v>
      </c>
      <c r="M7784" t="s">
        <v>156</v>
      </c>
      <c r="N7784" s="2">
        <v>40331</v>
      </c>
      <c r="O7784" s="2">
        <v>40332</v>
      </c>
      <c r="P7784">
        <v>6</v>
      </c>
      <c r="Q7784" s="1">
        <v>0.05</v>
      </c>
      <c r="R7784">
        <v>10.98</v>
      </c>
      <c r="S7784">
        <v>3.37</v>
      </c>
      <c r="T7784">
        <f t="shared" si="121"/>
        <v>65.88</v>
      </c>
    </row>
    <row r="7785" spans="1:20" x14ac:dyDescent="0.25">
      <c r="A7785">
        <v>7784</v>
      </c>
      <c r="B7785">
        <v>88777</v>
      </c>
      <c r="C7785" t="s">
        <v>2535</v>
      </c>
      <c r="D7785" t="s">
        <v>578</v>
      </c>
      <c r="E7785" t="s">
        <v>39</v>
      </c>
      <c r="F7785" t="s">
        <v>31</v>
      </c>
      <c r="G7785" t="s">
        <v>23</v>
      </c>
      <c r="H7785" t="s">
        <v>49</v>
      </c>
      <c r="I7785" t="s">
        <v>28</v>
      </c>
      <c r="J7785" t="s">
        <v>64</v>
      </c>
      <c r="K7785" t="s">
        <v>95</v>
      </c>
      <c r="L7785" t="s">
        <v>283</v>
      </c>
      <c r="M7785" t="s">
        <v>35</v>
      </c>
      <c r="N7785" s="2">
        <v>41276</v>
      </c>
      <c r="O7785" s="2">
        <v>41279</v>
      </c>
      <c r="P7785">
        <v>9</v>
      </c>
      <c r="Q7785" s="1">
        <v>0.1</v>
      </c>
      <c r="R7785">
        <v>370.98</v>
      </c>
      <c r="S7785">
        <v>99</v>
      </c>
      <c r="T7785">
        <f t="shared" si="121"/>
        <v>3338.82</v>
      </c>
    </row>
    <row r="7786" spans="1:20" x14ac:dyDescent="0.25">
      <c r="A7786">
        <v>7785</v>
      </c>
      <c r="B7786">
        <v>88252</v>
      </c>
      <c r="C7786" t="s">
        <v>256</v>
      </c>
      <c r="D7786" t="s">
        <v>38</v>
      </c>
      <c r="E7786" t="s">
        <v>39</v>
      </c>
      <c r="F7786" t="s">
        <v>31</v>
      </c>
      <c r="G7786" t="s">
        <v>23</v>
      </c>
      <c r="H7786" t="s">
        <v>61</v>
      </c>
      <c r="I7786" t="s">
        <v>28</v>
      </c>
      <c r="J7786" t="s">
        <v>64</v>
      </c>
      <c r="K7786" t="s">
        <v>95</v>
      </c>
      <c r="L7786" t="s">
        <v>44</v>
      </c>
      <c r="M7786" t="s">
        <v>279</v>
      </c>
      <c r="N7786" s="2">
        <v>41618</v>
      </c>
      <c r="O7786" s="2">
        <v>41619</v>
      </c>
      <c r="P7786">
        <v>9</v>
      </c>
      <c r="Q7786" s="1">
        <v>0</v>
      </c>
      <c r="R7786">
        <v>2.21</v>
      </c>
      <c r="S7786">
        <v>1</v>
      </c>
      <c r="T7786">
        <f t="shared" si="121"/>
        <v>19.89</v>
      </c>
    </row>
    <row r="7787" spans="1:20" x14ac:dyDescent="0.25">
      <c r="A7787">
        <v>7786</v>
      </c>
      <c r="B7787">
        <v>89765</v>
      </c>
      <c r="C7787" t="s">
        <v>273</v>
      </c>
      <c r="D7787" t="s">
        <v>20</v>
      </c>
      <c r="E7787" t="s">
        <v>21</v>
      </c>
      <c r="F7787" t="s">
        <v>31</v>
      </c>
      <c r="G7787" t="s">
        <v>93</v>
      </c>
      <c r="H7787" t="s">
        <v>206</v>
      </c>
      <c r="I7787" t="s">
        <v>28</v>
      </c>
      <c r="J7787" t="s">
        <v>64</v>
      </c>
      <c r="K7787" t="s">
        <v>1138</v>
      </c>
      <c r="L7787" t="s">
        <v>26</v>
      </c>
      <c r="M7787" t="s">
        <v>296</v>
      </c>
      <c r="N7787" s="2">
        <v>40717</v>
      </c>
      <c r="O7787" s="2">
        <v>40718</v>
      </c>
      <c r="P7787">
        <v>8</v>
      </c>
      <c r="Q7787" s="1">
        <v>0.05</v>
      </c>
      <c r="R7787">
        <v>16.48</v>
      </c>
      <c r="S7787">
        <v>1.99</v>
      </c>
      <c r="T7787">
        <f t="shared" si="121"/>
        <v>131.84</v>
      </c>
    </row>
    <row r="7788" spans="1:20" x14ac:dyDescent="0.25">
      <c r="A7788">
        <v>7787</v>
      </c>
      <c r="B7788">
        <v>89765</v>
      </c>
      <c r="C7788" t="s">
        <v>1896</v>
      </c>
      <c r="D7788" t="s">
        <v>38</v>
      </c>
      <c r="E7788" t="s">
        <v>187</v>
      </c>
      <c r="F7788" t="s">
        <v>31</v>
      </c>
      <c r="G7788" t="s">
        <v>93</v>
      </c>
      <c r="H7788" t="s">
        <v>217</v>
      </c>
      <c r="I7788" t="s">
        <v>28</v>
      </c>
      <c r="J7788" t="s">
        <v>64</v>
      </c>
      <c r="K7788" t="s">
        <v>116</v>
      </c>
      <c r="L7788" t="s">
        <v>26</v>
      </c>
      <c r="M7788" t="s">
        <v>255</v>
      </c>
      <c r="N7788" s="2">
        <v>40717</v>
      </c>
      <c r="O7788" s="2">
        <v>40718</v>
      </c>
      <c r="P7788">
        <v>15</v>
      </c>
      <c r="Q7788" s="1">
        <v>0.08</v>
      </c>
      <c r="R7788">
        <v>20.239999999999998</v>
      </c>
      <c r="S7788">
        <v>6.67</v>
      </c>
      <c r="T7788">
        <f t="shared" si="121"/>
        <v>303.59999999999997</v>
      </c>
    </row>
    <row r="7789" spans="1:20" x14ac:dyDescent="0.25">
      <c r="A7789">
        <v>7788</v>
      </c>
      <c r="B7789">
        <v>89765</v>
      </c>
      <c r="C7789" t="s">
        <v>1896</v>
      </c>
      <c r="D7789" t="s">
        <v>20</v>
      </c>
      <c r="E7789" t="s">
        <v>39</v>
      </c>
      <c r="F7789" t="s">
        <v>31</v>
      </c>
      <c r="G7789" t="s">
        <v>93</v>
      </c>
      <c r="H7789" t="s">
        <v>78</v>
      </c>
      <c r="I7789" t="s">
        <v>28</v>
      </c>
      <c r="J7789" t="s">
        <v>64</v>
      </c>
      <c r="K7789" t="s">
        <v>158</v>
      </c>
      <c r="L7789" t="s">
        <v>192</v>
      </c>
      <c r="M7789" t="s">
        <v>131</v>
      </c>
      <c r="N7789" s="2">
        <v>40717</v>
      </c>
      <c r="O7789" s="2">
        <v>40719</v>
      </c>
      <c r="P7789">
        <v>16</v>
      </c>
      <c r="Q7789" s="1">
        <v>0</v>
      </c>
      <c r="R7789">
        <v>18.97</v>
      </c>
      <c r="S7789">
        <v>9.0299999999999994</v>
      </c>
      <c r="T7789">
        <f t="shared" si="121"/>
        <v>303.52</v>
      </c>
    </row>
    <row r="7790" spans="1:20" x14ac:dyDescent="0.25">
      <c r="A7790">
        <v>7789</v>
      </c>
      <c r="B7790">
        <v>89765</v>
      </c>
      <c r="C7790" t="s">
        <v>1896</v>
      </c>
      <c r="D7790" t="s">
        <v>20</v>
      </c>
      <c r="E7790" t="s">
        <v>21</v>
      </c>
      <c r="F7790" t="s">
        <v>31</v>
      </c>
      <c r="G7790" t="s">
        <v>93</v>
      </c>
      <c r="H7790" t="s">
        <v>24</v>
      </c>
      <c r="I7790" t="s">
        <v>28</v>
      </c>
      <c r="J7790" t="s">
        <v>64</v>
      </c>
      <c r="K7790" t="s">
        <v>201</v>
      </c>
      <c r="L7790" t="s">
        <v>192</v>
      </c>
      <c r="M7790" t="s">
        <v>296</v>
      </c>
      <c r="N7790" s="2">
        <v>40717</v>
      </c>
      <c r="O7790" s="2">
        <v>40719</v>
      </c>
      <c r="P7790">
        <v>19</v>
      </c>
      <c r="Q7790" s="1">
        <v>0.09</v>
      </c>
      <c r="R7790">
        <v>125.99</v>
      </c>
      <c r="S7790">
        <v>8.99</v>
      </c>
      <c r="T7790">
        <f t="shared" si="121"/>
        <v>2393.81</v>
      </c>
    </row>
    <row r="7791" spans="1:20" x14ac:dyDescent="0.25">
      <c r="A7791">
        <v>7790</v>
      </c>
      <c r="B7791">
        <v>87011</v>
      </c>
      <c r="C7791" t="s">
        <v>552</v>
      </c>
      <c r="D7791" t="s">
        <v>20</v>
      </c>
      <c r="E7791" t="s">
        <v>39</v>
      </c>
      <c r="F7791" t="s">
        <v>22</v>
      </c>
      <c r="G7791" t="s">
        <v>41</v>
      </c>
      <c r="H7791" t="s">
        <v>89</v>
      </c>
      <c r="I7791" t="s">
        <v>28</v>
      </c>
      <c r="J7791" t="s">
        <v>64</v>
      </c>
      <c r="K7791" t="s">
        <v>228</v>
      </c>
      <c r="L7791" t="s">
        <v>192</v>
      </c>
      <c r="M7791" t="s">
        <v>294</v>
      </c>
      <c r="N7791" s="2">
        <v>41041</v>
      </c>
      <c r="O7791" s="2">
        <v>41043</v>
      </c>
      <c r="P7791">
        <v>16</v>
      </c>
      <c r="Q7791" s="1">
        <v>7.0000000000000007E-2</v>
      </c>
      <c r="R7791">
        <v>6.48</v>
      </c>
      <c r="S7791">
        <v>7.91</v>
      </c>
      <c r="T7791">
        <f t="shared" si="121"/>
        <v>103.68</v>
      </c>
    </row>
    <row r="7792" spans="1:20" x14ac:dyDescent="0.25">
      <c r="A7792">
        <v>7791</v>
      </c>
      <c r="B7792">
        <v>91145</v>
      </c>
      <c r="C7792" t="s">
        <v>259</v>
      </c>
      <c r="D7792" t="s">
        <v>20</v>
      </c>
      <c r="E7792" t="s">
        <v>39</v>
      </c>
      <c r="F7792" t="s">
        <v>31</v>
      </c>
      <c r="G7792" t="s">
        <v>48</v>
      </c>
      <c r="H7792" t="s">
        <v>61</v>
      </c>
      <c r="I7792" t="s">
        <v>28</v>
      </c>
      <c r="J7792" t="s">
        <v>64</v>
      </c>
      <c r="K7792" t="s">
        <v>62</v>
      </c>
      <c r="L7792" t="s">
        <v>192</v>
      </c>
      <c r="M7792" t="s">
        <v>255</v>
      </c>
      <c r="N7792" s="2">
        <v>40554</v>
      </c>
      <c r="O7792" s="2">
        <v>40556</v>
      </c>
      <c r="P7792">
        <v>7</v>
      </c>
      <c r="Q7792" s="1">
        <v>0</v>
      </c>
      <c r="R7792">
        <v>12.97</v>
      </c>
      <c r="S7792">
        <v>1.49</v>
      </c>
      <c r="T7792">
        <f t="shared" si="121"/>
        <v>90.79</v>
      </c>
    </row>
    <row r="7793" spans="1:20" x14ac:dyDescent="0.25">
      <c r="A7793">
        <v>7792</v>
      </c>
      <c r="B7793">
        <v>89894</v>
      </c>
      <c r="C7793" t="s">
        <v>681</v>
      </c>
      <c r="D7793" t="s">
        <v>20</v>
      </c>
      <c r="E7793" t="s">
        <v>39</v>
      </c>
      <c r="F7793" t="s">
        <v>47</v>
      </c>
      <c r="G7793" t="s">
        <v>32</v>
      </c>
      <c r="H7793" t="s">
        <v>49</v>
      </c>
      <c r="I7793" t="s">
        <v>28</v>
      </c>
      <c r="J7793" t="s">
        <v>64</v>
      </c>
      <c r="K7793" t="s">
        <v>189</v>
      </c>
      <c r="L7793" t="s">
        <v>192</v>
      </c>
      <c r="M7793" t="s">
        <v>117</v>
      </c>
      <c r="N7793" s="2">
        <v>41124</v>
      </c>
      <c r="O7793" s="2">
        <v>41125</v>
      </c>
      <c r="P7793">
        <v>24</v>
      </c>
      <c r="Q7793" s="1">
        <v>0.04</v>
      </c>
      <c r="R7793">
        <v>4.9800000000000004</v>
      </c>
      <c r="S7793">
        <v>4.72</v>
      </c>
      <c r="T7793">
        <f t="shared" si="121"/>
        <v>119.52000000000001</v>
      </c>
    </row>
    <row r="7794" spans="1:20" x14ac:dyDescent="0.25">
      <c r="A7794">
        <v>7793</v>
      </c>
      <c r="B7794">
        <v>89894</v>
      </c>
      <c r="C7794" t="s">
        <v>681</v>
      </c>
      <c r="D7794" t="s">
        <v>38</v>
      </c>
      <c r="E7794" t="s">
        <v>39</v>
      </c>
      <c r="F7794" t="s">
        <v>47</v>
      </c>
      <c r="G7794" t="s">
        <v>32</v>
      </c>
      <c r="H7794" t="s">
        <v>49</v>
      </c>
      <c r="I7794" t="s">
        <v>28</v>
      </c>
      <c r="J7794" t="s">
        <v>64</v>
      </c>
      <c r="K7794" t="s">
        <v>95</v>
      </c>
      <c r="L7794" t="s">
        <v>44</v>
      </c>
      <c r="M7794" t="s">
        <v>111</v>
      </c>
      <c r="N7794" s="2">
        <v>41124</v>
      </c>
      <c r="O7794" s="2">
        <v>41124</v>
      </c>
      <c r="P7794">
        <v>23</v>
      </c>
      <c r="Q7794" s="1">
        <v>0.04</v>
      </c>
      <c r="R7794">
        <v>2.94</v>
      </c>
      <c r="S7794">
        <v>0.81</v>
      </c>
      <c r="T7794">
        <f t="shared" si="121"/>
        <v>67.62</v>
      </c>
    </row>
    <row r="7795" spans="1:20" x14ac:dyDescent="0.25">
      <c r="A7795">
        <v>7794</v>
      </c>
      <c r="B7795">
        <v>87065</v>
      </c>
      <c r="C7795" t="s">
        <v>1862</v>
      </c>
      <c r="D7795" t="s">
        <v>38</v>
      </c>
      <c r="E7795" t="s">
        <v>39</v>
      </c>
      <c r="F7795" t="s">
        <v>40</v>
      </c>
      <c r="G7795" t="s">
        <v>23</v>
      </c>
      <c r="H7795" t="s">
        <v>78</v>
      </c>
      <c r="I7795" t="s">
        <v>28</v>
      </c>
      <c r="J7795" t="s">
        <v>64</v>
      </c>
      <c r="K7795" t="s">
        <v>289</v>
      </c>
      <c r="L7795" t="s">
        <v>44</v>
      </c>
      <c r="M7795" t="s">
        <v>370</v>
      </c>
      <c r="N7795" s="2">
        <v>41263</v>
      </c>
      <c r="O7795" s="2">
        <v>41263</v>
      </c>
      <c r="P7795">
        <v>24</v>
      </c>
      <c r="Q7795" s="1">
        <v>0.01</v>
      </c>
      <c r="R7795">
        <v>15.04</v>
      </c>
      <c r="S7795">
        <v>1.97</v>
      </c>
      <c r="T7795">
        <f t="shared" si="121"/>
        <v>360.96</v>
      </c>
    </row>
    <row r="7796" spans="1:20" x14ac:dyDescent="0.25">
      <c r="A7796">
        <v>7795</v>
      </c>
      <c r="B7796">
        <v>90264</v>
      </c>
      <c r="C7796" t="s">
        <v>2105</v>
      </c>
      <c r="D7796" t="s">
        <v>38</v>
      </c>
      <c r="E7796" t="s">
        <v>39</v>
      </c>
      <c r="F7796" t="s">
        <v>22</v>
      </c>
      <c r="G7796" t="s">
        <v>93</v>
      </c>
      <c r="H7796" t="s">
        <v>89</v>
      </c>
      <c r="I7796" t="s">
        <v>28</v>
      </c>
      <c r="J7796" t="s">
        <v>64</v>
      </c>
      <c r="K7796" t="s">
        <v>116</v>
      </c>
      <c r="L7796" t="s">
        <v>44</v>
      </c>
      <c r="M7796" t="s">
        <v>331</v>
      </c>
      <c r="N7796" s="2">
        <v>40270</v>
      </c>
      <c r="O7796" s="2">
        <v>40272</v>
      </c>
      <c r="P7796">
        <v>4</v>
      </c>
      <c r="Q7796" s="1">
        <v>0.1</v>
      </c>
      <c r="R7796">
        <v>37.94</v>
      </c>
      <c r="S7796">
        <v>5.08</v>
      </c>
      <c r="T7796">
        <f t="shared" si="121"/>
        <v>151.76</v>
      </c>
    </row>
    <row r="7797" spans="1:20" x14ac:dyDescent="0.25">
      <c r="A7797">
        <v>7796</v>
      </c>
      <c r="B7797">
        <v>87497</v>
      </c>
      <c r="C7797" t="s">
        <v>1321</v>
      </c>
      <c r="D7797" t="s">
        <v>20</v>
      </c>
      <c r="E7797" t="s">
        <v>21</v>
      </c>
      <c r="F7797" t="s">
        <v>31</v>
      </c>
      <c r="G7797" t="s">
        <v>41</v>
      </c>
      <c r="H7797" t="s">
        <v>24</v>
      </c>
      <c r="I7797" t="s">
        <v>28</v>
      </c>
      <c r="J7797" t="s">
        <v>64</v>
      </c>
      <c r="K7797" t="s">
        <v>201</v>
      </c>
      <c r="L7797" t="s">
        <v>44</v>
      </c>
      <c r="M7797" t="s">
        <v>69</v>
      </c>
      <c r="N7797" s="2">
        <v>41045</v>
      </c>
      <c r="O7797" s="2">
        <v>41047</v>
      </c>
      <c r="P7797">
        <v>17</v>
      </c>
      <c r="Q7797" s="1">
        <v>0.01</v>
      </c>
      <c r="R7797">
        <v>20.99</v>
      </c>
      <c r="S7797">
        <v>0.99</v>
      </c>
      <c r="T7797">
        <f t="shared" si="121"/>
        <v>356.83</v>
      </c>
    </row>
    <row r="7798" spans="1:20" x14ac:dyDescent="0.25">
      <c r="A7798">
        <v>7797</v>
      </c>
      <c r="B7798">
        <v>89295</v>
      </c>
      <c r="C7798" t="s">
        <v>764</v>
      </c>
      <c r="D7798" t="s">
        <v>20</v>
      </c>
      <c r="E7798" t="s">
        <v>39</v>
      </c>
      <c r="F7798" t="s">
        <v>47</v>
      </c>
      <c r="G7798" t="s">
        <v>23</v>
      </c>
      <c r="H7798" t="s">
        <v>49</v>
      </c>
      <c r="I7798" t="s">
        <v>28</v>
      </c>
      <c r="J7798" t="s">
        <v>64</v>
      </c>
      <c r="K7798" t="s">
        <v>248</v>
      </c>
      <c r="L7798" t="s">
        <v>44</v>
      </c>
      <c r="M7798" t="s">
        <v>167</v>
      </c>
      <c r="N7798" s="2">
        <v>40994</v>
      </c>
      <c r="O7798" s="2">
        <v>40995</v>
      </c>
      <c r="P7798">
        <v>1</v>
      </c>
      <c r="Q7798" s="1">
        <v>0.03</v>
      </c>
      <c r="R7798">
        <v>3.28</v>
      </c>
      <c r="S7798">
        <v>3.97</v>
      </c>
      <c r="T7798">
        <f t="shared" si="121"/>
        <v>3.28</v>
      </c>
    </row>
    <row r="7799" spans="1:20" x14ac:dyDescent="0.25">
      <c r="A7799">
        <v>7798</v>
      </c>
      <c r="B7799">
        <v>87405</v>
      </c>
      <c r="C7799" t="s">
        <v>535</v>
      </c>
      <c r="D7799" t="s">
        <v>20</v>
      </c>
      <c r="E7799" t="s">
        <v>39</v>
      </c>
      <c r="F7799" t="s">
        <v>22</v>
      </c>
      <c r="G7799" t="s">
        <v>32</v>
      </c>
      <c r="H7799" t="s">
        <v>49</v>
      </c>
      <c r="I7799" t="s">
        <v>28</v>
      </c>
      <c r="J7799" t="s">
        <v>64</v>
      </c>
      <c r="K7799" t="s">
        <v>105</v>
      </c>
      <c r="L7799" t="s">
        <v>192</v>
      </c>
      <c r="M7799" t="s">
        <v>27</v>
      </c>
      <c r="N7799" s="2">
        <v>41609</v>
      </c>
      <c r="O7799" s="2">
        <v>41610</v>
      </c>
      <c r="P7799">
        <v>9</v>
      </c>
      <c r="Q7799" s="1">
        <v>7.0000000000000007E-2</v>
      </c>
      <c r="R7799">
        <v>28.53</v>
      </c>
      <c r="S7799">
        <v>1.49</v>
      </c>
      <c r="T7799">
        <f t="shared" si="121"/>
        <v>256.77</v>
      </c>
    </row>
    <row r="7800" spans="1:20" x14ac:dyDescent="0.25">
      <c r="A7800">
        <v>7799</v>
      </c>
      <c r="B7800">
        <v>87405</v>
      </c>
      <c r="C7800" t="s">
        <v>535</v>
      </c>
      <c r="D7800" t="s">
        <v>20</v>
      </c>
      <c r="E7800" t="s">
        <v>39</v>
      </c>
      <c r="F7800" t="s">
        <v>22</v>
      </c>
      <c r="G7800" t="s">
        <v>32</v>
      </c>
      <c r="H7800" t="s">
        <v>49</v>
      </c>
      <c r="I7800" t="s">
        <v>28</v>
      </c>
      <c r="J7800" t="s">
        <v>64</v>
      </c>
      <c r="K7800" t="s">
        <v>226</v>
      </c>
      <c r="L7800" t="s">
        <v>192</v>
      </c>
      <c r="M7800" t="s">
        <v>331</v>
      </c>
      <c r="N7800" s="2">
        <v>41609</v>
      </c>
      <c r="O7800" s="2">
        <v>41611</v>
      </c>
      <c r="P7800">
        <v>24</v>
      </c>
      <c r="Q7800" s="1">
        <v>0.06</v>
      </c>
      <c r="R7800">
        <v>6.48</v>
      </c>
      <c r="S7800">
        <v>7.49</v>
      </c>
      <c r="T7800">
        <f t="shared" si="121"/>
        <v>155.52000000000001</v>
      </c>
    </row>
    <row r="7801" spans="1:20" x14ac:dyDescent="0.25">
      <c r="A7801">
        <v>7800</v>
      </c>
      <c r="B7801">
        <v>85936</v>
      </c>
      <c r="C7801" t="s">
        <v>698</v>
      </c>
      <c r="D7801" t="s">
        <v>20</v>
      </c>
      <c r="E7801" t="s">
        <v>39</v>
      </c>
      <c r="F7801" t="s">
        <v>22</v>
      </c>
      <c r="G7801" t="s">
        <v>93</v>
      </c>
      <c r="H7801" t="s">
        <v>89</v>
      </c>
      <c r="I7801" t="s">
        <v>28</v>
      </c>
      <c r="J7801" t="s">
        <v>72</v>
      </c>
      <c r="K7801" t="s">
        <v>149</v>
      </c>
      <c r="L7801" t="s">
        <v>192</v>
      </c>
      <c r="M7801" t="s">
        <v>199</v>
      </c>
      <c r="N7801" s="2">
        <v>41463</v>
      </c>
      <c r="O7801" s="2">
        <v>41465</v>
      </c>
      <c r="P7801">
        <v>2</v>
      </c>
      <c r="Q7801" s="1">
        <v>0.02</v>
      </c>
      <c r="R7801">
        <v>30.98</v>
      </c>
      <c r="S7801">
        <v>5.09</v>
      </c>
      <c r="T7801">
        <f t="shared" si="121"/>
        <v>61.96</v>
      </c>
    </row>
    <row r="7802" spans="1:20" x14ac:dyDescent="0.25">
      <c r="A7802">
        <v>7801</v>
      </c>
      <c r="B7802">
        <v>90177</v>
      </c>
      <c r="C7802" t="s">
        <v>1548</v>
      </c>
      <c r="D7802" t="s">
        <v>20</v>
      </c>
      <c r="E7802" t="s">
        <v>39</v>
      </c>
      <c r="F7802" t="s">
        <v>22</v>
      </c>
      <c r="G7802" t="s">
        <v>41</v>
      </c>
      <c r="H7802" t="s">
        <v>42</v>
      </c>
      <c r="I7802" t="s">
        <v>28</v>
      </c>
      <c r="J7802" t="s">
        <v>72</v>
      </c>
      <c r="K7802" t="s">
        <v>149</v>
      </c>
      <c r="L7802" t="s">
        <v>192</v>
      </c>
      <c r="M7802" t="s">
        <v>326</v>
      </c>
      <c r="N7802" s="2">
        <v>40598</v>
      </c>
      <c r="O7802" s="2">
        <v>40599</v>
      </c>
      <c r="P7802">
        <v>7</v>
      </c>
      <c r="Q7802" s="1">
        <v>0</v>
      </c>
      <c r="R7802">
        <v>6.48</v>
      </c>
      <c r="S7802">
        <v>7.86</v>
      </c>
      <c r="T7802">
        <f t="shared" si="121"/>
        <v>45.36</v>
      </c>
    </row>
    <row r="7803" spans="1:20" x14ac:dyDescent="0.25">
      <c r="A7803">
        <v>7802</v>
      </c>
      <c r="B7803">
        <v>90177</v>
      </c>
      <c r="C7803" t="s">
        <v>1548</v>
      </c>
      <c r="D7803" t="s">
        <v>38</v>
      </c>
      <c r="E7803" t="s">
        <v>39</v>
      </c>
      <c r="F7803" t="s">
        <v>22</v>
      </c>
      <c r="G7803" t="s">
        <v>41</v>
      </c>
      <c r="H7803" t="s">
        <v>42</v>
      </c>
      <c r="I7803" t="s">
        <v>28</v>
      </c>
      <c r="J7803" t="s">
        <v>72</v>
      </c>
      <c r="K7803" t="s">
        <v>105</v>
      </c>
      <c r="L7803" t="s">
        <v>44</v>
      </c>
      <c r="M7803" t="s">
        <v>150</v>
      </c>
      <c r="N7803" s="2">
        <v>40598</v>
      </c>
      <c r="O7803" s="2">
        <v>40599</v>
      </c>
      <c r="P7803">
        <v>1</v>
      </c>
      <c r="Q7803" s="1">
        <v>0.04</v>
      </c>
      <c r="R7803">
        <v>37.44</v>
      </c>
      <c r="S7803">
        <v>4.2699999999999996</v>
      </c>
      <c r="T7803">
        <f t="shared" si="121"/>
        <v>37.44</v>
      </c>
    </row>
    <row r="7804" spans="1:20" x14ac:dyDescent="0.25">
      <c r="A7804">
        <v>7803</v>
      </c>
      <c r="B7804">
        <v>89231</v>
      </c>
      <c r="C7804" t="s">
        <v>441</v>
      </c>
      <c r="D7804" t="s">
        <v>20</v>
      </c>
      <c r="E7804" t="s">
        <v>21</v>
      </c>
      <c r="F7804" t="s">
        <v>31</v>
      </c>
      <c r="G7804" t="s">
        <v>23</v>
      </c>
      <c r="H7804" t="s">
        <v>206</v>
      </c>
      <c r="I7804" t="s">
        <v>28</v>
      </c>
      <c r="J7804" t="s">
        <v>72</v>
      </c>
      <c r="K7804" t="s">
        <v>1108</v>
      </c>
      <c r="L7804" t="s">
        <v>192</v>
      </c>
      <c r="M7804" t="s">
        <v>35</v>
      </c>
      <c r="N7804" s="2">
        <v>41425</v>
      </c>
      <c r="O7804" s="2">
        <v>41425</v>
      </c>
      <c r="P7804">
        <v>15</v>
      </c>
      <c r="Q7804" s="1">
        <v>0.01</v>
      </c>
      <c r="R7804">
        <v>195.99</v>
      </c>
      <c r="S7804">
        <v>8.99</v>
      </c>
      <c r="T7804">
        <f t="shared" si="121"/>
        <v>2939.8500000000004</v>
      </c>
    </row>
    <row r="7805" spans="1:20" x14ac:dyDescent="0.25">
      <c r="A7805">
        <v>7804</v>
      </c>
      <c r="B7805">
        <v>91335</v>
      </c>
      <c r="C7805" t="s">
        <v>271</v>
      </c>
      <c r="D7805" t="s">
        <v>20</v>
      </c>
      <c r="E7805" t="s">
        <v>39</v>
      </c>
      <c r="F7805" t="s">
        <v>22</v>
      </c>
      <c r="G7805" t="s">
        <v>48</v>
      </c>
      <c r="H7805" t="s">
        <v>94</v>
      </c>
      <c r="I7805" t="s">
        <v>28</v>
      </c>
      <c r="J7805" t="s">
        <v>72</v>
      </c>
      <c r="K7805" t="s">
        <v>172</v>
      </c>
      <c r="L7805" t="s">
        <v>192</v>
      </c>
      <c r="M7805" t="s">
        <v>331</v>
      </c>
      <c r="N7805" s="2">
        <v>41611</v>
      </c>
      <c r="O7805" s="2">
        <v>41615</v>
      </c>
      <c r="P7805">
        <v>2</v>
      </c>
      <c r="Q7805" s="1">
        <v>0.08</v>
      </c>
      <c r="R7805">
        <v>4.13</v>
      </c>
      <c r="S7805">
        <v>0.5</v>
      </c>
      <c r="T7805">
        <f t="shared" si="121"/>
        <v>8.26</v>
      </c>
    </row>
    <row r="7806" spans="1:20" x14ac:dyDescent="0.25">
      <c r="A7806">
        <v>7805</v>
      </c>
      <c r="B7806">
        <v>91335</v>
      </c>
      <c r="C7806" t="s">
        <v>271</v>
      </c>
      <c r="D7806" t="s">
        <v>20</v>
      </c>
      <c r="E7806" t="s">
        <v>187</v>
      </c>
      <c r="F7806" t="s">
        <v>22</v>
      </c>
      <c r="G7806" t="s">
        <v>48</v>
      </c>
      <c r="H7806" t="s">
        <v>188</v>
      </c>
      <c r="I7806" t="s">
        <v>28</v>
      </c>
      <c r="J7806" t="s">
        <v>72</v>
      </c>
      <c r="K7806" t="s">
        <v>282</v>
      </c>
      <c r="L7806" t="s">
        <v>192</v>
      </c>
      <c r="M7806" t="s">
        <v>238</v>
      </c>
      <c r="N7806" s="2">
        <v>41611</v>
      </c>
      <c r="O7806" s="2">
        <v>41616</v>
      </c>
      <c r="P7806">
        <v>4</v>
      </c>
      <c r="Q7806" s="1">
        <v>0.04</v>
      </c>
      <c r="R7806">
        <v>54.74</v>
      </c>
      <c r="S7806">
        <v>14.83</v>
      </c>
      <c r="T7806">
        <f t="shared" si="121"/>
        <v>218.96</v>
      </c>
    </row>
    <row r="7807" spans="1:20" x14ac:dyDescent="0.25">
      <c r="A7807">
        <v>7806</v>
      </c>
      <c r="B7807">
        <v>87352</v>
      </c>
      <c r="C7807" t="s">
        <v>1208</v>
      </c>
      <c r="D7807" t="s">
        <v>20</v>
      </c>
      <c r="E7807" t="s">
        <v>39</v>
      </c>
      <c r="F7807" t="s">
        <v>47</v>
      </c>
      <c r="G7807" t="s">
        <v>41</v>
      </c>
      <c r="H7807" t="s">
        <v>89</v>
      </c>
      <c r="I7807" t="s">
        <v>28</v>
      </c>
      <c r="J7807" t="s">
        <v>72</v>
      </c>
      <c r="K7807" t="s">
        <v>184</v>
      </c>
      <c r="L7807" t="s">
        <v>44</v>
      </c>
      <c r="M7807" t="s">
        <v>111</v>
      </c>
      <c r="N7807" s="2">
        <v>41248</v>
      </c>
      <c r="O7807" s="2">
        <v>41249</v>
      </c>
      <c r="P7807">
        <v>7</v>
      </c>
      <c r="Q7807" s="1">
        <v>0</v>
      </c>
      <c r="R7807">
        <v>4.9800000000000004</v>
      </c>
      <c r="S7807">
        <v>0.8</v>
      </c>
      <c r="T7807">
        <f t="shared" si="121"/>
        <v>34.86</v>
      </c>
    </row>
    <row r="7808" spans="1:20" x14ac:dyDescent="0.25">
      <c r="A7808">
        <v>7807</v>
      </c>
      <c r="B7808">
        <v>88031</v>
      </c>
      <c r="C7808" t="s">
        <v>674</v>
      </c>
      <c r="D7808" t="s">
        <v>20</v>
      </c>
      <c r="E7808" t="s">
        <v>39</v>
      </c>
      <c r="F7808" t="s">
        <v>40</v>
      </c>
      <c r="G7808" t="s">
        <v>41</v>
      </c>
      <c r="H7808" t="s">
        <v>89</v>
      </c>
      <c r="I7808" t="s">
        <v>28</v>
      </c>
      <c r="J7808" t="s">
        <v>72</v>
      </c>
      <c r="K7808" t="s">
        <v>170</v>
      </c>
      <c r="L7808" t="s">
        <v>44</v>
      </c>
      <c r="M7808" t="s">
        <v>342</v>
      </c>
      <c r="N7808" s="2">
        <v>40575</v>
      </c>
      <c r="O7808" s="2">
        <v>40575</v>
      </c>
      <c r="P7808">
        <v>9</v>
      </c>
      <c r="Q7808" s="1">
        <v>0</v>
      </c>
      <c r="R7808">
        <v>2.94</v>
      </c>
      <c r="S7808">
        <v>0.7</v>
      </c>
      <c r="T7808">
        <f t="shared" si="121"/>
        <v>26.46</v>
      </c>
    </row>
    <row r="7809" spans="1:20" x14ac:dyDescent="0.25">
      <c r="A7809">
        <v>7808</v>
      </c>
      <c r="B7809">
        <v>88031</v>
      </c>
      <c r="C7809" t="s">
        <v>674</v>
      </c>
      <c r="D7809" t="s">
        <v>38</v>
      </c>
      <c r="E7809" t="s">
        <v>21</v>
      </c>
      <c r="F7809" t="s">
        <v>40</v>
      </c>
      <c r="G7809" t="s">
        <v>41</v>
      </c>
      <c r="H7809" t="s">
        <v>33</v>
      </c>
      <c r="I7809" t="s">
        <v>28</v>
      </c>
      <c r="J7809" t="s">
        <v>72</v>
      </c>
      <c r="K7809" t="s">
        <v>1111</v>
      </c>
      <c r="L7809" t="s">
        <v>192</v>
      </c>
      <c r="M7809" t="s">
        <v>638</v>
      </c>
      <c r="N7809" s="2">
        <v>40575</v>
      </c>
      <c r="O7809" s="2">
        <v>40575</v>
      </c>
      <c r="P7809">
        <v>13</v>
      </c>
      <c r="Q7809" s="1">
        <v>0.05</v>
      </c>
      <c r="R7809">
        <v>95.99</v>
      </c>
      <c r="S7809">
        <v>4.9000000000000004</v>
      </c>
      <c r="T7809">
        <f t="shared" si="121"/>
        <v>1247.8699999999999</v>
      </c>
    </row>
    <row r="7810" spans="1:20" x14ac:dyDescent="0.25">
      <c r="A7810">
        <v>7809</v>
      </c>
      <c r="B7810">
        <v>88031</v>
      </c>
      <c r="C7810" t="s">
        <v>1739</v>
      </c>
      <c r="D7810" t="s">
        <v>20</v>
      </c>
      <c r="E7810" t="s">
        <v>39</v>
      </c>
      <c r="F7810" t="s">
        <v>22</v>
      </c>
      <c r="G7810" t="s">
        <v>41</v>
      </c>
      <c r="H7810" t="s">
        <v>89</v>
      </c>
      <c r="I7810" t="s">
        <v>28</v>
      </c>
      <c r="J7810" t="s">
        <v>72</v>
      </c>
      <c r="K7810" t="s">
        <v>221</v>
      </c>
      <c r="L7810" t="s">
        <v>192</v>
      </c>
      <c r="M7810" t="s">
        <v>294</v>
      </c>
      <c r="N7810" s="2">
        <v>40575</v>
      </c>
      <c r="O7810" s="2">
        <v>40577</v>
      </c>
      <c r="P7810">
        <v>1</v>
      </c>
      <c r="Q7810" s="1">
        <v>0.06</v>
      </c>
      <c r="R7810">
        <v>8.67</v>
      </c>
      <c r="S7810">
        <v>3.5</v>
      </c>
      <c r="T7810">
        <f t="shared" si="121"/>
        <v>8.67</v>
      </c>
    </row>
    <row r="7811" spans="1:20" x14ac:dyDescent="0.25">
      <c r="A7811">
        <v>7810</v>
      </c>
      <c r="B7811">
        <v>88031</v>
      </c>
      <c r="C7811" t="s">
        <v>1739</v>
      </c>
      <c r="D7811" t="s">
        <v>38</v>
      </c>
      <c r="E7811" t="s">
        <v>21</v>
      </c>
      <c r="F7811" t="s">
        <v>22</v>
      </c>
      <c r="G7811" t="s">
        <v>41</v>
      </c>
      <c r="H7811" t="s">
        <v>206</v>
      </c>
      <c r="I7811" t="s">
        <v>28</v>
      </c>
      <c r="J7811" t="s">
        <v>72</v>
      </c>
      <c r="K7811" t="s">
        <v>201</v>
      </c>
      <c r="L7811" t="s">
        <v>192</v>
      </c>
      <c r="M7811" t="s">
        <v>227</v>
      </c>
      <c r="N7811" s="2">
        <v>40575</v>
      </c>
      <c r="O7811" s="2">
        <v>40576</v>
      </c>
      <c r="P7811">
        <v>1</v>
      </c>
      <c r="Q7811" s="1">
        <v>0.02</v>
      </c>
      <c r="R7811">
        <v>100.98</v>
      </c>
      <c r="S7811">
        <v>7.18</v>
      </c>
      <c r="T7811">
        <f t="shared" ref="T7811:T7874" si="122">R7811*P7811</f>
        <v>100.98</v>
      </c>
    </row>
    <row r="7812" spans="1:20" x14ac:dyDescent="0.25">
      <c r="A7812">
        <v>7811</v>
      </c>
      <c r="B7812">
        <v>90575</v>
      </c>
      <c r="C7812" t="s">
        <v>824</v>
      </c>
      <c r="D7812" t="s">
        <v>578</v>
      </c>
      <c r="E7812" t="s">
        <v>21</v>
      </c>
      <c r="F7812" t="s">
        <v>22</v>
      </c>
      <c r="G7812" t="s">
        <v>93</v>
      </c>
      <c r="H7812" t="s">
        <v>24</v>
      </c>
      <c r="I7812" t="s">
        <v>28</v>
      </c>
      <c r="J7812" t="s">
        <v>72</v>
      </c>
      <c r="K7812" t="s">
        <v>201</v>
      </c>
      <c r="L7812" t="s">
        <v>283</v>
      </c>
      <c r="M7812" t="s">
        <v>398</v>
      </c>
      <c r="N7812" s="2">
        <v>41565</v>
      </c>
      <c r="O7812" s="2">
        <v>41567</v>
      </c>
      <c r="P7812">
        <v>7</v>
      </c>
      <c r="Q7812" s="1">
        <v>0.06</v>
      </c>
      <c r="R7812">
        <v>808.49</v>
      </c>
      <c r="S7812">
        <v>55.3</v>
      </c>
      <c r="T7812">
        <f t="shared" si="122"/>
        <v>5659.43</v>
      </c>
    </row>
    <row r="7813" spans="1:20" x14ac:dyDescent="0.25">
      <c r="A7813">
        <v>7812</v>
      </c>
      <c r="B7813">
        <v>90575</v>
      </c>
      <c r="C7813" t="s">
        <v>654</v>
      </c>
      <c r="D7813" t="s">
        <v>20</v>
      </c>
      <c r="E7813" t="s">
        <v>39</v>
      </c>
      <c r="F7813" t="s">
        <v>22</v>
      </c>
      <c r="G7813" t="s">
        <v>93</v>
      </c>
      <c r="H7813" t="s">
        <v>94</v>
      </c>
      <c r="I7813" t="s">
        <v>28</v>
      </c>
      <c r="J7813" t="s">
        <v>72</v>
      </c>
      <c r="K7813" t="s">
        <v>68</v>
      </c>
      <c r="L7813" t="s">
        <v>192</v>
      </c>
      <c r="M7813" t="s">
        <v>227</v>
      </c>
      <c r="N7813" s="2">
        <v>41565</v>
      </c>
      <c r="O7813" s="2">
        <v>41567</v>
      </c>
      <c r="P7813">
        <v>3</v>
      </c>
      <c r="Q7813" s="1">
        <v>0.06</v>
      </c>
      <c r="R7813">
        <v>2.88</v>
      </c>
      <c r="S7813">
        <v>0.99</v>
      </c>
      <c r="T7813">
        <f t="shared" si="122"/>
        <v>8.64</v>
      </c>
    </row>
    <row r="7814" spans="1:20" x14ac:dyDescent="0.25">
      <c r="A7814">
        <v>7813</v>
      </c>
      <c r="B7814">
        <v>90575</v>
      </c>
      <c r="C7814" t="s">
        <v>654</v>
      </c>
      <c r="D7814" t="s">
        <v>20</v>
      </c>
      <c r="E7814" t="s">
        <v>21</v>
      </c>
      <c r="F7814" t="s">
        <v>22</v>
      </c>
      <c r="G7814" t="s">
        <v>93</v>
      </c>
      <c r="H7814" t="s">
        <v>24</v>
      </c>
      <c r="I7814" t="s">
        <v>28</v>
      </c>
      <c r="J7814" t="s">
        <v>72</v>
      </c>
      <c r="K7814" t="s">
        <v>1243</v>
      </c>
      <c r="L7814" t="s">
        <v>192</v>
      </c>
      <c r="M7814" t="s">
        <v>227</v>
      </c>
      <c r="N7814" s="2">
        <v>41565</v>
      </c>
      <c r="O7814" s="2">
        <v>41567</v>
      </c>
      <c r="P7814">
        <v>26</v>
      </c>
      <c r="Q7814" s="1">
        <v>0</v>
      </c>
      <c r="R7814">
        <v>65.989999999999995</v>
      </c>
      <c r="S7814">
        <v>8.99</v>
      </c>
      <c r="T7814">
        <f t="shared" si="122"/>
        <v>1715.7399999999998</v>
      </c>
    </row>
    <row r="7815" spans="1:20" x14ac:dyDescent="0.25">
      <c r="A7815">
        <v>7814</v>
      </c>
      <c r="B7815">
        <v>87462</v>
      </c>
      <c r="C7815" t="s">
        <v>949</v>
      </c>
      <c r="D7815" t="s">
        <v>20</v>
      </c>
      <c r="E7815" t="s">
        <v>39</v>
      </c>
      <c r="F7815" t="s">
        <v>47</v>
      </c>
      <c r="G7815" t="s">
        <v>41</v>
      </c>
      <c r="H7815" t="s">
        <v>61</v>
      </c>
      <c r="I7815" t="s">
        <v>28</v>
      </c>
      <c r="J7815" t="s">
        <v>72</v>
      </c>
      <c r="K7815" t="s">
        <v>145</v>
      </c>
      <c r="L7815" t="s">
        <v>44</v>
      </c>
      <c r="M7815" t="s">
        <v>51</v>
      </c>
      <c r="N7815" s="2">
        <v>41634</v>
      </c>
      <c r="O7815" s="2">
        <v>41634</v>
      </c>
      <c r="P7815">
        <v>22</v>
      </c>
      <c r="Q7815" s="1">
        <v>0</v>
      </c>
      <c r="R7815">
        <v>5.81</v>
      </c>
      <c r="S7815">
        <v>3.37</v>
      </c>
      <c r="T7815">
        <f t="shared" si="122"/>
        <v>127.82</v>
      </c>
    </row>
    <row r="7816" spans="1:20" x14ac:dyDescent="0.25">
      <c r="A7816">
        <v>7815</v>
      </c>
      <c r="B7816">
        <v>86038</v>
      </c>
      <c r="C7816" t="s">
        <v>1730</v>
      </c>
      <c r="D7816" t="s">
        <v>20</v>
      </c>
      <c r="E7816" t="s">
        <v>39</v>
      </c>
      <c r="F7816" t="s">
        <v>40</v>
      </c>
      <c r="G7816" t="s">
        <v>32</v>
      </c>
      <c r="H7816" t="s">
        <v>89</v>
      </c>
      <c r="I7816" t="s">
        <v>28</v>
      </c>
      <c r="J7816" t="s">
        <v>72</v>
      </c>
      <c r="K7816" t="s">
        <v>184</v>
      </c>
      <c r="L7816" t="s">
        <v>192</v>
      </c>
      <c r="M7816" t="s">
        <v>469</v>
      </c>
      <c r="N7816" s="2">
        <v>41390</v>
      </c>
      <c r="O7816" s="2">
        <v>41391</v>
      </c>
      <c r="P7816">
        <v>9</v>
      </c>
      <c r="Q7816" s="1">
        <v>0.03</v>
      </c>
      <c r="R7816">
        <v>15.31</v>
      </c>
      <c r="S7816">
        <v>8.7799999999999994</v>
      </c>
      <c r="T7816">
        <f t="shared" si="122"/>
        <v>137.79</v>
      </c>
    </row>
    <row r="7817" spans="1:20" x14ac:dyDescent="0.25">
      <c r="A7817">
        <v>7816</v>
      </c>
      <c r="B7817">
        <v>88584</v>
      </c>
      <c r="C7817" t="s">
        <v>2103</v>
      </c>
      <c r="D7817" t="s">
        <v>20</v>
      </c>
      <c r="E7817" t="s">
        <v>21</v>
      </c>
      <c r="F7817" t="s">
        <v>31</v>
      </c>
      <c r="G7817" t="s">
        <v>41</v>
      </c>
      <c r="H7817" t="s">
        <v>24</v>
      </c>
      <c r="I7817" t="s">
        <v>28</v>
      </c>
      <c r="J7817" t="s">
        <v>72</v>
      </c>
      <c r="K7817" t="s">
        <v>1138</v>
      </c>
      <c r="L7817" t="s">
        <v>192</v>
      </c>
      <c r="M7817" t="s">
        <v>296</v>
      </c>
      <c r="N7817" s="2">
        <v>41283</v>
      </c>
      <c r="O7817" s="2">
        <v>41284</v>
      </c>
      <c r="P7817">
        <v>3</v>
      </c>
      <c r="Q7817" s="1">
        <v>0.01</v>
      </c>
      <c r="R7817">
        <v>125.99</v>
      </c>
      <c r="S7817">
        <v>8.99</v>
      </c>
      <c r="T7817">
        <f t="shared" si="122"/>
        <v>377.96999999999997</v>
      </c>
    </row>
    <row r="7818" spans="1:20" x14ac:dyDescent="0.25">
      <c r="A7818">
        <v>7817</v>
      </c>
      <c r="B7818">
        <v>90805</v>
      </c>
      <c r="C7818" t="s">
        <v>70</v>
      </c>
      <c r="D7818" t="s">
        <v>20</v>
      </c>
      <c r="E7818" t="s">
        <v>39</v>
      </c>
      <c r="F7818" t="s">
        <v>31</v>
      </c>
      <c r="G7818" t="s">
        <v>48</v>
      </c>
      <c r="H7818" t="s">
        <v>61</v>
      </c>
      <c r="I7818" t="s">
        <v>28</v>
      </c>
      <c r="J7818" t="s">
        <v>72</v>
      </c>
      <c r="K7818" t="s">
        <v>71</v>
      </c>
      <c r="L7818" t="s">
        <v>44</v>
      </c>
      <c r="M7818" t="s">
        <v>63</v>
      </c>
      <c r="N7818" s="2">
        <v>41577</v>
      </c>
      <c r="O7818" s="2">
        <v>41581</v>
      </c>
      <c r="P7818">
        <v>15</v>
      </c>
      <c r="Q7818" s="1">
        <v>0.09</v>
      </c>
      <c r="R7818">
        <v>1.1399999999999999</v>
      </c>
      <c r="S7818">
        <v>0.7</v>
      </c>
      <c r="T7818">
        <f t="shared" si="122"/>
        <v>17.099999999999998</v>
      </c>
    </row>
    <row r="7819" spans="1:20" x14ac:dyDescent="0.25">
      <c r="A7819">
        <v>7818</v>
      </c>
      <c r="B7819">
        <v>90805</v>
      </c>
      <c r="C7819" t="s">
        <v>1654</v>
      </c>
      <c r="D7819" t="s">
        <v>20</v>
      </c>
      <c r="E7819" t="s">
        <v>39</v>
      </c>
      <c r="F7819" t="s">
        <v>47</v>
      </c>
      <c r="G7819" t="s">
        <v>48</v>
      </c>
      <c r="H7819" t="s">
        <v>89</v>
      </c>
      <c r="I7819" t="s">
        <v>28</v>
      </c>
      <c r="J7819" t="s">
        <v>72</v>
      </c>
      <c r="K7819" t="s">
        <v>289</v>
      </c>
      <c r="L7819" t="s">
        <v>192</v>
      </c>
      <c r="M7819" t="s">
        <v>160</v>
      </c>
      <c r="N7819" s="2">
        <v>41577</v>
      </c>
      <c r="O7819" s="2">
        <v>41584</v>
      </c>
      <c r="P7819">
        <v>9</v>
      </c>
      <c r="Q7819" s="1">
        <v>0.09</v>
      </c>
      <c r="R7819">
        <v>7.28</v>
      </c>
      <c r="S7819">
        <v>11.15</v>
      </c>
      <c r="T7819">
        <f t="shared" si="122"/>
        <v>65.52</v>
      </c>
    </row>
    <row r="7820" spans="1:20" x14ac:dyDescent="0.25">
      <c r="A7820">
        <v>7819</v>
      </c>
      <c r="B7820">
        <v>88008</v>
      </c>
      <c r="C7820" t="s">
        <v>477</v>
      </c>
      <c r="D7820" t="s">
        <v>20</v>
      </c>
      <c r="E7820" t="s">
        <v>39</v>
      </c>
      <c r="F7820" t="s">
        <v>47</v>
      </c>
      <c r="G7820" t="s">
        <v>41</v>
      </c>
      <c r="H7820" t="s">
        <v>49</v>
      </c>
      <c r="I7820" t="s">
        <v>28</v>
      </c>
      <c r="J7820" t="s">
        <v>56</v>
      </c>
      <c r="K7820" t="s">
        <v>116</v>
      </c>
      <c r="L7820" t="s">
        <v>44</v>
      </c>
      <c r="M7820" t="s">
        <v>51</v>
      </c>
      <c r="N7820" s="2">
        <v>41149</v>
      </c>
      <c r="O7820" s="2">
        <v>41151</v>
      </c>
      <c r="P7820">
        <v>8</v>
      </c>
      <c r="Q7820" s="1">
        <v>0.01</v>
      </c>
      <c r="R7820">
        <v>2.52</v>
      </c>
      <c r="S7820">
        <v>4.28</v>
      </c>
      <c r="T7820">
        <f t="shared" si="122"/>
        <v>20.16</v>
      </c>
    </row>
    <row r="7821" spans="1:20" x14ac:dyDescent="0.25">
      <c r="A7821">
        <v>7820</v>
      </c>
      <c r="B7821">
        <v>89259</v>
      </c>
      <c r="C7821" t="s">
        <v>1622</v>
      </c>
      <c r="D7821" t="s">
        <v>20</v>
      </c>
      <c r="E7821" t="s">
        <v>39</v>
      </c>
      <c r="F7821" t="s">
        <v>22</v>
      </c>
      <c r="G7821" t="s">
        <v>93</v>
      </c>
      <c r="H7821" t="s">
        <v>89</v>
      </c>
      <c r="I7821" t="s">
        <v>28</v>
      </c>
      <c r="J7821" t="s">
        <v>72</v>
      </c>
      <c r="K7821" t="s">
        <v>170</v>
      </c>
      <c r="L7821" t="s">
        <v>44</v>
      </c>
      <c r="M7821" t="s">
        <v>173</v>
      </c>
      <c r="N7821" s="2">
        <v>40507</v>
      </c>
      <c r="O7821" s="2">
        <v>40508</v>
      </c>
      <c r="P7821">
        <v>3</v>
      </c>
      <c r="Q7821" s="1">
        <v>0.01</v>
      </c>
      <c r="R7821">
        <v>6.98</v>
      </c>
      <c r="S7821">
        <v>1.6</v>
      </c>
      <c r="T7821">
        <f t="shared" si="122"/>
        <v>20.94</v>
      </c>
    </row>
    <row r="7822" spans="1:20" x14ac:dyDescent="0.25">
      <c r="A7822">
        <v>7821</v>
      </c>
      <c r="B7822">
        <v>89502</v>
      </c>
      <c r="C7822" t="s">
        <v>1295</v>
      </c>
      <c r="D7822" t="s">
        <v>20</v>
      </c>
      <c r="E7822" t="s">
        <v>39</v>
      </c>
      <c r="F7822" t="s">
        <v>40</v>
      </c>
      <c r="G7822" t="s">
        <v>32</v>
      </c>
      <c r="H7822" t="s">
        <v>54</v>
      </c>
      <c r="I7822" t="s">
        <v>28</v>
      </c>
      <c r="J7822" t="s">
        <v>72</v>
      </c>
      <c r="K7822" t="s">
        <v>149</v>
      </c>
      <c r="L7822" t="s">
        <v>192</v>
      </c>
      <c r="M7822" t="s">
        <v>393</v>
      </c>
      <c r="N7822" s="2">
        <v>41381</v>
      </c>
      <c r="O7822" s="2">
        <v>41383</v>
      </c>
      <c r="P7822">
        <v>11</v>
      </c>
      <c r="Q7822" s="1">
        <v>0.03</v>
      </c>
      <c r="R7822">
        <v>18.940000000000001</v>
      </c>
      <c r="S7822">
        <v>1.49</v>
      </c>
      <c r="T7822">
        <f t="shared" si="122"/>
        <v>208.34</v>
      </c>
    </row>
    <row r="7823" spans="1:20" x14ac:dyDescent="0.25">
      <c r="A7823">
        <v>7822</v>
      </c>
      <c r="B7823">
        <v>86838</v>
      </c>
      <c r="C7823" t="s">
        <v>770</v>
      </c>
      <c r="D7823" t="s">
        <v>20</v>
      </c>
      <c r="E7823" t="s">
        <v>187</v>
      </c>
      <c r="F7823" t="s">
        <v>31</v>
      </c>
      <c r="G7823" t="s">
        <v>93</v>
      </c>
      <c r="H7823" t="s">
        <v>188</v>
      </c>
      <c r="I7823" t="s">
        <v>28</v>
      </c>
      <c r="J7823" t="s">
        <v>72</v>
      </c>
      <c r="K7823" t="s">
        <v>248</v>
      </c>
      <c r="L7823" t="s">
        <v>192</v>
      </c>
      <c r="M7823" t="s">
        <v>35</v>
      </c>
      <c r="N7823" s="2">
        <v>40310</v>
      </c>
      <c r="O7823" s="2">
        <v>40312</v>
      </c>
      <c r="P7823">
        <v>16</v>
      </c>
      <c r="Q7823" s="1">
        <v>0.09</v>
      </c>
      <c r="R7823">
        <v>78.69</v>
      </c>
      <c r="S7823">
        <v>19.989999999999998</v>
      </c>
      <c r="T7823">
        <f t="shared" si="122"/>
        <v>1259.04</v>
      </c>
    </row>
    <row r="7824" spans="1:20" x14ac:dyDescent="0.25">
      <c r="A7824">
        <v>7823</v>
      </c>
      <c r="B7824">
        <v>86845</v>
      </c>
      <c r="C7824" t="s">
        <v>770</v>
      </c>
      <c r="D7824" t="s">
        <v>20</v>
      </c>
      <c r="E7824" t="s">
        <v>39</v>
      </c>
      <c r="F7824" t="s">
        <v>31</v>
      </c>
      <c r="G7824" t="s">
        <v>93</v>
      </c>
      <c r="H7824" t="s">
        <v>42</v>
      </c>
      <c r="I7824" t="s">
        <v>28</v>
      </c>
      <c r="J7824" t="s">
        <v>72</v>
      </c>
      <c r="K7824" t="s">
        <v>291</v>
      </c>
      <c r="L7824" t="s">
        <v>192</v>
      </c>
      <c r="M7824" t="s">
        <v>35</v>
      </c>
      <c r="N7824" s="2">
        <v>41406</v>
      </c>
      <c r="O7824" s="2">
        <v>41407</v>
      </c>
      <c r="P7824">
        <v>4</v>
      </c>
      <c r="Q7824" s="1">
        <v>0.01</v>
      </c>
      <c r="R7824">
        <v>6.48</v>
      </c>
      <c r="S7824">
        <v>7.86</v>
      </c>
      <c r="T7824">
        <f t="shared" si="122"/>
        <v>25.92</v>
      </c>
    </row>
    <row r="7825" spans="1:20" x14ac:dyDescent="0.25">
      <c r="A7825">
        <v>7824</v>
      </c>
      <c r="B7825">
        <v>86838</v>
      </c>
      <c r="C7825" t="s">
        <v>770</v>
      </c>
      <c r="D7825" t="s">
        <v>20</v>
      </c>
      <c r="E7825" t="s">
        <v>39</v>
      </c>
      <c r="F7825" t="s">
        <v>31</v>
      </c>
      <c r="G7825" t="s">
        <v>93</v>
      </c>
      <c r="H7825" t="s">
        <v>54</v>
      </c>
      <c r="I7825" t="s">
        <v>28</v>
      </c>
      <c r="J7825" t="s">
        <v>72</v>
      </c>
      <c r="K7825" t="s">
        <v>248</v>
      </c>
      <c r="L7825" t="s">
        <v>44</v>
      </c>
      <c r="M7825" t="s">
        <v>35</v>
      </c>
      <c r="N7825" s="2">
        <v>40310</v>
      </c>
      <c r="O7825" s="2">
        <v>40311</v>
      </c>
      <c r="P7825">
        <v>7</v>
      </c>
      <c r="Q7825" s="1">
        <v>0.08</v>
      </c>
      <c r="R7825">
        <v>3.28</v>
      </c>
      <c r="S7825">
        <v>2.31</v>
      </c>
      <c r="T7825">
        <f t="shared" si="122"/>
        <v>22.959999999999997</v>
      </c>
    </row>
    <row r="7826" spans="1:20" x14ac:dyDescent="0.25">
      <c r="A7826">
        <v>7825</v>
      </c>
      <c r="B7826">
        <v>86838</v>
      </c>
      <c r="C7826" t="s">
        <v>770</v>
      </c>
      <c r="D7826" t="s">
        <v>20</v>
      </c>
      <c r="E7826" t="s">
        <v>39</v>
      </c>
      <c r="F7826" t="s">
        <v>31</v>
      </c>
      <c r="G7826" t="s">
        <v>93</v>
      </c>
      <c r="H7826" t="s">
        <v>54</v>
      </c>
      <c r="I7826" t="s">
        <v>28</v>
      </c>
      <c r="J7826" t="s">
        <v>72</v>
      </c>
      <c r="K7826" t="s">
        <v>170</v>
      </c>
      <c r="L7826" t="s">
        <v>44</v>
      </c>
      <c r="M7826" t="s">
        <v>35</v>
      </c>
      <c r="N7826" s="2">
        <v>40310</v>
      </c>
      <c r="O7826" s="2">
        <v>40311</v>
      </c>
      <c r="P7826">
        <v>4</v>
      </c>
      <c r="Q7826" s="1">
        <v>0.05</v>
      </c>
      <c r="R7826">
        <v>3.28</v>
      </c>
      <c r="S7826">
        <v>4.2</v>
      </c>
      <c r="T7826">
        <f t="shared" si="122"/>
        <v>13.12</v>
      </c>
    </row>
    <row r="7827" spans="1:20" x14ac:dyDescent="0.25">
      <c r="A7827">
        <v>7826</v>
      </c>
      <c r="B7827">
        <v>86838</v>
      </c>
      <c r="C7827" t="s">
        <v>770</v>
      </c>
      <c r="D7827" t="s">
        <v>20</v>
      </c>
      <c r="E7827" t="s">
        <v>39</v>
      </c>
      <c r="F7827" t="s">
        <v>31</v>
      </c>
      <c r="G7827" t="s">
        <v>93</v>
      </c>
      <c r="H7827" t="s">
        <v>42</v>
      </c>
      <c r="I7827" t="s">
        <v>28</v>
      </c>
      <c r="J7827" t="s">
        <v>72</v>
      </c>
      <c r="K7827" t="s">
        <v>291</v>
      </c>
      <c r="L7827" t="s">
        <v>44</v>
      </c>
      <c r="M7827" t="s">
        <v>35</v>
      </c>
      <c r="N7827" s="2">
        <v>40310</v>
      </c>
      <c r="O7827" s="2">
        <v>40311</v>
      </c>
      <c r="P7827">
        <v>4</v>
      </c>
      <c r="Q7827" s="1">
        <v>0.05</v>
      </c>
      <c r="R7827">
        <v>3.58</v>
      </c>
      <c r="S7827">
        <v>1.63</v>
      </c>
      <c r="T7827">
        <f t="shared" si="122"/>
        <v>14.32</v>
      </c>
    </row>
    <row r="7828" spans="1:20" x14ac:dyDescent="0.25">
      <c r="A7828">
        <v>7827</v>
      </c>
      <c r="B7828">
        <v>91086</v>
      </c>
      <c r="C7828" t="s">
        <v>179</v>
      </c>
      <c r="D7828" t="s">
        <v>20</v>
      </c>
      <c r="E7828" t="s">
        <v>39</v>
      </c>
      <c r="F7828" t="s">
        <v>31</v>
      </c>
      <c r="G7828" t="s">
        <v>93</v>
      </c>
      <c r="H7828" t="s">
        <v>89</v>
      </c>
      <c r="I7828" t="s">
        <v>28</v>
      </c>
      <c r="J7828" t="s">
        <v>72</v>
      </c>
      <c r="K7828" t="s">
        <v>226</v>
      </c>
      <c r="L7828" t="s">
        <v>44</v>
      </c>
      <c r="M7828" t="s">
        <v>141</v>
      </c>
      <c r="N7828" s="2">
        <v>40193</v>
      </c>
      <c r="O7828" s="2">
        <v>40195</v>
      </c>
      <c r="P7828">
        <v>2</v>
      </c>
      <c r="Q7828" s="1">
        <v>0.06</v>
      </c>
      <c r="R7828">
        <v>7.04</v>
      </c>
      <c r="S7828">
        <v>2.17</v>
      </c>
      <c r="T7828">
        <f t="shared" si="122"/>
        <v>14.08</v>
      </c>
    </row>
    <row r="7829" spans="1:20" x14ac:dyDescent="0.25">
      <c r="A7829">
        <v>7828</v>
      </c>
      <c r="B7829">
        <v>91360</v>
      </c>
      <c r="C7829" t="s">
        <v>1656</v>
      </c>
      <c r="D7829" t="s">
        <v>578</v>
      </c>
      <c r="E7829" t="s">
        <v>187</v>
      </c>
      <c r="F7829" t="s">
        <v>31</v>
      </c>
      <c r="G7829" t="s">
        <v>41</v>
      </c>
      <c r="H7829" t="s">
        <v>225</v>
      </c>
      <c r="I7829" t="s">
        <v>28</v>
      </c>
      <c r="J7829" t="s">
        <v>72</v>
      </c>
      <c r="K7829" t="s">
        <v>98</v>
      </c>
      <c r="L7829" t="s">
        <v>283</v>
      </c>
      <c r="M7829" t="s">
        <v>296</v>
      </c>
      <c r="N7829" s="2">
        <v>41495</v>
      </c>
      <c r="O7829" s="2">
        <v>41497</v>
      </c>
      <c r="P7829">
        <v>16</v>
      </c>
      <c r="Q7829" s="1">
        <v>0.04</v>
      </c>
      <c r="R7829">
        <v>243.98</v>
      </c>
      <c r="S7829">
        <v>62.94</v>
      </c>
      <c r="T7829">
        <f t="shared" si="122"/>
        <v>3903.68</v>
      </c>
    </row>
    <row r="7830" spans="1:20" x14ac:dyDescent="0.25">
      <c r="A7830">
        <v>7829</v>
      </c>
      <c r="B7830">
        <v>86870</v>
      </c>
      <c r="C7830" t="s">
        <v>485</v>
      </c>
      <c r="D7830" t="s">
        <v>20</v>
      </c>
      <c r="E7830" t="s">
        <v>39</v>
      </c>
      <c r="F7830" t="s">
        <v>22</v>
      </c>
      <c r="G7830" t="s">
        <v>48</v>
      </c>
      <c r="H7830" t="s">
        <v>78</v>
      </c>
      <c r="I7830" t="s">
        <v>28</v>
      </c>
      <c r="J7830" t="s">
        <v>72</v>
      </c>
      <c r="K7830" t="s">
        <v>119</v>
      </c>
      <c r="L7830" t="s">
        <v>192</v>
      </c>
      <c r="M7830" t="s">
        <v>238</v>
      </c>
      <c r="N7830" s="2">
        <v>40427</v>
      </c>
      <c r="O7830" s="2">
        <v>40429</v>
      </c>
      <c r="P7830">
        <v>8</v>
      </c>
      <c r="Q7830" s="1">
        <v>0.09</v>
      </c>
      <c r="R7830">
        <v>6.48</v>
      </c>
      <c r="S7830">
        <v>6.86</v>
      </c>
      <c r="T7830">
        <f t="shared" si="122"/>
        <v>51.84</v>
      </c>
    </row>
    <row r="7831" spans="1:20" x14ac:dyDescent="0.25">
      <c r="A7831">
        <v>7830</v>
      </c>
      <c r="B7831">
        <v>91449</v>
      </c>
      <c r="C7831" t="s">
        <v>437</v>
      </c>
      <c r="D7831" t="s">
        <v>20</v>
      </c>
      <c r="E7831" t="s">
        <v>21</v>
      </c>
      <c r="F7831" t="s">
        <v>31</v>
      </c>
      <c r="G7831" t="s">
        <v>32</v>
      </c>
      <c r="H7831" t="s">
        <v>206</v>
      </c>
      <c r="I7831" t="s">
        <v>28</v>
      </c>
      <c r="J7831" t="s">
        <v>72</v>
      </c>
      <c r="K7831" t="s">
        <v>204</v>
      </c>
      <c r="L7831" t="s">
        <v>746</v>
      </c>
      <c r="M7831" t="s">
        <v>35</v>
      </c>
      <c r="N7831" s="2">
        <v>40838</v>
      </c>
      <c r="O7831" s="2">
        <v>40839</v>
      </c>
      <c r="P7831">
        <v>4</v>
      </c>
      <c r="Q7831" s="1">
        <v>0.04</v>
      </c>
      <c r="R7831">
        <v>3499.99</v>
      </c>
      <c r="S7831">
        <v>24.49</v>
      </c>
      <c r="T7831">
        <f t="shared" si="122"/>
        <v>13999.96</v>
      </c>
    </row>
    <row r="7832" spans="1:20" x14ac:dyDescent="0.25">
      <c r="A7832">
        <v>7831</v>
      </c>
      <c r="B7832">
        <v>91073</v>
      </c>
      <c r="C7832" t="s">
        <v>1345</v>
      </c>
      <c r="D7832" t="s">
        <v>20</v>
      </c>
      <c r="E7832" t="s">
        <v>187</v>
      </c>
      <c r="F7832" t="s">
        <v>47</v>
      </c>
      <c r="G7832" t="s">
        <v>41</v>
      </c>
      <c r="H7832" t="s">
        <v>225</v>
      </c>
      <c r="I7832" t="s">
        <v>28</v>
      </c>
      <c r="J7832" t="s">
        <v>72</v>
      </c>
      <c r="K7832" t="s">
        <v>221</v>
      </c>
      <c r="L7832" t="s">
        <v>706</v>
      </c>
      <c r="M7832" t="s">
        <v>51</v>
      </c>
      <c r="N7832" s="2">
        <v>41560</v>
      </c>
      <c r="O7832" s="2">
        <v>41560</v>
      </c>
      <c r="P7832">
        <v>23</v>
      </c>
      <c r="Q7832" s="1">
        <v>0.01</v>
      </c>
      <c r="R7832">
        <v>54.2</v>
      </c>
      <c r="S7832">
        <v>11.1</v>
      </c>
      <c r="T7832">
        <f t="shared" si="122"/>
        <v>1246.6000000000001</v>
      </c>
    </row>
    <row r="7833" spans="1:20" x14ac:dyDescent="0.25">
      <c r="A7833">
        <v>7832</v>
      </c>
      <c r="B7833">
        <v>87822</v>
      </c>
      <c r="C7833" t="s">
        <v>447</v>
      </c>
      <c r="D7833" t="s">
        <v>20</v>
      </c>
      <c r="E7833" t="s">
        <v>39</v>
      </c>
      <c r="F7833" t="s">
        <v>31</v>
      </c>
      <c r="G7833" t="s">
        <v>23</v>
      </c>
      <c r="H7833" t="s">
        <v>94</v>
      </c>
      <c r="I7833" t="s">
        <v>28</v>
      </c>
      <c r="J7833" t="s">
        <v>72</v>
      </c>
      <c r="K7833" t="s">
        <v>226</v>
      </c>
      <c r="L7833" t="s">
        <v>26</v>
      </c>
      <c r="M7833" t="s">
        <v>63</v>
      </c>
      <c r="N7833" s="2">
        <v>41587</v>
      </c>
      <c r="O7833" s="2">
        <v>41588</v>
      </c>
      <c r="P7833">
        <v>17</v>
      </c>
      <c r="Q7833" s="1">
        <v>0.05</v>
      </c>
      <c r="R7833">
        <v>10.23</v>
      </c>
      <c r="S7833">
        <v>4.68</v>
      </c>
      <c r="T7833">
        <f t="shared" si="122"/>
        <v>173.91</v>
      </c>
    </row>
    <row r="7834" spans="1:20" x14ac:dyDescent="0.25">
      <c r="A7834">
        <v>7833</v>
      </c>
      <c r="B7834">
        <v>90702</v>
      </c>
      <c r="C7834" t="s">
        <v>310</v>
      </c>
      <c r="D7834" t="s">
        <v>578</v>
      </c>
      <c r="E7834" t="s">
        <v>187</v>
      </c>
      <c r="F7834" t="s">
        <v>47</v>
      </c>
      <c r="G7834" t="s">
        <v>41</v>
      </c>
      <c r="H7834" t="s">
        <v>225</v>
      </c>
      <c r="I7834" t="s">
        <v>28</v>
      </c>
      <c r="J7834" t="s">
        <v>72</v>
      </c>
      <c r="K7834" t="s">
        <v>71</v>
      </c>
      <c r="L7834" t="s">
        <v>283</v>
      </c>
      <c r="M7834" t="s">
        <v>114</v>
      </c>
      <c r="N7834" s="2">
        <v>41399</v>
      </c>
      <c r="O7834" s="2">
        <v>41399</v>
      </c>
      <c r="P7834">
        <v>16</v>
      </c>
      <c r="Q7834" s="1">
        <v>0.02</v>
      </c>
      <c r="R7834">
        <v>90.98</v>
      </c>
      <c r="S7834">
        <v>30</v>
      </c>
      <c r="T7834">
        <f t="shared" si="122"/>
        <v>1455.68</v>
      </c>
    </row>
    <row r="7835" spans="1:20" x14ac:dyDescent="0.25">
      <c r="A7835">
        <v>7834</v>
      </c>
      <c r="B7835">
        <v>86884</v>
      </c>
      <c r="C7835" t="s">
        <v>608</v>
      </c>
      <c r="D7835" t="s">
        <v>578</v>
      </c>
      <c r="E7835" t="s">
        <v>187</v>
      </c>
      <c r="F7835" t="s">
        <v>47</v>
      </c>
      <c r="G7835" t="s">
        <v>23</v>
      </c>
      <c r="H7835" t="s">
        <v>219</v>
      </c>
      <c r="I7835" t="s">
        <v>28</v>
      </c>
      <c r="J7835" t="s">
        <v>72</v>
      </c>
      <c r="K7835" t="s">
        <v>68</v>
      </c>
      <c r="L7835" t="s">
        <v>330</v>
      </c>
      <c r="M7835" t="s">
        <v>134</v>
      </c>
      <c r="N7835" s="2">
        <v>40223</v>
      </c>
      <c r="O7835" s="2">
        <v>40225</v>
      </c>
      <c r="P7835">
        <v>2</v>
      </c>
      <c r="Q7835" s="1">
        <v>0.09</v>
      </c>
      <c r="R7835">
        <v>348.21</v>
      </c>
      <c r="S7835">
        <v>40.19</v>
      </c>
      <c r="T7835">
        <f t="shared" si="122"/>
        <v>696.42</v>
      </c>
    </row>
    <row r="7836" spans="1:20" x14ac:dyDescent="0.25">
      <c r="A7836">
        <v>7835</v>
      </c>
      <c r="B7836">
        <v>86909</v>
      </c>
      <c r="C7836" t="s">
        <v>1204</v>
      </c>
      <c r="D7836" t="s">
        <v>20</v>
      </c>
      <c r="E7836" t="s">
        <v>21</v>
      </c>
      <c r="F7836" t="s">
        <v>22</v>
      </c>
      <c r="G7836" t="s">
        <v>41</v>
      </c>
      <c r="H7836" t="s">
        <v>24</v>
      </c>
      <c r="I7836" t="s">
        <v>28</v>
      </c>
      <c r="J7836" t="s">
        <v>72</v>
      </c>
      <c r="K7836" t="s">
        <v>198</v>
      </c>
      <c r="L7836" t="s">
        <v>192</v>
      </c>
      <c r="M7836" t="s">
        <v>86</v>
      </c>
      <c r="N7836" s="2">
        <v>41108</v>
      </c>
      <c r="O7836" s="2">
        <v>41110</v>
      </c>
      <c r="P7836">
        <v>13</v>
      </c>
      <c r="Q7836" s="1">
        <v>0.09</v>
      </c>
      <c r="R7836">
        <v>155.99</v>
      </c>
      <c r="S7836">
        <v>3.9</v>
      </c>
      <c r="T7836">
        <f t="shared" si="122"/>
        <v>2027.8700000000001</v>
      </c>
    </row>
    <row r="7837" spans="1:20" x14ac:dyDescent="0.25">
      <c r="A7837">
        <v>7836</v>
      </c>
      <c r="B7837">
        <v>86558</v>
      </c>
      <c r="C7837" t="s">
        <v>267</v>
      </c>
      <c r="D7837" t="s">
        <v>20</v>
      </c>
      <c r="E7837" t="s">
        <v>39</v>
      </c>
      <c r="F7837" t="s">
        <v>47</v>
      </c>
      <c r="G7837" t="s">
        <v>23</v>
      </c>
      <c r="H7837" t="s">
        <v>61</v>
      </c>
      <c r="I7837" t="s">
        <v>28</v>
      </c>
      <c r="J7837" t="s">
        <v>72</v>
      </c>
      <c r="K7837" t="s">
        <v>136</v>
      </c>
      <c r="L7837" t="s">
        <v>192</v>
      </c>
      <c r="M7837" t="s">
        <v>117</v>
      </c>
      <c r="N7837" s="2">
        <v>40734</v>
      </c>
      <c r="O7837" s="2">
        <v>40736</v>
      </c>
      <c r="P7837">
        <v>1</v>
      </c>
      <c r="Q7837" s="1">
        <v>0.05</v>
      </c>
      <c r="R7837">
        <v>98.31</v>
      </c>
      <c r="S7837">
        <v>0.49</v>
      </c>
      <c r="T7837">
        <f t="shared" si="122"/>
        <v>98.31</v>
      </c>
    </row>
    <row r="7838" spans="1:20" x14ac:dyDescent="0.25">
      <c r="A7838">
        <v>7837</v>
      </c>
      <c r="B7838">
        <v>91446</v>
      </c>
      <c r="C7838" t="s">
        <v>1565</v>
      </c>
      <c r="D7838" t="s">
        <v>38</v>
      </c>
      <c r="E7838" t="s">
        <v>39</v>
      </c>
      <c r="F7838" t="s">
        <v>40</v>
      </c>
      <c r="G7838" t="s">
        <v>32</v>
      </c>
      <c r="H7838" t="s">
        <v>89</v>
      </c>
      <c r="I7838" t="s">
        <v>28</v>
      </c>
      <c r="J7838" t="s">
        <v>56</v>
      </c>
      <c r="K7838" t="s">
        <v>248</v>
      </c>
      <c r="L7838" t="s">
        <v>746</v>
      </c>
      <c r="M7838" t="s">
        <v>59</v>
      </c>
      <c r="N7838" s="2">
        <v>41438</v>
      </c>
      <c r="O7838" s="2">
        <v>41440</v>
      </c>
      <c r="P7838">
        <v>18</v>
      </c>
      <c r="Q7838" s="1">
        <v>0.05</v>
      </c>
      <c r="R7838">
        <v>167.27</v>
      </c>
      <c r="S7838">
        <v>35</v>
      </c>
      <c r="T7838">
        <f t="shared" si="122"/>
        <v>3010.86</v>
      </c>
    </row>
    <row r="7839" spans="1:20" x14ac:dyDescent="0.25">
      <c r="A7839">
        <v>7838</v>
      </c>
      <c r="B7839">
        <v>91446</v>
      </c>
      <c r="C7839" t="s">
        <v>1565</v>
      </c>
      <c r="D7839" t="s">
        <v>20</v>
      </c>
      <c r="E7839" t="s">
        <v>21</v>
      </c>
      <c r="F7839" t="s">
        <v>40</v>
      </c>
      <c r="G7839" t="s">
        <v>32</v>
      </c>
      <c r="H7839" t="s">
        <v>206</v>
      </c>
      <c r="I7839" t="s">
        <v>28</v>
      </c>
      <c r="J7839" t="s">
        <v>72</v>
      </c>
      <c r="K7839" t="s">
        <v>34</v>
      </c>
      <c r="L7839" t="s">
        <v>192</v>
      </c>
      <c r="M7839" t="s">
        <v>99</v>
      </c>
      <c r="N7839" s="2">
        <v>41438</v>
      </c>
      <c r="O7839" s="2">
        <v>41439</v>
      </c>
      <c r="P7839">
        <v>16</v>
      </c>
      <c r="Q7839" s="1">
        <v>7.0000000000000007E-2</v>
      </c>
      <c r="R7839">
        <v>195.99</v>
      </c>
      <c r="S7839">
        <v>3.99</v>
      </c>
      <c r="T7839">
        <f t="shared" si="122"/>
        <v>3135.84</v>
      </c>
    </row>
    <row r="7840" spans="1:20" x14ac:dyDescent="0.25">
      <c r="A7840">
        <v>7839</v>
      </c>
      <c r="B7840">
        <v>88312</v>
      </c>
      <c r="C7840" t="s">
        <v>934</v>
      </c>
      <c r="D7840" t="s">
        <v>20</v>
      </c>
      <c r="E7840" t="s">
        <v>39</v>
      </c>
      <c r="F7840" t="s">
        <v>22</v>
      </c>
      <c r="G7840" t="s">
        <v>23</v>
      </c>
      <c r="H7840" t="s">
        <v>42</v>
      </c>
      <c r="I7840" t="s">
        <v>28</v>
      </c>
      <c r="J7840" t="s">
        <v>72</v>
      </c>
      <c r="K7840" t="s">
        <v>158</v>
      </c>
      <c r="L7840" t="s">
        <v>192</v>
      </c>
      <c r="M7840" t="s">
        <v>182</v>
      </c>
      <c r="N7840" s="2">
        <v>41575</v>
      </c>
      <c r="O7840" s="2">
        <v>41577</v>
      </c>
      <c r="P7840">
        <v>23</v>
      </c>
      <c r="Q7840" s="1">
        <v>0.02</v>
      </c>
      <c r="R7840">
        <v>18.97</v>
      </c>
      <c r="S7840">
        <v>9.5399999999999991</v>
      </c>
      <c r="T7840">
        <f t="shared" si="122"/>
        <v>436.30999999999995</v>
      </c>
    </row>
    <row r="7841" spans="1:20" x14ac:dyDescent="0.25">
      <c r="A7841">
        <v>7840</v>
      </c>
      <c r="B7841">
        <v>87484</v>
      </c>
      <c r="C7841" t="s">
        <v>1321</v>
      </c>
      <c r="D7841" t="s">
        <v>20</v>
      </c>
      <c r="E7841" t="s">
        <v>39</v>
      </c>
      <c r="F7841" t="s">
        <v>31</v>
      </c>
      <c r="G7841" t="s">
        <v>32</v>
      </c>
      <c r="H7841" t="s">
        <v>94</v>
      </c>
      <c r="I7841" t="s">
        <v>28</v>
      </c>
      <c r="J7841" t="s">
        <v>72</v>
      </c>
      <c r="K7841" t="s">
        <v>62</v>
      </c>
      <c r="L7841" t="s">
        <v>192</v>
      </c>
      <c r="M7841" t="s">
        <v>255</v>
      </c>
      <c r="N7841" s="2">
        <v>40259</v>
      </c>
      <c r="O7841" s="2">
        <v>40261</v>
      </c>
      <c r="P7841">
        <v>7</v>
      </c>
      <c r="Q7841" s="1">
        <v>0.03</v>
      </c>
      <c r="R7841">
        <v>12.28</v>
      </c>
      <c r="S7841">
        <v>6.35</v>
      </c>
      <c r="T7841">
        <f t="shared" si="122"/>
        <v>85.96</v>
      </c>
    </row>
    <row r="7842" spans="1:20" x14ac:dyDescent="0.25">
      <c r="A7842">
        <v>7841</v>
      </c>
      <c r="B7842">
        <v>87502</v>
      </c>
      <c r="C7842" t="s">
        <v>1321</v>
      </c>
      <c r="D7842" t="s">
        <v>20</v>
      </c>
      <c r="E7842" t="s">
        <v>39</v>
      </c>
      <c r="F7842" t="s">
        <v>31</v>
      </c>
      <c r="G7842" t="s">
        <v>32</v>
      </c>
      <c r="H7842" t="s">
        <v>54</v>
      </c>
      <c r="I7842" t="s">
        <v>28</v>
      </c>
      <c r="J7842" t="s">
        <v>72</v>
      </c>
      <c r="K7842" t="s">
        <v>158</v>
      </c>
      <c r="L7842" t="s">
        <v>192</v>
      </c>
      <c r="M7842" t="s">
        <v>255</v>
      </c>
      <c r="N7842" s="2">
        <v>41355</v>
      </c>
      <c r="O7842" s="2">
        <v>41356</v>
      </c>
      <c r="P7842">
        <v>11</v>
      </c>
      <c r="Q7842" s="1">
        <v>0.08</v>
      </c>
      <c r="R7842">
        <v>15.14</v>
      </c>
      <c r="S7842">
        <v>4.53</v>
      </c>
      <c r="T7842">
        <f t="shared" si="122"/>
        <v>166.54000000000002</v>
      </c>
    </row>
    <row r="7843" spans="1:20" x14ac:dyDescent="0.25">
      <c r="A7843">
        <v>7842</v>
      </c>
      <c r="B7843">
        <v>91137</v>
      </c>
      <c r="C7843" t="s">
        <v>1561</v>
      </c>
      <c r="D7843" t="s">
        <v>20</v>
      </c>
      <c r="E7843" t="s">
        <v>39</v>
      </c>
      <c r="F7843" t="s">
        <v>31</v>
      </c>
      <c r="G7843" t="s">
        <v>93</v>
      </c>
      <c r="H7843" t="s">
        <v>61</v>
      </c>
      <c r="I7843" t="s">
        <v>28</v>
      </c>
      <c r="J7843" t="s">
        <v>72</v>
      </c>
      <c r="K7843" t="s">
        <v>71</v>
      </c>
      <c r="L7843" t="s">
        <v>192</v>
      </c>
      <c r="M7843" t="s">
        <v>63</v>
      </c>
      <c r="N7843" s="2">
        <v>41570</v>
      </c>
      <c r="O7843" s="2">
        <v>41572</v>
      </c>
      <c r="P7843">
        <v>4</v>
      </c>
      <c r="Q7843" s="1">
        <v>0.01</v>
      </c>
      <c r="R7843">
        <v>6.48</v>
      </c>
      <c r="S7843">
        <v>7.49</v>
      </c>
      <c r="T7843">
        <f t="shared" si="122"/>
        <v>25.92</v>
      </c>
    </row>
    <row r="7844" spans="1:20" x14ac:dyDescent="0.25">
      <c r="A7844">
        <v>7843</v>
      </c>
      <c r="B7844">
        <v>87620</v>
      </c>
      <c r="C7844" t="s">
        <v>2249</v>
      </c>
      <c r="D7844" t="s">
        <v>20</v>
      </c>
      <c r="E7844" t="s">
        <v>39</v>
      </c>
      <c r="F7844" t="s">
        <v>47</v>
      </c>
      <c r="G7844" t="s">
        <v>41</v>
      </c>
      <c r="H7844" t="s">
        <v>54</v>
      </c>
      <c r="I7844" t="s">
        <v>28</v>
      </c>
      <c r="J7844" t="s">
        <v>72</v>
      </c>
      <c r="K7844" t="s">
        <v>226</v>
      </c>
      <c r="L7844" t="s">
        <v>192</v>
      </c>
      <c r="M7844" t="s">
        <v>134</v>
      </c>
      <c r="N7844" s="2">
        <v>40473</v>
      </c>
      <c r="O7844" s="2">
        <v>40476</v>
      </c>
      <c r="P7844">
        <v>20</v>
      </c>
      <c r="Q7844" s="1">
        <v>0.03</v>
      </c>
      <c r="R7844">
        <v>47.9</v>
      </c>
      <c r="S7844">
        <v>5.86</v>
      </c>
      <c r="T7844">
        <f t="shared" si="122"/>
        <v>958</v>
      </c>
    </row>
    <row r="7845" spans="1:20" x14ac:dyDescent="0.25">
      <c r="A7845">
        <v>7844</v>
      </c>
      <c r="B7845">
        <v>87620</v>
      </c>
      <c r="C7845" t="s">
        <v>2180</v>
      </c>
      <c r="D7845" t="s">
        <v>20</v>
      </c>
      <c r="E7845" t="s">
        <v>39</v>
      </c>
      <c r="F7845" t="s">
        <v>31</v>
      </c>
      <c r="G7845" t="s">
        <v>41</v>
      </c>
      <c r="H7845" t="s">
        <v>54</v>
      </c>
      <c r="I7845" t="s">
        <v>28</v>
      </c>
      <c r="J7845" t="s">
        <v>72</v>
      </c>
      <c r="K7845" t="s">
        <v>50</v>
      </c>
      <c r="L7845" t="s">
        <v>192</v>
      </c>
      <c r="M7845" t="s">
        <v>35</v>
      </c>
      <c r="N7845" s="2">
        <v>40473</v>
      </c>
      <c r="O7845" s="2">
        <v>40474</v>
      </c>
      <c r="P7845">
        <v>1</v>
      </c>
      <c r="Q7845" s="1">
        <v>0.01</v>
      </c>
      <c r="R7845">
        <v>35.44</v>
      </c>
      <c r="S7845">
        <v>19.989999999999998</v>
      </c>
      <c r="T7845">
        <f t="shared" si="122"/>
        <v>35.44</v>
      </c>
    </row>
    <row r="7846" spans="1:20" x14ac:dyDescent="0.25">
      <c r="A7846">
        <v>7845</v>
      </c>
      <c r="B7846">
        <v>90738</v>
      </c>
      <c r="C7846" t="s">
        <v>2054</v>
      </c>
      <c r="D7846" t="s">
        <v>20</v>
      </c>
      <c r="E7846" t="s">
        <v>21</v>
      </c>
      <c r="F7846" t="s">
        <v>31</v>
      </c>
      <c r="G7846" t="s">
        <v>48</v>
      </c>
      <c r="H7846" t="s">
        <v>206</v>
      </c>
      <c r="I7846" t="s">
        <v>28</v>
      </c>
      <c r="J7846" t="s">
        <v>72</v>
      </c>
      <c r="K7846" t="s">
        <v>1114</v>
      </c>
      <c r="L7846" t="s">
        <v>192</v>
      </c>
      <c r="M7846" t="s">
        <v>35</v>
      </c>
      <c r="N7846" s="2">
        <v>41442</v>
      </c>
      <c r="O7846" s="2">
        <v>41449</v>
      </c>
      <c r="P7846">
        <v>12</v>
      </c>
      <c r="Q7846" s="1">
        <v>0</v>
      </c>
      <c r="R7846">
        <v>20.95</v>
      </c>
      <c r="S7846">
        <v>4</v>
      </c>
      <c r="T7846">
        <f t="shared" si="122"/>
        <v>251.39999999999998</v>
      </c>
    </row>
    <row r="7847" spans="1:20" x14ac:dyDescent="0.25">
      <c r="A7847">
        <v>7846</v>
      </c>
      <c r="B7847">
        <v>90738</v>
      </c>
      <c r="C7847" t="s">
        <v>2060</v>
      </c>
      <c r="D7847" t="s">
        <v>20</v>
      </c>
      <c r="E7847" t="s">
        <v>21</v>
      </c>
      <c r="F7847" t="s">
        <v>31</v>
      </c>
      <c r="G7847" t="s">
        <v>48</v>
      </c>
      <c r="H7847" t="s">
        <v>24</v>
      </c>
      <c r="I7847" t="s">
        <v>28</v>
      </c>
      <c r="J7847" t="s">
        <v>72</v>
      </c>
      <c r="K7847" t="s">
        <v>210</v>
      </c>
      <c r="L7847" t="s">
        <v>192</v>
      </c>
      <c r="M7847" t="s">
        <v>35</v>
      </c>
      <c r="N7847" s="2">
        <v>41442</v>
      </c>
      <c r="O7847" s="2">
        <v>41444</v>
      </c>
      <c r="P7847">
        <v>3</v>
      </c>
      <c r="Q7847" s="1">
        <v>0.01</v>
      </c>
      <c r="R7847">
        <v>30.98</v>
      </c>
      <c r="S7847">
        <v>6.5</v>
      </c>
      <c r="T7847">
        <f t="shared" si="122"/>
        <v>92.94</v>
      </c>
    </row>
    <row r="7848" spans="1:20" x14ac:dyDescent="0.25">
      <c r="A7848">
        <v>7847</v>
      </c>
      <c r="B7848">
        <v>90735</v>
      </c>
      <c r="C7848" t="s">
        <v>2060</v>
      </c>
      <c r="D7848" t="s">
        <v>20</v>
      </c>
      <c r="E7848" t="s">
        <v>187</v>
      </c>
      <c r="F7848" t="s">
        <v>31</v>
      </c>
      <c r="G7848" t="s">
        <v>48</v>
      </c>
      <c r="H7848" t="s">
        <v>219</v>
      </c>
      <c r="I7848" t="s">
        <v>28</v>
      </c>
      <c r="J7848" t="s">
        <v>72</v>
      </c>
      <c r="K7848" t="s">
        <v>113</v>
      </c>
      <c r="L7848" t="s">
        <v>192</v>
      </c>
      <c r="M7848" t="s">
        <v>35</v>
      </c>
      <c r="N7848" s="2">
        <v>40346</v>
      </c>
      <c r="O7848" s="2">
        <v>40351</v>
      </c>
      <c r="P7848">
        <v>16</v>
      </c>
      <c r="Q7848" s="1">
        <v>0.03</v>
      </c>
      <c r="R7848">
        <v>51.75</v>
      </c>
      <c r="S7848">
        <v>19.989999999999998</v>
      </c>
      <c r="T7848">
        <f t="shared" si="122"/>
        <v>828</v>
      </c>
    </row>
    <row r="7849" spans="1:20" x14ac:dyDescent="0.25">
      <c r="A7849">
        <v>7848</v>
      </c>
      <c r="B7849">
        <v>90681</v>
      </c>
      <c r="C7849" t="s">
        <v>838</v>
      </c>
      <c r="D7849" t="s">
        <v>20</v>
      </c>
      <c r="E7849" t="s">
        <v>39</v>
      </c>
      <c r="F7849" t="s">
        <v>47</v>
      </c>
      <c r="G7849" t="s">
        <v>48</v>
      </c>
      <c r="H7849" t="s">
        <v>54</v>
      </c>
      <c r="I7849" t="s">
        <v>28</v>
      </c>
      <c r="J7849" t="s">
        <v>72</v>
      </c>
      <c r="K7849" t="s">
        <v>145</v>
      </c>
      <c r="L7849" t="s">
        <v>192</v>
      </c>
      <c r="M7849" t="s">
        <v>167</v>
      </c>
      <c r="N7849" s="2">
        <v>41281</v>
      </c>
      <c r="O7849" s="2">
        <v>41283</v>
      </c>
      <c r="P7849">
        <v>6</v>
      </c>
      <c r="Q7849" s="1">
        <v>0</v>
      </c>
      <c r="R7849">
        <v>4.91</v>
      </c>
      <c r="S7849">
        <v>0.5</v>
      </c>
      <c r="T7849">
        <f t="shared" si="122"/>
        <v>29.46</v>
      </c>
    </row>
    <row r="7850" spans="1:20" x14ac:dyDescent="0.25">
      <c r="A7850">
        <v>7849</v>
      </c>
      <c r="B7850">
        <v>87206</v>
      </c>
      <c r="C7850" t="s">
        <v>1961</v>
      </c>
      <c r="D7850" t="s">
        <v>20</v>
      </c>
      <c r="E7850" t="s">
        <v>39</v>
      </c>
      <c r="F7850" t="s">
        <v>31</v>
      </c>
      <c r="G7850" t="s">
        <v>32</v>
      </c>
      <c r="H7850" t="s">
        <v>49</v>
      </c>
      <c r="I7850" t="s">
        <v>28</v>
      </c>
      <c r="J7850" t="s">
        <v>72</v>
      </c>
      <c r="K7850" t="s">
        <v>248</v>
      </c>
      <c r="L7850" t="s">
        <v>192</v>
      </c>
      <c r="M7850" t="s">
        <v>375</v>
      </c>
      <c r="N7850" s="2">
        <v>41476</v>
      </c>
      <c r="O7850" s="2">
        <v>41478</v>
      </c>
      <c r="P7850">
        <v>8</v>
      </c>
      <c r="Q7850" s="1">
        <v>0.09</v>
      </c>
      <c r="R7850">
        <v>22.84</v>
      </c>
      <c r="S7850">
        <v>16.87</v>
      </c>
      <c r="T7850">
        <f t="shared" si="122"/>
        <v>182.72</v>
      </c>
    </row>
    <row r="7851" spans="1:20" x14ac:dyDescent="0.25">
      <c r="A7851">
        <v>7850</v>
      </c>
      <c r="B7851">
        <v>87194</v>
      </c>
      <c r="C7851" t="s">
        <v>1961</v>
      </c>
      <c r="D7851" t="s">
        <v>38</v>
      </c>
      <c r="E7851" t="s">
        <v>39</v>
      </c>
      <c r="F7851" t="s">
        <v>31</v>
      </c>
      <c r="G7851" t="s">
        <v>32</v>
      </c>
      <c r="H7851" t="s">
        <v>61</v>
      </c>
      <c r="I7851" t="s">
        <v>28</v>
      </c>
      <c r="J7851" t="s">
        <v>72</v>
      </c>
      <c r="K7851" t="s">
        <v>189</v>
      </c>
      <c r="L7851" t="s">
        <v>192</v>
      </c>
      <c r="M7851" t="s">
        <v>102</v>
      </c>
      <c r="N7851" s="2">
        <v>40380</v>
      </c>
      <c r="O7851" s="2">
        <v>40382</v>
      </c>
      <c r="P7851">
        <v>8</v>
      </c>
      <c r="Q7851" s="1">
        <v>0.1</v>
      </c>
      <c r="R7851">
        <v>14.98</v>
      </c>
      <c r="S7851">
        <v>7.69</v>
      </c>
      <c r="T7851">
        <f t="shared" si="122"/>
        <v>119.84</v>
      </c>
    </row>
    <row r="7852" spans="1:20" x14ac:dyDescent="0.25">
      <c r="A7852">
        <v>7851</v>
      </c>
      <c r="B7852">
        <v>90845</v>
      </c>
      <c r="C7852" t="s">
        <v>1562</v>
      </c>
      <c r="D7852" t="s">
        <v>20</v>
      </c>
      <c r="E7852" t="s">
        <v>39</v>
      </c>
      <c r="F7852" t="s">
        <v>47</v>
      </c>
      <c r="G7852" t="s">
        <v>32</v>
      </c>
      <c r="H7852" t="s">
        <v>78</v>
      </c>
      <c r="I7852" t="s">
        <v>28</v>
      </c>
      <c r="J7852" t="s">
        <v>72</v>
      </c>
      <c r="K7852" t="s">
        <v>62</v>
      </c>
      <c r="L7852" t="s">
        <v>192</v>
      </c>
      <c r="M7852" t="s">
        <v>167</v>
      </c>
      <c r="N7852" s="2">
        <v>40835</v>
      </c>
      <c r="O7852" s="2">
        <v>40837</v>
      </c>
      <c r="P7852">
        <v>5</v>
      </c>
      <c r="Q7852" s="1">
        <v>7.0000000000000007E-2</v>
      </c>
      <c r="R7852">
        <v>6.48</v>
      </c>
      <c r="S7852">
        <v>5.94</v>
      </c>
      <c r="T7852">
        <f t="shared" si="122"/>
        <v>32.400000000000006</v>
      </c>
    </row>
    <row r="7853" spans="1:20" x14ac:dyDescent="0.25">
      <c r="A7853">
        <v>7852</v>
      </c>
      <c r="B7853">
        <v>89645</v>
      </c>
      <c r="C7853" t="s">
        <v>983</v>
      </c>
      <c r="D7853" t="s">
        <v>38</v>
      </c>
      <c r="E7853" t="s">
        <v>39</v>
      </c>
      <c r="F7853" t="s">
        <v>22</v>
      </c>
      <c r="G7853" t="s">
        <v>48</v>
      </c>
      <c r="H7853" t="s">
        <v>49</v>
      </c>
      <c r="I7853" t="s">
        <v>28</v>
      </c>
      <c r="J7853" t="s">
        <v>72</v>
      </c>
      <c r="K7853" t="s">
        <v>55</v>
      </c>
      <c r="L7853" t="s">
        <v>192</v>
      </c>
      <c r="M7853" t="s">
        <v>326</v>
      </c>
      <c r="N7853" s="2">
        <v>41425</v>
      </c>
      <c r="O7853" s="2">
        <v>41425</v>
      </c>
      <c r="P7853">
        <v>6</v>
      </c>
      <c r="Q7853" s="1">
        <v>0.08</v>
      </c>
      <c r="R7853">
        <v>6.48</v>
      </c>
      <c r="S7853">
        <v>6.22</v>
      </c>
      <c r="T7853">
        <f t="shared" si="122"/>
        <v>38.880000000000003</v>
      </c>
    </row>
    <row r="7854" spans="1:20" x14ac:dyDescent="0.25">
      <c r="A7854">
        <v>7853</v>
      </c>
      <c r="B7854">
        <v>87983</v>
      </c>
      <c r="C7854" t="s">
        <v>1548</v>
      </c>
      <c r="D7854" t="s">
        <v>20</v>
      </c>
      <c r="E7854" t="s">
        <v>39</v>
      </c>
      <c r="F7854" t="s">
        <v>31</v>
      </c>
      <c r="G7854" t="s">
        <v>32</v>
      </c>
      <c r="H7854" t="s">
        <v>89</v>
      </c>
      <c r="I7854" t="s">
        <v>28</v>
      </c>
      <c r="J7854" t="s">
        <v>72</v>
      </c>
      <c r="K7854" t="s">
        <v>289</v>
      </c>
      <c r="L7854" t="s">
        <v>746</v>
      </c>
      <c r="M7854" t="s">
        <v>35</v>
      </c>
      <c r="N7854" s="2">
        <v>40838</v>
      </c>
      <c r="O7854" s="2">
        <v>40840</v>
      </c>
      <c r="P7854">
        <v>3</v>
      </c>
      <c r="Q7854" s="1">
        <v>0.03</v>
      </c>
      <c r="R7854">
        <v>167.27</v>
      </c>
      <c r="S7854">
        <v>35</v>
      </c>
      <c r="T7854">
        <f t="shared" si="122"/>
        <v>501.81000000000006</v>
      </c>
    </row>
    <row r="7855" spans="1:20" x14ac:dyDescent="0.25">
      <c r="A7855">
        <v>7854</v>
      </c>
      <c r="B7855">
        <v>91588</v>
      </c>
      <c r="C7855" t="s">
        <v>577</v>
      </c>
      <c r="D7855" t="s">
        <v>20</v>
      </c>
      <c r="E7855" t="s">
        <v>39</v>
      </c>
      <c r="F7855" t="s">
        <v>40</v>
      </c>
      <c r="G7855" t="s">
        <v>48</v>
      </c>
      <c r="H7855" t="s">
        <v>42</v>
      </c>
      <c r="I7855" t="s">
        <v>28</v>
      </c>
      <c r="J7855" t="s">
        <v>72</v>
      </c>
      <c r="K7855" t="s">
        <v>163</v>
      </c>
      <c r="L7855" t="s">
        <v>192</v>
      </c>
      <c r="M7855" t="s">
        <v>264</v>
      </c>
      <c r="N7855" s="2">
        <v>41321</v>
      </c>
      <c r="O7855" s="2">
        <v>41323</v>
      </c>
      <c r="P7855">
        <v>4</v>
      </c>
      <c r="Q7855" s="1">
        <v>0.04</v>
      </c>
      <c r="R7855">
        <v>11.58</v>
      </c>
      <c r="S7855">
        <v>6.97</v>
      </c>
      <c r="T7855">
        <f t="shared" si="122"/>
        <v>46.32</v>
      </c>
    </row>
    <row r="7856" spans="1:20" x14ac:dyDescent="0.25">
      <c r="A7856">
        <v>7855</v>
      </c>
      <c r="B7856">
        <v>87723</v>
      </c>
      <c r="C7856" t="s">
        <v>1840</v>
      </c>
      <c r="D7856" t="s">
        <v>20</v>
      </c>
      <c r="E7856" t="s">
        <v>39</v>
      </c>
      <c r="F7856" t="s">
        <v>47</v>
      </c>
      <c r="G7856" t="s">
        <v>48</v>
      </c>
      <c r="H7856" t="s">
        <v>42</v>
      </c>
      <c r="I7856" t="s">
        <v>28</v>
      </c>
      <c r="J7856" t="s">
        <v>72</v>
      </c>
      <c r="K7856" t="s">
        <v>226</v>
      </c>
      <c r="L7856" t="s">
        <v>26</v>
      </c>
      <c r="M7856" t="s">
        <v>111</v>
      </c>
      <c r="N7856" s="2">
        <v>40975</v>
      </c>
      <c r="O7856" s="2">
        <v>40980</v>
      </c>
      <c r="P7856">
        <v>10</v>
      </c>
      <c r="Q7856" s="1">
        <v>0.05</v>
      </c>
      <c r="R7856">
        <v>11.66</v>
      </c>
      <c r="S7856">
        <v>8.99</v>
      </c>
      <c r="T7856">
        <f t="shared" si="122"/>
        <v>116.6</v>
      </c>
    </row>
    <row r="7857" spans="1:20" x14ac:dyDescent="0.25">
      <c r="A7857">
        <v>7856</v>
      </c>
      <c r="B7857">
        <v>87608</v>
      </c>
      <c r="C7857" t="s">
        <v>823</v>
      </c>
      <c r="D7857" t="s">
        <v>20</v>
      </c>
      <c r="E7857" t="s">
        <v>187</v>
      </c>
      <c r="F7857" t="s">
        <v>31</v>
      </c>
      <c r="G7857" t="s">
        <v>41</v>
      </c>
      <c r="H7857" t="s">
        <v>217</v>
      </c>
      <c r="I7857" t="s">
        <v>28</v>
      </c>
      <c r="J7857" t="s">
        <v>72</v>
      </c>
      <c r="K7857" t="s">
        <v>291</v>
      </c>
      <c r="L7857" t="s">
        <v>26</v>
      </c>
      <c r="M7857" t="s">
        <v>143</v>
      </c>
      <c r="N7857" s="2">
        <v>41010</v>
      </c>
      <c r="O7857" s="2">
        <v>41011</v>
      </c>
      <c r="P7857">
        <v>11</v>
      </c>
      <c r="Q7857" s="1">
        <v>0.08</v>
      </c>
      <c r="R7857">
        <v>17.670000000000002</v>
      </c>
      <c r="S7857">
        <v>8.99</v>
      </c>
      <c r="T7857">
        <f t="shared" si="122"/>
        <v>194.37</v>
      </c>
    </row>
    <row r="7858" spans="1:20" x14ac:dyDescent="0.25">
      <c r="A7858">
        <v>7857</v>
      </c>
      <c r="B7858">
        <v>91084</v>
      </c>
      <c r="C7858" t="s">
        <v>1350</v>
      </c>
      <c r="D7858" t="s">
        <v>38</v>
      </c>
      <c r="E7858" t="s">
        <v>21</v>
      </c>
      <c r="F7858" t="s">
        <v>31</v>
      </c>
      <c r="G7858" t="s">
        <v>41</v>
      </c>
      <c r="H7858" t="s">
        <v>33</v>
      </c>
      <c r="I7858" t="s">
        <v>28</v>
      </c>
      <c r="J7858" t="s">
        <v>72</v>
      </c>
      <c r="K7858" t="s">
        <v>409</v>
      </c>
      <c r="L7858" t="s">
        <v>192</v>
      </c>
      <c r="M7858" t="s">
        <v>143</v>
      </c>
      <c r="N7858" s="2">
        <v>41414</v>
      </c>
      <c r="O7858" s="2">
        <v>41416</v>
      </c>
      <c r="P7858">
        <v>16</v>
      </c>
      <c r="Q7858" s="1">
        <v>0.06</v>
      </c>
      <c r="R7858">
        <v>195.99</v>
      </c>
      <c r="S7858">
        <v>3.99</v>
      </c>
      <c r="T7858">
        <f t="shared" si="122"/>
        <v>3135.84</v>
      </c>
    </row>
    <row r="7859" spans="1:20" x14ac:dyDescent="0.25">
      <c r="A7859">
        <v>7858</v>
      </c>
      <c r="B7859">
        <v>91433</v>
      </c>
      <c r="C7859" t="s">
        <v>1572</v>
      </c>
      <c r="D7859" t="s">
        <v>20</v>
      </c>
      <c r="E7859" t="s">
        <v>39</v>
      </c>
      <c r="F7859" t="s">
        <v>47</v>
      </c>
      <c r="G7859" t="s">
        <v>41</v>
      </c>
      <c r="H7859" t="s">
        <v>89</v>
      </c>
      <c r="I7859" t="s">
        <v>28</v>
      </c>
      <c r="J7859" t="s">
        <v>72</v>
      </c>
      <c r="K7859" t="s">
        <v>101</v>
      </c>
      <c r="L7859" t="s">
        <v>192</v>
      </c>
      <c r="M7859" t="s">
        <v>117</v>
      </c>
      <c r="N7859" s="2">
        <v>40452</v>
      </c>
      <c r="O7859" s="2">
        <v>40454</v>
      </c>
      <c r="P7859">
        <v>21</v>
      </c>
      <c r="Q7859" s="1">
        <v>0.05</v>
      </c>
      <c r="R7859">
        <v>6.48</v>
      </c>
      <c r="S7859">
        <v>8.4</v>
      </c>
      <c r="T7859">
        <f t="shared" si="122"/>
        <v>136.08000000000001</v>
      </c>
    </row>
    <row r="7860" spans="1:20" x14ac:dyDescent="0.25">
      <c r="A7860">
        <v>7859</v>
      </c>
      <c r="B7860">
        <v>91433</v>
      </c>
      <c r="C7860" t="s">
        <v>2289</v>
      </c>
      <c r="D7860" t="s">
        <v>20</v>
      </c>
      <c r="E7860" t="s">
        <v>21</v>
      </c>
      <c r="F7860" t="s">
        <v>22</v>
      </c>
      <c r="G7860" t="s">
        <v>41</v>
      </c>
      <c r="H7860" t="s">
        <v>203</v>
      </c>
      <c r="I7860" t="s">
        <v>28</v>
      </c>
      <c r="J7860" t="s">
        <v>72</v>
      </c>
      <c r="K7860" t="s">
        <v>213</v>
      </c>
      <c r="L7860" t="s">
        <v>26</v>
      </c>
      <c r="M7860" t="s">
        <v>190</v>
      </c>
      <c r="N7860" s="2">
        <v>40452</v>
      </c>
      <c r="O7860" s="2">
        <v>40452</v>
      </c>
      <c r="P7860">
        <v>2</v>
      </c>
      <c r="Q7860" s="1">
        <v>0.05</v>
      </c>
      <c r="R7860">
        <v>55.99</v>
      </c>
      <c r="S7860">
        <v>5</v>
      </c>
      <c r="T7860">
        <f t="shared" si="122"/>
        <v>111.98</v>
      </c>
    </row>
    <row r="7861" spans="1:20" x14ac:dyDescent="0.25">
      <c r="A7861">
        <v>7860</v>
      </c>
      <c r="B7861">
        <v>88475</v>
      </c>
      <c r="C7861" t="s">
        <v>668</v>
      </c>
      <c r="D7861" t="s">
        <v>20</v>
      </c>
      <c r="E7861" t="s">
        <v>39</v>
      </c>
      <c r="F7861" t="s">
        <v>31</v>
      </c>
      <c r="G7861" t="s">
        <v>93</v>
      </c>
      <c r="H7861" t="s">
        <v>42</v>
      </c>
      <c r="I7861" t="s">
        <v>28</v>
      </c>
      <c r="J7861" t="s">
        <v>72</v>
      </c>
      <c r="K7861" t="s">
        <v>116</v>
      </c>
      <c r="L7861" t="s">
        <v>192</v>
      </c>
      <c r="M7861" t="s">
        <v>35</v>
      </c>
      <c r="N7861" s="2">
        <v>40441</v>
      </c>
      <c r="O7861" s="2">
        <v>40443</v>
      </c>
      <c r="P7861">
        <v>22</v>
      </c>
      <c r="Q7861" s="1">
        <v>0.09</v>
      </c>
      <c r="R7861">
        <v>2.89</v>
      </c>
      <c r="S7861">
        <v>0.5</v>
      </c>
      <c r="T7861">
        <f t="shared" si="122"/>
        <v>63.580000000000005</v>
      </c>
    </row>
    <row r="7862" spans="1:20" x14ac:dyDescent="0.25">
      <c r="A7862">
        <v>7861</v>
      </c>
      <c r="B7862">
        <v>88475</v>
      </c>
      <c r="C7862" t="s">
        <v>668</v>
      </c>
      <c r="D7862" t="s">
        <v>20</v>
      </c>
      <c r="E7862" t="s">
        <v>39</v>
      </c>
      <c r="F7862" t="s">
        <v>31</v>
      </c>
      <c r="G7862" t="s">
        <v>93</v>
      </c>
      <c r="H7862" t="s">
        <v>42</v>
      </c>
      <c r="I7862" t="s">
        <v>28</v>
      </c>
      <c r="J7862" t="s">
        <v>56</v>
      </c>
      <c r="K7862" t="s">
        <v>221</v>
      </c>
      <c r="L7862" t="s">
        <v>192</v>
      </c>
      <c r="M7862" t="s">
        <v>35</v>
      </c>
      <c r="N7862" s="2">
        <v>40441</v>
      </c>
      <c r="O7862" s="2">
        <v>40442</v>
      </c>
      <c r="P7862">
        <v>2</v>
      </c>
      <c r="Q7862" s="1">
        <v>0.02</v>
      </c>
      <c r="R7862">
        <v>48.91</v>
      </c>
      <c r="S7862">
        <v>5.81</v>
      </c>
      <c r="T7862">
        <f t="shared" si="122"/>
        <v>97.82</v>
      </c>
    </row>
    <row r="7863" spans="1:20" x14ac:dyDescent="0.25">
      <c r="A7863">
        <v>7862</v>
      </c>
      <c r="B7863">
        <v>86782</v>
      </c>
      <c r="C7863" t="s">
        <v>695</v>
      </c>
      <c r="D7863" t="s">
        <v>20</v>
      </c>
      <c r="E7863" t="s">
        <v>39</v>
      </c>
      <c r="F7863" t="s">
        <v>40</v>
      </c>
      <c r="G7863" t="s">
        <v>48</v>
      </c>
      <c r="H7863" t="s">
        <v>89</v>
      </c>
      <c r="I7863" t="s">
        <v>28</v>
      </c>
      <c r="J7863" t="s">
        <v>72</v>
      </c>
      <c r="K7863" t="s">
        <v>165</v>
      </c>
      <c r="L7863" t="s">
        <v>44</v>
      </c>
      <c r="M7863" t="s">
        <v>108</v>
      </c>
      <c r="N7863" s="2">
        <v>41375</v>
      </c>
      <c r="O7863" s="2">
        <v>41382</v>
      </c>
      <c r="P7863">
        <v>8</v>
      </c>
      <c r="Q7863" s="1">
        <v>0</v>
      </c>
      <c r="R7863">
        <v>2.98</v>
      </c>
      <c r="S7863">
        <v>2.0299999999999998</v>
      </c>
      <c r="T7863">
        <f t="shared" si="122"/>
        <v>23.84</v>
      </c>
    </row>
    <row r="7864" spans="1:20" x14ac:dyDescent="0.25">
      <c r="A7864">
        <v>7863</v>
      </c>
      <c r="B7864">
        <v>89046</v>
      </c>
      <c r="C7864" t="s">
        <v>899</v>
      </c>
      <c r="D7864" t="s">
        <v>20</v>
      </c>
      <c r="E7864" t="s">
        <v>21</v>
      </c>
      <c r="F7864" t="s">
        <v>31</v>
      </c>
      <c r="G7864" t="s">
        <v>23</v>
      </c>
      <c r="H7864" t="s">
        <v>206</v>
      </c>
      <c r="I7864" t="s">
        <v>28</v>
      </c>
      <c r="J7864" t="s">
        <v>56</v>
      </c>
      <c r="K7864" t="s">
        <v>1243</v>
      </c>
      <c r="L7864" t="s">
        <v>26</v>
      </c>
      <c r="M7864" t="s">
        <v>141</v>
      </c>
      <c r="N7864" s="2">
        <v>41540</v>
      </c>
      <c r="O7864" s="2">
        <v>41541</v>
      </c>
      <c r="P7864">
        <v>8</v>
      </c>
      <c r="Q7864" s="1">
        <v>0.03</v>
      </c>
      <c r="R7864">
        <v>8.1199999999999992</v>
      </c>
      <c r="S7864">
        <v>2.83</v>
      </c>
      <c r="T7864">
        <f t="shared" si="122"/>
        <v>64.959999999999994</v>
      </c>
    </row>
    <row r="7865" spans="1:20" x14ac:dyDescent="0.25">
      <c r="A7865">
        <v>7864</v>
      </c>
      <c r="B7865">
        <v>89046</v>
      </c>
      <c r="C7865" t="s">
        <v>899</v>
      </c>
      <c r="D7865" t="s">
        <v>38</v>
      </c>
      <c r="E7865" t="s">
        <v>39</v>
      </c>
      <c r="F7865" t="s">
        <v>31</v>
      </c>
      <c r="G7865" t="s">
        <v>23</v>
      </c>
      <c r="H7865" t="s">
        <v>42</v>
      </c>
      <c r="I7865" t="s">
        <v>28</v>
      </c>
      <c r="J7865" t="s">
        <v>72</v>
      </c>
      <c r="K7865" t="s">
        <v>189</v>
      </c>
      <c r="L7865" t="s">
        <v>746</v>
      </c>
      <c r="M7865" t="s">
        <v>139</v>
      </c>
      <c r="N7865" s="2">
        <v>41540</v>
      </c>
      <c r="O7865" s="2">
        <v>41541</v>
      </c>
      <c r="P7865">
        <v>8</v>
      </c>
      <c r="Q7865" s="1">
        <v>0.05</v>
      </c>
      <c r="R7865">
        <v>279.48</v>
      </c>
      <c r="S7865">
        <v>35</v>
      </c>
      <c r="T7865">
        <f t="shared" si="122"/>
        <v>2235.84</v>
      </c>
    </row>
    <row r="7866" spans="1:20" x14ac:dyDescent="0.25">
      <c r="A7866">
        <v>7865</v>
      </c>
      <c r="B7866">
        <v>89041</v>
      </c>
      <c r="C7866" t="s">
        <v>1440</v>
      </c>
      <c r="D7866" t="s">
        <v>20</v>
      </c>
      <c r="E7866" t="s">
        <v>39</v>
      </c>
      <c r="F7866" t="s">
        <v>31</v>
      </c>
      <c r="G7866" t="s">
        <v>23</v>
      </c>
      <c r="H7866" t="s">
        <v>42</v>
      </c>
      <c r="I7866" t="s">
        <v>28</v>
      </c>
      <c r="J7866" t="s">
        <v>72</v>
      </c>
      <c r="K7866" t="s">
        <v>62</v>
      </c>
      <c r="L7866" t="s">
        <v>192</v>
      </c>
      <c r="M7866" t="s">
        <v>143</v>
      </c>
      <c r="N7866" s="2">
        <v>40444</v>
      </c>
      <c r="O7866" s="2">
        <v>40446</v>
      </c>
      <c r="P7866">
        <v>14</v>
      </c>
      <c r="Q7866" s="1">
        <v>0.06</v>
      </c>
      <c r="R7866">
        <v>40.99</v>
      </c>
      <c r="S7866">
        <v>17.48</v>
      </c>
      <c r="T7866">
        <f t="shared" si="122"/>
        <v>573.86</v>
      </c>
    </row>
    <row r="7867" spans="1:20" x14ac:dyDescent="0.25">
      <c r="A7867">
        <v>7866</v>
      </c>
      <c r="B7867">
        <v>90068</v>
      </c>
      <c r="C7867" t="s">
        <v>2124</v>
      </c>
      <c r="D7867" t="s">
        <v>20</v>
      </c>
      <c r="E7867" t="s">
        <v>21</v>
      </c>
      <c r="F7867" t="s">
        <v>22</v>
      </c>
      <c r="G7867" t="s">
        <v>23</v>
      </c>
      <c r="H7867" t="s">
        <v>24</v>
      </c>
      <c r="I7867" t="s">
        <v>28</v>
      </c>
      <c r="J7867" t="s">
        <v>72</v>
      </c>
      <c r="K7867" t="s">
        <v>1111</v>
      </c>
      <c r="L7867" t="s">
        <v>192</v>
      </c>
      <c r="M7867" t="s">
        <v>80</v>
      </c>
      <c r="N7867" s="2">
        <v>41520</v>
      </c>
      <c r="O7867" s="2">
        <v>41522</v>
      </c>
      <c r="P7867">
        <v>16</v>
      </c>
      <c r="Q7867" s="1">
        <v>0.03</v>
      </c>
      <c r="R7867">
        <v>27.48</v>
      </c>
      <c r="S7867">
        <v>4</v>
      </c>
      <c r="T7867">
        <f t="shared" si="122"/>
        <v>439.68</v>
      </c>
    </row>
    <row r="7868" spans="1:20" x14ac:dyDescent="0.25">
      <c r="A7868">
        <v>7867</v>
      </c>
      <c r="B7868">
        <v>88275</v>
      </c>
      <c r="C7868" t="s">
        <v>1713</v>
      </c>
      <c r="D7868" t="s">
        <v>20</v>
      </c>
      <c r="E7868" t="s">
        <v>39</v>
      </c>
      <c r="F7868" t="s">
        <v>22</v>
      </c>
      <c r="G7868" t="s">
        <v>41</v>
      </c>
      <c r="H7868" t="s">
        <v>89</v>
      </c>
      <c r="I7868" t="s">
        <v>28</v>
      </c>
      <c r="J7868" t="s">
        <v>56</v>
      </c>
      <c r="K7868" t="s">
        <v>226</v>
      </c>
      <c r="L7868" t="s">
        <v>192</v>
      </c>
      <c r="M7868" t="s">
        <v>444</v>
      </c>
      <c r="N7868" s="2">
        <v>41330</v>
      </c>
      <c r="O7868" s="2">
        <v>41331</v>
      </c>
      <c r="P7868">
        <v>8</v>
      </c>
      <c r="Q7868" s="1">
        <v>0.1</v>
      </c>
      <c r="R7868">
        <v>10.44</v>
      </c>
      <c r="S7868">
        <v>5.75</v>
      </c>
      <c r="T7868">
        <f t="shared" si="122"/>
        <v>83.52</v>
      </c>
    </row>
    <row r="7869" spans="1:20" x14ac:dyDescent="0.25">
      <c r="A7869">
        <v>7868</v>
      </c>
      <c r="B7869">
        <v>88266</v>
      </c>
      <c r="C7869" t="s">
        <v>1713</v>
      </c>
      <c r="D7869" t="s">
        <v>20</v>
      </c>
      <c r="E7869" t="s">
        <v>21</v>
      </c>
      <c r="F7869" t="s">
        <v>22</v>
      </c>
      <c r="G7869" t="s">
        <v>41</v>
      </c>
      <c r="H7869" t="s">
        <v>33</v>
      </c>
      <c r="I7869" t="s">
        <v>28</v>
      </c>
      <c r="J7869" t="s">
        <v>72</v>
      </c>
      <c r="K7869" t="s">
        <v>1147</v>
      </c>
      <c r="L7869" t="s">
        <v>26</v>
      </c>
      <c r="M7869" t="s">
        <v>232</v>
      </c>
      <c r="N7869" s="2">
        <v>40234</v>
      </c>
      <c r="O7869" s="2">
        <v>40235</v>
      </c>
      <c r="P7869">
        <v>1</v>
      </c>
      <c r="Q7869" s="1">
        <v>0.06</v>
      </c>
      <c r="R7869">
        <v>8.33</v>
      </c>
      <c r="S7869">
        <v>1.99</v>
      </c>
      <c r="T7869">
        <f t="shared" si="122"/>
        <v>8.33</v>
      </c>
    </row>
    <row r="7870" spans="1:20" x14ac:dyDescent="0.25">
      <c r="A7870">
        <v>7869</v>
      </c>
      <c r="B7870">
        <v>88113</v>
      </c>
      <c r="C7870" t="s">
        <v>313</v>
      </c>
      <c r="D7870" t="s">
        <v>38</v>
      </c>
      <c r="E7870" t="s">
        <v>39</v>
      </c>
      <c r="F7870" t="s">
        <v>22</v>
      </c>
      <c r="G7870" t="s">
        <v>32</v>
      </c>
      <c r="H7870" t="s">
        <v>78</v>
      </c>
      <c r="I7870" t="s">
        <v>28</v>
      </c>
      <c r="J7870" t="s">
        <v>72</v>
      </c>
      <c r="K7870" t="s">
        <v>113</v>
      </c>
      <c r="L7870" t="s">
        <v>192</v>
      </c>
      <c r="M7870" t="s">
        <v>232</v>
      </c>
      <c r="N7870" s="2">
        <v>41362</v>
      </c>
      <c r="O7870" s="2">
        <v>41364</v>
      </c>
      <c r="P7870">
        <v>7</v>
      </c>
      <c r="Q7870" s="1">
        <v>0.05</v>
      </c>
      <c r="R7870">
        <v>5.78</v>
      </c>
      <c r="S7870">
        <v>7.64</v>
      </c>
      <c r="T7870">
        <f t="shared" si="122"/>
        <v>40.46</v>
      </c>
    </row>
    <row r="7871" spans="1:20" x14ac:dyDescent="0.25">
      <c r="A7871">
        <v>7870</v>
      </c>
      <c r="B7871">
        <v>90395</v>
      </c>
      <c r="C7871" t="s">
        <v>920</v>
      </c>
      <c r="D7871" t="s">
        <v>578</v>
      </c>
      <c r="E7871" t="s">
        <v>187</v>
      </c>
      <c r="F7871" t="s">
        <v>31</v>
      </c>
      <c r="G7871" t="s">
        <v>48</v>
      </c>
      <c r="H7871" t="s">
        <v>219</v>
      </c>
      <c r="I7871" t="s">
        <v>28</v>
      </c>
      <c r="J7871" t="s">
        <v>72</v>
      </c>
      <c r="K7871" t="s">
        <v>282</v>
      </c>
      <c r="L7871" t="s">
        <v>283</v>
      </c>
      <c r="M7871" t="s">
        <v>35</v>
      </c>
      <c r="N7871" s="2">
        <v>41100</v>
      </c>
      <c r="O7871" s="2">
        <v>41107</v>
      </c>
      <c r="P7871">
        <v>11</v>
      </c>
      <c r="Q7871" s="1">
        <v>0</v>
      </c>
      <c r="R7871">
        <v>160.97999999999999</v>
      </c>
      <c r="S7871">
        <v>30</v>
      </c>
      <c r="T7871">
        <f t="shared" si="122"/>
        <v>1770.78</v>
      </c>
    </row>
    <row r="7872" spans="1:20" x14ac:dyDescent="0.25">
      <c r="A7872">
        <v>7871</v>
      </c>
      <c r="B7872">
        <v>89769</v>
      </c>
      <c r="C7872" t="s">
        <v>1896</v>
      </c>
      <c r="D7872" t="s">
        <v>578</v>
      </c>
      <c r="E7872" t="s">
        <v>187</v>
      </c>
      <c r="F7872" t="s">
        <v>31</v>
      </c>
      <c r="G7872" t="s">
        <v>93</v>
      </c>
      <c r="H7872" t="s">
        <v>188</v>
      </c>
      <c r="I7872" t="s">
        <v>28</v>
      </c>
      <c r="J7872" t="s">
        <v>72</v>
      </c>
      <c r="K7872" t="s">
        <v>116</v>
      </c>
      <c r="L7872" t="s">
        <v>283</v>
      </c>
      <c r="M7872" t="s">
        <v>131</v>
      </c>
      <c r="N7872" s="2">
        <v>41483</v>
      </c>
      <c r="O7872" s="2">
        <v>41483</v>
      </c>
      <c r="P7872">
        <v>11</v>
      </c>
      <c r="Q7872" s="1">
        <v>0.05</v>
      </c>
      <c r="R7872">
        <v>70.98</v>
      </c>
      <c r="S7872">
        <v>30</v>
      </c>
      <c r="T7872">
        <f t="shared" si="122"/>
        <v>780.78000000000009</v>
      </c>
    </row>
    <row r="7873" spans="1:20" x14ac:dyDescent="0.25">
      <c r="A7873">
        <v>7872</v>
      </c>
      <c r="B7873">
        <v>89106</v>
      </c>
      <c r="C7873" t="s">
        <v>1915</v>
      </c>
      <c r="D7873" t="s">
        <v>20</v>
      </c>
      <c r="E7873" t="s">
        <v>39</v>
      </c>
      <c r="F7873" t="s">
        <v>47</v>
      </c>
      <c r="G7873" t="s">
        <v>93</v>
      </c>
      <c r="H7873" t="s">
        <v>54</v>
      </c>
      <c r="I7873" t="s">
        <v>28</v>
      </c>
      <c r="J7873" t="s">
        <v>72</v>
      </c>
      <c r="K7873" t="s">
        <v>221</v>
      </c>
      <c r="L7873" t="s">
        <v>746</v>
      </c>
      <c r="M7873" t="s">
        <v>156</v>
      </c>
      <c r="N7873" s="2">
        <v>40243</v>
      </c>
      <c r="O7873" s="2">
        <v>40244</v>
      </c>
      <c r="P7873">
        <v>7</v>
      </c>
      <c r="Q7873" s="1">
        <v>7.0000000000000007E-2</v>
      </c>
      <c r="R7873">
        <v>60.98</v>
      </c>
      <c r="S7873">
        <v>49</v>
      </c>
      <c r="T7873">
        <f t="shared" si="122"/>
        <v>426.85999999999996</v>
      </c>
    </row>
    <row r="7874" spans="1:20" x14ac:dyDescent="0.25">
      <c r="A7874">
        <v>7873</v>
      </c>
      <c r="B7874">
        <v>89574</v>
      </c>
      <c r="C7874" t="s">
        <v>301</v>
      </c>
      <c r="D7874" t="s">
        <v>20</v>
      </c>
      <c r="E7874" t="s">
        <v>21</v>
      </c>
      <c r="F7874" t="s">
        <v>31</v>
      </c>
      <c r="G7874" t="s">
        <v>48</v>
      </c>
      <c r="H7874" t="s">
        <v>203</v>
      </c>
      <c r="I7874" t="s">
        <v>28</v>
      </c>
      <c r="J7874" t="s">
        <v>72</v>
      </c>
      <c r="K7874" t="s">
        <v>1147</v>
      </c>
      <c r="L7874" t="s">
        <v>192</v>
      </c>
      <c r="M7874" t="s">
        <v>255</v>
      </c>
      <c r="N7874" s="2">
        <v>40804</v>
      </c>
      <c r="O7874" s="2">
        <v>40809</v>
      </c>
      <c r="P7874">
        <v>10</v>
      </c>
      <c r="Q7874" s="1">
        <v>0.05</v>
      </c>
      <c r="R7874">
        <v>195.99</v>
      </c>
      <c r="S7874">
        <v>8.99</v>
      </c>
      <c r="T7874">
        <f t="shared" si="122"/>
        <v>1959.9</v>
      </c>
    </row>
    <row r="7875" spans="1:20" x14ac:dyDescent="0.25">
      <c r="A7875">
        <v>7874</v>
      </c>
      <c r="B7875">
        <v>90868</v>
      </c>
      <c r="C7875" t="s">
        <v>1681</v>
      </c>
      <c r="D7875" t="s">
        <v>20</v>
      </c>
      <c r="E7875" t="s">
        <v>39</v>
      </c>
      <c r="F7875" t="s">
        <v>40</v>
      </c>
      <c r="G7875" t="s">
        <v>23</v>
      </c>
      <c r="H7875" t="s">
        <v>89</v>
      </c>
      <c r="I7875" t="s">
        <v>28</v>
      </c>
      <c r="J7875" t="s">
        <v>72</v>
      </c>
      <c r="K7875" t="s">
        <v>181</v>
      </c>
      <c r="L7875" t="s">
        <v>192</v>
      </c>
      <c r="M7875" t="s">
        <v>59</v>
      </c>
      <c r="N7875" s="2">
        <v>40923</v>
      </c>
      <c r="O7875" s="2">
        <v>40926</v>
      </c>
      <c r="P7875">
        <v>9</v>
      </c>
      <c r="Q7875" s="1">
        <v>0.06</v>
      </c>
      <c r="R7875">
        <v>7.64</v>
      </c>
      <c r="S7875">
        <v>1.39</v>
      </c>
      <c r="T7875">
        <f t="shared" ref="T7875:T7938" si="123">R7875*P7875</f>
        <v>68.759999999999991</v>
      </c>
    </row>
    <row r="7876" spans="1:20" x14ac:dyDescent="0.25">
      <c r="A7876">
        <v>7875</v>
      </c>
      <c r="B7876">
        <v>88416</v>
      </c>
      <c r="C7876" t="s">
        <v>1619</v>
      </c>
      <c r="D7876" t="s">
        <v>20</v>
      </c>
      <c r="E7876" t="s">
        <v>39</v>
      </c>
      <c r="F7876" t="s">
        <v>22</v>
      </c>
      <c r="G7876" t="s">
        <v>41</v>
      </c>
      <c r="H7876" t="s">
        <v>54</v>
      </c>
      <c r="I7876" t="s">
        <v>28</v>
      </c>
      <c r="J7876" t="s">
        <v>72</v>
      </c>
      <c r="K7876" t="s">
        <v>74</v>
      </c>
      <c r="L7876" t="s">
        <v>44</v>
      </c>
      <c r="M7876" t="s">
        <v>123</v>
      </c>
      <c r="N7876" s="2">
        <v>41619</v>
      </c>
      <c r="O7876" s="2">
        <v>41620</v>
      </c>
      <c r="P7876">
        <v>2</v>
      </c>
      <c r="Q7876" s="1">
        <v>0.09</v>
      </c>
      <c r="R7876">
        <v>6.88</v>
      </c>
      <c r="S7876">
        <v>2</v>
      </c>
      <c r="T7876">
        <f t="shared" si="123"/>
        <v>13.76</v>
      </c>
    </row>
    <row r="7877" spans="1:20" x14ac:dyDescent="0.25">
      <c r="A7877">
        <v>7876</v>
      </c>
      <c r="B7877">
        <v>91313</v>
      </c>
      <c r="C7877" t="s">
        <v>768</v>
      </c>
      <c r="D7877" t="s">
        <v>20</v>
      </c>
      <c r="E7877" t="s">
        <v>39</v>
      </c>
      <c r="F7877" t="s">
        <v>22</v>
      </c>
      <c r="G7877" t="s">
        <v>41</v>
      </c>
      <c r="H7877" t="s">
        <v>54</v>
      </c>
      <c r="I7877" t="s">
        <v>28</v>
      </c>
      <c r="J7877" t="s">
        <v>72</v>
      </c>
      <c r="K7877" t="s">
        <v>113</v>
      </c>
      <c r="L7877" t="s">
        <v>44</v>
      </c>
      <c r="M7877" t="s">
        <v>246</v>
      </c>
      <c r="N7877" s="2">
        <v>41352</v>
      </c>
      <c r="O7877" s="2">
        <v>41352</v>
      </c>
      <c r="P7877">
        <v>7</v>
      </c>
      <c r="Q7877" s="1">
        <v>0.01</v>
      </c>
      <c r="R7877">
        <v>3.28</v>
      </c>
      <c r="S7877">
        <v>3.97</v>
      </c>
      <c r="T7877">
        <f t="shared" si="123"/>
        <v>22.959999999999997</v>
      </c>
    </row>
    <row r="7878" spans="1:20" x14ac:dyDescent="0.25">
      <c r="A7878">
        <v>7877</v>
      </c>
      <c r="B7878">
        <v>91310</v>
      </c>
      <c r="C7878" t="s">
        <v>1889</v>
      </c>
      <c r="D7878" t="s">
        <v>20</v>
      </c>
      <c r="E7878" t="s">
        <v>39</v>
      </c>
      <c r="F7878" t="s">
        <v>31</v>
      </c>
      <c r="G7878" t="s">
        <v>41</v>
      </c>
      <c r="H7878" t="s">
        <v>89</v>
      </c>
      <c r="I7878" t="s">
        <v>28</v>
      </c>
      <c r="J7878" t="s">
        <v>56</v>
      </c>
      <c r="K7878" t="s">
        <v>138</v>
      </c>
      <c r="L7878" t="s">
        <v>192</v>
      </c>
      <c r="M7878" t="s">
        <v>121</v>
      </c>
      <c r="N7878" s="2">
        <v>40256</v>
      </c>
      <c r="O7878" s="2">
        <v>40256</v>
      </c>
      <c r="P7878">
        <v>3</v>
      </c>
      <c r="Q7878" s="1">
        <v>0.1</v>
      </c>
      <c r="R7878">
        <v>24.92</v>
      </c>
      <c r="S7878">
        <v>12.98</v>
      </c>
      <c r="T7878">
        <f t="shared" si="123"/>
        <v>74.760000000000005</v>
      </c>
    </row>
    <row r="7879" spans="1:20" x14ac:dyDescent="0.25">
      <c r="A7879">
        <v>7878</v>
      </c>
      <c r="B7879">
        <v>91313</v>
      </c>
      <c r="C7879" t="s">
        <v>1889</v>
      </c>
      <c r="D7879" t="s">
        <v>578</v>
      </c>
      <c r="E7879" t="s">
        <v>21</v>
      </c>
      <c r="F7879" t="s">
        <v>31</v>
      </c>
      <c r="G7879" t="s">
        <v>41</v>
      </c>
      <c r="H7879" t="s">
        <v>24</v>
      </c>
      <c r="I7879" t="s">
        <v>28</v>
      </c>
      <c r="J7879" t="s">
        <v>72</v>
      </c>
      <c r="K7879" t="s">
        <v>213</v>
      </c>
      <c r="L7879" t="s">
        <v>283</v>
      </c>
      <c r="M7879" t="s">
        <v>139</v>
      </c>
      <c r="N7879" s="2">
        <v>41352</v>
      </c>
      <c r="O7879" s="2">
        <v>41352</v>
      </c>
      <c r="P7879">
        <v>2</v>
      </c>
      <c r="Q7879" s="1">
        <v>0.06</v>
      </c>
      <c r="R7879">
        <v>270.97000000000003</v>
      </c>
      <c r="S7879">
        <v>28.06</v>
      </c>
      <c r="T7879">
        <f t="shared" si="123"/>
        <v>541.94000000000005</v>
      </c>
    </row>
    <row r="7880" spans="1:20" x14ac:dyDescent="0.25">
      <c r="A7880">
        <v>7879</v>
      </c>
      <c r="B7880">
        <v>91310</v>
      </c>
      <c r="C7880" t="s">
        <v>1889</v>
      </c>
      <c r="D7880" t="s">
        <v>38</v>
      </c>
      <c r="E7880" t="s">
        <v>39</v>
      </c>
      <c r="F7880" t="s">
        <v>31</v>
      </c>
      <c r="G7880" t="s">
        <v>41</v>
      </c>
      <c r="H7880" t="s">
        <v>78</v>
      </c>
      <c r="I7880" t="s">
        <v>28</v>
      </c>
      <c r="J7880" t="s">
        <v>72</v>
      </c>
      <c r="K7880" t="s">
        <v>98</v>
      </c>
      <c r="L7880" t="s">
        <v>192</v>
      </c>
      <c r="M7880" t="s">
        <v>143</v>
      </c>
      <c r="N7880" s="2">
        <v>40256</v>
      </c>
      <c r="O7880" s="2">
        <v>40257</v>
      </c>
      <c r="P7880">
        <v>7</v>
      </c>
      <c r="Q7880" s="1">
        <v>0</v>
      </c>
      <c r="R7880">
        <v>12.28</v>
      </c>
      <c r="S7880">
        <v>6.35</v>
      </c>
      <c r="T7880">
        <f t="shared" si="123"/>
        <v>85.96</v>
      </c>
    </row>
    <row r="7881" spans="1:20" x14ac:dyDescent="0.25">
      <c r="A7881">
        <v>7880</v>
      </c>
      <c r="B7881">
        <v>90433</v>
      </c>
      <c r="C7881" t="s">
        <v>749</v>
      </c>
      <c r="D7881" t="s">
        <v>20</v>
      </c>
      <c r="E7881" t="s">
        <v>39</v>
      </c>
      <c r="F7881" t="s">
        <v>22</v>
      </c>
      <c r="G7881" t="s">
        <v>48</v>
      </c>
      <c r="H7881" t="s">
        <v>42</v>
      </c>
      <c r="I7881" t="s">
        <v>28</v>
      </c>
      <c r="J7881" t="s">
        <v>72</v>
      </c>
      <c r="K7881" t="s">
        <v>149</v>
      </c>
      <c r="L7881" t="s">
        <v>192</v>
      </c>
      <c r="M7881" t="s">
        <v>331</v>
      </c>
      <c r="N7881" s="2">
        <v>40698</v>
      </c>
      <c r="O7881" s="2">
        <v>40698</v>
      </c>
      <c r="P7881">
        <v>8</v>
      </c>
      <c r="Q7881" s="1">
        <v>0.09</v>
      </c>
      <c r="R7881">
        <v>3.98</v>
      </c>
      <c r="S7881">
        <v>5.26</v>
      </c>
      <c r="T7881">
        <f t="shared" si="123"/>
        <v>31.84</v>
      </c>
    </row>
    <row r="7882" spans="1:20" x14ac:dyDescent="0.25">
      <c r="A7882">
        <v>7881</v>
      </c>
      <c r="B7882">
        <v>89516</v>
      </c>
      <c r="C7882" t="s">
        <v>2168</v>
      </c>
      <c r="D7882" t="s">
        <v>20</v>
      </c>
      <c r="E7882" t="s">
        <v>39</v>
      </c>
      <c r="F7882" t="s">
        <v>22</v>
      </c>
      <c r="G7882" t="s">
        <v>23</v>
      </c>
      <c r="H7882" t="s">
        <v>89</v>
      </c>
      <c r="I7882" t="s">
        <v>28</v>
      </c>
      <c r="J7882" t="s">
        <v>72</v>
      </c>
      <c r="K7882" t="s">
        <v>138</v>
      </c>
      <c r="L7882" t="s">
        <v>192</v>
      </c>
      <c r="M7882" t="s">
        <v>190</v>
      </c>
      <c r="N7882" s="2">
        <v>41134</v>
      </c>
      <c r="O7882" s="2">
        <v>41135</v>
      </c>
      <c r="P7882">
        <v>6</v>
      </c>
      <c r="Q7882" s="1">
        <v>7.0000000000000007E-2</v>
      </c>
      <c r="R7882">
        <v>33.619999999999997</v>
      </c>
      <c r="S7882">
        <v>3.5</v>
      </c>
      <c r="T7882">
        <f t="shared" si="123"/>
        <v>201.71999999999997</v>
      </c>
    </row>
    <row r="7883" spans="1:20" x14ac:dyDescent="0.25">
      <c r="A7883">
        <v>7882</v>
      </c>
      <c r="B7883">
        <v>89156</v>
      </c>
      <c r="C7883" t="s">
        <v>882</v>
      </c>
      <c r="D7883" t="s">
        <v>20</v>
      </c>
      <c r="E7883" t="s">
        <v>21</v>
      </c>
      <c r="F7883" t="s">
        <v>31</v>
      </c>
      <c r="G7883" t="s">
        <v>32</v>
      </c>
      <c r="H7883" t="s">
        <v>33</v>
      </c>
      <c r="I7883" t="s">
        <v>28</v>
      </c>
      <c r="J7883" t="s">
        <v>72</v>
      </c>
      <c r="K7883" t="s">
        <v>198</v>
      </c>
      <c r="L7883" t="s">
        <v>706</v>
      </c>
      <c r="M7883" t="s">
        <v>141</v>
      </c>
      <c r="N7883" s="2">
        <v>40727</v>
      </c>
      <c r="O7883" s="2">
        <v>40728</v>
      </c>
      <c r="P7883">
        <v>7</v>
      </c>
      <c r="Q7883" s="1">
        <v>0.04</v>
      </c>
      <c r="R7883">
        <v>17.98</v>
      </c>
      <c r="S7883">
        <v>8.51</v>
      </c>
      <c r="T7883">
        <f t="shared" si="123"/>
        <v>125.86</v>
      </c>
    </row>
    <row r="7884" spans="1:20" x14ac:dyDescent="0.25">
      <c r="A7884">
        <v>7883</v>
      </c>
      <c r="B7884">
        <v>89156</v>
      </c>
      <c r="C7884" t="s">
        <v>882</v>
      </c>
      <c r="D7884" t="s">
        <v>20</v>
      </c>
      <c r="E7884" t="s">
        <v>39</v>
      </c>
      <c r="F7884" t="s">
        <v>31</v>
      </c>
      <c r="G7884" t="s">
        <v>32</v>
      </c>
      <c r="H7884" t="s">
        <v>89</v>
      </c>
      <c r="I7884" t="s">
        <v>28</v>
      </c>
      <c r="J7884" t="s">
        <v>72</v>
      </c>
      <c r="K7884" t="s">
        <v>231</v>
      </c>
      <c r="L7884" t="s">
        <v>192</v>
      </c>
      <c r="M7884" t="s">
        <v>141</v>
      </c>
      <c r="N7884" s="2">
        <v>40727</v>
      </c>
      <c r="O7884" s="2">
        <v>40728</v>
      </c>
      <c r="P7884">
        <v>12</v>
      </c>
      <c r="Q7884" s="1">
        <v>0.02</v>
      </c>
      <c r="R7884">
        <v>6.48</v>
      </c>
      <c r="S7884">
        <v>6.57</v>
      </c>
      <c r="T7884">
        <f t="shared" si="123"/>
        <v>77.760000000000005</v>
      </c>
    </row>
    <row r="7885" spans="1:20" x14ac:dyDescent="0.25">
      <c r="A7885">
        <v>7884</v>
      </c>
      <c r="B7885">
        <v>89351</v>
      </c>
      <c r="C7885" t="s">
        <v>629</v>
      </c>
      <c r="D7885" t="s">
        <v>20</v>
      </c>
      <c r="E7885" t="s">
        <v>39</v>
      </c>
      <c r="F7885" t="s">
        <v>31</v>
      </c>
      <c r="G7885" t="s">
        <v>93</v>
      </c>
      <c r="H7885" t="s">
        <v>61</v>
      </c>
      <c r="I7885" t="s">
        <v>28</v>
      </c>
      <c r="J7885" t="s">
        <v>72</v>
      </c>
      <c r="K7885" t="s">
        <v>163</v>
      </c>
      <c r="L7885" t="s">
        <v>192</v>
      </c>
      <c r="M7885" t="s">
        <v>35</v>
      </c>
      <c r="N7885" s="2">
        <v>41184</v>
      </c>
      <c r="O7885" s="2">
        <v>41184</v>
      </c>
      <c r="P7885">
        <v>12</v>
      </c>
      <c r="Q7885" s="1">
        <v>0.05</v>
      </c>
      <c r="R7885">
        <v>9.3800000000000008</v>
      </c>
      <c r="S7885">
        <v>7.28</v>
      </c>
      <c r="T7885">
        <f t="shared" si="123"/>
        <v>112.56</v>
      </c>
    </row>
    <row r="7886" spans="1:20" x14ac:dyDescent="0.25">
      <c r="A7886">
        <v>7885</v>
      </c>
      <c r="B7886">
        <v>90400</v>
      </c>
      <c r="C7886" t="s">
        <v>304</v>
      </c>
      <c r="D7886" t="s">
        <v>578</v>
      </c>
      <c r="E7886" t="s">
        <v>187</v>
      </c>
      <c r="F7886" t="s">
        <v>31</v>
      </c>
      <c r="G7886" t="s">
        <v>41</v>
      </c>
      <c r="H7886" t="s">
        <v>188</v>
      </c>
      <c r="I7886" t="s">
        <v>28</v>
      </c>
      <c r="J7886" t="s">
        <v>56</v>
      </c>
      <c r="K7886" t="s">
        <v>189</v>
      </c>
      <c r="L7886" t="s">
        <v>330</v>
      </c>
      <c r="M7886" t="s">
        <v>139</v>
      </c>
      <c r="N7886" s="2">
        <v>41447</v>
      </c>
      <c r="O7886" s="2">
        <v>41448</v>
      </c>
      <c r="P7886">
        <v>8</v>
      </c>
      <c r="Q7886" s="1">
        <v>0.09</v>
      </c>
      <c r="R7886">
        <v>70.98</v>
      </c>
      <c r="S7886">
        <v>26.85</v>
      </c>
      <c r="T7886">
        <f t="shared" si="123"/>
        <v>567.84</v>
      </c>
    </row>
    <row r="7887" spans="1:20" x14ac:dyDescent="0.25">
      <c r="A7887">
        <v>7886</v>
      </c>
      <c r="B7887">
        <v>89415</v>
      </c>
      <c r="C7887" t="s">
        <v>1800</v>
      </c>
      <c r="D7887" t="s">
        <v>20</v>
      </c>
      <c r="E7887" t="s">
        <v>39</v>
      </c>
      <c r="F7887" t="s">
        <v>31</v>
      </c>
      <c r="G7887" t="s">
        <v>41</v>
      </c>
      <c r="H7887" t="s">
        <v>94</v>
      </c>
      <c r="I7887" t="s">
        <v>28</v>
      </c>
      <c r="J7887" t="s">
        <v>72</v>
      </c>
      <c r="K7887" t="s">
        <v>158</v>
      </c>
      <c r="L7887" t="s">
        <v>192</v>
      </c>
      <c r="M7887" t="s">
        <v>35</v>
      </c>
      <c r="N7887" s="2">
        <v>40523</v>
      </c>
      <c r="O7887" s="2">
        <v>40524</v>
      </c>
      <c r="P7887">
        <v>12</v>
      </c>
      <c r="Q7887" s="1">
        <v>0.01</v>
      </c>
      <c r="R7887">
        <v>12.28</v>
      </c>
      <c r="S7887">
        <v>6.47</v>
      </c>
      <c r="T7887">
        <f t="shared" si="123"/>
        <v>147.35999999999999</v>
      </c>
    </row>
    <row r="7888" spans="1:20" x14ac:dyDescent="0.25">
      <c r="A7888">
        <v>7887</v>
      </c>
      <c r="B7888">
        <v>87263</v>
      </c>
      <c r="C7888" t="s">
        <v>1231</v>
      </c>
      <c r="D7888" t="s">
        <v>20</v>
      </c>
      <c r="E7888" t="s">
        <v>39</v>
      </c>
      <c r="F7888" t="s">
        <v>47</v>
      </c>
      <c r="G7888" t="s">
        <v>23</v>
      </c>
      <c r="H7888" t="s">
        <v>94</v>
      </c>
      <c r="I7888" t="s">
        <v>28</v>
      </c>
      <c r="J7888" t="s">
        <v>56</v>
      </c>
      <c r="K7888" t="s">
        <v>172</v>
      </c>
      <c r="L7888" t="s">
        <v>192</v>
      </c>
      <c r="M7888" t="s">
        <v>51</v>
      </c>
      <c r="N7888" s="2">
        <v>40960</v>
      </c>
      <c r="O7888" s="2">
        <v>40961</v>
      </c>
      <c r="P7888">
        <v>8</v>
      </c>
      <c r="Q7888" s="1">
        <v>0</v>
      </c>
      <c r="R7888">
        <v>4.9800000000000004</v>
      </c>
      <c r="S7888">
        <v>7.54</v>
      </c>
      <c r="T7888">
        <f t="shared" si="123"/>
        <v>39.840000000000003</v>
      </c>
    </row>
    <row r="7889" spans="1:20" x14ac:dyDescent="0.25">
      <c r="A7889">
        <v>7888</v>
      </c>
      <c r="B7889">
        <v>87263</v>
      </c>
      <c r="C7889" t="s">
        <v>2398</v>
      </c>
      <c r="D7889" t="s">
        <v>38</v>
      </c>
      <c r="E7889" t="s">
        <v>187</v>
      </c>
      <c r="F7889" t="s">
        <v>31</v>
      </c>
      <c r="G7889" t="s">
        <v>23</v>
      </c>
      <c r="H7889" t="s">
        <v>188</v>
      </c>
      <c r="I7889" t="s">
        <v>28</v>
      </c>
      <c r="J7889" t="s">
        <v>72</v>
      </c>
      <c r="K7889" t="s">
        <v>71</v>
      </c>
      <c r="L7889" t="s">
        <v>706</v>
      </c>
      <c r="M7889" t="s">
        <v>102</v>
      </c>
      <c r="N7889" s="2">
        <v>40960</v>
      </c>
      <c r="O7889" s="2">
        <v>40962</v>
      </c>
      <c r="P7889">
        <v>5</v>
      </c>
      <c r="Q7889" s="1">
        <v>0.09</v>
      </c>
      <c r="R7889">
        <v>107.53</v>
      </c>
      <c r="S7889">
        <v>5.81</v>
      </c>
      <c r="T7889">
        <f t="shared" si="123"/>
        <v>537.65</v>
      </c>
    </row>
    <row r="7890" spans="1:20" x14ac:dyDescent="0.25">
      <c r="A7890">
        <v>7889</v>
      </c>
      <c r="B7890">
        <v>87537</v>
      </c>
      <c r="C7890" t="s">
        <v>1675</v>
      </c>
      <c r="D7890" t="s">
        <v>38</v>
      </c>
      <c r="E7890" t="s">
        <v>187</v>
      </c>
      <c r="F7890" t="s">
        <v>22</v>
      </c>
      <c r="G7890" t="s">
        <v>93</v>
      </c>
      <c r="H7890" t="s">
        <v>217</v>
      </c>
      <c r="I7890" t="s">
        <v>28</v>
      </c>
      <c r="J7890" t="s">
        <v>72</v>
      </c>
      <c r="K7890" t="s">
        <v>228</v>
      </c>
      <c r="L7890" t="s">
        <v>192</v>
      </c>
      <c r="M7890" t="s">
        <v>173</v>
      </c>
      <c r="N7890" s="2">
        <v>40455</v>
      </c>
      <c r="O7890" s="2">
        <v>40455</v>
      </c>
      <c r="P7890">
        <v>15</v>
      </c>
      <c r="Q7890" s="1">
        <v>0.1</v>
      </c>
      <c r="R7890">
        <v>9.3800000000000008</v>
      </c>
      <c r="S7890">
        <v>4.93</v>
      </c>
      <c r="T7890">
        <f t="shared" si="123"/>
        <v>140.70000000000002</v>
      </c>
    </row>
    <row r="7891" spans="1:20" x14ac:dyDescent="0.25">
      <c r="A7891">
        <v>7890</v>
      </c>
      <c r="B7891">
        <v>87549</v>
      </c>
      <c r="C7891" t="s">
        <v>1675</v>
      </c>
      <c r="D7891" t="s">
        <v>20</v>
      </c>
      <c r="E7891" t="s">
        <v>21</v>
      </c>
      <c r="F7891" t="s">
        <v>22</v>
      </c>
      <c r="G7891" t="s">
        <v>93</v>
      </c>
      <c r="H7891" t="s">
        <v>206</v>
      </c>
      <c r="I7891" t="s">
        <v>28</v>
      </c>
      <c r="J7891" t="s">
        <v>72</v>
      </c>
      <c r="K7891" t="s">
        <v>1447</v>
      </c>
      <c r="L7891" t="s">
        <v>26</v>
      </c>
      <c r="M7891" t="s">
        <v>227</v>
      </c>
      <c r="N7891" s="2">
        <v>41551</v>
      </c>
      <c r="O7891" s="2">
        <v>41552</v>
      </c>
      <c r="P7891">
        <v>19</v>
      </c>
      <c r="Q7891" s="1">
        <v>0.05</v>
      </c>
      <c r="R7891">
        <v>35.99</v>
      </c>
      <c r="S7891">
        <v>1.25</v>
      </c>
      <c r="T7891">
        <f t="shared" si="123"/>
        <v>683.81000000000006</v>
      </c>
    </row>
    <row r="7892" spans="1:20" x14ac:dyDescent="0.25">
      <c r="A7892">
        <v>7891</v>
      </c>
      <c r="B7892">
        <v>91541</v>
      </c>
      <c r="C7892" t="s">
        <v>1164</v>
      </c>
      <c r="D7892" t="s">
        <v>20</v>
      </c>
      <c r="E7892" t="s">
        <v>21</v>
      </c>
      <c r="F7892" t="s">
        <v>31</v>
      </c>
      <c r="G7892" t="s">
        <v>48</v>
      </c>
      <c r="H7892" t="s">
        <v>33</v>
      </c>
      <c r="I7892" t="s">
        <v>28</v>
      </c>
      <c r="J7892" t="s">
        <v>56</v>
      </c>
      <c r="K7892" t="s">
        <v>1447</v>
      </c>
      <c r="L7892" t="s">
        <v>26</v>
      </c>
      <c r="M7892" t="s">
        <v>69</v>
      </c>
      <c r="N7892" s="2">
        <v>41146</v>
      </c>
      <c r="O7892" s="2">
        <v>41148</v>
      </c>
      <c r="P7892">
        <v>6</v>
      </c>
      <c r="Q7892" s="1">
        <v>0.09</v>
      </c>
      <c r="R7892">
        <v>7.37</v>
      </c>
      <c r="S7892">
        <v>5.53</v>
      </c>
      <c r="T7892">
        <f t="shared" si="123"/>
        <v>44.22</v>
      </c>
    </row>
    <row r="7893" spans="1:20" x14ac:dyDescent="0.25">
      <c r="A7893">
        <v>7892</v>
      </c>
      <c r="B7893">
        <v>91541</v>
      </c>
      <c r="C7893" t="s">
        <v>1164</v>
      </c>
      <c r="D7893" t="s">
        <v>20</v>
      </c>
      <c r="E7893" t="s">
        <v>39</v>
      </c>
      <c r="F7893" t="s">
        <v>31</v>
      </c>
      <c r="G7893" t="s">
        <v>48</v>
      </c>
      <c r="H7893" t="s">
        <v>78</v>
      </c>
      <c r="I7893" t="s">
        <v>28</v>
      </c>
      <c r="J7893" t="s">
        <v>56</v>
      </c>
      <c r="K7893" t="s">
        <v>119</v>
      </c>
      <c r="L7893" t="s">
        <v>192</v>
      </c>
      <c r="M7893" t="s">
        <v>131</v>
      </c>
      <c r="N7893" s="2">
        <v>41146</v>
      </c>
      <c r="O7893" s="2">
        <v>41148</v>
      </c>
      <c r="P7893">
        <v>20</v>
      </c>
      <c r="Q7893" s="1">
        <v>0.01</v>
      </c>
      <c r="R7893">
        <v>6.68</v>
      </c>
      <c r="S7893">
        <v>6.15</v>
      </c>
      <c r="T7893">
        <f t="shared" si="123"/>
        <v>133.6</v>
      </c>
    </row>
    <row r="7894" spans="1:20" x14ac:dyDescent="0.25">
      <c r="A7894">
        <v>7893</v>
      </c>
      <c r="B7894">
        <v>91107</v>
      </c>
      <c r="C7894" t="s">
        <v>526</v>
      </c>
      <c r="D7894" t="s">
        <v>20</v>
      </c>
      <c r="E7894" t="s">
        <v>21</v>
      </c>
      <c r="F7894" t="s">
        <v>40</v>
      </c>
      <c r="G7894" t="s">
        <v>48</v>
      </c>
      <c r="H7894" t="s">
        <v>206</v>
      </c>
      <c r="I7894" t="s">
        <v>28</v>
      </c>
      <c r="J7894" t="s">
        <v>72</v>
      </c>
      <c r="K7894" t="s">
        <v>198</v>
      </c>
      <c r="L7894" t="s">
        <v>192</v>
      </c>
      <c r="M7894" t="s">
        <v>59</v>
      </c>
      <c r="N7894" s="2">
        <v>41638</v>
      </c>
      <c r="O7894" s="2">
        <v>41638</v>
      </c>
      <c r="P7894">
        <v>16</v>
      </c>
      <c r="Q7894" s="1">
        <v>0</v>
      </c>
      <c r="R7894">
        <v>19.98</v>
      </c>
      <c r="S7894">
        <v>4</v>
      </c>
      <c r="T7894">
        <f t="shared" si="123"/>
        <v>319.68</v>
      </c>
    </row>
    <row r="7895" spans="1:20" x14ac:dyDescent="0.25">
      <c r="A7895">
        <v>7894</v>
      </c>
      <c r="B7895">
        <v>91107</v>
      </c>
      <c r="C7895" t="s">
        <v>526</v>
      </c>
      <c r="D7895" t="s">
        <v>20</v>
      </c>
      <c r="E7895" t="s">
        <v>39</v>
      </c>
      <c r="F7895" t="s">
        <v>40</v>
      </c>
      <c r="G7895" t="s">
        <v>48</v>
      </c>
      <c r="H7895" t="s">
        <v>89</v>
      </c>
      <c r="I7895" t="s">
        <v>28</v>
      </c>
      <c r="J7895" t="s">
        <v>72</v>
      </c>
      <c r="K7895" t="s">
        <v>82</v>
      </c>
      <c r="L7895" t="s">
        <v>706</v>
      </c>
      <c r="M7895" t="s">
        <v>59</v>
      </c>
      <c r="N7895" s="2">
        <v>41638</v>
      </c>
      <c r="O7895" s="2">
        <v>41638</v>
      </c>
      <c r="P7895">
        <v>1</v>
      </c>
      <c r="Q7895" s="1">
        <v>0.09</v>
      </c>
      <c r="R7895">
        <v>832.81</v>
      </c>
      <c r="S7895">
        <v>24.49</v>
      </c>
      <c r="T7895">
        <f t="shared" si="123"/>
        <v>832.81</v>
      </c>
    </row>
    <row r="7896" spans="1:20" x14ac:dyDescent="0.25">
      <c r="A7896">
        <v>7895</v>
      </c>
      <c r="B7896">
        <v>88978</v>
      </c>
      <c r="C7896" t="s">
        <v>372</v>
      </c>
      <c r="D7896" t="s">
        <v>20</v>
      </c>
      <c r="E7896" t="s">
        <v>187</v>
      </c>
      <c r="F7896" t="s">
        <v>31</v>
      </c>
      <c r="G7896" t="s">
        <v>32</v>
      </c>
      <c r="H7896" t="s">
        <v>188</v>
      </c>
      <c r="I7896" t="s">
        <v>28</v>
      </c>
      <c r="J7896" t="s">
        <v>72</v>
      </c>
      <c r="K7896" t="s">
        <v>189</v>
      </c>
      <c r="L7896" t="s">
        <v>26</v>
      </c>
      <c r="M7896" t="s">
        <v>106</v>
      </c>
      <c r="N7896" s="2">
        <v>41034</v>
      </c>
      <c r="O7896" s="2">
        <v>41037</v>
      </c>
      <c r="P7896">
        <v>3</v>
      </c>
      <c r="Q7896" s="1">
        <v>0.1</v>
      </c>
      <c r="R7896">
        <v>12.22</v>
      </c>
      <c r="S7896">
        <v>2.85</v>
      </c>
      <c r="T7896">
        <f t="shared" si="123"/>
        <v>36.660000000000004</v>
      </c>
    </row>
    <row r="7897" spans="1:20" x14ac:dyDescent="0.25">
      <c r="A7897">
        <v>7896</v>
      </c>
      <c r="B7897">
        <v>88978</v>
      </c>
      <c r="C7897" t="s">
        <v>372</v>
      </c>
      <c r="D7897" t="s">
        <v>20</v>
      </c>
      <c r="E7897" t="s">
        <v>39</v>
      </c>
      <c r="F7897" t="s">
        <v>31</v>
      </c>
      <c r="G7897" t="s">
        <v>32</v>
      </c>
      <c r="H7897" t="s">
        <v>61</v>
      </c>
      <c r="I7897" t="s">
        <v>28</v>
      </c>
      <c r="J7897" t="s">
        <v>72</v>
      </c>
      <c r="K7897" t="s">
        <v>158</v>
      </c>
      <c r="L7897" t="s">
        <v>192</v>
      </c>
      <c r="M7897" t="s">
        <v>279</v>
      </c>
      <c r="N7897" s="2">
        <v>41034</v>
      </c>
      <c r="O7897" s="2">
        <v>41035</v>
      </c>
      <c r="P7897">
        <v>20</v>
      </c>
      <c r="Q7897" s="1">
        <v>0.04</v>
      </c>
      <c r="R7897">
        <v>5.28</v>
      </c>
      <c r="S7897">
        <v>5.57</v>
      </c>
      <c r="T7897">
        <f t="shared" si="123"/>
        <v>105.60000000000001</v>
      </c>
    </row>
    <row r="7898" spans="1:20" x14ac:dyDescent="0.25">
      <c r="A7898">
        <v>7897</v>
      </c>
      <c r="B7898">
        <v>86531</v>
      </c>
      <c r="C7898" t="s">
        <v>493</v>
      </c>
      <c r="D7898" t="s">
        <v>20</v>
      </c>
      <c r="E7898" t="s">
        <v>39</v>
      </c>
      <c r="F7898" t="s">
        <v>22</v>
      </c>
      <c r="G7898" t="s">
        <v>41</v>
      </c>
      <c r="H7898" t="s">
        <v>61</v>
      </c>
      <c r="I7898" t="s">
        <v>28</v>
      </c>
      <c r="J7898" t="s">
        <v>84</v>
      </c>
      <c r="K7898" t="s">
        <v>170</v>
      </c>
      <c r="L7898" t="s">
        <v>192</v>
      </c>
      <c r="M7898" t="s">
        <v>232</v>
      </c>
      <c r="N7898" s="2">
        <v>41061</v>
      </c>
      <c r="O7898" s="2">
        <v>41061</v>
      </c>
      <c r="P7898">
        <v>5</v>
      </c>
      <c r="Q7898" s="1">
        <v>7.0000000000000007E-2</v>
      </c>
      <c r="R7898">
        <v>11.34</v>
      </c>
      <c r="S7898">
        <v>5.01</v>
      </c>
      <c r="T7898">
        <f t="shared" si="123"/>
        <v>56.7</v>
      </c>
    </row>
    <row r="7899" spans="1:20" x14ac:dyDescent="0.25">
      <c r="A7899">
        <v>7898</v>
      </c>
      <c r="B7899">
        <v>86531</v>
      </c>
      <c r="C7899" t="s">
        <v>2340</v>
      </c>
      <c r="D7899" t="s">
        <v>578</v>
      </c>
      <c r="E7899" t="s">
        <v>39</v>
      </c>
      <c r="F7899" t="s">
        <v>22</v>
      </c>
      <c r="G7899" t="s">
        <v>41</v>
      </c>
      <c r="H7899" t="s">
        <v>89</v>
      </c>
      <c r="I7899" t="s">
        <v>28</v>
      </c>
      <c r="J7899" t="s">
        <v>84</v>
      </c>
      <c r="K7899" t="s">
        <v>170</v>
      </c>
      <c r="L7899" t="s">
        <v>283</v>
      </c>
      <c r="M7899" t="s">
        <v>326</v>
      </c>
      <c r="N7899" s="2">
        <v>41061</v>
      </c>
      <c r="O7899" s="2">
        <v>41063</v>
      </c>
      <c r="P7899">
        <v>9</v>
      </c>
      <c r="Q7899" s="1">
        <v>0.01</v>
      </c>
      <c r="R7899">
        <v>68.81</v>
      </c>
      <c r="S7899">
        <v>60</v>
      </c>
      <c r="T7899">
        <f t="shared" si="123"/>
        <v>619.29</v>
      </c>
    </row>
    <row r="7900" spans="1:20" x14ac:dyDescent="0.25">
      <c r="A7900">
        <v>7899</v>
      </c>
      <c r="B7900">
        <v>91015</v>
      </c>
      <c r="C7900" t="s">
        <v>100</v>
      </c>
      <c r="D7900" t="s">
        <v>20</v>
      </c>
      <c r="E7900" t="s">
        <v>39</v>
      </c>
      <c r="F7900" t="s">
        <v>31</v>
      </c>
      <c r="G7900" t="s">
        <v>41</v>
      </c>
      <c r="H7900" t="s">
        <v>42</v>
      </c>
      <c r="I7900" t="s">
        <v>28</v>
      </c>
      <c r="J7900" t="s">
        <v>84</v>
      </c>
      <c r="K7900" t="s">
        <v>116</v>
      </c>
      <c r="L7900" t="s">
        <v>192</v>
      </c>
      <c r="M7900" t="s">
        <v>91</v>
      </c>
      <c r="N7900" s="2">
        <v>41508</v>
      </c>
      <c r="O7900" s="2">
        <v>41510</v>
      </c>
      <c r="P7900">
        <v>25</v>
      </c>
      <c r="Q7900" s="1">
        <v>0.01</v>
      </c>
      <c r="R7900">
        <v>7.28</v>
      </c>
      <c r="S7900">
        <v>11.15</v>
      </c>
      <c r="T7900">
        <f t="shared" si="123"/>
        <v>182</v>
      </c>
    </row>
    <row r="7901" spans="1:20" x14ac:dyDescent="0.25">
      <c r="A7901">
        <v>7900</v>
      </c>
      <c r="B7901">
        <v>89512</v>
      </c>
      <c r="C7901" t="s">
        <v>940</v>
      </c>
      <c r="D7901" t="s">
        <v>20</v>
      </c>
      <c r="E7901" t="s">
        <v>39</v>
      </c>
      <c r="F7901" t="s">
        <v>40</v>
      </c>
      <c r="G7901" t="s">
        <v>48</v>
      </c>
      <c r="H7901" t="s">
        <v>49</v>
      </c>
      <c r="I7901" t="s">
        <v>28</v>
      </c>
      <c r="J7901" t="s">
        <v>84</v>
      </c>
      <c r="K7901" t="s">
        <v>163</v>
      </c>
      <c r="L7901" t="s">
        <v>44</v>
      </c>
      <c r="M7901" t="s">
        <v>99</v>
      </c>
      <c r="N7901" s="2">
        <v>41363</v>
      </c>
      <c r="O7901" s="2">
        <v>41367</v>
      </c>
      <c r="P7901">
        <v>7</v>
      </c>
      <c r="Q7901" s="1">
        <v>0.06</v>
      </c>
      <c r="R7901">
        <v>3.98</v>
      </c>
      <c r="S7901">
        <v>0.83</v>
      </c>
      <c r="T7901">
        <f t="shared" si="123"/>
        <v>27.86</v>
      </c>
    </row>
    <row r="7902" spans="1:20" x14ac:dyDescent="0.25">
      <c r="A7902">
        <v>7901</v>
      </c>
      <c r="B7902">
        <v>90191</v>
      </c>
      <c r="C7902" t="s">
        <v>1978</v>
      </c>
      <c r="D7902" t="s">
        <v>20</v>
      </c>
      <c r="E7902" t="s">
        <v>21</v>
      </c>
      <c r="F7902" t="s">
        <v>22</v>
      </c>
      <c r="G7902" t="s">
        <v>93</v>
      </c>
      <c r="H7902" t="s">
        <v>203</v>
      </c>
      <c r="I7902" t="s">
        <v>28</v>
      </c>
      <c r="J7902" t="s">
        <v>84</v>
      </c>
      <c r="K7902" t="s">
        <v>1243</v>
      </c>
      <c r="L7902" t="s">
        <v>706</v>
      </c>
      <c r="M7902" t="s">
        <v>173</v>
      </c>
      <c r="N7902" s="2">
        <v>41398</v>
      </c>
      <c r="O7902" s="2">
        <v>41400</v>
      </c>
      <c r="P7902">
        <v>4</v>
      </c>
      <c r="Q7902" s="1">
        <v>0.02</v>
      </c>
      <c r="R7902">
        <v>1938.02</v>
      </c>
      <c r="S7902">
        <v>13.99</v>
      </c>
      <c r="T7902">
        <f t="shared" si="123"/>
        <v>7752.08</v>
      </c>
    </row>
    <row r="7903" spans="1:20" x14ac:dyDescent="0.25">
      <c r="A7903">
        <v>7902</v>
      </c>
      <c r="B7903">
        <v>89318</v>
      </c>
      <c r="C7903" t="s">
        <v>659</v>
      </c>
      <c r="D7903" t="s">
        <v>20</v>
      </c>
      <c r="E7903" t="s">
        <v>39</v>
      </c>
      <c r="F7903" t="s">
        <v>31</v>
      </c>
      <c r="G7903" t="s">
        <v>41</v>
      </c>
      <c r="H7903" t="s">
        <v>89</v>
      </c>
      <c r="I7903" t="s">
        <v>28</v>
      </c>
      <c r="J7903" t="s">
        <v>84</v>
      </c>
      <c r="K7903" t="s">
        <v>119</v>
      </c>
      <c r="L7903" t="s">
        <v>746</v>
      </c>
      <c r="M7903" t="s">
        <v>255</v>
      </c>
      <c r="N7903" s="2">
        <v>41621</v>
      </c>
      <c r="O7903" s="2">
        <v>41622</v>
      </c>
      <c r="P7903">
        <v>11</v>
      </c>
      <c r="Q7903" s="1">
        <v>0.04</v>
      </c>
      <c r="R7903">
        <v>70.98</v>
      </c>
      <c r="S7903">
        <v>35</v>
      </c>
      <c r="T7903">
        <f t="shared" si="123"/>
        <v>780.78000000000009</v>
      </c>
    </row>
    <row r="7904" spans="1:20" x14ac:dyDescent="0.25">
      <c r="A7904">
        <v>7903</v>
      </c>
      <c r="B7904">
        <v>89309</v>
      </c>
      <c r="C7904" t="s">
        <v>466</v>
      </c>
      <c r="D7904" t="s">
        <v>20</v>
      </c>
      <c r="E7904" t="s">
        <v>21</v>
      </c>
      <c r="F7904" t="s">
        <v>22</v>
      </c>
      <c r="G7904" t="s">
        <v>41</v>
      </c>
      <c r="H7904" t="s">
        <v>206</v>
      </c>
      <c r="I7904" t="s">
        <v>28</v>
      </c>
      <c r="J7904" t="s">
        <v>84</v>
      </c>
      <c r="K7904" t="s">
        <v>1114</v>
      </c>
      <c r="L7904" t="s">
        <v>192</v>
      </c>
      <c r="M7904" t="s">
        <v>96</v>
      </c>
      <c r="N7904" s="2">
        <v>41137</v>
      </c>
      <c r="O7904" s="2">
        <v>41138</v>
      </c>
      <c r="P7904">
        <v>14</v>
      </c>
      <c r="Q7904" s="1">
        <v>0.04</v>
      </c>
      <c r="R7904">
        <v>49.99</v>
      </c>
      <c r="S7904">
        <v>19.989999999999998</v>
      </c>
      <c r="T7904">
        <f t="shared" si="123"/>
        <v>699.86</v>
      </c>
    </row>
    <row r="7905" spans="1:20" x14ac:dyDescent="0.25">
      <c r="A7905">
        <v>7904</v>
      </c>
      <c r="B7905">
        <v>88632</v>
      </c>
      <c r="C7905" t="s">
        <v>852</v>
      </c>
      <c r="D7905" t="s">
        <v>578</v>
      </c>
      <c r="E7905" t="s">
        <v>21</v>
      </c>
      <c r="F7905" t="s">
        <v>31</v>
      </c>
      <c r="G7905" t="s">
        <v>23</v>
      </c>
      <c r="H7905" t="s">
        <v>203</v>
      </c>
      <c r="I7905" t="s">
        <v>28</v>
      </c>
      <c r="J7905" t="s">
        <v>84</v>
      </c>
      <c r="K7905" t="s">
        <v>1111</v>
      </c>
      <c r="L7905" t="s">
        <v>330</v>
      </c>
      <c r="M7905" t="s">
        <v>296</v>
      </c>
      <c r="N7905" s="2">
        <v>40244</v>
      </c>
      <c r="O7905" s="2">
        <v>40244</v>
      </c>
      <c r="P7905">
        <v>5</v>
      </c>
      <c r="Q7905" s="1">
        <v>0.09</v>
      </c>
      <c r="R7905">
        <v>517.48</v>
      </c>
      <c r="S7905">
        <v>16.63</v>
      </c>
      <c r="T7905">
        <f t="shared" si="123"/>
        <v>2587.4</v>
      </c>
    </row>
    <row r="7906" spans="1:20" x14ac:dyDescent="0.25">
      <c r="A7906">
        <v>7905</v>
      </c>
      <c r="B7906">
        <v>91536</v>
      </c>
      <c r="C7906" t="s">
        <v>440</v>
      </c>
      <c r="D7906" t="s">
        <v>38</v>
      </c>
      <c r="E7906" t="s">
        <v>187</v>
      </c>
      <c r="F7906" t="s">
        <v>31</v>
      </c>
      <c r="G7906" t="s">
        <v>93</v>
      </c>
      <c r="H7906" t="s">
        <v>219</v>
      </c>
      <c r="I7906" t="s">
        <v>28</v>
      </c>
      <c r="J7906" t="s">
        <v>84</v>
      </c>
      <c r="K7906" t="s">
        <v>189</v>
      </c>
      <c r="L7906" t="s">
        <v>706</v>
      </c>
      <c r="M7906" t="s">
        <v>35</v>
      </c>
      <c r="N7906" s="2">
        <v>41544</v>
      </c>
      <c r="O7906" s="2">
        <v>41545</v>
      </c>
      <c r="P7906">
        <v>26</v>
      </c>
      <c r="Q7906" s="1">
        <v>7.0000000000000007E-2</v>
      </c>
      <c r="R7906">
        <v>41.32</v>
      </c>
      <c r="S7906">
        <v>8.66</v>
      </c>
      <c r="T7906">
        <f t="shared" si="123"/>
        <v>1074.32</v>
      </c>
    </row>
    <row r="7907" spans="1:20" x14ac:dyDescent="0.25">
      <c r="A7907">
        <v>7906</v>
      </c>
      <c r="B7907">
        <v>90373</v>
      </c>
      <c r="C7907" t="s">
        <v>1854</v>
      </c>
      <c r="D7907" t="s">
        <v>20</v>
      </c>
      <c r="E7907" t="s">
        <v>39</v>
      </c>
      <c r="F7907" t="s">
        <v>22</v>
      </c>
      <c r="G7907" t="s">
        <v>41</v>
      </c>
      <c r="H7907" t="s">
        <v>54</v>
      </c>
      <c r="I7907" t="s">
        <v>28</v>
      </c>
      <c r="J7907" t="s">
        <v>84</v>
      </c>
      <c r="K7907" t="s">
        <v>189</v>
      </c>
      <c r="L7907" t="s">
        <v>192</v>
      </c>
      <c r="M7907" t="s">
        <v>182</v>
      </c>
      <c r="N7907" s="2">
        <v>41495</v>
      </c>
      <c r="O7907" s="2">
        <v>41495</v>
      </c>
      <c r="P7907">
        <v>6</v>
      </c>
      <c r="Q7907" s="1">
        <v>0.03</v>
      </c>
      <c r="R7907">
        <v>11.5</v>
      </c>
      <c r="S7907">
        <v>7.19</v>
      </c>
      <c r="T7907">
        <f t="shared" si="123"/>
        <v>69</v>
      </c>
    </row>
    <row r="7908" spans="1:20" x14ac:dyDescent="0.25">
      <c r="A7908">
        <v>7907</v>
      </c>
      <c r="B7908">
        <v>86890</v>
      </c>
      <c r="C7908" t="s">
        <v>1791</v>
      </c>
      <c r="D7908" t="s">
        <v>20</v>
      </c>
      <c r="E7908" t="s">
        <v>39</v>
      </c>
      <c r="F7908" t="s">
        <v>31</v>
      </c>
      <c r="G7908" t="s">
        <v>41</v>
      </c>
      <c r="H7908" t="s">
        <v>49</v>
      </c>
      <c r="I7908" t="s">
        <v>28</v>
      </c>
      <c r="J7908" t="s">
        <v>84</v>
      </c>
      <c r="K7908" t="s">
        <v>74</v>
      </c>
      <c r="L7908" t="s">
        <v>44</v>
      </c>
      <c r="M7908" t="s">
        <v>139</v>
      </c>
      <c r="N7908" s="2">
        <v>40931</v>
      </c>
      <c r="O7908" s="2">
        <v>40932</v>
      </c>
      <c r="P7908">
        <v>11</v>
      </c>
      <c r="Q7908" s="1">
        <v>0.05</v>
      </c>
      <c r="R7908">
        <v>9.85</v>
      </c>
      <c r="S7908">
        <v>4.82</v>
      </c>
      <c r="T7908">
        <f t="shared" si="123"/>
        <v>108.35</v>
      </c>
    </row>
    <row r="7909" spans="1:20" x14ac:dyDescent="0.25">
      <c r="A7909">
        <v>7908</v>
      </c>
      <c r="B7909">
        <v>86232</v>
      </c>
      <c r="C7909" t="s">
        <v>1043</v>
      </c>
      <c r="D7909" t="s">
        <v>20</v>
      </c>
      <c r="E7909" t="s">
        <v>39</v>
      </c>
      <c r="F7909" t="s">
        <v>31</v>
      </c>
      <c r="G7909" t="s">
        <v>48</v>
      </c>
      <c r="H7909" t="s">
        <v>54</v>
      </c>
      <c r="I7909" t="s">
        <v>28</v>
      </c>
      <c r="J7909" t="s">
        <v>84</v>
      </c>
      <c r="K7909" t="s">
        <v>165</v>
      </c>
      <c r="L7909" t="s">
        <v>44</v>
      </c>
      <c r="M7909" t="s">
        <v>375</v>
      </c>
      <c r="N7909" s="2">
        <v>41471</v>
      </c>
      <c r="O7909" s="2">
        <v>41476</v>
      </c>
      <c r="P7909">
        <v>8</v>
      </c>
      <c r="Q7909" s="1">
        <v>0.02</v>
      </c>
      <c r="R7909">
        <v>4.28</v>
      </c>
      <c r="S7909">
        <v>0.94</v>
      </c>
      <c r="T7909">
        <f t="shared" si="123"/>
        <v>34.24</v>
      </c>
    </row>
    <row r="7910" spans="1:20" x14ac:dyDescent="0.25">
      <c r="A7910">
        <v>7909</v>
      </c>
      <c r="B7910">
        <v>86228</v>
      </c>
      <c r="C7910" t="s">
        <v>1785</v>
      </c>
      <c r="D7910" t="s">
        <v>20</v>
      </c>
      <c r="E7910" t="s">
        <v>21</v>
      </c>
      <c r="F7910" t="s">
        <v>47</v>
      </c>
      <c r="G7910" t="s">
        <v>48</v>
      </c>
      <c r="H7910" t="s">
        <v>203</v>
      </c>
      <c r="I7910" t="s">
        <v>28</v>
      </c>
      <c r="J7910" t="s">
        <v>84</v>
      </c>
      <c r="K7910" t="s">
        <v>25</v>
      </c>
      <c r="L7910" t="s">
        <v>26</v>
      </c>
      <c r="M7910" t="s">
        <v>160</v>
      </c>
      <c r="N7910" s="2">
        <v>40740</v>
      </c>
      <c r="O7910" s="2">
        <v>40745</v>
      </c>
      <c r="P7910">
        <v>5</v>
      </c>
      <c r="Q7910" s="1">
        <v>0.05</v>
      </c>
      <c r="R7910">
        <v>9.7799999999999994</v>
      </c>
      <c r="S7910">
        <v>1.99</v>
      </c>
      <c r="T7910">
        <f t="shared" si="123"/>
        <v>48.9</v>
      </c>
    </row>
    <row r="7911" spans="1:20" x14ac:dyDescent="0.25">
      <c r="A7911">
        <v>7910</v>
      </c>
      <c r="B7911">
        <v>86232</v>
      </c>
      <c r="C7911" t="s">
        <v>791</v>
      </c>
      <c r="D7911" t="s">
        <v>20</v>
      </c>
      <c r="E7911" t="s">
        <v>39</v>
      </c>
      <c r="F7911" t="s">
        <v>47</v>
      </c>
      <c r="G7911" t="s">
        <v>48</v>
      </c>
      <c r="H7911" t="s">
        <v>61</v>
      </c>
      <c r="I7911" t="s">
        <v>28</v>
      </c>
      <c r="J7911" t="s">
        <v>84</v>
      </c>
      <c r="K7911" t="s">
        <v>55</v>
      </c>
      <c r="L7911" t="s">
        <v>44</v>
      </c>
      <c r="M7911" t="s">
        <v>114</v>
      </c>
      <c r="N7911" s="2">
        <v>41471</v>
      </c>
      <c r="O7911" s="2">
        <v>41475</v>
      </c>
      <c r="P7911">
        <v>3</v>
      </c>
      <c r="Q7911" s="1">
        <v>0.03</v>
      </c>
      <c r="R7911">
        <v>3.29</v>
      </c>
      <c r="S7911">
        <v>1.35</v>
      </c>
      <c r="T7911">
        <f t="shared" si="123"/>
        <v>9.870000000000001</v>
      </c>
    </row>
    <row r="7912" spans="1:20" x14ac:dyDescent="0.25">
      <c r="A7912">
        <v>7911</v>
      </c>
      <c r="B7912">
        <v>87545</v>
      </c>
      <c r="C7912" t="s">
        <v>1675</v>
      </c>
      <c r="D7912" t="s">
        <v>20</v>
      </c>
      <c r="E7912" t="s">
        <v>39</v>
      </c>
      <c r="F7912" t="s">
        <v>22</v>
      </c>
      <c r="G7912" t="s">
        <v>93</v>
      </c>
      <c r="H7912" t="s">
        <v>49</v>
      </c>
      <c r="I7912" t="s">
        <v>28</v>
      </c>
      <c r="J7912" t="s">
        <v>84</v>
      </c>
      <c r="K7912" t="s">
        <v>98</v>
      </c>
      <c r="L7912" t="s">
        <v>44</v>
      </c>
      <c r="M7912" t="s">
        <v>227</v>
      </c>
      <c r="N7912" s="2">
        <v>41242</v>
      </c>
      <c r="O7912" s="2">
        <v>41242</v>
      </c>
      <c r="P7912">
        <v>8</v>
      </c>
      <c r="Q7912" s="1">
        <v>0.01</v>
      </c>
      <c r="R7912">
        <v>7.64</v>
      </c>
      <c r="S7912">
        <v>5.83</v>
      </c>
      <c r="T7912">
        <f t="shared" si="123"/>
        <v>61.12</v>
      </c>
    </row>
    <row r="7913" spans="1:20" x14ac:dyDescent="0.25">
      <c r="A7913">
        <v>7912</v>
      </c>
      <c r="B7913">
        <v>89357</v>
      </c>
      <c r="C7913" t="s">
        <v>1582</v>
      </c>
      <c r="D7913" t="s">
        <v>578</v>
      </c>
      <c r="E7913" t="s">
        <v>21</v>
      </c>
      <c r="F7913" t="s">
        <v>22</v>
      </c>
      <c r="G7913" t="s">
        <v>93</v>
      </c>
      <c r="H7913" t="s">
        <v>33</v>
      </c>
      <c r="I7913" t="s">
        <v>28</v>
      </c>
      <c r="J7913" t="s">
        <v>84</v>
      </c>
      <c r="K7913" t="s">
        <v>1254</v>
      </c>
      <c r="L7913" t="s">
        <v>283</v>
      </c>
      <c r="M7913" t="s">
        <v>398</v>
      </c>
      <c r="N7913" s="2">
        <v>41117</v>
      </c>
      <c r="O7913" s="2">
        <v>41119</v>
      </c>
      <c r="P7913">
        <v>16</v>
      </c>
      <c r="Q7913" s="1">
        <v>7.0000000000000007E-2</v>
      </c>
      <c r="R7913">
        <v>120.97</v>
      </c>
      <c r="S7913">
        <v>26.3</v>
      </c>
      <c r="T7913">
        <f t="shared" si="123"/>
        <v>1935.52</v>
      </c>
    </row>
    <row r="7914" spans="1:20" x14ac:dyDescent="0.25">
      <c r="A7914">
        <v>7913</v>
      </c>
      <c r="B7914">
        <v>91258</v>
      </c>
      <c r="C7914" t="s">
        <v>1664</v>
      </c>
      <c r="D7914" t="s">
        <v>20</v>
      </c>
      <c r="E7914" t="s">
        <v>21</v>
      </c>
      <c r="F7914" t="s">
        <v>31</v>
      </c>
      <c r="G7914" t="s">
        <v>32</v>
      </c>
      <c r="H7914" t="s">
        <v>33</v>
      </c>
      <c r="I7914" t="s">
        <v>28</v>
      </c>
      <c r="J7914" t="s">
        <v>84</v>
      </c>
      <c r="K7914" t="s">
        <v>208</v>
      </c>
      <c r="L7914" t="s">
        <v>26</v>
      </c>
      <c r="M7914" t="s">
        <v>255</v>
      </c>
      <c r="N7914" s="2">
        <v>40498</v>
      </c>
      <c r="O7914" s="2">
        <v>40498</v>
      </c>
      <c r="P7914">
        <v>38</v>
      </c>
      <c r="Q7914" s="1">
        <v>0.1</v>
      </c>
      <c r="R7914">
        <v>7.37</v>
      </c>
      <c r="S7914">
        <v>5.53</v>
      </c>
      <c r="T7914">
        <f t="shared" si="123"/>
        <v>280.06</v>
      </c>
    </row>
    <row r="7915" spans="1:20" x14ac:dyDescent="0.25">
      <c r="A7915">
        <v>7914</v>
      </c>
      <c r="B7915">
        <v>87081</v>
      </c>
      <c r="C7915" t="s">
        <v>1689</v>
      </c>
      <c r="D7915" t="s">
        <v>20</v>
      </c>
      <c r="E7915" t="s">
        <v>39</v>
      </c>
      <c r="F7915" t="s">
        <v>31</v>
      </c>
      <c r="G7915" t="s">
        <v>23</v>
      </c>
      <c r="H7915" t="s">
        <v>89</v>
      </c>
      <c r="I7915" t="s">
        <v>28</v>
      </c>
      <c r="J7915" t="s">
        <v>84</v>
      </c>
      <c r="K7915" t="s">
        <v>71</v>
      </c>
      <c r="L7915" t="s">
        <v>192</v>
      </c>
      <c r="M7915" t="s">
        <v>367</v>
      </c>
      <c r="N7915" s="2">
        <v>41295</v>
      </c>
      <c r="O7915" s="2">
        <v>41297</v>
      </c>
      <c r="P7915">
        <v>3</v>
      </c>
      <c r="Q7915" s="1">
        <v>0.04</v>
      </c>
      <c r="R7915">
        <v>7.84</v>
      </c>
      <c r="S7915">
        <v>4.71</v>
      </c>
      <c r="T7915">
        <f t="shared" si="123"/>
        <v>23.52</v>
      </c>
    </row>
    <row r="7916" spans="1:20" x14ac:dyDescent="0.25">
      <c r="A7916">
        <v>7915</v>
      </c>
      <c r="B7916">
        <v>87076</v>
      </c>
      <c r="C7916" t="s">
        <v>1689</v>
      </c>
      <c r="D7916" t="s">
        <v>38</v>
      </c>
      <c r="E7916" t="s">
        <v>21</v>
      </c>
      <c r="F7916" t="s">
        <v>31</v>
      </c>
      <c r="G7916" t="s">
        <v>23</v>
      </c>
      <c r="H7916" t="s">
        <v>33</v>
      </c>
      <c r="I7916" t="s">
        <v>28</v>
      </c>
      <c r="J7916" t="s">
        <v>84</v>
      </c>
      <c r="K7916" t="s">
        <v>1147</v>
      </c>
      <c r="L7916" t="s">
        <v>26</v>
      </c>
      <c r="M7916" t="s">
        <v>66</v>
      </c>
      <c r="N7916" s="2">
        <v>40199</v>
      </c>
      <c r="O7916" s="2">
        <v>40200</v>
      </c>
      <c r="P7916">
        <v>9</v>
      </c>
      <c r="Q7916" s="1">
        <v>0.04</v>
      </c>
      <c r="R7916">
        <v>9.7799999999999994</v>
      </c>
      <c r="S7916">
        <v>1.99</v>
      </c>
      <c r="T7916">
        <f t="shared" si="123"/>
        <v>88.02</v>
      </c>
    </row>
    <row r="7917" spans="1:20" x14ac:dyDescent="0.25">
      <c r="A7917">
        <v>7916</v>
      </c>
      <c r="B7917">
        <v>91190</v>
      </c>
      <c r="C7917" t="s">
        <v>480</v>
      </c>
      <c r="D7917" t="s">
        <v>20</v>
      </c>
      <c r="E7917" t="s">
        <v>39</v>
      </c>
      <c r="F7917" t="s">
        <v>31</v>
      </c>
      <c r="G7917" t="s">
        <v>23</v>
      </c>
      <c r="H7917" t="s">
        <v>94</v>
      </c>
      <c r="I7917" t="s">
        <v>28</v>
      </c>
      <c r="J7917" t="s">
        <v>84</v>
      </c>
      <c r="K7917" t="s">
        <v>189</v>
      </c>
      <c r="L7917" t="s">
        <v>44</v>
      </c>
      <c r="M7917" t="s">
        <v>35</v>
      </c>
      <c r="N7917" s="2">
        <v>41353</v>
      </c>
      <c r="O7917" s="2">
        <v>41354</v>
      </c>
      <c r="P7917">
        <v>4</v>
      </c>
      <c r="Q7917" s="1">
        <v>0.04</v>
      </c>
      <c r="R7917">
        <v>2.58</v>
      </c>
      <c r="S7917">
        <v>1.3</v>
      </c>
      <c r="T7917">
        <f t="shared" si="123"/>
        <v>10.32</v>
      </c>
    </row>
    <row r="7918" spans="1:20" x14ac:dyDescent="0.25">
      <c r="A7918">
        <v>7917</v>
      </c>
      <c r="B7918">
        <v>86534</v>
      </c>
      <c r="C7918" t="s">
        <v>320</v>
      </c>
      <c r="D7918" t="s">
        <v>38</v>
      </c>
      <c r="E7918" t="s">
        <v>39</v>
      </c>
      <c r="F7918" t="s">
        <v>40</v>
      </c>
      <c r="G7918" t="s">
        <v>41</v>
      </c>
      <c r="H7918" t="s">
        <v>61</v>
      </c>
      <c r="I7918" t="s">
        <v>28</v>
      </c>
      <c r="J7918" t="s">
        <v>84</v>
      </c>
      <c r="K7918" t="s">
        <v>82</v>
      </c>
      <c r="L7918" t="s">
        <v>192</v>
      </c>
      <c r="M7918" t="s">
        <v>99</v>
      </c>
      <c r="N7918" s="2">
        <v>40288</v>
      </c>
      <c r="O7918" s="2">
        <v>40288</v>
      </c>
      <c r="P7918">
        <v>9</v>
      </c>
      <c r="Q7918" s="1">
        <v>0.03</v>
      </c>
      <c r="R7918">
        <v>3.69</v>
      </c>
      <c r="S7918">
        <v>2.5</v>
      </c>
      <c r="T7918">
        <f t="shared" si="123"/>
        <v>33.21</v>
      </c>
    </row>
    <row r="7919" spans="1:20" x14ac:dyDescent="0.25">
      <c r="A7919">
        <v>7918</v>
      </c>
      <c r="B7919">
        <v>89552</v>
      </c>
      <c r="C7919" t="s">
        <v>186</v>
      </c>
      <c r="D7919" t="s">
        <v>20</v>
      </c>
      <c r="E7919" t="s">
        <v>187</v>
      </c>
      <c r="F7919" t="s">
        <v>22</v>
      </c>
      <c r="G7919" t="s">
        <v>48</v>
      </c>
      <c r="H7919" t="s">
        <v>217</v>
      </c>
      <c r="I7919" t="s">
        <v>28</v>
      </c>
      <c r="J7919" t="s">
        <v>84</v>
      </c>
      <c r="K7919" t="s">
        <v>248</v>
      </c>
      <c r="L7919" t="s">
        <v>283</v>
      </c>
      <c r="M7919" t="s">
        <v>246</v>
      </c>
      <c r="N7919" s="2">
        <v>41350</v>
      </c>
      <c r="O7919" s="2">
        <v>41354</v>
      </c>
      <c r="P7919">
        <v>7</v>
      </c>
      <c r="Q7919" s="1">
        <v>0.08</v>
      </c>
      <c r="R7919">
        <v>26.38</v>
      </c>
      <c r="S7919">
        <v>5.58</v>
      </c>
      <c r="T7919">
        <f t="shared" si="123"/>
        <v>184.66</v>
      </c>
    </row>
    <row r="7920" spans="1:20" x14ac:dyDescent="0.25">
      <c r="A7920">
        <v>7919</v>
      </c>
      <c r="B7920">
        <v>86338</v>
      </c>
      <c r="C7920" t="s">
        <v>1922</v>
      </c>
      <c r="D7920" t="s">
        <v>20</v>
      </c>
      <c r="E7920" t="s">
        <v>39</v>
      </c>
      <c r="F7920" t="s">
        <v>40</v>
      </c>
      <c r="G7920" t="s">
        <v>93</v>
      </c>
      <c r="H7920" t="s">
        <v>61</v>
      </c>
      <c r="I7920" t="s">
        <v>28</v>
      </c>
      <c r="J7920" t="s">
        <v>84</v>
      </c>
      <c r="K7920" t="s">
        <v>138</v>
      </c>
      <c r="L7920" t="s">
        <v>192</v>
      </c>
      <c r="M7920" t="s">
        <v>108</v>
      </c>
      <c r="N7920" s="2">
        <v>40194</v>
      </c>
      <c r="O7920" s="2">
        <v>40195</v>
      </c>
      <c r="P7920">
        <v>9</v>
      </c>
      <c r="Q7920" s="1">
        <v>0</v>
      </c>
      <c r="R7920">
        <v>13.43</v>
      </c>
      <c r="S7920">
        <v>5.5</v>
      </c>
      <c r="T7920">
        <f t="shared" si="123"/>
        <v>120.87</v>
      </c>
    </row>
    <row r="7921" spans="1:20" x14ac:dyDescent="0.25">
      <c r="A7921">
        <v>7920</v>
      </c>
      <c r="B7921">
        <v>90285</v>
      </c>
      <c r="C7921" t="s">
        <v>1778</v>
      </c>
      <c r="D7921" t="s">
        <v>20</v>
      </c>
      <c r="E7921" t="s">
        <v>39</v>
      </c>
      <c r="F7921" t="s">
        <v>31</v>
      </c>
      <c r="G7921" t="s">
        <v>41</v>
      </c>
      <c r="H7921" t="s">
        <v>61</v>
      </c>
      <c r="I7921" t="s">
        <v>28</v>
      </c>
      <c r="J7921" t="s">
        <v>84</v>
      </c>
      <c r="K7921" t="s">
        <v>163</v>
      </c>
      <c r="L7921" t="s">
        <v>192</v>
      </c>
      <c r="M7921" t="s">
        <v>121</v>
      </c>
      <c r="N7921" s="2">
        <v>40893</v>
      </c>
      <c r="O7921" s="2">
        <v>40894</v>
      </c>
      <c r="P7921">
        <v>6</v>
      </c>
      <c r="Q7921" s="1">
        <v>0.05</v>
      </c>
      <c r="R7921">
        <v>42.8</v>
      </c>
      <c r="S7921">
        <v>2.99</v>
      </c>
      <c r="T7921">
        <f t="shared" si="123"/>
        <v>256.79999999999995</v>
      </c>
    </row>
    <row r="7922" spans="1:20" x14ac:dyDescent="0.25">
      <c r="A7922">
        <v>7921</v>
      </c>
      <c r="B7922">
        <v>87801</v>
      </c>
      <c r="C7922" t="s">
        <v>405</v>
      </c>
      <c r="D7922" t="s">
        <v>20</v>
      </c>
      <c r="E7922" t="s">
        <v>39</v>
      </c>
      <c r="F7922" t="s">
        <v>22</v>
      </c>
      <c r="G7922" t="s">
        <v>48</v>
      </c>
      <c r="H7922" t="s">
        <v>94</v>
      </c>
      <c r="I7922" t="s">
        <v>28</v>
      </c>
      <c r="J7922" t="s">
        <v>84</v>
      </c>
      <c r="K7922" t="s">
        <v>138</v>
      </c>
      <c r="L7922" t="s">
        <v>192</v>
      </c>
      <c r="M7922" t="s">
        <v>86</v>
      </c>
      <c r="N7922" s="2">
        <v>40975</v>
      </c>
      <c r="O7922" s="2">
        <v>40980</v>
      </c>
      <c r="P7922">
        <v>9</v>
      </c>
      <c r="Q7922" s="1">
        <v>0.1</v>
      </c>
      <c r="R7922">
        <v>54.96</v>
      </c>
      <c r="S7922">
        <v>10.75</v>
      </c>
      <c r="T7922">
        <f t="shared" si="123"/>
        <v>494.64</v>
      </c>
    </row>
    <row r="7923" spans="1:20" x14ac:dyDescent="0.25">
      <c r="A7923">
        <v>7922</v>
      </c>
      <c r="B7923">
        <v>90391</v>
      </c>
      <c r="C7923" t="s">
        <v>920</v>
      </c>
      <c r="D7923" t="s">
        <v>578</v>
      </c>
      <c r="E7923" t="s">
        <v>187</v>
      </c>
      <c r="F7923" t="s">
        <v>31</v>
      </c>
      <c r="G7923" t="s">
        <v>48</v>
      </c>
      <c r="H7923" t="s">
        <v>188</v>
      </c>
      <c r="I7923" t="s">
        <v>28</v>
      </c>
      <c r="J7923" t="s">
        <v>84</v>
      </c>
      <c r="K7923" t="s">
        <v>181</v>
      </c>
      <c r="L7923" t="s">
        <v>283</v>
      </c>
      <c r="M7923" t="s">
        <v>35</v>
      </c>
      <c r="N7923" s="2">
        <v>40934</v>
      </c>
      <c r="O7923" s="2">
        <v>40941</v>
      </c>
      <c r="P7923">
        <v>4</v>
      </c>
      <c r="Q7923" s="1">
        <v>0.01</v>
      </c>
      <c r="R7923">
        <v>113.98</v>
      </c>
      <c r="S7923">
        <v>30</v>
      </c>
      <c r="T7923">
        <f t="shared" si="123"/>
        <v>455.92</v>
      </c>
    </row>
    <row r="7924" spans="1:20" x14ac:dyDescent="0.25">
      <c r="A7924">
        <v>7923</v>
      </c>
      <c r="B7924">
        <v>89966</v>
      </c>
      <c r="C7924" t="s">
        <v>756</v>
      </c>
      <c r="D7924" t="s">
        <v>578</v>
      </c>
      <c r="E7924" t="s">
        <v>187</v>
      </c>
      <c r="F7924" t="s">
        <v>22</v>
      </c>
      <c r="G7924" t="s">
        <v>41</v>
      </c>
      <c r="H7924" t="s">
        <v>217</v>
      </c>
      <c r="I7924" t="s">
        <v>28</v>
      </c>
      <c r="J7924" t="s">
        <v>84</v>
      </c>
      <c r="K7924" t="s">
        <v>282</v>
      </c>
      <c r="L7924" t="s">
        <v>330</v>
      </c>
      <c r="M7924" t="s">
        <v>444</v>
      </c>
      <c r="N7924" s="2">
        <v>41341</v>
      </c>
      <c r="O7924" s="2">
        <v>41342</v>
      </c>
      <c r="P7924">
        <v>8</v>
      </c>
      <c r="Q7924" s="1">
        <v>0.03</v>
      </c>
      <c r="R7924">
        <v>150.97999999999999</v>
      </c>
      <c r="S7924">
        <v>66.27</v>
      </c>
      <c r="T7924">
        <f t="shared" si="123"/>
        <v>1207.8399999999999</v>
      </c>
    </row>
    <row r="7925" spans="1:20" x14ac:dyDescent="0.25">
      <c r="A7925">
        <v>7924</v>
      </c>
      <c r="B7925">
        <v>89413</v>
      </c>
      <c r="C7925" t="s">
        <v>1839</v>
      </c>
      <c r="D7925" t="s">
        <v>20</v>
      </c>
      <c r="E7925" t="s">
        <v>21</v>
      </c>
      <c r="F7925" t="s">
        <v>22</v>
      </c>
      <c r="G7925" t="s">
        <v>93</v>
      </c>
      <c r="H7925" t="s">
        <v>206</v>
      </c>
      <c r="I7925" t="s">
        <v>28</v>
      </c>
      <c r="J7925" t="s">
        <v>84</v>
      </c>
      <c r="K7925" t="s">
        <v>1114</v>
      </c>
      <c r="L7925" t="s">
        <v>192</v>
      </c>
      <c r="M7925" t="s">
        <v>227</v>
      </c>
      <c r="N7925" s="2">
        <v>41398</v>
      </c>
      <c r="O7925" s="2">
        <v>41399</v>
      </c>
      <c r="P7925">
        <v>2</v>
      </c>
      <c r="Q7925" s="1">
        <v>0.06</v>
      </c>
      <c r="R7925">
        <v>205.99</v>
      </c>
      <c r="S7925">
        <v>8.99</v>
      </c>
      <c r="T7925">
        <f t="shared" si="123"/>
        <v>411.98</v>
      </c>
    </row>
    <row r="7926" spans="1:20" x14ac:dyDescent="0.25">
      <c r="A7926">
        <v>7925</v>
      </c>
      <c r="B7926">
        <v>90022</v>
      </c>
      <c r="C7926" t="s">
        <v>1233</v>
      </c>
      <c r="D7926" t="s">
        <v>20</v>
      </c>
      <c r="E7926" t="s">
        <v>39</v>
      </c>
      <c r="F7926" t="s">
        <v>31</v>
      </c>
      <c r="G7926" t="s">
        <v>32</v>
      </c>
      <c r="H7926" t="s">
        <v>94</v>
      </c>
      <c r="I7926" t="s">
        <v>28</v>
      </c>
      <c r="J7926" t="s">
        <v>84</v>
      </c>
      <c r="K7926" t="s">
        <v>228</v>
      </c>
      <c r="L7926" t="s">
        <v>192</v>
      </c>
      <c r="M7926" t="s">
        <v>146</v>
      </c>
      <c r="N7926" s="2">
        <v>41356</v>
      </c>
      <c r="O7926" s="2">
        <v>41357</v>
      </c>
      <c r="P7926">
        <v>10</v>
      </c>
      <c r="Q7926" s="1">
        <v>0.06</v>
      </c>
      <c r="R7926">
        <v>10.89</v>
      </c>
      <c r="S7926">
        <v>4.5</v>
      </c>
      <c r="T7926">
        <f t="shared" si="123"/>
        <v>108.9</v>
      </c>
    </row>
    <row r="7927" spans="1:20" x14ac:dyDescent="0.25">
      <c r="A7927">
        <v>7926</v>
      </c>
      <c r="B7927">
        <v>90022</v>
      </c>
      <c r="C7927" t="s">
        <v>1233</v>
      </c>
      <c r="D7927" t="s">
        <v>20</v>
      </c>
      <c r="E7927" t="s">
        <v>21</v>
      </c>
      <c r="F7927" t="s">
        <v>31</v>
      </c>
      <c r="G7927" t="s">
        <v>32</v>
      </c>
      <c r="H7927" t="s">
        <v>203</v>
      </c>
      <c r="I7927" t="s">
        <v>28</v>
      </c>
      <c r="J7927" t="s">
        <v>84</v>
      </c>
      <c r="K7927" t="s">
        <v>34</v>
      </c>
      <c r="L7927" t="s">
        <v>26</v>
      </c>
      <c r="M7927" t="s">
        <v>146</v>
      </c>
      <c r="N7927" s="2">
        <v>41356</v>
      </c>
      <c r="O7927" s="2">
        <v>41358</v>
      </c>
      <c r="P7927">
        <v>1</v>
      </c>
      <c r="Q7927" s="1">
        <v>0.05</v>
      </c>
      <c r="R7927">
        <v>28.48</v>
      </c>
      <c r="S7927">
        <v>1.99</v>
      </c>
      <c r="T7927">
        <f t="shared" si="123"/>
        <v>28.48</v>
      </c>
    </row>
    <row r="7928" spans="1:20" x14ac:dyDescent="0.25">
      <c r="A7928">
        <v>7927</v>
      </c>
      <c r="B7928">
        <v>90022</v>
      </c>
      <c r="C7928" t="s">
        <v>613</v>
      </c>
      <c r="D7928" t="s">
        <v>20</v>
      </c>
      <c r="E7928" t="s">
        <v>39</v>
      </c>
      <c r="F7928" t="s">
        <v>31</v>
      </c>
      <c r="G7928" t="s">
        <v>32</v>
      </c>
      <c r="H7928" t="s">
        <v>49</v>
      </c>
      <c r="I7928" t="s">
        <v>28</v>
      </c>
      <c r="J7928" t="s">
        <v>84</v>
      </c>
      <c r="K7928" t="s">
        <v>71</v>
      </c>
      <c r="L7928" t="s">
        <v>192</v>
      </c>
      <c r="M7928" t="s">
        <v>35</v>
      </c>
      <c r="N7928" s="2">
        <v>41356</v>
      </c>
      <c r="O7928" s="2">
        <v>41358</v>
      </c>
      <c r="P7928">
        <v>11</v>
      </c>
      <c r="Q7928" s="1">
        <v>0.02</v>
      </c>
      <c r="R7928">
        <v>2.88</v>
      </c>
      <c r="S7928">
        <v>1.49</v>
      </c>
      <c r="T7928">
        <f t="shared" si="123"/>
        <v>31.68</v>
      </c>
    </row>
    <row r="7929" spans="1:20" x14ac:dyDescent="0.25">
      <c r="A7929">
        <v>7928</v>
      </c>
      <c r="B7929">
        <v>87491</v>
      </c>
      <c r="C7929" t="s">
        <v>1321</v>
      </c>
      <c r="D7929" t="s">
        <v>20</v>
      </c>
      <c r="E7929" t="s">
        <v>21</v>
      </c>
      <c r="F7929" t="s">
        <v>31</v>
      </c>
      <c r="G7929" t="s">
        <v>93</v>
      </c>
      <c r="H7929" t="s">
        <v>33</v>
      </c>
      <c r="I7929" t="s">
        <v>28</v>
      </c>
      <c r="J7929" t="s">
        <v>84</v>
      </c>
      <c r="K7929" t="s">
        <v>409</v>
      </c>
      <c r="L7929" t="s">
        <v>192</v>
      </c>
      <c r="M7929" t="s">
        <v>255</v>
      </c>
      <c r="N7929" s="2">
        <v>40762</v>
      </c>
      <c r="O7929" s="2">
        <v>40763</v>
      </c>
      <c r="P7929">
        <v>8</v>
      </c>
      <c r="Q7929" s="1">
        <v>0.05</v>
      </c>
      <c r="R7929">
        <v>10.97</v>
      </c>
      <c r="S7929">
        <v>6.5</v>
      </c>
      <c r="T7929">
        <f t="shared" si="123"/>
        <v>87.76</v>
      </c>
    </row>
    <row r="7930" spans="1:20" x14ac:dyDescent="0.25">
      <c r="A7930">
        <v>7929</v>
      </c>
      <c r="B7930">
        <v>87995</v>
      </c>
      <c r="C7930" t="s">
        <v>322</v>
      </c>
      <c r="D7930" t="s">
        <v>38</v>
      </c>
      <c r="E7930" t="s">
        <v>39</v>
      </c>
      <c r="F7930" t="s">
        <v>31</v>
      </c>
      <c r="G7930" t="s">
        <v>48</v>
      </c>
      <c r="H7930" t="s">
        <v>78</v>
      </c>
      <c r="I7930" t="s">
        <v>28</v>
      </c>
      <c r="J7930" t="s">
        <v>84</v>
      </c>
      <c r="K7930" t="s">
        <v>71</v>
      </c>
      <c r="L7930" t="s">
        <v>26</v>
      </c>
      <c r="M7930" t="s">
        <v>255</v>
      </c>
      <c r="N7930" s="2">
        <v>40396</v>
      </c>
      <c r="O7930" s="2">
        <v>40400</v>
      </c>
      <c r="P7930">
        <v>21</v>
      </c>
      <c r="Q7930" s="1">
        <v>0.1</v>
      </c>
      <c r="R7930">
        <v>5.68</v>
      </c>
      <c r="S7930">
        <v>3.6</v>
      </c>
      <c r="T7930">
        <f t="shared" si="123"/>
        <v>119.28</v>
      </c>
    </row>
    <row r="7931" spans="1:20" x14ac:dyDescent="0.25">
      <c r="A7931">
        <v>7930</v>
      </c>
      <c r="B7931">
        <v>89610</v>
      </c>
      <c r="C7931" t="s">
        <v>556</v>
      </c>
      <c r="D7931" t="s">
        <v>20</v>
      </c>
      <c r="E7931" t="s">
        <v>39</v>
      </c>
      <c r="F7931" t="s">
        <v>22</v>
      </c>
      <c r="G7931" t="s">
        <v>48</v>
      </c>
      <c r="H7931" t="s">
        <v>42</v>
      </c>
      <c r="I7931" t="s">
        <v>28</v>
      </c>
      <c r="J7931" t="s">
        <v>84</v>
      </c>
      <c r="K7931" t="s">
        <v>116</v>
      </c>
      <c r="L7931" t="s">
        <v>44</v>
      </c>
      <c r="M7931" t="s">
        <v>123</v>
      </c>
      <c r="N7931" s="2">
        <v>40514</v>
      </c>
      <c r="O7931" s="2">
        <v>40521</v>
      </c>
      <c r="P7931">
        <v>12</v>
      </c>
      <c r="Q7931" s="1">
        <v>0.06</v>
      </c>
      <c r="R7931">
        <v>3.74</v>
      </c>
      <c r="S7931">
        <v>0.94</v>
      </c>
      <c r="T7931">
        <f t="shared" si="123"/>
        <v>44.88</v>
      </c>
    </row>
    <row r="7932" spans="1:20" x14ac:dyDescent="0.25">
      <c r="A7932">
        <v>7931</v>
      </c>
      <c r="B7932">
        <v>86356</v>
      </c>
      <c r="C7932" t="s">
        <v>2062</v>
      </c>
      <c r="D7932" t="s">
        <v>578</v>
      </c>
      <c r="E7932" t="s">
        <v>187</v>
      </c>
      <c r="F7932" t="s">
        <v>22</v>
      </c>
      <c r="G7932" t="s">
        <v>41</v>
      </c>
      <c r="H7932" t="s">
        <v>217</v>
      </c>
      <c r="I7932" t="s">
        <v>28</v>
      </c>
      <c r="J7932" t="s">
        <v>84</v>
      </c>
      <c r="K7932" t="s">
        <v>82</v>
      </c>
      <c r="L7932" t="s">
        <v>283</v>
      </c>
      <c r="M7932" t="s">
        <v>294</v>
      </c>
      <c r="N7932" s="2">
        <v>40182</v>
      </c>
      <c r="O7932" s="2">
        <v>40183</v>
      </c>
      <c r="P7932">
        <v>1</v>
      </c>
      <c r="Q7932" s="1">
        <v>0.06</v>
      </c>
      <c r="R7932">
        <v>350.98</v>
      </c>
      <c r="S7932">
        <v>30</v>
      </c>
      <c r="T7932">
        <f t="shared" si="123"/>
        <v>350.98</v>
      </c>
    </row>
    <row r="7933" spans="1:20" x14ac:dyDescent="0.25">
      <c r="A7933">
        <v>7932</v>
      </c>
      <c r="B7933">
        <v>86952</v>
      </c>
      <c r="C7933" t="s">
        <v>740</v>
      </c>
      <c r="D7933" t="s">
        <v>20</v>
      </c>
      <c r="E7933" t="s">
        <v>39</v>
      </c>
      <c r="F7933" t="s">
        <v>31</v>
      </c>
      <c r="G7933" t="s">
        <v>32</v>
      </c>
      <c r="H7933" t="s">
        <v>78</v>
      </c>
      <c r="I7933" t="s">
        <v>28</v>
      </c>
      <c r="J7933" t="s">
        <v>84</v>
      </c>
      <c r="K7933" t="s">
        <v>82</v>
      </c>
      <c r="L7933" t="s">
        <v>192</v>
      </c>
      <c r="M7933" t="s">
        <v>102</v>
      </c>
      <c r="N7933" s="2">
        <v>40444</v>
      </c>
      <c r="O7933" s="2">
        <v>40445</v>
      </c>
      <c r="P7933">
        <v>15</v>
      </c>
      <c r="Q7933" s="1">
        <v>0.04</v>
      </c>
      <c r="R7933">
        <v>60.97</v>
      </c>
      <c r="S7933">
        <v>4.5</v>
      </c>
      <c r="T7933">
        <f t="shared" si="123"/>
        <v>914.55</v>
      </c>
    </row>
    <row r="7934" spans="1:20" x14ac:dyDescent="0.25">
      <c r="A7934">
        <v>7933</v>
      </c>
      <c r="B7934">
        <v>88397</v>
      </c>
      <c r="C7934" t="s">
        <v>1938</v>
      </c>
      <c r="D7934" t="s">
        <v>20</v>
      </c>
      <c r="E7934" t="s">
        <v>187</v>
      </c>
      <c r="F7934" t="s">
        <v>40</v>
      </c>
      <c r="G7934" t="s">
        <v>93</v>
      </c>
      <c r="H7934" t="s">
        <v>219</v>
      </c>
      <c r="I7934" t="s">
        <v>28</v>
      </c>
      <c r="J7934" t="s">
        <v>84</v>
      </c>
      <c r="K7934" t="s">
        <v>71</v>
      </c>
      <c r="L7934" t="s">
        <v>44</v>
      </c>
      <c r="M7934" t="s">
        <v>59</v>
      </c>
      <c r="N7934" s="2">
        <v>41183</v>
      </c>
      <c r="O7934" s="2">
        <v>41184</v>
      </c>
      <c r="P7934">
        <v>1</v>
      </c>
      <c r="Q7934" s="1">
        <v>0.09</v>
      </c>
      <c r="R7934">
        <v>14.2</v>
      </c>
      <c r="S7934">
        <v>5.3</v>
      </c>
      <c r="T7934">
        <f t="shared" si="123"/>
        <v>14.2</v>
      </c>
    </row>
    <row r="7935" spans="1:20" x14ac:dyDescent="0.25">
      <c r="A7935">
        <v>7934</v>
      </c>
      <c r="B7935">
        <v>88397</v>
      </c>
      <c r="C7935" t="s">
        <v>1938</v>
      </c>
      <c r="D7935" t="s">
        <v>20</v>
      </c>
      <c r="E7935" t="s">
        <v>21</v>
      </c>
      <c r="F7935" t="s">
        <v>40</v>
      </c>
      <c r="G7935" t="s">
        <v>93</v>
      </c>
      <c r="H7935" t="s">
        <v>206</v>
      </c>
      <c r="I7935" t="s">
        <v>28</v>
      </c>
      <c r="J7935" t="s">
        <v>84</v>
      </c>
      <c r="K7935" t="s">
        <v>213</v>
      </c>
      <c r="L7935" t="s">
        <v>192</v>
      </c>
      <c r="M7935" t="s">
        <v>99</v>
      </c>
      <c r="N7935" s="2">
        <v>41183</v>
      </c>
      <c r="O7935" s="2">
        <v>41185</v>
      </c>
      <c r="P7935">
        <v>6</v>
      </c>
      <c r="Q7935" s="1">
        <v>0.02</v>
      </c>
      <c r="R7935">
        <v>115.99</v>
      </c>
      <c r="S7935">
        <v>5.92</v>
      </c>
      <c r="T7935">
        <f t="shared" si="123"/>
        <v>695.93999999999994</v>
      </c>
    </row>
    <row r="7936" spans="1:20" x14ac:dyDescent="0.25">
      <c r="A7936">
        <v>7935</v>
      </c>
      <c r="B7936">
        <v>88397</v>
      </c>
      <c r="C7936" t="s">
        <v>388</v>
      </c>
      <c r="D7936" t="s">
        <v>38</v>
      </c>
      <c r="E7936" t="s">
        <v>39</v>
      </c>
      <c r="F7936" t="s">
        <v>40</v>
      </c>
      <c r="G7936" t="s">
        <v>93</v>
      </c>
      <c r="H7936" t="s">
        <v>78</v>
      </c>
      <c r="I7936" t="s">
        <v>28</v>
      </c>
      <c r="J7936" t="s">
        <v>84</v>
      </c>
      <c r="K7936" t="s">
        <v>105</v>
      </c>
      <c r="L7936" t="s">
        <v>192</v>
      </c>
      <c r="M7936" t="s">
        <v>99</v>
      </c>
      <c r="N7936" s="2">
        <v>41183</v>
      </c>
      <c r="O7936" s="2">
        <v>41185</v>
      </c>
      <c r="P7936">
        <v>19</v>
      </c>
      <c r="Q7936" s="1">
        <v>0.09</v>
      </c>
      <c r="R7936">
        <v>18.97</v>
      </c>
      <c r="S7936">
        <v>9.0299999999999994</v>
      </c>
      <c r="T7936">
        <f t="shared" si="123"/>
        <v>360.42999999999995</v>
      </c>
    </row>
    <row r="7937" spans="1:20" x14ac:dyDescent="0.25">
      <c r="A7937">
        <v>7936</v>
      </c>
      <c r="B7937">
        <v>88224</v>
      </c>
      <c r="C7937" t="s">
        <v>503</v>
      </c>
      <c r="D7937" t="s">
        <v>20</v>
      </c>
      <c r="E7937" t="s">
        <v>21</v>
      </c>
      <c r="F7937" t="s">
        <v>31</v>
      </c>
      <c r="G7937" t="s">
        <v>32</v>
      </c>
      <c r="H7937" t="s">
        <v>24</v>
      </c>
      <c r="I7937" t="s">
        <v>28</v>
      </c>
      <c r="J7937" t="s">
        <v>84</v>
      </c>
      <c r="K7937" t="s">
        <v>1111</v>
      </c>
      <c r="L7937" t="s">
        <v>706</v>
      </c>
      <c r="M7937" t="s">
        <v>255</v>
      </c>
      <c r="N7937" s="2">
        <v>40932</v>
      </c>
      <c r="O7937" s="2">
        <v>40933</v>
      </c>
      <c r="P7937">
        <v>13</v>
      </c>
      <c r="Q7937" s="1">
        <v>7.0000000000000007E-2</v>
      </c>
      <c r="R7937">
        <v>23.99</v>
      </c>
      <c r="S7937">
        <v>6.3</v>
      </c>
      <c r="T7937">
        <f t="shared" si="123"/>
        <v>311.87</v>
      </c>
    </row>
    <row r="7938" spans="1:20" x14ac:dyDescent="0.25">
      <c r="A7938">
        <v>7937</v>
      </c>
      <c r="B7938">
        <v>88955</v>
      </c>
      <c r="C7938" t="s">
        <v>434</v>
      </c>
      <c r="D7938" t="s">
        <v>20</v>
      </c>
      <c r="E7938" t="s">
        <v>39</v>
      </c>
      <c r="F7938" t="s">
        <v>31</v>
      </c>
      <c r="G7938" t="s">
        <v>41</v>
      </c>
      <c r="H7938" t="s">
        <v>61</v>
      </c>
      <c r="I7938" t="s">
        <v>28</v>
      </c>
      <c r="J7938" t="s">
        <v>84</v>
      </c>
      <c r="K7938" t="s">
        <v>129</v>
      </c>
      <c r="L7938" t="s">
        <v>44</v>
      </c>
      <c r="M7938" t="s">
        <v>69</v>
      </c>
      <c r="N7938" s="2">
        <v>41075</v>
      </c>
      <c r="O7938" s="2">
        <v>41077</v>
      </c>
      <c r="P7938">
        <v>14</v>
      </c>
      <c r="Q7938" s="1">
        <v>0.09</v>
      </c>
      <c r="R7938">
        <v>2.94</v>
      </c>
      <c r="S7938">
        <v>0.81</v>
      </c>
      <c r="T7938">
        <f t="shared" si="123"/>
        <v>41.16</v>
      </c>
    </row>
    <row r="7939" spans="1:20" x14ac:dyDescent="0.25">
      <c r="A7939">
        <v>7938</v>
      </c>
      <c r="B7939">
        <v>90450</v>
      </c>
      <c r="C7939" t="s">
        <v>1356</v>
      </c>
      <c r="D7939" t="s">
        <v>20</v>
      </c>
      <c r="E7939" t="s">
        <v>39</v>
      </c>
      <c r="F7939" t="s">
        <v>31</v>
      </c>
      <c r="G7939" t="s">
        <v>23</v>
      </c>
      <c r="H7939" t="s">
        <v>78</v>
      </c>
      <c r="I7939" t="s">
        <v>28</v>
      </c>
      <c r="J7939" t="s">
        <v>84</v>
      </c>
      <c r="K7939" t="s">
        <v>189</v>
      </c>
      <c r="L7939" t="s">
        <v>192</v>
      </c>
      <c r="M7939" t="s">
        <v>35</v>
      </c>
      <c r="N7939" s="2">
        <v>40952</v>
      </c>
      <c r="O7939" s="2">
        <v>40953</v>
      </c>
      <c r="P7939">
        <v>2</v>
      </c>
      <c r="Q7939" s="1">
        <v>0.02</v>
      </c>
      <c r="R7939">
        <v>5.68</v>
      </c>
      <c r="S7939">
        <v>1.39</v>
      </c>
      <c r="T7939">
        <f t="shared" ref="T7939:T8002" si="124">R7939*P7939</f>
        <v>11.36</v>
      </c>
    </row>
    <row r="7940" spans="1:20" x14ac:dyDescent="0.25">
      <c r="A7940">
        <v>7939</v>
      </c>
      <c r="B7940">
        <v>90450</v>
      </c>
      <c r="C7940" t="s">
        <v>1356</v>
      </c>
      <c r="D7940" t="s">
        <v>578</v>
      </c>
      <c r="E7940" t="s">
        <v>187</v>
      </c>
      <c r="F7940" t="s">
        <v>31</v>
      </c>
      <c r="G7940" t="s">
        <v>23</v>
      </c>
      <c r="H7940" t="s">
        <v>217</v>
      </c>
      <c r="I7940" t="s">
        <v>28</v>
      </c>
      <c r="J7940" t="s">
        <v>84</v>
      </c>
      <c r="K7940" t="s">
        <v>231</v>
      </c>
      <c r="L7940" t="s">
        <v>330</v>
      </c>
      <c r="M7940" t="s">
        <v>35</v>
      </c>
      <c r="N7940" s="2">
        <v>40952</v>
      </c>
      <c r="O7940" s="2">
        <v>40952</v>
      </c>
      <c r="P7940">
        <v>2</v>
      </c>
      <c r="Q7940" s="1">
        <v>0</v>
      </c>
      <c r="R7940">
        <v>348.21</v>
      </c>
      <c r="S7940">
        <v>84.84</v>
      </c>
      <c r="T7940">
        <f t="shared" si="124"/>
        <v>696.42</v>
      </c>
    </row>
    <row r="7941" spans="1:20" x14ac:dyDescent="0.25">
      <c r="A7941">
        <v>7940</v>
      </c>
      <c r="B7941">
        <v>89648</v>
      </c>
      <c r="C7941" t="s">
        <v>862</v>
      </c>
      <c r="D7941" t="s">
        <v>38</v>
      </c>
      <c r="E7941" t="s">
        <v>39</v>
      </c>
      <c r="F7941" t="s">
        <v>31</v>
      </c>
      <c r="G7941" t="s">
        <v>48</v>
      </c>
      <c r="H7941" t="s">
        <v>42</v>
      </c>
      <c r="I7941" t="s">
        <v>28</v>
      </c>
      <c r="J7941" t="s">
        <v>84</v>
      </c>
      <c r="K7941" t="s">
        <v>149</v>
      </c>
      <c r="L7941" t="s">
        <v>26</v>
      </c>
      <c r="M7941" t="s">
        <v>91</v>
      </c>
      <c r="N7941" s="2">
        <v>40819</v>
      </c>
      <c r="O7941" s="2">
        <v>40823</v>
      </c>
      <c r="P7941">
        <v>17</v>
      </c>
      <c r="Q7941" s="1">
        <v>7.0000000000000007E-2</v>
      </c>
      <c r="R7941">
        <v>10.98</v>
      </c>
      <c r="S7941">
        <v>3.37</v>
      </c>
      <c r="T7941">
        <f t="shared" si="124"/>
        <v>186.66</v>
      </c>
    </row>
    <row r="7942" spans="1:20" x14ac:dyDescent="0.25">
      <c r="A7942">
        <v>7941</v>
      </c>
      <c r="B7942">
        <v>90655</v>
      </c>
      <c r="C7942" t="s">
        <v>1305</v>
      </c>
      <c r="D7942" t="s">
        <v>20</v>
      </c>
      <c r="E7942" t="s">
        <v>39</v>
      </c>
      <c r="F7942" t="s">
        <v>31</v>
      </c>
      <c r="G7942" t="s">
        <v>23</v>
      </c>
      <c r="H7942" t="s">
        <v>42</v>
      </c>
      <c r="I7942" t="s">
        <v>28</v>
      </c>
      <c r="J7942" t="s">
        <v>84</v>
      </c>
      <c r="K7942" t="s">
        <v>181</v>
      </c>
      <c r="L7942" t="s">
        <v>192</v>
      </c>
      <c r="M7942" t="s">
        <v>35</v>
      </c>
      <c r="N7942" s="2">
        <v>40855</v>
      </c>
      <c r="O7942" s="2">
        <v>40855</v>
      </c>
      <c r="P7942">
        <v>37</v>
      </c>
      <c r="Q7942" s="1">
        <v>0.09</v>
      </c>
      <c r="R7942">
        <v>15.74</v>
      </c>
      <c r="S7942">
        <v>1.39</v>
      </c>
      <c r="T7942">
        <f t="shared" si="124"/>
        <v>582.38</v>
      </c>
    </row>
    <row r="7943" spans="1:20" x14ac:dyDescent="0.25">
      <c r="A7943">
        <v>7942</v>
      </c>
      <c r="B7943">
        <v>90661</v>
      </c>
      <c r="C7943" t="s">
        <v>1305</v>
      </c>
      <c r="D7943" t="s">
        <v>20</v>
      </c>
      <c r="E7943" t="s">
        <v>21</v>
      </c>
      <c r="F7943" t="s">
        <v>31</v>
      </c>
      <c r="G7943" t="s">
        <v>23</v>
      </c>
      <c r="H7943" t="s">
        <v>33</v>
      </c>
      <c r="I7943" t="s">
        <v>28</v>
      </c>
      <c r="J7943" t="s">
        <v>84</v>
      </c>
      <c r="K7943" t="s">
        <v>1447</v>
      </c>
      <c r="L7943" t="s">
        <v>706</v>
      </c>
      <c r="M7943" t="s">
        <v>35</v>
      </c>
      <c r="N7943" s="2">
        <v>41586</v>
      </c>
      <c r="O7943" s="2">
        <v>41587</v>
      </c>
      <c r="P7943">
        <v>35</v>
      </c>
      <c r="Q7943" s="1">
        <v>0.1</v>
      </c>
      <c r="R7943">
        <v>140.99</v>
      </c>
      <c r="S7943">
        <v>13.99</v>
      </c>
      <c r="T7943">
        <f t="shared" si="124"/>
        <v>4934.6500000000005</v>
      </c>
    </row>
    <row r="7944" spans="1:20" x14ac:dyDescent="0.25">
      <c r="A7944">
        <v>7943</v>
      </c>
      <c r="B7944">
        <v>90655</v>
      </c>
      <c r="C7944" t="s">
        <v>1305</v>
      </c>
      <c r="D7944" t="s">
        <v>20</v>
      </c>
      <c r="E7944" t="s">
        <v>39</v>
      </c>
      <c r="F7944" t="s">
        <v>31</v>
      </c>
      <c r="G7944" t="s">
        <v>23</v>
      </c>
      <c r="H7944" t="s">
        <v>54</v>
      </c>
      <c r="I7944" t="s">
        <v>28</v>
      </c>
      <c r="J7944" t="s">
        <v>84</v>
      </c>
      <c r="K7944" t="s">
        <v>55</v>
      </c>
      <c r="L7944" t="s">
        <v>192</v>
      </c>
      <c r="M7944" t="s">
        <v>35</v>
      </c>
      <c r="N7944" s="2">
        <v>40855</v>
      </c>
      <c r="O7944" s="2">
        <v>40857</v>
      </c>
      <c r="P7944">
        <v>6</v>
      </c>
      <c r="Q7944" s="1">
        <v>0.08</v>
      </c>
      <c r="R7944">
        <v>6.48</v>
      </c>
      <c r="S7944">
        <v>7.49</v>
      </c>
      <c r="T7944">
        <f t="shared" si="124"/>
        <v>38.880000000000003</v>
      </c>
    </row>
    <row r="7945" spans="1:20" x14ac:dyDescent="0.25">
      <c r="A7945">
        <v>7944</v>
      </c>
      <c r="B7945">
        <v>87130</v>
      </c>
      <c r="C7945" t="s">
        <v>402</v>
      </c>
      <c r="D7945" t="s">
        <v>20</v>
      </c>
      <c r="E7945" t="s">
        <v>39</v>
      </c>
      <c r="F7945" t="s">
        <v>31</v>
      </c>
      <c r="G7945" t="s">
        <v>32</v>
      </c>
      <c r="H7945" t="s">
        <v>78</v>
      </c>
      <c r="I7945" t="s">
        <v>28</v>
      </c>
      <c r="J7945" t="s">
        <v>84</v>
      </c>
      <c r="K7945" t="s">
        <v>98</v>
      </c>
      <c r="L7945" t="s">
        <v>192</v>
      </c>
      <c r="M7945" t="s">
        <v>66</v>
      </c>
      <c r="N7945" s="2">
        <v>40976</v>
      </c>
      <c r="O7945" s="2">
        <v>40977</v>
      </c>
      <c r="P7945">
        <v>8</v>
      </c>
      <c r="Q7945" s="1">
        <v>0</v>
      </c>
      <c r="R7945">
        <v>11.97</v>
      </c>
      <c r="S7945">
        <v>4.9800000000000004</v>
      </c>
      <c r="T7945">
        <f t="shared" si="124"/>
        <v>95.76</v>
      </c>
    </row>
    <row r="7946" spans="1:20" x14ac:dyDescent="0.25">
      <c r="A7946">
        <v>7945</v>
      </c>
      <c r="B7946">
        <v>87130</v>
      </c>
      <c r="C7946" t="s">
        <v>402</v>
      </c>
      <c r="D7946" t="s">
        <v>38</v>
      </c>
      <c r="E7946" t="s">
        <v>39</v>
      </c>
      <c r="F7946" t="s">
        <v>31</v>
      </c>
      <c r="G7946" t="s">
        <v>32</v>
      </c>
      <c r="H7946" t="s">
        <v>54</v>
      </c>
      <c r="I7946" t="s">
        <v>28</v>
      </c>
      <c r="J7946" t="s">
        <v>84</v>
      </c>
      <c r="K7946" t="s">
        <v>79</v>
      </c>
      <c r="L7946" t="s">
        <v>192</v>
      </c>
      <c r="M7946" t="s">
        <v>279</v>
      </c>
      <c r="N7946" s="2">
        <v>40976</v>
      </c>
      <c r="O7946" s="2">
        <v>40977</v>
      </c>
      <c r="P7946">
        <v>7</v>
      </c>
      <c r="Q7946" s="1">
        <v>7.0000000000000007E-2</v>
      </c>
      <c r="R7946">
        <v>6.48</v>
      </c>
      <c r="S7946">
        <v>8.19</v>
      </c>
      <c r="T7946">
        <f t="shared" si="124"/>
        <v>45.36</v>
      </c>
    </row>
    <row r="7947" spans="1:20" x14ac:dyDescent="0.25">
      <c r="A7947">
        <v>7946</v>
      </c>
      <c r="B7947">
        <v>91465</v>
      </c>
      <c r="C7947" t="s">
        <v>1317</v>
      </c>
      <c r="D7947" t="s">
        <v>578</v>
      </c>
      <c r="E7947" t="s">
        <v>187</v>
      </c>
      <c r="F7947" t="s">
        <v>22</v>
      </c>
      <c r="G7947" t="s">
        <v>23</v>
      </c>
      <c r="H7947" t="s">
        <v>225</v>
      </c>
      <c r="I7947" t="s">
        <v>28</v>
      </c>
      <c r="J7947" t="s">
        <v>84</v>
      </c>
      <c r="K7947" t="s">
        <v>113</v>
      </c>
      <c r="L7947" t="s">
        <v>283</v>
      </c>
      <c r="M7947" t="s">
        <v>150</v>
      </c>
      <c r="N7947" s="2">
        <v>41616</v>
      </c>
      <c r="O7947" s="2">
        <v>41617</v>
      </c>
      <c r="P7947">
        <v>3</v>
      </c>
      <c r="Q7947" s="1">
        <v>0.09</v>
      </c>
      <c r="R7947">
        <v>280.98</v>
      </c>
      <c r="S7947">
        <v>57</v>
      </c>
      <c r="T7947">
        <f t="shared" si="124"/>
        <v>842.94</v>
      </c>
    </row>
    <row r="7948" spans="1:20" x14ac:dyDescent="0.25">
      <c r="A7948">
        <v>7947</v>
      </c>
      <c r="B7948">
        <v>91465</v>
      </c>
      <c r="C7948" t="s">
        <v>1317</v>
      </c>
      <c r="D7948" t="s">
        <v>20</v>
      </c>
      <c r="E7948" t="s">
        <v>39</v>
      </c>
      <c r="F7948" t="s">
        <v>22</v>
      </c>
      <c r="G7948" t="s">
        <v>23</v>
      </c>
      <c r="H7948" t="s">
        <v>94</v>
      </c>
      <c r="I7948" t="s">
        <v>28</v>
      </c>
      <c r="J7948" t="s">
        <v>84</v>
      </c>
      <c r="K7948" t="s">
        <v>149</v>
      </c>
      <c r="L7948" t="s">
        <v>26</v>
      </c>
      <c r="M7948" t="s">
        <v>182</v>
      </c>
      <c r="N7948" s="2">
        <v>41616</v>
      </c>
      <c r="O7948" s="2">
        <v>41616</v>
      </c>
      <c r="P7948">
        <v>15</v>
      </c>
      <c r="Q7948" s="1">
        <v>0.03</v>
      </c>
      <c r="R7948">
        <v>10.98</v>
      </c>
      <c r="S7948">
        <v>3.37</v>
      </c>
      <c r="T7948">
        <f t="shared" si="124"/>
        <v>164.70000000000002</v>
      </c>
    </row>
    <row r="7949" spans="1:20" x14ac:dyDescent="0.25">
      <c r="A7949">
        <v>7948</v>
      </c>
      <c r="B7949">
        <v>85906</v>
      </c>
      <c r="C7949" t="s">
        <v>1057</v>
      </c>
      <c r="D7949" t="s">
        <v>578</v>
      </c>
      <c r="E7949" t="s">
        <v>187</v>
      </c>
      <c r="F7949" t="s">
        <v>40</v>
      </c>
      <c r="G7949" t="s">
        <v>41</v>
      </c>
      <c r="H7949" t="s">
        <v>225</v>
      </c>
      <c r="I7949" t="s">
        <v>28</v>
      </c>
      <c r="J7949" t="s">
        <v>84</v>
      </c>
      <c r="K7949" t="s">
        <v>68</v>
      </c>
      <c r="L7949" t="s">
        <v>330</v>
      </c>
      <c r="M7949" t="s">
        <v>264</v>
      </c>
      <c r="N7949" s="2">
        <v>41510</v>
      </c>
      <c r="O7949" s="2">
        <v>41512</v>
      </c>
      <c r="P7949">
        <v>2</v>
      </c>
      <c r="Q7949" s="1">
        <v>0.05</v>
      </c>
      <c r="R7949">
        <v>376.13</v>
      </c>
      <c r="S7949">
        <v>85.63</v>
      </c>
      <c r="T7949">
        <f t="shared" si="124"/>
        <v>752.26</v>
      </c>
    </row>
    <row r="7950" spans="1:20" x14ac:dyDescent="0.25">
      <c r="A7950">
        <v>7949</v>
      </c>
      <c r="B7950">
        <v>85896</v>
      </c>
      <c r="C7950" t="s">
        <v>1057</v>
      </c>
      <c r="D7950" t="s">
        <v>20</v>
      </c>
      <c r="E7950" t="s">
        <v>21</v>
      </c>
      <c r="F7950" t="s">
        <v>40</v>
      </c>
      <c r="G7950" t="s">
        <v>41</v>
      </c>
      <c r="H7950" t="s">
        <v>24</v>
      </c>
      <c r="I7950" t="s">
        <v>28</v>
      </c>
      <c r="J7950" t="s">
        <v>84</v>
      </c>
      <c r="K7950" t="s">
        <v>1147</v>
      </c>
      <c r="L7950" t="s">
        <v>192</v>
      </c>
      <c r="M7950" t="s">
        <v>469</v>
      </c>
      <c r="N7950" s="2">
        <v>40414</v>
      </c>
      <c r="O7950" s="2">
        <v>40415</v>
      </c>
      <c r="P7950">
        <v>5</v>
      </c>
      <c r="Q7950" s="1">
        <v>0</v>
      </c>
      <c r="R7950">
        <v>195.99</v>
      </c>
      <c r="S7950">
        <v>8.99</v>
      </c>
      <c r="T7950">
        <f t="shared" si="124"/>
        <v>979.95</v>
      </c>
    </row>
    <row r="7951" spans="1:20" x14ac:dyDescent="0.25">
      <c r="A7951">
        <v>7950</v>
      </c>
      <c r="B7951">
        <v>90802</v>
      </c>
      <c r="C7951" t="s">
        <v>2317</v>
      </c>
      <c r="D7951" t="s">
        <v>38</v>
      </c>
      <c r="E7951" t="s">
        <v>21</v>
      </c>
      <c r="F7951" t="s">
        <v>31</v>
      </c>
      <c r="G7951" t="s">
        <v>41</v>
      </c>
      <c r="H7951" t="s">
        <v>24</v>
      </c>
      <c r="I7951" t="s">
        <v>28</v>
      </c>
      <c r="J7951" t="s">
        <v>84</v>
      </c>
      <c r="K7951" t="s">
        <v>198</v>
      </c>
      <c r="L7951" t="s">
        <v>192</v>
      </c>
      <c r="M7951" t="s">
        <v>121</v>
      </c>
      <c r="N7951" s="2">
        <v>40990</v>
      </c>
      <c r="O7951" s="2">
        <v>40991</v>
      </c>
      <c r="P7951">
        <v>9</v>
      </c>
      <c r="Q7951" s="1">
        <v>0.01</v>
      </c>
      <c r="R7951">
        <v>65.989999999999995</v>
      </c>
      <c r="S7951">
        <v>5.31</v>
      </c>
      <c r="T7951">
        <f t="shared" si="124"/>
        <v>593.91</v>
      </c>
    </row>
    <row r="7952" spans="1:20" x14ac:dyDescent="0.25">
      <c r="A7952">
        <v>7951</v>
      </c>
      <c r="B7952">
        <v>86776</v>
      </c>
      <c r="C7952" t="s">
        <v>695</v>
      </c>
      <c r="D7952" t="s">
        <v>38</v>
      </c>
      <c r="E7952" t="s">
        <v>39</v>
      </c>
      <c r="F7952" t="s">
        <v>40</v>
      </c>
      <c r="G7952" t="s">
        <v>93</v>
      </c>
      <c r="H7952" t="s">
        <v>42</v>
      </c>
      <c r="I7952" t="s">
        <v>28</v>
      </c>
      <c r="J7952" t="s">
        <v>84</v>
      </c>
      <c r="K7952" t="s">
        <v>154</v>
      </c>
      <c r="L7952" t="s">
        <v>192</v>
      </c>
      <c r="M7952" t="s">
        <v>342</v>
      </c>
      <c r="N7952" s="2">
        <v>41151</v>
      </c>
      <c r="O7952" s="2">
        <v>41152</v>
      </c>
      <c r="P7952">
        <v>19</v>
      </c>
      <c r="Q7952" s="1">
        <v>0.03</v>
      </c>
      <c r="R7952">
        <v>6.48</v>
      </c>
      <c r="S7952">
        <v>6.6</v>
      </c>
      <c r="T7952">
        <f t="shared" si="124"/>
        <v>123.12</v>
      </c>
    </row>
    <row r="7953" spans="1:20" x14ac:dyDescent="0.25">
      <c r="A7953">
        <v>7952</v>
      </c>
      <c r="B7953">
        <v>86813</v>
      </c>
      <c r="C7953" t="s">
        <v>1005</v>
      </c>
      <c r="D7953" t="s">
        <v>38</v>
      </c>
      <c r="E7953" t="s">
        <v>39</v>
      </c>
      <c r="F7953" t="s">
        <v>22</v>
      </c>
      <c r="G7953" t="s">
        <v>23</v>
      </c>
      <c r="H7953" t="s">
        <v>42</v>
      </c>
      <c r="I7953" t="s">
        <v>28</v>
      </c>
      <c r="J7953" t="s">
        <v>84</v>
      </c>
      <c r="K7953" t="s">
        <v>43</v>
      </c>
      <c r="L7953" t="s">
        <v>26</v>
      </c>
      <c r="M7953" t="s">
        <v>96</v>
      </c>
      <c r="N7953" s="2">
        <v>40368</v>
      </c>
      <c r="O7953" s="2">
        <v>40370</v>
      </c>
      <c r="P7953">
        <v>5</v>
      </c>
      <c r="Q7953" s="1">
        <v>0.03</v>
      </c>
      <c r="R7953">
        <v>30.98</v>
      </c>
      <c r="S7953">
        <v>8.99</v>
      </c>
      <c r="T7953">
        <f t="shared" si="124"/>
        <v>154.9</v>
      </c>
    </row>
    <row r="7954" spans="1:20" x14ac:dyDescent="0.25">
      <c r="A7954">
        <v>7953</v>
      </c>
      <c r="B7954">
        <v>86813</v>
      </c>
      <c r="C7954" t="s">
        <v>1662</v>
      </c>
      <c r="D7954" t="s">
        <v>20</v>
      </c>
      <c r="E7954" t="s">
        <v>39</v>
      </c>
      <c r="F7954" t="s">
        <v>40</v>
      </c>
      <c r="G7954" t="s">
        <v>23</v>
      </c>
      <c r="H7954" t="s">
        <v>78</v>
      </c>
      <c r="I7954" t="s">
        <v>28</v>
      </c>
      <c r="J7954" t="s">
        <v>84</v>
      </c>
      <c r="K7954" t="s">
        <v>55</v>
      </c>
      <c r="L7954" t="s">
        <v>192</v>
      </c>
      <c r="M7954" t="s">
        <v>59</v>
      </c>
      <c r="N7954" s="2">
        <v>40368</v>
      </c>
      <c r="O7954" s="2">
        <v>40370</v>
      </c>
      <c r="P7954">
        <v>9</v>
      </c>
      <c r="Q7954" s="1">
        <v>0.01</v>
      </c>
      <c r="R7954">
        <v>525.98</v>
      </c>
      <c r="S7954">
        <v>19.989999999999998</v>
      </c>
      <c r="T7954">
        <f t="shared" si="124"/>
        <v>4733.82</v>
      </c>
    </row>
    <row r="7955" spans="1:20" x14ac:dyDescent="0.25">
      <c r="A7955">
        <v>7954</v>
      </c>
      <c r="B7955">
        <v>87741</v>
      </c>
      <c r="C7955" t="s">
        <v>489</v>
      </c>
      <c r="D7955" t="s">
        <v>20</v>
      </c>
      <c r="E7955" t="s">
        <v>39</v>
      </c>
      <c r="F7955" t="s">
        <v>31</v>
      </c>
      <c r="G7955" t="s">
        <v>23</v>
      </c>
      <c r="H7955" t="s">
        <v>78</v>
      </c>
      <c r="I7955" t="s">
        <v>28</v>
      </c>
      <c r="J7955" t="s">
        <v>84</v>
      </c>
      <c r="K7955" t="s">
        <v>62</v>
      </c>
      <c r="L7955" t="s">
        <v>192</v>
      </c>
      <c r="M7955" t="s">
        <v>296</v>
      </c>
      <c r="N7955" s="2">
        <v>40778</v>
      </c>
      <c r="O7955" s="2">
        <v>40780</v>
      </c>
      <c r="P7955">
        <v>8</v>
      </c>
      <c r="Q7955" s="1">
        <v>0.01</v>
      </c>
      <c r="R7955">
        <v>15.14</v>
      </c>
      <c r="S7955">
        <v>4.53</v>
      </c>
      <c r="T7955">
        <f t="shared" si="124"/>
        <v>121.12</v>
      </c>
    </row>
    <row r="7956" spans="1:20" x14ac:dyDescent="0.25">
      <c r="A7956">
        <v>7955</v>
      </c>
      <c r="B7956">
        <v>87927</v>
      </c>
      <c r="C7956" t="s">
        <v>512</v>
      </c>
      <c r="D7956" t="s">
        <v>20</v>
      </c>
      <c r="E7956" t="s">
        <v>39</v>
      </c>
      <c r="F7956" t="s">
        <v>22</v>
      </c>
      <c r="G7956" t="s">
        <v>32</v>
      </c>
      <c r="H7956" t="s">
        <v>54</v>
      </c>
      <c r="I7956" t="s">
        <v>28</v>
      </c>
      <c r="J7956" t="s">
        <v>84</v>
      </c>
      <c r="K7956" t="s">
        <v>189</v>
      </c>
      <c r="L7956" t="s">
        <v>192</v>
      </c>
      <c r="M7956" t="s">
        <v>190</v>
      </c>
      <c r="N7956" s="2">
        <v>41529</v>
      </c>
      <c r="O7956" s="2">
        <v>41531</v>
      </c>
      <c r="P7956">
        <v>13</v>
      </c>
      <c r="Q7956" s="1">
        <v>7.0000000000000007E-2</v>
      </c>
      <c r="R7956">
        <v>3.15</v>
      </c>
      <c r="S7956">
        <v>0.5</v>
      </c>
      <c r="T7956">
        <f t="shared" si="124"/>
        <v>40.949999999999996</v>
      </c>
    </row>
    <row r="7957" spans="1:20" x14ac:dyDescent="0.25">
      <c r="A7957">
        <v>7956</v>
      </c>
      <c r="B7957">
        <v>90556</v>
      </c>
      <c r="C7957" t="s">
        <v>699</v>
      </c>
      <c r="D7957" t="s">
        <v>20</v>
      </c>
      <c r="E7957" t="s">
        <v>39</v>
      </c>
      <c r="F7957" t="s">
        <v>22</v>
      </c>
      <c r="G7957" t="s">
        <v>23</v>
      </c>
      <c r="H7957" t="s">
        <v>49</v>
      </c>
      <c r="I7957" t="s">
        <v>28</v>
      </c>
      <c r="J7957" t="s">
        <v>84</v>
      </c>
      <c r="K7957" t="s">
        <v>105</v>
      </c>
      <c r="L7957" t="s">
        <v>192</v>
      </c>
      <c r="M7957" t="s">
        <v>80</v>
      </c>
      <c r="N7957" s="2">
        <v>41620</v>
      </c>
      <c r="O7957" s="2">
        <v>41622</v>
      </c>
      <c r="P7957">
        <v>24</v>
      </c>
      <c r="Q7957" s="1">
        <v>0.09</v>
      </c>
      <c r="R7957">
        <v>11.5</v>
      </c>
      <c r="S7957">
        <v>7.19</v>
      </c>
      <c r="T7957">
        <f t="shared" si="124"/>
        <v>276</v>
      </c>
    </row>
    <row r="7958" spans="1:20" x14ac:dyDescent="0.25">
      <c r="A7958">
        <v>7957</v>
      </c>
      <c r="B7958">
        <v>90556</v>
      </c>
      <c r="C7958" t="s">
        <v>699</v>
      </c>
      <c r="D7958" t="s">
        <v>38</v>
      </c>
      <c r="E7958" t="s">
        <v>39</v>
      </c>
      <c r="F7958" t="s">
        <v>22</v>
      </c>
      <c r="G7958" t="s">
        <v>23</v>
      </c>
      <c r="H7958" t="s">
        <v>54</v>
      </c>
      <c r="I7958" t="s">
        <v>28</v>
      </c>
      <c r="J7958" t="s">
        <v>84</v>
      </c>
      <c r="K7958" t="s">
        <v>98</v>
      </c>
      <c r="L7958" t="s">
        <v>44</v>
      </c>
      <c r="M7958" t="s">
        <v>499</v>
      </c>
      <c r="N7958" s="2">
        <v>41620</v>
      </c>
      <c r="O7958" s="2">
        <v>41622</v>
      </c>
      <c r="P7958">
        <v>11</v>
      </c>
      <c r="Q7958" s="1">
        <v>0.09</v>
      </c>
      <c r="R7958">
        <v>2.98</v>
      </c>
      <c r="S7958">
        <v>2.0299999999999998</v>
      </c>
      <c r="T7958">
        <f t="shared" si="124"/>
        <v>32.78</v>
      </c>
    </row>
    <row r="7959" spans="1:20" x14ac:dyDescent="0.25">
      <c r="A7959">
        <v>7958</v>
      </c>
      <c r="B7959">
        <v>90813</v>
      </c>
      <c r="C7959" t="s">
        <v>1174</v>
      </c>
      <c r="D7959" t="s">
        <v>20</v>
      </c>
      <c r="E7959" t="s">
        <v>39</v>
      </c>
      <c r="F7959" t="s">
        <v>31</v>
      </c>
      <c r="G7959" t="s">
        <v>32</v>
      </c>
      <c r="H7959" t="s">
        <v>49</v>
      </c>
      <c r="I7959" t="s">
        <v>28</v>
      </c>
      <c r="J7959" t="s">
        <v>84</v>
      </c>
      <c r="K7959" t="s">
        <v>71</v>
      </c>
      <c r="L7959" t="s">
        <v>192</v>
      </c>
      <c r="M7959" t="s">
        <v>66</v>
      </c>
      <c r="N7959" s="2">
        <v>41529</v>
      </c>
      <c r="O7959" s="2">
        <v>41529</v>
      </c>
      <c r="P7959">
        <v>10</v>
      </c>
      <c r="Q7959" s="1">
        <v>0.08</v>
      </c>
      <c r="R7959">
        <v>4.91</v>
      </c>
      <c r="S7959">
        <v>0.5</v>
      </c>
      <c r="T7959">
        <f t="shared" si="124"/>
        <v>49.1</v>
      </c>
    </row>
    <row r="7960" spans="1:20" x14ac:dyDescent="0.25">
      <c r="A7960">
        <v>7959</v>
      </c>
      <c r="B7960">
        <v>90806</v>
      </c>
      <c r="C7960" t="s">
        <v>1465</v>
      </c>
      <c r="D7960" t="s">
        <v>20</v>
      </c>
      <c r="E7960" t="s">
        <v>39</v>
      </c>
      <c r="F7960" t="s">
        <v>47</v>
      </c>
      <c r="G7960" t="s">
        <v>32</v>
      </c>
      <c r="H7960" t="s">
        <v>61</v>
      </c>
      <c r="I7960" t="s">
        <v>28</v>
      </c>
      <c r="J7960" t="s">
        <v>84</v>
      </c>
      <c r="K7960" t="s">
        <v>226</v>
      </c>
      <c r="L7960" t="s">
        <v>192</v>
      </c>
      <c r="M7960" t="s">
        <v>114</v>
      </c>
      <c r="N7960" s="2">
        <v>40433</v>
      </c>
      <c r="O7960" s="2">
        <v>40435</v>
      </c>
      <c r="P7960">
        <v>18</v>
      </c>
      <c r="Q7960" s="1">
        <v>0</v>
      </c>
      <c r="R7960">
        <v>5.98</v>
      </c>
      <c r="S7960">
        <v>1.49</v>
      </c>
      <c r="T7960">
        <f t="shared" si="124"/>
        <v>107.64000000000001</v>
      </c>
    </row>
    <row r="7961" spans="1:20" x14ac:dyDescent="0.25">
      <c r="A7961">
        <v>7960</v>
      </c>
      <c r="B7961">
        <v>86389</v>
      </c>
      <c r="C7961" t="s">
        <v>1081</v>
      </c>
      <c r="D7961" t="s">
        <v>20</v>
      </c>
      <c r="E7961" t="s">
        <v>39</v>
      </c>
      <c r="F7961" t="s">
        <v>31</v>
      </c>
      <c r="G7961" t="s">
        <v>48</v>
      </c>
      <c r="H7961" t="s">
        <v>61</v>
      </c>
      <c r="I7961" t="s">
        <v>28</v>
      </c>
      <c r="J7961" t="s">
        <v>84</v>
      </c>
      <c r="K7961" t="s">
        <v>68</v>
      </c>
      <c r="L7961" t="s">
        <v>746</v>
      </c>
      <c r="M7961" t="s">
        <v>131</v>
      </c>
      <c r="N7961" s="2">
        <v>40949</v>
      </c>
      <c r="O7961" s="2">
        <v>40949</v>
      </c>
      <c r="P7961">
        <v>7</v>
      </c>
      <c r="Q7961" s="1">
        <v>0.02</v>
      </c>
      <c r="R7961">
        <v>4.4800000000000004</v>
      </c>
      <c r="S7961">
        <v>49</v>
      </c>
      <c r="T7961">
        <f t="shared" si="124"/>
        <v>31.360000000000003</v>
      </c>
    </row>
    <row r="7962" spans="1:20" x14ac:dyDescent="0.25">
      <c r="A7962">
        <v>7961</v>
      </c>
      <c r="B7962">
        <v>86642</v>
      </c>
      <c r="C7962" t="s">
        <v>1893</v>
      </c>
      <c r="D7962" t="s">
        <v>578</v>
      </c>
      <c r="E7962" t="s">
        <v>21</v>
      </c>
      <c r="F7962" t="s">
        <v>47</v>
      </c>
      <c r="G7962" t="s">
        <v>48</v>
      </c>
      <c r="H7962" t="s">
        <v>24</v>
      </c>
      <c r="I7962" t="s">
        <v>28</v>
      </c>
      <c r="J7962" t="s">
        <v>84</v>
      </c>
      <c r="K7962" t="s">
        <v>201</v>
      </c>
      <c r="L7962" t="s">
        <v>283</v>
      </c>
      <c r="M7962" t="s">
        <v>117</v>
      </c>
      <c r="N7962" s="2">
        <v>40956</v>
      </c>
      <c r="O7962" s="2">
        <v>40960</v>
      </c>
      <c r="P7962">
        <v>1</v>
      </c>
      <c r="Q7962" s="1">
        <v>0.06</v>
      </c>
      <c r="R7962">
        <v>145.44999999999999</v>
      </c>
      <c r="S7962">
        <v>17.850000000000001</v>
      </c>
      <c r="T7962">
        <f t="shared" si="124"/>
        <v>145.44999999999999</v>
      </c>
    </row>
    <row r="7963" spans="1:20" x14ac:dyDescent="0.25">
      <c r="A7963">
        <v>7962</v>
      </c>
      <c r="B7963">
        <v>86642</v>
      </c>
      <c r="C7963" t="s">
        <v>1893</v>
      </c>
      <c r="D7963" t="s">
        <v>20</v>
      </c>
      <c r="E7963" t="s">
        <v>39</v>
      </c>
      <c r="F7963" t="s">
        <v>47</v>
      </c>
      <c r="G7963" t="s">
        <v>48</v>
      </c>
      <c r="H7963" t="s">
        <v>49</v>
      </c>
      <c r="I7963" t="s">
        <v>28</v>
      </c>
      <c r="J7963" t="s">
        <v>84</v>
      </c>
      <c r="K7963" t="s">
        <v>189</v>
      </c>
      <c r="L7963" t="s">
        <v>192</v>
      </c>
      <c r="M7963" t="s">
        <v>111</v>
      </c>
      <c r="N7963" s="2">
        <v>40956</v>
      </c>
      <c r="O7963" s="2">
        <v>40958</v>
      </c>
      <c r="P7963">
        <v>1</v>
      </c>
      <c r="Q7963" s="1">
        <v>0.04</v>
      </c>
      <c r="R7963">
        <v>12.28</v>
      </c>
      <c r="S7963">
        <v>6.13</v>
      </c>
      <c r="T7963">
        <f t="shared" si="124"/>
        <v>12.28</v>
      </c>
    </row>
    <row r="7964" spans="1:20" x14ac:dyDescent="0.25">
      <c r="A7964">
        <v>7963</v>
      </c>
      <c r="B7964">
        <v>86580</v>
      </c>
      <c r="C7964" t="s">
        <v>461</v>
      </c>
      <c r="D7964" t="s">
        <v>20</v>
      </c>
      <c r="E7964" t="s">
        <v>39</v>
      </c>
      <c r="F7964" t="s">
        <v>22</v>
      </c>
      <c r="G7964" t="s">
        <v>23</v>
      </c>
      <c r="H7964" t="s">
        <v>49</v>
      </c>
      <c r="I7964" t="s">
        <v>28</v>
      </c>
      <c r="J7964" t="s">
        <v>84</v>
      </c>
      <c r="K7964" t="s">
        <v>158</v>
      </c>
      <c r="L7964" t="s">
        <v>192</v>
      </c>
      <c r="M7964" t="s">
        <v>331</v>
      </c>
      <c r="N7964" s="2">
        <v>41054</v>
      </c>
      <c r="O7964" s="2">
        <v>41056</v>
      </c>
      <c r="P7964">
        <v>19</v>
      </c>
      <c r="Q7964" s="1">
        <v>7.0000000000000007E-2</v>
      </c>
      <c r="R7964">
        <v>4.24</v>
      </c>
      <c r="S7964">
        <v>5.41</v>
      </c>
      <c r="T7964">
        <f t="shared" si="124"/>
        <v>80.56</v>
      </c>
    </row>
    <row r="7965" spans="1:20" x14ac:dyDescent="0.25">
      <c r="A7965">
        <v>7964</v>
      </c>
      <c r="B7965">
        <v>86580</v>
      </c>
      <c r="C7965" t="s">
        <v>461</v>
      </c>
      <c r="D7965" t="s">
        <v>20</v>
      </c>
      <c r="E7965" t="s">
        <v>187</v>
      </c>
      <c r="F7965" t="s">
        <v>22</v>
      </c>
      <c r="G7965" t="s">
        <v>23</v>
      </c>
      <c r="H7965" t="s">
        <v>219</v>
      </c>
      <c r="I7965" t="s">
        <v>28</v>
      </c>
      <c r="J7965" t="s">
        <v>84</v>
      </c>
      <c r="K7965" t="s">
        <v>158</v>
      </c>
      <c r="L7965" t="s">
        <v>26</v>
      </c>
      <c r="M7965" t="s">
        <v>227</v>
      </c>
      <c r="N7965" s="2">
        <v>41054</v>
      </c>
      <c r="O7965" s="2">
        <v>41056</v>
      </c>
      <c r="P7965">
        <v>5</v>
      </c>
      <c r="Q7965" s="1">
        <v>0.08</v>
      </c>
      <c r="R7965">
        <v>2.23</v>
      </c>
      <c r="S7965">
        <v>4.57</v>
      </c>
      <c r="T7965">
        <f t="shared" si="124"/>
        <v>11.15</v>
      </c>
    </row>
    <row r="7966" spans="1:20" x14ac:dyDescent="0.25">
      <c r="A7966">
        <v>7965</v>
      </c>
      <c r="B7966">
        <v>87653</v>
      </c>
      <c r="C7966" t="s">
        <v>643</v>
      </c>
      <c r="D7966" t="s">
        <v>20</v>
      </c>
      <c r="E7966" t="s">
        <v>39</v>
      </c>
      <c r="F7966" t="s">
        <v>47</v>
      </c>
      <c r="G7966" t="s">
        <v>41</v>
      </c>
      <c r="H7966" t="s">
        <v>78</v>
      </c>
      <c r="I7966" t="s">
        <v>28</v>
      </c>
      <c r="J7966" t="s">
        <v>84</v>
      </c>
      <c r="K7966" t="s">
        <v>274</v>
      </c>
      <c r="L7966" t="s">
        <v>44</v>
      </c>
      <c r="M7966" t="s">
        <v>160</v>
      </c>
      <c r="N7966" s="2">
        <v>40565</v>
      </c>
      <c r="O7966" s="2">
        <v>40566</v>
      </c>
      <c r="P7966">
        <v>1</v>
      </c>
      <c r="Q7966" s="1">
        <v>0.06</v>
      </c>
      <c r="R7966">
        <v>2.88</v>
      </c>
      <c r="S7966">
        <v>0.7</v>
      </c>
      <c r="T7966">
        <f t="shared" si="124"/>
        <v>2.88</v>
      </c>
    </row>
    <row r="7967" spans="1:20" x14ac:dyDescent="0.25">
      <c r="A7967">
        <v>7966</v>
      </c>
      <c r="B7967">
        <v>91450</v>
      </c>
      <c r="C7967" t="s">
        <v>437</v>
      </c>
      <c r="D7967" t="s">
        <v>20</v>
      </c>
      <c r="E7967" t="s">
        <v>39</v>
      </c>
      <c r="F7967" t="s">
        <v>31</v>
      </c>
      <c r="G7967" t="s">
        <v>32</v>
      </c>
      <c r="H7967" t="s">
        <v>61</v>
      </c>
      <c r="I7967" t="s">
        <v>28</v>
      </c>
      <c r="J7967" t="s">
        <v>84</v>
      </c>
      <c r="K7967" t="s">
        <v>221</v>
      </c>
      <c r="L7967" t="s">
        <v>192</v>
      </c>
      <c r="M7967" t="s">
        <v>35</v>
      </c>
      <c r="N7967" s="2">
        <v>41475</v>
      </c>
      <c r="O7967" s="2">
        <v>41475</v>
      </c>
      <c r="P7967">
        <v>9</v>
      </c>
      <c r="Q7967" s="1">
        <v>0.01</v>
      </c>
      <c r="R7967">
        <v>4.9800000000000004</v>
      </c>
      <c r="S7967">
        <v>4.95</v>
      </c>
      <c r="T7967">
        <f t="shared" si="124"/>
        <v>44.820000000000007</v>
      </c>
    </row>
    <row r="7968" spans="1:20" x14ac:dyDescent="0.25">
      <c r="A7968">
        <v>7967</v>
      </c>
      <c r="B7968">
        <v>91450</v>
      </c>
      <c r="C7968" t="s">
        <v>437</v>
      </c>
      <c r="D7968" t="s">
        <v>20</v>
      </c>
      <c r="E7968" t="s">
        <v>187</v>
      </c>
      <c r="F7968" t="s">
        <v>31</v>
      </c>
      <c r="G7968" t="s">
        <v>32</v>
      </c>
      <c r="H7968" t="s">
        <v>188</v>
      </c>
      <c r="I7968" t="s">
        <v>28</v>
      </c>
      <c r="J7968" t="s">
        <v>84</v>
      </c>
      <c r="K7968" t="s">
        <v>71</v>
      </c>
      <c r="L7968" t="s">
        <v>44</v>
      </c>
      <c r="M7968" t="s">
        <v>35</v>
      </c>
      <c r="N7968" s="2">
        <v>41475</v>
      </c>
      <c r="O7968" s="2">
        <v>41477</v>
      </c>
      <c r="P7968">
        <v>10</v>
      </c>
      <c r="Q7968" s="1">
        <v>0.08</v>
      </c>
      <c r="R7968">
        <v>7.59</v>
      </c>
      <c r="S7968">
        <v>4</v>
      </c>
      <c r="T7968">
        <f t="shared" si="124"/>
        <v>75.900000000000006</v>
      </c>
    </row>
    <row r="7969" spans="1:20" x14ac:dyDescent="0.25">
      <c r="A7969">
        <v>7968</v>
      </c>
      <c r="B7969">
        <v>91450</v>
      </c>
      <c r="C7969" t="s">
        <v>437</v>
      </c>
      <c r="D7969" t="s">
        <v>20</v>
      </c>
      <c r="E7969" t="s">
        <v>39</v>
      </c>
      <c r="F7969" t="s">
        <v>31</v>
      </c>
      <c r="G7969" t="s">
        <v>32</v>
      </c>
      <c r="H7969" t="s">
        <v>49</v>
      </c>
      <c r="I7969" t="s">
        <v>28</v>
      </c>
      <c r="J7969" t="s">
        <v>84</v>
      </c>
      <c r="K7969" t="s">
        <v>113</v>
      </c>
      <c r="L7969" t="s">
        <v>44</v>
      </c>
      <c r="M7969" t="s">
        <v>35</v>
      </c>
      <c r="N7969" s="2">
        <v>41475</v>
      </c>
      <c r="O7969" s="2">
        <v>41476</v>
      </c>
      <c r="P7969">
        <v>14</v>
      </c>
      <c r="Q7969" s="1">
        <v>0.04</v>
      </c>
      <c r="R7969">
        <v>2.1800000000000002</v>
      </c>
      <c r="S7969">
        <v>0.78</v>
      </c>
      <c r="T7969">
        <f t="shared" si="124"/>
        <v>30.520000000000003</v>
      </c>
    </row>
    <row r="7970" spans="1:20" x14ac:dyDescent="0.25">
      <c r="A7970">
        <v>7969</v>
      </c>
      <c r="B7970">
        <v>88937</v>
      </c>
      <c r="C7970" t="s">
        <v>1221</v>
      </c>
      <c r="D7970" t="s">
        <v>38</v>
      </c>
      <c r="E7970" t="s">
        <v>187</v>
      </c>
      <c r="F7970" t="s">
        <v>47</v>
      </c>
      <c r="G7970" t="s">
        <v>41</v>
      </c>
      <c r="H7970" t="s">
        <v>188</v>
      </c>
      <c r="I7970" t="s">
        <v>28</v>
      </c>
      <c r="J7970" t="s">
        <v>84</v>
      </c>
      <c r="K7970" t="s">
        <v>231</v>
      </c>
      <c r="L7970" t="s">
        <v>706</v>
      </c>
      <c r="M7970" t="s">
        <v>114</v>
      </c>
      <c r="N7970" s="2">
        <v>41232</v>
      </c>
      <c r="O7970" s="2">
        <v>41233</v>
      </c>
      <c r="P7970">
        <v>10</v>
      </c>
      <c r="Q7970" s="1">
        <v>0.04</v>
      </c>
      <c r="R7970">
        <v>107.53</v>
      </c>
      <c r="S7970">
        <v>5.81</v>
      </c>
      <c r="T7970">
        <f t="shared" si="124"/>
        <v>1075.3</v>
      </c>
    </row>
    <row r="7971" spans="1:20" x14ac:dyDescent="0.25">
      <c r="A7971">
        <v>7970</v>
      </c>
      <c r="B7971">
        <v>91562</v>
      </c>
      <c r="C7971" t="s">
        <v>1558</v>
      </c>
      <c r="D7971" t="s">
        <v>20</v>
      </c>
      <c r="E7971" t="s">
        <v>21</v>
      </c>
      <c r="F7971" t="s">
        <v>22</v>
      </c>
      <c r="G7971" t="s">
        <v>41</v>
      </c>
      <c r="H7971" t="s">
        <v>203</v>
      </c>
      <c r="I7971" t="s">
        <v>28</v>
      </c>
      <c r="J7971" t="s">
        <v>84</v>
      </c>
      <c r="K7971" t="s">
        <v>1138</v>
      </c>
      <c r="L7971" t="s">
        <v>192</v>
      </c>
      <c r="M7971" t="s">
        <v>238</v>
      </c>
      <c r="N7971" s="2">
        <v>41350</v>
      </c>
      <c r="O7971" s="2">
        <v>41351</v>
      </c>
      <c r="P7971">
        <v>5</v>
      </c>
      <c r="Q7971" s="1">
        <v>0.1</v>
      </c>
      <c r="R7971">
        <v>15.98</v>
      </c>
      <c r="S7971">
        <v>6.5</v>
      </c>
      <c r="T7971">
        <f t="shared" si="124"/>
        <v>79.900000000000006</v>
      </c>
    </row>
    <row r="7972" spans="1:20" x14ac:dyDescent="0.25">
      <c r="A7972">
        <v>7971</v>
      </c>
      <c r="B7972">
        <v>91562</v>
      </c>
      <c r="C7972" t="s">
        <v>1558</v>
      </c>
      <c r="D7972" t="s">
        <v>38</v>
      </c>
      <c r="E7972" t="s">
        <v>39</v>
      </c>
      <c r="F7972" t="s">
        <v>22</v>
      </c>
      <c r="G7972" t="s">
        <v>41</v>
      </c>
      <c r="H7972" t="s">
        <v>78</v>
      </c>
      <c r="I7972" t="s">
        <v>28</v>
      </c>
      <c r="J7972" t="s">
        <v>84</v>
      </c>
      <c r="K7972" t="s">
        <v>68</v>
      </c>
      <c r="L7972" t="s">
        <v>192</v>
      </c>
      <c r="M7972" t="s">
        <v>137</v>
      </c>
      <c r="N7972" s="2">
        <v>41350</v>
      </c>
      <c r="O7972" s="2">
        <v>41350</v>
      </c>
      <c r="P7972">
        <v>9</v>
      </c>
      <c r="Q7972" s="1">
        <v>0.09</v>
      </c>
      <c r="R7972">
        <v>6.48</v>
      </c>
      <c r="S7972">
        <v>6.6</v>
      </c>
      <c r="T7972">
        <f t="shared" si="124"/>
        <v>58.320000000000007</v>
      </c>
    </row>
    <row r="7973" spans="1:20" x14ac:dyDescent="0.25">
      <c r="A7973">
        <v>7972</v>
      </c>
      <c r="B7973">
        <v>90262</v>
      </c>
      <c r="C7973" t="s">
        <v>299</v>
      </c>
      <c r="D7973" t="s">
        <v>20</v>
      </c>
      <c r="E7973" t="s">
        <v>21</v>
      </c>
      <c r="F7973" t="s">
        <v>47</v>
      </c>
      <c r="G7973" t="s">
        <v>23</v>
      </c>
      <c r="H7973" t="s">
        <v>33</v>
      </c>
      <c r="I7973" t="s">
        <v>28</v>
      </c>
      <c r="J7973" t="s">
        <v>84</v>
      </c>
      <c r="K7973" t="s">
        <v>198</v>
      </c>
      <c r="L7973" t="s">
        <v>192</v>
      </c>
      <c r="M7973" t="s">
        <v>167</v>
      </c>
      <c r="N7973" s="2">
        <v>41332</v>
      </c>
      <c r="O7973" s="2">
        <v>41334</v>
      </c>
      <c r="P7973">
        <v>9</v>
      </c>
      <c r="Q7973" s="1">
        <v>0.08</v>
      </c>
      <c r="R7973">
        <v>65.989999999999995</v>
      </c>
      <c r="S7973">
        <v>8.99</v>
      </c>
      <c r="T7973">
        <f t="shared" si="124"/>
        <v>593.91</v>
      </c>
    </row>
    <row r="7974" spans="1:20" x14ac:dyDescent="0.25">
      <c r="A7974">
        <v>7973</v>
      </c>
      <c r="B7974">
        <v>87617</v>
      </c>
      <c r="C7974" t="s">
        <v>891</v>
      </c>
      <c r="D7974" t="s">
        <v>20</v>
      </c>
      <c r="E7974" t="s">
        <v>39</v>
      </c>
      <c r="F7974" t="s">
        <v>47</v>
      </c>
      <c r="G7974" t="s">
        <v>48</v>
      </c>
      <c r="H7974" t="s">
        <v>42</v>
      </c>
      <c r="I7974" t="s">
        <v>28</v>
      </c>
      <c r="J7974" t="s">
        <v>84</v>
      </c>
      <c r="K7974" t="s">
        <v>58</v>
      </c>
      <c r="L7974" t="s">
        <v>192</v>
      </c>
      <c r="M7974" t="s">
        <v>167</v>
      </c>
      <c r="N7974" s="2">
        <v>40309</v>
      </c>
      <c r="O7974" s="2">
        <v>40313</v>
      </c>
      <c r="P7974">
        <v>5</v>
      </c>
      <c r="Q7974" s="1">
        <v>0.02</v>
      </c>
      <c r="R7974">
        <v>3.8</v>
      </c>
      <c r="S7974">
        <v>1.49</v>
      </c>
      <c r="T7974">
        <f t="shared" si="124"/>
        <v>19</v>
      </c>
    </row>
    <row r="7975" spans="1:20" x14ac:dyDescent="0.25">
      <c r="A7975">
        <v>7974</v>
      </c>
      <c r="B7975">
        <v>87629</v>
      </c>
      <c r="C7975" t="s">
        <v>1550</v>
      </c>
      <c r="D7975" t="s">
        <v>20</v>
      </c>
      <c r="E7975" t="s">
        <v>39</v>
      </c>
      <c r="F7975" t="s">
        <v>47</v>
      </c>
      <c r="G7975" t="s">
        <v>48</v>
      </c>
      <c r="H7975" t="s">
        <v>49</v>
      </c>
      <c r="I7975" t="s">
        <v>28</v>
      </c>
      <c r="J7975" t="s">
        <v>84</v>
      </c>
      <c r="K7975" t="s">
        <v>289</v>
      </c>
      <c r="L7975" t="s">
        <v>192</v>
      </c>
      <c r="M7975" t="s">
        <v>160</v>
      </c>
      <c r="N7975" s="2">
        <v>41405</v>
      </c>
      <c r="O7975" s="2">
        <v>41405</v>
      </c>
      <c r="P7975">
        <v>10</v>
      </c>
      <c r="Q7975" s="1">
        <v>0.02</v>
      </c>
      <c r="R7975">
        <v>6.48</v>
      </c>
      <c r="S7975">
        <v>8.4</v>
      </c>
      <c r="T7975">
        <f t="shared" si="124"/>
        <v>64.800000000000011</v>
      </c>
    </row>
    <row r="7976" spans="1:20" x14ac:dyDescent="0.25">
      <c r="A7976">
        <v>7975</v>
      </c>
      <c r="B7976">
        <v>89779</v>
      </c>
      <c r="C7976" t="s">
        <v>576</v>
      </c>
      <c r="D7976" t="s">
        <v>20</v>
      </c>
      <c r="E7976" t="s">
        <v>39</v>
      </c>
      <c r="F7976" t="s">
        <v>40</v>
      </c>
      <c r="G7976" t="s">
        <v>23</v>
      </c>
      <c r="H7976" t="s">
        <v>89</v>
      </c>
      <c r="I7976" t="s">
        <v>28</v>
      </c>
      <c r="J7976" t="s">
        <v>84</v>
      </c>
      <c r="K7976" t="s">
        <v>172</v>
      </c>
      <c r="L7976" t="s">
        <v>44</v>
      </c>
      <c r="M7976" t="s">
        <v>99</v>
      </c>
      <c r="N7976" s="2">
        <v>40830</v>
      </c>
      <c r="O7976" s="2">
        <v>40832</v>
      </c>
      <c r="P7976">
        <v>18</v>
      </c>
      <c r="Q7976" s="1">
        <v>0.05</v>
      </c>
      <c r="R7976">
        <v>2.84</v>
      </c>
      <c r="S7976">
        <v>0.93</v>
      </c>
      <c r="T7976">
        <f t="shared" si="124"/>
        <v>51.12</v>
      </c>
    </row>
    <row r="7977" spans="1:20" x14ac:dyDescent="0.25">
      <c r="A7977">
        <v>7976</v>
      </c>
      <c r="B7977">
        <v>86905</v>
      </c>
      <c r="C7977" t="s">
        <v>1204</v>
      </c>
      <c r="D7977" t="s">
        <v>20</v>
      </c>
      <c r="E7977" t="s">
        <v>21</v>
      </c>
      <c r="F7977" t="s">
        <v>22</v>
      </c>
      <c r="G7977" t="s">
        <v>41</v>
      </c>
      <c r="H7977" t="s">
        <v>33</v>
      </c>
      <c r="I7977" t="s">
        <v>28</v>
      </c>
      <c r="J7977" t="s">
        <v>84</v>
      </c>
      <c r="K7977" t="s">
        <v>1107</v>
      </c>
      <c r="L7977" t="s">
        <v>44</v>
      </c>
      <c r="M7977" t="s">
        <v>294</v>
      </c>
      <c r="N7977" s="2">
        <v>40927</v>
      </c>
      <c r="O7977" s="2">
        <v>40929</v>
      </c>
      <c r="P7977">
        <v>4</v>
      </c>
      <c r="Q7977" s="1">
        <v>0.03</v>
      </c>
      <c r="R7977">
        <v>20.99</v>
      </c>
      <c r="S7977">
        <v>0.99</v>
      </c>
      <c r="T7977">
        <f t="shared" si="124"/>
        <v>83.96</v>
      </c>
    </row>
    <row r="7978" spans="1:20" x14ac:dyDescent="0.25">
      <c r="A7978">
        <v>7977</v>
      </c>
      <c r="B7978">
        <v>86905</v>
      </c>
      <c r="C7978" t="s">
        <v>152</v>
      </c>
      <c r="D7978" t="s">
        <v>578</v>
      </c>
      <c r="E7978" t="s">
        <v>187</v>
      </c>
      <c r="F7978" t="s">
        <v>31</v>
      </c>
      <c r="G7978" t="s">
        <v>41</v>
      </c>
      <c r="H7978" t="s">
        <v>225</v>
      </c>
      <c r="I7978" t="s">
        <v>28</v>
      </c>
      <c r="J7978" t="s">
        <v>84</v>
      </c>
      <c r="K7978" t="s">
        <v>71</v>
      </c>
      <c r="L7978" t="s">
        <v>330</v>
      </c>
      <c r="M7978" t="s">
        <v>143</v>
      </c>
      <c r="N7978" s="2">
        <v>40927</v>
      </c>
      <c r="O7978" s="2">
        <v>40930</v>
      </c>
      <c r="P7978">
        <v>4</v>
      </c>
      <c r="Q7978" s="1">
        <v>0.05</v>
      </c>
      <c r="R7978">
        <v>114.98</v>
      </c>
      <c r="S7978">
        <v>58.72</v>
      </c>
      <c r="T7978">
        <f t="shared" si="124"/>
        <v>459.92</v>
      </c>
    </row>
    <row r="7979" spans="1:20" x14ac:dyDescent="0.25">
      <c r="A7979">
        <v>7978</v>
      </c>
      <c r="B7979">
        <v>86905</v>
      </c>
      <c r="C7979" t="s">
        <v>152</v>
      </c>
      <c r="D7979" t="s">
        <v>578</v>
      </c>
      <c r="E7979" t="s">
        <v>187</v>
      </c>
      <c r="F7979" t="s">
        <v>31</v>
      </c>
      <c r="G7979" t="s">
        <v>41</v>
      </c>
      <c r="H7979" t="s">
        <v>219</v>
      </c>
      <c r="I7979" t="s">
        <v>28</v>
      </c>
      <c r="J7979" t="s">
        <v>84</v>
      </c>
      <c r="K7979" t="s">
        <v>248</v>
      </c>
      <c r="L7979" t="s">
        <v>330</v>
      </c>
      <c r="M7979" t="s">
        <v>146</v>
      </c>
      <c r="N7979" s="2">
        <v>40927</v>
      </c>
      <c r="O7979" s="2">
        <v>40930</v>
      </c>
      <c r="P7979">
        <v>1</v>
      </c>
      <c r="Q7979" s="1">
        <v>0.03</v>
      </c>
      <c r="R7979">
        <v>212.6</v>
      </c>
      <c r="S7979">
        <v>52.2</v>
      </c>
      <c r="T7979">
        <f t="shared" si="124"/>
        <v>212.6</v>
      </c>
    </row>
    <row r="7980" spans="1:20" x14ac:dyDescent="0.25">
      <c r="A7980">
        <v>7979</v>
      </c>
      <c r="B7980">
        <v>85883</v>
      </c>
      <c r="C7980" t="s">
        <v>1314</v>
      </c>
      <c r="D7980" t="s">
        <v>20</v>
      </c>
      <c r="E7980" t="s">
        <v>39</v>
      </c>
      <c r="F7980" t="s">
        <v>31</v>
      </c>
      <c r="G7980" t="s">
        <v>41</v>
      </c>
      <c r="H7980" t="s">
        <v>42</v>
      </c>
      <c r="I7980" t="s">
        <v>28</v>
      </c>
      <c r="J7980" t="s">
        <v>84</v>
      </c>
      <c r="K7980" t="s">
        <v>68</v>
      </c>
      <c r="L7980" t="s">
        <v>746</v>
      </c>
      <c r="M7980" t="s">
        <v>69</v>
      </c>
      <c r="N7980" s="2">
        <v>40897</v>
      </c>
      <c r="O7980" s="2">
        <v>40900</v>
      </c>
      <c r="P7980">
        <v>20</v>
      </c>
      <c r="Q7980" s="1">
        <v>0</v>
      </c>
      <c r="R7980">
        <v>167.27</v>
      </c>
      <c r="S7980">
        <v>35</v>
      </c>
      <c r="T7980">
        <f t="shared" si="124"/>
        <v>3345.4</v>
      </c>
    </row>
    <row r="7981" spans="1:20" x14ac:dyDescent="0.25">
      <c r="A7981">
        <v>7980</v>
      </c>
      <c r="B7981">
        <v>85883</v>
      </c>
      <c r="C7981" t="s">
        <v>1314</v>
      </c>
      <c r="D7981" t="s">
        <v>578</v>
      </c>
      <c r="E7981" t="s">
        <v>187</v>
      </c>
      <c r="F7981" t="s">
        <v>31</v>
      </c>
      <c r="G7981" t="s">
        <v>41</v>
      </c>
      <c r="H7981" t="s">
        <v>219</v>
      </c>
      <c r="I7981" t="s">
        <v>28</v>
      </c>
      <c r="J7981" t="s">
        <v>84</v>
      </c>
      <c r="K7981" t="s">
        <v>71</v>
      </c>
      <c r="L7981" t="s">
        <v>330</v>
      </c>
      <c r="M7981" t="s">
        <v>131</v>
      </c>
      <c r="N7981" s="2">
        <v>40897</v>
      </c>
      <c r="O7981" s="2">
        <v>40899</v>
      </c>
      <c r="P7981">
        <v>15</v>
      </c>
      <c r="Q7981" s="1">
        <v>0.08</v>
      </c>
      <c r="R7981">
        <v>400.98</v>
      </c>
      <c r="S7981">
        <v>42.52</v>
      </c>
      <c r="T7981">
        <f t="shared" si="124"/>
        <v>6014.7000000000007</v>
      </c>
    </row>
    <row r="7982" spans="1:20" x14ac:dyDescent="0.25">
      <c r="A7982">
        <v>7981</v>
      </c>
      <c r="B7982">
        <v>85883</v>
      </c>
      <c r="C7982" t="s">
        <v>1314</v>
      </c>
      <c r="D7982" t="s">
        <v>20</v>
      </c>
      <c r="E7982" t="s">
        <v>21</v>
      </c>
      <c r="F7982" t="s">
        <v>31</v>
      </c>
      <c r="G7982" t="s">
        <v>41</v>
      </c>
      <c r="H7982" t="s">
        <v>24</v>
      </c>
      <c r="I7982" t="s">
        <v>28</v>
      </c>
      <c r="J7982" t="s">
        <v>84</v>
      </c>
      <c r="K7982" t="s">
        <v>198</v>
      </c>
      <c r="L7982" t="s">
        <v>192</v>
      </c>
      <c r="M7982" t="s">
        <v>255</v>
      </c>
      <c r="N7982" s="2">
        <v>40897</v>
      </c>
      <c r="O7982" s="2">
        <v>40900</v>
      </c>
      <c r="P7982">
        <v>15</v>
      </c>
      <c r="Q7982" s="1">
        <v>0.01</v>
      </c>
      <c r="R7982">
        <v>205.99</v>
      </c>
      <c r="S7982">
        <v>2.79</v>
      </c>
      <c r="T7982">
        <f t="shared" si="124"/>
        <v>3089.8500000000004</v>
      </c>
    </row>
    <row r="7983" spans="1:20" x14ac:dyDescent="0.25">
      <c r="A7983">
        <v>7982</v>
      </c>
      <c r="B7983">
        <v>90216</v>
      </c>
      <c r="C7983" t="s">
        <v>2523</v>
      </c>
      <c r="D7983" t="s">
        <v>20</v>
      </c>
      <c r="E7983" t="s">
        <v>21</v>
      </c>
      <c r="F7983" t="s">
        <v>31</v>
      </c>
      <c r="G7983" t="s">
        <v>32</v>
      </c>
      <c r="H7983" t="s">
        <v>203</v>
      </c>
      <c r="I7983" t="s">
        <v>28</v>
      </c>
      <c r="J7983" t="s">
        <v>84</v>
      </c>
      <c r="K7983" t="s">
        <v>198</v>
      </c>
      <c r="L7983" t="s">
        <v>192</v>
      </c>
      <c r="M7983" t="s">
        <v>35</v>
      </c>
      <c r="N7983" s="2">
        <v>40659</v>
      </c>
      <c r="O7983" s="2">
        <v>40660</v>
      </c>
      <c r="P7983">
        <v>2</v>
      </c>
      <c r="Q7983" s="1">
        <v>0.04</v>
      </c>
      <c r="R7983">
        <v>300.97000000000003</v>
      </c>
      <c r="S7983">
        <v>7.18</v>
      </c>
      <c r="T7983">
        <f t="shared" si="124"/>
        <v>601.94000000000005</v>
      </c>
    </row>
    <row r="7984" spans="1:20" x14ac:dyDescent="0.25">
      <c r="A7984">
        <v>7983</v>
      </c>
      <c r="B7984">
        <v>90115</v>
      </c>
      <c r="C7984" t="s">
        <v>1464</v>
      </c>
      <c r="D7984" t="s">
        <v>578</v>
      </c>
      <c r="E7984" t="s">
        <v>21</v>
      </c>
      <c r="F7984" t="s">
        <v>31</v>
      </c>
      <c r="G7984" t="s">
        <v>32</v>
      </c>
      <c r="H7984" t="s">
        <v>24</v>
      </c>
      <c r="I7984" t="s">
        <v>28</v>
      </c>
      <c r="J7984" t="s">
        <v>84</v>
      </c>
      <c r="K7984" t="s">
        <v>409</v>
      </c>
      <c r="L7984" t="s">
        <v>283</v>
      </c>
      <c r="M7984" t="s">
        <v>143</v>
      </c>
      <c r="N7984" s="2">
        <v>40426</v>
      </c>
      <c r="O7984" s="2">
        <v>40426</v>
      </c>
      <c r="P7984">
        <v>5</v>
      </c>
      <c r="Q7984" s="1">
        <v>0</v>
      </c>
      <c r="R7984">
        <v>442.14</v>
      </c>
      <c r="S7984">
        <v>14.7</v>
      </c>
      <c r="T7984">
        <f t="shared" si="124"/>
        <v>2210.6999999999998</v>
      </c>
    </row>
    <row r="7985" spans="1:20" x14ac:dyDescent="0.25">
      <c r="A7985">
        <v>7984</v>
      </c>
      <c r="B7985">
        <v>86734</v>
      </c>
      <c r="C7985" t="s">
        <v>1415</v>
      </c>
      <c r="D7985" t="s">
        <v>20</v>
      </c>
      <c r="E7985" t="s">
        <v>21</v>
      </c>
      <c r="F7985" t="s">
        <v>31</v>
      </c>
      <c r="G7985" t="s">
        <v>41</v>
      </c>
      <c r="H7985" t="s">
        <v>24</v>
      </c>
      <c r="I7985" t="s">
        <v>28</v>
      </c>
      <c r="J7985" t="s">
        <v>84</v>
      </c>
      <c r="K7985" t="s">
        <v>25</v>
      </c>
      <c r="L7985" t="s">
        <v>44</v>
      </c>
      <c r="M7985" t="s">
        <v>255</v>
      </c>
      <c r="N7985" s="2">
        <v>40273</v>
      </c>
      <c r="O7985" s="2">
        <v>40275</v>
      </c>
      <c r="P7985">
        <v>4</v>
      </c>
      <c r="Q7985" s="1">
        <v>0.05</v>
      </c>
      <c r="R7985">
        <v>85.99</v>
      </c>
      <c r="S7985">
        <v>0.99</v>
      </c>
      <c r="T7985">
        <f t="shared" si="124"/>
        <v>343.96</v>
      </c>
    </row>
    <row r="7986" spans="1:20" x14ac:dyDescent="0.25">
      <c r="A7986">
        <v>7985</v>
      </c>
      <c r="B7986">
        <v>90512</v>
      </c>
      <c r="C7986" t="s">
        <v>1551</v>
      </c>
      <c r="D7986" t="s">
        <v>20</v>
      </c>
      <c r="E7986" t="s">
        <v>39</v>
      </c>
      <c r="F7986" t="s">
        <v>31</v>
      </c>
      <c r="G7986" t="s">
        <v>48</v>
      </c>
      <c r="H7986" t="s">
        <v>54</v>
      </c>
      <c r="I7986" t="s">
        <v>28</v>
      </c>
      <c r="J7986" t="s">
        <v>52</v>
      </c>
      <c r="K7986" t="s">
        <v>221</v>
      </c>
      <c r="L7986" t="s">
        <v>26</v>
      </c>
      <c r="M7986" t="s">
        <v>106</v>
      </c>
      <c r="N7986" s="2">
        <v>41598</v>
      </c>
      <c r="O7986" s="2">
        <v>41600</v>
      </c>
      <c r="P7986">
        <v>39</v>
      </c>
      <c r="Q7986" s="1">
        <v>7.0000000000000007E-2</v>
      </c>
      <c r="R7986">
        <v>34.58</v>
      </c>
      <c r="S7986">
        <v>8.99</v>
      </c>
      <c r="T7986">
        <f t="shared" si="124"/>
        <v>1348.62</v>
      </c>
    </row>
    <row r="7987" spans="1:20" x14ac:dyDescent="0.25">
      <c r="A7987">
        <v>7986</v>
      </c>
      <c r="B7987">
        <v>90512</v>
      </c>
      <c r="C7987" t="s">
        <v>1551</v>
      </c>
      <c r="D7987" t="s">
        <v>20</v>
      </c>
      <c r="E7987" t="s">
        <v>39</v>
      </c>
      <c r="F7987" t="s">
        <v>31</v>
      </c>
      <c r="G7987" t="s">
        <v>48</v>
      </c>
      <c r="H7987" t="s">
        <v>94</v>
      </c>
      <c r="I7987" t="s">
        <v>28</v>
      </c>
      <c r="J7987" t="s">
        <v>52</v>
      </c>
      <c r="K7987" t="s">
        <v>98</v>
      </c>
      <c r="L7987" t="s">
        <v>746</v>
      </c>
      <c r="M7987" t="s">
        <v>367</v>
      </c>
      <c r="N7987" s="2">
        <v>41598</v>
      </c>
      <c r="O7987" s="2">
        <v>41598</v>
      </c>
      <c r="P7987">
        <v>22</v>
      </c>
      <c r="Q7987" s="1">
        <v>0.1</v>
      </c>
      <c r="R7987">
        <v>89.83</v>
      </c>
      <c r="S7987">
        <v>35</v>
      </c>
      <c r="T7987">
        <f t="shared" si="124"/>
        <v>1976.26</v>
      </c>
    </row>
    <row r="7988" spans="1:20" x14ac:dyDescent="0.25">
      <c r="A7988">
        <v>7987</v>
      </c>
      <c r="B7988">
        <v>89288</v>
      </c>
      <c r="C7988" t="s">
        <v>481</v>
      </c>
      <c r="D7988" t="s">
        <v>20</v>
      </c>
      <c r="E7988" t="s">
        <v>39</v>
      </c>
      <c r="F7988" t="s">
        <v>31</v>
      </c>
      <c r="G7988" t="s">
        <v>41</v>
      </c>
      <c r="H7988" t="s">
        <v>49</v>
      </c>
      <c r="I7988" t="s">
        <v>28</v>
      </c>
      <c r="J7988" t="s">
        <v>52</v>
      </c>
      <c r="K7988" t="s">
        <v>133</v>
      </c>
      <c r="L7988" t="s">
        <v>44</v>
      </c>
      <c r="M7988" t="s">
        <v>35</v>
      </c>
      <c r="N7988" s="2">
        <v>41292</v>
      </c>
      <c r="O7988" s="2">
        <v>41294</v>
      </c>
      <c r="P7988">
        <v>4</v>
      </c>
      <c r="Q7988" s="1">
        <v>0.09</v>
      </c>
      <c r="R7988">
        <v>2.58</v>
      </c>
      <c r="S7988">
        <v>1.3</v>
      </c>
      <c r="T7988">
        <f t="shared" si="124"/>
        <v>10.32</v>
      </c>
    </row>
    <row r="7989" spans="1:20" x14ac:dyDescent="0.25">
      <c r="A7989">
        <v>7988</v>
      </c>
      <c r="B7989">
        <v>89285</v>
      </c>
      <c r="C7989" t="s">
        <v>481</v>
      </c>
      <c r="D7989" t="s">
        <v>20</v>
      </c>
      <c r="E7989" t="s">
        <v>39</v>
      </c>
      <c r="F7989" t="s">
        <v>31</v>
      </c>
      <c r="G7989" t="s">
        <v>41</v>
      </c>
      <c r="H7989" t="s">
        <v>61</v>
      </c>
      <c r="I7989" t="s">
        <v>28</v>
      </c>
      <c r="J7989" t="s">
        <v>52</v>
      </c>
      <c r="K7989" t="s">
        <v>149</v>
      </c>
      <c r="L7989" t="s">
        <v>26</v>
      </c>
      <c r="M7989" t="s">
        <v>35</v>
      </c>
      <c r="N7989" s="2">
        <v>40561</v>
      </c>
      <c r="O7989" s="2">
        <v>40563</v>
      </c>
      <c r="P7989">
        <v>1</v>
      </c>
      <c r="Q7989" s="1">
        <v>0.05</v>
      </c>
      <c r="R7989">
        <v>6.84</v>
      </c>
      <c r="S7989">
        <v>8.3699999999999992</v>
      </c>
      <c r="T7989">
        <f t="shared" si="124"/>
        <v>6.84</v>
      </c>
    </row>
    <row r="7990" spans="1:20" x14ac:dyDescent="0.25">
      <c r="A7990">
        <v>7989</v>
      </c>
      <c r="B7990">
        <v>86668</v>
      </c>
      <c r="C7990" t="s">
        <v>1216</v>
      </c>
      <c r="D7990" t="s">
        <v>20</v>
      </c>
      <c r="E7990" t="s">
        <v>39</v>
      </c>
      <c r="F7990" t="s">
        <v>40</v>
      </c>
      <c r="G7990" t="s">
        <v>93</v>
      </c>
      <c r="H7990" t="s">
        <v>54</v>
      </c>
      <c r="I7990" t="s">
        <v>28</v>
      </c>
      <c r="J7990" t="s">
        <v>52</v>
      </c>
      <c r="K7990" t="s">
        <v>231</v>
      </c>
      <c r="L7990" t="s">
        <v>192</v>
      </c>
      <c r="M7990" t="s">
        <v>393</v>
      </c>
      <c r="N7990" s="2">
        <v>40455</v>
      </c>
      <c r="O7990" s="2">
        <v>40457</v>
      </c>
      <c r="P7990">
        <v>8</v>
      </c>
      <c r="Q7990" s="1">
        <v>0.02</v>
      </c>
      <c r="R7990">
        <v>5.53</v>
      </c>
      <c r="S7990">
        <v>6.98</v>
      </c>
      <c r="T7990">
        <f t="shared" si="124"/>
        <v>44.24</v>
      </c>
    </row>
    <row r="7991" spans="1:20" x14ac:dyDescent="0.25">
      <c r="A7991">
        <v>7990</v>
      </c>
      <c r="B7991">
        <v>86678</v>
      </c>
      <c r="C7991" t="s">
        <v>1216</v>
      </c>
      <c r="D7991" t="s">
        <v>20</v>
      </c>
      <c r="E7991" t="s">
        <v>187</v>
      </c>
      <c r="F7991" t="s">
        <v>40</v>
      </c>
      <c r="G7991" t="s">
        <v>93</v>
      </c>
      <c r="H7991" t="s">
        <v>219</v>
      </c>
      <c r="I7991" t="s">
        <v>28</v>
      </c>
      <c r="J7991" t="s">
        <v>52</v>
      </c>
      <c r="K7991" t="s">
        <v>113</v>
      </c>
      <c r="L7991" t="s">
        <v>44</v>
      </c>
      <c r="M7991" t="s">
        <v>342</v>
      </c>
      <c r="N7991" s="2">
        <v>41551</v>
      </c>
      <c r="O7991" s="2">
        <v>41553</v>
      </c>
      <c r="P7991">
        <v>2</v>
      </c>
      <c r="Q7991" s="1">
        <v>0.09</v>
      </c>
      <c r="R7991">
        <v>41.47</v>
      </c>
      <c r="S7991">
        <v>34.200000000000003</v>
      </c>
      <c r="T7991">
        <f t="shared" si="124"/>
        <v>82.94</v>
      </c>
    </row>
    <row r="7992" spans="1:20" x14ac:dyDescent="0.25">
      <c r="A7992">
        <v>7991</v>
      </c>
      <c r="B7992">
        <v>86668</v>
      </c>
      <c r="C7992" t="s">
        <v>687</v>
      </c>
      <c r="D7992" t="s">
        <v>38</v>
      </c>
      <c r="E7992" t="s">
        <v>187</v>
      </c>
      <c r="F7992" t="s">
        <v>31</v>
      </c>
      <c r="G7992" t="s">
        <v>93</v>
      </c>
      <c r="H7992" t="s">
        <v>225</v>
      </c>
      <c r="I7992" t="s">
        <v>28</v>
      </c>
      <c r="J7992" t="s">
        <v>52</v>
      </c>
      <c r="K7992" t="s">
        <v>113</v>
      </c>
      <c r="L7992" t="s">
        <v>192</v>
      </c>
      <c r="M7992" t="s">
        <v>631</v>
      </c>
      <c r="N7992" s="2">
        <v>40455</v>
      </c>
      <c r="O7992" s="2">
        <v>40455</v>
      </c>
      <c r="P7992">
        <v>7</v>
      </c>
      <c r="Q7992" s="1">
        <v>0.03</v>
      </c>
      <c r="R7992">
        <v>19.04</v>
      </c>
      <c r="S7992">
        <v>6.38</v>
      </c>
      <c r="T7992">
        <f t="shared" si="124"/>
        <v>133.28</v>
      </c>
    </row>
    <row r="7993" spans="1:20" x14ac:dyDescent="0.25">
      <c r="A7993">
        <v>7992</v>
      </c>
      <c r="B7993">
        <v>90280</v>
      </c>
      <c r="C7993" t="s">
        <v>1280</v>
      </c>
      <c r="D7993" t="s">
        <v>20</v>
      </c>
      <c r="E7993" t="s">
        <v>21</v>
      </c>
      <c r="F7993" t="s">
        <v>40</v>
      </c>
      <c r="G7993" t="s">
        <v>32</v>
      </c>
      <c r="H7993" t="s">
        <v>206</v>
      </c>
      <c r="I7993" t="s">
        <v>28</v>
      </c>
      <c r="J7993" t="s">
        <v>52</v>
      </c>
      <c r="K7993" t="s">
        <v>1107</v>
      </c>
      <c r="L7993" t="s">
        <v>192</v>
      </c>
      <c r="M7993" t="s">
        <v>264</v>
      </c>
      <c r="N7993" s="2">
        <v>41523</v>
      </c>
      <c r="O7993" s="2">
        <v>41525</v>
      </c>
      <c r="P7993">
        <v>26</v>
      </c>
      <c r="Q7993" s="1">
        <v>0</v>
      </c>
      <c r="R7993">
        <v>99.99</v>
      </c>
      <c r="S7993">
        <v>19.989999999999998</v>
      </c>
      <c r="T7993">
        <f t="shared" si="124"/>
        <v>2599.7399999999998</v>
      </c>
    </row>
    <row r="7994" spans="1:20" x14ac:dyDescent="0.25">
      <c r="A7994">
        <v>7993</v>
      </c>
      <c r="B7994">
        <v>90273</v>
      </c>
      <c r="C7994" t="s">
        <v>1280</v>
      </c>
      <c r="D7994" t="s">
        <v>20</v>
      </c>
      <c r="E7994" t="s">
        <v>39</v>
      </c>
      <c r="F7994" t="s">
        <v>40</v>
      </c>
      <c r="G7994" t="s">
        <v>32</v>
      </c>
      <c r="H7994" t="s">
        <v>78</v>
      </c>
      <c r="I7994" t="s">
        <v>28</v>
      </c>
      <c r="J7994" t="s">
        <v>52</v>
      </c>
      <c r="K7994" t="s">
        <v>231</v>
      </c>
      <c r="L7994" t="s">
        <v>192</v>
      </c>
      <c r="M7994" t="s">
        <v>393</v>
      </c>
      <c r="N7994" s="2">
        <v>40792</v>
      </c>
      <c r="O7994" s="2">
        <v>40794</v>
      </c>
      <c r="P7994">
        <v>19</v>
      </c>
      <c r="Q7994" s="1">
        <v>0.02</v>
      </c>
      <c r="R7994">
        <v>33.29</v>
      </c>
      <c r="S7994">
        <v>8.74</v>
      </c>
      <c r="T7994">
        <f t="shared" si="124"/>
        <v>632.51</v>
      </c>
    </row>
    <row r="7995" spans="1:20" x14ac:dyDescent="0.25">
      <c r="A7995">
        <v>7994</v>
      </c>
      <c r="B7995">
        <v>87504</v>
      </c>
      <c r="C7995" t="s">
        <v>1321</v>
      </c>
      <c r="D7995" t="s">
        <v>20</v>
      </c>
      <c r="E7995" t="s">
        <v>39</v>
      </c>
      <c r="F7995" t="s">
        <v>31</v>
      </c>
      <c r="G7995" t="s">
        <v>93</v>
      </c>
      <c r="H7995" t="s">
        <v>89</v>
      </c>
      <c r="I7995" t="s">
        <v>28</v>
      </c>
      <c r="J7995" t="s">
        <v>52</v>
      </c>
      <c r="K7995" t="s">
        <v>228</v>
      </c>
      <c r="L7995" t="s">
        <v>192</v>
      </c>
      <c r="M7995" t="s">
        <v>255</v>
      </c>
      <c r="N7995" s="2">
        <v>41565</v>
      </c>
      <c r="O7995" s="2">
        <v>41567</v>
      </c>
      <c r="P7995">
        <v>1</v>
      </c>
      <c r="Q7995" s="1">
        <v>0</v>
      </c>
      <c r="R7995">
        <v>5.4</v>
      </c>
      <c r="S7995">
        <v>7.78</v>
      </c>
      <c r="T7995">
        <f t="shared" si="124"/>
        <v>5.4</v>
      </c>
    </row>
    <row r="7996" spans="1:20" x14ac:dyDescent="0.25">
      <c r="A7996">
        <v>7995</v>
      </c>
      <c r="B7996">
        <v>87504</v>
      </c>
      <c r="C7996" t="s">
        <v>1321</v>
      </c>
      <c r="D7996" t="s">
        <v>20</v>
      </c>
      <c r="E7996" t="s">
        <v>39</v>
      </c>
      <c r="F7996" t="s">
        <v>31</v>
      </c>
      <c r="G7996" t="s">
        <v>93</v>
      </c>
      <c r="H7996" t="s">
        <v>61</v>
      </c>
      <c r="I7996" t="s">
        <v>28</v>
      </c>
      <c r="J7996" t="s">
        <v>52</v>
      </c>
      <c r="K7996" t="s">
        <v>226</v>
      </c>
      <c r="L7996" t="s">
        <v>192</v>
      </c>
      <c r="M7996" t="s">
        <v>296</v>
      </c>
      <c r="N7996" s="2">
        <v>41565</v>
      </c>
      <c r="O7996" s="2">
        <v>41567</v>
      </c>
      <c r="P7996">
        <v>6</v>
      </c>
      <c r="Q7996" s="1">
        <v>0.09</v>
      </c>
      <c r="R7996">
        <v>6.68</v>
      </c>
      <c r="S7996">
        <v>4.91</v>
      </c>
      <c r="T7996">
        <f t="shared" si="124"/>
        <v>40.08</v>
      </c>
    </row>
    <row r="7997" spans="1:20" x14ac:dyDescent="0.25">
      <c r="A7997">
        <v>7996</v>
      </c>
      <c r="B7997">
        <v>86833</v>
      </c>
      <c r="C7997" t="s">
        <v>2319</v>
      </c>
      <c r="D7997" t="s">
        <v>578</v>
      </c>
      <c r="E7997" t="s">
        <v>187</v>
      </c>
      <c r="F7997" t="s">
        <v>31</v>
      </c>
      <c r="G7997" t="s">
        <v>32</v>
      </c>
      <c r="H7997" t="s">
        <v>225</v>
      </c>
      <c r="I7997" t="s">
        <v>28</v>
      </c>
      <c r="J7997" t="s">
        <v>52</v>
      </c>
      <c r="K7997" t="s">
        <v>43</v>
      </c>
      <c r="L7997" t="s">
        <v>330</v>
      </c>
      <c r="M7997" t="s">
        <v>63</v>
      </c>
      <c r="N7997" s="2">
        <v>41581</v>
      </c>
      <c r="O7997" s="2">
        <v>41582</v>
      </c>
      <c r="P7997">
        <v>6</v>
      </c>
      <c r="Q7997" s="1">
        <v>0</v>
      </c>
      <c r="R7997">
        <v>70.98</v>
      </c>
      <c r="S7997">
        <v>26.74</v>
      </c>
      <c r="T7997">
        <f t="shared" si="124"/>
        <v>425.88</v>
      </c>
    </row>
    <row r="7998" spans="1:20" x14ac:dyDescent="0.25">
      <c r="A7998">
        <v>7997</v>
      </c>
      <c r="B7998">
        <v>88788</v>
      </c>
      <c r="C7998" t="s">
        <v>1355</v>
      </c>
      <c r="D7998" t="s">
        <v>578</v>
      </c>
      <c r="E7998" t="s">
        <v>21</v>
      </c>
      <c r="F7998" t="s">
        <v>31</v>
      </c>
      <c r="G7998" t="s">
        <v>32</v>
      </c>
      <c r="H7998" t="s">
        <v>203</v>
      </c>
      <c r="I7998" t="s">
        <v>28</v>
      </c>
      <c r="J7998" t="s">
        <v>52</v>
      </c>
      <c r="K7998" t="s">
        <v>1111</v>
      </c>
      <c r="L7998" t="s">
        <v>330</v>
      </c>
      <c r="M7998" t="s">
        <v>102</v>
      </c>
      <c r="N7998" s="2">
        <v>41007</v>
      </c>
      <c r="O7998" s="2">
        <v>41009</v>
      </c>
      <c r="P7998">
        <v>9</v>
      </c>
      <c r="Q7998" s="1">
        <v>0.01</v>
      </c>
      <c r="R7998">
        <v>400.97</v>
      </c>
      <c r="S7998">
        <v>48.26</v>
      </c>
      <c r="T7998">
        <f t="shared" si="124"/>
        <v>3608.7300000000005</v>
      </c>
    </row>
    <row r="7999" spans="1:20" x14ac:dyDescent="0.25">
      <c r="A7999">
        <v>7998</v>
      </c>
      <c r="B7999">
        <v>87777</v>
      </c>
      <c r="C7999" t="s">
        <v>792</v>
      </c>
      <c r="D7999" t="s">
        <v>20</v>
      </c>
      <c r="E7999" t="s">
        <v>39</v>
      </c>
      <c r="F7999" t="s">
        <v>31</v>
      </c>
      <c r="G7999" t="s">
        <v>32</v>
      </c>
      <c r="H7999" t="s">
        <v>78</v>
      </c>
      <c r="I7999" t="s">
        <v>28</v>
      </c>
      <c r="J7999" t="s">
        <v>52</v>
      </c>
      <c r="K7999" t="s">
        <v>136</v>
      </c>
      <c r="L7999" t="s">
        <v>44</v>
      </c>
      <c r="M7999" t="s">
        <v>178</v>
      </c>
      <c r="N7999" s="2">
        <v>40678</v>
      </c>
      <c r="O7999" s="2">
        <v>40680</v>
      </c>
      <c r="P7999">
        <v>6</v>
      </c>
      <c r="Q7999" s="1">
        <v>0.03</v>
      </c>
      <c r="R7999">
        <v>3.29</v>
      </c>
      <c r="S7999">
        <v>1.35</v>
      </c>
      <c r="T7999">
        <f t="shared" si="124"/>
        <v>19.740000000000002</v>
      </c>
    </row>
    <row r="8000" spans="1:20" x14ac:dyDescent="0.25">
      <c r="A8000">
        <v>7999</v>
      </c>
      <c r="B8000">
        <v>86695</v>
      </c>
      <c r="C8000" t="s">
        <v>672</v>
      </c>
      <c r="D8000" t="s">
        <v>20</v>
      </c>
      <c r="E8000" t="s">
        <v>39</v>
      </c>
      <c r="F8000" t="s">
        <v>47</v>
      </c>
      <c r="G8000" t="s">
        <v>23</v>
      </c>
      <c r="H8000" t="s">
        <v>78</v>
      </c>
      <c r="I8000" t="s">
        <v>28</v>
      </c>
      <c r="J8000" t="s">
        <v>52</v>
      </c>
      <c r="K8000" t="s">
        <v>101</v>
      </c>
      <c r="L8000" t="s">
        <v>192</v>
      </c>
      <c r="M8000" t="s">
        <v>167</v>
      </c>
      <c r="N8000" s="2">
        <v>41063</v>
      </c>
      <c r="O8000" s="2">
        <v>41065</v>
      </c>
      <c r="P8000">
        <v>7</v>
      </c>
      <c r="Q8000" s="1">
        <v>0.09</v>
      </c>
      <c r="R8000">
        <v>2.89</v>
      </c>
      <c r="S8000">
        <v>0.5</v>
      </c>
      <c r="T8000">
        <f t="shared" si="124"/>
        <v>20.23</v>
      </c>
    </row>
    <row r="8001" spans="1:20" x14ac:dyDescent="0.25">
      <c r="A8001">
        <v>8000</v>
      </c>
      <c r="B8001">
        <v>90075</v>
      </c>
      <c r="C8001" t="s">
        <v>1328</v>
      </c>
      <c r="D8001" t="s">
        <v>578</v>
      </c>
      <c r="E8001" t="s">
        <v>187</v>
      </c>
      <c r="F8001" t="s">
        <v>31</v>
      </c>
      <c r="G8001" t="s">
        <v>32</v>
      </c>
      <c r="H8001" t="s">
        <v>225</v>
      </c>
      <c r="I8001" t="s">
        <v>28</v>
      </c>
      <c r="J8001" t="s">
        <v>52</v>
      </c>
      <c r="K8001" t="s">
        <v>116</v>
      </c>
      <c r="L8001" t="s">
        <v>330</v>
      </c>
      <c r="M8001" t="s">
        <v>83</v>
      </c>
      <c r="N8001" s="2">
        <v>41351</v>
      </c>
      <c r="O8001" s="2">
        <v>41352</v>
      </c>
      <c r="P8001">
        <v>5</v>
      </c>
      <c r="Q8001" s="1">
        <v>0</v>
      </c>
      <c r="R8001">
        <v>15.23</v>
      </c>
      <c r="S8001">
        <v>27.75</v>
      </c>
      <c r="T8001">
        <f t="shared" si="124"/>
        <v>76.150000000000006</v>
      </c>
    </row>
    <row r="8002" spans="1:20" x14ac:dyDescent="0.25">
      <c r="A8002">
        <v>8001</v>
      </c>
      <c r="B8002">
        <v>85961</v>
      </c>
      <c r="C8002" t="s">
        <v>675</v>
      </c>
      <c r="D8002" t="s">
        <v>38</v>
      </c>
      <c r="E8002" t="s">
        <v>39</v>
      </c>
      <c r="F8002" t="s">
        <v>31</v>
      </c>
      <c r="G8002" t="s">
        <v>23</v>
      </c>
      <c r="H8002" t="s">
        <v>42</v>
      </c>
      <c r="I8002" t="s">
        <v>28</v>
      </c>
      <c r="J8002" t="s">
        <v>52</v>
      </c>
      <c r="K8002" t="s">
        <v>79</v>
      </c>
      <c r="L8002" t="s">
        <v>192</v>
      </c>
      <c r="M8002" t="s">
        <v>139</v>
      </c>
      <c r="N8002" s="2">
        <v>41432</v>
      </c>
      <c r="O8002" s="2">
        <v>41432</v>
      </c>
      <c r="P8002">
        <v>14</v>
      </c>
      <c r="Q8002" s="1">
        <v>0.1</v>
      </c>
      <c r="R8002">
        <v>120.98</v>
      </c>
      <c r="S8002">
        <v>9.07</v>
      </c>
      <c r="T8002">
        <f t="shared" si="124"/>
        <v>1693.72</v>
      </c>
    </row>
    <row r="8003" spans="1:20" x14ac:dyDescent="0.25">
      <c r="A8003">
        <v>8002</v>
      </c>
      <c r="B8003">
        <v>90149</v>
      </c>
      <c r="C8003" t="s">
        <v>1890</v>
      </c>
      <c r="D8003" t="s">
        <v>20</v>
      </c>
      <c r="E8003" t="s">
        <v>187</v>
      </c>
      <c r="F8003" t="s">
        <v>31</v>
      </c>
      <c r="G8003" t="s">
        <v>41</v>
      </c>
      <c r="H8003" t="s">
        <v>219</v>
      </c>
      <c r="I8003" t="s">
        <v>28</v>
      </c>
      <c r="J8003" t="s">
        <v>52</v>
      </c>
      <c r="K8003" t="s">
        <v>101</v>
      </c>
      <c r="L8003" t="s">
        <v>44</v>
      </c>
      <c r="M8003" t="s">
        <v>255</v>
      </c>
      <c r="N8003" s="2">
        <v>40965</v>
      </c>
      <c r="O8003" s="2">
        <v>40966</v>
      </c>
      <c r="P8003">
        <v>5</v>
      </c>
      <c r="Q8003" s="1">
        <v>0.06</v>
      </c>
      <c r="R8003">
        <v>18.84</v>
      </c>
      <c r="S8003">
        <v>3.62</v>
      </c>
      <c r="T8003">
        <f t="shared" ref="T8003:T8066" si="125">R8003*P8003</f>
        <v>94.2</v>
      </c>
    </row>
    <row r="8004" spans="1:20" x14ac:dyDescent="0.25">
      <c r="A8004">
        <v>8003</v>
      </c>
      <c r="B8004">
        <v>90149</v>
      </c>
      <c r="C8004" t="s">
        <v>1890</v>
      </c>
      <c r="D8004" t="s">
        <v>20</v>
      </c>
      <c r="E8004" t="s">
        <v>187</v>
      </c>
      <c r="F8004" t="s">
        <v>31</v>
      </c>
      <c r="G8004" t="s">
        <v>41</v>
      </c>
      <c r="H8004" t="s">
        <v>219</v>
      </c>
      <c r="I8004" t="s">
        <v>28</v>
      </c>
      <c r="J8004" t="s">
        <v>52</v>
      </c>
      <c r="K8004" t="s">
        <v>189</v>
      </c>
      <c r="L8004" t="s">
        <v>192</v>
      </c>
      <c r="M8004" t="s">
        <v>255</v>
      </c>
      <c r="N8004" s="2">
        <v>40965</v>
      </c>
      <c r="O8004" s="2">
        <v>40965</v>
      </c>
      <c r="P8004">
        <v>3</v>
      </c>
      <c r="Q8004" s="1">
        <v>0</v>
      </c>
      <c r="R8004">
        <v>46.94</v>
      </c>
      <c r="S8004">
        <v>6.77</v>
      </c>
      <c r="T8004">
        <f t="shared" si="125"/>
        <v>140.82</v>
      </c>
    </row>
    <row r="8005" spans="1:20" x14ac:dyDescent="0.25">
      <c r="A8005">
        <v>8004</v>
      </c>
      <c r="B8005">
        <v>90948</v>
      </c>
      <c r="C8005" t="s">
        <v>665</v>
      </c>
      <c r="D8005" t="s">
        <v>20</v>
      </c>
      <c r="E8005" t="s">
        <v>21</v>
      </c>
      <c r="F8005" t="s">
        <v>22</v>
      </c>
      <c r="G8005" t="s">
        <v>257</v>
      </c>
      <c r="H8005" t="s">
        <v>24</v>
      </c>
      <c r="I8005" t="s">
        <v>28</v>
      </c>
      <c r="J8005" t="s">
        <v>52</v>
      </c>
      <c r="K8005" t="s">
        <v>1447</v>
      </c>
      <c r="L8005" t="s">
        <v>192</v>
      </c>
      <c r="M8005" t="s">
        <v>27</v>
      </c>
      <c r="N8005" s="2">
        <v>40764</v>
      </c>
      <c r="O8005" s="2">
        <v>40764</v>
      </c>
      <c r="P8005">
        <v>14</v>
      </c>
      <c r="Q8005" s="1">
        <v>0.05</v>
      </c>
      <c r="R8005">
        <v>85.99</v>
      </c>
      <c r="S8005">
        <v>2.79</v>
      </c>
      <c r="T8005">
        <f t="shared" si="125"/>
        <v>1203.8599999999999</v>
      </c>
    </row>
    <row r="8006" spans="1:20" x14ac:dyDescent="0.25">
      <c r="A8006">
        <v>8005</v>
      </c>
      <c r="B8006">
        <v>88391</v>
      </c>
      <c r="C8006" t="s">
        <v>388</v>
      </c>
      <c r="D8006" t="s">
        <v>20</v>
      </c>
      <c r="E8006" t="s">
        <v>39</v>
      </c>
      <c r="F8006" t="s">
        <v>40</v>
      </c>
      <c r="G8006" t="s">
        <v>93</v>
      </c>
      <c r="H8006" t="s">
        <v>61</v>
      </c>
      <c r="I8006" t="s">
        <v>28</v>
      </c>
      <c r="J8006" t="s">
        <v>52</v>
      </c>
      <c r="K8006" t="s">
        <v>71</v>
      </c>
      <c r="L8006" t="s">
        <v>192</v>
      </c>
      <c r="M8006" t="s">
        <v>99</v>
      </c>
      <c r="N8006" s="2">
        <v>40459</v>
      </c>
      <c r="O8006" s="2">
        <v>40460</v>
      </c>
      <c r="P8006">
        <v>19</v>
      </c>
      <c r="Q8006" s="1">
        <v>0.05</v>
      </c>
      <c r="R8006">
        <v>35.89</v>
      </c>
      <c r="S8006">
        <v>14.72</v>
      </c>
      <c r="T8006">
        <f t="shared" si="125"/>
        <v>681.91</v>
      </c>
    </row>
    <row r="8007" spans="1:20" x14ac:dyDescent="0.25">
      <c r="A8007">
        <v>8006</v>
      </c>
      <c r="B8007">
        <v>88391</v>
      </c>
      <c r="C8007" t="s">
        <v>388</v>
      </c>
      <c r="D8007" t="s">
        <v>20</v>
      </c>
      <c r="E8007" t="s">
        <v>39</v>
      </c>
      <c r="F8007" t="s">
        <v>40</v>
      </c>
      <c r="G8007" t="s">
        <v>93</v>
      </c>
      <c r="H8007" t="s">
        <v>94</v>
      </c>
      <c r="I8007" t="s">
        <v>28</v>
      </c>
      <c r="J8007" t="s">
        <v>52</v>
      </c>
      <c r="K8007" t="s">
        <v>105</v>
      </c>
      <c r="L8007" t="s">
        <v>192</v>
      </c>
      <c r="M8007" t="s">
        <v>99</v>
      </c>
      <c r="N8007" s="2">
        <v>40459</v>
      </c>
      <c r="O8007" s="2">
        <v>40459</v>
      </c>
      <c r="P8007">
        <v>6</v>
      </c>
      <c r="Q8007" s="1">
        <v>0</v>
      </c>
      <c r="R8007">
        <v>11.48</v>
      </c>
      <c r="S8007">
        <v>5.43</v>
      </c>
      <c r="T8007">
        <f t="shared" si="125"/>
        <v>68.88</v>
      </c>
    </row>
    <row r="8008" spans="1:20" x14ac:dyDescent="0.25">
      <c r="A8008">
        <v>8007</v>
      </c>
      <c r="B8008">
        <v>87322</v>
      </c>
      <c r="C8008" t="s">
        <v>2055</v>
      </c>
      <c r="D8008" t="s">
        <v>20</v>
      </c>
      <c r="E8008" t="s">
        <v>21</v>
      </c>
      <c r="F8008" t="s">
        <v>22</v>
      </c>
      <c r="G8008" t="s">
        <v>93</v>
      </c>
      <c r="H8008" t="s">
        <v>24</v>
      </c>
      <c r="I8008" t="s">
        <v>28</v>
      </c>
      <c r="J8008" t="s">
        <v>52</v>
      </c>
      <c r="K8008" t="s">
        <v>213</v>
      </c>
      <c r="L8008" t="s">
        <v>706</v>
      </c>
      <c r="M8008" t="s">
        <v>444</v>
      </c>
      <c r="N8008" s="2">
        <v>41306</v>
      </c>
      <c r="O8008" s="2">
        <v>41308</v>
      </c>
      <c r="P8008">
        <v>2</v>
      </c>
      <c r="Q8008" s="1">
        <v>0</v>
      </c>
      <c r="R8008">
        <v>1938.02</v>
      </c>
      <c r="S8008">
        <v>13.99</v>
      </c>
      <c r="T8008">
        <f t="shared" si="125"/>
        <v>3876.04</v>
      </c>
    </row>
    <row r="8009" spans="1:20" x14ac:dyDescent="0.25">
      <c r="A8009">
        <v>8008</v>
      </c>
      <c r="B8009">
        <v>88663</v>
      </c>
      <c r="C8009" t="s">
        <v>483</v>
      </c>
      <c r="D8009" t="s">
        <v>578</v>
      </c>
      <c r="E8009" t="s">
        <v>187</v>
      </c>
      <c r="F8009" t="s">
        <v>31</v>
      </c>
      <c r="G8009" t="s">
        <v>41</v>
      </c>
      <c r="H8009" t="s">
        <v>217</v>
      </c>
      <c r="I8009" t="s">
        <v>28</v>
      </c>
      <c r="J8009" t="s">
        <v>52</v>
      </c>
      <c r="K8009" t="s">
        <v>248</v>
      </c>
      <c r="L8009" t="s">
        <v>283</v>
      </c>
      <c r="M8009" t="s">
        <v>63</v>
      </c>
      <c r="N8009" s="2">
        <v>41424</v>
      </c>
      <c r="O8009" s="2">
        <v>41425</v>
      </c>
      <c r="P8009">
        <v>1</v>
      </c>
      <c r="Q8009" s="1">
        <v>0.04</v>
      </c>
      <c r="R8009">
        <v>135.99</v>
      </c>
      <c r="S8009">
        <v>28.63</v>
      </c>
      <c r="T8009">
        <f t="shared" si="125"/>
        <v>135.99</v>
      </c>
    </row>
    <row r="8010" spans="1:20" x14ac:dyDescent="0.25">
      <c r="A8010">
        <v>8009</v>
      </c>
      <c r="B8010">
        <v>86154</v>
      </c>
      <c r="C8010" t="s">
        <v>1342</v>
      </c>
      <c r="D8010" t="s">
        <v>38</v>
      </c>
      <c r="E8010" t="s">
        <v>39</v>
      </c>
      <c r="F8010" t="s">
        <v>31</v>
      </c>
      <c r="G8010" t="s">
        <v>41</v>
      </c>
      <c r="H8010" t="s">
        <v>42</v>
      </c>
      <c r="I8010" t="s">
        <v>28</v>
      </c>
      <c r="J8010" t="s">
        <v>52</v>
      </c>
      <c r="K8010" t="s">
        <v>113</v>
      </c>
      <c r="L8010" t="s">
        <v>192</v>
      </c>
      <c r="M8010" t="s">
        <v>178</v>
      </c>
      <c r="N8010" s="2">
        <v>40687</v>
      </c>
      <c r="O8010" s="2">
        <v>40688</v>
      </c>
      <c r="P8010">
        <v>7</v>
      </c>
      <c r="Q8010" s="1">
        <v>0.09</v>
      </c>
      <c r="R8010">
        <v>5.58</v>
      </c>
      <c r="S8010">
        <v>5.3</v>
      </c>
      <c r="T8010">
        <f t="shared" si="125"/>
        <v>39.06</v>
      </c>
    </row>
    <row r="8011" spans="1:20" x14ac:dyDescent="0.25">
      <c r="A8011">
        <v>8010</v>
      </c>
      <c r="B8011">
        <v>90312</v>
      </c>
      <c r="C8011" t="s">
        <v>1475</v>
      </c>
      <c r="D8011" t="s">
        <v>38</v>
      </c>
      <c r="E8011" t="s">
        <v>39</v>
      </c>
      <c r="F8011" t="s">
        <v>31</v>
      </c>
      <c r="G8011" t="s">
        <v>93</v>
      </c>
      <c r="H8011" t="s">
        <v>94</v>
      </c>
      <c r="I8011" t="s">
        <v>28</v>
      </c>
      <c r="J8011" t="s">
        <v>52</v>
      </c>
      <c r="K8011" t="s">
        <v>58</v>
      </c>
      <c r="L8011" t="s">
        <v>192</v>
      </c>
      <c r="M8011" t="s">
        <v>139</v>
      </c>
      <c r="N8011" s="2">
        <v>40930</v>
      </c>
      <c r="O8011" s="2">
        <v>40931</v>
      </c>
      <c r="P8011">
        <v>1</v>
      </c>
      <c r="Q8011" s="1">
        <v>0.1</v>
      </c>
      <c r="R8011">
        <v>6.23</v>
      </c>
      <c r="S8011">
        <v>6.97</v>
      </c>
      <c r="T8011">
        <f t="shared" si="125"/>
        <v>6.23</v>
      </c>
    </row>
    <row r="8012" spans="1:20" x14ac:dyDescent="0.25">
      <c r="A8012">
        <v>8011</v>
      </c>
      <c r="B8012">
        <v>88909</v>
      </c>
      <c r="C8012" t="s">
        <v>2052</v>
      </c>
      <c r="D8012" t="s">
        <v>38</v>
      </c>
      <c r="E8012" t="s">
        <v>39</v>
      </c>
      <c r="F8012" t="s">
        <v>22</v>
      </c>
      <c r="G8012" t="s">
        <v>41</v>
      </c>
      <c r="H8012" t="s">
        <v>78</v>
      </c>
      <c r="I8012" t="s">
        <v>28</v>
      </c>
      <c r="J8012" t="s">
        <v>52</v>
      </c>
      <c r="K8012" t="s">
        <v>79</v>
      </c>
      <c r="L8012" t="s">
        <v>192</v>
      </c>
      <c r="M8012" t="s">
        <v>227</v>
      </c>
      <c r="N8012" s="2">
        <v>40796</v>
      </c>
      <c r="O8012" s="2">
        <v>40798</v>
      </c>
      <c r="P8012">
        <v>15</v>
      </c>
      <c r="Q8012" s="1">
        <v>0.03</v>
      </c>
      <c r="R8012">
        <v>55.48</v>
      </c>
      <c r="S8012">
        <v>6.79</v>
      </c>
      <c r="T8012">
        <f t="shared" si="125"/>
        <v>832.19999999999993</v>
      </c>
    </row>
    <row r="8013" spans="1:20" x14ac:dyDescent="0.25">
      <c r="A8013">
        <v>8012</v>
      </c>
      <c r="B8013">
        <v>88911</v>
      </c>
      <c r="C8013" t="s">
        <v>2052</v>
      </c>
      <c r="D8013" t="s">
        <v>20</v>
      </c>
      <c r="E8013" t="s">
        <v>39</v>
      </c>
      <c r="F8013" t="s">
        <v>22</v>
      </c>
      <c r="G8013" t="s">
        <v>41</v>
      </c>
      <c r="H8013" t="s">
        <v>42</v>
      </c>
      <c r="I8013" t="s">
        <v>28</v>
      </c>
      <c r="J8013" t="s">
        <v>52</v>
      </c>
      <c r="K8013" t="s">
        <v>172</v>
      </c>
      <c r="L8013" t="s">
        <v>192</v>
      </c>
      <c r="M8013" t="s">
        <v>190</v>
      </c>
      <c r="N8013" s="2">
        <v>41527</v>
      </c>
      <c r="O8013" s="2">
        <v>41528</v>
      </c>
      <c r="P8013">
        <v>1</v>
      </c>
      <c r="Q8013" s="1">
        <v>0</v>
      </c>
      <c r="R8013">
        <v>20.89</v>
      </c>
      <c r="S8013">
        <v>11.52</v>
      </c>
      <c r="T8013">
        <f t="shared" si="125"/>
        <v>20.89</v>
      </c>
    </row>
    <row r="8014" spans="1:20" x14ac:dyDescent="0.25">
      <c r="A8014">
        <v>8013</v>
      </c>
      <c r="B8014">
        <v>90970</v>
      </c>
      <c r="C8014" t="s">
        <v>306</v>
      </c>
      <c r="D8014" t="s">
        <v>20</v>
      </c>
      <c r="E8014" t="s">
        <v>39</v>
      </c>
      <c r="F8014" t="s">
        <v>31</v>
      </c>
      <c r="G8014" t="s">
        <v>48</v>
      </c>
      <c r="H8014" t="s">
        <v>54</v>
      </c>
      <c r="I8014" t="s">
        <v>28</v>
      </c>
      <c r="J8014" t="s">
        <v>52</v>
      </c>
      <c r="K8014" t="s">
        <v>149</v>
      </c>
      <c r="L8014" t="s">
        <v>192</v>
      </c>
      <c r="M8014" t="s">
        <v>35</v>
      </c>
      <c r="N8014" s="2">
        <v>41474</v>
      </c>
      <c r="O8014" s="2">
        <v>41479</v>
      </c>
      <c r="P8014">
        <v>16</v>
      </c>
      <c r="Q8014" s="1">
        <v>0</v>
      </c>
      <c r="R8014">
        <v>3.75</v>
      </c>
      <c r="S8014">
        <v>0.5</v>
      </c>
      <c r="T8014">
        <f t="shared" si="125"/>
        <v>60</v>
      </c>
    </row>
    <row r="8015" spans="1:20" x14ac:dyDescent="0.25">
      <c r="A8015">
        <v>8014</v>
      </c>
      <c r="B8015">
        <v>90967</v>
      </c>
      <c r="C8015" t="s">
        <v>306</v>
      </c>
      <c r="D8015" t="s">
        <v>20</v>
      </c>
      <c r="E8015" t="s">
        <v>39</v>
      </c>
      <c r="F8015" t="s">
        <v>31</v>
      </c>
      <c r="G8015" t="s">
        <v>48</v>
      </c>
      <c r="H8015" t="s">
        <v>54</v>
      </c>
      <c r="I8015" t="s">
        <v>28</v>
      </c>
      <c r="J8015" t="s">
        <v>52</v>
      </c>
      <c r="K8015" t="s">
        <v>145</v>
      </c>
      <c r="L8015" t="s">
        <v>44</v>
      </c>
      <c r="M8015" t="s">
        <v>35</v>
      </c>
      <c r="N8015" s="2">
        <v>40743</v>
      </c>
      <c r="O8015" s="2">
        <v>40752</v>
      </c>
      <c r="P8015">
        <v>5</v>
      </c>
      <c r="Q8015" s="1">
        <v>0</v>
      </c>
      <c r="R8015">
        <v>1.86</v>
      </c>
      <c r="S8015">
        <v>2.58</v>
      </c>
      <c r="T8015">
        <f t="shared" si="125"/>
        <v>9.3000000000000007</v>
      </c>
    </row>
    <row r="8016" spans="1:20" x14ac:dyDescent="0.25">
      <c r="A8016">
        <v>8015</v>
      </c>
      <c r="B8016">
        <v>87886</v>
      </c>
      <c r="C8016" t="s">
        <v>2489</v>
      </c>
      <c r="D8016" t="s">
        <v>20</v>
      </c>
      <c r="E8016" t="s">
        <v>21</v>
      </c>
      <c r="F8016" t="s">
        <v>22</v>
      </c>
      <c r="G8016" t="s">
        <v>32</v>
      </c>
      <c r="H8016" t="s">
        <v>206</v>
      </c>
      <c r="I8016" t="s">
        <v>28</v>
      </c>
      <c r="J8016" t="s">
        <v>52</v>
      </c>
      <c r="K8016" t="s">
        <v>208</v>
      </c>
      <c r="L8016" t="s">
        <v>192</v>
      </c>
      <c r="M8016" t="s">
        <v>86</v>
      </c>
      <c r="N8016" s="2">
        <v>40743</v>
      </c>
      <c r="O8016" s="2">
        <v>40745</v>
      </c>
      <c r="P8016">
        <v>2</v>
      </c>
      <c r="Q8016" s="1">
        <v>0.08</v>
      </c>
      <c r="R8016">
        <v>205.99</v>
      </c>
      <c r="S8016">
        <v>8.99</v>
      </c>
      <c r="T8016">
        <f t="shared" si="125"/>
        <v>411.98</v>
      </c>
    </row>
    <row r="8017" spans="1:20" x14ac:dyDescent="0.25">
      <c r="A8017">
        <v>8016</v>
      </c>
      <c r="B8017">
        <v>90172</v>
      </c>
      <c r="C8017" t="s">
        <v>73</v>
      </c>
      <c r="D8017" t="s">
        <v>38</v>
      </c>
      <c r="E8017" t="s">
        <v>39</v>
      </c>
      <c r="F8017" t="s">
        <v>40</v>
      </c>
      <c r="G8017" t="s">
        <v>93</v>
      </c>
      <c r="H8017" t="s">
        <v>61</v>
      </c>
      <c r="I8017" t="s">
        <v>28</v>
      </c>
      <c r="J8017" t="s">
        <v>52</v>
      </c>
      <c r="K8017" t="s">
        <v>79</v>
      </c>
      <c r="L8017" t="s">
        <v>192</v>
      </c>
      <c r="M8017" t="s">
        <v>108</v>
      </c>
      <c r="N8017" s="2">
        <v>41504</v>
      </c>
      <c r="O8017" s="2">
        <v>41505</v>
      </c>
      <c r="P8017">
        <v>7</v>
      </c>
      <c r="Q8017" s="1">
        <v>0.05</v>
      </c>
      <c r="R8017">
        <v>6.48</v>
      </c>
      <c r="S8017">
        <v>7.37</v>
      </c>
      <c r="T8017">
        <f t="shared" si="125"/>
        <v>45.36</v>
      </c>
    </row>
    <row r="8018" spans="1:20" x14ac:dyDescent="0.25">
      <c r="A8018">
        <v>8017</v>
      </c>
      <c r="B8018">
        <v>89696</v>
      </c>
      <c r="C8018" t="s">
        <v>1553</v>
      </c>
      <c r="D8018" t="s">
        <v>38</v>
      </c>
      <c r="E8018" t="s">
        <v>21</v>
      </c>
      <c r="F8018" t="s">
        <v>22</v>
      </c>
      <c r="G8018" t="s">
        <v>93</v>
      </c>
      <c r="H8018" t="s">
        <v>203</v>
      </c>
      <c r="I8018" t="s">
        <v>28</v>
      </c>
      <c r="J8018" t="s">
        <v>52</v>
      </c>
      <c r="K8018" t="s">
        <v>1447</v>
      </c>
      <c r="L8018" t="s">
        <v>706</v>
      </c>
      <c r="M8018" t="s">
        <v>137</v>
      </c>
      <c r="N8018" s="2">
        <v>41613</v>
      </c>
      <c r="O8018" s="2">
        <v>41614</v>
      </c>
      <c r="P8018">
        <v>3</v>
      </c>
      <c r="Q8018" s="1">
        <v>0.03</v>
      </c>
      <c r="R8018">
        <v>1938.02</v>
      </c>
      <c r="S8018">
        <v>13.99</v>
      </c>
      <c r="T8018">
        <f t="shared" si="125"/>
        <v>5814.0599999999995</v>
      </c>
    </row>
    <row r="8019" spans="1:20" x14ac:dyDescent="0.25">
      <c r="A8019">
        <v>8018</v>
      </c>
      <c r="B8019">
        <v>89696</v>
      </c>
      <c r="C8019" t="s">
        <v>1553</v>
      </c>
      <c r="D8019" t="s">
        <v>20</v>
      </c>
      <c r="E8019" t="s">
        <v>39</v>
      </c>
      <c r="F8019" t="s">
        <v>22</v>
      </c>
      <c r="G8019" t="s">
        <v>93</v>
      </c>
      <c r="H8019" t="s">
        <v>49</v>
      </c>
      <c r="I8019" t="s">
        <v>28</v>
      </c>
      <c r="J8019" t="s">
        <v>52</v>
      </c>
      <c r="K8019" t="s">
        <v>163</v>
      </c>
      <c r="L8019" t="s">
        <v>192</v>
      </c>
      <c r="M8019" t="s">
        <v>150</v>
      </c>
      <c r="N8019" s="2">
        <v>41613</v>
      </c>
      <c r="O8019" s="2">
        <v>41614</v>
      </c>
      <c r="P8019">
        <v>16</v>
      </c>
      <c r="Q8019" s="1">
        <v>0.05</v>
      </c>
      <c r="R8019">
        <v>6.48</v>
      </c>
      <c r="S8019">
        <v>5.84</v>
      </c>
      <c r="T8019">
        <f t="shared" si="125"/>
        <v>103.68</v>
      </c>
    </row>
    <row r="8020" spans="1:20" x14ac:dyDescent="0.25">
      <c r="A8020">
        <v>8019</v>
      </c>
      <c r="B8020">
        <v>91282</v>
      </c>
      <c r="C8020" t="s">
        <v>1860</v>
      </c>
      <c r="D8020" t="s">
        <v>20</v>
      </c>
      <c r="E8020" t="s">
        <v>39</v>
      </c>
      <c r="F8020" t="s">
        <v>31</v>
      </c>
      <c r="G8020" t="s">
        <v>41</v>
      </c>
      <c r="H8020" t="s">
        <v>78</v>
      </c>
      <c r="I8020" t="s">
        <v>28</v>
      </c>
      <c r="J8020" t="s">
        <v>52</v>
      </c>
      <c r="K8020" t="s">
        <v>172</v>
      </c>
      <c r="L8020" t="s">
        <v>44</v>
      </c>
      <c r="M8020" t="s">
        <v>102</v>
      </c>
      <c r="N8020" s="2">
        <v>40953</v>
      </c>
      <c r="O8020" s="2">
        <v>40954</v>
      </c>
      <c r="P8020">
        <v>10</v>
      </c>
      <c r="Q8020" s="1">
        <v>0.05</v>
      </c>
      <c r="R8020">
        <v>11.55</v>
      </c>
      <c r="S8020">
        <v>2.36</v>
      </c>
      <c r="T8020">
        <f t="shared" si="125"/>
        <v>115.5</v>
      </c>
    </row>
    <row r="8021" spans="1:20" x14ac:dyDescent="0.25">
      <c r="A8021">
        <v>8020</v>
      </c>
      <c r="B8021">
        <v>88930</v>
      </c>
      <c r="C8021" t="s">
        <v>996</v>
      </c>
      <c r="D8021" t="s">
        <v>20</v>
      </c>
      <c r="E8021" t="s">
        <v>39</v>
      </c>
      <c r="F8021" t="s">
        <v>47</v>
      </c>
      <c r="G8021" t="s">
        <v>41</v>
      </c>
      <c r="H8021" t="s">
        <v>54</v>
      </c>
      <c r="I8021" t="s">
        <v>28</v>
      </c>
      <c r="J8021" t="s">
        <v>52</v>
      </c>
      <c r="K8021" t="s">
        <v>101</v>
      </c>
      <c r="L8021" t="s">
        <v>192</v>
      </c>
      <c r="M8021" t="s">
        <v>111</v>
      </c>
      <c r="N8021" s="2">
        <v>40688</v>
      </c>
      <c r="O8021" s="2">
        <v>40688</v>
      </c>
      <c r="P8021">
        <v>1</v>
      </c>
      <c r="Q8021" s="1">
        <v>0</v>
      </c>
      <c r="R8021">
        <v>20.98</v>
      </c>
      <c r="S8021">
        <v>8.83</v>
      </c>
      <c r="T8021">
        <f t="shared" si="125"/>
        <v>20.98</v>
      </c>
    </row>
    <row r="8022" spans="1:20" x14ac:dyDescent="0.25">
      <c r="A8022">
        <v>8021</v>
      </c>
      <c r="B8022">
        <v>88930</v>
      </c>
      <c r="C8022" t="s">
        <v>996</v>
      </c>
      <c r="D8022" t="s">
        <v>578</v>
      </c>
      <c r="E8022" t="s">
        <v>187</v>
      </c>
      <c r="F8022" t="s">
        <v>47</v>
      </c>
      <c r="G8022" t="s">
        <v>41</v>
      </c>
      <c r="H8022" t="s">
        <v>217</v>
      </c>
      <c r="I8022" t="s">
        <v>28</v>
      </c>
      <c r="J8022" t="s">
        <v>52</v>
      </c>
      <c r="K8022" t="s">
        <v>291</v>
      </c>
      <c r="L8022" t="s">
        <v>283</v>
      </c>
      <c r="M8022" t="s">
        <v>160</v>
      </c>
      <c r="N8022" s="2">
        <v>40688</v>
      </c>
      <c r="O8022" s="2">
        <v>40690</v>
      </c>
      <c r="P8022">
        <v>7</v>
      </c>
      <c r="Q8022" s="1">
        <v>0.01</v>
      </c>
      <c r="R8022">
        <v>100.8</v>
      </c>
      <c r="S8022">
        <v>60</v>
      </c>
      <c r="T8022">
        <f t="shared" si="125"/>
        <v>705.6</v>
      </c>
    </row>
    <row r="8023" spans="1:20" x14ac:dyDescent="0.25">
      <c r="A8023">
        <v>8022</v>
      </c>
      <c r="B8023">
        <v>85869</v>
      </c>
      <c r="C8023" t="s">
        <v>1838</v>
      </c>
      <c r="D8023" t="s">
        <v>20</v>
      </c>
      <c r="E8023" t="s">
        <v>39</v>
      </c>
      <c r="F8023" t="s">
        <v>40</v>
      </c>
      <c r="G8023" t="s">
        <v>23</v>
      </c>
      <c r="H8023" t="s">
        <v>49</v>
      </c>
      <c r="I8023" t="s">
        <v>28</v>
      </c>
      <c r="J8023" t="s">
        <v>52</v>
      </c>
      <c r="K8023" t="s">
        <v>291</v>
      </c>
      <c r="L8023" t="s">
        <v>192</v>
      </c>
      <c r="M8023" t="s">
        <v>99</v>
      </c>
      <c r="N8023" s="2">
        <v>40574</v>
      </c>
      <c r="O8023" s="2">
        <v>40576</v>
      </c>
      <c r="P8023">
        <v>6</v>
      </c>
      <c r="Q8023" s="1">
        <v>0.04</v>
      </c>
      <c r="R8023">
        <v>39.979999999999997</v>
      </c>
      <c r="S8023">
        <v>9.83</v>
      </c>
      <c r="T8023">
        <f t="shared" si="125"/>
        <v>239.88</v>
      </c>
    </row>
    <row r="8024" spans="1:20" x14ac:dyDescent="0.25">
      <c r="A8024">
        <v>8023</v>
      </c>
      <c r="B8024">
        <v>85873</v>
      </c>
      <c r="C8024" t="s">
        <v>1666</v>
      </c>
      <c r="D8024" t="s">
        <v>578</v>
      </c>
      <c r="E8024" t="s">
        <v>187</v>
      </c>
      <c r="F8024" t="s">
        <v>40</v>
      </c>
      <c r="G8024" t="s">
        <v>23</v>
      </c>
      <c r="H8024" t="s">
        <v>219</v>
      </c>
      <c r="I8024" t="s">
        <v>28</v>
      </c>
      <c r="J8024" t="s">
        <v>52</v>
      </c>
      <c r="K8024" t="s">
        <v>68</v>
      </c>
      <c r="L8024" t="s">
        <v>330</v>
      </c>
      <c r="M8024" t="s">
        <v>59</v>
      </c>
      <c r="N8024" s="2">
        <v>41305</v>
      </c>
      <c r="O8024" s="2">
        <v>41307</v>
      </c>
      <c r="P8024">
        <v>1</v>
      </c>
      <c r="Q8024" s="1">
        <v>0.05</v>
      </c>
      <c r="R8024">
        <v>15.23</v>
      </c>
      <c r="S8024">
        <v>27.75</v>
      </c>
      <c r="T8024">
        <f t="shared" si="125"/>
        <v>15.23</v>
      </c>
    </row>
    <row r="8025" spans="1:20" x14ac:dyDescent="0.25">
      <c r="A8025">
        <v>8024</v>
      </c>
      <c r="B8025">
        <v>90828</v>
      </c>
      <c r="C8025" t="s">
        <v>180</v>
      </c>
      <c r="D8025" t="s">
        <v>20</v>
      </c>
      <c r="E8025" t="s">
        <v>39</v>
      </c>
      <c r="F8025" t="s">
        <v>22</v>
      </c>
      <c r="G8025" t="s">
        <v>93</v>
      </c>
      <c r="H8025" t="s">
        <v>49</v>
      </c>
      <c r="I8025" t="s">
        <v>28</v>
      </c>
      <c r="J8025" t="s">
        <v>52</v>
      </c>
      <c r="K8025" t="s">
        <v>172</v>
      </c>
      <c r="L8025" t="s">
        <v>192</v>
      </c>
      <c r="M8025" t="s">
        <v>398</v>
      </c>
      <c r="N8025" s="2">
        <v>41049</v>
      </c>
      <c r="O8025" s="2">
        <v>41051</v>
      </c>
      <c r="P8025">
        <v>13</v>
      </c>
      <c r="Q8025" s="1">
        <v>0.09</v>
      </c>
      <c r="R8025">
        <v>63.98</v>
      </c>
      <c r="S8025">
        <v>11.55</v>
      </c>
      <c r="T8025">
        <f t="shared" si="125"/>
        <v>831.74</v>
      </c>
    </row>
    <row r="8026" spans="1:20" x14ac:dyDescent="0.25">
      <c r="A8026">
        <v>8025</v>
      </c>
      <c r="B8026">
        <v>89325</v>
      </c>
      <c r="C8026" t="s">
        <v>2014</v>
      </c>
      <c r="D8026" t="s">
        <v>20</v>
      </c>
      <c r="E8026" t="s">
        <v>21</v>
      </c>
      <c r="F8026" t="s">
        <v>31</v>
      </c>
      <c r="G8026" t="s">
        <v>48</v>
      </c>
      <c r="H8026" t="s">
        <v>206</v>
      </c>
      <c r="I8026" t="s">
        <v>28</v>
      </c>
      <c r="J8026" t="s">
        <v>52</v>
      </c>
      <c r="K8026" t="s">
        <v>1111</v>
      </c>
      <c r="L8026" t="s">
        <v>26</v>
      </c>
      <c r="M8026" t="s">
        <v>66</v>
      </c>
      <c r="N8026" s="2">
        <v>41562</v>
      </c>
      <c r="O8026" s="2">
        <v>41562</v>
      </c>
      <c r="P8026">
        <v>16</v>
      </c>
      <c r="Q8026" s="1">
        <v>0.06</v>
      </c>
      <c r="R8026">
        <v>17.48</v>
      </c>
      <c r="S8026">
        <v>1.99</v>
      </c>
      <c r="T8026">
        <f t="shared" si="125"/>
        <v>279.68</v>
      </c>
    </row>
    <row r="8027" spans="1:20" x14ac:dyDescent="0.25">
      <c r="A8027">
        <v>8026</v>
      </c>
      <c r="B8027">
        <v>89325</v>
      </c>
      <c r="C8027" t="s">
        <v>881</v>
      </c>
      <c r="D8027" t="s">
        <v>38</v>
      </c>
      <c r="E8027" t="s">
        <v>39</v>
      </c>
      <c r="F8027" t="s">
        <v>31</v>
      </c>
      <c r="G8027" t="s">
        <v>48</v>
      </c>
      <c r="H8027" t="s">
        <v>61</v>
      </c>
      <c r="I8027" t="s">
        <v>28</v>
      </c>
      <c r="J8027" t="s">
        <v>52</v>
      </c>
      <c r="K8027" t="s">
        <v>248</v>
      </c>
      <c r="L8027" t="s">
        <v>192</v>
      </c>
      <c r="M8027" t="s">
        <v>375</v>
      </c>
      <c r="N8027" s="2">
        <v>41562</v>
      </c>
      <c r="O8027" s="2">
        <v>41564</v>
      </c>
      <c r="P8027">
        <v>17</v>
      </c>
      <c r="Q8027" s="1">
        <v>0.06</v>
      </c>
      <c r="R8027">
        <v>54.96</v>
      </c>
      <c r="S8027">
        <v>10.75</v>
      </c>
      <c r="T8027">
        <f t="shared" si="125"/>
        <v>934.32</v>
      </c>
    </row>
    <row r="8028" spans="1:20" x14ac:dyDescent="0.25">
      <c r="A8028">
        <v>8027</v>
      </c>
      <c r="B8028">
        <v>86100</v>
      </c>
      <c r="C8028" t="s">
        <v>130</v>
      </c>
      <c r="D8028" t="s">
        <v>20</v>
      </c>
      <c r="E8028" t="s">
        <v>39</v>
      </c>
      <c r="F8028" t="s">
        <v>31</v>
      </c>
      <c r="G8028" t="s">
        <v>48</v>
      </c>
      <c r="H8028" t="s">
        <v>89</v>
      </c>
      <c r="I8028" t="s">
        <v>28</v>
      </c>
      <c r="J8028" t="s">
        <v>52</v>
      </c>
      <c r="K8028" t="s">
        <v>113</v>
      </c>
      <c r="L8028" t="s">
        <v>192</v>
      </c>
      <c r="M8028" t="s">
        <v>296</v>
      </c>
      <c r="N8028" s="2">
        <v>41565</v>
      </c>
      <c r="O8028" s="2">
        <v>41572</v>
      </c>
      <c r="P8028">
        <v>10</v>
      </c>
      <c r="Q8028" s="1">
        <v>0.1</v>
      </c>
      <c r="R8028">
        <v>4.91</v>
      </c>
      <c r="S8028">
        <v>0.5</v>
      </c>
      <c r="T8028">
        <f t="shared" si="125"/>
        <v>49.1</v>
      </c>
    </row>
    <row r="8029" spans="1:20" x14ac:dyDescent="0.25">
      <c r="A8029">
        <v>8028</v>
      </c>
      <c r="B8029">
        <v>89871</v>
      </c>
      <c r="C8029" t="s">
        <v>1625</v>
      </c>
      <c r="D8029" t="s">
        <v>20</v>
      </c>
      <c r="E8029" t="s">
        <v>39</v>
      </c>
      <c r="F8029" t="s">
        <v>22</v>
      </c>
      <c r="G8029" t="s">
        <v>48</v>
      </c>
      <c r="H8029" t="s">
        <v>49</v>
      </c>
      <c r="I8029" t="s">
        <v>28</v>
      </c>
      <c r="J8029" t="s">
        <v>52</v>
      </c>
      <c r="K8029" t="s">
        <v>228</v>
      </c>
      <c r="L8029" t="s">
        <v>192</v>
      </c>
      <c r="M8029" t="s">
        <v>173</v>
      </c>
      <c r="N8029" s="2">
        <v>40983</v>
      </c>
      <c r="O8029" s="2">
        <v>40990</v>
      </c>
      <c r="P8029">
        <v>10</v>
      </c>
      <c r="Q8029" s="1">
        <v>0.08</v>
      </c>
      <c r="R8029">
        <v>6.98</v>
      </c>
      <c r="S8029">
        <v>9.69</v>
      </c>
      <c r="T8029">
        <f t="shared" si="125"/>
        <v>69.800000000000011</v>
      </c>
    </row>
    <row r="8030" spans="1:20" x14ac:dyDescent="0.25">
      <c r="A8030">
        <v>8029</v>
      </c>
      <c r="B8030">
        <v>91397</v>
      </c>
      <c r="C8030" t="s">
        <v>324</v>
      </c>
      <c r="D8030" t="s">
        <v>38</v>
      </c>
      <c r="E8030" t="s">
        <v>39</v>
      </c>
      <c r="F8030" t="s">
        <v>31</v>
      </c>
      <c r="G8030" t="s">
        <v>93</v>
      </c>
      <c r="H8030" t="s">
        <v>42</v>
      </c>
      <c r="I8030" t="s">
        <v>28</v>
      </c>
      <c r="J8030" t="s">
        <v>52</v>
      </c>
      <c r="K8030" t="s">
        <v>248</v>
      </c>
      <c r="L8030" t="s">
        <v>192</v>
      </c>
      <c r="M8030" t="s">
        <v>131</v>
      </c>
      <c r="N8030" s="2">
        <v>40405</v>
      </c>
      <c r="O8030" s="2">
        <v>40407</v>
      </c>
      <c r="P8030">
        <v>19</v>
      </c>
      <c r="Q8030" s="1">
        <v>7.0000000000000007E-2</v>
      </c>
      <c r="R8030">
        <v>42.98</v>
      </c>
      <c r="S8030">
        <v>4.62</v>
      </c>
      <c r="T8030">
        <f t="shared" si="125"/>
        <v>816.61999999999989</v>
      </c>
    </row>
    <row r="8031" spans="1:20" x14ac:dyDescent="0.25">
      <c r="A8031">
        <v>8030</v>
      </c>
      <c r="B8031">
        <v>91397</v>
      </c>
      <c r="C8031" t="s">
        <v>324</v>
      </c>
      <c r="D8031" t="s">
        <v>578</v>
      </c>
      <c r="E8031" t="s">
        <v>187</v>
      </c>
      <c r="F8031" t="s">
        <v>31</v>
      </c>
      <c r="G8031" t="s">
        <v>93</v>
      </c>
      <c r="H8031" t="s">
        <v>217</v>
      </c>
      <c r="I8031" t="s">
        <v>28</v>
      </c>
      <c r="J8031" t="s">
        <v>52</v>
      </c>
      <c r="K8031" t="s">
        <v>43</v>
      </c>
      <c r="L8031" t="s">
        <v>283</v>
      </c>
      <c r="M8031" t="s">
        <v>296</v>
      </c>
      <c r="N8031" s="2">
        <v>40405</v>
      </c>
      <c r="O8031" s="2">
        <v>40408</v>
      </c>
      <c r="P8031">
        <v>19</v>
      </c>
      <c r="Q8031" s="1">
        <v>0.03</v>
      </c>
      <c r="R8031">
        <v>89.99</v>
      </c>
      <c r="S8031">
        <v>42</v>
      </c>
      <c r="T8031">
        <f t="shared" si="125"/>
        <v>1709.81</v>
      </c>
    </row>
    <row r="8032" spans="1:20" x14ac:dyDescent="0.25">
      <c r="A8032">
        <v>8031</v>
      </c>
      <c r="B8032">
        <v>91402</v>
      </c>
      <c r="C8032" t="s">
        <v>324</v>
      </c>
      <c r="D8032" t="s">
        <v>20</v>
      </c>
      <c r="E8032" t="s">
        <v>21</v>
      </c>
      <c r="F8032" t="s">
        <v>31</v>
      </c>
      <c r="G8032" t="s">
        <v>93</v>
      </c>
      <c r="H8032" t="s">
        <v>203</v>
      </c>
      <c r="I8032" t="s">
        <v>28</v>
      </c>
      <c r="J8032" t="s">
        <v>52</v>
      </c>
      <c r="K8032" t="s">
        <v>25</v>
      </c>
      <c r="L8032" t="s">
        <v>192</v>
      </c>
      <c r="M8032" t="s">
        <v>69</v>
      </c>
      <c r="N8032" s="2">
        <v>41501</v>
      </c>
      <c r="O8032" s="2">
        <v>41503</v>
      </c>
      <c r="P8032">
        <v>11</v>
      </c>
      <c r="Q8032" s="1">
        <v>0.03</v>
      </c>
      <c r="R8032">
        <v>20.95</v>
      </c>
      <c r="S8032">
        <v>4</v>
      </c>
      <c r="T8032">
        <f t="shared" si="125"/>
        <v>230.45</v>
      </c>
    </row>
    <row r="8033" spans="1:20" x14ac:dyDescent="0.25">
      <c r="A8033">
        <v>8032</v>
      </c>
      <c r="B8033">
        <v>89777</v>
      </c>
      <c r="C8033" t="s">
        <v>576</v>
      </c>
      <c r="D8033" t="s">
        <v>20</v>
      </c>
      <c r="E8033" t="s">
        <v>39</v>
      </c>
      <c r="F8033" t="s">
        <v>40</v>
      </c>
      <c r="G8033" t="s">
        <v>32</v>
      </c>
      <c r="H8033" t="s">
        <v>89</v>
      </c>
      <c r="I8033" t="s">
        <v>28</v>
      </c>
      <c r="J8033" t="s">
        <v>52</v>
      </c>
      <c r="K8033" t="s">
        <v>248</v>
      </c>
      <c r="L8033" t="s">
        <v>192</v>
      </c>
      <c r="M8033" t="s">
        <v>99</v>
      </c>
      <c r="N8033" s="2">
        <v>40486</v>
      </c>
      <c r="O8033" s="2">
        <v>40487</v>
      </c>
      <c r="P8033">
        <v>8</v>
      </c>
      <c r="Q8033" s="1">
        <v>0</v>
      </c>
      <c r="R8033">
        <v>5.77</v>
      </c>
      <c r="S8033">
        <v>4.97</v>
      </c>
      <c r="T8033">
        <f t="shared" si="125"/>
        <v>46.16</v>
      </c>
    </row>
    <row r="8034" spans="1:20" x14ac:dyDescent="0.25">
      <c r="A8034">
        <v>8033</v>
      </c>
      <c r="B8034">
        <v>91213</v>
      </c>
      <c r="C8034" t="s">
        <v>562</v>
      </c>
      <c r="D8034" t="s">
        <v>38</v>
      </c>
      <c r="E8034" t="s">
        <v>39</v>
      </c>
      <c r="F8034" t="s">
        <v>47</v>
      </c>
      <c r="G8034" t="s">
        <v>32</v>
      </c>
      <c r="H8034" t="s">
        <v>61</v>
      </c>
      <c r="I8034" t="s">
        <v>28</v>
      </c>
      <c r="J8034" t="s">
        <v>52</v>
      </c>
      <c r="K8034" t="s">
        <v>165</v>
      </c>
      <c r="L8034" t="s">
        <v>192</v>
      </c>
      <c r="M8034" t="s">
        <v>156</v>
      </c>
      <c r="N8034" s="2">
        <v>40284</v>
      </c>
      <c r="O8034" s="2">
        <v>40285</v>
      </c>
      <c r="P8034">
        <v>9</v>
      </c>
      <c r="Q8034" s="1">
        <v>0</v>
      </c>
      <c r="R8034">
        <v>2.78</v>
      </c>
      <c r="S8034">
        <v>1.49</v>
      </c>
      <c r="T8034">
        <f t="shared" si="125"/>
        <v>25.02</v>
      </c>
    </row>
    <row r="8035" spans="1:20" x14ac:dyDescent="0.25">
      <c r="A8035">
        <v>8034</v>
      </c>
      <c r="B8035">
        <v>91216</v>
      </c>
      <c r="C8035" t="s">
        <v>562</v>
      </c>
      <c r="D8035" t="s">
        <v>578</v>
      </c>
      <c r="E8035" t="s">
        <v>21</v>
      </c>
      <c r="F8035" t="s">
        <v>47</v>
      </c>
      <c r="G8035" t="s">
        <v>32</v>
      </c>
      <c r="H8035" t="s">
        <v>203</v>
      </c>
      <c r="I8035" t="s">
        <v>28</v>
      </c>
      <c r="J8035" t="s">
        <v>52</v>
      </c>
      <c r="K8035" t="s">
        <v>34</v>
      </c>
      <c r="L8035" t="s">
        <v>283</v>
      </c>
      <c r="M8035" t="s">
        <v>117</v>
      </c>
      <c r="N8035" s="2">
        <v>41380</v>
      </c>
      <c r="O8035" s="2">
        <v>41382</v>
      </c>
      <c r="P8035">
        <v>2</v>
      </c>
      <c r="Q8035" s="1">
        <v>0.1</v>
      </c>
      <c r="R8035">
        <v>2550.14</v>
      </c>
      <c r="S8035">
        <v>29.7</v>
      </c>
      <c r="T8035">
        <f t="shared" si="125"/>
        <v>5100.28</v>
      </c>
    </row>
    <row r="8036" spans="1:20" x14ac:dyDescent="0.25">
      <c r="A8036">
        <v>8035</v>
      </c>
      <c r="B8036">
        <v>88562</v>
      </c>
      <c r="C8036" t="s">
        <v>886</v>
      </c>
      <c r="D8036" t="s">
        <v>20</v>
      </c>
      <c r="E8036" t="s">
        <v>21</v>
      </c>
      <c r="F8036" t="s">
        <v>31</v>
      </c>
      <c r="G8036" t="s">
        <v>32</v>
      </c>
      <c r="H8036" t="s">
        <v>24</v>
      </c>
      <c r="I8036" t="s">
        <v>28</v>
      </c>
      <c r="J8036" t="s">
        <v>52</v>
      </c>
      <c r="K8036" t="s">
        <v>1114</v>
      </c>
      <c r="L8036" t="s">
        <v>706</v>
      </c>
      <c r="M8036" t="s">
        <v>146</v>
      </c>
      <c r="N8036" s="2">
        <v>41356</v>
      </c>
      <c r="O8036" s="2">
        <v>41358</v>
      </c>
      <c r="P8036">
        <v>9</v>
      </c>
      <c r="Q8036" s="1">
        <v>0</v>
      </c>
      <c r="R8036">
        <v>13.99</v>
      </c>
      <c r="S8036">
        <v>7.51</v>
      </c>
      <c r="T8036">
        <f t="shared" si="125"/>
        <v>125.91</v>
      </c>
    </row>
    <row r="8037" spans="1:20" x14ac:dyDescent="0.25">
      <c r="A8037">
        <v>8036</v>
      </c>
      <c r="B8037">
        <v>89678</v>
      </c>
      <c r="C8037" t="s">
        <v>1017</v>
      </c>
      <c r="D8037" t="s">
        <v>38</v>
      </c>
      <c r="E8037" t="s">
        <v>39</v>
      </c>
      <c r="F8037" t="s">
        <v>40</v>
      </c>
      <c r="G8037" t="s">
        <v>23</v>
      </c>
      <c r="H8037" t="s">
        <v>61</v>
      </c>
      <c r="I8037" t="s">
        <v>28</v>
      </c>
      <c r="J8037" t="s">
        <v>52</v>
      </c>
      <c r="K8037" t="s">
        <v>101</v>
      </c>
      <c r="L8037" t="s">
        <v>192</v>
      </c>
      <c r="M8037" t="s">
        <v>370</v>
      </c>
      <c r="N8037" s="2">
        <v>41584</v>
      </c>
      <c r="O8037" s="2">
        <v>41585</v>
      </c>
      <c r="P8037">
        <v>23</v>
      </c>
      <c r="Q8037" s="1">
        <v>0</v>
      </c>
      <c r="R8037">
        <v>4.24</v>
      </c>
      <c r="S8037">
        <v>5.41</v>
      </c>
      <c r="T8037">
        <f t="shared" si="125"/>
        <v>97.52000000000001</v>
      </c>
    </row>
    <row r="8038" spans="1:20" x14ac:dyDescent="0.25">
      <c r="A8038">
        <v>8037</v>
      </c>
      <c r="B8038">
        <v>88174</v>
      </c>
      <c r="C8038" t="s">
        <v>605</v>
      </c>
      <c r="D8038" t="s">
        <v>20</v>
      </c>
      <c r="E8038" t="s">
        <v>39</v>
      </c>
      <c r="F8038" t="s">
        <v>40</v>
      </c>
      <c r="G8038" t="s">
        <v>23</v>
      </c>
      <c r="H8038" t="s">
        <v>49</v>
      </c>
      <c r="I8038" t="s">
        <v>28</v>
      </c>
      <c r="J8038" t="s">
        <v>52</v>
      </c>
      <c r="K8038" t="s">
        <v>74</v>
      </c>
      <c r="L8038" t="s">
        <v>192</v>
      </c>
      <c r="M8038" t="s">
        <v>99</v>
      </c>
      <c r="N8038" s="2">
        <v>40361</v>
      </c>
      <c r="O8038" s="2">
        <v>40362</v>
      </c>
      <c r="P8038">
        <v>3</v>
      </c>
      <c r="Q8038" s="1">
        <v>0.06</v>
      </c>
      <c r="R8038">
        <v>161.55000000000001</v>
      </c>
      <c r="S8038">
        <v>19.989999999999998</v>
      </c>
      <c r="T8038">
        <f t="shared" si="125"/>
        <v>484.65000000000003</v>
      </c>
    </row>
    <row r="8039" spans="1:20" x14ac:dyDescent="0.25">
      <c r="A8039">
        <v>8038</v>
      </c>
      <c r="B8039">
        <v>87286</v>
      </c>
      <c r="C8039" t="s">
        <v>790</v>
      </c>
      <c r="D8039" t="s">
        <v>20</v>
      </c>
      <c r="E8039" t="s">
        <v>39</v>
      </c>
      <c r="F8039" t="s">
        <v>47</v>
      </c>
      <c r="G8039" t="s">
        <v>41</v>
      </c>
      <c r="H8039" t="s">
        <v>49</v>
      </c>
      <c r="I8039" t="s">
        <v>28</v>
      </c>
      <c r="J8039" t="s">
        <v>52</v>
      </c>
      <c r="K8039" t="s">
        <v>129</v>
      </c>
      <c r="L8039" t="s">
        <v>192</v>
      </c>
      <c r="M8039" t="s">
        <v>167</v>
      </c>
      <c r="N8039" s="2">
        <v>40328</v>
      </c>
      <c r="O8039" s="2">
        <v>40329</v>
      </c>
      <c r="P8039">
        <v>11</v>
      </c>
      <c r="Q8039" s="1">
        <v>0.05</v>
      </c>
      <c r="R8039">
        <v>120.98</v>
      </c>
      <c r="S8039">
        <v>9.07</v>
      </c>
      <c r="T8039">
        <f t="shared" si="125"/>
        <v>1330.78</v>
      </c>
    </row>
    <row r="8040" spans="1:20" x14ac:dyDescent="0.25">
      <c r="A8040">
        <v>8039</v>
      </c>
      <c r="B8040">
        <v>90101</v>
      </c>
      <c r="C8040" t="s">
        <v>1627</v>
      </c>
      <c r="D8040" t="s">
        <v>20</v>
      </c>
      <c r="E8040" t="s">
        <v>39</v>
      </c>
      <c r="F8040" t="s">
        <v>22</v>
      </c>
      <c r="G8040" t="s">
        <v>32</v>
      </c>
      <c r="H8040" t="s">
        <v>49</v>
      </c>
      <c r="I8040" t="s">
        <v>28</v>
      </c>
      <c r="J8040" t="s">
        <v>52</v>
      </c>
      <c r="K8040" t="s">
        <v>119</v>
      </c>
      <c r="L8040" t="s">
        <v>44</v>
      </c>
      <c r="M8040" t="s">
        <v>238</v>
      </c>
      <c r="N8040" s="2">
        <v>41406</v>
      </c>
      <c r="O8040" s="2">
        <v>41407</v>
      </c>
      <c r="P8040">
        <v>7</v>
      </c>
      <c r="Q8040" s="1">
        <v>0.08</v>
      </c>
      <c r="R8040">
        <v>6.98</v>
      </c>
      <c r="S8040">
        <v>1.6</v>
      </c>
      <c r="T8040">
        <f t="shared" si="125"/>
        <v>48.86</v>
      </c>
    </row>
    <row r="8041" spans="1:20" x14ac:dyDescent="0.25">
      <c r="A8041">
        <v>8040</v>
      </c>
      <c r="B8041">
        <v>90101</v>
      </c>
      <c r="C8041" t="s">
        <v>1354</v>
      </c>
      <c r="D8041" t="s">
        <v>20</v>
      </c>
      <c r="E8041" t="s">
        <v>39</v>
      </c>
      <c r="F8041" t="s">
        <v>47</v>
      </c>
      <c r="G8041" t="s">
        <v>32</v>
      </c>
      <c r="H8041" t="s">
        <v>54</v>
      </c>
      <c r="I8041" t="s">
        <v>28</v>
      </c>
      <c r="J8041" t="s">
        <v>52</v>
      </c>
      <c r="K8041" t="s">
        <v>105</v>
      </c>
      <c r="L8041" t="s">
        <v>192</v>
      </c>
      <c r="M8041" t="s">
        <v>167</v>
      </c>
      <c r="N8041" s="2">
        <v>41406</v>
      </c>
      <c r="O8041" s="2">
        <v>41408</v>
      </c>
      <c r="P8041">
        <v>12</v>
      </c>
      <c r="Q8041" s="1">
        <v>0.05</v>
      </c>
      <c r="R8041">
        <v>7.1</v>
      </c>
      <c r="S8041">
        <v>6.05</v>
      </c>
      <c r="T8041">
        <f t="shared" si="125"/>
        <v>85.199999999999989</v>
      </c>
    </row>
    <row r="8042" spans="1:20" x14ac:dyDescent="0.25">
      <c r="A8042">
        <v>8041</v>
      </c>
      <c r="B8042">
        <v>86831</v>
      </c>
      <c r="C8042" t="s">
        <v>2319</v>
      </c>
      <c r="D8042" t="s">
        <v>20</v>
      </c>
      <c r="E8042" t="s">
        <v>39</v>
      </c>
      <c r="F8042" t="s">
        <v>31</v>
      </c>
      <c r="G8042" t="s">
        <v>41</v>
      </c>
      <c r="H8042" t="s">
        <v>42</v>
      </c>
      <c r="I8042" t="s">
        <v>28</v>
      </c>
      <c r="J8042" t="s">
        <v>52</v>
      </c>
      <c r="K8042" t="s">
        <v>221</v>
      </c>
      <c r="L8042" t="s">
        <v>192</v>
      </c>
      <c r="M8042" t="s">
        <v>121</v>
      </c>
      <c r="N8042" s="2">
        <v>40994</v>
      </c>
      <c r="O8042" s="2">
        <v>40995</v>
      </c>
      <c r="P8042">
        <v>5</v>
      </c>
      <c r="Q8042" s="1">
        <v>0.05</v>
      </c>
      <c r="R8042">
        <v>210.55</v>
      </c>
      <c r="S8042">
        <v>9.99</v>
      </c>
      <c r="T8042">
        <f t="shared" si="125"/>
        <v>1052.75</v>
      </c>
    </row>
    <row r="8043" spans="1:20" x14ac:dyDescent="0.25">
      <c r="A8043">
        <v>8042</v>
      </c>
      <c r="B8043">
        <v>86831</v>
      </c>
      <c r="C8043" t="s">
        <v>2319</v>
      </c>
      <c r="D8043" t="s">
        <v>20</v>
      </c>
      <c r="E8043" t="s">
        <v>187</v>
      </c>
      <c r="F8043" t="s">
        <v>31</v>
      </c>
      <c r="G8043" t="s">
        <v>41</v>
      </c>
      <c r="H8043" t="s">
        <v>225</v>
      </c>
      <c r="I8043" t="s">
        <v>28</v>
      </c>
      <c r="J8043" t="s">
        <v>52</v>
      </c>
      <c r="K8043" t="s">
        <v>113</v>
      </c>
      <c r="L8043" t="s">
        <v>746</v>
      </c>
      <c r="M8043" t="s">
        <v>63</v>
      </c>
      <c r="N8043" s="2">
        <v>40994</v>
      </c>
      <c r="O8043" s="2">
        <v>40996</v>
      </c>
      <c r="P8043">
        <v>3</v>
      </c>
      <c r="Q8043" s="1">
        <v>0.04</v>
      </c>
      <c r="R8043">
        <v>182.55</v>
      </c>
      <c r="S8043">
        <v>69</v>
      </c>
      <c r="T8043">
        <f t="shared" si="125"/>
        <v>547.65000000000009</v>
      </c>
    </row>
    <row r="8044" spans="1:20" x14ac:dyDescent="0.25">
      <c r="A8044">
        <v>8043</v>
      </c>
      <c r="B8044">
        <v>89030</v>
      </c>
      <c r="C8044" t="s">
        <v>135</v>
      </c>
      <c r="D8044" t="s">
        <v>20</v>
      </c>
      <c r="E8044" t="s">
        <v>39</v>
      </c>
      <c r="F8044" t="s">
        <v>22</v>
      </c>
      <c r="G8044" t="s">
        <v>93</v>
      </c>
      <c r="H8044" t="s">
        <v>54</v>
      </c>
      <c r="I8044" t="s">
        <v>28</v>
      </c>
      <c r="J8044" t="s">
        <v>52</v>
      </c>
      <c r="K8044" t="s">
        <v>95</v>
      </c>
      <c r="L8044" t="s">
        <v>192</v>
      </c>
      <c r="M8044" t="s">
        <v>190</v>
      </c>
      <c r="N8044" s="2">
        <v>41092</v>
      </c>
      <c r="O8044" s="2">
        <v>41092</v>
      </c>
      <c r="P8044">
        <v>3</v>
      </c>
      <c r="Q8044" s="1">
        <v>7.0000000000000007E-2</v>
      </c>
      <c r="R8044">
        <v>111.03</v>
      </c>
      <c r="S8044">
        <v>8.64</v>
      </c>
      <c r="T8044">
        <f t="shared" si="125"/>
        <v>333.09000000000003</v>
      </c>
    </row>
    <row r="8045" spans="1:20" x14ac:dyDescent="0.25">
      <c r="A8045">
        <v>8044</v>
      </c>
      <c r="B8045">
        <v>86723</v>
      </c>
      <c r="C8045" t="s">
        <v>1303</v>
      </c>
      <c r="D8045" t="s">
        <v>578</v>
      </c>
      <c r="E8045" t="s">
        <v>187</v>
      </c>
      <c r="F8045" t="s">
        <v>22</v>
      </c>
      <c r="G8045" t="s">
        <v>48</v>
      </c>
      <c r="H8045" t="s">
        <v>219</v>
      </c>
      <c r="I8045" t="s">
        <v>28</v>
      </c>
      <c r="J8045" t="s">
        <v>52</v>
      </c>
      <c r="K8045" t="s">
        <v>113</v>
      </c>
      <c r="L8045" t="s">
        <v>283</v>
      </c>
      <c r="M8045" t="s">
        <v>123</v>
      </c>
      <c r="N8045" s="2">
        <v>40336</v>
      </c>
      <c r="O8045" s="2">
        <v>40341</v>
      </c>
      <c r="P8045">
        <v>3</v>
      </c>
      <c r="Q8045" s="1">
        <v>0.02</v>
      </c>
      <c r="R8045">
        <v>284.98</v>
      </c>
      <c r="S8045">
        <v>69.55</v>
      </c>
      <c r="T8045">
        <f t="shared" si="125"/>
        <v>854.94</v>
      </c>
    </row>
    <row r="8046" spans="1:20" x14ac:dyDescent="0.25">
      <c r="A8046">
        <v>8045</v>
      </c>
      <c r="B8046">
        <v>86723</v>
      </c>
      <c r="C8046" t="s">
        <v>1303</v>
      </c>
      <c r="D8046" t="s">
        <v>20</v>
      </c>
      <c r="E8046" t="s">
        <v>39</v>
      </c>
      <c r="F8046" t="s">
        <v>22</v>
      </c>
      <c r="G8046" t="s">
        <v>48</v>
      </c>
      <c r="H8046" t="s">
        <v>94</v>
      </c>
      <c r="I8046" t="s">
        <v>28</v>
      </c>
      <c r="J8046" t="s">
        <v>52</v>
      </c>
      <c r="K8046" t="s">
        <v>170</v>
      </c>
      <c r="L8046" t="s">
        <v>192</v>
      </c>
      <c r="M8046" t="s">
        <v>499</v>
      </c>
      <c r="N8046" s="2">
        <v>40336</v>
      </c>
      <c r="O8046" s="2">
        <v>40338</v>
      </c>
      <c r="P8046">
        <v>17</v>
      </c>
      <c r="Q8046" s="1">
        <v>0.08</v>
      </c>
      <c r="R8046">
        <v>55.48</v>
      </c>
      <c r="S8046">
        <v>14.3</v>
      </c>
      <c r="T8046">
        <f t="shared" si="125"/>
        <v>943.16</v>
      </c>
    </row>
    <row r="8047" spans="1:20" x14ac:dyDescent="0.25">
      <c r="A8047">
        <v>8046</v>
      </c>
      <c r="B8047">
        <v>86217</v>
      </c>
      <c r="C8047" t="s">
        <v>1010</v>
      </c>
      <c r="D8047" t="s">
        <v>578</v>
      </c>
      <c r="E8047" t="s">
        <v>21</v>
      </c>
      <c r="F8047" t="s">
        <v>40</v>
      </c>
      <c r="G8047" t="s">
        <v>23</v>
      </c>
      <c r="H8047" t="s">
        <v>33</v>
      </c>
      <c r="I8047" t="s">
        <v>28</v>
      </c>
      <c r="J8047" t="s">
        <v>52</v>
      </c>
      <c r="K8047" t="s">
        <v>1111</v>
      </c>
      <c r="L8047" t="s">
        <v>283</v>
      </c>
      <c r="M8047" t="s">
        <v>309</v>
      </c>
      <c r="N8047" s="2">
        <v>41293</v>
      </c>
      <c r="O8047" s="2">
        <v>41295</v>
      </c>
      <c r="P8047">
        <v>14</v>
      </c>
      <c r="Q8047" s="1">
        <v>0.1</v>
      </c>
      <c r="R8047">
        <v>145.44999999999999</v>
      </c>
      <c r="S8047">
        <v>17.850000000000001</v>
      </c>
      <c r="T8047">
        <f t="shared" si="125"/>
        <v>2036.2999999999997</v>
      </c>
    </row>
    <row r="8048" spans="1:20" x14ac:dyDescent="0.25">
      <c r="A8048">
        <v>8047</v>
      </c>
      <c r="B8048">
        <v>89310</v>
      </c>
      <c r="C8048" t="s">
        <v>466</v>
      </c>
      <c r="D8048" t="s">
        <v>20</v>
      </c>
      <c r="E8048" t="s">
        <v>39</v>
      </c>
      <c r="F8048" t="s">
        <v>22</v>
      </c>
      <c r="G8048" t="s">
        <v>23</v>
      </c>
      <c r="H8048" t="s">
        <v>42</v>
      </c>
      <c r="I8048" t="s">
        <v>28</v>
      </c>
      <c r="J8048" t="s">
        <v>52</v>
      </c>
      <c r="K8048" t="s">
        <v>71</v>
      </c>
      <c r="L8048" t="s">
        <v>192</v>
      </c>
      <c r="M8048" t="s">
        <v>86</v>
      </c>
      <c r="N8048" s="2">
        <v>41179</v>
      </c>
      <c r="O8048" s="2">
        <v>41182</v>
      </c>
      <c r="P8048">
        <v>3</v>
      </c>
      <c r="Q8048" s="1">
        <v>7.0000000000000007E-2</v>
      </c>
      <c r="R8048">
        <v>14.45</v>
      </c>
      <c r="S8048">
        <v>7.17</v>
      </c>
      <c r="T8048">
        <f t="shared" si="125"/>
        <v>43.349999999999994</v>
      </c>
    </row>
    <row r="8049" spans="1:20" x14ac:dyDescent="0.25">
      <c r="A8049">
        <v>8048</v>
      </c>
      <c r="B8049">
        <v>86494</v>
      </c>
      <c r="C8049" t="s">
        <v>1649</v>
      </c>
      <c r="D8049" t="s">
        <v>20</v>
      </c>
      <c r="E8049" t="s">
        <v>39</v>
      </c>
      <c r="F8049" t="s">
        <v>22</v>
      </c>
      <c r="G8049" t="s">
        <v>93</v>
      </c>
      <c r="H8049" t="s">
        <v>49</v>
      </c>
      <c r="I8049" t="s">
        <v>28</v>
      </c>
      <c r="J8049" t="s">
        <v>52</v>
      </c>
      <c r="K8049" t="s">
        <v>181</v>
      </c>
      <c r="L8049" t="s">
        <v>746</v>
      </c>
      <c r="M8049" t="s">
        <v>232</v>
      </c>
      <c r="N8049" s="2">
        <v>40979</v>
      </c>
      <c r="O8049" s="2">
        <v>40981</v>
      </c>
      <c r="P8049">
        <v>8</v>
      </c>
      <c r="Q8049" s="1">
        <v>0.1</v>
      </c>
      <c r="R8049">
        <v>48.91</v>
      </c>
      <c r="S8049">
        <v>35</v>
      </c>
      <c r="T8049">
        <f t="shared" si="125"/>
        <v>391.28</v>
      </c>
    </row>
    <row r="8050" spans="1:20" x14ac:dyDescent="0.25">
      <c r="A8050">
        <v>8049</v>
      </c>
      <c r="B8050">
        <v>89135</v>
      </c>
      <c r="C8050" t="s">
        <v>2284</v>
      </c>
      <c r="D8050" t="s">
        <v>38</v>
      </c>
      <c r="E8050" t="s">
        <v>39</v>
      </c>
      <c r="F8050" t="s">
        <v>31</v>
      </c>
      <c r="G8050" t="s">
        <v>23</v>
      </c>
      <c r="H8050" t="s">
        <v>94</v>
      </c>
      <c r="I8050" t="s">
        <v>28</v>
      </c>
      <c r="J8050" t="s">
        <v>52</v>
      </c>
      <c r="K8050" t="s">
        <v>113</v>
      </c>
      <c r="L8050" t="s">
        <v>192</v>
      </c>
      <c r="M8050" t="s">
        <v>631</v>
      </c>
      <c r="N8050" s="2">
        <v>41453</v>
      </c>
      <c r="O8050" s="2">
        <v>41455</v>
      </c>
      <c r="P8050">
        <v>12</v>
      </c>
      <c r="Q8050" s="1">
        <v>0.05</v>
      </c>
      <c r="R8050">
        <v>223.98</v>
      </c>
      <c r="S8050">
        <v>15.01</v>
      </c>
      <c r="T8050">
        <f t="shared" si="125"/>
        <v>2687.7599999999998</v>
      </c>
    </row>
    <row r="8051" spans="1:20" x14ac:dyDescent="0.25">
      <c r="A8051">
        <v>8050</v>
      </c>
      <c r="B8051">
        <v>90745</v>
      </c>
      <c r="C8051" t="s">
        <v>2021</v>
      </c>
      <c r="D8051" t="s">
        <v>20</v>
      </c>
      <c r="E8051" t="s">
        <v>21</v>
      </c>
      <c r="F8051" t="s">
        <v>22</v>
      </c>
      <c r="G8051" t="s">
        <v>32</v>
      </c>
      <c r="H8051" t="s">
        <v>33</v>
      </c>
      <c r="I8051" t="s">
        <v>28</v>
      </c>
      <c r="J8051" t="s">
        <v>52</v>
      </c>
      <c r="K8051" t="s">
        <v>201</v>
      </c>
      <c r="L8051" t="s">
        <v>706</v>
      </c>
      <c r="M8051" t="s">
        <v>331</v>
      </c>
      <c r="N8051" s="2">
        <v>40713</v>
      </c>
      <c r="O8051" s="2">
        <v>40714</v>
      </c>
      <c r="P8051">
        <v>17</v>
      </c>
      <c r="Q8051" s="1">
        <v>0</v>
      </c>
      <c r="R8051">
        <v>17.98</v>
      </c>
      <c r="S8051">
        <v>8.51</v>
      </c>
      <c r="T8051">
        <f t="shared" si="125"/>
        <v>305.66000000000003</v>
      </c>
    </row>
    <row r="8052" spans="1:20" x14ac:dyDescent="0.25">
      <c r="A8052">
        <v>8051</v>
      </c>
      <c r="B8052">
        <v>90417</v>
      </c>
      <c r="C8052" t="s">
        <v>1478</v>
      </c>
      <c r="D8052" t="s">
        <v>20</v>
      </c>
      <c r="E8052" t="s">
        <v>39</v>
      </c>
      <c r="F8052" t="s">
        <v>22</v>
      </c>
      <c r="G8052" t="s">
        <v>48</v>
      </c>
      <c r="H8052" t="s">
        <v>89</v>
      </c>
      <c r="I8052" t="s">
        <v>28</v>
      </c>
      <c r="J8052" t="s">
        <v>52</v>
      </c>
      <c r="K8052" t="s">
        <v>274</v>
      </c>
      <c r="L8052" t="s">
        <v>26</v>
      </c>
      <c r="M8052" t="s">
        <v>227</v>
      </c>
      <c r="N8052" s="2">
        <v>40778</v>
      </c>
      <c r="O8052" s="2">
        <v>40783</v>
      </c>
      <c r="P8052">
        <v>17</v>
      </c>
      <c r="Q8052" s="1">
        <v>0.09</v>
      </c>
      <c r="R8052">
        <v>22.99</v>
      </c>
      <c r="S8052">
        <v>8.99</v>
      </c>
      <c r="T8052">
        <f t="shared" si="125"/>
        <v>390.83</v>
      </c>
    </row>
    <row r="8053" spans="1:20" x14ac:dyDescent="0.25">
      <c r="A8053">
        <v>8052</v>
      </c>
      <c r="B8053">
        <v>90212</v>
      </c>
      <c r="C8053" t="s">
        <v>2504</v>
      </c>
      <c r="D8053" t="s">
        <v>578</v>
      </c>
      <c r="E8053" t="s">
        <v>187</v>
      </c>
      <c r="F8053" t="s">
        <v>47</v>
      </c>
      <c r="G8053" t="s">
        <v>48</v>
      </c>
      <c r="H8053" t="s">
        <v>188</v>
      </c>
      <c r="I8053" t="s">
        <v>28</v>
      </c>
      <c r="J8053" t="s">
        <v>52</v>
      </c>
      <c r="K8053" t="s">
        <v>291</v>
      </c>
      <c r="L8053" t="s">
        <v>283</v>
      </c>
      <c r="M8053" t="s">
        <v>51</v>
      </c>
      <c r="N8053" s="2">
        <v>41277</v>
      </c>
      <c r="O8053" s="2">
        <v>41279</v>
      </c>
      <c r="P8053">
        <v>7</v>
      </c>
      <c r="Q8053" s="1">
        <v>0.02</v>
      </c>
      <c r="R8053">
        <v>226.67</v>
      </c>
      <c r="S8053">
        <v>28.16</v>
      </c>
      <c r="T8053">
        <f t="shared" si="125"/>
        <v>1586.6899999999998</v>
      </c>
    </row>
    <row r="8054" spans="1:20" x14ac:dyDescent="0.25">
      <c r="A8054">
        <v>8053</v>
      </c>
      <c r="B8054">
        <v>91008</v>
      </c>
      <c r="C8054" t="s">
        <v>336</v>
      </c>
      <c r="D8054" t="s">
        <v>578</v>
      </c>
      <c r="E8054" t="s">
        <v>39</v>
      </c>
      <c r="F8054" t="s">
        <v>31</v>
      </c>
      <c r="G8054" t="s">
        <v>32</v>
      </c>
      <c r="H8054" t="s">
        <v>42</v>
      </c>
      <c r="I8054" t="s">
        <v>28</v>
      </c>
      <c r="J8054" t="s">
        <v>52</v>
      </c>
      <c r="K8054" t="s">
        <v>119</v>
      </c>
      <c r="L8054" t="s">
        <v>283</v>
      </c>
      <c r="M8054" t="s">
        <v>35</v>
      </c>
      <c r="N8054" s="2">
        <v>41194</v>
      </c>
      <c r="O8054" s="2">
        <v>41195</v>
      </c>
      <c r="P8054">
        <v>9</v>
      </c>
      <c r="Q8054" s="1">
        <v>0.06</v>
      </c>
      <c r="R8054">
        <v>100.98</v>
      </c>
      <c r="S8054">
        <v>15.66</v>
      </c>
      <c r="T8054">
        <f t="shared" si="125"/>
        <v>908.82</v>
      </c>
    </row>
    <row r="8055" spans="1:20" x14ac:dyDescent="0.25">
      <c r="A8055">
        <v>8054</v>
      </c>
      <c r="B8055">
        <v>88228</v>
      </c>
      <c r="C8055" t="s">
        <v>471</v>
      </c>
      <c r="D8055" t="s">
        <v>20</v>
      </c>
      <c r="E8055" t="s">
        <v>39</v>
      </c>
      <c r="F8055" t="s">
        <v>22</v>
      </c>
      <c r="G8055" t="s">
        <v>48</v>
      </c>
      <c r="H8055" t="s">
        <v>89</v>
      </c>
      <c r="I8055" t="s">
        <v>28</v>
      </c>
      <c r="J8055" t="s">
        <v>52</v>
      </c>
      <c r="K8055" t="s">
        <v>74</v>
      </c>
      <c r="L8055" t="s">
        <v>44</v>
      </c>
      <c r="M8055" t="s">
        <v>80</v>
      </c>
      <c r="N8055" s="2">
        <v>41158</v>
      </c>
      <c r="O8055" s="2">
        <v>41162</v>
      </c>
      <c r="P8055">
        <v>5</v>
      </c>
      <c r="Q8055" s="1">
        <v>0</v>
      </c>
      <c r="R8055">
        <v>5.43</v>
      </c>
      <c r="S8055">
        <v>0.95</v>
      </c>
      <c r="T8055">
        <f t="shared" si="125"/>
        <v>27.15</v>
      </c>
    </row>
    <row r="8056" spans="1:20" x14ac:dyDescent="0.25">
      <c r="A8056">
        <v>8055</v>
      </c>
      <c r="B8056">
        <v>88228</v>
      </c>
      <c r="C8056" t="s">
        <v>471</v>
      </c>
      <c r="D8056" t="s">
        <v>38</v>
      </c>
      <c r="E8056" t="s">
        <v>39</v>
      </c>
      <c r="F8056" t="s">
        <v>22</v>
      </c>
      <c r="G8056" t="s">
        <v>48</v>
      </c>
      <c r="H8056" t="s">
        <v>49</v>
      </c>
      <c r="I8056" t="s">
        <v>28</v>
      </c>
      <c r="J8056" t="s">
        <v>52</v>
      </c>
      <c r="K8056" t="s">
        <v>58</v>
      </c>
      <c r="L8056" t="s">
        <v>44</v>
      </c>
      <c r="M8056" t="s">
        <v>96</v>
      </c>
      <c r="N8056" s="2">
        <v>41158</v>
      </c>
      <c r="O8056" s="2">
        <v>41158</v>
      </c>
      <c r="P8056">
        <v>22</v>
      </c>
      <c r="Q8056" s="1">
        <v>7.0000000000000007E-2</v>
      </c>
      <c r="R8056">
        <v>2.4700000000000002</v>
      </c>
      <c r="S8056">
        <v>1.02</v>
      </c>
      <c r="T8056">
        <f t="shared" si="125"/>
        <v>54.34</v>
      </c>
    </row>
    <row r="8057" spans="1:20" x14ac:dyDescent="0.25">
      <c r="A8057">
        <v>8056</v>
      </c>
      <c r="B8057">
        <v>87748</v>
      </c>
      <c r="C8057" t="s">
        <v>1671</v>
      </c>
      <c r="D8057" t="s">
        <v>20</v>
      </c>
      <c r="E8057" t="s">
        <v>21</v>
      </c>
      <c r="F8057" t="s">
        <v>31</v>
      </c>
      <c r="G8057" t="s">
        <v>41</v>
      </c>
      <c r="H8057" t="s">
        <v>203</v>
      </c>
      <c r="I8057" t="s">
        <v>28</v>
      </c>
      <c r="J8057" t="s">
        <v>52</v>
      </c>
      <c r="K8057" t="s">
        <v>1147</v>
      </c>
      <c r="L8057" t="s">
        <v>706</v>
      </c>
      <c r="M8057" t="s">
        <v>631</v>
      </c>
      <c r="N8057" s="2">
        <v>40327</v>
      </c>
      <c r="O8057" s="2">
        <v>40329</v>
      </c>
      <c r="P8057">
        <v>11</v>
      </c>
      <c r="Q8057" s="1">
        <v>0.01</v>
      </c>
      <c r="R8057">
        <v>23.99</v>
      </c>
      <c r="S8057">
        <v>6.3</v>
      </c>
      <c r="T8057">
        <f t="shared" si="125"/>
        <v>263.89</v>
      </c>
    </row>
    <row r="8058" spans="1:20" x14ac:dyDescent="0.25">
      <c r="A8058">
        <v>8057</v>
      </c>
      <c r="B8058">
        <v>86143</v>
      </c>
      <c r="C8058" t="s">
        <v>1722</v>
      </c>
      <c r="D8058" t="s">
        <v>20</v>
      </c>
      <c r="E8058" t="s">
        <v>21</v>
      </c>
      <c r="F8058" t="s">
        <v>31</v>
      </c>
      <c r="G8058" t="s">
        <v>93</v>
      </c>
      <c r="H8058" t="s">
        <v>33</v>
      </c>
      <c r="I8058" t="s">
        <v>28</v>
      </c>
      <c r="J8058" t="s">
        <v>52</v>
      </c>
      <c r="K8058" t="s">
        <v>1243</v>
      </c>
      <c r="L8058" t="s">
        <v>192</v>
      </c>
      <c r="M8058" t="s">
        <v>35</v>
      </c>
      <c r="N8058" s="2">
        <v>41599</v>
      </c>
      <c r="O8058" s="2">
        <v>41601</v>
      </c>
      <c r="P8058">
        <v>25</v>
      </c>
      <c r="Q8058" s="1">
        <v>0.05</v>
      </c>
      <c r="R8058">
        <v>65.989999999999995</v>
      </c>
      <c r="S8058">
        <v>19.989999999999998</v>
      </c>
      <c r="T8058">
        <f t="shared" si="125"/>
        <v>1649.7499999999998</v>
      </c>
    </row>
    <row r="8059" spans="1:20" x14ac:dyDescent="0.25">
      <c r="A8059">
        <v>8058</v>
      </c>
      <c r="B8059">
        <v>91428</v>
      </c>
      <c r="C8059" t="s">
        <v>951</v>
      </c>
      <c r="D8059" t="s">
        <v>20</v>
      </c>
      <c r="E8059" t="s">
        <v>39</v>
      </c>
      <c r="F8059" t="s">
        <v>31</v>
      </c>
      <c r="G8059" t="s">
        <v>93</v>
      </c>
      <c r="H8059" t="s">
        <v>61</v>
      </c>
      <c r="I8059" t="s">
        <v>28</v>
      </c>
      <c r="J8059" t="s">
        <v>52</v>
      </c>
      <c r="K8059" t="s">
        <v>163</v>
      </c>
      <c r="L8059" t="s">
        <v>192</v>
      </c>
      <c r="M8059" t="s">
        <v>296</v>
      </c>
      <c r="N8059" s="2">
        <v>41500</v>
      </c>
      <c r="O8059" s="2">
        <v>41502</v>
      </c>
      <c r="P8059">
        <v>5</v>
      </c>
      <c r="Q8059" s="1">
        <v>0.02</v>
      </c>
      <c r="R8059">
        <v>24.95</v>
      </c>
      <c r="S8059">
        <v>2.99</v>
      </c>
      <c r="T8059">
        <f t="shared" si="125"/>
        <v>124.75</v>
      </c>
    </row>
    <row r="8060" spans="1:20" x14ac:dyDescent="0.25">
      <c r="A8060">
        <v>8059</v>
      </c>
      <c r="B8060">
        <v>91428</v>
      </c>
      <c r="C8060" t="s">
        <v>951</v>
      </c>
      <c r="D8060" t="s">
        <v>20</v>
      </c>
      <c r="E8060" t="s">
        <v>39</v>
      </c>
      <c r="F8060" t="s">
        <v>31</v>
      </c>
      <c r="G8060" t="s">
        <v>93</v>
      </c>
      <c r="H8060" t="s">
        <v>49</v>
      </c>
      <c r="I8060" t="s">
        <v>28</v>
      </c>
      <c r="J8060" t="s">
        <v>52</v>
      </c>
      <c r="K8060" t="s">
        <v>221</v>
      </c>
      <c r="L8060" t="s">
        <v>44</v>
      </c>
      <c r="M8060" t="s">
        <v>296</v>
      </c>
      <c r="N8060" s="2">
        <v>41500</v>
      </c>
      <c r="O8060" s="2">
        <v>41501</v>
      </c>
      <c r="P8060">
        <v>11</v>
      </c>
      <c r="Q8060" s="1">
        <v>0.09</v>
      </c>
      <c r="R8060">
        <v>4</v>
      </c>
      <c r="S8060">
        <v>1.3</v>
      </c>
      <c r="T8060">
        <f t="shared" si="125"/>
        <v>44</v>
      </c>
    </row>
    <row r="8061" spans="1:20" x14ac:dyDescent="0.25">
      <c r="A8061">
        <v>8060</v>
      </c>
      <c r="B8061">
        <v>90036</v>
      </c>
      <c r="C8061" t="s">
        <v>302</v>
      </c>
      <c r="D8061" t="s">
        <v>38</v>
      </c>
      <c r="E8061" t="s">
        <v>39</v>
      </c>
      <c r="F8061" t="s">
        <v>31</v>
      </c>
      <c r="G8061" t="s">
        <v>48</v>
      </c>
      <c r="H8061" t="s">
        <v>42</v>
      </c>
      <c r="I8061" t="s">
        <v>28</v>
      </c>
      <c r="J8061" t="s">
        <v>52</v>
      </c>
      <c r="K8061" t="s">
        <v>248</v>
      </c>
      <c r="L8061" t="s">
        <v>746</v>
      </c>
      <c r="M8061" t="s">
        <v>367</v>
      </c>
      <c r="N8061" s="2">
        <v>41060</v>
      </c>
      <c r="O8061" s="2">
        <v>41062</v>
      </c>
      <c r="P8061">
        <v>13</v>
      </c>
      <c r="Q8061" s="1">
        <v>0.06</v>
      </c>
      <c r="R8061">
        <v>64.650000000000006</v>
      </c>
      <c r="S8061">
        <v>35</v>
      </c>
      <c r="T8061">
        <f t="shared" si="125"/>
        <v>840.45</v>
      </c>
    </row>
    <row r="8062" spans="1:20" x14ac:dyDescent="0.25">
      <c r="A8062">
        <v>8061</v>
      </c>
      <c r="B8062">
        <v>90036</v>
      </c>
      <c r="C8062" t="s">
        <v>302</v>
      </c>
      <c r="D8062" t="s">
        <v>578</v>
      </c>
      <c r="E8062" t="s">
        <v>187</v>
      </c>
      <c r="F8062" t="s">
        <v>31</v>
      </c>
      <c r="G8062" t="s">
        <v>48</v>
      </c>
      <c r="H8062" t="s">
        <v>225</v>
      </c>
      <c r="I8062" t="s">
        <v>28</v>
      </c>
      <c r="J8062" t="s">
        <v>52</v>
      </c>
      <c r="K8062" t="s">
        <v>189</v>
      </c>
      <c r="L8062" t="s">
        <v>330</v>
      </c>
      <c r="M8062" t="s">
        <v>279</v>
      </c>
      <c r="N8062" s="2">
        <v>41060</v>
      </c>
      <c r="O8062" s="2">
        <v>41061</v>
      </c>
      <c r="P8062">
        <v>1</v>
      </c>
      <c r="Q8062" s="1">
        <v>0</v>
      </c>
      <c r="R8062">
        <v>15.23</v>
      </c>
      <c r="S8062">
        <v>27.75</v>
      </c>
      <c r="T8062">
        <f t="shared" si="125"/>
        <v>15.23</v>
      </c>
    </row>
    <row r="8063" spans="1:20" x14ac:dyDescent="0.25">
      <c r="A8063">
        <v>8062</v>
      </c>
      <c r="B8063">
        <v>89926</v>
      </c>
      <c r="C8063" t="s">
        <v>827</v>
      </c>
      <c r="D8063" t="s">
        <v>38</v>
      </c>
      <c r="E8063" t="s">
        <v>39</v>
      </c>
      <c r="F8063" t="s">
        <v>47</v>
      </c>
      <c r="G8063" t="s">
        <v>41</v>
      </c>
      <c r="H8063" t="s">
        <v>94</v>
      </c>
      <c r="I8063" t="s">
        <v>28</v>
      </c>
      <c r="J8063" t="s">
        <v>52</v>
      </c>
      <c r="K8063" t="s">
        <v>119</v>
      </c>
      <c r="L8063" t="s">
        <v>192</v>
      </c>
      <c r="M8063" t="s">
        <v>117</v>
      </c>
      <c r="N8063" s="2">
        <v>41106</v>
      </c>
      <c r="O8063" s="2">
        <v>41107</v>
      </c>
      <c r="P8063">
        <v>1</v>
      </c>
      <c r="Q8063" s="1">
        <v>0.05</v>
      </c>
      <c r="R8063">
        <v>210.55</v>
      </c>
      <c r="S8063">
        <v>9.99</v>
      </c>
      <c r="T8063">
        <f t="shared" si="125"/>
        <v>210.55</v>
      </c>
    </row>
    <row r="8064" spans="1:20" x14ac:dyDescent="0.25">
      <c r="A8064">
        <v>8063</v>
      </c>
      <c r="B8064">
        <v>89926</v>
      </c>
      <c r="C8064" t="s">
        <v>148</v>
      </c>
      <c r="D8064" t="s">
        <v>38</v>
      </c>
      <c r="E8064" t="s">
        <v>21</v>
      </c>
      <c r="F8064" t="s">
        <v>47</v>
      </c>
      <c r="G8064" t="s">
        <v>41</v>
      </c>
      <c r="H8064" t="s">
        <v>203</v>
      </c>
      <c r="I8064" t="s">
        <v>28</v>
      </c>
      <c r="J8064" t="s">
        <v>52</v>
      </c>
      <c r="K8064" t="s">
        <v>204</v>
      </c>
      <c r="L8064" t="s">
        <v>192</v>
      </c>
      <c r="M8064" t="s">
        <v>117</v>
      </c>
      <c r="N8064" s="2">
        <v>41106</v>
      </c>
      <c r="O8064" s="2">
        <v>41107</v>
      </c>
      <c r="P8064">
        <v>7</v>
      </c>
      <c r="Q8064" s="1">
        <v>0</v>
      </c>
      <c r="R8064">
        <v>125.99</v>
      </c>
      <c r="S8064">
        <v>7.69</v>
      </c>
      <c r="T8064">
        <f t="shared" si="125"/>
        <v>881.93</v>
      </c>
    </row>
    <row r="8065" spans="1:20" x14ac:dyDescent="0.25">
      <c r="A8065">
        <v>8064</v>
      </c>
      <c r="B8065">
        <v>89256</v>
      </c>
      <c r="C8065" t="s">
        <v>1351</v>
      </c>
      <c r="D8065" t="s">
        <v>20</v>
      </c>
      <c r="E8065" t="s">
        <v>39</v>
      </c>
      <c r="F8065" t="s">
        <v>40</v>
      </c>
      <c r="G8065" t="s">
        <v>41</v>
      </c>
      <c r="H8065" t="s">
        <v>89</v>
      </c>
      <c r="I8065" t="s">
        <v>28</v>
      </c>
      <c r="J8065" t="s">
        <v>52</v>
      </c>
      <c r="K8065" t="s">
        <v>248</v>
      </c>
      <c r="L8065" t="s">
        <v>192</v>
      </c>
      <c r="M8065" t="s">
        <v>99</v>
      </c>
      <c r="N8065" s="2">
        <v>41335</v>
      </c>
      <c r="O8065" s="2">
        <v>41337</v>
      </c>
      <c r="P8065">
        <v>8</v>
      </c>
      <c r="Q8065" s="1">
        <v>7.0000000000000007E-2</v>
      </c>
      <c r="R8065">
        <v>387.99</v>
      </c>
      <c r="S8065">
        <v>19.989999999999998</v>
      </c>
      <c r="T8065">
        <f t="shared" si="125"/>
        <v>3103.92</v>
      </c>
    </row>
    <row r="8066" spans="1:20" x14ac:dyDescent="0.25">
      <c r="A8066">
        <v>8065</v>
      </c>
      <c r="B8066">
        <v>86805</v>
      </c>
      <c r="C8066" t="s">
        <v>2007</v>
      </c>
      <c r="D8066" t="s">
        <v>20</v>
      </c>
      <c r="E8066" t="s">
        <v>39</v>
      </c>
      <c r="F8066" t="s">
        <v>47</v>
      </c>
      <c r="G8066" t="s">
        <v>41</v>
      </c>
      <c r="H8066" t="s">
        <v>94</v>
      </c>
      <c r="I8066" t="s">
        <v>28</v>
      </c>
      <c r="J8066" t="s">
        <v>52</v>
      </c>
      <c r="K8066" t="s">
        <v>58</v>
      </c>
      <c r="L8066" t="s">
        <v>192</v>
      </c>
      <c r="M8066" t="s">
        <v>156</v>
      </c>
      <c r="N8066" s="2">
        <v>41516</v>
      </c>
      <c r="O8066" s="2">
        <v>41516</v>
      </c>
      <c r="P8066">
        <v>22</v>
      </c>
      <c r="Q8066" s="1">
        <v>0.09</v>
      </c>
      <c r="R8066">
        <v>16.98</v>
      </c>
      <c r="S8066">
        <v>12.39</v>
      </c>
      <c r="T8066">
        <f t="shared" si="125"/>
        <v>373.56</v>
      </c>
    </row>
    <row r="8067" spans="1:20" x14ac:dyDescent="0.25">
      <c r="A8067">
        <v>8066</v>
      </c>
      <c r="B8067">
        <v>90455</v>
      </c>
      <c r="C8067" t="s">
        <v>322</v>
      </c>
      <c r="D8067" t="s">
        <v>20</v>
      </c>
      <c r="E8067" t="s">
        <v>39</v>
      </c>
      <c r="F8067" t="s">
        <v>22</v>
      </c>
      <c r="G8067" t="s">
        <v>32</v>
      </c>
      <c r="H8067" t="s">
        <v>49</v>
      </c>
      <c r="I8067" t="s">
        <v>28</v>
      </c>
      <c r="J8067" t="s">
        <v>52</v>
      </c>
      <c r="K8067" t="s">
        <v>189</v>
      </c>
      <c r="L8067" t="s">
        <v>192</v>
      </c>
      <c r="M8067" t="s">
        <v>398</v>
      </c>
      <c r="N8067" s="2">
        <v>41159</v>
      </c>
      <c r="O8067" s="2">
        <v>41161</v>
      </c>
      <c r="P8067">
        <v>23</v>
      </c>
      <c r="Q8067" s="1">
        <v>0.1</v>
      </c>
      <c r="R8067">
        <v>8.67</v>
      </c>
      <c r="S8067">
        <v>3.5</v>
      </c>
      <c r="T8067">
        <f t="shared" ref="T8067:T8130" si="126">R8067*P8067</f>
        <v>199.41</v>
      </c>
    </row>
    <row r="8068" spans="1:20" x14ac:dyDescent="0.25">
      <c r="A8068">
        <v>8067</v>
      </c>
      <c r="B8068">
        <v>91478</v>
      </c>
      <c r="C8068" t="s">
        <v>755</v>
      </c>
      <c r="D8068" t="s">
        <v>578</v>
      </c>
      <c r="E8068" t="s">
        <v>187</v>
      </c>
      <c r="F8068" t="s">
        <v>40</v>
      </c>
      <c r="G8068" t="s">
        <v>93</v>
      </c>
      <c r="H8068" t="s">
        <v>225</v>
      </c>
      <c r="I8068" t="s">
        <v>28</v>
      </c>
      <c r="J8068" t="s">
        <v>52</v>
      </c>
      <c r="K8068" t="s">
        <v>282</v>
      </c>
      <c r="L8068" t="s">
        <v>283</v>
      </c>
      <c r="M8068" t="s">
        <v>638</v>
      </c>
      <c r="N8068" s="2">
        <v>41310</v>
      </c>
      <c r="O8068" s="2">
        <v>41311</v>
      </c>
      <c r="P8068">
        <v>6</v>
      </c>
      <c r="Q8068" s="1">
        <v>0.1</v>
      </c>
      <c r="R8068">
        <v>70.98</v>
      </c>
      <c r="S8068">
        <v>30</v>
      </c>
      <c r="T8068">
        <f t="shared" si="126"/>
        <v>425.88</v>
      </c>
    </row>
    <row r="8069" spans="1:20" x14ac:dyDescent="0.25">
      <c r="A8069">
        <v>8068</v>
      </c>
      <c r="B8069">
        <v>90947</v>
      </c>
      <c r="C8069" t="s">
        <v>665</v>
      </c>
      <c r="D8069" t="s">
        <v>20</v>
      </c>
      <c r="E8069" t="s">
        <v>39</v>
      </c>
      <c r="F8069" t="s">
        <v>22</v>
      </c>
      <c r="G8069" t="s">
        <v>48</v>
      </c>
      <c r="H8069" t="s">
        <v>54</v>
      </c>
      <c r="I8069" t="s">
        <v>28</v>
      </c>
      <c r="J8069" t="s">
        <v>52</v>
      </c>
      <c r="K8069" t="s">
        <v>158</v>
      </c>
      <c r="L8069" t="s">
        <v>44</v>
      </c>
      <c r="M8069" t="s">
        <v>80</v>
      </c>
      <c r="N8069" s="2">
        <v>40680</v>
      </c>
      <c r="O8069" s="2">
        <v>40682</v>
      </c>
      <c r="P8069">
        <v>14</v>
      </c>
      <c r="Q8069" s="1">
        <v>0.05</v>
      </c>
      <c r="R8069">
        <v>4.63</v>
      </c>
      <c r="S8069">
        <v>1.93</v>
      </c>
      <c r="T8069">
        <f t="shared" si="126"/>
        <v>64.819999999999993</v>
      </c>
    </row>
    <row r="8070" spans="1:20" x14ac:dyDescent="0.25">
      <c r="A8070">
        <v>8069</v>
      </c>
      <c r="B8070">
        <v>90947</v>
      </c>
      <c r="C8070" t="s">
        <v>665</v>
      </c>
      <c r="D8070" t="s">
        <v>20</v>
      </c>
      <c r="E8070" t="s">
        <v>21</v>
      </c>
      <c r="F8070" t="s">
        <v>22</v>
      </c>
      <c r="G8070" t="s">
        <v>48</v>
      </c>
      <c r="H8070" t="s">
        <v>203</v>
      </c>
      <c r="I8070" t="s">
        <v>28</v>
      </c>
      <c r="J8070" t="s">
        <v>52</v>
      </c>
      <c r="K8070" t="s">
        <v>1138</v>
      </c>
      <c r="L8070" t="s">
        <v>192</v>
      </c>
      <c r="M8070" t="s">
        <v>444</v>
      </c>
      <c r="N8070" s="2">
        <v>40680</v>
      </c>
      <c r="O8070" s="2">
        <v>40689</v>
      </c>
      <c r="P8070">
        <v>17</v>
      </c>
      <c r="Q8070" s="1">
        <v>0.01</v>
      </c>
      <c r="R8070">
        <v>65.989999999999995</v>
      </c>
      <c r="S8070">
        <v>8.8000000000000007</v>
      </c>
      <c r="T8070">
        <f t="shared" si="126"/>
        <v>1121.83</v>
      </c>
    </row>
    <row r="8071" spans="1:20" x14ac:dyDescent="0.25">
      <c r="A8071">
        <v>8070</v>
      </c>
      <c r="B8071">
        <v>87004</v>
      </c>
      <c r="C8071" t="s">
        <v>552</v>
      </c>
      <c r="D8071" t="s">
        <v>20</v>
      </c>
      <c r="E8071" t="s">
        <v>39</v>
      </c>
      <c r="F8071" t="s">
        <v>22</v>
      </c>
      <c r="G8071" t="s">
        <v>93</v>
      </c>
      <c r="H8071" t="s">
        <v>89</v>
      </c>
      <c r="I8071" t="s">
        <v>28</v>
      </c>
      <c r="J8071" t="s">
        <v>29</v>
      </c>
      <c r="K8071" t="s">
        <v>172</v>
      </c>
      <c r="L8071" t="s">
        <v>192</v>
      </c>
      <c r="M8071" t="s">
        <v>232</v>
      </c>
      <c r="N8071" s="2">
        <v>40291</v>
      </c>
      <c r="O8071" s="2">
        <v>40292</v>
      </c>
      <c r="P8071">
        <v>3</v>
      </c>
      <c r="Q8071" s="1">
        <v>0.08</v>
      </c>
      <c r="R8071">
        <v>2.88</v>
      </c>
      <c r="S8071">
        <v>0.5</v>
      </c>
      <c r="T8071">
        <f t="shared" si="126"/>
        <v>8.64</v>
      </c>
    </row>
    <row r="8072" spans="1:20" x14ac:dyDescent="0.25">
      <c r="A8072">
        <v>8071</v>
      </c>
      <c r="B8072">
        <v>86173</v>
      </c>
      <c r="C8072" t="s">
        <v>1251</v>
      </c>
      <c r="D8072" t="s">
        <v>578</v>
      </c>
      <c r="E8072" t="s">
        <v>187</v>
      </c>
      <c r="F8072" t="s">
        <v>22</v>
      </c>
      <c r="G8072" t="s">
        <v>93</v>
      </c>
      <c r="H8072" t="s">
        <v>217</v>
      </c>
      <c r="I8072" t="s">
        <v>28</v>
      </c>
      <c r="J8072" t="s">
        <v>29</v>
      </c>
      <c r="K8072" t="s">
        <v>181</v>
      </c>
      <c r="L8072" t="s">
        <v>330</v>
      </c>
      <c r="M8072" t="s">
        <v>232</v>
      </c>
      <c r="N8072" s="2">
        <v>40471</v>
      </c>
      <c r="O8072" s="2">
        <v>40472</v>
      </c>
      <c r="P8072">
        <v>8</v>
      </c>
      <c r="Q8072" s="1">
        <v>0</v>
      </c>
      <c r="R8072">
        <v>170.98</v>
      </c>
      <c r="S8072">
        <v>35.89</v>
      </c>
      <c r="T8072">
        <f t="shared" si="126"/>
        <v>1367.84</v>
      </c>
    </row>
    <row r="8073" spans="1:20" x14ac:dyDescent="0.25">
      <c r="A8073">
        <v>8072</v>
      </c>
      <c r="B8073">
        <v>86180</v>
      </c>
      <c r="C8073" t="s">
        <v>1251</v>
      </c>
      <c r="D8073" t="s">
        <v>20</v>
      </c>
      <c r="E8073" t="s">
        <v>21</v>
      </c>
      <c r="F8073" t="s">
        <v>22</v>
      </c>
      <c r="G8073" t="s">
        <v>93</v>
      </c>
      <c r="H8073" t="s">
        <v>203</v>
      </c>
      <c r="I8073" t="s">
        <v>28</v>
      </c>
      <c r="J8073" t="s">
        <v>29</v>
      </c>
      <c r="K8073" t="s">
        <v>201</v>
      </c>
      <c r="L8073" t="s">
        <v>746</v>
      </c>
      <c r="M8073" t="s">
        <v>232</v>
      </c>
      <c r="N8073" s="2">
        <v>41567</v>
      </c>
      <c r="O8073" s="2">
        <v>41569</v>
      </c>
      <c r="P8073">
        <v>22</v>
      </c>
      <c r="Q8073" s="1">
        <v>0.04</v>
      </c>
      <c r="R8073">
        <v>599.99</v>
      </c>
      <c r="S8073">
        <v>24.49</v>
      </c>
      <c r="T8073">
        <f t="shared" si="126"/>
        <v>13199.78</v>
      </c>
    </row>
    <row r="8074" spans="1:20" x14ac:dyDescent="0.25">
      <c r="A8074">
        <v>8073</v>
      </c>
      <c r="B8074">
        <v>90327</v>
      </c>
      <c r="C8074" t="s">
        <v>584</v>
      </c>
      <c r="D8074" t="s">
        <v>20</v>
      </c>
      <c r="E8074" t="s">
        <v>39</v>
      </c>
      <c r="F8074" t="s">
        <v>47</v>
      </c>
      <c r="G8074" t="s">
        <v>23</v>
      </c>
      <c r="H8074" t="s">
        <v>78</v>
      </c>
      <c r="I8074" t="s">
        <v>28</v>
      </c>
      <c r="J8074" t="s">
        <v>29</v>
      </c>
      <c r="K8074" t="s">
        <v>138</v>
      </c>
      <c r="L8074" t="s">
        <v>192</v>
      </c>
      <c r="M8074" t="s">
        <v>114</v>
      </c>
      <c r="N8074" s="2">
        <v>40476</v>
      </c>
      <c r="O8074" s="2">
        <v>40478</v>
      </c>
      <c r="P8074">
        <v>19</v>
      </c>
      <c r="Q8074" s="1">
        <v>0</v>
      </c>
      <c r="R8074">
        <v>4.37</v>
      </c>
      <c r="S8074">
        <v>5.15</v>
      </c>
      <c r="T8074">
        <f t="shared" si="126"/>
        <v>83.03</v>
      </c>
    </row>
    <row r="8075" spans="1:20" x14ac:dyDescent="0.25">
      <c r="A8075">
        <v>8074</v>
      </c>
      <c r="B8075">
        <v>90327</v>
      </c>
      <c r="C8075" t="s">
        <v>584</v>
      </c>
      <c r="D8075" t="s">
        <v>578</v>
      </c>
      <c r="E8075" t="s">
        <v>187</v>
      </c>
      <c r="F8075" t="s">
        <v>47</v>
      </c>
      <c r="G8075" t="s">
        <v>23</v>
      </c>
      <c r="H8075" t="s">
        <v>217</v>
      </c>
      <c r="I8075" t="s">
        <v>28</v>
      </c>
      <c r="J8075" t="s">
        <v>29</v>
      </c>
      <c r="K8075" t="s">
        <v>113</v>
      </c>
      <c r="L8075" t="s">
        <v>283</v>
      </c>
      <c r="M8075" t="s">
        <v>156</v>
      </c>
      <c r="N8075" s="2">
        <v>40476</v>
      </c>
      <c r="O8075" s="2">
        <v>40477</v>
      </c>
      <c r="P8075">
        <v>14</v>
      </c>
      <c r="Q8075" s="1">
        <v>0.01</v>
      </c>
      <c r="R8075">
        <v>500.98</v>
      </c>
      <c r="S8075">
        <v>56</v>
      </c>
      <c r="T8075">
        <f t="shared" si="126"/>
        <v>7013.72</v>
      </c>
    </row>
    <row r="8076" spans="1:20" x14ac:dyDescent="0.25">
      <c r="A8076">
        <v>8075</v>
      </c>
      <c r="B8076">
        <v>90327</v>
      </c>
      <c r="C8076" t="s">
        <v>584</v>
      </c>
      <c r="D8076" t="s">
        <v>20</v>
      </c>
      <c r="E8076" t="s">
        <v>187</v>
      </c>
      <c r="F8076" t="s">
        <v>47</v>
      </c>
      <c r="G8076" t="s">
        <v>23</v>
      </c>
      <c r="H8076" t="s">
        <v>219</v>
      </c>
      <c r="I8076" t="s">
        <v>28</v>
      </c>
      <c r="J8076" t="s">
        <v>29</v>
      </c>
      <c r="K8076" t="s">
        <v>101</v>
      </c>
      <c r="L8076" t="s">
        <v>192</v>
      </c>
      <c r="M8076" t="s">
        <v>51</v>
      </c>
      <c r="N8076" s="2">
        <v>40476</v>
      </c>
      <c r="O8076" s="2">
        <v>40476</v>
      </c>
      <c r="P8076">
        <v>18</v>
      </c>
      <c r="Q8076" s="1">
        <v>0.02</v>
      </c>
      <c r="R8076">
        <v>12.58</v>
      </c>
      <c r="S8076">
        <v>5.16</v>
      </c>
      <c r="T8076">
        <f t="shared" si="126"/>
        <v>226.44</v>
      </c>
    </row>
    <row r="8077" spans="1:20" x14ac:dyDescent="0.25">
      <c r="A8077">
        <v>8076</v>
      </c>
      <c r="B8077">
        <v>90327</v>
      </c>
      <c r="C8077" t="s">
        <v>584</v>
      </c>
      <c r="D8077" t="s">
        <v>20</v>
      </c>
      <c r="E8077" t="s">
        <v>187</v>
      </c>
      <c r="F8077" t="s">
        <v>47</v>
      </c>
      <c r="G8077" t="s">
        <v>23</v>
      </c>
      <c r="H8077" t="s">
        <v>188</v>
      </c>
      <c r="I8077" t="s">
        <v>28</v>
      </c>
      <c r="J8077" t="s">
        <v>29</v>
      </c>
      <c r="K8077" t="s">
        <v>145</v>
      </c>
      <c r="L8077" t="s">
        <v>44</v>
      </c>
      <c r="M8077" t="s">
        <v>114</v>
      </c>
      <c r="N8077" s="2">
        <v>40476</v>
      </c>
      <c r="O8077" s="2">
        <v>40477</v>
      </c>
      <c r="P8077">
        <v>7</v>
      </c>
      <c r="Q8077" s="1">
        <v>0.1</v>
      </c>
      <c r="R8077">
        <v>7.7</v>
      </c>
      <c r="S8077">
        <v>3.68</v>
      </c>
      <c r="T8077">
        <f t="shared" si="126"/>
        <v>53.9</v>
      </c>
    </row>
    <row r="8078" spans="1:20" x14ac:dyDescent="0.25">
      <c r="A8078">
        <v>8077</v>
      </c>
      <c r="B8078">
        <v>87183</v>
      </c>
      <c r="C8078" t="s">
        <v>876</v>
      </c>
      <c r="D8078" t="s">
        <v>20</v>
      </c>
      <c r="E8078" t="s">
        <v>39</v>
      </c>
      <c r="F8078" t="s">
        <v>22</v>
      </c>
      <c r="G8078" t="s">
        <v>41</v>
      </c>
      <c r="H8078" t="s">
        <v>49</v>
      </c>
      <c r="I8078" t="s">
        <v>28</v>
      </c>
      <c r="J8078" t="s">
        <v>29</v>
      </c>
      <c r="K8078" t="s">
        <v>79</v>
      </c>
      <c r="L8078" t="s">
        <v>192</v>
      </c>
      <c r="M8078" t="s">
        <v>444</v>
      </c>
      <c r="N8078" s="2">
        <v>41261</v>
      </c>
      <c r="O8078" s="2">
        <v>41262</v>
      </c>
      <c r="P8078">
        <v>20</v>
      </c>
      <c r="Q8078" s="1">
        <v>0.01</v>
      </c>
      <c r="R8078">
        <v>7.38</v>
      </c>
      <c r="S8078">
        <v>11.51</v>
      </c>
      <c r="T8078">
        <f t="shared" si="126"/>
        <v>147.6</v>
      </c>
    </row>
    <row r="8079" spans="1:20" x14ac:dyDescent="0.25">
      <c r="A8079">
        <v>8078</v>
      </c>
      <c r="B8079">
        <v>87183</v>
      </c>
      <c r="C8079" t="s">
        <v>876</v>
      </c>
      <c r="D8079" t="s">
        <v>38</v>
      </c>
      <c r="E8079" t="s">
        <v>39</v>
      </c>
      <c r="F8079" t="s">
        <v>22</v>
      </c>
      <c r="G8079" t="s">
        <v>41</v>
      </c>
      <c r="H8079" t="s">
        <v>42</v>
      </c>
      <c r="I8079" t="s">
        <v>28</v>
      </c>
      <c r="J8079" t="s">
        <v>29</v>
      </c>
      <c r="K8079" t="s">
        <v>165</v>
      </c>
      <c r="L8079" t="s">
        <v>44</v>
      </c>
      <c r="M8079" t="s">
        <v>96</v>
      </c>
      <c r="N8079" s="2">
        <v>41261</v>
      </c>
      <c r="O8079" s="2">
        <v>41263</v>
      </c>
      <c r="P8079">
        <v>8</v>
      </c>
      <c r="Q8079" s="1">
        <v>0.1</v>
      </c>
      <c r="R8079">
        <v>3.71</v>
      </c>
      <c r="S8079">
        <v>1.93</v>
      </c>
      <c r="T8079">
        <f t="shared" si="126"/>
        <v>29.68</v>
      </c>
    </row>
    <row r="8080" spans="1:20" x14ac:dyDescent="0.25">
      <c r="A8080">
        <v>8079</v>
      </c>
      <c r="B8080">
        <v>87183</v>
      </c>
      <c r="C8080" t="s">
        <v>876</v>
      </c>
      <c r="D8080" t="s">
        <v>578</v>
      </c>
      <c r="E8080" t="s">
        <v>187</v>
      </c>
      <c r="F8080" t="s">
        <v>22</v>
      </c>
      <c r="G8080" t="s">
        <v>41</v>
      </c>
      <c r="H8080" t="s">
        <v>219</v>
      </c>
      <c r="I8080" t="s">
        <v>28</v>
      </c>
      <c r="J8080" t="s">
        <v>29</v>
      </c>
      <c r="K8080" t="s">
        <v>98</v>
      </c>
      <c r="L8080" t="s">
        <v>330</v>
      </c>
      <c r="M8080" t="s">
        <v>398</v>
      </c>
      <c r="N8080" s="2">
        <v>41261</v>
      </c>
      <c r="O8080" s="2">
        <v>41263</v>
      </c>
      <c r="P8080">
        <v>25</v>
      </c>
      <c r="Q8080" s="1">
        <v>0.01</v>
      </c>
      <c r="R8080">
        <v>150.97999999999999</v>
      </c>
      <c r="S8080">
        <v>16.010000000000002</v>
      </c>
      <c r="T8080">
        <f t="shared" si="126"/>
        <v>3774.4999999999995</v>
      </c>
    </row>
    <row r="8081" spans="1:20" x14ac:dyDescent="0.25">
      <c r="A8081">
        <v>8080</v>
      </c>
      <c r="B8081">
        <v>86653</v>
      </c>
      <c r="C8081" t="s">
        <v>1229</v>
      </c>
      <c r="D8081" t="s">
        <v>38</v>
      </c>
      <c r="E8081" t="s">
        <v>39</v>
      </c>
      <c r="F8081" t="s">
        <v>31</v>
      </c>
      <c r="G8081" t="s">
        <v>23</v>
      </c>
      <c r="H8081" t="s">
        <v>78</v>
      </c>
      <c r="I8081" t="s">
        <v>28</v>
      </c>
      <c r="J8081" t="s">
        <v>29</v>
      </c>
      <c r="K8081" t="s">
        <v>149</v>
      </c>
      <c r="L8081" t="s">
        <v>746</v>
      </c>
      <c r="M8081" t="s">
        <v>91</v>
      </c>
      <c r="N8081" s="2">
        <v>41587</v>
      </c>
      <c r="O8081" s="2">
        <v>41588</v>
      </c>
      <c r="P8081">
        <v>23</v>
      </c>
      <c r="Q8081" s="1">
        <v>0.02</v>
      </c>
      <c r="R8081">
        <v>60.98</v>
      </c>
      <c r="S8081">
        <v>49</v>
      </c>
      <c r="T8081">
        <f t="shared" si="126"/>
        <v>1402.54</v>
      </c>
    </row>
    <row r="8082" spans="1:20" x14ac:dyDescent="0.25">
      <c r="A8082">
        <v>8081</v>
      </c>
      <c r="B8082">
        <v>89109</v>
      </c>
      <c r="C8082" t="s">
        <v>1915</v>
      </c>
      <c r="D8082" t="s">
        <v>20</v>
      </c>
      <c r="E8082" t="s">
        <v>39</v>
      </c>
      <c r="F8082" t="s">
        <v>47</v>
      </c>
      <c r="G8082" t="s">
        <v>23</v>
      </c>
      <c r="H8082" t="s">
        <v>42</v>
      </c>
      <c r="I8082" t="s">
        <v>28</v>
      </c>
      <c r="J8082" t="s">
        <v>29</v>
      </c>
      <c r="K8082" t="s">
        <v>58</v>
      </c>
      <c r="L8082" t="s">
        <v>26</v>
      </c>
      <c r="M8082" t="s">
        <v>134</v>
      </c>
      <c r="N8082" s="2">
        <v>41259</v>
      </c>
      <c r="O8082" s="2">
        <v>41260</v>
      </c>
      <c r="P8082">
        <v>25</v>
      </c>
      <c r="Q8082" s="1">
        <v>0.08</v>
      </c>
      <c r="R8082">
        <v>12.98</v>
      </c>
      <c r="S8082">
        <v>3.14</v>
      </c>
      <c r="T8082">
        <f t="shared" si="126"/>
        <v>324.5</v>
      </c>
    </row>
    <row r="8083" spans="1:20" x14ac:dyDescent="0.25">
      <c r="A8083">
        <v>8082</v>
      </c>
      <c r="B8083">
        <v>91138</v>
      </c>
      <c r="C8083" t="s">
        <v>1086</v>
      </c>
      <c r="D8083" t="s">
        <v>20</v>
      </c>
      <c r="E8083" t="s">
        <v>39</v>
      </c>
      <c r="F8083" t="s">
        <v>31</v>
      </c>
      <c r="G8083" t="s">
        <v>41</v>
      </c>
      <c r="H8083" t="s">
        <v>61</v>
      </c>
      <c r="I8083" t="s">
        <v>28</v>
      </c>
      <c r="J8083" t="s">
        <v>29</v>
      </c>
      <c r="K8083" t="s">
        <v>149</v>
      </c>
      <c r="L8083" t="s">
        <v>192</v>
      </c>
      <c r="M8083" t="s">
        <v>131</v>
      </c>
      <c r="N8083" s="2">
        <v>40803</v>
      </c>
      <c r="O8083" s="2">
        <v>40805</v>
      </c>
      <c r="P8083">
        <v>13</v>
      </c>
      <c r="Q8083" s="1">
        <v>0</v>
      </c>
      <c r="R8083">
        <v>10.98</v>
      </c>
      <c r="S8083">
        <v>5.14</v>
      </c>
      <c r="T8083">
        <f t="shared" si="126"/>
        <v>142.74</v>
      </c>
    </row>
    <row r="8084" spans="1:20" x14ac:dyDescent="0.25">
      <c r="A8084">
        <v>8083</v>
      </c>
      <c r="B8084">
        <v>91138</v>
      </c>
      <c r="C8084" t="s">
        <v>1086</v>
      </c>
      <c r="D8084" t="s">
        <v>578</v>
      </c>
      <c r="E8084" t="s">
        <v>187</v>
      </c>
      <c r="F8084" t="s">
        <v>31</v>
      </c>
      <c r="G8084" t="s">
        <v>41</v>
      </c>
      <c r="H8084" t="s">
        <v>217</v>
      </c>
      <c r="I8084" t="s">
        <v>28</v>
      </c>
      <c r="J8084" t="s">
        <v>29</v>
      </c>
      <c r="K8084" t="s">
        <v>145</v>
      </c>
      <c r="L8084" t="s">
        <v>330</v>
      </c>
      <c r="M8084" t="s">
        <v>131</v>
      </c>
      <c r="N8084" s="2">
        <v>40803</v>
      </c>
      <c r="O8084" s="2">
        <v>40805</v>
      </c>
      <c r="P8084">
        <v>21</v>
      </c>
      <c r="Q8084" s="1">
        <v>0.06</v>
      </c>
      <c r="R8084">
        <v>124.49</v>
      </c>
      <c r="S8084">
        <v>51.94</v>
      </c>
      <c r="T8084">
        <f t="shared" si="126"/>
        <v>2614.29</v>
      </c>
    </row>
    <row r="8085" spans="1:20" x14ac:dyDescent="0.25">
      <c r="A8085">
        <v>8084</v>
      </c>
      <c r="B8085">
        <v>86218</v>
      </c>
      <c r="C8085" t="s">
        <v>2527</v>
      </c>
      <c r="D8085" t="s">
        <v>20</v>
      </c>
      <c r="E8085" t="s">
        <v>39</v>
      </c>
      <c r="F8085" t="s">
        <v>40</v>
      </c>
      <c r="G8085" t="s">
        <v>41</v>
      </c>
      <c r="H8085" t="s">
        <v>94</v>
      </c>
      <c r="I8085" t="s">
        <v>28</v>
      </c>
      <c r="J8085" t="s">
        <v>29</v>
      </c>
      <c r="K8085" t="s">
        <v>136</v>
      </c>
      <c r="L8085" t="s">
        <v>192</v>
      </c>
      <c r="M8085" t="s">
        <v>309</v>
      </c>
      <c r="N8085" s="2">
        <v>41332</v>
      </c>
      <c r="O8085" s="2">
        <v>41334</v>
      </c>
      <c r="P8085">
        <v>8</v>
      </c>
      <c r="Q8085" s="1">
        <v>0.04</v>
      </c>
      <c r="R8085">
        <v>304.99</v>
      </c>
      <c r="S8085">
        <v>19.989999999999998</v>
      </c>
      <c r="T8085">
        <f t="shared" si="126"/>
        <v>2439.92</v>
      </c>
    </row>
    <row r="8086" spans="1:20" x14ac:dyDescent="0.25">
      <c r="A8086">
        <v>8085</v>
      </c>
      <c r="B8086">
        <v>86765</v>
      </c>
      <c r="C8086" t="s">
        <v>2400</v>
      </c>
      <c r="D8086" t="s">
        <v>578</v>
      </c>
      <c r="E8086" t="s">
        <v>187</v>
      </c>
      <c r="F8086" t="s">
        <v>31</v>
      </c>
      <c r="G8086" t="s">
        <v>93</v>
      </c>
      <c r="H8086" t="s">
        <v>188</v>
      </c>
      <c r="I8086" t="s">
        <v>28</v>
      </c>
      <c r="J8086" t="s">
        <v>29</v>
      </c>
      <c r="K8086" t="s">
        <v>231</v>
      </c>
      <c r="L8086" t="s">
        <v>283</v>
      </c>
      <c r="M8086" t="s">
        <v>131</v>
      </c>
      <c r="N8086" s="2">
        <v>41601</v>
      </c>
      <c r="O8086" s="2">
        <v>41602</v>
      </c>
      <c r="P8086">
        <v>1</v>
      </c>
      <c r="Q8086" s="1">
        <v>0.1</v>
      </c>
      <c r="R8086">
        <v>110.98</v>
      </c>
      <c r="S8086">
        <v>30</v>
      </c>
      <c r="T8086">
        <f t="shared" si="126"/>
        <v>110.98</v>
      </c>
    </row>
    <row r="8087" spans="1:20" x14ac:dyDescent="0.25">
      <c r="A8087">
        <v>8086</v>
      </c>
      <c r="B8087">
        <v>86758</v>
      </c>
      <c r="C8087" t="s">
        <v>1763</v>
      </c>
      <c r="D8087" t="s">
        <v>20</v>
      </c>
      <c r="E8087" t="s">
        <v>21</v>
      </c>
      <c r="F8087" t="s">
        <v>22</v>
      </c>
      <c r="G8087" t="s">
        <v>93</v>
      </c>
      <c r="H8087" t="s">
        <v>206</v>
      </c>
      <c r="I8087" t="s">
        <v>28</v>
      </c>
      <c r="J8087" t="s">
        <v>29</v>
      </c>
      <c r="K8087" t="s">
        <v>198</v>
      </c>
      <c r="L8087" t="s">
        <v>192</v>
      </c>
      <c r="M8087" t="s">
        <v>150</v>
      </c>
      <c r="N8087" s="2">
        <v>40870</v>
      </c>
      <c r="O8087" s="2">
        <v>40872</v>
      </c>
      <c r="P8087">
        <v>16</v>
      </c>
      <c r="Q8087" s="1">
        <v>0.05</v>
      </c>
      <c r="R8087">
        <v>155.99</v>
      </c>
      <c r="S8087">
        <v>8.99</v>
      </c>
      <c r="T8087">
        <f t="shared" si="126"/>
        <v>2495.84</v>
      </c>
    </row>
    <row r="8088" spans="1:20" x14ac:dyDescent="0.25">
      <c r="A8088">
        <v>8087</v>
      </c>
      <c r="B8088">
        <v>85830</v>
      </c>
      <c r="C8088" t="s">
        <v>978</v>
      </c>
      <c r="D8088" t="s">
        <v>578</v>
      </c>
      <c r="E8088" t="s">
        <v>187</v>
      </c>
      <c r="F8088" t="s">
        <v>22</v>
      </c>
      <c r="G8088" t="s">
        <v>48</v>
      </c>
      <c r="H8088" t="s">
        <v>217</v>
      </c>
      <c r="I8088" t="s">
        <v>28</v>
      </c>
      <c r="J8088" t="s">
        <v>29</v>
      </c>
      <c r="K8088" t="s">
        <v>221</v>
      </c>
      <c r="L8088" t="s">
        <v>283</v>
      </c>
      <c r="M8088" t="s">
        <v>27</v>
      </c>
      <c r="N8088" s="2">
        <v>41213</v>
      </c>
      <c r="O8088" s="2">
        <v>41217</v>
      </c>
      <c r="P8088">
        <v>22</v>
      </c>
      <c r="Q8088" s="1">
        <v>0</v>
      </c>
      <c r="R8088">
        <v>200.98</v>
      </c>
      <c r="S8088">
        <v>23.76</v>
      </c>
      <c r="T8088">
        <f t="shared" si="126"/>
        <v>4421.5599999999995</v>
      </c>
    </row>
    <row r="8089" spans="1:20" x14ac:dyDescent="0.25">
      <c r="A8089">
        <v>8088</v>
      </c>
      <c r="B8089">
        <v>85830</v>
      </c>
      <c r="C8089" t="s">
        <v>978</v>
      </c>
      <c r="D8089" t="s">
        <v>38</v>
      </c>
      <c r="E8089" t="s">
        <v>39</v>
      </c>
      <c r="F8089" t="s">
        <v>22</v>
      </c>
      <c r="G8089" t="s">
        <v>48</v>
      </c>
      <c r="H8089" t="s">
        <v>61</v>
      </c>
      <c r="I8089" t="s">
        <v>28</v>
      </c>
      <c r="J8089" t="s">
        <v>29</v>
      </c>
      <c r="K8089" t="s">
        <v>116</v>
      </c>
      <c r="L8089" t="s">
        <v>192</v>
      </c>
      <c r="M8089" t="s">
        <v>150</v>
      </c>
      <c r="N8089" s="2">
        <v>41213</v>
      </c>
      <c r="O8089" s="2">
        <v>41213</v>
      </c>
      <c r="P8089">
        <v>10</v>
      </c>
      <c r="Q8089" s="1">
        <v>7.0000000000000007E-2</v>
      </c>
      <c r="R8089">
        <v>4.13</v>
      </c>
      <c r="S8089">
        <v>0.99</v>
      </c>
      <c r="T8089">
        <f t="shared" si="126"/>
        <v>41.3</v>
      </c>
    </row>
    <row r="8090" spans="1:20" x14ac:dyDescent="0.25">
      <c r="A8090">
        <v>8089</v>
      </c>
      <c r="B8090">
        <v>90973</v>
      </c>
      <c r="C8090" t="s">
        <v>784</v>
      </c>
      <c r="D8090" t="s">
        <v>20</v>
      </c>
      <c r="E8090" t="s">
        <v>21</v>
      </c>
      <c r="F8090" t="s">
        <v>47</v>
      </c>
      <c r="G8090" t="s">
        <v>93</v>
      </c>
      <c r="H8090" t="s">
        <v>33</v>
      </c>
      <c r="I8090" t="s">
        <v>28</v>
      </c>
      <c r="J8090" t="s">
        <v>29</v>
      </c>
      <c r="K8090" t="s">
        <v>1243</v>
      </c>
      <c r="L8090" t="s">
        <v>706</v>
      </c>
      <c r="M8090" t="s">
        <v>51</v>
      </c>
      <c r="N8090" s="2">
        <v>40521</v>
      </c>
      <c r="O8090" s="2">
        <v>40522</v>
      </c>
      <c r="P8090">
        <v>4</v>
      </c>
      <c r="Q8090" s="1">
        <v>0.06</v>
      </c>
      <c r="R8090">
        <v>7.99</v>
      </c>
      <c r="S8090">
        <v>5.03</v>
      </c>
      <c r="T8090">
        <f t="shared" si="126"/>
        <v>31.96</v>
      </c>
    </row>
    <row r="8091" spans="1:20" x14ac:dyDescent="0.25">
      <c r="A8091">
        <v>8090</v>
      </c>
      <c r="B8091">
        <v>86816</v>
      </c>
      <c r="C8091" t="s">
        <v>1662</v>
      </c>
      <c r="D8091" t="s">
        <v>20</v>
      </c>
      <c r="E8091" t="s">
        <v>21</v>
      </c>
      <c r="F8091" t="s">
        <v>40</v>
      </c>
      <c r="G8091" t="s">
        <v>32</v>
      </c>
      <c r="H8091" t="s">
        <v>203</v>
      </c>
      <c r="I8091" t="s">
        <v>28</v>
      </c>
      <c r="J8091" t="s">
        <v>29</v>
      </c>
      <c r="K8091" t="s">
        <v>1114</v>
      </c>
      <c r="L8091" t="s">
        <v>192</v>
      </c>
      <c r="M8091" t="s">
        <v>59</v>
      </c>
      <c r="N8091" s="2">
        <v>40795</v>
      </c>
      <c r="O8091" s="2">
        <v>40796</v>
      </c>
      <c r="P8091">
        <v>9</v>
      </c>
      <c r="Q8091" s="1">
        <v>0.08</v>
      </c>
      <c r="R8091">
        <v>26.31</v>
      </c>
      <c r="S8091">
        <v>5.89</v>
      </c>
      <c r="T8091">
        <f t="shared" si="126"/>
        <v>236.79</v>
      </c>
    </row>
    <row r="8092" spans="1:20" x14ac:dyDescent="0.25">
      <c r="A8092">
        <v>8091</v>
      </c>
      <c r="B8092">
        <v>86824</v>
      </c>
      <c r="C8092" t="s">
        <v>1662</v>
      </c>
      <c r="D8092" t="s">
        <v>20</v>
      </c>
      <c r="E8092" t="s">
        <v>39</v>
      </c>
      <c r="F8092" t="s">
        <v>40</v>
      </c>
      <c r="G8092" t="s">
        <v>32</v>
      </c>
      <c r="H8092" t="s">
        <v>78</v>
      </c>
      <c r="I8092" t="s">
        <v>28</v>
      </c>
      <c r="J8092" t="s">
        <v>29</v>
      </c>
      <c r="K8092" t="s">
        <v>165</v>
      </c>
      <c r="L8092" t="s">
        <v>192</v>
      </c>
      <c r="M8092" t="s">
        <v>59</v>
      </c>
      <c r="N8092" s="2">
        <v>41526</v>
      </c>
      <c r="O8092" s="2">
        <v>41526</v>
      </c>
      <c r="P8092">
        <v>1</v>
      </c>
      <c r="Q8092" s="1">
        <v>0.02</v>
      </c>
      <c r="R8092">
        <v>7.31</v>
      </c>
      <c r="S8092">
        <v>0.49</v>
      </c>
      <c r="T8092">
        <f t="shared" si="126"/>
        <v>7.31</v>
      </c>
    </row>
    <row r="8093" spans="1:20" x14ac:dyDescent="0.25">
      <c r="A8093">
        <v>8092</v>
      </c>
      <c r="B8093">
        <v>86986</v>
      </c>
      <c r="C8093" t="s">
        <v>124</v>
      </c>
      <c r="D8093" t="s">
        <v>38</v>
      </c>
      <c r="E8093" t="s">
        <v>39</v>
      </c>
      <c r="F8093" t="s">
        <v>40</v>
      </c>
      <c r="G8093" t="s">
        <v>93</v>
      </c>
      <c r="H8093" t="s">
        <v>61</v>
      </c>
      <c r="I8093" t="s">
        <v>28</v>
      </c>
      <c r="J8093" t="s">
        <v>29</v>
      </c>
      <c r="K8093" t="s">
        <v>172</v>
      </c>
      <c r="L8093" t="s">
        <v>192</v>
      </c>
      <c r="M8093" t="s">
        <v>342</v>
      </c>
      <c r="N8093" s="2">
        <v>41467</v>
      </c>
      <c r="O8093" s="2">
        <v>41469</v>
      </c>
      <c r="P8093">
        <v>6</v>
      </c>
      <c r="Q8093" s="1">
        <v>0.02</v>
      </c>
      <c r="R8093">
        <v>6.68</v>
      </c>
      <c r="S8093">
        <v>6.93</v>
      </c>
      <c r="T8093">
        <f t="shared" si="126"/>
        <v>40.08</v>
      </c>
    </row>
    <row r="8094" spans="1:20" x14ac:dyDescent="0.25">
      <c r="A8094">
        <v>8093</v>
      </c>
      <c r="B8094">
        <v>90203</v>
      </c>
      <c r="C8094" t="s">
        <v>2323</v>
      </c>
      <c r="D8094" t="s">
        <v>20</v>
      </c>
      <c r="E8094" t="s">
        <v>21</v>
      </c>
      <c r="F8094" t="s">
        <v>47</v>
      </c>
      <c r="G8094" t="s">
        <v>48</v>
      </c>
      <c r="H8094" t="s">
        <v>206</v>
      </c>
      <c r="I8094" t="s">
        <v>28</v>
      </c>
      <c r="J8094" t="s">
        <v>29</v>
      </c>
      <c r="K8094" t="s">
        <v>198</v>
      </c>
      <c r="L8094" t="s">
        <v>192</v>
      </c>
      <c r="M8094" t="s">
        <v>167</v>
      </c>
      <c r="N8094" s="2">
        <v>40621</v>
      </c>
      <c r="O8094" s="2">
        <v>40626</v>
      </c>
      <c r="P8094">
        <v>12</v>
      </c>
      <c r="Q8094" s="1">
        <v>0.1</v>
      </c>
      <c r="R8094">
        <v>65.989999999999995</v>
      </c>
      <c r="S8094">
        <v>8.99</v>
      </c>
      <c r="T8094">
        <f t="shared" si="126"/>
        <v>791.87999999999988</v>
      </c>
    </row>
    <row r="8095" spans="1:20" x14ac:dyDescent="0.25">
      <c r="A8095">
        <v>8094</v>
      </c>
      <c r="B8095">
        <v>91055</v>
      </c>
      <c r="C8095" t="s">
        <v>564</v>
      </c>
      <c r="D8095" t="s">
        <v>20</v>
      </c>
      <c r="E8095" t="s">
        <v>21</v>
      </c>
      <c r="F8095" t="s">
        <v>31</v>
      </c>
      <c r="G8095" t="s">
        <v>41</v>
      </c>
      <c r="H8095" t="s">
        <v>206</v>
      </c>
      <c r="I8095" t="s">
        <v>28</v>
      </c>
      <c r="J8095" t="s">
        <v>29</v>
      </c>
      <c r="K8095" t="s">
        <v>210</v>
      </c>
      <c r="L8095" t="s">
        <v>192</v>
      </c>
      <c r="M8095" t="s">
        <v>121</v>
      </c>
      <c r="N8095" s="2">
        <v>41315</v>
      </c>
      <c r="O8095" s="2">
        <v>41316</v>
      </c>
      <c r="P8095">
        <v>5</v>
      </c>
      <c r="Q8095" s="1">
        <v>0.04</v>
      </c>
      <c r="R8095">
        <v>32.979999999999997</v>
      </c>
      <c r="S8095">
        <v>5.5</v>
      </c>
      <c r="T8095">
        <f t="shared" si="126"/>
        <v>164.89999999999998</v>
      </c>
    </row>
    <row r="8096" spans="1:20" x14ac:dyDescent="0.25">
      <c r="A8096">
        <v>8095</v>
      </c>
      <c r="B8096">
        <v>90439</v>
      </c>
      <c r="C8096" t="s">
        <v>2202</v>
      </c>
      <c r="D8096" t="s">
        <v>578</v>
      </c>
      <c r="E8096" t="s">
        <v>21</v>
      </c>
      <c r="F8096" t="s">
        <v>31</v>
      </c>
      <c r="G8096" t="s">
        <v>48</v>
      </c>
      <c r="H8096" t="s">
        <v>203</v>
      </c>
      <c r="I8096" t="s">
        <v>28</v>
      </c>
      <c r="J8096" t="s">
        <v>29</v>
      </c>
      <c r="K8096" t="s">
        <v>1107</v>
      </c>
      <c r="L8096" t="s">
        <v>283</v>
      </c>
      <c r="M8096" t="s">
        <v>83</v>
      </c>
      <c r="N8096" s="2">
        <v>40463</v>
      </c>
      <c r="O8096" s="2">
        <v>40470</v>
      </c>
      <c r="P8096">
        <v>2</v>
      </c>
      <c r="Q8096" s="1">
        <v>0.06</v>
      </c>
      <c r="R8096">
        <v>119.99</v>
      </c>
      <c r="S8096">
        <v>14</v>
      </c>
      <c r="T8096">
        <f t="shared" si="126"/>
        <v>239.98</v>
      </c>
    </row>
    <row r="8097" spans="1:20" x14ac:dyDescent="0.25">
      <c r="A8097">
        <v>8096</v>
      </c>
      <c r="B8097">
        <v>90754</v>
      </c>
      <c r="C8097" t="s">
        <v>890</v>
      </c>
      <c r="D8097" t="s">
        <v>20</v>
      </c>
      <c r="E8097" t="s">
        <v>39</v>
      </c>
      <c r="F8097" t="s">
        <v>22</v>
      </c>
      <c r="G8097" t="s">
        <v>93</v>
      </c>
      <c r="H8097" t="s">
        <v>49</v>
      </c>
      <c r="I8097" t="s">
        <v>28</v>
      </c>
      <c r="J8097" t="s">
        <v>29</v>
      </c>
      <c r="K8097" t="s">
        <v>82</v>
      </c>
      <c r="L8097" t="s">
        <v>192</v>
      </c>
      <c r="M8097" t="s">
        <v>398</v>
      </c>
      <c r="N8097" s="2">
        <v>40980</v>
      </c>
      <c r="O8097" s="2">
        <v>40982</v>
      </c>
      <c r="P8097">
        <v>6</v>
      </c>
      <c r="Q8097" s="1">
        <v>0.1</v>
      </c>
      <c r="R8097">
        <v>387.99</v>
      </c>
      <c r="S8097">
        <v>19.989999999999998</v>
      </c>
      <c r="T8097">
        <f t="shared" si="126"/>
        <v>2327.94</v>
      </c>
    </row>
    <row r="8098" spans="1:20" x14ac:dyDescent="0.25">
      <c r="A8098">
        <v>8097</v>
      </c>
      <c r="B8098">
        <v>89919</v>
      </c>
      <c r="C8098" t="s">
        <v>348</v>
      </c>
      <c r="D8098" t="s">
        <v>20</v>
      </c>
      <c r="E8098" t="s">
        <v>187</v>
      </c>
      <c r="F8098" t="s">
        <v>22</v>
      </c>
      <c r="G8098" t="s">
        <v>23</v>
      </c>
      <c r="H8098" t="s">
        <v>219</v>
      </c>
      <c r="I8098" t="s">
        <v>28</v>
      </c>
      <c r="J8098" t="s">
        <v>29</v>
      </c>
      <c r="K8098" t="s">
        <v>43</v>
      </c>
      <c r="L8098" t="s">
        <v>706</v>
      </c>
      <c r="M8098" t="s">
        <v>238</v>
      </c>
      <c r="N8098" s="2">
        <v>41106</v>
      </c>
      <c r="O8098" s="2">
        <v>41108</v>
      </c>
      <c r="P8098">
        <v>16</v>
      </c>
      <c r="Q8098" s="1">
        <v>0</v>
      </c>
      <c r="R8098">
        <v>4.97</v>
      </c>
      <c r="S8098">
        <v>5.71</v>
      </c>
      <c r="T8098">
        <f t="shared" si="126"/>
        <v>79.52</v>
      </c>
    </row>
    <row r="8099" spans="1:20" x14ac:dyDescent="0.25">
      <c r="A8099">
        <v>8098</v>
      </c>
      <c r="B8099">
        <v>90242</v>
      </c>
      <c r="C8099" t="s">
        <v>795</v>
      </c>
      <c r="D8099" t="s">
        <v>20</v>
      </c>
      <c r="E8099" t="s">
        <v>39</v>
      </c>
      <c r="F8099" t="s">
        <v>31</v>
      </c>
      <c r="G8099" t="s">
        <v>41</v>
      </c>
      <c r="H8099" t="s">
        <v>54</v>
      </c>
      <c r="I8099" t="s">
        <v>28</v>
      </c>
      <c r="J8099" t="s">
        <v>29</v>
      </c>
      <c r="K8099" t="s">
        <v>79</v>
      </c>
      <c r="L8099" t="s">
        <v>192</v>
      </c>
      <c r="M8099" t="s">
        <v>35</v>
      </c>
      <c r="N8099" s="2">
        <v>41360</v>
      </c>
      <c r="O8099" s="2">
        <v>41362</v>
      </c>
      <c r="P8099">
        <v>6</v>
      </c>
      <c r="Q8099" s="1">
        <v>7.0000000000000007E-2</v>
      </c>
      <c r="R8099">
        <v>11.97</v>
      </c>
      <c r="S8099">
        <v>4.9800000000000004</v>
      </c>
      <c r="T8099">
        <f t="shared" si="126"/>
        <v>71.820000000000007</v>
      </c>
    </row>
    <row r="8100" spans="1:20" x14ac:dyDescent="0.25">
      <c r="A8100">
        <v>8099</v>
      </c>
      <c r="B8100">
        <v>90238</v>
      </c>
      <c r="C8100" t="s">
        <v>795</v>
      </c>
      <c r="D8100" t="s">
        <v>20</v>
      </c>
      <c r="E8100" t="s">
        <v>39</v>
      </c>
      <c r="F8100" t="s">
        <v>31</v>
      </c>
      <c r="G8100" t="s">
        <v>41</v>
      </c>
      <c r="H8100" t="s">
        <v>42</v>
      </c>
      <c r="I8100" t="s">
        <v>28</v>
      </c>
      <c r="J8100" t="s">
        <v>29</v>
      </c>
      <c r="K8100" t="s">
        <v>58</v>
      </c>
      <c r="L8100" t="s">
        <v>192</v>
      </c>
      <c r="M8100" t="s">
        <v>35</v>
      </c>
      <c r="N8100" s="2">
        <v>40264</v>
      </c>
      <c r="O8100" s="2">
        <v>40266</v>
      </c>
      <c r="P8100">
        <v>7</v>
      </c>
      <c r="Q8100" s="1">
        <v>0.03</v>
      </c>
      <c r="R8100">
        <v>28.53</v>
      </c>
      <c r="S8100">
        <v>1.49</v>
      </c>
      <c r="T8100">
        <f t="shared" si="126"/>
        <v>199.71</v>
      </c>
    </row>
    <row r="8101" spans="1:20" x14ac:dyDescent="0.25">
      <c r="A8101">
        <v>8100</v>
      </c>
      <c r="B8101">
        <v>90238</v>
      </c>
      <c r="C8101" t="s">
        <v>795</v>
      </c>
      <c r="D8101" t="s">
        <v>20</v>
      </c>
      <c r="E8101" t="s">
        <v>21</v>
      </c>
      <c r="F8101" t="s">
        <v>31</v>
      </c>
      <c r="G8101" t="s">
        <v>41</v>
      </c>
      <c r="H8101" t="s">
        <v>33</v>
      </c>
      <c r="I8101" t="s">
        <v>28</v>
      </c>
      <c r="J8101" t="s">
        <v>29</v>
      </c>
      <c r="K8101" t="s">
        <v>1114</v>
      </c>
      <c r="L8101" t="s">
        <v>26</v>
      </c>
      <c r="M8101" t="s">
        <v>35</v>
      </c>
      <c r="N8101" s="2">
        <v>40264</v>
      </c>
      <c r="O8101" s="2">
        <v>40266</v>
      </c>
      <c r="P8101">
        <v>2</v>
      </c>
      <c r="Q8101" s="1">
        <v>0.01</v>
      </c>
      <c r="R8101">
        <v>15.28</v>
      </c>
      <c r="S8101">
        <v>1.99</v>
      </c>
      <c r="T8101">
        <f t="shared" si="126"/>
        <v>30.56</v>
      </c>
    </row>
    <row r="8102" spans="1:20" x14ac:dyDescent="0.25">
      <c r="A8102">
        <v>8101</v>
      </c>
      <c r="B8102">
        <v>91532</v>
      </c>
      <c r="C8102" t="s">
        <v>1292</v>
      </c>
      <c r="D8102" t="s">
        <v>20</v>
      </c>
      <c r="E8102" t="s">
        <v>21</v>
      </c>
      <c r="F8102" t="s">
        <v>31</v>
      </c>
      <c r="G8102" t="s">
        <v>93</v>
      </c>
      <c r="H8102" t="s">
        <v>203</v>
      </c>
      <c r="I8102" t="s">
        <v>28</v>
      </c>
      <c r="J8102" t="s">
        <v>29</v>
      </c>
      <c r="K8102" t="s">
        <v>1108</v>
      </c>
      <c r="L8102" t="s">
        <v>192</v>
      </c>
      <c r="M8102" t="s">
        <v>214</v>
      </c>
      <c r="N8102" s="2">
        <v>41553</v>
      </c>
      <c r="O8102" s="2">
        <v>41555</v>
      </c>
      <c r="P8102">
        <v>18</v>
      </c>
      <c r="Q8102" s="1">
        <v>0.1</v>
      </c>
      <c r="R8102">
        <v>205.99</v>
      </c>
      <c r="S8102">
        <v>8.99</v>
      </c>
      <c r="T8102">
        <f t="shared" si="126"/>
        <v>3707.82</v>
      </c>
    </row>
    <row r="8103" spans="1:20" x14ac:dyDescent="0.25">
      <c r="A8103">
        <v>8102</v>
      </c>
      <c r="B8103">
        <v>87024</v>
      </c>
      <c r="C8103" t="s">
        <v>1265</v>
      </c>
      <c r="D8103" t="s">
        <v>20</v>
      </c>
      <c r="E8103" t="s">
        <v>187</v>
      </c>
      <c r="F8103" t="s">
        <v>31</v>
      </c>
      <c r="G8103" t="s">
        <v>93</v>
      </c>
      <c r="H8103" t="s">
        <v>188</v>
      </c>
      <c r="I8103" t="s">
        <v>28</v>
      </c>
      <c r="J8103" t="s">
        <v>29</v>
      </c>
      <c r="K8103" t="s">
        <v>68</v>
      </c>
      <c r="L8103" t="s">
        <v>746</v>
      </c>
      <c r="M8103" t="s">
        <v>146</v>
      </c>
      <c r="N8103" s="2">
        <v>41312</v>
      </c>
      <c r="O8103" s="2">
        <v>41313</v>
      </c>
      <c r="P8103">
        <v>2</v>
      </c>
      <c r="Q8103" s="1">
        <v>0.1</v>
      </c>
      <c r="R8103">
        <v>276.2</v>
      </c>
      <c r="S8103">
        <v>24.49</v>
      </c>
      <c r="T8103">
        <f t="shared" si="126"/>
        <v>552.4</v>
      </c>
    </row>
    <row r="8104" spans="1:20" x14ac:dyDescent="0.25">
      <c r="A8104">
        <v>8103</v>
      </c>
      <c r="B8104">
        <v>87024</v>
      </c>
      <c r="C8104" t="s">
        <v>1265</v>
      </c>
      <c r="D8104" t="s">
        <v>38</v>
      </c>
      <c r="E8104" t="s">
        <v>21</v>
      </c>
      <c r="F8104" t="s">
        <v>31</v>
      </c>
      <c r="G8104" t="s">
        <v>93</v>
      </c>
      <c r="H8104" t="s">
        <v>24</v>
      </c>
      <c r="I8104" t="s">
        <v>28</v>
      </c>
      <c r="J8104" t="s">
        <v>29</v>
      </c>
      <c r="K8104" t="s">
        <v>1114</v>
      </c>
      <c r="L8104" t="s">
        <v>26</v>
      </c>
      <c r="M8104" t="s">
        <v>143</v>
      </c>
      <c r="N8104" s="2">
        <v>41312</v>
      </c>
      <c r="O8104" s="2">
        <v>41313</v>
      </c>
      <c r="P8104">
        <v>9</v>
      </c>
      <c r="Q8104" s="1">
        <v>0.01</v>
      </c>
      <c r="R8104">
        <v>8.1199999999999992</v>
      </c>
      <c r="S8104">
        <v>2.83</v>
      </c>
      <c r="T8104">
        <f t="shared" si="126"/>
        <v>73.08</v>
      </c>
    </row>
    <row r="8105" spans="1:20" x14ac:dyDescent="0.25">
      <c r="A8105">
        <v>8104</v>
      </c>
      <c r="B8105">
        <v>89054</v>
      </c>
      <c r="C8105" t="s">
        <v>222</v>
      </c>
      <c r="D8105" t="s">
        <v>20</v>
      </c>
      <c r="E8105" t="s">
        <v>21</v>
      </c>
      <c r="F8105" t="s">
        <v>22</v>
      </c>
      <c r="G8105" t="s">
        <v>48</v>
      </c>
      <c r="H8105" t="s">
        <v>203</v>
      </c>
      <c r="I8105" t="s">
        <v>28</v>
      </c>
      <c r="J8105" t="s">
        <v>29</v>
      </c>
      <c r="K8105" t="s">
        <v>1108</v>
      </c>
      <c r="L8105" t="s">
        <v>192</v>
      </c>
      <c r="M8105" t="s">
        <v>86</v>
      </c>
      <c r="N8105" s="2">
        <v>40380</v>
      </c>
      <c r="O8105" s="2">
        <v>40385</v>
      </c>
      <c r="P8105">
        <v>4</v>
      </c>
      <c r="Q8105" s="1">
        <v>0.04</v>
      </c>
      <c r="R8105">
        <v>100.98</v>
      </c>
      <c r="S8105">
        <v>7.18</v>
      </c>
      <c r="T8105">
        <f t="shared" si="126"/>
        <v>403.92</v>
      </c>
    </row>
    <row r="8106" spans="1:20" x14ac:dyDescent="0.25">
      <c r="A8106">
        <v>8105</v>
      </c>
      <c r="B8106">
        <v>90010</v>
      </c>
      <c r="C8106" t="s">
        <v>1540</v>
      </c>
      <c r="D8106" t="s">
        <v>38</v>
      </c>
      <c r="E8106" t="s">
        <v>39</v>
      </c>
      <c r="F8106" t="s">
        <v>22</v>
      </c>
      <c r="G8106" t="s">
        <v>48</v>
      </c>
      <c r="H8106" t="s">
        <v>42</v>
      </c>
      <c r="I8106" t="s">
        <v>28</v>
      </c>
      <c r="J8106" t="s">
        <v>29</v>
      </c>
      <c r="K8106" t="s">
        <v>226</v>
      </c>
      <c r="L8106" t="s">
        <v>192</v>
      </c>
      <c r="M8106" t="s">
        <v>331</v>
      </c>
      <c r="N8106" s="2">
        <v>41551</v>
      </c>
      <c r="O8106" s="2">
        <v>41556</v>
      </c>
      <c r="P8106">
        <v>25</v>
      </c>
      <c r="Q8106" s="1">
        <v>0.04</v>
      </c>
      <c r="R8106">
        <v>6.48</v>
      </c>
      <c r="S8106">
        <v>9.17</v>
      </c>
      <c r="T8106">
        <f t="shared" si="126"/>
        <v>162</v>
      </c>
    </row>
    <row r="8107" spans="1:20" x14ac:dyDescent="0.25">
      <c r="A8107">
        <v>8106</v>
      </c>
      <c r="B8107">
        <v>90550</v>
      </c>
      <c r="C8107" t="s">
        <v>570</v>
      </c>
      <c r="D8107" t="s">
        <v>20</v>
      </c>
      <c r="E8107" t="s">
        <v>39</v>
      </c>
      <c r="F8107" t="s">
        <v>31</v>
      </c>
      <c r="G8107" t="s">
        <v>23</v>
      </c>
      <c r="H8107" t="s">
        <v>61</v>
      </c>
      <c r="I8107" t="s">
        <v>28</v>
      </c>
      <c r="J8107" t="s">
        <v>29</v>
      </c>
      <c r="K8107" t="s">
        <v>189</v>
      </c>
      <c r="L8107" t="s">
        <v>192</v>
      </c>
      <c r="M8107" t="s">
        <v>141</v>
      </c>
      <c r="N8107" s="2">
        <v>41400</v>
      </c>
      <c r="O8107" s="2">
        <v>41402</v>
      </c>
      <c r="P8107">
        <v>12</v>
      </c>
      <c r="Q8107" s="1">
        <v>0</v>
      </c>
      <c r="R8107">
        <v>40.98</v>
      </c>
      <c r="S8107">
        <v>7.47</v>
      </c>
      <c r="T8107">
        <f t="shared" si="126"/>
        <v>491.76</v>
      </c>
    </row>
    <row r="8108" spans="1:20" x14ac:dyDescent="0.25">
      <c r="A8108">
        <v>8107</v>
      </c>
      <c r="B8108">
        <v>90538</v>
      </c>
      <c r="C8108" t="s">
        <v>570</v>
      </c>
      <c r="D8108" t="s">
        <v>578</v>
      </c>
      <c r="E8108" t="s">
        <v>187</v>
      </c>
      <c r="F8108" t="s">
        <v>31</v>
      </c>
      <c r="G8108" t="s">
        <v>23</v>
      </c>
      <c r="H8108" t="s">
        <v>217</v>
      </c>
      <c r="I8108" t="s">
        <v>28</v>
      </c>
      <c r="J8108" t="s">
        <v>29</v>
      </c>
      <c r="K8108" t="s">
        <v>101</v>
      </c>
      <c r="L8108" t="s">
        <v>330</v>
      </c>
      <c r="M8108" t="s">
        <v>35</v>
      </c>
      <c r="N8108" s="2">
        <v>40304</v>
      </c>
      <c r="O8108" s="2">
        <v>40305</v>
      </c>
      <c r="P8108">
        <v>1</v>
      </c>
      <c r="Q8108" s="1">
        <v>0.02</v>
      </c>
      <c r="R8108">
        <v>417.4</v>
      </c>
      <c r="S8108">
        <v>75.23</v>
      </c>
      <c r="T8108">
        <f t="shared" si="126"/>
        <v>417.4</v>
      </c>
    </row>
    <row r="8109" spans="1:20" x14ac:dyDescent="0.25">
      <c r="A8109">
        <v>8108</v>
      </c>
      <c r="B8109">
        <v>91418</v>
      </c>
      <c r="C8109" t="s">
        <v>569</v>
      </c>
      <c r="D8109" t="s">
        <v>20</v>
      </c>
      <c r="E8109" t="s">
        <v>39</v>
      </c>
      <c r="F8109" t="s">
        <v>31</v>
      </c>
      <c r="G8109" t="s">
        <v>93</v>
      </c>
      <c r="H8109" t="s">
        <v>78</v>
      </c>
      <c r="I8109" t="s">
        <v>28</v>
      </c>
      <c r="J8109" t="s">
        <v>29</v>
      </c>
      <c r="K8109" t="s">
        <v>289</v>
      </c>
      <c r="L8109" t="s">
        <v>192</v>
      </c>
      <c r="M8109" t="s">
        <v>214</v>
      </c>
      <c r="N8109" s="2">
        <v>41072</v>
      </c>
      <c r="O8109" s="2">
        <v>41073</v>
      </c>
      <c r="P8109">
        <v>10</v>
      </c>
      <c r="Q8109" s="1">
        <v>0.03</v>
      </c>
      <c r="R8109">
        <v>7.38</v>
      </c>
      <c r="S8109">
        <v>11.51</v>
      </c>
      <c r="T8109">
        <f t="shared" si="126"/>
        <v>73.8</v>
      </c>
    </row>
    <row r="8110" spans="1:20" x14ac:dyDescent="0.25">
      <c r="A8110">
        <v>8109</v>
      </c>
      <c r="B8110">
        <v>90457</v>
      </c>
      <c r="C8110" t="s">
        <v>322</v>
      </c>
      <c r="D8110" t="s">
        <v>20</v>
      </c>
      <c r="E8110" t="s">
        <v>39</v>
      </c>
      <c r="F8110" t="s">
        <v>22</v>
      </c>
      <c r="G8110" t="s">
        <v>23</v>
      </c>
      <c r="H8110" t="s">
        <v>54</v>
      </c>
      <c r="I8110" t="s">
        <v>28</v>
      </c>
      <c r="J8110" t="s">
        <v>29</v>
      </c>
      <c r="K8110" t="s">
        <v>55</v>
      </c>
      <c r="L8110" t="s">
        <v>192</v>
      </c>
      <c r="M8110" t="s">
        <v>150</v>
      </c>
      <c r="N8110" s="2">
        <v>41260</v>
      </c>
      <c r="O8110" s="2">
        <v>41260</v>
      </c>
      <c r="P8110">
        <v>14</v>
      </c>
      <c r="Q8110" s="1">
        <v>7.0000000000000007E-2</v>
      </c>
      <c r="R8110">
        <v>4.9800000000000004</v>
      </c>
      <c r="S8110">
        <v>4.95</v>
      </c>
      <c r="T8110">
        <f t="shared" si="126"/>
        <v>69.72</v>
      </c>
    </row>
    <row r="8111" spans="1:20" x14ac:dyDescent="0.25">
      <c r="A8111">
        <v>8110</v>
      </c>
      <c r="B8111">
        <v>90457</v>
      </c>
      <c r="C8111" t="s">
        <v>322</v>
      </c>
      <c r="D8111" t="s">
        <v>578</v>
      </c>
      <c r="E8111" t="s">
        <v>21</v>
      </c>
      <c r="F8111" t="s">
        <v>22</v>
      </c>
      <c r="G8111" t="s">
        <v>23</v>
      </c>
      <c r="H8111" t="s">
        <v>206</v>
      </c>
      <c r="I8111" t="s">
        <v>28</v>
      </c>
      <c r="J8111" t="s">
        <v>29</v>
      </c>
      <c r="K8111" t="s">
        <v>25</v>
      </c>
      <c r="L8111" t="s">
        <v>283</v>
      </c>
      <c r="M8111" t="s">
        <v>123</v>
      </c>
      <c r="N8111" s="2">
        <v>41260</v>
      </c>
      <c r="O8111" s="2">
        <v>41262</v>
      </c>
      <c r="P8111">
        <v>6</v>
      </c>
      <c r="Q8111" s="1">
        <v>0.09</v>
      </c>
      <c r="R8111">
        <v>500.98</v>
      </c>
      <c r="S8111">
        <v>28.14</v>
      </c>
      <c r="T8111">
        <f t="shared" si="126"/>
        <v>3005.88</v>
      </c>
    </row>
    <row r="8112" spans="1:20" x14ac:dyDescent="0.25">
      <c r="A8112">
        <v>8111</v>
      </c>
      <c r="B8112">
        <v>90457</v>
      </c>
      <c r="C8112" t="s">
        <v>322</v>
      </c>
      <c r="D8112" t="s">
        <v>38</v>
      </c>
      <c r="E8112" t="s">
        <v>39</v>
      </c>
      <c r="F8112" t="s">
        <v>22</v>
      </c>
      <c r="G8112" t="s">
        <v>23</v>
      </c>
      <c r="H8112" t="s">
        <v>42</v>
      </c>
      <c r="I8112" t="s">
        <v>28</v>
      </c>
      <c r="J8112" t="s">
        <v>29</v>
      </c>
      <c r="K8112" t="s">
        <v>189</v>
      </c>
      <c r="L8112" t="s">
        <v>26</v>
      </c>
      <c r="M8112" t="s">
        <v>80</v>
      </c>
      <c r="N8112" s="2">
        <v>41260</v>
      </c>
      <c r="O8112" s="2">
        <v>41260</v>
      </c>
      <c r="P8112">
        <v>21</v>
      </c>
      <c r="Q8112" s="1">
        <v>0.06</v>
      </c>
      <c r="R8112">
        <v>10.98</v>
      </c>
      <c r="S8112">
        <v>3.37</v>
      </c>
      <c r="T8112">
        <f t="shared" si="126"/>
        <v>230.58</v>
      </c>
    </row>
    <row r="8113" spans="1:20" x14ac:dyDescent="0.25">
      <c r="A8113">
        <v>8112</v>
      </c>
      <c r="B8113">
        <v>90990</v>
      </c>
      <c r="C8113" t="s">
        <v>778</v>
      </c>
      <c r="D8113" t="s">
        <v>20</v>
      </c>
      <c r="E8113" t="s">
        <v>39</v>
      </c>
      <c r="F8113" t="s">
        <v>47</v>
      </c>
      <c r="G8113" t="s">
        <v>41</v>
      </c>
      <c r="H8113" t="s">
        <v>49</v>
      </c>
      <c r="I8113" t="s">
        <v>28</v>
      </c>
      <c r="J8113" t="s">
        <v>29</v>
      </c>
      <c r="K8113" t="s">
        <v>274</v>
      </c>
      <c r="L8113" t="s">
        <v>26</v>
      </c>
      <c r="M8113" t="s">
        <v>156</v>
      </c>
      <c r="N8113" s="2">
        <v>40786</v>
      </c>
      <c r="O8113" s="2">
        <v>40786</v>
      </c>
      <c r="P8113">
        <v>17</v>
      </c>
      <c r="Q8113" s="1">
        <v>0.08</v>
      </c>
      <c r="R8113">
        <v>10.23</v>
      </c>
      <c r="S8113">
        <v>4.68</v>
      </c>
      <c r="T8113">
        <f t="shared" si="126"/>
        <v>173.91</v>
      </c>
    </row>
    <row r="8114" spans="1:20" x14ac:dyDescent="0.25">
      <c r="A8114">
        <v>8113</v>
      </c>
      <c r="B8114">
        <v>85923</v>
      </c>
      <c r="C8114" t="s">
        <v>412</v>
      </c>
      <c r="D8114" t="s">
        <v>578</v>
      </c>
      <c r="E8114" t="s">
        <v>187</v>
      </c>
      <c r="F8114" t="s">
        <v>40</v>
      </c>
      <c r="G8114" t="s">
        <v>48</v>
      </c>
      <c r="H8114" t="s">
        <v>217</v>
      </c>
      <c r="I8114" t="s">
        <v>28</v>
      </c>
      <c r="J8114" t="s">
        <v>29</v>
      </c>
      <c r="K8114" t="s">
        <v>71</v>
      </c>
      <c r="L8114" t="s">
        <v>283</v>
      </c>
      <c r="M8114" t="s">
        <v>638</v>
      </c>
      <c r="N8114" s="2">
        <v>41426</v>
      </c>
      <c r="O8114" s="2">
        <v>41426</v>
      </c>
      <c r="P8114">
        <v>13</v>
      </c>
      <c r="Q8114" s="1">
        <v>0.01</v>
      </c>
      <c r="R8114">
        <v>180.98</v>
      </c>
      <c r="S8114">
        <v>30</v>
      </c>
      <c r="T8114">
        <f t="shared" si="126"/>
        <v>2352.7399999999998</v>
      </c>
    </row>
    <row r="8115" spans="1:20" x14ac:dyDescent="0.25">
      <c r="A8115">
        <v>8114</v>
      </c>
      <c r="B8115">
        <v>86563</v>
      </c>
      <c r="C8115" t="s">
        <v>2404</v>
      </c>
      <c r="D8115" t="s">
        <v>20</v>
      </c>
      <c r="E8115" t="s">
        <v>21</v>
      </c>
      <c r="F8115" t="s">
        <v>47</v>
      </c>
      <c r="G8115" t="s">
        <v>23</v>
      </c>
      <c r="H8115" t="s">
        <v>203</v>
      </c>
      <c r="I8115" t="s">
        <v>28</v>
      </c>
      <c r="J8115" t="s">
        <v>29</v>
      </c>
      <c r="K8115" t="s">
        <v>1147</v>
      </c>
      <c r="L8115" t="s">
        <v>192</v>
      </c>
      <c r="M8115" t="s">
        <v>134</v>
      </c>
      <c r="N8115" s="2">
        <v>41458</v>
      </c>
      <c r="O8115" s="2">
        <v>41458</v>
      </c>
      <c r="P8115">
        <v>17</v>
      </c>
      <c r="Q8115" s="1">
        <v>0.03</v>
      </c>
      <c r="R8115">
        <v>195.99</v>
      </c>
      <c r="S8115">
        <v>8.99</v>
      </c>
      <c r="T8115">
        <f t="shared" si="126"/>
        <v>3331.83</v>
      </c>
    </row>
    <row r="8116" spans="1:20" x14ac:dyDescent="0.25">
      <c r="A8116">
        <v>8115</v>
      </c>
      <c r="B8116">
        <v>87644</v>
      </c>
      <c r="C8116" t="s">
        <v>2184</v>
      </c>
      <c r="D8116" t="s">
        <v>20</v>
      </c>
      <c r="E8116" t="s">
        <v>21</v>
      </c>
      <c r="F8116" t="s">
        <v>31</v>
      </c>
      <c r="G8116" t="s">
        <v>48</v>
      </c>
      <c r="H8116" t="s">
        <v>24</v>
      </c>
      <c r="I8116" t="s">
        <v>28</v>
      </c>
      <c r="J8116" t="s">
        <v>29</v>
      </c>
      <c r="K8116" t="s">
        <v>208</v>
      </c>
      <c r="L8116" t="s">
        <v>26</v>
      </c>
      <c r="M8116" t="s">
        <v>631</v>
      </c>
      <c r="N8116" s="2">
        <v>41476</v>
      </c>
      <c r="O8116" s="2">
        <v>41480</v>
      </c>
      <c r="P8116">
        <v>12</v>
      </c>
      <c r="Q8116" s="1">
        <v>0.02</v>
      </c>
      <c r="R8116">
        <v>43.98</v>
      </c>
      <c r="S8116">
        <v>1.99</v>
      </c>
      <c r="T8116">
        <f t="shared" si="126"/>
        <v>527.76</v>
      </c>
    </row>
    <row r="8117" spans="1:20" x14ac:dyDescent="0.25">
      <c r="A8117">
        <v>8116</v>
      </c>
      <c r="B8117">
        <v>89931</v>
      </c>
      <c r="C8117" t="s">
        <v>2003</v>
      </c>
      <c r="D8117" t="s">
        <v>20</v>
      </c>
      <c r="E8117" t="s">
        <v>21</v>
      </c>
      <c r="F8117" t="s">
        <v>31</v>
      </c>
      <c r="G8117" t="s">
        <v>23</v>
      </c>
      <c r="H8117" t="s">
        <v>203</v>
      </c>
      <c r="I8117" t="s">
        <v>28</v>
      </c>
      <c r="J8117" t="s">
        <v>29</v>
      </c>
      <c r="K8117" t="s">
        <v>1114</v>
      </c>
      <c r="L8117" t="s">
        <v>26</v>
      </c>
      <c r="M8117" t="s">
        <v>121</v>
      </c>
      <c r="N8117" s="2">
        <v>40915</v>
      </c>
      <c r="O8117" s="2">
        <v>40917</v>
      </c>
      <c r="P8117">
        <v>8</v>
      </c>
      <c r="Q8117" s="1">
        <v>0.01</v>
      </c>
      <c r="R8117">
        <v>35.99</v>
      </c>
      <c r="S8117">
        <v>1.25</v>
      </c>
      <c r="T8117">
        <f t="shared" si="126"/>
        <v>287.92</v>
      </c>
    </row>
    <row r="8118" spans="1:20" x14ac:dyDescent="0.25">
      <c r="A8118">
        <v>8117</v>
      </c>
      <c r="B8118">
        <v>89080</v>
      </c>
      <c r="C8118" t="s">
        <v>440</v>
      </c>
      <c r="D8118" t="s">
        <v>38</v>
      </c>
      <c r="E8118" t="s">
        <v>39</v>
      </c>
      <c r="F8118" t="s">
        <v>40</v>
      </c>
      <c r="G8118" t="s">
        <v>93</v>
      </c>
      <c r="H8118" t="s">
        <v>42</v>
      </c>
      <c r="I8118" t="s">
        <v>28</v>
      </c>
      <c r="J8118" t="s">
        <v>29</v>
      </c>
      <c r="K8118" t="s">
        <v>43</v>
      </c>
      <c r="L8118" t="s">
        <v>44</v>
      </c>
      <c r="M8118" t="s">
        <v>99</v>
      </c>
      <c r="N8118" s="2">
        <v>40943</v>
      </c>
      <c r="O8118" s="2">
        <v>40944</v>
      </c>
      <c r="P8118">
        <v>9</v>
      </c>
      <c r="Q8118" s="1">
        <v>0.09</v>
      </c>
      <c r="R8118">
        <v>2.1800000000000002</v>
      </c>
      <c r="S8118">
        <v>0.78</v>
      </c>
      <c r="T8118">
        <f t="shared" si="126"/>
        <v>19.62</v>
      </c>
    </row>
    <row r="8119" spans="1:20" x14ac:dyDescent="0.25">
      <c r="A8119">
        <v>8118</v>
      </c>
      <c r="B8119">
        <v>89080</v>
      </c>
      <c r="C8119" t="s">
        <v>2029</v>
      </c>
      <c r="D8119" t="s">
        <v>20</v>
      </c>
      <c r="E8119" t="s">
        <v>21</v>
      </c>
      <c r="F8119" t="s">
        <v>40</v>
      </c>
      <c r="G8119" t="s">
        <v>93</v>
      </c>
      <c r="H8119" t="s">
        <v>206</v>
      </c>
      <c r="I8119" t="s">
        <v>28</v>
      </c>
      <c r="J8119" t="s">
        <v>29</v>
      </c>
      <c r="K8119" t="s">
        <v>1147</v>
      </c>
      <c r="L8119" t="s">
        <v>192</v>
      </c>
      <c r="M8119" t="s">
        <v>99</v>
      </c>
      <c r="N8119" s="2">
        <v>40943</v>
      </c>
      <c r="O8119" s="2">
        <v>40945</v>
      </c>
      <c r="P8119">
        <v>13</v>
      </c>
      <c r="Q8119" s="1">
        <v>0.08</v>
      </c>
      <c r="R8119">
        <v>125.99</v>
      </c>
      <c r="S8119">
        <v>8.8000000000000007</v>
      </c>
      <c r="T8119">
        <f t="shared" si="126"/>
        <v>1637.87</v>
      </c>
    </row>
    <row r="8120" spans="1:20" x14ac:dyDescent="0.25">
      <c r="A8120">
        <v>8119</v>
      </c>
      <c r="B8120">
        <v>89840</v>
      </c>
      <c r="C8120" t="s">
        <v>1736</v>
      </c>
      <c r="D8120" t="s">
        <v>578</v>
      </c>
      <c r="E8120" t="s">
        <v>187</v>
      </c>
      <c r="F8120" t="s">
        <v>47</v>
      </c>
      <c r="G8120" t="s">
        <v>41</v>
      </c>
      <c r="H8120" t="s">
        <v>225</v>
      </c>
      <c r="I8120" t="s">
        <v>28</v>
      </c>
      <c r="J8120" t="s">
        <v>29</v>
      </c>
      <c r="K8120" t="s">
        <v>226</v>
      </c>
      <c r="L8120" t="s">
        <v>283</v>
      </c>
      <c r="M8120" t="s">
        <v>167</v>
      </c>
      <c r="N8120" s="2">
        <v>41638</v>
      </c>
      <c r="O8120" s="2">
        <v>41638</v>
      </c>
      <c r="P8120">
        <v>3</v>
      </c>
      <c r="Q8120" s="1">
        <v>0.06</v>
      </c>
      <c r="R8120">
        <v>60.98</v>
      </c>
      <c r="S8120">
        <v>30</v>
      </c>
      <c r="T8120">
        <f t="shared" si="126"/>
        <v>182.94</v>
      </c>
    </row>
    <row r="8121" spans="1:20" x14ac:dyDescent="0.25">
      <c r="A8121">
        <v>8120</v>
      </c>
      <c r="B8121">
        <v>89840</v>
      </c>
      <c r="C8121" t="s">
        <v>1736</v>
      </c>
      <c r="D8121" t="s">
        <v>38</v>
      </c>
      <c r="E8121" t="s">
        <v>39</v>
      </c>
      <c r="F8121" t="s">
        <v>47</v>
      </c>
      <c r="G8121" t="s">
        <v>41</v>
      </c>
      <c r="H8121" t="s">
        <v>94</v>
      </c>
      <c r="I8121" t="s">
        <v>28</v>
      </c>
      <c r="J8121" t="s">
        <v>29</v>
      </c>
      <c r="K8121" t="s">
        <v>98</v>
      </c>
      <c r="L8121" t="s">
        <v>192</v>
      </c>
      <c r="M8121" t="s">
        <v>117</v>
      </c>
      <c r="N8121" s="2">
        <v>41638</v>
      </c>
      <c r="O8121" s="2">
        <v>41638</v>
      </c>
      <c r="P8121">
        <v>18</v>
      </c>
      <c r="Q8121" s="1">
        <v>0.1</v>
      </c>
      <c r="R8121">
        <v>13.48</v>
      </c>
      <c r="S8121">
        <v>4.51</v>
      </c>
      <c r="T8121">
        <f t="shared" si="126"/>
        <v>242.64000000000001</v>
      </c>
    </row>
    <row r="8122" spans="1:20" x14ac:dyDescent="0.25">
      <c r="A8122">
        <v>8121</v>
      </c>
      <c r="B8122">
        <v>88442</v>
      </c>
      <c r="C8122" t="s">
        <v>2030</v>
      </c>
      <c r="D8122" t="s">
        <v>38</v>
      </c>
      <c r="E8122" t="s">
        <v>39</v>
      </c>
      <c r="F8122" t="s">
        <v>47</v>
      </c>
      <c r="G8122" t="s">
        <v>48</v>
      </c>
      <c r="H8122" t="s">
        <v>61</v>
      </c>
      <c r="I8122" t="s">
        <v>28</v>
      </c>
      <c r="J8122" t="s">
        <v>29</v>
      </c>
      <c r="K8122" t="s">
        <v>116</v>
      </c>
      <c r="L8122" t="s">
        <v>192</v>
      </c>
      <c r="M8122" t="s">
        <v>167</v>
      </c>
      <c r="N8122" s="2">
        <v>41436</v>
      </c>
      <c r="O8122" s="2">
        <v>41436</v>
      </c>
      <c r="P8122">
        <v>1</v>
      </c>
      <c r="Q8122" s="1">
        <v>0.05</v>
      </c>
      <c r="R8122">
        <v>18.97</v>
      </c>
      <c r="S8122">
        <v>9.0299999999999994</v>
      </c>
      <c r="T8122">
        <f t="shared" si="126"/>
        <v>18.97</v>
      </c>
    </row>
    <row r="8123" spans="1:20" x14ac:dyDescent="0.25">
      <c r="A8123">
        <v>8122</v>
      </c>
      <c r="B8123">
        <v>90443</v>
      </c>
      <c r="C8123" t="s">
        <v>2202</v>
      </c>
      <c r="D8123" t="s">
        <v>20</v>
      </c>
      <c r="E8123" t="s">
        <v>39</v>
      </c>
      <c r="F8123" t="s">
        <v>31</v>
      </c>
      <c r="G8123" t="s">
        <v>41</v>
      </c>
      <c r="H8123" t="s">
        <v>42</v>
      </c>
      <c r="I8123" t="s">
        <v>28</v>
      </c>
      <c r="J8123" t="s">
        <v>29</v>
      </c>
      <c r="K8123" t="s">
        <v>145</v>
      </c>
      <c r="L8123" t="s">
        <v>192</v>
      </c>
      <c r="M8123" t="s">
        <v>83</v>
      </c>
      <c r="N8123" s="2">
        <v>41364</v>
      </c>
      <c r="O8123" s="2">
        <v>41366</v>
      </c>
      <c r="P8123">
        <v>1</v>
      </c>
      <c r="Q8123" s="1">
        <v>0.05</v>
      </c>
      <c r="R8123">
        <v>210.55</v>
      </c>
      <c r="S8123">
        <v>9.99</v>
      </c>
      <c r="T8123">
        <f t="shared" si="126"/>
        <v>210.55</v>
      </c>
    </row>
    <row r="8124" spans="1:20" x14ac:dyDescent="0.25">
      <c r="A8124">
        <v>8123</v>
      </c>
      <c r="B8124">
        <v>86551</v>
      </c>
      <c r="C8124" t="s">
        <v>733</v>
      </c>
      <c r="D8124" t="s">
        <v>20</v>
      </c>
      <c r="E8124" t="s">
        <v>21</v>
      </c>
      <c r="F8124" t="s">
        <v>31</v>
      </c>
      <c r="G8124" t="s">
        <v>23</v>
      </c>
      <c r="H8124" t="s">
        <v>33</v>
      </c>
      <c r="I8124" t="s">
        <v>28</v>
      </c>
      <c r="J8124" t="s">
        <v>29</v>
      </c>
      <c r="K8124" t="s">
        <v>210</v>
      </c>
      <c r="L8124" t="s">
        <v>192</v>
      </c>
      <c r="M8124" t="s">
        <v>279</v>
      </c>
      <c r="N8124" s="2">
        <v>41490</v>
      </c>
      <c r="O8124" s="2">
        <v>41490</v>
      </c>
      <c r="P8124">
        <v>21</v>
      </c>
      <c r="Q8124" s="1">
        <v>0.01</v>
      </c>
      <c r="R8124">
        <v>155.99</v>
      </c>
      <c r="S8124">
        <v>8.99</v>
      </c>
      <c r="T8124">
        <f t="shared" si="126"/>
        <v>3275.79</v>
      </c>
    </row>
    <row r="8125" spans="1:20" x14ac:dyDescent="0.25">
      <c r="A8125">
        <v>8124</v>
      </c>
      <c r="B8125">
        <v>90943</v>
      </c>
      <c r="C8125" t="s">
        <v>241</v>
      </c>
      <c r="D8125" t="s">
        <v>20</v>
      </c>
      <c r="E8125" t="s">
        <v>39</v>
      </c>
      <c r="F8125" t="s">
        <v>31</v>
      </c>
      <c r="G8125" t="s">
        <v>41</v>
      </c>
      <c r="H8125" t="s">
        <v>54</v>
      </c>
      <c r="I8125" t="s">
        <v>28</v>
      </c>
      <c r="J8125" t="s">
        <v>29</v>
      </c>
      <c r="K8125" t="s">
        <v>68</v>
      </c>
      <c r="L8125" t="s">
        <v>192</v>
      </c>
      <c r="M8125" t="s">
        <v>255</v>
      </c>
      <c r="N8125" s="2">
        <v>41380</v>
      </c>
      <c r="O8125" s="2">
        <v>41381</v>
      </c>
      <c r="P8125">
        <v>6</v>
      </c>
      <c r="Q8125" s="1">
        <v>0.05</v>
      </c>
      <c r="R8125">
        <v>3.75</v>
      </c>
      <c r="S8125">
        <v>0.5</v>
      </c>
      <c r="T8125">
        <f t="shared" si="126"/>
        <v>22.5</v>
      </c>
    </row>
    <row r="8126" spans="1:20" x14ac:dyDescent="0.25">
      <c r="A8126">
        <v>8125</v>
      </c>
      <c r="B8126">
        <v>90030</v>
      </c>
      <c r="C8126" t="s">
        <v>319</v>
      </c>
      <c r="D8126" t="s">
        <v>20</v>
      </c>
      <c r="E8126" t="s">
        <v>39</v>
      </c>
      <c r="F8126" t="s">
        <v>31</v>
      </c>
      <c r="G8126" t="s">
        <v>23</v>
      </c>
      <c r="H8126" t="s">
        <v>94</v>
      </c>
      <c r="I8126" t="s">
        <v>28</v>
      </c>
      <c r="J8126" t="s">
        <v>29</v>
      </c>
      <c r="K8126" t="s">
        <v>133</v>
      </c>
      <c r="L8126" t="s">
        <v>746</v>
      </c>
      <c r="M8126" t="s">
        <v>83</v>
      </c>
      <c r="N8126" s="2">
        <v>41088</v>
      </c>
      <c r="O8126" s="2">
        <v>41089</v>
      </c>
      <c r="P8126">
        <v>16</v>
      </c>
      <c r="Q8126" s="1">
        <v>0.06</v>
      </c>
      <c r="R8126">
        <v>80.98</v>
      </c>
      <c r="S8126">
        <v>35</v>
      </c>
      <c r="T8126">
        <f t="shared" si="126"/>
        <v>1295.68</v>
      </c>
    </row>
    <row r="8127" spans="1:20" x14ac:dyDescent="0.25">
      <c r="A8127">
        <v>8126</v>
      </c>
      <c r="B8127">
        <v>91504</v>
      </c>
      <c r="C8127" t="s">
        <v>1907</v>
      </c>
      <c r="D8127" t="s">
        <v>20</v>
      </c>
      <c r="E8127" t="s">
        <v>39</v>
      </c>
      <c r="F8127" t="s">
        <v>31</v>
      </c>
      <c r="G8127" t="s">
        <v>41</v>
      </c>
      <c r="H8127" t="s">
        <v>89</v>
      </c>
      <c r="I8127" t="s">
        <v>28</v>
      </c>
      <c r="J8127" t="s">
        <v>29</v>
      </c>
      <c r="K8127" t="s">
        <v>119</v>
      </c>
      <c r="L8127" t="s">
        <v>44</v>
      </c>
      <c r="M8127" t="s">
        <v>131</v>
      </c>
      <c r="N8127" s="2">
        <v>41141</v>
      </c>
      <c r="O8127" s="2">
        <v>41143</v>
      </c>
      <c r="P8127">
        <v>10</v>
      </c>
      <c r="Q8127" s="1">
        <v>0.02</v>
      </c>
      <c r="R8127">
        <v>12.88</v>
      </c>
      <c r="S8127">
        <v>4.59</v>
      </c>
      <c r="T8127">
        <f t="shared" si="126"/>
        <v>128.80000000000001</v>
      </c>
    </row>
    <row r="8128" spans="1:20" x14ac:dyDescent="0.25">
      <c r="A8128">
        <v>8127</v>
      </c>
      <c r="B8128">
        <v>90647</v>
      </c>
      <c r="C8128" t="s">
        <v>1000</v>
      </c>
      <c r="D8128" t="s">
        <v>20</v>
      </c>
      <c r="E8128" t="s">
        <v>187</v>
      </c>
      <c r="F8128" t="s">
        <v>40</v>
      </c>
      <c r="G8128" t="s">
        <v>32</v>
      </c>
      <c r="H8128" t="s">
        <v>188</v>
      </c>
      <c r="I8128" t="s">
        <v>28</v>
      </c>
      <c r="J8128" t="s">
        <v>29</v>
      </c>
      <c r="K8128" t="s">
        <v>226</v>
      </c>
      <c r="L8128" t="s">
        <v>192</v>
      </c>
      <c r="M8128" t="s">
        <v>175</v>
      </c>
      <c r="N8128" s="2">
        <v>41218</v>
      </c>
      <c r="O8128" s="2">
        <v>41220</v>
      </c>
      <c r="P8128">
        <v>9</v>
      </c>
      <c r="Q8128" s="1">
        <v>0.09</v>
      </c>
      <c r="R8128">
        <v>4.18</v>
      </c>
      <c r="S8128">
        <v>6.92</v>
      </c>
      <c r="T8128">
        <f t="shared" si="126"/>
        <v>37.619999999999997</v>
      </c>
    </row>
    <row r="8129" spans="1:20" x14ac:dyDescent="0.25">
      <c r="A8129">
        <v>8128</v>
      </c>
      <c r="B8129">
        <v>88437</v>
      </c>
      <c r="C8129" t="s">
        <v>2030</v>
      </c>
      <c r="D8129" t="s">
        <v>20</v>
      </c>
      <c r="E8129" t="s">
        <v>21</v>
      </c>
      <c r="F8129" t="s">
        <v>47</v>
      </c>
      <c r="G8129" t="s">
        <v>48</v>
      </c>
      <c r="H8129" t="s">
        <v>206</v>
      </c>
      <c r="I8129" t="s">
        <v>28</v>
      </c>
      <c r="J8129" t="s">
        <v>29</v>
      </c>
      <c r="K8129" t="s">
        <v>1111</v>
      </c>
      <c r="L8129" t="s">
        <v>192</v>
      </c>
      <c r="M8129" t="s">
        <v>117</v>
      </c>
      <c r="N8129" s="2">
        <v>40700</v>
      </c>
      <c r="O8129" s="2">
        <v>40702</v>
      </c>
      <c r="P8129">
        <v>15</v>
      </c>
      <c r="Q8129" s="1">
        <v>0.09</v>
      </c>
      <c r="R8129">
        <v>155.99</v>
      </c>
      <c r="S8129">
        <v>3.9</v>
      </c>
      <c r="T8129">
        <f t="shared" si="126"/>
        <v>2339.8500000000004</v>
      </c>
    </row>
    <row r="8130" spans="1:20" x14ac:dyDescent="0.25">
      <c r="A8130">
        <v>8129</v>
      </c>
      <c r="B8130">
        <v>91287</v>
      </c>
      <c r="C8130" t="s">
        <v>590</v>
      </c>
      <c r="D8130" t="s">
        <v>20</v>
      </c>
      <c r="E8130" t="s">
        <v>21</v>
      </c>
      <c r="F8130" t="s">
        <v>31</v>
      </c>
      <c r="G8130" t="s">
        <v>41</v>
      </c>
      <c r="H8130" t="s">
        <v>33</v>
      </c>
      <c r="I8130" t="s">
        <v>28</v>
      </c>
      <c r="J8130" t="s">
        <v>29</v>
      </c>
      <c r="K8130" t="s">
        <v>1254</v>
      </c>
      <c r="L8130" t="s">
        <v>192</v>
      </c>
      <c r="M8130" t="s">
        <v>35</v>
      </c>
      <c r="N8130" s="2">
        <v>40753</v>
      </c>
      <c r="O8130" s="2">
        <v>40754</v>
      </c>
      <c r="P8130">
        <v>14</v>
      </c>
      <c r="Q8130" s="1">
        <v>0.03</v>
      </c>
      <c r="R8130">
        <v>65.989999999999995</v>
      </c>
      <c r="S8130">
        <v>5.92</v>
      </c>
      <c r="T8130">
        <f t="shared" si="126"/>
        <v>923.8599999999999</v>
      </c>
    </row>
    <row r="8131" spans="1:20" x14ac:dyDescent="0.25">
      <c r="A8131">
        <v>8130</v>
      </c>
      <c r="B8131">
        <v>87125</v>
      </c>
      <c r="C8131" t="s">
        <v>1149</v>
      </c>
      <c r="D8131" t="s">
        <v>20</v>
      </c>
      <c r="E8131" t="s">
        <v>39</v>
      </c>
      <c r="F8131" t="s">
        <v>22</v>
      </c>
      <c r="G8131" t="s">
        <v>48</v>
      </c>
      <c r="H8131" t="s">
        <v>54</v>
      </c>
      <c r="I8131" t="s">
        <v>28</v>
      </c>
      <c r="J8131" t="s">
        <v>29</v>
      </c>
      <c r="K8131" t="s">
        <v>129</v>
      </c>
      <c r="L8131" t="s">
        <v>192</v>
      </c>
      <c r="M8131" t="s">
        <v>444</v>
      </c>
      <c r="N8131" s="2">
        <v>41292</v>
      </c>
      <c r="O8131" s="2">
        <v>41292</v>
      </c>
      <c r="P8131">
        <v>5</v>
      </c>
      <c r="Q8131" s="1">
        <v>0.1</v>
      </c>
      <c r="R8131">
        <v>9.9</v>
      </c>
      <c r="S8131">
        <v>1.39</v>
      </c>
      <c r="T8131">
        <f t="shared" ref="T8131:T8194" si="127">R8131*P8131</f>
        <v>49.5</v>
      </c>
    </row>
    <row r="8132" spans="1:20" x14ac:dyDescent="0.25">
      <c r="A8132">
        <v>8131</v>
      </c>
      <c r="B8132">
        <v>87125</v>
      </c>
      <c r="C8132" t="s">
        <v>332</v>
      </c>
      <c r="D8132" t="s">
        <v>578</v>
      </c>
      <c r="E8132" t="s">
        <v>187</v>
      </c>
      <c r="F8132" t="s">
        <v>22</v>
      </c>
      <c r="G8132" t="s">
        <v>48</v>
      </c>
      <c r="H8132" t="s">
        <v>217</v>
      </c>
      <c r="I8132" t="s">
        <v>28</v>
      </c>
      <c r="J8132" t="s">
        <v>29</v>
      </c>
      <c r="K8132" t="s">
        <v>248</v>
      </c>
      <c r="L8132" t="s">
        <v>283</v>
      </c>
      <c r="M8132" t="s">
        <v>398</v>
      </c>
      <c r="N8132" s="2">
        <v>41292</v>
      </c>
      <c r="O8132" s="2">
        <v>41296</v>
      </c>
      <c r="P8132">
        <v>7</v>
      </c>
      <c r="Q8132" s="1">
        <v>7.0000000000000007E-2</v>
      </c>
      <c r="R8132">
        <v>50.98</v>
      </c>
      <c r="S8132">
        <v>14.19</v>
      </c>
      <c r="T8132">
        <f t="shared" si="127"/>
        <v>356.85999999999996</v>
      </c>
    </row>
    <row r="8133" spans="1:20" x14ac:dyDescent="0.25">
      <c r="A8133">
        <v>8132</v>
      </c>
      <c r="B8133">
        <v>87125</v>
      </c>
      <c r="C8133" t="s">
        <v>332</v>
      </c>
      <c r="D8133" t="s">
        <v>20</v>
      </c>
      <c r="E8133" t="s">
        <v>39</v>
      </c>
      <c r="F8133" t="s">
        <v>22</v>
      </c>
      <c r="G8133" t="s">
        <v>48</v>
      </c>
      <c r="H8133" t="s">
        <v>54</v>
      </c>
      <c r="I8133" t="s">
        <v>28</v>
      </c>
      <c r="J8133" t="s">
        <v>29</v>
      </c>
      <c r="K8133" t="s">
        <v>163</v>
      </c>
      <c r="L8133" t="s">
        <v>44</v>
      </c>
      <c r="M8133" t="s">
        <v>227</v>
      </c>
      <c r="N8133" s="2">
        <v>41292</v>
      </c>
      <c r="O8133" s="2">
        <v>41299</v>
      </c>
      <c r="P8133">
        <v>5</v>
      </c>
      <c r="Q8133" s="1">
        <v>0.01</v>
      </c>
      <c r="R8133">
        <v>5.84</v>
      </c>
      <c r="S8133">
        <v>0.83</v>
      </c>
      <c r="T8133">
        <f t="shared" si="127"/>
        <v>29.2</v>
      </c>
    </row>
    <row r="8134" spans="1:20" x14ac:dyDescent="0.25">
      <c r="A8134">
        <v>8133</v>
      </c>
      <c r="B8134">
        <v>89123</v>
      </c>
      <c r="C8134" t="s">
        <v>249</v>
      </c>
      <c r="D8134" t="s">
        <v>38</v>
      </c>
      <c r="E8134" t="s">
        <v>187</v>
      </c>
      <c r="F8134" t="s">
        <v>31</v>
      </c>
      <c r="G8134" t="s">
        <v>93</v>
      </c>
      <c r="H8134" t="s">
        <v>219</v>
      </c>
      <c r="I8134" t="s">
        <v>28</v>
      </c>
      <c r="J8134" t="s">
        <v>29</v>
      </c>
      <c r="K8134" t="s">
        <v>98</v>
      </c>
      <c r="L8134" t="s">
        <v>192</v>
      </c>
      <c r="M8134" t="s">
        <v>141</v>
      </c>
      <c r="N8134" s="2">
        <v>41374</v>
      </c>
      <c r="O8134" s="2">
        <v>41375</v>
      </c>
      <c r="P8134">
        <v>7</v>
      </c>
      <c r="Q8134" s="1">
        <v>0.02</v>
      </c>
      <c r="R8134">
        <v>1.76</v>
      </c>
      <c r="S8134">
        <v>4.8600000000000003</v>
      </c>
      <c r="T8134">
        <f t="shared" si="127"/>
        <v>12.32</v>
      </c>
    </row>
    <row r="8135" spans="1:20" x14ac:dyDescent="0.25">
      <c r="A8135">
        <v>8134</v>
      </c>
      <c r="B8135">
        <v>89123</v>
      </c>
      <c r="C8135" t="s">
        <v>893</v>
      </c>
      <c r="D8135" t="s">
        <v>20</v>
      </c>
      <c r="E8135" t="s">
        <v>187</v>
      </c>
      <c r="F8135" t="s">
        <v>31</v>
      </c>
      <c r="G8135" t="s">
        <v>93</v>
      </c>
      <c r="H8135" t="s">
        <v>225</v>
      </c>
      <c r="I8135" t="s">
        <v>28</v>
      </c>
      <c r="J8135" t="s">
        <v>29</v>
      </c>
      <c r="K8135" t="s">
        <v>113</v>
      </c>
      <c r="L8135" t="s">
        <v>44</v>
      </c>
      <c r="M8135" t="s">
        <v>139</v>
      </c>
      <c r="N8135" s="2">
        <v>41374</v>
      </c>
      <c r="O8135" s="2">
        <v>41375</v>
      </c>
      <c r="P8135">
        <v>10</v>
      </c>
      <c r="Q8135" s="1">
        <v>0.03</v>
      </c>
      <c r="R8135">
        <v>41.47</v>
      </c>
      <c r="S8135">
        <v>34.200000000000003</v>
      </c>
      <c r="T8135">
        <f t="shared" si="127"/>
        <v>414.7</v>
      </c>
    </row>
    <row r="8136" spans="1:20" x14ac:dyDescent="0.25">
      <c r="A8136">
        <v>8135</v>
      </c>
      <c r="B8136">
        <v>88921</v>
      </c>
      <c r="C8136" t="s">
        <v>955</v>
      </c>
      <c r="D8136" t="s">
        <v>20</v>
      </c>
      <c r="E8136" t="s">
        <v>39</v>
      </c>
      <c r="F8136" t="s">
        <v>31</v>
      </c>
      <c r="G8136" t="s">
        <v>23</v>
      </c>
      <c r="H8136" t="s">
        <v>49</v>
      </c>
      <c r="I8136" t="s">
        <v>28</v>
      </c>
      <c r="J8136" t="s">
        <v>29</v>
      </c>
      <c r="K8136" t="s">
        <v>62</v>
      </c>
      <c r="L8136" t="s">
        <v>192</v>
      </c>
      <c r="M8136" t="s">
        <v>296</v>
      </c>
      <c r="N8136" s="2">
        <v>40453</v>
      </c>
      <c r="O8136" s="2">
        <v>40455</v>
      </c>
      <c r="P8136">
        <v>19</v>
      </c>
      <c r="Q8136" s="1">
        <v>0</v>
      </c>
      <c r="R8136">
        <v>161.55000000000001</v>
      </c>
      <c r="S8136">
        <v>19.989999999999998</v>
      </c>
      <c r="T8136">
        <f t="shared" si="127"/>
        <v>3069.4500000000003</v>
      </c>
    </row>
    <row r="8137" spans="1:20" x14ac:dyDescent="0.25">
      <c r="A8137">
        <v>8136</v>
      </c>
      <c r="B8137">
        <v>91187</v>
      </c>
      <c r="C8137" t="s">
        <v>2150</v>
      </c>
      <c r="D8137" t="s">
        <v>38</v>
      </c>
      <c r="E8137" t="s">
        <v>187</v>
      </c>
      <c r="F8137" t="s">
        <v>31</v>
      </c>
      <c r="G8137" t="s">
        <v>32</v>
      </c>
      <c r="H8137" t="s">
        <v>188</v>
      </c>
      <c r="I8137" t="s">
        <v>28</v>
      </c>
      <c r="J8137" t="s">
        <v>29</v>
      </c>
      <c r="K8137" t="s">
        <v>82</v>
      </c>
      <c r="L8137" t="s">
        <v>746</v>
      </c>
      <c r="M8137" t="s">
        <v>35</v>
      </c>
      <c r="N8137" s="2">
        <v>40677</v>
      </c>
      <c r="O8137" s="2">
        <v>40679</v>
      </c>
      <c r="P8137">
        <v>6</v>
      </c>
      <c r="Q8137" s="1">
        <v>0</v>
      </c>
      <c r="R8137">
        <v>136.97999999999999</v>
      </c>
      <c r="S8137">
        <v>24.49</v>
      </c>
      <c r="T8137">
        <f t="shared" si="127"/>
        <v>821.87999999999988</v>
      </c>
    </row>
    <row r="8138" spans="1:20" x14ac:dyDescent="0.25">
      <c r="A8138">
        <v>8137</v>
      </c>
      <c r="B8138">
        <v>91187</v>
      </c>
      <c r="C8138" t="s">
        <v>2150</v>
      </c>
      <c r="D8138" t="s">
        <v>20</v>
      </c>
      <c r="E8138" t="s">
        <v>187</v>
      </c>
      <c r="F8138" t="s">
        <v>31</v>
      </c>
      <c r="G8138" t="s">
        <v>32</v>
      </c>
      <c r="H8138" t="s">
        <v>188</v>
      </c>
      <c r="I8138" t="s">
        <v>28</v>
      </c>
      <c r="J8138" t="s">
        <v>29</v>
      </c>
      <c r="K8138" t="s">
        <v>189</v>
      </c>
      <c r="L8138" t="s">
        <v>26</v>
      </c>
      <c r="M8138" t="s">
        <v>35</v>
      </c>
      <c r="N8138" s="2">
        <v>40677</v>
      </c>
      <c r="O8138" s="2">
        <v>40678</v>
      </c>
      <c r="P8138">
        <v>18</v>
      </c>
      <c r="Q8138" s="1">
        <v>0</v>
      </c>
      <c r="R8138">
        <v>30.93</v>
      </c>
      <c r="S8138">
        <v>3.92</v>
      </c>
      <c r="T8138">
        <f t="shared" si="127"/>
        <v>556.74</v>
      </c>
    </row>
    <row r="8139" spans="1:20" x14ac:dyDescent="0.25">
      <c r="A8139">
        <v>8138</v>
      </c>
      <c r="B8139">
        <v>86326</v>
      </c>
      <c r="C8139" t="s">
        <v>985</v>
      </c>
      <c r="D8139" t="s">
        <v>38</v>
      </c>
      <c r="E8139" t="s">
        <v>21</v>
      </c>
      <c r="F8139" t="s">
        <v>31</v>
      </c>
      <c r="G8139" t="s">
        <v>32</v>
      </c>
      <c r="H8139" t="s">
        <v>24</v>
      </c>
      <c r="I8139" t="s">
        <v>28</v>
      </c>
      <c r="J8139" t="s">
        <v>29</v>
      </c>
      <c r="K8139" t="s">
        <v>204</v>
      </c>
      <c r="L8139" t="s">
        <v>44</v>
      </c>
      <c r="M8139" t="s">
        <v>63</v>
      </c>
      <c r="N8139" s="2">
        <v>41601</v>
      </c>
      <c r="O8139" s="2">
        <v>41603</v>
      </c>
      <c r="P8139">
        <v>39</v>
      </c>
      <c r="Q8139" s="1">
        <v>0.06</v>
      </c>
      <c r="R8139">
        <v>35.99</v>
      </c>
      <c r="S8139">
        <v>5</v>
      </c>
      <c r="T8139">
        <f t="shared" si="127"/>
        <v>1403.6100000000001</v>
      </c>
    </row>
    <row r="8140" spans="1:20" x14ac:dyDescent="0.25">
      <c r="A8140">
        <v>8139</v>
      </c>
      <c r="B8140">
        <v>86631</v>
      </c>
      <c r="C8140" t="s">
        <v>2075</v>
      </c>
      <c r="D8140" t="s">
        <v>20</v>
      </c>
      <c r="E8140" t="s">
        <v>39</v>
      </c>
      <c r="F8140" t="s">
        <v>31</v>
      </c>
      <c r="G8140" t="s">
        <v>32</v>
      </c>
      <c r="H8140" t="s">
        <v>89</v>
      </c>
      <c r="I8140" t="s">
        <v>28</v>
      </c>
      <c r="J8140" t="s">
        <v>29</v>
      </c>
      <c r="K8140" t="s">
        <v>248</v>
      </c>
      <c r="L8140" t="s">
        <v>192</v>
      </c>
      <c r="M8140" t="s">
        <v>83</v>
      </c>
      <c r="N8140" s="2">
        <v>41542</v>
      </c>
      <c r="O8140" s="2">
        <v>41543</v>
      </c>
      <c r="P8140">
        <v>19</v>
      </c>
      <c r="Q8140" s="1">
        <v>0</v>
      </c>
      <c r="R8140">
        <v>21.38</v>
      </c>
      <c r="S8140">
        <v>2.99</v>
      </c>
      <c r="T8140">
        <f t="shared" si="127"/>
        <v>406.21999999999997</v>
      </c>
    </row>
    <row r="8141" spans="1:20" x14ac:dyDescent="0.25">
      <c r="A8141">
        <v>8140</v>
      </c>
      <c r="B8141">
        <v>90694</v>
      </c>
      <c r="C8141" t="s">
        <v>952</v>
      </c>
      <c r="D8141" t="s">
        <v>20</v>
      </c>
      <c r="E8141" t="s">
        <v>39</v>
      </c>
      <c r="F8141" t="s">
        <v>22</v>
      </c>
      <c r="G8141" t="s">
        <v>41</v>
      </c>
      <c r="H8141" t="s">
        <v>89</v>
      </c>
      <c r="I8141" t="s">
        <v>28</v>
      </c>
      <c r="J8141" t="s">
        <v>29</v>
      </c>
      <c r="K8141" t="s">
        <v>145</v>
      </c>
      <c r="L8141" t="s">
        <v>44</v>
      </c>
      <c r="M8141" t="s">
        <v>27</v>
      </c>
      <c r="N8141" s="2">
        <v>41586</v>
      </c>
      <c r="O8141" s="2">
        <v>41588</v>
      </c>
      <c r="P8141">
        <v>25</v>
      </c>
      <c r="Q8141" s="1">
        <v>0.04</v>
      </c>
      <c r="R8141">
        <v>4</v>
      </c>
      <c r="S8141">
        <v>1.3</v>
      </c>
      <c r="T8141">
        <f t="shared" si="127"/>
        <v>100</v>
      </c>
    </row>
    <row r="8142" spans="1:20" x14ac:dyDescent="0.25">
      <c r="A8142">
        <v>8141</v>
      </c>
      <c r="B8142">
        <v>89126</v>
      </c>
      <c r="C8142" t="s">
        <v>2330</v>
      </c>
      <c r="D8142" t="s">
        <v>20</v>
      </c>
      <c r="E8142" t="s">
        <v>21</v>
      </c>
      <c r="F8142" t="s">
        <v>31</v>
      </c>
      <c r="G8142" t="s">
        <v>32</v>
      </c>
      <c r="H8142" t="s">
        <v>203</v>
      </c>
      <c r="I8142" t="s">
        <v>28</v>
      </c>
      <c r="J8142" t="s">
        <v>29</v>
      </c>
      <c r="K8142" t="s">
        <v>1108</v>
      </c>
      <c r="L8142" t="s">
        <v>192</v>
      </c>
      <c r="M8142" t="s">
        <v>35</v>
      </c>
      <c r="N8142" s="2">
        <v>41314</v>
      </c>
      <c r="O8142" s="2">
        <v>41316</v>
      </c>
      <c r="P8142">
        <v>1</v>
      </c>
      <c r="Q8142" s="1">
        <v>0.02</v>
      </c>
      <c r="R8142">
        <v>65.989999999999995</v>
      </c>
      <c r="S8142">
        <v>5.92</v>
      </c>
      <c r="T8142">
        <f t="shared" si="127"/>
        <v>65.989999999999995</v>
      </c>
    </row>
    <row r="8143" spans="1:20" x14ac:dyDescent="0.25">
      <c r="A8143">
        <v>8142</v>
      </c>
      <c r="B8143">
        <v>86553</v>
      </c>
      <c r="C8143" t="s">
        <v>733</v>
      </c>
      <c r="D8143" t="s">
        <v>20</v>
      </c>
      <c r="E8143" t="s">
        <v>39</v>
      </c>
      <c r="F8143" t="s">
        <v>31</v>
      </c>
      <c r="G8143" t="s">
        <v>48</v>
      </c>
      <c r="H8143" t="s">
        <v>42</v>
      </c>
      <c r="I8143" t="s">
        <v>28</v>
      </c>
      <c r="J8143" t="s">
        <v>29</v>
      </c>
      <c r="K8143" t="s">
        <v>226</v>
      </c>
      <c r="L8143" t="s">
        <v>192</v>
      </c>
      <c r="M8143" t="s">
        <v>375</v>
      </c>
      <c r="N8143" s="2">
        <v>41531</v>
      </c>
      <c r="O8143" s="2">
        <v>41531</v>
      </c>
      <c r="P8143">
        <v>15</v>
      </c>
      <c r="Q8143" s="1">
        <v>0.04</v>
      </c>
      <c r="R8143">
        <v>4.37</v>
      </c>
      <c r="S8143">
        <v>5.15</v>
      </c>
      <c r="T8143">
        <f t="shared" si="127"/>
        <v>65.55</v>
      </c>
    </row>
    <row r="8144" spans="1:20" x14ac:dyDescent="0.25">
      <c r="A8144">
        <v>8143</v>
      </c>
      <c r="B8144">
        <v>86553</v>
      </c>
      <c r="C8144" t="s">
        <v>733</v>
      </c>
      <c r="D8144" t="s">
        <v>20</v>
      </c>
      <c r="E8144" t="s">
        <v>21</v>
      </c>
      <c r="F8144" t="s">
        <v>31</v>
      </c>
      <c r="G8144" t="s">
        <v>48</v>
      </c>
      <c r="H8144" t="s">
        <v>24</v>
      </c>
      <c r="I8144" t="s">
        <v>28</v>
      </c>
      <c r="J8144" t="s">
        <v>29</v>
      </c>
      <c r="K8144" t="s">
        <v>1254</v>
      </c>
      <c r="L8144" t="s">
        <v>26</v>
      </c>
      <c r="M8144" t="s">
        <v>631</v>
      </c>
      <c r="N8144" s="2">
        <v>41531</v>
      </c>
      <c r="O8144" s="2">
        <v>41535</v>
      </c>
      <c r="P8144">
        <v>7</v>
      </c>
      <c r="Q8144" s="1">
        <v>0.01</v>
      </c>
      <c r="R8144">
        <v>45.19</v>
      </c>
      <c r="S8144">
        <v>1.99</v>
      </c>
      <c r="T8144">
        <f t="shared" si="127"/>
        <v>316.33</v>
      </c>
    </row>
    <row r="8145" spans="1:20" x14ac:dyDescent="0.25">
      <c r="A8145">
        <v>8144</v>
      </c>
      <c r="B8145">
        <v>86553</v>
      </c>
      <c r="C8145" t="s">
        <v>733</v>
      </c>
      <c r="D8145" t="s">
        <v>20</v>
      </c>
      <c r="E8145" t="s">
        <v>187</v>
      </c>
      <c r="F8145" t="s">
        <v>31</v>
      </c>
      <c r="G8145" t="s">
        <v>48</v>
      </c>
      <c r="H8145" t="s">
        <v>219</v>
      </c>
      <c r="I8145" t="s">
        <v>28</v>
      </c>
      <c r="J8145" t="s">
        <v>29</v>
      </c>
      <c r="K8145" t="s">
        <v>170</v>
      </c>
      <c r="L8145" t="s">
        <v>746</v>
      </c>
      <c r="M8145" t="s">
        <v>375</v>
      </c>
      <c r="N8145" s="2">
        <v>41531</v>
      </c>
      <c r="O8145" s="2">
        <v>41538</v>
      </c>
      <c r="P8145">
        <v>2</v>
      </c>
      <c r="Q8145" s="1">
        <v>0.1</v>
      </c>
      <c r="R8145">
        <v>136.97999999999999</v>
      </c>
      <c r="S8145">
        <v>24.49</v>
      </c>
      <c r="T8145">
        <f t="shared" si="127"/>
        <v>273.95999999999998</v>
      </c>
    </row>
    <row r="8146" spans="1:20" x14ac:dyDescent="0.25">
      <c r="A8146">
        <v>8145</v>
      </c>
      <c r="B8146">
        <v>91153</v>
      </c>
      <c r="C8146" t="s">
        <v>1311</v>
      </c>
      <c r="D8146" t="s">
        <v>20</v>
      </c>
      <c r="E8146" t="s">
        <v>187</v>
      </c>
      <c r="F8146" t="s">
        <v>47</v>
      </c>
      <c r="G8146" t="s">
        <v>41</v>
      </c>
      <c r="H8146" t="s">
        <v>188</v>
      </c>
      <c r="I8146" t="s">
        <v>28</v>
      </c>
      <c r="J8146" t="s">
        <v>29</v>
      </c>
      <c r="K8146" t="s">
        <v>248</v>
      </c>
      <c r="L8146" t="s">
        <v>746</v>
      </c>
      <c r="M8146" t="s">
        <v>114</v>
      </c>
      <c r="N8146" s="2">
        <v>40901</v>
      </c>
      <c r="O8146" s="2">
        <v>40903</v>
      </c>
      <c r="P8146">
        <v>1</v>
      </c>
      <c r="Q8146" s="1">
        <v>0.08</v>
      </c>
      <c r="R8146">
        <v>136.97999999999999</v>
      </c>
      <c r="S8146">
        <v>24.49</v>
      </c>
      <c r="T8146">
        <f t="shared" si="127"/>
        <v>136.97999999999999</v>
      </c>
    </row>
    <row r="8147" spans="1:20" x14ac:dyDescent="0.25">
      <c r="A8147">
        <v>8146</v>
      </c>
      <c r="B8147">
        <v>89468</v>
      </c>
      <c r="C8147" t="s">
        <v>1304</v>
      </c>
      <c r="D8147" t="s">
        <v>20</v>
      </c>
      <c r="E8147" t="s">
        <v>39</v>
      </c>
      <c r="F8147" t="s">
        <v>47</v>
      </c>
      <c r="G8147" t="s">
        <v>41</v>
      </c>
      <c r="H8147" t="s">
        <v>54</v>
      </c>
      <c r="I8147" t="s">
        <v>28</v>
      </c>
      <c r="J8147" t="s">
        <v>29</v>
      </c>
      <c r="K8147" t="s">
        <v>172</v>
      </c>
      <c r="L8147" t="s">
        <v>192</v>
      </c>
      <c r="M8147" t="s">
        <v>134</v>
      </c>
      <c r="N8147" s="2">
        <v>40715</v>
      </c>
      <c r="O8147" s="2">
        <v>40717</v>
      </c>
      <c r="P8147">
        <v>13</v>
      </c>
      <c r="Q8147" s="1">
        <v>0.01</v>
      </c>
      <c r="R8147">
        <v>22.38</v>
      </c>
      <c r="S8147">
        <v>15.1</v>
      </c>
      <c r="T8147">
        <f t="shared" si="127"/>
        <v>290.94</v>
      </c>
    </row>
    <row r="8148" spans="1:20" x14ac:dyDescent="0.25">
      <c r="A8148">
        <v>8147</v>
      </c>
      <c r="B8148">
        <v>90903</v>
      </c>
      <c r="C8148" t="s">
        <v>242</v>
      </c>
      <c r="D8148" t="s">
        <v>20</v>
      </c>
      <c r="E8148" t="s">
        <v>39</v>
      </c>
      <c r="F8148" t="s">
        <v>22</v>
      </c>
      <c r="G8148" t="s">
        <v>41</v>
      </c>
      <c r="H8148" t="s">
        <v>54</v>
      </c>
      <c r="I8148" t="s">
        <v>28</v>
      </c>
      <c r="J8148" t="s">
        <v>29</v>
      </c>
      <c r="K8148" t="s">
        <v>95</v>
      </c>
      <c r="L8148" t="s">
        <v>192</v>
      </c>
      <c r="M8148" t="s">
        <v>137</v>
      </c>
      <c r="N8148" s="2">
        <v>41500</v>
      </c>
      <c r="O8148" s="2">
        <v>41500</v>
      </c>
      <c r="P8148">
        <v>14</v>
      </c>
      <c r="Q8148" s="1">
        <v>0.06</v>
      </c>
      <c r="R8148">
        <v>41.71</v>
      </c>
      <c r="S8148">
        <v>4.5</v>
      </c>
      <c r="T8148">
        <f t="shared" si="127"/>
        <v>583.94000000000005</v>
      </c>
    </row>
    <row r="8149" spans="1:20" x14ac:dyDescent="0.25">
      <c r="A8149">
        <v>8148</v>
      </c>
      <c r="B8149">
        <v>90903</v>
      </c>
      <c r="C8149" t="s">
        <v>2555</v>
      </c>
      <c r="D8149" t="s">
        <v>20</v>
      </c>
      <c r="E8149" t="s">
        <v>21</v>
      </c>
      <c r="F8149" t="s">
        <v>22</v>
      </c>
      <c r="G8149" t="s">
        <v>41</v>
      </c>
      <c r="H8149" t="s">
        <v>33</v>
      </c>
      <c r="I8149" t="s">
        <v>28</v>
      </c>
      <c r="J8149" t="s">
        <v>29</v>
      </c>
      <c r="K8149" t="s">
        <v>198</v>
      </c>
      <c r="L8149" t="s">
        <v>746</v>
      </c>
      <c r="M8149" t="s">
        <v>80</v>
      </c>
      <c r="N8149" s="2">
        <v>41500</v>
      </c>
      <c r="O8149" s="2">
        <v>41501</v>
      </c>
      <c r="P8149">
        <v>2</v>
      </c>
      <c r="Q8149" s="1">
        <v>0.04</v>
      </c>
      <c r="R8149">
        <v>699.99</v>
      </c>
      <c r="S8149">
        <v>24.49</v>
      </c>
      <c r="T8149">
        <f t="shared" si="127"/>
        <v>1399.98</v>
      </c>
    </row>
    <row r="8150" spans="1:20" x14ac:dyDescent="0.25">
      <c r="A8150">
        <v>8149</v>
      </c>
      <c r="B8150">
        <v>88334</v>
      </c>
      <c r="C8150" t="s">
        <v>1375</v>
      </c>
      <c r="D8150" t="s">
        <v>20</v>
      </c>
      <c r="E8150" t="s">
        <v>21</v>
      </c>
      <c r="F8150" t="s">
        <v>40</v>
      </c>
      <c r="G8150" t="s">
        <v>93</v>
      </c>
      <c r="H8150" t="s">
        <v>203</v>
      </c>
      <c r="I8150" t="s">
        <v>28</v>
      </c>
      <c r="J8150" t="s">
        <v>29</v>
      </c>
      <c r="K8150" t="s">
        <v>1107</v>
      </c>
      <c r="L8150" t="s">
        <v>192</v>
      </c>
      <c r="M8150" t="s">
        <v>370</v>
      </c>
      <c r="N8150" s="2">
        <v>41231</v>
      </c>
      <c r="O8150" s="2">
        <v>41234</v>
      </c>
      <c r="P8150">
        <v>25</v>
      </c>
      <c r="Q8150" s="1">
        <v>0</v>
      </c>
      <c r="R8150">
        <v>53.98</v>
      </c>
      <c r="S8150">
        <v>5.5</v>
      </c>
      <c r="T8150">
        <f t="shared" si="127"/>
        <v>1349.5</v>
      </c>
    </row>
    <row r="8151" spans="1:20" x14ac:dyDescent="0.25">
      <c r="A8151">
        <v>8150</v>
      </c>
      <c r="B8151">
        <v>85872</v>
      </c>
      <c r="C8151" t="s">
        <v>1666</v>
      </c>
      <c r="D8151" t="s">
        <v>20</v>
      </c>
      <c r="E8151" t="s">
        <v>39</v>
      </c>
      <c r="F8151" t="s">
        <v>40</v>
      </c>
      <c r="G8151" t="s">
        <v>41</v>
      </c>
      <c r="H8151" t="s">
        <v>54</v>
      </c>
      <c r="I8151" t="s">
        <v>28</v>
      </c>
      <c r="J8151" t="s">
        <v>29</v>
      </c>
      <c r="K8151" t="s">
        <v>154</v>
      </c>
      <c r="L8151" t="s">
        <v>192</v>
      </c>
      <c r="M8151" t="s">
        <v>59</v>
      </c>
      <c r="N8151" s="2">
        <v>41259</v>
      </c>
      <c r="O8151" s="2">
        <v>41259</v>
      </c>
      <c r="P8151">
        <v>21</v>
      </c>
      <c r="Q8151" s="1">
        <v>0.04</v>
      </c>
      <c r="R8151">
        <v>7.38</v>
      </c>
      <c r="S8151">
        <v>11.51</v>
      </c>
      <c r="T8151">
        <f t="shared" si="127"/>
        <v>154.97999999999999</v>
      </c>
    </row>
    <row r="8152" spans="1:20" x14ac:dyDescent="0.25">
      <c r="A8152">
        <v>8151</v>
      </c>
      <c r="B8152">
        <v>86729</v>
      </c>
      <c r="C8152" t="s">
        <v>1303</v>
      </c>
      <c r="D8152" t="s">
        <v>20</v>
      </c>
      <c r="E8152" t="s">
        <v>39</v>
      </c>
      <c r="F8152" t="s">
        <v>22</v>
      </c>
      <c r="G8152" t="s">
        <v>41</v>
      </c>
      <c r="H8152" t="s">
        <v>61</v>
      </c>
      <c r="I8152" t="s">
        <v>28</v>
      </c>
      <c r="J8152" t="s">
        <v>29</v>
      </c>
      <c r="K8152" t="s">
        <v>149</v>
      </c>
      <c r="L8152" t="s">
        <v>192</v>
      </c>
      <c r="M8152" t="s">
        <v>80</v>
      </c>
      <c r="N8152" s="2">
        <v>41377</v>
      </c>
      <c r="O8152" s="2">
        <v>41379</v>
      </c>
      <c r="P8152">
        <v>1</v>
      </c>
      <c r="Q8152" s="1">
        <v>0.06</v>
      </c>
      <c r="R8152">
        <v>5.78</v>
      </c>
      <c r="S8152">
        <v>7.64</v>
      </c>
      <c r="T8152">
        <f t="shared" si="127"/>
        <v>5.78</v>
      </c>
    </row>
    <row r="8153" spans="1:20" x14ac:dyDescent="0.25">
      <c r="A8153">
        <v>8152</v>
      </c>
      <c r="B8153">
        <v>86729</v>
      </c>
      <c r="C8153" t="s">
        <v>1303</v>
      </c>
      <c r="D8153" t="s">
        <v>20</v>
      </c>
      <c r="E8153" t="s">
        <v>39</v>
      </c>
      <c r="F8153" t="s">
        <v>22</v>
      </c>
      <c r="G8153" t="s">
        <v>41</v>
      </c>
      <c r="H8153" t="s">
        <v>89</v>
      </c>
      <c r="I8153" t="s">
        <v>28</v>
      </c>
      <c r="J8153" t="s">
        <v>29</v>
      </c>
      <c r="K8153" t="s">
        <v>50</v>
      </c>
      <c r="L8153" t="s">
        <v>192</v>
      </c>
      <c r="M8153" t="s">
        <v>80</v>
      </c>
      <c r="N8153" s="2">
        <v>41377</v>
      </c>
      <c r="O8153" s="2">
        <v>41378</v>
      </c>
      <c r="P8153">
        <v>9</v>
      </c>
      <c r="Q8153" s="1">
        <v>0.1</v>
      </c>
      <c r="R8153">
        <v>5.28</v>
      </c>
      <c r="S8153">
        <v>5.66</v>
      </c>
      <c r="T8153">
        <f t="shared" si="127"/>
        <v>47.52</v>
      </c>
    </row>
    <row r="8154" spans="1:20" x14ac:dyDescent="0.25">
      <c r="A8154">
        <v>8153</v>
      </c>
      <c r="B8154">
        <v>91347</v>
      </c>
      <c r="C8154" t="s">
        <v>1674</v>
      </c>
      <c r="D8154" t="s">
        <v>578</v>
      </c>
      <c r="E8154" t="s">
        <v>187</v>
      </c>
      <c r="F8154" t="s">
        <v>47</v>
      </c>
      <c r="G8154" t="s">
        <v>41</v>
      </c>
      <c r="H8154" t="s">
        <v>217</v>
      </c>
      <c r="I8154" t="s">
        <v>28</v>
      </c>
      <c r="J8154" t="s">
        <v>29</v>
      </c>
      <c r="K8154" t="s">
        <v>82</v>
      </c>
      <c r="L8154" t="s">
        <v>330</v>
      </c>
      <c r="M8154" t="s">
        <v>117</v>
      </c>
      <c r="N8154" s="2">
        <v>41264</v>
      </c>
      <c r="O8154" s="2">
        <v>41265</v>
      </c>
      <c r="P8154">
        <v>25</v>
      </c>
      <c r="Q8154" s="1">
        <v>0.08</v>
      </c>
      <c r="R8154">
        <v>550.98</v>
      </c>
      <c r="S8154">
        <v>45.7</v>
      </c>
      <c r="T8154">
        <f t="shared" si="127"/>
        <v>13774.5</v>
      </c>
    </row>
    <row r="8155" spans="1:20" x14ac:dyDescent="0.25">
      <c r="A8155">
        <v>8154</v>
      </c>
      <c r="B8155">
        <v>91114</v>
      </c>
      <c r="C8155" t="s">
        <v>1913</v>
      </c>
      <c r="D8155" t="s">
        <v>38</v>
      </c>
      <c r="E8155" t="s">
        <v>39</v>
      </c>
      <c r="F8155" t="s">
        <v>31</v>
      </c>
      <c r="G8155" t="s">
        <v>41</v>
      </c>
      <c r="H8155" t="s">
        <v>49</v>
      </c>
      <c r="I8155" t="s">
        <v>28</v>
      </c>
      <c r="J8155" t="s">
        <v>29</v>
      </c>
      <c r="K8155" t="s">
        <v>129</v>
      </c>
      <c r="L8155" t="s">
        <v>192</v>
      </c>
      <c r="M8155" t="s">
        <v>375</v>
      </c>
      <c r="N8155" s="2">
        <v>41618</v>
      </c>
      <c r="O8155" s="2">
        <v>41619</v>
      </c>
      <c r="P8155">
        <v>9</v>
      </c>
      <c r="Q8155" s="1">
        <v>0.04</v>
      </c>
      <c r="R8155">
        <v>12.97</v>
      </c>
      <c r="S8155">
        <v>1.49</v>
      </c>
      <c r="T8155">
        <f t="shared" si="127"/>
        <v>116.73</v>
      </c>
    </row>
    <row r="8156" spans="1:20" x14ac:dyDescent="0.25">
      <c r="A8156">
        <v>8155</v>
      </c>
      <c r="B8156">
        <v>91114</v>
      </c>
      <c r="C8156" t="s">
        <v>1913</v>
      </c>
      <c r="D8156" t="s">
        <v>20</v>
      </c>
      <c r="E8156" t="s">
        <v>39</v>
      </c>
      <c r="F8156" t="s">
        <v>31</v>
      </c>
      <c r="G8156" t="s">
        <v>41</v>
      </c>
      <c r="H8156" t="s">
        <v>49</v>
      </c>
      <c r="I8156" t="s">
        <v>28</v>
      </c>
      <c r="J8156" t="s">
        <v>29</v>
      </c>
      <c r="K8156" t="s">
        <v>74</v>
      </c>
      <c r="L8156" t="s">
        <v>192</v>
      </c>
      <c r="M8156" t="s">
        <v>66</v>
      </c>
      <c r="N8156" s="2">
        <v>41618</v>
      </c>
      <c r="O8156" s="2">
        <v>41619</v>
      </c>
      <c r="P8156">
        <v>3</v>
      </c>
      <c r="Q8156" s="1">
        <v>0</v>
      </c>
      <c r="R8156">
        <v>39.979999999999997</v>
      </c>
      <c r="S8156">
        <v>9.83</v>
      </c>
      <c r="T8156">
        <f t="shared" si="127"/>
        <v>119.94</v>
      </c>
    </row>
    <row r="8157" spans="1:20" x14ac:dyDescent="0.25">
      <c r="A8157">
        <v>8156</v>
      </c>
      <c r="B8157">
        <v>91344</v>
      </c>
      <c r="C8157" t="s">
        <v>1674</v>
      </c>
      <c r="D8157" t="s">
        <v>20</v>
      </c>
      <c r="E8157" t="s">
        <v>187</v>
      </c>
      <c r="F8157" t="s">
        <v>47</v>
      </c>
      <c r="G8157" t="s">
        <v>48</v>
      </c>
      <c r="H8157" t="s">
        <v>225</v>
      </c>
      <c r="I8157" t="s">
        <v>28</v>
      </c>
      <c r="J8157" t="s">
        <v>29</v>
      </c>
      <c r="K8157" t="s">
        <v>189</v>
      </c>
      <c r="L8157" t="s">
        <v>44</v>
      </c>
      <c r="M8157" t="s">
        <v>160</v>
      </c>
      <c r="N8157" s="2">
        <v>40521</v>
      </c>
      <c r="O8157" s="2">
        <v>40521</v>
      </c>
      <c r="P8157">
        <v>1</v>
      </c>
      <c r="Q8157" s="1">
        <v>0.05</v>
      </c>
      <c r="R8157">
        <v>7.59</v>
      </c>
      <c r="S8157">
        <v>4</v>
      </c>
      <c r="T8157">
        <f t="shared" si="127"/>
        <v>7.59</v>
      </c>
    </row>
    <row r="8158" spans="1:20" x14ac:dyDescent="0.25">
      <c r="A8158">
        <v>8157</v>
      </c>
      <c r="B8158">
        <v>87202</v>
      </c>
      <c r="C8158" t="s">
        <v>1961</v>
      </c>
      <c r="D8158" t="s">
        <v>20</v>
      </c>
      <c r="E8158" t="s">
        <v>21</v>
      </c>
      <c r="F8158" t="s">
        <v>31</v>
      </c>
      <c r="G8158" t="s">
        <v>93</v>
      </c>
      <c r="H8158" t="s">
        <v>33</v>
      </c>
      <c r="I8158" t="s">
        <v>28</v>
      </c>
      <c r="J8158" t="s">
        <v>29</v>
      </c>
      <c r="K8158" t="s">
        <v>1111</v>
      </c>
      <c r="L8158" t="s">
        <v>192</v>
      </c>
      <c r="M8158" t="s">
        <v>214</v>
      </c>
      <c r="N8158" s="2">
        <v>41343</v>
      </c>
      <c r="O8158" s="2">
        <v>41345</v>
      </c>
      <c r="P8158">
        <v>7</v>
      </c>
      <c r="Q8158" s="1">
        <v>0.03</v>
      </c>
      <c r="R8158">
        <v>205.99</v>
      </c>
      <c r="S8158">
        <v>5.99</v>
      </c>
      <c r="T8158">
        <f t="shared" si="127"/>
        <v>1441.93</v>
      </c>
    </row>
    <row r="8159" spans="1:20" x14ac:dyDescent="0.25">
      <c r="A8159">
        <v>8158</v>
      </c>
      <c r="B8159">
        <v>89210</v>
      </c>
      <c r="C8159" t="s">
        <v>2359</v>
      </c>
      <c r="D8159" t="s">
        <v>578</v>
      </c>
      <c r="E8159" t="s">
        <v>187</v>
      </c>
      <c r="F8159" t="s">
        <v>31</v>
      </c>
      <c r="G8159" t="s">
        <v>48</v>
      </c>
      <c r="H8159" t="s">
        <v>217</v>
      </c>
      <c r="I8159" t="s">
        <v>28</v>
      </c>
      <c r="J8159" t="s">
        <v>29</v>
      </c>
      <c r="K8159" t="s">
        <v>98</v>
      </c>
      <c r="L8159" t="s">
        <v>283</v>
      </c>
      <c r="M8159" t="s">
        <v>35</v>
      </c>
      <c r="N8159" s="2">
        <v>41328</v>
      </c>
      <c r="O8159" s="2">
        <v>41330</v>
      </c>
      <c r="P8159">
        <v>12</v>
      </c>
      <c r="Q8159" s="1">
        <v>0.09</v>
      </c>
      <c r="R8159">
        <v>85.29</v>
      </c>
      <c r="S8159">
        <v>60</v>
      </c>
      <c r="T8159">
        <f t="shared" si="127"/>
        <v>1023.48</v>
      </c>
    </row>
    <row r="8160" spans="1:20" x14ac:dyDescent="0.25">
      <c r="A8160">
        <v>8159</v>
      </c>
      <c r="B8160">
        <v>90151</v>
      </c>
      <c r="C8160" t="s">
        <v>1890</v>
      </c>
      <c r="D8160" t="s">
        <v>20</v>
      </c>
      <c r="E8160" t="s">
        <v>21</v>
      </c>
      <c r="F8160" t="s">
        <v>31</v>
      </c>
      <c r="G8160" t="s">
        <v>32</v>
      </c>
      <c r="H8160" t="s">
        <v>24</v>
      </c>
      <c r="I8160" t="s">
        <v>28</v>
      </c>
      <c r="J8160" t="s">
        <v>29</v>
      </c>
      <c r="K8160" t="s">
        <v>34</v>
      </c>
      <c r="L8160" t="s">
        <v>706</v>
      </c>
      <c r="M8160" t="s">
        <v>296</v>
      </c>
      <c r="N8160" s="2">
        <v>41358</v>
      </c>
      <c r="O8160" s="2">
        <v>41360</v>
      </c>
      <c r="P8160">
        <v>3</v>
      </c>
      <c r="Q8160" s="1">
        <v>0.04</v>
      </c>
      <c r="R8160">
        <v>150.97999999999999</v>
      </c>
      <c r="S8160">
        <v>13.99</v>
      </c>
      <c r="T8160">
        <f t="shared" si="127"/>
        <v>452.93999999999994</v>
      </c>
    </row>
    <row r="8161" spans="1:20" x14ac:dyDescent="0.25">
      <c r="A8161">
        <v>8160</v>
      </c>
      <c r="B8161">
        <v>90146</v>
      </c>
      <c r="C8161" t="s">
        <v>1890</v>
      </c>
      <c r="D8161" t="s">
        <v>20</v>
      </c>
      <c r="E8161" t="s">
        <v>39</v>
      </c>
      <c r="F8161" t="s">
        <v>31</v>
      </c>
      <c r="G8161" t="s">
        <v>32</v>
      </c>
      <c r="H8161" t="s">
        <v>94</v>
      </c>
      <c r="I8161" t="s">
        <v>28</v>
      </c>
      <c r="J8161" t="s">
        <v>29</v>
      </c>
      <c r="K8161" t="s">
        <v>62</v>
      </c>
      <c r="L8161" t="s">
        <v>192</v>
      </c>
      <c r="M8161" t="s">
        <v>131</v>
      </c>
      <c r="N8161" s="2">
        <v>40262</v>
      </c>
      <c r="O8161" s="2">
        <v>40262</v>
      </c>
      <c r="P8161">
        <v>8</v>
      </c>
      <c r="Q8161" s="1">
        <v>0.01</v>
      </c>
      <c r="R8161">
        <v>18.97</v>
      </c>
      <c r="S8161">
        <v>9.0299999999999994</v>
      </c>
      <c r="T8161">
        <f t="shared" si="127"/>
        <v>151.76</v>
      </c>
    </row>
    <row r="8162" spans="1:20" x14ac:dyDescent="0.25">
      <c r="A8162">
        <v>8161</v>
      </c>
      <c r="B8162">
        <v>90146</v>
      </c>
      <c r="C8162" t="s">
        <v>1890</v>
      </c>
      <c r="D8162" t="s">
        <v>20</v>
      </c>
      <c r="E8162" t="s">
        <v>39</v>
      </c>
      <c r="F8162" t="s">
        <v>31</v>
      </c>
      <c r="G8162" t="s">
        <v>32</v>
      </c>
      <c r="H8162" t="s">
        <v>49</v>
      </c>
      <c r="I8162" t="s">
        <v>28</v>
      </c>
      <c r="J8162" t="s">
        <v>29</v>
      </c>
      <c r="K8162" t="s">
        <v>165</v>
      </c>
      <c r="L8162" t="s">
        <v>192</v>
      </c>
      <c r="M8162" t="s">
        <v>255</v>
      </c>
      <c r="N8162" s="2">
        <v>40262</v>
      </c>
      <c r="O8162" s="2">
        <v>40263</v>
      </c>
      <c r="P8162">
        <v>6</v>
      </c>
      <c r="Q8162" s="1">
        <v>0.03</v>
      </c>
      <c r="R8162">
        <v>12.28</v>
      </c>
      <c r="S8162">
        <v>4.8600000000000003</v>
      </c>
      <c r="T8162">
        <f t="shared" si="127"/>
        <v>73.679999999999993</v>
      </c>
    </row>
    <row r="8163" spans="1:20" x14ac:dyDescent="0.25">
      <c r="A8163">
        <v>8162</v>
      </c>
      <c r="B8163">
        <v>90146</v>
      </c>
      <c r="C8163" t="s">
        <v>1890</v>
      </c>
      <c r="D8163" t="s">
        <v>38</v>
      </c>
      <c r="E8163" t="s">
        <v>39</v>
      </c>
      <c r="F8163" t="s">
        <v>31</v>
      </c>
      <c r="G8163" t="s">
        <v>32</v>
      </c>
      <c r="H8163" t="s">
        <v>42</v>
      </c>
      <c r="I8163" t="s">
        <v>28</v>
      </c>
      <c r="J8163" t="s">
        <v>29</v>
      </c>
      <c r="K8163" t="s">
        <v>62</v>
      </c>
      <c r="L8163" t="s">
        <v>192</v>
      </c>
      <c r="M8163" t="s">
        <v>69</v>
      </c>
      <c r="N8163" s="2">
        <v>40262</v>
      </c>
      <c r="O8163" s="2">
        <v>40264</v>
      </c>
      <c r="P8163">
        <v>12</v>
      </c>
      <c r="Q8163" s="1">
        <v>0.05</v>
      </c>
      <c r="R8163">
        <v>34.99</v>
      </c>
      <c r="S8163">
        <v>7.73</v>
      </c>
      <c r="T8163">
        <f t="shared" si="127"/>
        <v>419.88</v>
      </c>
    </row>
    <row r="8164" spans="1:20" x14ac:dyDescent="0.25">
      <c r="A8164">
        <v>8163</v>
      </c>
      <c r="B8164">
        <v>91519</v>
      </c>
      <c r="C8164" t="s">
        <v>1770</v>
      </c>
      <c r="D8164" t="s">
        <v>578</v>
      </c>
      <c r="E8164" t="s">
        <v>187</v>
      </c>
      <c r="F8164" t="s">
        <v>47</v>
      </c>
      <c r="G8164" t="s">
        <v>48</v>
      </c>
      <c r="H8164" t="s">
        <v>188</v>
      </c>
      <c r="I8164" t="s">
        <v>28</v>
      </c>
      <c r="J8164" t="s">
        <v>29</v>
      </c>
      <c r="K8164" t="s">
        <v>231</v>
      </c>
      <c r="L8164" t="s">
        <v>330</v>
      </c>
      <c r="M8164" t="s">
        <v>167</v>
      </c>
      <c r="N8164" s="2">
        <v>41397</v>
      </c>
      <c r="O8164" s="2">
        <v>41402</v>
      </c>
      <c r="P8164">
        <v>15</v>
      </c>
      <c r="Q8164" s="1">
        <v>0.08</v>
      </c>
      <c r="R8164">
        <v>100.98</v>
      </c>
      <c r="S8164">
        <v>35.840000000000003</v>
      </c>
      <c r="T8164">
        <f t="shared" si="127"/>
        <v>1514.7</v>
      </c>
    </row>
    <row r="8165" spans="1:20" x14ac:dyDescent="0.25">
      <c r="A8165">
        <v>8164</v>
      </c>
      <c r="B8165">
        <v>89189</v>
      </c>
      <c r="C8165" t="s">
        <v>1741</v>
      </c>
      <c r="D8165" t="s">
        <v>20</v>
      </c>
      <c r="E8165" t="s">
        <v>39</v>
      </c>
      <c r="F8165" t="s">
        <v>31</v>
      </c>
      <c r="G8165" t="s">
        <v>41</v>
      </c>
      <c r="H8165" t="s">
        <v>78</v>
      </c>
      <c r="I8165" t="s">
        <v>28</v>
      </c>
      <c r="J8165" t="s">
        <v>29</v>
      </c>
      <c r="K8165" t="s">
        <v>138</v>
      </c>
      <c r="L8165" t="s">
        <v>192</v>
      </c>
      <c r="M8165" t="s">
        <v>35</v>
      </c>
      <c r="N8165" s="2">
        <v>41286</v>
      </c>
      <c r="O8165" s="2">
        <v>41287</v>
      </c>
      <c r="P8165">
        <v>1</v>
      </c>
      <c r="Q8165" s="1">
        <v>0</v>
      </c>
      <c r="R8165">
        <v>8.69</v>
      </c>
      <c r="S8165">
        <v>2.99</v>
      </c>
      <c r="T8165">
        <f t="shared" si="127"/>
        <v>8.69</v>
      </c>
    </row>
    <row r="8166" spans="1:20" x14ac:dyDescent="0.25">
      <c r="A8166">
        <v>8165</v>
      </c>
      <c r="B8166">
        <v>89189</v>
      </c>
      <c r="C8166" t="s">
        <v>2097</v>
      </c>
      <c r="D8166" t="s">
        <v>20</v>
      </c>
      <c r="E8166" t="s">
        <v>187</v>
      </c>
      <c r="F8166" t="s">
        <v>31</v>
      </c>
      <c r="G8166" t="s">
        <v>23</v>
      </c>
      <c r="H8166" t="s">
        <v>188</v>
      </c>
      <c r="I8166" t="s">
        <v>28</v>
      </c>
      <c r="J8166" t="s">
        <v>29</v>
      </c>
      <c r="K8166" t="s">
        <v>158</v>
      </c>
      <c r="L8166" t="s">
        <v>192</v>
      </c>
      <c r="M8166" t="s">
        <v>35</v>
      </c>
      <c r="N8166" s="2">
        <v>41286</v>
      </c>
      <c r="O8166" s="2">
        <v>41287</v>
      </c>
      <c r="P8166">
        <v>6</v>
      </c>
      <c r="Q8166" s="1">
        <v>0.08</v>
      </c>
      <c r="R8166">
        <v>22.98</v>
      </c>
      <c r="S8166">
        <v>7.58</v>
      </c>
      <c r="T8166">
        <f t="shared" si="127"/>
        <v>137.88</v>
      </c>
    </row>
    <row r="8167" spans="1:20" x14ac:dyDescent="0.25">
      <c r="A8167">
        <v>8166</v>
      </c>
      <c r="B8167">
        <v>87939</v>
      </c>
      <c r="C8167" t="s">
        <v>519</v>
      </c>
      <c r="D8167" t="s">
        <v>578</v>
      </c>
      <c r="E8167" t="s">
        <v>187</v>
      </c>
      <c r="F8167" t="s">
        <v>40</v>
      </c>
      <c r="G8167" t="s">
        <v>41</v>
      </c>
      <c r="H8167" t="s">
        <v>188</v>
      </c>
      <c r="I8167" t="s">
        <v>28</v>
      </c>
      <c r="J8167" t="s">
        <v>29</v>
      </c>
      <c r="K8167" t="s">
        <v>228</v>
      </c>
      <c r="L8167" t="s">
        <v>330</v>
      </c>
      <c r="M8167" t="s">
        <v>125</v>
      </c>
      <c r="N8167" s="2">
        <v>41572</v>
      </c>
      <c r="O8167" s="2">
        <v>41574</v>
      </c>
      <c r="P8167">
        <v>16</v>
      </c>
      <c r="Q8167" s="1">
        <v>0.1</v>
      </c>
      <c r="R8167">
        <v>140.97999999999999</v>
      </c>
      <c r="S8167">
        <v>36.090000000000003</v>
      </c>
      <c r="T8167">
        <f t="shared" si="127"/>
        <v>2255.6799999999998</v>
      </c>
    </row>
    <row r="8168" spans="1:20" x14ac:dyDescent="0.25">
      <c r="A8168">
        <v>8167</v>
      </c>
      <c r="B8168">
        <v>87939</v>
      </c>
      <c r="C8168" t="s">
        <v>519</v>
      </c>
      <c r="D8168" t="s">
        <v>20</v>
      </c>
      <c r="E8168" t="s">
        <v>21</v>
      </c>
      <c r="F8168" t="s">
        <v>40</v>
      </c>
      <c r="G8168" t="s">
        <v>41</v>
      </c>
      <c r="H8168" t="s">
        <v>33</v>
      </c>
      <c r="I8168" t="s">
        <v>28</v>
      </c>
      <c r="J8168" t="s">
        <v>29</v>
      </c>
      <c r="K8168" t="s">
        <v>25</v>
      </c>
      <c r="L8168" t="s">
        <v>192</v>
      </c>
      <c r="M8168" t="s">
        <v>264</v>
      </c>
      <c r="N8168" s="2">
        <v>41572</v>
      </c>
      <c r="O8168" s="2">
        <v>41574</v>
      </c>
      <c r="P8168">
        <v>8</v>
      </c>
      <c r="Q8168" s="1">
        <v>0.02</v>
      </c>
      <c r="R8168">
        <v>205.99</v>
      </c>
      <c r="S8168">
        <v>5</v>
      </c>
      <c r="T8168">
        <f t="shared" si="127"/>
        <v>1647.92</v>
      </c>
    </row>
    <row r="8169" spans="1:20" x14ac:dyDescent="0.25">
      <c r="A8169">
        <v>8168</v>
      </c>
      <c r="B8169">
        <v>88340</v>
      </c>
      <c r="C8169" t="s">
        <v>1375</v>
      </c>
      <c r="D8169" t="s">
        <v>38</v>
      </c>
      <c r="E8169" t="s">
        <v>39</v>
      </c>
      <c r="F8169" t="s">
        <v>40</v>
      </c>
      <c r="G8169" t="s">
        <v>48</v>
      </c>
      <c r="H8169" t="s">
        <v>42</v>
      </c>
      <c r="I8169" t="s">
        <v>28</v>
      </c>
      <c r="J8169" t="s">
        <v>29</v>
      </c>
      <c r="K8169" t="s">
        <v>136</v>
      </c>
      <c r="L8169" t="s">
        <v>192</v>
      </c>
      <c r="M8169" t="s">
        <v>45</v>
      </c>
      <c r="N8169" s="2">
        <v>41589</v>
      </c>
      <c r="O8169" s="2">
        <v>41598</v>
      </c>
      <c r="P8169">
        <v>37</v>
      </c>
      <c r="Q8169" s="1">
        <v>7.0000000000000007E-2</v>
      </c>
      <c r="R8169">
        <v>8.69</v>
      </c>
      <c r="S8169">
        <v>2.99</v>
      </c>
      <c r="T8169">
        <f t="shared" si="127"/>
        <v>321.52999999999997</v>
      </c>
    </row>
    <row r="8170" spans="1:20" x14ac:dyDescent="0.25">
      <c r="A8170">
        <v>8169</v>
      </c>
      <c r="B8170">
        <v>91561</v>
      </c>
      <c r="C8170" t="s">
        <v>1558</v>
      </c>
      <c r="D8170" t="s">
        <v>20</v>
      </c>
      <c r="E8170" t="s">
        <v>21</v>
      </c>
      <c r="F8170" t="s">
        <v>22</v>
      </c>
      <c r="G8170" t="s">
        <v>93</v>
      </c>
      <c r="H8170" t="s">
        <v>33</v>
      </c>
      <c r="I8170" t="s">
        <v>28</v>
      </c>
      <c r="J8170" t="s">
        <v>29</v>
      </c>
      <c r="K8170" t="s">
        <v>198</v>
      </c>
      <c r="L8170" t="s">
        <v>26</v>
      </c>
      <c r="M8170" t="s">
        <v>86</v>
      </c>
      <c r="N8170" s="2">
        <v>41197</v>
      </c>
      <c r="O8170" s="2">
        <v>41199</v>
      </c>
      <c r="P8170">
        <v>21</v>
      </c>
      <c r="Q8170" s="1">
        <v>0.09</v>
      </c>
      <c r="R8170">
        <v>8.33</v>
      </c>
      <c r="S8170">
        <v>1.99</v>
      </c>
      <c r="T8170">
        <f t="shared" si="127"/>
        <v>174.93</v>
      </c>
    </row>
    <row r="8171" spans="1:20" x14ac:dyDescent="0.25">
      <c r="A8171">
        <v>8170</v>
      </c>
      <c r="B8171">
        <v>90756</v>
      </c>
      <c r="C8171" t="s">
        <v>890</v>
      </c>
      <c r="D8171" t="s">
        <v>20</v>
      </c>
      <c r="E8171" t="s">
        <v>39</v>
      </c>
      <c r="F8171" t="s">
        <v>22</v>
      </c>
      <c r="G8171" t="s">
        <v>93</v>
      </c>
      <c r="H8171" t="s">
        <v>78</v>
      </c>
      <c r="I8171" t="s">
        <v>28</v>
      </c>
      <c r="J8171" t="s">
        <v>29</v>
      </c>
      <c r="K8171" t="s">
        <v>43</v>
      </c>
      <c r="L8171" t="s">
        <v>192</v>
      </c>
      <c r="M8171" t="s">
        <v>123</v>
      </c>
      <c r="N8171" s="2">
        <v>41145</v>
      </c>
      <c r="O8171" s="2">
        <v>41147</v>
      </c>
      <c r="P8171">
        <v>22</v>
      </c>
      <c r="Q8171" s="1">
        <v>0.03</v>
      </c>
      <c r="R8171">
        <v>3.75</v>
      </c>
      <c r="S8171">
        <v>7.5</v>
      </c>
      <c r="T8171">
        <f t="shared" si="127"/>
        <v>82.5</v>
      </c>
    </row>
    <row r="8172" spans="1:20" x14ac:dyDescent="0.25">
      <c r="A8172">
        <v>8171</v>
      </c>
      <c r="B8172">
        <v>86431</v>
      </c>
      <c r="C8172" t="s">
        <v>1405</v>
      </c>
      <c r="D8172" t="s">
        <v>20</v>
      </c>
      <c r="E8172" t="s">
        <v>187</v>
      </c>
      <c r="F8172" t="s">
        <v>31</v>
      </c>
      <c r="G8172" t="s">
        <v>48</v>
      </c>
      <c r="H8172" t="s">
        <v>217</v>
      </c>
      <c r="I8172" t="s">
        <v>28</v>
      </c>
      <c r="J8172" t="s">
        <v>29</v>
      </c>
      <c r="K8172" t="s">
        <v>71</v>
      </c>
      <c r="L8172" t="s">
        <v>26</v>
      </c>
      <c r="M8172" t="s">
        <v>35</v>
      </c>
      <c r="N8172" s="2">
        <v>41573</v>
      </c>
      <c r="O8172" s="2">
        <v>41578</v>
      </c>
      <c r="P8172">
        <v>20</v>
      </c>
      <c r="Q8172" s="1">
        <v>7.0000000000000007E-2</v>
      </c>
      <c r="R8172">
        <v>18.7</v>
      </c>
      <c r="S8172">
        <v>8.99</v>
      </c>
      <c r="T8172">
        <f t="shared" si="127"/>
        <v>374</v>
      </c>
    </row>
    <row r="8173" spans="1:20" x14ac:dyDescent="0.25">
      <c r="A8173">
        <v>8172</v>
      </c>
      <c r="B8173">
        <v>86995</v>
      </c>
      <c r="C8173" t="s">
        <v>1417</v>
      </c>
      <c r="D8173" t="s">
        <v>578</v>
      </c>
      <c r="E8173" t="s">
        <v>21</v>
      </c>
      <c r="F8173" t="s">
        <v>31</v>
      </c>
      <c r="G8173" t="s">
        <v>41</v>
      </c>
      <c r="H8173" t="s">
        <v>33</v>
      </c>
      <c r="I8173" t="s">
        <v>28</v>
      </c>
      <c r="J8173" t="s">
        <v>29</v>
      </c>
      <c r="K8173" t="s">
        <v>208</v>
      </c>
      <c r="L8173" t="s">
        <v>283</v>
      </c>
      <c r="M8173" t="s">
        <v>35</v>
      </c>
      <c r="N8173" s="2">
        <v>41551</v>
      </c>
      <c r="O8173" s="2">
        <v>41553</v>
      </c>
      <c r="P8173">
        <v>16</v>
      </c>
      <c r="Q8173" s="1">
        <v>0.1</v>
      </c>
      <c r="R8173">
        <v>80.97</v>
      </c>
      <c r="S8173">
        <v>33.6</v>
      </c>
      <c r="T8173">
        <f t="shared" si="127"/>
        <v>1295.52</v>
      </c>
    </row>
    <row r="8174" spans="1:20" x14ac:dyDescent="0.25">
      <c r="A8174">
        <v>8173</v>
      </c>
      <c r="B8174">
        <v>86995</v>
      </c>
      <c r="C8174" t="s">
        <v>1417</v>
      </c>
      <c r="D8174" t="s">
        <v>20</v>
      </c>
      <c r="E8174" t="s">
        <v>39</v>
      </c>
      <c r="F8174" t="s">
        <v>31</v>
      </c>
      <c r="G8174" t="s">
        <v>41</v>
      </c>
      <c r="H8174" t="s">
        <v>54</v>
      </c>
      <c r="I8174" t="s">
        <v>28</v>
      </c>
      <c r="J8174" t="s">
        <v>29</v>
      </c>
      <c r="K8174" t="s">
        <v>138</v>
      </c>
      <c r="L8174" t="s">
        <v>192</v>
      </c>
      <c r="M8174" t="s">
        <v>35</v>
      </c>
      <c r="N8174" s="2">
        <v>41551</v>
      </c>
      <c r="O8174" s="2">
        <v>41553</v>
      </c>
      <c r="P8174">
        <v>13</v>
      </c>
      <c r="Q8174" s="1">
        <v>7.0000000000000007E-2</v>
      </c>
      <c r="R8174">
        <v>9.06</v>
      </c>
      <c r="S8174">
        <v>9.86</v>
      </c>
      <c r="T8174">
        <f t="shared" si="127"/>
        <v>117.78</v>
      </c>
    </row>
    <row r="8175" spans="1:20" x14ac:dyDescent="0.25">
      <c r="A8175">
        <v>8174</v>
      </c>
      <c r="B8175">
        <v>87499</v>
      </c>
      <c r="C8175" t="s">
        <v>869</v>
      </c>
      <c r="D8175" t="s">
        <v>20</v>
      </c>
      <c r="E8175" t="s">
        <v>39</v>
      </c>
      <c r="F8175" t="s">
        <v>31</v>
      </c>
      <c r="G8175" t="s">
        <v>93</v>
      </c>
      <c r="H8175" t="s">
        <v>54</v>
      </c>
      <c r="I8175" t="s">
        <v>28</v>
      </c>
      <c r="J8175" t="s">
        <v>29</v>
      </c>
      <c r="K8175" t="s">
        <v>226</v>
      </c>
      <c r="L8175" t="s">
        <v>192</v>
      </c>
      <c r="M8175" t="s">
        <v>131</v>
      </c>
      <c r="N8175" s="2">
        <v>41080</v>
      </c>
      <c r="O8175" s="2">
        <v>41082</v>
      </c>
      <c r="P8175">
        <v>5</v>
      </c>
      <c r="Q8175" s="1">
        <v>0</v>
      </c>
      <c r="R8175">
        <v>3.69</v>
      </c>
      <c r="S8175">
        <v>0.5</v>
      </c>
      <c r="T8175">
        <f t="shared" si="127"/>
        <v>18.45</v>
      </c>
    </row>
    <row r="8176" spans="1:20" x14ac:dyDescent="0.25">
      <c r="A8176">
        <v>8175</v>
      </c>
      <c r="B8176">
        <v>86613</v>
      </c>
      <c r="C8176" t="s">
        <v>1052</v>
      </c>
      <c r="D8176" t="s">
        <v>38</v>
      </c>
      <c r="E8176" t="s">
        <v>39</v>
      </c>
      <c r="F8176" t="s">
        <v>40</v>
      </c>
      <c r="G8176" t="s">
        <v>48</v>
      </c>
      <c r="H8176" t="s">
        <v>54</v>
      </c>
      <c r="I8176" t="s">
        <v>28</v>
      </c>
      <c r="J8176" t="s">
        <v>29</v>
      </c>
      <c r="K8176" t="s">
        <v>50</v>
      </c>
      <c r="L8176" t="s">
        <v>192</v>
      </c>
      <c r="M8176" t="s">
        <v>99</v>
      </c>
      <c r="N8176" s="2">
        <v>40986</v>
      </c>
      <c r="O8176" s="2">
        <v>40988</v>
      </c>
      <c r="P8176">
        <v>4</v>
      </c>
      <c r="Q8176" s="1">
        <v>0.02</v>
      </c>
      <c r="R8176">
        <v>4.28</v>
      </c>
      <c r="S8176">
        <v>5.68</v>
      </c>
      <c r="T8176">
        <f t="shared" si="127"/>
        <v>17.12</v>
      </c>
    </row>
    <row r="8177" spans="1:20" x14ac:dyDescent="0.25">
      <c r="A8177">
        <v>8176</v>
      </c>
      <c r="B8177">
        <v>86613</v>
      </c>
      <c r="C8177" t="s">
        <v>1052</v>
      </c>
      <c r="D8177" t="s">
        <v>578</v>
      </c>
      <c r="E8177" t="s">
        <v>187</v>
      </c>
      <c r="F8177" t="s">
        <v>40</v>
      </c>
      <c r="G8177" t="s">
        <v>23</v>
      </c>
      <c r="H8177" t="s">
        <v>217</v>
      </c>
      <c r="I8177" t="s">
        <v>28</v>
      </c>
      <c r="J8177" t="s">
        <v>29</v>
      </c>
      <c r="K8177" t="s">
        <v>248</v>
      </c>
      <c r="L8177" t="s">
        <v>283</v>
      </c>
      <c r="M8177" t="s">
        <v>59</v>
      </c>
      <c r="N8177" s="2">
        <v>40986</v>
      </c>
      <c r="O8177" s="2">
        <v>40990</v>
      </c>
      <c r="P8177">
        <v>14</v>
      </c>
      <c r="Q8177" s="1">
        <v>0</v>
      </c>
      <c r="R8177">
        <v>349.45</v>
      </c>
      <c r="S8177">
        <v>60</v>
      </c>
      <c r="T8177">
        <f t="shared" si="127"/>
        <v>4892.3</v>
      </c>
    </row>
    <row r="8178" spans="1:20" x14ac:dyDescent="0.25">
      <c r="A8178">
        <v>8177</v>
      </c>
      <c r="B8178">
        <v>90740</v>
      </c>
      <c r="C8178" t="s">
        <v>1242</v>
      </c>
      <c r="D8178" t="s">
        <v>20</v>
      </c>
      <c r="E8178" t="s">
        <v>21</v>
      </c>
      <c r="F8178" t="s">
        <v>47</v>
      </c>
      <c r="G8178" t="s">
        <v>93</v>
      </c>
      <c r="H8178" t="s">
        <v>203</v>
      </c>
      <c r="I8178" t="s">
        <v>28</v>
      </c>
      <c r="J8178" t="s">
        <v>29</v>
      </c>
      <c r="K8178" t="s">
        <v>1114</v>
      </c>
      <c r="L8178" t="s">
        <v>192</v>
      </c>
      <c r="M8178" t="s">
        <v>160</v>
      </c>
      <c r="N8178" s="2">
        <v>40596</v>
      </c>
      <c r="O8178" s="2">
        <v>40598</v>
      </c>
      <c r="P8178">
        <v>12</v>
      </c>
      <c r="Q8178" s="1">
        <v>0.02</v>
      </c>
      <c r="R8178">
        <v>30.97</v>
      </c>
      <c r="S8178">
        <v>4</v>
      </c>
      <c r="T8178">
        <f t="shared" si="127"/>
        <v>371.64</v>
      </c>
    </row>
    <row r="8179" spans="1:20" x14ac:dyDescent="0.25">
      <c r="A8179">
        <v>8178</v>
      </c>
      <c r="B8179">
        <v>86994</v>
      </c>
      <c r="C8179" t="s">
        <v>1417</v>
      </c>
      <c r="D8179" t="s">
        <v>20</v>
      </c>
      <c r="E8179" t="s">
        <v>187</v>
      </c>
      <c r="F8179" t="s">
        <v>31</v>
      </c>
      <c r="G8179" t="s">
        <v>41</v>
      </c>
      <c r="H8179" t="s">
        <v>219</v>
      </c>
      <c r="I8179" t="s">
        <v>28</v>
      </c>
      <c r="J8179" t="s">
        <v>29</v>
      </c>
      <c r="K8179" t="s">
        <v>248</v>
      </c>
      <c r="L8179" t="s">
        <v>192</v>
      </c>
      <c r="M8179" t="s">
        <v>35</v>
      </c>
      <c r="N8179" s="2">
        <v>41493</v>
      </c>
      <c r="O8179" s="2">
        <v>41495</v>
      </c>
      <c r="P8179">
        <v>18</v>
      </c>
      <c r="Q8179" s="1">
        <v>0.08</v>
      </c>
      <c r="R8179">
        <v>5.89</v>
      </c>
      <c r="S8179">
        <v>5.57</v>
      </c>
      <c r="T8179">
        <f t="shared" si="127"/>
        <v>106.02</v>
      </c>
    </row>
    <row r="8180" spans="1:20" x14ac:dyDescent="0.25">
      <c r="A8180">
        <v>8179</v>
      </c>
      <c r="B8180">
        <v>86994</v>
      </c>
      <c r="C8180" t="s">
        <v>1417</v>
      </c>
      <c r="D8180" t="s">
        <v>578</v>
      </c>
      <c r="E8180" t="s">
        <v>187</v>
      </c>
      <c r="F8180" t="s">
        <v>31</v>
      </c>
      <c r="G8180" t="s">
        <v>41</v>
      </c>
      <c r="H8180" t="s">
        <v>225</v>
      </c>
      <c r="I8180" t="s">
        <v>28</v>
      </c>
      <c r="J8180" t="s">
        <v>29</v>
      </c>
      <c r="K8180" t="s">
        <v>145</v>
      </c>
      <c r="L8180" t="s">
        <v>330</v>
      </c>
      <c r="M8180" t="s">
        <v>35</v>
      </c>
      <c r="N8180" s="2">
        <v>41493</v>
      </c>
      <c r="O8180" s="2">
        <v>41494</v>
      </c>
      <c r="P8180">
        <v>18</v>
      </c>
      <c r="Q8180" s="1">
        <v>0.1</v>
      </c>
      <c r="R8180">
        <v>124.49</v>
      </c>
      <c r="S8180">
        <v>51.94</v>
      </c>
      <c r="T8180">
        <f t="shared" si="127"/>
        <v>2240.8199999999997</v>
      </c>
    </row>
    <row r="8181" spans="1:20" x14ac:dyDescent="0.25">
      <c r="A8181">
        <v>8180</v>
      </c>
      <c r="B8181">
        <v>91269</v>
      </c>
      <c r="C8181" t="s">
        <v>2041</v>
      </c>
      <c r="D8181" t="s">
        <v>20</v>
      </c>
      <c r="E8181" t="s">
        <v>21</v>
      </c>
      <c r="F8181" t="s">
        <v>22</v>
      </c>
      <c r="G8181" t="s">
        <v>93</v>
      </c>
      <c r="H8181" t="s">
        <v>206</v>
      </c>
      <c r="I8181" t="s">
        <v>28</v>
      </c>
      <c r="J8181" t="s">
        <v>29</v>
      </c>
      <c r="K8181" t="s">
        <v>1138</v>
      </c>
      <c r="L8181" t="s">
        <v>192</v>
      </c>
      <c r="M8181" t="s">
        <v>331</v>
      </c>
      <c r="N8181" s="2">
        <v>41590</v>
      </c>
      <c r="O8181" s="2">
        <v>41591</v>
      </c>
      <c r="P8181">
        <v>9</v>
      </c>
      <c r="Q8181" s="1">
        <v>0.09</v>
      </c>
      <c r="R8181">
        <v>26.31</v>
      </c>
      <c r="S8181">
        <v>5.89</v>
      </c>
      <c r="T8181">
        <f t="shared" si="127"/>
        <v>236.79</v>
      </c>
    </row>
    <row r="8182" spans="1:20" x14ac:dyDescent="0.25">
      <c r="A8182">
        <v>8181</v>
      </c>
      <c r="B8182">
        <v>86937</v>
      </c>
      <c r="C8182" t="s">
        <v>622</v>
      </c>
      <c r="D8182" t="s">
        <v>20</v>
      </c>
      <c r="E8182" t="s">
        <v>39</v>
      </c>
      <c r="F8182" t="s">
        <v>22</v>
      </c>
      <c r="G8182" t="s">
        <v>48</v>
      </c>
      <c r="H8182" t="s">
        <v>94</v>
      </c>
      <c r="I8182" t="s">
        <v>28</v>
      </c>
      <c r="J8182" t="s">
        <v>29</v>
      </c>
      <c r="K8182" t="s">
        <v>82</v>
      </c>
      <c r="L8182" t="s">
        <v>192</v>
      </c>
      <c r="M8182" t="s">
        <v>294</v>
      </c>
      <c r="N8182" s="2">
        <v>40703</v>
      </c>
      <c r="O8182" s="2">
        <v>40708</v>
      </c>
      <c r="P8182">
        <v>10</v>
      </c>
      <c r="Q8182" s="1">
        <v>0.03</v>
      </c>
      <c r="R8182">
        <v>2.88</v>
      </c>
      <c r="S8182">
        <v>0.5</v>
      </c>
      <c r="T8182">
        <f t="shared" si="127"/>
        <v>28.799999999999997</v>
      </c>
    </row>
    <row r="8183" spans="1:20" x14ac:dyDescent="0.25">
      <c r="A8183">
        <v>8182</v>
      </c>
      <c r="B8183">
        <v>86946</v>
      </c>
      <c r="C8183" t="s">
        <v>622</v>
      </c>
      <c r="D8183" t="s">
        <v>20</v>
      </c>
      <c r="E8183" t="s">
        <v>39</v>
      </c>
      <c r="F8183" t="s">
        <v>22</v>
      </c>
      <c r="G8183" t="s">
        <v>48</v>
      </c>
      <c r="H8183" t="s">
        <v>89</v>
      </c>
      <c r="I8183" t="s">
        <v>28</v>
      </c>
      <c r="J8183" t="s">
        <v>29</v>
      </c>
      <c r="K8183" t="s">
        <v>71</v>
      </c>
      <c r="L8183" t="s">
        <v>192</v>
      </c>
      <c r="M8183" t="s">
        <v>27</v>
      </c>
      <c r="N8183" s="2">
        <v>41434</v>
      </c>
      <c r="O8183" s="2">
        <v>41438</v>
      </c>
      <c r="P8183">
        <v>4</v>
      </c>
      <c r="Q8183" s="1">
        <v>0.1</v>
      </c>
      <c r="R8183">
        <v>4.9800000000000004</v>
      </c>
      <c r="S8183">
        <v>5.49</v>
      </c>
      <c r="T8183">
        <f t="shared" si="127"/>
        <v>19.920000000000002</v>
      </c>
    </row>
    <row r="8184" spans="1:20" x14ac:dyDescent="0.25">
      <c r="A8184">
        <v>8183</v>
      </c>
      <c r="B8184">
        <v>86240</v>
      </c>
      <c r="C8184" t="s">
        <v>351</v>
      </c>
      <c r="D8184" t="s">
        <v>20</v>
      </c>
      <c r="E8184" t="s">
        <v>39</v>
      </c>
      <c r="F8184" t="s">
        <v>22</v>
      </c>
      <c r="G8184" t="s">
        <v>41</v>
      </c>
      <c r="H8184" t="s">
        <v>61</v>
      </c>
      <c r="I8184" t="s">
        <v>28</v>
      </c>
      <c r="J8184" t="s">
        <v>29</v>
      </c>
      <c r="K8184" t="s">
        <v>274</v>
      </c>
      <c r="L8184" t="s">
        <v>44</v>
      </c>
      <c r="M8184" t="s">
        <v>150</v>
      </c>
      <c r="N8184" s="2">
        <v>41283</v>
      </c>
      <c r="O8184" s="2">
        <v>41284</v>
      </c>
      <c r="P8184">
        <v>13</v>
      </c>
      <c r="Q8184" s="1">
        <v>0.1</v>
      </c>
      <c r="R8184">
        <v>2.62</v>
      </c>
      <c r="S8184">
        <v>0.8</v>
      </c>
      <c r="T8184">
        <f t="shared" si="127"/>
        <v>34.06</v>
      </c>
    </row>
    <row r="8185" spans="1:20" x14ac:dyDescent="0.25">
      <c r="A8185">
        <v>8184</v>
      </c>
      <c r="B8185">
        <v>86240</v>
      </c>
      <c r="C8185" t="s">
        <v>351</v>
      </c>
      <c r="D8185" t="s">
        <v>20</v>
      </c>
      <c r="E8185" t="s">
        <v>39</v>
      </c>
      <c r="F8185" t="s">
        <v>22</v>
      </c>
      <c r="G8185" t="s">
        <v>41</v>
      </c>
      <c r="H8185" t="s">
        <v>54</v>
      </c>
      <c r="I8185" t="s">
        <v>28</v>
      </c>
      <c r="J8185" t="s">
        <v>29</v>
      </c>
      <c r="K8185" t="s">
        <v>154</v>
      </c>
      <c r="L8185" t="s">
        <v>192</v>
      </c>
      <c r="M8185" t="s">
        <v>182</v>
      </c>
      <c r="N8185" s="2">
        <v>41283</v>
      </c>
      <c r="O8185" s="2">
        <v>41285</v>
      </c>
      <c r="P8185">
        <v>1</v>
      </c>
      <c r="Q8185" s="1">
        <v>0.05</v>
      </c>
      <c r="R8185">
        <v>16.739999999999998</v>
      </c>
      <c r="S8185">
        <v>7.04</v>
      </c>
      <c r="T8185">
        <f t="shared" si="127"/>
        <v>16.739999999999998</v>
      </c>
    </row>
    <row r="8186" spans="1:20" x14ac:dyDescent="0.25">
      <c r="A8186">
        <v>8185</v>
      </c>
      <c r="B8186">
        <v>90220</v>
      </c>
      <c r="C8186" t="s">
        <v>1338</v>
      </c>
      <c r="D8186" t="s">
        <v>20</v>
      </c>
      <c r="E8186" t="s">
        <v>21</v>
      </c>
      <c r="F8186" t="s">
        <v>31</v>
      </c>
      <c r="G8186" t="s">
        <v>93</v>
      </c>
      <c r="H8186" t="s">
        <v>33</v>
      </c>
      <c r="I8186" t="s">
        <v>28</v>
      </c>
      <c r="J8186" t="s">
        <v>29</v>
      </c>
      <c r="K8186" t="s">
        <v>1243</v>
      </c>
      <c r="L8186" t="s">
        <v>26</v>
      </c>
      <c r="M8186" t="s">
        <v>296</v>
      </c>
      <c r="N8186" s="2">
        <v>40878</v>
      </c>
      <c r="O8186" s="2">
        <v>40879</v>
      </c>
      <c r="P8186">
        <v>19</v>
      </c>
      <c r="Q8186" s="1">
        <v>0.01</v>
      </c>
      <c r="R8186">
        <v>8.33</v>
      </c>
      <c r="S8186">
        <v>1.99</v>
      </c>
      <c r="T8186">
        <f t="shared" si="127"/>
        <v>158.27000000000001</v>
      </c>
    </row>
    <row r="8187" spans="1:20" x14ac:dyDescent="0.25">
      <c r="A8187">
        <v>8186</v>
      </c>
      <c r="B8187">
        <v>90547</v>
      </c>
      <c r="C8187" t="s">
        <v>570</v>
      </c>
      <c r="D8187" t="s">
        <v>20</v>
      </c>
      <c r="E8187" t="s">
        <v>187</v>
      </c>
      <c r="F8187" t="s">
        <v>31</v>
      </c>
      <c r="G8187" t="s">
        <v>32</v>
      </c>
      <c r="H8187" t="s">
        <v>188</v>
      </c>
      <c r="I8187" t="s">
        <v>28</v>
      </c>
      <c r="J8187" t="s">
        <v>29</v>
      </c>
      <c r="K8187" t="s">
        <v>221</v>
      </c>
      <c r="L8187" t="s">
        <v>746</v>
      </c>
      <c r="M8187" t="s">
        <v>139</v>
      </c>
      <c r="N8187" s="2">
        <v>40949</v>
      </c>
      <c r="O8187" s="2">
        <v>40951</v>
      </c>
      <c r="P8187">
        <v>12</v>
      </c>
      <c r="Q8187" s="1">
        <v>7.0000000000000007E-2</v>
      </c>
      <c r="R8187">
        <v>19.989999999999998</v>
      </c>
      <c r="S8187">
        <v>11.17</v>
      </c>
      <c r="T8187">
        <f t="shared" si="127"/>
        <v>239.88</v>
      </c>
    </row>
    <row r="8188" spans="1:20" x14ac:dyDescent="0.25">
      <c r="A8188">
        <v>8187</v>
      </c>
      <c r="B8188">
        <v>91374</v>
      </c>
      <c r="C8188" t="s">
        <v>1217</v>
      </c>
      <c r="D8188" t="s">
        <v>38</v>
      </c>
      <c r="E8188" t="s">
        <v>39</v>
      </c>
      <c r="F8188" t="s">
        <v>31</v>
      </c>
      <c r="G8188" t="s">
        <v>93</v>
      </c>
      <c r="H8188" t="s">
        <v>94</v>
      </c>
      <c r="I8188" t="s">
        <v>28</v>
      </c>
      <c r="J8188" t="s">
        <v>29</v>
      </c>
      <c r="K8188" t="s">
        <v>101</v>
      </c>
      <c r="L8188" t="s">
        <v>26</v>
      </c>
      <c r="M8188" t="s">
        <v>141</v>
      </c>
      <c r="N8188" s="2">
        <v>41082</v>
      </c>
      <c r="O8188" s="2">
        <v>41084</v>
      </c>
      <c r="P8188">
        <v>6</v>
      </c>
      <c r="Q8188" s="1">
        <v>0.08</v>
      </c>
      <c r="R8188">
        <v>28.15</v>
      </c>
      <c r="S8188">
        <v>8.99</v>
      </c>
      <c r="T8188">
        <f t="shared" si="127"/>
        <v>168.89999999999998</v>
      </c>
    </row>
    <row r="8189" spans="1:20" x14ac:dyDescent="0.25">
      <c r="A8189">
        <v>8188</v>
      </c>
      <c r="B8189">
        <v>86096</v>
      </c>
      <c r="C8189" t="s">
        <v>130</v>
      </c>
      <c r="D8189" t="s">
        <v>20</v>
      </c>
      <c r="E8189" t="s">
        <v>39</v>
      </c>
      <c r="F8189" t="s">
        <v>31</v>
      </c>
      <c r="G8189" t="s">
        <v>48</v>
      </c>
      <c r="H8189" t="s">
        <v>61</v>
      </c>
      <c r="I8189" t="s">
        <v>28</v>
      </c>
      <c r="J8189" t="s">
        <v>29</v>
      </c>
      <c r="K8189" t="s">
        <v>71</v>
      </c>
      <c r="L8189" t="s">
        <v>192</v>
      </c>
      <c r="M8189" t="s">
        <v>255</v>
      </c>
      <c r="N8189" s="2">
        <v>41260</v>
      </c>
      <c r="O8189" s="2">
        <v>41269</v>
      </c>
      <c r="P8189">
        <v>2</v>
      </c>
      <c r="Q8189" s="1">
        <v>0.01</v>
      </c>
      <c r="R8189">
        <v>4.9800000000000004</v>
      </c>
      <c r="S8189">
        <v>7.44</v>
      </c>
      <c r="T8189">
        <f t="shared" si="127"/>
        <v>9.9600000000000009</v>
      </c>
    </row>
    <row r="8190" spans="1:20" x14ac:dyDescent="0.25">
      <c r="A8190">
        <v>8189</v>
      </c>
      <c r="B8190">
        <v>86096</v>
      </c>
      <c r="C8190" t="s">
        <v>130</v>
      </c>
      <c r="D8190" t="s">
        <v>38</v>
      </c>
      <c r="E8190" t="s">
        <v>21</v>
      </c>
      <c r="F8190" t="s">
        <v>31</v>
      </c>
      <c r="G8190" t="s">
        <v>48</v>
      </c>
      <c r="H8190" t="s">
        <v>203</v>
      </c>
      <c r="I8190" t="s">
        <v>28</v>
      </c>
      <c r="J8190" t="s">
        <v>29</v>
      </c>
      <c r="K8190" t="s">
        <v>204</v>
      </c>
      <c r="L8190" t="s">
        <v>192</v>
      </c>
      <c r="M8190" t="s">
        <v>131</v>
      </c>
      <c r="N8190" s="2">
        <v>41260</v>
      </c>
      <c r="O8190" s="2">
        <v>41260</v>
      </c>
      <c r="P8190">
        <v>4</v>
      </c>
      <c r="Q8190" s="1">
        <v>0.01</v>
      </c>
      <c r="R8190">
        <v>65.989999999999995</v>
      </c>
      <c r="S8190">
        <v>3.9</v>
      </c>
      <c r="T8190">
        <f t="shared" si="127"/>
        <v>263.95999999999998</v>
      </c>
    </row>
    <row r="8191" spans="1:20" x14ac:dyDescent="0.25">
      <c r="A8191">
        <v>8190</v>
      </c>
      <c r="B8191">
        <v>87150</v>
      </c>
      <c r="C8191" t="s">
        <v>927</v>
      </c>
      <c r="D8191" t="s">
        <v>20</v>
      </c>
      <c r="E8191" t="s">
        <v>39</v>
      </c>
      <c r="F8191" t="s">
        <v>22</v>
      </c>
      <c r="G8191" t="s">
        <v>41</v>
      </c>
      <c r="H8191" t="s">
        <v>78</v>
      </c>
      <c r="I8191" t="s">
        <v>28</v>
      </c>
      <c r="J8191" t="s">
        <v>29</v>
      </c>
      <c r="K8191" t="s">
        <v>50</v>
      </c>
      <c r="L8191" t="s">
        <v>192</v>
      </c>
      <c r="M8191" t="s">
        <v>86</v>
      </c>
      <c r="N8191" s="2">
        <v>40665</v>
      </c>
      <c r="O8191" s="2">
        <v>40666</v>
      </c>
      <c r="P8191">
        <v>11</v>
      </c>
      <c r="Q8191" s="1">
        <v>0.03</v>
      </c>
      <c r="R8191">
        <v>50.98</v>
      </c>
      <c r="S8191">
        <v>13.66</v>
      </c>
      <c r="T8191">
        <f t="shared" si="127"/>
        <v>560.78</v>
      </c>
    </row>
    <row r="8192" spans="1:20" x14ac:dyDescent="0.25">
      <c r="A8192">
        <v>8191</v>
      </c>
      <c r="B8192">
        <v>90294</v>
      </c>
      <c r="C8192" t="s">
        <v>288</v>
      </c>
      <c r="D8192" t="s">
        <v>20</v>
      </c>
      <c r="E8192" t="s">
        <v>187</v>
      </c>
      <c r="F8192" t="s">
        <v>47</v>
      </c>
      <c r="G8192" t="s">
        <v>23</v>
      </c>
      <c r="H8192" t="s">
        <v>188</v>
      </c>
      <c r="I8192" t="s">
        <v>28</v>
      </c>
      <c r="J8192" t="s">
        <v>29</v>
      </c>
      <c r="K8192" t="s">
        <v>248</v>
      </c>
      <c r="L8192" t="s">
        <v>706</v>
      </c>
      <c r="M8192" t="s">
        <v>51</v>
      </c>
      <c r="N8192" s="2">
        <v>41336</v>
      </c>
      <c r="O8192" s="2">
        <v>41338</v>
      </c>
      <c r="P8192">
        <v>11</v>
      </c>
      <c r="Q8192" s="1">
        <v>0.04</v>
      </c>
      <c r="R8192">
        <v>110.98</v>
      </c>
      <c r="S8192">
        <v>13.99</v>
      </c>
      <c r="T8192">
        <f t="shared" si="127"/>
        <v>1220.78</v>
      </c>
    </row>
    <row r="8193" spans="1:20" x14ac:dyDescent="0.25">
      <c r="A8193">
        <v>8192</v>
      </c>
      <c r="B8193">
        <v>90294</v>
      </c>
      <c r="C8193" t="s">
        <v>288</v>
      </c>
      <c r="D8193" t="s">
        <v>20</v>
      </c>
      <c r="E8193" t="s">
        <v>39</v>
      </c>
      <c r="F8193" t="s">
        <v>47</v>
      </c>
      <c r="G8193" t="s">
        <v>23</v>
      </c>
      <c r="H8193" t="s">
        <v>54</v>
      </c>
      <c r="I8193" t="s">
        <v>28</v>
      </c>
      <c r="J8193" t="s">
        <v>29</v>
      </c>
      <c r="K8193" t="s">
        <v>170</v>
      </c>
      <c r="L8193" t="s">
        <v>192</v>
      </c>
      <c r="M8193" t="s">
        <v>160</v>
      </c>
      <c r="N8193" s="2">
        <v>41336</v>
      </c>
      <c r="O8193" s="2">
        <v>41338</v>
      </c>
      <c r="P8193">
        <v>1</v>
      </c>
      <c r="Q8193" s="1">
        <v>0</v>
      </c>
      <c r="R8193">
        <v>4.9800000000000004</v>
      </c>
      <c r="S8193">
        <v>7.54</v>
      </c>
      <c r="T8193">
        <f t="shared" si="127"/>
        <v>4.9800000000000004</v>
      </c>
    </row>
    <row r="8194" spans="1:20" x14ac:dyDescent="0.25">
      <c r="A8194">
        <v>8193</v>
      </c>
      <c r="B8194">
        <v>90294</v>
      </c>
      <c r="C8194" t="s">
        <v>288</v>
      </c>
      <c r="D8194" t="s">
        <v>20</v>
      </c>
      <c r="E8194" t="s">
        <v>39</v>
      </c>
      <c r="F8194" t="s">
        <v>47</v>
      </c>
      <c r="G8194" t="s">
        <v>23</v>
      </c>
      <c r="H8194" t="s">
        <v>49</v>
      </c>
      <c r="I8194" t="s">
        <v>28</v>
      </c>
      <c r="J8194" t="s">
        <v>29</v>
      </c>
      <c r="K8194" t="s">
        <v>289</v>
      </c>
      <c r="L8194" t="s">
        <v>44</v>
      </c>
      <c r="M8194" t="s">
        <v>160</v>
      </c>
      <c r="N8194" s="2">
        <v>41336</v>
      </c>
      <c r="O8194" s="2">
        <v>41336</v>
      </c>
      <c r="P8194">
        <v>6</v>
      </c>
      <c r="Q8194" s="1">
        <v>0.09</v>
      </c>
      <c r="R8194">
        <v>1.81</v>
      </c>
      <c r="S8194">
        <v>1.56</v>
      </c>
      <c r="T8194">
        <f t="shared" si="127"/>
        <v>10.86</v>
      </c>
    </row>
    <row r="8195" spans="1:20" x14ac:dyDescent="0.25">
      <c r="A8195">
        <v>8194</v>
      </c>
      <c r="B8195">
        <v>88007</v>
      </c>
      <c r="C8195" t="s">
        <v>477</v>
      </c>
      <c r="D8195" t="s">
        <v>20</v>
      </c>
      <c r="E8195" t="s">
        <v>39</v>
      </c>
      <c r="F8195" t="s">
        <v>47</v>
      </c>
      <c r="G8195" t="s">
        <v>48</v>
      </c>
      <c r="H8195" t="s">
        <v>61</v>
      </c>
      <c r="I8195" t="s">
        <v>28</v>
      </c>
      <c r="J8195" t="s">
        <v>29</v>
      </c>
      <c r="K8195" t="s">
        <v>58</v>
      </c>
      <c r="L8195" t="s">
        <v>44</v>
      </c>
      <c r="M8195" t="s">
        <v>51</v>
      </c>
      <c r="N8195" s="2">
        <v>41096</v>
      </c>
      <c r="O8195" s="2">
        <v>41098</v>
      </c>
      <c r="P8195">
        <v>10</v>
      </c>
      <c r="Q8195" s="1">
        <v>0.01</v>
      </c>
      <c r="R8195">
        <v>8.56</v>
      </c>
      <c r="S8195">
        <v>5.16</v>
      </c>
      <c r="T8195">
        <f t="shared" ref="T8195:T8258" si="128">R8195*P8195</f>
        <v>85.600000000000009</v>
      </c>
    </row>
    <row r="8196" spans="1:20" x14ac:dyDescent="0.25">
      <c r="A8196">
        <v>8195</v>
      </c>
      <c r="B8196">
        <v>85995</v>
      </c>
      <c r="C8196" t="s">
        <v>1802</v>
      </c>
      <c r="D8196" t="s">
        <v>20</v>
      </c>
      <c r="E8196" t="s">
        <v>21</v>
      </c>
      <c r="F8196" t="s">
        <v>31</v>
      </c>
      <c r="G8196" t="s">
        <v>23</v>
      </c>
      <c r="H8196" t="s">
        <v>33</v>
      </c>
      <c r="I8196" t="s">
        <v>28</v>
      </c>
      <c r="J8196" t="s">
        <v>29</v>
      </c>
      <c r="K8196" t="s">
        <v>1147</v>
      </c>
      <c r="L8196" t="s">
        <v>706</v>
      </c>
      <c r="M8196" t="s">
        <v>141</v>
      </c>
      <c r="N8196" s="2">
        <v>41124</v>
      </c>
      <c r="O8196" s="2">
        <v>41126</v>
      </c>
      <c r="P8196">
        <v>21</v>
      </c>
      <c r="Q8196" s="1">
        <v>0.06</v>
      </c>
      <c r="R8196">
        <v>11.99</v>
      </c>
      <c r="S8196">
        <v>5.99</v>
      </c>
      <c r="T8196">
        <f t="shared" si="128"/>
        <v>251.79</v>
      </c>
    </row>
    <row r="8197" spans="1:20" x14ac:dyDescent="0.25">
      <c r="A8197">
        <v>8196</v>
      </c>
      <c r="B8197">
        <v>85919</v>
      </c>
      <c r="C8197" t="s">
        <v>412</v>
      </c>
      <c r="D8197" t="s">
        <v>20</v>
      </c>
      <c r="E8197" t="s">
        <v>39</v>
      </c>
      <c r="F8197" t="s">
        <v>40</v>
      </c>
      <c r="G8197" t="s">
        <v>93</v>
      </c>
      <c r="H8197" t="s">
        <v>54</v>
      </c>
      <c r="I8197" t="s">
        <v>28</v>
      </c>
      <c r="J8197" t="s">
        <v>29</v>
      </c>
      <c r="K8197" t="s">
        <v>116</v>
      </c>
      <c r="L8197" t="s">
        <v>746</v>
      </c>
      <c r="M8197" t="s">
        <v>638</v>
      </c>
      <c r="N8197" s="2">
        <v>40616</v>
      </c>
      <c r="O8197" s="2">
        <v>40617</v>
      </c>
      <c r="P8197">
        <v>4</v>
      </c>
      <c r="Q8197" s="1">
        <v>7.0000000000000007E-2</v>
      </c>
      <c r="R8197">
        <v>167.27</v>
      </c>
      <c r="S8197">
        <v>35</v>
      </c>
      <c r="T8197">
        <f t="shared" si="128"/>
        <v>669.08</v>
      </c>
    </row>
    <row r="8198" spans="1:20" x14ac:dyDescent="0.25">
      <c r="A8198">
        <v>8197</v>
      </c>
      <c r="B8198">
        <v>85919</v>
      </c>
      <c r="C8198" t="s">
        <v>412</v>
      </c>
      <c r="D8198" t="s">
        <v>38</v>
      </c>
      <c r="E8198" t="s">
        <v>21</v>
      </c>
      <c r="F8198" t="s">
        <v>40</v>
      </c>
      <c r="G8198" t="s">
        <v>93</v>
      </c>
      <c r="H8198" t="s">
        <v>206</v>
      </c>
      <c r="I8198" t="s">
        <v>28</v>
      </c>
      <c r="J8198" t="s">
        <v>29</v>
      </c>
      <c r="K8198" t="s">
        <v>210</v>
      </c>
      <c r="L8198" t="s">
        <v>26</v>
      </c>
      <c r="M8198" t="s">
        <v>370</v>
      </c>
      <c r="N8198" s="2">
        <v>40616</v>
      </c>
      <c r="O8198" s="2">
        <v>40618</v>
      </c>
      <c r="P8198">
        <v>5</v>
      </c>
      <c r="Q8198" s="1">
        <v>0.06</v>
      </c>
      <c r="R8198">
        <v>20.99</v>
      </c>
      <c r="S8198">
        <v>0.99</v>
      </c>
      <c r="T8198">
        <f t="shared" si="128"/>
        <v>104.94999999999999</v>
      </c>
    </row>
    <row r="8199" spans="1:20" x14ac:dyDescent="0.25">
      <c r="A8199">
        <v>8198</v>
      </c>
      <c r="B8199">
        <v>89662</v>
      </c>
      <c r="C8199" t="s">
        <v>1483</v>
      </c>
      <c r="D8199" t="s">
        <v>38</v>
      </c>
      <c r="E8199" t="s">
        <v>21</v>
      </c>
      <c r="F8199" t="s">
        <v>31</v>
      </c>
      <c r="G8199" t="s">
        <v>23</v>
      </c>
      <c r="H8199" t="s">
        <v>24</v>
      </c>
      <c r="I8199" t="s">
        <v>28</v>
      </c>
      <c r="J8199" t="s">
        <v>29</v>
      </c>
      <c r="K8199" t="s">
        <v>1114</v>
      </c>
      <c r="L8199" t="s">
        <v>192</v>
      </c>
      <c r="M8199" t="s">
        <v>143</v>
      </c>
      <c r="N8199" s="2">
        <v>41220</v>
      </c>
      <c r="O8199" s="2">
        <v>41222</v>
      </c>
      <c r="P8199">
        <v>15</v>
      </c>
      <c r="Q8199" s="1">
        <v>0.04</v>
      </c>
      <c r="R8199">
        <v>19.98</v>
      </c>
      <c r="S8199">
        <v>4</v>
      </c>
      <c r="T8199">
        <f t="shared" si="128"/>
        <v>299.7</v>
      </c>
    </row>
    <row r="8200" spans="1:20" x14ac:dyDescent="0.25">
      <c r="A8200">
        <v>8199</v>
      </c>
      <c r="B8200">
        <v>89662</v>
      </c>
      <c r="C8200" t="s">
        <v>1483</v>
      </c>
      <c r="D8200" t="s">
        <v>20</v>
      </c>
      <c r="E8200" t="s">
        <v>39</v>
      </c>
      <c r="F8200" t="s">
        <v>31</v>
      </c>
      <c r="G8200" t="s">
        <v>23</v>
      </c>
      <c r="H8200" t="s">
        <v>54</v>
      </c>
      <c r="I8200" t="s">
        <v>28</v>
      </c>
      <c r="J8200" t="s">
        <v>29</v>
      </c>
      <c r="K8200" t="s">
        <v>98</v>
      </c>
      <c r="L8200" t="s">
        <v>192</v>
      </c>
      <c r="M8200" t="s">
        <v>146</v>
      </c>
      <c r="N8200" s="2">
        <v>41220</v>
      </c>
      <c r="O8200" s="2">
        <v>41222</v>
      </c>
      <c r="P8200">
        <v>39</v>
      </c>
      <c r="Q8200" s="1">
        <v>0.09</v>
      </c>
      <c r="R8200">
        <v>34.76</v>
      </c>
      <c r="S8200">
        <v>8.2200000000000006</v>
      </c>
      <c r="T8200">
        <f t="shared" si="128"/>
        <v>1355.6399999999999</v>
      </c>
    </row>
    <row r="8201" spans="1:20" x14ac:dyDescent="0.25">
      <c r="A8201">
        <v>8200</v>
      </c>
      <c r="B8201">
        <v>91256</v>
      </c>
      <c r="C8201" t="s">
        <v>1228</v>
      </c>
      <c r="D8201" t="s">
        <v>20</v>
      </c>
      <c r="E8201" t="s">
        <v>21</v>
      </c>
      <c r="F8201" t="s">
        <v>47</v>
      </c>
      <c r="G8201" t="s">
        <v>48</v>
      </c>
      <c r="H8201" t="s">
        <v>33</v>
      </c>
      <c r="I8201" t="s">
        <v>28</v>
      </c>
      <c r="J8201" t="s">
        <v>29</v>
      </c>
      <c r="K8201" t="s">
        <v>201</v>
      </c>
      <c r="L8201" t="s">
        <v>746</v>
      </c>
      <c r="M8201" t="s">
        <v>117</v>
      </c>
      <c r="N8201" s="2">
        <v>41240</v>
      </c>
      <c r="O8201" s="2">
        <v>41241</v>
      </c>
      <c r="P8201">
        <v>3</v>
      </c>
      <c r="Q8201" s="1">
        <v>0</v>
      </c>
      <c r="R8201">
        <v>6783.02</v>
      </c>
      <c r="S8201">
        <v>24.49</v>
      </c>
      <c r="T8201">
        <f t="shared" si="128"/>
        <v>20349.060000000001</v>
      </c>
    </row>
    <row r="8202" spans="1:20" x14ac:dyDescent="0.25">
      <c r="A8202">
        <v>8201</v>
      </c>
      <c r="B8202">
        <v>91256</v>
      </c>
      <c r="C8202" t="s">
        <v>1435</v>
      </c>
      <c r="D8202" t="s">
        <v>38</v>
      </c>
      <c r="E8202" t="s">
        <v>39</v>
      </c>
      <c r="F8202" t="s">
        <v>47</v>
      </c>
      <c r="G8202" t="s">
        <v>48</v>
      </c>
      <c r="H8202" t="s">
        <v>78</v>
      </c>
      <c r="I8202" t="s">
        <v>28</v>
      </c>
      <c r="J8202" t="s">
        <v>29</v>
      </c>
      <c r="K8202" t="s">
        <v>165</v>
      </c>
      <c r="L8202" t="s">
        <v>44</v>
      </c>
      <c r="M8202" t="s">
        <v>51</v>
      </c>
      <c r="N8202" s="2">
        <v>41240</v>
      </c>
      <c r="O8202" s="2">
        <v>41242</v>
      </c>
      <c r="P8202">
        <v>29</v>
      </c>
      <c r="Q8202" s="1">
        <v>0.02</v>
      </c>
      <c r="R8202">
        <v>9.27</v>
      </c>
      <c r="S8202">
        <v>4.3899999999999997</v>
      </c>
      <c r="T8202">
        <f t="shared" si="128"/>
        <v>268.83</v>
      </c>
    </row>
    <row r="8203" spans="1:20" x14ac:dyDescent="0.25">
      <c r="A8203">
        <v>8202</v>
      </c>
      <c r="B8203">
        <v>91256</v>
      </c>
      <c r="C8203" t="s">
        <v>1435</v>
      </c>
      <c r="D8203" t="s">
        <v>20</v>
      </c>
      <c r="E8203" t="s">
        <v>39</v>
      </c>
      <c r="F8203" t="s">
        <v>47</v>
      </c>
      <c r="G8203" t="s">
        <v>48</v>
      </c>
      <c r="H8203" t="s">
        <v>78</v>
      </c>
      <c r="I8203" t="s">
        <v>28</v>
      </c>
      <c r="J8203" t="s">
        <v>29</v>
      </c>
      <c r="K8203" t="s">
        <v>291</v>
      </c>
      <c r="L8203" t="s">
        <v>192</v>
      </c>
      <c r="M8203" t="s">
        <v>51</v>
      </c>
      <c r="N8203" s="2">
        <v>41240</v>
      </c>
      <c r="O8203" s="2">
        <v>41242</v>
      </c>
      <c r="P8203">
        <v>10</v>
      </c>
      <c r="Q8203" s="1">
        <v>0.03</v>
      </c>
      <c r="R8203">
        <v>6.68</v>
      </c>
      <c r="S8203">
        <v>6.15</v>
      </c>
      <c r="T8203">
        <f t="shared" si="128"/>
        <v>66.8</v>
      </c>
    </row>
    <row r="8204" spans="1:20" x14ac:dyDescent="0.25">
      <c r="A8204">
        <v>8203</v>
      </c>
      <c r="B8204">
        <v>91256</v>
      </c>
      <c r="C8204" t="s">
        <v>1377</v>
      </c>
      <c r="D8204" t="s">
        <v>20</v>
      </c>
      <c r="E8204" t="s">
        <v>39</v>
      </c>
      <c r="F8204" t="s">
        <v>47</v>
      </c>
      <c r="G8204" t="s">
        <v>48</v>
      </c>
      <c r="H8204" t="s">
        <v>78</v>
      </c>
      <c r="I8204" t="s">
        <v>28</v>
      </c>
      <c r="J8204" t="s">
        <v>29</v>
      </c>
      <c r="K8204" t="s">
        <v>170</v>
      </c>
      <c r="L8204" t="s">
        <v>192</v>
      </c>
      <c r="M8204" t="s">
        <v>117</v>
      </c>
      <c r="N8204" s="2">
        <v>41240</v>
      </c>
      <c r="O8204" s="2">
        <v>41243</v>
      </c>
      <c r="P8204">
        <v>11</v>
      </c>
      <c r="Q8204" s="1">
        <v>0.1</v>
      </c>
      <c r="R8204">
        <v>5.78</v>
      </c>
      <c r="S8204">
        <v>5.67</v>
      </c>
      <c r="T8204">
        <f t="shared" si="128"/>
        <v>63.580000000000005</v>
      </c>
    </row>
    <row r="8205" spans="1:20" x14ac:dyDescent="0.25">
      <c r="A8205">
        <v>8204</v>
      </c>
      <c r="B8205">
        <v>85841</v>
      </c>
      <c r="C8205" t="s">
        <v>1012</v>
      </c>
      <c r="D8205" t="s">
        <v>578</v>
      </c>
      <c r="E8205" t="s">
        <v>39</v>
      </c>
      <c r="F8205" t="s">
        <v>40</v>
      </c>
      <c r="G8205" t="s">
        <v>93</v>
      </c>
      <c r="H8205" t="s">
        <v>49</v>
      </c>
      <c r="I8205" t="s">
        <v>28</v>
      </c>
      <c r="J8205" t="s">
        <v>29</v>
      </c>
      <c r="K8205" t="s">
        <v>221</v>
      </c>
      <c r="L8205" t="s">
        <v>283</v>
      </c>
      <c r="M8205" t="s">
        <v>59</v>
      </c>
      <c r="N8205" s="2">
        <v>41359</v>
      </c>
      <c r="O8205" s="2">
        <v>41361</v>
      </c>
      <c r="P8205">
        <v>2</v>
      </c>
      <c r="Q8205" s="1">
        <v>0.05</v>
      </c>
      <c r="R8205">
        <v>68.81</v>
      </c>
      <c r="S8205">
        <v>60</v>
      </c>
      <c r="T8205">
        <f t="shared" si="128"/>
        <v>137.62</v>
      </c>
    </row>
    <row r="8206" spans="1:20" x14ac:dyDescent="0.25">
      <c r="A8206">
        <v>8205</v>
      </c>
      <c r="B8206">
        <v>85833</v>
      </c>
      <c r="C8206" t="s">
        <v>1012</v>
      </c>
      <c r="D8206" t="s">
        <v>20</v>
      </c>
      <c r="E8206" t="s">
        <v>39</v>
      </c>
      <c r="F8206" t="s">
        <v>40</v>
      </c>
      <c r="G8206" t="s">
        <v>93</v>
      </c>
      <c r="H8206" t="s">
        <v>78</v>
      </c>
      <c r="I8206" t="s">
        <v>28</v>
      </c>
      <c r="J8206" t="s">
        <v>29</v>
      </c>
      <c r="K8206" t="s">
        <v>101</v>
      </c>
      <c r="L8206" t="s">
        <v>192</v>
      </c>
      <c r="M8206" t="s">
        <v>99</v>
      </c>
      <c r="N8206" s="2">
        <v>40263</v>
      </c>
      <c r="O8206" s="2">
        <v>40264</v>
      </c>
      <c r="P8206">
        <v>7</v>
      </c>
      <c r="Q8206" s="1">
        <v>0.09</v>
      </c>
      <c r="R8206">
        <v>20.89</v>
      </c>
      <c r="S8206">
        <v>11.52</v>
      </c>
      <c r="T8206">
        <f t="shared" si="128"/>
        <v>146.23000000000002</v>
      </c>
    </row>
    <row r="8207" spans="1:20" x14ac:dyDescent="0.25">
      <c r="A8207">
        <v>8206</v>
      </c>
      <c r="B8207">
        <v>91234</v>
      </c>
      <c r="C8207" t="s">
        <v>826</v>
      </c>
      <c r="D8207" t="s">
        <v>38</v>
      </c>
      <c r="E8207" t="s">
        <v>39</v>
      </c>
      <c r="F8207" t="s">
        <v>47</v>
      </c>
      <c r="G8207" t="s">
        <v>41</v>
      </c>
      <c r="H8207" t="s">
        <v>49</v>
      </c>
      <c r="I8207" t="s">
        <v>28</v>
      </c>
      <c r="J8207" t="s">
        <v>29</v>
      </c>
      <c r="K8207" t="s">
        <v>133</v>
      </c>
      <c r="L8207" t="s">
        <v>26</v>
      </c>
      <c r="M8207" t="s">
        <v>111</v>
      </c>
      <c r="N8207" s="2">
        <v>41574</v>
      </c>
      <c r="O8207" s="2">
        <v>41576</v>
      </c>
      <c r="P8207">
        <v>5</v>
      </c>
      <c r="Q8207" s="1">
        <v>0.01</v>
      </c>
      <c r="R8207">
        <v>3.57</v>
      </c>
      <c r="S8207">
        <v>4.17</v>
      </c>
      <c r="T8207">
        <f t="shared" si="128"/>
        <v>17.849999999999998</v>
      </c>
    </row>
    <row r="8208" spans="1:20" x14ac:dyDescent="0.25">
      <c r="A8208">
        <v>8207</v>
      </c>
      <c r="B8208">
        <v>86872</v>
      </c>
      <c r="C8208" t="s">
        <v>485</v>
      </c>
      <c r="D8208" t="s">
        <v>20</v>
      </c>
      <c r="E8208" t="s">
        <v>39</v>
      </c>
      <c r="F8208" t="s">
        <v>22</v>
      </c>
      <c r="G8208" t="s">
        <v>41</v>
      </c>
      <c r="H8208" t="s">
        <v>78</v>
      </c>
      <c r="I8208" t="s">
        <v>28</v>
      </c>
      <c r="J8208" t="s">
        <v>29</v>
      </c>
      <c r="K8208" t="s">
        <v>43</v>
      </c>
      <c r="L8208" t="s">
        <v>192</v>
      </c>
      <c r="M8208" t="s">
        <v>80</v>
      </c>
      <c r="N8208" s="2">
        <v>41213</v>
      </c>
      <c r="O8208" s="2">
        <v>41215</v>
      </c>
      <c r="P8208">
        <v>18</v>
      </c>
      <c r="Q8208" s="1">
        <v>0.04</v>
      </c>
      <c r="R8208">
        <v>48.04</v>
      </c>
      <c r="S8208">
        <v>5.79</v>
      </c>
      <c r="T8208">
        <f t="shared" si="128"/>
        <v>864.72</v>
      </c>
    </row>
    <row r="8209" spans="1:20" x14ac:dyDescent="0.25">
      <c r="A8209">
        <v>8208</v>
      </c>
      <c r="B8209">
        <v>86872</v>
      </c>
      <c r="C8209" t="s">
        <v>485</v>
      </c>
      <c r="D8209" t="s">
        <v>20</v>
      </c>
      <c r="E8209" t="s">
        <v>39</v>
      </c>
      <c r="F8209" t="s">
        <v>22</v>
      </c>
      <c r="G8209" t="s">
        <v>41</v>
      </c>
      <c r="H8209" t="s">
        <v>61</v>
      </c>
      <c r="I8209" t="s">
        <v>28</v>
      </c>
      <c r="J8209" t="s">
        <v>29</v>
      </c>
      <c r="K8209" t="s">
        <v>55</v>
      </c>
      <c r="L8209" t="s">
        <v>44</v>
      </c>
      <c r="M8209" t="s">
        <v>238</v>
      </c>
      <c r="N8209" s="2">
        <v>41213</v>
      </c>
      <c r="O8209" s="2">
        <v>41213</v>
      </c>
      <c r="P8209">
        <v>7</v>
      </c>
      <c r="Q8209" s="1">
        <v>0.08</v>
      </c>
      <c r="R8209">
        <v>2.6</v>
      </c>
      <c r="S8209">
        <v>2.4</v>
      </c>
      <c r="T8209">
        <f t="shared" si="128"/>
        <v>18.2</v>
      </c>
    </row>
    <row r="8210" spans="1:20" x14ac:dyDescent="0.25">
      <c r="A8210">
        <v>8209</v>
      </c>
      <c r="B8210">
        <v>90549</v>
      </c>
      <c r="C8210" t="s">
        <v>570</v>
      </c>
      <c r="D8210" t="s">
        <v>20</v>
      </c>
      <c r="E8210" t="s">
        <v>39</v>
      </c>
      <c r="F8210" t="s">
        <v>31</v>
      </c>
      <c r="G8210" t="s">
        <v>32</v>
      </c>
      <c r="H8210" t="s">
        <v>89</v>
      </c>
      <c r="I8210" t="s">
        <v>28</v>
      </c>
      <c r="J8210" t="s">
        <v>29</v>
      </c>
      <c r="K8210" t="s">
        <v>101</v>
      </c>
      <c r="L8210" t="s">
        <v>192</v>
      </c>
      <c r="M8210" t="s">
        <v>35</v>
      </c>
      <c r="N8210" s="2">
        <v>41362</v>
      </c>
      <c r="O8210" s="2">
        <v>41362</v>
      </c>
      <c r="P8210">
        <v>9</v>
      </c>
      <c r="Q8210" s="1">
        <v>0</v>
      </c>
      <c r="R8210">
        <v>6.68</v>
      </c>
      <c r="S8210">
        <v>6.92</v>
      </c>
      <c r="T8210">
        <f t="shared" si="128"/>
        <v>60.12</v>
      </c>
    </row>
    <row r="8211" spans="1:20" x14ac:dyDescent="0.25">
      <c r="A8211">
        <v>8210</v>
      </c>
      <c r="B8211">
        <v>90541</v>
      </c>
      <c r="C8211" t="s">
        <v>570</v>
      </c>
      <c r="D8211" t="s">
        <v>578</v>
      </c>
      <c r="E8211" t="s">
        <v>187</v>
      </c>
      <c r="F8211" t="s">
        <v>31</v>
      </c>
      <c r="G8211" t="s">
        <v>32</v>
      </c>
      <c r="H8211" t="s">
        <v>188</v>
      </c>
      <c r="I8211" t="s">
        <v>28</v>
      </c>
      <c r="J8211" t="s">
        <v>29</v>
      </c>
      <c r="K8211" t="s">
        <v>189</v>
      </c>
      <c r="L8211" t="s">
        <v>283</v>
      </c>
      <c r="M8211" t="s">
        <v>143</v>
      </c>
      <c r="N8211" s="2">
        <v>40631</v>
      </c>
      <c r="O8211" s="2">
        <v>40631</v>
      </c>
      <c r="P8211">
        <v>12</v>
      </c>
      <c r="Q8211" s="1">
        <v>0.04</v>
      </c>
      <c r="R8211">
        <v>85.29</v>
      </c>
      <c r="S8211">
        <v>60</v>
      </c>
      <c r="T8211">
        <f t="shared" si="128"/>
        <v>1023.48</v>
      </c>
    </row>
    <row r="8212" spans="1:20" x14ac:dyDescent="0.25">
      <c r="A8212">
        <v>8211</v>
      </c>
      <c r="B8212">
        <v>89088</v>
      </c>
      <c r="C8212" t="s">
        <v>395</v>
      </c>
      <c r="D8212" t="s">
        <v>20</v>
      </c>
      <c r="E8212" t="s">
        <v>39</v>
      </c>
      <c r="F8212" t="s">
        <v>22</v>
      </c>
      <c r="G8212" t="s">
        <v>48</v>
      </c>
      <c r="H8212" t="s">
        <v>49</v>
      </c>
      <c r="I8212" t="s">
        <v>28</v>
      </c>
      <c r="J8212" t="s">
        <v>29</v>
      </c>
      <c r="K8212" t="s">
        <v>274</v>
      </c>
      <c r="L8212" t="s">
        <v>26</v>
      </c>
      <c r="M8212" t="s">
        <v>190</v>
      </c>
      <c r="N8212" s="2">
        <v>41337</v>
      </c>
      <c r="O8212" s="2">
        <v>41346</v>
      </c>
      <c r="P8212">
        <v>9</v>
      </c>
      <c r="Q8212" s="1">
        <v>0.09</v>
      </c>
      <c r="R8212">
        <v>25.98</v>
      </c>
      <c r="S8212">
        <v>4.08</v>
      </c>
      <c r="T8212">
        <f t="shared" si="128"/>
        <v>233.82</v>
      </c>
    </row>
    <row r="8213" spans="1:20" x14ac:dyDescent="0.25">
      <c r="A8213">
        <v>8212</v>
      </c>
      <c r="B8213">
        <v>87558</v>
      </c>
      <c r="C8213" t="s">
        <v>871</v>
      </c>
      <c r="D8213" t="s">
        <v>578</v>
      </c>
      <c r="E8213" t="s">
        <v>187</v>
      </c>
      <c r="F8213" t="s">
        <v>31</v>
      </c>
      <c r="G8213" t="s">
        <v>23</v>
      </c>
      <c r="H8213" t="s">
        <v>225</v>
      </c>
      <c r="I8213" t="s">
        <v>28</v>
      </c>
      <c r="J8213" t="s">
        <v>29</v>
      </c>
      <c r="K8213" t="s">
        <v>113</v>
      </c>
      <c r="L8213" t="s">
        <v>283</v>
      </c>
      <c r="M8213" t="s">
        <v>35</v>
      </c>
      <c r="N8213" s="2">
        <v>40833</v>
      </c>
      <c r="O8213" s="2">
        <v>40834</v>
      </c>
      <c r="P8213">
        <v>22</v>
      </c>
      <c r="Q8213" s="1">
        <v>0.01</v>
      </c>
      <c r="R8213">
        <v>110.98</v>
      </c>
      <c r="S8213">
        <v>30</v>
      </c>
      <c r="T8213">
        <f t="shared" si="128"/>
        <v>2441.56</v>
      </c>
    </row>
    <row r="8214" spans="1:20" x14ac:dyDescent="0.25">
      <c r="A8214">
        <v>8213</v>
      </c>
      <c r="B8214">
        <v>91380</v>
      </c>
      <c r="C8214" t="s">
        <v>399</v>
      </c>
      <c r="D8214" t="s">
        <v>20</v>
      </c>
      <c r="E8214" t="s">
        <v>39</v>
      </c>
      <c r="F8214" t="s">
        <v>31</v>
      </c>
      <c r="G8214" t="s">
        <v>257</v>
      </c>
      <c r="H8214" t="s">
        <v>54</v>
      </c>
      <c r="I8214" t="s">
        <v>28</v>
      </c>
      <c r="J8214" t="s">
        <v>29</v>
      </c>
      <c r="K8214" t="s">
        <v>163</v>
      </c>
      <c r="L8214" t="s">
        <v>44</v>
      </c>
      <c r="M8214" t="s">
        <v>279</v>
      </c>
      <c r="N8214" s="2">
        <v>41519</v>
      </c>
      <c r="O8214" s="2">
        <v>41520</v>
      </c>
      <c r="P8214">
        <v>24</v>
      </c>
      <c r="Q8214" s="1">
        <v>0.03</v>
      </c>
      <c r="R8214">
        <v>2.21</v>
      </c>
      <c r="S8214">
        <v>1</v>
      </c>
      <c r="T8214">
        <f t="shared" si="128"/>
        <v>53.04</v>
      </c>
    </row>
    <row r="8215" spans="1:20" x14ac:dyDescent="0.25">
      <c r="A8215">
        <v>8214</v>
      </c>
      <c r="B8215">
        <v>91380</v>
      </c>
      <c r="C8215" t="s">
        <v>399</v>
      </c>
      <c r="D8215" t="s">
        <v>20</v>
      </c>
      <c r="E8215" t="s">
        <v>39</v>
      </c>
      <c r="F8215" t="s">
        <v>31</v>
      </c>
      <c r="G8215" t="s">
        <v>257</v>
      </c>
      <c r="H8215" t="s">
        <v>94</v>
      </c>
      <c r="I8215" t="s">
        <v>28</v>
      </c>
      <c r="J8215" t="s">
        <v>29</v>
      </c>
      <c r="K8215" t="s">
        <v>274</v>
      </c>
      <c r="L8215" t="s">
        <v>192</v>
      </c>
      <c r="M8215" t="s">
        <v>279</v>
      </c>
      <c r="N8215" s="2">
        <v>41519</v>
      </c>
      <c r="O8215" s="2">
        <v>41520</v>
      </c>
      <c r="P8215">
        <v>3</v>
      </c>
      <c r="Q8215" s="1">
        <v>0.09</v>
      </c>
      <c r="R8215">
        <v>165.2</v>
      </c>
      <c r="S8215">
        <v>19.989999999999998</v>
      </c>
      <c r="T8215">
        <f t="shared" si="128"/>
        <v>495.59999999999997</v>
      </c>
    </row>
    <row r="8216" spans="1:20" x14ac:dyDescent="0.25">
      <c r="A8216">
        <v>8215</v>
      </c>
      <c r="B8216">
        <v>91380</v>
      </c>
      <c r="C8216" t="s">
        <v>915</v>
      </c>
      <c r="D8216" t="s">
        <v>20</v>
      </c>
      <c r="E8216" t="s">
        <v>39</v>
      </c>
      <c r="F8216" t="s">
        <v>31</v>
      </c>
      <c r="G8216" t="s">
        <v>257</v>
      </c>
      <c r="H8216" t="s">
        <v>49</v>
      </c>
      <c r="I8216" t="s">
        <v>28</v>
      </c>
      <c r="J8216" t="s">
        <v>29</v>
      </c>
      <c r="K8216" t="s">
        <v>43</v>
      </c>
      <c r="L8216" t="s">
        <v>192</v>
      </c>
      <c r="M8216" t="s">
        <v>83</v>
      </c>
      <c r="N8216" s="2">
        <v>41519</v>
      </c>
      <c r="O8216" s="2">
        <v>41521</v>
      </c>
      <c r="P8216">
        <v>1</v>
      </c>
      <c r="Q8216" s="1">
        <v>7.0000000000000007E-2</v>
      </c>
      <c r="R8216">
        <v>3.89</v>
      </c>
      <c r="S8216">
        <v>7.01</v>
      </c>
      <c r="T8216">
        <f t="shared" si="128"/>
        <v>3.89</v>
      </c>
    </row>
    <row r="8217" spans="1:20" x14ac:dyDescent="0.25">
      <c r="A8217">
        <v>8216</v>
      </c>
      <c r="B8217">
        <v>91376</v>
      </c>
      <c r="C8217" t="s">
        <v>915</v>
      </c>
      <c r="D8217" t="s">
        <v>578</v>
      </c>
      <c r="E8217" t="s">
        <v>187</v>
      </c>
      <c r="F8217" t="s">
        <v>31</v>
      </c>
      <c r="G8217" t="s">
        <v>257</v>
      </c>
      <c r="H8217" t="s">
        <v>225</v>
      </c>
      <c r="I8217" t="s">
        <v>28</v>
      </c>
      <c r="J8217" t="s">
        <v>29</v>
      </c>
      <c r="K8217" t="s">
        <v>291</v>
      </c>
      <c r="L8217" t="s">
        <v>283</v>
      </c>
      <c r="M8217" t="s">
        <v>83</v>
      </c>
      <c r="N8217" s="2">
        <v>40423</v>
      </c>
      <c r="O8217" s="2">
        <v>40424</v>
      </c>
      <c r="P8217">
        <v>14</v>
      </c>
      <c r="Q8217" s="1">
        <v>0.06</v>
      </c>
      <c r="R8217">
        <v>355.98</v>
      </c>
      <c r="S8217">
        <v>58.92</v>
      </c>
      <c r="T8217">
        <f t="shared" si="128"/>
        <v>4983.72</v>
      </c>
    </row>
    <row r="8218" spans="1:20" x14ac:dyDescent="0.25">
      <c r="A8218">
        <v>8217</v>
      </c>
      <c r="B8218">
        <v>88154</v>
      </c>
      <c r="C8218" t="s">
        <v>1925</v>
      </c>
      <c r="D8218" t="s">
        <v>20</v>
      </c>
      <c r="E8218" t="s">
        <v>39</v>
      </c>
      <c r="F8218" t="s">
        <v>47</v>
      </c>
      <c r="G8218" t="s">
        <v>93</v>
      </c>
      <c r="H8218" t="s">
        <v>42</v>
      </c>
      <c r="I8218" t="s">
        <v>28</v>
      </c>
      <c r="J8218" t="s">
        <v>29</v>
      </c>
      <c r="K8218" t="s">
        <v>154</v>
      </c>
      <c r="L8218" t="s">
        <v>192</v>
      </c>
      <c r="M8218" t="s">
        <v>167</v>
      </c>
      <c r="N8218" s="2">
        <v>41341</v>
      </c>
      <c r="O8218" s="2">
        <v>41342</v>
      </c>
      <c r="P8218">
        <v>3</v>
      </c>
      <c r="Q8218" s="1">
        <v>0.03</v>
      </c>
      <c r="R8218">
        <v>13.48</v>
      </c>
      <c r="S8218">
        <v>4.51</v>
      </c>
      <c r="T8218">
        <f t="shared" si="128"/>
        <v>40.44</v>
      </c>
    </row>
    <row r="8219" spans="1:20" x14ac:dyDescent="0.25">
      <c r="A8219">
        <v>8218</v>
      </c>
      <c r="B8219">
        <v>91480</v>
      </c>
      <c r="C8219" t="s">
        <v>392</v>
      </c>
      <c r="D8219" t="s">
        <v>20</v>
      </c>
      <c r="E8219" t="s">
        <v>187</v>
      </c>
      <c r="F8219" t="s">
        <v>40</v>
      </c>
      <c r="G8219" t="s">
        <v>23</v>
      </c>
      <c r="H8219" t="s">
        <v>219</v>
      </c>
      <c r="I8219" t="s">
        <v>28</v>
      </c>
      <c r="J8219" t="s">
        <v>29</v>
      </c>
      <c r="K8219" t="s">
        <v>221</v>
      </c>
      <c r="L8219" t="s">
        <v>192</v>
      </c>
      <c r="M8219" t="s">
        <v>393</v>
      </c>
      <c r="N8219" s="2">
        <v>40191</v>
      </c>
      <c r="O8219" s="2">
        <v>40191</v>
      </c>
      <c r="P8219">
        <v>4</v>
      </c>
      <c r="Q8219" s="1">
        <v>0.06</v>
      </c>
      <c r="R8219">
        <v>2.08</v>
      </c>
      <c r="S8219">
        <v>5.33</v>
      </c>
      <c r="T8219">
        <f t="shared" si="128"/>
        <v>8.32</v>
      </c>
    </row>
    <row r="8220" spans="1:20" x14ac:dyDescent="0.25">
      <c r="A8220">
        <v>8219</v>
      </c>
      <c r="B8220">
        <v>88287</v>
      </c>
      <c r="C8220" t="s">
        <v>941</v>
      </c>
      <c r="D8220" t="s">
        <v>20</v>
      </c>
      <c r="E8220" t="s">
        <v>21</v>
      </c>
      <c r="F8220" t="s">
        <v>31</v>
      </c>
      <c r="G8220" t="s">
        <v>48</v>
      </c>
      <c r="H8220" t="s">
        <v>203</v>
      </c>
      <c r="I8220" t="s">
        <v>28</v>
      </c>
      <c r="J8220" t="s">
        <v>29</v>
      </c>
      <c r="K8220" t="s">
        <v>1107</v>
      </c>
      <c r="L8220" t="s">
        <v>192</v>
      </c>
      <c r="M8220" t="s">
        <v>131</v>
      </c>
      <c r="N8220" s="2">
        <v>41275</v>
      </c>
      <c r="O8220" s="2">
        <v>41282</v>
      </c>
      <c r="P8220">
        <v>12</v>
      </c>
      <c r="Q8220" s="1">
        <v>0.03</v>
      </c>
      <c r="R8220">
        <v>49.99</v>
      </c>
      <c r="S8220">
        <v>19.989999999999998</v>
      </c>
      <c r="T8220">
        <f t="shared" si="128"/>
        <v>599.88</v>
      </c>
    </row>
    <row r="8221" spans="1:20" x14ac:dyDescent="0.25">
      <c r="A8221">
        <v>8220</v>
      </c>
      <c r="B8221">
        <v>88287</v>
      </c>
      <c r="C8221" t="s">
        <v>941</v>
      </c>
      <c r="D8221" t="s">
        <v>20</v>
      </c>
      <c r="E8221" t="s">
        <v>39</v>
      </c>
      <c r="F8221" t="s">
        <v>31</v>
      </c>
      <c r="G8221" t="s">
        <v>48</v>
      </c>
      <c r="H8221" t="s">
        <v>61</v>
      </c>
      <c r="I8221" t="s">
        <v>28</v>
      </c>
      <c r="J8221" t="s">
        <v>29</v>
      </c>
      <c r="K8221" t="s">
        <v>101</v>
      </c>
      <c r="L8221" t="s">
        <v>44</v>
      </c>
      <c r="M8221" t="s">
        <v>69</v>
      </c>
      <c r="N8221" s="2">
        <v>41275</v>
      </c>
      <c r="O8221" s="2">
        <v>41280</v>
      </c>
      <c r="P8221">
        <v>14</v>
      </c>
      <c r="Q8221" s="1">
        <v>0.08</v>
      </c>
      <c r="R8221">
        <v>3.98</v>
      </c>
      <c r="S8221">
        <v>2.97</v>
      </c>
      <c r="T8221">
        <f t="shared" si="128"/>
        <v>55.72</v>
      </c>
    </row>
    <row r="8222" spans="1:20" x14ac:dyDescent="0.25">
      <c r="A8222">
        <v>8221</v>
      </c>
      <c r="B8222">
        <v>91411</v>
      </c>
      <c r="C8222" t="s">
        <v>839</v>
      </c>
      <c r="D8222" t="s">
        <v>20</v>
      </c>
      <c r="E8222" t="s">
        <v>39</v>
      </c>
      <c r="F8222" t="s">
        <v>22</v>
      </c>
      <c r="G8222" t="s">
        <v>41</v>
      </c>
      <c r="H8222" t="s">
        <v>61</v>
      </c>
      <c r="I8222" t="s">
        <v>28</v>
      </c>
      <c r="J8222" t="s">
        <v>29</v>
      </c>
      <c r="K8222" t="s">
        <v>181</v>
      </c>
      <c r="L8222" t="s">
        <v>192</v>
      </c>
      <c r="M8222" t="s">
        <v>123</v>
      </c>
      <c r="N8222" s="2">
        <v>41061</v>
      </c>
      <c r="O8222" s="2">
        <v>41063</v>
      </c>
      <c r="P8222">
        <v>10</v>
      </c>
      <c r="Q8222" s="1">
        <v>0.08</v>
      </c>
      <c r="R8222">
        <v>19.98</v>
      </c>
      <c r="S8222">
        <v>5.97</v>
      </c>
      <c r="T8222">
        <f t="shared" si="128"/>
        <v>199.8</v>
      </c>
    </row>
    <row r="8223" spans="1:20" x14ac:dyDescent="0.25">
      <c r="A8223">
        <v>8222</v>
      </c>
      <c r="B8223">
        <v>91411</v>
      </c>
      <c r="C8223" t="s">
        <v>690</v>
      </c>
      <c r="D8223" t="s">
        <v>578</v>
      </c>
      <c r="E8223" t="s">
        <v>21</v>
      </c>
      <c r="F8223" t="s">
        <v>22</v>
      </c>
      <c r="G8223" t="s">
        <v>41</v>
      </c>
      <c r="H8223" t="s">
        <v>33</v>
      </c>
      <c r="I8223" t="s">
        <v>28</v>
      </c>
      <c r="J8223" t="s">
        <v>29</v>
      </c>
      <c r="K8223" t="s">
        <v>208</v>
      </c>
      <c r="L8223" t="s">
        <v>283</v>
      </c>
      <c r="M8223" t="s">
        <v>150</v>
      </c>
      <c r="N8223" s="2">
        <v>41061</v>
      </c>
      <c r="O8223" s="2">
        <v>41063</v>
      </c>
      <c r="P8223">
        <v>18</v>
      </c>
      <c r="Q8223" s="1">
        <v>0.08</v>
      </c>
      <c r="R8223">
        <v>270.97000000000003</v>
      </c>
      <c r="S8223">
        <v>28.06</v>
      </c>
      <c r="T8223">
        <f t="shared" si="128"/>
        <v>4877.4600000000009</v>
      </c>
    </row>
    <row r="8224" spans="1:20" x14ac:dyDescent="0.25">
      <c r="A8224">
        <v>8223</v>
      </c>
      <c r="B8224">
        <v>91411</v>
      </c>
      <c r="C8224" t="s">
        <v>690</v>
      </c>
      <c r="D8224" t="s">
        <v>20</v>
      </c>
      <c r="E8224" t="s">
        <v>39</v>
      </c>
      <c r="F8224" t="s">
        <v>22</v>
      </c>
      <c r="G8224" t="s">
        <v>41</v>
      </c>
      <c r="H8224" t="s">
        <v>42</v>
      </c>
      <c r="I8224" t="s">
        <v>28</v>
      </c>
      <c r="J8224" t="s">
        <v>29</v>
      </c>
      <c r="K8224" t="s">
        <v>138</v>
      </c>
      <c r="L8224" t="s">
        <v>44</v>
      </c>
      <c r="M8224" t="s">
        <v>86</v>
      </c>
      <c r="N8224" s="2">
        <v>41061</v>
      </c>
      <c r="O8224" s="2">
        <v>41063</v>
      </c>
      <c r="P8224">
        <v>8</v>
      </c>
      <c r="Q8224" s="1">
        <v>0.1</v>
      </c>
      <c r="R8224">
        <v>2.94</v>
      </c>
      <c r="S8224">
        <v>0.96</v>
      </c>
      <c r="T8224">
        <f t="shared" si="128"/>
        <v>23.52</v>
      </c>
    </row>
    <row r="8225" spans="1:20" x14ac:dyDescent="0.25">
      <c r="A8225">
        <v>8224</v>
      </c>
      <c r="B8225">
        <v>91410</v>
      </c>
      <c r="C8225" t="s">
        <v>690</v>
      </c>
      <c r="D8225" t="s">
        <v>38</v>
      </c>
      <c r="E8225" t="s">
        <v>39</v>
      </c>
      <c r="F8225" t="s">
        <v>22</v>
      </c>
      <c r="G8225" t="s">
        <v>32</v>
      </c>
      <c r="H8225" t="s">
        <v>54</v>
      </c>
      <c r="I8225" t="s">
        <v>28</v>
      </c>
      <c r="J8225" t="s">
        <v>29</v>
      </c>
      <c r="K8225" t="s">
        <v>163</v>
      </c>
      <c r="L8225" t="s">
        <v>192</v>
      </c>
      <c r="M8225" t="s">
        <v>80</v>
      </c>
      <c r="N8225" s="2">
        <v>41008</v>
      </c>
      <c r="O8225" s="2">
        <v>41010</v>
      </c>
      <c r="P8225">
        <v>10</v>
      </c>
      <c r="Q8225" s="1">
        <v>0.03</v>
      </c>
      <c r="R8225">
        <v>4.9800000000000004</v>
      </c>
      <c r="S8225">
        <v>0.49</v>
      </c>
      <c r="T8225">
        <f t="shared" si="128"/>
        <v>49.800000000000004</v>
      </c>
    </row>
    <row r="8226" spans="1:20" x14ac:dyDescent="0.25">
      <c r="A8226">
        <v>8225</v>
      </c>
      <c r="B8226">
        <v>91410</v>
      </c>
      <c r="C8226" t="s">
        <v>690</v>
      </c>
      <c r="D8226" t="s">
        <v>38</v>
      </c>
      <c r="E8226" t="s">
        <v>39</v>
      </c>
      <c r="F8226" t="s">
        <v>22</v>
      </c>
      <c r="G8226" t="s">
        <v>32</v>
      </c>
      <c r="H8226" t="s">
        <v>94</v>
      </c>
      <c r="I8226" t="s">
        <v>28</v>
      </c>
      <c r="J8226" t="s">
        <v>56</v>
      </c>
      <c r="K8226" t="s">
        <v>43</v>
      </c>
      <c r="L8226" t="s">
        <v>192</v>
      </c>
      <c r="M8226" t="s">
        <v>199</v>
      </c>
      <c r="N8226" s="2">
        <v>41008</v>
      </c>
      <c r="O8226" s="2">
        <v>41009</v>
      </c>
      <c r="P8226">
        <v>11</v>
      </c>
      <c r="Q8226" s="1">
        <v>7.0000000000000007E-2</v>
      </c>
      <c r="R8226">
        <v>140.85</v>
      </c>
      <c r="S8226">
        <v>19.989999999999998</v>
      </c>
      <c r="T8226">
        <f t="shared" si="128"/>
        <v>1549.35</v>
      </c>
    </row>
    <row r="8227" spans="1:20" x14ac:dyDescent="0.25">
      <c r="A8227">
        <v>8226</v>
      </c>
      <c r="B8227">
        <v>90052</v>
      </c>
      <c r="C8227" t="s">
        <v>1332</v>
      </c>
      <c r="D8227" t="s">
        <v>20</v>
      </c>
      <c r="E8227" t="s">
        <v>39</v>
      </c>
      <c r="F8227" t="s">
        <v>22</v>
      </c>
      <c r="G8227" t="s">
        <v>48</v>
      </c>
      <c r="H8227" t="s">
        <v>54</v>
      </c>
      <c r="I8227" t="s">
        <v>28</v>
      </c>
      <c r="J8227" t="s">
        <v>56</v>
      </c>
      <c r="K8227" t="s">
        <v>133</v>
      </c>
      <c r="L8227" t="s">
        <v>192</v>
      </c>
      <c r="M8227" t="s">
        <v>499</v>
      </c>
      <c r="N8227" s="2">
        <v>41163</v>
      </c>
      <c r="O8227" s="2">
        <v>41165</v>
      </c>
      <c r="P8227">
        <v>20</v>
      </c>
      <c r="Q8227" s="1">
        <v>0.01</v>
      </c>
      <c r="R8227">
        <v>5.58</v>
      </c>
      <c r="S8227">
        <v>5.3</v>
      </c>
      <c r="T8227">
        <f t="shared" si="128"/>
        <v>111.6</v>
      </c>
    </row>
    <row r="8228" spans="1:20" x14ac:dyDescent="0.25">
      <c r="A8228">
        <v>8227</v>
      </c>
      <c r="B8228">
        <v>89321</v>
      </c>
      <c r="C8228" t="s">
        <v>881</v>
      </c>
      <c r="D8228" t="s">
        <v>20</v>
      </c>
      <c r="E8228" t="s">
        <v>39</v>
      </c>
      <c r="F8228" t="s">
        <v>31</v>
      </c>
      <c r="G8228" t="s">
        <v>41</v>
      </c>
      <c r="H8228" t="s">
        <v>78</v>
      </c>
      <c r="I8228" t="s">
        <v>28</v>
      </c>
      <c r="J8228" t="s">
        <v>56</v>
      </c>
      <c r="K8228" t="s">
        <v>228</v>
      </c>
      <c r="L8228" t="s">
        <v>44</v>
      </c>
      <c r="M8228" t="s">
        <v>66</v>
      </c>
      <c r="N8228" s="2">
        <v>40987</v>
      </c>
      <c r="O8228" s="2">
        <v>40988</v>
      </c>
      <c r="P8228">
        <v>10</v>
      </c>
      <c r="Q8228" s="1">
        <v>0.02</v>
      </c>
      <c r="R8228">
        <v>3.74</v>
      </c>
      <c r="S8228">
        <v>0.94</v>
      </c>
      <c r="T8228">
        <f t="shared" si="128"/>
        <v>37.400000000000006</v>
      </c>
    </row>
    <row r="8229" spans="1:20" x14ac:dyDescent="0.25">
      <c r="A8229">
        <v>8228</v>
      </c>
      <c r="B8229">
        <v>88798</v>
      </c>
      <c r="C8229" t="s">
        <v>821</v>
      </c>
      <c r="D8229" t="s">
        <v>20</v>
      </c>
      <c r="E8229" t="s">
        <v>39</v>
      </c>
      <c r="F8229" t="s">
        <v>31</v>
      </c>
      <c r="G8229" t="s">
        <v>32</v>
      </c>
      <c r="H8229" t="s">
        <v>61</v>
      </c>
      <c r="I8229" t="s">
        <v>28</v>
      </c>
      <c r="J8229" t="s">
        <v>56</v>
      </c>
      <c r="K8229" t="s">
        <v>50</v>
      </c>
      <c r="L8229" t="s">
        <v>192</v>
      </c>
      <c r="M8229" t="s">
        <v>146</v>
      </c>
      <c r="N8229" s="2">
        <v>40426</v>
      </c>
      <c r="O8229" s="2">
        <v>40427</v>
      </c>
      <c r="P8229">
        <v>15</v>
      </c>
      <c r="Q8229" s="1">
        <v>0.03</v>
      </c>
      <c r="R8229">
        <v>5.78</v>
      </c>
      <c r="S8229">
        <v>5.37</v>
      </c>
      <c r="T8229">
        <f t="shared" si="128"/>
        <v>86.7</v>
      </c>
    </row>
    <row r="8230" spans="1:20" x14ac:dyDescent="0.25">
      <c r="A8230">
        <v>8229</v>
      </c>
      <c r="B8230">
        <v>91120</v>
      </c>
      <c r="C8230" t="s">
        <v>857</v>
      </c>
      <c r="D8230" t="s">
        <v>20</v>
      </c>
      <c r="E8230" t="s">
        <v>39</v>
      </c>
      <c r="F8230" t="s">
        <v>31</v>
      </c>
      <c r="G8230" t="s">
        <v>93</v>
      </c>
      <c r="H8230" t="s">
        <v>54</v>
      </c>
      <c r="I8230" t="s">
        <v>28</v>
      </c>
      <c r="J8230" t="s">
        <v>56</v>
      </c>
      <c r="K8230" t="s">
        <v>181</v>
      </c>
      <c r="L8230" t="s">
        <v>192</v>
      </c>
      <c r="M8230" t="s">
        <v>214</v>
      </c>
      <c r="N8230" s="2">
        <v>41460</v>
      </c>
      <c r="O8230" s="2">
        <v>41461</v>
      </c>
      <c r="P8230">
        <v>1</v>
      </c>
      <c r="Q8230" s="1">
        <v>0.02</v>
      </c>
      <c r="R8230">
        <v>3.69</v>
      </c>
      <c r="S8230">
        <v>0.5</v>
      </c>
      <c r="T8230">
        <f t="shared" si="128"/>
        <v>3.69</v>
      </c>
    </row>
    <row r="8231" spans="1:20" x14ac:dyDescent="0.25">
      <c r="A8231">
        <v>8230</v>
      </c>
      <c r="B8231">
        <v>90719</v>
      </c>
      <c r="C8231" t="s">
        <v>1578</v>
      </c>
      <c r="D8231" t="s">
        <v>20</v>
      </c>
      <c r="E8231" t="s">
        <v>39</v>
      </c>
      <c r="F8231" t="s">
        <v>31</v>
      </c>
      <c r="G8231" t="s">
        <v>93</v>
      </c>
      <c r="H8231" t="s">
        <v>54</v>
      </c>
      <c r="I8231" t="s">
        <v>28</v>
      </c>
      <c r="J8231" t="s">
        <v>56</v>
      </c>
      <c r="K8231" t="s">
        <v>145</v>
      </c>
      <c r="L8231" t="s">
        <v>192</v>
      </c>
      <c r="M8231" t="s">
        <v>35</v>
      </c>
      <c r="N8231" s="2">
        <v>40958</v>
      </c>
      <c r="O8231" s="2">
        <v>40959</v>
      </c>
      <c r="P8231">
        <v>1</v>
      </c>
      <c r="Q8231" s="1">
        <v>0.08</v>
      </c>
      <c r="R8231">
        <v>896.99</v>
      </c>
      <c r="S8231">
        <v>19.989999999999998</v>
      </c>
      <c r="T8231">
        <f t="shared" si="128"/>
        <v>896.99</v>
      </c>
    </row>
    <row r="8232" spans="1:20" x14ac:dyDescent="0.25">
      <c r="A8232">
        <v>8231</v>
      </c>
      <c r="B8232">
        <v>90719</v>
      </c>
      <c r="C8232" t="s">
        <v>1578</v>
      </c>
      <c r="D8232" t="s">
        <v>20</v>
      </c>
      <c r="E8232" t="s">
        <v>21</v>
      </c>
      <c r="F8232" t="s">
        <v>31</v>
      </c>
      <c r="G8232" t="s">
        <v>93</v>
      </c>
      <c r="H8232" t="s">
        <v>24</v>
      </c>
      <c r="I8232" t="s">
        <v>28</v>
      </c>
      <c r="J8232" t="s">
        <v>56</v>
      </c>
      <c r="K8232" t="s">
        <v>201</v>
      </c>
      <c r="L8232" t="s">
        <v>192</v>
      </c>
      <c r="M8232" t="s">
        <v>35</v>
      </c>
      <c r="N8232" s="2">
        <v>40958</v>
      </c>
      <c r="O8232" s="2">
        <v>40960</v>
      </c>
      <c r="P8232">
        <v>4</v>
      </c>
      <c r="Q8232" s="1">
        <v>0.06</v>
      </c>
      <c r="R8232">
        <v>100.97</v>
      </c>
      <c r="S8232">
        <v>7.18</v>
      </c>
      <c r="T8232">
        <f t="shared" si="128"/>
        <v>403.88</v>
      </c>
    </row>
    <row r="8233" spans="1:20" x14ac:dyDescent="0.25">
      <c r="A8233">
        <v>8232</v>
      </c>
      <c r="B8233">
        <v>91317</v>
      </c>
      <c r="C8233" t="s">
        <v>741</v>
      </c>
      <c r="D8233" t="s">
        <v>578</v>
      </c>
      <c r="E8233" t="s">
        <v>39</v>
      </c>
      <c r="F8233" t="s">
        <v>22</v>
      </c>
      <c r="G8233" t="s">
        <v>48</v>
      </c>
      <c r="H8233" t="s">
        <v>78</v>
      </c>
      <c r="I8233" t="s">
        <v>28</v>
      </c>
      <c r="J8233" t="s">
        <v>56</v>
      </c>
      <c r="K8233" t="s">
        <v>248</v>
      </c>
      <c r="L8233" t="s">
        <v>283</v>
      </c>
      <c r="M8233" t="s">
        <v>232</v>
      </c>
      <c r="N8233" s="2">
        <v>40748</v>
      </c>
      <c r="O8233" s="2">
        <v>40750</v>
      </c>
      <c r="P8233">
        <v>8</v>
      </c>
      <c r="Q8233" s="1">
        <v>0.04</v>
      </c>
      <c r="R8233">
        <v>68.81</v>
      </c>
      <c r="S8233">
        <v>60</v>
      </c>
      <c r="T8233">
        <f t="shared" si="128"/>
        <v>550.48</v>
      </c>
    </row>
    <row r="8234" spans="1:20" x14ac:dyDescent="0.25">
      <c r="A8234">
        <v>8233</v>
      </c>
      <c r="B8234">
        <v>91317</v>
      </c>
      <c r="C8234" t="s">
        <v>741</v>
      </c>
      <c r="D8234" t="s">
        <v>20</v>
      </c>
      <c r="E8234" t="s">
        <v>39</v>
      </c>
      <c r="F8234" t="s">
        <v>22</v>
      </c>
      <c r="G8234" t="s">
        <v>48</v>
      </c>
      <c r="H8234" t="s">
        <v>61</v>
      </c>
      <c r="I8234" t="s">
        <v>28</v>
      </c>
      <c r="J8234" t="s">
        <v>56</v>
      </c>
      <c r="K8234" t="s">
        <v>158</v>
      </c>
      <c r="L8234" t="s">
        <v>192</v>
      </c>
      <c r="M8234" t="s">
        <v>444</v>
      </c>
      <c r="N8234" s="2">
        <v>40748</v>
      </c>
      <c r="O8234" s="2">
        <v>40755</v>
      </c>
      <c r="P8234">
        <v>3</v>
      </c>
      <c r="Q8234" s="1">
        <v>0.09</v>
      </c>
      <c r="R8234">
        <v>3.15</v>
      </c>
      <c r="S8234">
        <v>0.5</v>
      </c>
      <c r="T8234">
        <f t="shared" si="128"/>
        <v>9.4499999999999993</v>
      </c>
    </row>
    <row r="8235" spans="1:20" x14ac:dyDescent="0.25">
      <c r="A8235">
        <v>8234</v>
      </c>
      <c r="B8235">
        <v>91317</v>
      </c>
      <c r="C8235" t="s">
        <v>741</v>
      </c>
      <c r="D8235" t="s">
        <v>38</v>
      </c>
      <c r="E8235" t="s">
        <v>39</v>
      </c>
      <c r="F8235" t="s">
        <v>22</v>
      </c>
      <c r="G8235" t="s">
        <v>48</v>
      </c>
      <c r="H8235" t="s">
        <v>61</v>
      </c>
      <c r="I8235" t="s">
        <v>28</v>
      </c>
      <c r="J8235" t="s">
        <v>56</v>
      </c>
      <c r="K8235" t="s">
        <v>119</v>
      </c>
      <c r="L8235" t="s">
        <v>44</v>
      </c>
      <c r="M8235" t="s">
        <v>199</v>
      </c>
      <c r="N8235" s="2">
        <v>40748</v>
      </c>
      <c r="O8235" s="2">
        <v>40748</v>
      </c>
      <c r="P8235">
        <v>13</v>
      </c>
      <c r="Q8235" s="1">
        <v>0.05</v>
      </c>
      <c r="R8235">
        <v>4.2</v>
      </c>
      <c r="S8235">
        <v>2.2599999999999998</v>
      </c>
      <c r="T8235">
        <f t="shared" si="128"/>
        <v>54.6</v>
      </c>
    </row>
    <row r="8236" spans="1:20" x14ac:dyDescent="0.25">
      <c r="A8236">
        <v>8235</v>
      </c>
      <c r="B8236">
        <v>91317</v>
      </c>
      <c r="C8236" t="s">
        <v>893</v>
      </c>
      <c r="D8236" t="s">
        <v>38</v>
      </c>
      <c r="E8236" t="s">
        <v>39</v>
      </c>
      <c r="F8236" t="s">
        <v>40</v>
      </c>
      <c r="G8236" t="s">
        <v>48</v>
      </c>
      <c r="H8236" t="s">
        <v>94</v>
      </c>
      <c r="I8236" t="s">
        <v>28</v>
      </c>
      <c r="J8236" t="s">
        <v>56</v>
      </c>
      <c r="K8236" t="s">
        <v>189</v>
      </c>
      <c r="L8236" t="s">
        <v>192</v>
      </c>
      <c r="M8236" t="s">
        <v>99</v>
      </c>
      <c r="N8236" s="2">
        <v>40748</v>
      </c>
      <c r="O8236" s="2">
        <v>40755</v>
      </c>
      <c r="P8236">
        <v>13</v>
      </c>
      <c r="Q8236" s="1">
        <v>0.01</v>
      </c>
      <c r="R8236">
        <v>8.0399999999999991</v>
      </c>
      <c r="S8236">
        <v>8.94</v>
      </c>
      <c r="T8236">
        <f t="shared" si="128"/>
        <v>104.51999999999998</v>
      </c>
    </row>
    <row r="8237" spans="1:20" x14ac:dyDescent="0.25">
      <c r="A8237">
        <v>8236</v>
      </c>
      <c r="B8237">
        <v>90066</v>
      </c>
      <c r="C8237" t="s">
        <v>2252</v>
      </c>
      <c r="D8237" t="s">
        <v>20</v>
      </c>
      <c r="E8237" t="s">
        <v>39</v>
      </c>
      <c r="F8237" t="s">
        <v>22</v>
      </c>
      <c r="G8237" t="s">
        <v>93</v>
      </c>
      <c r="H8237" t="s">
        <v>94</v>
      </c>
      <c r="I8237" t="s">
        <v>28</v>
      </c>
      <c r="J8237" t="s">
        <v>56</v>
      </c>
      <c r="K8237" t="s">
        <v>133</v>
      </c>
      <c r="L8237" t="s">
        <v>192</v>
      </c>
      <c r="M8237" t="s">
        <v>331</v>
      </c>
      <c r="N8237" s="2">
        <v>41224</v>
      </c>
      <c r="O8237" s="2">
        <v>41226</v>
      </c>
      <c r="P8237">
        <v>11</v>
      </c>
      <c r="Q8237" s="1">
        <v>0.05</v>
      </c>
      <c r="R8237">
        <v>48.04</v>
      </c>
      <c r="S8237">
        <v>5.79</v>
      </c>
      <c r="T8237">
        <f t="shared" si="128"/>
        <v>528.43999999999994</v>
      </c>
    </row>
    <row r="8238" spans="1:20" x14ac:dyDescent="0.25">
      <c r="A8238">
        <v>8237</v>
      </c>
      <c r="B8238">
        <v>90066</v>
      </c>
      <c r="C8238" t="s">
        <v>2472</v>
      </c>
      <c r="D8238" t="s">
        <v>578</v>
      </c>
      <c r="E8238" t="s">
        <v>187</v>
      </c>
      <c r="F8238" t="s">
        <v>31</v>
      </c>
      <c r="G8238" t="s">
        <v>93</v>
      </c>
      <c r="H8238" t="s">
        <v>188</v>
      </c>
      <c r="I8238" t="s">
        <v>28</v>
      </c>
      <c r="J8238" t="s">
        <v>56</v>
      </c>
      <c r="K8238" t="s">
        <v>282</v>
      </c>
      <c r="L8238" t="s">
        <v>330</v>
      </c>
      <c r="M8238" t="s">
        <v>66</v>
      </c>
      <c r="N8238" s="2">
        <v>41224</v>
      </c>
      <c r="O8238" s="2">
        <v>41226</v>
      </c>
      <c r="P8238">
        <v>9</v>
      </c>
      <c r="Q8238" s="1">
        <v>0.01</v>
      </c>
      <c r="R8238">
        <v>179.29</v>
      </c>
      <c r="S8238">
        <v>29.21</v>
      </c>
      <c r="T8238">
        <f t="shared" si="128"/>
        <v>1613.61</v>
      </c>
    </row>
    <row r="8239" spans="1:20" x14ac:dyDescent="0.25">
      <c r="A8239">
        <v>8238</v>
      </c>
      <c r="B8239">
        <v>90066</v>
      </c>
      <c r="C8239" t="s">
        <v>2342</v>
      </c>
      <c r="D8239" t="s">
        <v>578</v>
      </c>
      <c r="E8239" t="s">
        <v>187</v>
      </c>
      <c r="F8239" t="s">
        <v>31</v>
      </c>
      <c r="G8239" t="s">
        <v>93</v>
      </c>
      <c r="H8239" t="s">
        <v>217</v>
      </c>
      <c r="I8239" t="s">
        <v>28</v>
      </c>
      <c r="J8239" t="s">
        <v>56</v>
      </c>
      <c r="K8239" t="s">
        <v>145</v>
      </c>
      <c r="L8239" t="s">
        <v>330</v>
      </c>
      <c r="M8239" t="s">
        <v>35</v>
      </c>
      <c r="N8239" s="2">
        <v>41224</v>
      </c>
      <c r="O8239" s="2">
        <v>41226</v>
      </c>
      <c r="P8239">
        <v>40</v>
      </c>
      <c r="Q8239" s="1">
        <v>0</v>
      </c>
      <c r="R8239">
        <v>70.89</v>
      </c>
      <c r="S8239">
        <v>89.3</v>
      </c>
      <c r="T8239">
        <f t="shared" si="128"/>
        <v>2835.6</v>
      </c>
    </row>
    <row r="8240" spans="1:20" x14ac:dyDescent="0.25">
      <c r="A8240">
        <v>8239</v>
      </c>
      <c r="B8240">
        <v>86948</v>
      </c>
      <c r="C8240" t="s">
        <v>622</v>
      </c>
      <c r="D8240" t="s">
        <v>20</v>
      </c>
      <c r="E8240" t="s">
        <v>39</v>
      </c>
      <c r="F8240" t="s">
        <v>22</v>
      </c>
      <c r="G8240" t="s">
        <v>32</v>
      </c>
      <c r="H8240" t="s">
        <v>78</v>
      </c>
      <c r="I8240" t="s">
        <v>28</v>
      </c>
      <c r="J8240" t="s">
        <v>56</v>
      </c>
      <c r="K8240" t="s">
        <v>129</v>
      </c>
      <c r="L8240" t="s">
        <v>746</v>
      </c>
      <c r="M8240" t="s">
        <v>86</v>
      </c>
      <c r="N8240" s="2">
        <v>41629</v>
      </c>
      <c r="O8240" s="2">
        <v>41631</v>
      </c>
      <c r="P8240">
        <v>7</v>
      </c>
      <c r="Q8240" s="1">
        <v>7.0000000000000007E-2</v>
      </c>
      <c r="R8240">
        <v>110.98</v>
      </c>
      <c r="S8240">
        <v>35</v>
      </c>
      <c r="T8240">
        <f t="shared" si="128"/>
        <v>776.86</v>
      </c>
    </row>
    <row r="8241" spans="1:20" x14ac:dyDescent="0.25">
      <c r="A8241">
        <v>8240</v>
      </c>
      <c r="B8241">
        <v>88166</v>
      </c>
      <c r="C8241" t="s">
        <v>1411</v>
      </c>
      <c r="D8241" t="s">
        <v>20</v>
      </c>
      <c r="E8241" t="s">
        <v>39</v>
      </c>
      <c r="F8241" t="s">
        <v>31</v>
      </c>
      <c r="G8241" t="s">
        <v>23</v>
      </c>
      <c r="H8241" t="s">
        <v>49</v>
      </c>
      <c r="I8241" t="s">
        <v>28</v>
      </c>
      <c r="J8241" t="s">
        <v>56</v>
      </c>
      <c r="K8241" t="s">
        <v>291</v>
      </c>
      <c r="L8241" t="s">
        <v>192</v>
      </c>
      <c r="M8241" t="s">
        <v>35</v>
      </c>
      <c r="N8241" s="2">
        <v>40810</v>
      </c>
      <c r="O8241" s="2">
        <v>40812</v>
      </c>
      <c r="P8241">
        <v>6</v>
      </c>
      <c r="Q8241" s="1">
        <v>0.04</v>
      </c>
      <c r="R8241">
        <v>7.84</v>
      </c>
      <c r="S8241">
        <v>4.71</v>
      </c>
      <c r="T8241">
        <f t="shared" si="128"/>
        <v>47.04</v>
      </c>
    </row>
    <row r="8242" spans="1:20" x14ac:dyDescent="0.25">
      <c r="A8242">
        <v>8241</v>
      </c>
      <c r="B8242">
        <v>90480</v>
      </c>
      <c r="C8242" t="s">
        <v>1421</v>
      </c>
      <c r="D8242" t="s">
        <v>20</v>
      </c>
      <c r="E8242" t="s">
        <v>39</v>
      </c>
      <c r="F8242" t="s">
        <v>31</v>
      </c>
      <c r="G8242" t="s">
        <v>48</v>
      </c>
      <c r="H8242" t="s">
        <v>89</v>
      </c>
      <c r="I8242" t="s">
        <v>28</v>
      </c>
      <c r="J8242" t="s">
        <v>56</v>
      </c>
      <c r="K8242" t="s">
        <v>231</v>
      </c>
      <c r="L8242" t="s">
        <v>192</v>
      </c>
      <c r="M8242" t="s">
        <v>121</v>
      </c>
      <c r="N8242" s="2">
        <v>40324</v>
      </c>
      <c r="O8242" s="2">
        <v>40331</v>
      </c>
      <c r="P8242">
        <v>13</v>
      </c>
      <c r="Q8242" s="1">
        <v>0.01</v>
      </c>
      <c r="R8242">
        <v>5.94</v>
      </c>
      <c r="S8242">
        <v>9.92</v>
      </c>
      <c r="T8242">
        <f t="shared" si="128"/>
        <v>77.22</v>
      </c>
    </row>
    <row r="8243" spans="1:20" x14ac:dyDescent="0.25">
      <c r="A8243">
        <v>8242</v>
      </c>
      <c r="B8243">
        <v>90480</v>
      </c>
      <c r="C8243" t="s">
        <v>1421</v>
      </c>
      <c r="D8243" t="s">
        <v>20</v>
      </c>
      <c r="E8243" t="s">
        <v>21</v>
      </c>
      <c r="F8243" t="s">
        <v>31</v>
      </c>
      <c r="G8243" t="s">
        <v>48</v>
      </c>
      <c r="H8243" t="s">
        <v>206</v>
      </c>
      <c r="I8243" t="s">
        <v>28</v>
      </c>
      <c r="J8243" t="s">
        <v>56</v>
      </c>
      <c r="K8243" t="s">
        <v>409</v>
      </c>
      <c r="L8243" t="s">
        <v>192</v>
      </c>
      <c r="M8243" t="s">
        <v>35</v>
      </c>
      <c r="N8243" s="2">
        <v>40324</v>
      </c>
      <c r="O8243" s="2">
        <v>40324</v>
      </c>
      <c r="P8243">
        <v>8</v>
      </c>
      <c r="Q8243" s="1">
        <v>0.02</v>
      </c>
      <c r="R8243">
        <v>125.99</v>
      </c>
      <c r="S8243">
        <v>3</v>
      </c>
      <c r="T8243">
        <f t="shared" si="128"/>
        <v>1007.92</v>
      </c>
    </row>
    <row r="8244" spans="1:20" x14ac:dyDescent="0.25">
      <c r="A8244">
        <v>8243</v>
      </c>
      <c r="B8244">
        <v>89720</v>
      </c>
      <c r="C8244" t="s">
        <v>1083</v>
      </c>
      <c r="D8244" t="s">
        <v>20</v>
      </c>
      <c r="E8244" t="s">
        <v>39</v>
      </c>
      <c r="F8244" t="s">
        <v>40</v>
      </c>
      <c r="G8244" t="s">
        <v>48</v>
      </c>
      <c r="H8244" t="s">
        <v>78</v>
      </c>
      <c r="I8244" t="s">
        <v>28</v>
      </c>
      <c r="J8244" t="s">
        <v>56</v>
      </c>
      <c r="K8244" t="s">
        <v>74</v>
      </c>
      <c r="L8244" t="s">
        <v>192</v>
      </c>
      <c r="M8244" t="s">
        <v>370</v>
      </c>
      <c r="N8244" s="2">
        <v>41241</v>
      </c>
      <c r="O8244" s="2">
        <v>41246</v>
      </c>
      <c r="P8244">
        <v>1</v>
      </c>
      <c r="Q8244" s="1">
        <v>0.02</v>
      </c>
      <c r="R8244">
        <v>48.91</v>
      </c>
      <c r="S8244">
        <v>5.81</v>
      </c>
      <c r="T8244">
        <f t="shared" si="128"/>
        <v>48.91</v>
      </c>
    </row>
    <row r="8245" spans="1:20" x14ac:dyDescent="0.25">
      <c r="A8245">
        <v>8244</v>
      </c>
      <c r="B8245">
        <v>89720</v>
      </c>
      <c r="C8245" t="s">
        <v>1083</v>
      </c>
      <c r="D8245" t="s">
        <v>20</v>
      </c>
      <c r="E8245" t="s">
        <v>39</v>
      </c>
      <c r="F8245" t="s">
        <v>40</v>
      </c>
      <c r="G8245" t="s">
        <v>48</v>
      </c>
      <c r="H8245" t="s">
        <v>78</v>
      </c>
      <c r="I8245" t="s">
        <v>28</v>
      </c>
      <c r="J8245" t="s">
        <v>56</v>
      </c>
      <c r="K8245" t="s">
        <v>136</v>
      </c>
      <c r="L8245" t="s">
        <v>746</v>
      </c>
      <c r="M8245" t="s">
        <v>75</v>
      </c>
      <c r="N8245" s="2">
        <v>41241</v>
      </c>
      <c r="O8245" s="2">
        <v>41245</v>
      </c>
      <c r="P8245">
        <v>3</v>
      </c>
      <c r="Q8245" s="1">
        <v>7.0000000000000007E-2</v>
      </c>
      <c r="R8245">
        <v>101.41</v>
      </c>
      <c r="S8245">
        <v>35</v>
      </c>
      <c r="T8245">
        <f t="shared" si="128"/>
        <v>304.23</v>
      </c>
    </row>
    <row r="8246" spans="1:20" x14ac:dyDescent="0.25">
      <c r="A8246">
        <v>8245</v>
      </c>
      <c r="B8246">
        <v>90950</v>
      </c>
      <c r="C8246" t="s">
        <v>665</v>
      </c>
      <c r="D8246" t="s">
        <v>20</v>
      </c>
      <c r="E8246" t="s">
        <v>187</v>
      </c>
      <c r="F8246" t="s">
        <v>22</v>
      </c>
      <c r="G8246" t="s">
        <v>93</v>
      </c>
      <c r="H8246" t="s">
        <v>188</v>
      </c>
      <c r="I8246" t="s">
        <v>28</v>
      </c>
      <c r="J8246" t="s">
        <v>56</v>
      </c>
      <c r="K8246" t="s">
        <v>282</v>
      </c>
      <c r="L8246" t="s">
        <v>746</v>
      </c>
      <c r="M8246" t="s">
        <v>331</v>
      </c>
      <c r="N8246" s="2">
        <v>41387</v>
      </c>
      <c r="O8246" s="2">
        <v>41388</v>
      </c>
      <c r="P8246">
        <v>3</v>
      </c>
      <c r="Q8246" s="1">
        <v>0.09</v>
      </c>
      <c r="R8246">
        <v>238.4</v>
      </c>
      <c r="S8246">
        <v>24.49</v>
      </c>
      <c r="T8246">
        <f t="shared" si="128"/>
        <v>715.2</v>
      </c>
    </row>
    <row r="8247" spans="1:20" x14ac:dyDescent="0.25">
      <c r="A8247">
        <v>8246</v>
      </c>
      <c r="B8247">
        <v>90950</v>
      </c>
      <c r="C8247" t="s">
        <v>665</v>
      </c>
      <c r="D8247" t="s">
        <v>38</v>
      </c>
      <c r="E8247" t="s">
        <v>21</v>
      </c>
      <c r="F8247" t="s">
        <v>22</v>
      </c>
      <c r="G8247" t="s">
        <v>93</v>
      </c>
      <c r="H8247" t="s">
        <v>33</v>
      </c>
      <c r="I8247" t="s">
        <v>28</v>
      </c>
      <c r="J8247" t="s">
        <v>56</v>
      </c>
      <c r="K8247" t="s">
        <v>198</v>
      </c>
      <c r="L8247" t="s">
        <v>26</v>
      </c>
      <c r="M8247" t="s">
        <v>246</v>
      </c>
      <c r="N8247" s="2">
        <v>41387</v>
      </c>
      <c r="O8247" s="2">
        <v>41389</v>
      </c>
      <c r="P8247">
        <v>3</v>
      </c>
      <c r="Q8247" s="1">
        <v>0</v>
      </c>
      <c r="R8247">
        <v>85.99</v>
      </c>
      <c r="S8247">
        <v>1.25</v>
      </c>
      <c r="T8247">
        <f t="shared" si="128"/>
        <v>257.96999999999997</v>
      </c>
    </row>
    <row r="8248" spans="1:20" x14ac:dyDescent="0.25">
      <c r="A8248">
        <v>8247</v>
      </c>
      <c r="B8248">
        <v>90950</v>
      </c>
      <c r="C8248" t="s">
        <v>995</v>
      </c>
      <c r="D8248" t="s">
        <v>20</v>
      </c>
      <c r="E8248" t="s">
        <v>21</v>
      </c>
      <c r="F8248" t="s">
        <v>22</v>
      </c>
      <c r="G8248" t="s">
        <v>93</v>
      </c>
      <c r="H8248" t="s">
        <v>203</v>
      </c>
      <c r="I8248" t="s">
        <v>28</v>
      </c>
      <c r="J8248" t="s">
        <v>56</v>
      </c>
      <c r="K8248" t="s">
        <v>25</v>
      </c>
      <c r="L8248" t="s">
        <v>192</v>
      </c>
      <c r="M8248" t="s">
        <v>238</v>
      </c>
      <c r="N8248" s="2">
        <v>41387</v>
      </c>
      <c r="O8248" s="2">
        <v>41390</v>
      </c>
      <c r="P8248">
        <v>9</v>
      </c>
      <c r="Q8248" s="1">
        <v>0.06</v>
      </c>
      <c r="R8248">
        <v>155.99</v>
      </c>
      <c r="S8248">
        <v>3.9</v>
      </c>
      <c r="T8248">
        <f t="shared" si="128"/>
        <v>1403.91</v>
      </c>
    </row>
    <row r="8249" spans="1:20" x14ac:dyDescent="0.25">
      <c r="A8249">
        <v>8248</v>
      </c>
      <c r="B8249">
        <v>86752</v>
      </c>
      <c r="C8249" t="s">
        <v>1763</v>
      </c>
      <c r="D8249" t="s">
        <v>20</v>
      </c>
      <c r="E8249" t="s">
        <v>39</v>
      </c>
      <c r="F8249" t="s">
        <v>22</v>
      </c>
      <c r="G8249" t="s">
        <v>41</v>
      </c>
      <c r="H8249" t="s">
        <v>89</v>
      </c>
      <c r="I8249" t="s">
        <v>28</v>
      </c>
      <c r="J8249" t="s">
        <v>56</v>
      </c>
      <c r="K8249" t="s">
        <v>149</v>
      </c>
      <c r="L8249" t="s">
        <v>44</v>
      </c>
      <c r="M8249" t="s">
        <v>227</v>
      </c>
      <c r="N8249" s="2">
        <v>40304</v>
      </c>
      <c r="O8249" s="2">
        <v>40304</v>
      </c>
      <c r="P8249">
        <v>11</v>
      </c>
      <c r="Q8249" s="1">
        <v>0.04</v>
      </c>
      <c r="R8249">
        <v>9.11</v>
      </c>
      <c r="S8249">
        <v>2.15</v>
      </c>
      <c r="T8249">
        <f t="shared" si="128"/>
        <v>100.21</v>
      </c>
    </row>
    <row r="8250" spans="1:20" x14ac:dyDescent="0.25">
      <c r="A8250">
        <v>8249</v>
      </c>
      <c r="B8250">
        <v>89358</v>
      </c>
      <c r="C8250" t="s">
        <v>1859</v>
      </c>
      <c r="D8250" t="s">
        <v>20</v>
      </c>
      <c r="E8250" t="s">
        <v>21</v>
      </c>
      <c r="F8250" t="s">
        <v>22</v>
      </c>
      <c r="G8250" t="s">
        <v>23</v>
      </c>
      <c r="H8250" t="s">
        <v>203</v>
      </c>
      <c r="I8250" t="s">
        <v>28</v>
      </c>
      <c r="J8250" t="s">
        <v>56</v>
      </c>
      <c r="K8250" t="s">
        <v>198</v>
      </c>
      <c r="L8250" t="s">
        <v>26</v>
      </c>
      <c r="M8250" t="s">
        <v>444</v>
      </c>
      <c r="N8250" s="2">
        <v>41339</v>
      </c>
      <c r="O8250" s="2">
        <v>41340</v>
      </c>
      <c r="P8250">
        <v>1</v>
      </c>
      <c r="Q8250" s="1">
        <v>0.1</v>
      </c>
      <c r="R8250">
        <v>55.99</v>
      </c>
      <c r="S8250">
        <v>5</v>
      </c>
      <c r="T8250">
        <f t="shared" si="128"/>
        <v>55.99</v>
      </c>
    </row>
    <row r="8251" spans="1:20" x14ac:dyDescent="0.25">
      <c r="A8251">
        <v>8250</v>
      </c>
      <c r="B8251">
        <v>86380</v>
      </c>
      <c r="C8251" t="s">
        <v>1395</v>
      </c>
      <c r="D8251" t="s">
        <v>20</v>
      </c>
      <c r="E8251" t="s">
        <v>187</v>
      </c>
      <c r="F8251" t="s">
        <v>31</v>
      </c>
      <c r="G8251" t="s">
        <v>32</v>
      </c>
      <c r="H8251" t="s">
        <v>188</v>
      </c>
      <c r="I8251" t="s">
        <v>28</v>
      </c>
      <c r="J8251" t="s">
        <v>56</v>
      </c>
      <c r="K8251" t="s">
        <v>43</v>
      </c>
      <c r="L8251" t="s">
        <v>192</v>
      </c>
      <c r="M8251" t="s">
        <v>35</v>
      </c>
      <c r="N8251" s="2">
        <v>41510</v>
      </c>
      <c r="O8251" s="2">
        <v>41512</v>
      </c>
      <c r="P8251">
        <v>13</v>
      </c>
      <c r="Q8251" s="1">
        <v>0.03</v>
      </c>
      <c r="R8251">
        <v>51.94</v>
      </c>
      <c r="S8251">
        <v>19.989999999999998</v>
      </c>
      <c r="T8251">
        <f t="shared" si="128"/>
        <v>675.22</v>
      </c>
    </row>
    <row r="8252" spans="1:20" x14ac:dyDescent="0.25">
      <c r="A8252">
        <v>8251</v>
      </c>
      <c r="B8252">
        <v>86375</v>
      </c>
      <c r="C8252" t="s">
        <v>1395</v>
      </c>
      <c r="D8252" t="s">
        <v>20</v>
      </c>
      <c r="E8252" t="s">
        <v>39</v>
      </c>
      <c r="F8252" t="s">
        <v>31</v>
      </c>
      <c r="G8252" t="s">
        <v>32</v>
      </c>
      <c r="H8252" t="s">
        <v>78</v>
      </c>
      <c r="I8252" t="s">
        <v>28</v>
      </c>
      <c r="J8252" t="s">
        <v>56</v>
      </c>
      <c r="K8252" t="s">
        <v>119</v>
      </c>
      <c r="L8252" t="s">
        <v>192</v>
      </c>
      <c r="M8252" t="s">
        <v>35</v>
      </c>
      <c r="N8252" s="2">
        <v>40779</v>
      </c>
      <c r="O8252" s="2">
        <v>40780</v>
      </c>
      <c r="P8252">
        <v>21</v>
      </c>
      <c r="Q8252" s="1">
        <v>0.01</v>
      </c>
      <c r="R8252">
        <v>19.98</v>
      </c>
      <c r="S8252">
        <v>8.68</v>
      </c>
      <c r="T8252">
        <f t="shared" si="128"/>
        <v>419.58</v>
      </c>
    </row>
    <row r="8253" spans="1:20" x14ac:dyDescent="0.25">
      <c r="A8253">
        <v>8252</v>
      </c>
      <c r="B8253">
        <v>86273</v>
      </c>
      <c r="C8253" t="s">
        <v>1598</v>
      </c>
      <c r="D8253" t="s">
        <v>20</v>
      </c>
      <c r="E8253" t="s">
        <v>21</v>
      </c>
      <c r="F8253" t="s">
        <v>31</v>
      </c>
      <c r="G8253" t="s">
        <v>41</v>
      </c>
      <c r="H8253" t="s">
        <v>33</v>
      </c>
      <c r="I8253" t="s">
        <v>28</v>
      </c>
      <c r="J8253" t="s">
        <v>56</v>
      </c>
      <c r="K8253" t="s">
        <v>1147</v>
      </c>
      <c r="L8253" t="s">
        <v>26</v>
      </c>
      <c r="M8253" t="s">
        <v>121</v>
      </c>
      <c r="N8253" s="2">
        <v>41153</v>
      </c>
      <c r="O8253" s="2">
        <v>41154</v>
      </c>
      <c r="P8253">
        <v>12</v>
      </c>
      <c r="Q8253" s="1">
        <v>0.04</v>
      </c>
      <c r="R8253">
        <v>8.4600000000000009</v>
      </c>
      <c r="S8253">
        <v>3.62</v>
      </c>
      <c r="T8253">
        <f t="shared" si="128"/>
        <v>101.52000000000001</v>
      </c>
    </row>
    <row r="8254" spans="1:20" x14ac:dyDescent="0.25">
      <c r="A8254">
        <v>8253</v>
      </c>
      <c r="B8254">
        <v>88099</v>
      </c>
      <c r="C8254" t="s">
        <v>2463</v>
      </c>
      <c r="D8254" t="s">
        <v>578</v>
      </c>
      <c r="E8254" t="s">
        <v>39</v>
      </c>
      <c r="F8254" t="s">
        <v>22</v>
      </c>
      <c r="G8254" t="s">
        <v>41</v>
      </c>
      <c r="H8254" t="s">
        <v>54</v>
      </c>
      <c r="I8254" t="s">
        <v>28</v>
      </c>
      <c r="J8254" t="s">
        <v>56</v>
      </c>
      <c r="K8254" t="s">
        <v>291</v>
      </c>
      <c r="L8254" t="s">
        <v>283</v>
      </c>
      <c r="M8254" t="s">
        <v>227</v>
      </c>
      <c r="N8254" s="2">
        <v>41332</v>
      </c>
      <c r="O8254" s="2">
        <v>41332</v>
      </c>
      <c r="P8254">
        <v>10</v>
      </c>
      <c r="Q8254" s="1">
        <v>0.05</v>
      </c>
      <c r="R8254">
        <v>294.62</v>
      </c>
      <c r="S8254">
        <v>42.52</v>
      </c>
      <c r="T8254">
        <f t="shared" si="128"/>
        <v>2946.2</v>
      </c>
    </row>
    <row r="8255" spans="1:20" x14ac:dyDescent="0.25">
      <c r="A8255">
        <v>8254</v>
      </c>
      <c r="B8255">
        <v>86977</v>
      </c>
      <c r="C8255" t="s">
        <v>1073</v>
      </c>
      <c r="D8255" t="s">
        <v>20</v>
      </c>
      <c r="E8255" t="s">
        <v>21</v>
      </c>
      <c r="F8255" t="s">
        <v>47</v>
      </c>
      <c r="G8255" t="s">
        <v>48</v>
      </c>
      <c r="H8255" t="s">
        <v>24</v>
      </c>
      <c r="I8255" t="s">
        <v>28</v>
      </c>
      <c r="J8255" t="s">
        <v>56</v>
      </c>
      <c r="K8255" t="s">
        <v>34</v>
      </c>
      <c r="L8255" t="s">
        <v>192</v>
      </c>
      <c r="M8255" t="s">
        <v>51</v>
      </c>
      <c r="N8255" s="2">
        <v>41046</v>
      </c>
      <c r="O8255" s="2">
        <v>41050</v>
      </c>
      <c r="P8255">
        <v>2</v>
      </c>
      <c r="Q8255" s="1">
        <v>0.06</v>
      </c>
      <c r="R8255">
        <v>125.99</v>
      </c>
      <c r="S8255">
        <v>5.63</v>
      </c>
      <c r="T8255">
        <f t="shared" si="128"/>
        <v>251.98</v>
      </c>
    </row>
    <row r="8256" spans="1:20" x14ac:dyDescent="0.25">
      <c r="A8256">
        <v>8255</v>
      </c>
      <c r="B8256">
        <v>91330</v>
      </c>
      <c r="C8256" t="s">
        <v>1139</v>
      </c>
      <c r="D8256" t="s">
        <v>20</v>
      </c>
      <c r="E8256" t="s">
        <v>21</v>
      </c>
      <c r="F8256" t="s">
        <v>40</v>
      </c>
      <c r="G8256" t="s">
        <v>41</v>
      </c>
      <c r="H8256" t="s">
        <v>203</v>
      </c>
      <c r="I8256" t="s">
        <v>28</v>
      </c>
      <c r="J8256" t="s">
        <v>56</v>
      </c>
      <c r="K8256" t="s">
        <v>1107</v>
      </c>
      <c r="L8256" t="s">
        <v>26</v>
      </c>
      <c r="M8256" t="s">
        <v>59</v>
      </c>
      <c r="N8256" s="2">
        <v>41564</v>
      </c>
      <c r="O8256" s="2">
        <v>41565</v>
      </c>
      <c r="P8256">
        <v>6</v>
      </c>
      <c r="Q8256" s="1">
        <v>0.08</v>
      </c>
      <c r="R8256">
        <v>5.98</v>
      </c>
      <c r="S8256">
        <v>4.38</v>
      </c>
      <c r="T8256">
        <f t="shared" si="128"/>
        <v>35.880000000000003</v>
      </c>
    </row>
    <row r="8257" spans="1:20" x14ac:dyDescent="0.25">
      <c r="A8257">
        <v>8256</v>
      </c>
      <c r="B8257">
        <v>86123</v>
      </c>
      <c r="C8257" t="s">
        <v>1029</v>
      </c>
      <c r="D8257" t="s">
        <v>20</v>
      </c>
      <c r="E8257" t="s">
        <v>39</v>
      </c>
      <c r="F8257" t="s">
        <v>31</v>
      </c>
      <c r="G8257" t="s">
        <v>41</v>
      </c>
      <c r="H8257" t="s">
        <v>54</v>
      </c>
      <c r="I8257" t="s">
        <v>28</v>
      </c>
      <c r="J8257" t="s">
        <v>56</v>
      </c>
      <c r="K8257" t="s">
        <v>138</v>
      </c>
      <c r="L8257" t="s">
        <v>192</v>
      </c>
      <c r="M8257" t="s">
        <v>255</v>
      </c>
      <c r="N8257" s="2">
        <v>40292</v>
      </c>
      <c r="O8257" s="2">
        <v>40293</v>
      </c>
      <c r="P8257">
        <v>3</v>
      </c>
      <c r="Q8257" s="1">
        <v>0.04</v>
      </c>
      <c r="R8257">
        <v>9.06</v>
      </c>
      <c r="S8257">
        <v>9.86</v>
      </c>
      <c r="T8257">
        <f t="shared" si="128"/>
        <v>27.18</v>
      </c>
    </row>
    <row r="8258" spans="1:20" x14ac:dyDescent="0.25">
      <c r="A8258">
        <v>8257</v>
      </c>
      <c r="B8258">
        <v>86123</v>
      </c>
      <c r="C8258" t="s">
        <v>1179</v>
      </c>
      <c r="D8258" t="s">
        <v>20</v>
      </c>
      <c r="E8258" t="s">
        <v>39</v>
      </c>
      <c r="F8258" t="s">
        <v>31</v>
      </c>
      <c r="G8258" t="s">
        <v>41</v>
      </c>
      <c r="H8258" t="s">
        <v>61</v>
      </c>
      <c r="I8258" t="s">
        <v>28</v>
      </c>
      <c r="J8258" t="s">
        <v>56</v>
      </c>
      <c r="K8258" t="s">
        <v>221</v>
      </c>
      <c r="L8258" t="s">
        <v>192</v>
      </c>
      <c r="M8258" t="s">
        <v>131</v>
      </c>
      <c r="N8258" s="2">
        <v>40292</v>
      </c>
      <c r="O8258" s="2">
        <v>40293</v>
      </c>
      <c r="P8258">
        <v>3</v>
      </c>
      <c r="Q8258" s="1">
        <v>0.04</v>
      </c>
      <c r="R8258">
        <v>14.27</v>
      </c>
      <c r="S8258">
        <v>7.27</v>
      </c>
      <c r="T8258">
        <f t="shared" si="128"/>
        <v>42.81</v>
      </c>
    </row>
    <row r="8259" spans="1:20" x14ac:dyDescent="0.25">
      <c r="A8259">
        <v>8258</v>
      </c>
      <c r="B8259">
        <v>86131</v>
      </c>
      <c r="C8259" t="s">
        <v>1179</v>
      </c>
      <c r="D8259" t="s">
        <v>20</v>
      </c>
      <c r="E8259" t="s">
        <v>39</v>
      </c>
      <c r="F8259" t="s">
        <v>31</v>
      </c>
      <c r="G8259" t="s">
        <v>41</v>
      </c>
      <c r="H8259" t="s">
        <v>94</v>
      </c>
      <c r="I8259" t="s">
        <v>28</v>
      </c>
      <c r="J8259" t="s">
        <v>56</v>
      </c>
      <c r="K8259" t="s">
        <v>82</v>
      </c>
      <c r="L8259" t="s">
        <v>192</v>
      </c>
      <c r="M8259" t="s">
        <v>131</v>
      </c>
      <c r="N8259" s="2">
        <v>41388</v>
      </c>
      <c r="O8259" s="2">
        <v>41391</v>
      </c>
      <c r="P8259">
        <v>7</v>
      </c>
      <c r="Q8259" s="1">
        <v>0.03</v>
      </c>
      <c r="R8259">
        <v>4.91</v>
      </c>
      <c r="S8259">
        <v>0.5</v>
      </c>
      <c r="T8259">
        <f t="shared" ref="T8259:T8322" si="129">R8259*P8259</f>
        <v>34.370000000000005</v>
      </c>
    </row>
    <row r="8260" spans="1:20" x14ac:dyDescent="0.25">
      <c r="A8260">
        <v>8259</v>
      </c>
      <c r="B8260">
        <v>91586</v>
      </c>
      <c r="C8260" t="s">
        <v>577</v>
      </c>
      <c r="D8260" t="s">
        <v>20</v>
      </c>
      <c r="E8260" t="s">
        <v>21</v>
      </c>
      <c r="F8260" t="s">
        <v>40</v>
      </c>
      <c r="G8260" t="s">
        <v>93</v>
      </c>
      <c r="H8260" t="s">
        <v>206</v>
      </c>
      <c r="I8260" t="s">
        <v>28</v>
      </c>
      <c r="J8260" t="s">
        <v>56</v>
      </c>
      <c r="K8260" t="s">
        <v>201</v>
      </c>
      <c r="L8260" t="s">
        <v>44</v>
      </c>
      <c r="M8260" t="s">
        <v>75</v>
      </c>
      <c r="N8260" s="2">
        <v>40426</v>
      </c>
      <c r="O8260" s="2">
        <v>40427</v>
      </c>
      <c r="P8260">
        <v>20</v>
      </c>
      <c r="Q8260" s="1">
        <v>0.03</v>
      </c>
      <c r="R8260">
        <v>85.99</v>
      </c>
      <c r="S8260">
        <v>0.99</v>
      </c>
      <c r="T8260">
        <f t="shared" si="129"/>
        <v>1719.8</v>
      </c>
    </row>
    <row r="8261" spans="1:20" x14ac:dyDescent="0.25">
      <c r="A8261">
        <v>8260</v>
      </c>
      <c r="B8261">
        <v>88854</v>
      </c>
      <c r="C8261" t="s">
        <v>1886</v>
      </c>
      <c r="D8261" t="s">
        <v>20</v>
      </c>
      <c r="E8261" t="s">
        <v>39</v>
      </c>
      <c r="F8261" t="s">
        <v>47</v>
      </c>
      <c r="G8261" t="s">
        <v>41</v>
      </c>
      <c r="H8261" t="s">
        <v>49</v>
      </c>
      <c r="I8261" t="s">
        <v>28</v>
      </c>
      <c r="J8261" t="s">
        <v>56</v>
      </c>
      <c r="K8261" t="s">
        <v>113</v>
      </c>
      <c r="L8261" t="s">
        <v>192</v>
      </c>
      <c r="M8261" t="s">
        <v>134</v>
      </c>
      <c r="N8261" s="2">
        <v>41156</v>
      </c>
      <c r="O8261" s="2">
        <v>41156</v>
      </c>
      <c r="P8261">
        <v>8</v>
      </c>
      <c r="Q8261" s="1">
        <v>0.04</v>
      </c>
      <c r="R8261">
        <v>12.28</v>
      </c>
      <c r="S8261">
        <v>6.47</v>
      </c>
      <c r="T8261">
        <f t="shared" si="129"/>
        <v>98.24</v>
      </c>
    </row>
    <row r="8262" spans="1:20" x14ac:dyDescent="0.25">
      <c r="A8262">
        <v>8261</v>
      </c>
      <c r="B8262">
        <v>88854</v>
      </c>
      <c r="C8262" t="s">
        <v>1886</v>
      </c>
      <c r="D8262" t="s">
        <v>20</v>
      </c>
      <c r="E8262" t="s">
        <v>21</v>
      </c>
      <c r="F8262" t="s">
        <v>47</v>
      </c>
      <c r="G8262" t="s">
        <v>41</v>
      </c>
      <c r="H8262" t="s">
        <v>33</v>
      </c>
      <c r="I8262" t="s">
        <v>28</v>
      </c>
      <c r="J8262" t="s">
        <v>56</v>
      </c>
      <c r="K8262" t="s">
        <v>1107</v>
      </c>
      <c r="L8262" t="s">
        <v>192</v>
      </c>
      <c r="M8262" t="s">
        <v>156</v>
      </c>
      <c r="N8262" s="2">
        <v>41156</v>
      </c>
      <c r="O8262" s="2">
        <v>41159</v>
      </c>
      <c r="P8262">
        <v>16</v>
      </c>
      <c r="Q8262" s="1">
        <v>0.1</v>
      </c>
      <c r="R8262">
        <v>65.989999999999995</v>
      </c>
      <c r="S8262">
        <v>8.8000000000000007</v>
      </c>
      <c r="T8262">
        <f t="shared" si="129"/>
        <v>1055.8399999999999</v>
      </c>
    </row>
    <row r="8263" spans="1:20" x14ac:dyDescent="0.25">
      <c r="A8263">
        <v>8262</v>
      </c>
      <c r="B8263">
        <v>86697</v>
      </c>
      <c r="C8263" t="s">
        <v>672</v>
      </c>
      <c r="D8263" t="s">
        <v>578</v>
      </c>
      <c r="E8263" t="s">
        <v>21</v>
      </c>
      <c r="F8263" t="s">
        <v>47</v>
      </c>
      <c r="G8263" t="s">
        <v>41</v>
      </c>
      <c r="H8263" t="s">
        <v>206</v>
      </c>
      <c r="I8263" t="s">
        <v>28</v>
      </c>
      <c r="J8263" t="s">
        <v>56</v>
      </c>
      <c r="K8263" t="s">
        <v>1147</v>
      </c>
      <c r="L8263" t="s">
        <v>283</v>
      </c>
      <c r="M8263" t="s">
        <v>160</v>
      </c>
      <c r="N8263" s="2">
        <v>41285</v>
      </c>
      <c r="O8263" s="2">
        <v>41287</v>
      </c>
      <c r="P8263">
        <v>1</v>
      </c>
      <c r="Q8263" s="1">
        <v>0.06</v>
      </c>
      <c r="R8263">
        <v>115.99</v>
      </c>
      <c r="S8263">
        <v>56.14</v>
      </c>
      <c r="T8263">
        <f t="shared" si="129"/>
        <v>115.99</v>
      </c>
    </row>
    <row r="8264" spans="1:20" x14ac:dyDescent="0.25">
      <c r="A8264">
        <v>8263</v>
      </c>
      <c r="B8264">
        <v>86426</v>
      </c>
      <c r="C8264" t="s">
        <v>449</v>
      </c>
      <c r="D8264" t="s">
        <v>20</v>
      </c>
      <c r="E8264" t="s">
        <v>39</v>
      </c>
      <c r="F8264" t="s">
        <v>47</v>
      </c>
      <c r="G8264" t="s">
        <v>32</v>
      </c>
      <c r="H8264" t="s">
        <v>94</v>
      </c>
      <c r="I8264" t="s">
        <v>28</v>
      </c>
      <c r="J8264" t="s">
        <v>56</v>
      </c>
      <c r="K8264" t="s">
        <v>226</v>
      </c>
      <c r="L8264" t="s">
        <v>746</v>
      </c>
      <c r="M8264" t="s">
        <v>114</v>
      </c>
      <c r="N8264" s="2">
        <v>41185</v>
      </c>
      <c r="O8264" s="2">
        <v>41187</v>
      </c>
      <c r="P8264">
        <v>19</v>
      </c>
      <c r="Q8264" s="1">
        <v>0.02</v>
      </c>
      <c r="R8264">
        <v>32.479999999999997</v>
      </c>
      <c r="S8264">
        <v>35</v>
      </c>
      <c r="T8264">
        <f t="shared" si="129"/>
        <v>617.11999999999989</v>
      </c>
    </row>
    <row r="8265" spans="1:20" x14ac:dyDescent="0.25">
      <c r="A8265">
        <v>8264</v>
      </c>
      <c r="B8265">
        <v>86426</v>
      </c>
      <c r="C8265" t="s">
        <v>2031</v>
      </c>
      <c r="D8265" t="s">
        <v>20</v>
      </c>
      <c r="E8265" t="s">
        <v>187</v>
      </c>
      <c r="F8265" t="s">
        <v>47</v>
      </c>
      <c r="G8265" t="s">
        <v>32</v>
      </c>
      <c r="H8265" t="s">
        <v>225</v>
      </c>
      <c r="I8265" t="s">
        <v>28</v>
      </c>
      <c r="J8265" t="s">
        <v>56</v>
      </c>
      <c r="K8265" t="s">
        <v>181</v>
      </c>
      <c r="L8265" t="s">
        <v>746</v>
      </c>
      <c r="M8265" t="s">
        <v>117</v>
      </c>
      <c r="N8265" s="2">
        <v>41185</v>
      </c>
      <c r="O8265" s="2">
        <v>41187</v>
      </c>
      <c r="P8265">
        <v>11</v>
      </c>
      <c r="Q8265" s="1">
        <v>0.06</v>
      </c>
      <c r="R8265">
        <v>182.55</v>
      </c>
      <c r="S8265">
        <v>69</v>
      </c>
      <c r="T8265">
        <f t="shared" si="129"/>
        <v>2008.0500000000002</v>
      </c>
    </row>
    <row r="8266" spans="1:20" x14ac:dyDescent="0.25">
      <c r="A8266">
        <v>8265</v>
      </c>
      <c r="B8266">
        <v>90106</v>
      </c>
      <c r="C8266" t="s">
        <v>1733</v>
      </c>
      <c r="D8266" t="s">
        <v>20</v>
      </c>
      <c r="E8266" t="s">
        <v>39</v>
      </c>
      <c r="F8266" t="s">
        <v>22</v>
      </c>
      <c r="G8266" t="s">
        <v>41</v>
      </c>
      <c r="H8266" t="s">
        <v>94</v>
      </c>
      <c r="I8266" t="s">
        <v>28</v>
      </c>
      <c r="J8266" t="s">
        <v>56</v>
      </c>
      <c r="K8266" t="s">
        <v>231</v>
      </c>
      <c r="L8266" t="s">
        <v>746</v>
      </c>
      <c r="M8266" t="s">
        <v>331</v>
      </c>
      <c r="N8266" s="2">
        <v>40934</v>
      </c>
      <c r="O8266" s="2">
        <v>40935</v>
      </c>
      <c r="P8266">
        <v>3</v>
      </c>
      <c r="Q8266" s="1">
        <v>0.05</v>
      </c>
      <c r="R8266">
        <v>123.38</v>
      </c>
      <c r="S8266">
        <v>24.49</v>
      </c>
      <c r="T8266">
        <f t="shared" si="129"/>
        <v>370.14</v>
      </c>
    </row>
    <row r="8267" spans="1:20" x14ac:dyDescent="0.25">
      <c r="A8267">
        <v>8266</v>
      </c>
      <c r="B8267">
        <v>90106</v>
      </c>
      <c r="C8267" t="s">
        <v>1733</v>
      </c>
      <c r="D8267" t="s">
        <v>20</v>
      </c>
      <c r="E8267" t="s">
        <v>39</v>
      </c>
      <c r="F8267" t="s">
        <v>22</v>
      </c>
      <c r="G8267" t="s">
        <v>41</v>
      </c>
      <c r="H8267" t="s">
        <v>78</v>
      </c>
      <c r="I8267" t="s">
        <v>28</v>
      </c>
      <c r="J8267" t="s">
        <v>56</v>
      </c>
      <c r="K8267" t="s">
        <v>138</v>
      </c>
      <c r="L8267" t="s">
        <v>192</v>
      </c>
      <c r="M8267" t="s">
        <v>232</v>
      </c>
      <c r="N8267" s="2">
        <v>40934</v>
      </c>
      <c r="O8267" s="2">
        <v>40935</v>
      </c>
      <c r="P8267">
        <v>1</v>
      </c>
      <c r="Q8267" s="1">
        <v>0.05</v>
      </c>
      <c r="R8267">
        <v>8.6</v>
      </c>
      <c r="S8267">
        <v>6.19</v>
      </c>
      <c r="T8267">
        <f t="shared" si="129"/>
        <v>8.6</v>
      </c>
    </row>
    <row r="8268" spans="1:20" x14ac:dyDescent="0.25">
      <c r="A8268">
        <v>8267</v>
      </c>
      <c r="B8268">
        <v>88172</v>
      </c>
      <c r="C8268" t="s">
        <v>1411</v>
      </c>
      <c r="D8268" t="s">
        <v>20</v>
      </c>
      <c r="E8268" t="s">
        <v>21</v>
      </c>
      <c r="F8268" t="s">
        <v>31</v>
      </c>
      <c r="G8268" t="s">
        <v>48</v>
      </c>
      <c r="H8268" t="s">
        <v>33</v>
      </c>
      <c r="I8268" t="s">
        <v>28</v>
      </c>
      <c r="J8268" t="s">
        <v>56</v>
      </c>
      <c r="K8268" t="s">
        <v>1107</v>
      </c>
      <c r="L8268" t="s">
        <v>192</v>
      </c>
      <c r="M8268" t="s">
        <v>35</v>
      </c>
      <c r="N8268" s="2">
        <v>41626</v>
      </c>
      <c r="O8268" s="2">
        <v>41630</v>
      </c>
      <c r="P8268">
        <v>6</v>
      </c>
      <c r="Q8268" s="1">
        <v>0.1</v>
      </c>
      <c r="R8268">
        <v>115.99</v>
      </c>
      <c r="S8268">
        <v>2.5</v>
      </c>
      <c r="T8268">
        <f t="shared" si="129"/>
        <v>695.93999999999994</v>
      </c>
    </row>
    <row r="8269" spans="1:20" x14ac:dyDescent="0.25">
      <c r="A8269">
        <v>8268</v>
      </c>
      <c r="B8269">
        <v>90437</v>
      </c>
      <c r="C8269" t="s">
        <v>2202</v>
      </c>
      <c r="D8269" t="s">
        <v>578</v>
      </c>
      <c r="E8269" t="s">
        <v>187</v>
      </c>
      <c r="F8269" t="s">
        <v>31</v>
      </c>
      <c r="G8269" t="s">
        <v>41</v>
      </c>
      <c r="H8269" t="s">
        <v>219</v>
      </c>
      <c r="I8269" t="s">
        <v>28</v>
      </c>
      <c r="J8269" t="s">
        <v>56</v>
      </c>
      <c r="K8269" t="s">
        <v>43</v>
      </c>
      <c r="L8269" t="s">
        <v>330</v>
      </c>
      <c r="M8269" t="s">
        <v>178</v>
      </c>
      <c r="N8269" s="2">
        <v>40333</v>
      </c>
      <c r="O8269" s="2">
        <v>40334</v>
      </c>
      <c r="P8269">
        <v>4</v>
      </c>
      <c r="Q8269" s="1">
        <v>0.06</v>
      </c>
      <c r="R8269">
        <v>218.75</v>
      </c>
      <c r="S8269">
        <v>69.64</v>
      </c>
      <c r="T8269">
        <f t="shared" si="129"/>
        <v>875</v>
      </c>
    </row>
    <row r="8270" spans="1:20" x14ac:dyDescent="0.25">
      <c r="A8270">
        <v>8269</v>
      </c>
      <c r="B8270">
        <v>87961</v>
      </c>
      <c r="C8270" t="s">
        <v>2294</v>
      </c>
      <c r="D8270" t="s">
        <v>578</v>
      </c>
      <c r="E8270" t="s">
        <v>187</v>
      </c>
      <c r="F8270" t="s">
        <v>47</v>
      </c>
      <c r="G8270" t="s">
        <v>48</v>
      </c>
      <c r="H8270" t="s">
        <v>217</v>
      </c>
      <c r="I8270" t="s">
        <v>28</v>
      </c>
      <c r="J8270" t="s">
        <v>56</v>
      </c>
      <c r="K8270" t="s">
        <v>170</v>
      </c>
      <c r="L8270" t="s">
        <v>330</v>
      </c>
      <c r="M8270" t="s">
        <v>51</v>
      </c>
      <c r="N8270" s="2">
        <v>41323</v>
      </c>
      <c r="O8270" s="2">
        <v>41330</v>
      </c>
      <c r="P8270">
        <v>3</v>
      </c>
      <c r="Q8270" s="1">
        <v>0.04</v>
      </c>
      <c r="R8270">
        <v>212.6</v>
      </c>
      <c r="S8270">
        <v>110.2</v>
      </c>
      <c r="T8270">
        <f t="shared" si="129"/>
        <v>637.79999999999995</v>
      </c>
    </row>
    <row r="8271" spans="1:20" x14ac:dyDescent="0.25">
      <c r="A8271">
        <v>8270</v>
      </c>
      <c r="B8271">
        <v>87961</v>
      </c>
      <c r="C8271" t="s">
        <v>2294</v>
      </c>
      <c r="D8271" t="s">
        <v>20</v>
      </c>
      <c r="E8271" t="s">
        <v>21</v>
      </c>
      <c r="F8271" t="s">
        <v>47</v>
      </c>
      <c r="G8271" t="s">
        <v>48</v>
      </c>
      <c r="H8271" t="s">
        <v>24</v>
      </c>
      <c r="I8271" t="s">
        <v>28</v>
      </c>
      <c r="J8271" t="s">
        <v>56</v>
      </c>
      <c r="K8271" t="s">
        <v>198</v>
      </c>
      <c r="L8271" t="s">
        <v>26</v>
      </c>
      <c r="M8271" t="s">
        <v>111</v>
      </c>
      <c r="N8271" s="2">
        <v>41323</v>
      </c>
      <c r="O8271" s="2">
        <v>41323</v>
      </c>
      <c r="P8271">
        <v>1</v>
      </c>
      <c r="Q8271" s="1">
        <v>0.1</v>
      </c>
      <c r="R8271">
        <v>55.99</v>
      </c>
      <c r="S8271">
        <v>5</v>
      </c>
      <c r="T8271">
        <f t="shared" si="129"/>
        <v>55.99</v>
      </c>
    </row>
    <row r="8272" spans="1:20" x14ac:dyDescent="0.25">
      <c r="A8272">
        <v>8271</v>
      </c>
      <c r="B8272">
        <v>88655</v>
      </c>
      <c r="C8272" t="s">
        <v>1815</v>
      </c>
      <c r="D8272" t="s">
        <v>20</v>
      </c>
      <c r="E8272" t="s">
        <v>39</v>
      </c>
      <c r="F8272" t="s">
        <v>22</v>
      </c>
      <c r="G8272" t="s">
        <v>93</v>
      </c>
      <c r="H8272" t="s">
        <v>94</v>
      </c>
      <c r="I8272" t="s">
        <v>28</v>
      </c>
      <c r="J8272" t="s">
        <v>56</v>
      </c>
      <c r="K8272" t="s">
        <v>82</v>
      </c>
      <c r="L8272" t="s">
        <v>26</v>
      </c>
      <c r="M8272" t="s">
        <v>80</v>
      </c>
      <c r="N8272" s="2">
        <v>41449</v>
      </c>
      <c r="O8272" s="2">
        <v>41450</v>
      </c>
      <c r="P8272">
        <v>15</v>
      </c>
      <c r="Q8272" s="1">
        <v>0.1</v>
      </c>
      <c r="R8272">
        <v>10.48</v>
      </c>
      <c r="S8272">
        <v>2.89</v>
      </c>
      <c r="T8272">
        <f t="shared" si="129"/>
        <v>157.20000000000002</v>
      </c>
    </row>
    <row r="8273" spans="1:20" x14ac:dyDescent="0.25">
      <c r="A8273">
        <v>8272</v>
      </c>
      <c r="B8273">
        <v>88655</v>
      </c>
      <c r="C8273" t="s">
        <v>1724</v>
      </c>
      <c r="D8273" t="s">
        <v>20</v>
      </c>
      <c r="E8273" t="s">
        <v>187</v>
      </c>
      <c r="F8273" t="s">
        <v>31</v>
      </c>
      <c r="G8273" t="s">
        <v>93</v>
      </c>
      <c r="H8273" t="s">
        <v>219</v>
      </c>
      <c r="I8273" t="s">
        <v>28</v>
      </c>
      <c r="J8273" t="s">
        <v>36</v>
      </c>
      <c r="K8273" t="s">
        <v>189</v>
      </c>
      <c r="L8273" t="s">
        <v>746</v>
      </c>
      <c r="M8273" t="s">
        <v>106</v>
      </c>
      <c r="N8273" s="2">
        <v>41449</v>
      </c>
      <c r="O8273" s="2">
        <v>41451</v>
      </c>
      <c r="P8273">
        <v>16</v>
      </c>
      <c r="Q8273" s="1">
        <v>0</v>
      </c>
      <c r="R8273">
        <v>8.3699999999999992</v>
      </c>
      <c r="S8273">
        <v>10.16</v>
      </c>
      <c r="T8273">
        <f t="shared" si="129"/>
        <v>133.91999999999999</v>
      </c>
    </row>
    <row r="8274" spans="1:20" x14ac:dyDescent="0.25">
      <c r="A8274">
        <v>8273</v>
      </c>
      <c r="B8274">
        <v>87370</v>
      </c>
      <c r="C8274" t="s">
        <v>595</v>
      </c>
      <c r="D8274" t="s">
        <v>20</v>
      </c>
      <c r="E8274" t="s">
        <v>39</v>
      </c>
      <c r="F8274" t="s">
        <v>31</v>
      </c>
      <c r="G8274" t="s">
        <v>93</v>
      </c>
      <c r="H8274" t="s">
        <v>61</v>
      </c>
      <c r="I8274" t="s">
        <v>28</v>
      </c>
      <c r="J8274" t="s">
        <v>36</v>
      </c>
      <c r="K8274" t="s">
        <v>189</v>
      </c>
      <c r="L8274" t="s">
        <v>192</v>
      </c>
      <c r="M8274" t="s">
        <v>367</v>
      </c>
      <c r="N8274" s="2">
        <v>41378</v>
      </c>
      <c r="O8274" s="2">
        <v>41378</v>
      </c>
      <c r="P8274">
        <v>6</v>
      </c>
      <c r="Q8274" s="1">
        <v>0.1</v>
      </c>
      <c r="R8274">
        <v>2.88</v>
      </c>
      <c r="S8274">
        <v>0.5</v>
      </c>
      <c r="T8274">
        <f t="shared" si="129"/>
        <v>17.28</v>
      </c>
    </row>
    <row r="8275" spans="1:20" x14ac:dyDescent="0.25">
      <c r="A8275">
        <v>8274</v>
      </c>
      <c r="B8275">
        <v>87370</v>
      </c>
      <c r="C8275" t="s">
        <v>2507</v>
      </c>
      <c r="D8275" t="s">
        <v>578</v>
      </c>
      <c r="E8275" t="s">
        <v>187</v>
      </c>
      <c r="F8275" t="s">
        <v>31</v>
      </c>
      <c r="G8275" t="s">
        <v>93</v>
      </c>
      <c r="H8275" t="s">
        <v>188</v>
      </c>
      <c r="I8275" t="s">
        <v>28</v>
      </c>
      <c r="J8275" t="s">
        <v>36</v>
      </c>
      <c r="K8275" t="s">
        <v>231</v>
      </c>
      <c r="L8275" t="s">
        <v>330</v>
      </c>
      <c r="M8275" t="s">
        <v>106</v>
      </c>
      <c r="N8275" s="2">
        <v>41378</v>
      </c>
      <c r="O8275" s="2">
        <v>41379</v>
      </c>
      <c r="P8275">
        <v>5</v>
      </c>
      <c r="Q8275" s="1">
        <v>0.08</v>
      </c>
      <c r="R8275">
        <v>550.98</v>
      </c>
      <c r="S8275">
        <v>45.7</v>
      </c>
      <c r="T8275">
        <f t="shared" si="129"/>
        <v>2754.9</v>
      </c>
    </row>
    <row r="8276" spans="1:20" x14ac:dyDescent="0.25">
      <c r="A8276">
        <v>8275</v>
      </c>
      <c r="B8276">
        <v>88294</v>
      </c>
      <c r="C8276" t="s">
        <v>941</v>
      </c>
      <c r="D8276" t="s">
        <v>20</v>
      </c>
      <c r="E8276" t="s">
        <v>21</v>
      </c>
      <c r="F8276" t="s">
        <v>31</v>
      </c>
      <c r="G8276" t="s">
        <v>41</v>
      </c>
      <c r="H8276" t="s">
        <v>206</v>
      </c>
      <c r="I8276" t="s">
        <v>28</v>
      </c>
      <c r="J8276" t="s">
        <v>36</v>
      </c>
      <c r="K8276" t="s">
        <v>34</v>
      </c>
      <c r="L8276" t="s">
        <v>746</v>
      </c>
      <c r="M8276" t="s">
        <v>255</v>
      </c>
      <c r="N8276" s="2">
        <v>41605</v>
      </c>
      <c r="O8276" s="2">
        <v>41608</v>
      </c>
      <c r="P8276">
        <v>26</v>
      </c>
      <c r="Q8276" s="1">
        <v>0.03</v>
      </c>
      <c r="R8276">
        <v>699.99</v>
      </c>
      <c r="S8276">
        <v>24.49</v>
      </c>
      <c r="T8276">
        <f t="shared" si="129"/>
        <v>18199.740000000002</v>
      </c>
    </row>
    <row r="8277" spans="1:20" x14ac:dyDescent="0.25">
      <c r="A8277">
        <v>8276</v>
      </c>
      <c r="B8277">
        <v>91224</v>
      </c>
      <c r="C8277" t="s">
        <v>1183</v>
      </c>
      <c r="D8277" t="s">
        <v>20</v>
      </c>
      <c r="E8277" t="s">
        <v>21</v>
      </c>
      <c r="F8277" t="s">
        <v>31</v>
      </c>
      <c r="G8277" t="s">
        <v>23</v>
      </c>
      <c r="H8277" t="s">
        <v>203</v>
      </c>
      <c r="I8277" t="s">
        <v>28</v>
      </c>
      <c r="J8277" t="s">
        <v>36</v>
      </c>
      <c r="K8277" t="s">
        <v>1243</v>
      </c>
      <c r="L8277" t="s">
        <v>26</v>
      </c>
      <c r="M8277" t="s">
        <v>255</v>
      </c>
      <c r="N8277" s="2">
        <v>41488</v>
      </c>
      <c r="O8277" s="2">
        <v>41490</v>
      </c>
      <c r="P8277">
        <v>24</v>
      </c>
      <c r="Q8277" s="1">
        <v>0</v>
      </c>
      <c r="R8277">
        <v>40.98</v>
      </c>
      <c r="S8277">
        <v>1.99</v>
      </c>
      <c r="T8277">
        <f t="shared" si="129"/>
        <v>983.52</v>
      </c>
    </row>
    <row r="8278" spans="1:20" x14ac:dyDescent="0.25">
      <c r="A8278">
        <v>8277</v>
      </c>
      <c r="B8278">
        <v>86073</v>
      </c>
      <c r="C8278" t="s">
        <v>1293</v>
      </c>
      <c r="D8278" t="s">
        <v>20</v>
      </c>
      <c r="E8278" t="s">
        <v>39</v>
      </c>
      <c r="F8278" t="s">
        <v>31</v>
      </c>
      <c r="G8278" t="s">
        <v>32</v>
      </c>
      <c r="H8278" t="s">
        <v>94</v>
      </c>
      <c r="I8278" t="s">
        <v>28</v>
      </c>
      <c r="J8278" t="s">
        <v>36</v>
      </c>
      <c r="K8278" t="s">
        <v>154</v>
      </c>
      <c r="L8278" t="s">
        <v>192</v>
      </c>
      <c r="M8278" t="s">
        <v>83</v>
      </c>
      <c r="N8278" s="2">
        <v>41287</v>
      </c>
      <c r="O8278" s="2">
        <v>41287</v>
      </c>
      <c r="P8278">
        <v>9</v>
      </c>
      <c r="Q8278" s="1">
        <v>0.04</v>
      </c>
      <c r="R8278">
        <v>5.28</v>
      </c>
      <c r="S8278">
        <v>2.99</v>
      </c>
      <c r="T8278">
        <f t="shared" si="129"/>
        <v>47.52</v>
      </c>
    </row>
    <row r="8279" spans="1:20" x14ac:dyDescent="0.25">
      <c r="A8279">
        <v>8278</v>
      </c>
      <c r="B8279">
        <v>86073</v>
      </c>
      <c r="C8279" t="s">
        <v>1293</v>
      </c>
      <c r="D8279" t="s">
        <v>578</v>
      </c>
      <c r="E8279" t="s">
        <v>21</v>
      </c>
      <c r="F8279" t="s">
        <v>31</v>
      </c>
      <c r="G8279" t="s">
        <v>32</v>
      </c>
      <c r="H8279" t="s">
        <v>33</v>
      </c>
      <c r="I8279" t="s">
        <v>28</v>
      </c>
      <c r="J8279" t="s">
        <v>36</v>
      </c>
      <c r="K8279" t="s">
        <v>201</v>
      </c>
      <c r="L8279" t="s">
        <v>330</v>
      </c>
      <c r="M8279" t="s">
        <v>66</v>
      </c>
      <c r="N8279" s="2">
        <v>41287</v>
      </c>
      <c r="O8279" s="2">
        <v>41287</v>
      </c>
      <c r="P8279">
        <v>13</v>
      </c>
      <c r="Q8279" s="1">
        <v>0.01</v>
      </c>
      <c r="R8279">
        <v>517.48</v>
      </c>
      <c r="S8279">
        <v>16.63</v>
      </c>
      <c r="T8279">
        <f t="shared" si="129"/>
        <v>6727.24</v>
      </c>
    </row>
    <row r="8280" spans="1:20" x14ac:dyDescent="0.25">
      <c r="A8280">
        <v>8279</v>
      </c>
      <c r="B8280">
        <v>86073</v>
      </c>
      <c r="C8280" t="s">
        <v>2115</v>
      </c>
      <c r="D8280" t="s">
        <v>578</v>
      </c>
      <c r="E8280" t="s">
        <v>187</v>
      </c>
      <c r="F8280" t="s">
        <v>31</v>
      </c>
      <c r="G8280" t="s">
        <v>32</v>
      </c>
      <c r="H8280" t="s">
        <v>217</v>
      </c>
      <c r="I8280" t="s">
        <v>28</v>
      </c>
      <c r="J8280" t="s">
        <v>36</v>
      </c>
      <c r="K8280" t="s">
        <v>98</v>
      </c>
      <c r="L8280" t="s">
        <v>330</v>
      </c>
      <c r="M8280" t="s">
        <v>83</v>
      </c>
      <c r="N8280" s="2">
        <v>41287</v>
      </c>
      <c r="O8280" s="2">
        <v>41288</v>
      </c>
      <c r="P8280">
        <v>6</v>
      </c>
      <c r="Q8280" s="1">
        <v>7.0000000000000007E-2</v>
      </c>
      <c r="R8280">
        <v>58.14</v>
      </c>
      <c r="S8280">
        <v>36.61</v>
      </c>
      <c r="T8280">
        <f t="shared" si="129"/>
        <v>348.84000000000003</v>
      </c>
    </row>
    <row r="8281" spans="1:20" x14ac:dyDescent="0.25">
      <c r="A8281">
        <v>8280</v>
      </c>
      <c r="B8281">
        <v>86073</v>
      </c>
      <c r="C8281" t="s">
        <v>2115</v>
      </c>
      <c r="D8281" t="s">
        <v>578</v>
      </c>
      <c r="E8281" t="s">
        <v>187</v>
      </c>
      <c r="F8281" t="s">
        <v>31</v>
      </c>
      <c r="G8281" t="s">
        <v>32</v>
      </c>
      <c r="H8281" t="s">
        <v>225</v>
      </c>
      <c r="I8281" t="s">
        <v>28</v>
      </c>
      <c r="J8281" t="s">
        <v>36</v>
      </c>
      <c r="K8281" t="s">
        <v>248</v>
      </c>
      <c r="L8281" t="s">
        <v>283</v>
      </c>
      <c r="M8281" t="s">
        <v>178</v>
      </c>
      <c r="N8281" s="2">
        <v>41287</v>
      </c>
      <c r="O8281" s="2">
        <v>41289</v>
      </c>
      <c r="P8281">
        <v>5</v>
      </c>
      <c r="Q8281" s="1">
        <v>7.0000000000000007E-2</v>
      </c>
      <c r="R8281">
        <v>25.98</v>
      </c>
      <c r="S8281">
        <v>14.36</v>
      </c>
      <c r="T8281">
        <f t="shared" si="129"/>
        <v>129.9</v>
      </c>
    </row>
    <row r="8282" spans="1:20" x14ac:dyDescent="0.25">
      <c r="A8282">
        <v>8281</v>
      </c>
      <c r="B8282">
        <v>89301</v>
      </c>
      <c r="C8282" t="s">
        <v>466</v>
      </c>
      <c r="D8282" t="s">
        <v>20</v>
      </c>
      <c r="E8282" t="s">
        <v>39</v>
      </c>
      <c r="F8282" t="s">
        <v>22</v>
      </c>
      <c r="G8282" t="s">
        <v>32</v>
      </c>
      <c r="H8282" t="s">
        <v>78</v>
      </c>
      <c r="I8282" t="s">
        <v>28</v>
      </c>
      <c r="J8282" t="s">
        <v>36</v>
      </c>
      <c r="K8282" t="s">
        <v>116</v>
      </c>
      <c r="L8282" t="s">
        <v>44</v>
      </c>
      <c r="M8282" t="s">
        <v>294</v>
      </c>
      <c r="N8282" s="2">
        <v>40513</v>
      </c>
      <c r="O8282" s="2">
        <v>40515</v>
      </c>
      <c r="P8282">
        <v>13</v>
      </c>
      <c r="Q8282" s="1">
        <v>0.06</v>
      </c>
      <c r="R8282">
        <v>2.2799999999999998</v>
      </c>
      <c r="S8282">
        <v>5.2</v>
      </c>
      <c r="T8282">
        <f t="shared" si="129"/>
        <v>29.639999999999997</v>
      </c>
    </row>
    <row r="8283" spans="1:20" x14ac:dyDescent="0.25">
      <c r="A8283">
        <v>8282</v>
      </c>
      <c r="B8283">
        <v>88055</v>
      </c>
      <c r="C8283" t="s">
        <v>1558</v>
      </c>
      <c r="D8283" t="s">
        <v>20</v>
      </c>
      <c r="E8283" t="s">
        <v>39</v>
      </c>
      <c r="F8283" t="s">
        <v>40</v>
      </c>
      <c r="G8283" t="s">
        <v>41</v>
      </c>
      <c r="H8283" t="s">
        <v>89</v>
      </c>
      <c r="I8283" t="s">
        <v>28</v>
      </c>
      <c r="J8283" t="s">
        <v>36</v>
      </c>
      <c r="K8283" t="s">
        <v>58</v>
      </c>
      <c r="L8283" t="s">
        <v>192</v>
      </c>
      <c r="M8283" t="s">
        <v>59</v>
      </c>
      <c r="N8283" s="2">
        <v>41240</v>
      </c>
      <c r="O8283" s="2">
        <v>41242</v>
      </c>
      <c r="P8283">
        <v>12</v>
      </c>
      <c r="Q8283" s="1">
        <v>0.01</v>
      </c>
      <c r="R8283">
        <v>8.85</v>
      </c>
      <c r="S8283">
        <v>5.6</v>
      </c>
      <c r="T8283">
        <f t="shared" si="129"/>
        <v>106.19999999999999</v>
      </c>
    </row>
    <row r="8284" spans="1:20" x14ac:dyDescent="0.25">
      <c r="A8284">
        <v>8283</v>
      </c>
      <c r="B8284">
        <v>88055</v>
      </c>
      <c r="C8284" t="s">
        <v>1558</v>
      </c>
      <c r="D8284" t="s">
        <v>20</v>
      </c>
      <c r="E8284" t="s">
        <v>187</v>
      </c>
      <c r="F8284" t="s">
        <v>40</v>
      </c>
      <c r="G8284" t="s">
        <v>41</v>
      </c>
      <c r="H8284" t="s">
        <v>225</v>
      </c>
      <c r="I8284" t="s">
        <v>28</v>
      </c>
      <c r="J8284" t="s">
        <v>36</v>
      </c>
      <c r="K8284" t="s">
        <v>82</v>
      </c>
      <c r="L8284" t="s">
        <v>192</v>
      </c>
      <c r="M8284" t="s">
        <v>59</v>
      </c>
      <c r="N8284" s="2">
        <v>41240</v>
      </c>
      <c r="O8284" s="2">
        <v>41242</v>
      </c>
      <c r="P8284">
        <v>1</v>
      </c>
      <c r="Q8284" s="1">
        <v>0.05</v>
      </c>
      <c r="R8284">
        <v>7.96</v>
      </c>
      <c r="S8284">
        <v>4.95</v>
      </c>
      <c r="T8284">
        <f t="shared" si="129"/>
        <v>7.96</v>
      </c>
    </row>
    <row r="8285" spans="1:20" x14ac:dyDescent="0.25">
      <c r="A8285">
        <v>8284</v>
      </c>
      <c r="B8285">
        <v>89540</v>
      </c>
      <c r="C8285" t="s">
        <v>186</v>
      </c>
      <c r="D8285" t="s">
        <v>20</v>
      </c>
      <c r="E8285" t="s">
        <v>187</v>
      </c>
      <c r="F8285" t="s">
        <v>22</v>
      </c>
      <c r="G8285" t="s">
        <v>93</v>
      </c>
      <c r="H8285" t="s">
        <v>225</v>
      </c>
      <c r="I8285" t="s">
        <v>28</v>
      </c>
      <c r="J8285" t="s">
        <v>36</v>
      </c>
      <c r="K8285" t="s">
        <v>189</v>
      </c>
      <c r="L8285" t="s">
        <v>283</v>
      </c>
      <c r="M8285" t="s">
        <v>227</v>
      </c>
      <c r="N8285" s="2">
        <v>40612</v>
      </c>
      <c r="O8285" s="2">
        <v>40612</v>
      </c>
      <c r="P8285">
        <v>5</v>
      </c>
      <c r="Q8285" s="1">
        <v>0</v>
      </c>
      <c r="R8285">
        <v>39.06</v>
      </c>
      <c r="S8285">
        <v>10.55</v>
      </c>
      <c r="T8285">
        <f t="shared" si="129"/>
        <v>195.3</v>
      </c>
    </row>
    <row r="8286" spans="1:20" x14ac:dyDescent="0.25">
      <c r="A8286">
        <v>8285</v>
      </c>
      <c r="B8286">
        <v>87835</v>
      </c>
      <c r="C8286" t="s">
        <v>1870</v>
      </c>
      <c r="D8286" t="s">
        <v>20</v>
      </c>
      <c r="E8286" t="s">
        <v>39</v>
      </c>
      <c r="F8286" t="s">
        <v>22</v>
      </c>
      <c r="G8286" t="s">
        <v>93</v>
      </c>
      <c r="H8286" t="s">
        <v>61</v>
      </c>
      <c r="I8286" t="s">
        <v>28</v>
      </c>
      <c r="J8286" t="s">
        <v>36</v>
      </c>
      <c r="K8286" t="s">
        <v>226</v>
      </c>
      <c r="L8286" t="s">
        <v>26</v>
      </c>
      <c r="M8286" t="s">
        <v>331</v>
      </c>
      <c r="N8286" s="2">
        <v>40798</v>
      </c>
      <c r="O8286" s="2">
        <v>40798</v>
      </c>
      <c r="P8286">
        <v>4</v>
      </c>
      <c r="Q8286" s="1">
        <v>0.03</v>
      </c>
      <c r="R8286">
        <v>11.97</v>
      </c>
      <c r="S8286">
        <v>5.81</v>
      </c>
      <c r="T8286">
        <f t="shared" si="129"/>
        <v>47.88</v>
      </c>
    </row>
    <row r="8287" spans="1:20" x14ac:dyDescent="0.25">
      <c r="A8287">
        <v>8286</v>
      </c>
      <c r="B8287">
        <v>86596</v>
      </c>
      <c r="C8287" t="s">
        <v>30</v>
      </c>
      <c r="D8287" t="s">
        <v>20</v>
      </c>
      <c r="E8287" t="s">
        <v>21</v>
      </c>
      <c r="F8287" t="s">
        <v>31</v>
      </c>
      <c r="G8287" t="s">
        <v>32</v>
      </c>
      <c r="H8287" t="s">
        <v>33</v>
      </c>
      <c r="I8287" t="s">
        <v>28</v>
      </c>
      <c r="J8287" t="s">
        <v>36</v>
      </c>
      <c r="K8287" t="s">
        <v>34</v>
      </c>
      <c r="L8287" t="s">
        <v>26</v>
      </c>
      <c r="M8287" t="s">
        <v>35</v>
      </c>
      <c r="N8287" s="2">
        <v>40869</v>
      </c>
      <c r="O8287" s="2">
        <v>40870</v>
      </c>
      <c r="P8287">
        <v>9</v>
      </c>
      <c r="Q8287" s="1">
        <v>0.03</v>
      </c>
      <c r="R8287">
        <v>0.99</v>
      </c>
      <c r="S8287">
        <v>2.96</v>
      </c>
      <c r="T8287">
        <f t="shared" si="129"/>
        <v>8.91</v>
      </c>
    </row>
    <row r="8288" spans="1:20" x14ac:dyDescent="0.25">
      <c r="A8288">
        <v>8287</v>
      </c>
      <c r="B8288">
        <v>86323</v>
      </c>
      <c r="C8288" t="s">
        <v>985</v>
      </c>
      <c r="D8288" t="s">
        <v>20</v>
      </c>
      <c r="E8288" t="s">
        <v>39</v>
      </c>
      <c r="F8288" t="s">
        <v>31</v>
      </c>
      <c r="G8288" t="s">
        <v>48</v>
      </c>
      <c r="H8288" t="s">
        <v>42</v>
      </c>
      <c r="I8288" t="s">
        <v>28</v>
      </c>
      <c r="J8288" t="s">
        <v>36</v>
      </c>
      <c r="K8288" t="s">
        <v>98</v>
      </c>
      <c r="L8288" t="s">
        <v>192</v>
      </c>
      <c r="M8288" t="s">
        <v>146</v>
      </c>
      <c r="N8288" s="2">
        <v>41522</v>
      </c>
      <c r="O8288" s="2">
        <v>41524</v>
      </c>
      <c r="P8288">
        <v>7</v>
      </c>
      <c r="Q8288" s="1">
        <v>0</v>
      </c>
      <c r="R8288">
        <v>4.13</v>
      </c>
      <c r="S8288">
        <v>5.34</v>
      </c>
      <c r="T8288">
        <f t="shared" si="129"/>
        <v>28.91</v>
      </c>
    </row>
    <row r="8289" spans="1:20" x14ac:dyDescent="0.25">
      <c r="A8289">
        <v>8288</v>
      </c>
      <c r="B8289">
        <v>86323</v>
      </c>
      <c r="C8289" t="s">
        <v>985</v>
      </c>
      <c r="D8289" t="s">
        <v>20</v>
      </c>
      <c r="E8289" t="s">
        <v>187</v>
      </c>
      <c r="F8289" t="s">
        <v>31</v>
      </c>
      <c r="G8289" t="s">
        <v>48</v>
      </c>
      <c r="H8289" t="s">
        <v>219</v>
      </c>
      <c r="I8289" t="s">
        <v>28</v>
      </c>
      <c r="J8289" t="s">
        <v>36</v>
      </c>
      <c r="K8289" t="s">
        <v>68</v>
      </c>
      <c r="L8289" t="s">
        <v>192</v>
      </c>
      <c r="M8289" t="s">
        <v>143</v>
      </c>
      <c r="N8289" s="2">
        <v>41522</v>
      </c>
      <c r="O8289" s="2">
        <v>41524</v>
      </c>
      <c r="P8289">
        <v>19</v>
      </c>
      <c r="Q8289" s="1">
        <v>0.1</v>
      </c>
      <c r="R8289">
        <v>40.89</v>
      </c>
      <c r="S8289">
        <v>18.98</v>
      </c>
      <c r="T8289">
        <f t="shared" si="129"/>
        <v>776.91</v>
      </c>
    </row>
    <row r="8290" spans="1:20" x14ac:dyDescent="0.25">
      <c r="A8290">
        <v>8289</v>
      </c>
      <c r="B8290">
        <v>87343</v>
      </c>
      <c r="C8290" t="s">
        <v>2114</v>
      </c>
      <c r="D8290" t="s">
        <v>20</v>
      </c>
      <c r="E8290" t="s">
        <v>21</v>
      </c>
      <c r="F8290" t="s">
        <v>22</v>
      </c>
      <c r="G8290" t="s">
        <v>48</v>
      </c>
      <c r="H8290" t="s">
        <v>203</v>
      </c>
      <c r="I8290" t="s">
        <v>28</v>
      </c>
      <c r="J8290" t="s">
        <v>36</v>
      </c>
      <c r="K8290" t="s">
        <v>1254</v>
      </c>
      <c r="L8290" t="s">
        <v>192</v>
      </c>
      <c r="M8290" t="s">
        <v>326</v>
      </c>
      <c r="N8290" s="2">
        <v>40626</v>
      </c>
      <c r="O8290" s="2">
        <v>40628</v>
      </c>
      <c r="P8290">
        <v>10</v>
      </c>
      <c r="Q8290" s="1">
        <v>0.04</v>
      </c>
      <c r="R8290">
        <v>99.99</v>
      </c>
      <c r="S8290">
        <v>19.989999999999998</v>
      </c>
      <c r="T8290">
        <f t="shared" si="129"/>
        <v>999.9</v>
      </c>
    </row>
    <row r="8291" spans="1:20" x14ac:dyDescent="0.25">
      <c r="A8291">
        <v>8290</v>
      </c>
      <c r="B8291">
        <v>87786</v>
      </c>
      <c r="C8291" t="s">
        <v>293</v>
      </c>
      <c r="D8291" t="s">
        <v>38</v>
      </c>
      <c r="E8291" t="s">
        <v>39</v>
      </c>
      <c r="F8291" t="s">
        <v>22</v>
      </c>
      <c r="G8291" t="s">
        <v>23</v>
      </c>
      <c r="H8291" t="s">
        <v>49</v>
      </c>
      <c r="I8291" t="s">
        <v>28</v>
      </c>
      <c r="J8291" t="s">
        <v>36</v>
      </c>
      <c r="K8291" t="s">
        <v>119</v>
      </c>
      <c r="L8291" t="s">
        <v>44</v>
      </c>
      <c r="M8291" t="s">
        <v>190</v>
      </c>
      <c r="N8291" s="2">
        <v>41093</v>
      </c>
      <c r="O8291" s="2">
        <v>41096</v>
      </c>
      <c r="P8291">
        <v>2</v>
      </c>
      <c r="Q8291" s="1">
        <v>0.09</v>
      </c>
      <c r="R8291">
        <v>2.1800000000000002</v>
      </c>
      <c r="S8291">
        <v>0.78</v>
      </c>
      <c r="T8291">
        <f t="shared" si="129"/>
        <v>4.3600000000000003</v>
      </c>
    </row>
    <row r="8292" spans="1:20" x14ac:dyDescent="0.25">
      <c r="A8292">
        <v>8291</v>
      </c>
      <c r="B8292">
        <v>87786</v>
      </c>
      <c r="C8292" t="s">
        <v>293</v>
      </c>
      <c r="D8292" t="s">
        <v>20</v>
      </c>
      <c r="E8292" t="s">
        <v>21</v>
      </c>
      <c r="F8292" t="s">
        <v>22</v>
      </c>
      <c r="G8292" t="s">
        <v>23</v>
      </c>
      <c r="H8292" t="s">
        <v>203</v>
      </c>
      <c r="I8292" t="s">
        <v>28</v>
      </c>
      <c r="J8292" t="s">
        <v>36</v>
      </c>
      <c r="K8292" t="s">
        <v>208</v>
      </c>
      <c r="L8292" t="s">
        <v>192</v>
      </c>
      <c r="M8292" t="s">
        <v>294</v>
      </c>
      <c r="N8292" s="2">
        <v>41093</v>
      </c>
      <c r="O8292" s="2">
        <v>41095</v>
      </c>
      <c r="P8292">
        <v>2</v>
      </c>
      <c r="Q8292" s="1">
        <v>0.09</v>
      </c>
      <c r="R8292">
        <v>125.99</v>
      </c>
      <c r="S8292">
        <v>8.08</v>
      </c>
      <c r="T8292">
        <f t="shared" si="129"/>
        <v>251.98</v>
      </c>
    </row>
    <row r="8293" spans="1:20" x14ac:dyDescent="0.25">
      <c r="A8293">
        <v>8292</v>
      </c>
      <c r="B8293">
        <v>89547</v>
      </c>
      <c r="C8293" t="s">
        <v>186</v>
      </c>
      <c r="D8293" t="s">
        <v>20</v>
      </c>
      <c r="E8293" t="s">
        <v>187</v>
      </c>
      <c r="F8293" t="s">
        <v>22</v>
      </c>
      <c r="G8293" t="s">
        <v>32</v>
      </c>
      <c r="H8293" t="s">
        <v>188</v>
      </c>
      <c r="I8293" t="s">
        <v>28</v>
      </c>
      <c r="J8293" t="s">
        <v>36</v>
      </c>
      <c r="K8293" t="s">
        <v>170</v>
      </c>
      <c r="L8293" t="s">
        <v>330</v>
      </c>
      <c r="M8293" t="s">
        <v>150</v>
      </c>
      <c r="N8293" s="2">
        <v>41214</v>
      </c>
      <c r="O8293" s="2">
        <v>41214</v>
      </c>
      <c r="P8293">
        <v>33</v>
      </c>
      <c r="Q8293" s="1">
        <v>7.0000000000000007E-2</v>
      </c>
      <c r="R8293">
        <v>6.48</v>
      </c>
      <c r="S8293">
        <v>9.68</v>
      </c>
      <c r="T8293">
        <f t="shared" si="129"/>
        <v>213.84</v>
      </c>
    </row>
    <row r="8294" spans="1:20" x14ac:dyDescent="0.25">
      <c r="A8294">
        <v>8293</v>
      </c>
      <c r="B8294">
        <v>89547</v>
      </c>
      <c r="C8294" t="s">
        <v>281</v>
      </c>
      <c r="D8294" t="s">
        <v>20</v>
      </c>
      <c r="E8294" t="s">
        <v>187</v>
      </c>
      <c r="F8294" t="s">
        <v>22</v>
      </c>
      <c r="G8294" t="s">
        <v>32</v>
      </c>
      <c r="H8294" t="s">
        <v>219</v>
      </c>
      <c r="I8294" t="s">
        <v>28</v>
      </c>
      <c r="J8294" t="s">
        <v>36</v>
      </c>
      <c r="K8294" t="s">
        <v>282</v>
      </c>
      <c r="L8294" t="s">
        <v>283</v>
      </c>
      <c r="M8294" t="s">
        <v>80</v>
      </c>
      <c r="N8294" s="2">
        <v>41214</v>
      </c>
      <c r="O8294" s="2">
        <v>41215</v>
      </c>
      <c r="P8294">
        <v>40</v>
      </c>
      <c r="Q8294" s="1">
        <v>7.0000000000000007E-2</v>
      </c>
      <c r="R8294">
        <v>3.29</v>
      </c>
      <c r="S8294">
        <v>1.35</v>
      </c>
      <c r="T8294">
        <f t="shared" si="129"/>
        <v>131.6</v>
      </c>
    </row>
    <row r="8295" spans="1:20" x14ac:dyDescent="0.25">
      <c r="A8295">
        <v>8294</v>
      </c>
      <c r="B8295">
        <v>87204</v>
      </c>
      <c r="C8295" t="s">
        <v>1961</v>
      </c>
      <c r="D8295" t="s">
        <v>20</v>
      </c>
      <c r="E8295" t="s">
        <v>21</v>
      </c>
      <c r="F8295" t="s">
        <v>31</v>
      </c>
      <c r="G8295" t="s">
        <v>32</v>
      </c>
      <c r="H8295" t="s">
        <v>33</v>
      </c>
      <c r="I8295" t="s">
        <v>28</v>
      </c>
      <c r="J8295" t="s">
        <v>36</v>
      </c>
      <c r="K8295" t="s">
        <v>201</v>
      </c>
      <c r="L8295" t="s">
        <v>192</v>
      </c>
      <c r="M8295" t="s">
        <v>631</v>
      </c>
      <c r="N8295" s="2">
        <v>41377</v>
      </c>
      <c r="O8295" s="2">
        <v>41379</v>
      </c>
      <c r="P8295">
        <v>8</v>
      </c>
      <c r="Q8295" s="1">
        <v>0</v>
      </c>
      <c r="R8295">
        <v>65.989999999999995</v>
      </c>
      <c r="S8295">
        <v>8.8000000000000007</v>
      </c>
      <c r="T8295">
        <f t="shared" si="129"/>
        <v>527.91999999999996</v>
      </c>
    </row>
    <row r="8296" spans="1:20" x14ac:dyDescent="0.25">
      <c r="A8296">
        <v>8295</v>
      </c>
      <c r="B8296">
        <v>91325</v>
      </c>
      <c r="C8296" t="s">
        <v>615</v>
      </c>
      <c r="D8296" t="s">
        <v>38</v>
      </c>
      <c r="E8296" t="s">
        <v>39</v>
      </c>
      <c r="F8296" t="s">
        <v>47</v>
      </c>
      <c r="G8296" t="s">
        <v>32</v>
      </c>
      <c r="H8296" t="s">
        <v>49</v>
      </c>
      <c r="I8296" t="s">
        <v>28</v>
      </c>
      <c r="J8296" t="s">
        <v>36</v>
      </c>
      <c r="K8296" t="s">
        <v>98</v>
      </c>
      <c r="L8296" t="s">
        <v>192</v>
      </c>
      <c r="M8296" t="s">
        <v>117</v>
      </c>
      <c r="N8296" s="2">
        <v>41338</v>
      </c>
      <c r="O8296" s="2">
        <v>41340</v>
      </c>
      <c r="P8296">
        <v>1</v>
      </c>
      <c r="Q8296" s="1">
        <v>0.04</v>
      </c>
      <c r="R8296">
        <v>2.88</v>
      </c>
      <c r="S8296">
        <v>0.5</v>
      </c>
      <c r="T8296">
        <f t="shared" si="129"/>
        <v>2.88</v>
      </c>
    </row>
    <row r="8297" spans="1:20" x14ac:dyDescent="0.25">
      <c r="A8297">
        <v>8296</v>
      </c>
      <c r="B8297">
        <v>91322</v>
      </c>
      <c r="C8297" t="s">
        <v>615</v>
      </c>
      <c r="D8297" t="s">
        <v>20</v>
      </c>
      <c r="E8297" t="s">
        <v>39</v>
      </c>
      <c r="F8297" t="s">
        <v>47</v>
      </c>
      <c r="G8297" t="s">
        <v>32</v>
      </c>
      <c r="H8297" t="s">
        <v>42</v>
      </c>
      <c r="I8297" t="s">
        <v>28</v>
      </c>
      <c r="J8297" t="s">
        <v>36</v>
      </c>
      <c r="K8297" t="s">
        <v>221</v>
      </c>
      <c r="L8297" t="s">
        <v>44</v>
      </c>
      <c r="M8297" t="s">
        <v>160</v>
      </c>
      <c r="N8297" s="2">
        <v>40607</v>
      </c>
      <c r="O8297" s="2">
        <v>40609</v>
      </c>
      <c r="P8297">
        <v>12</v>
      </c>
      <c r="Q8297" s="1">
        <v>7.0000000000000007E-2</v>
      </c>
      <c r="R8297">
        <v>2.94</v>
      </c>
      <c r="S8297">
        <v>0.96</v>
      </c>
      <c r="T8297">
        <f t="shared" si="129"/>
        <v>35.28</v>
      </c>
    </row>
    <row r="8298" spans="1:20" x14ac:dyDescent="0.25">
      <c r="A8298">
        <v>8297</v>
      </c>
      <c r="B8298">
        <v>89934</v>
      </c>
      <c r="C8298" t="s">
        <v>2091</v>
      </c>
      <c r="D8298" t="s">
        <v>20</v>
      </c>
      <c r="E8298" t="s">
        <v>39</v>
      </c>
      <c r="F8298" t="s">
        <v>40</v>
      </c>
      <c r="G8298" t="s">
        <v>23</v>
      </c>
      <c r="H8298" t="s">
        <v>42</v>
      </c>
      <c r="I8298" t="s">
        <v>28</v>
      </c>
      <c r="J8298" t="s">
        <v>36</v>
      </c>
      <c r="K8298" t="s">
        <v>50</v>
      </c>
      <c r="L8298" t="s">
        <v>192</v>
      </c>
      <c r="M8298" t="s">
        <v>393</v>
      </c>
      <c r="N8298" s="2">
        <v>40888</v>
      </c>
      <c r="O8298" s="2">
        <v>40889</v>
      </c>
      <c r="P8298">
        <v>12</v>
      </c>
      <c r="Q8298" s="1">
        <v>0.1</v>
      </c>
      <c r="R8298">
        <v>24.92</v>
      </c>
      <c r="S8298">
        <v>12.98</v>
      </c>
      <c r="T8298">
        <f t="shared" si="129"/>
        <v>299.04000000000002</v>
      </c>
    </row>
    <row r="8299" spans="1:20" x14ac:dyDescent="0.25">
      <c r="A8299">
        <v>8298</v>
      </c>
      <c r="B8299">
        <v>89934</v>
      </c>
      <c r="C8299" t="s">
        <v>2091</v>
      </c>
      <c r="D8299" t="s">
        <v>578</v>
      </c>
      <c r="E8299" t="s">
        <v>187</v>
      </c>
      <c r="F8299" t="s">
        <v>40</v>
      </c>
      <c r="G8299" t="s">
        <v>23</v>
      </c>
      <c r="H8299" t="s">
        <v>225</v>
      </c>
      <c r="I8299" t="s">
        <v>28</v>
      </c>
      <c r="J8299" t="s">
        <v>36</v>
      </c>
      <c r="K8299" t="s">
        <v>145</v>
      </c>
      <c r="L8299" t="s">
        <v>330</v>
      </c>
      <c r="M8299" t="s">
        <v>370</v>
      </c>
      <c r="N8299" s="2">
        <v>40888</v>
      </c>
      <c r="O8299" s="2">
        <v>40889</v>
      </c>
      <c r="P8299">
        <v>6</v>
      </c>
      <c r="Q8299" s="1">
        <v>0.03</v>
      </c>
      <c r="R8299">
        <v>120.98</v>
      </c>
      <c r="S8299">
        <v>78.64</v>
      </c>
      <c r="T8299">
        <f t="shared" si="129"/>
        <v>725.88</v>
      </c>
    </row>
    <row r="8300" spans="1:20" x14ac:dyDescent="0.25">
      <c r="A8300">
        <v>8299</v>
      </c>
      <c r="B8300">
        <v>88535</v>
      </c>
      <c r="C8300" t="s">
        <v>1949</v>
      </c>
      <c r="D8300" t="s">
        <v>20</v>
      </c>
      <c r="E8300" t="s">
        <v>39</v>
      </c>
      <c r="F8300" t="s">
        <v>47</v>
      </c>
      <c r="G8300" t="s">
        <v>41</v>
      </c>
      <c r="H8300" t="s">
        <v>94</v>
      </c>
      <c r="I8300" t="s">
        <v>28</v>
      </c>
      <c r="J8300" t="s">
        <v>36</v>
      </c>
      <c r="K8300" t="s">
        <v>181</v>
      </c>
      <c r="L8300" t="s">
        <v>192</v>
      </c>
      <c r="M8300" t="s">
        <v>167</v>
      </c>
      <c r="N8300" s="2">
        <v>41208</v>
      </c>
      <c r="O8300" s="2">
        <v>41209</v>
      </c>
      <c r="P8300">
        <v>9</v>
      </c>
      <c r="Q8300" s="1">
        <v>0.09</v>
      </c>
      <c r="R8300">
        <v>14.45</v>
      </c>
      <c r="S8300">
        <v>7.17</v>
      </c>
      <c r="T8300">
        <f t="shared" si="129"/>
        <v>130.04999999999998</v>
      </c>
    </row>
    <row r="8301" spans="1:20" x14ac:dyDescent="0.25">
      <c r="A8301">
        <v>8300</v>
      </c>
      <c r="B8301">
        <v>87664</v>
      </c>
      <c r="C8301" t="s">
        <v>716</v>
      </c>
      <c r="D8301" t="s">
        <v>20</v>
      </c>
      <c r="E8301" t="s">
        <v>39</v>
      </c>
      <c r="F8301" t="s">
        <v>47</v>
      </c>
      <c r="G8301" t="s">
        <v>48</v>
      </c>
      <c r="H8301" t="s">
        <v>42</v>
      </c>
      <c r="I8301" t="s">
        <v>28</v>
      </c>
      <c r="J8301" t="s">
        <v>36</v>
      </c>
      <c r="K8301" t="s">
        <v>172</v>
      </c>
      <c r="L8301" t="s">
        <v>192</v>
      </c>
      <c r="M8301" t="s">
        <v>117</v>
      </c>
      <c r="N8301" s="2">
        <v>41304</v>
      </c>
      <c r="O8301" s="2">
        <v>41305</v>
      </c>
      <c r="P8301">
        <v>1</v>
      </c>
      <c r="Q8301" s="1">
        <v>0.08</v>
      </c>
      <c r="R8301">
        <v>3.08</v>
      </c>
      <c r="S8301">
        <v>0.99</v>
      </c>
      <c r="T8301">
        <f t="shared" si="129"/>
        <v>3.08</v>
      </c>
    </row>
    <row r="8302" spans="1:20" x14ac:dyDescent="0.25">
      <c r="A8302">
        <v>8301</v>
      </c>
      <c r="B8302">
        <v>87654</v>
      </c>
      <c r="C8302" t="s">
        <v>716</v>
      </c>
      <c r="D8302" t="s">
        <v>20</v>
      </c>
      <c r="E8302" t="s">
        <v>21</v>
      </c>
      <c r="F8302" t="s">
        <v>47</v>
      </c>
      <c r="G8302" t="s">
        <v>48</v>
      </c>
      <c r="H8302" t="s">
        <v>203</v>
      </c>
      <c r="I8302" t="s">
        <v>28</v>
      </c>
      <c r="J8302" t="s">
        <v>36</v>
      </c>
      <c r="K8302" t="s">
        <v>1111</v>
      </c>
      <c r="L8302" t="s">
        <v>192</v>
      </c>
      <c r="M8302" t="s">
        <v>111</v>
      </c>
      <c r="N8302" s="2">
        <v>40573</v>
      </c>
      <c r="O8302" s="2">
        <v>40575</v>
      </c>
      <c r="P8302">
        <v>3</v>
      </c>
      <c r="Q8302" s="1">
        <v>0.08</v>
      </c>
      <c r="R8302">
        <v>65.989999999999995</v>
      </c>
      <c r="S8302">
        <v>3.9</v>
      </c>
      <c r="T8302">
        <f t="shared" si="129"/>
        <v>197.96999999999997</v>
      </c>
    </row>
    <row r="8303" spans="1:20" x14ac:dyDescent="0.25">
      <c r="A8303">
        <v>8302</v>
      </c>
      <c r="B8303">
        <v>87972</v>
      </c>
      <c r="C8303" t="s">
        <v>923</v>
      </c>
      <c r="D8303" t="s">
        <v>20</v>
      </c>
      <c r="E8303" t="s">
        <v>39</v>
      </c>
      <c r="F8303" t="s">
        <v>40</v>
      </c>
      <c r="G8303" t="s">
        <v>23</v>
      </c>
      <c r="H8303" t="s">
        <v>94</v>
      </c>
      <c r="I8303" t="s">
        <v>28</v>
      </c>
      <c r="J8303" t="s">
        <v>36</v>
      </c>
      <c r="K8303" t="s">
        <v>289</v>
      </c>
      <c r="L8303" t="s">
        <v>44</v>
      </c>
      <c r="M8303" t="s">
        <v>99</v>
      </c>
      <c r="N8303" s="2">
        <v>41490</v>
      </c>
      <c r="O8303" s="2">
        <v>41491</v>
      </c>
      <c r="P8303">
        <v>12</v>
      </c>
      <c r="Q8303" s="1">
        <v>0.01</v>
      </c>
      <c r="R8303">
        <v>3.95</v>
      </c>
      <c r="S8303">
        <v>2</v>
      </c>
      <c r="T8303">
        <f t="shared" si="129"/>
        <v>47.400000000000006</v>
      </c>
    </row>
    <row r="8304" spans="1:20" x14ac:dyDescent="0.25">
      <c r="A8304">
        <v>8303</v>
      </c>
      <c r="B8304">
        <v>87972</v>
      </c>
      <c r="C8304" t="s">
        <v>923</v>
      </c>
      <c r="D8304" t="s">
        <v>20</v>
      </c>
      <c r="E8304" t="s">
        <v>39</v>
      </c>
      <c r="F8304" t="s">
        <v>40</v>
      </c>
      <c r="G8304" t="s">
        <v>23</v>
      </c>
      <c r="H8304" t="s">
        <v>78</v>
      </c>
      <c r="I8304" t="s">
        <v>28</v>
      </c>
      <c r="J8304" t="s">
        <v>36</v>
      </c>
      <c r="K8304" t="s">
        <v>58</v>
      </c>
      <c r="L8304" t="s">
        <v>192</v>
      </c>
      <c r="M8304" t="s">
        <v>59</v>
      </c>
      <c r="N8304" s="2">
        <v>41490</v>
      </c>
      <c r="O8304" s="2">
        <v>41492</v>
      </c>
      <c r="P8304">
        <v>3</v>
      </c>
      <c r="Q8304" s="1">
        <v>0.06</v>
      </c>
      <c r="R8304">
        <v>64.98</v>
      </c>
      <c r="S8304">
        <v>6.88</v>
      </c>
      <c r="T8304">
        <f t="shared" si="129"/>
        <v>194.94</v>
      </c>
    </row>
    <row r="8305" spans="1:20" x14ac:dyDescent="0.25">
      <c r="A8305">
        <v>8304</v>
      </c>
      <c r="B8305">
        <v>89205</v>
      </c>
      <c r="C8305" t="s">
        <v>694</v>
      </c>
      <c r="D8305" t="s">
        <v>20</v>
      </c>
      <c r="E8305" t="s">
        <v>39</v>
      </c>
      <c r="F8305" t="s">
        <v>47</v>
      </c>
      <c r="G8305" t="s">
        <v>93</v>
      </c>
      <c r="H8305" t="s">
        <v>89</v>
      </c>
      <c r="I8305" t="s">
        <v>28</v>
      </c>
      <c r="J8305" t="s">
        <v>36</v>
      </c>
      <c r="K8305" t="s">
        <v>231</v>
      </c>
      <c r="L8305" t="s">
        <v>192</v>
      </c>
      <c r="M8305" t="s">
        <v>160</v>
      </c>
      <c r="N8305" s="2">
        <v>40934</v>
      </c>
      <c r="O8305" s="2">
        <v>40935</v>
      </c>
      <c r="P8305">
        <v>5</v>
      </c>
      <c r="Q8305" s="1">
        <v>0.05</v>
      </c>
      <c r="R8305">
        <v>4.82</v>
      </c>
      <c r="S8305">
        <v>5.24</v>
      </c>
      <c r="T8305">
        <f t="shared" si="129"/>
        <v>24.1</v>
      </c>
    </row>
    <row r="8306" spans="1:20" x14ac:dyDescent="0.25">
      <c r="A8306">
        <v>8305</v>
      </c>
      <c r="B8306">
        <v>91197</v>
      </c>
      <c r="C8306" t="s">
        <v>1557</v>
      </c>
      <c r="D8306" t="s">
        <v>20</v>
      </c>
      <c r="E8306" t="s">
        <v>187</v>
      </c>
      <c r="F8306" t="s">
        <v>31</v>
      </c>
      <c r="G8306" t="s">
        <v>23</v>
      </c>
      <c r="H8306" t="s">
        <v>188</v>
      </c>
      <c r="I8306" t="s">
        <v>28</v>
      </c>
      <c r="J8306" t="s">
        <v>36</v>
      </c>
      <c r="K8306" t="s">
        <v>158</v>
      </c>
      <c r="L8306" t="s">
        <v>26</v>
      </c>
      <c r="M8306" t="s">
        <v>35</v>
      </c>
      <c r="N8306" s="2">
        <v>41376</v>
      </c>
      <c r="O8306" s="2">
        <v>41377</v>
      </c>
      <c r="P8306">
        <v>3</v>
      </c>
      <c r="Q8306" s="1">
        <v>0.01</v>
      </c>
      <c r="R8306">
        <v>12.22</v>
      </c>
      <c r="S8306">
        <v>2.85</v>
      </c>
      <c r="T8306">
        <f t="shared" si="129"/>
        <v>36.660000000000004</v>
      </c>
    </row>
    <row r="8307" spans="1:20" x14ac:dyDescent="0.25">
      <c r="A8307">
        <v>8306</v>
      </c>
      <c r="B8307">
        <v>91197</v>
      </c>
      <c r="C8307" t="s">
        <v>1557</v>
      </c>
      <c r="D8307" t="s">
        <v>20</v>
      </c>
      <c r="E8307" t="s">
        <v>39</v>
      </c>
      <c r="F8307" t="s">
        <v>31</v>
      </c>
      <c r="G8307" t="s">
        <v>23</v>
      </c>
      <c r="H8307" t="s">
        <v>94</v>
      </c>
      <c r="I8307" t="s">
        <v>28</v>
      </c>
      <c r="J8307" t="s">
        <v>36</v>
      </c>
      <c r="K8307" t="s">
        <v>274</v>
      </c>
      <c r="L8307" t="s">
        <v>192</v>
      </c>
      <c r="M8307" t="s">
        <v>35</v>
      </c>
      <c r="N8307" s="2">
        <v>41376</v>
      </c>
      <c r="O8307" s="2">
        <v>41377</v>
      </c>
      <c r="P8307">
        <v>8</v>
      </c>
      <c r="Q8307" s="1">
        <v>0.06</v>
      </c>
      <c r="R8307">
        <v>54.96</v>
      </c>
      <c r="S8307">
        <v>10.75</v>
      </c>
      <c r="T8307">
        <f t="shared" si="129"/>
        <v>439.68</v>
      </c>
    </row>
    <row r="8308" spans="1:20" x14ac:dyDescent="0.25">
      <c r="A8308">
        <v>8307</v>
      </c>
      <c r="B8308">
        <v>90985</v>
      </c>
      <c r="C8308" t="s">
        <v>833</v>
      </c>
      <c r="D8308" t="s">
        <v>20</v>
      </c>
      <c r="E8308" t="s">
        <v>39</v>
      </c>
      <c r="F8308" t="s">
        <v>31</v>
      </c>
      <c r="G8308" t="s">
        <v>93</v>
      </c>
      <c r="H8308" t="s">
        <v>78</v>
      </c>
      <c r="I8308" t="s">
        <v>28</v>
      </c>
      <c r="J8308" t="s">
        <v>36</v>
      </c>
      <c r="K8308" t="s">
        <v>98</v>
      </c>
      <c r="L8308" t="s">
        <v>192</v>
      </c>
      <c r="M8308" t="s">
        <v>214</v>
      </c>
      <c r="N8308" s="2">
        <v>40221</v>
      </c>
      <c r="O8308" s="2">
        <v>40224</v>
      </c>
      <c r="P8308">
        <v>9</v>
      </c>
      <c r="Q8308" s="1">
        <v>0.05</v>
      </c>
      <c r="R8308">
        <v>6.48</v>
      </c>
      <c r="S8308">
        <v>8.19</v>
      </c>
      <c r="T8308">
        <f t="shared" si="129"/>
        <v>58.320000000000007</v>
      </c>
    </row>
    <row r="8309" spans="1:20" x14ac:dyDescent="0.25">
      <c r="A8309">
        <v>8308</v>
      </c>
      <c r="B8309">
        <v>91457</v>
      </c>
      <c r="C8309" t="s">
        <v>730</v>
      </c>
      <c r="D8309" t="s">
        <v>578</v>
      </c>
      <c r="E8309" t="s">
        <v>187</v>
      </c>
      <c r="F8309" t="s">
        <v>22</v>
      </c>
      <c r="G8309" t="s">
        <v>23</v>
      </c>
      <c r="H8309" t="s">
        <v>188</v>
      </c>
      <c r="I8309" t="s">
        <v>28</v>
      </c>
      <c r="J8309" t="s">
        <v>36</v>
      </c>
      <c r="K8309" t="s">
        <v>228</v>
      </c>
      <c r="L8309" t="s">
        <v>283</v>
      </c>
      <c r="M8309" t="s">
        <v>182</v>
      </c>
      <c r="N8309" s="2">
        <v>41516</v>
      </c>
      <c r="O8309" s="2">
        <v>41518</v>
      </c>
      <c r="P8309">
        <v>15</v>
      </c>
      <c r="Q8309" s="1">
        <v>0.06</v>
      </c>
      <c r="R8309">
        <v>95.98</v>
      </c>
      <c r="S8309">
        <v>58.2</v>
      </c>
      <c r="T8309">
        <f t="shared" si="129"/>
        <v>1439.7</v>
      </c>
    </row>
    <row r="8310" spans="1:20" x14ac:dyDescent="0.25">
      <c r="A8310">
        <v>8309</v>
      </c>
      <c r="B8310">
        <v>90915</v>
      </c>
      <c r="C8310" t="s">
        <v>1962</v>
      </c>
      <c r="D8310" t="s">
        <v>20</v>
      </c>
      <c r="E8310" t="s">
        <v>21</v>
      </c>
      <c r="F8310" t="s">
        <v>22</v>
      </c>
      <c r="G8310" t="s">
        <v>32</v>
      </c>
      <c r="H8310" t="s">
        <v>203</v>
      </c>
      <c r="I8310" t="s">
        <v>28</v>
      </c>
      <c r="J8310" t="s">
        <v>36</v>
      </c>
      <c r="K8310" t="s">
        <v>201</v>
      </c>
      <c r="L8310" t="s">
        <v>192</v>
      </c>
      <c r="M8310" t="s">
        <v>137</v>
      </c>
      <c r="N8310" s="2">
        <v>41582</v>
      </c>
      <c r="O8310" s="2">
        <v>41584</v>
      </c>
      <c r="P8310">
        <v>21</v>
      </c>
      <c r="Q8310" s="1">
        <v>0.06</v>
      </c>
      <c r="R8310">
        <v>65.989999999999995</v>
      </c>
      <c r="S8310">
        <v>4.2</v>
      </c>
      <c r="T8310">
        <f t="shared" si="129"/>
        <v>1385.79</v>
      </c>
    </row>
    <row r="8311" spans="1:20" x14ac:dyDescent="0.25">
      <c r="A8311">
        <v>8310</v>
      </c>
      <c r="B8311">
        <v>86497</v>
      </c>
      <c r="C8311" t="s">
        <v>1649</v>
      </c>
      <c r="D8311" t="s">
        <v>20</v>
      </c>
      <c r="E8311" t="s">
        <v>187</v>
      </c>
      <c r="F8311" t="s">
        <v>22</v>
      </c>
      <c r="G8311" t="s">
        <v>48</v>
      </c>
      <c r="H8311" t="s">
        <v>219</v>
      </c>
      <c r="I8311" t="s">
        <v>28</v>
      </c>
      <c r="J8311" t="s">
        <v>36</v>
      </c>
      <c r="K8311" t="s">
        <v>291</v>
      </c>
      <c r="L8311" t="s">
        <v>26</v>
      </c>
      <c r="M8311" t="s">
        <v>182</v>
      </c>
      <c r="N8311" s="2">
        <v>41315</v>
      </c>
      <c r="O8311" s="2">
        <v>41322</v>
      </c>
      <c r="P8311">
        <v>1</v>
      </c>
      <c r="Q8311" s="1">
        <v>0.04</v>
      </c>
      <c r="R8311">
        <v>12.22</v>
      </c>
      <c r="S8311">
        <v>2.85</v>
      </c>
      <c r="T8311">
        <f t="shared" si="129"/>
        <v>12.22</v>
      </c>
    </row>
    <row r="8312" spans="1:20" x14ac:dyDescent="0.25">
      <c r="A8312">
        <v>8311</v>
      </c>
      <c r="B8312">
        <v>90029</v>
      </c>
      <c r="C8312" t="s">
        <v>2497</v>
      </c>
      <c r="D8312" t="s">
        <v>578</v>
      </c>
      <c r="E8312" t="s">
        <v>187</v>
      </c>
      <c r="F8312" t="s">
        <v>31</v>
      </c>
      <c r="G8312" t="s">
        <v>32</v>
      </c>
      <c r="H8312" t="s">
        <v>188</v>
      </c>
      <c r="I8312" t="s">
        <v>28</v>
      </c>
      <c r="J8312" t="s">
        <v>36</v>
      </c>
      <c r="K8312" t="s">
        <v>189</v>
      </c>
      <c r="L8312" t="s">
        <v>330</v>
      </c>
      <c r="M8312" t="s">
        <v>367</v>
      </c>
      <c r="N8312" s="2">
        <v>41020</v>
      </c>
      <c r="O8312" s="2">
        <v>41021</v>
      </c>
      <c r="P8312">
        <v>14</v>
      </c>
      <c r="Q8312" s="1">
        <v>0.02</v>
      </c>
      <c r="R8312">
        <v>212.6</v>
      </c>
      <c r="S8312">
        <v>52.2</v>
      </c>
      <c r="T8312">
        <f t="shared" si="129"/>
        <v>2976.4</v>
      </c>
    </row>
    <row r="8313" spans="1:20" x14ac:dyDescent="0.25">
      <c r="A8313">
        <v>8312</v>
      </c>
      <c r="B8313">
        <v>89460</v>
      </c>
      <c r="C8313" t="s">
        <v>357</v>
      </c>
      <c r="D8313" t="s">
        <v>20</v>
      </c>
      <c r="E8313" t="s">
        <v>187</v>
      </c>
      <c r="F8313" t="s">
        <v>31</v>
      </c>
      <c r="G8313" t="s">
        <v>41</v>
      </c>
      <c r="H8313" t="s">
        <v>217</v>
      </c>
      <c r="I8313" t="s">
        <v>28</v>
      </c>
      <c r="J8313" t="s">
        <v>36</v>
      </c>
      <c r="K8313" t="s">
        <v>158</v>
      </c>
      <c r="L8313" t="s">
        <v>192</v>
      </c>
      <c r="M8313" t="s">
        <v>35</v>
      </c>
      <c r="N8313" s="2">
        <v>41131</v>
      </c>
      <c r="O8313" s="2">
        <v>41132</v>
      </c>
      <c r="P8313">
        <v>9</v>
      </c>
      <c r="Q8313" s="1">
        <v>7.0000000000000007E-2</v>
      </c>
      <c r="R8313">
        <v>78.69</v>
      </c>
      <c r="S8313">
        <v>19.989999999999998</v>
      </c>
      <c r="T8313">
        <f t="shared" si="129"/>
        <v>708.21</v>
      </c>
    </row>
    <row r="8314" spans="1:20" x14ac:dyDescent="0.25">
      <c r="A8314">
        <v>8313</v>
      </c>
      <c r="B8314">
        <v>89014</v>
      </c>
      <c r="C8314" t="s">
        <v>1631</v>
      </c>
      <c r="D8314" t="s">
        <v>20</v>
      </c>
      <c r="E8314" t="s">
        <v>39</v>
      </c>
      <c r="F8314" t="s">
        <v>31</v>
      </c>
      <c r="G8314" t="s">
        <v>48</v>
      </c>
      <c r="H8314" t="s">
        <v>78</v>
      </c>
      <c r="I8314" t="s">
        <v>28</v>
      </c>
      <c r="J8314" t="s">
        <v>36</v>
      </c>
      <c r="K8314" t="s">
        <v>289</v>
      </c>
      <c r="L8314" t="s">
        <v>192</v>
      </c>
      <c r="M8314" t="s">
        <v>255</v>
      </c>
      <c r="N8314" s="2">
        <v>41415</v>
      </c>
      <c r="O8314" s="2">
        <v>41419</v>
      </c>
      <c r="P8314">
        <v>2</v>
      </c>
      <c r="Q8314" s="1">
        <v>0.08</v>
      </c>
      <c r="R8314">
        <v>172.99</v>
      </c>
      <c r="S8314">
        <v>19.989999999999998</v>
      </c>
      <c r="T8314">
        <f t="shared" si="129"/>
        <v>345.98</v>
      </c>
    </row>
    <row r="8315" spans="1:20" x14ac:dyDescent="0.25">
      <c r="A8315">
        <v>8314</v>
      </c>
      <c r="B8315">
        <v>89014</v>
      </c>
      <c r="C8315" t="s">
        <v>1631</v>
      </c>
      <c r="D8315" t="s">
        <v>20</v>
      </c>
      <c r="E8315" t="s">
        <v>21</v>
      </c>
      <c r="F8315" t="s">
        <v>31</v>
      </c>
      <c r="G8315" t="s">
        <v>48</v>
      </c>
      <c r="H8315" t="s">
        <v>203</v>
      </c>
      <c r="I8315" t="s">
        <v>28</v>
      </c>
      <c r="J8315" t="s">
        <v>36</v>
      </c>
      <c r="K8315" t="s">
        <v>1107</v>
      </c>
      <c r="L8315" t="s">
        <v>192</v>
      </c>
      <c r="M8315" t="s">
        <v>296</v>
      </c>
      <c r="N8315" s="2">
        <v>41415</v>
      </c>
      <c r="O8315" s="2">
        <v>41424</v>
      </c>
      <c r="P8315">
        <v>9</v>
      </c>
      <c r="Q8315" s="1">
        <v>0.1</v>
      </c>
      <c r="R8315">
        <v>65.989999999999995</v>
      </c>
      <c r="S8315">
        <v>4.99</v>
      </c>
      <c r="T8315">
        <f t="shared" si="129"/>
        <v>593.91</v>
      </c>
    </row>
    <row r="8316" spans="1:20" x14ac:dyDescent="0.25">
      <c r="A8316">
        <v>8315</v>
      </c>
      <c r="B8316">
        <v>86164</v>
      </c>
      <c r="C8316" t="s">
        <v>1451</v>
      </c>
      <c r="D8316" t="s">
        <v>20</v>
      </c>
      <c r="E8316" t="s">
        <v>39</v>
      </c>
      <c r="F8316" t="s">
        <v>40</v>
      </c>
      <c r="G8316" t="s">
        <v>23</v>
      </c>
      <c r="H8316" t="s">
        <v>61</v>
      </c>
      <c r="I8316" t="s">
        <v>28</v>
      </c>
      <c r="J8316" t="s">
        <v>36</v>
      </c>
      <c r="K8316" t="s">
        <v>145</v>
      </c>
      <c r="L8316" t="s">
        <v>44</v>
      </c>
      <c r="M8316" t="s">
        <v>393</v>
      </c>
      <c r="N8316" s="2">
        <v>40480</v>
      </c>
      <c r="O8316" s="2">
        <v>40482</v>
      </c>
      <c r="P8316">
        <v>22</v>
      </c>
      <c r="Q8316" s="1">
        <v>0.04</v>
      </c>
      <c r="R8316">
        <v>5.98</v>
      </c>
      <c r="S8316">
        <v>0.96</v>
      </c>
      <c r="T8316">
        <f t="shared" si="129"/>
        <v>131.56</v>
      </c>
    </row>
    <row r="8317" spans="1:20" x14ac:dyDescent="0.25">
      <c r="A8317">
        <v>8316</v>
      </c>
      <c r="B8317">
        <v>86164</v>
      </c>
      <c r="C8317" t="s">
        <v>1451</v>
      </c>
      <c r="D8317" t="s">
        <v>20</v>
      </c>
      <c r="E8317" t="s">
        <v>21</v>
      </c>
      <c r="F8317" t="s">
        <v>40</v>
      </c>
      <c r="G8317" t="s">
        <v>23</v>
      </c>
      <c r="H8317" t="s">
        <v>33</v>
      </c>
      <c r="I8317" t="s">
        <v>28</v>
      </c>
      <c r="J8317" t="s">
        <v>36</v>
      </c>
      <c r="K8317" t="s">
        <v>210</v>
      </c>
      <c r="L8317" t="s">
        <v>44</v>
      </c>
      <c r="M8317" t="s">
        <v>638</v>
      </c>
      <c r="N8317" s="2">
        <v>40480</v>
      </c>
      <c r="O8317" s="2">
        <v>40481</v>
      </c>
      <c r="P8317">
        <v>2</v>
      </c>
      <c r="Q8317" s="1">
        <v>0.01</v>
      </c>
      <c r="R8317">
        <v>20.99</v>
      </c>
      <c r="S8317">
        <v>0.99</v>
      </c>
      <c r="T8317">
        <f t="shared" si="129"/>
        <v>41.98</v>
      </c>
    </row>
    <row r="8318" spans="1:20" x14ac:dyDescent="0.25">
      <c r="A8318">
        <v>8317</v>
      </c>
      <c r="B8318">
        <v>86998</v>
      </c>
      <c r="C8318" t="s">
        <v>1999</v>
      </c>
      <c r="D8318" t="s">
        <v>578</v>
      </c>
      <c r="E8318" t="s">
        <v>187</v>
      </c>
      <c r="F8318" t="s">
        <v>47</v>
      </c>
      <c r="G8318" t="s">
        <v>32</v>
      </c>
      <c r="H8318" t="s">
        <v>217</v>
      </c>
      <c r="I8318" t="s">
        <v>28</v>
      </c>
      <c r="J8318" t="s">
        <v>36</v>
      </c>
      <c r="K8318" t="s">
        <v>189</v>
      </c>
      <c r="L8318" t="s">
        <v>283</v>
      </c>
      <c r="M8318" t="s">
        <v>111</v>
      </c>
      <c r="N8318" s="2">
        <v>40819</v>
      </c>
      <c r="O8318" s="2">
        <v>40820</v>
      </c>
      <c r="P8318">
        <v>8</v>
      </c>
      <c r="Q8318" s="1">
        <v>0.06</v>
      </c>
      <c r="R8318">
        <v>130.97999999999999</v>
      </c>
      <c r="S8318">
        <v>30</v>
      </c>
      <c r="T8318">
        <f t="shared" si="129"/>
        <v>1047.8399999999999</v>
      </c>
    </row>
    <row r="8319" spans="1:20" x14ac:dyDescent="0.25">
      <c r="A8319">
        <v>8318</v>
      </c>
      <c r="B8319">
        <v>89822</v>
      </c>
      <c r="C8319" t="s">
        <v>1532</v>
      </c>
      <c r="D8319" t="s">
        <v>20</v>
      </c>
      <c r="E8319" t="s">
        <v>39</v>
      </c>
      <c r="F8319" t="s">
        <v>47</v>
      </c>
      <c r="G8319" t="s">
        <v>41</v>
      </c>
      <c r="H8319" t="s">
        <v>42</v>
      </c>
      <c r="I8319" t="s">
        <v>28</v>
      </c>
      <c r="J8319" t="s">
        <v>36</v>
      </c>
      <c r="K8319" t="s">
        <v>68</v>
      </c>
      <c r="L8319" t="s">
        <v>192</v>
      </c>
      <c r="M8319" t="s">
        <v>51</v>
      </c>
      <c r="N8319" s="2">
        <v>41014</v>
      </c>
      <c r="O8319" s="2">
        <v>41015</v>
      </c>
      <c r="P8319">
        <v>1</v>
      </c>
      <c r="Q8319" s="1">
        <v>0.08</v>
      </c>
      <c r="R8319">
        <v>6.48</v>
      </c>
      <c r="S8319">
        <v>5.86</v>
      </c>
      <c r="T8319">
        <f t="shared" si="129"/>
        <v>6.48</v>
      </c>
    </row>
    <row r="8320" spans="1:20" x14ac:dyDescent="0.25">
      <c r="A8320">
        <v>8319</v>
      </c>
      <c r="B8320">
        <v>89800</v>
      </c>
      <c r="C8320" t="s">
        <v>637</v>
      </c>
      <c r="D8320" t="s">
        <v>20</v>
      </c>
      <c r="E8320" t="s">
        <v>39</v>
      </c>
      <c r="F8320" t="s">
        <v>40</v>
      </c>
      <c r="G8320" t="s">
        <v>48</v>
      </c>
      <c r="H8320" t="s">
        <v>89</v>
      </c>
      <c r="I8320" t="s">
        <v>28</v>
      </c>
      <c r="J8320" t="s">
        <v>36</v>
      </c>
      <c r="K8320" t="s">
        <v>291</v>
      </c>
      <c r="L8320" t="s">
        <v>44</v>
      </c>
      <c r="M8320" t="s">
        <v>638</v>
      </c>
      <c r="N8320" s="2">
        <v>41541</v>
      </c>
      <c r="O8320" s="2">
        <v>41545</v>
      </c>
      <c r="P8320">
        <v>22</v>
      </c>
      <c r="Q8320" s="1">
        <v>0.1</v>
      </c>
      <c r="R8320">
        <v>2.88</v>
      </c>
      <c r="S8320">
        <v>1.01</v>
      </c>
      <c r="T8320">
        <f t="shared" si="129"/>
        <v>63.36</v>
      </c>
    </row>
    <row r="8321" spans="1:20" x14ac:dyDescent="0.25">
      <c r="A8321">
        <v>8320</v>
      </c>
      <c r="B8321">
        <v>90138</v>
      </c>
      <c r="C8321" t="s">
        <v>1891</v>
      </c>
      <c r="D8321" t="s">
        <v>20</v>
      </c>
      <c r="E8321" t="s">
        <v>39</v>
      </c>
      <c r="F8321" t="s">
        <v>47</v>
      </c>
      <c r="G8321" t="s">
        <v>41</v>
      </c>
      <c r="H8321" t="s">
        <v>94</v>
      </c>
      <c r="I8321" t="s">
        <v>28</v>
      </c>
      <c r="J8321" t="s">
        <v>36</v>
      </c>
      <c r="K8321" t="s">
        <v>158</v>
      </c>
      <c r="L8321" t="s">
        <v>192</v>
      </c>
      <c r="M8321" t="s">
        <v>117</v>
      </c>
      <c r="N8321" s="2">
        <v>41218</v>
      </c>
      <c r="O8321" s="2">
        <v>41220</v>
      </c>
      <c r="P8321">
        <v>41</v>
      </c>
      <c r="Q8321" s="1">
        <v>0.04</v>
      </c>
      <c r="R8321">
        <v>12.28</v>
      </c>
      <c r="S8321">
        <v>6.13</v>
      </c>
      <c r="T8321">
        <f t="shared" si="129"/>
        <v>503.47999999999996</v>
      </c>
    </row>
    <row r="8322" spans="1:20" x14ac:dyDescent="0.25">
      <c r="A8322">
        <v>8321</v>
      </c>
      <c r="B8322">
        <v>90138</v>
      </c>
      <c r="C8322" t="s">
        <v>1891</v>
      </c>
      <c r="D8322" t="s">
        <v>578</v>
      </c>
      <c r="E8322" t="s">
        <v>187</v>
      </c>
      <c r="F8322" t="s">
        <v>47</v>
      </c>
      <c r="G8322" t="s">
        <v>41</v>
      </c>
      <c r="H8322" t="s">
        <v>219</v>
      </c>
      <c r="I8322" t="s">
        <v>28</v>
      </c>
      <c r="J8322" t="s">
        <v>36</v>
      </c>
      <c r="K8322" t="s">
        <v>181</v>
      </c>
      <c r="L8322" t="s">
        <v>283</v>
      </c>
      <c r="M8322" t="s">
        <v>111</v>
      </c>
      <c r="N8322" s="2">
        <v>41218</v>
      </c>
      <c r="O8322" s="2">
        <v>41218</v>
      </c>
      <c r="P8322">
        <v>38</v>
      </c>
      <c r="Q8322" s="1">
        <v>0.03</v>
      </c>
      <c r="R8322">
        <v>349.45</v>
      </c>
      <c r="S8322">
        <v>60</v>
      </c>
      <c r="T8322">
        <f t="shared" si="129"/>
        <v>13279.1</v>
      </c>
    </row>
    <row r="8323" spans="1:20" x14ac:dyDescent="0.25">
      <c r="A8323">
        <v>8322</v>
      </c>
      <c r="B8323">
        <v>87247</v>
      </c>
      <c r="C8323" t="s">
        <v>369</v>
      </c>
      <c r="D8323" t="s">
        <v>20</v>
      </c>
      <c r="E8323" t="s">
        <v>39</v>
      </c>
      <c r="F8323" t="s">
        <v>40</v>
      </c>
      <c r="G8323" t="s">
        <v>48</v>
      </c>
      <c r="H8323" t="s">
        <v>89</v>
      </c>
      <c r="I8323" t="s">
        <v>28</v>
      </c>
      <c r="J8323" t="s">
        <v>36</v>
      </c>
      <c r="K8323" t="s">
        <v>248</v>
      </c>
      <c r="L8323" t="s">
        <v>44</v>
      </c>
      <c r="M8323" t="s">
        <v>469</v>
      </c>
      <c r="N8323" s="2">
        <v>40576</v>
      </c>
      <c r="O8323" s="2">
        <v>40583</v>
      </c>
      <c r="P8323">
        <v>1</v>
      </c>
      <c r="Q8323" s="1">
        <v>0.1</v>
      </c>
      <c r="R8323">
        <v>3.95</v>
      </c>
      <c r="S8323">
        <v>2</v>
      </c>
      <c r="T8323">
        <f t="shared" ref="T8323:T8386" si="130">R8323*P8323</f>
        <v>3.95</v>
      </c>
    </row>
    <row r="8324" spans="1:20" x14ac:dyDescent="0.25">
      <c r="A8324">
        <v>8323</v>
      </c>
      <c r="B8324">
        <v>86716</v>
      </c>
      <c r="C8324" t="s">
        <v>2104</v>
      </c>
      <c r="D8324" t="s">
        <v>578</v>
      </c>
      <c r="E8324" t="s">
        <v>187</v>
      </c>
      <c r="F8324" t="s">
        <v>31</v>
      </c>
      <c r="G8324" t="s">
        <v>32</v>
      </c>
      <c r="H8324" t="s">
        <v>219</v>
      </c>
      <c r="I8324" t="s">
        <v>28</v>
      </c>
      <c r="J8324" t="s">
        <v>36</v>
      </c>
      <c r="K8324" t="s">
        <v>116</v>
      </c>
      <c r="L8324" t="s">
        <v>283</v>
      </c>
      <c r="M8324" t="s">
        <v>141</v>
      </c>
      <c r="N8324" s="2">
        <v>41454</v>
      </c>
      <c r="O8324" s="2">
        <v>41455</v>
      </c>
      <c r="P8324">
        <v>2</v>
      </c>
      <c r="Q8324" s="1">
        <v>7.0000000000000007E-2</v>
      </c>
      <c r="R8324">
        <v>180.98</v>
      </c>
      <c r="S8324">
        <v>30</v>
      </c>
      <c r="T8324">
        <f t="shared" si="130"/>
        <v>361.96</v>
      </c>
    </row>
    <row r="8325" spans="1:20" x14ac:dyDescent="0.25">
      <c r="A8325">
        <v>8324</v>
      </c>
      <c r="B8325">
        <v>91500</v>
      </c>
      <c r="C8325" t="s">
        <v>747</v>
      </c>
      <c r="D8325" t="s">
        <v>20</v>
      </c>
      <c r="E8325" t="s">
        <v>39</v>
      </c>
      <c r="F8325" t="s">
        <v>40</v>
      </c>
      <c r="G8325" t="s">
        <v>32</v>
      </c>
      <c r="H8325" t="s">
        <v>78</v>
      </c>
      <c r="I8325" t="s">
        <v>28</v>
      </c>
      <c r="J8325" t="s">
        <v>36</v>
      </c>
      <c r="K8325" t="s">
        <v>129</v>
      </c>
      <c r="L8325" t="s">
        <v>192</v>
      </c>
      <c r="M8325" t="s">
        <v>99</v>
      </c>
      <c r="N8325" s="2">
        <v>41469</v>
      </c>
      <c r="O8325" s="2">
        <v>41469</v>
      </c>
      <c r="P8325">
        <v>8</v>
      </c>
      <c r="Q8325" s="1">
        <v>7.0000000000000007E-2</v>
      </c>
      <c r="R8325">
        <v>223.98</v>
      </c>
      <c r="S8325">
        <v>15.01</v>
      </c>
      <c r="T8325">
        <f t="shared" si="130"/>
        <v>1791.84</v>
      </c>
    </row>
    <row r="8326" spans="1:20" x14ac:dyDescent="0.25">
      <c r="A8326">
        <v>8325</v>
      </c>
      <c r="B8326">
        <v>88635</v>
      </c>
      <c r="C8326" t="s">
        <v>852</v>
      </c>
      <c r="D8326" t="s">
        <v>20</v>
      </c>
      <c r="E8326" t="s">
        <v>39</v>
      </c>
      <c r="F8326" t="s">
        <v>31</v>
      </c>
      <c r="G8326" t="s">
        <v>48</v>
      </c>
      <c r="H8326" t="s">
        <v>89</v>
      </c>
      <c r="I8326" t="s">
        <v>28</v>
      </c>
      <c r="J8326" t="s">
        <v>36</v>
      </c>
      <c r="K8326" t="s">
        <v>221</v>
      </c>
      <c r="L8326" t="s">
        <v>192</v>
      </c>
      <c r="M8326" t="s">
        <v>69</v>
      </c>
      <c r="N8326" s="2">
        <v>40759</v>
      </c>
      <c r="O8326" s="2">
        <v>40763</v>
      </c>
      <c r="P8326">
        <v>18</v>
      </c>
      <c r="Q8326" s="1">
        <v>0.06</v>
      </c>
      <c r="R8326">
        <v>3.81</v>
      </c>
      <c r="S8326">
        <v>5.44</v>
      </c>
      <c r="T8326">
        <f t="shared" si="130"/>
        <v>68.58</v>
      </c>
    </row>
    <row r="8327" spans="1:20" x14ac:dyDescent="0.25">
      <c r="A8327">
        <v>8326</v>
      </c>
      <c r="B8327">
        <v>91170</v>
      </c>
      <c r="C8327" t="s">
        <v>2163</v>
      </c>
      <c r="D8327" t="s">
        <v>20</v>
      </c>
      <c r="E8327" t="s">
        <v>21</v>
      </c>
      <c r="F8327" t="s">
        <v>22</v>
      </c>
      <c r="G8327" t="s">
        <v>93</v>
      </c>
      <c r="H8327" t="s">
        <v>33</v>
      </c>
      <c r="I8327" t="s">
        <v>28</v>
      </c>
      <c r="J8327" t="s">
        <v>36</v>
      </c>
      <c r="K8327" t="s">
        <v>198</v>
      </c>
      <c r="L8327" t="s">
        <v>192</v>
      </c>
      <c r="M8327" t="s">
        <v>173</v>
      </c>
      <c r="N8327" s="2">
        <v>41263</v>
      </c>
      <c r="O8327" s="2">
        <v>41264</v>
      </c>
      <c r="P8327">
        <v>14</v>
      </c>
      <c r="Q8327" s="1">
        <v>0.1</v>
      </c>
      <c r="R8327">
        <v>152.47999999999999</v>
      </c>
      <c r="S8327">
        <v>6.5</v>
      </c>
      <c r="T8327">
        <f t="shared" si="130"/>
        <v>2134.7199999999998</v>
      </c>
    </row>
    <row r="8328" spans="1:20" x14ac:dyDescent="0.25">
      <c r="A8328">
        <v>8327</v>
      </c>
      <c r="B8328">
        <v>91170</v>
      </c>
      <c r="C8328" t="s">
        <v>837</v>
      </c>
      <c r="D8328" t="s">
        <v>20</v>
      </c>
      <c r="E8328" t="s">
        <v>39</v>
      </c>
      <c r="F8328" t="s">
        <v>22</v>
      </c>
      <c r="G8328" t="s">
        <v>93</v>
      </c>
      <c r="H8328" t="s">
        <v>54</v>
      </c>
      <c r="I8328" t="s">
        <v>28</v>
      </c>
      <c r="J8328" t="s">
        <v>36</v>
      </c>
      <c r="K8328" t="s">
        <v>133</v>
      </c>
      <c r="L8328" t="s">
        <v>192</v>
      </c>
      <c r="M8328" t="s">
        <v>182</v>
      </c>
      <c r="N8328" s="2">
        <v>41263</v>
      </c>
      <c r="O8328" s="2">
        <v>41265</v>
      </c>
      <c r="P8328">
        <v>3</v>
      </c>
      <c r="Q8328" s="1">
        <v>0.1</v>
      </c>
      <c r="R8328">
        <v>4.9800000000000004</v>
      </c>
      <c r="S8328">
        <v>4.7</v>
      </c>
      <c r="T8328">
        <f t="shared" si="130"/>
        <v>14.940000000000001</v>
      </c>
    </row>
    <row r="8329" spans="1:20" x14ac:dyDescent="0.25">
      <c r="A8329">
        <v>8328</v>
      </c>
      <c r="B8329">
        <v>88480</v>
      </c>
      <c r="C8329" t="s">
        <v>329</v>
      </c>
      <c r="D8329" t="s">
        <v>20</v>
      </c>
      <c r="E8329" t="s">
        <v>39</v>
      </c>
      <c r="F8329" t="s">
        <v>40</v>
      </c>
      <c r="G8329" t="s">
        <v>41</v>
      </c>
      <c r="H8329" t="s">
        <v>49</v>
      </c>
      <c r="I8329" t="s">
        <v>28</v>
      </c>
      <c r="J8329" t="s">
        <v>36</v>
      </c>
      <c r="K8329" t="s">
        <v>79</v>
      </c>
      <c r="L8329" t="s">
        <v>192</v>
      </c>
      <c r="M8329" t="s">
        <v>393</v>
      </c>
      <c r="N8329" s="2">
        <v>40424</v>
      </c>
      <c r="O8329" s="2">
        <v>40426</v>
      </c>
      <c r="P8329">
        <v>22</v>
      </c>
      <c r="Q8329" s="1">
        <v>0.05</v>
      </c>
      <c r="R8329">
        <v>10.98</v>
      </c>
      <c r="S8329">
        <v>4.8</v>
      </c>
      <c r="T8329">
        <f t="shared" si="130"/>
        <v>241.56</v>
      </c>
    </row>
    <row r="8330" spans="1:20" x14ac:dyDescent="0.25">
      <c r="A8330">
        <v>8329</v>
      </c>
      <c r="B8330">
        <v>87285</v>
      </c>
      <c r="C8330" t="s">
        <v>421</v>
      </c>
      <c r="D8330" t="s">
        <v>578</v>
      </c>
      <c r="E8330" t="s">
        <v>21</v>
      </c>
      <c r="F8330" t="s">
        <v>47</v>
      </c>
      <c r="G8330" t="s">
        <v>41</v>
      </c>
      <c r="H8330" t="s">
        <v>206</v>
      </c>
      <c r="I8330" t="s">
        <v>28</v>
      </c>
      <c r="J8330" t="s">
        <v>36</v>
      </c>
      <c r="K8330" t="s">
        <v>201</v>
      </c>
      <c r="L8330" t="s">
        <v>283</v>
      </c>
      <c r="M8330" t="s">
        <v>111</v>
      </c>
      <c r="N8330" s="2">
        <v>40183</v>
      </c>
      <c r="O8330" s="2">
        <v>40185</v>
      </c>
      <c r="P8330">
        <v>2</v>
      </c>
      <c r="Q8330" s="1">
        <v>0.08</v>
      </c>
      <c r="R8330">
        <v>120.97</v>
      </c>
      <c r="S8330">
        <v>26.3</v>
      </c>
      <c r="T8330">
        <f t="shared" si="130"/>
        <v>241.94</v>
      </c>
    </row>
    <row r="8331" spans="1:20" x14ac:dyDescent="0.25">
      <c r="A8331">
        <v>8330</v>
      </c>
      <c r="B8331">
        <v>91353</v>
      </c>
      <c r="C8331" t="s">
        <v>1715</v>
      </c>
      <c r="D8331" t="s">
        <v>20</v>
      </c>
      <c r="E8331" t="s">
        <v>39</v>
      </c>
      <c r="F8331" t="s">
        <v>22</v>
      </c>
      <c r="G8331" t="s">
        <v>23</v>
      </c>
      <c r="H8331" t="s">
        <v>89</v>
      </c>
      <c r="I8331" t="s">
        <v>28</v>
      </c>
      <c r="J8331" t="s">
        <v>36</v>
      </c>
      <c r="K8331" t="s">
        <v>154</v>
      </c>
      <c r="L8331" t="s">
        <v>26</v>
      </c>
      <c r="M8331" t="s">
        <v>331</v>
      </c>
      <c r="N8331" s="2">
        <v>41203</v>
      </c>
      <c r="O8331" s="2">
        <v>41203</v>
      </c>
      <c r="P8331">
        <v>15</v>
      </c>
      <c r="Q8331" s="1">
        <v>0.08</v>
      </c>
      <c r="R8331">
        <v>21.38</v>
      </c>
      <c r="S8331">
        <v>8.99</v>
      </c>
      <c r="T8331">
        <f t="shared" si="130"/>
        <v>320.7</v>
      </c>
    </row>
    <row r="8332" spans="1:20" x14ac:dyDescent="0.25">
      <c r="A8332">
        <v>8331</v>
      </c>
      <c r="B8332">
        <v>87408</v>
      </c>
      <c r="C8332" t="s">
        <v>1410</v>
      </c>
      <c r="D8332" t="s">
        <v>20</v>
      </c>
      <c r="E8332" t="s">
        <v>39</v>
      </c>
      <c r="F8332" t="s">
        <v>22</v>
      </c>
      <c r="G8332" t="s">
        <v>41</v>
      </c>
      <c r="H8332" t="s">
        <v>78</v>
      </c>
      <c r="I8332" t="s">
        <v>28</v>
      </c>
      <c r="J8332" t="s">
        <v>36</v>
      </c>
      <c r="K8332" t="s">
        <v>228</v>
      </c>
      <c r="L8332" t="s">
        <v>44</v>
      </c>
      <c r="M8332" t="s">
        <v>232</v>
      </c>
      <c r="N8332" s="2">
        <v>40524</v>
      </c>
      <c r="O8332" s="2">
        <v>40526</v>
      </c>
      <c r="P8332">
        <v>17</v>
      </c>
      <c r="Q8332" s="1">
        <v>0.04</v>
      </c>
      <c r="R8332">
        <v>29.14</v>
      </c>
      <c r="S8332">
        <v>4.8600000000000003</v>
      </c>
      <c r="T8332">
        <f t="shared" si="130"/>
        <v>495.38</v>
      </c>
    </row>
    <row r="8333" spans="1:20" x14ac:dyDescent="0.25">
      <c r="A8333">
        <v>8332</v>
      </c>
      <c r="B8333">
        <v>87423</v>
      </c>
      <c r="C8333" t="s">
        <v>1410</v>
      </c>
      <c r="D8333" t="s">
        <v>20</v>
      </c>
      <c r="E8333" t="s">
        <v>39</v>
      </c>
      <c r="F8333" t="s">
        <v>22</v>
      </c>
      <c r="G8333" t="s">
        <v>41</v>
      </c>
      <c r="H8333" t="s">
        <v>54</v>
      </c>
      <c r="I8333" t="s">
        <v>28</v>
      </c>
      <c r="J8333" t="s">
        <v>36</v>
      </c>
      <c r="K8333" t="s">
        <v>133</v>
      </c>
      <c r="L8333" t="s">
        <v>192</v>
      </c>
      <c r="M8333" t="s">
        <v>294</v>
      </c>
      <c r="N8333" s="2">
        <v>41620</v>
      </c>
      <c r="O8333" s="2">
        <v>41622</v>
      </c>
      <c r="P8333">
        <v>20</v>
      </c>
      <c r="Q8333" s="1">
        <v>0.02</v>
      </c>
      <c r="R8333">
        <v>20.89</v>
      </c>
      <c r="S8333">
        <v>11.52</v>
      </c>
      <c r="T8333">
        <f t="shared" si="130"/>
        <v>417.8</v>
      </c>
    </row>
    <row r="8334" spans="1:20" x14ac:dyDescent="0.25">
      <c r="A8334">
        <v>8333</v>
      </c>
      <c r="B8334">
        <v>90185</v>
      </c>
      <c r="C8334" t="s">
        <v>1678</v>
      </c>
      <c r="D8334" t="s">
        <v>20</v>
      </c>
      <c r="E8334" t="s">
        <v>39</v>
      </c>
      <c r="F8334" t="s">
        <v>22</v>
      </c>
      <c r="G8334" t="s">
        <v>32</v>
      </c>
      <c r="H8334" t="s">
        <v>42</v>
      </c>
      <c r="I8334" t="s">
        <v>28</v>
      </c>
      <c r="J8334" t="s">
        <v>36</v>
      </c>
      <c r="K8334" t="s">
        <v>181</v>
      </c>
      <c r="L8334" t="s">
        <v>44</v>
      </c>
      <c r="M8334" t="s">
        <v>173</v>
      </c>
      <c r="N8334" s="2">
        <v>40209</v>
      </c>
      <c r="O8334" s="2">
        <v>40211</v>
      </c>
      <c r="P8334">
        <v>2</v>
      </c>
      <c r="Q8334" s="1">
        <v>0.05</v>
      </c>
      <c r="R8334">
        <v>7.64</v>
      </c>
      <c r="S8334">
        <v>5.83</v>
      </c>
      <c r="T8334">
        <f t="shared" si="130"/>
        <v>15.28</v>
      </c>
    </row>
    <row r="8335" spans="1:20" x14ac:dyDescent="0.25">
      <c r="A8335">
        <v>8334</v>
      </c>
      <c r="B8335">
        <v>90185</v>
      </c>
      <c r="C8335" t="s">
        <v>1678</v>
      </c>
      <c r="D8335" t="s">
        <v>578</v>
      </c>
      <c r="E8335" t="s">
        <v>187</v>
      </c>
      <c r="F8335" t="s">
        <v>22</v>
      </c>
      <c r="G8335" t="s">
        <v>32</v>
      </c>
      <c r="H8335" t="s">
        <v>188</v>
      </c>
      <c r="I8335" t="s">
        <v>28</v>
      </c>
      <c r="J8335" t="s">
        <v>36</v>
      </c>
      <c r="K8335" t="s">
        <v>248</v>
      </c>
      <c r="L8335" t="s">
        <v>330</v>
      </c>
      <c r="M8335" t="s">
        <v>182</v>
      </c>
      <c r="N8335" s="2">
        <v>40209</v>
      </c>
      <c r="O8335" s="2">
        <v>40210</v>
      </c>
      <c r="P8335">
        <v>10</v>
      </c>
      <c r="Q8335" s="1">
        <v>0.04</v>
      </c>
      <c r="R8335">
        <v>218.75</v>
      </c>
      <c r="S8335">
        <v>69.64</v>
      </c>
      <c r="T8335">
        <f t="shared" si="130"/>
        <v>2187.5</v>
      </c>
    </row>
    <row r="8336" spans="1:20" x14ac:dyDescent="0.25">
      <c r="A8336">
        <v>8335</v>
      </c>
      <c r="B8336">
        <v>91056</v>
      </c>
      <c r="C8336" t="s">
        <v>2406</v>
      </c>
      <c r="D8336" t="s">
        <v>20</v>
      </c>
      <c r="E8336" t="s">
        <v>39</v>
      </c>
      <c r="F8336" t="s">
        <v>40</v>
      </c>
      <c r="G8336" t="s">
        <v>41</v>
      </c>
      <c r="H8336" t="s">
        <v>42</v>
      </c>
      <c r="I8336" t="s">
        <v>28</v>
      </c>
      <c r="J8336" t="s">
        <v>36</v>
      </c>
      <c r="K8336" t="s">
        <v>62</v>
      </c>
      <c r="L8336" t="s">
        <v>192</v>
      </c>
      <c r="M8336" t="s">
        <v>99</v>
      </c>
      <c r="N8336" s="2">
        <v>41535</v>
      </c>
      <c r="O8336" s="2">
        <v>41536</v>
      </c>
      <c r="P8336">
        <v>17</v>
      </c>
      <c r="Q8336" s="1">
        <v>0.09</v>
      </c>
      <c r="R8336">
        <v>111.03</v>
      </c>
      <c r="S8336">
        <v>8.64</v>
      </c>
      <c r="T8336">
        <f t="shared" si="130"/>
        <v>1887.51</v>
      </c>
    </row>
    <row r="8337" spans="1:20" x14ac:dyDescent="0.25">
      <c r="A8337">
        <v>8336</v>
      </c>
      <c r="B8337">
        <v>90670</v>
      </c>
      <c r="C8337" t="s">
        <v>1635</v>
      </c>
      <c r="D8337" t="s">
        <v>20</v>
      </c>
      <c r="E8337" t="s">
        <v>21</v>
      </c>
      <c r="F8337" t="s">
        <v>47</v>
      </c>
      <c r="G8337" t="s">
        <v>23</v>
      </c>
      <c r="H8337" t="s">
        <v>24</v>
      </c>
      <c r="I8337" t="s">
        <v>28</v>
      </c>
      <c r="J8337" t="s">
        <v>36</v>
      </c>
      <c r="K8337" t="s">
        <v>1254</v>
      </c>
      <c r="L8337" t="s">
        <v>26</v>
      </c>
      <c r="M8337" t="s">
        <v>117</v>
      </c>
      <c r="N8337" s="2">
        <v>41010</v>
      </c>
      <c r="O8337" s="2">
        <v>41012</v>
      </c>
      <c r="P8337">
        <v>14</v>
      </c>
      <c r="Q8337" s="1">
        <v>0.02</v>
      </c>
      <c r="R8337">
        <v>35.409999999999997</v>
      </c>
      <c r="S8337">
        <v>1.99</v>
      </c>
      <c r="T8337">
        <f t="shared" si="130"/>
        <v>495.73999999999995</v>
      </c>
    </row>
    <row r="8338" spans="1:20" x14ac:dyDescent="0.25">
      <c r="A8338">
        <v>8337</v>
      </c>
      <c r="B8338">
        <v>90670</v>
      </c>
      <c r="C8338" t="s">
        <v>1635</v>
      </c>
      <c r="D8338" t="s">
        <v>20</v>
      </c>
      <c r="E8338" t="s">
        <v>39</v>
      </c>
      <c r="F8338" t="s">
        <v>47</v>
      </c>
      <c r="G8338" t="s">
        <v>23</v>
      </c>
      <c r="H8338" t="s">
        <v>89</v>
      </c>
      <c r="I8338" t="s">
        <v>28</v>
      </c>
      <c r="J8338" t="s">
        <v>36</v>
      </c>
      <c r="K8338" t="s">
        <v>181</v>
      </c>
      <c r="L8338" t="s">
        <v>192</v>
      </c>
      <c r="M8338" t="s">
        <v>51</v>
      </c>
      <c r="N8338" s="2">
        <v>41010</v>
      </c>
      <c r="O8338" s="2">
        <v>41011</v>
      </c>
      <c r="P8338">
        <v>7</v>
      </c>
      <c r="Q8338" s="1">
        <v>0.01</v>
      </c>
      <c r="R8338">
        <v>42.76</v>
      </c>
      <c r="S8338">
        <v>6.22</v>
      </c>
      <c r="T8338">
        <f t="shared" si="130"/>
        <v>299.32</v>
      </c>
    </row>
    <row r="8339" spans="1:20" x14ac:dyDescent="0.25">
      <c r="A8339">
        <v>8338</v>
      </c>
      <c r="B8339">
        <v>89169</v>
      </c>
      <c r="C8339" t="s">
        <v>1474</v>
      </c>
      <c r="D8339" t="s">
        <v>578</v>
      </c>
      <c r="E8339" t="s">
        <v>187</v>
      </c>
      <c r="F8339" t="s">
        <v>47</v>
      </c>
      <c r="G8339" t="s">
        <v>93</v>
      </c>
      <c r="H8339" t="s">
        <v>219</v>
      </c>
      <c r="I8339" t="s">
        <v>28</v>
      </c>
      <c r="J8339" t="s">
        <v>36</v>
      </c>
      <c r="K8339" t="s">
        <v>68</v>
      </c>
      <c r="L8339" t="s">
        <v>283</v>
      </c>
      <c r="M8339" t="s">
        <v>111</v>
      </c>
      <c r="N8339" s="2">
        <v>40796</v>
      </c>
      <c r="O8339" s="2">
        <v>40797</v>
      </c>
      <c r="P8339">
        <v>10</v>
      </c>
      <c r="Q8339" s="1">
        <v>0.05</v>
      </c>
      <c r="R8339">
        <v>320.98</v>
      </c>
      <c r="S8339">
        <v>58.95</v>
      </c>
      <c r="T8339">
        <f t="shared" si="130"/>
        <v>3209.8</v>
      </c>
    </row>
    <row r="8340" spans="1:20" x14ac:dyDescent="0.25">
      <c r="A8340">
        <v>8339</v>
      </c>
      <c r="B8340">
        <v>85969</v>
      </c>
      <c r="C8340" t="s">
        <v>718</v>
      </c>
      <c r="D8340" t="s">
        <v>20</v>
      </c>
      <c r="E8340" t="s">
        <v>187</v>
      </c>
      <c r="F8340" t="s">
        <v>31</v>
      </c>
      <c r="G8340" t="s">
        <v>41</v>
      </c>
      <c r="H8340" t="s">
        <v>217</v>
      </c>
      <c r="I8340" t="s">
        <v>28</v>
      </c>
      <c r="J8340" t="s">
        <v>36</v>
      </c>
      <c r="K8340" t="s">
        <v>101</v>
      </c>
      <c r="L8340" t="s">
        <v>26</v>
      </c>
      <c r="M8340" t="s">
        <v>255</v>
      </c>
      <c r="N8340" s="2">
        <v>40751</v>
      </c>
      <c r="O8340" s="2">
        <v>40753</v>
      </c>
      <c r="P8340">
        <v>14</v>
      </c>
      <c r="Q8340" s="1">
        <v>0.08</v>
      </c>
      <c r="R8340">
        <v>22.72</v>
      </c>
      <c r="S8340">
        <v>8.99</v>
      </c>
      <c r="T8340">
        <f t="shared" si="130"/>
        <v>318.08</v>
      </c>
    </row>
    <row r="8341" spans="1:20" x14ac:dyDescent="0.25">
      <c r="A8341">
        <v>8340</v>
      </c>
      <c r="B8341">
        <v>90546</v>
      </c>
      <c r="C8341" t="s">
        <v>570</v>
      </c>
      <c r="D8341" t="s">
        <v>38</v>
      </c>
      <c r="E8341" t="s">
        <v>39</v>
      </c>
      <c r="F8341" t="s">
        <v>31</v>
      </c>
      <c r="G8341" t="s">
        <v>23</v>
      </c>
      <c r="H8341" t="s">
        <v>49</v>
      </c>
      <c r="I8341" t="s">
        <v>28</v>
      </c>
      <c r="J8341" t="s">
        <v>36</v>
      </c>
      <c r="K8341" t="s">
        <v>145</v>
      </c>
      <c r="L8341" t="s">
        <v>192</v>
      </c>
      <c r="M8341" t="s">
        <v>35</v>
      </c>
      <c r="N8341" s="2">
        <v>40939</v>
      </c>
      <c r="O8341" s="2">
        <v>40939</v>
      </c>
      <c r="P8341">
        <v>6</v>
      </c>
      <c r="Q8341" s="1">
        <v>0.06</v>
      </c>
      <c r="R8341">
        <v>40.98</v>
      </c>
      <c r="S8341">
        <v>5.33</v>
      </c>
      <c r="T8341">
        <f t="shared" si="130"/>
        <v>245.88</v>
      </c>
    </row>
    <row r="8342" spans="1:20" x14ac:dyDescent="0.25">
      <c r="A8342">
        <v>8341</v>
      </c>
      <c r="B8342">
        <v>90546</v>
      </c>
      <c r="C8342" t="s">
        <v>570</v>
      </c>
      <c r="D8342" t="s">
        <v>20</v>
      </c>
      <c r="E8342" t="s">
        <v>187</v>
      </c>
      <c r="F8342" t="s">
        <v>31</v>
      </c>
      <c r="G8342" t="s">
        <v>23</v>
      </c>
      <c r="H8342" t="s">
        <v>217</v>
      </c>
      <c r="I8342" t="s">
        <v>28</v>
      </c>
      <c r="J8342" t="s">
        <v>36</v>
      </c>
      <c r="K8342" t="s">
        <v>158</v>
      </c>
      <c r="L8342" t="s">
        <v>26</v>
      </c>
      <c r="M8342" t="s">
        <v>143</v>
      </c>
      <c r="N8342" s="2">
        <v>40939</v>
      </c>
      <c r="O8342" s="2">
        <v>40941</v>
      </c>
      <c r="P8342">
        <v>8</v>
      </c>
      <c r="Q8342" s="1">
        <v>0</v>
      </c>
      <c r="R8342">
        <v>22.23</v>
      </c>
      <c r="S8342">
        <v>3.63</v>
      </c>
      <c r="T8342">
        <f t="shared" si="130"/>
        <v>177.84</v>
      </c>
    </row>
    <row r="8343" spans="1:20" x14ac:dyDescent="0.25">
      <c r="A8343">
        <v>8342</v>
      </c>
      <c r="B8343">
        <v>86127</v>
      </c>
      <c r="C8343" t="s">
        <v>1179</v>
      </c>
      <c r="D8343" t="s">
        <v>20</v>
      </c>
      <c r="E8343" t="s">
        <v>21</v>
      </c>
      <c r="F8343" t="s">
        <v>31</v>
      </c>
      <c r="G8343" t="s">
        <v>32</v>
      </c>
      <c r="H8343" t="s">
        <v>206</v>
      </c>
      <c r="I8343" t="s">
        <v>28</v>
      </c>
      <c r="J8343" t="s">
        <v>36</v>
      </c>
      <c r="K8343" t="s">
        <v>1447</v>
      </c>
      <c r="L8343" t="s">
        <v>192</v>
      </c>
      <c r="M8343" t="s">
        <v>131</v>
      </c>
      <c r="N8343" s="2">
        <v>40912</v>
      </c>
      <c r="O8343" s="2">
        <v>40913</v>
      </c>
      <c r="P8343">
        <v>11</v>
      </c>
      <c r="Q8343" s="1">
        <v>0.1</v>
      </c>
      <c r="R8343">
        <v>300.97000000000003</v>
      </c>
      <c r="S8343">
        <v>7.18</v>
      </c>
      <c r="T8343">
        <f t="shared" si="130"/>
        <v>3310.67</v>
      </c>
    </row>
    <row r="8344" spans="1:20" x14ac:dyDescent="0.25">
      <c r="A8344">
        <v>8343</v>
      </c>
      <c r="B8344">
        <v>89232</v>
      </c>
      <c r="C8344" t="s">
        <v>441</v>
      </c>
      <c r="D8344" t="s">
        <v>20</v>
      </c>
      <c r="E8344" t="s">
        <v>39</v>
      </c>
      <c r="F8344" t="s">
        <v>31</v>
      </c>
      <c r="G8344" t="s">
        <v>23</v>
      </c>
      <c r="H8344" t="s">
        <v>78</v>
      </c>
      <c r="I8344" t="s">
        <v>28</v>
      </c>
      <c r="J8344" t="s">
        <v>36</v>
      </c>
      <c r="K8344" t="s">
        <v>55</v>
      </c>
      <c r="L8344" t="s">
        <v>192</v>
      </c>
      <c r="M8344" t="s">
        <v>35</v>
      </c>
      <c r="N8344" s="2">
        <v>41426</v>
      </c>
      <c r="O8344" s="2">
        <v>41427</v>
      </c>
      <c r="P8344">
        <v>6</v>
      </c>
      <c r="Q8344" s="1">
        <v>0.09</v>
      </c>
      <c r="R8344">
        <v>7.78</v>
      </c>
      <c r="S8344">
        <v>2.5</v>
      </c>
      <c r="T8344">
        <f t="shared" si="130"/>
        <v>46.68</v>
      </c>
    </row>
    <row r="8345" spans="1:20" x14ac:dyDescent="0.25">
      <c r="A8345">
        <v>8344</v>
      </c>
      <c r="B8345">
        <v>86648</v>
      </c>
      <c r="C8345" t="s">
        <v>1362</v>
      </c>
      <c r="D8345" t="s">
        <v>20</v>
      </c>
      <c r="E8345" t="s">
        <v>39</v>
      </c>
      <c r="F8345" t="s">
        <v>31</v>
      </c>
      <c r="G8345" t="s">
        <v>41</v>
      </c>
      <c r="H8345" t="s">
        <v>78</v>
      </c>
      <c r="I8345" t="s">
        <v>28</v>
      </c>
      <c r="J8345" t="s">
        <v>36</v>
      </c>
      <c r="K8345" t="s">
        <v>145</v>
      </c>
      <c r="L8345" t="s">
        <v>192</v>
      </c>
      <c r="M8345" t="s">
        <v>106</v>
      </c>
      <c r="N8345" s="2">
        <v>41097</v>
      </c>
      <c r="O8345" s="2">
        <v>41099</v>
      </c>
      <c r="P8345">
        <v>1</v>
      </c>
      <c r="Q8345" s="1">
        <v>0.09</v>
      </c>
      <c r="R8345">
        <v>11.97</v>
      </c>
      <c r="S8345">
        <v>4.9800000000000004</v>
      </c>
      <c r="T8345">
        <f t="shared" si="130"/>
        <v>11.97</v>
      </c>
    </row>
    <row r="8346" spans="1:20" x14ac:dyDescent="0.25">
      <c r="A8346">
        <v>8345</v>
      </c>
      <c r="B8346">
        <v>86648</v>
      </c>
      <c r="C8346" t="s">
        <v>1362</v>
      </c>
      <c r="D8346" t="s">
        <v>38</v>
      </c>
      <c r="E8346" t="s">
        <v>39</v>
      </c>
      <c r="F8346" t="s">
        <v>31</v>
      </c>
      <c r="G8346" t="s">
        <v>41</v>
      </c>
      <c r="H8346" t="s">
        <v>89</v>
      </c>
      <c r="I8346" t="s">
        <v>28</v>
      </c>
      <c r="J8346" t="s">
        <v>36</v>
      </c>
      <c r="K8346" t="s">
        <v>165</v>
      </c>
      <c r="L8346" t="s">
        <v>192</v>
      </c>
      <c r="M8346" t="s">
        <v>178</v>
      </c>
      <c r="N8346" s="2">
        <v>41097</v>
      </c>
      <c r="O8346" s="2">
        <v>41099</v>
      </c>
      <c r="P8346">
        <v>11</v>
      </c>
      <c r="Q8346" s="1">
        <v>0.08</v>
      </c>
      <c r="R8346">
        <v>5.74</v>
      </c>
      <c r="S8346">
        <v>5.01</v>
      </c>
      <c r="T8346">
        <f t="shared" si="130"/>
        <v>63.14</v>
      </c>
    </row>
    <row r="8347" spans="1:20" x14ac:dyDescent="0.25">
      <c r="A8347">
        <v>8346</v>
      </c>
      <c r="B8347">
        <v>90267</v>
      </c>
      <c r="C8347" t="s">
        <v>2105</v>
      </c>
      <c r="D8347" t="s">
        <v>578</v>
      </c>
      <c r="E8347" t="s">
        <v>21</v>
      </c>
      <c r="F8347" t="s">
        <v>22</v>
      </c>
      <c r="G8347" t="s">
        <v>41</v>
      </c>
      <c r="H8347" t="s">
        <v>24</v>
      </c>
      <c r="I8347" t="s">
        <v>28</v>
      </c>
      <c r="J8347" t="s">
        <v>36</v>
      </c>
      <c r="K8347" t="s">
        <v>1138</v>
      </c>
      <c r="L8347" t="s">
        <v>330</v>
      </c>
      <c r="M8347" t="s">
        <v>86</v>
      </c>
      <c r="N8347" s="2">
        <v>41279</v>
      </c>
      <c r="O8347" s="2">
        <v>41279</v>
      </c>
      <c r="P8347">
        <v>14</v>
      </c>
      <c r="Q8347" s="1">
        <v>0.08</v>
      </c>
      <c r="R8347">
        <v>119.99</v>
      </c>
      <c r="S8347">
        <v>56.14</v>
      </c>
      <c r="T8347">
        <f t="shared" si="130"/>
        <v>1679.86</v>
      </c>
    </row>
    <row r="8348" spans="1:20" x14ac:dyDescent="0.25">
      <c r="A8348">
        <v>8347</v>
      </c>
      <c r="B8348">
        <v>90267</v>
      </c>
      <c r="C8348" t="s">
        <v>1810</v>
      </c>
      <c r="D8348" t="s">
        <v>38</v>
      </c>
      <c r="E8348" t="s">
        <v>39</v>
      </c>
      <c r="F8348" t="s">
        <v>22</v>
      </c>
      <c r="G8348" t="s">
        <v>41</v>
      </c>
      <c r="H8348" t="s">
        <v>54</v>
      </c>
      <c r="I8348" t="s">
        <v>28</v>
      </c>
      <c r="J8348" t="s">
        <v>36</v>
      </c>
      <c r="K8348" t="s">
        <v>129</v>
      </c>
      <c r="L8348" t="s">
        <v>26</v>
      </c>
      <c r="M8348" t="s">
        <v>331</v>
      </c>
      <c r="N8348" s="2">
        <v>41279</v>
      </c>
      <c r="O8348" s="2">
        <v>41282</v>
      </c>
      <c r="P8348">
        <v>5</v>
      </c>
      <c r="Q8348" s="1">
        <v>0.08</v>
      </c>
      <c r="R8348">
        <v>10.23</v>
      </c>
      <c r="S8348">
        <v>4.68</v>
      </c>
      <c r="T8348">
        <f t="shared" si="130"/>
        <v>51.150000000000006</v>
      </c>
    </row>
    <row r="8349" spans="1:20" x14ac:dyDescent="0.25">
      <c r="A8349">
        <v>8348</v>
      </c>
      <c r="B8349">
        <v>87324</v>
      </c>
      <c r="C8349" t="s">
        <v>2055</v>
      </c>
      <c r="D8349" t="s">
        <v>20</v>
      </c>
      <c r="E8349" t="s">
        <v>21</v>
      </c>
      <c r="F8349" t="s">
        <v>22</v>
      </c>
      <c r="G8349" t="s">
        <v>23</v>
      </c>
      <c r="H8349" t="s">
        <v>33</v>
      </c>
      <c r="I8349" t="s">
        <v>28</v>
      </c>
      <c r="J8349" t="s">
        <v>36</v>
      </c>
      <c r="K8349" t="s">
        <v>1108</v>
      </c>
      <c r="L8349" t="s">
        <v>192</v>
      </c>
      <c r="M8349" t="s">
        <v>398</v>
      </c>
      <c r="N8349" s="2">
        <v>41367</v>
      </c>
      <c r="O8349" s="2">
        <v>41368</v>
      </c>
      <c r="P8349">
        <v>2</v>
      </c>
      <c r="Q8349" s="1">
        <v>0.08</v>
      </c>
      <c r="R8349">
        <v>20.95</v>
      </c>
      <c r="S8349">
        <v>4</v>
      </c>
      <c r="T8349">
        <f t="shared" si="130"/>
        <v>41.9</v>
      </c>
    </row>
    <row r="8350" spans="1:20" x14ac:dyDescent="0.25">
      <c r="A8350">
        <v>8349</v>
      </c>
      <c r="B8350">
        <v>86392</v>
      </c>
      <c r="C8350" t="s">
        <v>1081</v>
      </c>
      <c r="D8350" t="s">
        <v>20</v>
      </c>
      <c r="E8350" t="s">
        <v>39</v>
      </c>
      <c r="F8350" t="s">
        <v>31</v>
      </c>
      <c r="G8350" t="s">
        <v>41</v>
      </c>
      <c r="H8350" t="s">
        <v>78</v>
      </c>
      <c r="I8350" t="s">
        <v>28</v>
      </c>
      <c r="J8350" t="s">
        <v>36</v>
      </c>
      <c r="K8350" t="s">
        <v>165</v>
      </c>
      <c r="L8350" t="s">
        <v>192</v>
      </c>
      <c r="M8350" t="s">
        <v>69</v>
      </c>
      <c r="N8350" s="2">
        <v>41393</v>
      </c>
      <c r="O8350" s="2">
        <v>41395</v>
      </c>
      <c r="P8350">
        <v>2</v>
      </c>
      <c r="Q8350" s="1">
        <v>0.09</v>
      </c>
      <c r="R8350">
        <v>20.48</v>
      </c>
      <c r="S8350">
        <v>6.32</v>
      </c>
      <c r="T8350">
        <f t="shared" si="130"/>
        <v>40.96</v>
      </c>
    </row>
    <row r="8351" spans="1:20" x14ac:dyDescent="0.25">
      <c r="A8351">
        <v>8350</v>
      </c>
      <c r="B8351">
        <v>86242</v>
      </c>
      <c r="C8351" t="s">
        <v>1030</v>
      </c>
      <c r="D8351" t="s">
        <v>578</v>
      </c>
      <c r="E8351" t="s">
        <v>21</v>
      </c>
      <c r="F8351" t="s">
        <v>22</v>
      </c>
      <c r="G8351" t="s">
        <v>48</v>
      </c>
      <c r="H8351" t="s">
        <v>24</v>
      </c>
      <c r="I8351" t="s">
        <v>28</v>
      </c>
      <c r="J8351" t="s">
        <v>36</v>
      </c>
      <c r="K8351" t="s">
        <v>204</v>
      </c>
      <c r="L8351" t="s">
        <v>283</v>
      </c>
      <c r="M8351" t="s">
        <v>80</v>
      </c>
      <c r="N8351" s="2">
        <v>41361</v>
      </c>
      <c r="O8351" s="2">
        <v>41361</v>
      </c>
      <c r="P8351">
        <v>3</v>
      </c>
      <c r="Q8351" s="1">
        <v>0.03</v>
      </c>
      <c r="R8351">
        <v>90.97</v>
      </c>
      <c r="S8351">
        <v>14</v>
      </c>
      <c r="T8351">
        <f t="shared" si="130"/>
        <v>272.90999999999997</v>
      </c>
    </row>
    <row r="8352" spans="1:20" x14ac:dyDescent="0.25">
      <c r="A8352">
        <v>8351</v>
      </c>
      <c r="B8352">
        <v>90954</v>
      </c>
      <c r="C8352" t="s">
        <v>1132</v>
      </c>
      <c r="D8352" t="s">
        <v>578</v>
      </c>
      <c r="E8352" t="s">
        <v>187</v>
      </c>
      <c r="F8352" t="s">
        <v>40</v>
      </c>
      <c r="G8352" t="s">
        <v>23</v>
      </c>
      <c r="H8352" t="s">
        <v>225</v>
      </c>
      <c r="I8352" t="s">
        <v>28</v>
      </c>
      <c r="J8352" t="s">
        <v>36</v>
      </c>
      <c r="K8352" t="s">
        <v>282</v>
      </c>
      <c r="L8352" t="s">
        <v>330</v>
      </c>
      <c r="M8352" t="s">
        <v>309</v>
      </c>
      <c r="N8352" s="2">
        <v>40975</v>
      </c>
      <c r="O8352" s="2">
        <v>40977</v>
      </c>
      <c r="P8352">
        <v>11</v>
      </c>
      <c r="Q8352" s="1">
        <v>0.09</v>
      </c>
      <c r="R8352">
        <v>217.85</v>
      </c>
      <c r="S8352">
        <v>29.1</v>
      </c>
      <c r="T8352">
        <f t="shared" si="130"/>
        <v>2396.35</v>
      </c>
    </row>
    <row r="8353" spans="1:20" x14ac:dyDescent="0.25">
      <c r="A8353">
        <v>8352</v>
      </c>
      <c r="B8353">
        <v>90954</v>
      </c>
      <c r="C8353" t="s">
        <v>1132</v>
      </c>
      <c r="D8353" t="s">
        <v>20</v>
      </c>
      <c r="E8353" t="s">
        <v>187</v>
      </c>
      <c r="F8353" t="s">
        <v>40</v>
      </c>
      <c r="G8353" t="s">
        <v>23</v>
      </c>
      <c r="H8353" t="s">
        <v>225</v>
      </c>
      <c r="I8353" t="s">
        <v>28</v>
      </c>
      <c r="J8353" t="s">
        <v>36</v>
      </c>
      <c r="K8353" t="s">
        <v>101</v>
      </c>
      <c r="L8353" t="s">
        <v>746</v>
      </c>
      <c r="M8353" t="s">
        <v>175</v>
      </c>
      <c r="N8353" s="2">
        <v>40975</v>
      </c>
      <c r="O8353" s="2">
        <v>40978</v>
      </c>
      <c r="P8353">
        <v>2</v>
      </c>
      <c r="Q8353" s="1">
        <v>0.05</v>
      </c>
      <c r="R8353">
        <v>209.37</v>
      </c>
      <c r="S8353">
        <v>69</v>
      </c>
      <c r="T8353">
        <f t="shared" si="130"/>
        <v>418.74</v>
      </c>
    </row>
    <row r="8354" spans="1:20" x14ac:dyDescent="0.25">
      <c r="A8354">
        <v>8353</v>
      </c>
      <c r="B8354">
        <v>90102</v>
      </c>
      <c r="C8354" t="s">
        <v>1354</v>
      </c>
      <c r="D8354" t="s">
        <v>20</v>
      </c>
      <c r="E8354" t="s">
        <v>21</v>
      </c>
      <c r="F8354" t="s">
        <v>47</v>
      </c>
      <c r="G8354" t="s">
        <v>41</v>
      </c>
      <c r="H8354" t="s">
        <v>33</v>
      </c>
      <c r="I8354" t="s">
        <v>28</v>
      </c>
      <c r="J8354" t="s">
        <v>36</v>
      </c>
      <c r="K8354" t="s">
        <v>204</v>
      </c>
      <c r="L8354" t="s">
        <v>26</v>
      </c>
      <c r="M8354" t="s">
        <v>51</v>
      </c>
      <c r="N8354" s="2">
        <v>41514</v>
      </c>
      <c r="O8354" s="2">
        <v>41516</v>
      </c>
      <c r="P8354">
        <v>8</v>
      </c>
      <c r="Q8354" s="1">
        <v>0.04</v>
      </c>
      <c r="R8354">
        <v>22.98</v>
      </c>
      <c r="S8354">
        <v>1.99</v>
      </c>
      <c r="T8354">
        <f t="shared" si="130"/>
        <v>183.84</v>
      </c>
    </row>
    <row r="8355" spans="1:20" x14ac:dyDescent="0.25">
      <c r="A8355">
        <v>8354</v>
      </c>
      <c r="B8355">
        <v>90102</v>
      </c>
      <c r="C8355" t="s">
        <v>1354</v>
      </c>
      <c r="D8355" t="s">
        <v>20</v>
      </c>
      <c r="E8355" t="s">
        <v>39</v>
      </c>
      <c r="F8355" t="s">
        <v>47</v>
      </c>
      <c r="G8355" t="s">
        <v>41</v>
      </c>
      <c r="H8355" t="s">
        <v>94</v>
      </c>
      <c r="I8355" t="s">
        <v>28</v>
      </c>
      <c r="J8355" t="s">
        <v>36</v>
      </c>
      <c r="K8355" t="s">
        <v>163</v>
      </c>
      <c r="L8355" t="s">
        <v>192</v>
      </c>
      <c r="M8355" t="s">
        <v>117</v>
      </c>
      <c r="N8355" s="2">
        <v>41514</v>
      </c>
      <c r="O8355" s="2">
        <v>41516</v>
      </c>
      <c r="P8355">
        <v>12</v>
      </c>
      <c r="Q8355" s="1">
        <v>0.02</v>
      </c>
      <c r="R8355">
        <v>5.68</v>
      </c>
      <c r="S8355">
        <v>1.39</v>
      </c>
      <c r="T8355">
        <f t="shared" si="130"/>
        <v>68.16</v>
      </c>
    </row>
    <row r="8356" spans="1:20" x14ac:dyDescent="0.25">
      <c r="A8356">
        <v>8355</v>
      </c>
      <c r="B8356">
        <v>90823</v>
      </c>
      <c r="C8356" t="s">
        <v>180</v>
      </c>
      <c r="D8356" t="s">
        <v>20</v>
      </c>
      <c r="E8356" t="s">
        <v>39</v>
      </c>
      <c r="F8356" t="s">
        <v>22</v>
      </c>
      <c r="G8356" t="s">
        <v>48</v>
      </c>
      <c r="H8356" t="s">
        <v>42</v>
      </c>
      <c r="I8356" t="s">
        <v>28</v>
      </c>
      <c r="J8356" t="s">
        <v>36</v>
      </c>
      <c r="K8356" t="s">
        <v>189</v>
      </c>
      <c r="L8356" t="s">
        <v>44</v>
      </c>
      <c r="M8356" t="s">
        <v>137</v>
      </c>
      <c r="N8356" s="2">
        <v>41295</v>
      </c>
      <c r="O8356" s="2">
        <v>41299</v>
      </c>
      <c r="P8356">
        <v>10</v>
      </c>
      <c r="Q8356" s="1">
        <v>0.05</v>
      </c>
      <c r="R8356">
        <v>3.98</v>
      </c>
      <c r="S8356">
        <v>0.7</v>
      </c>
      <c r="T8356">
        <f t="shared" si="130"/>
        <v>39.799999999999997</v>
      </c>
    </row>
    <row r="8357" spans="1:20" x14ac:dyDescent="0.25">
      <c r="A8357">
        <v>8356</v>
      </c>
      <c r="B8357">
        <v>90472</v>
      </c>
      <c r="C8357" t="s">
        <v>425</v>
      </c>
      <c r="D8357" t="s">
        <v>20</v>
      </c>
      <c r="E8357" t="s">
        <v>39</v>
      </c>
      <c r="F8357" t="s">
        <v>31</v>
      </c>
      <c r="G8357" t="s">
        <v>93</v>
      </c>
      <c r="H8357" t="s">
        <v>42</v>
      </c>
      <c r="I8357" t="s">
        <v>28</v>
      </c>
      <c r="J8357" t="s">
        <v>36</v>
      </c>
      <c r="K8357" t="s">
        <v>248</v>
      </c>
      <c r="L8357" t="s">
        <v>44</v>
      </c>
      <c r="M8357" t="s">
        <v>375</v>
      </c>
      <c r="N8357" s="2">
        <v>41024</v>
      </c>
      <c r="O8357" s="2">
        <v>41024</v>
      </c>
      <c r="P8357">
        <v>3</v>
      </c>
      <c r="Q8357" s="1">
        <v>0.09</v>
      </c>
      <c r="R8357">
        <v>2.1800000000000002</v>
      </c>
      <c r="S8357">
        <v>1.38</v>
      </c>
      <c r="T8357">
        <f t="shared" si="130"/>
        <v>6.5400000000000009</v>
      </c>
    </row>
    <row r="8358" spans="1:20" x14ac:dyDescent="0.25">
      <c r="A8358">
        <v>8357</v>
      </c>
      <c r="B8358">
        <v>85843</v>
      </c>
      <c r="C8358" t="s">
        <v>1012</v>
      </c>
      <c r="D8358" t="s">
        <v>20</v>
      </c>
      <c r="E8358" t="s">
        <v>39</v>
      </c>
      <c r="F8358" t="s">
        <v>40</v>
      </c>
      <c r="G8358" t="s">
        <v>48</v>
      </c>
      <c r="H8358" t="s">
        <v>54</v>
      </c>
      <c r="I8358" t="s">
        <v>28</v>
      </c>
      <c r="J8358" t="s">
        <v>36</v>
      </c>
      <c r="K8358" t="s">
        <v>50</v>
      </c>
      <c r="L8358" t="s">
        <v>746</v>
      </c>
      <c r="M8358" t="s">
        <v>99</v>
      </c>
      <c r="N8358" s="2">
        <v>41566</v>
      </c>
      <c r="O8358" s="2">
        <v>41570</v>
      </c>
      <c r="P8358">
        <v>2</v>
      </c>
      <c r="Q8358" s="1">
        <v>0.05</v>
      </c>
      <c r="R8358">
        <v>4.4800000000000004</v>
      </c>
      <c r="S8358">
        <v>49</v>
      </c>
      <c r="T8358">
        <f t="shared" si="130"/>
        <v>8.9600000000000009</v>
      </c>
    </row>
    <row r="8359" spans="1:20" x14ac:dyDescent="0.25">
      <c r="A8359">
        <v>8358</v>
      </c>
      <c r="B8359">
        <v>85835</v>
      </c>
      <c r="C8359" t="s">
        <v>1012</v>
      </c>
      <c r="D8359" t="s">
        <v>20</v>
      </c>
      <c r="E8359" t="s">
        <v>39</v>
      </c>
      <c r="F8359" t="s">
        <v>40</v>
      </c>
      <c r="G8359" t="s">
        <v>48</v>
      </c>
      <c r="H8359" t="s">
        <v>42</v>
      </c>
      <c r="I8359" t="s">
        <v>28</v>
      </c>
      <c r="J8359" t="s">
        <v>36</v>
      </c>
      <c r="K8359" t="s">
        <v>98</v>
      </c>
      <c r="L8359" t="s">
        <v>192</v>
      </c>
      <c r="M8359" t="s">
        <v>59</v>
      </c>
      <c r="N8359" s="2">
        <v>40470</v>
      </c>
      <c r="O8359" s="2">
        <v>40474</v>
      </c>
      <c r="P8359">
        <v>8</v>
      </c>
      <c r="Q8359" s="1">
        <v>0.1</v>
      </c>
      <c r="R8359">
        <v>4.24</v>
      </c>
      <c r="S8359">
        <v>5.41</v>
      </c>
      <c r="T8359">
        <f t="shared" si="130"/>
        <v>33.92</v>
      </c>
    </row>
    <row r="8360" spans="1:20" x14ac:dyDescent="0.25">
      <c r="A8360">
        <v>8359</v>
      </c>
      <c r="B8360">
        <v>88382</v>
      </c>
      <c r="C8360" t="s">
        <v>1160</v>
      </c>
      <c r="D8360" t="s">
        <v>38</v>
      </c>
      <c r="E8360" t="s">
        <v>39</v>
      </c>
      <c r="F8360" t="s">
        <v>22</v>
      </c>
      <c r="G8360" t="s">
        <v>93</v>
      </c>
      <c r="H8360" t="s">
        <v>78</v>
      </c>
      <c r="I8360" t="s">
        <v>28</v>
      </c>
      <c r="J8360" t="s">
        <v>36</v>
      </c>
      <c r="K8360" t="s">
        <v>43</v>
      </c>
      <c r="L8360" t="s">
        <v>192</v>
      </c>
      <c r="M8360" t="s">
        <v>150</v>
      </c>
      <c r="N8360" s="2">
        <v>40909</v>
      </c>
      <c r="O8360" s="2">
        <v>40912</v>
      </c>
      <c r="P8360">
        <v>5</v>
      </c>
      <c r="Q8360" s="1">
        <v>0.05</v>
      </c>
      <c r="R8360">
        <v>63.98</v>
      </c>
      <c r="S8360">
        <v>19.989999999999998</v>
      </c>
      <c r="T8360">
        <f t="shared" si="130"/>
        <v>319.89999999999998</v>
      </c>
    </row>
    <row r="8361" spans="1:20" x14ac:dyDescent="0.25">
      <c r="A8361">
        <v>8360</v>
      </c>
      <c r="B8361">
        <v>88260</v>
      </c>
      <c r="C8361" t="s">
        <v>278</v>
      </c>
      <c r="D8361" t="s">
        <v>20</v>
      </c>
      <c r="E8361" t="s">
        <v>21</v>
      </c>
      <c r="F8361" t="s">
        <v>31</v>
      </c>
      <c r="G8361" t="s">
        <v>32</v>
      </c>
      <c r="H8361" t="s">
        <v>206</v>
      </c>
      <c r="I8361" t="s">
        <v>28</v>
      </c>
      <c r="J8361" t="s">
        <v>36</v>
      </c>
      <c r="K8361" t="s">
        <v>1243</v>
      </c>
      <c r="L8361" t="s">
        <v>192</v>
      </c>
      <c r="M8361" t="s">
        <v>178</v>
      </c>
      <c r="N8361" s="2">
        <v>40824</v>
      </c>
      <c r="O8361" s="2">
        <v>40826</v>
      </c>
      <c r="P8361">
        <v>3</v>
      </c>
      <c r="Q8361" s="1">
        <v>0.02</v>
      </c>
      <c r="R8361">
        <v>155.99</v>
      </c>
      <c r="S8361">
        <v>8.08</v>
      </c>
      <c r="T8361">
        <f t="shared" si="130"/>
        <v>467.97</v>
      </c>
    </row>
    <row r="8362" spans="1:20" x14ac:dyDescent="0.25">
      <c r="A8362">
        <v>8361</v>
      </c>
      <c r="B8362">
        <v>90894</v>
      </c>
      <c r="C8362" t="s">
        <v>318</v>
      </c>
      <c r="D8362" t="s">
        <v>578</v>
      </c>
      <c r="E8362" t="s">
        <v>187</v>
      </c>
      <c r="F8362" t="s">
        <v>22</v>
      </c>
      <c r="G8362" t="s">
        <v>48</v>
      </c>
      <c r="H8362" t="s">
        <v>225</v>
      </c>
      <c r="I8362" t="s">
        <v>28</v>
      </c>
      <c r="J8362" t="s">
        <v>36</v>
      </c>
      <c r="K8362" t="s">
        <v>248</v>
      </c>
      <c r="L8362" t="s">
        <v>283</v>
      </c>
      <c r="M8362" t="s">
        <v>96</v>
      </c>
      <c r="N8362" s="2">
        <v>41074</v>
      </c>
      <c r="O8362" s="2">
        <v>41078</v>
      </c>
      <c r="P8362">
        <v>4</v>
      </c>
      <c r="Q8362" s="1">
        <v>0.01</v>
      </c>
      <c r="R8362">
        <v>70.98</v>
      </c>
      <c r="S8362">
        <v>59.81</v>
      </c>
      <c r="T8362">
        <f t="shared" si="130"/>
        <v>283.92</v>
      </c>
    </row>
    <row r="8363" spans="1:20" x14ac:dyDescent="0.25">
      <c r="A8363">
        <v>8362</v>
      </c>
      <c r="B8363">
        <v>90894</v>
      </c>
      <c r="C8363" t="s">
        <v>2285</v>
      </c>
      <c r="D8363" t="s">
        <v>20</v>
      </c>
      <c r="E8363" t="s">
        <v>21</v>
      </c>
      <c r="F8363" t="s">
        <v>22</v>
      </c>
      <c r="G8363" t="s">
        <v>48</v>
      </c>
      <c r="H8363" t="s">
        <v>33</v>
      </c>
      <c r="I8363" t="s">
        <v>28</v>
      </c>
      <c r="J8363" t="s">
        <v>36</v>
      </c>
      <c r="K8363" t="s">
        <v>1108</v>
      </c>
      <c r="L8363" t="s">
        <v>192</v>
      </c>
      <c r="M8363" t="s">
        <v>246</v>
      </c>
      <c r="N8363" s="2">
        <v>41074</v>
      </c>
      <c r="O8363" s="2">
        <v>41081</v>
      </c>
      <c r="P8363">
        <v>6</v>
      </c>
      <c r="Q8363" s="1">
        <v>0.03</v>
      </c>
      <c r="R8363">
        <v>152.47999999999999</v>
      </c>
      <c r="S8363">
        <v>4</v>
      </c>
      <c r="T8363">
        <f t="shared" si="130"/>
        <v>914.87999999999988</v>
      </c>
    </row>
    <row r="8364" spans="1:20" x14ac:dyDescent="0.25">
      <c r="A8364">
        <v>8363</v>
      </c>
      <c r="B8364">
        <v>90894</v>
      </c>
      <c r="C8364" t="s">
        <v>2285</v>
      </c>
      <c r="D8364" t="s">
        <v>20</v>
      </c>
      <c r="E8364" t="s">
        <v>39</v>
      </c>
      <c r="F8364" t="s">
        <v>22</v>
      </c>
      <c r="G8364" t="s">
        <v>48</v>
      </c>
      <c r="H8364" t="s">
        <v>89</v>
      </c>
      <c r="I8364" t="s">
        <v>28</v>
      </c>
      <c r="J8364" t="s">
        <v>36</v>
      </c>
      <c r="K8364" t="s">
        <v>181</v>
      </c>
      <c r="L8364" t="s">
        <v>192</v>
      </c>
      <c r="M8364" t="s">
        <v>27</v>
      </c>
      <c r="N8364" s="2">
        <v>41074</v>
      </c>
      <c r="O8364" s="2">
        <v>41081</v>
      </c>
      <c r="P8364">
        <v>6</v>
      </c>
      <c r="Q8364" s="1">
        <v>0.09</v>
      </c>
      <c r="R8364">
        <v>55.98</v>
      </c>
      <c r="S8364">
        <v>4.8600000000000003</v>
      </c>
      <c r="T8364">
        <f t="shared" si="130"/>
        <v>335.88</v>
      </c>
    </row>
    <row r="8365" spans="1:20" x14ac:dyDescent="0.25">
      <c r="A8365">
        <v>8364</v>
      </c>
      <c r="B8365">
        <v>87415</v>
      </c>
      <c r="C8365" t="s">
        <v>1410</v>
      </c>
      <c r="D8365" t="s">
        <v>20</v>
      </c>
      <c r="E8365" t="s">
        <v>39</v>
      </c>
      <c r="F8365" t="s">
        <v>22</v>
      </c>
      <c r="G8365" t="s">
        <v>48</v>
      </c>
      <c r="H8365" t="s">
        <v>94</v>
      </c>
      <c r="I8365" t="s">
        <v>28</v>
      </c>
      <c r="J8365" t="s">
        <v>36</v>
      </c>
      <c r="K8365" t="s">
        <v>58</v>
      </c>
      <c r="L8365" t="s">
        <v>44</v>
      </c>
      <c r="M8365" t="s">
        <v>294</v>
      </c>
      <c r="N8365" s="2">
        <v>41340</v>
      </c>
      <c r="O8365" s="2">
        <v>41345</v>
      </c>
      <c r="P8365">
        <v>3</v>
      </c>
      <c r="Q8365" s="1">
        <v>0.09</v>
      </c>
      <c r="R8365">
        <v>5.85</v>
      </c>
      <c r="S8365">
        <v>2.27</v>
      </c>
      <c r="T8365">
        <f t="shared" si="130"/>
        <v>17.549999999999997</v>
      </c>
    </row>
    <row r="8366" spans="1:20" x14ac:dyDescent="0.25">
      <c r="A8366">
        <v>8365</v>
      </c>
      <c r="B8366">
        <v>87415</v>
      </c>
      <c r="C8366" t="s">
        <v>1711</v>
      </c>
      <c r="D8366" t="s">
        <v>20</v>
      </c>
      <c r="E8366" t="s">
        <v>39</v>
      </c>
      <c r="F8366" t="s">
        <v>22</v>
      </c>
      <c r="G8366" t="s">
        <v>48</v>
      </c>
      <c r="H8366" t="s">
        <v>89</v>
      </c>
      <c r="I8366" t="s">
        <v>28</v>
      </c>
      <c r="J8366" t="s">
        <v>36</v>
      </c>
      <c r="K8366" t="s">
        <v>119</v>
      </c>
      <c r="L8366" t="s">
        <v>192</v>
      </c>
      <c r="M8366" t="s">
        <v>398</v>
      </c>
      <c r="N8366" s="2">
        <v>41340</v>
      </c>
      <c r="O8366" s="2">
        <v>41349</v>
      </c>
      <c r="P8366">
        <v>3</v>
      </c>
      <c r="Q8366" s="1">
        <v>7.0000000000000007E-2</v>
      </c>
      <c r="R8366">
        <v>70.97</v>
      </c>
      <c r="S8366">
        <v>3.5</v>
      </c>
      <c r="T8366">
        <f t="shared" si="130"/>
        <v>212.91</v>
      </c>
    </row>
    <row r="8367" spans="1:20" x14ac:dyDescent="0.25">
      <c r="A8367">
        <v>8366</v>
      </c>
      <c r="B8367">
        <v>87492</v>
      </c>
      <c r="C8367" t="s">
        <v>869</v>
      </c>
      <c r="D8367" t="s">
        <v>20</v>
      </c>
      <c r="E8367" t="s">
        <v>21</v>
      </c>
      <c r="F8367" t="s">
        <v>31</v>
      </c>
      <c r="G8367" t="s">
        <v>48</v>
      </c>
      <c r="H8367" t="s">
        <v>24</v>
      </c>
      <c r="I8367" t="s">
        <v>28</v>
      </c>
      <c r="J8367" t="s">
        <v>36</v>
      </c>
      <c r="K8367" t="s">
        <v>1114</v>
      </c>
      <c r="L8367" t="s">
        <v>192</v>
      </c>
      <c r="M8367" t="s">
        <v>296</v>
      </c>
      <c r="N8367" s="2">
        <v>40916</v>
      </c>
      <c r="O8367" s="2">
        <v>40921</v>
      </c>
      <c r="P8367">
        <v>8</v>
      </c>
      <c r="Q8367" s="1">
        <v>0.09</v>
      </c>
      <c r="R8367">
        <v>65.989999999999995</v>
      </c>
      <c r="S8367">
        <v>5.26</v>
      </c>
      <c r="T8367">
        <f t="shared" si="130"/>
        <v>527.91999999999996</v>
      </c>
    </row>
    <row r="8368" spans="1:20" x14ac:dyDescent="0.25">
      <c r="A8368">
        <v>8367</v>
      </c>
      <c r="B8368">
        <v>85832</v>
      </c>
      <c r="C8368" t="s">
        <v>978</v>
      </c>
      <c r="D8368" t="s">
        <v>20</v>
      </c>
      <c r="E8368" t="s">
        <v>21</v>
      </c>
      <c r="F8368" t="s">
        <v>22</v>
      </c>
      <c r="G8368" t="s">
        <v>93</v>
      </c>
      <c r="H8368" t="s">
        <v>203</v>
      </c>
      <c r="I8368" t="s">
        <v>28</v>
      </c>
      <c r="J8368" t="s">
        <v>36</v>
      </c>
      <c r="K8368" t="s">
        <v>1107</v>
      </c>
      <c r="L8368" t="s">
        <v>192</v>
      </c>
      <c r="M8368" t="s">
        <v>137</v>
      </c>
      <c r="N8368" s="2">
        <v>41402</v>
      </c>
      <c r="O8368" s="2">
        <v>41403</v>
      </c>
      <c r="P8368">
        <v>5</v>
      </c>
      <c r="Q8368" s="1">
        <v>7.0000000000000007E-2</v>
      </c>
      <c r="R8368">
        <v>175.99</v>
      </c>
      <c r="S8368">
        <v>8.99</v>
      </c>
      <c r="T8368">
        <f t="shared" si="130"/>
        <v>879.95</v>
      </c>
    </row>
    <row r="8369" spans="1:20" x14ac:dyDescent="0.25">
      <c r="A8369">
        <v>8368</v>
      </c>
      <c r="B8369">
        <v>85832</v>
      </c>
      <c r="C8369" t="s">
        <v>1277</v>
      </c>
      <c r="D8369" t="s">
        <v>20</v>
      </c>
      <c r="E8369" t="s">
        <v>39</v>
      </c>
      <c r="F8369" t="s">
        <v>22</v>
      </c>
      <c r="G8369" t="s">
        <v>93</v>
      </c>
      <c r="H8369" t="s">
        <v>89</v>
      </c>
      <c r="I8369" t="s">
        <v>28</v>
      </c>
      <c r="J8369" t="s">
        <v>36</v>
      </c>
      <c r="K8369" t="s">
        <v>291</v>
      </c>
      <c r="L8369" t="s">
        <v>192</v>
      </c>
      <c r="M8369" t="s">
        <v>182</v>
      </c>
      <c r="N8369" s="2">
        <v>41402</v>
      </c>
      <c r="O8369" s="2">
        <v>41404</v>
      </c>
      <c r="P8369">
        <v>1</v>
      </c>
      <c r="Q8369" s="1">
        <v>0.05</v>
      </c>
      <c r="R8369">
        <v>5.18</v>
      </c>
      <c r="S8369">
        <v>5.74</v>
      </c>
      <c r="T8369">
        <f t="shared" si="130"/>
        <v>5.18</v>
      </c>
    </row>
    <row r="8370" spans="1:20" x14ac:dyDescent="0.25">
      <c r="A8370">
        <v>8369</v>
      </c>
      <c r="B8370">
        <v>87818</v>
      </c>
      <c r="C8370" t="s">
        <v>447</v>
      </c>
      <c r="D8370" t="s">
        <v>20</v>
      </c>
      <c r="E8370" t="s">
        <v>21</v>
      </c>
      <c r="F8370" t="s">
        <v>31</v>
      </c>
      <c r="G8370" t="s">
        <v>93</v>
      </c>
      <c r="H8370" t="s">
        <v>206</v>
      </c>
      <c r="I8370" t="s">
        <v>28</v>
      </c>
      <c r="J8370" t="s">
        <v>36</v>
      </c>
      <c r="K8370" t="s">
        <v>1114</v>
      </c>
      <c r="L8370" t="s">
        <v>26</v>
      </c>
      <c r="M8370" t="s">
        <v>141</v>
      </c>
      <c r="N8370" s="2">
        <v>41192</v>
      </c>
      <c r="O8370" s="2">
        <v>41194</v>
      </c>
      <c r="P8370">
        <v>2</v>
      </c>
      <c r="Q8370" s="1">
        <v>0.1</v>
      </c>
      <c r="R8370">
        <v>4.7699999999999996</v>
      </c>
      <c r="S8370">
        <v>2.39</v>
      </c>
      <c r="T8370">
        <f t="shared" si="130"/>
        <v>9.5399999999999991</v>
      </c>
    </row>
    <row r="8371" spans="1:20" x14ac:dyDescent="0.25">
      <c r="A8371">
        <v>8370</v>
      </c>
      <c r="B8371">
        <v>87818</v>
      </c>
      <c r="C8371" t="s">
        <v>447</v>
      </c>
      <c r="D8371" t="s">
        <v>20</v>
      </c>
      <c r="E8371" t="s">
        <v>39</v>
      </c>
      <c r="F8371" t="s">
        <v>31</v>
      </c>
      <c r="G8371" t="s">
        <v>93</v>
      </c>
      <c r="H8371" t="s">
        <v>49</v>
      </c>
      <c r="I8371" t="s">
        <v>28</v>
      </c>
      <c r="J8371" t="s">
        <v>36</v>
      </c>
      <c r="K8371" t="s">
        <v>170</v>
      </c>
      <c r="L8371" t="s">
        <v>44</v>
      </c>
      <c r="M8371" t="s">
        <v>121</v>
      </c>
      <c r="N8371" s="2">
        <v>41192</v>
      </c>
      <c r="O8371" s="2">
        <v>41194</v>
      </c>
      <c r="P8371">
        <v>11</v>
      </c>
      <c r="Q8371" s="1">
        <v>0.01</v>
      </c>
      <c r="R8371">
        <v>2.21</v>
      </c>
      <c r="S8371">
        <v>1.1200000000000001</v>
      </c>
      <c r="T8371">
        <f t="shared" si="130"/>
        <v>24.31</v>
      </c>
    </row>
    <row r="8372" spans="1:20" x14ac:dyDescent="0.25">
      <c r="A8372">
        <v>8371</v>
      </c>
      <c r="B8372">
        <v>89534</v>
      </c>
      <c r="C8372" t="s">
        <v>1205</v>
      </c>
      <c r="D8372" t="s">
        <v>20</v>
      </c>
      <c r="E8372" t="s">
        <v>39</v>
      </c>
      <c r="F8372" t="s">
        <v>22</v>
      </c>
      <c r="G8372" t="s">
        <v>41</v>
      </c>
      <c r="H8372" t="s">
        <v>54</v>
      </c>
      <c r="I8372" t="s">
        <v>28</v>
      </c>
      <c r="J8372" t="s">
        <v>36</v>
      </c>
      <c r="K8372" t="s">
        <v>116</v>
      </c>
      <c r="L8372" t="s">
        <v>192</v>
      </c>
      <c r="M8372" t="s">
        <v>331</v>
      </c>
      <c r="N8372" s="2">
        <v>41514</v>
      </c>
      <c r="O8372" s="2">
        <v>41516</v>
      </c>
      <c r="P8372">
        <v>23</v>
      </c>
      <c r="Q8372" s="1">
        <v>0.01</v>
      </c>
      <c r="R8372">
        <v>19.98</v>
      </c>
      <c r="S8372">
        <v>5.86</v>
      </c>
      <c r="T8372">
        <f t="shared" si="130"/>
        <v>459.54</v>
      </c>
    </row>
    <row r="8373" spans="1:20" x14ac:dyDescent="0.25">
      <c r="A8373">
        <v>8372</v>
      </c>
      <c r="B8373">
        <v>85875</v>
      </c>
      <c r="C8373" t="s">
        <v>1666</v>
      </c>
      <c r="D8373" t="s">
        <v>578</v>
      </c>
      <c r="E8373" t="s">
        <v>39</v>
      </c>
      <c r="F8373" t="s">
        <v>40</v>
      </c>
      <c r="G8373" t="s">
        <v>41</v>
      </c>
      <c r="H8373" t="s">
        <v>78</v>
      </c>
      <c r="I8373" t="s">
        <v>28</v>
      </c>
      <c r="J8373" t="s">
        <v>36</v>
      </c>
      <c r="K8373" t="s">
        <v>68</v>
      </c>
      <c r="L8373" t="s">
        <v>283</v>
      </c>
      <c r="M8373" t="s">
        <v>59</v>
      </c>
      <c r="N8373" s="2">
        <v>41484</v>
      </c>
      <c r="O8373" s="2">
        <v>41486</v>
      </c>
      <c r="P8373">
        <v>1</v>
      </c>
      <c r="Q8373" s="1">
        <v>0.06</v>
      </c>
      <c r="R8373">
        <v>20.98</v>
      </c>
      <c r="S8373">
        <v>53.03</v>
      </c>
      <c r="T8373">
        <f t="shared" si="130"/>
        <v>20.98</v>
      </c>
    </row>
    <row r="8374" spans="1:20" x14ac:dyDescent="0.25">
      <c r="A8374">
        <v>8373</v>
      </c>
      <c r="B8374">
        <v>91165</v>
      </c>
      <c r="C8374" t="s">
        <v>2132</v>
      </c>
      <c r="D8374" t="s">
        <v>38</v>
      </c>
      <c r="E8374" t="s">
        <v>39</v>
      </c>
      <c r="F8374" t="s">
        <v>40</v>
      </c>
      <c r="G8374" t="s">
        <v>48</v>
      </c>
      <c r="H8374" t="s">
        <v>42</v>
      </c>
      <c r="I8374" t="s">
        <v>28</v>
      </c>
      <c r="J8374" t="s">
        <v>36</v>
      </c>
      <c r="K8374" t="s">
        <v>226</v>
      </c>
      <c r="L8374" t="s">
        <v>192</v>
      </c>
      <c r="M8374" t="s">
        <v>264</v>
      </c>
      <c r="N8374" s="2">
        <v>41464</v>
      </c>
      <c r="O8374" s="2">
        <v>41471</v>
      </c>
      <c r="P8374">
        <v>12</v>
      </c>
      <c r="Q8374" s="1">
        <v>0.02</v>
      </c>
      <c r="R8374">
        <v>28.53</v>
      </c>
      <c r="S8374">
        <v>1.49</v>
      </c>
      <c r="T8374">
        <f t="shared" si="130"/>
        <v>342.36</v>
      </c>
    </row>
    <row r="8375" spans="1:20" x14ac:dyDescent="0.25">
      <c r="A8375">
        <v>8374</v>
      </c>
      <c r="B8375">
        <v>91579</v>
      </c>
      <c r="C8375" t="s">
        <v>528</v>
      </c>
      <c r="D8375" t="s">
        <v>20</v>
      </c>
      <c r="E8375" t="s">
        <v>21</v>
      </c>
      <c r="F8375" t="s">
        <v>22</v>
      </c>
      <c r="G8375" t="s">
        <v>48</v>
      </c>
      <c r="H8375" t="s">
        <v>206</v>
      </c>
      <c r="I8375" t="s">
        <v>28</v>
      </c>
      <c r="J8375" t="s">
        <v>36</v>
      </c>
      <c r="K8375" t="s">
        <v>25</v>
      </c>
      <c r="L8375" t="s">
        <v>192</v>
      </c>
      <c r="M8375" t="s">
        <v>326</v>
      </c>
      <c r="N8375" s="2">
        <v>41175</v>
      </c>
      <c r="O8375" s="2">
        <v>41177</v>
      </c>
      <c r="P8375">
        <v>3</v>
      </c>
      <c r="Q8375" s="1">
        <v>0</v>
      </c>
      <c r="R8375">
        <v>30.97</v>
      </c>
      <c r="S8375">
        <v>4</v>
      </c>
      <c r="T8375">
        <f t="shared" si="130"/>
        <v>92.91</v>
      </c>
    </row>
    <row r="8376" spans="1:20" x14ac:dyDescent="0.25">
      <c r="A8376">
        <v>8375</v>
      </c>
      <c r="B8376">
        <v>91579</v>
      </c>
      <c r="C8376" t="s">
        <v>528</v>
      </c>
      <c r="D8376" t="s">
        <v>20</v>
      </c>
      <c r="E8376" t="s">
        <v>187</v>
      </c>
      <c r="F8376" t="s">
        <v>22</v>
      </c>
      <c r="G8376" t="s">
        <v>48</v>
      </c>
      <c r="H8376" t="s">
        <v>225</v>
      </c>
      <c r="I8376" t="s">
        <v>28</v>
      </c>
      <c r="J8376" t="s">
        <v>36</v>
      </c>
      <c r="K8376" t="s">
        <v>82</v>
      </c>
      <c r="L8376" t="s">
        <v>26</v>
      </c>
      <c r="M8376" t="s">
        <v>96</v>
      </c>
      <c r="N8376" s="2">
        <v>41175</v>
      </c>
      <c r="O8376" s="2">
        <v>41177</v>
      </c>
      <c r="P8376">
        <v>20</v>
      </c>
      <c r="Q8376" s="1">
        <v>0</v>
      </c>
      <c r="R8376">
        <v>17.670000000000002</v>
      </c>
      <c r="S8376">
        <v>8.99</v>
      </c>
      <c r="T8376">
        <f t="shared" si="130"/>
        <v>353.40000000000003</v>
      </c>
    </row>
    <row r="8377" spans="1:20" x14ac:dyDescent="0.25">
      <c r="A8377">
        <v>8376</v>
      </c>
      <c r="B8377">
        <v>91579</v>
      </c>
      <c r="C8377" t="s">
        <v>1026</v>
      </c>
      <c r="D8377" t="s">
        <v>20</v>
      </c>
      <c r="E8377" t="s">
        <v>39</v>
      </c>
      <c r="F8377" t="s">
        <v>22</v>
      </c>
      <c r="G8377" t="s">
        <v>48</v>
      </c>
      <c r="H8377" t="s">
        <v>49</v>
      </c>
      <c r="I8377" t="s">
        <v>28</v>
      </c>
      <c r="J8377" t="s">
        <v>36</v>
      </c>
      <c r="K8377" t="s">
        <v>101</v>
      </c>
      <c r="L8377" t="s">
        <v>44</v>
      </c>
      <c r="M8377" t="s">
        <v>227</v>
      </c>
      <c r="N8377" s="2">
        <v>41175</v>
      </c>
      <c r="O8377" s="2">
        <v>41175</v>
      </c>
      <c r="P8377">
        <v>18</v>
      </c>
      <c r="Q8377" s="1">
        <v>0.08</v>
      </c>
      <c r="R8377">
        <v>5.81</v>
      </c>
      <c r="S8377">
        <v>3.37</v>
      </c>
      <c r="T8377">
        <f t="shared" si="130"/>
        <v>104.58</v>
      </c>
    </row>
    <row r="8378" spans="1:20" x14ac:dyDescent="0.25">
      <c r="A8378">
        <v>8377</v>
      </c>
      <c r="B8378">
        <v>87308</v>
      </c>
      <c r="C8378" t="s">
        <v>1683</v>
      </c>
      <c r="D8378" t="s">
        <v>38</v>
      </c>
      <c r="E8378" t="s">
        <v>39</v>
      </c>
      <c r="F8378" t="s">
        <v>31</v>
      </c>
      <c r="G8378" t="s">
        <v>41</v>
      </c>
      <c r="H8378" t="s">
        <v>61</v>
      </c>
      <c r="I8378" t="s">
        <v>28</v>
      </c>
      <c r="J8378" t="s">
        <v>36</v>
      </c>
      <c r="K8378" t="s">
        <v>158</v>
      </c>
      <c r="L8378" t="s">
        <v>192</v>
      </c>
      <c r="M8378" t="s">
        <v>131</v>
      </c>
      <c r="N8378" s="2">
        <v>40855</v>
      </c>
      <c r="O8378" s="2">
        <v>40856</v>
      </c>
      <c r="P8378">
        <v>12</v>
      </c>
      <c r="Q8378" s="1">
        <v>0.03</v>
      </c>
      <c r="R8378">
        <v>7.68</v>
      </c>
      <c r="S8378">
        <v>6.16</v>
      </c>
      <c r="T8378">
        <f t="shared" si="130"/>
        <v>92.16</v>
      </c>
    </row>
    <row r="8379" spans="1:20" x14ac:dyDescent="0.25">
      <c r="A8379">
        <v>8378</v>
      </c>
      <c r="B8379">
        <v>88945</v>
      </c>
      <c r="C8379" t="s">
        <v>1059</v>
      </c>
      <c r="D8379" t="s">
        <v>20</v>
      </c>
      <c r="E8379" t="s">
        <v>21</v>
      </c>
      <c r="F8379" t="s">
        <v>31</v>
      </c>
      <c r="G8379" t="s">
        <v>41</v>
      </c>
      <c r="H8379" t="s">
        <v>33</v>
      </c>
      <c r="I8379" t="s">
        <v>28</v>
      </c>
      <c r="J8379" t="s">
        <v>36</v>
      </c>
      <c r="K8379" t="s">
        <v>204</v>
      </c>
      <c r="L8379" t="s">
        <v>706</v>
      </c>
      <c r="M8379" t="s">
        <v>83</v>
      </c>
      <c r="N8379" s="2">
        <v>40728</v>
      </c>
      <c r="O8379" s="2">
        <v>40728</v>
      </c>
      <c r="P8379">
        <v>14</v>
      </c>
      <c r="Q8379" s="1">
        <v>0.09</v>
      </c>
      <c r="R8379">
        <v>150.97999999999999</v>
      </c>
      <c r="S8379">
        <v>13.99</v>
      </c>
      <c r="T8379">
        <f t="shared" si="130"/>
        <v>2113.7199999999998</v>
      </c>
    </row>
    <row r="8380" spans="1:20" x14ac:dyDescent="0.25">
      <c r="A8380">
        <v>8379</v>
      </c>
      <c r="B8380">
        <v>87437</v>
      </c>
      <c r="C8380" t="s">
        <v>305</v>
      </c>
      <c r="D8380" t="s">
        <v>20</v>
      </c>
      <c r="E8380" t="s">
        <v>39</v>
      </c>
      <c r="F8380" t="s">
        <v>22</v>
      </c>
      <c r="G8380" t="s">
        <v>41</v>
      </c>
      <c r="H8380" t="s">
        <v>49</v>
      </c>
      <c r="I8380" t="s">
        <v>28</v>
      </c>
      <c r="J8380" t="s">
        <v>36</v>
      </c>
      <c r="K8380" t="s">
        <v>189</v>
      </c>
      <c r="L8380" t="s">
        <v>44</v>
      </c>
      <c r="M8380" t="s">
        <v>150</v>
      </c>
      <c r="N8380" s="2">
        <v>40826</v>
      </c>
      <c r="O8380" s="2">
        <v>40827</v>
      </c>
      <c r="P8380">
        <v>6</v>
      </c>
      <c r="Q8380" s="1">
        <v>0.1</v>
      </c>
      <c r="R8380">
        <v>1.86</v>
      </c>
      <c r="S8380">
        <v>2.58</v>
      </c>
      <c r="T8380">
        <f t="shared" si="130"/>
        <v>11.16</v>
      </c>
    </row>
    <row r="8381" spans="1:20" x14ac:dyDescent="0.25">
      <c r="A8381">
        <v>8380</v>
      </c>
      <c r="B8381">
        <v>90506</v>
      </c>
      <c r="C8381" t="s">
        <v>1551</v>
      </c>
      <c r="D8381" t="s">
        <v>38</v>
      </c>
      <c r="E8381" t="s">
        <v>21</v>
      </c>
      <c r="F8381" t="s">
        <v>31</v>
      </c>
      <c r="G8381" t="s">
        <v>41</v>
      </c>
      <c r="H8381" t="s">
        <v>206</v>
      </c>
      <c r="I8381" t="s">
        <v>28</v>
      </c>
      <c r="J8381" t="s">
        <v>36</v>
      </c>
      <c r="K8381" t="s">
        <v>198</v>
      </c>
      <c r="L8381" t="s">
        <v>192</v>
      </c>
      <c r="M8381" t="s">
        <v>631</v>
      </c>
      <c r="N8381" s="2">
        <v>41180</v>
      </c>
      <c r="O8381" s="2">
        <v>41180</v>
      </c>
      <c r="P8381">
        <v>10</v>
      </c>
      <c r="Q8381" s="1">
        <v>0.04</v>
      </c>
      <c r="R8381">
        <v>29.99</v>
      </c>
      <c r="S8381">
        <v>5.5</v>
      </c>
      <c r="T8381">
        <f t="shared" si="130"/>
        <v>299.89999999999998</v>
      </c>
    </row>
    <row r="8382" spans="1:20" x14ac:dyDescent="0.25">
      <c r="A8382">
        <v>8381</v>
      </c>
      <c r="B8382">
        <v>89373</v>
      </c>
      <c r="C8382" t="s">
        <v>1407</v>
      </c>
      <c r="D8382" t="s">
        <v>20</v>
      </c>
      <c r="E8382" t="s">
        <v>39</v>
      </c>
      <c r="F8382" t="s">
        <v>47</v>
      </c>
      <c r="G8382" t="s">
        <v>93</v>
      </c>
      <c r="H8382" t="s">
        <v>78</v>
      </c>
      <c r="I8382" t="s">
        <v>28</v>
      </c>
      <c r="J8382" t="s">
        <v>36</v>
      </c>
      <c r="K8382" t="s">
        <v>55</v>
      </c>
      <c r="L8382" t="s">
        <v>26</v>
      </c>
      <c r="M8382" t="s">
        <v>134</v>
      </c>
      <c r="N8382" s="2">
        <v>40872</v>
      </c>
      <c r="O8382" s="2">
        <v>40874</v>
      </c>
      <c r="P8382">
        <v>24</v>
      </c>
      <c r="Q8382" s="1">
        <v>0</v>
      </c>
      <c r="R8382">
        <v>21.98</v>
      </c>
      <c r="S8382">
        <v>2.87</v>
      </c>
      <c r="T8382">
        <f t="shared" si="130"/>
        <v>527.52</v>
      </c>
    </row>
    <row r="8383" spans="1:20" x14ac:dyDescent="0.25">
      <c r="A8383">
        <v>8382</v>
      </c>
      <c r="B8383">
        <v>91570</v>
      </c>
      <c r="C8383" t="s">
        <v>1388</v>
      </c>
      <c r="D8383" t="s">
        <v>20</v>
      </c>
      <c r="E8383" t="s">
        <v>39</v>
      </c>
      <c r="F8383" t="s">
        <v>31</v>
      </c>
      <c r="G8383" t="s">
        <v>93</v>
      </c>
      <c r="H8383" t="s">
        <v>89</v>
      </c>
      <c r="I8383" t="s">
        <v>28</v>
      </c>
      <c r="J8383" t="s">
        <v>36</v>
      </c>
      <c r="K8383" t="s">
        <v>68</v>
      </c>
      <c r="L8383" t="s">
        <v>192</v>
      </c>
      <c r="M8383" t="s">
        <v>279</v>
      </c>
      <c r="N8383" s="2">
        <v>41267</v>
      </c>
      <c r="O8383" s="2">
        <v>41268</v>
      </c>
      <c r="P8383">
        <v>4</v>
      </c>
      <c r="Q8383" s="1">
        <v>0.02</v>
      </c>
      <c r="R8383">
        <v>37.76</v>
      </c>
      <c r="S8383">
        <v>12.9</v>
      </c>
      <c r="T8383">
        <f t="shared" si="130"/>
        <v>151.04</v>
      </c>
    </row>
    <row r="8384" spans="1:20" x14ac:dyDescent="0.25">
      <c r="A8384">
        <v>8383</v>
      </c>
      <c r="B8384">
        <v>91546</v>
      </c>
      <c r="C8384" t="s">
        <v>2476</v>
      </c>
      <c r="D8384" t="s">
        <v>20</v>
      </c>
      <c r="E8384" t="s">
        <v>39</v>
      </c>
      <c r="F8384" t="s">
        <v>47</v>
      </c>
      <c r="G8384" t="s">
        <v>23</v>
      </c>
      <c r="H8384" t="s">
        <v>78</v>
      </c>
      <c r="I8384" t="s">
        <v>28</v>
      </c>
      <c r="J8384" t="s">
        <v>36</v>
      </c>
      <c r="K8384" t="s">
        <v>138</v>
      </c>
      <c r="L8384" t="s">
        <v>192</v>
      </c>
      <c r="M8384" t="s">
        <v>51</v>
      </c>
      <c r="N8384" s="2">
        <v>41292</v>
      </c>
      <c r="O8384" s="2">
        <v>41294</v>
      </c>
      <c r="P8384">
        <v>9</v>
      </c>
      <c r="Q8384" s="1">
        <v>0.08</v>
      </c>
      <c r="R8384">
        <v>193.17</v>
      </c>
      <c r="S8384">
        <v>19.989999999999998</v>
      </c>
      <c r="T8384">
        <f t="shared" si="130"/>
        <v>1738.53</v>
      </c>
    </row>
    <row r="8385" spans="1:20" x14ac:dyDescent="0.25">
      <c r="A8385">
        <v>8384</v>
      </c>
      <c r="B8385">
        <v>91271</v>
      </c>
      <c r="C8385" t="s">
        <v>757</v>
      </c>
      <c r="D8385" t="s">
        <v>20</v>
      </c>
      <c r="E8385" t="s">
        <v>39</v>
      </c>
      <c r="F8385" t="s">
        <v>47</v>
      </c>
      <c r="G8385" t="s">
        <v>41</v>
      </c>
      <c r="H8385" t="s">
        <v>78</v>
      </c>
      <c r="I8385" t="s">
        <v>28</v>
      </c>
      <c r="J8385" t="s">
        <v>36</v>
      </c>
      <c r="K8385" t="s">
        <v>138</v>
      </c>
      <c r="L8385" t="s">
        <v>44</v>
      </c>
      <c r="M8385" t="s">
        <v>167</v>
      </c>
      <c r="N8385" s="2">
        <v>40644</v>
      </c>
      <c r="O8385" s="2">
        <v>40644</v>
      </c>
      <c r="P8385">
        <v>2</v>
      </c>
      <c r="Q8385" s="1">
        <v>0.04</v>
      </c>
      <c r="R8385">
        <v>3.28</v>
      </c>
      <c r="S8385">
        <v>3.97</v>
      </c>
      <c r="T8385">
        <f t="shared" si="130"/>
        <v>6.56</v>
      </c>
    </row>
    <row r="8386" spans="1:20" x14ac:dyDescent="0.25">
      <c r="A8386">
        <v>8385</v>
      </c>
      <c r="B8386">
        <v>91271</v>
      </c>
      <c r="C8386" t="s">
        <v>2290</v>
      </c>
      <c r="D8386" t="s">
        <v>20</v>
      </c>
      <c r="E8386" t="s">
        <v>21</v>
      </c>
      <c r="F8386" t="s">
        <v>47</v>
      </c>
      <c r="G8386" t="s">
        <v>41</v>
      </c>
      <c r="H8386" t="s">
        <v>203</v>
      </c>
      <c r="I8386" t="s">
        <v>28</v>
      </c>
      <c r="J8386" t="s">
        <v>36</v>
      </c>
      <c r="K8386" t="s">
        <v>34</v>
      </c>
      <c r="L8386" t="s">
        <v>26</v>
      </c>
      <c r="M8386" t="s">
        <v>160</v>
      </c>
      <c r="N8386" s="2">
        <v>40644</v>
      </c>
      <c r="O8386" s="2">
        <v>40645</v>
      </c>
      <c r="P8386">
        <v>6</v>
      </c>
      <c r="Q8386" s="1">
        <v>0.1</v>
      </c>
      <c r="R8386">
        <v>55.99</v>
      </c>
      <c r="S8386">
        <v>2.5</v>
      </c>
      <c r="T8386">
        <f t="shared" si="130"/>
        <v>335.94</v>
      </c>
    </row>
    <row r="8387" spans="1:20" x14ac:dyDescent="0.25">
      <c r="A8387">
        <v>8386</v>
      </c>
      <c r="B8387">
        <v>87487</v>
      </c>
      <c r="C8387" t="s">
        <v>869</v>
      </c>
      <c r="D8387" t="s">
        <v>578</v>
      </c>
      <c r="E8387" t="s">
        <v>187</v>
      </c>
      <c r="F8387" t="s">
        <v>31</v>
      </c>
      <c r="G8387" t="s">
        <v>41</v>
      </c>
      <c r="H8387" t="s">
        <v>188</v>
      </c>
      <c r="I8387" t="s">
        <v>28</v>
      </c>
      <c r="J8387" t="s">
        <v>36</v>
      </c>
      <c r="K8387" t="s">
        <v>82</v>
      </c>
      <c r="L8387" t="s">
        <v>330</v>
      </c>
      <c r="M8387" t="s">
        <v>131</v>
      </c>
      <c r="N8387" s="2">
        <v>40403</v>
      </c>
      <c r="O8387" s="2">
        <v>40404</v>
      </c>
      <c r="P8387">
        <v>7</v>
      </c>
      <c r="Q8387" s="1">
        <v>0.03</v>
      </c>
      <c r="R8387">
        <v>124.49</v>
      </c>
      <c r="S8387">
        <v>51.94</v>
      </c>
      <c r="T8387">
        <f t="shared" ref="T8387:T8450" si="131">R8387*P8387</f>
        <v>871.43</v>
      </c>
    </row>
    <row r="8388" spans="1:20" x14ac:dyDescent="0.25">
      <c r="A8388">
        <v>8387</v>
      </c>
      <c r="B8388">
        <v>88341</v>
      </c>
      <c r="C8388" t="s">
        <v>295</v>
      </c>
      <c r="D8388" t="s">
        <v>20</v>
      </c>
      <c r="E8388" t="s">
        <v>21</v>
      </c>
      <c r="F8388" t="s">
        <v>31</v>
      </c>
      <c r="G8388" t="s">
        <v>48</v>
      </c>
      <c r="H8388" t="s">
        <v>24</v>
      </c>
      <c r="I8388" t="s">
        <v>28</v>
      </c>
      <c r="J8388" t="s">
        <v>36</v>
      </c>
      <c r="K8388" t="s">
        <v>204</v>
      </c>
      <c r="L8388" t="s">
        <v>26</v>
      </c>
      <c r="M8388" t="s">
        <v>35</v>
      </c>
      <c r="N8388" s="2">
        <v>40955</v>
      </c>
      <c r="O8388" s="2">
        <v>40957</v>
      </c>
      <c r="P8388">
        <v>5</v>
      </c>
      <c r="Q8388" s="1">
        <v>0.09</v>
      </c>
      <c r="R8388">
        <v>7.37</v>
      </c>
      <c r="S8388">
        <v>5.53</v>
      </c>
      <c r="T8388">
        <f t="shared" si="131"/>
        <v>36.85</v>
      </c>
    </row>
    <row r="8389" spans="1:20" x14ac:dyDescent="0.25">
      <c r="A8389">
        <v>8388</v>
      </c>
      <c r="B8389">
        <v>90434</v>
      </c>
      <c r="C8389" t="s">
        <v>749</v>
      </c>
      <c r="D8389" t="s">
        <v>20</v>
      </c>
      <c r="E8389" t="s">
        <v>39</v>
      </c>
      <c r="F8389" t="s">
        <v>22</v>
      </c>
      <c r="G8389" t="s">
        <v>41</v>
      </c>
      <c r="H8389" t="s">
        <v>54</v>
      </c>
      <c r="I8389" t="s">
        <v>28</v>
      </c>
      <c r="J8389" t="s">
        <v>36</v>
      </c>
      <c r="K8389" t="s">
        <v>98</v>
      </c>
      <c r="L8389" t="s">
        <v>746</v>
      </c>
      <c r="M8389" t="s">
        <v>137</v>
      </c>
      <c r="N8389" s="2">
        <v>41342</v>
      </c>
      <c r="O8389" s="2">
        <v>41344</v>
      </c>
      <c r="P8389">
        <v>5</v>
      </c>
      <c r="Q8389" s="1">
        <v>0.03</v>
      </c>
      <c r="R8389">
        <v>3.25</v>
      </c>
      <c r="S8389">
        <v>49</v>
      </c>
      <c r="T8389">
        <f t="shared" si="131"/>
        <v>16.25</v>
      </c>
    </row>
    <row r="8390" spans="1:20" x14ac:dyDescent="0.25">
      <c r="A8390">
        <v>8389</v>
      </c>
      <c r="B8390">
        <v>86939</v>
      </c>
      <c r="C8390" t="s">
        <v>622</v>
      </c>
      <c r="D8390" t="s">
        <v>38</v>
      </c>
      <c r="E8390" t="s">
        <v>39</v>
      </c>
      <c r="F8390" t="s">
        <v>22</v>
      </c>
      <c r="G8390" t="s">
        <v>41</v>
      </c>
      <c r="H8390" t="s">
        <v>94</v>
      </c>
      <c r="I8390" t="s">
        <v>28</v>
      </c>
      <c r="J8390" t="s">
        <v>36</v>
      </c>
      <c r="K8390" t="s">
        <v>228</v>
      </c>
      <c r="L8390" t="s">
        <v>44</v>
      </c>
      <c r="M8390" t="s">
        <v>227</v>
      </c>
      <c r="N8390" s="2">
        <v>40838</v>
      </c>
      <c r="O8390" s="2">
        <v>40840</v>
      </c>
      <c r="P8390">
        <v>4</v>
      </c>
      <c r="Q8390" s="1">
        <v>0.09</v>
      </c>
      <c r="R8390">
        <v>5.18</v>
      </c>
      <c r="S8390">
        <v>2.04</v>
      </c>
      <c r="T8390">
        <f t="shared" si="131"/>
        <v>20.72</v>
      </c>
    </row>
    <row r="8391" spans="1:20" x14ac:dyDescent="0.25">
      <c r="A8391">
        <v>8390</v>
      </c>
      <c r="B8391">
        <v>86939</v>
      </c>
      <c r="C8391" t="s">
        <v>622</v>
      </c>
      <c r="D8391" t="s">
        <v>578</v>
      </c>
      <c r="E8391" t="s">
        <v>187</v>
      </c>
      <c r="F8391" t="s">
        <v>22</v>
      </c>
      <c r="G8391" t="s">
        <v>41</v>
      </c>
      <c r="H8391" t="s">
        <v>188</v>
      </c>
      <c r="I8391" t="s">
        <v>28</v>
      </c>
      <c r="J8391" t="s">
        <v>36</v>
      </c>
      <c r="K8391" t="s">
        <v>221</v>
      </c>
      <c r="L8391" t="s">
        <v>330</v>
      </c>
      <c r="M8391" t="s">
        <v>27</v>
      </c>
      <c r="N8391" s="2">
        <v>40838</v>
      </c>
      <c r="O8391" s="2">
        <v>40839</v>
      </c>
      <c r="P8391">
        <v>3</v>
      </c>
      <c r="Q8391" s="1">
        <v>0</v>
      </c>
      <c r="R8391">
        <v>259.70999999999998</v>
      </c>
      <c r="S8391">
        <v>66.67</v>
      </c>
      <c r="T8391">
        <f t="shared" si="131"/>
        <v>779.12999999999988</v>
      </c>
    </row>
    <row r="8392" spans="1:20" x14ac:dyDescent="0.25">
      <c r="A8392">
        <v>8391</v>
      </c>
      <c r="B8392">
        <v>86939</v>
      </c>
      <c r="C8392" t="s">
        <v>982</v>
      </c>
      <c r="D8392" t="s">
        <v>20</v>
      </c>
      <c r="E8392" t="s">
        <v>39</v>
      </c>
      <c r="F8392" t="s">
        <v>31</v>
      </c>
      <c r="G8392" t="s">
        <v>41</v>
      </c>
      <c r="H8392" t="s">
        <v>42</v>
      </c>
      <c r="I8392" t="s">
        <v>28</v>
      </c>
      <c r="J8392" t="s">
        <v>36</v>
      </c>
      <c r="K8392" t="s">
        <v>133</v>
      </c>
      <c r="L8392" t="s">
        <v>192</v>
      </c>
      <c r="M8392" t="s">
        <v>35</v>
      </c>
      <c r="N8392" s="2">
        <v>40838</v>
      </c>
      <c r="O8392" s="2">
        <v>40841</v>
      </c>
      <c r="P8392">
        <v>11</v>
      </c>
      <c r="Q8392" s="1">
        <v>0</v>
      </c>
      <c r="R8392">
        <v>367.99</v>
      </c>
      <c r="S8392">
        <v>19.989999999999998</v>
      </c>
      <c r="T8392">
        <f t="shared" si="131"/>
        <v>4047.8900000000003</v>
      </c>
    </row>
    <row r="8393" spans="1:20" x14ac:dyDescent="0.25">
      <c r="A8393">
        <v>8392</v>
      </c>
      <c r="B8393">
        <v>86939</v>
      </c>
      <c r="C8393" t="s">
        <v>982</v>
      </c>
      <c r="D8393" t="s">
        <v>20</v>
      </c>
      <c r="E8393" t="s">
        <v>39</v>
      </c>
      <c r="F8393" t="s">
        <v>31</v>
      </c>
      <c r="G8393" t="s">
        <v>41</v>
      </c>
      <c r="H8393" t="s">
        <v>49</v>
      </c>
      <c r="I8393" t="s">
        <v>28</v>
      </c>
      <c r="J8393" t="s">
        <v>36</v>
      </c>
      <c r="K8393" t="s">
        <v>138</v>
      </c>
      <c r="L8393" t="s">
        <v>192</v>
      </c>
      <c r="M8393" t="s">
        <v>143</v>
      </c>
      <c r="N8393" s="2">
        <v>40838</v>
      </c>
      <c r="O8393" s="2">
        <v>40841</v>
      </c>
      <c r="P8393">
        <v>22</v>
      </c>
      <c r="Q8393" s="1">
        <v>7.0000000000000007E-2</v>
      </c>
      <c r="R8393">
        <v>4.13</v>
      </c>
      <c r="S8393">
        <v>0.5</v>
      </c>
      <c r="T8393">
        <f t="shared" si="131"/>
        <v>90.86</v>
      </c>
    </row>
    <row r="8394" spans="1:20" x14ac:dyDescent="0.25">
      <c r="A8394">
        <v>8393</v>
      </c>
      <c r="B8394">
        <v>86939</v>
      </c>
      <c r="C8394" t="s">
        <v>982</v>
      </c>
      <c r="D8394" t="s">
        <v>578</v>
      </c>
      <c r="E8394" t="s">
        <v>187</v>
      </c>
      <c r="F8394" t="s">
        <v>31</v>
      </c>
      <c r="G8394" t="s">
        <v>41</v>
      </c>
      <c r="H8394" t="s">
        <v>217</v>
      </c>
      <c r="I8394" t="s">
        <v>28</v>
      </c>
      <c r="J8394" t="s">
        <v>36</v>
      </c>
      <c r="K8394" t="s">
        <v>98</v>
      </c>
      <c r="L8394" t="s">
        <v>330</v>
      </c>
      <c r="M8394" t="s">
        <v>139</v>
      </c>
      <c r="N8394" s="2">
        <v>40838</v>
      </c>
      <c r="O8394" s="2">
        <v>40840</v>
      </c>
      <c r="P8394">
        <v>16</v>
      </c>
      <c r="Q8394" s="1">
        <v>0.03</v>
      </c>
      <c r="R8394">
        <v>400.98</v>
      </c>
      <c r="S8394">
        <v>76.37</v>
      </c>
      <c r="T8394">
        <f t="shared" si="131"/>
        <v>6415.68</v>
      </c>
    </row>
    <row r="8395" spans="1:20" x14ac:dyDescent="0.25">
      <c r="A8395">
        <v>8394</v>
      </c>
      <c r="B8395">
        <v>90002</v>
      </c>
      <c r="C8395" t="s">
        <v>1540</v>
      </c>
      <c r="D8395" t="s">
        <v>20</v>
      </c>
      <c r="E8395" t="s">
        <v>39</v>
      </c>
      <c r="F8395" t="s">
        <v>22</v>
      </c>
      <c r="G8395" t="s">
        <v>93</v>
      </c>
      <c r="H8395" t="s">
        <v>89</v>
      </c>
      <c r="I8395" t="s">
        <v>28</v>
      </c>
      <c r="J8395" t="s">
        <v>36</v>
      </c>
      <c r="K8395" t="s">
        <v>154</v>
      </c>
      <c r="L8395" t="s">
        <v>192</v>
      </c>
      <c r="M8395" t="s">
        <v>294</v>
      </c>
      <c r="N8395" s="2">
        <v>40412</v>
      </c>
      <c r="O8395" s="2">
        <v>40414</v>
      </c>
      <c r="P8395">
        <v>18</v>
      </c>
      <c r="Q8395" s="1">
        <v>0</v>
      </c>
      <c r="R8395">
        <v>47.9</v>
      </c>
      <c r="S8395">
        <v>5.86</v>
      </c>
      <c r="T8395">
        <f t="shared" si="131"/>
        <v>862.19999999999993</v>
      </c>
    </row>
    <row r="8396" spans="1:20" x14ac:dyDescent="0.25">
      <c r="A8396">
        <v>8395</v>
      </c>
      <c r="B8396">
        <v>85886</v>
      </c>
      <c r="C8396" t="s">
        <v>1250</v>
      </c>
      <c r="D8396" t="s">
        <v>20</v>
      </c>
      <c r="E8396" t="s">
        <v>39</v>
      </c>
      <c r="F8396" t="s">
        <v>22</v>
      </c>
      <c r="G8396" t="s">
        <v>41</v>
      </c>
      <c r="H8396" t="s">
        <v>78</v>
      </c>
      <c r="I8396" t="s">
        <v>28</v>
      </c>
      <c r="J8396" t="s">
        <v>36</v>
      </c>
      <c r="K8396" t="s">
        <v>71</v>
      </c>
      <c r="L8396" t="s">
        <v>192</v>
      </c>
      <c r="M8396" t="s">
        <v>27</v>
      </c>
      <c r="N8396" s="2">
        <v>41049</v>
      </c>
      <c r="O8396" s="2">
        <v>41051</v>
      </c>
      <c r="P8396">
        <v>6</v>
      </c>
      <c r="Q8396" s="1">
        <v>0</v>
      </c>
      <c r="R8396">
        <v>5.98</v>
      </c>
      <c r="S8396">
        <v>5.46</v>
      </c>
      <c r="T8396">
        <f t="shared" si="131"/>
        <v>35.880000000000003</v>
      </c>
    </row>
    <row r="8397" spans="1:20" x14ac:dyDescent="0.25">
      <c r="A8397">
        <v>8396</v>
      </c>
      <c r="B8397">
        <v>85821</v>
      </c>
      <c r="C8397" t="s">
        <v>559</v>
      </c>
      <c r="D8397" t="s">
        <v>38</v>
      </c>
      <c r="E8397" t="s">
        <v>21</v>
      </c>
      <c r="F8397" t="s">
        <v>47</v>
      </c>
      <c r="G8397" t="s">
        <v>41</v>
      </c>
      <c r="H8397" t="s">
        <v>206</v>
      </c>
      <c r="I8397" t="s">
        <v>28</v>
      </c>
      <c r="J8397" t="s">
        <v>36</v>
      </c>
      <c r="K8397" t="s">
        <v>208</v>
      </c>
      <c r="L8397" t="s">
        <v>192</v>
      </c>
      <c r="M8397" t="s">
        <v>114</v>
      </c>
      <c r="N8397" s="2">
        <v>41007</v>
      </c>
      <c r="O8397" s="2">
        <v>41008</v>
      </c>
      <c r="P8397">
        <v>12</v>
      </c>
      <c r="Q8397" s="1">
        <v>0.04</v>
      </c>
      <c r="R8397">
        <v>15.99</v>
      </c>
      <c r="S8397">
        <v>9.4</v>
      </c>
      <c r="T8397">
        <f t="shared" si="131"/>
        <v>191.88</v>
      </c>
    </row>
    <row r="8398" spans="1:20" x14ac:dyDescent="0.25">
      <c r="A8398">
        <v>8397</v>
      </c>
      <c r="B8398">
        <v>85821</v>
      </c>
      <c r="C8398" t="s">
        <v>559</v>
      </c>
      <c r="D8398" t="s">
        <v>20</v>
      </c>
      <c r="E8398" t="s">
        <v>39</v>
      </c>
      <c r="F8398" t="s">
        <v>47</v>
      </c>
      <c r="G8398" t="s">
        <v>41</v>
      </c>
      <c r="H8398" t="s">
        <v>94</v>
      </c>
      <c r="I8398" t="s">
        <v>28</v>
      </c>
      <c r="J8398" t="s">
        <v>36</v>
      </c>
      <c r="K8398" t="s">
        <v>248</v>
      </c>
      <c r="L8398" t="s">
        <v>44</v>
      </c>
      <c r="M8398" t="s">
        <v>51</v>
      </c>
      <c r="N8398" s="2">
        <v>41007</v>
      </c>
      <c r="O8398" s="2">
        <v>41008</v>
      </c>
      <c r="P8398">
        <v>5</v>
      </c>
      <c r="Q8398" s="1">
        <v>0.05</v>
      </c>
      <c r="R8398">
        <v>2.78</v>
      </c>
      <c r="S8398">
        <v>1.25</v>
      </c>
      <c r="T8398">
        <f t="shared" si="131"/>
        <v>13.899999999999999</v>
      </c>
    </row>
    <row r="8399" spans="1:20" x14ac:dyDescent="0.25">
      <c r="A8399">
        <v>8398</v>
      </c>
      <c r="B8399">
        <v>85821</v>
      </c>
      <c r="C8399" t="s">
        <v>559</v>
      </c>
      <c r="D8399" t="s">
        <v>20</v>
      </c>
      <c r="E8399" t="s">
        <v>39</v>
      </c>
      <c r="F8399" t="s">
        <v>47</v>
      </c>
      <c r="G8399" t="s">
        <v>41</v>
      </c>
      <c r="H8399" t="s">
        <v>54</v>
      </c>
      <c r="I8399" t="s">
        <v>28</v>
      </c>
      <c r="J8399" t="s">
        <v>36</v>
      </c>
      <c r="K8399" t="s">
        <v>291</v>
      </c>
      <c r="L8399" t="s">
        <v>44</v>
      </c>
      <c r="M8399" t="s">
        <v>167</v>
      </c>
      <c r="N8399" s="2">
        <v>41007</v>
      </c>
      <c r="O8399" s="2">
        <v>41008</v>
      </c>
      <c r="P8399">
        <v>2</v>
      </c>
      <c r="Q8399" s="1">
        <v>0.02</v>
      </c>
      <c r="R8399">
        <v>6.47</v>
      </c>
      <c r="S8399">
        <v>1.22</v>
      </c>
      <c r="T8399">
        <f t="shared" si="131"/>
        <v>12.94</v>
      </c>
    </row>
    <row r="8400" spans="1:20" x14ac:dyDescent="0.25">
      <c r="A8400">
        <v>8399</v>
      </c>
      <c r="B8400">
        <v>85821</v>
      </c>
      <c r="C8400" t="s">
        <v>559</v>
      </c>
      <c r="D8400" t="s">
        <v>20</v>
      </c>
      <c r="E8400" t="s">
        <v>39</v>
      </c>
      <c r="F8400" t="s">
        <v>47</v>
      </c>
      <c r="G8400" t="s">
        <v>41</v>
      </c>
      <c r="H8400" t="s">
        <v>42</v>
      </c>
      <c r="I8400" t="s">
        <v>28</v>
      </c>
      <c r="J8400" t="s">
        <v>36</v>
      </c>
      <c r="K8400" t="s">
        <v>95</v>
      </c>
      <c r="L8400" t="s">
        <v>44</v>
      </c>
      <c r="M8400" t="s">
        <v>114</v>
      </c>
      <c r="N8400" s="2">
        <v>41007</v>
      </c>
      <c r="O8400" s="2">
        <v>41008</v>
      </c>
      <c r="P8400">
        <v>6</v>
      </c>
      <c r="Q8400" s="1">
        <v>0.03</v>
      </c>
      <c r="R8400">
        <v>3.93</v>
      </c>
      <c r="S8400">
        <v>0.99</v>
      </c>
      <c r="T8400">
        <f t="shared" si="131"/>
        <v>23.580000000000002</v>
      </c>
    </row>
    <row r="8401" spans="1:20" x14ac:dyDescent="0.25">
      <c r="A8401">
        <v>8400</v>
      </c>
      <c r="B8401">
        <v>91400</v>
      </c>
      <c r="C8401" t="s">
        <v>1360</v>
      </c>
      <c r="D8401" t="s">
        <v>20</v>
      </c>
      <c r="E8401" t="s">
        <v>39</v>
      </c>
      <c r="F8401" t="s">
        <v>31</v>
      </c>
      <c r="G8401" t="s">
        <v>48</v>
      </c>
      <c r="H8401" t="s">
        <v>49</v>
      </c>
      <c r="I8401" t="s">
        <v>28</v>
      </c>
      <c r="J8401" t="s">
        <v>36</v>
      </c>
      <c r="K8401" t="s">
        <v>79</v>
      </c>
      <c r="L8401" t="s">
        <v>192</v>
      </c>
      <c r="M8401" t="s">
        <v>83</v>
      </c>
      <c r="N8401" s="2">
        <v>41221</v>
      </c>
      <c r="O8401" s="2">
        <v>41225</v>
      </c>
      <c r="P8401">
        <v>14</v>
      </c>
      <c r="Q8401" s="1">
        <v>0.04</v>
      </c>
      <c r="R8401">
        <v>8.74</v>
      </c>
      <c r="S8401">
        <v>1.39</v>
      </c>
      <c r="T8401">
        <f t="shared" si="131"/>
        <v>122.36</v>
      </c>
    </row>
    <row r="8402" spans="1:20" x14ac:dyDescent="0.25">
      <c r="A8402">
        <v>8401</v>
      </c>
      <c r="B8402">
        <v>91400</v>
      </c>
      <c r="C8402" t="s">
        <v>1360</v>
      </c>
      <c r="D8402" t="s">
        <v>20</v>
      </c>
      <c r="E8402" t="s">
        <v>39</v>
      </c>
      <c r="F8402" t="s">
        <v>31</v>
      </c>
      <c r="G8402" t="s">
        <v>48</v>
      </c>
      <c r="H8402" t="s">
        <v>42</v>
      </c>
      <c r="I8402" t="s">
        <v>28</v>
      </c>
      <c r="J8402" t="s">
        <v>36</v>
      </c>
      <c r="K8402" t="s">
        <v>181</v>
      </c>
      <c r="L8402" t="s">
        <v>192</v>
      </c>
      <c r="M8402" t="s">
        <v>214</v>
      </c>
      <c r="N8402" s="2">
        <v>41221</v>
      </c>
      <c r="O8402" s="2">
        <v>41226</v>
      </c>
      <c r="P8402">
        <v>33</v>
      </c>
      <c r="Q8402" s="1">
        <v>0.1</v>
      </c>
      <c r="R8402">
        <v>5.78</v>
      </c>
      <c r="S8402">
        <v>8.09</v>
      </c>
      <c r="T8402">
        <f t="shared" si="131"/>
        <v>190.74</v>
      </c>
    </row>
    <row r="8403" spans="1:20" x14ac:dyDescent="0.25">
      <c r="A8403">
        <v>8402</v>
      </c>
      <c r="B8403">
        <v>91400</v>
      </c>
      <c r="C8403" t="s">
        <v>1360</v>
      </c>
      <c r="D8403" t="s">
        <v>20</v>
      </c>
      <c r="E8403" t="s">
        <v>21</v>
      </c>
      <c r="F8403" t="s">
        <v>31</v>
      </c>
      <c r="G8403" t="s">
        <v>48</v>
      </c>
      <c r="H8403" t="s">
        <v>33</v>
      </c>
      <c r="I8403" t="s">
        <v>28</v>
      </c>
      <c r="J8403" t="s">
        <v>36</v>
      </c>
      <c r="K8403" t="s">
        <v>1111</v>
      </c>
      <c r="L8403" t="s">
        <v>26</v>
      </c>
      <c r="M8403" t="s">
        <v>83</v>
      </c>
      <c r="N8403" s="2">
        <v>41221</v>
      </c>
      <c r="O8403" s="2">
        <v>41221</v>
      </c>
      <c r="P8403">
        <v>20</v>
      </c>
      <c r="Q8403" s="1">
        <v>0.09</v>
      </c>
      <c r="R8403">
        <v>55.99</v>
      </c>
      <c r="S8403">
        <v>3.3</v>
      </c>
      <c r="T8403">
        <f t="shared" si="131"/>
        <v>1119.8</v>
      </c>
    </row>
    <row r="8404" spans="1:20" x14ac:dyDescent="0.25">
      <c r="A8404">
        <v>8403</v>
      </c>
      <c r="B8404">
        <v>91400</v>
      </c>
      <c r="C8404" t="s">
        <v>1360</v>
      </c>
      <c r="D8404" t="s">
        <v>20</v>
      </c>
      <c r="E8404" t="s">
        <v>21</v>
      </c>
      <c r="F8404" t="s">
        <v>31</v>
      </c>
      <c r="G8404" t="s">
        <v>48</v>
      </c>
      <c r="H8404" t="s">
        <v>33</v>
      </c>
      <c r="I8404" t="s">
        <v>28</v>
      </c>
      <c r="J8404" t="s">
        <v>36</v>
      </c>
      <c r="K8404" t="s">
        <v>409</v>
      </c>
      <c r="L8404" t="s">
        <v>26</v>
      </c>
      <c r="M8404" t="s">
        <v>83</v>
      </c>
      <c r="N8404" s="2">
        <v>41221</v>
      </c>
      <c r="O8404" s="2">
        <v>41221</v>
      </c>
      <c r="P8404">
        <v>34</v>
      </c>
      <c r="Q8404" s="1">
        <v>0.02</v>
      </c>
      <c r="R8404">
        <v>55.99</v>
      </c>
      <c r="S8404">
        <v>1.25</v>
      </c>
      <c r="T8404">
        <f t="shared" si="131"/>
        <v>1903.66</v>
      </c>
    </row>
    <row r="8405" spans="1:20" x14ac:dyDescent="0.25">
      <c r="A8405">
        <v>8404</v>
      </c>
      <c r="B8405">
        <v>87253</v>
      </c>
      <c r="C8405" t="s">
        <v>369</v>
      </c>
      <c r="D8405" t="s">
        <v>20</v>
      </c>
      <c r="E8405" t="s">
        <v>39</v>
      </c>
      <c r="F8405" t="s">
        <v>40</v>
      </c>
      <c r="G8405" t="s">
        <v>48</v>
      </c>
      <c r="H8405" t="s">
        <v>61</v>
      </c>
      <c r="I8405" t="s">
        <v>28</v>
      </c>
      <c r="J8405" t="s">
        <v>36</v>
      </c>
      <c r="K8405" t="s">
        <v>79</v>
      </c>
      <c r="L8405" t="s">
        <v>192</v>
      </c>
      <c r="M8405" t="s">
        <v>108</v>
      </c>
      <c r="N8405" s="2">
        <v>41406</v>
      </c>
      <c r="O8405" s="2">
        <v>41411</v>
      </c>
      <c r="P8405">
        <v>1</v>
      </c>
      <c r="Q8405" s="1">
        <v>0</v>
      </c>
      <c r="R8405">
        <v>6.48</v>
      </c>
      <c r="S8405">
        <v>6.6</v>
      </c>
      <c r="T8405">
        <f t="shared" si="131"/>
        <v>6.48</v>
      </c>
    </row>
    <row r="8406" spans="1:20" x14ac:dyDescent="0.25">
      <c r="A8406">
        <v>8405</v>
      </c>
      <c r="B8406">
        <v>88564</v>
      </c>
      <c r="C8406" t="s">
        <v>886</v>
      </c>
      <c r="D8406" t="s">
        <v>38</v>
      </c>
      <c r="E8406" t="s">
        <v>39</v>
      </c>
      <c r="F8406" t="s">
        <v>31</v>
      </c>
      <c r="G8406" t="s">
        <v>48</v>
      </c>
      <c r="H8406" t="s">
        <v>89</v>
      </c>
      <c r="I8406" t="s">
        <v>28</v>
      </c>
      <c r="J8406" t="s">
        <v>36</v>
      </c>
      <c r="K8406" t="s">
        <v>289</v>
      </c>
      <c r="L8406" t="s">
        <v>192</v>
      </c>
      <c r="M8406" t="s">
        <v>143</v>
      </c>
      <c r="N8406" s="2">
        <v>41512</v>
      </c>
      <c r="O8406" s="2">
        <v>41519</v>
      </c>
      <c r="P8406">
        <v>22</v>
      </c>
      <c r="Q8406" s="1">
        <v>0.03</v>
      </c>
      <c r="R8406">
        <v>4.49</v>
      </c>
      <c r="S8406">
        <v>1.49</v>
      </c>
      <c r="T8406">
        <f t="shared" si="131"/>
        <v>98.78</v>
      </c>
    </row>
    <row r="8407" spans="1:20" x14ac:dyDescent="0.25">
      <c r="A8407">
        <v>8406</v>
      </c>
      <c r="B8407">
        <v>87625</v>
      </c>
      <c r="C8407" t="s">
        <v>1180</v>
      </c>
      <c r="D8407" t="s">
        <v>20</v>
      </c>
      <c r="E8407" t="s">
        <v>39</v>
      </c>
      <c r="F8407" t="s">
        <v>31</v>
      </c>
      <c r="G8407" t="s">
        <v>23</v>
      </c>
      <c r="H8407" t="s">
        <v>89</v>
      </c>
      <c r="I8407" t="s">
        <v>28</v>
      </c>
      <c r="J8407" t="s">
        <v>36</v>
      </c>
      <c r="K8407" t="s">
        <v>79</v>
      </c>
      <c r="L8407" t="s">
        <v>192</v>
      </c>
      <c r="M8407" t="s">
        <v>91</v>
      </c>
      <c r="N8407" s="2">
        <v>41117</v>
      </c>
      <c r="O8407" s="2">
        <v>41118</v>
      </c>
      <c r="P8407">
        <v>7</v>
      </c>
      <c r="Q8407" s="1">
        <v>0.08</v>
      </c>
      <c r="R8407">
        <v>4.91</v>
      </c>
      <c r="S8407">
        <v>0.5</v>
      </c>
      <c r="T8407">
        <f t="shared" si="131"/>
        <v>34.370000000000005</v>
      </c>
    </row>
    <row r="8408" spans="1:20" x14ac:dyDescent="0.25">
      <c r="A8408">
        <v>8407</v>
      </c>
      <c r="B8408">
        <v>86974</v>
      </c>
      <c r="C8408" t="s">
        <v>1073</v>
      </c>
      <c r="D8408" t="s">
        <v>20</v>
      </c>
      <c r="E8408" t="s">
        <v>187</v>
      </c>
      <c r="F8408" t="s">
        <v>47</v>
      </c>
      <c r="G8408" t="s">
        <v>23</v>
      </c>
      <c r="H8408" t="s">
        <v>225</v>
      </c>
      <c r="I8408" t="s">
        <v>28</v>
      </c>
      <c r="J8408" t="s">
        <v>36</v>
      </c>
      <c r="K8408" t="s">
        <v>113</v>
      </c>
      <c r="L8408" t="s">
        <v>746</v>
      </c>
      <c r="M8408" t="s">
        <v>167</v>
      </c>
      <c r="N8408" s="2">
        <v>40633</v>
      </c>
      <c r="O8408" s="2">
        <v>40634</v>
      </c>
      <c r="P8408">
        <v>11</v>
      </c>
      <c r="Q8408" s="1">
        <v>0.08</v>
      </c>
      <c r="R8408">
        <v>136.97999999999999</v>
      </c>
      <c r="S8408">
        <v>24.49</v>
      </c>
      <c r="T8408">
        <f t="shared" si="131"/>
        <v>1506.78</v>
      </c>
    </row>
    <row r="8409" spans="1:20" x14ac:dyDescent="0.25">
      <c r="A8409">
        <v>8408</v>
      </c>
      <c r="B8409">
        <v>89100</v>
      </c>
      <c r="C8409" t="s">
        <v>801</v>
      </c>
      <c r="D8409" t="s">
        <v>20</v>
      </c>
      <c r="E8409" t="s">
        <v>39</v>
      </c>
      <c r="F8409" t="s">
        <v>40</v>
      </c>
      <c r="G8409" t="s">
        <v>32</v>
      </c>
      <c r="H8409" t="s">
        <v>94</v>
      </c>
      <c r="I8409" t="s">
        <v>28</v>
      </c>
      <c r="J8409" t="s">
        <v>36</v>
      </c>
      <c r="K8409" t="s">
        <v>231</v>
      </c>
      <c r="L8409" t="s">
        <v>192</v>
      </c>
      <c r="M8409" t="s">
        <v>393</v>
      </c>
      <c r="N8409" s="2">
        <v>41348</v>
      </c>
      <c r="O8409" s="2">
        <v>41348</v>
      </c>
      <c r="P8409">
        <v>2</v>
      </c>
      <c r="Q8409" s="1">
        <v>0.03</v>
      </c>
      <c r="R8409">
        <v>3.36</v>
      </c>
      <c r="S8409">
        <v>6.27</v>
      </c>
      <c r="T8409">
        <f t="shared" si="131"/>
        <v>6.72</v>
      </c>
    </row>
    <row r="8410" spans="1:20" x14ac:dyDescent="0.25">
      <c r="A8410">
        <v>8409</v>
      </c>
      <c r="B8410">
        <v>89985</v>
      </c>
      <c r="C8410" t="s">
        <v>387</v>
      </c>
      <c r="D8410" t="s">
        <v>38</v>
      </c>
      <c r="E8410" t="s">
        <v>187</v>
      </c>
      <c r="F8410" t="s">
        <v>22</v>
      </c>
      <c r="G8410" t="s">
        <v>32</v>
      </c>
      <c r="H8410" t="s">
        <v>225</v>
      </c>
      <c r="I8410" t="s">
        <v>28</v>
      </c>
      <c r="J8410" t="s">
        <v>36</v>
      </c>
      <c r="K8410" t="s">
        <v>170</v>
      </c>
      <c r="L8410" t="s">
        <v>44</v>
      </c>
      <c r="M8410" t="s">
        <v>499</v>
      </c>
      <c r="N8410" s="2">
        <v>41389</v>
      </c>
      <c r="O8410" s="2">
        <v>41391</v>
      </c>
      <c r="P8410">
        <v>1</v>
      </c>
      <c r="Q8410" s="1">
        <v>0.04</v>
      </c>
      <c r="R8410">
        <v>7.59</v>
      </c>
      <c r="S8410">
        <v>4</v>
      </c>
      <c r="T8410">
        <f t="shared" si="131"/>
        <v>7.59</v>
      </c>
    </row>
    <row r="8411" spans="1:20" x14ac:dyDescent="0.25">
      <c r="A8411">
        <v>8410</v>
      </c>
      <c r="B8411">
        <v>89985</v>
      </c>
      <c r="C8411" t="s">
        <v>387</v>
      </c>
      <c r="D8411" t="s">
        <v>20</v>
      </c>
      <c r="E8411" t="s">
        <v>39</v>
      </c>
      <c r="F8411" t="s">
        <v>22</v>
      </c>
      <c r="G8411" t="s">
        <v>32</v>
      </c>
      <c r="H8411" t="s">
        <v>49</v>
      </c>
      <c r="I8411" t="s">
        <v>28</v>
      </c>
      <c r="J8411" t="s">
        <v>36</v>
      </c>
      <c r="K8411" t="s">
        <v>274</v>
      </c>
      <c r="L8411" t="s">
        <v>44</v>
      </c>
      <c r="M8411" t="s">
        <v>182</v>
      </c>
      <c r="N8411" s="2">
        <v>41389</v>
      </c>
      <c r="O8411" s="2">
        <v>41391</v>
      </c>
      <c r="P8411">
        <v>10</v>
      </c>
      <c r="Q8411" s="1">
        <v>0.05</v>
      </c>
      <c r="R8411">
        <v>9.11</v>
      </c>
      <c r="S8411">
        <v>2.15</v>
      </c>
      <c r="T8411">
        <f t="shared" si="131"/>
        <v>91.1</v>
      </c>
    </row>
    <row r="8412" spans="1:20" x14ac:dyDescent="0.25">
      <c r="A8412">
        <v>8411</v>
      </c>
      <c r="B8412">
        <v>89985</v>
      </c>
      <c r="C8412" t="s">
        <v>387</v>
      </c>
      <c r="D8412" t="s">
        <v>20</v>
      </c>
      <c r="E8412" t="s">
        <v>39</v>
      </c>
      <c r="F8412" t="s">
        <v>22</v>
      </c>
      <c r="G8412" t="s">
        <v>32</v>
      </c>
      <c r="H8412" t="s">
        <v>54</v>
      </c>
      <c r="I8412" t="s">
        <v>28</v>
      </c>
      <c r="J8412" t="s">
        <v>36</v>
      </c>
      <c r="K8412" t="s">
        <v>274</v>
      </c>
      <c r="L8412" t="s">
        <v>192</v>
      </c>
      <c r="M8412" t="s">
        <v>27</v>
      </c>
      <c r="N8412" s="2">
        <v>41389</v>
      </c>
      <c r="O8412" s="2">
        <v>41389</v>
      </c>
      <c r="P8412">
        <v>2</v>
      </c>
      <c r="Q8412" s="1">
        <v>0.1</v>
      </c>
      <c r="R8412">
        <v>5.78</v>
      </c>
      <c r="S8412">
        <v>5.67</v>
      </c>
      <c r="T8412">
        <f t="shared" si="131"/>
        <v>11.56</v>
      </c>
    </row>
    <row r="8413" spans="1:20" x14ac:dyDescent="0.25">
      <c r="A8413">
        <v>8412</v>
      </c>
      <c r="B8413">
        <v>86985</v>
      </c>
      <c r="C8413" t="s">
        <v>124</v>
      </c>
      <c r="D8413" t="s">
        <v>20</v>
      </c>
      <c r="E8413" t="s">
        <v>187</v>
      </c>
      <c r="F8413" t="s">
        <v>40</v>
      </c>
      <c r="G8413" t="s">
        <v>32</v>
      </c>
      <c r="H8413" t="s">
        <v>188</v>
      </c>
      <c r="I8413" t="s">
        <v>28</v>
      </c>
      <c r="J8413" t="s">
        <v>36</v>
      </c>
      <c r="K8413" t="s">
        <v>226</v>
      </c>
      <c r="L8413" t="s">
        <v>192</v>
      </c>
      <c r="M8413" t="s">
        <v>393</v>
      </c>
      <c r="N8413" s="2">
        <v>41406</v>
      </c>
      <c r="O8413" s="2">
        <v>41407</v>
      </c>
      <c r="P8413">
        <v>3</v>
      </c>
      <c r="Q8413" s="1">
        <v>0.09</v>
      </c>
      <c r="R8413">
        <v>20.28</v>
      </c>
      <c r="S8413">
        <v>14.39</v>
      </c>
      <c r="T8413">
        <f t="shared" si="131"/>
        <v>60.84</v>
      </c>
    </row>
    <row r="8414" spans="1:20" x14ac:dyDescent="0.25">
      <c r="A8414">
        <v>8413</v>
      </c>
      <c r="B8414">
        <v>86985</v>
      </c>
      <c r="C8414" t="s">
        <v>124</v>
      </c>
      <c r="D8414" t="s">
        <v>20</v>
      </c>
      <c r="E8414" t="s">
        <v>21</v>
      </c>
      <c r="F8414" t="s">
        <v>40</v>
      </c>
      <c r="G8414" t="s">
        <v>32</v>
      </c>
      <c r="H8414" t="s">
        <v>203</v>
      </c>
      <c r="I8414" t="s">
        <v>28</v>
      </c>
      <c r="J8414" t="s">
        <v>36</v>
      </c>
      <c r="K8414" t="s">
        <v>1111</v>
      </c>
      <c r="L8414" t="s">
        <v>26</v>
      </c>
      <c r="M8414" t="s">
        <v>469</v>
      </c>
      <c r="N8414" s="2">
        <v>41406</v>
      </c>
      <c r="O8414" s="2">
        <v>41407</v>
      </c>
      <c r="P8414">
        <v>15</v>
      </c>
      <c r="Q8414" s="1">
        <v>0.03</v>
      </c>
      <c r="R8414">
        <v>55.99</v>
      </c>
      <c r="S8414">
        <v>5</v>
      </c>
      <c r="T8414">
        <f t="shared" si="131"/>
        <v>839.85</v>
      </c>
    </row>
    <row r="8415" spans="1:20" x14ac:dyDescent="0.25">
      <c r="A8415">
        <v>8414</v>
      </c>
      <c r="B8415">
        <v>85999</v>
      </c>
      <c r="C8415" t="s">
        <v>1437</v>
      </c>
      <c r="D8415" t="s">
        <v>20</v>
      </c>
      <c r="E8415" t="s">
        <v>39</v>
      </c>
      <c r="F8415" t="s">
        <v>31</v>
      </c>
      <c r="G8415" t="s">
        <v>23</v>
      </c>
      <c r="H8415" t="s">
        <v>89</v>
      </c>
      <c r="I8415" t="s">
        <v>28</v>
      </c>
      <c r="J8415" t="s">
        <v>36</v>
      </c>
      <c r="K8415" t="s">
        <v>291</v>
      </c>
      <c r="L8415" t="s">
        <v>192</v>
      </c>
      <c r="M8415" t="s">
        <v>121</v>
      </c>
      <c r="N8415" s="2">
        <v>41350</v>
      </c>
      <c r="O8415" s="2">
        <v>41351</v>
      </c>
      <c r="P8415">
        <v>8</v>
      </c>
      <c r="Q8415" s="1">
        <v>0.09</v>
      </c>
      <c r="R8415">
        <v>5.98</v>
      </c>
      <c r="S8415">
        <v>7.5</v>
      </c>
      <c r="T8415">
        <f t="shared" si="131"/>
        <v>47.84</v>
      </c>
    </row>
    <row r="8416" spans="1:20" x14ac:dyDescent="0.25">
      <c r="A8416">
        <v>8415</v>
      </c>
      <c r="B8416">
        <v>91456</v>
      </c>
      <c r="C8416" t="s">
        <v>730</v>
      </c>
      <c r="D8416" t="s">
        <v>20</v>
      </c>
      <c r="E8416" t="s">
        <v>39</v>
      </c>
      <c r="F8416" t="s">
        <v>22</v>
      </c>
      <c r="G8416" t="s">
        <v>48</v>
      </c>
      <c r="H8416" t="s">
        <v>54</v>
      </c>
      <c r="I8416" t="s">
        <v>28</v>
      </c>
      <c r="J8416" t="s">
        <v>36</v>
      </c>
      <c r="K8416" t="s">
        <v>119</v>
      </c>
      <c r="L8416" t="s">
        <v>26</v>
      </c>
      <c r="M8416" t="s">
        <v>398</v>
      </c>
      <c r="N8416" s="2">
        <v>41331</v>
      </c>
      <c r="O8416" s="2">
        <v>41337</v>
      </c>
      <c r="P8416">
        <v>9</v>
      </c>
      <c r="Q8416" s="1">
        <v>0.05</v>
      </c>
      <c r="R8416">
        <v>9.31</v>
      </c>
      <c r="S8416">
        <v>3.98</v>
      </c>
      <c r="T8416">
        <f t="shared" si="131"/>
        <v>83.79</v>
      </c>
    </row>
    <row r="8417" spans="1:20" x14ac:dyDescent="0.25">
      <c r="A8417">
        <v>8416</v>
      </c>
      <c r="B8417">
        <v>91587</v>
      </c>
      <c r="C8417" t="s">
        <v>577</v>
      </c>
      <c r="D8417" t="s">
        <v>20</v>
      </c>
      <c r="E8417" t="s">
        <v>39</v>
      </c>
      <c r="F8417" t="s">
        <v>40</v>
      </c>
      <c r="G8417" t="s">
        <v>48</v>
      </c>
      <c r="H8417" t="s">
        <v>49</v>
      </c>
      <c r="I8417" t="s">
        <v>28</v>
      </c>
      <c r="J8417" t="s">
        <v>36</v>
      </c>
      <c r="K8417" t="s">
        <v>248</v>
      </c>
      <c r="L8417" t="s">
        <v>192</v>
      </c>
      <c r="M8417" t="s">
        <v>264</v>
      </c>
      <c r="N8417" s="2">
        <v>40842</v>
      </c>
      <c r="O8417" s="2">
        <v>40842</v>
      </c>
      <c r="P8417">
        <v>17</v>
      </c>
      <c r="Q8417" s="1">
        <v>0.05</v>
      </c>
      <c r="R8417">
        <v>35.89</v>
      </c>
      <c r="S8417">
        <v>14.72</v>
      </c>
      <c r="T8417">
        <f t="shared" si="131"/>
        <v>610.13</v>
      </c>
    </row>
    <row r="8418" spans="1:20" x14ac:dyDescent="0.25">
      <c r="A8418">
        <v>8417</v>
      </c>
      <c r="B8418">
        <v>89278</v>
      </c>
      <c r="C8418" t="s">
        <v>1425</v>
      </c>
      <c r="D8418" t="s">
        <v>20</v>
      </c>
      <c r="E8418" t="s">
        <v>39</v>
      </c>
      <c r="F8418" t="s">
        <v>40</v>
      </c>
      <c r="G8418" t="s">
        <v>48</v>
      </c>
      <c r="H8418" t="s">
        <v>42</v>
      </c>
      <c r="I8418" t="s">
        <v>28</v>
      </c>
      <c r="J8418" t="s">
        <v>36</v>
      </c>
      <c r="K8418" t="s">
        <v>50</v>
      </c>
      <c r="L8418" t="s">
        <v>192</v>
      </c>
      <c r="M8418" t="s">
        <v>99</v>
      </c>
      <c r="N8418" s="2">
        <v>40386</v>
      </c>
      <c r="O8418" s="2">
        <v>40391</v>
      </c>
      <c r="P8418">
        <v>12</v>
      </c>
      <c r="Q8418" s="1">
        <v>0.1</v>
      </c>
      <c r="R8418">
        <v>6.3</v>
      </c>
      <c r="S8418">
        <v>0.5</v>
      </c>
      <c r="T8418">
        <f t="shared" si="131"/>
        <v>75.599999999999994</v>
      </c>
    </row>
    <row r="8419" spans="1:20" x14ac:dyDescent="0.25">
      <c r="A8419">
        <v>8418</v>
      </c>
      <c r="B8419">
        <v>88010</v>
      </c>
      <c r="C8419" t="s">
        <v>477</v>
      </c>
      <c r="D8419" t="s">
        <v>20</v>
      </c>
      <c r="E8419" t="s">
        <v>21</v>
      </c>
      <c r="F8419" t="s">
        <v>47</v>
      </c>
      <c r="G8419" t="s">
        <v>23</v>
      </c>
      <c r="H8419" t="s">
        <v>206</v>
      </c>
      <c r="I8419" t="s">
        <v>28</v>
      </c>
      <c r="J8419" t="s">
        <v>36</v>
      </c>
      <c r="K8419" t="s">
        <v>1114</v>
      </c>
      <c r="L8419" t="s">
        <v>192</v>
      </c>
      <c r="M8419" t="s">
        <v>167</v>
      </c>
      <c r="N8419" s="2">
        <v>41216</v>
      </c>
      <c r="O8419" s="2">
        <v>41217</v>
      </c>
      <c r="P8419">
        <v>11</v>
      </c>
      <c r="Q8419" s="1">
        <v>7.0000000000000007E-2</v>
      </c>
      <c r="R8419">
        <v>40.99</v>
      </c>
      <c r="S8419">
        <v>8.9700000000000006</v>
      </c>
      <c r="T8419">
        <f t="shared" si="131"/>
        <v>450.89000000000004</v>
      </c>
    </row>
    <row r="8420" spans="1:20" x14ac:dyDescent="0.25">
      <c r="A8420">
        <v>8419</v>
      </c>
      <c r="B8420">
        <v>87591</v>
      </c>
      <c r="C8420" t="s">
        <v>1181</v>
      </c>
      <c r="D8420" t="s">
        <v>20</v>
      </c>
      <c r="E8420" t="s">
        <v>21</v>
      </c>
      <c r="F8420" t="s">
        <v>47</v>
      </c>
      <c r="G8420" t="s">
        <v>23</v>
      </c>
      <c r="H8420" t="s">
        <v>206</v>
      </c>
      <c r="I8420" t="s">
        <v>28</v>
      </c>
      <c r="J8420" t="s">
        <v>36</v>
      </c>
      <c r="K8420" t="s">
        <v>1107</v>
      </c>
      <c r="L8420" t="s">
        <v>192</v>
      </c>
      <c r="M8420" t="s">
        <v>117</v>
      </c>
      <c r="N8420" s="2">
        <v>40624</v>
      </c>
      <c r="O8420" s="2">
        <v>40626</v>
      </c>
      <c r="P8420">
        <v>9</v>
      </c>
      <c r="Q8420" s="1">
        <v>0.1</v>
      </c>
      <c r="R8420">
        <v>20.95</v>
      </c>
      <c r="S8420">
        <v>5.99</v>
      </c>
      <c r="T8420">
        <f t="shared" si="131"/>
        <v>188.54999999999998</v>
      </c>
    </row>
    <row r="8421" spans="1:20" x14ac:dyDescent="0.25">
      <c r="A8421">
        <v>8420</v>
      </c>
      <c r="B8421">
        <v>87598</v>
      </c>
      <c r="C8421" t="s">
        <v>1181</v>
      </c>
      <c r="D8421" t="s">
        <v>20</v>
      </c>
      <c r="E8421" t="s">
        <v>39</v>
      </c>
      <c r="F8421" t="s">
        <v>47</v>
      </c>
      <c r="G8421" t="s">
        <v>23</v>
      </c>
      <c r="H8421" t="s">
        <v>89</v>
      </c>
      <c r="I8421" t="s">
        <v>28</v>
      </c>
      <c r="J8421" t="s">
        <v>36</v>
      </c>
      <c r="K8421" t="s">
        <v>58</v>
      </c>
      <c r="L8421" t="s">
        <v>44</v>
      </c>
      <c r="M8421" t="s">
        <v>160</v>
      </c>
      <c r="N8421" s="2">
        <v>41355</v>
      </c>
      <c r="O8421" s="2">
        <v>41357</v>
      </c>
      <c r="P8421">
        <v>1</v>
      </c>
      <c r="Q8421" s="1">
        <v>0.02</v>
      </c>
      <c r="R8421">
        <v>9.11</v>
      </c>
      <c r="S8421">
        <v>2.15</v>
      </c>
      <c r="T8421">
        <f t="shared" si="131"/>
        <v>9.11</v>
      </c>
    </row>
    <row r="8422" spans="1:20" x14ac:dyDescent="0.25">
      <c r="A8422">
        <v>8421</v>
      </c>
      <c r="B8422">
        <v>87732</v>
      </c>
      <c r="C8422" t="s">
        <v>104</v>
      </c>
      <c r="D8422" t="s">
        <v>20</v>
      </c>
      <c r="E8422" t="s">
        <v>39</v>
      </c>
      <c r="F8422" t="s">
        <v>31</v>
      </c>
      <c r="G8422" t="s">
        <v>32</v>
      </c>
      <c r="H8422" t="s">
        <v>61</v>
      </c>
      <c r="I8422" t="s">
        <v>28</v>
      </c>
      <c r="J8422" t="s">
        <v>36</v>
      </c>
      <c r="K8422" t="s">
        <v>291</v>
      </c>
      <c r="L8422" t="s">
        <v>44</v>
      </c>
      <c r="M8422" t="s">
        <v>279</v>
      </c>
      <c r="N8422" s="2">
        <v>41411</v>
      </c>
      <c r="O8422" s="2">
        <v>41413</v>
      </c>
      <c r="P8422">
        <v>2</v>
      </c>
      <c r="Q8422" s="1">
        <v>0.09</v>
      </c>
      <c r="R8422">
        <v>4.76</v>
      </c>
      <c r="S8422">
        <v>0.88</v>
      </c>
      <c r="T8422">
        <f t="shared" si="131"/>
        <v>9.52</v>
      </c>
    </row>
    <row r="8423" spans="1:20" x14ac:dyDescent="0.25">
      <c r="A8423">
        <v>8422</v>
      </c>
      <c r="B8423">
        <v>89165</v>
      </c>
      <c r="C8423" t="s">
        <v>1835</v>
      </c>
      <c r="D8423" t="s">
        <v>20</v>
      </c>
      <c r="E8423" t="s">
        <v>39</v>
      </c>
      <c r="F8423" t="s">
        <v>47</v>
      </c>
      <c r="G8423" t="s">
        <v>32</v>
      </c>
      <c r="H8423" t="s">
        <v>61</v>
      </c>
      <c r="I8423" t="s">
        <v>28</v>
      </c>
      <c r="J8423" t="s">
        <v>36</v>
      </c>
      <c r="K8423" t="s">
        <v>74</v>
      </c>
      <c r="L8423" t="s">
        <v>192</v>
      </c>
      <c r="M8423" t="s">
        <v>134</v>
      </c>
      <c r="N8423" s="2">
        <v>41517</v>
      </c>
      <c r="O8423" s="2">
        <v>41519</v>
      </c>
      <c r="P8423">
        <v>13</v>
      </c>
      <c r="Q8423" s="1">
        <v>0.06</v>
      </c>
      <c r="R8423">
        <v>10.98</v>
      </c>
      <c r="S8423">
        <v>5.14</v>
      </c>
      <c r="T8423">
        <f t="shared" si="131"/>
        <v>142.74</v>
      </c>
    </row>
    <row r="8424" spans="1:20" x14ac:dyDescent="0.25">
      <c r="A8424">
        <v>8423</v>
      </c>
      <c r="B8424">
        <v>90299</v>
      </c>
      <c r="C8424" t="s">
        <v>2016</v>
      </c>
      <c r="D8424" t="s">
        <v>20</v>
      </c>
      <c r="E8424" t="s">
        <v>39</v>
      </c>
      <c r="F8424" t="s">
        <v>31</v>
      </c>
      <c r="G8424" t="s">
        <v>41</v>
      </c>
      <c r="H8424" t="s">
        <v>42</v>
      </c>
      <c r="I8424" t="s">
        <v>28</v>
      </c>
      <c r="J8424" t="s">
        <v>36</v>
      </c>
      <c r="K8424" t="s">
        <v>68</v>
      </c>
      <c r="L8424" t="s">
        <v>192</v>
      </c>
      <c r="M8424" t="s">
        <v>91</v>
      </c>
      <c r="N8424" s="2">
        <v>41040</v>
      </c>
      <c r="O8424" s="2">
        <v>41041</v>
      </c>
      <c r="P8424">
        <v>20</v>
      </c>
      <c r="Q8424" s="1">
        <v>7.0000000000000007E-2</v>
      </c>
      <c r="R8424">
        <v>37.700000000000003</v>
      </c>
      <c r="S8424">
        <v>2.99</v>
      </c>
      <c r="T8424">
        <f t="shared" si="131"/>
        <v>754</v>
      </c>
    </row>
    <row r="8425" spans="1:20" x14ac:dyDescent="0.25">
      <c r="A8425">
        <v>8424</v>
      </c>
      <c r="B8425">
        <v>90299</v>
      </c>
      <c r="C8425" t="s">
        <v>2016</v>
      </c>
      <c r="D8425" t="s">
        <v>20</v>
      </c>
      <c r="E8425" t="s">
        <v>21</v>
      </c>
      <c r="F8425" t="s">
        <v>31</v>
      </c>
      <c r="G8425" t="s">
        <v>41</v>
      </c>
      <c r="H8425" t="s">
        <v>33</v>
      </c>
      <c r="I8425" t="s">
        <v>28</v>
      </c>
      <c r="J8425" t="s">
        <v>36</v>
      </c>
      <c r="K8425" t="s">
        <v>201</v>
      </c>
      <c r="L8425" t="s">
        <v>192</v>
      </c>
      <c r="M8425" t="s">
        <v>367</v>
      </c>
      <c r="N8425" s="2">
        <v>41040</v>
      </c>
      <c r="O8425" s="2">
        <v>41042</v>
      </c>
      <c r="P8425">
        <v>19</v>
      </c>
      <c r="Q8425" s="1">
        <v>0.05</v>
      </c>
      <c r="R8425">
        <v>65.989999999999995</v>
      </c>
      <c r="S8425">
        <v>19.989999999999998</v>
      </c>
      <c r="T8425">
        <f t="shared" si="131"/>
        <v>1253.81</v>
      </c>
    </row>
    <row r="8426" spans="1:20" x14ac:dyDescent="0.25">
      <c r="A8426">
        <v>8425</v>
      </c>
      <c r="B8426">
        <v>86391</v>
      </c>
      <c r="C8426" t="s">
        <v>1081</v>
      </c>
      <c r="D8426" t="s">
        <v>38</v>
      </c>
      <c r="E8426" t="s">
        <v>21</v>
      </c>
      <c r="F8426" t="s">
        <v>31</v>
      </c>
      <c r="G8426" t="s">
        <v>93</v>
      </c>
      <c r="H8426" t="s">
        <v>33</v>
      </c>
      <c r="I8426" t="s">
        <v>28</v>
      </c>
      <c r="J8426" t="s">
        <v>36</v>
      </c>
      <c r="K8426" t="s">
        <v>25</v>
      </c>
      <c r="L8426" t="s">
        <v>192</v>
      </c>
      <c r="M8426" t="s">
        <v>69</v>
      </c>
      <c r="N8426" s="2">
        <v>41338</v>
      </c>
      <c r="O8426" s="2">
        <v>41338</v>
      </c>
      <c r="P8426">
        <v>9</v>
      </c>
      <c r="Q8426" s="1">
        <v>0.01</v>
      </c>
      <c r="R8426">
        <v>65.989999999999995</v>
      </c>
      <c r="S8426">
        <v>8.8000000000000007</v>
      </c>
      <c r="T8426">
        <f t="shared" si="131"/>
        <v>593.91</v>
      </c>
    </row>
    <row r="8427" spans="1:20" x14ac:dyDescent="0.25">
      <c r="A8427">
        <v>8426</v>
      </c>
      <c r="B8427">
        <v>86383</v>
      </c>
      <c r="C8427" t="s">
        <v>2043</v>
      </c>
      <c r="D8427" t="s">
        <v>20</v>
      </c>
      <c r="E8427" t="s">
        <v>21</v>
      </c>
      <c r="F8427" t="s">
        <v>40</v>
      </c>
      <c r="G8427" t="s">
        <v>93</v>
      </c>
      <c r="H8427" t="s">
        <v>24</v>
      </c>
      <c r="I8427" t="s">
        <v>28</v>
      </c>
      <c r="J8427" t="s">
        <v>36</v>
      </c>
      <c r="K8427" t="s">
        <v>208</v>
      </c>
      <c r="L8427" t="s">
        <v>192</v>
      </c>
      <c r="M8427" t="s">
        <v>99</v>
      </c>
      <c r="N8427" s="2">
        <v>40242</v>
      </c>
      <c r="O8427" s="2">
        <v>40244</v>
      </c>
      <c r="P8427">
        <v>1</v>
      </c>
      <c r="Q8427" s="1">
        <v>0.02</v>
      </c>
      <c r="R8427">
        <v>34.979999999999997</v>
      </c>
      <c r="S8427">
        <v>7.53</v>
      </c>
      <c r="T8427">
        <f t="shared" si="131"/>
        <v>34.979999999999997</v>
      </c>
    </row>
    <row r="8428" spans="1:20" x14ac:dyDescent="0.25">
      <c r="A8428">
        <v>8427</v>
      </c>
      <c r="B8428">
        <v>86383</v>
      </c>
      <c r="C8428" t="s">
        <v>2043</v>
      </c>
      <c r="D8428" t="s">
        <v>20</v>
      </c>
      <c r="E8428" t="s">
        <v>187</v>
      </c>
      <c r="F8428" t="s">
        <v>40</v>
      </c>
      <c r="G8428" t="s">
        <v>93</v>
      </c>
      <c r="H8428" t="s">
        <v>225</v>
      </c>
      <c r="I8428" t="s">
        <v>28</v>
      </c>
      <c r="J8428" t="s">
        <v>36</v>
      </c>
      <c r="K8428" t="s">
        <v>248</v>
      </c>
      <c r="L8428" t="s">
        <v>746</v>
      </c>
      <c r="M8428" t="s">
        <v>99</v>
      </c>
      <c r="N8428" s="2">
        <v>40242</v>
      </c>
      <c r="O8428" s="2">
        <v>40245</v>
      </c>
      <c r="P8428">
        <v>2</v>
      </c>
      <c r="Q8428" s="1">
        <v>0.01</v>
      </c>
      <c r="R8428">
        <v>19.989999999999998</v>
      </c>
      <c r="S8428">
        <v>11.17</v>
      </c>
      <c r="T8428">
        <f t="shared" si="131"/>
        <v>39.979999999999997</v>
      </c>
    </row>
    <row r="8429" spans="1:20" x14ac:dyDescent="0.25">
      <c r="A8429">
        <v>8428</v>
      </c>
      <c r="B8429">
        <v>86391</v>
      </c>
      <c r="C8429" t="s">
        <v>2043</v>
      </c>
      <c r="D8429" t="s">
        <v>20</v>
      </c>
      <c r="E8429" t="s">
        <v>39</v>
      </c>
      <c r="F8429" t="s">
        <v>40</v>
      </c>
      <c r="G8429" t="s">
        <v>93</v>
      </c>
      <c r="H8429" t="s">
        <v>89</v>
      </c>
      <c r="I8429" t="s">
        <v>28</v>
      </c>
      <c r="J8429" t="s">
        <v>36</v>
      </c>
      <c r="K8429" t="s">
        <v>95</v>
      </c>
      <c r="L8429" t="s">
        <v>192</v>
      </c>
      <c r="M8429" t="s">
        <v>99</v>
      </c>
      <c r="N8429" s="2">
        <v>41338</v>
      </c>
      <c r="O8429" s="2">
        <v>41340</v>
      </c>
      <c r="P8429">
        <v>2</v>
      </c>
      <c r="Q8429" s="1">
        <v>0.02</v>
      </c>
      <c r="R8429">
        <v>19.98</v>
      </c>
      <c r="S8429">
        <v>8.68</v>
      </c>
      <c r="T8429">
        <f t="shared" si="131"/>
        <v>39.96</v>
      </c>
    </row>
    <row r="8430" spans="1:20" x14ac:dyDescent="0.25">
      <c r="A8430">
        <v>8429</v>
      </c>
      <c r="B8430">
        <v>88017</v>
      </c>
      <c r="C8430" t="s">
        <v>1610</v>
      </c>
      <c r="D8430" t="s">
        <v>20</v>
      </c>
      <c r="E8430" t="s">
        <v>39</v>
      </c>
      <c r="F8430" t="s">
        <v>22</v>
      </c>
      <c r="G8430" t="s">
        <v>23</v>
      </c>
      <c r="H8430" t="s">
        <v>49</v>
      </c>
      <c r="I8430" t="s">
        <v>28</v>
      </c>
      <c r="J8430" t="s">
        <v>36</v>
      </c>
      <c r="K8430" t="s">
        <v>163</v>
      </c>
      <c r="L8430" t="s">
        <v>192</v>
      </c>
      <c r="M8430" t="s">
        <v>123</v>
      </c>
      <c r="N8430" s="2">
        <v>40444</v>
      </c>
      <c r="O8430" s="2">
        <v>40445</v>
      </c>
      <c r="P8430">
        <v>13</v>
      </c>
      <c r="Q8430" s="1">
        <v>0.1</v>
      </c>
      <c r="R8430">
        <v>20.27</v>
      </c>
      <c r="S8430">
        <v>3.99</v>
      </c>
      <c r="T8430">
        <f t="shared" si="131"/>
        <v>263.51</v>
      </c>
    </row>
    <row r="8431" spans="1:20" x14ac:dyDescent="0.25">
      <c r="A8431">
        <v>8430</v>
      </c>
      <c r="B8431">
        <v>89903</v>
      </c>
      <c r="C8431" t="s">
        <v>987</v>
      </c>
      <c r="D8431" t="s">
        <v>20</v>
      </c>
      <c r="E8431" t="s">
        <v>39</v>
      </c>
      <c r="F8431" t="s">
        <v>47</v>
      </c>
      <c r="G8431" t="s">
        <v>32</v>
      </c>
      <c r="H8431" t="s">
        <v>54</v>
      </c>
      <c r="I8431" t="s">
        <v>28</v>
      </c>
      <c r="J8431" t="s">
        <v>36</v>
      </c>
      <c r="K8431" t="s">
        <v>289</v>
      </c>
      <c r="L8431" t="s">
        <v>192</v>
      </c>
      <c r="M8431" t="s">
        <v>156</v>
      </c>
      <c r="N8431" s="2">
        <v>41343</v>
      </c>
      <c r="O8431" s="2">
        <v>41344</v>
      </c>
      <c r="P8431">
        <v>12</v>
      </c>
      <c r="Q8431" s="1">
        <v>7.0000000000000007E-2</v>
      </c>
      <c r="R8431">
        <v>4.13</v>
      </c>
      <c r="S8431">
        <v>0.99</v>
      </c>
      <c r="T8431">
        <f t="shared" si="131"/>
        <v>49.56</v>
      </c>
    </row>
    <row r="8432" spans="1:20" x14ac:dyDescent="0.25">
      <c r="A8432">
        <v>8431</v>
      </c>
      <c r="B8432">
        <v>86132</v>
      </c>
      <c r="C8432" t="s">
        <v>1179</v>
      </c>
      <c r="D8432" t="s">
        <v>20</v>
      </c>
      <c r="E8432" t="s">
        <v>39</v>
      </c>
      <c r="F8432" t="s">
        <v>31</v>
      </c>
      <c r="G8432" t="s">
        <v>41</v>
      </c>
      <c r="H8432" t="s">
        <v>89</v>
      </c>
      <c r="I8432" t="s">
        <v>28</v>
      </c>
      <c r="J8432" t="s">
        <v>36</v>
      </c>
      <c r="K8432" t="s">
        <v>116</v>
      </c>
      <c r="L8432" t="s">
        <v>192</v>
      </c>
      <c r="M8432" t="s">
        <v>296</v>
      </c>
      <c r="N8432" s="2">
        <v>41583</v>
      </c>
      <c r="O8432" s="2">
        <v>41584</v>
      </c>
      <c r="P8432">
        <v>20</v>
      </c>
      <c r="Q8432" s="1">
        <v>7.0000000000000007E-2</v>
      </c>
      <c r="R8432">
        <v>29.74</v>
      </c>
      <c r="S8432">
        <v>6.64</v>
      </c>
      <c r="T8432">
        <f t="shared" si="131"/>
        <v>594.79999999999995</v>
      </c>
    </row>
    <row r="8433" spans="1:20" x14ac:dyDescent="0.25">
      <c r="A8433">
        <v>8432</v>
      </c>
      <c r="B8433">
        <v>90834</v>
      </c>
      <c r="C8433" t="s">
        <v>663</v>
      </c>
      <c r="D8433" t="s">
        <v>38</v>
      </c>
      <c r="E8433" t="s">
        <v>39</v>
      </c>
      <c r="F8433" t="s">
        <v>31</v>
      </c>
      <c r="G8433" t="s">
        <v>23</v>
      </c>
      <c r="H8433" t="s">
        <v>61</v>
      </c>
      <c r="I8433" t="s">
        <v>28</v>
      </c>
      <c r="J8433" t="s">
        <v>36</v>
      </c>
      <c r="K8433" t="s">
        <v>58</v>
      </c>
      <c r="L8433" t="s">
        <v>192</v>
      </c>
      <c r="M8433" t="s">
        <v>139</v>
      </c>
      <c r="N8433" s="2">
        <v>41144</v>
      </c>
      <c r="O8433" s="2">
        <v>41144</v>
      </c>
      <c r="P8433">
        <v>14</v>
      </c>
      <c r="Q8433" s="1">
        <v>0</v>
      </c>
      <c r="R8433">
        <v>6.48</v>
      </c>
      <c r="S8433">
        <v>5.94</v>
      </c>
      <c r="T8433">
        <f t="shared" si="131"/>
        <v>90.72</v>
      </c>
    </row>
    <row r="8434" spans="1:20" x14ac:dyDescent="0.25">
      <c r="A8434">
        <v>8433</v>
      </c>
      <c r="B8434">
        <v>90964</v>
      </c>
      <c r="C8434" t="s">
        <v>306</v>
      </c>
      <c r="D8434" t="s">
        <v>20</v>
      </c>
      <c r="E8434" t="s">
        <v>39</v>
      </c>
      <c r="F8434" t="s">
        <v>31</v>
      </c>
      <c r="G8434" t="s">
        <v>93</v>
      </c>
      <c r="H8434" t="s">
        <v>49</v>
      </c>
      <c r="I8434" t="s">
        <v>28</v>
      </c>
      <c r="J8434" t="s">
        <v>36</v>
      </c>
      <c r="K8434" t="s">
        <v>291</v>
      </c>
      <c r="L8434" t="s">
        <v>192</v>
      </c>
      <c r="M8434" t="s">
        <v>35</v>
      </c>
      <c r="N8434" s="2">
        <v>40445</v>
      </c>
      <c r="O8434" s="2">
        <v>40448</v>
      </c>
      <c r="P8434">
        <v>5</v>
      </c>
      <c r="Q8434" s="1">
        <v>0.06</v>
      </c>
      <c r="R8434">
        <v>28.53</v>
      </c>
      <c r="S8434">
        <v>1.49</v>
      </c>
      <c r="T8434">
        <f t="shared" si="131"/>
        <v>142.65</v>
      </c>
    </row>
    <row r="8435" spans="1:20" x14ac:dyDescent="0.25">
      <c r="A8435">
        <v>8434</v>
      </c>
      <c r="B8435">
        <v>90971</v>
      </c>
      <c r="C8435" t="s">
        <v>306</v>
      </c>
      <c r="D8435" t="s">
        <v>20</v>
      </c>
      <c r="E8435" t="s">
        <v>21</v>
      </c>
      <c r="F8435" t="s">
        <v>31</v>
      </c>
      <c r="G8435" t="s">
        <v>93</v>
      </c>
      <c r="H8435" t="s">
        <v>24</v>
      </c>
      <c r="I8435" t="s">
        <v>28</v>
      </c>
      <c r="J8435" t="s">
        <v>36</v>
      </c>
      <c r="K8435" t="s">
        <v>201</v>
      </c>
      <c r="L8435" t="s">
        <v>192</v>
      </c>
      <c r="M8435" t="s">
        <v>35</v>
      </c>
      <c r="N8435" s="2">
        <v>41541</v>
      </c>
      <c r="O8435" s="2">
        <v>41542</v>
      </c>
      <c r="P8435">
        <v>5</v>
      </c>
      <c r="Q8435" s="1">
        <v>0.1</v>
      </c>
      <c r="R8435">
        <v>65.989999999999995</v>
      </c>
      <c r="S8435">
        <v>3.99</v>
      </c>
      <c r="T8435">
        <f t="shared" si="131"/>
        <v>329.95</v>
      </c>
    </row>
    <row r="8436" spans="1:20" x14ac:dyDescent="0.25">
      <c r="A8436">
        <v>8435</v>
      </c>
      <c r="B8436">
        <v>88295</v>
      </c>
      <c r="C8436" t="s">
        <v>941</v>
      </c>
      <c r="D8436" t="s">
        <v>20</v>
      </c>
      <c r="E8436" t="s">
        <v>39</v>
      </c>
      <c r="F8436" t="s">
        <v>31</v>
      </c>
      <c r="G8436" t="s">
        <v>41</v>
      </c>
      <c r="H8436" t="s">
        <v>54</v>
      </c>
      <c r="I8436" t="s">
        <v>28</v>
      </c>
      <c r="J8436" t="s">
        <v>36</v>
      </c>
      <c r="K8436" t="s">
        <v>170</v>
      </c>
      <c r="L8436" t="s">
        <v>192</v>
      </c>
      <c r="M8436" t="s">
        <v>131</v>
      </c>
      <c r="N8436" s="2">
        <v>41612</v>
      </c>
      <c r="O8436" s="2">
        <v>41615</v>
      </c>
      <c r="P8436">
        <v>18</v>
      </c>
      <c r="Q8436" s="1">
        <v>0.06</v>
      </c>
      <c r="R8436">
        <v>6.48</v>
      </c>
      <c r="S8436">
        <v>8.73</v>
      </c>
      <c r="T8436">
        <f t="shared" si="131"/>
        <v>116.64000000000001</v>
      </c>
    </row>
    <row r="8437" spans="1:20" x14ac:dyDescent="0.25">
      <c r="A8437">
        <v>8436</v>
      </c>
      <c r="B8437">
        <v>87219</v>
      </c>
      <c r="C8437" t="s">
        <v>558</v>
      </c>
      <c r="D8437" t="s">
        <v>20</v>
      </c>
      <c r="E8437" t="s">
        <v>187</v>
      </c>
      <c r="F8437" t="s">
        <v>31</v>
      </c>
      <c r="G8437" t="s">
        <v>41</v>
      </c>
      <c r="H8437" t="s">
        <v>188</v>
      </c>
      <c r="I8437" t="s">
        <v>28</v>
      </c>
      <c r="J8437" t="s">
        <v>36</v>
      </c>
      <c r="K8437" t="s">
        <v>158</v>
      </c>
      <c r="L8437" t="s">
        <v>26</v>
      </c>
      <c r="M8437" t="s">
        <v>35</v>
      </c>
      <c r="N8437" s="2">
        <v>41331</v>
      </c>
      <c r="O8437" s="2">
        <v>41332</v>
      </c>
      <c r="P8437">
        <v>7</v>
      </c>
      <c r="Q8437" s="1">
        <v>0.1</v>
      </c>
      <c r="R8437">
        <v>15.68</v>
      </c>
      <c r="S8437">
        <v>3.73</v>
      </c>
      <c r="T8437">
        <f t="shared" si="131"/>
        <v>109.75999999999999</v>
      </c>
    </row>
    <row r="8438" spans="1:20" x14ac:dyDescent="0.25">
      <c r="A8438">
        <v>8437</v>
      </c>
      <c r="B8438">
        <v>87916</v>
      </c>
      <c r="C8438" t="s">
        <v>512</v>
      </c>
      <c r="D8438" t="s">
        <v>20</v>
      </c>
      <c r="E8438" t="s">
        <v>39</v>
      </c>
      <c r="F8438" t="s">
        <v>22</v>
      </c>
      <c r="G8438" t="s">
        <v>48</v>
      </c>
      <c r="H8438" t="s">
        <v>49</v>
      </c>
      <c r="I8438" t="s">
        <v>28</v>
      </c>
      <c r="J8438" t="s">
        <v>36</v>
      </c>
      <c r="K8438" t="s">
        <v>289</v>
      </c>
      <c r="L8438" t="s">
        <v>192</v>
      </c>
      <c r="M8438" t="s">
        <v>444</v>
      </c>
      <c r="N8438" s="2">
        <v>40470</v>
      </c>
      <c r="O8438" s="2">
        <v>40470</v>
      </c>
      <c r="P8438">
        <v>1</v>
      </c>
      <c r="Q8438" s="1">
        <v>7.0000000000000007E-2</v>
      </c>
      <c r="R8438">
        <v>6.48</v>
      </c>
      <c r="S8438">
        <v>9.5399999999999991</v>
      </c>
      <c r="T8438">
        <f t="shared" si="131"/>
        <v>6.48</v>
      </c>
    </row>
    <row r="8439" spans="1:20" x14ac:dyDescent="0.25">
      <c r="A8439">
        <v>8438</v>
      </c>
      <c r="B8439">
        <v>89845</v>
      </c>
      <c r="C8439" t="s">
        <v>1014</v>
      </c>
      <c r="D8439" t="s">
        <v>20</v>
      </c>
      <c r="E8439" t="s">
        <v>39</v>
      </c>
      <c r="F8439" t="s">
        <v>31</v>
      </c>
      <c r="G8439" t="s">
        <v>48</v>
      </c>
      <c r="H8439" t="s">
        <v>78</v>
      </c>
      <c r="I8439" t="s">
        <v>28</v>
      </c>
      <c r="J8439" t="s">
        <v>36</v>
      </c>
      <c r="K8439" t="s">
        <v>82</v>
      </c>
      <c r="L8439" t="s">
        <v>192</v>
      </c>
      <c r="M8439" t="s">
        <v>296</v>
      </c>
      <c r="N8439" s="2">
        <v>41469</v>
      </c>
      <c r="O8439" s="2">
        <v>41476</v>
      </c>
      <c r="P8439">
        <v>1</v>
      </c>
      <c r="Q8439" s="1">
        <v>0.08</v>
      </c>
      <c r="R8439">
        <v>4.24</v>
      </c>
      <c r="S8439">
        <v>5.41</v>
      </c>
      <c r="T8439">
        <f t="shared" si="131"/>
        <v>4.24</v>
      </c>
    </row>
    <row r="8440" spans="1:20" x14ac:dyDescent="0.25">
      <c r="A8440">
        <v>8439</v>
      </c>
      <c r="B8440">
        <v>87742</v>
      </c>
      <c r="C8440" t="s">
        <v>2125</v>
      </c>
      <c r="D8440" t="s">
        <v>578</v>
      </c>
      <c r="E8440" t="s">
        <v>187</v>
      </c>
      <c r="F8440" t="s">
        <v>31</v>
      </c>
      <c r="G8440" t="s">
        <v>23</v>
      </c>
      <c r="H8440" t="s">
        <v>217</v>
      </c>
      <c r="I8440" t="s">
        <v>28</v>
      </c>
      <c r="J8440" t="s">
        <v>36</v>
      </c>
      <c r="K8440" t="s">
        <v>113</v>
      </c>
      <c r="L8440" t="s">
        <v>330</v>
      </c>
      <c r="M8440" t="s">
        <v>296</v>
      </c>
      <c r="N8440" s="2">
        <v>40845</v>
      </c>
      <c r="O8440" s="2">
        <v>40846</v>
      </c>
      <c r="P8440">
        <v>3</v>
      </c>
      <c r="Q8440" s="1">
        <v>0.06</v>
      </c>
      <c r="R8440">
        <v>348.21</v>
      </c>
      <c r="S8440">
        <v>40.19</v>
      </c>
      <c r="T8440">
        <f t="shared" si="131"/>
        <v>1044.6299999999999</v>
      </c>
    </row>
    <row r="8441" spans="1:20" x14ac:dyDescent="0.25">
      <c r="A8441">
        <v>8440</v>
      </c>
      <c r="B8441">
        <v>87032</v>
      </c>
      <c r="C8441" t="s">
        <v>2379</v>
      </c>
      <c r="D8441" t="s">
        <v>20</v>
      </c>
      <c r="E8441" t="s">
        <v>21</v>
      </c>
      <c r="F8441" t="s">
        <v>22</v>
      </c>
      <c r="G8441" t="s">
        <v>93</v>
      </c>
      <c r="H8441" t="s">
        <v>203</v>
      </c>
      <c r="I8441" t="s">
        <v>28</v>
      </c>
      <c r="J8441" t="s">
        <v>36</v>
      </c>
      <c r="K8441" t="s">
        <v>201</v>
      </c>
      <c r="L8441" t="s">
        <v>192</v>
      </c>
      <c r="M8441" t="s">
        <v>238</v>
      </c>
      <c r="N8441" s="2">
        <v>40408</v>
      </c>
      <c r="O8441" s="2">
        <v>40411</v>
      </c>
      <c r="P8441">
        <v>15</v>
      </c>
      <c r="Q8441" s="1">
        <v>0</v>
      </c>
      <c r="R8441">
        <v>175.99</v>
      </c>
      <c r="S8441">
        <v>4.99</v>
      </c>
      <c r="T8441">
        <f t="shared" si="131"/>
        <v>2639.8500000000004</v>
      </c>
    </row>
    <row r="8442" spans="1:20" x14ac:dyDescent="0.25">
      <c r="A8442">
        <v>8441</v>
      </c>
      <c r="B8442">
        <v>87839</v>
      </c>
      <c r="C8442" t="s">
        <v>1870</v>
      </c>
      <c r="D8442" t="s">
        <v>578</v>
      </c>
      <c r="E8442" t="s">
        <v>187</v>
      </c>
      <c r="F8442" t="s">
        <v>22</v>
      </c>
      <c r="G8442" t="s">
        <v>23</v>
      </c>
      <c r="H8442" t="s">
        <v>188</v>
      </c>
      <c r="I8442" t="s">
        <v>28</v>
      </c>
      <c r="J8442" t="s">
        <v>36</v>
      </c>
      <c r="K8442" t="s">
        <v>248</v>
      </c>
      <c r="L8442" t="s">
        <v>283</v>
      </c>
      <c r="M8442" t="s">
        <v>227</v>
      </c>
      <c r="N8442" s="2">
        <v>41366</v>
      </c>
      <c r="O8442" s="2">
        <v>41368</v>
      </c>
      <c r="P8442">
        <v>10</v>
      </c>
      <c r="Q8442" s="1">
        <v>0.08</v>
      </c>
      <c r="R8442">
        <v>355.98</v>
      </c>
      <c r="S8442">
        <v>58.92</v>
      </c>
      <c r="T8442">
        <f t="shared" si="131"/>
        <v>3559.8</v>
      </c>
    </row>
    <row r="8443" spans="1:20" x14ac:dyDescent="0.25">
      <c r="A8443">
        <v>8442</v>
      </c>
      <c r="B8443">
        <v>91516</v>
      </c>
      <c r="C8443" t="s">
        <v>1770</v>
      </c>
      <c r="D8443" t="s">
        <v>20</v>
      </c>
      <c r="E8443" t="s">
        <v>21</v>
      </c>
      <c r="F8443" t="s">
        <v>47</v>
      </c>
      <c r="G8443" t="s">
        <v>41</v>
      </c>
      <c r="H8443" t="s">
        <v>206</v>
      </c>
      <c r="I8443" t="s">
        <v>28</v>
      </c>
      <c r="J8443" t="s">
        <v>36</v>
      </c>
      <c r="K8443" t="s">
        <v>1108</v>
      </c>
      <c r="L8443" t="s">
        <v>706</v>
      </c>
      <c r="M8443" t="s">
        <v>160</v>
      </c>
      <c r="N8443" s="2">
        <v>41210</v>
      </c>
      <c r="O8443" s="2">
        <v>41211</v>
      </c>
      <c r="P8443">
        <v>1</v>
      </c>
      <c r="Q8443" s="1">
        <v>0.04</v>
      </c>
      <c r="R8443">
        <v>9.49</v>
      </c>
      <c r="S8443">
        <v>5.76</v>
      </c>
      <c r="T8443">
        <f t="shared" si="131"/>
        <v>9.49</v>
      </c>
    </row>
    <row r="8444" spans="1:20" x14ac:dyDescent="0.25">
      <c r="A8444">
        <v>8443</v>
      </c>
      <c r="B8444">
        <v>91558</v>
      </c>
      <c r="C8444" t="s">
        <v>2464</v>
      </c>
      <c r="D8444" t="s">
        <v>20</v>
      </c>
      <c r="E8444" t="s">
        <v>39</v>
      </c>
      <c r="F8444" t="s">
        <v>22</v>
      </c>
      <c r="G8444" t="s">
        <v>23</v>
      </c>
      <c r="H8444" t="s">
        <v>61</v>
      </c>
      <c r="I8444" t="s">
        <v>28</v>
      </c>
      <c r="J8444" t="s">
        <v>36</v>
      </c>
      <c r="K8444" t="s">
        <v>231</v>
      </c>
      <c r="L8444" t="s">
        <v>192</v>
      </c>
      <c r="M8444" t="s">
        <v>80</v>
      </c>
      <c r="N8444" s="2">
        <v>41418</v>
      </c>
      <c r="O8444" s="2">
        <v>41420</v>
      </c>
      <c r="P8444">
        <v>2</v>
      </c>
      <c r="Q8444" s="1">
        <v>0.04</v>
      </c>
      <c r="R8444">
        <v>165.98</v>
      </c>
      <c r="S8444">
        <v>19.989999999999998</v>
      </c>
      <c r="T8444">
        <f t="shared" si="131"/>
        <v>331.96</v>
      </c>
    </row>
    <row r="8445" spans="1:20" x14ac:dyDescent="0.25">
      <c r="A8445">
        <v>8444</v>
      </c>
      <c r="B8445">
        <v>86573</v>
      </c>
      <c r="C8445" t="s">
        <v>461</v>
      </c>
      <c r="D8445" t="s">
        <v>20</v>
      </c>
      <c r="E8445" t="s">
        <v>39</v>
      </c>
      <c r="F8445" t="s">
        <v>22</v>
      </c>
      <c r="G8445" t="s">
        <v>93</v>
      </c>
      <c r="H8445" t="s">
        <v>49</v>
      </c>
      <c r="I8445" t="s">
        <v>28</v>
      </c>
      <c r="J8445" t="s">
        <v>36</v>
      </c>
      <c r="K8445" t="s">
        <v>138</v>
      </c>
      <c r="L8445" t="s">
        <v>192</v>
      </c>
      <c r="M8445" t="s">
        <v>27</v>
      </c>
      <c r="N8445" s="2">
        <v>40363</v>
      </c>
      <c r="O8445" s="2">
        <v>40365</v>
      </c>
      <c r="P8445">
        <v>7</v>
      </c>
      <c r="Q8445" s="1">
        <v>0.05</v>
      </c>
      <c r="R8445">
        <v>363.25</v>
      </c>
      <c r="S8445">
        <v>19.989999999999998</v>
      </c>
      <c r="T8445">
        <f t="shared" si="131"/>
        <v>2542.75</v>
      </c>
    </row>
    <row r="8446" spans="1:20" x14ac:dyDescent="0.25">
      <c r="A8446">
        <v>8445</v>
      </c>
      <c r="B8446">
        <v>86586</v>
      </c>
      <c r="C8446" t="s">
        <v>461</v>
      </c>
      <c r="D8446" t="s">
        <v>20</v>
      </c>
      <c r="E8446" t="s">
        <v>39</v>
      </c>
      <c r="F8446" t="s">
        <v>22</v>
      </c>
      <c r="G8446" t="s">
        <v>93</v>
      </c>
      <c r="H8446" t="s">
        <v>94</v>
      </c>
      <c r="I8446" t="s">
        <v>28</v>
      </c>
      <c r="J8446" t="s">
        <v>36</v>
      </c>
      <c r="K8446" t="s">
        <v>101</v>
      </c>
      <c r="L8446" t="s">
        <v>44</v>
      </c>
      <c r="M8446" t="s">
        <v>499</v>
      </c>
      <c r="N8446" s="2">
        <v>41459</v>
      </c>
      <c r="O8446" s="2">
        <v>41460</v>
      </c>
      <c r="P8446">
        <v>11</v>
      </c>
      <c r="Q8446" s="1">
        <v>0.06</v>
      </c>
      <c r="R8446">
        <v>3.34</v>
      </c>
      <c r="S8446">
        <v>7.49</v>
      </c>
      <c r="T8446">
        <f t="shared" si="131"/>
        <v>36.739999999999995</v>
      </c>
    </row>
    <row r="8447" spans="1:20" x14ac:dyDescent="0.25">
      <c r="A8447">
        <v>8446</v>
      </c>
      <c r="B8447">
        <v>86194</v>
      </c>
      <c r="C8447" t="s">
        <v>758</v>
      </c>
      <c r="D8447" t="s">
        <v>20</v>
      </c>
      <c r="E8447" t="s">
        <v>187</v>
      </c>
      <c r="F8447" t="s">
        <v>31</v>
      </c>
      <c r="G8447" t="s">
        <v>41</v>
      </c>
      <c r="H8447" t="s">
        <v>217</v>
      </c>
      <c r="I8447" t="s">
        <v>28</v>
      </c>
      <c r="J8447" t="s">
        <v>36</v>
      </c>
      <c r="K8447" t="s">
        <v>181</v>
      </c>
      <c r="L8447" t="s">
        <v>192</v>
      </c>
      <c r="M8447" t="s">
        <v>66</v>
      </c>
      <c r="N8447" s="2">
        <v>40805</v>
      </c>
      <c r="O8447" s="2">
        <v>40805</v>
      </c>
      <c r="P8447">
        <v>15</v>
      </c>
      <c r="Q8447" s="1">
        <v>0.01</v>
      </c>
      <c r="R8447">
        <v>78.69</v>
      </c>
      <c r="S8447">
        <v>19.989999999999998</v>
      </c>
      <c r="T8447">
        <f t="shared" si="131"/>
        <v>1180.3499999999999</v>
      </c>
    </row>
    <row r="8448" spans="1:20" x14ac:dyDescent="0.25">
      <c r="A8448">
        <v>8447</v>
      </c>
      <c r="B8448">
        <v>86194</v>
      </c>
      <c r="C8448" t="s">
        <v>758</v>
      </c>
      <c r="D8448" t="s">
        <v>578</v>
      </c>
      <c r="E8448" t="s">
        <v>187</v>
      </c>
      <c r="F8448" t="s">
        <v>31</v>
      </c>
      <c r="G8448" t="s">
        <v>41</v>
      </c>
      <c r="H8448" t="s">
        <v>225</v>
      </c>
      <c r="I8448" t="s">
        <v>28</v>
      </c>
      <c r="J8448" t="s">
        <v>36</v>
      </c>
      <c r="K8448" t="s">
        <v>71</v>
      </c>
      <c r="L8448" t="s">
        <v>330</v>
      </c>
      <c r="M8448" t="s">
        <v>83</v>
      </c>
      <c r="N8448" s="2">
        <v>40805</v>
      </c>
      <c r="O8448" s="2">
        <v>40807</v>
      </c>
      <c r="P8448">
        <v>7</v>
      </c>
      <c r="Q8448" s="1">
        <v>0.05</v>
      </c>
      <c r="R8448">
        <v>145.97999999999999</v>
      </c>
      <c r="S8448">
        <v>51.92</v>
      </c>
      <c r="T8448">
        <f t="shared" si="131"/>
        <v>1021.8599999999999</v>
      </c>
    </row>
    <row r="8449" spans="1:20" x14ac:dyDescent="0.25">
      <c r="A8449">
        <v>8448</v>
      </c>
      <c r="B8449">
        <v>87454</v>
      </c>
      <c r="C8449" t="s">
        <v>949</v>
      </c>
      <c r="D8449" t="s">
        <v>20</v>
      </c>
      <c r="E8449" t="s">
        <v>39</v>
      </c>
      <c r="F8449" t="s">
        <v>47</v>
      </c>
      <c r="G8449" t="s">
        <v>41</v>
      </c>
      <c r="H8449" t="s">
        <v>54</v>
      </c>
      <c r="I8449" t="s">
        <v>28</v>
      </c>
      <c r="J8449" t="s">
        <v>36</v>
      </c>
      <c r="K8449" t="s">
        <v>289</v>
      </c>
      <c r="L8449" t="s">
        <v>192</v>
      </c>
      <c r="M8449" t="s">
        <v>51</v>
      </c>
      <c r="N8449" s="2">
        <v>40598</v>
      </c>
      <c r="O8449" s="2">
        <v>40600</v>
      </c>
      <c r="P8449">
        <v>9</v>
      </c>
      <c r="Q8449" s="1">
        <v>0.03</v>
      </c>
      <c r="R8449">
        <v>4.8899999999999997</v>
      </c>
      <c r="S8449">
        <v>6.07</v>
      </c>
      <c r="T8449">
        <f t="shared" si="131"/>
        <v>44.01</v>
      </c>
    </row>
    <row r="8450" spans="1:20" x14ac:dyDescent="0.25">
      <c r="A8450">
        <v>8449</v>
      </c>
      <c r="B8450">
        <v>87367</v>
      </c>
      <c r="C8450" t="s">
        <v>2507</v>
      </c>
      <c r="D8450" t="s">
        <v>578</v>
      </c>
      <c r="E8450" t="s">
        <v>187</v>
      </c>
      <c r="F8450" t="s">
        <v>31</v>
      </c>
      <c r="G8450" t="s">
        <v>48</v>
      </c>
      <c r="H8450" t="s">
        <v>217</v>
      </c>
      <c r="I8450" t="s">
        <v>28</v>
      </c>
      <c r="J8450" t="s">
        <v>36</v>
      </c>
      <c r="K8450" t="s">
        <v>113</v>
      </c>
      <c r="L8450" t="s">
        <v>283</v>
      </c>
      <c r="M8450" t="s">
        <v>375</v>
      </c>
      <c r="N8450" s="2">
        <v>40643</v>
      </c>
      <c r="O8450" s="2">
        <v>40652</v>
      </c>
      <c r="P8450">
        <v>12</v>
      </c>
      <c r="Q8450" s="1">
        <v>7.0000000000000007E-2</v>
      </c>
      <c r="R8450">
        <v>243.98</v>
      </c>
      <c r="S8450">
        <v>43.32</v>
      </c>
      <c r="T8450">
        <f t="shared" si="131"/>
        <v>2927.7599999999998</v>
      </c>
    </row>
    <row r="8451" spans="1:20" x14ac:dyDescent="0.25">
      <c r="A8451">
        <v>8450</v>
      </c>
      <c r="B8451">
        <v>90160</v>
      </c>
      <c r="C8451" t="s">
        <v>598</v>
      </c>
      <c r="D8451" t="s">
        <v>20</v>
      </c>
      <c r="E8451" t="s">
        <v>39</v>
      </c>
      <c r="F8451" t="s">
        <v>22</v>
      </c>
      <c r="G8451" t="s">
        <v>41</v>
      </c>
      <c r="H8451" t="s">
        <v>42</v>
      </c>
      <c r="I8451" t="s">
        <v>28</v>
      </c>
      <c r="J8451" t="s">
        <v>36</v>
      </c>
      <c r="K8451" t="s">
        <v>79</v>
      </c>
      <c r="L8451" t="s">
        <v>192</v>
      </c>
      <c r="M8451" t="s">
        <v>246</v>
      </c>
      <c r="N8451" s="2">
        <v>40343</v>
      </c>
      <c r="O8451" s="2">
        <v>40343</v>
      </c>
      <c r="P8451">
        <v>9</v>
      </c>
      <c r="Q8451" s="1">
        <v>0.08</v>
      </c>
      <c r="R8451">
        <v>315.98</v>
      </c>
      <c r="S8451">
        <v>19.989999999999998</v>
      </c>
      <c r="T8451">
        <f t="shared" ref="T8451:T8514" si="132">R8451*P8451</f>
        <v>2843.82</v>
      </c>
    </row>
    <row r="8452" spans="1:20" x14ac:dyDescent="0.25">
      <c r="A8452">
        <v>8451</v>
      </c>
      <c r="B8452">
        <v>86955</v>
      </c>
      <c r="C8452" t="s">
        <v>740</v>
      </c>
      <c r="D8452" t="s">
        <v>20</v>
      </c>
      <c r="E8452" t="s">
        <v>187</v>
      </c>
      <c r="F8452" t="s">
        <v>31</v>
      </c>
      <c r="G8452" t="s">
        <v>93</v>
      </c>
      <c r="H8452" t="s">
        <v>217</v>
      </c>
      <c r="I8452" t="s">
        <v>28</v>
      </c>
      <c r="J8452" t="s">
        <v>36</v>
      </c>
      <c r="K8452" t="s">
        <v>170</v>
      </c>
      <c r="L8452" t="s">
        <v>192</v>
      </c>
      <c r="M8452" t="s">
        <v>178</v>
      </c>
      <c r="N8452" s="2">
        <v>41468</v>
      </c>
      <c r="O8452" s="2">
        <v>41469</v>
      </c>
      <c r="P8452">
        <v>13</v>
      </c>
      <c r="Q8452" s="1">
        <v>0.06</v>
      </c>
      <c r="R8452">
        <v>33.979999999999997</v>
      </c>
      <c r="S8452">
        <v>19.989999999999998</v>
      </c>
      <c r="T8452">
        <f t="shared" si="132"/>
        <v>441.73999999999995</v>
      </c>
    </row>
    <row r="8453" spans="1:20" x14ac:dyDescent="0.25">
      <c r="A8453">
        <v>8452</v>
      </c>
      <c r="B8453">
        <v>86955</v>
      </c>
      <c r="C8453" t="s">
        <v>740</v>
      </c>
      <c r="D8453" t="s">
        <v>20</v>
      </c>
      <c r="E8453" t="s">
        <v>21</v>
      </c>
      <c r="F8453" t="s">
        <v>31</v>
      </c>
      <c r="G8453" t="s">
        <v>93</v>
      </c>
      <c r="H8453" t="s">
        <v>206</v>
      </c>
      <c r="I8453" t="s">
        <v>28</v>
      </c>
      <c r="J8453" t="s">
        <v>36</v>
      </c>
      <c r="K8453" t="s">
        <v>204</v>
      </c>
      <c r="L8453" t="s">
        <v>26</v>
      </c>
      <c r="M8453" t="s">
        <v>367</v>
      </c>
      <c r="N8453" s="2">
        <v>41468</v>
      </c>
      <c r="O8453" s="2">
        <v>41469</v>
      </c>
      <c r="P8453">
        <v>17</v>
      </c>
      <c r="Q8453" s="1">
        <v>0.04</v>
      </c>
      <c r="R8453">
        <v>55.99</v>
      </c>
      <c r="S8453">
        <v>5</v>
      </c>
      <c r="T8453">
        <f t="shared" si="132"/>
        <v>951.83</v>
      </c>
    </row>
    <row r="8454" spans="1:20" x14ac:dyDescent="0.25">
      <c r="A8454">
        <v>8453</v>
      </c>
      <c r="B8454">
        <v>90776</v>
      </c>
      <c r="C8454" t="s">
        <v>895</v>
      </c>
      <c r="D8454" t="s">
        <v>20</v>
      </c>
      <c r="E8454" t="s">
        <v>39</v>
      </c>
      <c r="F8454" t="s">
        <v>47</v>
      </c>
      <c r="G8454" t="s">
        <v>23</v>
      </c>
      <c r="H8454" t="s">
        <v>78</v>
      </c>
      <c r="I8454" t="s">
        <v>28</v>
      </c>
      <c r="J8454" t="s">
        <v>36</v>
      </c>
      <c r="K8454" t="s">
        <v>221</v>
      </c>
      <c r="L8454" t="s">
        <v>192</v>
      </c>
      <c r="M8454" t="s">
        <v>51</v>
      </c>
      <c r="N8454" s="2">
        <v>40812</v>
      </c>
      <c r="O8454" s="2">
        <v>40813</v>
      </c>
      <c r="P8454">
        <v>12</v>
      </c>
      <c r="Q8454" s="1">
        <v>0.01</v>
      </c>
      <c r="R8454">
        <v>10.98</v>
      </c>
      <c r="S8454">
        <v>4.8</v>
      </c>
      <c r="T8454">
        <f t="shared" si="132"/>
        <v>131.76</v>
      </c>
    </row>
    <row r="8455" spans="1:20" x14ac:dyDescent="0.25">
      <c r="A8455">
        <v>8454</v>
      </c>
      <c r="B8455">
        <v>91496</v>
      </c>
      <c r="C8455" t="s">
        <v>747</v>
      </c>
      <c r="D8455" t="s">
        <v>20</v>
      </c>
      <c r="E8455" t="s">
        <v>39</v>
      </c>
      <c r="F8455" t="s">
        <v>40</v>
      </c>
      <c r="G8455" t="s">
        <v>32</v>
      </c>
      <c r="H8455" t="s">
        <v>42</v>
      </c>
      <c r="I8455" t="s">
        <v>28</v>
      </c>
      <c r="J8455" t="s">
        <v>36</v>
      </c>
      <c r="K8455" t="s">
        <v>274</v>
      </c>
      <c r="L8455" t="s">
        <v>746</v>
      </c>
      <c r="M8455" t="s">
        <v>59</v>
      </c>
      <c r="N8455" s="2">
        <v>40539</v>
      </c>
      <c r="O8455" s="2">
        <v>40540</v>
      </c>
      <c r="P8455">
        <v>6</v>
      </c>
      <c r="Q8455" s="1">
        <v>0.1</v>
      </c>
      <c r="R8455">
        <v>3.25</v>
      </c>
      <c r="S8455">
        <v>49</v>
      </c>
      <c r="T8455">
        <f t="shared" si="132"/>
        <v>19.5</v>
      </c>
    </row>
    <row r="8456" spans="1:20" x14ac:dyDescent="0.25">
      <c r="A8456">
        <v>8455</v>
      </c>
      <c r="B8456">
        <v>91501</v>
      </c>
      <c r="C8456" t="s">
        <v>747</v>
      </c>
      <c r="D8456" t="s">
        <v>578</v>
      </c>
      <c r="E8456" t="s">
        <v>187</v>
      </c>
      <c r="F8456" t="s">
        <v>40</v>
      </c>
      <c r="G8456" t="s">
        <v>32</v>
      </c>
      <c r="H8456" t="s">
        <v>217</v>
      </c>
      <c r="I8456" t="s">
        <v>28</v>
      </c>
      <c r="J8456" t="s">
        <v>36</v>
      </c>
      <c r="K8456" t="s">
        <v>221</v>
      </c>
      <c r="L8456" t="s">
        <v>283</v>
      </c>
      <c r="M8456" t="s">
        <v>99</v>
      </c>
      <c r="N8456" s="2">
        <v>41635</v>
      </c>
      <c r="O8456" s="2">
        <v>41636</v>
      </c>
      <c r="P8456">
        <v>8</v>
      </c>
      <c r="Q8456" s="1">
        <v>0</v>
      </c>
      <c r="R8456">
        <v>300.98</v>
      </c>
      <c r="S8456">
        <v>64.73</v>
      </c>
      <c r="T8456">
        <f t="shared" si="132"/>
        <v>2407.84</v>
      </c>
    </row>
    <row r="8457" spans="1:20" x14ac:dyDescent="0.25">
      <c r="A8457">
        <v>8456</v>
      </c>
      <c r="B8457">
        <v>89849</v>
      </c>
      <c r="C8457" t="s">
        <v>1955</v>
      </c>
      <c r="D8457" t="s">
        <v>20</v>
      </c>
      <c r="E8457" t="s">
        <v>39</v>
      </c>
      <c r="F8457" t="s">
        <v>31</v>
      </c>
      <c r="G8457" t="s">
        <v>23</v>
      </c>
      <c r="H8457" t="s">
        <v>61</v>
      </c>
      <c r="I8457" t="s">
        <v>28</v>
      </c>
      <c r="J8457" t="s">
        <v>36</v>
      </c>
      <c r="K8457" t="s">
        <v>189</v>
      </c>
      <c r="L8457" t="s">
        <v>192</v>
      </c>
      <c r="M8457" t="s">
        <v>63</v>
      </c>
      <c r="N8457" s="2">
        <v>40397</v>
      </c>
      <c r="O8457" s="2">
        <v>40399</v>
      </c>
      <c r="P8457">
        <v>20</v>
      </c>
      <c r="Q8457" s="1">
        <v>0.08</v>
      </c>
      <c r="R8457">
        <v>14.81</v>
      </c>
      <c r="S8457">
        <v>13.32</v>
      </c>
      <c r="T8457">
        <f t="shared" si="132"/>
        <v>296.2</v>
      </c>
    </row>
    <row r="8458" spans="1:20" x14ac:dyDescent="0.25">
      <c r="A8458">
        <v>8457</v>
      </c>
      <c r="B8458">
        <v>87745</v>
      </c>
      <c r="C8458" t="s">
        <v>2125</v>
      </c>
      <c r="D8458" t="s">
        <v>20</v>
      </c>
      <c r="E8458" t="s">
        <v>21</v>
      </c>
      <c r="F8458" t="s">
        <v>31</v>
      </c>
      <c r="G8458" t="s">
        <v>23</v>
      </c>
      <c r="H8458" t="s">
        <v>203</v>
      </c>
      <c r="I8458" t="s">
        <v>28</v>
      </c>
      <c r="J8458" t="s">
        <v>36</v>
      </c>
      <c r="K8458" t="s">
        <v>198</v>
      </c>
      <c r="L8458" t="s">
        <v>192</v>
      </c>
      <c r="M8458" t="s">
        <v>69</v>
      </c>
      <c r="N8458" s="2">
        <v>41242</v>
      </c>
      <c r="O8458" s="2">
        <v>41243</v>
      </c>
      <c r="P8458">
        <v>21</v>
      </c>
      <c r="Q8458" s="1">
        <v>0.08</v>
      </c>
      <c r="R8458">
        <v>27.48</v>
      </c>
      <c r="S8458">
        <v>4</v>
      </c>
      <c r="T8458">
        <f t="shared" si="132"/>
        <v>577.08000000000004</v>
      </c>
    </row>
    <row r="8459" spans="1:20" x14ac:dyDescent="0.25">
      <c r="A8459">
        <v>8458</v>
      </c>
      <c r="B8459">
        <v>89447</v>
      </c>
      <c r="C8459" t="s">
        <v>1090</v>
      </c>
      <c r="D8459" t="s">
        <v>20</v>
      </c>
      <c r="E8459" t="s">
        <v>187</v>
      </c>
      <c r="F8459" t="s">
        <v>22</v>
      </c>
      <c r="G8459" t="s">
        <v>23</v>
      </c>
      <c r="H8459" t="s">
        <v>225</v>
      </c>
      <c r="I8459" t="s">
        <v>28</v>
      </c>
      <c r="J8459" t="s">
        <v>36</v>
      </c>
      <c r="K8459" t="s">
        <v>68</v>
      </c>
      <c r="L8459" t="s">
        <v>706</v>
      </c>
      <c r="M8459" t="s">
        <v>173</v>
      </c>
      <c r="N8459" s="2">
        <v>41532</v>
      </c>
      <c r="O8459" s="2">
        <v>41533</v>
      </c>
      <c r="P8459">
        <v>24</v>
      </c>
      <c r="Q8459" s="1">
        <v>0.02</v>
      </c>
      <c r="R8459">
        <v>54.2</v>
      </c>
      <c r="S8459">
        <v>11.1</v>
      </c>
      <c r="T8459">
        <f t="shared" si="132"/>
        <v>1300.8000000000002</v>
      </c>
    </row>
    <row r="8460" spans="1:20" x14ac:dyDescent="0.25">
      <c r="A8460">
        <v>8459</v>
      </c>
      <c r="B8460">
        <v>88676</v>
      </c>
      <c r="C8460" t="s">
        <v>2256</v>
      </c>
      <c r="D8460" t="s">
        <v>20</v>
      </c>
      <c r="E8460" t="s">
        <v>39</v>
      </c>
      <c r="F8460" t="s">
        <v>31</v>
      </c>
      <c r="G8460" t="s">
        <v>93</v>
      </c>
      <c r="H8460" t="s">
        <v>78</v>
      </c>
      <c r="I8460" t="s">
        <v>28</v>
      </c>
      <c r="J8460" t="s">
        <v>36</v>
      </c>
      <c r="K8460" t="s">
        <v>62</v>
      </c>
      <c r="L8460" t="s">
        <v>192</v>
      </c>
      <c r="M8460" t="s">
        <v>63</v>
      </c>
      <c r="N8460" s="2">
        <v>41510</v>
      </c>
      <c r="O8460" s="2">
        <v>41511</v>
      </c>
      <c r="P8460">
        <v>4</v>
      </c>
      <c r="Q8460" s="1">
        <v>0.01</v>
      </c>
      <c r="R8460">
        <v>48.04</v>
      </c>
      <c r="S8460">
        <v>5.79</v>
      </c>
      <c r="T8460">
        <f t="shared" si="132"/>
        <v>192.16</v>
      </c>
    </row>
    <row r="8461" spans="1:20" x14ac:dyDescent="0.25">
      <c r="A8461">
        <v>8460</v>
      </c>
      <c r="B8461">
        <v>90251</v>
      </c>
      <c r="C8461" t="s">
        <v>476</v>
      </c>
      <c r="D8461" t="s">
        <v>20</v>
      </c>
      <c r="E8461" t="s">
        <v>39</v>
      </c>
      <c r="F8461" t="s">
        <v>47</v>
      </c>
      <c r="G8461" t="s">
        <v>23</v>
      </c>
      <c r="H8461" t="s">
        <v>42</v>
      </c>
      <c r="I8461" t="s">
        <v>28</v>
      </c>
      <c r="J8461" t="s">
        <v>36</v>
      </c>
      <c r="K8461" t="s">
        <v>184</v>
      </c>
      <c r="L8461" t="s">
        <v>192</v>
      </c>
      <c r="M8461" t="s">
        <v>156</v>
      </c>
      <c r="N8461" s="2">
        <v>41190</v>
      </c>
      <c r="O8461" s="2">
        <v>41191</v>
      </c>
      <c r="P8461">
        <v>17</v>
      </c>
      <c r="Q8461" s="1">
        <v>0.04</v>
      </c>
      <c r="R8461">
        <v>42.98</v>
      </c>
      <c r="S8461">
        <v>4.62</v>
      </c>
      <c r="T8461">
        <f t="shared" si="132"/>
        <v>730.66</v>
      </c>
    </row>
    <row r="8462" spans="1:20" x14ac:dyDescent="0.25">
      <c r="A8462">
        <v>8461</v>
      </c>
      <c r="B8462">
        <v>90251</v>
      </c>
      <c r="C8462" t="s">
        <v>476</v>
      </c>
      <c r="D8462" t="s">
        <v>20</v>
      </c>
      <c r="E8462" t="s">
        <v>39</v>
      </c>
      <c r="F8462" t="s">
        <v>47</v>
      </c>
      <c r="G8462" t="s">
        <v>23</v>
      </c>
      <c r="H8462" t="s">
        <v>54</v>
      </c>
      <c r="I8462" t="s">
        <v>28</v>
      </c>
      <c r="J8462" t="s">
        <v>36</v>
      </c>
      <c r="K8462" t="s">
        <v>289</v>
      </c>
      <c r="L8462" t="s">
        <v>192</v>
      </c>
      <c r="M8462" t="s">
        <v>167</v>
      </c>
      <c r="N8462" s="2">
        <v>41190</v>
      </c>
      <c r="O8462" s="2">
        <v>41192</v>
      </c>
      <c r="P8462">
        <v>1</v>
      </c>
      <c r="Q8462" s="1">
        <v>0.01</v>
      </c>
      <c r="R8462">
        <v>6.3</v>
      </c>
      <c r="S8462">
        <v>0.5</v>
      </c>
      <c r="T8462">
        <f t="shared" si="132"/>
        <v>6.3</v>
      </c>
    </row>
    <row r="8463" spans="1:20" x14ac:dyDescent="0.25">
      <c r="A8463">
        <v>8462</v>
      </c>
      <c r="B8463">
        <v>90251</v>
      </c>
      <c r="C8463" t="s">
        <v>476</v>
      </c>
      <c r="D8463" t="s">
        <v>20</v>
      </c>
      <c r="E8463" t="s">
        <v>39</v>
      </c>
      <c r="F8463" t="s">
        <v>47</v>
      </c>
      <c r="G8463" t="s">
        <v>23</v>
      </c>
      <c r="H8463" t="s">
        <v>61</v>
      </c>
      <c r="I8463" t="s">
        <v>28</v>
      </c>
      <c r="J8463" t="s">
        <v>36</v>
      </c>
      <c r="K8463" t="s">
        <v>82</v>
      </c>
      <c r="L8463" t="s">
        <v>44</v>
      </c>
      <c r="M8463" t="s">
        <v>117</v>
      </c>
      <c r="N8463" s="2">
        <v>41190</v>
      </c>
      <c r="O8463" s="2">
        <v>41191</v>
      </c>
      <c r="P8463">
        <v>11</v>
      </c>
      <c r="Q8463" s="1">
        <v>0.04</v>
      </c>
      <c r="R8463">
        <v>6.47</v>
      </c>
      <c r="S8463">
        <v>1.22</v>
      </c>
      <c r="T8463">
        <f t="shared" si="132"/>
        <v>71.17</v>
      </c>
    </row>
    <row r="8464" spans="1:20" x14ac:dyDescent="0.25">
      <c r="A8464">
        <v>8463</v>
      </c>
      <c r="B8464">
        <v>88665</v>
      </c>
      <c r="C8464" t="s">
        <v>483</v>
      </c>
      <c r="D8464" t="s">
        <v>20</v>
      </c>
      <c r="E8464" t="s">
        <v>39</v>
      </c>
      <c r="F8464" t="s">
        <v>31</v>
      </c>
      <c r="G8464" t="s">
        <v>41</v>
      </c>
      <c r="H8464" t="s">
        <v>61</v>
      </c>
      <c r="I8464" t="s">
        <v>28</v>
      </c>
      <c r="J8464" t="s">
        <v>36</v>
      </c>
      <c r="K8464" t="s">
        <v>138</v>
      </c>
      <c r="L8464" t="s">
        <v>26</v>
      </c>
      <c r="M8464" t="s">
        <v>121</v>
      </c>
      <c r="N8464" s="2">
        <v>41571</v>
      </c>
      <c r="O8464" s="2">
        <v>41573</v>
      </c>
      <c r="P8464">
        <v>4</v>
      </c>
      <c r="Q8464" s="1">
        <v>0.01</v>
      </c>
      <c r="R8464">
        <v>11.66</v>
      </c>
      <c r="S8464">
        <v>8.99</v>
      </c>
      <c r="T8464">
        <f t="shared" si="132"/>
        <v>46.64</v>
      </c>
    </row>
    <row r="8465" spans="1:20" x14ac:dyDescent="0.25">
      <c r="A8465">
        <v>8464</v>
      </c>
      <c r="B8465">
        <v>88665</v>
      </c>
      <c r="C8465" t="s">
        <v>483</v>
      </c>
      <c r="D8465" t="s">
        <v>20</v>
      </c>
      <c r="E8465" t="s">
        <v>39</v>
      </c>
      <c r="F8465" t="s">
        <v>31</v>
      </c>
      <c r="G8465" t="s">
        <v>41</v>
      </c>
      <c r="H8465" t="s">
        <v>89</v>
      </c>
      <c r="I8465" t="s">
        <v>28</v>
      </c>
      <c r="J8465" t="s">
        <v>36</v>
      </c>
      <c r="K8465" t="s">
        <v>58</v>
      </c>
      <c r="L8465" t="s">
        <v>44</v>
      </c>
      <c r="M8465" t="s">
        <v>121</v>
      </c>
      <c r="N8465" s="2">
        <v>41571</v>
      </c>
      <c r="O8465" s="2">
        <v>41573</v>
      </c>
      <c r="P8465">
        <v>11</v>
      </c>
      <c r="Q8465" s="1">
        <v>0.02</v>
      </c>
      <c r="R8465">
        <v>3.29</v>
      </c>
      <c r="S8465">
        <v>1.35</v>
      </c>
      <c r="T8465">
        <f t="shared" si="132"/>
        <v>36.19</v>
      </c>
    </row>
    <row r="8466" spans="1:20" x14ac:dyDescent="0.25">
      <c r="A8466">
        <v>8465</v>
      </c>
      <c r="B8466">
        <v>88240</v>
      </c>
      <c r="C8466" t="s">
        <v>256</v>
      </c>
      <c r="D8466" t="s">
        <v>20</v>
      </c>
      <c r="E8466" t="s">
        <v>39</v>
      </c>
      <c r="F8466" t="s">
        <v>31</v>
      </c>
      <c r="G8466" t="s">
        <v>257</v>
      </c>
      <c r="H8466" t="s">
        <v>78</v>
      </c>
      <c r="I8466" t="s">
        <v>28</v>
      </c>
      <c r="J8466" t="s">
        <v>36</v>
      </c>
      <c r="K8466" t="s">
        <v>105</v>
      </c>
      <c r="L8466" t="s">
        <v>44</v>
      </c>
      <c r="M8466" t="s">
        <v>178</v>
      </c>
      <c r="N8466" s="2">
        <v>40340</v>
      </c>
      <c r="O8466" s="2">
        <v>40343</v>
      </c>
      <c r="P8466">
        <v>9</v>
      </c>
      <c r="Q8466" s="1">
        <v>0.08</v>
      </c>
      <c r="R8466">
        <v>3.98</v>
      </c>
      <c r="S8466">
        <v>0.7</v>
      </c>
      <c r="T8466">
        <f t="shared" si="132"/>
        <v>35.82</v>
      </c>
    </row>
    <row r="8467" spans="1:20" x14ac:dyDescent="0.25">
      <c r="A8467">
        <v>8466</v>
      </c>
      <c r="B8467">
        <v>88249</v>
      </c>
      <c r="C8467" t="s">
        <v>256</v>
      </c>
      <c r="D8467" t="s">
        <v>20</v>
      </c>
      <c r="E8467" t="s">
        <v>39</v>
      </c>
      <c r="F8467" t="s">
        <v>31</v>
      </c>
      <c r="G8467" t="s">
        <v>257</v>
      </c>
      <c r="H8467" t="s">
        <v>49</v>
      </c>
      <c r="I8467" t="s">
        <v>28</v>
      </c>
      <c r="J8467" t="s">
        <v>36</v>
      </c>
      <c r="K8467" t="s">
        <v>129</v>
      </c>
      <c r="L8467" t="s">
        <v>44</v>
      </c>
      <c r="M8467" t="s">
        <v>91</v>
      </c>
      <c r="N8467" s="2">
        <v>41436</v>
      </c>
      <c r="O8467" s="2">
        <v>41437</v>
      </c>
      <c r="P8467">
        <v>18</v>
      </c>
      <c r="Q8467" s="1">
        <v>0.01</v>
      </c>
      <c r="R8467">
        <v>1.76</v>
      </c>
      <c r="S8467">
        <v>0.7</v>
      </c>
      <c r="T8467">
        <f t="shared" si="132"/>
        <v>31.68</v>
      </c>
    </row>
    <row r="8468" spans="1:20" x14ac:dyDescent="0.25">
      <c r="A8468">
        <v>8467</v>
      </c>
      <c r="B8468">
        <v>88249</v>
      </c>
      <c r="C8468" t="s">
        <v>256</v>
      </c>
      <c r="D8468" t="s">
        <v>38</v>
      </c>
      <c r="E8468" t="s">
        <v>39</v>
      </c>
      <c r="F8468" t="s">
        <v>31</v>
      </c>
      <c r="G8468" t="s">
        <v>257</v>
      </c>
      <c r="H8468" t="s">
        <v>89</v>
      </c>
      <c r="I8468" t="s">
        <v>28</v>
      </c>
      <c r="J8468" t="s">
        <v>36</v>
      </c>
      <c r="K8468" t="s">
        <v>138</v>
      </c>
      <c r="L8468" t="s">
        <v>192</v>
      </c>
      <c r="M8468" t="s">
        <v>367</v>
      </c>
      <c r="N8468" s="2">
        <v>41436</v>
      </c>
      <c r="O8468" s="2">
        <v>41436</v>
      </c>
      <c r="P8468">
        <v>16</v>
      </c>
      <c r="Q8468" s="1">
        <v>0.01</v>
      </c>
      <c r="R8468">
        <v>193.17</v>
      </c>
      <c r="S8468">
        <v>19.989999999999998</v>
      </c>
      <c r="T8468">
        <f t="shared" si="132"/>
        <v>3090.72</v>
      </c>
    </row>
    <row r="8469" spans="1:20" x14ac:dyDescent="0.25">
      <c r="A8469">
        <v>8468</v>
      </c>
      <c r="B8469">
        <v>89953</v>
      </c>
      <c r="C8469" t="s">
        <v>1752</v>
      </c>
      <c r="D8469" t="s">
        <v>578</v>
      </c>
      <c r="E8469" t="s">
        <v>187</v>
      </c>
      <c r="F8469" t="s">
        <v>31</v>
      </c>
      <c r="G8469" t="s">
        <v>41</v>
      </c>
      <c r="H8469" t="s">
        <v>219</v>
      </c>
      <c r="I8469" t="s">
        <v>28</v>
      </c>
      <c r="J8469" t="s">
        <v>36</v>
      </c>
      <c r="K8469" t="s">
        <v>291</v>
      </c>
      <c r="L8469" t="s">
        <v>283</v>
      </c>
      <c r="M8469" t="s">
        <v>35</v>
      </c>
      <c r="N8469" s="2">
        <v>41399</v>
      </c>
      <c r="O8469" s="2">
        <v>41401</v>
      </c>
      <c r="P8469">
        <v>10</v>
      </c>
      <c r="Q8469" s="1">
        <v>0.01</v>
      </c>
      <c r="R8469">
        <v>95.95</v>
      </c>
      <c r="S8469">
        <v>74.349999999999994</v>
      </c>
      <c r="T8469">
        <f t="shared" si="132"/>
        <v>959.5</v>
      </c>
    </row>
    <row r="8470" spans="1:20" x14ac:dyDescent="0.25">
      <c r="A8470">
        <v>8469</v>
      </c>
      <c r="B8470">
        <v>89953</v>
      </c>
      <c r="C8470" t="s">
        <v>1752</v>
      </c>
      <c r="D8470" t="s">
        <v>578</v>
      </c>
      <c r="E8470" t="s">
        <v>187</v>
      </c>
      <c r="F8470" t="s">
        <v>31</v>
      </c>
      <c r="G8470" t="s">
        <v>41</v>
      </c>
      <c r="H8470" t="s">
        <v>217</v>
      </c>
      <c r="I8470" t="s">
        <v>28</v>
      </c>
      <c r="J8470" t="s">
        <v>36</v>
      </c>
      <c r="K8470" t="s">
        <v>71</v>
      </c>
      <c r="L8470" t="s">
        <v>283</v>
      </c>
      <c r="M8470" t="s">
        <v>63</v>
      </c>
      <c r="N8470" s="2">
        <v>41399</v>
      </c>
      <c r="O8470" s="2">
        <v>41400</v>
      </c>
      <c r="P8470">
        <v>9</v>
      </c>
      <c r="Q8470" s="1">
        <v>0.06</v>
      </c>
      <c r="R8470">
        <v>300.98</v>
      </c>
      <c r="S8470">
        <v>64.73</v>
      </c>
      <c r="T8470">
        <f t="shared" si="132"/>
        <v>2708.82</v>
      </c>
    </row>
    <row r="8471" spans="1:20" x14ac:dyDescent="0.25">
      <c r="A8471">
        <v>8470</v>
      </c>
      <c r="B8471">
        <v>89953</v>
      </c>
      <c r="C8471" t="s">
        <v>1752</v>
      </c>
      <c r="D8471" t="s">
        <v>20</v>
      </c>
      <c r="E8471" t="s">
        <v>39</v>
      </c>
      <c r="F8471" t="s">
        <v>31</v>
      </c>
      <c r="G8471" t="s">
        <v>41</v>
      </c>
      <c r="H8471" t="s">
        <v>78</v>
      </c>
      <c r="I8471" t="s">
        <v>28</v>
      </c>
      <c r="J8471" t="s">
        <v>36</v>
      </c>
      <c r="K8471" t="s">
        <v>95</v>
      </c>
      <c r="L8471" t="s">
        <v>44</v>
      </c>
      <c r="M8471" t="s">
        <v>121</v>
      </c>
      <c r="N8471" s="2">
        <v>41399</v>
      </c>
      <c r="O8471" s="2">
        <v>41401</v>
      </c>
      <c r="P8471">
        <v>12</v>
      </c>
      <c r="Q8471" s="1">
        <v>0.06</v>
      </c>
      <c r="R8471">
        <v>37.94</v>
      </c>
      <c r="S8471">
        <v>5.08</v>
      </c>
      <c r="T8471">
        <f t="shared" si="132"/>
        <v>455.28</v>
      </c>
    </row>
    <row r="8472" spans="1:20" x14ac:dyDescent="0.25">
      <c r="A8472">
        <v>8471</v>
      </c>
      <c r="B8472">
        <v>89953</v>
      </c>
      <c r="C8472" t="s">
        <v>1752</v>
      </c>
      <c r="D8472" t="s">
        <v>20</v>
      </c>
      <c r="E8472" t="s">
        <v>39</v>
      </c>
      <c r="F8472" t="s">
        <v>31</v>
      </c>
      <c r="G8472" t="s">
        <v>41</v>
      </c>
      <c r="H8472" t="s">
        <v>78</v>
      </c>
      <c r="I8472" t="s">
        <v>28</v>
      </c>
      <c r="J8472" t="s">
        <v>36</v>
      </c>
      <c r="K8472" t="s">
        <v>136</v>
      </c>
      <c r="L8472" t="s">
        <v>192</v>
      </c>
      <c r="M8472" t="s">
        <v>35</v>
      </c>
      <c r="N8472" s="2">
        <v>41399</v>
      </c>
      <c r="O8472" s="2">
        <v>41401</v>
      </c>
      <c r="P8472">
        <v>9</v>
      </c>
      <c r="Q8472" s="1">
        <v>7.0000000000000007E-2</v>
      </c>
      <c r="R8472">
        <v>161.55000000000001</v>
      </c>
      <c r="S8472">
        <v>19.989999999999998</v>
      </c>
      <c r="T8472">
        <f t="shared" si="132"/>
        <v>1453.95</v>
      </c>
    </row>
    <row r="8473" spans="1:20" x14ac:dyDescent="0.25">
      <c r="A8473">
        <v>8472</v>
      </c>
      <c r="B8473">
        <v>89955</v>
      </c>
      <c r="C8473" t="s">
        <v>1752</v>
      </c>
      <c r="D8473" t="s">
        <v>20</v>
      </c>
      <c r="E8473" t="s">
        <v>21</v>
      </c>
      <c r="F8473" t="s">
        <v>31</v>
      </c>
      <c r="G8473" t="s">
        <v>41</v>
      </c>
      <c r="H8473" t="s">
        <v>33</v>
      </c>
      <c r="I8473" t="s">
        <v>28</v>
      </c>
      <c r="J8473" t="s">
        <v>36</v>
      </c>
      <c r="K8473" t="s">
        <v>1254</v>
      </c>
      <c r="L8473" t="s">
        <v>192</v>
      </c>
      <c r="M8473" t="s">
        <v>146</v>
      </c>
      <c r="N8473" s="2">
        <v>41588</v>
      </c>
      <c r="O8473" s="2">
        <v>41590</v>
      </c>
      <c r="P8473">
        <v>12</v>
      </c>
      <c r="Q8473" s="1">
        <v>0.03</v>
      </c>
      <c r="R8473">
        <v>80.98</v>
      </c>
      <c r="S8473">
        <v>7.18</v>
      </c>
      <c r="T8473">
        <f t="shared" si="132"/>
        <v>971.76</v>
      </c>
    </row>
    <row r="8474" spans="1:20" x14ac:dyDescent="0.25">
      <c r="A8474">
        <v>8473</v>
      </c>
      <c r="B8474">
        <v>89943</v>
      </c>
      <c r="C8474" t="s">
        <v>1752</v>
      </c>
      <c r="D8474" t="s">
        <v>20</v>
      </c>
      <c r="E8474" t="s">
        <v>21</v>
      </c>
      <c r="F8474" t="s">
        <v>31</v>
      </c>
      <c r="G8474" t="s">
        <v>41</v>
      </c>
      <c r="H8474" t="s">
        <v>33</v>
      </c>
      <c r="I8474" t="s">
        <v>28</v>
      </c>
      <c r="J8474" t="s">
        <v>36</v>
      </c>
      <c r="K8474" t="s">
        <v>1447</v>
      </c>
      <c r="L8474" t="s">
        <v>706</v>
      </c>
      <c r="M8474" t="s">
        <v>139</v>
      </c>
      <c r="N8474" s="2">
        <v>40492</v>
      </c>
      <c r="O8474" s="2">
        <v>40494</v>
      </c>
      <c r="P8474">
        <v>21</v>
      </c>
      <c r="Q8474" s="1">
        <v>0.06</v>
      </c>
      <c r="R8474">
        <v>13.99</v>
      </c>
      <c r="S8474">
        <v>7.51</v>
      </c>
      <c r="T8474">
        <f t="shared" si="132"/>
        <v>293.79000000000002</v>
      </c>
    </row>
    <row r="8475" spans="1:20" x14ac:dyDescent="0.25">
      <c r="A8475">
        <v>8474</v>
      </c>
      <c r="B8475">
        <v>89943</v>
      </c>
      <c r="C8475" t="s">
        <v>1752</v>
      </c>
      <c r="D8475" t="s">
        <v>20</v>
      </c>
      <c r="E8475" t="s">
        <v>39</v>
      </c>
      <c r="F8475" t="s">
        <v>31</v>
      </c>
      <c r="G8475" t="s">
        <v>41</v>
      </c>
      <c r="H8475" t="s">
        <v>54</v>
      </c>
      <c r="I8475" t="s">
        <v>28</v>
      </c>
      <c r="J8475" t="s">
        <v>36</v>
      </c>
      <c r="K8475" t="s">
        <v>184</v>
      </c>
      <c r="L8475" t="s">
        <v>44</v>
      </c>
      <c r="M8475" t="s">
        <v>146</v>
      </c>
      <c r="N8475" s="2">
        <v>40492</v>
      </c>
      <c r="O8475" s="2">
        <v>40492</v>
      </c>
      <c r="P8475">
        <v>3</v>
      </c>
      <c r="Q8475" s="1">
        <v>0.06</v>
      </c>
      <c r="R8475">
        <v>15.04</v>
      </c>
      <c r="S8475">
        <v>1.97</v>
      </c>
      <c r="T8475">
        <f t="shared" si="132"/>
        <v>45.12</v>
      </c>
    </row>
    <row r="8476" spans="1:20" x14ac:dyDescent="0.25">
      <c r="A8476">
        <v>8475</v>
      </c>
      <c r="B8476">
        <v>90237</v>
      </c>
      <c r="C8476" t="s">
        <v>1388</v>
      </c>
      <c r="D8476" t="s">
        <v>20</v>
      </c>
      <c r="E8476" t="s">
        <v>39</v>
      </c>
      <c r="F8476" t="s">
        <v>47</v>
      </c>
      <c r="G8476" t="s">
        <v>93</v>
      </c>
      <c r="H8476" t="s">
        <v>42</v>
      </c>
      <c r="I8476" t="s">
        <v>28</v>
      </c>
      <c r="J8476" t="s">
        <v>36</v>
      </c>
      <c r="K8476" t="s">
        <v>149</v>
      </c>
      <c r="L8476" t="s">
        <v>192</v>
      </c>
      <c r="M8476" t="s">
        <v>134</v>
      </c>
      <c r="N8476" s="2">
        <v>40229</v>
      </c>
      <c r="O8476" s="2">
        <v>40231</v>
      </c>
      <c r="P8476">
        <v>10</v>
      </c>
      <c r="Q8476" s="1">
        <v>7.0000000000000007E-2</v>
      </c>
      <c r="R8476">
        <v>5.81</v>
      </c>
      <c r="S8476">
        <v>8.49</v>
      </c>
      <c r="T8476">
        <f t="shared" si="132"/>
        <v>58.099999999999994</v>
      </c>
    </row>
    <row r="8477" spans="1:20" x14ac:dyDescent="0.25">
      <c r="A8477">
        <v>8476</v>
      </c>
      <c r="B8477">
        <v>90237</v>
      </c>
      <c r="C8477" t="s">
        <v>1388</v>
      </c>
      <c r="D8477" t="s">
        <v>20</v>
      </c>
      <c r="E8477" t="s">
        <v>187</v>
      </c>
      <c r="F8477" t="s">
        <v>47</v>
      </c>
      <c r="G8477" t="s">
        <v>93</v>
      </c>
      <c r="H8477" t="s">
        <v>188</v>
      </c>
      <c r="I8477" t="s">
        <v>28</v>
      </c>
      <c r="J8477" t="s">
        <v>36</v>
      </c>
      <c r="K8477" t="s">
        <v>226</v>
      </c>
      <c r="L8477" t="s">
        <v>192</v>
      </c>
      <c r="M8477" t="s">
        <v>160</v>
      </c>
      <c r="N8477" s="2">
        <v>40229</v>
      </c>
      <c r="O8477" s="2">
        <v>40230</v>
      </c>
      <c r="P8477">
        <v>12</v>
      </c>
      <c r="Q8477" s="1">
        <v>0.04</v>
      </c>
      <c r="R8477">
        <v>9.65</v>
      </c>
      <c r="S8477">
        <v>6.22</v>
      </c>
      <c r="T8477">
        <f t="shared" si="132"/>
        <v>115.80000000000001</v>
      </c>
    </row>
    <row r="8478" spans="1:20" x14ac:dyDescent="0.25">
      <c r="A8478">
        <v>8477</v>
      </c>
      <c r="B8478">
        <v>86142</v>
      </c>
      <c r="C8478" t="s">
        <v>2102</v>
      </c>
      <c r="D8478" t="s">
        <v>20</v>
      </c>
      <c r="E8478" t="s">
        <v>187</v>
      </c>
      <c r="F8478" t="s">
        <v>31</v>
      </c>
      <c r="G8478" t="s">
        <v>41</v>
      </c>
      <c r="H8478" t="s">
        <v>188</v>
      </c>
      <c r="I8478" t="s">
        <v>28</v>
      </c>
      <c r="J8478" t="s">
        <v>36</v>
      </c>
      <c r="K8478" t="s">
        <v>68</v>
      </c>
      <c r="L8478" t="s">
        <v>192</v>
      </c>
      <c r="M8478" t="s">
        <v>35</v>
      </c>
      <c r="N8478" s="2">
        <v>41577</v>
      </c>
      <c r="O8478" s="2">
        <v>41579</v>
      </c>
      <c r="P8478">
        <v>18</v>
      </c>
      <c r="Q8478" s="1">
        <v>0.1</v>
      </c>
      <c r="R8478">
        <v>22.98</v>
      </c>
      <c r="S8478">
        <v>7.58</v>
      </c>
      <c r="T8478">
        <f t="shared" si="132"/>
        <v>413.64</v>
      </c>
    </row>
    <row r="8479" spans="1:20" x14ac:dyDescent="0.25">
      <c r="A8479">
        <v>8478</v>
      </c>
      <c r="B8479">
        <v>86142</v>
      </c>
      <c r="C8479" t="s">
        <v>2102</v>
      </c>
      <c r="D8479" t="s">
        <v>578</v>
      </c>
      <c r="E8479" t="s">
        <v>187</v>
      </c>
      <c r="F8479" t="s">
        <v>31</v>
      </c>
      <c r="G8479" t="s">
        <v>41</v>
      </c>
      <c r="H8479" t="s">
        <v>219</v>
      </c>
      <c r="I8479" t="s">
        <v>28</v>
      </c>
      <c r="J8479" t="s">
        <v>36</v>
      </c>
      <c r="K8479" t="s">
        <v>98</v>
      </c>
      <c r="L8479" t="s">
        <v>330</v>
      </c>
      <c r="M8479" t="s">
        <v>35</v>
      </c>
      <c r="N8479" s="2">
        <v>41577</v>
      </c>
      <c r="O8479" s="2">
        <v>41579</v>
      </c>
      <c r="P8479">
        <v>3</v>
      </c>
      <c r="Q8479" s="1">
        <v>0</v>
      </c>
      <c r="R8479">
        <v>179.29</v>
      </c>
      <c r="S8479">
        <v>56.2</v>
      </c>
      <c r="T8479">
        <f t="shared" si="132"/>
        <v>537.87</v>
      </c>
    </row>
    <row r="8480" spans="1:20" x14ac:dyDescent="0.25">
      <c r="A8480">
        <v>8479</v>
      </c>
      <c r="B8480">
        <v>89694</v>
      </c>
      <c r="C8480" t="s">
        <v>1553</v>
      </c>
      <c r="D8480" t="s">
        <v>578</v>
      </c>
      <c r="E8480" t="s">
        <v>187</v>
      </c>
      <c r="F8480" t="s">
        <v>22</v>
      </c>
      <c r="G8480" t="s">
        <v>93</v>
      </c>
      <c r="H8480" t="s">
        <v>225</v>
      </c>
      <c r="I8480" t="s">
        <v>28</v>
      </c>
      <c r="J8480" t="s">
        <v>36</v>
      </c>
      <c r="K8480" t="s">
        <v>101</v>
      </c>
      <c r="L8480" t="s">
        <v>283</v>
      </c>
      <c r="M8480" t="s">
        <v>96</v>
      </c>
      <c r="N8480" s="2">
        <v>41453</v>
      </c>
      <c r="O8480" s="2">
        <v>41454</v>
      </c>
      <c r="P8480">
        <v>13</v>
      </c>
      <c r="Q8480" s="1">
        <v>0.05</v>
      </c>
      <c r="R8480">
        <v>122.99</v>
      </c>
      <c r="S8480">
        <v>70.2</v>
      </c>
      <c r="T8480">
        <f t="shared" si="132"/>
        <v>1598.87</v>
      </c>
    </row>
    <row r="8481" spans="1:20" x14ac:dyDescent="0.25">
      <c r="A8481">
        <v>8480</v>
      </c>
      <c r="B8481">
        <v>88574</v>
      </c>
      <c r="C8481" t="s">
        <v>1013</v>
      </c>
      <c r="D8481" t="s">
        <v>20</v>
      </c>
      <c r="E8481" t="s">
        <v>39</v>
      </c>
      <c r="F8481" t="s">
        <v>47</v>
      </c>
      <c r="G8481" t="s">
        <v>32</v>
      </c>
      <c r="H8481" t="s">
        <v>61</v>
      </c>
      <c r="I8481" t="s">
        <v>28</v>
      </c>
      <c r="J8481" t="s">
        <v>36</v>
      </c>
      <c r="K8481" t="s">
        <v>165</v>
      </c>
      <c r="L8481" t="s">
        <v>192</v>
      </c>
      <c r="M8481" t="s">
        <v>160</v>
      </c>
      <c r="N8481" s="2">
        <v>41348</v>
      </c>
      <c r="O8481" s="2">
        <v>41350</v>
      </c>
      <c r="P8481">
        <v>5</v>
      </c>
      <c r="Q8481" s="1">
        <v>0.05</v>
      </c>
      <c r="R8481">
        <v>10.91</v>
      </c>
      <c r="S8481">
        <v>2.99</v>
      </c>
      <c r="T8481">
        <f t="shared" si="132"/>
        <v>54.55</v>
      </c>
    </row>
    <row r="8482" spans="1:20" x14ac:dyDescent="0.25">
      <c r="A8482">
        <v>8481</v>
      </c>
      <c r="B8482">
        <v>90406</v>
      </c>
      <c r="C8482" t="s">
        <v>1230</v>
      </c>
      <c r="D8482" t="s">
        <v>20</v>
      </c>
      <c r="E8482" t="s">
        <v>39</v>
      </c>
      <c r="F8482" t="s">
        <v>31</v>
      </c>
      <c r="G8482" t="s">
        <v>93</v>
      </c>
      <c r="H8482" t="s">
        <v>61</v>
      </c>
      <c r="I8482" t="s">
        <v>28</v>
      </c>
      <c r="J8482" t="s">
        <v>36</v>
      </c>
      <c r="K8482" t="s">
        <v>79</v>
      </c>
      <c r="L8482" t="s">
        <v>192</v>
      </c>
      <c r="M8482" t="s">
        <v>35</v>
      </c>
      <c r="N8482" s="2">
        <v>40670</v>
      </c>
      <c r="O8482" s="2">
        <v>40671</v>
      </c>
      <c r="P8482">
        <v>6</v>
      </c>
      <c r="Q8482" s="1">
        <v>7.0000000000000007E-2</v>
      </c>
      <c r="R8482">
        <v>11.09</v>
      </c>
      <c r="S8482">
        <v>5.25</v>
      </c>
      <c r="T8482">
        <f t="shared" si="132"/>
        <v>66.539999999999992</v>
      </c>
    </row>
    <row r="8483" spans="1:20" x14ac:dyDescent="0.25">
      <c r="A8483">
        <v>8482</v>
      </c>
      <c r="B8483">
        <v>90577</v>
      </c>
      <c r="C8483" t="s">
        <v>468</v>
      </c>
      <c r="D8483" t="s">
        <v>20</v>
      </c>
      <c r="E8483" t="s">
        <v>187</v>
      </c>
      <c r="F8483" t="s">
        <v>40</v>
      </c>
      <c r="G8483" t="s">
        <v>32</v>
      </c>
      <c r="H8483" t="s">
        <v>188</v>
      </c>
      <c r="I8483" t="s">
        <v>28</v>
      </c>
      <c r="J8483" t="s">
        <v>36</v>
      </c>
      <c r="K8483" t="s">
        <v>145</v>
      </c>
      <c r="L8483" t="s">
        <v>44</v>
      </c>
      <c r="M8483" t="s">
        <v>45</v>
      </c>
      <c r="N8483" s="2">
        <v>40252</v>
      </c>
      <c r="O8483" s="2">
        <v>40254</v>
      </c>
      <c r="P8483">
        <v>2</v>
      </c>
      <c r="Q8483" s="1">
        <v>0.03</v>
      </c>
      <c r="R8483">
        <v>14.2</v>
      </c>
      <c r="S8483">
        <v>5.3</v>
      </c>
      <c r="T8483">
        <f t="shared" si="132"/>
        <v>28.4</v>
      </c>
    </row>
    <row r="8484" spans="1:20" x14ac:dyDescent="0.25">
      <c r="A8484">
        <v>8483</v>
      </c>
      <c r="B8484">
        <v>90268</v>
      </c>
      <c r="C8484" t="s">
        <v>1810</v>
      </c>
      <c r="D8484" t="s">
        <v>20</v>
      </c>
      <c r="E8484" t="s">
        <v>39</v>
      </c>
      <c r="F8484" t="s">
        <v>22</v>
      </c>
      <c r="G8484" t="s">
        <v>93</v>
      </c>
      <c r="H8484" t="s">
        <v>61</v>
      </c>
      <c r="I8484" t="s">
        <v>28</v>
      </c>
      <c r="J8484" t="s">
        <v>36</v>
      </c>
      <c r="K8484" t="s">
        <v>289</v>
      </c>
      <c r="L8484" t="s">
        <v>746</v>
      </c>
      <c r="M8484" t="s">
        <v>232</v>
      </c>
      <c r="N8484" s="2">
        <v>41373</v>
      </c>
      <c r="O8484" s="2">
        <v>41374</v>
      </c>
      <c r="P8484">
        <v>2</v>
      </c>
      <c r="Q8484" s="1">
        <v>0.03</v>
      </c>
      <c r="R8484">
        <v>80.98</v>
      </c>
      <c r="S8484">
        <v>35</v>
      </c>
      <c r="T8484">
        <f t="shared" si="132"/>
        <v>161.96</v>
      </c>
    </row>
    <row r="8485" spans="1:20" x14ac:dyDescent="0.25">
      <c r="A8485">
        <v>8484</v>
      </c>
      <c r="B8485">
        <v>91034</v>
      </c>
      <c r="C8485" t="s">
        <v>1272</v>
      </c>
      <c r="D8485" t="s">
        <v>38</v>
      </c>
      <c r="E8485" t="s">
        <v>39</v>
      </c>
      <c r="F8485" t="s">
        <v>31</v>
      </c>
      <c r="G8485" t="s">
        <v>93</v>
      </c>
      <c r="H8485" t="s">
        <v>89</v>
      </c>
      <c r="I8485" t="s">
        <v>28</v>
      </c>
      <c r="J8485" t="s">
        <v>36</v>
      </c>
      <c r="K8485" t="s">
        <v>145</v>
      </c>
      <c r="L8485" t="s">
        <v>192</v>
      </c>
      <c r="M8485" t="s">
        <v>35</v>
      </c>
      <c r="N8485" s="2">
        <v>41465</v>
      </c>
      <c r="O8485" s="2">
        <v>41466</v>
      </c>
      <c r="P8485">
        <v>3</v>
      </c>
      <c r="Q8485" s="1">
        <v>0.03</v>
      </c>
      <c r="R8485">
        <v>5.18</v>
      </c>
      <c r="S8485">
        <v>5.74</v>
      </c>
      <c r="T8485">
        <f t="shared" si="132"/>
        <v>15.54</v>
      </c>
    </row>
    <row r="8486" spans="1:20" x14ac:dyDescent="0.25">
      <c r="A8486">
        <v>8485</v>
      </c>
      <c r="B8486">
        <v>89702</v>
      </c>
      <c r="C8486" t="s">
        <v>1161</v>
      </c>
      <c r="D8486" t="s">
        <v>20</v>
      </c>
      <c r="E8486" t="s">
        <v>39</v>
      </c>
      <c r="F8486" t="s">
        <v>22</v>
      </c>
      <c r="G8486" t="s">
        <v>93</v>
      </c>
      <c r="H8486" t="s">
        <v>42</v>
      </c>
      <c r="I8486" t="s">
        <v>28</v>
      </c>
      <c r="J8486" t="s">
        <v>36</v>
      </c>
      <c r="K8486" t="s">
        <v>165</v>
      </c>
      <c r="L8486" t="s">
        <v>706</v>
      </c>
      <c r="M8486" t="s">
        <v>232</v>
      </c>
      <c r="N8486" s="2">
        <v>41489</v>
      </c>
      <c r="O8486" s="2">
        <v>41491</v>
      </c>
      <c r="P8486">
        <v>10</v>
      </c>
      <c r="Q8486" s="1">
        <v>0.06</v>
      </c>
      <c r="R8486">
        <v>25.98</v>
      </c>
      <c r="S8486">
        <v>5.37</v>
      </c>
      <c r="T8486">
        <f t="shared" si="132"/>
        <v>259.8</v>
      </c>
    </row>
    <row r="8487" spans="1:20" x14ac:dyDescent="0.25">
      <c r="A8487">
        <v>8486</v>
      </c>
      <c r="B8487">
        <v>89700</v>
      </c>
      <c r="C8487" t="s">
        <v>1161</v>
      </c>
      <c r="D8487" t="s">
        <v>578</v>
      </c>
      <c r="E8487" t="s">
        <v>187</v>
      </c>
      <c r="F8487" t="s">
        <v>22</v>
      </c>
      <c r="G8487" t="s">
        <v>93</v>
      </c>
      <c r="H8487" t="s">
        <v>219</v>
      </c>
      <c r="I8487" t="s">
        <v>28</v>
      </c>
      <c r="J8487" t="s">
        <v>36</v>
      </c>
      <c r="K8487" t="s">
        <v>231</v>
      </c>
      <c r="L8487" t="s">
        <v>330</v>
      </c>
      <c r="M8487" t="s">
        <v>331</v>
      </c>
      <c r="N8487" s="2">
        <v>40758</v>
      </c>
      <c r="O8487" s="2">
        <v>40760</v>
      </c>
      <c r="P8487">
        <v>22</v>
      </c>
      <c r="Q8487" s="1">
        <v>0.06</v>
      </c>
      <c r="R8487">
        <v>170.98</v>
      </c>
      <c r="S8487">
        <v>35.89</v>
      </c>
      <c r="T8487">
        <f t="shared" si="132"/>
        <v>3761.56</v>
      </c>
    </row>
    <row r="8488" spans="1:20" x14ac:dyDescent="0.25">
      <c r="A8488">
        <v>8487</v>
      </c>
      <c r="B8488">
        <v>89700</v>
      </c>
      <c r="C8488" t="s">
        <v>1161</v>
      </c>
      <c r="D8488" t="s">
        <v>20</v>
      </c>
      <c r="E8488" t="s">
        <v>187</v>
      </c>
      <c r="F8488" t="s">
        <v>22</v>
      </c>
      <c r="G8488" t="s">
        <v>93</v>
      </c>
      <c r="H8488" t="s">
        <v>225</v>
      </c>
      <c r="I8488" t="s">
        <v>28</v>
      </c>
      <c r="J8488" t="s">
        <v>36</v>
      </c>
      <c r="K8488" t="s">
        <v>98</v>
      </c>
      <c r="L8488" t="s">
        <v>44</v>
      </c>
      <c r="M8488" t="s">
        <v>326</v>
      </c>
      <c r="N8488" s="2">
        <v>40758</v>
      </c>
      <c r="O8488" s="2">
        <v>40760</v>
      </c>
      <c r="P8488">
        <v>1</v>
      </c>
      <c r="Q8488" s="1">
        <v>7.0000000000000007E-2</v>
      </c>
      <c r="R8488">
        <v>41.47</v>
      </c>
      <c r="S8488">
        <v>34.200000000000003</v>
      </c>
      <c r="T8488">
        <f t="shared" si="132"/>
        <v>41.47</v>
      </c>
    </row>
    <row r="8489" spans="1:20" x14ac:dyDescent="0.25">
      <c r="A8489">
        <v>8488</v>
      </c>
      <c r="B8489">
        <v>89022</v>
      </c>
      <c r="C8489" t="s">
        <v>734</v>
      </c>
      <c r="D8489" t="s">
        <v>20</v>
      </c>
      <c r="E8489" t="s">
        <v>39</v>
      </c>
      <c r="F8489" t="s">
        <v>47</v>
      </c>
      <c r="G8489" t="s">
        <v>32</v>
      </c>
      <c r="H8489" t="s">
        <v>94</v>
      </c>
      <c r="I8489" t="s">
        <v>28</v>
      </c>
      <c r="J8489" t="s">
        <v>36</v>
      </c>
      <c r="K8489" t="s">
        <v>172</v>
      </c>
      <c r="L8489" t="s">
        <v>44</v>
      </c>
      <c r="M8489" t="s">
        <v>117</v>
      </c>
      <c r="N8489" s="2">
        <v>41473</v>
      </c>
      <c r="O8489" s="2">
        <v>41475</v>
      </c>
      <c r="P8489">
        <v>12</v>
      </c>
      <c r="Q8489" s="1">
        <v>0.08</v>
      </c>
      <c r="R8489">
        <v>3.14</v>
      </c>
      <c r="S8489">
        <v>1.92</v>
      </c>
      <c r="T8489">
        <f t="shared" si="132"/>
        <v>37.68</v>
      </c>
    </row>
    <row r="8490" spans="1:20" x14ac:dyDescent="0.25">
      <c r="A8490">
        <v>8489</v>
      </c>
      <c r="B8490">
        <v>89378</v>
      </c>
      <c r="C8490" t="s">
        <v>478</v>
      </c>
      <c r="D8490" t="s">
        <v>38</v>
      </c>
      <c r="E8490" t="s">
        <v>39</v>
      </c>
      <c r="F8490" t="s">
        <v>22</v>
      </c>
      <c r="G8490" t="s">
        <v>41</v>
      </c>
      <c r="H8490" t="s">
        <v>94</v>
      </c>
      <c r="I8490" t="s">
        <v>28</v>
      </c>
      <c r="J8490" t="s">
        <v>36</v>
      </c>
      <c r="K8490" t="s">
        <v>129</v>
      </c>
      <c r="L8490" t="s">
        <v>192</v>
      </c>
      <c r="M8490" t="s">
        <v>190</v>
      </c>
      <c r="N8490" s="2">
        <v>40985</v>
      </c>
      <c r="O8490" s="2">
        <v>40986</v>
      </c>
      <c r="P8490">
        <v>3</v>
      </c>
      <c r="Q8490" s="1">
        <v>0.1</v>
      </c>
      <c r="R8490">
        <v>39.979999999999997</v>
      </c>
      <c r="S8490">
        <v>9.83</v>
      </c>
      <c r="T8490">
        <f t="shared" si="132"/>
        <v>119.94</v>
      </c>
    </row>
    <row r="8491" spans="1:20" x14ac:dyDescent="0.25">
      <c r="A8491">
        <v>8490</v>
      </c>
      <c r="B8491">
        <v>88194</v>
      </c>
      <c r="C8491" t="s">
        <v>292</v>
      </c>
      <c r="D8491" t="s">
        <v>20</v>
      </c>
      <c r="E8491" t="s">
        <v>39</v>
      </c>
      <c r="F8491" t="s">
        <v>31</v>
      </c>
      <c r="G8491" t="s">
        <v>93</v>
      </c>
      <c r="H8491" t="s">
        <v>61</v>
      </c>
      <c r="I8491" t="s">
        <v>28</v>
      </c>
      <c r="J8491" t="s">
        <v>36</v>
      </c>
      <c r="K8491" t="s">
        <v>98</v>
      </c>
      <c r="L8491" t="s">
        <v>192</v>
      </c>
      <c r="M8491" t="s">
        <v>35</v>
      </c>
      <c r="N8491" s="2">
        <v>41411</v>
      </c>
      <c r="O8491" s="2">
        <v>41413</v>
      </c>
      <c r="P8491">
        <v>11</v>
      </c>
      <c r="Q8491" s="1">
        <v>0.08</v>
      </c>
      <c r="R8491">
        <v>3.36</v>
      </c>
      <c r="S8491">
        <v>6.27</v>
      </c>
      <c r="T8491">
        <f t="shared" si="132"/>
        <v>36.96</v>
      </c>
    </row>
    <row r="8492" spans="1:20" x14ac:dyDescent="0.25">
      <c r="A8492">
        <v>8491</v>
      </c>
      <c r="B8492">
        <v>88194</v>
      </c>
      <c r="C8492" t="s">
        <v>292</v>
      </c>
      <c r="D8492" t="s">
        <v>20</v>
      </c>
      <c r="E8492" t="s">
        <v>21</v>
      </c>
      <c r="F8492" t="s">
        <v>31</v>
      </c>
      <c r="G8492" t="s">
        <v>93</v>
      </c>
      <c r="H8492" t="s">
        <v>33</v>
      </c>
      <c r="I8492" t="s">
        <v>28</v>
      </c>
      <c r="J8492" t="s">
        <v>36</v>
      </c>
      <c r="K8492" t="s">
        <v>208</v>
      </c>
      <c r="L8492" t="s">
        <v>192</v>
      </c>
      <c r="M8492" t="s">
        <v>35</v>
      </c>
      <c r="N8492" s="2">
        <v>41411</v>
      </c>
      <c r="O8492" s="2">
        <v>41413</v>
      </c>
      <c r="P8492">
        <v>5</v>
      </c>
      <c r="Q8492" s="1">
        <v>0.09</v>
      </c>
      <c r="R8492">
        <v>35.99</v>
      </c>
      <c r="S8492">
        <v>1.1000000000000001</v>
      </c>
      <c r="T8492">
        <f t="shared" si="132"/>
        <v>179.95000000000002</v>
      </c>
    </row>
    <row r="8493" spans="1:20" x14ac:dyDescent="0.25">
      <c r="A8493">
        <v>8492</v>
      </c>
      <c r="B8493">
        <v>86125</v>
      </c>
      <c r="C8493" t="s">
        <v>1179</v>
      </c>
      <c r="D8493" t="s">
        <v>20</v>
      </c>
      <c r="E8493" t="s">
        <v>39</v>
      </c>
      <c r="F8493" t="s">
        <v>31</v>
      </c>
      <c r="G8493" t="s">
        <v>32</v>
      </c>
      <c r="H8493" t="s">
        <v>42</v>
      </c>
      <c r="I8493" t="s">
        <v>28</v>
      </c>
      <c r="J8493" t="s">
        <v>36</v>
      </c>
      <c r="K8493" t="s">
        <v>172</v>
      </c>
      <c r="L8493" t="s">
        <v>26</v>
      </c>
      <c r="M8493" t="s">
        <v>255</v>
      </c>
      <c r="N8493" s="2">
        <v>40633</v>
      </c>
      <c r="O8493" s="2">
        <v>40634</v>
      </c>
      <c r="P8493">
        <v>2</v>
      </c>
      <c r="Q8493" s="1">
        <v>0.04</v>
      </c>
      <c r="R8493">
        <v>10.98</v>
      </c>
      <c r="S8493">
        <v>3.37</v>
      </c>
      <c r="T8493">
        <f t="shared" si="132"/>
        <v>21.96</v>
      </c>
    </row>
    <row r="8494" spans="1:20" x14ac:dyDescent="0.25">
      <c r="A8494">
        <v>8493</v>
      </c>
      <c r="B8494">
        <v>91012</v>
      </c>
      <c r="C8494" t="s">
        <v>100</v>
      </c>
      <c r="D8494" t="s">
        <v>20</v>
      </c>
      <c r="E8494" t="s">
        <v>39</v>
      </c>
      <c r="F8494" t="s">
        <v>31</v>
      </c>
      <c r="G8494" t="s">
        <v>93</v>
      </c>
      <c r="H8494" t="s">
        <v>89</v>
      </c>
      <c r="I8494" t="s">
        <v>28</v>
      </c>
      <c r="J8494" t="s">
        <v>36</v>
      </c>
      <c r="K8494" t="s">
        <v>82</v>
      </c>
      <c r="L8494" t="s">
        <v>192</v>
      </c>
      <c r="M8494" t="s">
        <v>214</v>
      </c>
      <c r="N8494" s="2">
        <v>41070</v>
      </c>
      <c r="O8494" s="2">
        <v>41071</v>
      </c>
      <c r="P8494">
        <v>17</v>
      </c>
      <c r="Q8494" s="1">
        <v>0.08</v>
      </c>
      <c r="R8494">
        <v>5.74</v>
      </c>
      <c r="S8494">
        <v>5.01</v>
      </c>
      <c r="T8494">
        <f t="shared" si="132"/>
        <v>97.58</v>
      </c>
    </row>
    <row r="8495" spans="1:20" x14ac:dyDescent="0.25">
      <c r="A8495">
        <v>8494</v>
      </c>
      <c r="B8495">
        <v>91012</v>
      </c>
      <c r="C8495" t="s">
        <v>100</v>
      </c>
      <c r="D8495" t="s">
        <v>20</v>
      </c>
      <c r="E8495" t="s">
        <v>39</v>
      </c>
      <c r="F8495" t="s">
        <v>31</v>
      </c>
      <c r="G8495" t="s">
        <v>93</v>
      </c>
      <c r="H8495" t="s">
        <v>94</v>
      </c>
      <c r="I8495" t="s">
        <v>28</v>
      </c>
      <c r="J8495" t="s">
        <v>36</v>
      </c>
      <c r="K8495" t="s">
        <v>101</v>
      </c>
      <c r="L8495" t="s">
        <v>192</v>
      </c>
      <c r="M8495" t="s">
        <v>102</v>
      </c>
      <c r="N8495" s="2">
        <v>41070</v>
      </c>
      <c r="O8495" s="2">
        <v>41071</v>
      </c>
      <c r="P8495">
        <v>18</v>
      </c>
      <c r="Q8495" s="1">
        <v>0.01</v>
      </c>
      <c r="R8495">
        <v>140.85</v>
      </c>
      <c r="S8495">
        <v>19.989999999999998</v>
      </c>
      <c r="T8495">
        <f t="shared" si="132"/>
        <v>2535.2999999999997</v>
      </c>
    </row>
    <row r="8496" spans="1:20" x14ac:dyDescent="0.25">
      <c r="A8496">
        <v>8495</v>
      </c>
      <c r="B8496">
        <v>91012</v>
      </c>
      <c r="C8496" t="s">
        <v>980</v>
      </c>
      <c r="D8496" t="s">
        <v>20</v>
      </c>
      <c r="E8496" t="s">
        <v>39</v>
      </c>
      <c r="F8496" t="s">
        <v>31</v>
      </c>
      <c r="G8496" t="s">
        <v>93</v>
      </c>
      <c r="H8496" t="s">
        <v>49</v>
      </c>
      <c r="I8496" t="s">
        <v>28</v>
      </c>
      <c r="J8496" t="s">
        <v>36</v>
      </c>
      <c r="K8496" t="s">
        <v>58</v>
      </c>
      <c r="L8496" t="s">
        <v>192</v>
      </c>
      <c r="M8496" t="s">
        <v>83</v>
      </c>
      <c r="N8496" s="2">
        <v>41070</v>
      </c>
      <c r="O8496" s="2">
        <v>41071</v>
      </c>
      <c r="P8496">
        <v>16</v>
      </c>
      <c r="Q8496" s="1">
        <v>0.02</v>
      </c>
      <c r="R8496">
        <v>15.01</v>
      </c>
      <c r="S8496">
        <v>8.4</v>
      </c>
      <c r="T8496">
        <f t="shared" si="132"/>
        <v>240.16</v>
      </c>
    </row>
    <row r="8497" spans="1:20" x14ac:dyDescent="0.25">
      <c r="A8497">
        <v>8496</v>
      </c>
      <c r="B8497">
        <v>86372</v>
      </c>
      <c r="C8497" t="s">
        <v>202</v>
      </c>
      <c r="D8497" t="s">
        <v>38</v>
      </c>
      <c r="E8497" t="s">
        <v>39</v>
      </c>
      <c r="F8497" t="s">
        <v>22</v>
      </c>
      <c r="G8497" t="s">
        <v>93</v>
      </c>
      <c r="H8497" t="s">
        <v>94</v>
      </c>
      <c r="I8497" t="s">
        <v>28</v>
      </c>
      <c r="J8497" t="s">
        <v>36</v>
      </c>
      <c r="K8497" t="s">
        <v>71</v>
      </c>
      <c r="L8497" t="s">
        <v>44</v>
      </c>
      <c r="M8497" t="s">
        <v>190</v>
      </c>
      <c r="N8497" s="2">
        <v>41441</v>
      </c>
      <c r="O8497" s="2">
        <v>41442</v>
      </c>
      <c r="P8497">
        <v>4</v>
      </c>
      <c r="Q8497" s="1">
        <v>0</v>
      </c>
      <c r="R8497">
        <v>4.84</v>
      </c>
      <c r="S8497">
        <v>0.71</v>
      </c>
      <c r="T8497">
        <f t="shared" si="132"/>
        <v>19.36</v>
      </c>
    </row>
    <row r="8498" spans="1:20" x14ac:dyDescent="0.25">
      <c r="A8498">
        <v>8497</v>
      </c>
      <c r="B8498">
        <v>86829</v>
      </c>
      <c r="C8498" t="s">
        <v>2319</v>
      </c>
      <c r="D8498" t="s">
        <v>20</v>
      </c>
      <c r="E8498" t="s">
        <v>39</v>
      </c>
      <c r="F8498" t="s">
        <v>31</v>
      </c>
      <c r="G8498" t="s">
        <v>32</v>
      </c>
      <c r="H8498" t="s">
        <v>49</v>
      </c>
      <c r="I8498" t="s">
        <v>28</v>
      </c>
      <c r="J8498" t="s">
        <v>36</v>
      </c>
      <c r="K8498" t="s">
        <v>136</v>
      </c>
      <c r="L8498" t="s">
        <v>192</v>
      </c>
      <c r="M8498" t="s">
        <v>146</v>
      </c>
      <c r="N8498" s="2">
        <v>40708</v>
      </c>
      <c r="O8498" s="2">
        <v>40709</v>
      </c>
      <c r="P8498">
        <v>5</v>
      </c>
      <c r="Q8498" s="1">
        <v>0.06</v>
      </c>
      <c r="R8498">
        <v>140.85</v>
      </c>
      <c r="S8498">
        <v>19.989999999999998</v>
      </c>
      <c r="T8498">
        <f t="shared" si="132"/>
        <v>704.25</v>
      </c>
    </row>
    <row r="8499" spans="1:20" x14ac:dyDescent="0.25">
      <c r="A8499">
        <v>8498</v>
      </c>
      <c r="B8499">
        <v>91498</v>
      </c>
      <c r="C8499" t="s">
        <v>747</v>
      </c>
      <c r="D8499" t="s">
        <v>20</v>
      </c>
      <c r="E8499" t="s">
        <v>39</v>
      </c>
      <c r="F8499" t="s">
        <v>40</v>
      </c>
      <c r="G8499" t="s">
        <v>41</v>
      </c>
      <c r="H8499" t="s">
        <v>61</v>
      </c>
      <c r="I8499" t="s">
        <v>28</v>
      </c>
      <c r="J8499" t="s">
        <v>36</v>
      </c>
      <c r="K8499" t="s">
        <v>181</v>
      </c>
      <c r="L8499" t="s">
        <v>192</v>
      </c>
      <c r="M8499" t="s">
        <v>99</v>
      </c>
      <c r="N8499" s="2">
        <v>41204</v>
      </c>
      <c r="O8499" s="2">
        <v>41205</v>
      </c>
      <c r="P8499">
        <v>13</v>
      </c>
      <c r="Q8499" s="1">
        <v>7.0000000000000007E-2</v>
      </c>
      <c r="R8499">
        <v>58.1</v>
      </c>
      <c r="S8499">
        <v>1.49</v>
      </c>
      <c r="T8499">
        <f t="shared" si="132"/>
        <v>755.30000000000007</v>
      </c>
    </row>
    <row r="8500" spans="1:20" x14ac:dyDescent="0.25">
      <c r="A8500">
        <v>8499</v>
      </c>
      <c r="B8500">
        <v>91140</v>
      </c>
      <c r="C8500" t="s">
        <v>1086</v>
      </c>
      <c r="D8500" t="s">
        <v>20</v>
      </c>
      <c r="E8500" t="s">
        <v>39</v>
      </c>
      <c r="F8500" t="s">
        <v>31</v>
      </c>
      <c r="G8500" t="s">
        <v>41</v>
      </c>
      <c r="H8500" t="s">
        <v>61</v>
      </c>
      <c r="I8500" t="s">
        <v>28</v>
      </c>
      <c r="J8500" t="s">
        <v>36</v>
      </c>
      <c r="K8500" t="s">
        <v>226</v>
      </c>
      <c r="L8500" t="s">
        <v>192</v>
      </c>
      <c r="M8500" t="s">
        <v>131</v>
      </c>
      <c r="N8500" s="2">
        <v>41637</v>
      </c>
      <c r="O8500" s="2">
        <v>41638</v>
      </c>
      <c r="P8500">
        <v>20</v>
      </c>
      <c r="Q8500" s="1">
        <v>0.05</v>
      </c>
      <c r="R8500">
        <v>4.54</v>
      </c>
      <c r="S8500">
        <v>5.83</v>
      </c>
      <c r="T8500">
        <f t="shared" si="132"/>
        <v>90.8</v>
      </c>
    </row>
    <row r="8501" spans="1:20" x14ac:dyDescent="0.25">
      <c r="A8501">
        <v>8500</v>
      </c>
      <c r="B8501">
        <v>90427</v>
      </c>
      <c r="C8501" t="s">
        <v>933</v>
      </c>
      <c r="D8501" t="s">
        <v>20</v>
      </c>
      <c r="E8501" t="s">
        <v>39</v>
      </c>
      <c r="F8501" t="s">
        <v>47</v>
      </c>
      <c r="G8501" t="s">
        <v>23</v>
      </c>
      <c r="H8501" t="s">
        <v>61</v>
      </c>
      <c r="I8501" t="s">
        <v>28</v>
      </c>
      <c r="J8501" t="s">
        <v>36</v>
      </c>
      <c r="K8501" t="s">
        <v>163</v>
      </c>
      <c r="L8501" t="s">
        <v>192</v>
      </c>
      <c r="M8501" t="s">
        <v>134</v>
      </c>
      <c r="N8501" s="2">
        <v>41426</v>
      </c>
      <c r="O8501" s="2">
        <v>41427</v>
      </c>
      <c r="P8501">
        <v>11</v>
      </c>
      <c r="Q8501" s="1">
        <v>7.0000000000000007E-2</v>
      </c>
      <c r="R8501">
        <v>4.9800000000000004</v>
      </c>
      <c r="S8501">
        <v>0.49</v>
      </c>
      <c r="T8501">
        <f t="shared" si="132"/>
        <v>54.78</v>
      </c>
    </row>
    <row r="8502" spans="1:20" x14ac:dyDescent="0.25">
      <c r="A8502">
        <v>8501</v>
      </c>
      <c r="B8502">
        <v>91016</v>
      </c>
      <c r="C8502" t="s">
        <v>100</v>
      </c>
      <c r="D8502" t="s">
        <v>578</v>
      </c>
      <c r="E8502" t="s">
        <v>187</v>
      </c>
      <c r="F8502" t="s">
        <v>31</v>
      </c>
      <c r="G8502" t="s">
        <v>32</v>
      </c>
      <c r="H8502" t="s">
        <v>217</v>
      </c>
      <c r="I8502" t="s">
        <v>28</v>
      </c>
      <c r="J8502" t="s">
        <v>36</v>
      </c>
      <c r="K8502" t="s">
        <v>71</v>
      </c>
      <c r="L8502" t="s">
        <v>330</v>
      </c>
      <c r="M8502" t="s">
        <v>367</v>
      </c>
      <c r="N8502" s="2">
        <v>41560</v>
      </c>
      <c r="O8502" s="2">
        <v>41561</v>
      </c>
      <c r="P8502">
        <v>12</v>
      </c>
      <c r="Q8502" s="1">
        <v>7.0000000000000007E-2</v>
      </c>
      <c r="R8502">
        <v>145.97999999999999</v>
      </c>
      <c r="S8502">
        <v>46.2</v>
      </c>
      <c r="T8502">
        <f t="shared" si="132"/>
        <v>1751.7599999999998</v>
      </c>
    </row>
    <row r="8503" spans="1:20" x14ac:dyDescent="0.25">
      <c r="A8503">
        <v>8502</v>
      </c>
      <c r="B8503">
        <v>86480</v>
      </c>
      <c r="C8503" t="s">
        <v>1167</v>
      </c>
      <c r="D8503" t="s">
        <v>20</v>
      </c>
      <c r="E8503" t="s">
        <v>39</v>
      </c>
      <c r="F8503" t="s">
        <v>47</v>
      </c>
      <c r="G8503" t="s">
        <v>257</v>
      </c>
      <c r="H8503" t="s">
        <v>78</v>
      </c>
      <c r="I8503" t="s">
        <v>28</v>
      </c>
      <c r="J8503" t="s">
        <v>36</v>
      </c>
      <c r="K8503" t="s">
        <v>119</v>
      </c>
      <c r="L8503" t="s">
        <v>192</v>
      </c>
      <c r="M8503" t="s">
        <v>160</v>
      </c>
      <c r="N8503" s="2">
        <v>41147</v>
      </c>
      <c r="O8503" s="2">
        <v>41148</v>
      </c>
      <c r="P8503">
        <v>17</v>
      </c>
      <c r="Q8503" s="1">
        <v>0.03</v>
      </c>
      <c r="R8503">
        <v>30.98</v>
      </c>
      <c r="S8503">
        <v>5.76</v>
      </c>
      <c r="T8503">
        <f t="shared" si="132"/>
        <v>526.66</v>
      </c>
    </row>
    <row r="8504" spans="1:20" x14ac:dyDescent="0.25">
      <c r="A8504">
        <v>8503</v>
      </c>
      <c r="B8504">
        <v>88160</v>
      </c>
      <c r="C8504" t="s">
        <v>732</v>
      </c>
      <c r="D8504" t="s">
        <v>38</v>
      </c>
      <c r="E8504" t="s">
        <v>39</v>
      </c>
      <c r="F8504" t="s">
        <v>31</v>
      </c>
      <c r="G8504" t="s">
        <v>41</v>
      </c>
      <c r="H8504" t="s">
        <v>42</v>
      </c>
      <c r="I8504" t="s">
        <v>28</v>
      </c>
      <c r="J8504" t="s">
        <v>36</v>
      </c>
      <c r="K8504" t="s">
        <v>184</v>
      </c>
      <c r="L8504" t="s">
        <v>192</v>
      </c>
      <c r="M8504" t="s">
        <v>91</v>
      </c>
      <c r="N8504" s="2">
        <v>41304</v>
      </c>
      <c r="O8504" s="2">
        <v>41305</v>
      </c>
      <c r="P8504">
        <v>11</v>
      </c>
      <c r="Q8504" s="1">
        <v>0.1</v>
      </c>
      <c r="R8504">
        <v>6.48</v>
      </c>
      <c r="S8504">
        <v>6.22</v>
      </c>
      <c r="T8504">
        <f t="shared" si="132"/>
        <v>71.28</v>
      </c>
    </row>
    <row r="8505" spans="1:20" x14ac:dyDescent="0.25">
      <c r="A8505">
        <v>8504</v>
      </c>
      <c r="B8505">
        <v>88160</v>
      </c>
      <c r="C8505" t="s">
        <v>732</v>
      </c>
      <c r="D8505" t="s">
        <v>20</v>
      </c>
      <c r="E8505" t="s">
        <v>21</v>
      </c>
      <c r="F8505" t="s">
        <v>31</v>
      </c>
      <c r="G8505" t="s">
        <v>41</v>
      </c>
      <c r="H8505" t="s">
        <v>33</v>
      </c>
      <c r="I8505" t="s">
        <v>28</v>
      </c>
      <c r="J8505" t="s">
        <v>36</v>
      </c>
      <c r="K8505" t="s">
        <v>198</v>
      </c>
      <c r="L8505" t="s">
        <v>192</v>
      </c>
      <c r="M8505" t="s">
        <v>83</v>
      </c>
      <c r="N8505" s="2">
        <v>41304</v>
      </c>
      <c r="O8505" s="2">
        <v>41306</v>
      </c>
      <c r="P8505">
        <v>6</v>
      </c>
      <c r="Q8505" s="1">
        <v>0.05</v>
      </c>
      <c r="R8505">
        <v>195.99</v>
      </c>
      <c r="S8505">
        <v>4.2</v>
      </c>
      <c r="T8505">
        <f t="shared" si="132"/>
        <v>1175.94</v>
      </c>
    </row>
    <row r="8506" spans="1:20" x14ac:dyDescent="0.25">
      <c r="A8506">
        <v>8505</v>
      </c>
      <c r="B8506">
        <v>90140</v>
      </c>
      <c r="C8506" t="s">
        <v>1891</v>
      </c>
      <c r="D8506" t="s">
        <v>578</v>
      </c>
      <c r="E8506" t="s">
        <v>187</v>
      </c>
      <c r="F8506" t="s">
        <v>47</v>
      </c>
      <c r="G8506" t="s">
        <v>23</v>
      </c>
      <c r="H8506" t="s">
        <v>188</v>
      </c>
      <c r="I8506" t="s">
        <v>28</v>
      </c>
      <c r="J8506" t="s">
        <v>36</v>
      </c>
      <c r="K8506" t="s">
        <v>231</v>
      </c>
      <c r="L8506" t="s">
        <v>330</v>
      </c>
      <c r="M8506" t="s">
        <v>114</v>
      </c>
      <c r="N8506" s="2">
        <v>41548</v>
      </c>
      <c r="O8506" s="2">
        <v>41548</v>
      </c>
      <c r="P8506">
        <v>5</v>
      </c>
      <c r="Q8506" s="1">
        <v>0.01</v>
      </c>
      <c r="R8506">
        <v>58.14</v>
      </c>
      <c r="S8506">
        <v>36.61</v>
      </c>
      <c r="T8506">
        <f t="shared" si="132"/>
        <v>290.7</v>
      </c>
    </row>
    <row r="8507" spans="1:20" x14ac:dyDescent="0.25">
      <c r="A8507">
        <v>8506</v>
      </c>
      <c r="B8507">
        <v>88871</v>
      </c>
      <c r="C8507" t="s">
        <v>1616</v>
      </c>
      <c r="D8507" t="s">
        <v>20</v>
      </c>
      <c r="E8507" t="s">
        <v>39</v>
      </c>
      <c r="F8507" t="s">
        <v>22</v>
      </c>
      <c r="G8507" t="s">
        <v>48</v>
      </c>
      <c r="H8507" t="s">
        <v>94</v>
      </c>
      <c r="I8507" t="s">
        <v>28</v>
      </c>
      <c r="J8507" t="s">
        <v>36</v>
      </c>
      <c r="K8507" t="s">
        <v>158</v>
      </c>
      <c r="L8507" t="s">
        <v>706</v>
      </c>
      <c r="M8507" t="s">
        <v>199</v>
      </c>
      <c r="N8507" s="2">
        <v>40287</v>
      </c>
      <c r="O8507" s="2">
        <v>40294</v>
      </c>
      <c r="P8507">
        <v>7</v>
      </c>
      <c r="Q8507" s="1">
        <v>0</v>
      </c>
      <c r="R8507">
        <v>78.650000000000006</v>
      </c>
      <c r="S8507">
        <v>13.99</v>
      </c>
      <c r="T8507">
        <f t="shared" si="132"/>
        <v>550.55000000000007</v>
      </c>
    </row>
    <row r="8508" spans="1:20" x14ac:dyDescent="0.25">
      <c r="A8508">
        <v>8507</v>
      </c>
      <c r="B8508">
        <v>88871</v>
      </c>
      <c r="C8508" t="s">
        <v>1616</v>
      </c>
      <c r="D8508" t="s">
        <v>578</v>
      </c>
      <c r="E8508" t="s">
        <v>187</v>
      </c>
      <c r="F8508" t="s">
        <v>22</v>
      </c>
      <c r="G8508" t="s">
        <v>48</v>
      </c>
      <c r="H8508" t="s">
        <v>225</v>
      </c>
      <c r="I8508" t="s">
        <v>28</v>
      </c>
      <c r="J8508" t="s">
        <v>36</v>
      </c>
      <c r="K8508" t="s">
        <v>226</v>
      </c>
      <c r="L8508" t="s">
        <v>283</v>
      </c>
      <c r="M8508" t="s">
        <v>123</v>
      </c>
      <c r="N8508" s="2">
        <v>40287</v>
      </c>
      <c r="O8508" s="2">
        <v>40292</v>
      </c>
      <c r="P8508">
        <v>10</v>
      </c>
      <c r="Q8508" s="1">
        <v>0.08</v>
      </c>
      <c r="R8508">
        <v>122.99</v>
      </c>
      <c r="S8508">
        <v>70.2</v>
      </c>
      <c r="T8508">
        <f t="shared" si="132"/>
        <v>1229.8999999999999</v>
      </c>
    </row>
    <row r="8509" spans="1:20" x14ac:dyDescent="0.25">
      <c r="A8509">
        <v>8508</v>
      </c>
      <c r="B8509">
        <v>89948</v>
      </c>
      <c r="C8509" t="s">
        <v>2254</v>
      </c>
      <c r="D8509" t="s">
        <v>20</v>
      </c>
      <c r="E8509" t="s">
        <v>39</v>
      </c>
      <c r="F8509" t="s">
        <v>31</v>
      </c>
      <c r="G8509" t="s">
        <v>48</v>
      </c>
      <c r="H8509" t="s">
        <v>49</v>
      </c>
      <c r="I8509" t="s">
        <v>28</v>
      </c>
      <c r="J8509" t="s">
        <v>36</v>
      </c>
      <c r="K8509" t="s">
        <v>82</v>
      </c>
      <c r="L8509" t="s">
        <v>192</v>
      </c>
      <c r="M8509" t="s">
        <v>35</v>
      </c>
      <c r="N8509" s="2">
        <v>41008</v>
      </c>
      <c r="O8509" s="2">
        <v>41010</v>
      </c>
      <c r="P8509">
        <v>10</v>
      </c>
      <c r="Q8509" s="1">
        <v>0.08</v>
      </c>
      <c r="R8509">
        <v>48.04</v>
      </c>
      <c r="S8509">
        <v>7.23</v>
      </c>
      <c r="T8509">
        <f t="shared" si="132"/>
        <v>480.4</v>
      </c>
    </row>
    <row r="8510" spans="1:20" x14ac:dyDescent="0.25">
      <c r="A8510">
        <v>8509</v>
      </c>
      <c r="B8510">
        <v>88476</v>
      </c>
      <c r="C8510" t="s">
        <v>668</v>
      </c>
      <c r="D8510" t="s">
        <v>38</v>
      </c>
      <c r="E8510" t="s">
        <v>39</v>
      </c>
      <c r="F8510" t="s">
        <v>31</v>
      </c>
      <c r="G8510" t="s">
        <v>41</v>
      </c>
      <c r="H8510" t="s">
        <v>61</v>
      </c>
      <c r="I8510" t="s">
        <v>28</v>
      </c>
      <c r="J8510" t="s">
        <v>36</v>
      </c>
      <c r="K8510" t="s">
        <v>231</v>
      </c>
      <c r="L8510" t="s">
        <v>192</v>
      </c>
      <c r="M8510" t="s">
        <v>35</v>
      </c>
      <c r="N8510" s="2">
        <v>40697</v>
      </c>
      <c r="O8510" s="2">
        <v>40700</v>
      </c>
      <c r="P8510">
        <v>17</v>
      </c>
      <c r="Q8510" s="1">
        <v>0.02</v>
      </c>
      <c r="R8510">
        <v>161.55000000000001</v>
      </c>
      <c r="S8510">
        <v>19.989999999999998</v>
      </c>
      <c r="T8510">
        <f t="shared" si="132"/>
        <v>2746.3500000000004</v>
      </c>
    </row>
    <row r="8511" spans="1:20" x14ac:dyDescent="0.25">
      <c r="A8511">
        <v>8510</v>
      </c>
      <c r="B8511">
        <v>89218</v>
      </c>
      <c r="C8511" t="s">
        <v>441</v>
      </c>
      <c r="D8511" t="s">
        <v>20</v>
      </c>
      <c r="E8511" t="s">
        <v>39</v>
      </c>
      <c r="F8511" t="s">
        <v>31</v>
      </c>
      <c r="G8511" t="s">
        <v>41</v>
      </c>
      <c r="H8511" t="s">
        <v>42</v>
      </c>
      <c r="I8511" t="s">
        <v>28</v>
      </c>
      <c r="J8511" t="s">
        <v>76</v>
      </c>
      <c r="K8511" t="s">
        <v>101</v>
      </c>
      <c r="L8511" t="s">
        <v>192</v>
      </c>
      <c r="M8511" t="s">
        <v>35</v>
      </c>
      <c r="N8511" s="2">
        <v>40200</v>
      </c>
      <c r="O8511" s="2">
        <v>40200</v>
      </c>
      <c r="P8511">
        <v>9</v>
      </c>
      <c r="Q8511" s="1">
        <v>0.02</v>
      </c>
      <c r="R8511">
        <v>15.22</v>
      </c>
      <c r="S8511">
        <v>9.73</v>
      </c>
      <c r="T8511">
        <f t="shared" si="132"/>
        <v>136.98000000000002</v>
      </c>
    </row>
    <row r="8512" spans="1:20" x14ac:dyDescent="0.25">
      <c r="A8512">
        <v>8511</v>
      </c>
      <c r="B8512">
        <v>89218</v>
      </c>
      <c r="C8512" t="s">
        <v>2371</v>
      </c>
      <c r="D8512" t="s">
        <v>20</v>
      </c>
      <c r="E8512" t="s">
        <v>21</v>
      </c>
      <c r="F8512" t="s">
        <v>22</v>
      </c>
      <c r="G8512" t="s">
        <v>41</v>
      </c>
      <c r="H8512" t="s">
        <v>24</v>
      </c>
      <c r="I8512" t="s">
        <v>28</v>
      </c>
      <c r="J8512" t="s">
        <v>76</v>
      </c>
      <c r="K8512" t="s">
        <v>25</v>
      </c>
      <c r="L8512" t="s">
        <v>192</v>
      </c>
      <c r="M8512" t="s">
        <v>96</v>
      </c>
      <c r="N8512" s="2">
        <v>40200</v>
      </c>
      <c r="O8512" s="2">
        <v>40201</v>
      </c>
      <c r="P8512">
        <v>7</v>
      </c>
      <c r="Q8512" s="1">
        <v>7.0000000000000007E-2</v>
      </c>
      <c r="R8512">
        <v>179.99</v>
      </c>
      <c r="S8512">
        <v>19.989999999999998</v>
      </c>
      <c r="T8512">
        <f t="shared" si="132"/>
        <v>1259.93</v>
      </c>
    </row>
    <row r="8513" spans="1:20" x14ac:dyDescent="0.25">
      <c r="A8513">
        <v>8512</v>
      </c>
      <c r="B8513">
        <v>89218</v>
      </c>
      <c r="C8513" t="s">
        <v>2371</v>
      </c>
      <c r="D8513" t="s">
        <v>38</v>
      </c>
      <c r="E8513" t="s">
        <v>187</v>
      </c>
      <c r="F8513" t="s">
        <v>22</v>
      </c>
      <c r="G8513" t="s">
        <v>41</v>
      </c>
      <c r="H8513" t="s">
        <v>219</v>
      </c>
      <c r="I8513" t="s">
        <v>28</v>
      </c>
      <c r="J8513" t="s">
        <v>76</v>
      </c>
      <c r="K8513" t="s">
        <v>43</v>
      </c>
      <c r="L8513" t="s">
        <v>706</v>
      </c>
      <c r="M8513" t="s">
        <v>173</v>
      </c>
      <c r="N8513" s="2">
        <v>40200</v>
      </c>
      <c r="O8513" s="2">
        <v>40201</v>
      </c>
      <c r="P8513">
        <v>11</v>
      </c>
      <c r="Q8513" s="1">
        <v>0.02</v>
      </c>
      <c r="R8513">
        <v>92.23</v>
      </c>
      <c r="S8513">
        <v>39.61</v>
      </c>
      <c r="T8513">
        <f t="shared" si="132"/>
        <v>1014.5300000000001</v>
      </c>
    </row>
    <row r="8514" spans="1:20" x14ac:dyDescent="0.25">
      <c r="A8514">
        <v>8513</v>
      </c>
      <c r="B8514">
        <v>89228</v>
      </c>
      <c r="C8514" t="s">
        <v>2371</v>
      </c>
      <c r="D8514" t="s">
        <v>38</v>
      </c>
      <c r="E8514" t="s">
        <v>21</v>
      </c>
      <c r="F8514" t="s">
        <v>22</v>
      </c>
      <c r="G8514" t="s">
        <v>41</v>
      </c>
      <c r="H8514" t="s">
        <v>24</v>
      </c>
      <c r="I8514" t="s">
        <v>28</v>
      </c>
      <c r="J8514" t="s">
        <v>76</v>
      </c>
      <c r="K8514" t="s">
        <v>1138</v>
      </c>
      <c r="L8514" t="s">
        <v>192</v>
      </c>
      <c r="M8514" t="s">
        <v>444</v>
      </c>
      <c r="N8514" s="2">
        <v>41296</v>
      </c>
      <c r="O8514" s="2">
        <v>41297</v>
      </c>
      <c r="P8514">
        <v>7</v>
      </c>
      <c r="Q8514" s="1">
        <v>0.03</v>
      </c>
      <c r="R8514">
        <v>115.99</v>
      </c>
      <c r="S8514">
        <v>5.92</v>
      </c>
      <c r="T8514">
        <f t="shared" si="132"/>
        <v>811.93</v>
      </c>
    </row>
    <row r="8515" spans="1:20" x14ac:dyDescent="0.25">
      <c r="A8515">
        <v>8514</v>
      </c>
      <c r="B8515">
        <v>88196</v>
      </c>
      <c r="C8515" t="s">
        <v>1508</v>
      </c>
      <c r="D8515" t="s">
        <v>20</v>
      </c>
      <c r="E8515" t="s">
        <v>187</v>
      </c>
      <c r="F8515" t="s">
        <v>31</v>
      </c>
      <c r="G8515" t="s">
        <v>23</v>
      </c>
      <c r="H8515" t="s">
        <v>217</v>
      </c>
      <c r="I8515" t="s">
        <v>28</v>
      </c>
      <c r="J8515" t="s">
        <v>76</v>
      </c>
      <c r="K8515" t="s">
        <v>43</v>
      </c>
      <c r="L8515" t="s">
        <v>44</v>
      </c>
      <c r="M8515" t="s">
        <v>146</v>
      </c>
      <c r="N8515" s="2">
        <v>40366</v>
      </c>
      <c r="O8515" s="2">
        <v>40367</v>
      </c>
      <c r="P8515">
        <v>14</v>
      </c>
      <c r="Q8515" s="1">
        <v>0.03</v>
      </c>
      <c r="R8515">
        <v>14.2</v>
      </c>
      <c r="S8515">
        <v>5.3</v>
      </c>
      <c r="T8515">
        <f t="shared" ref="T8515:T8578" si="133">R8515*P8515</f>
        <v>198.79999999999998</v>
      </c>
    </row>
    <row r="8516" spans="1:20" x14ac:dyDescent="0.25">
      <c r="A8516">
        <v>8515</v>
      </c>
      <c r="B8516">
        <v>88202</v>
      </c>
      <c r="C8516" t="s">
        <v>1508</v>
      </c>
      <c r="D8516" t="s">
        <v>20</v>
      </c>
      <c r="E8516" t="s">
        <v>187</v>
      </c>
      <c r="F8516" t="s">
        <v>31</v>
      </c>
      <c r="G8516" t="s">
        <v>23</v>
      </c>
      <c r="H8516" t="s">
        <v>188</v>
      </c>
      <c r="I8516" t="s">
        <v>28</v>
      </c>
      <c r="J8516" t="s">
        <v>76</v>
      </c>
      <c r="K8516" t="s">
        <v>226</v>
      </c>
      <c r="L8516" t="s">
        <v>746</v>
      </c>
      <c r="M8516" t="s">
        <v>139</v>
      </c>
      <c r="N8516" s="2">
        <v>41462</v>
      </c>
      <c r="O8516" s="2">
        <v>41463</v>
      </c>
      <c r="P8516">
        <v>13</v>
      </c>
      <c r="Q8516" s="1">
        <v>0.04</v>
      </c>
      <c r="R8516">
        <v>71.37</v>
      </c>
      <c r="S8516">
        <v>69</v>
      </c>
      <c r="T8516">
        <f t="shared" si="133"/>
        <v>927.81000000000006</v>
      </c>
    </row>
    <row r="8517" spans="1:20" x14ac:dyDescent="0.25">
      <c r="A8517">
        <v>8516</v>
      </c>
      <c r="B8517">
        <v>88202</v>
      </c>
      <c r="C8517" t="s">
        <v>1508</v>
      </c>
      <c r="D8517" t="s">
        <v>38</v>
      </c>
      <c r="E8517" t="s">
        <v>21</v>
      </c>
      <c r="F8517" t="s">
        <v>31</v>
      </c>
      <c r="G8517" t="s">
        <v>23</v>
      </c>
      <c r="H8517" t="s">
        <v>33</v>
      </c>
      <c r="I8517" t="s">
        <v>28</v>
      </c>
      <c r="J8517" t="s">
        <v>76</v>
      </c>
      <c r="K8517" t="s">
        <v>34</v>
      </c>
      <c r="L8517" t="s">
        <v>192</v>
      </c>
      <c r="M8517" t="s">
        <v>35</v>
      </c>
      <c r="N8517" s="2">
        <v>41462</v>
      </c>
      <c r="O8517" s="2">
        <v>41462</v>
      </c>
      <c r="P8517">
        <v>10</v>
      </c>
      <c r="Q8517" s="1">
        <v>0.02</v>
      </c>
      <c r="R8517">
        <v>200.99</v>
      </c>
      <c r="S8517">
        <v>8.08</v>
      </c>
      <c r="T8517">
        <f t="shared" si="133"/>
        <v>2009.9</v>
      </c>
    </row>
    <row r="8518" spans="1:20" x14ac:dyDescent="0.25">
      <c r="A8518">
        <v>8517</v>
      </c>
      <c r="B8518">
        <v>89529</v>
      </c>
      <c r="C8518" t="s">
        <v>1205</v>
      </c>
      <c r="D8518" t="s">
        <v>20</v>
      </c>
      <c r="E8518" t="s">
        <v>39</v>
      </c>
      <c r="F8518" t="s">
        <v>22</v>
      </c>
      <c r="G8518" t="s">
        <v>41</v>
      </c>
      <c r="H8518" t="s">
        <v>54</v>
      </c>
      <c r="I8518" t="s">
        <v>28</v>
      </c>
      <c r="J8518" t="s">
        <v>76</v>
      </c>
      <c r="K8518" t="s">
        <v>181</v>
      </c>
      <c r="L8518" t="s">
        <v>192</v>
      </c>
      <c r="M8518" t="s">
        <v>246</v>
      </c>
      <c r="N8518" s="2">
        <v>41156</v>
      </c>
      <c r="O8518" s="2">
        <v>41158</v>
      </c>
      <c r="P8518">
        <v>10</v>
      </c>
      <c r="Q8518" s="1">
        <v>0.1</v>
      </c>
      <c r="R8518">
        <v>419.19</v>
      </c>
      <c r="S8518">
        <v>19.989999999999998</v>
      </c>
      <c r="T8518">
        <f t="shared" si="133"/>
        <v>4191.8999999999996</v>
      </c>
    </row>
    <row r="8519" spans="1:20" x14ac:dyDescent="0.25">
      <c r="A8519">
        <v>8518</v>
      </c>
      <c r="B8519">
        <v>91142</v>
      </c>
      <c r="C8519" t="s">
        <v>610</v>
      </c>
      <c r="D8519" t="s">
        <v>578</v>
      </c>
      <c r="E8519" t="s">
        <v>39</v>
      </c>
      <c r="F8519" t="s">
        <v>31</v>
      </c>
      <c r="G8519" t="s">
        <v>23</v>
      </c>
      <c r="H8519" t="s">
        <v>94</v>
      </c>
      <c r="I8519" t="s">
        <v>28</v>
      </c>
      <c r="J8519" t="s">
        <v>76</v>
      </c>
      <c r="K8519" t="s">
        <v>226</v>
      </c>
      <c r="L8519" t="s">
        <v>283</v>
      </c>
      <c r="M8519" t="s">
        <v>367</v>
      </c>
      <c r="N8519" s="2">
        <v>41351</v>
      </c>
      <c r="O8519" s="2">
        <v>41353</v>
      </c>
      <c r="P8519">
        <v>5</v>
      </c>
      <c r="Q8519" s="1">
        <v>0.05</v>
      </c>
      <c r="R8519">
        <v>20.98</v>
      </c>
      <c r="S8519">
        <v>53.03</v>
      </c>
      <c r="T8519">
        <f t="shared" si="133"/>
        <v>104.9</v>
      </c>
    </row>
    <row r="8520" spans="1:20" x14ac:dyDescent="0.25">
      <c r="A8520">
        <v>8519</v>
      </c>
      <c r="B8520">
        <v>91362</v>
      </c>
      <c r="C8520" t="s">
        <v>215</v>
      </c>
      <c r="D8520" t="s">
        <v>20</v>
      </c>
      <c r="E8520" t="s">
        <v>39</v>
      </c>
      <c r="F8520" t="s">
        <v>31</v>
      </c>
      <c r="G8520" t="s">
        <v>32</v>
      </c>
      <c r="H8520" t="s">
        <v>94</v>
      </c>
      <c r="I8520" t="s">
        <v>28</v>
      </c>
      <c r="J8520" t="s">
        <v>76</v>
      </c>
      <c r="K8520" t="s">
        <v>163</v>
      </c>
      <c r="L8520" t="s">
        <v>44</v>
      </c>
      <c r="M8520" t="s">
        <v>121</v>
      </c>
      <c r="N8520" s="2">
        <v>40264</v>
      </c>
      <c r="O8520" s="2">
        <v>40265</v>
      </c>
      <c r="P8520">
        <v>9</v>
      </c>
      <c r="Q8520" s="1">
        <v>7.0000000000000007E-2</v>
      </c>
      <c r="R8520">
        <v>8.9499999999999993</v>
      </c>
      <c r="S8520">
        <v>2.0099999999999998</v>
      </c>
      <c r="T8520">
        <f t="shared" si="133"/>
        <v>80.55</v>
      </c>
    </row>
    <row r="8521" spans="1:20" x14ac:dyDescent="0.25">
      <c r="A8521">
        <v>8520</v>
      </c>
      <c r="B8521">
        <v>86057</v>
      </c>
      <c r="C8521" t="s">
        <v>1921</v>
      </c>
      <c r="D8521" t="s">
        <v>578</v>
      </c>
      <c r="E8521" t="s">
        <v>187</v>
      </c>
      <c r="F8521" t="s">
        <v>31</v>
      </c>
      <c r="G8521" t="s">
        <v>23</v>
      </c>
      <c r="H8521" t="s">
        <v>188</v>
      </c>
      <c r="I8521" t="s">
        <v>28</v>
      </c>
      <c r="J8521" t="s">
        <v>76</v>
      </c>
      <c r="K8521" t="s">
        <v>145</v>
      </c>
      <c r="L8521" t="s">
        <v>283</v>
      </c>
      <c r="M8521" t="s">
        <v>35</v>
      </c>
      <c r="N8521" s="2">
        <v>40972</v>
      </c>
      <c r="O8521" s="2">
        <v>40974</v>
      </c>
      <c r="P8521">
        <v>12</v>
      </c>
      <c r="Q8521" s="1">
        <v>0.04</v>
      </c>
      <c r="R8521">
        <v>130.97999999999999</v>
      </c>
      <c r="S8521">
        <v>130</v>
      </c>
      <c r="T8521">
        <f t="shared" si="133"/>
        <v>1571.7599999999998</v>
      </c>
    </row>
    <row r="8522" spans="1:20" x14ac:dyDescent="0.25">
      <c r="A8522">
        <v>8521</v>
      </c>
      <c r="B8522">
        <v>87524</v>
      </c>
      <c r="C8522" t="s">
        <v>2225</v>
      </c>
      <c r="D8522" t="s">
        <v>20</v>
      </c>
      <c r="E8522" t="s">
        <v>39</v>
      </c>
      <c r="F8522" t="s">
        <v>22</v>
      </c>
      <c r="G8522" t="s">
        <v>41</v>
      </c>
      <c r="H8522" t="s">
        <v>94</v>
      </c>
      <c r="I8522" t="s">
        <v>28</v>
      </c>
      <c r="J8522" t="s">
        <v>76</v>
      </c>
      <c r="K8522" t="s">
        <v>101</v>
      </c>
      <c r="L8522" t="s">
        <v>192</v>
      </c>
      <c r="M8522" t="s">
        <v>227</v>
      </c>
      <c r="N8522" s="2">
        <v>41129</v>
      </c>
      <c r="O8522" s="2">
        <v>41130</v>
      </c>
      <c r="P8522">
        <v>21</v>
      </c>
      <c r="Q8522" s="1">
        <v>0.01</v>
      </c>
      <c r="R8522">
        <v>40.99</v>
      </c>
      <c r="S8522">
        <v>17.48</v>
      </c>
      <c r="T8522">
        <f t="shared" si="133"/>
        <v>860.79000000000008</v>
      </c>
    </row>
    <row r="8523" spans="1:20" x14ac:dyDescent="0.25">
      <c r="A8523">
        <v>8522</v>
      </c>
      <c r="B8523">
        <v>87174</v>
      </c>
      <c r="C8523" t="s">
        <v>197</v>
      </c>
      <c r="D8523" t="s">
        <v>20</v>
      </c>
      <c r="E8523" t="s">
        <v>39</v>
      </c>
      <c r="F8523" t="s">
        <v>22</v>
      </c>
      <c r="G8523" t="s">
        <v>93</v>
      </c>
      <c r="H8523" t="s">
        <v>78</v>
      </c>
      <c r="I8523" t="s">
        <v>28</v>
      </c>
      <c r="J8523" t="s">
        <v>76</v>
      </c>
      <c r="K8523" t="s">
        <v>226</v>
      </c>
      <c r="L8523" t="s">
        <v>44</v>
      </c>
      <c r="M8523" t="s">
        <v>326</v>
      </c>
      <c r="N8523" s="2">
        <v>41618</v>
      </c>
      <c r="O8523" s="2">
        <v>41619</v>
      </c>
      <c r="P8523">
        <v>12</v>
      </c>
      <c r="Q8523" s="1">
        <v>0</v>
      </c>
      <c r="R8523">
        <v>6.88</v>
      </c>
      <c r="S8523">
        <v>2</v>
      </c>
      <c r="T8523">
        <f t="shared" si="133"/>
        <v>82.56</v>
      </c>
    </row>
    <row r="8524" spans="1:20" x14ac:dyDescent="0.25">
      <c r="A8524">
        <v>8523</v>
      </c>
      <c r="B8524">
        <v>86564</v>
      </c>
      <c r="C8524" t="s">
        <v>2404</v>
      </c>
      <c r="D8524" t="s">
        <v>20</v>
      </c>
      <c r="E8524" t="s">
        <v>21</v>
      </c>
      <c r="F8524" t="s">
        <v>47</v>
      </c>
      <c r="G8524" t="s">
        <v>32</v>
      </c>
      <c r="H8524" t="s">
        <v>203</v>
      </c>
      <c r="I8524" t="s">
        <v>28</v>
      </c>
      <c r="J8524" t="s">
        <v>76</v>
      </c>
      <c r="K8524" t="s">
        <v>1107</v>
      </c>
      <c r="L8524" t="s">
        <v>192</v>
      </c>
      <c r="M8524" t="s">
        <v>114</v>
      </c>
      <c r="N8524" s="2">
        <v>41579</v>
      </c>
      <c r="O8524" s="2">
        <v>41580</v>
      </c>
      <c r="P8524">
        <v>40</v>
      </c>
      <c r="Q8524" s="1">
        <v>0.04</v>
      </c>
      <c r="R8524">
        <v>110.99</v>
      </c>
      <c r="S8524">
        <v>2.5</v>
      </c>
      <c r="T8524">
        <f t="shared" si="133"/>
        <v>4439.5999999999995</v>
      </c>
    </row>
    <row r="8525" spans="1:20" x14ac:dyDescent="0.25">
      <c r="A8525">
        <v>8524</v>
      </c>
      <c r="B8525">
        <v>88526</v>
      </c>
      <c r="C8525" t="s">
        <v>577</v>
      </c>
      <c r="D8525" t="s">
        <v>578</v>
      </c>
      <c r="E8525" t="s">
        <v>21</v>
      </c>
      <c r="F8525" t="s">
        <v>22</v>
      </c>
      <c r="G8525" t="s">
        <v>48</v>
      </c>
      <c r="H8525" t="s">
        <v>206</v>
      </c>
      <c r="I8525" t="s">
        <v>28</v>
      </c>
      <c r="J8525" t="s">
        <v>76</v>
      </c>
      <c r="K8525" t="s">
        <v>1107</v>
      </c>
      <c r="L8525" t="s">
        <v>283</v>
      </c>
      <c r="M8525" t="s">
        <v>294</v>
      </c>
      <c r="N8525" s="2">
        <v>41456</v>
      </c>
      <c r="O8525" s="2">
        <v>41463</v>
      </c>
      <c r="P8525">
        <v>12</v>
      </c>
      <c r="Q8525" s="1">
        <v>0.08</v>
      </c>
      <c r="R8525">
        <v>120.97</v>
      </c>
      <c r="S8525">
        <v>26.3</v>
      </c>
      <c r="T8525">
        <f t="shared" si="133"/>
        <v>1451.6399999999999</v>
      </c>
    </row>
    <row r="8526" spans="1:20" x14ac:dyDescent="0.25">
      <c r="A8526">
        <v>8525</v>
      </c>
      <c r="B8526">
        <v>90605</v>
      </c>
      <c r="C8526" t="s">
        <v>1552</v>
      </c>
      <c r="D8526" t="s">
        <v>20</v>
      </c>
      <c r="E8526" t="s">
        <v>39</v>
      </c>
      <c r="F8526" t="s">
        <v>31</v>
      </c>
      <c r="G8526" t="s">
        <v>48</v>
      </c>
      <c r="H8526" t="s">
        <v>94</v>
      </c>
      <c r="I8526" t="s">
        <v>28</v>
      </c>
      <c r="J8526" t="s">
        <v>76</v>
      </c>
      <c r="K8526" t="s">
        <v>129</v>
      </c>
      <c r="L8526" t="s">
        <v>192</v>
      </c>
      <c r="M8526" t="s">
        <v>131</v>
      </c>
      <c r="N8526" s="2">
        <v>41305</v>
      </c>
      <c r="O8526" s="2">
        <v>41309</v>
      </c>
      <c r="P8526">
        <v>10</v>
      </c>
      <c r="Q8526" s="1">
        <v>0.05</v>
      </c>
      <c r="R8526">
        <v>18.97</v>
      </c>
      <c r="S8526">
        <v>5.21</v>
      </c>
      <c r="T8526">
        <f t="shared" si="133"/>
        <v>189.7</v>
      </c>
    </row>
    <row r="8527" spans="1:20" x14ac:dyDescent="0.25">
      <c r="A8527">
        <v>8526</v>
      </c>
      <c r="B8527">
        <v>90605</v>
      </c>
      <c r="C8527" t="s">
        <v>1552</v>
      </c>
      <c r="D8527" t="s">
        <v>20</v>
      </c>
      <c r="E8527" t="s">
        <v>39</v>
      </c>
      <c r="F8527" t="s">
        <v>31</v>
      </c>
      <c r="G8527" t="s">
        <v>48</v>
      </c>
      <c r="H8527" t="s">
        <v>54</v>
      </c>
      <c r="I8527" t="s">
        <v>28</v>
      </c>
      <c r="J8527" t="s">
        <v>76</v>
      </c>
      <c r="K8527" t="s">
        <v>98</v>
      </c>
      <c r="L8527" t="s">
        <v>192</v>
      </c>
      <c r="M8527" t="s">
        <v>296</v>
      </c>
      <c r="N8527" s="2">
        <v>41305</v>
      </c>
      <c r="O8527" s="2">
        <v>41310</v>
      </c>
      <c r="P8527">
        <v>12</v>
      </c>
      <c r="Q8527" s="1">
        <v>0.09</v>
      </c>
      <c r="R8527">
        <v>6.48</v>
      </c>
      <c r="S8527">
        <v>6.86</v>
      </c>
      <c r="T8527">
        <f t="shared" si="133"/>
        <v>77.760000000000005</v>
      </c>
    </row>
    <row r="8528" spans="1:20" x14ac:dyDescent="0.25">
      <c r="A8528">
        <v>8527</v>
      </c>
      <c r="B8528">
        <v>89050</v>
      </c>
      <c r="C8528" t="s">
        <v>1753</v>
      </c>
      <c r="D8528" t="s">
        <v>20</v>
      </c>
      <c r="E8528" t="s">
        <v>39</v>
      </c>
      <c r="F8528" t="s">
        <v>22</v>
      </c>
      <c r="G8528" t="s">
        <v>32</v>
      </c>
      <c r="H8528" t="s">
        <v>49</v>
      </c>
      <c r="I8528" t="s">
        <v>28</v>
      </c>
      <c r="J8528" t="s">
        <v>76</v>
      </c>
      <c r="K8528" t="s">
        <v>116</v>
      </c>
      <c r="L8528" t="s">
        <v>192</v>
      </c>
      <c r="M8528" t="s">
        <v>227</v>
      </c>
      <c r="N8528" s="2">
        <v>41477</v>
      </c>
      <c r="O8528" s="2">
        <v>41478</v>
      </c>
      <c r="P8528">
        <v>16</v>
      </c>
      <c r="Q8528" s="1">
        <v>7.0000000000000007E-2</v>
      </c>
      <c r="R8528">
        <v>8.85</v>
      </c>
      <c r="S8528">
        <v>5.6</v>
      </c>
      <c r="T8528">
        <f t="shared" si="133"/>
        <v>141.6</v>
      </c>
    </row>
    <row r="8529" spans="1:20" x14ac:dyDescent="0.25">
      <c r="A8529">
        <v>8528</v>
      </c>
      <c r="B8529">
        <v>86523</v>
      </c>
      <c r="C8529" t="s">
        <v>598</v>
      </c>
      <c r="D8529" t="s">
        <v>578</v>
      </c>
      <c r="E8529" t="s">
        <v>187</v>
      </c>
      <c r="F8529" t="s">
        <v>22</v>
      </c>
      <c r="G8529" t="s">
        <v>93</v>
      </c>
      <c r="H8529" t="s">
        <v>188</v>
      </c>
      <c r="I8529" t="s">
        <v>28</v>
      </c>
      <c r="J8529" t="s">
        <v>76</v>
      </c>
      <c r="K8529" t="s">
        <v>170</v>
      </c>
      <c r="L8529" t="s">
        <v>330</v>
      </c>
      <c r="M8529" t="s">
        <v>199</v>
      </c>
      <c r="N8529" s="2">
        <v>41132</v>
      </c>
      <c r="O8529" s="2">
        <v>41134</v>
      </c>
      <c r="P8529">
        <v>11</v>
      </c>
      <c r="Q8529" s="1">
        <v>0.05</v>
      </c>
      <c r="R8529">
        <v>140.97999999999999</v>
      </c>
      <c r="S8529">
        <v>36.090000000000003</v>
      </c>
      <c r="T8529">
        <f t="shared" si="133"/>
        <v>1550.78</v>
      </c>
    </row>
    <row r="8530" spans="1:20" x14ac:dyDescent="0.25">
      <c r="A8530">
        <v>8529</v>
      </c>
      <c r="B8530">
        <v>86523</v>
      </c>
      <c r="C8530" t="s">
        <v>598</v>
      </c>
      <c r="D8530" t="s">
        <v>38</v>
      </c>
      <c r="E8530" t="s">
        <v>39</v>
      </c>
      <c r="F8530" t="s">
        <v>22</v>
      </c>
      <c r="G8530" t="s">
        <v>93</v>
      </c>
      <c r="H8530" t="s">
        <v>54</v>
      </c>
      <c r="I8530" t="s">
        <v>28</v>
      </c>
      <c r="J8530" t="s">
        <v>76</v>
      </c>
      <c r="K8530" t="s">
        <v>101</v>
      </c>
      <c r="L8530" t="s">
        <v>192</v>
      </c>
      <c r="M8530" t="s">
        <v>199</v>
      </c>
      <c r="N8530" s="2">
        <v>41132</v>
      </c>
      <c r="O8530" s="2">
        <v>41133</v>
      </c>
      <c r="P8530">
        <v>14</v>
      </c>
      <c r="Q8530" s="1">
        <v>0.06</v>
      </c>
      <c r="R8530">
        <v>4.13</v>
      </c>
      <c r="S8530">
        <v>0.99</v>
      </c>
      <c r="T8530">
        <f t="shared" si="133"/>
        <v>57.82</v>
      </c>
    </row>
    <row r="8531" spans="1:20" x14ac:dyDescent="0.25">
      <c r="A8531">
        <v>8530</v>
      </c>
      <c r="B8531">
        <v>88210</v>
      </c>
      <c r="C8531" t="s">
        <v>721</v>
      </c>
      <c r="D8531" t="s">
        <v>38</v>
      </c>
      <c r="E8531" t="s">
        <v>21</v>
      </c>
      <c r="F8531" t="s">
        <v>31</v>
      </c>
      <c r="G8531" t="s">
        <v>41</v>
      </c>
      <c r="H8531" t="s">
        <v>203</v>
      </c>
      <c r="I8531" t="s">
        <v>28</v>
      </c>
      <c r="J8531" t="s">
        <v>76</v>
      </c>
      <c r="K8531" t="s">
        <v>198</v>
      </c>
      <c r="L8531" t="s">
        <v>26</v>
      </c>
      <c r="M8531" t="s">
        <v>106</v>
      </c>
      <c r="N8531" s="2">
        <v>41319</v>
      </c>
      <c r="O8531" s="2">
        <v>41320</v>
      </c>
      <c r="P8531">
        <v>5</v>
      </c>
      <c r="Q8531" s="1">
        <v>0.06</v>
      </c>
      <c r="R8531">
        <v>55.99</v>
      </c>
      <c r="S8531">
        <v>5</v>
      </c>
      <c r="T8531">
        <f t="shared" si="133"/>
        <v>279.95</v>
      </c>
    </row>
    <row r="8532" spans="1:20" x14ac:dyDescent="0.25">
      <c r="A8532">
        <v>8531</v>
      </c>
      <c r="B8532">
        <v>88210</v>
      </c>
      <c r="C8532" t="s">
        <v>2483</v>
      </c>
      <c r="D8532" t="s">
        <v>20</v>
      </c>
      <c r="E8532" t="s">
        <v>21</v>
      </c>
      <c r="F8532" t="s">
        <v>31</v>
      </c>
      <c r="G8532" t="s">
        <v>41</v>
      </c>
      <c r="H8532" t="s">
        <v>24</v>
      </c>
      <c r="I8532" t="s">
        <v>28</v>
      </c>
      <c r="J8532" t="s">
        <v>76</v>
      </c>
      <c r="K8532" t="s">
        <v>1138</v>
      </c>
      <c r="L8532" t="s">
        <v>192</v>
      </c>
      <c r="M8532" t="s">
        <v>121</v>
      </c>
      <c r="N8532" s="2">
        <v>41319</v>
      </c>
      <c r="O8532" s="2">
        <v>41320</v>
      </c>
      <c r="P8532">
        <v>9</v>
      </c>
      <c r="Q8532" s="1">
        <v>0.03</v>
      </c>
      <c r="R8532">
        <v>200.99</v>
      </c>
      <c r="S8532">
        <v>8.08</v>
      </c>
      <c r="T8532">
        <f t="shared" si="133"/>
        <v>1808.91</v>
      </c>
    </row>
    <row r="8533" spans="1:20" x14ac:dyDescent="0.25">
      <c r="A8533">
        <v>8532</v>
      </c>
      <c r="B8533">
        <v>86933</v>
      </c>
      <c r="C8533" t="s">
        <v>982</v>
      </c>
      <c r="D8533" t="s">
        <v>578</v>
      </c>
      <c r="E8533" t="s">
        <v>187</v>
      </c>
      <c r="F8533" t="s">
        <v>31</v>
      </c>
      <c r="G8533" t="s">
        <v>23</v>
      </c>
      <c r="H8533" t="s">
        <v>219</v>
      </c>
      <c r="I8533" t="s">
        <v>28</v>
      </c>
      <c r="J8533" t="s">
        <v>76</v>
      </c>
      <c r="K8533" t="s">
        <v>43</v>
      </c>
      <c r="L8533" t="s">
        <v>330</v>
      </c>
      <c r="M8533" t="s">
        <v>63</v>
      </c>
      <c r="N8533" s="2">
        <v>40222</v>
      </c>
      <c r="O8533" s="2">
        <v>40224</v>
      </c>
      <c r="P8533">
        <v>11</v>
      </c>
      <c r="Q8533" s="1">
        <v>0.02</v>
      </c>
      <c r="R8533">
        <v>120.98</v>
      </c>
      <c r="S8533">
        <v>58.64</v>
      </c>
      <c r="T8533">
        <f t="shared" si="133"/>
        <v>1330.78</v>
      </c>
    </row>
    <row r="8534" spans="1:20" x14ac:dyDescent="0.25">
      <c r="A8534">
        <v>8533</v>
      </c>
      <c r="B8534">
        <v>91184</v>
      </c>
      <c r="C8534" t="s">
        <v>922</v>
      </c>
      <c r="D8534" t="s">
        <v>20</v>
      </c>
      <c r="E8534" t="s">
        <v>21</v>
      </c>
      <c r="F8534" t="s">
        <v>31</v>
      </c>
      <c r="G8534" t="s">
        <v>48</v>
      </c>
      <c r="H8534" t="s">
        <v>206</v>
      </c>
      <c r="I8534" t="s">
        <v>28</v>
      </c>
      <c r="J8534" t="s">
        <v>76</v>
      </c>
      <c r="K8534" t="s">
        <v>1138</v>
      </c>
      <c r="L8534" t="s">
        <v>26</v>
      </c>
      <c r="M8534" t="s">
        <v>131</v>
      </c>
      <c r="N8534" s="2">
        <v>40978</v>
      </c>
      <c r="O8534" s="2">
        <v>40980</v>
      </c>
      <c r="P8534">
        <v>1</v>
      </c>
      <c r="Q8534" s="1">
        <v>0.02</v>
      </c>
      <c r="R8534">
        <v>28.48</v>
      </c>
      <c r="S8534">
        <v>1.99</v>
      </c>
      <c r="T8534">
        <f t="shared" si="133"/>
        <v>28.48</v>
      </c>
    </row>
    <row r="8535" spans="1:20" x14ac:dyDescent="0.25">
      <c r="A8535">
        <v>8534</v>
      </c>
      <c r="B8535">
        <v>87114</v>
      </c>
      <c r="C8535" t="s">
        <v>1159</v>
      </c>
      <c r="D8535" t="s">
        <v>578</v>
      </c>
      <c r="E8535" t="s">
        <v>39</v>
      </c>
      <c r="F8535" t="s">
        <v>47</v>
      </c>
      <c r="G8535" t="s">
        <v>41</v>
      </c>
      <c r="H8535" t="s">
        <v>94</v>
      </c>
      <c r="I8535" t="s">
        <v>28</v>
      </c>
      <c r="J8535" t="s">
        <v>76</v>
      </c>
      <c r="K8535" t="s">
        <v>184</v>
      </c>
      <c r="L8535" t="s">
        <v>283</v>
      </c>
      <c r="M8535" t="s">
        <v>114</v>
      </c>
      <c r="N8535" s="2">
        <v>41111</v>
      </c>
      <c r="O8535" s="2">
        <v>41113</v>
      </c>
      <c r="P8535">
        <v>3</v>
      </c>
      <c r="Q8535" s="1">
        <v>0.08</v>
      </c>
      <c r="R8535">
        <v>279.81</v>
      </c>
      <c r="S8535">
        <v>23.19</v>
      </c>
      <c r="T8535">
        <f t="shared" si="133"/>
        <v>839.43000000000006</v>
      </c>
    </row>
    <row r="8536" spans="1:20" x14ac:dyDescent="0.25">
      <c r="A8536">
        <v>8535</v>
      </c>
      <c r="B8536">
        <v>88809</v>
      </c>
      <c r="C8536" t="s">
        <v>1391</v>
      </c>
      <c r="D8536" t="s">
        <v>578</v>
      </c>
      <c r="E8536" t="s">
        <v>187</v>
      </c>
      <c r="F8536" t="s">
        <v>31</v>
      </c>
      <c r="G8536" t="s">
        <v>23</v>
      </c>
      <c r="H8536" t="s">
        <v>188</v>
      </c>
      <c r="I8536" t="s">
        <v>28</v>
      </c>
      <c r="J8536" t="s">
        <v>76</v>
      </c>
      <c r="K8536" t="s">
        <v>221</v>
      </c>
      <c r="L8536" t="s">
        <v>283</v>
      </c>
      <c r="M8536" t="s">
        <v>35</v>
      </c>
      <c r="N8536" s="2">
        <v>41162</v>
      </c>
      <c r="O8536" s="2">
        <v>41164</v>
      </c>
      <c r="P8536">
        <v>1</v>
      </c>
      <c r="Q8536" s="1">
        <v>0.08</v>
      </c>
      <c r="R8536">
        <v>50.98</v>
      </c>
      <c r="S8536">
        <v>14.19</v>
      </c>
      <c r="T8536">
        <f t="shared" si="133"/>
        <v>50.98</v>
      </c>
    </row>
    <row r="8537" spans="1:20" x14ac:dyDescent="0.25">
      <c r="A8537">
        <v>8536</v>
      </c>
      <c r="B8537">
        <v>87851</v>
      </c>
      <c r="C8537" t="s">
        <v>2101</v>
      </c>
      <c r="D8537" t="s">
        <v>578</v>
      </c>
      <c r="E8537" t="s">
        <v>21</v>
      </c>
      <c r="F8537" t="s">
        <v>47</v>
      </c>
      <c r="G8537" t="s">
        <v>48</v>
      </c>
      <c r="H8537" t="s">
        <v>33</v>
      </c>
      <c r="I8537" t="s">
        <v>28</v>
      </c>
      <c r="J8537" t="s">
        <v>76</v>
      </c>
      <c r="K8537" t="s">
        <v>1108</v>
      </c>
      <c r="L8537" t="s">
        <v>283</v>
      </c>
      <c r="M8537" t="s">
        <v>117</v>
      </c>
      <c r="N8537" s="2">
        <v>41523</v>
      </c>
      <c r="O8537" s="2">
        <v>41525</v>
      </c>
      <c r="P8537">
        <v>12</v>
      </c>
      <c r="Q8537" s="1">
        <v>0.06</v>
      </c>
      <c r="R8537">
        <v>270.97000000000003</v>
      </c>
      <c r="S8537">
        <v>28.06</v>
      </c>
      <c r="T8537">
        <f t="shared" si="133"/>
        <v>3251.6400000000003</v>
      </c>
    </row>
    <row r="8538" spans="1:20" x14ac:dyDescent="0.25">
      <c r="A8538">
        <v>8537</v>
      </c>
      <c r="B8538">
        <v>87360</v>
      </c>
      <c r="C8538" t="s">
        <v>1061</v>
      </c>
      <c r="D8538" t="s">
        <v>20</v>
      </c>
      <c r="E8538" t="s">
        <v>39</v>
      </c>
      <c r="F8538" t="s">
        <v>31</v>
      </c>
      <c r="G8538" t="s">
        <v>48</v>
      </c>
      <c r="H8538" t="s">
        <v>54</v>
      </c>
      <c r="I8538" t="s">
        <v>28</v>
      </c>
      <c r="J8538" t="s">
        <v>76</v>
      </c>
      <c r="K8538" t="s">
        <v>101</v>
      </c>
      <c r="L8538" t="s">
        <v>192</v>
      </c>
      <c r="M8538" t="s">
        <v>146</v>
      </c>
      <c r="N8538" s="2">
        <v>41281</v>
      </c>
      <c r="O8538" s="2">
        <v>41286</v>
      </c>
      <c r="P8538">
        <v>7</v>
      </c>
      <c r="Q8538" s="1">
        <v>0.01</v>
      </c>
      <c r="R8538">
        <v>4.37</v>
      </c>
      <c r="S8538">
        <v>5.15</v>
      </c>
      <c r="T8538">
        <f t="shared" si="133"/>
        <v>30.59</v>
      </c>
    </row>
    <row r="8539" spans="1:20" x14ac:dyDescent="0.25">
      <c r="A8539">
        <v>8538</v>
      </c>
      <c r="B8539">
        <v>87360</v>
      </c>
      <c r="C8539" t="s">
        <v>1061</v>
      </c>
      <c r="D8539" t="s">
        <v>20</v>
      </c>
      <c r="E8539" t="s">
        <v>39</v>
      </c>
      <c r="F8539" t="s">
        <v>31</v>
      </c>
      <c r="G8539" t="s">
        <v>48</v>
      </c>
      <c r="H8539" t="s">
        <v>89</v>
      </c>
      <c r="I8539" t="s">
        <v>28</v>
      </c>
      <c r="J8539" t="s">
        <v>76</v>
      </c>
      <c r="K8539" t="s">
        <v>138</v>
      </c>
      <c r="L8539" t="s">
        <v>192</v>
      </c>
      <c r="M8539" t="s">
        <v>143</v>
      </c>
      <c r="N8539" s="2">
        <v>41281</v>
      </c>
      <c r="O8539" s="2">
        <v>41286</v>
      </c>
      <c r="P8539">
        <v>11</v>
      </c>
      <c r="Q8539" s="1">
        <v>0.03</v>
      </c>
      <c r="R8539">
        <v>4.9800000000000004</v>
      </c>
      <c r="S8539">
        <v>4.95</v>
      </c>
      <c r="T8539">
        <f t="shared" si="133"/>
        <v>54.78</v>
      </c>
    </row>
    <row r="8540" spans="1:20" x14ac:dyDescent="0.25">
      <c r="A8540">
        <v>8539</v>
      </c>
      <c r="B8540">
        <v>86160</v>
      </c>
      <c r="C8540" t="s">
        <v>1849</v>
      </c>
      <c r="D8540" t="s">
        <v>578</v>
      </c>
      <c r="E8540" t="s">
        <v>187</v>
      </c>
      <c r="F8540" t="s">
        <v>22</v>
      </c>
      <c r="G8540" t="s">
        <v>23</v>
      </c>
      <c r="H8540" t="s">
        <v>188</v>
      </c>
      <c r="I8540" t="s">
        <v>28</v>
      </c>
      <c r="J8540" t="s">
        <v>76</v>
      </c>
      <c r="K8540" t="s">
        <v>291</v>
      </c>
      <c r="L8540" t="s">
        <v>330</v>
      </c>
      <c r="M8540" t="s">
        <v>331</v>
      </c>
      <c r="N8540" s="2">
        <v>41216</v>
      </c>
      <c r="O8540" s="2">
        <v>41217</v>
      </c>
      <c r="P8540">
        <v>19</v>
      </c>
      <c r="Q8540" s="1">
        <v>0.05</v>
      </c>
      <c r="R8540">
        <v>150.97999999999999</v>
      </c>
      <c r="S8540">
        <v>16.010000000000002</v>
      </c>
      <c r="T8540">
        <f t="shared" si="133"/>
        <v>2868.62</v>
      </c>
    </row>
    <row r="8541" spans="1:20" x14ac:dyDescent="0.25">
      <c r="A8541">
        <v>8540</v>
      </c>
      <c r="B8541">
        <v>86374</v>
      </c>
      <c r="C8541" t="s">
        <v>1395</v>
      </c>
      <c r="D8541" t="s">
        <v>38</v>
      </c>
      <c r="E8541" t="s">
        <v>39</v>
      </c>
      <c r="F8541" t="s">
        <v>31</v>
      </c>
      <c r="G8541" t="s">
        <v>93</v>
      </c>
      <c r="H8541" t="s">
        <v>89</v>
      </c>
      <c r="I8541" t="s">
        <v>28</v>
      </c>
      <c r="J8541" t="s">
        <v>76</v>
      </c>
      <c r="K8541" t="s">
        <v>79</v>
      </c>
      <c r="L8541" t="s">
        <v>44</v>
      </c>
      <c r="M8541" t="s">
        <v>35</v>
      </c>
      <c r="N8541" s="2">
        <v>40685</v>
      </c>
      <c r="O8541" s="2">
        <v>40686</v>
      </c>
      <c r="P8541">
        <v>16</v>
      </c>
      <c r="Q8541" s="1">
        <v>0.04</v>
      </c>
      <c r="R8541">
        <v>5.81</v>
      </c>
      <c r="S8541">
        <v>3.37</v>
      </c>
      <c r="T8541">
        <f t="shared" si="133"/>
        <v>92.96</v>
      </c>
    </row>
    <row r="8542" spans="1:20" x14ac:dyDescent="0.25">
      <c r="A8542">
        <v>8541</v>
      </c>
      <c r="B8542">
        <v>86379</v>
      </c>
      <c r="C8542" t="s">
        <v>1395</v>
      </c>
      <c r="D8542" t="s">
        <v>20</v>
      </c>
      <c r="E8542" t="s">
        <v>39</v>
      </c>
      <c r="F8542" t="s">
        <v>31</v>
      </c>
      <c r="G8542" t="s">
        <v>93</v>
      </c>
      <c r="H8542" t="s">
        <v>42</v>
      </c>
      <c r="I8542" t="s">
        <v>28</v>
      </c>
      <c r="J8542" t="s">
        <v>76</v>
      </c>
      <c r="K8542" t="s">
        <v>165</v>
      </c>
      <c r="L8542" t="s">
        <v>192</v>
      </c>
      <c r="M8542" t="s">
        <v>35</v>
      </c>
      <c r="N8542" s="2">
        <v>41416</v>
      </c>
      <c r="O8542" s="2">
        <v>41419</v>
      </c>
      <c r="P8542">
        <v>1</v>
      </c>
      <c r="Q8542" s="1">
        <v>0.05</v>
      </c>
      <c r="R8542">
        <v>29.74</v>
      </c>
      <c r="S8542">
        <v>6.64</v>
      </c>
      <c r="T8542">
        <f t="shared" si="133"/>
        <v>29.74</v>
      </c>
    </row>
    <row r="8543" spans="1:20" x14ac:dyDescent="0.25">
      <c r="A8543">
        <v>8542</v>
      </c>
      <c r="B8543">
        <v>87246</v>
      </c>
      <c r="C8543" t="s">
        <v>369</v>
      </c>
      <c r="D8543" t="s">
        <v>20</v>
      </c>
      <c r="E8543" t="s">
        <v>187</v>
      </c>
      <c r="F8543" t="s">
        <v>40</v>
      </c>
      <c r="G8543" t="s">
        <v>48</v>
      </c>
      <c r="H8543" t="s">
        <v>188</v>
      </c>
      <c r="I8543" t="s">
        <v>28</v>
      </c>
      <c r="J8543" t="s">
        <v>76</v>
      </c>
      <c r="K8543" t="s">
        <v>291</v>
      </c>
      <c r="L8543" t="s">
        <v>192</v>
      </c>
      <c r="M8543" t="s">
        <v>370</v>
      </c>
      <c r="N8543" s="2">
        <v>40545</v>
      </c>
      <c r="O8543" s="2">
        <v>40545</v>
      </c>
      <c r="P8543">
        <v>9</v>
      </c>
      <c r="Q8543" s="1">
        <v>0.1</v>
      </c>
      <c r="R8543">
        <v>2.08</v>
      </c>
      <c r="S8543">
        <v>5.33</v>
      </c>
      <c r="T8543">
        <f t="shared" si="133"/>
        <v>18.72</v>
      </c>
    </row>
    <row r="8544" spans="1:20" x14ac:dyDescent="0.25">
      <c r="A8544">
        <v>8543</v>
      </c>
      <c r="B8544">
        <v>90570</v>
      </c>
      <c r="C8544" t="s">
        <v>654</v>
      </c>
      <c r="D8544" t="s">
        <v>20</v>
      </c>
      <c r="E8544" t="s">
        <v>21</v>
      </c>
      <c r="F8544" t="s">
        <v>22</v>
      </c>
      <c r="G8544" t="s">
        <v>48</v>
      </c>
      <c r="H8544" t="s">
        <v>33</v>
      </c>
      <c r="I8544" t="s">
        <v>28</v>
      </c>
      <c r="J8544" t="s">
        <v>76</v>
      </c>
      <c r="K8544" t="s">
        <v>210</v>
      </c>
      <c r="L8544" t="s">
        <v>26</v>
      </c>
      <c r="M8544" t="s">
        <v>246</v>
      </c>
      <c r="N8544" s="2">
        <v>40834</v>
      </c>
      <c r="O8544" s="2">
        <v>40839</v>
      </c>
      <c r="P8544">
        <v>1</v>
      </c>
      <c r="Q8544" s="1">
        <v>0.06</v>
      </c>
      <c r="R8544">
        <v>40.96</v>
      </c>
      <c r="S8544">
        <v>1.99</v>
      </c>
      <c r="T8544">
        <f t="shared" si="133"/>
        <v>40.96</v>
      </c>
    </row>
    <row r="8545" spans="1:20" x14ac:dyDescent="0.25">
      <c r="A8545">
        <v>8544</v>
      </c>
      <c r="B8545">
        <v>91526</v>
      </c>
      <c r="C8545" t="s">
        <v>833</v>
      </c>
      <c r="D8545" t="s">
        <v>38</v>
      </c>
      <c r="E8545" t="s">
        <v>21</v>
      </c>
      <c r="F8545" t="s">
        <v>31</v>
      </c>
      <c r="G8545" t="s">
        <v>23</v>
      </c>
      <c r="H8545" t="s">
        <v>33</v>
      </c>
      <c r="I8545" t="s">
        <v>28</v>
      </c>
      <c r="J8545" t="s">
        <v>76</v>
      </c>
      <c r="K8545" t="s">
        <v>201</v>
      </c>
      <c r="L8545" t="s">
        <v>192</v>
      </c>
      <c r="M8545" t="s">
        <v>35</v>
      </c>
      <c r="N8545" s="2">
        <v>41082</v>
      </c>
      <c r="O8545" s="2">
        <v>41082</v>
      </c>
      <c r="P8545">
        <v>5</v>
      </c>
      <c r="Q8545" s="1">
        <v>0.01</v>
      </c>
      <c r="R8545">
        <v>195.99</v>
      </c>
      <c r="S8545">
        <v>3.99</v>
      </c>
      <c r="T8545">
        <f t="shared" si="133"/>
        <v>979.95</v>
      </c>
    </row>
    <row r="8546" spans="1:20" x14ac:dyDescent="0.25">
      <c r="A8546">
        <v>8545</v>
      </c>
      <c r="B8546">
        <v>91098</v>
      </c>
      <c r="C8546" t="s">
        <v>179</v>
      </c>
      <c r="D8546" t="s">
        <v>20</v>
      </c>
      <c r="E8546" t="s">
        <v>39</v>
      </c>
      <c r="F8546" t="s">
        <v>31</v>
      </c>
      <c r="G8546" t="s">
        <v>23</v>
      </c>
      <c r="H8546" t="s">
        <v>89</v>
      </c>
      <c r="I8546" t="s">
        <v>28</v>
      </c>
      <c r="J8546" t="s">
        <v>76</v>
      </c>
      <c r="K8546" t="s">
        <v>95</v>
      </c>
      <c r="L8546" t="s">
        <v>44</v>
      </c>
      <c r="M8546" t="s">
        <v>143</v>
      </c>
      <c r="N8546" s="2">
        <v>41519</v>
      </c>
      <c r="O8546" s="2">
        <v>41520</v>
      </c>
      <c r="P8546">
        <v>18</v>
      </c>
      <c r="Q8546" s="1">
        <v>0.03</v>
      </c>
      <c r="R8546">
        <v>5.68</v>
      </c>
      <c r="S8546">
        <v>1.46</v>
      </c>
      <c r="T8546">
        <f t="shared" si="133"/>
        <v>102.24</v>
      </c>
    </row>
    <row r="8547" spans="1:20" x14ac:dyDescent="0.25">
      <c r="A8547">
        <v>8546</v>
      </c>
      <c r="B8547">
        <v>91098</v>
      </c>
      <c r="C8547" t="s">
        <v>179</v>
      </c>
      <c r="D8547" t="s">
        <v>20</v>
      </c>
      <c r="E8547" t="s">
        <v>39</v>
      </c>
      <c r="F8547" t="s">
        <v>31</v>
      </c>
      <c r="G8547" t="s">
        <v>23</v>
      </c>
      <c r="H8547" t="s">
        <v>89</v>
      </c>
      <c r="I8547" t="s">
        <v>28</v>
      </c>
      <c r="J8547" t="s">
        <v>76</v>
      </c>
      <c r="K8547" t="s">
        <v>68</v>
      </c>
      <c r="L8547" t="s">
        <v>44</v>
      </c>
      <c r="M8547" t="s">
        <v>141</v>
      </c>
      <c r="N8547" s="2">
        <v>41519</v>
      </c>
      <c r="O8547" s="2">
        <v>41520</v>
      </c>
      <c r="P8547">
        <v>20</v>
      </c>
      <c r="Q8547" s="1">
        <v>7.0000000000000007E-2</v>
      </c>
      <c r="R8547">
        <v>1.68</v>
      </c>
      <c r="S8547">
        <v>1</v>
      </c>
      <c r="T8547">
        <f t="shared" si="133"/>
        <v>33.6</v>
      </c>
    </row>
    <row r="8548" spans="1:20" x14ac:dyDescent="0.25">
      <c r="A8548">
        <v>8547</v>
      </c>
      <c r="B8548">
        <v>87500</v>
      </c>
      <c r="C8548" t="s">
        <v>869</v>
      </c>
      <c r="D8548" t="s">
        <v>20</v>
      </c>
      <c r="E8548" t="s">
        <v>21</v>
      </c>
      <c r="F8548" t="s">
        <v>31</v>
      </c>
      <c r="G8548" t="s">
        <v>32</v>
      </c>
      <c r="H8548" t="s">
        <v>203</v>
      </c>
      <c r="I8548" t="s">
        <v>28</v>
      </c>
      <c r="J8548" t="s">
        <v>64</v>
      </c>
      <c r="K8548" t="s">
        <v>213</v>
      </c>
      <c r="L8548" t="s">
        <v>192</v>
      </c>
      <c r="M8548" t="s">
        <v>131</v>
      </c>
      <c r="N8548" s="2">
        <v>41087</v>
      </c>
      <c r="O8548" s="2">
        <v>41088</v>
      </c>
      <c r="P8548">
        <v>14</v>
      </c>
      <c r="Q8548" s="1">
        <v>0.06</v>
      </c>
      <c r="R8548">
        <v>73.98</v>
      </c>
      <c r="S8548">
        <v>14.52</v>
      </c>
      <c r="T8548">
        <f t="shared" si="133"/>
        <v>1035.72</v>
      </c>
    </row>
    <row r="8549" spans="1:20" x14ac:dyDescent="0.25">
      <c r="A8549">
        <v>8548</v>
      </c>
      <c r="B8549">
        <v>90092</v>
      </c>
      <c r="C8549" t="s">
        <v>1560</v>
      </c>
      <c r="D8549" t="s">
        <v>20</v>
      </c>
      <c r="E8549" t="s">
        <v>39</v>
      </c>
      <c r="F8549" t="s">
        <v>40</v>
      </c>
      <c r="G8549" t="s">
        <v>23</v>
      </c>
      <c r="H8549" t="s">
        <v>49</v>
      </c>
      <c r="I8549" t="s">
        <v>28</v>
      </c>
      <c r="J8549" t="s">
        <v>64</v>
      </c>
      <c r="K8549" t="s">
        <v>43</v>
      </c>
      <c r="L8549" t="s">
        <v>192</v>
      </c>
      <c r="M8549" t="s">
        <v>59</v>
      </c>
      <c r="N8549" s="2">
        <v>41299</v>
      </c>
      <c r="O8549" s="2">
        <v>41299</v>
      </c>
      <c r="P8549">
        <v>3</v>
      </c>
      <c r="Q8549" s="1">
        <v>0.1</v>
      </c>
      <c r="R8549">
        <v>42.8</v>
      </c>
      <c r="S8549">
        <v>2.99</v>
      </c>
      <c r="T8549">
        <f t="shared" si="133"/>
        <v>128.39999999999998</v>
      </c>
    </row>
    <row r="8550" spans="1:20" x14ac:dyDescent="0.25">
      <c r="A8550">
        <v>8549</v>
      </c>
      <c r="B8550">
        <v>90092</v>
      </c>
      <c r="C8550" t="s">
        <v>1560</v>
      </c>
      <c r="D8550" t="s">
        <v>20</v>
      </c>
      <c r="E8550" t="s">
        <v>39</v>
      </c>
      <c r="F8550" t="s">
        <v>40</v>
      </c>
      <c r="G8550" t="s">
        <v>23</v>
      </c>
      <c r="H8550" t="s">
        <v>89</v>
      </c>
      <c r="I8550" t="s">
        <v>28</v>
      </c>
      <c r="J8550" t="s">
        <v>64</v>
      </c>
      <c r="K8550" t="s">
        <v>226</v>
      </c>
      <c r="L8550" t="s">
        <v>192</v>
      </c>
      <c r="M8550" t="s">
        <v>59</v>
      </c>
      <c r="N8550" s="2">
        <v>41299</v>
      </c>
      <c r="O8550" s="2">
        <v>41301</v>
      </c>
      <c r="P8550">
        <v>7</v>
      </c>
      <c r="Q8550" s="1">
        <v>0.1</v>
      </c>
      <c r="R8550">
        <v>6.48</v>
      </c>
      <c r="S8550">
        <v>7.37</v>
      </c>
      <c r="T8550">
        <f t="shared" si="133"/>
        <v>45.36</v>
      </c>
    </row>
    <row r="8551" spans="1:20" x14ac:dyDescent="0.25">
      <c r="A8551">
        <v>8550</v>
      </c>
      <c r="B8551">
        <v>90683</v>
      </c>
      <c r="C8551" t="s">
        <v>838</v>
      </c>
      <c r="D8551" t="s">
        <v>20</v>
      </c>
      <c r="E8551" t="s">
        <v>39</v>
      </c>
      <c r="F8551" t="s">
        <v>47</v>
      </c>
      <c r="G8551" t="s">
        <v>23</v>
      </c>
      <c r="H8551" t="s">
        <v>54</v>
      </c>
      <c r="I8551" t="s">
        <v>28</v>
      </c>
      <c r="J8551" t="s">
        <v>64</v>
      </c>
      <c r="K8551" t="s">
        <v>68</v>
      </c>
      <c r="L8551" t="s">
        <v>26</v>
      </c>
      <c r="M8551" t="s">
        <v>156</v>
      </c>
      <c r="N8551" s="2">
        <v>41569</v>
      </c>
      <c r="O8551" s="2">
        <v>41571</v>
      </c>
      <c r="P8551">
        <v>23</v>
      </c>
      <c r="Q8551" s="1">
        <v>0.08</v>
      </c>
      <c r="R8551">
        <v>21.38</v>
      </c>
      <c r="S8551">
        <v>8.99</v>
      </c>
      <c r="T8551">
        <f t="shared" si="133"/>
        <v>491.73999999999995</v>
      </c>
    </row>
    <row r="8552" spans="1:20" x14ac:dyDescent="0.25">
      <c r="A8552">
        <v>8551</v>
      </c>
      <c r="B8552">
        <v>90982</v>
      </c>
      <c r="C8552" t="s">
        <v>1186</v>
      </c>
      <c r="D8552" t="s">
        <v>578</v>
      </c>
      <c r="E8552" t="s">
        <v>21</v>
      </c>
      <c r="F8552" t="s">
        <v>31</v>
      </c>
      <c r="G8552" t="s">
        <v>41</v>
      </c>
      <c r="H8552" t="s">
        <v>33</v>
      </c>
      <c r="I8552" t="s">
        <v>28</v>
      </c>
      <c r="J8552" t="s">
        <v>64</v>
      </c>
      <c r="K8552" t="s">
        <v>198</v>
      </c>
      <c r="L8552" t="s">
        <v>283</v>
      </c>
      <c r="M8552" t="s">
        <v>141</v>
      </c>
      <c r="N8552" s="2">
        <v>41412</v>
      </c>
      <c r="O8552" s="2">
        <v>41414</v>
      </c>
      <c r="P8552">
        <v>4</v>
      </c>
      <c r="Q8552" s="1">
        <v>0.03</v>
      </c>
      <c r="R8552">
        <v>213.45</v>
      </c>
      <c r="S8552">
        <v>14.7</v>
      </c>
      <c r="T8552">
        <f t="shared" si="133"/>
        <v>853.8</v>
      </c>
    </row>
    <row r="8553" spans="1:20" x14ac:dyDescent="0.25">
      <c r="A8553">
        <v>8552</v>
      </c>
      <c r="B8553">
        <v>91293</v>
      </c>
      <c r="C8553" t="s">
        <v>1178</v>
      </c>
      <c r="D8553" t="s">
        <v>38</v>
      </c>
      <c r="E8553" t="s">
        <v>21</v>
      </c>
      <c r="F8553" t="s">
        <v>22</v>
      </c>
      <c r="G8553" t="s">
        <v>23</v>
      </c>
      <c r="H8553" t="s">
        <v>24</v>
      </c>
      <c r="I8553" t="s">
        <v>28</v>
      </c>
      <c r="J8553" t="s">
        <v>64</v>
      </c>
      <c r="K8553" t="s">
        <v>34</v>
      </c>
      <c r="L8553" t="s">
        <v>192</v>
      </c>
      <c r="M8553" t="s">
        <v>137</v>
      </c>
      <c r="N8553" s="2">
        <v>41379</v>
      </c>
      <c r="O8553" s="2">
        <v>41381</v>
      </c>
      <c r="P8553">
        <v>8</v>
      </c>
      <c r="Q8553" s="1">
        <v>0.02</v>
      </c>
      <c r="R8553">
        <v>82.99</v>
      </c>
      <c r="S8553">
        <v>5.5</v>
      </c>
      <c r="T8553">
        <f t="shared" si="133"/>
        <v>663.92</v>
      </c>
    </row>
    <row r="8554" spans="1:20" x14ac:dyDescent="0.25">
      <c r="A8554">
        <v>8553</v>
      </c>
      <c r="B8554">
        <v>91293</v>
      </c>
      <c r="C8554" t="s">
        <v>1178</v>
      </c>
      <c r="D8554" t="s">
        <v>20</v>
      </c>
      <c r="E8554" t="s">
        <v>39</v>
      </c>
      <c r="F8554" t="s">
        <v>22</v>
      </c>
      <c r="G8554" t="s">
        <v>23</v>
      </c>
      <c r="H8554" t="s">
        <v>78</v>
      </c>
      <c r="I8554" t="s">
        <v>28</v>
      </c>
      <c r="J8554" t="s">
        <v>64</v>
      </c>
      <c r="K8554" t="s">
        <v>116</v>
      </c>
      <c r="L8554" t="s">
        <v>26</v>
      </c>
      <c r="M8554" t="s">
        <v>27</v>
      </c>
      <c r="N8554" s="2">
        <v>41379</v>
      </c>
      <c r="O8554" s="2">
        <v>41380</v>
      </c>
      <c r="P8554">
        <v>2</v>
      </c>
      <c r="Q8554" s="1">
        <v>0.02</v>
      </c>
      <c r="R8554">
        <v>11.66</v>
      </c>
      <c r="S8554">
        <v>8.99</v>
      </c>
      <c r="T8554">
        <f t="shared" si="133"/>
        <v>23.32</v>
      </c>
    </row>
    <row r="8555" spans="1:20" x14ac:dyDescent="0.25">
      <c r="A8555">
        <v>8554</v>
      </c>
      <c r="B8555">
        <v>86305</v>
      </c>
      <c r="C8555" t="s">
        <v>1403</v>
      </c>
      <c r="D8555" t="s">
        <v>20</v>
      </c>
      <c r="E8555" t="s">
        <v>21</v>
      </c>
      <c r="F8555" t="s">
        <v>31</v>
      </c>
      <c r="G8555" t="s">
        <v>93</v>
      </c>
      <c r="H8555" t="s">
        <v>33</v>
      </c>
      <c r="I8555" t="s">
        <v>28</v>
      </c>
      <c r="J8555" t="s">
        <v>64</v>
      </c>
      <c r="K8555" t="s">
        <v>204</v>
      </c>
      <c r="L8555" t="s">
        <v>44</v>
      </c>
      <c r="M8555" t="s">
        <v>178</v>
      </c>
      <c r="N8555" s="2">
        <v>41501</v>
      </c>
      <c r="O8555" s="2">
        <v>41503</v>
      </c>
      <c r="P8555">
        <v>11</v>
      </c>
      <c r="Q8555" s="1">
        <v>0.04</v>
      </c>
      <c r="R8555">
        <v>35.99</v>
      </c>
      <c r="S8555">
        <v>5.99</v>
      </c>
      <c r="T8555">
        <f t="shared" si="133"/>
        <v>395.89000000000004</v>
      </c>
    </row>
    <row r="8556" spans="1:20" x14ac:dyDescent="0.25">
      <c r="A8556">
        <v>8555</v>
      </c>
      <c r="B8556">
        <v>89487</v>
      </c>
      <c r="C8556" t="s">
        <v>1116</v>
      </c>
      <c r="D8556" t="s">
        <v>38</v>
      </c>
      <c r="E8556" t="s">
        <v>21</v>
      </c>
      <c r="F8556" t="s">
        <v>40</v>
      </c>
      <c r="G8556" t="s">
        <v>93</v>
      </c>
      <c r="H8556" t="s">
        <v>24</v>
      </c>
      <c r="I8556" t="s">
        <v>28</v>
      </c>
      <c r="J8556" t="s">
        <v>64</v>
      </c>
      <c r="K8556" t="s">
        <v>1107</v>
      </c>
      <c r="L8556" t="s">
        <v>746</v>
      </c>
      <c r="M8556" t="s">
        <v>125</v>
      </c>
      <c r="N8556" s="2">
        <v>41276</v>
      </c>
      <c r="O8556" s="2">
        <v>41279</v>
      </c>
      <c r="P8556">
        <v>10</v>
      </c>
      <c r="Q8556" s="1">
        <v>0.04</v>
      </c>
      <c r="R8556">
        <v>199.99</v>
      </c>
      <c r="S8556">
        <v>24.49</v>
      </c>
      <c r="T8556">
        <f t="shared" si="133"/>
        <v>1999.9</v>
      </c>
    </row>
    <row r="8557" spans="1:20" x14ac:dyDescent="0.25">
      <c r="A8557">
        <v>8556</v>
      </c>
      <c r="B8557">
        <v>87850</v>
      </c>
      <c r="C8557" t="s">
        <v>2101</v>
      </c>
      <c r="D8557" t="s">
        <v>20</v>
      </c>
      <c r="E8557" t="s">
        <v>21</v>
      </c>
      <c r="F8557" t="s">
        <v>47</v>
      </c>
      <c r="G8557" t="s">
        <v>41</v>
      </c>
      <c r="H8557" t="s">
        <v>24</v>
      </c>
      <c r="I8557" t="s">
        <v>28</v>
      </c>
      <c r="J8557" t="s">
        <v>64</v>
      </c>
      <c r="K8557" t="s">
        <v>1138</v>
      </c>
      <c r="L8557" t="s">
        <v>26</v>
      </c>
      <c r="M8557" t="s">
        <v>117</v>
      </c>
      <c r="N8557" s="2">
        <v>41203</v>
      </c>
      <c r="O8557" s="2">
        <v>41205</v>
      </c>
      <c r="P8557">
        <v>7</v>
      </c>
      <c r="Q8557" s="1">
        <v>0.04</v>
      </c>
      <c r="R8557">
        <v>22.98</v>
      </c>
      <c r="S8557">
        <v>1.99</v>
      </c>
      <c r="T8557">
        <f t="shared" si="133"/>
        <v>160.86000000000001</v>
      </c>
    </row>
    <row r="8558" spans="1:20" x14ac:dyDescent="0.25">
      <c r="A8558">
        <v>8557</v>
      </c>
      <c r="B8558">
        <v>91089</v>
      </c>
      <c r="C8558" t="s">
        <v>179</v>
      </c>
      <c r="D8558" t="s">
        <v>38</v>
      </c>
      <c r="E8558" t="s">
        <v>187</v>
      </c>
      <c r="F8558" t="s">
        <v>31</v>
      </c>
      <c r="G8558" t="s">
        <v>48</v>
      </c>
      <c r="H8558" t="s">
        <v>188</v>
      </c>
      <c r="I8558" t="s">
        <v>28</v>
      </c>
      <c r="J8558" t="s">
        <v>64</v>
      </c>
      <c r="K8558" t="s">
        <v>43</v>
      </c>
      <c r="L8558" t="s">
        <v>746</v>
      </c>
      <c r="M8558" t="s">
        <v>63</v>
      </c>
      <c r="N8558" s="2">
        <v>40437</v>
      </c>
      <c r="O8558" s="2">
        <v>40437</v>
      </c>
      <c r="P8558">
        <v>3</v>
      </c>
      <c r="Q8558" s="1">
        <v>7.0000000000000007E-2</v>
      </c>
      <c r="R8558">
        <v>154.13</v>
      </c>
      <c r="S8558">
        <v>69</v>
      </c>
      <c r="T8558">
        <f t="shared" si="133"/>
        <v>462.39</v>
      </c>
    </row>
    <row r="8559" spans="1:20" x14ac:dyDescent="0.25">
      <c r="A8559">
        <v>8558</v>
      </c>
      <c r="B8559">
        <v>90912</v>
      </c>
      <c r="C8559" t="s">
        <v>1962</v>
      </c>
      <c r="D8559" t="s">
        <v>20</v>
      </c>
      <c r="E8559" t="s">
        <v>21</v>
      </c>
      <c r="F8559" t="s">
        <v>22</v>
      </c>
      <c r="G8559" t="s">
        <v>93</v>
      </c>
      <c r="H8559" t="s">
        <v>33</v>
      </c>
      <c r="I8559" t="s">
        <v>28</v>
      </c>
      <c r="J8559" t="s">
        <v>64</v>
      </c>
      <c r="K8559" t="s">
        <v>1147</v>
      </c>
      <c r="L8559" t="s">
        <v>44</v>
      </c>
      <c r="M8559" t="s">
        <v>227</v>
      </c>
      <c r="N8559" s="2">
        <v>40992</v>
      </c>
      <c r="O8559" s="2">
        <v>40993</v>
      </c>
      <c r="P8559">
        <v>1</v>
      </c>
      <c r="Q8559" s="1">
        <v>0.09</v>
      </c>
      <c r="R8559">
        <v>20.99</v>
      </c>
      <c r="S8559">
        <v>2.5</v>
      </c>
      <c r="T8559">
        <f t="shared" si="133"/>
        <v>20.99</v>
      </c>
    </row>
    <row r="8560" spans="1:20" x14ac:dyDescent="0.25">
      <c r="A8560">
        <v>8559</v>
      </c>
      <c r="B8560">
        <v>88903</v>
      </c>
      <c r="C8560" t="s">
        <v>2334</v>
      </c>
      <c r="D8560" t="s">
        <v>20</v>
      </c>
      <c r="E8560" t="s">
        <v>39</v>
      </c>
      <c r="F8560" t="s">
        <v>47</v>
      </c>
      <c r="G8560" t="s">
        <v>32</v>
      </c>
      <c r="H8560" t="s">
        <v>89</v>
      </c>
      <c r="I8560" t="s">
        <v>28</v>
      </c>
      <c r="J8560" t="s">
        <v>64</v>
      </c>
      <c r="K8560" t="s">
        <v>101</v>
      </c>
      <c r="L8560" t="s">
        <v>706</v>
      </c>
      <c r="M8560" t="s">
        <v>51</v>
      </c>
      <c r="N8560" s="2">
        <v>41601</v>
      </c>
      <c r="O8560" s="2">
        <v>41603</v>
      </c>
      <c r="P8560">
        <v>18</v>
      </c>
      <c r="Q8560" s="1">
        <v>0.05</v>
      </c>
      <c r="R8560">
        <v>78.650000000000006</v>
      </c>
      <c r="S8560">
        <v>13.99</v>
      </c>
      <c r="T8560">
        <f t="shared" si="133"/>
        <v>1415.7</v>
      </c>
    </row>
    <row r="8561" spans="1:20" x14ac:dyDescent="0.25">
      <c r="A8561">
        <v>8560</v>
      </c>
      <c r="B8561">
        <v>91159</v>
      </c>
      <c r="C8561" t="s">
        <v>917</v>
      </c>
      <c r="D8561" t="s">
        <v>20</v>
      </c>
      <c r="E8561" t="s">
        <v>39</v>
      </c>
      <c r="F8561" t="s">
        <v>47</v>
      </c>
      <c r="G8561" t="s">
        <v>32</v>
      </c>
      <c r="H8561" t="s">
        <v>94</v>
      </c>
      <c r="I8561" t="s">
        <v>28</v>
      </c>
      <c r="J8561" t="s">
        <v>64</v>
      </c>
      <c r="K8561" t="s">
        <v>228</v>
      </c>
      <c r="L8561" t="s">
        <v>192</v>
      </c>
      <c r="M8561" t="s">
        <v>167</v>
      </c>
      <c r="N8561" s="2">
        <v>40580</v>
      </c>
      <c r="O8561" s="2">
        <v>40581</v>
      </c>
      <c r="P8561">
        <v>5</v>
      </c>
      <c r="Q8561" s="1">
        <v>0</v>
      </c>
      <c r="R8561">
        <v>35.44</v>
      </c>
      <c r="S8561">
        <v>4.92</v>
      </c>
      <c r="T8561">
        <f t="shared" si="133"/>
        <v>177.2</v>
      </c>
    </row>
    <row r="8562" spans="1:20" x14ac:dyDescent="0.25">
      <c r="A8562">
        <v>8561</v>
      </c>
      <c r="B8562">
        <v>91164</v>
      </c>
      <c r="C8562" t="s">
        <v>2132</v>
      </c>
      <c r="D8562" t="s">
        <v>578</v>
      </c>
      <c r="E8562" t="s">
        <v>21</v>
      </c>
      <c r="F8562" t="s">
        <v>40</v>
      </c>
      <c r="G8562" t="s">
        <v>41</v>
      </c>
      <c r="H8562" t="s">
        <v>33</v>
      </c>
      <c r="I8562" t="s">
        <v>28</v>
      </c>
      <c r="J8562" t="s">
        <v>64</v>
      </c>
      <c r="K8562" t="s">
        <v>409</v>
      </c>
      <c r="L8562" t="s">
        <v>283</v>
      </c>
      <c r="M8562" t="s">
        <v>469</v>
      </c>
      <c r="N8562" s="2">
        <v>41120</v>
      </c>
      <c r="O8562" s="2">
        <v>41121</v>
      </c>
      <c r="P8562">
        <v>14</v>
      </c>
      <c r="Q8562" s="1">
        <v>0.1</v>
      </c>
      <c r="R8562">
        <v>264.98</v>
      </c>
      <c r="S8562">
        <v>17.86</v>
      </c>
      <c r="T8562">
        <f t="shared" si="133"/>
        <v>3709.7200000000003</v>
      </c>
    </row>
    <row r="8563" spans="1:20" x14ac:dyDescent="0.25">
      <c r="A8563">
        <v>8562</v>
      </c>
      <c r="B8563">
        <v>85992</v>
      </c>
      <c r="C8563" t="s">
        <v>1437</v>
      </c>
      <c r="D8563" t="s">
        <v>20</v>
      </c>
      <c r="E8563" t="s">
        <v>39</v>
      </c>
      <c r="F8563" t="s">
        <v>31</v>
      </c>
      <c r="G8563" t="s">
        <v>41</v>
      </c>
      <c r="H8563" t="s">
        <v>49</v>
      </c>
      <c r="I8563" t="s">
        <v>28</v>
      </c>
      <c r="J8563" t="s">
        <v>64</v>
      </c>
      <c r="K8563" t="s">
        <v>55</v>
      </c>
      <c r="L8563" t="s">
        <v>192</v>
      </c>
      <c r="M8563" t="s">
        <v>141</v>
      </c>
      <c r="N8563" s="2">
        <v>40591</v>
      </c>
      <c r="O8563" s="2">
        <v>40593</v>
      </c>
      <c r="P8563">
        <v>3</v>
      </c>
      <c r="Q8563" s="1">
        <v>0.03</v>
      </c>
      <c r="R8563">
        <v>48.58</v>
      </c>
      <c r="S8563">
        <v>3.99</v>
      </c>
      <c r="T8563">
        <f t="shared" si="133"/>
        <v>145.74</v>
      </c>
    </row>
    <row r="8564" spans="1:20" x14ac:dyDescent="0.25">
      <c r="A8564">
        <v>8563</v>
      </c>
      <c r="B8564">
        <v>88810</v>
      </c>
      <c r="C8564" t="s">
        <v>1391</v>
      </c>
      <c r="D8564" t="s">
        <v>20</v>
      </c>
      <c r="E8564" t="s">
        <v>187</v>
      </c>
      <c r="F8564" t="s">
        <v>31</v>
      </c>
      <c r="G8564" t="s">
        <v>41</v>
      </c>
      <c r="H8564" t="s">
        <v>225</v>
      </c>
      <c r="I8564" t="s">
        <v>28</v>
      </c>
      <c r="J8564" t="s">
        <v>64</v>
      </c>
      <c r="K8564" t="s">
        <v>158</v>
      </c>
      <c r="L8564" t="s">
        <v>746</v>
      </c>
      <c r="M8564" t="s">
        <v>35</v>
      </c>
      <c r="N8564" s="2">
        <v>41282</v>
      </c>
      <c r="O8564" s="2">
        <v>41283</v>
      </c>
      <c r="P8564">
        <v>4</v>
      </c>
      <c r="Q8564" s="1">
        <v>0.01</v>
      </c>
      <c r="R8564">
        <v>14.89</v>
      </c>
      <c r="S8564">
        <v>13.56</v>
      </c>
      <c r="T8564">
        <f t="shared" si="133"/>
        <v>59.56</v>
      </c>
    </row>
    <row r="8565" spans="1:20" x14ac:dyDescent="0.25">
      <c r="A8565">
        <v>8564</v>
      </c>
      <c r="B8565">
        <v>88810</v>
      </c>
      <c r="C8565" t="s">
        <v>1391</v>
      </c>
      <c r="D8565" t="s">
        <v>578</v>
      </c>
      <c r="E8565" t="s">
        <v>187</v>
      </c>
      <c r="F8565" t="s">
        <v>31</v>
      </c>
      <c r="G8565" t="s">
        <v>41</v>
      </c>
      <c r="H8565" t="s">
        <v>217</v>
      </c>
      <c r="I8565" t="s">
        <v>28</v>
      </c>
      <c r="J8565" t="s">
        <v>64</v>
      </c>
      <c r="K8565" t="s">
        <v>291</v>
      </c>
      <c r="L8565" t="s">
        <v>330</v>
      </c>
      <c r="M8565" t="s">
        <v>35</v>
      </c>
      <c r="N8565" s="2">
        <v>41282</v>
      </c>
      <c r="O8565" s="2">
        <v>41283</v>
      </c>
      <c r="P8565">
        <v>4</v>
      </c>
      <c r="Q8565" s="1">
        <v>0.04</v>
      </c>
      <c r="R8565">
        <v>280.98</v>
      </c>
      <c r="S8565">
        <v>35.67</v>
      </c>
      <c r="T8565">
        <f t="shared" si="133"/>
        <v>1123.92</v>
      </c>
    </row>
    <row r="8566" spans="1:20" x14ac:dyDescent="0.25">
      <c r="A8566">
        <v>8565</v>
      </c>
      <c r="B8566">
        <v>88810</v>
      </c>
      <c r="C8566" t="s">
        <v>821</v>
      </c>
      <c r="D8566" t="s">
        <v>20</v>
      </c>
      <c r="E8566" t="s">
        <v>39</v>
      </c>
      <c r="F8566" t="s">
        <v>31</v>
      </c>
      <c r="G8566" t="s">
        <v>41</v>
      </c>
      <c r="H8566" t="s">
        <v>78</v>
      </c>
      <c r="I8566" t="s">
        <v>28</v>
      </c>
      <c r="J8566" t="s">
        <v>64</v>
      </c>
      <c r="K8566" t="s">
        <v>184</v>
      </c>
      <c r="L8566" t="s">
        <v>192</v>
      </c>
      <c r="M8566" t="s">
        <v>35</v>
      </c>
      <c r="N8566" s="2">
        <v>41282</v>
      </c>
      <c r="O8566" s="2">
        <v>41283</v>
      </c>
      <c r="P8566">
        <v>11</v>
      </c>
      <c r="Q8566" s="1">
        <v>0.08</v>
      </c>
      <c r="R8566">
        <v>4.91</v>
      </c>
      <c r="S8566">
        <v>5.68</v>
      </c>
      <c r="T8566">
        <f t="shared" si="133"/>
        <v>54.010000000000005</v>
      </c>
    </row>
    <row r="8567" spans="1:20" x14ac:dyDescent="0.25">
      <c r="A8567">
        <v>8566</v>
      </c>
      <c r="B8567">
        <v>90599</v>
      </c>
      <c r="C8567" t="s">
        <v>1160</v>
      </c>
      <c r="D8567" t="s">
        <v>20</v>
      </c>
      <c r="E8567" t="s">
        <v>187</v>
      </c>
      <c r="F8567" t="s">
        <v>47</v>
      </c>
      <c r="G8567" t="s">
        <v>93</v>
      </c>
      <c r="H8567" t="s">
        <v>225</v>
      </c>
      <c r="I8567" t="s">
        <v>28</v>
      </c>
      <c r="J8567" t="s">
        <v>64</v>
      </c>
      <c r="K8567" t="s">
        <v>113</v>
      </c>
      <c r="L8567" t="s">
        <v>44</v>
      </c>
      <c r="M8567" t="s">
        <v>51</v>
      </c>
      <c r="N8567" s="2">
        <v>41379</v>
      </c>
      <c r="O8567" s="2">
        <v>41381</v>
      </c>
      <c r="P8567">
        <v>13</v>
      </c>
      <c r="Q8567" s="1">
        <v>0.05</v>
      </c>
      <c r="R8567">
        <v>18.84</v>
      </c>
      <c r="S8567">
        <v>3.62</v>
      </c>
      <c r="T8567">
        <f t="shared" si="133"/>
        <v>244.92</v>
      </c>
    </row>
    <row r="8568" spans="1:20" x14ac:dyDescent="0.25">
      <c r="A8568">
        <v>8567</v>
      </c>
      <c r="B8568">
        <v>87418</v>
      </c>
      <c r="C8568" t="s">
        <v>1711</v>
      </c>
      <c r="D8568" t="s">
        <v>38</v>
      </c>
      <c r="E8568" t="s">
        <v>39</v>
      </c>
      <c r="F8568" t="s">
        <v>22</v>
      </c>
      <c r="G8568" t="s">
        <v>48</v>
      </c>
      <c r="H8568" t="s">
        <v>54</v>
      </c>
      <c r="I8568" t="s">
        <v>28</v>
      </c>
      <c r="J8568" t="s">
        <v>64</v>
      </c>
      <c r="K8568" t="s">
        <v>95</v>
      </c>
      <c r="L8568" t="s">
        <v>192</v>
      </c>
      <c r="M8568" t="s">
        <v>199</v>
      </c>
      <c r="N8568" s="2">
        <v>41396</v>
      </c>
      <c r="O8568" s="2">
        <v>41403</v>
      </c>
      <c r="P8568">
        <v>16</v>
      </c>
      <c r="Q8568" s="1">
        <v>0.02</v>
      </c>
      <c r="R8568">
        <v>59.98</v>
      </c>
      <c r="S8568">
        <v>3.99</v>
      </c>
      <c r="T8568">
        <f t="shared" si="133"/>
        <v>959.68</v>
      </c>
    </row>
    <row r="8569" spans="1:20" x14ac:dyDescent="0.25">
      <c r="A8569">
        <v>8568</v>
      </c>
      <c r="B8569">
        <v>87418</v>
      </c>
      <c r="C8569" t="s">
        <v>1711</v>
      </c>
      <c r="D8569" t="s">
        <v>20</v>
      </c>
      <c r="E8569" t="s">
        <v>21</v>
      </c>
      <c r="F8569" t="s">
        <v>22</v>
      </c>
      <c r="G8569" t="s">
        <v>48</v>
      </c>
      <c r="H8569" t="s">
        <v>203</v>
      </c>
      <c r="I8569" t="s">
        <v>28</v>
      </c>
      <c r="J8569" t="s">
        <v>64</v>
      </c>
      <c r="K8569" t="s">
        <v>201</v>
      </c>
      <c r="L8569" t="s">
        <v>192</v>
      </c>
      <c r="M8569" t="s">
        <v>173</v>
      </c>
      <c r="N8569" s="2">
        <v>41396</v>
      </c>
      <c r="O8569" s="2">
        <v>41401</v>
      </c>
      <c r="P8569">
        <v>13</v>
      </c>
      <c r="Q8569" s="1">
        <v>0.06</v>
      </c>
      <c r="R8569">
        <v>65.989999999999995</v>
      </c>
      <c r="S8569">
        <v>5.31</v>
      </c>
      <c r="T8569">
        <f t="shared" si="133"/>
        <v>857.86999999999989</v>
      </c>
    </row>
    <row r="8570" spans="1:20" x14ac:dyDescent="0.25">
      <c r="A8570">
        <v>8569</v>
      </c>
      <c r="B8570">
        <v>90951</v>
      </c>
      <c r="C8570" t="s">
        <v>1132</v>
      </c>
      <c r="D8570" t="s">
        <v>38</v>
      </c>
      <c r="E8570" t="s">
        <v>21</v>
      </c>
      <c r="F8570" t="s">
        <v>40</v>
      </c>
      <c r="G8570" t="s">
        <v>48</v>
      </c>
      <c r="H8570" t="s">
        <v>33</v>
      </c>
      <c r="I8570" t="s">
        <v>28</v>
      </c>
      <c r="J8570" t="s">
        <v>64</v>
      </c>
      <c r="K8570" t="s">
        <v>1138</v>
      </c>
      <c r="L8570" t="s">
        <v>192</v>
      </c>
      <c r="M8570" t="s">
        <v>175</v>
      </c>
      <c r="N8570" s="2">
        <v>40337</v>
      </c>
      <c r="O8570" s="2">
        <v>40337</v>
      </c>
      <c r="P8570">
        <v>13</v>
      </c>
      <c r="Q8570" s="1">
        <v>0.05</v>
      </c>
      <c r="R8570">
        <v>100.97</v>
      </c>
      <c r="S8570">
        <v>7.18</v>
      </c>
      <c r="T8570">
        <f t="shared" si="133"/>
        <v>1312.61</v>
      </c>
    </row>
    <row r="8571" spans="1:20" x14ac:dyDescent="0.25">
      <c r="A8571">
        <v>8570</v>
      </c>
      <c r="B8571">
        <v>90959</v>
      </c>
      <c r="C8571" t="s">
        <v>1132</v>
      </c>
      <c r="D8571" t="s">
        <v>20</v>
      </c>
      <c r="E8571" t="s">
        <v>39</v>
      </c>
      <c r="F8571" t="s">
        <v>40</v>
      </c>
      <c r="G8571" t="s">
        <v>48</v>
      </c>
      <c r="H8571" t="s">
        <v>54</v>
      </c>
      <c r="I8571" t="s">
        <v>28</v>
      </c>
      <c r="J8571" t="s">
        <v>64</v>
      </c>
      <c r="K8571" t="s">
        <v>95</v>
      </c>
      <c r="L8571" t="s">
        <v>44</v>
      </c>
      <c r="M8571" t="s">
        <v>469</v>
      </c>
      <c r="N8571" s="2">
        <v>41433</v>
      </c>
      <c r="O8571" s="2">
        <v>41433</v>
      </c>
      <c r="P8571">
        <v>1</v>
      </c>
      <c r="Q8571" s="1">
        <v>0.02</v>
      </c>
      <c r="R8571">
        <v>4.84</v>
      </c>
      <c r="S8571">
        <v>0.71</v>
      </c>
      <c r="T8571">
        <f t="shared" si="133"/>
        <v>4.84</v>
      </c>
    </row>
    <row r="8572" spans="1:20" x14ac:dyDescent="0.25">
      <c r="A8572">
        <v>8571</v>
      </c>
      <c r="B8572">
        <v>89461</v>
      </c>
      <c r="C8572" t="s">
        <v>272</v>
      </c>
      <c r="D8572" t="s">
        <v>20</v>
      </c>
      <c r="E8572" t="s">
        <v>39</v>
      </c>
      <c r="F8572" t="s">
        <v>31</v>
      </c>
      <c r="G8572" t="s">
        <v>32</v>
      </c>
      <c r="H8572" t="s">
        <v>49</v>
      </c>
      <c r="I8572" t="s">
        <v>28</v>
      </c>
      <c r="J8572" t="s">
        <v>64</v>
      </c>
      <c r="K8572" t="s">
        <v>231</v>
      </c>
      <c r="L8572" t="s">
        <v>44</v>
      </c>
      <c r="M8572" t="s">
        <v>296</v>
      </c>
      <c r="N8572" s="2">
        <v>41214</v>
      </c>
      <c r="O8572" s="2">
        <v>41216</v>
      </c>
      <c r="P8572">
        <v>26</v>
      </c>
      <c r="Q8572" s="1">
        <v>0.04</v>
      </c>
      <c r="R8572">
        <v>7.64</v>
      </c>
      <c r="S8572">
        <v>5.83</v>
      </c>
      <c r="T8572">
        <f t="shared" si="133"/>
        <v>198.64</v>
      </c>
    </row>
    <row r="8573" spans="1:20" x14ac:dyDescent="0.25">
      <c r="A8573">
        <v>8572</v>
      </c>
      <c r="B8573">
        <v>89461</v>
      </c>
      <c r="C8573" t="s">
        <v>272</v>
      </c>
      <c r="D8573" t="s">
        <v>20</v>
      </c>
      <c r="E8573" t="s">
        <v>39</v>
      </c>
      <c r="F8573" t="s">
        <v>31</v>
      </c>
      <c r="G8573" t="s">
        <v>32</v>
      </c>
      <c r="H8573" t="s">
        <v>61</v>
      </c>
      <c r="I8573" t="s">
        <v>28</v>
      </c>
      <c r="J8573" t="s">
        <v>64</v>
      </c>
      <c r="K8573" t="s">
        <v>74</v>
      </c>
      <c r="L8573" t="s">
        <v>192</v>
      </c>
      <c r="M8573" t="s">
        <v>255</v>
      </c>
      <c r="N8573" s="2">
        <v>41214</v>
      </c>
      <c r="O8573" s="2">
        <v>41215</v>
      </c>
      <c r="P8573">
        <v>14</v>
      </c>
      <c r="Q8573" s="1">
        <v>0.08</v>
      </c>
      <c r="R8573">
        <v>4.9800000000000004</v>
      </c>
      <c r="S8573">
        <v>5.49</v>
      </c>
      <c r="T8573">
        <f t="shared" si="133"/>
        <v>69.72</v>
      </c>
    </row>
    <row r="8574" spans="1:20" x14ac:dyDescent="0.25">
      <c r="A8574">
        <v>8573</v>
      </c>
      <c r="B8574">
        <v>89461</v>
      </c>
      <c r="C8574" t="s">
        <v>272</v>
      </c>
      <c r="D8574" t="s">
        <v>20</v>
      </c>
      <c r="E8574" t="s">
        <v>21</v>
      </c>
      <c r="F8574" t="s">
        <v>31</v>
      </c>
      <c r="G8574" t="s">
        <v>32</v>
      </c>
      <c r="H8574" t="s">
        <v>24</v>
      </c>
      <c r="I8574" t="s">
        <v>28</v>
      </c>
      <c r="J8574" t="s">
        <v>64</v>
      </c>
      <c r="K8574" t="s">
        <v>1107</v>
      </c>
      <c r="L8574" t="s">
        <v>192</v>
      </c>
      <c r="M8574" t="s">
        <v>131</v>
      </c>
      <c r="N8574" s="2">
        <v>41214</v>
      </c>
      <c r="O8574" s="2">
        <v>41215</v>
      </c>
      <c r="P8574">
        <v>37</v>
      </c>
      <c r="Q8574" s="1">
        <v>0.05</v>
      </c>
      <c r="R8574">
        <v>45.99</v>
      </c>
      <c r="S8574">
        <v>4.99</v>
      </c>
      <c r="T8574">
        <f t="shared" si="133"/>
        <v>1701.63</v>
      </c>
    </row>
    <row r="8575" spans="1:20" x14ac:dyDescent="0.25">
      <c r="A8575">
        <v>8574</v>
      </c>
      <c r="B8575">
        <v>91492</v>
      </c>
      <c r="C8575" t="s">
        <v>1607</v>
      </c>
      <c r="D8575" t="s">
        <v>38</v>
      </c>
      <c r="E8575" t="s">
        <v>21</v>
      </c>
      <c r="F8575" t="s">
        <v>31</v>
      </c>
      <c r="G8575" t="s">
        <v>32</v>
      </c>
      <c r="H8575" t="s">
        <v>24</v>
      </c>
      <c r="I8575" t="s">
        <v>28</v>
      </c>
      <c r="J8575" t="s">
        <v>64</v>
      </c>
      <c r="K8575" t="s">
        <v>208</v>
      </c>
      <c r="L8575" t="s">
        <v>26</v>
      </c>
      <c r="M8575" t="s">
        <v>178</v>
      </c>
      <c r="N8575" s="2">
        <v>40239</v>
      </c>
      <c r="O8575" s="2">
        <v>40241</v>
      </c>
      <c r="P8575">
        <v>12</v>
      </c>
      <c r="Q8575" s="1">
        <v>0</v>
      </c>
      <c r="R8575">
        <v>8.33</v>
      </c>
      <c r="S8575">
        <v>1.99</v>
      </c>
      <c r="T8575">
        <f t="shared" si="133"/>
        <v>99.960000000000008</v>
      </c>
    </row>
    <row r="8576" spans="1:20" x14ac:dyDescent="0.25">
      <c r="A8576">
        <v>8575</v>
      </c>
      <c r="B8576">
        <v>87582</v>
      </c>
      <c r="C8576" t="s">
        <v>1517</v>
      </c>
      <c r="D8576" t="s">
        <v>20</v>
      </c>
      <c r="E8576" t="s">
        <v>21</v>
      </c>
      <c r="F8576" t="s">
        <v>40</v>
      </c>
      <c r="G8576" t="s">
        <v>32</v>
      </c>
      <c r="H8576" t="s">
        <v>203</v>
      </c>
      <c r="I8576" t="s">
        <v>28</v>
      </c>
      <c r="J8576" t="s">
        <v>64</v>
      </c>
      <c r="K8576" t="s">
        <v>1114</v>
      </c>
      <c r="L8576" t="s">
        <v>192</v>
      </c>
      <c r="M8576" t="s">
        <v>75</v>
      </c>
      <c r="N8576" s="2">
        <v>41372</v>
      </c>
      <c r="O8576" s="2">
        <v>41372</v>
      </c>
      <c r="P8576">
        <v>12</v>
      </c>
      <c r="Q8576" s="1">
        <v>0</v>
      </c>
      <c r="R8576">
        <v>99.99</v>
      </c>
      <c r="S8576">
        <v>19.989999999999998</v>
      </c>
      <c r="T8576">
        <f t="shared" si="133"/>
        <v>1199.8799999999999</v>
      </c>
    </row>
    <row r="8577" spans="1:20" x14ac:dyDescent="0.25">
      <c r="A8577">
        <v>8576</v>
      </c>
      <c r="B8577">
        <v>90817</v>
      </c>
      <c r="C8577" t="s">
        <v>884</v>
      </c>
      <c r="D8577" t="s">
        <v>20</v>
      </c>
      <c r="E8577" t="s">
        <v>39</v>
      </c>
      <c r="F8577" t="s">
        <v>22</v>
      </c>
      <c r="G8577" t="s">
        <v>41</v>
      </c>
      <c r="H8577" t="s">
        <v>89</v>
      </c>
      <c r="I8577" t="s">
        <v>28</v>
      </c>
      <c r="J8577" t="s">
        <v>64</v>
      </c>
      <c r="K8577" t="s">
        <v>149</v>
      </c>
      <c r="L8577" t="s">
        <v>44</v>
      </c>
      <c r="M8577" t="s">
        <v>123</v>
      </c>
      <c r="N8577" s="2">
        <v>41320</v>
      </c>
      <c r="O8577" s="2">
        <v>41320</v>
      </c>
      <c r="P8577">
        <v>7</v>
      </c>
      <c r="Q8577" s="1">
        <v>0</v>
      </c>
      <c r="R8577">
        <v>3.78</v>
      </c>
      <c r="S8577">
        <v>0.71</v>
      </c>
      <c r="T8577">
        <f t="shared" si="133"/>
        <v>26.459999999999997</v>
      </c>
    </row>
    <row r="8578" spans="1:20" x14ac:dyDescent="0.25">
      <c r="A8578">
        <v>8577</v>
      </c>
      <c r="B8578">
        <v>90817</v>
      </c>
      <c r="C8578" t="s">
        <v>1706</v>
      </c>
      <c r="D8578" t="s">
        <v>20</v>
      </c>
      <c r="E8578" t="s">
        <v>39</v>
      </c>
      <c r="F8578" t="s">
        <v>22</v>
      </c>
      <c r="G8578" t="s">
        <v>41</v>
      </c>
      <c r="H8578" t="s">
        <v>94</v>
      </c>
      <c r="I8578" t="s">
        <v>28</v>
      </c>
      <c r="J8578" t="s">
        <v>64</v>
      </c>
      <c r="K8578" t="s">
        <v>133</v>
      </c>
      <c r="L8578" t="s">
        <v>192</v>
      </c>
      <c r="M8578" t="s">
        <v>80</v>
      </c>
      <c r="N8578" s="2">
        <v>41320</v>
      </c>
      <c r="O8578" s="2">
        <v>41322</v>
      </c>
      <c r="P8578">
        <v>2</v>
      </c>
      <c r="Q8578" s="1">
        <v>0.05</v>
      </c>
      <c r="R8578">
        <v>16.739999999999998</v>
      </c>
      <c r="S8578">
        <v>5.08</v>
      </c>
      <c r="T8578">
        <f t="shared" si="133"/>
        <v>33.479999999999997</v>
      </c>
    </row>
    <row r="8579" spans="1:20" x14ac:dyDescent="0.25">
      <c r="A8579">
        <v>8578</v>
      </c>
      <c r="B8579">
        <v>86362</v>
      </c>
      <c r="C8579" t="s">
        <v>2062</v>
      </c>
      <c r="D8579" t="s">
        <v>20</v>
      </c>
      <c r="E8579" t="s">
        <v>39</v>
      </c>
      <c r="F8579" t="s">
        <v>22</v>
      </c>
      <c r="G8579" t="s">
        <v>41</v>
      </c>
      <c r="H8579" t="s">
        <v>94</v>
      </c>
      <c r="I8579" t="s">
        <v>28</v>
      </c>
      <c r="J8579" t="s">
        <v>64</v>
      </c>
      <c r="K8579" t="s">
        <v>116</v>
      </c>
      <c r="L8579" t="s">
        <v>192</v>
      </c>
      <c r="M8579" t="s">
        <v>96</v>
      </c>
      <c r="N8579" s="2">
        <v>41247</v>
      </c>
      <c r="O8579" s="2">
        <v>41249</v>
      </c>
      <c r="P8579">
        <v>17</v>
      </c>
      <c r="Q8579" s="1">
        <v>7.0000000000000007E-2</v>
      </c>
      <c r="R8579">
        <v>20.98</v>
      </c>
      <c r="S8579">
        <v>1.49</v>
      </c>
      <c r="T8579">
        <f t="shared" ref="T8579:T8642" si="134">R8579*P8579</f>
        <v>356.66</v>
      </c>
    </row>
    <row r="8580" spans="1:20" x14ac:dyDescent="0.25">
      <c r="A8580">
        <v>8579</v>
      </c>
      <c r="B8580">
        <v>89155</v>
      </c>
      <c r="C8580" t="s">
        <v>882</v>
      </c>
      <c r="D8580" t="s">
        <v>20</v>
      </c>
      <c r="E8580" t="s">
        <v>39</v>
      </c>
      <c r="F8580" t="s">
        <v>31</v>
      </c>
      <c r="G8580" t="s">
        <v>93</v>
      </c>
      <c r="H8580" t="s">
        <v>78</v>
      </c>
      <c r="I8580" t="s">
        <v>28</v>
      </c>
      <c r="J8580" t="s">
        <v>64</v>
      </c>
      <c r="K8580" t="s">
        <v>184</v>
      </c>
      <c r="L8580" t="s">
        <v>192</v>
      </c>
      <c r="M8580" t="s">
        <v>146</v>
      </c>
      <c r="N8580" s="2">
        <v>40710</v>
      </c>
      <c r="O8580" s="2">
        <v>40711</v>
      </c>
      <c r="P8580">
        <v>9</v>
      </c>
      <c r="Q8580" s="1">
        <v>7.0000000000000007E-2</v>
      </c>
      <c r="R8580">
        <v>420.98</v>
      </c>
      <c r="S8580">
        <v>19.989999999999998</v>
      </c>
      <c r="T8580">
        <f t="shared" si="134"/>
        <v>3788.82</v>
      </c>
    </row>
    <row r="8581" spans="1:20" x14ac:dyDescent="0.25">
      <c r="A8581">
        <v>8580</v>
      </c>
      <c r="B8581">
        <v>90814</v>
      </c>
      <c r="C8581" t="s">
        <v>1706</v>
      </c>
      <c r="D8581" t="s">
        <v>38</v>
      </c>
      <c r="E8581" t="s">
        <v>21</v>
      </c>
      <c r="F8581" t="s">
        <v>22</v>
      </c>
      <c r="G8581" t="s">
        <v>41</v>
      </c>
      <c r="H8581" t="s">
        <v>206</v>
      </c>
      <c r="I8581" t="s">
        <v>28</v>
      </c>
      <c r="J8581" t="s">
        <v>64</v>
      </c>
      <c r="K8581" t="s">
        <v>1114</v>
      </c>
      <c r="L8581" t="s">
        <v>26</v>
      </c>
      <c r="M8581" t="s">
        <v>331</v>
      </c>
      <c r="N8581" s="2">
        <v>40440</v>
      </c>
      <c r="O8581" s="2">
        <v>40440</v>
      </c>
      <c r="P8581">
        <v>8</v>
      </c>
      <c r="Q8581" s="1">
        <v>0.04</v>
      </c>
      <c r="R8581">
        <v>39.479999999999997</v>
      </c>
      <c r="S8581">
        <v>1.99</v>
      </c>
      <c r="T8581">
        <f t="shared" si="134"/>
        <v>315.83999999999997</v>
      </c>
    </row>
    <row r="8582" spans="1:20" x14ac:dyDescent="0.25">
      <c r="A8582">
        <v>8581</v>
      </c>
      <c r="B8582">
        <v>90814</v>
      </c>
      <c r="C8582" t="s">
        <v>1706</v>
      </c>
      <c r="D8582" t="s">
        <v>20</v>
      </c>
      <c r="E8582" t="s">
        <v>21</v>
      </c>
      <c r="F8582" t="s">
        <v>22</v>
      </c>
      <c r="G8582" t="s">
        <v>41</v>
      </c>
      <c r="H8582" t="s">
        <v>206</v>
      </c>
      <c r="I8582" t="s">
        <v>28</v>
      </c>
      <c r="J8582" t="s">
        <v>64</v>
      </c>
      <c r="K8582" t="s">
        <v>409</v>
      </c>
      <c r="L8582" t="s">
        <v>26</v>
      </c>
      <c r="M8582" t="s">
        <v>444</v>
      </c>
      <c r="N8582" s="2">
        <v>40440</v>
      </c>
      <c r="O8582" s="2">
        <v>40441</v>
      </c>
      <c r="P8582">
        <v>17</v>
      </c>
      <c r="Q8582" s="1">
        <v>0</v>
      </c>
      <c r="R8582">
        <v>8.1199999999999992</v>
      </c>
      <c r="S8582">
        <v>2.83</v>
      </c>
      <c r="T8582">
        <f t="shared" si="134"/>
        <v>138.04</v>
      </c>
    </row>
    <row r="8583" spans="1:20" x14ac:dyDescent="0.25">
      <c r="A8583">
        <v>8582</v>
      </c>
      <c r="B8583">
        <v>88351</v>
      </c>
      <c r="C8583" t="s">
        <v>1771</v>
      </c>
      <c r="D8583" t="s">
        <v>20</v>
      </c>
      <c r="E8583" t="s">
        <v>21</v>
      </c>
      <c r="F8583" t="s">
        <v>31</v>
      </c>
      <c r="G8583" t="s">
        <v>41</v>
      </c>
      <c r="H8583" t="s">
        <v>33</v>
      </c>
      <c r="I8583" t="s">
        <v>28</v>
      </c>
      <c r="J8583" t="s">
        <v>64</v>
      </c>
      <c r="K8583" t="s">
        <v>210</v>
      </c>
      <c r="L8583" t="s">
        <v>26</v>
      </c>
      <c r="M8583" t="s">
        <v>141</v>
      </c>
      <c r="N8583" s="2">
        <v>40896</v>
      </c>
      <c r="O8583" s="2">
        <v>40896</v>
      </c>
      <c r="P8583">
        <v>7</v>
      </c>
      <c r="Q8583" s="1">
        <v>0.09</v>
      </c>
      <c r="R8583">
        <v>55.99</v>
      </c>
      <c r="S8583">
        <v>5</v>
      </c>
      <c r="T8583">
        <f t="shared" si="134"/>
        <v>391.93</v>
      </c>
    </row>
    <row r="8584" spans="1:20" x14ac:dyDescent="0.25">
      <c r="A8584">
        <v>8583</v>
      </c>
      <c r="B8584">
        <v>89776</v>
      </c>
      <c r="C8584" t="s">
        <v>245</v>
      </c>
      <c r="D8584" t="s">
        <v>20</v>
      </c>
      <c r="E8584" t="s">
        <v>187</v>
      </c>
      <c r="F8584" t="s">
        <v>22</v>
      </c>
      <c r="G8584" t="s">
        <v>41</v>
      </c>
      <c r="H8584" t="s">
        <v>217</v>
      </c>
      <c r="I8584" t="s">
        <v>28</v>
      </c>
      <c r="J8584" t="s">
        <v>64</v>
      </c>
      <c r="K8584" t="s">
        <v>221</v>
      </c>
      <c r="L8584" t="s">
        <v>192</v>
      </c>
      <c r="M8584" t="s">
        <v>227</v>
      </c>
      <c r="N8584" s="2">
        <v>40422</v>
      </c>
      <c r="O8584" s="2">
        <v>40424</v>
      </c>
      <c r="P8584">
        <v>5</v>
      </c>
      <c r="Q8584" s="1">
        <v>0.06</v>
      </c>
      <c r="R8584">
        <v>19.98</v>
      </c>
      <c r="S8584">
        <v>10.49</v>
      </c>
      <c r="T8584">
        <f t="shared" si="134"/>
        <v>99.9</v>
      </c>
    </row>
    <row r="8585" spans="1:20" x14ac:dyDescent="0.25">
      <c r="A8585">
        <v>8584</v>
      </c>
      <c r="B8585">
        <v>89776</v>
      </c>
      <c r="C8585" t="s">
        <v>245</v>
      </c>
      <c r="D8585" t="s">
        <v>20</v>
      </c>
      <c r="E8585" t="s">
        <v>187</v>
      </c>
      <c r="F8585" t="s">
        <v>22</v>
      </c>
      <c r="G8585" t="s">
        <v>41</v>
      </c>
      <c r="H8585" t="s">
        <v>225</v>
      </c>
      <c r="I8585" t="s">
        <v>28</v>
      </c>
      <c r="J8585" t="s">
        <v>64</v>
      </c>
      <c r="K8585" t="s">
        <v>226</v>
      </c>
      <c r="L8585" t="s">
        <v>192</v>
      </c>
      <c r="M8585" t="s">
        <v>246</v>
      </c>
      <c r="N8585" s="2">
        <v>40422</v>
      </c>
      <c r="O8585" s="2">
        <v>40423</v>
      </c>
      <c r="P8585">
        <v>23</v>
      </c>
      <c r="Q8585" s="1">
        <v>0.08</v>
      </c>
      <c r="R8585">
        <v>1.76</v>
      </c>
      <c r="S8585">
        <v>4.8600000000000003</v>
      </c>
      <c r="T8585">
        <f t="shared" si="134"/>
        <v>40.479999999999997</v>
      </c>
    </row>
    <row r="8586" spans="1:20" x14ac:dyDescent="0.25">
      <c r="A8586">
        <v>8585</v>
      </c>
      <c r="B8586">
        <v>88069</v>
      </c>
      <c r="C8586" t="s">
        <v>1264</v>
      </c>
      <c r="D8586" t="s">
        <v>20</v>
      </c>
      <c r="E8586" t="s">
        <v>39</v>
      </c>
      <c r="F8586" t="s">
        <v>47</v>
      </c>
      <c r="G8586" t="s">
        <v>48</v>
      </c>
      <c r="H8586" t="s">
        <v>89</v>
      </c>
      <c r="I8586" t="s">
        <v>28</v>
      </c>
      <c r="J8586" t="s">
        <v>64</v>
      </c>
      <c r="K8586" t="s">
        <v>145</v>
      </c>
      <c r="L8586" t="s">
        <v>192</v>
      </c>
      <c r="M8586" t="s">
        <v>156</v>
      </c>
      <c r="N8586" s="2">
        <v>41565</v>
      </c>
      <c r="O8586" s="2">
        <v>41567</v>
      </c>
      <c r="P8586">
        <v>19</v>
      </c>
      <c r="Q8586" s="1">
        <v>0.06</v>
      </c>
      <c r="R8586">
        <v>11.58</v>
      </c>
      <c r="S8586">
        <v>5.72</v>
      </c>
      <c r="T8586">
        <f t="shared" si="134"/>
        <v>220.02</v>
      </c>
    </row>
    <row r="8587" spans="1:20" x14ac:dyDescent="0.25">
      <c r="A8587">
        <v>8586</v>
      </c>
      <c r="B8587">
        <v>88063</v>
      </c>
      <c r="C8587" t="s">
        <v>1264</v>
      </c>
      <c r="D8587" t="s">
        <v>20</v>
      </c>
      <c r="E8587" t="s">
        <v>187</v>
      </c>
      <c r="F8587" t="s">
        <v>47</v>
      </c>
      <c r="G8587" t="s">
        <v>48</v>
      </c>
      <c r="H8587" t="s">
        <v>217</v>
      </c>
      <c r="I8587" t="s">
        <v>28</v>
      </c>
      <c r="J8587" t="s">
        <v>64</v>
      </c>
      <c r="K8587" t="s">
        <v>101</v>
      </c>
      <c r="L8587" t="s">
        <v>44</v>
      </c>
      <c r="M8587" t="s">
        <v>156</v>
      </c>
      <c r="N8587" s="2">
        <v>40834</v>
      </c>
      <c r="O8587" s="2">
        <v>40836</v>
      </c>
      <c r="P8587">
        <v>14</v>
      </c>
      <c r="Q8587" s="1">
        <v>0.06</v>
      </c>
      <c r="R8587">
        <v>5.08</v>
      </c>
      <c r="S8587">
        <v>2.0299999999999998</v>
      </c>
      <c r="T8587">
        <f t="shared" si="134"/>
        <v>71.12</v>
      </c>
    </row>
    <row r="8588" spans="1:20" x14ac:dyDescent="0.25">
      <c r="A8588">
        <v>8587</v>
      </c>
      <c r="B8588">
        <v>88069</v>
      </c>
      <c r="C8588" t="s">
        <v>959</v>
      </c>
      <c r="D8588" t="s">
        <v>20</v>
      </c>
      <c r="E8588" t="s">
        <v>39</v>
      </c>
      <c r="F8588" t="s">
        <v>47</v>
      </c>
      <c r="G8588" t="s">
        <v>48</v>
      </c>
      <c r="H8588" t="s">
        <v>54</v>
      </c>
      <c r="I8588" t="s">
        <v>28</v>
      </c>
      <c r="J8588" t="s">
        <v>72</v>
      </c>
      <c r="K8588" t="s">
        <v>119</v>
      </c>
      <c r="L8588" t="s">
        <v>192</v>
      </c>
      <c r="M8588" t="s">
        <v>134</v>
      </c>
      <c r="N8588" s="2">
        <v>41565</v>
      </c>
      <c r="O8588" s="2">
        <v>41570</v>
      </c>
      <c r="P8588">
        <v>9</v>
      </c>
      <c r="Q8588" s="1">
        <v>0.08</v>
      </c>
      <c r="R8588">
        <v>4.0599999999999996</v>
      </c>
      <c r="S8588">
        <v>6.89</v>
      </c>
      <c r="T8588">
        <f t="shared" si="134"/>
        <v>36.54</v>
      </c>
    </row>
    <row r="8589" spans="1:20" x14ac:dyDescent="0.25">
      <c r="A8589">
        <v>8588</v>
      </c>
      <c r="B8589">
        <v>85981</v>
      </c>
      <c r="C8589" t="s">
        <v>508</v>
      </c>
      <c r="D8589" t="s">
        <v>20</v>
      </c>
      <c r="E8589" t="s">
        <v>39</v>
      </c>
      <c r="F8589" t="s">
        <v>22</v>
      </c>
      <c r="G8589" t="s">
        <v>41</v>
      </c>
      <c r="H8589" t="s">
        <v>89</v>
      </c>
      <c r="I8589" t="s">
        <v>28</v>
      </c>
      <c r="J8589" t="s">
        <v>56</v>
      </c>
      <c r="K8589" t="s">
        <v>274</v>
      </c>
      <c r="L8589" t="s">
        <v>192</v>
      </c>
      <c r="M8589" t="s">
        <v>246</v>
      </c>
      <c r="N8589" s="2">
        <v>40526</v>
      </c>
      <c r="O8589" s="2">
        <v>40527</v>
      </c>
      <c r="P8589">
        <v>7</v>
      </c>
      <c r="Q8589" s="1">
        <v>0.03</v>
      </c>
      <c r="R8589">
        <v>2.61</v>
      </c>
      <c r="S8589">
        <v>0.5</v>
      </c>
      <c r="T8589">
        <f t="shared" si="134"/>
        <v>18.27</v>
      </c>
    </row>
    <row r="8590" spans="1:20" x14ac:dyDescent="0.25">
      <c r="A8590">
        <v>8589</v>
      </c>
      <c r="B8590">
        <v>85981</v>
      </c>
      <c r="C8590" t="s">
        <v>508</v>
      </c>
      <c r="D8590" t="s">
        <v>20</v>
      </c>
      <c r="E8590" t="s">
        <v>39</v>
      </c>
      <c r="F8590" t="s">
        <v>22</v>
      </c>
      <c r="G8590" t="s">
        <v>41</v>
      </c>
      <c r="H8590" t="s">
        <v>54</v>
      </c>
      <c r="I8590" t="s">
        <v>28</v>
      </c>
      <c r="J8590" t="s">
        <v>72</v>
      </c>
      <c r="K8590" t="s">
        <v>226</v>
      </c>
      <c r="L8590" t="s">
        <v>26</v>
      </c>
      <c r="M8590" t="s">
        <v>326</v>
      </c>
      <c r="N8590" s="2">
        <v>40526</v>
      </c>
      <c r="O8590" s="2">
        <v>40527</v>
      </c>
      <c r="P8590">
        <v>16</v>
      </c>
      <c r="Q8590" s="1">
        <v>0.01</v>
      </c>
      <c r="R8590">
        <v>11.66</v>
      </c>
      <c r="S8590">
        <v>7.95</v>
      </c>
      <c r="T8590">
        <f t="shared" si="134"/>
        <v>186.56</v>
      </c>
    </row>
    <row r="8591" spans="1:20" x14ac:dyDescent="0.25">
      <c r="A8591">
        <v>8590</v>
      </c>
      <c r="B8591">
        <v>90552</v>
      </c>
      <c r="C8591" t="s">
        <v>2451</v>
      </c>
      <c r="D8591" t="s">
        <v>20</v>
      </c>
      <c r="E8591" t="s">
        <v>39</v>
      </c>
      <c r="F8591" t="s">
        <v>22</v>
      </c>
      <c r="G8591" t="s">
        <v>32</v>
      </c>
      <c r="H8591" t="s">
        <v>78</v>
      </c>
      <c r="I8591" t="s">
        <v>28</v>
      </c>
      <c r="J8591" t="s">
        <v>72</v>
      </c>
      <c r="K8591" t="s">
        <v>43</v>
      </c>
      <c r="L8591" t="s">
        <v>192</v>
      </c>
      <c r="M8591" t="s">
        <v>227</v>
      </c>
      <c r="N8591" s="2">
        <v>40562</v>
      </c>
      <c r="O8591" s="2">
        <v>40565</v>
      </c>
      <c r="P8591">
        <v>1</v>
      </c>
      <c r="Q8591" s="1">
        <v>7.0000000000000007E-2</v>
      </c>
      <c r="R8591">
        <v>142.86000000000001</v>
      </c>
      <c r="S8591">
        <v>19.989999999999998</v>
      </c>
      <c r="T8591">
        <f t="shared" si="134"/>
        <v>142.86000000000001</v>
      </c>
    </row>
    <row r="8592" spans="1:20" x14ac:dyDescent="0.25">
      <c r="A8592">
        <v>8591</v>
      </c>
      <c r="B8592">
        <v>86835</v>
      </c>
      <c r="C8592" t="s">
        <v>2319</v>
      </c>
      <c r="D8592" t="s">
        <v>20</v>
      </c>
      <c r="E8592" t="s">
        <v>21</v>
      </c>
      <c r="F8592" t="s">
        <v>31</v>
      </c>
      <c r="G8592" t="s">
        <v>23</v>
      </c>
      <c r="H8592" t="s">
        <v>33</v>
      </c>
      <c r="I8592" t="s">
        <v>28</v>
      </c>
      <c r="J8592" t="s">
        <v>72</v>
      </c>
      <c r="K8592" t="s">
        <v>198</v>
      </c>
      <c r="L8592" t="s">
        <v>192</v>
      </c>
      <c r="M8592" t="s">
        <v>139</v>
      </c>
      <c r="N8592" s="2">
        <v>41607</v>
      </c>
      <c r="O8592" s="2">
        <v>41608</v>
      </c>
      <c r="P8592">
        <v>32</v>
      </c>
      <c r="Q8592" s="1">
        <v>0.01</v>
      </c>
      <c r="R8592">
        <v>65.989999999999995</v>
      </c>
      <c r="S8592">
        <v>4.99</v>
      </c>
      <c r="T8592">
        <f t="shared" si="134"/>
        <v>2111.6799999999998</v>
      </c>
    </row>
    <row r="8593" spans="1:20" x14ac:dyDescent="0.25">
      <c r="A8593">
        <v>8592</v>
      </c>
      <c r="B8593">
        <v>86835</v>
      </c>
      <c r="C8593" t="s">
        <v>1613</v>
      </c>
      <c r="D8593" t="s">
        <v>20</v>
      </c>
      <c r="E8593" t="s">
        <v>21</v>
      </c>
      <c r="F8593" t="s">
        <v>31</v>
      </c>
      <c r="G8593" t="s">
        <v>23</v>
      </c>
      <c r="H8593" t="s">
        <v>206</v>
      </c>
      <c r="I8593" t="s">
        <v>28</v>
      </c>
      <c r="J8593" t="s">
        <v>72</v>
      </c>
      <c r="K8593" t="s">
        <v>25</v>
      </c>
      <c r="L8593" t="s">
        <v>706</v>
      </c>
      <c r="M8593" t="s">
        <v>35</v>
      </c>
      <c r="N8593" s="2">
        <v>41607</v>
      </c>
      <c r="O8593" s="2">
        <v>41609</v>
      </c>
      <c r="P8593">
        <v>14</v>
      </c>
      <c r="Q8593" s="1">
        <v>0.09</v>
      </c>
      <c r="R8593">
        <v>13.99</v>
      </c>
      <c r="S8593">
        <v>7.51</v>
      </c>
      <c r="T8593">
        <f t="shared" si="134"/>
        <v>195.86</v>
      </c>
    </row>
    <row r="8594" spans="1:20" x14ac:dyDescent="0.25">
      <c r="A8594">
        <v>8593</v>
      </c>
      <c r="B8594">
        <v>86835</v>
      </c>
      <c r="C8594" t="s">
        <v>1613</v>
      </c>
      <c r="D8594" t="s">
        <v>20</v>
      </c>
      <c r="E8594" t="s">
        <v>39</v>
      </c>
      <c r="F8594" t="s">
        <v>31</v>
      </c>
      <c r="G8594" t="s">
        <v>23</v>
      </c>
      <c r="H8594" t="s">
        <v>78</v>
      </c>
      <c r="I8594" t="s">
        <v>28</v>
      </c>
      <c r="J8594" t="s">
        <v>72</v>
      </c>
      <c r="K8594" t="s">
        <v>145</v>
      </c>
      <c r="L8594" t="s">
        <v>746</v>
      </c>
      <c r="M8594" t="s">
        <v>63</v>
      </c>
      <c r="N8594" s="2">
        <v>41607</v>
      </c>
      <c r="O8594" s="2">
        <v>41609</v>
      </c>
      <c r="P8594">
        <v>34</v>
      </c>
      <c r="Q8594" s="1">
        <v>0.05</v>
      </c>
      <c r="R8594">
        <v>20.34</v>
      </c>
      <c r="S8594">
        <v>35</v>
      </c>
      <c r="T8594">
        <f t="shared" si="134"/>
        <v>691.56</v>
      </c>
    </row>
    <row r="8595" spans="1:20" x14ac:dyDescent="0.25">
      <c r="A8595">
        <v>8594</v>
      </c>
      <c r="B8595">
        <v>89243</v>
      </c>
      <c r="C8595" t="s">
        <v>775</v>
      </c>
      <c r="D8595" t="s">
        <v>20</v>
      </c>
      <c r="E8595" t="s">
        <v>39</v>
      </c>
      <c r="F8595" t="s">
        <v>40</v>
      </c>
      <c r="G8595" t="s">
        <v>93</v>
      </c>
      <c r="H8595" t="s">
        <v>94</v>
      </c>
      <c r="I8595" t="s">
        <v>28</v>
      </c>
      <c r="J8595" t="s">
        <v>72</v>
      </c>
      <c r="K8595" t="s">
        <v>119</v>
      </c>
      <c r="L8595" t="s">
        <v>44</v>
      </c>
      <c r="M8595" t="s">
        <v>125</v>
      </c>
      <c r="N8595" s="2">
        <v>40912</v>
      </c>
      <c r="O8595" s="2">
        <v>40913</v>
      </c>
      <c r="P8595">
        <v>4</v>
      </c>
      <c r="Q8595" s="1">
        <v>0.03</v>
      </c>
      <c r="R8595">
        <v>6.08</v>
      </c>
      <c r="S8595">
        <v>0.91</v>
      </c>
      <c r="T8595">
        <f t="shared" si="134"/>
        <v>24.32</v>
      </c>
    </row>
    <row r="8596" spans="1:20" x14ac:dyDescent="0.25">
      <c r="A8596">
        <v>8595</v>
      </c>
      <c r="B8596">
        <v>89243</v>
      </c>
      <c r="C8596" t="s">
        <v>1812</v>
      </c>
      <c r="D8596" t="s">
        <v>20</v>
      </c>
      <c r="E8596" t="s">
        <v>39</v>
      </c>
      <c r="F8596" t="s">
        <v>47</v>
      </c>
      <c r="G8596" t="s">
        <v>93</v>
      </c>
      <c r="H8596" t="s">
        <v>89</v>
      </c>
      <c r="I8596" t="s">
        <v>28</v>
      </c>
      <c r="J8596" t="s">
        <v>72</v>
      </c>
      <c r="K8596" t="s">
        <v>181</v>
      </c>
      <c r="L8596" t="s">
        <v>26</v>
      </c>
      <c r="M8596" t="s">
        <v>117</v>
      </c>
      <c r="N8596" s="2">
        <v>40912</v>
      </c>
      <c r="O8596" s="2">
        <v>40914</v>
      </c>
      <c r="P8596">
        <v>5</v>
      </c>
      <c r="Q8596" s="1">
        <v>0.01</v>
      </c>
      <c r="R8596">
        <v>11.66</v>
      </c>
      <c r="S8596">
        <v>8.99</v>
      </c>
      <c r="T8596">
        <f t="shared" si="134"/>
        <v>58.3</v>
      </c>
    </row>
    <row r="8597" spans="1:20" x14ac:dyDescent="0.25">
      <c r="A8597">
        <v>8596</v>
      </c>
      <c r="B8597">
        <v>89243</v>
      </c>
      <c r="C8597" t="s">
        <v>1812</v>
      </c>
      <c r="D8597" t="s">
        <v>20</v>
      </c>
      <c r="E8597" t="s">
        <v>39</v>
      </c>
      <c r="F8597" t="s">
        <v>47</v>
      </c>
      <c r="G8597" t="s">
        <v>93</v>
      </c>
      <c r="H8597" t="s">
        <v>89</v>
      </c>
      <c r="I8597" t="s">
        <v>28</v>
      </c>
      <c r="J8597" t="s">
        <v>56</v>
      </c>
      <c r="K8597" t="s">
        <v>221</v>
      </c>
      <c r="L8597" t="s">
        <v>26</v>
      </c>
      <c r="M8597" t="s">
        <v>51</v>
      </c>
      <c r="N8597" s="2">
        <v>40912</v>
      </c>
      <c r="O8597" s="2">
        <v>40914</v>
      </c>
      <c r="P8597">
        <v>2</v>
      </c>
      <c r="Q8597" s="1">
        <v>0.06</v>
      </c>
      <c r="R8597">
        <v>10.48</v>
      </c>
      <c r="S8597">
        <v>2.89</v>
      </c>
      <c r="T8597">
        <f t="shared" si="134"/>
        <v>20.96</v>
      </c>
    </row>
    <row r="8598" spans="1:20" x14ac:dyDescent="0.25">
      <c r="A8598">
        <v>8597</v>
      </c>
      <c r="B8598">
        <v>89674</v>
      </c>
      <c r="C8598" t="s">
        <v>1640</v>
      </c>
      <c r="D8598" t="s">
        <v>20</v>
      </c>
      <c r="E8598" t="s">
        <v>39</v>
      </c>
      <c r="F8598" t="s">
        <v>47</v>
      </c>
      <c r="G8598" t="s">
        <v>93</v>
      </c>
      <c r="H8598" t="s">
        <v>49</v>
      </c>
      <c r="I8598" t="s">
        <v>28</v>
      </c>
      <c r="J8598" t="s">
        <v>72</v>
      </c>
      <c r="K8598" t="s">
        <v>133</v>
      </c>
      <c r="L8598" t="s">
        <v>192</v>
      </c>
      <c r="M8598" t="s">
        <v>114</v>
      </c>
      <c r="N8598" s="2">
        <v>41261</v>
      </c>
      <c r="O8598" s="2">
        <v>41262</v>
      </c>
      <c r="P8598">
        <v>11</v>
      </c>
      <c r="Q8598" s="1">
        <v>0.03</v>
      </c>
      <c r="R8598">
        <v>7.1</v>
      </c>
      <c r="S8598">
        <v>6.05</v>
      </c>
      <c r="T8598">
        <f t="shared" si="134"/>
        <v>78.099999999999994</v>
      </c>
    </row>
    <row r="8599" spans="1:20" x14ac:dyDescent="0.25">
      <c r="A8599">
        <v>8598</v>
      </c>
      <c r="B8599">
        <v>89901</v>
      </c>
      <c r="C8599" t="s">
        <v>273</v>
      </c>
      <c r="D8599" t="s">
        <v>20</v>
      </c>
      <c r="E8599" t="s">
        <v>39</v>
      </c>
      <c r="F8599" t="s">
        <v>47</v>
      </c>
      <c r="G8599" t="s">
        <v>93</v>
      </c>
      <c r="H8599" t="s">
        <v>54</v>
      </c>
      <c r="I8599" t="s">
        <v>28</v>
      </c>
      <c r="J8599" t="s">
        <v>72</v>
      </c>
      <c r="K8599" t="s">
        <v>71</v>
      </c>
      <c r="L8599" t="s">
        <v>192</v>
      </c>
      <c r="M8599" t="s">
        <v>134</v>
      </c>
      <c r="N8599" s="2">
        <v>41352</v>
      </c>
      <c r="O8599" s="2">
        <v>41354</v>
      </c>
      <c r="P8599">
        <v>4</v>
      </c>
      <c r="Q8599" s="1">
        <v>0.01</v>
      </c>
      <c r="R8599">
        <v>7.35</v>
      </c>
      <c r="S8599">
        <v>5.96</v>
      </c>
      <c r="T8599">
        <f t="shared" si="134"/>
        <v>29.4</v>
      </c>
    </row>
    <row r="8600" spans="1:20" x14ac:dyDescent="0.25">
      <c r="A8600">
        <v>8599</v>
      </c>
      <c r="B8600">
        <v>89762</v>
      </c>
      <c r="C8600" t="s">
        <v>1896</v>
      </c>
      <c r="D8600" t="s">
        <v>20</v>
      </c>
      <c r="E8600" t="s">
        <v>21</v>
      </c>
      <c r="F8600" t="s">
        <v>31</v>
      </c>
      <c r="G8600" t="s">
        <v>23</v>
      </c>
      <c r="H8600" t="s">
        <v>206</v>
      </c>
      <c r="I8600" t="s">
        <v>28</v>
      </c>
      <c r="J8600" t="s">
        <v>72</v>
      </c>
      <c r="K8600" t="s">
        <v>25</v>
      </c>
      <c r="L8600" t="s">
        <v>26</v>
      </c>
      <c r="M8600" t="s">
        <v>69</v>
      </c>
      <c r="N8600" s="2">
        <v>40375</v>
      </c>
      <c r="O8600" s="2">
        <v>40378</v>
      </c>
      <c r="P8600">
        <v>7</v>
      </c>
      <c r="Q8600" s="1">
        <v>0.09</v>
      </c>
      <c r="R8600">
        <v>28.48</v>
      </c>
      <c r="S8600">
        <v>1.99</v>
      </c>
      <c r="T8600">
        <f t="shared" si="134"/>
        <v>199.36</v>
      </c>
    </row>
    <row r="8601" spans="1:20" x14ac:dyDescent="0.25">
      <c r="A8601">
        <v>8600</v>
      </c>
      <c r="B8601">
        <v>89762</v>
      </c>
      <c r="C8601" t="s">
        <v>1896</v>
      </c>
      <c r="D8601" t="s">
        <v>38</v>
      </c>
      <c r="E8601" t="s">
        <v>21</v>
      </c>
      <c r="F8601" t="s">
        <v>31</v>
      </c>
      <c r="G8601" t="s">
        <v>23</v>
      </c>
      <c r="H8601" t="s">
        <v>206</v>
      </c>
      <c r="I8601" t="s">
        <v>28</v>
      </c>
      <c r="J8601" t="s">
        <v>72</v>
      </c>
      <c r="K8601" t="s">
        <v>210</v>
      </c>
      <c r="L8601" t="s">
        <v>192</v>
      </c>
      <c r="M8601" t="s">
        <v>255</v>
      </c>
      <c r="N8601" s="2">
        <v>40375</v>
      </c>
      <c r="O8601" s="2">
        <v>40377</v>
      </c>
      <c r="P8601">
        <v>14</v>
      </c>
      <c r="Q8601" s="1">
        <v>0.08</v>
      </c>
      <c r="R8601">
        <v>65.989999999999995</v>
      </c>
      <c r="S8601">
        <v>4.99</v>
      </c>
      <c r="T8601">
        <f t="shared" si="134"/>
        <v>923.8599999999999</v>
      </c>
    </row>
    <row r="8602" spans="1:20" x14ac:dyDescent="0.25">
      <c r="A8602">
        <v>8601</v>
      </c>
      <c r="B8602">
        <v>91559</v>
      </c>
      <c r="C8602" t="s">
        <v>2048</v>
      </c>
      <c r="D8602" t="s">
        <v>20</v>
      </c>
      <c r="E8602" t="s">
        <v>187</v>
      </c>
      <c r="F8602" t="s">
        <v>22</v>
      </c>
      <c r="G8602" t="s">
        <v>23</v>
      </c>
      <c r="H8602" t="s">
        <v>217</v>
      </c>
      <c r="I8602" t="s">
        <v>28</v>
      </c>
      <c r="J8602" t="s">
        <v>72</v>
      </c>
      <c r="K8602" t="s">
        <v>228</v>
      </c>
      <c r="L8602" t="s">
        <v>26</v>
      </c>
      <c r="M8602" t="s">
        <v>326</v>
      </c>
      <c r="N8602" s="2">
        <v>40820</v>
      </c>
      <c r="O8602" s="2">
        <v>40822</v>
      </c>
      <c r="P8602">
        <v>11</v>
      </c>
      <c r="Q8602" s="1">
        <v>0.01</v>
      </c>
      <c r="R8602">
        <v>20.239999999999998</v>
      </c>
      <c r="S8602">
        <v>8.99</v>
      </c>
      <c r="T8602">
        <f t="shared" si="134"/>
        <v>222.64</v>
      </c>
    </row>
    <row r="8603" spans="1:20" x14ac:dyDescent="0.25">
      <c r="A8603">
        <v>8602</v>
      </c>
      <c r="B8603">
        <v>91065</v>
      </c>
      <c r="C8603" t="s">
        <v>1872</v>
      </c>
      <c r="D8603" t="s">
        <v>38</v>
      </c>
      <c r="E8603" t="s">
        <v>21</v>
      </c>
      <c r="F8603" t="s">
        <v>47</v>
      </c>
      <c r="G8603" t="s">
        <v>41</v>
      </c>
      <c r="H8603" t="s">
        <v>24</v>
      </c>
      <c r="I8603" t="s">
        <v>28</v>
      </c>
      <c r="J8603" t="s">
        <v>72</v>
      </c>
      <c r="K8603" t="s">
        <v>409</v>
      </c>
      <c r="L8603" t="s">
        <v>192</v>
      </c>
      <c r="M8603" t="s">
        <v>51</v>
      </c>
      <c r="N8603" s="2">
        <v>40883</v>
      </c>
      <c r="O8603" s="2">
        <v>40885</v>
      </c>
      <c r="P8603">
        <v>12</v>
      </c>
      <c r="Q8603" s="1">
        <v>0.04</v>
      </c>
      <c r="R8603">
        <v>65.989999999999995</v>
      </c>
      <c r="S8603">
        <v>5.92</v>
      </c>
      <c r="T8603">
        <f t="shared" si="134"/>
        <v>791.87999999999988</v>
      </c>
    </row>
    <row r="8604" spans="1:20" x14ac:dyDescent="0.25">
      <c r="A8604">
        <v>8603</v>
      </c>
      <c r="B8604">
        <v>88320</v>
      </c>
      <c r="C8604" t="s">
        <v>162</v>
      </c>
      <c r="D8604" t="s">
        <v>20</v>
      </c>
      <c r="E8604" t="s">
        <v>187</v>
      </c>
      <c r="F8604" t="s">
        <v>47</v>
      </c>
      <c r="G8604" t="s">
        <v>93</v>
      </c>
      <c r="H8604" t="s">
        <v>188</v>
      </c>
      <c r="I8604" t="s">
        <v>28</v>
      </c>
      <c r="J8604" t="s">
        <v>72</v>
      </c>
      <c r="K8604" t="s">
        <v>231</v>
      </c>
      <c r="L8604" t="s">
        <v>192</v>
      </c>
      <c r="M8604" t="s">
        <v>117</v>
      </c>
      <c r="N8604" s="2">
        <v>40392</v>
      </c>
      <c r="O8604" s="2">
        <v>40394</v>
      </c>
      <c r="P8604">
        <v>14</v>
      </c>
      <c r="Q8604" s="1">
        <v>0.09</v>
      </c>
      <c r="R8604">
        <v>6.28</v>
      </c>
      <c r="S8604">
        <v>5.41</v>
      </c>
      <c r="T8604">
        <f t="shared" si="134"/>
        <v>87.92</v>
      </c>
    </row>
    <row r="8605" spans="1:20" x14ac:dyDescent="0.25">
      <c r="A8605">
        <v>8604</v>
      </c>
      <c r="B8605">
        <v>90803</v>
      </c>
      <c r="C8605" t="s">
        <v>2345</v>
      </c>
      <c r="D8605" t="s">
        <v>578</v>
      </c>
      <c r="E8605" t="s">
        <v>187</v>
      </c>
      <c r="F8605" t="s">
        <v>47</v>
      </c>
      <c r="G8605" t="s">
        <v>48</v>
      </c>
      <c r="H8605" t="s">
        <v>188</v>
      </c>
      <c r="I8605" t="s">
        <v>28</v>
      </c>
      <c r="J8605" t="s">
        <v>72</v>
      </c>
      <c r="K8605" t="s">
        <v>291</v>
      </c>
      <c r="L8605" t="s">
        <v>330</v>
      </c>
      <c r="M8605" t="s">
        <v>114</v>
      </c>
      <c r="N8605" s="2">
        <v>41072</v>
      </c>
      <c r="O8605" s="2">
        <v>41076</v>
      </c>
      <c r="P8605">
        <v>12</v>
      </c>
      <c r="Q8605" s="1">
        <v>0.05</v>
      </c>
      <c r="R8605">
        <v>70.98</v>
      </c>
      <c r="S8605">
        <v>26.85</v>
      </c>
      <c r="T8605">
        <f t="shared" si="134"/>
        <v>851.76</v>
      </c>
    </row>
    <row r="8606" spans="1:20" x14ac:dyDescent="0.25">
      <c r="A8606">
        <v>8605</v>
      </c>
      <c r="B8606">
        <v>90803</v>
      </c>
      <c r="C8606" t="s">
        <v>1001</v>
      </c>
      <c r="D8606" t="s">
        <v>20</v>
      </c>
      <c r="E8606" t="s">
        <v>187</v>
      </c>
      <c r="F8606" t="s">
        <v>31</v>
      </c>
      <c r="G8606" t="s">
        <v>48</v>
      </c>
      <c r="H8606" t="s">
        <v>225</v>
      </c>
      <c r="I8606" t="s">
        <v>28</v>
      </c>
      <c r="J8606" t="s">
        <v>56</v>
      </c>
      <c r="K8606" t="s">
        <v>68</v>
      </c>
      <c r="L8606" t="s">
        <v>192</v>
      </c>
      <c r="M8606" t="s">
        <v>143</v>
      </c>
      <c r="N8606" s="2">
        <v>41072</v>
      </c>
      <c r="O8606" s="2">
        <v>41074</v>
      </c>
      <c r="P8606">
        <v>14</v>
      </c>
      <c r="Q8606" s="1">
        <v>0.03</v>
      </c>
      <c r="R8606">
        <v>4.18</v>
      </c>
      <c r="S8606">
        <v>6.92</v>
      </c>
      <c r="T8606">
        <f t="shared" si="134"/>
        <v>58.519999999999996</v>
      </c>
    </row>
    <row r="8607" spans="1:20" x14ac:dyDescent="0.25">
      <c r="A8607">
        <v>8606</v>
      </c>
      <c r="B8607">
        <v>90800</v>
      </c>
      <c r="C8607" t="s">
        <v>1718</v>
      </c>
      <c r="D8607" t="s">
        <v>20</v>
      </c>
      <c r="E8607" t="s">
        <v>39</v>
      </c>
      <c r="F8607" t="s">
        <v>31</v>
      </c>
      <c r="G8607" t="s">
        <v>93</v>
      </c>
      <c r="H8607" t="s">
        <v>54</v>
      </c>
      <c r="I8607" t="s">
        <v>28</v>
      </c>
      <c r="J8607" t="s">
        <v>72</v>
      </c>
      <c r="K8607" t="s">
        <v>79</v>
      </c>
      <c r="L8607" t="s">
        <v>26</v>
      </c>
      <c r="M8607" t="s">
        <v>35</v>
      </c>
      <c r="N8607" s="2">
        <v>40296</v>
      </c>
      <c r="O8607" s="2">
        <v>40298</v>
      </c>
      <c r="P8607">
        <v>8</v>
      </c>
      <c r="Q8607" s="1">
        <v>0.02</v>
      </c>
      <c r="R8607">
        <v>8.34</v>
      </c>
      <c r="S8607">
        <v>2.64</v>
      </c>
      <c r="T8607">
        <f t="shared" si="134"/>
        <v>66.72</v>
      </c>
    </row>
    <row r="8608" spans="1:20" x14ac:dyDescent="0.25">
      <c r="A8608">
        <v>8607</v>
      </c>
      <c r="B8608">
        <v>90800</v>
      </c>
      <c r="C8608" t="s">
        <v>2440</v>
      </c>
      <c r="D8608" t="s">
        <v>578</v>
      </c>
      <c r="E8608" t="s">
        <v>187</v>
      </c>
      <c r="F8608" t="s">
        <v>22</v>
      </c>
      <c r="G8608" t="s">
        <v>93</v>
      </c>
      <c r="H8608" t="s">
        <v>225</v>
      </c>
      <c r="I8608" t="s">
        <v>28</v>
      </c>
      <c r="J8608" t="s">
        <v>72</v>
      </c>
      <c r="K8608" t="s">
        <v>228</v>
      </c>
      <c r="L8608" t="s">
        <v>283</v>
      </c>
      <c r="M8608" t="s">
        <v>86</v>
      </c>
      <c r="N8608" s="2">
        <v>40296</v>
      </c>
      <c r="O8608" s="2">
        <v>40299</v>
      </c>
      <c r="P8608">
        <v>10</v>
      </c>
      <c r="Q8608" s="1">
        <v>0.09</v>
      </c>
      <c r="R8608">
        <v>130.97999999999999</v>
      </c>
      <c r="S8608">
        <v>30</v>
      </c>
      <c r="T8608">
        <f t="shared" si="134"/>
        <v>1309.8</v>
      </c>
    </row>
    <row r="8609" spans="1:20" x14ac:dyDescent="0.25">
      <c r="A8609">
        <v>8608</v>
      </c>
      <c r="B8609">
        <v>91246</v>
      </c>
      <c r="C8609" t="s">
        <v>2096</v>
      </c>
      <c r="D8609" t="s">
        <v>20</v>
      </c>
      <c r="E8609" t="s">
        <v>21</v>
      </c>
      <c r="F8609" t="s">
        <v>47</v>
      </c>
      <c r="G8609" t="s">
        <v>41</v>
      </c>
      <c r="H8609" t="s">
        <v>203</v>
      </c>
      <c r="I8609" t="s">
        <v>28</v>
      </c>
      <c r="J8609" t="s">
        <v>72</v>
      </c>
      <c r="K8609" t="s">
        <v>1147</v>
      </c>
      <c r="L8609" t="s">
        <v>26</v>
      </c>
      <c r="M8609" t="s">
        <v>114</v>
      </c>
      <c r="N8609" s="2">
        <v>40699</v>
      </c>
      <c r="O8609" s="2">
        <v>40700</v>
      </c>
      <c r="P8609">
        <v>8</v>
      </c>
      <c r="Q8609" s="1">
        <v>7.0000000000000007E-2</v>
      </c>
      <c r="R8609">
        <v>22.98</v>
      </c>
      <c r="S8609">
        <v>1.99</v>
      </c>
      <c r="T8609">
        <f t="shared" si="134"/>
        <v>183.84</v>
      </c>
    </row>
    <row r="8610" spans="1:20" x14ac:dyDescent="0.25">
      <c r="A8610">
        <v>8609</v>
      </c>
      <c r="B8610">
        <v>91052</v>
      </c>
      <c r="C8610" t="s">
        <v>1534</v>
      </c>
      <c r="D8610" t="s">
        <v>20</v>
      </c>
      <c r="E8610" t="s">
        <v>39</v>
      </c>
      <c r="F8610" t="s">
        <v>31</v>
      </c>
      <c r="G8610" t="s">
        <v>48</v>
      </c>
      <c r="H8610" t="s">
        <v>54</v>
      </c>
      <c r="I8610" t="s">
        <v>28</v>
      </c>
      <c r="J8610" t="s">
        <v>72</v>
      </c>
      <c r="K8610" t="s">
        <v>221</v>
      </c>
      <c r="L8610" t="s">
        <v>192</v>
      </c>
      <c r="M8610" t="s">
        <v>102</v>
      </c>
      <c r="N8610" s="2">
        <v>41496</v>
      </c>
      <c r="O8610" s="2">
        <v>41500</v>
      </c>
      <c r="P8610">
        <v>6</v>
      </c>
      <c r="Q8610" s="1">
        <v>0.06</v>
      </c>
      <c r="R8610">
        <v>6.48</v>
      </c>
      <c r="S8610">
        <v>6.22</v>
      </c>
      <c r="T8610">
        <f t="shared" si="134"/>
        <v>38.880000000000003</v>
      </c>
    </row>
    <row r="8611" spans="1:20" x14ac:dyDescent="0.25">
      <c r="A8611">
        <v>8610</v>
      </c>
      <c r="B8611">
        <v>89723</v>
      </c>
      <c r="C8611" t="s">
        <v>1083</v>
      </c>
      <c r="D8611" t="s">
        <v>38</v>
      </c>
      <c r="E8611" t="s">
        <v>39</v>
      </c>
      <c r="F8611" t="s">
        <v>40</v>
      </c>
      <c r="G8611" t="s">
        <v>41</v>
      </c>
      <c r="H8611" t="s">
        <v>94</v>
      </c>
      <c r="I8611" t="s">
        <v>28</v>
      </c>
      <c r="J8611" t="s">
        <v>72</v>
      </c>
      <c r="K8611" t="s">
        <v>55</v>
      </c>
      <c r="L8611" t="s">
        <v>192</v>
      </c>
      <c r="M8611" t="s">
        <v>370</v>
      </c>
      <c r="N8611" s="2">
        <v>41597</v>
      </c>
      <c r="O8611" s="2">
        <v>41599</v>
      </c>
      <c r="P8611">
        <v>20</v>
      </c>
      <c r="Q8611" s="1">
        <v>0.09</v>
      </c>
      <c r="R8611">
        <v>4.54</v>
      </c>
      <c r="S8611">
        <v>5.83</v>
      </c>
      <c r="T8611">
        <f t="shared" si="134"/>
        <v>90.8</v>
      </c>
    </row>
    <row r="8612" spans="1:20" x14ac:dyDescent="0.25">
      <c r="A8612">
        <v>8611</v>
      </c>
      <c r="B8612">
        <v>87581</v>
      </c>
      <c r="C8612" t="s">
        <v>1517</v>
      </c>
      <c r="D8612" t="s">
        <v>20</v>
      </c>
      <c r="E8612" t="s">
        <v>39</v>
      </c>
      <c r="F8612" t="s">
        <v>40</v>
      </c>
      <c r="G8612" t="s">
        <v>41</v>
      </c>
      <c r="H8612" t="s">
        <v>94</v>
      </c>
      <c r="I8612" t="s">
        <v>28</v>
      </c>
      <c r="J8612" t="s">
        <v>72</v>
      </c>
      <c r="K8612" t="s">
        <v>291</v>
      </c>
      <c r="L8612" t="s">
        <v>192</v>
      </c>
      <c r="M8612" t="s">
        <v>45</v>
      </c>
      <c r="N8612" s="2">
        <v>41136</v>
      </c>
      <c r="O8612" s="2">
        <v>41136</v>
      </c>
      <c r="P8612">
        <v>19</v>
      </c>
      <c r="Q8612" s="1">
        <v>0.06</v>
      </c>
      <c r="R8612">
        <v>6.68</v>
      </c>
      <c r="S8612">
        <v>5.2</v>
      </c>
      <c r="T8612">
        <f t="shared" si="134"/>
        <v>126.91999999999999</v>
      </c>
    </row>
    <row r="8613" spans="1:20" x14ac:dyDescent="0.25">
      <c r="A8613">
        <v>8612</v>
      </c>
      <c r="B8613">
        <v>91255</v>
      </c>
      <c r="C8613" t="s">
        <v>553</v>
      </c>
      <c r="D8613" t="s">
        <v>20</v>
      </c>
      <c r="E8613" t="s">
        <v>39</v>
      </c>
      <c r="F8613" t="s">
        <v>47</v>
      </c>
      <c r="G8613" t="s">
        <v>93</v>
      </c>
      <c r="H8613" t="s">
        <v>89</v>
      </c>
      <c r="I8613" t="s">
        <v>28</v>
      </c>
      <c r="J8613" t="s">
        <v>72</v>
      </c>
      <c r="K8613" t="s">
        <v>184</v>
      </c>
      <c r="L8613" t="s">
        <v>44</v>
      </c>
      <c r="M8613" t="s">
        <v>160</v>
      </c>
      <c r="N8613" s="2">
        <v>41338</v>
      </c>
      <c r="O8613" s="2">
        <v>41338</v>
      </c>
      <c r="P8613">
        <v>4</v>
      </c>
      <c r="Q8613" s="1">
        <v>0.05</v>
      </c>
      <c r="R8613">
        <v>2.78</v>
      </c>
      <c r="S8613">
        <v>0.97</v>
      </c>
      <c r="T8613">
        <f t="shared" si="134"/>
        <v>11.12</v>
      </c>
    </row>
    <row r="8614" spans="1:20" x14ac:dyDescent="0.25">
      <c r="A8614">
        <v>8613</v>
      </c>
      <c r="B8614">
        <v>91252</v>
      </c>
      <c r="C8614" t="s">
        <v>553</v>
      </c>
      <c r="D8614" t="s">
        <v>20</v>
      </c>
      <c r="E8614" t="s">
        <v>21</v>
      </c>
      <c r="F8614" t="s">
        <v>47</v>
      </c>
      <c r="G8614" t="s">
        <v>93</v>
      </c>
      <c r="H8614" t="s">
        <v>24</v>
      </c>
      <c r="I8614" t="s">
        <v>28</v>
      </c>
      <c r="J8614" t="s">
        <v>72</v>
      </c>
      <c r="K8614" t="s">
        <v>198</v>
      </c>
      <c r="L8614" t="s">
        <v>192</v>
      </c>
      <c r="M8614" t="s">
        <v>111</v>
      </c>
      <c r="N8614" s="2">
        <v>40607</v>
      </c>
      <c r="O8614" s="2">
        <v>40609</v>
      </c>
      <c r="P8614">
        <v>7</v>
      </c>
      <c r="Q8614" s="1">
        <v>0.09</v>
      </c>
      <c r="R8614">
        <v>115.99</v>
      </c>
      <c r="S8614">
        <v>8.99</v>
      </c>
      <c r="T8614">
        <f t="shared" si="134"/>
        <v>811.93</v>
      </c>
    </row>
    <row r="8615" spans="1:20" x14ac:dyDescent="0.25">
      <c r="A8615">
        <v>8614</v>
      </c>
      <c r="B8615">
        <v>91029</v>
      </c>
      <c r="C8615" t="s">
        <v>532</v>
      </c>
      <c r="D8615" t="s">
        <v>20</v>
      </c>
      <c r="E8615" t="s">
        <v>39</v>
      </c>
      <c r="F8615" t="s">
        <v>22</v>
      </c>
      <c r="G8615" t="s">
        <v>23</v>
      </c>
      <c r="H8615" t="s">
        <v>49</v>
      </c>
      <c r="I8615" t="s">
        <v>28</v>
      </c>
      <c r="J8615" t="s">
        <v>72</v>
      </c>
      <c r="K8615" t="s">
        <v>231</v>
      </c>
      <c r="L8615" t="s">
        <v>192</v>
      </c>
      <c r="M8615" t="s">
        <v>398</v>
      </c>
      <c r="N8615" s="2">
        <v>41536</v>
      </c>
      <c r="O8615" s="2">
        <v>41536</v>
      </c>
      <c r="P8615">
        <v>23</v>
      </c>
      <c r="Q8615" s="1">
        <v>0.08</v>
      </c>
      <c r="R8615">
        <v>2.66</v>
      </c>
      <c r="S8615">
        <v>6.35</v>
      </c>
      <c r="T8615">
        <f t="shared" si="134"/>
        <v>61.180000000000007</v>
      </c>
    </row>
    <row r="8616" spans="1:20" x14ac:dyDescent="0.25">
      <c r="A8616">
        <v>8615</v>
      </c>
      <c r="B8616">
        <v>86100</v>
      </c>
      <c r="C8616" t="s">
        <v>130</v>
      </c>
      <c r="D8616" t="s">
        <v>578</v>
      </c>
      <c r="E8616" t="s">
        <v>187</v>
      </c>
      <c r="F8616" t="s">
        <v>31</v>
      </c>
      <c r="G8616" t="s">
        <v>32</v>
      </c>
      <c r="H8616" t="s">
        <v>219</v>
      </c>
      <c r="I8616" t="s">
        <v>28</v>
      </c>
      <c r="J8616" t="s">
        <v>72</v>
      </c>
      <c r="K8616" t="s">
        <v>113</v>
      </c>
      <c r="L8616" t="s">
        <v>330</v>
      </c>
      <c r="M8616" t="s">
        <v>69</v>
      </c>
      <c r="N8616" s="2">
        <v>41565</v>
      </c>
      <c r="O8616" s="2">
        <v>41566</v>
      </c>
      <c r="P8616">
        <v>10</v>
      </c>
      <c r="Q8616" s="1">
        <v>0</v>
      </c>
      <c r="R8616">
        <v>100.98</v>
      </c>
      <c r="S8616">
        <v>26.22</v>
      </c>
      <c r="T8616">
        <f t="shared" si="134"/>
        <v>1009.8000000000001</v>
      </c>
    </row>
    <row r="8617" spans="1:20" x14ac:dyDescent="0.25">
      <c r="A8617">
        <v>8616</v>
      </c>
      <c r="B8617">
        <v>88064</v>
      </c>
      <c r="C8617" t="s">
        <v>959</v>
      </c>
      <c r="D8617" t="s">
        <v>20</v>
      </c>
      <c r="E8617" t="s">
        <v>39</v>
      </c>
      <c r="F8617" t="s">
        <v>47</v>
      </c>
      <c r="G8617" t="s">
        <v>93</v>
      </c>
      <c r="H8617" t="s">
        <v>94</v>
      </c>
      <c r="I8617" t="s">
        <v>28</v>
      </c>
      <c r="J8617" t="s">
        <v>72</v>
      </c>
      <c r="K8617" t="s">
        <v>79</v>
      </c>
      <c r="L8617" t="s">
        <v>192</v>
      </c>
      <c r="M8617" t="s">
        <v>134</v>
      </c>
      <c r="N8617" s="2">
        <v>40890</v>
      </c>
      <c r="O8617" s="2">
        <v>40891</v>
      </c>
      <c r="P8617">
        <v>13</v>
      </c>
      <c r="Q8617" s="1">
        <v>0.02</v>
      </c>
      <c r="R8617">
        <v>48.04</v>
      </c>
      <c r="S8617">
        <v>7.23</v>
      </c>
      <c r="T8617">
        <f t="shared" si="134"/>
        <v>624.52</v>
      </c>
    </row>
    <row r="8618" spans="1:20" x14ac:dyDescent="0.25">
      <c r="A8618">
        <v>8617</v>
      </c>
      <c r="B8618">
        <v>89855</v>
      </c>
      <c r="C8618" t="s">
        <v>1955</v>
      </c>
      <c r="D8618" t="s">
        <v>20</v>
      </c>
      <c r="E8618" t="s">
        <v>21</v>
      </c>
      <c r="F8618" t="s">
        <v>31</v>
      </c>
      <c r="G8618" t="s">
        <v>93</v>
      </c>
      <c r="H8618" t="s">
        <v>206</v>
      </c>
      <c r="I8618" t="s">
        <v>28</v>
      </c>
      <c r="J8618" t="s">
        <v>72</v>
      </c>
      <c r="K8618" t="s">
        <v>201</v>
      </c>
      <c r="L8618" t="s">
        <v>192</v>
      </c>
      <c r="M8618" t="s">
        <v>146</v>
      </c>
      <c r="N8618" s="2">
        <v>41382</v>
      </c>
      <c r="O8618" s="2">
        <v>41383</v>
      </c>
      <c r="P8618">
        <v>9</v>
      </c>
      <c r="Q8618" s="1">
        <v>0.06</v>
      </c>
      <c r="R8618">
        <v>155.99</v>
      </c>
      <c r="S8618">
        <v>3.9</v>
      </c>
      <c r="T8618">
        <f t="shared" si="134"/>
        <v>1403.91</v>
      </c>
    </row>
    <row r="8619" spans="1:20" x14ac:dyDescent="0.25">
      <c r="A8619">
        <v>8618</v>
      </c>
      <c r="B8619">
        <v>88038</v>
      </c>
      <c r="C8619" t="s">
        <v>1739</v>
      </c>
      <c r="D8619" t="s">
        <v>20</v>
      </c>
      <c r="E8619" t="s">
        <v>21</v>
      </c>
      <c r="F8619" t="s">
        <v>22</v>
      </c>
      <c r="G8619" t="s">
        <v>23</v>
      </c>
      <c r="H8619" t="s">
        <v>33</v>
      </c>
      <c r="I8619" t="s">
        <v>28</v>
      </c>
      <c r="J8619" t="s">
        <v>72</v>
      </c>
      <c r="K8619" t="s">
        <v>204</v>
      </c>
      <c r="L8619" t="s">
        <v>192</v>
      </c>
      <c r="M8619" t="s">
        <v>190</v>
      </c>
      <c r="N8619" s="2">
        <v>41615</v>
      </c>
      <c r="O8619" s="2">
        <v>41618</v>
      </c>
      <c r="P8619">
        <v>22</v>
      </c>
      <c r="Q8619" s="1">
        <v>0</v>
      </c>
      <c r="R8619">
        <v>73.98</v>
      </c>
      <c r="S8619">
        <v>4</v>
      </c>
      <c r="T8619">
        <f t="shared" si="134"/>
        <v>1627.5600000000002</v>
      </c>
    </row>
    <row r="8620" spans="1:20" x14ac:dyDescent="0.25">
      <c r="A8620">
        <v>8619</v>
      </c>
      <c r="B8620">
        <v>91105</v>
      </c>
      <c r="C8620" t="s">
        <v>526</v>
      </c>
      <c r="D8620" t="s">
        <v>20</v>
      </c>
      <c r="E8620" t="s">
        <v>39</v>
      </c>
      <c r="F8620" t="s">
        <v>40</v>
      </c>
      <c r="G8620" t="s">
        <v>32</v>
      </c>
      <c r="H8620" t="s">
        <v>42</v>
      </c>
      <c r="I8620" t="s">
        <v>28</v>
      </c>
      <c r="J8620" t="s">
        <v>72</v>
      </c>
      <c r="K8620" t="s">
        <v>62</v>
      </c>
      <c r="L8620" t="s">
        <v>192</v>
      </c>
      <c r="M8620" t="s">
        <v>59</v>
      </c>
      <c r="N8620" s="2">
        <v>41285</v>
      </c>
      <c r="O8620" s="2">
        <v>41287</v>
      </c>
      <c r="P8620">
        <v>8</v>
      </c>
      <c r="Q8620" s="1">
        <v>0.08</v>
      </c>
      <c r="R8620">
        <v>13.48</v>
      </c>
      <c r="S8620">
        <v>4.51</v>
      </c>
      <c r="T8620">
        <f t="shared" si="134"/>
        <v>107.84</v>
      </c>
    </row>
    <row r="8621" spans="1:20" x14ac:dyDescent="0.25">
      <c r="A8621">
        <v>8620</v>
      </c>
      <c r="B8621">
        <v>91070</v>
      </c>
      <c r="C8621" t="s">
        <v>1345</v>
      </c>
      <c r="D8621" t="s">
        <v>20</v>
      </c>
      <c r="E8621" t="s">
        <v>39</v>
      </c>
      <c r="F8621" t="s">
        <v>47</v>
      </c>
      <c r="G8621" t="s">
        <v>41</v>
      </c>
      <c r="H8621" t="s">
        <v>94</v>
      </c>
      <c r="I8621" t="s">
        <v>28</v>
      </c>
      <c r="J8621" t="s">
        <v>72</v>
      </c>
      <c r="K8621" t="s">
        <v>165</v>
      </c>
      <c r="L8621" t="s">
        <v>192</v>
      </c>
      <c r="M8621" t="s">
        <v>167</v>
      </c>
      <c r="N8621" s="2">
        <v>40963</v>
      </c>
      <c r="O8621" s="2">
        <v>40964</v>
      </c>
      <c r="P8621">
        <v>2</v>
      </c>
      <c r="Q8621" s="1">
        <v>7.0000000000000007E-2</v>
      </c>
      <c r="R8621">
        <v>22.84</v>
      </c>
      <c r="S8621">
        <v>16.87</v>
      </c>
      <c r="T8621">
        <f t="shared" si="134"/>
        <v>45.68</v>
      </c>
    </row>
    <row r="8622" spans="1:20" x14ac:dyDescent="0.25">
      <c r="A8622">
        <v>8621</v>
      </c>
      <c r="B8622">
        <v>88231</v>
      </c>
      <c r="C8622" t="s">
        <v>471</v>
      </c>
      <c r="D8622" t="s">
        <v>20</v>
      </c>
      <c r="E8622" t="s">
        <v>187</v>
      </c>
      <c r="F8622" t="s">
        <v>22</v>
      </c>
      <c r="G8622" t="s">
        <v>41</v>
      </c>
      <c r="H8622" t="s">
        <v>225</v>
      </c>
      <c r="I8622" t="s">
        <v>28</v>
      </c>
      <c r="J8622" t="s">
        <v>72</v>
      </c>
      <c r="K8622" t="s">
        <v>248</v>
      </c>
      <c r="L8622" t="s">
        <v>44</v>
      </c>
      <c r="M8622" t="s">
        <v>150</v>
      </c>
      <c r="N8622" s="2">
        <v>41628</v>
      </c>
      <c r="O8622" s="2">
        <v>41629</v>
      </c>
      <c r="P8622">
        <v>14</v>
      </c>
      <c r="Q8622" s="1">
        <v>0.01</v>
      </c>
      <c r="R8622">
        <v>39.89</v>
      </c>
      <c r="S8622">
        <v>3.04</v>
      </c>
      <c r="T8622">
        <f t="shared" si="134"/>
        <v>558.46</v>
      </c>
    </row>
    <row r="8623" spans="1:20" x14ac:dyDescent="0.25">
      <c r="A8623">
        <v>8622</v>
      </c>
      <c r="B8623">
        <v>88231</v>
      </c>
      <c r="C8623" t="s">
        <v>471</v>
      </c>
      <c r="D8623" t="s">
        <v>20</v>
      </c>
      <c r="E8623" t="s">
        <v>39</v>
      </c>
      <c r="F8623" t="s">
        <v>22</v>
      </c>
      <c r="G8623" t="s">
        <v>41</v>
      </c>
      <c r="H8623" t="s">
        <v>89</v>
      </c>
      <c r="I8623" t="s">
        <v>28</v>
      </c>
      <c r="J8623" t="s">
        <v>56</v>
      </c>
      <c r="K8623" t="s">
        <v>95</v>
      </c>
      <c r="L8623" t="s">
        <v>746</v>
      </c>
      <c r="M8623" t="s">
        <v>326</v>
      </c>
      <c r="N8623" s="2">
        <v>41628</v>
      </c>
      <c r="O8623" s="2">
        <v>41630</v>
      </c>
      <c r="P8623">
        <v>21</v>
      </c>
      <c r="Q8623" s="1">
        <v>7.0000000000000007E-2</v>
      </c>
      <c r="R8623">
        <v>101.41</v>
      </c>
      <c r="S8623">
        <v>35</v>
      </c>
      <c r="T8623">
        <f t="shared" si="134"/>
        <v>2129.61</v>
      </c>
    </row>
    <row r="8624" spans="1:20" x14ac:dyDescent="0.25">
      <c r="A8624">
        <v>8623</v>
      </c>
      <c r="B8624">
        <v>89148</v>
      </c>
      <c r="C8624" t="s">
        <v>529</v>
      </c>
      <c r="D8624" t="s">
        <v>20</v>
      </c>
      <c r="E8624" t="s">
        <v>187</v>
      </c>
      <c r="F8624" t="s">
        <v>22</v>
      </c>
      <c r="G8624" t="s">
        <v>48</v>
      </c>
      <c r="H8624" t="s">
        <v>217</v>
      </c>
      <c r="I8624" t="s">
        <v>28</v>
      </c>
      <c r="J8624" t="s">
        <v>72</v>
      </c>
      <c r="K8624" t="s">
        <v>113</v>
      </c>
      <c r="L8624" t="s">
        <v>706</v>
      </c>
      <c r="M8624" t="s">
        <v>246</v>
      </c>
      <c r="N8624" s="2">
        <v>40461</v>
      </c>
      <c r="O8624" s="2">
        <v>40466</v>
      </c>
      <c r="P8624">
        <v>5</v>
      </c>
      <c r="Q8624" s="1">
        <v>7.0000000000000007E-2</v>
      </c>
      <c r="R8624">
        <v>4.97</v>
      </c>
      <c r="S8624">
        <v>5.71</v>
      </c>
      <c r="T8624">
        <f t="shared" si="134"/>
        <v>24.849999999999998</v>
      </c>
    </row>
    <row r="8625" spans="1:20" x14ac:dyDescent="0.25">
      <c r="A8625">
        <v>8624</v>
      </c>
      <c r="B8625">
        <v>89148</v>
      </c>
      <c r="C8625" t="s">
        <v>529</v>
      </c>
      <c r="D8625" t="s">
        <v>20</v>
      </c>
      <c r="E8625" t="s">
        <v>39</v>
      </c>
      <c r="F8625" t="s">
        <v>22</v>
      </c>
      <c r="G8625" t="s">
        <v>48</v>
      </c>
      <c r="H8625" t="s">
        <v>49</v>
      </c>
      <c r="I8625" t="s">
        <v>28</v>
      </c>
      <c r="J8625" t="s">
        <v>72</v>
      </c>
      <c r="K8625" t="s">
        <v>71</v>
      </c>
      <c r="L8625" t="s">
        <v>44</v>
      </c>
      <c r="M8625" t="s">
        <v>444</v>
      </c>
      <c r="N8625" s="2">
        <v>40461</v>
      </c>
      <c r="O8625" s="2">
        <v>40463</v>
      </c>
      <c r="P8625">
        <v>12</v>
      </c>
      <c r="Q8625" s="1">
        <v>0.09</v>
      </c>
      <c r="R8625">
        <v>2.62</v>
      </c>
      <c r="S8625">
        <v>0.8</v>
      </c>
      <c r="T8625">
        <f t="shared" si="134"/>
        <v>31.44</v>
      </c>
    </row>
    <row r="8626" spans="1:20" x14ac:dyDescent="0.25">
      <c r="A8626">
        <v>8625</v>
      </c>
      <c r="B8626">
        <v>89148</v>
      </c>
      <c r="C8626" t="s">
        <v>529</v>
      </c>
      <c r="D8626" t="s">
        <v>20</v>
      </c>
      <c r="E8626" t="s">
        <v>21</v>
      </c>
      <c r="F8626" t="s">
        <v>22</v>
      </c>
      <c r="G8626" t="s">
        <v>48</v>
      </c>
      <c r="H8626" t="s">
        <v>33</v>
      </c>
      <c r="I8626" t="s">
        <v>28</v>
      </c>
      <c r="J8626" t="s">
        <v>72</v>
      </c>
      <c r="K8626" t="s">
        <v>1107</v>
      </c>
      <c r="L8626" t="s">
        <v>192</v>
      </c>
      <c r="M8626" t="s">
        <v>86</v>
      </c>
      <c r="N8626" s="2">
        <v>40461</v>
      </c>
      <c r="O8626" s="2">
        <v>40461</v>
      </c>
      <c r="P8626">
        <v>21</v>
      </c>
      <c r="Q8626" s="1">
        <v>0.03</v>
      </c>
      <c r="R8626">
        <v>65.989999999999995</v>
      </c>
      <c r="S8626">
        <v>8.8000000000000007</v>
      </c>
      <c r="T8626">
        <f t="shared" si="134"/>
        <v>1385.79</v>
      </c>
    </row>
    <row r="8627" spans="1:20" x14ac:dyDescent="0.25">
      <c r="A8627">
        <v>8626</v>
      </c>
      <c r="B8627">
        <v>91112</v>
      </c>
      <c r="C8627" t="s">
        <v>1913</v>
      </c>
      <c r="D8627" t="s">
        <v>20</v>
      </c>
      <c r="E8627" t="s">
        <v>21</v>
      </c>
      <c r="F8627" t="s">
        <v>31</v>
      </c>
      <c r="G8627" t="s">
        <v>32</v>
      </c>
      <c r="H8627" t="s">
        <v>206</v>
      </c>
      <c r="I8627" t="s">
        <v>28</v>
      </c>
      <c r="J8627" t="s">
        <v>56</v>
      </c>
      <c r="K8627" t="s">
        <v>1254</v>
      </c>
      <c r="L8627" t="s">
        <v>192</v>
      </c>
      <c r="M8627" t="s">
        <v>178</v>
      </c>
      <c r="N8627" s="2">
        <v>40901</v>
      </c>
      <c r="O8627" s="2">
        <v>40902</v>
      </c>
      <c r="P8627">
        <v>4</v>
      </c>
      <c r="Q8627" s="1">
        <v>0.02</v>
      </c>
      <c r="R8627">
        <v>125.99</v>
      </c>
      <c r="S8627">
        <v>8.08</v>
      </c>
      <c r="T8627">
        <f t="shared" si="134"/>
        <v>503.96</v>
      </c>
    </row>
    <row r="8628" spans="1:20" x14ac:dyDescent="0.25">
      <c r="A8628">
        <v>8627</v>
      </c>
      <c r="B8628">
        <v>89308</v>
      </c>
      <c r="C8628" t="s">
        <v>466</v>
      </c>
      <c r="D8628" t="s">
        <v>20</v>
      </c>
      <c r="E8628" t="s">
        <v>39</v>
      </c>
      <c r="F8628" t="s">
        <v>22</v>
      </c>
      <c r="G8628" t="s">
        <v>23</v>
      </c>
      <c r="H8628" t="s">
        <v>89</v>
      </c>
      <c r="I8628" t="s">
        <v>28</v>
      </c>
      <c r="J8628" t="s">
        <v>72</v>
      </c>
      <c r="K8628" t="s">
        <v>116</v>
      </c>
      <c r="L8628" t="s">
        <v>192</v>
      </c>
      <c r="M8628" t="s">
        <v>123</v>
      </c>
      <c r="N8628" s="2">
        <v>40945</v>
      </c>
      <c r="O8628" s="2">
        <v>40948</v>
      </c>
      <c r="P8628">
        <v>5</v>
      </c>
      <c r="Q8628" s="1">
        <v>0.02</v>
      </c>
      <c r="R8628">
        <v>4.9800000000000004</v>
      </c>
      <c r="S8628">
        <v>0.49</v>
      </c>
      <c r="T8628">
        <f t="shared" si="134"/>
        <v>24.900000000000002</v>
      </c>
    </row>
    <row r="8629" spans="1:20" x14ac:dyDescent="0.25">
      <c r="A8629">
        <v>8628</v>
      </c>
      <c r="B8629">
        <v>89308</v>
      </c>
      <c r="C8629" t="s">
        <v>466</v>
      </c>
      <c r="D8629" t="s">
        <v>20</v>
      </c>
      <c r="E8629" t="s">
        <v>39</v>
      </c>
      <c r="F8629" t="s">
        <v>22</v>
      </c>
      <c r="G8629" t="s">
        <v>23</v>
      </c>
      <c r="H8629" t="s">
        <v>78</v>
      </c>
      <c r="I8629" t="s">
        <v>28</v>
      </c>
      <c r="J8629" t="s">
        <v>72</v>
      </c>
      <c r="K8629" t="s">
        <v>149</v>
      </c>
      <c r="L8629" t="s">
        <v>44</v>
      </c>
      <c r="M8629" t="s">
        <v>246</v>
      </c>
      <c r="N8629" s="2">
        <v>40945</v>
      </c>
      <c r="O8629" s="2">
        <v>40947</v>
      </c>
      <c r="P8629">
        <v>1</v>
      </c>
      <c r="Q8629" s="1">
        <v>0.03</v>
      </c>
      <c r="R8629">
        <v>36.549999999999997</v>
      </c>
      <c r="S8629">
        <v>13.89</v>
      </c>
      <c r="T8629">
        <f t="shared" si="134"/>
        <v>36.549999999999997</v>
      </c>
    </row>
    <row r="8630" spans="1:20" x14ac:dyDescent="0.25">
      <c r="A8630">
        <v>8629</v>
      </c>
      <c r="B8630">
        <v>91490</v>
      </c>
      <c r="C8630" t="s">
        <v>1818</v>
      </c>
      <c r="D8630" t="s">
        <v>20</v>
      </c>
      <c r="E8630" t="s">
        <v>187</v>
      </c>
      <c r="F8630" t="s">
        <v>47</v>
      </c>
      <c r="G8630" t="s">
        <v>23</v>
      </c>
      <c r="H8630" t="s">
        <v>217</v>
      </c>
      <c r="I8630" t="s">
        <v>28</v>
      </c>
      <c r="J8630" t="s">
        <v>72</v>
      </c>
      <c r="K8630" t="s">
        <v>248</v>
      </c>
      <c r="L8630" t="s">
        <v>192</v>
      </c>
      <c r="M8630" t="s">
        <v>167</v>
      </c>
      <c r="N8630" s="2">
        <v>41490</v>
      </c>
      <c r="O8630" s="2">
        <v>41491</v>
      </c>
      <c r="P8630">
        <v>20</v>
      </c>
      <c r="Q8630" s="1">
        <v>0.02</v>
      </c>
      <c r="R8630">
        <v>10.64</v>
      </c>
      <c r="S8630">
        <v>5.16</v>
      </c>
      <c r="T8630">
        <f t="shared" si="134"/>
        <v>212.8</v>
      </c>
    </row>
    <row r="8631" spans="1:20" x14ac:dyDescent="0.25">
      <c r="A8631">
        <v>8630</v>
      </c>
      <c r="B8631">
        <v>91119</v>
      </c>
      <c r="C8631" t="s">
        <v>857</v>
      </c>
      <c r="D8631" t="s">
        <v>20</v>
      </c>
      <c r="E8631" t="s">
        <v>39</v>
      </c>
      <c r="F8631" t="s">
        <v>31</v>
      </c>
      <c r="G8631" t="s">
        <v>48</v>
      </c>
      <c r="H8631" t="s">
        <v>94</v>
      </c>
      <c r="I8631" t="s">
        <v>28</v>
      </c>
      <c r="J8631" t="s">
        <v>72</v>
      </c>
      <c r="K8631" t="s">
        <v>149</v>
      </c>
      <c r="L8631" t="s">
        <v>44</v>
      </c>
      <c r="M8631" t="s">
        <v>214</v>
      </c>
      <c r="N8631" s="2">
        <v>41111</v>
      </c>
      <c r="O8631" s="2">
        <v>41118</v>
      </c>
      <c r="P8631">
        <v>6</v>
      </c>
      <c r="Q8631" s="1">
        <v>7.0000000000000007E-2</v>
      </c>
      <c r="R8631">
        <v>6.69</v>
      </c>
      <c r="S8631">
        <v>3.1</v>
      </c>
      <c r="T8631">
        <f t="shared" si="134"/>
        <v>40.14</v>
      </c>
    </row>
    <row r="8632" spans="1:20" x14ac:dyDescent="0.25">
      <c r="A8632">
        <v>8631</v>
      </c>
      <c r="B8632">
        <v>88828</v>
      </c>
      <c r="C8632" t="s">
        <v>612</v>
      </c>
      <c r="D8632" t="s">
        <v>38</v>
      </c>
      <c r="E8632" t="s">
        <v>39</v>
      </c>
      <c r="F8632" t="s">
        <v>22</v>
      </c>
      <c r="G8632" t="s">
        <v>41</v>
      </c>
      <c r="H8632" t="s">
        <v>94</v>
      </c>
      <c r="I8632" t="s">
        <v>28</v>
      </c>
      <c r="J8632" t="s">
        <v>72</v>
      </c>
      <c r="K8632" t="s">
        <v>101</v>
      </c>
      <c r="L8632" t="s">
        <v>44</v>
      </c>
      <c r="M8632" t="s">
        <v>27</v>
      </c>
      <c r="N8632" s="2">
        <v>40727</v>
      </c>
      <c r="O8632" s="2">
        <v>40729</v>
      </c>
      <c r="P8632">
        <v>3</v>
      </c>
      <c r="Q8632" s="1">
        <v>0.08</v>
      </c>
      <c r="R8632">
        <v>4.76</v>
      </c>
      <c r="S8632">
        <v>0.88</v>
      </c>
      <c r="T8632">
        <f t="shared" si="134"/>
        <v>14.28</v>
      </c>
    </row>
    <row r="8633" spans="1:20" x14ac:dyDescent="0.25">
      <c r="A8633">
        <v>8632</v>
      </c>
      <c r="B8633">
        <v>86416</v>
      </c>
      <c r="C8633" t="s">
        <v>1439</v>
      </c>
      <c r="D8633" t="s">
        <v>20</v>
      </c>
      <c r="E8633" t="s">
        <v>39</v>
      </c>
      <c r="F8633" t="s">
        <v>22</v>
      </c>
      <c r="G8633" t="s">
        <v>23</v>
      </c>
      <c r="H8633" t="s">
        <v>54</v>
      </c>
      <c r="I8633" t="s">
        <v>28</v>
      </c>
      <c r="J8633" t="s">
        <v>56</v>
      </c>
      <c r="K8633" t="s">
        <v>62</v>
      </c>
      <c r="L8633" t="s">
        <v>192</v>
      </c>
      <c r="M8633" t="s">
        <v>150</v>
      </c>
      <c r="N8633" s="2">
        <v>41149</v>
      </c>
      <c r="O8633" s="2">
        <v>41150</v>
      </c>
      <c r="P8633">
        <v>16</v>
      </c>
      <c r="Q8633" s="1">
        <v>0.06</v>
      </c>
      <c r="R8633">
        <v>5.98</v>
      </c>
      <c r="S8633">
        <v>5.46</v>
      </c>
      <c r="T8633">
        <f t="shared" si="134"/>
        <v>95.68</v>
      </c>
    </row>
    <row r="8634" spans="1:20" x14ac:dyDescent="0.25">
      <c r="A8634">
        <v>8633</v>
      </c>
      <c r="B8634">
        <v>86416</v>
      </c>
      <c r="C8634" t="s">
        <v>1895</v>
      </c>
      <c r="D8634" t="s">
        <v>20</v>
      </c>
      <c r="E8634" t="s">
        <v>39</v>
      </c>
      <c r="F8634" t="s">
        <v>22</v>
      </c>
      <c r="G8634" t="s">
        <v>23</v>
      </c>
      <c r="H8634" t="s">
        <v>42</v>
      </c>
      <c r="I8634" t="s">
        <v>28</v>
      </c>
      <c r="J8634" t="s">
        <v>56</v>
      </c>
      <c r="K8634" t="s">
        <v>138</v>
      </c>
      <c r="L8634" t="s">
        <v>706</v>
      </c>
      <c r="M8634" t="s">
        <v>326</v>
      </c>
      <c r="N8634" s="2">
        <v>41149</v>
      </c>
      <c r="O8634" s="2">
        <v>41151</v>
      </c>
      <c r="P8634">
        <v>3</v>
      </c>
      <c r="Q8634" s="1">
        <v>0.06</v>
      </c>
      <c r="R8634">
        <v>12.44</v>
      </c>
      <c r="S8634">
        <v>6.27</v>
      </c>
      <c r="T8634">
        <f t="shared" si="134"/>
        <v>37.32</v>
      </c>
    </row>
    <row r="8635" spans="1:20" x14ac:dyDescent="0.25">
      <c r="A8635">
        <v>8634</v>
      </c>
      <c r="B8635">
        <v>90485</v>
      </c>
      <c r="C8635" t="s">
        <v>1421</v>
      </c>
      <c r="D8635" t="s">
        <v>20</v>
      </c>
      <c r="E8635" t="s">
        <v>21</v>
      </c>
      <c r="F8635" t="s">
        <v>31</v>
      </c>
      <c r="G8635" t="s">
        <v>41</v>
      </c>
      <c r="H8635" t="s">
        <v>33</v>
      </c>
      <c r="I8635" t="s">
        <v>28</v>
      </c>
      <c r="J8635" t="s">
        <v>72</v>
      </c>
      <c r="K8635" t="s">
        <v>1114</v>
      </c>
      <c r="L8635" t="s">
        <v>746</v>
      </c>
      <c r="M8635" t="s">
        <v>121</v>
      </c>
      <c r="N8635" s="2">
        <v>41373</v>
      </c>
      <c r="O8635" s="2">
        <v>41374</v>
      </c>
      <c r="P8635">
        <v>3</v>
      </c>
      <c r="Q8635" s="1">
        <v>0.06</v>
      </c>
      <c r="R8635">
        <v>499.99</v>
      </c>
      <c r="S8635">
        <v>24.49</v>
      </c>
      <c r="T8635">
        <f t="shared" si="134"/>
        <v>1499.97</v>
      </c>
    </row>
    <row r="8636" spans="1:20" x14ac:dyDescent="0.25">
      <c r="A8636">
        <v>8635</v>
      </c>
      <c r="B8636">
        <v>89360</v>
      </c>
      <c r="C8636" t="s">
        <v>1248</v>
      </c>
      <c r="D8636" t="s">
        <v>20</v>
      </c>
      <c r="E8636" t="s">
        <v>21</v>
      </c>
      <c r="F8636" t="s">
        <v>31</v>
      </c>
      <c r="G8636" t="s">
        <v>32</v>
      </c>
      <c r="H8636" t="s">
        <v>24</v>
      </c>
      <c r="I8636" t="s">
        <v>28</v>
      </c>
      <c r="J8636" t="s">
        <v>72</v>
      </c>
      <c r="K8636" t="s">
        <v>201</v>
      </c>
      <c r="L8636" t="s">
        <v>26</v>
      </c>
      <c r="M8636" t="s">
        <v>296</v>
      </c>
      <c r="N8636" s="2">
        <v>40231</v>
      </c>
      <c r="O8636" s="2">
        <v>40232</v>
      </c>
      <c r="P8636">
        <v>7</v>
      </c>
      <c r="Q8636" s="1">
        <v>0.05</v>
      </c>
      <c r="R8636">
        <v>4.9800000000000004</v>
      </c>
      <c r="S8636">
        <v>4.62</v>
      </c>
      <c r="T8636">
        <f t="shared" si="134"/>
        <v>34.86</v>
      </c>
    </row>
    <row r="8637" spans="1:20" x14ac:dyDescent="0.25">
      <c r="A8637">
        <v>8636</v>
      </c>
      <c r="B8637">
        <v>89360</v>
      </c>
      <c r="C8637" t="s">
        <v>1248</v>
      </c>
      <c r="D8637" t="s">
        <v>20</v>
      </c>
      <c r="E8637" t="s">
        <v>187</v>
      </c>
      <c r="F8637" t="s">
        <v>31</v>
      </c>
      <c r="G8637" t="s">
        <v>32</v>
      </c>
      <c r="H8637" t="s">
        <v>219</v>
      </c>
      <c r="I8637" t="s">
        <v>28</v>
      </c>
      <c r="J8637" t="s">
        <v>56</v>
      </c>
      <c r="K8637" t="s">
        <v>282</v>
      </c>
      <c r="L8637" t="s">
        <v>192</v>
      </c>
      <c r="M8637" t="s">
        <v>69</v>
      </c>
      <c r="N8637" s="2">
        <v>40231</v>
      </c>
      <c r="O8637" s="2">
        <v>40233</v>
      </c>
      <c r="P8637">
        <v>11</v>
      </c>
      <c r="Q8637" s="1">
        <v>0.02</v>
      </c>
      <c r="R8637">
        <v>34.229999999999997</v>
      </c>
      <c r="S8637">
        <v>5.0199999999999996</v>
      </c>
      <c r="T8637">
        <f t="shared" si="134"/>
        <v>376.53</v>
      </c>
    </row>
    <row r="8638" spans="1:20" x14ac:dyDescent="0.25">
      <c r="A8638">
        <v>8637</v>
      </c>
      <c r="B8638">
        <v>91388</v>
      </c>
      <c r="C8638" t="s">
        <v>1134</v>
      </c>
      <c r="D8638" t="s">
        <v>20</v>
      </c>
      <c r="E8638" t="s">
        <v>39</v>
      </c>
      <c r="F8638" t="s">
        <v>40</v>
      </c>
      <c r="G8638" t="s">
        <v>48</v>
      </c>
      <c r="H8638" t="s">
        <v>94</v>
      </c>
      <c r="I8638" t="s">
        <v>28</v>
      </c>
      <c r="J8638" t="s">
        <v>72</v>
      </c>
      <c r="K8638" t="s">
        <v>163</v>
      </c>
      <c r="L8638" t="s">
        <v>192</v>
      </c>
      <c r="M8638" t="s">
        <v>393</v>
      </c>
      <c r="N8638" s="2">
        <v>40400</v>
      </c>
      <c r="O8638" s="2">
        <v>40405</v>
      </c>
      <c r="P8638">
        <v>14</v>
      </c>
      <c r="Q8638" s="1">
        <v>0.08</v>
      </c>
      <c r="R8638">
        <v>6.48</v>
      </c>
      <c r="S8638">
        <v>6.81</v>
      </c>
      <c r="T8638">
        <f t="shared" si="134"/>
        <v>90.72</v>
      </c>
    </row>
    <row r="8639" spans="1:20" x14ac:dyDescent="0.25">
      <c r="A8639">
        <v>8638</v>
      </c>
      <c r="B8639">
        <v>91388</v>
      </c>
      <c r="C8639" t="s">
        <v>1134</v>
      </c>
      <c r="D8639" t="s">
        <v>578</v>
      </c>
      <c r="E8639" t="s">
        <v>39</v>
      </c>
      <c r="F8639" t="s">
        <v>40</v>
      </c>
      <c r="G8639" t="s">
        <v>48</v>
      </c>
      <c r="H8639" t="s">
        <v>42</v>
      </c>
      <c r="I8639" t="s">
        <v>28</v>
      </c>
      <c r="J8639" t="s">
        <v>72</v>
      </c>
      <c r="K8639" t="s">
        <v>226</v>
      </c>
      <c r="L8639" t="s">
        <v>283</v>
      </c>
      <c r="M8639" t="s">
        <v>108</v>
      </c>
      <c r="N8639" s="2">
        <v>40400</v>
      </c>
      <c r="O8639" s="2">
        <v>40407</v>
      </c>
      <c r="P8639">
        <v>3</v>
      </c>
      <c r="Q8639" s="1">
        <v>0.09</v>
      </c>
      <c r="R8639">
        <v>20.98</v>
      </c>
      <c r="S8639">
        <v>53.03</v>
      </c>
      <c r="T8639">
        <f t="shared" si="134"/>
        <v>62.94</v>
      </c>
    </row>
    <row r="8640" spans="1:20" x14ac:dyDescent="0.25">
      <c r="A8640">
        <v>8639</v>
      </c>
      <c r="B8640">
        <v>91382</v>
      </c>
      <c r="C8640" t="s">
        <v>915</v>
      </c>
      <c r="D8640" t="s">
        <v>20</v>
      </c>
      <c r="E8640" t="s">
        <v>39</v>
      </c>
      <c r="F8640" t="s">
        <v>31</v>
      </c>
      <c r="G8640" t="s">
        <v>41</v>
      </c>
      <c r="H8640" t="s">
        <v>78</v>
      </c>
      <c r="I8640" t="s">
        <v>28</v>
      </c>
      <c r="J8640" t="s">
        <v>72</v>
      </c>
      <c r="K8640" t="s">
        <v>231</v>
      </c>
      <c r="L8640" t="s">
        <v>26</v>
      </c>
      <c r="M8640" t="s">
        <v>375</v>
      </c>
      <c r="N8640" s="2">
        <v>41613</v>
      </c>
      <c r="O8640" s="2">
        <v>41614</v>
      </c>
      <c r="P8640">
        <v>13</v>
      </c>
      <c r="Q8640" s="1">
        <v>0.08</v>
      </c>
      <c r="R8640">
        <v>6.84</v>
      </c>
      <c r="S8640">
        <v>4.42</v>
      </c>
      <c r="T8640">
        <f t="shared" si="134"/>
        <v>88.92</v>
      </c>
    </row>
    <row r="8641" spans="1:20" x14ac:dyDescent="0.25">
      <c r="A8641">
        <v>8640</v>
      </c>
      <c r="B8641">
        <v>91378</v>
      </c>
      <c r="C8641" t="s">
        <v>915</v>
      </c>
      <c r="D8641" t="s">
        <v>578</v>
      </c>
      <c r="E8641" t="s">
        <v>187</v>
      </c>
      <c r="F8641" t="s">
        <v>31</v>
      </c>
      <c r="G8641" t="s">
        <v>41</v>
      </c>
      <c r="H8641" t="s">
        <v>217</v>
      </c>
      <c r="I8641" t="s">
        <v>28</v>
      </c>
      <c r="J8641" t="s">
        <v>72</v>
      </c>
      <c r="K8641" t="s">
        <v>189</v>
      </c>
      <c r="L8641" t="s">
        <v>330</v>
      </c>
      <c r="M8641" t="s">
        <v>102</v>
      </c>
      <c r="N8641" s="2">
        <v>40882</v>
      </c>
      <c r="O8641" s="2">
        <v>40883</v>
      </c>
      <c r="P8641">
        <v>10</v>
      </c>
      <c r="Q8641" s="1">
        <v>7.0000000000000007E-2</v>
      </c>
      <c r="R8641">
        <v>424.21</v>
      </c>
      <c r="S8641">
        <v>110.2</v>
      </c>
      <c r="T8641">
        <f t="shared" si="134"/>
        <v>4242.0999999999995</v>
      </c>
    </row>
    <row r="8642" spans="1:20" x14ac:dyDescent="0.25">
      <c r="A8642">
        <v>8641</v>
      </c>
      <c r="B8642">
        <v>86604</v>
      </c>
      <c r="C8642" t="s">
        <v>1367</v>
      </c>
      <c r="D8642" t="s">
        <v>20</v>
      </c>
      <c r="E8642" t="s">
        <v>39</v>
      </c>
      <c r="F8642" t="s">
        <v>47</v>
      </c>
      <c r="G8642" t="s">
        <v>48</v>
      </c>
      <c r="H8642" t="s">
        <v>54</v>
      </c>
      <c r="I8642" t="s">
        <v>28</v>
      </c>
      <c r="J8642" t="s">
        <v>72</v>
      </c>
      <c r="K8642" t="s">
        <v>181</v>
      </c>
      <c r="L8642" t="s">
        <v>192</v>
      </c>
      <c r="M8642" t="s">
        <v>156</v>
      </c>
      <c r="N8642" s="2">
        <v>41100</v>
      </c>
      <c r="O8642" s="2">
        <v>41104</v>
      </c>
      <c r="P8642">
        <v>8</v>
      </c>
      <c r="Q8642" s="1">
        <v>0.1</v>
      </c>
      <c r="R8642">
        <v>14.48</v>
      </c>
      <c r="S8642">
        <v>6.46</v>
      </c>
      <c r="T8642">
        <f t="shared" si="134"/>
        <v>115.84</v>
      </c>
    </row>
    <row r="8643" spans="1:20" x14ac:dyDescent="0.25">
      <c r="A8643">
        <v>8642</v>
      </c>
      <c r="B8643">
        <v>86604</v>
      </c>
      <c r="C8643" t="s">
        <v>1367</v>
      </c>
      <c r="D8643" t="s">
        <v>20</v>
      </c>
      <c r="E8643" t="s">
        <v>39</v>
      </c>
      <c r="F8643" t="s">
        <v>47</v>
      </c>
      <c r="G8643" t="s">
        <v>48</v>
      </c>
      <c r="H8643" t="s">
        <v>89</v>
      </c>
      <c r="I8643" t="s">
        <v>28</v>
      </c>
      <c r="J8643" t="s">
        <v>72</v>
      </c>
      <c r="K8643" t="s">
        <v>165</v>
      </c>
      <c r="L8643" t="s">
        <v>44</v>
      </c>
      <c r="M8643" t="s">
        <v>167</v>
      </c>
      <c r="N8643" s="2">
        <v>41100</v>
      </c>
      <c r="O8643" s="2">
        <v>41105</v>
      </c>
      <c r="P8643">
        <v>4</v>
      </c>
      <c r="Q8643" s="1">
        <v>0.09</v>
      </c>
      <c r="R8643">
        <v>5.84</v>
      </c>
      <c r="S8643">
        <v>1</v>
      </c>
      <c r="T8643">
        <f t="shared" ref="T8643:T8706" si="135">R8643*P8643</f>
        <v>23.36</v>
      </c>
    </row>
    <row r="8644" spans="1:20" x14ac:dyDescent="0.25">
      <c r="A8644">
        <v>8643</v>
      </c>
      <c r="B8644">
        <v>91058</v>
      </c>
      <c r="C8644" t="s">
        <v>1733</v>
      </c>
      <c r="D8644" t="s">
        <v>20</v>
      </c>
      <c r="E8644" t="s">
        <v>39</v>
      </c>
      <c r="F8644" t="s">
        <v>40</v>
      </c>
      <c r="G8644" t="s">
        <v>41</v>
      </c>
      <c r="H8644" t="s">
        <v>54</v>
      </c>
      <c r="I8644" t="s">
        <v>28</v>
      </c>
      <c r="J8644" t="s">
        <v>72</v>
      </c>
      <c r="K8644" t="s">
        <v>163</v>
      </c>
      <c r="L8644" t="s">
        <v>192</v>
      </c>
      <c r="M8644" t="s">
        <v>264</v>
      </c>
      <c r="N8644" s="2">
        <v>41316</v>
      </c>
      <c r="O8644" s="2">
        <v>41317</v>
      </c>
      <c r="P8644">
        <v>8</v>
      </c>
      <c r="Q8644" s="1">
        <v>0.03</v>
      </c>
      <c r="R8644">
        <v>31.74</v>
      </c>
      <c r="S8644">
        <v>12.62</v>
      </c>
      <c r="T8644">
        <f t="shared" si="135"/>
        <v>253.92</v>
      </c>
    </row>
    <row r="8645" spans="1:20" x14ac:dyDescent="0.25">
      <c r="A8645">
        <v>8644</v>
      </c>
      <c r="B8645">
        <v>89927</v>
      </c>
      <c r="C8645" t="s">
        <v>148</v>
      </c>
      <c r="D8645" t="s">
        <v>20</v>
      </c>
      <c r="E8645" t="s">
        <v>39</v>
      </c>
      <c r="F8645" t="s">
        <v>47</v>
      </c>
      <c r="G8645" t="s">
        <v>23</v>
      </c>
      <c r="H8645" t="s">
        <v>61</v>
      </c>
      <c r="I8645" t="s">
        <v>28</v>
      </c>
      <c r="J8645" t="s">
        <v>72</v>
      </c>
      <c r="K8645" t="s">
        <v>58</v>
      </c>
      <c r="L8645" t="s">
        <v>44</v>
      </c>
      <c r="M8645" t="s">
        <v>160</v>
      </c>
      <c r="N8645" s="2">
        <v>41278</v>
      </c>
      <c r="O8645" s="2">
        <v>41279</v>
      </c>
      <c r="P8645">
        <v>13</v>
      </c>
      <c r="Q8645" s="1">
        <v>0.09</v>
      </c>
      <c r="R8645">
        <v>9.85</v>
      </c>
      <c r="S8645">
        <v>4.82</v>
      </c>
      <c r="T8645">
        <f t="shared" si="135"/>
        <v>128.04999999999998</v>
      </c>
    </row>
    <row r="8646" spans="1:20" x14ac:dyDescent="0.25">
      <c r="A8646">
        <v>8645</v>
      </c>
      <c r="B8646">
        <v>89927</v>
      </c>
      <c r="C8646" t="s">
        <v>148</v>
      </c>
      <c r="D8646" t="s">
        <v>20</v>
      </c>
      <c r="E8646" t="s">
        <v>39</v>
      </c>
      <c r="F8646" t="s">
        <v>47</v>
      </c>
      <c r="G8646" t="s">
        <v>23</v>
      </c>
      <c r="H8646" t="s">
        <v>78</v>
      </c>
      <c r="I8646" t="s">
        <v>28</v>
      </c>
      <c r="J8646" t="s">
        <v>72</v>
      </c>
      <c r="K8646" t="s">
        <v>113</v>
      </c>
      <c r="L8646" t="s">
        <v>44</v>
      </c>
      <c r="M8646" t="s">
        <v>134</v>
      </c>
      <c r="N8646" s="2">
        <v>41278</v>
      </c>
      <c r="O8646" s="2">
        <v>41279</v>
      </c>
      <c r="P8646">
        <v>5</v>
      </c>
      <c r="Q8646" s="1">
        <v>0.01</v>
      </c>
      <c r="R8646">
        <v>2.94</v>
      </c>
      <c r="S8646">
        <v>0.81</v>
      </c>
      <c r="T8646">
        <f t="shared" si="135"/>
        <v>14.7</v>
      </c>
    </row>
    <row r="8647" spans="1:20" x14ac:dyDescent="0.25">
      <c r="A8647">
        <v>8646</v>
      </c>
      <c r="B8647">
        <v>90870</v>
      </c>
      <c r="C8647" t="s">
        <v>1175</v>
      </c>
      <c r="D8647" t="s">
        <v>20</v>
      </c>
      <c r="E8647" t="s">
        <v>39</v>
      </c>
      <c r="F8647" t="s">
        <v>31</v>
      </c>
      <c r="G8647" t="s">
        <v>48</v>
      </c>
      <c r="H8647" t="s">
        <v>42</v>
      </c>
      <c r="I8647" t="s">
        <v>28</v>
      </c>
      <c r="J8647" t="s">
        <v>72</v>
      </c>
      <c r="K8647" t="s">
        <v>184</v>
      </c>
      <c r="L8647" t="s">
        <v>192</v>
      </c>
      <c r="M8647" t="s">
        <v>255</v>
      </c>
      <c r="N8647" s="2">
        <v>41102</v>
      </c>
      <c r="O8647" s="2">
        <v>41109</v>
      </c>
      <c r="P8647">
        <v>2</v>
      </c>
      <c r="Q8647" s="1">
        <v>0.02</v>
      </c>
      <c r="R8647">
        <v>4.91</v>
      </c>
      <c r="S8647">
        <v>0.5</v>
      </c>
      <c r="T8647">
        <f t="shared" si="135"/>
        <v>9.82</v>
      </c>
    </row>
    <row r="8648" spans="1:20" x14ac:dyDescent="0.25">
      <c r="A8648">
        <v>8647</v>
      </c>
      <c r="B8648">
        <v>90870</v>
      </c>
      <c r="C8648" t="s">
        <v>1175</v>
      </c>
      <c r="D8648" t="s">
        <v>20</v>
      </c>
      <c r="E8648" t="s">
        <v>39</v>
      </c>
      <c r="F8648" t="s">
        <v>31</v>
      </c>
      <c r="G8648" t="s">
        <v>48</v>
      </c>
      <c r="H8648" t="s">
        <v>94</v>
      </c>
      <c r="I8648" t="s">
        <v>28</v>
      </c>
      <c r="J8648" t="s">
        <v>72</v>
      </c>
      <c r="K8648" t="s">
        <v>101</v>
      </c>
      <c r="L8648" t="s">
        <v>26</v>
      </c>
      <c r="M8648" t="s">
        <v>131</v>
      </c>
      <c r="N8648" s="2">
        <v>41102</v>
      </c>
      <c r="O8648" s="2">
        <v>41107</v>
      </c>
      <c r="P8648">
        <v>5</v>
      </c>
      <c r="Q8648" s="1">
        <v>0.02</v>
      </c>
      <c r="R8648">
        <v>22.01</v>
      </c>
      <c r="S8648">
        <v>5.53</v>
      </c>
      <c r="T8648">
        <f t="shared" si="135"/>
        <v>110.05000000000001</v>
      </c>
    </row>
    <row r="8649" spans="1:20" x14ac:dyDescent="0.25">
      <c r="A8649">
        <v>8648</v>
      </c>
      <c r="B8649">
        <v>87684</v>
      </c>
      <c r="C8649" t="s">
        <v>542</v>
      </c>
      <c r="D8649" t="s">
        <v>20</v>
      </c>
      <c r="E8649" t="s">
        <v>39</v>
      </c>
      <c r="F8649" t="s">
        <v>31</v>
      </c>
      <c r="G8649" t="s">
        <v>41</v>
      </c>
      <c r="H8649" t="s">
        <v>78</v>
      </c>
      <c r="I8649" t="s">
        <v>28</v>
      </c>
      <c r="J8649" t="s">
        <v>72</v>
      </c>
      <c r="K8649" t="s">
        <v>172</v>
      </c>
      <c r="L8649" t="s">
        <v>44</v>
      </c>
      <c r="M8649" t="s">
        <v>35</v>
      </c>
      <c r="N8649" s="2">
        <v>40848</v>
      </c>
      <c r="O8649" s="2">
        <v>40849</v>
      </c>
      <c r="P8649">
        <v>32</v>
      </c>
      <c r="Q8649" s="1">
        <v>0.03</v>
      </c>
      <c r="R8649">
        <v>5.85</v>
      </c>
      <c r="S8649">
        <v>2.27</v>
      </c>
      <c r="T8649">
        <f t="shared" si="135"/>
        <v>187.2</v>
      </c>
    </row>
    <row r="8650" spans="1:20" x14ac:dyDescent="0.25">
      <c r="A8650">
        <v>8649</v>
      </c>
      <c r="B8650">
        <v>90492</v>
      </c>
      <c r="C8650" t="s">
        <v>1288</v>
      </c>
      <c r="D8650" t="s">
        <v>20</v>
      </c>
      <c r="E8650" t="s">
        <v>39</v>
      </c>
      <c r="F8650" t="s">
        <v>47</v>
      </c>
      <c r="G8650" t="s">
        <v>41</v>
      </c>
      <c r="H8650" t="s">
        <v>42</v>
      </c>
      <c r="I8650" t="s">
        <v>28</v>
      </c>
      <c r="J8650" t="s">
        <v>56</v>
      </c>
      <c r="K8650" t="s">
        <v>71</v>
      </c>
      <c r="L8650" t="s">
        <v>192</v>
      </c>
      <c r="M8650" t="s">
        <v>117</v>
      </c>
      <c r="N8650" s="2">
        <v>40280</v>
      </c>
      <c r="O8650" s="2">
        <v>40282</v>
      </c>
      <c r="P8650">
        <v>2</v>
      </c>
      <c r="Q8650" s="1">
        <v>0.05</v>
      </c>
      <c r="R8650">
        <v>35.51</v>
      </c>
      <c r="S8650">
        <v>6.31</v>
      </c>
      <c r="T8650">
        <f t="shared" si="135"/>
        <v>71.02</v>
      </c>
    </row>
    <row r="8651" spans="1:20" x14ac:dyDescent="0.25">
      <c r="A8651">
        <v>8650</v>
      </c>
      <c r="B8651">
        <v>90492</v>
      </c>
      <c r="C8651" t="s">
        <v>1719</v>
      </c>
      <c r="D8651" t="s">
        <v>20</v>
      </c>
      <c r="E8651" t="s">
        <v>39</v>
      </c>
      <c r="F8651" t="s">
        <v>47</v>
      </c>
      <c r="G8651" t="s">
        <v>41</v>
      </c>
      <c r="H8651" t="s">
        <v>42</v>
      </c>
      <c r="I8651" t="s">
        <v>28</v>
      </c>
      <c r="J8651" t="s">
        <v>72</v>
      </c>
      <c r="K8651" t="s">
        <v>79</v>
      </c>
      <c r="L8651" t="s">
        <v>26</v>
      </c>
      <c r="M8651" t="s">
        <v>114</v>
      </c>
      <c r="N8651" s="2">
        <v>40280</v>
      </c>
      <c r="O8651" s="2">
        <v>40280</v>
      </c>
      <c r="P8651">
        <v>6</v>
      </c>
      <c r="Q8651" s="1">
        <v>0.1</v>
      </c>
      <c r="R8651">
        <v>8.34</v>
      </c>
      <c r="S8651">
        <v>2.64</v>
      </c>
      <c r="T8651">
        <f t="shared" si="135"/>
        <v>50.04</v>
      </c>
    </row>
    <row r="8652" spans="1:20" x14ac:dyDescent="0.25">
      <c r="A8652">
        <v>8651</v>
      </c>
      <c r="B8652">
        <v>90492</v>
      </c>
      <c r="C8652" t="s">
        <v>383</v>
      </c>
      <c r="D8652" t="s">
        <v>20</v>
      </c>
      <c r="E8652" t="s">
        <v>39</v>
      </c>
      <c r="F8652" t="s">
        <v>47</v>
      </c>
      <c r="G8652" t="s">
        <v>41</v>
      </c>
      <c r="H8652" t="s">
        <v>78</v>
      </c>
      <c r="I8652" t="s">
        <v>28</v>
      </c>
      <c r="J8652" t="s">
        <v>72</v>
      </c>
      <c r="K8652" t="s">
        <v>113</v>
      </c>
      <c r="L8652" t="s">
        <v>192</v>
      </c>
      <c r="M8652" t="s">
        <v>156</v>
      </c>
      <c r="N8652" s="2">
        <v>40280</v>
      </c>
      <c r="O8652" s="2">
        <v>40282</v>
      </c>
      <c r="P8652">
        <v>9</v>
      </c>
      <c r="Q8652" s="1">
        <v>0.03</v>
      </c>
      <c r="R8652">
        <v>8.0399999999999991</v>
      </c>
      <c r="S8652">
        <v>8.94</v>
      </c>
      <c r="T8652">
        <f t="shared" si="135"/>
        <v>72.359999999999985</v>
      </c>
    </row>
    <row r="8653" spans="1:20" x14ac:dyDescent="0.25">
      <c r="A8653">
        <v>8652</v>
      </c>
      <c r="B8653">
        <v>90498</v>
      </c>
      <c r="C8653" t="s">
        <v>383</v>
      </c>
      <c r="D8653" t="s">
        <v>578</v>
      </c>
      <c r="E8653" t="s">
        <v>21</v>
      </c>
      <c r="F8653" t="s">
        <v>47</v>
      </c>
      <c r="G8653" t="s">
        <v>41</v>
      </c>
      <c r="H8653" t="s">
        <v>24</v>
      </c>
      <c r="I8653" t="s">
        <v>28</v>
      </c>
      <c r="J8653" t="s">
        <v>72</v>
      </c>
      <c r="K8653" t="s">
        <v>409</v>
      </c>
      <c r="L8653" t="s">
        <v>283</v>
      </c>
      <c r="M8653" t="s">
        <v>167</v>
      </c>
      <c r="N8653" s="2">
        <v>41376</v>
      </c>
      <c r="O8653" s="2">
        <v>41378</v>
      </c>
      <c r="P8653">
        <v>1</v>
      </c>
      <c r="Q8653" s="1">
        <v>0.08</v>
      </c>
      <c r="R8653">
        <v>2550.14</v>
      </c>
      <c r="S8653">
        <v>29.7</v>
      </c>
      <c r="T8653">
        <f t="shared" si="135"/>
        <v>2550.14</v>
      </c>
    </row>
    <row r="8654" spans="1:20" x14ac:dyDescent="0.25">
      <c r="A8654">
        <v>8653</v>
      </c>
      <c r="B8654">
        <v>89876</v>
      </c>
      <c r="C8654" t="s">
        <v>671</v>
      </c>
      <c r="D8654" t="s">
        <v>38</v>
      </c>
      <c r="E8654" t="s">
        <v>39</v>
      </c>
      <c r="F8654" t="s">
        <v>22</v>
      </c>
      <c r="G8654" t="s">
        <v>41</v>
      </c>
      <c r="H8654" t="s">
        <v>89</v>
      </c>
      <c r="I8654" t="s">
        <v>28</v>
      </c>
      <c r="J8654" t="s">
        <v>72</v>
      </c>
      <c r="K8654" t="s">
        <v>221</v>
      </c>
      <c r="L8654" t="s">
        <v>192</v>
      </c>
      <c r="M8654" t="s">
        <v>199</v>
      </c>
      <c r="N8654" s="2">
        <v>41251</v>
      </c>
      <c r="O8654" s="2">
        <v>41253</v>
      </c>
      <c r="P8654">
        <v>14</v>
      </c>
      <c r="Q8654" s="1">
        <v>0.05</v>
      </c>
      <c r="R8654">
        <v>60.97</v>
      </c>
      <c r="S8654">
        <v>4.5</v>
      </c>
      <c r="T8654">
        <f t="shared" si="135"/>
        <v>853.57999999999993</v>
      </c>
    </row>
    <row r="8655" spans="1:20" x14ac:dyDescent="0.25">
      <c r="A8655">
        <v>8654</v>
      </c>
      <c r="B8655">
        <v>89876</v>
      </c>
      <c r="C8655" t="s">
        <v>671</v>
      </c>
      <c r="D8655" t="s">
        <v>20</v>
      </c>
      <c r="E8655" t="s">
        <v>21</v>
      </c>
      <c r="F8655" t="s">
        <v>22</v>
      </c>
      <c r="G8655" t="s">
        <v>41</v>
      </c>
      <c r="H8655" t="s">
        <v>203</v>
      </c>
      <c r="I8655" t="s">
        <v>28</v>
      </c>
      <c r="J8655" t="s">
        <v>72</v>
      </c>
      <c r="K8655" t="s">
        <v>1111</v>
      </c>
      <c r="L8655" t="s">
        <v>192</v>
      </c>
      <c r="M8655" t="s">
        <v>80</v>
      </c>
      <c r="N8655" s="2">
        <v>41251</v>
      </c>
      <c r="O8655" s="2">
        <v>41252</v>
      </c>
      <c r="P8655">
        <v>19</v>
      </c>
      <c r="Q8655" s="1">
        <v>0.09</v>
      </c>
      <c r="R8655">
        <v>65.989999999999995</v>
      </c>
      <c r="S8655">
        <v>2.5</v>
      </c>
      <c r="T8655">
        <f t="shared" si="135"/>
        <v>1253.81</v>
      </c>
    </row>
    <row r="8656" spans="1:20" x14ac:dyDescent="0.25">
      <c r="A8656">
        <v>8655</v>
      </c>
      <c r="B8656">
        <v>87898</v>
      </c>
      <c r="C8656" t="s">
        <v>1602</v>
      </c>
      <c r="D8656" t="s">
        <v>20</v>
      </c>
      <c r="E8656" t="s">
        <v>39</v>
      </c>
      <c r="F8656" t="s">
        <v>31</v>
      </c>
      <c r="G8656" t="s">
        <v>41</v>
      </c>
      <c r="H8656" t="s">
        <v>61</v>
      </c>
      <c r="I8656" t="s">
        <v>28</v>
      </c>
      <c r="J8656" t="s">
        <v>72</v>
      </c>
      <c r="K8656" t="s">
        <v>79</v>
      </c>
      <c r="L8656" t="s">
        <v>746</v>
      </c>
      <c r="M8656" t="s">
        <v>69</v>
      </c>
      <c r="N8656" s="2">
        <v>41600</v>
      </c>
      <c r="O8656" s="2">
        <v>41600</v>
      </c>
      <c r="P8656">
        <v>18</v>
      </c>
      <c r="Q8656" s="1">
        <v>0.09</v>
      </c>
      <c r="R8656">
        <v>32.479999999999997</v>
      </c>
      <c r="S8656">
        <v>35</v>
      </c>
      <c r="T8656">
        <f t="shared" si="135"/>
        <v>584.64</v>
      </c>
    </row>
    <row r="8657" spans="1:20" x14ac:dyDescent="0.25">
      <c r="A8657">
        <v>8656</v>
      </c>
      <c r="B8657">
        <v>86490</v>
      </c>
      <c r="C8657" t="s">
        <v>1649</v>
      </c>
      <c r="D8657" t="s">
        <v>38</v>
      </c>
      <c r="E8657" t="s">
        <v>39</v>
      </c>
      <c r="F8657" t="s">
        <v>22</v>
      </c>
      <c r="G8657" t="s">
        <v>23</v>
      </c>
      <c r="H8657" t="s">
        <v>61</v>
      </c>
      <c r="I8657" t="s">
        <v>28</v>
      </c>
      <c r="J8657" t="s">
        <v>72</v>
      </c>
      <c r="K8657" t="s">
        <v>55</v>
      </c>
      <c r="L8657" t="s">
        <v>192</v>
      </c>
      <c r="M8657" t="s">
        <v>499</v>
      </c>
      <c r="N8657" s="2">
        <v>40281</v>
      </c>
      <c r="O8657" s="2">
        <v>40282</v>
      </c>
      <c r="P8657">
        <v>1</v>
      </c>
      <c r="Q8657" s="1">
        <v>0.08</v>
      </c>
      <c r="R8657">
        <v>7.28</v>
      </c>
      <c r="S8657">
        <v>11.15</v>
      </c>
      <c r="T8657">
        <f t="shared" si="135"/>
        <v>7.28</v>
      </c>
    </row>
    <row r="8658" spans="1:20" x14ac:dyDescent="0.25">
      <c r="A8658">
        <v>8657</v>
      </c>
      <c r="B8658">
        <v>86692</v>
      </c>
      <c r="C8658" t="s">
        <v>2331</v>
      </c>
      <c r="D8658" t="s">
        <v>20</v>
      </c>
      <c r="E8658" t="s">
        <v>21</v>
      </c>
      <c r="F8658" t="s">
        <v>22</v>
      </c>
      <c r="G8658" t="s">
        <v>48</v>
      </c>
      <c r="H8658" t="s">
        <v>206</v>
      </c>
      <c r="I8658" t="s">
        <v>28</v>
      </c>
      <c r="J8658" t="s">
        <v>72</v>
      </c>
      <c r="K8658" t="s">
        <v>198</v>
      </c>
      <c r="L8658" t="s">
        <v>192</v>
      </c>
      <c r="M8658" t="s">
        <v>86</v>
      </c>
      <c r="N8658" s="2">
        <v>41353</v>
      </c>
      <c r="O8658" s="2">
        <v>41353</v>
      </c>
      <c r="P8658">
        <v>10</v>
      </c>
      <c r="Q8658" s="1">
        <v>0.01</v>
      </c>
      <c r="R8658">
        <v>65.989999999999995</v>
      </c>
      <c r="S8658">
        <v>3.99</v>
      </c>
      <c r="T8658">
        <f t="shared" si="135"/>
        <v>659.9</v>
      </c>
    </row>
    <row r="8659" spans="1:20" x14ac:dyDescent="0.25">
      <c r="A8659">
        <v>8658</v>
      </c>
      <c r="B8659">
        <v>90763</v>
      </c>
      <c r="C8659" t="s">
        <v>1266</v>
      </c>
      <c r="D8659" t="s">
        <v>578</v>
      </c>
      <c r="E8659" t="s">
        <v>187</v>
      </c>
      <c r="F8659" t="s">
        <v>31</v>
      </c>
      <c r="G8659" t="s">
        <v>23</v>
      </c>
      <c r="H8659" t="s">
        <v>225</v>
      </c>
      <c r="I8659" t="s">
        <v>28</v>
      </c>
      <c r="J8659" t="s">
        <v>72</v>
      </c>
      <c r="K8659" t="s">
        <v>226</v>
      </c>
      <c r="L8659" t="s">
        <v>283</v>
      </c>
      <c r="M8659" t="s">
        <v>141</v>
      </c>
      <c r="N8659" s="2">
        <v>40940</v>
      </c>
      <c r="O8659" s="2">
        <v>40943</v>
      </c>
      <c r="P8659">
        <v>6</v>
      </c>
      <c r="Q8659" s="1">
        <v>0.08</v>
      </c>
      <c r="R8659">
        <v>25.98</v>
      </c>
      <c r="S8659">
        <v>14.36</v>
      </c>
      <c r="T8659">
        <f t="shared" si="135"/>
        <v>155.88</v>
      </c>
    </row>
    <row r="8660" spans="1:20" x14ac:dyDescent="0.25">
      <c r="A8660">
        <v>8659</v>
      </c>
      <c r="B8660">
        <v>89844</v>
      </c>
      <c r="C8660" t="s">
        <v>1014</v>
      </c>
      <c r="D8660" t="s">
        <v>20</v>
      </c>
      <c r="E8660" t="s">
        <v>21</v>
      </c>
      <c r="F8660" t="s">
        <v>31</v>
      </c>
      <c r="G8660" t="s">
        <v>23</v>
      </c>
      <c r="H8660" t="s">
        <v>33</v>
      </c>
      <c r="I8660" t="s">
        <v>28</v>
      </c>
      <c r="J8660" t="s">
        <v>72</v>
      </c>
      <c r="K8660" t="s">
        <v>201</v>
      </c>
      <c r="L8660" t="s">
        <v>26</v>
      </c>
      <c r="M8660" t="s">
        <v>69</v>
      </c>
      <c r="N8660" s="2">
        <v>41186</v>
      </c>
      <c r="O8660" s="2">
        <v>41188</v>
      </c>
      <c r="P8660">
        <v>1</v>
      </c>
      <c r="Q8660" s="1">
        <v>0.05</v>
      </c>
      <c r="R8660">
        <v>14.48</v>
      </c>
      <c r="S8660">
        <v>1.99</v>
      </c>
      <c r="T8660">
        <f t="shared" si="135"/>
        <v>14.48</v>
      </c>
    </row>
    <row r="8661" spans="1:20" x14ac:dyDescent="0.25">
      <c r="A8661">
        <v>8660</v>
      </c>
      <c r="B8661">
        <v>89844</v>
      </c>
      <c r="C8661" t="s">
        <v>1014</v>
      </c>
      <c r="D8661" t="s">
        <v>20</v>
      </c>
      <c r="E8661" t="s">
        <v>21</v>
      </c>
      <c r="F8661" t="s">
        <v>31</v>
      </c>
      <c r="G8661" t="s">
        <v>23</v>
      </c>
      <c r="H8661" t="s">
        <v>206</v>
      </c>
      <c r="I8661" t="s">
        <v>28</v>
      </c>
      <c r="J8661" t="s">
        <v>56</v>
      </c>
      <c r="K8661" t="s">
        <v>198</v>
      </c>
      <c r="L8661" t="s">
        <v>26</v>
      </c>
      <c r="M8661" t="s">
        <v>296</v>
      </c>
      <c r="N8661" s="2">
        <v>41186</v>
      </c>
      <c r="O8661" s="2">
        <v>41188</v>
      </c>
      <c r="P8661">
        <v>1</v>
      </c>
      <c r="Q8661" s="1">
        <v>0.08</v>
      </c>
      <c r="R8661">
        <v>55.99</v>
      </c>
      <c r="S8661">
        <v>2.5</v>
      </c>
      <c r="T8661">
        <f t="shared" si="135"/>
        <v>55.99</v>
      </c>
    </row>
    <row r="8662" spans="1:20" x14ac:dyDescent="0.25">
      <c r="A8662">
        <v>8661</v>
      </c>
      <c r="B8662">
        <v>89253</v>
      </c>
      <c r="C8662" t="s">
        <v>1351</v>
      </c>
      <c r="D8662" t="s">
        <v>20</v>
      </c>
      <c r="E8662" t="s">
        <v>39</v>
      </c>
      <c r="F8662" t="s">
        <v>40</v>
      </c>
      <c r="G8662" t="s">
        <v>48</v>
      </c>
      <c r="H8662" t="s">
        <v>78</v>
      </c>
      <c r="I8662" t="s">
        <v>28</v>
      </c>
      <c r="J8662" t="s">
        <v>72</v>
      </c>
      <c r="K8662" t="s">
        <v>50</v>
      </c>
      <c r="L8662" t="s">
        <v>192</v>
      </c>
      <c r="M8662" t="s">
        <v>59</v>
      </c>
      <c r="N8662" s="2">
        <v>40671</v>
      </c>
      <c r="O8662" s="2">
        <v>40676</v>
      </c>
      <c r="P8662">
        <v>12</v>
      </c>
      <c r="Q8662" s="1">
        <v>0.1</v>
      </c>
      <c r="R8662">
        <v>5.68</v>
      </c>
      <c r="S8662">
        <v>1.39</v>
      </c>
      <c r="T8662">
        <f t="shared" si="135"/>
        <v>68.16</v>
      </c>
    </row>
    <row r="8663" spans="1:20" x14ac:dyDescent="0.25">
      <c r="A8663">
        <v>8662</v>
      </c>
      <c r="B8663">
        <v>88850</v>
      </c>
      <c r="C8663" t="s">
        <v>1221</v>
      </c>
      <c r="D8663" t="s">
        <v>20</v>
      </c>
      <c r="E8663" t="s">
        <v>39</v>
      </c>
      <c r="F8663" t="s">
        <v>31</v>
      </c>
      <c r="G8663" t="s">
        <v>23</v>
      </c>
      <c r="H8663" t="s">
        <v>78</v>
      </c>
      <c r="I8663" t="s">
        <v>28</v>
      </c>
      <c r="J8663" t="s">
        <v>72</v>
      </c>
      <c r="K8663" t="s">
        <v>145</v>
      </c>
      <c r="L8663" t="s">
        <v>192</v>
      </c>
      <c r="M8663" t="s">
        <v>106</v>
      </c>
      <c r="N8663" s="2">
        <v>41556</v>
      </c>
      <c r="O8663" s="2">
        <v>41558</v>
      </c>
      <c r="P8663">
        <v>15</v>
      </c>
      <c r="Q8663" s="1">
        <v>0.1</v>
      </c>
      <c r="R8663">
        <v>4.9800000000000004</v>
      </c>
      <c r="S8663">
        <v>4.7</v>
      </c>
      <c r="T8663">
        <f t="shared" si="135"/>
        <v>74.7</v>
      </c>
    </row>
    <row r="8664" spans="1:20" x14ac:dyDescent="0.25">
      <c r="A8664">
        <v>8663</v>
      </c>
      <c r="B8664">
        <v>91077</v>
      </c>
      <c r="C8664" t="s">
        <v>1350</v>
      </c>
      <c r="D8664" t="s">
        <v>20</v>
      </c>
      <c r="E8664" t="s">
        <v>39</v>
      </c>
      <c r="F8664" t="s">
        <v>31</v>
      </c>
      <c r="G8664" t="s">
        <v>41</v>
      </c>
      <c r="H8664" t="s">
        <v>94</v>
      </c>
      <c r="I8664" t="s">
        <v>28</v>
      </c>
      <c r="J8664" t="s">
        <v>72</v>
      </c>
      <c r="K8664" t="s">
        <v>291</v>
      </c>
      <c r="L8664" t="s">
        <v>746</v>
      </c>
      <c r="M8664" t="s">
        <v>146</v>
      </c>
      <c r="N8664" s="2">
        <v>40445</v>
      </c>
      <c r="O8664" s="2">
        <v>40446</v>
      </c>
      <c r="P8664">
        <v>10</v>
      </c>
      <c r="Q8664" s="1">
        <v>0</v>
      </c>
      <c r="R8664">
        <v>48.91</v>
      </c>
      <c r="S8664">
        <v>35</v>
      </c>
      <c r="T8664">
        <f t="shared" si="135"/>
        <v>489.09999999999997</v>
      </c>
    </row>
    <row r="8665" spans="1:20" x14ac:dyDescent="0.25">
      <c r="A8665">
        <v>8664</v>
      </c>
      <c r="B8665">
        <v>87701</v>
      </c>
      <c r="C8665" t="s">
        <v>780</v>
      </c>
      <c r="D8665" t="s">
        <v>20</v>
      </c>
      <c r="E8665" t="s">
        <v>39</v>
      </c>
      <c r="F8665" t="s">
        <v>47</v>
      </c>
      <c r="G8665" t="s">
        <v>41</v>
      </c>
      <c r="H8665" t="s">
        <v>42</v>
      </c>
      <c r="I8665" t="s">
        <v>28</v>
      </c>
      <c r="J8665" t="s">
        <v>72</v>
      </c>
      <c r="K8665" t="s">
        <v>133</v>
      </c>
      <c r="L8665" t="s">
        <v>44</v>
      </c>
      <c r="M8665" t="s">
        <v>167</v>
      </c>
      <c r="N8665" s="2">
        <v>40560</v>
      </c>
      <c r="O8665" s="2">
        <v>40561</v>
      </c>
      <c r="P8665">
        <v>7</v>
      </c>
      <c r="Q8665" s="1">
        <v>0.08</v>
      </c>
      <c r="R8665">
        <v>3.28</v>
      </c>
      <c r="S8665">
        <v>0.98</v>
      </c>
      <c r="T8665">
        <f t="shared" si="135"/>
        <v>22.959999999999997</v>
      </c>
    </row>
    <row r="8666" spans="1:20" x14ac:dyDescent="0.25">
      <c r="A8666">
        <v>8665</v>
      </c>
      <c r="B8666">
        <v>87701</v>
      </c>
      <c r="C8666" t="s">
        <v>1431</v>
      </c>
      <c r="D8666" t="s">
        <v>20</v>
      </c>
      <c r="E8666" t="s">
        <v>39</v>
      </c>
      <c r="F8666" t="s">
        <v>47</v>
      </c>
      <c r="G8666" t="s">
        <v>41</v>
      </c>
      <c r="H8666" t="s">
        <v>89</v>
      </c>
      <c r="I8666" t="s">
        <v>28</v>
      </c>
      <c r="J8666" t="s">
        <v>72</v>
      </c>
      <c r="K8666" t="s">
        <v>138</v>
      </c>
      <c r="L8666" t="s">
        <v>26</v>
      </c>
      <c r="M8666" t="s">
        <v>117</v>
      </c>
      <c r="N8666" s="2">
        <v>40560</v>
      </c>
      <c r="O8666" s="2">
        <v>40561</v>
      </c>
      <c r="P8666">
        <v>10</v>
      </c>
      <c r="Q8666" s="1">
        <v>0.04</v>
      </c>
      <c r="R8666">
        <v>13.9</v>
      </c>
      <c r="S8666">
        <v>7.59</v>
      </c>
      <c r="T8666">
        <f t="shared" si="135"/>
        <v>139</v>
      </c>
    </row>
    <row r="8667" spans="1:20" x14ac:dyDescent="0.25">
      <c r="A8667">
        <v>8666</v>
      </c>
      <c r="B8667">
        <v>86252</v>
      </c>
      <c r="C8667" t="s">
        <v>652</v>
      </c>
      <c r="D8667" t="s">
        <v>20</v>
      </c>
      <c r="E8667" t="s">
        <v>39</v>
      </c>
      <c r="F8667" t="s">
        <v>22</v>
      </c>
      <c r="G8667" t="s">
        <v>23</v>
      </c>
      <c r="H8667" t="s">
        <v>94</v>
      </c>
      <c r="I8667" t="s">
        <v>28</v>
      </c>
      <c r="J8667" t="s">
        <v>72</v>
      </c>
      <c r="K8667" t="s">
        <v>248</v>
      </c>
      <c r="L8667" t="s">
        <v>706</v>
      </c>
      <c r="M8667" t="s">
        <v>96</v>
      </c>
      <c r="N8667" s="2">
        <v>40728</v>
      </c>
      <c r="O8667" s="2">
        <v>40730</v>
      </c>
      <c r="P8667">
        <v>12</v>
      </c>
      <c r="Q8667" s="1">
        <v>0.09</v>
      </c>
      <c r="R8667">
        <v>11.7</v>
      </c>
      <c r="S8667">
        <v>6.96</v>
      </c>
      <c r="T8667">
        <f t="shared" si="135"/>
        <v>140.39999999999998</v>
      </c>
    </row>
    <row r="8668" spans="1:20" x14ac:dyDescent="0.25">
      <c r="A8668">
        <v>8667</v>
      </c>
      <c r="B8668">
        <v>88642</v>
      </c>
      <c r="C8668" t="s">
        <v>852</v>
      </c>
      <c r="D8668" t="s">
        <v>38</v>
      </c>
      <c r="E8668" t="s">
        <v>39</v>
      </c>
      <c r="F8668" t="s">
        <v>31</v>
      </c>
      <c r="G8668" t="s">
        <v>23</v>
      </c>
      <c r="H8668" t="s">
        <v>42</v>
      </c>
      <c r="I8668" t="s">
        <v>28</v>
      </c>
      <c r="J8668" t="s">
        <v>72</v>
      </c>
      <c r="K8668" t="s">
        <v>228</v>
      </c>
      <c r="L8668" t="s">
        <v>26</v>
      </c>
      <c r="M8668" t="s">
        <v>296</v>
      </c>
      <c r="N8668" s="2">
        <v>41538</v>
      </c>
      <c r="O8668" s="2">
        <v>41540</v>
      </c>
      <c r="P8668">
        <v>12</v>
      </c>
      <c r="Q8668" s="1">
        <v>0.04</v>
      </c>
      <c r="R8668">
        <v>43.98</v>
      </c>
      <c r="S8668">
        <v>8.99</v>
      </c>
      <c r="T8668">
        <f t="shared" si="135"/>
        <v>527.76</v>
      </c>
    </row>
    <row r="8669" spans="1:20" x14ac:dyDescent="0.25">
      <c r="A8669">
        <v>8668</v>
      </c>
      <c r="B8669">
        <v>90536</v>
      </c>
      <c r="C8669" t="s">
        <v>1369</v>
      </c>
      <c r="D8669" t="s">
        <v>20</v>
      </c>
      <c r="E8669" t="s">
        <v>21</v>
      </c>
      <c r="F8669" t="s">
        <v>31</v>
      </c>
      <c r="G8669" t="s">
        <v>41</v>
      </c>
      <c r="H8669" t="s">
        <v>203</v>
      </c>
      <c r="I8669" t="s">
        <v>28</v>
      </c>
      <c r="J8669" t="s">
        <v>56</v>
      </c>
      <c r="K8669" t="s">
        <v>198</v>
      </c>
      <c r="L8669" t="s">
        <v>192</v>
      </c>
      <c r="M8669" t="s">
        <v>69</v>
      </c>
      <c r="N8669" s="2">
        <v>41573</v>
      </c>
      <c r="O8669" s="2">
        <v>41574</v>
      </c>
      <c r="P8669">
        <v>15</v>
      </c>
      <c r="Q8669" s="1">
        <v>0.06</v>
      </c>
      <c r="R8669">
        <v>19.98</v>
      </c>
      <c r="S8669">
        <v>4</v>
      </c>
      <c r="T8669">
        <f t="shared" si="135"/>
        <v>299.7</v>
      </c>
    </row>
    <row r="8670" spans="1:20" x14ac:dyDescent="0.25">
      <c r="A8670">
        <v>8669</v>
      </c>
      <c r="B8670">
        <v>90536</v>
      </c>
      <c r="C8670" t="s">
        <v>1369</v>
      </c>
      <c r="D8670" t="s">
        <v>20</v>
      </c>
      <c r="E8670" t="s">
        <v>39</v>
      </c>
      <c r="F8670" t="s">
        <v>31</v>
      </c>
      <c r="G8670" t="s">
        <v>41</v>
      </c>
      <c r="H8670" t="s">
        <v>54</v>
      </c>
      <c r="I8670" t="s">
        <v>28</v>
      </c>
      <c r="J8670" t="s">
        <v>72</v>
      </c>
      <c r="K8670" t="s">
        <v>163</v>
      </c>
      <c r="L8670" t="s">
        <v>192</v>
      </c>
      <c r="M8670" t="s">
        <v>255</v>
      </c>
      <c r="N8670" s="2">
        <v>41573</v>
      </c>
      <c r="O8670" s="2">
        <v>41573</v>
      </c>
      <c r="P8670">
        <v>23</v>
      </c>
      <c r="Q8670" s="1">
        <v>0.05</v>
      </c>
      <c r="R8670">
        <v>5.78</v>
      </c>
      <c r="S8670">
        <v>7.96</v>
      </c>
      <c r="T8670">
        <f t="shared" si="135"/>
        <v>132.94</v>
      </c>
    </row>
    <row r="8671" spans="1:20" x14ac:dyDescent="0.25">
      <c r="A8671">
        <v>8670</v>
      </c>
      <c r="B8671">
        <v>90634</v>
      </c>
      <c r="C8671" t="s">
        <v>2045</v>
      </c>
      <c r="D8671" t="s">
        <v>20</v>
      </c>
      <c r="E8671" t="s">
        <v>21</v>
      </c>
      <c r="F8671" t="s">
        <v>31</v>
      </c>
      <c r="G8671" t="s">
        <v>32</v>
      </c>
      <c r="H8671" t="s">
        <v>33</v>
      </c>
      <c r="I8671" t="s">
        <v>28</v>
      </c>
      <c r="J8671" t="s">
        <v>72</v>
      </c>
      <c r="K8671" t="s">
        <v>201</v>
      </c>
      <c r="L8671" t="s">
        <v>26</v>
      </c>
      <c r="M8671" t="s">
        <v>106</v>
      </c>
      <c r="N8671" s="2">
        <v>40880</v>
      </c>
      <c r="O8671" s="2">
        <v>40881</v>
      </c>
      <c r="P8671">
        <v>1</v>
      </c>
      <c r="Q8671" s="1">
        <v>0</v>
      </c>
      <c r="R8671">
        <v>35.409999999999997</v>
      </c>
      <c r="S8671">
        <v>1.99</v>
      </c>
      <c r="T8671">
        <f t="shared" si="135"/>
        <v>35.409999999999997</v>
      </c>
    </row>
    <row r="8672" spans="1:20" x14ac:dyDescent="0.25">
      <c r="A8672">
        <v>8671</v>
      </c>
      <c r="B8672">
        <v>86340</v>
      </c>
      <c r="C8672" t="s">
        <v>1922</v>
      </c>
      <c r="D8672" t="s">
        <v>20</v>
      </c>
      <c r="E8672" t="s">
        <v>39</v>
      </c>
      <c r="F8672" t="s">
        <v>40</v>
      </c>
      <c r="G8672" t="s">
        <v>93</v>
      </c>
      <c r="H8672" t="s">
        <v>78</v>
      </c>
      <c r="I8672" t="s">
        <v>28</v>
      </c>
      <c r="J8672" t="s">
        <v>56</v>
      </c>
      <c r="K8672" t="s">
        <v>248</v>
      </c>
      <c r="L8672" t="s">
        <v>192</v>
      </c>
      <c r="M8672" t="s">
        <v>342</v>
      </c>
      <c r="N8672" s="2">
        <v>40783</v>
      </c>
      <c r="O8672" s="2">
        <v>40785</v>
      </c>
      <c r="P8672">
        <v>15</v>
      </c>
      <c r="Q8672" s="1">
        <v>0.01</v>
      </c>
      <c r="R8672">
        <v>15.15</v>
      </c>
      <c r="S8672">
        <v>10.130000000000001</v>
      </c>
      <c r="T8672">
        <f t="shared" si="135"/>
        <v>227.25</v>
      </c>
    </row>
    <row r="8673" spans="1:20" x14ac:dyDescent="0.25">
      <c r="A8673">
        <v>8672</v>
      </c>
      <c r="B8673">
        <v>86344</v>
      </c>
      <c r="C8673" t="s">
        <v>1922</v>
      </c>
      <c r="D8673" t="s">
        <v>20</v>
      </c>
      <c r="E8673" t="s">
        <v>21</v>
      </c>
      <c r="F8673" t="s">
        <v>40</v>
      </c>
      <c r="G8673" t="s">
        <v>93</v>
      </c>
      <c r="H8673" t="s">
        <v>24</v>
      </c>
      <c r="I8673" t="s">
        <v>28</v>
      </c>
      <c r="J8673" t="s">
        <v>72</v>
      </c>
      <c r="K8673" t="s">
        <v>198</v>
      </c>
      <c r="L8673" t="s">
        <v>192</v>
      </c>
      <c r="M8673" t="s">
        <v>370</v>
      </c>
      <c r="N8673" s="2">
        <v>41514</v>
      </c>
      <c r="O8673" s="2">
        <v>41516</v>
      </c>
      <c r="P8673">
        <v>2</v>
      </c>
      <c r="Q8673" s="1">
        <v>0.1</v>
      </c>
      <c r="R8673">
        <v>205.99</v>
      </c>
      <c r="S8673">
        <v>2.79</v>
      </c>
      <c r="T8673">
        <f t="shared" si="135"/>
        <v>411.98</v>
      </c>
    </row>
    <row r="8674" spans="1:20" x14ac:dyDescent="0.25">
      <c r="A8674">
        <v>8673</v>
      </c>
      <c r="B8674">
        <v>87706</v>
      </c>
      <c r="C8674" t="s">
        <v>2377</v>
      </c>
      <c r="D8674" t="s">
        <v>38</v>
      </c>
      <c r="E8674" t="s">
        <v>39</v>
      </c>
      <c r="F8674" t="s">
        <v>47</v>
      </c>
      <c r="G8674" t="s">
        <v>48</v>
      </c>
      <c r="H8674" t="s">
        <v>89</v>
      </c>
      <c r="I8674" t="s">
        <v>28</v>
      </c>
      <c r="J8674" t="s">
        <v>84</v>
      </c>
      <c r="K8674" t="s">
        <v>71</v>
      </c>
      <c r="L8674" t="s">
        <v>746</v>
      </c>
      <c r="M8674" t="s">
        <v>160</v>
      </c>
      <c r="N8674" s="2">
        <v>41145</v>
      </c>
      <c r="O8674" s="2">
        <v>41147</v>
      </c>
      <c r="P8674">
        <v>16</v>
      </c>
      <c r="Q8674" s="1">
        <v>7.0000000000000007E-2</v>
      </c>
      <c r="R8674">
        <v>95.99</v>
      </c>
      <c r="S8674">
        <v>35</v>
      </c>
      <c r="T8674">
        <f t="shared" si="135"/>
        <v>1535.84</v>
      </c>
    </row>
    <row r="8675" spans="1:20" x14ac:dyDescent="0.25">
      <c r="A8675">
        <v>8674</v>
      </c>
      <c r="B8675">
        <v>87706</v>
      </c>
      <c r="C8675" t="s">
        <v>2457</v>
      </c>
      <c r="D8675" t="s">
        <v>20</v>
      </c>
      <c r="E8675" t="s">
        <v>21</v>
      </c>
      <c r="F8675" t="s">
        <v>22</v>
      </c>
      <c r="G8675" t="s">
        <v>48</v>
      </c>
      <c r="H8675" t="s">
        <v>206</v>
      </c>
      <c r="I8675" t="s">
        <v>28</v>
      </c>
      <c r="J8675" t="s">
        <v>84</v>
      </c>
      <c r="K8675" t="s">
        <v>1138</v>
      </c>
      <c r="L8675" t="s">
        <v>192</v>
      </c>
      <c r="M8675" t="s">
        <v>150</v>
      </c>
      <c r="N8675" s="2">
        <v>41145</v>
      </c>
      <c r="O8675" s="2">
        <v>41152</v>
      </c>
      <c r="P8675">
        <v>24</v>
      </c>
      <c r="Q8675" s="1">
        <v>0.08</v>
      </c>
      <c r="R8675">
        <v>155.99</v>
      </c>
      <c r="S8675">
        <v>8.99</v>
      </c>
      <c r="T8675">
        <f t="shared" si="135"/>
        <v>3743.76</v>
      </c>
    </row>
    <row r="8676" spans="1:20" x14ac:dyDescent="0.25">
      <c r="A8676">
        <v>8675</v>
      </c>
      <c r="B8676">
        <v>89304</v>
      </c>
      <c r="C8676" t="s">
        <v>2324</v>
      </c>
      <c r="D8676" t="s">
        <v>20</v>
      </c>
      <c r="E8676" t="s">
        <v>21</v>
      </c>
      <c r="F8676" t="s">
        <v>47</v>
      </c>
      <c r="G8676" t="s">
        <v>48</v>
      </c>
      <c r="H8676" t="s">
        <v>24</v>
      </c>
      <c r="I8676" t="s">
        <v>28</v>
      </c>
      <c r="J8676" t="s">
        <v>84</v>
      </c>
      <c r="K8676" t="s">
        <v>1243</v>
      </c>
      <c r="L8676" t="s">
        <v>192</v>
      </c>
      <c r="M8676" t="s">
        <v>117</v>
      </c>
      <c r="N8676" s="2">
        <v>40644</v>
      </c>
      <c r="O8676" s="2">
        <v>40644</v>
      </c>
      <c r="P8676">
        <v>5</v>
      </c>
      <c r="Q8676" s="1">
        <v>0.05</v>
      </c>
      <c r="R8676">
        <v>65.989999999999995</v>
      </c>
      <c r="S8676">
        <v>7.69</v>
      </c>
      <c r="T8676">
        <f t="shared" si="135"/>
        <v>329.95</v>
      </c>
    </row>
    <row r="8677" spans="1:20" x14ac:dyDescent="0.25">
      <c r="A8677">
        <v>8676</v>
      </c>
      <c r="B8677">
        <v>89462</v>
      </c>
      <c r="C8677" t="s">
        <v>272</v>
      </c>
      <c r="D8677" t="s">
        <v>38</v>
      </c>
      <c r="E8677" t="s">
        <v>39</v>
      </c>
      <c r="F8677" t="s">
        <v>31</v>
      </c>
      <c r="G8677" t="s">
        <v>93</v>
      </c>
      <c r="H8677" t="s">
        <v>49</v>
      </c>
      <c r="I8677" t="s">
        <v>28</v>
      </c>
      <c r="J8677" t="s">
        <v>84</v>
      </c>
      <c r="K8677" t="s">
        <v>98</v>
      </c>
      <c r="L8677" t="s">
        <v>192</v>
      </c>
      <c r="M8677" t="s">
        <v>69</v>
      </c>
      <c r="N8677" s="2">
        <v>41215</v>
      </c>
      <c r="O8677" s="2">
        <v>41216</v>
      </c>
      <c r="P8677">
        <v>17</v>
      </c>
      <c r="Q8677" s="1">
        <v>0.03</v>
      </c>
      <c r="R8677">
        <v>1.8</v>
      </c>
      <c r="S8677">
        <v>4.79</v>
      </c>
      <c r="T8677">
        <f t="shared" si="135"/>
        <v>30.6</v>
      </c>
    </row>
    <row r="8678" spans="1:20" x14ac:dyDescent="0.25">
      <c r="A8678">
        <v>8677</v>
      </c>
      <c r="B8678">
        <v>91589</v>
      </c>
      <c r="C8678" t="s">
        <v>697</v>
      </c>
      <c r="D8678" t="s">
        <v>20</v>
      </c>
      <c r="E8678" t="s">
        <v>21</v>
      </c>
      <c r="F8678" t="s">
        <v>31</v>
      </c>
      <c r="G8678" t="s">
        <v>48</v>
      </c>
      <c r="H8678" t="s">
        <v>24</v>
      </c>
      <c r="I8678" t="s">
        <v>28</v>
      </c>
      <c r="J8678" t="s">
        <v>84</v>
      </c>
      <c r="K8678" t="s">
        <v>1108</v>
      </c>
      <c r="L8678" t="s">
        <v>192</v>
      </c>
      <c r="M8678" t="s">
        <v>255</v>
      </c>
      <c r="N8678" s="2">
        <v>40752</v>
      </c>
      <c r="O8678" s="2">
        <v>40756</v>
      </c>
      <c r="P8678">
        <v>4</v>
      </c>
      <c r="Q8678" s="1">
        <v>0.09</v>
      </c>
      <c r="R8678">
        <v>53.98</v>
      </c>
      <c r="S8678">
        <v>5.5</v>
      </c>
      <c r="T8678">
        <f t="shared" si="135"/>
        <v>215.92</v>
      </c>
    </row>
    <row r="8679" spans="1:20" x14ac:dyDescent="0.25">
      <c r="A8679">
        <v>8678</v>
      </c>
      <c r="B8679">
        <v>91589</v>
      </c>
      <c r="C8679" t="s">
        <v>697</v>
      </c>
      <c r="D8679" t="s">
        <v>20</v>
      </c>
      <c r="E8679" t="s">
        <v>39</v>
      </c>
      <c r="F8679" t="s">
        <v>31</v>
      </c>
      <c r="G8679" t="s">
        <v>48</v>
      </c>
      <c r="H8679" t="s">
        <v>54</v>
      </c>
      <c r="I8679" t="s">
        <v>28</v>
      </c>
      <c r="J8679" t="s">
        <v>84</v>
      </c>
      <c r="K8679" t="s">
        <v>291</v>
      </c>
      <c r="L8679" t="s">
        <v>44</v>
      </c>
      <c r="M8679" t="s">
        <v>69</v>
      </c>
      <c r="N8679" s="2">
        <v>40752</v>
      </c>
      <c r="O8679" s="2">
        <v>40754</v>
      </c>
      <c r="P8679">
        <v>2</v>
      </c>
      <c r="Q8679" s="1">
        <v>0.03</v>
      </c>
      <c r="R8679">
        <v>2.98</v>
      </c>
      <c r="S8679">
        <v>2.0299999999999998</v>
      </c>
      <c r="T8679">
        <f t="shared" si="135"/>
        <v>5.96</v>
      </c>
    </row>
    <row r="8680" spans="1:20" x14ac:dyDescent="0.25">
      <c r="A8680">
        <v>8679</v>
      </c>
      <c r="B8680">
        <v>87845</v>
      </c>
      <c r="C8680" t="s">
        <v>673</v>
      </c>
      <c r="D8680" t="s">
        <v>20</v>
      </c>
      <c r="E8680" t="s">
        <v>21</v>
      </c>
      <c r="F8680" t="s">
        <v>31</v>
      </c>
      <c r="G8680" t="s">
        <v>48</v>
      </c>
      <c r="H8680" t="s">
        <v>206</v>
      </c>
      <c r="I8680" t="s">
        <v>28</v>
      </c>
      <c r="J8680" t="s">
        <v>84</v>
      </c>
      <c r="K8680" t="s">
        <v>1114</v>
      </c>
      <c r="L8680" t="s">
        <v>192</v>
      </c>
      <c r="M8680" t="s">
        <v>375</v>
      </c>
      <c r="N8680" s="2">
        <v>41553</v>
      </c>
      <c r="O8680" s="2">
        <v>41555</v>
      </c>
      <c r="P8680">
        <v>17</v>
      </c>
      <c r="Q8680" s="1">
        <v>0</v>
      </c>
      <c r="R8680">
        <v>85.99</v>
      </c>
      <c r="S8680">
        <v>2.79</v>
      </c>
      <c r="T8680">
        <f t="shared" si="135"/>
        <v>1461.83</v>
      </c>
    </row>
    <row r="8681" spans="1:20" x14ac:dyDescent="0.25">
      <c r="A8681">
        <v>8680</v>
      </c>
      <c r="B8681">
        <v>90184</v>
      </c>
      <c r="C8681" t="s">
        <v>2494</v>
      </c>
      <c r="D8681" t="s">
        <v>38</v>
      </c>
      <c r="E8681" t="s">
        <v>187</v>
      </c>
      <c r="F8681" t="s">
        <v>47</v>
      </c>
      <c r="G8681" t="s">
        <v>23</v>
      </c>
      <c r="H8681" t="s">
        <v>225</v>
      </c>
      <c r="I8681" t="s">
        <v>28</v>
      </c>
      <c r="J8681" t="s">
        <v>84</v>
      </c>
      <c r="K8681" t="s">
        <v>98</v>
      </c>
      <c r="L8681" t="s">
        <v>746</v>
      </c>
      <c r="M8681" t="s">
        <v>134</v>
      </c>
      <c r="N8681" s="2">
        <v>41611</v>
      </c>
      <c r="O8681" s="2">
        <v>41611</v>
      </c>
      <c r="P8681">
        <v>3</v>
      </c>
      <c r="Q8681" s="1">
        <v>0.02</v>
      </c>
      <c r="R8681">
        <v>209.37</v>
      </c>
      <c r="S8681">
        <v>69</v>
      </c>
      <c r="T8681">
        <f t="shared" si="135"/>
        <v>628.11</v>
      </c>
    </row>
    <row r="8682" spans="1:20" x14ac:dyDescent="0.25">
      <c r="A8682">
        <v>8681</v>
      </c>
      <c r="B8682">
        <v>90184</v>
      </c>
      <c r="C8682" t="s">
        <v>1498</v>
      </c>
      <c r="D8682" t="s">
        <v>38</v>
      </c>
      <c r="E8682" t="s">
        <v>39</v>
      </c>
      <c r="F8682" t="s">
        <v>31</v>
      </c>
      <c r="G8682" t="s">
        <v>23</v>
      </c>
      <c r="H8682" t="s">
        <v>94</v>
      </c>
      <c r="I8682" t="s">
        <v>28</v>
      </c>
      <c r="J8682" t="s">
        <v>84</v>
      </c>
      <c r="K8682" t="s">
        <v>231</v>
      </c>
      <c r="L8682" t="s">
        <v>192</v>
      </c>
      <c r="M8682" t="s">
        <v>106</v>
      </c>
      <c r="N8682" s="2">
        <v>41611</v>
      </c>
      <c r="O8682" s="2">
        <v>41612</v>
      </c>
      <c r="P8682">
        <v>7</v>
      </c>
      <c r="Q8682" s="1">
        <v>7.0000000000000007E-2</v>
      </c>
      <c r="R8682">
        <v>6.48</v>
      </c>
      <c r="S8682">
        <v>5.14</v>
      </c>
      <c r="T8682">
        <f t="shared" si="135"/>
        <v>45.36</v>
      </c>
    </row>
    <row r="8683" spans="1:20" x14ac:dyDescent="0.25">
      <c r="A8683">
        <v>8682</v>
      </c>
      <c r="B8683">
        <v>90265</v>
      </c>
      <c r="C8683" t="s">
        <v>1810</v>
      </c>
      <c r="D8683" t="s">
        <v>20</v>
      </c>
      <c r="E8683" t="s">
        <v>21</v>
      </c>
      <c r="F8683" t="s">
        <v>22</v>
      </c>
      <c r="G8683" t="s">
        <v>48</v>
      </c>
      <c r="H8683" t="s">
        <v>24</v>
      </c>
      <c r="I8683" t="s">
        <v>28</v>
      </c>
      <c r="J8683" t="s">
        <v>84</v>
      </c>
      <c r="K8683" t="s">
        <v>25</v>
      </c>
      <c r="L8683" t="s">
        <v>44</v>
      </c>
      <c r="M8683" t="s">
        <v>137</v>
      </c>
      <c r="N8683" s="2">
        <v>40444</v>
      </c>
      <c r="O8683" s="2">
        <v>40449</v>
      </c>
      <c r="P8683">
        <v>18</v>
      </c>
      <c r="Q8683" s="1">
        <v>0.06</v>
      </c>
      <c r="R8683">
        <v>20.99</v>
      </c>
      <c r="S8683">
        <v>0.99</v>
      </c>
      <c r="T8683">
        <f t="shared" si="135"/>
        <v>377.82</v>
      </c>
    </row>
    <row r="8684" spans="1:20" x14ac:dyDescent="0.25">
      <c r="A8684">
        <v>8683</v>
      </c>
      <c r="B8684">
        <v>89663</v>
      </c>
      <c r="C8684" t="s">
        <v>1146</v>
      </c>
      <c r="D8684" t="s">
        <v>38</v>
      </c>
      <c r="E8684" t="s">
        <v>21</v>
      </c>
      <c r="F8684" t="s">
        <v>31</v>
      </c>
      <c r="G8684" t="s">
        <v>41</v>
      </c>
      <c r="H8684" t="s">
        <v>24</v>
      </c>
      <c r="I8684" t="s">
        <v>28</v>
      </c>
      <c r="J8684" t="s">
        <v>84</v>
      </c>
      <c r="K8684" t="s">
        <v>1147</v>
      </c>
      <c r="L8684" t="s">
        <v>26</v>
      </c>
      <c r="M8684" t="s">
        <v>35</v>
      </c>
      <c r="N8684" s="2">
        <v>41350</v>
      </c>
      <c r="O8684" s="2">
        <v>41351</v>
      </c>
      <c r="P8684">
        <v>3</v>
      </c>
      <c r="Q8684" s="1">
        <v>0.08</v>
      </c>
      <c r="R8684">
        <v>4.8899999999999997</v>
      </c>
      <c r="S8684">
        <v>4.93</v>
      </c>
      <c r="T8684">
        <f t="shared" si="135"/>
        <v>14.669999999999998</v>
      </c>
    </row>
    <row r="8685" spans="1:20" x14ac:dyDescent="0.25">
      <c r="A8685">
        <v>8684</v>
      </c>
      <c r="B8685">
        <v>90037</v>
      </c>
      <c r="C8685" t="s">
        <v>302</v>
      </c>
      <c r="D8685" t="s">
        <v>20</v>
      </c>
      <c r="E8685" t="s">
        <v>39</v>
      </c>
      <c r="F8685" t="s">
        <v>31</v>
      </c>
      <c r="G8685" t="s">
        <v>93</v>
      </c>
      <c r="H8685" t="s">
        <v>89</v>
      </c>
      <c r="I8685" t="s">
        <v>28</v>
      </c>
      <c r="J8685" t="s">
        <v>84</v>
      </c>
      <c r="K8685" t="s">
        <v>55</v>
      </c>
      <c r="L8685" t="s">
        <v>192</v>
      </c>
      <c r="M8685" t="s">
        <v>102</v>
      </c>
      <c r="N8685" s="2">
        <v>41340</v>
      </c>
      <c r="O8685" s="2">
        <v>41341</v>
      </c>
      <c r="P8685">
        <v>1</v>
      </c>
      <c r="Q8685" s="1">
        <v>0</v>
      </c>
      <c r="R8685">
        <v>30.98</v>
      </c>
      <c r="S8685">
        <v>17.079999999999998</v>
      </c>
      <c r="T8685">
        <f t="shared" si="135"/>
        <v>30.98</v>
      </c>
    </row>
    <row r="8686" spans="1:20" x14ac:dyDescent="0.25">
      <c r="A8686">
        <v>8685</v>
      </c>
      <c r="B8686">
        <v>86576</v>
      </c>
      <c r="C8686" t="s">
        <v>808</v>
      </c>
      <c r="D8686" t="s">
        <v>20</v>
      </c>
      <c r="E8686" t="s">
        <v>39</v>
      </c>
      <c r="F8686" t="s">
        <v>22</v>
      </c>
      <c r="G8686" t="s">
        <v>93</v>
      </c>
      <c r="H8686" t="s">
        <v>49</v>
      </c>
      <c r="I8686" t="s">
        <v>28</v>
      </c>
      <c r="J8686" t="s">
        <v>84</v>
      </c>
      <c r="K8686" t="s">
        <v>55</v>
      </c>
      <c r="L8686" t="s">
        <v>192</v>
      </c>
      <c r="M8686" t="s">
        <v>238</v>
      </c>
      <c r="N8686" s="2">
        <v>40565</v>
      </c>
      <c r="O8686" s="2">
        <v>40566</v>
      </c>
      <c r="P8686">
        <v>1</v>
      </c>
      <c r="Q8686" s="1">
        <v>0.02</v>
      </c>
      <c r="R8686">
        <v>29.17</v>
      </c>
      <c r="S8686">
        <v>6.27</v>
      </c>
      <c r="T8686">
        <f t="shared" si="135"/>
        <v>29.17</v>
      </c>
    </row>
    <row r="8687" spans="1:20" x14ac:dyDescent="0.25">
      <c r="A8687">
        <v>8686</v>
      </c>
      <c r="B8687">
        <v>86321</v>
      </c>
      <c r="C8687" t="s">
        <v>985</v>
      </c>
      <c r="D8687" t="s">
        <v>578</v>
      </c>
      <c r="E8687" t="s">
        <v>187</v>
      </c>
      <c r="F8687" t="s">
        <v>31</v>
      </c>
      <c r="G8687" t="s">
        <v>93</v>
      </c>
      <c r="H8687" t="s">
        <v>188</v>
      </c>
      <c r="I8687" t="s">
        <v>28</v>
      </c>
      <c r="J8687" t="s">
        <v>84</v>
      </c>
      <c r="K8687" t="s">
        <v>228</v>
      </c>
      <c r="L8687" t="s">
        <v>283</v>
      </c>
      <c r="M8687" t="s">
        <v>139</v>
      </c>
      <c r="N8687" s="2">
        <v>40979</v>
      </c>
      <c r="O8687" s="2">
        <v>40981</v>
      </c>
      <c r="P8687">
        <v>4</v>
      </c>
      <c r="Q8687" s="1">
        <v>7.0000000000000007E-2</v>
      </c>
      <c r="R8687">
        <v>100.89</v>
      </c>
      <c r="S8687">
        <v>42</v>
      </c>
      <c r="T8687">
        <f t="shared" si="135"/>
        <v>403.56</v>
      </c>
    </row>
    <row r="8688" spans="1:20" x14ac:dyDescent="0.25">
      <c r="A8688">
        <v>8687</v>
      </c>
      <c r="B8688">
        <v>86720</v>
      </c>
      <c r="C8688" t="s">
        <v>1375</v>
      </c>
      <c r="D8688" t="s">
        <v>20</v>
      </c>
      <c r="E8688" t="s">
        <v>39</v>
      </c>
      <c r="F8688" t="s">
        <v>22</v>
      </c>
      <c r="G8688" t="s">
        <v>48</v>
      </c>
      <c r="H8688" t="s">
        <v>78</v>
      </c>
      <c r="I8688" t="s">
        <v>28</v>
      </c>
      <c r="J8688" t="s">
        <v>84</v>
      </c>
      <c r="K8688" t="s">
        <v>62</v>
      </c>
      <c r="L8688" t="s">
        <v>44</v>
      </c>
      <c r="M8688" t="s">
        <v>173</v>
      </c>
      <c r="N8688" s="2">
        <v>41565</v>
      </c>
      <c r="O8688" s="2">
        <v>41569</v>
      </c>
      <c r="P8688">
        <v>17</v>
      </c>
      <c r="Q8688" s="1">
        <v>0.05</v>
      </c>
      <c r="R8688">
        <v>10.06</v>
      </c>
      <c r="S8688">
        <v>2.06</v>
      </c>
      <c r="T8688">
        <f t="shared" si="135"/>
        <v>171.02</v>
      </c>
    </row>
    <row r="8689" spans="1:20" x14ac:dyDescent="0.25">
      <c r="A8689">
        <v>8688</v>
      </c>
      <c r="B8689">
        <v>91268</v>
      </c>
      <c r="C8689" t="s">
        <v>2041</v>
      </c>
      <c r="D8689" t="s">
        <v>20</v>
      </c>
      <c r="E8689" t="s">
        <v>39</v>
      </c>
      <c r="F8689" t="s">
        <v>22</v>
      </c>
      <c r="G8689" t="s">
        <v>93</v>
      </c>
      <c r="H8689" t="s">
        <v>61</v>
      </c>
      <c r="I8689" t="s">
        <v>28</v>
      </c>
      <c r="J8689" t="s">
        <v>84</v>
      </c>
      <c r="K8689" t="s">
        <v>181</v>
      </c>
      <c r="L8689" t="s">
        <v>192</v>
      </c>
      <c r="M8689" t="s">
        <v>444</v>
      </c>
      <c r="N8689" s="2">
        <v>41566</v>
      </c>
      <c r="O8689" s="2">
        <v>41568</v>
      </c>
      <c r="P8689">
        <v>15</v>
      </c>
      <c r="Q8689" s="1">
        <v>0.1</v>
      </c>
      <c r="R8689">
        <v>19.98</v>
      </c>
      <c r="S8689">
        <v>8.68</v>
      </c>
      <c r="T8689">
        <f t="shared" si="135"/>
        <v>299.7</v>
      </c>
    </row>
    <row r="8690" spans="1:20" x14ac:dyDescent="0.25">
      <c r="A8690">
        <v>8689</v>
      </c>
      <c r="B8690">
        <v>91179</v>
      </c>
      <c r="C8690" t="s">
        <v>1074</v>
      </c>
      <c r="D8690" t="s">
        <v>578</v>
      </c>
      <c r="E8690" t="s">
        <v>187</v>
      </c>
      <c r="F8690" t="s">
        <v>47</v>
      </c>
      <c r="G8690" t="s">
        <v>23</v>
      </c>
      <c r="H8690" t="s">
        <v>225</v>
      </c>
      <c r="I8690" t="s">
        <v>28</v>
      </c>
      <c r="J8690" t="s">
        <v>84</v>
      </c>
      <c r="K8690" t="s">
        <v>231</v>
      </c>
      <c r="L8690" t="s">
        <v>283</v>
      </c>
      <c r="M8690" t="s">
        <v>111</v>
      </c>
      <c r="N8690" s="2">
        <v>41488</v>
      </c>
      <c r="O8690" s="2">
        <v>41489</v>
      </c>
      <c r="P8690">
        <v>1</v>
      </c>
      <c r="Q8690" s="1">
        <v>0.01</v>
      </c>
      <c r="R8690">
        <v>300.98</v>
      </c>
      <c r="S8690">
        <v>64.73</v>
      </c>
      <c r="T8690">
        <f t="shared" si="135"/>
        <v>300.98</v>
      </c>
    </row>
    <row r="8691" spans="1:20" x14ac:dyDescent="0.25">
      <c r="A8691">
        <v>8690</v>
      </c>
      <c r="B8691">
        <v>87690</v>
      </c>
      <c r="C8691" t="s">
        <v>81</v>
      </c>
      <c r="D8691" t="s">
        <v>20</v>
      </c>
      <c r="E8691" t="s">
        <v>39</v>
      </c>
      <c r="F8691" t="s">
        <v>31</v>
      </c>
      <c r="G8691" t="s">
        <v>48</v>
      </c>
      <c r="H8691" t="s">
        <v>78</v>
      </c>
      <c r="I8691" t="s">
        <v>28</v>
      </c>
      <c r="J8691" t="s">
        <v>84</v>
      </c>
      <c r="K8691" t="s">
        <v>82</v>
      </c>
      <c r="L8691" t="s">
        <v>44</v>
      </c>
      <c r="M8691" t="s">
        <v>83</v>
      </c>
      <c r="N8691" s="2">
        <v>41363</v>
      </c>
      <c r="O8691" s="2">
        <v>41363</v>
      </c>
      <c r="P8691">
        <v>5</v>
      </c>
      <c r="Q8691" s="1">
        <v>0.09</v>
      </c>
      <c r="R8691">
        <v>1.1399999999999999</v>
      </c>
      <c r="S8691">
        <v>0.7</v>
      </c>
      <c r="T8691">
        <f t="shared" si="135"/>
        <v>5.6999999999999993</v>
      </c>
    </row>
    <row r="8692" spans="1:20" x14ac:dyDescent="0.25">
      <c r="A8692">
        <v>8691</v>
      </c>
      <c r="B8692">
        <v>87630</v>
      </c>
      <c r="C8692" t="s">
        <v>893</v>
      </c>
      <c r="D8692" t="s">
        <v>20</v>
      </c>
      <c r="E8692" t="s">
        <v>39</v>
      </c>
      <c r="F8692" t="s">
        <v>31</v>
      </c>
      <c r="G8692" t="s">
        <v>41</v>
      </c>
      <c r="H8692" t="s">
        <v>78</v>
      </c>
      <c r="I8692" t="s">
        <v>28</v>
      </c>
      <c r="J8692" t="s">
        <v>84</v>
      </c>
      <c r="K8692" t="s">
        <v>62</v>
      </c>
      <c r="L8692" t="s">
        <v>192</v>
      </c>
      <c r="M8692" t="s">
        <v>83</v>
      </c>
      <c r="N8692" s="2">
        <v>40229</v>
      </c>
      <c r="O8692" s="2">
        <v>40231</v>
      </c>
      <c r="P8692">
        <v>9</v>
      </c>
      <c r="Q8692" s="1">
        <v>0.03</v>
      </c>
      <c r="R8692">
        <v>4.0599999999999996</v>
      </c>
      <c r="S8692">
        <v>6.89</v>
      </c>
      <c r="T8692">
        <f t="shared" si="135"/>
        <v>36.54</v>
      </c>
    </row>
    <row r="8693" spans="1:20" x14ac:dyDescent="0.25">
      <c r="A8693">
        <v>8692</v>
      </c>
      <c r="B8693">
        <v>87630</v>
      </c>
      <c r="C8693" t="s">
        <v>893</v>
      </c>
      <c r="D8693" t="s">
        <v>20</v>
      </c>
      <c r="E8693" t="s">
        <v>39</v>
      </c>
      <c r="F8693" t="s">
        <v>31</v>
      </c>
      <c r="G8693" t="s">
        <v>41</v>
      </c>
      <c r="H8693" t="s">
        <v>61</v>
      </c>
      <c r="I8693" t="s">
        <v>28</v>
      </c>
      <c r="J8693" t="s">
        <v>84</v>
      </c>
      <c r="K8693" t="s">
        <v>138</v>
      </c>
      <c r="L8693" t="s">
        <v>192</v>
      </c>
      <c r="M8693" t="s">
        <v>66</v>
      </c>
      <c r="N8693" s="2">
        <v>40229</v>
      </c>
      <c r="O8693" s="2">
        <v>40230</v>
      </c>
      <c r="P8693">
        <v>12</v>
      </c>
      <c r="Q8693" s="1">
        <v>0.01</v>
      </c>
      <c r="R8693">
        <v>3.75</v>
      </c>
      <c r="S8693">
        <v>0.5</v>
      </c>
      <c r="T8693">
        <f t="shared" si="135"/>
        <v>45</v>
      </c>
    </row>
    <row r="8694" spans="1:20" x14ac:dyDescent="0.25">
      <c r="A8694">
        <v>8693</v>
      </c>
      <c r="B8694">
        <v>87630</v>
      </c>
      <c r="C8694" t="s">
        <v>893</v>
      </c>
      <c r="D8694" t="s">
        <v>20</v>
      </c>
      <c r="E8694" t="s">
        <v>187</v>
      </c>
      <c r="F8694" t="s">
        <v>31</v>
      </c>
      <c r="G8694" t="s">
        <v>41</v>
      </c>
      <c r="H8694" t="s">
        <v>217</v>
      </c>
      <c r="I8694" t="s">
        <v>28</v>
      </c>
      <c r="J8694" t="s">
        <v>84</v>
      </c>
      <c r="K8694" t="s">
        <v>116</v>
      </c>
      <c r="L8694" t="s">
        <v>746</v>
      </c>
      <c r="M8694" t="s">
        <v>214</v>
      </c>
      <c r="N8694" s="2">
        <v>40229</v>
      </c>
      <c r="O8694" s="2">
        <v>40231</v>
      </c>
      <c r="P8694">
        <v>8</v>
      </c>
      <c r="Q8694" s="1">
        <v>0.02</v>
      </c>
      <c r="R8694">
        <v>10.68</v>
      </c>
      <c r="S8694">
        <v>13.04</v>
      </c>
      <c r="T8694">
        <f t="shared" si="135"/>
        <v>85.44</v>
      </c>
    </row>
    <row r="8695" spans="1:20" x14ac:dyDescent="0.25">
      <c r="A8695">
        <v>8694</v>
      </c>
      <c r="B8695">
        <v>86030</v>
      </c>
      <c r="C8695" t="s">
        <v>1583</v>
      </c>
      <c r="D8695" t="s">
        <v>20</v>
      </c>
      <c r="E8695" t="s">
        <v>187</v>
      </c>
      <c r="F8695" t="s">
        <v>47</v>
      </c>
      <c r="G8695" t="s">
        <v>93</v>
      </c>
      <c r="H8695" t="s">
        <v>219</v>
      </c>
      <c r="I8695" t="s">
        <v>28</v>
      </c>
      <c r="J8695" t="s">
        <v>84</v>
      </c>
      <c r="K8695" t="s">
        <v>170</v>
      </c>
      <c r="L8695" t="s">
        <v>192</v>
      </c>
      <c r="M8695" t="s">
        <v>114</v>
      </c>
      <c r="N8695" s="2">
        <v>41498</v>
      </c>
      <c r="O8695" s="2">
        <v>41498</v>
      </c>
      <c r="P8695">
        <v>25</v>
      </c>
      <c r="Q8695" s="1">
        <v>0</v>
      </c>
      <c r="R8695">
        <v>12.58</v>
      </c>
      <c r="S8695">
        <v>5.16</v>
      </c>
      <c r="T8695">
        <f t="shared" si="135"/>
        <v>314.5</v>
      </c>
    </row>
    <row r="8696" spans="1:20" x14ac:dyDescent="0.25">
      <c r="A8696">
        <v>8695</v>
      </c>
      <c r="B8696">
        <v>87616</v>
      </c>
      <c r="C8696" t="s">
        <v>865</v>
      </c>
      <c r="D8696" t="s">
        <v>20</v>
      </c>
      <c r="E8696" t="s">
        <v>39</v>
      </c>
      <c r="F8696" t="s">
        <v>31</v>
      </c>
      <c r="G8696" t="s">
        <v>41</v>
      </c>
      <c r="H8696" t="s">
        <v>54</v>
      </c>
      <c r="I8696" t="s">
        <v>28</v>
      </c>
      <c r="J8696" t="s">
        <v>84</v>
      </c>
      <c r="K8696" t="s">
        <v>291</v>
      </c>
      <c r="L8696" t="s">
        <v>192</v>
      </c>
      <c r="M8696" t="s">
        <v>35</v>
      </c>
      <c r="N8696" s="2">
        <v>41621</v>
      </c>
      <c r="O8696" s="2">
        <v>41623</v>
      </c>
      <c r="P8696">
        <v>7</v>
      </c>
      <c r="Q8696" s="1">
        <v>0.05</v>
      </c>
      <c r="R8696">
        <v>3.69</v>
      </c>
      <c r="S8696">
        <v>2.5</v>
      </c>
      <c r="T8696">
        <f t="shared" si="135"/>
        <v>25.83</v>
      </c>
    </row>
    <row r="8697" spans="1:20" x14ac:dyDescent="0.25">
      <c r="A8697">
        <v>8696</v>
      </c>
      <c r="B8697">
        <v>86763</v>
      </c>
      <c r="C8697" t="s">
        <v>1763</v>
      </c>
      <c r="D8697" t="s">
        <v>578</v>
      </c>
      <c r="E8697" t="s">
        <v>187</v>
      </c>
      <c r="F8697" t="s">
        <v>22</v>
      </c>
      <c r="G8697" t="s">
        <v>32</v>
      </c>
      <c r="H8697" t="s">
        <v>188</v>
      </c>
      <c r="I8697" t="s">
        <v>28</v>
      </c>
      <c r="J8697" t="s">
        <v>84</v>
      </c>
      <c r="K8697" t="s">
        <v>291</v>
      </c>
      <c r="L8697" t="s">
        <v>330</v>
      </c>
      <c r="M8697" t="s">
        <v>182</v>
      </c>
      <c r="N8697" s="2">
        <v>41532</v>
      </c>
      <c r="O8697" s="2">
        <v>41534</v>
      </c>
      <c r="P8697">
        <v>16</v>
      </c>
      <c r="Q8697" s="1">
        <v>0.05</v>
      </c>
      <c r="R8697">
        <v>280.98</v>
      </c>
      <c r="S8697">
        <v>35.67</v>
      </c>
      <c r="T8697">
        <f t="shared" si="135"/>
        <v>4495.68</v>
      </c>
    </row>
    <row r="8698" spans="1:20" x14ac:dyDescent="0.25">
      <c r="A8698">
        <v>8697</v>
      </c>
      <c r="B8698">
        <v>89872</v>
      </c>
      <c r="C8698" t="s">
        <v>671</v>
      </c>
      <c r="D8698" t="s">
        <v>20</v>
      </c>
      <c r="E8698" t="s">
        <v>39</v>
      </c>
      <c r="F8698" t="s">
        <v>22</v>
      </c>
      <c r="G8698" t="s">
        <v>93</v>
      </c>
      <c r="H8698" t="s">
        <v>61</v>
      </c>
      <c r="I8698" t="s">
        <v>28</v>
      </c>
      <c r="J8698" t="s">
        <v>84</v>
      </c>
      <c r="K8698" t="s">
        <v>68</v>
      </c>
      <c r="L8698" t="s">
        <v>192</v>
      </c>
      <c r="M8698" t="s">
        <v>137</v>
      </c>
      <c r="N8698" s="2">
        <v>40200</v>
      </c>
      <c r="O8698" s="2">
        <v>40202</v>
      </c>
      <c r="P8698">
        <v>12</v>
      </c>
      <c r="Q8698" s="1">
        <v>7.0000000000000007E-2</v>
      </c>
      <c r="R8698">
        <v>2.89</v>
      </c>
      <c r="S8698">
        <v>0.5</v>
      </c>
      <c r="T8698">
        <f t="shared" si="135"/>
        <v>34.68</v>
      </c>
    </row>
    <row r="8699" spans="1:20" x14ac:dyDescent="0.25">
      <c r="A8699">
        <v>8698</v>
      </c>
      <c r="B8699">
        <v>89872</v>
      </c>
      <c r="C8699" t="s">
        <v>671</v>
      </c>
      <c r="D8699" t="s">
        <v>578</v>
      </c>
      <c r="E8699" t="s">
        <v>187</v>
      </c>
      <c r="F8699" t="s">
        <v>22</v>
      </c>
      <c r="G8699" t="s">
        <v>93</v>
      </c>
      <c r="H8699" t="s">
        <v>219</v>
      </c>
      <c r="I8699" t="s">
        <v>28</v>
      </c>
      <c r="J8699" t="s">
        <v>84</v>
      </c>
      <c r="K8699" t="s">
        <v>282</v>
      </c>
      <c r="L8699" t="s">
        <v>330</v>
      </c>
      <c r="M8699" t="s">
        <v>246</v>
      </c>
      <c r="N8699" s="2">
        <v>40200</v>
      </c>
      <c r="O8699" s="2">
        <v>40201</v>
      </c>
      <c r="P8699">
        <v>10</v>
      </c>
      <c r="Q8699" s="1">
        <v>0</v>
      </c>
      <c r="R8699">
        <v>217.85</v>
      </c>
      <c r="S8699">
        <v>29.1</v>
      </c>
      <c r="T8699">
        <f t="shared" si="135"/>
        <v>2178.5</v>
      </c>
    </row>
    <row r="8700" spans="1:20" x14ac:dyDescent="0.25">
      <c r="A8700">
        <v>8699</v>
      </c>
      <c r="B8700">
        <v>91403</v>
      </c>
      <c r="C8700" t="s">
        <v>266</v>
      </c>
      <c r="D8700" t="s">
        <v>38</v>
      </c>
      <c r="E8700" t="s">
        <v>187</v>
      </c>
      <c r="F8700" t="s">
        <v>40</v>
      </c>
      <c r="G8700" t="s">
        <v>32</v>
      </c>
      <c r="H8700" t="s">
        <v>217</v>
      </c>
      <c r="I8700" t="s">
        <v>28</v>
      </c>
      <c r="J8700" t="s">
        <v>84</v>
      </c>
      <c r="K8700" t="s">
        <v>248</v>
      </c>
      <c r="L8700" t="s">
        <v>192</v>
      </c>
      <c r="M8700" t="s">
        <v>75</v>
      </c>
      <c r="N8700" s="2">
        <v>40991</v>
      </c>
      <c r="O8700" s="2">
        <v>40992</v>
      </c>
      <c r="P8700">
        <v>6</v>
      </c>
      <c r="Q8700" s="1">
        <v>0.06</v>
      </c>
      <c r="R8700">
        <v>1.76</v>
      </c>
      <c r="S8700">
        <v>4.8600000000000003</v>
      </c>
      <c r="T8700">
        <f t="shared" si="135"/>
        <v>10.56</v>
      </c>
    </row>
    <row r="8701" spans="1:20" x14ac:dyDescent="0.25">
      <c r="A8701">
        <v>8700</v>
      </c>
      <c r="B8701">
        <v>91403</v>
      </c>
      <c r="C8701" t="s">
        <v>1769</v>
      </c>
      <c r="D8701" t="s">
        <v>20</v>
      </c>
      <c r="E8701" t="s">
        <v>39</v>
      </c>
      <c r="F8701" t="s">
        <v>40</v>
      </c>
      <c r="G8701" t="s">
        <v>32</v>
      </c>
      <c r="H8701" t="s">
        <v>49</v>
      </c>
      <c r="I8701" t="s">
        <v>28</v>
      </c>
      <c r="J8701" t="s">
        <v>84</v>
      </c>
      <c r="K8701" t="s">
        <v>274</v>
      </c>
      <c r="L8701" t="s">
        <v>192</v>
      </c>
      <c r="M8701" t="s">
        <v>342</v>
      </c>
      <c r="N8701" s="2">
        <v>40991</v>
      </c>
      <c r="O8701" s="2">
        <v>40992</v>
      </c>
      <c r="P8701">
        <v>9</v>
      </c>
      <c r="Q8701" s="1">
        <v>0.08</v>
      </c>
      <c r="R8701">
        <v>9.3800000000000008</v>
      </c>
      <c r="S8701">
        <v>7.28</v>
      </c>
      <c r="T8701">
        <f t="shared" si="135"/>
        <v>84.42</v>
      </c>
    </row>
    <row r="8702" spans="1:20" x14ac:dyDescent="0.25">
      <c r="A8702">
        <v>8701</v>
      </c>
      <c r="B8702">
        <v>91203</v>
      </c>
      <c r="C8702" t="s">
        <v>658</v>
      </c>
      <c r="D8702" t="s">
        <v>20</v>
      </c>
      <c r="E8702" t="s">
        <v>39</v>
      </c>
      <c r="F8702" t="s">
        <v>40</v>
      </c>
      <c r="G8702" t="s">
        <v>41</v>
      </c>
      <c r="H8702" t="s">
        <v>49</v>
      </c>
      <c r="I8702" t="s">
        <v>28</v>
      </c>
      <c r="J8702" t="s">
        <v>84</v>
      </c>
      <c r="K8702" t="s">
        <v>98</v>
      </c>
      <c r="L8702" t="s">
        <v>192</v>
      </c>
      <c r="M8702" t="s">
        <v>59</v>
      </c>
      <c r="N8702" s="2">
        <v>41019</v>
      </c>
      <c r="O8702" s="2">
        <v>41021</v>
      </c>
      <c r="P8702">
        <v>7</v>
      </c>
      <c r="Q8702" s="1">
        <v>7.0000000000000007E-2</v>
      </c>
      <c r="R8702">
        <v>2.88</v>
      </c>
      <c r="S8702">
        <v>0.99</v>
      </c>
      <c r="T8702">
        <f t="shared" si="135"/>
        <v>20.16</v>
      </c>
    </row>
    <row r="8703" spans="1:20" x14ac:dyDescent="0.25">
      <c r="A8703">
        <v>8702</v>
      </c>
      <c r="B8703">
        <v>89242</v>
      </c>
      <c r="C8703" t="s">
        <v>1812</v>
      </c>
      <c r="D8703" t="s">
        <v>20</v>
      </c>
      <c r="E8703" t="s">
        <v>39</v>
      </c>
      <c r="F8703" t="s">
        <v>47</v>
      </c>
      <c r="G8703" t="s">
        <v>41</v>
      </c>
      <c r="H8703" t="s">
        <v>61</v>
      </c>
      <c r="I8703" t="s">
        <v>28</v>
      </c>
      <c r="J8703" t="s">
        <v>84</v>
      </c>
      <c r="K8703" t="s">
        <v>71</v>
      </c>
      <c r="L8703" t="s">
        <v>192</v>
      </c>
      <c r="M8703" t="s">
        <v>160</v>
      </c>
      <c r="N8703" s="2">
        <v>40905</v>
      </c>
      <c r="O8703" s="2">
        <v>40907</v>
      </c>
      <c r="P8703">
        <v>6</v>
      </c>
      <c r="Q8703" s="1">
        <v>0.03</v>
      </c>
      <c r="R8703">
        <v>155.06</v>
      </c>
      <c r="S8703">
        <v>7.07</v>
      </c>
      <c r="T8703">
        <f t="shared" si="135"/>
        <v>930.36</v>
      </c>
    </row>
    <row r="8704" spans="1:20" x14ac:dyDescent="0.25">
      <c r="A8704">
        <v>8703</v>
      </c>
      <c r="B8704">
        <v>90141</v>
      </c>
      <c r="C8704" t="s">
        <v>2282</v>
      </c>
      <c r="D8704" t="s">
        <v>20</v>
      </c>
      <c r="E8704" t="s">
        <v>21</v>
      </c>
      <c r="F8704" t="s">
        <v>47</v>
      </c>
      <c r="G8704" t="s">
        <v>23</v>
      </c>
      <c r="H8704" t="s">
        <v>33</v>
      </c>
      <c r="I8704" t="s">
        <v>28</v>
      </c>
      <c r="J8704" t="s">
        <v>84</v>
      </c>
      <c r="K8704" t="s">
        <v>1147</v>
      </c>
      <c r="L8704" t="s">
        <v>192</v>
      </c>
      <c r="M8704" t="s">
        <v>117</v>
      </c>
      <c r="N8704" s="2">
        <v>41557</v>
      </c>
      <c r="O8704" s="2">
        <v>41558</v>
      </c>
      <c r="P8704">
        <v>4</v>
      </c>
      <c r="Q8704" s="1">
        <v>0.1</v>
      </c>
      <c r="R8704">
        <v>55.94</v>
      </c>
      <c r="S8704">
        <v>6.55</v>
      </c>
      <c r="T8704">
        <f t="shared" si="135"/>
        <v>223.76</v>
      </c>
    </row>
    <row r="8705" spans="1:20" x14ac:dyDescent="0.25">
      <c r="A8705">
        <v>8704</v>
      </c>
      <c r="B8705">
        <v>89039</v>
      </c>
      <c r="C8705" t="s">
        <v>1440</v>
      </c>
      <c r="D8705" t="s">
        <v>578</v>
      </c>
      <c r="E8705" t="s">
        <v>187</v>
      </c>
      <c r="F8705" t="s">
        <v>31</v>
      </c>
      <c r="G8705" t="s">
        <v>23</v>
      </c>
      <c r="H8705" t="s">
        <v>219</v>
      </c>
      <c r="I8705" t="s">
        <v>28</v>
      </c>
      <c r="J8705" t="s">
        <v>84</v>
      </c>
      <c r="K8705" t="s">
        <v>43</v>
      </c>
      <c r="L8705" t="s">
        <v>330</v>
      </c>
      <c r="M8705" t="s">
        <v>121</v>
      </c>
      <c r="N8705" s="2">
        <v>40188</v>
      </c>
      <c r="O8705" s="2">
        <v>40189</v>
      </c>
      <c r="P8705">
        <v>8</v>
      </c>
      <c r="Q8705" s="1">
        <v>0.05</v>
      </c>
      <c r="R8705">
        <v>70.98</v>
      </c>
      <c r="S8705">
        <v>46.74</v>
      </c>
      <c r="T8705">
        <f t="shared" si="135"/>
        <v>567.84</v>
      </c>
    </row>
    <row r="8706" spans="1:20" x14ac:dyDescent="0.25">
      <c r="A8706">
        <v>8705</v>
      </c>
      <c r="B8706">
        <v>89039</v>
      </c>
      <c r="C8706" t="s">
        <v>1440</v>
      </c>
      <c r="D8706" t="s">
        <v>20</v>
      </c>
      <c r="E8706" t="s">
        <v>39</v>
      </c>
      <c r="F8706" t="s">
        <v>31</v>
      </c>
      <c r="G8706" t="s">
        <v>23</v>
      </c>
      <c r="H8706" t="s">
        <v>78</v>
      </c>
      <c r="I8706" t="s">
        <v>28</v>
      </c>
      <c r="J8706" t="s">
        <v>84</v>
      </c>
      <c r="K8706" t="s">
        <v>184</v>
      </c>
      <c r="L8706" t="s">
        <v>44</v>
      </c>
      <c r="M8706" t="s">
        <v>63</v>
      </c>
      <c r="N8706" s="2">
        <v>40188</v>
      </c>
      <c r="O8706" s="2">
        <v>40190</v>
      </c>
      <c r="P8706">
        <v>12</v>
      </c>
      <c r="Q8706" s="1">
        <v>0.05</v>
      </c>
      <c r="R8706">
        <v>11.55</v>
      </c>
      <c r="S8706">
        <v>2.36</v>
      </c>
      <c r="T8706">
        <f t="shared" si="135"/>
        <v>138.60000000000002</v>
      </c>
    </row>
    <row r="8707" spans="1:20" x14ac:dyDescent="0.25">
      <c r="A8707">
        <v>8706</v>
      </c>
      <c r="B8707">
        <v>87990</v>
      </c>
      <c r="C8707" t="s">
        <v>1497</v>
      </c>
      <c r="D8707" t="s">
        <v>20</v>
      </c>
      <c r="E8707" t="s">
        <v>39</v>
      </c>
      <c r="F8707" t="s">
        <v>31</v>
      </c>
      <c r="G8707" t="s">
        <v>23</v>
      </c>
      <c r="H8707" t="s">
        <v>61</v>
      </c>
      <c r="I8707" t="s">
        <v>28</v>
      </c>
      <c r="J8707" t="s">
        <v>84</v>
      </c>
      <c r="K8707" t="s">
        <v>189</v>
      </c>
      <c r="L8707" t="s">
        <v>44</v>
      </c>
      <c r="M8707" t="s">
        <v>35</v>
      </c>
      <c r="N8707" s="2">
        <v>41431</v>
      </c>
      <c r="O8707" s="2">
        <v>41432</v>
      </c>
      <c r="P8707">
        <v>8</v>
      </c>
      <c r="Q8707" s="1">
        <v>0.02</v>
      </c>
      <c r="R8707">
        <v>6.47</v>
      </c>
      <c r="S8707">
        <v>1.22</v>
      </c>
      <c r="T8707">
        <f t="shared" ref="T8707:T8770" si="136">R8707*P8707</f>
        <v>51.76</v>
      </c>
    </row>
    <row r="8708" spans="1:20" x14ac:dyDescent="0.25">
      <c r="A8708">
        <v>8707</v>
      </c>
      <c r="B8708">
        <v>87978</v>
      </c>
      <c r="C8708" t="s">
        <v>574</v>
      </c>
      <c r="D8708" t="s">
        <v>20</v>
      </c>
      <c r="E8708" t="s">
        <v>39</v>
      </c>
      <c r="F8708" t="s">
        <v>47</v>
      </c>
      <c r="G8708" t="s">
        <v>23</v>
      </c>
      <c r="H8708" t="s">
        <v>54</v>
      </c>
      <c r="I8708" t="s">
        <v>28</v>
      </c>
      <c r="J8708" t="s">
        <v>84</v>
      </c>
      <c r="K8708" t="s">
        <v>189</v>
      </c>
      <c r="L8708" t="s">
        <v>44</v>
      </c>
      <c r="M8708" t="s">
        <v>134</v>
      </c>
      <c r="N8708" s="2">
        <v>40335</v>
      </c>
      <c r="O8708" s="2">
        <v>40337</v>
      </c>
      <c r="P8708">
        <v>15</v>
      </c>
      <c r="Q8708" s="1">
        <v>7.0000000000000007E-2</v>
      </c>
      <c r="R8708">
        <v>2.84</v>
      </c>
      <c r="S8708">
        <v>0.93</v>
      </c>
      <c r="T8708">
        <f t="shared" si="136"/>
        <v>42.599999999999994</v>
      </c>
    </row>
    <row r="8709" spans="1:20" x14ac:dyDescent="0.25">
      <c r="A8709">
        <v>8708</v>
      </c>
      <c r="B8709">
        <v>91132</v>
      </c>
      <c r="C8709" t="s">
        <v>1561</v>
      </c>
      <c r="D8709" t="s">
        <v>578</v>
      </c>
      <c r="E8709" t="s">
        <v>187</v>
      </c>
      <c r="F8709" t="s">
        <v>31</v>
      </c>
      <c r="G8709" t="s">
        <v>23</v>
      </c>
      <c r="H8709" t="s">
        <v>188</v>
      </c>
      <c r="I8709" t="s">
        <v>28</v>
      </c>
      <c r="J8709" t="s">
        <v>84</v>
      </c>
      <c r="K8709" t="s">
        <v>43</v>
      </c>
      <c r="L8709" t="s">
        <v>330</v>
      </c>
      <c r="M8709" t="s">
        <v>139</v>
      </c>
      <c r="N8709" s="2">
        <v>40600</v>
      </c>
      <c r="O8709" s="2">
        <v>40602</v>
      </c>
      <c r="P8709">
        <v>5</v>
      </c>
      <c r="Q8709" s="1">
        <v>0.05</v>
      </c>
      <c r="R8709">
        <v>15.23</v>
      </c>
      <c r="S8709">
        <v>27.75</v>
      </c>
      <c r="T8709">
        <f t="shared" si="136"/>
        <v>76.150000000000006</v>
      </c>
    </row>
    <row r="8710" spans="1:20" x14ac:dyDescent="0.25">
      <c r="A8710">
        <v>8709</v>
      </c>
      <c r="B8710">
        <v>87127</v>
      </c>
      <c r="C8710" t="s">
        <v>402</v>
      </c>
      <c r="D8710" t="s">
        <v>20</v>
      </c>
      <c r="E8710" t="s">
        <v>39</v>
      </c>
      <c r="F8710" t="s">
        <v>31</v>
      </c>
      <c r="G8710" t="s">
        <v>93</v>
      </c>
      <c r="H8710" t="s">
        <v>78</v>
      </c>
      <c r="I8710" t="s">
        <v>28</v>
      </c>
      <c r="J8710" t="s">
        <v>84</v>
      </c>
      <c r="K8710" t="s">
        <v>248</v>
      </c>
      <c r="L8710" t="s">
        <v>44</v>
      </c>
      <c r="M8710" t="s">
        <v>102</v>
      </c>
      <c r="N8710" s="2">
        <v>40563</v>
      </c>
      <c r="O8710" s="2">
        <v>40564</v>
      </c>
      <c r="P8710">
        <v>5</v>
      </c>
      <c r="Q8710" s="1">
        <v>0.04</v>
      </c>
      <c r="R8710">
        <v>2.1</v>
      </c>
      <c r="S8710">
        <v>0.7</v>
      </c>
      <c r="T8710">
        <f t="shared" si="136"/>
        <v>10.5</v>
      </c>
    </row>
    <row r="8711" spans="1:20" x14ac:dyDescent="0.25">
      <c r="A8711">
        <v>8710</v>
      </c>
      <c r="B8711">
        <v>87127</v>
      </c>
      <c r="C8711" t="s">
        <v>1077</v>
      </c>
      <c r="D8711" t="s">
        <v>20</v>
      </c>
      <c r="E8711" t="s">
        <v>39</v>
      </c>
      <c r="F8711" t="s">
        <v>22</v>
      </c>
      <c r="G8711" t="s">
        <v>93</v>
      </c>
      <c r="H8711" t="s">
        <v>42</v>
      </c>
      <c r="I8711" t="s">
        <v>28</v>
      </c>
      <c r="J8711" t="s">
        <v>84</v>
      </c>
      <c r="K8711" t="s">
        <v>101</v>
      </c>
      <c r="L8711" t="s">
        <v>746</v>
      </c>
      <c r="M8711" t="s">
        <v>27</v>
      </c>
      <c r="N8711" s="2">
        <v>40563</v>
      </c>
      <c r="O8711" s="2">
        <v>40565</v>
      </c>
      <c r="P8711">
        <v>6</v>
      </c>
      <c r="Q8711" s="1">
        <v>7.0000000000000007E-2</v>
      </c>
      <c r="R8711">
        <v>4.4800000000000004</v>
      </c>
      <c r="S8711">
        <v>49</v>
      </c>
      <c r="T8711">
        <f t="shared" si="136"/>
        <v>26.880000000000003</v>
      </c>
    </row>
    <row r="8712" spans="1:20" x14ac:dyDescent="0.25">
      <c r="A8712">
        <v>8711</v>
      </c>
      <c r="B8712">
        <v>91300</v>
      </c>
      <c r="C8712" t="s">
        <v>237</v>
      </c>
      <c r="D8712" t="s">
        <v>38</v>
      </c>
      <c r="E8712" t="s">
        <v>187</v>
      </c>
      <c r="F8712" t="s">
        <v>22</v>
      </c>
      <c r="G8712" t="s">
        <v>93</v>
      </c>
      <c r="H8712" t="s">
        <v>188</v>
      </c>
      <c r="I8712" t="s">
        <v>28</v>
      </c>
      <c r="J8712" t="s">
        <v>84</v>
      </c>
      <c r="K8712" t="s">
        <v>71</v>
      </c>
      <c r="L8712" t="s">
        <v>192</v>
      </c>
      <c r="M8712" t="s">
        <v>238</v>
      </c>
      <c r="N8712" s="2">
        <v>40604</v>
      </c>
      <c r="O8712" s="2">
        <v>40606</v>
      </c>
      <c r="P8712">
        <v>2</v>
      </c>
      <c r="Q8712" s="1">
        <v>0.04</v>
      </c>
      <c r="R8712">
        <v>1.76</v>
      </c>
      <c r="S8712">
        <v>4.8600000000000003</v>
      </c>
      <c r="T8712">
        <f t="shared" si="136"/>
        <v>3.52</v>
      </c>
    </row>
    <row r="8713" spans="1:20" x14ac:dyDescent="0.25">
      <c r="A8713">
        <v>8712</v>
      </c>
      <c r="B8713">
        <v>87387</v>
      </c>
      <c r="C8713" t="s">
        <v>2435</v>
      </c>
      <c r="D8713" t="s">
        <v>38</v>
      </c>
      <c r="E8713" t="s">
        <v>21</v>
      </c>
      <c r="F8713" t="s">
        <v>31</v>
      </c>
      <c r="G8713" t="s">
        <v>23</v>
      </c>
      <c r="H8713" t="s">
        <v>33</v>
      </c>
      <c r="I8713" t="s">
        <v>28</v>
      </c>
      <c r="J8713" t="s">
        <v>84</v>
      </c>
      <c r="K8713" t="s">
        <v>213</v>
      </c>
      <c r="L8713" t="s">
        <v>192</v>
      </c>
      <c r="M8713" t="s">
        <v>35</v>
      </c>
      <c r="N8713" s="2">
        <v>41214</v>
      </c>
      <c r="O8713" s="2">
        <v>41215</v>
      </c>
      <c r="P8713">
        <v>36</v>
      </c>
      <c r="Q8713" s="1">
        <v>0.04</v>
      </c>
      <c r="R8713">
        <v>125.99</v>
      </c>
      <c r="S8713">
        <v>7.69</v>
      </c>
      <c r="T8713">
        <f t="shared" si="136"/>
        <v>4535.6399999999994</v>
      </c>
    </row>
    <row r="8714" spans="1:20" x14ac:dyDescent="0.25">
      <c r="A8714">
        <v>8713</v>
      </c>
      <c r="B8714">
        <v>87387</v>
      </c>
      <c r="C8714" t="s">
        <v>2521</v>
      </c>
      <c r="D8714" t="s">
        <v>38</v>
      </c>
      <c r="E8714" t="s">
        <v>21</v>
      </c>
      <c r="F8714" t="s">
        <v>31</v>
      </c>
      <c r="G8714" t="s">
        <v>23</v>
      </c>
      <c r="H8714" t="s">
        <v>203</v>
      </c>
      <c r="I8714" t="s">
        <v>28</v>
      </c>
      <c r="J8714" t="s">
        <v>84</v>
      </c>
      <c r="K8714" t="s">
        <v>213</v>
      </c>
      <c r="L8714" t="s">
        <v>192</v>
      </c>
      <c r="M8714" t="s">
        <v>63</v>
      </c>
      <c r="N8714" s="2">
        <v>41214</v>
      </c>
      <c r="O8714" s="2">
        <v>41216</v>
      </c>
      <c r="P8714">
        <v>7</v>
      </c>
      <c r="Q8714" s="1">
        <v>0.05</v>
      </c>
      <c r="R8714">
        <v>300.97000000000003</v>
      </c>
      <c r="S8714">
        <v>7.18</v>
      </c>
      <c r="T8714">
        <f t="shared" si="136"/>
        <v>2106.79</v>
      </c>
    </row>
    <row r="8715" spans="1:20" x14ac:dyDescent="0.25">
      <c r="A8715">
        <v>8714</v>
      </c>
      <c r="B8715">
        <v>87790</v>
      </c>
      <c r="C8715" t="s">
        <v>1434</v>
      </c>
      <c r="D8715" t="s">
        <v>20</v>
      </c>
      <c r="E8715" t="s">
        <v>39</v>
      </c>
      <c r="F8715" t="s">
        <v>31</v>
      </c>
      <c r="G8715" t="s">
        <v>41</v>
      </c>
      <c r="H8715" t="s">
        <v>42</v>
      </c>
      <c r="I8715" t="s">
        <v>28</v>
      </c>
      <c r="J8715" t="s">
        <v>84</v>
      </c>
      <c r="K8715" t="s">
        <v>181</v>
      </c>
      <c r="L8715" t="s">
        <v>192</v>
      </c>
      <c r="M8715" t="s">
        <v>35</v>
      </c>
      <c r="N8715" s="2">
        <v>40358</v>
      </c>
      <c r="O8715" s="2">
        <v>40360</v>
      </c>
      <c r="P8715">
        <v>16</v>
      </c>
      <c r="Q8715" s="1">
        <v>0.09</v>
      </c>
      <c r="R8715">
        <v>6.48</v>
      </c>
      <c r="S8715">
        <v>7.03</v>
      </c>
      <c r="T8715">
        <f t="shared" si="136"/>
        <v>103.68</v>
      </c>
    </row>
    <row r="8716" spans="1:20" x14ac:dyDescent="0.25">
      <c r="A8716">
        <v>8715</v>
      </c>
      <c r="B8716">
        <v>87340</v>
      </c>
      <c r="C8716" t="s">
        <v>2514</v>
      </c>
      <c r="D8716" t="s">
        <v>20</v>
      </c>
      <c r="E8716" t="s">
        <v>39</v>
      </c>
      <c r="F8716" t="s">
        <v>22</v>
      </c>
      <c r="G8716" t="s">
        <v>32</v>
      </c>
      <c r="H8716" t="s">
        <v>49</v>
      </c>
      <c r="I8716" t="s">
        <v>28</v>
      </c>
      <c r="J8716" t="s">
        <v>84</v>
      </c>
      <c r="K8716" t="s">
        <v>82</v>
      </c>
      <c r="L8716" t="s">
        <v>192</v>
      </c>
      <c r="M8716" t="s">
        <v>150</v>
      </c>
      <c r="N8716" s="2">
        <v>41433</v>
      </c>
      <c r="O8716" s="2">
        <v>41434</v>
      </c>
      <c r="P8716">
        <v>5</v>
      </c>
      <c r="Q8716" s="1">
        <v>0.03</v>
      </c>
      <c r="R8716">
        <v>289.52999999999997</v>
      </c>
      <c r="S8716">
        <v>19.989999999999998</v>
      </c>
      <c r="T8716">
        <f t="shared" si="136"/>
        <v>1447.6499999999999</v>
      </c>
    </row>
    <row r="8717" spans="1:20" x14ac:dyDescent="0.25">
      <c r="A8717">
        <v>8716</v>
      </c>
      <c r="B8717">
        <v>87340</v>
      </c>
      <c r="C8717" t="s">
        <v>155</v>
      </c>
      <c r="D8717" t="s">
        <v>20</v>
      </c>
      <c r="E8717" t="s">
        <v>39</v>
      </c>
      <c r="F8717" t="s">
        <v>47</v>
      </c>
      <c r="G8717" t="s">
        <v>32</v>
      </c>
      <c r="H8717" t="s">
        <v>49</v>
      </c>
      <c r="I8717" t="s">
        <v>28</v>
      </c>
      <c r="J8717" t="s">
        <v>84</v>
      </c>
      <c r="K8717" t="s">
        <v>58</v>
      </c>
      <c r="L8717" t="s">
        <v>44</v>
      </c>
      <c r="M8717" t="s">
        <v>156</v>
      </c>
      <c r="N8717" s="2">
        <v>41433</v>
      </c>
      <c r="O8717" s="2">
        <v>41434</v>
      </c>
      <c r="P8717">
        <v>15</v>
      </c>
      <c r="Q8717" s="1">
        <v>0.1</v>
      </c>
      <c r="R8717">
        <v>1.6</v>
      </c>
      <c r="S8717">
        <v>1.29</v>
      </c>
      <c r="T8717">
        <f t="shared" si="136"/>
        <v>24</v>
      </c>
    </row>
    <row r="8718" spans="1:20" x14ac:dyDescent="0.25">
      <c r="A8718">
        <v>8717</v>
      </c>
      <c r="B8718">
        <v>91467</v>
      </c>
      <c r="C8718" t="s">
        <v>820</v>
      </c>
      <c r="D8718" t="s">
        <v>20</v>
      </c>
      <c r="E8718" t="s">
        <v>39</v>
      </c>
      <c r="F8718" t="s">
        <v>22</v>
      </c>
      <c r="G8718" t="s">
        <v>41</v>
      </c>
      <c r="H8718" t="s">
        <v>61</v>
      </c>
      <c r="I8718" t="s">
        <v>28</v>
      </c>
      <c r="J8718" t="s">
        <v>84</v>
      </c>
      <c r="K8718" t="s">
        <v>119</v>
      </c>
      <c r="L8718" t="s">
        <v>192</v>
      </c>
      <c r="M8718" t="s">
        <v>27</v>
      </c>
      <c r="N8718" s="2">
        <v>41349</v>
      </c>
      <c r="O8718" s="2">
        <v>41351</v>
      </c>
      <c r="P8718">
        <v>8</v>
      </c>
      <c r="Q8718" s="1">
        <v>7.0000000000000007E-2</v>
      </c>
      <c r="R8718">
        <v>3.52</v>
      </c>
      <c r="S8718">
        <v>6.83</v>
      </c>
      <c r="T8718">
        <f t="shared" si="136"/>
        <v>28.16</v>
      </c>
    </row>
    <row r="8719" spans="1:20" x14ac:dyDescent="0.25">
      <c r="A8719">
        <v>8718</v>
      </c>
      <c r="B8719">
        <v>91467</v>
      </c>
      <c r="C8719" t="s">
        <v>820</v>
      </c>
      <c r="D8719" t="s">
        <v>20</v>
      </c>
      <c r="E8719" t="s">
        <v>39</v>
      </c>
      <c r="F8719" t="s">
        <v>22</v>
      </c>
      <c r="G8719" t="s">
        <v>41</v>
      </c>
      <c r="H8719" t="s">
        <v>89</v>
      </c>
      <c r="I8719" t="s">
        <v>28</v>
      </c>
      <c r="J8719" t="s">
        <v>84</v>
      </c>
      <c r="K8719" t="s">
        <v>105</v>
      </c>
      <c r="L8719" t="s">
        <v>192</v>
      </c>
      <c r="M8719" t="s">
        <v>499</v>
      </c>
      <c r="N8719" s="2">
        <v>41349</v>
      </c>
      <c r="O8719" s="2">
        <v>41351</v>
      </c>
      <c r="P8719">
        <v>3</v>
      </c>
      <c r="Q8719" s="1">
        <v>0</v>
      </c>
      <c r="R8719">
        <v>14.98</v>
      </c>
      <c r="S8719">
        <v>7.69</v>
      </c>
      <c r="T8719">
        <f t="shared" si="136"/>
        <v>44.94</v>
      </c>
    </row>
    <row r="8720" spans="1:20" x14ac:dyDescent="0.25">
      <c r="A8720">
        <v>8719</v>
      </c>
      <c r="B8720">
        <v>90008</v>
      </c>
      <c r="C8720" t="s">
        <v>1540</v>
      </c>
      <c r="D8720" t="s">
        <v>20</v>
      </c>
      <c r="E8720" t="s">
        <v>39</v>
      </c>
      <c r="F8720" t="s">
        <v>22</v>
      </c>
      <c r="G8720" t="s">
        <v>23</v>
      </c>
      <c r="H8720" t="s">
        <v>78</v>
      </c>
      <c r="I8720" t="s">
        <v>28</v>
      </c>
      <c r="J8720" t="s">
        <v>84</v>
      </c>
      <c r="K8720" t="s">
        <v>50</v>
      </c>
      <c r="L8720" t="s">
        <v>192</v>
      </c>
      <c r="M8720" t="s">
        <v>294</v>
      </c>
      <c r="N8720" s="2">
        <v>41389</v>
      </c>
      <c r="O8720" s="2">
        <v>41391</v>
      </c>
      <c r="P8720">
        <v>1</v>
      </c>
      <c r="Q8720" s="1">
        <v>0</v>
      </c>
      <c r="R8720">
        <v>22.84</v>
      </c>
      <c r="S8720">
        <v>8.18</v>
      </c>
      <c r="T8720">
        <f t="shared" si="136"/>
        <v>22.84</v>
      </c>
    </row>
    <row r="8721" spans="1:20" x14ac:dyDescent="0.25">
      <c r="A8721">
        <v>8720</v>
      </c>
      <c r="B8721">
        <v>88307</v>
      </c>
      <c r="C8721" t="s">
        <v>934</v>
      </c>
      <c r="D8721" t="s">
        <v>20</v>
      </c>
      <c r="E8721" t="s">
        <v>39</v>
      </c>
      <c r="F8721" t="s">
        <v>22</v>
      </c>
      <c r="G8721" t="s">
        <v>41</v>
      </c>
      <c r="H8721" t="s">
        <v>54</v>
      </c>
      <c r="I8721" t="s">
        <v>28</v>
      </c>
      <c r="J8721" t="s">
        <v>84</v>
      </c>
      <c r="K8721" t="s">
        <v>98</v>
      </c>
      <c r="L8721" t="s">
        <v>192</v>
      </c>
      <c r="M8721" t="s">
        <v>227</v>
      </c>
      <c r="N8721" s="2">
        <v>41420</v>
      </c>
      <c r="O8721" s="2">
        <v>41422</v>
      </c>
      <c r="P8721">
        <v>16</v>
      </c>
      <c r="Q8721" s="1">
        <v>0.06</v>
      </c>
      <c r="R8721">
        <v>41.71</v>
      </c>
      <c r="S8721">
        <v>4.5</v>
      </c>
      <c r="T8721">
        <f t="shared" si="136"/>
        <v>667.36</v>
      </c>
    </row>
    <row r="8722" spans="1:20" x14ac:dyDescent="0.25">
      <c r="A8722">
        <v>8721</v>
      </c>
      <c r="B8722">
        <v>88307</v>
      </c>
      <c r="C8722" t="s">
        <v>934</v>
      </c>
      <c r="D8722" t="s">
        <v>20</v>
      </c>
      <c r="E8722" t="s">
        <v>39</v>
      </c>
      <c r="F8722" t="s">
        <v>22</v>
      </c>
      <c r="G8722" t="s">
        <v>41</v>
      </c>
      <c r="H8722" t="s">
        <v>94</v>
      </c>
      <c r="I8722" t="s">
        <v>28</v>
      </c>
      <c r="J8722" t="s">
        <v>84</v>
      </c>
      <c r="K8722" t="s">
        <v>62</v>
      </c>
      <c r="L8722" t="s">
        <v>192</v>
      </c>
      <c r="M8722" t="s">
        <v>190</v>
      </c>
      <c r="N8722" s="2">
        <v>41420</v>
      </c>
      <c r="O8722" s="2">
        <v>41421</v>
      </c>
      <c r="P8722">
        <v>4</v>
      </c>
      <c r="Q8722" s="1">
        <v>0.1</v>
      </c>
      <c r="R8722">
        <v>5.34</v>
      </c>
      <c r="S8722">
        <v>2.99</v>
      </c>
      <c r="T8722">
        <f t="shared" si="136"/>
        <v>21.36</v>
      </c>
    </row>
    <row r="8723" spans="1:20" x14ac:dyDescent="0.25">
      <c r="A8723">
        <v>8722</v>
      </c>
      <c r="B8723">
        <v>86618</v>
      </c>
      <c r="C8723" t="s">
        <v>1052</v>
      </c>
      <c r="D8723" t="s">
        <v>20</v>
      </c>
      <c r="E8723" t="s">
        <v>187</v>
      </c>
      <c r="F8723" t="s">
        <v>40</v>
      </c>
      <c r="G8723" t="s">
        <v>93</v>
      </c>
      <c r="H8723" t="s">
        <v>188</v>
      </c>
      <c r="I8723" t="s">
        <v>28</v>
      </c>
      <c r="J8723" t="s">
        <v>84</v>
      </c>
      <c r="K8723" t="s">
        <v>68</v>
      </c>
      <c r="L8723" t="s">
        <v>26</v>
      </c>
      <c r="M8723" t="s">
        <v>59</v>
      </c>
      <c r="N8723" s="2">
        <v>41545</v>
      </c>
      <c r="O8723" s="2">
        <v>41546</v>
      </c>
      <c r="P8723">
        <v>8</v>
      </c>
      <c r="Q8723" s="1">
        <v>0.06</v>
      </c>
      <c r="R8723">
        <v>4.82</v>
      </c>
      <c r="S8723">
        <v>5.72</v>
      </c>
      <c r="T8723">
        <f t="shared" si="136"/>
        <v>38.56</v>
      </c>
    </row>
    <row r="8724" spans="1:20" x14ac:dyDescent="0.25">
      <c r="A8724">
        <v>8723</v>
      </c>
      <c r="B8724">
        <v>89416</v>
      </c>
      <c r="C8724" t="s">
        <v>1341</v>
      </c>
      <c r="D8724" t="s">
        <v>20</v>
      </c>
      <c r="E8724" t="s">
        <v>39</v>
      </c>
      <c r="F8724" t="s">
        <v>31</v>
      </c>
      <c r="G8724" t="s">
        <v>93</v>
      </c>
      <c r="H8724" t="s">
        <v>49</v>
      </c>
      <c r="I8724" t="s">
        <v>28</v>
      </c>
      <c r="J8724" t="s">
        <v>84</v>
      </c>
      <c r="K8724" t="s">
        <v>165</v>
      </c>
      <c r="L8724" t="s">
        <v>192</v>
      </c>
      <c r="M8724" t="s">
        <v>35</v>
      </c>
      <c r="N8724" s="2">
        <v>41360</v>
      </c>
      <c r="O8724" s="2">
        <v>41362</v>
      </c>
      <c r="P8724">
        <v>3</v>
      </c>
      <c r="Q8724" s="1">
        <v>0.06</v>
      </c>
      <c r="R8724">
        <v>5.58</v>
      </c>
      <c r="S8724">
        <v>2.99</v>
      </c>
      <c r="T8724">
        <f t="shared" si="136"/>
        <v>16.740000000000002</v>
      </c>
    </row>
    <row r="8725" spans="1:20" x14ac:dyDescent="0.25">
      <c r="A8725">
        <v>8724</v>
      </c>
      <c r="B8725">
        <v>89416</v>
      </c>
      <c r="C8725" t="s">
        <v>1341</v>
      </c>
      <c r="D8725" t="s">
        <v>20</v>
      </c>
      <c r="E8725" t="s">
        <v>21</v>
      </c>
      <c r="F8725" t="s">
        <v>31</v>
      </c>
      <c r="G8725" t="s">
        <v>93</v>
      </c>
      <c r="H8725" t="s">
        <v>203</v>
      </c>
      <c r="I8725" t="s">
        <v>28</v>
      </c>
      <c r="J8725" t="s">
        <v>84</v>
      </c>
      <c r="K8725" t="s">
        <v>34</v>
      </c>
      <c r="L8725" t="s">
        <v>192</v>
      </c>
      <c r="M8725" t="s">
        <v>35</v>
      </c>
      <c r="N8725" s="2">
        <v>41360</v>
      </c>
      <c r="O8725" s="2">
        <v>41361</v>
      </c>
      <c r="P8725">
        <v>8</v>
      </c>
      <c r="Q8725" s="1">
        <v>0.05</v>
      </c>
      <c r="R8725">
        <v>39.979999999999997</v>
      </c>
      <c r="S8725">
        <v>7.12</v>
      </c>
      <c r="T8725">
        <f t="shared" si="136"/>
        <v>319.83999999999997</v>
      </c>
    </row>
    <row r="8726" spans="1:20" x14ac:dyDescent="0.25">
      <c r="A8726">
        <v>8725</v>
      </c>
      <c r="B8726">
        <v>89416</v>
      </c>
      <c r="C8726" t="s">
        <v>1341</v>
      </c>
      <c r="D8726" t="s">
        <v>20</v>
      </c>
      <c r="E8726" t="s">
        <v>21</v>
      </c>
      <c r="F8726" t="s">
        <v>31</v>
      </c>
      <c r="G8726" t="s">
        <v>93</v>
      </c>
      <c r="H8726" t="s">
        <v>203</v>
      </c>
      <c r="I8726" t="s">
        <v>28</v>
      </c>
      <c r="J8726" t="s">
        <v>84</v>
      </c>
      <c r="K8726" t="s">
        <v>1254</v>
      </c>
      <c r="L8726" t="s">
        <v>192</v>
      </c>
      <c r="M8726" t="s">
        <v>35</v>
      </c>
      <c r="N8726" s="2">
        <v>41360</v>
      </c>
      <c r="O8726" s="2">
        <v>41361</v>
      </c>
      <c r="P8726">
        <v>9</v>
      </c>
      <c r="Q8726" s="1">
        <v>0.09</v>
      </c>
      <c r="R8726">
        <v>125.99</v>
      </c>
      <c r="S8726">
        <v>8.99</v>
      </c>
      <c r="T8726">
        <f t="shared" si="136"/>
        <v>1133.9099999999999</v>
      </c>
    </row>
    <row r="8727" spans="1:20" x14ac:dyDescent="0.25">
      <c r="A8727">
        <v>8726</v>
      </c>
      <c r="B8727">
        <v>87284</v>
      </c>
      <c r="C8727" t="s">
        <v>1352</v>
      </c>
      <c r="D8727" t="s">
        <v>578</v>
      </c>
      <c r="E8727" t="s">
        <v>187</v>
      </c>
      <c r="F8727" t="s">
        <v>47</v>
      </c>
      <c r="G8727" t="s">
        <v>93</v>
      </c>
      <c r="H8727" t="s">
        <v>219</v>
      </c>
      <c r="I8727" t="s">
        <v>28</v>
      </c>
      <c r="J8727" t="s">
        <v>84</v>
      </c>
      <c r="K8727" t="s">
        <v>113</v>
      </c>
      <c r="L8727" t="s">
        <v>330</v>
      </c>
      <c r="M8727" t="s">
        <v>156</v>
      </c>
      <c r="N8727" s="2">
        <v>41594</v>
      </c>
      <c r="O8727" s="2">
        <v>41595</v>
      </c>
      <c r="P8727">
        <v>3</v>
      </c>
      <c r="Q8727" s="1">
        <v>0.04</v>
      </c>
      <c r="R8727">
        <v>70.89</v>
      </c>
      <c r="S8727">
        <v>89.3</v>
      </c>
      <c r="T8727">
        <f t="shared" si="136"/>
        <v>212.67000000000002</v>
      </c>
    </row>
    <row r="8728" spans="1:20" x14ac:dyDescent="0.25">
      <c r="A8728">
        <v>8727</v>
      </c>
      <c r="B8728">
        <v>89843</v>
      </c>
      <c r="C8728" t="s">
        <v>1014</v>
      </c>
      <c r="D8728" t="s">
        <v>38</v>
      </c>
      <c r="E8728" t="s">
        <v>21</v>
      </c>
      <c r="F8728" t="s">
        <v>31</v>
      </c>
      <c r="G8728" t="s">
        <v>23</v>
      </c>
      <c r="H8728" t="s">
        <v>206</v>
      </c>
      <c r="I8728" t="s">
        <v>28</v>
      </c>
      <c r="J8728" t="s">
        <v>84</v>
      </c>
      <c r="K8728" t="s">
        <v>210</v>
      </c>
      <c r="L8728" t="s">
        <v>192</v>
      </c>
      <c r="M8728" t="s">
        <v>296</v>
      </c>
      <c r="N8728" s="2">
        <v>41171</v>
      </c>
      <c r="O8728" s="2">
        <v>41173</v>
      </c>
      <c r="P8728">
        <v>5</v>
      </c>
      <c r="Q8728" s="1">
        <v>0.03</v>
      </c>
      <c r="R8728">
        <v>125.99</v>
      </c>
      <c r="S8728">
        <v>7.69</v>
      </c>
      <c r="T8728">
        <f t="shared" si="136"/>
        <v>629.94999999999993</v>
      </c>
    </row>
    <row r="8729" spans="1:20" x14ac:dyDescent="0.25">
      <c r="A8729">
        <v>8728</v>
      </c>
      <c r="B8729">
        <v>88724</v>
      </c>
      <c r="C8729" t="s">
        <v>1219</v>
      </c>
      <c r="D8729" t="s">
        <v>38</v>
      </c>
      <c r="E8729" t="s">
        <v>39</v>
      </c>
      <c r="F8729" t="s">
        <v>47</v>
      </c>
      <c r="G8729" t="s">
        <v>32</v>
      </c>
      <c r="H8729" t="s">
        <v>54</v>
      </c>
      <c r="I8729" t="s">
        <v>28</v>
      </c>
      <c r="J8729" t="s">
        <v>84</v>
      </c>
      <c r="K8729" t="s">
        <v>129</v>
      </c>
      <c r="L8729" t="s">
        <v>192</v>
      </c>
      <c r="M8729" t="s">
        <v>51</v>
      </c>
      <c r="N8729" s="2">
        <v>41450</v>
      </c>
      <c r="O8729" s="2">
        <v>41452</v>
      </c>
      <c r="P8729">
        <v>2</v>
      </c>
      <c r="Q8729" s="1">
        <v>0.08</v>
      </c>
      <c r="R8729">
        <v>10.98</v>
      </c>
      <c r="S8729">
        <v>4.8</v>
      </c>
      <c r="T8729">
        <f t="shared" si="136"/>
        <v>21.96</v>
      </c>
    </row>
    <row r="8730" spans="1:20" x14ac:dyDescent="0.25">
      <c r="A8730">
        <v>8729</v>
      </c>
      <c r="B8730">
        <v>88724</v>
      </c>
      <c r="C8730" t="s">
        <v>1219</v>
      </c>
      <c r="D8730" t="s">
        <v>20</v>
      </c>
      <c r="E8730" t="s">
        <v>39</v>
      </c>
      <c r="F8730" t="s">
        <v>47</v>
      </c>
      <c r="G8730" t="s">
        <v>32</v>
      </c>
      <c r="H8730" t="s">
        <v>42</v>
      </c>
      <c r="I8730" t="s">
        <v>28</v>
      </c>
      <c r="J8730" t="s">
        <v>84</v>
      </c>
      <c r="K8730" t="s">
        <v>163</v>
      </c>
      <c r="L8730" t="s">
        <v>26</v>
      </c>
      <c r="M8730" t="s">
        <v>114</v>
      </c>
      <c r="N8730" s="2">
        <v>41450</v>
      </c>
      <c r="O8730" s="2">
        <v>41451</v>
      </c>
      <c r="P8730">
        <v>18</v>
      </c>
      <c r="Q8730" s="1">
        <v>0.09</v>
      </c>
      <c r="R8730">
        <v>11.97</v>
      </c>
      <c r="S8730">
        <v>5.81</v>
      </c>
      <c r="T8730">
        <f t="shared" si="136"/>
        <v>215.46</v>
      </c>
    </row>
    <row r="8731" spans="1:20" x14ac:dyDescent="0.25">
      <c r="A8731">
        <v>8730</v>
      </c>
      <c r="B8731">
        <v>86155</v>
      </c>
      <c r="C8731" t="s">
        <v>1342</v>
      </c>
      <c r="D8731" t="s">
        <v>38</v>
      </c>
      <c r="E8731" t="s">
        <v>21</v>
      </c>
      <c r="F8731" t="s">
        <v>31</v>
      </c>
      <c r="G8731" t="s">
        <v>23</v>
      </c>
      <c r="H8731" t="s">
        <v>24</v>
      </c>
      <c r="I8731" t="s">
        <v>28</v>
      </c>
      <c r="J8731" t="s">
        <v>84</v>
      </c>
      <c r="K8731" t="s">
        <v>201</v>
      </c>
      <c r="L8731" t="s">
        <v>706</v>
      </c>
      <c r="M8731" t="s">
        <v>214</v>
      </c>
      <c r="N8731" s="2">
        <v>41036</v>
      </c>
      <c r="O8731" s="2">
        <v>41037</v>
      </c>
      <c r="P8731">
        <v>17</v>
      </c>
      <c r="Q8731" s="1">
        <v>0.08</v>
      </c>
      <c r="R8731">
        <v>11.99</v>
      </c>
      <c r="S8731">
        <v>5.99</v>
      </c>
      <c r="T8731">
        <f t="shared" si="136"/>
        <v>203.83</v>
      </c>
    </row>
    <row r="8732" spans="1:20" x14ac:dyDescent="0.25">
      <c r="A8732">
        <v>8731</v>
      </c>
      <c r="B8732">
        <v>87147</v>
      </c>
      <c r="C8732" t="s">
        <v>927</v>
      </c>
      <c r="D8732" t="s">
        <v>20</v>
      </c>
      <c r="E8732" t="s">
        <v>21</v>
      </c>
      <c r="F8732" t="s">
        <v>22</v>
      </c>
      <c r="G8732" t="s">
        <v>48</v>
      </c>
      <c r="H8732" t="s">
        <v>203</v>
      </c>
      <c r="I8732" t="s">
        <v>28</v>
      </c>
      <c r="J8732" t="s">
        <v>84</v>
      </c>
      <c r="K8732" t="s">
        <v>210</v>
      </c>
      <c r="L8732" t="s">
        <v>192</v>
      </c>
      <c r="M8732" t="s">
        <v>444</v>
      </c>
      <c r="N8732" s="2">
        <v>40306</v>
      </c>
      <c r="O8732" s="2">
        <v>40306</v>
      </c>
      <c r="P8732">
        <v>1</v>
      </c>
      <c r="Q8732" s="1">
        <v>0.06</v>
      </c>
      <c r="R8732">
        <v>300.97000000000003</v>
      </c>
      <c r="S8732">
        <v>7.18</v>
      </c>
      <c r="T8732">
        <f t="shared" si="136"/>
        <v>300.97000000000003</v>
      </c>
    </row>
    <row r="8733" spans="1:20" x14ac:dyDescent="0.25">
      <c r="A8733">
        <v>8732</v>
      </c>
      <c r="B8733">
        <v>89082</v>
      </c>
      <c r="C8733" t="s">
        <v>2029</v>
      </c>
      <c r="D8733" t="s">
        <v>20</v>
      </c>
      <c r="E8733" t="s">
        <v>39</v>
      </c>
      <c r="F8733" t="s">
        <v>40</v>
      </c>
      <c r="G8733" t="s">
        <v>41</v>
      </c>
      <c r="H8733" t="s">
        <v>78</v>
      </c>
      <c r="I8733" t="s">
        <v>28</v>
      </c>
      <c r="J8733" t="s">
        <v>84</v>
      </c>
      <c r="K8733" t="s">
        <v>289</v>
      </c>
      <c r="L8733" t="s">
        <v>192</v>
      </c>
      <c r="M8733" t="s">
        <v>99</v>
      </c>
      <c r="N8733" s="2">
        <v>41457</v>
      </c>
      <c r="O8733" s="2">
        <v>41458</v>
      </c>
      <c r="P8733">
        <v>8</v>
      </c>
      <c r="Q8733" s="1">
        <v>0.02</v>
      </c>
      <c r="R8733">
        <v>18.97</v>
      </c>
      <c r="S8733">
        <v>9.0299999999999994</v>
      </c>
      <c r="T8733">
        <f t="shared" si="136"/>
        <v>151.76</v>
      </c>
    </row>
    <row r="8734" spans="1:20" x14ac:dyDescent="0.25">
      <c r="A8734">
        <v>8733</v>
      </c>
      <c r="B8734">
        <v>88781</v>
      </c>
      <c r="C8734" t="s">
        <v>1355</v>
      </c>
      <c r="D8734" t="s">
        <v>20</v>
      </c>
      <c r="E8734" t="s">
        <v>39</v>
      </c>
      <c r="F8734" t="s">
        <v>31</v>
      </c>
      <c r="G8734" t="s">
        <v>93</v>
      </c>
      <c r="H8734" t="s">
        <v>54</v>
      </c>
      <c r="I8734" t="s">
        <v>28</v>
      </c>
      <c r="J8734" t="s">
        <v>84</v>
      </c>
      <c r="K8734" t="s">
        <v>105</v>
      </c>
      <c r="L8734" t="s">
        <v>192</v>
      </c>
      <c r="M8734" t="s">
        <v>367</v>
      </c>
      <c r="N8734" s="2">
        <v>40376</v>
      </c>
      <c r="O8734" s="2">
        <v>40377</v>
      </c>
      <c r="P8734">
        <v>10</v>
      </c>
      <c r="Q8734" s="1">
        <v>0.05</v>
      </c>
      <c r="R8734">
        <v>5.68</v>
      </c>
      <c r="S8734">
        <v>1.39</v>
      </c>
      <c r="T8734">
        <f t="shared" si="136"/>
        <v>56.8</v>
      </c>
    </row>
    <row r="8735" spans="1:20" x14ac:dyDescent="0.25">
      <c r="A8735">
        <v>8734</v>
      </c>
      <c r="B8735">
        <v>88534</v>
      </c>
      <c r="C8735" t="s">
        <v>627</v>
      </c>
      <c r="D8735" t="s">
        <v>20</v>
      </c>
      <c r="E8735" t="s">
        <v>39</v>
      </c>
      <c r="F8735" t="s">
        <v>47</v>
      </c>
      <c r="G8735" t="s">
        <v>23</v>
      </c>
      <c r="H8735" t="s">
        <v>49</v>
      </c>
      <c r="I8735" t="s">
        <v>28</v>
      </c>
      <c r="J8735" t="s">
        <v>84</v>
      </c>
      <c r="K8735" t="s">
        <v>101</v>
      </c>
      <c r="L8735" t="s">
        <v>192</v>
      </c>
      <c r="M8735" t="s">
        <v>160</v>
      </c>
      <c r="N8735" s="2">
        <v>40498</v>
      </c>
      <c r="O8735" s="2">
        <v>40499</v>
      </c>
      <c r="P8735">
        <v>5</v>
      </c>
      <c r="Q8735" s="1">
        <v>0.04</v>
      </c>
      <c r="R8735">
        <v>18.97</v>
      </c>
      <c r="S8735">
        <v>9.5399999999999991</v>
      </c>
      <c r="T8735">
        <f t="shared" si="136"/>
        <v>94.85</v>
      </c>
    </row>
    <row r="8736" spans="1:20" x14ac:dyDescent="0.25">
      <c r="A8736">
        <v>8735</v>
      </c>
      <c r="B8736">
        <v>88539</v>
      </c>
      <c r="C8736" t="s">
        <v>627</v>
      </c>
      <c r="D8736" t="s">
        <v>20</v>
      </c>
      <c r="E8736" t="s">
        <v>39</v>
      </c>
      <c r="F8736" t="s">
        <v>47</v>
      </c>
      <c r="G8736" t="s">
        <v>23</v>
      </c>
      <c r="H8736" t="s">
        <v>54</v>
      </c>
      <c r="I8736" t="s">
        <v>28</v>
      </c>
      <c r="J8736" t="s">
        <v>84</v>
      </c>
      <c r="K8736" t="s">
        <v>231</v>
      </c>
      <c r="L8736" t="s">
        <v>44</v>
      </c>
      <c r="M8736" t="s">
        <v>114</v>
      </c>
      <c r="N8736" s="2">
        <v>41594</v>
      </c>
      <c r="O8736" s="2">
        <v>41597</v>
      </c>
      <c r="P8736">
        <v>44</v>
      </c>
      <c r="Q8736" s="1">
        <v>0.02</v>
      </c>
      <c r="R8736">
        <v>2.88</v>
      </c>
      <c r="S8736">
        <v>0.7</v>
      </c>
      <c r="T8736">
        <f t="shared" si="136"/>
        <v>126.72</v>
      </c>
    </row>
    <row r="8737" spans="1:20" x14ac:dyDescent="0.25">
      <c r="A8737">
        <v>8736</v>
      </c>
      <c r="B8737">
        <v>88534</v>
      </c>
      <c r="C8737" t="s">
        <v>627</v>
      </c>
      <c r="D8737" t="s">
        <v>20</v>
      </c>
      <c r="E8737" t="s">
        <v>39</v>
      </c>
      <c r="F8737" t="s">
        <v>47</v>
      </c>
      <c r="G8737" t="s">
        <v>23</v>
      </c>
      <c r="H8737" t="s">
        <v>49</v>
      </c>
      <c r="I8737" t="s">
        <v>28</v>
      </c>
      <c r="J8737" t="s">
        <v>84</v>
      </c>
      <c r="K8737" t="s">
        <v>231</v>
      </c>
      <c r="L8737" t="s">
        <v>26</v>
      </c>
      <c r="M8737" t="s">
        <v>51</v>
      </c>
      <c r="N8737" s="2">
        <v>40498</v>
      </c>
      <c r="O8737" s="2">
        <v>40499</v>
      </c>
      <c r="P8737">
        <v>8</v>
      </c>
      <c r="Q8737" s="1">
        <v>0.09</v>
      </c>
      <c r="R8737">
        <v>10.98</v>
      </c>
      <c r="S8737">
        <v>3.37</v>
      </c>
      <c r="T8737">
        <f t="shared" si="136"/>
        <v>87.84</v>
      </c>
    </row>
    <row r="8738" spans="1:20" x14ac:dyDescent="0.25">
      <c r="A8738">
        <v>8737</v>
      </c>
      <c r="B8738">
        <v>91308</v>
      </c>
      <c r="C8738" t="s">
        <v>1505</v>
      </c>
      <c r="D8738" t="s">
        <v>578</v>
      </c>
      <c r="E8738" t="s">
        <v>187</v>
      </c>
      <c r="F8738" t="s">
        <v>40</v>
      </c>
      <c r="G8738" t="s">
        <v>93</v>
      </c>
      <c r="H8738" t="s">
        <v>217</v>
      </c>
      <c r="I8738" t="s">
        <v>28</v>
      </c>
      <c r="J8738" t="s">
        <v>84</v>
      </c>
      <c r="K8738" t="s">
        <v>113</v>
      </c>
      <c r="L8738" t="s">
        <v>330</v>
      </c>
      <c r="M8738" t="s">
        <v>264</v>
      </c>
      <c r="N8738" s="2">
        <v>41495</v>
      </c>
      <c r="O8738" s="2">
        <v>41495</v>
      </c>
      <c r="P8738">
        <v>4</v>
      </c>
      <c r="Q8738" s="1">
        <v>0.05</v>
      </c>
      <c r="R8738">
        <v>150.97999999999999</v>
      </c>
      <c r="S8738">
        <v>66.27</v>
      </c>
      <c r="T8738">
        <f t="shared" si="136"/>
        <v>603.91999999999996</v>
      </c>
    </row>
    <row r="8739" spans="1:20" x14ac:dyDescent="0.25">
      <c r="A8739">
        <v>8738</v>
      </c>
      <c r="B8739">
        <v>91308</v>
      </c>
      <c r="C8739" t="s">
        <v>1505</v>
      </c>
      <c r="D8739" t="s">
        <v>20</v>
      </c>
      <c r="E8739" t="s">
        <v>39</v>
      </c>
      <c r="F8739" t="s">
        <v>40</v>
      </c>
      <c r="G8739" t="s">
        <v>93</v>
      </c>
      <c r="H8739" t="s">
        <v>94</v>
      </c>
      <c r="I8739" t="s">
        <v>28</v>
      </c>
      <c r="J8739" t="s">
        <v>84</v>
      </c>
      <c r="K8739" t="s">
        <v>274</v>
      </c>
      <c r="L8739" t="s">
        <v>192</v>
      </c>
      <c r="M8739" t="s">
        <v>108</v>
      </c>
      <c r="N8739" s="2">
        <v>41495</v>
      </c>
      <c r="O8739" s="2">
        <v>41497</v>
      </c>
      <c r="P8739">
        <v>12</v>
      </c>
      <c r="Q8739" s="1">
        <v>0.04</v>
      </c>
      <c r="R8739">
        <v>17.07</v>
      </c>
      <c r="S8739">
        <v>8.1300000000000008</v>
      </c>
      <c r="T8739">
        <f t="shared" si="136"/>
        <v>204.84</v>
      </c>
    </row>
    <row r="8740" spans="1:20" x14ac:dyDescent="0.25">
      <c r="A8740">
        <v>8739</v>
      </c>
      <c r="B8740">
        <v>90180</v>
      </c>
      <c r="C8740" t="s">
        <v>2069</v>
      </c>
      <c r="D8740" t="s">
        <v>20</v>
      </c>
      <c r="E8740" t="s">
        <v>21</v>
      </c>
      <c r="F8740" t="s">
        <v>31</v>
      </c>
      <c r="G8740" t="s">
        <v>41</v>
      </c>
      <c r="H8740" t="s">
        <v>206</v>
      </c>
      <c r="I8740" t="s">
        <v>28</v>
      </c>
      <c r="J8740" t="s">
        <v>84</v>
      </c>
      <c r="K8740" t="s">
        <v>1243</v>
      </c>
      <c r="L8740" t="s">
        <v>26</v>
      </c>
      <c r="M8740" t="s">
        <v>63</v>
      </c>
      <c r="N8740" s="2">
        <v>41037</v>
      </c>
      <c r="O8740" s="2">
        <v>41038</v>
      </c>
      <c r="P8740">
        <v>9</v>
      </c>
      <c r="Q8740" s="1">
        <v>0.02</v>
      </c>
      <c r="R8740">
        <v>20.99</v>
      </c>
      <c r="S8740">
        <v>1.25</v>
      </c>
      <c r="T8740">
        <f t="shared" si="136"/>
        <v>188.91</v>
      </c>
    </row>
    <row r="8741" spans="1:20" x14ac:dyDescent="0.25">
      <c r="A8741">
        <v>8740</v>
      </c>
      <c r="B8741">
        <v>90180</v>
      </c>
      <c r="C8741" t="s">
        <v>1467</v>
      </c>
      <c r="D8741" t="s">
        <v>20</v>
      </c>
      <c r="E8741" t="s">
        <v>21</v>
      </c>
      <c r="F8741" t="s">
        <v>47</v>
      </c>
      <c r="G8741" t="s">
        <v>41</v>
      </c>
      <c r="H8741" t="s">
        <v>206</v>
      </c>
      <c r="I8741" t="s">
        <v>28</v>
      </c>
      <c r="J8741" t="s">
        <v>84</v>
      </c>
      <c r="K8741" t="s">
        <v>1447</v>
      </c>
      <c r="L8741" t="s">
        <v>26</v>
      </c>
      <c r="M8741" t="s">
        <v>160</v>
      </c>
      <c r="N8741" s="2">
        <v>41037</v>
      </c>
      <c r="O8741" s="2">
        <v>41038</v>
      </c>
      <c r="P8741">
        <v>11</v>
      </c>
      <c r="Q8741" s="1">
        <v>0</v>
      </c>
      <c r="R8741">
        <v>5.98</v>
      </c>
      <c r="S8741">
        <v>4.38</v>
      </c>
      <c r="T8741">
        <f t="shared" si="136"/>
        <v>65.78</v>
      </c>
    </row>
    <row r="8742" spans="1:20" x14ac:dyDescent="0.25">
      <c r="A8742">
        <v>8741</v>
      </c>
      <c r="B8742">
        <v>87361</v>
      </c>
      <c r="C8742" t="s">
        <v>1061</v>
      </c>
      <c r="D8742" t="s">
        <v>20</v>
      </c>
      <c r="E8742" t="s">
        <v>21</v>
      </c>
      <c r="F8742" t="s">
        <v>31</v>
      </c>
      <c r="G8742" t="s">
        <v>93</v>
      </c>
      <c r="H8742" t="s">
        <v>203</v>
      </c>
      <c r="I8742" t="s">
        <v>28</v>
      </c>
      <c r="J8742" t="s">
        <v>84</v>
      </c>
      <c r="K8742" t="s">
        <v>1243</v>
      </c>
      <c r="L8742" t="s">
        <v>26</v>
      </c>
      <c r="M8742" t="s">
        <v>146</v>
      </c>
      <c r="N8742" s="2">
        <v>41295</v>
      </c>
      <c r="O8742" s="2">
        <v>41296</v>
      </c>
      <c r="P8742">
        <v>13</v>
      </c>
      <c r="Q8742" s="1">
        <v>0.04</v>
      </c>
      <c r="R8742">
        <v>35.99</v>
      </c>
      <c r="S8742">
        <v>1.25</v>
      </c>
      <c r="T8742">
        <f t="shared" si="136"/>
        <v>467.87</v>
      </c>
    </row>
    <row r="8743" spans="1:20" x14ac:dyDescent="0.25">
      <c r="A8743">
        <v>8742</v>
      </c>
      <c r="B8743">
        <v>88142</v>
      </c>
      <c r="C8743" t="s">
        <v>1038</v>
      </c>
      <c r="D8743" t="s">
        <v>20</v>
      </c>
      <c r="E8743" t="s">
        <v>187</v>
      </c>
      <c r="F8743" t="s">
        <v>40</v>
      </c>
      <c r="G8743" t="s">
        <v>48</v>
      </c>
      <c r="H8743" t="s">
        <v>225</v>
      </c>
      <c r="I8743" t="s">
        <v>28</v>
      </c>
      <c r="J8743" t="s">
        <v>84</v>
      </c>
      <c r="K8743" t="s">
        <v>221</v>
      </c>
      <c r="L8743" t="s">
        <v>706</v>
      </c>
      <c r="M8743" t="s">
        <v>59</v>
      </c>
      <c r="N8743" s="2">
        <v>40983</v>
      </c>
      <c r="O8743" s="2">
        <v>40985</v>
      </c>
      <c r="P8743">
        <v>14</v>
      </c>
      <c r="Q8743" s="1">
        <v>0.03</v>
      </c>
      <c r="R8743">
        <v>128.24</v>
      </c>
      <c r="S8743">
        <v>12.65</v>
      </c>
      <c r="T8743">
        <f t="shared" si="136"/>
        <v>1795.3600000000001</v>
      </c>
    </row>
    <row r="8744" spans="1:20" x14ac:dyDescent="0.25">
      <c r="A8744">
        <v>8743</v>
      </c>
      <c r="B8744">
        <v>88142</v>
      </c>
      <c r="C8744" t="s">
        <v>1038</v>
      </c>
      <c r="D8744" t="s">
        <v>20</v>
      </c>
      <c r="E8744" t="s">
        <v>39</v>
      </c>
      <c r="F8744" t="s">
        <v>40</v>
      </c>
      <c r="G8744" t="s">
        <v>48</v>
      </c>
      <c r="H8744" t="s">
        <v>42</v>
      </c>
      <c r="I8744" t="s">
        <v>28</v>
      </c>
      <c r="J8744" t="s">
        <v>84</v>
      </c>
      <c r="K8744" t="s">
        <v>116</v>
      </c>
      <c r="L8744" t="s">
        <v>44</v>
      </c>
      <c r="M8744" t="s">
        <v>59</v>
      </c>
      <c r="N8744" s="2">
        <v>40983</v>
      </c>
      <c r="O8744" s="2">
        <v>40990</v>
      </c>
      <c r="P8744">
        <v>13</v>
      </c>
      <c r="Q8744" s="1">
        <v>0.09</v>
      </c>
      <c r="R8744">
        <v>4.28</v>
      </c>
      <c r="S8744">
        <v>0.94</v>
      </c>
      <c r="T8744">
        <f t="shared" si="136"/>
        <v>55.64</v>
      </c>
    </row>
    <row r="8745" spans="1:20" x14ac:dyDescent="0.25">
      <c r="A8745">
        <v>8744</v>
      </c>
      <c r="B8745">
        <v>87789</v>
      </c>
      <c r="C8745" t="s">
        <v>1579</v>
      </c>
      <c r="D8745" t="s">
        <v>578</v>
      </c>
      <c r="E8745" t="s">
        <v>187</v>
      </c>
      <c r="F8745" t="s">
        <v>22</v>
      </c>
      <c r="G8745" t="s">
        <v>23</v>
      </c>
      <c r="H8745" t="s">
        <v>219</v>
      </c>
      <c r="I8745" t="s">
        <v>28</v>
      </c>
      <c r="J8745" t="s">
        <v>84</v>
      </c>
      <c r="K8745" t="s">
        <v>291</v>
      </c>
      <c r="L8745" t="s">
        <v>330</v>
      </c>
      <c r="M8745" t="s">
        <v>326</v>
      </c>
      <c r="N8745" s="2">
        <v>41552</v>
      </c>
      <c r="O8745" s="2">
        <v>41553</v>
      </c>
      <c r="P8745">
        <v>25</v>
      </c>
      <c r="Q8745" s="1">
        <v>0.09</v>
      </c>
      <c r="R8745">
        <v>227.55</v>
      </c>
      <c r="S8745">
        <v>32.479999999999997</v>
      </c>
      <c r="T8745">
        <f t="shared" si="136"/>
        <v>5688.75</v>
      </c>
    </row>
    <row r="8746" spans="1:20" x14ac:dyDescent="0.25">
      <c r="A8746">
        <v>8745</v>
      </c>
      <c r="B8746">
        <v>86866</v>
      </c>
      <c r="C8746" t="s">
        <v>517</v>
      </c>
      <c r="D8746" t="s">
        <v>20</v>
      </c>
      <c r="E8746" t="s">
        <v>39</v>
      </c>
      <c r="F8746" t="s">
        <v>22</v>
      </c>
      <c r="G8746" t="s">
        <v>23</v>
      </c>
      <c r="H8746" t="s">
        <v>49</v>
      </c>
      <c r="I8746" t="s">
        <v>28</v>
      </c>
      <c r="J8746" t="s">
        <v>84</v>
      </c>
      <c r="K8746" t="s">
        <v>231</v>
      </c>
      <c r="L8746" t="s">
        <v>44</v>
      </c>
      <c r="M8746" t="s">
        <v>326</v>
      </c>
      <c r="N8746" s="2">
        <v>41526</v>
      </c>
      <c r="O8746" s="2">
        <v>41529</v>
      </c>
      <c r="P8746">
        <v>3</v>
      </c>
      <c r="Q8746" s="1">
        <v>0.08</v>
      </c>
      <c r="R8746">
        <v>2.88</v>
      </c>
      <c r="S8746">
        <v>0.7</v>
      </c>
      <c r="T8746">
        <f t="shared" si="136"/>
        <v>8.64</v>
      </c>
    </row>
    <row r="8747" spans="1:20" x14ac:dyDescent="0.25">
      <c r="A8747">
        <v>8746</v>
      </c>
      <c r="B8747">
        <v>89906</v>
      </c>
      <c r="C8747" t="s">
        <v>148</v>
      </c>
      <c r="D8747" t="s">
        <v>20</v>
      </c>
      <c r="E8747" t="s">
        <v>21</v>
      </c>
      <c r="F8747" t="s">
        <v>22</v>
      </c>
      <c r="G8747" t="s">
        <v>48</v>
      </c>
      <c r="H8747" t="s">
        <v>206</v>
      </c>
      <c r="I8747" t="s">
        <v>28</v>
      </c>
      <c r="J8747" t="s">
        <v>52</v>
      </c>
      <c r="K8747" t="s">
        <v>25</v>
      </c>
      <c r="L8747" t="s">
        <v>192</v>
      </c>
      <c r="M8747" t="s">
        <v>238</v>
      </c>
      <c r="N8747" s="2">
        <v>41203</v>
      </c>
      <c r="O8747" s="2">
        <v>41205</v>
      </c>
      <c r="P8747">
        <v>20</v>
      </c>
      <c r="Q8747" s="1">
        <v>0.1</v>
      </c>
      <c r="R8747">
        <v>32.979999999999997</v>
      </c>
      <c r="S8747">
        <v>5.5</v>
      </c>
      <c r="T8747">
        <f t="shared" si="136"/>
        <v>659.59999999999991</v>
      </c>
    </row>
    <row r="8748" spans="1:20" x14ac:dyDescent="0.25">
      <c r="A8748">
        <v>8747</v>
      </c>
      <c r="B8748">
        <v>88012</v>
      </c>
      <c r="C8748" t="s">
        <v>477</v>
      </c>
      <c r="D8748" t="s">
        <v>20</v>
      </c>
      <c r="E8748" t="s">
        <v>21</v>
      </c>
      <c r="F8748" t="s">
        <v>47</v>
      </c>
      <c r="G8748" t="s">
        <v>93</v>
      </c>
      <c r="H8748" t="s">
        <v>33</v>
      </c>
      <c r="I8748" t="s">
        <v>28</v>
      </c>
      <c r="J8748" t="s">
        <v>52</v>
      </c>
      <c r="K8748" t="s">
        <v>1243</v>
      </c>
      <c r="L8748" t="s">
        <v>192</v>
      </c>
      <c r="M8748" t="s">
        <v>156</v>
      </c>
      <c r="N8748" s="2">
        <v>41340</v>
      </c>
      <c r="O8748" s="2">
        <v>41341</v>
      </c>
      <c r="P8748">
        <v>3</v>
      </c>
      <c r="Q8748" s="1">
        <v>0.05</v>
      </c>
      <c r="R8748">
        <v>110.99</v>
      </c>
      <c r="S8748">
        <v>2.5</v>
      </c>
      <c r="T8748">
        <f t="shared" si="136"/>
        <v>332.96999999999997</v>
      </c>
    </row>
    <row r="8749" spans="1:20" x14ac:dyDescent="0.25">
      <c r="A8749">
        <v>8748</v>
      </c>
      <c r="B8749">
        <v>88012</v>
      </c>
      <c r="C8749" t="s">
        <v>1721</v>
      </c>
      <c r="D8749" t="s">
        <v>20</v>
      </c>
      <c r="E8749" t="s">
        <v>187</v>
      </c>
      <c r="F8749" t="s">
        <v>22</v>
      </c>
      <c r="G8749" t="s">
        <v>93</v>
      </c>
      <c r="H8749" t="s">
        <v>225</v>
      </c>
      <c r="I8749" t="s">
        <v>28</v>
      </c>
      <c r="J8749" t="s">
        <v>52</v>
      </c>
      <c r="K8749" t="s">
        <v>248</v>
      </c>
      <c r="L8749" t="s">
        <v>26</v>
      </c>
      <c r="M8749" t="s">
        <v>182</v>
      </c>
      <c r="N8749" s="2">
        <v>41340</v>
      </c>
      <c r="O8749" s="2">
        <v>41343</v>
      </c>
      <c r="P8749">
        <v>10</v>
      </c>
      <c r="Q8749" s="1">
        <v>0.01</v>
      </c>
      <c r="R8749">
        <v>20.239999999999998</v>
      </c>
      <c r="S8749">
        <v>8.99</v>
      </c>
      <c r="T8749">
        <f t="shared" si="136"/>
        <v>202.39999999999998</v>
      </c>
    </row>
    <row r="8750" spans="1:20" x14ac:dyDescent="0.25">
      <c r="A8750">
        <v>8749</v>
      </c>
      <c r="B8750">
        <v>88012</v>
      </c>
      <c r="C8750" t="s">
        <v>1721</v>
      </c>
      <c r="D8750" t="s">
        <v>20</v>
      </c>
      <c r="E8750" t="s">
        <v>39</v>
      </c>
      <c r="F8750" t="s">
        <v>22</v>
      </c>
      <c r="G8750" t="s">
        <v>93</v>
      </c>
      <c r="H8750" t="s">
        <v>89</v>
      </c>
      <c r="I8750" t="s">
        <v>28</v>
      </c>
      <c r="J8750" t="s">
        <v>52</v>
      </c>
      <c r="K8750" t="s">
        <v>189</v>
      </c>
      <c r="L8750" t="s">
        <v>192</v>
      </c>
      <c r="M8750" t="s">
        <v>137</v>
      </c>
      <c r="N8750" s="2">
        <v>41340</v>
      </c>
      <c r="O8750" s="2">
        <v>41341</v>
      </c>
      <c r="P8750">
        <v>1</v>
      </c>
      <c r="Q8750" s="1">
        <v>0</v>
      </c>
      <c r="R8750">
        <v>27.75</v>
      </c>
      <c r="S8750">
        <v>19.989999999999998</v>
      </c>
      <c r="T8750">
        <f t="shared" si="136"/>
        <v>27.75</v>
      </c>
    </row>
    <row r="8751" spans="1:20" x14ac:dyDescent="0.25">
      <c r="A8751">
        <v>8750</v>
      </c>
      <c r="B8751">
        <v>89649</v>
      </c>
      <c r="C8751" t="s">
        <v>377</v>
      </c>
      <c r="D8751" t="s">
        <v>578</v>
      </c>
      <c r="E8751" t="s">
        <v>21</v>
      </c>
      <c r="F8751" t="s">
        <v>31</v>
      </c>
      <c r="G8751" t="s">
        <v>93</v>
      </c>
      <c r="H8751" t="s">
        <v>203</v>
      </c>
      <c r="I8751" t="s">
        <v>28</v>
      </c>
      <c r="J8751" t="s">
        <v>52</v>
      </c>
      <c r="K8751" t="s">
        <v>210</v>
      </c>
      <c r="L8751" t="s">
        <v>283</v>
      </c>
      <c r="M8751" t="s">
        <v>375</v>
      </c>
      <c r="N8751" s="2">
        <v>40873</v>
      </c>
      <c r="O8751" s="2">
        <v>40874</v>
      </c>
      <c r="P8751">
        <v>29</v>
      </c>
      <c r="Q8751" s="1">
        <v>0.05</v>
      </c>
      <c r="R8751">
        <v>500.98</v>
      </c>
      <c r="S8751">
        <v>28.14</v>
      </c>
      <c r="T8751">
        <f t="shared" si="136"/>
        <v>14528.42</v>
      </c>
    </row>
    <row r="8752" spans="1:20" x14ac:dyDescent="0.25">
      <c r="A8752">
        <v>8751</v>
      </c>
      <c r="B8752">
        <v>91565</v>
      </c>
      <c r="C8752" t="s">
        <v>1558</v>
      </c>
      <c r="D8752" t="s">
        <v>20</v>
      </c>
      <c r="E8752" t="s">
        <v>187</v>
      </c>
      <c r="F8752" t="s">
        <v>22</v>
      </c>
      <c r="G8752" t="s">
        <v>41</v>
      </c>
      <c r="H8752" t="s">
        <v>217</v>
      </c>
      <c r="I8752" t="s">
        <v>28</v>
      </c>
      <c r="J8752" t="s">
        <v>52</v>
      </c>
      <c r="K8752" t="s">
        <v>82</v>
      </c>
      <c r="L8752" t="s">
        <v>26</v>
      </c>
      <c r="M8752" t="s">
        <v>444</v>
      </c>
      <c r="N8752" s="2">
        <v>41536</v>
      </c>
      <c r="O8752" s="2">
        <v>41538</v>
      </c>
      <c r="P8752">
        <v>1</v>
      </c>
      <c r="Q8752" s="1">
        <v>0.04</v>
      </c>
      <c r="R8752">
        <v>6.98</v>
      </c>
      <c r="S8752">
        <v>2.83</v>
      </c>
      <c r="T8752">
        <f t="shared" si="136"/>
        <v>6.98</v>
      </c>
    </row>
    <row r="8753" spans="1:20" x14ac:dyDescent="0.25">
      <c r="A8753">
        <v>8752</v>
      </c>
      <c r="B8753">
        <v>89138</v>
      </c>
      <c r="C8753" t="s">
        <v>2284</v>
      </c>
      <c r="D8753" t="s">
        <v>20</v>
      </c>
      <c r="E8753" t="s">
        <v>21</v>
      </c>
      <c r="F8753" t="s">
        <v>31</v>
      </c>
      <c r="G8753" t="s">
        <v>48</v>
      </c>
      <c r="H8753" t="s">
        <v>206</v>
      </c>
      <c r="I8753" t="s">
        <v>28</v>
      </c>
      <c r="J8753" t="s">
        <v>52</v>
      </c>
      <c r="K8753" t="s">
        <v>409</v>
      </c>
      <c r="L8753" t="s">
        <v>192</v>
      </c>
      <c r="M8753" t="s">
        <v>178</v>
      </c>
      <c r="N8753" s="2">
        <v>41541</v>
      </c>
      <c r="O8753" s="2">
        <v>41543</v>
      </c>
      <c r="P8753">
        <v>17</v>
      </c>
      <c r="Q8753" s="1">
        <v>0.02</v>
      </c>
      <c r="R8753">
        <v>125.99</v>
      </c>
      <c r="S8753">
        <v>8.99</v>
      </c>
      <c r="T8753">
        <f t="shared" si="136"/>
        <v>2141.83</v>
      </c>
    </row>
    <row r="8754" spans="1:20" x14ac:dyDescent="0.25">
      <c r="A8754">
        <v>8753</v>
      </c>
      <c r="B8754">
        <v>89578</v>
      </c>
      <c r="C8754" t="s">
        <v>794</v>
      </c>
      <c r="D8754" t="s">
        <v>20</v>
      </c>
      <c r="E8754" t="s">
        <v>39</v>
      </c>
      <c r="F8754" t="s">
        <v>31</v>
      </c>
      <c r="G8754" t="s">
        <v>41</v>
      </c>
      <c r="H8754" t="s">
        <v>54</v>
      </c>
      <c r="I8754" t="s">
        <v>28</v>
      </c>
      <c r="J8754" t="s">
        <v>52</v>
      </c>
      <c r="K8754" t="s">
        <v>119</v>
      </c>
      <c r="L8754" t="s">
        <v>44</v>
      </c>
      <c r="M8754" t="s">
        <v>255</v>
      </c>
      <c r="N8754" s="2">
        <v>41470</v>
      </c>
      <c r="O8754" s="2">
        <v>41472</v>
      </c>
      <c r="P8754">
        <v>18</v>
      </c>
      <c r="Q8754" s="1">
        <v>0.02</v>
      </c>
      <c r="R8754">
        <v>3.29</v>
      </c>
      <c r="S8754">
        <v>1.35</v>
      </c>
      <c r="T8754">
        <f t="shared" si="136"/>
        <v>59.22</v>
      </c>
    </row>
    <row r="8755" spans="1:20" x14ac:dyDescent="0.25">
      <c r="A8755">
        <v>8754</v>
      </c>
      <c r="B8755">
        <v>89578</v>
      </c>
      <c r="C8755" t="s">
        <v>301</v>
      </c>
      <c r="D8755" t="s">
        <v>20</v>
      </c>
      <c r="E8755" t="s">
        <v>187</v>
      </c>
      <c r="F8755" t="s">
        <v>31</v>
      </c>
      <c r="G8755" t="s">
        <v>41</v>
      </c>
      <c r="H8755" t="s">
        <v>219</v>
      </c>
      <c r="I8755" t="s">
        <v>28</v>
      </c>
      <c r="J8755" t="s">
        <v>52</v>
      </c>
      <c r="K8755" t="s">
        <v>291</v>
      </c>
      <c r="L8755" t="s">
        <v>192</v>
      </c>
      <c r="M8755" t="s">
        <v>296</v>
      </c>
      <c r="N8755" s="2">
        <v>41470</v>
      </c>
      <c r="O8755" s="2">
        <v>41471</v>
      </c>
      <c r="P8755">
        <v>8</v>
      </c>
      <c r="Q8755" s="1">
        <v>0.02</v>
      </c>
      <c r="R8755">
        <v>51.75</v>
      </c>
      <c r="S8755">
        <v>19.989999999999998</v>
      </c>
      <c r="T8755">
        <f t="shared" si="136"/>
        <v>414</v>
      </c>
    </row>
    <row r="8756" spans="1:20" x14ac:dyDescent="0.25">
      <c r="A8756">
        <v>8755</v>
      </c>
      <c r="B8756">
        <v>89813</v>
      </c>
      <c r="C8756" t="s">
        <v>464</v>
      </c>
      <c r="D8756" t="s">
        <v>20</v>
      </c>
      <c r="E8756" t="s">
        <v>21</v>
      </c>
      <c r="F8756" t="s">
        <v>22</v>
      </c>
      <c r="G8756" t="s">
        <v>23</v>
      </c>
      <c r="H8756" t="s">
        <v>206</v>
      </c>
      <c r="I8756" t="s">
        <v>28</v>
      </c>
      <c r="J8756" t="s">
        <v>52</v>
      </c>
      <c r="K8756" t="s">
        <v>1147</v>
      </c>
      <c r="L8756" t="s">
        <v>192</v>
      </c>
      <c r="M8756" t="s">
        <v>96</v>
      </c>
      <c r="N8756" s="2">
        <v>40993</v>
      </c>
      <c r="O8756" s="2">
        <v>40995</v>
      </c>
      <c r="P8756">
        <v>7</v>
      </c>
      <c r="Q8756" s="1">
        <v>0.03</v>
      </c>
      <c r="R8756">
        <v>15.98</v>
      </c>
      <c r="S8756">
        <v>4</v>
      </c>
      <c r="T8756">
        <f t="shared" si="136"/>
        <v>111.86</v>
      </c>
    </row>
    <row r="8757" spans="1:20" x14ac:dyDescent="0.25">
      <c r="A8757">
        <v>8756</v>
      </c>
      <c r="B8757">
        <v>89813</v>
      </c>
      <c r="C8757" t="s">
        <v>464</v>
      </c>
      <c r="D8757" t="s">
        <v>38</v>
      </c>
      <c r="E8757" t="s">
        <v>39</v>
      </c>
      <c r="F8757" t="s">
        <v>22</v>
      </c>
      <c r="G8757" t="s">
        <v>23</v>
      </c>
      <c r="H8757" t="s">
        <v>61</v>
      </c>
      <c r="I8757" t="s">
        <v>28</v>
      </c>
      <c r="J8757" t="s">
        <v>52</v>
      </c>
      <c r="K8757" t="s">
        <v>274</v>
      </c>
      <c r="L8757" t="s">
        <v>192</v>
      </c>
      <c r="M8757" t="s">
        <v>86</v>
      </c>
      <c r="N8757" s="2">
        <v>40993</v>
      </c>
      <c r="O8757" s="2">
        <v>40995</v>
      </c>
      <c r="P8757">
        <v>6</v>
      </c>
      <c r="Q8757" s="1">
        <v>0.1</v>
      </c>
      <c r="R8757">
        <v>30.98</v>
      </c>
      <c r="S8757">
        <v>5.09</v>
      </c>
      <c r="T8757">
        <f t="shared" si="136"/>
        <v>185.88</v>
      </c>
    </row>
    <row r="8758" spans="1:20" x14ac:dyDescent="0.25">
      <c r="A8758">
        <v>8757</v>
      </c>
      <c r="B8758">
        <v>89813</v>
      </c>
      <c r="C8758" t="s">
        <v>218</v>
      </c>
      <c r="D8758" t="s">
        <v>20</v>
      </c>
      <c r="E8758" t="s">
        <v>39</v>
      </c>
      <c r="F8758" t="s">
        <v>22</v>
      </c>
      <c r="G8758" t="s">
        <v>23</v>
      </c>
      <c r="H8758" t="s">
        <v>61</v>
      </c>
      <c r="I8758" t="s">
        <v>28</v>
      </c>
      <c r="J8758" t="s">
        <v>52</v>
      </c>
      <c r="K8758" t="s">
        <v>289</v>
      </c>
      <c r="L8758" t="s">
        <v>192</v>
      </c>
      <c r="M8758" t="s">
        <v>137</v>
      </c>
      <c r="N8758" s="2">
        <v>40993</v>
      </c>
      <c r="O8758" s="2">
        <v>40996</v>
      </c>
      <c r="P8758">
        <v>1</v>
      </c>
      <c r="Q8758" s="1">
        <v>0.03</v>
      </c>
      <c r="R8758">
        <v>81.319999999999993</v>
      </c>
      <c r="S8758">
        <v>0.99</v>
      </c>
      <c r="T8758">
        <f t="shared" si="136"/>
        <v>81.319999999999993</v>
      </c>
    </row>
    <row r="8759" spans="1:20" x14ac:dyDescent="0.25">
      <c r="A8759">
        <v>8758</v>
      </c>
      <c r="B8759">
        <v>87947</v>
      </c>
      <c r="C8759" t="s">
        <v>2423</v>
      </c>
      <c r="D8759" t="s">
        <v>578</v>
      </c>
      <c r="E8759" t="s">
        <v>187</v>
      </c>
      <c r="F8759" t="s">
        <v>22</v>
      </c>
      <c r="G8759" t="s">
        <v>41</v>
      </c>
      <c r="H8759" t="s">
        <v>217</v>
      </c>
      <c r="I8759" t="s">
        <v>28</v>
      </c>
      <c r="J8759" t="s">
        <v>52</v>
      </c>
      <c r="K8759" t="s">
        <v>113</v>
      </c>
      <c r="L8759" t="s">
        <v>283</v>
      </c>
      <c r="M8759" t="s">
        <v>173</v>
      </c>
      <c r="N8759" s="2">
        <v>40211</v>
      </c>
      <c r="O8759" s="2">
        <v>40213</v>
      </c>
      <c r="P8759">
        <v>12</v>
      </c>
      <c r="Q8759" s="1">
        <v>0.09</v>
      </c>
      <c r="R8759">
        <v>122.99</v>
      </c>
      <c r="S8759">
        <v>70.2</v>
      </c>
      <c r="T8759">
        <f t="shared" si="136"/>
        <v>1475.8799999999999</v>
      </c>
    </row>
    <row r="8760" spans="1:20" x14ac:dyDescent="0.25">
      <c r="A8760">
        <v>8759</v>
      </c>
      <c r="B8760">
        <v>87881</v>
      </c>
      <c r="C8760" t="s">
        <v>1290</v>
      </c>
      <c r="D8760" t="s">
        <v>38</v>
      </c>
      <c r="E8760" t="s">
        <v>39</v>
      </c>
      <c r="F8760" t="s">
        <v>47</v>
      </c>
      <c r="G8760" t="s">
        <v>23</v>
      </c>
      <c r="H8760" t="s">
        <v>78</v>
      </c>
      <c r="I8760" t="s">
        <v>28</v>
      </c>
      <c r="J8760" t="s">
        <v>52</v>
      </c>
      <c r="K8760" t="s">
        <v>133</v>
      </c>
      <c r="L8760" t="s">
        <v>192</v>
      </c>
      <c r="M8760" t="s">
        <v>117</v>
      </c>
      <c r="N8760" s="2">
        <v>41001</v>
      </c>
      <c r="O8760" s="2">
        <v>41003</v>
      </c>
      <c r="P8760">
        <v>8</v>
      </c>
      <c r="Q8760" s="1">
        <v>0.02</v>
      </c>
      <c r="R8760">
        <v>5.28</v>
      </c>
      <c r="S8760">
        <v>2.99</v>
      </c>
      <c r="T8760">
        <f t="shared" si="136"/>
        <v>42.24</v>
      </c>
    </row>
    <row r="8761" spans="1:20" x14ac:dyDescent="0.25">
      <c r="A8761">
        <v>8760</v>
      </c>
      <c r="B8761">
        <v>87841</v>
      </c>
      <c r="C8761" t="s">
        <v>1870</v>
      </c>
      <c r="D8761" t="s">
        <v>20</v>
      </c>
      <c r="E8761" t="s">
        <v>39</v>
      </c>
      <c r="F8761" t="s">
        <v>22</v>
      </c>
      <c r="G8761" t="s">
        <v>41</v>
      </c>
      <c r="H8761" t="s">
        <v>94</v>
      </c>
      <c r="I8761" t="s">
        <v>28</v>
      </c>
      <c r="J8761" t="s">
        <v>52</v>
      </c>
      <c r="K8761" t="s">
        <v>149</v>
      </c>
      <c r="L8761" t="s">
        <v>706</v>
      </c>
      <c r="M8761" t="s">
        <v>173</v>
      </c>
      <c r="N8761" s="2">
        <v>41569</v>
      </c>
      <c r="O8761" s="2">
        <v>41570</v>
      </c>
      <c r="P8761">
        <v>5</v>
      </c>
      <c r="Q8761" s="1">
        <v>7.0000000000000007E-2</v>
      </c>
      <c r="R8761">
        <v>1637.53</v>
      </c>
      <c r="S8761">
        <v>24.49</v>
      </c>
      <c r="T8761">
        <f t="shared" si="136"/>
        <v>8187.65</v>
      </c>
    </row>
    <row r="8762" spans="1:20" x14ac:dyDescent="0.25">
      <c r="A8762">
        <v>8761</v>
      </c>
      <c r="B8762">
        <v>87516</v>
      </c>
      <c r="C8762" t="s">
        <v>209</v>
      </c>
      <c r="D8762" t="s">
        <v>20</v>
      </c>
      <c r="E8762" t="s">
        <v>21</v>
      </c>
      <c r="F8762" t="s">
        <v>31</v>
      </c>
      <c r="G8762" t="s">
        <v>23</v>
      </c>
      <c r="H8762" t="s">
        <v>206</v>
      </c>
      <c r="I8762" t="s">
        <v>28</v>
      </c>
      <c r="J8762" t="s">
        <v>52</v>
      </c>
      <c r="K8762" t="s">
        <v>25</v>
      </c>
      <c r="L8762" t="s">
        <v>26</v>
      </c>
      <c r="M8762" t="s">
        <v>69</v>
      </c>
      <c r="N8762" s="2">
        <v>41202</v>
      </c>
      <c r="O8762" s="2">
        <v>41203</v>
      </c>
      <c r="P8762">
        <v>11</v>
      </c>
      <c r="Q8762" s="1">
        <v>0.02</v>
      </c>
      <c r="R8762">
        <v>20.99</v>
      </c>
      <c r="S8762">
        <v>0.99</v>
      </c>
      <c r="T8762">
        <f t="shared" si="136"/>
        <v>230.89</v>
      </c>
    </row>
    <row r="8763" spans="1:20" x14ac:dyDescent="0.25">
      <c r="A8763">
        <v>8762</v>
      </c>
      <c r="B8763">
        <v>89407</v>
      </c>
      <c r="C8763" t="s">
        <v>1839</v>
      </c>
      <c r="D8763" t="s">
        <v>20</v>
      </c>
      <c r="E8763" t="s">
        <v>39</v>
      </c>
      <c r="F8763" t="s">
        <v>22</v>
      </c>
      <c r="G8763" t="s">
        <v>32</v>
      </c>
      <c r="H8763" t="s">
        <v>42</v>
      </c>
      <c r="I8763" t="s">
        <v>28</v>
      </c>
      <c r="J8763" t="s">
        <v>52</v>
      </c>
      <c r="K8763" t="s">
        <v>43</v>
      </c>
      <c r="L8763" t="s">
        <v>192</v>
      </c>
      <c r="M8763" t="s">
        <v>137</v>
      </c>
      <c r="N8763" s="2">
        <v>40359</v>
      </c>
      <c r="O8763" s="2">
        <v>40361</v>
      </c>
      <c r="P8763">
        <v>11</v>
      </c>
      <c r="Q8763" s="1">
        <v>7.0000000000000007E-2</v>
      </c>
      <c r="R8763">
        <v>11.29</v>
      </c>
      <c r="S8763">
        <v>5.03</v>
      </c>
      <c r="T8763">
        <f t="shared" si="136"/>
        <v>124.19</v>
      </c>
    </row>
    <row r="8764" spans="1:20" x14ac:dyDescent="0.25">
      <c r="A8764">
        <v>8763</v>
      </c>
      <c r="B8764">
        <v>87207</v>
      </c>
      <c r="C8764" t="s">
        <v>1961</v>
      </c>
      <c r="D8764" t="s">
        <v>578</v>
      </c>
      <c r="E8764" t="s">
        <v>187</v>
      </c>
      <c r="F8764" t="s">
        <v>31</v>
      </c>
      <c r="G8764" t="s">
        <v>41</v>
      </c>
      <c r="H8764" t="s">
        <v>225</v>
      </c>
      <c r="I8764" t="s">
        <v>28</v>
      </c>
      <c r="J8764" t="s">
        <v>52</v>
      </c>
      <c r="K8764" t="s">
        <v>68</v>
      </c>
      <c r="L8764" t="s">
        <v>283</v>
      </c>
      <c r="M8764" t="s">
        <v>214</v>
      </c>
      <c r="N8764" s="2">
        <v>41610</v>
      </c>
      <c r="O8764" s="2">
        <v>41611</v>
      </c>
      <c r="P8764">
        <v>18</v>
      </c>
      <c r="Q8764" s="1">
        <v>0.09</v>
      </c>
      <c r="R8764">
        <v>500.98</v>
      </c>
      <c r="S8764">
        <v>26</v>
      </c>
      <c r="T8764">
        <f t="shared" si="136"/>
        <v>9017.64</v>
      </c>
    </row>
    <row r="8765" spans="1:20" x14ac:dyDescent="0.25">
      <c r="A8765">
        <v>8764</v>
      </c>
      <c r="B8765">
        <v>87207</v>
      </c>
      <c r="C8765" t="s">
        <v>1961</v>
      </c>
      <c r="D8765" t="s">
        <v>578</v>
      </c>
      <c r="E8765" t="s">
        <v>187</v>
      </c>
      <c r="F8765" t="s">
        <v>31</v>
      </c>
      <c r="G8765" t="s">
        <v>41</v>
      </c>
      <c r="H8765" t="s">
        <v>217</v>
      </c>
      <c r="I8765" t="s">
        <v>28</v>
      </c>
      <c r="J8765" t="s">
        <v>52</v>
      </c>
      <c r="K8765" t="s">
        <v>98</v>
      </c>
      <c r="L8765" t="s">
        <v>330</v>
      </c>
      <c r="M8765" t="s">
        <v>375</v>
      </c>
      <c r="N8765" s="2">
        <v>41610</v>
      </c>
      <c r="O8765" s="2">
        <v>41612</v>
      </c>
      <c r="P8765">
        <v>21</v>
      </c>
      <c r="Q8765" s="1">
        <v>0.01</v>
      </c>
      <c r="R8765">
        <v>550.98</v>
      </c>
      <c r="S8765">
        <v>64.59</v>
      </c>
      <c r="T8765">
        <f t="shared" si="136"/>
        <v>11570.58</v>
      </c>
    </row>
    <row r="8766" spans="1:20" x14ac:dyDescent="0.25">
      <c r="A8766">
        <v>8765</v>
      </c>
      <c r="B8766">
        <v>90452</v>
      </c>
      <c r="C8766" t="s">
        <v>1356</v>
      </c>
      <c r="D8766" t="s">
        <v>20</v>
      </c>
      <c r="E8766" t="s">
        <v>39</v>
      </c>
      <c r="F8766" t="s">
        <v>31</v>
      </c>
      <c r="G8766" t="s">
        <v>23</v>
      </c>
      <c r="H8766" t="s">
        <v>49</v>
      </c>
      <c r="I8766" t="s">
        <v>28</v>
      </c>
      <c r="J8766" t="s">
        <v>52</v>
      </c>
      <c r="K8766" t="s">
        <v>170</v>
      </c>
      <c r="L8766" t="s">
        <v>192</v>
      </c>
      <c r="M8766" t="s">
        <v>35</v>
      </c>
      <c r="N8766" s="2">
        <v>41397</v>
      </c>
      <c r="O8766" s="2">
        <v>41398</v>
      </c>
      <c r="P8766">
        <v>14</v>
      </c>
      <c r="Q8766" s="1">
        <v>0.01</v>
      </c>
      <c r="R8766">
        <v>8.74</v>
      </c>
      <c r="S8766">
        <v>1.39</v>
      </c>
      <c r="T8766">
        <f t="shared" si="136"/>
        <v>122.36</v>
      </c>
    </row>
    <row r="8767" spans="1:20" x14ac:dyDescent="0.25">
      <c r="A8767">
        <v>8766</v>
      </c>
      <c r="B8767">
        <v>91420</v>
      </c>
      <c r="C8767" t="s">
        <v>569</v>
      </c>
      <c r="D8767" t="s">
        <v>578</v>
      </c>
      <c r="E8767" t="s">
        <v>187</v>
      </c>
      <c r="F8767" t="s">
        <v>31</v>
      </c>
      <c r="G8767" t="s">
        <v>23</v>
      </c>
      <c r="H8767" t="s">
        <v>217</v>
      </c>
      <c r="I8767" t="s">
        <v>28</v>
      </c>
      <c r="J8767" t="s">
        <v>52</v>
      </c>
      <c r="K8767" t="s">
        <v>189</v>
      </c>
      <c r="L8767" t="s">
        <v>330</v>
      </c>
      <c r="M8767" t="s">
        <v>106</v>
      </c>
      <c r="N8767" s="2">
        <v>41513</v>
      </c>
      <c r="O8767" s="2">
        <v>41515</v>
      </c>
      <c r="P8767">
        <v>16</v>
      </c>
      <c r="Q8767" s="1">
        <v>0.08</v>
      </c>
      <c r="R8767">
        <v>218.75</v>
      </c>
      <c r="S8767">
        <v>69.64</v>
      </c>
      <c r="T8767">
        <f t="shared" si="136"/>
        <v>3500</v>
      </c>
    </row>
    <row r="8768" spans="1:20" x14ac:dyDescent="0.25">
      <c r="A8768">
        <v>8767</v>
      </c>
      <c r="B8768">
        <v>91581</v>
      </c>
      <c r="C8768" t="s">
        <v>2360</v>
      </c>
      <c r="D8768" t="s">
        <v>578</v>
      </c>
      <c r="E8768" t="s">
        <v>21</v>
      </c>
      <c r="F8768" t="s">
        <v>22</v>
      </c>
      <c r="G8768" t="s">
        <v>32</v>
      </c>
      <c r="H8768" t="s">
        <v>24</v>
      </c>
      <c r="I8768" t="s">
        <v>28</v>
      </c>
      <c r="J8768" t="s">
        <v>52</v>
      </c>
      <c r="K8768" t="s">
        <v>210</v>
      </c>
      <c r="L8768" t="s">
        <v>283</v>
      </c>
      <c r="M8768" t="s">
        <v>190</v>
      </c>
      <c r="N8768" s="2">
        <v>40259</v>
      </c>
      <c r="O8768" s="2">
        <v>40260</v>
      </c>
      <c r="P8768">
        <v>8</v>
      </c>
      <c r="Q8768" s="1">
        <v>0.01</v>
      </c>
      <c r="R8768">
        <v>145.44999999999999</v>
      </c>
      <c r="S8768">
        <v>17.850000000000001</v>
      </c>
      <c r="T8768">
        <f t="shared" si="136"/>
        <v>1163.5999999999999</v>
      </c>
    </row>
    <row r="8769" spans="1:20" x14ac:dyDescent="0.25">
      <c r="A8769">
        <v>8768</v>
      </c>
      <c r="B8769">
        <v>88293</v>
      </c>
      <c r="C8769" t="s">
        <v>941</v>
      </c>
      <c r="D8769" t="s">
        <v>20</v>
      </c>
      <c r="E8769" t="s">
        <v>187</v>
      </c>
      <c r="F8769" t="s">
        <v>31</v>
      </c>
      <c r="G8769" t="s">
        <v>32</v>
      </c>
      <c r="H8769" t="s">
        <v>225</v>
      </c>
      <c r="I8769" t="s">
        <v>28</v>
      </c>
      <c r="J8769" t="s">
        <v>52</v>
      </c>
      <c r="K8769" t="s">
        <v>231</v>
      </c>
      <c r="L8769" t="s">
        <v>192</v>
      </c>
      <c r="M8769" t="s">
        <v>255</v>
      </c>
      <c r="N8769" s="2">
        <v>41588</v>
      </c>
      <c r="O8769" s="2">
        <v>41589</v>
      </c>
      <c r="P8769">
        <v>5</v>
      </c>
      <c r="Q8769" s="1">
        <v>0.06</v>
      </c>
      <c r="R8769">
        <v>51.75</v>
      </c>
      <c r="S8769">
        <v>19.989999999999998</v>
      </c>
      <c r="T8769">
        <f t="shared" si="136"/>
        <v>258.75</v>
      </c>
    </row>
    <row r="8770" spans="1:20" x14ac:dyDescent="0.25">
      <c r="A8770">
        <v>8769</v>
      </c>
      <c r="B8770">
        <v>88293</v>
      </c>
      <c r="C8770" t="s">
        <v>941</v>
      </c>
      <c r="D8770" t="s">
        <v>38</v>
      </c>
      <c r="E8770" t="s">
        <v>21</v>
      </c>
      <c r="F8770" t="s">
        <v>31</v>
      </c>
      <c r="G8770" t="s">
        <v>32</v>
      </c>
      <c r="H8770" t="s">
        <v>206</v>
      </c>
      <c r="I8770" t="s">
        <v>28</v>
      </c>
      <c r="J8770" t="s">
        <v>52</v>
      </c>
      <c r="K8770" t="s">
        <v>201</v>
      </c>
      <c r="L8770" t="s">
        <v>192</v>
      </c>
      <c r="M8770" t="s">
        <v>131</v>
      </c>
      <c r="N8770" s="2">
        <v>41588</v>
      </c>
      <c r="O8770" s="2">
        <v>41590</v>
      </c>
      <c r="P8770">
        <v>1</v>
      </c>
      <c r="Q8770" s="1">
        <v>0.1</v>
      </c>
      <c r="R8770">
        <v>65.989999999999995</v>
      </c>
      <c r="S8770">
        <v>3.99</v>
      </c>
      <c r="T8770">
        <f t="shared" si="136"/>
        <v>65.989999999999995</v>
      </c>
    </row>
    <row r="8771" spans="1:20" x14ac:dyDescent="0.25">
      <c r="A8771">
        <v>8770</v>
      </c>
      <c r="B8771">
        <v>90638</v>
      </c>
      <c r="C8771" t="s">
        <v>2045</v>
      </c>
      <c r="D8771" t="s">
        <v>578</v>
      </c>
      <c r="E8771" t="s">
        <v>187</v>
      </c>
      <c r="F8771" t="s">
        <v>31</v>
      </c>
      <c r="G8771" t="s">
        <v>23</v>
      </c>
      <c r="H8771" t="s">
        <v>188</v>
      </c>
      <c r="I8771" t="s">
        <v>28</v>
      </c>
      <c r="J8771" t="s">
        <v>52</v>
      </c>
      <c r="K8771" t="s">
        <v>113</v>
      </c>
      <c r="L8771" t="s">
        <v>283</v>
      </c>
      <c r="M8771" t="s">
        <v>66</v>
      </c>
      <c r="N8771" s="2">
        <v>41343</v>
      </c>
      <c r="O8771" s="2">
        <v>41344</v>
      </c>
      <c r="P8771">
        <v>7</v>
      </c>
      <c r="Q8771" s="1">
        <v>0.08</v>
      </c>
      <c r="R8771">
        <v>160.97999999999999</v>
      </c>
      <c r="S8771">
        <v>30</v>
      </c>
      <c r="T8771">
        <f t="shared" ref="T8771:T8834" si="137">R8771*P8771</f>
        <v>1126.8599999999999</v>
      </c>
    </row>
    <row r="8772" spans="1:20" x14ac:dyDescent="0.25">
      <c r="A8772">
        <v>8771</v>
      </c>
      <c r="B8772">
        <v>86774</v>
      </c>
      <c r="C8772" t="s">
        <v>695</v>
      </c>
      <c r="D8772" t="s">
        <v>578</v>
      </c>
      <c r="E8772" t="s">
        <v>187</v>
      </c>
      <c r="F8772" t="s">
        <v>40</v>
      </c>
      <c r="G8772" t="s">
        <v>32</v>
      </c>
      <c r="H8772" t="s">
        <v>225</v>
      </c>
      <c r="I8772" t="s">
        <v>28</v>
      </c>
      <c r="J8772" t="s">
        <v>52</v>
      </c>
      <c r="K8772" t="s">
        <v>231</v>
      </c>
      <c r="L8772" t="s">
        <v>283</v>
      </c>
      <c r="M8772" t="s">
        <v>108</v>
      </c>
      <c r="N8772" s="2">
        <v>40953</v>
      </c>
      <c r="O8772" s="2">
        <v>40955</v>
      </c>
      <c r="P8772">
        <v>2</v>
      </c>
      <c r="Q8772" s="1">
        <v>0</v>
      </c>
      <c r="R8772">
        <v>122.99</v>
      </c>
      <c r="S8772">
        <v>70.2</v>
      </c>
      <c r="T8772">
        <f t="shared" si="137"/>
        <v>245.98</v>
      </c>
    </row>
    <row r="8773" spans="1:20" x14ac:dyDescent="0.25">
      <c r="A8773">
        <v>8772</v>
      </c>
      <c r="B8773">
        <v>86774</v>
      </c>
      <c r="C8773" t="s">
        <v>695</v>
      </c>
      <c r="D8773" t="s">
        <v>20</v>
      </c>
      <c r="E8773" t="s">
        <v>21</v>
      </c>
      <c r="F8773" t="s">
        <v>40</v>
      </c>
      <c r="G8773" t="s">
        <v>32</v>
      </c>
      <c r="H8773" t="s">
        <v>33</v>
      </c>
      <c r="I8773" t="s">
        <v>28</v>
      </c>
      <c r="J8773" t="s">
        <v>52</v>
      </c>
      <c r="K8773" t="s">
        <v>25</v>
      </c>
      <c r="L8773" t="s">
        <v>706</v>
      </c>
      <c r="M8773" t="s">
        <v>75</v>
      </c>
      <c r="N8773" s="2">
        <v>40953</v>
      </c>
      <c r="O8773" s="2">
        <v>40955</v>
      </c>
      <c r="P8773">
        <v>13</v>
      </c>
      <c r="Q8773" s="1">
        <v>0.03</v>
      </c>
      <c r="R8773">
        <v>20.99</v>
      </c>
      <c r="S8773">
        <v>4.8099999999999996</v>
      </c>
      <c r="T8773">
        <f t="shared" si="137"/>
        <v>272.87</v>
      </c>
    </row>
    <row r="8774" spans="1:20" x14ac:dyDescent="0.25">
      <c r="A8774">
        <v>8773</v>
      </c>
      <c r="B8774">
        <v>89615</v>
      </c>
      <c r="C8774" t="s">
        <v>2390</v>
      </c>
      <c r="D8774" t="s">
        <v>578</v>
      </c>
      <c r="E8774" t="s">
        <v>187</v>
      </c>
      <c r="F8774" t="s">
        <v>22</v>
      </c>
      <c r="G8774" t="s">
        <v>23</v>
      </c>
      <c r="H8774" t="s">
        <v>188</v>
      </c>
      <c r="I8774" t="s">
        <v>28</v>
      </c>
      <c r="J8774" t="s">
        <v>52</v>
      </c>
      <c r="K8774" t="s">
        <v>145</v>
      </c>
      <c r="L8774" t="s">
        <v>283</v>
      </c>
      <c r="M8774" t="s">
        <v>150</v>
      </c>
      <c r="N8774" s="2">
        <v>41162</v>
      </c>
      <c r="O8774" s="2">
        <v>41164</v>
      </c>
      <c r="P8774">
        <v>1</v>
      </c>
      <c r="Q8774" s="1">
        <v>0.03</v>
      </c>
      <c r="R8774">
        <v>100.98</v>
      </c>
      <c r="S8774">
        <v>45</v>
      </c>
      <c r="T8774">
        <f t="shared" si="137"/>
        <v>100.98</v>
      </c>
    </row>
    <row r="8775" spans="1:20" x14ac:dyDescent="0.25">
      <c r="A8775">
        <v>8774</v>
      </c>
      <c r="B8775">
        <v>90171</v>
      </c>
      <c r="C8775" t="s">
        <v>73</v>
      </c>
      <c r="D8775" t="s">
        <v>20</v>
      </c>
      <c r="E8775" t="s">
        <v>187</v>
      </c>
      <c r="F8775" t="s">
        <v>40</v>
      </c>
      <c r="G8775" t="s">
        <v>48</v>
      </c>
      <c r="H8775" t="s">
        <v>217</v>
      </c>
      <c r="I8775" t="s">
        <v>28</v>
      </c>
      <c r="J8775" t="s">
        <v>52</v>
      </c>
      <c r="K8775" t="s">
        <v>71</v>
      </c>
      <c r="L8775" t="s">
        <v>44</v>
      </c>
      <c r="M8775" t="s">
        <v>469</v>
      </c>
      <c r="N8775" s="2">
        <v>41483</v>
      </c>
      <c r="O8775" s="2">
        <v>41483</v>
      </c>
      <c r="P8775">
        <v>14</v>
      </c>
      <c r="Q8775" s="1">
        <v>0.08</v>
      </c>
      <c r="R8775">
        <v>70.709999999999994</v>
      </c>
      <c r="S8775">
        <v>37.58</v>
      </c>
      <c r="T8775">
        <f t="shared" si="137"/>
        <v>989.93999999999994</v>
      </c>
    </row>
    <row r="8776" spans="1:20" x14ac:dyDescent="0.25">
      <c r="A8776">
        <v>8775</v>
      </c>
      <c r="B8776">
        <v>89771</v>
      </c>
      <c r="C8776" t="s">
        <v>2397</v>
      </c>
      <c r="D8776" t="s">
        <v>38</v>
      </c>
      <c r="E8776" t="s">
        <v>187</v>
      </c>
      <c r="F8776" t="s">
        <v>31</v>
      </c>
      <c r="G8776" t="s">
        <v>41</v>
      </c>
      <c r="H8776" t="s">
        <v>188</v>
      </c>
      <c r="I8776" t="s">
        <v>28</v>
      </c>
      <c r="J8776" t="s">
        <v>52</v>
      </c>
      <c r="K8776" t="s">
        <v>226</v>
      </c>
      <c r="L8776" t="s">
        <v>746</v>
      </c>
      <c r="M8776" t="s">
        <v>35</v>
      </c>
      <c r="N8776" s="2">
        <v>40921</v>
      </c>
      <c r="O8776" s="2">
        <v>40922</v>
      </c>
      <c r="P8776">
        <v>8</v>
      </c>
      <c r="Q8776" s="1">
        <v>0.04</v>
      </c>
      <c r="R8776">
        <v>105.29</v>
      </c>
      <c r="S8776">
        <v>10.119999999999999</v>
      </c>
      <c r="T8776">
        <f t="shared" si="137"/>
        <v>842.32</v>
      </c>
    </row>
    <row r="8777" spans="1:20" x14ac:dyDescent="0.25">
      <c r="A8777">
        <v>8776</v>
      </c>
      <c r="B8777">
        <v>86677</v>
      </c>
      <c r="C8777" t="s">
        <v>1216</v>
      </c>
      <c r="D8777" t="s">
        <v>20</v>
      </c>
      <c r="E8777" t="s">
        <v>39</v>
      </c>
      <c r="F8777" t="s">
        <v>40</v>
      </c>
      <c r="G8777" t="s">
        <v>93</v>
      </c>
      <c r="H8777" t="s">
        <v>49</v>
      </c>
      <c r="I8777" t="s">
        <v>28</v>
      </c>
      <c r="J8777" t="s">
        <v>52</v>
      </c>
      <c r="K8777" t="s">
        <v>231</v>
      </c>
      <c r="L8777" t="s">
        <v>192</v>
      </c>
      <c r="M8777" t="s">
        <v>638</v>
      </c>
      <c r="N8777" s="2">
        <v>41503</v>
      </c>
      <c r="O8777" s="2">
        <v>41503</v>
      </c>
      <c r="P8777">
        <v>6</v>
      </c>
      <c r="Q8777" s="1">
        <v>0.04</v>
      </c>
      <c r="R8777">
        <v>4.9800000000000004</v>
      </c>
      <c r="S8777">
        <v>4.8600000000000003</v>
      </c>
      <c r="T8777">
        <f t="shared" si="137"/>
        <v>29.880000000000003</v>
      </c>
    </row>
    <row r="8778" spans="1:20" x14ac:dyDescent="0.25">
      <c r="A8778">
        <v>8777</v>
      </c>
      <c r="B8778">
        <v>88808</v>
      </c>
      <c r="C8778" t="s">
        <v>1391</v>
      </c>
      <c r="D8778" t="s">
        <v>578</v>
      </c>
      <c r="E8778" t="s">
        <v>187</v>
      </c>
      <c r="F8778" t="s">
        <v>31</v>
      </c>
      <c r="G8778" t="s">
        <v>48</v>
      </c>
      <c r="H8778" t="s">
        <v>219</v>
      </c>
      <c r="I8778" t="s">
        <v>28</v>
      </c>
      <c r="J8778" t="s">
        <v>52</v>
      </c>
      <c r="K8778" t="s">
        <v>221</v>
      </c>
      <c r="L8778" t="s">
        <v>330</v>
      </c>
      <c r="M8778" t="s">
        <v>35</v>
      </c>
      <c r="N8778" s="2">
        <v>41111</v>
      </c>
      <c r="O8778" s="2">
        <v>41115</v>
      </c>
      <c r="P8778">
        <v>10</v>
      </c>
      <c r="Q8778" s="1">
        <v>0.1</v>
      </c>
      <c r="R8778">
        <v>150.97999999999999</v>
      </c>
      <c r="S8778">
        <v>66.27</v>
      </c>
      <c r="T8778">
        <f t="shared" si="137"/>
        <v>1509.8</v>
      </c>
    </row>
    <row r="8779" spans="1:20" x14ac:dyDescent="0.25">
      <c r="A8779">
        <v>8778</v>
      </c>
      <c r="B8779">
        <v>90908</v>
      </c>
      <c r="C8779" t="s">
        <v>909</v>
      </c>
      <c r="D8779" t="s">
        <v>20</v>
      </c>
      <c r="E8779" t="s">
        <v>39</v>
      </c>
      <c r="F8779" t="s">
        <v>31</v>
      </c>
      <c r="G8779" t="s">
        <v>32</v>
      </c>
      <c r="H8779" t="s">
        <v>54</v>
      </c>
      <c r="I8779" t="s">
        <v>28</v>
      </c>
      <c r="J8779" t="s">
        <v>52</v>
      </c>
      <c r="K8779" t="s">
        <v>136</v>
      </c>
      <c r="L8779" t="s">
        <v>192</v>
      </c>
      <c r="M8779" t="s">
        <v>35</v>
      </c>
      <c r="N8779" s="2">
        <v>40379</v>
      </c>
      <c r="O8779" s="2">
        <v>40379</v>
      </c>
      <c r="P8779">
        <v>9</v>
      </c>
      <c r="Q8779" s="1">
        <v>0.02</v>
      </c>
      <c r="R8779">
        <v>7.1</v>
      </c>
      <c r="S8779">
        <v>6.05</v>
      </c>
      <c r="T8779">
        <f t="shared" si="137"/>
        <v>63.9</v>
      </c>
    </row>
    <row r="8780" spans="1:20" x14ac:dyDescent="0.25">
      <c r="A8780">
        <v>8779</v>
      </c>
      <c r="B8780">
        <v>88714</v>
      </c>
      <c r="C8780" t="s">
        <v>220</v>
      </c>
      <c r="D8780" t="s">
        <v>20</v>
      </c>
      <c r="E8780" t="s">
        <v>39</v>
      </c>
      <c r="F8780" t="s">
        <v>22</v>
      </c>
      <c r="G8780" t="s">
        <v>32</v>
      </c>
      <c r="H8780" t="s">
        <v>42</v>
      </c>
      <c r="I8780" t="s">
        <v>28</v>
      </c>
      <c r="J8780" t="s">
        <v>52</v>
      </c>
      <c r="K8780" t="s">
        <v>149</v>
      </c>
      <c r="L8780" t="s">
        <v>192</v>
      </c>
      <c r="M8780" t="s">
        <v>80</v>
      </c>
      <c r="N8780" s="2">
        <v>40379</v>
      </c>
      <c r="O8780" s="2">
        <v>40382</v>
      </c>
      <c r="P8780">
        <v>6</v>
      </c>
      <c r="Q8780" s="1">
        <v>0.05</v>
      </c>
      <c r="R8780">
        <v>6.28</v>
      </c>
      <c r="S8780">
        <v>5.36</v>
      </c>
      <c r="T8780">
        <f t="shared" si="137"/>
        <v>37.68</v>
      </c>
    </row>
    <row r="8781" spans="1:20" x14ac:dyDescent="0.25">
      <c r="A8781">
        <v>8780</v>
      </c>
      <c r="B8781">
        <v>88714</v>
      </c>
      <c r="C8781" t="s">
        <v>220</v>
      </c>
      <c r="D8781" t="s">
        <v>20</v>
      </c>
      <c r="E8781" t="s">
        <v>39</v>
      </c>
      <c r="F8781" t="s">
        <v>22</v>
      </c>
      <c r="G8781" t="s">
        <v>32</v>
      </c>
      <c r="H8781" t="s">
        <v>61</v>
      </c>
      <c r="I8781" t="s">
        <v>28</v>
      </c>
      <c r="J8781" t="s">
        <v>52</v>
      </c>
      <c r="K8781" t="s">
        <v>71</v>
      </c>
      <c r="L8781" t="s">
        <v>192</v>
      </c>
      <c r="M8781" t="s">
        <v>232</v>
      </c>
      <c r="N8781" s="2">
        <v>40379</v>
      </c>
      <c r="O8781" s="2">
        <v>40380</v>
      </c>
      <c r="P8781">
        <v>14</v>
      </c>
      <c r="Q8781" s="1">
        <v>0.04</v>
      </c>
      <c r="R8781">
        <v>3.08</v>
      </c>
      <c r="S8781">
        <v>0.99</v>
      </c>
      <c r="T8781">
        <f t="shared" si="137"/>
        <v>43.120000000000005</v>
      </c>
    </row>
    <row r="8782" spans="1:20" x14ac:dyDescent="0.25">
      <c r="A8782">
        <v>8781</v>
      </c>
      <c r="B8782">
        <v>91527</v>
      </c>
      <c r="C8782" t="s">
        <v>833</v>
      </c>
      <c r="D8782" t="s">
        <v>578</v>
      </c>
      <c r="E8782" t="s">
        <v>21</v>
      </c>
      <c r="F8782" t="s">
        <v>31</v>
      </c>
      <c r="G8782" t="s">
        <v>48</v>
      </c>
      <c r="H8782" t="s">
        <v>203</v>
      </c>
      <c r="I8782" t="s">
        <v>28</v>
      </c>
      <c r="J8782" t="s">
        <v>52</v>
      </c>
      <c r="K8782" t="s">
        <v>34</v>
      </c>
      <c r="L8782" t="s">
        <v>283</v>
      </c>
      <c r="M8782" t="s">
        <v>35</v>
      </c>
      <c r="N8782" s="2">
        <v>41232</v>
      </c>
      <c r="O8782" s="2">
        <v>41239</v>
      </c>
      <c r="P8782">
        <v>41</v>
      </c>
      <c r="Q8782" s="1">
        <v>0</v>
      </c>
      <c r="R8782">
        <v>306.14</v>
      </c>
      <c r="S8782">
        <v>26.53</v>
      </c>
      <c r="T8782">
        <f t="shared" si="137"/>
        <v>12551.74</v>
      </c>
    </row>
    <row r="8783" spans="1:20" x14ac:dyDescent="0.25">
      <c r="A8783">
        <v>8782</v>
      </c>
      <c r="B8783">
        <v>90384</v>
      </c>
      <c r="C8783" t="s">
        <v>1220</v>
      </c>
      <c r="D8783" t="s">
        <v>20</v>
      </c>
      <c r="E8783" t="s">
        <v>39</v>
      </c>
      <c r="F8783" t="s">
        <v>22</v>
      </c>
      <c r="G8783" t="s">
        <v>93</v>
      </c>
      <c r="H8783" t="s">
        <v>94</v>
      </c>
      <c r="I8783" t="s">
        <v>28</v>
      </c>
      <c r="J8783" t="s">
        <v>52</v>
      </c>
      <c r="K8783" t="s">
        <v>68</v>
      </c>
      <c r="L8783" t="s">
        <v>192</v>
      </c>
      <c r="M8783" t="s">
        <v>150</v>
      </c>
      <c r="N8783" s="2">
        <v>41321</v>
      </c>
      <c r="O8783" s="2">
        <v>41322</v>
      </c>
      <c r="P8783">
        <v>7</v>
      </c>
      <c r="Q8783" s="1">
        <v>0</v>
      </c>
      <c r="R8783">
        <v>7.1</v>
      </c>
      <c r="S8783">
        <v>6.05</v>
      </c>
      <c r="T8783">
        <f t="shared" si="137"/>
        <v>49.699999999999996</v>
      </c>
    </row>
    <row r="8784" spans="1:20" x14ac:dyDescent="0.25">
      <c r="A8784">
        <v>8783</v>
      </c>
      <c r="B8784">
        <v>90378</v>
      </c>
      <c r="C8784" t="s">
        <v>1220</v>
      </c>
      <c r="D8784" t="s">
        <v>38</v>
      </c>
      <c r="E8784" t="s">
        <v>21</v>
      </c>
      <c r="F8784" t="s">
        <v>22</v>
      </c>
      <c r="G8784" t="s">
        <v>93</v>
      </c>
      <c r="H8784" t="s">
        <v>206</v>
      </c>
      <c r="I8784" t="s">
        <v>28</v>
      </c>
      <c r="J8784" t="s">
        <v>52</v>
      </c>
      <c r="K8784" t="s">
        <v>25</v>
      </c>
      <c r="L8784" t="s">
        <v>26</v>
      </c>
      <c r="M8784" t="s">
        <v>190</v>
      </c>
      <c r="N8784" s="2">
        <v>40225</v>
      </c>
      <c r="O8784" s="2">
        <v>40227</v>
      </c>
      <c r="P8784">
        <v>10</v>
      </c>
      <c r="Q8784" s="1">
        <v>0.01</v>
      </c>
      <c r="R8784">
        <v>4.9800000000000004</v>
      </c>
      <c r="S8784">
        <v>4.62</v>
      </c>
      <c r="T8784">
        <f t="shared" si="137"/>
        <v>49.800000000000004</v>
      </c>
    </row>
    <row r="8785" spans="1:20" x14ac:dyDescent="0.25">
      <c r="A8785">
        <v>8784</v>
      </c>
      <c r="B8785">
        <v>90384</v>
      </c>
      <c r="C8785" t="s">
        <v>1349</v>
      </c>
      <c r="D8785" t="s">
        <v>20</v>
      </c>
      <c r="E8785" t="s">
        <v>39</v>
      </c>
      <c r="F8785" t="s">
        <v>22</v>
      </c>
      <c r="G8785" t="s">
        <v>93</v>
      </c>
      <c r="H8785" t="s">
        <v>89</v>
      </c>
      <c r="I8785" t="s">
        <v>28</v>
      </c>
      <c r="J8785" t="s">
        <v>52</v>
      </c>
      <c r="K8785" t="s">
        <v>138</v>
      </c>
      <c r="L8785" t="s">
        <v>192</v>
      </c>
      <c r="M8785" t="s">
        <v>173</v>
      </c>
      <c r="N8785" s="2">
        <v>41321</v>
      </c>
      <c r="O8785" s="2">
        <v>41321</v>
      </c>
      <c r="P8785">
        <v>6</v>
      </c>
      <c r="Q8785" s="1">
        <v>0.06</v>
      </c>
      <c r="R8785">
        <v>5.68</v>
      </c>
      <c r="S8785">
        <v>1.39</v>
      </c>
      <c r="T8785">
        <f t="shared" si="137"/>
        <v>34.08</v>
      </c>
    </row>
    <row r="8786" spans="1:20" x14ac:dyDescent="0.25">
      <c r="A8786">
        <v>8785</v>
      </c>
      <c r="B8786">
        <v>88085</v>
      </c>
      <c r="C8786" t="s">
        <v>1445</v>
      </c>
      <c r="D8786" t="s">
        <v>20</v>
      </c>
      <c r="E8786" t="s">
        <v>187</v>
      </c>
      <c r="F8786" t="s">
        <v>47</v>
      </c>
      <c r="G8786" t="s">
        <v>23</v>
      </c>
      <c r="H8786" t="s">
        <v>225</v>
      </c>
      <c r="I8786" t="s">
        <v>28</v>
      </c>
      <c r="J8786" t="s">
        <v>52</v>
      </c>
      <c r="K8786" t="s">
        <v>248</v>
      </c>
      <c r="L8786" t="s">
        <v>44</v>
      </c>
      <c r="M8786" t="s">
        <v>51</v>
      </c>
      <c r="N8786" s="2">
        <v>40507</v>
      </c>
      <c r="O8786" s="2">
        <v>40510</v>
      </c>
      <c r="P8786">
        <v>43</v>
      </c>
      <c r="Q8786" s="1">
        <v>0</v>
      </c>
      <c r="R8786">
        <v>7.59</v>
      </c>
      <c r="S8786">
        <v>4</v>
      </c>
      <c r="T8786">
        <f t="shared" si="137"/>
        <v>326.37</v>
      </c>
    </row>
    <row r="8787" spans="1:20" x14ac:dyDescent="0.25">
      <c r="A8787">
        <v>8786</v>
      </c>
      <c r="B8787">
        <v>88091</v>
      </c>
      <c r="C8787" t="s">
        <v>1445</v>
      </c>
      <c r="D8787" t="s">
        <v>20</v>
      </c>
      <c r="E8787" t="s">
        <v>39</v>
      </c>
      <c r="F8787" t="s">
        <v>47</v>
      </c>
      <c r="G8787" t="s">
        <v>23</v>
      </c>
      <c r="H8787" t="s">
        <v>42</v>
      </c>
      <c r="I8787" t="s">
        <v>28</v>
      </c>
      <c r="J8787" t="s">
        <v>52</v>
      </c>
      <c r="K8787" t="s">
        <v>116</v>
      </c>
      <c r="L8787" t="s">
        <v>192</v>
      </c>
      <c r="M8787" t="s">
        <v>167</v>
      </c>
      <c r="N8787" s="2">
        <v>41603</v>
      </c>
      <c r="O8787" s="2">
        <v>41603</v>
      </c>
      <c r="P8787">
        <v>28</v>
      </c>
      <c r="Q8787" s="1">
        <v>0.09</v>
      </c>
      <c r="R8787">
        <v>5.98</v>
      </c>
      <c r="S8787">
        <v>4.6900000000000004</v>
      </c>
      <c r="T8787">
        <f t="shared" si="137"/>
        <v>167.44</v>
      </c>
    </row>
    <row r="8788" spans="1:20" x14ac:dyDescent="0.25">
      <c r="A8788">
        <v>8787</v>
      </c>
      <c r="B8788">
        <v>90882</v>
      </c>
      <c r="C8788" t="s">
        <v>720</v>
      </c>
      <c r="D8788" t="s">
        <v>38</v>
      </c>
      <c r="E8788" t="s">
        <v>39</v>
      </c>
      <c r="F8788" t="s">
        <v>22</v>
      </c>
      <c r="G8788" t="s">
        <v>32</v>
      </c>
      <c r="H8788" t="s">
        <v>94</v>
      </c>
      <c r="I8788" t="s">
        <v>28</v>
      </c>
      <c r="J8788" t="s">
        <v>52</v>
      </c>
      <c r="K8788" t="s">
        <v>149</v>
      </c>
      <c r="L8788" t="s">
        <v>192</v>
      </c>
      <c r="M8788" t="s">
        <v>80</v>
      </c>
      <c r="N8788" s="2">
        <v>40576</v>
      </c>
      <c r="O8788" s="2">
        <v>40578</v>
      </c>
      <c r="P8788">
        <v>10</v>
      </c>
      <c r="Q8788" s="1">
        <v>0.01</v>
      </c>
      <c r="R8788">
        <v>3.08</v>
      </c>
      <c r="S8788">
        <v>0.99</v>
      </c>
      <c r="T8788">
        <f t="shared" si="137"/>
        <v>30.8</v>
      </c>
    </row>
    <row r="8789" spans="1:20" x14ac:dyDescent="0.25">
      <c r="A8789">
        <v>8788</v>
      </c>
      <c r="B8789">
        <v>90882</v>
      </c>
      <c r="C8789" t="s">
        <v>720</v>
      </c>
      <c r="D8789" t="s">
        <v>20</v>
      </c>
      <c r="E8789" t="s">
        <v>39</v>
      </c>
      <c r="F8789" t="s">
        <v>22</v>
      </c>
      <c r="G8789" t="s">
        <v>32</v>
      </c>
      <c r="H8789" t="s">
        <v>54</v>
      </c>
      <c r="I8789" t="s">
        <v>28</v>
      </c>
      <c r="J8789" t="s">
        <v>52</v>
      </c>
      <c r="K8789" t="s">
        <v>105</v>
      </c>
      <c r="L8789" t="s">
        <v>192</v>
      </c>
      <c r="M8789" t="s">
        <v>294</v>
      </c>
      <c r="N8789" s="2">
        <v>40576</v>
      </c>
      <c r="O8789" s="2">
        <v>40577</v>
      </c>
      <c r="P8789">
        <v>5</v>
      </c>
      <c r="Q8789" s="1">
        <v>0.03</v>
      </c>
      <c r="R8789">
        <v>5.98</v>
      </c>
      <c r="S8789">
        <v>7.5</v>
      </c>
      <c r="T8789">
        <f t="shared" si="137"/>
        <v>29.900000000000002</v>
      </c>
    </row>
    <row r="8790" spans="1:20" x14ac:dyDescent="0.25">
      <c r="A8790">
        <v>8789</v>
      </c>
      <c r="B8790">
        <v>90218</v>
      </c>
      <c r="C8790" t="s">
        <v>1338</v>
      </c>
      <c r="D8790" t="s">
        <v>20</v>
      </c>
      <c r="E8790" t="s">
        <v>39</v>
      </c>
      <c r="F8790" t="s">
        <v>31</v>
      </c>
      <c r="G8790" t="s">
        <v>23</v>
      </c>
      <c r="H8790" t="s">
        <v>78</v>
      </c>
      <c r="I8790" t="s">
        <v>28</v>
      </c>
      <c r="J8790" t="s">
        <v>52</v>
      </c>
      <c r="K8790" t="s">
        <v>95</v>
      </c>
      <c r="L8790" t="s">
        <v>192</v>
      </c>
      <c r="M8790" t="s">
        <v>131</v>
      </c>
      <c r="N8790" s="2">
        <v>40508</v>
      </c>
      <c r="O8790" s="2">
        <v>40510</v>
      </c>
      <c r="P8790">
        <v>42</v>
      </c>
      <c r="Q8790" s="1">
        <v>0.02</v>
      </c>
      <c r="R8790">
        <v>5.58</v>
      </c>
      <c r="S8790">
        <v>2.99</v>
      </c>
      <c r="T8790">
        <f t="shared" si="137"/>
        <v>234.36</v>
      </c>
    </row>
    <row r="8791" spans="1:20" x14ac:dyDescent="0.25">
      <c r="A8791">
        <v>8790</v>
      </c>
      <c r="B8791">
        <v>90229</v>
      </c>
      <c r="C8791" t="s">
        <v>1338</v>
      </c>
      <c r="D8791" t="s">
        <v>20</v>
      </c>
      <c r="E8791" t="s">
        <v>39</v>
      </c>
      <c r="F8791" t="s">
        <v>31</v>
      </c>
      <c r="G8791" t="s">
        <v>23</v>
      </c>
      <c r="H8791" t="s">
        <v>78</v>
      </c>
      <c r="I8791" t="s">
        <v>28</v>
      </c>
      <c r="J8791" t="s">
        <v>52</v>
      </c>
      <c r="K8791" t="s">
        <v>138</v>
      </c>
      <c r="L8791" t="s">
        <v>44</v>
      </c>
      <c r="M8791" t="s">
        <v>69</v>
      </c>
      <c r="N8791" s="2">
        <v>41604</v>
      </c>
      <c r="O8791" s="2">
        <v>41605</v>
      </c>
      <c r="P8791">
        <v>14</v>
      </c>
      <c r="Q8791" s="1">
        <v>0.06</v>
      </c>
      <c r="R8791">
        <v>7.98</v>
      </c>
      <c r="S8791">
        <v>1.25</v>
      </c>
      <c r="T8791">
        <f t="shared" si="137"/>
        <v>111.72</v>
      </c>
    </row>
    <row r="8792" spans="1:20" x14ac:dyDescent="0.25">
      <c r="A8792">
        <v>8791</v>
      </c>
      <c r="B8792">
        <v>90218</v>
      </c>
      <c r="C8792" t="s">
        <v>1338</v>
      </c>
      <c r="D8792" t="s">
        <v>20</v>
      </c>
      <c r="E8792" t="s">
        <v>39</v>
      </c>
      <c r="F8792" t="s">
        <v>31</v>
      </c>
      <c r="G8792" t="s">
        <v>23</v>
      </c>
      <c r="H8792" t="s">
        <v>89</v>
      </c>
      <c r="I8792" t="s">
        <v>28</v>
      </c>
      <c r="J8792" t="s">
        <v>52</v>
      </c>
      <c r="K8792" t="s">
        <v>170</v>
      </c>
      <c r="L8792" t="s">
        <v>192</v>
      </c>
      <c r="M8792" t="s">
        <v>131</v>
      </c>
      <c r="N8792" s="2">
        <v>40508</v>
      </c>
      <c r="O8792" s="2">
        <v>40509</v>
      </c>
      <c r="P8792">
        <v>36</v>
      </c>
      <c r="Q8792" s="1">
        <v>0.02</v>
      </c>
      <c r="R8792">
        <v>54.1</v>
      </c>
      <c r="S8792">
        <v>19.989999999999998</v>
      </c>
      <c r="T8792">
        <f t="shared" si="137"/>
        <v>1947.6000000000001</v>
      </c>
    </row>
    <row r="8793" spans="1:20" x14ac:dyDescent="0.25">
      <c r="A8793">
        <v>8792</v>
      </c>
      <c r="B8793">
        <v>87298</v>
      </c>
      <c r="C8793" t="s">
        <v>1173</v>
      </c>
      <c r="D8793" t="s">
        <v>20</v>
      </c>
      <c r="E8793" t="s">
        <v>39</v>
      </c>
      <c r="F8793" t="s">
        <v>40</v>
      </c>
      <c r="G8793" t="s">
        <v>41</v>
      </c>
      <c r="H8793" t="s">
        <v>42</v>
      </c>
      <c r="I8793" t="s">
        <v>28</v>
      </c>
      <c r="J8793" t="s">
        <v>52</v>
      </c>
      <c r="K8793" t="s">
        <v>221</v>
      </c>
      <c r="L8793" t="s">
        <v>192</v>
      </c>
      <c r="M8793" t="s">
        <v>638</v>
      </c>
      <c r="N8793" s="2">
        <v>40321</v>
      </c>
      <c r="O8793" s="2">
        <v>40322</v>
      </c>
      <c r="P8793">
        <v>16</v>
      </c>
      <c r="Q8793" s="1">
        <v>0.03</v>
      </c>
      <c r="R8793">
        <v>42.8</v>
      </c>
      <c r="S8793">
        <v>2.99</v>
      </c>
      <c r="T8793">
        <f t="shared" si="137"/>
        <v>684.8</v>
      </c>
    </row>
    <row r="8794" spans="1:20" x14ac:dyDescent="0.25">
      <c r="A8794">
        <v>8793</v>
      </c>
      <c r="B8794">
        <v>86047</v>
      </c>
      <c r="C8794" t="s">
        <v>1923</v>
      </c>
      <c r="D8794" t="s">
        <v>20</v>
      </c>
      <c r="E8794" t="s">
        <v>39</v>
      </c>
      <c r="F8794" t="s">
        <v>31</v>
      </c>
      <c r="G8794" t="s">
        <v>48</v>
      </c>
      <c r="H8794" t="s">
        <v>61</v>
      </c>
      <c r="I8794" t="s">
        <v>28</v>
      </c>
      <c r="J8794" t="s">
        <v>52</v>
      </c>
      <c r="K8794" t="s">
        <v>95</v>
      </c>
      <c r="L8794" t="s">
        <v>192</v>
      </c>
      <c r="M8794" t="s">
        <v>143</v>
      </c>
      <c r="N8794" s="2">
        <v>41413</v>
      </c>
      <c r="O8794" s="2">
        <v>41420</v>
      </c>
      <c r="P8794">
        <v>1</v>
      </c>
      <c r="Q8794" s="1">
        <v>0.03</v>
      </c>
      <c r="R8794">
        <v>13.43</v>
      </c>
      <c r="S8794">
        <v>5.5</v>
      </c>
      <c r="T8794">
        <f t="shared" si="137"/>
        <v>13.43</v>
      </c>
    </row>
    <row r="8795" spans="1:20" x14ac:dyDescent="0.25">
      <c r="A8795">
        <v>8794</v>
      </c>
      <c r="B8795">
        <v>86047</v>
      </c>
      <c r="C8795" t="s">
        <v>1624</v>
      </c>
      <c r="D8795" t="s">
        <v>20</v>
      </c>
      <c r="E8795" t="s">
        <v>39</v>
      </c>
      <c r="F8795" t="s">
        <v>47</v>
      </c>
      <c r="G8795" t="s">
        <v>48</v>
      </c>
      <c r="H8795" t="s">
        <v>61</v>
      </c>
      <c r="I8795" t="s">
        <v>28</v>
      </c>
      <c r="J8795" t="s">
        <v>52</v>
      </c>
      <c r="K8795" t="s">
        <v>158</v>
      </c>
      <c r="L8795" t="s">
        <v>192</v>
      </c>
      <c r="M8795" t="s">
        <v>111</v>
      </c>
      <c r="N8795" s="2">
        <v>41413</v>
      </c>
      <c r="O8795" s="2">
        <v>41417</v>
      </c>
      <c r="P8795">
        <v>1</v>
      </c>
      <c r="Q8795" s="1">
        <v>7.0000000000000007E-2</v>
      </c>
      <c r="R8795">
        <v>172.99</v>
      </c>
      <c r="S8795">
        <v>19.989999999999998</v>
      </c>
      <c r="T8795">
        <f t="shared" si="137"/>
        <v>172.99</v>
      </c>
    </row>
    <row r="8796" spans="1:20" x14ac:dyDescent="0.25">
      <c r="A8796">
        <v>8795</v>
      </c>
      <c r="B8796">
        <v>87028</v>
      </c>
      <c r="C8796" t="s">
        <v>589</v>
      </c>
      <c r="D8796" t="s">
        <v>20</v>
      </c>
      <c r="E8796" t="s">
        <v>21</v>
      </c>
      <c r="F8796" t="s">
        <v>40</v>
      </c>
      <c r="G8796" t="s">
        <v>93</v>
      </c>
      <c r="H8796" t="s">
        <v>206</v>
      </c>
      <c r="I8796" t="s">
        <v>28</v>
      </c>
      <c r="J8796" t="s">
        <v>52</v>
      </c>
      <c r="K8796" t="s">
        <v>1147</v>
      </c>
      <c r="L8796" t="s">
        <v>192</v>
      </c>
      <c r="M8796" t="s">
        <v>342</v>
      </c>
      <c r="N8796" s="2">
        <v>41300</v>
      </c>
      <c r="O8796" s="2">
        <v>41302</v>
      </c>
      <c r="P8796">
        <v>3</v>
      </c>
      <c r="Q8796" s="1">
        <v>0.09</v>
      </c>
      <c r="R8796">
        <v>39.979999999999997</v>
      </c>
      <c r="S8796">
        <v>7.12</v>
      </c>
      <c r="T8796">
        <f t="shared" si="137"/>
        <v>119.94</v>
      </c>
    </row>
    <row r="8797" spans="1:20" x14ac:dyDescent="0.25">
      <c r="A8797">
        <v>8796</v>
      </c>
      <c r="B8797">
        <v>87028</v>
      </c>
      <c r="C8797" t="s">
        <v>589</v>
      </c>
      <c r="D8797" t="s">
        <v>578</v>
      </c>
      <c r="E8797" t="s">
        <v>187</v>
      </c>
      <c r="F8797" t="s">
        <v>40</v>
      </c>
      <c r="G8797" t="s">
        <v>93</v>
      </c>
      <c r="H8797" t="s">
        <v>217</v>
      </c>
      <c r="I8797" t="s">
        <v>28</v>
      </c>
      <c r="J8797" t="s">
        <v>52</v>
      </c>
      <c r="K8797" t="s">
        <v>145</v>
      </c>
      <c r="L8797" t="s">
        <v>330</v>
      </c>
      <c r="M8797" t="s">
        <v>45</v>
      </c>
      <c r="N8797" s="2">
        <v>41300</v>
      </c>
      <c r="O8797" s="2">
        <v>41302</v>
      </c>
      <c r="P8797">
        <v>7</v>
      </c>
      <c r="Q8797" s="1">
        <v>0.06</v>
      </c>
      <c r="R8797">
        <v>376.13</v>
      </c>
      <c r="S8797">
        <v>85.63</v>
      </c>
      <c r="T8797">
        <f t="shared" si="137"/>
        <v>2632.91</v>
      </c>
    </row>
    <row r="8798" spans="1:20" x14ac:dyDescent="0.25">
      <c r="A8798">
        <v>8797</v>
      </c>
      <c r="B8798">
        <v>88797</v>
      </c>
      <c r="C8798" t="s">
        <v>2035</v>
      </c>
      <c r="D8798" t="s">
        <v>38</v>
      </c>
      <c r="E8798" t="s">
        <v>39</v>
      </c>
      <c r="F8798" t="s">
        <v>31</v>
      </c>
      <c r="G8798" t="s">
        <v>32</v>
      </c>
      <c r="H8798" t="s">
        <v>42</v>
      </c>
      <c r="I8798" t="s">
        <v>28</v>
      </c>
      <c r="J8798" t="s">
        <v>52</v>
      </c>
      <c r="K8798" t="s">
        <v>231</v>
      </c>
      <c r="L8798" t="s">
        <v>192</v>
      </c>
      <c r="M8798" t="s">
        <v>141</v>
      </c>
      <c r="N8798" s="2">
        <v>41457</v>
      </c>
      <c r="O8798" s="2">
        <v>41458</v>
      </c>
      <c r="P8798">
        <v>15</v>
      </c>
      <c r="Q8798" s="1">
        <v>0.08</v>
      </c>
      <c r="R8798">
        <v>19.98</v>
      </c>
      <c r="S8798">
        <v>5.97</v>
      </c>
      <c r="T8798">
        <f t="shared" si="137"/>
        <v>299.7</v>
      </c>
    </row>
    <row r="8799" spans="1:20" x14ac:dyDescent="0.25">
      <c r="A8799">
        <v>8798</v>
      </c>
      <c r="B8799">
        <v>88797</v>
      </c>
      <c r="C8799" t="s">
        <v>2376</v>
      </c>
      <c r="D8799" t="s">
        <v>38</v>
      </c>
      <c r="E8799" t="s">
        <v>39</v>
      </c>
      <c r="F8799" t="s">
        <v>47</v>
      </c>
      <c r="G8799" t="s">
        <v>32</v>
      </c>
      <c r="H8799" t="s">
        <v>78</v>
      </c>
      <c r="I8799" t="s">
        <v>28</v>
      </c>
      <c r="J8799" t="s">
        <v>52</v>
      </c>
      <c r="K8799" t="s">
        <v>145</v>
      </c>
      <c r="L8799" t="s">
        <v>746</v>
      </c>
      <c r="M8799" t="s">
        <v>117</v>
      </c>
      <c r="N8799" s="2">
        <v>41457</v>
      </c>
      <c r="O8799" s="2">
        <v>41458</v>
      </c>
      <c r="P8799">
        <v>6</v>
      </c>
      <c r="Q8799" s="1">
        <v>0.05</v>
      </c>
      <c r="R8799">
        <v>95.99</v>
      </c>
      <c r="S8799">
        <v>35</v>
      </c>
      <c r="T8799">
        <f t="shared" si="137"/>
        <v>575.93999999999994</v>
      </c>
    </row>
    <row r="8800" spans="1:20" x14ac:dyDescent="0.25">
      <c r="A8800">
        <v>8799</v>
      </c>
      <c r="B8800">
        <v>90941</v>
      </c>
      <c r="C8800" t="s">
        <v>2394</v>
      </c>
      <c r="D8800" t="s">
        <v>20</v>
      </c>
      <c r="E8800" t="s">
        <v>21</v>
      </c>
      <c r="F8800" t="s">
        <v>31</v>
      </c>
      <c r="G8800" t="s">
        <v>32</v>
      </c>
      <c r="H8800" t="s">
        <v>206</v>
      </c>
      <c r="I8800" t="s">
        <v>28</v>
      </c>
      <c r="J8800" t="s">
        <v>52</v>
      </c>
      <c r="K8800" t="s">
        <v>204</v>
      </c>
      <c r="L8800" t="s">
        <v>192</v>
      </c>
      <c r="M8800" t="s">
        <v>35</v>
      </c>
      <c r="N8800" s="2">
        <v>41393</v>
      </c>
      <c r="O8800" s="2">
        <v>41394</v>
      </c>
      <c r="P8800">
        <v>7</v>
      </c>
      <c r="Q8800" s="1">
        <v>0.03</v>
      </c>
      <c r="R8800">
        <v>100.98</v>
      </c>
      <c r="S8800">
        <v>7.18</v>
      </c>
      <c r="T8800">
        <f t="shared" si="137"/>
        <v>706.86</v>
      </c>
    </row>
    <row r="8801" spans="1:20" x14ac:dyDescent="0.25">
      <c r="A8801">
        <v>8800</v>
      </c>
      <c r="B8801">
        <v>91152</v>
      </c>
      <c r="C8801" t="s">
        <v>259</v>
      </c>
      <c r="D8801" t="s">
        <v>20</v>
      </c>
      <c r="E8801" t="s">
        <v>39</v>
      </c>
      <c r="F8801" t="s">
        <v>31</v>
      </c>
      <c r="G8801" t="s">
        <v>48</v>
      </c>
      <c r="H8801" t="s">
        <v>49</v>
      </c>
      <c r="I8801" t="s">
        <v>28</v>
      </c>
      <c r="J8801" t="s">
        <v>52</v>
      </c>
      <c r="K8801" t="s">
        <v>172</v>
      </c>
      <c r="L8801" t="s">
        <v>44</v>
      </c>
      <c r="M8801" t="s">
        <v>296</v>
      </c>
      <c r="N8801" s="2">
        <v>41547</v>
      </c>
      <c r="O8801" s="2">
        <v>41549</v>
      </c>
      <c r="P8801">
        <v>21</v>
      </c>
      <c r="Q8801" s="1">
        <v>0.05</v>
      </c>
      <c r="R8801">
        <v>1.82</v>
      </c>
      <c r="S8801">
        <v>1</v>
      </c>
      <c r="T8801">
        <f t="shared" si="137"/>
        <v>38.22</v>
      </c>
    </row>
    <row r="8802" spans="1:20" x14ac:dyDescent="0.25">
      <c r="A8802">
        <v>8801</v>
      </c>
      <c r="B8802">
        <v>86619</v>
      </c>
      <c r="C8802" t="s">
        <v>1052</v>
      </c>
      <c r="D8802" t="s">
        <v>20</v>
      </c>
      <c r="E8802" t="s">
        <v>39</v>
      </c>
      <c r="F8802" t="s">
        <v>40</v>
      </c>
      <c r="G8802" t="s">
        <v>93</v>
      </c>
      <c r="H8802" t="s">
        <v>89</v>
      </c>
      <c r="I8802" t="s">
        <v>28</v>
      </c>
      <c r="J8802" t="s">
        <v>52</v>
      </c>
      <c r="K8802" t="s">
        <v>248</v>
      </c>
      <c r="L8802" t="s">
        <v>192</v>
      </c>
      <c r="M8802" t="s">
        <v>59</v>
      </c>
      <c r="N8802" s="2">
        <v>41551</v>
      </c>
      <c r="O8802" s="2">
        <v>41554</v>
      </c>
      <c r="P8802">
        <v>19</v>
      </c>
      <c r="Q8802" s="1">
        <v>0.08</v>
      </c>
      <c r="R8802">
        <v>64.98</v>
      </c>
      <c r="S8802">
        <v>6.88</v>
      </c>
      <c r="T8802">
        <f t="shared" si="137"/>
        <v>1234.6200000000001</v>
      </c>
    </row>
    <row r="8803" spans="1:20" x14ac:dyDescent="0.25">
      <c r="A8803">
        <v>8802</v>
      </c>
      <c r="B8803">
        <v>87313</v>
      </c>
      <c r="C8803" t="s">
        <v>659</v>
      </c>
      <c r="D8803" t="s">
        <v>38</v>
      </c>
      <c r="E8803" t="s">
        <v>39</v>
      </c>
      <c r="F8803" t="s">
        <v>31</v>
      </c>
      <c r="G8803" t="s">
        <v>48</v>
      </c>
      <c r="H8803" t="s">
        <v>54</v>
      </c>
      <c r="I8803" t="s">
        <v>28</v>
      </c>
      <c r="J8803" t="s">
        <v>52</v>
      </c>
      <c r="K8803" t="s">
        <v>181</v>
      </c>
      <c r="L8803" t="s">
        <v>192</v>
      </c>
      <c r="M8803" t="s">
        <v>131</v>
      </c>
      <c r="N8803" s="2">
        <v>41376</v>
      </c>
      <c r="O8803" s="2">
        <v>41380</v>
      </c>
      <c r="P8803">
        <v>4</v>
      </c>
      <c r="Q8803" s="1">
        <v>0.08</v>
      </c>
      <c r="R8803">
        <v>6.48</v>
      </c>
      <c r="S8803">
        <v>7.37</v>
      </c>
      <c r="T8803">
        <f t="shared" si="137"/>
        <v>25.92</v>
      </c>
    </row>
    <row r="8804" spans="1:20" x14ac:dyDescent="0.25">
      <c r="A8804">
        <v>8803</v>
      </c>
      <c r="B8804">
        <v>86364</v>
      </c>
      <c r="C8804" t="s">
        <v>2062</v>
      </c>
      <c r="D8804" t="s">
        <v>20</v>
      </c>
      <c r="E8804" t="s">
        <v>39</v>
      </c>
      <c r="F8804" t="s">
        <v>22</v>
      </c>
      <c r="G8804" t="s">
        <v>48</v>
      </c>
      <c r="H8804" t="s">
        <v>94</v>
      </c>
      <c r="I8804" t="s">
        <v>28</v>
      </c>
      <c r="J8804" t="s">
        <v>52</v>
      </c>
      <c r="K8804" t="s">
        <v>58</v>
      </c>
      <c r="L8804" t="s">
        <v>192</v>
      </c>
      <c r="M8804" t="s">
        <v>173</v>
      </c>
      <c r="N8804" s="2">
        <v>41459</v>
      </c>
      <c r="O8804" s="2">
        <v>41461</v>
      </c>
      <c r="P8804">
        <v>7</v>
      </c>
      <c r="Q8804" s="1">
        <v>0.04</v>
      </c>
      <c r="R8804">
        <v>23.99</v>
      </c>
      <c r="S8804">
        <v>6.71</v>
      </c>
      <c r="T8804">
        <f t="shared" si="137"/>
        <v>167.92999999999998</v>
      </c>
    </row>
    <row r="8805" spans="1:20" x14ac:dyDescent="0.25">
      <c r="A8805">
        <v>8804</v>
      </c>
      <c r="B8805">
        <v>86364</v>
      </c>
      <c r="C8805" t="s">
        <v>2286</v>
      </c>
      <c r="D8805" t="s">
        <v>20</v>
      </c>
      <c r="E8805" t="s">
        <v>39</v>
      </c>
      <c r="F8805" t="s">
        <v>22</v>
      </c>
      <c r="G8805" t="s">
        <v>48</v>
      </c>
      <c r="H8805" t="s">
        <v>94</v>
      </c>
      <c r="I8805" t="s">
        <v>28</v>
      </c>
      <c r="J8805" t="s">
        <v>52</v>
      </c>
      <c r="K8805" t="s">
        <v>71</v>
      </c>
      <c r="L8805" t="s">
        <v>192</v>
      </c>
      <c r="M8805" t="s">
        <v>294</v>
      </c>
      <c r="N8805" s="2">
        <v>41459</v>
      </c>
      <c r="O8805" s="2">
        <v>41463</v>
      </c>
      <c r="P8805">
        <v>5</v>
      </c>
      <c r="Q8805" s="1">
        <v>0.09</v>
      </c>
      <c r="R8805">
        <v>55.98</v>
      </c>
      <c r="S8805">
        <v>4.8600000000000003</v>
      </c>
      <c r="T8805">
        <f t="shared" si="137"/>
        <v>279.89999999999998</v>
      </c>
    </row>
    <row r="8806" spans="1:20" x14ac:dyDescent="0.25">
      <c r="A8806">
        <v>8805</v>
      </c>
      <c r="B8806">
        <v>86357</v>
      </c>
      <c r="C8806" t="s">
        <v>2286</v>
      </c>
      <c r="D8806" t="s">
        <v>20</v>
      </c>
      <c r="E8806" t="s">
        <v>39</v>
      </c>
      <c r="F8806" t="s">
        <v>22</v>
      </c>
      <c r="G8806" t="s">
        <v>48</v>
      </c>
      <c r="H8806" t="s">
        <v>61</v>
      </c>
      <c r="I8806" t="s">
        <v>28</v>
      </c>
      <c r="J8806" t="s">
        <v>52</v>
      </c>
      <c r="K8806" t="s">
        <v>226</v>
      </c>
      <c r="L8806" t="s">
        <v>192</v>
      </c>
      <c r="M8806" t="s">
        <v>27</v>
      </c>
      <c r="N8806" s="2">
        <v>40363</v>
      </c>
      <c r="O8806" s="2">
        <v>40370</v>
      </c>
      <c r="P8806">
        <v>3</v>
      </c>
      <c r="Q8806" s="1">
        <v>0.05</v>
      </c>
      <c r="R8806">
        <v>161.55000000000001</v>
      </c>
      <c r="S8806">
        <v>19.989999999999998</v>
      </c>
      <c r="T8806">
        <f t="shared" si="137"/>
        <v>484.65000000000003</v>
      </c>
    </row>
    <row r="8807" spans="1:20" x14ac:dyDescent="0.25">
      <c r="A8807">
        <v>8806</v>
      </c>
      <c r="B8807">
        <v>86364</v>
      </c>
      <c r="C8807" t="s">
        <v>2286</v>
      </c>
      <c r="D8807" t="s">
        <v>20</v>
      </c>
      <c r="E8807" t="s">
        <v>187</v>
      </c>
      <c r="F8807" t="s">
        <v>22</v>
      </c>
      <c r="G8807" t="s">
        <v>48</v>
      </c>
      <c r="H8807" t="s">
        <v>217</v>
      </c>
      <c r="I8807" t="s">
        <v>28</v>
      </c>
      <c r="J8807" t="s">
        <v>52</v>
      </c>
      <c r="K8807" t="s">
        <v>228</v>
      </c>
      <c r="L8807" t="s">
        <v>746</v>
      </c>
      <c r="M8807" t="s">
        <v>173</v>
      </c>
      <c r="N8807" s="2">
        <v>41459</v>
      </c>
      <c r="O8807" s="2">
        <v>41461</v>
      </c>
      <c r="P8807">
        <v>5</v>
      </c>
      <c r="Q8807" s="1">
        <v>7.0000000000000007E-2</v>
      </c>
      <c r="R8807">
        <v>290.98</v>
      </c>
      <c r="S8807">
        <v>69</v>
      </c>
      <c r="T8807">
        <f t="shared" si="137"/>
        <v>1454.9</v>
      </c>
    </row>
    <row r="8808" spans="1:20" x14ac:dyDescent="0.25">
      <c r="A8808">
        <v>8807</v>
      </c>
      <c r="B8808">
        <v>87445</v>
      </c>
      <c r="C8808" t="s">
        <v>2034</v>
      </c>
      <c r="D8808" t="s">
        <v>578</v>
      </c>
      <c r="E8808" t="s">
        <v>187</v>
      </c>
      <c r="F8808" t="s">
        <v>31</v>
      </c>
      <c r="G8808" t="s">
        <v>23</v>
      </c>
      <c r="H8808" t="s">
        <v>217</v>
      </c>
      <c r="I8808" t="s">
        <v>28</v>
      </c>
      <c r="J8808" t="s">
        <v>52</v>
      </c>
      <c r="K8808" t="s">
        <v>221</v>
      </c>
      <c r="L8808" t="s">
        <v>330</v>
      </c>
      <c r="M8808" t="s">
        <v>139</v>
      </c>
      <c r="N8808" s="2">
        <v>40639</v>
      </c>
      <c r="O8808" s="2">
        <v>40640</v>
      </c>
      <c r="P8808">
        <v>3</v>
      </c>
      <c r="Q8808" s="1">
        <v>0.1</v>
      </c>
      <c r="R8808">
        <v>150.97999999999999</v>
      </c>
      <c r="S8808">
        <v>16.010000000000002</v>
      </c>
      <c r="T8808">
        <f t="shared" si="137"/>
        <v>452.93999999999994</v>
      </c>
    </row>
    <row r="8809" spans="1:20" x14ac:dyDescent="0.25">
      <c r="A8809">
        <v>8808</v>
      </c>
      <c r="B8809">
        <v>87807</v>
      </c>
      <c r="C8809" t="s">
        <v>355</v>
      </c>
      <c r="D8809" t="s">
        <v>20</v>
      </c>
      <c r="E8809" t="s">
        <v>39</v>
      </c>
      <c r="F8809" t="s">
        <v>47</v>
      </c>
      <c r="G8809" t="s">
        <v>23</v>
      </c>
      <c r="H8809" t="s">
        <v>61</v>
      </c>
      <c r="I8809" t="s">
        <v>28</v>
      </c>
      <c r="J8809" t="s">
        <v>52</v>
      </c>
      <c r="K8809" t="s">
        <v>113</v>
      </c>
      <c r="L8809" t="s">
        <v>192</v>
      </c>
      <c r="M8809" t="s">
        <v>114</v>
      </c>
      <c r="N8809" s="2">
        <v>41183</v>
      </c>
      <c r="O8809" s="2">
        <v>41183</v>
      </c>
      <c r="P8809">
        <v>8</v>
      </c>
      <c r="Q8809" s="1">
        <v>0.1</v>
      </c>
      <c r="R8809">
        <v>6.48</v>
      </c>
      <c r="S8809">
        <v>9.68</v>
      </c>
      <c r="T8809">
        <f t="shared" si="137"/>
        <v>51.84</v>
      </c>
    </row>
    <row r="8810" spans="1:20" x14ac:dyDescent="0.25">
      <c r="A8810">
        <v>8809</v>
      </c>
      <c r="B8810">
        <v>87807</v>
      </c>
      <c r="C8810" t="s">
        <v>355</v>
      </c>
      <c r="D8810" t="s">
        <v>20</v>
      </c>
      <c r="E8810" t="s">
        <v>21</v>
      </c>
      <c r="F8810" t="s">
        <v>47</v>
      </c>
      <c r="G8810" t="s">
        <v>23</v>
      </c>
      <c r="H8810" t="s">
        <v>206</v>
      </c>
      <c r="I8810" t="s">
        <v>28</v>
      </c>
      <c r="J8810" t="s">
        <v>29</v>
      </c>
      <c r="K8810" t="s">
        <v>1138</v>
      </c>
      <c r="L8810" t="s">
        <v>26</v>
      </c>
      <c r="M8810" t="s">
        <v>156</v>
      </c>
      <c r="N8810" s="2">
        <v>41183</v>
      </c>
      <c r="O8810" s="2">
        <v>41185</v>
      </c>
      <c r="P8810">
        <v>10</v>
      </c>
      <c r="Q8810" s="1">
        <v>0.06</v>
      </c>
      <c r="R8810">
        <v>85.99</v>
      </c>
      <c r="S8810">
        <v>1.25</v>
      </c>
      <c r="T8810">
        <f t="shared" si="137"/>
        <v>859.9</v>
      </c>
    </row>
    <row r="8811" spans="1:20" x14ac:dyDescent="0.25">
      <c r="A8811">
        <v>8810</v>
      </c>
      <c r="B8811">
        <v>86744</v>
      </c>
      <c r="C8811" t="s">
        <v>1415</v>
      </c>
      <c r="D8811" t="s">
        <v>20</v>
      </c>
      <c r="E8811" t="s">
        <v>21</v>
      </c>
      <c r="F8811" t="s">
        <v>31</v>
      </c>
      <c r="G8811" t="s">
        <v>32</v>
      </c>
      <c r="H8811" t="s">
        <v>206</v>
      </c>
      <c r="I8811" t="s">
        <v>28</v>
      </c>
      <c r="J8811" t="s">
        <v>29</v>
      </c>
      <c r="K8811" t="s">
        <v>201</v>
      </c>
      <c r="L8811" t="s">
        <v>706</v>
      </c>
      <c r="M8811" t="s">
        <v>131</v>
      </c>
      <c r="N8811" s="2">
        <v>41262</v>
      </c>
      <c r="O8811" s="2">
        <v>41262</v>
      </c>
      <c r="P8811">
        <v>16</v>
      </c>
      <c r="Q8811" s="1">
        <v>0.1</v>
      </c>
      <c r="R8811">
        <v>96.45</v>
      </c>
      <c r="S8811">
        <v>13.99</v>
      </c>
      <c r="T8811">
        <f t="shared" si="137"/>
        <v>1543.2</v>
      </c>
    </row>
    <row r="8812" spans="1:20" x14ac:dyDescent="0.25">
      <c r="A8812">
        <v>8811</v>
      </c>
      <c r="B8812">
        <v>86744</v>
      </c>
      <c r="C8812" t="s">
        <v>1415</v>
      </c>
      <c r="D8812" t="s">
        <v>578</v>
      </c>
      <c r="E8812" t="s">
        <v>187</v>
      </c>
      <c r="F8812" t="s">
        <v>31</v>
      </c>
      <c r="G8812" t="s">
        <v>32</v>
      </c>
      <c r="H8812" t="s">
        <v>219</v>
      </c>
      <c r="I8812" t="s">
        <v>28</v>
      </c>
      <c r="J8812" t="s">
        <v>29</v>
      </c>
      <c r="K8812" t="s">
        <v>68</v>
      </c>
      <c r="L8812" t="s">
        <v>283</v>
      </c>
      <c r="M8812" t="s">
        <v>69</v>
      </c>
      <c r="N8812" s="2">
        <v>41262</v>
      </c>
      <c r="O8812" s="2">
        <v>41264</v>
      </c>
      <c r="P8812">
        <v>13</v>
      </c>
      <c r="Q8812" s="1">
        <v>0.03</v>
      </c>
      <c r="R8812">
        <v>159.31</v>
      </c>
      <c r="S8812">
        <v>60</v>
      </c>
      <c r="T8812">
        <f t="shared" si="137"/>
        <v>2071.0300000000002</v>
      </c>
    </row>
    <row r="8813" spans="1:20" x14ac:dyDescent="0.25">
      <c r="A8813">
        <v>8812</v>
      </c>
      <c r="B8813">
        <v>90382</v>
      </c>
      <c r="C8813" t="s">
        <v>1220</v>
      </c>
      <c r="D8813" t="s">
        <v>20</v>
      </c>
      <c r="E8813" t="s">
        <v>39</v>
      </c>
      <c r="F8813" t="s">
        <v>22</v>
      </c>
      <c r="G8813" t="s">
        <v>48</v>
      </c>
      <c r="H8813" t="s">
        <v>61</v>
      </c>
      <c r="I8813" t="s">
        <v>28</v>
      </c>
      <c r="J8813" t="s">
        <v>29</v>
      </c>
      <c r="K8813" t="s">
        <v>289</v>
      </c>
      <c r="L8813" t="s">
        <v>192</v>
      </c>
      <c r="M8813" t="s">
        <v>246</v>
      </c>
      <c r="N8813" s="2">
        <v>41238</v>
      </c>
      <c r="O8813" s="2">
        <v>41243</v>
      </c>
      <c r="P8813">
        <v>20</v>
      </c>
      <c r="Q8813" s="1">
        <v>7.0000000000000007E-2</v>
      </c>
      <c r="R8813">
        <v>6.68</v>
      </c>
      <c r="S8813">
        <v>5.2</v>
      </c>
      <c r="T8813">
        <f t="shared" si="137"/>
        <v>133.6</v>
      </c>
    </row>
    <row r="8814" spans="1:20" x14ac:dyDescent="0.25">
      <c r="A8814">
        <v>8813</v>
      </c>
      <c r="B8814">
        <v>88840</v>
      </c>
      <c r="C8814" t="s">
        <v>1221</v>
      </c>
      <c r="D8814" t="s">
        <v>20</v>
      </c>
      <c r="E8814" t="s">
        <v>39</v>
      </c>
      <c r="F8814" t="s">
        <v>31</v>
      </c>
      <c r="G8814" t="s">
        <v>93</v>
      </c>
      <c r="H8814" t="s">
        <v>61</v>
      </c>
      <c r="I8814" t="s">
        <v>28</v>
      </c>
      <c r="J8814" t="s">
        <v>29</v>
      </c>
      <c r="K8814" t="s">
        <v>226</v>
      </c>
      <c r="L8814" t="s">
        <v>192</v>
      </c>
      <c r="M8814" t="s">
        <v>83</v>
      </c>
      <c r="N8814" s="2">
        <v>40480</v>
      </c>
      <c r="O8814" s="2">
        <v>40480</v>
      </c>
      <c r="P8814">
        <v>18</v>
      </c>
      <c r="Q8814" s="1">
        <v>0.02</v>
      </c>
      <c r="R8814">
        <v>28.53</v>
      </c>
      <c r="S8814">
        <v>1.49</v>
      </c>
      <c r="T8814">
        <f t="shared" si="137"/>
        <v>513.54</v>
      </c>
    </row>
    <row r="8815" spans="1:20" x14ac:dyDescent="0.25">
      <c r="A8815">
        <v>8814</v>
      </c>
      <c r="B8815">
        <v>87283</v>
      </c>
      <c r="C8815" t="s">
        <v>1352</v>
      </c>
      <c r="D8815" t="s">
        <v>20</v>
      </c>
      <c r="E8815" t="s">
        <v>39</v>
      </c>
      <c r="F8815" t="s">
        <v>47</v>
      </c>
      <c r="G8815" t="s">
        <v>48</v>
      </c>
      <c r="H8815" t="s">
        <v>42</v>
      </c>
      <c r="I8815" t="s">
        <v>28</v>
      </c>
      <c r="J8815" t="s">
        <v>29</v>
      </c>
      <c r="K8815" t="s">
        <v>105</v>
      </c>
      <c r="L8815" t="s">
        <v>192</v>
      </c>
      <c r="M8815" t="s">
        <v>167</v>
      </c>
      <c r="N8815" s="2">
        <v>41561</v>
      </c>
      <c r="O8815" s="2">
        <v>41566</v>
      </c>
      <c r="P8815">
        <v>5</v>
      </c>
      <c r="Q8815" s="1">
        <v>0.09</v>
      </c>
      <c r="R8815">
        <v>5.68</v>
      </c>
      <c r="S8815">
        <v>1.39</v>
      </c>
      <c r="T8815">
        <f t="shared" si="137"/>
        <v>28.4</v>
      </c>
    </row>
    <row r="8816" spans="1:20" x14ac:dyDescent="0.25">
      <c r="A8816">
        <v>8815</v>
      </c>
      <c r="B8816">
        <v>89509</v>
      </c>
      <c r="C8816" t="s">
        <v>1985</v>
      </c>
      <c r="D8816" t="s">
        <v>20</v>
      </c>
      <c r="E8816" t="s">
        <v>39</v>
      </c>
      <c r="F8816" t="s">
        <v>22</v>
      </c>
      <c r="G8816" t="s">
        <v>48</v>
      </c>
      <c r="H8816" t="s">
        <v>54</v>
      </c>
      <c r="I8816" t="s">
        <v>28</v>
      </c>
      <c r="J8816" t="s">
        <v>29</v>
      </c>
      <c r="K8816" t="s">
        <v>68</v>
      </c>
      <c r="L8816" t="s">
        <v>192</v>
      </c>
      <c r="M8816" t="s">
        <v>232</v>
      </c>
      <c r="N8816" s="2">
        <v>40821</v>
      </c>
      <c r="O8816" s="2">
        <v>40828</v>
      </c>
      <c r="P8816">
        <v>3</v>
      </c>
      <c r="Q8816" s="1">
        <v>0.1</v>
      </c>
      <c r="R8816">
        <v>15.7</v>
      </c>
      <c r="S8816">
        <v>11.25</v>
      </c>
      <c r="T8816">
        <f t="shared" si="137"/>
        <v>47.099999999999994</v>
      </c>
    </row>
    <row r="8817" spans="1:20" x14ac:dyDescent="0.25">
      <c r="A8817">
        <v>8816</v>
      </c>
      <c r="B8817">
        <v>89509</v>
      </c>
      <c r="C8817" t="s">
        <v>940</v>
      </c>
      <c r="D8817" t="s">
        <v>20</v>
      </c>
      <c r="E8817" t="s">
        <v>39</v>
      </c>
      <c r="F8817" t="s">
        <v>40</v>
      </c>
      <c r="G8817" t="s">
        <v>48</v>
      </c>
      <c r="H8817" t="s">
        <v>89</v>
      </c>
      <c r="I8817" t="s">
        <v>28</v>
      </c>
      <c r="J8817" t="s">
        <v>29</v>
      </c>
      <c r="K8817" t="s">
        <v>158</v>
      </c>
      <c r="L8817" t="s">
        <v>192</v>
      </c>
      <c r="M8817" t="s">
        <v>99</v>
      </c>
      <c r="N8817" s="2">
        <v>40821</v>
      </c>
      <c r="O8817" s="2">
        <v>40828</v>
      </c>
      <c r="P8817">
        <v>5</v>
      </c>
      <c r="Q8817" s="1">
        <v>0.02</v>
      </c>
      <c r="R8817">
        <v>10.98</v>
      </c>
      <c r="S8817">
        <v>3.99</v>
      </c>
      <c r="T8817">
        <f t="shared" si="137"/>
        <v>54.900000000000006</v>
      </c>
    </row>
    <row r="8818" spans="1:20" x14ac:dyDescent="0.25">
      <c r="A8818">
        <v>8817</v>
      </c>
      <c r="B8818">
        <v>90349</v>
      </c>
      <c r="C8818" t="s">
        <v>1908</v>
      </c>
      <c r="D8818" t="s">
        <v>20</v>
      </c>
      <c r="E8818" t="s">
        <v>39</v>
      </c>
      <c r="F8818" t="s">
        <v>31</v>
      </c>
      <c r="G8818" t="s">
        <v>41</v>
      </c>
      <c r="H8818" t="s">
        <v>78</v>
      </c>
      <c r="I8818" t="s">
        <v>28</v>
      </c>
      <c r="J8818" t="s">
        <v>29</v>
      </c>
      <c r="K8818" t="s">
        <v>163</v>
      </c>
      <c r="L8818" t="s">
        <v>706</v>
      </c>
      <c r="M8818" t="s">
        <v>631</v>
      </c>
      <c r="N8818" s="2">
        <v>41474</v>
      </c>
      <c r="O8818" s="2">
        <v>41476</v>
      </c>
      <c r="P8818">
        <v>1</v>
      </c>
      <c r="Q8818" s="1">
        <v>0.01</v>
      </c>
      <c r="R8818">
        <v>14.42</v>
      </c>
      <c r="S8818">
        <v>6.75</v>
      </c>
      <c r="T8818">
        <f t="shared" si="137"/>
        <v>14.42</v>
      </c>
    </row>
    <row r="8819" spans="1:20" x14ac:dyDescent="0.25">
      <c r="A8819">
        <v>8818</v>
      </c>
      <c r="B8819">
        <v>90341</v>
      </c>
      <c r="C8819" t="s">
        <v>1908</v>
      </c>
      <c r="D8819" t="s">
        <v>20</v>
      </c>
      <c r="E8819" t="s">
        <v>39</v>
      </c>
      <c r="F8819" t="s">
        <v>31</v>
      </c>
      <c r="G8819" t="s">
        <v>41</v>
      </c>
      <c r="H8819" t="s">
        <v>89</v>
      </c>
      <c r="I8819" t="s">
        <v>28</v>
      </c>
      <c r="J8819" t="s">
        <v>29</v>
      </c>
      <c r="K8819" t="s">
        <v>231</v>
      </c>
      <c r="L8819" t="s">
        <v>192</v>
      </c>
      <c r="M8819" t="s">
        <v>367</v>
      </c>
      <c r="N8819" s="2">
        <v>40743</v>
      </c>
      <c r="O8819" s="2">
        <v>40746</v>
      </c>
      <c r="P8819">
        <v>13</v>
      </c>
      <c r="Q8819" s="1">
        <v>0.08</v>
      </c>
      <c r="R8819">
        <v>122.99</v>
      </c>
      <c r="S8819">
        <v>19.989999999999998</v>
      </c>
      <c r="T8819">
        <f t="shared" si="137"/>
        <v>1598.87</v>
      </c>
    </row>
    <row r="8820" spans="1:20" x14ac:dyDescent="0.25">
      <c r="A8820">
        <v>8819</v>
      </c>
      <c r="B8820">
        <v>90222</v>
      </c>
      <c r="C8820" t="s">
        <v>1338</v>
      </c>
      <c r="D8820" t="s">
        <v>20</v>
      </c>
      <c r="E8820" t="s">
        <v>21</v>
      </c>
      <c r="F8820" t="s">
        <v>31</v>
      </c>
      <c r="G8820" t="s">
        <v>41</v>
      </c>
      <c r="H8820" t="s">
        <v>206</v>
      </c>
      <c r="I8820" t="s">
        <v>28</v>
      </c>
      <c r="J8820" t="s">
        <v>29</v>
      </c>
      <c r="K8820" t="s">
        <v>1108</v>
      </c>
      <c r="L8820" t="s">
        <v>192</v>
      </c>
      <c r="M8820" t="s">
        <v>69</v>
      </c>
      <c r="N8820" s="2">
        <v>40903</v>
      </c>
      <c r="O8820" s="2">
        <v>40905</v>
      </c>
      <c r="P8820">
        <v>11</v>
      </c>
      <c r="Q8820" s="1">
        <v>7.0000000000000007E-2</v>
      </c>
      <c r="R8820">
        <v>115.99</v>
      </c>
      <c r="S8820">
        <v>5.92</v>
      </c>
      <c r="T8820">
        <f t="shared" si="137"/>
        <v>1275.8899999999999</v>
      </c>
    </row>
    <row r="8821" spans="1:20" x14ac:dyDescent="0.25">
      <c r="A8821">
        <v>8820</v>
      </c>
      <c r="B8821">
        <v>86712</v>
      </c>
      <c r="C8821" t="s">
        <v>2104</v>
      </c>
      <c r="D8821" t="s">
        <v>20</v>
      </c>
      <c r="E8821" t="s">
        <v>39</v>
      </c>
      <c r="F8821" t="s">
        <v>31</v>
      </c>
      <c r="G8821" t="s">
        <v>93</v>
      </c>
      <c r="H8821" t="s">
        <v>61</v>
      </c>
      <c r="I8821" t="s">
        <v>28</v>
      </c>
      <c r="J8821" t="s">
        <v>29</v>
      </c>
      <c r="K8821" t="s">
        <v>158</v>
      </c>
      <c r="L8821" t="s">
        <v>26</v>
      </c>
      <c r="M8821" t="s">
        <v>121</v>
      </c>
      <c r="N8821" s="2">
        <v>40754</v>
      </c>
      <c r="O8821" s="2">
        <v>40754</v>
      </c>
      <c r="P8821">
        <v>12</v>
      </c>
      <c r="Q8821" s="1">
        <v>0.08</v>
      </c>
      <c r="R8821">
        <v>22.99</v>
      </c>
      <c r="S8821">
        <v>8.99</v>
      </c>
      <c r="T8821">
        <f t="shared" si="137"/>
        <v>275.88</v>
      </c>
    </row>
    <row r="8822" spans="1:20" x14ac:dyDescent="0.25">
      <c r="A8822">
        <v>8821</v>
      </c>
      <c r="B8822">
        <v>86712</v>
      </c>
      <c r="C8822" t="s">
        <v>2240</v>
      </c>
      <c r="D8822" t="s">
        <v>578</v>
      </c>
      <c r="E8822" t="s">
        <v>187</v>
      </c>
      <c r="F8822" t="s">
        <v>31</v>
      </c>
      <c r="G8822" t="s">
        <v>93</v>
      </c>
      <c r="H8822" t="s">
        <v>217</v>
      </c>
      <c r="I8822" t="s">
        <v>28</v>
      </c>
      <c r="J8822" t="s">
        <v>29</v>
      </c>
      <c r="K8822" t="s">
        <v>181</v>
      </c>
      <c r="L8822" t="s">
        <v>330</v>
      </c>
      <c r="M8822" t="s">
        <v>146</v>
      </c>
      <c r="N8822" s="2">
        <v>40754</v>
      </c>
      <c r="O8822" s="2">
        <v>40755</v>
      </c>
      <c r="P8822">
        <v>6</v>
      </c>
      <c r="Q8822" s="1">
        <v>0.1</v>
      </c>
      <c r="R8822">
        <v>44.43</v>
      </c>
      <c r="S8822">
        <v>46.59</v>
      </c>
      <c r="T8822">
        <f t="shared" si="137"/>
        <v>266.58</v>
      </c>
    </row>
    <row r="8823" spans="1:20" x14ac:dyDescent="0.25">
      <c r="A8823">
        <v>8822</v>
      </c>
      <c r="B8823">
        <v>90592</v>
      </c>
      <c r="C8823" t="s">
        <v>168</v>
      </c>
      <c r="D8823" t="s">
        <v>20</v>
      </c>
      <c r="E8823" t="s">
        <v>187</v>
      </c>
      <c r="F8823" t="s">
        <v>47</v>
      </c>
      <c r="G8823" t="s">
        <v>93</v>
      </c>
      <c r="H8823" t="s">
        <v>219</v>
      </c>
      <c r="I8823" t="s">
        <v>28</v>
      </c>
      <c r="J8823" t="s">
        <v>29</v>
      </c>
      <c r="K8823" t="s">
        <v>221</v>
      </c>
      <c r="L8823" t="s">
        <v>26</v>
      </c>
      <c r="M8823" t="s">
        <v>117</v>
      </c>
      <c r="N8823" s="2">
        <v>41242</v>
      </c>
      <c r="O8823" s="2">
        <v>41244</v>
      </c>
      <c r="P8823">
        <v>11</v>
      </c>
      <c r="Q8823" s="1">
        <v>0.08</v>
      </c>
      <c r="R8823">
        <v>18.7</v>
      </c>
      <c r="S8823">
        <v>8.99</v>
      </c>
      <c r="T8823">
        <f t="shared" si="137"/>
        <v>205.7</v>
      </c>
    </row>
    <row r="8824" spans="1:20" x14ac:dyDescent="0.25">
      <c r="A8824">
        <v>8823</v>
      </c>
      <c r="B8824">
        <v>90592</v>
      </c>
      <c r="C8824" t="s">
        <v>168</v>
      </c>
      <c r="D8824" t="s">
        <v>20</v>
      </c>
      <c r="E8824" t="s">
        <v>39</v>
      </c>
      <c r="F8824" t="s">
        <v>47</v>
      </c>
      <c r="G8824" t="s">
        <v>93</v>
      </c>
      <c r="H8824" t="s">
        <v>54</v>
      </c>
      <c r="I8824" t="s">
        <v>28</v>
      </c>
      <c r="J8824" t="s">
        <v>29</v>
      </c>
      <c r="K8824" t="s">
        <v>129</v>
      </c>
      <c r="L8824" t="s">
        <v>44</v>
      </c>
      <c r="M8824" t="s">
        <v>167</v>
      </c>
      <c r="N8824" s="2">
        <v>41242</v>
      </c>
      <c r="O8824" s="2">
        <v>41244</v>
      </c>
      <c r="P8824">
        <v>21</v>
      </c>
      <c r="Q8824" s="1">
        <v>0.05</v>
      </c>
      <c r="R8824">
        <v>1.68</v>
      </c>
      <c r="S8824">
        <v>1.57</v>
      </c>
      <c r="T8824">
        <f t="shared" si="137"/>
        <v>35.28</v>
      </c>
    </row>
    <row r="8825" spans="1:20" x14ac:dyDescent="0.25">
      <c r="A8825">
        <v>8824</v>
      </c>
      <c r="B8825">
        <v>86991</v>
      </c>
      <c r="C8825" t="s">
        <v>159</v>
      </c>
      <c r="D8825" t="s">
        <v>578</v>
      </c>
      <c r="E8825" t="s">
        <v>187</v>
      </c>
      <c r="F8825" t="s">
        <v>31</v>
      </c>
      <c r="G8825" t="s">
        <v>93</v>
      </c>
      <c r="H8825" t="s">
        <v>188</v>
      </c>
      <c r="I8825" t="s">
        <v>28</v>
      </c>
      <c r="J8825" t="s">
        <v>29</v>
      </c>
      <c r="K8825" t="s">
        <v>228</v>
      </c>
      <c r="L8825" t="s">
        <v>330</v>
      </c>
      <c r="M8825" t="s">
        <v>35</v>
      </c>
      <c r="N8825" s="2">
        <v>40860</v>
      </c>
      <c r="O8825" s="2">
        <v>40862</v>
      </c>
      <c r="P8825">
        <v>7</v>
      </c>
      <c r="Q8825" s="1">
        <v>0.04</v>
      </c>
      <c r="R8825">
        <v>140.97999999999999</v>
      </c>
      <c r="S8825">
        <v>36.090000000000003</v>
      </c>
      <c r="T8825">
        <f t="shared" si="137"/>
        <v>986.8599999999999</v>
      </c>
    </row>
    <row r="8826" spans="1:20" x14ac:dyDescent="0.25">
      <c r="A8826">
        <v>8825</v>
      </c>
      <c r="B8826">
        <v>86991</v>
      </c>
      <c r="C8826" t="s">
        <v>159</v>
      </c>
      <c r="D8826" t="s">
        <v>20</v>
      </c>
      <c r="E8826" t="s">
        <v>39</v>
      </c>
      <c r="F8826" t="s">
        <v>31</v>
      </c>
      <c r="G8826" t="s">
        <v>93</v>
      </c>
      <c r="H8826" t="s">
        <v>61</v>
      </c>
      <c r="I8826" t="s">
        <v>28</v>
      </c>
      <c r="J8826" t="s">
        <v>29</v>
      </c>
      <c r="K8826" t="s">
        <v>221</v>
      </c>
      <c r="L8826" t="s">
        <v>44</v>
      </c>
      <c r="M8826" t="s">
        <v>35</v>
      </c>
      <c r="N8826" s="2">
        <v>40860</v>
      </c>
      <c r="O8826" s="2">
        <v>40861</v>
      </c>
      <c r="P8826">
        <v>41</v>
      </c>
      <c r="Q8826" s="1">
        <v>0.1</v>
      </c>
      <c r="R8826">
        <v>1.81</v>
      </c>
      <c r="S8826">
        <v>1.56</v>
      </c>
      <c r="T8826">
        <f t="shared" si="137"/>
        <v>74.210000000000008</v>
      </c>
    </row>
    <row r="8827" spans="1:20" x14ac:dyDescent="0.25">
      <c r="A8827">
        <v>8826</v>
      </c>
      <c r="B8827">
        <v>86783</v>
      </c>
      <c r="C8827" t="s">
        <v>695</v>
      </c>
      <c r="D8827" t="s">
        <v>38</v>
      </c>
      <c r="E8827" t="s">
        <v>21</v>
      </c>
      <c r="F8827" t="s">
        <v>40</v>
      </c>
      <c r="G8827" t="s">
        <v>41</v>
      </c>
      <c r="H8827" t="s">
        <v>203</v>
      </c>
      <c r="I8827" t="s">
        <v>28</v>
      </c>
      <c r="J8827" t="s">
        <v>29</v>
      </c>
      <c r="K8827" t="s">
        <v>198</v>
      </c>
      <c r="L8827" t="s">
        <v>192</v>
      </c>
      <c r="M8827" t="s">
        <v>370</v>
      </c>
      <c r="N8827" s="2">
        <v>41378</v>
      </c>
      <c r="O8827" s="2">
        <v>41380</v>
      </c>
      <c r="P8827">
        <v>10</v>
      </c>
      <c r="Q8827" s="1">
        <v>0.02</v>
      </c>
      <c r="R8827">
        <v>39.99</v>
      </c>
      <c r="S8827">
        <v>10.25</v>
      </c>
      <c r="T8827">
        <f t="shared" si="137"/>
        <v>399.90000000000003</v>
      </c>
    </row>
    <row r="8828" spans="1:20" x14ac:dyDescent="0.25">
      <c r="A8828">
        <v>8827</v>
      </c>
      <c r="B8828">
        <v>89862</v>
      </c>
      <c r="C8828" t="s">
        <v>1335</v>
      </c>
      <c r="D8828" t="s">
        <v>578</v>
      </c>
      <c r="E8828" t="s">
        <v>187</v>
      </c>
      <c r="F8828" t="s">
        <v>47</v>
      </c>
      <c r="G8828" t="s">
        <v>32</v>
      </c>
      <c r="H8828" t="s">
        <v>219</v>
      </c>
      <c r="I8828" t="s">
        <v>28</v>
      </c>
      <c r="J8828" t="s">
        <v>29</v>
      </c>
      <c r="K8828" t="s">
        <v>282</v>
      </c>
      <c r="L8828" t="s">
        <v>283</v>
      </c>
      <c r="M8828" t="s">
        <v>134</v>
      </c>
      <c r="N8828" s="2">
        <v>41024</v>
      </c>
      <c r="O8828" s="2">
        <v>41026</v>
      </c>
      <c r="P8828">
        <v>8</v>
      </c>
      <c r="Q8828" s="1">
        <v>0.09</v>
      </c>
      <c r="R8828">
        <v>180.98</v>
      </c>
      <c r="S8828">
        <v>30</v>
      </c>
      <c r="T8828">
        <f t="shared" si="137"/>
        <v>1447.84</v>
      </c>
    </row>
    <row r="8829" spans="1:20" x14ac:dyDescent="0.25">
      <c r="A8829">
        <v>8828</v>
      </c>
      <c r="B8829">
        <v>90258</v>
      </c>
      <c r="C8829" t="s">
        <v>1790</v>
      </c>
      <c r="D8829" t="s">
        <v>20</v>
      </c>
      <c r="E8829" t="s">
        <v>39</v>
      </c>
      <c r="F8829" t="s">
        <v>47</v>
      </c>
      <c r="G8829" t="s">
        <v>32</v>
      </c>
      <c r="H8829" t="s">
        <v>94</v>
      </c>
      <c r="I8829" t="s">
        <v>28</v>
      </c>
      <c r="J8829" t="s">
        <v>29</v>
      </c>
      <c r="K8829" t="s">
        <v>248</v>
      </c>
      <c r="L8829" t="s">
        <v>44</v>
      </c>
      <c r="M8829" t="s">
        <v>111</v>
      </c>
      <c r="N8829" s="2">
        <v>40401</v>
      </c>
      <c r="O8829" s="2">
        <v>40403</v>
      </c>
      <c r="P8829">
        <v>1</v>
      </c>
      <c r="Q8829" s="1">
        <v>0.03</v>
      </c>
      <c r="R8829">
        <v>37.94</v>
      </c>
      <c r="S8829">
        <v>5.08</v>
      </c>
      <c r="T8829">
        <f t="shared" si="137"/>
        <v>37.94</v>
      </c>
    </row>
    <row r="8830" spans="1:20" x14ac:dyDescent="0.25">
      <c r="A8830">
        <v>8829</v>
      </c>
      <c r="B8830">
        <v>86889</v>
      </c>
      <c r="C8830" t="s">
        <v>1946</v>
      </c>
      <c r="D8830" t="s">
        <v>20</v>
      </c>
      <c r="E8830" t="s">
        <v>39</v>
      </c>
      <c r="F8830" t="s">
        <v>47</v>
      </c>
      <c r="G8830" t="s">
        <v>23</v>
      </c>
      <c r="H8830" t="s">
        <v>61</v>
      </c>
      <c r="I8830" t="s">
        <v>28</v>
      </c>
      <c r="J8830" t="s">
        <v>29</v>
      </c>
      <c r="K8830" t="s">
        <v>101</v>
      </c>
      <c r="L8830" t="s">
        <v>706</v>
      </c>
      <c r="M8830" t="s">
        <v>167</v>
      </c>
      <c r="N8830" s="2">
        <v>40759</v>
      </c>
      <c r="O8830" s="2">
        <v>40761</v>
      </c>
      <c r="P8830">
        <v>20</v>
      </c>
      <c r="Q8830" s="1">
        <v>0.08</v>
      </c>
      <c r="R8830">
        <v>14.42</v>
      </c>
      <c r="S8830">
        <v>6.75</v>
      </c>
      <c r="T8830">
        <f t="shared" si="137"/>
        <v>288.39999999999998</v>
      </c>
    </row>
    <row r="8831" spans="1:20" x14ac:dyDescent="0.25">
      <c r="A8831">
        <v>8830</v>
      </c>
      <c r="B8831">
        <v>86896</v>
      </c>
      <c r="C8831" t="s">
        <v>2387</v>
      </c>
      <c r="D8831" t="s">
        <v>578</v>
      </c>
      <c r="E8831" t="s">
        <v>187</v>
      </c>
      <c r="F8831" t="s">
        <v>31</v>
      </c>
      <c r="G8831" t="s">
        <v>23</v>
      </c>
      <c r="H8831" t="s">
        <v>217</v>
      </c>
      <c r="I8831" t="s">
        <v>28</v>
      </c>
      <c r="J8831" t="s">
        <v>29</v>
      </c>
      <c r="K8831" t="s">
        <v>145</v>
      </c>
      <c r="L8831" t="s">
        <v>283</v>
      </c>
      <c r="M8831" t="s">
        <v>35</v>
      </c>
      <c r="N8831" s="2">
        <v>41490</v>
      </c>
      <c r="O8831" s="2">
        <v>41491</v>
      </c>
      <c r="P8831">
        <v>1</v>
      </c>
      <c r="Q8831" s="1">
        <v>0.08</v>
      </c>
      <c r="R8831">
        <v>100.89</v>
      </c>
      <c r="S8831">
        <v>42</v>
      </c>
      <c r="T8831">
        <f t="shared" si="137"/>
        <v>100.89</v>
      </c>
    </row>
    <row r="8832" spans="1:20" x14ac:dyDescent="0.25">
      <c r="A8832">
        <v>8831</v>
      </c>
      <c r="B8832">
        <v>88713</v>
      </c>
      <c r="C8832" t="s">
        <v>220</v>
      </c>
      <c r="D8832" t="s">
        <v>38</v>
      </c>
      <c r="E8832" t="s">
        <v>187</v>
      </c>
      <c r="F8832" t="s">
        <v>22</v>
      </c>
      <c r="G8832" t="s">
        <v>41</v>
      </c>
      <c r="H8832" t="s">
        <v>188</v>
      </c>
      <c r="I8832" t="s">
        <v>28</v>
      </c>
      <c r="J8832" t="s">
        <v>29</v>
      </c>
      <c r="K8832" t="s">
        <v>228</v>
      </c>
      <c r="L8832" t="s">
        <v>26</v>
      </c>
      <c r="M8832" t="s">
        <v>80</v>
      </c>
      <c r="N8832" s="2">
        <v>40309</v>
      </c>
      <c r="O8832" s="2">
        <v>40311</v>
      </c>
      <c r="P8832">
        <v>4</v>
      </c>
      <c r="Q8832" s="1">
        <v>0.09</v>
      </c>
      <c r="R8832">
        <v>1.74</v>
      </c>
      <c r="S8832">
        <v>4.08</v>
      </c>
      <c r="T8832">
        <f t="shared" si="137"/>
        <v>6.96</v>
      </c>
    </row>
    <row r="8833" spans="1:20" x14ac:dyDescent="0.25">
      <c r="A8833">
        <v>8832</v>
      </c>
      <c r="B8833">
        <v>88713</v>
      </c>
      <c r="C8833" t="s">
        <v>220</v>
      </c>
      <c r="D8833" t="s">
        <v>578</v>
      </c>
      <c r="E8833" t="s">
        <v>187</v>
      </c>
      <c r="F8833" t="s">
        <v>22</v>
      </c>
      <c r="G8833" t="s">
        <v>41</v>
      </c>
      <c r="H8833" t="s">
        <v>225</v>
      </c>
      <c r="I8833" t="s">
        <v>28</v>
      </c>
      <c r="J8833" t="s">
        <v>29</v>
      </c>
      <c r="K8833" t="s">
        <v>231</v>
      </c>
      <c r="L8833" t="s">
        <v>330</v>
      </c>
      <c r="M8833" t="s">
        <v>27</v>
      </c>
      <c r="N8833" s="2">
        <v>40309</v>
      </c>
      <c r="O8833" s="2">
        <v>40309</v>
      </c>
      <c r="P8833">
        <v>16</v>
      </c>
      <c r="Q8833" s="1">
        <v>0.08</v>
      </c>
      <c r="R8833">
        <v>227.55</v>
      </c>
      <c r="S8833">
        <v>32.479999999999997</v>
      </c>
      <c r="T8833">
        <f t="shared" si="137"/>
        <v>3640.8</v>
      </c>
    </row>
    <row r="8834" spans="1:20" x14ac:dyDescent="0.25">
      <c r="A8834">
        <v>8833</v>
      </c>
      <c r="B8834">
        <v>90972</v>
      </c>
      <c r="C8834" t="s">
        <v>306</v>
      </c>
      <c r="D8834" t="s">
        <v>20</v>
      </c>
      <c r="E8834" t="s">
        <v>39</v>
      </c>
      <c r="F8834" t="s">
        <v>31</v>
      </c>
      <c r="G8834" t="s">
        <v>93</v>
      </c>
      <c r="H8834" t="s">
        <v>49</v>
      </c>
      <c r="I8834" t="s">
        <v>28</v>
      </c>
      <c r="J8834" t="s">
        <v>29</v>
      </c>
      <c r="K8834" t="s">
        <v>116</v>
      </c>
      <c r="L8834" t="s">
        <v>192</v>
      </c>
      <c r="M8834" t="s">
        <v>35</v>
      </c>
      <c r="N8834" s="2">
        <v>41572</v>
      </c>
      <c r="O8834" s="2">
        <v>41574</v>
      </c>
      <c r="P8834">
        <v>18</v>
      </c>
      <c r="Q8834" s="1">
        <v>0.01</v>
      </c>
      <c r="R8834">
        <v>3.81</v>
      </c>
      <c r="S8834">
        <v>5.44</v>
      </c>
      <c r="T8834">
        <f t="shared" si="137"/>
        <v>68.58</v>
      </c>
    </row>
    <row r="8835" spans="1:20" x14ac:dyDescent="0.25">
      <c r="A8835">
        <v>8834</v>
      </c>
      <c r="B8835">
        <v>90972</v>
      </c>
      <c r="C8835" t="s">
        <v>306</v>
      </c>
      <c r="D8835" t="s">
        <v>578</v>
      </c>
      <c r="E8835" t="s">
        <v>187</v>
      </c>
      <c r="F8835" t="s">
        <v>31</v>
      </c>
      <c r="G8835" t="s">
        <v>93</v>
      </c>
      <c r="H8835" t="s">
        <v>225</v>
      </c>
      <c r="I8835" t="s">
        <v>28</v>
      </c>
      <c r="J8835" t="s">
        <v>29</v>
      </c>
      <c r="K8835" t="s">
        <v>282</v>
      </c>
      <c r="L8835" t="s">
        <v>283</v>
      </c>
      <c r="M8835" t="s">
        <v>35</v>
      </c>
      <c r="N8835" s="2">
        <v>41572</v>
      </c>
      <c r="O8835" s="2">
        <v>41573</v>
      </c>
      <c r="P8835">
        <v>17</v>
      </c>
      <c r="Q8835" s="1">
        <v>0.01</v>
      </c>
      <c r="R8835">
        <v>95.95</v>
      </c>
      <c r="S8835">
        <v>74.349999999999994</v>
      </c>
      <c r="T8835">
        <f t="shared" ref="T8835:T8898" si="138">R8835*P8835</f>
        <v>1631.15</v>
      </c>
    </row>
    <row r="8836" spans="1:20" x14ac:dyDescent="0.25">
      <c r="A8836">
        <v>8835</v>
      </c>
      <c r="B8836">
        <v>90972</v>
      </c>
      <c r="C8836" t="s">
        <v>306</v>
      </c>
      <c r="D8836" t="s">
        <v>20</v>
      </c>
      <c r="E8836" t="s">
        <v>39</v>
      </c>
      <c r="F8836" t="s">
        <v>31</v>
      </c>
      <c r="G8836" t="s">
        <v>93</v>
      </c>
      <c r="H8836" t="s">
        <v>42</v>
      </c>
      <c r="I8836" t="s">
        <v>28</v>
      </c>
      <c r="J8836" t="s">
        <v>29</v>
      </c>
      <c r="K8836" t="s">
        <v>289</v>
      </c>
      <c r="L8836" t="s">
        <v>44</v>
      </c>
      <c r="M8836" t="s">
        <v>35</v>
      </c>
      <c r="N8836" s="2">
        <v>41572</v>
      </c>
      <c r="O8836" s="2">
        <v>41572</v>
      </c>
      <c r="P8836">
        <v>24</v>
      </c>
      <c r="Q8836" s="1">
        <v>0.1</v>
      </c>
      <c r="R8836">
        <v>7.89</v>
      </c>
      <c r="S8836">
        <v>2.82</v>
      </c>
      <c r="T8836">
        <f t="shared" si="138"/>
        <v>189.35999999999999</v>
      </c>
    </row>
    <row r="8837" spans="1:20" x14ac:dyDescent="0.25">
      <c r="A8837">
        <v>8836</v>
      </c>
      <c r="B8837">
        <v>90972</v>
      </c>
      <c r="C8837" t="s">
        <v>306</v>
      </c>
      <c r="D8837" t="s">
        <v>578</v>
      </c>
      <c r="E8837" t="s">
        <v>187</v>
      </c>
      <c r="F8837" t="s">
        <v>31</v>
      </c>
      <c r="G8837" t="s">
        <v>93</v>
      </c>
      <c r="H8837" t="s">
        <v>217</v>
      </c>
      <c r="I8837" t="s">
        <v>28</v>
      </c>
      <c r="J8837" t="s">
        <v>29</v>
      </c>
      <c r="K8837" t="s">
        <v>116</v>
      </c>
      <c r="L8837" t="s">
        <v>330</v>
      </c>
      <c r="M8837" t="s">
        <v>35</v>
      </c>
      <c r="N8837" s="2">
        <v>41572</v>
      </c>
      <c r="O8837" s="2">
        <v>41573</v>
      </c>
      <c r="P8837">
        <v>5</v>
      </c>
      <c r="Q8837" s="1">
        <v>0.04</v>
      </c>
      <c r="R8837">
        <v>124.49</v>
      </c>
      <c r="S8837">
        <v>51.94</v>
      </c>
      <c r="T8837">
        <f t="shared" si="138"/>
        <v>622.44999999999993</v>
      </c>
    </row>
    <row r="8838" spans="1:20" x14ac:dyDescent="0.25">
      <c r="A8838">
        <v>8837</v>
      </c>
      <c r="B8838">
        <v>88236</v>
      </c>
      <c r="C8838" t="s">
        <v>1188</v>
      </c>
      <c r="D8838" t="s">
        <v>38</v>
      </c>
      <c r="E8838" t="s">
        <v>187</v>
      </c>
      <c r="F8838" t="s">
        <v>40</v>
      </c>
      <c r="G8838" t="s">
        <v>93</v>
      </c>
      <c r="H8838" t="s">
        <v>217</v>
      </c>
      <c r="I8838" t="s">
        <v>28</v>
      </c>
      <c r="J8838" t="s">
        <v>29</v>
      </c>
      <c r="K8838" t="s">
        <v>181</v>
      </c>
      <c r="L8838" t="s">
        <v>706</v>
      </c>
      <c r="M8838" t="s">
        <v>175</v>
      </c>
      <c r="N8838" s="2">
        <v>41161</v>
      </c>
      <c r="O8838" s="2">
        <v>41162</v>
      </c>
      <c r="P8838">
        <v>24</v>
      </c>
      <c r="Q8838" s="1">
        <v>0.03</v>
      </c>
      <c r="R8838">
        <v>4.97</v>
      </c>
      <c r="S8838">
        <v>5.71</v>
      </c>
      <c r="T8838">
        <f t="shared" si="138"/>
        <v>119.28</v>
      </c>
    </row>
    <row r="8839" spans="1:20" x14ac:dyDescent="0.25">
      <c r="A8839">
        <v>8838</v>
      </c>
      <c r="B8839">
        <v>91549</v>
      </c>
      <c r="C8839" t="s">
        <v>1544</v>
      </c>
      <c r="D8839" t="s">
        <v>20</v>
      </c>
      <c r="E8839" t="s">
        <v>39</v>
      </c>
      <c r="F8839" t="s">
        <v>31</v>
      </c>
      <c r="G8839" t="s">
        <v>32</v>
      </c>
      <c r="H8839" t="s">
        <v>89</v>
      </c>
      <c r="I8839" t="s">
        <v>28</v>
      </c>
      <c r="J8839" t="s">
        <v>29</v>
      </c>
      <c r="K8839" t="s">
        <v>105</v>
      </c>
      <c r="L8839" t="s">
        <v>192</v>
      </c>
      <c r="M8839" t="s">
        <v>63</v>
      </c>
      <c r="N8839" s="2">
        <v>41501</v>
      </c>
      <c r="O8839" s="2">
        <v>41502</v>
      </c>
      <c r="P8839">
        <v>17</v>
      </c>
      <c r="Q8839" s="1">
        <v>0.03</v>
      </c>
      <c r="R8839">
        <v>6.48</v>
      </c>
      <c r="S8839">
        <v>7.91</v>
      </c>
      <c r="T8839">
        <f t="shared" si="138"/>
        <v>110.16000000000001</v>
      </c>
    </row>
    <row r="8840" spans="1:20" x14ac:dyDescent="0.25">
      <c r="A8840">
        <v>8839</v>
      </c>
      <c r="B8840">
        <v>90929</v>
      </c>
      <c r="C8840" t="s">
        <v>345</v>
      </c>
      <c r="D8840" t="s">
        <v>578</v>
      </c>
      <c r="E8840" t="s">
        <v>187</v>
      </c>
      <c r="F8840" t="s">
        <v>47</v>
      </c>
      <c r="G8840" t="s">
        <v>23</v>
      </c>
      <c r="H8840" t="s">
        <v>225</v>
      </c>
      <c r="I8840" t="s">
        <v>28</v>
      </c>
      <c r="J8840" t="s">
        <v>29</v>
      </c>
      <c r="K8840" t="s">
        <v>248</v>
      </c>
      <c r="L8840" t="s">
        <v>330</v>
      </c>
      <c r="M8840" t="s">
        <v>156</v>
      </c>
      <c r="N8840" s="2">
        <v>41332</v>
      </c>
      <c r="O8840" s="2">
        <v>41334</v>
      </c>
      <c r="P8840">
        <v>11</v>
      </c>
      <c r="Q8840" s="1">
        <v>0.02</v>
      </c>
      <c r="R8840">
        <v>376.13</v>
      </c>
      <c r="S8840">
        <v>85.63</v>
      </c>
      <c r="T8840">
        <f t="shared" si="138"/>
        <v>4137.43</v>
      </c>
    </row>
    <row r="8841" spans="1:20" x14ac:dyDescent="0.25">
      <c r="A8841">
        <v>8840</v>
      </c>
      <c r="B8841">
        <v>89178</v>
      </c>
      <c r="C8841" t="s">
        <v>1817</v>
      </c>
      <c r="D8841" t="s">
        <v>20</v>
      </c>
      <c r="E8841" t="s">
        <v>39</v>
      </c>
      <c r="F8841" t="s">
        <v>31</v>
      </c>
      <c r="G8841" t="s">
        <v>32</v>
      </c>
      <c r="H8841" t="s">
        <v>89</v>
      </c>
      <c r="I8841" t="s">
        <v>28</v>
      </c>
      <c r="J8841" t="s">
        <v>29</v>
      </c>
      <c r="K8841" t="s">
        <v>116</v>
      </c>
      <c r="L8841" t="s">
        <v>192</v>
      </c>
      <c r="M8841" t="s">
        <v>296</v>
      </c>
      <c r="N8841" s="2">
        <v>40724</v>
      </c>
      <c r="O8841" s="2">
        <v>40724</v>
      </c>
      <c r="P8841">
        <v>14</v>
      </c>
      <c r="Q8841" s="1">
        <v>0.06</v>
      </c>
      <c r="R8841">
        <v>35.89</v>
      </c>
      <c r="S8841">
        <v>14.72</v>
      </c>
      <c r="T8841">
        <f t="shared" si="138"/>
        <v>502.46000000000004</v>
      </c>
    </row>
    <row r="8842" spans="1:20" x14ac:dyDescent="0.25">
      <c r="A8842">
        <v>8841</v>
      </c>
      <c r="B8842">
        <v>89178</v>
      </c>
      <c r="C8842" t="s">
        <v>1976</v>
      </c>
      <c r="D8842" t="s">
        <v>38</v>
      </c>
      <c r="E8842" t="s">
        <v>39</v>
      </c>
      <c r="F8842" t="s">
        <v>31</v>
      </c>
      <c r="G8842" t="s">
        <v>32</v>
      </c>
      <c r="H8842" t="s">
        <v>94</v>
      </c>
      <c r="I8842" t="s">
        <v>28</v>
      </c>
      <c r="J8842" t="s">
        <v>29</v>
      </c>
      <c r="K8842" t="s">
        <v>98</v>
      </c>
      <c r="L8842" t="s">
        <v>192</v>
      </c>
      <c r="M8842" t="s">
        <v>296</v>
      </c>
      <c r="N8842" s="2">
        <v>40724</v>
      </c>
      <c r="O8842" s="2">
        <v>40726</v>
      </c>
      <c r="P8842">
        <v>15</v>
      </c>
      <c r="Q8842" s="1">
        <v>7.0000000000000007E-2</v>
      </c>
      <c r="R8842">
        <v>15.57</v>
      </c>
      <c r="S8842">
        <v>1.39</v>
      </c>
      <c r="T8842">
        <f t="shared" si="138"/>
        <v>233.55</v>
      </c>
    </row>
    <row r="8843" spans="1:20" x14ac:dyDescent="0.25">
      <c r="A8843">
        <v>8842</v>
      </c>
      <c r="B8843">
        <v>91591</v>
      </c>
      <c r="C8843" t="s">
        <v>254</v>
      </c>
      <c r="D8843" t="s">
        <v>578</v>
      </c>
      <c r="E8843" t="s">
        <v>21</v>
      </c>
      <c r="F8843" t="s">
        <v>31</v>
      </c>
      <c r="G8843" t="s">
        <v>32</v>
      </c>
      <c r="H8843" t="s">
        <v>33</v>
      </c>
      <c r="I8843" t="s">
        <v>28</v>
      </c>
      <c r="J8843" t="s">
        <v>29</v>
      </c>
      <c r="K8843" t="s">
        <v>198</v>
      </c>
      <c r="L8843" t="s">
        <v>330</v>
      </c>
      <c r="M8843" t="s">
        <v>296</v>
      </c>
      <c r="N8843" s="2">
        <v>41534</v>
      </c>
      <c r="O8843" s="2">
        <v>41536</v>
      </c>
      <c r="P8843">
        <v>12</v>
      </c>
      <c r="Q8843" s="1">
        <v>0.06</v>
      </c>
      <c r="R8843">
        <v>517.48</v>
      </c>
      <c r="S8843">
        <v>16.63</v>
      </c>
      <c r="T8843">
        <f t="shared" si="138"/>
        <v>6209.76</v>
      </c>
    </row>
    <row r="8844" spans="1:20" x14ac:dyDescent="0.25">
      <c r="A8844">
        <v>8843</v>
      </c>
      <c r="B8844">
        <v>91591</v>
      </c>
      <c r="C8844" t="s">
        <v>254</v>
      </c>
      <c r="D8844" t="s">
        <v>20</v>
      </c>
      <c r="E8844" t="s">
        <v>39</v>
      </c>
      <c r="F8844" t="s">
        <v>31</v>
      </c>
      <c r="G8844" t="s">
        <v>32</v>
      </c>
      <c r="H8844" t="s">
        <v>49</v>
      </c>
      <c r="I8844" t="s">
        <v>28</v>
      </c>
      <c r="J8844" t="s">
        <v>29</v>
      </c>
      <c r="K8844" t="s">
        <v>172</v>
      </c>
      <c r="L8844" t="s">
        <v>44</v>
      </c>
      <c r="M8844" t="s">
        <v>69</v>
      </c>
      <c r="N8844" s="2">
        <v>41534</v>
      </c>
      <c r="O8844" s="2">
        <v>41534</v>
      </c>
      <c r="P8844">
        <v>13</v>
      </c>
      <c r="Q8844" s="1">
        <v>0.04</v>
      </c>
      <c r="R8844">
        <v>15.04</v>
      </c>
      <c r="S8844">
        <v>1.97</v>
      </c>
      <c r="T8844">
        <f t="shared" si="138"/>
        <v>195.51999999999998</v>
      </c>
    </row>
    <row r="8845" spans="1:20" x14ac:dyDescent="0.25">
      <c r="A8845">
        <v>8844</v>
      </c>
      <c r="B8845">
        <v>91591</v>
      </c>
      <c r="C8845" t="s">
        <v>254</v>
      </c>
      <c r="D8845" t="s">
        <v>20</v>
      </c>
      <c r="E8845" t="s">
        <v>39</v>
      </c>
      <c r="F8845" t="s">
        <v>31</v>
      </c>
      <c r="G8845" t="s">
        <v>257</v>
      </c>
      <c r="H8845" t="s">
        <v>42</v>
      </c>
      <c r="I8845" t="s">
        <v>28</v>
      </c>
      <c r="J8845" t="s">
        <v>29</v>
      </c>
      <c r="K8845" t="s">
        <v>50</v>
      </c>
      <c r="L8845" t="s">
        <v>192</v>
      </c>
      <c r="M8845" t="s">
        <v>131</v>
      </c>
      <c r="N8845" s="2">
        <v>41534</v>
      </c>
      <c r="O8845" s="2">
        <v>41535</v>
      </c>
      <c r="P8845">
        <v>25</v>
      </c>
      <c r="Q8845" s="1">
        <v>0.06</v>
      </c>
      <c r="R8845">
        <v>24.98</v>
      </c>
      <c r="S8845">
        <v>8.7899999999999991</v>
      </c>
      <c r="T8845">
        <f t="shared" si="138"/>
        <v>624.5</v>
      </c>
    </row>
    <row r="8846" spans="1:20" x14ac:dyDescent="0.25">
      <c r="A8846">
        <v>8845</v>
      </c>
      <c r="B8846">
        <v>90965</v>
      </c>
      <c r="C8846" t="s">
        <v>306</v>
      </c>
      <c r="D8846" t="s">
        <v>20</v>
      </c>
      <c r="E8846" t="s">
        <v>187</v>
      </c>
      <c r="F8846" t="s">
        <v>31</v>
      </c>
      <c r="G8846" t="s">
        <v>32</v>
      </c>
      <c r="H8846" t="s">
        <v>225</v>
      </c>
      <c r="I8846" t="s">
        <v>28</v>
      </c>
      <c r="J8846" t="s">
        <v>29</v>
      </c>
      <c r="K8846" t="s">
        <v>101</v>
      </c>
      <c r="L8846" t="s">
        <v>746</v>
      </c>
      <c r="M8846" t="s">
        <v>35</v>
      </c>
      <c r="N8846" s="2">
        <v>40548</v>
      </c>
      <c r="O8846" s="2">
        <v>40548</v>
      </c>
      <c r="P8846">
        <v>9</v>
      </c>
      <c r="Q8846" s="1">
        <v>0.04</v>
      </c>
      <c r="R8846">
        <v>19.989999999999998</v>
      </c>
      <c r="S8846">
        <v>11.17</v>
      </c>
      <c r="T8846">
        <f t="shared" si="138"/>
        <v>179.91</v>
      </c>
    </row>
    <row r="8847" spans="1:20" x14ac:dyDescent="0.25">
      <c r="A8847">
        <v>8846</v>
      </c>
      <c r="B8847">
        <v>90965</v>
      </c>
      <c r="C8847" t="s">
        <v>306</v>
      </c>
      <c r="D8847" t="s">
        <v>20</v>
      </c>
      <c r="E8847" t="s">
        <v>39</v>
      </c>
      <c r="F8847" t="s">
        <v>31</v>
      </c>
      <c r="G8847" t="s">
        <v>32</v>
      </c>
      <c r="H8847" t="s">
        <v>89</v>
      </c>
      <c r="I8847" t="s">
        <v>28</v>
      </c>
      <c r="J8847" t="s">
        <v>29</v>
      </c>
      <c r="K8847" t="s">
        <v>68</v>
      </c>
      <c r="L8847" t="s">
        <v>192</v>
      </c>
      <c r="M8847" t="s">
        <v>35</v>
      </c>
      <c r="N8847" s="2">
        <v>40548</v>
      </c>
      <c r="O8847" s="2">
        <v>40549</v>
      </c>
      <c r="P8847">
        <v>11</v>
      </c>
      <c r="Q8847" s="1">
        <v>0.06</v>
      </c>
      <c r="R8847">
        <v>16.91</v>
      </c>
      <c r="S8847">
        <v>6.25</v>
      </c>
      <c r="T8847">
        <f t="shared" si="138"/>
        <v>186.01</v>
      </c>
    </row>
    <row r="8848" spans="1:20" x14ac:dyDescent="0.25">
      <c r="A8848">
        <v>8847</v>
      </c>
      <c r="B8848">
        <v>87044</v>
      </c>
      <c r="C8848" t="s">
        <v>1319</v>
      </c>
      <c r="D8848" t="s">
        <v>20</v>
      </c>
      <c r="E8848" t="s">
        <v>39</v>
      </c>
      <c r="F8848" t="s">
        <v>31</v>
      </c>
      <c r="G8848" t="s">
        <v>23</v>
      </c>
      <c r="H8848" t="s">
        <v>49</v>
      </c>
      <c r="I8848" t="s">
        <v>28</v>
      </c>
      <c r="J8848" t="s">
        <v>29</v>
      </c>
      <c r="K8848" t="s">
        <v>149</v>
      </c>
      <c r="L8848" t="s">
        <v>192</v>
      </c>
      <c r="M8848" t="s">
        <v>63</v>
      </c>
      <c r="N8848" s="2">
        <v>40649</v>
      </c>
      <c r="O8848" s="2">
        <v>40651</v>
      </c>
      <c r="P8848">
        <v>6</v>
      </c>
      <c r="Q8848" s="1">
        <v>0.1</v>
      </c>
      <c r="R8848">
        <v>5.8</v>
      </c>
      <c r="S8848">
        <v>5.59</v>
      </c>
      <c r="T8848">
        <f t="shared" si="138"/>
        <v>34.799999999999997</v>
      </c>
    </row>
    <row r="8849" spans="1:20" x14ac:dyDescent="0.25">
      <c r="A8849">
        <v>8848</v>
      </c>
      <c r="B8849">
        <v>86088</v>
      </c>
      <c r="C8849" t="s">
        <v>2162</v>
      </c>
      <c r="D8849" t="s">
        <v>20</v>
      </c>
      <c r="E8849" t="s">
        <v>21</v>
      </c>
      <c r="F8849" t="s">
        <v>22</v>
      </c>
      <c r="G8849" t="s">
        <v>93</v>
      </c>
      <c r="H8849" t="s">
        <v>33</v>
      </c>
      <c r="I8849" t="s">
        <v>28</v>
      </c>
      <c r="J8849" t="s">
        <v>29</v>
      </c>
      <c r="K8849" t="s">
        <v>201</v>
      </c>
      <c r="L8849" t="s">
        <v>26</v>
      </c>
      <c r="M8849" t="s">
        <v>86</v>
      </c>
      <c r="N8849" s="2">
        <v>41182</v>
      </c>
      <c r="O8849" s="2">
        <v>41184</v>
      </c>
      <c r="P8849">
        <v>13</v>
      </c>
      <c r="Q8849" s="1">
        <v>0.08</v>
      </c>
      <c r="R8849">
        <v>31.11</v>
      </c>
      <c r="S8849">
        <v>3.6</v>
      </c>
      <c r="T8849">
        <f t="shared" si="138"/>
        <v>404.43</v>
      </c>
    </row>
    <row r="8850" spans="1:20" x14ac:dyDescent="0.25">
      <c r="A8850">
        <v>8849</v>
      </c>
      <c r="B8850">
        <v>86088</v>
      </c>
      <c r="C8850" t="s">
        <v>2162</v>
      </c>
      <c r="D8850" t="s">
        <v>20</v>
      </c>
      <c r="E8850" t="s">
        <v>21</v>
      </c>
      <c r="F8850" t="s">
        <v>22</v>
      </c>
      <c r="G8850" t="s">
        <v>93</v>
      </c>
      <c r="H8850" t="s">
        <v>206</v>
      </c>
      <c r="I8850" t="s">
        <v>28</v>
      </c>
      <c r="J8850" t="s">
        <v>29</v>
      </c>
      <c r="K8850" t="s">
        <v>1107</v>
      </c>
      <c r="L8850" t="s">
        <v>192</v>
      </c>
      <c r="M8850" t="s">
        <v>232</v>
      </c>
      <c r="N8850" s="2">
        <v>41182</v>
      </c>
      <c r="O8850" s="2">
        <v>41184</v>
      </c>
      <c r="P8850">
        <v>8</v>
      </c>
      <c r="Q8850" s="1">
        <v>7.0000000000000007E-2</v>
      </c>
      <c r="R8850">
        <v>125.99</v>
      </c>
      <c r="S8850">
        <v>8.08</v>
      </c>
      <c r="T8850">
        <f t="shared" si="138"/>
        <v>1007.92</v>
      </c>
    </row>
    <row r="8851" spans="1:20" x14ac:dyDescent="0.25">
      <c r="A8851">
        <v>8850</v>
      </c>
      <c r="B8851">
        <v>91299</v>
      </c>
      <c r="C8851" t="s">
        <v>237</v>
      </c>
      <c r="D8851" t="s">
        <v>20</v>
      </c>
      <c r="E8851" t="s">
        <v>39</v>
      </c>
      <c r="F8851" t="s">
        <v>22</v>
      </c>
      <c r="G8851" t="s">
        <v>93</v>
      </c>
      <c r="H8851" t="s">
        <v>78</v>
      </c>
      <c r="I8851" t="s">
        <v>28</v>
      </c>
      <c r="J8851" t="s">
        <v>29</v>
      </c>
      <c r="K8851" t="s">
        <v>101</v>
      </c>
      <c r="L8851" t="s">
        <v>192</v>
      </c>
      <c r="M8851" t="s">
        <v>227</v>
      </c>
      <c r="N8851" s="2">
        <v>40554</v>
      </c>
      <c r="O8851" s="2">
        <v>40555</v>
      </c>
      <c r="P8851">
        <v>11</v>
      </c>
      <c r="Q8851" s="1">
        <v>0.05</v>
      </c>
      <c r="R8851">
        <v>40.99</v>
      </c>
      <c r="S8851">
        <v>17.48</v>
      </c>
      <c r="T8851">
        <f t="shared" si="138"/>
        <v>450.89000000000004</v>
      </c>
    </row>
    <row r="8852" spans="1:20" x14ac:dyDescent="0.25">
      <c r="A8852">
        <v>8851</v>
      </c>
      <c r="B8852">
        <v>91299</v>
      </c>
      <c r="C8852" t="s">
        <v>2136</v>
      </c>
      <c r="D8852" t="s">
        <v>578</v>
      </c>
      <c r="E8852" t="s">
        <v>39</v>
      </c>
      <c r="F8852" t="s">
        <v>22</v>
      </c>
      <c r="G8852" t="s">
        <v>93</v>
      </c>
      <c r="H8852" t="s">
        <v>61</v>
      </c>
      <c r="I8852" t="s">
        <v>28</v>
      </c>
      <c r="J8852" t="s">
        <v>29</v>
      </c>
      <c r="K8852" t="s">
        <v>291</v>
      </c>
      <c r="L8852" t="s">
        <v>283</v>
      </c>
      <c r="M8852" t="s">
        <v>27</v>
      </c>
      <c r="N8852" s="2">
        <v>40554</v>
      </c>
      <c r="O8852" s="2">
        <v>40556</v>
      </c>
      <c r="P8852">
        <v>3</v>
      </c>
      <c r="Q8852" s="1">
        <v>0.01</v>
      </c>
      <c r="R8852">
        <v>180.98</v>
      </c>
      <c r="S8852">
        <v>55.24</v>
      </c>
      <c r="T8852">
        <f t="shared" si="138"/>
        <v>542.93999999999994</v>
      </c>
    </row>
    <row r="8853" spans="1:20" x14ac:dyDescent="0.25">
      <c r="A8853">
        <v>8852</v>
      </c>
      <c r="B8853">
        <v>91299</v>
      </c>
      <c r="C8853" t="s">
        <v>2136</v>
      </c>
      <c r="D8853" t="s">
        <v>38</v>
      </c>
      <c r="E8853" t="s">
        <v>187</v>
      </c>
      <c r="F8853" t="s">
        <v>22</v>
      </c>
      <c r="G8853" t="s">
        <v>93</v>
      </c>
      <c r="H8853" t="s">
        <v>225</v>
      </c>
      <c r="I8853" t="s">
        <v>28</v>
      </c>
      <c r="J8853" t="s">
        <v>29</v>
      </c>
      <c r="K8853" t="s">
        <v>221</v>
      </c>
      <c r="L8853" t="s">
        <v>192</v>
      </c>
      <c r="M8853" t="s">
        <v>232</v>
      </c>
      <c r="N8853" s="2">
        <v>40554</v>
      </c>
      <c r="O8853" s="2">
        <v>40555</v>
      </c>
      <c r="P8853">
        <v>12</v>
      </c>
      <c r="Q8853" s="1">
        <v>0.08</v>
      </c>
      <c r="R8853">
        <v>29.18</v>
      </c>
      <c r="S8853">
        <v>8.5500000000000007</v>
      </c>
      <c r="T8853">
        <f t="shared" si="138"/>
        <v>350.15999999999997</v>
      </c>
    </row>
    <row r="8854" spans="1:20" x14ac:dyDescent="0.25">
      <c r="A8854">
        <v>8853</v>
      </c>
      <c r="B8854">
        <v>89283</v>
      </c>
      <c r="C8854" t="s">
        <v>1418</v>
      </c>
      <c r="D8854" t="s">
        <v>20</v>
      </c>
      <c r="E8854" t="s">
        <v>187</v>
      </c>
      <c r="F8854" t="s">
        <v>47</v>
      </c>
      <c r="G8854" t="s">
        <v>41</v>
      </c>
      <c r="H8854" t="s">
        <v>225</v>
      </c>
      <c r="I8854" t="s">
        <v>28</v>
      </c>
      <c r="J8854" t="s">
        <v>29</v>
      </c>
      <c r="K8854" t="s">
        <v>82</v>
      </c>
      <c r="L8854" t="s">
        <v>192</v>
      </c>
      <c r="M8854" t="s">
        <v>114</v>
      </c>
      <c r="N8854" s="2">
        <v>41334</v>
      </c>
      <c r="O8854" s="2">
        <v>41336</v>
      </c>
      <c r="P8854">
        <v>1</v>
      </c>
      <c r="Q8854" s="1">
        <v>0</v>
      </c>
      <c r="R8854">
        <v>5.89</v>
      </c>
      <c r="S8854">
        <v>5.57</v>
      </c>
      <c r="T8854">
        <f t="shared" si="138"/>
        <v>5.89</v>
      </c>
    </row>
    <row r="8855" spans="1:20" x14ac:dyDescent="0.25">
      <c r="A8855">
        <v>8854</v>
      </c>
      <c r="B8855">
        <v>89884</v>
      </c>
      <c r="C8855" t="s">
        <v>350</v>
      </c>
      <c r="D8855" t="s">
        <v>20</v>
      </c>
      <c r="E8855" t="s">
        <v>39</v>
      </c>
      <c r="F8855" t="s">
        <v>31</v>
      </c>
      <c r="G8855" t="s">
        <v>23</v>
      </c>
      <c r="H8855" t="s">
        <v>94</v>
      </c>
      <c r="I8855" t="s">
        <v>28</v>
      </c>
      <c r="J8855" t="s">
        <v>29</v>
      </c>
      <c r="K8855" t="s">
        <v>79</v>
      </c>
      <c r="L8855" t="s">
        <v>746</v>
      </c>
      <c r="M8855" t="s">
        <v>143</v>
      </c>
      <c r="N8855" s="2">
        <v>41486</v>
      </c>
      <c r="O8855" s="2">
        <v>41487</v>
      </c>
      <c r="P8855">
        <v>16</v>
      </c>
      <c r="Q8855" s="1">
        <v>0.04</v>
      </c>
      <c r="R8855">
        <v>4.4800000000000004</v>
      </c>
      <c r="S8855">
        <v>49</v>
      </c>
      <c r="T8855">
        <f t="shared" si="138"/>
        <v>71.680000000000007</v>
      </c>
    </row>
    <row r="8856" spans="1:20" x14ac:dyDescent="0.25">
      <c r="A8856">
        <v>8855</v>
      </c>
      <c r="B8856">
        <v>89884</v>
      </c>
      <c r="C8856" t="s">
        <v>350</v>
      </c>
      <c r="D8856" t="s">
        <v>578</v>
      </c>
      <c r="E8856" t="s">
        <v>187</v>
      </c>
      <c r="F8856" t="s">
        <v>31</v>
      </c>
      <c r="G8856" t="s">
        <v>23</v>
      </c>
      <c r="H8856" t="s">
        <v>188</v>
      </c>
      <c r="I8856" t="s">
        <v>28</v>
      </c>
      <c r="J8856" t="s">
        <v>29</v>
      </c>
      <c r="K8856" t="s">
        <v>43</v>
      </c>
      <c r="L8856" t="s">
        <v>330</v>
      </c>
      <c r="M8856" t="s">
        <v>139</v>
      </c>
      <c r="N8856" s="2">
        <v>41486</v>
      </c>
      <c r="O8856" s="2">
        <v>41488</v>
      </c>
      <c r="P8856">
        <v>10</v>
      </c>
      <c r="Q8856" s="1">
        <v>0.08</v>
      </c>
      <c r="R8856">
        <v>218.75</v>
      </c>
      <c r="S8856">
        <v>69.64</v>
      </c>
      <c r="T8856">
        <f t="shared" si="138"/>
        <v>2187.5</v>
      </c>
    </row>
    <row r="8857" spans="1:20" x14ac:dyDescent="0.25">
      <c r="A8857">
        <v>8856</v>
      </c>
      <c r="B8857">
        <v>90708</v>
      </c>
      <c r="C8857" t="s">
        <v>914</v>
      </c>
      <c r="D8857" t="s">
        <v>38</v>
      </c>
      <c r="E8857" t="s">
        <v>39</v>
      </c>
      <c r="F8857" t="s">
        <v>22</v>
      </c>
      <c r="G8857" t="s">
        <v>93</v>
      </c>
      <c r="H8857" t="s">
        <v>49</v>
      </c>
      <c r="I8857" t="s">
        <v>28</v>
      </c>
      <c r="J8857" t="s">
        <v>29</v>
      </c>
      <c r="K8857" t="s">
        <v>158</v>
      </c>
      <c r="L8857" t="s">
        <v>192</v>
      </c>
      <c r="M8857" t="s">
        <v>326</v>
      </c>
      <c r="N8857" s="2">
        <v>41049</v>
      </c>
      <c r="O8857" s="2">
        <v>41051</v>
      </c>
      <c r="P8857">
        <v>13</v>
      </c>
      <c r="Q8857" s="1">
        <v>0.1</v>
      </c>
      <c r="R8857">
        <v>3.89</v>
      </c>
      <c r="S8857">
        <v>7.01</v>
      </c>
      <c r="T8857">
        <f t="shared" si="138"/>
        <v>50.57</v>
      </c>
    </row>
    <row r="8858" spans="1:20" x14ac:dyDescent="0.25">
      <c r="A8858">
        <v>8857</v>
      </c>
      <c r="B8858">
        <v>90708</v>
      </c>
      <c r="C8858" t="s">
        <v>914</v>
      </c>
      <c r="D8858" t="s">
        <v>20</v>
      </c>
      <c r="E8858" t="s">
        <v>39</v>
      </c>
      <c r="F8858" t="s">
        <v>22</v>
      </c>
      <c r="G8858" t="s">
        <v>93</v>
      </c>
      <c r="H8858" t="s">
        <v>89</v>
      </c>
      <c r="I8858" t="s">
        <v>28</v>
      </c>
      <c r="J8858" t="s">
        <v>29</v>
      </c>
      <c r="K8858" t="s">
        <v>181</v>
      </c>
      <c r="L8858" t="s">
        <v>192</v>
      </c>
      <c r="M8858" t="s">
        <v>80</v>
      </c>
      <c r="N8858" s="2">
        <v>41049</v>
      </c>
      <c r="O8858" s="2">
        <v>41051</v>
      </c>
      <c r="P8858">
        <v>4</v>
      </c>
      <c r="Q8858" s="1">
        <v>0.08</v>
      </c>
      <c r="R8858">
        <v>6.48</v>
      </c>
      <c r="S8858">
        <v>10.050000000000001</v>
      </c>
      <c r="T8858">
        <f t="shared" si="138"/>
        <v>25.92</v>
      </c>
    </row>
    <row r="8859" spans="1:20" x14ac:dyDescent="0.25">
      <c r="A8859">
        <v>8858</v>
      </c>
      <c r="B8859">
        <v>87203</v>
      </c>
      <c r="C8859" t="s">
        <v>1961</v>
      </c>
      <c r="D8859" t="s">
        <v>20</v>
      </c>
      <c r="E8859" t="s">
        <v>39</v>
      </c>
      <c r="F8859" t="s">
        <v>31</v>
      </c>
      <c r="G8859" t="s">
        <v>23</v>
      </c>
      <c r="H8859" t="s">
        <v>54</v>
      </c>
      <c r="I8859" t="s">
        <v>28</v>
      </c>
      <c r="J8859" t="s">
        <v>29</v>
      </c>
      <c r="K8859" t="s">
        <v>172</v>
      </c>
      <c r="L8859" t="s">
        <v>192</v>
      </c>
      <c r="M8859" t="s">
        <v>91</v>
      </c>
      <c r="N8859" s="2">
        <v>41376</v>
      </c>
      <c r="O8859" s="2">
        <v>41377</v>
      </c>
      <c r="P8859">
        <v>12</v>
      </c>
      <c r="Q8859" s="1">
        <v>0.09</v>
      </c>
      <c r="R8859">
        <v>34.76</v>
      </c>
      <c r="S8859">
        <v>8.2200000000000006</v>
      </c>
      <c r="T8859">
        <f t="shared" si="138"/>
        <v>417.12</v>
      </c>
    </row>
    <row r="8860" spans="1:20" x14ac:dyDescent="0.25">
      <c r="A8860">
        <v>8859</v>
      </c>
      <c r="B8860">
        <v>88885</v>
      </c>
      <c r="C8860" t="s">
        <v>1125</v>
      </c>
      <c r="D8860" t="s">
        <v>20</v>
      </c>
      <c r="E8860" t="s">
        <v>39</v>
      </c>
      <c r="F8860" t="s">
        <v>40</v>
      </c>
      <c r="G8860" t="s">
        <v>48</v>
      </c>
      <c r="H8860" t="s">
        <v>42</v>
      </c>
      <c r="I8860" t="s">
        <v>28</v>
      </c>
      <c r="J8860" t="s">
        <v>29</v>
      </c>
      <c r="K8860" t="s">
        <v>274</v>
      </c>
      <c r="L8860" t="s">
        <v>192</v>
      </c>
      <c r="M8860" t="s">
        <v>469</v>
      </c>
      <c r="N8860" s="2">
        <v>41114</v>
      </c>
      <c r="O8860" s="2">
        <v>41118</v>
      </c>
      <c r="P8860">
        <v>5</v>
      </c>
      <c r="Q8860" s="1">
        <v>0.09</v>
      </c>
      <c r="R8860">
        <v>38.06</v>
      </c>
      <c r="S8860">
        <v>4.5</v>
      </c>
      <c r="T8860">
        <f t="shared" si="138"/>
        <v>190.3</v>
      </c>
    </row>
    <row r="8861" spans="1:20" x14ac:dyDescent="0.25">
      <c r="A8861">
        <v>8860</v>
      </c>
      <c r="B8861">
        <v>88885</v>
      </c>
      <c r="C8861" t="s">
        <v>1125</v>
      </c>
      <c r="D8861" t="s">
        <v>20</v>
      </c>
      <c r="E8861" t="s">
        <v>187</v>
      </c>
      <c r="F8861" t="s">
        <v>40</v>
      </c>
      <c r="G8861" t="s">
        <v>48</v>
      </c>
      <c r="H8861" t="s">
        <v>217</v>
      </c>
      <c r="I8861" t="s">
        <v>28</v>
      </c>
      <c r="J8861" t="s">
        <v>29</v>
      </c>
      <c r="K8861" t="s">
        <v>181</v>
      </c>
      <c r="L8861" t="s">
        <v>44</v>
      </c>
      <c r="M8861" t="s">
        <v>45</v>
      </c>
      <c r="N8861" s="2">
        <v>41114</v>
      </c>
      <c r="O8861" s="2">
        <v>41116</v>
      </c>
      <c r="P8861">
        <v>9</v>
      </c>
      <c r="Q8861" s="1">
        <v>7.0000000000000007E-2</v>
      </c>
      <c r="R8861">
        <v>5.08</v>
      </c>
      <c r="S8861">
        <v>2.0299999999999998</v>
      </c>
      <c r="T8861">
        <f t="shared" si="138"/>
        <v>45.72</v>
      </c>
    </row>
    <row r="8862" spans="1:20" x14ac:dyDescent="0.25">
      <c r="A8862">
        <v>8861</v>
      </c>
      <c r="B8862">
        <v>88885</v>
      </c>
      <c r="C8862" t="s">
        <v>1125</v>
      </c>
      <c r="D8862" t="s">
        <v>20</v>
      </c>
      <c r="E8862" t="s">
        <v>21</v>
      </c>
      <c r="F8862" t="s">
        <v>40</v>
      </c>
      <c r="G8862" t="s">
        <v>48</v>
      </c>
      <c r="H8862" t="s">
        <v>24</v>
      </c>
      <c r="I8862" t="s">
        <v>28</v>
      </c>
      <c r="J8862" t="s">
        <v>29</v>
      </c>
      <c r="K8862" t="s">
        <v>25</v>
      </c>
      <c r="L8862" t="s">
        <v>192</v>
      </c>
      <c r="M8862" t="s">
        <v>264</v>
      </c>
      <c r="N8862" s="2">
        <v>41114</v>
      </c>
      <c r="O8862" s="2">
        <v>41119</v>
      </c>
      <c r="P8862">
        <v>7</v>
      </c>
      <c r="Q8862" s="1">
        <v>0</v>
      </c>
      <c r="R8862">
        <v>125.99</v>
      </c>
      <c r="S8862">
        <v>8.99</v>
      </c>
      <c r="T8862">
        <f t="shared" si="138"/>
        <v>881.93</v>
      </c>
    </row>
    <row r="8863" spans="1:20" x14ac:dyDescent="0.25">
      <c r="A8863">
        <v>8862</v>
      </c>
      <c r="B8863">
        <v>88885</v>
      </c>
      <c r="C8863" t="s">
        <v>1125</v>
      </c>
      <c r="D8863" t="s">
        <v>20</v>
      </c>
      <c r="E8863" t="s">
        <v>21</v>
      </c>
      <c r="F8863" t="s">
        <v>40</v>
      </c>
      <c r="G8863" t="s">
        <v>48</v>
      </c>
      <c r="H8863" t="s">
        <v>206</v>
      </c>
      <c r="I8863" t="s">
        <v>28</v>
      </c>
      <c r="J8863" t="s">
        <v>29</v>
      </c>
      <c r="K8863" t="s">
        <v>210</v>
      </c>
      <c r="L8863" t="s">
        <v>192</v>
      </c>
      <c r="M8863" t="s">
        <v>370</v>
      </c>
      <c r="N8863" s="2">
        <v>41114</v>
      </c>
      <c r="O8863" s="2">
        <v>41116</v>
      </c>
      <c r="P8863">
        <v>16</v>
      </c>
      <c r="Q8863" s="1">
        <v>0.02</v>
      </c>
      <c r="R8863">
        <v>125.99</v>
      </c>
      <c r="S8863">
        <v>8.08</v>
      </c>
      <c r="T8863">
        <f t="shared" si="138"/>
        <v>2015.84</v>
      </c>
    </row>
    <row r="8864" spans="1:20" x14ac:dyDescent="0.25">
      <c r="A8864">
        <v>8863</v>
      </c>
      <c r="B8864">
        <v>89625</v>
      </c>
      <c r="C8864" t="s">
        <v>335</v>
      </c>
      <c r="D8864" t="s">
        <v>38</v>
      </c>
      <c r="E8864" t="s">
        <v>39</v>
      </c>
      <c r="F8864" t="s">
        <v>40</v>
      </c>
      <c r="G8864" t="s">
        <v>32</v>
      </c>
      <c r="H8864" t="s">
        <v>61</v>
      </c>
      <c r="I8864" t="s">
        <v>28</v>
      </c>
      <c r="J8864" t="s">
        <v>29</v>
      </c>
      <c r="K8864" t="s">
        <v>181</v>
      </c>
      <c r="L8864" t="s">
        <v>192</v>
      </c>
      <c r="M8864" t="s">
        <v>59</v>
      </c>
      <c r="N8864" s="2">
        <v>41268</v>
      </c>
      <c r="O8864" s="2">
        <v>41269</v>
      </c>
      <c r="P8864">
        <v>21</v>
      </c>
      <c r="Q8864" s="1">
        <v>0</v>
      </c>
      <c r="R8864">
        <v>3.69</v>
      </c>
      <c r="S8864">
        <v>0.5</v>
      </c>
      <c r="T8864">
        <f t="shared" si="138"/>
        <v>77.489999999999995</v>
      </c>
    </row>
    <row r="8865" spans="1:20" x14ac:dyDescent="0.25">
      <c r="A8865">
        <v>8864</v>
      </c>
      <c r="B8865">
        <v>89625</v>
      </c>
      <c r="C8865" t="s">
        <v>335</v>
      </c>
      <c r="D8865" t="s">
        <v>20</v>
      </c>
      <c r="E8865" t="s">
        <v>39</v>
      </c>
      <c r="F8865" t="s">
        <v>40</v>
      </c>
      <c r="G8865" t="s">
        <v>32</v>
      </c>
      <c r="H8865" t="s">
        <v>54</v>
      </c>
      <c r="I8865" t="s">
        <v>28</v>
      </c>
      <c r="J8865" t="s">
        <v>29</v>
      </c>
      <c r="K8865" t="s">
        <v>133</v>
      </c>
      <c r="L8865" t="s">
        <v>192</v>
      </c>
      <c r="M8865" t="s">
        <v>99</v>
      </c>
      <c r="N8865" s="2">
        <v>41268</v>
      </c>
      <c r="O8865" s="2">
        <v>41269</v>
      </c>
      <c r="P8865">
        <v>2</v>
      </c>
      <c r="Q8865" s="1">
        <v>0.04</v>
      </c>
      <c r="R8865">
        <v>419.19</v>
      </c>
      <c r="S8865">
        <v>19.989999999999998</v>
      </c>
      <c r="T8865">
        <f t="shared" si="138"/>
        <v>838.38</v>
      </c>
    </row>
    <row r="8866" spans="1:20" x14ac:dyDescent="0.25">
      <c r="A8866">
        <v>8865</v>
      </c>
      <c r="B8866">
        <v>87952</v>
      </c>
      <c r="C8866" t="s">
        <v>2294</v>
      </c>
      <c r="D8866" t="s">
        <v>578</v>
      </c>
      <c r="E8866" t="s">
        <v>187</v>
      </c>
      <c r="F8866" t="s">
        <v>47</v>
      </c>
      <c r="G8866" t="s">
        <v>32</v>
      </c>
      <c r="H8866" t="s">
        <v>225</v>
      </c>
      <c r="I8866" t="s">
        <v>28</v>
      </c>
      <c r="J8866" t="s">
        <v>29</v>
      </c>
      <c r="K8866" t="s">
        <v>98</v>
      </c>
      <c r="L8866" t="s">
        <v>330</v>
      </c>
      <c r="M8866" t="s">
        <v>156</v>
      </c>
      <c r="N8866" s="2">
        <v>40223</v>
      </c>
      <c r="O8866" s="2">
        <v>40224</v>
      </c>
      <c r="P8866">
        <v>9</v>
      </c>
      <c r="Q8866" s="1">
        <v>0</v>
      </c>
      <c r="R8866">
        <v>236.97</v>
      </c>
      <c r="S8866">
        <v>59.24</v>
      </c>
      <c r="T8866">
        <f t="shared" si="138"/>
        <v>2132.73</v>
      </c>
    </row>
    <row r="8867" spans="1:20" x14ac:dyDescent="0.25">
      <c r="A8867">
        <v>8866</v>
      </c>
      <c r="B8867">
        <v>88466</v>
      </c>
      <c r="C8867" t="s">
        <v>2292</v>
      </c>
      <c r="D8867" t="s">
        <v>578</v>
      </c>
      <c r="E8867" t="s">
        <v>21</v>
      </c>
      <c r="F8867" t="s">
        <v>47</v>
      </c>
      <c r="G8867" t="s">
        <v>23</v>
      </c>
      <c r="H8867" t="s">
        <v>33</v>
      </c>
      <c r="I8867" t="s">
        <v>28</v>
      </c>
      <c r="J8867" t="s">
        <v>29</v>
      </c>
      <c r="K8867" t="s">
        <v>409</v>
      </c>
      <c r="L8867" t="s">
        <v>283</v>
      </c>
      <c r="M8867" t="s">
        <v>156</v>
      </c>
      <c r="N8867" s="2">
        <v>41375</v>
      </c>
      <c r="O8867" s="2">
        <v>41376</v>
      </c>
      <c r="P8867">
        <v>1</v>
      </c>
      <c r="Q8867" s="1">
        <v>0</v>
      </c>
      <c r="R8867">
        <v>2550.14</v>
      </c>
      <c r="S8867">
        <v>29.7</v>
      </c>
      <c r="T8867">
        <f t="shared" si="138"/>
        <v>2550.14</v>
      </c>
    </row>
    <row r="8868" spans="1:20" x14ac:dyDescent="0.25">
      <c r="A8868">
        <v>8867</v>
      </c>
      <c r="B8868">
        <v>89432</v>
      </c>
      <c r="C8868" t="s">
        <v>1047</v>
      </c>
      <c r="D8868" t="s">
        <v>20</v>
      </c>
      <c r="E8868" t="s">
        <v>39</v>
      </c>
      <c r="F8868" t="s">
        <v>47</v>
      </c>
      <c r="G8868" t="s">
        <v>41</v>
      </c>
      <c r="H8868" t="s">
        <v>61</v>
      </c>
      <c r="I8868" t="s">
        <v>28</v>
      </c>
      <c r="J8868" t="s">
        <v>29</v>
      </c>
      <c r="K8868" t="s">
        <v>228</v>
      </c>
      <c r="L8868" t="s">
        <v>192</v>
      </c>
      <c r="M8868" t="s">
        <v>167</v>
      </c>
      <c r="N8868" s="2">
        <v>40228</v>
      </c>
      <c r="O8868" s="2">
        <v>40228</v>
      </c>
      <c r="P8868">
        <v>9</v>
      </c>
      <c r="Q8868" s="1">
        <v>0.05</v>
      </c>
      <c r="R8868">
        <v>4.28</v>
      </c>
      <c r="S8868">
        <v>5.17</v>
      </c>
      <c r="T8868">
        <f t="shared" si="138"/>
        <v>38.520000000000003</v>
      </c>
    </row>
    <row r="8869" spans="1:20" x14ac:dyDescent="0.25">
      <c r="A8869">
        <v>8868</v>
      </c>
      <c r="B8869">
        <v>90700</v>
      </c>
      <c r="C8869" t="s">
        <v>2144</v>
      </c>
      <c r="D8869" t="s">
        <v>20</v>
      </c>
      <c r="E8869" t="s">
        <v>39</v>
      </c>
      <c r="F8869" t="s">
        <v>47</v>
      </c>
      <c r="G8869" t="s">
        <v>41</v>
      </c>
      <c r="H8869" t="s">
        <v>61</v>
      </c>
      <c r="I8869" t="s">
        <v>28</v>
      </c>
      <c r="J8869" t="s">
        <v>29</v>
      </c>
      <c r="K8869" t="s">
        <v>158</v>
      </c>
      <c r="L8869" t="s">
        <v>192</v>
      </c>
      <c r="M8869" t="s">
        <v>117</v>
      </c>
      <c r="N8869" s="2">
        <v>41234</v>
      </c>
      <c r="O8869" s="2">
        <v>41235</v>
      </c>
      <c r="P8869">
        <v>5</v>
      </c>
      <c r="Q8869" s="1">
        <v>0.1</v>
      </c>
      <c r="R8869">
        <v>30.56</v>
      </c>
      <c r="S8869">
        <v>2.99</v>
      </c>
      <c r="T8869">
        <f t="shared" si="138"/>
        <v>152.79999999999998</v>
      </c>
    </row>
    <row r="8870" spans="1:20" x14ac:dyDescent="0.25">
      <c r="A8870">
        <v>8869</v>
      </c>
      <c r="B8870">
        <v>90700</v>
      </c>
      <c r="C8870" t="s">
        <v>2144</v>
      </c>
      <c r="D8870" t="s">
        <v>20</v>
      </c>
      <c r="E8870" t="s">
        <v>21</v>
      </c>
      <c r="F8870" t="s">
        <v>47</v>
      </c>
      <c r="G8870" t="s">
        <v>41</v>
      </c>
      <c r="H8870" t="s">
        <v>33</v>
      </c>
      <c r="I8870" t="s">
        <v>28</v>
      </c>
      <c r="J8870" t="s">
        <v>29</v>
      </c>
      <c r="K8870" t="s">
        <v>1447</v>
      </c>
      <c r="L8870" t="s">
        <v>192</v>
      </c>
      <c r="M8870" t="s">
        <v>134</v>
      </c>
      <c r="N8870" s="2">
        <v>41234</v>
      </c>
      <c r="O8870" s="2">
        <v>41235</v>
      </c>
      <c r="P8870">
        <v>13</v>
      </c>
      <c r="Q8870" s="1">
        <v>0</v>
      </c>
      <c r="R8870">
        <v>73.98</v>
      </c>
      <c r="S8870">
        <v>12.14</v>
      </c>
      <c r="T8870">
        <f t="shared" si="138"/>
        <v>961.74</v>
      </c>
    </row>
    <row r="8871" spans="1:20" x14ac:dyDescent="0.25">
      <c r="A8871">
        <v>8870</v>
      </c>
      <c r="B8871">
        <v>86349</v>
      </c>
      <c r="C8871" t="s">
        <v>1263</v>
      </c>
      <c r="D8871" t="s">
        <v>20</v>
      </c>
      <c r="E8871" t="s">
        <v>39</v>
      </c>
      <c r="F8871" t="s">
        <v>31</v>
      </c>
      <c r="G8871" t="s">
        <v>23</v>
      </c>
      <c r="H8871" t="s">
        <v>42</v>
      </c>
      <c r="I8871" t="s">
        <v>28</v>
      </c>
      <c r="J8871" t="s">
        <v>29</v>
      </c>
      <c r="K8871" t="s">
        <v>71</v>
      </c>
      <c r="L8871" t="s">
        <v>192</v>
      </c>
      <c r="M8871" t="s">
        <v>296</v>
      </c>
      <c r="N8871" s="2">
        <v>41422</v>
      </c>
      <c r="O8871" s="2">
        <v>41423</v>
      </c>
      <c r="P8871">
        <v>4</v>
      </c>
      <c r="Q8871" s="1">
        <v>0.03</v>
      </c>
      <c r="R8871">
        <v>5.98</v>
      </c>
      <c r="S8871">
        <v>5.35</v>
      </c>
      <c r="T8871">
        <f t="shared" si="138"/>
        <v>23.92</v>
      </c>
    </row>
    <row r="8872" spans="1:20" x14ac:dyDescent="0.25">
      <c r="A8872">
        <v>8871</v>
      </c>
      <c r="B8872">
        <v>91590</v>
      </c>
      <c r="C8872" t="s">
        <v>254</v>
      </c>
      <c r="D8872" t="s">
        <v>20</v>
      </c>
      <c r="E8872" t="s">
        <v>39</v>
      </c>
      <c r="F8872" t="s">
        <v>31</v>
      </c>
      <c r="G8872" t="s">
        <v>48</v>
      </c>
      <c r="H8872" t="s">
        <v>94</v>
      </c>
      <c r="I8872" t="s">
        <v>28</v>
      </c>
      <c r="J8872" t="s">
        <v>29</v>
      </c>
      <c r="K8872" t="s">
        <v>68</v>
      </c>
      <c r="L8872" t="s">
        <v>192</v>
      </c>
      <c r="M8872" t="s">
        <v>255</v>
      </c>
      <c r="N8872" s="2">
        <v>41316</v>
      </c>
      <c r="O8872" s="2">
        <v>41323</v>
      </c>
      <c r="P8872">
        <v>1</v>
      </c>
      <c r="Q8872" s="1">
        <v>0.02</v>
      </c>
      <c r="R8872">
        <v>30.98</v>
      </c>
      <c r="S8872">
        <v>11.63</v>
      </c>
      <c r="T8872">
        <f t="shared" si="138"/>
        <v>30.98</v>
      </c>
    </row>
    <row r="8873" spans="1:20" x14ac:dyDescent="0.25">
      <c r="A8873">
        <v>8872</v>
      </c>
      <c r="B8873">
        <v>91590</v>
      </c>
      <c r="C8873" t="s">
        <v>254</v>
      </c>
      <c r="D8873" t="s">
        <v>20</v>
      </c>
      <c r="E8873" t="s">
        <v>39</v>
      </c>
      <c r="F8873" t="s">
        <v>31</v>
      </c>
      <c r="G8873" t="s">
        <v>48</v>
      </c>
      <c r="H8873" t="s">
        <v>49</v>
      </c>
      <c r="I8873" t="s">
        <v>28</v>
      </c>
      <c r="J8873" t="s">
        <v>29</v>
      </c>
      <c r="K8873" t="s">
        <v>289</v>
      </c>
      <c r="L8873" t="s">
        <v>192</v>
      </c>
      <c r="M8873" t="s">
        <v>69</v>
      </c>
      <c r="N8873" s="2">
        <v>41316</v>
      </c>
      <c r="O8873" s="2">
        <v>41323</v>
      </c>
      <c r="P8873">
        <v>9</v>
      </c>
      <c r="Q8873" s="1">
        <v>0.02</v>
      </c>
      <c r="R8873">
        <v>4.9800000000000004</v>
      </c>
      <c r="S8873">
        <v>7.54</v>
      </c>
      <c r="T8873">
        <f t="shared" si="138"/>
        <v>44.820000000000007</v>
      </c>
    </row>
    <row r="8874" spans="1:20" x14ac:dyDescent="0.25">
      <c r="A8874">
        <v>8873</v>
      </c>
      <c r="B8874">
        <v>87624</v>
      </c>
      <c r="C8874" t="s">
        <v>2297</v>
      </c>
      <c r="D8874" t="s">
        <v>578</v>
      </c>
      <c r="E8874" t="s">
        <v>187</v>
      </c>
      <c r="F8874" t="s">
        <v>31</v>
      </c>
      <c r="G8874" t="s">
        <v>93</v>
      </c>
      <c r="H8874" t="s">
        <v>219</v>
      </c>
      <c r="I8874" t="s">
        <v>28</v>
      </c>
      <c r="J8874" t="s">
        <v>29</v>
      </c>
      <c r="K8874" t="s">
        <v>170</v>
      </c>
      <c r="L8874" t="s">
        <v>330</v>
      </c>
      <c r="M8874" t="s">
        <v>66</v>
      </c>
      <c r="N8874" s="2">
        <v>41056</v>
      </c>
      <c r="O8874" s="2">
        <v>41058</v>
      </c>
      <c r="P8874">
        <v>7</v>
      </c>
      <c r="Q8874" s="1">
        <v>0.1</v>
      </c>
      <c r="R8874">
        <v>58.14</v>
      </c>
      <c r="S8874">
        <v>36.61</v>
      </c>
      <c r="T8874">
        <f t="shared" si="138"/>
        <v>406.98</v>
      </c>
    </row>
    <row r="8875" spans="1:20" x14ac:dyDescent="0.25">
      <c r="A8875">
        <v>8874</v>
      </c>
      <c r="B8875">
        <v>87624</v>
      </c>
      <c r="C8875" t="s">
        <v>1482</v>
      </c>
      <c r="D8875" t="s">
        <v>38</v>
      </c>
      <c r="E8875" t="s">
        <v>39</v>
      </c>
      <c r="F8875" t="s">
        <v>47</v>
      </c>
      <c r="G8875" t="s">
        <v>93</v>
      </c>
      <c r="H8875" t="s">
        <v>89</v>
      </c>
      <c r="I8875" t="s">
        <v>28</v>
      </c>
      <c r="J8875" t="s">
        <v>29</v>
      </c>
      <c r="K8875" t="s">
        <v>136</v>
      </c>
      <c r="L8875" t="s">
        <v>192</v>
      </c>
      <c r="M8875" t="s">
        <v>51</v>
      </c>
      <c r="N8875" s="2">
        <v>41056</v>
      </c>
      <c r="O8875" s="2">
        <v>41057</v>
      </c>
      <c r="P8875">
        <v>7</v>
      </c>
      <c r="Q8875" s="1">
        <v>0.08</v>
      </c>
      <c r="R8875">
        <v>6.3</v>
      </c>
      <c r="S8875">
        <v>0.5</v>
      </c>
      <c r="T8875">
        <f t="shared" si="138"/>
        <v>44.1</v>
      </c>
    </row>
    <row r="8876" spans="1:20" x14ac:dyDescent="0.25">
      <c r="A8876">
        <v>8875</v>
      </c>
      <c r="B8876">
        <v>86666</v>
      </c>
      <c r="C8876" t="s">
        <v>715</v>
      </c>
      <c r="D8876" t="s">
        <v>20</v>
      </c>
      <c r="E8876" t="s">
        <v>39</v>
      </c>
      <c r="F8876" t="s">
        <v>40</v>
      </c>
      <c r="G8876" t="s">
        <v>93</v>
      </c>
      <c r="H8876" t="s">
        <v>49</v>
      </c>
      <c r="I8876" t="s">
        <v>28</v>
      </c>
      <c r="J8876" t="s">
        <v>29</v>
      </c>
      <c r="K8876" t="s">
        <v>221</v>
      </c>
      <c r="L8876" t="s">
        <v>192</v>
      </c>
      <c r="M8876" t="s">
        <v>59</v>
      </c>
      <c r="N8876" s="2">
        <v>41489</v>
      </c>
      <c r="O8876" s="2">
        <v>41490</v>
      </c>
      <c r="P8876">
        <v>3</v>
      </c>
      <c r="Q8876" s="1">
        <v>0.08</v>
      </c>
      <c r="R8876">
        <v>3.98</v>
      </c>
      <c r="S8876">
        <v>5.26</v>
      </c>
      <c r="T8876">
        <f t="shared" si="138"/>
        <v>11.94</v>
      </c>
    </row>
    <row r="8877" spans="1:20" x14ac:dyDescent="0.25">
      <c r="A8877">
        <v>8876</v>
      </c>
      <c r="B8877">
        <v>86662</v>
      </c>
      <c r="C8877" t="s">
        <v>715</v>
      </c>
      <c r="D8877" t="s">
        <v>20</v>
      </c>
      <c r="E8877" t="s">
        <v>21</v>
      </c>
      <c r="F8877" t="s">
        <v>40</v>
      </c>
      <c r="G8877" t="s">
        <v>93</v>
      </c>
      <c r="H8877" t="s">
        <v>203</v>
      </c>
      <c r="I8877" t="s">
        <v>28</v>
      </c>
      <c r="J8877" t="s">
        <v>29</v>
      </c>
      <c r="K8877" t="s">
        <v>198</v>
      </c>
      <c r="L8877" t="s">
        <v>192</v>
      </c>
      <c r="M8877" t="s">
        <v>59</v>
      </c>
      <c r="N8877" s="2">
        <v>40393</v>
      </c>
      <c r="O8877" s="2">
        <v>40395</v>
      </c>
      <c r="P8877">
        <v>11</v>
      </c>
      <c r="Q8877" s="1">
        <v>0.06</v>
      </c>
      <c r="R8877">
        <v>125.99</v>
      </c>
      <c r="S8877">
        <v>2.5</v>
      </c>
      <c r="T8877">
        <f t="shared" si="138"/>
        <v>1385.8899999999999</v>
      </c>
    </row>
    <row r="8878" spans="1:20" x14ac:dyDescent="0.25">
      <c r="A8878">
        <v>8877</v>
      </c>
      <c r="B8878">
        <v>89817</v>
      </c>
      <c r="C8878" t="s">
        <v>218</v>
      </c>
      <c r="D8878" t="s">
        <v>578</v>
      </c>
      <c r="E8878" t="s">
        <v>187</v>
      </c>
      <c r="F8878" t="s">
        <v>22</v>
      </c>
      <c r="G8878" t="s">
        <v>93</v>
      </c>
      <c r="H8878" t="s">
        <v>225</v>
      </c>
      <c r="I8878" t="s">
        <v>28</v>
      </c>
      <c r="J8878" t="s">
        <v>29</v>
      </c>
      <c r="K8878" t="s">
        <v>189</v>
      </c>
      <c r="L8878" t="s">
        <v>330</v>
      </c>
      <c r="M8878" t="s">
        <v>137</v>
      </c>
      <c r="N8878" s="2">
        <v>41522</v>
      </c>
      <c r="O8878" s="2">
        <v>41524</v>
      </c>
      <c r="P8878">
        <v>4</v>
      </c>
      <c r="Q8878" s="1">
        <v>0.03</v>
      </c>
      <c r="R8878">
        <v>218.75</v>
      </c>
      <c r="S8878">
        <v>69.64</v>
      </c>
      <c r="T8878">
        <f t="shared" si="138"/>
        <v>875</v>
      </c>
    </row>
    <row r="8879" spans="1:20" x14ac:dyDescent="0.25">
      <c r="A8879">
        <v>8878</v>
      </c>
      <c r="B8879">
        <v>90666</v>
      </c>
      <c r="C8879" t="s">
        <v>648</v>
      </c>
      <c r="D8879" t="s">
        <v>38</v>
      </c>
      <c r="E8879" t="s">
        <v>187</v>
      </c>
      <c r="F8879" t="s">
        <v>40</v>
      </c>
      <c r="G8879" t="s">
        <v>32</v>
      </c>
      <c r="H8879" t="s">
        <v>188</v>
      </c>
      <c r="I8879" t="s">
        <v>28</v>
      </c>
      <c r="J8879" t="s">
        <v>29</v>
      </c>
      <c r="K8879" t="s">
        <v>228</v>
      </c>
      <c r="L8879" t="s">
        <v>26</v>
      </c>
      <c r="M8879" t="s">
        <v>638</v>
      </c>
      <c r="N8879" s="2">
        <v>41007</v>
      </c>
      <c r="O8879" s="2">
        <v>41009</v>
      </c>
      <c r="P8879">
        <v>10</v>
      </c>
      <c r="Q8879" s="1">
        <v>0.03</v>
      </c>
      <c r="R8879">
        <v>22.23</v>
      </c>
      <c r="S8879">
        <v>5.08</v>
      </c>
      <c r="T8879">
        <f t="shared" si="138"/>
        <v>222.3</v>
      </c>
    </row>
    <row r="8880" spans="1:20" x14ac:dyDescent="0.25">
      <c r="A8880">
        <v>8879</v>
      </c>
      <c r="B8880">
        <v>90666</v>
      </c>
      <c r="C8880" t="s">
        <v>648</v>
      </c>
      <c r="D8880" t="s">
        <v>20</v>
      </c>
      <c r="E8880" t="s">
        <v>21</v>
      </c>
      <c r="F8880" t="s">
        <v>40</v>
      </c>
      <c r="G8880" t="s">
        <v>32</v>
      </c>
      <c r="H8880" t="s">
        <v>206</v>
      </c>
      <c r="I8880" t="s">
        <v>28</v>
      </c>
      <c r="J8880" t="s">
        <v>29</v>
      </c>
      <c r="K8880" t="s">
        <v>1243</v>
      </c>
      <c r="L8880" t="s">
        <v>192</v>
      </c>
      <c r="M8880" t="s">
        <v>309</v>
      </c>
      <c r="N8880" s="2">
        <v>41007</v>
      </c>
      <c r="O8880" s="2">
        <v>41008</v>
      </c>
      <c r="P8880">
        <v>2</v>
      </c>
      <c r="Q8880" s="1">
        <v>0</v>
      </c>
      <c r="R8880">
        <v>65.989999999999995</v>
      </c>
      <c r="S8880">
        <v>8.99</v>
      </c>
      <c r="T8880">
        <f t="shared" si="138"/>
        <v>131.97999999999999</v>
      </c>
    </row>
    <row r="8881" spans="1:20" x14ac:dyDescent="0.25">
      <c r="A8881">
        <v>8880</v>
      </c>
      <c r="B8881">
        <v>90666</v>
      </c>
      <c r="C8881" t="s">
        <v>786</v>
      </c>
      <c r="D8881" t="s">
        <v>20</v>
      </c>
      <c r="E8881" t="s">
        <v>39</v>
      </c>
      <c r="F8881" t="s">
        <v>22</v>
      </c>
      <c r="G8881" t="s">
        <v>32</v>
      </c>
      <c r="H8881" t="s">
        <v>54</v>
      </c>
      <c r="I8881" t="s">
        <v>28</v>
      </c>
      <c r="J8881" t="s">
        <v>29</v>
      </c>
      <c r="K8881" t="s">
        <v>163</v>
      </c>
      <c r="L8881" t="s">
        <v>192</v>
      </c>
      <c r="M8881" t="s">
        <v>137</v>
      </c>
      <c r="N8881" s="2">
        <v>41007</v>
      </c>
      <c r="O8881" s="2">
        <v>41010</v>
      </c>
      <c r="P8881">
        <v>9</v>
      </c>
      <c r="Q8881" s="1">
        <v>0.09</v>
      </c>
      <c r="R8881">
        <v>19.98</v>
      </c>
      <c r="S8881">
        <v>5.77</v>
      </c>
      <c r="T8881">
        <f t="shared" si="138"/>
        <v>179.82</v>
      </c>
    </row>
    <row r="8882" spans="1:20" x14ac:dyDescent="0.25">
      <c r="A8882">
        <v>8881</v>
      </c>
      <c r="B8882">
        <v>87687</v>
      </c>
      <c r="C8882" t="s">
        <v>81</v>
      </c>
      <c r="D8882" t="s">
        <v>578</v>
      </c>
      <c r="E8882" t="s">
        <v>187</v>
      </c>
      <c r="F8882" t="s">
        <v>31</v>
      </c>
      <c r="G8882" t="s">
        <v>23</v>
      </c>
      <c r="H8882" t="s">
        <v>225</v>
      </c>
      <c r="I8882" t="s">
        <v>28</v>
      </c>
      <c r="J8882" t="s">
        <v>29</v>
      </c>
      <c r="K8882" t="s">
        <v>228</v>
      </c>
      <c r="L8882" t="s">
        <v>330</v>
      </c>
      <c r="M8882" t="s">
        <v>66</v>
      </c>
      <c r="N8882" s="2">
        <v>41215</v>
      </c>
      <c r="O8882" s="2">
        <v>41216</v>
      </c>
      <c r="P8882">
        <v>26</v>
      </c>
      <c r="Q8882" s="1">
        <v>0.02</v>
      </c>
      <c r="R8882">
        <v>296.18</v>
      </c>
      <c r="S8882">
        <v>54.12</v>
      </c>
      <c r="T8882">
        <f t="shared" si="138"/>
        <v>7700.68</v>
      </c>
    </row>
    <row r="8883" spans="1:20" x14ac:dyDescent="0.25">
      <c r="A8883">
        <v>8882</v>
      </c>
      <c r="B8883">
        <v>87687</v>
      </c>
      <c r="C8883" t="s">
        <v>2296</v>
      </c>
      <c r="D8883" t="s">
        <v>578</v>
      </c>
      <c r="E8883" t="s">
        <v>187</v>
      </c>
      <c r="F8883" t="s">
        <v>40</v>
      </c>
      <c r="G8883" t="s">
        <v>23</v>
      </c>
      <c r="H8883" t="s">
        <v>219</v>
      </c>
      <c r="I8883" t="s">
        <v>28</v>
      </c>
      <c r="J8883" t="s">
        <v>29</v>
      </c>
      <c r="K8883" t="s">
        <v>226</v>
      </c>
      <c r="L8883" t="s">
        <v>330</v>
      </c>
      <c r="M8883" t="s">
        <v>638</v>
      </c>
      <c r="N8883" s="2">
        <v>41215</v>
      </c>
      <c r="O8883" s="2">
        <v>41217</v>
      </c>
      <c r="P8883">
        <v>16</v>
      </c>
      <c r="Q8883" s="1">
        <v>0.08</v>
      </c>
      <c r="R8883">
        <v>58.14</v>
      </c>
      <c r="S8883">
        <v>36.61</v>
      </c>
      <c r="T8883">
        <f t="shared" si="138"/>
        <v>930.24</v>
      </c>
    </row>
    <row r="8884" spans="1:20" x14ac:dyDescent="0.25">
      <c r="A8884">
        <v>8883</v>
      </c>
      <c r="B8884">
        <v>90610</v>
      </c>
      <c r="C8884" t="s">
        <v>1247</v>
      </c>
      <c r="D8884" t="s">
        <v>20</v>
      </c>
      <c r="E8884" t="s">
        <v>39</v>
      </c>
      <c r="F8884" t="s">
        <v>31</v>
      </c>
      <c r="G8884" t="s">
        <v>32</v>
      </c>
      <c r="H8884" t="s">
        <v>94</v>
      </c>
      <c r="I8884" t="s">
        <v>28</v>
      </c>
      <c r="J8884" t="s">
        <v>29</v>
      </c>
      <c r="K8884" t="s">
        <v>55</v>
      </c>
      <c r="L8884" t="s">
        <v>192</v>
      </c>
      <c r="M8884" t="s">
        <v>91</v>
      </c>
      <c r="N8884" s="2">
        <v>41135</v>
      </c>
      <c r="O8884" s="2">
        <v>41135</v>
      </c>
      <c r="P8884">
        <v>4</v>
      </c>
      <c r="Q8884" s="1">
        <v>0.1</v>
      </c>
      <c r="R8884">
        <v>8.34</v>
      </c>
      <c r="S8884">
        <v>4.82</v>
      </c>
      <c r="T8884">
        <f t="shared" si="138"/>
        <v>33.36</v>
      </c>
    </row>
    <row r="8885" spans="1:20" x14ac:dyDescent="0.25">
      <c r="A8885">
        <v>8884</v>
      </c>
      <c r="B8885">
        <v>90610</v>
      </c>
      <c r="C8885" t="s">
        <v>2022</v>
      </c>
      <c r="D8885" t="s">
        <v>578</v>
      </c>
      <c r="E8885" t="s">
        <v>39</v>
      </c>
      <c r="F8885" t="s">
        <v>31</v>
      </c>
      <c r="G8885" t="s">
        <v>32</v>
      </c>
      <c r="H8885" t="s">
        <v>42</v>
      </c>
      <c r="I8885" t="s">
        <v>28</v>
      </c>
      <c r="J8885" t="s">
        <v>29</v>
      </c>
      <c r="K8885" t="s">
        <v>82</v>
      </c>
      <c r="L8885" t="s">
        <v>283</v>
      </c>
      <c r="M8885" t="s">
        <v>375</v>
      </c>
      <c r="N8885" s="2">
        <v>41135</v>
      </c>
      <c r="O8885" s="2">
        <v>41137</v>
      </c>
      <c r="P8885">
        <v>22</v>
      </c>
      <c r="Q8885" s="1">
        <v>0.1</v>
      </c>
      <c r="R8885">
        <v>20.98</v>
      </c>
      <c r="S8885">
        <v>53.03</v>
      </c>
      <c r="T8885">
        <f t="shared" si="138"/>
        <v>461.56</v>
      </c>
    </row>
    <row r="8886" spans="1:20" x14ac:dyDescent="0.25">
      <c r="A8886">
        <v>8885</v>
      </c>
      <c r="B8886">
        <v>90610</v>
      </c>
      <c r="C8886" t="s">
        <v>2022</v>
      </c>
      <c r="D8886" t="s">
        <v>578</v>
      </c>
      <c r="E8886" t="s">
        <v>187</v>
      </c>
      <c r="F8886" t="s">
        <v>31</v>
      </c>
      <c r="G8886" t="s">
        <v>32</v>
      </c>
      <c r="H8886" t="s">
        <v>219</v>
      </c>
      <c r="I8886" t="s">
        <v>28</v>
      </c>
      <c r="J8886" t="s">
        <v>29</v>
      </c>
      <c r="K8886" t="s">
        <v>101</v>
      </c>
      <c r="L8886" t="s">
        <v>330</v>
      </c>
      <c r="M8886" t="s">
        <v>214</v>
      </c>
      <c r="N8886" s="2">
        <v>41135</v>
      </c>
      <c r="O8886" s="2">
        <v>41137</v>
      </c>
      <c r="P8886">
        <v>14</v>
      </c>
      <c r="Q8886" s="1">
        <v>0.05</v>
      </c>
      <c r="R8886">
        <v>286.85000000000002</v>
      </c>
      <c r="S8886">
        <v>61.76</v>
      </c>
      <c r="T8886">
        <f t="shared" si="138"/>
        <v>4015.9000000000005</v>
      </c>
    </row>
    <row r="8887" spans="1:20" x14ac:dyDescent="0.25">
      <c r="A8887">
        <v>8886</v>
      </c>
      <c r="B8887">
        <v>87530</v>
      </c>
      <c r="C8887" t="s">
        <v>1687</v>
      </c>
      <c r="D8887" t="s">
        <v>38</v>
      </c>
      <c r="E8887" t="s">
        <v>187</v>
      </c>
      <c r="F8887" t="s">
        <v>40</v>
      </c>
      <c r="G8887" t="s">
        <v>41</v>
      </c>
      <c r="H8887" t="s">
        <v>217</v>
      </c>
      <c r="I8887" t="s">
        <v>28</v>
      </c>
      <c r="J8887" t="s">
        <v>29</v>
      </c>
      <c r="K8887" t="s">
        <v>170</v>
      </c>
      <c r="L8887" t="s">
        <v>706</v>
      </c>
      <c r="M8887" t="s">
        <v>309</v>
      </c>
      <c r="N8887" s="2">
        <v>40217</v>
      </c>
      <c r="O8887" s="2">
        <v>40220</v>
      </c>
      <c r="P8887">
        <v>5</v>
      </c>
      <c r="Q8887" s="1">
        <v>0.1</v>
      </c>
      <c r="R8887">
        <v>105.98</v>
      </c>
      <c r="S8887">
        <v>13.99</v>
      </c>
      <c r="T8887">
        <f t="shared" si="138"/>
        <v>529.9</v>
      </c>
    </row>
    <row r="8888" spans="1:20" x14ac:dyDescent="0.25">
      <c r="A8888">
        <v>8887</v>
      </c>
      <c r="B8888">
        <v>91116</v>
      </c>
      <c r="C8888" t="s">
        <v>2165</v>
      </c>
      <c r="D8888" t="s">
        <v>20</v>
      </c>
      <c r="E8888" t="s">
        <v>187</v>
      </c>
      <c r="F8888" t="s">
        <v>22</v>
      </c>
      <c r="G8888" t="s">
        <v>48</v>
      </c>
      <c r="H8888" t="s">
        <v>225</v>
      </c>
      <c r="I8888" t="s">
        <v>28</v>
      </c>
      <c r="J8888" t="s">
        <v>29</v>
      </c>
      <c r="K8888" t="s">
        <v>68</v>
      </c>
      <c r="L8888" t="s">
        <v>746</v>
      </c>
      <c r="M8888" t="s">
        <v>123</v>
      </c>
      <c r="N8888" s="2">
        <v>40341</v>
      </c>
      <c r="O8888" s="2">
        <v>40345</v>
      </c>
      <c r="P8888">
        <v>9</v>
      </c>
      <c r="Q8888" s="1">
        <v>0.04</v>
      </c>
      <c r="R8888">
        <v>105.29</v>
      </c>
      <c r="S8888">
        <v>10.119999999999999</v>
      </c>
      <c r="T8888">
        <f t="shared" si="138"/>
        <v>947.61</v>
      </c>
    </row>
    <row r="8889" spans="1:20" x14ac:dyDescent="0.25">
      <c r="A8889">
        <v>8888</v>
      </c>
      <c r="B8889">
        <v>91116</v>
      </c>
      <c r="C8889" t="s">
        <v>2165</v>
      </c>
      <c r="D8889" t="s">
        <v>578</v>
      </c>
      <c r="E8889" t="s">
        <v>187</v>
      </c>
      <c r="F8889" t="s">
        <v>22</v>
      </c>
      <c r="G8889" t="s">
        <v>48</v>
      </c>
      <c r="H8889" t="s">
        <v>225</v>
      </c>
      <c r="I8889" t="s">
        <v>28</v>
      </c>
      <c r="J8889" t="s">
        <v>29</v>
      </c>
      <c r="K8889" t="s">
        <v>226</v>
      </c>
      <c r="L8889" t="s">
        <v>330</v>
      </c>
      <c r="M8889" t="s">
        <v>199</v>
      </c>
      <c r="N8889" s="2">
        <v>40341</v>
      </c>
      <c r="O8889" s="2">
        <v>40343</v>
      </c>
      <c r="P8889">
        <v>18</v>
      </c>
      <c r="Q8889" s="1">
        <v>7.0000000000000007E-2</v>
      </c>
      <c r="R8889">
        <v>31.76</v>
      </c>
      <c r="S8889">
        <v>45.51</v>
      </c>
      <c r="T8889">
        <f t="shared" si="138"/>
        <v>571.68000000000006</v>
      </c>
    </row>
    <row r="8890" spans="1:20" x14ac:dyDescent="0.25">
      <c r="A8890">
        <v>8889</v>
      </c>
      <c r="B8890">
        <v>91116</v>
      </c>
      <c r="C8890" t="s">
        <v>857</v>
      </c>
      <c r="D8890" t="s">
        <v>578</v>
      </c>
      <c r="E8890" t="s">
        <v>187</v>
      </c>
      <c r="F8890" t="s">
        <v>31</v>
      </c>
      <c r="G8890" t="s">
        <v>48</v>
      </c>
      <c r="H8890" t="s">
        <v>188</v>
      </c>
      <c r="I8890" t="s">
        <v>28</v>
      </c>
      <c r="J8890" t="s">
        <v>29</v>
      </c>
      <c r="K8890" t="s">
        <v>181</v>
      </c>
      <c r="L8890" t="s">
        <v>330</v>
      </c>
      <c r="M8890" t="s">
        <v>375</v>
      </c>
      <c r="N8890" s="2">
        <v>40341</v>
      </c>
      <c r="O8890" s="2">
        <v>40341</v>
      </c>
      <c r="P8890">
        <v>14</v>
      </c>
      <c r="Q8890" s="1">
        <v>0.04</v>
      </c>
      <c r="R8890">
        <v>130.97999999999999</v>
      </c>
      <c r="S8890">
        <v>54.74</v>
      </c>
      <c r="T8890">
        <f t="shared" si="138"/>
        <v>1833.7199999999998</v>
      </c>
    </row>
    <row r="8891" spans="1:20" x14ac:dyDescent="0.25">
      <c r="A8891">
        <v>8890</v>
      </c>
      <c r="B8891">
        <v>87117</v>
      </c>
      <c r="C8891" t="s">
        <v>332</v>
      </c>
      <c r="D8891" t="s">
        <v>20</v>
      </c>
      <c r="E8891" t="s">
        <v>39</v>
      </c>
      <c r="F8891" t="s">
        <v>22</v>
      </c>
      <c r="G8891" t="s">
        <v>23</v>
      </c>
      <c r="H8891" t="s">
        <v>61</v>
      </c>
      <c r="I8891" t="s">
        <v>28</v>
      </c>
      <c r="J8891" t="s">
        <v>29</v>
      </c>
      <c r="K8891" t="s">
        <v>74</v>
      </c>
      <c r="L8891" t="s">
        <v>44</v>
      </c>
      <c r="M8891" t="s">
        <v>238</v>
      </c>
      <c r="N8891" s="2">
        <v>40500</v>
      </c>
      <c r="O8891" s="2">
        <v>40502</v>
      </c>
      <c r="P8891">
        <v>20</v>
      </c>
      <c r="Q8891" s="1">
        <v>0.1</v>
      </c>
      <c r="R8891">
        <v>1.89</v>
      </c>
      <c r="S8891">
        <v>0.76</v>
      </c>
      <c r="T8891">
        <f t="shared" si="138"/>
        <v>37.799999999999997</v>
      </c>
    </row>
    <row r="8892" spans="1:20" x14ac:dyDescent="0.25">
      <c r="A8892">
        <v>8891</v>
      </c>
      <c r="B8892">
        <v>85998</v>
      </c>
      <c r="C8892" t="s">
        <v>1437</v>
      </c>
      <c r="D8892" t="s">
        <v>38</v>
      </c>
      <c r="E8892" t="s">
        <v>21</v>
      </c>
      <c r="F8892" t="s">
        <v>31</v>
      </c>
      <c r="G8892" t="s">
        <v>93</v>
      </c>
      <c r="H8892" t="s">
        <v>206</v>
      </c>
      <c r="I8892" t="s">
        <v>28</v>
      </c>
      <c r="J8892" t="s">
        <v>29</v>
      </c>
      <c r="K8892" t="s">
        <v>1147</v>
      </c>
      <c r="L8892" t="s">
        <v>192</v>
      </c>
      <c r="M8892" t="s">
        <v>63</v>
      </c>
      <c r="N8892" s="2">
        <v>41340</v>
      </c>
      <c r="O8892" s="2">
        <v>41340</v>
      </c>
      <c r="P8892">
        <v>5</v>
      </c>
      <c r="Q8892" s="1">
        <v>0.08</v>
      </c>
      <c r="R8892">
        <v>43.22</v>
      </c>
      <c r="S8892">
        <v>4</v>
      </c>
      <c r="T8892">
        <f t="shared" si="138"/>
        <v>216.1</v>
      </c>
    </row>
    <row r="8893" spans="1:20" x14ac:dyDescent="0.25">
      <c r="A8893">
        <v>8892</v>
      </c>
      <c r="B8893">
        <v>89775</v>
      </c>
      <c r="C8893" t="s">
        <v>245</v>
      </c>
      <c r="D8893" t="s">
        <v>20</v>
      </c>
      <c r="E8893" t="s">
        <v>21</v>
      </c>
      <c r="F8893" t="s">
        <v>22</v>
      </c>
      <c r="G8893" t="s">
        <v>41</v>
      </c>
      <c r="H8893" t="s">
        <v>24</v>
      </c>
      <c r="I8893" t="s">
        <v>28</v>
      </c>
      <c r="J8893" t="s">
        <v>29</v>
      </c>
      <c r="K8893" t="s">
        <v>1447</v>
      </c>
      <c r="L8893" t="s">
        <v>192</v>
      </c>
      <c r="M8893" t="s">
        <v>182</v>
      </c>
      <c r="N8893" s="2">
        <v>40381</v>
      </c>
      <c r="O8893" s="2">
        <v>40381</v>
      </c>
      <c r="P8893">
        <v>11</v>
      </c>
      <c r="Q8893" s="1">
        <v>0</v>
      </c>
      <c r="R8893">
        <v>115.99</v>
      </c>
      <c r="S8893">
        <v>5.92</v>
      </c>
      <c r="T8893">
        <f t="shared" si="138"/>
        <v>1275.8899999999999</v>
      </c>
    </row>
    <row r="8894" spans="1:20" x14ac:dyDescent="0.25">
      <c r="A8894">
        <v>8893</v>
      </c>
      <c r="B8894">
        <v>86623</v>
      </c>
      <c r="C8894" t="s">
        <v>1486</v>
      </c>
      <c r="D8894" t="s">
        <v>20</v>
      </c>
      <c r="E8894" t="s">
        <v>39</v>
      </c>
      <c r="F8894" t="s">
        <v>31</v>
      </c>
      <c r="G8894" t="s">
        <v>41</v>
      </c>
      <c r="H8894" t="s">
        <v>49</v>
      </c>
      <c r="I8894" t="s">
        <v>28</v>
      </c>
      <c r="J8894" t="s">
        <v>29</v>
      </c>
      <c r="K8894" t="s">
        <v>133</v>
      </c>
      <c r="L8894" t="s">
        <v>192</v>
      </c>
      <c r="M8894" t="s">
        <v>131</v>
      </c>
      <c r="N8894" s="2">
        <v>41146</v>
      </c>
      <c r="O8894" s="2">
        <v>41147</v>
      </c>
      <c r="P8894">
        <v>1</v>
      </c>
      <c r="Q8894" s="1">
        <v>0</v>
      </c>
      <c r="R8894">
        <v>11.48</v>
      </c>
      <c r="S8894">
        <v>5.43</v>
      </c>
      <c r="T8894">
        <f t="shared" si="138"/>
        <v>11.48</v>
      </c>
    </row>
    <row r="8895" spans="1:20" x14ac:dyDescent="0.25">
      <c r="A8895">
        <v>8894</v>
      </c>
      <c r="B8895">
        <v>86623</v>
      </c>
      <c r="C8895" t="s">
        <v>1486</v>
      </c>
      <c r="D8895" t="s">
        <v>20</v>
      </c>
      <c r="E8895" t="s">
        <v>39</v>
      </c>
      <c r="F8895" t="s">
        <v>31</v>
      </c>
      <c r="G8895" t="s">
        <v>41</v>
      </c>
      <c r="H8895" t="s">
        <v>78</v>
      </c>
      <c r="I8895" t="s">
        <v>28</v>
      </c>
      <c r="J8895" t="s">
        <v>29</v>
      </c>
      <c r="K8895" t="s">
        <v>138</v>
      </c>
      <c r="L8895" t="s">
        <v>192</v>
      </c>
      <c r="M8895" t="s">
        <v>69</v>
      </c>
      <c r="N8895" s="2">
        <v>41146</v>
      </c>
      <c r="O8895" s="2">
        <v>41147</v>
      </c>
      <c r="P8895">
        <v>5</v>
      </c>
      <c r="Q8895" s="1">
        <v>0.06</v>
      </c>
      <c r="R8895">
        <v>6.68</v>
      </c>
      <c r="S8895">
        <v>5.66</v>
      </c>
      <c r="T8895">
        <f t="shared" si="138"/>
        <v>33.4</v>
      </c>
    </row>
    <row r="8896" spans="1:20" x14ac:dyDescent="0.25">
      <c r="A8896">
        <v>8895</v>
      </c>
      <c r="B8896">
        <v>86924</v>
      </c>
      <c r="C8896" t="s">
        <v>453</v>
      </c>
      <c r="D8896" t="s">
        <v>20</v>
      </c>
      <c r="E8896" t="s">
        <v>39</v>
      </c>
      <c r="F8896" t="s">
        <v>40</v>
      </c>
      <c r="G8896" t="s">
        <v>32</v>
      </c>
      <c r="H8896" t="s">
        <v>78</v>
      </c>
      <c r="I8896" t="s">
        <v>28</v>
      </c>
      <c r="J8896" t="s">
        <v>29</v>
      </c>
      <c r="K8896" t="s">
        <v>138</v>
      </c>
      <c r="L8896" t="s">
        <v>44</v>
      </c>
      <c r="M8896" t="s">
        <v>99</v>
      </c>
      <c r="N8896" s="2">
        <v>41606</v>
      </c>
      <c r="O8896" s="2">
        <v>41608</v>
      </c>
      <c r="P8896">
        <v>32</v>
      </c>
      <c r="Q8896" s="1">
        <v>0.02</v>
      </c>
      <c r="R8896">
        <v>2.21</v>
      </c>
      <c r="S8896">
        <v>1</v>
      </c>
      <c r="T8896">
        <f t="shared" si="138"/>
        <v>70.72</v>
      </c>
    </row>
    <row r="8897" spans="1:20" x14ac:dyDescent="0.25">
      <c r="A8897">
        <v>8896</v>
      </c>
      <c r="B8897">
        <v>86406</v>
      </c>
      <c r="C8897" t="s">
        <v>2046</v>
      </c>
      <c r="D8897" t="s">
        <v>20</v>
      </c>
      <c r="E8897" t="s">
        <v>39</v>
      </c>
      <c r="F8897" t="s">
        <v>31</v>
      </c>
      <c r="G8897" t="s">
        <v>48</v>
      </c>
      <c r="H8897" t="s">
        <v>42</v>
      </c>
      <c r="I8897" t="s">
        <v>28</v>
      </c>
      <c r="J8897" t="s">
        <v>29</v>
      </c>
      <c r="K8897" t="s">
        <v>163</v>
      </c>
      <c r="L8897" t="s">
        <v>192</v>
      </c>
      <c r="M8897" t="s">
        <v>141</v>
      </c>
      <c r="N8897" s="2">
        <v>41280</v>
      </c>
      <c r="O8897" s="2">
        <v>41280</v>
      </c>
      <c r="P8897">
        <v>13</v>
      </c>
      <c r="Q8897" s="1">
        <v>0.02</v>
      </c>
      <c r="R8897">
        <v>30.98</v>
      </c>
      <c r="S8897">
        <v>17.079999999999998</v>
      </c>
      <c r="T8897">
        <f t="shared" si="138"/>
        <v>402.74</v>
      </c>
    </row>
    <row r="8898" spans="1:20" x14ac:dyDescent="0.25">
      <c r="A8898">
        <v>8897</v>
      </c>
      <c r="B8898">
        <v>86406</v>
      </c>
      <c r="C8898" t="s">
        <v>2046</v>
      </c>
      <c r="D8898" t="s">
        <v>578</v>
      </c>
      <c r="E8898" t="s">
        <v>187</v>
      </c>
      <c r="F8898" t="s">
        <v>31</v>
      </c>
      <c r="G8898" t="s">
        <v>48</v>
      </c>
      <c r="H8898" t="s">
        <v>188</v>
      </c>
      <c r="I8898" t="s">
        <v>28</v>
      </c>
      <c r="J8898" t="s">
        <v>29</v>
      </c>
      <c r="K8898" t="s">
        <v>98</v>
      </c>
      <c r="L8898" t="s">
        <v>330</v>
      </c>
      <c r="M8898" t="s">
        <v>63</v>
      </c>
      <c r="N8898" s="2">
        <v>41280</v>
      </c>
      <c r="O8898" s="2">
        <v>41282</v>
      </c>
      <c r="P8898">
        <v>12</v>
      </c>
      <c r="Q8898" s="1">
        <v>7.0000000000000007E-2</v>
      </c>
      <c r="R8898">
        <v>348.21</v>
      </c>
      <c r="S8898">
        <v>40.19</v>
      </c>
      <c r="T8898">
        <f t="shared" si="138"/>
        <v>4178.5199999999995</v>
      </c>
    </row>
    <row r="8899" spans="1:20" x14ac:dyDescent="0.25">
      <c r="A8899">
        <v>8898</v>
      </c>
      <c r="B8899">
        <v>90978</v>
      </c>
      <c r="C8899" t="s">
        <v>1186</v>
      </c>
      <c r="D8899" t="s">
        <v>20</v>
      </c>
      <c r="E8899" t="s">
        <v>21</v>
      </c>
      <c r="F8899" t="s">
        <v>31</v>
      </c>
      <c r="G8899" t="s">
        <v>23</v>
      </c>
      <c r="H8899" t="s">
        <v>203</v>
      </c>
      <c r="I8899" t="s">
        <v>28</v>
      </c>
      <c r="J8899" t="s">
        <v>29</v>
      </c>
      <c r="K8899" t="s">
        <v>1147</v>
      </c>
      <c r="L8899" t="s">
        <v>192</v>
      </c>
      <c r="M8899" t="s">
        <v>139</v>
      </c>
      <c r="N8899" s="2">
        <v>40682</v>
      </c>
      <c r="O8899" s="2">
        <v>40683</v>
      </c>
      <c r="P8899">
        <v>15</v>
      </c>
      <c r="Q8899" s="1">
        <v>0.04</v>
      </c>
      <c r="R8899">
        <v>125.99</v>
      </c>
      <c r="S8899">
        <v>2.5</v>
      </c>
      <c r="T8899">
        <f t="shared" ref="T8899:T8962" si="139">R8899*P8899</f>
        <v>1889.85</v>
      </c>
    </row>
    <row r="8900" spans="1:20" x14ac:dyDescent="0.25">
      <c r="A8900">
        <v>8899</v>
      </c>
      <c r="B8900">
        <v>86238</v>
      </c>
      <c r="C8900" t="s">
        <v>1030</v>
      </c>
      <c r="D8900" t="s">
        <v>20</v>
      </c>
      <c r="E8900" t="s">
        <v>187</v>
      </c>
      <c r="F8900" t="s">
        <v>22</v>
      </c>
      <c r="G8900" t="s">
        <v>93</v>
      </c>
      <c r="H8900" t="s">
        <v>217</v>
      </c>
      <c r="I8900" t="s">
        <v>28</v>
      </c>
      <c r="J8900" t="s">
        <v>29</v>
      </c>
      <c r="K8900" t="s">
        <v>101</v>
      </c>
      <c r="L8900" t="s">
        <v>192</v>
      </c>
      <c r="M8900" t="s">
        <v>246</v>
      </c>
      <c r="N8900" s="2">
        <v>41124</v>
      </c>
      <c r="O8900" s="2">
        <v>41125</v>
      </c>
      <c r="P8900">
        <v>20</v>
      </c>
      <c r="Q8900" s="1">
        <v>0.02</v>
      </c>
      <c r="R8900">
        <v>9.98</v>
      </c>
      <c r="S8900">
        <v>12.52</v>
      </c>
      <c r="T8900">
        <f t="shared" si="139"/>
        <v>199.60000000000002</v>
      </c>
    </row>
    <row r="8901" spans="1:20" x14ac:dyDescent="0.25">
      <c r="A8901">
        <v>8900</v>
      </c>
      <c r="B8901">
        <v>90944</v>
      </c>
      <c r="C8901" t="s">
        <v>241</v>
      </c>
      <c r="D8901" t="s">
        <v>20</v>
      </c>
      <c r="E8901" t="s">
        <v>39</v>
      </c>
      <c r="F8901" t="s">
        <v>31</v>
      </c>
      <c r="G8901" t="s">
        <v>41</v>
      </c>
      <c r="H8901" t="s">
        <v>94</v>
      </c>
      <c r="I8901" t="s">
        <v>28</v>
      </c>
      <c r="J8901" t="s">
        <v>29</v>
      </c>
      <c r="K8901" t="s">
        <v>68</v>
      </c>
      <c r="L8901" t="s">
        <v>44</v>
      </c>
      <c r="M8901" t="s">
        <v>255</v>
      </c>
      <c r="N8901" s="2">
        <v>41406</v>
      </c>
      <c r="O8901" s="2">
        <v>41407</v>
      </c>
      <c r="P8901">
        <v>11</v>
      </c>
      <c r="Q8901" s="1">
        <v>0.1</v>
      </c>
      <c r="R8901">
        <v>36.549999999999997</v>
      </c>
      <c r="S8901">
        <v>13.89</v>
      </c>
      <c r="T8901">
        <f t="shared" si="139"/>
        <v>402.04999999999995</v>
      </c>
    </row>
    <row r="8902" spans="1:20" x14ac:dyDescent="0.25">
      <c r="A8902">
        <v>8901</v>
      </c>
      <c r="B8902">
        <v>90944</v>
      </c>
      <c r="C8902" t="s">
        <v>2325</v>
      </c>
      <c r="D8902" t="s">
        <v>578</v>
      </c>
      <c r="E8902" t="s">
        <v>187</v>
      </c>
      <c r="F8902" t="s">
        <v>31</v>
      </c>
      <c r="G8902" t="s">
        <v>41</v>
      </c>
      <c r="H8902" t="s">
        <v>188</v>
      </c>
      <c r="I8902" t="s">
        <v>28</v>
      </c>
      <c r="J8902" t="s">
        <v>29</v>
      </c>
      <c r="K8902" t="s">
        <v>248</v>
      </c>
      <c r="L8902" t="s">
        <v>283</v>
      </c>
      <c r="M8902" t="s">
        <v>296</v>
      </c>
      <c r="N8902" s="2">
        <v>41406</v>
      </c>
      <c r="O8902" s="2">
        <v>41408</v>
      </c>
      <c r="P8902">
        <v>3</v>
      </c>
      <c r="Q8902" s="1">
        <v>0.02</v>
      </c>
      <c r="R8902">
        <v>85.29</v>
      </c>
      <c r="S8902">
        <v>60</v>
      </c>
      <c r="T8902">
        <f t="shared" si="139"/>
        <v>255.87</v>
      </c>
    </row>
    <row r="8903" spans="1:20" x14ac:dyDescent="0.25">
      <c r="A8903">
        <v>8902</v>
      </c>
      <c r="B8903">
        <v>90944</v>
      </c>
      <c r="C8903" t="s">
        <v>2325</v>
      </c>
      <c r="D8903" t="s">
        <v>20</v>
      </c>
      <c r="E8903" t="s">
        <v>21</v>
      </c>
      <c r="F8903" t="s">
        <v>31</v>
      </c>
      <c r="G8903" t="s">
        <v>41</v>
      </c>
      <c r="H8903" t="s">
        <v>33</v>
      </c>
      <c r="I8903" t="s">
        <v>28</v>
      </c>
      <c r="J8903" t="s">
        <v>29</v>
      </c>
      <c r="K8903" t="s">
        <v>201</v>
      </c>
      <c r="L8903" t="s">
        <v>192</v>
      </c>
      <c r="M8903" t="s">
        <v>69</v>
      </c>
      <c r="N8903" s="2">
        <v>41406</v>
      </c>
      <c r="O8903" s="2">
        <v>41408</v>
      </c>
      <c r="P8903">
        <v>15</v>
      </c>
      <c r="Q8903" s="1">
        <v>0.1</v>
      </c>
      <c r="R8903">
        <v>65.989999999999995</v>
      </c>
      <c r="S8903">
        <v>8.99</v>
      </c>
      <c r="T8903">
        <f t="shared" si="139"/>
        <v>989.84999999999991</v>
      </c>
    </row>
    <row r="8904" spans="1:20" x14ac:dyDescent="0.25">
      <c r="A8904">
        <v>8903</v>
      </c>
      <c r="B8904">
        <v>90499</v>
      </c>
      <c r="C8904" t="s">
        <v>1288</v>
      </c>
      <c r="D8904" t="s">
        <v>20</v>
      </c>
      <c r="E8904" t="s">
        <v>39</v>
      </c>
      <c r="F8904" t="s">
        <v>47</v>
      </c>
      <c r="G8904" t="s">
        <v>23</v>
      </c>
      <c r="H8904" t="s">
        <v>49</v>
      </c>
      <c r="I8904" t="s">
        <v>28</v>
      </c>
      <c r="J8904" t="s">
        <v>29</v>
      </c>
      <c r="K8904" t="s">
        <v>226</v>
      </c>
      <c r="L8904" t="s">
        <v>192</v>
      </c>
      <c r="M8904" t="s">
        <v>111</v>
      </c>
      <c r="N8904" s="2">
        <v>41572</v>
      </c>
      <c r="O8904" s="2">
        <v>41573</v>
      </c>
      <c r="P8904">
        <v>20</v>
      </c>
      <c r="Q8904" s="1">
        <v>0.08</v>
      </c>
      <c r="R8904">
        <v>5.28</v>
      </c>
      <c r="S8904">
        <v>5.66</v>
      </c>
      <c r="T8904">
        <f t="shared" si="139"/>
        <v>105.60000000000001</v>
      </c>
    </row>
    <row r="8905" spans="1:20" x14ac:dyDescent="0.25">
      <c r="A8905">
        <v>8904</v>
      </c>
      <c r="B8905">
        <v>88278</v>
      </c>
      <c r="C8905" t="s">
        <v>1877</v>
      </c>
      <c r="D8905" t="s">
        <v>20</v>
      </c>
      <c r="E8905" t="s">
        <v>187</v>
      </c>
      <c r="F8905" t="s">
        <v>31</v>
      </c>
      <c r="G8905" t="s">
        <v>41</v>
      </c>
      <c r="H8905" t="s">
        <v>217</v>
      </c>
      <c r="I8905" t="s">
        <v>28</v>
      </c>
      <c r="J8905" t="s">
        <v>29</v>
      </c>
      <c r="K8905" t="s">
        <v>221</v>
      </c>
      <c r="L8905" t="s">
        <v>26</v>
      </c>
      <c r="M8905" t="s">
        <v>279</v>
      </c>
      <c r="N8905" s="2">
        <v>40279</v>
      </c>
      <c r="O8905" s="2">
        <v>40280</v>
      </c>
      <c r="P8905">
        <v>9</v>
      </c>
      <c r="Q8905" s="1">
        <v>0</v>
      </c>
      <c r="R8905">
        <v>12.22</v>
      </c>
      <c r="S8905">
        <v>2.85</v>
      </c>
      <c r="T8905">
        <f t="shared" si="139"/>
        <v>109.98</v>
      </c>
    </row>
    <row r="8906" spans="1:20" x14ac:dyDescent="0.25">
      <c r="A8906">
        <v>8905</v>
      </c>
      <c r="B8906">
        <v>91454</v>
      </c>
      <c r="C8906" t="s">
        <v>730</v>
      </c>
      <c r="D8906" t="s">
        <v>20</v>
      </c>
      <c r="E8906" t="s">
        <v>21</v>
      </c>
      <c r="F8906" t="s">
        <v>22</v>
      </c>
      <c r="G8906" t="s">
        <v>41</v>
      </c>
      <c r="H8906" t="s">
        <v>33</v>
      </c>
      <c r="I8906" t="s">
        <v>28</v>
      </c>
      <c r="J8906" t="s">
        <v>29</v>
      </c>
      <c r="K8906" t="s">
        <v>213</v>
      </c>
      <c r="L8906" t="s">
        <v>192</v>
      </c>
      <c r="M8906" t="s">
        <v>246</v>
      </c>
      <c r="N8906" s="2">
        <v>40492</v>
      </c>
      <c r="O8906" s="2">
        <v>40493</v>
      </c>
      <c r="P8906">
        <v>6</v>
      </c>
      <c r="Q8906" s="1">
        <v>0</v>
      </c>
      <c r="R8906">
        <v>99.99</v>
      </c>
      <c r="S8906">
        <v>19.989999999999998</v>
      </c>
      <c r="T8906">
        <f t="shared" si="139"/>
        <v>599.93999999999994</v>
      </c>
    </row>
    <row r="8907" spans="1:20" x14ac:dyDescent="0.25">
      <c r="A8907">
        <v>8906</v>
      </c>
      <c r="B8907">
        <v>87220</v>
      </c>
      <c r="C8907" t="s">
        <v>558</v>
      </c>
      <c r="D8907" t="s">
        <v>578</v>
      </c>
      <c r="E8907" t="s">
        <v>187</v>
      </c>
      <c r="F8907" t="s">
        <v>31</v>
      </c>
      <c r="G8907" t="s">
        <v>41</v>
      </c>
      <c r="H8907" t="s">
        <v>219</v>
      </c>
      <c r="I8907" t="s">
        <v>28</v>
      </c>
      <c r="J8907" t="s">
        <v>29</v>
      </c>
      <c r="K8907" t="s">
        <v>82</v>
      </c>
      <c r="L8907" t="s">
        <v>330</v>
      </c>
      <c r="M8907" t="s">
        <v>35</v>
      </c>
      <c r="N8907" s="2">
        <v>41610</v>
      </c>
      <c r="O8907" s="2">
        <v>41610</v>
      </c>
      <c r="P8907">
        <v>18</v>
      </c>
      <c r="Q8907" s="1">
        <v>0.1</v>
      </c>
      <c r="R8907">
        <v>286.85000000000002</v>
      </c>
      <c r="S8907">
        <v>61.76</v>
      </c>
      <c r="T8907">
        <f t="shared" si="139"/>
        <v>5163.3</v>
      </c>
    </row>
    <row r="8908" spans="1:20" x14ac:dyDescent="0.25">
      <c r="A8908">
        <v>8907</v>
      </c>
      <c r="B8908">
        <v>87220</v>
      </c>
      <c r="C8908" t="s">
        <v>1301</v>
      </c>
      <c r="D8908" t="s">
        <v>20</v>
      </c>
      <c r="E8908" t="s">
        <v>39</v>
      </c>
      <c r="F8908" t="s">
        <v>31</v>
      </c>
      <c r="G8908" t="s">
        <v>41</v>
      </c>
      <c r="H8908" t="s">
        <v>54</v>
      </c>
      <c r="I8908" t="s">
        <v>28</v>
      </c>
      <c r="J8908" t="s">
        <v>29</v>
      </c>
      <c r="K8908" t="s">
        <v>58</v>
      </c>
      <c r="L8908" t="s">
        <v>192</v>
      </c>
      <c r="M8908" t="s">
        <v>35</v>
      </c>
      <c r="N8908" s="2">
        <v>41610</v>
      </c>
      <c r="O8908" s="2">
        <v>41613</v>
      </c>
      <c r="P8908">
        <v>18</v>
      </c>
      <c r="Q8908" s="1">
        <v>0.04</v>
      </c>
      <c r="R8908">
        <v>11.58</v>
      </c>
      <c r="S8908">
        <v>6.97</v>
      </c>
      <c r="T8908">
        <f t="shared" si="139"/>
        <v>208.44</v>
      </c>
    </row>
    <row r="8909" spans="1:20" x14ac:dyDescent="0.25">
      <c r="A8909">
        <v>8908</v>
      </c>
      <c r="B8909">
        <v>90616</v>
      </c>
      <c r="C8909" t="s">
        <v>1192</v>
      </c>
      <c r="D8909" t="s">
        <v>20</v>
      </c>
      <c r="E8909" t="s">
        <v>39</v>
      </c>
      <c r="F8909" t="s">
        <v>22</v>
      </c>
      <c r="G8909" t="s">
        <v>32</v>
      </c>
      <c r="H8909" t="s">
        <v>94</v>
      </c>
      <c r="I8909" t="s">
        <v>28</v>
      </c>
      <c r="J8909" t="s">
        <v>29</v>
      </c>
      <c r="K8909" t="s">
        <v>158</v>
      </c>
      <c r="L8909" t="s">
        <v>192</v>
      </c>
      <c r="M8909" t="s">
        <v>246</v>
      </c>
      <c r="N8909" s="2">
        <v>41405</v>
      </c>
      <c r="O8909" s="2">
        <v>41406</v>
      </c>
      <c r="P8909">
        <v>11</v>
      </c>
      <c r="Q8909" s="1">
        <v>0.02</v>
      </c>
      <c r="R8909">
        <v>13.43</v>
      </c>
      <c r="S8909">
        <v>5.5</v>
      </c>
      <c r="T8909">
        <f t="shared" si="139"/>
        <v>147.72999999999999</v>
      </c>
    </row>
    <row r="8910" spans="1:20" x14ac:dyDescent="0.25">
      <c r="A8910">
        <v>8909</v>
      </c>
      <c r="B8910">
        <v>90616</v>
      </c>
      <c r="C8910" t="s">
        <v>1192</v>
      </c>
      <c r="D8910" t="s">
        <v>20</v>
      </c>
      <c r="E8910" t="s">
        <v>21</v>
      </c>
      <c r="F8910" t="s">
        <v>22</v>
      </c>
      <c r="G8910" t="s">
        <v>32</v>
      </c>
      <c r="H8910" t="s">
        <v>206</v>
      </c>
      <c r="I8910" t="s">
        <v>28</v>
      </c>
      <c r="J8910" t="s">
        <v>29</v>
      </c>
      <c r="K8910" t="s">
        <v>1111</v>
      </c>
      <c r="L8910" t="s">
        <v>192</v>
      </c>
      <c r="M8910" t="s">
        <v>246</v>
      </c>
      <c r="N8910" s="2">
        <v>41405</v>
      </c>
      <c r="O8910" s="2">
        <v>41406</v>
      </c>
      <c r="P8910">
        <v>5</v>
      </c>
      <c r="Q8910" s="1">
        <v>0.08</v>
      </c>
      <c r="R8910">
        <v>65.989999999999995</v>
      </c>
      <c r="S8910">
        <v>3.99</v>
      </c>
      <c r="T8910">
        <f t="shared" si="139"/>
        <v>329.95</v>
      </c>
    </row>
    <row r="8911" spans="1:20" x14ac:dyDescent="0.25">
      <c r="A8911">
        <v>8910</v>
      </c>
      <c r="B8911">
        <v>90616</v>
      </c>
      <c r="C8911" t="s">
        <v>1919</v>
      </c>
      <c r="D8911" t="s">
        <v>20</v>
      </c>
      <c r="E8911" t="s">
        <v>21</v>
      </c>
      <c r="F8911" t="s">
        <v>22</v>
      </c>
      <c r="G8911" t="s">
        <v>32</v>
      </c>
      <c r="H8911" t="s">
        <v>24</v>
      </c>
      <c r="I8911" t="s">
        <v>28</v>
      </c>
      <c r="J8911" t="s">
        <v>29</v>
      </c>
      <c r="K8911" t="s">
        <v>198</v>
      </c>
      <c r="L8911" t="s">
        <v>192</v>
      </c>
      <c r="M8911" t="s">
        <v>190</v>
      </c>
      <c r="N8911" s="2">
        <v>41405</v>
      </c>
      <c r="O8911" s="2">
        <v>41407</v>
      </c>
      <c r="P8911">
        <v>2</v>
      </c>
      <c r="Q8911" s="1">
        <v>0.08</v>
      </c>
      <c r="R8911">
        <v>30.98</v>
      </c>
      <c r="S8911">
        <v>6.5</v>
      </c>
      <c r="T8911">
        <f t="shared" si="139"/>
        <v>61.96</v>
      </c>
    </row>
    <row r="8912" spans="1:20" x14ac:dyDescent="0.25">
      <c r="A8912">
        <v>8911</v>
      </c>
      <c r="B8912">
        <v>90614</v>
      </c>
      <c r="C8912" t="s">
        <v>1919</v>
      </c>
      <c r="D8912" t="s">
        <v>20</v>
      </c>
      <c r="E8912" t="s">
        <v>21</v>
      </c>
      <c r="F8912" t="s">
        <v>22</v>
      </c>
      <c r="G8912" t="s">
        <v>32</v>
      </c>
      <c r="H8912" t="s">
        <v>33</v>
      </c>
      <c r="I8912" t="s">
        <v>28</v>
      </c>
      <c r="J8912" t="s">
        <v>29</v>
      </c>
      <c r="K8912" t="s">
        <v>208</v>
      </c>
      <c r="L8912" t="s">
        <v>26</v>
      </c>
      <c r="M8912" t="s">
        <v>27</v>
      </c>
      <c r="N8912" s="2">
        <v>40674</v>
      </c>
      <c r="O8912" s="2">
        <v>40676</v>
      </c>
      <c r="P8912">
        <v>8</v>
      </c>
      <c r="Q8912" s="1">
        <v>0.01</v>
      </c>
      <c r="R8912">
        <v>35.409999999999997</v>
      </c>
      <c r="S8912">
        <v>1.99</v>
      </c>
      <c r="T8912">
        <f t="shared" si="139"/>
        <v>283.27999999999997</v>
      </c>
    </row>
    <row r="8913" spans="1:20" x14ac:dyDescent="0.25">
      <c r="A8913">
        <v>8912</v>
      </c>
      <c r="B8913">
        <v>90991</v>
      </c>
      <c r="C8913" t="s">
        <v>833</v>
      </c>
      <c r="D8913" t="s">
        <v>20</v>
      </c>
      <c r="E8913" t="s">
        <v>39</v>
      </c>
      <c r="F8913" t="s">
        <v>31</v>
      </c>
      <c r="G8913" t="s">
        <v>48</v>
      </c>
      <c r="H8913" t="s">
        <v>49</v>
      </c>
      <c r="I8913" t="s">
        <v>28</v>
      </c>
      <c r="J8913" t="s">
        <v>29</v>
      </c>
      <c r="K8913" t="s">
        <v>62</v>
      </c>
      <c r="L8913" t="s">
        <v>192</v>
      </c>
      <c r="M8913" t="s">
        <v>367</v>
      </c>
      <c r="N8913" s="2">
        <v>40945</v>
      </c>
      <c r="O8913" s="2">
        <v>40950</v>
      </c>
      <c r="P8913">
        <v>7</v>
      </c>
      <c r="Q8913" s="1">
        <v>0.01</v>
      </c>
      <c r="R8913">
        <v>48.04</v>
      </c>
      <c r="S8913">
        <v>7.23</v>
      </c>
      <c r="T8913">
        <f t="shared" si="139"/>
        <v>336.28</v>
      </c>
    </row>
    <row r="8914" spans="1:20" x14ac:dyDescent="0.25">
      <c r="A8914">
        <v>8913</v>
      </c>
      <c r="B8914">
        <v>87829</v>
      </c>
      <c r="C8914" t="s">
        <v>418</v>
      </c>
      <c r="D8914" t="s">
        <v>20</v>
      </c>
      <c r="E8914" t="s">
        <v>39</v>
      </c>
      <c r="F8914" t="s">
        <v>47</v>
      </c>
      <c r="G8914" t="s">
        <v>48</v>
      </c>
      <c r="H8914" t="s">
        <v>54</v>
      </c>
      <c r="I8914" t="s">
        <v>28</v>
      </c>
      <c r="J8914" t="s">
        <v>29</v>
      </c>
      <c r="K8914" t="s">
        <v>165</v>
      </c>
      <c r="L8914" t="s">
        <v>192</v>
      </c>
      <c r="M8914" t="s">
        <v>114</v>
      </c>
      <c r="N8914" s="2">
        <v>41563</v>
      </c>
      <c r="O8914" s="2">
        <v>41565</v>
      </c>
      <c r="P8914">
        <v>3</v>
      </c>
      <c r="Q8914" s="1">
        <v>0.05</v>
      </c>
      <c r="R8914">
        <v>5.28</v>
      </c>
      <c r="S8914">
        <v>2.99</v>
      </c>
      <c r="T8914">
        <f t="shared" si="139"/>
        <v>15.84</v>
      </c>
    </row>
    <row r="8915" spans="1:20" x14ac:dyDescent="0.25">
      <c r="A8915">
        <v>8914</v>
      </c>
      <c r="B8915">
        <v>87829</v>
      </c>
      <c r="C8915" t="s">
        <v>2557</v>
      </c>
      <c r="D8915" t="s">
        <v>20</v>
      </c>
      <c r="E8915" t="s">
        <v>39</v>
      </c>
      <c r="F8915" t="s">
        <v>47</v>
      </c>
      <c r="G8915" t="s">
        <v>48</v>
      </c>
      <c r="H8915" t="s">
        <v>61</v>
      </c>
      <c r="I8915" t="s">
        <v>28</v>
      </c>
      <c r="J8915" t="s">
        <v>29</v>
      </c>
      <c r="K8915" t="s">
        <v>291</v>
      </c>
      <c r="L8915" t="s">
        <v>706</v>
      </c>
      <c r="M8915" t="s">
        <v>156</v>
      </c>
      <c r="N8915" s="2">
        <v>41563</v>
      </c>
      <c r="O8915" s="2">
        <v>41567</v>
      </c>
      <c r="P8915">
        <v>15</v>
      </c>
      <c r="Q8915" s="1">
        <v>0.09</v>
      </c>
      <c r="R8915">
        <v>832.81</v>
      </c>
      <c r="S8915">
        <v>24.49</v>
      </c>
      <c r="T8915">
        <f t="shared" si="139"/>
        <v>12492.15</v>
      </c>
    </row>
    <row r="8916" spans="1:20" x14ac:dyDescent="0.25">
      <c r="A8916">
        <v>8915</v>
      </c>
      <c r="B8916">
        <v>88868</v>
      </c>
      <c r="C8916" t="s">
        <v>2025</v>
      </c>
      <c r="D8916" t="s">
        <v>20</v>
      </c>
      <c r="E8916" t="s">
        <v>187</v>
      </c>
      <c r="F8916" t="s">
        <v>31</v>
      </c>
      <c r="G8916" t="s">
        <v>23</v>
      </c>
      <c r="H8916" t="s">
        <v>219</v>
      </c>
      <c r="I8916" t="s">
        <v>28</v>
      </c>
      <c r="J8916" t="s">
        <v>29</v>
      </c>
      <c r="K8916" t="s">
        <v>228</v>
      </c>
      <c r="L8916" t="s">
        <v>44</v>
      </c>
      <c r="M8916" t="s">
        <v>141</v>
      </c>
      <c r="N8916" s="2">
        <v>41563</v>
      </c>
      <c r="O8916" s="2">
        <v>41570</v>
      </c>
      <c r="P8916">
        <v>17</v>
      </c>
      <c r="Q8916" s="1">
        <v>0.01</v>
      </c>
      <c r="R8916">
        <v>18.84</v>
      </c>
      <c r="S8916">
        <v>3.62</v>
      </c>
      <c r="T8916">
        <f t="shared" si="139"/>
        <v>320.27999999999997</v>
      </c>
    </row>
    <row r="8917" spans="1:20" x14ac:dyDescent="0.25">
      <c r="A8917">
        <v>8916</v>
      </c>
      <c r="B8917">
        <v>89143</v>
      </c>
      <c r="C8917" t="s">
        <v>549</v>
      </c>
      <c r="D8917" t="s">
        <v>38</v>
      </c>
      <c r="E8917" t="s">
        <v>187</v>
      </c>
      <c r="F8917" t="s">
        <v>22</v>
      </c>
      <c r="G8917" t="s">
        <v>93</v>
      </c>
      <c r="H8917" t="s">
        <v>188</v>
      </c>
      <c r="I8917" t="s">
        <v>28</v>
      </c>
      <c r="J8917" t="s">
        <v>29</v>
      </c>
      <c r="K8917" t="s">
        <v>71</v>
      </c>
      <c r="L8917" t="s">
        <v>26</v>
      </c>
      <c r="M8917" t="s">
        <v>27</v>
      </c>
      <c r="N8917" s="2">
        <v>41082</v>
      </c>
      <c r="O8917" s="2">
        <v>41085</v>
      </c>
      <c r="P8917">
        <v>9</v>
      </c>
      <c r="Q8917" s="1">
        <v>0.06</v>
      </c>
      <c r="R8917">
        <v>22.23</v>
      </c>
      <c r="S8917">
        <v>8.99</v>
      </c>
      <c r="T8917">
        <f t="shared" si="139"/>
        <v>200.07</v>
      </c>
    </row>
    <row r="8918" spans="1:20" x14ac:dyDescent="0.25">
      <c r="A8918">
        <v>8917</v>
      </c>
      <c r="B8918">
        <v>88738</v>
      </c>
      <c r="C8918" t="s">
        <v>639</v>
      </c>
      <c r="D8918" t="s">
        <v>20</v>
      </c>
      <c r="E8918" t="s">
        <v>39</v>
      </c>
      <c r="F8918" t="s">
        <v>47</v>
      </c>
      <c r="G8918" t="s">
        <v>23</v>
      </c>
      <c r="H8918" t="s">
        <v>49</v>
      </c>
      <c r="I8918" t="s">
        <v>28</v>
      </c>
      <c r="J8918" t="s">
        <v>29</v>
      </c>
      <c r="K8918" t="s">
        <v>138</v>
      </c>
      <c r="L8918" t="s">
        <v>44</v>
      </c>
      <c r="M8918" t="s">
        <v>51</v>
      </c>
      <c r="N8918" s="2">
        <v>41117</v>
      </c>
      <c r="O8918" s="2">
        <v>41119</v>
      </c>
      <c r="P8918">
        <v>12</v>
      </c>
      <c r="Q8918" s="1">
        <v>0.02</v>
      </c>
      <c r="R8918">
        <v>2.88</v>
      </c>
      <c r="S8918">
        <v>0.7</v>
      </c>
      <c r="T8918">
        <f t="shared" si="139"/>
        <v>34.56</v>
      </c>
    </row>
    <row r="8919" spans="1:20" x14ac:dyDescent="0.25">
      <c r="A8919">
        <v>8918</v>
      </c>
      <c r="B8919">
        <v>88738</v>
      </c>
      <c r="C8919" t="s">
        <v>2367</v>
      </c>
      <c r="D8919" t="s">
        <v>578</v>
      </c>
      <c r="E8919" t="s">
        <v>21</v>
      </c>
      <c r="F8919" t="s">
        <v>31</v>
      </c>
      <c r="G8919" t="s">
        <v>23</v>
      </c>
      <c r="H8919" t="s">
        <v>24</v>
      </c>
      <c r="I8919" t="s">
        <v>28</v>
      </c>
      <c r="J8919" t="s">
        <v>29</v>
      </c>
      <c r="K8919" t="s">
        <v>1111</v>
      </c>
      <c r="L8919" t="s">
        <v>283</v>
      </c>
      <c r="M8919" t="s">
        <v>146</v>
      </c>
      <c r="N8919" s="2">
        <v>41117</v>
      </c>
      <c r="O8919" s="2">
        <v>41118</v>
      </c>
      <c r="P8919">
        <v>4</v>
      </c>
      <c r="Q8919" s="1">
        <v>0.03</v>
      </c>
      <c r="R8919">
        <v>90.97</v>
      </c>
      <c r="S8919">
        <v>14</v>
      </c>
      <c r="T8919">
        <f t="shared" si="139"/>
        <v>363.88</v>
      </c>
    </row>
    <row r="8920" spans="1:20" x14ac:dyDescent="0.25">
      <c r="A8920">
        <v>8919</v>
      </c>
      <c r="B8920">
        <v>90440</v>
      </c>
      <c r="C8920" t="s">
        <v>2202</v>
      </c>
      <c r="D8920" t="s">
        <v>20</v>
      </c>
      <c r="E8920" t="s">
        <v>187</v>
      </c>
      <c r="F8920" t="s">
        <v>31</v>
      </c>
      <c r="G8920" t="s">
        <v>93</v>
      </c>
      <c r="H8920" t="s">
        <v>188</v>
      </c>
      <c r="I8920" t="s">
        <v>28</v>
      </c>
      <c r="J8920" t="s">
        <v>29</v>
      </c>
      <c r="K8920" t="s">
        <v>170</v>
      </c>
      <c r="L8920" t="s">
        <v>44</v>
      </c>
      <c r="M8920" t="s">
        <v>66</v>
      </c>
      <c r="N8920" s="2">
        <v>40876</v>
      </c>
      <c r="O8920" s="2">
        <v>40878</v>
      </c>
      <c r="P8920">
        <v>9</v>
      </c>
      <c r="Q8920" s="1">
        <v>0.02</v>
      </c>
      <c r="R8920">
        <v>37.93</v>
      </c>
      <c r="S8920">
        <v>13.99</v>
      </c>
      <c r="T8920">
        <f t="shared" si="139"/>
        <v>341.37</v>
      </c>
    </row>
    <row r="8921" spans="1:20" x14ac:dyDescent="0.25">
      <c r="A8921">
        <v>8920</v>
      </c>
      <c r="B8921">
        <v>86809</v>
      </c>
      <c r="C8921" t="s">
        <v>194</v>
      </c>
      <c r="D8921" t="s">
        <v>20</v>
      </c>
      <c r="E8921" t="s">
        <v>39</v>
      </c>
      <c r="F8921" t="s">
        <v>47</v>
      </c>
      <c r="G8921" t="s">
        <v>41</v>
      </c>
      <c r="H8921" t="s">
        <v>42</v>
      </c>
      <c r="I8921" t="s">
        <v>28</v>
      </c>
      <c r="J8921" t="s">
        <v>29</v>
      </c>
      <c r="K8921" t="s">
        <v>165</v>
      </c>
      <c r="L8921" t="s">
        <v>44</v>
      </c>
      <c r="M8921" t="s">
        <v>156</v>
      </c>
      <c r="N8921" s="2">
        <v>41423</v>
      </c>
      <c r="O8921" s="2">
        <v>41424</v>
      </c>
      <c r="P8921">
        <v>16</v>
      </c>
      <c r="Q8921" s="1">
        <v>0.09</v>
      </c>
      <c r="R8921">
        <v>1.68</v>
      </c>
      <c r="S8921">
        <v>1</v>
      </c>
      <c r="T8921">
        <f t="shared" si="139"/>
        <v>26.88</v>
      </c>
    </row>
    <row r="8922" spans="1:20" x14ac:dyDescent="0.25">
      <c r="A8922">
        <v>8921</v>
      </c>
      <c r="B8922">
        <v>86310</v>
      </c>
      <c r="C8922" t="s">
        <v>985</v>
      </c>
      <c r="D8922" t="s">
        <v>20</v>
      </c>
      <c r="E8922" t="s">
        <v>39</v>
      </c>
      <c r="F8922" t="s">
        <v>31</v>
      </c>
      <c r="G8922" t="s">
        <v>32</v>
      </c>
      <c r="H8922" t="s">
        <v>42</v>
      </c>
      <c r="I8922" t="s">
        <v>28</v>
      </c>
      <c r="J8922" t="s">
        <v>29</v>
      </c>
      <c r="K8922" t="s">
        <v>172</v>
      </c>
      <c r="L8922" t="s">
        <v>192</v>
      </c>
      <c r="M8922" t="s">
        <v>146</v>
      </c>
      <c r="N8922" s="2">
        <v>40522</v>
      </c>
      <c r="O8922" s="2">
        <v>40522</v>
      </c>
      <c r="P8922">
        <v>19</v>
      </c>
      <c r="Q8922" s="1">
        <v>0.1</v>
      </c>
      <c r="R8922">
        <v>6.48</v>
      </c>
      <c r="S8922">
        <v>5.9</v>
      </c>
      <c r="T8922">
        <f t="shared" si="139"/>
        <v>123.12</v>
      </c>
    </row>
    <row r="8923" spans="1:20" x14ac:dyDescent="0.25">
      <c r="A8923">
        <v>8922</v>
      </c>
      <c r="B8923">
        <v>88977</v>
      </c>
      <c r="C8923" t="s">
        <v>372</v>
      </c>
      <c r="D8923" t="s">
        <v>20</v>
      </c>
      <c r="E8923" t="s">
        <v>39</v>
      </c>
      <c r="F8923" t="s">
        <v>31</v>
      </c>
      <c r="G8923" t="s">
        <v>23</v>
      </c>
      <c r="H8923" t="s">
        <v>54</v>
      </c>
      <c r="I8923" t="s">
        <v>28</v>
      </c>
      <c r="J8923" t="s">
        <v>29</v>
      </c>
      <c r="K8923" t="s">
        <v>248</v>
      </c>
      <c r="L8923" t="s">
        <v>192</v>
      </c>
      <c r="M8923" t="s">
        <v>279</v>
      </c>
      <c r="N8923" s="2">
        <v>40995</v>
      </c>
      <c r="O8923" s="2">
        <v>40997</v>
      </c>
      <c r="P8923">
        <v>11</v>
      </c>
      <c r="Q8923" s="1">
        <v>0.1</v>
      </c>
      <c r="R8923">
        <v>3.36</v>
      </c>
      <c r="S8923">
        <v>6.27</v>
      </c>
      <c r="T8923">
        <f t="shared" si="139"/>
        <v>36.96</v>
      </c>
    </row>
    <row r="8924" spans="1:20" x14ac:dyDescent="0.25">
      <c r="A8924">
        <v>8923</v>
      </c>
      <c r="B8924">
        <v>88977</v>
      </c>
      <c r="C8924" t="s">
        <v>372</v>
      </c>
      <c r="D8924" t="s">
        <v>20</v>
      </c>
      <c r="E8924" t="s">
        <v>39</v>
      </c>
      <c r="F8924" t="s">
        <v>31</v>
      </c>
      <c r="G8924" t="s">
        <v>23</v>
      </c>
      <c r="H8924" t="s">
        <v>94</v>
      </c>
      <c r="I8924" t="s">
        <v>28</v>
      </c>
      <c r="J8924" t="s">
        <v>29</v>
      </c>
      <c r="K8924" t="s">
        <v>170</v>
      </c>
      <c r="L8924" t="s">
        <v>192</v>
      </c>
      <c r="M8924" t="s">
        <v>178</v>
      </c>
      <c r="N8924" s="2">
        <v>40995</v>
      </c>
      <c r="O8924" s="2">
        <v>40996</v>
      </c>
      <c r="P8924">
        <v>7</v>
      </c>
      <c r="Q8924" s="1">
        <v>0.05</v>
      </c>
      <c r="R8924">
        <v>4.9800000000000004</v>
      </c>
      <c r="S8924">
        <v>4.8600000000000003</v>
      </c>
      <c r="T8924">
        <f t="shared" si="139"/>
        <v>34.86</v>
      </c>
    </row>
    <row r="8925" spans="1:20" x14ac:dyDescent="0.25">
      <c r="A8925">
        <v>8924</v>
      </c>
      <c r="B8925">
        <v>90054</v>
      </c>
      <c r="C8925" t="s">
        <v>1332</v>
      </c>
      <c r="D8925" t="s">
        <v>578</v>
      </c>
      <c r="E8925" t="s">
        <v>39</v>
      </c>
      <c r="F8925" t="s">
        <v>22</v>
      </c>
      <c r="G8925" t="s">
        <v>41</v>
      </c>
      <c r="H8925" t="s">
        <v>61</v>
      </c>
      <c r="I8925" t="s">
        <v>28</v>
      </c>
      <c r="J8925" t="s">
        <v>29</v>
      </c>
      <c r="K8925" t="s">
        <v>68</v>
      </c>
      <c r="L8925" t="s">
        <v>283</v>
      </c>
      <c r="M8925" t="s">
        <v>173</v>
      </c>
      <c r="N8925" s="2">
        <v>41430</v>
      </c>
      <c r="O8925" s="2">
        <v>41431</v>
      </c>
      <c r="P8925">
        <v>14</v>
      </c>
      <c r="Q8925" s="1">
        <v>0.01</v>
      </c>
      <c r="R8925">
        <v>370.98</v>
      </c>
      <c r="S8925">
        <v>99</v>
      </c>
      <c r="T8925">
        <f t="shared" si="139"/>
        <v>5193.72</v>
      </c>
    </row>
    <row r="8926" spans="1:20" x14ac:dyDescent="0.25">
      <c r="A8926">
        <v>8925</v>
      </c>
      <c r="B8926">
        <v>88610</v>
      </c>
      <c r="C8926" t="s">
        <v>2233</v>
      </c>
      <c r="D8926" t="s">
        <v>20</v>
      </c>
      <c r="E8926" t="s">
        <v>39</v>
      </c>
      <c r="F8926" t="s">
        <v>31</v>
      </c>
      <c r="G8926" t="s">
        <v>41</v>
      </c>
      <c r="H8926" t="s">
        <v>61</v>
      </c>
      <c r="I8926" t="s">
        <v>28</v>
      </c>
      <c r="J8926" t="s">
        <v>29</v>
      </c>
      <c r="K8926" t="s">
        <v>231</v>
      </c>
      <c r="L8926" t="s">
        <v>192</v>
      </c>
      <c r="M8926" t="s">
        <v>66</v>
      </c>
      <c r="N8926" s="2">
        <v>40289</v>
      </c>
      <c r="O8926" s="2">
        <v>40291</v>
      </c>
      <c r="P8926">
        <v>1</v>
      </c>
      <c r="Q8926" s="1">
        <v>0.06</v>
      </c>
      <c r="R8926">
        <v>42.98</v>
      </c>
      <c r="S8926">
        <v>4.62</v>
      </c>
      <c r="T8926">
        <f t="shared" si="139"/>
        <v>42.98</v>
      </c>
    </row>
    <row r="8927" spans="1:20" x14ac:dyDescent="0.25">
      <c r="A8927">
        <v>8926</v>
      </c>
      <c r="B8927">
        <v>90169</v>
      </c>
      <c r="C8927" t="s">
        <v>73</v>
      </c>
      <c r="D8927" t="s">
        <v>578</v>
      </c>
      <c r="E8927" t="s">
        <v>21</v>
      </c>
      <c r="F8927" t="s">
        <v>40</v>
      </c>
      <c r="G8927" t="s">
        <v>41</v>
      </c>
      <c r="H8927" t="s">
        <v>24</v>
      </c>
      <c r="I8927" t="s">
        <v>28</v>
      </c>
      <c r="J8927" t="s">
        <v>29</v>
      </c>
      <c r="K8927" t="s">
        <v>198</v>
      </c>
      <c r="L8927" t="s">
        <v>330</v>
      </c>
      <c r="M8927" t="s">
        <v>264</v>
      </c>
      <c r="N8927" s="2">
        <v>41030</v>
      </c>
      <c r="O8927" s="2">
        <v>41032</v>
      </c>
      <c r="P8927">
        <v>9</v>
      </c>
      <c r="Q8927" s="1">
        <v>0</v>
      </c>
      <c r="R8927">
        <v>80.97</v>
      </c>
      <c r="S8927">
        <v>30.06</v>
      </c>
      <c r="T8927">
        <f t="shared" si="139"/>
        <v>728.73</v>
      </c>
    </row>
    <row r="8928" spans="1:20" x14ac:dyDescent="0.25">
      <c r="A8928">
        <v>8927</v>
      </c>
      <c r="B8928">
        <v>90169</v>
      </c>
      <c r="C8928" t="s">
        <v>73</v>
      </c>
      <c r="D8928" t="s">
        <v>20</v>
      </c>
      <c r="E8928" t="s">
        <v>39</v>
      </c>
      <c r="F8928" t="s">
        <v>40</v>
      </c>
      <c r="G8928" t="s">
        <v>41</v>
      </c>
      <c r="H8928" t="s">
        <v>54</v>
      </c>
      <c r="I8928" t="s">
        <v>28</v>
      </c>
      <c r="J8928" t="s">
        <v>29</v>
      </c>
      <c r="K8928" t="s">
        <v>105</v>
      </c>
      <c r="L8928" t="s">
        <v>192</v>
      </c>
      <c r="M8928" t="s">
        <v>45</v>
      </c>
      <c r="N8928" s="2">
        <v>41030</v>
      </c>
      <c r="O8928" s="2">
        <v>41031</v>
      </c>
      <c r="P8928">
        <v>13</v>
      </c>
      <c r="Q8928" s="1">
        <v>0.09</v>
      </c>
      <c r="R8928">
        <v>6.48</v>
      </c>
      <c r="S8928">
        <v>7.03</v>
      </c>
      <c r="T8928">
        <f t="shared" si="139"/>
        <v>84.240000000000009</v>
      </c>
    </row>
    <row r="8929" spans="1:20" x14ac:dyDescent="0.25">
      <c r="A8929">
        <v>8928</v>
      </c>
      <c r="B8929">
        <v>89797</v>
      </c>
      <c r="C8929" t="s">
        <v>1759</v>
      </c>
      <c r="D8929" t="s">
        <v>20</v>
      </c>
      <c r="E8929" t="s">
        <v>39</v>
      </c>
      <c r="F8929" t="s">
        <v>22</v>
      </c>
      <c r="G8929" t="s">
        <v>32</v>
      </c>
      <c r="H8929" t="s">
        <v>54</v>
      </c>
      <c r="I8929" t="s">
        <v>28</v>
      </c>
      <c r="J8929" t="s">
        <v>29</v>
      </c>
      <c r="K8929" t="s">
        <v>165</v>
      </c>
      <c r="L8929" t="s">
        <v>44</v>
      </c>
      <c r="M8929" t="s">
        <v>199</v>
      </c>
      <c r="N8929" s="2">
        <v>40594</v>
      </c>
      <c r="O8929" s="2">
        <v>40594</v>
      </c>
      <c r="P8929">
        <v>1</v>
      </c>
      <c r="Q8929" s="1">
        <v>0.1</v>
      </c>
      <c r="R8929">
        <v>9.11</v>
      </c>
      <c r="S8929">
        <v>2.25</v>
      </c>
      <c r="T8929">
        <f t="shared" si="139"/>
        <v>9.11</v>
      </c>
    </row>
    <row r="8930" spans="1:20" x14ac:dyDescent="0.25">
      <c r="A8930">
        <v>8929</v>
      </c>
      <c r="B8930">
        <v>88245</v>
      </c>
      <c r="C8930" t="s">
        <v>256</v>
      </c>
      <c r="D8930" t="s">
        <v>578</v>
      </c>
      <c r="E8930" t="s">
        <v>187</v>
      </c>
      <c r="F8930" t="s">
        <v>31</v>
      </c>
      <c r="G8930" t="s">
        <v>48</v>
      </c>
      <c r="H8930" t="s">
        <v>225</v>
      </c>
      <c r="I8930" t="s">
        <v>28</v>
      </c>
      <c r="J8930" t="s">
        <v>29</v>
      </c>
      <c r="K8930" t="s">
        <v>291</v>
      </c>
      <c r="L8930" t="s">
        <v>283</v>
      </c>
      <c r="M8930" t="s">
        <v>102</v>
      </c>
      <c r="N8930" s="2">
        <v>40891</v>
      </c>
      <c r="O8930" s="2">
        <v>40895</v>
      </c>
      <c r="P8930">
        <v>5</v>
      </c>
      <c r="Q8930" s="1">
        <v>0.03</v>
      </c>
      <c r="R8930">
        <v>90.98</v>
      </c>
      <c r="S8930">
        <v>30</v>
      </c>
      <c r="T8930">
        <f t="shared" si="139"/>
        <v>454.90000000000003</v>
      </c>
    </row>
    <row r="8931" spans="1:20" x14ac:dyDescent="0.25">
      <c r="A8931">
        <v>8930</v>
      </c>
      <c r="B8931">
        <v>85932</v>
      </c>
      <c r="C8931" t="s">
        <v>698</v>
      </c>
      <c r="D8931" t="s">
        <v>20</v>
      </c>
      <c r="E8931" t="s">
        <v>21</v>
      </c>
      <c r="F8931" t="s">
        <v>22</v>
      </c>
      <c r="G8931" t="s">
        <v>23</v>
      </c>
      <c r="H8931" t="s">
        <v>24</v>
      </c>
      <c r="I8931" t="s">
        <v>28</v>
      </c>
      <c r="J8931" t="s">
        <v>29</v>
      </c>
      <c r="K8931" t="s">
        <v>1114</v>
      </c>
      <c r="L8931" t="s">
        <v>192</v>
      </c>
      <c r="M8931" t="s">
        <v>86</v>
      </c>
      <c r="N8931" s="2">
        <v>41119</v>
      </c>
      <c r="O8931" s="2">
        <v>41120</v>
      </c>
      <c r="P8931">
        <v>15</v>
      </c>
      <c r="Q8931" s="1">
        <v>0.09</v>
      </c>
      <c r="R8931">
        <v>100.98</v>
      </c>
      <c r="S8931">
        <v>7.18</v>
      </c>
      <c r="T8931">
        <f t="shared" si="139"/>
        <v>1514.7</v>
      </c>
    </row>
    <row r="8932" spans="1:20" x14ac:dyDescent="0.25">
      <c r="A8932">
        <v>8931</v>
      </c>
      <c r="B8932">
        <v>90701</v>
      </c>
      <c r="C8932" t="s">
        <v>2144</v>
      </c>
      <c r="D8932" t="s">
        <v>20</v>
      </c>
      <c r="E8932" t="s">
        <v>21</v>
      </c>
      <c r="F8932" t="s">
        <v>47</v>
      </c>
      <c r="G8932" t="s">
        <v>48</v>
      </c>
      <c r="H8932" t="s">
        <v>203</v>
      </c>
      <c r="I8932" t="s">
        <v>28</v>
      </c>
      <c r="J8932" t="s">
        <v>29</v>
      </c>
      <c r="K8932" t="s">
        <v>34</v>
      </c>
      <c r="L8932" t="s">
        <v>192</v>
      </c>
      <c r="M8932" t="s">
        <v>167</v>
      </c>
      <c r="N8932" s="2">
        <v>41246</v>
      </c>
      <c r="O8932" s="2">
        <v>41253</v>
      </c>
      <c r="P8932">
        <v>17</v>
      </c>
      <c r="Q8932" s="1">
        <v>0.03</v>
      </c>
      <c r="R8932">
        <v>65.989999999999995</v>
      </c>
      <c r="S8932">
        <v>5.92</v>
      </c>
      <c r="T8932">
        <f t="shared" si="139"/>
        <v>1121.83</v>
      </c>
    </row>
    <row r="8933" spans="1:20" x14ac:dyDescent="0.25">
      <c r="A8933">
        <v>8932</v>
      </c>
      <c r="B8933">
        <v>89305</v>
      </c>
      <c r="C8933" t="s">
        <v>2324</v>
      </c>
      <c r="D8933" t="s">
        <v>20</v>
      </c>
      <c r="E8933" t="s">
        <v>39</v>
      </c>
      <c r="F8933" t="s">
        <v>47</v>
      </c>
      <c r="G8933" t="s">
        <v>48</v>
      </c>
      <c r="H8933" t="s">
        <v>94</v>
      </c>
      <c r="I8933" t="s">
        <v>28</v>
      </c>
      <c r="J8933" t="s">
        <v>29</v>
      </c>
      <c r="K8933" t="s">
        <v>231</v>
      </c>
      <c r="L8933" t="s">
        <v>192</v>
      </c>
      <c r="M8933" t="s">
        <v>51</v>
      </c>
      <c r="N8933" s="2">
        <v>40747</v>
      </c>
      <c r="O8933" s="2">
        <v>40749</v>
      </c>
      <c r="P8933">
        <v>3</v>
      </c>
      <c r="Q8933" s="1">
        <v>0</v>
      </c>
      <c r="R8933">
        <v>80.98</v>
      </c>
      <c r="S8933">
        <v>4.5</v>
      </c>
      <c r="T8933">
        <f t="shared" si="139"/>
        <v>242.94</v>
      </c>
    </row>
    <row r="8934" spans="1:20" x14ac:dyDescent="0.25">
      <c r="A8934">
        <v>8933</v>
      </c>
      <c r="B8934">
        <v>91283</v>
      </c>
      <c r="C8934" t="s">
        <v>809</v>
      </c>
      <c r="D8934" t="s">
        <v>20</v>
      </c>
      <c r="E8934" t="s">
        <v>39</v>
      </c>
      <c r="F8934" t="s">
        <v>47</v>
      </c>
      <c r="G8934" t="s">
        <v>41</v>
      </c>
      <c r="H8934" t="s">
        <v>78</v>
      </c>
      <c r="I8934" t="s">
        <v>28</v>
      </c>
      <c r="J8934" t="s">
        <v>29</v>
      </c>
      <c r="K8934" t="s">
        <v>62</v>
      </c>
      <c r="L8934" t="s">
        <v>44</v>
      </c>
      <c r="M8934" t="s">
        <v>167</v>
      </c>
      <c r="N8934" s="2">
        <v>41239</v>
      </c>
      <c r="O8934" s="2">
        <v>41241</v>
      </c>
      <c r="P8934">
        <v>14</v>
      </c>
      <c r="Q8934" s="1">
        <v>0.09</v>
      </c>
      <c r="R8934">
        <v>3.41</v>
      </c>
      <c r="S8934">
        <v>0.7</v>
      </c>
      <c r="T8934">
        <f t="shared" si="139"/>
        <v>47.74</v>
      </c>
    </row>
    <row r="8935" spans="1:20" x14ac:dyDescent="0.25">
      <c r="A8935">
        <v>8934</v>
      </c>
      <c r="B8935">
        <v>91495</v>
      </c>
      <c r="C8935" t="s">
        <v>494</v>
      </c>
      <c r="D8935" t="s">
        <v>20</v>
      </c>
      <c r="E8935" t="s">
        <v>39</v>
      </c>
      <c r="F8935" t="s">
        <v>31</v>
      </c>
      <c r="G8935" t="s">
        <v>23</v>
      </c>
      <c r="H8935" t="s">
        <v>54</v>
      </c>
      <c r="I8935" t="s">
        <v>28</v>
      </c>
      <c r="J8935" t="s">
        <v>29</v>
      </c>
      <c r="K8935" t="s">
        <v>221</v>
      </c>
      <c r="L8935" t="s">
        <v>44</v>
      </c>
      <c r="M8935" t="s">
        <v>143</v>
      </c>
      <c r="N8935" s="2">
        <v>40432</v>
      </c>
      <c r="O8935" s="2">
        <v>40434</v>
      </c>
      <c r="P8935">
        <v>16</v>
      </c>
      <c r="Q8935" s="1">
        <v>0</v>
      </c>
      <c r="R8935">
        <v>2.6</v>
      </c>
      <c r="S8935">
        <v>2.4</v>
      </c>
      <c r="T8935">
        <f t="shared" si="139"/>
        <v>41.6</v>
      </c>
    </row>
    <row r="8936" spans="1:20" x14ac:dyDescent="0.25">
      <c r="A8936">
        <v>8935</v>
      </c>
      <c r="B8936">
        <v>90261</v>
      </c>
      <c r="C8936" t="s">
        <v>1790</v>
      </c>
      <c r="D8936" t="s">
        <v>20</v>
      </c>
      <c r="E8936" t="s">
        <v>21</v>
      </c>
      <c r="F8936" t="s">
        <v>47</v>
      </c>
      <c r="G8936" t="s">
        <v>41</v>
      </c>
      <c r="H8936" t="s">
        <v>24</v>
      </c>
      <c r="I8936" t="s">
        <v>28</v>
      </c>
      <c r="J8936" t="s">
        <v>29</v>
      </c>
      <c r="K8936" t="s">
        <v>204</v>
      </c>
      <c r="L8936" t="s">
        <v>26</v>
      </c>
      <c r="M8936" t="s">
        <v>160</v>
      </c>
      <c r="N8936" s="2">
        <v>41178</v>
      </c>
      <c r="O8936" s="2">
        <v>41180</v>
      </c>
      <c r="P8936">
        <v>11</v>
      </c>
      <c r="Q8936" s="1">
        <v>0.08</v>
      </c>
      <c r="R8936">
        <v>9.7799999999999994</v>
      </c>
      <c r="S8936">
        <v>1.99</v>
      </c>
      <c r="T8936">
        <f t="shared" si="139"/>
        <v>107.58</v>
      </c>
    </row>
    <row r="8937" spans="1:20" x14ac:dyDescent="0.25">
      <c r="A8937">
        <v>8936</v>
      </c>
      <c r="B8937">
        <v>89738</v>
      </c>
      <c r="C8937" t="s">
        <v>1289</v>
      </c>
      <c r="D8937" t="s">
        <v>20</v>
      </c>
      <c r="E8937" t="s">
        <v>39</v>
      </c>
      <c r="F8937" t="s">
        <v>40</v>
      </c>
      <c r="G8937" t="s">
        <v>48</v>
      </c>
      <c r="H8937" t="s">
        <v>78</v>
      </c>
      <c r="I8937" t="s">
        <v>28</v>
      </c>
      <c r="J8937" t="s">
        <v>29</v>
      </c>
      <c r="K8937" t="s">
        <v>149</v>
      </c>
      <c r="L8937" t="s">
        <v>746</v>
      </c>
      <c r="M8937" t="s">
        <v>370</v>
      </c>
      <c r="N8937" s="2">
        <v>41503</v>
      </c>
      <c r="O8937" s="2">
        <v>41503</v>
      </c>
      <c r="P8937">
        <v>5</v>
      </c>
      <c r="Q8937" s="1">
        <v>7.0000000000000007E-2</v>
      </c>
      <c r="R8937">
        <v>101.41</v>
      </c>
      <c r="S8937">
        <v>35</v>
      </c>
      <c r="T8937">
        <f t="shared" si="139"/>
        <v>507.04999999999995</v>
      </c>
    </row>
    <row r="8938" spans="1:20" x14ac:dyDescent="0.25">
      <c r="A8938">
        <v>8937</v>
      </c>
      <c r="B8938">
        <v>89738</v>
      </c>
      <c r="C8938" t="s">
        <v>1099</v>
      </c>
      <c r="D8938" t="s">
        <v>20</v>
      </c>
      <c r="E8938" t="s">
        <v>39</v>
      </c>
      <c r="F8938" t="s">
        <v>31</v>
      </c>
      <c r="G8938" t="s">
        <v>48</v>
      </c>
      <c r="H8938" t="s">
        <v>78</v>
      </c>
      <c r="I8938" t="s">
        <v>28</v>
      </c>
      <c r="J8938" t="s">
        <v>29</v>
      </c>
      <c r="K8938" t="s">
        <v>55</v>
      </c>
      <c r="L8938" t="s">
        <v>44</v>
      </c>
      <c r="M8938" t="s">
        <v>143</v>
      </c>
      <c r="N8938" s="2">
        <v>41503</v>
      </c>
      <c r="O8938" s="2">
        <v>41510</v>
      </c>
      <c r="P8938">
        <v>24</v>
      </c>
      <c r="Q8938" s="1">
        <v>0.03</v>
      </c>
      <c r="R8938">
        <v>4.71</v>
      </c>
      <c r="S8938">
        <v>0.7</v>
      </c>
      <c r="T8938">
        <f t="shared" si="139"/>
        <v>113.03999999999999</v>
      </c>
    </row>
    <row r="8939" spans="1:20" x14ac:dyDescent="0.25">
      <c r="A8939">
        <v>8938</v>
      </c>
      <c r="B8939">
        <v>91356</v>
      </c>
      <c r="C8939" t="s">
        <v>1485</v>
      </c>
      <c r="D8939" t="s">
        <v>20</v>
      </c>
      <c r="E8939" t="s">
        <v>21</v>
      </c>
      <c r="F8939" t="s">
        <v>31</v>
      </c>
      <c r="G8939" t="s">
        <v>41</v>
      </c>
      <c r="H8939" t="s">
        <v>33</v>
      </c>
      <c r="I8939" t="s">
        <v>28</v>
      </c>
      <c r="J8939" t="s">
        <v>29</v>
      </c>
      <c r="K8939" t="s">
        <v>1108</v>
      </c>
      <c r="L8939" t="s">
        <v>706</v>
      </c>
      <c r="M8939" t="s">
        <v>131</v>
      </c>
      <c r="N8939" s="2">
        <v>40577</v>
      </c>
      <c r="O8939" s="2">
        <v>40579</v>
      </c>
      <c r="P8939">
        <v>9</v>
      </c>
      <c r="Q8939" s="1">
        <v>0.05</v>
      </c>
      <c r="R8939">
        <v>7.99</v>
      </c>
      <c r="S8939">
        <v>5.03</v>
      </c>
      <c r="T8939">
        <f t="shared" si="139"/>
        <v>71.91</v>
      </c>
    </row>
    <row r="8940" spans="1:20" x14ac:dyDescent="0.25">
      <c r="A8940">
        <v>8939</v>
      </c>
      <c r="B8940">
        <v>86731</v>
      </c>
      <c r="C8940" t="s">
        <v>1303</v>
      </c>
      <c r="D8940" t="s">
        <v>38</v>
      </c>
      <c r="E8940" t="s">
        <v>21</v>
      </c>
      <c r="F8940" t="s">
        <v>22</v>
      </c>
      <c r="G8940" t="s">
        <v>41</v>
      </c>
      <c r="H8940" t="s">
        <v>33</v>
      </c>
      <c r="I8940" t="s">
        <v>28</v>
      </c>
      <c r="J8940" t="s">
        <v>29</v>
      </c>
      <c r="K8940" t="s">
        <v>198</v>
      </c>
      <c r="L8940" t="s">
        <v>192</v>
      </c>
      <c r="M8940" t="s">
        <v>444</v>
      </c>
      <c r="N8940" s="2">
        <v>41492</v>
      </c>
      <c r="O8940" s="2">
        <v>41494</v>
      </c>
      <c r="P8940">
        <v>24</v>
      </c>
      <c r="Q8940" s="1">
        <v>0.01</v>
      </c>
      <c r="R8940">
        <v>65.989999999999995</v>
      </c>
      <c r="S8940">
        <v>4.2</v>
      </c>
      <c r="T8940">
        <f t="shared" si="139"/>
        <v>1583.7599999999998</v>
      </c>
    </row>
    <row r="8941" spans="1:20" x14ac:dyDescent="0.25">
      <c r="A8941">
        <v>8940</v>
      </c>
      <c r="B8941">
        <v>86335</v>
      </c>
      <c r="C8941" t="s">
        <v>1058</v>
      </c>
      <c r="D8941" t="s">
        <v>38</v>
      </c>
      <c r="E8941" t="s">
        <v>21</v>
      </c>
      <c r="F8941" t="s">
        <v>31</v>
      </c>
      <c r="G8941" t="s">
        <v>48</v>
      </c>
      <c r="H8941" t="s">
        <v>24</v>
      </c>
      <c r="I8941" t="s">
        <v>28</v>
      </c>
      <c r="J8941" t="s">
        <v>29</v>
      </c>
      <c r="K8941" t="s">
        <v>198</v>
      </c>
      <c r="L8941" t="s">
        <v>192</v>
      </c>
      <c r="M8941" t="s">
        <v>35</v>
      </c>
      <c r="N8941" s="2">
        <v>41335</v>
      </c>
      <c r="O8941" s="2">
        <v>41342</v>
      </c>
      <c r="P8941">
        <v>4</v>
      </c>
      <c r="Q8941" s="1">
        <v>0.05</v>
      </c>
      <c r="R8941">
        <v>83.1</v>
      </c>
      <c r="S8941">
        <v>6.13</v>
      </c>
      <c r="T8941">
        <f t="shared" si="139"/>
        <v>332.4</v>
      </c>
    </row>
    <row r="8942" spans="1:20" x14ac:dyDescent="0.25">
      <c r="A8942">
        <v>8941</v>
      </c>
      <c r="B8942">
        <v>86004</v>
      </c>
      <c r="C8942" t="s">
        <v>126</v>
      </c>
      <c r="D8942" t="s">
        <v>20</v>
      </c>
      <c r="E8942" t="s">
        <v>39</v>
      </c>
      <c r="F8942" t="s">
        <v>22</v>
      </c>
      <c r="G8942" t="s">
        <v>32</v>
      </c>
      <c r="H8942" t="s">
        <v>54</v>
      </c>
      <c r="I8942" t="s">
        <v>28</v>
      </c>
      <c r="J8942" t="s">
        <v>29</v>
      </c>
      <c r="K8942" t="s">
        <v>170</v>
      </c>
      <c r="L8942" t="s">
        <v>192</v>
      </c>
      <c r="M8942" t="s">
        <v>238</v>
      </c>
      <c r="N8942" s="2">
        <v>40651</v>
      </c>
      <c r="O8942" s="2">
        <v>40651</v>
      </c>
      <c r="P8942">
        <v>3</v>
      </c>
      <c r="Q8942" s="1">
        <v>0.1</v>
      </c>
      <c r="R8942">
        <v>30.98</v>
      </c>
      <c r="S8942">
        <v>17.079999999999998</v>
      </c>
      <c r="T8942">
        <f t="shared" si="139"/>
        <v>92.94</v>
      </c>
    </row>
    <row r="8943" spans="1:20" x14ac:dyDescent="0.25">
      <c r="A8943">
        <v>8942</v>
      </c>
      <c r="B8943">
        <v>91398</v>
      </c>
      <c r="C8943" t="s">
        <v>1360</v>
      </c>
      <c r="D8943" t="s">
        <v>38</v>
      </c>
      <c r="E8943" t="s">
        <v>39</v>
      </c>
      <c r="F8943" t="s">
        <v>31</v>
      </c>
      <c r="G8943" t="s">
        <v>93</v>
      </c>
      <c r="H8943" t="s">
        <v>54</v>
      </c>
      <c r="I8943" t="s">
        <v>28</v>
      </c>
      <c r="J8943" t="s">
        <v>29</v>
      </c>
      <c r="K8943" t="s">
        <v>154</v>
      </c>
      <c r="L8943" t="s">
        <v>192</v>
      </c>
      <c r="M8943" t="s">
        <v>66</v>
      </c>
      <c r="N8943" s="2">
        <v>40466</v>
      </c>
      <c r="O8943" s="2">
        <v>40468</v>
      </c>
      <c r="P8943">
        <v>12</v>
      </c>
      <c r="Q8943" s="1">
        <v>0.08</v>
      </c>
      <c r="R8943">
        <v>5.74</v>
      </c>
      <c r="S8943">
        <v>5.01</v>
      </c>
      <c r="T8943">
        <f t="shared" si="139"/>
        <v>68.88</v>
      </c>
    </row>
    <row r="8944" spans="1:20" x14ac:dyDescent="0.25">
      <c r="A8944">
        <v>8943</v>
      </c>
      <c r="B8944">
        <v>88957</v>
      </c>
      <c r="C8944" t="s">
        <v>434</v>
      </c>
      <c r="D8944" t="s">
        <v>20</v>
      </c>
      <c r="E8944" t="s">
        <v>39</v>
      </c>
      <c r="F8944" t="s">
        <v>31</v>
      </c>
      <c r="G8944" t="s">
        <v>93</v>
      </c>
      <c r="H8944" t="s">
        <v>54</v>
      </c>
      <c r="I8944" t="s">
        <v>28</v>
      </c>
      <c r="J8944" t="s">
        <v>29</v>
      </c>
      <c r="K8944" t="s">
        <v>74</v>
      </c>
      <c r="L8944" t="s">
        <v>192</v>
      </c>
      <c r="M8944" t="s">
        <v>69</v>
      </c>
      <c r="N8944" s="2">
        <v>41451</v>
      </c>
      <c r="O8944" s="2">
        <v>41453</v>
      </c>
      <c r="P8944">
        <v>3</v>
      </c>
      <c r="Q8944" s="1">
        <v>0.03</v>
      </c>
      <c r="R8944">
        <v>8.69</v>
      </c>
      <c r="S8944">
        <v>2.99</v>
      </c>
      <c r="T8944">
        <f t="shared" si="139"/>
        <v>26.07</v>
      </c>
    </row>
    <row r="8945" spans="1:20" x14ac:dyDescent="0.25">
      <c r="A8945">
        <v>8944</v>
      </c>
      <c r="B8945">
        <v>87649</v>
      </c>
      <c r="C8945" t="s">
        <v>579</v>
      </c>
      <c r="D8945" t="s">
        <v>20</v>
      </c>
      <c r="E8945" t="s">
        <v>39</v>
      </c>
      <c r="F8945" t="s">
        <v>40</v>
      </c>
      <c r="G8945" t="s">
        <v>23</v>
      </c>
      <c r="H8945" t="s">
        <v>78</v>
      </c>
      <c r="I8945" t="s">
        <v>28</v>
      </c>
      <c r="J8945" t="s">
        <v>29</v>
      </c>
      <c r="K8945" t="s">
        <v>74</v>
      </c>
      <c r="L8945" t="s">
        <v>192</v>
      </c>
      <c r="M8945" t="s">
        <v>309</v>
      </c>
      <c r="N8945" s="2">
        <v>40976</v>
      </c>
      <c r="O8945" s="2">
        <v>40977</v>
      </c>
      <c r="P8945">
        <v>5</v>
      </c>
      <c r="Q8945" s="1">
        <v>0.01</v>
      </c>
      <c r="R8945">
        <v>3.98</v>
      </c>
      <c r="S8945">
        <v>5.26</v>
      </c>
      <c r="T8945">
        <f t="shared" si="139"/>
        <v>19.899999999999999</v>
      </c>
    </row>
    <row r="8946" spans="1:20" x14ac:dyDescent="0.25">
      <c r="A8946">
        <v>8945</v>
      </c>
      <c r="B8946">
        <v>87649</v>
      </c>
      <c r="C8946" t="s">
        <v>1048</v>
      </c>
      <c r="D8946" t="s">
        <v>20</v>
      </c>
      <c r="E8946" t="s">
        <v>39</v>
      </c>
      <c r="F8946" t="s">
        <v>40</v>
      </c>
      <c r="G8946" t="s">
        <v>23</v>
      </c>
      <c r="H8946" t="s">
        <v>94</v>
      </c>
      <c r="I8946" t="s">
        <v>28</v>
      </c>
      <c r="J8946" t="s">
        <v>29</v>
      </c>
      <c r="K8946" t="s">
        <v>165</v>
      </c>
      <c r="L8946" t="s">
        <v>192</v>
      </c>
      <c r="M8946" t="s">
        <v>264</v>
      </c>
      <c r="N8946" s="2">
        <v>40976</v>
      </c>
      <c r="O8946" s="2">
        <v>40977</v>
      </c>
      <c r="P8946">
        <v>1</v>
      </c>
      <c r="Q8946" s="1">
        <v>0.09</v>
      </c>
      <c r="R8946">
        <v>4.28</v>
      </c>
      <c r="S8946">
        <v>6.72</v>
      </c>
      <c r="T8946">
        <f t="shared" si="139"/>
        <v>4.28</v>
      </c>
    </row>
    <row r="8947" spans="1:20" x14ac:dyDescent="0.25">
      <c r="A8947">
        <v>8946</v>
      </c>
      <c r="B8947">
        <v>91284</v>
      </c>
      <c r="C8947" t="s">
        <v>809</v>
      </c>
      <c r="D8947" t="s">
        <v>578</v>
      </c>
      <c r="E8947" t="s">
        <v>187</v>
      </c>
      <c r="F8947" t="s">
        <v>47</v>
      </c>
      <c r="G8947" t="s">
        <v>48</v>
      </c>
      <c r="H8947" t="s">
        <v>225</v>
      </c>
      <c r="I8947" t="s">
        <v>28</v>
      </c>
      <c r="J8947" t="s">
        <v>29</v>
      </c>
      <c r="K8947" t="s">
        <v>101</v>
      </c>
      <c r="L8947" t="s">
        <v>330</v>
      </c>
      <c r="M8947" t="s">
        <v>160</v>
      </c>
      <c r="N8947" s="2">
        <v>41586</v>
      </c>
      <c r="O8947" s="2">
        <v>41593</v>
      </c>
      <c r="P8947">
        <v>26</v>
      </c>
      <c r="Q8947" s="1">
        <v>0.01</v>
      </c>
      <c r="R8947">
        <v>70.89</v>
      </c>
      <c r="S8947">
        <v>89.3</v>
      </c>
      <c r="T8947">
        <f t="shared" si="139"/>
        <v>1843.14</v>
      </c>
    </row>
    <row r="8948" spans="1:20" x14ac:dyDescent="0.25">
      <c r="A8948">
        <v>8947</v>
      </c>
      <c r="B8948">
        <v>87787</v>
      </c>
      <c r="C8948" t="s">
        <v>1579</v>
      </c>
      <c r="D8948" t="s">
        <v>38</v>
      </c>
      <c r="E8948" t="s">
        <v>39</v>
      </c>
      <c r="F8948" t="s">
        <v>22</v>
      </c>
      <c r="G8948" t="s">
        <v>93</v>
      </c>
      <c r="H8948" t="s">
        <v>49</v>
      </c>
      <c r="I8948" t="s">
        <v>28</v>
      </c>
      <c r="J8948" t="s">
        <v>29</v>
      </c>
      <c r="K8948" t="s">
        <v>154</v>
      </c>
      <c r="L8948" t="s">
        <v>192</v>
      </c>
      <c r="M8948" t="s">
        <v>238</v>
      </c>
      <c r="N8948" s="2">
        <v>41403</v>
      </c>
      <c r="O8948" s="2">
        <v>41403</v>
      </c>
      <c r="P8948">
        <v>9</v>
      </c>
      <c r="Q8948" s="1">
        <v>0</v>
      </c>
      <c r="R8948">
        <v>6.54</v>
      </c>
      <c r="S8948">
        <v>5.27</v>
      </c>
      <c r="T8948">
        <f t="shared" si="139"/>
        <v>58.86</v>
      </c>
    </row>
    <row r="8949" spans="1:20" x14ac:dyDescent="0.25">
      <c r="A8949">
        <v>8948</v>
      </c>
      <c r="B8949">
        <v>87787</v>
      </c>
      <c r="C8949" t="s">
        <v>1579</v>
      </c>
      <c r="D8949" t="s">
        <v>20</v>
      </c>
      <c r="E8949" t="s">
        <v>21</v>
      </c>
      <c r="F8949" t="s">
        <v>22</v>
      </c>
      <c r="G8949" t="s">
        <v>93</v>
      </c>
      <c r="H8949" t="s">
        <v>33</v>
      </c>
      <c r="I8949" t="s">
        <v>28</v>
      </c>
      <c r="J8949" t="s">
        <v>29</v>
      </c>
      <c r="K8949" t="s">
        <v>201</v>
      </c>
      <c r="L8949" t="s">
        <v>192</v>
      </c>
      <c r="M8949" t="s">
        <v>190</v>
      </c>
      <c r="N8949" s="2">
        <v>41403</v>
      </c>
      <c r="O8949" s="2">
        <v>41404</v>
      </c>
      <c r="P8949">
        <v>9</v>
      </c>
      <c r="Q8949" s="1">
        <v>7.0000000000000007E-2</v>
      </c>
      <c r="R8949">
        <v>35.770000000000003</v>
      </c>
      <c r="S8949">
        <v>9.02</v>
      </c>
      <c r="T8949">
        <f t="shared" si="139"/>
        <v>321.93</v>
      </c>
    </row>
    <row r="8950" spans="1:20" x14ac:dyDescent="0.25">
      <c r="A8950">
        <v>8949</v>
      </c>
      <c r="B8950">
        <v>87155</v>
      </c>
      <c r="C8950" t="s">
        <v>927</v>
      </c>
      <c r="D8950" t="s">
        <v>20</v>
      </c>
      <c r="E8950" t="s">
        <v>39</v>
      </c>
      <c r="F8950" t="s">
        <v>22</v>
      </c>
      <c r="G8950" t="s">
        <v>93</v>
      </c>
      <c r="H8950" t="s">
        <v>61</v>
      </c>
      <c r="I8950" t="s">
        <v>28</v>
      </c>
      <c r="J8950" t="s">
        <v>29</v>
      </c>
      <c r="K8950" t="s">
        <v>119</v>
      </c>
      <c r="L8950" t="s">
        <v>192</v>
      </c>
      <c r="M8950" t="s">
        <v>331</v>
      </c>
      <c r="N8950" s="2">
        <v>41061</v>
      </c>
      <c r="O8950" s="2">
        <v>41063</v>
      </c>
      <c r="P8950">
        <v>21</v>
      </c>
      <c r="Q8950" s="1">
        <v>0.01</v>
      </c>
      <c r="R8950">
        <v>3.98</v>
      </c>
      <c r="S8950">
        <v>5.26</v>
      </c>
      <c r="T8950">
        <f t="shared" si="139"/>
        <v>83.58</v>
      </c>
    </row>
    <row r="8951" spans="1:20" x14ac:dyDescent="0.25">
      <c r="A8951">
        <v>8950</v>
      </c>
      <c r="B8951">
        <v>87155</v>
      </c>
      <c r="C8951" t="s">
        <v>927</v>
      </c>
      <c r="D8951" t="s">
        <v>20</v>
      </c>
      <c r="E8951" t="s">
        <v>39</v>
      </c>
      <c r="F8951" t="s">
        <v>22</v>
      </c>
      <c r="G8951" t="s">
        <v>93</v>
      </c>
      <c r="H8951" t="s">
        <v>54</v>
      </c>
      <c r="I8951" t="s">
        <v>28</v>
      </c>
      <c r="J8951" t="s">
        <v>29</v>
      </c>
      <c r="K8951" t="s">
        <v>101</v>
      </c>
      <c r="L8951" t="s">
        <v>192</v>
      </c>
      <c r="M8951" t="s">
        <v>326</v>
      </c>
      <c r="N8951" s="2">
        <v>41061</v>
      </c>
      <c r="O8951" s="2">
        <v>41063</v>
      </c>
      <c r="P8951">
        <v>10</v>
      </c>
      <c r="Q8951" s="1">
        <v>0.03</v>
      </c>
      <c r="R8951">
        <v>98.31</v>
      </c>
      <c r="S8951">
        <v>0.49</v>
      </c>
      <c r="T8951">
        <f t="shared" si="139"/>
        <v>983.1</v>
      </c>
    </row>
    <row r="8952" spans="1:20" x14ac:dyDescent="0.25">
      <c r="A8952">
        <v>8951</v>
      </c>
      <c r="B8952">
        <v>91355</v>
      </c>
      <c r="C8952" t="s">
        <v>1485</v>
      </c>
      <c r="D8952" t="s">
        <v>20</v>
      </c>
      <c r="E8952" t="s">
        <v>39</v>
      </c>
      <c r="F8952" t="s">
        <v>31</v>
      </c>
      <c r="G8952" t="s">
        <v>48</v>
      </c>
      <c r="H8952" t="s">
        <v>78</v>
      </c>
      <c r="I8952" t="s">
        <v>28</v>
      </c>
      <c r="J8952" t="s">
        <v>29</v>
      </c>
      <c r="K8952" t="s">
        <v>154</v>
      </c>
      <c r="L8952" t="s">
        <v>192</v>
      </c>
      <c r="M8952" t="s">
        <v>69</v>
      </c>
      <c r="N8952" s="2">
        <v>40512</v>
      </c>
      <c r="O8952" s="2">
        <v>40519</v>
      </c>
      <c r="P8952">
        <v>18</v>
      </c>
      <c r="Q8952" s="1">
        <v>0.04</v>
      </c>
      <c r="R8952">
        <v>22.38</v>
      </c>
      <c r="S8952">
        <v>15.1</v>
      </c>
      <c r="T8952">
        <f t="shared" si="139"/>
        <v>402.84</v>
      </c>
    </row>
    <row r="8953" spans="1:20" x14ac:dyDescent="0.25">
      <c r="A8953">
        <v>8952</v>
      </c>
      <c r="B8953">
        <v>91361</v>
      </c>
      <c r="C8953" t="s">
        <v>1485</v>
      </c>
      <c r="D8953" t="s">
        <v>20</v>
      </c>
      <c r="E8953" t="s">
        <v>39</v>
      </c>
      <c r="F8953" t="s">
        <v>31</v>
      </c>
      <c r="G8953" t="s">
        <v>48</v>
      </c>
      <c r="H8953" t="s">
        <v>94</v>
      </c>
      <c r="I8953" t="s">
        <v>28</v>
      </c>
      <c r="J8953" t="s">
        <v>29</v>
      </c>
      <c r="K8953" t="s">
        <v>138</v>
      </c>
      <c r="L8953" t="s">
        <v>192</v>
      </c>
      <c r="M8953" t="s">
        <v>255</v>
      </c>
      <c r="N8953" s="2">
        <v>41608</v>
      </c>
      <c r="O8953" s="2">
        <v>41608</v>
      </c>
      <c r="P8953">
        <v>5</v>
      </c>
      <c r="Q8953" s="1">
        <v>7.0000000000000007E-2</v>
      </c>
      <c r="R8953">
        <v>6.3</v>
      </c>
      <c r="S8953">
        <v>0.5</v>
      </c>
      <c r="T8953">
        <f t="shared" si="139"/>
        <v>31.5</v>
      </c>
    </row>
    <row r="8954" spans="1:20" x14ac:dyDescent="0.25">
      <c r="A8954">
        <v>8953</v>
      </c>
      <c r="B8954">
        <v>91355</v>
      </c>
      <c r="C8954" t="s">
        <v>1485</v>
      </c>
      <c r="D8954" t="s">
        <v>20</v>
      </c>
      <c r="E8954" t="s">
        <v>187</v>
      </c>
      <c r="F8954" t="s">
        <v>31</v>
      </c>
      <c r="G8954" t="s">
        <v>48</v>
      </c>
      <c r="H8954" t="s">
        <v>225</v>
      </c>
      <c r="I8954" t="s">
        <v>28</v>
      </c>
      <c r="J8954" t="s">
        <v>29</v>
      </c>
      <c r="K8954" t="s">
        <v>158</v>
      </c>
      <c r="L8954" t="s">
        <v>192</v>
      </c>
      <c r="M8954" t="s">
        <v>69</v>
      </c>
      <c r="N8954" s="2">
        <v>40512</v>
      </c>
      <c r="O8954" s="2">
        <v>40514</v>
      </c>
      <c r="P8954">
        <v>3</v>
      </c>
      <c r="Q8954" s="1">
        <v>0.06</v>
      </c>
      <c r="R8954">
        <v>17.78</v>
      </c>
      <c r="S8954">
        <v>5.03</v>
      </c>
      <c r="T8954">
        <f t="shared" si="139"/>
        <v>53.34</v>
      </c>
    </row>
    <row r="8955" spans="1:20" x14ac:dyDescent="0.25">
      <c r="A8955">
        <v>8954</v>
      </c>
      <c r="B8955">
        <v>89976</v>
      </c>
      <c r="C8955" t="s">
        <v>327</v>
      </c>
      <c r="D8955" t="s">
        <v>20</v>
      </c>
      <c r="E8955" t="s">
        <v>39</v>
      </c>
      <c r="F8955" t="s">
        <v>31</v>
      </c>
      <c r="G8955" t="s">
        <v>93</v>
      </c>
      <c r="H8955" t="s">
        <v>49</v>
      </c>
      <c r="I8955" t="s">
        <v>28</v>
      </c>
      <c r="J8955" t="s">
        <v>29</v>
      </c>
      <c r="K8955" t="s">
        <v>226</v>
      </c>
      <c r="L8955" t="s">
        <v>192</v>
      </c>
      <c r="M8955" t="s">
        <v>35</v>
      </c>
      <c r="N8955" s="2">
        <v>41062</v>
      </c>
      <c r="O8955" s="2">
        <v>41062</v>
      </c>
      <c r="P8955">
        <v>11</v>
      </c>
      <c r="Q8955" s="1">
        <v>0.06</v>
      </c>
      <c r="R8955">
        <v>6.48</v>
      </c>
      <c r="S8955">
        <v>7.49</v>
      </c>
      <c r="T8955">
        <f t="shared" si="139"/>
        <v>71.28</v>
      </c>
    </row>
    <row r="8956" spans="1:20" x14ac:dyDescent="0.25">
      <c r="A8956">
        <v>8955</v>
      </c>
      <c r="B8956">
        <v>89976</v>
      </c>
      <c r="C8956" t="s">
        <v>327</v>
      </c>
      <c r="D8956" t="s">
        <v>20</v>
      </c>
      <c r="E8956" t="s">
        <v>39</v>
      </c>
      <c r="F8956" t="s">
        <v>31</v>
      </c>
      <c r="G8956" t="s">
        <v>93</v>
      </c>
      <c r="H8956" t="s">
        <v>42</v>
      </c>
      <c r="I8956" t="s">
        <v>28</v>
      </c>
      <c r="J8956" t="s">
        <v>29</v>
      </c>
      <c r="K8956" t="s">
        <v>136</v>
      </c>
      <c r="L8956" t="s">
        <v>44</v>
      </c>
      <c r="M8956" t="s">
        <v>35</v>
      </c>
      <c r="N8956" s="2">
        <v>41062</v>
      </c>
      <c r="O8956" s="2">
        <v>41064</v>
      </c>
      <c r="P8956">
        <v>9</v>
      </c>
      <c r="Q8956" s="1">
        <v>7.0000000000000007E-2</v>
      </c>
      <c r="R8956">
        <v>1.88</v>
      </c>
      <c r="S8956">
        <v>0.79</v>
      </c>
      <c r="T8956">
        <f t="shared" si="139"/>
        <v>16.919999999999998</v>
      </c>
    </row>
    <row r="8957" spans="1:20" x14ac:dyDescent="0.25">
      <c r="A8957">
        <v>8956</v>
      </c>
      <c r="B8957">
        <v>89086</v>
      </c>
      <c r="C8957" t="s">
        <v>395</v>
      </c>
      <c r="D8957" t="s">
        <v>20</v>
      </c>
      <c r="E8957" t="s">
        <v>21</v>
      </c>
      <c r="F8957" t="s">
        <v>22</v>
      </c>
      <c r="G8957" t="s">
        <v>23</v>
      </c>
      <c r="H8957" t="s">
        <v>24</v>
      </c>
      <c r="I8957" t="s">
        <v>28</v>
      </c>
      <c r="J8957" t="s">
        <v>29</v>
      </c>
      <c r="K8957" t="s">
        <v>213</v>
      </c>
      <c r="L8957" t="s">
        <v>192</v>
      </c>
      <c r="M8957" t="s">
        <v>137</v>
      </c>
      <c r="N8957" s="2">
        <v>40664</v>
      </c>
      <c r="O8957" s="2">
        <v>40665</v>
      </c>
      <c r="P8957">
        <v>11</v>
      </c>
      <c r="Q8957" s="1">
        <v>0.03</v>
      </c>
      <c r="R8957">
        <v>110.99</v>
      </c>
      <c r="S8957">
        <v>8.99</v>
      </c>
      <c r="T8957">
        <f t="shared" si="139"/>
        <v>1220.8899999999999</v>
      </c>
    </row>
    <row r="8958" spans="1:20" x14ac:dyDescent="0.25">
      <c r="A8958">
        <v>8957</v>
      </c>
      <c r="B8958">
        <v>90657</v>
      </c>
      <c r="C8958" t="s">
        <v>1305</v>
      </c>
      <c r="D8958" t="s">
        <v>20</v>
      </c>
      <c r="E8958" t="s">
        <v>39</v>
      </c>
      <c r="F8958" t="s">
        <v>31</v>
      </c>
      <c r="G8958" t="s">
        <v>48</v>
      </c>
      <c r="H8958" t="s">
        <v>78</v>
      </c>
      <c r="I8958" t="s">
        <v>28</v>
      </c>
      <c r="J8958" t="s">
        <v>29</v>
      </c>
      <c r="K8958" t="s">
        <v>136</v>
      </c>
      <c r="L8958" t="s">
        <v>192</v>
      </c>
      <c r="M8958" t="s">
        <v>35</v>
      </c>
      <c r="N8958" s="2">
        <v>41396</v>
      </c>
      <c r="O8958" s="2">
        <v>41403</v>
      </c>
      <c r="P8958">
        <v>1</v>
      </c>
      <c r="Q8958" s="1">
        <v>0.05</v>
      </c>
      <c r="R8958">
        <v>5.34</v>
      </c>
      <c r="S8958">
        <v>2.99</v>
      </c>
      <c r="T8958">
        <f t="shared" si="139"/>
        <v>5.34</v>
      </c>
    </row>
    <row r="8959" spans="1:20" x14ac:dyDescent="0.25">
      <c r="A8959">
        <v>8958</v>
      </c>
      <c r="B8959">
        <v>90657</v>
      </c>
      <c r="C8959" t="s">
        <v>1305</v>
      </c>
      <c r="D8959" t="s">
        <v>20</v>
      </c>
      <c r="E8959" t="s">
        <v>39</v>
      </c>
      <c r="F8959" t="s">
        <v>31</v>
      </c>
      <c r="G8959" t="s">
        <v>48</v>
      </c>
      <c r="H8959" t="s">
        <v>49</v>
      </c>
      <c r="I8959" t="s">
        <v>28</v>
      </c>
      <c r="J8959" t="s">
        <v>29</v>
      </c>
      <c r="K8959" t="s">
        <v>79</v>
      </c>
      <c r="L8959" t="s">
        <v>192</v>
      </c>
      <c r="M8959" t="s">
        <v>35</v>
      </c>
      <c r="N8959" s="2">
        <v>41396</v>
      </c>
      <c r="O8959" s="2">
        <v>41403</v>
      </c>
      <c r="P8959">
        <v>15</v>
      </c>
      <c r="Q8959" s="1">
        <v>0</v>
      </c>
      <c r="R8959">
        <v>15.42</v>
      </c>
      <c r="S8959">
        <v>5.41</v>
      </c>
      <c r="T8959">
        <f t="shared" si="139"/>
        <v>231.3</v>
      </c>
    </row>
    <row r="8960" spans="1:20" x14ac:dyDescent="0.25">
      <c r="A8960">
        <v>8959</v>
      </c>
      <c r="B8960">
        <v>88019</v>
      </c>
      <c r="C8960" t="s">
        <v>1610</v>
      </c>
      <c r="D8960" t="s">
        <v>20</v>
      </c>
      <c r="E8960" t="s">
        <v>39</v>
      </c>
      <c r="F8960" t="s">
        <v>22</v>
      </c>
      <c r="G8960" t="s">
        <v>93</v>
      </c>
      <c r="H8960" t="s">
        <v>42</v>
      </c>
      <c r="I8960" t="s">
        <v>28</v>
      </c>
      <c r="J8960" t="s">
        <v>29</v>
      </c>
      <c r="K8960" t="s">
        <v>228</v>
      </c>
      <c r="L8960" t="s">
        <v>192</v>
      </c>
      <c r="M8960" t="s">
        <v>86</v>
      </c>
      <c r="N8960" s="2">
        <v>40991</v>
      </c>
      <c r="O8960" s="2">
        <v>40994</v>
      </c>
      <c r="P8960">
        <v>10</v>
      </c>
      <c r="Q8960" s="1">
        <v>0.01</v>
      </c>
      <c r="R8960">
        <v>6.81</v>
      </c>
      <c r="S8960">
        <v>5.48</v>
      </c>
      <c r="T8960">
        <f t="shared" si="139"/>
        <v>68.099999999999994</v>
      </c>
    </row>
    <row r="8961" spans="1:20" x14ac:dyDescent="0.25">
      <c r="A8961">
        <v>8960</v>
      </c>
      <c r="B8961">
        <v>90445</v>
      </c>
      <c r="C8961" t="s">
        <v>1056</v>
      </c>
      <c r="D8961" t="s">
        <v>20</v>
      </c>
      <c r="E8961" t="s">
        <v>39</v>
      </c>
      <c r="F8961" t="s">
        <v>22</v>
      </c>
      <c r="G8961" t="s">
        <v>32</v>
      </c>
      <c r="H8961" t="s">
        <v>42</v>
      </c>
      <c r="I8961" t="s">
        <v>28</v>
      </c>
      <c r="J8961" t="s">
        <v>29</v>
      </c>
      <c r="K8961" t="s">
        <v>55</v>
      </c>
      <c r="L8961" t="s">
        <v>192</v>
      </c>
      <c r="M8961" t="s">
        <v>444</v>
      </c>
      <c r="N8961" s="2">
        <v>41229</v>
      </c>
      <c r="O8961" s="2">
        <v>41231</v>
      </c>
      <c r="P8961">
        <v>36</v>
      </c>
      <c r="Q8961" s="1">
        <v>7.0000000000000007E-2</v>
      </c>
      <c r="R8961">
        <v>4.9800000000000004</v>
      </c>
      <c r="S8961">
        <v>4.72</v>
      </c>
      <c r="T8961">
        <f t="shared" si="139"/>
        <v>179.28000000000003</v>
      </c>
    </row>
    <row r="8962" spans="1:20" x14ac:dyDescent="0.25">
      <c r="A8962">
        <v>8961</v>
      </c>
      <c r="B8962">
        <v>90445</v>
      </c>
      <c r="C8962" t="s">
        <v>1056</v>
      </c>
      <c r="D8962" t="s">
        <v>20</v>
      </c>
      <c r="E8962" t="s">
        <v>21</v>
      </c>
      <c r="F8962" t="s">
        <v>22</v>
      </c>
      <c r="G8962" t="s">
        <v>32</v>
      </c>
      <c r="H8962" t="s">
        <v>206</v>
      </c>
      <c r="I8962" t="s">
        <v>28</v>
      </c>
      <c r="J8962" t="s">
        <v>29</v>
      </c>
      <c r="K8962" t="s">
        <v>409</v>
      </c>
      <c r="L8962" t="s">
        <v>192</v>
      </c>
      <c r="M8962" t="s">
        <v>294</v>
      </c>
      <c r="N8962" s="2">
        <v>41229</v>
      </c>
      <c r="O8962" s="2">
        <v>41231</v>
      </c>
      <c r="P8962">
        <v>3</v>
      </c>
      <c r="Q8962" s="1">
        <v>0.01</v>
      </c>
      <c r="R8962">
        <v>195.99</v>
      </c>
      <c r="S8962">
        <v>4.2</v>
      </c>
      <c r="T8962">
        <f t="shared" si="139"/>
        <v>587.97</v>
      </c>
    </row>
    <row r="8963" spans="1:20" x14ac:dyDescent="0.25">
      <c r="A8963">
        <v>8962</v>
      </c>
      <c r="B8963">
        <v>88115</v>
      </c>
      <c r="C8963" t="s">
        <v>555</v>
      </c>
      <c r="D8963" t="s">
        <v>20</v>
      </c>
      <c r="E8963" t="s">
        <v>39</v>
      </c>
      <c r="F8963" t="s">
        <v>22</v>
      </c>
      <c r="G8963" t="s">
        <v>93</v>
      </c>
      <c r="H8963" t="s">
        <v>61</v>
      </c>
      <c r="I8963" t="s">
        <v>28</v>
      </c>
      <c r="J8963" t="s">
        <v>29</v>
      </c>
      <c r="K8963" t="s">
        <v>291</v>
      </c>
      <c r="L8963" t="s">
        <v>192</v>
      </c>
      <c r="M8963" t="s">
        <v>173</v>
      </c>
      <c r="N8963" s="2">
        <v>40697</v>
      </c>
      <c r="O8963" s="2">
        <v>40699</v>
      </c>
      <c r="P8963">
        <v>7</v>
      </c>
      <c r="Q8963" s="1">
        <v>0</v>
      </c>
      <c r="R8963">
        <v>2.84</v>
      </c>
      <c r="S8963">
        <v>5.44</v>
      </c>
      <c r="T8963">
        <f t="shared" ref="T8963:T9026" si="140">R8963*P8963</f>
        <v>19.88</v>
      </c>
    </row>
    <row r="8964" spans="1:20" x14ac:dyDescent="0.25">
      <c r="A8964">
        <v>8963</v>
      </c>
      <c r="B8964">
        <v>88123</v>
      </c>
      <c r="C8964" t="s">
        <v>555</v>
      </c>
      <c r="D8964" t="s">
        <v>20</v>
      </c>
      <c r="E8964" t="s">
        <v>39</v>
      </c>
      <c r="F8964" t="s">
        <v>22</v>
      </c>
      <c r="G8964" t="s">
        <v>93</v>
      </c>
      <c r="H8964" t="s">
        <v>42</v>
      </c>
      <c r="I8964" t="s">
        <v>28</v>
      </c>
      <c r="J8964" t="s">
        <v>29</v>
      </c>
      <c r="K8964" t="s">
        <v>116</v>
      </c>
      <c r="L8964" t="s">
        <v>192</v>
      </c>
      <c r="M8964" t="s">
        <v>190</v>
      </c>
      <c r="N8964" s="2">
        <v>41428</v>
      </c>
      <c r="O8964" s="2">
        <v>41430</v>
      </c>
      <c r="P8964">
        <v>12</v>
      </c>
      <c r="Q8964" s="1">
        <v>0.08</v>
      </c>
      <c r="R8964">
        <v>28.53</v>
      </c>
      <c r="S8964">
        <v>1.49</v>
      </c>
      <c r="T8964">
        <f t="shared" si="140"/>
        <v>342.36</v>
      </c>
    </row>
    <row r="8965" spans="1:20" x14ac:dyDescent="0.25">
      <c r="A8965">
        <v>8964</v>
      </c>
      <c r="B8965">
        <v>89395</v>
      </c>
      <c r="C8965" t="s">
        <v>1601</v>
      </c>
      <c r="D8965" t="s">
        <v>20</v>
      </c>
      <c r="E8965" t="s">
        <v>39</v>
      </c>
      <c r="F8965" t="s">
        <v>47</v>
      </c>
      <c r="G8965" t="s">
        <v>48</v>
      </c>
      <c r="H8965" t="s">
        <v>94</v>
      </c>
      <c r="I8965" t="s">
        <v>28</v>
      </c>
      <c r="J8965" t="s">
        <v>29</v>
      </c>
      <c r="K8965" t="s">
        <v>71</v>
      </c>
      <c r="L8965" t="s">
        <v>192</v>
      </c>
      <c r="M8965" t="s">
        <v>160</v>
      </c>
      <c r="N8965" s="2">
        <v>40590</v>
      </c>
      <c r="O8965" s="2">
        <v>40592</v>
      </c>
      <c r="P8965">
        <v>3</v>
      </c>
      <c r="Q8965" s="1">
        <v>0</v>
      </c>
      <c r="R8965">
        <v>55.48</v>
      </c>
      <c r="S8965">
        <v>14.3</v>
      </c>
      <c r="T8965">
        <f t="shared" si="140"/>
        <v>166.44</v>
      </c>
    </row>
    <row r="8966" spans="1:20" x14ac:dyDescent="0.25">
      <c r="A8966">
        <v>8965</v>
      </c>
      <c r="B8966">
        <v>89922</v>
      </c>
      <c r="C8966" t="s">
        <v>348</v>
      </c>
      <c r="D8966" t="s">
        <v>20</v>
      </c>
      <c r="E8966" t="s">
        <v>39</v>
      </c>
      <c r="F8966" t="s">
        <v>22</v>
      </c>
      <c r="G8966" t="s">
        <v>48</v>
      </c>
      <c r="H8966" t="s">
        <v>61</v>
      </c>
      <c r="I8966" t="s">
        <v>28</v>
      </c>
      <c r="J8966" t="s">
        <v>29</v>
      </c>
      <c r="K8966" t="s">
        <v>95</v>
      </c>
      <c r="L8966" t="s">
        <v>192</v>
      </c>
      <c r="M8966" t="s">
        <v>173</v>
      </c>
      <c r="N8966" s="2">
        <v>41520</v>
      </c>
      <c r="O8966" s="2">
        <v>41520</v>
      </c>
      <c r="P8966">
        <v>3</v>
      </c>
      <c r="Q8966" s="1">
        <v>0.08</v>
      </c>
      <c r="R8966">
        <v>3.8</v>
      </c>
      <c r="S8966">
        <v>1.49</v>
      </c>
      <c r="T8966">
        <f t="shared" si="140"/>
        <v>11.399999999999999</v>
      </c>
    </row>
    <row r="8967" spans="1:20" x14ac:dyDescent="0.25">
      <c r="A8967">
        <v>8966</v>
      </c>
      <c r="B8967">
        <v>89922</v>
      </c>
      <c r="C8967" t="s">
        <v>348</v>
      </c>
      <c r="D8967" t="s">
        <v>20</v>
      </c>
      <c r="E8967" t="s">
        <v>39</v>
      </c>
      <c r="F8967" t="s">
        <v>22</v>
      </c>
      <c r="G8967" t="s">
        <v>48</v>
      </c>
      <c r="H8967" t="s">
        <v>89</v>
      </c>
      <c r="I8967" t="s">
        <v>28</v>
      </c>
      <c r="J8967" t="s">
        <v>29</v>
      </c>
      <c r="K8967" t="s">
        <v>71</v>
      </c>
      <c r="L8967" t="s">
        <v>192</v>
      </c>
      <c r="M8967" t="s">
        <v>232</v>
      </c>
      <c r="N8967" s="2">
        <v>41520</v>
      </c>
      <c r="O8967" s="2">
        <v>41527</v>
      </c>
      <c r="P8967">
        <v>9</v>
      </c>
      <c r="Q8967" s="1">
        <v>0.03</v>
      </c>
      <c r="R8967">
        <v>15.57</v>
      </c>
      <c r="S8967">
        <v>1.39</v>
      </c>
      <c r="T8967">
        <f t="shared" si="140"/>
        <v>140.13</v>
      </c>
    </row>
    <row r="8968" spans="1:20" x14ac:dyDescent="0.25">
      <c r="A8968">
        <v>8967</v>
      </c>
      <c r="B8968">
        <v>86610</v>
      </c>
      <c r="C8968" t="s">
        <v>1052</v>
      </c>
      <c r="D8968" t="s">
        <v>20</v>
      </c>
      <c r="E8968" t="s">
        <v>39</v>
      </c>
      <c r="F8968" t="s">
        <v>40</v>
      </c>
      <c r="G8968" t="s">
        <v>23</v>
      </c>
      <c r="H8968" t="s">
        <v>49</v>
      </c>
      <c r="I8968" t="s">
        <v>28</v>
      </c>
      <c r="J8968" t="s">
        <v>29</v>
      </c>
      <c r="K8968" t="s">
        <v>248</v>
      </c>
      <c r="L8968" t="s">
        <v>706</v>
      </c>
      <c r="M8968" t="s">
        <v>59</v>
      </c>
      <c r="N8968" s="2">
        <v>40324</v>
      </c>
      <c r="O8968" s="2">
        <v>40326</v>
      </c>
      <c r="P8968">
        <v>3</v>
      </c>
      <c r="Q8968" s="1">
        <v>0.02</v>
      </c>
      <c r="R8968">
        <v>11.33</v>
      </c>
      <c r="S8968">
        <v>6.12</v>
      </c>
      <c r="T8968">
        <f t="shared" si="140"/>
        <v>33.99</v>
      </c>
    </row>
    <row r="8969" spans="1:20" x14ac:dyDescent="0.25">
      <c r="A8969">
        <v>8968</v>
      </c>
      <c r="B8969">
        <v>86610</v>
      </c>
      <c r="C8969" t="s">
        <v>1052</v>
      </c>
      <c r="D8969" t="s">
        <v>20</v>
      </c>
      <c r="E8969" t="s">
        <v>39</v>
      </c>
      <c r="F8969" t="s">
        <v>40</v>
      </c>
      <c r="G8969" t="s">
        <v>23</v>
      </c>
      <c r="H8969" t="s">
        <v>94</v>
      </c>
      <c r="I8969" t="s">
        <v>28</v>
      </c>
      <c r="J8969" t="s">
        <v>29</v>
      </c>
      <c r="K8969" t="s">
        <v>170</v>
      </c>
      <c r="L8969" t="s">
        <v>192</v>
      </c>
      <c r="M8969" t="s">
        <v>99</v>
      </c>
      <c r="N8969" s="2">
        <v>40324</v>
      </c>
      <c r="O8969" s="2">
        <v>40325</v>
      </c>
      <c r="P8969">
        <v>16</v>
      </c>
      <c r="Q8969" s="1">
        <v>0.01</v>
      </c>
      <c r="R8969">
        <v>15.67</v>
      </c>
      <c r="S8969">
        <v>1.39</v>
      </c>
      <c r="T8969">
        <f t="shared" si="140"/>
        <v>250.72</v>
      </c>
    </row>
    <row r="8970" spans="1:20" x14ac:dyDescent="0.25">
      <c r="A8970">
        <v>8969</v>
      </c>
      <c r="B8970">
        <v>86226</v>
      </c>
      <c r="C8970" t="s">
        <v>1571</v>
      </c>
      <c r="D8970" t="s">
        <v>20</v>
      </c>
      <c r="E8970" t="s">
        <v>39</v>
      </c>
      <c r="F8970" t="s">
        <v>31</v>
      </c>
      <c r="G8970" t="s">
        <v>23</v>
      </c>
      <c r="H8970" t="s">
        <v>42</v>
      </c>
      <c r="I8970" t="s">
        <v>28</v>
      </c>
      <c r="J8970" t="s">
        <v>29</v>
      </c>
      <c r="K8970" t="s">
        <v>228</v>
      </c>
      <c r="L8970" t="s">
        <v>192</v>
      </c>
      <c r="M8970" t="s">
        <v>91</v>
      </c>
      <c r="N8970" s="2">
        <v>41442</v>
      </c>
      <c r="O8970" s="2">
        <v>41443</v>
      </c>
      <c r="P8970">
        <v>9</v>
      </c>
      <c r="Q8970" s="1">
        <v>0.05</v>
      </c>
      <c r="R8970">
        <v>6.48</v>
      </c>
      <c r="S8970">
        <v>9.68</v>
      </c>
      <c r="T8970">
        <f t="shared" si="140"/>
        <v>58.320000000000007</v>
      </c>
    </row>
    <row r="8971" spans="1:20" x14ac:dyDescent="0.25">
      <c r="A8971">
        <v>8970</v>
      </c>
      <c r="B8971">
        <v>86222</v>
      </c>
      <c r="C8971" t="s">
        <v>1571</v>
      </c>
      <c r="D8971" t="s">
        <v>38</v>
      </c>
      <c r="E8971" t="s">
        <v>39</v>
      </c>
      <c r="F8971" t="s">
        <v>31</v>
      </c>
      <c r="G8971" t="s">
        <v>23</v>
      </c>
      <c r="H8971" t="s">
        <v>61</v>
      </c>
      <c r="I8971" t="s">
        <v>28</v>
      </c>
      <c r="J8971" t="s">
        <v>29</v>
      </c>
      <c r="K8971" t="s">
        <v>113</v>
      </c>
      <c r="L8971" t="s">
        <v>192</v>
      </c>
      <c r="M8971" t="s">
        <v>279</v>
      </c>
      <c r="N8971" s="2">
        <v>40346</v>
      </c>
      <c r="O8971" s="2">
        <v>40347</v>
      </c>
      <c r="P8971">
        <v>6</v>
      </c>
      <c r="Q8971" s="1">
        <v>0.04</v>
      </c>
      <c r="R8971">
        <v>33.89</v>
      </c>
      <c r="S8971">
        <v>5.0999999999999996</v>
      </c>
      <c r="T8971">
        <f t="shared" si="140"/>
        <v>203.34</v>
      </c>
    </row>
    <row r="8972" spans="1:20" x14ac:dyDescent="0.25">
      <c r="A8972">
        <v>8971</v>
      </c>
      <c r="B8972">
        <v>89605</v>
      </c>
      <c r="C8972" t="s">
        <v>965</v>
      </c>
      <c r="D8972" t="s">
        <v>20</v>
      </c>
      <c r="E8972" t="s">
        <v>39</v>
      </c>
      <c r="F8972" t="s">
        <v>31</v>
      </c>
      <c r="G8972" t="s">
        <v>23</v>
      </c>
      <c r="H8972" t="s">
        <v>49</v>
      </c>
      <c r="I8972" t="s">
        <v>28</v>
      </c>
      <c r="J8972" t="s">
        <v>29</v>
      </c>
      <c r="K8972" t="s">
        <v>95</v>
      </c>
      <c r="L8972" t="s">
        <v>192</v>
      </c>
      <c r="M8972" t="s">
        <v>367</v>
      </c>
      <c r="N8972" s="2">
        <v>41331</v>
      </c>
      <c r="O8972" s="2">
        <v>41334</v>
      </c>
      <c r="P8972">
        <v>5</v>
      </c>
      <c r="Q8972" s="1">
        <v>0.01</v>
      </c>
      <c r="R8972">
        <v>10.98</v>
      </c>
      <c r="S8972">
        <v>3.99</v>
      </c>
      <c r="T8972">
        <f t="shared" si="140"/>
        <v>54.900000000000006</v>
      </c>
    </row>
    <row r="8973" spans="1:20" x14ac:dyDescent="0.25">
      <c r="A8973">
        <v>8972</v>
      </c>
      <c r="B8973">
        <v>90304</v>
      </c>
      <c r="C8973" t="s">
        <v>1801</v>
      </c>
      <c r="D8973" t="s">
        <v>578</v>
      </c>
      <c r="E8973" t="s">
        <v>187</v>
      </c>
      <c r="F8973" t="s">
        <v>31</v>
      </c>
      <c r="G8973" t="s">
        <v>23</v>
      </c>
      <c r="H8973" t="s">
        <v>217</v>
      </c>
      <c r="I8973" t="s">
        <v>28</v>
      </c>
      <c r="J8973" t="s">
        <v>29</v>
      </c>
      <c r="K8973" t="s">
        <v>170</v>
      </c>
      <c r="L8973" t="s">
        <v>283</v>
      </c>
      <c r="M8973" t="s">
        <v>146</v>
      </c>
      <c r="N8973" s="2">
        <v>40586</v>
      </c>
      <c r="O8973" s="2">
        <v>40587</v>
      </c>
      <c r="P8973">
        <v>4</v>
      </c>
      <c r="Q8973" s="1">
        <v>0.09</v>
      </c>
      <c r="R8973">
        <v>280.98</v>
      </c>
      <c r="S8973">
        <v>57</v>
      </c>
      <c r="T8973">
        <f t="shared" si="140"/>
        <v>1123.92</v>
      </c>
    </row>
    <row r="8974" spans="1:20" x14ac:dyDescent="0.25">
      <c r="A8974">
        <v>8973</v>
      </c>
      <c r="B8974">
        <v>90304</v>
      </c>
      <c r="C8974" t="s">
        <v>1801</v>
      </c>
      <c r="D8974" t="s">
        <v>20</v>
      </c>
      <c r="E8974" t="s">
        <v>39</v>
      </c>
      <c r="F8974" t="s">
        <v>31</v>
      </c>
      <c r="G8974" t="s">
        <v>23</v>
      </c>
      <c r="H8974" t="s">
        <v>78</v>
      </c>
      <c r="I8974" t="s">
        <v>28</v>
      </c>
      <c r="J8974" t="s">
        <v>29</v>
      </c>
      <c r="K8974" t="s">
        <v>172</v>
      </c>
      <c r="L8974" t="s">
        <v>192</v>
      </c>
      <c r="M8974" t="s">
        <v>139</v>
      </c>
      <c r="N8974" s="2">
        <v>40586</v>
      </c>
      <c r="O8974" s="2">
        <v>40586</v>
      </c>
      <c r="P8974">
        <v>11</v>
      </c>
      <c r="Q8974" s="1">
        <v>0.01</v>
      </c>
      <c r="R8974">
        <v>9.99</v>
      </c>
      <c r="S8974">
        <v>11.59</v>
      </c>
      <c r="T8974">
        <f t="shared" si="140"/>
        <v>109.89</v>
      </c>
    </row>
    <row r="8975" spans="1:20" x14ac:dyDescent="0.25">
      <c r="A8975">
        <v>8974</v>
      </c>
      <c r="B8975">
        <v>90317</v>
      </c>
      <c r="C8975" t="s">
        <v>1113</v>
      </c>
      <c r="D8975" t="s">
        <v>20</v>
      </c>
      <c r="E8975" t="s">
        <v>187</v>
      </c>
      <c r="F8975" t="s">
        <v>31</v>
      </c>
      <c r="G8975" t="s">
        <v>93</v>
      </c>
      <c r="H8975" t="s">
        <v>225</v>
      </c>
      <c r="I8975" t="s">
        <v>28</v>
      </c>
      <c r="J8975" t="s">
        <v>29</v>
      </c>
      <c r="K8975" t="s">
        <v>82</v>
      </c>
      <c r="L8975" t="s">
        <v>746</v>
      </c>
      <c r="M8975" t="s">
        <v>214</v>
      </c>
      <c r="N8975" s="2">
        <v>41052</v>
      </c>
      <c r="O8975" s="2">
        <v>41054</v>
      </c>
      <c r="P8975">
        <v>11</v>
      </c>
      <c r="Q8975" s="1">
        <v>0.06</v>
      </c>
      <c r="R8975">
        <v>49.34</v>
      </c>
      <c r="S8975">
        <v>10.25</v>
      </c>
      <c r="T8975">
        <f t="shared" si="140"/>
        <v>542.74</v>
      </c>
    </row>
    <row r="8976" spans="1:20" x14ac:dyDescent="0.25">
      <c r="A8976">
        <v>8975</v>
      </c>
      <c r="B8976">
        <v>87137</v>
      </c>
      <c r="C8976" t="s">
        <v>2227</v>
      </c>
      <c r="D8976" t="s">
        <v>20</v>
      </c>
      <c r="E8976" t="s">
        <v>21</v>
      </c>
      <c r="F8976" t="s">
        <v>47</v>
      </c>
      <c r="G8976" t="s">
        <v>93</v>
      </c>
      <c r="H8976" t="s">
        <v>33</v>
      </c>
      <c r="I8976" t="s">
        <v>28</v>
      </c>
      <c r="J8976" t="s">
        <v>29</v>
      </c>
      <c r="K8976" t="s">
        <v>1447</v>
      </c>
      <c r="L8976" t="s">
        <v>192</v>
      </c>
      <c r="M8976" t="s">
        <v>114</v>
      </c>
      <c r="N8976" s="2">
        <v>40691</v>
      </c>
      <c r="O8976" s="2">
        <v>40691</v>
      </c>
      <c r="P8976">
        <v>17</v>
      </c>
      <c r="Q8976" s="1">
        <v>0.02</v>
      </c>
      <c r="R8976">
        <v>40.99</v>
      </c>
      <c r="S8976">
        <v>8.9700000000000006</v>
      </c>
      <c r="T8976">
        <f t="shared" si="140"/>
        <v>696.83</v>
      </c>
    </row>
    <row r="8977" spans="1:20" x14ac:dyDescent="0.25">
      <c r="A8977">
        <v>8976</v>
      </c>
      <c r="B8977">
        <v>87143</v>
      </c>
      <c r="C8977" t="s">
        <v>2013</v>
      </c>
      <c r="D8977" t="s">
        <v>20</v>
      </c>
      <c r="E8977" t="s">
        <v>21</v>
      </c>
      <c r="F8977" t="s">
        <v>47</v>
      </c>
      <c r="G8977" t="s">
        <v>93</v>
      </c>
      <c r="H8977" t="s">
        <v>33</v>
      </c>
      <c r="I8977" t="s">
        <v>28</v>
      </c>
      <c r="J8977" t="s">
        <v>29</v>
      </c>
      <c r="K8977" t="s">
        <v>1108</v>
      </c>
      <c r="L8977" t="s">
        <v>26</v>
      </c>
      <c r="M8977" t="s">
        <v>167</v>
      </c>
      <c r="N8977" s="2">
        <v>41422</v>
      </c>
      <c r="O8977" s="2">
        <v>41423</v>
      </c>
      <c r="P8977">
        <v>12</v>
      </c>
      <c r="Q8977" s="1">
        <v>0.09</v>
      </c>
      <c r="R8977">
        <v>17.48</v>
      </c>
      <c r="S8977">
        <v>1.99</v>
      </c>
      <c r="T8977">
        <f t="shared" si="140"/>
        <v>209.76</v>
      </c>
    </row>
    <row r="8978" spans="1:20" x14ac:dyDescent="0.25">
      <c r="A8978">
        <v>8977</v>
      </c>
      <c r="B8978">
        <v>85829</v>
      </c>
      <c r="C8978" t="s">
        <v>1277</v>
      </c>
      <c r="D8978" t="s">
        <v>578</v>
      </c>
      <c r="E8978" t="s">
        <v>187</v>
      </c>
      <c r="F8978" t="s">
        <v>22</v>
      </c>
      <c r="G8978" t="s">
        <v>41</v>
      </c>
      <c r="H8978" t="s">
        <v>225</v>
      </c>
      <c r="I8978" t="s">
        <v>28</v>
      </c>
      <c r="J8978" t="s">
        <v>29</v>
      </c>
      <c r="K8978" t="s">
        <v>43</v>
      </c>
      <c r="L8978" t="s">
        <v>283</v>
      </c>
      <c r="M8978" t="s">
        <v>331</v>
      </c>
      <c r="N8978" s="2">
        <v>40753</v>
      </c>
      <c r="O8978" s="2">
        <v>40753</v>
      </c>
      <c r="P8978">
        <v>14</v>
      </c>
      <c r="Q8978" s="1">
        <v>0.03</v>
      </c>
      <c r="R8978">
        <v>280.98</v>
      </c>
      <c r="S8978">
        <v>57</v>
      </c>
      <c r="T8978">
        <f t="shared" si="140"/>
        <v>3933.7200000000003</v>
      </c>
    </row>
    <row r="8979" spans="1:20" x14ac:dyDescent="0.25">
      <c r="A8979">
        <v>8978</v>
      </c>
      <c r="B8979">
        <v>85829</v>
      </c>
      <c r="C8979" t="s">
        <v>442</v>
      </c>
      <c r="D8979" t="s">
        <v>20</v>
      </c>
      <c r="E8979" t="s">
        <v>39</v>
      </c>
      <c r="F8979" t="s">
        <v>22</v>
      </c>
      <c r="G8979" t="s">
        <v>41</v>
      </c>
      <c r="H8979" t="s">
        <v>54</v>
      </c>
      <c r="I8979" t="s">
        <v>28</v>
      </c>
      <c r="J8979" t="s">
        <v>29</v>
      </c>
      <c r="K8979" t="s">
        <v>291</v>
      </c>
      <c r="L8979" t="s">
        <v>44</v>
      </c>
      <c r="M8979" t="s">
        <v>182</v>
      </c>
      <c r="N8979" s="2">
        <v>40753</v>
      </c>
      <c r="O8979" s="2">
        <v>40755</v>
      </c>
      <c r="P8979">
        <v>14</v>
      </c>
      <c r="Q8979" s="1">
        <v>0.03</v>
      </c>
      <c r="R8979">
        <v>2.2000000000000002</v>
      </c>
      <c r="S8979">
        <v>1.2</v>
      </c>
      <c r="T8979">
        <f t="shared" si="140"/>
        <v>30.800000000000004</v>
      </c>
    </row>
    <row r="8980" spans="1:20" x14ac:dyDescent="0.25">
      <c r="A8980">
        <v>8979</v>
      </c>
      <c r="B8980">
        <v>88078</v>
      </c>
      <c r="C8980" t="s">
        <v>1459</v>
      </c>
      <c r="D8980" t="s">
        <v>20</v>
      </c>
      <c r="E8980" t="s">
        <v>39</v>
      </c>
      <c r="F8980" t="s">
        <v>31</v>
      </c>
      <c r="G8980" t="s">
        <v>93</v>
      </c>
      <c r="H8980" t="s">
        <v>94</v>
      </c>
      <c r="I8980" t="s">
        <v>28</v>
      </c>
      <c r="J8980" t="s">
        <v>29</v>
      </c>
      <c r="K8980" t="s">
        <v>101</v>
      </c>
      <c r="L8980" t="s">
        <v>26</v>
      </c>
      <c r="M8980" t="s">
        <v>131</v>
      </c>
      <c r="N8980" s="2">
        <v>40929</v>
      </c>
      <c r="O8980" s="2">
        <v>40931</v>
      </c>
      <c r="P8980">
        <v>10</v>
      </c>
      <c r="Q8980" s="1">
        <v>0.06</v>
      </c>
      <c r="R8980">
        <v>11.66</v>
      </c>
      <c r="S8980">
        <v>7.95</v>
      </c>
      <c r="T8980">
        <f t="shared" si="140"/>
        <v>116.6</v>
      </c>
    </row>
    <row r="8981" spans="1:20" x14ac:dyDescent="0.25">
      <c r="A8981">
        <v>8980</v>
      </c>
      <c r="B8981">
        <v>89370</v>
      </c>
      <c r="C8981" t="s">
        <v>760</v>
      </c>
      <c r="D8981" t="s">
        <v>20</v>
      </c>
      <c r="E8981" t="s">
        <v>39</v>
      </c>
      <c r="F8981" t="s">
        <v>47</v>
      </c>
      <c r="G8981" t="s">
        <v>23</v>
      </c>
      <c r="H8981" t="s">
        <v>42</v>
      </c>
      <c r="I8981" t="s">
        <v>28</v>
      </c>
      <c r="J8981" t="s">
        <v>29</v>
      </c>
      <c r="K8981" t="s">
        <v>181</v>
      </c>
      <c r="L8981" t="s">
        <v>192</v>
      </c>
      <c r="M8981" t="s">
        <v>114</v>
      </c>
      <c r="N8981" s="2">
        <v>41562</v>
      </c>
      <c r="O8981" s="2">
        <v>41564</v>
      </c>
      <c r="P8981">
        <v>18</v>
      </c>
      <c r="Q8981" s="1">
        <v>0.04</v>
      </c>
      <c r="R8981">
        <v>4.9800000000000004</v>
      </c>
      <c r="S8981">
        <v>4.95</v>
      </c>
      <c r="T8981">
        <f t="shared" si="140"/>
        <v>89.640000000000015</v>
      </c>
    </row>
    <row r="8982" spans="1:20" x14ac:dyDescent="0.25">
      <c r="A8982">
        <v>8981</v>
      </c>
      <c r="B8982">
        <v>86568</v>
      </c>
      <c r="C8982" t="s">
        <v>2305</v>
      </c>
      <c r="D8982" t="s">
        <v>20</v>
      </c>
      <c r="E8982" t="s">
        <v>187</v>
      </c>
      <c r="F8982" t="s">
        <v>31</v>
      </c>
      <c r="G8982" t="s">
        <v>41</v>
      </c>
      <c r="H8982" t="s">
        <v>217</v>
      </c>
      <c r="I8982" t="s">
        <v>28</v>
      </c>
      <c r="J8982" t="s">
        <v>29</v>
      </c>
      <c r="K8982" t="s">
        <v>226</v>
      </c>
      <c r="L8982" t="s">
        <v>706</v>
      </c>
      <c r="M8982" t="s">
        <v>35</v>
      </c>
      <c r="N8982" s="2">
        <v>40744</v>
      </c>
      <c r="O8982" s="2">
        <v>40745</v>
      </c>
      <c r="P8982">
        <v>9</v>
      </c>
      <c r="Q8982" s="1">
        <v>0.05</v>
      </c>
      <c r="R8982">
        <v>60.65</v>
      </c>
      <c r="S8982">
        <v>12.23</v>
      </c>
      <c r="T8982">
        <f t="shared" si="140"/>
        <v>545.85</v>
      </c>
    </row>
    <row r="8983" spans="1:20" x14ac:dyDescent="0.25">
      <c r="A8983">
        <v>8982</v>
      </c>
      <c r="B8983">
        <v>89536</v>
      </c>
      <c r="C8983" t="s">
        <v>281</v>
      </c>
      <c r="D8983" t="s">
        <v>20</v>
      </c>
      <c r="E8983" t="s">
        <v>187</v>
      </c>
      <c r="F8983" t="s">
        <v>22</v>
      </c>
      <c r="G8983" t="s">
        <v>23</v>
      </c>
      <c r="H8983" t="s">
        <v>188</v>
      </c>
      <c r="I8983" t="s">
        <v>28</v>
      </c>
      <c r="J8983" t="s">
        <v>29</v>
      </c>
      <c r="K8983" t="s">
        <v>282</v>
      </c>
      <c r="L8983" t="s">
        <v>283</v>
      </c>
      <c r="M8983" t="s">
        <v>232</v>
      </c>
      <c r="N8983" s="2">
        <v>40183</v>
      </c>
      <c r="O8983" s="2">
        <v>40184</v>
      </c>
      <c r="P8983">
        <v>11</v>
      </c>
      <c r="Q8983" s="1">
        <v>0.08</v>
      </c>
      <c r="R8983">
        <v>1.81</v>
      </c>
      <c r="S8983">
        <v>0.75</v>
      </c>
      <c r="T8983">
        <f t="shared" si="140"/>
        <v>19.91</v>
      </c>
    </row>
    <row r="8984" spans="1:20" x14ac:dyDescent="0.25">
      <c r="A8984">
        <v>8983</v>
      </c>
      <c r="B8984">
        <v>89549</v>
      </c>
      <c r="C8984" t="s">
        <v>281</v>
      </c>
      <c r="D8984" t="s">
        <v>578</v>
      </c>
      <c r="E8984" t="s">
        <v>187</v>
      </c>
      <c r="F8984" t="s">
        <v>22</v>
      </c>
      <c r="G8984" t="s">
        <v>23</v>
      </c>
      <c r="H8984" t="s">
        <v>225</v>
      </c>
      <c r="I8984" t="s">
        <v>28</v>
      </c>
      <c r="J8984" t="s">
        <v>56</v>
      </c>
      <c r="K8984" t="s">
        <v>145</v>
      </c>
      <c r="L8984" t="s">
        <v>283</v>
      </c>
      <c r="M8984" t="s">
        <v>190</v>
      </c>
      <c r="N8984" s="2">
        <v>41279</v>
      </c>
      <c r="O8984" s="2">
        <v>41281</v>
      </c>
      <c r="P8984">
        <v>8</v>
      </c>
      <c r="Q8984" s="1">
        <v>0.06</v>
      </c>
      <c r="R8984">
        <v>20.98</v>
      </c>
      <c r="S8984">
        <v>53.03</v>
      </c>
      <c r="T8984">
        <f t="shared" si="140"/>
        <v>167.84</v>
      </c>
    </row>
    <row r="8985" spans="1:20" x14ac:dyDescent="0.25">
      <c r="A8985">
        <v>8984</v>
      </c>
      <c r="B8985">
        <v>89549</v>
      </c>
      <c r="C8985" t="s">
        <v>281</v>
      </c>
      <c r="D8985" t="s">
        <v>20</v>
      </c>
      <c r="E8985" t="s">
        <v>187</v>
      </c>
      <c r="F8985" t="s">
        <v>22</v>
      </c>
      <c r="G8985" t="s">
        <v>23</v>
      </c>
      <c r="H8985" t="s">
        <v>188</v>
      </c>
      <c r="I8985" t="s">
        <v>28</v>
      </c>
      <c r="J8985" t="s">
        <v>56</v>
      </c>
      <c r="K8985" t="s">
        <v>113</v>
      </c>
      <c r="L8985" t="s">
        <v>746</v>
      </c>
      <c r="M8985" t="s">
        <v>499</v>
      </c>
      <c r="N8985" s="2">
        <v>41279</v>
      </c>
      <c r="O8985" s="2">
        <v>41279</v>
      </c>
      <c r="P8985">
        <v>13</v>
      </c>
      <c r="Q8985" s="1">
        <v>7.0000000000000007E-2</v>
      </c>
      <c r="R8985">
        <v>279.48</v>
      </c>
      <c r="S8985">
        <v>35</v>
      </c>
      <c r="T8985">
        <f t="shared" si="140"/>
        <v>3633.2400000000002</v>
      </c>
    </row>
    <row r="8986" spans="1:20" x14ac:dyDescent="0.25">
      <c r="A8986">
        <v>8985</v>
      </c>
      <c r="B8986">
        <v>89549</v>
      </c>
      <c r="C8986" t="s">
        <v>281</v>
      </c>
      <c r="D8986" t="s">
        <v>20</v>
      </c>
      <c r="E8986" t="s">
        <v>187</v>
      </c>
      <c r="F8986" t="s">
        <v>22</v>
      </c>
      <c r="G8986" t="s">
        <v>23</v>
      </c>
      <c r="H8986" t="s">
        <v>225</v>
      </c>
      <c r="I8986" t="s">
        <v>28</v>
      </c>
      <c r="J8986" t="s">
        <v>56</v>
      </c>
      <c r="K8986" t="s">
        <v>43</v>
      </c>
      <c r="L8986" t="s">
        <v>330</v>
      </c>
      <c r="M8986" t="s">
        <v>86</v>
      </c>
      <c r="N8986" s="2">
        <v>41279</v>
      </c>
      <c r="O8986" s="2">
        <v>41280</v>
      </c>
      <c r="P8986">
        <v>13</v>
      </c>
      <c r="Q8986" s="1">
        <v>0.08</v>
      </c>
      <c r="R8986">
        <v>4.91</v>
      </c>
      <c r="S8986">
        <v>5.68</v>
      </c>
      <c r="T8986">
        <f t="shared" si="140"/>
        <v>63.83</v>
      </c>
    </row>
    <row r="8987" spans="1:20" x14ac:dyDescent="0.25">
      <c r="A8987">
        <v>8986</v>
      </c>
      <c r="B8987">
        <v>89536</v>
      </c>
      <c r="C8987" t="s">
        <v>281</v>
      </c>
      <c r="D8987" t="s">
        <v>20</v>
      </c>
      <c r="E8987" t="s">
        <v>21</v>
      </c>
      <c r="F8987" t="s">
        <v>22</v>
      </c>
      <c r="G8987" t="s">
        <v>23</v>
      </c>
      <c r="H8987" t="s">
        <v>203</v>
      </c>
      <c r="I8987" t="s">
        <v>28</v>
      </c>
      <c r="J8987" t="s">
        <v>56</v>
      </c>
      <c r="K8987" t="s">
        <v>213</v>
      </c>
      <c r="L8987" t="s">
        <v>192</v>
      </c>
      <c r="M8987" t="s">
        <v>444</v>
      </c>
      <c r="N8987" s="2">
        <v>40183</v>
      </c>
      <c r="O8987" s="2">
        <v>40183</v>
      </c>
      <c r="P8987">
        <v>6</v>
      </c>
      <c r="Q8987" s="1">
        <v>0.04</v>
      </c>
      <c r="R8987">
        <v>125.99</v>
      </c>
      <c r="S8987">
        <v>5.26</v>
      </c>
      <c r="T8987">
        <f t="shared" si="140"/>
        <v>755.93999999999994</v>
      </c>
    </row>
    <row r="8988" spans="1:20" x14ac:dyDescent="0.25">
      <c r="A8988">
        <v>8987</v>
      </c>
      <c r="B8988">
        <v>89627</v>
      </c>
      <c r="C8988" t="s">
        <v>335</v>
      </c>
      <c r="D8988" t="s">
        <v>38</v>
      </c>
      <c r="E8988" t="s">
        <v>39</v>
      </c>
      <c r="F8988" t="s">
        <v>40</v>
      </c>
      <c r="G8988" t="s">
        <v>93</v>
      </c>
      <c r="H8988" t="s">
        <v>42</v>
      </c>
      <c r="I8988" t="s">
        <v>28</v>
      </c>
      <c r="J8988" t="s">
        <v>56</v>
      </c>
      <c r="K8988" t="s">
        <v>129</v>
      </c>
      <c r="L8988" t="s">
        <v>192</v>
      </c>
      <c r="M8988" t="s">
        <v>99</v>
      </c>
      <c r="N8988" s="2">
        <v>41305</v>
      </c>
      <c r="O8988" s="2">
        <v>41306</v>
      </c>
      <c r="P8988">
        <v>12</v>
      </c>
      <c r="Q8988" s="1">
        <v>0.03</v>
      </c>
      <c r="R8988">
        <v>6.48</v>
      </c>
      <c r="S8988">
        <v>10.050000000000001</v>
      </c>
      <c r="T8988">
        <f t="shared" si="140"/>
        <v>77.760000000000005</v>
      </c>
    </row>
    <row r="8989" spans="1:20" x14ac:dyDescent="0.25">
      <c r="A8989">
        <v>8988</v>
      </c>
      <c r="B8989">
        <v>90652</v>
      </c>
      <c r="C8989" t="s">
        <v>2092</v>
      </c>
      <c r="D8989" t="s">
        <v>20</v>
      </c>
      <c r="E8989" t="s">
        <v>39</v>
      </c>
      <c r="F8989" t="s">
        <v>22</v>
      </c>
      <c r="G8989" t="s">
        <v>41</v>
      </c>
      <c r="H8989" t="s">
        <v>94</v>
      </c>
      <c r="I8989" t="s">
        <v>28</v>
      </c>
      <c r="J8989" t="s">
        <v>56</v>
      </c>
      <c r="K8989" t="s">
        <v>172</v>
      </c>
      <c r="L8989" t="s">
        <v>192</v>
      </c>
      <c r="M8989" t="s">
        <v>398</v>
      </c>
      <c r="N8989" s="2">
        <v>41384</v>
      </c>
      <c r="O8989" s="2">
        <v>41384</v>
      </c>
      <c r="P8989">
        <v>7</v>
      </c>
      <c r="Q8989" s="1">
        <v>7.0000000000000007E-2</v>
      </c>
      <c r="R8989">
        <v>22.38</v>
      </c>
      <c r="S8989">
        <v>15.1</v>
      </c>
      <c r="T8989">
        <f t="shared" si="140"/>
        <v>156.66</v>
      </c>
    </row>
    <row r="8990" spans="1:20" x14ac:dyDescent="0.25">
      <c r="A8990">
        <v>8989</v>
      </c>
      <c r="B8990">
        <v>90649</v>
      </c>
      <c r="C8990" t="s">
        <v>2092</v>
      </c>
      <c r="D8990" t="s">
        <v>578</v>
      </c>
      <c r="E8990" t="s">
        <v>187</v>
      </c>
      <c r="F8990" t="s">
        <v>22</v>
      </c>
      <c r="G8990" t="s">
        <v>41</v>
      </c>
      <c r="H8990" t="s">
        <v>219</v>
      </c>
      <c r="I8990" t="s">
        <v>28</v>
      </c>
      <c r="J8990" t="s">
        <v>56</v>
      </c>
      <c r="K8990" t="s">
        <v>113</v>
      </c>
      <c r="L8990" t="s">
        <v>330</v>
      </c>
      <c r="M8990" t="s">
        <v>173</v>
      </c>
      <c r="N8990" s="2">
        <v>40653</v>
      </c>
      <c r="O8990" s="2">
        <v>40655</v>
      </c>
      <c r="P8990">
        <v>5</v>
      </c>
      <c r="Q8990" s="1">
        <v>0.09</v>
      </c>
      <c r="R8990">
        <v>100.98</v>
      </c>
      <c r="S8990">
        <v>35.840000000000003</v>
      </c>
      <c r="T8990">
        <f t="shared" si="140"/>
        <v>504.90000000000003</v>
      </c>
    </row>
    <row r="8991" spans="1:20" x14ac:dyDescent="0.25">
      <c r="A8991">
        <v>8990</v>
      </c>
      <c r="B8991">
        <v>88964</v>
      </c>
      <c r="C8991" t="s">
        <v>1525</v>
      </c>
      <c r="D8991" t="s">
        <v>20</v>
      </c>
      <c r="E8991" t="s">
        <v>21</v>
      </c>
      <c r="F8991" t="s">
        <v>22</v>
      </c>
      <c r="G8991" t="s">
        <v>32</v>
      </c>
      <c r="H8991" t="s">
        <v>24</v>
      </c>
      <c r="I8991" t="s">
        <v>28</v>
      </c>
      <c r="J8991" t="s">
        <v>56</v>
      </c>
      <c r="K8991" t="s">
        <v>1107</v>
      </c>
      <c r="L8991" t="s">
        <v>26</v>
      </c>
      <c r="M8991" t="s">
        <v>123</v>
      </c>
      <c r="N8991" s="2">
        <v>41210</v>
      </c>
      <c r="O8991" s="2">
        <v>41211</v>
      </c>
      <c r="P8991">
        <v>5</v>
      </c>
      <c r="Q8991" s="1">
        <v>0.03</v>
      </c>
      <c r="R8991">
        <v>40.97</v>
      </c>
      <c r="S8991">
        <v>1.99</v>
      </c>
      <c r="T8991">
        <f t="shared" si="140"/>
        <v>204.85</v>
      </c>
    </row>
    <row r="8992" spans="1:20" x14ac:dyDescent="0.25">
      <c r="A8992">
        <v>8991</v>
      </c>
      <c r="B8992">
        <v>89660</v>
      </c>
      <c r="C8992" t="s">
        <v>1146</v>
      </c>
      <c r="D8992" t="s">
        <v>38</v>
      </c>
      <c r="E8992" t="s">
        <v>39</v>
      </c>
      <c r="F8992" t="s">
        <v>31</v>
      </c>
      <c r="G8992" t="s">
        <v>48</v>
      </c>
      <c r="H8992" t="s">
        <v>61</v>
      </c>
      <c r="I8992" t="s">
        <v>28</v>
      </c>
      <c r="J8992" t="s">
        <v>56</v>
      </c>
      <c r="K8992" t="s">
        <v>291</v>
      </c>
      <c r="L8992" t="s">
        <v>44</v>
      </c>
      <c r="M8992" t="s">
        <v>143</v>
      </c>
      <c r="N8992" s="2">
        <v>40828</v>
      </c>
      <c r="O8992" s="2">
        <v>40832</v>
      </c>
      <c r="P8992">
        <v>10</v>
      </c>
      <c r="Q8992" s="1">
        <v>0.04</v>
      </c>
      <c r="R8992">
        <v>37.94</v>
      </c>
      <c r="S8992">
        <v>5.08</v>
      </c>
      <c r="T8992">
        <f t="shared" si="140"/>
        <v>379.4</v>
      </c>
    </row>
    <row r="8993" spans="1:20" x14ac:dyDescent="0.25">
      <c r="A8993">
        <v>8992</v>
      </c>
      <c r="B8993">
        <v>89660</v>
      </c>
      <c r="C8993" t="s">
        <v>1146</v>
      </c>
      <c r="D8993" t="s">
        <v>20</v>
      </c>
      <c r="E8993" t="s">
        <v>21</v>
      </c>
      <c r="F8993" t="s">
        <v>31</v>
      </c>
      <c r="G8993" t="s">
        <v>48</v>
      </c>
      <c r="H8993" t="s">
        <v>33</v>
      </c>
      <c r="I8993" t="s">
        <v>28</v>
      </c>
      <c r="J8993" t="s">
        <v>56</v>
      </c>
      <c r="K8993" t="s">
        <v>1111</v>
      </c>
      <c r="L8993" t="s">
        <v>192</v>
      </c>
      <c r="M8993" t="s">
        <v>143</v>
      </c>
      <c r="N8993" s="2">
        <v>40828</v>
      </c>
      <c r="O8993" s="2">
        <v>40835</v>
      </c>
      <c r="P8993">
        <v>12</v>
      </c>
      <c r="Q8993" s="1">
        <v>0</v>
      </c>
      <c r="R8993">
        <v>85.99</v>
      </c>
      <c r="S8993">
        <v>2.79</v>
      </c>
      <c r="T8993">
        <f t="shared" si="140"/>
        <v>1031.8799999999999</v>
      </c>
    </row>
    <row r="8994" spans="1:20" x14ac:dyDescent="0.25">
      <c r="A8994">
        <v>8993</v>
      </c>
      <c r="B8994">
        <v>87597</v>
      </c>
      <c r="C8994" t="s">
        <v>1181</v>
      </c>
      <c r="D8994" t="s">
        <v>20</v>
      </c>
      <c r="E8994" t="s">
        <v>39</v>
      </c>
      <c r="F8994" t="s">
        <v>47</v>
      </c>
      <c r="G8994" t="s">
        <v>93</v>
      </c>
      <c r="H8994" t="s">
        <v>89</v>
      </c>
      <c r="I8994" t="s">
        <v>28</v>
      </c>
      <c r="J8994" t="s">
        <v>56</v>
      </c>
      <c r="K8994" t="s">
        <v>74</v>
      </c>
      <c r="L8994" t="s">
        <v>192</v>
      </c>
      <c r="M8994" t="s">
        <v>160</v>
      </c>
      <c r="N8994" s="2">
        <v>41284</v>
      </c>
      <c r="O8994" s="2">
        <v>41286</v>
      </c>
      <c r="P8994">
        <v>9</v>
      </c>
      <c r="Q8994" s="1">
        <v>0.02</v>
      </c>
      <c r="R8994">
        <v>4.91</v>
      </c>
      <c r="S8994">
        <v>0.5</v>
      </c>
      <c r="T8994">
        <f t="shared" si="140"/>
        <v>44.19</v>
      </c>
    </row>
    <row r="8995" spans="1:20" x14ac:dyDescent="0.25">
      <c r="A8995">
        <v>8994</v>
      </c>
      <c r="B8995">
        <v>87588</v>
      </c>
      <c r="C8995" t="s">
        <v>1181</v>
      </c>
      <c r="D8995" t="s">
        <v>20</v>
      </c>
      <c r="E8995" t="s">
        <v>39</v>
      </c>
      <c r="F8995" t="s">
        <v>47</v>
      </c>
      <c r="G8995" t="s">
        <v>93</v>
      </c>
      <c r="H8995" t="s">
        <v>94</v>
      </c>
      <c r="I8995" t="s">
        <v>28</v>
      </c>
      <c r="J8995" t="s">
        <v>56</v>
      </c>
      <c r="K8995" t="s">
        <v>74</v>
      </c>
      <c r="L8995" t="s">
        <v>192</v>
      </c>
      <c r="M8995" t="s">
        <v>160</v>
      </c>
      <c r="N8995" s="2">
        <v>40553</v>
      </c>
      <c r="O8995" s="2">
        <v>40555</v>
      </c>
      <c r="P8995">
        <v>3</v>
      </c>
      <c r="Q8995" s="1">
        <v>0.1</v>
      </c>
      <c r="R8995">
        <v>6.68</v>
      </c>
      <c r="S8995">
        <v>6.92</v>
      </c>
      <c r="T8995">
        <f t="shared" si="140"/>
        <v>20.04</v>
      </c>
    </row>
    <row r="8996" spans="1:20" x14ac:dyDescent="0.25">
      <c r="A8996">
        <v>8995</v>
      </c>
      <c r="B8996">
        <v>86798</v>
      </c>
      <c r="C8996" t="s">
        <v>2007</v>
      </c>
      <c r="D8996" t="s">
        <v>20</v>
      </c>
      <c r="E8996" t="s">
        <v>21</v>
      </c>
      <c r="F8996" t="s">
        <v>47</v>
      </c>
      <c r="G8996" t="s">
        <v>41</v>
      </c>
      <c r="H8996" t="s">
        <v>203</v>
      </c>
      <c r="I8996" t="s">
        <v>28</v>
      </c>
      <c r="J8996" t="s">
        <v>56</v>
      </c>
      <c r="K8996" t="s">
        <v>201</v>
      </c>
      <c r="L8996" t="s">
        <v>706</v>
      </c>
      <c r="M8996" t="s">
        <v>117</v>
      </c>
      <c r="N8996" s="2">
        <v>40810</v>
      </c>
      <c r="O8996" s="2">
        <v>40812</v>
      </c>
      <c r="P8996">
        <v>21</v>
      </c>
      <c r="Q8996" s="1">
        <v>0.1</v>
      </c>
      <c r="R8996">
        <v>28.99</v>
      </c>
      <c r="S8996">
        <v>8.59</v>
      </c>
      <c r="T8996">
        <f t="shared" si="140"/>
        <v>608.79</v>
      </c>
    </row>
    <row r="8997" spans="1:20" x14ac:dyDescent="0.25">
      <c r="A8997">
        <v>8996</v>
      </c>
      <c r="B8997">
        <v>89899</v>
      </c>
      <c r="C8997" t="s">
        <v>273</v>
      </c>
      <c r="D8997" t="s">
        <v>20</v>
      </c>
      <c r="E8997" t="s">
        <v>39</v>
      </c>
      <c r="F8997" t="s">
        <v>47</v>
      </c>
      <c r="G8997" t="s">
        <v>41</v>
      </c>
      <c r="H8997" t="s">
        <v>78</v>
      </c>
      <c r="I8997" t="s">
        <v>28</v>
      </c>
      <c r="J8997" t="s">
        <v>56</v>
      </c>
      <c r="K8997" t="s">
        <v>101</v>
      </c>
      <c r="L8997" t="s">
        <v>192</v>
      </c>
      <c r="M8997" t="s">
        <v>51</v>
      </c>
      <c r="N8997" s="2">
        <v>41054</v>
      </c>
      <c r="O8997" s="2">
        <v>41055</v>
      </c>
      <c r="P8997">
        <v>13</v>
      </c>
      <c r="Q8997" s="1">
        <v>0.09</v>
      </c>
      <c r="R8997">
        <v>4.28</v>
      </c>
      <c r="S8997">
        <v>5.68</v>
      </c>
      <c r="T8997">
        <f t="shared" si="140"/>
        <v>55.64</v>
      </c>
    </row>
    <row r="8998" spans="1:20" x14ac:dyDescent="0.25">
      <c r="A8998">
        <v>8997</v>
      </c>
      <c r="B8998">
        <v>89899</v>
      </c>
      <c r="C8998" t="s">
        <v>273</v>
      </c>
      <c r="D8998" t="s">
        <v>20</v>
      </c>
      <c r="E8998" t="s">
        <v>21</v>
      </c>
      <c r="F8998" t="s">
        <v>47</v>
      </c>
      <c r="G8998" t="s">
        <v>41</v>
      </c>
      <c r="H8998" t="s">
        <v>33</v>
      </c>
      <c r="I8998" t="s">
        <v>28</v>
      </c>
      <c r="J8998" t="s">
        <v>56</v>
      </c>
      <c r="K8998" t="s">
        <v>1254</v>
      </c>
      <c r="L8998" t="s">
        <v>192</v>
      </c>
      <c r="M8998" t="s">
        <v>111</v>
      </c>
      <c r="N8998" s="2">
        <v>41054</v>
      </c>
      <c r="O8998" s="2">
        <v>41055</v>
      </c>
      <c r="P8998">
        <v>20</v>
      </c>
      <c r="Q8998" s="1">
        <v>0.09</v>
      </c>
      <c r="R8998">
        <v>125.99</v>
      </c>
      <c r="S8998">
        <v>8.8000000000000007</v>
      </c>
      <c r="T8998">
        <f t="shared" si="140"/>
        <v>2519.7999999999997</v>
      </c>
    </row>
    <row r="8999" spans="1:20" x14ac:dyDescent="0.25">
      <c r="A8999">
        <v>8998</v>
      </c>
      <c r="B8999">
        <v>86658</v>
      </c>
      <c r="C8999" t="s">
        <v>1816</v>
      </c>
      <c r="D8999" t="s">
        <v>20</v>
      </c>
      <c r="E8999" t="s">
        <v>187</v>
      </c>
      <c r="F8999" t="s">
        <v>31</v>
      </c>
      <c r="G8999" t="s">
        <v>23</v>
      </c>
      <c r="H8999" t="s">
        <v>225</v>
      </c>
      <c r="I8999" t="s">
        <v>28</v>
      </c>
      <c r="J8999" t="s">
        <v>56</v>
      </c>
      <c r="K8999" t="s">
        <v>113</v>
      </c>
      <c r="L8999" t="s">
        <v>26</v>
      </c>
      <c r="M8999" t="s">
        <v>35</v>
      </c>
      <c r="N8999" s="2">
        <v>41079</v>
      </c>
      <c r="O8999" s="2">
        <v>41081</v>
      </c>
      <c r="P8999">
        <v>18</v>
      </c>
      <c r="Q8999" s="1">
        <v>7.0000000000000007E-2</v>
      </c>
      <c r="R8999">
        <v>10.52</v>
      </c>
      <c r="S8999">
        <v>7.94</v>
      </c>
      <c r="T8999">
        <f t="shared" si="140"/>
        <v>189.35999999999999</v>
      </c>
    </row>
    <row r="9000" spans="1:20" x14ac:dyDescent="0.25">
      <c r="A9000">
        <v>8999</v>
      </c>
      <c r="B9000">
        <v>86658</v>
      </c>
      <c r="C9000" t="s">
        <v>1816</v>
      </c>
      <c r="D9000" t="s">
        <v>20</v>
      </c>
      <c r="E9000" t="s">
        <v>21</v>
      </c>
      <c r="F9000" t="s">
        <v>31</v>
      </c>
      <c r="G9000" t="s">
        <v>23</v>
      </c>
      <c r="H9000" t="s">
        <v>206</v>
      </c>
      <c r="I9000" t="s">
        <v>28</v>
      </c>
      <c r="J9000" t="s">
        <v>56</v>
      </c>
      <c r="K9000" t="s">
        <v>198</v>
      </c>
      <c r="L9000" t="s">
        <v>192</v>
      </c>
      <c r="M9000" t="s">
        <v>121</v>
      </c>
      <c r="N9000" s="2">
        <v>41079</v>
      </c>
      <c r="O9000" s="2">
        <v>41079</v>
      </c>
      <c r="P9000">
        <v>2</v>
      </c>
      <c r="Q9000" s="1">
        <v>7.0000000000000007E-2</v>
      </c>
      <c r="R9000">
        <v>65.989999999999995</v>
      </c>
      <c r="S9000">
        <v>5.31</v>
      </c>
      <c r="T9000">
        <f t="shared" si="140"/>
        <v>131.97999999999999</v>
      </c>
    </row>
    <row r="9001" spans="1:20" x14ac:dyDescent="0.25">
      <c r="A9001">
        <v>9000</v>
      </c>
      <c r="B9001">
        <v>86485</v>
      </c>
      <c r="C9001" t="s">
        <v>771</v>
      </c>
      <c r="D9001" t="s">
        <v>20</v>
      </c>
      <c r="E9001" t="s">
        <v>21</v>
      </c>
      <c r="F9001" t="s">
        <v>47</v>
      </c>
      <c r="G9001" t="s">
        <v>257</v>
      </c>
      <c r="H9001" t="s">
        <v>203</v>
      </c>
      <c r="I9001" t="s">
        <v>28</v>
      </c>
      <c r="J9001" t="s">
        <v>56</v>
      </c>
      <c r="K9001" t="s">
        <v>1111</v>
      </c>
      <c r="L9001" t="s">
        <v>26</v>
      </c>
      <c r="M9001" t="s">
        <v>51</v>
      </c>
      <c r="N9001" s="2">
        <v>41636</v>
      </c>
      <c r="O9001" s="2">
        <v>41637</v>
      </c>
      <c r="P9001">
        <v>5</v>
      </c>
      <c r="Q9001" s="1">
        <v>0.02</v>
      </c>
      <c r="R9001">
        <v>29.89</v>
      </c>
      <c r="S9001">
        <v>1.99</v>
      </c>
      <c r="T9001">
        <f t="shared" si="140"/>
        <v>149.44999999999999</v>
      </c>
    </row>
    <row r="9002" spans="1:20" x14ac:dyDescent="0.25">
      <c r="A9002">
        <v>9001</v>
      </c>
      <c r="B9002">
        <v>86485</v>
      </c>
      <c r="C9002" t="s">
        <v>771</v>
      </c>
      <c r="D9002" t="s">
        <v>38</v>
      </c>
      <c r="E9002" t="s">
        <v>39</v>
      </c>
      <c r="F9002" t="s">
        <v>47</v>
      </c>
      <c r="G9002" t="s">
        <v>257</v>
      </c>
      <c r="H9002" t="s">
        <v>54</v>
      </c>
      <c r="I9002" t="s">
        <v>28</v>
      </c>
      <c r="J9002" t="s">
        <v>56</v>
      </c>
      <c r="K9002" t="s">
        <v>98</v>
      </c>
      <c r="L9002" t="s">
        <v>44</v>
      </c>
      <c r="M9002" t="s">
        <v>114</v>
      </c>
      <c r="N9002" s="2">
        <v>41636</v>
      </c>
      <c r="O9002" s="2">
        <v>41636</v>
      </c>
      <c r="P9002">
        <v>5</v>
      </c>
      <c r="Q9002" s="1">
        <v>0.01</v>
      </c>
      <c r="R9002">
        <v>3.28</v>
      </c>
      <c r="S9002">
        <v>3.97</v>
      </c>
      <c r="T9002">
        <f t="shared" si="140"/>
        <v>16.399999999999999</v>
      </c>
    </row>
    <row r="9003" spans="1:20" x14ac:dyDescent="0.25">
      <c r="A9003">
        <v>9002</v>
      </c>
      <c r="B9003">
        <v>90957</v>
      </c>
      <c r="C9003" t="s">
        <v>1132</v>
      </c>
      <c r="D9003" t="s">
        <v>578</v>
      </c>
      <c r="E9003" t="s">
        <v>187</v>
      </c>
      <c r="F9003" t="s">
        <v>40</v>
      </c>
      <c r="G9003" t="s">
        <v>48</v>
      </c>
      <c r="H9003" t="s">
        <v>217</v>
      </c>
      <c r="I9003" t="s">
        <v>28</v>
      </c>
      <c r="J9003" t="s">
        <v>56</v>
      </c>
      <c r="K9003" t="s">
        <v>181</v>
      </c>
      <c r="L9003" t="s">
        <v>330</v>
      </c>
      <c r="M9003" t="s">
        <v>264</v>
      </c>
      <c r="N9003" s="2">
        <v>41202</v>
      </c>
      <c r="O9003" s="2">
        <v>41206</v>
      </c>
      <c r="P9003">
        <v>1</v>
      </c>
      <c r="Q9003" s="1">
        <v>0.05</v>
      </c>
      <c r="R9003">
        <v>212.6</v>
      </c>
      <c r="S9003">
        <v>52.2</v>
      </c>
      <c r="T9003">
        <f t="shared" si="140"/>
        <v>212.6</v>
      </c>
    </row>
    <row r="9004" spans="1:20" x14ac:dyDescent="0.25">
      <c r="A9004">
        <v>9003</v>
      </c>
      <c r="B9004">
        <v>90927</v>
      </c>
      <c r="C9004" t="s">
        <v>345</v>
      </c>
      <c r="D9004" t="s">
        <v>20</v>
      </c>
      <c r="E9004" t="s">
        <v>39</v>
      </c>
      <c r="F9004" t="s">
        <v>47</v>
      </c>
      <c r="G9004" t="s">
        <v>41</v>
      </c>
      <c r="H9004" t="s">
        <v>42</v>
      </c>
      <c r="I9004" t="s">
        <v>28</v>
      </c>
      <c r="J9004" t="s">
        <v>36</v>
      </c>
      <c r="K9004" t="s">
        <v>116</v>
      </c>
      <c r="L9004" t="s">
        <v>192</v>
      </c>
      <c r="M9004" t="s">
        <v>134</v>
      </c>
      <c r="N9004" s="2">
        <v>40397</v>
      </c>
      <c r="O9004" s="2">
        <v>40398</v>
      </c>
      <c r="P9004">
        <v>6</v>
      </c>
      <c r="Q9004" s="1">
        <v>0.1</v>
      </c>
      <c r="R9004">
        <v>41.94</v>
      </c>
      <c r="S9004">
        <v>2.99</v>
      </c>
      <c r="T9004">
        <f t="shared" si="140"/>
        <v>251.64</v>
      </c>
    </row>
    <row r="9005" spans="1:20" x14ac:dyDescent="0.25">
      <c r="A9005">
        <v>9004</v>
      </c>
      <c r="B9005">
        <v>90931</v>
      </c>
      <c r="C9005" t="s">
        <v>345</v>
      </c>
      <c r="D9005" t="s">
        <v>20</v>
      </c>
      <c r="E9005" t="s">
        <v>39</v>
      </c>
      <c r="F9005" t="s">
        <v>47</v>
      </c>
      <c r="G9005" t="s">
        <v>41</v>
      </c>
      <c r="H9005" t="s">
        <v>78</v>
      </c>
      <c r="I9005" t="s">
        <v>28</v>
      </c>
      <c r="J9005" t="s">
        <v>36</v>
      </c>
      <c r="K9005" t="s">
        <v>79</v>
      </c>
      <c r="L9005" t="s">
        <v>44</v>
      </c>
      <c r="M9005" t="s">
        <v>134</v>
      </c>
      <c r="N9005" s="2">
        <v>41493</v>
      </c>
      <c r="O9005" s="2">
        <v>41493</v>
      </c>
      <c r="P9005">
        <v>11</v>
      </c>
      <c r="Q9005" s="1">
        <v>0.06</v>
      </c>
      <c r="R9005">
        <v>1.98</v>
      </c>
      <c r="S9005">
        <v>0.7</v>
      </c>
      <c r="T9005">
        <f t="shared" si="140"/>
        <v>21.78</v>
      </c>
    </row>
    <row r="9006" spans="1:20" x14ac:dyDescent="0.25">
      <c r="A9006">
        <v>9005</v>
      </c>
      <c r="B9006">
        <v>90514</v>
      </c>
      <c r="C9006" t="s">
        <v>992</v>
      </c>
      <c r="D9006" t="s">
        <v>20</v>
      </c>
      <c r="E9006" t="s">
        <v>39</v>
      </c>
      <c r="F9006" t="s">
        <v>22</v>
      </c>
      <c r="G9006" t="s">
        <v>93</v>
      </c>
      <c r="H9006" t="s">
        <v>49</v>
      </c>
      <c r="I9006" t="s">
        <v>28</v>
      </c>
      <c r="J9006" t="s">
        <v>36</v>
      </c>
      <c r="K9006" t="s">
        <v>50</v>
      </c>
      <c r="L9006" t="s">
        <v>192</v>
      </c>
      <c r="M9006" t="s">
        <v>80</v>
      </c>
      <c r="N9006" s="2">
        <v>40260</v>
      </c>
      <c r="O9006" s="2">
        <v>40262</v>
      </c>
      <c r="P9006">
        <v>6</v>
      </c>
      <c r="Q9006" s="1">
        <v>0.09</v>
      </c>
      <c r="R9006">
        <v>4.55</v>
      </c>
      <c r="S9006">
        <v>1.49</v>
      </c>
      <c r="T9006">
        <f t="shared" si="140"/>
        <v>27.299999999999997</v>
      </c>
    </row>
    <row r="9007" spans="1:20" x14ac:dyDescent="0.25">
      <c r="A9007">
        <v>9006</v>
      </c>
      <c r="B9007">
        <v>90514</v>
      </c>
      <c r="C9007" t="s">
        <v>1787</v>
      </c>
      <c r="D9007" t="s">
        <v>38</v>
      </c>
      <c r="E9007" t="s">
        <v>39</v>
      </c>
      <c r="F9007" t="s">
        <v>22</v>
      </c>
      <c r="G9007" t="s">
        <v>93</v>
      </c>
      <c r="H9007" t="s">
        <v>49</v>
      </c>
      <c r="I9007" t="s">
        <v>28</v>
      </c>
      <c r="J9007" t="s">
        <v>36</v>
      </c>
      <c r="K9007" t="s">
        <v>79</v>
      </c>
      <c r="L9007" t="s">
        <v>192</v>
      </c>
      <c r="M9007" t="s">
        <v>190</v>
      </c>
      <c r="N9007" s="2">
        <v>40260</v>
      </c>
      <c r="O9007" s="2">
        <v>40262</v>
      </c>
      <c r="P9007">
        <v>11</v>
      </c>
      <c r="Q9007" s="1">
        <v>7.0000000000000007E-2</v>
      </c>
      <c r="R9007">
        <v>9.7799999999999994</v>
      </c>
      <c r="S9007">
        <v>5.76</v>
      </c>
      <c r="T9007">
        <f t="shared" si="140"/>
        <v>107.58</v>
      </c>
    </row>
    <row r="9008" spans="1:20" x14ac:dyDescent="0.25">
      <c r="A9008">
        <v>9007</v>
      </c>
      <c r="B9008">
        <v>88793</v>
      </c>
      <c r="C9008" t="s">
        <v>1355</v>
      </c>
      <c r="D9008" t="s">
        <v>20</v>
      </c>
      <c r="E9008" t="s">
        <v>21</v>
      </c>
      <c r="F9008" t="s">
        <v>31</v>
      </c>
      <c r="G9008" t="s">
        <v>32</v>
      </c>
      <c r="H9008" t="s">
        <v>203</v>
      </c>
      <c r="I9008" t="s">
        <v>28</v>
      </c>
      <c r="J9008" t="s">
        <v>36</v>
      </c>
      <c r="K9008" t="s">
        <v>1138</v>
      </c>
      <c r="L9008" t="s">
        <v>192</v>
      </c>
      <c r="M9008" t="s">
        <v>279</v>
      </c>
      <c r="N9008" s="2">
        <v>41598</v>
      </c>
      <c r="O9008" s="2">
        <v>41599</v>
      </c>
      <c r="P9008">
        <v>1</v>
      </c>
      <c r="Q9008" s="1">
        <v>0.1</v>
      </c>
      <c r="R9008">
        <v>100.98</v>
      </c>
      <c r="S9008">
        <v>7.18</v>
      </c>
      <c r="T9008">
        <f t="shared" si="140"/>
        <v>100.98</v>
      </c>
    </row>
    <row r="9009" spans="1:20" x14ac:dyDescent="0.25">
      <c r="A9009">
        <v>9008</v>
      </c>
      <c r="B9009">
        <v>88784</v>
      </c>
      <c r="C9009" t="s">
        <v>1355</v>
      </c>
      <c r="D9009" t="s">
        <v>20</v>
      </c>
      <c r="E9009" t="s">
        <v>21</v>
      </c>
      <c r="F9009" t="s">
        <v>31</v>
      </c>
      <c r="G9009" t="s">
        <v>32</v>
      </c>
      <c r="H9009" t="s">
        <v>33</v>
      </c>
      <c r="I9009" t="s">
        <v>28</v>
      </c>
      <c r="J9009" t="s">
        <v>36</v>
      </c>
      <c r="K9009" t="s">
        <v>201</v>
      </c>
      <c r="L9009" t="s">
        <v>192</v>
      </c>
      <c r="M9009" t="s">
        <v>83</v>
      </c>
      <c r="N9009" s="2">
        <v>40502</v>
      </c>
      <c r="O9009" s="2">
        <v>40503</v>
      </c>
      <c r="P9009">
        <v>29</v>
      </c>
      <c r="Q9009" s="1">
        <v>0.03</v>
      </c>
      <c r="R9009">
        <v>205.99</v>
      </c>
      <c r="S9009">
        <v>3</v>
      </c>
      <c r="T9009">
        <f t="shared" si="140"/>
        <v>5973.71</v>
      </c>
    </row>
    <row r="9010" spans="1:20" x14ac:dyDescent="0.25">
      <c r="A9010">
        <v>9009</v>
      </c>
      <c r="B9010">
        <v>88881</v>
      </c>
      <c r="C9010" t="s">
        <v>1125</v>
      </c>
      <c r="D9010" t="s">
        <v>20</v>
      </c>
      <c r="E9010" t="s">
        <v>21</v>
      </c>
      <c r="F9010" t="s">
        <v>40</v>
      </c>
      <c r="G9010" t="s">
        <v>48</v>
      </c>
      <c r="H9010" t="s">
        <v>203</v>
      </c>
      <c r="I9010" t="s">
        <v>28</v>
      </c>
      <c r="J9010" t="s">
        <v>36</v>
      </c>
      <c r="K9010" t="s">
        <v>210</v>
      </c>
      <c r="L9010" t="s">
        <v>706</v>
      </c>
      <c r="M9010" t="s">
        <v>393</v>
      </c>
      <c r="N9010" s="2">
        <v>40372</v>
      </c>
      <c r="O9010" s="2">
        <v>40372</v>
      </c>
      <c r="P9010">
        <v>10</v>
      </c>
      <c r="Q9010" s="1">
        <v>0.06</v>
      </c>
      <c r="R9010">
        <v>7.99</v>
      </c>
      <c r="S9010">
        <v>5.03</v>
      </c>
      <c r="T9010">
        <f t="shared" si="140"/>
        <v>79.900000000000006</v>
      </c>
    </row>
    <row r="9011" spans="1:20" x14ac:dyDescent="0.25">
      <c r="A9011">
        <v>9010</v>
      </c>
      <c r="B9011">
        <v>86368</v>
      </c>
      <c r="C9011" t="s">
        <v>680</v>
      </c>
      <c r="D9011" t="s">
        <v>20</v>
      </c>
      <c r="E9011" t="s">
        <v>39</v>
      </c>
      <c r="F9011" t="s">
        <v>22</v>
      </c>
      <c r="G9011" t="s">
        <v>93</v>
      </c>
      <c r="H9011" t="s">
        <v>49</v>
      </c>
      <c r="I9011" t="s">
        <v>28</v>
      </c>
      <c r="J9011" t="s">
        <v>36</v>
      </c>
      <c r="K9011" t="s">
        <v>163</v>
      </c>
      <c r="L9011" t="s">
        <v>192</v>
      </c>
      <c r="M9011" t="s">
        <v>444</v>
      </c>
      <c r="N9011" s="2">
        <v>40261</v>
      </c>
      <c r="O9011" s="2">
        <v>40262</v>
      </c>
      <c r="P9011">
        <v>2</v>
      </c>
      <c r="Q9011" s="1">
        <v>0.02</v>
      </c>
      <c r="R9011">
        <v>15.42</v>
      </c>
      <c r="S9011">
        <v>5.41</v>
      </c>
      <c r="T9011">
        <f t="shared" si="140"/>
        <v>30.84</v>
      </c>
    </row>
    <row r="9012" spans="1:20" x14ac:dyDescent="0.25">
      <c r="A9012">
        <v>9011</v>
      </c>
      <c r="B9012">
        <v>91050</v>
      </c>
      <c r="C9012" t="s">
        <v>1534</v>
      </c>
      <c r="D9012" t="s">
        <v>38</v>
      </c>
      <c r="E9012" t="s">
        <v>21</v>
      </c>
      <c r="F9012" t="s">
        <v>31</v>
      </c>
      <c r="G9012" t="s">
        <v>48</v>
      </c>
      <c r="H9012" t="s">
        <v>33</v>
      </c>
      <c r="I9012" t="s">
        <v>28</v>
      </c>
      <c r="J9012" t="s">
        <v>36</v>
      </c>
      <c r="K9012" t="s">
        <v>201</v>
      </c>
      <c r="L9012" t="s">
        <v>192</v>
      </c>
      <c r="M9012" t="s">
        <v>367</v>
      </c>
      <c r="N9012" s="2">
        <v>40747</v>
      </c>
      <c r="O9012" s="2">
        <v>40754</v>
      </c>
      <c r="P9012">
        <v>4</v>
      </c>
      <c r="Q9012" s="1">
        <v>0.04</v>
      </c>
      <c r="R9012">
        <v>115.99</v>
      </c>
      <c r="S9012">
        <v>2.5</v>
      </c>
      <c r="T9012">
        <f t="shared" si="140"/>
        <v>463.96</v>
      </c>
    </row>
    <row r="9013" spans="1:20" x14ac:dyDescent="0.25">
      <c r="A9013">
        <v>9012</v>
      </c>
      <c r="B9013">
        <v>89831</v>
      </c>
      <c r="C9013" t="s">
        <v>1120</v>
      </c>
      <c r="D9013" t="s">
        <v>20</v>
      </c>
      <c r="E9013" t="s">
        <v>39</v>
      </c>
      <c r="F9013" t="s">
        <v>47</v>
      </c>
      <c r="G9013" t="s">
        <v>23</v>
      </c>
      <c r="H9013" t="s">
        <v>54</v>
      </c>
      <c r="I9013" t="s">
        <v>28</v>
      </c>
      <c r="J9013" t="s">
        <v>36</v>
      </c>
      <c r="K9013" t="s">
        <v>228</v>
      </c>
      <c r="L9013" t="s">
        <v>192</v>
      </c>
      <c r="M9013" t="s">
        <v>111</v>
      </c>
      <c r="N9013" s="2">
        <v>41043</v>
      </c>
      <c r="O9013" s="2">
        <v>41044</v>
      </c>
      <c r="P9013">
        <v>9</v>
      </c>
      <c r="Q9013" s="1">
        <v>0.09</v>
      </c>
      <c r="R9013">
        <v>7.68</v>
      </c>
      <c r="S9013">
        <v>6.16</v>
      </c>
      <c r="T9013">
        <f t="shared" si="140"/>
        <v>69.12</v>
      </c>
    </row>
    <row r="9014" spans="1:20" x14ac:dyDescent="0.25">
      <c r="A9014">
        <v>9013</v>
      </c>
      <c r="B9014">
        <v>87540</v>
      </c>
      <c r="C9014" t="s">
        <v>1675</v>
      </c>
      <c r="D9014" t="s">
        <v>20</v>
      </c>
      <c r="E9014" t="s">
        <v>21</v>
      </c>
      <c r="F9014" t="s">
        <v>22</v>
      </c>
      <c r="G9014" t="s">
        <v>93</v>
      </c>
      <c r="H9014" t="s">
        <v>206</v>
      </c>
      <c r="I9014" t="s">
        <v>28</v>
      </c>
      <c r="J9014" t="s">
        <v>36</v>
      </c>
      <c r="K9014" t="s">
        <v>25</v>
      </c>
      <c r="L9014" t="s">
        <v>26</v>
      </c>
      <c r="M9014" t="s">
        <v>173</v>
      </c>
      <c r="N9014" s="2">
        <v>41094</v>
      </c>
      <c r="O9014" s="2">
        <v>41094</v>
      </c>
      <c r="P9014">
        <v>13</v>
      </c>
      <c r="Q9014" s="1">
        <v>0.09</v>
      </c>
      <c r="R9014">
        <v>8.4600000000000009</v>
      </c>
      <c r="S9014">
        <v>3.62</v>
      </c>
      <c r="T9014">
        <f t="shared" si="140"/>
        <v>109.98000000000002</v>
      </c>
    </row>
    <row r="9015" spans="1:20" x14ac:dyDescent="0.25">
      <c r="A9015">
        <v>9014</v>
      </c>
      <c r="B9015">
        <v>87540</v>
      </c>
      <c r="C9015" t="s">
        <v>1675</v>
      </c>
      <c r="D9015" t="s">
        <v>20</v>
      </c>
      <c r="E9015" t="s">
        <v>21</v>
      </c>
      <c r="F9015" t="s">
        <v>22</v>
      </c>
      <c r="G9015" t="s">
        <v>23</v>
      </c>
      <c r="H9015" t="s">
        <v>203</v>
      </c>
      <c r="I9015" t="s">
        <v>28</v>
      </c>
      <c r="J9015" t="s">
        <v>36</v>
      </c>
      <c r="K9015" t="s">
        <v>1138</v>
      </c>
      <c r="L9015" t="s">
        <v>192</v>
      </c>
      <c r="M9015" t="s">
        <v>398</v>
      </c>
      <c r="N9015" s="2">
        <v>41094</v>
      </c>
      <c r="O9015" s="2">
        <v>41097</v>
      </c>
      <c r="P9015">
        <v>3</v>
      </c>
      <c r="Q9015" s="1">
        <v>0.06</v>
      </c>
      <c r="R9015">
        <v>30.98</v>
      </c>
      <c r="S9015">
        <v>6.5</v>
      </c>
      <c r="T9015">
        <f t="shared" si="140"/>
        <v>92.94</v>
      </c>
    </row>
    <row r="9016" spans="1:20" x14ac:dyDescent="0.25">
      <c r="A9016">
        <v>9015</v>
      </c>
      <c r="B9016">
        <v>86236</v>
      </c>
      <c r="C9016" t="s">
        <v>1030</v>
      </c>
      <c r="D9016" t="s">
        <v>20</v>
      </c>
      <c r="E9016" t="s">
        <v>39</v>
      </c>
      <c r="F9016" t="s">
        <v>22</v>
      </c>
      <c r="G9016" t="s">
        <v>48</v>
      </c>
      <c r="H9016" t="s">
        <v>49</v>
      </c>
      <c r="I9016" t="s">
        <v>28</v>
      </c>
      <c r="J9016" t="s">
        <v>36</v>
      </c>
      <c r="K9016" t="s">
        <v>129</v>
      </c>
      <c r="L9016" t="s">
        <v>192</v>
      </c>
      <c r="M9016" t="s">
        <v>190</v>
      </c>
      <c r="N9016" s="2">
        <v>40820</v>
      </c>
      <c r="O9016" s="2">
        <v>40827</v>
      </c>
      <c r="P9016">
        <v>14</v>
      </c>
      <c r="Q9016" s="1">
        <v>0.04</v>
      </c>
      <c r="R9016">
        <v>4.91</v>
      </c>
      <c r="S9016">
        <v>5.68</v>
      </c>
      <c r="T9016">
        <f t="shared" si="140"/>
        <v>68.740000000000009</v>
      </c>
    </row>
    <row r="9017" spans="1:20" x14ac:dyDescent="0.25">
      <c r="A9017">
        <v>9016</v>
      </c>
      <c r="B9017">
        <v>86236</v>
      </c>
      <c r="C9017" t="s">
        <v>1030</v>
      </c>
      <c r="D9017" t="s">
        <v>20</v>
      </c>
      <c r="E9017" t="s">
        <v>39</v>
      </c>
      <c r="F9017" t="s">
        <v>22</v>
      </c>
      <c r="G9017" t="s">
        <v>48</v>
      </c>
      <c r="H9017" t="s">
        <v>49</v>
      </c>
      <c r="I9017" t="s">
        <v>28</v>
      </c>
      <c r="J9017" t="s">
        <v>36</v>
      </c>
      <c r="K9017" t="s">
        <v>55</v>
      </c>
      <c r="L9017" t="s">
        <v>192</v>
      </c>
      <c r="M9017" t="s">
        <v>232</v>
      </c>
      <c r="N9017" s="2">
        <v>40820</v>
      </c>
      <c r="O9017" s="2">
        <v>40820</v>
      </c>
      <c r="P9017">
        <v>15</v>
      </c>
      <c r="Q9017" s="1">
        <v>0.06</v>
      </c>
      <c r="R9017">
        <v>15.99</v>
      </c>
      <c r="S9017">
        <v>13.18</v>
      </c>
      <c r="T9017">
        <f t="shared" si="140"/>
        <v>239.85</v>
      </c>
    </row>
    <row r="9018" spans="1:20" x14ac:dyDescent="0.25">
      <c r="A9018">
        <v>9017</v>
      </c>
      <c r="B9018">
        <v>86236</v>
      </c>
      <c r="C9018" t="s">
        <v>1030</v>
      </c>
      <c r="D9018" t="s">
        <v>20</v>
      </c>
      <c r="E9018" t="s">
        <v>39</v>
      </c>
      <c r="F9018" t="s">
        <v>22</v>
      </c>
      <c r="G9018" t="s">
        <v>48</v>
      </c>
      <c r="H9018" t="s">
        <v>94</v>
      </c>
      <c r="I9018" t="s">
        <v>28</v>
      </c>
      <c r="J9018" t="s">
        <v>36</v>
      </c>
      <c r="K9018" t="s">
        <v>58</v>
      </c>
      <c r="L9018" t="s">
        <v>192</v>
      </c>
      <c r="M9018" t="s">
        <v>173</v>
      </c>
      <c r="N9018" s="2">
        <v>40820</v>
      </c>
      <c r="O9018" s="2">
        <v>40820</v>
      </c>
      <c r="P9018">
        <v>22</v>
      </c>
      <c r="Q9018" s="1">
        <v>0.04</v>
      </c>
      <c r="R9018">
        <v>6.54</v>
      </c>
      <c r="S9018">
        <v>5.27</v>
      </c>
      <c r="T9018">
        <f t="shared" si="140"/>
        <v>143.88</v>
      </c>
    </row>
    <row r="9019" spans="1:20" x14ac:dyDescent="0.25">
      <c r="A9019">
        <v>9018</v>
      </c>
      <c r="B9019">
        <v>86246</v>
      </c>
      <c r="C9019" t="s">
        <v>1030</v>
      </c>
      <c r="D9019" t="s">
        <v>20</v>
      </c>
      <c r="E9019" t="s">
        <v>39</v>
      </c>
      <c r="F9019" t="s">
        <v>22</v>
      </c>
      <c r="G9019" t="s">
        <v>48</v>
      </c>
      <c r="H9019" t="s">
        <v>78</v>
      </c>
      <c r="I9019" t="s">
        <v>28</v>
      </c>
      <c r="J9019" t="s">
        <v>36</v>
      </c>
      <c r="K9019" t="s">
        <v>189</v>
      </c>
      <c r="L9019" t="s">
        <v>192</v>
      </c>
      <c r="M9019" t="s">
        <v>182</v>
      </c>
      <c r="N9019" s="2">
        <v>41551</v>
      </c>
      <c r="O9019" s="2">
        <v>41553</v>
      </c>
      <c r="P9019">
        <v>13</v>
      </c>
      <c r="Q9019" s="1">
        <v>0.09</v>
      </c>
      <c r="R9019">
        <v>6.48</v>
      </c>
      <c r="S9019">
        <v>6.6</v>
      </c>
      <c r="T9019">
        <f t="shared" si="140"/>
        <v>84.240000000000009</v>
      </c>
    </row>
    <row r="9020" spans="1:20" x14ac:dyDescent="0.25">
      <c r="A9020">
        <v>9019</v>
      </c>
      <c r="B9020">
        <v>88721</v>
      </c>
      <c r="C9020" t="s">
        <v>1219</v>
      </c>
      <c r="D9020" t="s">
        <v>578</v>
      </c>
      <c r="E9020" t="s">
        <v>39</v>
      </c>
      <c r="F9020" t="s">
        <v>47</v>
      </c>
      <c r="G9020" t="s">
        <v>41</v>
      </c>
      <c r="H9020" t="s">
        <v>61</v>
      </c>
      <c r="I9020" t="s">
        <v>28</v>
      </c>
      <c r="J9020" t="s">
        <v>36</v>
      </c>
      <c r="K9020" t="s">
        <v>138</v>
      </c>
      <c r="L9020" t="s">
        <v>283</v>
      </c>
      <c r="M9020" t="s">
        <v>114</v>
      </c>
      <c r="N9020" s="2">
        <v>40253</v>
      </c>
      <c r="O9020" s="2">
        <v>40254</v>
      </c>
      <c r="P9020">
        <v>5</v>
      </c>
      <c r="Q9020" s="1">
        <v>0.08</v>
      </c>
      <c r="R9020">
        <v>68.81</v>
      </c>
      <c r="S9020">
        <v>60</v>
      </c>
      <c r="T9020">
        <f t="shared" si="140"/>
        <v>344.05</v>
      </c>
    </row>
    <row r="9021" spans="1:20" x14ac:dyDescent="0.25">
      <c r="A9021">
        <v>9020</v>
      </c>
      <c r="B9021">
        <v>88721</v>
      </c>
      <c r="C9021" t="s">
        <v>1219</v>
      </c>
      <c r="D9021" t="s">
        <v>20</v>
      </c>
      <c r="E9021" t="s">
        <v>39</v>
      </c>
      <c r="F9021" t="s">
        <v>47</v>
      </c>
      <c r="G9021" t="s">
        <v>41</v>
      </c>
      <c r="H9021" t="s">
        <v>61</v>
      </c>
      <c r="I9021" t="s">
        <v>28</v>
      </c>
      <c r="J9021" t="s">
        <v>36</v>
      </c>
      <c r="K9021" t="s">
        <v>158</v>
      </c>
      <c r="L9021" t="s">
        <v>26</v>
      </c>
      <c r="M9021" t="s">
        <v>167</v>
      </c>
      <c r="N9021" s="2">
        <v>40253</v>
      </c>
      <c r="O9021" s="2">
        <v>40255</v>
      </c>
      <c r="P9021">
        <v>4</v>
      </c>
      <c r="Q9021" s="1">
        <v>0.04</v>
      </c>
      <c r="R9021">
        <v>21.38</v>
      </c>
      <c r="S9021">
        <v>8.99</v>
      </c>
      <c r="T9021">
        <f t="shared" si="140"/>
        <v>85.52</v>
      </c>
    </row>
    <row r="9022" spans="1:20" x14ac:dyDescent="0.25">
      <c r="A9022">
        <v>9021</v>
      </c>
      <c r="B9022">
        <v>86771</v>
      </c>
      <c r="C9022" t="s">
        <v>1793</v>
      </c>
      <c r="D9022" t="s">
        <v>20</v>
      </c>
      <c r="E9022" t="s">
        <v>39</v>
      </c>
      <c r="F9022" t="s">
        <v>40</v>
      </c>
      <c r="G9022" t="s">
        <v>41</v>
      </c>
      <c r="H9022" t="s">
        <v>61</v>
      </c>
      <c r="I9022" t="s">
        <v>28</v>
      </c>
      <c r="J9022" t="s">
        <v>36</v>
      </c>
      <c r="K9022" t="s">
        <v>181</v>
      </c>
      <c r="L9022" t="s">
        <v>192</v>
      </c>
      <c r="M9022" t="s">
        <v>264</v>
      </c>
      <c r="N9022" s="2">
        <v>40812</v>
      </c>
      <c r="O9022" s="2">
        <v>40814</v>
      </c>
      <c r="P9022">
        <v>23</v>
      </c>
      <c r="Q9022" s="1">
        <v>0.02</v>
      </c>
      <c r="R9022">
        <v>14.56</v>
      </c>
      <c r="S9022">
        <v>3.5</v>
      </c>
      <c r="T9022">
        <f t="shared" si="140"/>
        <v>334.88</v>
      </c>
    </row>
    <row r="9023" spans="1:20" x14ac:dyDescent="0.25">
      <c r="A9023">
        <v>9022</v>
      </c>
      <c r="B9023">
        <v>86771</v>
      </c>
      <c r="C9023" t="s">
        <v>1793</v>
      </c>
      <c r="D9023" t="s">
        <v>20</v>
      </c>
      <c r="E9023" t="s">
        <v>21</v>
      </c>
      <c r="F9023" t="s">
        <v>40</v>
      </c>
      <c r="G9023" t="s">
        <v>41</v>
      </c>
      <c r="H9023" t="s">
        <v>33</v>
      </c>
      <c r="I9023" t="s">
        <v>28</v>
      </c>
      <c r="J9023" t="s">
        <v>36</v>
      </c>
      <c r="K9023" t="s">
        <v>1147</v>
      </c>
      <c r="L9023" t="s">
        <v>192</v>
      </c>
      <c r="M9023" t="s">
        <v>370</v>
      </c>
      <c r="N9023" s="2">
        <v>40812</v>
      </c>
      <c r="O9023" s="2">
        <v>40813</v>
      </c>
      <c r="P9023">
        <v>20</v>
      </c>
      <c r="Q9023" s="1">
        <v>0.08</v>
      </c>
      <c r="R9023">
        <v>85.99</v>
      </c>
      <c r="S9023">
        <v>2.5</v>
      </c>
      <c r="T9023">
        <f t="shared" si="140"/>
        <v>1719.8</v>
      </c>
    </row>
    <row r="9024" spans="1:20" x14ac:dyDescent="0.25">
      <c r="A9024">
        <v>9023</v>
      </c>
      <c r="B9024">
        <v>91462</v>
      </c>
      <c r="C9024" t="s">
        <v>323</v>
      </c>
      <c r="D9024" t="s">
        <v>20</v>
      </c>
      <c r="E9024" t="s">
        <v>39</v>
      </c>
      <c r="F9024" t="s">
        <v>40</v>
      </c>
      <c r="G9024" t="s">
        <v>23</v>
      </c>
      <c r="H9024" t="s">
        <v>78</v>
      </c>
      <c r="I9024" t="s">
        <v>28</v>
      </c>
      <c r="J9024" t="s">
        <v>36</v>
      </c>
      <c r="K9024" t="s">
        <v>170</v>
      </c>
      <c r="L9024" t="s">
        <v>44</v>
      </c>
      <c r="M9024" t="s">
        <v>99</v>
      </c>
      <c r="N9024" s="2">
        <v>41550</v>
      </c>
      <c r="O9024" s="2">
        <v>41551</v>
      </c>
      <c r="P9024">
        <v>19</v>
      </c>
      <c r="Q9024" s="1">
        <v>0.1</v>
      </c>
      <c r="R9024">
        <v>1.88</v>
      </c>
      <c r="S9024">
        <v>0.79</v>
      </c>
      <c r="T9024">
        <f t="shared" si="140"/>
        <v>35.72</v>
      </c>
    </row>
    <row r="9025" spans="1:20" x14ac:dyDescent="0.25">
      <c r="A9025">
        <v>9024</v>
      </c>
      <c r="B9025">
        <v>91094</v>
      </c>
      <c r="C9025" t="s">
        <v>179</v>
      </c>
      <c r="D9025" t="s">
        <v>20</v>
      </c>
      <c r="E9025" t="s">
        <v>39</v>
      </c>
      <c r="F9025" t="s">
        <v>31</v>
      </c>
      <c r="G9025" t="s">
        <v>41</v>
      </c>
      <c r="H9025" t="s">
        <v>54</v>
      </c>
      <c r="I9025" t="s">
        <v>28</v>
      </c>
      <c r="J9025" t="s">
        <v>36</v>
      </c>
      <c r="K9025" t="s">
        <v>105</v>
      </c>
      <c r="L9025" t="s">
        <v>192</v>
      </c>
      <c r="M9025" t="s">
        <v>146</v>
      </c>
      <c r="N9025" s="2">
        <v>40983</v>
      </c>
      <c r="O9025" s="2">
        <v>40984</v>
      </c>
      <c r="P9025">
        <v>10</v>
      </c>
      <c r="Q9025" s="1">
        <v>7.0000000000000007E-2</v>
      </c>
      <c r="R9025">
        <v>3.75</v>
      </c>
      <c r="S9025">
        <v>0.5</v>
      </c>
      <c r="T9025">
        <f t="shared" si="140"/>
        <v>37.5</v>
      </c>
    </row>
    <row r="9026" spans="1:20" x14ac:dyDescent="0.25">
      <c r="A9026">
        <v>9025</v>
      </c>
      <c r="B9026">
        <v>87511</v>
      </c>
      <c r="C9026" t="s">
        <v>209</v>
      </c>
      <c r="D9026" t="s">
        <v>20</v>
      </c>
      <c r="E9026" t="s">
        <v>39</v>
      </c>
      <c r="F9026" t="s">
        <v>31</v>
      </c>
      <c r="G9026" t="s">
        <v>32</v>
      </c>
      <c r="H9026" t="s">
        <v>54</v>
      </c>
      <c r="I9026" t="s">
        <v>28</v>
      </c>
      <c r="J9026" t="s">
        <v>36</v>
      </c>
      <c r="K9026" t="s">
        <v>184</v>
      </c>
      <c r="L9026" t="s">
        <v>192</v>
      </c>
      <c r="M9026" t="s">
        <v>131</v>
      </c>
      <c r="N9026" s="2">
        <v>40394</v>
      </c>
      <c r="O9026" s="2">
        <v>40397</v>
      </c>
      <c r="P9026">
        <v>20</v>
      </c>
      <c r="Q9026" s="1">
        <v>0.01</v>
      </c>
      <c r="R9026">
        <v>7.64</v>
      </c>
      <c r="S9026">
        <v>1.39</v>
      </c>
      <c r="T9026">
        <f t="shared" si="140"/>
        <v>152.79999999999998</v>
      </c>
    </row>
    <row r="9027" spans="1:20" x14ac:dyDescent="0.25">
      <c r="A9027">
        <v>9026</v>
      </c>
      <c r="B9027">
        <v>86489</v>
      </c>
      <c r="C9027" t="s">
        <v>1647</v>
      </c>
      <c r="D9027" t="s">
        <v>20</v>
      </c>
      <c r="E9027" t="s">
        <v>39</v>
      </c>
      <c r="F9027" t="s">
        <v>22</v>
      </c>
      <c r="G9027" t="s">
        <v>93</v>
      </c>
      <c r="H9027" t="s">
        <v>49</v>
      </c>
      <c r="I9027" t="s">
        <v>28</v>
      </c>
      <c r="J9027" t="s">
        <v>36</v>
      </c>
      <c r="K9027" t="s">
        <v>95</v>
      </c>
      <c r="L9027" t="s">
        <v>192</v>
      </c>
      <c r="M9027" t="s">
        <v>80</v>
      </c>
      <c r="N9027" s="2">
        <v>40222</v>
      </c>
      <c r="O9027" s="2">
        <v>40222</v>
      </c>
      <c r="P9027">
        <v>12</v>
      </c>
      <c r="Q9027" s="1">
        <v>0.1</v>
      </c>
      <c r="R9027">
        <v>7.28</v>
      </c>
      <c r="S9027">
        <v>5.47</v>
      </c>
      <c r="T9027">
        <f t="shared" ref="T9027:T9090" si="141">R9027*P9027</f>
        <v>87.36</v>
      </c>
    </row>
    <row r="9028" spans="1:20" x14ac:dyDescent="0.25">
      <c r="A9028">
        <v>9027</v>
      </c>
      <c r="B9028">
        <v>88354</v>
      </c>
      <c r="C9028" t="s">
        <v>1771</v>
      </c>
      <c r="D9028" t="s">
        <v>20</v>
      </c>
      <c r="E9028" t="s">
        <v>39</v>
      </c>
      <c r="F9028" t="s">
        <v>31</v>
      </c>
      <c r="G9028" t="s">
        <v>23</v>
      </c>
      <c r="H9028" t="s">
        <v>78</v>
      </c>
      <c r="I9028" t="s">
        <v>28</v>
      </c>
      <c r="J9028" t="s">
        <v>36</v>
      </c>
      <c r="K9028" t="s">
        <v>119</v>
      </c>
      <c r="L9028" t="s">
        <v>192</v>
      </c>
      <c r="M9028" t="s">
        <v>139</v>
      </c>
      <c r="N9028" s="2">
        <v>41451</v>
      </c>
      <c r="O9028" s="2">
        <v>41454</v>
      </c>
      <c r="P9028">
        <v>4</v>
      </c>
      <c r="Q9028" s="1">
        <v>0.03</v>
      </c>
      <c r="R9028">
        <v>15.01</v>
      </c>
      <c r="S9028">
        <v>8.4</v>
      </c>
      <c r="T9028">
        <f t="shared" si="141"/>
        <v>60.04</v>
      </c>
    </row>
    <row r="9029" spans="1:20" x14ac:dyDescent="0.25">
      <c r="A9029">
        <v>9028</v>
      </c>
      <c r="B9029">
        <v>86514</v>
      </c>
      <c r="C9029" t="s">
        <v>921</v>
      </c>
      <c r="D9029" t="s">
        <v>38</v>
      </c>
      <c r="E9029" t="s">
        <v>39</v>
      </c>
      <c r="F9029" t="s">
        <v>47</v>
      </c>
      <c r="G9029" t="s">
        <v>48</v>
      </c>
      <c r="H9029" t="s">
        <v>94</v>
      </c>
      <c r="I9029" t="s">
        <v>28</v>
      </c>
      <c r="J9029" t="s">
        <v>36</v>
      </c>
      <c r="K9029" t="s">
        <v>189</v>
      </c>
      <c r="L9029" t="s">
        <v>192</v>
      </c>
      <c r="M9029" t="s">
        <v>160</v>
      </c>
      <c r="N9029" s="2">
        <v>40230</v>
      </c>
      <c r="O9029" s="2">
        <v>40230</v>
      </c>
      <c r="P9029">
        <v>10</v>
      </c>
      <c r="Q9029" s="1">
        <v>0.1</v>
      </c>
      <c r="R9029">
        <v>4.91</v>
      </c>
      <c r="S9029">
        <v>0.5</v>
      </c>
      <c r="T9029">
        <f t="shared" si="141"/>
        <v>49.1</v>
      </c>
    </row>
    <row r="9030" spans="1:20" x14ac:dyDescent="0.25">
      <c r="A9030">
        <v>9029</v>
      </c>
      <c r="B9030">
        <v>86518</v>
      </c>
      <c r="C9030" t="s">
        <v>1702</v>
      </c>
      <c r="D9030" t="s">
        <v>578</v>
      </c>
      <c r="E9030" t="s">
        <v>187</v>
      </c>
      <c r="F9030" t="s">
        <v>47</v>
      </c>
      <c r="G9030" t="s">
        <v>48</v>
      </c>
      <c r="H9030" t="s">
        <v>225</v>
      </c>
      <c r="I9030" t="s">
        <v>28</v>
      </c>
      <c r="J9030" t="s">
        <v>36</v>
      </c>
      <c r="K9030" t="s">
        <v>82</v>
      </c>
      <c r="L9030" t="s">
        <v>330</v>
      </c>
      <c r="M9030" t="s">
        <v>114</v>
      </c>
      <c r="N9030" s="2">
        <v>41326</v>
      </c>
      <c r="O9030" s="2">
        <v>41331</v>
      </c>
      <c r="P9030">
        <v>3</v>
      </c>
      <c r="Q9030" s="1">
        <v>0.09</v>
      </c>
      <c r="R9030">
        <v>259.70999999999998</v>
      </c>
      <c r="S9030">
        <v>66.67</v>
      </c>
      <c r="T9030">
        <f t="shared" si="141"/>
        <v>779.12999999999988</v>
      </c>
    </row>
    <row r="9031" spans="1:20" x14ac:dyDescent="0.25">
      <c r="A9031">
        <v>9030</v>
      </c>
      <c r="B9031">
        <v>88044</v>
      </c>
      <c r="C9031" t="s">
        <v>1596</v>
      </c>
      <c r="D9031" t="s">
        <v>20</v>
      </c>
      <c r="E9031" t="s">
        <v>39</v>
      </c>
      <c r="F9031" t="s">
        <v>40</v>
      </c>
      <c r="G9031" t="s">
        <v>32</v>
      </c>
      <c r="H9031" t="s">
        <v>42</v>
      </c>
      <c r="I9031" t="s">
        <v>28</v>
      </c>
      <c r="J9031" t="s">
        <v>36</v>
      </c>
      <c r="K9031" t="s">
        <v>274</v>
      </c>
      <c r="L9031" t="s">
        <v>192</v>
      </c>
      <c r="M9031" t="s">
        <v>99</v>
      </c>
      <c r="N9031" s="2">
        <v>41253</v>
      </c>
      <c r="O9031" s="2">
        <v>41253</v>
      </c>
      <c r="P9031">
        <v>3</v>
      </c>
      <c r="Q9031" s="1">
        <v>0.01</v>
      </c>
      <c r="R9031">
        <v>6.68</v>
      </c>
      <c r="S9031">
        <v>5.2</v>
      </c>
      <c r="T9031">
        <f t="shared" si="141"/>
        <v>20.04</v>
      </c>
    </row>
    <row r="9032" spans="1:20" x14ac:dyDescent="0.25">
      <c r="A9032">
        <v>9031</v>
      </c>
      <c r="B9032">
        <v>90833</v>
      </c>
      <c r="C9032" t="s">
        <v>663</v>
      </c>
      <c r="D9032" t="s">
        <v>20</v>
      </c>
      <c r="E9032" t="s">
        <v>39</v>
      </c>
      <c r="F9032" t="s">
        <v>31</v>
      </c>
      <c r="G9032" t="s">
        <v>23</v>
      </c>
      <c r="H9032" t="s">
        <v>61</v>
      </c>
      <c r="I9032" t="s">
        <v>28</v>
      </c>
      <c r="J9032" t="s">
        <v>36</v>
      </c>
      <c r="K9032" t="s">
        <v>71</v>
      </c>
      <c r="L9032" t="s">
        <v>192</v>
      </c>
      <c r="M9032" t="s">
        <v>121</v>
      </c>
      <c r="N9032" s="2">
        <v>40457</v>
      </c>
      <c r="O9032" s="2">
        <v>40458</v>
      </c>
      <c r="P9032">
        <v>14</v>
      </c>
      <c r="Q9032" s="1">
        <v>0.01</v>
      </c>
      <c r="R9032">
        <v>2.89</v>
      </c>
      <c r="S9032">
        <v>0.5</v>
      </c>
      <c r="T9032">
        <f t="shared" si="141"/>
        <v>40.46</v>
      </c>
    </row>
    <row r="9033" spans="1:20" x14ac:dyDescent="0.25">
      <c r="A9033">
        <v>9032</v>
      </c>
      <c r="B9033">
        <v>90833</v>
      </c>
      <c r="C9033" t="s">
        <v>663</v>
      </c>
      <c r="D9033" t="s">
        <v>20</v>
      </c>
      <c r="E9033" t="s">
        <v>21</v>
      </c>
      <c r="F9033" t="s">
        <v>31</v>
      </c>
      <c r="G9033" t="s">
        <v>23</v>
      </c>
      <c r="H9033" t="s">
        <v>206</v>
      </c>
      <c r="I9033" t="s">
        <v>28</v>
      </c>
      <c r="J9033" t="s">
        <v>36</v>
      </c>
      <c r="K9033" t="s">
        <v>201</v>
      </c>
      <c r="L9033" t="s">
        <v>26</v>
      </c>
      <c r="M9033" t="s">
        <v>121</v>
      </c>
      <c r="N9033" s="2">
        <v>40457</v>
      </c>
      <c r="O9033" s="2">
        <v>40459</v>
      </c>
      <c r="P9033">
        <v>5</v>
      </c>
      <c r="Q9033" s="1">
        <v>0</v>
      </c>
      <c r="R9033">
        <v>55.99</v>
      </c>
      <c r="S9033">
        <v>5</v>
      </c>
      <c r="T9033">
        <f t="shared" si="141"/>
        <v>279.95</v>
      </c>
    </row>
    <row r="9034" spans="1:20" x14ac:dyDescent="0.25">
      <c r="A9034">
        <v>9033</v>
      </c>
      <c r="B9034">
        <v>88310</v>
      </c>
      <c r="C9034" t="s">
        <v>934</v>
      </c>
      <c r="D9034" t="s">
        <v>38</v>
      </c>
      <c r="E9034" t="s">
        <v>39</v>
      </c>
      <c r="F9034" t="s">
        <v>22</v>
      </c>
      <c r="G9034" t="s">
        <v>93</v>
      </c>
      <c r="H9034" t="s">
        <v>78</v>
      </c>
      <c r="I9034" t="s">
        <v>28</v>
      </c>
      <c r="J9034" t="s">
        <v>36</v>
      </c>
      <c r="K9034" t="s">
        <v>291</v>
      </c>
      <c r="L9034" t="s">
        <v>192</v>
      </c>
      <c r="M9034" t="s">
        <v>444</v>
      </c>
      <c r="N9034" s="2">
        <v>41535</v>
      </c>
      <c r="O9034" s="2">
        <v>41536</v>
      </c>
      <c r="P9034">
        <v>7</v>
      </c>
      <c r="Q9034" s="1">
        <v>0.03</v>
      </c>
      <c r="R9034">
        <v>4.82</v>
      </c>
      <c r="S9034">
        <v>5.24</v>
      </c>
      <c r="T9034">
        <f t="shared" si="141"/>
        <v>33.74</v>
      </c>
    </row>
    <row r="9035" spans="1:20" x14ac:dyDescent="0.25">
      <c r="A9035">
        <v>9034</v>
      </c>
      <c r="B9035">
        <v>88310</v>
      </c>
      <c r="C9035" t="s">
        <v>934</v>
      </c>
      <c r="D9035" t="s">
        <v>20</v>
      </c>
      <c r="E9035" t="s">
        <v>21</v>
      </c>
      <c r="F9035" t="s">
        <v>22</v>
      </c>
      <c r="G9035" t="s">
        <v>93</v>
      </c>
      <c r="H9035" t="s">
        <v>33</v>
      </c>
      <c r="I9035" t="s">
        <v>28</v>
      </c>
      <c r="J9035" t="s">
        <v>36</v>
      </c>
      <c r="K9035" t="s">
        <v>198</v>
      </c>
      <c r="L9035" t="s">
        <v>192</v>
      </c>
      <c r="M9035" t="s">
        <v>182</v>
      </c>
      <c r="N9035" s="2">
        <v>41535</v>
      </c>
      <c r="O9035" s="2">
        <v>41536</v>
      </c>
      <c r="P9035">
        <v>15</v>
      </c>
      <c r="Q9035" s="1">
        <v>0.05</v>
      </c>
      <c r="R9035">
        <v>100.97</v>
      </c>
      <c r="S9035">
        <v>7.18</v>
      </c>
      <c r="T9035">
        <f t="shared" si="141"/>
        <v>1514.55</v>
      </c>
    </row>
    <row r="9036" spans="1:20" x14ac:dyDescent="0.25">
      <c r="A9036">
        <v>9035</v>
      </c>
      <c r="B9036">
        <v>88310</v>
      </c>
      <c r="C9036" t="s">
        <v>934</v>
      </c>
      <c r="D9036" t="s">
        <v>20</v>
      </c>
      <c r="E9036" t="s">
        <v>39</v>
      </c>
      <c r="F9036" t="s">
        <v>22</v>
      </c>
      <c r="G9036" t="s">
        <v>93</v>
      </c>
      <c r="H9036" t="s">
        <v>94</v>
      </c>
      <c r="I9036" t="s">
        <v>28</v>
      </c>
      <c r="J9036" t="s">
        <v>36</v>
      </c>
      <c r="K9036" t="s">
        <v>291</v>
      </c>
      <c r="L9036" t="s">
        <v>44</v>
      </c>
      <c r="M9036" t="s">
        <v>137</v>
      </c>
      <c r="N9036" s="2">
        <v>41535</v>
      </c>
      <c r="O9036" s="2">
        <v>41535</v>
      </c>
      <c r="P9036">
        <v>2</v>
      </c>
      <c r="Q9036" s="1">
        <v>0.09</v>
      </c>
      <c r="R9036">
        <v>3.98</v>
      </c>
      <c r="S9036">
        <v>2.97</v>
      </c>
      <c r="T9036">
        <f t="shared" si="141"/>
        <v>7.96</v>
      </c>
    </row>
    <row r="9037" spans="1:20" x14ac:dyDescent="0.25">
      <c r="A9037">
        <v>9036</v>
      </c>
      <c r="B9037">
        <v>88176</v>
      </c>
      <c r="C9037" t="s">
        <v>605</v>
      </c>
      <c r="D9037" t="s">
        <v>20</v>
      </c>
      <c r="E9037" t="s">
        <v>187</v>
      </c>
      <c r="F9037" t="s">
        <v>40</v>
      </c>
      <c r="G9037" t="s">
        <v>23</v>
      </c>
      <c r="H9037" t="s">
        <v>188</v>
      </c>
      <c r="I9037" t="s">
        <v>28</v>
      </c>
      <c r="J9037" t="s">
        <v>36</v>
      </c>
      <c r="K9037" t="s">
        <v>226</v>
      </c>
      <c r="L9037" t="s">
        <v>192</v>
      </c>
      <c r="M9037" t="s">
        <v>59</v>
      </c>
      <c r="N9037" s="2">
        <v>40594</v>
      </c>
      <c r="O9037" s="2">
        <v>40596</v>
      </c>
      <c r="P9037">
        <v>10</v>
      </c>
      <c r="Q9037" s="1">
        <v>0.08</v>
      </c>
      <c r="R9037">
        <v>33.979999999999997</v>
      </c>
      <c r="S9037">
        <v>19.989999999999998</v>
      </c>
      <c r="T9037">
        <f t="shared" si="141"/>
        <v>339.79999999999995</v>
      </c>
    </row>
    <row r="9038" spans="1:20" x14ac:dyDescent="0.25">
      <c r="A9038">
        <v>9037</v>
      </c>
      <c r="B9038">
        <v>87195</v>
      </c>
      <c r="C9038" t="s">
        <v>2277</v>
      </c>
      <c r="D9038" t="s">
        <v>20</v>
      </c>
      <c r="E9038" t="s">
        <v>39</v>
      </c>
      <c r="F9038" t="s">
        <v>31</v>
      </c>
      <c r="G9038" t="s">
        <v>41</v>
      </c>
      <c r="H9038" t="s">
        <v>61</v>
      </c>
      <c r="I9038" t="s">
        <v>28</v>
      </c>
      <c r="J9038" t="s">
        <v>36</v>
      </c>
      <c r="K9038" t="s">
        <v>129</v>
      </c>
      <c r="L9038" t="s">
        <v>192</v>
      </c>
      <c r="M9038" t="s">
        <v>631</v>
      </c>
      <c r="N9038" s="2">
        <v>40412</v>
      </c>
      <c r="O9038" s="2">
        <v>40414</v>
      </c>
      <c r="P9038">
        <v>10</v>
      </c>
      <c r="Q9038" s="1">
        <v>0.04</v>
      </c>
      <c r="R9038">
        <v>55.48</v>
      </c>
      <c r="S9038">
        <v>6.79</v>
      </c>
      <c r="T9038">
        <f t="shared" si="141"/>
        <v>554.79999999999995</v>
      </c>
    </row>
    <row r="9039" spans="1:20" x14ac:dyDescent="0.25">
      <c r="A9039">
        <v>9038</v>
      </c>
      <c r="B9039">
        <v>86727</v>
      </c>
      <c r="C9039" t="s">
        <v>1981</v>
      </c>
      <c r="D9039" t="s">
        <v>20</v>
      </c>
      <c r="E9039" t="s">
        <v>39</v>
      </c>
      <c r="F9039" t="s">
        <v>22</v>
      </c>
      <c r="G9039" t="s">
        <v>32</v>
      </c>
      <c r="H9039" t="s">
        <v>78</v>
      </c>
      <c r="I9039" t="s">
        <v>28</v>
      </c>
      <c r="J9039" t="s">
        <v>36</v>
      </c>
      <c r="K9039" t="s">
        <v>101</v>
      </c>
      <c r="L9039" t="s">
        <v>192</v>
      </c>
      <c r="M9039" t="s">
        <v>123</v>
      </c>
      <c r="N9039" s="2">
        <v>40711</v>
      </c>
      <c r="O9039" s="2">
        <v>40713</v>
      </c>
      <c r="P9039">
        <v>14</v>
      </c>
      <c r="Q9039" s="1">
        <v>7.0000000000000007E-2</v>
      </c>
      <c r="R9039">
        <v>15.67</v>
      </c>
      <c r="S9039">
        <v>1.39</v>
      </c>
      <c r="T9039">
        <f t="shared" si="141"/>
        <v>219.38</v>
      </c>
    </row>
    <row r="9040" spans="1:20" x14ac:dyDescent="0.25">
      <c r="A9040">
        <v>9039</v>
      </c>
      <c r="B9040">
        <v>91385</v>
      </c>
      <c r="C9040" t="s">
        <v>1478</v>
      </c>
      <c r="D9040" t="s">
        <v>578</v>
      </c>
      <c r="E9040" t="s">
        <v>187</v>
      </c>
      <c r="F9040" t="s">
        <v>40</v>
      </c>
      <c r="G9040" t="s">
        <v>41</v>
      </c>
      <c r="H9040" t="s">
        <v>225</v>
      </c>
      <c r="I9040" t="s">
        <v>28</v>
      </c>
      <c r="J9040" t="s">
        <v>36</v>
      </c>
      <c r="K9040" t="s">
        <v>282</v>
      </c>
      <c r="L9040" t="s">
        <v>330</v>
      </c>
      <c r="M9040" t="s">
        <v>342</v>
      </c>
      <c r="N9040" s="2">
        <v>41545</v>
      </c>
      <c r="O9040" s="2">
        <v>41547</v>
      </c>
      <c r="P9040">
        <v>14</v>
      </c>
      <c r="Q9040" s="1">
        <v>0.09</v>
      </c>
      <c r="R9040">
        <v>70.98</v>
      </c>
      <c r="S9040">
        <v>26.74</v>
      </c>
      <c r="T9040">
        <f t="shared" si="141"/>
        <v>993.72</v>
      </c>
    </row>
    <row r="9041" spans="1:20" x14ac:dyDescent="0.25">
      <c r="A9041">
        <v>9040</v>
      </c>
      <c r="B9041">
        <v>91385</v>
      </c>
      <c r="C9041" t="s">
        <v>1084</v>
      </c>
      <c r="D9041" t="s">
        <v>20</v>
      </c>
      <c r="E9041" t="s">
        <v>39</v>
      </c>
      <c r="F9041" t="s">
        <v>22</v>
      </c>
      <c r="G9041" t="s">
        <v>41</v>
      </c>
      <c r="H9041" t="s">
        <v>42</v>
      </c>
      <c r="I9041" t="s">
        <v>28</v>
      </c>
      <c r="J9041" t="s">
        <v>36</v>
      </c>
      <c r="K9041" t="s">
        <v>79</v>
      </c>
      <c r="L9041" t="s">
        <v>192</v>
      </c>
      <c r="M9041" t="s">
        <v>398</v>
      </c>
      <c r="N9041" s="2">
        <v>41545</v>
      </c>
      <c r="O9041" s="2">
        <v>41547</v>
      </c>
      <c r="P9041">
        <v>8</v>
      </c>
      <c r="Q9041" s="1">
        <v>0.1</v>
      </c>
      <c r="R9041">
        <v>48.04</v>
      </c>
      <c r="S9041">
        <v>7.23</v>
      </c>
      <c r="T9041">
        <f t="shared" si="141"/>
        <v>384.32</v>
      </c>
    </row>
    <row r="9042" spans="1:20" x14ac:dyDescent="0.25">
      <c r="A9042">
        <v>9041</v>
      </c>
      <c r="B9042">
        <v>85887</v>
      </c>
      <c r="C9042" t="s">
        <v>1250</v>
      </c>
      <c r="D9042" t="s">
        <v>20</v>
      </c>
      <c r="E9042" t="s">
        <v>21</v>
      </c>
      <c r="F9042" t="s">
        <v>22</v>
      </c>
      <c r="G9042" t="s">
        <v>93</v>
      </c>
      <c r="H9042" t="s">
        <v>206</v>
      </c>
      <c r="I9042" t="s">
        <v>28</v>
      </c>
      <c r="J9042" t="s">
        <v>36</v>
      </c>
      <c r="K9042" t="s">
        <v>1107</v>
      </c>
      <c r="L9042" t="s">
        <v>26</v>
      </c>
      <c r="M9042" t="s">
        <v>246</v>
      </c>
      <c r="N9042" s="2">
        <v>41102</v>
      </c>
      <c r="O9042" s="2">
        <v>41104</v>
      </c>
      <c r="P9042">
        <v>10</v>
      </c>
      <c r="Q9042" s="1">
        <v>0.1</v>
      </c>
      <c r="R9042">
        <v>4.9800000000000004</v>
      </c>
      <c r="S9042">
        <v>4.62</v>
      </c>
      <c r="T9042">
        <f t="shared" si="141"/>
        <v>49.800000000000004</v>
      </c>
    </row>
    <row r="9043" spans="1:20" x14ac:dyDescent="0.25">
      <c r="A9043">
        <v>9042</v>
      </c>
      <c r="B9043">
        <v>85887</v>
      </c>
      <c r="C9043" t="s">
        <v>1250</v>
      </c>
      <c r="D9043" t="s">
        <v>20</v>
      </c>
      <c r="E9043" t="s">
        <v>39</v>
      </c>
      <c r="F9043" t="s">
        <v>22</v>
      </c>
      <c r="G9043" t="s">
        <v>93</v>
      </c>
      <c r="H9043" t="s">
        <v>49</v>
      </c>
      <c r="I9043" t="s">
        <v>28</v>
      </c>
      <c r="J9043" t="s">
        <v>36</v>
      </c>
      <c r="K9043" t="s">
        <v>163</v>
      </c>
      <c r="L9043" t="s">
        <v>44</v>
      </c>
      <c r="M9043" t="s">
        <v>150</v>
      </c>
      <c r="N9043" s="2">
        <v>41102</v>
      </c>
      <c r="O9043" s="2">
        <v>41103</v>
      </c>
      <c r="P9043">
        <v>3</v>
      </c>
      <c r="Q9043" s="1">
        <v>0</v>
      </c>
      <c r="R9043">
        <v>7.64</v>
      </c>
      <c r="S9043">
        <v>5.83</v>
      </c>
      <c r="T9043">
        <f t="shared" si="141"/>
        <v>22.919999999999998</v>
      </c>
    </row>
    <row r="9044" spans="1:20" x14ac:dyDescent="0.25">
      <c r="A9044">
        <v>9043</v>
      </c>
      <c r="B9044">
        <v>89646</v>
      </c>
      <c r="C9044" t="s">
        <v>983</v>
      </c>
      <c r="D9044" t="s">
        <v>578</v>
      </c>
      <c r="E9044" t="s">
        <v>187</v>
      </c>
      <c r="F9044" t="s">
        <v>22</v>
      </c>
      <c r="G9044" t="s">
        <v>23</v>
      </c>
      <c r="H9044" t="s">
        <v>219</v>
      </c>
      <c r="I9044" t="s">
        <v>28</v>
      </c>
      <c r="J9044" t="s">
        <v>36</v>
      </c>
      <c r="K9044" t="s">
        <v>189</v>
      </c>
      <c r="L9044" t="s">
        <v>283</v>
      </c>
      <c r="M9044" t="s">
        <v>190</v>
      </c>
      <c r="N9044" s="2">
        <v>41478</v>
      </c>
      <c r="O9044" s="2">
        <v>41479</v>
      </c>
      <c r="P9044">
        <v>7</v>
      </c>
      <c r="Q9044" s="1">
        <v>7.0000000000000007E-2</v>
      </c>
      <c r="R9044">
        <v>23.99</v>
      </c>
      <c r="S9044">
        <v>15.68</v>
      </c>
      <c r="T9044">
        <f t="shared" si="141"/>
        <v>167.92999999999998</v>
      </c>
    </row>
    <row r="9045" spans="1:20" x14ac:dyDescent="0.25">
      <c r="A9045">
        <v>9044</v>
      </c>
      <c r="B9045">
        <v>87551</v>
      </c>
      <c r="C9045" t="s">
        <v>881</v>
      </c>
      <c r="D9045" t="s">
        <v>20</v>
      </c>
      <c r="E9045" t="s">
        <v>39</v>
      </c>
      <c r="F9045" t="s">
        <v>47</v>
      </c>
      <c r="G9045" t="s">
        <v>23</v>
      </c>
      <c r="H9045" t="s">
        <v>54</v>
      </c>
      <c r="I9045" t="s">
        <v>28</v>
      </c>
      <c r="J9045" t="s">
        <v>36</v>
      </c>
      <c r="K9045" t="s">
        <v>165</v>
      </c>
      <c r="L9045" t="s">
        <v>192</v>
      </c>
      <c r="M9045" t="s">
        <v>134</v>
      </c>
      <c r="N9045" s="2">
        <v>41589</v>
      </c>
      <c r="O9045" s="2">
        <v>41591</v>
      </c>
      <c r="P9045">
        <v>29</v>
      </c>
      <c r="Q9045" s="1">
        <v>0.05</v>
      </c>
      <c r="R9045">
        <v>59.78</v>
      </c>
      <c r="S9045">
        <v>10.29</v>
      </c>
      <c r="T9045">
        <f t="shared" si="141"/>
        <v>1733.6200000000001</v>
      </c>
    </row>
    <row r="9046" spans="1:20" x14ac:dyDescent="0.25">
      <c r="A9046">
        <v>9045</v>
      </c>
      <c r="B9046">
        <v>87551</v>
      </c>
      <c r="C9046" t="s">
        <v>881</v>
      </c>
      <c r="D9046" t="s">
        <v>20</v>
      </c>
      <c r="E9046" t="s">
        <v>39</v>
      </c>
      <c r="F9046" t="s">
        <v>47</v>
      </c>
      <c r="G9046" t="s">
        <v>23</v>
      </c>
      <c r="H9046" t="s">
        <v>78</v>
      </c>
      <c r="I9046" t="s">
        <v>28</v>
      </c>
      <c r="J9046" t="s">
        <v>36</v>
      </c>
      <c r="K9046" t="s">
        <v>154</v>
      </c>
      <c r="L9046" t="s">
        <v>192</v>
      </c>
      <c r="M9046" t="s">
        <v>111</v>
      </c>
      <c r="N9046" s="2">
        <v>41589</v>
      </c>
      <c r="O9046" s="2">
        <v>41591</v>
      </c>
      <c r="P9046">
        <v>40</v>
      </c>
      <c r="Q9046" s="1">
        <v>0.05</v>
      </c>
      <c r="R9046">
        <v>4.13</v>
      </c>
      <c r="S9046">
        <v>0.5</v>
      </c>
      <c r="T9046">
        <f t="shared" si="141"/>
        <v>165.2</v>
      </c>
    </row>
    <row r="9047" spans="1:20" x14ac:dyDescent="0.25">
      <c r="A9047">
        <v>9046</v>
      </c>
      <c r="B9047">
        <v>87551</v>
      </c>
      <c r="C9047" t="s">
        <v>881</v>
      </c>
      <c r="D9047" t="s">
        <v>20</v>
      </c>
      <c r="E9047" t="s">
        <v>39</v>
      </c>
      <c r="F9047" t="s">
        <v>47</v>
      </c>
      <c r="G9047" t="s">
        <v>23</v>
      </c>
      <c r="H9047" t="s">
        <v>49</v>
      </c>
      <c r="I9047" t="s">
        <v>28</v>
      </c>
      <c r="J9047" t="s">
        <v>36</v>
      </c>
      <c r="K9047" t="s">
        <v>136</v>
      </c>
      <c r="L9047" t="s">
        <v>192</v>
      </c>
      <c r="M9047" t="s">
        <v>114</v>
      </c>
      <c r="N9047" s="2">
        <v>41589</v>
      </c>
      <c r="O9047" s="2">
        <v>41591</v>
      </c>
      <c r="P9047">
        <v>11</v>
      </c>
      <c r="Q9047" s="1">
        <v>0.01</v>
      </c>
      <c r="R9047">
        <v>30.98</v>
      </c>
      <c r="S9047">
        <v>17.079999999999998</v>
      </c>
      <c r="T9047">
        <f t="shared" si="141"/>
        <v>340.78000000000003</v>
      </c>
    </row>
    <row r="9048" spans="1:20" x14ac:dyDescent="0.25">
      <c r="A9048">
        <v>9047</v>
      </c>
      <c r="B9048">
        <v>91412</v>
      </c>
      <c r="C9048" t="s">
        <v>653</v>
      </c>
      <c r="D9048" t="s">
        <v>20</v>
      </c>
      <c r="E9048" t="s">
        <v>39</v>
      </c>
      <c r="F9048" t="s">
        <v>22</v>
      </c>
      <c r="G9048" t="s">
        <v>48</v>
      </c>
      <c r="H9048" t="s">
        <v>54</v>
      </c>
      <c r="I9048" t="s">
        <v>28</v>
      </c>
      <c r="J9048" t="s">
        <v>36</v>
      </c>
      <c r="K9048" t="s">
        <v>154</v>
      </c>
      <c r="L9048" t="s">
        <v>192</v>
      </c>
      <c r="M9048" t="s">
        <v>96</v>
      </c>
      <c r="N9048" s="2">
        <v>41411</v>
      </c>
      <c r="O9048" s="2">
        <v>41420</v>
      </c>
      <c r="P9048">
        <v>14</v>
      </c>
      <c r="Q9048" s="1">
        <v>0.02</v>
      </c>
      <c r="R9048">
        <v>2.88</v>
      </c>
      <c r="S9048">
        <v>0.5</v>
      </c>
      <c r="T9048">
        <f t="shared" si="141"/>
        <v>40.32</v>
      </c>
    </row>
    <row r="9049" spans="1:20" x14ac:dyDescent="0.25">
      <c r="A9049">
        <v>9048</v>
      </c>
      <c r="B9049">
        <v>89548</v>
      </c>
      <c r="C9049" t="s">
        <v>281</v>
      </c>
      <c r="D9049" t="s">
        <v>20</v>
      </c>
      <c r="E9049" t="s">
        <v>21</v>
      </c>
      <c r="F9049" t="s">
        <v>22</v>
      </c>
      <c r="G9049" t="s">
        <v>32</v>
      </c>
      <c r="H9049" t="s">
        <v>33</v>
      </c>
      <c r="I9049" t="s">
        <v>28</v>
      </c>
      <c r="J9049" t="s">
        <v>36</v>
      </c>
      <c r="K9049" t="s">
        <v>1254</v>
      </c>
      <c r="L9049" t="s">
        <v>26</v>
      </c>
      <c r="M9049" t="s">
        <v>182</v>
      </c>
      <c r="N9049" s="2">
        <v>41277</v>
      </c>
      <c r="O9049" s="2">
        <v>41278</v>
      </c>
      <c r="P9049">
        <v>10</v>
      </c>
      <c r="Q9049" s="1">
        <v>0.08</v>
      </c>
      <c r="R9049">
        <v>8.4600000000000009</v>
      </c>
      <c r="S9049">
        <v>3.62</v>
      </c>
      <c r="T9049">
        <f t="shared" si="141"/>
        <v>84.600000000000009</v>
      </c>
    </row>
    <row r="9050" spans="1:20" x14ac:dyDescent="0.25">
      <c r="A9050">
        <v>9049</v>
      </c>
      <c r="B9050">
        <v>89791</v>
      </c>
      <c r="C9050" t="s">
        <v>587</v>
      </c>
      <c r="D9050" t="s">
        <v>38</v>
      </c>
      <c r="E9050" t="s">
        <v>187</v>
      </c>
      <c r="F9050" t="s">
        <v>47</v>
      </c>
      <c r="G9050" t="s">
        <v>41</v>
      </c>
      <c r="H9050" t="s">
        <v>188</v>
      </c>
      <c r="I9050" t="s">
        <v>28</v>
      </c>
      <c r="J9050" t="s">
        <v>36</v>
      </c>
      <c r="K9050" t="s">
        <v>145</v>
      </c>
      <c r="L9050" t="s">
        <v>26</v>
      </c>
      <c r="M9050" t="s">
        <v>51</v>
      </c>
      <c r="N9050" s="2">
        <v>40945</v>
      </c>
      <c r="O9050" s="2">
        <v>40946</v>
      </c>
      <c r="P9050">
        <v>3</v>
      </c>
      <c r="Q9050" s="1">
        <v>0.09</v>
      </c>
      <c r="R9050">
        <v>30.93</v>
      </c>
      <c r="S9050">
        <v>3.92</v>
      </c>
      <c r="T9050">
        <f t="shared" si="141"/>
        <v>92.789999999999992</v>
      </c>
    </row>
    <row r="9051" spans="1:20" x14ac:dyDescent="0.25">
      <c r="A9051">
        <v>9050</v>
      </c>
      <c r="B9051">
        <v>87989</v>
      </c>
      <c r="C9051" t="s">
        <v>2499</v>
      </c>
      <c r="D9051" t="s">
        <v>578</v>
      </c>
      <c r="E9051" t="s">
        <v>187</v>
      </c>
      <c r="F9051" t="s">
        <v>31</v>
      </c>
      <c r="G9051" t="s">
        <v>48</v>
      </c>
      <c r="H9051" t="s">
        <v>188</v>
      </c>
      <c r="I9051" t="s">
        <v>28</v>
      </c>
      <c r="J9051" t="s">
        <v>36</v>
      </c>
      <c r="K9051" t="s">
        <v>170</v>
      </c>
      <c r="L9051" t="s">
        <v>330</v>
      </c>
      <c r="M9051" t="s">
        <v>106</v>
      </c>
      <c r="N9051" s="2">
        <v>41386</v>
      </c>
      <c r="O9051" s="2">
        <v>41391</v>
      </c>
      <c r="P9051">
        <v>9</v>
      </c>
      <c r="Q9051" s="1">
        <v>0.09</v>
      </c>
      <c r="R9051">
        <v>217.85</v>
      </c>
      <c r="S9051">
        <v>29.1</v>
      </c>
      <c r="T9051">
        <f t="shared" si="141"/>
        <v>1960.6499999999999</v>
      </c>
    </row>
    <row r="9052" spans="1:20" x14ac:dyDescent="0.25">
      <c r="A9052">
        <v>9051</v>
      </c>
      <c r="B9052">
        <v>87989</v>
      </c>
      <c r="C9052" t="s">
        <v>1852</v>
      </c>
      <c r="D9052" t="s">
        <v>20</v>
      </c>
      <c r="E9052" t="s">
        <v>39</v>
      </c>
      <c r="F9052" t="s">
        <v>31</v>
      </c>
      <c r="G9052" t="s">
        <v>48</v>
      </c>
      <c r="H9052" t="s">
        <v>94</v>
      </c>
      <c r="I9052" t="s">
        <v>28</v>
      </c>
      <c r="J9052" t="s">
        <v>36</v>
      </c>
      <c r="K9052" t="s">
        <v>228</v>
      </c>
      <c r="L9052" t="s">
        <v>192</v>
      </c>
      <c r="M9052" t="s">
        <v>35</v>
      </c>
      <c r="N9052" s="2">
        <v>41386</v>
      </c>
      <c r="O9052" s="2">
        <v>41388</v>
      </c>
      <c r="P9052">
        <v>12</v>
      </c>
      <c r="Q9052" s="1">
        <v>7.0000000000000007E-2</v>
      </c>
      <c r="R9052">
        <v>11.48</v>
      </c>
      <c r="S9052">
        <v>5.43</v>
      </c>
      <c r="T9052">
        <f t="shared" si="141"/>
        <v>137.76</v>
      </c>
    </row>
    <row r="9053" spans="1:20" x14ac:dyDescent="0.25">
      <c r="A9053">
        <v>9052</v>
      </c>
      <c r="B9053">
        <v>87989</v>
      </c>
      <c r="C9053" t="s">
        <v>378</v>
      </c>
      <c r="D9053" t="s">
        <v>20</v>
      </c>
      <c r="E9053" t="s">
        <v>39</v>
      </c>
      <c r="F9053" t="s">
        <v>31</v>
      </c>
      <c r="G9053" t="s">
        <v>48</v>
      </c>
      <c r="H9053" t="s">
        <v>54</v>
      </c>
      <c r="I9053" t="s">
        <v>28</v>
      </c>
      <c r="J9053" t="s">
        <v>36</v>
      </c>
      <c r="K9053" t="s">
        <v>62</v>
      </c>
      <c r="L9053" t="s">
        <v>26</v>
      </c>
      <c r="M9053" t="s">
        <v>35</v>
      </c>
      <c r="N9053" s="2">
        <v>41386</v>
      </c>
      <c r="O9053" s="2">
        <v>41388</v>
      </c>
      <c r="P9053">
        <v>12</v>
      </c>
      <c r="Q9053" s="1">
        <v>0.08</v>
      </c>
      <c r="R9053">
        <v>2.08</v>
      </c>
      <c r="S9053">
        <v>2.56</v>
      </c>
      <c r="T9053">
        <f t="shared" si="141"/>
        <v>24.96</v>
      </c>
    </row>
    <row r="9054" spans="1:20" x14ac:dyDescent="0.25">
      <c r="A9054">
        <v>9053</v>
      </c>
      <c r="B9054">
        <v>88786</v>
      </c>
      <c r="C9054" t="s">
        <v>1355</v>
      </c>
      <c r="D9054" t="s">
        <v>20</v>
      </c>
      <c r="E9054" t="s">
        <v>187</v>
      </c>
      <c r="F9054" t="s">
        <v>31</v>
      </c>
      <c r="G9054" t="s">
        <v>23</v>
      </c>
      <c r="H9054" t="s">
        <v>188</v>
      </c>
      <c r="I9054" t="s">
        <v>28</v>
      </c>
      <c r="J9054" t="s">
        <v>36</v>
      </c>
      <c r="K9054" t="s">
        <v>43</v>
      </c>
      <c r="L9054" t="s">
        <v>746</v>
      </c>
      <c r="M9054" t="s">
        <v>102</v>
      </c>
      <c r="N9054" s="2">
        <v>40745</v>
      </c>
      <c r="O9054" s="2">
        <v>40745</v>
      </c>
      <c r="P9054">
        <v>7</v>
      </c>
      <c r="Q9054" s="1">
        <v>0.04</v>
      </c>
      <c r="R9054">
        <v>95.46</v>
      </c>
      <c r="S9054">
        <v>18.13</v>
      </c>
      <c r="T9054">
        <f t="shared" si="141"/>
        <v>668.21999999999991</v>
      </c>
    </row>
    <row r="9055" spans="1:20" x14ac:dyDescent="0.25">
      <c r="A9055">
        <v>9054</v>
      </c>
      <c r="B9055">
        <v>89174</v>
      </c>
      <c r="C9055" t="s">
        <v>1976</v>
      </c>
      <c r="D9055" t="s">
        <v>20</v>
      </c>
      <c r="E9055" t="s">
        <v>39</v>
      </c>
      <c r="F9055" t="s">
        <v>31</v>
      </c>
      <c r="G9055" t="s">
        <v>32</v>
      </c>
      <c r="H9055" t="s">
        <v>78</v>
      </c>
      <c r="I9055" t="s">
        <v>28</v>
      </c>
      <c r="J9055" t="s">
        <v>36</v>
      </c>
      <c r="K9055" t="s">
        <v>62</v>
      </c>
      <c r="L9055" t="s">
        <v>26</v>
      </c>
      <c r="M9055" t="s">
        <v>69</v>
      </c>
      <c r="N9055" s="2">
        <v>40320</v>
      </c>
      <c r="O9055" s="2">
        <v>40323</v>
      </c>
      <c r="P9055">
        <v>16</v>
      </c>
      <c r="Q9055" s="1">
        <v>0.03</v>
      </c>
      <c r="R9055">
        <v>25.98</v>
      </c>
      <c r="S9055">
        <v>4.08</v>
      </c>
      <c r="T9055">
        <f t="shared" si="141"/>
        <v>415.68</v>
      </c>
    </row>
    <row r="9056" spans="1:20" x14ac:dyDescent="0.25">
      <c r="A9056">
        <v>9055</v>
      </c>
      <c r="B9056">
        <v>89174</v>
      </c>
      <c r="C9056" t="s">
        <v>1976</v>
      </c>
      <c r="D9056" t="s">
        <v>578</v>
      </c>
      <c r="E9056" t="s">
        <v>39</v>
      </c>
      <c r="F9056" t="s">
        <v>31</v>
      </c>
      <c r="G9056" t="s">
        <v>32</v>
      </c>
      <c r="H9056" t="s">
        <v>54</v>
      </c>
      <c r="I9056" t="s">
        <v>28</v>
      </c>
      <c r="J9056" t="s">
        <v>36</v>
      </c>
      <c r="K9056" t="s">
        <v>62</v>
      </c>
      <c r="L9056" t="s">
        <v>283</v>
      </c>
      <c r="M9056" t="s">
        <v>255</v>
      </c>
      <c r="N9056" s="2">
        <v>40320</v>
      </c>
      <c r="O9056" s="2">
        <v>40320</v>
      </c>
      <c r="P9056">
        <v>16</v>
      </c>
      <c r="Q9056" s="1">
        <v>0.1</v>
      </c>
      <c r="R9056">
        <v>20.98</v>
      </c>
      <c r="S9056">
        <v>53.03</v>
      </c>
      <c r="T9056">
        <f t="shared" si="141"/>
        <v>335.68</v>
      </c>
    </row>
    <row r="9057" spans="1:20" x14ac:dyDescent="0.25">
      <c r="A9057">
        <v>9056</v>
      </c>
      <c r="B9057">
        <v>89893</v>
      </c>
      <c r="C9057" t="s">
        <v>681</v>
      </c>
      <c r="D9057" t="s">
        <v>20</v>
      </c>
      <c r="E9057" t="s">
        <v>39</v>
      </c>
      <c r="F9057" t="s">
        <v>47</v>
      </c>
      <c r="G9057" t="s">
        <v>23</v>
      </c>
      <c r="H9057" t="s">
        <v>94</v>
      </c>
      <c r="I9057" t="s">
        <v>28</v>
      </c>
      <c r="J9057" t="s">
        <v>36</v>
      </c>
      <c r="K9057" t="s">
        <v>68</v>
      </c>
      <c r="L9057" t="s">
        <v>192</v>
      </c>
      <c r="M9057" t="s">
        <v>111</v>
      </c>
      <c r="N9057" s="2">
        <v>40763</v>
      </c>
      <c r="O9057" s="2">
        <v>40764</v>
      </c>
      <c r="P9057">
        <v>18</v>
      </c>
      <c r="Q9057" s="1">
        <v>0</v>
      </c>
      <c r="R9057">
        <v>40.98</v>
      </c>
      <c r="S9057">
        <v>5.33</v>
      </c>
      <c r="T9057">
        <f t="shared" si="141"/>
        <v>737.64</v>
      </c>
    </row>
    <row r="9058" spans="1:20" x14ac:dyDescent="0.25">
      <c r="A9058">
        <v>9057</v>
      </c>
      <c r="B9058">
        <v>88566</v>
      </c>
      <c r="C9058" t="s">
        <v>886</v>
      </c>
      <c r="D9058" t="s">
        <v>20</v>
      </c>
      <c r="E9058" t="s">
        <v>39</v>
      </c>
      <c r="F9058" t="s">
        <v>31</v>
      </c>
      <c r="G9058" t="s">
        <v>32</v>
      </c>
      <c r="H9058" t="s">
        <v>54</v>
      </c>
      <c r="I9058" t="s">
        <v>28</v>
      </c>
      <c r="J9058" t="s">
        <v>36</v>
      </c>
      <c r="K9058" t="s">
        <v>145</v>
      </c>
      <c r="L9058" t="s">
        <v>192</v>
      </c>
      <c r="M9058" t="s">
        <v>139</v>
      </c>
      <c r="N9058" s="2">
        <v>41585</v>
      </c>
      <c r="O9058" s="2">
        <v>41586</v>
      </c>
      <c r="P9058">
        <v>5</v>
      </c>
      <c r="Q9058" s="1">
        <v>0.01</v>
      </c>
      <c r="R9058">
        <v>3.75</v>
      </c>
      <c r="S9058">
        <v>0.5</v>
      </c>
      <c r="T9058">
        <f t="shared" si="141"/>
        <v>18.75</v>
      </c>
    </row>
    <row r="9059" spans="1:20" x14ac:dyDescent="0.25">
      <c r="A9059">
        <v>9058</v>
      </c>
      <c r="B9059">
        <v>88306</v>
      </c>
      <c r="C9059" t="s">
        <v>948</v>
      </c>
      <c r="D9059" t="s">
        <v>20</v>
      </c>
      <c r="E9059" t="s">
        <v>39</v>
      </c>
      <c r="F9059" t="s">
        <v>22</v>
      </c>
      <c r="G9059" t="s">
        <v>23</v>
      </c>
      <c r="H9059" t="s">
        <v>94</v>
      </c>
      <c r="I9059" t="s">
        <v>28</v>
      </c>
      <c r="J9059" t="s">
        <v>36</v>
      </c>
      <c r="K9059" t="s">
        <v>82</v>
      </c>
      <c r="L9059" t="s">
        <v>192</v>
      </c>
      <c r="M9059" t="s">
        <v>246</v>
      </c>
      <c r="N9059" s="2">
        <v>41280</v>
      </c>
      <c r="O9059" s="2">
        <v>41281</v>
      </c>
      <c r="P9059">
        <v>3</v>
      </c>
      <c r="Q9059" s="1">
        <v>0.05</v>
      </c>
      <c r="R9059">
        <v>7.77</v>
      </c>
      <c r="S9059">
        <v>9.23</v>
      </c>
      <c r="T9059">
        <f t="shared" si="141"/>
        <v>23.31</v>
      </c>
    </row>
    <row r="9060" spans="1:20" x14ac:dyDescent="0.25">
      <c r="A9060">
        <v>9059</v>
      </c>
      <c r="B9060">
        <v>88306</v>
      </c>
      <c r="C9060" t="s">
        <v>948</v>
      </c>
      <c r="D9060" t="s">
        <v>20</v>
      </c>
      <c r="E9060" t="s">
        <v>39</v>
      </c>
      <c r="F9060" t="s">
        <v>22</v>
      </c>
      <c r="G9060" t="s">
        <v>23</v>
      </c>
      <c r="H9060" t="s">
        <v>42</v>
      </c>
      <c r="I9060" t="s">
        <v>28</v>
      </c>
      <c r="J9060" t="s">
        <v>36</v>
      </c>
      <c r="K9060" t="s">
        <v>184</v>
      </c>
      <c r="L9060" t="s">
        <v>192</v>
      </c>
      <c r="M9060" t="s">
        <v>123</v>
      </c>
      <c r="N9060" s="2">
        <v>41280</v>
      </c>
      <c r="O9060" s="2">
        <v>41282</v>
      </c>
      <c r="P9060">
        <v>4</v>
      </c>
      <c r="Q9060" s="1">
        <v>0.04</v>
      </c>
      <c r="R9060">
        <v>363.25</v>
      </c>
      <c r="S9060">
        <v>19.989999999999998</v>
      </c>
      <c r="T9060">
        <f t="shared" si="141"/>
        <v>1453</v>
      </c>
    </row>
    <row r="9061" spans="1:20" x14ac:dyDescent="0.25">
      <c r="A9061">
        <v>9060</v>
      </c>
      <c r="B9061">
        <v>88818</v>
      </c>
      <c r="C9061" t="s">
        <v>360</v>
      </c>
      <c r="D9061" t="s">
        <v>20</v>
      </c>
      <c r="E9061" t="s">
        <v>21</v>
      </c>
      <c r="F9061" t="s">
        <v>31</v>
      </c>
      <c r="G9061" t="s">
        <v>48</v>
      </c>
      <c r="H9061" t="s">
        <v>33</v>
      </c>
      <c r="I9061" t="s">
        <v>28</v>
      </c>
      <c r="J9061" t="s">
        <v>36</v>
      </c>
      <c r="K9061" t="s">
        <v>204</v>
      </c>
      <c r="L9061" t="s">
        <v>26</v>
      </c>
      <c r="M9061" t="s">
        <v>143</v>
      </c>
      <c r="N9061" s="2">
        <v>41588</v>
      </c>
      <c r="O9061" s="2">
        <v>41593</v>
      </c>
      <c r="P9061">
        <v>42</v>
      </c>
      <c r="Q9061" s="1">
        <v>0.09</v>
      </c>
      <c r="R9061">
        <v>40.98</v>
      </c>
      <c r="S9061">
        <v>1.99</v>
      </c>
      <c r="T9061">
        <f t="shared" si="141"/>
        <v>1721.1599999999999</v>
      </c>
    </row>
    <row r="9062" spans="1:20" x14ac:dyDescent="0.25">
      <c r="A9062">
        <v>9061</v>
      </c>
      <c r="B9062">
        <v>88818</v>
      </c>
      <c r="C9062" t="s">
        <v>360</v>
      </c>
      <c r="D9062" t="s">
        <v>20</v>
      </c>
      <c r="E9062" t="s">
        <v>39</v>
      </c>
      <c r="F9062" t="s">
        <v>31</v>
      </c>
      <c r="G9062" t="s">
        <v>48</v>
      </c>
      <c r="H9062" t="s">
        <v>94</v>
      </c>
      <c r="I9062" t="s">
        <v>28</v>
      </c>
      <c r="J9062" t="s">
        <v>36</v>
      </c>
      <c r="K9062" t="s">
        <v>101</v>
      </c>
      <c r="L9062" t="s">
        <v>192</v>
      </c>
      <c r="M9062" t="s">
        <v>141</v>
      </c>
      <c r="N9062" s="2">
        <v>41588</v>
      </c>
      <c r="O9062" s="2">
        <v>41592</v>
      </c>
      <c r="P9062">
        <v>32</v>
      </c>
      <c r="Q9062" s="1">
        <v>0.08</v>
      </c>
      <c r="R9062">
        <v>60.98</v>
      </c>
      <c r="S9062">
        <v>19.989999999999998</v>
      </c>
      <c r="T9062">
        <f t="shared" si="141"/>
        <v>1951.36</v>
      </c>
    </row>
    <row r="9063" spans="1:20" x14ac:dyDescent="0.25">
      <c r="A9063">
        <v>9062</v>
      </c>
      <c r="B9063">
        <v>88818</v>
      </c>
      <c r="C9063" t="s">
        <v>360</v>
      </c>
      <c r="D9063" t="s">
        <v>20</v>
      </c>
      <c r="E9063" t="s">
        <v>187</v>
      </c>
      <c r="F9063" t="s">
        <v>31</v>
      </c>
      <c r="G9063" t="s">
        <v>48</v>
      </c>
      <c r="H9063" t="s">
        <v>217</v>
      </c>
      <c r="I9063" t="s">
        <v>28</v>
      </c>
      <c r="J9063" t="s">
        <v>36</v>
      </c>
      <c r="K9063" t="s">
        <v>68</v>
      </c>
      <c r="L9063" t="s">
        <v>192</v>
      </c>
      <c r="M9063" t="s">
        <v>141</v>
      </c>
      <c r="N9063" s="2">
        <v>41588</v>
      </c>
      <c r="O9063" s="2">
        <v>41590</v>
      </c>
      <c r="P9063">
        <v>18</v>
      </c>
      <c r="Q9063" s="1">
        <v>0.09</v>
      </c>
      <c r="R9063">
        <v>2.08</v>
      </c>
      <c r="S9063">
        <v>5.33</v>
      </c>
      <c r="T9063">
        <f t="shared" si="141"/>
        <v>37.44</v>
      </c>
    </row>
    <row r="9064" spans="1:20" x14ac:dyDescent="0.25">
      <c r="A9064">
        <v>9063</v>
      </c>
      <c r="B9064">
        <v>91499</v>
      </c>
      <c r="C9064" t="s">
        <v>494</v>
      </c>
      <c r="D9064" t="s">
        <v>20</v>
      </c>
      <c r="E9064" t="s">
        <v>21</v>
      </c>
      <c r="F9064" t="s">
        <v>31</v>
      </c>
      <c r="G9064" t="s">
        <v>93</v>
      </c>
      <c r="H9064" t="s">
        <v>33</v>
      </c>
      <c r="I9064" t="s">
        <v>28</v>
      </c>
      <c r="J9064" t="s">
        <v>36</v>
      </c>
      <c r="K9064" t="s">
        <v>208</v>
      </c>
      <c r="L9064" t="s">
        <v>26</v>
      </c>
      <c r="M9064" t="s">
        <v>141</v>
      </c>
      <c r="N9064" s="2">
        <v>41225</v>
      </c>
      <c r="O9064" s="2">
        <v>41225</v>
      </c>
      <c r="P9064">
        <v>32</v>
      </c>
      <c r="Q9064" s="1">
        <v>0.04</v>
      </c>
      <c r="R9064">
        <v>47.98</v>
      </c>
      <c r="S9064">
        <v>3.61</v>
      </c>
      <c r="T9064">
        <f t="shared" si="141"/>
        <v>1535.36</v>
      </c>
    </row>
    <row r="9065" spans="1:20" x14ac:dyDescent="0.25">
      <c r="A9065">
        <v>9064</v>
      </c>
      <c r="B9065">
        <v>88570</v>
      </c>
      <c r="C9065" t="s">
        <v>1013</v>
      </c>
      <c r="D9065" t="s">
        <v>20</v>
      </c>
      <c r="E9065" t="s">
        <v>39</v>
      </c>
      <c r="F9065" t="s">
        <v>47</v>
      </c>
      <c r="G9065" t="s">
        <v>41</v>
      </c>
      <c r="H9065" t="s">
        <v>54</v>
      </c>
      <c r="I9065" t="s">
        <v>28</v>
      </c>
      <c r="J9065" t="s">
        <v>36</v>
      </c>
      <c r="K9065" t="s">
        <v>74</v>
      </c>
      <c r="L9065" t="s">
        <v>192</v>
      </c>
      <c r="M9065" t="s">
        <v>160</v>
      </c>
      <c r="N9065" s="2">
        <v>40437</v>
      </c>
      <c r="O9065" s="2">
        <v>40439</v>
      </c>
      <c r="P9065">
        <v>12</v>
      </c>
      <c r="Q9065" s="1">
        <v>0.05</v>
      </c>
      <c r="R9065">
        <v>4.24</v>
      </c>
      <c r="S9065">
        <v>5.41</v>
      </c>
      <c r="T9065">
        <f t="shared" si="141"/>
        <v>50.88</v>
      </c>
    </row>
    <row r="9066" spans="1:20" x14ac:dyDescent="0.25">
      <c r="A9066">
        <v>9065</v>
      </c>
      <c r="B9066">
        <v>88577</v>
      </c>
      <c r="C9066" t="s">
        <v>1013</v>
      </c>
      <c r="D9066" t="s">
        <v>20</v>
      </c>
      <c r="E9066" t="s">
        <v>39</v>
      </c>
      <c r="F9066" t="s">
        <v>47</v>
      </c>
      <c r="G9066" t="s">
        <v>41</v>
      </c>
      <c r="H9066" t="s">
        <v>78</v>
      </c>
      <c r="I9066" t="s">
        <v>28</v>
      </c>
      <c r="J9066" t="s">
        <v>36</v>
      </c>
      <c r="K9066" t="s">
        <v>82</v>
      </c>
      <c r="L9066" t="s">
        <v>192</v>
      </c>
      <c r="M9066" t="s">
        <v>134</v>
      </c>
      <c r="N9066" s="2">
        <v>41533</v>
      </c>
      <c r="O9066" s="2">
        <v>41535</v>
      </c>
      <c r="P9066">
        <v>14</v>
      </c>
      <c r="Q9066" s="1">
        <v>0.1</v>
      </c>
      <c r="R9066">
        <v>16.98</v>
      </c>
      <c r="S9066">
        <v>12.39</v>
      </c>
      <c r="T9066">
        <f t="shared" si="141"/>
        <v>237.72</v>
      </c>
    </row>
    <row r="9067" spans="1:20" x14ac:dyDescent="0.25">
      <c r="A9067">
        <v>9066</v>
      </c>
      <c r="B9067">
        <v>91585</v>
      </c>
      <c r="C9067" t="s">
        <v>703</v>
      </c>
      <c r="D9067" t="s">
        <v>20</v>
      </c>
      <c r="E9067" t="s">
        <v>187</v>
      </c>
      <c r="F9067" t="s">
        <v>47</v>
      </c>
      <c r="G9067" t="s">
        <v>32</v>
      </c>
      <c r="H9067" t="s">
        <v>188</v>
      </c>
      <c r="I9067" t="s">
        <v>28</v>
      </c>
      <c r="J9067" t="s">
        <v>36</v>
      </c>
      <c r="K9067" t="s">
        <v>248</v>
      </c>
      <c r="L9067" t="s">
        <v>44</v>
      </c>
      <c r="M9067" t="s">
        <v>114</v>
      </c>
      <c r="N9067" s="2">
        <v>41102</v>
      </c>
      <c r="O9067" s="2">
        <v>41104</v>
      </c>
      <c r="P9067">
        <v>13</v>
      </c>
      <c r="Q9067" s="1">
        <v>0.06</v>
      </c>
      <c r="R9067">
        <v>7.59</v>
      </c>
      <c r="S9067">
        <v>4</v>
      </c>
      <c r="T9067">
        <f t="shared" si="141"/>
        <v>98.67</v>
      </c>
    </row>
    <row r="9068" spans="1:20" x14ac:dyDescent="0.25">
      <c r="A9068">
        <v>9067</v>
      </c>
      <c r="B9068">
        <v>91585</v>
      </c>
      <c r="C9068" t="s">
        <v>703</v>
      </c>
      <c r="D9068" t="s">
        <v>20</v>
      </c>
      <c r="E9068" t="s">
        <v>39</v>
      </c>
      <c r="F9068" t="s">
        <v>47</v>
      </c>
      <c r="G9068" t="s">
        <v>32</v>
      </c>
      <c r="H9068" t="s">
        <v>49</v>
      </c>
      <c r="I9068" t="s">
        <v>28</v>
      </c>
      <c r="J9068" t="s">
        <v>36</v>
      </c>
      <c r="K9068" t="s">
        <v>129</v>
      </c>
      <c r="L9068" t="s">
        <v>44</v>
      </c>
      <c r="M9068" t="s">
        <v>51</v>
      </c>
      <c r="N9068" s="2">
        <v>41102</v>
      </c>
      <c r="O9068" s="2">
        <v>41104</v>
      </c>
      <c r="P9068">
        <v>11</v>
      </c>
      <c r="Q9068" s="1">
        <v>0.01</v>
      </c>
      <c r="R9068">
        <v>2.98</v>
      </c>
      <c r="S9068">
        <v>2.0299999999999998</v>
      </c>
      <c r="T9068">
        <f t="shared" si="141"/>
        <v>32.78</v>
      </c>
    </row>
    <row r="9069" spans="1:20" x14ac:dyDescent="0.25">
      <c r="A9069">
        <v>9068</v>
      </c>
      <c r="B9069">
        <v>88263</v>
      </c>
      <c r="C9069" t="s">
        <v>2056</v>
      </c>
      <c r="D9069" t="s">
        <v>20</v>
      </c>
      <c r="E9069" t="s">
        <v>39</v>
      </c>
      <c r="F9069" t="s">
        <v>22</v>
      </c>
      <c r="G9069" t="s">
        <v>41</v>
      </c>
      <c r="H9069" t="s">
        <v>78</v>
      </c>
      <c r="I9069" t="s">
        <v>28</v>
      </c>
      <c r="J9069" t="s">
        <v>36</v>
      </c>
      <c r="K9069" t="s">
        <v>172</v>
      </c>
      <c r="L9069" t="s">
        <v>192</v>
      </c>
      <c r="M9069" t="s">
        <v>444</v>
      </c>
      <c r="N9069" s="2">
        <v>41394</v>
      </c>
      <c r="O9069" s="2">
        <v>41397</v>
      </c>
      <c r="P9069">
        <v>4</v>
      </c>
      <c r="Q9069" s="1">
        <v>0.05</v>
      </c>
      <c r="R9069">
        <v>30.53</v>
      </c>
      <c r="S9069">
        <v>19.989999999999998</v>
      </c>
      <c r="T9069">
        <f t="shared" si="141"/>
        <v>122.12</v>
      </c>
    </row>
    <row r="9070" spans="1:20" x14ac:dyDescent="0.25">
      <c r="A9070">
        <v>9069</v>
      </c>
      <c r="B9070">
        <v>85842</v>
      </c>
      <c r="C9070" t="s">
        <v>1012</v>
      </c>
      <c r="D9070" t="s">
        <v>20</v>
      </c>
      <c r="E9070" t="s">
        <v>21</v>
      </c>
      <c r="F9070" t="s">
        <v>40</v>
      </c>
      <c r="G9070" t="s">
        <v>23</v>
      </c>
      <c r="H9070" t="s">
        <v>33</v>
      </c>
      <c r="I9070" t="s">
        <v>28</v>
      </c>
      <c r="J9070" t="s">
        <v>36</v>
      </c>
      <c r="K9070" t="s">
        <v>409</v>
      </c>
      <c r="L9070" t="s">
        <v>192</v>
      </c>
      <c r="M9070" t="s">
        <v>59</v>
      </c>
      <c r="N9070" s="2">
        <v>41375</v>
      </c>
      <c r="O9070" s="2">
        <v>41377</v>
      </c>
      <c r="P9070">
        <v>9</v>
      </c>
      <c r="Q9070" s="1">
        <v>0.01</v>
      </c>
      <c r="R9070">
        <v>110.99</v>
      </c>
      <c r="S9070">
        <v>8.99</v>
      </c>
      <c r="T9070">
        <f t="shared" si="141"/>
        <v>998.91</v>
      </c>
    </row>
    <row r="9071" spans="1:20" x14ac:dyDescent="0.25">
      <c r="A9071">
        <v>9070</v>
      </c>
      <c r="B9071">
        <v>88105</v>
      </c>
      <c r="C9071" t="s">
        <v>313</v>
      </c>
      <c r="D9071" t="s">
        <v>20</v>
      </c>
      <c r="E9071" t="s">
        <v>39</v>
      </c>
      <c r="F9071" t="s">
        <v>22</v>
      </c>
      <c r="G9071" t="s">
        <v>48</v>
      </c>
      <c r="H9071" t="s">
        <v>94</v>
      </c>
      <c r="I9071" t="s">
        <v>28</v>
      </c>
      <c r="J9071" t="s">
        <v>36</v>
      </c>
      <c r="K9071" t="s">
        <v>172</v>
      </c>
      <c r="L9071" t="s">
        <v>192</v>
      </c>
      <c r="M9071" t="s">
        <v>326</v>
      </c>
      <c r="N9071" s="2">
        <v>40385</v>
      </c>
      <c r="O9071" s="2">
        <v>40387</v>
      </c>
      <c r="P9071">
        <v>5</v>
      </c>
      <c r="Q9071" s="1">
        <v>0.02</v>
      </c>
      <c r="R9071">
        <v>4.9800000000000004</v>
      </c>
      <c r="S9071">
        <v>6.07</v>
      </c>
      <c r="T9071">
        <f t="shared" si="141"/>
        <v>24.900000000000002</v>
      </c>
    </row>
    <row r="9072" spans="1:20" x14ac:dyDescent="0.25">
      <c r="A9072">
        <v>9071</v>
      </c>
      <c r="B9072">
        <v>87928</v>
      </c>
      <c r="C9072" t="s">
        <v>512</v>
      </c>
      <c r="D9072" t="s">
        <v>578</v>
      </c>
      <c r="E9072" t="s">
        <v>187</v>
      </c>
      <c r="F9072" t="s">
        <v>22</v>
      </c>
      <c r="G9072" t="s">
        <v>41</v>
      </c>
      <c r="H9072" t="s">
        <v>188</v>
      </c>
      <c r="I9072" t="s">
        <v>28</v>
      </c>
      <c r="J9072" t="s">
        <v>36</v>
      </c>
      <c r="K9072" t="s">
        <v>68</v>
      </c>
      <c r="L9072" t="s">
        <v>330</v>
      </c>
      <c r="M9072" t="s">
        <v>294</v>
      </c>
      <c r="N9072" s="2">
        <v>41532</v>
      </c>
      <c r="O9072" s="2">
        <v>41533</v>
      </c>
      <c r="P9072">
        <v>11</v>
      </c>
      <c r="Q9072" s="1">
        <v>0.01</v>
      </c>
      <c r="R9072">
        <v>140.97999999999999</v>
      </c>
      <c r="S9072">
        <v>36.090000000000003</v>
      </c>
      <c r="T9072">
        <f t="shared" si="141"/>
        <v>1550.78</v>
      </c>
    </row>
    <row r="9073" spans="1:20" x14ac:dyDescent="0.25">
      <c r="A9073">
        <v>9072</v>
      </c>
      <c r="B9073">
        <v>86970</v>
      </c>
      <c r="C9073" t="s">
        <v>2018</v>
      </c>
      <c r="D9073" t="s">
        <v>578</v>
      </c>
      <c r="E9073" t="s">
        <v>21</v>
      </c>
      <c r="F9073" t="s">
        <v>40</v>
      </c>
      <c r="G9073" t="s">
        <v>41</v>
      </c>
      <c r="H9073" t="s">
        <v>33</v>
      </c>
      <c r="I9073" t="s">
        <v>28</v>
      </c>
      <c r="J9073" t="s">
        <v>36</v>
      </c>
      <c r="K9073" t="s">
        <v>1111</v>
      </c>
      <c r="L9073" t="s">
        <v>283</v>
      </c>
      <c r="M9073" t="s">
        <v>99</v>
      </c>
      <c r="N9073" s="2">
        <v>41152</v>
      </c>
      <c r="O9073" s="2">
        <v>41154</v>
      </c>
      <c r="P9073">
        <v>12</v>
      </c>
      <c r="Q9073" s="1">
        <v>0.02</v>
      </c>
      <c r="R9073">
        <v>500.97</v>
      </c>
      <c r="S9073">
        <v>69.3</v>
      </c>
      <c r="T9073">
        <f t="shared" si="141"/>
        <v>6011.64</v>
      </c>
    </row>
    <row r="9074" spans="1:20" x14ac:dyDescent="0.25">
      <c r="A9074">
        <v>9073</v>
      </c>
      <c r="B9074">
        <v>89961</v>
      </c>
      <c r="C9074" t="s">
        <v>756</v>
      </c>
      <c r="D9074" t="s">
        <v>578</v>
      </c>
      <c r="E9074" t="s">
        <v>187</v>
      </c>
      <c r="F9074" t="s">
        <v>22</v>
      </c>
      <c r="G9074" t="s">
        <v>93</v>
      </c>
      <c r="H9074" t="s">
        <v>219</v>
      </c>
      <c r="I9074" t="s">
        <v>28</v>
      </c>
      <c r="J9074" t="s">
        <v>36</v>
      </c>
      <c r="K9074" t="s">
        <v>68</v>
      </c>
      <c r="L9074" t="s">
        <v>330</v>
      </c>
      <c r="M9074" t="s">
        <v>326</v>
      </c>
      <c r="N9074" s="2">
        <v>40361</v>
      </c>
      <c r="O9074" s="2">
        <v>40363</v>
      </c>
      <c r="P9074">
        <v>7</v>
      </c>
      <c r="Q9074" s="1">
        <v>0.05</v>
      </c>
      <c r="R9074">
        <v>100.98</v>
      </c>
      <c r="S9074">
        <v>35.840000000000003</v>
      </c>
      <c r="T9074">
        <f t="shared" si="141"/>
        <v>706.86</v>
      </c>
    </row>
    <row r="9075" spans="1:20" x14ac:dyDescent="0.25">
      <c r="A9075">
        <v>9074</v>
      </c>
      <c r="B9075">
        <v>89961</v>
      </c>
      <c r="C9075" t="s">
        <v>756</v>
      </c>
      <c r="D9075" t="s">
        <v>20</v>
      </c>
      <c r="E9075" t="s">
        <v>39</v>
      </c>
      <c r="F9075" t="s">
        <v>22</v>
      </c>
      <c r="G9075" t="s">
        <v>93</v>
      </c>
      <c r="H9075" t="s">
        <v>42</v>
      </c>
      <c r="I9075" t="s">
        <v>28</v>
      </c>
      <c r="J9075" t="s">
        <v>36</v>
      </c>
      <c r="K9075" t="s">
        <v>101</v>
      </c>
      <c r="L9075" t="s">
        <v>192</v>
      </c>
      <c r="M9075" t="s">
        <v>294</v>
      </c>
      <c r="N9075" s="2">
        <v>40361</v>
      </c>
      <c r="O9075" s="2">
        <v>40362</v>
      </c>
      <c r="P9075">
        <v>9</v>
      </c>
      <c r="Q9075" s="1">
        <v>0.02</v>
      </c>
      <c r="R9075">
        <v>4.9800000000000004</v>
      </c>
      <c r="S9075">
        <v>5.49</v>
      </c>
      <c r="T9075">
        <f t="shared" si="141"/>
        <v>44.820000000000007</v>
      </c>
    </row>
    <row r="9076" spans="1:20" x14ac:dyDescent="0.25">
      <c r="A9076">
        <v>9075</v>
      </c>
      <c r="B9076">
        <v>90500</v>
      </c>
      <c r="C9076" t="s">
        <v>288</v>
      </c>
      <c r="D9076" t="s">
        <v>20</v>
      </c>
      <c r="E9076" t="s">
        <v>39</v>
      </c>
      <c r="F9076" t="s">
        <v>31</v>
      </c>
      <c r="G9076" t="s">
        <v>93</v>
      </c>
      <c r="H9076" t="s">
        <v>94</v>
      </c>
      <c r="I9076" t="s">
        <v>28</v>
      </c>
      <c r="J9076" t="s">
        <v>36</v>
      </c>
      <c r="K9076" t="s">
        <v>58</v>
      </c>
      <c r="L9076" t="s">
        <v>192</v>
      </c>
      <c r="M9076" t="s">
        <v>102</v>
      </c>
      <c r="N9076" s="2">
        <v>40221</v>
      </c>
      <c r="O9076" s="2">
        <v>40222</v>
      </c>
      <c r="P9076">
        <v>4</v>
      </c>
      <c r="Q9076" s="1">
        <v>0.06</v>
      </c>
      <c r="R9076">
        <v>7.1</v>
      </c>
      <c r="S9076">
        <v>6.05</v>
      </c>
      <c r="T9076">
        <f t="shared" si="141"/>
        <v>28.4</v>
      </c>
    </row>
    <row r="9077" spans="1:20" x14ac:dyDescent="0.25">
      <c r="A9077">
        <v>9076</v>
      </c>
      <c r="B9077">
        <v>90509</v>
      </c>
      <c r="C9077" t="s">
        <v>288</v>
      </c>
      <c r="D9077" t="s">
        <v>20</v>
      </c>
      <c r="E9077" t="s">
        <v>39</v>
      </c>
      <c r="F9077" t="s">
        <v>31</v>
      </c>
      <c r="G9077" t="s">
        <v>93</v>
      </c>
      <c r="H9077" t="s">
        <v>94</v>
      </c>
      <c r="I9077" t="s">
        <v>28</v>
      </c>
      <c r="J9077" t="s">
        <v>36</v>
      </c>
      <c r="K9077" t="s">
        <v>74</v>
      </c>
      <c r="L9077" t="s">
        <v>44</v>
      </c>
      <c r="M9077" t="s">
        <v>178</v>
      </c>
      <c r="N9077" s="2">
        <v>41317</v>
      </c>
      <c r="O9077" s="2">
        <v>41318</v>
      </c>
      <c r="P9077">
        <v>8</v>
      </c>
      <c r="Q9077" s="1">
        <v>0.02</v>
      </c>
      <c r="R9077">
        <v>2.78</v>
      </c>
      <c r="S9077">
        <v>0.97</v>
      </c>
      <c r="T9077">
        <f t="shared" si="141"/>
        <v>22.24</v>
      </c>
    </row>
    <row r="9078" spans="1:20" x14ac:dyDescent="0.25">
      <c r="A9078">
        <v>9077</v>
      </c>
      <c r="B9078">
        <v>90482</v>
      </c>
      <c r="C9078" t="s">
        <v>439</v>
      </c>
      <c r="D9078" t="s">
        <v>20</v>
      </c>
      <c r="E9078" t="s">
        <v>187</v>
      </c>
      <c r="F9078" t="s">
        <v>31</v>
      </c>
      <c r="G9078" t="s">
        <v>41</v>
      </c>
      <c r="H9078" t="s">
        <v>225</v>
      </c>
      <c r="I9078" t="s">
        <v>28</v>
      </c>
      <c r="J9078" t="s">
        <v>36</v>
      </c>
      <c r="K9078" t="s">
        <v>282</v>
      </c>
      <c r="L9078" t="s">
        <v>26</v>
      </c>
      <c r="M9078" t="s">
        <v>143</v>
      </c>
      <c r="N9078" s="2">
        <v>40664</v>
      </c>
      <c r="O9078" s="2">
        <v>40664</v>
      </c>
      <c r="P9078">
        <v>7</v>
      </c>
      <c r="Q9078" s="1">
        <v>0.1</v>
      </c>
      <c r="R9078">
        <v>18.649999999999999</v>
      </c>
      <c r="S9078">
        <v>3.77</v>
      </c>
      <c r="T9078">
        <f t="shared" si="141"/>
        <v>130.54999999999998</v>
      </c>
    </row>
    <row r="9079" spans="1:20" x14ac:dyDescent="0.25">
      <c r="A9079">
        <v>9078</v>
      </c>
      <c r="B9079">
        <v>90487</v>
      </c>
      <c r="C9079" t="s">
        <v>439</v>
      </c>
      <c r="D9079" t="s">
        <v>20</v>
      </c>
      <c r="E9079" t="s">
        <v>39</v>
      </c>
      <c r="F9079" t="s">
        <v>31</v>
      </c>
      <c r="G9079" t="s">
        <v>93</v>
      </c>
      <c r="H9079" t="s">
        <v>42</v>
      </c>
      <c r="I9079" t="s">
        <v>28</v>
      </c>
      <c r="J9079" t="s">
        <v>36</v>
      </c>
      <c r="K9079" t="s">
        <v>184</v>
      </c>
      <c r="L9079" t="s">
        <v>192</v>
      </c>
      <c r="M9079" t="s">
        <v>141</v>
      </c>
      <c r="N9079" s="2">
        <v>41572</v>
      </c>
      <c r="O9079" s="2">
        <v>41574</v>
      </c>
      <c r="P9079">
        <v>21</v>
      </c>
      <c r="Q9079" s="1">
        <v>0</v>
      </c>
      <c r="R9079">
        <v>2.88</v>
      </c>
      <c r="S9079">
        <v>1.49</v>
      </c>
      <c r="T9079">
        <f t="shared" si="141"/>
        <v>60.48</v>
      </c>
    </row>
    <row r="9080" spans="1:20" x14ac:dyDescent="0.25">
      <c r="A9080">
        <v>9079</v>
      </c>
      <c r="B9080">
        <v>90988</v>
      </c>
      <c r="C9080" t="s">
        <v>833</v>
      </c>
      <c r="D9080" t="s">
        <v>20</v>
      </c>
      <c r="E9080" t="s">
        <v>21</v>
      </c>
      <c r="F9080" t="s">
        <v>31</v>
      </c>
      <c r="G9080" t="s">
        <v>48</v>
      </c>
      <c r="H9080" t="s">
        <v>33</v>
      </c>
      <c r="I9080" t="s">
        <v>28</v>
      </c>
      <c r="J9080" t="s">
        <v>36</v>
      </c>
      <c r="K9080" t="s">
        <v>198</v>
      </c>
      <c r="L9080" t="s">
        <v>44</v>
      </c>
      <c r="M9080" t="s">
        <v>367</v>
      </c>
      <c r="N9080" s="2">
        <v>40640</v>
      </c>
      <c r="O9080" s="2">
        <v>40644</v>
      </c>
      <c r="P9080">
        <v>10</v>
      </c>
      <c r="Q9080" s="1">
        <v>0.01</v>
      </c>
      <c r="R9080">
        <v>20.99</v>
      </c>
      <c r="S9080">
        <v>0.99</v>
      </c>
      <c r="T9080">
        <f t="shared" si="141"/>
        <v>209.89999999999998</v>
      </c>
    </row>
    <row r="9081" spans="1:20" x14ac:dyDescent="0.25">
      <c r="A9081">
        <v>9080</v>
      </c>
      <c r="B9081">
        <v>89705</v>
      </c>
      <c r="C9081" t="s">
        <v>2278</v>
      </c>
      <c r="D9081" t="s">
        <v>20</v>
      </c>
      <c r="E9081" t="s">
        <v>39</v>
      </c>
      <c r="F9081" t="s">
        <v>31</v>
      </c>
      <c r="G9081" t="s">
        <v>23</v>
      </c>
      <c r="H9081" t="s">
        <v>89</v>
      </c>
      <c r="I9081" t="s">
        <v>28</v>
      </c>
      <c r="J9081" t="s">
        <v>36</v>
      </c>
      <c r="K9081" t="s">
        <v>248</v>
      </c>
      <c r="L9081" t="s">
        <v>192</v>
      </c>
      <c r="M9081" t="s">
        <v>35</v>
      </c>
      <c r="N9081" s="2">
        <v>40235</v>
      </c>
      <c r="O9081" s="2">
        <v>40237</v>
      </c>
      <c r="P9081">
        <v>4</v>
      </c>
      <c r="Q9081" s="1">
        <v>0.08</v>
      </c>
      <c r="R9081">
        <v>55.48</v>
      </c>
      <c r="S9081">
        <v>6.79</v>
      </c>
      <c r="T9081">
        <f t="shared" si="141"/>
        <v>221.92</v>
      </c>
    </row>
    <row r="9082" spans="1:20" x14ac:dyDescent="0.25">
      <c r="A9082">
        <v>9081</v>
      </c>
      <c r="B9082">
        <v>91515</v>
      </c>
      <c r="C9082" t="s">
        <v>1770</v>
      </c>
      <c r="D9082" t="s">
        <v>20</v>
      </c>
      <c r="E9082" t="s">
        <v>21</v>
      </c>
      <c r="F9082" t="s">
        <v>47</v>
      </c>
      <c r="G9082" t="s">
        <v>93</v>
      </c>
      <c r="H9082" t="s">
        <v>24</v>
      </c>
      <c r="I9082" t="s">
        <v>28</v>
      </c>
      <c r="J9082" t="s">
        <v>36</v>
      </c>
      <c r="K9082" t="s">
        <v>1114</v>
      </c>
      <c r="L9082" t="s">
        <v>192</v>
      </c>
      <c r="M9082" t="s">
        <v>134</v>
      </c>
      <c r="N9082" s="2">
        <v>40894</v>
      </c>
      <c r="O9082" s="2">
        <v>40894</v>
      </c>
      <c r="P9082">
        <v>8</v>
      </c>
      <c r="Q9082" s="1">
        <v>0.08</v>
      </c>
      <c r="R9082">
        <v>65.989999999999995</v>
      </c>
      <c r="S9082">
        <v>5.92</v>
      </c>
      <c r="T9082">
        <f t="shared" si="141"/>
        <v>527.91999999999996</v>
      </c>
    </row>
    <row r="9083" spans="1:20" x14ac:dyDescent="0.25">
      <c r="A9083">
        <v>9082</v>
      </c>
      <c r="B9083">
        <v>89711</v>
      </c>
      <c r="C9083" t="s">
        <v>2528</v>
      </c>
      <c r="D9083" t="s">
        <v>578</v>
      </c>
      <c r="E9083" t="s">
        <v>21</v>
      </c>
      <c r="F9083" t="s">
        <v>47</v>
      </c>
      <c r="G9083" t="s">
        <v>48</v>
      </c>
      <c r="H9083" t="s">
        <v>33</v>
      </c>
      <c r="I9083" t="s">
        <v>28</v>
      </c>
      <c r="J9083" t="s">
        <v>36</v>
      </c>
      <c r="K9083" t="s">
        <v>198</v>
      </c>
      <c r="L9083" t="s">
        <v>283</v>
      </c>
      <c r="M9083" t="s">
        <v>117</v>
      </c>
      <c r="N9083" s="2">
        <v>41367</v>
      </c>
      <c r="O9083" s="2">
        <v>41369</v>
      </c>
      <c r="P9083">
        <v>12</v>
      </c>
      <c r="Q9083" s="1">
        <v>0.09</v>
      </c>
      <c r="R9083">
        <v>306.14</v>
      </c>
      <c r="S9083">
        <v>26.53</v>
      </c>
      <c r="T9083">
        <f t="shared" si="141"/>
        <v>3673.68</v>
      </c>
    </row>
    <row r="9084" spans="1:20" x14ac:dyDescent="0.25">
      <c r="A9084">
        <v>9083</v>
      </c>
      <c r="B9084">
        <v>85860</v>
      </c>
      <c r="C9084" t="s">
        <v>521</v>
      </c>
      <c r="D9084" t="s">
        <v>20</v>
      </c>
      <c r="E9084" t="s">
        <v>21</v>
      </c>
      <c r="F9084" t="s">
        <v>22</v>
      </c>
      <c r="G9084" t="s">
        <v>93</v>
      </c>
      <c r="H9084" t="s">
        <v>24</v>
      </c>
      <c r="I9084" t="s">
        <v>28</v>
      </c>
      <c r="J9084" t="s">
        <v>36</v>
      </c>
      <c r="K9084" t="s">
        <v>210</v>
      </c>
      <c r="L9084" t="s">
        <v>26</v>
      </c>
      <c r="M9084" t="s">
        <v>86</v>
      </c>
      <c r="N9084" s="2">
        <v>40773</v>
      </c>
      <c r="O9084" s="2">
        <v>40773</v>
      </c>
      <c r="P9084">
        <v>4</v>
      </c>
      <c r="Q9084" s="1">
        <v>0.01</v>
      </c>
      <c r="R9084">
        <v>4.9800000000000004</v>
      </c>
      <c r="S9084">
        <v>4.62</v>
      </c>
      <c r="T9084">
        <f t="shared" si="141"/>
        <v>19.920000000000002</v>
      </c>
    </row>
    <row r="9085" spans="1:20" x14ac:dyDescent="0.25">
      <c r="A9085">
        <v>9084</v>
      </c>
      <c r="B9085">
        <v>85860</v>
      </c>
      <c r="C9085" t="s">
        <v>521</v>
      </c>
      <c r="D9085" t="s">
        <v>20</v>
      </c>
      <c r="E9085" t="s">
        <v>39</v>
      </c>
      <c r="F9085" t="s">
        <v>22</v>
      </c>
      <c r="G9085" t="s">
        <v>93</v>
      </c>
      <c r="H9085" t="s">
        <v>61</v>
      </c>
      <c r="I9085" t="s">
        <v>28</v>
      </c>
      <c r="J9085" t="s">
        <v>36</v>
      </c>
      <c r="K9085" t="s">
        <v>231</v>
      </c>
      <c r="L9085" t="s">
        <v>26</v>
      </c>
      <c r="M9085" t="s">
        <v>331</v>
      </c>
      <c r="N9085" s="2">
        <v>40773</v>
      </c>
      <c r="O9085" s="2">
        <v>40775</v>
      </c>
      <c r="P9085">
        <v>3</v>
      </c>
      <c r="Q9085" s="1">
        <v>0.08</v>
      </c>
      <c r="R9085">
        <v>21.38</v>
      </c>
      <c r="S9085">
        <v>8.99</v>
      </c>
      <c r="T9085">
        <f t="shared" si="141"/>
        <v>64.14</v>
      </c>
    </row>
    <row r="9086" spans="1:20" x14ac:dyDescent="0.25">
      <c r="A9086">
        <v>9085</v>
      </c>
      <c r="B9086">
        <v>86830</v>
      </c>
      <c r="C9086" t="s">
        <v>1613</v>
      </c>
      <c r="D9086" t="s">
        <v>20</v>
      </c>
      <c r="E9086" t="s">
        <v>39</v>
      </c>
      <c r="F9086" t="s">
        <v>31</v>
      </c>
      <c r="G9086" t="s">
        <v>23</v>
      </c>
      <c r="H9086" t="s">
        <v>94</v>
      </c>
      <c r="I9086" t="s">
        <v>28</v>
      </c>
      <c r="J9086" t="s">
        <v>36</v>
      </c>
      <c r="K9086" t="s">
        <v>98</v>
      </c>
      <c r="L9086" t="s">
        <v>26</v>
      </c>
      <c r="M9086" t="s">
        <v>139</v>
      </c>
      <c r="N9086" s="2">
        <v>40947</v>
      </c>
      <c r="O9086" s="2">
        <v>40947</v>
      </c>
      <c r="P9086">
        <v>14</v>
      </c>
      <c r="Q9086" s="1">
        <v>0.04</v>
      </c>
      <c r="R9086">
        <v>6.84</v>
      </c>
      <c r="S9086">
        <v>8.3699999999999992</v>
      </c>
      <c r="T9086">
        <f t="shared" si="141"/>
        <v>95.759999999999991</v>
      </c>
    </row>
    <row r="9087" spans="1:20" x14ac:dyDescent="0.25">
      <c r="A9087">
        <v>9086</v>
      </c>
      <c r="B9087">
        <v>88386</v>
      </c>
      <c r="C9087" t="s">
        <v>1160</v>
      </c>
      <c r="D9087" t="s">
        <v>38</v>
      </c>
      <c r="E9087" t="s">
        <v>39</v>
      </c>
      <c r="F9087" t="s">
        <v>22</v>
      </c>
      <c r="G9087" t="s">
        <v>23</v>
      </c>
      <c r="H9087" t="s">
        <v>89</v>
      </c>
      <c r="I9087" t="s">
        <v>28</v>
      </c>
      <c r="J9087" t="s">
        <v>36</v>
      </c>
      <c r="K9087" t="s">
        <v>154</v>
      </c>
      <c r="L9087" t="s">
        <v>192</v>
      </c>
      <c r="M9087" t="s">
        <v>331</v>
      </c>
      <c r="N9087" s="2">
        <v>41333</v>
      </c>
      <c r="O9087" s="2">
        <v>41334</v>
      </c>
      <c r="P9087">
        <v>12</v>
      </c>
      <c r="Q9087" s="1">
        <v>7.0000000000000007E-2</v>
      </c>
      <c r="R9087">
        <v>30.98</v>
      </c>
      <c r="S9087">
        <v>8.74</v>
      </c>
      <c r="T9087">
        <f t="shared" si="141"/>
        <v>371.76</v>
      </c>
    </row>
    <row r="9088" spans="1:20" x14ac:dyDescent="0.25">
      <c r="A9088">
        <v>9087</v>
      </c>
      <c r="B9088">
        <v>90021</v>
      </c>
      <c r="C9088" t="s">
        <v>1389</v>
      </c>
      <c r="D9088" t="s">
        <v>20</v>
      </c>
      <c r="E9088" t="s">
        <v>39</v>
      </c>
      <c r="F9088" t="s">
        <v>31</v>
      </c>
      <c r="G9088" t="s">
        <v>93</v>
      </c>
      <c r="H9088" t="s">
        <v>54</v>
      </c>
      <c r="I9088" t="s">
        <v>28</v>
      </c>
      <c r="J9088" t="s">
        <v>36</v>
      </c>
      <c r="K9088" t="s">
        <v>248</v>
      </c>
      <c r="L9088" t="s">
        <v>44</v>
      </c>
      <c r="M9088" t="s">
        <v>35</v>
      </c>
      <c r="N9088" s="2">
        <v>41273</v>
      </c>
      <c r="O9088" s="2">
        <v>41274</v>
      </c>
      <c r="P9088">
        <v>20</v>
      </c>
      <c r="Q9088" s="1">
        <v>0.04</v>
      </c>
      <c r="R9088">
        <v>5.81</v>
      </c>
      <c r="S9088">
        <v>3.37</v>
      </c>
      <c r="T9088">
        <f t="shared" si="141"/>
        <v>116.19999999999999</v>
      </c>
    </row>
    <row r="9089" spans="1:20" x14ac:dyDescent="0.25">
      <c r="A9089">
        <v>9088</v>
      </c>
      <c r="B9089">
        <v>90021</v>
      </c>
      <c r="C9089" t="s">
        <v>613</v>
      </c>
      <c r="D9089" t="s">
        <v>38</v>
      </c>
      <c r="E9089" t="s">
        <v>21</v>
      </c>
      <c r="F9089" t="s">
        <v>31</v>
      </c>
      <c r="G9089" t="s">
        <v>93</v>
      </c>
      <c r="H9089" t="s">
        <v>206</v>
      </c>
      <c r="I9089" t="s">
        <v>28</v>
      </c>
      <c r="J9089" t="s">
        <v>36</v>
      </c>
      <c r="K9089" t="s">
        <v>201</v>
      </c>
      <c r="L9089" t="s">
        <v>192</v>
      </c>
      <c r="M9089" t="s">
        <v>35</v>
      </c>
      <c r="N9089" s="2">
        <v>41273</v>
      </c>
      <c r="O9089" s="2">
        <v>41274</v>
      </c>
      <c r="P9089">
        <v>24</v>
      </c>
      <c r="Q9089" s="1">
        <v>0.08</v>
      </c>
      <c r="R9089">
        <v>26.31</v>
      </c>
      <c r="S9089">
        <v>5.89</v>
      </c>
      <c r="T9089">
        <f t="shared" si="141"/>
        <v>631.43999999999994</v>
      </c>
    </row>
    <row r="9090" spans="1:20" x14ac:dyDescent="0.25">
      <c r="A9090">
        <v>9089</v>
      </c>
      <c r="B9090">
        <v>91566</v>
      </c>
      <c r="C9090" t="s">
        <v>1558</v>
      </c>
      <c r="D9090" t="s">
        <v>38</v>
      </c>
      <c r="E9090" t="s">
        <v>21</v>
      </c>
      <c r="F9090" t="s">
        <v>22</v>
      </c>
      <c r="G9090" t="s">
        <v>41</v>
      </c>
      <c r="H9090" t="s">
        <v>203</v>
      </c>
      <c r="I9090" t="s">
        <v>28</v>
      </c>
      <c r="J9090" t="s">
        <v>36</v>
      </c>
      <c r="K9090" t="s">
        <v>25</v>
      </c>
      <c r="L9090" t="s">
        <v>192</v>
      </c>
      <c r="M9090" t="s">
        <v>398</v>
      </c>
      <c r="N9090" s="2">
        <v>41549</v>
      </c>
      <c r="O9090" s="2">
        <v>41550</v>
      </c>
      <c r="P9090">
        <v>3</v>
      </c>
      <c r="Q9090" s="1">
        <v>7.0000000000000007E-2</v>
      </c>
      <c r="R9090">
        <v>30.97</v>
      </c>
      <c r="S9090">
        <v>4</v>
      </c>
      <c r="T9090">
        <f t="shared" si="141"/>
        <v>92.91</v>
      </c>
    </row>
    <row r="9091" spans="1:20" x14ac:dyDescent="0.25">
      <c r="A9091">
        <v>9090</v>
      </c>
      <c r="B9091">
        <v>91566</v>
      </c>
      <c r="C9091" t="s">
        <v>1131</v>
      </c>
      <c r="D9091" t="s">
        <v>20</v>
      </c>
      <c r="E9091" t="s">
        <v>21</v>
      </c>
      <c r="F9091" t="s">
        <v>22</v>
      </c>
      <c r="G9091" t="s">
        <v>41</v>
      </c>
      <c r="H9091" t="s">
        <v>24</v>
      </c>
      <c r="I9091" t="s">
        <v>28</v>
      </c>
      <c r="J9091" t="s">
        <v>36</v>
      </c>
      <c r="K9091" t="s">
        <v>1447</v>
      </c>
      <c r="L9091" t="s">
        <v>746</v>
      </c>
      <c r="M9091" t="s">
        <v>173</v>
      </c>
      <c r="N9091" s="2">
        <v>41549</v>
      </c>
      <c r="O9091" s="2">
        <v>41551</v>
      </c>
      <c r="P9091">
        <v>11</v>
      </c>
      <c r="Q9091" s="1">
        <v>7.0000000000000007E-2</v>
      </c>
      <c r="R9091">
        <v>599.99</v>
      </c>
      <c r="S9091">
        <v>24.49</v>
      </c>
      <c r="T9091">
        <f t="shared" ref="T9091:T9154" si="142">R9091*P9091</f>
        <v>6599.89</v>
      </c>
    </row>
    <row r="9092" spans="1:20" x14ac:dyDescent="0.25">
      <c r="A9092">
        <v>9091</v>
      </c>
      <c r="B9092">
        <v>88643</v>
      </c>
      <c r="C9092" t="s">
        <v>1954</v>
      </c>
      <c r="D9092" t="s">
        <v>20</v>
      </c>
      <c r="E9092" t="s">
        <v>39</v>
      </c>
      <c r="F9092" t="s">
        <v>31</v>
      </c>
      <c r="G9092" t="s">
        <v>41</v>
      </c>
      <c r="H9092" t="s">
        <v>94</v>
      </c>
      <c r="I9092" t="s">
        <v>28</v>
      </c>
      <c r="J9092" t="s">
        <v>36</v>
      </c>
      <c r="K9092" t="s">
        <v>55</v>
      </c>
      <c r="L9092" t="s">
        <v>192</v>
      </c>
      <c r="M9092" t="s">
        <v>35</v>
      </c>
      <c r="N9092" s="2">
        <v>41576</v>
      </c>
      <c r="O9092" s="2">
        <v>41576</v>
      </c>
      <c r="P9092">
        <v>7</v>
      </c>
      <c r="Q9092" s="1">
        <v>0.1</v>
      </c>
      <c r="R9092">
        <v>14.81</v>
      </c>
      <c r="S9092">
        <v>13.32</v>
      </c>
      <c r="T9092">
        <f t="shared" si="142"/>
        <v>103.67</v>
      </c>
    </row>
    <row r="9093" spans="1:20" x14ac:dyDescent="0.25">
      <c r="A9093">
        <v>9092</v>
      </c>
      <c r="B9093">
        <v>85922</v>
      </c>
      <c r="C9093" t="s">
        <v>412</v>
      </c>
      <c r="D9093" t="s">
        <v>20</v>
      </c>
      <c r="E9093" t="s">
        <v>21</v>
      </c>
      <c r="F9093" t="s">
        <v>40</v>
      </c>
      <c r="G9093" t="s">
        <v>41</v>
      </c>
      <c r="H9093" t="s">
        <v>24</v>
      </c>
      <c r="I9093" t="s">
        <v>28</v>
      </c>
      <c r="J9093" t="s">
        <v>36</v>
      </c>
      <c r="K9093" t="s">
        <v>409</v>
      </c>
      <c r="L9093" t="s">
        <v>192</v>
      </c>
      <c r="M9093" t="s">
        <v>370</v>
      </c>
      <c r="N9093" s="2">
        <v>41353</v>
      </c>
      <c r="O9093" s="2">
        <v>41355</v>
      </c>
      <c r="P9093">
        <v>2</v>
      </c>
      <c r="Q9093" s="1">
        <v>0</v>
      </c>
      <c r="R9093">
        <v>39.979999999999997</v>
      </c>
      <c r="S9093">
        <v>7.12</v>
      </c>
      <c r="T9093">
        <f t="shared" si="142"/>
        <v>79.959999999999994</v>
      </c>
    </row>
    <row r="9094" spans="1:20" x14ac:dyDescent="0.25">
      <c r="A9094">
        <v>9093</v>
      </c>
      <c r="B9094">
        <v>88253</v>
      </c>
      <c r="C9094" t="s">
        <v>235</v>
      </c>
      <c r="D9094" t="s">
        <v>20</v>
      </c>
      <c r="E9094" t="s">
        <v>39</v>
      </c>
      <c r="F9094" t="s">
        <v>31</v>
      </c>
      <c r="G9094" t="s">
        <v>93</v>
      </c>
      <c r="H9094" t="s">
        <v>61</v>
      </c>
      <c r="I9094" t="s">
        <v>28</v>
      </c>
      <c r="J9094" t="s">
        <v>36</v>
      </c>
      <c r="K9094" t="s">
        <v>95</v>
      </c>
      <c r="L9094" t="s">
        <v>192</v>
      </c>
      <c r="M9094" t="s">
        <v>631</v>
      </c>
      <c r="N9094" s="2">
        <v>40551</v>
      </c>
      <c r="O9094" s="2">
        <v>40553</v>
      </c>
      <c r="P9094">
        <v>11</v>
      </c>
      <c r="Q9094" s="1">
        <v>0.02</v>
      </c>
      <c r="R9094">
        <v>6.68</v>
      </c>
      <c r="S9094">
        <v>7.3</v>
      </c>
      <c r="T9094">
        <f t="shared" si="142"/>
        <v>73.47999999999999</v>
      </c>
    </row>
    <row r="9095" spans="1:20" x14ac:dyDescent="0.25">
      <c r="A9095">
        <v>9094</v>
      </c>
      <c r="B9095">
        <v>89087</v>
      </c>
      <c r="C9095" t="s">
        <v>395</v>
      </c>
      <c r="D9095" t="s">
        <v>20</v>
      </c>
      <c r="E9095" t="s">
        <v>187</v>
      </c>
      <c r="F9095" t="s">
        <v>22</v>
      </c>
      <c r="G9095" t="s">
        <v>41</v>
      </c>
      <c r="H9095" t="s">
        <v>188</v>
      </c>
      <c r="I9095" t="s">
        <v>28</v>
      </c>
      <c r="J9095" t="s">
        <v>36</v>
      </c>
      <c r="K9095" t="s">
        <v>228</v>
      </c>
      <c r="L9095" t="s">
        <v>192</v>
      </c>
      <c r="M9095" t="s">
        <v>294</v>
      </c>
      <c r="N9095" s="2">
        <v>40912</v>
      </c>
      <c r="O9095" s="2">
        <v>40912</v>
      </c>
      <c r="P9095">
        <v>7</v>
      </c>
      <c r="Q9095" s="1">
        <v>0.04</v>
      </c>
      <c r="R9095">
        <v>2.08</v>
      </c>
      <c r="S9095">
        <v>5.33</v>
      </c>
      <c r="T9095">
        <f t="shared" si="142"/>
        <v>14.56</v>
      </c>
    </row>
    <row r="9096" spans="1:20" x14ac:dyDescent="0.25">
      <c r="A9096">
        <v>9095</v>
      </c>
      <c r="B9096">
        <v>87858</v>
      </c>
      <c r="C9096" t="s">
        <v>1665</v>
      </c>
      <c r="D9096" t="s">
        <v>20</v>
      </c>
      <c r="E9096" t="s">
        <v>187</v>
      </c>
      <c r="F9096" t="s">
        <v>47</v>
      </c>
      <c r="G9096" t="s">
        <v>23</v>
      </c>
      <c r="H9096" t="s">
        <v>225</v>
      </c>
      <c r="I9096" t="s">
        <v>28</v>
      </c>
      <c r="J9096" t="s">
        <v>36</v>
      </c>
      <c r="K9096" t="s">
        <v>291</v>
      </c>
      <c r="L9096" t="s">
        <v>192</v>
      </c>
      <c r="M9096" t="s">
        <v>114</v>
      </c>
      <c r="N9096" s="2">
        <v>41209</v>
      </c>
      <c r="O9096" s="2">
        <v>41211</v>
      </c>
      <c r="P9096">
        <v>13</v>
      </c>
      <c r="Q9096" s="1">
        <v>0</v>
      </c>
      <c r="R9096">
        <v>7.38</v>
      </c>
      <c r="S9096">
        <v>5.21</v>
      </c>
      <c r="T9096">
        <f t="shared" si="142"/>
        <v>95.94</v>
      </c>
    </row>
    <row r="9097" spans="1:20" x14ac:dyDescent="0.25">
      <c r="A9097">
        <v>9096</v>
      </c>
      <c r="B9097">
        <v>89024</v>
      </c>
      <c r="C9097" t="s">
        <v>734</v>
      </c>
      <c r="D9097" t="s">
        <v>20</v>
      </c>
      <c r="E9097" t="s">
        <v>39</v>
      </c>
      <c r="F9097" t="s">
        <v>47</v>
      </c>
      <c r="G9097" t="s">
        <v>93</v>
      </c>
      <c r="H9097" t="s">
        <v>54</v>
      </c>
      <c r="I9097" t="s">
        <v>28</v>
      </c>
      <c r="J9097" t="s">
        <v>36</v>
      </c>
      <c r="K9097" t="s">
        <v>138</v>
      </c>
      <c r="L9097" t="s">
        <v>192</v>
      </c>
      <c r="M9097" t="s">
        <v>117</v>
      </c>
      <c r="N9097" s="2">
        <v>41505</v>
      </c>
      <c r="O9097" s="2">
        <v>41505</v>
      </c>
      <c r="P9097">
        <v>2</v>
      </c>
      <c r="Q9097" s="1">
        <v>0.09</v>
      </c>
      <c r="R9097">
        <v>7.31</v>
      </c>
      <c r="S9097">
        <v>0.49</v>
      </c>
      <c r="T9097">
        <f t="shared" si="142"/>
        <v>14.62</v>
      </c>
    </row>
    <row r="9098" spans="1:20" x14ac:dyDescent="0.25">
      <c r="A9098">
        <v>9097</v>
      </c>
      <c r="B9098">
        <v>89024</v>
      </c>
      <c r="C9098" t="s">
        <v>734</v>
      </c>
      <c r="D9098" t="s">
        <v>20</v>
      </c>
      <c r="E9098" t="s">
        <v>39</v>
      </c>
      <c r="F9098" t="s">
        <v>47</v>
      </c>
      <c r="G9098" t="s">
        <v>93</v>
      </c>
      <c r="H9098" t="s">
        <v>89</v>
      </c>
      <c r="I9098" t="s">
        <v>28</v>
      </c>
      <c r="J9098" t="s">
        <v>36</v>
      </c>
      <c r="K9098" t="s">
        <v>165</v>
      </c>
      <c r="L9098" t="s">
        <v>44</v>
      </c>
      <c r="M9098" t="s">
        <v>134</v>
      </c>
      <c r="N9098" s="2">
        <v>41505</v>
      </c>
      <c r="O9098" s="2">
        <v>41507</v>
      </c>
      <c r="P9098">
        <v>18</v>
      </c>
      <c r="Q9098" s="1">
        <v>0.03</v>
      </c>
      <c r="R9098">
        <v>7.28</v>
      </c>
      <c r="S9098">
        <v>1.77</v>
      </c>
      <c r="T9098">
        <f t="shared" si="142"/>
        <v>131.04</v>
      </c>
    </row>
    <row r="9099" spans="1:20" x14ac:dyDescent="0.25">
      <c r="A9099">
        <v>9098</v>
      </c>
      <c r="B9099">
        <v>85862</v>
      </c>
      <c r="C9099" t="s">
        <v>521</v>
      </c>
      <c r="D9099" t="s">
        <v>20</v>
      </c>
      <c r="E9099" t="s">
        <v>39</v>
      </c>
      <c r="F9099" t="s">
        <v>22</v>
      </c>
      <c r="G9099" t="s">
        <v>93</v>
      </c>
      <c r="H9099" t="s">
        <v>42</v>
      </c>
      <c r="I9099" t="s">
        <v>28</v>
      </c>
      <c r="J9099" t="s">
        <v>36</v>
      </c>
      <c r="K9099" t="s">
        <v>101</v>
      </c>
      <c r="L9099" t="s">
        <v>192</v>
      </c>
      <c r="M9099" t="s">
        <v>238</v>
      </c>
      <c r="N9099" s="2">
        <v>40978</v>
      </c>
      <c r="O9099" s="2">
        <v>40979</v>
      </c>
      <c r="P9099">
        <v>8</v>
      </c>
      <c r="Q9099" s="1">
        <v>0.04</v>
      </c>
      <c r="R9099">
        <v>5.53</v>
      </c>
      <c r="S9099">
        <v>6.98</v>
      </c>
      <c r="T9099">
        <f t="shared" si="142"/>
        <v>44.24</v>
      </c>
    </row>
    <row r="9100" spans="1:20" x14ac:dyDescent="0.25">
      <c r="A9100">
        <v>9099</v>
      </c>
      <c r="B9100">
        <v>85862</v>
      </c>
      <c r="C9100" t="s">
        <v>521</v>
      </c>
      <c r="D9100" t="s">
        <v>20</v>
      </c>
      <c r="E9100" t="s">
        <v>39</v>
      </c>
      <c r="F9100" t="s">
        <v>22</v>
      </c>
      <c r="G9100" t="s">
        <v>93</v>
      </c>
      <c r="H9100" t="s">
        <v>94</v>
      </c>
      <c r="I9100" t="s">
        <v>28</v>
      </c>
      <c r="J9100" t="s">
        <v>36</v>
      </c>
      <c r="K9100" t="s">
        <v>98</v>
      </c>
      <c r="L9100" t="s">
        <v>192</v>
      </c>
      <c r="M9100" t="s">
        <v>238</v>
      </c>
      <c r="N9100" s="2">
        <v>40978</v>
      </c>
      <c r="O9100" s="2">
        <v>40979</v>
      </c>
      <c r="P9100">
        <v>9</v>
      </c>
      <c r="Q9100" s="1">
        <v>0.1</v>
      </c>
      <c r="R9100">
        <v>55.98</v>
      </c>
      <c r="S9100">
        <v>13.88</v>
      </c>
      <c r="T9100">
        <f t="shared" si="142"/>
        <v>503.82</v>
      </c>
    </row>
    <row r="9101" spans="1:20" x14ac:dyDescent="0.25">
      <c r="A9101">
        <v>9100</v>
      </c>
      <c r="B9101">
        <v>90829</v>
      </c>
      <c r="C9101" t="s">
        <v>180</v>
      </c>
      <c r="D9101" t="s">
        <v>20</v>
      </c>
      <c r="E9101" t="s">
        <v>39</v>
      </c>
      <c r="F9101" t="s">
        <v>22</v>
      </c>
      <c r="G9101" t="s">
        <v>41</v>
      </c>
      <c r="H9101" t="s">
        <v>49</v>
      </c>
      <c r="I9101" t="s">
        <v>28</v>
      </c>
      <c r="J9101" t="s">
        <v>36</v>
      </c>
      <c r="K9101" t="s">
        <v>138</v>
      </c>
      <c r="L9101" t="s">
        <v>192</v>
      </c>
      <c r="M9101" t="s">
        <v>232</v>
      </c>
      <c r="N9101" s="2">
        <v>41306</v>
      </c>
      <c r="O9101" s="2">
        <v>41308</v>
      </c>
      <c r="P9101">
        <v>12</v>
      </c>
      <c r="Q9101" s="1">
        <v>7.0000000000000007E-2</v>
      </c>
      <c r="R9101">
        <v>7.68</v>
      </c>
      <c r="S9101">
        <v>6.16</v>
      </c>
      <c r="T9101">
        <f t="shared" si="142"/>
        <v>92.16</v>
      </c>
    </row>
    <row r="9102" spans="1:20" x14ac:dyDescent="0.25">
      <c r="A9102">
        <v>9101</v>
      </c>
      <c r="B9102">
        <v>90829</v>
      </c>
      <c r="C9102" t="s">
        <v>180</v>
      </c>
      <c r="D9102" t="s">
        <v>38</v>
      </c>
      <c r="E9102" t="s">
        <v>21</v>
      </c>
      <c r="F9102" t="s">
        <v>22</v>
      </c>
      <c r="G9102" t="s">
        <v>41</v>
      </c>
      <c r="H9102" t="s">
        <v>203</v>
      </c>
      <c r="I9102" t="s">
        <v>28</v>
      </c>
      <c r="J9102" t="s">
        <v>36</v>
      </c>
      <c r="K9102" t="s">
        <v>201</v>
      </c>
      <c r="L9102" t="s">
        <v>192</v>
      </c>
      <c r="M9102" t="s">
        <v>444</v>
      </c>
      <c r="N9102" s="2">
        <v>41306</v>
      </c>
      <c r="O9102" s="2">
        <v>41308</v>
      </c>
      <c r="P9102">
        <v>3</v>
      </c>
      <c r="Q9102" s="1">
        <v>0.05</v>
      </c>
      <c r="R9102">
        <v>200.99</v>
      </c>
      <c r="S9102">
        <v>4.2</v>
      </c>
      <c r="T9102">
        <f t="shared" si="142"/>
        <v>602.97</v>
      </c>
    </row>
    <row r="9103" spans="1:20" x14ac:dyDescent="0.25">
      <c r="A9103">
        <v>9102</v>
      </c>
      <c r="B9103">
        <v>91419</v>
      </c>
      <c r="C9103" t="s">
        <v>569</v>
      </c>
      <c r="D9103" t="s">
        <v>578</v>
      </c>
      <c r="E9103" t="s">
        <v>187</v>
      </c>
      <c r="F9103" t="s">
        <v>31</v>
      </c>
      <c r="G9103" t="s">
        <v>23</v>
      </c>
      <c r="H9103" t="s">
        <v>219</v>
      </c>
      <c r="I9103" t="s">
        <v>28</v>
      </c>
      <c r="J9103" t="s">
        <v>36</v>
      </c>
      <c r="K9103" t="s">
        <v>98</v>
      </c>
      <c r="L9103" t="s">
        <v>283</v>
      </c>
      <c r="M9103" t="s">
        <v>214</v>
      </c>
      <c r="N9103" s="2">
        <v>41361</v>
      </c>
      <c r="O9103" s="2">
        <v>41362</v>
      </c>
      <c r="P9103">
        <v>2</v>
      </c>
      <c r="Q9103" s="1">
        <v>0.01</v>
      </c>
      <c r="R9103">
        <v>25.98</v>
      </c>
      <c r="S9103">
        <v>14.36</v>
      </c>
      <c r="T9103">
        <f t="shared" si="142"/>
        <v>51.96</v>
      </c>
    </row>
    <row r="9104" spans="1:20" x14ac:dyDescent="0.25">
      <c r="A9104">
        <v>9103</v>
      </c>
      <c r="B9104">
        <v>88603</v>
      </c>
      <c r="C9104" t="s">
        <v>726</v>
      </c>
      <c r="D9104" t="s">
        <v>20</v>
      </c>
      <c r="E9104" t="s">
        <v>39</v>
      </c>
      <c r="F9104" t="s">
        <v>31</v>
      </c>
      <c r="G9104" t="s">
        <v>23</v>
      </c>
      <c r="H9104" t="s">
        <v>89</v>
      </c>
      <c r="I9104" t="s">
        <v>28</v>
      </c>
      <c r="J9104" t="s">
        <v>36</v>
      </c>
      <c r="K9104" t="s">
        <v>291</v>
      </c>
      <c r="L9104" t="s">
        <v>44</v>
      </c>
      <c r="M9104" t="s">
        <v>139</v>
      </c>
      <c r="N9104" s="2">
        <v>40959</v>
      </c>
      <c r="O9104" s="2">
        <v>40960</v>
      </c>
      <c r="P9104">
        <v>12</v>
      </c>
      <c r="Q9104" s="1">
        <v>0.04</v>
      </c>
      <c r="R9104">
        <v>3.14</v>
      </c>
      <c r="S9104">
        <v>1.92</v>
      </c>
      <c r="T9104">
        <f t="shared" si="142"/>
        <v>37.68</v>
      </c>
    </row>
    <row r="9105" spans="1:20" x14ac:dyDescent="0.25">
      <c r="A9105">
        <v>9104</v>
      </c>
      <c r="B9105">
        <v>85825</v>
      </c>
      <c r="C9105" t="s">
        <v>2121</v>
      </c>
      <c r="D9105" t="s">
        <v>20</v>
      </c>
      <c r="E9105" t="s">
        <v>39</v>
      </c>
      <c r="F9105" t="s">
        <v>47</v>
      </c>
      <c r="G9105" t="s">
        <v>48</v>
      </c>
      <c r="H9105" t="s">
        <v>54</v>
      </c>
      <c r="I9105" t="s">
        <v>28</v>
      </c>
      <c r="J9105" t="s">
        <v>36</v>
      </c>
      <c r="K9105" t="s">
        <v>158</v>
      </c>
      <c r="L9105" t="s">
        <v>192</v>
      </c>
      <c r="M9105" t="s">
        <v>134</v>
      </c>
      <c r="N9105" s="2">
        <v>41624</v>
      </c>
      <c r="O9105" s="2">
        <v>41631</v>
      </c>
      <c r="P9105">
        <v>15</v>
      </c>
      <c r="Q9105" s="1">
        <v>0.01</v>
      </c>
      <c r="R9105">
        <v>26.38</v>
      </c>
      <c r="S9105">
        <v>5.86</v>
      </c>
      <c r="T9105">
        <f t="shared" si="142"/>
        <v>395.7</v>
      </c>
    </row>
    <row r="9106" spans="1:20" x14ac:dyDescent="0.25">
      <c r="A9106">
        <v>9105</v>
      </c>
      <c r="B9106">
        <v>89554</v>
      </c>
      <c r="C9106" t="s">
        <v>1402</v>
      </c>
      <c r="D9106" t="s">
        <v>38</v>
      </c>
      <c r="E9106" t="s">
        <v>187</v>
      </c>
      <c r="F9106" t="s">
        <v>40</v>
      </c>
      <c r="G9106" t="s">
        <v>93</v>
      </c>
      <c r="H9106" t="s">
        <v>217</v>
      </c>
      <c r="I9106" t="s">
        <v>28</v>
      </c>
      <c r="J9106" t="s">
        <v>36</v>
      </c>
      <c r="K9106" t="s">
        <v>181</v>
      </c>
      <c r="L9106" t="s">
        <v>706</v>
      </c>
      <c r="M9106" t="s">
        <v>393</v>
      </c>
      <c r="N9106" s="2">
        <v>41410</v>
      </c>
      <c r="O9106" s="2">
        <v>41410</v>
      </c>
      <c r="P9106">
        <v>11</v>
      </c>
      <c r="Q9106" s="1">
        <v>0</v>
      </c>
      <c r="R9106">
        <v>5.84</v>
      </c>
      <c r="S9106">
        <v>1.2</v>
      </c>
      <c r="T9106">
        <f t="shared" si="142"/>
        <v>64.239999999999995</v>
      </c>
    </row>
    <row r="9107" spans="1:20" x14ac:dyDescent="0.25">
      <c r="A9107">
        <v>9106</v>
      </c>
      <c r="B9107">
        <v>87485</v>
      </c>
      <c r="C9107" t="s">
        <v>869</v>
      </c>
      <c r="D9107" t="s">
        <v>20</v>
      </c>
      <c r="E9107" t="s">
        <v>39</v>
      </c>
      <c r="F9107" t="s">
        <v>31</v>
      </c>
      <c r="G9107" t="s">
        <v>41</v>
      </c>
      <c r="H9107" t="s">
        <v>89</v>
      </c>
      <c r="I9107" t="s">
        <v>28</v>
      </c>
      <c r="J9107" t="s">
        <v>36</v>
      </c>
      <c r="K9107" t="s">
        <v>50</v>
      </c>
      <c r="L9107" t="s">
        <v>192</v>
      </c>
      <c r="M9107" t="s">
        <v>69</v>
      </c>
      <c r="N9107" s="2">
        <v>40316</v>
      </c>
      <c r="O9107" s="2">
        <v>40316</v>
      </c>
      <c r="P9107">
        <v>15</v>
      </c>
      <c r="Q9107" s="1">
        <v>0.04</v>
      </c>
      <c r="R9107">
        <v>10.98</v>
      </c>
      <c r="S9107">
        <v>3.99</v>
      </c>
      <c r="T9107">
        <f t="shared" si="142"/>
        <v>164.70000000000002</v>
      </c>
    </row>
    <row r="9108" spans="1:20" x14ac:dyDescent="0.25">
      <c r="A9108">
        <v>9107</v>
      </c>
      <c r="B9108">
        <v>87289</v>
      </c>
      <c r="C9108" t="s">
        <v>421</v>
      </c>
      <c r="D9108" t="s">
        <v>20</v>
      </c>
      <c r="E9108" t="s">
        <v>39</v>
      </c>
      <c r="F9108" t="s">
        <v>47</v>
      </c>
      <c r="G9108" t="s">
        <v>23</v>
      </c>
      <c r="H9108" t="s">
        <v>49</v>
      </c>
      <c r="I9108" t="s">
        <v>28</v>
      </c>
      <c r="J9108" t="s">
        <v>36</v>
      </c>
      <c r="K9108" t="s">
        <v>165</v>
      </c>
      <c r="L9108" t="s">
        <v>192</v>
      </c>
      <c r="M9108" t="s">
        <v>111</v>
      </c>
      <c r="N9108" s="2">
        <v>40670</v>
      </c>
      <c r="O9108" s="2">
        <v>40670</v>
      </c>
      <c r="P9108">
        <v>9</v>
      </c>
      <c r="Q9108" s="1">
        <v>0.03</v>
      </c>
      <c r="R9108">
        <v>2.16</v>
      </c>
      <c r="S9108">
        <v>6.05</v>
      </c>
      <c r="T9108">
        <f t="shared" si="142"/>
        <v>19.440000000000001</v>
      </c>
    </row>
    <row r="9109" spans="1:20" x14ac:dyDescent="0.25">
      <c r="A9109">
        <v>9108</v>
      </c>
      <c r="B9109">
        <v>91481</v>
      </c>
      <c r="C9109" t="s">
        <v>392</v>
      </c>
      <c r="D9109" t="s">
        <v>20</v>
      </c>
      <c r="E9109" t="s">
        <v>39</v>
      </c>
      <c r="F9109" t="s">
        <v>40</v>
      </c>
      <c r="G9109" t="s">
        <v>41</v>
      </c>
      <c r="H9109" t="s">
        <v>94</v>
      </c>
      <c r="I9109" t="s">
        <v>28</v>
      </c>
      <c r="J9109" t="s">
        <v>36</v>
      </c>
      <c r="K9109" t="s">
        <v>79</v>
      </c>
      <c r="L9109" t="s">
        <v>192</v>
      </c>
      <c r="M9109" t="s">
        <v>370</v>
      </c>
      <c r="N9109" s="2">
        <v>40450</v>
      </c>
      <c r="O9109" s="2">
        <v>40450</v>
      </c>
      <c r="P9109">
        <v>15</v>
      </c>
      <c r="Q9109" s="1">
        <v>0.1</v>
      </c>
      <c r="R9109">
        <v>6.75</v>
      </c>
      <c r="S9109">
        <v>2.99</v>
      </c>
      <c r="T9109">
        <f t="shared" si="142"/>
        <v>101.25</v>
      </c>
    </row>
    <row r="9110" spans="1:20" x14ac:dyDescent="0.25">
      <c r="A9110">
        <v>9109</v>
      </c>
      <c r="B9110">
        <v>91487</v>
      </c>
      <c r="C9110" t="s">
        <v>392</v>
      </c>
      <c r="D9110" t="s">
        <v>38</v>
      </c>
      <c r="E9110" t="s">
        <v>39</v>
      </c>
      <c r="F9110" t="s">
        <v>40</v>
      </c>
      <c r="G9110" t="s">
        <v>41</v>
      </c>
      <c r="H9110" t="s">
        <v>61</v>
      </c>
      <c r="I9110" t="s">
        <v>28</v>
      </c>
      <c r="J9110" t="s">
        <v>36</v>
      </c>
      <c r="K9110" t="s">
        <v>163</v>
      </c>
      <c r="L9110" t="s">
        <v>192</v>
      </c>
      <c r="M9110" t="s">
        <v>108</v>
      </c>
      <c r="N9110" s="2">
        <v>41546</v>
      </c>
      <c r="O9110" s="2">
        <v>41546</v>
      </c>
      <c r="P9110">
        <v>20</v>
      </c>
      <c r="Q9110" s="1">
        <v>0.02</v>
      </c>
      <c r="R9110">
        <v>142.86000000000001</v>
      </c>
      <c r="S9110">
        <v>19.989999999999998</v>
      </c>
      <c r="T9110">
        <f t="shared" si="142"/>
        <v>2857.2000000000003</v>
      </c>
    </row>
    <row r="9111" spans="1:20" x14ac:dyDescent="0.25">
      <c r="A9111">
        <v>9110</v>
      </c>
      <c r="B9111">
        <v>87019</v>
      </c>
      <c r="C9111" t="s">
        <v>1657</v>
      </c>
      <c r="D9111" t="s">
        <v>20</v>
      </c>
      <c r="E9111" t="s">
        <v>39</v>
      </c>
      <c r="F9111" t="s">
        <v>47</v>
      </c>
      <c r="G9111" t="s">
        <v>93</v>
      </c>
      <c r="H9111" t="s">
        <v>49</v>
      </c>
      <c r="I9111" t="s">
        <v>28</v>
      </c>
      <c r="J9111" t="s">
        <v>36</v>
      </c>
      <c r="K9111" t="s">
        <v>79</v>
      </c>
      <c r="L9111" t="s">
        <v>192</v>
      </c>
      <c r="M9111" t="s">
        <v>51</v>
      </c>
      <c r="N9111" s="2">
        <v>41157</v>
      </c>
      <c r="O9111" s="2">
        <v>41158</v>
      </c>
      <c r="P9111">
        <v>1</v>
      </c>
      <c r="Q9111" s="1">
        <v>0.1</v>
      </c>
      <c r="R9111">
        <v>11.58</v>
      </c>
      <c r="S9111">
        <v>5.72</v>
      </c>
      <c r="T9111">
        <f t="shared" si="142"/>
        <v>11.58</v>
      </c>
    </row>
    <row r="9112" spans="1:20" x14ac:dyDescent="0.25">
      <c r="A9112">
        <v>9111</v>
      </c>
      <c r="B9112">
        <v>88849</v>
      </c>
      <c r="C9112" t="s">
        <v>996</v>
      </c>
      <c r="D9112" t="s">
        <v>20</v>
      </c>
      <c r="E9112" t="s">
        <v>39</v>
      </c>
      <c r="F9112" t="s">
        <v>31</v>
      </c>
      <c r="G9112" t="s">
        <v>93</v>
      </c>
      <c r="H9112" t="s">
        <v>78</v>
      </c>
      <c r="I9112" t="s">
        <v>28</v>
      </c>
      <c r="J9112" t="s">
        <v>36</v>
      </c>
      <c r="K9112" t="s">
        <v>98</v>
      </c>
      <c r="L9112" t="s">
        <v>192</v>
      </c>
      <c r="M9112" t="s">
        <v>375</v>
      </c>
      <c r="N9112" s="2">
        <v>41554</v>
      </c>
      <c r="O9112" s="2">
        <v>41556</v>
      </c>
      <c r="P9112">
        <v>3</v>
      </c>
      <c r="Q9112" s="1">
        <v>0.04</v>
      </c>
      <c r="R9112">
        <v>5.98</v>
      </c>
      <c r="S9112">
        <v>7.15</v>
      </c>
      <c r="T9112">
        <f t="shared" si="142"/>
        <v>17.940000000000001</v>
      </c>
    </row>
    <row r="9113" spans="1:20" x14ac:dyDescent="0.25">
      <c r="A9113">
        <v>9112</v>
      </c>
      <c r="B9113">
        <v>90751</v>
      </c>
      <c r="C9113" t="s">
        <v>890</v>
      </c>
      <c r="D9113" t="s">
        <v>38</v>
      </c>
      <c r="E9113" t="s">
        <v>187</v>
      </c>
      <c r="F9113" t="s">
        <v>22</v>
      </c>
      <c r="G9113" t="s">
        <v>41</v>
      </c>
      <c r="H9113" t="s">
        <v>188</v>
      </c>
      <c r="I9113" t="s">
        <v>28</v>
      </c>
      <c r="J9113" t="s">
        <v>36</v>
      </c>
      <c r="K9113" t="s">
        <v>158</v>
      </c>
      <c r="L9113" t="s">
        <v>26</v>
      </c>
      <c r="M9113" t="s">
        <v>238</v>
      </c>
      <c r="N9113" s="2">
        <v>40229</v>
      </c>
      <c r="O9113" s="2">
        <v>40231</v>
      </c>
      <c r="P9113">
        <v>6</v>
      </c>
      <c r="Q9113" s="1">
        <v>0.05</v>
      </c>
      <c r="R9113">
        <v>19.23</v>
      </c>
      <c r="S9113">
        <v>6.15</v>
      </c>
      <c r="T9113">
        <f t="shared" si="142"/>
        <v>115.38</v>
      </c>
    </row>
    <row r="9114" spans="1:20" x14ac:dyDescent="0.25">
      <c r="A9114">
        <v>9113</v>
      </c>
      <c r="B9114">
        <v>91173</v>
      </c>
      <c r="C9114" t="s">
        <v>837</v>
      </c>
      <c r="D9114" t="s">
        <v>20</v>
      </c>
      <c r="E9114" t="s">
        <v>39</v>
      </c>
      <c r="F9114" t="s">
        <v>22</v>
      </c>
      <c r="G9114" t="s">
        <v>93</v>
      </c>
      <c r="H9114" t="s">
        <v>78</v>
      </c>
      <c r="I9114" t="s">
        <v>28</v>
      </c>
      <c r="J9114" t="s">
        <v>36</v>
      </c>
      <c r="K9114" t="s">
        <v>228</v>
      </c>
      <c r="L9114" t="s">
        <v>192</v>
      </c>
      <c r="M9114" t="s">
        <v>80</v>
      </c>
      <c r="N9114" s="2">
        <v>41614</v>
      </c>
      <c r="O9114" s="2">
        <v>41615</v>
      </c>
      <c r="P9114">
        <v>19</v>
      </c>
      <c r="Q9114" s="1">
        <v>0.03</v>
      </c>
      <c r="R9114">
        <v>3.58</v>
      </c>
      <c r="S9114">
        <v>5.47</v>
      </c>
      <c r="T9114">
        <f t="shared" si="142"/>
        <v>68.02</v>
      </c>
    </row>
    <row r="9115" spans="1:20" x14ac:dyDescent="0.25">
      <c r="A9115">
        <v>9114</v>
      </c>
      <c r="B9115">
        <v>88301</v>
      </c>
      <c r="C9115" t="s">
        <v>948</v>
      </c>
      <c r="D9115" t="s">
        <v>20</v>
      </c>
      <c r="E9115" t="s">
        <v>39</v>
      </c>
      <c r="F9115" t="s">
        <v>22</v>
      </c>
      <c r="G9115" t="s">
        <v>23</v>
      </c>
      <c r="H9115" t="s">
        <v>78</v>
      </c>
      <c r="I9115" t="s">
        <v>28</v>
      </c>
      <c r="J9115" t="s">
        <v>76</v>
      </c>
      <c r="K9115" t="s">
        <v>184</v>
      </c>
      <c r="L9115" t="s">
        <v>44</v>
      </c>
      <c r="M9115" t="s">
        <v>190</v>
      </c>
      <c r="N9115" s="2">
        <v>40793</v>
      </c>
      <c r="O9115" s="2">
        <v>40794</v>
      </c>
      <c r="P9115">
        <v>16</v>
      </c>
      <c r="Q9115" s="1">
        <v>0.01</v>
      </c>
      <c r="R9115">
        <v>4</v>
      </c>
      <c r="S9115">
        <v>1.3</v>
      </c>
      <c r="T9115">
        <f t="shared" si="142"/>
        <v>64</v>
      </c>
    </row>
    <row r="9116" spans="1:20" x14ac:dyDescent="0.25">
      <c r="A9116">
        <v>9115</v>
      </c>
      <c r="B9116">
        <v>88301</v>
      </c>
      <c r="C9116" t="s">
        <v>948</v>
      </c>
      <c r="D9116" t="s">
        <v>20</v>
      </c>
      <c r="E9116" t="s">
        <v>39</v>
      </c>
      <c r="F9116" t="s">
        <v>22</v>
      </c>
      <c r="G9116" t="s">
        <v>23</v>
      </c>
      <c r="H9116" t="s">
        <v>61</v>
      </c>
      <c r="I9116" t="s">
        <v>28</v>
      </c>
      <c r="J9116" t="s">
        <v>76</v>
      </c>
      <c r="K9116" t="s">
        <v>138</v>
      </c>
      <c r="L9116" t="s">
        <v>44</v>
      </c>
      <c r="M9116" t="s">
        <v>27</v>
      </c>
      <c r="N9116" s="2">
        <v>40793</v>
      </c>
      <c r="O9116" s="2">
        <v>40794</v>
      </c>
      <c r="P9116">
        <v>16</v>
      </c>
      <c r="Q9116" s="1">
        <v>0.05</v>
      </c>
      <c r="R9116">
        <v>12.88</v>
      </c>
      <c r="S9116">
        <v>4.59</v>
      </c>
      <c r="T9116">
        <f t="shared" si="142"/>
        <v>206.08</v>
      </c>
    </row>
    <row r="9117" spans="1:20" x14ac:dyDescent="0.25">
      <c r="A9117">
        <v>9116</v>
      </c>
      <c r="B9117">
        <v>87817</v>
      </c>
      <c r="C9117" t="s">
        <v>447</v>
      </c>
      <c r="D9117" t="s">
        <v>20</v>
      </c>
      <c r="E9117" t="s">
        <v>39</v>
      </c>
      <c r="F9117" t="s">
        <v>31</v>
      </c>
      <c r="G9117" t="s">
        <v>32</v>
      </c>
      <c r="H9117" t="s">
        <v>42</v>
      </c>
      <c r="I9117" t="s">
        <v>28</v>
      </c>
      <c r="J9117" t="s">
        <v>76</v>
      </c>
      <c r="K9117" t="s">
        <v>95</v>
      </c>
      <c r="L9117" t="s">
        <v>192</v>
      </c>
      <c r="M9117" t="s">
        <v>121</v>
      </c>
      <c r="N9117" s="2">
        <v>41175</v>
      </c>
      <c r="O9117" s="2">
        <v>41175</v>
      </c>
      <c r="P9117">
        <v>4</v>
      </c>
      <c r="Q9117" s="1">
        <v>0.02</v>
      </c>
      <c r="R9117">
        <v>131.12</v>
      </c>
      <c r="S9117">
        <v>0.99</v>
      </c>
      <c r="T9117">
        <f t="shared" si="142"/>
        <v>524.48</v>
      </c>
    </row>
    <row r="9118" spans="1:20" x14ac:dyDescent="0.25">
      <c r="A9118">
        <v>9117</v>
      </c>
      <c r="B9118">
        <v>87817</v>
      </c>
      <c r="C9118" t="s">
        <v>447</v>
      </c>
      <c r="D9118" t="s">
        <v>20</v>
      </c>
      <c r="E9118" t="s">
        <v>39</v>
      </c>
      <c r="F9118" t="s">
        <v>31</v>
      </c>
      <c r="G9118" t="s">
        <v>32</v>
      </c>
      <c r="H9118" t="s">
        <v>49</v>
      </c>
      <c r="I9118" t="s">
        <v>28</v>
      </c>
      <c r="J9118" t="s">
        <v>76</v>
      </c>
      <c r="K9118" t="s">
        <v>138</v>
      </c>
      <c r="L9118" t="s">
        <v>192</v>
      </c>
      <c r="M9118" t="s">
        <v>143</v>
      </c>
      <c r="N9118" s="2">
        <v>41175</v>
      </c>
      <c r="O9118" s="2">
        <v>41177</v>
      </c>
      <c r="P9118">
        <v>7</v>
      </c>
      <c r="Q9118" s="1">
        <v>0.09</v>
      </c>
      <c r="R9118">
        <v>6.48</v>
      </c>
      <c r="S9118">
        <v>7.86</v>
      </c>
      <c r="T9118">
        <f t="shared" si="142"/>
        <v>45.36</v>
      </c>
    </row>
    <row r="9119" spans="1:20" x14ac:dyDescent="0.25">
      <c r="A9119">
        <v>9118</v>
      </c>
      <c r="B9119">
        <v>87151</v>
      </c>
      <c r="C9119" t="s">
        <v>927</v>
      </c>
      <c r="D9119" t="s">
        <v>20</v>
      </c>
      <c r="E9119" t="s">
        <v>21</v>
      </c>
      <c r="F9119" t="s">
        <v>22</v>
      </c>
      <c r="G9119" t="s">
        <v>41</v>
      </c>
      <c r="H9119" t="s">
        <v>203</v>
      </c>
      <c r="I9119" t="s">
        <v>28</v>
      </c>
      <c r="J9119" t="s">
        <v>76</v>
      </c>
      <c r="K9119" t="s">
        <v>1107</v>
      </c>
      <c r="L9119" t="s">
        <v>26</v>
      </c>
      <c r="M9119" t="s">
        <v>86</v>
      </c>
      <c r="N9119" s="2">
        <v>40714</v>
      </c>
      <c r="O9119" s="2">
        <v>40714</v>
      </c>
      <c r="P9119">
        <v>12</v>
      </c>
      <c r="Q9119" s="1">
        <v>0.08</v>
      </c>
      <c r="R9119">
        <v>8.4600000000000009</v>
      </c>
      <c r="S9119">
        <v>3.62</v>
      </c>
      <c r="T9119">
        <f t="shared" si="142"/>
        <v>101.52000000000001</v>
      </c>
    </row>
    <row r="9120" spans="1:20" x14ac:dyDescent="0.25">
      <c r="A9120">
        <v>9119</v>
      </c>
      <c r="B9120">
        <v>85947</v>
      </c>
      <c r="C9120" t="s">
        <v>1868</v>
      </c>
      <c r="D9120" t="s">
        <v>20</v>
      </c>
      <c r="E9120" t="s">
        <v>39</v>
      </c>
      <c r="F9120" t="s">
        <v>22</v>
      </c>
      <c r="G9120" t="s">
        <v>93</v>
      </c>
      <c r="H9120" t="s">
        <v>42</v>
      </c>
      <c r="I9120" t="s">
        <v>28</v>
      </c>
      <c r="J9120" t="s">
        <v>76</v>
      </c>
      <c r="K9120" t="s">
        <v>82</v>
      </c>
      <c r="L9120" t="s">
        <v>706</v>
      </c>
      <c r="M9120" t="s">
        <v>182</v>
      </c>
      <c r="N9120" s="2">
        <v>40202</v>
      </c>
      <c r="O9120" s="2">
        <v>40204</v>
      </c>
      <c r="P9120">
        <v>6</v>
      </c>
      <c r="Q9120" s="1">
        <v>0.01</v>
      </c>
      <c r="R9120">
        <v>11.7</v>
      </c>
      <c r="S9120">
        <v>6.96</v>
      </c>
      <c r="T9120">
        <f t="shared" si="142"/>
        <v>70.199999999999989</v>
      </c>
    </row>
    <row r="9121" spans="1:20" x14ac:dyDescent="0.25">
      <c r="A9121">
        <v>9120</v>
      </c>
      <c r="B9121">
        <v>88356</v>
      </c>
      <c r="C9121" t="s">
        <v>1771</v>
      </c>
      <c r="D9121" t="s">
        <v>20</v>
      </c>
      <c r="E9121" t="s">
        <v>187</v>
      </c>
      <c r="F9121" t="s">
        <v>31</v>
      </c>
      <c r="G9121" t="s">
        <v>41</v>
      </c>
      <c r="H9121" t="s">
        <v>225</v>
      </c>
      <c r="I9121" t="s">
        <v>28</v>
      </c>
      <c r="J9121" t="s">
        <v>76</v>
      </c>
      <c r="K9121" t="s">
        <v>71</v>
      </c>
      <c r="L9121" t="s">
        <v>26</v>
      </c>
      <c r="M9121" t="s">
        <v>63</v>
      </c>
      <c r="N9121" s="2">
        <v>41527</v>
      </c>
      <c r="O9121" s="2">
        <v>41529</v>
      </c>
      <c r="P9121">
        <v>19</v>
      </c>
      <c r="Q9121" s="1">
        <v>0.08</v>
      </c>
      <c r="R9121">
        <v>99.23</v>
      </c>
      <c r="S9121">
        <v>8.99</v>
      </c>
      <c r="T9121">
        <f t="shared" si="142"/>
        <v>1885.3700000000001</v>
      </c>
    </row>
    <row r="9122" spans="1:20" x14ac:dyDescent="0.25">
      <c r="A9122">
        <v>9121</v>
      </c>
      <c r="B9122">
        <v>88356</v>
      </c>
      <c r="C9122" t="s">
        <v>1771</v>
      </c>
      <c r="D9122" t="s">
        <v>20</v>
      </c>
      <c r="E9122" t="s">
        <v>21</v>
      </c>
      <c r="F9122" t="s">
        <v>31</v>
      </c>
      <c r="G9122" t="s">
        <v>41</v>
      </c>
      <c r="H9122" t="s">
        <v>206</v>
      </c>
      <c r="I9122" t="s">
        <v>28</v>
      </c>
      <c r="J9122" t="s">
        <v>76</v>
      </c>
      <c r="K9122" t="s">
        <v>1147</v>
      </c>
      <c r="L9122" t="s">
        <v>44</v>
      </c>
      <c r="M9122" t="s">
        <v>63</v>
      </c>
      <c r="N9122" s="2">
        <v>41527</v>
      </c>
      <c r="O9122" s="2">
        <v>41530</v>
      </c>
      <c r="P9122">
        <v>2</v>
      </c>
      <c r="Q9122" s="1">
        <v>0.1</v>
      </c>
      <c r="R9122">
        <v>85.99</v>
      </c>
      <c r="S9122">
        <v>0.99</v>
      </c>
      <c r="T9122">
        <f t="shared" si="142"/>
        <v>171.98</v>
      </c>
    </row>
    <row r="9123" spans="1:20" x14ac:dyDescent="0.25">
      <c r="A9123">
        <v>9122</v>
      </c>
      <c r="B9123">
        <v>85944</v>
      </c>
      <c r="C9123" t="s">
        <v>2143</v>
      </c>
      <c r="D9123" t="s">
        <v>20</v>
      </c>
      <c r="E9123" t="s">
        <v>39</v>
      </c>
      <c r="F9123" t="s">
        <v>47</v>
      </c>
      <c r="G9123" t="s">
        <v>93</v>
      </c>
      <c r="H9123" t="s">
        <v>94</v>
      </c>
      <c r="I9123" t="s">
        <v>28</v>
      </c>
      <c r="J9123" t="s">
        <v>76</v>
      </c>
      <c r="K9123" t="s">
        <v>165</v>
      </c>
      <c r="L9123" t="s">
        <v>192</v>
      </c>
      <c r="M9123" t="s">
        <v>156</v>
      </c>
      <c r="N9123" s="2">
        <v>41375</v>
      </c>
      <c r="O9123" s="2">
        <v>41375</v>
      </c>
      <c r="P9123">
        <v>11</v>
      </c>
      <c r="Q9123" s="1">
        <v>0.03</v>
      </c>
      <c r="R9123">
        <v>30.56</v>
      </c>
      <c r="S9123">
        <v>2.99</v>
      </c>
      <c r="T9123">
        <f t="shared" si="142"/>
        <v>336.15999999999997</v>
      </c>
    </row>
    <row r="9124" spans="1:20" x14ac:dyDescent="0.25">
      <c r="A9124">
        <v>9123</v>
      </c>
      <c r="B9124">
        <v>88842</v>
      </c>
      <c r="C9124" t="s">
        <v>996</v>
      </c>
      <c r="D9124" t="s">
        <v>578</v>
      </c>
      <c r="E9124" t="s">
        <v>187</v>
      </c>
      <c r="F9124" t="s">
        <v>31</v>
      </c>
      <c r="G9124" t="s">
        <v>93</v>
      </c>
      <c r="H9124" t="s">
        <v>225</v>
      </c>
      <c r="I9124" t="s">
        <v>28</v>
      </c>
      <c r="J9124" t="s">
        <v>76</v>
      </c>
      <c r="K9124" t="s">
        <v>82</v>
      </c>
      <c r="L9124" t="s">
        <v>330</v>
      </c>
      <c r="M9124" t="s">
        <v>214</v>
      </c>
      <c r="N9124" s="2">
        <v>40684</v>
      </c>
      <c r="O9124" s="2">
        <v>40684</v>
      </c>
      <c r="P9124">
        <v>13</v>
      </c>
      <c r="Q9124" s="1">
        <v>0</v>
      </c>
      <c r="R9124">
        <v>58.14</v>
      </c>
      <c r="S9124">
        <v>36.61</v>
      </c>
      <c r="T9124">
        <f t="shared" si="142"/>
        <v>755.82</v>
      </c>
    </row>
    <row r="9125" spans="1:20" x14ac:dyDescent="0.25">
      <c r="A9125">
        <v>9124</v>
      </c>
      <c r="B9125">
        <v>88842</v>
      </c>
      <c r="C9125" t="s">
        <v>996</v>
      </c>
      <c r="D9125" t="s">
        <v>20</v>
      </c>
      <c r="E9125" t="s">
        <v>21</v>
      </c>
      <c r="F9125" t="s">
        <v>31</v>
      </c>
      <c r="G9125" t="s">
        <v>93</v>
      </c>
      <c r="H9125" t="s">
        <v>203</v>
      </c>
      <c r="I9125" t="s">
        <v>28</v>
      </c>
      <c r="J9125" t="s">
        <v>76</v>
      </c>
      <c r="K9125" t="s">
        <v>409</v>
      </c>
      <c r="L9125" t="s">
        <v>192</v>
      </c>
      <c r="M9125" t="s">
        <v>91</v>
      </c>
      <c r="N9125" s="2">
        <v>40684</v>
      </c>
      <c r="O9125" s="2">
        <v>40685</v>
      </c>
      <c r="P9125">
        <v>7</v>
      </c>
      <c r="Q9125" s="1">
        <v>0</v>
      </c>
      <c r="R9125">
        <v>29.99</v>
      </c>
      <c r="S9125">
        <v>5.5</v>
      </c>
      <c r="T9125">
        <f t="shared" si="142"/>
        <v>209.92999999999998</v>
      </c>
    </row>
    <row r="9126" spans="1:20" x14ac:dyDescent="0.25">
      <c r="A9126">
        <v>9125</v>
      </c>
      <c r="B9126">
        <v>88842</v>
      </c>
      <c r="C9126" t="s">
        <v>996</v>
      </c>
      <c r="D9126" t="s">
        <v>20</v>
      </c>
      <c r="E9126" t="s">
        <v>187</v>
      </c>
      <c r="F9126" t="s">
        <v>31</v>
      </c>
      <c r="G9126" t="s">
        <v>93</v>
      </c>
      <c r="H9126" t="s">
        <v>188</v>
      </c>
      <c r="I9126" t="s">
        <v>28</v>
      </c>
      <c r="J9126" t="s">
        <v>76</v>
      </c>
      <c r="K9126" t="s">
        <v>228</v>
      </c>
      <c r="L9126" t="s">
        <v>192</v>
      </c>
      <c r="M9126" t="s">
        <v>106</v>
      </c>
      <c r="N9126" s="2">
        <v>40684</v>
      </c>
      <c r="O9126" s="2">
        <v>40686</v>
      </c>
      <c r="P9126">
        <v>1</v>
      </c>
      <c r="Q9126" s="1">
        <v>0.03</v>
      </c>
      <c r="R9126">
        <v>16.16</v>
      </c>
      <c r="S9126">
        <v>7.74</v>
      </c>
      <c r="T9126">
        <f t="shared" si="142"/>
        <v>16.16</v>
      </c>
    </row>
    <row r="9127" spans="1:20" x14ac:dyDescent="0.25">
      <c r="A9127">
        <v>9126</v>
      </c>
      <c r="B9127">
        <v>91535</v>
      </c>
      <c r="C9127" t="s">
        <v>2200</v>
      </c>
      <c r="D9127" t="s">
        <v>20</v>
      </c>
      <c r="E9127" t="s">
        <v>39</v>
      </c>
      <c r="F9127" t="s">
        <v>31</v>
      </c>
      <c r="G9127" t="s">
        <v>23</v>
      </c>
      <c r="H9127" t="s">
        <v>94</v>
      </c>
      <c r="I9127" t="s">
        <v>28</v>
      </c>
      <c r="J9127" t="s">
        <v>76</v>
      </c>
      <c r="K9127" t="s">
        <v>43</v>
      </c>
      <c r="L9127" t="s">
        <v>192</v>
      </c>
      <c r="M9127" t="s">
        <v>35</v>
      </c>
      <c r="N9127" s="2">
        <v>41328</v>
      </c>
      <c r="O9127" s="2">
        <v>41329</v>
      </c>
      <c r="P9127">
        <v>6</v>
      </c>
      <c r="Q9127" s="1">
        <v>0.03</v>
      </c>
      <c r="R9127">
        <v>37.76</v>
      </c>
      <c r="S9127">
        <v>12.9</v>
      </c>
      <c r="T9127">
        <f t="shared" si="142"/>
        <v>226.56</v>
      </c>
    </row>
    <row r="9128" spans="1:20" x14ac:dyDescent="0.25">
      <c r="A9128">
        <v>9127</v>
      </c>
      <c r="B9128">
        <v>90725</v>
      </c>
      <c r="C9128" t="s">
        <v>1408</v>
      </c>
      <c r="D9128" t="s">
        <v>20</v>
      </c>
      <c r="E9128" t="s">
        <v>39</v>
      </c>
      <c r="F9128" t="s">
        <v>31</v>
      </c>
      <c r="G9128" t="s">
        <v>48</v>
      </c>
      <c r="H9128" t="s">
        <v>49</v>
      </c>
      <c r="I9128" t="s">
        <v>28</v>
      </c>
      <c r="J9128" t="s">
        <v>76</v>
      </c>
      <c r="K9128" t="s">
        <v>50</v>
      </c>
      <c r="L9128" t="s">
        <v>44</v>
      </c>
      <c r="M9128" t="s">
        <v>139</v>
      </c>
      <c r="N9128" s="2">
        <v>40326</v>
      </c>
      <c r="O9128" s="2">
        <v>40328</v>
      </c>
      <c r="P9128">
        <v>7</v>
      </c>
      <c r="Q9128" s="1">
        <v>0.03</v>
      </c>
      <c r="R9128">
        <v>5.85</v>
      </c>
      <c r="S9128">
        <v>2.27</v>
      </c>
      <c r="T9128">
        <f t="shared" si="142"/>
        <v>40.949999999999996</v>
      </c>
    </row>
    <row r="9129" spans="1:20" x14ac:dyDescent="0.25">
      <c r="A9129">
        <v>9128</v>
      </c>
      <c r="B9129">
        <v>88974</v>
      </c>
      <c r="C9129" t="s">
        <v>372</v>
      </c>
      <c r="D9129" t="s">
        <v>20</v>
      </c>
      <c r="E9129" t="s">
        <v>39</v>
      </c>
      <c r="F9129" t="s">
        <v>31</v>
      </c>
      <c r="G9129" t="s">
        <v>41</v>
      </c>
      <c r="H9129" t="s">
        <v>78</v>
      </c>
      <c r="I9129" t="s">
        <v>28</v>
      </c>
      <c r="J9129" t="s">
        <v>76</v>
      </c>
      <c r="K9129" t="s">
        <v>291</v>
      </c>
      <c r="L9129" t="s">
        <v>192</v>
      </c>
      <c r="M9129" t="s">
        <v>83</v>
      </c>
      <c r="N9129" s="2">
        <v>40342</v>
      </c>
      <c r="O9129" s="2">
        <v>40342</v>
      </c>
      <c r="P9129">
        <v>3</v>
      </c>
      <c r="Q9129" s="1">
        <v>7.0000000000000007E-2</v>
      </c>
      <c r="R9129">
        <v>177.98</v>
      </c>
      <c r="S9129">
        <v>0.99</v>
      </c>
      <c r="T9129">
        <f t="shared" si="142"/>
        <v>533.93999999999994</v>
      </c>
    </row>
    <row r="9130" spans="1:20" x14ac:dyDescent="0.25">
      <c r="A9130">
        <v>9129</v>
      </c>
      <c r="B9130">
        <v>88983</v>
      </c>
      <c r="C9130" t="s">
        <v>372</v>
      </c>
      <c r="D9130" t="s">
        <v>38</v>
      </c>
      <c r="E9130" t="s">
        <v>39</v>
      </c>
      <c r="F9130" t="s">
        <v>31</v>
      </c>
      <c r="G9130" t="s">
        <v>41</v>
      </c>
      <c r="H9130" t="s">
        <v>54</v>
      </c>
      <c r="I9130" t="s">
        <v>28</v>
      </c>
      <c r="J9130" t="s">
        <v>76</v>
      </c>
      <c r="K9130" t="s">
        <v>189</v>
      </c>
      <c r="L9130" t="s">
        <v>192</v>
      </c>
      <c r="M9130" t="s">
        <v>106</v>
      </c>
      <c r="N9130" s="2">
        <v>41438</v>
      </c>
      <c r="O9130" s="2">
        <v>41439</v>
      </c>
      <c r="P9130">
        <v>4</v>
      </c>
      <c r="Q9130" s="1">
        <v>0.01</v>
      </c>
      <c r="R9130">
        <v>2.08</v>
      </c>
      <c r="S9130">
        <v>1.49</v>
      </c>
      <c r="T9130">
        <f t="shared" si="142"/>
        <v>8.32</v>
      </c>
    </row>
    <row r="9131" spans="1:20" x14ac:dyDescent="0.25">
      <c r="A9131">
        <v>9130</v>
      </c>
      <c r="B9131">
        <v>86799</v>
      </c>
      <c r="C9131" t="s">
        <v>2007</v>
      </c>
      <c r="D9131" t="s">
        <v>20</v>
      </c>
      <c r="E9131" t="s">
        <v>39</v>
      </c>
      <c r="F9131" t="s">
        <v>47</v>
      </c>
      <c r="G9131" t="s">
        <v>93</v>
      </c>
      <c r="H9131" t="s">
        <v>54</v>
      </c>
      <c r="I9131" t="s">
        <v>28</v>
      </c>
      <c r="J9131" t="s">
        <v>76</v>
      </c>
      <c r="K9131" t="s">
        <v>50</v>
      </c>
      <c r="L9131" t="s">
        <v>192</v>
      </c>
      <c r="M9131" t="s">
        <v>111</v>
      </c>
      <c r="N9131" s="2">
        <v>40916</v>
      </c>
      <c r="O9131" s="2">
        <v>40917</v>
      </c>
      <c r="P9131">
        <v>10</v>
      </c>
      <c r="Q9131" s="1">
        <v>0.03</v>
      </c>
      <c r="R9131">
        <v>50.98</v>
      </c>
      <c r="S9131">
        <v>13.66</v>
      </c>
      <c r="T9131">
        <f t="shared" si="142"/>
        <v>509.79999999999995</v>
      </c>
    </row>
    <row r="9132" spans="1:20" x14ac:dyDescent="0.25">
      <c r="A9132">
        <v>9131</v>
      </c>
      <c r="B9132">
        <v>91508</v>
      </c>
      <c r="C9132" t="s">
        <v>2220</v>
      </c>
      <c r="D9132" t="s">
        <v>20</v>
      </c>
      <c r="E9132" t="s">
        <v>21</v>
      </c>
      <c r="F9132" t="s">
        <v>22</v>
      </c>
      <c r="G9132" t="s">
        <v>41</v>
      </c>
      <c r="H9132" t="s">
        <v>33</v>
      </c>
      <c r="I9132" t="s">
        <v>28</v>
      </c>
      <c r="J9132" t="s">
        <v>76</v>
      </c>
      <c r="K9132" t="s">
        <v>1243</v>
      </c>
      <c r="L9132" t="s">
        <v>26</v>
      </c>
      <c r="M9132" t="s">
        <v>246</v>
      </c>
      <c r="N9132" s="2">
        <v>41000</v>
      </c>
      <c r="O9132" s="2">
        <v>41000</v>
      </c>
      <c r="P9132">
        <v>11</v>
      </c>
      <c r="Q9132" s="1">
        <v>0.02</v>
      </c>
      <c r="R9132">
        <v>40.98</v>
      </c>
      <c r="S9132">
        <v>1.99</v>
      </c>
      <c r="T9132">
        <f t="shared" si="142"/>
        <v>450.78</v>
      </c>
    </row>
    <row r="9133" spans="1:20" x14ac:dyDescent="0.25">
      <c r="A9133">
        <v>9132</v>
      </c>
      <c r="B9133">
        <v>90158</v>
      </c>
      <c r="C9133" t="s">
        <v>788</v>
      </c>
      <c r="D9133" t="s">
        <v>20</v>
      </c>
      <c r="E9133" t="s">
        <v>39</v>
      </c>
      <c r="F9133" t="s">
        <v>31</v>
      </c>
      <c r="G9133" t="s">
        <v>93</v>
      </c>
      <c r="H9133" t="s">
        <v>49</v>
      </c>
      <c r="I9133" t="s">
        <v>28</v>
      </c>
      <c r="J9133" t="s">
        <v>76</v>
      </c>
      <c r="K9133" t="s">
        <v>129</v>
      </c>
      <c r="L9133" t="s">
        <v>44</v>
      </c>
      <c r="M9133" t="s">
        <v>63</v>
      </c>
      <c r="N9133" s="2">
        <v>41283</v>
      </c>
      <c r="O9133" s="2">
        <v>41285</v>
      </c>
      <c r="P9133">
        <v>11</v>
      </c>
      <c r="Q9133" s="1">
        <v>7.0000000000000007E-2</v>
      </c>
      <c r="R9133">
        <v>3.29</v>
      </c>
      <c r="S9133">
        <v>1.35</v>
      </c>
      <c r="T9133">
        <f t="shared" si="142"/>
        <v>36.19</v>
      </c>
    </row>
    <row r="9134" spans="1:20" x14ac:dyDescent="0.25">
      <c r="A9134">
        <v>9133</v>
      </c>
      <c r="B9134">
        <v>90139</v>
      </c>
      <c r="C9134" t="s">
        <v>381</v>
      </c>
      <c r="D9134" t="s">
        <v>20</v>
      </c>
      <c r="E9134" t="s">
        <v>187</v>
      </c>
      <c r="F9134" t="s">
        <v>47</v>
      </c>
      <c r="G9134" t="s">
        <v>41</v>
      </c>
      <c r="H9134" t="s">
        <v>225</v>
      </c>
      <c r="I9134" t="s">
        <v>28</v>
      </c>
      <c r="J9134" t="s">
        <v>76</v>
      </c>
      <c r="K9134" t="s">
        <v>68</v>
      </c>
      <c r="L9134" t="s">
        <v>192</v>
      </c>
      <c r="M9134" t="s">
        <v>111</v>
      </c>
      <c r="N9134" s="2">
        <v>41464</v>
      </c>
      <c r="O9134" s="2">
        <v>41466</v>
      </c>
      <c r="P9134">
        <v>1</v>
      </c>
      <c r="Q9134" s="1">
        <v>0</v>
      </c>
      <c r="R9134">
        <v>2.08</v>
      </c>
      <c r="S9134">
        <v>5.33</v>
      </c>
      <c r="T9134">
        <f t="shared" si="142"/>
        <v>2.08</v>
      </c>
    </row>
    <row r="9135" spans="1:20" x14ac:dyDescent="0.25">
      <c r="A9135">
        <v>9134</v>
      </c>
      <c r="B9135">
        <v>90139</v>
      </c>
      <c r="C9135" t="s">
        <v>381</v>
      </c>
      <c r="D9135" t="s">
        <v>20</v>
      </c>
      <c r="E9135" t="s">
        <v>39</v>
      </c>
      <c r="F9135" t="s">
        <v>47</v>
      </c>
      <c r="G9135" t="s">
        <v>41</v>
      </c>
      <c r="H9135" t="s">
        <v>61</v>
      </c>
      <c r="I9135" t="s">
        <v>28</v>
      </c>
      <c r="J9135" t="s">
        <v>76</v>
      </c>
      <c r="K9135" t="s">
        <v>181</v>
      </c>
      <c r="L9135" t="s">
        <v>192</v>
      </c>
      <c r="M9135" t="s">
        <v>156</v>
      </c>
      <c r="N9135" s="2">
        <v>41464</v>
      </c>
      <c r="O9135" s="2">
        <v>41465</v>
      </c>
      <c r="P9135">
        <v>14</v>
      </c>
      <c r="Q9135" s="1">
        <v>0.02</v>
      </c>
      <c r="R9135">
        <v>6.48</v>
      </c>
      <c r="S9135">
        <v>9.5399999999999991</v>
      </c>
      <c r="T9135">
        <f t="shared" si="142"/>
        <v>90.72</v>
      </c>
    </row>
    <row r="9136" spans="1:20" x14ac:dyDescent="0.25">
      <c r="A9136">
        <v>9135</v>
      </c>
      <c r="B9136">
        <v>90139</v>
      </c>
      <c r="C9136" t="s">
        <v>2282</v>
      </c>
      <c r="D9136" t="s">
        <v>38</v>
      </c>
      <c r="E9136" t="s">
        <v>39</v>
      </c>
      <c r="F9136" t="s">
        <v>47</v>
      </c>
      <c r="G9136" t="s">
        <v>41</v>
      </c>
      <c r="H9136" t="s">
        <v>89</v>
      </c>
      <c r="I9136" t="s">
        <v>28</v>
      </c>
      <c r="J9136" t="s">
        <v>76</v>
      </c>
      <c r="K9136" t="s">
        <v>228</v>
      </c>
      <c r="L9136" t="s">
        <v>192</v>
      </c>
      <c r="M9136" t="s">
        <v>51</v>
      </c>
      <c r="N9136" s="2">
        <v>41464</v>
      </c>
      <c r="O9136" s="2">
        <v>41464</v>
      </c>
      <c r="P9136">
        <v>2</v>
      </c>
      <c r="Q9136" s="1">
        <v>0.09</v>
      </c>
      <c r="R9136">
        <v>64.98</v>
      </c>
      <c r="S9136">
        <v>6.88</v>
      </c>
      <c r="T9136">
        <f t="shared" si="142"/>
        <v>129.96</v>
      </c>
    </row>
    <row r="9137" spans="1:20" x14ac:dyDescent="0.25">
      <c r="A9137">
        <v>9136</v>
      </c>
      <c r="B9137">
        <v>90672</v>
      </c>
      <c r="C9137" t="s">
        <v>1635</v>
      </c>
      <c r="D9137" t="s">
        <v>20</v>
      </c>
      <c r="E9137" t="s">
        <v>39</v>
      </c>
      <c r="F9137" t="s">
        <v>47</v>
      </c>
      <c r="G9137" t="s">
        <v>41</v>
      </c>
      <c r="H9137" t="s">
        <v>94</v>
      </c>
      <c r="I9137" t="s">
        <v>28</v>
      </c>
      <c r="J9137" t="s">
        <v>76</v>
      </c>
      <c r="K9137" t="s">
        <v>189</v>
      </c>
      <c r="L9137" t="s">
        <v>192</v>
      </c>
      <c r="M9137" t="s">
        <v>160</v>
      </c>
      <c r="N9137" s="2">
        <v>41516</v>
      </c>
      <c r="O9137" s="2">
        <v>41517</v>
      </c>
      <c r="P9137">
        <v>23</v>
      </c>
      <c r="Q9137" s="1">
        <v>0.1</v>
      </c>
      <c r="R9137">
        <v>7.1</v>
      </c>
      <c r="S9137">
        <v>6.05</v>
      </c>
      <c r="T9137">
        <f t="shared" si="142"/>
        <v>163.29999999999998</v>
      </c>
    </row>
    <row r="9138" spans="1:20" x14ac:dyDescent="0.25">
      <c r="A9138">
        <v>9137</v>
      </c>
      <c r="B9138">
        <v>90672</v>
      </c>
      <c r="C9138" t="s">
        <v>1635</v>
      </c>
      <c r="D9138" t="s">
        <v>578</v>
      </c>
      <c r="E9138" t="s">
        <v>21</v>
      </c>
      <c r="F9138" t="s">
        <v>47</v>
      </c>
      <c r="G9138" t="s">
        <v>41</v>
      </c>
      <c r="H9138" t="s">
        <v>24</v>
      </c>
      <c r="I9138" t="s">
        <v>28</v>
      </c>
      <c r="J9138" t="s">
        <v>76</v>
      </c>
      <c r="K9138" t="s">
        <v>1147</v>
      </c>
      <c r="L9138" t="s">
        <v>330</v>
      </c>
      <c r="M9138" t="s">
        <v>111</v>
      </c>
      <c r="N9138" s="2">
        <v>41516</v>
      </c>
      <c r="O9138" s="2">
        <v>41516</v>
      </c>
      <c r="P9138">
        <v>8</v>
      </c>
      <c r="Q9138" s="1">
        <v>0.01</v>
      </c>
      <c r="R9138">
        <v>119.99</v>
      </c>
      <c r="S9138">
        <v>56.14</v>
      </c>
      <c r="T9138">
        <f t="shared" si="142"/>
        <v>959.92</v>
      </c>
    </row>
    <row r="9139" spans="1:20" x14ac:dyDescent="0.25">
      <c r="A9139">
        <v>9138</v>
      </c>
      <c r="B9139">
        <v>89830</v>
      </c>
      <c r="C9139" t="s">
        <v>1120</v>
      </c>
      <c r="D9139" t="s">
        <v>20</v>
      </c>
      <c r="E9139" t="s">
        <v>39</v>
      </c>
      <c r="F9139" t="s">
        <v>47</v>
      </c>
      <c r="G9139" t="s">
        <v>93</v>
      </c>
      <c r="H9139" t="s">
        <v>78</v>
      </c>
      <c r="I9139" t="s">
        <v>28</v>
      </c>
      <c r="J9139" t="s">
        <v>76</v>
      </c>
      <c r="K9139" t="s">
        <v>55</v>
      </c>
      <c r="L9139" t="s">
        <v>192</v>
      </c>
      <c r="M9139" t="s">
        <v>160</v>
      </c>
      <c r="N9139" s="2">
        <v>40674</v>
      </c>
      <c r="O9139" s="2">
        <v>40676</v>
      </c>
      <c r="P9139">
        <v>2</v>
      </c>
      <c r="Q9139" s="1">
        <v>0</v>
      </c>
      <c r="R9139">
        <v>420.98</v>
      </c>
      <c r="S9139">
        <v>19.989999999999998</v>
      </c>
      <c r="T9139">
        <f t="shared" si="142"/>
        <v>841.96</v>
      </c>
    </row>
    <row r="9140" spans="1:20" x14ac:dyDescent="0.25">
      <c r="A9140">
        <v>9139</v>
      </c>
      <c r="B9140">
        <v>89830</v>
      </c>
      <c r="C9140" t="s">
        <v>1120</v>
      </c>
      <c r="D9140" t="s">
        <v>20</v>
      </c>
      <c r="E9140" t="s">
        <v>39</v>
      </c>
      <c r="F9140" t="s">
        <v>47</v>
      </c>
      <c r="G9140" t="s">
        <v>93</v>
      </c>
      <c r="H9140" t="s">
        <v>94</v>
      </c>
      <c r="I9140" t="s">
        <v>28</v>
      </c>
      <c r="J9140" t="s">
        <v>76</v>
      </c>
      <c r="K9140" t="s">
        <v>221</v>
      </c>
      <c r="L9140" t="s">
        <v>192</v>
      </c>
      <c r="M9140" t="s">
        <v>156</v>
      </c>
      <c r="N9140" s="2">
        <v>40674</v>
      </c>
      <c r="O9140" s="2">
        <v>40675</v>
      </c>
      <c r="P9140">
        <v>16</v>
      </c>
      <c r="Q9140" s="1">
        <v>0.02</v>
      </c>
      <c r="R9140">
        <v>6.48</v>
      </c>
      <c r="S9140">
        <v>9.68</v>
      </c>
      <c r="T9140">
        <f t="shared" si="142"/>
        <v>103.68</v>
      </c>
    </row>
    <row r="9141" spans="1:20" x14ac:dyDescent="0.25">
      <c r="A9141">
        <v>9140</v>
      </c>
      <c r="B9141">
        <v>89830</v>
      </c>
      <c r="C9141" t="s">
        <v>1495</v>
      </c>
      <c r="D9141" t="s">
        <v>20</v>
      </c>
      <c r="E9141" t="s">
        <v>39</v>
      </c>
      <c r="F9141" t="s">
        <v>47</v>
      </c>
      <c r="G9141" t="s">
        <v>93</v>
      </c>
      <c r="H9141" t="s">
        <v>89</v>
      </c>
      <c r="I9141" t="s">
        <v>28</v>
      </c>
      <c r="J9141" t="s">
        <v>64</v>
      </c>
      <c r="K9141" t="s">
        <v>55</v>
      </c>
      <c r="L9141" t="s">
        <v>44</v>
      </c>
      <c r="M9141" t="s">
        <v>167</v>
      </c>
      <c r="N9141" s="2">
        <v>40674</v>
      </c>
      <c r="O9141" s="2">
        <v>40676</v>
      </c>
      <c r="P9141">
        <v>17</v>
      </c>
      <c r="Q9141" s="1">
        <v>7.0000000000000007E-2</v>
      </c>
      <c r="R9141">
        <v>36.549999999999997</v>
      </c>
      <c r="S9141">
        <v>13.89</v>
      </c>
      <c r="T9141">
        <f t="shared" si="142"/>
        <v>621.34999999999991</v>
      </c>
    </row>
    <row r="9142" spans="1:20" x14ac:dyDescent="0.25">
      <c r="A9142">
        <v>9141</v>
      </c>
      <c r="B9142">
        <v>90064</v>
      </c>
      <c r="C9142" t="s">
        <v>931</v>
      </c>
      <c r="D9142" t="s">
        <v>20</v>
      </c>
      <c r="E9142" t="s">
        <v>39</v>
      </c>
      <c r="F9142" t="s">
        <v>47</v>
      </c>
      <c r="G9142" t="s">
        <v>48</v>
      </c>
      <c r="H9142" t="s">
        <v>61</v>
      </c>
      <c r="I9142" t="s">
        <v>28</v>
      </c>
      <c r="J9142" t="s">
        <v>64</v>
      </c>
      <c r="K9142" t="s">
        <v>116</v>
      </c>
      <c r="L9142" t="s">
        <v>44</v>
      </c>
      <c r="M9142" t="s">
        <v>160</v>
      </c>
      <c r="N9142" s="2">
        <v>41001</v>
      </c>
      <c r="O9142" s="2">
        <v>41006</v>
      </c>
      <c r="P9142">
        <v>13</v>
      </c>
      <c r="Q9142" s="1">
        <v>0.04</v>
      </c>
      <c r="R9142">
        <v>3.98</v>
      </c>
      <c r="S9142">
        <v>0.7</v>
      </c>
      <c r="T9142">
        <f t="shared" si="142"/>
        <v>51.74</v>
      </c>
    </row>
    <row r="9143" spans="1:20" x14ac:dyDescent="0.25">
      <c r="A9143">
        <v>9142</v>
      </c>
      <c r="B9143">
        <v>90064</v>
      </c>
      <c r="C9143" t="s">
        <v>445</v>
      </c>
      <c r="D9143" t="s">
        <v>38</v>
      </c>
      <c r="E9143" t="s">
        <v>39</v>
      </c>
      <c r="F9143" t="s">
        <v>22</v>
      </c>
      <c r="G9143" t="s">
        <v>48</v>
      </c>
      <c r="H9143" t="s">
        <v>42</v>
      </c>
      <c r="I9143" t="s">
        <v>28</v>
      </c>
      <c r="J9143" t="s">
        <v>64</v>
      </c>
      <c r="K9143" t="s">
        <v>291</v>
      </c>
      <c r="L9143" t="s">
        <v>44</v>
      </c>
      <c r="M9143" t="s">
        <v>86</v>
      </c>
      <c r="N9143" s="2">
        <v>41001</v>
      </c>
      <c r="O9143" s="2">
        <v>41005</v>
      </c>
      <c r="P9143">
        <v>4</v>
      </c>
      <c r="Q9143" s="1">
        <v>7.0000000000000007E-2</v>
      </c>
      <c r="R9143">
        <v>2.21</v>
      </c>
      <c r="S9143">
        <v>1</v>
      </c>
      <c r="T9143">
        <f t="shared" si="142"/>
        <v>8.84</v>
      </c>
    </row>
    <row r="9144" spans="1:20" x14ac:dyDescent="0.25">
      <c r="A9144">
        <v>9143</v>
      </c>
      <c r="B9144">
        <v>89655</v>
      </c>
      <c r="C9144" t="s">
        <v>724</v>
      </c>
      <c r="D9144" t="s">
        <v>20</v>
      </c>
      <c r="E9144" t="s">
        <v>39</v>
      </c>
      <c r="F9144" t="s">
        <v>31</v>
      </c>
      <c r="G9144" t="s">
        <v>41</v>
      </c>
      <c r="H9144" t="s">
        <v>94</v>
      </c>
      <c r="I9144" t="s">
        <v>28</v>
      </c>
      <c r="J9144" t="s">
        <v>64</v>
      </c>
      <c r="K9144" t="s">
        <v>133</v>
      </c>
      <c r="L9144" t="s">
        <v>192</v>
      </c>
      <c r="M9144" t="s">
        <v>146</v>
      </c>
      <c r="N9144" s="2">
        <v>41035</v>
      </c>
      <c r="O9144" s="2">
        <v>41038</v>
      </c>
      <c r="P9144">
        <v>11</v>
      </c>
      <c r="Q9144" s="1">
        <v>0.02</v>
      </c>
      <c r="R9144">
        <v>55.48</v>
      </c>
      <c r="S9144">
        <v>14.3</v>
      </c>
      <c r="T9144">
        <f t="shared" si="142"/>
        <v>610.28</v>
      </c>
    </row>
    <row r="9145" spans="1:20" x14ac:dyDescent="0.25">
      <c r="A9145">
        <v>9144</v>
      </c>
      <c r="B9145">
        <v>89404</v>
      </c>
      <c r="C9145" t="s">
        <v>2255</v>
      </c>
      <c r="D9145" t="s">
        <v>578</v>
      </c>
      <c r="E9145" t="s">
        <v>187</v>
      </c>
      <c r="F9145" t="s">
        <v>47</v>
      </c>
      <c r="G9145" t="s">
        <v>41</v>
      </c>
      <c r="H9145" t="s">
        <v>217</v>
      </c>
      <c r="I9145" t="s">
        <v>28</v>
      </c>
      <c r="J9145" t="s">
        <v>64</v>
      </c>
      <c r="K9145" t="s">
        <v>98</v>
      </c>
      <c r="L9145" t="s">
        <v>283</v>
      </c>
      <c r="M9145" t="s">
        <v>167</v>
      </c>
      <c r="N9145" s="2">
        <v>41091</v>
      </c>
      <c r="O9145" s="2">
        <v>41092</v>
      </c>
      <c r="P9145">
        <v>4</v>
      </c>
      <c r="Q9145" s="1">
        <v>0.01</v>
      </c>
      <c r="R9145">
        <v>180.98</v>
      </c>
      <c r="S9145">
        <v>30</v>
      </c>
      <c r="T9145">
        <f t="shared" si="142"/>
        <v>723.92</v>
      </c>
    </row>
    <row r="9146" spans="1:20" x14ac:dyDescent="0.25">
      <c r="A9146">
        <v>9145</v>
      </c>
      <c r="B9146">
        <v>89404</v>
      </c>
      <c r="C9146" t="s">
        <v>2255</v>
      </c>
      <c r="D9146" t="s">
        <v>20</v>
      </c>
      <c r="E9146" t="s">
        <v>39</v>
      </c>
      <c r="F9146" t="s">
        <v>47</v>
      </c>
      <c r="G9146" t="s">
        <v>41</v>
      </c>
      <c r="H9146" t="s">
        <v>49</v>
      </c>
      <c r="I9146" t="s">
        <v>28</v>
      </c>
      <c r="J9146" t="s">
        <v>64</v>
      </c>
      <c r="K9146" t="s">
        <v>289</v>
      </c>
      <c r="L9146" t="s">
        <v>192</v>
      </c>
      <c r="M9146" t="s">
        <v>167</v>
      </c>
      <c r="N9146" s="2">
        <v>41091</v>
      </c>
      <c r="O9146" s="2">
        <v>41093</v>
      </c>
      <c r="P9146">
        <v>10</v>
      </c>
      <c r="Q9146" s="1">
        <v>0</v>
      </c>
      <c r="R9146">
        <v>48.04</v>
      </c>
      <c r="S9146">
        <v>5.79</v>
      </c>
      <c r="T9146">
        <f t="shared" si="142"/>
        <v>480.4</v>
      </c>
    </row>
    <row r="9147" spans="1:20" x14ac:dyDescent="0.25">
      <c r="A9147">
        <v>9146</v>
      </c>
      <c r="B9147">
        <v>89404</v>
      </c>
      <c r="C9147" t="s">
        <v>2255</v>
      </c>
      <c r="D9147" t="s">
        <v>578</v>
      </c>
      <c r="E9147" t="s">
        <v>187</v>
      </c>
      <c r="F9147" t="s">
        <v>47</v>
      </c>
      <c r="G9147" t="s">
        <v>41</v>
      </c>
      <c r="H9147" t="s">
        <v>219</v>
      </c>
      <c r="I9147" t="s">
        <v>28</v>
      </c>
      <c r="J9147" t="s">
        <v>64</v>
      </c>
      <c r="K9147" t="s">
        <v>68</v>
      </c>
      <c r="L9147" t="s">
        <v>330</v>
      </c>
      <c r="M9147" t="s">
        <v>117</v>
      </c>
      <c r="N9147" s="2">
        <v>41091</v>
      </c>
      <c r="O9147" s="2">
        <v>41093</v>
      </c>
      <c r="P9147">
        <v>7</v>
      </c>
      <c r="Q9147" s="1">
        <v>0.09</v>
      </c>
      <c r="R9147">
        <v>400.98</v>
      </c>
      <c r="S9147">
        <v>42.52</v>
      </c>
      <c r="T9147">
        <f t="shared" si="142"/>
        <v>2806.86</v>
      </c>
    </row>
    <row r="9148" spans="1:20" x14ac:dyDescent="0.25">
      <c r="A9148">
        <v>9147</v>
      </c>
      <c r="B9148">
        <v>86422</v>
      </c>
      <c r="C9148" t="s">
        <v>2031</v>
      </c>
      <c r="D9148" t="s">
        <v>20</v>
      </c>
      <c r="E9148" t="s">
        <v>187</v>
      </c>
      <c r="F9148" t="s">
        <v>47</v>
      </c>
      <c r="G9148" t="s">
        <v>41</v>
      </c>
      <c r="H9148" t="s">
        <v>219</v>
      </c>
      <c r="I9148" t="s">
        <v>28</v>
      </c>
      <c r="J9148" t="s">
        <v>64</v>
      </c>
      <c r="K9148" t="s">
        <v>101</v>
      </c>
      <c r="L9148" t="s">
        <v>26</v>
      </c>
      <c r="M9148" t="s">
        <v>117</v>
      </c>
      <c r="N9148" s="2">
        <v>40246</v>
      </c>
      <c r="O9148" s="2">
        <v>40247</v>
      </c>
      <c r="P9148">
        <v>11</v>
      </c>
      <c r="Q9148" s="1">
        <v>0.04</v>
      </c>
      <c r="R9148">
        <v>19.23</v>
      </c>
      <c r="S9148">
        <v>6.15</v>
      </c>
      <c r="T9148">
        <f t="shared" si="142"/>
        <v>211.53</v>
      </c>
    </row>
    <row r="9149" spans="1:20" x14ac:dyDescent="0.25">
      <c r="A9149">
        <v>9148</v>
      </c>
      <c r="B9149">
        <v>86303</v>
      </c>
      <c r="C9149" t="s">
        <v>1798</v>
      </c>
      <c r="D9149" t="s">
        <v>20</v>
      </c>
      <c r="E9149" t="s">
        <v>39</v>
      </c>
      <c r="F9149" t="s">
        <v>31</v>
      </c>
      <c r="G9149" t="s">
        <v>48</v>
      </c>
      <c r="H9149" t="s">
        <v>54</v>
      </c>
      <c r="I9149" t="s">
        <v>28</v>
      </c>
      <c r="J9149" t="s">
        <v>64</v>
      </c>
      <c r="K9149" t="s">
        <v>79</v>
      </c>
      <c r="L9149" t="s">
        <v>192</v>
      </c>
      <c r="M9149" t="s">
        <v>102</v>
      </c>
      <c r="N9149" s="2">
        <v>41401</v>
      </c>
      <c r="O9149" s="2">
        <v>41403</v>
      </c>
      <c r="P9149">
        <v>4</v>
      </c>
      <c r="Q9149" s="1">
        <v>0.01</v>
      </c>
      <c r="R9149">
        <v>22.38</v>
      </c>
      <c r="S9149">
        <v>15.1</v>
      </c>
      <c r="T9149">
        <f t="shared" si="142"/>
        <v>89.52</v>
      </c>
    </row>
    <row r="9150" spans="1:20" x14ac:dyDescent="0.25">
      <c r="A9150">
        <v>9149</v>
      </c>
      <c r="B9150">
        <v>90839</v>
      </c>
      <c r="C9150" t="s">
        <v>879</v>
      </c>
      <c r="D9150" t="s">
        <v>20</v>
      </c>
      <c r="E9150" t="s">
        <v>39</v>
      </c>
      <c r="F9150" t="s">
        <v>31</v>
      </c>
      <c r="G9150" t="s">
        <v>41</v>
      </c>
      <c r="H9150" t="s">
        <v>54</v>
      </c>
      <c r="I9150" t="s">
        <v>28</v>
      </c>
      <c r="J9150" t="s">
        <v>64</v>
      </c>
      <c r="K9150" t="s">
        <v>165</v>
      </c>
      <c r="L9150" t="s">
        <v>192</v>
      </c>
      <c r="M9150" t="s">
        <v>141</v>
      </c>
      <c r="N9150" s="2">
        <v>41068</v>
      </c>
      <c r="O9150" s="2">
        <v>41069</v>
      </c>
      <c r="P9150">
        <v>10</v>
      </c>
      <c r="Q9150" s="1">
        <v>0.09</v>
      </c>
      <c r="R9150">
        <v>81.319999999999993</v>
      </c>
      <c r="S9150">
        <v>0.99</v>
      </c>
      <c r="T9150">
        <f t="shared" si="142"/>
        <v>813.19999999999993</v>
      </c>
    </row>
    <row r="9151" spans="1:20" x14ac:dyDescent="0.25">
      <c r="A9151">
        <v>9150</v>
      </c>
      <c r="B9151">
        <v>90839</v>
      </c>
      <c r="C9151" t="s">
        <v>879</v>
      </c>
      <c r="D9151" t="s">
        <v>20</v>
      </c>
      <c r="E9151" t="s">
        <v>39</v>
      </c>
      <c r="F9151" t="s">
        <v>31</v>
      </c>
      <c r="G9151" t="s">
        <v>41</v>
      </c>
      <c r="H9151" t="s">
        <v>42</v>
      </c>
      <c r="I9151" t="s">
        <v>28</v>
      </c>
      <c r="J9151" t="s">
        <v>64</v>
      </c>
      <c r="K9151" t="s">
        <v>101</v>
      </c>
      <c r="L9151" t="s">
        <v>44</v>
      </c>
      <c r="M9151" t="s">
        <v>35</v>
      </c>
      <c r="N9151" s="2">
        <v>41068</v>
      </c>
      <c r="O9151" s="2">
        <v>41068</v>
      </c>
      <c r="P9151">
        <v>5</v>
      </c>
      <c r="Q9151" s="1">
        <v>0.06</v>
      </c>
      <c r="R9151">
        <v>3.71</v>
      </c>
      <c r="S9151">
        <v>1.93</v>
      </c>
      <c r="T9151">
        <f t="shared" si="142"/>
        <v>18.55</v>
      </c>
    </row>
    <row r="9152" spans="1:20" x14ac:dyDescent="0.25">
      <c r="A9152">
        <v>9151</v>
      </c>
      <c r="B9152">
        <v>90839</v>
      </c>
      <c r="C9152" t="s">
        <v>879</v>
      </c>
      <c r="D9152" t="s">
        <v>20</v>
      </c>
      <c r="E9152" t="s">
        <v>39</v>
      </c>
      <c r="F9152" t="s">
        <v>31</v>
      </c>
      <c r="G9152" t="s">
        <v>41</v>
      </c>
      <c r="H9152" t="s">
        <v>42</v>
      </c>
      <c r="I9152" t="s">
        <v>28</v>
      </c>
      <c r="J9152" t="s">
        <v>64</v>
      </c>
      <c r="K9152" t="s">
        <v>95</v>
      </c>
      <c r="L9152" t="s">
        <v>192</v>
      </c>
      <c r="M9152" t="s">
        <v>146</v>
      </c>
      <c r="N9152" s="2">
        <v>41068</v>
      </c>
      <c r="O9152" s="2">
        <v>41069</v>
      </c>
      <c r="P9152">
        <v>15</v>
      </c>
      <c r="Q9152" s="1">
        <v>0.06</v>
      </c>
      <c r="R9152">
        <v>6.48</v>
      </c>
      <c r="S9152">
        <v>5.94</v>
      </c>
      <c r="T9152">
        <f t="shared" si="142"/>
        <v>97.2</v>
      </c>
    </row>
    <row r="9153" spans="1:20" x14ac:dyDescent="0.25">
      <c r="A9153">
        <v>9152</v>
      </c>
      <c r="B9153">
        <v>90839</v>
      </c>
      <c r="C9153" t="s">
        <v>1499</v>
      </c>
      <c r="D9153" t="s">
        <v>20</v>
      </c>
      <c r="E9153" t="s">
        <v>39</v>
      </c>
      <c r="F9153" t="s">
        <v>31</v>
      </c>
      <c r="G9153" t="s">
        <v>41</v>
      </c>
      <c r="H9153" t="s">
        <v>89</v>
      </c>
      <c r="I9153" t="s">
        <v>28</v>
      </c>
      <c r="J9153" t="s">
        <v>64</v>
      </c>
      <c r="K9153" t="s">
        <v>184</v>
      </c>
      <c r="L9153" t="s">
        <v>192</v>
      </c>
      <c r="M9153" t="s">
        <v>121</v>
      </c>
      <c r="N9153" s="2">
        <v>41068</v>
      </c>
      <c r="O9153" s="2">
        <v>41070</v>
      </c>
      <c r="P9153">
        <v>19</v>
      </c>
      <c r="Q9153" s="1">
        <v>0.01</v>
      </c>
      <c r="R9153">
        <v>18.97</v>
      </c>
      <c r="S9153">
        <v>9.0299999999999994</v>
      </c>
      <c r="T9153">
        <f t="shared" si="142"/>
        <v>360.42999999999995</v>
      </c>
    </row>
    <row r="9154" spans="1:20" x14ac:dyDescent="0.25">
      <c r="A9154">
        <v>9153</v>
      </c>
      <c r="B9154">
        <v>90839</v>
      </c>
      <c r="C9154" t="s">
        <v>1499</v>
      </c>
      <c r="D9154" t="s">
        <v>20</v>
      </c>
      <c r="E9154" t="s">
        <v>39</v>
      </c>
      <c r="F9154" t="s">
        <v>31</v>
      </c>
      <c r="G9154" t="s">
        <v>41</v>
      </c>
      <c r="H9154" t="s">
        <v>94</v>
      </c>
      <c r="I9154" t="s">
        <v>28</v>
      </c>
      <c r="J9154" t="s">
        <v>64</v>
      </c>
      <c r="K9154" t="s">
        <v>291</v>
      </c>
      <c r="L9154" t="s">
        <v>192</v>
      </c>
      <c r="M9154" t="s">
        <v>141</v>
      </c>
      <c r="N9154" s="2">
        <v>41068</v>
      </c>
      <c r="O9154" s="2">
        <v>41069</v>
      </c>
      <c r="P9154">
        <v>2</v>
      </c>
      <c r="Q9154" s="1">
        <v>0.09</v>
      </c>
      <c r="R9154">
        <v>31.98</v>
      </c>
      <c r="S9154">
        <v>6.72</v>
      </c>
      <c r="T9154">
        <f t="shared" si="142"/>
        <v>63.96</v>
      </c>
    </row>
    <row r="9155" spans="1:20" x14ac:dyDescent="0.25">
      <c r="A9155">
        <v>9154</v>
      </c>
      <c r="B9155">
        <v>91357</v>
      </c>
      <c r="C9155" t="s">
        <v>1485</v>
      </c>
      <c r="D9155" t="s">
        <v>20</v>
      </c>
      <c r="E9155" t="s">
        <v>39</v>
      </c>
      <c r="F9155" t="s">
        <v>31</v>
      </c>
      <c r="G9155" t="s">
        <v>32</v>
      </c>
      <c r="H9155" t="s">
        <v>94</v>
      </c>
      <c r="I9155" t="s">
        <v>28</v>
      </c>
      <c r="J9155" t="s">
        <v>64</v>
      </c>
      <c r="K9155" t="s">
        <v>133</v>
      </c>
      <c r="L9155" t="s">
        <v>192</v>
      </c>
      <c r="M9155" t="s">
        <v>255</v>
      </c>
      <c r="N9155" s="2">
        <v>41071</v>
      </c>
      <c r="O9155" s="2">
        <v>41073</v>
      </c>
      <c r="P9155">
        <v>8</v>
      </c>
      <c r="Q9155" s="1">
        <v>0.06</v>
      </c>
      <c r="R9155">
        <v>6.48</v>
      </c>
      <c r="S9155">
        <v>10.050000000000001</v>
      </c>
      <c r="T9155">
        <f t="shared" ref="T9155:T9218" si="143">R9155*P9155</f>
        <v>51.84</v>
      </c>
    </row>
    <row r="9156" spans="1:20" x14ac:dyDescent="0.25">
      <c r="A9156">
        <v>9155</v>
      </c>
      <c r="B9156">
        <v>88477</v>
      </c>
      <c r="C9156" t="s">
        <v>668</v>
      </c>
      <c r="D9156" t="s">
        <v>20</v>
      </c>
      <c r="E9156" t="s">
        <v>21</v>
      </c>
      <c r="F9156" t="s">
        <v>31</v>
      </c>
      <c r="G9156" t="s">
        <v>48</v>
      </c>
      <c r="H9156" t="s">
        <v>24</v>
      </c>
      <c r="I9156" t="s">
        <v>28</v>
      </c>
      <c r="J9156" t="s">
        <v>64</v>
      </c>
      <c r="K9156" t="s">
        <v>1147</v>
      </c>
      <c r="L9156" t="s">
        <v>192</v>
      </c>
      <c r="M9156" t="s">
        <v>35</v>
      </c>
      <c r="N9156" s="2">
        <v>40953</v>
      </c>
      <c r="O9156" s="2">
        <v>40953</v>
      </c>
      <c r="P9156">
        <v>5</v>
      </c>
      <c r="Q9156" s="1">
        <v>7.0000000000000007E-2</v>
      </c>
      <c r="R9156">
        <v>110.99</v>
      </c>
      <c r="S9156">
        <v>8.99</v>
      </c>
      <c r="T9156">
        <f t="shared" si="143"/>
        <v>554.94999999999993</v>
      </c>
    </row>
    <row r="9157" spans="1:20" x14ac:dyDescent="0.25">
      <c r="A9157">
        <v>9156</v>
      </c>
      <c r="B9157">
        <v>86398</v>
      </c>
      <c r="C9157" t="s">
        <v>2503</v>
      </c>
      <c r="D9157" t="s">
        <v>578</v>
      </c>
      <c r="E9157" t="s">
        <v>187</v>
      </c>
      <c r="F9157" t="s">
        <v>31</v>
      </c>
      <c r="G9157" t="s">
        <v>23</v>
      </c>
      <c r="H9157" t="s">
        <v>188</v>
      </c>
      <c r="I9157" t="s">
        <v>28</v>
      </c>
      <c r="J9157" t="s">
        <v>64</v>
      </c>
      <c r="K9157" t="s">
        <v>116</v>
      </c>
      <c r="L9157" t="s">
        <v>283</v>
      </c>
      <c r="M9157" t="s">
        <v>143</v>
      </c>
      <c r="N9157" s="2">
        <v>40586</v>
      </c>
      <c r="O9157" s="2">
        <v>40588</v>
      </c>
      <c r="P9157">
        <v>6</v>
      </c>
      <c r="Q9157" s="1">
        <v>0.03</v>
      </c>
      <c r="R9157">
        <v>226.67</v>
      </c>
      <c r="S9157">
        <v>28.16</v>
      </c>
      <c r="T9157">
        <f t="shared" si="143"/>
        <v>1360.02</v>
      </c>
    </row>
    <row r="9158" spans="1:20" x14ac:dyDescent="0.25">
      <c r="A9158">
        <v>9157</v>
      </c>
      <c r="B9158">
        <v>90936</v>
      </c>
      <c r="C9158" t="s">
        <v>861</v>
      </c>
      <c r="D9158" t="s">
        <v>20</v>
      </c>
      <c r="E9158" t="s">
        <v>39</v>
      </c>
      <c r="F9158" t="s">
        <v>22</v>
      </c>
      <c r="G9158" t="s">
        <v>93</v>
      </c>
      <c r="H9158" t="s">
        <v>54</v>
      </c>
      <c r="I9158" t="s">
        <v>28</v>
      </c>
      <c r="J9158" t="s">
        <v>64</v>
      </c>
      <c r="K9158" t="s">
        <v>82</v>
      </c>
      <c r="L9158" t="s">
        <v>706</v>
      </c>
      <c r="M9158" t="s">
        <v>123</v>
      </c>
      <c r="N9158" s="2">
        <v>40843</v>
      </c>
      <c r="O9158" s="2">
        <v>40844</v>
      </c>
      <c r="P9158">
        <v>6</v>
      </c>
      <c r="Q9158" s="1">
        <v>0</v>
      </c>
      <c r="R9158">
        <v>46.89</v>
      </c>
      <c r="S9158">
        <v>5.0999999999999996</v>
      </c>
      <c r="T9158">
        <f t="shared" si="143"/>
        <v>281.34000000000003</v>
      </c>
    </row>
    <row r="9159" spans="1:20" x14ac:dyDescent="0.25">
      <c r="A9159">
        <v>9158</v>
      </c>
      <c r="B9159">
        <v>90942</v>
      </c>
      <c r="C9159" t="s">
        <v>861</v>
      </c>
      <c r="D9159" t="s">
        <v>38</v>
      </c>
      <c r="E9159" t="s">
        <v>39</v>
      </c>
      <c r="F9159" t="s">
        <v>22</v>
      </c>
      <c r="G9159" t="s">
        <v>93</v>
      </c>
      <c r="H9159" t="s">
        <v>61</v>
      </c>
      <c r="I9159" t="s">
        <v>28</v>
      </c>
      <c r="J9159" t="s">
        <v>64</v>
      </c>
      <c r="K9159" t="s">
        <v>154</v>
      </c>
      <c r="L9159" t="s">
        <v>192</v>
      </c>
      <c r="M9159" t="s">
        <v>96</v>
      </c>
      <c r="N9159" s="2">
        <v>41574</v>
      </c>
      <c r="O9159" s="2">
        <v>41575</v>
      </c>
      <c r="P9159">
        <v>22</v>
      </c>
      <c r="Q9159" s="1">
        <v>0.08</v>
      </c>
      <c r="R9159">
        <v>3.69</v>
      </c>
      <c r="S9159">
        <v>2.5</v>
      </c>
      <c r="T9159">
        <f t="shared" si="143"/>
        <v>81.179999999999993</v>
      </c>
    </row>
    <row r="9160" spans="1:20" x14ac:dyDescent="0.25">
      <c r="A9160">
        <v>9159</v>
      </c>
      <c r="B9160">
        <v>89653</v>
      </c>
      <c r="C9160" t="s">
        <v>377</v>
      </c>
      <c r="D9160" t="s">
        <v>20</v>
      </c>
      <c r="E9160" t="s">
        <v>39</v>
      </c>
      <c r="F9160" t="s">
        <v>31</v>
      </c>
      <c r="G9160" t="s">
        <v>23</v>
      </c>
      <c r="H9160" t="s">
        <v>49</v>
      </c>
      <c r="I9160" t="s">
        <v>28</v>
      </c>
      <c r="J9160" t="s">
        <v>64</v>
      </c>
      <c r="K9160" t="s">
        <v>133</v>
      </c>
      <c r="L9160" t="s">
        <v>26</v>
      </c>
      <c r="M9160" t="s">
        <v>375</v>
      </c>
      <c r="N9160" s="2">
        <v>41590</v>
      </c>
      <c r="O9160" s="2">
        <v>41591</v>
      </c>
      <c r="P9160">
        <v>44</v>
      </c>
      <c r="Q9160" s="1">
        <v>7.0000000000000007E-2</v>
      </c>
      <c r="R9160">
        <v>2.08</v>
      </c>
      <c r="S9160">
        <v>2.56</v>
      </c>
      <c r="T9160">
        <f t="shared" si="143"/>
        <v>91.52000000000001</v>
      </c>
    </row>
    <row r="9161" spans="1:20" x14ac:dyDescent="0.25">
      <c r="A9161">
        <v>9160</v>
      </c>
      <c r="B9161">
        <v>88262</v>
      </c>
      <c r="C9161" t="s">
        <v>2056</v>
      </c>
      <c r="D9161" t="s">
        <v>20</v>
      </c>
      <c r="E9161" t="s">
        <v>187</v>
      </c>
      <c r="F9161" t="s">
        <v>22</v>
      </c>
      <c r="G9161" t="s">
        <v>32</v>
      </c>
      <c r="H9161" t="s">
        <v>225</v>
      </c>
      <c r="I9161" t="s">
        <v>28</v>
      </c>
      <c r="J9161" t="s">
        <v>64</v>
      </c>
      <c r="K9161" t="s">
        <v>98</v>
      </c>
      <c r="L9161" t="s">
        <v>746</v>
      </c>
      <c r="M9161" t="s">
        <v>123</v>
      </c>
      <c r="N9161" s="2">
        <v>41144</v>
      </c>
      <c r="O9161" s="2">
        <v>41145</v>
      </c>
      <c r="P9161">
        <v>22</v>
      </c>
      <c r="Q9161" s="1">
        <v>7.0000000000000007E-2</v>
      </c>
      <c r="R9161">
        <v>105.29</v>
      </c>
      <c r="S9161">
        <v>10.119999999999999</v>
      </c>
      <c r="T9161">
        <f t="shared" si="143"/>
        <v>2316.38</v>
      </c>
    </row>
    <row r="9162" spans="1:20" x14ac:dyDescent="0.25">
      <c r="A9162">
        <v>9161</v>
      </c>
      <c r="B9162">
        <v>88262</v>
      </c>
      <c r="C9162" t="s">
        <v>2056</v>
      </c>
      <c r="D9162" t="s">
        <v>38</v>
      </c>
      <c r="E9162" t="s">
        <v>21</v>
      </c>
      <c r="F9162" t="s">
        <v>22</v>
      </c>
      <c r="G9162" t="s">
        <v>32</v>
      </c>
      <c r="H9162" t="s">
        <v>203</v>
      </c>
      <c r="I9162" t="s">
        <v>28</v>
      </c>
      <c r="J9162" t="s">
        <v>64</v>
      </c>
      <c r="K9162" t="s">
        <v>210</v>
      </c>
      <c r="L9162" t="s">
        <v>192</v>
      </c>
      <c r="M9162" t="s">
        <v>246</v>
      </c>
      <c r="N9162" s="2">
        <v>41144</v>
      </c>
      <c r="O9162" s="2">
        <v>41146</v>
      </c>
      <c r="P9162">
        <v>21</v>
      </c>
      <c r="Q9162" s="1">
        <v>0.01</v>
      </c>
      <c r="R9162">
        <v>65.989999999999995</v>
      </c>
      <c r="S9162">
        <v>4.99</v>
      </c>
      <c r="T9162">
        <f t="shared" si="143"/>
        <v>1385.79</v>
      </c>
    </row>
    <row r="9163" spans="1:20" x14ac:dyDescent="0.25">
      <c r="A9163">
        <v>9162</v>
      </c>
      <c r="B9163">
        <v>89215</v>
      </c>
      <c r="C9163" t="s">
        <v>2341</v>
      </c>
      <c r="D9163" t="s">
        <v>20</v>
      </c>
      <c r="E9163" t="s">
        <v>187</v>
      </c>
      <c r="F9163" t="s">
        <v>31</v>
      </c>
      <c r="G9163" t="s">
        <v>23</v>
      </c>
      <c r="H9163" t="s">
        <v>217</v>
      </c>
      <c r="I9163" t="s">
        <v>28</v>
      </c>
      <c r="J9163" t="s">
        <v>64</v>
      </c>
      <c r="K9163" t="s">
        <v>43</v>
      </c>
      <c r="L9163" t="s">
        <v>44</v>
      </c>
      <c r="M9163" t="s">
        <v>141</v>
      </c>
      <c r="N9163" s="2">
        <v>41160</v>
      </c>
      <c r="O9163" s="2">
        <v>41161</v>
      </c>
      <c r="P9163">
        <v>14</v>
      </c>
      <c r="Q9163" s="1">
        <v>0.08</v>
      </c>
      <c r="R9163">
        <v>70.709999999999994</v>
      </c>
      <c r="S9163">
        <v>37.58</v>
      </c>
      <c r="T9163">
        <f t="shared" si="143"/>
        <v>989.93999999999994</v>
      </c>
    </row>
    <row r="9164" spans="1:20" x14ac:dyDescent="0.25">
      <c r="A9164">
        <v>9163</v>
      </c>
      <c r="B9164">
        <v>88140</v>
      </c>
      <c r="C9164" t="s">
        <v>1038</v>
      </c>
      <c r="D9164" t="s">
        <v>38</v>
      </c>
      <c r="E9164" t="s">
        <v>187</v>
      </c>
      <c r="F9164" t="s">
        <v>40</v>
      </c>
      <c r="G9164" t="s">
        <v>41</v>
      </c>
      <c r="H9164" t="s">
        <v>219</v>
      </c>
      <c r="I9164" t="s">
        <v>28</v>
      </c>
      <c r="J9164" t="s">
        <v>72</v>
      </c>
      <c r="K9164" t="s">
        <v>101</v>
      </c>
      <c r="L9164" t="s">
        <v>192</v>
      </c>
      <c r="M9164" t="s">
        <v>59</v>
      </c>
      <c r="N9164" s="2">
        <v>40784</v>
      </c>
      <c r="O9164" s="2">
        <v>40785</v>
      </c>
      <c r="P9164">
        <v>18</v>
      </c>
      <c r="Q9164" s="1">
        <v>0.06</v>
      </c>
      <c r="R9164">
        <v>20.28</v>
      </c>
      <c r="S9164">
        <v>14.39</v>
      </c>
      <c r="T9164">
        <f t="shared" si="143"/>
        <v>365.04</v>
      </c>
    </row>
    <row r="9165" spans="1:20" x14ac:dyDescent="0.25">
      <c r="A9165">
        <v>9164</v>
      </c>
      <c r="B9165">
        <v>86583</v>
      </c>
      <c r="C9165" t="s">
        <v>808</v>
      </c>
      <c r="D9165" t="s">
        <v>578</v>
      </c>
      <c r="E9165" t="s">
        <v>187</v>
      </c>
      <c r="F9165" t="s">
        <v>22</v>
      </c>
      <c r="G9165" t="s">
        <v>93</v>
      </c>
      <c r="H9165" t="s">
        <v>219</v>
      </c>
      <c r="I9165" t="s">
        <v>28</v>
      </c>
      <c r="J9165" t="s">
        <v>72</v>
      </c>
      <c r="K9165" t="s">
        <v>221</v>
      </c>
      <c r="L9165" t="s">
        <v>283</v>
      </c>
      <c r="M9165" t="s">
        <v>86</v>
      </c>
      <c r="N9165" s="2">
        <v>41143</v>
      </c>
      <c r="O9165" s="2">
        <v>41144</v>
      </c>
      <c r="P9165">
        <v>25</v>
      </c>
      <c r="Q9165" s="1">
        <v>0.1</v>
      </c>
      <c r="R9165">
        <v>300.98</v>
      </c>
      <c r="S9165">
        <v>64.73</v>
      </c>
      <c r="T9165">
        <f t="shared" si="143"/>
        <v>7524.5</v>
      </c>
    </row>
    <row r="9166" spans="1:20" x14ac:dyDescent="0.25">
      <c r="A9166">
        <v>9165</v>
      </c>
      <c r="B9166">
        <v>86583</v>
      </c>
      <c r="C9166" t="s">
        <v>808</v>
      </c>
      <c r="D9166" t="s">
        <v>20</v>
      </c>
      <c r="E9166" t="s">
        <v>39</v>
      </c>
      <c r="F9166" t="s">
        <v>22</v>
      </c>
      <c r="G9166" t="s">
        <v>93</v>
      </c>
      <c r="H9166" t="s">
        <v>78</v>
      </c>
      <c r="I9166" t="s">
        <v>28</v>
      </c>
      <c r="J9166" t="s">
        <v>72</v>
      </c>
      <c r="K9166" t="s">
        <v>158</v>
      </c>
      <c r="L9166" t="s">
        <v>44</v>
      </c>
      <c r="M9166" t="s">
        <v>182</v>
      </c>
      <c r="N9166" s="2">
        <v>41143</v>
      </c>
      <c r="O9166" s="2">
        <v>41144</v>
      </c>
      <c r="P9166">
        <v>12</v>
      </c>
      <c r="Q9166" s="1">
        <v>0.01</v>
      </c>
      <c r="R9166">
        <v>3.41</v>
      </c>
      <c r="S9166">
        <v>0.7</v>
      </c>
      <c r="T9166">
        <f t="shared" si="143"/>
        <v>40.92</v>
      </c>
    </row>
    <row r="9167" spans="1:20" x14ac:dyDescent="0.25">
      <c r="A9167">
        <v>9166</v>
      </c>
      <c r="B9167">
        <v>90215</v>
      </c>
      <c r="C9167" t="s">
        <v>2410</v>
      </c>
      <c r="D9167" t="s">
        <v>578</v>
      </c>
      <c r="E9167" t="s">
        <v>187</v>
      </c>
      <c r="F9167" t="s">
        <v>31</v>
      </c>
      <c r="G9167" t="s">
        <v>23</v>
      </c>
      <c r="H9167" t="s">
        <v>188</v>
      </c>
      <c r="I9167" t="s">
        <v>28</v>
      </c>
      <c r="J9167" t="s">
        <v>72</v>
      </c>
      <c r="K9167" t="s">
        <v>282</v>
      </c>
      <c r="L9167" t="s">
        <v>283</v>
      </c>
      <c r="M9167" t="s">
        <v>178</v>
      </c>
      <c r="N9167" s="2">
        <v>40557</v>
      </c>
      <c r="O9167" s="2">
        <v>40558</v>
      </c>
      <c r="P9167">
        <v>12</v>
      </c>
      <c r="Q9167" s="1">
        <v>0.06</v>
      </c>
      <c r="R9167">
        <v>113.98</v>
      </c>
      <c r="S9167">
        <v>30</v>
      </c>
      <c r="T9167">
        <f t="shared" si="143"/>
        <v>1367.76</v>
      </c>
    </row>
    <row r="9168" spans="1:20" x14ac:dyDescent="0.25">
      <c r="A9168">
        <v>9167</v>
      </c>
      <c r="B9168">
        <v>90215</v>
      </c>
      <c r="C9168" t="s">
        <v>2420</v>
      </c>
      <c r="D9168" t="s">
        <v>578</v>
      </c>
      <c r="E9168" t="s">
        <v>187</v>
      </c>
      <c r="F9168" t="s">
        <v>47</v>
      </c>
      <c r="G9168" t="s">
        <v>23</v>
      </c>
      <c r="H9168" t="s">
        <v>188</v>
      </c>
      <c r="I9168" t="s">
        <v>28</v>
      </c>
      <c r="J9168" t="s">
        <v>72</v>
      </c>
      <c r="K9168" t="s">
        <v>101</v>
      </c>
      <c r="L9168" t="s">
        <v>283</v>
      </c>
      <c r="M9168" t="s">
        <v>156</v>
      </c>
      <c r="N9168" s="2">
        <v>40557</v>
      </c>
      <c r="O9168" s="2">
        <v>40558</v>
      </c>
      <c r="P9168">
        <v>5</v>
      </c>
      <c r="Q9168" s="1">
        <v>0</v>
      </c>
      <c r="R9168">
        <v>120.98</v>
      </c>
      <c r="S9168">
        <v>30</v>
      </c>
      <c r="T9168">
        <f t="shared" si="143"/>
        <v>604.9</v>
      </c>
    </row>
    <row r="9169" spans="1:20" x14ac:dyDescent="0.25">
      <c r="A9169">
        <v>9168</v>
      </c>
      <c r="B9169">
        <v>89197</v>
      </c>
      <c r="C9169" t="s">
        <v>509</v>
      </c>
      <c r="D9169" t="s">
        <v>578</v>
      </c>
      <c r="E9169" t="s">
        <v>187</v>
      </c>
      <c r="F9169" t="s">
        <v>47</v>
      </c>
      <c r="G9169" t="s">
        <v>41</v>
      </c>
      <c r="H9169" t="s">
        <v>225</v>
      </c>
      <c r="I9169" t="s">
        <v>28</v>
      </c>
      <c r="J9169" t="s">
        <v>72</v>
      </c>
      <c r="K9169" t="s">
        <v>170</v>
      </c>
      <c r="L9169" t="s">
        <v>283</v>
      </c>
      <c r="M9169" t="s">
        <v>111</v>
      </c>
      <c r="N9169" s="2">
        <v>41273</v>
      </c>
      <c r="O9169" s="2">
        <v>41275</v>
      </c>
      <c r="P9169">
        <v>12</v>
      </c>
      <c r="Q9169" s="1">
        <v>0.05</v>
      </c>
      <c r="R9169">
        <v>300.98</v>
      </c>
      <c r="S9169">
        <v>64.73</v>
      </c>
      <c r="T9169">
        <f t="shared" si="143"/>
        <v>3611.76</v>
      </c>
    </row>
    <row r="9170" spans="1:20" x14ac:dyDescent="0.25">
      <c r="A9170">
        <v>9169</v>
      </c>
      <c r="B9170">
        <v>89197</v>
      </c>
      <c r="C9170" t="s">
        <v>509</v>
      </c>
      <c r="D9170" t="s">
        <v>578</v>
      </c>
      <c r="E9170" t="s">
        <v>187</v>
      </c>
      <c r="F9170" t="s">
        <v>47</v>
      </c>
      <c r="G9170" t="s">
        <v>41</v>
      </c>
      <c r="H9170" t="s">
        <v>219</v>
      </c>
      <c r="I9170" t="s">
        <v>28</v>
      </c>
      <c r="J9170" t="s">
        <v>72</v>
      </c>
      <c r="K9170" t="s">
        <v>71</v>
      </c>
      <c r="L9170" t="s">
        <v>283</v>
      </c>
      <c r="M9170" t="s">
        <v>134</v>
      </c>
      <c r="N9170" s="2">
        <v>41273</v>
      </c>
      <c r="O9170" s="2">
        <v>41276</v>
      </c>
      <c r="P9170">
        <v>11</v>
      </c>
      <c r="Q9170" s="1">
        <v>7.0000000000000007E-2</v>
      </c>
      <c r="R9170">
        <v>500.98</v>
      </c>
      <c r="S9170">
        <v>26</v>
      </c>
      <c r="T9170">
        <f t="shared" si="143"/>
        <v>5510.7800000000007</v>
      </c>
    </row>
    <row r="9171" spans="1:20" x14ac:dyDescent="0.25">
      <c r="A9171">
        <v>9170</v>
      </c>
      <c r="B9171">
        <v>89197</v>
      </c>
      <c r="C9171" t="s">
        <v>509</v>
      </c>
      <c r="D9171" t="s">
        <v>20</v>
      </c>
      <c r="E9171" t="s">
        <v>21</v>
      </c>
      <c r="F9171" t="s">
        <v>47</v>
      </c>
      <c r="G9171" t="s">
        <v>41</v>
      </c>
      <c r="H9171" t="s">
        <v>33</v>
      </c>
      <c r="I9171" t="s">
        <v>28</v>
      </c>
      <c r="J9171" t="s">
        <v>72</v>
      </c>
      <c r="K9171" t="s">
        <v>204</v>
      </c>
      <c r="L9171" t="s">
        <v>26</v>
      </c>
      <c r="M9171" t="s">
        <v>114</v>
      </c>
      <c r="N9171" s="2">
        <v>41273</v>
      </c>
      <c r="O9171" s="2">
        <v>41274</v>
      </c>
      <c r="P9171">
        <v>9</v>
      </c>
      <c r="Q9171" s="1">
        <v>0.04</v>
      </c>
      <c r="R9171">
        <v>45.19</v>
      </c>
      <c r="S9171">
        <v>1.99</v>
      </c>
      <c r="T9171">
        <f t="shared" si="143"/>
        <v>406.71</v>
      </c>
    </row>
    <row r="9172" spans="1:20" x14ac:dyDescent="0.25">
      <c r="A9172">
        <v>9171</v>
      </c>
      <c r="B9172">
        <v>91354</v>
      </c>
      <c r="C9172" t="s">
        <v>1485</v>
      </c>
      <c r="D9172" t="s">
        <v>578</v>
      </c>
      <c r="E9172" t="s">
        <v>187</v>
      </c>
      <c r="F9172" t="s">
        <v>31</v>
      </c>
      <c r="G9172" t="s">
        <v>93</v>
      </c>
      <c r="H9172" t="s">
        <v>225</v>
      </c>
      <c r="I9172" t="s">
        <v>28</v>
      </c>
      <c r="J9172" t="s">
        <v>72</v>
      </c>
      <c r="K9172" t="s">
        <v>170</v>
      </c>
      <c r="L9172" t="s">
        <v>330</v>
      </c>
      <c r="M9172" t="s">
        <v>296</v>
      </c>
      <c r="N9172" s="2">
        <v>40261</v>
      </c>
      <c r="O9172" s="2">
        <v>40262</v>
      </c>
      <c r="P9172">
        <v>6</v>
      </c>
      <c r="Q9172" s="1">
        <v>0.09</v>
      </c>
      <c r="R9172">
        <v>138.75</v>
      </c>
      <c r="S9172">
        <v>52.42</v>
      </c>
      <c r="T9172">
        <f t="shared" si="143"/>
        <v>832.5</v>
      </c>
    </row>
    <row r="9173" spans="1:20" x14ac:dyDescent="0.25">
      <c r="A9173">
        <v>9172</v>
      </c>
      <c r="B9173">
        <v>91489</v>
      </c>
      <c r="C9173" t="s">
        <v>379</v>
      </c>
      <c r="D9173" t="s">
        <v>20</v>
      </c>
      <c r="E9173" t="s">
        <v>39</v>
      </c>
      <c r="F9173" t="s">
        <v>40</v>
      </c>
      <c r="G9173" t="s">
        <v>41</v>
      </c>
      <c r="H9173" t="s">
        <v>54</v>
      </c>
      <c r="I9173" t="s">
        <v>28</v>
      </c>
      <c r="J9173" t="s">
        <v>72</v>
      </c>
      <c r="K9173" t="s">
        <v>50</v>
      </c>
      <c r="L9173" t="s">
        <v>192</v>
      </c>
      <c r="M9173" t="s">
        <v>99</v>
      </c>
      <c r="N9173" s="2">
        <v>40881</v>
      </c>
      <c r="O9173" s="2">
        <v>40883</v>
      </c>
      <c r="P9173">
        <v>2</v>
      </c>
      <c r="Q9173" s="1">
        <v>0</v>
      </c>
      <c r="R9173">
        <v>6.75</v>
      </c>
      <c r="S9173">
        <v>2.99</v>
      </c>
      <c r="T9173">
        <f t="shared" si="143"/>
        <v>13.5</v>
      </c>
    </row>
    <row r="9174" spans="1:20" x14ac:dyDescent="0.25">
      <c r="A9174">
        <v>9173</v>
      </c>
      <c r="B9174">
        <v>91489</v>
      </c>
      <c r="C9174" t="s">
        <v>379</v>
      </c>
      <c r="D9174" t="s">
        <v>20</v>
      </c>
      <c r="E9174" t="s">
        <v>187</v>
      </c>
      <c r="F9174" t="s">
        <v>40</v>
      </c>
      <c r="G9174" t="s">
        <v>41</v>
      </c>
      <c r="H9174" t="s">
        <v>217</v>
      </c>
      <c r="I9174" t="s">
        <v>28</v>
      </c>
      <c r="J9174" t="s">
        <v>72</v>
      </c>
      <c r="K9174" t="s">
        <v>145</v>
      </c>
      <c r="L9174" t="s">
        <v>192</v>
      </c>
      <c r="M9174" t="s">
        <v>59</v>
      </c>
      <c r="N9174" s="2">
        <v>40881</v>
      </c>
      <c r="O9174" s="2">
        <v>40883</v>
      </c>
      <c r="P9174">
        <v>1</v>
      </c>
      <c r="Q9174" s="1">
        <v>0.09</v>
      </c>
      <c r="R9174">
        <v>2.08</v>
      </c>
      <c r="S9174">
        <v>5.33</v>
      </c>
      <c r="T9174">
        <f t="shared" si="143"/>
        <v>2.08</v>
      </c>
    </row>
    <row r="9175" spans="1:20" x14ac:dyDescent="0.25">
      <c r="A9175">
        <v>9174</v>
      </c>
      <c r="B9175">
        <v>88872</v>
      </c>
      <c r="C9175" t="s">
        <v>1616</v>
      </c>
      <c r="D9175" t="s">
        <v>20</v>
      </c>
      <c r="E9175" t="s">
        <v>21</v>
      </c>
      <c r="F9175" t="s">
        <v>22</v>
      </c>
      <c r="G9175" t="s">
        <v>23</v>
      </c>
      <c r="H9175" t="s">
        <v>24</v>
      </c>
      <c r="I9175" t="s">
        <v>28</v>
      </c>
      <c r="J9175" t="s">
        <v>72</v>
      </c>
      <c r="K9175" t="s">
        <v>204</v>
      </c>
      <c r="L9175" t="s">
        <v>26</v>
      </c>
      <c r="M9175" t="s">
        <v>444</v>
      </c>
      <c r="N9175" s="2">
        <v>40629</v>
      </c>
      <c r="O9175" s="2">
        <v>40631</v>
      </c>
      <c r="P9175">
        <v>11</v>
      </c>
      <c r="Q9175" s="1">
        <v>0.04</v>
      </c>
      <c r="R9175">
        <v>31.78</v>
      </c>
      <c r="S9175">
        <v>1.99</v>
      </c>
      <c r="T9175">
        <f t="shared" si="143"/>
        <v>349.58000000000004</v>
      </c>
    </row>
    <row r="9176" spans="1:20" x14ac:dyDescent="0.25">
      <c r="A9176">
        <v>9175</v>
      </c>
      <c r="B9176">
        <v>88264</v>
      </c>
      <c r="C9176" t="s">
        <v>2056</v>
      </c>
      <c r="D9176" t="s">
        <v>578</v>
      </c>
      <c r="E9176" t="s">
        <v>187</v>
      </c>
      <c r="F9176" t="s">
        <v>22</v>
      </c>
      <c r="G9176" t="s">
        <v>93</v>
      </c>
      <c r="H9176" t="s">
        <v>225</v>
      </c>
      <c r="I9176" t="s">
        <v>28</v>
      </c>
      <c r="J9176" t="s">
        <v>72</v>
      </c>
      <c r="K9176" t="s">
        <v>231</v>
      </c>
      <c r="L9176" t="s">
        <v>330</v>
      </c>
      <c r="M9176" t="s">
        <v>96</v>
      </c>
      <c r="N9176" s="2">
        <v>41436</v>
      </c>
      <c r="O9176" s="2">
        <v>41437</v>
      </c>
      <c r="P9176">
        <v>3</v>
      </c>
      <c r="Q9176" s="1">
        <v>0.09</v>
      </c>
      <c r="R9176">
        <v>120.98</v>
      </c>
      <c r="S9176">
        <v>58.64</v>
      </c>
      <c r="T9176">
        <f t="shared" si="143"/>
        <v>362.94</v>
      </c>
    </row>
    <row r="9177" spans="1:20" x14ac:dyDescent="0.25">
      <c r="A9177">
        <v>9176</v>
      </c>
      <c r="B9177">
        <v>88264</v>
      </c>
      <c r="C9177" t="s">
        <v>2056</v>
      </c>
      <c r="D9177" t="s">
        <v>20</v>
      </c>
      <c r="E9177" t="s">
        <v>21</v>
      </c>
      <c r="F9177" t="s">
        <v>22</v>
      </c>
      <c r="G9177" t="s">
        <v>93</v>
      </c>
      <c r="H9177" t="s">
        <v>33</v>
      </c>
      <c r="I9177" t="s">
        <v>28</v>
      </c>
      <c r="J9177" t="s">
        <v>72</v>
      </c>
      <c r="K9177" t="s">
        <v>201</v>
      </c>
      <c r="L9177" t="s">
        <v>192</v>
      </c>
      <c r="M9177" t="s">
        <v>499</v>
      </c>
      <c r="N9177" s="2">
        <v>41436</v>
      </c>
      <c r="O9177" s="2">
        <v>41437</v>
      </c>
      <c r="P9177">
        <v>15</v>
      </c>
      <c r="Q9177" s="1">
        <v>0.01</v>
      </c>
      <c r="R9177">
        <v>20.97</v>
      </c>
      <c r="S9177">
        <v>6.5</v>
      </c>
      <c r="T9177">
        <f t="shared" si="143"/>
        <v>314.54999999999995</v>
      </c>
    </row>
    <row r="9178" spans="1:20" x14ac:dyDescent="0.25">
      <c r="A9178">
        <v>9177</v>
      </c>
      <c r="B9178">
        <v>88264</v>
      </c>
      <c r="C9178" t="s">
        <v>2056</v>
      </c>
      <c r="D9178" t="s">
        <v>20</v>
      </c>
      <c r="E9178" t="s">
        <v>21</v>
      </c>
      <c r="F9178" t="s">
        <v>22</v>
      </c>
      <c r="G9178" t="s">
        <v>93</v>
      </c>
      <c r="H9178" t="s">
        <v>206</v>
      </c>
      <c r="I9178" t="s">
        <v>28</v>
      </c>
      <c r="J9178" t="s">
        <v>72</v>
      </c>
      <c r="K9178" t="s">
        <v>1107</v>
      </c>
      <c r="L9178" t="s">
        <v>44</v>
      </c>
      <c r="M9178" t="s">
        <v>232</v>
      </c>
      <c r="N9178" s="2">
        <v>41436</v>
      </c>
      <c r="O9178" s="2">
        <v>41438</v>
      </c>
      <c r="P9178">
        <v>17</v>
      </c>
      <c r="Q9178" s="1">
        <v>0.1</v>
      </c>
      <c r="R9178">
        <v>20.99</v>
      </c>
      <c r="S9178">
        <v>0.99</v>
      </c>
      <c r="T9178">
        <f t="shared" si="143"/>
        <v>356.83</v>
      </c>
    </row>
    <row r="9179" spans="1:20" x14ac:dyDescent="0.25">
      <c r="A9179">
        <v>9178</v>
      </c>
      <c r="B9179">
        <v>87305</v>
      </c>
      <c r="C9179" t="s">
        <v>479</v>
      </c>
      <c r="D9179" t="s">
        <v>20</v>
      </c>
      <c r="E9179" t="s">
        <v>39</v>
      </c>
      <c r="F9179" t="s">
        <v>40</v>
      </c>
      <c r="G9179" t="s">
        <v>41</v>
      </c>
      <c r="H9179" t="s">
        <v>42</v>
      </c>
      <c r="I9179" t="s">
        <v>28</v>
      </c>
      <c r="J9179" t="s">
        <v>72</v>
      </c>
      <c r="K9179" t="s">
        <v>172</v>
      </c>
      <c r="L9179" t="s">
        <v>192</v>
      </c>
      <c r="M9179" t="s">
        <v>75</v>
      </c>
      <c r="N9179" s="2">
        <v>41571</v>
      </c>
      <c r="O9179" s="2">
        <v>41573</v>
      </c>
      <c r="P9179">
        <v>1</v>
      </c>
      <c r="Q9179" s="1">
        <v>0.03</v>
      </c>
      <c r="R9179">
        <v>6.48</v>
      </c>
      <c r="S9179">
        <v>8.19</v>
      </c>
      <c r="T9179">
        <f t="shared" si="143"/>
        <v>6.48</v>
      </c>
    </row>
    <row r="9180" spans="1:20" x14ac:dyDescent="0.25">
      <c r="A9180">
        <v>9179</v>
      </c>
      <c r="B9180">
        <v>87534</v>
      </c>
      <c r="C9180" t="s">
        <v>881</v>
      </c>
      <c r="D9180" t="s">
        <v>20</v>
      </c>
      <c r="E9180" t="s">
        <v>39</v>
      </c>
      <c r="F9180" t="s">
        <v>47</v>
      </c>
      <c r="G9180" t="s">
        <v>93</v>
      </c>
      <c r="H9180" t="s">
        <v>49</v>
      </c>
      <c r="I9180" t="s">
        <v>28</v>
      </c>
      <c r="J9180" t="s">
        <v>72</v>
      </c>
      <c r="K9180" t="s">
        <v>50</v>
      </c>
      <c r="L9180" t="s">
        <v>26</v>
      </c>
      <c r="M9180" t="s">
        <v>114</v>
      </c>
      <c r="N9180" s="2">
        <v>40266</v>
      </c>
      <c r="O9180" s="2">
        <v>40268</v>
      </c>
      <c r="P9180">
        <v>5</v>
      </c>
      <c r="Q9180" s="1">
        <v>0.08</v>
      </c>
      <c r="R9180">
        <v>11.97</v>
      </c>
      <c r="S9180">
        <v>5.81</v>
      </c>
      <c r="T9180">
        <f t="shared" si="143"/>
        <v>59.85</v>
      </c>
    </row>
    <row r="9181" spans="1:20" x14ac:dyDescent="0.25">
      <c r="A9181">
        <v>9180</v>
      </c>
      <c r="B9181">
        <v>91552</v>
      </c>
      <c r="C9181" t="s">
        <v>1993</v>
      </c>
      <c r="D9181" t="s">
        <v>578</v>
      </c>
      <c r="E9181" t="s">
        <v>187</v>
      </c>
      <c r="F9181" t="s">
        <v>31</v>
      </c>
      <c r="G9181" t="s">
        <v>41</v>
      </c>
      <c r="H9181" t="s">
        <v>219</v>
      </c>
      <c r="I9181" t="s">
        <v>28</v>
      </c>
      <c r="J9181" t="s">
        <v>72</v>
      </c>
      <c r="K9181" t="s">
        <v>170</v>
      </c>
      <c r="L9181" t="s">
        <v>330</v>
      </c>
      <c r="M9181" t="s">
        <v>121</v>
      </c>
      <c r="N9181" s="2">
        <v>41218</v>
      </c>
      <c r="O9181" s="2">
        <v>41219</v>
      </c>
      <c r="P9181">
        <v>12</v>
      </c>
      <c r="Q9181" s="1">
        <v>0.09</v>
      </c>
      <c r="R9181">
        <v>218.75</v>
      </c>
      <c r="S9181">
        <v>69.64</v>
      </c>
      <c r="T9181">
        <f t="shared" si="143"/>
        <v>2625</v>
      </c>
    </row>
    <row r="9182" spans="1:20" x14ac:dyDescent="0.25">
      <c r="A9182">
        <v>9181</v>
      </c>
      <c r="B9182">
        <v>88511</v>
      </c>
      <c r="C9182" t="s">
        <v>1094</v>
      </c>
      <c r="D9182" t="s">
        <v>20</v>
      </c>
      <c r="E9182" t="s">
        <v>39</v>
      </c>
      <c r="F9182" t="s">
        <v>22</v>
      </c>
      <c r="G9182" t="s">
        <v>48</v>
      </c>
      <c r="H9182" t="s">
        <v>61</v>
      </c>
      <c r="I9182" t="s">
        <v>28</v>
      </c>
      <c r="J9182" t="s">
        <v>72</v>
      </c>
      <c r="K9182" t="s">
        <v>172</v>
      </c>
      <c r="L9182" t="s">
        <v>192</v>
      </c>
      <c r="M9182" t="s">
        <v>444</v>
      </c>
      <c r="N9182" s="2">
        <v>40472</v>
      </c>
      <c r="O9182" s="2">
        <v>40476</v>
      </c>
      <c r="P9182">
        <v>23</v>
      </c>
      <c r="Q9182" s="1">
        <v>0</v>
      </c>
      <c r="R9182">
        <v>15.99</v>
      </c>
      <c r="S9182">
        <v>13.18</v>
      </c>
      <c r="T9182">
        <f t="shared" si="143"/>
        <v>367.77</v>
      </c>
    </row>
    <row r="9183" spans="1:20" x14ac:dyDescent="0.25">
      <c r="A9183">
        <v>9182</v>
      </c>
      <c r="B9183">
        <v>90323</v>
      </c>
      <c r="C9183" t="s">
        <v>2153</v>
      </c>
      <c r="D9183" t="s">
        <v>20</v>
      </c>
      <c r="E9183" t="s">
        <v>39</v>
      </c>
      <c r="F9183" t="s">
        <v>22</v>
      </c>
      <c r="G9183" t="s">
        <v>32</v>
      </c>
      <c r="H9183" t="s">
        <v>78</v>
      </c>
      <c r="I9183" t="s">
        <v>28</v>
      </c>
      <c r="J9183" t="s">
        <v>72</v>
      </c>
      <c r="K9183" t="s">
        <v>50</v>
      </c>
      <c r="L9183" t="s">
        <v>192</v>
      </c>
      <c r="M9183" t="s">
        <v>398</v>
      </c>
      <c r="N9183" s="2">
        <v>40609</v>
      </c>
      <c r="O9183" s="2">
        <v>40609</v>
      </c>
      <c r="P9183">
        <v>11</v>
      </c>
      <c r="Q9183" s="1">
        <v>0.02</v>
      </c>
      <c r="R9183">
        <v>52.4</v>
      </c>
      <c r="S9183">
        <v>16.11</v>
      </c>
      <c r="T9183">
        <f t="shared" si="143"/>
        <v>576.4</v>
      </c>
    </row>
    <row r="9184" spans="1:20" x14ac:dyDescent="0.25">
      <c r="A9184">
        <v>9183</v>
      </c>
      <c r="B9184">
        <v>90323</v>
      </c>
      <c r="C9184" t="s">
        <v>2153</v>
      </c>
      <c r="D9184" t="s">
        <v>38</v>
      </c>
      <c r="E9184" t="s">
        <v>39</v>
      </c>
      <c r="F9184" t="s">
        <v>22</v>
      </c>
      <c r="G9184" t="s">
        <v>32</v>
      </c>
      <c r="H9184" t="s">
        <v>49</v>
      </c>
      <c r="I9184" t="s">
        <v>28</v>
      </c>
      <c r="J9184" t="s">
        <v>72</v>
      </c>
      <c r="K9184" t="s">
        <v>163</v>
      </c>
      <c r="L9184" t="s">
        <v>192</v>
      </c>
      <c r="M9184" t="s">
        <v>137</v>
      </c>
      <c r="N9184" s="2">
        <v>40609</v>
      </c>
      <c r="O9184" s="2">
        <v>40610</v>
      </c>
      <c r="P9184">
        <v>2</v>
      </c>
      <c r="Q9184" s="1">
        <v>0.02</v>
      </c>
      <c r="R9184">
        <v>30.98</v>
      </c>
      <c r="S9184">
        <v>8.74</v>
      </c>
      <c r="T9184">
        <f t="shared" si="143"/>
        <v>61.96</v>
      </c>
    </row>
    <row r="9185" spans="1:20" x14ac:dyDescent="0.25">
      <c r="A9185">
        <v>9184</v>
      </c>
      <c r="B9185">
        <v>88339</v>
      </c>
      <c r="C9185" t="s">
        <v>1375</v>
      </c>
      <c r="D9185" t="s">
        <v>578</v>
      </c>
      <c r="E9185" t="s">
        <v>187</v>
      </c>
      <c r="F9185" t="s">
        <v>40</v>
      </c>
      <c r="G9185" t="s">
        <v>23</v>
      </c>
      <c r="H9185" t="s">
        <v>225</v>
      </c>
      <c r="I9185" t="s">
        <v>28</v>
      </c>
      <c r="J9185" t="s">
        <v>72</v>
      </c>
      <c r="K9185" t="s">
        <v>181</v>
      </c>
      <c r="L9185" t="s">
        <v>283</v>
      </c>
      <c r="M9185" t="s">
        <v>125</v>
      </c>
      <c r="N9185" s="2">
        <v>41558</v>
      </c>
      <c r="O9185" s="2">
        <v>41560</v>
      </c>
      <c r="P9185">
        <v>24</v>
      </c>
      <c r="Q9185" s="1">
        <v>0.05</v>
      </c>
      <c r="R9185">
        <v>89.99</v>
      </c>
      <c r="S9185">
        <v>42</v>
      </c>
      <c r="T9185">
        <f t="shared" si="143"/>
        <v>2159.7599999999998</v>
      </c>
    </row>
    <row r="9186" spans="1:20" x14ac:dyDescent="0.25">
      <c r="A9186">
        <v>9185</v>
      </c>
      <c r="B9186">
        <v>91538</v>
      </c>
      <c r="C9186" t="s">
        <v>1628</v>
      </c>
      <c r="D9186" t="s">
        <v>20</v>
      </c>
      <c r="E9186" t="s">
        <v>39</v>
      </c>
      <c r="F9186" t="s">
        <v>31</v>
      </c>
      <c r="G9186" t="s">
        <v>32</v>
      </c>
      <c r="H9186" t="s">
        <v>89</v>
      </c>
      <c r="I9186" t="s">
        <v>28</v>
      </c>
      <c r="J9186" t="s">
        <v>72</v>
      </c>
      <c r="K9186" t="s">
        <v>145</v>
      </c>
      <c r="L9186" t="s">
        <v>44</v>
      </c>
      <c r="M9186" t="s">
        <v>91</v>
      </c>
      <c r="N9186" s="2">
        <v>40683</v>
      </c>
      <c r="O9186" s="2">
        <v>40684</v>
      </c>
      <c r="P9186">
        <v>7</v>
      </c>
      <c r="Q9186" s="1">
        <v>0.03</v>
      </c>
      <c r="R9186">
        <v>7.04</v>
      </c>
      <c r="S9186">
        <v>2.17</v>
      </c>
      <c r="T9186">
        <f t="shared" si="143"/>
        <v>49.28</v>
      </c>
    </row>
    <row r="9187" spans="1:20" x14ac:dyDescent="0.25">
      <c r="A9187">
        <v>9186</v>
      </c>
      <c r="B9187">
        <v>91538</v>
      </c>
      <c r="C9187" t="s">
        <v>1746</v>
      </c>
      <c r="D9187" t="s">
        <v>20</v>
      </c>
      <c r="E9187" t="s">
        <v>39</v>
      </c>
      <c r="F9187" t="s">
        <v>31</v>
      </c>
      <c r="G9187" t="s">
        <v>32</v>
      </c>
      <c r="H9187" t="s">
        <v>89</v>
      </c>
      <c r="I9187" t="s">
        <v>28</v>
      </c>
      <c r="J9187" t="s">
        <v>72</v>
      </c>
      <c r="K9187" t="s">
        <v>74</v>
      </c>
      <c r="L9187" t="s">
        <v>192</v>
      </c>
      <c r="M9187" t="s">
        <v>35</v>
      </c>
      <c r="N9187" s="2">
        <v>40683</v>
      </c>
      <c r="O9187" s="2">
        <v>40684</v>
      </c>
      <c r="P9187">
        <v>14</v>
      </c>
      <c r="Q9187" s="1">
        <v>0.05</v>
      </c>
      <c r="R9187">
        <v>8.74</v>
      </c>
      <c r="S9187">
        <v>8.2899999999999991</v>
      </c>
      <c r="T9187">
        <f t="shared" si="143"/>
        <v>122.36</v>
      </c>
    </row>
    <row r="9188" spans="1:20" x14ac:dyDescent="0.25">
      <c r="A9188">
        <v>9187</v>
      </c>
      <c r="B9188">
        <v>87482</v>
      </c>
      <c r="C9188" t="s">
        <v>1686</v>
      </c>
      <c r="D9188" t="s">
        <v>20</v>
      </c>
      <c r="E9188" t="s">
        <v>187</v>
      </c>
      <c r="F9188" t="s">
        <v>40</v>
      </c>
      <c r="G9188" t="s">
        <v>93</v>
      </c>
      <c r="H9188" t="s">
        <v>225</v>
      </c>
      <c r="I9188" t="s">
        <v>28</v>
      </c>
      <c r="J9188" t="s">
        <v>72</v>
      </c>
      <c r="K9188" t="s">
        <v>221</v>
      </c>
      <c r="L9188" t="s">
        <v>192</v>
      </c>
      <c r="M9188" t="s">
        <v>393</v>
      </c>
      <c r="N9188" s="2">
        <v>41461</v>
      </c>
      <c r="O9188" s="2">
        <v>41462</v>
      </c>
      <c r="P9188">
        <v>7</v>
      </c>
      <c r="Q9188" s="1">
        <v>0.03</v>
      </c>
      <c r="R9188">
        <v>26.48</v>
      </c>
      <c r="S9188">
        <v>6.93</v>
      </c>
      <c r="T9188">
        <f t="shared" si="143"/>
        <v>185.36</v>
      </c>
    </row>
    <row r="9189" spans="1:20" x14ac:dyDescent="0.25">
      <c r="A9189">
        <v>9188</v>
      </c>
      <c r="B9189">
        <v>88398</v>
      </c>
      <c r="C9189" t="s">
        <v>388</v>
      </c>
      <c r="D9189" t="s">
        <v>20</v>
      </c>
      <c r="E9189" t="s">
        <v>39</v>
      </c>
      <c r="F9189" t="s">
        <v>40</v>
      </c>
      <c r="G9189" t="s">
        <v>48</v>
      </c>
      <c r="H9189" t="s">
        <v>94</v>
      </c>
      <c r="I9189" t="s">
        <v>28</v>
      </c>
      <c r="J9189" t="s">
        <v>72</v>
      </c>
      <c r="K9189" t="s">
        <v>105</v>
      </c>
      <c r="L9189" t="s">
        <v>192</v>
      </c>
      <c r="M9189" t="s">
        <v>99</v>
      </c>
      <c r="N9189" s="2">
        <v>41246</v>
      </c>
      <c r="O9189" s="2">
        <v>41248</v>
      </c>
      <c r="P9189">
        <v>4</v>
      </c>
      <c r="Q9189" s="1">
        <v>0.03</v>
      </c>
      <c r="R9189">
        <v>2.08</v>
      </c>
      <c r="S9189">
        <v>1.49</v>
      </c>
      <c r="T9189">
        <f t="shared" si="143"/>
        <v>8.32</v>
      </c>
    </row>
    <row r="9190" spans="1:20" x14ac:dyDescent="0.25">
      <c r="A9190">
        <v>9189</v>
      </c>
      <c r="B9190">
        <v>88398</v>
      </c>
      <c r="C9190" t="s">
        <v>388</v>
      </c>
      <c r="D9190" t="s">
        <v>20</v>
      </c>
      <c r="E9190" t="s">
        <v>39</v>
      </c>
      <c r="F9190" t="s">
        <v>40</v>
      </c>
      <c r="G9190" t="s">
        <v>48</v>
      </c>
      <c r="H9190" t="s">
        <v>49</v>
      </c>
      <c r="I9190" t="s">
        <v>28</v>
      </c>
      <c r="J9190" t="s">
        <v>72</v>
      </c>
      <c r="K9190" t="s">
        <v>50</v>
      </c>
      <c r="L9190" t="s">
        <v>44</v>
      </c>
      <c r="M9190" t="s">
        <v>99</v>
      </c>
      <c r="N9190" s="2">
        <v>41246</v>
      </c>
      <c r="O9190" s="2">
        <v>41255</v>
      </c>
      <c r="P9190">
        <v>9</v>
      </c>
      <c r="Q9190" s="1">
        <v>0</v>
      </c>
      <c r="R9190">
        <v>2.1800000000000002</v>
      </c>
      <c r="S9190">
        <v>7.09</v>
      </c>
      <c r="T9190">
        <f t="shared" si="143"/>
        <v>19.62</v>
      </c>
    </row>
    <row r="9191" spans="1:20" x14ac:dyDescent="0.25">
      <c r="A9191">
        <v>9190</v>
      </c>
      <c r="B9191">
        <v>87674</v>
      </c>
      <c r="C9191" t="s">
        <v>152</v>
      </c>
      <c r="D9191" t="s">
        <v>20</v>
      </c>
      <c r="E9191" t="s">
        <v>39</v>
      </c>
      <c r="F9191" t="s">
        <v>31</v>
      </c>
      <c r="G9191" t="s">
        <v>48</v>
      </c>
      <c r="H9191" t="s">
        <v>61</v>
      </c>
      <c r="I9191" t="s">
        <v>28</v>
      </c>
      <c r="J9191" t="s">
        <v>72</v>
      </c>
      <c r="K9191" t="s">
        <v>136</v>
      </c>
      <c r="L9191" t="s">
        <v>44</v>
      </c>
      <c r="M9191" t="s">
        <v>139</v>
      </c>
      <c r="N9191" s="2">
        <v>41295</v>
      </c>
      <c r="O9191" s="2">
        <v>41302</v>
      </c>
      <c r="P9191">
        <v>1</v>
      </c>
      <c r="Q9191" s="1">
        <v>0.1</v>
      </c>
      <c r="R9191">
        <v>8.01</v>
      </c>
      <c r="S9191">
        <v>2.87</v>
      </c>
      <c r="T9191">
        <f t="shared" si="143"/>
        <v>8.01</v>
      </c>
    </row>
    <row r="9192" spans="1:20" x14ac:dyDescent="0.25">
      <c r="A9192">
        <v>9191</v>
      </c>
      <c r="B9192">
        <v>91550</v>
      </c>
      <c r="C9192" t="s">
        <v>887</v>
      </c>
      <c r="D9192" t="s">
        <v>20</v>
      </c>
      <c r="E9192" t="s">
        <v>39</v>
      </c>
      <c r="F9192" t="s">
        <v>31</v>
      </c>
      <c r="G9192" t="s">
        <v>93</v>
      </c>
      <c r="H9192" t="s">
        <v>42</v>
      </c>
      <c r="I9192" t="s">
        <v>28</v>
      </c>
      <c r="J9192" t="s">
        <v>56</v>
      </c>
      <c r="K9192" t="s">
        <v>101</v>
      </c>
      <c r="L9192" t="s">
        <v>192</v>
      </c>
      <c r="M9192" t="s">
        <v>296</v>
      </c>
      <c r="N9192" s="2">
        <v>40196</v>
      </c>
      <c r="O9192" s="2">
        <v>40197</v>
      </c>
      <c r="P9192">
        <v>3</v>
      </c>
      <c r="Q9192" s="1">
        <v>0.02</v>
      </c>
      <c r="R9192">
        <v>11.58</v>
      </c>
      <c r="S9192">
        <v>5.72</v>
      </c>
      <c r="T9192">
        <f t="shared" si="143"/>
        <v>34.74</v>
      </c>
    </row>
    <row r="9193" spans="1:20" x14ac:dyDescent="0.25">
      <c r="A9193">
        <v>9192</v>
      </c>
      <c r="B9193">
        <v>91554</v>
      </c>
      <c r="C9193" t="s">
        <v>887</v>
      </c>
      <c r="D9193" t="s">
        <v>20</v>
      </c>
      <c r="E9193" t="s">
        <v>39</v>
      </c>
      <c r="F9193" t="s">
        <v>31</v>
      </c>
      <c r="G9193" t="s">
        <v>93</v>
      </c>
      <c r="H9193" t="s">
        <v>42</v>
      </c>
      <c r="I9193" t="s">
        <v>28</v>
      </c>
      <c r="J9193" t="s">
        <v>72</v>
      </c>
      <c r="K9193" t="s">
        <v>101</v>
      </c>
      <c r="L9193" t="s">
        <v>192</v>
      </c>
      <c r="M9193" t="s">
        <v>296</v>
      </c>
      <c r="N9193" s="2">
        <v>41292</v>
      </c>
      <c r="O9193" s="2">
        <v>41292</v>
      </c>
      <c r="P9193">
        <v>8</v>
      </c>
      <c r="Q9193" s="1">
        <v>0.06</v>
      </c>
      <c r="R9193">
        <v>48.91</v>
      </c>
      <c r="S9193">
        <v>5.81</v>
      </c>
      <c r="T9193">
        <f t="shared" si="143"/>
        <v>391.28</v>
      </c>
    </row>
    <row r="9194" spans="1:20" x14ac:dyDescent="0.25">
      <c r="A9194">
        <v>9193</v>
      </c>
      <c r="B9194">
        <v>91554</v>
      </c>
      <c r="C9194" t="s">
        <v>887</v>
      </c>
      <c r="D9194" t="s">
        <v>20</v>
      </c>
      <c r="E9194" t="s">
        <v>39</v>
      </c>
      <c r="F9194" t="s">
        <v>31</v>
      </c>
      <c r="G9194" t="s">
        <v>93</v>
      </c>
      <c r="H9194" t="s">
        <v>61</v>
      </c>
      <c r="I9194" t="s">
        <v>28</v>
      </c>
      <c r="J9194" t="s">
        <v>72</v>
      </c>
      <c r="K9194" t="s">
        <v>74</v>
      </c>
      <c r="L9194" t="s">
        <v>192</v>
      </c>
      <c r="M9194" t="s">
        <v>296</v>
      </c>
      <c r="N9194" s="2">
        <v>41292</v>
      </c>
      <c r="O9194" s="2">
        <v>41293</v>
      </c>
      <c r="P9194">
        <v>5</v>
      </c>
      <c r="Q9194" s="1">
        <v>0.02</v>
      </c>
      <c r="R9194">
        <v>15.51</v>
      </c>
      <c r="S9194">
        <v>17.78</v>
      </c>
      <c r="T9194">
        <f t="shared" si="143"/>
        <v>77.55</v>
      </c>
    </row>
    <row r="9195" spans="1:20" x14ac:dyDescent="0.25">
      <c r="A9195">
        <v>9194</v>
      </c>
      <c r="B9195">
        <v>91550</v>
      </c>
      <c r="C9195" t="s">
        <v>1993</v>
      </c>
      <c r="D9195" t="s">
        <v>578</v>
      </c>
      <c r="E9195" t="s">
        <v>187</v>
      </c>
      <c r="F9195" t="s">
        <v>31</v>
      </c>
      <c r="G9195" t="s">
        <v>93</v>
      </c>
      <c r="H9195" t="s">
        <v>219</v>
      </c>
      <c r="I9195" t="s">
        <v>28</v>
      </c>
      <c r="J9195" t="s">
        <v>72</v>
      </c>
      <c r="K9195" t="s">
        <v>82</v>
      </c>
      <c r="L9195" t="s">
        <v>283</v>
      </c>
      <c r="M9195" t="s">
        <v>35</v>
      </c>
      <c r="N9195" s="2">
        <v>40196</v>
      </c>
      <c r="O9195" s="2">
        <v>40198</v>
      </c>
      <c r="P9195">
        <v>6</v>
      </c>
      <c r="Q9195" s="1">
        <v>0.05</v>
      </c>
      <c r="R9195">
        <v>350.99</v>
      </c>
      <c r="S9195">
        <v>39</v>
      </c>
      <c r="T9195">
        <f t="shared" si="143"/>
        <v>2105.94</v>
      </c>
    </row>
    <row r="9196" spans="1:20" x14ac:dyDescent="0.25">
      <c r="A9196">
        <v>9195</v>
      </c>
      <c r="B9196">
        <v>91550</v>
      </c>
      <c r="C9196" t="s">
        <v>1993</v>
      </c>
      <c r="D9196" t="s">
        <v>38</v>
      </c>
      <c r="E9196" t="s">
        <v>21</v>
      </c>
      <c r="F9196" t="s">
        <v>31</v>
      </c>
      <c r="G9196" t="s">
        <v>93</v>
      </c>
      <c r="H9196" t="s">
        <v>33</v>
      </c>
      <c r="I9196" t="s">
        <v>28</v>
      </c>
      <c r="J9196" t="s">
        <v>56</v>
      </c>
      <c r="K9196" t="s">
        <v>1107</v>
      </c>
      <c r="L9196" t="s">
        <v>192</v>
      </c>
      <c r="M9196" t="s">
        <v>121</v>
      </c>
      <c r="N9196" s="2">
        <v>40196</v>
      </c>
      <c r="O9196" s="2">
        <v>40198</v>
      </c>
      <c r="P9196">
        <v>5</v>
      </c>
      <c r="Q9196" s="1">
        <v>0.04</v>
      </c>
      <c r="R9196">
        <v>15.99</v>
      </c>
      <c r="S9196">
        <v>9.4</v>
      </c>
      <c r="T9196">
        <f t="shared" si="143"/>
        <v>79.95</v>
      </c>
    </row>
    <row r="9197" spans="1:20" x14ac:dyDescent="0.25">
      <c r="A9197">
        <v>9196</v>
      </c>
      <c r="B9197">
        <v>89850</v>
      </c>
      <c r="C9197" t="s">
        <v>1955</v>
      </c>
      <c r="D9197" t="s">
        <v>20</v>
      </c>
      <c r="E9197" t="s">
        <v>21</v>
      </c>
      <c r="F9197" t="s">
        <v>31</v>
      </c>
      <c r="G9197" t="s">
        <v>48</v>
      </c>
      <c r="H9197" t="s">
        <v>24</v>
      </c>
      <c r="I9197" t="s">
        <v>28</v>
      </c>
      <c r="J9197" t="s">
        <v>56</v>
      </c>
      <c r="K9197" t="s">
        <v>34</v>
      </c>
      <c r="L9197" t="s">
        <v>192</v>
      </c>
      <c r="M9197" t="s">
        <v>143</v>
      </c>
      <c r="N9197" s="2">
        <v>40575</v>
      </c>
      <c r="O9197" s="2">
        <v>40577</v>
      </c>
      <c r="P9197">
        <v>8</v>
      </c>
      <c r="Q9197" s="1">
        <v>0.04</v>
      </c>
      <c r="R9197">
        <v>30.98</v>
      </c>
      <c r="S9197">
        <v>6.5</v>
      </c>
      <c r="T9197">
        <f t="shared" si="143"/>
        <v>247.84</v>
      </c>
    </row>
    <row r="9198" spans="1:20" x14ac:dyDescent="0.25">
      <c r="A9198">
        <v>9197</v>
      </c>
      <c r="B9198">
        <v>88177</v>
      </c>
      <c r="C9198" t="s">
        <v>1658</v>
      </c>
      <c r="D9198" t="s">
        <v>20</v>
      </c>
      <c r="E9198" t="s">
        <v>39</v>
      </c>
      <c r="F9198" t="s">
        <v>40</v>
      </c>
      <c r="G9198" t="s">
        <v>48</v>
      </c>
      <c r="H9198" t="s">
        <v>49</v>
      </c>
      <c r="I9198" t="s">
        <v>28</v>
      </c>
      <c r="J9198" t="s">
        <v>72</v>
      </c>
      <c r="K9198" t="s">
        <v>98</v>
      </c>
      <c r="L9198" t="s">
        <v>192</v>
      </c>
      <c r="M9198" t="s">
        <v>99</v>
      </c>
      <c r="N9198" s="2">
        <v>40760</v>
      </c>
      <c r="O9198" s="2">
        <v>40764</v>
      </c>
      <c r="P9198">
        <v>12</v>
      </c>
      <c r="Q9198" s="1">
        <v>0.03</v>
      </c>
      <c r="R9198">
        <v>7.3</v>
      </c>
      <c r="S9198">
        <v>7.72</v>
      </c>
      <c r="T9198">
        <f t="shared" si="143"/>
        <v>87.6</v>
      </c>
    </row>
    <row r="9199" spans="1:20" x14ac:dyDescent="0.25">
      <c r="A9199">
        <v>9198</v>
      </c>
      <c r="B9199">
        <v>88177</v>
      </c>
      <c r="C9199" t="s">
        <v>1658</v>
      </c>
      <c r="D9199" t="s">
        <v>20</v>
      </c>
      <c r="E9199" t="s">
        <v>187</v>
      </c>
      <c r="F9199" t="s">
        <v>40</v>
      </c>
      <c r="G9199" t="s">
        <v>48</v>
      </c>
      <c r="H9199" t="s">
        <v>225</v>
      </c>
      <c r="I9199" t="s">
        <v>28</v>
      </c>
      <c r="J9199" t="s">
        <v>72</v>
      </c>
      <c r="K9199" t="s">
        <v>226</v>
      </c>
      <c r="L9199" t="s">
        <v>706</v>
      </c>
      <c r="M9199" t="s">
        <v>99</v>
      </c>
      <c r="N9199" s="2">
        <v>40760</v>
      </c>
      <c r="O9199" s="2">
        <v>40765</v>
      </c>
      <c r="P9199">
        <v>17</v>
      </c>
      <c r="Q9199" s="1">
        <v>0.02</v>
      </c>
      <c r="R9199">
        <v>9.77</v>
      </c>
      <c r="S9199">
        <v>6.02</v>
      </c>
      <c r="T9199">
        <f t="shared" si="143"/>
        <v>166.09</v>
      </c>
    </row>
    <row r="9200" spans="1:20" x14ac:dyDescent="0.25">
      <c r="A9200">
        <v>9199</v>
      </c>
      <c r="B9200">
        <v>87432</v>
      </c>
      <c r="C9200" t="s">
        <v>592</v>
      </c>
      <c r="D9200" t="s">
        <v>20</v>
      </c>
      <c r="E9200" t="s">
        <v>21</v>
      </c>
      <c r="F9200" t="s">
        <v>22</v>
      </c>
      <c r="G9200" t="s">
        <v>23</v>
      </c>
      <c r="H9200" t="s">
        <v>203</v>
      </c>
      <c r="I9200" t="s">
        <v>28</v>
      </c>
      <c r="J9200" t="s">
        <v>72</v>
      </c>
      <c r="K9200" t="s">
        <v>1111</v>
      </c>
      <c r="L9200" t="s">
        <v>26</v>
      </c>
      <c r="M9200" t="s">
        <v>444</v>
      </c>
      <c r="N9200" s="2">
        <v>41379</v>
      </c>
      <c r="O9200" s="2">
        <v>41380</v>
      </c>
      <c r="P9200">
        <v>10</v>
      </c>
      <c r="Q9200" s="1">
        <v>0.01</v>
      </c>
      <c r="R9200">
        <v>22.98</v>
      </c>
      <c r="S9200">
        <v>1.99</v>
      </c>
      <c r="T9200">
        <f t="shared" si="143"/>
        <v>229.8</v>
      </c>
    </row>
    <row r="9201" spans="1:20" x14ac:dyDescent="0.25">
      <c r="A9201">
        <v>9200</v>
      </c>
      <c r="B9201">
        <v>87424</v>
      </c>
      <c r="C9201" t="s">
        <v>2505</v>
      </c>
      <c r="D9201" t="s">
        <v>578</v>
      </c>
      <c r="E9201" t="s">
        <v>187</v>
      </c>
      <c r="F9201" t="s">
        <v>22</v>
      </c>
      <c r="G9201" t="s">
        <v>23</v>
      </c>
      <c r="H9201" t="s">
        <v>217</v>
      </c>
      <c r="I9201" t="s">
        <v>28</v>
      </c>
      <c r="J9201" t="s">
        <v>72</v>
      </c>
      <c r="K9201" t="s">
        <v>231</v>
      </c>
      <c r="L9201" t="s">
        <v>283</v>
      </c>
      <c r="M9201" t="s">
        <v>331</v>
      </c>
      <c r="N9201" s="2">
        <v>40283</v>
      </c>
      <c r="O9201" s="2">
        <v>40285</v>
      </c>
      <c r="P9201">
        <v>5</v>
      </c>
      <c r="Q9201" s="1">
        <v>0.1</v>
      </c>
      <c r="R9201">
        <v>226.67</v>
      </c>
      <c r="S9201">
        <v>28.16</v>
      </c>
      <c r="T9201">
        <f t="shared" si="143"/>
        <v>1133.3499999999999</v>
      </c>
    </row>
    <row r="9202" spans="1:20" x14ac:dyDescent="0.25">
      <c r="A9202">
        <v>9201</v>
      </c>
      <c r="B9202">
        <v>90875</v>
      </c>
      <c r="C9202" t="s">
        <v>1874</v>
      </c>
      <c r="D9202" t="s">
        <v>20</v>
      </c>
      <c r="E9202" t="s">
        <v>187</v>
      </c>
      <c r="F9202" t="s">
        <v>22</v>
      </c>
      <c r="G9202" t="s">
        <v>48</v>
      </c>
      <c r="H9202" t="s">
        <v>217</v>
      </c>
      <c r="I9202" t="s">
        <v>28</v>
      </c>
      <c r="J9202" t="s">
        <v>56</v>
      </c>
      <c r="K9202" t="s">
        <v>101</v>
      </c>
      <c r="L9202" t="s">
        <v>26</v>
      </c>
      <c r="M9202" t="s">
        <v>27</v>
      </c>
      <c r="N9202" s="2">
        <v>40601</v>
      </c>
      <c r="O9202" s="2">
        <v>40606</v>
      </c>
      <c r="P9202">
        <v>6</v>
      </c>
      <c r="Q9202" s="1">
        <v>0.01</v>
      </c>
      <c r="R9202">
        <v>12.2</v>
      </c>
      <c r="S9202">
        <v>6.02</v>
      </c>
      <c r="T9202">
        <f t="shared" si="143"/>
        <v>73.199999999999989</v>
      </c>
    </row>
    <row r="9203" spans="1:20" x14ac:dyDescent="0.25">
      <c r="A9203">
        <v>9202</v>
      </c>
      <c r="B9203">
        <v>87419</v>
      </c>
      <c r="C9203" t="s">
        <v>1711</v>
      </c>
      <c r="D9203" t="s">
        <v>20</v>
      </c>
      <c r="E9203" t="s">
        <v>187</v>
      </c>
      <c r="F9203" t="s">
        <v>22</v>
      </c>
      <c r="G9203" t="s">
        <v>48</v>
      </c>
      <c r="H9203" t="s">
        <v>225</v>
      </c>
      <c r="I9203" t="s">
        <v>28</v>
      </c>
      <c r="J9203" t="s">
        <v>56</v>
      </c>
      <c r="K9203" t="s">
        <v>98</v>
      </c>
      <c r="L9203" t="s">
        <v>44</v>
      </c>
      <c r="M9203" t="s">
        <v>398</v>
      </c>
      <c r="N9203" s="2">
        <v>41432</v>
      </c>
      <c r="O9203" s="2">
        <v>41436</v>
      </c>
      <c r="P9203">
        <v>1</v>
      </c>
      <c r="Q9203" s="1">
        <v>0.1</v>
      </c>
      <c r="R9203">
        <v>8.34</v>
      </c>
      <c r="S9203">
        <v>0.96</v>
      </c>
      <c r="T9203">
        <f t="shared" si="143"/>
        <v>8.34</v>
      </c>
    </row>
    <row r="9204" spans="1:20" x14ac:dyDescent="0.25">
      <c r="A9204">
        <v>9203</v>
      </c>
      <c r="B9204">
        <v>87419</v>
      </c>
      <c r="C9204" t="s">
        <v>1711</v>
      </c>
      <c r="D9204" t="s">
        <v>20</v>
      </c>
      <c r="E9204" t="s">
        <v>21</v>
      </c>
      <c r="F9204" t="s">
        <v>22</v>
      </c>
      <c r="G9204" t="s">
        <v>48</v>
      </c>
      <c r="H9204" t="s">
        <v>24</v>
      </c>
      <c r="I9204" t="s">
        <v>28</v>
      </c>
      <c r="J9204" t="s">
        <v>72</v>
      </c>
      <c r="K9204" t="s">
        <v>1108</v>
      </c>
      <c r="L9204" t="s">
        <v>706</v>
      </c>
      <c r="M9204" t="s">
        <v>444</v>
      </c>
      <c r="N9204" s="2">
        <v>41432</v>
      </c>
      <c r="O9204" s="2">
        <v>41439</v>
      </c>
      <c r="P9204">
        <v>5</v>
      </c>
      <c r="Q9204" s="1">
        <v>0.04</v>
      </c>
      <c r="R9204">
        <v>140.99</v>
      </c>
      <c r="S9204">
        <v>13.99</v>
      </c>
      <c r="T9204">
        <f t="shared" si="143"/>
        <v>704.95</v>
      </c>
    </row>
    <row r="9205" spans="1:20" x14ac:dyDescent="0.25">
      <c r="A9205">
        <v>9204</v>
      </c>
      <c r="B9205">
        <v>89986</v>
      </c>
      <c r="C9205" t="s">
        <v>2479</v>
      </c>
      <c r="D9205" t="s">
        <v>578</v>
      </c>
      <c r="E9205" t="s">
        <v>187</v>
      </c>
      <c r="F9205" t="s">
        <v>22</v>
      </c>
      <c r="G9205" t="s">
        <v>23</v>
      </c>
      <c r="H9205" t="s">
        <v>219</v>
      </c>
      <c r="I9205" t="s">
        <v>28</v>
      </c>
      <c r="J9205" t="s">
        <v>72</v>
      </c>
      <c r="K9205" t="s">
        <v>248</v>
      </c>
      <c r="L9205" t="s">
        <v>283</v>
      </c>
      <c r="M9205" t="s">
        <v>246</v>
      </c>
      <c r="N9205" s="2">
        <v>41407</v>
      </c>
      <c r="O9205" s="2">
        <v>41408</v>
      </c>
      <c r="P9205">
        <v>9</v>
      </c>
      <c r="Q9205" s="1">
        <v>0.09</v>
      </c>
      <c r="R9205">
        <v>200.98</v>
      </c>
      <c r="S9205">
        <v>23.76</v>
      </c>
      <c r="T9205">
        <f t="shared" si="143"/>
        <v>1808.82</v>
      </c>
    </row>
    <row r="9206" spans="1:20" x14ac:dyDescent="0.25">
      <c r="A9206">
        <v>9205</v>
      </c>
      <c r="B9206">
        <v>85859</v>
      </c>
      <c r="C9206" t="s">
        <v>2071</v>
      </c>
      <c r="D9206" t="s">
        <v>578</v>
      </c>
      <c r="E9206" t="s">
        <v>187</v>
      </c>
      <c r="F9206" t="s">
        <v>31</v>
      </c>
      <c r="G9206" t="s">
        <v>23</v>
      </c>
      <c r="H9206" t="s">
        <v>188</v>
      </c>
      <c r="I9206" t="s">
        <v>28</v>
      </c>
      <c r="J9206" t="s">
        <v>72</v>
      </c>
      <c r="K9206" t="s">
        <v>82</v>
      </c>
      <c r="L9206" t="s">
        <v>330</v>
      </c>
      <c r="M9206" t="s">
        <v>255</v>
      </c>
      <c r="N9206" s="2">
        <v>40657</v>
      </c>
      <c r="O9206" s="2">
        <v>40658</v>
      </c>
      <c r="P9206">
        <v>9</v>
      </c>
      <c r="Q9206" s="1">
        <v>0.03</v>
      </c>
      <c r="R9206">
        <v>170.98</v>
      </c>
      <c r="S9206">
        <v>35.89</v>
      </c>
      <c r="T9206">
        <f t="shared" si="143"/>
        <v>1538.82</v>
      </c>
    </row>
    <row r="9207" spans="1:20" x14ac:dyDescent="0.25">
      <c r="A9207">
        <v>9206</v>
      </c>
      <c r="B9207">
        <v>85859</v>
      </c>
      <c r="C9207" t="s">
        <v>2071</v>
      </c>
      <c r="D9207" t="s">
        <v>20</v>
      </c>
      <c r="E9207" t="s">
        <v>21</v>
      </c>
      <c r="F9207" t="s">
        <v>31</v>
      </c>
      <c r="G9207" t="s">
        <v>23</v>
      </c>
      <c r="H9207" t="s">
        <v>24</v>
      </c>
      <c r="I9207" t="s">
        <v>28</v>
      </c>
      <c r="J9207" t="s">
        <v>72</v>
      </c>
      <c r="K9207" t="s">
        <v>1254</v>
      </c>
      <c r="L9207" t="s">
        <v>706</v>
      </c>
      <c r="M9207" t="s">
        <v>69</v>
      </c>
      <c r="N9207" s="2">
        <v>40657</v>
      </c>
      <c r="O9207" s="2">
        <v>40659</v>
      </c>
      <c r="P9207">
        <v>3</v>
      </c>
      <c r="Q9207" s="1">
        <v>0</v>
      </c>
      <c r="R9207">
        <v>20.99</v>
      </c>
      <c r="S9207">
        <v>4.8099999999999996</v>
      </c>
      <c r="T9207">
        <f t="shared" si="143"/>
        <v>62.97</v>
      </c>
    </row>
    <row r="9208" spans="1:20" x14ac:dyDescent="0.25">
      <c r="A9208">
        <v>9207</v>
      </c>
      <c r="B9208">
        <v>89891</v>
      </c>
      <c r="C9208" t="s">
        <v>230</v>
      </c>
      <c r="D9208" t="s">
        <v>20</v>
      </c>
      <c r="E9208" t="s">
        <v>187</v>
      </c>
      <c r="F9208" t="s">
        <v>47</v>
      </c>
      <c r="G9208" t="s">
        <v>93</v>
      </c>
      <c r="H9208" t="s">
        <v>188</v>
      </c>
      <c r="I9208" t="s">
        <v>28</v>
      </c>
      <c r="J9208" t="s">
        <v>72</v>
      </c>
      <c r="K9208" t="s">
        <v>226</v>
      </c>
      <c r="L9208" t="s">
        <v>26</v>
      </c>
      <c r="M9208" t="s">
        <v>117</v>
      </c>
      <c r="N9208" s="2">
        <v>41578</v>
      </c>
      <c r="O9208" s="2">
        <v>41578</v>
      </c>
      <c r="P9208">
        <v>20</v>
      </c>
      <c r="Q9208" s="1">
        <v>7.0000000000000007E-2</v>
      </c>
      <c r="R9208">
        <v>1.74</v>
      </c>
      <c r="S9208">
        <v>4.08</v>
      </c>
      <c r="T9208">
        <f t="shared" si="143"/>
        <v>34.799999999999997</v>
      </c>
    </row>
    <row r="9209" spans="1:20" x14ac:dyDescent="0.25">
      <c r="A9209">
        <v>9208</v>
      </c>
      <c r="B9209">
        <v>89606</v>
      </c>
      <c r="C9209" t="s">
        <v>965</v>
      </c>
      <c r="D9209" t="s">
        <v>20</v>
      </c>
      <c r="E9209" t="s">
        <v>39</v>
      </c>
      <c r="F9209" t="s">
        <v>31</v>
      </c>
      <c r="G9209" t="s">
        <v>48</v>
      </c>
      <c r="H9209" t="s">
        <v>42</v>
      </c>
      <c r="I9209" t="s">
        <v>28</v>
      </c>
      <c r="J9209" t="s">
        <v>84</v>
      </c>
      <c r="K9209" t="s">
        <v>184</v>
      </c>
      <c r="L9209" t="s">
        <v>192</v>
      </c>
      <c r="M9209" t="s">
        <v>83</v>
      </c>
      <c r="N9209" s="2">
        <v>41498</v>
      </c>
      <c r="O9209" s="2">
        <v>41503</v>
      </c>
      <c r="P9209">
        <v>18</v>
      </c>
      <c r="Q9209" s="1">
        <v>0</v>
      </c>
      <c r="R9209">
        <v>4.13</v>
      </c>
      <c r="S9209">
        <v>0.99</v>
      </c>
      <c r="T9209">
        <f t="shared" si="143"/>
        <v>74.34</v>
      </c>
    </row>
    <row r="9210" spans="1:20" x14ac:dyDescent="0.25">
      <c r="A9210">
        <v>9209</v>
      </c>
      <c r="B9210">
        <v>89348</v>
      </c>
      <c r="C9210" t="s">
        <v>629</v>
      </c>
      <c r="D9210" t="s">
        <v>20</v>
      </c>
      <c r="E9210" t="s">
        <v>39</v>
      </c>
      <c r="F9210" t="s">
        <v>31</v>
      </c>
      <c r="G9210" t="s">
        <v>48</v>
      </c>
      <c r="H9210" t="s">
        <v>42</v>
      </c>
      <c r="I9210" t="s">
        <v>28</v>
      </c>
      <c r="J9210" t="s">
        <v>84</v>
      </c>
      <c r="K9210" t="s">
        <v>181</v>
      </c>
      <c r="L9210" t="s">
        <v>192</v>
      </c>
      <c r="M9210" t="s">
        <v>139</v>
      </c>
      <c r="N9210" s="2">
        <v>40989</v>
      </c>
      <c r="O9210" s="2">
        <v>40994</v>
      </c>
      <c r="P9210">
        <v>8</v>
      </c>
      <c r="Q9210" s="1">
        <v>0.03</v>
      </c>
      <c r="R9210">
        <v>2.88</v>
      </c>
      <c r="S9210">
        <v>0.99</v>
      </c>
      <c r="T9210">
        <f t="shared" si="143"/>
        <v>23.04</v>
      </c>
    </row>
    <row r="9211" spans="1:20" x14ac:dyDescent="0.25">
      <c r="A9211">
        <v>9210</v>
      </c>
      <c r="B9211">
        <v>89348</v>
      </c>
      <c r="C9211" t="s">
        <v>629</v>
      </c>
      <c r="D9211" t="s">
        <v>578</v>
      </c>
      <c r="E9211" t="s">
        <v>187</v>
      </c>
      <c r="F9211" t="s">
        <v>31</v>
      </c>
      <c r="G9211" t="s">
        <v>48</v>
      </c>
      <c r="H9211" t="s">
        <v>219</v>
      </c>
      <c r="I9211" t="s">
        <v>28</v>
      </c>
      <c r="J9211" t="s">
        <v>84</v>
      </c>
      <c r="K9211" t="s">
        <v>68</v>
      </c>
      <c r="L9211" t="s">
        <v>283</v>
      </c>
      <c r="M9211" t="s">
        <v>121</v>
      </c>
      <c r="N9211" s="2">
        <v>40989</v>
      </c>
      <c r="O9211" s="2">
        <v>40994</v>
      </c>
      <c r="P9211">
        <v>13</v>
      </c>
      <c r="Q9211" s="1">
        <v>0.1</v>
      </c>
      <c r="R9211">
        <v>85.29</v>
      </c>
      <c r="S9211">
        <v>60</v>
      </c>
      <c r="T9211">
        <f t="shared" si="143"/>
        <v>1108.77</v>
      </c>
    </row>
    <row r="9212" spans="1:20" x14ac:dyDescent="0.25">
      <c r="A9212">
        <v>9211</v>
      </c>
      <c r="B9212">
        <v>90310</v>
      </c>
      <c r="C9212" t="s">
        <v>1475</v>
      </c>
      <c r="D9212" t="s">
        <v>20</v>
      </c>
      <c r="E9212" t="s">
        <v>39</v>
      </c>
      <c r="F9212" t="s">
        <v>31</v>
      </c>
      <c r="G9212" t="s">
        <v>93</v>
      </c>
      <c r="H9212" t="s">
        <v>61</v>
      </c>
      <c r="I9212" t="s">
        <v>28</v>
      </c>
      <c r="J9212" t="s">
        <v>84</v>
      </c>
      <c r="K9212" t="s">
        <v>101</v>
      </c>
      <c r="L9212" t="s">
        <v>192</v>
      </c>
      <c r="M9212" t="s">
        <v>121</v>
      </c>
      <c r="N9212" s="2">
        <v>40674</v>
      </c>
      <c r="O9212" s="2">
        <v>40676</v>
      </c>
      <c r="P9212">
        <v>8</v>
      </c>
      <c r="Q9212" s="1">
        <v>7.0000000000000007E-2</v>
      </c>
      <c r="R9212">
        <v>6.48</v>
      </c>
      <c r="S9212">
        <v>5.94</v>
      </c>
      <c r="T9212">
        <f t="shared" si="143"/>
        <v>51.84</v>
      </c>
    </row>
    <row r="9213" spans="1:20" x14ac:dyDescent="0.25">
      <c r="A9213">
        <v>9212</v>
      </c>
      <c r="B9213">
        <v>89585</v>
      </c>
      <c r="C9213" t="s">
        <v>408</v>
      </c>
      <c r="D9213" t="s">
        <v>20</v>
      </c>
      <c r="E9213" t="s">
        <v>21</v>
      </c>
      <c r="F9213" t="s">
        <v>47</v>
      </c>
      <c r="G9213" t="s">
        <v>48</v>
      </c>
      <c r="H9213" t="s">
        <v>33</v>
      </c>
      <c r="I9213" t="s">
        <v>28</v>
      </c>
      <c r="J9213" t="s">
        <v>84</v>
      </c>
      <c r="K9213" t="s">
        <v>409</v>
      </c>
      <c r="L9213" t="s">
        <v>26</v>
      </c>
      <c r="M9213" t="s">
        <v>160</v>
      </c>
      <c r="N9213" s="2">
        <v>40277</v>
      </c>
      <c r="O9213" s="2">
        <v>40279</v>
      </c>
      <c r="P9213">
        <v>12</v>
      </c>
      <c r="Q9213" s="1">
        <v>7.0000000000000007E-2</v>
      </c>
      <c r="R9213">
        <v>2.12</v>
      </c>
      <c r="S9213">
        <v>1.99</v>
      </c>
      <c r="T9213">
        <f t="shared" si="143"/>
        <v>25.44</v>
      </c>
    </row>
    <row r="9214" spans="1:20" x14ac:dyDescent="0.25">
      <c r="A9214">
        <v>9213</v>
      </c>
      <c r="B9214">
        <v>89588</v>
      </c>
      <c r="C9214" t="s">
        <v>235</v>
      </c>
      <c r="D9214" t="s">
        <v>20</v>
      </c>
      <c r="E9214" t="s">
        <v>39</v>
      </c>
      <c r="F9214" t="s">
        <v>47</v>
      </c>
      <c r="G9214" t="s">
        <v>48</v>
      </c>
      <c r="H9214" t="s">
        <v>94</v>
      </c>
      <c r="I9214" t="s">
        <v>28</v>
      </c>
      <c r="J9214" t="s">
        <v>84</v>
      </c>
      <c r="K9214" t="s">
        <v>50</v>
      </c>
      <c r="L9214" t="s">
        <v>44</v>
      </c>
      <c r="M9214" t="s">
        <v>160</v>
      </c>
      <c r="N9214" s="2">
        <v>41373</v>
      </c>
      <c r="O9214" s="2">
        <v>41380</v>
      </c>
      <c r="P9214">
        <v>3</v>
      </c>
      <c r="Q9214" s="1">
        <v>7.0000000000000007E-2</v>
      </c>
      <c r="R9214">
        <v>1.76</v>
      </c>
      <c r="S9214">
        <v>0.7</v>
      </c>
      <c r="T9214">
        <f t="shared" si="143"/>
        <v>5.28</v>
      </c>
    </row>
    <row r="9215" spans="1:20" x14ac:dyDescent="0.25">
      <c r="A9215">
        <v>9214</v>
      </c>
      <c r="B9215">
        <v>88446</v>
      </c>
      <c r="C9215" t="s">
        <v>2082</v>
      </c>
      <c r="D9215" t="s">
        <v>20</v>
      </c>
      <c r="E9215" t="s">
        <v>21</v>
      </c>
      <c r="F9215" t="s">
        <v>31</v>
      </c>
      <c r="G9215" t="s">
        <v>41</v>
      </c>
      <c r="H9215" t="s">
        <v>24</v>
      </c>
      <c r="I9215" t="s">
        <v>28</v>
      </c>
      <c r="J9215" t="s">
        <v>84</v>
      </c>
      <c r="K9215" t="s">
        <v>1243</v>
      </c>
      <c r="L9215" t="s">
        <v>746</v>
      </c>
      <c r="M9215" t="s">
        <v>69</v>
      </c>
      <c r="N9215" s="2">
        <v>41335</v>
      </c>
      <c r="O9215" s="2">
        <v>41336</v>
      </c>
      <c r="P9215">
        <v>7</v>
      </c>
      <c r="Q9215" s="1">
        <v>0.01</v>
      </c>
      <c r="R9215">
        <v>499.99</v>
      </c>
      <c r="S9215">
        <v>24.49</v>
      </c>
      <c r="T9215">
        <f t="shared" si="143"/>
        <v>3499.9300000000003</v>
      </c>
    </row>
    <row r="9216" spans="1:20" x14ac:dyDescent="0.25">
      <c r="A9216">
        <v>9215</v>
      </c>
      <c r="B9216">
        <v>88446</v>
      </c>
      <c r="C9216" t="s">
        <v>2082</v>
      </c>
      <c r="D9216" t="s">
        <v>20</v>
      </c>
      <c r="E9216" t="s">
        <v>39</v>
      </c>
      <c r="F9216" t="s">
        <v>31</v>
      </c>
      <c r="G9216" t="s">
        <v>41</v>
      </c>
      <c r="H9216" t="s">
        <v>42</v>
      </c>
      <c r="I9216" t="s">
        <v>28</v>
      </c>
      <c r="J9216" t="s">
        <v>84</v>
      </c>
      <c r="K9216" t="s">
        <v>228</v>
      </c>
      <c r="L9216" t="s">
        <v>26</v>
      </c>
      <c r="M9216" t="s">
        <v>131</v>
      </c>
      <c r="N9216" s="2">
        <v>41335</v>
      </c>
      <c r="O9216" s="2">
        <v>41335</v>
      </c>
      <c r="P9216">
        <v>1</v>
      </c>
      <c r="Q9216" s="1">
        <v>0.09</v>
      </c>
      <c r="R9216">
        <v>21.98</v>
      </c>
      <c r="S9216">
        <v>2.87</v>
      </c>
      <c r="T9216">
        <f t="shared" si="143"/>
        <v>21.98</v>
      </c>
    </row>
    <row r="9217" spans="1:20" x14ac:dyDescent="0.25">
      <c r="A9217">
        <v>9216</v>
      </c>
      <c r="B9217">
        <v>86475</v>
      </c>
      <c r="C9217" t="s">
        <v>1244</v>
      </c>
      <c r="D9217" t="s">
        <v>20</v>
      </c>
      <c r="E9217" t="s">
        <v>39</v>
      </c>
      <c r="F9217" t="s">
        <v>31</v>
      </c>
      <c r="G9217" t="s">
        <v>32</v>
      </c>
      <c r="H9217" t="s">
        <v>49</v>
      </c>
      <c r="I9217" t="s">
        <v>28</v>
      </c>
      <c r="J9217" t="s">
        <v>84</v>
      </c>
      <c r="K9217" t="s">
        <v>68</v>
      </c>
      <c r="L9217" t="s">
        <v>44</v>
      </c>
      <c r="M9217" t="s">
        <v>121</v>
      </c>
      <c r="N9217" s="2">
        <v>41178</v>
      </c>
      <c r="O9217" s="2">
        <v>41178</v>
      </c>
      <c r="P9217">
        <v>23</v>
      </c>
      <c r="Q9217" s="1">
        <v>0.01</v>
      </c>
      <c r="R9217">
        <v>8.01</v>
      </c>
      <c r="S9217">
        <v>2.87</v>
      </c>
      <c r="T9217">
        <f t="shared" si="143"/>
        <v>184.23</v>
      </c>
    </row>
    <row r="9218" spans="1:20" x14ac:dyDescent="0.25">
      <c r="A9218">
        <v>9217</v>
      </c>
      <c r="B9218">
        <v>86475</v>
      </c>
      <c r="C9218" t="s">
        <v>1244</v>
      </c>
      <c r="D9218" t="s">
        <v>20</v>
      </c>
      <c r="E9218" t="s">
        <v>39</v>
      </c>
      <c r="F9218" t="s">
        <v>31</v>
      </c>
      <c r="G9218" t="s">
        <v>32</v>
      </c>
      <c r="H9218" t="s">
        <v>61</v>
      </c>
      <c r="I9218" t="s">
        <v>28</v>
      </c>
      <c r="J9218" t="s">
        <v>84</v>
      </c>
      <c r="K9218" t="s">
        <v>43</v>
      </c>
      <c r="L9218" t="s">
        <v>192</v>
      </c>
      <c r="M9218" t="s">
        <v>141</v>
      </c>
      <c r="N9218" s="2">
        <v>41178</v>
      </c>
      <c r="O9218" s="2">
        <v>41179</v>
      </c>
      <c r="P9218">
        <v>14</v>
      </c>
      <c r="Q9218" s="1">
        <v>0.09</v>
      </c>
      <c r="R9218">
        <v>4.9800000000000004</v>
      </c>
      <c r="S9218">
        <v>5.0199999999999996</v>
      </c>
      <c r="T9218">
        <f t="shared" si="143"/>
        <v>69.72</v>
      </c>
    </row>
    <row r="9219" spans="1:20" x14ac:dyDescent="0.25">
      <c r="A9219">
        <v>9218</v>
      </c>
      <c r="B9219">
        <v>86249</v>
      </c>
      <c r="C9219" t="s">
        <v>1703</v>
      </c>
      <c r="D9219" t="s">
        <v>20</v>
      </c>
      <c r="E9219" t="s">
        <v>21</v>
      </c>
      <c r="F9219" t="s">
        <v>22</v>
      </c>
      <c r="G9219" t="s">
        <v>23</v>
      </c>
      <c r="H9219" t="s">
        <v>33</v>
      </c>
      <c r="I9219" t="s">
        <v>28</v>
      </c>
      <c r="J9219" t="s">
        <v>84</v>
      </c>
      <c r="K9219" t="s">
        <v>1138</v>
      </c>
      <c r="L9219" t="s">
        <v>192</v>
      </c>
      <c r="M9219" t="s">
        <v>499</v>
      </c>
      <c r="N9219" s="2">
        <v>41624</v>
      </c>
      <c r="O9219" s="2">
        <v>41625</v>
      </c>
      <c r="P9219">
        <v>25</v>
      </c>
      <c r="Q9219" s="1">
        <v>0.02</v>
      </c>
      <c r="R9219">
        <v>35.99</v>
      </c>
      <c r="S9219">
        <v>1.1000000000000001</v>
      </c>
      <c r="T9219">
        <f t="shared" ref="T9219:T9282" si="144">R9219*P9219</f>
        <v>899.75</v>
      </c>
    </row>
    <row r="9220" spans="1:20" x14ac:dyDescent="0.25">
      <c r="A9220">
        <v>9219</v>
      </c>
      <c r="B9220">
        <v>89043</v>
      </c>
      <c r="C9220" t="s">
        <v>1440</v>
      </c>
      <c r="D9220" t="s">
        <v>20</v>
      </c>
      <c r="E9220" t="s">
        <v>39</v>
      </c>
      <c r="F9220" t="s">
        <v>31</v>
      </c>
      <c r="G9220" t="s">
        <v>48</v>
      </c>
      <c r="H9220" t="s">
        <v>61</v>
      </c>
      <c r="I9220" t="s">
        <v>28</v>
      </c>
      <c r="J9220" t="s">
        <v>84</v>
      </c>
      <c r="K9220" t="s">
        <v>101</v>
      </c>
      <c r="L9220" t="s">
        <v>192</v>
      </c>
      <c r="M9220" t="s">
        <v>121</v>
      </c>
      <c r="N9220" s="2">
        <v>41311</v>
      </c>
      <c r="O9220" s="2">
        <v>41318</v>
      </c>
      <c r="P9220">
        <v>3</v>
      </c>
      <c r="Q9220" s="1">
        <v>0.09</v>
      </c>
      <c r="R9220">
        <v>5.98</v>
      </c>
      <c r="S9220">
        <v>5.15</v>
      </c>
      <c r="T9220">
        <f t="shared" si="144"/>
        <v>17.940000000000001</v>
      </c>
    </row>
    <row r="9221" spans="1:20" x14ac:dyDescent="0.25">
      <c r="A9221">
        <v>9220</v>
      </c>
      <c r="B9221">
        <v>89718</v>
      </c>
      <c r="C9221" t="s">
        <v>1083</v>
      </c>
      <c r="D9221" t="s">
        <v>20</v>
      </c>
      <c r="E9221" t="s">
        <v>39</v>
      </c>
      <c r="F9221" t="s">
        <v>40</v>
      </c>
      <c r="G9221" t="s">
        <v>41</v>
      </c>
      <c r="H9221" t="s">
        <v>89</v>
      </c>
      <c r="I9221" t="s">
        <v>28</v>
      </c>
      <c r="J9221" t="s">
        <v>84</v>
      </c>
      <c r="K9221" t="s">
        <v>172</v>
      </c>
      <c r="L9221" t="s">
        <v>706</v>
      </c>
      <c r="M9221" t="s">
        <v>309</v>
      </c>
      <c r="N9221" s="2">
        <v>40939</v>
      </c>
      <c r="O9221" s="2">
        <v>40941</v>
      </c>
      <c r="P9221">
        <v>8</v>
      </c>
      <c r="Q9221" s="1">
        <v>7.0000000000000007E-2</v>
      </c>
      <c r="R9221">
        <v>46.89</v>
      </c>
      <c r="S9221">
        <v>5.0999999999999996</v>
      </c>
      <c r="T9221">
        <f t="shared" si="144"/>
        <v>375.12</v>
      </c>
    </row>
    <row r="9222" spans="1:20" x14ac:dyDescent="0.25">
      <c r="A9222">
        <v>9221</v>
      </c>
      <c r="B9222">
        <v>87864</v>
      </c>
      <c r="C9222" t="s">
        <v>1774</v>
      </c>
      <c r="D9222" t="s">
        <v>578</v>
      </c>
      <c r="E9222" t="s">
        <v>21</v>
      </c>
      <c r="F9222" t="s">
        <v>40</v>
      </c>
      <c r="G9222" t="s">
        <v>23</v>
      </c>
      <c r="H9222" t="s">
        <v>24</v>
      </c>
      <c r="I9222" t="s">
        <v>28</v>
      </c>
      <c r="J9222" t="s">
        <v>84</v>
      </c>
      <c r="K9222" t="s">
        <v>1447</v>
      </c>
      <c r="L9222" t="s">
        <v>283</v>
      </c>
      <c r="M9222" t="s">
        <v>59</v>
      </c>
      <c r="N9222" s="2">
        <v>40815</v>
      </c>
      <c r="O9222" s="2">
        <v>40815</v>
      </c>
      <c r="P9222">
        <v>18</v>
      </c>
      <c r="Q9222" s="1">
        <v>0.05</v>
      </c>
      <c r="R9222">
        <v>90.97</v>
      </c>
      <c r="S9222">
        <v>14</v>
      </c>
      <c r="T9222">
        <f t="shared" si="144"/>
        <v>1637.46</v>
      </c>
    </row>
    <row r="9223" spans="1:20" x14ac:dyDescent="0.25">
      <c r="A9223">
        <v>9222</v>
      </c>
      <c r="B9223">
        <v>87640</v>
      </c>
      <c r="C9223" t="s">
        <v>2160</v>
      </c>
      <c r="D9223" t="s">
        <v>38</v>
      </c>
      <c r="E9223" t="s">
        <v>39</v>
      </c>
      <c r="F9223" t="s">
        <v>31</v>
      </c>
      <c r="G9223" t="s">
        <v>23</v>
      </c>
      <c r="H9223" t="s">
        <v>78</v>
      </c>
      <c r="I9223" t="s">
        <v>28</v>
      </c>
      <c r="J9223" t="s">
        <v>84</v>
      </c>
      <c r="K9223" t="s">
        <v>291</v>
      </c>
      <c r="L9223" t="s">
        <v>192</v>
      </c>
      <c r="M9223" t="s">
        <v>631</v>
      </c>
      <c r="N9223" s="2">
        <v>41231</v>
      </c>
      <c r="O9223" s="2">
        <v>41233</v>
      </c>
      <c r="P9223">
        <v>16</v>
      </c>
      <c r="Q9223" s="1">
        <v>0.02</v>
      </c>
      <c r="R9223">
        <v>30.98</v>
      </c>
      <c r="S9223">
        <v>17.079999999999998</v>
      </c>
      <c r="T9223">
        <f t="shared" si="144"/>
        <v>495.68</v>
      </c>
    </row>
    <row r="9224" spans="1:20" x14ac:dyDescent="0.25">
      <c r="A9224">
        <v>9223</v>
      </c>
      <c r="B9224">
        <v>89967</v>
      </c>
      <c r="C9224" t="s">
        <v>1721</v>
      </c>
      <c r="D9224" t="s">
        <v>20</v>
      </c>
      <c r="E9224" t="s">
        <v>21</v>
      </c>
      <c r="F9224" t="s">
        <v>22</v>
      </c>
      <c r="G9224" t="s">
        <v>93</v>
      </c>
      <c r="H9224" t="s">
        <v>24</v>
      </c>
      <c r="I9224" t="s">
        <v>28</v>
      </c>
      <c r="J9224" t="s">
        <v>84</v>
      </c>
      <c r="K9224" t="s">
        <v>198</v>
      </c>
      <c r="L9224" t="s">
        <v>26</v>
      </c>
      <c r="M9224" t="s">
        <v>173</v>
      </c>
      <c r="N9224" s="2">
        <v>41420</v>
      </c>
      <c r="O9224" s="2">
        <v>41421</v>
      </c>
      <c r="P9224">
        <v>10</v>
      </c>
      <c r="Q9224" s="1">
        <v>0.09</v>
      </c>
      <c r="R9224">
        <v>8.5</v>
      </c>
      <c r="S9224">
        <v>1.99</v>
      </c>
      <c r="T9224">
        <f t="shared" si="144"/>
        <v>85</v>
      </c>
    </row>
    <row r="9225" spans="1:20" x14ac:dyDescent="0.25">
      <c r="A9225">
        <v>9224</v>
      </c>
      <c r="B9225">
        <v>89967</v>
      </c>
      <c r="C9225" t="s">
        <v>1721</v>
      </c>
      <c r="D9225" t="s">
        <v>20</v>
      </c>
      <c r="E9225" t="s">
        <v>187</v>
      </c>
      <c r="F9225" t="s">
        <v>22</v>
      </c>
      <c r="G9225" t="s">
        <v>93</v>
      </c>
      <c r="H9225" t="s">
        <v>217</v>
      </c>
      <c r="I9225" t="s">
        <v>28</v>
      </c>
      <c r="J9225" t="s">
        <v>84</v>
      </c>
      <c r="K9225" t="s">
        <v>158</v>
      </c>
      <c r="L9225" t="s">
        <v>44</v>
      </c>
      <c r="M9225" t="s">
        <v>27</v>
      </c>
      <c r="N9225" s="2">
        <v>41420</v>
      </c>
      <c r="O9225" s="2">
        <v>41421</v>
      </c>
      <c r="P9225">
        <v>10</v>
      </c>
      <c r="Q9225" s="1">
        <v>0.02</v>
      </c>
      <c r="R9225">
        <v>8.34</v>
      </c>
      <c r="S9225">
        <v>0.96</v>
      </c>
      <c r="T9225">
        <f t="shared" si="144"/>
        <v>83.4</v>
      </c>
    </row>
    <row r="9226" spans="1:20" x14ac:dyDescent="0.25">
      <c r="A9226">
        <v>9225</v>
      </c>
      <c r="B9226">
        <v>89967</v>
      </c>
      <c r="C9226" t="s">
        <v>1721</v>
      </c>
      <c r="D9226" t="s">
        <v>20</v>
      </c>
      <c r="E9226" t="s">
        <v>39</v>
      </c>
      <c r="F9226" t="s">
        <v>22</v>
      </c>
      <c r="G9226" t="s">
        <v>93</v>
      </c>
      <c r="H9226" t="s">
        <v>54</v>
      </c>
      <c r="I9226" t="s">
        <v>28</v>
      </c>
      <c r="J9226" t="s">
        <v>84</v>
      </c>
      <c r="K9226" t="s">
        <v>58</v>
      </c>
      <c r="L9226" t="s">
        <v>192</v>
      </c>
      <c r="M9226" t="s">
        <v>86</v>
      </c>
      <c r="N9226" s="2">
        <v>41420</v>
      </c>
      <c r="O9226" s="2">
        <v>41422</v>
      </c>
      <c r="P9226">
        <v>10</v>
      </c>
      <c r="Q9226" s="1">
        <v>0.02</v>
      </c>
      <c r="R9226">
        <v>48.91</v>
      </c>
      <c r="S9226">
        <v>5.81</v>
      </c>
      <c r="T9226">
        <f t="shared" si="144"/>
        <v>489.09999999999997</v>
      </c>
    </row>
    <row r="9227" spans="1:20" x14ac:dyDescent="0.25">
      <c r="A9227">
        <v>9226</v>
      </c>
      <c r="B9227">
        <v>89151</v>
      </c>
      <c r="C9227" t="s">
        <v>719</v>
      </c>
      <c r="D9227" t="s">
        <v>20</v>
      </c>
      <c r="E9227" t="s">
        <v>39</v>
      </c>
      <c r="F9227" t="s">
        <v>40</v>
      </c>
      <c r="G9227" t="s">
        <v>23</v>
      </c>
      <c r="H9227" t="s">
        <v>54</v>
      </c>
      <c r="I9227" t="s">
        <v>28</v>
      </c>
      <c r="J9227" t="s">
        <v>84</v>
      </c>
      <c r="K9227" t="s">
        <v>289</v>
      </c>
      <c r="L9227" t="s">
        <v>192</v>
      </c>
      <c r="M9227" t="s">
        <v>393</v>
      </c>
      <c r="N9227" s="2">
        <v>41110</v>
      </c>
      <c r="O9227" s="2">
        <v>41112</v>
      </c>
      <c r="P9227">
        <v>2</v>
      </c>
      <c r="Q9227" s="1">
        <v>0.02</v>
      </c>
      <c r="R9227">
        <v>3.08</v>
      </c>
      <c r="S9227">
        <v>0.99</v>
      </c>
      <c r="T9227">
        <f t="shared" si="144"/>
        <v>6.16</v>
      </c>
    </row>
    <row r="9228" spans="1:20" x14ac:dyDescent="0.25">
      <c r="A9228">
        <v>9227</v>
      </c>
      <c r="B9228">
        <v>91161</v>
      </c>
      <c r="C9228" t="s">
        <v>917</v>
      </c>
      <c r="D9228" t="s">
        <v>20</v>
      </c>
      <c r="E9228" t="s">
        <v>39</v>
      </c>
      <c r="F9228" t="s">
        <v>47</v>
      </c>
      <c r="G9228" t="s">
        <v>23</v>
      </c>
      <c r="H9228" t="s">
        <v>61</v>
      </c>
      <c r="I9228" t="s">
        <v>28</v>
      </c>
      <c r="J9228" t="s">
        <v>84</v>
      </c>
      <c r="K9228" t="s">
        <v>226</v>
      </c>
      <c r="L9228" t="s">
        <v>192</v>
      </c>
      <c r="M9228" t="s">
        <v>134</v>
      </c>
      <c r="N9228" s="2">
        <v>40952</v>
      </c>
      <c r="O9228" s="2">
        <v>40954</v>
      </c>
      <c r="P9228">
        <v>8</v>
      </c>
      <c r="Q9228" s="1">
        <v>0.05</v>
      </c>
      <c r="R9228">
        <v>4.55</v>
      </c>
      <c r="S9228">
        <v>1.49</v>
      </c>
      <c r="T9228">
        <f t="shared" si="144"/>
        <v>36.4</v>
      </c>
    </row>
    <row r="9229" spans="1:20" x14ac:dyDescent="0.25">
      <c r="A9229">
        <v>9228</v>
      </c>
      <c r="B9229">
        <v>88934</v>
      </c>
      <c r="C9229" t="s">
        <v>996</v>
      </c>
      <c r="D9229" t="s">
        <v>20</v>
      </c>
      <c r="E9229" t="s">
        <v>21</v>
      </c>
      <c r="F9229" t="s">
        <v>47</v>
      </c>
      <c r="G9229" t="s">
        <v>41</v>
      </c>
      <c r="H9229" t="s">
        <v>24</v>
      </c>
      <c r="I9229" t="s">
        <v>28</v>
      </c>
      <c r="J9229" t="s">
        <v>84</v>
      </c>
      <c r="K9229" t="s">
        <v>25</v>
      </c>
      <c r="L9229" t="s">
        <v>26</v>
      </c>
      <c r="M9229" t="s">
        <v>111</v>
      </c>
      <c r="N9229" s="2">
        <v>40936</v>
      </c>
      <c r="O9229" s="2">
        <v>40936</v>
      </c>
      <c r="P9229">
        <v>3</v>
      </c>
      <c r="Q9229" s="1">
        <v>0.09</v>
      </c>
      <c r="R9229">
        <v>28.48</v>
      </c>
      <c r="S9229">
        <v>1.99</v>
      </c>
      <c r="T9229">
        <f t="shared" si="144"/>
        <v>85.44</v>
      </c>
    </row>
    <row r="9230" spans="1:20" x14ac:dyDescent="0.25">
      <c r="A9230">
        <v>9229</v>
      </c>
      <c r="B9230">
        <v>88934</v>
      </c>
      <c r="C9230" t="s">
        <v>996</v>
      </c>
      <c r="D9230" t="s">
        <v>20</v>
      </c>
      <c r="E9230" t="s">
        <v>187</v>
      </c>
      <c r="F9230" t="s">
        <v>47</v>
      </c>
      <c r="G9230" t="s">
        <v>41</v>
      </c>
      <c r="H9230" t="s">
        <v>219</v>
      </c>
      <c r="I9230" t="s">
        <v>28</v>
      </c>
      <c r="J9230" t="s">
        <v>84</v>
      </c>
      <c r="K9230" t="s">
        <v>226</v>
      </c>
      <c r="L9230" t="s">
        <v>192</v>
      </c>
      <c r="M9230" t="s">
        <v>111</v>
      </c>
      <c r="N9230" s="2">
        <v>40936</v>
      </c>
      <c r="O9230" s="2">
        <v>40938</v>
      </c>
      <c r="P9230">
        <v>7</v>
      </c>
      <c r="Q9230" s="1">
        <v>0.06</v>
      </c>
      <c r="R9230">
        <v>4.1399999999999997</v>
      </c>
      <c r="S9230">
        <v>6.6</v>
      </c>
      <c r="T9230">
        <f t="shared" si="144"/>
        <v>28.979999999999997</v>
      </c>
    </row>
    <row r="9231" spans="1:20" x14ac:dyDescent="0.25">
      <c r="A9231">
        <v>9230</v>
      </c>
      <c r="B9231">
        <v>90069</v>
      </c>
      <c r="C9231" t="s">
        <v>1328</v>
      </c>
      <c r="D9231" t="s">
        <v>38</v>
      </c>
      <c r="E9231" t="s">
        <v>39</v>
      </c>
      <c r="F9231" t="s">
        <v>31</v>
      </c>
      <c r="G9231" t="s">
        <v>32</v>
      </c>
      <c r="H9231" t="s">
        <v>49</v>
      </c>
      <c r="I9231" t="s">
        <v>28</v>
      </c>
      <c r="J9231" t="s">
        <v>84</v>
      </c>
      <c r="K9231" t="s">
        <v>62</v>
      </c>
      <c r="L9231" t="s">
        <v>192</v>
      </c>
      <c r="M9231" t="s">
        <v>279</v>
      </c>
      <c r="N9231" s="2">
        <v>40323</v>
      </c>
      <c r="O9231" s="2">
        <v>40325</v>
      </c>
      <c r="P9231">
        <v>4</v>
      </c>
      <c r="Q9231" s="1">
        <v>0.03</v>
      </c>
      <c r="R9231">
        <v>5.44</v>
      </c>
      <c r="S9231">
        <v>7.46</v>
      </c>
      <c r="T9231">
        <f t="shared" si="144"/>
        <v>21.76</v>
      </c>
    </row>
    <row r="9232" spans="1:20" x14ac:dyDescent="0.25">
      <c r="A9232">
        <v>9231</v>
      </c>
      <c r="B9232">
        <v>90069</v>
      </c>
      <c r="C9232" t="s">
        <v>1328</v>
      </c>
      <c r="D9232" t="s">
        <v>20</v>
      </c>
      <c r="E9232" t="s">
        <v>39</v>
      </c>
      <c r="F9232" t="s">
        <v>31</v>
      </c>
      <c r="G9232" t="s">
        <v>32</v>
      </c>
      <c r="H9232" t="s">
        <v>89</v>
      </c>
      <c r="I9232" t="s">
        <v>28</v>
      </c>
      <c r="J9232" t="s">
        <v>84</v>
      </c>
      <c r="K9232" t="s">
        <v>138</v>
      </c>
      <c r="L9232" t="s">
        <v>192</v>
      </c>
      <c r="M9232" t="s">
        <v>178</v>
      </c>
      <c r="N9232" s="2">
        <v>40323</v>
      </c>
      <c r="O9232" s="2">
        <v>40324</v>
      </c>
      <c r="P9232">
        <v>8</v>
      </c>
      <c r="Q9232" s="1">
        <v>0.08</v>
      </c>
      <c r="R9232">
        <v>26.38</v>
      </c>
      <c r="S9232">
        <v>5.58</v>
      </c>
      <c r="T9232">
        <f t="shared" si="144"/>
        <v>211.04</v>
      </c>
    </row>
    <row r="9233" spans="1:20" x14ac:dyDescent="0.25">
      <c r="A9233">
        <v>9232</v>
      </c>
      <c r="B9233">
        <v>90069</v>
      </c>
      <c r="C9233" t="s">
        <v>1328</v>
      </c>
      <c r="D9233" t="s">
        <v>20</v>
      </c>
      <c r="E9233" t="s">
        <v>21</v>
      </c>
      <c r="F9233" t="s">
        <v>31</v>
      </c>
      <c r="G9233" t="s">
        <v>32</v>
      </c>
      <c r="H9233" t="s">
        <v>24</v>
      </c>
      <c r="I9233" t="s">
        <v>28</v>
      </c>
      <c r="J9233" t="s">
        <v>84</v>
      </c>
      <c r="K9233" t="s">
        <v>1138</v>
      </c>
      <c r="L9233" t="s">
        <v>44</v>
      </c>
      <c r="M9233" t="s">
        <v>375</v>
      </c>
      <c r="N9233" s="2">
        <v>40323</v>
      </c>
      <c r="O9233" s="2">
        <v>40325</v>
      </c>
      <c r="P9233">
        <v>1</v>
      </c>
      <c r="Q9233" s="1">
        <v>0.06</v>
      </c>
      <c r="R9233">
        <v>20.99</v>
      </c>
      <c r="S9233">
        <v>2.5</v>
      </c>
      <c r="T9233">
        <f t="shared" si="144"/>
        <v>20.99</v>
      </c>
    </row>
    <row r="9234" spans="1:20" x14ac:dyDescent="0.25">
      <c r="A9234">
        <v>9233</v>
      </c>
      <c r="B9234">
        <v>88491</v>
      </c>
      <c r="C9234" t="s">
        <v>810</v>
      </c>
      <c r="D9234" t="s">
        <v>20</v>
      </c>
      <c r="E9234" t="s">
        <v>187</v>
      </c>
      <c r="F9234" t="s">
        <v>31</v>
      </c>
      <c r="G9234" t="s">
        <v>48</v>
      </c>
      <c r="H9234" t="s">
        <v>188</v>
      </c>
      <c r="I9234" t="s">
        <v>28</v>
      </c>
      <c r="J9234" t="s">
        <v>84</v>
      </c>
      <c r="K9234" t="s">
        <v>43</v>
      </c>
      <c r="L9234" t="s">
        <v>26</v>
      </c>
      <c r="M9234" t="s">
        <v>143</v>
      </c>
      <c r="N9234" s="2">
        <v>40767</v>
      </c>
      <c r="O9234" s="2">
        <v>40769</v>
      </c>
      <c r="P9234">
        <v>17</v>
      </c>
      <c r="Q9234" s="1">
        <v>0.03</v>
      </c>
      <c r="R9234">
        <v>14.98</v>
      </c>
      <c r="S9234">
        <v>8.99</v>
      </c>
      <c r="T9234">
        <f t="shared" si="144"/>
        <v>254.66</v>
      </c>
    </row>
    <row r="9235" spans="1:20" x14ac:dyDescent="0.25">
      <c r="A9235">
        <v>9234</v>
      </c>
      <c r="B9235">
        <v>90773</v>
      </c>
      <c r="C9235" t="s">
        <v>894</v>
      </c>
      <c r="D9235" t="s">
        <v>20</v>
      </c>
      <c r="E9235" t="s">
        <v>39</v>
      </c>
      <c r="F9235" t="s">
        <v>22</v>
      </c>
      <c r="G9235" t="s">
        <v>48</v>
      </c>
      <c r="H9235" t="s">
        <v>89</v>
      </c>
      <c r="I9235" t="s">
        <v>28</v>
      </c>
      <c r="J9235" t="s">
        <v>84</v>
      </c>
      <c r="K9235" t="s">
        <v>133</v>
      </c>
      <c r="L9235" t="s">
        <v>192</v>
      </c>
      <c r="M9235" t="s">
        <v>232</v>
      </c>
      <c r="N9235" s="2">
        <v>41331</v>
      </c>
      <c r="O9235" s="2">
        <v>41334</v>
      </c>
      <c r="P9235">
        <v>10</v>
      </c>
      <c r="Q9235" s="1">
        <v>0.02</v>
      </c>
      <c r="R9235">
        <v>11.19</v>
      </c>
      <c r="S9235">
        <v>5.03</v>
      </c>
      <c r="T9235">
        <f t="shared" si="144"/>
        <v>111.89999999999999</v>
      </c>
    </row>
    <row r="9236" spans="1:20" x14ac:dyDescent="0.25">
      <c r="A9236">
        <v>9235</v>
      </c>
      <c r="B9236">
        <v>90773</v>
      </c>
      <c r="C9236" t="s">
        <v>1112</v>
      </c>
      <c r="D9236" t="s">
        <v>20</v>
      </c>
      <c r="E9236" t="s">
        <v>21</v>
      </c>
      <c r="F9236" t="s">
        <v>31</v>
      </c>
      <c r="G9236" t="s">
        <v>48</v>
      </c>
      <c r="H9236" t="s">
        <v>33</v>
      </c>
      <c r="I9236" t="s">
        <v>28</v>
      </c>
      <c r="J9236" t="s">
        <v>84</v>
      </c>
      <c r="K9236" t="s">
        <v>409</v>
      </c>
      <c r="L9236" t="s">
        <v>26</v>
      </c>
      <c r="M9236" t="s">
        <v>66</v>
      </c>
      <c r="N9236" s="2">
        <v>41331</v>
      </c>
      <c r="O9236" s="2">
        <v>41339</v>
      </c>
      <c r="P9236">
        <v>1</v>
      </c>
      <c r="Q9236" s="1">
        <v>0.02</v>
      </c>
      <c r="R9236">
        <v>4.7699999999999996</v>
      </c>
      <c r="S9236">
        <v>2.39</v>
      </c>
      <c r="T9236">
        <f t="shared" si="144"/>
        <v>4.7699999999999996</v>
      </c>
    </row>
    <row r="9237" spans="1:20" x14ac:dyDescent="0.25">
      <c r="A9237">
        <v>9236</v>
      </c>
      <c r="B9237">
        <v>86844</v>
      </c>
      <c r="C9237" t="s">
        <v>702</v>
      </c>
      <c r="D9237" t="s">
        <v>38</v>
      </c>
      <c r="E9237" t="s">
        <v>39</v>
      </c>
      <c r="F9237" t="s">
        <v>31</v>
      </c>
      <c r="G9237" t="s">
        <v>41</v>
      </c>
      <c r="H9237" t="s">
        <v>61</v>
      </c>
      <c r="I9237" t="s">
        <v>28</v>
      </c>
      <c r="J9237" t="s">
        <v>84</v>
      </c>
      <c r="K9237" t="s">
        <v>289</v>
      </c>
      <c r="L9237" t="s">
        <v>192</v>
      </c>
      <c r="M9237" t="s">
        <v>296</v>
      </c>
      <c r="N9237" s="2">
        <v>41317</v>
      </c>
      <c r="O9237" s="2">
        <v>41320</v>
      </c>
      <c r="P9237">
        <v>3</v>
      </c>
      <c r="Q9237" s="1">
        <v>0.08</v>
      </c>
      <c r="R9237">
        <v>14.27</v>
      </c>
      <c r="S9237">
        <v>7.27</v>
      </c>
      <c r="T9237">
        <f t="shared" si="144"/>
        <v>42.81</v>
      </c>
    </row>
    <row r="9238" spans="1:20" x14ac:dyDescent="0.25">
      <c r="A9238">
        <v>9237</v>
      </c>
      <c r="B9238">
        <v>86836</v>
      </c>
      <c r="C9238" t="s">
        <v>702</v>
      </c>
      <c r="D9238" t="s">
        <v>20</v>
      </c>
      <c r="E9238" t="s">
        <v>39</v>
      </c>
      <c r="F9238" t="s">
        <v>31</v>
      </c>
      <c r="G9238" t="s">
        <v>41</v>
      </c>
      <c r="H9238" t="s">
        <v>78</v>
      </c>
      <c r="I9238" t="s">
        <v>28</v>
      </c>
      <c r="J9238" t="s">
        <v>84</v>
      </c>
      <c r="K9238" t="s">
        <v>172</v>
      </c>
      <c r="L9238" t="s">
        <v>44</v>
      </c>
      <c r="M9238" t="s">
        <v>131</v>
      </c>
      <c r="N9238" s="2">
        <v>40221</v>
      </c>
      <c r="O9238" s="2">
        <v>40224</v>
      </c>
      <c r="P9238">
        <v>6</v>
      </c>
      <c r="Q9238" s="1">
        <v>0.04</v>
      </c>
      <c r="R9238">
        <v>2.98</v>
      </c>
      <c r="S9238">
        <v>1.58</v>
      </c>
      <c r="T9238">
        <f t="shared" si="144"/>
        <v>17.88</v>
      </c>
    </row>
    <row r="9239" spans="1:20" x14ac:dyDescent="0.25">
      <c r="A9239">
        <v>9238</v>
      </c>
      <c r="B9239">
        <v>86836</v>
      </c>
      <c r="C9239" t="s">
        <v>702</v>
      </c>
      <c r="D9239" t="s">
        <v>20</v>
      </c>
      <c r="E9239" t="s">
        <v>21</v>
      </c>
      <c r="F9239" t="s">
        <v>31</v>
      </c>
      <c r="G9239" t="s">
        <v>41</v>
      </c>
      <c r="H9239" t="s">
        <v>33</v>
      </c>
      <c r="I9239" t="s">
        <v>28</v>
      </c>
      <c r="J9239" t="s">
        <v>84</v>
      </c>
      <c r="K9239" t="s">
        <v>1147</v>
      </c>
      <c r="L9239" t="s">
        <v>192</v>
      </c>
      <c r="M9239" t="s">
        <v>69</v>
      </c>
      <c r="N9239" s="2">
        <v>40221</v>
      </c>
      <c r="O9239" s="2">
        <v>40223</v>
      </c>
      <c r="P9239">
        <v>10</v>
      </c>
      <c r="Q9239" s="1">
        <v>0.05</v>
      </c>
      <c r="R9239">
        <v>115.99</v>
      </c>
      <c r="S9239">
        <v>2.5</v>
      </c>
      <c r="T9239">
        <f t="shared" si="144"/>
        <v>1159.8999999999999</v>
      </c>
    </row>
    <row r="9240" spans="1:20" x14ac:dyDescent="0.25">
      <c r="A9240">
        <v>9239</v>
      </c>
      <c r="B9240">
        <v>88112</v>
      </c>
      <c r="C9240" t="s">
        <v>313</v>
      </c>
      <c r="D9240" t="s">
        <v>20</v>
      </c>
      <c r="E9240" t="s">
        <v>39</v>
      </c>
      <c r="F9240" t="s">
        <v>22</v>
      </c>
      <c r="G9240" t="s">
        <v>48</v>
      </c>
      <c r="H9240" t="s">
        <v>89</v>
      </c>
      <c r="I9240" t="s">
        <v>28</v>
      </c>
      <c r="J9240" t="s">
        <v>84</v>
      </c>
      <c r="K9240" t="s">
        <v>74</v>
      </c>
      <c r="L9240" t="s">
        <v>44</v>
      </c>
      <c r="M9240" t="s">
        <v>246</v>
      </c>
      <c r="N9240" s="2">
        <v>41189</v>
      </c>
      <c r="O9240" s="2">
        <v>41194</v>
      </c>
      <c r="P9240">
        <v>10</v>
      </c>
      <c r="Q9240" s="1">
        <v>0.09</v>
      </c>
      <c r="R9240">
        <v>3.28</v>
      </c>
      <c r="S9240">
        <v>3.97</v>
      </c>
      <c r="T9240">
        <f t="shared" si="144"/>
        <v>32.799999999999997</v>
      </c>
    </row>
    <row r="9241" spans="1:20" x14ac:dyDescent="0.25">
      <c r="A9241">
        <v>9240</v>
      </c>
      <c r="B9241">
        <v>88112</v>
      </c>
      <c r="C9241" t="s">
        <v>313</v>
      </c>
      <c r="D9241" t="s">
        <v>20</v>
      </c>
      <c r="E9241" t="s">
        <v>21</v>
      </c>
      <c r="F9241" t="s">
        <v>22</v>
      </c>
      <c r="G9241" t="s">
        <v>48</v>
      </c>
      <c r="H9241" t="s">
        <v>206</v>
      </c>
      <c r="I9241" t="s">
        <v>28</v>
      </c>
      <c r="J9241" t="s">
        <v>84</v>
      </c>
      <c r="K9241" t="s">
        <v>1254</v>
      </c>
      <c r="L9241" t="s">
        <v>192</v>
      </c>
      <c r="M9241" t="s">
        <v>232</v>
      </c>
      <c r="N9241" s="2">
        <v>41189</v>
      </c>
      <c r="O9241" s="2">
        <v>41198</v>
      </c>
      <c r="P9241">
        <v>19</v>
      </c>
      <c r="Q9241" s="1">
        <v>0.02</v>
      </c>
      <c r="R9241">
        <v>125.99</v>
      </c>
      <c r="S9241">
        <v>8.99</v>
      </c>
      <c r="T9241">
        <f t="shared" si="144"/>
        <v>2393.81</v>
      </c>
    </row>
    <row r="9242" spans="1:20" x14ac:dyDescent="0.25">
      <c r="A9242">
        <v>9241</v>
      </c>
      <c r="B9242">
        <v>85884</v>
      </c>
      <c r="C9242" t="s">
        <v>1250</v>
      </c>
      <c r="D9242" t="s">
        <v>20</v>
      </c>
      <c r="E9242" t="s">
        <v>39</v>
      </c>
      <c r="F9242" t="s">
        <v>22</v>
      </c>
      <c r="G9242" t="s">
        <v>23</v>
      </c>
      <c r="H9242" t="s">
        <v>61</v>
      </c>
      <c r="I9242" t="s">
        <v>28</v>
      </c>
      <c r="J9242" t="s">
        <v>84</v>
      </c>
      <c r="K9242" t="s">
        <v>184</v>
      </c>
      <c r="L9242" t="s">
        <v>192</v>
      </c>
      <c r="M9242" t="s">
        <v>96</v>
      </c>
      <c r="N9242" s="2">
        <v>40937</v>
      </c>
      <c r="O9242" s="2">
        <v>40938</v>
      </c>
      <c r="P9242">
        <v>3</v>
      </c>
      <c r="Q9242" s="1">
        <v>0.05</v>
      </c>
      <c r="R9242">
        <v>70.97</v>
      </c>
      <c r="S9242">
        <v>3.5</v>
      </c>
      <c r="T9242">
        <f t="shared" si="144"/>
        <v>212.91</v>
      </c>
    </row>
    <row r="9243" spans="1:20" x14ac:dyDescent="0.25">
      <c r="A9243">
        <v>9242</v>
      </c>
      <c r="B9243">
        <v>85884</v>
      </c>
      <c r="C9243" t="s">
        <v>1250</v>
      </c>
      <c r="D9243" t="s">
        <v>20</v>
      </c>
      <c r="E9243" t="s">
        <v>39</v>
      </c>
      <c r="F9243" t="s">
        <v>22</v>
      </c>
      <c r="G9243" t="s">
        <v>23</v>
      </c>
      <c r="H9243" t="s">
        <v>49</v>
      </c>
      <c r="I9243" t="s">
        <v>28</v>
      </c>
      <c r="J9243" t="s">
        <v>52</v>
      </c>
      <c r="K9243" t="s">
        <v>291</v>
      </c>
      <c r="L9243" t="s">
        <v>192</v>
      </c>
      <c r="M9243" t="s">
        <v>80</v>
      </c>
      <c r="N9243" s="2">
        <v>40937</v>
      </c>
      <c r="O9243" s="2">
        <v>40938</v>
      </c>
      <c r="P9243">
        <v>11</v>
      </c>
      <c r="Q9243" s="1">
        <v>0.09</v>
      </c>
      <c r="R9243">
        <v>5.34</v>
      </c>
      <c r="S9243">
        <v>2.99</v>
      </c>
      <c r="T9243">
        <f t="shared" si="144"/>
        <v>58.739999999999995</v>
      </c>
    </row>
    <row r="9244" spans="1:20" x14ac:dyDescent="0.25">
      <c r="A9244">
        <v>9243</v>
      </c>
      <c r="B9244">
        <v>87012</v>
      </c>
      <c r="C9244" t="s">
        <v>1312</v>
      </c>
      <c r="D9244" t="s">
        <v>20</v>
      </c>
      <c r="E9244" t="s">
        <v>39</v>
      </c>
      <c r="F9244" t="s">
        <v>22</v>
      </c>
      <c r="G9244" t="s">
        <v>41</v>
      </c>
      <c r="H9244" t="s">
        <v>89</v>
      </c>
      <c r="I9244" t="s">
        <v>28</v>
      </c>
      <c r="J9244" t="s">
        <v>52</v>
      </c>
      <c r="K9244" t="s">
        <v>165</v>
      </c>
      <c r="L9244" t="s">
        <v>192</v>
      </c>
      <c r="M9244" t="s">
        <v>80</v>
      </c>
      <c r="N9244" s="2">
        <v>41322</v>
      </c>
      <c r="O9244" s="2">
        <v>41323</v>
      </c>
      <c r="P9244">
        <v>11</v>
      </c>
      <c r="Q9244" s="1">
        <v>0.02</v>
      </c>
      <c r="R9244">
        <v>5.34</v>
      </c>
      <c r="S9244">
        <v>2.99</v>
      </c>
      <c r="T9244">
        <f t="shared" si="144"/>
        <v>58.739999999999995</v>
      </c>
    </row>
    <row r="9245" spans="1:20" x14ac:dyDescent="0.25">
      <c r="A9245">
        <v>9244</v>
      </c>
      <c r="B9245">
        <v>87002</v>
      </c>
      <c r="C9245" t="s">
        <v>1312</v>
      </c>
      <c r="D9245" t="s">
        <v>20</v>
      </c>
      <c r="E9245" t="s">
        <v>187</v>
      </c>
      <c r="F9245" t="s">
        <v>22</v>
      </c>
      <c r="G9245" t="s">
        <v>41</v>
      </c>
      <c r="H9245" t="s">
        <v>188</v>
      </c>
      <c r="I9245" t="s">
        <v>28</v>
      </c>
      <c r="J9245" t="s">
        <v>52</v>
      </c>
      <c r="K9245" t="s">
        <v>71</v>
      </c>
      <c r="L9245" t="s">
        <v>706</v>
      </c>
      <c r="M9245" t="s">
        <v>137</v>
      </c>
      <c r="N9245" s="2">
        <v>40226</v>
      </c>
      <c r="O9245" s="2">
        <v>40228</v>
      </c>
      <c r="P9245">
        <v>3</v>
      </c>
      <c r="Q9245" s="1">
        <v>0.04</v>
      </c>
      <c r="R9245">
        <v>62.18</v>
      </c>
      <c r="S9245">
        <v>10.84</v>
      </c>
      <c r="T9245">
        <f t="shared" si="144"/>
        <v>186.54</v>
      </c>
    </row>
    <row r="9246" spans="1:20" x14ac:dyDescent="0.25">
      <c r="A9246">
        <v>9245</v>
      </c>
      <c r="B9246">
        <v>87012</v>
      </c>
      <c r="C9246" t="s">
        <v>1312</v>
      </c>
      <c r="D9246" t="s">
        <v>20</v>
      </c>
      <c r="E9246" t="s">
        <v>187</v>
      </c>
      <c r="F9246" t="s">
        <v>22</v>
      </c>
      <c r="G9246" t="s">
        <v>41</v>
      </c>
      <c r="H9246" t="s">
        <v>225</v>
      </c>
      <c r="I9246" t="s">
        <v>28</v>
      </c>
      <c r="J9246" t="s">
        <v>52</v>
      </c>
      <c r="K9246" t="s">
        <v>43</v>
      </c>
      <c r="L9246" t="s">
        <v>44</v>
      </c>
      <c r="M9246" t="s">
        <v>182</v>
      </c>
      <c r="N9246" s="2">
        <v>41322</v>
      </c>
      <c r="O9246" s="2">
        <v>41324</v>
      </c>
      <c r="P9246">
        <v>6</v>
      </c>
      <c r="Q9246" s="1">
        <v>0.03</v>
      </c>
      <c r="R9246">
        <v>41.47</v>
      </c>
      <c r="S9246">
        <v>34.200000000000003</v>
      </c>
      <c r="T9246">
        <f t="shared" si="144"/>
        <v>248.82</v>
      </c>
    </row>
    <row r="9247" spans="1:20" x14ac:dyDescent="0.25">
      <c r="A9247">
        <v>9246</v>
      </c>
      <c r="B9247">
        <v>87012</v>
      </c>
      <c r="C9247" t="s">
        <v>1312</v>
      </c>
      <c r="D9247" t="s">
        <v>20</v>
      </c>
      <c r="E9247" t="s">
        <v>21</v>
      </c>
      <c r="F9247" t="s">
        <v>22</v>
      </c>
      <c r="G9247" t="s">
        <v>41</v>
      </c>
      <c r="H9247" t="s">
        <v>24</v>
      </c>
      <c r="I9247" t="s">
        <v>28</v>
      </c>
      <c r="J9247" t="s">
        <v>52</v>
      </c>
      <c r="K9247" t="s">
        <v>198</v>
      </c>
      <c r="L9247" t="s">
        <v>706</v>
      </c>
      <c r="M9247" t="s">
        <v>190</v>
      </c>
      <c r="N9247" s="2">
        <v>41322</v>
      </c>
      <c r="O9247" s="2">
        <v>41324</v>
      </c>
      <c r="P9247">
        <v>1</v>
      </c>
      <c r="Q9247" s="1">
        <v>0.04</v>
      </c>
      <c r="R9247">
        <v>1938.02</v>
      </c>
      <c r="S9247">
        <v>13.99</v>
      </c>
      <c r="T9247">
        <f t="shared" si="144"/>
        <v>1938.02</v>
      </c>
    </row>
    <row r="9248" spans="1:20" x14ac:dyDescent="0.25">
      <c r="A9248">
        <v>9247</v>
      </c>
      <c r="B9248">
        <v>89387</v>
      </c>
      <c r="C9248" t="s">
        <v>644</v>
      </c>
      <c r="D9248" t="s">
        <v>20</v>
      </c>
      <c r="E9248" t="s">
        <v>39</v>
      </c>
      <c r="F9248" t="s">
        <v>22</v>
      </c>
      <c r="G9248" t="s">
        <v>93</v>
      </c>
      <c r="H9248" t="s">
        <v>94</v>
      </c>
      <c r="I9248" t="s">
        <v>28</v>
      </c>
      <c r="J9248" t="s">
        <v>52</v>
      </c>
      <c r="K9248" t="s">
        <v>119</v>
      </c>
      <c r="L9248" t="s">
        <v>44</v>
      </c>
      <c r="M9248" t="s">
        <v>398</v>
      </c>
      <c r="N9248" s="2">
        <v>41164</v>
      </c>
      <c r="O9248" s="2">
        <v>41165</v>
      </c>
      <c r="P9248">
        <v>19</v>
      </c>
      <c r="Q9248" s="1">
        <v>0.08</v>
      </c>
      <c r="R9248">
        <v>2.88</v>
      </c>
      <c r="S9248">
        <v>0.7</v>
      </c>
      <c r="T9248">
        <f t="shared" si="144"/>
        <v>54.72</v>
      </c>
    </row>
    <row r="9249" spans="1:20" x14ac:dyDescent="0.25">
      <c r="A9249">
        <v>9248</v>
      </c>
      <c r="B9249">
        <v>89709</v>
      </c>
      <c r="C9249" t="s">
        <v>2388</v>
      </c>
      <c r="D9249" t="s">
        <v>578</v>
      </c>
      <c r="E9249" t="s">
        <v>187</v>
      </c>
      <c r="F9249" t="s">
        <v>47</v>
      </c>
      <c r="G9249" t="s">
        <v>41</v>
      </c>
      <c r="H9249" t="s">
        <v>225</v>
      </c>
      <c r="I9249" t="s">
        <v>28</v>
      </c>
      <c r="J9249" t="s">
        <v>52</v>
      </c>
      <c r="K9249" t="s">
        <v>228</v>
      </c>
      <c r="L9249" t="s">
        <v>330</v>
      </c>
      <c r="M9249" t="s">
        <v>160</v>
      </c>
      <c r="N9249" s="2">
        <v>40897</v>
      </c>
      <c r="O9249" s="2">
        <v>40898</v>
      </c>
      <c r="P9249">
        <v>12</v>
      </c>
      <c r="Q9249" s="1">
        <v>0.01</v>
      </c>
      <c r="R9249">
        <v>100.98</v>
      </c>
      <c r="S9249">
        <v>35.840000000000003</v>
      </c>
      <c r="T9249">
        <f t="shared" si="144"/>
        <v>1211.76</v>
      </c>
    </row>
    <row r="9250" spans="1:20" x14ac:dyDescent="0.25">
      <c r="A9250">
        <v>9249</v>
      </c>
      <c r="B9250">
        <v>89788</v>
      </c>
      <c r="C9250" t="s">
        <v>1071</v>
      </c>
      <c r="D9250" t="s">
        <v>38</v>
      </c>
      <c r="E9250" t="s">
        <v>21</v>
      </c>
      <c r="F9250" t="s">
        <v>22</v>
      </c>
      <c r="G9250" t="s">
        <v>93</v>
      </c>
      <c r="H9250" t="s">
        <v>206</v>
      </c>
      <c r="I9250" t="s">
        <v>28</v>
      </c>
      <c r="J9250" t="s">
        <v>52</v>
      </c>
      <c r="K9250" t="s">
        <v>210</v>
      </c>
      <c r="L9250" t="s">
        <v>706</v>
      </c>
      <c r="M9250" t="s">
        <v>232</v>
      </c>
      <c r="N9250" s="2">
        <v>40544</v>
      </c>
      <c r="O9250" s="2">
        <v>40546</v>
      </c>
      <c r="P9250">
        <v>2</v>
      </c>
      <c r="Q9250" s="1">
        <v>0.09</v>
      </c>
      <c r="R9250">
        <v>204.1</v>
      </c>
      <c r="S9250">
        <v>13.99</v>
      </c>
      <c r="T9250">
        <f t="shared" si="144"/>
        <v>408.2</v>
      </c>
    </row>
    <row r="9251" spans="1:20" x14ac:dyDescent="0.25">
      <c r="A9251">
        <v>9250</v>
      </c>
      <c r="B9251">
        <v>90087</v>
      </c>
      <c r="C9251" t="s">
        <v>1560</v>
      </c>
      <c r="D9251" t="s">
        <v>20</v>
      </c>
      <c r="E9251" t="s">
        <v>39</v>
      </c>
      <c r="F9251" t="s">
        <v>40</v>
      </c>
      <c r="G9251" t="s">
        <v>93</v>
      </c>
      <c r="H9251" t="s">
        <v>94</v>
      </c>
      <c r="I9251" t="s">
        <v>28</v>
      </c>
      <c r="J9251" t="s">
        <v>52</v>
      </c>
      <c r="K9251" t="s">
        <v>62</v>
      </c>
      <c r="L9251" t="s">
        <v>192</v>
      </c>
      <c r="M9251" t="s">
        <v>99</v>
      </c>
      <c r="N9251" s="2">
        <v>41252</v>
      </c>
      <c r="O9251" s="2">
        <v>41252</v>
      </c>
      <c r="P9251">
        <v>2</v>
      </c>
      <c r="Q9251" s="1">
        <v>0.09</v>
      </c>
      <c r="R9251">
        <v>42.98</v>
      </c>
      <c r="S9251">
        <v>4.62</v>
      </c>
      <c r="T9251">
        <f t="shared" si="144"/>
        <v>85.96</v>
      </c>
    </row>
    <row r="9252" spans="1:20" x14ac:dyDescent="0.25">
      <c r="A9252">
        <v>9251</v>
      </c>
      <c r="B9252">
        <v>90087</v>
      </c>
      <c r="C9252" t="s">
        <v>1560</v>
      </c>
      <c r="D9252" t="s">
        <v>20</v>
      </c>
      <c r="E9252" t="s">
        <v>39</v>
      </c>
      <c r="F9252" t="s">
        <v>40</v>
      </c>
      <c r="G9252" t="s">
        <v>93</v>
      </c>
      <c r="H9252" t="s">
        <v>49</v>
      </c>
      <c r="I9252" t="s">
        <v>28</v>
      </c>
      <c r="J9252" t="s">
        <v>52</v>
      </c>
      <c r="K9252" t="s">
        <v>68</v>
      </c>
      <c r="L9252" t="s">
        <v>26</v>
      </c>
      <c r="M9252" t="s">
        <v>59</v>
      </c>
      <c r="N9252" s="2">
        <v>41252</v>
      </c>
      <c r="O9252" s="2">
        <v>41254</v>
      </c>
      <c r="P9252">
        <v>14</v>
      </c>
      <c r="Q9252" s="1">
        <v>0.03</v>
      </c>
      <c r="R9252">
        <v>11.97</v>
      </c>
      <c r="S9252">
        <v>5.81</v>
      </c>
      <c r="T9252">
        <f t="shared" si="144"/>
        <v>167.58</v>
      </c>
    </row>
    <row r="9253" spans="1:20" x14ac:dyDescent="0.25">
      <c r="A9253">
        <v>9252</v>
      </c>
      <c r="B9253">
        <v>89374</v>
      </c>
      <c r="C9253" t="s">
        <v>1407</v>
      </c>
      <c r="D9253" t="s">
        <v>20</v>
      </c>
      <c r="E9253" t="s">
        <v>39</v>
      </c>
      <c r="F9253" t="s">
        <v>47</v>
      </c>
      <c r="G9253" t="s">
        <v>93</v>
      </c>
      <c r="H9253" t="s">
        <v>42</v>
      </c>
      <c r="I9253" t="s">
        <v>28</v>
      </c>
      <c r="J9253" t="s">
        <v>52</v>
      </c>
      <c r="K9253" t="s">
        <v>221</v>
      </c>
      <c r="L9253" t="s">
        <v>192</v>
      </c>
      <c r="M9253" t="s">
        <v>156</v>
      </c>
      <c r="N9253" s="2">
        <v>41525</v>
      </c>
      <c r="O9253" s="2">
        <v>41525</v>
      </c>
      <c r="P9253">
        <v>4</v>
      </c>
      <c r="Q9253" s="1">
        <v>0.09</v>
      </c>
      <c r="R9253">
        <v>12.53</v>
      </c>
      <c r="S9253">
        <v>0.5</v>
      </c>
      <c r="T9253">
        <f t="shared" si="144"/>
        <v>50.12</v>
      </c>
    </row>
    <row r="9254" spans="1:20" x14ac:dyDescent="0.25">
      <c r="A9254">
        <v>9253</v>
      </c>
      <c r="B9254">
        <v>89374</v>
      </c>
      <c r="C9254" t="s">
        <v>1407</v>
      </c>
      <c r="D9254" t="s">
        <v>20</v>
      </c>
      <c r="E9254" t="s">
        <v>39</v>
      </c>
      <c r="F9254" t="s">
        <v>47</v>
      </c>
      <c r="G9254" t="s">
        <v>93</v>
      </c>
      <c r="H9254" t="s">
        <v>49</v>
      </c>
      <c r="I9254" t="s">
        <v>28</v>
      </c>
      <c r="J9254" t="s">
        <v>52</v>
      </c>
      <c r="K9254" t="s">
        <v>98</v>
      </c>
      <c r="L9254" t="s">
        <v>44</v>
      </c>
      <c r="M9254" t="s">
        <v>167</v>
      </c>
      <c r="N9254" s="2">
        <v>41525</v>
      </c>
      <c r="O9254" s="2">
        <v>41526</v>
      </c>
      <c r="P9254">
        <v>19</v>
      </c>
      <c r="Q9254" s="1">
        <v>0.03</v>
      </c>
      <c r="R9254">
        <v>5.85</v>
      </c>
      <c r="S9254">
        <v>2.27</v>
      </c>
      <c r="T9254">
        <f t="shared" si="144"/>
        <v>111.14999999999999</v>
      </c>
    </row>
    <row r="9255" spans="1:20" x14ac:dyDescent="0.25">
      <c r="A9255">
        <v>9254</v>
      </c>
      <c r="B9255">
        <v>87000</v>
      </c>
      <c r="C9255" t="s">
        <v>1999</v>
      </c>
      <c r="D9255" t="s">
        <v>20</v>
      </c>
      <c r="E9255" t="s">
        <v>39</v>
      </c>
      <c r="F9255" t="s">
        <v>47</v>
      </c>
      <c r="G9255" t="s">
        <v>93</v>
      </c>
      <c r="H9255" t="s">
        <v>54</v>
      </c>
      <c r="I9255" t="s">
        <v>28</v>
      </c>
      <c r="J9255" t="s">
        <v>52</v>
      </c>
      <c r="K9255" t="s">
        <v>116</v>
      </c>
      <c r="L9255" t="s">
        <v>192</v>
      </c>
      <c r="M9255" t="s">
        <v>156</v>
      </c>
      <c r="N9255" s="2">
        <v>41334</v>
      </c>
      <c r="O9255" s="2">
        <v>41335</v>
      </c>
      <c r="P9255">
        <v>2</v>
      </c>
      <c r="Q9255" s="1">
        <v>0.1</v>
      </c>
      <c r="R9255">
        <v>31.74</v>
      </c>
      <c r="S9255">
        <v>12.62</v>
      </c>
      <c r="T9255">
        <f t="shared" si="144"/>
        <v>63.48</v>
      </c>
    </row>
    <row r="9256" spans="1:20" x14ac:dyDescent="0.25">
      <c r="A9256">
        <v>9255</v>
      </c>
      <c r="B9256">
        <v>87000</v>
      </c>
      <c r="C9256" t="s">
        <v>1999</v>
      </c>
      <c r="D9256" t="s">
        <v>20</v>
      </c>
      <c r="E9256" t="s">
        <v>39</v>
      </c>
      <c r="F9256" t="s">
        <v>47</v>
      </c>
      <c r="G9256" t="s">
        <v>93</v>
      </c>
      <c r="H9256" t="s">
        <v>61</v>
      </c>
      <c r="I9256" t="s">
        <v>28</v>
      </c>
      <c r="J9256" t="s">
        <v>52</v>
      </c>
      <c r="K9256" t="s">
        <v>231</v>
      </c>
      <c r="L9256" t="s">
        <v>44</v>
      </c>
      <c r="M9256" t="s">
        <v>167</v>
      </c>
      <c r="N9256" s="2">
        <v>41334</v>
      </c>
      <c r="O9256" s="2">
        <v>41335</v>
      </c>
      <c r="P9256">
        <v>2</v>
      </c>
      <c r="Q9256" s="1">
        <v>0.09</v>
      </c>
      <c r="R9256">
        <v>37.94</v>
      </c>
      <c r="S9256">
        <v>5.08</v>
      </c>
      <c r="T9256">
        <f t="shared" si="144"/>
        <v>75.88</v>
      </c>
    </row>
    <row r="9257" spans="1:20" x14ac:dyDescent="0.25">
      <c r="A9257">
        <v>9256</v>
      </c>
      <c r="B9257">
        <v>87000</v>
      </c>
      <c r="C9257" t="s">
        <v>1383</v>
      </c>
      <c r="D9257" t="s">
        <v>20</v>
      </c>
      <c r="E9257" t="s">
        <v>39</v>
      </c>
      <c r="F9257" t="s">
        <v>40</v>
      </c>
      <c r="G9257" t="s">
        <v>93</v>
      </c>
      <c r="H9257" t="s">
        <v>54</v>
      </c>
      <c r="I9257" t="s">
        <v>28</v>
      </c>
      <c r="J9257" t="s">
        <v>52</v>
      </c>
      <c r="K9257" t="s">
        <v>149</v>
      </c>
      <c r="L9257" t="s">
        <v>192</v>
      </c>
      <c r="M9257" t="s">
        <v>638</v>
      </c>
      <c r="N9257" s="2">
        <v>41334</v>
      </c>
      <c r="O9257" s="2">
        <v>41335</v>
      </c>
      <c r="P9257">
        <v>6</v>
      </c>
      <c r="Q9257" s="1">
        <v>0.04</v>
      </c>
      <c r="R9257">
        <v>5.8</v>
      </c>
      <c r="S9257">
        <v>5.59</v>
      </c>
      <c r="T9257">
        <f t="shared" si="144"/>
        <v>34.799999999999997</v>
      </c>
    </row>
    <row r="9258" spans="1:20" x14ac:dyDescent="0.25">
      <c r="A9258">
        <v>9257</v>
      </c>
      <c r="B9258">
        <v>88143</v>
      </c>
      <c r="C9258" t="s">
        <v>986</v>
      </c>
      <c r="D9258" t="s">
        <v>20</v>
      </c>
      <c r="E9258" t="s">
        <v>39</v>
      </c>
      <c r="F9258" t="s">
        <v>40</v>
      </c>
      <c r="G9258" t="s">
        <v>23</v>
      </c>
      <c r="H9258" t="s">
        <v>89</v>
      </c>
      <c r="I9258" t="s">
        <v>28</v>
      </c>
      <c r="J9258" t="s">
        <v>52</v>
      </c>
      <c r="K9258" t="s">
        <v>163</v>
      </c>
      <c r="L9258" t="s">
        <v>192</v>
      </c>
      <c r="M9258" t="s">
        <v>59</v>
      </c>
      <c r="N9258" s="2">
        <v>41213</v>
      </c>
      <c r="O9258" s="2">
        <v>41215</v>
      </c>
      <c r="P9258">
        <v>5</v>
      </c>
      <c r="Q9258" s="1">
        <v>0</v>
      </c>
      <c r="R9258">
        <v>4.13</v>
      </c>
      <c r="S9258">
        <v>6.89</v>
      </c>
      <c r="T9258">
        <f t="shared" si="144"/>
        <v>20.65</v>
      </c>
    </row>
    <row r="9259" spans="1:20" x14ac:dyDescent="0.25">
      <c r="A9259">
        <v>9258</v>
      </c>
      <c r="B9259">
        <v>88143</v>
      </c>
      <c r="C9259" t="s">
        <v>986</v>
      </c>
      <c r="D9259" t="s">
        <v>20</v>
      </c>
      <c r="E9259" t="s">
        <v>39</v>
      </c>
      <c r="F9259" t="s">
        <v>40</v>
      </c>
      <c r="G9259" t="s">
        <v>23</v>
      </c>
      <c r="H9259" t="s">
        <v>54</v>
      </c>
      <c r="I9259" t="s">
        <v>28</v>
      </c>
      <c r="J9259" t="s">
        <v>52</v>
      </c>
      <c r="K9259" t="s">
        <v>105</v>
      </c>
      <c r="L9259" t="s">
        <v>192</v>
      </c>
      <c r="M9259" t="s">
        <v>99</v>
      </c>
      <c r="N9259" s="2">
        <v>41213</v>
      </c>
      <c r="O9259" s="2">
        <v>41215</v>
      </c>
      <c r="P9259">
        <v>17</v>
      </c>
      <c r="Q9259" s="1">
        <v>0.05</v>
      </c>
      <c r="R9259">
        <v>16.739999999999998</v>
      </c>
      <c r="S9259">
        <v>7.04</v>
      </c>
      <c r="T9259">
        <f t="shared" si="144"/>
        <v>284.58</v>
      </c>
    </row>
    <row r="9260" spans="1:20" x14ac:dyDescent="0.25">
      <c r="A9260">
        <v>9259</v>
      </c>
      <c r="B9260">
        <v>85935</v>
      </c>
      <c r="C9260" t="s">
        <v>698</v>
      </c>
      <c r="D9260" t="s">
        <v>20</v>
      </c>
      <c r="E9260" t="s">
        <v>39</v>
      </c>
      <c r="F9260" t="s">
        <v>22</v>
      </c>
      <c r="G9260" t="s">
        <v>23</v>
      </c>
      <c r="H9260" t="s">
        <v>49</v>
      </c>
      <c r="I9260" t="s">
        <v>28</v>
      </c>
      <c r="J9260" t="s">
        <v>52</v>
      </c>
      <c r="K9260" t="s">
        <v>158</v>
      </c>
      <c r="L9260" t="s">
        <v>44</v>
      </c>
      <c r="M9260" t="s">
        <v>150</v>
      </c>
      <c r="N9260" s="2">
        <v>41412</v>
      </c>
      <c r="O9260" s="2">
        <v>41413</v>
      </c>
      <c r="P9260">
        <v>1</v>
      </c>
      <c r="Q9260" s="1">
        <v>0.09</v>
      </c>
      <c r="R9260">
        <v>2.98</v>
      </c>
      <c r="S9260">
        <v>1.58</v>
      </c>
      <c r="T9260">
        <f t="shared" si="144"/>
        <v>2.98</v>
      </c>
    </row>
    <row r="9261" spans="1:20" x14ac:dyDescent="0.25">
      <c r="A9261">
        <v>9260</v>
      </c>
      <c r="B9261">
        <v>86803</v>
      </c>
      <c r="C9261" t="s">
        <v>2007</v>
      </c>
      <c r="D9261" t="s">
        <v>578</v>
      </c>
      <c r="E9261" t="s">
        <v>187</v>
      </c>
      <c r="F9261" t="s">
        <v>47</v>
      </c>
      <c r="G9261" t="s">
        <v>23</v>
      </c>
      <c r="H9261" t="s">
        <v>217</v>
      </c>
      <c r="I9261" t="s">
        <v>28</v>
      </c>
      <c r="J9261" t="s">
        <v>52</v>
      </c>
      <c r="K9261" t="s">
        <v>43</v>
      </c>
      <c r="L9261" t="s">
        <v>330</v>
      </c>
      <c r="M9261" t="s">
        <v>117</v>
      </c>
      <c r="N9261" s="2">
        <v>41412</v>
      </c>
      <c r="O9261" s="2">
        <v>41412</v>
      </c>
      <c r="P9261">
        <v>14</v>
      </c>
      <c r="Q9261" s="1">
        <v>0.02</v>
      </c>
      <c r="R9261">
        <v>280.98</v>
      </c>
      <c r="S9261">
        <v>81.98</v>
      </c>
      <c r="T9261">
        <f t="shared" si="144"/>
        <v>3933.7200000000003</v>
      </c>
    </row>
    <row r="9262" spans="1:20" x14ac:dyDescent="0.25">
      <c r="A9262">
        <v>9261</v>
      </c>
      <c r="B9262">
        <v>87903</v>
      </c>
      <c r="C9262" t="s">
        <v>2161</v>
      </c>
      <c r="D9262" t="s">
        <v>20</v>
      </c>
      <c r="E9262" t="s">
        <v>39</v>
      </c>
      <c r="F9262" t="s">
        <v>22</v>
      </c>
      <c r="G9262" t="s">
        <v>41</v>
      </c>
      <c r="H9262" t="s">
        <v>61</v>
      </c>
      <c r="I9262" t="s">
        <v>28</v>
      </c>
      <c r="J9262" t="s">
        <v>52</v>
      </c>
      <c r="K9262" t="s">
        <v>43</v>
      </c>
      <c r="L9262" t="s">
        <v>192</v>
      </c>
      <c r="M9262" t="s">
        <v>499</v>
      </c>
      <c r="N9262" s="2">
        <v>41279</v>
      </c>
      <c r="O9262" s="2">
        <v>41281</v>
      </c>
      <c r="P9262">
        <v>6</v>
      </c>
      <c r="Q9262" s="1">
        <v>0</v>
      </c>
      <c r="R9262">
        <v>30.98</v>
      </c>
      <c r="S9262">
        <v>5.76</v>
      </c>
      <c r="T9262">
        <f t="shared" si="144"/>
        <v>185.88</v>
      </c>
    </row>
    <row r="9263" spans="1:20" x14ac:dyDescent="0.25">
      <c r="A9263">
        <v>9262</v>
      </c>
      <c r="B9263">
        <v>88492</v>
      </c>
      <c r="C9263" t="s">
        <v>810</v>
      </c>
      <c r="D9263" t="s">
        <v>578</v>
      </c>
      <c r="E9263" t="s">
        <v>187</v>
      </c>
      <c r="F9263" t="s">
        <v>31</v>
      </c>
      <c r="G9263" t="s">
        <v>41</v>
      </c>
      <c r="H9263" t="s">
        <v>219</v>
      </c>
      <c r="I9263" t="s">
        <v>28</v>
      </c>
      <c r="J9263" t="s">
        <v>52</v>
      </c>
      <c r="K9263" t="s">
        <v>248</v>
      </c>
      <c r="L9263" t="s">
        <v>330</v>
      </c>
      <c r="M9263" t="s">
        <v>139</v>
      </c>
      <c r="N9263" s="2">
        <v>40775</v>
      </c>
      <c r="O9263" s="2">
        <v>40777</v>
      </c>
      <c r="P9263">
        <v>1</v>
      </c>
      <c r="Q9263" s="1">
        <v>0.08</v>
      </c>
      <c r="R9263">
        <v>100.98</v>
      </c>
      <c r="S9263">
        <v>35.840000000000003</v>
      </c>
      <c r="T9263">
        <f t="shared" si="144"/>
        <v>100.98</v>
      </c>
    </row>
    <row r="9264" spans="1:20" x14ac:dyDescent="0.25">
      <c r="A9264">
        <v>9263</v>
      </c>
      <c r="B9264">
        <v>88500</v>
      </c>
      <c r="C9264" t="s">
        <v>810</v>
      </c>
      <c r="D9264" t="s">
        <v>38</v>
      </c>
      <c r="E9264" t="s">
        <v>187</v>
      </c>
      <c r="F9264" t="s">
        <v>31</v>
      </c>
      <c r="G9264" t="s">
        <v>41</v>
      </c>
      <c r="H9264" t="s">
        <v>225</v>
      </c>
      <c r="I9264" t="s">
        <v>28</v>
      </c>
      <c r="J9264" t="s">
        <v>52</v>
      </c>
      <c r="K9264" t="s">
        <v>43</v>
      </c>
      <c r="L9264" t="s">
        <v>26</v>
      </c>
      <c r="M9264" t="s">
        <v>146</v>
      </c>
      <c r="N9264" s="2">
        <v>41506</v>
      </c>
      <c r="O9264" s="2">
        <v>41506</v>
      </c>
      <c r="P9264">
        <v>15</v>
      </c>
      <c r="Q9264" s="1">
        <v>0.1</v>
      </c>
      <c r="R9264">
        <v>14.34</v>
      </c>
      <c r="S9264">
        <v>5</v>
      </c>
      <c r="T9264">
        <f t="shared" si="144"/>
        <v>215.1</v>
      </c>
    </row>
    <row r="9265" spans="1:20" x14ac:dyDescent="0.25">
      <c r="A9265">
        <v>9264</v>
      </c>
      <c r="B9265">
        <v>88994</v>
      </c>
      <c r="C9265" t="s">
        <v>1909</v>
      </c>
      <c r="D9265" t="s">
        <v>20</v>
      </c>
      <c r="E9265" t="s">
        <v>39</v>
      </c>
      <c r="F9265" t="s">
        <v>47</v>
      </c>
      <c r="G9265" t="s">
        <v>48</v>
      </c>
      <c r="H9265" t="s">
        <v>89</v>
      </c>
      <c r="I9265" t="s">
        <v>28</v>
      </c>
      <c r="J9265" t="s">
        <v>52</v>
      </c>
      <c r="K9265" t="s">
        <v>165</v>
      </c>
      <c r="L9265" t="s">
        <v>192</v>
      </c>
      <c r="M9265" t="s">
        <v>156</v>
      </c>
      <c r="N9265" s="2">
        <v>41484</v>
      </c>
      <c r="O9265" s="2">
        <v>41488</v>
      </c>
      <c r="P9265">
        <v>11</v>
      </c>
      <c r="Q9265" s="1">
        <v>0.04</v>
      </c>
      <c r="R9265">
        <v>177.98</v>
      </c>
      <c r="S9265">
        <v>0.99</v>
      </c>
      <c r="T9265">
        <f t="shared" si="144"/>
        <v>1957.78</v>
      </c>
    </row>
    <row r="9266" spans="1:20" x14ac:dyDescent="0.25">
      <c r="A9266">
        <v>9265</v>
      </c>
      <c r="B9266">
        <v>88994</v>
      </c>
      <c r="C9266" t="s">
        <v>1909</v>
      </c>
      <c r="D9266" t="s">
        <v>578</v>
      </c>
      <c r="E9266" t="s">
        <v>187</v>
      </c>
      <c r="F9266" t="s">
        <v>47</v>
      </c>
      <c r="G9266" t="s">
        <v>48</v>
      </c>
      <c r="H9266" t="s">
        <v>217</v>
      </c>
      <c r="I9266" t="s">
        <v>28</v>
      </c>
      <c r="J9266" t="s">
        <v>52</v>
      </c>
      <c r="K9266" t="s">
        <v>113</v>
      </c>
      <c r="L9266" t="s">
        <v>283</v>
      </c>
      <c r="M9266" t="s">
        <v>156</v>
      </c>
      <c r="N9266" s="2">
        <v>41484</v>
      </c>
      <c r="O9266" s="2">
        <v>41489</v>
      </c>
      <c r="P9266">
        <v>6</v>
      </c>
      <c r="Q9266" s="1">
        <v>0.04</v>
      </c>
      <c r="R9266">
        <v>50.98</v>
      </c>
      <c r="S9266">
        <v>14.19</v>
      </c>
      <c r="T9266">
        <f t="shared" si="144"/>
        <v>305.88</v>
      </c>
    </row>
    <row r="9267" spans="1:20" x14ac:dyDescent="0.25">
      <c r="A9267">
        <v>9266</v>
      </c>
      <c r="B9267">
        <v>88016</v>
      </c>
      <c r="C9267" t="s">
        <v>2211</v>
      </c>
      <c r="D9267" t="s">
        <v>38</v>
      </c>
      <c r="E9267" t="s">
        <v>39</v>
      </c>
      <c r="F9267" t="s">
        <v>22</v>
      </c>
      <c r="G9267" t="s">
        <v>41</v>
      </c>
      <c r="H9267" t="s">
        <v>94</v>
      </c>
      <c r="I9267" t="s">
        <v>28</v>
      </c>
      <c r="J9267" t="s">
        <v>52</v>
      </c>
      <c r="K9267" t="s">
        <v>158</v>
      </c>
      <c r="L9267" t="s">
        <v>26</v>
      </c>
      <c r="M9267" t="s">
        <v>150</v>
      </c>
      <c r="N9267" s="2">
        <v>40440</v>
      </c>
      <c r="O9267" s="2">
        <v>40441</v>
      </c>
      <c r="P9267">
        <v>5</v>
      </c>
      <c r="Q9267" s="1">
        <v>0.03</v>
      </c>
      <c r="R9267">
        <v>40.97</v>
      </c>
      <c r="S9267">
        <v>8.99</v>
      </c>
      <c r="T9267">
        <f t="shared" si="144"/>
        <v>204.85</v>
      </c>
    </row>
    <row r="9268" spans="1:20" x14ac:dyDescent="0.25">
      <c r="A9268">
        <v>9267</v>
      </c>
      <c r="B9268">
        <v>90213</v>
      </c>
      <c r="C9268" t="s">
        <v>1298</v>
      </c>
      <c r="D9268" t="s">
        <v>578</v>
      </c>
      <c r="E9268" t="s">
        <v>21</v>
      </c>
      <c r="F9268" t="s">
        <v>47</v>
      </c>
      <c r="G9268" t="s">
        <v>41</v>
      </c>
      <c r="H9268" t="s">
        <v>24</v>
      </c>
      <c r="I9268" t="s">
        <v>28</v>
      </c>
      <c r="J9268" t="s">
        <v>52</v>
      </c>
      <c r="K9268" t="s">
        <v>1138</v>
      </c>
      <c r="L9268" t="s">
        <v>330</v>
      </c>
      <c r="M9268" t="s">
        <v>51</v>
      </c>
      <c r="N9268" s="2">
        <v>41285</v>
      </c>
      <c r="O9268" s="2">
        <v>41287</v>
      </c>
      <c r="P9268">
        <v>13</v>
      </c>
      <c r="Q9268" s="1">
        <v>0.01</v>
      </c>
      <c r="R9268">
        <v>517.48</v>
      </c>
      <c r="S9268">
        <v>16.63</v>
      </c>
      <c r="T9268">
        <f t="shared" si="144"/>
        <v>6727.24</v>
      </c>
    </row>
    <row r="9269" spans="1:20" x14ac:dyDescent="0.25">
      <c r="A9269">
        <v>9268</v>
      </c>
      <c r="B9269">
        <v>90202</v>
      </c>
      <c r="C9269" t="s">
        <v>2450</v>
      </c>
      <c r="D9269" t="s">
        <v>20</v>
      </c>
      <c r="E9269" t="s">
        <v>39</v>
      </c>
      <c r="F9269" t="s">
        <v>47</v>
      </c>
      <c r="G9269" t="s">
        <v>41</v>
      </c>
      <c r="H9269" t="s">
        <v>61</v>
      </c>
      <c r="I9269" t="s">
        <v>28</v>
      </c>
      <c r="J9269" t="s">
        <v>52</v>
      </c>
      <c r="K9269" t="s">
        <v>71</v>
      </c>
      <c r="L9269" t="s">
        <v>192</v>
      </c>
      <c r="M9269" t="s">
        <v>114</v>
      </c>
      <c r="N9269" s="2">
        <v>40554</v>
      </c>
      <c r="O9269" s="2">
        <v>40555</v>
      </c>
      <c r="P9269">
        <v>4</v>
      </c>
      <c r="Q9269" s="1">
        <v>0.01</v>
      </c>
      <c r="R9269">
        <v>142.86000000000001</v>
      </c>
      <c r="S9269">
        <v>19.989999999999998</v>
      </c>
      <c r="T9269">
        <f t="shared" si="144"/>
        <v>571.44000000000005</v>
      </c>
    </row>
    <row r="9270" spans="1:20" x14ac:dyDescent="0.25">
      <c r="A9270">
        <v>9269</v>
      </c>
      <c r="B9270">
        <v>90213</v>
      </c>
      <c r="C9270" t="s">
        <v>2425</v>
      </c>
      <c r="D9270" t="s">
        <v>578</v>
      </c>
      <c r="E9270" t="s">
        <v>187</v>
      </c>
      <c r="F9270" t="s">
        <v>31</v>
      </c>
      <c r="G9270" t="s">
        <v>41</v>
      </c>
      <c r="H9270" t="s">
        <v>225</v>
      </c>
      <c r="I9270" t="s">
        <v>28</v>
      </c>
      <c r="J9270" t="s">
        <v>52</v>
      </c>
      <c r="K9270" t="s">
        <v>82</v>
      </c>
      <c r="L9270" t="s">
        <v>283</v>
      </c>
      <c r="M9270" t="s">
        <v>121</v>
      </c>
      <c r="N9270" s="2">
        <v>41285</v>
      </c>
      <c r="O9270" s="2">
        <v>41285</v>
      </c>
      <c r="P9270">
        <v>1</v>
      </c>
      <c r="Q9270" s="1">
        <v>0.08</v>
      </c>
      <c r="R9270">
        <v>122.99</v>
      </c>
      <c r="S9270">
        <v>70.2</v>
      </c>
      <c r="T9270">
        <f t="shared" si="144"/>
        <v>122.99</v>
      </c>
    </row>
    <row r="9271" spans="1:20" x14ac:dyDescent="0.25">
      <c r="A9271">
        <v>9270</v>
      </c>
      <c r="B9271">
        <v>90213</v>
      </c>
      <c r="C9271" t="s">
        <v>2166</v>
      </c>
      <c r="D9271" t="s">
        <v>20</v>
      </c>
      <c r="E9271" t="s">
        <v>21</v>
      </c>
      <c r="F9271" t="s">
        <v>31</v>
      </c>
      <c r="G9271" t="s">
        <v>41</v>
      </c>
      <c r="H9271" t="s">
        <v>24</v>
      </c>
      <c r="I9271" t="s">
        <v>28</v>
      </c>
      <c r="J9271" t="s">
        <v>52</v>
      </c>
      <c r="K9271" t="s">
        <v>1138</v>
      </c>
      <c r="L9271" t="s">
        <v>26</v>
      </c>
      <c r="M9271" t="s">
        <v>214</v>
      </c>
      <c r="N9271" s="2">
        <v>41285</v>
      </c>
      <c r="O9271" s="2">
        <v>41287</v>
      </c>
      <c r="P9271">
        <v>13</v>
      </c>
      <c r="Q9271" s="1">
        <v>0.01</v>
      </c>
      <c r="R9271">
        <v>31.78</v>
      </c>
      <c r="S9271">
        <v>1.99</v>
      </c>
      <c r="T9271">
        <f t="shared" si="144"/>
        <v>413.14</v>
      </c>
    </row>
    <row r="9272" spans="1:20" x14ac:dyDescent="0.25">
      <c r="A9272">
        <v>9271</v>
      </c>
      <c r="B9272">
        <v>88409</v>
      </c>
      <c r="C9272" t="s">
        <v>1444</v>
      </c>
      <c r="D9272" t="s">
        <v>38</v>
      </c>
      <c r="E9272" t="s">
        <v>39</v>
      </c>
      <c r="F9272" t="s">
        <v>22</v>
      </c>
      <c r="G9272" t="s">
        <v>32</v>
      </c>
      <c r="H9272" t="s">
        <v>89</v>
      </c>
      <c r="I9272" t="s">
        <v>28</v>
      </c>
      <c r="J9272" t="s">
        <v>52</v>
      </c>
      <c r="K9272" t="s">
        <v>189</v>
      </c>
      <c r="L9272" t="s">
        <v>192</v>
      </c>
      <c r="M9272" t="s">
        <v>238</v>
      </c>
      <c r="N9272" s="2">
        <v>41024</v>
      </c>
      <c r="O9272" s="2">
        <v>41025</v>
      </c>
      <c r="P9272">
        <v>11</v>
      </c>
      <c r="Q9272" s="1">
        <v>0.02</v>
      </c>
      <c r="R9272">
        <v>14.81</v>
      </c>
      <c r="S9272">
        <v>13.32</v>
      </c>
      <c r="T9272">
        <f t="shared" si="144"/>
        <v>162.91</v>
      </c>
    </row>
    <row r="9273" spans="1:20" x14ac:dyDescent="0.25">
      <c r="A9273">
        <v>9272</v>
      </c>
      <c r="B9273">
        <v>88409</v>
      </c>
      <c r="C9273" t="s">
        <v>1444</v>
      </c>
      <c r="D9273" t="s">
        <v>20</v>
      </c>
      <c r="E9273" t="s">
        <v>39</v>
      </c>
      <c r="F9273" t="s">
        <v>22</v>
      </c>
      <c r="G9273" t="s">
        <v>32</v>
      </c>
      <c r="H9273" t="s">
        <v>49</v>
      </c>
      <c r="I9273" t="s">
        <v>28</v>
      </c>
      <c r="J9273" t="s">
        <v>52</v>
      </c>
      <c r="K9273" t="s">
        <v>149</v>
      </c>
      <c r="L9273" t="s">
        <v>192</v>
      </c>
      <c r="M9273" t="s">
        <v>182</v>
      </c>
      <c r="N9273" s="2">
        <v>41024</v>
      </c>
      <c r="O9273" s="2">
        <v>41026</v>
      </c>
      <c r="P9273">
        <v>6</v>
      </c>
      <c r="Q9273" s="1">
        <v>0.02</v>
      </c>
      <c r="R9273">
        <v>5.98</v>
      </c>
      <c r="S9273">
        <v>5.2</v>
      </c>
      <c r="T9273">
        <f t="shared" si="144"/>
        <v>35.880000000000003</v>
      </c>
    </row>
    <row r="9274" spans="1:20" x14ac:dyDescent="0.25">
      <c r="A9274">
        <v>9273</v>
      </c>
      <c r="B9274">
        <v>88048</v>
      </c>
      <c r="C9274" t="s">
        <v>2284</v>
      </c>
      <c r="D9274" t="s">
        <v>578</v>
      </c>
      <c r="E9274" t="s">
        <v>21</v>
      </c>
      <c r="F9274" t="s">
        <v>22</v>
      </c>
      <c r="G9274" t="s">
        <v>93</v>
      </c>
      <c r="H9274" t="s">
        <v>203</v>
      </c>
      <c r="I9274" t="s">
        <v>28</v>
      </c>
      <c r="J9274" t="s">
        <v>52</v>
      </c>
      <c r="K9274" t="s">
        <v>1111</v>
      </c>
      <c r="L9274" t="s">
        <v>330</v>
      </c>
      <c r="M9274" t="s">
        <v>190</v>
      </c>
      <c r="N9274" s="2">
        <v>40521</v>
      </c>
      <c r="O9274" s="2">
        <v>40523</v>
      </c>
      <c r="P9274">
        <v>6</v>
      </c>
      <c r="Q9274" s="1">
        <v>0.05</v>
      </c>
      <c r="R9274">
        <v>119.99</v>
      </c>
      <c r="S9274">
        <v>56.14</v>
      </c>
      <c r="T9274">
        <f t="shared" si="144"/>
        <v>719.93999999999994</v>
      </c>
    </row>
    <row r="9275" spans="1:20" x14ac:dyDescent="0.25">
      <c r="A9275">
        <v>9274</v>
      </c>
      <c r="B9275">
        <v>90916</v>
      </c>
      <c r="C9275" t="s">
        <v>909</v>
      </c>
      <c r="D9275" t="s">
        <v>20</v>
      </c>
      <c r="E9275" t="s">
        <v>39</v>
      </c>
      <c r="F9275" t="s">
        <v>31</v>
      </c>
      <c r="G9275" t="s">
        <v>23</v>
      </c>
      <c r="H9275" t="s">
        <v>94</v>
      </c>
      <c r="I9275" t="s">
        <v>28</v>
      </c>
      <c r="J9275" t="s">
        <v>52</v>
      </c>
      <c r="K9275" t="s">
        <v>136</v>
      </c>
      <c r="L9275" t="s">
        <v>192</v>
      </c>
      <c r="M9275" t="s">
        <v>35</v>
      </c>
      <c r="N9275" s="2">
        <v>41612</v>
      </c>
      <c r="O9275" s="2">
        <v>41614</v>
      </c>
      <c r="P9275">
        <v>18</v>
      </c>
      <c r="Q9275" s="1">
        <v>0.08</v>
      </c>
      <c r="R9275">
        <v>3.81</v>
      </c>
      <c r="S9275">
        <v>5.44</v>
      </c>
      <c r="T9275">
        <f t="shared" si="144"/>
        <v>68.58</v>
      </c>
    </row>
    <row r="9276" spans="1:20" x14ac:dyDescent="0.25">
      <c r="A9276">
        <v>9275</v>
      </c>
      <c r="B9276">
        <v>90916</v>
      </c>
      <c r="C9276" t="s">
        <v>909</v>
      </c>
      <c r="D9276" t="s">
        <v>20</v>
      </c>
      <c r="E9276" t="s">
        <v>187</v>
      </c>
      <c r="F9276" t="s">
        <v>31</v>
      </c>
      <c r="G9276" t="s">
        <v>23</v>
      </c>
      <c r="H9276" t="s">
        <v>217</v>
      </c>
      <c r="I9276" t="s">
        <v>28</v>
      </c>
      <c r="J9276" t="s">
        <v>52</v>
      </c>
      <c r="K9276" t="s">
        <v>231</v>
      </c>
      <c r="L9276" t="s">
        <v>192</v>
      </c>
      <c r="M9276" t="s">
        <v>35</v>
      </c>
      <c r="N9276" s="2">
        <v>41612</v>
      </c>
      <c r="O9276" s="2">
        <v>41612</v>
      </c>
      <c r="P9276">
        <v>13</v>
      </c>
      <c r="Q9276" s="1">
        <v>0.03</v>
      </c>
      <c r="R9276">
        <v>6.24</v>
      </c>
      <c r="S9276">
        <v>5.22</v>
      </c>
      <c r="T9276">
        <f t="shared" si="144"/>
        <v>81.12</v>
      </c>
    </row>
    <row r="9277" spans="1:20" x14ac:dyDescent="0.25">
      <c r="A9277">
        <v>9276</v>
      </c>
      <c r="B9277">
        <v>90916</v>
      </c>
      <c r="C9277" t="s">
        <v>909</v>
      </c>
      <c r="D9277" t="s">
        <v>20</v>
      </c>
      <c r="E9277" t="s">
        <v>187</v>
      </c>
      <c r="F9277" t="s">
        <v>31</v>
      </c>
      <c r="G9277" t="s">
        <v>23</v>
      </c>
      <c r="H9277" t="s">
        <v>219</v>
      </c>
      <c r="I9277" t="s">
        <v>28</v>
      </c>
      <c r="J9277" t="s">
        <v>52</v>
      </c>
      <c r="K9277" t="s">
        <v>181</v>
      </c>
      <c r="L9277" t="s">
        <v>192</v>
      </c>
      <c r="M9277" t="s">
        <v>35</v>
      </c>
      <c r="N9277" s="2">
        <v>41612</v>
      </c>
      <c r="O9277" s="2">
        <v>41614</v>
      </c>
      <c r="P9277">
        <v>21</v>
      </c>
      <c r="Q9277" s="1">
        <v>0.01</v>
      </c>
      <c r="R9277">
        <v>4.8600000000000003</v>
      </c>
      <c r="S9277">
        <v>7.1</v>
      </c>
      <c r="T9277">
        <f t="shared" si="144"/>
        <v>102.06</v>
      </c>
    </row>
    <row r="9278" spans="1:20" x14ac:dyDescent="0.25">
      <c r="A9278">
        <v>9277</v>
      </c>
      <c r="B9278">
        <v>90916</v>
      </c>
      <c r="C9278" t="s">
        <v>909</v>
      </c>
      <c r="D9278" t="s">
        <v>20</v>
      </c>
      <c r="E9278" t="s">
        <v>39</v>
      </c>
      <c r="F9278" t="s">
        <v>31</v>
      </c>
      <c r="G9278" t="s">
        <v>23</v>
      </c>
      <c r="H9278" t="s">
        <v>94</v>
      </c>
      <c r="I9278" t="s">
        <v>28</v>
      </c>
      <c r="J9278" t="s">
        <v>52</v>
      </c>
      <c r="K9278" t="s">
        <v>231</v>
      </c>
      <c r="L9278" t="s">
        <v>192</v>
      </c>
      <c r="M9278" t="s">
        <v>35</v>
      </c>
      <c r="N9278" s="2">
        <v>41612</v>
      </c>
      <c r="O9278" s="2">
        <v>41613</v>
      </c>
      <c r="P9278">
        <v>21</v>
      </c>
      <c r="Q9278" s="1">
        <v>0.05</v>
      </c>
      <c r="R9278">
        <v>4.9800000000000004</v>
      </c>
      <c r="S9278">
        <v>4.7</v>
      </c>
      <c r="T9278">
        <f t="shared" si="144"/>
        <v>104.58000000000001</v>
      </c>
    </row>
    <row r="9279" spans="1:20" x14ac:dyDescent="0.25">
      <c r="A9279">
        <v>9278</v>
      </c>
      <c r="B9279">
        <v>90824</v>
      </c>
      <c r="C9279" t="s">
        <v>180</v>
      </c>
      <c r="D9279" t="s">
        <v>20</v>
      </c>
      <c r="E9279" t="s">
        <v>21</v>
      </c>
      <c r="F9279" t="s">
        <v>22</v>
      </c>
      <c r="G9279" t="s">
        <v>41</v>
      </c>
      <c r="H9279" t="s">
        <v>24</v>
      </c>
      <c r="I9279" t="s">
        <v>28</v>
      </c>
      <c r="J9279" t="s">
        <v>52</v>
      </c>
      <c r="K9279" t="s">
        <v>208</v>
      </c>
      <c r="L9279" t="s">
        <v>706</v>
      </c>
      <c r="M9279" t="s">
        <v>190</v>
      </c>
      <c r="N9279" s="2">
        <v>41515</v>
      </c>
      <c r="O9279" s="2">
        <v>41517</v>
      </c>
      <c r="P9279">
        <v>23</v>
      </c>
      <c r="Q9279" s="1">
        <v>0.09</v>
      </c>
      <c r="R9279">
        <v>23.99</v>
      </c>
      <c r="S9279">
        <v>6.3</v>
      </c>
      <c r="T9279">
        <f t="shared" si="144"/>
        <v>551.77</v>
      </c>
    </row>
    <row r="9280" spans="1:20" x14ac:dyDescent="0.25">
      <c r="A9280">
        <v>9279</v>
      </c>
      <c r="B9280">
        <v>88538</v>
      </c>
      <c r="C9280" t="s">
        <v>627</v>
      </c>
      <c r="D9280" t="s">
        <v>20</v>
      </c>
      <c r="E9280" t="s">
        <v>39</v>
      </c>
      <c r="F9280" t="s">
        <v>47</v>
      </c>
      <c r="G9280" t="s">
        <v>41</v>
      </c>
      <c r="H9280" t="s">
        <v>78</v>
      </c>
      <c r="I9280" t="s">
        <v>28</v>
      </c>
      <c r="J9280" t="s">
        <v>52</v>
      </c>
      <c r="K9280" t="s">
        <v>105</v>
      </c>
      <c r="L9280" t="s">
        <v>192</v>
      </c>
      <c r="M9280" t="s">
        <v>117</v>
      </c>
      <c r="N9280" s="2">
        <v>41396</v>
      </c>
      <c r="O9280" s="2">
        <v>41396</v>
      </c>
      <c r="P9280">
        <v>8</v>
      </c>
      <c r="Q9280" s="1">
        <v>0.06</v>
      </c>
      <c r="R9280">
        <v>6.68</v>
      </c>
      <c r="S9280">
        <v>5.2</v>
      </c>
      <c r="T9280">
        <f t="shared" si="144"/>
        <v>53.44</v>
      </c>
    </row>
    <row r="9281" spans="1:20" x14ac:dyDescent="0.25">
      <c r="A9281">
        <v>9280</v>
      </c>
      <c r="B9281">
        <v>90056</v>
      </c>
      <c r="C9281" t="s">
        <v>2553</v>
      </c>
      <c r="D9281" t="s">
        <v>578</v>
      </c>
      <c r="E9281" t="s">
        <v>21</v>
      </c>
      <c r="F9281" t="s">
        <v>22</v>
      </c>
      <c r="G9281" t="s">
        <v>93</v>
      </c>
      <c r="H9281" t="s">
        <v>203</v>
      </c>
      <c r="I9281" t="s">
        <v>28</v>
      </c>
      <c r="J9281" t="s">
        <v>52</v>
      </c>
      <c r="K9281" t="s">
        <v>1243</v>
      </c>
      <c r="L9281" t="s">
        <v>283</v>
      </c>
      <c r="M9281" t="s">
        <v>232</v>
      </c>
      <c r="N9281" s="2">
        <v>41615</v>
      </c>
      <c r="O9281" s="2">
        <v>41617</v>
      </c>
      <c r="P9281">
        <v>1</v>
      </c>
      <c r="Q9281" s="1">
        <v>0.05</v>
      </c>
      <c r="R9281">
        <v>535.64</v>
      </c>
      <c r="S9281">
        <v>14.7</v>
      </c>
      <c r="T9281">
        <f t="shared" si="144"/>
        <v>535.64</v>
      </c>
    </row>
    <row r="9282" spans="1:20" x14ac:dyDescent="0.25">
      <c r="A9282">
        <v>9281</v>
      </c>
      <c r="B9282">
        <v>85924</v>
      </c>
      <c r="C9282" t="s">
        <v>412</v>
      </c>
      <c r="D9282" t="s">
        <v>20</v>
      </c>
      <c r="E9282" t="s">
        <v>21</v>
      </c>
      <c r="F9282" t="s">
        <v>40</v>
      </c>
      <c r="G9282" t="s">
        <v>93</v>
      </c>
      <c r="H9282" t="s">
        <v>33</v>
      </c>
      <c r="I9282" t="s">
        <v>28</v>
      </c>
      <c r="J9282" t="s">
        <v>52</v>
      </c>
      <c r="K9282" t="s">
        <v>201</v>
      </c>
      <c r="L9282" t="s">
        <v>26</v>
      </c>
      <c r="M9282" t="s">
        <v>264</v>
      </c>
      <c r="N9282" s="2">
        <v>41451</v>
      </c>
      <c r="O9282" s="2">
        <v>41452</v>
      </c>
      <c r="P9282">
        <v>7</v>
      </c>
      <c r="Q9282" s="1">
        <v>0.08</v>
      </c>
      <c r="R9282">
        <v>2.12</v>
      </c>
      <c r="S9282">
        <v>1.99</v>
      </c>
      <c r="T9282">
        <f t="shared" si="144"/>
        <v>14.84</v>
      </c>
    </row>
    <row r="9283" spans="1:20" x14ac:dyDescent="0.25">
      <c r="A9283">
        <v>9282</v>
      </c>
      <c r="B9283">
        <v>85924</v>
      </c>
      <c r="C9283" t="s">
        <v>2129</v>
      </c>
      <c r="D9283" t="s">
        <v>20</v>
      </c>
      <c r="E9283" t="s">
        <v>21</v>
      </c>
      <c r="F9283" t="s">
        <v>40</v>
      </c>
      <c r="G9283" t="s">
        <v>93</v>
      </c>
      <c r="H9283" t="s">
        <v>203</v>
      </c>
      <c r="I9283" t="s">
        <v>28</v>
      </c>
      <c r="J9283" t="s">
        <v>52</v>
      </c>
      <c r="K9283" t="s">
        <v>409</v>
      </c>
      <c r="L9283" t="s">
        <v>26</v>
      </c>
      <c r="M9283" t="s">
        <v>175</v>
      </c>
      <c r="N9283" s="2">
        <v>41451</v>
      </c>
      <c r="O9283" s="2">
        <v>41453</v>
      </c>
      <c r="P9283">
        <v>17</v>
      </c>
      <c r="Q9283" s="1">
        <v>0.03</v>
      </c>
      <c r="R9283">
        <v>28.48</v>
      </c>
      <c r="S9283">
        <v>1.99</v>
      </c>
      <c r="T9283">
        <f t="shared" ref="T9283:T9346" si="145">R9283*P9283</f>
        <v>484.16</v>
      </c>
    </row>
    <row r="9284" spans="1:20" x14ac:dyDescent="0.25">
      <c r="A9284">
        <v>9283</v>
      </c>
      <c r="B9284">
        <v>91183</v>
      </c>
      <c r="C9284" t="s">
        <v>1298</v>
      </c>
      <c r="D9284" t="s">
        <v>20</v>
      </c>
      <c r="E9284" t="s">
        <v>39</v>
      </c>
      <c r="F9284" t="s">
        <v>31</v>
      </c>
      <c r="G9284" t="s">
        <v>93</v>
      </c>
      <c r="H9284" t="s">
        <v>89</v>
      </c>
      <c r="I9284" t="s">
        <v>28</v>
      </c>
      <c r="J9284" t="s">
        <v>52</v>
      </c>
      <c r="K9284" t="s">
        <v>181</v>
      </c>
      <c r="L9284" t="s">
        <v>192</v>
      </c>
      <c r="M9284" t="s">
        <v>255</v>
      </c>
      <c r="N9284" s="2">
        <v>40867</v>
      </c>
      <c r="O9284" s="2">
        <v>40868</v>
      </c>
      <c r="P9284">
        <v>29</v>
      </c>
      <c r="Q9284" s="1">
        <v>7.0000000000000007E-2</v>
      </c>
      <c r="R9284">
        <v>11.58</v>
      </c>
      <c r="S9284">
        <v>6.97</v>
      </c>
      <c r="T9284">
        <f t="shared" si="145"/>
        <v>335.82</v>
      </c>
    </row>
    <row r="9285" spans="1:20" x14ac:dyDescent="0.25">
      <c r="A9285">
        <v>9284</v>
      </c>
      <c r="B9285">
        <v>91158</v>
      </c>
      <c r="C9285" t="s">
        <v>2251</v>
      </c>
      <c r="D9285" t="s">
        <v>38</v>
      </c>
      <c r="E9285" t="s">
        <v>39</v>
      </c>
      <c r="F9285" t="s">
        <v>47</v>
      </c>
      <c r="G9285" t="s">
        <v>23</v>
      </c>
      <c r="H9285" t="s">
        <v>42</v>
      </c>
      <c r="I9285" t="s">
        <v>28</v>
      </c>
      <c r="J9285" t="s">
        <v>52</v>
      </c>
      <c r="K9285" t="s">
        <v>129</v>
      </c>
      <c r="L9285" t="s">
        <v>192</v>
      </c>
      <c r="M9285" t="s">
        <v>117</v>
      </c>
      <c r="N9285" s="2">
        <v>41386</v>
      </c>
      <c r="O9285" s="2">
        <v>41388</v>
      </c>
      <c r="P9285">
        <v>5</v>
      </c>
      <c r="Q9285" s="1">
        <v>0.06</v>
      </c>
      <c r="R9285">
        <v>48.04</v>
      </c>
      <c r="S9285">
        <v>7.23</v>
      </c>
      <c r="T9285">
        <f t="shared" si="145"/>
        <v>240.2</v>
      </c>
    </row>
    <row r="9286" spans="1:20" x14ac:dyDescent="0.25">
      <c r="A9286">
        <v>9285</v>
      </c>
      <c r="B9286">
        <v>90706</v>
      </c>
      <c r="C9286" t="s">
        <v>914</v>
      </c>
      <c r="D9286" t="s">
        <v>20</v>
      </c>
      <c r="E9286" t="s">
        <v>21</v>
      </c>
      <c r="F9286" t="s">
        <v>22</v>
      </c>
      <c r="G9286" t="s">
        <v>23</v>
      </c>
      <c r="H9286" t="s">
        <v>203</v>
      </c>
      <c r="I9286" t="s">
        <v>28</v>
      </c>
      <c r="J9286" t="s">
        <v>52</v>
      </c>
      <c r="K9286" t="s">
        <v>25</v>
      </c>
      <c r="L9286" t="s">
        <v>192</v>
      </c>
      <c r="M9286" t="s">
        <v>150</v>
      </c>
      <c r="N9286" s="2">
        <v>40496</v>
      </c>
      <c r="O9286" s="2">
        <v>40498</v>
      </c>
      <c r="P9286">
        <v>35</v>
      </c>
      <c r="Q9286" s="1">
        <v>7.0000000000000007E-2</v>
      </c>
      <c r="R9286">
        <v>152.47999999999999</v>
      </c>
      <c r="S9286">
        <v>6.5</v>
      </c>
      <c r="T9286">
        <f t="shared" si="145"/>
        <v>5336.7999999999993</v>
      </c>
    </row>
    <row r="9287" spans="1:20" x14ac:dyDescent="0.25">
      <c r="A9287">
        <v>9286</v>
      </c>
      <c r="B9287">
        <v>88316</v>
      </c>
      <c r="C9287" t="s">
        <v>1829</v>
      </c>
      <c r="D9287" t="s">
        <v>20</v>
      </c>
      <c r="E9287" t="s">
        <v>21</v>
      </c>
      <c r="F9287" t="s">
        <v>31</v>
      </c>
      <c r="G9287" t="s">
        <v>93</v>
      </c>
      <c r="H9287" t="s">
        <v>203</v>
      </c>
      <c r="I9287" t="s">
        <v>28</v>
      </c>
      <c r="J9287" t="s">
        <v>52</v>
      </c>
      <c r="K9287" t="s">
        <v>201</v>
      </c>
      <c r="L9287" t="s">
        <v>192</v>
      </c>
      <c r="M9287" t="s">
        <v>121</v>
      </c>
      <c r="N9287" s="2">
        <v>41411</v>
      </c>
      <c r="O9287" s="2">
        <v>41413</v>
      </c>
      <c r="P9287">
        <v>8</v>
      </c>
      <c r="Q9287" s="1">
        <v>0</v>
      </c>
      <c r="R9287">
        <v>83.1</v>
      </c>
      <c r="S9287">
        <v>6.13</v>
      </c>
      <c r="T9287">
        <f t="shared" si="145"/>
        <v>664.8</v>
      </c>
    </row>
    <row r="9288" spans="1:20" x14ac:dyDescent="0.25">
      <c r="A9288">
        <v>9287</v>
      </c>
      <c r="B9288">
        <v>88316</v>
      </c>
      <c r="C9288" t="s">
        <v>1829</v>
      </c>
      <c r="D9288" t="s">
        <v>20</v>
      </c>
      <c r="E9288" t="s">
        <v>39</v>
      </c>
      <c r="F9288" t="s">
        <v>31</v>
      </c>
      <c r="G9288" t="s">
        <v>93</v>
      </c>
      <c r="H9288" t="s">
        <v>61</v>
      </c>
      <c r="I9288" t="s">
        <v>28</v>
      </c>
      <c r="J9288" t="s">
        <v>29</v>
      </c>
      <c r="K9288" t="s">
        <v>231</v>
      </c>
      <c r="L9288" t="s">
        <v>44</v>
      </c>
      <c r="M9288" t="s">
        <v>141</v>
      </c>
      <c r="N9288" s="2">
        <v>41411</v>
      </c>
      <c r="O9288" s="2">
        <v>41414</v>
      </c>
      <c r="P9288">
        <v>15</v>
      </c>
      <c r="Q9288" s="1">
        <v>0.04</v>
      </c>
      <c r="R9288">
        <v>37.94</v>
      </c>
      <c r="S9288">
        <v>5.08</v>
      </c>
      <c r="T9288">
        <f t="shared" si="145"/>
        <v>569.09999999999991</v>
      </c>
    </row>
    <row r="9289" spans="1:20" x14ac:dyDescent="0.25">
      <c r="A9289">
        <v>9288</v>
      </c>
      <c r="B9289">
        <v>87446</v>
      </c>
      <c r="C9289" t="s">
        <v>2034</v>
      </c>
      <c r="D9289" t="s">
        <v>578</v>
      </c>
      <c r="E9289" t="s">
        <v>187</v>
      </c>
      <c r="F9289" t="s">
        <v>31</v>
      </c>
      <c r="G9289" t="s">
        <v>41</v>
      </c>
      <c r="H9289" t="s">
        <v>225</v>
      </c>
      <c r="I9289" t="s">
        <v>28</v>
      </c>
      <c r="J9289" t="s">
        <v>29</v>
      </c>
      <c r="K9289" t="s">
        <v>291</v>
      </c>
      <c r="L9289" t="s">
        <v>283</v>
      </c>
      <c r="M9289" t="s">
        <v>143</v>
      </c>
      <c r="N9289" s="2">
        <v>40795</v>
      </c>
      <c r="O9289" s="2">
        <v>40796</v>
      </c>
      <c r="P9289">
        <v>16</v>
      </c>
      <c r="Q9289" s="1">
        <v>0.05</v>
      </c>
      <c r="R9289">
        <v>100.98</v>
      </c>
      <c r="S9289">
        <v>45</v>
      </c>
      <c r="T9289">
        <f t="shared" si="145"/>
        <v>1615.68</v>
      </c>
    </row>
    <row r="9290" spans="1:20" x14ac:dyDescent="0.25">
      <c r="A9290">
        <v>9289</v>
      </c>
      <c r="B9290">
        <v>87446</v>
      </c>
      <c r="C9290" t="s">
        <v>2034</v>
      </c>
      <c r="D9290" t="s">
        <v>20</v>
      </c>
      <c r="E9290" t="s">
        <v>187</v>
      </c>
      <c r="F9290" t="s">
        <v>31</v>
      </c>
      <c r="G9290" t="s">
        <v>41</v>
      </c>
      <c r="H9290" t="s">
        <v>188</v>
      </c>
      <c r="I9290" t="s">
        <v>28</v>
      </c>
      <c r="J9290" t="s">
        <v>29</v>
      </c>
      <c r="K9290" t="s">
        <v>145</v>
      </c>
      <c r="L9290" t="s">
        <v>192</v>
      </c>
      <c r="M9290" t="s">
        <v>121</v>
      </c>
      <c r="N9290" s="2">
        <v>40795</v>
      </c>
      <c r="O9290" s="2">
        <v>40795</v>
      </c>
      <c r="P9290">
        <v>20</v>
      </c>
      <c r="Q9290" s="1">
        <v>0.02</v>
      </c>
      <c r="R9290">
        <v>27.42</v>
      </c>
      <c r="S9290">
        <v>19.46</v>
      </c>
      <c r="T9290">
        <f t="shared" si="145"/>
        <v>548.40000000000009</v>
      </c>
    </row>
    <row r="9291" spans="1:20" x14ac:dyDescent="0.25">
      <c r="A9291">
        <v>9290</v>
      </c>
      <c r="B9291">
        <v>90528</v>
      </c>
      <c r="C9291" t="s">
        <v>1070</v>
      </c>
      <c r="D9291" t="s">
        <v>20</v>
      </c>
      <c r="E9291" t="s">
        <v>39</v>
      </c>
      <c r="F9291" t="s">
        <v>31</v>
      </c>
      <c r="G9291" t="s">
        <v>48</v>
      </c>
      <c r="H9291" t="s">
        <v>61</v>
      </c>
      <c r="I9291" t="s">
        <v>28</v>
      </c>
      <c r="J9291" t="s">
        <v>29</v>
      </c>
      <c r="K9291" t="s">
        <v>71</v>
      </c>
      <c r="L9291" t="s">
        <v>746</v>
      </c>
      <c r="M9291" t="s">
        <v>255</v>
      </c>
      <c r="N9291" s="2">
        <v>41282</v>
      </c>
      <c r="O9291" s="2">
        <v>41282</v>
      </c>
      <c r="P9291">
        <v>8</v>
      </c>
      <c r="Q9291" s="1">
        <v>0.06</v>
      </c>
      <c r="R9291">
        <v>4.4800000000000004</v>
      </c>
      <c r="S9291">
        <v>49</v>
      </c>
      <c r="T9291">
        <f t="shared" si="145"/>
        <v>35.840000000000003</v>
      </c>
    </row>
    <row r="9292" spans="1:20" x14ac:dyDescent="0.25">
      <c r="A9292">
        <v>9291</v>
      </c>
      <c r="B9292">
        <v>88502</v>
      </c>
      <c r="C9292" t="s">
        <v>207</v>
      </c>
      <c r="D9292" t="s">
        <v>20</v>
      </c>
      <c r="E9292" t="s">
        <v>21</v>
      </c>
      <c r="F9292" t="s">
        <v>40</v>
      </c>
      <c r="G9292" t="s">
        <v>93</v>
      </c>
      <c r="H9292" t="s">
        <v>24</v>
      </c>
      <c r="I9292" t="s">
        <v>28</v>
      </c>
      <c r="J9292" t="s">
        <v>29</v>
      </c>
      <c r="K9292" t="s">
        <v>208</v>
      </c>
      <c r="L9292" t="s">
        <v>26</v>
      </c>
      <c r="M9292" t="s">
        <v>59</v>
      </c>
      <c r="N9292" s="2">
        <v>40213</v>
      </c>
      <c r="O9292" s="2">
        <v>40214</v>
      </c>
      <c r="P9292">
        <v>10</v>
      </c>
      <c r="Q9292" s="1">
        <v>7.0000000000000007E-2</v>
      </c>
      <c r="R9292">
        <v>1.7</v>
      </c>
      <c r="S9292">
        <v>1.99</v>
      </c>
      <c r="T9292">
        <f t="shared" si="145"/>
        <v>17</v>
      </c>
    </row>
    <row r="9293" spans="1:20" x14ac:dyDescent="0.25">
      <c r="A9293">
        <v>9292</v>
      </c>
      <c r="B9293">
        <v>91461</v>
      </c>
      <c r="C9293" t="s">
        <v>323</v>
      </c>
      <c r="D9293" t="s">
        <v>20</v>
      </c>
      <c r="E9293" t="s">
        <v>39</v>
      </c>
      <c r="F9293" t="s">
        <v>40</v>
      </c>
      <c r="G9293" t="s">
        <v>41</v>
      </c>
      <c r="H9293" t="s">
        <v>61</v>
      </c>
      <c r="I9293" t="s">
        <v>28</v>
      </c>
      <c r="J9293" t="s">
        <v>29</v>
      </c>
      <c r="K9293" t="s">
        <v>289</v>
      </c>
      <c r="L9293" t="s">
        <v>192</v>
      </c>
      <c r="M9293" t="s">
        <v>99</v>
      </c>
      <c r="N9293" s="2">
        <v>41357</v>
      </c>
      <c r="O9293" s="2">
        <v>41358</v>
      </c>
      <c r="P9293">
        <v>2</v>
      </c>
      <c r="Q9293" s="1">
        <v>0.09</v>
      </c>
      <c r="R9293">
        <v>3.58</v>
      </c>
      <c r="S9293">
        <v>5.47</v>
      </c>
      <c r="T9293">
        <f t="shared" si="145"/>
        <v>7.16</v>
      </c>
    </row>
    <row r="9294" spans="1:20" x14ac:dyDescent="0.25">
      <c r="A9294">
        <v>9293</v>
      </c>
      <c r="B9294">
        <v>91461</v>
      </c>
      <c r="C9294" t="s">
        <v>323</v>
      </c>
      <c r="D9294" t="s">
        <v>20</v>
      </c>
      <c r="E9294" t="s">
        <v>39</v>
      </c>
      <c r="F9294" t="s">
        <v>40</v>
      </c>
      <c r="G9294" t="s">
        <v>41</v>
      </c>
      <c r="H9294" t="s">
        <v>49</v>
      </c>
      <c r="I9294" t="s">
        <v>28</v>
      </c>
      <c r="J9294" t="s">
        <v>29</v>
      </c>
      <c r="K9294" t="s">
        <v>158</v>
      </c>
      <c r="L9294" t="s">
        <v>192</v>
      </c>
      <c r="M9294" t="s">
        <v>59</v>
      </c>
      <c r="N9294" s="2">
        <v>41357</v>
      </c>
      <c r="O9294" s="2">
        <v>41357</v>
      </c>
      <c r="P9294">
        <v>2</v>
      </c>
      <c r="Q9294" s="1">
        <v>0.03</v>
      </c>
      <c r="R9294">
        <v>7.38</v>
      </c>
      <c r="S9294">
        <v>11.51</v>
      </c>
      <c r="T9294">
        <f t="shared" si="145"/>
        <v>14.76</v>
      </c>
    </row>
    <row r="9295" spans="1:20" x14ac:dyDescent="0.25">
      <c r="A9295">
        <v>9294</v>
      </c>
      <c r="B9295">
        <v>91461</v>
      </c>
      <c r="C9295" t="s">
        <v>323</v>
      </c>
      <c r="D9295" t="s">
        <v>20</v>
      </c>
      <c r="E9295" t="s">
        <v>187</v>
      </c>
      <c r="F9295" t="s">
        <v>40</v>
      </c>
      <c r="G9295" t="s">
        <v>41</v>
      </c>
      <c r="H9295" t="s">
        <v>225</v>
      </c>
      <c r="I9295" t="s">
        <v>28</v>
      </c>
      <c r="J9295" t="s">
        <v>29</v>
      </c>
      <c r="K9295" t="s">
        <v>101</v>
      </c>
      <c r="L9295" t="s">
        <v>26</v>
      </c>
      <c r="M9295" t="s">
        <v>59</v>
      </c>
      <c r="N9295" s="2">
        <v>41357</v>
      </c>
      <c r="O9295" s="2">
        <v>41359</v>
      </c>
      <c r="P9295">
        <v>12</v>
      </c>
      <c r="Q9295" s="1">
        <v>0.06</v>
      </c>
      <c r="R9295">
        <v>12.22</v>
      </c>
      <c r="S9295">
        <v>2.85</v>
      </c>
      <c r="T9295">
        <f t="shared" si="145"/>
        <v>146.64000000000001</v>
      </c>
    </row>
    <row r="9296" spans="1:20" x14ac:dyDescent="0.25">
      <c r="A9296">
        <v>9295</v>
      </c>
      <c r="B9296">
        <v>91461</v>
      </c>
      <c r="C9296" t="s">
        <v>1942</v>
      </c>
      <c r="D9296" t="s">
        <v>20</v>
      </c>
      <c r="E9296" t="s">
        <v>39</v>
      </c>
      <c r="F9296" t="s">
        <v>31</v>
      </c>
      <c r="G9296" t="s">
        <v>41</v>
      </c>
      <c r="H9296" t="s">
        <v>61</v>
      </c>
      <c r="I9296" t="s">
        <v>28</v>
      </c>
      <c r="J9296" t="s">
        <v>29</v>
      </c>
      <c r="K9296" t="s">
        <v>68</v>
      </c>
      <c r="L9296" t="s">
        <v>192</v>
      </c>
      <c r="M9296" t="s">
        <v>106</v>
      </c>
      <c r="N9296" s="2">
        <v>41357</v>
      </c>
      <c r="O9296" s="2">
        <v>41360</v>
      </c>
      <c r="P9296">
        <v>8</v>
      </c>
      <c r="Q9296" s="1">
        <v>0.04</v>
      </c>
      <c r="R9296">
        <v>387.99</v>
      </c>
      <c r="S9296">
        <v>19.989999999999998</v>
      </c>
      <c r="T9296">
        <f t="shared" si="145"/>
        <v>3103.92</v>
      </c>
    </row>
    <row r="9297" spans="1:20" x14ac:dyDescent="0.25">
      <c r="A9297">
        <v>9296</v>
      </c>
      <c r="B9297">
        <v>89277</v>
      </c>
      <c r="C9297" t="s">
        <v>1516</v>
      </c>
      <c r="D9297" t="s">
        <v>20</v>
      </c>
      <c r="E9297" t="s">
        <v>39</v>
      </c>
      <c r="F9297" t="s">
        <v>22</v>
      </c>
      <c r="G9297" t="s">
        <v>32</v>
      </c>
      <c r="H9297" t="s">
        <v>49</v>
      </c>
      <c r="I9297" t="s">
        <v>28</v>
      </c>
      <c r="J9297" t="s">
        <v>29</v>
      </c>
      <c r="K9297" t="s">
        <v>95</v>
      </c>
      <c r="L9297" t="s">
        <v>192</v>
      </c>
      <c r="M9297" t="s">
        <v>294</v>
      </c>
      <c r="N9297" s="2">
        <v>41578</v>
      </c>
      <c r="O9297" s="2">
        <v>41579</v>
      </c>
      <c r="P9297">
        <v>13</v>
      </c>
      <c r="Q9297" s="1">
        <v>0.02</v>
      </c>
      <c r="R9297">
        <v>6.48</v>
      </c>
      <c r="S9297">
        <v>10.050000000000001</v>
      </c>
      <c r="T9297">
        <f t="shared" si="145"/>
        <v>84.240000000000009</v>
      </c>
    </row>
    <row r="9298" spans="1:20" x14ac:dyDescent="0.25">
      <c r="A9298">
        <v>9297</v>
      </c>
      <c r="B9298">
        <v>90625</v>
      </c>
      <c r="C9298" t="s">
        <v>1669</v>
      </c>
      <c r="D9298" t="s">
        <v>20</v>
      </c>
      <c r="E9298" t="s">
        <v>39</v>
      </c>
      <c r="F9298" t="s">
        <v>22</v>
      </c>
      <c r="G9298" t="s">
        <v>32</v>
      </c>
      <c r="H9298" t="s">
        <v>94</v>
      </c>
      <c r="I9298" t="s">
        <v>28</v>
      </c>
      <c r="J9298" t="s">
        <v>29</v>
      </c>
      <c r="K9298" t="s">
        <v>189</v>
      </c>
      <c r="L9298" t="s">
        <v>192</v>
      </c>
      <c r="M9298" t="s">
        <v>86</v>
      </c>
      <c r="N9298" s="2">
        <v>40556</v>
      </c>
      <c r="O9298" s="2">
        <v>40557</v>
      </c>
      <c r="P9298">
        <v>10</v>
      </c>
      <c r="Q9298" s="1">
        <v>0</v>
      </c>
      <c r="R9298">
        <v>7.45</v>
      </c>
      <c r="S9298">
        <v>6.28</v>
      </c>
      <c r="T9298">
        <f t="shared" si="145"/>
        <v>74.5</v>
      </c>
    </row>
    <row r="9299" spans="1:20" x14ac:dyDescent="0.25">
      <c r="A9299">
        <v>9298</v>
      </c>
      <c r="B9299">
        <v>89020</v>
      </c>
      <c r="C9299" t="s">
        <v>734</v>
      </c>
      <c r="D9299" t="s">
        <v>20</v>
      </c>
      <c r="E9299" t="s">
        <v>39</v>
      </c>
      <c r="F9299" t="s">
        <v>47</v>
      </c>
      <c r="G9299" t="s">
        <v>32</v>
      </c>
      <c r="H9299" t="s">
        <v>78</v>
      </c>
      <c r="I9299" t="s">
        <v>28</v>
      </c>
      <c r="J9299" t="s">
        <v>29</v>
      </c>
      <c r="K9299" t="s">
        <v>228</v>
      </c>
      <c r="L9299" t="s">
        <v>192</v>
      </c>
      <c r="M9299" t="s">
        <v>51</v>
      </c>
      <c r="N9299" s="2">
        <v>40859</v>
      </c>
      <c r="O9299" s="2">
        <v>40860</v>
      </c>
      <c r="P9299">
        <v>13</v>
      </c>
      <c r="Q9299" s="1">
        <v>0.04</v>
      </c>
      <c r="R9299">
        <v>11.34</v>
      </c>
      <c r="S9299">
        <v>5.01</v>
      </c>
      <c r="T9299">
        <f t="shared" si="145"/>
        <v>147.41999999999999</v>
      </c>
    </row>
    <row r="9300" spans="1:20" x14ac:dyDescent="0.25">
      <c r="A9300">
        <v>9299</v>
      </c>
      <c r="B9300">
        <v>89020</v>
      </c>
      <c r="C9300" t="s">
        <v>734</v>
      </c>
      <c r="D9300" t="s">
        <v>20</v>
      </c>
      <c r="E9300" t="s">
        <v>21</v>
      </c>
      <c r="F9300" t="s">
        <v>47</v>
      </c>
      <c r="G9300" t="s">
        <v>32</v>
      </c>
      <c r="H9300" t="s">
        <v>206</v>
      </c>
      <c r="I9300" t="s">
        <v>28</v>
      </c>
      <c r="J9300" t="s">
        <v>29</v>
      </c>
      <c r="K9300" t="s">
        <v>213</v>
      </c>
      <c r="L9300" t="s">
        <v>192</v>
      </c>
      <c r="M9300" t="s">
        <v>111</v>
      </c>
      <c r="N9300" s="2">
        <v>40859</v>
      </c>
      <c r="O9300" s="2">
        <v>40861</v>
      </c>
      <c r="P9300">
        <v>36</v>
      </c>
      <c r="Q9300" s="1">
        <v>0.1</v>
      </c>
      <c r="R9300">
        <v>65.989999999999995</v>
      </c>
      <c r="S9300">
        <v>8.99</v>
      </c>
      <c r="T9300">
        <f t="shared" si="145"/>
        <v>2375.64</v>
      </c>
    </row>
    <row r="9301" spans="1:20" x14ac:dyDescent="0.25">
      <c r="A9301">
        <v>9300</v>
      </c>
      <c r="B9301">
        <v>90611</v>
      </c>
      <c r="C9301" t="s">
        <v>2022</v>
      </c>
      <c r="D9301" t="s">
        <v>20</v>
      </c>
      <c r="E9301" t="s">
        <v>21</v>
      </c>
      <c r="F9301" t="s">
        <v>31</v>
      </c>
      <c r="G9301" t="s">
        <v>23</v>
      </c>
      <c r="H9301" t="s">
        <v>206</v>
      </c>
      <c r="I9301" t="s">
        <v>28</v>
      </c>
      <c r="J9301" t="s">
        <v>29</v>
      </c>
      <c r="K9301" t="s">
        <v>1243</v>
      </c>
      <c r="L9301" t="s">
        <v>192</v>
      </c>
      <c r="M9301" t="s">
        <v>66</v>
      </c>
      <c r="N9301" s="2">
        <v>41228</v>
      </c>
      <c r="O9301" s="2">
        <v>41229</v>
      </c>
      <c r="P9301">
        <v>34</v>
      </c>
      <c r="Q9301" s="1">
        <v>0.08</v>
      </c>
      <c r="R9301">
        <v>17.98</v>
      </c>
      <c r="S9301">
        <v>4</v>
      </c>
      <c r="T9301">
        <f t="shared" si="145"/>
        <v>611.32000000000005</v>
      </c>
    </row>
    <row r="9302" spans="1:20" x14ac:dyDescent="0.25">
      <c r="A9302">
        <v>9301</v>
      </c>
      <c r="B9302">
        <v>91571</v>
      </c>
      <c r="C9302" t="s">
        <v>126</v>
      </c>
      <c r="D9302" t="s">
        <v>20</v>
      </c>
      <c r="E9302" t="s">
        <v>39</v>
      </c>
      <c r="F9302" t="s">
        <v>40</v>
      </c>
      <c r="G9302" t="s">
        <v>32</v>
      </c>
      <c r="H9302" t="s">
        <v>94</v>
      </c>
      <c r="I9302" t="s">
        <v>28</v>
      </c>
      <c r="J9302" t="s">
        <v>29</v>
      </c>
      <c r="K9302" t="s">
        <v>101</v>
      </c>
      <c r="L9302" t="s">
        <v>44</v>
      </c>
      <c r="M9302" t="s">
        <v>59</v>
      </c>
      <c r="N9302" s="2">
        <v>40527</v>
      </c>
      <c r="O9302" s="2">
        <v>40529</v>
      </c>
      <c r="P9302">
        <v>12</v>
      </c>
      <c r="Q9302" s="1">
        <v>0</v>
      </c>
      <c r="R9302">
        <v>1.48</v>
      </c>
      <c r="S9302">
        <v>0.7</v>
      </c>
      <c r="T9302">
        <f t="shared" si="145"/>
        <v>17.759999999999998</v>
      </c>
    </row>
    <row r="9303" spans="1:20" x14ac:dyDescent="0.25">
      <c r="A9303">
        <v>9302</v>
      </c>
      <c r="B9303">
        <v>91574</v>
      </c>
      <c r="C9303" t="s">
        <v>126</v>
      </c>
      <c r="D9303" t="s">
        <v>20</v>
      </c>
      <c r="E9303" t="s">
        <v>21</v>
      </c>
      <c r="F9303" t="s">
        <v>40</v>
      </c>
      <c r="G9303" t="s">
        <v>32</v>
      </c>
      <c r="H9303" t="s">
        <v>206</v>
      </c>
      <c r="I9303" t="s">
        <v>28</v>
      </c>
      <c r="J9303" t="s">
        <v>29</v>
      </c>
      <c r="K9303" t="s">
        <v>198</v>
      </c>
      <c r="L9303" t="s">
        <v>192</v>
      </c>
      <c r="M9303" t="s">
        <v>99</v>
      </c>
      <c r="N9303" s="2">
        <v>41623</v>
      </c>
      <c r="O9303" s="2">
        <v>41624</v>
      </c>
      <c r="P9303">
        <v>3</v>
      </c>
      <c r="Q9303" s="1">
        <v>0</v>
      </c>
      <c r="R9303">
        <v>205.99</v>
      </c>
      <c r="S9303">
        <v>8.99</v>
      </c>
      <c r="T9303">
        <f t="shared" si="145"/>
        <v>617.97</v>
      </c>
    </row>
    <row r="9304" spans="1:20" x14ac:dyDescent="0.25">
      <c r="A9304">
        <v>9303</v>
      </c>
      <c r="B9304">
        <v>89198</v>
      </c>
      <c r="C9304" t="s">
        <v>509</v>
      </c>
      <c r="D9304" t="s">
        <v>20</v>
      </c>
      <c r="E9304" t="s">
        <v>39</v>
      </c>
      <c r="F9304" t="s">
        <v>47</v>
      </c>
      <c r="G9304" t="s">
        <v>32</v>
      </c>
      <c r="H9304" t="s">
        <v>42</v>
      </c>
      <c r="I9304" t="s">
        <v>28</v>
      </c>
      <c r="J9304" t="s">
        <v>29</v>
      </c>
      <c r="K9304" t="s">
        <v>184</v>
      </c>
      <c r="L9304" t="s">
        <v>192</v>
      </c>
      <c r="M9304" t="s">
        <v>156</v>
      </c>
      <c r="N9304" s="2">
        <v>41471</v>
      </c>
      <c r="O9304" s="2">
        <v>41474</v>
      </c>
      <c r="P9304">
        <v>12</v>
      </c>
      <c r="Q9304" s="1">
        <v>0</v>
      </c>
      <c r="R9304">
        <v>2.61</v>
      </c>
      <c r="S9304">
        <v>0.5</v>
      </c>
      <c r="T9304">
        <f t="shared" si="145"/>
        <v>31.32</v>
      </c>
    </row>
    <row r="9305" spans="1:20" x14ac:dyDescent="0.25">
      <c r="A9305">
        <v>9304</v>
      </c>
      <c r="B9305">
        <v>91459</v>
      </c>
      <c r="C9305" t="s">
        <v>1942</v>
      </c>
      <c r="D9305" t="s">
        <v>38</v>
      </c>
      <c r="E9305" t="s">
        <v>187</v>
      </c>
      <c r="F9305" t="s">
        <v>31</v>
      </c>
      <c r="G9305" t="s">
        <v>23</v>
      </c>
      <c r="H9305" t="s">
        <v>219</v>
      </c>
      <c r="I9305" t="s">
        <v>28</v>
      </c>
      <c r="J9305" t="s">
        <v>29</v>
      </c>
      <c r="K9305" t="s">
        <v>291</v>
      </c>
      <c r="L9305" t="s">
        <v>26</v>
      </c>
      <c r="M9305" t="s">
        <v>214</v>
      </c>
      <c r="N9305" s="2">
        <v>40803</v>
      </c>
      <c r="O9305" s="2">
        <v>40803</v>
      </c>
      <c r="P9305">
        <v>14</v>
      </c>
      <c r="Q9305" s="1">
        <v>0.1</v>
      </c>
      <c r="R9305">
        <v>14.34</v>
      </c>
      <c r="S9305">
        <v>5</v>
      </c>
      <c r="T9305">
        <f t="shared" si="145"/>
        <v>200.76</v>
      </c>
    </row>
    <row r="9306" spans="1:20" x14ac:dyDescent="0.25">
      <c r="A9306">
        <v>9305</v>
      </c>
      <c r="B9306">
        <v>89945</v>
      </c>
      <c r="C9306" t="s">
        <v>2254</v>
      </c>
      <c r="D9306" t="s">
        <v>578</v>
      </c>
      <c r="E9306" t="s">
        <v>187</v>
      </c>
      <c r="F9306" t="s">
        <v>31</v>
      </c>
      <c r="G9306" t="s">
        <v>93</v>
      </c>
      <c r="H9306" t="s">
        <v>188</v>
      </c>
      <c r="I9306" t="s">
        <v>28</v>
      </c>
      <c r="J9306" t="s">
        <v>29</v>
      </c>
      <c r="K9306" t="s">
        <v>145</v>
      </c>
      <c r="L9306" t="s">
        <v>330</v>
      </c>
      <c r="M9306" t="s">
        <v>35</v>
      </c>
      <c r="N9306" s="2">
        <v>40691</v>
      </c>
      <c r="O9306" s="2">
        <v>40692</v>
      </c>
      <c r="P9306">
        <v>1</v>
      </c>
      <c r="Q9306" s="1">
        <v>0.08</v>
      </c>
      <c r="R9306">
        <v>100.98</v>
      </c>
      <c r="S9306">
        <v>35.840000000000003</v>
      </c>
      <c r="T9306">
        <f t="shared" si="145"/>
        <v>100.98</v>
      </c>
    </row>
    <row r="9307" spans="1:20" x14ac:dyDescent="0.25">
      <c r="A9307">
        <v>9306</v>
      </c>
      <c r="B9307">
        <v>89945</v>
      </c>
      <c r="C9307" t="s">
        <v>2254</v>
      </c>
      <c r="D9307" t="s">
        <v>20</v>
      </c>
      <c r="E9307" t="s">
        <v>21</v>
      </c>
      <c r="F9307" t="s">
        <v>31</v>
      </c>
      <c r="G9307" t="s">
        <v>93</v>
      </c>
      <c r="H9307" t="s">
        <v>206</v>
      </c>
      <c r="I9307" t="s">
        <v>28</v>
      </c>
      <c r="J9307" t="s">
        <v>29</v>
      </c>
      <c r="K9307" t="s">
        <v>1111</v>
      </c>
      <c r="L9307" t="s">
        <v>706</v>
      </c>
      <c r="M9307" t="s">
        <v>35</v>
      </c>
      <c r="N9307" s="2">
        <v>40691</v>
      </c>
      <c r="O9307" s="2">
        <v>40691</v>
      </c>
      <c r="P9307">
        <v>3</v>
      </c>
      <c r="Q9307" s="1">
        <v>0</v>
      </c>
      <c r="R9307">
        <v>150.97999999999999</v>
      </c>
      <c r="S9307">
        <v>13.99</v>
      </c>
      <c r="T9307">
        <f t="shared" si="145"/>
        <v>452.93999999999994</v>
      </c>
    </row>
    <row r="9308" spans="1:20" x14ac:dyDescent="0.25">
      <c r="A9308">
        <v>9307</v>
      </c>
      <c r="B9308">
        <v>87945</v>
      </c>
      <c r="C9308" t="s">
        <v>1299</v>
      </c>
      <c r="D9308" t="s">
        <v>20</v>
      </c>
      <c r="E9308" t="s">
        <v>21</v>
      </c>
      <c r="F9308" t="s">
        <v>47</v>
      </c>
      <c r="G9308" t="s">
        <v>41</v>
      </c>
      <c r="H9308" t="s">
        <v>33</v>
      </c>
      <c r="I9308" t="s">
        <v>28</v>
      </c>
      <c r="J9308" t="s">
        <v>29</v>
      </c>
      <c r="K9308" t="s">
        <v>1108</v>
      </c>
      <c r="L9308" t="s">
        <v>192</v>
      </c>
      <c r="M9308" t="s">
        <v>134</v>
      </c>
      <c r="N9308" s="2">
        <v>41539</v>
      </c>
      <c r="O9308" s="2">
        <v>41540</v>
      </c>
      <c r="P9308">
        <v>24</v>
      </c>
      <c r="Q9308" s="1">
        <v>7.0000000000000007E-2</v>
      </c>
      <c r="R9308">
        <v>15.99</v>
      </c>
      <c r="S9308">
        <v>9.4</v>
      </c>
      <c r="T9308">
        <f t="shared" si="145"/>
        <v>383.76</v>
      </c>
    </row>
    <row r="9309" spans="1:20" x14ac:dyDescent="0.25">
      <c r="A9309">
        <v>9308</v>
      </c>
      <c r="B9309">
        <v>90252</v>
      </c>
      <c r="C9309" t="s">
        <v>476</v>
      </c>
      <c r="D9309" t="s">
        <v>20</v>
      </c>
      <c r="E9309" t="s">
        <v>39</v>
      </c>
      <c r="F9309" t="s">
        <v>47</v>
      </c>
      <c r="G9309" t="s">
        <v>48</v>
      </c>
      <c r="H9309" t="s">
        <v>89</v>
      </c>
      <c r="I9309" t="s">
        <v>28</v>
      </c>
      <c r="J9309" t="s">
        <v>29</v>
      </c>
      <c r="K9309" t="s">
        <v>68</v>
      </c>
      <c r="L9309" t="s">
        <v>192</v>
      </c>
      <c r="M9309" t="s">
        <v>111</v>
      </c>
      <c r="N9309" s="2">
        <v>41340</v>
      </c>
      <c r="O9309" s="2">
        <v>41344</v>
      </c>
      <c r="P9309">
        <v>6</v>
      </c>
      <c r="Q9309" s="1">
        <v>0.05</v>
      </c>
      <c r="R9309">
        <v>6.68</v>
      </c>
      <c r="S9309">
        <v>5.41</v>
      </c>
      <c r="T9309">
        <f t="shared" si="145"/>
        <v>40.08</v>
      </c>
    </row>
    <row r="9310" spans="1:20" x14ac:dyDescent="0.25">
      <c r="A9310">
        <v>9309</v>
      </c>
      <c r="B9310">
        <v>90897</v>
      </c>
      <c r="C9310" t="s">
        <v>2285</v>
      </c>
      <c r="D9310" t="s">
        <v>20</v>
      </c>
      <c r="E9310" t="s">
        <v>39</v>
      </c>
      <c r="F9310" t="s">
        <v>22</v>
      </c>
      <c r="G9310" t="s">
        <v>93</v>
      </c>
      <c r="H9310" t="s">
        <v>78</v>
      </c>
      <c r="I9310" t="s">
        <v>28</v>
      </c>
      <c r="J9310" t="s">
        <v>29</v>
      </c>
      <c r="K9310" t="s">
        <v>184</v>
      </c>
      <c r="L9310" t="s">
        <v>192</v>
      </c>
      <c r="M9310" t="s">
        <v>190</v>
      </c>
      <c r="N9310" s="2">
        <v>41375</v>
      </c>
      <c r="O9310" s="2">
        <v>41375</v>
      </c>
      <c r="P9310">
        <v>6</v>
      </c>
      <c r="Q9310" s="1">
        <v>0.06</v>
      </c>
      <c r="R9310">
        <v>64.98</v>
      </c>
      <c r="S9310">
        <v>6.88</v>
      </c>
      <c r="T9310">
        <f t="shared" si="145"/>
        <v>389.88</v>
      </c>
    </row>
    <row r="9311" spans="1:20" x14ac:dyDescent="0.25">
      <c r="A9311">
        <v>9310</v>
      </c>
      <c r="B9311">
        <v>90532</v>
      </c>
      <c r="C9311" t="s">
        <v>1369</v>
      </c>
      <c r="D9311" t="s">
        <v>578</v>
      </c>
      <c r="E9311" t="s">
        <v>21</v>
      </c>
      <c r="F9311" t="s">
        <v>31</v>
      </c>
      <c r="G9311" t="s">
        <v>32</v>
      </c>
      <c r="H9311" t="s">
        <v>206</v>
      </c>
      <c r="I9311" t="s">
        <v>28</v>
      </c>
      <c r="J9311" t="s">
        <v>29</v>
      </c>
      <c r="K9311" t="s">
        <v>204</v>
      </c>
      <c r="L9311" t="s">
        <v>283</v>
      </c>
      <c r="M9311" t="s">
        <v>131</v>
      </c>
      <c r="N9311" s="2">
        <v>40460</v>
      </c>
      <c r="O9311" s="2">
        <v>40461</v>
      </c>
      <c r="P9311">
        <v>15</v>
      </c>
      <c r="Q9311" s="1">
        <v>0.08</v>
      </c>
      <c r="R9311">
        <v>100.97</v>
      </c>
      <c r="S9311">
        <v>14</v>
      </c>
      <c r="T9311">
        <f t="shared" si="145"/>
        <v>1514.55</v>
      </c>
    </row>
    <row r="9312" spans="1:20" x14ac:dyDescent="0.25">
      <c r="A9312">
        <v>9311</v>
      </c>
      <c r="B9312">
        <v>90535</v>
      </c>
      <c r="C9312" t="s">
        <v>1369</v>
      </c>
      <c r="D9312" t="s">
        <v>20</v>
      </c>
      <c r="E9312" t="s">
        <v>39</v>
      </c>
      <c r="F9312" t="s">
        <v>31</v>
      </c>
      <c r="G9312" t="s">
        <v>32</v>
      </c>
      <c r="H9312" t="s">
        <v>42</v>
      </c>
      <c r="I9312" t="s">
        <v>28</v>
      </c>
      <c r="J9312" t="s">
        <v>29</v>
      </c>
      <c r="K9312" t="s">
        <v>181</v>
      </c>
      <c r="L9312" t="s">
        <v>192</v>
      </c>
      <c r="M9312" t="s">
        <v>255</v>
      </c>
      <c r="N9312" s="2">
        <v>41556</v>
      </c>
      <c r="O9312" s="2">
        <v>41558</v>
      </c>
      <c r="P9312">
        <v>15</v>
      </c>
      <c r="Q9312" s="1">
        <v>7.0000000000000007E-2</v>
      </c>
      <c r="R9312">
        <v>6.48</v>
      </c>
      <c r="S9312">
        <v>7.07</v>
      </c>
      <c r="T9312">
        <f t="shared" si="145"/>
        <v>97.2</v>
      </c>
    </row>
    <row r="9313" spans="1:20" x14ac:dyDescent="0.25">
      <c r="A9313">
        <v>9312</v>
      </c>
      <c r="B9313">
        <v>86679</v>
      </c>
      <c r="C9313" t="s">
        <v>1573</v>
      </c>
      <c r="D9313" t="s">
        <v>20</v>
      </c>
      <c r="E9313" t="s">
        <v>39</v>
      </c>
      <c r="F9313" t="s">
        <v>31</v>
      </c>
      <c r="G9313" t="s">
        <v>32</v>
      </c>
      <c r="H9313" t="s">
        <v>61</v>
      </c>
      <c r="I9313" t="s">
        <v>28</v>
      </c>
      <c r="J9313" t="s">
        <v>29</v>
      </c>
      <c r="K9313" t="s">
        <v>55</v>
      </c>
      <c r="L9313" t="s">
        <v>192</v>
      </c>
      <c r="M9313" t="s">
        <v>121</v>
      </c>
      <c r="N9313" s="2">
        <v>40587</v>
      </c>
      <c r="O9313" s="2">
        <v>40589</v>
      </c>
      <c r="P9313">
        <v>9</v>
      </c>
      <c r="Q9313" s="1">
        <v>0.08</v>
      </c>
      <c r="R9313">
        <v>6.48</v>
      </c>
      <c r="S9313">
        <v>8.4</v>
      </c>
      <c r="T9313">
        <f t="shared" si="145"/>
        <v>58.320000000000007</v>
      </c>
    </row>
    <row r="9314" spans="1:20" x14ac:dyDescent="0.25">
      <c r="A9314">
        <v>9313</v>
      </c>
      <c r="B9314">
        <v>86679</v>
      </c>
      <c r="C9314" t="s">
        <v>1453</v>
      </c>
      <c r="D9314" t="s">
        <v>20</v>
      </c>
      <c r="E9314" t="s">
        <v>39</v>
      </c>
      <c r="F9314" t="s">
        <v>47</v>
      </c>
      <c r="G9314" t="s">
        <v>32</v>
      </c>
      <c r="H9314" t="s">
        <v>42</v>
      </c>
      <c r="I9314" t="s">
        <v>28</v>
      </c>
      <c r="J9314" t="s">
        <v>29</v>
      </c>
      <c r="K9314" t="s">
        <v>43</v>
      </c>
      <c r="L9314" t="s">
        <v>192</v>
      </c>
      <c r="M9314" t="s">
        <v>134</v>
      </c>
      <c r="N9314" s="2">
        <v>40587</v>
      </c>
      <c r="O9314" s="2">
        <v>40589</v>
      </c>
      <c r="P9314">
        <v>3</v>
      </c>
      <c r="Q9314" s="1">
        <v>0.04</v>
      </c>
      <c r="R9314">
        <v>5.98</v>
      </c>
      <c r="S9314">
        <v>7.15</v>
      </c>
      <c r="T9314">
        <f t="shared" si="145"/>
        <v>17.940000000000001</v>
      </c>
    </row>
    <row r="9315" spans="1:20" x14ac:dyDescent="0.25">
      <c r="A9315">
        <v>9314</v>
      </c>
      <c r="B9315">
        <v>90355</v>
      </c>
      <c r="C9315" t="s">
        <v>462</v>
      </c>
      <c r="D9315" t="s">
        <v>20</v>
      </c>
      <c r="E9315" t="s">
        <v>39</v>
      </c>
      <c r="F9315" t="s">
        <v>47</v>
      </c>
      <c r="G9315" t="s">
        <v>23</v>
      </c>
      <c r="H9315" t="s">
        <v>61</v>
      </c>
      <c r="I9315" t="s">
        <v>28</v>
      </c>
      <c r="J9315" t="s">
        <v>29</v>
      </c>
      <c r="K9315" t="s">
        <v>170</v>
      </c>
      <c r="L9315" t="s">
        <v>192</v>
      </c>
      <c r="M9315" t="s">
        <v>117</v>
      </c>
      <c r="N9315" s="2">
        <v>40683</v>
      </c>
      <c r="O9315" s="2">
        <v>40685</v>
      </c>
      <c r="P9315">
        <v>13</v>
      </c>
      <c r="Q9315" s="1">
        <v>0.08</v>
      </c>
      <c r="R9315">
        <v>8.0399999999999991</v>
      </c>
      <c r="S9315">
        <v>8.94</v>
      </c>
      <c r="T9315">
        <f t="shared" si="145"/>
        <v>104.51999999999998</v>
      </c>
    </row>
    <row r="9316" spans="1:20" x14ac:dyDescent="0.25">
      <c r="A9316">
        <v>9315</v>
      </c>
      <c r="B9316">
        <v>90355</v>
      </c>
      <c r="C9316" t="s">
        <v>462</v>
      </c>
      <c r="D9316" t="s">
        <v>20</v>
      </c>
      <c r="E9316" t="s">
        <v>187</v>
      </c>
      <c r="F9316" t="s">
        <v>47</v>
      </c>
      <c r="G9316" t="s">
        <v>23</v>
      </c>
      <c r="H9316" t="s">
        <v>219</v>
      </c>
      <c r="I9316" t="s">
        <v>28</v>
      </c>
      <c r="J9316" t="s">
        <v>29</v>
      </c>
      <c r="K9316" t="s">
        <v>145</v>
      </c>
      <c r="L9316" t="s">
        <v>26</v>
      </c>
      <c r="M9316" t="s">
        <v>114</v>
      </c>
      <c r="N9316" s="2">
        <v>40683</v>
      </c>
      <c r="O9316" s="2">
        <v>40685</v>
      </c>
      <c r="P9316">
        <v>7</v>
      </c>
      <c r="Q9316" s="1">
        <v>0.04</v>
      </c>
      <c r="R9316">
        <v>2.23</v>
      </c>
      <c r="S9316">
        <v>4.57</v>
      </c>
      <c r="T9316">
        <f t="shared" si="145"/>
        <v>15.61</v>
      </c>
    </row>
    <row r="9317" spans="1:20" x14ac:dyDescent="0.25">
      <c r="A9317">
        <v>9316</v>
      </c>
      <c r="B9317">
        <v>90902</v>
      </c>
      <c r="C9317" t="s">
        <v>19</v>
      </c>
      <c r="D9317" t="s">
        <v>20</v>
      </c>
      <c r="E9317" t="s">
        <v>21</v>
      </c>
      <c r="F9317" t="s">
        <v>22</v>
      </c>
      <c r="G9317" t="s">
        <v>23</v>
      </c>
      <c r="H9317" t="s">
        <v>24</v>
      </c>
      <c r="I9317" t="s">
        <v>28</v>
      </c>
      <c r="J9317" t="s">
        <v>29</v>
      </c>
      <c r="K9317" t="s">
        <v>25</v>
      </c>
      <c r="L9317" t="s">
        <v>26</v>
      </c>
      <c r="M9317" t="s">
        <v>27</v>
      </c>
      <c r="N9317" s="2">
        <v>41443</v>
      </c>
      <c r="O9317" s="2">
        <v>41444</v>
      </c>
      <c r="P9317">
        <v>6</v>
      </c>
      <c r="Q9317" s="1">
        <v>0.05</v>
      </c>
      <c r="R9317">
        <v>0.99</v>
      </c>
      <c r="S9317">
        <v>2.96</v>
      </c>
      <c r="T9317">
        <f t="shared" si="145"/>
        <v>5.9399999999999995</v>
      </c>
    </row>
    <row r="9318" spans="1:20" x14ac:dyDescent="0.25">
      <c r="A9318">
        <v>9317</v>
      </c>
      <c r="B9318">
        <v>88743</v>
      </c>
      <c r="C9318" t="s">
        <v>1734</v>
      </c>
      <c r="D9318" t="s">
        <v>38</v>
      </c>
      <c r="E9318" t="s">
        <v>39</v>
      </c>
      <c r="F9318" t="s">
        <v>47</v>
      </c>
      <c r="G9318" t="s">
        <v>23</v>
      </c>
      <c r="H9318" t="s">
        <v>89</v>
      </c>
      <c r="I9318" t="s">
        <v>28</v>
      </c>
      <c r="J9318" t="s">
        <v>29</v>
      </c>
      <c r="K9318" t="s">
        <v>82</v>
      </c>
      <c r="L9318" t="s">
        <v>192</v>
      </c>
      <c r="M9318" t="s">
        <v>160</v>
      </c>
      <c r="N9318" s="2">
        <v>41436</v>
      </c>
      <c r="O9318" s="2">
        <v>41438</v>
      </c>
      <c r="P9318">
        <v>9</v>
      </c>
      <c r="Q9318" s="1">
        <v>0.02</v>
      </c>
      <c r="R9318">
        <v>8.6</v>
      </c>
      <c r="S9318">
        <v>6.19</v>
      </c>
      <c r="T9318">
        <f t="shared" si="145"/>
        <v>77.399999999999991</v>
      </c>
    </row>
    <row r="9319" spans="1:20" x14ac:dyDescent="0.25">
      <c r="A9319">
        <v>9318</v>
      </c>
      <c r="B9319">
        <v>86436</v>
      </c>
      <c r="C9319" t="s">
        <v>1006</v>
      </c>
      <c r="D9319" t="s">
        <v>578</v>
      </c>
      <c r="E9319" t="s">
        <v>39</v>
      </c>
      <c r="F9319" t="s">
        <v>22</v>
      </c>
      <c r="G9319" t="s">
        <v>93</v>
      </c>
      <c r="H9319" t="s">
        <v>49</v>
      </c>
      <c r="I9319" t="s">
        <v>28</v>
      </c>
      <c r="J9319" t="s">
        <v>29</v>
      </c>
      <c r="K9319" t="s">
        <v>43</v>
      </c>
      <c r="L9319" t="s">
        <v>283</v>
      </c>
      <c r="M9319" t="s">
        <v>190</v>
      </c>
      <c r="N9319" s="2">
        <v>41637</v>
      </c>
      <c r="O9319" s="2">
        <v>41654</v>
      </c>
      <c r="P9319">
        <v>25</v>
      </c>
      <c r="Q9319" s="1">
        <v>7.0000000000000007E-2</v>
      </c>
      <c r="R9319">
        <v>180.98</v>
      </c>
      <c r="S9319">
        <v>55.24</v>
      </c>
      <c r="T9319">
        <f t="shared" si="145"/>
        <v>4524.5</v>
      </c>
    </row>
    <row r="9320" spans="1:20" x14ac:dyDescent="0.25">
      <c r="A9320">
        <v>9319</v>
      </c>
      <c r="B9320">
        <v>86434</v>
      </c>
      <c r="C9320" t="s">
        <v>1006</v>
      </c>
      <c r="D9320" t="s">
        <v>38</v>
      </c>
      <c r="E9320" t="s">
        <v>21</v>
      </c>
      <c r="F9320" t="s">
        <v>22</v>
      </c>
      <c r="G9320" t="s">
        <v>93</v>
      </c>
      <c r="H9320" t="s">
        <v>24</v>
      </c>
      <c r="I9320" t="s">
        <v>28</v>
      </c>
      <c r="J9320" t="s">
        <v>29</v>
      </c>
      <c r="K9320" t="s">
        <v>201</v>
      </c>
      <c r="L9320" t="s">
        <v>26</v>
      </c>
      <c r="M9320" t="s">
        <v>227</v>
      </c>
      <c r="N9320" s="2">
        <v>40906</v>
      </c>
      <c r="O9320" s="2">
        <v>40924</v>
      </c>
      <c r="P9320">
        <v>19</v>
      </c>
      <c r="Q9320" s="1">
        <v>0</v>
      </c>
      <c r="R9320">
        <v>8.32</v>
      </c>
      <c r="S9320">
        <v>2.38</v>
      </c>
      <c r="T9320">
        <f t="shared" si="145"/>
        <v>158.08000000000001</v>
      </c>
    </row>
    <row r="9321" spans="1:20" x14ac:dyDescent="0.25">
      <c r="A9321">
        <v>9320</v>
      </c>
      <c r="B9321">
        <v>86436</v>
      </c>
      <c r="C9321" t="s">
        <v>1006</v>
      </c>
      <c r="D9321" t="s">
        <v>20</v>
      </c>
      <c r="E9321" t="s">
        <v>39</v>
      </c>
      <c r="F9321" t="s">
        <v>22</v>
      </c>
      <c r="G9321" t="s">
        <v>93</v>
      </c>
      <c r="H9321" t="s">
        <v>42</v>
      </c>
      <c r="I9321" t="s">
        <v>28</v>
      </c>
      <c r="J9321" t="s">
        <v>29</v>
      </c>
      <c r="K9321" t="s">
        <v>291</v>
      </c>
      <c r="L9321" t="s">
        <v>44</v>
      </c>
      <c r="M9321" t="s">
        <v>199</v>
      </c>
      <c r="N9321" s="2">
        <v>41637</v>
      </c>
      <c r="O9321" s="2">
        <v>41656</v>
      </c>
      <c r="P9321">
        <v>2</v>
      </c>
      <c r="Q9321" s="1">
        <v>0.06</v>
      </c>
      <c r="R9321">
        <v>4.2</v>
      </c>
      <c r="S9321">
        <v>2.2599999999999998</v>
      </c>
      <c r="T9321">
        <f t="shared" si="145"/>
        <v>8.4</v>
      </c>
    </row>
    <row r="9322" spans="1:20" x14ac:dyDescent="0.25">
      <c r="A9322">
        <v>9321</v>
      </c>
      <c r="B9322">
        <v>86434</v>
      </c>
      <c r="C9322" t="s">
        <v>1006</v>
      </c>
      <c r="D9322" t="s">
        <v>20</v>
      </c>
      <c r="E9322" t="s">
        <v>39</v>
      </c>
      <c r="F9322" t="s">
        <v>22</v>
      </c>
      <c r="G9322" t="s">
        <v>93</v>
      </c>
      <c r="H9322" t="s">
        <v>61</v>
      </c>
      <c r="I9322" t="s">
        <v>28</v>
      </c>
      <c r="J9322" t="s">
        <v>29</v>
      </c>
      <c r="K9322" t="s">
        <v>95</v>
      </c>
      <c r="L9322" t="s">
        <v>192</v>
      </c>
      <c r="M9322" t="s">
        <v>182</v>
      </c>
      <c r="N9322" s="2">
        <v>40906</v>
      </c>
      <c r="O9322" s="2">
        <v>40907</v>
      </c>
      <c r="P9322">
        <v>12</v>
      </c>
      <c r="Q9322" s="1">
        <v>0.03</v>
      </c>
      <c r="R9322">
        <v>6.48</v>
      </c>
      <c r="S9322">
        <v>9.68</v>
      </c>
      <c r="T9322">
        <f t="shared" si="145"/>
        <v>77.760000000000005</v>
      </c>
    </row>
    <row r="9323" spans="1:20" x14ac:dyDescent="0.25">
      <c r="A9323">
        <v>9322</v>
      </c>
      <c r="B9323">
        <v>90618</v>
      </c>
      <c r="C9323" t="s">
        <v>1919</v>
      </c>
      <c r="D9323" t="s">
        <v>20</v>
      </c>
      <c r="E9323" t="s">
        <v>39</v>
      </c>
      <c r="F9323" t="s">
        <v>22</v>
      </c>
      <c r="G9323" t="s">
        <v>23</v>
      </c>
      <c r="H9323" t="s">
        <v>89</v>
      </c>
      <c r="I9323" t="s">
        <v>28</v>
      </c>
      <c r="J9323" t="s">
        <v>29</v>
      </c>
      <c r="K9323" t="s">
        <v>43</v>
      </c>
      <c r="L9323" t="s">
        <v>192</v>
      </c>
      <c r="M9323" t="s">
        <v>27</v>
      </c>
      <c r="N9323" s="2">
        <v>41618</v>
      </c>
      <c r="O9323" s="2">
        <v>41620</v>
      </c>
      <c r="P9323">
        <v>6</v>
      </c>
      <c r="Q9323" s="1">
        <v>0.05</v>
      </c>
      <c r="R9323">
        <v>40.98</v>
      </c>
      <c r="S9323">
        <v>5.33</v>
      </c>
      <c r="T9323">
        <f t="shared" si="145"/>
        <v>245.88</v>
      </c>
    </row>
    <row r="9324" spans="1:20" x14ac:dyDescent="0.25">
      <c r="A9324">
        <v>9323</v>
      </c>
      <c r="B9324">
        <v>90618</v>
      </c>
      <c r="C9324" t="s">
        <v>1919</v>
      </c>
      <c r="D9324" t="s">
        <v>20</v>
      </c>
      <c r="E9324" t="s">
        <v>187</v>
      </c>
      <c r="F9324" t="s">
        <v>22</v>
      </c>
      <c r="G9324" t="s">
        <v>23</v>
      </c>
      <c r="H9324" t="s">
        <v>219</v>
      </c>
      <c r="I9324" t="s">
        <v>28</v>
      </c>
      <c r="J9324" t="s">
        <v>29</v>
      </c>
      <c r="K9324" t="s">
        <v>221</v>
      </c>
      <c r="L9324" t="s">
        <v>746</v>
      </c>
      <c r="M9324" t="s">
        <v>227</v>
      </c>
      <c r="N9324" s="2">
        <v>41618</v>
      </c>
      <c r="O9324" s="2">
        <v>41619</v>
      </c>
      <c r="P9324">
        <v>23</v>
      </c>
      <c r="Q9324" s="1">
        <v>0.1</v>
      </c>
      <c r="R9324">
        <v>12.99</v>
      </c>
      <c r="S9324">
        <v>14.37</v>
      </c>
      <c r="T9324">
        <f t="shared" si="145"/>
        <v>298.77</v>
      </c>
    </row>
    <row r="9325" spans="1:20" x14ac:dyDescent="0.25">
      <c r="A9325">
        <v>9324</v>
      </c>
      <c r="B9325">
        <v>91393</v>
      </c>
      <c r="C9325" t="s">
        <v>1134</v>
      </c>
      <c r="D9325" t="s">
        <v>20</v>
      </c>
      <c r="E9325" t="s">
        <v>39</v>
      </c>
      <c r="F9325" t="s">
        <v>40</v>
      </c>
      <c r="G9325" t="s">
        <v>48</v>
      </c>
      <c r="H9325" t="s">
        <v>61</v>
      </c>
      <c r="I9325" t="s">
        <v>28</v>
      </c>
      <c r="J9325" t="s">
        <v>29</v>
      </c>
      <c r="K9325" t="s">
        <v>74</v>
      </c>
      <c r="L9325" t="s">
        <v>192</v>
      </c>
      <c r="M9325" t="s">
        <v>342</v>
      </c>
      <c r="N9325" s="2">
        <v>40976</v>
      </c>
      <c r="O9325" s="2">
        <v>40981</v>
      </c>
      <c r="P9325">
        <v>11</v>
      </c>
      <c r="Q9325" s="1">
        <v>0.01</v>
      </c>
      <c r="R9325">
        <v>5.8</v>
      </c>
      <c r="S9325">
        <v>5.59</v>
      </c>
      <c r="T9325">
        <f t="shared" si="145"/>
        <v>63.8</v>
      </c>
    </row>
    <row r="9326" spans="1:20" x14ac:dyDescent="0.25">
      <c r="A9326">
        <v>9325</v>
      </c>
      <c r="B9326">
        <v>86107</v>
      </c>
      <c r="C9326" t="s">
        <v>528</v>
      </c>
      <c r="D9326" t="s">
        <v>38</v>
      </c>
      <c r="E9326" t="s">
        <v>39</v>
      </c>
      <c r="F9326" t="s">
        <v>31</v>
      </c>
      <c r="G9326" t="s">
        <v>23</v>
      </c>
      <c r="H9326" t="s">
        <v>89</v>
      </c>
      <c r="I9326" t="s">
        <v>28</v>
      </c>
      <c r="J9326" t="s">
        <v>29</v>
      </c>
      <c r="K9326" t="s">
        <v>136</v>
      </c>
      <c r="L9326" t="s">
        <v>44</v>
      </c>
      <c r="M9326" t="s">
        <v>131</v>
      </c>
      <c r="N9326" s="2">
        <v>40709</v>
      </c>
      <c r="O9326" s="2">
        <v>40711</v>
      </c>
      <c r="P9326">
        <v>9</v>
      </c>
      <c r="Q9326" s="1">
        <v>0.09</v>
      </c>
      <c r="R9326">
        <v>2.62</v>
      </c>
      <c r="S9326">
        <v>0.8</v>
      </c>
      <c r="T9326">
        <f t="shared" si="145"/>
        <v>23.580000000000002</v>
      </c>
    </row>
    <row r="9327" spans="1:20" x14ac:dyDescent="0.25">
      <c r="A9327">
        <v>9326</v>
      </c>
      <c r="B9327">
        <v>89868</v>
      </c>
      <c r="C9327" t="s">
        <v>2531</v>
      </c>
      <c r="D9327" t="s">
        <v>578</v>
      </c>
      <c r="E9327" t="s">
        <v>187</v>
      </c>
      <c r="F9327" t="s">
        <v>31</v>
      </c>
      <c r="G9327" t="s">
        <v>23</v>
      </c>
      <c r="H9327" t="s">
        <v>219</v>
      </c>
      <c r="I9327" t="s">
        <v>28</v>
      </c>
      <c r="J9327" t="s">
        <v>29</v>
      </c>
      <c r="K9327" t="s">
        <v>231</v>
      </c>
      <c r="L9327" t="s">
        <v>283</v>
      </c>
      <c r="M9327" t="s">
        <v>35</v>
      </c>
      <c r="N9327" s="2">
        <v>41621</v>
      </c>
      <c r="O9327" s="2">
        <v>41623</v>
      </c>
      <c r="P9327">
        <v>13</v>
      </c>
      <c r="Q9327" s="1">
        <v>0.03</v>
      </c>
      <c r="R9327">
        <v>349.45</v>
      </c>
      <c r="S9327">
        <v>60</v>
      </c>
      <c r="T9327">
        <f t="shared" si="145"/>
        <v>4542.8499999999995</v>
      </c>
    </row>
    <row r="9328" spans="1:20" x14ac:dyDescent="0.25">
      <c r="A9328">
        <v>9327</v>
      </c>
      <c r="B9328">
        <v>87371</v>
      </c>
      <c r="C9328" t="s">
        <v>2507</v>
      </c>
      <c r="D9328" t="s">
        <v>20</v>
      </c>
      <c r="E9328" t="s">
        <v>39</v>
      </c>
      <c r="F9328" t="s">
        <v>31</v>
      </c>
      <c r="G9328" t="s">
        <v>41</v>
      </c>
      <c r="H9328" t="s">
        <v>78</v>
      </c>
      <c r="I9328" t="s">
        <v>28</v>
      </c>
      <c r="J9328" t="s">
        <v>29</v>
      </c>
      <c r="K9328" t="s">
        <v>82</v>
      </c>
      <c r="L9328" t="s">
        <v>192</v>
      </c>
      <c r="M9328" t="s">
        <v>279</v>
      </c>
      <c r="N9328" s="2">
        <v>41383</v>
      </c>
      <c r="O9328" s="2">
        <v>41385</v>
      </c>
      <c r="P9328">
        <v>9</v>
      </c>
      <c r="Q9328" s="1">
        <v>0.09</v>
      </c>
      <c r="R9328">
        <v>525.98</v>
      </c>
      <c r="S9328">
        <v>19.989999999999998</v>
      </c>
      <c r="T9328">
        <f t="shared" si="145"/>
        <v>4733.82</v>
      </c>
    </row>
    <row r="9329" spans="1:20" x14ac:dyDescent="0.25">
      <c r="A9329">
        <v>9328</v>
      </c>
      <c r="B9329">
        <v>91080</v>
      </c>
      <c r="C9329" t="s">
        <v>1350</v>
      </c>
      <c r="D9329" t="s">
        <v>20</v>
      </c>
      <c r="E9329" t="s">
        <v>39</v>
      </c>
      <c r="F9329" t="s">
        <v>31</v>
      </c>
      <c r="G9329" t="s">
        <v>48</v>
      </c>
      <c r="H9329" t="s">
        <v>42</v>
      </c>
      <c r="I9329" t="s">
        <v>28</v>
      </c>
      <c r="J9329" t="s">
        <v>29</v>
      </c>
      <c r="K9329" t="s">
        <v>58</v>
      </c>
      <c r="L9329" t="s">
        <v>192</v>
      </c>
      <c r="M9329" t="s">
        <v>121</v>
      </c>
      <c r="N9329" s="2">
        <v>40733</v>
      </c>
      <c r="O9329" s="2">
        <v>40737</v>
      </c>
      <c r="P9329">
        <v>10</v>
      </c>
      <c r="Q9329" s="1">
        <v>0.04</v>
      </c>
      <c r="R9329">
        <v>6.48</v>
      </c>
      <c r="S9329">
        <v>5.74</v>
      </c>
      <c r="T9329">
        <f t="shared" si="145"/>
        <v>64.800000000000011</v>
      </c>
    </row>
    <row r="9330" spans="1:20" x14ac:dyDescent="0.25">
      <c r="A9330">
        <v>9329</v>
      </c>
      <c r="B9330">
        <v>87962</v>
      </c>
      <c r="C9330" t="s">
        <v>923</v>
      </c>
      <c r="D9330" t="s">
        <v>38</v>
      </c>
      <c r="E9330" t="s">
        <v>39</v>
      </c>
      <c r="F9330" t="s">
        <v>40</v>
      </c>
      <c r="G9330" t="s">
        <v>48</v>
      </c>
      <c r="H9330" t="s">
        <v>78</v>
      </c>
      <c r="I9330" t="s">
        <v>28</v>
      </c>
      <c r="J9330" t="s">
        <v>29</v>
      </c>
      <c r="K9330" t="s">
        <v>58</v>
      </c>
      <c r="L9330" t="s">
        <v>192</v>
      </c>
      <c r="M9330" t="s">
        <v>99</v>
      </c>
      <c r="N9330" s="2">
        <v>40246</v>
      </c>
      <c r="O9330" s="2">
        <v>40250</v>
      </c>
      <c r="P9330">
        <v>9</v>
      </c>
      <c r="Q9330" s="1">
        <v>0.01</v>
      </c>
      <c r="R9330">
        <v>7.64</v>
      </c>
      <c r="S9330">
        <v>1.39</v>
      </c>
      <c r="T9330">
        <f t="shared" si="145"/>
        <v>68.759999999999991</v>
      </c>
    </row>
    <row r="9331" spans="1:20" x14ac:dyDescent="0.25">
      <c r="A9331">
        <v>9330</v>
      </c>
      <c r="B9331">
        <v>87962</v>
      </c>
      <c r="C9331" t="s">
        <v>923</v>
      </c>
      <c r="D9331" t="s">
        <v>578</v>
      </c>
      <c r="E9331" t="s">
        <v>21</v>
      </c>
      <c r="F9331" t="s">
        <v>40</v>
      </c>
      <c r="G9331" t="s">
        <v>48</v>
      </c>
      <c r="H9331" t="s">
        <v>203</v>
      </c>
      <c r="I9331" t="s">
        <v>28</v>
      </c>
      <c r="J9331" t="s">
        <v>29</v>
      </c>
      <c r="K9331" t="s">
        <v>204</v>
      </c>
      <c r="L9331" t="s">
        <v>330</v>
      </c>
      <c r="M9331" t="s">
        <v>59</v>
      </c>
      <c r="N9331" s="2">
        <v>40246</v>
      </c>
      <c r="O9331" s="2">
        <v>40250</v>
      </c>
      <c r="P9331">
        <v>8</v>
      </c>
      <c r="Q9331" s="1">
        <v>7.0000000000000007E-2</v>
      </c>
      <c r="R9331">
        <v>400.97</v>
      </c>
      <c r="S9331">
        <v>48.26</v>
      </c>
      <c r="T9331">
        <f t="shared" si="145"/>
        <v>3207.76</v>
      </c>
    </row>
    <row r="9332" spans="1:20" x14ac:dyDescent="0.25">
      <c r="A9332">
        <v>9331</v>
      </c>
      <c r="B9332">
        <v>86294</v>
      </c>
      <c r="C9332" t="s">
        <v>2266</v>
      </c>
      <c r="D9332" t="s">
        <v>38</v>
      </c>
      <c r="E9332" t="s">
        <v>21</v>
      </c>
      <c r="F9332" t="s">
        <v>31</v>
      </c>
      <c r="G9332" t="s">
        <v>41</v>
      </c>
      <c r="H9332" t="s">
        <v>206</v>
      </c>
      <c r="I9332" t="s">
        <v>28</v>
      </c>
      <c r="J9332" t="s">
        <v>29</v>
      </c>
      <c r="K9332" t="s">
        <v>1107</v>
      </c>
      <c r="L9332" t="s">
        <v>192</v>
      </c>
      <c r="M9332" t="s">
        <v>279</v>
      </c>
      <c r="N9332" s="2">
        <v>40889</v>
      </c>
      <c r="O9332" s="2">
        <v>40890</v>
      </c>
      <c r="P9332">
        <v>9</v>
      </c>
      <c r="Q9332" s="1">
        <v>0.05</v>
      </c>
      <c r="R9332">
        <v>49.99</v>
      </c>
      <c r="S9332">
        <v>19.989999999999998</v>
      </c>
      <c r="T9332">
        <f t="shared" si="145"/>
        <v>449.91</v>
      </c>
    </row>
    <row r="9333" spans="1:20" x14ac:dyDescent="0.25">
      <c r="A9333">
        <v>9332</v>
      </c>
      <c r="B9333">
        <v>86665</v>
      </c>
      <c r="C9333" t="s">
        <v>715</v>
      </c>
      <c r="D9333" t="s">
        <v>578</v>
      </c>
      <c r="E9333" t="s">
        <v>187</v>
      </c>
      <c r="F9333" t="s">
        <v>40</v>
      </c>
      <c r="G9333" t="s">
        <v>48</v>
      </c>
      <c r="H9333" t="s">
        <v>225</v>
      </c>
      <c r="I9333" t="s">
        <v>28</v>
      </c>
      <c r="J9333" t="s">
        <v>29</v>
      </c>
      <c r="K9333" t="s">
        <v>98</v>
      </c>
      <c r="L9333" t="s">
        <v>283</v>
      </c>
      <c r="M9333" t="s">
        <v>59</v>
      </c>
      <c r="N9333" s="2">
        <v>41411</v>
      </c>
      <c r="O9333" s="2">
        <v>41418</v>
      </c>
      <c r="P9333">
        <v>10</v>
      </c>
      <c r="Q9333" s="1">
        <v>0.04</v>
      </c>
      <c r="R9333">
        <v>113.98</v>
      </c>
      <c r="S9333">
        <v>30</v>
      </c>
      <c r="T9333">
        <f t="shared" si="145"/>
        <v>1139.8</v>
      </c>
    </row>
    <row r="9334" spans="1:20" x14ac:dyDescent="0.25">
      <c r="A9334">
        <v>9333</v>
      </c>
      <c r="B9334">
        <v>86269</v>
      </c>
      <c r="C9334" t="s">
        <v>1598</v>
      </c>
      <c r="D9334" t="s">
        <v>578</v>
      </c>
      <c r="E9334" t="s">
        <v>21</v>
      </c>
      <c r="F9334" t="s">
        <v>31</v>
      </c>
      <c r="G9334" t="s">
        <v>23</v>
      </c>
      <c r="H9334" t="s">
        <v>206</v>
      </c>
      <c r="I9334" t="s">
        <v>28</v>
      </c>
      <c r="J9334" t="s">
        <v>29</v>
      </c>
      <c r="K9334" t="s">
        <v>198</v>
      </c>
      <c r="L9334" t="s">
        <v>283</v>
      </c>
      <c r="M9334" t="s">
        <v>121</v>
      </c>
      <c r="N9334" s="2">
        <v>40594</v>
      </c>
      <c r="O9334" s="2">
        <v>40594</v>
      </c>
      <c r="P9334">
        <v>5</v>
      </c>
      <c r="Q9334" s="1">
        <v>0</v>
      </c>
      <c r="R9334">
        <v>306.14</v>
      </c>
      <c r="S9334">
        <v>26.53</v>
      </c>
      <c r="T9334">
        <f t="shared" si="145"/>
        <v>1530.6999999999998</v>
      </c>
    </row>
    <row r="9335" spans="1:20" x14ac:dyDescent="0.25">
      <c r="A9335">
        <v>9334</v>
      </c>
      <c r="B9335">
        <v>89867</v>
      </c>
      <c r="C9335" t="s">
        <v>2381</v>
      </c>
      <c r="D9335" t="s">
        <v>20</v>
      </c>
      <c r="E9335" t="s">
        <v>187</v>
      </c>
      <c r="F9335" t="s">
        <v>31</v>
      </c>
      <c r="G9335" t="s">
        <v>32</v>
      </c>
      <c r="H9335" t="s">
        <v>217</v>
      </c>
      <c r="I9335" t="s">
        <v>28</v>
      </c>
      <c r="J9335" t="s">
        <v>29</v>
      </c>
      <c r="K9335" t="s">
        <v>71</v>
      </c>
      <c r="L9335" t="s">
        <v>26</v>
      </c>
      <c r="M9335" t="s">
        <v>143</v>
      </c>
      <c r="N9335" s="2">
        <v>41620</v>
      </c>
      <c r="O9335" s="2">
        <v>41622</v>
      </c>
      <c r="P9335">
        <v>9</v>
      </c>
      <c r="Q9335" s="1">
        <v>0.02</v>
      </c>
      <c r="R9335">
        <v>99.23</v>
      </c>
      <c r="S9335">
        <v>8.99</v>
      </c>
      <c r="T9335">
        <f t="shared" si="145"/>
        <v>893.07</v>
      </c>
    </row>
    <row r="9336" spans="1:20" x14ac:dyDescent="0.25">
      <c r="A9336">
        <v>9335</v>
      </c>
      <c r="B9336">
        <v>89867</v>
      </c>
      <c r="C9336" t="s">
        <v>124</v>
      </c>
      <c r="D9336" t="s">
        <v>578</v>
      </c>
      <c r="E9336" t="s">
        <v>187</v>
      </c>
      <c r="F9336" t="s">
        <v>47</v>
      </c>
      <c r="G9336" t="s">
        <v>32</v>
      </c>
      <c r="H9336" t="s">
        <v>219</v>
      </c>
      <c r="I9336" t="s">
        <v>28</v>
      </c>
      <c r="J9336" t="s">
        <v>29</v>
      </c>
      <c r="K9336" t="s">
        <v>145</v>
      </c>
      <c r="L9336" t="s">
        <v>283</v>
      </c>
      <c r="M9336" t="s">
        <v>51</v>
      </c>
      <c r="N9336" s="2">
        <v>41620</v>
      </c>
      <c r="O9336" s="2">
        <v>41621</v>
      </c>
      <c r="P9336">
        <v>12</v>
      </c>
      <c r="Q9336" s="1">
        <v>0.04</v>
      </c>
      <c r="R9336">
        <v>180.98</v>
      </c>
      <c r="S9336">
        <v>30</v>
      </c>
      <c r="T9336">
        <f t="shared" si="145"/>
        <v>2171.7599999999998</v>
      </c>
    </row>
    <row r="9337" spans="1:20" x14ac:dyDescent="0.25">
      <c r="A9337">
        <v>9336</v>
      </c>
      <c r="B9337">
        <v>89867</v>
      </c>
      <c r="C9337" t="s">
        <v>2531</v>
      </c>
      <c r="D9337" t="s">
        <v>578</v>
      </c>
      <c r="E9337" t="s">
        <v>187</v>
      </c>
      <c r="F9337" t="s">
        <v>31</v>
      </c>
      <c r="G9337" t="s">
        <v>32</v>
      </c>
      <c r="H9337" t="s">
        <v>217</v>
      </c>
      <c r="I9337" t="s">
        <v>28</v>
      </c>
      <c r="J9337" t="s">
        <v>29</v>
      </c>
      <c r="K9337" t="s">
        <v>82</v>
      </c>
      <c r="L9337" t="s">
        <v>330</v>
      </c>
      <c r="M9337" t="s">
        <v>141</v>
      </c>
      <c r="N9337" s="2">
        <v>41620</v>
      </c>
      <c r="O9337" s="2">
        <v>41621</v>
      </c>
      <c r="P9337">
        <v>14</v>
      </c>
      <c r="Q9337" s="1">
        <v>0.04</v>
      </c>
      <c r="R9337">
        <v>880.98</v>
      </c>
      <c r="S9337">
        <v>44.55</v>
      </c>
      <c r="T9337">
        <f t="shared" si="145"/>
        <v>12333.720000000001</v>
      </c>
    </row>
    <row r="9338" spans="1:20" x14ac:dyDescent="0.25">
      <c r="A9338">
        <v>9337</v>
      </c>
      <c r="B9338">
        <v>89867</v>
      </c>
      <c r="C9338" t="s">
        <v>1335</v>
      </c>
      <c r="D9338" t="s">
        <v>38</v>
      </c>
      <c r="E9338" t="s">
        <v>39</v>
      </c>
      <c r="F9338" t="s">
        <v>47</v>
      </c>
      <c r="G9338" t="s">
        <v>32</v>
      </c>
      <c r="H9338" t="s">
        <v>61</v>
      </c>
      <c r="I9338" t="s">
        <v>28</v>
      </c>
      <c r="J9338" t="s">
        <v>29</v>
      </c>
      <c r="K9338" t="s">
        <v>248</v>
      </c>
      <c r="L9338" t="s">
        <v>192</v>
      </c>
      <c r="M9338" t="s">
        <v>134</v>
      </c>
      <c r="N9338" s="2">
        <v>41620</v>
      </c>
      <c r="O9338" s="2">
        <v>41621</v>
      </c>
      <c r="P9338">
        <v>22</v>
      </c>
      <c r="Q9338" s="1">
        <v>0</v>
      </c>
      <c r="R9338">
        <v>5.58</v>
      </c>
      <c r="S9338">
        <v>5.3</v>
      </c>
      <c r="T9338">
        <f t="shared" si="145"/>
        <v>122.76</v>
      </c>
    </row>
    <row r="9339" spans="1:20" x14ac:dyDescent="0.25">
      <c r="A9339">
        <v>9338</v>
      </c>
      <c r="B9339">
        <v>89867</v>
      </c>
      <c r="C9339" t="s">
        <v>1335</v>
      </c>
      <c r="D9339" t="s">
        <v>20</v>
      </c>
      <c r="E9339" t="s">
        <v>39</v>
      </c>
      <c r="F9339" t="s">
        <v>47</v>
      </c>
      <c r="G9339" t="s">
        <v>32</v>
      </c>
      <c r="H9339" t="s">
        <v>42</v>
      </c>
      <c r="I9339" t="s">
        <v>28</v>
      </c>
      <c r="J9339" t="s">
        <v>29</v>
      </c>
      <c r="K9339" t="s">
        <v>158</v>
      </c>
      <c r="L9339" t="s">
        <v>192</v>
      </c>
      <c r="M9339" t="s">
        <v>134</v>
      </c>
      <c r="N9339" s="2">
        <v>41620</v>
      </c>
      <c r="O9339" s="2">
        <v>41621</v>
      </c>
      <c r="P9339">
        <v>12</v>
      </c>
      <c r="Q9339" s="1">
        <v>0.1</v>
      </c>
      <c r="R9339">
        <v>7.28</v>
      </c>
      <c r="S9339">
        <v>11.15</v>
      </c>
      <c r="T9339">
        <f t="shared" si="145"/>
        <v>87.36</v>
      </c>
    </row>
    <row r="9340" spans="1:20" x14ac:dyDescent="0.25">
      <c r="A9340">
        <v>9339</v>
      </c>
      <c r="B9340">
        <v>87728</v>
      </c>
      <c r="C9340" t="s">
        <v>104</v>
      </c>
      <c r="D9340" t="s">
        <v>20</v>
      </c>
      <c r="E9340" t="s">
        <v>39</v>
      </c>
      <c r="F9340" t="s">
        <v>31</v>
      </c>
      <c r="G9340" t="s">
        <v>48</v>
      </c>
      <c r="H9340" t="s">
        <v>42</v>
      </c>
      <c r="I9340" t="s">
        <v>28</v>
      </c>
      <c r="J9340" t="s">
        <v>29</v>
      </c>
      <c r="K9340" t="s">
        <v>165</v>
      </c>
      <c r="L9340" t="s">
        <v>26</v>
      </c>
      <c r="M9340" t="s">
        <v>83</v>
      </c>
      <c r="N9340" s="2">
        <v>40774</v>
      </c>
      <c r="O9340" s="2">
        <v>40779</v>
      </c>
      <c r="P9340">
        <v>16</v>
      </c>
      <c r="Q9340" s="1">
        <v>0.01</v>
      </c>
      <c r="R9340">
        <v>2.08</v>
      </c>
      <c r="S9340">
        <v>2.56</v>
      </c>
      <c r="T9340">
        <f t="shared" si="145"/>
        <v>33.28</v>
      </c>
    </row>
    <row r="9341" spans="1:20" x14ac:dyDescent="0.25">
      <c r="A9341">
        <v>9340</v>
      </c>
      <c r="B9341">
        <v>88394</v>
      </c>
      <c r="C9341" t="s">
        <v>388</v>
      </c>
      <c r="D9341" t="s">
        <v>20</v>
      </c>
      <c r="E9341" t="s">
        <v>39</v>
      </c>
      <c r="F9341" t="s">
        <v>40</v>
      </c>
      <c r="G9341" t="s">
        <v>32</v>
      </c>
      <c r="H9341" t="s">
        <v>94</v>
      </c>
      <c r="I9341" t="s">
        <v>28</v>
      </c>
      <c r="J9341" t="s">
        <v>29</v>
      </c>
      <c r="K9341" t="s">
        <v>50</v>
      </c>
      <c r="L9341" t="s">
        <v>192</v>
      </c>
      <c r="M9341" t="s">
        <v>99</v>
      </c>
      <c r="N9341" s="2">
        <v>40976</v>
      </c>
      <c r="O9341" s="2">
        <v>40978</v>
      </c>
      <c r="P9341">
        <v>3</v>
      </c>
      <c r="Q9341" s="1">
        <v>0.08</v>
      </c>
      <c r="R9341">
        <v>11.7</v>
      </c>
      <c r="S9341">
        <v>5.63</v>
      </c>
      <c r="T9341">
        <f t="shared" si="145"/>
        <v>35.099999999999994</v>
      </c>
    </row>
    <row r="9342" spans="1:20" x14ac:dyDescent="0.25">
      <c r="A9342">
        <v>9341</v>
      </c>
      <c r="B9342">
        <v>88394</v>
      </c>
      <c r="C9342" t="s">
        <v>388</v>
      </c>
      <c r="D9342" t="s">
        <v>20</v>
      </c>
      <c r="E9342" t="s">
        <v>21</v>
      </c>
      <c r="F9342" t="s">
        <v>40</v>
      </c>
      <c r="G9342" t="s">
        <v>32</v>
      </c>
      <c r="H9342" t="s">
        <v>24</v>
      </c>
      <c r="I9342" t="s">
        <v>28</v>
      </c>
      <c r="J9342" t="s">
        <v>29</v>
      </c>
      <c r="K9342" t="s">
        <v>1254</v>
      </c>
      <c r="L9342" t="s">
        <v>192</v>
      </c>
      <c r="M9342" t="s">
        <v>59</v>
      </c>
      <c r="N9342" s="2">
        <v>40976</v>
      </c>
      <c r="O9342" s="2">
        <v>40977</v>
      </c>
      <c r="P9342">
        <v>4</v>
      </c>
      <c r="Q9342" s="1">
        <v>0.02</v>
      </c>
      <c r="R9342">
        <v>30.98</v>
      </c>
      <c r="S9342">
        <v>6.5</v>
      </c>
      <c r="T9342">
        <f t="shared" si="145"/>
        <v>123.92</v>
      </c>
    </row>
    <row r="9343" spans="1:20" x14ac:dyDescent="0.25">
      <c r="A9343">
        <v>9342</v>
      </c>
      <c r="B9343">
        <v>88455</v>
      </c>
      <c r="C9343" t="s">
        <v>991</v>
      </c>
      <c r="D9343" t="s">
        <v>20</v>
      </c>
      <c r="E9343" t="s">
        <v>39</v>
      </c>
      <c r="F9343" t="s">
        <v>47</v>
      </c>
      <c r="G9343" t="s">
        <v>93</v>
      </c>
      <c r="H9343" t="s">
        <v>49</v>
      </c>
      <c r="I9343" t="s">
        <v>28</v>
      </c>
      <c r="J9343" t="s">
        <v>29</v>
      </c>
      <c r="K9343" t="s">
        <v>149</v>
      </c>
      <c r="L9343" t="s">
        <v>192</v>
      </c>
      <c r="M9343" t="s">
        <v>117</v>
      </c>
      <c r="N9343" s="2">
        <v>41082</v>
      </c>
      <c r="O9343" s="2">
        <v>41082</v>
      </c>
      <c r="P9343">
        <v>19</v>
      </c>
      <c r="Q9343" s="1">
        <v>0</v>
      </c>
      <c r="R9343">
        <v>193.17</v>
      </c>
      <c r="S9343">
        <v>19.989999999999998</v>
      </c>
      <c r="T9343">
        <f t="shared" si="145"/>
        <v>3670.2299999999996</v>
      </c>
    </row>
    <row r="9344" spans="1:20" x14ac:dyDescent="0.25">
      <c r="A9344">
        <v>9343</v>
      </c>
      <c r="B9344">
        <v>88455</v>
      </c>
      <c r="C9344" t="s">
        <v>1901</v>
      </c>
      <c r="D9344" t="s">
        <v>20</v>
      </c>
      <c r="E9344" t="s">
        <v>187</v>
      </c>
      <c r="F9344" t="s">
        <v>47</v>
      </c>
      <c r="G9344" t="s">
        <v>93</v>
      </c>
      <c r="H9344" t="s">
        <v>225</v>
      </c>
      <c r="I9344" t="s">
        <v>28</v>
      </c>
      <c r="J9344" t="s">
        <v>29</v>
      </c>
      <c r="K9344" t="s">
        <v>68</v>
      </c>
      <c r="L9344" t="s">
        <v>26</v>
      </c>
      <c r="M9344" t="s">
        <v>160</v>
      </c>
      <c r="N9344" s="2">
        <v>41082</v>
      </c>
      <c r="O9344" s="2">
        <v>41083</v>
      </c>
      <c r="P9344">
        <v>1</v>
      </c>
      <c r="Q9344" s="1">
        <v>0.06</v>
      </c>
      <c r="R9344">
        <v>12.64</v>
      </c>
      <c r="S9344">
        <v>4.9800000000000004</v>
      </c>
      <c r="T9344">
        <f t="shared" si="145"/>
        <v>12.64</v>
      </c>
    </row>
    <row r="9345" spans="1:20" x14ac:dyDescent="0.25">
      <c r="A9345">
        <v>9344</v>
      </c>
      <c r="B9345">
        <v>87984</v>
      </c>
      <c r="C9345" t="s">
        <v>878</v>
      </c>
      <c r="D9345" t="s">
        <v>20</v>
      </c>
      <c r="E9345" t="s">
        <v>39</v>
      </c>
      <c r="F9345" t="s">
        <v>47</v>
      </c>
      <c r="G9345" t="s">
        <v>32</v>
      </c>
      <c r="H9345" t="s">
        <v>61</v>
      </c>
      <c r="I9345" t="s">
        <v>28</v>
      </c>
      <c r="J9345" t="s">
        <v>29</v>
      </c>
      <c r="K9345" t="s">
        <v>113</v>
      </c>
      <c r="L9345" t="s">
        <v>44</v>
      </c>
      <c r="M9345" t="s">
        <v>114</v>
      </c>
      <c r="N9345" s="2">
        <v>40892</v>
      </c>
      <c r="O9345" s="2">
        <v>40894</v>
      </c>
      <c r="P9345">
        <v>6</v>
      </c>
      <c r="Q9345" s="1">
        <v>0.09</v>
      </c>
      <c r="R9345">
        <v>3.71</v>
      </c>
      <c r="S9345">
        <v>1.93</v>
      </c>
      <c r="T9345">
        <f t="shared" si="145"/>
        <v>22.259999999999998</v>
      </c>
    </row>
    <row r="9346" spans="1:20" x14ac:dyDescent="0.25">
      <c r="A9346">
        <v>9345</v>
      </c>
      <c r="B9346">
        <v>87222</v>
      </c>
      <c r="C9346" t="s">
        <v>490</v>
      </c>
      <c r="D9346" t="s">
        <v>20</v>
      </c>
      <c r="E9346" t="s">
        <v>39</v>
      </c>
      <c r="F9346" t="s">
        <v>22</v>
      </c>
      <c r="G9346" t="s">
        <v>48</v>
      </c>
      <c r="H9346" t="s">
        <v>89</v>
      </c>
      <c r="I9346" t="s">
        <v>28</v>
      </c>
      <c r="J9346" t="s">
        <v>29</v>
      </c>
      <c r="K9346" t="s">
        <v>133</v>
      </c>
      <c r="L9346" t="s">
        <v>44</v>
      </c>
      <c r="M9346" t="s">
        <v>86</v>
      </c>
      <c r="N9346" s="2">
        <v>40534</v>
      </c>
      <c r="O9346" s="2">
        <v>40538</v>
      </c>
      <c r="P9346">
        <v>19</v>
      </c>
      <c r="Q9346" s="1">
        <v>0.04</v>
      </c>
      <c r="R9346">
        <v>4.71</v>
      </c>
      <c r="S9346">
        <v>0.7</v>
      </c>
      <c r="T9346">
        <f t="shared" si="145"/>
        <v>89.49</v>
      </c>
    </row>
    <row r="9347" spans="1:20" x14ac:dyDescent="0.25">
      <c r="A9347">
        <v>9346</v>
      </c>
      <c r="B9347">
        <v>87222</v>
      </c>
      <c r="C9347" t="s">
        <v>1003</v>
      </c>
      <c r="D9347" t="s">
        <v>20</v>
      </c>
      <c r="E9347" t="s">
        <v>39</v>
      </c>
      <c r="F9347" t="s">
        <v>22</v>
      </c>
      <c r="G9347" t="s">
        <v>48</v>
      </c>
      <c r="H9347" t="s">
        <v>49</v>
      </c>
      <c r="I9347" t="s">
        <v>28</v>
      </c>
      <c r="J9347" t="s">
        <v>29</v>
      </c>
      <c r="K9347" t="s">
        <v>79</v>
      </c>
      <c r="L9347" t="s">
        <v>44</v>
      </c>
      <c r="M9347" t="s">
        <v>331</v>
      </c>
      <c r="N9347" s="2">
        <v>40534</v>
      </c>
      <c r="O9347" s="2">
        <v>40539</v>
      </c>
      <c r="P9347">
        <v>13</v>
      </c>
      <c r="Q9347" s="1">
        <v>0.06</v>
      </c>
      <c r="R9347">
        <v>4.2</v>
      </c>
      <c r="S9347">
        <v>2.2599999999999998</v>
      </c>
      <c r="T9347">
        <f t="shared" ref="T9347:T9368" si="146">R9347*P9347</f>
        <v>54.6</v>
      </c>
    </row>
    <row r="9348" spans="1:20" x14ac:dyDescent="0.25">
      <c r="A9348">
        <v>9347</v>
      </c>
      <c r="B9348">
        <v>91329</v>
      </c>
      <c r="C9348" t="s">
        <v>1823</v>
      </c>
      <c r="D9348" t="s">
        <v>20</v>
      </c>
      <c r="E9348" t="s">
        <v>21</v>
      </c>
      <c r="F9348" t="s">
        <v>40</v>
      </c>
      <c r="G9348" t="s">
        <v>41</v>
      </c>
      <c r="H9348" t="s">
        <v>33</v>
      </c>
      <c r="I9348" t="s">
        <v>28</v>
      </c>
      <c r="J9348" t="s">
        <v>29</v>
      </c>
      <c r="K9348" t="s">
        <v>213</v>
      </c>
      <c r="L9348" t="s">
        <v>706</v>
      </c>
      <c r="M9348" t="s">
        <v>99</v>
      </c>
      <c r="N9348" s="2">
        <v>41422</v>
      </c>
      <c r="O9348" s="2">
        <v>41423</v>
      </c>
      <c r="P9348">
        <v>2</v>
      </c>
      <c r="Q9348" s="1">
        <v>0.1</v>
      </c>
      <c r="R9348">
        <v>17.98</v>
      </c>
      <c r="S9348">
        <v>8.51</v>
      </c>
      <c r="T9348">
        <f t="shared" si="146"/>
        <v>35.96</v>
      </c>
    </row>
    <row r="9349" spans="1:20" x14ac:dyDescent="0.25">
      <c r="A9349">
        <v>9348</v>
      </c>
      <c r="B9349">
        <v>91329</v>
      </c>
      <c r="C9349" t="s">
        <v>1823</v>
      </c>
      <c r="D9349" t="s">
        <v>20</v>
      </c>
      <c r="E9349" t="s">
        <v>39</v>
      </c>
      <c r="F9349" t="s">
        <v>40</v>
      </c>
      <c r="G9349" t="s">
        <v>41</v>
      </c>
      <c r="H9349" t="s">
        <v>54</v>
      </c>
      <c r="I9349" t="s">
        <v>28</v>
      </c>
      <c r="J9349" t="s">
        <v>29</v>
      </c>
      <c r="K9349" t="s">
        <v>105</v>
      </c>
      <c r="L9349" t="s">
        <v>192</v>
      </c>
      <c r="M9349" t="s">
        <v>59</v>
      </c>
      <c r="N9349" s="2">
        <v>41422</v>
      </c>
      <c r="O9349" s="2">
        <v>41423</v>
      </c>
      <c r="P9349">
        <v>7</v>
      </c>
      <c r="Q9349" s="1">
        <v>0.08</v>
      </c>
      <c r="R9349">
        <v>10.9</v>
      </c>
      <c r="S9349">
        <v>7.46</v>
      </c>
      <c r="T9349">
        <f t="shared" si="146"/>
        <v>76.3</v>
      </c>
    </row>
    <row r="9350" spans="1:20" x14ac:dyDescent="0.25">
      <c r="A9350">
        <v>9349</v>
      </c>
      <c r="B9350">
        <v>91542</v>
      </c>
      <c r="C9350" t="s">
        <v>2193</v>
      </c>
      <c r="D9350" t="s">
        <v>38</v>
      </c>
      <c r="E9350" t="s">
        <v>21</v>
      </c>
      <c r="F9350" t="s">
        <v>31</v>
      </c>
      <c r="G9350" t="s">
        <v>32</v>
      </c>
      <c r="H9350" t="s">
        <v>24</v>
      </c>
      <c r="I9350" t="s">
        <v>28</v>
      </c>
      <c r="J9350" t="s">
        <v>29</v>
      </c>
      <c r="K9350" t="s">
        <v>25</v>
      </c>
      <c r="L9350" t="s">
        <v>26</v>
      </c>
      <c r="M9350" t="s">
        <v>255</v>
      </c>
      <c r="N9350" s="2">
        <v>41342</v>
      </c>
      <c r="O9350" s="2">
        <v>41344</v>
      </c>
      <c r="P9350">
        <v>8</v>
      </c>
      <c r="Q9350" s="1">
        <v>0.04</v>
      </c>
      <c r="R9350">
        <v>35.99</v>
      </c>
      <c r="S9350">
        <v>3.3</v>
      </c>
      <c r="T9350">
        <f t="shared" si="146"/>
        <v>287.92</v>
      </c>
    </row>
    <row r="9351" spans="1:20" x14ac:dyDescent="0.25">
      <c r="A9351">
        <v>9350</v>
      </c>
      <c r="B9351">
        <v>89063</v>
      </c>
      <c r="C9351" t="s">
        <v>1022</v>
      </c>
      <c r="D9351" t="s">
        <v>20</v>
      </c>
      <c r="E9351" t="s">
        <v>21</v>
      </c>
      <c r="F9351" t="s">
        <v>31</v>
      </c>
      <c r="G9351" t="s">
        <v>41</v>
      </c>
      <c r="H9351" t="s">
        <v>206</v>
      </c>
      <c r="I9351" t="s">
        <v>28</v>
      </c>
      <c r="J9351" t="s">
        <v>29</v>
      </c>
      <c r="K9351" t="s">
        <v>1108</v>
      </c>
      <c r="L9351" t="s">
        <v>26</v>
      </c>
      <c r="M9351" t="s">
        <v>69</v>
      </c>
      <c r="N9351" s="2">
        <v>41378</v>
      </c>
      <c r="O9351" s="2">
        <v>41380</v>
      </c>
      <c r="P9351">
        <v>5</v>
      </c>
      <c r="Q9351" s="1">
        <v>0.09</v>
      </c>
      <c r="R9351">
        <v>8.5</v>
      </c>
      <c r="S9351">
        <v>1.99</v>
      </c>
      <c r="T9351">
        <f t="shared" si="146"/>
        <v>42.5</v>
      </c>
    </row>
    <row r="9352" spans="1:20" x14ac:dyDescent="0.25">
      <c r="A9352">
        <v>9351</v>
      </c>
      <c r="B9352">
        <v>89063</v>
      </c>
      <c r="C9352" t="s">
        <v>1022</v>
      </c>
      <c r="D9352" t="s">
        <v>20</v>
      </c>
      <c r="E9352" t="s">
        <v>39</v>
      </c>
      <c r="F9352" t="s">
        <v>31</v>
      </c>
      <c r="G9352" t="s">
        <v>41</v>
      </c>
      <c r="H9352" t="s">
        <v>54</v>
      </c>
      <c r="I9352" t="s">
        <v>28</v>
      </c>
      <c r="J9352" t="s">
        <v>29</v>
      </c>
      <c r="K9352" t="s">
        <v>138</v>
      </c>
      <c r="L9352" t="s">
        <v>44</v>
      </c>
      <c r="M9352" t="s">
        <v>255</v>
      </c>
      <c r="N9352" s="2">
        <v>41378</v>
      </c>
      <c r="O9352" s="2">
        <v>41380</v>
      </c>
      <c r="P9352">
        <v>2</v>
      </c>
      <c r="Q9352" s="1">
        <v>0</v>
      </c>
      <c r="R9352">
        <v>7.4</v>
      </c>
      <c r="S9352">
        <v>1.71</v>
      </c>
      <c r="T9352">
        <f t="shared" si="146"/>
        <v>14.8</v>
      </c>
    </row>
    <row r="9353" spans="1:20" x14ac:dyDescent="0.25">
      <c r="A9353">
        <v>9352</v>
      </c>
      <c r="B9353">
        <v>89063</v>
      </c>
      <c r="C9353" t="s">
        <v>1022</v>
      </c>
      <c r="D9353" t="s">
        <v>38</v>
      </c>
      <c r="E9353" t="s">
        <v>39</v>
      </c>
      <c r="F9353" t="s">
        <v>31</v>
      </c>
      <c r="G9353" t="s">
        <v>41</v>
      </c>
      <c r="H9353" t="s">
        <v>49</v>
      </c>
      <c r="I9353" t="s">
        <v>28</v>
      </c>
      <c r="J9353" t="s">
        <v>29</v>
      </c>
      <c r="K9353" t="s">
        <v>145</v>
      </c>
      <c r="L9353" t="s">
        <v>44</v>
      </c>
      <c r="M9353" t="s">
        <v>296</v>
      </c>
      <c r="N9353" s="2">
        <v>41378</v>
      </c>
      <c r="O9353" s="2">
        <v>41379</v>
      </c>
      <c r="P9353">
        <v>1</v>
      </c>
      <c r="Q9353" s="1">
        <v>0.01</v>
      </c>
      <c r="R9353">
        <v>4.26</v>
      </c>
      <c r="S9353">
        <v>1.2</v>
      </c>
      <c r="T9353">
        <f t="shared" si="146"/>
        <v>4.26</v>
      </c>
    </row>
    <row r="9354" spans="1:20" x14ac:dyDescent="0.25">
      <c r="A9354">
        <v>9353</v>
      </c>
      <c r="B9354">
        <v>91239</v>
      </c>
      <c r="C9354" t="s">
        <v>1762</v>
      </c>
      <c r="D9354" t="s">
        <v>20</v>
      </c>
      <c r="E9354" t="s">
        <v>39</v>
      </c>
      <c r="F9354" t="s">
        <v>31</v>
      </c>
      <c r="G9354" t="s">
        <v>41</v>
      </c>
      <c r="H9354" t="s">
        <v>61</v>
      </c>
      <c r="I9354" t="s">
        <v>28</v>
      </c>
      <c r="J9354" t="s">
        <v>29</v>
      </c>
      <c r="K9354" t="s">
        <v>101</v>
      </c>
      <c r="L9354" t="s">
        <v>44</v>
      </c>
      <c r="M9354" t="s">
        <v>83</v>
      </c>
      <c r="N9354" s="2">
        <v>41414</v>
      </c>
      <c r="O9354" s="2">
        <v>41416</v>
      </c>
      <c r="P9354">
        <v>10</v>
      </c>
      <c r="Q9354" s="1">
        <v>0.03</v>
      </c>
      <c r="R9354">
        <v>9.11</v>
      </c>
      <c r="S9354">
        <v>2.15</v>
      </c>
      <c r="T9354">
        <f t="shared" si="146"/>
        <v>91.1</v>
      </c>
    </row>
    <row r="9355" spans="1:20" x14ac:dyDescent="0.25">
      <c r="A9355">
        <v>9354</v>
      </c>
      <c r="B9355">
        <v>88183</v>
      </c>
      <c r="C9355" t="s">
        <v>1768</v>
      </c>
      <c r="D9355" t="s">
        <v>578</v>
      </c>
      <c r="E9355" t="s">
        <v>21</v>
      </c>
      <c r="F9355" t="s">
        <v>40</v>
      </c>
      <c r="G9355" t="s">
        <v>48</v>
      </c>
      <c r="H9355" t="s">
        <v>203</v>
      </c>
      <c r="I9355" t="s">
        <v>28</v>
      </c>
      <c r="J9355" t="s">
        <v>29</v>
      </c>
      <c r="K9355" t="s">
        <v>213</v>
      </c>
      <c r="L9355" t="s">
        <v>283</v>
      </c>
      <c r="M9355" t="s">
        <v>59</v>
      </c>
      <c r="N9355" s="2">
        <v>41491</v>
      </c>
      <c r="O9355" s="2">
        <v>41493</v>
      </c>
      <c r="P9355">
        <v>6</v>
      </c>
      <c r="Q9355" s="1">
        <v>0.06</v>
      </c>
      <c r="R9355">
        <v>115.99</v>
      </c>
      <c r="S9355">
        <v>56.14</v>
      </c>
      <c r="T9355">
        <f t="shared" si="146"/>
        <v>695.93999999999994</v>
      </c>
    </row>
    <row r="9356" spans="1:20" x14ac:dyDescent="0.25">
      <c r="A9356">
        <v>9355</v>
      </c>
      <c r="B9356">
        <v>88183</v>
      </c>
      <c r="C9356" t="s">
        <v>1768</v>
      </c>
      <c r="D9356" t="s">
        <v>38</v>
      </c>
      <c r="E9356" t="s">
        <v>39</v>
      </c>
      <c r="F9356" t="s">
        <v>40</v>
      </c>
      <c r="G9356" t="s">
        <v>48</v>
      </c>
      <c r="H9356" t="s">
        <v>61</v>
      </c>
      <c r="I9356" t="s">
        <v>28</v>
      </c>
      <c r="J9356" t="s">
        <v>29</v>
      </c>
      <c r="K9356" t="s">
        <v>274</v>
      </c>
      <c r="L9356" t="s">
        <v>192</v>
      </c>
      <c r="M9356" t="s">
        <v>59</v>
      </c>
      <c r="N9356" s="2">
        <v>41491</v>
      </c>
      <c r="O9356" s="2">
        <v>41498</v>
      </c>
      <c r="P9356">
        <v>23</v>
      </c>
      <c r="Q9356" s="1">
        <v>0.09</v>
      </c>
      <c r="R9356">
        <v>9.3800000000000008</v>
      </c>
      <c r="S9356">
        <v>7.28</v>
      </c>
      <c r="T9356">
        <f t="shared" si="146"/>
        <v>215.74</v>
      </c>
    </row>
    <row r="9357" spans="1:20" x14ac:dyDescent="0.25">
      <c r="A9357">
        <v>9356</v>
      </c>
      <c r="B9357">
        <v>89144</v>
      </c>
      <c r="C9357" t="s">
        <v>549</v>
      </c>
      <c r="D9357" t="s">
        <v>20</v>
      </c>
      <c r="E9357" t="s">
        <v>39</v>
      </c>
      <c r="F9357" t="s">
        <v>22</v>
      </c>
      <c r="G9357" t="s">
        <v>41</v>
      </c>
      <c r="H9357" t="s">
        <v>94</v>
      </c>
      <c r="I9357" t="s">
        <v>28</v>
      </c>
      <c r="J9357" t="s">
        <v>29</v>
      </c>
      <c r="K9357" t="s">
        <v>58</v>
      </c>
      <c r="L9357" t="s">
        <v>44</v>
      </c>
      <c r="M9357" t="s">
        <v>331</v>
      </c>
      <c r="N9357" s="2">
        <v>41261</v>
      </c>
      <c r="O9357" s="2">
        <v>41262</v>
      </c>
      <c r="P9357">
        <v>1</v>
      </c>
      <c r="Q9357" s="1">
        <v>0.1</v>
      </c>
      <c r="R9357">
        <v>9.11</v>
      </c>
      <c r="S9357">
        <v>2.15</v>
      </c>
      <c r="T9357">
        <f t="shared" si="146"/>
        <v>9.11</v>
      </c>
    </row>
    <row r="9358" spans="1:20" x14ac:dyDescent="0.25">
      <c r="A9358">
        <v>9357</v>
      </c>
      <c r="B9358">
        <v>88444</v>
      </c>
      <c r="C9358" t="s">
        <v>2082</v>
      </c>
      <c r="D9358" t="s">
        <v>20</v>
      </c>
      <c r="E9358" t="s">
        <v>39</v>
      </c>
      <c r="F9358" t="s">
        <v>31</v>
      </c>
      <c r="G9358" t="s">
        <v>41</v>
      </c>
      <c r="H9358" t="s">
        <v>61</v>
      </c>
      <c r="I9358" t="s">
        <v>28</v>
      </c>
      <c r="J9358" t="s">
        <v>29</v>
      </c>
      <c r="K9358" t="s">
        <v>170</v>
      </c>
      <c r="L9358" t="s">
        <v>192</v>
      </c>
      <c r="M9358" t="s">
        <v>131</v>
      </c>
      <c r="N9358" s="2">
        <v>40540</v>
      </c>
      <c r="O9358" s="2">
        <v>40541</v>
      </c>
      <c r="P9358">
        <v>3</v>
      </c>
      <c r="Q9358" s="1">
        <v>0.02</v>
      </c>
      <c r="R9358">
        <v>30.98</v>
      </c>
      <c r="S9358">
        <v>17.079999999999998</v>
      </c>
      <c r="T9358">
        <f t="shared" si="146"/>
        <v>92.94</v>
      </c>
    </row>
    <row r="9359" spans="1:20" x14ac:dyDescent="0.25">
      <c r="A9359">
        <v>9358</v>
      </c>
      <c r="B9359">
        <v>89725</v>
      </c>
      <c r="C9359" t="s">
        <v>723</v>
      </c>
      <c r="D9359" t="s">
        <v>20</v>
      </c>
      <c r="E9359" t="s">
        <v>39</v>
      </c>
      <c r="F9359" t="s">
        <v>22</v>
      </c>
      <c r="G9359" t="s">
        <v>93</v>
      </c>
      <c r="H9359" t="s">
        <v>89</v>
      </c>
      <c r="I9359" t="s">
        <v>28</v>
      </c>
      <c r="J9359" t="s">
        <v>29</v>
      </c>
      <c r="K9359" t="s">
        <v>289</v>
      </c>
      <c r="L9359" t="s">
        <v>44</v>
      </c>
      <c r="M9359" t="s">
        <v>331</v>
      </c>
      <c r="N9359" s="2">
        <v>40787</v>
      </c>
      <c r="O9359" s="2">
        <v>40787</v>
      </c>
      <c r="P9359">
        <v>19</v>
      </c>
      <c r="Q9359" s="1">
        <v>0.05</v>
      </c>
      <c r="R9359">
        <v>3.14</v>
      </c>
      <c r="S9359">
        <v>1.92</v>
      </c>
      <c r="T9359">
        <f t="shared" si="146"/>
        <v>59.660000000000004</v>
      </c>
    </row>
    <row r="9360" spans="1:20" x14ac:dyDescent="0.25">
      <c r="A9360">
        <v>9359</v>
      </c>
      <c r="B9360">
        <v>88700</v>
      </c>
      <c r="C9360" t="s">
        <v>1207</v>
      </c>
      <c r="D9360" t="s">
        <v>20</v>
      </c>
      <c r="E9360" t="s">
        <v>21</v>
      </c>
      <c r="F9360" t="s">
        <v>22</v>
      </c>
      <c r="G9360" t="s">
        <v>93</v>
      </c>
      <c r="H9360" t="s">
        <v>33</v>
      </c>
      <c r="I9360" t="s">
        <v>28</v>
      </c>
      <c r="J9360" t="s">
        <v>29</v>
      </c>
      <c r="K9360" t="s">
        <v>1111</v>
      </c>
      <c r="L9360" t="s">
        <v>26</v>
      </c>
      <c r="M9360" t="s">
        <v>444</v>
      </c>
      <c r="N9360" s="2">
        <v>41313</v>
      </c>
      <c r="O9360" s="2">
        <v>41315</v>
      </c>
      <c r="P9360">
        <v>12</v>
      </c>
      <c r="Q9360" s="1">
        <v>7.0000000000000007E-2</v>
      </c>
      <c r="R9360">
        <v>15.98</v>
      </c>
      <c r="S9360">
        <v>8.99</v>
      </c>
      <c r="T9360">
        <f t="shared" si="146"/>
        <v>191.76</v>
      </c>
    </row>
    <row r="9361" spans="1:20" x14ac:dyDescent="0.25">
      <c r="A9361">
        <v>9360</v>
      </c>
      <c r="B9361">
        <v>86821</v>
      </c>
      <c r="C9361" t="s">
        <v>1662</v>
      </c>
      <c r="D9361" t="s">
        <v>20</v>
      </c>
      <c r="E9361" t="s">
        <v>39</v>
      </c>
      <c r="F9361" t="s">
        <v>40</v>
      </c>
      <c r="G9361" t="s">
        <v>23</v>
      </c>
      <c r="H9361" t="s">
        <v>42</v>
      </c>
      <c r="I9361" t="s">
        <v>28</v>
      </c>
      <c r="J9361" t="s">
        <v>29</v>
      </c>
      <c r="K9361" t="s">
        <v>170</v>
      </c>
      <c r="L9361" t="s">
        <v>192</v>
      </c>
      <c r="M9361" t="s">
        <v>99</v>
      </c>
      <c r="N9361" s="2">
        <v>41434</v>
      </c>
      <c r="O9361" s="2">
        <v>41435</v>
      </c>
      <c r="P9361">
        <v>16</v>
      </c>
      <c r="Q9361" s="1">
        <v>0</v>
      </c>
      <c r="R9361">
        <v>15.01</v>
      </c>
      <c r="S9361">
        <v>8.4</v>
      </c>
      <c r="T9361">
        <f t="shared" si="146"/>
        <v>240.16</v>
      </c>
    </row>
    <row r="9362" spans="1:20" x14ac:dyDescent="0.25">
      <c r="A9362">
        <v>9361</v>
      </c>
      <c r="B9362">
        <v>86780</v>
      </c>
      <c r="C9362" t="s">
        <v>1793</v>
      </c>
      <c r="D9362" t="s">
        <v>20</v>
      </c>
      <c r="E9362" t="s">
        <v>39</v>
      </c>
      <c r="F9362" t="s">
        <v>40</v>
      </c>
      <c r="G9362" t="s">
        <v>41</v>
      </c>
      <c r="H9362" t="s">
        <v>54</v>
      </c>
      <c r="I9362" t="s">
        <v>28</v>
      </c>
      <c r="J9362" t="s">
        <v>29</v>
      </c>
      <c r="K9362" t="s">
        <v>58</v>
      </c>
      <c r="L9362" t="s">
        <v>192</v>
      </c>
      <c r="M9362" t="s">
        <v>342</v>
      </c>
      <c r="N9362" s="2">
        <v>41285</v>
      </c>
      <c r="O9362" s="2">
        <v>41287</v>
      </c>
      <c r="P9362">
        <v>12</v>
      </c>
      <c r="Q9362" s="1">
        <v>0.01</v>
      </c>
      <c r="R9362">
        <v>9.9</v>
      </c>
      <c r="S9362">
        <v>1.39</v>
      </c>
      <c r="T9362">
        <f t="shared" si="146"/>
        <v>118.80000000000001</v>
      </c>
    </row>
    <row r="9363" spans="1:20" x14ac:dyDescent="0.25">
      <c r="A9363">
        <v>9362</v>
      </c>
      <c r="B9363">
        <v>86780</v>
      </c>
      <c r="C9363" t="s">
        <v>1793</v>
      </c>
      <c r="D9363" t="s">
        <v>20</v>
      </c>
      <c r="E9363" t="s">
        <v>39</v>
      </c>
      <c r="F9363" t="s">
        <v>40</v>
      </c>
      <c r="G9363" t="s">
        <v>41</v>
      </c>
      <c r="H9363" t="s">
        <v>61</v>
      </c>
      <c r="I9363" t="s">
        <v>28</v>
      </c>
      <c r="J9363" t="s">
        <v>29</v>
      </c>
      <c r="K9363" t="s">
        <v>74</v>
      </c>
      <c r="L9363" t="s">
        <v>192</v>
      </c>
      <c r="M9363" t="s">
        <v>370</v>
      </c>
      <c r="N9363" s="2">
        <v>41285</v>
      </c>
      <c r="O9363" s="2">
        <v>41286</v>
      </c>
      <c r="P9363">
        <v>4</v>
      </c>
      <c r="Q9363" s="1">
        <v>0</v>
      </c>
      <c r="R9363">
        <v>15.7</v>
      </c>
      <c r="S9363">
        <v>11.25</v>
      </c>
      <c r="T9363">
        <f t="shared" si="146"/>
        <v>62.8</v>
      </c>
    </row>
    <row r="9364" spans="1:20" x14ac:dyDescent="0.25">
      <c r="A9364">
        <v>9363</v>
      </c>
      <c r="B9364">
        <v>86021</v>
      </c>
      <c r="C9364" t="s">
        <v>1583</v>
      </c>
      <c r="D9364" t="s">
        <v>38</v>
      </c>
      <c r="E9364" t="s">
        <v>21</v>
      </c>
      <c r="F9364" t="s">
        <v>47</v>
      </c>
      <c r="G9364" t="s">
        <v>23</v>
      </c>
      <c r="H9364" t="s">
        <v>33</v>
      </c>
      <c r="I9364" t="s">
        <v>28</v>
      </c>
      <c r="J9364" t="s">
        <v>29</v>
      </c>
      <c r="K9364" t="s">
        <v>213</v>
      </c>
      <c r="L9364" t="s">
        <v>26</v>
      </c>
      <c r="M9364" t="s">
        <v>167</v>
      </c>
      <c r="N9364" s="2">
        <v>41060</v>
      </c>
      <c r="O9364" s="2">
        <v>41062</v>
      </c>
      <c r="P9364">
        <v>10</v>
      </c>
      <c r="Q9364" s="1">
        <v>0.01</v>
      </c>
      <c r="R9364">
        <v>15.98</v>
      </c>
      <c r="S9364">
        <v>8.99</v>
      </c>
      <c r="T9364">
        <f t="shared" si="146"/>
        <v>159.80000000000001</v>
      </c>
    </row>
    <row r="9365" spans="1:20" x14ac:dyDescent="0.25">
      <c r="A9365">
        <v>9364</v>
      </c>
      <c r="B9365">
        <v>86021</v>
      </c>
      <c r="C9365" t="s">
        <v>1583</v>
      </c>
      <c r="D9365" t="s">
        <v>20</v>
      </c>
      <c r="E9365" t="s">
        <v>39</v>
      </c>
      <c r="F9365" t="s">
        <v>47</v>
      </c>
      <c r="G9365" t="s">
        <v>23</v>
      </c>
      <c r="H9365" t="s">
        <v>42</v>
      </c>
      <c r="I9365" t="s">
        <v>28</v>
      </c>
      <c r="J9365" t="s">
        <v>29</v>
      </c>
      <c r="K9365" t="s">
        <v>43</v>
      </c>
      <c r="L9365" t="s">
        <v>192</v>
      </c>
      <c r="M9365" t="s">
        <v>156</v>
      </c>
      <c r="N9365" s="2">
        <v>41060</v>
      </c>
      <c r="O9365" s="2">
        <v>41062</v>
      </c>
      <c r="P9365">
        <v>18</v>
      </c>
      <c r="Q9365" s="1">
        <v>0.08</v>
      </c>
      <c r="R9365">
        <v>12.28</v>
      </c>
      <c r="S9365">
        <v>6.47</v>
      </c>
      <c r="T9365">
        <f t="shared" si="146"/>
        <v>221.04</v>
      </c>
    </row>
    <row r="9366" spans="1:20" x14ac:dyDescent="0.25">
      <c r="A9366">
        <v>9365</v>
      </c>
      <c r="B9366">
        <v>86021</v>
      </c>
      <c r="C9366" t="s">
        <v>1583</v>
      </c>
      <c r="D9366" t="s">
        <v>38</v>
      </c>
      <c r="E9366" t="s">
        <v>39</v>
      </c>
      <c r="F9366" t="s">
        <v>47</v>
      </c>
      <c r="G9366" t="s">
        <v>23</v>
      </c>
      <c r="H9366" t="s">
        <v>54</v>
      </c>
      <c r="I9366" t="s">
        <v>28</v>
      </c>
      <c r="J9366" t="s">
        <v>29</v>
      </c>
      <c r="K9366" t="s">
        <v>82</v>
      </c>
      <c r="L9366" t="s">
        <v>192</v>
      </c>
      <c r="M9366" t="s">
        <v>160</v>
      </c>
      <c r="N9366" s="2">
        <v>41060</v>
      </c>
      <c r="O9366" s="2">
        <v>41062</v>
      </c>
      <c r="P9366">
        <v>5</v>
      </c>
      <c r="Q9366" s="1">
        <v>0.1</v>
      </c>
      <c r="R9366">
        <v>30.98</v>
      </c>
      <c r="S9366">
        <v>5.09</v>
      </c>
      <c r="T9366">
        <f t="shared" si="146"/>
        <v>154.9</v>
      </c>
    </row>
    <row r="9367" spans="1:20" x14ac:dyDescent="0.25">
      <c r="A9367">
        <v>9366</v>
      </c>
      <c r="B9367">
        <v>89814</v>
      </c>
      <c r="C9367" t="s">
        <v>218</v>
      </c>
      <c r="D9367" t="s">
        <v>578</v>
      </c>
      <c r="E9367" t="s">
        <v>21</v>
      </c>
      <c r="F9367" t="s">
        <v>22</v>
      </c>
      <c r="G9367" t="s">
        <v>48</v>
      </c>
      <c r="H9367" t="s">
        <v>203</v>
      </c>
      <c r="I9367" t="s">
        <v>28</v>
      </c>
      <c r="J9367" t="s">
        <v>29</v>
      </c>
      <c r="K9367" t="s">
        <v>213</v>
      </c>
      <c r="L9367" t="s">
        <v>283</v>
      </c>
      <c r="M9367" t="s">
        <v>80</v>
      </c>
      <c r="N9367" s="2">
        <v>41228</v>
      </c>
      <c r="O9367" s="2">
        <v>41228</v>
      </c>
      <c r="P9367">
        <v>25</v>
      </c>
      <c r="Q9367" s="1">
        <v>0.06</v>
      </c>
      <c r="R9367">
        <v>400.97</v>
      </c>
      <c r="S9367">
        <v>14.7</v>
      </c>
      <c r="T9367">
        <f t="shared" si="146"/>
        <v>10024.25</v>
      </c>
    </row>
    <row r="9368" spans="1:20" x14ac:dyDescent="0.25">
      <c r="A9368">
        <v>9367</v>
      </c>
      <c r="B9368">
        <v>89814</v>
      </c>
      <c r="C9368" t="s">
        <v>218</v>
      </c>
      <c r="D9368" t="s">
        <v>578</v>
      </c>
      <c r="E9368" t="s">
        <v>187</v>
      </c>
      <c r="F9368" t="s">
        <v>22</v>
      </c>
      <c r="G9368" t="s">
        <v>48</v>
      </c>
      <c r="H9368" t="s">
        <v>188</v>
      </c>
      <c r="I9368" t="s">
        <v>28</v>
      </c>
      <c r="J9368" t="s">
        <v>29</v>
      </c>
      <c r="K9368" t="s">
        <v>170</v>
      </c>
      <c r="L9368" t="s">
        <v>330</v>
      </c>
      <c r="M9368" t="s">
        <v>326</v>
      </c>
      <c r="N9368" s="2">
        <v>41228</v>
      </c>
      <c r="O9368" s="2">
        <v>41232</v>
      </c>
      <c r="P9368">
        <v>26</v>
      </c>
      <c r="Q9368" s="1">
        <v>7.0000000000000007E-2</v>
      </c>
      <c r="R9368">
        <v>217.85</v>
      </c>
      <c r="S9368">
        <v>29.1</v>
      </c>
      <c r="T9368">
        <f t="shared" si="146"/>
        <v>5664.0999999999995</v>
      </c>
    </row>
  </sheetData>
  <sortState xmlns:xlrd2="http://schemas.microsoft.com/office/spreadsheetml/2017/richdata2" ref="A2:U9369">
    <sortCondition ref="A1:A936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83473-D9F5-4292-ACEB-177CE36636F4}">
  <dimension ref="B3:O20"/>
  <sheetViews>
    <sheetView showGridLines="0" zoomScale="85" zoomScaleNormal="85" workbookViewId="0">
      <selection activeCell="Q11" sqref="Q11"/>
    </sheetView>
  </sheetViews>
  <sheetFormatPr defaultRowHeight="15.75" x14ac:dyDescent="0.25"/>
  <cols>
    <col min="1" max="1" width="12.25" bestFit="1" customWidth="1"/>
    <col min="2" max="2" width="12.75" bestFit="1" customWidth="1"/>
    <col min="3" max="3" width="14.75" bestFit="1" customWidth="1"/>
    <col min="8" max="8" width="12.75" bestFit="1" customWidth="1"/>
    <col min="9" max="9" width="16" bestFit="1" customWidth="1"/>
    <col min="10" max="10" width="9.375" customWidth="1"/>
    <col min="13" max="13" width="8.375" bestFit="1" customWidth="1"/>
    <col min="14" max="14" width="25.625" bestFit="1" customWidth="1"/>
    <col min="15" max="15" width="20" bestFit="1" customWidth="1"/>
    <col min="17" max="17" width="25.625" bestFit="1" customWidth="1"/>
  </cols>
  <sheetData>
    <row r="3" spans="2:15" x14ac:dyDescent="0.25">
      <c r="B3" s="14" t="s">
        <v>2564</v>
      </c>
      <c r="C3" s="14"/>
      <c r="D3" s="14"/>
      <c r="E3" s="3"/>
      <c r="F3" s="3"/>
      <c r="H3" s="14" t="s">
        <v>2565</v>
      </c>
      <c r="I3" s="14"/>
      <c r="J3" s="14"/>
      <c r="M3" s="14" t="s">
        <v>2566</v>
      </c>
      <c r="N3" s="14"/>
      <c r="O3" s="14"/>
    </row>
    <row r="4" spans="2:15" x14ac:dyDescent="0.25">
      <c r="B4" s="15">
        <f>SUM('wine_Sales - Raw Data(1)'!T2:T9368)</f>
        <v>9240379.060000116</v>
      </c>
      <c r="C4" s="15"/>
      <c r="D4" s="15"/>
      <c r="E4" s="4"/>
      <c r="F4" s="4"/>
      <c r="H4" s="16">
        <f>COUNTA('wine_Sales - Raw Data(1)'!B2:B9368)</f>
        <v>9367</v>
      </c>
      <c r="I4" s="16"/>
      <c r="J4" s="16"/>
      <c r="M4" s="16">
        <f>SUM('wine_Sales - Raw Data(1)'!P2:P9368)</f>
        <v>129284</v>
      </c>
      <c r="N4" s="16"/>
      <c r="O4" s="16"/>
    </row>
    <row r="5" spans="2:15" x14ac:dyDescent="0.25">
      <c r="B5" s="4"/>
      <c r="C5" s="4"/>
      <c r="D5" s="4"/>
      <c r="E5" s="4"/>
      <c r="F5" s="4"/>
      <c r="H5" s="3"/>
      <c r="I5" s="3"/>
      <c r="J5" s="3"/>
      <c r="M5" s="3"/>
      <c r="N5" s="3"/>
      <c r="O5" s="3"/>
    </row>
    <row r="6" spans="2:15" x14ac:dyDescent="0.25">
      <c r="B6" s="4"/>
      <c r="C6" s="4"/>
      <c r="D6" s="4"/>
      <c r="E6" s="4"/>
      <c r="F6" s="4"/>
      <c r="H6" s="3"/>
      <c r="I6" s="3"/>
      <c r="J6" s="3"/>
      <c r="M6" s="3"/>
      <c r="N6" s="3"/>
      <c r="O6" s="3"/>
    </row>
    <row r="7" spans="2:15" x14ac:dyDescent="0.25">
      <c r="B7" s="4"/>
      <c r="C7" s="4"/>
      <c r="D7" s="4"/>
      <c r="E7" s="4"/>
      <c r="F7" s="4"/>
      <c r="H7" s="3"/>
      <c r="I7" s="3"/>
      <c r="J7" s="3"/>
      <c r="M7" s="3"/>
      <c r="N7" s="3"/>
      <c r="O7" s="3"/>
    </row>
    <row r="8" spans="2:15" x14ac:dyDescent="0.25">
      <c r="B8" s="4"/>
      <c r="C8" s="4"/>
      <c r="D8" s="4"/>
      <c r="E8" s="4"/>
      <c r="F8" s="4"/>
      <c r="H8" s="3"/>
      <c r="I8" s="3"/>
      <c r="J8" s="3"/>
      <c r="M8" s="3"/>
      <c r="N8" s="3"/>
      <c r="O8" s="3"/>
    </row>
    <row r="9" spans="2:15" x14ac:dyDescent="0.25">
      <c r="B9" s="4"/>
      <c r="C9" s="4"/>
      <c r="D9" s="4"/>
      <c r="E9" s="4"/>
      <c r="F9" s="4"/>
      <c r="H9" s="3"/>
      <c r="I9" s="3"/>
      <c r="J9" s="3"/>
      <c r="M9" s="3"/>
      <c r="N9" s="3"/>
      <c r="O9" s="3"/>
    </row>
    <row r="11" spans="2:15" x14ac:dyDescent="0.25">
      <c r="B11" s="5" t="s">
        <v>2568</v>
      </c>
      <c r="C11" t="s">
        <v>2567</v>
      </c>
      <c r="H11" s="5" t="s">
        <v>2568</v>
      </c>
      <c r="I11" t="s">
        <v>2574</v>
      </c>
      <c r="M11" s="13" t="s">
        <v>17</v>
      </c>
      <c r="N11" s="13" t="s">
        <v>2575</v>
      </c>
      <c r="O11" s="13" t="s">
        <v>2576</v>
      </c>
    </row>
    <row r="12" spans="2:15" x14ac:dyDescent="0.25">
      <c r="B12" s="6" t="s">
        <v>2570</v>
      </c>
      <c r="C12" s="8">
        <v>1974080.4499999906</v>
      </c>
      <c r="H12" s="6" t="s">
        <v>2570</v>
      </c>
      <c r="I12">
        <v>1936</v>
      </c>
      <c r="M12" s="10" t="s">
        <v>28</v>
      </c>
      <c r="N12" s="7" t="s">
        <v>36</v>
      </c>
      <c r="O12" s="9">
        <v>36066</v>
      </c>
    </row>
    <row r="13" spans="2:15" x14ac:dyDescent="0.25">
      <c r="B13" s="6" t="s">
        <v>2571</v>
      </c>
      <c r="C13" s="8">
        <v>2012179.7199999897</v>
      </c>
      <c r="H13" s="6" t="s">
        <v>2571</v>
      </c>
      <c r="I13">
        <v>2168</v>
      </c>
      <c r="M13" s="10" t="s">
        <v>28</v>
      </c>
      <c r="N13" s="7" t="s">
        <v>29</v>
      </c>
      <c r="O13" s="9">
        <v>27810</v>
      </c>
    </row>
    <row r="14" spans="2:15" x14ac:dyDescent="0.25">
      <c r="B14" s="6" t="s">
        <v>2572</v>
      </c>
      <c r="C14" s="8">
        <v>2314013.5399999958</v>
      </c>
      <c r="H14" s="6" t="s">
        <v>2572</v>
      </c>
      <c r="I14">
        <v>2226</v>
      </c>
      <c r="M14" s="10" t="s">
        <v>28</v>
      </c>
      <c r="N14" s="7" t="s">
        <v>72</v>
      </c>
      <c r="O14" s="9">
        <v>13719</v>
      </c>
    </row>
    <row r="15" spans="2:15" x14ac:dyDescent="0.25">
      <c r="B15" s="6" t="s">
        <v>2573</v>
      </c>
      <c r="C15" s="8">
        <v>2940105.3499999922</v>
      </c>
      <c r="H15" s="6" t="s">
        <v>2573</v>
      </c>
      <c r="I15">
        <v>3037</v>
      </c>
      <c r="M15" s="10" t="s">
        <v>28</v>
      </c>
      <c r="N15" s="7" t="s">
        <v>84</v>
      </c>
      <c r="O15" s="9">
        <v>11782</v>
      </c>
    </row>
    <row r="16" spans="2:15" x14ac:dyDescent="0.25">
      <c r="B16" s="6" t="s">
        <v>2569</v>
      </c>
      <c r="C16" s="8">
        <v>9240379.0599999689</v>
      </c>
      <c r="H16" s="6" t="s">
        <v>2569</v>
      </c>
      <c r="I16">
        <v>9367</v>
      </c>
      <c r="M16" s="10" t="s">
        <v>28</v>
      </c>
      <c r="N16" s="7" t="s">
        <v>56</v>
      </c>
      <c r="O16" s="9">
        <v>11685</v>
      </c>
    </row>
    <row r="17" spans="13:15" x14ac:dyDescent="0.25">
      <c r="M17" s="10" t="s">
        <v>28</v>
      </c>
      <c r="N17" s="7" t="s">
        <v>52</v>
      </c>
      <c r="O17" s="9">
        <v>11676</v>
      </c>
    </row>
    <row r="18" spans="13:15" x14ac:dyDescent="0.25">
      <c r="M18" s="10" t="s">
        <v>28</v>
      </c>
      <c r="N18" s="7" t="s">
        <v>76</v>
      </c>
      <c r="O18" s="9">
        <v>8303</v>
      </c>
    </row>
    <row r="19" spans="13:15" x14ac:dyDescent="0.25">
      <c r="M19" s="10" t="s">
        <v>28</v>
      </c>
      <c r="N19" s="7" t="s">
        <v>64</v>
      </c>
      <c r="O19" s="9">
        <v>8243</v>
      </c>
    </row>
    <row r="20" spans="13:15" x14ac:dyDescent="0.25">
      <c r="M20" s="13"/>
      <c r="N20" s="11" t="s">
        <v>2569</v>
      </c>
      <c r="O20" s="12">
        <f>SUM(O12:O19)</f>
        <v>129284</v>
      </c>
    </row>
  </sheetData>
  <sortState xmlns:xlrd2="http://schemas.microsoft.com/office/spreadsheetml/2017/richdata2" ref="N12:O19">
    <sortCondition descending="1" ref="O12:O19"/>
  </sortState>
  <mergeCells count="6">
    <mergeCell ref="B3:D3"/>
    <mergeCell ref="B4:D4"/>
    <mergeCell ref="H3:J3"/>
    <mergeCell ref="H4:J4"/>
    <mergeCell ref="M3:O3"/>
    <mergeCell ref="M4:O4"/>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wine_Sales - Raw Data(1)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QSK1184</cp:lastModifiedBy>
  <dcterms:created xsi:type="dcterms:W3CDTF">2022-10-15T06:14:14Z</dcterms:created>
  <dcterms:modified xsi:type="dcterms:W3CDTF">2024-02-07T05:53:47Z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2022-10-15T06:14:00Z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22f87f1b-8830-4a3d-9dee-6e9ecc712452</vt:lpwstr>
  </property>
  <property fmtid="{D5CDD505-2E9C-101B-9397-08002B2CF9AE}" pid="8" name="MSIP_Label_f42aa342-8706-4288-bd11-ebb85995028c_ContentBits">
    <vt:lpwstr>0</vt:lpwstr>
  </property>
</Properties>
</file>